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D:\Report-Generation-Phase2\files\"/>
    </mc:Choice>
  </mc:AlternateContent>
  <xr:revisionPtr revIDLastSave="0" documentId="13_ncr:1_{F7C2CB6B-C1C4-4AED-9B50-89DE86A080BB}" xr6:coauthVersionLast="47" xr6:coauthVersionMax="47" xr10:uidLastSave="{00000000-0000-0000-0000-000000000000}"/>
  <bookViews>
    <workbookView xWindow="-108" yWindow="-108" windowWidth="23256" windowHeight="12456" tabRatio="726" activeTab="2" xr2:uid="{00000000-000D-0000-FFFF-FFFF00000000}"/>
  </bookViews>
  <sheets>
    <sheet name="Dan's Report" sheetId="6" r:id="rId1"/>
    <sheet name="Flash Report" sheetId="1" r:id="rId2"/>
    <sheet name="Current Data" sheetId="4" r:id="rId3"/>
    <sheet name="UPSS" sheetId="8" state="hidden" r:id="rId4"/>
    <sheet name="LY Data" sheetId="3" r:id="rId5"/>
    <sheet name="UPSS (LY)" sheetId="9" state="hidden" r:id="rId6"/>
    <sheet name="Other" sheetId="2" r:id="rId7"/>
    <sheet name="Monthly Stats" sheetId="7" r:id="rId8"/>
    <sheet name="Workings" sheetId="10" r:id="rId9"/>
  </sheets>
  <externalReferences>
    <externalReference r:id="rId10"/>
  </externalReferences>
  <definedNames>
    <definedName name="aEnable" localSheetId="2">'Current Data'!$Y$313</definedName>
    <definedName name="_xlnm.Print_Area" localSheetId="0">'Dan''s Report'!$A$1:$X$58</definedName>
    <definedName name="_xlnm.Print_Area" localSheetId="1">'Flash Report'!$A$1:$Y$57</definedName>
  </definedNames>
  <calcPr calcId="191028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4" l="1"/>
  <c r="K4" i="4"/>
  <c r="I44" i="1"/>
  <c r="L6" i="10"/>
  <c r="L3" i="10"/>
  <c r="L57" i="1"/>
  <c r="A10" i="6"/>
  <c r="A11" i="6"/>
  <c r="A12" i="6"/>
  <c r="A13" i="6"/>
  <c r="A14" i="6"/>
  <c r="A15" i="6"/>
  <c r="A16" i="6"/>
  <c r="A17" i="6"/>
  <c r="A18" i="6"/>
  <c r="A19" i="6"/>
  <c r="A20" i="6"/>
  <c r="A21" i="6"/>
  <c r="A27" i="6"/>
  <c r="A28" i="6"/>
  <c r="A29" i="6"/>
  <c r="A30" i="6"/>
  <c r="A31" i="6"/>
  <c r="A32" i="6"/>
  <c r="A33" i="6"/>
  <c r="A34" i="6"/>
  <c r="A35" i="6"/>
  <c r="A36" i="6"/>
  <c r="A37" i="6"/>
  <c r="A38" i="6"/>
  <c r="A45" i="6"/>
  <c r="A46" i="6"/>
  <c r="A47" i="6"/>
  <c r="A48" i="6"/>
  <c r="A49" i="6"/>
  <c r="A50" i="6"/>
  <c r="A51" i="6"/>
  <c r="A52" i="6"/>
  <c r="A53" i="6"/>
  <c r="A54" i="6"/>
  <c r="A55" i="6"/>
  <c r="A56" i="6"/>
  <c r="CS91" i="4"/>
  <c r="CA89" i="4"/>
  <c r="I89" i="4"/>
  <c r="A4" i="4" l="1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64" i="3" l="1"/>
  <c r="I3" i="1"/>
  <c r="Y51" i="8"/>
  <c r="Y50" i="8"/>
  <c r="W51" i="8"/>
  <c r="W50" i="8"/>
  <c r="U51" i="8"/>
  <c r="U50" i="8"/>
  <c r="S51" i="8"/>
  <c r="S50" i="8"/>
  <c r="Q51" i="8"/>
  <c r="Q50" i="8"/>
  <c r="O51" i="8"/>
  <c r="O50" i="8"/>
  <c r="M51" i="8"/>
  <c r="M50" i="8"/>
  <c r="K51" i="8"/>
  <c r="K50" i="8"/>
  <c r="I51" i="8"/>
  <c r="I50" i="8"/>
  <c r="G51" i="8"/>
  <c r="G50" i="8"/>
  <c r="E51" i="8"/>
  <c r="E50" i="8"/>
  <c r="C51" i="8" l="1"/>
  <c r="C50" i="8"/>
  <c r="Y71" i="8"/>
  <c r="W71" i="8"/>
  <c r="U71" i="8"/>
  <c r="S71" i="8"/>
  <c r="Q71" i="8"/>
  <c r="O71" i="8"/>
  <c r="M71" i="8"/>
  <c r="K71" i="8"/>
  <c r="I71" i="8"/>
  <c r="G71" i="8"/>
  <c r="E71" i="8"/>
  <c r="C71" i="8"/>
  <c r="Y70" i="8"/>
  <c r="W70" i="8"/>
  <c r="U70" i="8"/>
  <c r="S70" i="8"/>
  <c r="Q70" i="8"/>
  <c r="O70" i="8"/>
  <c r="M70" i="8"/>
  <c r="K70" i="8"/>
  <c r="I70" i="8"/>
  <c r="G70" i="8"/>
  <c r="E70" i="8"/>
  <c r="C70" i="8"/>
  <c r="Y69" i="8"/>
  <c r="W69" i="8"/>
  <c r="U69" i="8"/>
  <c r="S69" i="8"/>
  <c r="Q69" i="8"/>
  <c r="O69" i="8"/>
  <c r="M69" i="8"/>
  <c r="K69" i="8"/>
  <c r="I69" i="8"/>
  <c r="G69" i="8"/>
  <c r="E69" i="8"/>
  <c r="C69" i="8"/>
  <c r="Y68" i="8"/>
  <c r="W68" i="8"/>
  <c r="U68" i="8"/>
  <c r="S68" i="8"/>
  <c r="Q68" i="8"/>
  <c r="O68" i="8"/>
  <c r="M68" i="8"/>
  <c r="K68" i="8"/>
  <c r="I68" i="8"/>
  <c r="G68" i="8"/>
  <c r="E68" i="8"/>
  <c r="C68" i="8"/>
  <c r="Y67" i="8"/>
  <c r="W67" i="8"/>
  <c r="U67" i="8"/>
  <c r="S67" i="8"/>
  <c r="Q67" i="8"/>
  <c r="O67" i="8"/>
  <c r="M67" i="8"/>
  <c r="K67" i="8"/>
  <c r="I67" i="8"/>
  <c r="G67" i="8"/>
  <c r="E67" i="8"/>
  <c r="C67" i="8"/>
  <c r="Y66" i="8"/>
  <c r="W66" i="8"/>
  <c r="U66" i="8"/>
  <c r="S66" i="8"/>
  <c r="Q66" i="8"/>
  <c r="O66" i="8"/>
  <c r="M66" i="8"/>
  <c r="K66" i="8"/>
  <c r="I66" i="8"/>
  <c r="G66" i="8"/>
  <c r="E66" i="8"/>
  <c r="C66" i="8"/>
  <c r="Y65" i="8"/>
  <c r="W65" i="8"/>
  <c r="U65" i="8"/>
  <c r="S65" i="8"/>
  <c r="Q65" i="8"/>
  <c r="O65" i="8"/>
  <c r="M65" i="8"/>
  <c r="K65" i="8"/>
  <c r="I65" i="8"/>
  <c r="G65" i="8"/>
  <c r="E65" i="8"/>
  <c r="C65" i="8"/>
  <c r="Y64" i="8"/>
  <c r="W64" i="8"/>
  <c r="U64" i="8"/>
  <c r="S64" i="8"/>
  <c r="Q64" i="8"/>
  <c r="O64" i="8"/>
  <c r="M64" i="8"/>
  <c r="K64" i="8"/>
  <c r="I64" i="8"/>
  <c r="G64" i="8"/>
  <c r="E64" i="8"/>
  <c r="C64" i="8"/>
  <c r="AA62" i="8"/>
  <c r="Y60" i="8"/>
  <c r="W60" i="8"/>
  <c r="U60" i="8"/>
  <c r="S60" i="8"/>
  <c r="Q60" i="8"/>
  <c r="O60" i="8"/>
  <c r="M60" i="8"/>
  <c r="K60" i="8"/>
  <c r="I60" i="8"/>
  <c r="G60" i="8"/>
  <c r="E60" i="8"/>
  <c r="C60" i="8"/>
  <c r="Y59" i="8"/>
  <c r="W59" i="8"/>
  <c r="U59" i="8"/>
  <c r="S59" i="8"/>
  <c r="Q59" i="8"/>
  <c r="O59" i="8"/>
  <c r="M59" i="8"/>
  <c r="K59" i="8"/>
  <c r="I59" i="8"/>
  <c r="G59" i="8"/>
  <c r="E59" i="8"/>
  <c r="C59" i="8"/>
  <c r="Y58" i="8"/>
  <c r="W58" i="8"/>
  <c r="U58" i="8"/>
  <c r="S58" i="8"/>
  <c r="Q58" i="8"/>
  <c r="O58" i="8"/>
  <c r="M58" i="8"/>
  <c r="K58" i="8"/>
  <c r="I58" i="8"/>
  <c r="G58" i="8"/>
  <c r="E58" i="8"/>
  <c r="C58" i="8"/>
  <c r="Y57" i="8"/>
  <c r="W57" i="8"/>
  <c r="U57" i="8"/>
  <c r="S57" i="8"/>
  <c r="Q57" i="8"/>
  <c r="O57" i="8"/>
  <c r="M57" i="8"/>
  <c r="K57" i="8"/>
  <c r="I57" i="8"/>
  <c r="G57" i="8"/>
  <c r="E57" i="8"/>
  <c r="C57" i="8"/>
  <c r="Y56" i="8"/>
  <c r="W56" i="8"/>
  <c r="U56" i="8"/>
  <c r="S56" i="8"/>
  <c r="Q56" i="8"/>
  <c r="O56" i="8"/>
  <c r="M56" i="8"/>
  <c r="K56" i="8"/>
  <c r="I56" i="8"/>
  <c r="G56" i="8"/>
  <c r="E56" i="8"/>
  <c r="C56" i="8"/>
  <c r="Y55" i="8"/>
  <c r="W55" i="8"/>
  <c r="U55" i="8"/>
  <c r="S55" i="8"/>
  <c r="Q55" i="8"/>
  <c r="O55" i="8"/>
  <c r="M55" i="8"/>
  <c r="K55" i="8"/>
  <c r="I55" i="8"/>
  <c r="G55" i="8"/>
  <c r="E55" i="8"/>
  <c r="C55" i="8"/>
  <c r="Y54" i="8"/>
  <c r="W54" i="8"/>
  <c r="U54" i="8"/>
  <c r="S54" i="8"/>
  <c r="Q54" i="8"/>
  <c r="O54" i="8"/>
  <c r="M54" i="8"/>
  <c r="K54" i="8"/>
  <c r="I54" i="8"/>
  <c r="G54" i="8"/>
  <c r="E54" i="8"/>
  <c r="C54" i="8"/>
  <c r="Y49" i="8"/>
  <c r="AD18" i="8" s="1"/>
  <c r="W49" i="8"/>
  <c r="AD17" i="8" s="1"/>
  <c r="U49" i="8"/>
  <c r="AD16" i="8" s="1"/>
  <c r="S49" i="8"/>
  <c r="AD15" i="8" s="1"/>
  <c r="Q49" i="8"/>
  <c r="AD14" i="8" s="1"/>
  <c r="O49" i="8"/>
  <c r="AD13" i="8" s="1"/>
  <c r="M49" i="8"/>
  <c r="AD12" i="8" s="1"/>
  <c r="K49" i="8"/>
  <c r="AD11" i="8" s="1"/>
  <c r="I49" i="8"/>
  <c r="AD10" i="8" s="1"/>
  <c r="G49" i="8"/>
  <c r="AD9" i="8" s="1"/>
  <c r="E49" i="8"/>
  <c r="AD8" i="8" s="1"/>
  <c r="C49" i="8"/>
  <c r="AD7" i="8" s="1"/>
  <c r="AA47" i="8"/>
  <c r="AA46" i="8"/>
  <c r="AA45" i="8"/>
  <c r="AA44" i="8"/>
  <c r="AA43" i="8"/>
  <c r="AA42" i="8"/>
  <c r="AA41" i="8"/>
  <c r="AA40" i="8"/>
  <c r="AA39" i="8"/>
  <c r="AA38" i="8"/>
  <c r="AA37" i="8"/>
  <c r="AA36" i="8"/>
  <c r="AA35" i="8"/>
  <c r="AA34" i="8"/>
  <c r="AA33" i="8"/>
  <c r="AA32" i="8"/>
  <c r="AA31" i="8"/>
  <c r="AA30" i="8"/>
  <c r="AA29" i="8"/>
  <c r="AA28" i="8"/>
  <c r="AA27" i="8"/>
  <c r="AA26" i="8"/>
  <c r="AA25" i="8"/>
  <c r="AA24" i="8"/>
  <c r="AA23" i="8"/>
  <c r="AA22" i="8"/>
  <c r="AA21" i="8"/>
  <c r="AA20" i="8"/>
  <c r="AA19" i="8"/>
  <c r="AA18" i="8"/>
  <c r="AA17" i="8"/>
  <c r="AA16" i="8"/>
  <c r="AA15" i="8"/>
  <c r="AA14" i="8"/>
  <c r="AA13" i="8"/>
  <c r="AA12" i="8"/>
  <c r="AA11" i="8"/>
  <c r="AA10" i="8"/>
  <c r="AA9" i="8"/>
  <c r="AA8" i="8"/>
  <c r="AA7" i="8"/>
  <c r="AA6" i="8"/>
  <c r="B3" i="8"/>
  <c r="AD20" i="8" l="1"/>
  <c r="AB66" i="8"/>
  <c r="AC66" i="8" s="1"/>
  <c r="AB64" i="8"/>
  <c r="AC64" i="8" s="1"/>
  <c r="AB65" i="8"/>
  <c r="AC65" i="8" s="1"/>
  <c r="AB67" i="8"/>
  <c r="AC67" i="8" s="1"/>
  <c r="AA58" i="8"/>
  <c r="AB68" i="8"/>
  <c r="AC68" i="8" s="1"/>
  <c r="AA59" i="8"/>
  <c r="AB69" i="8"/>
  <c r="AC69" i="8" s="1"/>
  <c r="AA57" i="8"/>
  <c r="AA56" i="8"/>
  <c r="AA55" i="8"/>
  <c r="AA54" i="8"/>
  <c r="AB70" i="8"/>
  <c r="AC70" i="8" s="1"/>
  <c r="AA49" i="8"/>
  <c r="AA60" i="8"/>
  <c r="AA70" i="8" s="1"/>
  <c r="AA68" i="8" l="1"/>
  <c r="AA64" i="8"/>
  <c r="AA65" i="8"/>
  <c r="AA67" i="8"/>
  <c r="AA66" i="8"/>
  <c r="AA69" i="8"/>
  <c r="Y71" i="9"/>
  <c r="W71" i="9"/>
  <c r="U71" i="9"/>
  <c r="S71" i="9"/>
  <c r="M71" i="9"/>
  <c r="G71" i="9"/>
  <c r="E71" i="9"/>
  <c r="C71" i="9"/>
  <c r="Y70" i="9"/>
  <c r="W70" i="9"/>
  <c r="U70" i="9"/>
  <c r="S70" i="9"/>
  <c r="Q70" i="9"/>
  <c r="O70" i="9"/>
  <c r="M70" i="9"/>
  <c r="K70" i="9"/>
  <c r="I70" i="9"/>
  <c r="G70" i="9"/>
  <c r="E70" i="9"/>
  <c r="C70" i="9"/>
  <c r="Y69" i="9"/>
  <c r="W69" i="9"/>
  <c r="U69" i="9"/>
  <c r="S69" i="9"/>
  <c r="M69" i="9"/>
  <c r="K69" i="9"/>
  <c r="I69" i="9"/>
  <c r="G69" i="9"/>
  <c r="E69" i="9"/>
  <c r="C69" i="9"/>
  <c r="Y68" i="9"/>
  <c r="W68" i="9"/>
  <c r="U68" i="9"/>
  <c r="S68" i="9"/>
  <c r="M68" i="9"/>
  <c r="K68" i="9"/>
  <c r="I68" i="9"/>
  <c r="G68" i="9"/>
  <c r="E68" i="9"/>
  <c r="C68" i="9"/>
  <c r="Y67" i="9"/>
  <c r="W67" i="9"/>
  <c r="U67" i="9"/>
  <c r="S67" i="9"/>
  <c r="M67" i="9"/>
  <c r="K67" i="9"/>
  <c r="I67" i="9"/>
  <c r="G67" i="9"/>
  <c r="E67" i="9"/>
  <c r="C67" i="9"/>
  <c r="Y66" i="9"/>
  <c r="W66" i="9"/>
  <c r="U66" i="9"/>
  <c r="S66" i="9"/>
  <c r="M66" i="9"/>
  <c r="G66" i="9"/>
  <c r="E66" i="9"/>
  <c r="C66" i="9"/>
  <c r="Y65" i="9"/>
  <c r="W65" i="9"/>
  <c r="U65" i="9"/>
  <c r="S65" i="9"/>
  <c r="M65" i="9"/>
  <c r="I65" i="9"/>
  <c r="G65" i="9"/>
  <c r="E65" i="9"/>
  <c r="C65" i="9"/>
  <c r="Y64" i="9"/>
  <c r="W64" i="9"/>
  <c r="U64" i="9"/>
  <c r="S64" i="9"/>
  <c r="M64" i="9"/>
  <c r="K64" i="9"/>
  <c r="I64" i="9"/>
  <c r="G64" i="9"/>
  <c r="E64" i="9"/>
  <c r="C64" i="9"/>
  <c r="Y60" i="9"/>
  <c r="W60" i="9"/>
  <c r="U60" i="9"/>
  <c r="S60" i="9"/>
  <c r="Q60" i="9"/>
  <c r="O60" i="9"/>
  <c r="M60" i="9"/>
  <c r="K60" i="9"/>
  <c r="I60" i="9"/>
  <c r="G60" i="9"/>
  <c r="E60" i="9"/>
  <c r="C60" i="9"/>
  <c r="Y59" i="9"/>
  <c r="W59" i="9"/>
  <c r="U59" i="9"/>
  <c r="S59" i="9"/>
  <c r="M59" i="9"/>
  <c r="K59" i="9"/>
  <c r="I59" i="9"/>
  <c r="G59" i="9"/>
  <c r="E59" i="9"/>
  <c r="C59" i="9"/>
  <c r="Y58" i="9"/>
  <c r="W58" i="9"/>
  <c r="U58" i="9"/>
  <c r="S58" i="9"/>
  <c r="M58" i="9"/>
  <c r="K58" i="9"/>
  <c r="I58" i="9"/>
  <c r="G58" i="9"/>
  <c r="E58" i="9"/>
  <c r="C58" i="9"/>
  <c r="Y57" i="9"/>
  <c r="W57" i="9"/>
  <c r="U57" i="9"/>
  <c r="S57" i="9"/>
  <c r="M57" i="9"/>
  <c r="K57" i="9"/>
  <c r="I57" i="9"/>
  <c r="G57" i="9"/>
  <c r="E57" i="9"/>
  <c r="C57" i="9"/>
  <c r="Y56" i="9"/>
  <c r="W56" i="9"/>
  <c r="U56" i="9"/>
  <c r="S56" i="9"/>
  <c r="M56" i="9"/>
  <c r="G56" i="9"/>
  <c r="E56" i="9"/>
  <c r="C56" i="9"/>
  <c r="Y55" i="9"/>
  <c r="W55" i="9"/>
  <c r="U55" i="9"/>
  <c r="S55" i="9"/>
  <c r="M55" i="9"/>
  <c r="I55" i="9"/>
  <c r="G55" i="9"/>
  <c r="E55" i="9"/>
  <c r="C55" i="9"/>
  <c r="Y54" i="9"/>
  <c r="W54" i="9"/>
  <c r="U54" i="9"/>
  <c r="S54" i="9"/>
  <c r="M54" i="9"/>
  <c r="K54" i="9"/>
  <c r="I54" i="9"/>
  <c r="G54" i="9"/>
  <c r="E54" i="9"/>
  <c r="C54" i="9"/>
  <c r="Y50" i="9"/>
  <c r="W50" i="9"/>
  <c r="U50" i="9"/>
  <c r="S50" i="9"/>
  <c r="M50" i="9"/>
  <c r="K50" i="9"/>
  <c r="I50" i="9"/>
  <c r="G50" i="9"/>
  <c r="E50" i="9"/>
  <c r="C50" i="9"/>
  <c r="Y49" i="9"/>
  <c r="AD18" i="9" s="1"/>
  <c r="W49" i="9"/>
  <c r="AD17" i="9" s="1"/>
  <c r="U49" i="9"/>
  <c r="S49" i="9"/>
  <c r="AD15" i="9" s="1"/>
  <c r="M49" i="9"/>
  <c r="G49" i="9"/>
  <c r="AD9" i="9" s="1"/>
  <c r="E49" i="9"/>
  <c r="AD8" i="9" s="1"/>
  <c r="C49" i="9"/>
  <c r="AA47" i="9"/>
  <c r="AA46" i="9"/>
  <c r="AA45" i="9"/>
  <c r="AA44" i="9"/>
  <c r="AA43" i="9"/>
  <c r="AA42" i="9"/>
  <c r="AA41" i="9"/>
  <c r="AA40" i="9"/>
  <c r="O39" i="9"/>
  <c r="AA39" i="9" s="1"/>
  <c r="O38" i="9"/>
  <c r="O37" i="9"/>
  <c r="AA37" i="9" s="1"/>
  <c r="O36" i="9"/>
  <c r="K36" i="9"/>
  <c r="K66" i="9" s="1"/>
  <c r="I36" i="9"/>
  <c r="I71" i="9" s="1"/>
  <c r="O35" i="9"/>
  <c r="K35" i="9"/>
  <c r="K55" i="9" s="1"/>
  <c r="O34" i="9"/>
  <c r="AA33" i="9"/>
  <c r="O32" i="9"/>
  <c r="AA32" i="9" s="1"/>
  <c r="O31" i="9"/>
  <c r="AA31" i="9" s="1"/>
  <c r="O30" i="9"/>
  <c r="AA30" i="9" s="1"/>
  <c r="O29" i="9"/>
  <c r="AA29" i="9" s="1"/>
  <c r="O28" i="9"/>
  <c r="AA28" i="9" s="1"/>
  <c r="O27" i="9"/>
  <c r="AA27" i="9" s="1"/>
  <c r="AA26" i="9"/>
  <c r="O25" i="9"/>
  <c r="AA25" i="9" s="1"/>
  <c r="AA24" i="9"/>
  <c r="AA23" i="9"/>
  <c r="O22" i="9"/>
  <c r="AA22" i="9" s="1"/>
  <c r="O21" i="9"/>
  <c r="AA21" i="9" s="1"/>
  <c r="Q20" i="9"/>
  <c r="O20" i="9"/>
  <c r="AA19" i="9"/>
  <c r="AA18" i="9"/>
  <c r="Q17" i="9"/>
  <c r="AA16" i="9"/>
  <c r="AA15" i="9"/>
  <c r="AA14" i="9"/>
  <c r="AA13" i="9"/>
  <c r="AA12" i="9"/>
  <c r="Q11" i="9"/>
  <c r="Q59" i="9" s="1"/>
  <c r="Q10" i="9"/>
  <c r="AA10" i="9" s="1"/>
  <c r="Q9" i="9"/>
  <c r="Q67" i="9" s="1"/>
  <c r="Q8" i="9"/>
  <c r="Q56" i="9" s="1"/>
  <c r="Q7" i="9"/>
  <c r="Q55" i="9" s="1"/>
  <c r="Q6" i="9"/>
  <c r="AA6" i="9" s="1"/>
  <c r="U51" i="9" l="1"/>
  <c r="AA9" i="9"/>
  <c r="AD16" i="9"/>
  <c r="Q68" i="9"/>
  <c r="O55" i="9"/>
  <c r="AA20" i="9"/>
  <c r="O64" i="9"/>
  <c r="O68" i="9"/>
  <c r="M51" i="9"/>
  <c r="AA38" i="9"/>
  <c r="O69" i="9"/>
  <c r="Q64" i="9"/>
  <c r="Q49" i="9"/>
  <c r="AD14" i="9" s="1"/>
  <c r="W51" i="9"/>
  <c r="I49" i="9"/>
  <c r="I51" i="9" s="1"/>
  <c r="G51" i="9"/>
  <c r="K65" i="9"/>
  <c r="Q69" i="9"/>
  <c r="AD12" i="9"/>
  <c r="O59" i="9"/>
  <c r="Q57" i="9"/>
  <c r="AA11" i="9"/>
  <c r="AA59" i="9" s="1"/>
  <c r="AA69" i="9" s="1"/>
  <c r="AA60" i="9"/>
  <c r="AA70" i="9" s="1"/>
  <c r="O49" i="9"/>
  <c r="AD13" i="9" s="1"/>
  <c r="C51" i="9"/>
  <c r="AA36" i="9"/>
  <c r="O58" i="9"/>
  <c r="AA57" i="9"/>
  <c r="AA67" i="9" s="1"/>
  <c r="Q50" i="9"/>
  <c r="Q51" i="9" s="1"/>
  <c r="O67" i="9"/>
  <c r="Q58" i="9"/>
  <c r="AA71" i="8"/>
  <c r="AA7" i="9"/>
  <c r="Q66" i="9"/>
  <c r="O71" i="9"/>
  <c r="AD7" i="9"/>
  <c r="AA17" i="9"/>
  <c r="AA34" i="9"/>
  <c r="E51" i="9"/>
  <c r="I56" i="9"/>
  <c r="O57" i="9"/>
  <c r="Q71" i="9"/>
  <c r="K71" i="9"/>
  <c r="O65" i="9"/>
  <c r="AA8" i="9"/>
  <c r="K49" i="9"/>
  <c r="Y51" i="9"/>
  <c r="Q54" i="9"/>
  <c r="Q65" i="9"/>
  <c r="AA35" i="9"/>
  <c r="O56" i="9"/>
  <c r="I66" i="9"/>
  <c r="O66" i="9"/>
  <c r="S51" i="9"/>
  <c r="O50" i="9"/>
  <c r="O54" i="9"/>
  <c r="K56" i="9"/>
  <c r="EB1" i="4"/>
  <c r="DS1" i="4"/>
  <c r="DS2" i="4" s="1"/>
  <c r="E114" i="2" s="1"/>
  <c r="DJ1" i="4"/>
  <c r="DA1" i="4"/>
  <c r="CR1" i="4"/>
  <c r="CI1" i="4"/>
  <c r="BZ1" i="4"/>
  <c r="BQ1" i="4"/>
  <c r="BQ2" i="4" s="1"/>
  <c r="E108" i="2" s="1"/>
  <c r="BH1" i="4"/>
  <c r="AY1" i="4"/>
  <c r="AP1" i="4"/>
  <c r="AG1" i="4"/>
  <c r="X1" i="4"/>
  <c r="X2" i="4" s="1"/>
  <c r="E103" i="2" s="1"/>
  <c r="O1" i="4"/>
  <c r="O2" i="4" s="1"/>
  <c r="E102" i="2" s="1"/>
  <c r="F1" i="4"/>
  <c r="F2" i="4" s="1"/>
  <c r="E101" i="2" s="1"/>
  <c r="O51" i="9" l="1"/>
  <c r="BR1" i="4"/>
  <c r="BR2" i="4" s="1"/>
  <c r="G108" i="2" s="1"/>
  <c r="AD10" i="9"/>
  <c r="AA56" i="9"/>
  <c r="AA66" i="9" s="1"/>
  <c r="AA58" i="9"/>
  <c r="AA68" i="9" s="1"/>
  <c r="DT1" i="4"/>
  <c r="DU1" i="4" s="1"/>
  <c r="DU2" i="4" s="1"/>
  <c r="AA49" i="9"/>
  <c r="P1" i="4"/>
  <c r="Q1" i="4" s="1"/>
  <c r="Q2" i="4" s="1"/>
  <c r="AA55" i="9"/>
  <c r="AA65" i="9" s="1"/>
  <c r="BS1" i="4"/>
  <c r="BS2" i="4" s="1"/>
  <c r="CA1" i="4"/>
  <c r="BZ2" i="4"/>
  <c r="E109" i="2" s="1"/>
  <c r="CJ1" i="4"/>
  <c r="CI2" i="4"/>
  <c r="E110" i="2" s="1"/>
  <c r="CS1" i="4"/>
  <c r="CR2" i="4"/>
  <c r="E111" i="2" s="1"/>
  <c r="AH1" i="4"/>
  <c r="AG2" i="4"/>
  <c r="E104" i="2" s="1"/>
  <c r="DB1" i="4"/>
  <c r="DA2" i="4"/>
  <c r="E112" i="2" s="1"/>
  <c r="G1" i="4"/>
  <c r="AQ1" i="4"/>
  <c r="AP2" i="4"/>
  <c r="E105" i="2" s="1"/>
  <c r="DK1" i="4"/>
  <c r="DJ2" i="4"/>
  <c r="E113" i="2" s="1"/>
  <c r="AZ1" i="4"/>
  <c r="AY2" i="4"/>
  <c r="E106" i="2" s="1"/>
  <c r="Y1" i="4"/>
  <c r="BI1" i="4"/>
  <c r="BH2" i="4"/>
  <c r="E107" i="2" s="1"/>
  <c r="EC1" i="4"/>
  <c r="EB2" i="4"/>
  <c r="E115" i="2" s="1"/>
  <c r="AA54" i="9"/>
  <c r="AA64" i="9" s="1"/>
  <c r="AA71" i="9" s="1"/>
  <c r="AD11" i="9"/>
  <c r="AD20" i="9" s="1"/>
  <c r="K51" i="9"/>
  <c r="AA4" i="1"/>
  <c r="P2" i="4" l="1"/>
  <c r="G102" i="2" s="1"/>
  <c r="DT2" i="4"/>
  <c r="G114" i="2" s="1"/>
  <c r="CJ2" i="4"/>
  <c r="G110" i="2" s="1"/>
  <c r="CK1" i="4"/>
  <c r="CK2" i="4" s="1"/>
  <c r="DB2" i="4"/>
  <c r="G112" i="2" s="1"/>
  <c r="DC1" i="4"/>
  <c r="DC2" i="4" s="1"/>
  <c r="CA2" i="4"/>
  <c r="G109" i="2" s="1"/>
  <c r="CB1" i="4"/>
  <c r="CB2" i="4" s="1"/>
  <c r="ED1" i="4"/>
  <c r="ED2" i="4" s="1"/>
  <c r="EC2" i="4"/>
  <c r="G115" i="2" s="1"/>
  <c r="AH2" i="4"/>
  <c r="G104" i="2" s="1"/>
  <c r="AI1" i="4"/>
  <c r="AI2" i="4" s="1"/>
  <c r="AQ2" i="4"/>
  <c r="G105" i="2" s="1"/>
  <c r="AR1" i="4"/>
  <c r="AR2" i="4" s="1"/>
  <c r="AZ2" i="4"/>
  <c r="G106" i="2" s="1"/>
  <c r="BA1" i="4"/>
  <c r="BA2" i="4" s="1"/>
  <c r="H1" i="4"/>
  <c r="H2" i="4" s="1"/>
  <c r="G2" i="4"/>
  <c r="G101" i="2" s="1"/>
  <c r="BJ1" i="4"/>
  <c r="BJ2" i="4" s="1"/>
  <c r="BI2" i="4"/>
  <c r="G107" i="2" s="1"/>
  <c r="DK2" i="4"/>
  <c r="G113" i="2" s="1"/>
  <c r="DL1" i="4"/>
  <c r="DL2" i="4" s="1"/>
  <c r="Z1" i="4"/>
  <c r="Z2" i="4" s="1"/>
  <c r="Y2" i="4"/>
  <c r="G103" i="2" s="1"/>
  <c r="CS2" i="4"/>
  <c r="G111" i="2" s="1"/>
  <c r="CT1" i="4"/>
  <c r="CT2" i="4" s="1"/>
  <c r="P91" i="2" l="1"/>
  <c r="P82" i="2"/>
  <c r="AE96" i="2"/>
  <c r="AD96" i="2"/>
  <c r="AC96" i="2"/>
  <c r="AB96" i="2"/>
  <c r="AA96" i="2"/>
  <c r="Z96" i="2"/>
  <c r="X96" i="2"/>
  <c r="W96" i="2"/>
  <c r="V96" i="2"/>
  <c r="U96" i="2"/>
  <c r="T96" i="2"/>
  <c r="S96" i="2"/>
  <c r="Q96" i="2"/>
  <c r="P96" i="2"/>
  <c r="O96" i="2"/>
  <c r="N96" i="2"/>
  <c r="M96" i="2"/>
  <c r="L96" i="2"/>
  <c r="J96" i="2"/>
  <c r="I96" i="2"/>
  <c r="H96" i="2"/>
  <c r="G96" i="2"/>
  <c r="F96" i="2"/>
  <c r="E96" i="2"/>
  <c r="AE95" i="2"/>
  <c r="AD95" i="2"/>
  <c r="AC95" i="2"/>
  <c r="AB95" i="2"/>
  <c r="AA95" i="2"/>
  <c r="Z95" i="2"/>
  <c r="X95" i="2"/>
  <c r="W95" i="2"/>
  <c r="V95" i="2"/>
  <c r="U95" i="2"/>
  <c r="T95" i="2"/>
  <c r="S95" i="2"/>
  <c r="Q95" i="2"/>
  <c r="P95" i="2"/>
  <c r="O95" i="2"/>
  <c r="N95" i="2"/>
  <c r="M95" i="2"/>
  <c r="L95" i="2"/>
  <c r="J95" i="2"/>
  <c r="I95" i="2"/>
  <c r="H95" i="2"/>
  <c r="G95" i="2"/>
  <c r="F95" i="2"/>
  <c r="E95" i="2"/>
  <c r="AE94" i="2"/>
  <c r="AD94" i="2"/>
  <c r="AC94" i="2"/>
  <c r="AB94" i="2"/>
  <c r="AA94" i="2"/>
  <c r="Z94" i="2"/>
  <c r="X94" i="2"/>
  <c r="W94" i="2"/>
  <c r="V94" i="2"/>
  <c r="U94" i="2"/>
  <c r="T94" i="2"/>
  <c r="S94" i="2"/>
  <c r="Q94" i="2"/>
  <c r="P94" i="2"/>
  <c r="O94" i="2"/>
  <c r="N94" i="2"/>
  <c r="M94" i="2"/>
  <c r="L94" i="2"/>
  <c r="J94" i="2"/>
  <c r="I94" i="2"/>
  <c r="H94" i="2"/>
  <c r="G94" i="2"/>
  <c r="F94" i="2"/>
  <c r="E94" i="2"/>
  <c r="AE93" i="2"/>
  <c r="AD93" i="2"/>
  <c r="AC93" i="2"/>
  <c r="AB93" i="2"/>
  <c r="AA93" i="2"/>
  <c r="Z93" i="2"/>
  <c r="X93" i="2"/>
  <c r="W93" i="2"/>
  <c r="V93" i="2"/>
  <c r="U93" i="2"/>
  <c r="T93" i="2"/>
  <c r="S93" i="2"/>
  <c r="Q93" i="2"/>
  <c r="P93" i="2"/>
  <c r="O93" i="2"/>
  <c r="N93" i="2"/>
  <c r="M93" i="2"/>
  <c r="L93" i="2"/>
  <c r="J93" i="2"/>
  <c r="I93" i="2"/>
  <c r="H93" i="2"/>
  <c r="G93" i="2"/>
  <c r="F93" i="2"/>
  <c r="E93" i="2"/>
  <c r="AE92" i="2"/>
  <c r="AD92" i="2"/>
  <c r="AC92" i="2"/>
  <c r="AB92" i="2"/>
  <c r="AA92" i="2"/>
  <c r="Z92" i="2"/>
  <c r="X92" i="2"/>
  <c r="W92" i="2"/>
  <c r="V92" i="2"/>
  <c r="U92" i="2"/>
  <c r="T92" i="2"/>
  <c r="S92" i="2"/>
  <c r="Q92" i="2"/>
  <c r="P92" i="2"/>
  <c r="O92" i="2"/>
  <c r="N92" i="2"/>
  <c r="M92" i="2"/>
  <c r="L92" i="2"/>
  <c r="J92" i="2"/>
  <c r="I92" i="2"/>
  <c r="H92" i="2"/>
  <c r="G92" i="2"/>
  <c r="F92" i="2"/>
  <c r="E92" i="2"/>
  <c r="AE91" i="2"/>
  <c r="AD91" i="2"/>
  <c r="AC91" i="2"/>
  <c r="AB91" i="2"/>
  <c r="AA91" i="2"/>
  <c r="Z91" i="2"/>
  <c r="X91" i="2"/>
  <c r="W91" i="2"/>
  <c r="V91" i="2"/>
  <c r="U91" i="2"/>
  <c r="T91" i="2"/>
  <c r="S91" i="2"/>
  <c r="Q91" i="2"/>
  <c r="O91" i="2"/>
  <c r="N91" i="2"/>
  <c r="M91" i="2"/>
  <c r="L91" i="2"/>
  <c r="J91" i="2"/>
  <c r="I91" i="2"/>
  <c r="H91" i="2"/>
  <c r="G91" i="2"/>
  <c r="F91" i="2"/>
  <c r="E91" i="2"/>
  <c r="AE90" i="2"/>
  <c r="AD90" i="2"/>
  <c r="AC90" i="2"/>
  <c r="AB90" i="2"/>
  <c r="AA90" i="2"/>
  <c r="Z90" i="2"/>
  <c r="X90" i="2"/>
  <c r="W90" i="2"/>
  <c r="V90" i="2"/>
  <c r="U90" i="2"/>
  <c r="T90" i="2"/>
  <c r="S90" i="2"/>
  <c r="Q90" i="2"/>
  <c r="P90" i="2"/>
  <c r="O90" i="2"/>
  <c r="N90" i="2"/>
  <c r="M90" i="2"/>
  <c r="L90" i="2"/>
  <c r="J90" i="2"/>
  <c r="I90" i="2"/>
  <c r="H90" i="2"/>
  <c r="G90" i="2"/>
  <c r="F90" i="2"/>
  <c r="E90" i="2"/>
  <c r="AE89" i="2"/>
  <c r="AD89" i="2"/>
  <c r="AC89" i="2"/>
  <c r="AB89" i="2"/>
  <c r="AA89" i="2"/>
  <c r="Z89" i="2"/>
  <c r="X89" i="2"/>
  <c r="W89" i="2"/>
  <c r="V89" i="2"/>
  <c r="U89" i="2"/>
  <c r="T89" i="2"/>
  <c r="S89" i="2"/>
  <c r="Q89" i="2"/>
  <c r="P89" i="2"/>
  <c r="O89" i="2"/>
  <c r="N89" i="2"/>
  <c r="M89" i="2"/>
  <c r="L89" i="2"/>
  <c r="J89" i="2"/>
  <c r="I89" i="2"/>
  <c r="H89" i="2"/>
  <c r="G89" i="2"/>
  <c r="F89" i="2"/>
  <c r="E89" i="2"/>
  <c r="AE88" i="2"/>
  <c r="AD88" i="2"/>
  <c r="AC88" i="2"/>
  <c r="AB88" i="2"/>
  <c r="AA88" i="2"/>
  <c r="Z88" i="2"/>
  <c r="X88" i="2"/>
  <c r="W88" i="2"/>
  <c r="V88" i="2"/>
  <c r="U88" i="2"/>
  <c r="T88" i="2"/>
  <c r="S88" i="2"/>
  <c r="Q88" i="2"/>
  <c r="P88" i="2"/>
  <c r="O88" i="2"/>
  <c r="N88" i="2"/>
  <c r="M88" i="2"/>
  <c r="L88" i="2"/>
  <c r="J88" i="2"/>
  <c r="I88" i="2"/>
  <c r="H88" i="2"/>
  <c r="G88" i="2"/>
  <c r="F88" i="2"/>
  <c r="E88" i="2"/>
  <c r="AE87" i="2"/>
  <c r="AD87" i="2"/>
  <c r="AC87" i="2"/>
  <c r="AB87" i="2"/>
  <c r="AA87" i="2"/>
  <c r="Z87" i="2"/>
  <c r="X87" i="2"/>
  <c r="W87" i="2"/>
  <c r="V87" i="2"/>
  <c r="U87" i="2"/>
  <c r="T87" i="2"/>
  <c r="S87" i="2"/>
  <c r="Q87" i="2"/>
  <c r="P87" i="2"/>
  <c r="O87" i="2"/>
  <c r="N87" i="2"/>
  <c r="M87" i="2"/>
  <c r="L87" i="2"/>
  <c r="J87" i="2"/>
  <c r="I87" i="2"/>
  <c r="H87" i="2"/>
  <c r="G87" i="2"/>
  <c r="F87" i="2"/>
  <c r="E87" i="2"/>
  <c r="AE86" i="2"/>
  <c r="AD86" i="2"/>
  <c r="AC86" i="2"/>
  <c r="AB86" i="2"/>
  <c r="AA86" i="2"/>
  <c r="Z86" i="2"/>
  <c r="X86" i="2"/>
  <c r="W86" i="2"/>
  <c r="V86" i="2"/>
  <c r="U86" i="2"/>
  <c r="T86" i="2"/>
  <c r="S86" i="2"/>
  <c r="Q86" i="2"/>
  <c r="P86" i="2"/>
  <c r="O86" i="2"/>
  <c r="N86" i="2"/>
  <c r="M86" i="2"/>
  <c r="L86" i="2"/>
  <c r="J86" i="2"/>
  <c r="I86" i="2"/>
  <c r="H86" i="2"/>
  <c r="G86" i="2"/>
  <c r="F86" i="2"/>
  <c r="E86" i="2"/>
  <c r="AE85" i="2"/>
  <c r="AD85" i="2"/>
  <c r="AC85" i="2"/>
  <c r="AB85" i="2"/>
  <c r="AA85" i="2"/>
  <c r="Z85" i="2"/>
  <c r="X85" i="2"/>
  <c r="W85" i="2"/>
  <c r="V85" i="2"/>
  <c r="U85" i="2"/>
  <c r="T85" i="2"/>
  <c r="S85" i="2"/>
  <c r="Q85" i="2"/>
  <c r="P85" i="2"/>
  <c r="O85" i="2"/>
  <c r="N85" i="2"/>
  <c r="M85" i="2"/>
  <c r="L85" i="2"/>
  <c r="J85" i="2"/>
  <c r="I85" i="2"/>
  <c r="H85" i="2"/>
  <c r="G85" i="2"/>
  <c r="F85" i="2"/>
  <c r="E85" i="2"/>
  <c r="AE84" i="2"/>
  <c r="AD84" i="2"/>
  <c r="AC84" i="2"/>
  <c r="AB84" i="2"/>
  <c r="AA84" i="2"/>
  <c r="Z84" i="2"/>
  <c r="X84" i="2"/>
  <c r="W84" i="2"/>
  <c r="V84" i="2"/>
  <c r="U84" i="2"/>
  <c r="T84" i="2"/>
  <c r="S84" i="2"/>
  <c r="Q84" i="2"/>
  <c r="P84" i="2"/>
  <c r="O84" i="2"/>
  <c r="N84" i="2"/>
  <c r="M84" i="2"/>
  <c r="L84" i="2"/>
  <c r="J84" i="2"/>
  <c r="I84" i="2"/>
  <c r="H84" i="2"/>
  <c r="G84" i="2"/>
  <c r="F84" i="2"/>
  <c r="E84" i="2"/>
  <c r="AE83" i="2"/>
  <c r="AD83" i="2"/>
  <c r="AC83" i="2"/>
  <c r="AB83" i="2"/>
  <c r="AA83" i="2"/>
  <c r="Z83" i="2"/>
  <c r="X83" i="2"/>
  <c r="W83" i="2"/>
  <c r="V83" i="2"/>
  <c r="U83" i="2"/>
  <c r="T83" i="2"/>
  <c r="S83" i="2"/>
  <c r="Q83" i="2"/>
  <c r="P83" i="2"/>
  <c r="O83" i="2"/>
  <c r="N83" i="2"/>
  <c r="M83" i="2"/>
  <c r="L83" i="2"/>
  <c r="J83" i="2"/>
  <c r="I83" i="2"/>
  <c r="H83" i="2"/>
  <c r="G83" i="2"/>
  <c r="F83" i="2"/>
  <c r="E83" i="2"/>
  <c r="AE82" i="2"/>
  <c r="AD82" i="2"/>
  <c r="AC82" i="2"/>
  <c r="AB82" i="2"/>
  <c r="AA82" i="2"/>
  <c r="Z82" i="2"/>
  <c r="X82" i="2"/>
  <c r="W82" i="2"/>
  <c r="V82" i="2"/>
  <c r="U82" i="2"/>
  <c r="T82" i="2"/>
  <c r="S82" i="2"/>
  <c r="Q82" i="2"/>
  <c r="O82" i="2"/>
  <c r="N82" i="2"/>
  <c r="M82" i="2"/>
  <c r="L82" i="2"/>
  <c r="J82" i="2"/>
  <c r="I82" i="2"/>
  <c r="H82" i="2"/>
  <c r="G82" i="2"/>
  <c r="F82" i="2"/>
  <c r="E82" i="2"/>
  <c r="AA5" i="1" l="1"/>
  <c r="G40" i="6" s="1"/>
  <c r="EF369" i="4" l="1"/>
  <c r="EF368" i="4"/>
  <c r="AE77" i="2" s="1"/>
  <c r="EF353" i="4"/>
  <c r="EF352" i="4"/>
  <c r="AD77" i="2" s="1"/>
  <c r="EF338" i="4"/>
  <c r="EF337" i="4"/>
  <c r="AC77" i="2" s="1"/>
  <c r="EF323" i="4"/>
  <c r="EF322" i="4"/>
  <c r="AB77" i="2" s="1"/>
  <c r="EF308" i="4"/>
  <c r="EF307" i="4"/>
  <c r="AA77" i="2" s="1"/>
  <c r="EF292" i="4"/>
  <c r="EF291" i="4"/>
  <c r="Z77" i="2" s="1"/>
  <c r="EF277" i="4"/>
  <c r="EF276" i="4"/>
  <c r="X77" i="2" s="1"/>
  <c r="EF262" i="4"/>
  <c r="EF261" i="4"/>
  <c r="W77" i="2" s="1"/>
  <c r="EF247" i="4"/>
  <c r="EF246" i="4"/>
  <c r="V77" i="2" s="1"/>
  <c r="EF231" i="4"/>
  <c r="EF230" i="4"/>
  <c r="U77" i="2" s="1"/>
  <c r="EF216" i="4"/>
  <c r="EF215" i="4"/>
  <c r="T77" i="2" s="1"/>
  <c r="EF200" i="4"/>
  <c r="EF199" i="4"/>
  <c r="S77" i="2" s="1"/>
  <c r="EF185" i="4"/>
  <c r="EF184" i="4"/>
  <c r="Q77" i="2" s="1"/>
  <c r="EF170" i="4"/>
  <c r="EF169" i="4"/>
  <c r="P77" i="2" s="1"/>
  <c r="EF155" i="4"/>
  <c r="EF154" i="4"/>
  <c r="O77" i="2" s="1"/>
  <c r="EF139" i="4"/>
  <c r="EF138" i="4"/>
  <c r="N77" i="2" s="1"/>
  <c r="EF124" i="4"/>
  <c r="EF123" i="4"/>
  <c r="M77" i="2" s="1"/>
  <c r="EF109" i="4"/>
  <c r="EF108" i="4"/>
  <c r="L77" i="2" s="1"/>
  <c r="EF94" i="4"/>
  <c r="EF93" i="4"/>
  <c r="J77" i="2" s="1"/>
  <c r="EF78" i="4"/>
  <c r="EF77" i="4"/>
  <c r="I77" i="2" s="1"/>
  <c r="EF62" i="4"/>
  <c r="H77" i="2" s="1"/>
  <c r="EF48" i="4"/>
  <c r="G77" i="2" s="1"/>
  <c r="EF33" i="4"/>
  <c r="F77" i="2" s="1"/>
  <c r="EF17" i="4"/>
  <c r="E77" i="2" s="1"/>
  <c r="DW369" i="4"/>
  <c r="DW368" i="4"/>
  <c r="AE76" i="2" s="1"/>
  <c r="DW353" i="4"/>
  <c r="DW352" i="4"/>
  <c r="AD76" i="2" s="1"/>
  <c r="DW338" i="4"/>
  <c r="DW337" i="4"/>
  <c r="AC76" i="2" s="1"/>
  <c r="DW323" i="4"/>
  <c r="DW322" i="4"/>
  <c r="AB76" i="2" s="1"/>
  <c r="DW308" i="4"/>
  <c r="DW307" i="4"/>
  <c r="AA76" i="2" s="1"/>
  <c r="DW292" i="4"/>
  <c r="DW291" i="4"/>
  <c r="Z76" i="2" s="1"/>
  <c r="DW277" i="4"/>
  <c r="DW276" i="4"/>
  <c r="X76" i="2" s="1"/>
  <c r="DW262" i="4"/>
  <c r="DW261" i="4"/>
  <c r="W76" i="2" s="1"/>
  <c r="DW247" i="4"/>
  <c r="DW246" i="4"/>
  <c r="V76" i="2" s="1"/>
  <c r="DW231" i="4"/>
  <c r="DW230" i="4"/>
  <c r="U76" i="2" s="1"/>
  <c r="DW216" i="4"/>
  <c r="DW215" i="4"/>
  <c r="T76" i="2" s="1"/>
  <c r="DW200" i="4"/>
  <c r="DW199" i="4"/>
  <c r="S76" i="2" s="1"/>
  <c r="DW185" i="4"/>
  <c r="DW184" i="4"/>
  <c r="Q76" i="2" s="1"/>
  <c r="DW170" i="4"/>
  <c r="DW169" i="4"/>
  <c r="P76" i="2" s="1"/>
  <c r="DW155" i="4"/>
  <c r="DW154" i="4"/>
  <c r="O76" i="2" s="1"/>
  <c r="DW139" i="4"/>
  <c r="DW138" i="4"/>
  <c r="N76" i="2" s="1"/>
  <c r="DW124" i="4"/>
  <c r="DW123" i="4"/>
  <c r="M76" i="2" s="1"/>
  <c r="DW109" i="4"/>
  <c r="DW108" i="4"/>
  <c r="L76" i="2" s="1"/>
  <c r="DW94" i="4"/>
  <c r="DW93" i="4"/>
  <c r="J76" i="2" s="1"/>
  <c r="DW78" i="4"/>
  <c r="DW77" i="4"/>
  <c r="I76" i="2" s="1"/>
  <c r="DW63" i="4"/>
  <c r="DW62" i="4"/>
  <c r="H76" i="2" s="1"/>
  <c r="DW49" i="4"/>
  <c r="DW48" i="4"/>
  <c r="G76" i="2" s="1"/>
  <c r="DW34" i="4"/>
  <c r="DW33" i="4"/>
  <c r="F76" i="2" s="1"/>
  <c r="DW18" i="4"/>
  <c r="DW17" i="4"/>
  <c r="E76" i="2" s="1"/>
  <c r="DN369" i="4"/>
  <c r="DN368" i="4"/>
  <c r="AE75" i="2" s="1"/>
  <c r="DN353" i="4"/>
  <c r="DN352" i="4"/>
  <c r="AD75" i="2" s="1"/>
  <c r="DN338" i="4"/>
  <c r="DN337" i="4"/>
  <c r="AC75" i="2" s="1"/>
  <c r="DN323" i="4"/>
  <c r="DN322" i="4"/>
  <c r="AB75" i="2" s="1"/>
  <c r="DN308" i="4"/>
  <c r="DN307" i="4"/>
  <c r="AA75" i="2" s="1"/>
  <c r="DN292" i="4"/>
  <c r="DN291" i="4"/>
  <c r="Z75" i="2" s="1"/>
  <c r="DN277" i="4"/>
  <c r="DN276" i="4"/>
  <c r="X75" i="2" s="1"/>
  <c r="DN262" i="4"/>
  <c r="DN261" i="4"/>
  <c r="W75" i="2" s="1"/>
  <c r="DN247" i="4"/>
  <c r="DN246" i="4"/>
  <c r="V75" i="2" s="1"/>
  <c r="DN231" i="4"/>
  <c r="DN230" i="4"/>
  <c r="U75" i="2" s="1"/>
  <c r="DN216" i="4"/>
  <c r="DN215" i="4"/>
  <c r="T75" i="2" s="1"/>
  <c r="DN200" i="4"/>
  <c r="DN199" i="4"/>
  <c r="S75" i="2" s="1"/>
  <c r="DN185" i="4"/>
  <c r="DN184" i="4"/>
  <c r="Q75" i="2" s="1"/>
  <c r="DN170" i="4"/>
  <c r="DN169" i="4"/>
  <c r="P75" i="2" s="1"/>
  <c r="DN155" i="4"/>
  <c r="DN154" i="4"/>
  <c r="O75" i="2" s="1"/>
  <c r="DN139" i="4"/>
  <c r="DN138" i="4"/>
  <c r="N75" i="2" s="1"/>
  <c r="DN124" i="4"/>
  <c r="DN123" i="4"/>
  <c r="M75" i="2" s="1"/>
  <c r="DN109" i="4"/>
  <c r="DN108" i="4"/>
  <c r="L75" i="2" s="1"/>
  <c r="DN94" i="4"/>
  <c r="DN93" i="4"/>
  <c r="J75" i="2" s="1"/>
  <c r="DN78" i="4"/>
  <c r="DN77" i="4"/>
  <c r="I75" i="2" s="1"/>
  <c r="DN63" i="4"/>
  <c r="DN62" i="4"/>
  <c r="H75" i="2" s="1"/>
  <c r="DN49" i="4"/>
  <c r="DN48" i="4"/>
  <c r="G75" i="2" s="1"/>
  <c r="DN34" i="4"/>
  <c r="DN33" i="4"/>
  <c r="F75" i="2" s="1"/>
  <c r="DN18" i="4"/>
  <c r="DN17" i="4"/>
  <c r="E75" i="2" s="1"/>
  <c r="DE369" i="4"/>
  <c r="DE368" i="4"/>
  <c r="AE74" i="2" s="1"/>
  <c r="DE353" i="4"/>
  <c r="DE352" i="4"/>
  <c r="AD74" i="2" s="1"/>
  <c r="DE338" i="4"/>
  <c r="DE337" i="4"/>
  <c r="AC74" i="2" s="1"/>
  <c r="DE323" i="4"/>
  <c r="DE322" i="4"/>
  <c r="AB74" i="2" s="1"/>
  <c r="DE308" i="4"/>
  <c r="DE307" i="4"/>
  <c r="AA74" i="2" s="1"/>
  <c r="DE292" i="4"/>
  <c r="DE291" i="4"/>
  <c r="Z74" i="2" s="1"/>
  <c r="DE277" i="4"/>
  <c r="DE276" i="4"/>
  <c r="X74" i="2" s="1"/>
  <c r="DE262" i="4"/>
  <c r="DE261" i="4"/>
  <c r="W74" i="2" s="1"/>
  <c r="DE247" i="4"/>
  <c r="DE246" i="4"/>
  <c r="V74" i="2" s="1"/>
  <c r="DE231" i="4"/>
  <c r="DE230" i="4"/>
  <c r="U74" i="2" s="1"/>
  <c r="DE216" i="4"/>
  <c r="DE215" i="4"/>
  <c r="T74" i="2" s="1"/>
  <c r="DE200" i="4"/>
  <c r="DE199" i="4"/>
  <c r="S74" i="2" s="1"/>
  <c r="DE185" i="4"/>
  <c r="DE184" i="4"/>
  <c r="Q74" i="2" s="1"/>
  <c r="DE170" i="4"/>
  <c r="DE169" i="4"/>
  <c r="P74" i="2" s="1"/>
  <c r="DE155" i="4"/>
  <c r="DE154" i="4"/>
  <c r="O74" i="2" s="1"/>
  <c r="DE139" i="4"/>
  <c r="DE138" i="4"/>
  <c r="N74" i="2" s="1"/>
  <c r="DE124" i="4"/>
  <c r="DE123" i="4"/>
  <c r="M74" i="2" s="1"/>
  <c r="DE109" i="4"/>
  <c r="DE108" i="4"/>
  <c r="L74" i="2" s="1"/>
  <c r="DE94" i="4"/>
  <c r="DE93" i="4"/>
  <c r="J74" i="2" s="1"/>
  <c r="DE78" i="4"/>
  <c r="DE77" i="4"/>
  <c r="I74" i="2" s="1"/>
  <c r="DE63" i="4"/>
  <c r="DE62" i="4"/>
  <c r="H74" i="2" s="1"/>
  <c r="DE49" i="4"/>
  <c r="DE48" i="4"/>
  <c r="G74" i="2" s="1"/>
  <c r="DE34" i="4"/>
  <c r="DE33" i="4"/>
  <c r="F74" i="2" s="1"/>
  <c r="DE18" i="4"/>
  <c r="DE17" i="4"/>
  <c r="E74" i="2" s="1"/>
  <c r="CV369" i="4"/>
  <c r="CV368" i="4"/>
  <c r="AE73" i="2" s="1"/>
  <c r="CV353" i="4"/>
  <c r="CV352" i="4"/>
  <c r="AD73" i="2" s="1"/>
  <c r="CV338" i="4"/>
  <c r="CV337" i="4"/>
  <c r="AC73" i="2" s="1"/>
  <c r="CV323" i="4"/>
  <c r="CV322" i="4"/>
  <c r="AB73" i="2" s="1"/>
  <c r="CV308" i="4"/>
  <c r="CV307" i="4"/>
  <c r="AA73" i="2" s="1"/>
  <c r="CV292" i="4"/>
  <c r="CV291" i="4"/>
  <c r="Z73" i="2" s="1"/>
  <c r="CV277" i="4"/>
  <c r="CV276" i="4"/>
  <c r="X73" i="2" s="1"/>
  <c r="CV261" i="4"/>
  <c r="W73" i="2" s="1"/>
  <c r="CV247" i="4"/>
  <c r="CV246" i="4"/>
  <c r="V73" i="2" s="1"/>
  <c r="CV231" i="4"/>
  <c r="CV230" i="4"/>
  <c r="U73" i="2" s="1"/>
  <c r="CV216" i="4"/>
  <c r="CV215" i="4"/>
  <c r="T73" i="2" s="1"/>
  <c r="CV200" i="4"/>
  <c r="CV199" i="4"/>
  <c r="S73" i="2" s="1"/>
  <c r="CV185" i="4"/>
  <c r="CV184" i="4"/>
  <c r="Q73" i="2" s="1"/>
  <c r="CV170" i="4"/>
  <c r="CV169" i="4"/>
  <c r="P73" i="2" s="1"/>
  <c r="CV155" i="4"/>
  <c r="CV154" i="4"/>
  <c r="O73" i="2" s="1"/>
  <c r="CV139" i="4"/>
  <c r="CV138" i="4"/>
  <c r="N73" i="2" s="1"/>
  <c r="CV124" i="4"/>
  <c r="CV123" i="4"/>
  <c r="M73" i="2" s="1"/>
  <c r="CV109" i="4"/>
  <c r="CV108" i="4"/>
  <c r="L73" i="2" s="1"/>
  <c r="CV94" i="4"/>
  <c r="CV93" i="4"/>
  <c r="J73" i="2" s="1"/>
  <c r="CV78" i="4"/>
  <c r="CV77" i="4"/>
  <c r="I73" i="2" s="1"/>
  <c r="CV63" i="4"/>
  <c r="CV62" i="4"/>
  <c r="H73" i="2" s="1"/>
  <c r="CV48" i="4"/>
  <c r="G73" i="2" s="1"/>
  <c r="CV33" i="4"/>
  <c r="F73" i="2" s="1"/>
  <c r="CV17" i="4"/>
  <c r="E73" i="2" s="1"/>
  <c r="CM369" i="4"/>
  <c r="CM368" i="4"/>
  <c r="AE72" i="2" s="1"/>
  <c r="CM353" i="4"/>
  <c r="CM352" i="4"/>
  <c r="AD72" i="2" s="1"/>
  <c r="CM338" i="4"/>
  <c r="CM337" i="4"/>
  <c r="AC72" i="2" s="1"/>
  <c r="CM323" i="4"/>
  <c r="CM322" i="4"/>
  <c r="AB72" i="2" s="1"/>
  <c r="CM308" i="4"/>
  <c r="CM307" i="4"/>
  <c r="AA72" i="2" s="1"/>
  <c r="CM292" i="4"/>
  <c r="CM291" i="4"/>
  <c r="Z72" i="2" s="1"/>
  <c r="CM277" i="4"/>
  <c r="CM276" i="4"/>
  <c r="X72" i="2" s="1"/>
  <c r="CM262" i="4"/>
  <c r="CM261" i="4"/>
  <c r="W72" i="2" s="1"/>
  <c r="CM247" i="4"/>
  <c r="CM246" i="4"/>
  <c r="V72" i="2" s="1"/>
  <c r="CM231" i="4"/>
  <c r="CM230" i="4"/>
  <c r="U72" i="2" s="1"/>
  <c r="CM216" i="4"/>
  <c r="CM215" i="4"/>
  <c r="T72" i="2" s="1"/>
  <c r="CM200" i="4"/>
  <c r="CM199" i="4"/>
  <c r="S72" i="2" s="1"/>
  <c r="CM185" i="4"/>
  <c r="CM184" i="4"/>
  <c r="Q72" i="2" s="1"/>
  <c r="CM170" i="4"/>
  <c r="CM169" i="4"/>
  <c r="P72" i="2" s="1"/>
  <c r="CM155" i="4"/>
  <c r="CM154" i="4"/>
  <c r="O72" i="2" s="1"/>
  <c r="CM139" i="4"/>
  <c r="CM138" i="4"/>
  <c r="N72" i="2" s="1"/>
  <c r="CM124" i="4"/>
  <c r="CM123" i="4"/>
  <c r="M72" i="2" s="1"/>
  <c r="CM109" i="4"/>
  <c r="CM108" i="4"/>
  <c r="L72" i="2" s="1"/>
  <c r="CM94" i="4"/>
  <c r="CM93" i="4"/>
  <c r="J72" i="2" s="1"/>
  <c r="CM78" i="4"/>
  <c r="CM77" i="4"/>
  <c r="I72" i="2" s="1"/>
  <c r="CM63" i="4"/>
  <c r="CM62" i="4"/>
  <c r="H72" i="2" s="1"/>
  <c r="CM49" i="4"/>
  <c r="CM48" i="4"/>
  <c r="G72" i="2" s="1"/>
  <c r="CM34" i="4"/>
  <c r="CM33" i="4"/>
  <c r="F72" i="2" s="1"/>
  <c r="CD369" i="4"/>
  <c r="CD368" i="4"/>
  <c r="AE71" i="2" s="1"/>
  <c r="CD353" i="4"/>
  <c r="CD352" i="4"/>
  <c r="AD71" i="2" s="1"/>
  <c r="CD338" i="4"/>
  <c r="CD337" i="4"/>
  <c r="AC71" i="2" s="1"/>
  <c r="CD323" i="4"/>
  <c r="CD322" i="4"/>
  <c r="AB71" i="2" s="1"/>
  <c r="CD308" i="4"/>
  <c r="CD307" i="4"/>
  <c r="AA71" i="2" s="1"/>
  <c r="CD292" i="4"/>
  <c r="CD291" i="4"/>
  <c r="Z71" i="2" s="1"/>
  <c r="CD277" i="4"/>
  <c r="CD276" i="4"/>
  <c r="X71" i="2" s="1"/>
  <c r="CD262" i="4"/>
  <c r="CD261" i="4"/>
  <c r="W71" i="2" s="1"/>
  <c r="CD247" i="4"/>
  <c r="CD246" i="4"/>
  <c r="V71" i="2" s="1"/>
  <c r="CD231" i="4"/>
  <c r="CD230" i="4"/>
  <c r="U71" i="2" s="1"/>
  <c r="CD216" i="4"/>
  <c r="CD215" i="4"/>
  <c r="T71" i="2" s="1"/>
  <c r="CD200" i="4"/>
  <c r="CD199" i="4"/>
  <c r="S71" i="2" s="1"/>
  <c r="CD185" i="4"/>
  <c r="CD184" i="4"/>
  <c r="Q71" i="2" s="1"/>
  <c r="CD170" i="4"/>
  <c r="CD169" i="4"/>
  <c r="P71" i="2" s="1"/>
  <c r="CD155" i="4"/>
  <c r="CD154" i="4"/>
  <c r="O71" i="2" s="1"/>
  <c r="CD139" i="4"/>
  <c r="CD138" i="4"/>
  <c r="N71" i="2" s="1"/>
  <c r="CD124" i="4"/>
  <c r="CD123" i="4"/>
  <c r="M71" i="2" s="1"/>
  <c r="CD109" i="4"/>
  <c r="CD108" i="4"/>
  <c r="L71" i="2" s="1"/>
  <c r="CD94" i="4"/>
  <c r="CD93" i="4"/>
  <c r="J71" i="2" s="1"/>
  <c r="CD78" i="4"/>
  <c r="CD77" i="4"/>
  <c r="I71" i="2" s="1"/>
  <c r="CD63" i="4"/>
  <c r="CD62" i="4"/>
  <c r="H71" i="2" s="1"/>
  <c r="CD49" i="4"/>
  <c r="CD48" i="4"/>
  <c r="G71" i="2" s="1"/>
  <c r="CD34" i="4"/>
  <c r="CD33" i="4"/>
  <c r="F71" i="2" s="1"/>
  <c r="CD18" i="4"/>
  <c r="CD17" i="4"/>
  <c r="E71" i="2" s="1"/>
  <c r="BU369" i="4"/>
  <c r="BU368" i="4"/>
  <c r="AE70" i="2" s="1"/>
  <c r="BU353" i="4"/>
  <c r="BU352" i="4"/>
  <c r="AD70" i="2" s="1"/>
  <c r="BU338" i="4"/>
  <c r="BU337" i="4"/>
  <c r="AC70" i="2" s="1"/>
  <c r="BU323" i="4"/>
  <c r="BU322" i="4"/>
  <c r="AB70" i="2" s="1"/>
  <c r="BU308" i="4"/>
  <c r="BU307" i="4"/>
  <c r="AA70" i="2" s="1"/>
  <c r="BU292" i="4"/>
  <c r="BU291" i="4"/>
  <c r="Z70" i="2" s="1"/>
  <c r="BU277" i="4"/>
  <c r="BU276" i="4"/>
  <c r="X70" i="2" s="1"/>
  <c r="BU262" i="4"/>
  <c r="BU261" i="4"/>
  <c r="W70" i="2" s="1"/>
  <c r="BU247" i="4"/>
  <c r="BU246" i="4"/>
  <c r="V70" i="2" s="1"/>
  <c r="BU231" i="4"/>
  <c r="BU230" i="4"/>
  <c r="U70" i="2" s="1"/>
  <c r="BU216" i="4"/>
  <c r="BU215" i="4"/>
  <c r="T70" i="2" s="1"/>
  <c r="BU200" i="4"/>
  <c r="BU199" i="4"/>
  <c r="S70" i="2" s="1"/>
  <c r="BU185" i="4"/>
  <c r="BU184" i="4"/>
  <c r="Q70" i="2" s="1"/>
  <c r="BU170" i="4"/>
  <c r="BU169" i="4"/>
  <c r="P70" i="2" s="1"/>
  <c r="BU155" i="4"/>
  <c r="BU154" i="4"/>
  <c r="O70" i="2" s="1"/>
  <c r="BU139" i="4"/>
  <c r="BU138" i="4"/>
  <c r="N70" i="2" s="1"/>
  <c r="BU124" i="4"/>
  <c r="BU123" i="4"/>
  <c r="M70" i="2" s="1"/>
  <c r="BU109" i="4"/>
  <c r="BU108" i="4"/>
  <c r="L70" i="2" s="1"/>
  <c r="BU94" i="4"/>
  <c r="BU93" i="4"/>
  <c r="J70" i="2" s="1"/>
  <c r="BU78" i="4"/>
  <c r="BU77" i="4"/>
  <c r="I70" i="2" s="1"/>
  <c r="BU63" i="4"/>
  <c r="BU62" i="4"/>
  <c r="H70" i="2" s="1"/>
  <c r="BU49" i="4"/>
  <c r="BU48" i="4"/>
  <c r="G70" i="2" s="1"/>
  <c r="BU34" i="4"/>
  <c r="BU33" i="4"/>
  <c r="F70" i="2" s="1"/>
  <c r="BU18" i="4"/>
  <c r="BU17" i="4"/>
  <c r="E70" i="2" s="1"/>
  <c r="BL369" i="4"/>
  <c r="BL368" i="4"/>
  <c r="AE69" i="2" s="1"/>
  <c r="BL353" i="4"/>
  <c r="BL352" i="4"/>
  <c r="AD69" i="2" s="1"/>
  <c r="BL338" i="4"/>
  <c r="BL337" i="4"/>
  <c r="AC69" i="2" s="1"/>
  <c r="BL323" i="4"/>
  <c r="BL322" i="4"/>
  <c r="AB69" i="2" s="1"/>
  <c r="BL308" i="4"/>
  <c r="BL307" i="4"/>
  <c r="AA69" i="2" s="1"/>
  <c r="BL292" i="4"/>
  <c r="BL291" i="4"/>
  <c r="Z69" i="2" s="1"/>
  <c r="BL277" i="4"/>
  <c r="BL276" i="4"/>
  <c r="X69" i="2" s="1"/>
  <c r="BL262" i="4"/>
  <c r="BL261" i="4"/>
  <c r="W69" i="2" s="1"/>
  <c r="BL247" i="4"/>
  <c r="BL246" i="4"/>
  <c r="V69" i="2" s="1"/>
  <c r="BL231" i="4"/>
  <c r="BL230" i="4"/>
  <c r="U69" i="2" s="1"/>
  <c r="BL216" i="4"/>
  <c r="BL215" i="4"/>
  <c r="T69" i="2" s="1"/>
  <c r="BL200" i="4"/>
  <c r="BL199" i="4"/>
  <c r="S69" i="2" s="1"/>
  <c r="BL185" i="4"/>
  <c r="BL184" i="4"/>
  <c r="Q69" i="2" s="1"/>
  <c r="BL170" i="4"/>
  <c r="BL169" i="4"/>
  <c r="P69" i="2" s="1"/>
  <c r="BL155" i="4"/>
  <c r="BL154" i="4"/>
  <c r="O69" i="2" s="1"/>
  <c r="BL139" i="4"/>
  <c r="BL138" i="4"/>
  <c r="N69" i="2" s="1"/>
  <c r="BL124" i="4"/>
  <c r="BL123" i="4"/>
  <c r="M69" i="2" s="1"/>
  <c r="BL109" i="4"/>
  <c r="BL108" i="4"/>
  <c r="L69" i="2" s="1"/>
  <c r="BL94" i="4"/>
  <c r="BL93" i="4"/>
  <c r="J69" i="2" s="1"/>
  <c r="BL78" i="4"/>
  <c r="BL77" i="4"/>
  <c r="I69" i="2" s="1"/>
  <c r="BL63" i="4"/>
  <c r="BL62" i="4"/>
  <c r="H69" i="2" s="1"/>
  <c r="BL49" i="4"/>
  <c r="BL48" i="4"/>
  <c r="G69" i="2" s="1"/>
  <c r="BL34" i="4"/>
  <c r="BL33" i="4"/>
  <c r="F69" i="2" s="1"/>
  <c r="BL18" i="4"/>
  <c r="BL17" i="4"/>
  <c r="E69" i="2" s="1"/>
  <c r="BC369" i="4"/>
  <c r="BC368" i="4"/>
  <c r="AE68" i="2" s="1"/>
  <c r="BC353" i="4"/>
  <c r="BC352" i="4"/>
  <c r="AD68" i="2" s="1"/>
  <c r="BC338" i="4"/>
  <c r="BC337" i="4"/>
  <c r="AC68" i="2" s="1"/>
  <c r="BC323" i="4"/>
  <c r="BC322" i="4"/>
  <c r="AB68" i="2" s="1"/>
  <c r="BC308" i="4"/>
  <c r="BC307" i="4"/>
  <c r="AA68" i="2" s="1"/>
  <c r="BC292" i="4"/>
  <c r="BC291" i="4"/>
  <c r="Z68" i="2" s="1"/>
  <c r="BC277" i="4"/>
  <c r="BC276" i="4"/>
  <c r="X68" i="2" s="1"/>
  <c r="BC262" i="4"/>
  <c r="BC261" i="4"/>
  <c r="W68" i="2" s="1"/>
  <c r="BC247" i="4"/>
  <c r="BC246" i="4"/>
  <c r="V68" i="2" s="1"/>
  <c r="BC231" i="4"/>
  <c r="BC230" i="4"/>
  <c r="U68" i="2" s="1"/>
  <c r="BC216" i="4"/>
  <c r="BC215" i="4"/>
  <c r="T68" i="2" s="1"/>
  <c r="BC200" i="4"/>
  <c r="BC199" i="4"/>
  <c r="S68" i="2" s="1"/>
  <c r="BC185" i="4"/>
  <c r="BC184" i="4"/>
  <c r="Q68" i="2" s="1"/>
  <c r="BC170" i="4"/>
  <c r="BC169" i="4"/>
  <c r="P68" i="2" s="1"/>
  <c r="BC155" i="4"/>
  <c r="BC154" i="4"/>
  <c r="O68" i="2" s="1"/>
  <c r="BC139" i="4"/>
  <c r="BC138" i="4"/>
  <c r="N68" i="2" s="1"/>
  <c r="BC124" i="4"/>
  <c r="BC123" i="4"/>
  <c r="M68" i="2" s="1"/>
  <c r="BC109" i="4"/>
  <c r="BC108" i="4"/>
  <c r="L68" i="2" s="1"/>
  <c r="BC94" i="4"/>
  <c r="BC93" i="4"/>
  <c r="J68" i="2" s="1"/>
  <c r="BC78" i="4"/>
  <c r="BC77" i="4"/>
  <c r="I68" i="2" s="1"/>
  <c r="BC63" i="4"/>
  <c r="BC62" i="4"/>
  <c r="H68" i="2" s="1"/>
  <c r="BC49" i="4"/>
  <c r="BC48" i="4"/>
  <c r="G68" i="2" s="1"/>
  <c r="BC34" i="4"/>
  <c r="BC33" i="4"/>
  <c r="F68" i="2" s="1"/>
  <c r="BC18" i="4"/>
  <c r="BC17" i="4"/>
  <c r="E68" i="2" s="1"/>
  <c r="AT369" i="4"/>
  <c r="AT368" i="4"/>
  <c r="AE67" i="2" s="1"/>
  <c r="AT353" i="4"/>
  <c r="AT352" i="4"/>
  <c r="AD67" i="2" s="1"/>
  <c r="AT338" i="4"/>
  <c r="AT337" i="4"/>
  <c r="AC67" i="2" s="1"/>
  <c r="AT323" i="4"/>
  <c r="AT322" i="4"/>
  <c r="AB67" i="2" s="1"/>
  <c r="AT308" i="4"/>
  <c r="AT307" i="4"/>
  <c r="AA67" i="2" s="1"/>
  <c r="AT292" i="4"/>
  <c r="AT291" i="4"/>
  <c r="Z67" i="2" s="1"/>
  <c r="AT277" i="4"/>
  <c r="AT276" i="4"/>
  <c r="X67" i="2" s="1"/>
  <c r="AT262" i="4"/>
  <c r="AT261" i="4"/>
  <c r="W67" i="2" s="1"/>
  <c r="AT247" i="4"/>
  <c r="AT246" i="4"/>
  <c r="V67" i="2" s="1"/>
  <c r="AT231" i="4"/>
  <c r="AT230" i="4"/>
  <c r="U67" i="2" s="1"/>
  <c r="AT216" i="4"/>
  <c r="AT215" i="4"/>
  <c r="T67" i="2" s="1"/>
  <c r="AT200" i="4"/>
  <c r="AT199" i="4"/>
  <c r="S67" i="2" s="1"/>
  <c r="AT185" i="4"/>
  <c r="AT184" i="4"/>
  <c r="Q67" i="2" s="1"/>
  <c r="AT170" i="4"/>
  <c r="AT169" i="4"/>
  <c r="P67" i="2" s="1"/>
  <c r="AT155" i="4"/>
  <c r="AT154" i="4"/>
  <c r="O67" i="2" s="1"/>
  <c r="AT139" i="4"/>
  <c r="AT138" i="4"/>
  <c r="N67" i="2" s="1"/>
  <c r="AT124" i="4"/>
  <c r="AT123" i="4"/>
  <c r="M67" i="2" s="1"/>
  <c r="AT109" i="4"/>
  <c r="AT108" i="4"/>
  <c r="L67" i="2" s="1"/>
  <c r="AT94" i="4"/>
  <c r="AT93" i="4"/>
  <c r="J67" i="2" s="1"/>
  <c r="AT78" i="4"/>
  <c r="AT77" i="4"/>
  <c r="I67" i="2" s="1"/>
  <c r="AT63" i="4"/>
  <c r="AT62" i="4"/>
  <c r="H67" i="2" s="1"/>
  <c r="AT49" i="4"/>
  <c r="AT48" i="4"/>
  <c r="G67" i="2" s="1"/>
  <c r="AT34" i="4"/>
  <c r="AT33" i="4"/>
  <c r="F67" i="2" s="1"/>
  <c r="AT18" i="4"/>
  <c r="AT17" i="4"/>
  <c r="E67" i="2" s="1"/>
  <c r="AK369" i="4"/>
  <c r="AK368" i="4"/>
  <c r="AE66" i="2" s="1"/>
  <c r="AK353" i="4"/>
  <c r="AK352" i="4"/>
  <c r="AD66" i="2" s="1"/>
  <c r="AK338" i="4"/>
  <c r="AK337" i="4"/>
  <c r="AC66" i="2" s="1"/>
  <c r="AK323" i="4"/>
  <c r="AK322" i="4"/>
  <c r="AB66" i="2" s="1"/>
  <c r="AK308" i="4"/>
  <c r="AK307" i="4"/>
  <c r="AA66" i="2" s="1"/>
  <c r="AK292" i="4"/>
  <c r="AK291" i="4"/>
  <c r="Z66" i="2" s="1"/>
  <c r="AK277" i="4"/>
  <c r="AK276" i="4"/>
  <c r="X66" i="2" s="1"/>
  <c r="AK262" i="4"/>
  <c r="AK261" i="4"/>
  <c r="W66" i="2" s="1"/>
  <c r="AK247" i="4"/>
  <c r="AK246" i="4"/>
  <c r="V66" i="2" s="1"/>
  <c r="AK231" i="4"/>
  <c r="AK230" i="4"/>
  <c r="U66" i="2" s="1"/>
  <c r="AK216" i="4"/>
  <c r="AK215" i="4"/>
  <c r="T66" i="2" s="1"/>
  <c r="AK200" i="4"/>
  <c r="AK199" i="4"/>
  <c r="S66" i="2" s="1"/>
  <c r="AK185" i="4"/>
  <c r="AK184" i="4"/>
  <c r="Q66" i="2" s="1"/>
  <c r="AK170" i="4"/>
  <c r="AK169" i="4"/>
  <c r="P66" i="2" s="1"/>
  <c r="AK155" i="4"/>
  <c r="AK154" i="4"/>
  <c r="O66" i="2" s="1"/>
  <c r="AK139" i="4"/>
  <c r="AK138" i="4"/>
  <c r="N66" i="2" s="1"/>
  <c r="AK124" i="4"/>
  <c r="AK123" i="4"/>
  <c r="M66" i="2" s="1"/>
  <c r="AK109" i="4"/>
  <c r="AK108" i="4"/>
  <c r="L66" i="2" s="1"/>
  <c r="AK94" i="4"/>
  <c r="AK93" i="4"/>
  <c r="J66" i="2" s="1"/>
  <c r="AK78" i="4"/>
  <c r="AK77" i="4"/>
  <c r="I66" i="2" s="1"/>
  <c r="AK63" i="4"/>
  <c r="AK62" i="4"/>
  <c r="H66" i="2" s="1"/>
  <c r="AK49" i="4"/>
  <c r="AK48" i="4"/>
  <c r="G66" i="2" s="1"/>
  <c r="AK34" i="4"/>
  <c r="AK33" i="4"/>
  <c r="F66" i="2" s="1"/>
  <c r="AK18" i="4"/>
  <c r="AK17" i="4"/>
  <c r="E66" i="2" s="1"/>
  <c r="AB369" i="4"/>
  <c r="AB368" i="4"/>
  <c r="AE65" i="2" s="1"/>
  <c r="AB353" i="4"/>
  <c r="AB352" i="4"/>
  <c r="AD65" i="2" s="1"/>
  <c r="AB338" i="4"/>
  <c r="AB337" i="4"/>
  <c r="AC65" i="2" s="1"/>
  <c r="AB323" i="4"/>
  <c r="AB322" i="4"/>
  <c r="AB65" i="2" s="1"/>
  <c r="AB308" i="4"/>
  <c r="AB307" i="4"/>
  <c r="AA65" i="2" s="1"/>
  <c r="AB292" i="4"/>
  <c r="AB291" i="4"/>
  <c r="Z65" i="2" s="1"/>
  <c r="AB277" i="4"/>
  <c r="AB276" i="4"/>
  <c r="X65" i="2" s="1"/>
  <c r="AB262" i="4"/>
  <c r="AB261" i="4"/>
  <c r="W65" i="2" s="1"/>
  <c r="AB247" i="4"/>
  <c r="AB246" i="4"/>
  <c r="V65" i="2" s="1"/>
  <c r="AB231" i="4"/>
  <c r="AB230" i="4"/>
  <c r="U65" i="2" s="1"/>
  <c r="AB216" i="4"/>
  <c r="AB215" i="4"/>
  <c r="T65" i="2" s="1"/>
  <c r="AB200" i="4"/>
  <c r="AB199" i="4"/>
  <c r="S65" i="2" s="1"/>
  <c r="AB185" i="4"/>
  <c r="AB184" i="4"/>
  <c r="Q65" i="2" s="1"/>
  <c r="AB170" i="4"/>
  <c r="AB169" i="4"/>
  <c r="P65" i="2" s="1"/>
  <c r="AB155" i="4"/>
  <c r="AB154" i="4"/>
  <c r="O65" i="2" s="1"/>
  <c r="AB139" i="4"/>
  <c r="AB138" i="4"/>
  <c r="N65" i="2" s="1"/>
  <c r="AB124" i="4"/>
  <c r="AB123" i="4"/>
  <c r="M65" i="2" s="1"/>
  <c r="AB109" i="4"/>
  <c r="AB108" i="4"/>
  <c r="L65" i="2" s="1"/>
  <c r="AB94" i="4"/>
  <c r="AB93" i="4"/>
  <c r="J65" i="2" s="1"/>
  <c r="AB78" i="4"/>
  <c r="AB77" i="4"/>
  <c r="I65" i="2" s="1"/>
  <c r="AB63" i="4"/>
  <c r="AB62" i="4"/>
  <c r="H65" i="2" s="1"/>
  <c r="AB49" i="4"/>
  <c r="AB48" i="4"/>
  <c r="G65" i="2" s="1"/>
  <c r="AB34" i="4"/>
  <c r="AB33" i="4"/>
  <c r="F65" i="2" s="1"/>
  <c r="AB18" i="4"/>
  <c r="AB17" i="4"/>
  <c r="E65" i="2" s="1"/>
  <c r="S369" i="4"/>
  <c r="S368" i="4"/>
  <c r="AE64" i="2" s="1"/>
  <c r="S353" i="4"/>
  <c r="S352" i="4"/>
  <c r="AD64" i="2" s="1"/>
  <c r="S338" i="4"/>
  <c r="S337" i="4"/>
  <c r="AC64" i="2" s="1"/>
  <c r="S323" i="4"/>
  <c r="S322" i="4"/>
  <c r="AB64" i="2" s="1"/>
  <c r="S308" i="4"/>
  <c r="S307" i="4"/>
  <c r="AA64" i="2" s="1"/>
  <c r="S292" i="4"/>
  <c r="S291" i="4"/>
  <c r="Z64" i="2" s="1"/>
  <c r="S277" i="4"/>
  <c r="S276" i="4"/>
  <c r="X64" i="2" s="1"/>
  <c r="S262" i="4"/>
  <c r="S261" i="4"/>
  <c r="W64" i="2" s="1"/>
  <c r="S247" i="4"/>
  <c r="S246" i="4"/>
  <c r="V64" i="2" s="1"/>
  <c r="S231" i="4"/>
  <c r="S230" i="4"/>
  <c r="U64" i="2" s="1"/>
  <c r="S216" i="4"/>
  <c r="S215" i="4"/>
  <c r="T64" i="2" s="1"/>
  <c r="S200" i="4"/>
  <c r="S199" i="4"/>
  <c r="S64" i="2" s="1"/>
  <c r="S185" i="4"/>
  <c r="S184" i="4"/>
  <c r="Q64" i="2" s="1"/>
  <c r="S170" i="4"/>
  <c r="S169" i="4"/>
  <c r="P64" i="2" s="1"/>
  <c r="S155" i="4"/>
  <c r="S154" i="4"/>
  <c r="O64" i="2" s="1"/>
  <c r="S139" i="4"/>
  <c r="S138" i="4"/>
  <c r="N64" i="2" s="1"/>
  <c r="S124" i="4"/>
  <c r="S123" i="4"/>
  <c r="M64" i="2" s="1"/>
  <c r="S109" i="4"/>
  <c r="S108" i="4"/>
  <c r="L64" i="2" s="1"/>
  <c r="S94" i="4"/>
  <c r="S93" i="4"/>
  <c r="J64" i="2" s="1"/>
  <c r="S78" i="4"/>
  <c r="S77" i="4"/>
  <c r="I64" i="2" s="1"/>
  <c r="S63" i="4"/>
  <c r="S62" i="4"/>
  <c r="H64" i="2" s="1"/>
  <c r="S49" i="4"/>
  <c r="S48" i="4"/>
  <c r="G64" i="2" s="1"/>
  <c r="S34" i="4"/>
  <c r="S33" i="4"/>
  <c r="F64" i="2" s="1"/>
  <c r="S18" i="4"/>
  <c r="S17" i="4"/>
  <c r="E64" i="2" s="1"/>
  <c r="J337" i="4"/>
  <c r="AC63" i="2" s="1"/>
  <c r="J276" i="4"/>
  <c r="X63" i="2" s="1"/>
  <c r="J184" i="4"/>
  <c r="Q63" i="2" s="1"/>
  <c r="J123" i="4"/>
  <c r="M63" i="2" s="1"/>
  <c r="J62" i="4"/>
  <c r="H63" i="2" s="1"/>
  <c r="J368" i="4"/>
  <c r="AE63" i="2" s="1"/>
  <c r="J307" i="4"/>
  <c r="AA63" i="2" s="1"/>
  <c r="J246" i="4"/>
  <c r="V63" i="2" s="1"/>
  <c r="J215" i="4"/>
  <c r="T63" i="2" s="1"/>
  <c r="J154" i="4"/>
  <c r="O63" i="2" s="1"/>
  <c r="J93" i="4"/>
  <c r="J63" i="2" s="1"/>
  <c r="J33" i="4"/>
  <c r="F63" i="2" s="1"/>
  <c r="J352" i="4"/>
  <c r="AD63" i="2" s="1"/>
  <c r="J322" i="4"/>
  <c r="AB63" i="2" s="1"/>
  <c r="J291" i="4"/>
  <c r="Z63" i="2" s="1"/>
  <c r="J261" i="4"/>
  <c r="W63" i="2" s="1"/>
  <c r="J230" i="4"/>
  <c r="U63" i="2" s="1"/>
  <c r="J199" i="4"/>
  <c r="S63" i="2" s="1"/>
  <c r="J169" i="4"/>
  <c r="P63" i="2" s="1"/>
  <c r="J138" i="4"/>
  <c r="N63" i="2" s="1"/>
  <c r="J108" i="4"/>
  <c r="L63" i="2" s="1"/>
  <c r="J77" i="4"/>
  <c r="I63" i="2" s="1"/>
  <c r="J48" i="4"/>
  <c r="G63" i="2" s="1"/>
  <c r="J17" i="4"/>
  <c r="E63" i="2" s="1"/>
  <c r="CV49" i="4" l="1"/>
  <c r="CV18" i="4"/>
  <c r="CV34" i="4"/>
  <c r="EF18" i="4"/>
  <c r="EF34" i="4"/>
  <c r="EF49" i="4"/>
  <c r="EF63" i="4"/>
  <c r="CM17" i="4"/>
  <c r="E72" i="2" s="1"/>
  <c r="CM18" i="4" l="1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5" i="4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5" i="4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I63" i="3"/>
  <c r="Q63" i="3" s="1"/>
  <c r="Y63" i="3" s="1"/>
  <c r="AG63" i="3" s="1"/>
  <c r="AO63" i="3" s="1"/>
  <c r="AW63" i="3" s="1"/>
  <c r="BE63" i="3" s="1"/>
  <c r="BM63" i="3" s="1"/>
  <c r="BU63" i="3" s="1"/>
  <c r="CC63" i="3" s="1"/>
  <c r="CK63" i="3" s="1"/>
  <c r="CS63" i="3" s="1"/>
  <c r="DA63" i="3" s="1"/>
  <c r="DI63" i="3" s="1"/>
  <c r="I64" i="3"/>
  <c r="Q64" i="3" s="1"/>
  <c r="Y64" i="3" s="1"/>
  <c r="AG64" i="3" s="1"/>
  <c r="AO64" i="3" s="1"/>
  <c r="AW64" i="3" s="1"/>
  <c r="BE64" i="3" s="1"/>
  <c r="BM64" i="3" s="1"/>
  <c r="BU64" i="3" s="1"/>
  <c r="CC64" i="3" s="1"/>
  <c r="CK64" i="3" s="1"/>
  <c r="CS64" i="3" s="1"/>
  <c r="DA64" i="3" s="1"/>
  <c r="DI64" i="3" s="1"/>
  <c r="I4" i="3"/>
  <c r="Q4" i="3" s="1"/>
  <c r="Y4" i="3" s="1"/>
  <c r="AG4" i="3" s="1"/>
  <c r="AO4" i="3" s="1"/>
  <c r="AW4" i="3" s="1"/>
  <c r="BE4" i="3" s="1"/>
  <c r="BM4" i="3" s="1"/>
  <c r="BU4" i="3" s="1"/>
  <c r="CC4" i="3" s="1"/>
  <c r="CK4" i="3" s="1"/>
  <c r="CS4" i="3" s="1"/>
  <c r="DA4" i="3" s="1"/>
  <c r="DI4" i="3" s="1"/>
  <c r="A65" i="3"/>
  <c r="I65" i="3" s="1"/>
  <c r="Q65" i="3" s="1"/>
  <c r="Y65" i="3" s="1"/>
  <c r="AG65" i="3" s="1"/>
  <c r="AO65" i="3" s="1"/>
  <c r="AW65" i="3" s="1"/>
  <c r="BE65" i="3" s="1"/>
  <c r="BM65" i="3" s="1"/>
  <c r="BU65" i="3" s="1"/>
  <c r="CC65" i="3" s="1"/>
  <c r="CK65" i="3" s="1"/>
  <c r="CS65" i="3" s="1"/>
  <c r="DA65" i="3" s="1"/>
  <c r="DI65" i="3" s="1"/>
  <c r="A5" i="3"/>
  <c r="I5" i="3" s="1"/>
  <c r="Q5" i="3" s="1"/>
  <c r="Y5" i="3" s="1"/>
  <c r="AG5" i="3" s="1"/>
  <c r="AO5" i="3" s="1"/>
  <c r="AW5" i="3" s="1"/>
  <c r="BE5" i="3" s="1"/>
  <c r="BM5" i="3" s="1"/>
  <c r="BU5" i="3" s="1"/>
  <c r="CC5" i="3" s="1"/>
  <c r="CK5" i="3" s="1"/>
  <c r="CS5" i="3" s="1"/>
  <c r="DA5" i="3" s="1"/>
  <c r="DI5" i="3" s="1"/>
  <c r="A7" i="7"/>
  <c r="A28" i="7" s="1"/>
  <c r="A46" i="7" s="1"/>
  <c r="A65" i="7" s="1"/>
  <c r="B7" i="7"/>
  <c r="B28" i="7" s="1"/>
  <c r="Q28" i="7" s="1"/>
  <c r="Q46" i="7" s="1"/>
  <c r="A8" i="7"/>
  <c r="A29" i="7" s="1"/>
  <c r="A47" i="7" s="1"/>
  <c r="B8" i="7"/>
  <c r="B29" i="7" s="1"/>
  <c r="Q29" i="7" s="1"/>
  <c r="Q47" i="7" s="1"/>
  <c r="A9" i="7"/>
  <c r="A30" i="7" s="1"/>
  <c r="A48" i="7" s="1"/>
  <c r="A66" i="7" s="1"/>
  <c r="B9" i="7"/>
  <c r="B30" i="7" s="1"/>
  <c r="Q30" i="7" s="1"/>
  <c r="Q48" i="7" s="1"/>
  <c r="A10" i="7"/>
  <c r="A31" i="7" s="1"/>
  <c r="A49" i="7" s="1"/>
  <c r="A71" i="7" s="1"/>
  <c r="B10" i="7"/>
  <c r="B31" i="7" s="1"/>
  <c r="Q31" i="7" s="1"/>
  <c r="Q49" i="7" s="1"/>
  <c r="A11" i="7"/>
  <c r="A32" i="7" s="1"/>
  <c r="A50" i="7" s="1"/>
  <c r="A72" i="7" s="1"/>
  <c r="B11" i="7"/>
  <c r="B32" i="7" s="1"/>
  <c r="Q32" i="7" s="1"/>
  <c r="Q50" i="7" s="1"/>
  <c r="A12" i="7"/>
  <c r="A33" i="7" s="1"/>
  <c r="A51" i="7" s="1"/>
  <c r="B12" i="7"/>
  <c r="B33" i="7" s="1"/>
  <c r="Q33" i="7" s="1"/>
  <c r="Q51" i="7" s="1"/>
  <c r="A13" i="7"/>
  <c r="A34" i="7" s="1"/>
  <c r="A52" i="7" s="1"/>
  <c r="A69" i="7" s="1"/>
  <c r="B13" i="7"/>
  <c r="B34" i="7" s="1"/>
  <c r="Q34" i="7" s="1"/>
  <c r="Q52" i="7" s="1"/>
  <c r="A14" i="7"/>
  <c r="A35" i="7" s="1"/>
  <c r="A53" i="7" s="1"/>
  <c r="A74" i="7" s="1"/>
  <c r="B14" i="7"/>
  <c r="B35" i="7" s="1"/>
  <c r="Q35" i="7" s="1"/>
  <c r="Q53" i="7" s="1"/>
  <c r="A15" i="7"/>
  <c r="A36" i="7" s="1"/>
  <c r="A54" i="7" s="1"/>
  <c r="A70" i="7" s="1"/>
  <c r="B15" i="7"/>
  <c r="B36" i="7" s="1"/>
  <c r="Q36" i="7" s="1"/>
  <c r="Q54" i="7" s="1"/>
  <c r="A16" i="7"/>
  <c r="A37" i="7" s="1"/>
  <c r="A55" i="7" s="1"/>
  <c r="A67" i="7" s="1"/>
  <c r="B16" i="7"/>
  <c r="B37" i="7" s="1"/>
  <c r="Q37" i="7" s="1"/>
  <c r="Q55" i="7" s="1"/>
  <c r="A17" i="7"/>
  <c r="A38" i="7" s="1"/>
  <c r="A56" i="7" s="1"/>
  <c r="A73" i="7" s="1"/>
  <c r="B17" i="7"/>
  <c r="B38" i="7" s="1"/>
  <c r="Q38" i="7" s="1"/>
  <c r="Q56" i="7" s="1"/>
  <c r="A18" i="7"/>
  <c r="A39" i="7" s="1"/>
  <c r="A57" i="7" s="1"/>
  <c r="A68" i="7" s="1"/>
  <c r="B18" i="7"/>
  <c r="B39" i="7" s="1"/>
  <c r="Q39" i="7" s="1"/>
  <c r="Q57" i="7" s="1"/>
  <c r="A19" i="7"/>
  <c r="A40" i="7" s="1"/>
  <c r="A58" i="7" s="1"/>
  <c r="B19" i="7"/>
  <c r="B40" i="7" s="1"/>
  <c r="Q40" i="7" s="1"/>
  <c r="Q58" i="7" s="1"/>
  <c r="A20" i="7"/>
  <c r="A41" i="7" s="1"/>
  <c r="A59" i="7" s="1"/>
  <c r="B20" i="7"/>
  <c r="B41" i="7" s="1"/>
  <c r="Q41" i="7" s="1"/>
  <c r="Q59" i="7" s="1"/>
  <c r="A21" i="7"/>
  <c r="A42" i="7" s="1"/>
  <c r="A60" i="7" s="1"/>
  <c r="B21" i="7"/>
  <c r="B42" i="7" s="1"/>
  <c r="Q42" i="7" s="1"/>
  <c r="Q60" i="7" s="1"/>
  <c r="B116" i="4" l="1"/>
  <c r="BM115" i="4"/>
  <c r="A66" i="3"/>
  <c r="A6" i="3"/>
  <c r="B36" i="4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117" i="4" l="1"/>
  <c r="BM116" i="4"/>
  <c r="A67" i="3"/>
  <c r="I66" i="3"/>
  <c r="Q66" i="3" s="1"/>
  <c r="Y66" i="3" s="1"/>
  <c r="AG66" i="3" s="1"/>
  <c r="AO66" i="3" s="1"/>
  <c r="AW66" i="3" s="1"/>
  <c r="BE66" i="3" s="1"/>
  <c r="BM66" i="3" s="1"/>
  <c r="BU66" i="3" s="1"/>
  <c r="CC66" i="3" s="1"/>
  <c r="CK66" i="3" s="1"/>
  <c r="CS66" i="3" s="1"/>
  <c r="DA66" i="3" s="1"/>
  <c r="DI66" i="3" s="1"/>
  <c r="D44" i="7"/>
  <c r="A7" i="3"/>
  <c r="I6" i="3"/>
  <c r="Q6" i="3" s="1"/>
  <c r="Y6" i="3" s="1"/>
  <c r="AG6" i="3" s="1"/>
  <c r="AO6" i="3" s="1"/>
  <c r="AW6" i="3" s="1"/>
  <c r="BE6" i="3" s="1"/>
  <c r="BM6" i="3" s="1"/>
  <c r="BU6" i="3" s="1"/>
  <c r="CC6" i="3" s="1"/>
  <c r="CK6" i="3" s="1"/>
  <c r="CS6" i="3" s="1"/>
  <c r="DA6" i="3" s="1"/>
  <c r="DI6" i="3" s="1"/>
  <c r="U54" i="2"/>
  <c r="S54" i="2"/>
  <c r="Q54" i="2"/>
  <c r="J50" i="2"/>
  <c r="AE58" i="2"/>
  <c r="AD58" i="2"/>
  <c r="AC58" i="2"/>
  <c r="AB58" i="2"/>
  <c r="AA58" i="2"/>
  <c r="Z58" i="2"/>
  <c r="X58" i="2"/>
  <c r="W58" i="2"/>
  <c r="V58" i="2"/>
  <c r="U58" i="2"/>
  <c r="T58" i="2"/>
  <c r="S58" i="2"/>
  <c r="Q58" i="2"/>
  <c r="P58" i="2"/>
  <c r="O58" i="2"/>
  <c r="N58" i="2"/>
  <c r="M58" i="2"/>
  <c r="L58" i="2"/>
  <c r="J58" i="2"/>
  <c r="I58" i="2"/>
  <c r="H58" i="2"/>
  <c r="G58" i="2"/>
  <c r="F58" i="2"/>
  <c r="E58" i="2"/>
  <c r="AE57" i="2"/>
  <c r="AD57" i="2"/>
  <c r="AC57" i="2"/>
  <c r="AB57" i="2"/>
  <c r="AA57" i="2"/>
  <c r="Z57" i="2"/>
  <c r="X57" i="2"/>
  <c r="W57" i="2"/>
  <c r="V57" i="2"/>
  <c r="U57" i="2"/>
  <c r="T57" i="2"/>
  <c r="S57" i="2"/>
  <c r="Q57" i="2"/>
  <c r="P57" i="2"/>
  <c r="O57" i="2"/>
  <c r="N57" i="2"/>
  <c r="M57" i="2"/>
  <c r="L57" i="2"/>
  <c r="J57" i="2"/>
  <c r="I57" i="2"/>
  <c r="H57" i="2"/>
  <c r="G57" i="2"/>
  <c r="F57" i="2"/>
  <c r="E57" i="2"/>
  <c r="AE56" i="2"/>
  <c r="AD56" i="2"/>
  <c r="AC56" i="2"/>
  <c r="AB56" i="2"/>
  <c r="AA56" i="2"/>
  <c r="Z56" i="2"/>
  <c r="X56" i="2"/>
  <c r="W56" i="2"/>
  <c r="V56" i="2"/>
  <c r="U56" i="2"/>
  <c r="T56" i="2"/>
  <c r="S56" i="2"/>
  <c r="Q56" i="2"/>
  <c r="P56" i="2"/>
  <c r="O56" i="2"/>
  <c r="N56" i="2"/>
  <c r="M56" i="2"/>
  <c r="L56" i="2"/>
  <c r="J56" i="2"/>
  <c r="I56" i="2"/>
  <c r="H56" i="2"/>
  <c r="G56" i="2"/>
  <c r="F56" i="2"/>
  <c r="E56" i="2"/>
  <c r="AE55" i="2"/>
  <c r="AD55" i="2"/>
  <c r="AC55" i="2"/>
  <c r="AB55" i="2"/>
  <c r="AA55" i="2"/>
  <c r="Z55" i="2"/>
  <c r="X55" i="2"/>
  <c r="W55" i="2"/>
  <c r="V55" i="2"/>
  <c r="U55" i="2"/>
  <c r="T55" i="2"/>
  <c r="S55" i="2"/>
  <c r="Q55" i="2"/>
  <c r="P55" i="2"/>
  <c r="O55" i="2"/>
  <c r="N55" i="2"/>
  <c r="M55" i="2"/>
  <c r="L55" i="2"/>
  <c r="J55" i="2"/>
  <c r="I55" i="2"/>
  <c r="H55" i="2"/>
  <c r="G55" i="2"/>
  <c r="F55" i="2"/>
  <c r="E55" i="2"/>
  <c r="AE54" i="2"/>
  <c r="AD54" i="2"/>
  <c r="AC54" i="2"/>
  <c r="AB54" i="2"/>
  <c r="AA54" i="2"/>
  <c r="Z54" i="2"/>
  <c r="X54" i="2"/>
  <c r="V54" i="2"/>
  <c r="T54" i="2"/>
  <c r="N54" i="2"/>
  <c r="M54" i="2"/>
  <c r="L54" i="2"/>
  <c r="J54" i="2"/>
  <c r="I54" i="2"/>
  <c r="H54" i="2"/>
  <c r="G54" i="2"/>
  <c r="F54" i="2"/>
  <c r="E54" i="2"/>
  <c r="AE53" i="2"/>
  <c r="AD53" i="2"/>
  <c r="AC53" i="2"/>
  <c r="AB53" i="2"/>
  <c r="AA53" i="2"/>
  <c r="Z53" i="2"/>
  <c r="X53" i="2"/>
  <c r="W53" i="2"/>
  <c r="V53" i="2"/>
  <c r="U53" i="2"/>
  <c r="T53" i="2"/>
  <c r="S53" i="2"/>
  <c r="Q53" i="2"/>
  <c r="P53" i="2"/>
  <c r="O53" i="2"/>
  <c r="N53" i="2"/>
  <c r="M53" i="2"/>
  <c r="L53" i="2"/>
  <c r="J53" i="2"/>
  <c r="I53" i="2"/>
  <c r="H53" i="2"/>
  <c r="G53" i="2"/>
  <c r="F53" i="2"/>
  <c r="E53" i="2"/>
  <c r="AE52" i="2"/>
  <c r="AD52" i="2"/>
  <c r="AC52" i="2"/>
  <c r="AB52" i="2"/>
  <c r="AA52" i="2"/>
  <c r="Z52" i="2"/>
  <c r="X52" i="2"/>
  <c r="W52" i="2"/>
  <c r="V52" i="2"/>
  <c r="U52" i="2"/>
  <c r="T52" i="2"/>
  <c r="S52" i="2"/>
  <c r="Q52" i="2"/>
  <c r="P52" i="2"/>
  <c r="O52" i="2"/>
  <c r="N52" i="2"/>
  <c r="M52" i="2"/>
  <c r="L52" i="2"/>
  <c r="J52" i="2"/>
  <c r="I52" i="2"/>
  <c r="H52" i="2"/>
  <c r="G52" i="2"/>
  <c r="F52" i="2"/>
  <c r="E52" i="2"/>
  <c r="AE51" i="2"/>
  <c r="AD51" i="2"/>
  <c r="AC51" i="2"/>
  <c r="AB51" i="2"/>
  <c r="AA51" i="2"/>
  <c r="Z51" i="2"/>
  <c r="X51" i="2"/>
  <c r="W51" i="2"/>
  <c r="V51" i="2"/>
  <c r="U51" i="2"/>
  <c r="T51" i="2"/>
  <c r="S51" i="2"/>
  <c r="Q51" i="2"/>
  <c r="P51" i="2"/>
  <c r="O51" i="2"/>
  <c r="N51" i="2"/>
  <c r="M51" i="2"/>
  <c r="L51" i="2"/>
  <c r="J51" i="2"/>
  <c r="I51" i="2"/>
  <c r="H51" i="2"/>
  <c r="G51" i="2"/>
  <c r="F51" i="2"/>
  <c r="E51" i="2"/>
  <c r="AE50" i="2"/>
  <c r="AD50" i="2"/>
  <c r="AC50" i="2"/>
  <c r="AB50" i="2"/>
  <c r="AA50" i="2"/>
  <c r="Z50" i="2"/>
  <c r="X50" i="2"/>
  <c r="W50" i="2"/>
  <c r="V50" i="2"/>
  <c r="U50" i="2"/>
  <c r="T50" i="2"/>
  <c r="S50" i="2"/>
  <c r="Q50" i="2"/>
  <c r="P50" i="2"/>
  <c r="O50" i="2"/>
  <c r="N50" i="2"/>
  <c r="M50" i="2"/>
  <c r="L50" i="2"/>
  <c r="I50" i="2"/>
  <c r="H50" i="2"/>
  <c r="G50" i="2"/>
  <c r="F50" i="2"/>
  <c r="E50" i="2"/>
  <c r="AE49" i="2"/>
  <c r="AD49" i="2"/>
  <c r="AC49" i="2"/>
  <c r="AB49" i="2"/>
  <c r="AA49" i="2"/>
  <c r="Z49" i="2"/>
  <c r="X49" i="2"/>
  <c r="W49" i="2"/>
  <c r="V49" i="2"/>
  <c r="U49" i="2"/>
  <c r="T49" i="2"/>
  <c r="S49" i="2"/>
  <c r="Q49" i="2"/>
  <c r="P49" i="2"/>
  <c r="O49" i="2"/>
  <c r="N49" i="2"/>
  <c r="M49" i="2"/>
  <c r="L49" i="2"/>
  <c r="J49" i="2"/>
  <c r="I49" i="2"/>
  <c r="H49" i="2"/>
  <c r="G49" i="2"/>
  <c r="F49" i="2"/>
  <c r="E49" i="2"/>
  <c r="AE48" i="2"/>
  <c r="AD48" i="2"/>
  <c r="AC48" i="2"/>
  <c r="AB48" i="2"/>
  <c r="AA48" i="2"/>
  <c r="Z48" i="2"/>
  <c r="X48" i="2"/>
  <c r="W48" i="2"/>
  <c r="V48" i="2"/>
  <c r="U48" i="2"/>
  <c r="T48" i="2"/>
  <c r="S48" i="2"/>
  <c r="Q48" i="2"/>
  <c r="P48" i="2"/>
  <c r="O48" i="2"/>
  <c r="N48" i="2"/>
  <c r="M48" i="2"/>
  <c r="L48" i="2"/>
  <c r="J48" i="2"/>
  <c r="I48" i="2"/>
  <c r="H48" i="2"/>
  <c r="G48" i="2"/>
  <c r="F48" i="2"/>
  <c r="E48" i="2"/>
  <c r="AE47" i="2"/>
  <c r="AD47" i="2"/>
  <c r="AC47" i="2"/>
  <c r="AB47" i="2"/>
  <c r="AA47" i="2"/>
  <c r="Z47" i="2"/>
  <c r="X47" i="2"/>
  <c r="W47" i="2"/>
  <c r="V47" i="2"/>
  <c r="U47" i="2"/>
  <c r="T47" i="2"/>
  <c r="S47" i="2"/>
  <c r="Q47" i="2"/>
  <c r="P47" i="2"/>
  <c r="O47" i="2"/>
  <c r="N47" i="2"/>
  <c r="M47" i="2"/>
  <c r="L47" i="2"/>
  <c r="J47" i="2"/>
  <c r="I47" i="2"/>
  <c r="H47" i="2"/>
  <c r="G47" i="2"/>
  <c r="F47" i="2"/>
  <c r="E47" i="2"/>
  <c r="AE46" i="2"/>
  <c r="AD46" i="2"/>
  <c r="AC46" i="2"/>
  <c r="AB46" i="2"/>
  <c r="AA46" i="2"/>
  <c r="Z46" i="2"/>
  <c r="X46" i="2"/>
  <c r="W46" i="2"/>
  <c r="V46" i="2"/>
  <c r="U46" i="2"/>
  <c r="T46" i="2"/>
  <c r="S46" i="2"/>
  <c r="Q46" i="2"/>
  <c r="P46" i="2"/>
  <c r="O46" i="2"/>
  <c r="N46" i="2"/>
  <c r="M46" i="2"/>
  <c r="L46" i="2"/>
  <c r="J46" i="2"/>
  <c r="I46" i="2"/>
  <c r="H46" i="2"/>
  <c r="G46" i="2"/>
  <c r="F46" i="2"/>
  <c r="E46" i="2"/>
  <c r="AE45" i="2"/>
  <c r="AD45" i="2"/>
  <c r="AC45" i="2"/>
  <c r="AB45" i="2"/>
  <c r="AA45" i="2"/>
  <c r="Z45" i="2"/>
  <c r="X45" i="2"/>
  <c r="W45" i="2"/>
  <c r="V45" i="2"/>
  <c r="U45" i="2"/>
  <c r="T45" i="2"/>
  <c r="S45" i="2"/>
  <c r="Q45" i="2"/>
  <c r="P45" i="2"/>
  <c r="O45" i="2"/>
  <c r="N45" i="2"/>
  <c r="M45" i="2"/>
  <c r="L45" i="2"/>
  <c r="J45" i="2"/>
  <c r="I45" i="2"/>
  <c r="H45" i="2"/>
  <c r="G45" i="2"/>
  <c r="F45" i="2"/>
  <c r="E45" i="2"/>
  <c r="J338" i="4"/>
  <c r="AC44" i="2" s="1"/>
  <c r="J277" i="4"/>
  <c r="X44" i="2" s="1"/>
  <c r="J185" i="4"/>
  <c r="Q44" i="2" s="1"/>
  <c r="J124" i="4"/>
  <c r="M44" i="2" s="1"/>
  <c r="J94" i="4"/>
  <c r="J44" i="2" s="1"/>
  <c r="J155" i="4"/>
  <c r="O44" i="2" s="1"/>
  <c r="J216" i="4"/>
  <c r="T44" i="2" s="1"/>
  <c r="J247" i="4"/>
  <c r="V44" i="2" s="1"/>
  <c r="J308" i="4"/>
  <c r="AA44" i="2" s="1"/>
  <c r="J369" i="4"/>
  <c r="AE44" i="2" s="1"/>
  <c r="J353" i="4"/>
  <c r="AD44" i="2" s="1"/>
  <c r="J323" i="4"/>
  <c r="AB44" i="2" s="1"/>
  <c r="J292" i="4"/>
  <c r="Z44" i="2" s="1"/>
  <c r="J262" i="4"/>
  <c r="W44" i="2" s="1"/>
  <c r="J231" i="4"/>
  <c r="U44" i="2" s="1"/>
  <c r="J200" i="4"/>
  <c r="S44" i="2" s="1"/>
  <c r="J170" i="4"/>
  <c r="P44" i="2" s="1"/>
  <c r="J139" i="4"/>
  <c r="N44" i="2" s="1"/>
  <c r="J109" i="4"/>
  <c r="L44" i="2" s="1"/>
  <c r="J78" i="4"/>
  <c r="I44" i="2" s="1"/>
  <c r="J63" i="4"/>
  <c r="H44" i="2" s="1"/>
  <c r="J49" i="4"/>
  <c r="G44" i="2" s="1"/>
  <c r="J34" i="4"/>
  <c r="F44" i="2" s="1"/>
  <c r="J18" i="4"/>
  <c r="E44" i="2" s="1"/>
  <c r="DO742" i="3"/>
  <c r="DO743" i="3" s="1"/>
  <c r="DO744" i="3" s="1"/>
  <c r="DO745" i="3" s="1"/>
  <c r="DO746" i="3" s="1"/>
  <c r="DO747" i="3" s="1"/>
  <c r="DO748" i="3" s="1"/>
  <c r="DO749" i="3" s="1"/>
  <c r="DO750" i="3" s="1"/>
  <c r="DO751" i="3" s="1"/>
  <c r="DO752" i="3" s="1"/>
  <c r="DO753" i="3" s="1"/>
  <c r="DO754" i="3" s="1"/>
  <c r="DO755" i="3" s="1"/>
  <c r="DO756" i="3" s="1"/>
  <c r="DO757" i="3" s="1"/>
  <c r="DO758" i="3" s="1"/>
  <c r="DO759" i="3" s="1"/>
  <c r="DO760" i="3" s="1"/>
  <c r="DO761" i="3" s="1"/>
  <c r="DO762" i="3" s="1"/>
  <c r="DO763" i="3" s="1"/>
  <c r="DO764" i="3" s="1"/>
  <c r="DO765" i="3" s="1"/>
  <c r="DO766" i="3" s="1"/>
  <c r="DO767" i="3" s="1"/>
  <c r="DO768" i="3" s="1"/>
  <c r="DO769" i="3" s="1"/>
  <c r="DO770" i="3" s="1"/>
  <c r="DO771" i="3" s="1"/>
  <c r="DO772" i="3" s="1"/>
  <c r="DO773" i="3" s="1"/>
  <c r="DO774" i="3" s="1"/>
  <c r="DO775" i="3" s="1"/>
  <c r="DO776" i="3" s="1"/>
  <c r="DO777" i="3" s="1"/>
  <c r="DO778" i="3" s="1"/>
  <c r="DO779" i="3" s="1"/>
  <c r="DO780" i="3" s="1"/>
  <c r="DO781" i="3" s="1"/>
  <c r="DO782" i="3" s="1"/>
  <c r="DO783" i="3" s="1"/>
  <c r="DO784" i="3" s="1"/>
  <c r="DO785" i="3" s="1"/>
  <c r="DO786" i="3" s="1"/>
  <c r="DO787" i="3" s="1"/>
  <c r="DO788" i="3" s="1"/>
  <c r="DO789" i="3" s="1"/>
  <c r="DO790" i="3" s="1"/>
  <c r="DO791" i="3" s="1"/>
  <c r="DO792" i="3" s="1"/>
  <c r="DO793" i="3" s="1"/>
  <c r="DO794" i="3" s="1"/>
  <c r="DO795" i="3" s="1"/>
  <c r="DO796" i="3" s="1"/>
  <c r="DO797" i="3" s="1"/>
  <c r="DO798" i="3" s="1"/>
  <c r="DO799" i="3" s="1"/>
  <c r="DO800" i="3" s="1"/>
  <c r="DO801" i="3" s="1"/>
  <c r="DO802" i="3" s="1"/>
  <c r="DO803" i="3" s="1"/>
  <c r="DO804" i="3" s="1"/>
  <c r="DO805" i="3" s="1"/>
  <c r="DO806" i="3" s="1"/>
  <c r="DO807" i="3" s="1"/>
  <c r="DO808" i="3" s="1"/>
  <c r="DO809" i="3" s="1"/>
  <c r="DO810" i="3" s="1"/>
  <c r="DO811" i="3" s="1"/>
  <c r="DO812" i="3" s="1"/>
  <c r="DO813" i="3" s="1"/>
  <c r="DO814" i="3" s="1"/>
  <c r="DO815" i="3" s="1"/>
  <c r="DO816" i="3" s="1"/>
  <c r="DO817" i="3" s="1"/>
  <c r="DO818" i="3" s="1"/>
  <c r="DO819" i="3" s="1"/>
  <c r="DO820" i="3" s="1"/>
  <c r="DO821" i="3" s="1"/>
  <c r="DO822" i="3" s="1"/>
  <c r="DO823" i="3" s="1"/>
  <c r="DO824" i="3" s="1"/>
  <c r="DO825" i="3" s="1"/>
  <c r="DO826" i="3" s="1"/>
  <c r="DO827" i="3" s="1"/>
  <c r="DO828" i="3" s="1"/>
  <c r="DO829" i="3" s="1"/>
  <c r="DO830" i="3" s="1"/>
  <c r="DO831" i="3" s="1"/>
  <c r="DO832" i="3" s="1"/>
  <c r="DO833" i="3" s="1"/>
  <c r="DO834" i="3" s="1"/>
  <c r="DO835" i="3" s="1"/>
  <c r="DO836" i="3" s="1"/>
  <c r="DO837" i="3" s="1"/>
  <c r="DO838" i="3" s="1"/>
  <c r="DO839" i="3" s="1"/>
  <c r="DO840" i="3" s="1"/>
  <c r="DO841" i="3" s="1"/>
  <c r="DO842" i="3" s="1"/>
  <c r="DO843" i="3" s="1"/>
  <c r="DO844" i="3" s="1"/>
  <c r="DO845" i="3" s="1"/>
  <c r="DO846" i="3" s="1"/>
  <c r="DO847" i="3" s="1"/>
  <c r="DO848" i="3" s="1"/>
  <c r="DO849" i="3" s="1"/>
  <c r="DO850" i="3" s="1"/>
  <c r="DO851" i="3" s="1"/>
  <c r="DO852" i="3" s="1"/>
  <c r="DO853" i="3" s="1"/>
  <c r="DO854" i="3" s="1"/>
  <c r="DO855" i="3" s="1"/>
  <c r="DO856" i="3" s="1"/>
  <c r="DO857" i="3" s="1"/>
  <c r="DO858" i="3" s="1"/>
  <c r="DO859" i="3" s="1"/>
  <c r="DO860" i="3" s="1"/>
  <c r="DO861" i="3" s="1"/>
  <c r="DO862" i="3" s="1"/>
  <c r="DO863" i="3" s="1"/>
  <c r="DO864" i="3" s="1"/>
  <c r="DO865" i="3" s="1"/>
  <c r="DO866" i="3" s="1"/>
  <c r="DO867" i="3" s="1"/>
  <c r="DO868" i="3" s="1"/>
  <c r="DO869" i="3" s="1"/>
  <c r="DO870" i="3" s="1"/>
  <c r="DO871" i="3" s="1"/>
  <c r="DO872" i="3" s="1"/>
  <c r="DO873" i="3" s="1"/>
  <c r="DO874" i="3" s="1"/>
  <c r="DO875" i="3" s="1"/>
  <c r="DO876" i="3" s="1"/>
  <c r="DO877" i="3" s="1"/>
  <c r="DO878" i="3" s="1"/>
  <c r="DO879" i="3" s="1"/>
  <c r="DO880" i="3" s="1"/>
  <c r="DO881" i="3" s="1"/>
  <c r="DO882" i="3" s="1"/>
  <c r="DO883" i="3" s="1"/>
  <c r="DO884" i="3" s="1"/>
  <c r="DO885" i="3" s="1"/>
  <c r="DO886" i="3" s="1"/>
  <c r="DO887" i="3" s="1"/>
  <c r="DO888" i="3" s="1"/>
  <c r="DO889" i="3" s="1"/>
  <c r="DO890" i="3" s="1"/>
  <c r="DO891" i="3" s="1"/>
  <c r="DO892" i="3" s="1"/>
  <c r="DO893" i="3" s="1"/>
  <c r="DO894" i="3" s="1"/>
  <c r="DO895" i="3" s="1"/>
  <c r="DO896" i="3" s="1"/>
  <c r="DO897" i="3" s="1"/>
  <c r="DO898" i="3" s="1"/>
  <c r="DO899" i="3" s="1"/>
  <c r="DO900" i="3" s="1"/>
  <c r="DO901" i="3" s="1"/>
  <c r="DO902" i="3" s="1"/>
  <c r="DO903" i="3" s="1"/>
  <c r="DO904" i="3" s="1"/>
  <c r="DO905" i="3" s="1"/>
  <c r="DO906" i="3" s="1"/>
  <c r="DO907" i="3" s="1"/>
  <c r="DO908" i="3" s="1"/>
  <c r="DO909" i="3" s="1"/>
  <c r="DO910" i="3" s="1"/>
  <c r="DO911" i="3" s="1"/>
  <c r="DO912" i="3" s="1"/>
  <c r="DO913" i="3" s="1"/>
  <c r="DO914" i="3" s="1"/>
  <c r="DO915" i="3" s="1"/>
  <c r="DO916" i="3" s="1"/>
  <c r="DO917" i="3" s="1"/>
  <c r="DO918" i="3" s="1"/>
  <c r="DO919" i="3" s="1"/>
  <c r="DO920" i="3" s="1"/>
  <c r="DO921" i="3" s="1"/>
  <c r="DO922" i="3" s="1"/>
  <c r="DO923" i="3" s="1"/>
  <c r="DO924" i="3" s="1"/>
  <c r="DO925" i="3" s="1"/>
  <c r="DO926" i="3" s="1"/>
  <c r="DO927" i="3" s="1"/>
  <c r="DO928" i="3" s="1"/>
  <c r="DO929" i="3" s="1"/>
  <c r="DO930" i="3" s="1"/>
  <c r="DO931" i="3" s="1"/>
  <c r="DO932" i="3" s="1"/>
  <c r="DO933" i="3" s="1"/>
  <c r="DO934" i="3" s="1"/>
  <c r="DO935" i="3" s="1"/>
  <c r="DO936" i="3" s="1"/>
  <c r="DO937" i="3" s="1"/>
  <c r="DO938" i="3" s="1"/>
  <c r="DO939" i="3" s="1"/>
  <c r="DO940" i="3" s="1"/>
  <c r="DO941" i="3" s="1"/>
  <c r="DO942" i="3" s="1"/>
  <c r="DO943" i="3" s="1"/>
  <c r="DO944" i="3" s="1"/>
  <c r="DO945" i="3" s="1"/>
  <c r="DO946" i="3" s="1"/>
  <c r="DO947" i="3" s="1"/>
  <c r="DO948" i="3" s="1"/>
  <c r="DO949" i="3" s="1"/>
  <c r="DO950" i="3" s="1"/>
  <c r="DO951" i="3" s="1"/>
  <c r="DO952" i="3" s="1"/>
  <c r="DO953" i="3" s="1"/>
  <c r="DO954" i="3" s="1"/>
  <c r="DO955" i="3" s="1"/>
  <c r="DO956" i="3" s="1"/>
  <c r="DO957" i="3" s="1"/>
  <c r="DO958" i="3" s="1"/>
  <c r="DO959" i="3" s="1"/>
  <c r="DO960" i="3" s="1"/>
  <c r="DO961" i="3" s="1"/>
  <c r="DO962" i="3" s="1"/>
  <c r="DO963" i="3" s="1"/>
  <c r="DO964" i="3" s="1"/>
  <c r="DO965" i="3" s="1"/>
  <c r="DO966" i="3" s="1"/>
  <c r="DO967" i="3" s="1"/>
  <c r="DO968" i="3" s="1"/>
  <c r="DO969" i="3" s="1"/>
  <c r="DO970" i="3" s="1"/>
  <c r="DO971" i="3" s="1"/>
  <c r="DO972" i="3" s="1"/>
  <c r="DO973" i="3" s="1"/>
  <c r="DO974" i="3" s="1"/>
  <c r="DO975" i="3" s="1"/>
  <c r="DO976" i="3" s="1"/>
  <c r="DO977" i="3" s="1"/>
  <c r="DO978" i="3" s="1"/>
  <c r="DO979" i="3" s="1"/>
  <c r="DO980" i="3" s="1"/>
  <c r="DO981" i="3" s="1"/>
  <c r="DO982" i="3" s="1"/>
  <c r="DO983" i="3" s="1"/>
  <c r="DO984" i="3" s="1"/>
  <c r="DO985" i="3" s="1"/>
  <c r="DO986" i="3" s="1"/>
  <c r="DO987" i="3" s="1"/>
  <c r="DO988" i="3" s="1"/>
  <c r="DO989" i="3" s="1"/>
  <c r="DO990" i="3" s="1"/>
  <c r="DO991" i="3" s="1"/>
  <c r="DO992" i="3" s="1"/>
  <c r="DO993" i="3" s="1"/>
  <c r="DO994" i="3" s="1"/>
  <c r="DO995" i="3" s="1"/>
  <c r="DO996" i="3" s="1"/>
  <c r="DO997" i="3" s="1"/>
  <c r="DO998" i="3" s="1"/>
  <c r="DO999" i="3" s="1"/>
  <c r="DO1000" i="3" s="1"/>
  <c r="DO1001" i="3" s="1"/>
  <c r="DO1002" i="3" s="1"/>
  <c r="DO1003" i="3" s="1"/>
  <c r="DO1004" i="3" s="1"/>
  <c r="DO1005" i="3" s="1"/>
  <c r="DO1006" i="3" s="1"/>
  <c r="DO1007" i="3" s="1"/>
  <c r="DO1008" i="3" s="1"/>
  <c r="DO1009" i="3" s="1"/>
  <c r="DO1010" i="3" s="1"/>
  <c r="DO1011" i="3" s="1"/>
  <c r="DO1012" i="3" s="1"/>
  <c r="DO1013" i="3" s="1"/>
  <c r="DO1014" i="3" s="1"/>
  <c r="DO1015" i="3" s="1"/>
  <c r="DO1016" i="3" s="1"/>
  <c r="DO1017" i="3" s="1"/>
  <c r="DO1018" i="3" s="1"/>
  <c r="DO1019" i="3" s="1"/>
  <c r="DO1020" i="3" s="1"/>
  <c r="DO1021" i="3" s="1"/>
  <c r="DO1022" i="3" s="1"/>
  <c r="DO1023" i="3" s="1"/>
  <c r="DO1024" i="3" s="1"/>
  <c r="DO1025" i="3" s="1"/>
  <c r="DO1026" i="3" s="1"/>
  <c r="DO1027" i="3" s="1"/>
  <c r="DO1028" i="3" s="1"/>
  <c r="DO1029" i="3" s="1"/>
  <c r="DO1030" i="3" s="1"/>
  <c r="DO1031" i="3" s="1"/>
  <c r="DO1032" i="3" s="1"/>
  <c r="DO1033" i="3" s="1"/>
  <c r="DO1034" i="3" s="1"/>
  <c r="DO1035" i="3" s="1"/>
  <c r="DO1036" i="3" s="1"/>
  <c r="DO1037" i="3" s="1"/>
  <c r="DO1038" i="3" s="1"/>
  <c r="DO1039" i="3" s="1"/>
  <c r="DO1040" i="3" s="1"/>
  <c r="DO1041" i="3" s="1"/>
  <c r="DO1042" i="3" s="1"/>
  <c r="DO1043" i="3" s="1"/>
  <c r="DO1044" i="3" s="1"/>
  <c r="DO1045" i="3" s="1"/>
  <c r="DO1046" i="3" s="1"/>
  <c r="DO1047" i="3" s="1"/>
  <c r="DO1048" i="3" s="1"/>
  <c r="DO1049" i="3" s="1"/>
  <c r="DO1050" i="3" s="1"/>
  <c r="DO1051" i="3" s="1"/>
  <c r="DO1052" i="3" s="1"/>
  <c r="DO1053" i="3" s="1"/>
  <c r="DO1054" i="3" s="1"/>
  <c r="DO1055" i="3" s="1"/>
  <c r="DO1056" i="3" s="1"/>
  <c r="DO1057" i="3" s="1"/>
  <c r="DO1058" i="3" s="1"/>
  <c r="DO1059" i="3" s="1"/>
  <c r="DO1060" i="3" s="1"/>
  <c r="DO1061" i="3" s="1"/>
  <c r="DO1062" i="3" s="1"/>
  <c r="DO1063" i="3" s="1"/>
  <c r="DO1064" i="3" s="1"/>
  <c r="DO1065" i="3" s="1"/>
  <c r="DO1066" i="3" s="1"/>
  <c r="DO1067" i="3" s="1"/>
  <c r="DO1068" i="3" s="1"/>
  <c r="DO1069" i="3" s="1"/>
  <c r="DO1070" i="3" s="1"/>
  <c r="DO1071" i="3" s="1"/>
  <c r="DO1072" i="3" s="1"/>
  <c r="DO1073" i="3" s="1"/>
  <c r="DO1074" i="3" s="1"/>
  <c r="DO1075" i="3" s="1"/>
  <c r="DO1076" i="3" s="1"/>
  <c r="DO1077" i="3" s="1"/>
  <c r="DO1078" i="3" s="1"/>
  <c r="DO1079" i="3" s="1"/>
  <c r="DO1080" i="3" s="1"/>
  <c r="DO1081" i="3" s="1"/>
  <c r="DO1082" i="3" s="1"/>
  <c r="DO1083" i="3" s="1"/>
  <c r="DO1084" i="3" s="1"/>
  <c r="DO1085" i="3" s="1"/>
  <c r="DO1086" i="3" s="1"/>
  <c r="DO1087" i="3" s="1"/>
  <c r="DO1088" i="3" s="1"/>
  <c r="DO1089" i="3" s="1"/>
  <c r="DO1090" i="3" s="1"/>
  <c r="DO1091" i="3" s="1"/>
  <c r="DO1092" i="3" s="1"/>
  <c r="DO1093" i="3" s="1"/>
  <c r="DO1094" i="3" s="1"/>
  <c r="DO1095" i="3" s="1"/>
  <c r="DO1096" i="3" s="1"/>
  <c r="DO1097" i="3" s="1"/>
  <c r="DO1098" i="3" s="1"/>
  <c r="DO1099" i="3" s="1"/>
  <c r="DO1100" i="3" s="1"/>
  <c r="DO1101" i="3" s="1"/>
  <c r="DO1102" i="3" s="1"/>
  <c r="DO1103" i="3" s="1"/>
  <c r="DO1104" i="3" s="1"/>
  <c r="DO1105" i="3" s="1"/>
  <c r="DO1106" i="3" s="1"/>
  <c r="DO1107" i="3" s="1"/>
  <c r="DN742" i="3"/>
  <c r="DN743" i="3" s="1"/>
  <c r="DN744" i="3" s="1"/>
  <c r="DN745" i="3" s="1"/>
  <c r="DN746" i="3" s="1"/>
  <c r="DN747" i="3" s="1"/>
  <c r="DN748" i="3" s="1"/>
  <c r="DN749" i="3" s="1"/>
  <c r="DN750" i="3" s="1"/>
  <c r="DN751" i="3" s="1"/>
  <c r="DN752" i="3" s="1"/>
  <c r="DN753" i="3" s="1"/>
  <c r="DN754" i="3" s="1"/>
  <c r="DN755" i="3" s="1"/>
  <c r="DN756" i="3" s="1"/>
  <c r="DN757" i="3" s="1"/>
  <c r="DN758" i="3" s="1"/>
  <c r="DN759" i="3" s="1"/>
  <c r="DN760" i="3" s="1"/>
  <c r="DN761" i="3" s="1"/>
  <c r="DN762" i="3" s="1"/>
  <c r="DN763" i="3" s="1"/>
  <c r="DN764" i="3" s="1"/>
  <c r="DN765" i="3" s="1"/>
  <c r="DN766" i="3" s="1"/>
  <c r="DN767" i="3" s="1"/>
  <c r="DN768" i="3" s="1"/>
  <c r="DN769" i="3" s="1"/>
  <c r="DN770" i="3" s="1"/>
  <c r="DN771" i="3" s="1"/>
  <c r="DN772" i="3" s="1"/>
  <c r="DN773" i="3" s="1"/>
  <c r="DN774" i="3" s="1"/>
  <c r="DN775" i="3" s="1"/>
  <c r="DN776" i="3" s="1"/>
  <c r="DN777" i="3" s="1"/>
  <c r="DN778" i="3" s="1"/>
  <c r="DN779" i="3" s="1"/>
  <c r="DN780" i="3" s="1"/>
  <c r="DN781" i="3" s="1"/>
  <c r="DN782" i="3" s="1"/>
  <c r="DN783" i="3" s="1"/>
  <c r="DN784" i="3" s="1"/>
  <c r="DN785" i="3" s="1"/>
  <c r="DN786" i="3" s="1"/>
  <c r="DN787" i="3" s="1"/>
  <c r="DN788" i="3" s="1"/>
  <c r="DN789" i="3" s="1"/>
  <c r="DN790" i="3" s="1"/>
  <c r="DN791" i="3" s="1"/>
  <c r="DN792" i="3" s="1"/>
  <c r="DN793" i="3" s="1"/>
  <c r="DN794" i="3" s="1"/>
  <c r="DN795" i="3" s="1"/>
  <c r="DN796" i="3" s="1"/>
  <c r="DN797" i="3" s="1"/>
  <c r="DN798" i="3" s="1"/>
  <c r="DN799" i="3" s="1"/>
  <c r="DN800" i="3" s="1"/>
  <c r="DN801" i="3" s="1"/>
  <c r="DN802" i="3" s="1"/>
  <c r="DN803" i="3" s="1"/>
  <c r="DN804" i="3" s="1"/>
  <c r="DN805" i="3" s="1"/>
  <c r="DN806" i="3" s="1"/>
  <c r="DN807" i="3" s="1"/>
  <c r="DN808" i="3" s="1"/>
  <c r="DN809" i="3" s="1"/>
  <c r="DN810" i="3" s="1"/>
  <c r="DN811" i="3" s="1"/>
  <c r="DN812" i="3" s="1"/>
  <c r="DN813" i="3" s="1"/>
  <c r="DN814" i="3" s="1"/>
  <c r="DN815" i="3" s="1"/>
  <c r="DN816" i="3" s="1"/>
  <c r="DN817" i="3" s="1"/>
  <c r="DN818" i="3" s="1"/>
  <c r="DN819" i="3" s="1"/>
  <c r="DN820" i="3" s="1"/>
  <c r="DN821" i="3" s="1"/>
  <c r="DN822" i="3" s="1"/>
  <c r="DN823" i="3" s="1"/>
  <c r="DN824" i="3" s="1"/>
  <c r="DN825" i="3" s="1"/>
  <c r="DN826" i="3" s="1"/>
  <c r="DN827" i="3" s="1"/>
  <c r="DN828" i="3" s="1"/>
  <c r="DN829" i="3" s="1"/>
  <c r="DN830" i="3" s="1"/>
  <c r="DN831" i="3" s="1"/>
  <c r="DN832" i="3" s="1"/>
  <c r="DN833" i="3" s="1"/>
  <c r="DN834" i="3" s="1"/>
  <c r="DN835" i="3" s="1"/>
  <c r="DN836" i="3" s="1"/>
  <c r="DN837" i="3" s="1"/>
  <c r="DN838" i="3" s="1"/>
  <c r="DN839" i="3" s="1"/>
  <c r="DN840" i="3" s="1"/>
  <c r="DN841" i="3" s="1"/>
  <c r="DN842" i="3" s="1"/>
  <c r="DN843" i="3" s="1"/>
  <c r="DN844" i="3" s="1"/>
  <c r="DN845" i="3" s="1"/>
  <c r="DN846" i="3" s="1"/>
  <c r="DN847" i="3" s="1"/>
  <c r="DN848" i="3" s="1"/>
  <c r="DN849" i="3" s="1"/>
  <c r="DN850" i="3" s="1"/>
  <c r="DN851" i="3" s="1"/>
  <c r="DN852" i="3" s="1"/>
  <c r="DN853" i="3" s="1"/>
  <c r="DN854" i="3" s="1"/>
  <c r="DN855" i="3" s="1"/>
  <c r="DN856" i="3" s="1"/>
  <c r="DN857" i="3" s="1"/>
  <c r="DN858" i="3" s="1"/>
  <c r="DN859" i="3" s="1"/>
  <c r="DN860" i="3" s="1"/>
  <c r="DN861" i="3" s="1"/>
  <c r="DN862" i="3" s="1"/>
  <c r="DN863" i="3" s="1"/>
  <c r="DN864" i="3" s="1"/>
  <c r="DN865" i="3" s="1"/>
  <c r="DN866" i="3" s="1"/>
  <c r="DN867" i="3" s="1"/>
  <c r="DN868" i="3" s="1"/>
  <c r="DN869" i="3" s="1"/>
  <c r="DN870" i="3" s="1"/>
  <c r="DN871" i="3" s="1"/>
  <c r="DN872" i="3" s="1"/>
  <c r="DN873" i="3" s="1"/>
  <c r="DN874" i="3" s="1"/>
  <c r="DN875" i="3" s="1"/>
  <c r="DN876" i="3" s="1"/>
  <c r="DN877" i="3" s="1"/>
  <c r="DN878" i="3" s="1"/>
  <c r="DN879" i="3" s="1"/>
  <c r="DN880" i="3" s="1"/>
  <c r="DN881" i="3" s="1"/>
  <c r="DN882" i="3" s="1"/>
  <c r="DN883" i="3" s="1"/>
  <c r="DN884" i="3" s="1"/>
  <c r="DN885" i="3" s="1"/>
  <c r="DN886" i="3" s="1"/>
  <c r="DN887" i="3" s="1"/>
  <c r="DN888" i="3" s="1"/>
  <c r="DN889" i="3" s="1"/>
  <c r="DN890" i="3" s="1"/>
  <c r="DN891" i="3" s="1"/>
  <c r="DN892" i="3" s="1"/>
  <c r="DN893" i="3" s="1"/>
  <c r="DN894" i="3" s="1"/>
  <c r="DN895" i="3" s="1"/>
  <c r="DN896" i="3" s="1"/>
  <c r="DN897" i="3" s="1"/>
  <c r="DN898" i="3" s="1"/>
  <c r="DN899" i="3" s="1"/>
  <c r="DN900" i="3" s="1"/>
  <c r="DN901" i="3" s="1"/>
  <c r="DN902" i="3" s="1"/>
  <c r="DN903" i="3" s="1"/>
  <c r="DN904" i="3" s="1"/>
  <c r="DN905" i="3" s="1"/>
  <c r="DN906" i="3" s="1"/>
  <c r="DN907" i="3" s="1"/>
  <c r="DN908" i="3" s="1"/>
  <c r="DN909" i="3" s="1"/>
  <c r="DN910" i="3" s="1"/>
  <c r="DN911" i="3" s="1"/>
  <c r="DN912" i="3" s="1"/>
  <c r="DN913" i="3" s="1"/>
  <c r="DN914" i="3" s="1"/>
  <c r="DN915" i="3" s="1"/>
  <c r="DN916" i="3" s="1"/>
  <c r="DN917" i="3" s="1"/>
  <c r="DN918" i="3" s="1"/>
  <c r="DN919" i="3" s="1"/>
  <c r="DN920" i="3" s="1"/>
  <c r="DN921" i="3" s="1"/>
  <c r="DN922" i="3" s="1"/>
  <c r="DN923" i="3" s="1"/>
  <c r="DN924" i="3" s="1"/>
  <c r="DN925" i="3" s="1"/>
  <c r="DN926" i="3" s="1"/>
  <c r="DN927" i="3" s="1"/>
  <c r="DN928" i="3" s="1"/>
  <c r="DN929" i="3" s="1"/>
  <c r="DN930" i="3" s="1"/>
  <c r="DN931" i="3" s="1"/>
  <c r="DN932" i="3" s="1"/>
  <c r="DN933" i="3" s="1"/>
  <c r="DN934" i="3" s="1"/>
  <c r="DN935" i="3" s="1"/>
  <c r="DN936" i="3" s="1"/>
  <c r="DN937" i="3" s="1"/>
  <c r="DN938" i="3" s="1"/>
  <c r="DN939" i="3" s="1"/>
  <c r="DN940" i="3" s="1"/>
  <c r="DN941" i="3" s="1"/>
  <c r="DN942" i="3" s="1"/>
  <c r="DN943" i="3" s="1"/>
  <c r="DN944" i="3" s="1"/>
  <c r="DN945" i="3" s="1"/>
  <c r="DN946" i="3" s="1"/>
  <c r="DN947" i="3" s="1"/>
  <c r="DN948" i="3" s="1"/>
  <c r="DN949" i="3" s="1"/>
  <c r="DN950" i="3" s="1"/>
  <c r="DN951" i="3" s="1"/>
  <c r="DN952" i="3" s="1"/>
  <c r="DN953" i="3" s="1"/>
  <c r="DN954" i="3" s="1"/>
  <c r="DN955" i="3" s="1"/>
  <c r="DN956" i="3" s="1"/>
  <c r="DN957" i="3" s="1"/>
  <c r="DN958" i="3" s="1"/>
  <c r="DN959" i="3" s="1"/>
  <c r="DN960" i="3" s="1"/>
  <c r="DN961" i="3" s="1"/>
  <c r="DN962" i="3" s="1"/>
  <c r="DN963" i="3" s="1"/>
  <c r="DN964" i="3" s="1"/>
  <c r="DN965" i="3" s="1"/>
  <c r="DN966" i="3" s="1"/>
  <c r="DN967" i="3" s="1"/>
  <c r="DN968" i="3" s="1"/>
  <c r="DN969" i="3" s="1"/>
  <c r="DN970" i="3" s="1"/>
  <c r="DN971" i="3" s="1"/>
  <c r="DN972" i="3" s="1"/>
  <c r="DN973" i="3" s="1"/>
  <c r="DN974" i="3" s="1"/>
  <c r="DN975" i="3" s="1"/>
  <c r="DN976" i="3" s="1"/>
  <c r="DN977" i="3" s="1"/>
  <c r="DN978" i="3" s="1"/>
  <c r="DN979" i="3" s="1"/>
  <c r="DN980" i="3" s="1"/>
  <c r="DN981" i="3" s="1"/>
  <c r="DN982" i="3" s="1"/>
  <c r="DN983" i="3" s="1"/>
  <c r="DN984" i="3" s="1"/>
  <c r="DN985" i="3" s="1"/>
  <c r="DN986" i="3" s="1"/>
  <c r="DN987" i="3" s="1"/>
  <c r="DN988" i="3" s="1"/>
  <c r="DN989" i="3" s="1"/>
  <c r="DN990" i="3" s="1"/>
  <c r="DN991" i="3" s="1"/>
  <c r="DN992" i="3" s="1"/>
  <c r="DN993" i="3" s="1"/>
  <c r="DN994" i="3" s="1"/>
  <c r="DN995" i="3" s="1"/>
  <c r="DN996" i="3" s="1"/>
  <c r="DN997" i="3" s="1"/>
  <c r="DN998" i="3" s="1"/>
  <c r="DN999" i="3" s="1"/>
  <c r="DN1000" i="3" s="1"/>
  <c r="DN1001" i="3" s="1"/>
  <c r="DN1002" i="3" s="1"/>
  <c r="DN1003" i="3" s="1"/>
  <c r="DN1004" i="3" s="1"/>
  <c r="DN1005" i="3" s="1"/>
  <c r="DN1006" i="3" s="1"/>
  <c r="DN1007" i="3" s="1"/>
  <c r="DN1008" i="3" s="1"/>
  <c r="DN1009" i="3" s="1"/>
  <c r="DN1010" i="3" s="1"/>
  <c r="DN1011" i="3" s="1"/>
  <c r="DN1012" i="3" s="1"/>
  <c r="DN1013" i="3" s="1"/>
  <c r="DN1014" i="3" s="1"/>
  <c r="DN1015" i="3" s="1"/>
  <c r="DN1016" i="3" s="1"/>
  <c r="DN1017" i="3" s="1"/>
  <c r="DN1018" i="3" s="1"/>
  <c r="DN1019" i="3" s="1"/>
  <c r="DN1020" i="3" s="1"/>
  <c r="DN1021" i="3" s="1"/>
  <c r="DN1022" i="3" s="1"/>
  <c r="DN1023" i="3" s="1"/>
  <c r="DN1024" i="3" s="1"/>
  <c r="DN1025" i="3" s="1"/>
  <c r="DN1026" i="3" s="1"/>
  <c r="DN1027" i="3" s="1"/>
  <c r="DN1028" i="3" s="1"/>
  <c r="DN1029" i="3" s="1"/>
  <c r="DN1030" i="3" s="1"/>
  <c r="DN1031" i="3" s="1"/>
  <c r="DN1032" i="3" s="1"/>
  <c r="DN1033" i="3" s="1"/>
  <c r="DN1034" i="3" s="1"/>
  <c r="DN1035" i="3" s="1"/>
  <c r="DN1036" i="3" s="1"/>
  <c r="DN1037" i="3" s="1"/>
  <c r="DN1038" i="3" s="1"/>
  <c r="DN1039" i="3" s="1"/>
  <c r="DN1040" i="3" s="1"/>
  <c r="DN1041" i="3" s="1"/>
  <c r="DN1042" i="3" s="1"/>
  <c r="DN1043" i="3" s="1"/>
  <c r="DN1044" i="3" s="1"/>
  <c r="DN1045" i="3" s="1"/>
  <c r="DN1046" i="3" s="1"/>
  <c r="DN1047" i="3" s="1"/>
  <c r="DN1048" i="3" s="1"/>
  <c r="DN1049" i="3" s="1"/>
  <c r="DN1050" i="3" s="1"/>
  <c r="DN1051" i="3" s="1"/>
  <c r="DN1052" i="3" s="1"/>
  <c r="DN1053" i="3" s="1"/>
  <c r="DN1054" i="3" s="1"/>
  <c r="DN1055" i="3" s="1"/>
  <c r="DN1056" i="3" s="1"/>
  <c r="DN1057" i="3" s="1"/>
  <c r="DN1058" i="3" s="1"/>
  <c r="DN1059" i="3" s="1"/>
  <c r="DN1060" i="3" s="1"/>
  <c r="DN1061" i="3" s="1"/>
  <c r="DN1062" i="3" s="1"/>
  <c r="DN1063" i="3" s="1"/>
  <c r="DN1064" i="3" s="1"/>
  <c r="DN1065" i="3" s="1"/>
  <c r="DN1066" i="3" s="1"/>
  <c r="DN1067" i="3" s="1"/>
  <c r="DN1068" i="3" s="1"/>
  <c r="DN1069" i="3" s="1"/>
  <c r="DN1070" i="3" s="1"/>
  <c r="DN1071" i="3" s="1"/>
  <c r="DN1072" i="3" s="1"/>
  <c r="DN1073" i="3" s="1"/>
  <c r="DN1074" i="3" s="1"/>
  <c r="DN1075" i="3" s="1"/>
  <c r="DN1076" i="3" s="1"/>
  <c r="DN1077" i="3" s="1"/>
  <c r="DN1078" i="3" s="1"/>
  <c r="DN1079" i="3" s="1"/>
  <c r="DN1080" i="3" s="1"/>
  <c r="DN1081" i="3" s="1"/>
  <c r="DN1082" i="3" s="1"/>
  <c r="DN1083" i="3" s="1"/>
  <c r="DN1084" i="3" s="1"/>
  <c r="DN1085" i="3" s="1"/>
  <c r="DN1086" i="3" s="1"/>
  <c r="DN1087" i="3" s="1"/>
  <c r="DN1088" i="3" s="1"/>
  <c r="DN1089" i="3" s="1"/>
  <c r="DN1090" i="3" s="1"/>
  <c r="DN1091" i="3" s="1"/>
  <c r="DN1092" i="3" s="1"/>
  <c r="DN1093" i="3" s="1"/>
  <c r="DN1094" i="3" s="1"/>
  <c r="DN1095" i="3" s="1"/>
  <c r="DN1096" i="3" s="1"/>
  <c r="DN1097" i="3" s="1"/>
  <c r="DN1098" i="3" s="1"/>
  <c r="DN1099" i="3" s="1"/>
  <c r="DN1100" i="3" s="1"/>
  <c r="DN1101" i="3" s="1"/>
  <c r="DN1102" i="3" s="1"/>
  <c r="DN1103" i="3" s="1"/>
  <c r="DN1104" i="3" s="1"/>
  <c r="DN1105" i="3" s="1"/>
  <c r="DN1106" i="3" s="1"/>
  <c r="DN1107" i="3" s="1"/>
  <c r="DM742" i="3"/>
  <c r="DM743" i="3" s="1"/>
  <c r="DM744" i="3" s="1"/>
  <c r="DM745" i="3" s="1"/>
  <c r="DM746" i="3" s="1"/>
  <c r="DM747" i="3" s="1"/>
  <c r="DM748" i="3" s="1"/>
  <c r="DM749" i="3" s="1"/>
  <c r="DM750" i="3" s="1"/>
  <c r="DM751" i="3" s="1"/>
  <c r="DM752" i="3" s="1"/>
  <c r="DM753" i="3" s="1"/>
  <c r="DM754" i="3" s="1"/>
  <c r="DM755" i="3" s="1"/>
  <c r="DM756" i="3" s="1"/>
  <c r="DM757" i="3" s="1"/>
  <c r="DM758" i="3" s="1"/>
  <c r="DM759" i="3" s="1"/>
  <c r="DM760" i="3" s="1"/>
  <c r="DM761" i="3" s="1"/>
  <c r="DM762" i="3" s="1"/>
  <c r="DM763" i="3" s="1"/>
  <c r="DM764" i="3" s="1"/>
  <c r="DM765" i="3" s="1"/>
  <c r="DM766" i="3" s="1"/>
  <c r="DM767" i="3" s="1"/>
  <c r="DM768" i="3" s="1"/>
  <c r="DM769" i="3" s="1"/>
  <c r="DM770" i="3" s="1"/>
  <c r="DM771" i="3" s="1"/>
  <c r="DM772" i="3" s="1"/>
  <c r="DM773" i="3" s="1"/>
  <c r="DM774" i="3" s="1"/>
  <c r="DM775" i="3" s="1"/>
  <c r="DM776" i="3" s="1"/>
  <c r="DM777" i="3" s="1"/>
  <c r="DM778" i="3" s="1"/>
  <c r="DM779" i="3" s="1"/>
  <c r="DM780" i="3" s="1"/>
  <c r="DM781" i="3" s="1"/>
  <c r="DM782" i="3" s="1"/>
  <c r="DM783" i="3" s="1"/>
  <c r="DM784" i="3" s="1"/>
  <c r="DM785" i="3" s="1"/>
  <c r="DM786" i="3" s="1"/>
  <c r="DM787" i="3" s="1"/>
  <c r="DM788" i="3" s="1"/>
  <c r="DM789" i="3" s="1"/>
  <c r="DM790" i="3" s="1"/>
  <c r="DM791" i="3" s="1"/>
  <c r="DM792" i="3" s="1"/>
  <c r="DM793" i="3" s="1"/>
  <c r="DM794" i="3" s="1"/>
  <c r="DM795" i="3" s="1"/>
  <c r="DM796" i="3" s="1"/>
  <c r="DM797" i="3" s="1"/>
  <c r="DM798" i="3" s="1"/>
  <c r="DM799" i="3" s="1"/>
  <c r="DM800" i="3" s="1"/>
  <c r="DM801" i="3" s="1"/>
  <c r="DM802" i="3" s="1"/>
  <c r="DM803" i="3" s="1"/>
  <c r="DM804" i="3" s="1"/>
  <c r="DM805" i="3" s="1"/>
  <c r="DM806" i="3" s="1"/>
  <c r="DM807" i="3" s="1"/>
  <c r="DM808" i="3" s="1"/>
  <c r="DM809" i="3" s="1"/>
  <c r="DM810" i="3" s="1"/>
  <c r="DM811" i="3" s="1"/>
  <c r="DM812" i="3" s="1"/>
  <c r="DM813" i="3" s="1"/>
  <c r="DM814" i="3" s="1"/>
  <c r="DM815" i="3" s="1"/>
  <c r="DM816" i="3" s="1"/>
  <c r="DM817" i="3" s="1"/>
  <c r="DM818" i="3" s="1"/>
  <c r="DM819" i="3" s="1"/>
  <c r="DM820" i="3" s="1"/>
  <c r="DM821" i="3" s="1"/>
  <c r="DM822" i="3" s="1"/>
  <c r="DM823" i="3" s="1"/>
  <c r="DM824" i="3" s="1"/>
  <c r="DM825" i="3" s="1"/>
  <c r="DM826" i="3" s="1"/>
  <c r="DM827" i="3" s="1"/>
  <c r="DM828" i="3" s="1"/>
  <c r="DM829" i="3" s="1"/>
  <c r="DM830" i="3" s="1"/>
  <c r="DM831" i="3" s="1"/>
  <c r="DM832" i="3" s="1"/>
  <c r="DM833" i="3" s="1"/>
  <c r="DM834" i="3" s="1"/>
  <c r="DM835" i="3" s="1"/>
  <c r="DM836" i="3" s="1"/>
  <c r="DM837" i="3" s="1"/>
  <c r="DM838" i="3" s="1"/>
  <c r="DM839" i="3" s="1"/>
  <c r="DM840" i="3" s="1"/>
  <c r="DM841" i="3" s="1"/>
  <c r="DM842" i="3" s="1"/>
  <c r="DM843" i="3" s="1"/>
  <c r="DM844" i="3" s="1"/>
  <c r="DM845" i="3" s="1"/>
  <c r="DM846" i="3" s="1"/>
  <c r="DM847" i="3" s="1"/>
  <c r="DM848" i="3" s="1"/>
  <c r="DM849" i="3" s="1"/>
  <c r="DM850" i="3" s="1"/>
  <c r="DM851" i="3" s="1"/>
  <c r="DM852" i="3" s="1"/>
  <c r="DM853" i="3" s="1"/>
  <c r="DM854" i="3" s="1"/>
  <c r="DM855" i="3" s="1"/>
  <c r="DM856" i="3" s="1"/>
  <c r="DM857" i="3" s="1"/>
  <c r="DM858" i="3" s="1"/>
  <c r="DM859" i="3" s="1"/>
  <c r="DM860" i="3" s="1"/>
  <c r="DM861" i="3" s="1"/>
  <c r="DM862" i="3" s="1"/>
  <c r="DM863" i="3" s="1"/>
  <c r="DM864" i="3" s="1"/>
  <c r="DM865" i="3" s="1"/>
  <c r="DM866" i="3" s="1"/>
  <c r="DM867" i="3" s="1"/>
  <c r="DM868" i="3" s="1"/>
  <c r="DM869" i="3" s="1"/>
  <c r="DM870" i="3" s="1"/>
  <c r="DM871" i="3" s="1"/>
  <c r="DM872" i="3" s="1"/>
  <c r="DM873" i="3" s="1"/>
  <c r="DM874" i="3" s="1"/>
  <c r="DM875" i="3" s="1"/>
  <c r="DM876" i="3" s="1"/>
  <c r="DM877" i="3" s="1"/>
  <c r="DM878" i="3" s="1"/>
  <c r="DM879" i="3" s="1"/>
  <c r="DM880" i="3" s="1"/>
  <c r="DM881" i="3" s="1"/>
  <c r="DM882" i="3" s="1"/>
  <c r="DM883" i="3" s="1"/>
  <c r="DM884" i="3" s="1"/>
  <c r="DM885" i="3" s="1"/>
  <c r="DM886" i="3" s="1"/>
  <c r="DM887" i="3" s="1"/>
  <c r="DM888" i="3" s="1"/>
  <c r="DM889" i="3" s="1"/>
  <c r="DM890" i="3" s="1"/>
  <c r="DM891" i="3" s="1"/>
  <c r="DM892" i="3" s="1"/>
  <c r="DM893" i="3" s="1"/>
  <c r="DM894" i="3" s="1"/>
  <c r="DM895" i="3" s="1"/>
  <c r="DM896" i="3" s="1"/>
  <c r="DM897" i="3" s="1"/>
  <c r="DM898" i="3" s="1"/>
  <c r="DM899" i="3" s="1"/>
  <c r="DM900" i="3" s="1"/>
  <c r="DM901" i="3" s="1"/>
  <c r="DM902" i="3" s="1"/>
  <c r="DM903" i="3" s="1"/>
  <c r="DM904" i="3" s="1"/>
  <c r="DM905" i="3" s="1"/>
  <c r="DM906" i="3" s="1"/>
  <c r="DM907" i="3" s="1"/>
  <c r="DM908" i="3" s="1"/>
  <c r="DM909" i="3" s="1"/>
  <c r="DM910" i="3" s="1"/>
  <c r="DM911" i="3" s="1"/>
  <c r="DM912" i="3" s="1"/>
  <c r="DM913" i="3" s="1"/>
  <c r="DM914" i="3" s="1"/>
  <c r="DM915" i="3" s="1"/>
  <c r="DM916" i="3" s="1"/>
  <c r="DM917" i="3" s="1"/>
  <c r="DM918" i="3" s="1"/>
  <c r="DM919" i="3" s="1"/>
  <c r="DM920" i="3" s="1"/>
  <c r="DM921" i="3" s="1"/>
  <c r="DM922" i="3" s="1"/>
  <c r="DM923" i="3" s="1"/>
  <c r="DM924" i="3" s="1"/>
  <c r="DM925" i="3" s="1"/>
  <c r="DM926" i="3" s="1"/>
  <c r="DM927" i="3" s="1"/>
  <c r="DM928" i="3" s="1"/>
  <c r="DM929" i="3" s="1"/>
  <c r="DM930" i="3" s="1"/>
  <c r="DM931" i="3" s="1"/>
  <c r="DM932" i="3" s="1"/>
  <c r="DM933" i="3" s="1"/>
  <c r="DM934" i="3" s="1"/>
  <c r="DM935" i="3" s="1"/>
  <c r="DM936" i="3" s="1"/>
  <c r="DM937" i="3" s="1"/>
  <c r="DM938" i="3" s="1"/>
  <c r="DM939" i="3" s="1"/>
  <c r="DM940" i="3" s="1"/>
  <c r="DM941" i="3" s="1"/>
  <c r="DM942" i="3" s="1"/>
  <c r="DM943" i="3" s="1"/>
  <c r="DM944" i="3" s="1"/>
  <c r="DM945" i="3" s="1"/>
  <c r="DM946" i="3" s="1"/>
  <c r="DM947" i="3" s="1"/>
  <c r="DM948" i="3" s="1"/>
  <c r="DM949" i="3" s="1"/>
  <c r="DM950" i="3" s="1"/>
  <c r="DM951" i="3" s="1"/>
  <c r="DM952" i="3" s="1"/>
  <c r="DM953" i="3" s="1"/>
  <c r="DM954" i="3" s="1"/>
  <c r="DM955" i="3" s="1"/>
  <c r="DM956" i="3" s="1"/>
  <c r="DM957" i="3" s="1"/>
  <c r="DM958" i="3" s="1"/>
  <c r="DM959" i="3" s="1"/>
  <c r="DM960" i="3" s="1"/>
  <c r="DM961" i="3" s="1"/>
  <c r="DM962" i="3" s="1"/>
  <c r="DM963" i="3" s="1"/>
  <c r="DM964" i="3" s="1"/>
  <c r="DM965" i="3" s="1"/>
  <c r="DM966" i="3" s="1"/>
  <c r="DM967" i="3" s="1"/>
  <c r="DM968" i="3" s="1"/>
  <c r="DM969" i="3" s="1"/>
  <c r="DM970" i="3" s="1"/>
  <c r="DM971" i="3" s="1"/>
  <c r="DM972" i="3" s="1"/>
  <c r="DM973" i="3" s="1"/>
  <c r="DM974" i="3" s="1"/>
  <c r="DM975" i="3" s="1"/>
  <c r="DM976" i="3" s="1"/>
  <c r="DM977" i="3" s="1"/>
  <c r="DM978" i="3" s="1"/>
  <c r="DM979" i="3" s="1"/>
  <c r="DM980" i="3" s="1"/>
  <c r="DM981" i="3" s="1"/>
  <c r="DM982" i="3" s="1"/>
  <c r="DM983" i="3" s="1"/>
  <c r="DM984" i="3" s="1"/>
  <c r="DM985" i="3" s="1"/>
  <c r="DM986" i="3" s="1"/>
  <c r="DM987" i="3" s="1"/>
  <c r="DM988" i="3" s="1"/>
  <c r="DM989" i="3" s="1"/>
  <c r="DM990" i="3" s="1"/>
  <c r="DM991" i="3" s="1"/>
  <c r="DM992" i="3" s="1"/>
  <c r="DM993" i="3" s="1"/>
  <c r="DM994" i="3" s="1"/>
  <c r="DM995" i="3" s="1"/>
  <c r="DM996" i="3" s="1"/>
  <c r="DM997" i="3" s="1"/>
  <c r="DM998" i="3" s="1"/>
  <c r="DM999" i="3" s="1"/>
  <c r="DM1000" i="3" s="1"/>
  <c r="DM1001" i="3" s="1"/>
  <c r="DM1002" i="3" s="1"/>
  <c r="DM1003" i="3" s="1"/>
  <c r="DM1004" i="3" s="1"/>
  <c r="DM1005" i="3" s="1"/>
  <c r="DM1006" i="3" s="1"/>
  <c r="DM1007" i="3" s="1"/>
  <c r="DM1008" i="3" s="1"/>
  <c r="DM1009" i="3" s="1"/>
  <c r="DM1010" i="3" s="1"/>
  <c r="DM1011" i="3" s="1"/>
  <c r="DM1012" i="3" s="1"/>
  <c r="DM1013" i="3" s="1"/>
  <c r="DM1014" i="3" s="1"/>
  <c r="DM1015" i="3" s="1"/>
  <c r="DM1016" i="3" s="1"/>
  <c r="DM1017" i="3" s="1"/>
  <c r="DM1018" i="3" s="1"/>
  <c r="DM1019" i="3" s="1"/>
  <c r="DM1020" i="3" s="1"/>
  <c r="DM1021" i="3" s="1"/>
  <c r="DM1022" i="3" s="1"/>
  <c r="DM1023" i="3" s="1"/>
  <c r="DM1024" i="3" s="1"/>
  <c r="DM1025" i="3" s="1"/>
  <c r="DM1026" i="3" s="1"/>
  <c r="DM1027" i="3" s="1"/>
  <c r="DM1028" i="3" s="1"/>
  <c r="DM1029" i="3" s="1"/>
  <c r="DM1030" i="3" s="1"/>
  <c r="DM1031" i="3" s="1"/>
  <c r="DM1032" i="3" s="1"/>
  <c r="DM1033" i="3" s="1"/>
  <c r="DM1034" i="3" s="1"/>
  <c r="DM1035" i="3" s="1"/>
  <c r="DM1036" i="3" s="1"/>
  <c r="DM1037" i="3" s="1"/>
  <c r="DM1038" i="3" s="1"/>
  <c r="DM1039" i="3" s="1"/>
  <c r="DM1040" i="3" s="1"/>
  <c r="DM1041" i="3" s="1"/>
  <c r="DM1042" i="3" s="1"/>
  <c r="DM1043" i="3" s="1"/>
  <c r="DM1044" i="3" s="1"/>
  <c r="DM1045" i="3" s="1"/>
  <c r="DM1046" i="3" s="1"/>
  <c r="DM1047" i="3" s="1"/>
  <c r="DM1048" i="3" s="1"/>
  <c r="DM1049" i="3" s="1"/>
  <c r="DM1050" i="3" s="1"/>
  <c r="DM1051" i="3" s="1"/>
  <c r="DM1052" i="3" s="1"/>
  <c r="DM1053" i="3" s="1"/>
  <c r="DM1054" i="3" s="1"/>
  <c r="DM1055" i="3" s="1"/>
  <c r="DM1056" i="3" s="1"/>
  <c r="DM1057" i="3" s="1"/>
  <c r="DM1058" i="3" s="1"/>
  <c r="DM1059" i="3" s="1"/>
  <c r="DM1060" i="3" s="1"/>
  <c r="DM1061" i="3" s="1"/>
  <c r="DM1062" i="3" s="1"/>
  <c r="DM1063" i="3" s="1"/>
  <c r="DM1064" i="3" s="1"/>
  <c r="DM1065" i="3" s="1"/>
  <c r="DM1066" i="3" s="1"/>
  <c r="DM1067" i="3" s="1"/>
  <c r="DM1068" i="3" s="1"/>
  <c r="DM1069" i="3" s="1"/>
  <c r="DM1070" i="3" s="1"/>
  <c r="DM1071" i="3" s="1"/>
  <c r="DM1072" i="3" s="1"/>
  <c r="DM1073" i="3" s="1"/>
  <c r="DM1074" i="3" s="1"/>
  <c r="DM1075" i="3" s="1"/>
  <c r="DM1076" i="3" s="1"/>
  <c r="DM1077" i="3" s="1"/>
  <c r="DM1078" i="3" s="1"/>
  <c r="DM1079" i="3" s="1"/>
  <c r="DM1080" i="3" s="1"/>
  <c r="DM1081" i="3" s="1"/>
  <c r="DM1082" i="3" s="1"/>
  <c r="DM1083" i="3" s="1"/>
  <c r="DM1084" i="3" s="1"/>
  <c r="DM1085" i="3" s="1"/>
  <c r="DM1086" i="3" s="1"/>
  <c r="DM1087" i="3" s="1"/>
  <c r="DM1088" i="3" s="1"/>
  <c r="DM1089" i="3" s="1"/>
  <c r="DM1090" i="3" s="1"/>
  <c r="DM1091" i="3" s="1"/>
  <c r="DM1092" i="3" s="1"/>
  <c r="DM1093" i="3" s="1"/>
  <c r="DM1094" i="3" s="1"/>
  <c r="DM1095" i="3" s="1"/>
  <c r="DM1096" i="3" s="1"/>
  <c r="DM1097" i="3" s="1"/>
  <c r="DM1098" i="3" s="1"/>
  <c r="DM1099" i="3" s="1"/>
  <c r="DM1100" i="3" s="1"/>
  <c r="DM1101" i="3" s="1"/>
  <c r="DM1102" i="3" s="1"/>
  <c r="DM1103" i="3" s="1"/>
  <c r="DM1104" i="3" s="1"/>
  <c r="DM1105" i="3" s="1"/>
  <c r="DM1106" i="3" s="1"/>
  <c r="DM1107" i="3" s="1"/>
  <c r="DL742" i="3"/>
  <c r="DL743" i="3" s="1"/>
  <c r="DL744" i="3" s="1"/>
  <c r="DL745" i="3" s="1"/>
  <c r="DL746" i="3" s="1"/>
  <c r="DL747" i="3" s="1"/>
  <c r="DL748" i="3" s="1"/>
  <c r="DL749" i="3" s="1"/>
  <c r="DL750" i="3" s="1"/>
  <c r="DL751" i="3" s="1"/>
  <c r="DL752" i="3" s="1"/>
  <c r="DL753" i="3" s="1"/>
  <c r="DL754" i="3" s="1"/>
  <c r="DL755" i="3" s="1"/>
  <c r="DL756" i="3" s="1"/>
  <c r="DL757" i="3" s="1"/>
  <c r="DL758" i="3" s="1"/>
  <c r="DL759" i="3" s="1"/>
  <c r="DL760" i="3" s="1"/>
  <c r="DL761" i="3" s="1"/>
  <c r="DL762" i="3" s="1"/>
  <c r="DL763" i="3" s="1"/>
  <c r="DL764" i="3" s="1"/>
  <c r="DL765" i="3" s="1"/>
  <c r="DL766" i="3" s="1"/>
  <c r="DL767" i="3" s="1"/>
  <c r="DL768" i="3" s="1"/>
  <c r="DL769" i="3" s="1"/>
  <c r="DL770" i="3" s="1"/>
  <c r="DL771" i="3" s="1"/>
  <c r="DL772" i="3" s="1"/>
  <c r="DL773" i="3" s="1"/>
  <c r="DL774" i="3" s="1"/>
  <c r="DL775" i="3" s="1"/>
  <c r="DL776" i="3" s="1"/>
  <c r="DL777" i="3" s="1"/>
  <c r="DL778" i="3" s="1"/>
  <c r="DL779" i="3" s="1"/>
  <c r="DL780" i="3" s="1"/>
  <c r="DL781" i="3" s="1"/>
  <c r="DL782" i="3" s="1"/>
  <c r="DL783" i="3" s="1"/>
  <c r="DL784" i="3" s="1"/>
  <c r="DL785" i="3" s="1"/>
  <c r="DL786" i="3" s="1"/>
  <c r="DL787" i="3" s="1"/>
  <c r="DL788" i="3" s="1"/>
  <c r="DL789" i="3" s="1"/>
  <c r="DL790" i="3" s="1"/>
  <c r="DL791" i="3" s="1"/>
  <c r="DL792" i="3" s="1"/>
  <c r="DL793" i="3" s="1"/>
  <c r="DL794" i="3" s="1"/>
  <c r="DL795" i="3" s="1"/>
  <c r="DL796" i="3" s="1"/>
  <c r="DL797" i="3" s="1"/>
  <c r="DL798" i="3" s="1"/>
  <c r="DL799" i="3" s="1"/>
  <c r="DL800" i="3" s="1"/>
  <c r="DL801" i="3" s="1"/>
  <c r="DL802" i="3" s="1"/>
  <c r="DL803" i="3" s="1"/>
  <c r="DL804" i="3" s="1"/>
  <c r="DL805" i="3" s="1"/>
  <c r="DL806" i="3" s="1"/>
  <c r="DL807" i="3" s="1"/>
  <c r="DL808" i="3" s="1"/>
  <c r="DL809" i="3" s="1"/>
  <c r="DL810" i="3" s="1"/>
  <c r="DL811" i="3" s="1"/>
  <c r="DL812" i="3" s="1"/>
  <c r="DL813" i="3" s="1"/>
  <c r="DL814" i="3" s="1"/>
  <c r="DL815" i="3" s="1"/>
  <c r="DL816" i="3" s="1"/>
  <c r="DL817" i="3" s="1"/>
  <c r="DL818" i="3" s="1"/>
  <c r="DL819" i="3" s="1"/>
  <c r="DL820" i="3" s="1"/>
  <c r="DL821" i="3" s="1"/>
  <c r="DL822" i="3" s="1"/>
  <c r="DL823" i="3" s="1"/>
  <c r="DL824" i="3" s="1"/>
  <c r="DL825" i="3" s="1"/>
  <c r="DL826" i="3" s="1"/>
  <c r="DL827" i="3" s="1"/>
  <c r="DL828" i="3" s="1"/>
  <c r="DL829" i="3" s="1"/>
  <c r="DL830" i="3" s="1"/>
  <c r="DL831" i="3" s="1"/>
  <c r="DL832" i="3" s="1"/>
  <c r="DL833" i="3" s="1"/>
  <c r="DL834" i="3" s="1"/>
  <c r="DL835" i="3" s="1"/>
  <c r="DL836" i="3" s="1"/>
  <c r="DL837" i="3" s="1"/>
  <c r="DL838" i="3" s="1"/>
  <c r="DL839" i="3" s="1"/>
  <c r="DL840" i="3" s="1"/>
  <c r="DL841" i="3" s="1"/>
  <c r="DL842" i="3" s="1"/>
  <c r="DL843" i="3" s="1"/>
  <c r="DL844" i="3" s="1"/>
  <c r="DL845" i="3" s="1"/>
  <c r="DL846" i="3" s="1"/>
  <c r="DL847" i="3" s="1"/>
  <c r="DL848" i="3" s="1"/>
  <c r="DL849" i="3" s="1"/>
  <c r="DL850" i="3" s="1"/>
  <c r="DL851" i="3" s="1"/>
  <c r="DL852" i="3" s="1"/>
  <c r="DL853" i="3" s="1"/>
  <c r="DL854" i="3" s="1"/>
  <c r="DL855" i="3" s="1"/>
  <c r="DL856" i="3" s="1"/>
  <c r="DL857" i="3" s="1"/>
  <c r="DL858" i="3" s="1"/>
  <c r="DL859" i="3" s="1"/>
  <c r="DL860" i="3" s="1"/>
  <c r="DL861" i="3" s="1"/>
  <c r="DL862" i="3" s="1"/>
  <c r="DL863" i="3" s="1"/>
  <c r="DL864" i="3" s="1"/>
  <c r="DL865" i="3" s="1"/>
  <c r="DL866" i="3" s="1"/>
  <c r="DL867" i="3" s="1"/>
  <c r="DL868" i="3" s="1"/>
  <c r="DL869" i="3" s="1"/>
  <c r="DL870" i="3" s="1"/>
  <c r="DL871" i="3" s="1"/>
  <c r="DL872" i="3" s="1"/>
  <c r="DL873" i="3" s="1"/>
  <c r="DL874" i="3" s="1"/>
  <c r="DL875" i="3" s="1"/>
  <c r="DL876" i="3" s="1"/>
  <c r="DL877" i="3" s="1"/>
  <c r="DL878" i="3" s="1"/>
  <c r="DL879" i="3" s="1"/>
  <c r="DL880" i="3" s="1"/>
  <c r="DL881" i="3" s="1"/>
  <c r="DL882" i="3" s="1"/>
  <c r="DL883" i="3" s="1"/>
  <c r="DL884" i="3" s="1"/>
  <c r="DL885" i="3" s="1"/>
  <c r="DL886" i="3" s="1"/>
  <c r="DL887" i="3" s="1"/>
  <c r="DL888" i="3" s="1"/>
  <c r="DL889" i="3" s="1"/>
  <c r="DL890" i="3" s="1"/>
  <c r="DL891" i="3" s="1"/>
  <c r="DL892" i="3" s="1"/>
  <c r="DL893" i="3" s="1"/>
  <c r="DL894" i="3" s="1"/>
  <c r="DL895" i="3" s="1"/>
  <c r="DL896" i="3" s="1"/>
  <c r="DL897" i="3" s="1"/>
  <c r="DL898" i="3" s="1"/>
  <c r="DL899" i="3" s="1"/>
  <c r="DL900" i="3" s="1"/>
  <c r="DL901" i="3" s="1"/>
  <c r="DL902" i="3" s="1"/>
  <c r="DL903" i="3" s="1"/>
  <c r="DL904" i="3" s="1"/>
  <c r="DL905" i="3" s="1"/>
  <c r="DL906" i="3" s="1"/>
  <c r="DL907" i="3" s="1"/>
  <c r="DL908" i="3" s="1"/>
  <c r="DL909" i="3" s="1"/>
  <c r="DL910" i="3" s="1"/>
  <c r="DL911" i="3" s="1"/>
  <c r="DL912" i="3" s="1"/>
  <c r="DL913" i="3" s="1"/>
  <c r="DL914" i="3" s="1"/>
  <c r="DL915" i="3" s="1"/>
  <c r="DL916" i="3" s="1"/>
  <c r="DL917" i="3" s="1"/>
  <c r="DL918" i="3" s="1"/>
  <c r="DL919" i="3" s="1"/>
  <c r="DL920" i="3" s="1"/>
  <c r="DL921" i="3" s="1"/>
  <c r="DL922" i="3" s="1"/>
  <c r="DL923" i="3" s="1"/>
  <c r="DL924" i="3" s="1"/>
  <c r="DL925" i="3" s="1"/>
  <c r="DL926" i="3" s="1"/>
  <c r="DL927" i="3" s="1"/>
  <c r="DL928" i="3" s="1"/>
  <c r="DL929" i="3" s="1"/>
  <c r="DL930" i="3" s="1"/>
  <c r="DL931" i="3" s="1"/>
  <c r="DL932" i="3" s="1"/>
  <c r="DL933" i="3" s="1"/>
  <c r="DL934" i="3" s="1"/>
  <c r="DL935" i="3" s="1"/>
  <c r="DL936" i="3" s="1"/>
  <c r="DL937" i="3" s="1"/>
  <c r="DL938" i="3" s="1"/>
  <c r="DL939" i="3" s="1"/>
  <c r="DL940" i="3" s="1"/>
  <c r="DL941" i="3" s="1"/>
  <c r="DL942" i="3" s="1"/>
  <c r="DL943" i="3" s="1"/>
  <c r="DL944" i="3" s="1"/>
  <c r="DL945" i="3" s="1"/>
  <c r="DL946" i="3" s="1"/>
  <c r="DL947" i="3" s="1"/>
  <c r="DL948" i="3" s="1"/>
  <c r="DL949" i="3" s="1"/>
  <c r="DL950" i="3" s="1"/>
  <c r="DL951" i="3" s="1"/>
  <c r="DL952" i="3" s="1"/>
  <c r="DL953" i="3" s="1"/>
  <c r="DL954" i="3" s="1"/>
  <c r="DL955" i="3" s="1"/>
  <c r="DL956" i="3" s="1"/>
  <c r="DL957" i="3" s="1"/>
  <c r="DL958" i="3" s="1"/>
  <c r="DL959" i="3" s="1"/>
  <c r="DL960" i="3" s="1"/>
  <c r="DL961" i="3" s="1"/>
  <c r="DL962" i="3" s="1"/>
  <c r="DL963" i="3" s="1"/>
  <c r="DL964" i="3" s="1"/>
  <c r="DL965" i="3" s="1"/>
  <c r="DL966" i="3" s="1"/>
  <c r="DL967" i="3" s="1"/>
  <c r="DL968" i="3" s="1"/>
  <c r="DL969" i="3" s="1"/>
  <c r="DL970" i="3" s="1"/>
  <c r="DL971" i="3" s="1"/>
  <c r="DL972" i="3" s="1"/>
  <c r="DL973" i="3" s="1"/>
  <c r="DL974" i="3" s="1"/>
  <c r="DL975" i="3" s="1"/>
  <c r="DL976" i="3" s="1"/>
  <c r="DL977" i="3" s="1"/>
  <c r="DL978" i="3" s="1"/>
  <c r="DL979" i="3" s="1"/>
  <c r="DL980" i="3" s="1"/>
  <c r="DL981" i="3" s="1"/>
  <c r="DL982" i="3" s="1"/>
  <c r="DL983" i="3" s="1"/>
  <c r="DL984" i="3" s="1"/>
  <c r="DL985" i="3" s="1"/>
  <c r="DL986" i="3" s="1"/>
  <c r="DL987" i="3" s="1"/>
  <c r="DL988" i="3" s="1"/>
  <c r="DL989" i="3" s="1"/>
  <c r="DL990" i="3" s="1"/>
  <c r="DL991" i="3" s="1"/>
  <c r="DL992" i="3" s="1"/>
  <c r="DL993" i="3" s="1"/>
  <c r="DL994" i="3" s="1"/>
  <c r="DL995" i="3" s="1"/>
  <c r="DL996" i="3" s="1"/>
  <c r="DL997" i="3" s="1"/>
  <c r="DL998" i="3" s="1"/>
  <c r="DL999" i="3" s="1"/>
  <c r="DL1000" i="3" s="1"/>
  <c r="DL1001" i="3" s="1"/>
  <c r="DL1002" i="3" s="1"/>
  <c r="DL1003" i="3" s="1"/>
  <c r="DL1004" i="3" s="1"/>
  <c r="DL1005" i="3" s="1"/>
  <c r="DL1006" i="3" s="1"/>
  <c r="DL1007" i="3" s="1"/>
  <c r="DL1008" i="3" s="1"/>
  <c r="DL1009" i="3" s="1"/>
  <c r="DL1010" i="3" s="1"/>
  <c r="DL1011" i="3" s="1"/>
  <c r="DL1012" i="3" s="1"/>
  <c r="DL1013" i="3" s="1"/>
  <c r="DL1014" i="3" s="1"/>
  <c r="DL1015" i="3" s="1"/>
  <c r="DL1016" i="3" s="1"/>
  <c r="DL1017" i="3" s="1"/>
  <c r="DL1018" i="3" s="1"/>
  <c r="DL1019" i="3" s="1"/>
  <c r="DL1020" i="3" s="1"/>
  <c r="DL1021" i="3" s="1"/>
  <c r="DL1022" i="3" s="1"/>
  <c r="DL1023" i="3" s="1"/>
  <c r="DL1024" i="3" s="1"/>
  <c r="DL1025" i="3" s="1"/>
  <c r="DL1026" i="3" s="1"/>
  <c r="DL1027" i="3" s="1"/>
  <c r="DL1028" i="3" s="1"/>
  <c r="DL1029" i="3" s="1"/>
  <c r="DL1030" i="3" s="1"/>
  <c r="DL1031" i="3" s="1"/>
  <c r="DL1032" i="3" s="1"/>
  <c r="DL1033" i="3" s="1"/>
  <c r="DL1034" i="3" s="1"/>
  <c r="DL1035" i="3" s="1"/>
  <c r="DL1036" i="3" s="1"/>
  <c r="DL1037" i="3" s="1"/>
  <c r="DL1038" i="3" s="1"/>
  <c r="DL1039" i="3" s="1"/>
  <c r="DL1040" i="3" s="1"/>
  <c r="DL1041" i="3" s="1"/>
  <c r="DL1042" i="3" s="1"/>
  <c r="DL1043" i="3" s="1"/>
  <c r="DL1044" i="3" s="1"/>
  <c r="DL1045" i="3" s="1"/>
  <c r="DL1046" i="3" s="1"/>
  <c r="DL1047" i="3" s="1"/>
  <c r="DL1048" i="3" s="1"/>
  <c r="DL1049" i="3" s="1"/>
  <c r="DL1050" i="3" s="1"/>
  <c r="DL1051" i="3" s="1"/>
  <c r="DL1052" i="3" s="1"/>
  <c r="DL1053" i="3" s="1"/>
  <c r="DL1054" i="3" s="1"/>
  <c r="DL1055" i="3" s="1"/>
  <c r="DL1056" i="3" s="1"/>
  <c r="DL1057" i="3" s="1"/>
  <c r="DL1058" i="3" s="1"/>
  <c r="DL1059" i="3" s="1"/>
  <c r="DL1060" i="3" s="1"/>
  <c r="DL1061" i="3" s="1"/>
  <c r="DL1062" i="3" s="1"/>
  <c r="DL1063" i="3" s="1"/>
  <c r="DL1064" i="3" s="1"/>
  <c r="DL1065" i="3" s="1"/>
  <c r="DL1066" i="3" s="1"/>
  <c r="DL1067" i="3" s="1"/>
  <c r="DL1068" i="3" s="1"/>
  <c r="DL1069" i="3" s="1"/>
  <c r="DL1070" i="3" s="1"/>
  <c r="DL1071" i="3" s="1"/>
  <c r="DL1072" i="3" s="1"/>
  <c r="DL1073" i="3" s="1"/>
  <c r="DL1074" i="3" s="1"/>
  <c r="DL1075" i="3" s="1"/>
  <c r="DL1076" i="3" s="1"/>
  <c r="DL1077" i="3" s="1"/>
  <c r="DL1078" i="3" s="1"/>
  <c r="DL1079" i="3" s="1"/>
  <c r="DL1080" i="3" s="1"/>
  <c r="DL1081" i="3" s="1"/>
  <c r="DL1082" i="3" s="1"/>
  <c r="DL1083" i="3" s="1"/>
  <c r="DL1084" i="3" s="1"/>
  <c r="DL1085" i="3" s="1"/>
  <c r="DL1086" i="3" s="1"/>
  <c r="DL1087" i="3" s="1"/>
  <c r="DL1088" i="3" s="1"/>
  <c r="DL1089" i="3" s="1"/>
  <c r="DL1090" i="3" s="1"/>
  <c r="DL1091" i="3" s="1"/>
  <c r="DL1092" i="3" s="1"/>
  <c r="DL1093" i="3" s="1"/>
  <c r="DL1094" i="3" s="1"/>
  <c r="DL1095" i="3" s="1"/>
  <c r="DL1096" i="3" s="1"/>
  <c r="DL1097" i="3" s="1"/>
  <c r="DL1098" i="3" s="1"/>
  <c r="DL1099" i="3" s="1"/>
  <c r="DL1100" i="3" s="1"/>
  <c r="DL1101" i="3" s="1"/>
  <c r="DL1102" i="3" s="1"/>
  <c r="DL1103" i="3" s="1"/>
  <c r="DL1104" i="3" s="1"/>
  <c r="DL1105" i="3" s="1"/>
  <c r="DL1106" i="3" s="1"/>
  <c r="DL1107" i="3" s="1"/>
  <c r="DK742" i="3"/>
  <c r="DK743" i="3" s="1"/>
  <c r="DK744" i="3" s="1"/>
  <c r="DK745" i="3" s="1"/>
  <c r="DK746" i="3" s="1"/>
  <c r="DK747" i="3" s="1"/>
  <c r="DK748" i="3" s="1"/>
  <c r="DK749" i="3" s="1"/>
  <c r="DK750" i="3" s="1"/>
  <c r="DK751" i="3" s="1"/>
  <c r="DK752" i="3" s="1"/>
  <c r="DK753" i="3" s="1"/>
  <c r="DK754" i="3" s="1"/>
  <c r="DK755" i="3" s="1"/>
  <c r="DK756" i="3" s="1"/>
  <c r="DK757" i="3" s="1"/>
  <c r="DK758" i="3" s="1"/>
  <c r="DK759" i="3" s="1"/>
  <c r="DK760" i="3" s="1"/>
  <c r="DK761" i="3" s="1"/>
  <c r="DK762" i="3" s="1"/>
  <c r="DK763" i="3" s="1"/>
  <c r="DK764" i="3" s="1"/>
  <c r="DK765" i="3" s="1"/>
  <c r="DK766" i="3" s="1"/>
  <c r="DK767" i="3" s="1"/>
  <c r="DK768" i="3" s="1"/>
  <c r="DK769" i="3" s="1"/>
  <c r="DK770" i="3" s="1"/>
  <c r="DK771" i="3" s="1"/>
  <c r="DK772" i="3" s="1"/>
  <c r="DK773" i="3" s="1"/>
  <c r="DK774" i="3" s="1"/>
  <c r="DK775" i="3" s="1"/>
  <c r="DK776" i="3" s="1"/>
  <c r="DK777" i="3" s="1"/>
  <c r="DK778" i="3" s="1"/>
  <c r="DK779" i="3" s="1"/>
  <c r="DK780" i="3" s="1"/>
  <c r="DK781" i="3" s="1"/>
  <c r="DK782" i="3" s="1"/>
  <c r="DK783" i="3" s="1"/>
  <c r="DK784" i="3" s="1"/>
  <c r="DK785" i="3" s="1"/>
  <c r="DK786" i="3" s="1"/>
  <c r="DK787" i="3" s="1"/>
  <c r="DK788" i="3" s="1"/>
  <c r="DK789" i="3" s="1"/>
  <c r="DK790" i="3" s="1"/>
  <c r="DK791" i="3" s="1"/>
  <c r="DK792" i="3" s="1"/>
  <c r="DK793" i="3" s="1"/>
  <c r="DK794" i="3" s="1"/>
  <c r="DK795" i="3" s="1"/>
  <c r="DK796" i="3" s="1"/>
  <c r="DK797" i="3" s="1"/>
  <c r="DK798" i="3" s="1"/>
  <c r="DK799" i="3" s="1"/>
  <c r="DK800" i="3" s="1"/>
  <c r="DK801" i="3" s="1"/>
  <c r="DK802" i="3" s="1"/>
  <c r="DK803" i="3" s="1"/>
  <c r="DK804" i="3" s="1"/>
  <c r="DK805" i="3" s="1"/>
  <c r="DK806" i="3" s="1"/>
  <c r="DK807" i="3" s="1"/>
  <c r="DK808" i="3" s="1"/>
  <c r="DK809" i="3" s="1"/>
  <c r="DK810" i="3" s="1"/>
  <c r="DK811" i="3" s="1"/>
  <c r="DK812" i="3" s="1"/>
  <c r="DK813" i="3" s="1"/>
  <c r="DK814" i="3" s="1"/>
  <c r="DK815" i="3" s="1"/>
  <c r="DK816" i="3" s="1"/>
  <c r="DK817" i="3" s="1"/>
  <c r="DK818" i="3" s="1"/>
  <c r="DK819" i="3" s="1"/>
  <c r="DK820" i="3" s="1"/>
  <c r="DK821" i="3" s="1"/>
  <c r="DK822" i="3" s="1"/>
  <c r="DK823" i="3" s="1"/>
  <c r="DK824" i="3" s="1"/>
  <c r="DK825" i="3" s="1"/>
  <c r="DK826" i="3" s="1"/>
  <c r="DK827" i="3" s="1"/>
  <c r="DK828" i="3" s="1"/>
  <c r="DK829" i="3" s="1"/>
  <c r="DK830" i="3" s="1"/>
  <c r="DK831" i="3" s="1"/>
  <c r="DK832" i="3" s="1"/>
  <c r="DK833" i="3" s="1"/>
  <c r="DK834" i="3" s="1"/>
  <c r="DK835" i="3" s="1"/>
  <c r="DK836" i="3" s="1"/>
  <c r="DK837" i="3" s="1"/>
  <c r="DK838" i="3" s="1"/>
  <c r="DK839" i="3" s="1"/>
  <c r="DK840" i="3" s="1"/>
  <c r="DK841" i="3" s="1"/>
  <c r="DK842" i="3" s="1"/>
  <c r="DK843" i="3" s="1"/>
  <c r="DK844" i="3" s="1"/>
  <c r="DK845" i="3" s="1"/>
  <c r="DK846" i="3" s="1"/>
  <c r="DK847" i="3" s="1"/>
  <c r="DK848" i="3" s="1"/>
  <c r="DK849" i="3" s="1"/>
  <c r="DK850" i="3" s="1"/>
  <c r="DK851" i="3" s="1"/>
  <c r="DK852" i="3" s="1"/>
  <c r="DK853" i="3" s="1"/>
  <c r="DK854" i="3" s="1"/>
  <c r="DK855" i="3" s="1"/>
  <c r="DK856" i="3" s="1"/>
  <c r="DK857" i="3" s="1"/>
  <c r="DK858" i="3" s="1"/>
  <c r="DK859" i="3" s="1"/>
  <c r="DK860" i="3" s="1"/>
  <c r="DK861" i="3" s="1"/>
  <c r="DK862" i="3" s="1"/>
  <c r="DK863" i="3" s="1"/>
  <c r="DK864" i="3" s="1"/>
  <c r="DK865" i="3" s="1"/>
  <c r="DK866" i="3" s="1"/>
  <c r="DK867" i="3" s="1"/>
  <c r="DK868" i="3" s="1"/>
  <c r="DK869" i="3" s="1"/>
  <c r="DK870" i="3" s="1"/>
  <c r="DK871" i="3" s="1"/>
  <c r="DK872" i="3" s="1"/>
  <c r="DK873" i="3" s="1"/>
  <c r="DK874" i="3" s="1"/>
  <c r="DK875" i="3" s="1"/>
  <c r="DK876" i="3" s="1"/>
  <c r="DK877" i="3" s="1"/>
  <c r="DK878" i="3" s="1"/>
  <c r="DK879" i="3" s="1"/>
  <c r="DK880" i="3" s="1"/>
  <c r="DK881" i="3" s="1"/>
  <c r="DK882" i="3" s="1"/>
  <c r="DK883" i="3" s="1"/>
  <c r="DK884" i="3" s="1"/>
  <c r="DK885" i="3" s="1"/>
  <c r="DK886" i="3" s="1"/>
  <c r="DK887" i="3" s="1"/>
  <c r="DK888" i="3" s="1"/>
  <c r="DK889" i="3" s="1"/>
  <c r="DK890" i="3" s="1"/>
  <c r="DK891" i="3" s="1"/>
  <c r="DK892" i="3" s="1"/>
  <c r="DK893" i="3" s="1"/>
  <c r="DK894" i="3" s="1"/>
  <c r="DK895" i="3" s="1"/>
  <c r="DK896" i="3" s="1"/>
  <c r="DK897" i="3" s="1"/>
  <c r="DK898" i="3" s="1"/>
  <c r="DK899" i="3" s="1"/>
  <c r="DK900" i="3" s="1"/>
  <c r="DK901" i="3" s="1"/>
  <c r="DK902" i="3" s="1"/>
  <c r="DK903" i="3" s="1"/>
  <c r="DK904" i="3" s="1"/>
  <c r="DK905" i="3" s="1"/>
  <c r="DK906" i="3" s="1"/>
  <c r="DK907" i="3" s="1"/>
  <c r="DK908" i="3" s="1"/>
  <c r="DK909" i="3" s="1"/>
  <c r="DK910" i="3" s="1"/>
  <c r="DK911" i="3" s="1"/>
  <c r="DK912" i="3" s="1"/>
  <c r="DK913" i="3" s="1"/>
  <c r="DK914" i="3" s="1"/>
  <c r="DK915" i="3" s="1"/>
  <c r="DK916" i="3" s="1"/>
  <c r="DK917" i="3" s="1"/>
  <c r="DK918" i="3" s="1"/>
  <c r="DK919" i="3" s="1"/>
  <c r="DK920" i="3" s="1"/>
  <c r="DK921" i="3" s="1"/>
  <c r="DK922" i="3" s="1"/>
  <c r="DK923" i="3" s="1"/>
  <c r="DK924" i="3" s="1"/>
  <c r="DK925" i="3" s="1"/>
  <c r="DK926" i="3" s="1"/>
  <c r="DK927" i="3" s="1"/>
  <c r="DK928" i="3" s="1"/>
  <c r="DK929" i="3" s="1"/>
  <c r="DK930" i="3" s="1"/>
  <c r="DK931" i="3" s="1"/>
  <c r="DK932" i="3" s="1"/>
  <c r="DK933" i="3" s="1"/>
  <c r="DK934" i="3" s="1"/>
  <c r="DK935" i="3" s="1"/>
  <c r="DK936" i="3" s="1"/>
  <c r="DK937" i="3" s="1"/>
  <c r="DK938" i="3" s="1"/>
  <c r="DK939" i="3" s="1"/>
  <c r="DK940" i="3" s="1"/>
  <c r="DK941" i="3" s="1"/>
  <c r="DK942" i="3" s="1"/>
  <c r="DK943" i="3" s="1"/>
  <c r="DK944" i="3" s="1"/>
  <c r="DK945" i="3" s="1"/>
  <c r="DK946" i="3" s="1"/>
  <c r="DK947" i="3" s="1"/>
  <c r="DK948" i="3" s="1"/>
  <c r="DK949" i="3" s="1"/>
  <c r="DK950" i="3" s="1"/>
  <c r="DK951" i="3" s="1"/>
  <c r="DK952" i="3" s="1"/>
  <c r="DK953" i="3" s="1"/>
  <c r="DK954" i="3" s="1"/>
  <c r="DK955" i="3" s="1"/>
  <c r="DK956" i="3" s="1"/>
  <c r="DK957" i="3" s="1"/>
  <c r="DK958" i="3" s="1"/>
  <c r="DK959" i="3" s="1"/>
  <c r="DK960" i="3" s="1"/>
  <c r="DK961" i="3" s="1"/>
  <c r="DK962" i="3" s="1"/>
  <c r="DK963" i="3" s="1"/>
  <c r="DK964" i="3" s="1"/>
  <c r="DK965" i="3" s="1"/>
  <c r="DK966" i="3" s="1"/>
  <c r="DK967" i="3" s="1"/>
  <c r="DK968" i="3" s="1"/>
  <c r="DK969" i="3" s="1"/>
  <c r="DK970" i="3" s="1"/>
  <c r="DK971" i="3" s="1"/>
  <c r="DK972" i="3" s="1"/>
  <c r="DK973" i="3" s="1"/>
  <c r="DK974" i="3" s="1"/>
  <c r="DK975" i="3" s="1"/>
  <c r="DK976" i="3" s="1"/>
  <c r="DK977" i="3" s="1"/>
  <c r="DK978" i="3" s="1"/>
  <c r="DK979" i="3" s="1"/>
  <c r="DK980" i="3" s="1"/>
  <c r="DK981" i="3" s="1"/>
  <c r="DK982" i="3" s="1"/>
  <c r="DK983" i="3" s="1"/>
  <c r="DK984" i="3" s="1"/>
  <c r="DK985" i="3" s="1"/>
  <c r="DK986" i="3" s="1"/>
  <c r="DK987" i="3" s="1"/>
  <c r="DK988" i="3" s="1"/>
  <c r="DK989" i="3" s="1"/>
  <c r="DK990" i="3" s="1"/>
  <c r="DK991" i="3" s="1"/>
  <c r="DK992" i="3" s="1"/>
  <c r="DK993" i="3" s="1"/>
  <c r="DK994" i="3" s="1"/>
  <c r="DK995" i="3" s="1"/>
  <c r="DK996" i="3" s="1"/>
  <c r="DK997" i="3" s="1"/>
  <c r="DK998" i="3" s="1"/>
  <c r="DK999" i="3" s="1"/>
  <c r="DK1000" i="3" s="1"/>
  <c r="DK1001" i="3" s="1"/>
  <c r="DK1002" i="3" s="1"/>
  <c r="DK1003" i="3" s="1"/>
  <c r="DK1004" i="3" s="1"/>
  <c r="DK1005" i="3" s="1"/>
  <c r="DK1006" i="3" s="1"/>
  <c r="DK1007" i="3" s="1"/>
  <c r="DK1008" i="3" s="1"/>
  <c r="DK1009" i="3" s="1"/>
  <c r="DK1010" i="3" s="1"/>
  <c r="DK1011" i="3" s="1"/>
  <c r="DK1012" i="3" s="1"/>
  <c r="DK1013" i="3" s="1"/>
  <c r="DK1014" i="3" s="1"/>
  <c r="DK1015" i="3" s="1"/>
  <c r="DK1016" i="3" s="1"/>
  <c r="DK1017" i="3" s="1"/>
  <c r="DK1018" i="3" s="1"/>
  <c r="DK1019" i="3" s="1"/>
  <c r="DK1020" i="3" s="1"/>
  <c r="DK1021" i="3" s="1"/>
  <c r="DK1022" i="3" s="1"/>
  <c r="DK1023" i="3" s="1"/>
  <c r="DK1024" i="3" s="1"/>
  <c r="DK1025" i="3" s="1"/>
  <c r="DK1026" i="3" s="1"/>
  <c r="DK1027" i="3" s="1"/>
  <c r="DK1028" i="3" s="1"/>
  <c r="DK1029" i="3" s="1"/>
  <c r="DK1030" i="3" s="1"/>
  <c r="DK1031" i="3" s="1"/>
  <c r="DK1032" i="3" s="1"/>
  <c r="DK1033" i="3" s="1"/>
  <c r="DK1034" i="3" s="1"/>
  <c r="DK1035" i="3" s="1"/>
  <c r="DK1036" i="3" s="1"/>
  <c r="DK1037" i="3" s="1"/>
  <c r="DK1038" i="3" s="1"/>
  <c r="DK1039" i="3" s="1"/>
  <c r="DK1040" i="3" s="1"/>
  <c r="DK1041" i="3" s="1"/>
  <c r="DK1042" i="3" s="1"/>
  <c r="DK1043" i="3" s="1"/>
  <c r="DK1044" i="3" s="1"/>
  <c r="DK1045" i="3" s="1"/>
  <c r="DK1046" i="3" s="1"/>
  <c r="DK1047" i="3" s="1"/>
  <c r="DK1048" i="3" s="1"/>
  <c r="DK1049" i="3" s="1"/>
  <c r="DK1050" i="3" s="1"/>
  <c r="DK1051" i="3" s="1"/>
  <c r="DK1052" i="3" s="1"/>
  <c r="DK1053" i="3" s="1"/>
  <c r="DK1054" i="3" s="1"/>
  <c r="DK1055" i="3" s="1"/>
  <c r="DK1056" i="3" s="1"/>
  <c r="DK1057" i="3" s="1"/>
  <c r="DK1058" i="3" s="1"/>
  <c r="DK1059" i="3" s="1"/>
  <c r="DK1060" i="3" s="1"/>
  <c r="DK1061" i="3" s="1"/>
  <c r="DK1062" i="3" s="1"/>
  <c r="DK1063" i="3" s="1"/>
  <c r="DK1064" i="3" s="1"/>
  <c r="DK1065" i="3" s="1"/>
  <c r="DK1066" i="3" s="1"/>
  <c r="DK1067" i="3" s="1"/>
  <c r="DK1068" i="3" s="1"/>
  <c r="DK1069" i="3" s="1"/>
  <c r="DK1070" i="3" s="1"/>
  <c r="DK1071" i="3" s="1"/>
  <c r="DK1072" i="3" s="1"/>
  <c r="DK1073" i="3" s="1"/>
  <c r="DK1074" i="3" s="1"/>
  <c r="DK1075" i="3" s="1"/>
  <c r="DK1076" i="3" s="1"/>
  <c r="DK1077" i="3" s="1"/>
  <c r="DK1078" i="3" s="1"/>
  <c r="DK1079" i="3" s="1"/>
  <c r="DK1080" i="3" s="1"/>
  <c r="DK1081" i="3" s="1"/>
  <c r="DK1082" i="3" s="1"/>
  <c r="DK1083" i="3" s="1"/>
  <c r="DK1084" i="3" s="1"/>
  <c r="DK1085" i="3" s="1"/>
  <c r="DK1086" i="3" s="1"/>
  <c r="DK1087" i="3" s="1"/>
  <c r="DK1088" i="3" s="1"/>
  <c r="DK1089" i="3" s="1"/>
  <c r="DK1090" i="3" s="1"/>
  <c r="DK1091" i="3" s="1"/>
  <c r="DK1092" i="3" s="1"/>
  <c r="DK1093" i="3" s="1"/>
  <c r="DK1094" i="3" s="1"/>
  <c r="DK1095" i="3" s="1"/>
  <c r="DK1096" i="3" s="1"/>
  <c r="DK1097" i="3" s="1"/>
  <c r="DK1098" i="3" s="1"/>
  <c r="DK1099" i="3" s="1"/>
  <c r="DK1100" i="3" s="1"/>
  <c r="DK1101" i="3" s="1"/>
  <c r="DK1102" i="3" s="1"/>
  <c r="DK1103" i="3" s="1"/>
  <c r="DK1104" i="3" s="1"/>
  <c r="DK1105" i="3" s="1"/>
  <c r="DK1106" i="3" s="1"/>
  <c r="DK1107" i="3" s="1"/>
  <c r="DJ742" i="3"/>
  <c r="DJ743" i="3" s="1"/>
  <c r="DJ744" i="3" s="1"/>
  <c r="DJ745" i="3" s="1"/>
  <c r="DJ746" i="3" s="1"/>
  <c r="DJ747" i="3" s="1"/>
  <c r="DJ748" i="3" s="1"/>
  <c r="DJ749" i="3" s="1"/>
  <c r="DJ750" i="3" s="1"/>
  <c r="DJ751" i="3" s="1"/>
  <c r="DJ752" i="3" s="1"/>
  <c r="DJ753" i="3" s="1"/>
  <c r="DJ754" i="3" s="1"/>
  <c r="DJ755" i="3" s="1"/>
  <c r="DJ756" i="3" s="1"/>
  <c r="DJ757" i="3" s="1"/>
  <c r="DJ758" i="3" s="1"/>
  <c r="DJ759" i="3" s="1"/>
  <c r="DJ760" i="3" s="1"/>
  <c r="DJ761" i="3" s="1"/>
  <c r="DJ762" i="3" s="1"/>
  <c r="DJ763" i="3" s="1"/>
  <c r="DJ764" i="3" s="1"/>
  <c r="DJ765" i="3" s="1"/>
  <c r="DJ766" i="3" s="1"/>
  <c r="DJ767" i="3" s="1"/>
  <c r="DJ768" i="3" s="1"/>
  <c r="DJ769" i="3" s="1"/>
  <c r="DJ770" i="3" s="1"/>
  <c r="DJ771" i="3" s="1"/>
  <c r="DJ772" i="3" s="1"/>
  <c r="DJ773" i="3" s="1"/>
  <c r="DJ774" i="3" s="1"/>
  <c r="DJ775" i="3" s="1"/>
  <c r="DJ776" i="3" s="1"/>
  <c r="DJ777" i="3" s="1"/>
  <c r="DJ778" i="3" s="1"/>
  <c r="DJ779" i="3" s="1"/>
  <c r="DJ780" i="3" s="1"/>
  <c r="DJ781" i="3" s="1"/>
  <c r="DJ782" i="3" s="1"/>
  <c r="DJ783" i="3" s="1"/>
  <c r="DJ784" i="3" s="1"/>
  <c r="DJ785" i="3" s="1"/>
  <c r="DJ786" i="3" s="1"/>
  <c r="DJ787" i="3" s="1"/>
  <c r="DJ788" i="3" s="1"/>
  <c r="DJ789" i="3" s="1"/>
  <c r="DJ790" i="3" s="1"/>
  <c r="DJ791" i="3" s="1"/>
  <c r="DJ792" i="3" s="1"/>
  <c r="DJ793" i="3" s="1"/>
  <c r="DJ794" i="3" s="1"/>
  <c r="DJ795" i="3" s="1"/>
  <c r="DJ796" i="3" s="1"/>
  <c r="DJ797" i="3" s="1"/>
  <c r="DJ798" i="3" s="1"/>
  <c r="DJ799" i="3" s="1"/>
  <c r="DJ800" i="3" s="1"/>
  <c r="DJ801" i="3" s="1"/>
  <c r="DJ802" i="3" s="1"/>
  <c r="DJ803" i="3" s="1"/>
  <c r="DJ804" i="3" s="1"/>
  <c r="DJ805" i="3" s="1"/>
  <c r="DJ806" i="3" s="1"/>
  <c r="DJ807" i="3" s="1"/>
  <c r="DJ808" i="3" s="1"/>
  <c r="DJ809" i="3" s="1"/>
  <c r="DJ810" i="3" s="1"/>
  <c r="DJ811" i="3" s="1"/>
  <c r="DJ812" i="3" s="1"/>
  <c r="DJ813" i="3" s="1"/>
  <c r="DJ814" i="3" s="1"/>
  <c r="DJ815" i="3" s="1"/>
  <c r="DJ816" i="3" s="1"/>
  <c r="DJ817" i="3" s="1"/>
  <c r="DJ818" i="3" s="1"/>
  <c r="DJ819" i="3" s="1"/>
  <c r="DJ820" i="3" s="1"/>
  <c r="DJ821" i="3" s="1"/>
  <c r="DJ822" i="3" s="1"/>
  <c r="DJ823" i="3" s="1"/>
  <c r="DJ824" i="3" s="1"/>
  <c r="DJ825" i="3" s="1"/>
  <c r="DJ826" i="3" s="1"/>
  <c r="DJ827" i="3" s="1"/>
  <c r="DJ828" i="3" s="1"/>
  <c r="DJ829" i="3" s="1"/>
  <c r="DJ830" i="3" s="1"/>
  <c r="DJ831" i="3" s="1"/>
  <c r="DJ832" i="3" s="1"/>
  <c r="DJ833" i="3" s="1"/>
  <c r="DJ834" i="3" s="1"/>
  <c r="DJ835" i="3" s="1"/>
  <c r="DJ836" i="3" s="1"/>
  <c r="DJ837" i="3" s="1"/>
  <c r="DJ838" i="3" s="1"/>
  <c r="DJ839" i="3" s="1"/>
  <c r="DJ840" i="3" s="1"/>
  <c r="DJ841" i="3" s="1"/>
  <c r="DJ842" i="3" s="1"/>
  <c r="DJ843" i="3" s="1"/>
  <c r="DJ844" i="3" s="1"/>
  <c r="DJ845" i="3" s="1"/>
  <c r="DJ846" i="3" s="1"/>
  <c r="DJ847" i="3" s="1"/>
  <c r="DJ848" i="3" s="1"/>
  <c r="DJ849" i="3" s="1"/>
  <c r="DJ850" i="3" s="1"/>
  <c r="DJ851" i="3" s="1"/>
  <c r="DJ852" i="3" s="1"/>
  <c r="DJ853" i="3" s="1"/>
  <c r="DJ854" i="3" s="1"/>
  <c r="DJ855" i="3" s="1"/>
  <c r="DJ856" i="3" s="1"/>
  <c r="DJ857" i="3" s="1"/>
  <c r="DJ858" i="3" s="1"/>
  <c r="DJ859" i="3" s="1"/>
  <c r="DJ860" i="3" s="1"/>
  <c r="DJ861" i="3" s="1"/>
  <c r="DJ862" i="3" s="1"/>
  <c r="DJ863" i="3" s="1"/>
  <c r="DJ864" i="3" s="1"/>
  <c r="DJ865" i="3" s="1"/>
  <c r="DJ866" i="3" s="1"/>
  <c r="DJ867" i="3" s="1"/>
  <c r="DJ868" i="3" s="1"/>
  <c r="DJ869" i="3" s="1"/>
  <c r="DJ870" i="3" s="1"/>
  <c r="DJ871" i="3" s="1"/>
  <c r="DJ872" i="3" s="1"/>
  <c r="DJ873" i="3" s="1"/>
  <c r="DJ874" i="3" s="1"/>
  <c r="DJ875" i="3" s="1"/>
  <c r="DJ876" i="3" s="1"/>
  <c r="DJ877" i="3" s="1"/>
  <c r="DJ878" i="3" s="1"/>
  <c r="DJ879" i="3" s="1"/>
  <c r="DJ880" i="3" s="1"/>
  <c r="DJ881" i="3" s="1"/>
  <c r="DJ882" i="3" s="1"/>
  <c r="DJ883" i="3" s="1"/>
  <c r="DJ884" i="3" s="1"/>
  <c r="DJ885" i="3" s="1"/>
  <c r="DJ886" i="3" s="1"/>
  <c r="DJ887" i="3" s="1"/>
  <c r="DJ888" i="3" s="1"/>
  <c r="DJ889" i="3" s="1"/>
  <c r="DJ890" i="3" s="1"/>
  <c r="DJ891" i="3" s="1"/>
  <c r="DJ892" i="3" s="1"/>
  <c r="DJ893" i="3" s="1"/>
  <c r="DJ894" i="3" s="1"/>
  <c r="DJ895" i="3" s="1"/>
  <c r="DJ896" i="3" s="1"/>
  <c r="DJ897" i="3" s="1"/>
  <c r="DJ898" i="3" s="1"/>
  <c r="DJ899" i="3" s="1"/>
  <c r="DJ900" i="3" s="1"/>
  <c r="DJ901" i="3" s="1"/>
  <c r="DJ902" i="3" s="1"/>
  <c r="DJ903" i="3" s="1"/>
  <c r="DJ904" i="3" s="1"/>
  <c r="DJ905" i="3" s="1"/>
  <c r="DJ906" i="3" s="1"/>
  <c r="DJ907" i="3" s="1"/>
  <c r="DJ908" i="3" s="1"/>
  <c r="DJ909" i="3" s="1"/>
  <c r="DJ910" i="3" s="1"/>
  <c r="DJ911" i="3" s="1"/>
  <c r="DJ912" i="3" s="1"/>
  <c r="DJ913" i="3" s="1"/>
  <c r="DJ914" i="3" s="1"/>
  <c r="DJ915" i="3" s="1"/>
  <c r="DJ916" i="3" s="1"/>
  <c r="DJ917" i="3" s="1"/>
  <c r="DJ918" i="3" s="1"/>
  <c r="DJ919" i="3" s="1"/>
  <c r="DJ920" i="3" s="1"/>
  <c r="DJ921" i="3" s="1"/>
  <c r="DJ922" i="3" s="1"/>
  <c r="DJ923" i="3" s="1"/>
  <c r="DJ924" i="3" s="1"/>
  <c r="DJ925" i="3" s="1"/>
  <c r="DJ926" i="3" s="1"/>
  <c r="DJ927" i="3" s="1"/>
  <c r="DJ928" i="3" s="1"/>
  <c r="DJ929" i="3" s="1"/>
  <c r="DJ930" i="3" s="1"/>
  <c r="DJ931" i="3" s="1"/>
  <c r="DJ932" i="3" s="1"/>
  <c r="DJ933" i="3" s="1"/>
  <c r="DJ934" i="3" s="1"/>
  <c r="DJ935" i="3" s="1"/>
  <c r="DJ936" i="3" s="1"/>
  <c r="DJ937" i="3" s="1"/>
  <c r="DJ938" i="3" s="1"/>
  <c r="DJ939" i="3" s="1"/>
  <c r="DJ940" i="3" s="1"/>
  <c r="DJ941" i="3" s="1"/>
  <c r="DJ942" i="3" s="1"/>
  <c r="DJ943" i="3" s="1"/>
  <c r="DJ944" i="3" s="1"/>
  <c r="DJ945" i="3" s="1"/>
  <c r="DJ946" i="3" s="1"/>
  <c r="DJ947" i="3" s="1"/>
  <c r="DJ948" i="3" s="1"/>
  <c r="DJ949" i="3" s="1"/>
  <c r="DJ950" i="3" s="1"/>
  <c r="DJ951" i="3" s="1"/>
  <c r="DJ952" i="3" s="1"/>
  <c r="DJ953" i="3" s="1"/>
  <c r="DJ954" i="3" s="1"/>
  <c r="DJ955" i="3" s="1"/>
  <c r="DJ956" i="3" s="1"/>
  <c r="DJ957" i="3" s="1"/>
  <c r="DJ958" i="3" s="1"/>
  <c r="DJ959" i="3" s="1"/>
  <c r="DJ960" i="3" s="1"/>
  <c r="DJ961" i="3" s="1"/>
  <c r="DJ962" i="3" s="1"/>
  <c r="DJ963" i="3" s="1"/>
  <c r="DJ964" i="3" s="1"/>
  <c r="DJ965" i="3" s="1"/>
  <c r="DJ966" i="3" s="1"/>
  <c r="DJ967" i="3" s="1"/>
  <c r="DJ968" i="3" s="1"/>
  <c r="DJ969" i="3" s="1"/>
  <c r="DJ970" i="3" s="1"/>
  <c r="DJ971" i="3" s="1"/>
  <c r="DJ972" i="3" s="1"/>
  <c r="DJ973" i="3" s="1"/>
  <c r="DJ974" i="3" s="1"/>
  <c r="DJ975" i="3" s="1"/>
  <c r="DJ976" i="3" s="1"/>
  <c r="DJ977" i="3" s="1"/>
  <c r="DJ978" i="3" s="1"/>
  <c r="DJ979" i="3" s="1"/>
  <c r="DJ980" i="3" s="1"/>
  <c r="DJ981" i="3" s="1"/>
  <c r="DJ982" i="3" s="1"/>
  <c r="DJ983" i="3" s="1"/>
  <c r="DJ984" i="3" s="1"/>
  <c r="DJ985" i="3" s="1"/>
  <c r="DJ986" i="3" s="1"/>
  <c r="DJ987" i="3" s="1"/>
  <c r="DJ988" i="3" s="1"/>
  <c r="DJ989" i="3" s="1"/>
  <c r="DJ990" i="3" s="1"/>
  <c r="DJ991" i="3" s="1"/>
  <c r="DJ992" i="3" s="1"/>
  <c r="DJ993" i="3" s="1"/>
  <c r="DJ994" i="3" s="1"/>
  <c r="DJ995" i="3" s="1"/>
  <c r="DJ996" i="3" s="1"/>
  <c r="DJ997" i="3" s="1"/>
  <c r="DJ998" i="3" s="1"/>
  <c r="DJ999" i="3" s="1"/>
  <c r="DJ1000" i="3" s="1"/>
  <c r="DJ1001" i="3" s="1"/>
  <c r="DJ1002" i="3" s="1"/>
  <c r="DJ1003" i="3" s="1"/>
  <c r="DJ1004" i="3" s="1"/>
  <c r="DJ1005" i="3" s="1"/>
  <c r="DJ1006" i="3" s="1"/>
  <c r="DJ1007" i="3" s="1"/>
  <c r="DJ1008" i="3" s="1"/>
  <c r="DJ1009" i="3" s="1"/>
  <c r="DJ1010" i="3" s="1"/>
  <c r="DJ1011" i="3" s="1"/>
  <c r="DJ1012" i="3" s="1"/>
  <c r="DJ1013" i="3" s="1"/>
  <c r="DJ1014" i="3" s="1"/>
  <c r="DJ1015" i="3" s="1"/>
  <c r="DJ1016" i="3" s="1"/>
  <c r="DJ1017" i="3" s="1"/>
  <c r="DJ1018" i="3" s="1"/>
  <c r="DJ1019" i="3" s="1"/>
  <c r="DJ1020" i="3" s="1"/>
  <c r="DJ1021" i="3" s="1"/>
  <c r="DJ1022" i="3" s="1"/>
  <c r="DJ1023" i="3" s="1"/>
  <c r="DJ1024" i="3" s="1"/>
  <c r="DJ1025" i="3" s="1"/>
  <c r="DJ1026" i="3" s="1"/>
  <c r="DJ1027" i="3" s="1"/>
  <c r="DJ1028" i="3" s="1"/>
  <c r="DJ1029" i="3" s="1"/>
  <c r="DJ1030" i="3" s="1"/>
  <c r="DJ1031" i="3" s="1"/>
  <c r="DJ1032" i="3" s="1"/>
  <c r="DJ1033" i="3" s="1"/>
  <c r="DJ1034" i="3" s="1"/>
  <c r="DJ1035" i="3" s="1"/>
  <c r="DJ1036" i="3" s="1"/>
  <c r="DJ1037" i="3" s="1"/>
  <c r="DJ1038" i="3" s="1"/>
  <c r="DJ1039" i="3" s="1"/>
  <c r="DJ1040" i="3" s="1"/>
  <c r="DJ1041" i="3" s="1"/>
  <c r="DJ1042" i="3" s="1"/>
  <c r="DJ1043" i="3" s="1"/>
  <c r="DJ1044" i="3" s="1"/>
  <c r="DJ1045" i="3" s="1"/>
  <c r="DJ1046" i="3" s="1"/>
  <c r="DJ1047" i="3" s="1"/>
  <c r="DJ1048" i="3" s="1"/>
  <c r="DJ1049" i="3" s="1"/>
  <c r="DJ1050" i="3" s="1"/>
  <c r="DJ1051" i="3" s="1"/>
  <c r="DJ1052" i="3" s="1"/>
  <c r="DJ1053" i="3" s="1"/>
  <c r="DJ1054" i="3" s="1"/>
  <c r="DJ1055" i="3" s="1"/>
  <c r="DJ1056" i="3" s="1"/>
  <c r="DJ1057" i="3" s="1"/>
  <c r="DJ1058" i="3" s="1"/>
  <c r="DJ1059" i="3" s="1"/>
  <c r="DJ1060" i="3" s="1"/>
  <c r="DJ1061" i="3" s="1"/>
  <c r="DJ1062" i="3" s="1"/>
  <c r="DJ1063" i="3" s="1"/>
  <c r="DJ1064" i="3" s="1"/>
  <c r="DJ1065" i="3" s="1"/>
  <c r="DJ1066" i="3" s="1"/>
  <c r="DJ1067" i="3" s="1"/>
  <c r="DJ1068" i="3" s="1"/>
  <c r="DJ1069" i="3" s="1"/>
  <c r="DJ1070" i="3" s="1"/>
  <c r="DJ1071" i="3" s="1"/>
  <c r="DJ1072" i="3" s="1"/>
  <c r="DJ1073" i="3" s="1"/>
  <c r="DJ1074" i="3" s="1"/>
  <c r="DJ1075" i="3" s="1"/>
  <c r="DJ1076" i="3" s="1"/>
  <c r="DJ1077" i="3" s="1"/>
  <c r="DJ1078" i="3" s="1"/>
  <c r="DJ1079" i="3" s="1"/>
  <c r="DJ1080" i="3" s="1"/>
  <c r="DJ1081" i="3" s="1"/>
  <c r="DJ1082" i="3" s="1"/>
  <c r="DJ1083" i="3" s="1"/>
  <c r="DJ1084" i="3" s="1"/>
  <c r="DJ1085" i="3" s="1"/>
  <c r="DJ1086" i="3" s="1"/>
  <c r="DJ1087" i="3" s="1"/>
  <c r="DJ1088" i="3" s="1"/>
  <c r="DJ1089" i="3" s="1"/>
  <c r="DJ1090" i="3" s="1"/>
  <c r="DJ1091" i="3" s="1"/>
  <c r="DJ1092" i="3" s="1"/>
  <c r="DJ1093" i="3" s="1"/>
  <c r="DJ1094" i="3" s="1"/>
  <c r="DJ1095" i="3" s="1"/>
  <c r="DJ1096" i="3" s="1"/>
  <c r="DJ1097" i="3" s="1"/>
  <c r="DJ1098" i="3" s="1"/>
  <c r="DJ1099" i="3" s="1"/>
  <c r="DJ1100" i="3" s="1"/>
  <c r="DJ1101" i="3" s="1"/>
  <c r="DJ1102" i="3" s="1"/>
  <c r="DJ1103" i="3" s="1"/>
  <c r="DJ1104" i="3" s="1"/>
  <c r="DJ1105" i="3" s="1"/>
  <c r="DJ1106" i="3" s="1"/>
  <c r="DJ1107" i="3" s="1"/>
  <c r="DG742" i="3"/>
  <c r="DG743" i="3" s="1"/>
  <c r="DG744" i="3" s="1"/>
  <c r="DG745" i="3" s="1"/>
  <c r="DG746" i="3" s="1"/>
  <c r="DG747" i="3" s="1"/>
  <c r="DG748" i="3" s="1"/>
  <c r="DG749" i="3" s="1"/>
  <c r="DG750" i="3" s="1"/>
  <c r="DG751" i="3" s="1"/>
  <c r="DG752" i="3" s="1"/>
  <c r="DG753" i="3" s="1"/>
  <c r="DG754" i="3" s="1"/>
  <c r="DG755" i="3" s="1"/>
  <c r="DG756" i="3" s="1"/>
  <c r="DG757" i="3" s="1"/>
  <c r="DG758" i="3" s="1"/>
  <c r="DG759" i="3" s="1"/>
  <c r="DG760" i="3" s="1"/>
  <c r="DG761" i="3" s="1"/>
  <c r="DG762" i="3" s="1"/>
  <c r="DG763" i="3" s="1"/>
  <c r="DG764" i="3" s="1"/>
  <c r="DG765" i="3" s="1"/>
  <c r="DG766" i="3" s="1"/>
  <c r="DG767" i="3" s="1"/>
  <c r="DG768" i="3" s="1"/>
  <c r="DG769" i="3" s="1"/>
  <c r="DG770" i="3" s="1"/>
  <c r="DG771" i="3" s="1"/>
  <c r="DG772" i="3" s="1"/>
  <c r="DG773" i="3" s="1"/>
  <c r="DG774" i="3" s="1"/>
  <c r="DG775" i="3" s="1"/>
  <c r="DG776" i="3" s="1"/>
  <c r="DG777" i="3" s="1"/>
  <c r="DG778" i="3" s="1"/>
  <c r="DG779" i="3" s="1"/>
  <c r="DG780" i="3" s="1"/>
  <c r="DG781" i="3" s="1"/>
  <c r="DG782" i="3" s="1"/>
  <c r="DG783" i="3" s="1"/>
  <c r="DG784" i="3" s="1"/>
  <c r="DG785" i="3" s="1"/>
  <c r="DG786" i="3" s="1"/>
  <c r="DG787" i="3" s="1"/>
  <c r="DG788" i="3" s="1"/>
  <c r="DG789" i="3" s="1"/>
  <c r="DG790" i="3" s="1"/>
  <c r="DG791" i="3" s="1"/>
  <c r="DG792" i="3" s="1"/>
  <c r="DG793" i="3" s="1"/>
  <c r="DG794" i="3" s="1"/>
  <c r="DG795" i="3" s="1"/>
  <c r="DG796" i="3" s="1"/>
  <c r="DG797" i="3" s="1"/>
  <c r="DG798" i="3" s="1"/>
  <c r="DG799" i="3" s="1"/>
  <c r="DG800" i="3" s="1"/>
  <c r="DG801" i="3" s="1"/>
  <c r="DG802" i="3" s="1"/>
  <c r="DG803" i="3" s="1"/>
  <c r="DG804" i="3" s="1"/>
  <c r="DG805" i="3" s="1"/>
  <c r="DG806" i="3" s="1"/>
  <c r="DG807" i="3" s="1"/>
  <c r="DG808" i="3" s="1"/>
  <c r="DG809" i="3" s="1"/>
  <c r="DG810" i="3" s="1"/>
  <c r="DG811" i="3" s="1"/>
  <c r="DG812" i="3" s="1"/>
  <c r="DG813" i="3" s="1"/>
  <c r="DG814" i="3" s="1"/>
  <c r="DG815" i="3" s="1"/>
  <c r="DG816" i="3" s="1"/>
  <c r="DG817" i="3" s="1"/>
  <c r="DG818" i="3" s="1"/>
  <c r="DG819" i="3" s="1"/>
  <c r="DG820" i="3" s="1"/>
  <c r="DG821" i="3" s="1"/>
  <c r="DG822" i="3" s="1"/>
  <c r="DG823" i="3" s="1"/>
  <c r="DG824" i="3" s="1"/>
  <c r="DG825" i="3" s="1"/>
  <c r="DG826" i="3" s="1"/>
  <c r="DG827" i="3" s="1"/>
  <c r="DG828" i="3" s="1"/>
  <c r="DG829" i="3" s="1"/>
  <c r="DG830" i="3" s="1"/>
  <c r="DG831" i="3" s="1"/>
  <c r="DG832" i="3" s="1"/>
  <c r="DG833" i="3" s="1"/>
  <c r="DG834" i="3" s="1"/>
  <c r="DG835" i="3" s="1"/>
  <c r="DG836" i="3" s="1"/>
  <c r="DG837" i="3" s="1"/>
  <c r="DG838" i="3" s="1"/>
  <c r="DG839" i="3" s="1"/>
  <c r="DG840" i="3" s="1"/>
  <c r="DG841" i="3" s="1"/>
  <c r="DG842" i="3" s="1"/>
  <c r="DG843" i="3" s="1"/>
  <c r="DG844" i="3" s="1"/>
  <c r="DG845" i="3" s="1"/>
  <c r="DG846" i="3" s="1"/>
  <c r="DG847" i="3" s="1"/>
  <c r="DG848" i="3" s="1"/>
  <c r="DG849" i="3" s="1"/>
  <c r="DG850" i="3" s="1"/>
  <c r="DG851" i="3" s="1"/>
  <c r="DG852" i="3" s="1"/>
  <c r="DG853" i="3" s="1"/>
  <c r="DG854" i="3" s="1"/>
  <c r="DG855" i="3" s="1"/>
  <c r="DG856" i="3" s="1"/>
  <c r="DG857" i="3" s="1"/>
  <c r="DG858" i="3" s="1"/>
  <c r="DG859" i="3" s="1"/>
  <c r="DG860" i="3" s="1"/>
  <c r="DG861" i="3" s="1"/>
  <c r="DG862" i="3" s="1"/>
  <c r="DG863" i="3" s="1"/>
  <c r="DG864" i="3" s="1"/>
  <c r="DG865" i="3" s="1"/>
  <c r="DG866" i="3" s="1"/>
  <c r="DG867" i="3" s="1"/>
  <c r="DG868" i="3" s="1"/>
  <c r="DG869" i="3" s="1"/>
  <c r="DG870" i="3" s="1"/>
  <c r="DG871" i="3" s="1"/>
  <c r="DG872" i="3" s="1"/>
  <c r="DG873" i="3" s="1"/>
  <c r="DG874" i="3" s="1"/>
  <c r="DG875" i="3" s="1"/>
  <c r="DG876" i="3" s="1"/>
  <c r="DG877" i="3" s="1"/>
  <c r="DG878" i="3" s="1"/>
  <c r="DG879" i="3" s="1"/>
  <c r="DG880" i="3" s="1"/>
  <c r="DG881" i="3" s="1"/>
  <c r="DG882" i="3" s="1"/>
  <c r="DG883" i="3" s="1"/>
  <c r="DG884" i="3" s="1"/>
  <c r="DG885" i="3" s="1"/>
  <c r="DG886" i="3" s="1"/>
  <c r="DG887" i="3" s="1"/>
  <c r="DG888" i="3" s="1"/>
  <c r="DG889" i="3" s="1"/>
  <c r="DG890" i="3" s="1"/>
  <c r="DG891" i="3" s="1"/>
  <c r="DG892" i="3" s="1"/>
  <c r="DG893" i="3" s="1"/>
  <c r="DG894" i="3" s="1"/>
  <c r="DG895" i="3" s="1"/>
  <c r="DG896" i="3" s="1"/>
  <c r="DG897" i="3" s="1"/>
  <c r="DG898" i="3" s="1"/>
  <c r="DG899" i="3" s="1"/>
  <c r="DG900" i="3" s="1"/>
  <c r="DG901" i="3" s="1"/>
  <c r="DG902" i="3" s="1"/>
  <c r="DG903" i="3" s="1"/>
  <c r="DG904" i="3" s="1"/>
  <c r="DG905" i="3" s="1"/>
  <c r="DG906" i="3" s="1"/>
  <c r="DG907" i="3" s="1"/>
  <c r="DG908" i="3" s="1"/>
  <c r="DG909" i="3" s="1"/>
  <c r="DG910" i="3" s="1"/>
  <c r="DG911" i="3" s="1"/>
  <c r="DG912" i="3" s="1"/>
  <c r="DG913" i="3" s="1"/>
  <c r="DG914" i="3" s="1"/>
  <c r="DG915" i="3" s="1"/>
  <c r="DG916" i="3" s="1"/>
  <c r="DG917" i="3" s="1"/>
  <c r="DG918" i="3" s="1"/>
  <c r="DG919" i="3" s="1"/>
  <c r="DG920" i="3" s="1"/>
  <c r="DG921" i="3" s="1"/>
  <c r="DG922" i="3" s="1"/>
  <c r="DG923" i="3" s="1"/>
  <c r="DG924" i="3" s="1"/>
  <c r="DG925" i="3" s="1"/>
  <c r="DG926" i="3" s="1"/>
  <c r="DG927" i="3" s="1"/>
  <c r="DG928" i="3" s="1"/>
  <c r="DG929" i="3" s="1"/>
  <c r="DG930" i="3" s="1"/>
  <c r="DG931" i="3" s="1"/>
  <c r="DG932" i="3" s="1"/>
  <c r="DG933" i="3" s="1"/>
  <c r="DG934" i="3" s="1"/>
  <c r="DG935" i="3" s="1"/>
  <c r="DG936" i="3" s="1"/>
  <c r="DG937" i="3" s="1"/>
  <c r="DG938" i="3" s="1"/>
  <c r="DG939" i="3" s="1"/>
  <c r="DG940" i="3" s="1"/>
  <c r="DG941" i="3" s="1"/>
  <c r="DG942" i="3" s="1"/>
  <c r="DG943" i="3" s="1"/>
  <c r="DG944" i="3" s="1"/>
  <c r="DG945" i="3" s="1"/>
  <c r="DG946" i="3" s="1"/>
  <c r="DG947" i="3" s="1"/>
  <c r="DG948" i="3" s="1"/>
  <c r="DG949" i="3" s="1"/>
  <c r="DG950" i="3" s="1"/>
  <c r="DG951" i="3" s="1"/>
  <c r="DG952" i="3" s="1"/>
  <c r="DG953" i="3" s="1"/>
  <c r="DG954" i="3" s="1"/>
  <c r="DG955" i="3" s="1"/>
  <c r="DG956" i="3" s="1"/>
  <c r="DG957" i="3" s="1"/>
  <c r="DG958" i="3" s="1"/>
  <c r="DG959" i="3" s="1"/>
  <c r="DG960" i="3" s="1"/>
  <c r="DG961" i="3" s="1"/>
  <c r="DG962" i="3" s="1"/>
  <c r="DG963" i="3" s="1"/>
  <c r="DG964" i="3" s="1"/>
  <c r="DG965" i="3" s="1"/>
  <c r="DG966" i="3" s="1"/>
  <c r="DG967" i="3" s="1"/>
  <c r="DG968" i="3" s="1"/>
  <c r="DG969" i="3" s="1"/>
  <c r="DG970" i="3" s="1"/>
  <c r="DG971" i="3" s="1"/>
  <c r="DG972" i="3" s="1"/>
  <c r="DG973" i="3" s="1"/>
  <c r="DG974" i="3" s="1"/>
  <c r="DG975" i="3" s="1"/>
  <c r="DG976" i="3" s="1"/>
  <c r="DG977" i="3" s="1"/>
  <c r="DG978" i="3" s="1"/>
  <c r="DG979" i="3" s="1"/>
  <c r="DG980" i="3" s="1"/>
  <c r="DG981" i="3" s="1"/>
  <c r="DG982" i="3" s="1"/>
  <c r="DG983" i="3" s="1"/>
  <c r="DG984" i="3" s="1"/>
  <c r="DG985" i="3" s="1"/>
  <c r="DG986" i="3" s="1"/>
  <c r="DG987" i="3" s="1"/>
  <c r="DG988" i="3" s="1"/>
  <c r="DG989" i="3" s="1"/>
  <c r="DG990" i="3" s="1"/>
  <c r="DG991" i="3" s="1"/>
  <c r="DG992" i="3" s="1"/>
  <c r="DG993" i="3" s="1"/>
  <c r="DG994" i="3" s="1"/>
  <c r="DG995" i="3" s="1"/>
  <c r="DG996" i="3" s="1"/>
  <c r="DG997" i="3" s="1"/>
  <c r="DG998" i="3" s="1"/>
  <c r="DG999" i="3" s="1"/>
  <c r="DG1000" i="3" s="1"/>
  <c r="DG1001" i="3" s="1"/>
  <c r="DG1002" i="3" s="1"/>
  <c r="DG1003" i="3" s="1"/>
  <c r="DG1004" i="3" s="1"/>
  <c r="DG1005" i="3" s="1"/>
  <c r="DG1006" i="3" s="1"/>
  <c r="DG1007" i="3" s="1"/>
  <c r="DG1008" i="3" s="1"/>
  <c r="DG1009" i="3" s="1"/>
  <c r="DG1010" i="3" s="1"/>
  <c r="DG1011" i="3" s="1"/>
  <c r="DG1012" i="3" s="1"/>
  <c r="DG1013" i="3" s="1"/>
  <c r="DG1014" i="3" s="1"/>
  <c r="DG1015" i="3" s="1"/>
  <c r="DG1016" i="3" s="1"/>
  <c r="DG1017" i="3" s="1"/>
  <c r="DG1018" i="3" s="1"/>
  <c r="DG1019" i="3" s="1"/>
  <c r="DG1020" i="3" s="1"/>
  <c r="DG1021" i="3" s="1"/>
  <c r="DG1022" i="3" s="1"/>
  <c r="DG1023" i="3" s="1"/>
  <c r="DG1024" i="3" s="1"/>
  <c r="DG1025" i="3" s="1"/>
  <c r="DG1026" i="3" s="1"/>
  <c r="DG1027" i="3" s="1"/>
  <c r="DG1028" i="3" s="1"/>
  <c r="DG1029" i="3" s="1"/>
  <c r="DG1030" i="3" s="1"/>
  <c r="DG1031" i="3" s="1"/>
  <c r="DG1032" i="3" s="1"/>
  <c r="DG1033" i="3" s="1"/>
  <c r="DG1034" i="3" s="1"/>
  <c r="DG1035" i="3" s="1"/>
  <c r="DG1036" i="3" s="1"/>
  <c r="DG1037" i="3" s="1"/>
  <c r="DG1038" i="3" s="1"/>
  <c r="DG1039" i="3" s="1"/>
  <c r="DG1040" i="3" s="1"/>
  <c r="DG1041" i="3" s="1"/>
  <c r="DG1042" i="3" s="1"/>
  <c r="DG1043" i="3" s="1"/>
  <c r="DG1044" i="3" s="1"/>
  <c r="DG1045" i="3" s="1"/>
  <c r="DG1046" i="3" s="1"/>
  <c r="DG1047" i="3" s="1"/>
  <c r="DG1048" i="3" s="1"/>
  <c r="DG1049" i="3" s="1"/>
  <c r="DG1050" i="3" s="1"/>
  <c r="DG1051" i="3" s="1"/>
  <c r="DG1052" i="3" s="1"/>
  <c r="DG1053" i="3" s="1"/>
  <c r="DG1054" i="3" s="1"/>
  <c r="DG1055" i="3" s="1"/>
  <c r="DG1056" i="3" s="1"/>
  <c r="DG1057" i="3" s="1"/>
  <c r="DG1058" i="3" s="1"/>
  <c r="DG1059" i="3" s="1"/>
  <c r="DG1060" i="3" s="1"/>
  <c r="DG1061" i="3" s="1"/>
  <c r="DG1062" i="3" s="1"/>
  <c r="DG1063" i="3" s="1"/>
  <c r="DG1064" i="3" s="1"/>
  <c r="DG1065" i="3" s="1"/>
  <c r="DG1066" i="3" s="1"/>
  <c r="DG1067" i="3" s="1"/>
  <c r="DG1068" i="3" s="1"/>
  <c r="DG1069" i="3" s="1"/>
  <c r="DG1070" i="3" s="1"/>
  <c r="DG1071" i="3" s="1"/>
  <c r="DG1072" i="3" s="1"/>
  <c r="DG1073" i="3" s="1"/>
  <c r="DG1074" i="3" s="1"/>
  <c r="DG1075" i="3" s="1"/>
  <c r="DG1076" i="3" s="1"/>
  <c r="DG1077" i="3" s="1"/>
  <c r="DG1078" i="3" s="1"/>
  <c r="DG1079" i="3" s="1"/>
  <c r="DG1080" i="3" s="1"/>
  <c r="DG1081" i="3" s="1"/>
  <c r="DG1082" i="3" s="1"/>
  <c r="DG1083" i="3" s="1"/>
  <c r="DG1084" i="3" s="1"/>
  <c r="DG1085" i="3" s="1"/>
  <c r="DG1086" i="3" s="1"/>
  <c r="DG1087" i="3" s="1"/>
  <c r="DG1088" i="3" s="1"/>
  <c r="DG1089" i="3" s="1"/>
  <c r="DG1090" i="3" s="1"/>
  <c r="DG1091" i="3" s="1"/>
  <c r="DG1092" i="3" s="1"/>
  <c r="DG1093" i="3" s="1"/>
  <c r="DG1094" i="3" s="1"/>
  <c r="DG1095" i="3" s="1"/>
  <c r="DG1096" i="3" s="1"/>
  <c r="DG1097" i="3" s="1"/>
  <c r="DG1098" i="3" s="1"/>
  <c r="DG1099" i="3" s="1"/>
  <c r="DG1100" i="3" s="1"/>
  <c r="DG1101" i="3" s="1"/>
  <c r="DG1102" i="3" s="1"/>
  <c r="DG1103" i="3" s="1"/>
  <c r="DG1104" i="3" s="1"/>
  <c r="DG1105" i="3" s="1"/>
  <c r="DG1106" i="3" s="1"/>
  <c r="DG1107" i="3" s="1"/>
  <c r="DF742" i="3"/>
  <c r="DF743" i="3" s="1"/>
  <c r="DF744" i="3" s="1"/>
  <c r="DF745" i="3" s="1"/>
  <c r="DF746" i="3" s="1"/>
  <c r="DF747" i="3" s="1"/>
  <c r="DF748" i="3" s="1"/>
  <c r="DF749" i="3" s="1"/>
  <c r="DF750" i="3" s="1"/>
  <c r="DF751" i="3" s="1"/>
  <c r="DF752" i="3" s="1"/>
  <c r="DF753" i="3" s="1"/>
  <c r="DF754" i="3" s="1"/>
  <c r="DF755" i="3" s="1"/>
  <c r="DF756" i="3" s="1"/>
  <c r="DF757" i="3" s="1"/>
  <c r="DF758" i="3" s="1"/>
  <c r="DF759" i="3" s="1"/>
  <c r="DF760" i="3" s="1"/>
  <c r="DF761" i="3" s="1"/>
  <c r="DF762" i="3" s="1"/>
  <c r="DF763" i="3" s="1"/>
  <c r="DF764" i="3" s="1"/>
  <c r="DF765" i="3" s="1"/>
  <c r="DF766" i="3" s="1"/>
  <c r="DF767" i="3" s="1"/>
  <c r="DF768" i="3" s="1"/>
  <c r="DF769" i="3" s="1"/>
  <c r="DF770" i="3" s="1"/>
  <c r="DF771" i="3" s="1"/>
  <c r="DF772" i="3" s="1"/>
  <c r="DF773" i="3" s="1"/>
  <c r="DF774" i="3" s="1"/>
  <c r="DF775" i="3" s="1"/>
  <c r="DF776" i="3" s="1"/>
  <c r="DF777" i="3" s="1"/>
  <c r="DF778" i="3" s="1"/>
  <c r="DF779" i="3" s="1"/>
  <c r="DF780" i="3" s="1"/>
  <c r="DF781" i="3" s="1"/>
  <c r="DF782" i="3" s="1"/>
  <c r="DF783" i="3" s="1"/>
  <c r="DF784" i="3" s="1"/>
  <c r="DF785" i="3" s="1"/>
  <c r="DF786" i="3" s="1"/>
  <c r="DF787" i="3" s="1"/>
  <c r="DF788" i="3" s="1"/>
  <c r="DF789" i="3" s="1"/>
  <c r="DF790" i="3" s="1"/>
  <c r="DF791" i="3" s="1"/>
  <c r="DF792" i="3" s="1"/>
  <c r="DF793" i="3" s="1"/>
  <c r="DF794" i="3" s="1"/>
  <c r="DF795" i="3" s="1"/>
  <c r="DF796" i="3" s="1"/>
  <c r="DF797" i="3" s="1"/>
  <c r="DF798" i="3" s="1"/>
  <c r="DF799" i="3" s="1"/>
  <c r="DF800" i="3" s="1"/>
  <c r="DF801" i="3" s="1"/>
  <c r="DF802" i="3" s="1"/>
  <c r="DF803" i="3" s="1"/>
  <c r="DF804" i="3" s="1"/>
  <c r="DF805" i="3" s="1"/>
  <c r="DF806" i="3" s="1"/>
  <c r="DF807" i="3" s="1"/>
  <c r="DF808" i="3" s="1"/>
  <c r="DF809" i="3" s="1"/>
  <c r="DF810" i="3" s="1"/>
  <c r="DF811" i="3" s="1"/>
  <c r="DF812" i="3" s="1"/>
  <c r="DF813" i="3" s="1"/>
  <c r="DF814" i="3" s="1"/>
  <c r="DF815" i="3" s="1"/>
  <c r="DF816" i="3" s="1"/>
  <c r="DF817" i="3" s="1"/>
  <c r="DF818" i="3" s="1"/>
  <c r="DF819" i="3" s="1"/>
  <c r="DF820" i="3" s="1"/>
  <c r="DF821" i="3" s="1"/>
  <c r="DF822" i="3" s="1"/>
  <c r="DF823" i="3" s="1"/>
  <c r="DF824" i="3" s="1"/>
  <c r="DF825" i="3" s="1"/>
  <c r="DF826" i="3" s="1"/>
  <c r="DF827" i="3" s="1"/>
  <c r="DF828" i="3" s="1"/>
  <c r="DF829" i="3" s="1"/>
  <c r="DF830" i="3" s="1"/>
  <c r="DF831" i="3" s="1"/>
  <c r="DF832" i="3" s="1"/>
  <c r="DF833" i="3" s="1"/>
  <c r="DF834" i="3" s="1"/>
  <c r="DF835" i="3" s="1"/>
  <c r="DF836" i="3" s="1"/>
  <c r="DF837" i="3" s="1"/>
  <c r="DF838" i="3" s="1"/>
  <c r="DF839" i="3" s="1"/>
  <c r="DF840" i="3" s="1"/>
  <c r="DF841" i="3" s="1"/>
  <c r="DF842" i="3" s="1"/>
  <c r="DF843" i="3" s="1"/>
  <c r="DF844" i="3" s="1"/>
  <c r="DF845" i="3" s="1"/>
  <c r="DF846" i="3" s="1"/>
  <c r="DF847" i="3" s="1"/>
  <c r="DF848" i="3" s="1"/>
  <c r="DF849" i="3" s="1"/>
  <c r="DF850" i="3" s="1"/>
  <c r="DF851" i="3" s="1"/>
  <c r="DF852" i="3" s="1"/>
  <c r="DF853" i="3" s="1"/>
  <c r="DF854" i="3" s="1"/>
  <c r="DF855" i="3" s="1"/>
  <c r="DF856" i="3" s="1"/>
  <c r="DF857" i="3" s="1"/>
  <c r="DF858" i="3" s="1"/>
  <c r="DF859" i="3" s="1"/>
  <c r="DF860" i="3" s="1"/>
  <c r="DF861" i="3" s="1"/>
  <c r="DF862" i="3" s="1"/>
  <c r="DF863" i="3" s="1"/>
  <c r="DF864" i="3" s="1"/>
  <c r="DF865" i="3" s="1"/>
  <c r="DF866" i="3" s="1"/>
  <c r="DF867" i="3" s="1"/>
  <c r="DF868" i="3" s="1"/>
  <c r="DF869" i="3" s="1"/>
  <c r="DF870" i="3" s="1"/>
  <c r="DF871" i="3" s="1"/>
  <c r="DF872" i="3" s="1"/>
  <c r="DF873" i="3" s="1"/>
  <c r="DF874" i="3" s="1"/>
  <c r="DF875" i="3" s="1"/>
  <c r="DF876" i="3" s="1"/>
  <c r="DF877" i="3" s="1"/>
  <c r="DF878" i="3" s="1"/>
  <c r="DF879" i="3" s="1"/>
  <c r="DF880" i="3" s="1"/>
  <c r="DF881" i="3" s="1"/>
  <c r="DF882" i="3" s="1"/>
  <c r="DF883" i="3" s="1"/>
  <c r="DF884" i="3" s="1"/>
  <c r="DF885" i="3" s="1"/>
  <c r="DF886" i="3" s="1"/>
  <c r="DF887" i="3" s="1"/>
  <c r="DF888" i="3" s="1"/>
  <c r="DF889" i="3" s="1"/>
  <c r="DF890" i="3" s="1"/>
  <c r="DF891" i="3" s="1"/>
  <c r="DF892" i="3" s="1"/>
  <c r="DF893" i="3" s="1"/>
  <c r="DF894" i="3" s="1"/>
  <c r="DF895" i="3" s="1"/>
  <c r="DF896" i="3" s="1"/>
  <c r="DF897" i="3" s="1"/>
  <c r="DF898" i="3" s="1"/>
  <c r="DF899" i="3" s="1"/>
  <c r="DF900" i="3" s="1"/>
  <c r="DF901" i="3" s="1"/>
  <c r="DF902" i="3" s="1"/>
  <c r="DF903" i="3" s="1"/>
  <c r="DF904" i="3" s="1"/>
  <c r="DF905" i="3" s="1"/>
  <c r="DF906" i="3" s="1"/>
  <c r="DF907" i="3" s="1"/>
  <c r="DF908" i="3" s="1"/>
  <c r="DF909" i="3" s="1"/>
  <c r="DF910" i="3" s="1"/>
  <c r="DF911" i="3" s="1"/>
  <c r="DF912" i="3" s="1"/>
  <c r="DF913" i="3" s="1"/>
  <c r="DF914" i="3" s="1"/>
  <c r="DF915" i="3" s="1"/>
  <c r="DF916" i="3" s="1"/>
  <c r="DF917" i="3" s="1"/>
  <c r="DF918" i="3" s="1"/>
  <c r="DF919" i="3" s="1"/>
  <c r="DF920" i="3" s="1"/>
  <c r="DF921" i="3" s="1"/>
  <c r="DF922" i="3" s="1"/>
  <c r="DF923" i="3" s="1"/>
  <c r="DF924" i="3" s="1"/>
  <c r="DF925" i="3" s="1"/>
  <c r="DF926" i="3" s="1"/>
  <c r="DF927" i="3" s="1"/>
  <c r="DF928" i="3" s="1"/>
  <c r="DF929" i="3" s="1"/>
  <c r="DF930" i="3" s="1"/>
  <c r="DF931" i="3" s="1"/>
  <c r="DF932" i="3" s="1"/>
  <c r="DF933" i="3" s="1"/>
  <c r="DF934" i="3" s="1"/>
  <c r="DF935" i="3" s="1"/>
  <c r="DF936" i="3" s="1"/>
  <c r="DF937" i="3" s="1"/>
  <c r="DF938" i="3" s="1"/>
  <c r="DF939" i="3" s="1"/>
  <c r="DF940" i="3" s="1"/>
  <c r="DF941" i="3" s="1"/>
  <c r="DF942" i="3" s="1"/>
  <c r="DF943" i="3" s="1"/>
  <c r="DF944" i="3" s="1"/>
  <c r="DF945" i="3" s="1"/>
  <c r="DF946" i="3" s="1"/>
  <c r="DF947" i="3" s="1"/>
  <c r="DF948" i="3" s="1"/>
  <c r="DF949" i="3" s="1"/>
  <c r="DF950" i="3" s="1"/>
  <c r="DF951" i="3" s="1"/>
  <c r="DF952" i="3" s="1"/>
  <c r="DF953" i="3" s="1"/>
  <c r="DF954" i="3" s="1"/>
  <c r="DF955" i="3" s="1"/>
  <c r="DF956" i="3" s="1"/>
  <c r="DF957" i="3" s="1"/>
  <c r="DF958" i="3" s="1"/>
  <c r="DF959" i="3" s="1"/>
  <c r="DF960" i="3" s="1"/>
  <c r="DF961" i="3" s="1"/>
  <c r="DF962" i="3" s="1"/>
  <c r="DF963" i="3" s="1"/>
  <c r="DF964" i="3" s="1"/>
  <c r="DF965" i="3" s="1"/>
  <c r="DF966" i="3" s="1"/>
  <c r="DF967" i="3" s="1"/>
  <c r="DF968" i="3" s="1"/>
  <c r="DF969" i="3" s="1"/>
  <c r="DF970" i="3" s="1"/>
  <c r="DF971" i="3" s="1"/>
  <c r="DF972" i="3" s="1"/>
  <c r="DF973" i="3" s="1"/>
  <c r="DF974" i="3" s="1"/>
  <c r="DF975" i="3" s="1"/>
  <c r="DF976" i="3" s="1"/>
  <c r="DF977" i="3" s="1"/>
  <c r="DF978" i="3" s="1"/>
  <c r="DF979" i="3" s="1"/>
  <c r="DF980" i="3" s="1"/>
  <c r="DF981" i="3" s="1"/>
  <c r="DF982" i="3" s="1"/>
  <c r="DF983" i="3" s="1"/>
  <c r="DF984" i="3" s="1"/>
  <c r="DF985" i="3" s="1"/>
  <c r="DF986" i="3" s="1"/>
  <c r="DF987" i="3" s="1"/>
  <c r="DF988" i="3" s="1"/>
  <c r="DF989" i="3" s="1"/>
  <c r="DF990" i="3" s="1"/>
  <c r="DF991" i="3" s="1"/>
  <c r="DF992" i="3" s="1"/>
  <c r="DF993" i="3" s="1"/>
  <c r="DF994" i="3" s="1"/>
  <c r="DF995" i="3" s="1"/>
  <c r="DF996" i="3" s="1"/>
  <c r="DF997" i="3" s="1"/>
  <c r="DF998" i="3" s="1"/>
  <c r="DF999" i="3" s="1"/>
  <c r="DF1000" i="3" s="1"/>
  <c r="DF1001" i="3" s="1"/>
  <c r="DF1002" i="3" s="1"/>
  <c r="DF1003" i="3" s="1"/>
  <c r="DF1004" i="3" s="1"/>
  <c r="DF1005" i="3" s="1"/>
  <c r="DF1006" i="3" s="1"/>
  <c r="DF1007" i="3" s="1"/>
  <c r="DF1008" i="3" s="1"/>
  <c r="DF1009" i="3" s="1"/>
  <c r="DF1010" i="3" s="1"/>
  <c r="DF1011" i="3" s="1"/>
  <c r="DF1012" i="3" s="1"/>
  <c r="DF1013" i="3" s="1"/>
  <c r="DF1014" i="3" s="1"/>
  <c r="DF1015" i="3" s="1"/>
  <c r="DF1016" i="3" s="1"/>
  <c r="DF1017" i="3" s="1"/>
  <c r="DF1018" i="3" s="1"/>
  <c r="DF1019" i="3" s="1"/>
  <c r="DF1020" i="3" s="1"/>
  <c r="DF1021" i="3" s="1"/>
  <c r="DF1022" i="3" s="1"/>
  <c r="DF1023" i="3" s="1"/>
  <c r="DF1024" i="3" s="1"/>
  <c r="DF1025" i="3" s="1"/>
  <c r="DF1026" i="3" s="1"/>
  <c r="DF1027" i="3" s="1"/>
  <c r="DF1028" i="3" s="1"/>
  <c r="DF1029" i="3" s="1"/>
  <c r="DF1030" i="3" s="1"/>
  <c r="DF1031" i="3" s="1"/>
  <c r="DF1032" i="3" s="1"/>
  <c r="DF1033" i="3" s="1"/>
  <c r="DF1034" i="3" s="1"/>
  <c r="DF1035" i="3" s="1"/>
  <c r="DF1036" i="3" s="1"/>
  <c r="DF1037" i="3" s="1"/>
  <c r="DF1038" i="3" s="1"/>
  <c r="DF1039" i="3" s="1"/>
  <c r="DF1040" i="3" s="1"/>
  <c r="DF1041" i="3" s="1"/>
  <c r="DF1042" i="3" s="1"/>
  <c r="DF1043" i="3" s="1"/>
  <c r="DF1044" i="3" s="1"/>
  <c r="DF1045" i="3" s="1"/>
  <c r="DF1046" i="3" s="1"/>
  <c r="DF1047" i="3" s="1"/>
  <c r="DF1048" i="3" s="1"/>
  <c r="DF1049" i="3" s="1"/>
  <c r="DF1050" i="3" s="1"/>
  <c r="DF1051" i="3" s="1"/>
  <c r="DF1052" i="3" s="1"/>
  <c r="DF1053" i="3" s="1"/>
  <c r="DF1054" i="3" s="1"/>
  <c r="DF1055" i="3" s="1"/>
  <c r="DF1056" i="3" s="1"/>
  <c r="DF1057" i="3" s="1"/>
  <c r="DF1058" i="3" s="1"/>
  <c r="DF1059" i="3" s="1"/>
  <c r="DF1060" i="3" s="1"/>
  <c r="DF1061" i="3" s="1"/>
  <c r="DF1062" i="3" s="1"/>
  <c r="DF1063" i="3" s="1"/>
  <c r="DF1064" i="3" s="1"/>
  <c r="DF1065" i="3" s="1"/>
  <c r="DF1066" i="3" s="1"/>
  <c r="DF1067" i="3" s="1"/>
  <c r="DF1068" i="3" s="1"/>
  <c r="DF1069" i="3" s="1"/>
  <c r="DF1070" i="3" s="1"/>
  <c r="DF1071" i="3" s="1"/>
  <c r="DF1072" i="3" s="1"/>
  <c r="DF1073" i="3" s="1"/>
  <c r="DF1074" i="3" s="1"/>
  <c r="DF1075" i="3" s="1"/>
  <c r="DF1076" i="3" s="1"/>
  <c r="DF1077" i="3" s="1"/>
  <c r="DF1078" i="3" s="1"/>
  <c r="DF1079" i="3" s="1"/>
  <c r="DF1080" i="3" s="1"/>
  <c r="DF1081" i="3" s="1"/>
  <c r="DF1082" i="3" s="1"/>
  <c r="DF1083" i="3" s="1"/>
  <c r="DF1084" i="3" s="1"/>
  <c r="DF1085" i="3" s="1"/>
  <c r="DF1086" i="3" s="1"/>
  <c r="DF1087" i="3" s="1"/>
  <c r="DF1088" i="3" s="1"/>
  <c r="DF1089" i="3" s="1"/>
  <c r="DF1090" i="3" s="1"/>
  <c r="DF1091" i="3" s="1"/>
  <c r="DF1092" i="3" s="1"/>
  <c r="DF1093" i="3" s="1"/>
  <c r="DF1094" i="3" s="1"/>
  <c r="DF1095" i="3" s="1"/>
  <c r="DF1096" i="3" s="1"/>
  <c r="DF1097" i="3" s="1"/>
  <c r="DF1098" i="3" s="1"/>
  <c r="DF1099" i="3" s="1"/>
  <c r="DF1100" i="3" s="1"/>
  <c r="DF1101" i="3" s="1"/>
  <c r="DF1102" i="3" s="1"/>
  <c r="DF1103" i="3" s="1"/>
  <c r="DF1104" i="3" s="1"/>
  <c r="DF1105" i="3" s="1"/>
  <c r="DF1106" i="3" s="1"/>
  <c r="DF1107" i="3" s="1"/>
  <c r="DE742" i="3"/>
  <c r="DE743" i="3" s="1"/>
  <c r="DE744" i="3" s="1"/>
  <c r="DE745" i="3" s="1"/>
  <c r="DE746" i="3" s="1"/>
  <c r="DE747" i="3" s="1"/>
  <c r="DE748" i="3" s="1"/>
  <c r="DE749" i="3" s="1"/>
  <c r="DE750" i="3" s="1"/>
  <c r="DE751" i="3" s="1"/>
  <c r="DE752" i="3" s="1"/>
  <c r="DE753" i="3" s="1"/>
  <c r="DE754" i="3" s="1"/>
  <c r="DE755" i="3" s="1"/>
  <c r="DE756" i="3" s="1"/>
  <c r="DE757" i="3" s="1"/>
  <c r="DE758" i="3" s="1"/>
  <c r="DE759" i="3" s="1"/>
  <c r="DE760" i="3" s="1"/>
  <c r="DE761" i="3" s="1"/>
  <c r="DE762" i="3" s="1"/>
  <c r="DE763" i="3" s="1"/>
  <c r="DE764" i="3" s="1"/>
  <c r="DE765" i="3" s="1"/>
  <c r="DE766" i="3" s="1"/>
  <c r="DE767" i="3" s="1"/>
  <c r="DE768" i="3" s="1"/>
  <c r="DE769" i="3" s="1"/>
  <c r="DE770" i="3" s="1"/>
  <c r="DE771" i="3" s="1"/>
  <c r="DE772" i="3" s="1"/>
  <c r="DE773" i="3" s="1"/>
  <c r="DE774" i="3" s="1"/>
  <c r="DE775" i="3" s="1"/>
  <c r="DE776" i="3" s="1"/>
  <c r="DE777" i="3" s="1"/>
  <c r="DE778" i="3" s="1"/>
  <c r="DE779" i="3" s="1"/>
  <c r="DE780" i="3" s="1"/>
  <c r="DE781" i="3" s="1"/>
  <c r="DE782" i="3" s="1"/>
  <c r="DE783" i="3" s="1"/>
  <c r="DE784" i="3" s="1"/>
  <c r="DE785" i="3" s="1"/>
  <c r="DE786" i="3" s="1"/>
  <c r="DE787" i="3" s="1"/>
  <c r="DE788" i="3" s="1"/>
  <c r="DE789" i="3" s="1"/>
  <c r="DE790" i="3" s="1"/>
  <c r="DE791" i="3" s="1"/>
  <c r="DE792" i="3" s="1"/>
  <c r="DE793" i="3" s="1"/>
  <c r="DE794" i="3" s="1"/>
  <c r="DE795" i="3" s="1"/>
  <c r="DE796" i="3" s="1"/>
  <c r="DE797" i="3" s="1"/>
  <c r="DE798" i="3" s="1"/>
  <c r="DE799" i="3" s="1"/>
  <c r="DE800" i="3" s="1"/>
  <c r="DE801" i="3" s="1"/>
  <c r="DE802" i="3" s="1"/>
  <c r="DE803" i="3" s="1"/>
  <c r="DE804" i="3" s="1"/>
  <c r="DE805" i="3" s="1"/>
  <c r="DE806" i="3" s="1"/>
  <c r="DE807" i="3" s="1"/>
  <c r="DE808" i="3" s="1"/>
  <c r="DE809" i="3" s="1"/>
  <c r="DE810" i="3" s="1"/>
  <c r="DE811" i="3" s="1"/>
  <c r="DE812" i="3" s="1"/>
  <c r="DE813" i="3" s="1"/>
  <c r="DE814" i="3" s="1"/>
  <c r="DE815" i="3" s="1"/>
  <c r="DE816" i="3" s="1"/>
  <c r="DE817" i="3" s="1"/>
  <c r="DE818" i="3" s="1"/>
  <c r="DE819" i="3" s="1"/>
  <c r="DE820" i="3" s="1"/>
  <c r="DE821" i="3" s="1"/>
  <c r="DE822" i="3" s="1"/>
  <c r="DE823" i="3" s="1"/>
  <c r="DE824" i="3" s="1"/>
  <c r="DE825" i="3" s="1"/>
  <c r="DE826" i="3" s="1"/>
  <c r="DE827" i="3" s="1"/>
  <c r="DE828" i="3" s="1"/>
  <c r="DE829" i="3" s="1"/>
  <c r="DE830" i="3" s="1"/>
  <c r="DE831" i="3" s="1"/>
  <c r="DE832" i="3" s="1"/>
  <c r="DE833" i="3" s="1"/>
  <c r="DE834" i="3" s="1"/>
  <c r="DE835" i="3" s="1"/>
  <c r="DE836" i="3" s="1"/>
  <c r="DE837" i="3" s="1"/>
  <c r="DE838" i="3" s="1"/>
  <c r="DE839" i="3" s="1"/>
  <c r="DE840" i="3" s="1"/>
  <c r="DE841" i="3" s="1"/>
  <c r="DE842" i="3" s="1"/>
  <c r="DE843" i="3" s="1"/>
  <c r="DE844" i="3" s="1"/>
  <c r="DE845" i="3" s="1"/>
  <c r="DE846" i="3" s="1"/>
  <c r="DE847" i="3" s="1"/>
  <c r="DE848" i="3" s="1"/>
  <c r="DE849" i="3" s="1"/>
  <c r="DE850" i="3" s="1"/>
  <c r="DE851" i="3" s="1"/>
  <c r="DE852" i="3" s="1"/>
  <c r="DE853" i="3" s="1"/>
  <c r="DE854" i="3" s="1"/>
  <c r="DE855" i="3" s="1"/>
  <c r="DE856" i="3" s="1"/>
  <c r="DE857" i="3" s="1"/>
  <c r="DE858" i="3" s="1"/>
  <c r="DE859" i="3" s="1"/>
  <c r="DE860" i="3" s="1"/>
  <c r="DE861" i="3" s="1"/>
  <c r="DE862" i="3" s="1"/>
  <c r="DE863" i="3" s="1"/>
  <c r="DE864" i="3" s="1"/>
  <c r="DE865" i="3" s="1"/>
  <c r="DE866" i="3" s="1"/>
  <c r="DE867" i="3" s="1"/>
  <c r="DE868" i="3" s="1"/>
  <c r="DE869" i="3" s="1"/>
  <c r="DE870" i="3" s="1"/>
  <c r="DE871" i="3" s="1"/>
  <c r="DE872" i="3" s="1"/>
  <c r="DE873" i="3" s="1"/>
  <c r="DE874" i="3" s="1"/>
  <c r="DE875" i="3" s="1"/>
  <c r="DE876" i="3" s="1"/>
  <c r="DE877" i="3" s="1"/>
  <c r="DE878" i="3" s="1"/>
  <c r="DE879" i="3" s="1"/>
  <c r="DE880" i="3" s="1"/>
  <c r="DE881" i="3" s="1"/>
  <c r="DE882" i="3" s="1"/>
  <c r="DE883" i="3" s="1"/>
  <c r="DE884" i="3" s="1"/>
  <c r="DE885" i="3" s="1"/>
  <c r="DE886" i="3" s="1"/>
  <c r="DE887" i="3" s="1"/>
  <c r="DE888" i="3" s="1"/>
  <c r="DE889" i="3" s="1"/>
  <c r="DE890" i="3" s="1"/>
  <c r="DE891" i="3" s="1"/>
  <c r="DE892" i="3" s="1"/>
  <c r="DE893" i="3" s="1"/>
  <c r="DE894" i="3" s="1"/>
  <c r="DE895" i="3" s="1"/>
  <c r="DE896" i="3" s="1"/>
  <c r="DE897" i="3" s="1"/>
  <c r="DE898" i="3" s="1"/>
  <c r="DE899" i="3" s="1"/>
  <c r="DE900" i="3" s="1"/>
  <c r="DE901" i="3" s="1"/>
  <c r="DE902" i="3" s="1"/>
  <c r="DE903" i="3" s="1"/>
  <c r="DE904" i="3" s="1"/>
  <c r="DE905" i="3" s="1"/>
  <c r="DE906" i="3" s="1"/>
  <c r="DE907" i="3" s="1"/>
  <c r="DE908" i="3" s="1"/>
  <c r="DE909" i="3" s="1"/>
  <c r="DE910" i="3" s="1"/>
  <c r="DE911" i="3" s="1"/>
  <c r="DE912" i="3" s="1"/>
  <c r="DE913" i="3" s="1"/>
  <c r="DE914" i="3" s="1"/>
  <c r="DE915" i="3" s="1"/>
  <c r="DE916" i="3" s="1"/>
  <c r="DE917" i="3" s="1"/>
  <c r="DE918" i="3" s="1"/>
  <c r="DE919" i="3" s="1"/>
  <c r="DE920" i="3" s="1"/>
  <c r="DE921" i="3" s="1"/>
  <c r="DE922" i="3" s="1"/>
  <c r="DE923" i="3" s="1"/>
  <c r="DE924" i="3" s="1"/>
  <c r="DE925" i="3" s="1"/>
  <c r="DE926" i="3" s="1"/>
  <c r="DE927" i="3" s="1"/>
  <c r="DE928" i="3" s="1"/>
  <c r="DE929" i="3" s="1"/>
  <c r="DE930" i="3" s="1"/>
  <c r="DE931" i="3" s="1"/>
  <c r="DE932" i="3" s="1"/>
  <c r="DE933" i="3" s="1"/>
  <c r="DE934" i="3" s="1"/>
  <c r="DE935" i="3" s="1"/>
  <c r="DE936" i="3" s="1"/>
  <c r="DE937" i="3" s="1"/>
  <c r="DE938" i="3" s="1"/>
  <c r="DE939" i="3" s="1"/>
  <c r="DE940" i="3" s="1"/>
  <c r="DE941" i="3" s="1"/>
  <c r="DE942" i="3" s="1"/>
  <c r="DE943" i="3" s="1"/>
  <c r="DE944" i="3" s="1"/>
  <c r="DE945" i="3" s="1"/>
  <c r="DE946" i="3" s="1"/>
  <c r="DE947" i="3" s="1"/>
  <c r="DE948" i="3" s="1"/>
  <c r="DE949" i="3" s="1"/>
  <c r="DE950" i="3" s="1"/>
  <c r="DE951" i="3" s="1"/>
  <c r="DE952" i="3" s="1"/>
  <c r="DE953" i="3" s="1"/>
  <c r="DE954" i="3" s="1"/>
  <c r="DE955" i="3" s="1"/>
  <c r="DE956" i="3" s="1"/>
  <c r="DE957" i="3" s="1"/>
  <c r="DE958" i="3" s="1"/>
  <c r="DE959" i="3" s="1"/>
  <c r="DE960" i="3" s="1"/>
  <c r="DE961" i="3" s="1"/>
  <c r="DE962" i="3" s="1"/>
  <c r="DE963" i="3" s="1"/>
  <c r="DE964" i="3" s="1"/>
  <c r="DE965" i="3" s="1"/>
  <c r="DE966" i="3" s="1"/>
  <c r="DE967" i="3" s="1"/>
  <c r="DE968" i="3" s="1"/>
  <c r="DE969" i="3" s="1"/>
  <c r="DE970" i="3" s="1"/>
  <c r="DE971" i="3" s="1"/>
  <c r="DE972" i="3" s="1"/>
  <c r="DE973" i="3" s="1"/>
  <c r="DE974" i="3" s="1"/>
  <c r="DE975" i="3" s="1"/>
  <c r="DE976" i="3" s="1"/>
  <c r="DE977" i="3" s="1"/>
  <c r="DE978" i="3" s="1"/>
  <c r="DE979" i="3" s="1"/>
  <c r="DE980" i="3" s="1"/>
  <c r="DE981" i="3" s="1"/>
  <c r="DE982" i="3" s="1"/>
  <c r="DE983" i="3" s="1"/>
  <c r="DE984" i="3" s="1"/>
  <c r="DE985" i="3" s="1"/>
  <c r="DE986" i="3" s="1"/>
  <c r="DE987" i="3" s="1"/>
  <c r="DE988" i="3" s="1"/>
  <c r="DE989" i="3" s="1"/>
  <c r="DE990" i="3" s="1"/>
  <c r="DE991" i="3" s="1"/>
  <c r="DE992" i="3" s="1"/>
  <c r="DE993" i="3" s="1"/>
  <c r="DE994" i="3" s="1"/>
  <c r="DE995" i="3" s="1"/>
  <c r="DE996" i="3" s="1"/>
  <c r="DE997" i="3" s="1"/>
  <c r="DE998" i="3" s="1"/>
  <c r="DE999" i="3" s="1"/>
  <c r="DE1000" i="3" s="1"/>
  <c r="DE1001" i="3" s="1"/>
  <c r="DE1002" i="3" s="1"/>
  <c r="DE1003" i="3" s="1"/>
  <c r="DE1004" i="3" s="1"/>
  <c r="DE1005" i="3" s="1"/>
  <c r="DE1006" i="3" s="1"/>
  <c r="DE1007" i="3" s="1"/>
  <c r="DE1008" i="3" s="1"/>
  <c r="DE1009" i="3" s="1"/>
  <c r="DE1010" i="3" s="1"/>
  <c r="DE1011" i="3" s="1"/>
  <c r="DE1012" i="3" s="1"/>
  <c r="DE1013" i="3" s="1"/>
  <c r="DE1014" i="3" s="1"/>
  <c r="DE1015" i="3" s="1"/>
  <c r="DE1016" i="3" s="1"/>
  <c r="DE1017" i="3" s="1"/>
  <c r="DE1018" i="3" s="1"/>
  <c r="DE1019" i="3" s="1"/>
  <c r="DE1020" i="3" s="1"/>
  <c r="DE1021" i="3" s="1"/>
  <c r="DE1022" i="3" s="1"/>
  <c r="DE1023" i="3" s="1"/>
  <c r="DE1024" i="3" s="1"/>
  <c r="DE1025" i="3" s="1"/>
  <c r="DE1026" i="3" s="1"/>
  <c r="DE1027" i="3" s="1"/>
  <c r="DE1028" i="3" s="1"/>
  <c r="DE1029" i="3" s="1"/>
  <c r="DE1030" i="3" s="1"/>
  <c r="DE1031" i="3" s="1"/>
  <c r="DE1032" i="3" s="1"/>
  <c r="DE1033" i="3" s="1"/>
  <c r="DE1034" i="3" s="1"/>
  <c r="DE1035" i="3" s="1"/>
  <c r="DE1036" i="3" s="1"/>
  <c r="DE1037" i="3" s="1"/>
  <c r="DE1038" i="3" s="1"/>
  <c r="DE1039" i="3" s="1"/>
  <c r="DE1040" i="3" s="1"/>
  <c r="DE1041" i="3" s="1"/>
  <c r="DE1042" i="3" s="1"/>
  <c r="DE1043" i="3" s="1"/>
  <c r="DE1044" i="3" s="1"/>
  <c r="DE1045" i="3" s="1"/>
  <c r="DE1046" i="3" s="1"/>
  <c r="DE1047" i="3" s="1"/>
  <c r="DE1048" i="3" s="1"/>
  <c r="DE1049" i="3" s="1"/>
  <c r="DE1050" i="3" s="1"/>
  <c r="DE1051" i="3" s="1"/>
  <c r="DE1052" i="3" s="1"/>
  <c r="DE1053" i="3" s="1"/>
  <c r="DE1054" i="3" s="1"/>
  <c r="DE1055" i="3" s="1"/>
  <c r="DE1056" i="3" s="1"/>
  <c r="DE1057" i="3" s="1"/>
  <c r="DE1058" i="3" s="1"/>
  <c r="DE1059" i="3" s="1"/>
  <c r="DE1060" i="3" s="1"/>
  <c r="DE1061" i="3" s="1"/>
  <c r="DE1062" i="3" s="1"/>
  <c r="DE1063" i="3" s="1"/>
  <c r="DE1064" i="3" s="1"/>
  <c r="DE1065" i="3" s="1"/>
  <c r="DE1066" i="3" s="1"/>
  <c r="DE1067" i="3" s="1"/>
  <c r="DE1068" i="3" s="1"/>
  <c r="DE1069" i="3" s="1"/>
  <c r="DE1070" i="3" s="1"/>
  <c r="DE1071" i="3" s="1"/>
  <c r="DE1072" i="3" s="1"/>
  <c r="DE1073" i="3" s="1"/>
  <c r="DE1074" i="3" s="1"/>
  <c r="DE1075" i="3" s="1"/>
  <c r="DE1076" i="3" s="1"/>
  <c r="DE1077" i="3" s="1"/>
  <c r="DE1078" i="3" s="1"/>
  <c r="DE1079" i="3" s="1"/>
  <c r="DE1080" i="3" s="1"/>
  <c r="DE1081" i="3" s="1"/>
  <c r="DE1082" i="3" s="1"/>
  <c r="DE1083" i="3" s="1"/>
  <c r="DE1084" i="3" s="1"/>
  <c r="DE1085" i="3" s="1"/>
  <c r="DE1086" i="3" s="1"/>
  <c r="DE1087" i="3" s="1"/>
  <c r="DE1088" i="3" s="1"/>
  <c r="DE1089" i="3" s="1"/>
  <c r="DE1090" i="3" s="1"/>
  <c r="DE1091" i="3" s="1"/>
  <c r="DE1092" i="3" s="1"/>
  <c r="DE1093" i="3" s="1"/>
  <c r="DE1094" i="3" s="1"/>
  <c r="DE1095" i="3" s="1"/>
  <c r="DE1096" i="3" s="1"/>
  <c r="DE1097" i="3" s="1"/>
  <c r="DE1098" i="3" s="1"/>
  <c r="DE1099" i="3" s="1"/>
  <c r="DE1100" i="3" s="1"/>
  <c r="DE1101" i="3" s="1"/>
  <c r="DE1102" i="3" s="1"/>
  <c r="DE1103" i="3" s="1"/>
  <c r="DE1104" i="3" s="1"/>
  <c r="DE1105" i="3" s="1"/>
  <c r="DE1106" i="3" s="1"/>
  <c r="DE1107" i="3" s="1"/>
  <c r="DD742" i="3"/>
  <c r="DD743" i="3" s="1"/>
  <c r="DD744" i="3" s="1"/>
  <c r="DD745" i="3" s="1"/>
  <c r="DD746" i="3" s="1"/>
  <c r="DD747" i="3" s="1"/>
  <c r="DD748" i="3" s="1"/>
  <c r="DD749" i="3" s="1"/>
  <c r="DD750" i="3" s="1"/>
  <c r="DD751" i="3" s="1"/>
  <c r="DD752" i="3" s="1"/>
  <c r="DD753" i="3" s="1"/>
  <c r="DD754" i="3" s="1"/>
  <c r="DD755" i="3" s="1"/>
  <c r="DD756" i="3" s="1"/>
  <c r="DD757" i="3" s="1"/>
  <c r="DD758" i="3" s="1"/>
  <c r="DD759" i="3" s="1"/>
  <c r="DD760" i="3" s="1"/>
  <c r="DD761" i="3" s="1"/>
  <c r="DD762" i="3" s="1"/>
  <c r="DD763" i="3" s="1"/>
  <c r="DD764" i="3" s="1"/>
  <c r="DD765" i="3" s="1"/>
  <c r="DD766" i="3" s="1"/>
  <c r="DD767" i="3" s="1"/>
  <c r="DD768" i="3" s="1"/>
  <c r="DD769" i="3" s="1"/>
  <c r="DD770" i="3" s="1"/>
  <c r="DD771" i="3" s="1"/>
  <c r="DD772" i="3" s="1"/>
  <c r="DD773" i="3" s="1"/>
  <c r="DD774" i="3" s="1"/>
  <c r="DD775" i="3" s="1"/>
  <c r="DD776" i="3" s="1"/>
  <c r="DD777" i="3" s="1"/>
  <c r="DD778" i="3" s="1"/>
  <c r="DD779" i="3" s="1"/>
  <c r="DD780" i="3" s="1"/>
  <c r="DD781" i="3" s="1"/>
  <c r="DD782" i="3" s="1"/>
  <c r="DD783" i="3" s="1"/>
  <c r="DD784" i="3" s="1"/>
  <c r="DD785" i="3" s="1"/>
  <c r="DD786" i="3" s="1"/>
  <c r="DD787" i="3" s="1"/>
  <c r="DD788" i="3" s="1"/>
  <c r="DD789" i="3" s="1"/>
  <c r="DD790" i="3" s="1"/>
  <c r="DD791" i="3" s="1"/>
  <c r="DD792" i="3" s="1"/>
  <c r="DD793" i="3" s="1"/>
  <c r="DD794" i="3" s="1"/>
  <c r="DD795" i="3" s="1"/>
  <c r="DD796" i="3" s="1"/>
  <c r="DD797" i="3" s="1"/>
  <c r="DD798" i="3" s="1"/>
  <c r="DD799" i="3" s="1"/>
  <c r="DD800" i="3" s="1"/>
  <c r="DD801" i="3" s="1"/>
  <c r="DD802" i="3" s="1"/>
  <c r="DD803" i="3" s="1"/>
  <c r="DD804" i="3" s="1"/>
  <c r="DD805" i="3" s="1"/>
  <c r="DD806" i="3" s="1"/>
  <c r="DD807" i="3" s="1"/>
  <c r="DD808" i="3" s="1"/>
  <c r="DD809" i="3" s="1"/>
  <c r="DD810" i="3" s="1"/>
  <c r="DD811" i="3" s="1"/>
  <c r="DD812" i="3" s="1"/>
  <c r="DD813" i="3" s="1"/>
  <c r="DD814" i="3" s="1"/>
  <c r="DD815" i="3" s="1"/>
  <c r="DD816" i="3" s="1"/>
  <c r="DD817" i="3" s="1"/>
  <c r="DD818" i="3" s="1"/>
  <c r="DD819" i="3" s="1"/>
  <c r="DD820" i="3" s="1"/>
  <c r="DD821" i="3" s="1"/>
  <c r="DD822" i="3" s="1"/>
  <c r="DD823" i="3" s="1"/>
  <c r="DD824" i="3" s="1"/>
  <c r="DD825" i="3" s="1"/>
  <c r="DD826" i="3" s="1"/>
  <c r="DD827" i="3" s="1"/>
  <c r="DD828" i="3" s="1"/>
  <c r="DD829" i="3" s="1"/>
  <c r="DD830" i="3" s="1"/>
  <c r="DD831" i="3" s="1"/>
  <c r="DD832" i="3" s="1"/>
  <c r="DD833" i="3" s="1"/>
  <c r="DD834" i="3" s="1"/>
  <c r="DD835" i="3" s="1"/>
  <c r="DD836" i="3" s="1"/>
  <c r="DD837" i="3" s="1"/>
  <c r="DD838" i="3" s="1"/>
  <c r="DD839" i="3" s="1"/>
  <c r="DD840" i="3" s="1"/>
  <c r="DD841" i="3" s="1"/>
  <c r="DD842" i="3" s="1"/>
  <c r="DD843" i="3" s="1"/>
  <c r="DD844" i="3" s="1"/>
  <c r="DD845" i="3" s="1"/>
  <c r="DD846" i="3" s="1"/>
  <c r="DD847" i="3" s="1"/>
  <c r="DD848" i="3" s="1"/>
  <c r="DD849" i="3" s="1"/>
  <c r="DD850" i="3" s="1"/>
  <c r="DD851" i="3" s="1"/>
  <c r="DD852" i="3" s="1"/>
  <c r="DD853" i="3" s="1"/>
  <c r="DD854" i="3" s="1"/>
  <c r="DD855" i="3" s="1"/>
  <c r="DD856" i="3" s="1"/>
  <c r="DD857" i="3" s="1"/>
  <c r="DD858" i="3" s="1"/>
  <c r="DD859" i="3" s="1"/>
  <c r="DD860" i="3" s="1"/>
  <c r="DD861" i="3" s="1"/>
  <c r="DD862" i="3" s="1"/>
  <c r="DD863" i="3" s="1"/>
  <c r="DD864" i="3" s="1"/>
  <c r="DD865" i="3" s="1"/>
  <c r="DD866" i="3" s="1"/>
  <c r="DD867" i="3" s="1"/>
  <c r="DD868" i="3" s="1"/>
  <c r="DD869" i="3" s="1"/>
  <c r="DD870" i="3" s="1"/>
  <c r="DD871" i="3" s="1"/>
  <c r="DD872" i="3" s="1"/>
  <c r="DD873" i="3" s="1"/>
  <c r="DD874" i="3" s="1"/>
  <c r="DD875" i="3" s="1"/>
  <c r="DD876" i="3" s="1"/>
  <c r="DD877" i="3" s="1"/>
  <c r="DD878" i="3" s="1"/>
  <c r="DD879" i="3" s="1"/>
  <c r="DD880" i="3" s="1"/>
  <c r="DD881" i="3" s="1"/>
  <c r="DD882" i="3" s="1"/>
  <c r="DD883" i="3" s="1"/>
  <c r="DD884" i="3" s="1"/>
  <c r="DD885" i="3" s="1"/>
  <c r="DD886" i="3" s="1"/>
  <c r="DD887" i="3" s="1"/>
  <c r="DD888" i="3" s="1"/>
  <c r="DD889" i="3" s="1"/>
  <c r="DD890" i="3" s="1"/>
  <c r="DD891" i="3" s="1"/>
  <c r="DD892" i="3" s="1"/>
  <c r="DD893" i="3" s="1"/>
  <c r="DD894" i="3" s="1"/>
  <c r="DD895" i="3" s="1"/>
  <c r="DD896" i="3" s="1"/>
  <c r="DD897" i="3" s="1"/>
  <c r="DD898" i="3" s="1"/>
  <c r="DD899" i="3" s="1"/>
  <c r="DD900" i="3" s="1"/>
  <c r="DD901" i="3" s="1"/>
  <c r="DD902" i="3" s="1"/>
  <c r="DD903" i="3" s="1"/>
  <c r="DD904" i="3" s="1"/>
  <c r="DD905" i="3" s="1"/>
  <c r="DD906" i="3" s="1"/>
  <c r="DD907" i="3" s="1"/>
  <c r="DD908" i="3" s="1"/>
  <c r="DD909" i="3" s="1"/>
  <c r="DD910" i="3" s="1"/>
  <c r="DD911" i="3" s="1"/>
  <c r="DD912" i="3" s="1"/>
  <c r="DD913" i="3" s="1"/>
  <c r="DD914" i="3" s="1"/>
  <c r="DD915" i="3" s="1"/>
  <c r="DD916" i="3" s="1"/>
  <c r="DD917" i="3" s="1"/>
  <c r="DD918" i="3" s="1"/>
  <c r="DD919" i="3" s="1"/>
  <c r="DD920" i="3" s="1"/>
  <c r="DD921" i="3" s="1"/>
  <c r="DD922" i="3" s="1"/>
  <c r="DD923" i="3" s="1"/>
  <c r="DD924" i="3" s="1"/>
  <c r="DD925" i="3" s="1"/>
  <c r="DD926" i="3" s="1"/>
  <c r="DD927" i="3" s="1"/>
  <c r="DD928" i="3" s="1"/>
  <c r="DD929" i="3" s="1"/>
  <c r="DD930" i="3" s="1"/>
  <c r="DD931" i="3" s="1"/>
  <c r="DD932" i="3" s="1"/>
  <c r="DD933" i="3" s="1"/>
  <c r="DD934" i="3" s="1"/>
  <c r="DD935" i="3" s="1"/>
  <c r="DD936" i="3" s="1"/>
  <c r="DD937" i="3" s="1"/>
  <c r="DD938" i="3" s="1"/>
  <c r="DD939" i="3" s="1"/>
  <c r="DD940" i="3" s="1"/>
  <c r="DD941" i="3" s="1"/>
  <c r="DD942" i="3" s="1"/>
  <c r="DD943" i="3" s="1"/>
  <c r="DD944" i="3" s="1"/>
  <c r="DD945" i="3" s="1"/>
  <c r="DD946" i="3" s="1"/>
  <c r="DD947" i="3" s="1"/>
  <c r="DD948" i="3" s="1"/>
  <c r="DD949" i="3" s="1"/>
  <c r="DD950" i="3" s="1"/>
  <c r="DD951" i="3" s="1"/>
  <c r="DD952" i="3" s="1"/>
  <c r="DD953" i="3" s="1"/>
  <c r="DD954" i="3" s="1"/>
  <c r="DD955" i="3" s="1"/>
  <c r="DD956" i="3" s="1"/>
  <c r="DD957" i="3" s="1"/>
  <c r="DD958" i="3" s="1"/>
  <c r="DD959" i="3" s="1"/>
  <c r="DD960" i="3" s="1"/>
  <c r="DD961" i="3" s="1"/>
  <c r="DD962" i="3" s="1"/>
  <c r="DD963" i="3" s="1"/>
  <c r="DD964" i="3" s="1"/>
  <c r="DD965" i="3" s="1"/>
  <c r="DD966" i="3" s="1"/>
  <c r="DD967" i="3" s="1"/>
  <c r="DD968" i="3" s="1"/>
  <c r="DD969" i="3" s="1"/>
  <c r="DD970" i="3" s="1"/>
  <c r="DD971" i="3" s="1"/>
  <c r="DD972" i="3" s="1"/>
  <c r="DD973" i="3" s="1"/>
  <c r="DD974" i="3" s="1"/>
  <c r="DD975" i="3" s="1"/>
  <c r="DD976" i="3" s="1"/>
  <c r="DD977" i="3" s="1"/>
  <c r="DD978" i="3" s="1"/>
  <c r="DD979" i="3" s="1"/>
  <c r="DD980" i="3" s="1"/>
  <c r="DD981" i="3" s="1"/>
  <c r="DD982" i="3" s="1"/>
  <c r="DD983" i="3" s="1"/>
  <c r="DD984" i="3" s="1"/>
  <c r="DD985" i="3" s="1"/>
  <c r="DD986" i="3" s="1"/>
  <c r="DD987" i="3" s="1"/>
  <c r="DD988" i="3" s="1"/>
  <c r="DD989" i="3" s="1"/>
  <c r="DD990" i="3" s="1"/>
  <c r="DD991" i="3" s="1"/>
  <c r="DD992" i="3" s="1"/>
  <c r="DD993" i="3" s="1"/>
  <c r="DD994" i="3" s="1"/>
  <c r="DD995" i="3" s="1"/>
  <c r="DD996" i="3" s="1"/>
  <c r="DD997" i="3" s="1"/>
  <c r="DD998" i="3" s="1"/>
  <c r="DD999" i="3" s="1"/>
  <c r="DD1000" i="3" s="1"/>
  <c r="DD1001" i="3" s="1"/>
  <c r="DD1002" i="3" s="1"/>
  <c r="DD1003" i="3" s="1"/>
  <c r="DD1004" i="3" s="1"/>
  <c r="DD1005" i="3" s="1"/>
  <c r="DD1006" i="3" s="1"/>
  <c r="DD1007" i="3" s="1"/>
  <c r="DD1008" i="3" s="1"/>
  <c r="DD1009" i="3" s="1"/>
  <c r="DD1010" i="3" s="1"/>
  <c r="DD1011" i="3" s="1"/>
  <c r="DD1012" i="3" s="1"/>
  <c r="DD1013" i="3" s="1"/>
  <c r="DD1014" i="3" s="1"/>
  <c r="DD1015" i="3" s="1"/>
  <c r="DD1016" i="3" s="1"/>
  <c r="DD1017" i="3" s="1"/>
  <c r="DD1018" i="3" s="1"/>
  <c r="DD1019" i="3" s="1"/>
  <c r="DD1020" i="3" s="1"/>
  <c r="DD1021" i="3" s="1"/>
  <c r="DD1022" i="3" s="1"/>
  <c r="DD1023" i="3" s="1"/>
  <c r="DD1024" i="3" s="1"/>
  <c r="DD1025" i="3" s="1"/>
  <c r="DD1026" i="3" s="1"/>
  <c r="DD1027" i="3" s="1"/>
  <c r="DD1028" i="3" s="1"/>
  <c r="DD1029" i="3" s="1"/>
  <c r="DD1030" i="3" s="1"/>
  <c r="DD1031" i="3" s="1"/>
  <c r="DD1032" i="3" s="1"/>
  <c r="DD1033" i="3" s="1"/>
  <c r="DD1034" i="3" s="1"/>
  <c r="DD1035" i="3" s="1"/>
  <c r="DD1036" i="3" s="1"/>
  <c r="DD1037" i="3" s="1"/>
  <c r="DD1038" i="3" s="1"/>
  <c r="DD1039" i="3" s="1"/>
  <c r="DD1040" i="3" s="1"/>
  <c r="DD1041" i="3" s="1"/>
  <c r="DD1042" i="3" s="1"/>
  <c r="DD1043" i="3" s="1"/>
  <c r="DD1044" i="3" s="1"/>
  <c r="DD1045" i="3" s="1"/>
  <c r="DD1046" i="3" s="1"/>
  <c r="DD1047" i="3" s="1"/>
  <c r="DD1048" i="3" s="1"/>
  <c r="DD1049" i="3" s="1"/>
  <c r="DD1050" i="3" s="1"/>
  <c r="DD1051" i="3" s="1"/>
  <c r="DD1052" i="3" s="1"/>
  <c r="DD1053" i="3" s="1"/>
  <c r="DD1054" i="3" s="1"/>
  <c r="DD1055" i="3" s="1"/>
  <c r="DD1056" i="3" s="1"/>
  <c r="DD1057" i="3" s="1"/>
  <c r="DD1058" i="3" s="1"/>
  <c r="DD1059" i="3" s="1"/>
  <c r="DD1060" i="3" s="1"/>
  <c r="DD1061" i="3" s="1"/>
  <c r="DD1062" i="3" s="1"/>
  <c r="DD1063" i="3" s="1"/>
  <c r="DD1064" i="3" s="1"/>
  <c r="DD1065" i="3" s="1"/>
  <c r="DD1066" i="3" s="1"/>
  <c r="DD1067" i="3" s="1"/>
  <c r="DD1068" i="3" s="1"/>
  <c r="DD1069" i="3" s="1"/>
  <c r="DD1070" i="3" s="1"/>
  <c r="DD1071" i="3" s="1"/>
  <c r="DD1072" i="3" s="1"/>
  <c r="DD1073" i="3" s="1"/>
  <c r="DD1074" i="3" s="1"/>
  <c r="DD1075" i="3" s="1"/>
  <c r="DD1076" i="3" s="1"/>
  <c r="DD1077" i="3" s="1"/>
  <c r="DD1078" i="3" s="1"/>
  <c r="DD1079" i="3" s="1"/>
  <c r="DD1080" i="3" s="1"/>
  <c r="DD1081" i="3" s="1"/>
  <c r="DD1082" i="3" s="1"/>
  <c r="DD1083" i="3" s="1"/>
  <c r="DD1084" i="3" s="1"/>
  <c r="DD1085" i="3" s="1"/>
  <c r="DD1086" i="3" s="1"/>
  <c r="DD1087" i="3" s="1"/>
  <c r="DD1088" i="3" s="1"/>
  <c r="DD1089" i="3" s="1"/>
  <c r="DD1090" i="3" s="1"/>
  <c r="DD1091" i="3" s="1"/>
  <c r="DD1092" i="3" s="1"/>
  <c r="DD1093" i="3" s="1"/>
  <c r="DD1094" i="3" s="1"/>
  <c r="DD1095" i="3" s="1"/>
  <c r="DD1096" i="3" s="1"/>
  <c r="DD1097" i="3" s="1"/>
  <c r="DD1098" i="3" s="1"/>
  <c r="DD1099" i="3" s="1"/>
  <c r="DD1100" i="3" s="1"/>
  <c r="DD1101" i="3" s="1"/>
  <c r="DD1102" i="3" s="1"/>
  <c r="DD1103" i="3" s="1"/>
  <c r="DD1104" i="3" s="1"/>
  <c r="DD1105" i="3" s="1"/>
  <c r="DD1106" i="3" s="1"/>
  <c r="DD1107" i="3" s="1"/>
  <c r="DC742" i="3"/>
  <c r="DC743" i="3" s="1"/>
  <c r="DC744" i="3" s="1"/>
  <c r="DC745" i="3" s="1"/>
  <c r="DC746" i="3" s="1"/>
  <c r="DC747" i="3" s="1"/>
  <c r="DC748" i="3" s="1"/>
  <c r="DC749" i="3" s="1"/>
  <c r="DC750" i="3" s="1"/>
  <c r="DC751" i="3" s="1"/>
  <c r="DC752" i="3" s="1"/>
  <c r="DC753" i="3" s="1"/>
  <c r="DC754" i="3" s="1"/>
  <c r="DC755" i="3" s="1"/>
  <c r="DC756" i="3" s="1"/>
  <c r="DC757" i="3" s="1"/>
  <c r="DC758" i="3" s="1"/>
  <c r="DC759" i="3" s="1"/>
  <c r="DC760" i="3" s="1"/>
  <c r="DC761" i="3" s="1"/>
  <c r="DC762" i="3" s="1"/>
  <c r="DC763" i="3" s="1"/>
  <c r="DC764" i="3" s="1"/>
  <c r="DC765" i="3" s="1"/>
  <c r="DC766" i="3" s="1"/>
  <c r="DC767" i="3" s="1"/>
  <c r="DC768" i="3" s="1"/>
  <c r="DC769" i="3" s="1"/>
  <c r="DC770" i="3" s="1"/>
  <c r="DC771" i="3" s="1"/>
  <c r="DC772" i="3" s="1"/>
  <c r="DC773" i="3" s="1"/>
  <c r="DC774" i="3" s="1"/>
  <c r="DC775" i="3" s="1"/>
  <c r="DC776" i="3" s="1"/>
  <c r="DC777" i="3" s="1"/>
  <c r="DC778" i="3" s="1"/>
  <c r="DC779" i="3" s="1"/>
  <c r="DC780" i="3" s="1"/>
  <c r="DC781" i="3" s="1"/>
  <c r="DC782" i="3" s="1"/>
  <c r="DC783" i="3" s="1"/>
  <c r="DC784" i="3" s="1"/>
  <c r="DC785" i="3" s="1"/>
  <c r="DC786" i="3" s="1"/>
  <c r="DC787" i="3" s="1"/>
  <c r="DC788" i="3" s="1"/>
  <c r="DC789" i="3" s="1"/>
  <c r="DC790" i="3" s="1"/>
  <c r="DC791" i="3" s="1"/>
  <c r="DC792" i="3" s="1"/>
  <c r="DC793" i="3" s="1"/>
  <c r="DC794" i="3" s="1"/>
  <c r="DC795" i="3" s="1"/>
  <c r="DC796" i="3" s="1"/>
  <c r="DC797" i="3" s="1"/>
  <c r="DC798" i="3" s="1"/>
  <c r="DC799" i="3" s="1"/>
  <c r="DC800" i="3" s="1"/>
  <c r="DC801" i="3" s="1"/>
  <c r="DC802" i="3" s="1"/>
  <c r="DC803" i="3" s="1"/>
  <c r="DC804" i="3" s="1"/>
  <c r="DC805" i="3" s="1"/>
  <c r="DC806" i="3" s="1"/>
  <c r="DC807" i="3" s="1"/>
  <c r="DC808" i="3" s="1"/>
  <c r="DC809" i="3" s="1"/>
  <c r="DC810" i="3" s="1"/>
  <c r="DC811" i="3" s="1"/>
  <c r="DC812" i="3" s="1"/>
  <c r="DC813" i="3" s="1"/>
  <c r="DC814" i="3" s="1"/>
  <c r="DC815" i="3" s="1"/>
  <c r="DC816" i="3" s="1"/>
  <c r="DC817" i="3" s="1"/>
  <c r="DC818" i="3" s="1"/>
  <c r="DC819" i="3" s="1"/>
  <c r="DC820" i="3" s="1"/>
  <c r="DC821" i="3" s="1"/>
  <c r="DC822" i="3" s="1"/>
  <c r="DC823" i="3" s="1"/>
  <c r="DC824" i="3" s="1"/>
  <c r="DC825" i="3" s="1"/>
  <c r="DC826" i="3" s="1"/>
  <c r="DC827" i="3" s="1"/>
  <c r="DC828" i="3" s="1"/>
  <c r="DC829" i="3" s="1"/>
  <c r="DC830" i="3" s="1"/>
  <c r="DC831" i="3" s="1"/>
  <c r="DC832" i="3" s="1"/>
  <c r="DC833" i="3" s="1"/>
  <c r="DC834" i="3" s="1"/>
  <c r="DC835" i="3" s="1"/>
  <c r="DC836" i="3" s="1"/>
  <c r="DC837" i="3" s="1"/>
  <c r="DC838" i="3" s="1"/>
  <c r="DC839" i="3" s="1"/>
  <c r="DC840" i="3" s="1"/>
  <c r="DC841" i="3" s="1"/>
  <c r="DC842" i="3" s="1"/>
  <c r="DC843" i="3" s="1"/>
  <c r="DC844" i="3" s="1"/>
  <c r="DC845" i="3" s="1"/>
  <c r="DC846" i="3" s="1"/>
  <c r="DC847" i="3" s="1"/>
  <c r="DC848" i="3" s="1"/>
  <c r="DC849" i="3" s="1"/>
  <c r="DC850" i="3" s="1"/>
  <c r="DC851" i="3" s="1"/>
  <c r="DC852" i="3" s="1"/>
  <c r="DC853" i="3" s="1"/>
  <c r="DC854" i="3" s="1"/>
  <c r="DC855" i="3" s="1"/>
  <c r="DC856" i="3" s="1"/>
  <c r="DC857" i="3" s="1"/>
  <c r="DC858" i="3" s="1"/>
  <c r="DC859" i="3" s="1"/>
  <c r="DC860" i="3" s="1"/>
  <c r="DC861" i="3" s="1"/>
  <c r="DC862" i="3" s="1"/>
  <c r="DC863" i="3" s="1"/>
  <c r="DC864" i="3" s="1"/>
  <c r="DC865" i="3" s="1"/>
  <c r="DC866" i="3" s="1"/>
  <c r="DC867" i="3" s="1"/>
  <c r="DC868" i="3" s="1"/>
  <c r="DC869" i="3" s="1"/>
  <c r="DC870" i="3" s="1"/>
  <c r="DC871" i="3" s="1"/>
  <c r="DC872" i="3" s="1"/>
  <c r="DC873" i="3" s="1"/>
  <c r="DC874" i="3" s="1"/>
  <c r="DC875" i="3" s="1"/>
  <c r="DC876" i="3" s="1"/>
  <c r="DC877" i="3" s="1"/>
  <c r="DC878" i="3" s="1"/>
  <c r="DC879" i="3" s="1"/>
  <c r="DC880" i="3" s="1"/>
  <c r="DC881" i="3" s="1"/>
  <c r="DC882" i="3" s="1"/>
  <c r="DC883" i="3" s="1"/>
  <c r="DC884" i="3" s="1"/>
  <c r="DC885" i="3" s="1"/>
  <c r="DC886" i="3" s="1"/>
  <c r="DC887" i="3" s="1"/>
  <c r="DC888" i="3" s="1"/>
  <c r="DC889" i="3" s="1"/>
  <c r="DC890" i="3" s="1"/>
  <c r="DC891" i="3" s="1"/>
  <c r="DC892" i="3" s="1"/>
  <c r="DC893" i="3" s="1"/>
  <c r="DC894" i="3" s="1"/>
  <c r="DC895" i="3" s="1"/>
  <c r="DC896" i="3" s="1"/>
  <c r="DC897" i="3" s="1"/>
  <c r="DC898" i="3" s="1"/>
  <c r="DC899" i="3" s="1"/>
  <c r="DC900" i="3" s="1"/>
  <c r="DC901" i="3" s="1"/>
  <c r="DC902" i="3" s="1"/>
  <c r="DC903" i="3" s="1"/>
  <c r="DC904" i="3" s="1"/>
  <c r="DC905" i="3" s="1"/>
  <c r="DC906" i="3" s="1"/>
  <c r="DC907" i="3" s="1"/>
  <c r="DC908" i="3" s="1"/>
  <c r="DC909" i="3" s="1"/>
  <c r="DC910" i="3" s="1"/>
  <c r="DC911" i="3" s="1"/>
  <c r="DC912" i="3" s="1"/>
  <c r="DC913" i="3" s="1"/>
  <c r="DC914" i="3" s="1"/>
  <c r="DC915" i="3" s="1"/>
  <c r="DC916" i="3" s="1"/>
  <c r="DC917" i="3" s="1"/>
  <c r="DC918" i="3" s="1"/>
  <c r="DC919" i="3" s="1"/>
  <c r="DC920" i="3" s="1"/>
  <c r="DC921" i="3" s="1"/>
  <c r="DC922" i="3" s="1"/>
  <c r="DC923" i="3" s="1"/>
  <c r="DC924" i="3" s="1"/>
  <c r="DC925" i="3" s="1"/>
  <c r="DC926" i="3" s="1"/>
  <c r="DC927" i="3" s="1"/>
  <c r="DC928" i="3" s="1"/>
  <c r="DC929" i="3" s="1"/>
  <c r="DC930" i="3" s="1"/>
  <c r="DC931" i="3" s="1"/>
  <c r="DC932" i="3" s="1"/>
  <c r="DC933" i="3" s="1"/>
  <c r="DC934" i="3" s="1"/>
  <c r="DC935" i="3" s="1"/>
  <c r="DC936" i="3" s="1"/>
  <c r="DC937" i="3" s="1"/>
  <c r="DC938" i="3" s="1"/>
  <c r="DC939" i="3" s="1"/>
  <c r="DC940" i="3" s="1"/>
  <c r="DC941" i="3" s="1"/>
  <c r="DC942" i="3" s="1"/>
  <c r="DC943" i="3" s="1"/>
  <c r="DC944" i="3" s="1"/>
  <c r="DC945" i="3" s="1"/>
  <c r="DC946" i="3" s="1"/>
  <c r="DC947" i="3" s="1"/>
  <c r="DC948" i="3" s="1"/>
  <c r="DC949" i="3" s="1"/>
  <c r="DC950" i="3" s="1"/>
  <c r="DC951" i="3" s="1"/>
  <c r="DC952" i="3" s="1"/>
  <c r="DC953" i="3" s="1"/>
  <c r="DC954" i="3" s="1"/>
  <c r="DC955" i="3" s="1"/>
  <c r="DC956" i="3" s="1"/>
  <c r="DC957" i="3" s="1"/>
  <c r="DC958" i="3" s="1"/>
  <c r="DC959" i="3" s="1"/>
  <c r="DC960" i="3" s="1"/>
  <c r="DC961" i="3" s="1"/>
  <c r="DC962" i="3" s="1"/>
  <c r="DC963" i="3" s="1"/>
  <c r="DC964" i="3" s="1"/>
  <c r="DC965" i="3" s="1"/>
  <c r="DC966" i="3" s="1"/>
  <c r="DC967" i="3" s="1"/>
  <c r="DC968" i="3" s="1"/>
  <c r="DC969" i="3" s="1"/>
  <c r="DC970" i="3" s="1"/>
  <c r="DC971" i="3" s="1"/>
  <c r="DC972" i="3" s="1"/>
  <c r="DC973" i="3" s="1"/>
  <c r="DC974" i="3" s="1"/>
  <c r="DC975" i="3" s="1"/>
  <c r="DC976" i="3" s="1"/>
  <c r="DC977" i="3" s="1"/>
  <c r="DC978" i="3" s="1"/>
  <c r="DC979" i="3" s="1"/>
  <c r="DC980" i="3" s="1"/>
  <c r="DC981" i="3" s="1"/>
  <c r="DC982" i="3" s="1"/>
  <c r="DC983" i="3" s="1"/>
  <c r="DC984" i="3" s="1"/>
  <c r="DC985" i="3" s="1"/>
  <c r="DC986" i="3" s="1"/>
  <c r="DC987" i="3" s="1"/>
  <c r="DC988" i="3" s="1"/>
  <c r="DC989" i="3" s="1"/>
  <c r="DC990" i="3" s="1"/>
  <c r="DC991" i="3" s="1"/>
  <c r="DC992" i="3" s="1"/>
  <c r="DC993" i="3" s="1"/>
  <c r="DC994" i="3" s="1"/>
  <c r="DC995" i="3" s="1"/>
  <c r="DC996" i="3" s="1"/>
  <c r="DC997" i="3" s="1"/>
  <c r="DC998" i="3" s="1"/>
  <c r="DC999" i="3" s="1"/>
  <c r="DC1000" i="3" s="1"/>
  <c r="DC1001" i="3" s="1"/>
  <c r="DC1002" i="3" s="1"/>
  <c r="DC1003" i="3" s="1"/>
  <c r="DC1004" i="3" s="1"/>
  <c r="DC1005" i="3" s="1"/>
  <c r="DC1006" i="3" s="1"/>
  <c r="DC1007" i="3" s="1"/>
  <c r="DC1008" i="3" s="1"/>
  <c r="DC1009" i="3" s="1"/>
  <c r="DC1010" i="3" s="1"/>
  <c r="DC1011" i="3" s="1"/>
  <c r="DC1012" i="3" s="1"/>
  <c r="DC1013" i="3" s="1"/>
  <c r="DC1014" i="3" s="1"/>
  <c r="DC1015" i="3" s="1"/>
  <c r="DC1016" i="3" s="1"/>
  <c r="DC1017" i="3" s="1"/>
  <c r="DC1018" i="3" s="1"/>
  <c r="DC1019" i="3" s="1"/>
  <c r="DC1020" i="3" s="1"/>
  <c r="DC1021" i="3" s="1"/>
  <c r="DC1022" i="3" s="1"/>
  <c r="DC1023" i="3" s="1"/>
  <c r="DC1024" i="3" s="1"/>
  <c r="DC1025" i="3" s="1"/>
  <c r="DC1026" i="3" s="1"/>
  <c r="DC1027" i="3" s="1"/>
  <c r="DC1028" i="3" s="1"/>
  <c r="DC1029" i="3" s="1"/>
  <c r="DC1030" i="3" s="1"/>
  <c r="DC1031" i="3" s="1"/>
  <c r="DC1032" i="3" s="1"/>
  <c r="DC1033" i="3" s="1"/>
  <c r="DC1034" i="3" s="1"/>
  <c r="DC1035" i="3" s="1"/>
  <c r="DC1036" i="3" s="1"/>
  <c r="DC1037" i="3" s="1"/>
  <c r="DC1038" i="3" s="1"/>
  <c r="DC1039" i="3" s="1"/>
  <c r="DC1040" i="3" s="1"/>
  <c r="DC1041" i="3" s="1"/>
  <c r="DC1042" i="3" s="1"/>
  <c r="DC1043" i="3" s="1"/>
  <c r="DC1044" i="3" s="1"/>
  <c r="DC1045" i="3" s="1"/>
  <c r="DC1046" i="3" s="1"/>
  <c r="DC1047" i="3" s="1"/>
  <c r="DC1048" i="3" s="1"/>
  <c r="DC1049" i="3" s="1"/>
  <c r="DC1050" i="3" s="1"/>
  <c r="DC1051" i="3" s="1"/>
  <c r="DC1052" i="3" s="1"/>
  <c r="DC1053" i="3" s="1"/>
  <c r="DC1054" i="3" s="1"/>
  <c r="DC1055" i="3" s="1"/>
  <c r="DC1056" i="3" s="1"/>
  <c r="DC1057" i="3" s="1"/>
  <c r="DC1058" i="3" s="1"/>
  <c r="DC1059" i="3" s="1"/>
  <c r="DC1060" i="3" s="1"/>
  <c r="DC1061" i="3" s="1"/>
  <c r="DC1062" i="3" s="1"/>
  <c r="DC1063" i="3" s="1"/>
  <c r="DC1064" i="3" s="1"/>
  <c r="DC1065" i="3" s="1"/>
  <c r="DC1066" i="3" s="1"/>
  <c r="DC1067" i="3" s="1"/>
  <c r="DC1068" i="3" s="1"/>
  <c r="DC1069" i="3" s="1"/>
  <c r="DC1070" i="3" s="1"/>
  <c r="DC1071" i="3" s="1"/>
  <c r="DC1072" i="3" s="1"/>
  <c r="DC1073" i="3" s="1"/>
  <c r="DC1074" i="3" s="1"/>
  <c r="DC1075" i="3" s="1"/>
  <c r="DC1076" i="3" s="1"/>
  <c r="DC1077" i="3" s="1"/>
  <c r="DC1078" i="3" s="1"/>
  <c r="DC1079" i="3" s="1"/>
  <c r="DC1080" i="3" s="1"/>
  <c r="DC1081" i="3" s="1"/>
  <c r="DC1082" i="3" s="1"/>
  <c r="DC1083" i="3" s="1"/>
  <c r="DC1084" i="3" s="1"/>
  <c r="DC1085" i="3" s="1"/>
  <c r="DC1086" i="3" s="1"/>
  <c r="DC1087" i="3" s="1"/>
  <c r="DC1088" i="3" s="1"/>
  <c r="DC1089" i="3" s="1"/>
  <c r="DC1090" i="3" s="1"/>
  <c r="DC1091" i="3" s="1"/>
  <c r="DC1092" i="3" s="1"/>
  <c r="DC1093" i="3" s="1"/>
  <c r="DC1094" i="3" s="1"/>
  <c r="DC1095" i="3" s="1"/>
  <c r="DC1096" i="3" s="1"/>
  <c r="DC1097" i="3" s="1"/>
  <c r="DC1098" i="3" s="1"/>
  <c r="DC1099" i="3" s="1"/>
  <c r="DC1100" i="3" s="1"/>
  <c r="DC1101" i="3" s="1"/>
  <c r="DC1102" i="3" s="1"/>
  <c r="DC1103" i="3" s="1"/>
  <c r="DC1104" i="3" s="1"/>
  <c r="DC1105" i="3" s="1"/>
  <c r="DC1106" i="3" s="1"/>
  <c r="DC1107" i="3" s="1"/>
  <c r="DB742" i="3"/>
  <c r="DB743" i="3" s="1"/>
  <c r="DB744" i="3" s="1"/>
  <c r="DB745" i="3" s="1"/>
  <c r="DB746" i="3" s="1"/>
  <c r="DB747" i="3" s="1"/>
  <c r="DB748" i="3" s="1"/>
  <c r="DB749" i="3" s="1"/>
  <c r="DB750" i="3" s="1"/>
  <c r="DB751" i="3" s="1"/>
  <c r="DB752" i="3" s="1"/>
  <c r="DB753" i="3" s="1"/>
  <c r="DB754" i="3" s="1"/>
  <c r="DB755" i="3" s="1"/>
  <c r="DB756" i="3" s="1"/>
  <c r="DB757" i="3" s="1"/>
  <c r="DB758" i="3" s="1"/>
  <c r="DB759" i="3" s="1"/>
  <c r="DB760" i="3" s="1"/>
  <c r="DB761" i="3" s="1"/>
  <c r="DB762" i="3" s="1"/>
  <c r="DB763" i="3" s="1"/>
  <c r="DB764" i="3" s="1"/>
  <c r="DB765" i="3" s="1"/>
  <c r="DB766" i="3" s="1"/>
  <c r="DB767" i="3" s="1"/>
  <c r="DB768" i="3" s="1"/>
  <c r="DB769" i="3" s="1"/>
  <c r="DB770" i="3" s="1"/>
  <c r="DB771" i="3" s="1"/>
  <c r="DB772" i="3" s="1"/>
  <c r="DB773" i="3" s="1"/>
  <c r="DB774" i="3" s="1"/>
  <c r="DB775" i="3" s="1"/>
  <c r="DB776" i="3" s="1"/>
  <c r="DB777" i="3" s="1"/>
  <c r="DB778" i="3" s="1"/>
  <c r="DB779" i="3" s="1"/>
  <c r="DB780" i="3" s="1"/>
  <c r="DB781" i="3" s="1"/>
  <c r="DB782" i="3" s="1"/>
  <c r="DB783" i="3" s="1"/>
  <c r="DB784" i="3" s="1"/>
  <c r="DB785" i="3" s="1"/>
  <c r="DB786" i="3" s="1"/>
  <c r="DB787" i="3" s="1"/>
  <c r="DB788" i="3" s="1"/>
  <c r="DB789" i="3" s="1"/>
  <c r="DB790" i="3" s="1"/>
  <c r="DB791" i="3" s="1"/>
  <c r="DB792" i="3" s="1"/>
  <c r="DB793" i="3" s="1"/>
  <c r="DB794" i="3" s="1"/>
  <c r="DB795" i="3" s="1"/>
  <c r="DB796" i="3" s="1"/>
  <c r="DB797" i="3" s="1"/>
  <c r="DB798" i="3" s="1"/>
  <c r="DB799" i="3" s="1"/>
  <c r="DB800" i="3" s="1"/>
  <c r="DB801" i="3" s="1"/>
  <c r="DB802" i="3" s="1"/>
  <c r="DB803" i="3" s="1"/>
  <c r="DB804" i="3" s="1"/>
  <c r="DB805" i="3" s="1"/>
  <c r="DB806" i="3" s="1"/>
  <c r="DB807" i="3" s="1"/>
  <c r="DB808" i="3" s="1"/>
  <c r="DB809" i="3" s="1"/>
  <c r="DB810" i="3" s="1"/>
  <c r="DB811" i="3" s="1"/>
  <c r="DB812" i="3" s="1"/>
  <c r="DB813" i="3" s="1"/>
  <c r="DB814" i="3" s="1"/>
  <c r="DB815" i="3" s="1"/>
  <c r="DB816" i="3" s="1"/>
  <c r="DB817" i="3" s="1"/>
  <c r="DB818" i="3" s="1"/>
  <c r="DB819" i="3" s="1"/>
  <c r="DB820" i="3" s="1"/>
  <c r="DB821" i="3" s="1"/>
  <c r="DB822" i="3" s="1"/>
  <c r="DB823" i="3" s="1"/>
  <c r="DB824" i="3" s="1"/>
  <c r="DB825" i="3" s="1"/>
  <c r="DB826" i="3" s="1"/>
  <c r="DB827" i="3" s="1"/>
  <c r="DB828" i="3" s="1"/>
  <c r="DB829" i="3" s="1"/>
  <c r="DB830" i="3" s="1"/>
  <c r="DB831" i="3" s="1"/>
  <c r="DB832" i="3" s="1"/>
  <c r="DB833" i="3" s="1"/>
  <c r="DB834" i="3" s="1"/>
  <c r="DB835" i="3" s="1"/>
  <c r="DB836" i="3" s="1"/>
  <c r="DB837" i="3" s="1"/>
  <c r="DB838" i="3" s="1"/>
  <c r="DB839" i="3" s="1"/>
  <c r="DB840" i="3" s="1"/>
  <c r="DB841" i="3" s="1"/>
  <c r="DB842" i="3" s="1"/>
  <c r="DB843" i="3" s="1"/>
  <c r="DB844" i="3" s="1"/>
  <c r="DB845" i="3" s="1"/>
  <c r="DB846" i="3" s="1"/>
  <c r="DB847" i="3" s="1"/>
  <c r="DB848" i="3" s="1"/>
  <c r="DB849" i="3" s="1"/>
  <c r="DB850" i="3" s="1"/>
  <c r="DB851" i="3" s="1"/>
  <c r="DB852" i="3" s="1"/>
  <c r="DB853" i="3" s="1"/>
  <c r="DB854" i="3" s="1"/>
  <c r="DB855" i="3" s="1"/>
  <c r="DB856" i="3" s="1"/>
  <c r="DB857" i="3" s="1"/>
  <c r="DB858" i="3" s="1"/>
  <c r="DB859" i="3" s="1"/>
  <c r="DB860" i="3" s="1"/>
  <c r="DB861" i="3" s="1"/>
  <c r="DB862" i="3" s="1"/>
  <c r="DB863" i="3" s="1"/>
  <c r="DB864" i="3" s="1"/>
  <c r="DB865" i="3" s="1"/>
  <c r="DB866" i="3" s="1"/>
  <c r="DB867" i="3" s="1"/>
  <c r="DB868" i="3" s="1"/>
  <c r="DB869" i="3" s="1"/>
  <c r="DB870" i="3" s="1"/>
  <c r="DB871" i="3" s="1"/>
  <c r="DB872" i="3" s="1"/>
  <c r="DB873" i="3" s="1"/>
  <c r="DB874" i="3" s="1"/>
  <c r="DB875" i="3" s="1"/>
  <c r="DB876" i="3" s="1"/>
  <c r="DB877" i="3" s="1"/>
  <c r="DB878" i="3" s="1"/>
  <c r="DB879" i="3" s="1"/>
  <c r="DB880" i="3" s="1"/>
  <c r="DB881" i="3" s="1"/>
  <c r="DB882" i="3" s="1"/>
  <c r="DB883" i="3" s="1"/>
  <c r="DB884" i="3" s="1"/>
  <c r="DB885" i="3" s="1"/>
  <c r="DB886" i="3" s="1"/>
  <c r="DB887" i="3" s="1"/>
  <c r="DB888" i="3" s="1"/>
  <c r="DB889" i="3" s="1"/>
  <c r="DB890" i="3" s="1"/>
  <c r="DB891" i="3" s="1"/>
  <c r="DB892" i="3" s="1"/>
  <c r="DB893" i="3" s="1"/>
  <c r="DB894" i="3" s="1"/>
  <c r="DB895" i="3" s="1"/>
  <c r="DB896" i="3" s="1"/>
  <c r="DB897" i="3" s="1"/>
  <c r="DB898" i="3" s="1"/>
  <c r="DB899" i="3" s="1"/>
  <c r="DB900" i="3" s="1"/>
  <c r="DB901" i="3" s="1"/>
  <c r="DB902" i="3" s="1"/>
  <c r="DB903" i="3" s="1"/>
  <c r="DB904" i="3" s="1"/>
  <c r="DB905" i="3" s="1"/>
  <c r="DB906" i="3" s="1"/>
  <c r="DB907" i="3" s="1"/>
  <c r="DB908" i="3" s="1"/>
  <c r="DB909" i="3" s="1"/>
  <c r="DB910" i="3" s="1"/>
  <c r="DB911" i="3" s="1"/>
  <c r="DB912" i="3" s="1"/>
  <c r="DB913" i="3" s="1"/>
  <c r="DB914" i="3" s="1"/>
  <c r="DB915" i="3" s="1"/>
  <c r="DB916" i="3" s="1"/>
  <c r="DB917" i="3" s="1"/>
  <c r="DB918" i="3" s="1"/>
  <c r="DB919" i="3" s="1"/>
  <c r="DB920" i="3" s="1"/>
  <c r="DB921" i="3" s="1"/>
  <c r="DB922" i="3" s="1"/>
  <c r="DB923" i="3" s="1"/>
  <c r="DB924" i="3" s="1"/>
  <c r="DB925" i="3" s="1"/>
  <c r="DB926" i="3" s="1"/>
  <c r="DB927" i="3" s="1"/>
  <c r="DB928" i="3" s="1"/>
  <c r="DB929" i="3" s="1"/>
  <c r="DB930" i="3" s="1"/>
  <c r="DB931" i="3" s="1"/>
  <c r="DB932" i="3" s="1"/>
  <c r="DB933" i="3" s="1"/>
  <c r="DB934" i="3" s="1"/>
  <c r="DB935" i="3" s="1"/>
  <c r="DB936" i="3" s="1"/>
  <c r="DB937" i="3" s="1"/>
  <c r="DB938" i="3" s="1"/>
  <c r="DB939" i="3" s="1"/>
  <c r="DB940" i="3" s="1"/>
  <c r="DB941" i="3" s="1"/>
  <c r="DB942" i="3" s="1"/>
  <c r="DB943" i="3" s="1"/>
  <c r="DB944" i="3" s="1"/>
  <c r="DB945" i="3" s="1"/>
  <c r="DB946" i="3" s="1"/>
  <c r="DB947" i="3" s="1"/>
  <c r="DB948" i="3" s="1"/>
  <c r="DB949" i="3" s="1"/>
  <c r="DB950" i="3" s="1"/>
  <c r="DB951" i="3" s="1"/>
  <c r="DB952" i="3" s="1"/>
  <c r="DB953" i="3" s="1"/>
  <c r="DB954" i="3" s="1"/>
  <c r="DB955" i="3" s="1"/>
  <c r="DB956" i="3" s="1"/>
  <c r="DB957" i="3" s="1"/>
  <c r="DB958" i="3" s="1"/>
  <c r="DB959" i="3" s="1"/>
  <c r="DB960" i="3" s="1"/>
  <c r="DB961" i="3" s="1"/>
  <c r="DB962" i="3" s="1"/>
  <c r="DB963" i="3" s="1"/>
  <c r="DB964" i="3" s="1"/>
  <c r="DB965" i="3" s="1"/>
  <c r="DB966" i="3" s="1"/>
  <c r="DB967" i="3" s="1"/>
  <c r="DB968" i="3" s="1"/>
  <c r="DB969" i="3" s="1"/>
  <c r="DB970" i="3" s="1"/>
  <c r="DB971" i="3" s="1"/>
  <c r="DB972" i="3" s="1"/>
  <c r="DB973" i="3" s="1"/>
  <c r="DB974" i="3" s="1"/>
  <c r="DB975" i="3" s="1"/>
  <c r="DB976" i="3" s="1"/>
  <c r="DB977" i="3" s="1"/>
  <c r="DB978" i="3" s="1"/>
  <c r="DB979" i="3" s="1"/>
  <c r="DB980" i="3" s="1"/>
  <c r="DB981" i="3" s="1"/>
  <c r="DB982" i="3" s="1"/>
  <c r="DB983" i="3" s="1"/>
  <c r="DB984" i="3" s="1"/>
  <c r="DB985" i="3" s="1"/>
  <c r="DB986" i="3" s="1"/>
  <c r="DB987" i="3" s="1"/>
  <c r="DB988" i="3" s="1"/>
  <c r="DB989" i="3" s="1"/>
  <c r="DB990" i="3" s="1"/>
  <c r="DB991" i="3" s="1"/>
  <c r="DB992" i="3" s="1"/>
  <c r="DB993" i="3" s="1"/>
  <c r="DB994" i="3" s="1"/>
  <c r="DB995" i="3" s="1"/>
  <c r="DB996" i="3" s="1"/>
  <c r="DB997" i="3" s="1"/>
  <c r="DB998" i="3" s="1"/>
  <c r="DB999" i="3" s="1"/>
  <c r="DB1000" i="3" s="1"/>
  <c r="DB1001" i="3" s="1"/>
  <c r="DB1002" i="3" s="1"/>
  <c r="DB1003" i="3" s="1"/>
  <c r="DB1004" i="3" s="1"/>
  <c r="DB1005" i="3" s="1"/>
  <c r="DB1006" i="3" s="1"/>
  <c r="DB1007" i="3" s="1"/>
  <c r="DB1008" i="3" s="1"/>
  <c r="DB1009" i="3" s="1"/>
  <c r="DB1010" i="3" s="1"/>
  <c r="DB1011" i="3" s="1"/>
  <c r="DB1012" i="3" s="1"/>
  <c r="DB1013" i="3" s="1"/>
  <c r="DB1014" i="3" s="1"/>
  <c r="DB1015" i="3" s="1"/>
  <c r="DB1016" i="3" s="1"/>
  <c r="DB1017" i="3" s="1"/>
  <c r="DB1018" i="3" s="1"/>
  <c r="DB1019" i="3" s="1"/>
  <c r="DB1020" i="3" s="1"/>
  <c r="DB1021" i="3" s="1"/>
  <c r="DB1022" i="3" s="1"/>
  <c r="DB1023" i="3" s="1"/>
  <c r="DB1024" i="3" s="1"/>
  <c r="DB1025" i="3" s="1"/>
  <c r="DB1026" i="3" s="1"/>
  <c r="DB1027" i="3" s="1"/>
  <c r="DB1028" i="3" s="1"/>
  <c r="DB1029" i="3" s="1"/>
  <c r="DB1030" i="3" s="1"/>
  <c r="DB1031" i="3" s="1"/>
  <c r="DB1032" i="3" s="1"/>
  <c r="DB1033" i="3" s="1"/>
  <c r="DB1034" i="3" s="1"/>
  <c r="DB1035" i="3" s="1"/>
  <c r="DB1036" i="3" s="1"/>
  <c r="DB1037" i="3" s="1"/>
  <c r="DB1038" i="3" s="1"/>
  <c r="DB1039" i="3" s="1"/>
  <c r="DB1040" i="3" s="1"/>
  <c r="DB1041" i="3" s="1"/>
  <c r="DB1042" i="3" s="1"/>
  <c r="DB1043" i="3" s="1"/>
  <c r="DB1044" i="3" s="1"/>
  <c r="DB1045" i="3" s="1"/>
  <c r="DB1046" i="3" s="1"/>
  <c r="DB1047" i="3" s="1"/>
  <c r="DB1048" i="3" s="1"/>
  <c r="DB1049" i="3" s="1"/>
  <c r="DB1050" i="3" s="1"/>
  <c r="DB1051" i="3" s="1"/>
  <c r="DB1052" i="3" s="1"/>
  <c r="DB1053" i="3" s="1"/>
  <c r="DB1054" i="3" s="1"/>
  <c r="DB1055" i="3" s="1"/>
  <c r="DB1056" i="3" s="1"/>
  <c r="DB1057" i="3" s="1"/>
  <c r="DB1058" i="3" s="1"/>
  <c r="DB1059" i="3" s="1"/>
  <c r="DB1060" i="3" s="1"/>
  <c r="DB1061" i="3" s="1"/>
  <c r="DB1062" i="3" s="1"/>
  <c r="DB1063" i="3" s="1"/>
  <c r="DB1064" i="3" s="1"/>
  <c r="DB1065" i="3" s="1"/>
  <c r="DB1066" i="3" s="1"/>
  <c r="DB1067" i="3" s="1"/>
  <c r="DB1068" i="3" s="1"/>
  <c r="DB1069" i="3" s="1"/>
  <c r="DB1070" i="3" s="1"/>
  <c r="DB1071" i="3" s="1"/>
  <c r="DB1072" i="3" s="1"/>
  <c r="DB1073" i="3" s="1"/>
  <c r="DB1074" i="3" s="1"/>
  <c r="DB1075" i="3" s="1"/>
  <c r="DB1076" i="3" s="1"/>
  <c r="DB1077" i="3" s="1"/>
  <c r="DB1078" i="3" s="1"/>
  <c r="DB1079" i="3" s="1"/>
  <c r="DB1080" i="3" s="1"/>
  <c r="DB1081" i="3" s="1"/>
  <c r="DB1082" i="3" s="1"/>
  <c r="DB1083" i="3" s="1"/>
  <c r="DB1084" i="3" s="1"/>
  <c r="DB1085" i="3" s="1"/>
  <c r="DB1086" i="3" s="1"/>
  <c r="DB1087" i="3" s="1"/>
  <c r="DB1088" i="3" s="1"/>
  <c r="DB1089" i="3" s="1"/>
  <c r="DB1090" i="3" s="1"/>
  <c r="DB1091" i="3" s="1"/>
  <c r="DB1092" i="3" s="1"/>
  <c r="DB1093" i="3" s="1"/>
  <c r="DB1094" i="3" s="1"/>
  <c r="DB1095" i="3" s="1"/>
  <c r="DB1096" i="3" s="1"/>
  <c r="DB1097" i="3" s="1"/>
  <c r="DB1098" i="3" s="1"/>
  <c r="DB1099" i="3" s="1"/>
  <c r="DB1100" i="3" s="1"/>
  <c r="DB1101" i="3" s="1"/>
  <c r="DB1102" i="3" s="1"/>
  <c r="DB1103" i="3" s="1"/>
  <c r="DB1104" i="3" s="1"/>
  <c r="DB1105" i="3" s="1"/>
  <c r="DB1106" i="3" s="1"/>
  <c r="DB1107" i="3" s="1"/>
  <c r="CY742" i="3"/>
  <c r="CY743" i="3" s="1"/>
  <c r="CY744" i="3" s="1"/>
  <c r="CY745" i="3" s="1"/>
  <c r="CY746" i="3" s="1"/>
  <c r="CY747" i="3" s="1"/>
  <c r="CY748" i="3" s="1"/>
  <c r="CY749" i="3" s="1"/>
  <c r="CY750" i="3" s="1"/>
  <c r="CY751" i="3" s="1"/>
  <c r="CY752" i="3" s="1"/>
  <c r="CY753" i="3" s="1"/>
  <c r="CY754" i="3" s="1"/>
  <c r="CY755" i="3" s="1"/>
  <c r="CY756" i="3" s="1"/>
  <c r="CY757" i="3" s="1"/>
  <c r="CY758" i="3" s="1"/>
  <c r="CY759" i="3" s="1"/>
  <c r="CY760" i="3" s="1"/>
  <c r="CY761" i="3" s="1"/>
  <c r="CY762" i="3" s="1"/>
  <c r="CY763" i="3" s="1"/>
  <c r="CY764" i="3" s="1"/>
  <c r="CY765" i="3" s="1"/>
  <c r="CY766" i="3" s="1"/>
  <c r="CY767" i="3" s="1"/>
  <c r="CY768" i="3" s="1"/>
  <c r="CY769" i="3" s="1"/>
  <c r="CY770" i="3" s="1"/>
  <c r="CY771" i="3" s="1"/>
  <c r="CY772" i="3" s="1"/>
  <c r="CY773" i="3" s="1"/>
  <c r="CY774" i="3" s="1"/>
  <c r="CY775" i="3" s="1"/>
  <c r="CY776" i="3" s="1"/>
  <c r="CY777" i="3" s="1"/>
  <c r="CY778" i="3" s="1"/>
  <c r="CY779" i="3" s="1"/>
  <c r="CY780" i="3" s="1"/>
  <c r="CY781" i="3" s="1"/>
  <c r="CY782" i="3" s="1"/>
  <c r="CY783" i="3" s="1"/>
  <c r="CY784" i="3" s="1"/>
  <c r="CY785" i="3" s="1"/>
  <c r="CY786" i="3" s="1"/>
  <c r="CY787" i="3" s="1"/>
  <c r="CY788" i="3" s="1"/>
  <c r="CY789" i="3" s="1"/>
  <c r="CY790" i="3" s="1"/>
  <c r="CY791" i="3" s="1"/>
  <c r="CY792" i="3" s="1"/>
  <c r="CY793" i="3" s="1"/>
  <c r="CY794" i="3" s="1"/>
  <c r="CY795" i="3" s="1"/>
  <c r="CY796" i="3" s="1"/>
  <c r="CY797" i="3" s="1"/>
  <c r="CY798" i="3" s="1"/>
  <c r="CY799" i="3" s="1"/>
  <c r="CY800" i="3" s="1"/>
  <c r="CY801" i="3" s="1"/>
  <c r="CY802" i="3" s="1"/>
  <c r="CY803" i="3" s="1"/>
  <c r="CY804" i="3" s="1"/>
  <c r="CY805" i="3" s="1"/>
  <c r="CY806" i="3" s="1"/>
  <c r="CY807" i="3" s="1"/>
  <c r="CY808" i="3" s="1"/>
  <c r="CY809" i="3" s="1"/>
  <c r="CY810" i="3" s="1"/>
  <c r="CY811" i="3" s="1"/>
  <c r="CY812" i="3" s="1"/>
  <c r="CY813" i="3" s="1"/>
  <c r="CY814" i="3" s="1"/>
  <c r="CY815" i="3" s="1"/>
  <c r="CY816" i="3" s="1"/>
  <c r="CY817" i="3" s="1"/>
  <c r="CY818" i="3" s="1"/>
  <c r="CY819" i="3" s="1"/>
  <c r="CY820" i="3" s="1"/>
  <c r="CY821" i="3" s="1"/>
  <c r="CY822" i="3" s="1"/>
  <c r="CY823" i="3" s="1"/>
  <c r="CY824" i="3" s="1"/>
  <c r="CY825" i="3" s="1"/>
  <c r="CY826" i="3" s="1"/>
  <c r="CY827" i="3" s="1"/>
  <c r="CY828" i="3" s="1"/>
  <c r="CY829" i="3" s="1"/>
  <c r="CY830" i="3" s="1"/>
  <c r="CY831" i="3" s="1"/>
  <c r="CY832" i="3" s="1"/>
  <c r="CY833" i="3" s="1"/>
  <c r="CY834" i="3" s="1"/>
  <c r="CY835" i="3" s="1"/>
  <c r="CY836" i="3" s="1"/>
  <c r="CY837" i="3" s="1"/>
  <c r="CY838" i="3" s="1"/>
  <c r="CY839" i="3" s="1"/>
  <c r="CY840" i="3" s="1"/>
  <c r="CY841" i="3" s="1"/>
  <c r="CY842" i="3" s="1"/>
  <c r="CY843" i="3" s="1"/>
  <c r="CY844" i="3" s="1"/>
  <c r="CY845" i="3" s="1"/>
  <c r="CY846" i="3" s="1"/>
  <c r="CY847" i="3" s="1"/>
  <c r="CY848" i="3" s="1"/>
  <c r="CY849" i="3" s="1"/>
  <c r="CY850" i="3" s="1"/>
  <c r="CY851" i="3" s="1"/>
  <c r="CY852" i="3" s="1"/>
  <c r="CY853" i="3" s="1"/>
  <c r="CY854" i="3" s="1"/>
  <c r="CY855" i="3" s="1"/>
  <c r="CY856" i="3" s="1"/>
  <c r="CY857" i="3" s="1"/>
  <c r="CY858" i="3" s="1"/>
  <c r="CY859" i="3" s="1"/>
  <c r="CY860" i="3" s="1"/>
  <c r="CY861" i="3" s="1"/>
  <c r="CY862" i="3" s="1"/>
  <c r="CY863" i="3" s="1"/>
  <c r="CY864" i="3" s="1"/>
  <c r="CY865" i="3" s="1"/>
  <c r="CY866" i="3" s="1"/>
  <c r="CY867" i="3" s="1"/>
  <c r="CY868" i="3" s="1"/>
  <c r="CY869" i="3" s="1"/>
  <c r="CY870" i="3" s="1"/>
  <c r="CY871" i="3" s="1"/>
  <c r="CY872" i="3" s="1"/>
  <c r="CY873" i="3" s="1"/>
  <c r="CY874" i="3" s="1"/>
  <c r="CY875" i="3" s="1"/>
  <c r="CY876" i="3" s="1"/>
  <c r="CY877" i="3" s="1"/>
  <c r="CY878" i="3" s="1"/>
  <c r="CY879" i="3" s="1"/>
  <c r="CY880" i="3" s="1"/>
  <c r="CY881" i="3" s="1"/>
  <c r="CY882" i="3" s="1"/>
  <c r="CY883" i="3" s="1"/>
  <c r="CY884" i="3" s="1"/>
  <c r="CY885" i="3" s="1"/>
  <c r="CY886" i="3" s="1"/>
  <c r="CY887" i="3" s="1"/>
  <c r="CY888" i="3" s="1"/>
  <c r="CY889" i="3" s="1"/>
  <c r="CY890" i="3" s="1"/>
  <c r="CY891" i="3" s="1"/>
  <c r="CY892" i="3" s="1"/>
  <c r="CY893" i="3" s="1"/>
  <c r="CY894" i="3" s="1"/>
  <c r="CY895" i="3" s="1"/>
  <c r="CY896" i="3" s="1"/>
  <c r="CY897" i="3" s="1"/>
  <c r="CY898" i="3" s="1"/>
  <c r="CY899" i="3" s="1"/>
  <c r="CY900" i="3" s="1"/>
  <c r="CY901" i="3" s="1"/>
  <c r="CY902" i="3" s="1"/>
  <c r="CY903" i="3" s="1"/>
  <c r="CY904" i="3" s="1"/>
  <c r="CY905" i="3" s="1"/>
  <c r="CY906" i="3" s="1"/>
  <c r="CY907" i="3" s="1"/>
  <c r="CY908" i="3" s="1"/>
  <c r="CY909" i="3" s="1"/>
  <c r="CY910" i="3" s="1"/>
  <c r="CY911" i="3" s="1"/>
  <c r="CY912" i="3" s="1"/>
  <c r="CY913" i="3" s="1"/>
  <c r="CY914" i="3" s="1"/>
  <c r="CY915" i="3" s="1"/>
  <c r="CY916" i="3" s="1"/>
  <c r="CY917" i="3" s="1"/>
  <c r="CY918" i="3" s="1"/>
  <c r="CY919" i="3" s="1"/>
  <c r="CY920" i="3" s="1"/>
  <c r="CY921" i="3" s="1"/>
  <c r="CY922" i="3" s="1"/>
  <c r="CY923" i="3" s="1"/>
  <c r="CY924" i="3" s="1"/>
  <c r="CY925" i="3" s="1"/>
  <c r="CY926" i="3" s="1"/>
  <c r="CY927" i="3" s="1"/>
  <c r="CY928" i="3" s="1"/>
  <c r="CY929" i="3" s="1"/>
  <c r="CY930" i="3" s="1"/>
  <c r="CY931" i="3" s="1"/>
  <c r="CY932" i="3" s="1"/>
  <c r="CY933" i="3" s="1"/>
  <c r="CY934" i="3" s="1"/>
  <c r="CY935" i="3" s="1"/>
  <c r="CY936" i="3" s="1"/>
  <c r="CY937" i="3" s="1"/>
  <c r="CY938" i="3" s="1"/>
  <c r="CY939" i="3" s="1"/>
  <c r="CY940" i="3" s="1"/>
  <c r="CY941" i="3" s="1"/>
  <c r="CY942" i="3" s="1"/>
  <c r="CY943" i="3" s="1"/>
  <c r="CY944" i="3" s="1"/>
  <c r="CY945" i="3" s="1"/>
  <c r="CY946" i="3" s="1"/>
  <c r="CY947" i="3" s="1"/>
  <c r="CY948" i="3" s="1"/>
  <c r="CY949" i="3" s="1"/>
  <c r="CY950" i="3" s="1"/>
  <c r="CY951" i="3" s="1"/>
  <c r="CY952" i="3" s="1"/>
  <c r="CY953" i="3" s="1"/>
  <c r="CY954" i="3" s="1"/>
  <c r="CY955" i="3" s="1"/>
  <c r="CY956" i="3" s="1"/>
  <c r="CY957" i="3" s="1"/>
  <c r="CY958" i="3" s="1"/>
  <c r="CY959" i="3" s="1"/>
  <c r="CY960" i="3" s="1"/>
  <c r="CY961" i="3" s="1"/>
  <c r="CY962" i="3" s="1"/>
  <c r="CY963" i="3" s="1"/>
  <c r="CY964" i="3" s="1"/>
  <c r="CY965" i="3" s="1"/>
  <c r="CY966" i="3" s="1"/>
  <c r="CY967" i="3" s="1"/>
  <c r="CY968" i="3" s="1"/>
  <c r="CY969" i="3" s="1"/>
  <c r="CY970" i="3" s="1"/>
  <c r="CY971" i="3" s="1"/>
  <c r="CY972" i="3" s="1"/>
  <c r="CY973" i="3" s="1"/>
  <c r="CY974" i="3" s="1"/>
  <c r="CY975" i="3" s="1"/>
  <c r="CY976" i="3" s="1"/>
  <c r="CY977" i="3" s="1"/>
  <c r="CY978" i="3" s="1"/>
  <c r="CY979" i="3" s="1"/>
  <c r="CY980" i="3" s="1"/>
  <c r="CY981" i="3" s="1"/>
  <c r="CY982" i="3" s="1"/>
  <c r="CY983" i="3" s="1"/>
  <c r="CY984" i="3" s="1"/>
  <c r="CY985" i="3" s="1"/>
  <c r="CY986" i="3" s="1"/>
  <c r="CY987" i="3" s="1"/>
  <c r="CY988" i="3" s="1"/>
  <c r="CY989" i="3" s="1"/>
  <c r="CY990" i="3" s="1"/>
  <c r="CY991" i="3" s="1"/>
  <c r="CY992" i="3" s="1"/>
  <c r="CY993" i="3" s="1"/>
  <c r="CY994" i="3" s="1"/>
  <c r="CY995" i="3" s="1"/>
  <c r="CY996" i="3" s="1"/>
  <c r="CY997" i="3" s="1"/>
  <c r="CY998" i="3" s="1"/>
  <c r="CY999" i="3" s="1"/>
  <c r="CY1000" i="3" s="1"/>
  <c r="CY1001" i="3" s="1"/>
  <c r="CY1002" i="3" s="1"/>
  <c r="CY1003" i="3" s="1"/>
  <c r="CY1004" i="3" s="1"/>
  <c r="CY1005" i="3" s="1"/>
  <c r="CY1006" i="3" s="1"/>
  <c r="CY1007" i="3" s="1"/>
  <c r="CY1008" i="3" s="1"/>
  <c r="CY1009" i="3" s="1"/>
  <c r="CY1010" i="3" s="1"/>
  <c r="CY1011" i="3" s="1"/>
  <c r="CY1012" i="3" s="1"/>
  <c r="CY1013" i="3" s="1"/>
  <c r="CY1014" i="3" s="1"/>
  <c r="CY1015" i="3" s="1"/>
  <c r="CY1016" i="3" s="1"/>
  <c r="CY1017" i="3" s="1"/>
  <c r="CY1018" i="3" s="1"/>
  <c r="CY1019" i="3" s="1"/>
  <c r="CY1020" i="3" s="1"/>
  <c r="CY1021" i="3" s="1"/>
  <c r="CY1022" i="3" s="1"/>
  <c r="CY1023" i="3" s="1"/>
  <c r="CY1024" i="3" s="1"/>
  <c r="CY1025" i="3" s="1"/>
  <c r="CY1026" i="3" s="1"/>
  <c r="CY1027" i="3" s="1"/>
  <c r="CY1028" i="3" s="1"/>
  <c r="CY1029" i="3" s="1"/>
  <c r="CY1030" i="3" s="1"/>
  <c r="CY1031" i="3" s="1"/>
  <c r="CY1032" i="3" s="1"/>
  <c r="CY1033" i="3" s="1"/>
  <c r="CY1034" i="3" s="1"/>
  <c r="CY1035" i="3" s="1"/>
  <c r="CY1036" i="3" s="1"/>
  <c r="CY1037" i="3" s="1"/>
  <c r="CY1038" i="3" s="1"/>
  <c r="CY1039" i="3" s="1"/>
  <c r="CY1040" i="3" s="1"/>
  <c r="CY1041" i="3" s="1"/>
  <c r="CY1042" i="3" s="1"/>
  <c r="CY1043" i="3" s="1"/>
  <c r="CY1044" i="3" s="1"/>
  <c r="CY1045" i="3" s="1"/>
  <c r="CY1046" i="3" s="1"/>
  <c r="CY1047" i="3" s="1"/>
  <c r="CY1048" i="3" s="1"/>
  <c r="CY1049" i="3" s="1"/>
  <c r="CY1050" i="3" s="1"/>
  <c r="CY1051" i="3" s="1"/>
  <c r="CY1052" i="3" s="1"/>
  <c r="CY1053" i="3" s="1"/>
  <c r="CY1054" i="3" s="1"/>
  <c r="CY1055" i="3" s="1"/>
  <c r="CY1056" i="3" s="1"/>
  <c r="CY1057" i="3" s="1"/>
  <c r="CY1058" i="3" s="1"/>
  <c r="CY1059" i="3" s="1"/>
  <c r="CY1060" i="3" s="1"/>
  <c r="CY1061" i="3" s="1"/>
  <c r="CY1062" i="3" s="1"/>
  <c r="CY1063" i="3" s="1"/>
  <c r="CY1064" i="3" s="1"/>
  <c r="CY1065" i="3" s="1"/>
  <c r="CY1066" i="3" s="1"/>
  <c r="CY1067" i="3" s="1"/>
  <c r="CY1068" i="3" s="1"/>
  <c r="CY1069" i="3" s="1"/>
  <c r="CY1070" i="3" s="1"/>
  <c r="CY1071" i="3" s="1"/>
  <c r="CY1072" i="3" s="1"/>
  <c r="CY1073" i="3" s="1"/>
  <c r="CY1074" i="3" s="1"/>
  <c r="CY1075" i="3" s="1"/>
  <c r="CY1076" i="3" s="1"/>
  <c r="CY1077" i="3" s="1"/>
  <c r="CY1078" i="3" s="1"/>
  <c r="CY1079" i="3" s="1"/>
  <c r="CY1080" i="3" s="1"/>
  <c r="CY1081" i="3" s="1"/>
  <c r="CY1082" i="3" s="1"/>
  <c r="CY1083" i="3" s="1"/>
  <c r="CY1084" i="3" s="1"/>
  <c r="CY1085" i="3" s="1"/>
  <c r="CY1086" i="3" s="1"/>
  <c r="CY1087" i="3" s="1"/>
  <c r="CY1088" i="3" s="1"/>
  <c r="CY1089" i="3" s="1"/>
  <c r="CY1090" i="3" s="1"/>
  <c r="CY1091" i="3" s="1"/>
  <c r="CY1092" i="3" s="1"/>
  <c r="CY1093" i="3" s="1"/>
  <c r="CY1094" i="3" s="1"/>
  <c r="CY1095" i="3" s="1"/>
  <c r="CY1096" i="3" s="1"/>
  <c r="CY1097" i="3" s="1"/>
  <c r="CY1098" i="3" s="1"/>
  <c r="CY1099" i="3" s="1"/>
  <c r="CY1100" i="3" s="1"/>
  <c r="CY1101" i="3" s="1"/>
  <c r="CY1102" i="3" s="1"/>
  <c r="CY1103" i="3" s="1"/>
  <c r="CY1104" i="3" s="1"/>
  <c r="CY1105" i="3" s="1"/>
  <c r="CY1106" i="3" s="1"/>
  <c r="CY1107" i="3" s="1"/>
  <c r="CX742" i="3"/>
  <c r="CX743" i="3" s="1"/>
  <c r="CX744" i="3" s="1"/>
  <c r="CX745" i="3" s="1"/>
  <c r="CX746" i="3" s="1"/>
  <c r="CX747" i="3" s="1"/>
  <c r="CX748" i="3" s="1"/>
  <c r="CX749" i="3" s="1"/>
  <c r="CX750" i="3" s="1"/>
  <c r="CX751" i="3" s="1"/>
  <c r="CX752" i="3" s="1"/>
  <c r="CX753" i="3" s="1"/>
  <c r="CX754" i="3" s="1"/>
  <c r="CX755" i="3" s="1"/>
  <c r="CX756" i="3" s="1"/>
  <c r="CX757" i="3" s="1"/>
  <c r="CX758" i="3" s="1"/>
  <c r="CX759" i="3" s="1"/>
  <c r="CX760" i="3" s="1"/>
  <c r="CX761" i="3" s="1"/>
  <c r="CX762" i="3" s="1"/>
  <c r="CX763" i="3" s="1"/>
  <c r="CX764" i="3" s="1"/>
  <c r="CX765" i="3" s="1"/>
  <c r="CX766" i="3" s="1"/>
  <c r="CX767" i="3" s="1"/>
  <c r="CX768" i="3" s="1"/>
  <c r="CX769" i="3" s="1"/>
  <c r="CX770" i="3" s="1"/>
  <c r="CX771" i="3" s="1"/>
  <c r="CX772" i="3" s="1"/>
  <c r="CX773" i="3" s="1"/>
  <c r="CX774" i="3" s="1"/>
  <c r="CX775" i="3" s="1"/>
  <c r="CX776" i="3" s="1"/>
  <c r="CX777" i="3" s="1"/>
  <c r="CX778" i="3" s="1"/>
  <c r="CX779" i="3" s="1"/>
  <c r="CX780" i="3" s="1"/>
  <c r="CX781" i="3" s="1"/>
  <c r="CX782" i="3" s="1"/>
  <c r="CX783" i="3" s="1"/>
  <c r="CX784" i="3" s="1"/>
  <c r="CX785" i="3" s="1"/>
  <c r="CX786" i="3" s="1"/>
  <c r="CX787" i="3" s="1"/>
  <c r="CX788" i="3" s="1"/>
  <c r="CX789" i="3" s="1"/>
  <c r="CX790" i="3" s="1"/>
  <c r="CX791" i="3" s="1"/>
  <c r="CX792" i="3" s="1"/>
  <c r="CX793" i="3" s="1"/>
  <c r="CX794" i="3" s="1"/>
  <c r="CX795" i="3" s="1"/>
  <c r="CX796" i="3" s="1"/>
  <c r="CX797" i="3" s="1"/>
  <c r="CX798" i="3" s="1"/>
  <c r="CX799" i="3" s="1"/>
  <c r="CX800" i="3" s="1"/>
  <c r="CX801" i="3" s="1"/>
  <c r="CX802" i="3" s="1"/>
  <c r="CX803" i="3" s="1"/>
  <c r="CX804" i="3" s="1"/>
  <c r="CX805" i="3" s="1"/>
  <c r="CX806" i="3" s="1"/>
  <c r="CX807" i="3" s="1"/>
  <c r="CX808" i="3" s="1"/>
  <c r="CX809" i="3" s="1"/>
  <c r="CX810" i="3" s="1"/>
  <c r="CX811" i="3" s="1"/>
  <c r="CX812" i="3" s="1"/>
  <c r="CX813" i="3" s="1"/>
  <c r="CX814" i="3" s="1"/>
  <c r="CX815" i="3" s="1"/>
  <c r="CX816" i="3" s="1"/>
  <c r="CX817" i="3" s="1"/>
  <c r="CX818" i="3" s="1"/>
  <c r="CX819" i="3" s="1"/>
  <c r="CX820" i="3" s="1"/>
  <c r="CX821" i="3" s="1"/>
  <c r="CX822" i="3" s="1"/>
  <c r="CX823" i="3" s="1"/>
  <c r="CX824" i="3" s="1"/>
  <c r="CX825" i="3" s="1"/>
  <c r="CX826" i="3" s="1"/>
  <c r="CX827" i="3" s="1"/>
  <c r="CX828" i="3" s="1"/>
  <c r="CX829" i="3" s="1"/>
  <c r="CX830" i="3" s="1"/>
  <c r="CX831" i="3" s="1"/>
  <c r="CX832" i="3" s="1"/>
  <c r="CX833" i="3" s="1"/>
  <c r="CX834" i="3" s="1"/>
  <c r="CX835" i="3" s="1"/>
  <c r="CX836" i="3" s="1"/>
  <c r="CX837" i="3" s="1"/>
  <c r="CX838" i="3" s="1"/>
  <c r="CX839" i="3" s="1"/>
  <c r="CX840" i="3" s="1"/>
  <c r="CX841" i="3" s="1"/>
  <c r="CX842" i="3" s="1"/>
  <c r="CX843" i="3" s="1"/>
  <c r="CX844" i="3" s="1"/>
  <c r="CX845" i="3" s="1"/>
  <c r="CX846" i="3" s="1"/>
  <c r="CX847" i="3" s="1"/>
  <c r="CX848" i="3" s="1"/>
  <c r="CX849" i="3" s="1"/>
  <c r="CX850" i="3" s="1"/>
  <c r="CX851" i="3" s="1"/>
  <c r="CX852" i="3" s="1"/>
  <c r="CX853" i="3" s="1"/>
  <c r="CX854" i="3" s="1"/>
  <c r="CX855" i="3" s="1"/>
  <c r="CX856" i="3" s="1"/>
  <c r="CX857" i="3" s="1"/>
  <c r="CX858" i="3" s="1"/>
  <c r="CX859" i="3" s="1"/>
  <c r="CX860" i="3" s="1"/>
  <c r="CX861" i="3" s="1"/>
  <c r="CX862" i="3" s="1"/>
  <c r="CX863" i="3" s="1"/>
  <c r="CX864" i="3" s="1"/>
  <c r="CX865" i="3" s="1"/>
  <c r="CX866" i="3" s="1"/>
  <c r="CX867" i="3" s="1"/>
  <c r="CX868" i="3" s="1"/>
  <c r="CX869" i="3" s="1"/>
  <c r="CX870" i="3" s="1"/>
  <c r="CX871" i="3" s="1"/>
  <c r="CX872" i="3" s="1"/>
  <c r="CX873" i="3" s="1"/>
  <c r="CX874" i="3" s="1"/>
  <c r="CX875" i="3" s="1"/>
  <c r="CX876" i="3" s="1"/>
  <c r="CX877" i="3" s="1"/>
  <c r="CX878" i="3" s="1"/>
  <c r="CX879" i="3" s="1"/>
  <c r="CX880" i="3" s="1"/>
  <c r="CX881" i="3" s="1"/>
  <c r="CX882" i="3" s="1"/>
  <c r="CX883" i="3" s="1"/>
  <c r="CX884" i="3" s="1"/>
  <c r="CX885" i="3" s="1"/>
  <c r="CX886" i="3" s="1"/>
  <c r="CX887" i="3" s="1"/>
  <c r="CX888" i="3" s="1"/>
  <c r="CX889" i="3" s="1"/>
  <c r="CX890" i="3" s="1"/>
  <c r="CX891" i="3" s="1"/>
  <c r="CX892" i="3" s="1"/>
  <c r="CX893" i="3" s="1"/>
  <c r="CX894" i="3" s="1"/>
  <c r="CX895" i="3" s="1"/>
  <c r="CX896" i="3" s="1"/>
  <c r="CX897" i="3" s="1"/>
  <c r="CX898" i="3" s="1"/>
  <c r="CX899" i="3" s="1"/>
  <c r="CX900" i="3" s="1"/>
  <c r="CX901" i="3" s="1"/>
  <c r="CX902" i="3" s="1"/>
  <c r="CX903" i="3" s="1"/>
  <c r="CX904" i="3" s="1"/>
  <c r="CX905" i="3" s="1"/>
  <c r="CX906" i="3" s="1"/>
  <c r="CX907" i="3" s="1"/>
  <c r="CX908" i="3" s="1"/>
  <c r="CX909" i="3" s="1"/>
  <c r="CX910" i="3" s="1"/>
  <c r="CX911" i="3" s="1"/>
  <c r="CX912" i="3" s="1"/>
  <c r="CX913" i="3" s="1"/>
  <c r="CX914" i="3" s="1"/>
  <c r="CX915" i="3" s="1"/>
  <c r="CX916" i="3" s="1"/>
  <c r="CX917" i="3" s="1"/>
  <c r="CX918" i="3" s="1"/>
  <c r="CX919" i="3" s="1"/>
  <c r="CX920" i="3" s="1"/>
  <c r="CX921" i="3" s="1"/>
  <c r="CX922" i="3" s="1"/>
  <c r="CX923" i="3" s="1"/>
  <c r="CX924" i="3" s="1"/>
  <c r="CX925" i="3" s="1"/>
  <c r="CX926" i="3" s="1"/>
  <c r="CX927" i="3" s="1"/>
  <c r="CX928" i="3" s="1"/>
  <c r="CX929" i="3" s="1"/>
  <c r="CX930" i="3" s="1"/>
  <c r="CX931" i="3" s="1"/>
  <c r="CX932" i="3" s="1"/>
  <c r="CX933" i="3" s="1"/>
  <c r="CX934" i="3" s="1"/>
  <c r="CX935" i="3" s="1"/>
  <c r="CX936" i="3" s="1"/>
  <c r="CX937" i="3" s="1"/>
  <c r="CX938" i="3" s="1"/>
  <c r="CX939" i="3" s="1"/>
  <c r="CX940" i="3" s="1"/>
  <c r="CX941" i="3" s="1"/>
  <c r="CX942" i="3" s="1"/>
  <c r="CX943" i="3" s="1"/>
  <c r="CX944" i="3" s="1"/>
  <c r="CX945" i="3" s="1"/>
  <c r="CX946" i="3" s="1"/>
  <c r="CX947" i="3" s="1"/>
  <c r="CX948" i="3" s="1"/>
  <c r="CX949" i="3" s="1"/>
  <c r="CX950" i="3" s="1"/>
  <c r="CX951" i="3" s="1"/>
  <c r="CX952" i="3" s="1"/>
  <c r="CX953" i="3" s="1"/>
  <c r="CX954" i="3" s="1"/>
  <c r="CX955" i="3" s="1"/>
  <c r="CX956" i="3" s="1"/>
  <c r="CX957" i="3" s="1"/>
  <c r="CX958" i="3" s="1"/>
  <c r="CX959" i="3" s="1"/>
  <c r="CX960" i="3" s="1"/>
  <c r="CX961" i="3" s="1"/>
  <c r="CX962" i="3" s="1"/>
  <c r="CX963" i="3" s="1"/>
  <c r="CX964" i="3" s="1"/>
  <c r="CX965" i="3" s="1"/>
  <c r="CX966" i="3" s="1"/>
  <c r="CX967" i="3" s="1"/>
  <c r="CX968" i="3" s="1"/>
  <c r="CX969" i="3" s="1"/>
  <c r="CX970" i="3" s="1"/>
  <c r="CX971" i="3" s="1"/>
  <c r="CX972" i="3" s="1"/>
  <c r="CX973" i="3" s="1"/>
  <c r="CX974" i="3" s="1"/>
  <c r="CX975" i="3" s="1"/>
  <c r="CX976" i="3" s="1"/>
  <c r="CX977" i="3" s="1"/>
  <c r="CX978" i="3" s="1"/>
  <c r="CX979" i="3" s="1"/>
  <c r="CX980" i="3" s="1"/>
  <c r="CX981" i="3" s="1"/>
  <c r="CX982" i="3" s="1"/>
  <c r="CX983" i="3" s="1"/>
  <c r="CX984" i="3" s="1"/>
  <c r="CX985" i="3" s="1"/>
  <c r="CX986" i="3" s="1"/>
  <c r="CX987" i="3" s="1"/>
  <c r="CX988" i="3" s="1"/>
  <c r="CX989" i="3" s="1"/>
  <c r="CX990" i="3" s="1"/>
  <c r="CX991" i="3" s="1"/>
  <c r="CX992" i="3" s="1"/>
  <c r="CX993" i="3" s="1"/>
  <c r="CX994" i="3" s="1"/>
  <c r="CX995" i="3" s="1"/>
  <c r="CX996" i="3" s="1"/>
  <c r="CX997" i="3" s="1"/>
  <c r="CX998" i="3" s="1"/>
  <c r="CX999" i="3" s="1"/>
  <c r="CX1000" i="3" s="1"/>
  <c r="CX1001" i="3" s="1"/>
  <c r="CX1002" i="3" s="1"/>
  <c r="CX1003" i="3" s="1"/>
  <c r="CX1004" i="3" s="1"/>
  <c r="CX1005" i="3" s="1"/>
  <c r="CX1006" i="3" s="1"/>
  <c r="CX1007" i="3" s="1"/>
  <c r="CX1008" i="3" s="1"/>
  <c r="CX1009" i="3" s="1"/>
  <c r="CX1010" i="3" s="1"/>
  <c r="CX1011" i="3" s="1"/>
  <c r="CX1012" i="3" s="1"/>
  <c r="CX1013" i="3" s="1"/>
  <c r="CX1014" i="3" s="1"/>
  <c r="CX1015" i="3" s="1"/>
  <c r="CX1016" i="3" s="1"/>
  <c r="CX1017" i="3" s="1"/>
  <c r="CX1018" i="3" s="1"/>
  <c r="CX1019" i="3" s="1"/>
  <c r="CX1020" i="3" s="1"/>
  <c r="CX1021" i="3" s="1"/>
  <c r="CX1022" i="3" s="1"/>
  <c r="CX1023" i="3" s="1"/>
  <c r="CX1024" i="3" s="1"/>
  <c r="CX1025" i="3" s="1"/>
  <c r="CX1026" i="3" s="1"/>
  <c r="CX1027" i="3" s="1"/>
  <c r="CX1028" i="3" s="1"/>
  <c r="CX1029" i="3" s="1"/>
  <c r="CX1030" i="3" s="1"/>
  <c r="CX1031" i="3" s="1"/>
  <c r="CX1032" i="3" s="1"/>
  <c r="CX1033" i="3" s="1"/>
  <c r="CX1034" i="3" s="1"/>
  <c r="CX1035" i="3" s="1"/>
  <c r="CX1036" i="3" s="1"/>
  <c r="CX1037" i="3" s="1"/>
  <c r="CX1038" i="3" s="1"/>
  <c r="CX1039" i="3" s="1"/>
  <c r="CX1040" i="3" s="1"/>
  <c r="CX1041" i="3" s="1"/>
  <c r="CX1042" i="3" s="1"/>
  <c r="CX1043" i="3" s="1"/>
  <c r="CX1044" i="3" s="1"/>
  <c r="CX1045" i="3" s="1"/>
  <c r="CX1046" i="3" s="1"/>
  <c r="CX1047" i="3" s="1"/>
  <c r="CX1048" i="3" s="1"/>
  <c r="CX1049" i="3" s="1"/>
  <c r="CX1050" i="3" s="1"/>
  <c r="CX1051" i="3" s="1"/>
  <c r="CX1052" i="3" s="1"/>
  <c r="CX1053" i="3" s="1"/>
  <c r="CX1054" i="3" s="1"/>
  <c r="CX1055" i="3" s="1"/>
  <c r="CX1056" i="3" s="1"/>
  <c r="CX1057" i="3" s="1"/>
  <c r="CX1058" i="3" s="1"/>
  <c r="CX1059" i="3" s="1"/>
  <c r="CX1060" i="3" s="1"/>
  <c r="CX1061" i="3" s="1"/>
  <c r="CX1062" i="3" s="1"/>
  <c r="CX1063" i="3" s="1"/>
  <c r="CX1064" i="3" s="1"/>
  <c r="CX1065" i="3" s="1"/>
  <c r="CX1066" i="3" s="1"/>
  <c r="CX1067" i="3" s="1"/>
  <c r="CX1068" i="3" s="1"/>
  <c r="CX1069" i="3" s="1"/>
  <c r="CX1070" i="3" s="1"/>
  <c r="CX1071" i="3" s="1"/>
  <c r="CX1072" i="3" s="1"/>
  <c r="CX1073" i="3" s="1"/>
  <c r="CX1074" i="3" s="1"/>
  <c r="CX1075" i="3" s="1"/>
  <c r="CX1076" i="3" s="1"/>
  <c r="CX1077" i="3" s="1"/>
  <c r="CX1078" i="3" s="1"/>
  <c r="CX1079" i="3" s="1"/>
  <c r="CX1080" i="3" s="1"/>
  <c r="CX1081" i="3" s="1"/>
  <c r="CX1082" i="3" s="1"/>
  <c r="CX1083" i="3" s="1"/>
  <c r="CX1084" i="3" s="1"/>
  <c r="CX1085" i="3" s="1"/>
  <c r="CX1086" i="3" s="1"/>
  <c r="CX1087" i="3" s="1"/>
  <c r="CX1088" i="3" s="1"/>
  <c r="CX1089" i="3" s="1"/>
  <c r="CX1090" i="3" s="1"/>
  <c r="CX1091" i="3" s="1"/>
  <c r="CX1092" i="3" s="1"/>
  <c r="CX1093" i="3" s="1"/>
  <c r="CX1094" i="3" s="1"/>
  <c r="CX1095" i="3" s="1"/>
  <c r="CX1096" i="3" s="1"/>
  <c r="CX1097" i="3" s="1"/>
  <c r="CX1098" i="3" s="1"/>
  <c r="CX1099" i="3" s="1"/>
  <c r="CX1100" i="3" s="1"/>
  <c r="CX1101" i="3" s="1"/>
  <c r="CX1102" i="3" s="1"/>
  <c r="CX1103" i="3" s="1"/>
  <c r="CX1104" i="3" s="1"/>
  <c r="CX1105" i="3" s="1"/>
  <c r="CX1106" i="3" s="1"/>
  <c r="CX1107" i="3" s="1"/>
  <c r="CW742" i="3"/>
  <c r="CW743" i="3" s="1"/>
  <c r="CW744" i="3" s="1"/>
  <c r="CW745" i="3" s="1"/>
  <c r="CW746" i="3" s="1"/>
  <c r="CW747" i="3" s="1"/>
  <c r="CW748" i="3" s="1"/>
  <c r="CW749" i="3" s="1"/>
  <c r="CW750" i="3" s="1"/>
  <c r="CW751" i="3" s="1"/>
  <c r="CW752" i="3" s="1"/>
  <c r="CW753" i="3" s="1"/>
  <c r="CW754" i="3" s="1"/>
  <c r="CW755" i="3" s="1"/>
  <c r="CW756" i="3" s="1"/>
  <c r="CW757" i="3" s="1"/>
  <c r="CW758" i="3" s="1"/>
  <c r="CW759" i="3" s="1"/>
  <c r="CW760" i="3" s="1"/>
  <c r="CW761" i="3" s="1"/>
  <c r="CW762" i="3" s="1"/>
  <c r="CW763" i="3" s="1"/>
  <c r="CW764" i="3" s="1"/>
  <c r="CW765" i="3" s="1"/>
  <c r="CW766" i="3" s="1"/>
  <c r="CW767" i="3" s="1"/>
  <c r="CW768" i="3" s="1"/>
  <c r="CW769" i="3" s="1"/>
  <c r="CW770" i="3" s="1"/>
  <c r="CW771" i="3" s="1"/>
  <c r="CW772" i="3" s="1"/>
  <c r="CW773" i="3" s="1"/>
  <c r="CW774" i="3" s="1"/>
  <c r="CW775" i="3" s="1"/>
  <c r="CW776" i="3" s="1"/>
  <c r="CW777" i="3" s="1"/>
  <c r="CW778" i="3" s="1"/>
  <c r="CW779" i="3" s="1"/>
  <c r="CW780" i="3" s="1"/>
  <c r="CW781" i="3" s="1"/>
  <c r="CW782" i="3" s="1"/>
  <c r="CW783" i="3" s="1"/>
  <c r="CW784" i="3" s="1"/>
  <c r="CW785" i="3" s="1"/>
  <c r="CW786" i="3" s="1"/>
  <c r="CW787" i="3" s="1"/>
  <c r="CW788" i="3" s="1"/>
  <c r="CW789" i="3" s="1"/>
  <c r="CW790" i="3" s="1"/>
  <c r="CW791" i="3" s="1"/>
  <c r="CW792" i="3" s="1"/>
  <c r="CW793" i="3" s="1"/>
  <c r="CW794" i="3" s="1"/>
  <c r="CW795" i="3" s="1"/>
  <c r="CW796" i="3" s="1"/>
  <c r="CW797" i="3" s="1"/>
  <c r="CW798" i="3" s="1"/>
  <c r="CW799" i="3" s="1"/>
  <c r="CW800" i="3" s="1"/>
  <c r="CW801" i="3" s="1"/>
  <c r="CW802" i="3" s="1"/>
  <c r="CW803" i="3" s="1"/>
  <c r="CW804" i="3" s="1"/>
  <c r="CW805" i="3" s="1"/>
  <c r="CW806" i="3" s="1"/>
  <c r="CW807" i="3" s="1"/>
  <c r="CW808" i="3" s="1"/>
  <c r="CW809" i="3" s="1"/>
  <c r="CW810" i="3" s="1"/>
  <c r="CW811" i="3" s="1"/>
  <c r="CW812" i="3" s="1"/>
  <c r="CW813" i="3" s="1"/>
  <c r="CW814" i="3" s="1"/>
  <c r="CW815" i="3" s="1"/>
  <c r="CW816" i="3" s="1"/>
  <c r="CW817" i="3" s="1"/>
  <c r="CW818" i="3" s="1"/>
  <c r="CW819" i="3" s="1"/>
  <c r="CW820" i="3" s="1"/>
  <c r="CW821" i="3" s="1"/>
  <c r="CW822" i="3" s="1"/>
  <c r="CW823" i="3" s="1"/>
  <c r="CW824" i="3" s="1"/>
  <c r="CW825" i="3" s="1"/>
  <c r="CW826" i="3" s="1"/>
  <c r="CW827" i="3" s="1"/>
  <c r="CW828" i="3" s="1"/>
  <c r="CW829" i="3" s="1"/>
  <c r="CW830" i="3" s="1"/>
  <c r="CW831" i="3" s="1"/>
  <c r="CW832" i="3" s="1"/>
  <c r="CW833" i="3" s="1"/>
  <c r="CW834" i="3" s="1"/>
  <c r="CW835" i="3" s="1"/>
  <c r="CW836" i="3" s="1"/>
  <c r="CW837" i="3" s="1"/>
  <c r="CW838" i="3" s="1"/>
  <c r="CW839" i="3" s="1"/>
  <c r="CW840" i="3" s="1"/>
  <c r="CW841" i="3" s="1"/>
  <c r="CW842" i="3" s="1"/>
  <c r="CW843" i="3" s="1"/>
  <c r="CW844" i="3" s="1"/>
  <c r="CW845" i="3" s="1"/>
  <c r="CW846" i="3" s="1"/>
  <c r="CW847" i="3" s="1"/>
  <c r="CW848" i="3" s="1"/>
  <c r="CW849" i="3" s="1"/>
  <c r="CW850" i="3" s="1"/>
  <c r="CW851" i="3" s="1"/>
  <c r="CW852" i="3" s="1"/>
  <c r="CW853" i="3" s="1"/>
  <c r="CW854" i="3" s="1"/>
  <c r="CW855" i="3" s="1"/>
  <c r="CW856" i="3" s="1"/>
  <c r="CW857" i="3" s="1"/>
  <c r="CW858" i="3" s="1"/>
  <c r="CW859" i="3" s="1"/>
  <c r="CW860" i="3" s="1"/>
  <c r="CW861" i="3" s="1"/>
  <c r="CW862" i="3" s="1"/>
  <c r="CW863" i="3" s="1"/>
  <c r="CW864" i="3" s="1"/>
  <c r="CW865" i="3" s="1"/>
  <c r="CW866" i="3" s="1"/>
  <c r="CW867" i="3" s="1"/>
  <c r="CW868" i="3" s="1"/>
  <c r="CW869" i="3" s="1"/>
  <c r="CW870" i="3" s="1"/>
  <c r="CW871" i="3" s="1"/>
  <c r="CW872" i="3" s="1"/>
  <c r="CW873" i="3" s="1"/>
  <c r="CW874" i="3" s="1"/>
  <c r="CW875" i="3" s="1"/>
  <c r="CW876" i="3" s="1"/>
  <c r="CW877" i="3" s="1"/>
  <c r="CW878" i="3" s="1"/>
  <c r="CW879" i="3" s="1"/>
  <c r="CW880" i="3" s="1"/>
  <c r="CW881" i="3" s="1"/>
  <c r="CW882" i="3" s="1"/>
  <c r="CW883" i="3" s="1"/>
  <c r="CW884" i="3" s="1"/>
  <c r="CW885" i="3" s="1"/>
  <c r="CW886" i="3" s="1"/>
  <c r="CW887" i="3" s="1"/>
  <c r="CW888" i="3" s="1"/>
  <c r="CW889" i="3" s="1"/>
  <c r="CW890" i="3" s="1"/>
  <c r="CW891" i="3" s="1"/>
  <c r="CW892" i="3" s="1"/>
  <c r="CW893" i="3" s="1"/>
  <c r="CW894" i="3" s="1"/>
  <c r="CW895" i="3" s="1"/>
  <c r="CW896" i="3" s="1"/>
  <c r="CW897" i="3" s="1"/>
  <c r="CW898" i="3" s="1"/>
  <c r="CW899" i="3" s="1"/>
  <c r="CW900" i="3" s="1"/>
  <c r="CW901" i="3" s="1"/>
  <c r="CW902" i="3" s="1"/>
  <c r="CW903" i="3" s="1"/>
  <c r="CW904" i="3" s="1"/>
  <c r="CW905" i="3" s="1"/>
  <c r="CW906" i="3" s="1"/>
  <c r="CW907" i="3" s="1"/>
  <c r="CW908" i="3" s="1"/>
  <c r="CW909" i="3" s="1"/>
  <c r="CW910" i="3" s="1"/>
  <c r="CW911" i="3" s="1"/>
  <c r="CW912" i="3" s="1"/>
  <c r="CW913" i="3" s="1"/>
  <c r="CW914" i="3" s="1"/>
  <c r="CW915" i="3" s="1"/>
  <c r="CW916" i="3" s="1"/>
  <c r="CW917" i="3" s="1"/>
  <c r="CW918" i="3" s="1"/>
  <c r="CW919" i="3" s="1"/>
  <c r="CW920" i="3" s="1"/>
  <c r="CW921" i="3" s="1"/>
  <c r="CW922" i="3" s="1"/>
  <c r="CW923" i="3" s="1"/>
  <c r="CW924" i="3" s="1"/>
  <c r="CW925" i="3" s="1"/>
  <c r="CW926" i="3" s="1"/>
  <c r="CW927" i="3" s="1"/>
  <c r="CW928" i="3" s="1"/>
  <c r="CW929" i="3" s="1"/>
  <c r="CW930" i="3" s="1"/>
  <c r="CW931" i="3" s="1"/>
  <c r="CW932" i="3" s="1"/>
  <c r="CW933" i="3" s="1"/>
  <c r="CW934" i="3" s="1"/>
  <c r="CW935" i="3" s="1"/>
  <c r="CW936" i="3" s="1"/>
  <c r="CW937" i="3" s="1"/>
  <c r="CW938" i="3" s="1"/>
  <c r="CW939" i="3" s="1"/>
  <c r="CW940" i="3" s="1"/>
  <c r="CW941" i="3" s="1"/>
  <c r="CW942" i="3" s="1"/>
  <c r="CW943" i="3" s="1"/>
  <c r="CW944" i="3" s="1"/>
  <c r="CW945" i="3" s="1"/>
  <c r="CW946" i="3" s="1"/>
  <c r="CW947" i="3" s="1"/>
  <c r="CW948" i="3" s="1"/>
  <c r="CW949" i="3" s="1"/>
  <c r="CW950" i="3" s="1"/>
  <c r="CW951" i="3" s="1"/>
  <c r="CW952" i="3" s="1"/>
  <c r="CW953" i="3" s="1"/>
  <c r="CW954" i="3" s="1"/>
  <c r="CW955" i="3" s="1"/>
  <c r="CW956" i="3" s="1"/>
  <c r="CW957" i="3" s="1"/>
  <c r="CW958" i="3" s="1"/>
  <c r="CW959" i="3" s="1"/>
  <c r="CW960" i="3" s="1"/>
  <c r="CW961" i="3" s="1"/>
  <c r="CW962" i="3" s="1"/>
  <c r="CW963" i="3" s="1"/>
  <c r="CW964" i="3" s="1"/>
  <c r="CW965" i="3" s="1"/>
  <c r="CW966" i="3" s="1"/>
  <c r="CW967" i="3" s="1"/>
  <c r="CW968" i="3" s="1"/>
  <c r="CW969" i="3" s="1"/>
  <c r="CW970" i="3" s="1"/>
  <c r="CW971" i="3" s="1"/>
  <c r="CW972" i="3" s="1"/>
  <c r="CW973" i="3" s="1"/>
  <c r="CW974" i="3" s="1"/>
  <c r="CW975" i="3" s="1"/>
  <c r="CW976" i="3" s="1"/>
  <c r="CW977" i="3" s="1"/>
  <c r="CW978" i="3" s="1"/>
  <c r="CW979" i="3" s="1"/>
  <c r="CW980" i="3" s="1"/>
  <c r="CW981" i="3" s="1"/>
  <c r="CW982" i="3" s="1"/>
  <c r="CW983" i="3" s="1"/>
  <c r="CW984" i="3" s="1"/>
  <c r="CW985" i="3" s="1"/>
  <c r="CW986" i="3" s="1"/>
  <c r="CW987" i="3" s="1"/>
  <c r="CW988" i="3" s="1"/>
  <c r="CW989" i="3" s="1"/>
  <c r="CW990" i="3" s="1"/>
  <c r="CW991" i="3" s="1"/>
  <c r="CW992" i="3" s="1"/>
  <c r="CW993" i="3" s="1"/>
  <c r="CW994" i="3" s="1"/>
  <c r="CW995" i="3" s="1"/>
  <c r="CW996" i="3" s="1"/>
  <c r="CW997" i="3" s="1"/>
  <c r="CW998" i="3" s="1"/>
  <c r="CW999" i="3" s="1"/>
  <c r="CW1000" i="3" s="1"/>
  <c r="CW1001" i="3" s="1"/>
  <c r="CW1002" i="3" s="1"/>
  <c r="CW1003" i="3" s="1"/>
  <c r="CW1004" i="3" s="1"/>
  <c r="CW1005" i="3" s="1"/>
  <c r="CW1006" i="3" s="1"/>
  <c r="CW1007" i="3" s="1"/>
  <c r="CW1008" i="3" s="1"/>
  <c r="CW1009" i="3" s="1"/>
  <c r="CW1010" i="3" s="1"/>
  <c r="CW1011" i="3" s="1"/>
  <c r="CW1012" i="3" s="1"/>
  <c r="CW1013" i="3" s="1"/>
  <c r="CW1014" i="3" s="1"/>
  <c r="CW1015" i="3" s="1"/>
  <c r="CW1016" i="3" s="1"/>
  <c r="CW1017" i="3" s="1"/>
  <c r="CW1018" i="3" s="1"/>
  <c r="CW1019" i="3" s="1"/>
  <c r="CW1020" i="3" s="1"/>
  <c r="CW1021" i="3" s="1"/>
  <c r="CW1022" i="3" s="1"/>
  <c r="CW1023" i="3" s="1"/>
  <c r="CW1024" i="3" s="1"/>
  <c r="CW1025" i="3" s="1"/>
  <c r="CW1026" i="3" s="1"/>
  <c r="CW1027" i="3" s="1"/>
  <c r="CW1028" i="3" s="1"/>
  <c r="CW1029" i="3" s="1"/>
  <c r="CW1030" i="3" s="1"/>
  <c r="CW1031" i="3" s="1"/>
  <c r="CW1032" i="3" s="1"/>
  <c r="CW1033" i="3" s="1"/>
  <c r="CW1034" i="3" s="1"/>
  <c r="CW1035" i="3" s="1"/>
  <c r="CW1036" i="3" s="1"/>
  <c r="CW1037" i="3" s="1"/>
  <c r="CW1038" i="3" s="1"/>
  <c r="CW1039" i="3" s="1"/>
  <c r="CW1040" i="3" s="1"/>
  <c r="CW1041" i="3" s="1"/>
  <c r="CW1042" i="3" s="1"/>
  <c r="CW1043" i="3" s="1"/>
  <c r="CW1044" i="3" s="1"/>
  <c r="CW1045" i="3" s="1"/>
  <c r="CW1046" i="3" s="1"/>
  <c r="CW1047" i="3" s="1"/>
  <c r="CW1048" i="3" s="1"/>
  <c r="CW1049" i="3" s="1"/>
  <c r="CW1050" i="3" s="1"/>
  <c r="CW1051" i="3" s="1"/>
  <c r="CW1052" i="3" s="1"/>
  <c r="CW1053" i="3" s="1"/>
  <c r="CW1054" i="3" s="1"/>
  <c r="CW1055" i="3" s="1"/>
  <c r="CW1056" i="3" s="1"/>
  <c r="CW1057" i="3" s="1"/>
  <c r="CW1058" i="3" s="1"/>
  <c r="CW1059" i="3" s="1"/>
  <c r="CW1060" i="3" s="1"/>
  <c r="CW1061" i="3" s="1"/>
  <c r="CW1062" i="3" s="1"/>
  <c r="CW1063" i="3" s="1"/>
  <c r="CW1064" i="3" s="1"/>
  <c r="CW1065" i="3" s="1"/>
  <c r="CW1066" i="3" s="1"/>
  <c r="CW1067" i="3" s="1"/>
  <c r="CW1068" i="3" s="1"/>
  <c r="CW1069" i="3" s="1"/>
  <c r="CW1070" i="3" s="1"/>
  <c r="CW1071" i="3" s="1"/>
  <c r="CW1072" i="3" s="1"/>
  <c r="CW1073" i="3" s="1"/>
  <c r="CW1074" i="3" s="1"/>
  <c r="CW1075" i="3" s="1"/>
  <c r="CW1076" i="3" s="1"/>
  <c r="CW1077" i="3" s="1"/>
  <c r="CW1078" i="3" s="1"/>
  <c r="CW1079" i="3" s="1"/>
  <c r="CW1080" i="3" s="1"/>
  <c r="CW1081" i="3" s="1"/>
  <c r="CW1082" i="3" s="1"/>
  <c r="CW1083" i="3" s="1"/>
  <c r="CW1084" i="3" s="1"/>
  <c r="CW1085" i="3" s="1"/>
  <c r="CW1086" i="3" s="1"/>
  <c r="CW1087" i="3" s="1"/>
  <c r="CW1088" i="3" s="1"/>
  <c r="CW1089" i="3" s="1"/>
  <c r="CW1090" i="3" s="1"/>
  <c r="CW1091" i="3" s="1"/>
  <c r="CW1092" i="3" s="1"/>
  <c r="CW1093" i="3" s="1"/>
  <c r="CW1094" i="3" s="1"/>
  <c r="CW1095" i="3" s="1"/>
  <c r="CW1096" i="3" s="1"/>
  <c r="CW1097" i="3" s="1"/>
  <c r="CW1098" i="3" s="1"/>
  <c r="CW1099" i="3" s="1"/>
  <c r="CW1100" i="3" s="1"/>
  <c r="CW1101" i="3" s="1"/>
  <c r="CW1102" i="3" s="1"/>
  <c r="CW1103" i="3" s="1"/>
  <c r="CW1104" i="3" s="1"/>
  <c r="CW1105" i="3" s="1"/>
  <c r="CW1106" i="3" s="1"/>
  <c r="CW1107" i="3" s="1"/>
  <c r="CV742" i="3"/>
  <c r="CV743" i="3" s="1"/>
  <c r="CV744" i="3" s="1"/>
  <c r="CV745" i="3" s="1"/>
  <c r="CV746" i="3" s="1"/>
  <c r="CV747" i="3" s="1"/>
  <c r="CV748" i="3" s="1"/>
  <c r="CV749" i="3" s="1"/>
  <c r="CV750" i="3" s="1"/>
  <c r="CV751" i="3" s="1"/>
  <c r="CV752" i="3" s="1"/>
  <c r="CV753" i="3" s="1"/>
  <c r="CV754" i="3" s="1"/>
  <c r="CV755" i="3" s="1"/>
  <c r="CV756" i="3" s="1"/>
  <c r="CV757" i="3" s="1"/>
  <c r="CV758" i="3" s="1"/>
  <c r="CV759" i="3" s="1"/>
  <c r="CV760" i="3" s="1"/>
  <c r="CV761" i="3" s="1"/>
  <c r="CV762" i="3" s="1"/>
  <c r="CV763" i="3" s="1"/>
  <c r="CV764" i="3" s="1"/>
  <c r="CV765" i="3" s="1"/>
  <c r="CV766" i="3" s="1"/>
  <c r="CV767" i="3" s="1"/>
  <c r="CV768" i="3" s="1"/>
  <c r="CV769" i="3" s="1"/>
  <c r="CV770" i="3" s="1"/>
  <c r="CV771" i="3" s="1"/>
  <c r="CV772" i="3" s="1"/>
  <c r="CV773" i="3" s="1"/>
  <c r="CV774" i="3" s="1"/>
  <c r="CV775" i="3" s="1"/>
  <c r="CV776" i="3" s="1"/>
  <c r="CV777" i="3" s="1"/>
  <c r="CV778" i="3" s="1"/>
  <c r="CV779" i="3" s="1"/>
  <c r="CV780" i="3" s="1"/>
  <c r="CV781" i="3" s="1"/>
  <c r="CV782" i="3" s="1"/>
  <c r="CV783" i="3" s="1"/>
  <c r="CV784" i="3" s="1"/>
  <c r="CV785" i="3" s="1"/>
  <c r="CV786" i="3" s="1"/>
  <c r="CV787" i="3" s="1"/>
  <c r="CV788" i="3" s="1"/>
  <c r="CV789" i="3" s="1"/>
  <c r="CV790" i="3" s="1"/>
  <c r="CV791" i="3" s="1"/>
  <c r="CV792" i="3" s="1"/>
  <c r="CV793" i="3" s="1"/>
  <c r="CV794" i="3" s="1"/>
  <c r="CV795" i="3" s="1"/>
  <c r="CV796" i="3" s="1"/>
  <c r="CV797" i="3" s="1"/>
  <c r="CV798" i="3" s="1"/>
  <c r="CV799" i="3" s="1"/>
  <c r="CV800" i="3" s="1"/>
  <c r="CV801" i="3" s="1"/>
  <c r="CV802" i="3" s="1"/>
  <c r="CV803" i="3" s="1"/>
  <c r="CV804" i="3" s="1"/>
  <c r="CV805" i="3" s="1"/>
  <c r="CV806" i="3" s="1"/>
  <c r="CV807" i="3" s="1"/>
  <c r="CV808" i="3" s="1"/>
  <c r="CV809" i="3" s="1"/>
  <c r="CV810" i="3" s="1"/>
  <c r="CV811" i="3" s="1"/>
  <c r="CV812" i="3" s="1"/>
  <c r="CV813" i="3" s="1"/>
  <c r="CV814" i="3" s="1"/>
  <c r="CV815" i="3" s="1"/>
  <c r="CV816" i="3" s="1"/>
  <c r="CV817" i="3" s="1"/>
  <c r="CV818" i="3" s="1"/>
  <c r="CV819" i="3" s="1"/>
  <c r="CV820" i="3" s="1"/>
  <c r="CV821" i="3" s="1"/>
  <c r="CV822" i="3" s="1"/>
  <c r="CV823" i="3" s="1"/>
  <c r="CV824" i="3" s="1"/>
  <c r="CV825" i="3" s="1"/>
  <c r="CV826" i="3" s="1"/>
  <c r="CV827" i="3" s="1"/>
  <c r="CV828" i="3" s="1"/>
  <c r="CV829" i="3" s="1"/>
  <c r="CV830" i="3" s="1"/>
  <c r="CV831" i="3" s="1"/>
  <c r="CV832" i="3" s="1"/>
  <c r="CV833" i="3" s="1"/>
  <c r="CV834" i="3" s="1"/>
  <c r="CV835" i="3" s="1"/>
  <c r="CV836" i="3" s="1"/>
  <c r="CV837" i="3" s="1"/>
  <c r="CV838" i="3" s="1"/>
  <c r="CV839" i="3" s="1"/>
  <c r="CV840" i="3" s="1"/>
  <c r="CV841" i="3" s="1"/>
  <c r="CV842" i="3" s="1"/>
  <c r="CV843" i="3" s="1"/>
  <c r="CV844" i="3" s="1"/>
  <c r="CV845" i="3" s="1"/>
  <c r="CV846" i="3" s="1"/>
  <c r="CV847" i="3" s="1"/>
  <c r="CV848" i="3" s="1"/>
  <c r="CV849" i="3" s="1"/>
  <c r="CV850" i="3" s="1"/>
  <c r="CV851" i="3" s="1"/>
  <c r="CV852" i="3" s="1"/>
  <c r="CV853" i="3" s="1"/>
  <c r="CV854" i="3" s="1"/>
  <c r="CV855" i="3" s="1"/>
  <c r="CV856" i="3" s="1"/>
  <c r="CV857" i="3" s="1"/>
  <c r="CV858" i="3" s="1"/>
  <c r="CV859" i="3" s="1"/>
  <c r="CV860" i="3" s="1"/>
  <c r="CV861" i="3" s="1"/>
  <c r="CV862" i="3" s="1"/>
  <c r="CV863" i="3" s="1"/>
  <c r="CV864" i="3" s="1"/>
  <c r="CV865" i="3" s="1"/>
  <c r="CV866" i="3" s="1"/>
  <c r="CV867" i="3" s="1"/>
  <c r="CV868" i="3" s="1"/>
  <c r="CV869" i="3" s="1"/>
  <c r="CV870" i="3" s="1"/>
  <c r="CV871" i="3" s="1"/>
  <c r="CV872" i="3" s="1"/>
  <c r="CV873" i="3" s="1"/>
  <c r="CV874" i="3" s="1"/>
  <c r="CV875" i="3" s="1"/>
  <c r="CV876" i="3" s="1"/>
  <c r="CV877" i="3" s="1"/>
  <c r="CV878" i="3" s="1"/>
  <c r="CV879" i="3" s="1"/>
  <c r="CV880" i="3" s="1"/>
  <c r="CV881" i="3" s="1"/>
  <c r="CV882" i="3" s="1"/>
  <c r="CV883" i="3" s="1"/>
  <c r="CV884" i="3" s="1"/>
  <c r="CV885" i="3" s="1"/>
  <c r="CV886" i="3" s="1"/>
  <c r="CV887" i="3" s="1"/>
  <c r="CV888" i="3" s="1"/>
  <c r="CV889" i="3" s="1"/>
  <c r="CV890" i="3" s="1"/>
  <c r="CV891" i="3" s="1"/>
  <c r="CV892" i="3" s="1"/>
  <c r="CV893" i="3" s="1"/>
  <c r="CV894" i="3" s="1"/>
  <c r="CV895" i="3" s="1"/>
  <c r="CV896" i="3" s="1"/>
  <c r="CV897" i="3" s="1"/>
  <c r="CV898" i="3" s="1"/>
  <c r="CV899" i="3" s="1"/>
  <c r="CV900" i="3" s="1"/>
  <c r="CV901" i="3" s="1"/>
  <c r="CV902" i="3" s="1"/>
  <c r="CV903" i="3" s="1"/>
  <c r="CV904" i="3" s="1"/>
  <c r="CV905" i="3" s="1"/>
  <c r="CV906" i="3" s="1"/>
  <c r="CV907" i="3" s="1"/>
  <c r="CV908" i="3" s="1"/>
  <c r="CV909" i="3" s="1"/>
  <c r="CV910" i="3" s="1"/>
  <c r="CV911" i="3" s="1"/>
  <c r="CV912" i="3" s="1"/>
  <c r="CV913" i="3" s="1"/>
  <c r="CV914" i="3" s="1"/>
  <c r="CV915" i="3" s="1"/>
  <c r="CV916" i="3" s="1"/>
  <c r="CV917" i="3" s="1"/>
  <c r="CV918" i="3" s="1"/>
  <c r="CV919" i="3" s="1"/>
  <c r="CV920" i="3" s="1"/>
  <c r="CV921" i="3" s="1"/>
  <c r="CV922" i="3" s="1"/>
  <c r="CV923" i="3" s="1"/>
  <c r="CV924" i="3" s="1"/>
  <c r="CV925" i="3" s="1"/>
  <c r="CV926" i="3" s="1"/>
  <c r="CV927" i="3" s="1"/>
  <c r="CV928" i="3" s="1"/>
  <c r="CV929" i="3" s="1"/>
  <c r="CV930" i="3" s="1"/>
  <c r="CV931" i="3" s="1"/>
  <c r="CV932" i="3" s="1"/>
  <c r="CV933" i="3" s="1"/>
  <c r="CV934" i="3" s="1"/>
  <c r="CV935" i="3" s="1"/>
  <c r="CV936" i="3" s="1"/>
  <c r="CV937" i="3" s="1"/>
  <c r="CV938" i="3" s="1"/>
  <c r="CV939" i="3" s="1"/>
  <c r="CV940" i="3" s="1"/>
  <c r="CV941" i="3" s="1"/>
  <c r="CV942" i="3" s="1"/>
  <c r="CV943" i="3" s="1"/>
  <c r="CV944" i="3" s="1"/>
  <c r="CV945" i="3" s="1"/>
  <c r="CV946" i="3" s="1"/>
  <c r="CV947" i="3" s="1"/>
  <c r="CV948" i="3" s="1"/>
  <c r="CV949" i="3" s="1"/>
  <c r="CV950" i="3" s="1"/>
  <c r="CV951" i="3" s="1"/>
  <c r="CV952" i="3" s="1"/>
  <c r="CV953" i="3" s="1"/>
  <c r="CV954" i="3" s="1"/>
  <c r="CV955" i="3" s="1"/>
  <c r="CV956" i="3" s="1"/>
  <c r="CV957" i="3" s="1"/>
  <c r="CV958" i="3" s="1"/>
  <c r="CV959" i="3" s="1"/>
  <c r="CV960" i="3" s="1"/>
  <c r="CV961" i="3" s="1"/>
  <c r="CV962" i="3" s="1"/>
  <c r="CV963" i="3" s="1"/>
  <c r="CV964" i="3" s="1"/>
  <c r="CV965" i="3" s="1"/>
  <c r="CV966" i="3" s="1"/>
  <c r="CV967" i="3" s="1"/>
  <c r="CV968" i="3" s="1"/>
  <c r="CV969" i="3" s="1"/>
  <c r="CV970" i="3" s="1"/>
  <c r="CV971" i="3" s="1"/>
  <c r="CV972" i="3" s="1"/>
  <c r="CV973" i="3" s="1"/>
  <c r="CV974" i="3" s="1"/>
  <c r="CV975" i="3" s="1"/>
  <c r="CV976" i="3" s="1"/>
  <c r="CV977" i="3" s="1"/>
  <c r="CV978" i="3" s="1"/>
  <c r="CV979" i="3" s="1"/>
  <c r="CV980" i="3" s="1"/>
  <c r="CV981" i="3" s="1"/>
  <c r="CV982" i="3" s="1"/>
  <c r="CV983" i="3" s="1"/>
  <c r="CV984" i="3" s="1"/>
  <c r="CV985" i="3" s="1"/>
  <c r="CV986" i="3" s="1"/>
  <c r="CV987" i="3" s="1"/>
  <c r="CV988" i="3" s="1"/>
  <c r="CV989" i="3" s="1"/>
  <c r="CV990" i="3" s="1"/>
  <c r="CV991" i="3" s="1"/>
  <c r="CV992" i="3" s="1"/>
  <c r="CV993" i="3" s="1"/>
  <c r="CV994" i="3" s="1"/>
  <c r="CV995" i="3" s="1"/>
  <c r="CV996" i="3" s="1"/>
  <c r="CV997" i="3" s="1"/>
  <c r="CV998" i="3" s="1"/>
  <c r="CV999" i="3" s="1"/>
  <c r="CV1000" i="3" s="1"/>
  <c r="CV1001" i="3" s="1"/>
  <c r="CV1002" i="3" s="1"/>
  <c r="CV1003" i="3" s="1"/>
  <c r="CV1004" i="3" s="1"/>
  <c r="CV1005" i="3" s="1"/>
  <c r="CV1006" i="3" s="1"/>
  <c r="CV1007" i="3" s="1"/>
  <c r="CV1008" i="3" s="1"/>
  <c r="CV1009" i="3" s="1"/>
  <c r="CV1010" i="3" s="1"/>
  <c r="CV1011" i="3" s="1"/>
  <c r="CV1012" i="3" s="1"/>
  <c r="CV1013" i="3" s="1"/>
  <c r="CV1014" i="3" s="1"/>
  <c r="CV1015" i="3" s="1"/>
  <c r="CV1016" i="3" s="1"/>
  <c r="CV1017" i="3" s="1"/>
  <c r="CV1018" i="3" s="1"/>
  <c r="CV1019" i="3" s="1"/>
  <c r="CV1020" i="3" s="1"/>
  <c r="CV1021" i="3" s="1"/>
  <c r="CV1022" i="3" s="1"/>
  <c r="CV1023" i="3" s="1"/>
  <c r="CV1024" i="3" s="1"/>
  <c r="CV1025" i="3" s="1"/>
  <c r="CV1026" i="3" s="1"/>
  <c r="CV1027" i="3" s="1"/>
  <c r="CV1028" i="3" s="1"/>
  <c r="CV1029" i="3" s="1"/>
  <c r="CV1030" i="3" s="1"/>
  <c r="CV1031" i="3" s="1"/>
  <c r="CV1032" i="3" s="1"/>
  <c r="CV1033" i="3" s="1"/>
  <c r="CV1034" i="3" s="1"/>
  <c r="CV1035" i="3" s="1"/>
  <c r="CV1036" i="3" s="1"/>
  <c r="CV1037" i="3" s="1"/>
  <c r="CV1038" i="3" s="1"/>
  <c r="CV1039" i="3" s="1"/>
  <c r="CV1040" i="3" s="1"/>
  <c r="CV1041" i="3" s="1"/>
  <c r="CV1042" i="3" s="1"/>
  <c r="CV1043" i="3" s="1"/>
  <c r="CV1044" i="3" s="1"/>
  <c r="CV1045" i="3" s="1"/>
  <c r="CV1046" i="3" s="1"/>
  <c r="CV1047" i="3" s="1"/>
  <c r="CV1048" i="3" s="1"/>
  <c r="CV1049" i="3" s="1"/>
  <c r="CV1050" i="3" s="1"/>
  <c r="CV1051" i="3" s="1"/>
  <c r="CV1052" i="3" s="1"/>
  <c r="CV1053" i="3" s="1"/>
  <c r="CV1054" i="3" s="1"/>
  <c r="CV1055" i="3" s="1"/>
  <c r="CV1056" i="3" s="1"/>
  <c r="CV1057" i="3" s="1"/>
  <c r="CV1058" i="3" s="1"/>
  <c r="CV1059" i="3" s="1"/>
  <c r="CV1060" i="3" s="1"/>
  <c r="CV1061" i="3" s="1"/>
  <c r="CV1062" i="3" s="1"/>
  <c r="CV1063" i="3" s="1"/>
  <c r="CV1064" i="3" s="1"/>
  <c r="CV1065" i="3" s="1"/>
  <c r="CV1066" i="3" s="1"/>
  <c r="CV1067" i="3" s="1"/>
  <c r="CV1068" i="3" s="1"/>
  <c r="CV1069" i="3" s="1"/>
  <c r="CV1070" i="3" s="1"/>
  <c r="CV1071" i="3" s="1"/>
  <c r="CV1072" i="3" s="1"/>
  <c r="CV1073" i="3" s="1"/>
  <c r="CV1074" i="3" s="1"/>
  <c r="CV1075" i="3" s="1"/>
  <c r="CV1076" i="3" s="1"/>
  <c r="CV1077" i="3" s="1"/>
  <c r="CV1078" i="3" s="1"/>
  <c r="CV1079" i="3" s="1"/>
  <c r="CV1080" i="3" s="1"/>
  <c r="CV1081" i="3" s="1"/>
  <c r="CV1082" i="3" s="1"/>
  <c r="CV1083" i="3" s="1"/>
  <c r="CV1084" i="3" s="1"/>
  <c r="CV1085" i="3" s="1"/>
  <c r="CV1086" i="3" s="1"/>
  <c r="CV1087" i="3" s="1"/>
  <c r="CV1088" i="3" s="1"/>
  <c r="CV1089" i="3" s="1"/>
  <c r="CV1090" i="3" s="1"/>
  <c r="CV1091" i="3" s="1"/>
  <c r="CV1092" i="3" s="1"/>
  <c r="CV1093" i="3" s="1"/>
  <c r="CV1094" i="3" s="1"/>
  <c r="CV1095" i="3" s="1"/>
  <c r="CV1096" i="3" s="1"/>
  <c r="CV1097" i="3" s="1"/>
  <c r="CV1098" i="3" s="1"/>
  <c r="CV1099" i="3" s="1"/>
  <c r="CV1100" i="3" s="1"/>
  <c r="CV1101" i="3" s="1"/>
  <c r="CV1102" i="3" s="1"/>
  <c r="CV1103" i="3" s="1"/>
  <c r="CV1104" i="3" s="1"/>
  <c r="CV1105" i="3" s="1"/>
  <c r="CV1106" i="3" s="1"/>
  <c r="CV1107" i="3" s="1"/>
  <c r="CU742" i="3"/>
  <c r="CU743" i="3" s="1"/>
  <c r="CU744" i="3" s="1"/>
  <c r="CU745" i="3" s="1"/>
  <c r="CU746" i="3" s="1"/>
  <c r="CU747" i="3" s="1"/>
  <c r="CU748" i="3" s="1"/>
  <c r="CU749" i="3" s="1"/>
  <c r="CU750" i="3" s="1"/>
  <c r="CU751" i="3" s="1"/>
  <c r="CU752" i="3" s="1"/>
  <c r="CU753" i="3" s="1"/>
  <c r="CU754" i="3" s="1"/>
  <c r="CU755" i="3" s="1"/>
  <c r="CU756" i="3" s="1"/>
  <c r="CU757" i="3" s="1"/>
  <c r="CU758" i="3" s="1"/>
  <c r="CU759" i="3" s="1"/>
  <c r="CU760" i="3" s="1"/>
  <c r="CU761" i="3" s="1"/>
  <c r="CU762" i="3" s="1"/>
  <c r="CU763" i="3" s="1"/>
  <c r="CU764" i="3" s="1"/>
  <c r="CU765" i="3" s="1"/>
  <c r="CU766" i="3" s="1"/>
  <c r="CU767" i="3" s="1"/>
  <c r="CU768" i="3" s="1"/>
  <c r="CU769" i="3" s="1"/>
  <c r="CU770" i="3" s="1"/>
  <c r="CU771" i="3" s="1"/>
  <c r="CU772" i="3" s="1"/>
  <c r="CU773" i="3" s="1"/>
  <c r="CU774" i="3" s="1"/>
  <c r="CU775" i="3" s="1"/>
  <c r="CU776" i="3" s="1"/>
  <c r="CU777" i="3" s="1"/>
  <c r="CU778" i="3" s="1"/>
  <c r="CU779" i="3" s="1"/>
  <c r="CU780" i="3" s="1"/>
  <c r="CU781" i="3" s="1"/>
  <c r="CU782" i="3" s="1"/>
  <c r="CU783" i="3" s="1"/>
  <c r="CU784" i="3" s="1"/>
  <c r="CU785" i="3" s="1"/>
  <c r="CU786" i="3" s="1"/>
  <c r="CU787" i="3" s="1"/>
  <c r="CU788" i="3" s="1"/>
  <c r="CU789" i="3" s="1"/>
  <c r="CU790" i="3" s="1"/>
  <c r="CU791" i="3" s="1"/>
  <c r="CU792" i="3" s="1"/>
  <c r="CU793" i="3" s="1"/>
  <c r="CU794" i="3" s="1"/>
  <c r="CU795" i="3" s="1"/>
  <c r="CU796" i="3" s="1"/>
  <c r="CU797" i="3" s="1"/>
  <c r="CU798" i="3" s="1"/>
  <c r="CU799" i="3" s="1"/>
  <c r="CU800" i="3" s="1"/>
  <c r="CU801" i="3" s="1"/>
  <c r="CU802" i="3" s="1"/>
  <c r="CU803" i="3" s="1"/>
  <c r="CU804" i="3" s="1"/>
  <c r="CU805" i="3" s="1"/>
  <c r="CU806" i="3" s="1"/>
  <c r="CU807" i="3" s="1"/>
  <c r="CU808" i="3" s="1"/>
  <c r="CU809" i="3" s="1"/>
  <c r="CU810" i="3" s="1"/>
  <c r="CU811" i="3" s="1"/>
  <c r="CU812" i="3" s="1"/>
  <c r="CU813" i="3" s="1"/>
  <c r="CU814" i="3" s="1"/>
  <c r="CU815" i="3" s="1"/>
  <c r="CU816" i="3" s="1"/>
  <c r="CU817" i="3" s="1"/>
  <c r="CU818" i="3" s="1"/>
  <c r="CU819" i="3" s="1"/>
  <c r="CU820" i="3" s="1"/>
  <c r="CU821" i="3" s="1"/>
  <c r="CU822" i="3" s="1"/>
  <c r="CU823" i="3" s="1"/>
  <c r="CU824" i="3" s="1"/>
  <c r="CU825" i="3" s="1"/>
  <c r="CU826" i="3" s="1"/>
  <c r="CU827" i="3" s="1"/>
  <c r="CU828" i="3" s="1"/>
  <c r="CU829" i="3" s="1"/>
  <c r="CU830" i="3" s="1"/>
  <c r="CU831" i="3" s="1"/>
  <c r="CU832" i="3" s="1"/>
  <c r="CU833" i="3" s="1"/>
  <c r="CU834" i="3" s="1"/>
  <c r="CU835" i="3" s="1"/>
  <c r="CU836" i="3" s="1"/>
  <c r="CU837" i="3" s="1"/>
  <c r="CU838" i="3" s="1"/>
  <c r="CU839" i="3" s="1"/>
  <c r="CU840" i="3" s="1"/>
  <c r="CU841" i="3" s="1"/>
  <c r="CU842" i="3" s="1"/>
  <c r="CU843" i="3" s="1"/>
  <c r="CU844" i="3" s="1"/>
  <c r="CU845" i="3" s="1"/>
  <c r="CU846" i="3" s="1"/>
  <c r="CU847" i="3" s="1"/>
  <c r="CU848" i="3" s="1"/>
  <c r="CU849" i="3" s="1"/>
  <c r="CU850" i="3" s="1"/>
  <c r="CU851" i="3" s="1"/>
  <c r="CU852" i="3" s="1"/>
  <c r="CU853" i="3" s="1"/>
  <c r="CU854" i="3" s="1"/>
  <c r="CU855" i="3" s="1"/>
  <c r="CU856" i="3" s="1"/>
  <c r="CU857" i="3" s="1"/>
  <c r="CU858" i="3" s="1"/>
  <c r="CU859" i="3" s="1"/>
  <c r="CU860" i="3" s="1"/>
  <c r="CU861" i="3" s="1"/>
  <c r="CU862" i="3" s="1"/>
  <c r="CU863" i="3" s="1"/>
  <c r="CU864" i="3" s="1"/>
  <c r="CU865" i="3" s="1"/>
  <c r="CU866" i="3" s="1"/>
  <c r="CU867" i="3" s="1"/>
  <c r="CU868" i="3" s="1"/>
  <c r="CU869" i="3" s="1"/>
  <c r="CU870" i="3" s="1"/>
  <c r="CU871" i="3" s="1"/>
  <c r="CU872" i="3" s="1"/>
  <c r="CU873" i="3" s="1"/>
  <c r="CU874" i="3" s="1"/>
  <c r="CU875" i="3" s="1"/>
  <c r="CU876" i="3" s="1"/>
  <c r="CU877" i="3" s="1"/>
  <c r="CU878" i="3" s="1"/>
  <c r="CU879" i="3" s="1"/>
  <c r="CU880" i="3" s="1"/>
  <c r="CU881" i="3" s="1"/>
  <c r="CU882" i="3" s="1"/>
  <c r="CU883" i="3" s="1"/>
  <c r="CU884" i="3" s="1"/>
  <c r="CU885" i="3" s="1"/>
  <c r="CU886" i="3" s="1"/>
  <c r="CU887" i="3" s="1"/>
  <c r="CU888" i="3" s="1"/>
  <c r="CU889" i="3" s="1"/>
  <c r="CU890" i="3" s="1"/>
  <c r="CU891" i="3" s="1"/>
  <c r="CU892" i="3" s="1"/>
  <c r="CU893" i="3" s="1"/>
  <c r="CU894" i="3" s="1"/>
  <c r="CU895" i="3" s="1"/>
  <c r="CU896" i="3" s="1"/>
  <c r="CU897" i="3" s="1"/>
  <c r="CU898" i="3" s="1"/>
  <c r="CU899" i="3" s="1"/>
  <c r="CU900" i="3" s="1"/>
  <c r="CU901" i="3" s="1"/>
  <c r="CU902" i="3" s="1"/>
  <c r="CU903" i="3" s="1"/>
  <c r="CU904" i="3" s="1"/>
  <c r="CU905" i="3" s="1"/>
  <c r="CU906" i="3" s="1"/>
  <c r="CU907" i="3" s="1"/>
  <c r="CU908" i="3" s="1"/>
  <c r="CU909" i="3" s="1"/>
  <c r="CU910" i="3" s="1"/>
  <c r="CU911" i="3" s="1"/>
  <c r="CU912" i="3" s="1"/>
  <c r="CU913" i="3" s="1"/>
  <c r="CU914" i="3" s="1"/>
  <c r="CU915" i="3" s="1"/>
  <c r="CU916" i="3" s="1"/>
  <c r="CU917" i="3" s="1"/>
  <c r="CU918" i="3" s="1"/>
  <c r="CU919" i="3" s="1"/>
  <c r="CU920" i="3" s="1"/>
  <c r="CU921" i="3" s="1"/>
  <c r="CU922" i="3" s="1"/>
  <c r="CU923" i="3" s="1"/>
  <c r="CU924" i="3" s="1"/>
  <c r="CU925" i="3" s="1"/>
  <c r="CU926" i="3" s="1"/>
  <c r="CU927" i="3" s="1"/>
  <c r="CU928" i="3" s="1"/>
  <c r="CU929" i="3" s="1"/>
  <c r="CU930" i="3" s="1"/>
  <c r="CU931" i="3" s="1"/>
  <c r="CU932" i="3" s="1"/>
  <c r="CU933" i="3" s="1"/>
  <c r="CU934" i="3" s="1"/>
  <c r="CU935" i="3" s="1"/>
  <c r="CU936" i="3" s="1"/>
  <c r="CU937" i="3" s="1"/>
  <c r="CU938" i="3" s="1"/>
  <c r="CU939" i="3" s="1"/>
  <c r="CU940" i="3" s="1"/>
  <c r="CU941" i="3" s="1"/>
  <c r="CU942" i="3" s="1"/>
  <c r="CU943" i="3" s="1"/>
  <c r="CU944" i="3" s="1"/>
  <c r="CU945" i="3" s="1"/>
  <c r="CU946" i="3" s="1"/>
  <c r="CU947" i="3" s="1"/>
  <c r="CU948" i="3" s="1"/>
  <c r="CU949" i="3" s="1"/>
  <c r="CU950" i="3" s="1"/>
  <c r="CU951" i="3" s="1"/>
  <c r="CU952" i="3" s="1"/>
  <c r="CU953" i="3" s="1"/>
  <c r="CU954" i="3" s="1"/>
  <c r="CU955" i="3" s="1"/>
  <c r="CU956" i="3" s="1"/>
  <c r="CU957" i="3" s="1"/>
  <c r="CU958" i="3" s="1"/>
  <c r="CU959" i="3" s="1"/>
  <c r="CU960" i="3" s="1"/>
  <c r="CU961" i="3" s="1"/>
  <c r="CU962" i="3" s="1"/>
  <c r="CU963" i="3" s="1"/>
  <c r="CU964" i="3" s="1"/>
  <c r="CU965" i="3" s="1"/>
  <c r="CU966" i="3" s="1"/>
  <c r="CU967" i="3" s="1"/>
  <c r="CU968" i="3" s="1"/>
  <c r="CU969" i="3" s="1"/>
  <c r="CU970" i="3" s="1"/>
  <c r="CU971" i="3" s="1"/>
  <c r="CU972" i="3" s="1"/>
  <c r="CU973" i="3" s="1"/>
  <c r="CU974" i="3" s="1"/>
  <c r="CU975" i="3" s="1"/>
  <c r="CU976" i="3" s="1"/>
  <c r="CU977" i="3" s="1"/>
  <c r="CU978" i="3" s="1"/>
  <c r="CU979" i="3" s="1"/>
  <c r="CU980" i="3" s="1"/>
  <c r="CU981" i="3" s="1"/>
  <c r="CU982" i="3" s="1"/>
  <c r="CU983" i="3" s="1"/>
  <c r="CU984" i="3" s="1"/>
  <c r="CU985" i="3" s="1"/>
  <c r="CU986" i="3" s="1"/>
  <c r="CU987" i="3" s="1"/>
  <c r="CU988" i="3" s="1"/>
  <c r="CU989" i="3" s="1"/>
  <c r="CU990" i="3" s="1"/>
  <c r="CU991" i="3" s="1"/>
  <c r="CU992" i="3" s="1"/>
  <c r="CU993" i="3" s="1"/>
  <c r="CU994" i="3" s="1"/>
  <c r="CU995" i="3" s="1"/>
  <c r="CU996" i="3" s="1"/>
  <c r="CU997" i="3" s="1"/>
  <c r="CU998" i="3" s="1"/>
  <c r="CU999" i="3" s="1"/>
  <c r="CU1000" i="3" s="1"/>
  <c r="CU1001" i="3" s="1"/>
  <c r="CU1002" i="3" s="1"/>
  <c r="CU1003" i="3" s="1"/>
  <c r="CU1004" i="3" s="1"/>
  <c r="CU1005" i="3" s="1"/>
  <c r="CU1006" i="3" s="1"/>
  <c r="CU1007" i="3" s="1"/>
  <c r="CU1008" i="3" s="1"/>
  <c r="CU1009" i="3" s="1"/>
  <c r="CU1010" i="3" s="1"/>
  <c r="CU1011" i="3" s="1"/>
  <c r="CU1012" i="3" s="1"/>
  <c r="CU1013" i="3" s="1"/>
  <c r="CU1014" i="3" s="1"/>
  <c r="CU1015" i="3" s="1"/>
  <c r="CU1016" i="3" s="1"/>
  <c r="CU1017" i="3" s="1"/>
  <c r="CU1018" i="3" s="1"/>
  <c r="CU1019" i="3" s="1"/>
  <c r="CU1020" i="3" s="1"/>
  <c r="CU1021" i="3" s="1"/>
  <c r="CU1022" i="3" s="1"/>
  <c r="CU1023" i="3" s="1"/>
  <c r="CU1024" i="3" s="1"/>
  <c r="CU1025" i="3" s="1"/>
  <c r="CU1026" i="3" s="1"/>
  <c r="CU1027" i="3" s="1"/>
  <c r="CU1028" i="3" s="1"/>
  <c r="CU1029" i="3" s="1"/>
  <c r="CU1030" i="3" s="1"/>
  <c r="CU1031" i="3" s="1"/>
  <c r="CU1032" i="3" s="1"/>
  <c r="CU1033" i="3" s="1"/>
  <c r="CU1034" i="3" s="1"/>
  <c r="CU1035" i="3" s="1"/>
  <c r="CU1036" i="3" s="1"/>
  <c r="CU1037" i="3" s="1"/>
  <c r="CU1038" i="3" s="1"/>
  <c r="CU1039" i="3" s="1"/>
  <c r="CU1040" i="3" s="1"/>
  <c r="CU1041" i="3" s="1"/>
  <c r="CU1042" i="3" s="1"/>
  <c r="CU1043" i="3" s="1"/>
  <c r="CU1044" i="3" s="1"/>
  <c r="CU1045" i="3" s="1"/>
  <c r="CU1046" i="3" s="1"/>
  <c r="CU1047" i="3" s="1"/>
  <c r="CU1048" i="3" s="1"/>
  <c r="CU1049" i="3" s="1"/>
  <c r="CU1050" i="3" s="1"/>
  <c r="CU1051" i="3" s="1"/>
  <c r="CU1052" i="3" s="1"/>
  <c r="CU1053" i="3" s="1"/>
  <c r="CU1054" i="3" s="1"/>
  <c r="CU1055" i="3" s="1"/>
  <c r="CU1056" i="3" s="1"/>
  <c r="CU1057" i="3" s="1"/>
  <c r="CU1058" i="3" s="1"/>
  <c r="CU1059" i="3" s="1"/>
  <c r="CU1060" i="3" s="1"/>
  <c r="CU1061" i="3" s="1"/>
  <c r="CU1062" i="3" s="1"/>
  <c r="CU1063" i="3" s="1"/>
  <c r="CU1064" i="3" s="1"/>
  <c r="CU1065" i="3" s="1"/>
  <c r="CU1066" i="3" s="1"/>
  <c r="CU1067" i="3" s="1"/>
  <c r="CU1068" i="3" s="1"/>
  <c r="CU1069" i="3" s="1"/>
  <c r="CU1070" i="3" s="1"/>
  <c r="CU1071" i="3" s="1"/>
  <c r="CU1072" i="3" s="1"/>
  <c r="CU1073" i="3" s="1"/>
  <c r="CU1074" i="3" s="1"/>
  <c r="CU1075" i="3" s="1"/>
  <c r="CU1076" i="3" s="1"/>
  <c r="CU1077" i="3" s="1"/>
  <c r="CU1078" i="3" s="1"/>
  <c r="CU1079" i="3" s="1"/>
  <c r="CU1080" i="3" s="1"/>
  <c r="CU1081" i="3" s="1"/>
  <c r="CU1082" i="3" s="1"/>
  <c r="CU1083" i="3" s="1"/>
  <c r="CU1084" i="3" s="1"/>
  <c r="CU1085" i="3" s="1"/>
  <c r="CU1086" i="3" s="1"/>
  <c r="CU1087" i="3" s="1"/>
  <c r="CU1088" i="3" s="1"/>
  <c r="CU1089" i="3" s="1"/>
  <c r="CU1090" i="3" s="1"/>
  <c r="CU1091" i="3" s="1"/>
  <c r="CU1092" i="3" s="1"/>
  <c r="CU1093" i="3" s="1"/>
  <c r="CU1094" i="3" s="1"/>
  <c r="CU1095" i="3" s="1"/>
  <c r="CU1096" i="3" s="1"/>
  <c r="CU1097" i="3" s="1"/>
  <c r="CU1098" i="3" s="1"/>
  <c r="CU1099" i="3" s="1"/>
  <c r="CU1100" i="3" s="1"/>
  <c r="CU1101" i="3" s="1"/>
  <c r="CU1102" i="3" s="1"/>
  <c r="CU1103" i="3" s="1"/>
  <c r="CU1104" i="3" s="1"/>
  <c r="CU1105" i="3" s="1"/>
  <c r="CU1106" i="3" s="1"/>
  <c r="CU1107" i="3" s="1"/>
  <c r="CT742" i="3"/>
  <c r="CT743" i="3" s="1"/>
  <c r="CT744" i="3" s="1"/>
  <c r="CT745" i="3" s="1"/>
  <c r="CT746" i="3" s="1"/>
  <c r="CT747" i="3" s="1"/>
  <c r="CT748" i="3" s="1"/>
  <c r="CT749" i="3" s="1"/>
  <c r="CT750" i="3" s="1"/>
  <c r="CT751" i="3" s="1"/>
  <c r="CT752" i="3" s="1"/>
  <c r="CT753" i="3" s="1"/>
  <c r="CT754" i="3" s="1"/>
  <c r="CT755" i="3" s="1"/>
  <c r="CT756" i="3" s="1"/>
  <c r="CT757" i="3" s="1"/>
  <c r="CT758" i="3" s="1"/>
  <c r="CT759" i="3" s="1"/>
  <c r="CT760" i="3" s="1"/>
  <c r="CT761" i="3" s="1"/>
  <c r="CT762" i="3" s="1"/>
  <c r="CT763" i="3" s="1"/>
  <c r="CT764" i="3" s="1"/>
  <c r="CT765" i="3" s="1"/>
  <c r="CT766" i="3" s="1"/>
  <c r="CT767" i="3" s="1"/>
  <c r="CT768" i="3" s="1"/>
  <c r="CT769" i="3" s="1"/>
  <c r="CT770" i="3" s="1"/>
  <c r="CT771" i="3" s="1"/>
  <c r="CT772" i="3" s="1"/>
  <c r="CT773" i="3" s="1"/>
  <c r="CT774" i="3" s="1"/>
  <c r="CT775" i="3" s="1"/>
  <c r="CT776" i="3" s="1"/>
  <c r="CT777" i="3" s="1"/>
  <c r="CT778" i="3" s="1"/>
  <c r="CT779" i="3" s="1"/>
  <c r="CT780" i="3" s="1"/>
  <c r="CT781" i="3" s="1"/>
  <c r="CT782" i="3" s="1"/>
  <c r="CT783" i="3" s="1"/>
  <c r="CT784" i="3" s="1"/>
  <c r="CT785" i="3" s="1"/>
  <c r="CT786" i="3" s="1"/>
  <c r="CT787" i="3" s="1"/>
  <c r="CT788" i="3" s="1"/>
  <c r="CT789" i="3" s="1"/>
  <c r="CT790" i="3" s="1"/>
  <c r="CT791" i="3" s="1"/>
  <c r="CT792" i="3" s="1"/>
  <c r="CT793" i="3" s="1"/>
  <c r="CT794" i="3" s="1"/>
  <c r="CT795" i="3" s="1"/>
  <c r="CT796" i="3" s="1"/>
  <c r="CT797" i="3" s="1"/>
  <c r="CT798" i="3" s="1"/>
  <c r="CT799" i="3" s="1"/>
  <c r="CT800" i="3" s="1"/>
  <c r="CT801" i="3" s="1"/>
  <c r="CT802" i="3" s="1"/>
  <c r="CT803" i="3" s="1"/>
  <c r="CT804" i="3" s="1"/>
  <c r="CT805" i="3" s="1"/>
  <c r="CT806" i="3" s="1"/>
  <c r="CT807" i="3" s="1"/>
  <c r="CT808" i="3" s="1"/>
  <c r="CT809" i="3" s="1"/>
  <c r="CT810" i="3" s="1"/>
  <c r="CT811" i="3" s="1"/>
  <c r="CT812" i="3" s="1"/>
  <c r="CT813" i="3" s="1"/>
  <c r="CT814" i="3" s="1"/>
  <c r="CT815" i="3" s="1"/>
  <c r="CT816" i="3" s="1"/>
  <c r="CT817" i="3" s="1"/>
  <c r="CT818" i="3" s="1"/>
  <c r="CT819" i="3" s="1"/>
  <c r="CT820" i="3" s="1"/>
  <c r="CT821" i="3" s="1"/>
  <c r="CT822" i="3" s="1"/>
  <c r="CT823" i="3" s="1"/>
  <c r="CT824" i="3" s="1"/>
  <c r="CT825" i="3" s="1"/>
  <c r="CT826" i="3" s="1"/>
  <c r="CT827" i="3" s="1"/>
  <c r="CT828" i="3" s="1"/>
  <c r="CT829" i="3" s="1"/>
  <c r="CT830" i="3" s="1"/>
  <c r="CT831" i="3" s="1"/>
  <c r="CT832" i="3" s="1"/>
  <c r="CT833" i="3" s="1"/>
  <c r="CT834" i="3" s="1"/>
  <c r="CT835" i="3" s="1"/>
  <c r="CT836" i="3" s="1"/>
  <c r="CT837" i="3" s="1"/>
  <c r="CT838" i="3" s="1"/>
  <c r="CT839" i="3" s="1"/>
  <c r="CT840" i="3" s="1"/>
  <c r="CT841" i="3" s="1"/>
  <c r="CT842" i="3" s="1"/>
  <c r="CT843" i="3" s="1"/>
  <c r="CT844" i="3" s="1"/>
  <c r="CT845" i="3" s="1"/>
  <c r="CT846" i="3" s="1"/>
  <c r="CT847" i="3" s="1"/>
  <c r="CT848" i="3" s="1"/>
  <c r="CT849" i="3" s="1"/>
  <c r="CT850" i="3" s="1"/>
  <c r="CT851" i="3" s="1"/>
  <c r="CT852" i="3" s="1"/>
  <c r="CT853" i="3" s="1"/>
  <c r="CT854" i="3" s="1"/>
  <c r="CT855" i="3" s="1"/>
  <c r="CT856" i="3" s="1"/>
  <c r="CT857" i="3" s="1"/>
  <c r="CT858" i="3" s="1"/>
  <c r="CT859" i="3" s="1"/>
  <c r="CT860" i="3" s="1"/>
  <c r="CT861" i="3" s="1"/>
  <c r="CT862" i="3" s="1"/>
  <c r="CT863" i="3" s="1"/>
  <c r="CT864" i="3" s="1"/>
  <c r="CT865" i="3" s="1"/>
  <c r="CT866" i="3" s="1"/>
  <c r="CT867" i="3" s="1"/>
  <c r="CT868" i="3" s="1"/>
  <c r="CT869" i="3" s="1"/>
  <c r="CT870" i="3" s="1"/>
  <c r="CT871" i="3" s="1"/>
  <c r="CT872" i="3" s="1"/>
  <c r="CT873" i="3" s="1"/>
  <c r="CT874" i="3" s="1"/>
  <c r="CT875" i="3" s="1"/>
  <c r="CT876" i="3" s="1"/>
  <c r="CT877" i="3" s="1"/>
  <c r="CT878" i="3" s="1"/>
  <c r="CT879" i="3" s="1"/>
  <c r="CT880" i="3" s="1"/>
  <c r="CT881" i="3" s="1"/>
  <c r="CT882" i="3" s="1"/>
  <c r="CT883" i="3" s="1"/>
  <c r="CT884" i="3" s="1"/>
  <c r="CT885" i="3" s="1"/>
  <c r="CT886" i="3" s="1"/>
  <c r="CT887" i="3" s="1"/>
  <c r="CT888" i="3" s="1"/>
  <c r="CT889" i="3" s="1"/>
  <c r="CT890" i="3" s="1"/>
  <c r="CT891" i="3" s="1"/>
  <c r="CT892" i="3" s="1"/>
  <c r="CT893" i="3" s="1"/>
  <c r="CT894" i="3" s="1"/>
  <c r="CT895" i="3" s="1"/>
  <c r="CT896" i="3" s="1"/>
  <c r="CT897" i="3" s="1"/>
  <c r="CT898" i="3" s="1"/>
  <c r="CT899" i="3" s="1"/>
  <c r="CT900" i="3" s="1"/>
  <c r="CT901" i="3" s="1"/>
  <c r="CT902" i="3" s="1"/>
  <c r="CT903" i="3" s="1"/>
  <c r="CT904" i="3" s="1"/>
  <c r="CT905" i="3" s="1"/>
  <c r="CT906" i="3" s="1"/>
  <c r="CT907" i="3" s="1"/>
  <c r="CT908" i="3" s="1"/>
  <c r="CT909" i="3" s="1"/>
  <c r="CT910" i="3" s="1"/>
  <c r="CT911" i="3" s="1"/>
  <c r="CT912" i="3" s="1"/>
  <c r="CT913" i="3" s="1"/>
  <c r="CT914" i="3" s="1"/>
  <c r="CT915" i="3" s="1"/>
  <c r="CT916" i="3" s="1"/>
  <c r="CT917" i="3" s="1"/>
  <c r="CT918" i="3" s="1"/>
  <c r="CT919" i="3" s="1"/>
  <c r="CT920" i="3" s="1"/>
  <c r="CT921" i="3" s="1"/>
  <c r="CT922" i="3" s="1"/>
  <c r="CT923" i="3" s="1"/>
  <c r="CT924" i="3" s="1"/>
  <c r="CT925" i="3" s="1"/>
  <c r="CT926" i="3" s="1"/>
  <c r="CT927" i="3" s="1"/>
  <c r="CT928" i="3" s="1"/>
  <c r="CT929" i="3" s="1"/>
  <c r="CT930" i="3" s="1"/>
  <c r="CT931" i="3" s="1"/>
  <c r="CT932" i="3" s="1"/>
  <c r="CT933" i="3" s="1"/>
  <c r="CT934" i="3" s="1"/>
  <c r="CT935" i="3" s="1"/>
  <c r="CT936" i="3" s="1"/>
  <c r="CT937" i="3" s="1"/>
  <c r="CT938" i="3" s="1"/>
  <c r="CT939" i="3" s="1"/>
  <c r="CT940" i="3" s="1"/>
  <c r="CT941" i="3" s="1"/>
  <c r="CT942" i="3" s="1"/>
  <c r="CT943" i="3" s="1"/>
  <c r="CT944" i="3" s="1"/>
  <c r="CT945" i="3" s="1"/>
  <c r="CT946" i="3" s="1"/>
  <c r="CT947" i="3" s="1"/>
  <c r="CT948" i="3" s="1"/>
  <c r="CT949" i="3" s="1"/>
  <c r="CT950" i="3" s="1"/>
  <c r="CT951" i="3" s="1"/>
  <c r="CT952" i="3" s="1"/>
  <c r="CT953" i="3" s="1"/>
  <c r="CT954" i="3" s="1"/>
  <c r="CT955" i="3" s="1"/>
  <c r="CT956" i="3" s="1"/>
  <c r="CT957" i="3" s="1"/>
  <c r="CT958" i="3" s="1"/>
  <c r="CT959" i="3" s="1"/>
  <c r="CT960" i="3" s="1"/>
  <c r="CT961" i="3" s="1"/>
  <c r="CT962" i="3" s="1"/>
  <c r="CT963" i="3" s="1"/>
  <c r="CT964" i="3" s="1"/>
  <c r="CT965" i="3" s="1"/>
  <c r="CT966" i="3" s="1"/>
  <c r="CT967" i="3" s="1"/>
  <c r="CT968" i="3" s="1"/>
  <c r="CT969" i="3" s="1"/>
  <c r="CT970" i="3" s="1"/>
  <c r="CT971" i="3" s="1"/>
  <c r="CT972" i="3" s="1"/>
  <c r="CT973" i="3" s="1"/>
  <c r="CT974" i="3" s="1"/>
  <c r="CT975" i="3" s="1"/>
  <c r="CT976" i="3" s="1"/>
  <c r="CT977" i="3" s="1"/>
  <c r="CT978" i="3" s="1"/>
  <c r="CT979" i="3" s="1"/>
  <c r="CT980" i="3" s="1"/>
  <c r="CT981" i="3" s="1"/>
  <c r="CT982" i="3" s="1"/>
  <c r="CT983" i="3" s="1"/>
  <c r="CT984" i="3" s="1"/>
  <c r="CT985" i="3" s="1"/>
  <c r="CT986" i="3" s="1"/>
  <c r="CT987" i="3" s="1"/>
  <c r="CT988" i="3" s="1"/>
  <c r="CT989" i="3" s="1"/>
  <c r="CT990" i="3" s="1"/>
  <c r="CT991" i="3" s="1"/>
  <c r="CT992" i="3" s="1"/>
  <c r="CT993" i="3" s="1"/>
  <c r="CT994" i="3" s="1"/>
  <c r="CT995" i="3" s="1"/>
  <c r="CT996" i="3" s="1"/>
  <c r="CT997" i="3" s="1"/>
  <c r="CT998" i="3" s="1"/>
  <c r="CT999" i="3" s="1"/>
  <c r="CT1000" i="3" s="1"/>
  <c r="CT1001" i="3" s="1"/>
  <c r="CT1002" i="3" s="1"/>
  <c r="CT1003" i="3" s="1"/>
  <c r="CT1004" i="3" s="1"/>
  <c r="CT1005" i="3" s="1"/>
  <c r="CT1006" i="3" s="1"/>
  <c r="CT1007" i="3" s="1"/>
  <c r="CT1008" i="3" s="1"/>
  <c r="CT1009" i="3" s="1"/>
  <c r="CT1010" i="3" s="1"/>
  <c r="CT1011" i="3" s="1"/>
  <c r="CT1012" i="3" s="1"/>
  <c r="CT1013" i="3" s="1"/>
  <c r="CT1014" i="3" s="1"/>
  <c r="CT1015" i="3" s="1"/>
  <c r="CT1016" i="3" s="1"/>
  <c r="CT1017" i="3" s="1"/>
  <c r="CT1018" i="3" s="1"/>
  <c r="CT1019" i="3" s="1"/>
  <c r="CT1020" i="3" s="1"/>
  <c r="CT1021" i="3" s="1"/>
  <c r="CT1022" i="3" s="1"/>
  <c r="CT1023" i="3" s="1"/>
  <c r="CT1024" i="3" s="1"/>
  <c r="CT1025" i="3" s="1"/>
  <c r="CT1026" i="3" s="1"/>
  <c r="CT1027" i="3" s="1"/>
  <c r="CT1028" i="3" s="1"/>
  <c r="CT1029" i="3" s="1"/>
  <c r="CT1030" i="3" s="1"/>
  <c r="CT1031" i="3" s="1"/>
  <c r="CT1032" i="3" s="1"/>
  <c r="CT1033" i="3" s="1"/>
  <c r="CT1034" i="3" s="1"/>
  <c r="CT1035" i="3" s="1"/>
  <c r="CT1036" i="3" s="1"/>
  <c r="CT1037" i="3" s="1"/>
  <c r="CT1038" i="3" s="1"/>
  <c r="CT1039" i="3" s="1"/>
  <c r="CT1040" i="3" s="1"/>
  <c r="CT1041" i="3" s="1"/>
  <c r="CT1042" i="3" s="1"/>
  <c r="CT1043" i="3" s="1"/>
  <c r="CT1044" i="3" s="1"/>
  <c r="CT1045" i="3" s="1"/>
  <c r="CT1046" i="3" s="1"/>
  <c r="CT1047" i="3" s="1"/>
  <c r="CT1048" i="3" s="1"/>
  <c r="CT1049" i="3" s="1"/>
  <c r="CT1050" i="3" s="1"/>
  <c r="CT1051" i="3" s="1"/>
  <c r="CT1052" i="3" s="1"/>
  <c r="CT1053" i="3" s="1"/>
  <c r="CT1054" i="3" s="1"/>
  <c r="CT1055" i="3" s="1"/>
  <c r="CT1056" i="3" s="1"/>
  <c r="CT1057" i="3" s="1"/>
  <c r="CT1058" i="3" s="1"/>
  <c r="CT1059" i="3" s="1"/>
  <c r="CT1060" i="3" s="1"/>
  <c r="CT1061" i="3" s="1"/>
  <c r="CT1062" i="3" s="1"/>
  <c r="CT1063" i="3" s="1"/>
  <c r="CT1064" i="3" s="1"/>
  <c r="CT1065" i="3" s="1"/>
  <c r="CT1066" i="3" s="1"/>
  <c r="CT1067" i="3" s="1"/>
  <c r="CT1068" i="3" s="1"/>
  <c r="CT1069" i="3" s="1"/>
  <c r="CT1070" i="3" s="1"/>
  <c r="CT1071" i="3" s="1"/>
  <c r="CT1072" i="3" s="1"/>
  <c r="CT1073" i="3" s="1"/>
  <c r="CT1074" i="3" s="1"/>
  <c r="CT1075" i="3" s="1"/>
  <c r="CT1076" i="3" s="1"/>
  <c r="CT1077" i="3" s="1"/>
  <c r="CT1078" i="3" s="1"/>
  <c r="CT1079" i="3" s="1"/>
  <c r="CT1080" i="3" s="1"/>
  <c r="CT1081" i="3" s="1"/>
  <c r="CT1082" i="3" s="1"/>
  <c r="CT1083" i="3" s="1"/>
  <c r="CT1084" i="3" s="1"/>
  <c r="CT1085" i="3" s="1"/>
  <c r="CT1086" i="3" s="1"/>
  <c r="CT1087" i="3" s="1"/>
  <c r="CT1088" i="3" s="1"/>
  <c r="CT1089" i="3" s="1"/>
  <c r="CT1090" i="3" s="1"/>
  <c r="CT1091" i="3" s="1"/>
  <c r="CT1092" i="3" s="1"/>
  <c r="CT1093" i="3" s="1"/>
  <c r="CT1094" i="3" s="1"/>
  <c r="CT1095" i="3" s="1"/>
  <c r="CT1096" i="3" s="1"/>
  <c r="CT1097" i="3" s="1"/>
  <c r="CT1098" i="3" s="1"/>
  <c r="CT1099" i="3" s="1"/>
  <c r="CT1100" i="3" s="1"/>
  <c r="CT1101" i="3" s="1"/>
  <c r="CT1102" i="3" s="1"/>
  <c r="CT1103" i="3" s="1"/>
  <c r="CT1104" i="3" s="1"/>
  <c r="CT1105" i="3" s="1"/>
  <c r="CT1106" i="3" s="1"/>
  <c r="CT1107" i="3" s="1"/>
  <c r="CQ742" i="3"/>
  <c r="CQ743" i="3" s="1"/>
  <c r="CQ744" i="3" s="1"/>
  <c r="CQ745" i="3" s="1"/>
  <c r="CQ746" i="3" s="1"/>
  <c r="CQ747" i="3" s="1"/>
  <c r="CQ748" i="3" s="1"/>
  <c r="CQ749" i="3" s="1"/>
  <c r="CQ750" i="3" s="1"/>
  <c r="CQ751" i="3" s="1"/>
  <c r="CQ752" i="3" s="1"/>
  <c r="CQ753" i="3" s="1"/>
  <c r="CQ754" i="3" s="1"/>
  <c r="CQ755" i="3" s="1"/>
  <c r="CQ756" i="3" s="1"/>
  <c r="CQ757" i="3" s="1"/>
  <c r="CQ758" i="3" s="1"/>
  <c r="CQ759" i="3" s="1"/>
  <c r="CQ760" i="3" s="1"/>
  <c r="CQ761" i="3" s="1"/>
  <c r="CQ762" i="3" s="1"/>
  <c r="CQ763" i="3" s="1"/>
  <c r="CQ764" i="3" s="1"/>
  <c r="CQ765" i="3" s="1"/>
  <c r="CQ766" i="3" s="1"/>
  <c r="CQ767" i="3" s="1"/>
  <c r="CQ768" i="3" s="1"/>
  <c r="CQ769" i="3" s="1"/>
  <c r="CQ770" i="3" s="1"/>
  <c r="CQ771" i="3" s="1"/>
  <c r="CQ772" i="3" s="1"/>
  <c r="CQ773" i="3" s="1"/>
  <c r="CQ774" i="3" s="1"/>
  <c r="CQ775" i="3" s="1"/>
  <c r="CQ776" i="3" s="1"/>
  <c r="CQ777" i="3" s="1"/>
  <c r="CQ778" i="3" s="1"/>
  <c r="CQ779" i="3" s="1"/>
  <c r="CQ780" i="3" s="1"/>
  <c r="CQ781" i="3" s="1"/>
  <c r="CQ782" i="3" s="1"/>
  <c r="CQ783" i="3" s="1"/>
  <c r="CQ784" i="3" s="1"/>
  <c r="CQ785" i="3" s="1"/>
  <c r="CQ786" i="3" s="1"/>
  <c r="CQ787" i="3" s="1"/>
  <c r="CQ788" i="3" s="1"/>
  <c r="CQ789" i="3" s="1"/>
  <c r="CQ790" i="3" s="1"/>
  <c r="CQ791" i="3" s="1"/>
  <c r="CQ792" i="3" s="1"/>
  <c r="CQ793" i="3" s="1"/>
  <c r="CQ794" i="3" s="1"/>
  <c r="CQ795" i="3" s="1"/>
  <c r="CQ796" i="3" s="1"/>
  <c r="CQ797" i="3" s="1"/>
  <c r="CQ798" i="3" s="1"/>
  <c r="CQ799" i="3" s="1"/>
  <c r="CQ800" i="3" s="1"/>
  <c r="CQ801" i="3" s="1"/>
  <c r="CQ802" i="3" s="1"/>
  <c r="CQ803" i="3" s="1"/>
  <c r="CQ804" i="3" s="1"/>
  <c r="CQ805" i="3" s="1"/>
  <c r="CQ806" i="3" s="1"/>
  <c r="CQ807" i="3" s="1"/>
  <c r="CQ808" i="3" s="1"/>
  <c r="CQ809" i="3" s="1"/>
  <c r="CQ810" i="3" s="1"/>
  <c r="CQ811" i="3" s="1"/>
  <c r="CQ812" i="3" s="1"/>
  <c r="CQ813" i="3" s="1"/>
  <c r="CQ814" i="3" s="1"/>
  <c r="CQ815" i="3" s="1"/>
  <c r="CQ816" i="3" s="1"/>
  <c r="CQ817" i="3" s="1"/>
  <c r="CQ818" i="3" s="1"/>
  <c r="CQ819" i="3" s="1"/>
  <c r="CQ820" i="3" s="1"/>
  <c r="CQ821" i="3" s="1"/>
  <c r="CQ822" i="3" s="1"/>
  <c r="CQ823" i="3" s="1"/>
  <c r="CQ824" i="3" s="1"/>
  <c r="CQ825" i="3" s="1"/>
  <c r="CQ826" i="3" s="1"/>
  <c r="CQ827" i="3" s="1"/>
  <c r="CQ828" i="3" s="1"/>
  <c r="CQ829" i="3" s="1"/>
  <c r="CQ830" i="3" s="1"/>
  <c r="CQ831" i="3" s="1"/>
  <c r="CQ832" i="3" s="1"/>
  <c r="CQ833" i="3" s="1"/>
  <c r="CQ834" i="3" s="1"/>
  <c r="CQ835" i="3" s="1"/>
  <c r="CQ836" i="3" s="1"/>
  <c r="CQ837" i="3" s="1"/>
  <c r="CQ838" i="3" s="1"/>
  <c r="CQ839" i="3" s="1"/>
  <c r="CQ840" i="3" s="1"/>
  <c r="CQ841" i="3" s="1"/>
  <c r="CQ842" i="3" s="1"/>
  <c r="CQ843" i="3" s="1"/>
  <c r="CQ844" i="3" s="1"/>
  <c r="CQ845" i="3" s="1"/>
  <c r="CQ846" i="3" s="1"/>
  <c r="CQ847" i="3" s="1"/>
  <c r="CQ848" i="3" s="1"/>
  <c r="CQ849" i="3" s="1"/>
  <c r="CQ850" i="3" s="1"/>
  <c r="CQ851" i="3" s="1"/>
  <c r="CQ852" i="3" s="1"/>
  <c r="CQ853" i="3" s="1"/>
  <c r="CQ854" i="3" s="1"/>
  <c r="CQ855" i="3" s="1"/>
  <c r="CQ856" i="3" s="1"/>
  <c r="CQ857" i="3" s="1"/>
  <c r="CQ858" i="3" s="1"/>
  <c r="CQ859" i="3" s="1"/>
  <c r="CQ860" i="3" s="1"/>
  <c r="CQ861" i="3" s="1"/>
  <c r="CQ862" i="3" s="1"/>
  <c r="CQ863" i="3" s="1"/>
  <c r="CQ864" i="3" s="1"/>
  <c r="CQ865" i="3" s="1"/>
  <c r="CQ866" i="3" s="1"/>
  <c r="CQ867" i="3" s="1"/>
  <c r="CQ868" i="3" s="1"/>
  <c r="CQ869" i="3" s="1"/>
  <c r="CQ870" i="3" s="1"/>
  <c r="CQ871" i="3" s="1"/>
  <c r="CQ872" i="3" s="1"/>
  <c r="CQ873" i="3" s="1"/>
  <c r="CQ874" i="3" s="1"/>
  <c r="CQ875" i="3" s="1"/>
  <c r="CQ876" i="3" s="1"/>
  <c r="CQ877" i="3" s="1"/>
  <c r="CQ878" i="3" s="1"/>
  <c r="CQ879" i="3" s="1"/>
  <c r="CQ880" i="3" s="1"/>
  <c r="CQ881" i="3" s="1"/>
  <c r="CQ882" i="3" s="1"/>
  <c r="CQ883" i="3" s="1"/>
  <c r="CQ884" i="3" s="1"/>
  <c r="CQ885" i="3" s="1"/>
  <c r="CQ886" i="3" s="1"/>
  <c r="CQ887" i="3" s="1"/>
  <c r="CQ888" i="3" s="1"/>
  <c r="CQ889" i="3" s="1"/>
  <c r="CQ890" i="3" s="1"/>
  <c r="CQ891" i="3" s="1"/>
  <c r="CQ892" i="3" s="1"/>
  <c r="CQ893" i="3" s="1"/>
  <c r="CQ894" i="3" s="1"/>
  <c r="CQ895" i="3" s="1"/>
  <c r="CQ896" i="3" s="1"/>
  <c r="CQ897" i="3" s="1"/>
  <c r="CQ898" i="3" s="1"/>
  <c r="CQ899" i="3" s="1"/>
  <c r="CQ900" i="3" s="1"/>
  <c r="CQ901" i="3" s="1"/>
  <c r="CQ902" i="3" s="1"/>
  <c r="CQ903" i="3" s="1"/>
  <c r="CQ904" i="3" s="1"/>
  <c r="CQ905" i="3" s="1"/>
  <c r="CQ906" i="3" s="1"/>
  <c r="CQ907" i="3" s="1"/>
  <c r="CQ908" i="3" s="1"/>
  <c r="CQ909" i="3" s="1"/>
  <c r="CQ910" i="3" s="1"/>
  <c r="CQ911" i="3" s="1"/>
  <c r="CQ912" i="3" s="1"/>
  <c r="CQ913" i="3" s="1"/>
  <c r="CQ914" i="3" s="1"/>
  <c r="CQ915" i="3" s="1"/>
  <c r="CQ916" i="3" s="1"/>
  <c r="CQ917" i="3" s="1"/>
  <c r="CQ918" i="3" s="1"/>
  <c r="CQ919" i="3" s="1"/>
  <c r="CQ920" i="3" s="1"/>
  <c r="CQ921" i="3" s="1"/>
  <c r="CQ922" i="3" s="1"/>
  <c r="CQ923" i="3" s="1"/>
  <c r="CQ924" i="3" s="1"/>
  <c r="CQ925" i="3" s="1"/>
  <c r="CQ926" i="3" s="1"/>
  <c r="CQ927" i="3" s="1"/>
  <c r="CQ928" i="3" s="1"/>
  <c r="CQ929" i="3" s="1"/>
  <c r="CQ930" i="3" s="1"/>
  <c r="CQ931" i="3" s="1"/>
  <c r="CQ932" i="3" s="1"/>
  <c r="CQ933" i="3" s="1"/>
  <c r="CQ934" i="3" s="1"/>
  <c r="CQ935" i="3" s="1"/>
  <c r="CQ936" i="3" s="1"/>
  <c r="CQ937" i="3" s="1"/>
  <c r="CQ938" i="3" s="1"/>
  <c r="CQ939" i="3" s="1"/>
  <c r="CQ940" i="3" s="1"/>
  <c r="CQ941" i="3" s="1"/>
  <c r="CQ942" i="3" s="1"/>
  <c r="CQ943" i="3" s="1"/>
  <c r="CQ944" i="3" s="1"/>
  <c r="CQ945" i="3" s="1"/>
  <c r="CQ946" i="3" s="1"/>
  <c r="CQ947" i="3" s="1"/>
  <c r="CQ948" i="3" s="1"/>
  <c r="CQ949" i="3" s="1"/>
  <c r="CQ950" i="3" s="1"/>
  <c r="CQ951" i="3" s="1"/>
  <c r="CQ952" i="3" s="1"/>
  <c r="CQ953" i="3" s="1"/>
  <c r="CQ954" i="3" s="1"/>
  <c r="CQ955" i="3" s="1"/>
  <c r="CQ956" i="3" s="1"/>
  <c r="CQ957" i="3" s="1"/>
  <c r="CQ958" i="3" s="1"/>
  <c r="CQ959" i="3" s="1"/>
  <c r="CQ960" i="3" s="1"/>
  <c r="CQ961" i="3" s="1"/>
  <c r="CQ962" i="3" s="1"/>
  <c r="CQ963" i="3" s="1"/>
  <c r="CQ964" i="3" s="1"/>
  <c r="CQ965" i="3" s="1"/>
  <c r="CQ966" i="3" s="1"/>
  <c r="CQ967" i="3" s="1"/>
  <c r="CQ968" i="3" s="1"/>
  <c r="CQ969" i="3" s="1"/>
  <c r="CQ970" i="3" s="1"/>
  <c r="CQ971" i="3" s="1"/>
  <c r="CQ972" i="3" s="1"/>
  <c r="CQ973" i="3" s="1"/>
  <c r="CQ974" i="3" s="1"/>
  <c r="CQ975" i="3" s="1"/>
  <c r="CQ976" i="3" s="1"/>
  <c r="CQ977" i="3" s="1"/>
  <c r="CQ978" i="3" s="1"/>
  <c r="CQ979" i="3" s="1"/>
  <c r="CQ980" i="3" s="1"/>
  <c r="CQ981" i="3" s="1"/>
  <c r="CQ982" i="3" s="1"/>
  <c r="CQ983" i="3" s="1"/>
  <c r="CQ984" i="3" s="1"/>
  <c r="CQ985" i="3" s="1"/>
  <c r="CQ986" i="3" s="1"/>
  <c r="CQ987" i="3" s="1"/>
  <c r="CQ988" i="3" s="1"/>
  <c r="CQ989" i="3" s="1"/>
  <c r="CQ990" i="3" s="1"/>
  <c r="CQ991" i="3" s="1"/>
  <c r="CQ992" i="3" s="1"/>
  <c r="CQ993" i="3" s="1"/>
  <c r="CQ994" i="3" s="1"/>
  <c r="CQ995" i="3" s="1"/>
  <c r="CQ996" i="3" s="1"/>
  <c r="CQ997" i="3" s="1"/>
  <c r="CQ998" i="3" s="1"/>
  <c r="CQ999" i="3" s="1"/>
  <c r="CQ1000" i="3" s="1"/>
  <c r="CQ1001" i="3" s="1"/>
  <c r="CQ1002" i="3" s="1"/>
  <c r="CQ1003" i="3" s="1"/>
  <c r="CQ1004" i="3" s="1"/>
  <c r="CQ1005" i="3" s="1"/>
  <c r="CQ1006" i="3" s="1"/>
  <c r="CQ1007" i="3" s="1"/>
  <c r="CQ1008" i="3" s="1"/>
  <c r="CQ1009" i="3" s="1"/>
  <c r="CQ1010" i="3" s="1"/>
  <c r="CQ1011" i="3" s="1"/>
  <c r="CQ1012" i="3" s="1"/>
  <c r="CQ1013" i="3" s="1"/>
  <c r="CQ1014" i="3" s="1"/>
  <c r="CQ1015" i="3" s="1"/>
  <c r="CQ1016" i="3" s="1"/>
  <c r="CQ1017" i="3" s="1"/>
  <c r="CQ1018" i="3" s="1"/>
  <c r="CQ1019" i="3" s="1"/>
  <c r="CQ1020" i="3" s="1"/>
  <c r="CQ1021" i="3" s="1"/>
  <c r="CQ1022" i="3" s="1"/>
  <c r="CQ1023" i="3" s="1"/>
  <c r="CQ1024" i="3" s="1"/>
  <c r="CQ1025" i="3" s="1"/>
  <c r="CQ1026" i="3" s="1"/>
  <c r="CQ1027" i="3" s="1"/>
  <c r="CQ1028" i="3" s="1"/>
  <c r="CQ1029" i="3" s="1"/>
  <c r="CQ1030" i="3" s="1"/>
  <c r="CQ1031" i="3" s="1"/>
  <c r="CQ1032" i="3" s="1"/>
  <c r="CQ1033" i="3" s="1"/>
  <c r="CQ1034" i="3" s="1"/>
  <c r="CQ1035" i="3" s="1"/>
  <c r="CQ1036" i="3" s="1"/>
  <c r="CQ1037" i="3" s="1"/>
  <c r="CQ1038" i="3" s="1"/>
  <c r="CQ1039" i="3" s="1"/>
  <c r="CQ1040" i="3" s="1"/>
  <c r="CQ1041" i="3" s="1"/>
  <c r="CQ1042" i="3" s="1"/>
  <c r="CQ1043" i="3" s="1"/>
  <c r="CQ1044" i="3" s="1"/>
  <c r="CQ1045" i="3" s="1"/>
  <c r="CQ1046" i="3" s="1"/>
  <c r="CQ1047" i="3" s="1"/>
  <c r="CQ1048" i="3" s="1"/>
  <c r="CQ1049" i="3" s="1"/>
  <c r="CQ1050" i="3" s="1"/>
  <c r="CQ1051" i="3" s="1"/>
  <c r="CQ1052" i="3" s="1"/>
  <c r="CQ1053" i="3" s="1"/>
  <c r="CQ1054" i="3" s="1"/>
  <c r="CQ1055" i="3" s="1"/>
  <c r="CQ1056" i="3" s="1"/>
  <c r="CQ1057" i="3" s="1"/>
  <c r="CQ1058" i="3" s="1"/>
  <c r="CQ1059" i="3" s="1"/>
  <c r="CQ1060" i="3" s="1"/>
  <c r="CQ1061" i="3" s="1"/>
  <c r="CQ1062" i="3" s="1"/>
  <c r="CQ1063" i="3" s="1"/>
  <c r="CQ1064" i="3" s="1"/>
  <c r="CQ1065" i="3" s="1"/>
  <c r="CQ1066" i="3" s="1"/>
  <c r="CQ1067" i="3" s="1"/>
  <c r="CQ1068" i="3" s="1"/>
  <c r="CQ1069" i="3" s="1"/>
  <c r="CQ1070" i="3" s="1"/>
  <c r="CQ1071" i="3" s="1"/>
  <c r="CQ1072" i="3" s="1"/>
  <c r="CQ1073" i="3" s="1"/>
  <c r="CQ1074" i="3" s="1"/>
  <c r="CQ1075" i="3" s="1"/>
  <c r="CQ1076" i="3" s="1"/>
  <c r="CQ1077" i="3" s="1"/>
  <c r="CQ1078" i="3" s="1"/>
  <c r="CQ1079" i="3" s="1"/>
  <c r="CQ1080" i="3" s="1"/>
  <c r="CQ1081" i="3" s="1"/>
  <c r="CQ1082" i="3" s="1"/>
  <c r="CQ1083" i="3" s="1"/>
  <c r="CQ1084" i="3" s="1"/>
  <c r="CQ1085" i="3" s="1"/>
  <c r="CQ1086" i="3" s="1"/>
  <c r="CQ1087" i="3" s="1"/>
  <c r="CQ1088" i="3" s="1"/>
  <c r="CQ1089" i="3" s="1"/>
  <c r="CQ1090" i="3" s="1"/>
  <c r="CQ1091" i="3" s="1"/>
  <c r="CQ1092" i="3" s="1"/>
  <c r="CQ1093" i="3" s="1"/>
  <c r="CQ1094" i="3" s="1"/>
  <c r="CQ1095" i="3" s="1"/>
  <c r="CQ1096" i="3" s="1"/>
  <c r="CQ1097" i="3" s="1"/>
  <c r="CQ1098" i="3" s="1"/>
  <c r="CQ1099" i="3" s="1"/>
  <c r="CQ1100" i="3" s="1"/>
  <c r="CQ1101" i="3" s="1"/>
  <c r="CQ1102" i="3" s="1"/>
  <c r="CQ1103" i="3" s="1"/>
  <c r="CQ1104" i="3" s="1"/>
  <c r="CQ1105" i="3" s="1"/>
  <c r="CQ1106" i="3" s="1"/>
  <c r="CQ1107" i="3" s="1"/>
  <c r="CP742" i="3"/>
  <c r="CP743" i="3" s="1"/>
  <c r="CP744" i="3" s="1"/>
  <c r="CP745" i="3" s="1"/>
  <c r="CP746" i="3" s="1"/>
  <c r="CP747" i="3" s="1"/>
  <c r="CP748" i="3" s="1"/>
  <c r="CP749" i="3" s="1"/>
  <c r="CP750" i="3" s="1"/>
  <c r="CP751" i="3" s="1"/>
  <c r="CP752" i="3" s="1"/>
  <c r="CP753" i="3" s="1"/>
  <c r="CP754" i="3" s="1"/>
  <c r="CP755" i="3" s="1"/>
  <c r="CP756" i="3" s="1"/>
  <c r="CP757" i="3" s="1"/>
  <c r="CP758" i="3" s="1"/>
  <c r="CP759" i="3" s="1"/>
  <c r="CP760" i="3" s="1"/>
  <c r="CP761" i="3" s="1"/>
  <c r="CP762" i="3" s="1"/>
  <c r="CP763" i="3" s="1"/>
  <c r="CP764" i="3" s="1"/>
  <c r="CP765" i="3" s="1"/>
  <c r="CP766" i="3" s="1"/>
  <c r="CP767" i="3" s="1"/>
  <c r="CP768" i="3" s="1"/>
  <c r="CP769" i="3" s="1"/>
  <c r="CP770" i="3" s="1"/>
  <c r="CP771" i="3" s="1"/>
  <c r="CP772" i="3" s="1"/>
  <c r="CP773" i="3" s="1"/>
  <c r="CP774" i="3" s="1"/>
  <c r="CP775" i="3" s="1"/>
  <c r="CP776" i="3" s="1"/>
  <c r="CP777" i="3" s="1"/>
  <c r="CP778" i="3" s="1"/>
  <c r="CP779" i="3" s="1"/>
  <c r="CP780" i="3" s="1"/>
  <c r="CP781" i="3" s="1"/>
  <c r="CP782" i="3" s="1"/>
  <c r="CP783" i="3" s="1"/>
  <c r="CP784" i="3" s="1"/>
  <c r="CP785" i="3" s="1"/>
  <c r="CP786" i="3" s="1"/>
  <c r="CP787" i="3" s="1"/>
  <c r="CP788" i="3" s="1"/>
  <c r="CP789" i="3" s="1"/>
  <c r="CP790" i="3" s="1"/>
  <c r="CP791" i="3" s="1"/>
  <c r="CP792" i="3" s="1"/>
  <c r="CP793" i="3" s="1"/>
  <c r="CP794" i="3" s="1"/>
  <c r="CP795" i="3" s="1"/>
  <c r="CP796" i="3" s="1"/>
  <c r="CP797" i="3" s="1"/>
  <c r="CP798" i="3" s="1"/>
  <c r="CP799" i="3" s="1"/>
  <c r="CP800" i="3" s="1"/>
  <c r="CP801" i="3" s="1"/>
  <c r="CP802" i="3" s="1"/>
  <c r="CP803" i="3" s="1"/>
  <c r="CP804" i="3" s="1"/>
  <c r="CP805" i="3" s="1"/>
  <c r="CP806" i="3" s="1"/>
  <c r="CP807" i="3" s="1"/>
  <c r="CP808" i="3" s="1"/>
  <c r="CP809" i="3" s="1"/>
  <c r="CP810" i="3" s="1"/>
  <c r="CP811" i="3" s="1"/>
  <c r="CP812" i="3" s="1"/>
  <c r="CP813" i="3" s="1"/>
  <c r="CP814" i="3" s="1"/>
  <c r="CP815" i="3" s="1"/>
  <c r="CP816" i="3" s="1"/>
  <c r="CP817" i="3" s="1"/>
  <c r="CP818" i="3" s="1"/>
  <c r="CP819" i="3" s="1"/>
  <c r="CP820" i="3" s="1"/>
  <c r="CP821" i="3" s="1"/>
  <c r="CP822" i="3" s="1"/>
  <c r="CP823" i="3" s="1"/>
  <c r="CP824" i="3" s="1"/>
  <c r="CP825" i="3" s="1"/>
  <c r="CP826" i="3" s="1"/>
  <c r="CP827" i="3" s="1"/>
  <c r="CP828" i="3" s="1"/>
  <c r="CP829" i="3" s="1"/>
  <c r="CP830" i="3" s="1"/>
  <c r="CP831" i="3" s="1"/>
  <c r="CP832" i="3" s="1"/>
  <c r="CP833" i="3" s="1"/>
  <c r="CP834" i="3" s="1"/>
  <c r="CP835" i="3" s="1"/>
  <c r="CP836" i="3" s="1"/>
  <c r="CP837" i="3" s="1"/>
  <c r="CP838" i="3" s="1"/>
  <c r="CP839" i="3" s="1"/>
  <c r="CP840" i="3" s="1"/>
  <c r="CP841" i="3" s="1"/>
  <c r="CP842" i="3" s="1"/>
  <c r="CP843" i="3" s="1"/>
  <c r="CP844" i="3" s="1"/>
  <c r="CP845" i="3" s="1"/>
  <c r="CP846" i="3" s="1"/>
  <c r="CP847" i="3" s="1"/>
  <c r="CP848" i="3" s="1"/>
  <c r="CP849" i="3" s="1"/>
  <c r="CP850" i="3" s="1"/>
  <c r="CP851" i="3" s="1"/>
  <c r="CP852" i="3" s="1"/>
  <c r="CP853" i="3" s="1"/>
  <c r="CP854" i="3" s="1"/>
  <c r="CP855" i="3" s="1"/>
  <c r="CP856" i="3" s="1"/>
  <c r="CP857" i="3" s="1"/>
  <c r="CP858" i="3" s="1"/>
  <c r="CP859" i="3" s="1"/>
  <c r="CP860" i="3" s="1"/>
  <c r="CP861" i="3" s="1"/>
  <c r="CP862" i="3" s="1"/>
  <c r="CP863" i="3" s="1"/>
  <c r="CP864" i="3" s="1"/>
  <c r="CP865" i="3" s="1"/>
  <c r="CP866" i="3" s="1"/>
  <c r="CP867" i="3" s="1"/>
  <c r="CP868" i="3" s="1"/>
  <c r="CP869" i="3" s="1"/>
  <c r="CP870" i="3" s="1"/>
  <c r="CP871" i="3" s="1"/>
  <c r="CP872" i="3" s="1"/>
  <c r="CP873" i="3" s="1"/>
  <c r="CP874" i="3" s="1"/>
  <c r="CP875" i="3" s="1"/>
  <c r="CP876" i="3" s="1"/>
  <c r="CP877" i="3" s="1"/>
  <c r="CP878" i="3" s="1"/>
  <c r="CP879" i="3" s="1"/>
  <c r="CP880" i="3" s="1"/>
  <c r="CP881" i="3" s="1"/>
  <c r="CP882" i="3" s="1"/>
  <c r="CP883" i="3" s="1"/>
  <c r="CP884" i="3" s="1"/>
  <c r="CP885" i="3" s="1"/>
  <c r="CP886" i="3" s="1"/>
  <c r="CP887" i="3" s="1"/>
  <c r="CP888" i="3" s="1"/>
  <c r="CP889" i="3" s="1"/>
  <c r="CP890" i="3" s="1"/>
  <c r="CP891" i="3" s="1"/>
  <c r="CP892" i="3" s="1"/>
  <c r="CP893" i="3" s="1"/>
  <c r="CP894" i="3" s="1"/>
  <c r="CP895" i="3" s="1"/>
  <c r="CP896" i="3" s="1"/>
  <c r="CP897" i="3" s="1"/>
  <c r="CP898" i="3" s="1"/>
  <c r="CP899" i="3" s="1"/>
  <c r="CP900" i="3" s="1"/>
  <c r="CP901" i="3" s="1"/>
  <c r="CP902" i="3" s="1"/>
  <c r="CP903" i="3" s="1"/>
  <c r="CP904" i="3" s="1"/>
  <c r="CP905" i="3" s="1"/>
  <c r="CP906" i="3" s="1"/>
  <c r="CP907" i="3" s="1"/>
  <c r="CP908" i="3" s="1"/>
  <c r="CP909" i="3" s="1"/>
  <c r="CP910" i="3" s="1"/>
  <c r="CP911" i="3" s="1"/>
  <c r="CP912" i="3" s="1"/>
  <c r="CP913" i="3" s="1"/>
  <c r="CP914" i="3" s="1"/>
  <c r="CP915" i="3" s="1"/>
  <c r="CP916" i="3" s="1"/>
  <c r="CP917" i="3" s="1"/>
  <c r="CP918" i="3" s="1"/>
  <c r="CP919" i="3" s="1"/>
  <c r="CP920" i="3" s="1"/>
  <c r="CP921" i="3" s="1"/>
  <c r="CP922" i="3" s="1"/>
  <c r="CP923" i="3" s="1"/>
  <c r="CP924" i="3" s="1"/>
  <c r="CP925" i="3" s="1"/>
  <c r="CP926" i="3" s="1"/>
  <c r="CP927" i="3" s="1"/>
  <c r="CP928" i="3" s="1"/>
  <c r="CP929" i="3" s="1"/>
  <c r="CP930" i="3" s="1"/>
  <c r="CP931" i="3" s="1"/>
  <c r="CP932" i="3" s="1"/>
  <c r="CP933" i="3" s="1"/>
  <c r="CP934" i="3" s="1"/>
  <c r="CP935" i="3" s="1"/>
  <c r="CP936" i="3" s="1"/>
  <c r="CP937" i="3" s="1"/>
  <c r="CP938" i="3" s="1"/>
  <c r="CP939" i="3" s="1"/>
  <c r="CP940" i="3" s="1"/>
  <c r="CP941" i="3" s="1"/>
  <c r="CP942" i="3" s="1"/>
  <c r="CP943" i="3" s="1"/>
  <c r="CP944" i="3" s="1"/>
  <c r="CP945" i="3" s="1"/>
  <c r="CP946" i="3" s="1"/>
  <c r="CP947" i="3" s="1"/>
  <c r="CP948" i="3" s="1"/>
  <c r="CP949" i="3" s="1"/>
  <c r="CP950" i="3" s="1"/>
  <c r="CP951" i="3" s="1"/>
  <c r="CP952" i="3" s="1"/>
  <c r="CP953" i="3" s="1"/>
  <c r="CP954" i="3" s="1"/>
  <c r="CP955" i="3" s="1"/>
  <c r="CP956" i="3" s="1"/>
  <c r="CP957" i="3" s="1"/>
  <c r="CP958" i="3" s="1"/>
  <c r="CP959" i="3" s="1"/>
  <c r="CP960" i="3" s="1"/>
  <c r="CP961" i="3" s="1"/>
  <c r="CP962" i="3" s="1"/>
  <c r="CP963" i="3" s="1"/>
  <c r="CP964" i="3" s="1"/>
  <c r="CP965" i="3" s="1"/>
  <c r="CP966" i="3" s="1"/>
  <c r="CP967" i="3" s="1"/>
  <c r="CP968" i="3" s="1"/>
  <c r="CP969" i="3" s="1"/>
  <c r="CP970" i="3" s="1"/>
  <c r="CP971" i="3" s="1"/>
  <c r="CP972" i="3" s="1"/>
  <c r="CP973" i="3" s="1"/>
  <c r="CP974" i="3" s="1"/>
  <c r="CP975" i="3" s="1"/>
  <c r="CP976" i="3" s="1"/>
  <c r="CP977" i="3" s="1"/>
  <c r="CP978" i="3" s="1"/>
  <c r="CP979" i="3" s="1"/>
  <c r="CP980" i="3" s="1"/>
  <c r="CP981" i="3" s="1"/>
  <c r="CP982" i="3" s="1"/>
  <c r="CP983" i="3" s="1"/>
  <c r="CP984" i="3" s="1"/>
  <c r="CP985" i="3" s="1"/>
  <c r="CP986" i="3" s="1"/>
  <c r="CP987" i="3" s="1"/>
  <c r="CP988" i="3" s="1"/>
  <c r="CP989" i="3" s="1"/>
  <c r="CP990" i="3" s="1"/>
  <c r="CP991" i="3" s="1"/>
  <c r="CP992" i="3" s="1"/>
  <c r="CP993" i="3" s="1"/>
  <c r="CP994" i="3" s="1"/>
  <c r="CP995" i="3" s="1"/>
  <c r="CP996" i="3" s="1"/>
  <c r="CP997" i="3" s="1"/>
  <c r="CP998" i="3" s="1"/>
  <c r="CP999" i="3" s="1"/>
  <c r="CP1000" i="3" s="1"/>
  <c r="CP1001" i="3" s="1"/>
  <c r="CP1002" i="3" s="1"/>
  <c r="CP1003" i="3" s="1"/>
  <c r="CP1004" i="3" s="1"/>
  <c r="CP1005" i="3" s="1"/>
  <c r="CP1006" i="3" s="1"/>
  <c r="CP1007" i="3" s="1"/>
  <c r="CP1008" i="3" s="1"/>
  <c r="CP1009" i="3" s="1"/>
  <c r="CP1010" i="3" s="1"/>
  <c r="CP1011" i="3" s="1"/>
  <c r="CP1012" i="3" s="1"/>
  <c r="CP1013" i="3" s="1"/>
  <c r="CP1014" i="3" s="1"/>
  <c r="CP1015" i="3" s="1"/>
  <c r="CP1016" i="3" s="1"/>
  <c r="CP1017" i="3" s="1"/>
  <c r="CP1018" i="3" s="1"/>
  <c r="CP1019" i="3" s="1"/>
  <c r="CP1020" i="3" s="1"/>
  <c r="CP1021" i="3" s="1"/>
  <c r="CP1022" i="3" s="1"/>
  <c r="CP1023" i="3" s="1"/>
  <c r="CP1024" i="3" s="1"/>
  <c r="CP1025" i="3" s="1"/>
  <c r="CP1026" i="3" s="1"/>
  <c r="CP1027" i="3" s="1"/>
  <c r="CP1028" i="3" s="1"/>
  <c r="CP1029" i="3" s="1"/>
  <c r="CP1030" i="3" s="1"/>
  <c r="CP1031" i="3" s="1"/>
  <c r="CP1032" i="3" s="1"/>
  <c r="CP1033" i="3" s="1"/>
  <c r="CP1034" i="3" s="1"/>
  <c r="CP1035" i="3" s="1"/>
  <c r="CP1036" i="3" s="1"/>
  <c r="CP1037" i="3" s="1"/>
  <c r="CP1038" i="3" s="1"/>
  <c r="CP1039" i="3" s="1"/>
  <c r="CP1040" i="3" s="1"/>
  <c r="CP1041" i="3" s="1"/>
  <c r="CP1042" i="3" s="1"/>
  <c r="CP1043" i="3" s="1"/>
  <c r="CP1044" i="3" s="1"/>
  <c r="CP1045" i="3" s="1"/>
  <c r="CP1046" i="3" s="1"/>
  <c r="CP1047" i="3" s="1"/>
  <c r="CP1048" i="3" s="1"/>
  <c r="CP1049" i="3" s="1"/>
  <c r="CP1050" i="3" s="1"/>
  <c r="CP1051" i="3" s="1"/>
  <c r="CP1052" i="3" s="1"/>
  <c r="CP1053" i="3" s="1"/>
  <c r="CP1054" i="3" s="1"/>
  <c r="CP1055" i="3" s="1"/>
  <c r="CP1056" i="3" s="1"/>
  <c r="CP1057" i="3" s="1"/>
  <c r="CP1058" i="3" s="1"/>
  <c r="CP1059" i="3" s="1"/>
  <c r="CP1060" i="3" s="1"/>
  <c r="CP1061" i="3" s="1"/>
  <c r="CP1062" i="3" s="1"/>
  <c r="CP1063" i="3" s="1"/>
  <c r="CP1064" i="3" s="1"/>
  <c r="CP1065" i="3" s="1"/>
  <c r="CP1066" i="3" s="1"/>
  <c r="CP1067" i="3" s="1"/>
  <c r="CP1068" i="3" s="1"/>
  <c r="CP1069" i="3" s="1"/>
  <c r="CP1070" i="3" s="1"/>
  <c r="CP1071" i="3" s="1"/>
  <c r="CP1072" i="3" s="1"/>
  <c r="CP1073" i="3" s="1"/>
  <c r="CP1074" i="3" s="1"/>
  <c r="CP1075" i="3" s="1"/>
  <c r="CP1076" i="3" s="1"/>
  <c r="CP1077" i="3" s="1"/>
  <c r="CP1078" i="3" s="1"/>
  <c r="CP1079" i="3" s="1"/>
  <c r="CP1080" i="3" s="1"/>
  <c r="CP1081" i="3" s="1"/>
  <c r="CP1082" i="3" s="1"/>
  <c r="CP1083" i="3" s="1"/>
  <c r="CP1084" i="3" s="1"/>
  <c r="CP1085" i="3" s="1"/>
  <c r="CP1086" i="3" s="1"/>
  <c r="CP1087" i="3" s="1"/>
  <c r="CP1088" i="3" s="1"/>
  <c r="CP1089" i="3" s="1"/>
  <c r="CP1090" i="3" s="1"/>
  <c r="CP1091" i="3" s="1"/>
  <c r="CP1092" i="3" s="1"/>
  <c r="CP1093" i="3" s="1"/>
  <c r="CP1094" i="3" s="1"/>
  <c r="CP1095" i="3" s="1"/>
  <c r="CP1096" i="3" s="1"/>
  <c r="CP1097" i="3" s="1"/>
  <c r="CP1098" i="3" s="1"/>
  <c r="CP1099" i="3" s="1"/>
  <c r="CP1100" i="3" s="1"/>
  <c r="CP1101" i="3" s="1"/>
  <c r="CP1102" i="3" s="1"/>
  <c r="CP1103" i="3" s="1"/>
  <c r="CP1104" i="3" s="1"/>
  <c r="CP1105" i="3" s="1"/>
  <c r="CP1106" i="3" s="1"/>
  <c r="CP1107" i="3" s="1"/>
  <c r="CO742" i="3"/>
  <c r="CO743" i="3" s="1"/>
  <c r="CO744" i="3" s="1"/>
  <c r="CO745" i="3" s="1"/>
  <c r="CO746" i="3" s="1"/>
  <c r="CO747" i="3" s="1"/>
  <c r="CO748" i="3" s="1"/>
  <c r="CO749" i="3" s="1"/>
  <c r="CO750" i="3" s="1"/>
  <c r="CO751" i="3" s="1"/>
  <c r="CO752" i="3" s="1"/>
  <c r="CO753" i="3" s="1"/>
  <c r="CO754" i="3" s="1"/>
  <c r="CO755" i="3" s="1"/>
  <c r="CO756" i="3" s="1"/>
  <c r="CO757" i="3" s="1"/>
  <c r="CO758" i="3" s="1"/>
  <c r="CO759" i="3" s="1"/>
  <c r="CO760" i="3" s="1"/>
  <c r="CO761" i="3" s="1"/>
  <c r="CO762" i="3" s="1"/>
  <c r="CO763" i="3" s="1"/>
  <c r="CO764" i="3" s="1"/>
  <c r="CO765" i="3" s="1"/>
  <c r="CO766" i="3" s="1"/>
  <c r="CO767" i="3" s="1"/>
  <c r="CO768" i="3" s="1"/>
  <c r="CO769" i="3" s="1"/>
  <c r="CO770" i="3" s="1"/>
  <c r="CO771" i="3" s="1"/>
  <c r="CO772" i="3" s="1"/>
  <c r="CO773" i="3" s="1"/>
  <c r="CO774" i="3" s="1"/>
  <c r="CO775" i="3" s="1"/>
  <c r="CO776" i="3" s="1"/>
  <c r="CO777" i="3" s="1"/>
  <c r="CO778" i="3" s="1"/>
  <c r="CO779" i="3" s="1"/>
  <c r="CO780" i="3" s="1"/>
  <c r="CO781" i="3" s="1"/>
  <c r="CO782" i="3" s="1"/>
  <c r="CO783" i="3" s="1"/>
  <c r="CO784" i="3" s="1"/>
  <c r="CO785" i="3" s="1"/>
  <c r="CO786" i="3" s="1"/>
  <c r="CO787" i="3" s="1"/>
  <c r="CO788" i="3" s="1"/>
  <c r="CO789" i="3" s="1"/>
  <c r="CO790" i="3" s="1"/>
  <c r="CO791" i="3" s="1"/>
  <c r="CO792" i="3" s="1"/>
  <c r="CO793" i="3" s="1"/>
  <c r="CO794" i="3" s="1"/>
  <c r="CO795" i="3" s="1"/>
  <c r="CO796" i="3" s="1"/>
  <c r="CO797" i="3" s="1"/>
  <c r="CO798" i="3" s="1"/>
  <c r="CO799" i="3" s="1"/>
  <c r="CO800" i="3" s="1"/>
  <c r="CO801" i="3" s="1"/>
  <c r="CO802" i="3" s="1"/>
  <c r="CO803" i="3" s="1"/>
  <c r="CO804" i="3" s="1"/>
  <c r="CO805" i="3" s="1"/>
  <c r="CO806" i="3" s="1"/>
  <c r="CO807" i="3" s="1"/>
  <c r="CO808" i="3" s="1"/>
  <c r="CO809" i="3" s="1"/>
  <c r="CO810" i="3" s="1"/>
  <c r="CO811" i="3" s="1"/>
  <c r="CO812" i="3" s="1"/>
  <c r="CO813" i="3" s="1"/>
  <c r="CO814" i="3" s="1"/>
  <c r="CO815" i="3" s="1"/>
  <c r="CO816" i="3" s="1"/>
  <c r="CO817" i="3" s="1"/>
  <c r="CO818" i="3" s="1"/>
  <c r="CO819" i="3" s="1"/>
  <c r="CO820" i="3" s="1"/>
  <c r="CO821" i="3" s="1"/>
  <c r="CO822" i="3" s="1"/>
  <c r="CO823" i="3" s="1"/>
  <c r="CO824" i="3" s="1"/>
  <c r="CO825" i="3" s="1"/>
  <c r="CO826" i="3" s="1"/>
  <c r="CO827" i="3" s="1"/>
  <c r="CO828" i="3" s="1"/>
  <c r="CO829" i="3" s="1"/>
  <c r="CO830" i="3" s="1"/>
  <c r="CO831" i="3" s="1"/>
  <c r="CO832" i="3" s="1"/>
  <c r="CO833" i="3" s="1"/>
  <c r="CO834" i="3" s="1"/>
  <c r="CO835" i="3" s="1"/>
  <c r="CO836" i="3" s="1"/>
  <c r="CO837" i="3" s="1"/>
  <c r="CO838" i="3" s="1"/>
  <c r="CO839" i="3" s="1"/>
  <c r="CO840" i="3" s="1"/>
  <c r="CO841" i="3" s="1"/>
  <c r="CO842" i="3" s="1"/>
  <c r="CO843" i="3" s="1"/>
  <c r="CO844" i="3" s="1"/>
  <c r="CO845" i="3" s="1"/>
  <c r="CO846" i="3" s="1"/>
  <c r="CO847" i="3" s="1"/>
  <c r="CO848" i="3" s="1"/>
  <c r="CO849" i="3" s="1"/>
  <c r="CO850" i="3" s="1"/>
  <c r="CO851" i="3" s="1"/>
  <c r="CO852" i="3" s="1"/>
  <c r="CO853" i="3" s="1"/>
  <c r="CO854" i="3" s="1"/>
  <c r="CO855" i="3" s="1"/>
  <c r="CO856" i="3" s="1"/>
  <c r="CO857" i="3" s="1"/>
  <c r="CO858" i="3" s="1"/>
  <c r="CO859" i="3" s="1"/>
  <c r="CO860" i="3" s="1"/>
  <c r="CO861" i="3" s="1"/>
  <c r="CO862" i="3" s="1"/>
  <c r="CO863" i="3" s="1"/>
  <c r="CO864" i="3" s="1"/>
  <c r="CO865" i="3" s="1"/>
  <c r="CO866" i="3" s="1"/>
  <c r="CO867" i="3" s="1"/>
  <c r="CO868" i="3" s="1"/>
  <c r="CO869" i="3" s="1"/>
  <c r="CO870" i="3" s="1"/>
  <c r="CO871" i="3" s="1"/>
  <c r="CO872" i="3" s="1"/>
  <c r="CO873" i="3" s="1"/>
  <c r="CO874" i="3" s="1"/>
  <c r="CO875" i="3" s="1"/>
  <c r="CO876" i="3" s="1"/>
  <c r="CO877" i="3" s="1"/>
  <c r="CO878" i="3" s="1"/>
  <c r="CO879" i="3" s="1"/>
  <c r="CO880" i="3" s="1"/>
  <c r="CO881" i="3" s="1"/>
  <c r="CO882" i="3" s="1"/>
  <c r="CO883" i="3" s="1"/>
  <c r="CO884" i="3" s="1"/>
  <c r="CO885" i="3" s="1"/>
  <c r="CO886" i="3" s="1"/>
  <c r="CO887" i="3" s="1"/>
  <c r="CO888" i="3" s="1"/>
  <c r="CO889" i="3" s="1"/>
  <c r="CO890" i="3" s="1"/>
  <c r="CO891" i="3" s="1"/>
  <c r="CO892" i="3" s="1"/>
  <c r="CO893" i="3" s="1"/>
  <c r="CO894" i="3" s="1"/>
  <c r="CO895" i="3" s="1"/>
  <c r="CO896" i="3" s="1"/>
  <c r="CO897" i="3" s="1"/>
  <c r="CO898" i="3" s="1"/>
  <c r="CO899" i="3" s="1"/>
  <c r="CO900" i="3" s="1"/>
  <c r="CO901" i="3" s="1"/>
  <c r="CO902" i="3" s="1"/>
  <c r="CO903" i="3" s="1"/>
  <c r="CO904" i="3" s="1"/>
  <c r="CO905" i="3" s="1"/>
  <c r="CO906" i="3" s="1"/>
  <c r="CO907" i="3" s="1"/>
  <c r="CO908" i="3" s="1"/>
  <c r="CO909" i="3" s="1"/>
  <c r="CO910" i="3" s="1"/>
  <c r="CO911" i="3" s="1"/>
  <c r="CO912" i="3" s="1"/>
  <c r="CO913" i="3" s="1"/>
  <c r="CO914" i="3" s="1"/>
  <c r="CO915" i="3" s="1"/>
  <c r="CO916" i="3" s="1"/>
  <c r="CO917" i="3" s="1"/>
  <c r="CO918" i="3" s="1"/>
  <c r="CO919" i="3" s="1"/>
  <c r="CO920" i="3" s="1"/>
  <c r="CO921" i="3" s="1"/>
  <c r="CO922" i="3" s="1"/>
  <c r="CO923" i="3" s="1"/>
  <c r="CO924" i="3" s="1"/>
  <c r="CO925" i="3" s="1"/>
  <c r="CO926" i="3" s="1"/>
  <c r="CO927" i="3" s="1"/>
  <c r="CO928" i="3" s="1"/>
  <c r="CO929" i="3" s="1"/>
  <c r="CO930" i="3" s="1"/>
  <c r="CO931" i="3" s="1"/>
  <c r="CO932" i="3" s="1"/>
  <c r="CO933" i="3" s="1"/>
  <c r="CO934" i="3" s="1"/>
  <c r="CO935" i="3" s="1"/>
  <c r="CO936" i="3" s="1"/>
  <c r="CO937" i="3" s="1"/>
  <c r="CO938" i="3" s="1"/>
  <c r="CO939" i="3" s="1"/>
  <c r="CO940" i="3" s="1"/>
  <c r="CO941" i="3" s="1"/>
  <c r="CO942" i="3" s="1"/>
  <c r="CO943" i="3" s="1"/>
  <c r="CO944" i="3" s="1"/>
  <c r="CO945" i="3" s="1"/>
  <c r="CO946" i="3" s="1"/>
  <c r="CO947" i="3" s="1"/>
  <c r="CO948" i="3" s="1"/>
  <c r="CO949" i="3" s="1"/>
  <c r="CO950" i="3" s="1"/>
  <c r="CO951" i="3" s="1"/>
  <c r="CO952" i="3" s="1"/>
  <c r="CO953" i="3" s="1"/>
  <c r="CO954" i="3" s="1"/>
  <c r="CO955" i="3" s="1"/>
  <c r="CO956" i="3" s="1"/>
  <c r="CO957" i="3" s="1"/>
  <c r="CO958" i="3" s="1"/>
  <c r="CO959" i="3" s="1"/>
  <c r="CO960" i="3" s="1"/>
  <c r="CO961" i="3" s="1"/>
  <c r="CO962" i="3" s="1"/>
  <c r="CO963" i="3" s="1"/>
  <c r="CO964" i="3" s="1"/>
  <c r="CO965" i="3" s="1"/>
  <c r="CO966" i="3" s="1"/>
  <c r="CO967" i="3" s="1"/>
  <c r="CO968" i="3" s="1"/>
  <c r="CO969" i="3" s="1"/>
  <c r="CO970" i="3" s="1"/>
  <c r="CO971" i="3" s="1"/>
  <c r="CO972" i="3" s="1"/>
  <c r="CO973" i="3" s="1"/>
  <c r="CO974" i="3" s="1"/>
  <c r="CO975" i="3" s="1"/>
  <c r="CO976" i="3" s="1"/>
  <c r="CO977" i="3" s="1"/>
  <c r="CO978" i="3" s="1"/>
  <c r="CO979" i="3" s="1"/>
  <c r="CO980" i="3" s="1"/>
  <c r="CO981" i="3" s="1"/>
  <c r="CO982" i="3" s="1"/>
  <c r="CO983" i="3" s="1"/>
  <c r="CO984" i="3" s="1"/>
  <c r="CO985" i="3" s="1"/>
  <c r="CO986" i="3" s="1"/>
  <c r="CO987" i="3" s="1"/>
  <c r="CO988" i="3" s="1"/>
  <c r="CO989" i="3" s="1"/>
  <c r="CO990" i="3" s="1"/>
  <c r="CO991" i="3" s="1"/>
  <c r="CO992" i="3" s="1"/>
  <c r="CO993" i="3" s="1"/>
  <c r="CO994" i="3" s="1"/>
  <c r="CO995" i="3" s="1"/>
  <c r="CO996" i="3" s="1"/>
  <c r="CO997" i="3" s="1"/>
  <c r="CO998" i="3" s="1"/>
  <c r="CO999" i="3" s="1"/>
  <c r="CO1000" i="3" s="1"/>
  <c r="CO1001" i="3" s="1"/>
  <c r="CO1002" i="3" s="1"/>
  <c r="CO1003" i="3" s="1"/>
  <c r="CO1004" i="3" s="1"/>
  <c r="CO1005" i="3" s="1"/>
  <c r="CO1006" i="3" s="1"/>
  <c r="CO1007" i="3" s="1"/>
  <c r="CO1008" i="3" s="1"/>
  <c r="CO1009" i="3" s="1"/>
  <c r="CO1010" i="3" s="1"/>
  <c r="CO1011" i="3" s="1"/>
  <c r="CO1012" i="3" s="1"/>
  <c r="CO1013" i="3" s="1"/>
  <c r="CO1014" i="3" s="1"/>
  <c r="CO1015" i="3" s="1"/>
  <c r="CO1016" i="3" s="1"/>
  <c r="CO1017" i="3" s="1"/>
  <c r="CO1018" i="3" s="1"/>
  <c r="CO1019" i="3" s="1"/>
  <c r="CO1020" i="3" s="1"/>
  <c r="CO1021" i="3" s="1"/>
  <c r="CO1022" i="3" s="1"/>
  <c r="CO1023" i="3" s="1"/>
  <c r="CO1024" i="3" s="1"/>
  <c r="CO1025" i="3" s="1"/>
  <c r="CO1026" i="3" s="1"/>
  <c r="CO1027" i="3" s="1"/>
  <c r="CO1028" i="3" s="1"/>
  <c r="CO1029" i="3" s="1"/>
  <c r="CO1030" i="3" s="1"/>
  <c r="CO1031" i="3" s="1"/>
  <c r="CO1032" i="3" s="1"/>
  <c r="CO1033" i="3" s="1"/>
  <c r="CO1034" i="3" s="1"/>
  <c r="CO1035" i="3" s="1"/>
  <c r="CO1036" i="3" s="1"/>
  <c r="CO1037" i="3" s="1"/>
  <c r="CO1038" i="3" s="1"/>
  <c r="CO1039" i="3" s="1"/>
  <c r="CO1040" i="3" s="1"/>
  <c r="CO1041" i="3" s="1"/>
  <c r="CO1042" i="3" s="1"/>
  <c r="CO1043" i="3" s="1"/>
  <c r="CO1044" i="3" s="1"/>
  <c r="CO1045" i="3" s="1"/>
  <c r="CO1046" i="3" s="1"/>
  <c r="CO1047" i="3" s="1"/>
  <c r="CO1048" i="3" s="1"/>
  <c r="CO1049" i="3" s="1"/>
  <c r="CO1050" i="3" s="1"/>
  <c r="CO1051" i="3" s="1"/>
  <c r="CO1052" i="3" s="1"/>
  <c r="CO1053" i="3" s="1"/>
  <c r="CO1054" i="3" s="1"/>
  <c r="CO1055" i="3" s="1"/>
  <c r="CO1056" i="3" s="1"/>
  <c r="CO1057" i="3" s="1"/>
  <c r="CO1058" i="3" s="1"/>
  <c r="CO1059" i="3" s="1"/>
  <c r="CO1060" i="3" s="1"/>
  <c r="CO1061" i="3" s="1"/>
  <c r="CO1062" i="3" s="1"/>
  <c r="CO1063" i="3" s="1"/>
  <c r="CO1064" i="3" s="1"/>
  <c r="CO1065" i="3" s="1"/>
  <c r="CO1066" i="3" s="1"/>
  <c r="CO1067" i="3" s="1"/>
  <c r="CO1068" i="3" s="1"/>
  <c r="CO1069" i="3" s="1"/>
  <c r="CO1070" i="3" s="1"/>
  <c r="CO1071" i="3" s="1"/>
  <c r="CO1072" i="3" s="1"/>
  <c r="CO1073" i="3" s="1"/>
  <c r="CO1074" i="3" s="1"/>
  <c r="CO1075" i="3" s="1"/>
  <c r="CO1076" i="3" s="1"/>
  <c r="CO1077" i="3" s="1"/>
  <c r="CO1078" i="3" s="1"/>
  <c r="CO1079" i="3" s="1"/>
  <c r="CO1080" i="3" s="1"/>
  <c r="CO1081" i="3" s="1"/>
  <c r="CO1082" i="3" s="1"/>
  <c r="CO1083" i="3" s="1"/>
  <c r="CO1084" i="3" s="1"/>
  <c r="CO1085" i="3" s="1"/>
  <c r="CO1086" i="3" s="1"/>
  <c r="CO1087" i="3" s="1"/>
  <c r="CO1088" i="3" s="1"/>
  <c r="CO1089" i="3" s="1"/>
  <c r="CO1090" i="3" s="1"/>
  <c r="CO1091" i="3" s="1"/>
  <c r="CO1092" i="3" s="1"/>
  <c r="CO1093" i="3" s="1"/>
  <c r="CO1094" i="3" s="1"/>
  <c r="CO1095" i="3" s="1"/>
  <c r="CO1096" i="3" s="1"/>
  <c r="CO1097" i="3" s="1"/>
  <c r="CO1098" i="3" s="1"/>
  <c r="CO1099" i="3" s="1"/>
  <c r="CO1100" i="3" s="1"/>
  <c r="CO1101" i="3" s="1"/>
  <c r="CO1102" i="3" s="1"/>
  <c r="CO1103" i="3" s="1"/>
  <c r="CO1104" i="3" s="1"/>
  <c r="CO1105" i="3" s="1"/>
  <c r="CO1106" i="3" s="1"/>
  <c r="CO1107" i="3" s="1"/>
  <c r="CN742" i="3"/>
  <c r="CN743" i="3" s="1"/>
  <c r="CN744" i="3" s="1"/>
  <c r="CN745" i="3" s="1"/>
  <c r="CN746" i="3" s="1"/>
  <c r="CN747" i="3" s="1"/>
  <c r="CN748" i="3" s="1"/>
  <c r="CN749" i="3" s="1"/>
  <c r="CN750" i="3" s="1"/>
  <c r="CN751" i="3" s="1"/>
  <c r="CN752" i="3" s="1"/>
  <c r="CN753" i="3" s="1"/>
  <c r="CN754" i="3" s="1"/>
  <c r="CN755" i="3" s="1"/>
  <c r="CN756" i="3" s="1"/>
  <c r="CN757" i="3" s="1"/>
  <c r="CN758" i="3" s="1"/>
  <c r="CN759" i="3" s="1"/>
  <c r="CN760" i="3" s="1"/>
  <c r="CN761" i="3" s="1"/>
  <c r="CN762" i="3" s="1"/>
  <c r="CN763" i="3" s="1"/>
  <c r="CN764" i="3" s="1"/>
  <c r="CN765" i="3" s="1"/>
  <c r="CN766" i="3" s="1"/>
  <c r="CN767" i="3" s="1"/>
  <c r="CN768" i="3" s="1"/>
  <c r="CN769" i="3" s="1"/>
  <c r="CN770" i="3" s="1"/>
  <c r="CN771" i="3" s="1"/>
  <c r="CN772" i="3" s="1"/>
  <c r="CN773" i="3" s="1"/>
  <c r="CN774" i="3" s="1"/>
  <c r="CN775" i="3" s="1"/>
  <c r="CN776" i="3" s="1"/>
  <c r="CN777" i="3" s="1"/>
  <c r="CN778" i="3" s="1"/>
  <c r="CN779" i="3" s="1"/>
  <c r="CN780" i="3" s="1"/>
  <c r="CN781" i="3" s="1"/>
  <c r="CN782" i="3" s="1"/>
  <c r="CN783" i="3" s="1"/>
  <c r="CN784" i="3" s="1"/>
  <c r="CN785" i="3" s="1"/>
  <c r="CN786" i="3" s="1"/>
  <c r="CN787" i="3" s="1"/>
  <c r="CN788" i="3" s="1"/>
  <c r="CN789" i="3" s="1"/>
  <c r="CN790" i="3" s="1"/>
  <c r="CN791" i="3" s="1"/>
  <c r="CN792" i="3" s="1"/>
  <c r="CN793" i="3" s="1"/>
  <c r="CN794" i="3" s="1"/>
  <c r="CN795" i="3" s="1"/>
  <c r="CN796" i="3" s="1"/>
  <c r="CN797" i="3" s="1"/>
  <c r="CN798" i="3" s="1"/>
  <c r="CN799" i="3" s="1"/>
  <c r="CN800" i="3" s="1"/>
  <c r="CN801" i="3" s="1"/>
  <c r="CN802" i="3" s="1"/>
  <c r="CN803" i="3" s="1"/>
  <c r="CN804" i="3" s="1"/>
  <c r="CN805" i="3" s="1"/>
  <c r="CN806" i="3" s="1"/>
  <c r="CN807" i="3" s="1"/>
  <c r="CN808" i="3" s="1"/>
  <c r="CN809" i="3" s="1"/>
  <c r="CN810" i="3" s="1"/>
  <c r="CN811" i="3" s="1"/>
  <c r="CN812" i="3" s="1"/>
  <c r="CN813" i="3" s="1"/>
  <c r="CN814" i="3" s="1"/>
  <c r="CN815" i="3" s="1"/>
  <c r="CN816" i="3" s="1"/>
  <c r="CN817" i="3" s="1"/>
  <c r="CN818" i="3" s="1"/>
  <c r="CN819" i="3" s="1"/>
  <c r="CN820" i="3" s="1"/>
  <c r="CN821" i="3" s="1"/>
  <c r="CN822" i="3" s="1"/>
  <c r="CN823" i="3" s="1"/>
  <c r="CN824" i="3" s="1"/>
  <c r="CN825" i="3" s="1"/>
  <c r="CN826" i="3" s="1"/>
  <c r="CN827" i="3" s="1"/>
  <c r="CN828" i="3" s="1"/>
  <c r="CN829" i="3" s="1"/>
  <c r="CN830" i="3" s="1"/>
  <c r="CN831" i="3" s="1"/>
  <c r="CN832" i="3" s="1"/>
  <c r="CN833" i="3" s="1"/>
  <c r="CN834" i="3" s="1"/>
  <c r="CN835" i="3" s="1"/>
  <c r="CN836" i="3" s="1"/>
  <c r="CN837" i="3" s="1"/>
  <c r="CN838" i="3" s="1"/>
  <c r="CN839" i="3" s="1"/>
  <c r="CN840" i="3" s="1"/>
  <c r="CN841" i="3" s="1"/>
  <c r="CN842" i="3" s="1"/>
  <c r="CN843" i="3" s="1"/>
  <c r="CN844" i="3" s="1"/>
  <c r="CN845" i="3" s="1"/>
  <c r="CN846" i="3" s="1"/>
  <c r="CN847" i="3" s="1"/>
  <c r="CN848" i="3" s="1"/>
  <c r="CN849" i="3" s="1"/>
  <c r="CN850" i="3" s="1"/>
  <c r="CN851" i="3" s="1"/>
  <c r="CN852" i="3" s="1"/>
  <c r="CN853" i="3" s="1"/>
  <c r="CN854" i="3" s="1"/>
  <c r="CN855" i="3" s="1"/>
  <c r="CN856" i="3" s="1"/>
  <c r="CN857" i="3" s="1"/>
  <c r="CN858" i="3" s="1"/>
  <c r="CN859" i="3" s="1"/>
  <c r="CN860" i="3" s="1"/>
  <c r="CN861" i="3" s="1"/>
  <c r="CN862" i="3" s="1"/>
  <c r="CN863" i="3" s="1"/>
  <c r="CN864" i="3" s="1"/>
  <c r="CN865" i="3" s="1"/>
  <c r="CN866" i="3" s="1"/>
  <c r="CN867" i="3" s="1"/>
  <c r="CN868" i="3" s="1"/>
  <c r="CN869" i="3" s="1"/>
  <c r="CN870" i="3" s="1"/>
  <c r="CN871" i="3" s="1"/>
  <c r="CN872" i="3" s="1"/>
  <c r="CN873" i="3" s="1"/>
  <c r="CN874" i="3" s="1"/>
  <c r="CN875" i="3" s="1"/>
  <c r="CN876" i="3" s="1"/>
  <c r="CN877" i="3" s="1"/>
  <c r="CN878" i="3" s="1"/>
  <c r="CN879" i="3" s="1"/>
  <c r="CN880" i="3" s="1"/>
  <c r="CN881" i="3" s="1"/>
  <c r="CN882" i="3" s="1"/>
  <c r="CN883" i="3" s="1"/>
  <c r="CN884" i="3" s="1"/>
  <c r="CN885" i="3" s="1"/>
  <c r="CN886" i="3" s="1"/>
  <c r="CN887" i="3" s="1"/>
  <c r="CN888" i="3" s="1"/>
  <c r="CN889" i="3" s="1"/>
  <c r="CN890" i="3" s="1"/>
  <c r="CN891" i="3" s="1"/>
  <c r="CN892" i="3" s="1"/>
  <c r="CN893" i="3" s="1"/>
  <c r="CN894" i="3" s="1"/>
  <c r="CN895" i="3" s="1"/>
  <c r="CN896" i="3" s="1"/>
  <c r="CN897" i="3" s="1"/>
  <c r="CN898" i="3" s="1"/>
  <c r="CN899" i="3" s="1"/>
  <c r="CN900" i="3" s="1"/>
  <c r="CN901" i="3" s="1"/>
  <c r="CN902" i="3" s="1"/>
  <c r="CN903" i="3" s="1"/>
  <c r="CN904" i="3" s="1"/>
  <c r="CN905" i="3" s="1"/>
  <c r="CN906" i="3" s="1"/>
  <c r="CN907" i="3" s="1"/>
  <c r="CN908" i="3" s="1"/>
  <c r="CN909" i="3" s="1"/>
  <c r="CN910" i="3" s="1"/>
  <c r="CN911" i="3" s="1"/>
  <c r="CN912" i="3" s="1"/>
  <c r="CN913" i="3" s="1"/>
  <c r="CN914" i="3" s="1"/>
  <c r="CN915" i="3" s="1"/>
  <c r="CN916" i="3" s="1"/>
  <c r="CN917" i="3" s="1"/>
  <c r="CN918" i="3" s="1"/>
  <c r="CN919" i="3" s="1"/>
  <c r="CN920" i="3" s="1"/>
  <c r="CN921" i="3" s="1"/>
  <c r="CN922" i="3" s="1"/>
  <c r="CN923" i="3" s="1"/>
  <c r="CN924" i="3" s="1"/>
  <c r="CN925" i="3" s="1"/>
  <c r="CN926" i="3" s="1"/>
  <c r="CN927" i="3" s="1"/>
  <c r="CN928" i="3" s="1"/>
  <c r="CN929" i="3" s="1"/>
  <c r="CN930" i="3" s="1"/>
  <c r="CN931" i="3" s="1"/>
  <c r="CN932" i="3" s="1"/>
  <c r="CN933" i="3" s="1"/>
  <c r="CN934" i="3" s="1"/>
  <c r="CN935" i="3" s="1"/>
  <c r="CN936" i="3" s="1"/>
  <c r="CN937" i="3" s="1"/>
  <c r="CN938" i="3" s="1"/>
  <c r="CN939" i="3" s="1"/>
  <c r="CN940" i="3" s="1"/>
  <c r="CN941" i="3" s="1"/>
  <c r="CN942" i="3" s="1"/>
  <c r="CN943" i="3" s="1"/>
  <c r="CN944" i="3" s="1"/>
  <c r="CN945" i="3" s="1"/>
  <c r="CN946" i="3" s="1"/>
  <c r="CN947" i="3" s="1"/>
  <c r="CN948" i="3" s="1"/>
  <c r="CN949" i="3" s="1"/>
  <c r="CN950" i="3" s="1"/>
  <c r="CN951" i="3" s="1"/>
  <c r="CN952" i="3" s="1"/>
  <c r="CN953" i="3" s="1"/>
  <c r="CN954" i="3" s="1"/>
  <c r="CN955" i="3" s="1"/>
  <c r="CN956" i="3" s="1"/>
  <c r="CN957" i="3" s="1"/>
  <c r="CN958" i="3" s="1"/>
  <c r="CN959" i="3" s="1"/>
  <c r="CN960" i="3" s="1"/>
  <c r="CN961" i="3" s="1"/>
  <c r="CN962" i="3" s="1"/>
  <c r="CN963" i="3" s="1"/>
  <c r="CN964" i="3" s="1"/>
  <c r="CN965" i="3" s="1"/>
  <c r="CN966" i="3" s="1"/>
  <c r="CN967" i="3" s="1"/>
  <c r="CN968" i="3" s="1"/>
  <c r="CN969" i="3" s="1"/>
  <c r="CN970" i="3" s="1"/>
  <c r="CN971" i="3" s="1"/>
  <c r="CN972" i="3" s="1"/>
  <c r="CN973" i="3" s="1"/>
  <c r="CN974" i="3" s="1"/>
  <c r="CN975" i="3" s="1"/>
  <c r="CN976" i="3" s="1"/>
  <c r="CN977" i="3" s="1"/>
  <c r="CN978" i="3" s="1"/>
  <c r="CN979" i="3" s="1"/>
  <c r="CN980" i="3" s="1"/>
  <c r="CN981" i="3" s="1"/>
  <c r="CN982" i="3" s="1"/>
  <c r="CN983" i="3" s="1"/>
  <c r="CN984" i="3" s="1"/>
  <c r="CN985" i="3" s="1"/>
  <c r="CN986" i="3" s="1"/>
  <c r="CN987" i="3" s="1"/>
  <c r="CN988" i="3" s="1"/>
  <c r="CN989" i="3" s="1"/>
  <c r="CN990" i="3" s="1"/>
  <c r="CN991" i="3" s="1"/>
  <c r="CN992" i="3" s="1"/>
  <c r="CN993" i="3" s="1"/>
  <c r="CN994" i="3" s="1"/>
  <c r="CN995" i="3" s="1"/>
  <c r="CN996" i="3" s="1"/>
  <c r="CN997" i="3" s="1"/>
  <c r="CN998" i="3" s="1"/>
  <c r="CN999" i="3" s="1"/>
  <c r="CN1000" i="3" s="1"/>
  <c r="CN1001" i="3" s="1"/>
  <c r="CN1002" i="3" s="1"/>
  <c r="CN1003" i="3" s="1"/>
  <c r="CN1004" i="3" s="1"/>
  <c r="CN1005" i="3" s="1"/>
  <c r="CN1006" i="3" s="1"/>
  <c r="CN1007" i="3" s="1"/>
  <c r="CN1008" i="3" s="1"/>
  <c r="CN1009" i="3" s="1"/>
  <c r="CN1010" i="3" s="1"/>
  <c r="CN1011" i="3" s="1"/>
  <c r="CN1012" i="3" s="1"/>
  <c r="CN1013" i="3" s="1"/>
  <c r="CN1014" i="3" s="1"/>
  <c r="CN1015" i="3" s="1"/>
  <c r="CN1016" i="3" s="1"/>
  <c r="CN1017" i="3" s="1"/>
  <c r="CN1018" i="3" s="1"/>
  <c r="CN1019" i="3" s="1"/>
  <c r="CN1020" i="3" s="1"/>
  <c r="CN1021" i="3" s="1"/>
  <c r="CN1022" i="3" s="1"/>
  <c r="CN1023" i="3" s="1"/>
  <c r="CN1024" i="3" s="1"/>
  <c r="CN1025" i="3" s="1"/>
  <c r="CN1026" i="3" s="1"/>
  <c r="CN1027" i="3" s="1"/>
  <c r="CN1028" i="3" s="1"/>
  <c r="CN1029" i="3" s="1"/>
  <c r="CN1030" i="3" s="1"/>
  <c r="CN1031" i="3" s="1"/>
  <c r="CN1032" i="3" s="1"/>
  <c r="CN1033" i="3" s="1"/>
  <c r="CN1034" i="3" s="1"/>
  <c r="CN1035" i="3" s="1"/>
  <c r="CN1036" i="3" s="1"/>
  <c r="CN1037" i="3" s="1"/>
  <c r="CN1038" i="3" s="1"/>
  <c r="CN1039" i="3" s="1"/>
  <c r="CN1040" i="3" s="1"/>
  <c r="CN1041" i="3" s="1"/>
  <c r="CN1042" i="3" s="1"/>
  <c r="CN1043" i="3" s="1"/>
  <c r="CN1044" i="3" s="1"/>
  <c r="CN1045" i="3" s="1"/>
  <c r="CN1046" i="3" s="1"/>
  <c r="CN1047" i="3" s="1"/>
  <c r="CN1048" i="3" s="1"/>
  <c r="CN1049" i="3" s="1"/>
  <c r="CN1050" i="3" s="1"/>
  <c r="CN1051" i="3" s="1"/>
  <c r="CN1052" i="3" s="1"/>
  <c r="CN1053" i="3" s="1"/>
  <c r="CN1054" i="3" s="1"/>
  <c r="CN1055" i="3" s="1"/>
  <c r="CN1056" i="3" s="1"/>
  <c r="CN1057" i="3" s="1"/>
  <c r="CN1058" i="3" s="1"/>
  <c r="CN1059" i="3" s="1"/>
  <c r="CN1060" i="3" s="1"/>
  <c r="CN1061" i="3" s="1"/>
  <c r="CN1062" i="3" s="1"/>
  <c r="CN1063" i="3" s="1"/>
  <c r="CN1064" i="3" s="1"/>
  <c r="CN1065" i="3" s="1"/>
  <c r="CN1066" i="3" s="1"/>
  <c r="CN1067" i="3" s="1"/>
  <c r="CN1068" i="3" s="1"/>
  <c r="CN1069" i="3" s="1"/>
  <c r="CN1070" i="3" s="1"/>
  <c r="CN1071" i="3" s="1"/>
  <c r="CN1072" i="3" s="1"/>
  <c r="CN1073" i="3" s="1"/>
  <c r="CN1074" i="3" s="1"/>
  <c r="CN1075" i="3" s="1"/>
  <c r="CN1076" i="3" s="1"/>
  <c r="CN1077" i="3" s="1"/>
  <c r="CN1078" i="3" s="1"/>
  <c r="CN1079" i="3" s="1"/>
  <c r="CN1080" i="3" s="1"/>
  <c r="CN1081" i="3" s="1"/>
  <c r="CN1082" i="3" s="1"/>
  <c r="CN1083" i="3" s="1"/>
  <c r="CN1084" i="3" s="1"/>
  <c r="CN1085" i="3" s="1"/>
  <c r="CN1086" i="3" s="1"/>
  <c r="CN1087" i="3" s="1"/>
  <c r="CN1088" i="3" s="1"/>
  <c r="CN1089" i="3" s="1"/>
  <c r="CN1090" i="3" s="1"/>
  <c r="CN1091" i="3" s="1"/>
  <c r="CN1092" i="3" s="1"/>
  <c r="CN1093" i="3" s="1"/>
  <c r="CN1094" i="3" s="1"/>
  <c r="CN1095" i="3" s="1"/>
  <c r="CN1096" i="3" s="1"/>
  <c r="CN1097" i="3" s="1"/>
  <c r="CN1098" i="3" s="1"/>
  <c r="CN1099" i="3" s="1"/>
  <c r="CN1100" i="3" s="1"/>
  <c r="CN1101" i="3" s="1"/>
  <c r="CN1102" i="3" s="1"/>
  <c r="CN1103" i="3" s="1"/>
  <c r="CN1104" i="3" s="1"/>
  <c r="CN1105" i="3" s="1"/>
  <c r="CN1106" i="3" s="1"/>
  <c r="CN1107" i="3" s="1"/>
  <c r="CM742" i="3"/>
  <c r="CM743" i="3" s="1"/>
  <c r="CM744" i="3" s="1"/>
  <c r="CM745" i="3" s="1"/>
  <c r="CM746" i="3" s="1"/>
  <c r="CM747" i="3" s="1"/>
  <c r="CM748" i="3" s="1"/>
  <c r="CM749" i="3" s="1"/>
  <c r="CM750" i="3" s="1"/>
  <c r="CM751" i="3" s="1"/>
  <c r="CM752" i="3" s="1"/>
  <c r="CM753" i="3" s="1"/>
  <c r="CM754" i="3" s="1"/>
  <c r="CM755" i="3" s="1"/>
  <c r="CM756" i="3" s="1"/>
  <c r="CM757" i="3" s="1"/>
  <c r="CM758" i="3" s="1"/>
  <c r="CM759" i="3" s="1"/>
  <c r="CM760" i="3" s="1"/>
  <c r="CM761" i="3" s="1"/>
  <c r="CM762" i="3" s="1"/>
  <c r="CM763" i="3" s="1"/>
  <c r="CM764" i="3" s="1"/>
  <c r="CM765" i="3" s="1"/>
  <c r="CM766" i="3" s="1"/>
  <c r="CM767" i="3" s="1"/>
  <c r="CM768" i="3" s="1"/>
  <c r="CM769" i="3" s="1"/>
  <c r="CM770" i="3" s="1"/>
  <c r="CM771" i="3" s="1"/>
  <c r="CM772" i="3" s="1"/>
  <c r="CM773" i="3" s="1"/>
  <c r="CM774" i="3" s="1"/>
  <c r="CM775" i="3" s="1"/>
  <c r="CM776" i="3" s="1"/>
  <c r="CM777" i="3" s="1"/>
  <c r="CM778" i="3" s="1"/>
  <c r="CM779" i="3" s="1"/>
  <c r="CM780" i="3" s="1"/>
  <c r="CM781" i="3" s="1"/>
  <c r="CM782" i="3" s="1"/>
  <c r="CM783" i="3" s="1"/>
  <c r="CM784" i="3" s="1"/>
  <c r="CM785" i="3" s="1"/>
  <c r="CM786" i="3" s="1"/>
  <c r="CM787" i="3" s="1"/>
  <c r="CM788" i="3" s="1"/>
  <c r="CM789" i="3" s="1"/>
  <c r="CM790" i="3" s="1"/>
  <c r="CM791" i="3" s="1"/>
  <c r="CM792" i="3" s="1"/>
  <c r="CM793" i="3" s="1"/>
  <c r="CM794" i="3" s="1"/>
  <c r="CM795" i="3" s="1"/>
  <c r="CM796" i="3" s="1"/>
  <c r="CM797" i="3" s="1"/>
  <c r="CM798" i="3" s="1"/>
  <c r="CM799" i="3" s="1"/>
  <c r="CM800" i="3" s="1"/>
  <c r="CM801" i="3" s="1"/>
  <c r="CM802" i="3" s="1"/>
  <c r="CM803" i="3" s="1"/>
  <c r="CM804" i="3" s="1"/>
  <c r="CM805" i="3" s="1"/>
  <c r="CM806" i="3" s="1"/>
  <c r="CM807" i="3" s="1"/>
  <c r="CM808" i="3" s="1"/>
  <c r="CM809" i="3" s="1"/>
  <c r="CM810" i="3" s="1"/>
  <c r="CM811" i="3" s="1"/>
  <c r="CM812" i="3" s="1"/>
  <c r="CM813" i="3" s="1"/>
  <c r="CM814" i="3" s="1"/>
  <c r="CM815" i="3" s="1"/>
  <c r="CM816" i="3" s="1"/>
  <c r="CM817" i="3" s="1"/>
  <c r="CM818" i="3" s="1"/>
  <c r="CM819" i="3" s="1"/>
  <c r="CM820" i="3" s="1"/>
  <c r="CM821" i="3" s="1"/>
  <c r="CM822" i="3" s="1"/>
  <c r="CM823" i="3" s="1"/>
  <c r="CM824" i="3" s="1"/>
  <c r="CM825" i="3" s="1"/>
  <c r="CM826" i="3" s="1"/>
  <c r="CM827" i="3" s="1"/>
  <c r="CM828" i="3" s="1"/>
  <c r="CM829" i="3" s="1"/>
  <c r="CM830" i="3" s="1"/>
  <c r="CM831" i="3" s="1"/>
  <c r="CM832" i="3" s="1"/>
  <c r="CM833" i="3" s="1"/>
  <c r="CM834" i="3" s="1"/>
  <c r="CM835" i="3" s="1"/>
  <c r="CM836" i="3" s="1"/>
  <c r="CM837" i="3" s="1"/>
  <c r="CM838" i="3" s="1"/>
  <c r="CM839" i="3" s="1"/>
  <c r="CM840" i="3" s="1"/>
  <c r="CM841" i="3" s="1"/>
  <c r="CM842" i="3" s="1"/>
  <c r="CM843" i="3" s="1"/>
  <c r="CM844" i="3" s="1"/>
  <c r="CM845" i="3" s="1"/>
  <c r="CM846" i="3" s="1"/>
  <c r="CM847" i="3" s="1"/>
  <c r="CM848" i="3" s="1"/>
  <c r="CM849" i="3" s="1"/>
  <c r="CM850" i="3" s="1"/>
  <c r="CM851" i="3" s="1"/>
  <c r="CM852" i="3" s="1"/>
  <c r="CM853" i="3" s="1"/>
  <c r="CM854" i="3" s="1"/>
  <c r="CM855" i="3" s="1"/>
  <c r="CM856" i="3" s="1"/>
  <c r="CM857" i="3" s="1"/>
  <c r="CM858" i="3" s="1"/>
  <c r="CM859" i="3" s="1"/>
  <c r="CM860" i="3" s="1"/>
  <c r="CM861" i="3" s="1"/>
  <c r="CM862" i="3" s="1"/>
  <c r="CM863" i="3" s="1"/>
  <c r="CM864" i="3" s="1"/>
  <c r="CM865" i="3" s="1"/>
  <c r="CM866" i="3" s="1"/>
  <c r="CM867" i="3" s="1"/>
  <c r="CM868" i="3" s="1"/>
  <c r="CM869" i="3" s="1"/>
  <c r="CM870" i="3" s="1"/>
  <c r="CM871" i="3" s="1"/>
  <c r="CM872" i="3" s="1"/>
  <c r="CM873" i="3" s="1"/>
  <c r="CM874" i="3" s="1"/>
  <c r="CM875" i="3" s="1"/>
  <c r="CM876" i="3" s="1"/>
  <c r="CM877" i="3" s="1"/>
  <c r="CM878" i="3" s="1"/>
  <c r="CM879" i="3" s="1"/>
  <c r="CM880" i="3" s="1"/>
  <c r="CM881" i="3" s="1"/>
  <c r="CM882" i="3" s="1"/>
  <c r="CM883" i="3" s="1"/>
  <c r="CM884" i="3" s="1"/>
  <c r="CM885" i="3" s="1"/>
  <c r="CM886" i="3" s="1"/>
  <c r="CM887" i="3" s="1"/>
  <c r="CM888" i="3" s="1"/>
  <c r="CM889" i="3" s="1"/>
  <c r="CM890" i="3" s="1"/>
  <c r="CM891" i="3" s="1"/>
  <c r="CM892" i="3" s="1"/>
  <c r="CM893" i="3" s="1"/>
  <c r="CM894" i="3" s="1"/>
  <c r="CM895" i="3" s="1"/>
  <c r="CM896" i="3" s="1"/>
  <c r="CM897" i="3" s="1"/>
  <c r="CM898" i="3" s="1"/>
  <c r="CM899" i="3" s="1"/>
  <c r="CM900" i="3" s="1"/>
  <c r="CM901" i="3" s="1"/>
  <c r="CM902" i="3" s="1"/>
  <c r="CM903" i="3" s="1"/>
  <c r="CM904" i="3" s="1"/>
  <c r="CM905" i="3" s="1"/>
  <c r="CM906" i="3" s="1"/>
  <c r="CM907" i="3" s="1"/>
  <c r="CM908" i="3" s="1"/>
  <c r="CM909" i="3" s="1"/>
  <c r="CM910" i="3" s="1"/>
  <c r="CM911" i="3" s="1"/>
  <c r="CM912" i="3" s="1"/>
  <c r="CM913" i="3" s="1"/>
  <c r="CM914" i="3" s="1"/>
  <c r="CM915" i="3" s="1"/>
  <c r="CM916" i="3" s="1"/>
  <c r="CM917" i="3" s="1"/>
  <c r="CM918" i="3" s="1"/>
  <c r="CM919" i="3" s="1"/>
  <c r="CM920" i="3" s="1"/>
  <c r="CM921" i="3" s="1"/>
  <c r="CM922" i="3" s="1"/>
  <c r="CM923" i="3" s="1"/>
  <c r="CM924" i="3" s="1"/>
  <c r="CM925" i="3" s="1"/>
  <c r="CM926" i="3" s="1"/>
  <c r="CM927" i="3" s="1"/>
  <c r="CM928" i="3" s="1"/>
  <c r="CM929" i="3" s="1"/>
  <c r="CM930" i="3" s="1"/>
  <c r="CM931" i="3" s="1"/>
  <c r="CM932" i="3" s="1"/>
  <c r="CM933" i="3" s="1"/>
  <c r="CM934" i="3" s="1"/>
  <c r="CM935" i="3" s="1"/>
  <c r="CM936" i="3" s="1"/>
  <c r="CM937" i="3" s="1"/>
  <c r="CM938" i="3" s="1"/>
  <c r="CM939" i="3" s="1"/>
  <c r="CM940" i="3" s="1"/>
  <c r="CM941" i="3" s="1"/>
  <c r="CM942" i="3" s="1"/>
  <c r="CM943" i="3" s="1"/>
  <c r="CM944" i="3" s="1"/>
  <c r="CM945" i="3" s="1"/>
  <c r="CM946" i="3" s="1"/>
  <c r="CM947" i="3" s="1"/>
  <c r="CM948" i="3" s="1"/>
  <c r="CM949" i="3" s="1"/>
  <c r="CM950" i="3" s="1"/>
  <c r="CM951" i="3" s="1"/>
  <c r="CM952" i="3" s="1"/>
  <c r="CM953" i="3" s="1"/>
  <c r="CM954" i="3" s="1"/>
  <c r="CM955" i="3" s="1"/>
  <c r="CM956" i="3" s="1"/>
  <c r="CM957" i="3" s="1"/>
  <c r="CM958" i="3" s="1"/>
  <c r="CM959" i="3" s="1"/>
  <c r="CM960" i="3" s="1"/>
  <c r="CM961" i="3" s="1"/>
  <c r="CM962" i="3" s="1"/>
  <c r="CM963" i="3" s="1"/>
  <c r="CM964" i="3" s="1"/>
  <c r="CM965" i="3" s="1"/>
  <c r="CM966" i="3" s="1"/>
  <c r="CM967" i="3" s="1"/>
  <c r="CM968" i="3" s="1"/>
  <c r="CM969" i="3" s="1"/>
  <c r="CM970" i="3" s="1"/>
  <c r="CM971" i="3" s="1"/>
  <c r="CM972" i="3" s="1"/>
  <c r="CM973" i="3" s="1"/>
  <c r="CM974" i="3" s="1"/>
  <c r="CM975" i="3" s="1"/>
  <c r="CM976" i="3" s="1"/>
  <c r="CM977" i="3" s="1"/>
  <c r="CM978" i="3" s="1"/>
  <c r="CM979" i="3" s="1"/>
  <c r="CM980" i="3" s="1"/>
  <c r="CM981" i="3" s="1"/>
  <c r="CM982" i="3" s="1"/>
  <c r="CM983" i="3" s="1"/>
  <c r="CM984" i="3" s="1"/>
  <c r="CM985" i="3" s="1"/>
  <c r="CM986" i="3" s="1"/>
  <c r="CM987" i="3" s="1"/>
  <c r="CM988" i="3" s="1"/>
  <c r="CM989" i="3" s="1"/>
  <c r="CM990" i="3" s="1"/>
  <c r="CM991" i="3" s="1"/>
  <c r="CM992" i="3" s="1"/>
  <c r="CM993" i="3" s="1"/>
  <c r="CM994" i="3" s="1"/>
  <c r="CM995" i="3" s="1"/>
  <c r="CM996" i="3" s="1"/>
  <c r="CM997" i="3" s="1"/>
  <c r="CM998" i="3" s="1"/>
  <c r="CM999" i="3" s="1"/>
  <c r="CM1000" i="3" s="1"/>
  <c r="CM1001" i="3" s="1"/>
  <c r="CM1002" i="3" s="1"/>
  <c r="CM1003" i="3" s="1"/>
  <c r="CM1004" i="3" s="1"/>
  <c r="CM1005" i="3" s="1"/>
  <c r="CM1006" i="3" s="1"/>
  <c r="CM1007" i="3" s="1"/>
  <c r="CM1008" i="3" s="1"/>
  <c r="CM1009" i="3" s="1"/>
  <c r="CM1010" i="3" s="1"/>
  <c r="CM1011" i="3" s="1"/>
  <c r="CM1012" i="3" s="1"/>
  <c r="CM1013" i="3" s="1"/>
  <c r="CM1014" i="3" s="1"/>
  <c r="CM1015" i="3" s="1"/>
  <c r="CM1016" i="3" s="1"/>
  <c r="CM1017" i="3" s="1"/>
  <c r="CM1018" i="3" s="1"/>
  <c r="CM1019" i="3" s="1"/>
  <c r="CM1020" i="3" s="1"/>
  <c r="CM1021" i="3" s="1"/>
  <c r="CM1022" i="3" s="1"/>
  <c r="CM1023" i="3" s="1"/>
  <c r="CM1024" i="3" s="1"/>
  <c r="CM1025" i="3" s="1"/>
  <c r="CM1026" i="3" s="1"/>
  <c r="CM1027" i="3" s="1"/>
  <c r="CM1028" i="3" s="1"/>
  <c r="CM1029" i="3" s="1"/>
  <c r="CM1030" i="3" s="1"/>
  <c r="CM1031" i="3" s="1"/>
  <c r="CM1032" i="3" s="1"/>
  <c r="CM1033" i="3" s="1"/>
  <c r="CM1034" i="3" s="1"/>
  <c r="CM1035" i="3" s="1"/>
  <c r="CM1036" i="3" s="1"/>
  <c r="CM1037" i="3" s="1"/>
  <c r="CM1038" i="3" s="1"/>
  <c r="CM1039" i="3" s="1"/>
  <c r="CM1040" i="3" s="1"/>
  <c r="CM1041" i="3" s="1"/>
  <c r="CM1042" i="3" s="1"/>
  <c r="CM1043" i="3" s="1"/>
  <c r="CM1044" i="3" s="1"/>
  <c r="CM1045" i="3" s="1"/>
  <c r="CM1046" i="3" s="1"/>
  <c r="CM1047" i="3" s="1"/>
  <c r="CM1048" i="3" s="1"/>
  <c r="CM1049" i="3" s="1"/>
  <c r="CM1050" i="3" s="1"/>
  <c r="CM1051" i="3" s="1"/>
  <c r="CM1052" i="3" s="1"/>
  <c r="CM1053" i="3" s="1"/>
  <c r="CM1054" i="3" s="1"/>
  <c r="CM1055" i="3" s="1"/>
  <c r="CM1056" i="3" s="1"/>
  <c r="CM1057" i="3" s="1"/>
  <c r="CM1058" i="3" s="1"/>
  <c r="CM1059" i="3" s="1"/>
  <c r="CM1060" i="3" s="1"/>
  <c r="CM1061" i="3" s="1"/>
  <c r="CM1062" i="3" s="1"/>
  <c r="CM1063" i="3" s="1"/>
  <c r="CM1064" i="3" s="1"/>
  <c r="CM1065" i="3" s="1"/>
  <c r="CM1066" i="3" s="1"/>
  <c r="CM1067" i="3" s="1"/>
  <c r="CM1068" i="3" s="1"/>
  <c r="CM1069" i="3" s="1"/>
  <c r="CM1070" i="3" s="1"/>
  <c r="CM1071" i="3" s="1"/>
  <c r="CM1072" i="3" s="1"/>
  <c r="CM1073" i="3" s="1"/>
  <c r="CM1074" i="3" s="1"/>
  <c r="CM1075" i="3" s="1"/>
  <c r="CM1076" i="3" s="1"/>
  <c r="CM1077" i="3" s="1"/>
  <c r="CM1078" i="3" s="1"/>
  <c r="CM1079" i="3" s="1"/>
  <c r="CM1080" i="3" s="1"/>
  <c r="CM1081" i="3" s="1"/>
  <c r="CM1082" i="3" s="1"/>
  <c r="CM1083" i="3" s="1"/>
  <c r="CM1084" i="3" s="1"/>
  <c r="CM1085" i="3" s="1"/>
  <c r="CM1086" i="3" s="1"/>
  <c r="CM1087" i="3" s="1"/>
  <c r="CM1088" i="3" s="1"/>
  <c r="CM1089" i="3" s="1"/>
  <c r="CM1090" i="3" s="1"/>
  <c r="CM1091" i="3" s="1"/>
  <c r="CM1092" i="3" s="1"/>
  <c r="CM1093" i="3" s="1"/>
  <c r="CM1094" i="3" s="1"/>
  <c r="CM1095" i="3" s="1"/>
  <c r="CM1096" i="3" s="1"/>
  <c r="CM1097" i="3" s="1"/>
  <c r="CM1098" i="3" s="1"/>
  <c r="CM1099" i="3" s="1"/>
  <c r="CM1100" i="3" s="1"/>
  <c r="CM1101" i="3" s="1"/>
  <c r="CM1102" i="3" s="1"/>
  <c r="CM1103" i="3" s="1"/>
  <c r="CM1104" i="3" s="1"/>
  <c r="CM1105" i="3" s="1"/>
  <c r="CM1106" i="3" s="1"/>
  <c r="CM1107" i="3" s="1"/>
  <c r="CL742" i="3"/>
  <c r="CL743" i="3" s="1"/>
  <c r="CL744" i="3" s="1"/>
  <c r="CL745" i="3" s="1"/>
  <c r="CL746" i="3" s="1"/>
  <c r="CL747" i="3" s="1"/>
  <c r="CL748" i="3" s="1"/>
  <c r="CL749" i="3" s="1"/>
  <c r="CL750" i="3" s="1"/>
  <c r="CL751" i="3" s="1"/>
  <c r="CL752" i="3" s="1"/>
  <c r="CL753" i="3" s="1"/>
  <c r="CL754" i="3" s="1"/>
  <c r="CL755" i="3" s="1"/>
  <c r="CL756" i="3" s="1"/>
  <c r="CL757" i="3" s="1"/>
  <c r="CL758" i="3" s="1"/>
  <c r="CL759" i="3" s="1"/>
  <c r="CL760" i="3" s="1"/>
  <c r="CL761" i="3" s="1"/>
  <c r="CL762" i="3" s="1"/>
  <c r="CL763" i="3" s="1"/>
  <c r="CL764" i="3" s="1"/>
  <c r="CL765" i="3" s="1"/>
  <c r="CL766" i="3" s="1"/>
  <c r="CL767" i="3" s="1"/>
  <c r="CL768" i="3" s="1"/>
  <c r="CL769" i="3" s="1"/>
  <c r="CL770" i="3" s="1"/>
  <c r="CL771" i="3" s="1"/>
  <c r="CL772" i="3" s="1"/>
  <c r="CL773" i="3" s="1"/>
  <c r="CL774" i="3" s="1"/>
  <c r="CL775" i="3" s="1"/>
  <c r="CL776" i="3" s="1"/>
  <c r="CL777" i="3" s="1"/>
  <c r="CL778" i="3" s="1"/>
  <c r="CL779" i="3" s="1"/>
  <c r="CL780" i="3" s="1"/>
  <c r="CL781" i="3" s="1"/>
  <c r="CL782" i="3" s="1"/>
  <c r="CL783" i="3" s="1"/>
  <c r="CL784" i="3" s="1"/>
  <c r="CL785" i="3" s="1"/>
  <c r="CL786" i="3" s="1"/>
  <c r="CL787" i="3" s="1"/>
  <c r="CL788" i="3" s="1"/>
  <c r="CL789" i="3" s="1"/>
  <c r="CL790" i="3" s="1"/>
  <c r="CL791" i="3" s="1"/>
  <c r="CL792" i="3" s="1"/>
  <c r="CL793" i="3" s="1"/>
  <c r="CL794" i="3" s="1"/>
  <c r="CL795" i="3" s="1"/>
  <c r="CL796" i="3" s="1"/>
  <c r="CL797" i="3" s="1"/>
  <c r="CL798" i="3" s="1"/>
  <c r="CL799" i="3" s="1"/>
  <c r="CL800" i="3" s="1"/>
  <c r="CL801" i="3" s="1"/>
  <c r="CL802" i="3" s="1"/>
  <c r="CL803" i="3" s="1"/>
  <c r="CL804" i="3" s="1"/>
  <c r="CL805" i="3" s="1"/>
  <c r="CL806" i="3" s="1"/>
  <c r="CL807" i="3" s="1"/>
  <c r="CL808" i="3" s="1"/>
  <c r="CL809" i="3" s="1"/>
  <c r="CL810" i="3" s="1"/>
  <c r="CL811" i="3" s="1"/>
  <c r="CL812" i="3" s="1"/>
  <c r="CL813" i="3" s="1"/>
  <c r="CL814" i="3" s="1"/>
  <c r="CL815" i="3" s="1"/>
  <c r="CL816" i="3" s="1"/>
  <c r="CL817" i="3" s="1"/>
  <c r="CL818" i="3" s="1"/>
  <c r="CL819" i="3" s="1"/>
  <c r="CL820" i="3" s="1"/>
  <c r="CL821" i="3" s="1"/>
  <c r="CL822" i="3" s="1"/>
  <c r="CL823" i="3" s="1"/>
  <c r="CL824" i="3" s="1"/>
  <c r="CL825" i="3" s="1"/>
  <c r="CL826" i="3" s="1"/>
  <c r="CL827" i="3" s="1"/>
  <c r="CL828" i="3" s="1"/>
  <c r="CL829" i="3" s="1"/>
  <c r="CL830" i="3" s="1"/>
  <c r="CL831" i="3" s="1"/>
  <c r="CL832" i="3" s="1"/>
  <c r="CL833" i="3" s="1"/>
  <c r="CL834" i="3" s="1"/>
  <c r="CL835" i="3" s="1"/>
  <c r="CL836" i="3" s="1"/>
  <c r="CL837" i="3" s="1"/>
  <c r="CL838" i="3" s="1"/>
  <c r="CL839" i="3" s="1"/>
  <c r="CL840" i="3" s="1"/>
  <c r="CL841" i="3" s="1"/>
  <c r="CL842" i="3" s="1"/>
  <c r="CL843" i="3" s="1"/>
  <c r="CL844" i="3" s="1"/>
  <c r="CL845" i="3" s="1"/>
  <c r="CL846" i="3" s="1"/>
  <c r="CL847" i="3" s="1"/>
  <c r="CL848" i="3" s="1"/>
  <c r="CL849" i="3" s="1"/>
  <c r="CL850" i="3" s="1"/>
  <c r="CL851" i="3" s="1"/>
  <c r="CL852" i="3" s="1"/>
  <c r="CL853" i="3" s="1"/>
  <c r="CL854" i="3" s="1"/>
  <c r="CL855" i="3" s="1"/>
  <c r="CL856" i="3" s="1"/>
  <c r="CL857" i="3" s="1"/>
  <c r="CL858" i="3" s="1"/>
  <c r="CL859" i="3" s="1"/>
  <c r="CL860" i="3" s="1"/>
  <c r="CL861" i="3" s="1"/>
  <c r="CL862" i="3" s="1"/>
  <c r="CL863" i="3" s="1"/>
  <c r="CL864" i="3" s="1"/>
  <c r="CL865" i="3" s="1"/>
  <c r="CL866" i="3" s="1"/>
  <c r="CL867" i="3" s="1"/>
  <c r="CL868" i="3" s="1"/>
  <c r="CL869" i="3" s="1"/>
  <c r="CL870" i="3" s="1"/>
  <c r="CL871" i="3" s="1"/>
  <c r="CL872" i="3" s="1"/>
  <c r="CL873" i="3" s="1"/>
  <c r="CL874" i="3" s="1"/>
  <c r="CL875" i="3" s="1"/>
  <c r="CL876" i="3" s="1"/>
  <c r="CL877" i="3" s="1"/>
  <c r="CL878" i="3" s="1"/>
  <c r="CL879" i="3" s="1"/>
  <c r="CL880" i="3" s="1"/>
  <c r="CL881" i="3" s="1"/>
  <c r="CL882" i="3" s="1"/>
  <c r="CL883" i="3" s="1"/>
  <c r="CL884" i="3" s="1"/>
  <c r="CL885" i="3" s="1"/>
  <c r="CL886" i="3" s="1"/>
  <c r="CL887" i="3" s="1"/>
  <c r="CL888" i="3" s="1"/>
  <c r="CL889" i="3" s="1"/>
  <c r="CL890" i="3" s="1"/>
  <c r="CL891" i="3" s="1"/>
  <c r="CL892" i="3" s="1"/>
  <c r="CL893" i="3" s="1"/>
  <c r="CL894" i="3" s="1"/>
  <c r="CL895" i="3" s="1"/>
  <c r="CL896" i="3" s="1"/>
  <c r="CL897" i="3" s="1"/>
  <c r="CL898" i="3" s="1"/>
  <c r="CL899" i="3" s="1"/>
  <c r="CL900" i="3" s="1"/>
  <c r="CL901" i="3" s="1"/>
  <c r="CL902" i="3" s="1"/>
  <c r="CL903" i="3" s="1"/>
  <c r="CL904" i="3" s="1"/>
  <c r="CL905" i="3" s="1"/>
  <c r="CL906" i="3" s="1"/>
  <c r="CL907" i="3" s="1"/>
  <c r="CL908" i="3" s="1"/>
  <c r="CL909" i="3" s="1"/>
  <c r="CL910" i="3" s="1"/>
  <c r="CL911" i="3" s="1"/>
  <c r="CL912" i="3" s="1"/>
  <c r="CL913" i="3" s="1"/>
  <c r="CL914" i="3" s="1"/>
  <c r="CL915" i="3" s="1"/>
  <c r="CL916" i="3" s="1"/>
  <c r="CL917" i="3" s="1"/>
  <c r="CL918" i="3" s="1"/>
  <c r="CL919" i="3" s="1"/>
  <c r="CL920" i="3" s="1"/>
  <c r="CL921" i="3" s="1"/>
  <c r="CL922" i="3" s="1"/>
  <c r="CL923" i="3" s="1"/>
  <c r="CL924" i="3" s="1"/>
  <c r="CL925" i="3" s="1"/>
  <c r="CL926" i="3" s="1"/>
  <c r="CL927" i="3" s="1"/>
  <c r="CL928" i="3" s="1"/>
  <c r="CL929" i="3" s="1"/>
  <c r="CL930" i="3" s="1"/>
  <c r="CL931" i="3" s="1"/>
  <c r="CL932" i="3" s="1"/>
  <c r="CL933" i="3" s="1"/>
  <c r="CL934" i="3" s="1"/>
  <c r="CL935" i="3" s="1"/>
  <c r="CL936" i="3" s="1"/>
  <c r="CL937" i="3" s="1"/>
  <c r="CL938" i="3" s="1"/>
  <c r="CL939" i="3" s="1"/>
  <c r="CL940" i="3" s="1"/>
  <c r="CL941" i="3" s="1"/>
  <c r="CL942" i="3" s="1"/>
  <c r="CL943" i="3" s="1"/>
  <c r="CL944" i="3" s="1"/>
  <c r="CL945" i="3" s="1"/>
  <c r="CL946" i="3" s="1"/>
  <c r="CL947" i="3" s="1"/>
  <c r="CL948" i="3" s="1"/>
  <c r="CL949" i="3" s="1"/>
  <c r="CL950" i="3" s="1"/>
  <c r="CL951" i="3" s="1"/>
  <c r="CL952" i="3" s="1"/>
  <c r="CL953" i="3" s="1"/>
  <c r="CL954" i="3" s="1"/>
  <c r="CL955" i="3" s="1"/>
  <c r="CL956" i="3" s="1"/>
  <c r="CL957" i="3" s="1"/>
  <c r="CL958" i="3" s="1"/>
  <c r="CL959" i="3" s="1"/>
  <c r="CL960" i="3" s="1"/>
  <c r="CL961" i="3" s="1"/>
  <c r="CL962" i="3" s="1"/>
  <c r="CL963" i="3" s="1"/>
  <c r="CL964" i="3" s="1"/>
  <c r="CL965" i="3" s="1"/>
  <c r="CL966" i="3" s="1"/>
  <c r="CL967" i="3" s="1"/>
  <c r="CL968" i="3" s="1"/>
  <c r="CL969" i="3" s="1"/>
  <c r="CL970" i="3" s="1"/>
  <c r="CL971" i="3" s="1"/>
  <c r="CL972" i="3" s="1"/>
  <c r="CL973" i="3" s="1"/>
  <c r="CL974" i="3" s="1"/>
  <c r="CL975" i="3" s="1"/>
  <c r="CL976" i="3" s="1"/>
  <c r="CL977" i="3" s="1"/>
  <c r="CL978" i="3" s="1"/>
  <c r="CL979" i="3" s="1"/>
  <c r="CL980" i="3" s="1"/>
  <c r="CL981" i="3" s="1"/>
  <c r="CL982" i="3" s="1"/>
  <c r="CL983" i="3" s="1"/>
  <c r="CL984" i="3" s="1"/>
  <c r="CL985" i="3" s="1"/>
  <c r="CL986" i="3" s="1"/>
  <c r="CL987" i="3" s="1"/>
  <c r="CL988" i="3" s="1"/>
  <c r="CL989" i="3" s="1"/>
  <c r="CL990" i="3" s="1"/>
  <c r="CL991" i="3" s="1"/>
  <c r="CL992" i="3" s="1"/>
  <c r="CL993" i="3" s="1"/>
  <c r="CL994" i="3" s="1"/>
  <c r="CL995" i="3" s="1"/>
  <c r="CL996" i="3" s="1"/>
  <c r="CL997" i="3" s="1"/>
  <c r="CL998" i="3" s="1"/>
  <c r="CL999" i="3" s="1"/>
  <c r="CL1000" i="3" s="1"/>
  <c r="CL1001" i="3" s="1"/>
  <c r="CL1002" i="3" s="1"/>
  <c r="CL1003" i="3" s="1"/>
  <c r="CL1004" i="3" s="1"/>
  <c r="CL1005" i="3" s="1"/>
  <c r="CL1006" i="3" s="1"/>
  <c r="CL1007" i="3" s="1"/>
  <c r="CL1008" i="3" s="1"/>
  <c r="CL1009" i="3" s="1"/>
  <c r="CL1010" i="3" s="1"/>
  <c r="CL1011" i="3" s="1"/>
  <c r="CL1012" i="3" s="1"/>
  <c r="CL1013" i="3" s="1"/>
  <c r="CL1014" i="3" s="1"/>
  <c r="CL1015" i="3" s="1"/>
  <c r="CL1016" i="3" s="1"/>
  <c r="CL1017" i="3" s="1"/>
  <c r="CL1018" i="3" s="1"/>
  <c r="CL1019" i="3" s="1"/>
  <c r="CL1020" i="3" s="1"/>
  <c r="CL1021" i="3" s="1"/>
  <c r="CL1022" i="3" s="1"/>
  <c r="CL1023" i="3" s="1"/>
  <c r="CL1024" i="3" s="1"/>
  <c r="CL1025" i="3" s="1"/>
  <c r="CL1026" i="3" s="1"/>
  <c r="CL1027" i="3" s="1"/>
  <c r="CL1028" i="3" s="1"/>
  <c r="CL1029" i="3" s="1"/>
  <c r="CL1030" i="3" s="1"/>
  <c r="CL1031" i="3" s="1"/>
  <c r="CL1032" i="3" s="1"/>
  <c r="CL1033" i="3" s="1"/>
  <c r="CL1034" i="3" s="1"/>
  <c r="CL1035" i="3" s="1"/>
  <c r="CL1036" i="3" s="1"/>
  <c r="CL1037" i="3" s="1"/>
  <c r="CL1038" i="3" s="1"/>
  <c r="CL1039" i="3" s="1"/>
  <c r="CL1040" i="3" s="1"/>
  <c r="CL1041" i="3" s="1"/>
  <c r="CL1042" i="3" s="1"/>
  <c r="CL1043" i="3" s="1"/>
  <c r="CL1044" i="3" s="1"/>
  <c r="CL1045" i="3" s="1"/>
  <c r="CL1046" i="3" s="1"/>
  <c r="CL1047" i="3" s="1"/>
  <c r="CL1048" i="3" s="1"/>
  <c r="CL1049" i="3" s="1"/>
  <c r="CL1050" i="3" s="1"/>
  <c r="CL1051" i="3" s="1"/>
  <c r="CL1052" i="3" s="1"/>
  <c r="CL1053" i="3" s="1"/>
  <c r="CL1054" i="3" s="1"/>
  <c r="CL1055" i="3" s="1"/>
  <c r="CL1056" i="3" s="1"/>
  <c r="CL1057" i="3" s="1"/>
  <c r="CL1058" i="3" s="1"/>
  <c r="CL1059" i="3" s="1"/>
  <c r="CL1060" i="3" s="1"/>
  <c r="CL1061" i="3" s="1"/>
  <c r="CL1062" i="3" s="1"/>
  <c r="CL1063" i="3" s="1"/>
  <c r="CL1064" i="3" s="1"/>
  <c r="CL1065" i="3" s="1"/>
  <c r="CL1066" i="3" s="1"/>
  <c r="CL1067" i="3" s="1"/>
  <c r="CL1068" i="3" s="1"/>
  <c r="CL1069" i="3" s="1"/>
  <c r="CL1070" i="3" s="1"/>
  <c r="CL1071" i="3" s="1"/>
  <c r="CL1072" i="3" s="1"/>
  <c r="CL1073" i="3" s="1"/>
  <c r="CL1074" i="3" s="1"/>
  <c r="CL1075" i="3" s="1"/>
  <c r="CL1076" i="3" s="1"/>
  <c r="CL1077" i="3" s="1"/>
  <c r="CL1078" i="3" s="1"/>
  <c r="CL1079" i="3" s="1"/>
  <c r="CL1080" i="3" s="1"/>
  <c r="CL1081" i="3" s="1"/>
  <c r="CL1082" i="3" s="1"/>
  <c r="CL1083" i="3" s="1"/>
  <c r="CL1084" i="3" s="1"/>
  <c r="CL1085" i="3" s="1"/>
  <c r="CL1086" i="3" s="1"/>
  <c r="CL1087" i="3" s="1"/>
  <c r="CL1088" i="3" s="1"/>
  <c r="CL1089" i="3" s="1"/>
  <c r="CL1090" i="3" s="1"/>
  <c r="CL1091" i="3" s="1"/>
  <c r="CL1092" i="3" s="1"/>
  <c r="CL1093" i="3" s="1"/>
  <c r="CL1094" i="3" s="1"/>
  <c r="CL1095" i="3" s="1"/>
  <c r="CL1096" i="3" s="1"/>
  <c r="CL1097" i="3" s="1"/>
  <c r="CL1098" i="3" s="1"/>
  <c r="CL1099" i="3" s="1"/>
  <c r="CL1100" i="3" s="1"/>
  <c r="CL1101" i="3" s="1"/>
  <c r="CL1102" i="3" s="1"/>
  <c r="CL1103" i="3" s="1"/>
  <c r="CL1104" i="3" s="1"/>
  <c r="CL1105" i="3" s="1"/>
  <c r="CL1106" i="3" s="1"/>
  <c r="CL1107" i="3" s="1"/>
  <c r="CI742" i="3"/>
  <c r="CI743" i="3" s="1"/>
  <c r="CI744" i="3" s="1"/>
  <c r="CI745" i="3" s="1"/>
  <c r="CI746" i="3" s="1"/>
  <c r="CI747" i="3" s="1"/>
  <c r="CI748" i="3" s="1"/>
  <c r="CI749" i="3" s="1"/>
  <c r="CI750" i="3" s="1"/>
  <c r="CI751" i="3" s="1"/>
  <c r="CI752" i="3" s="1"/>
  <c r="CI753" i="3" s="1"/>
  <c r="CI754" i="3" s="1"/>
  <c r="CI755" i="3" s="1"/>
  <c r="CI756" i="3" s="1"/>
  <c r="CI757" i="3" s="1"/>
  <c r="CI758" i="3" s="1"/>
  <c r="CI759" i="3" s="1"/>
  <c r="CI760" i="3" s="1"/>
  <c r="CI761" i="3" s="1"/>
  <c r="CI762" i="3" s="1"/>
  <c r="CI763" i="3" s="1"/>
  <c r="CI764" i="3" s="1"/>
  <c r="CI765" i="3" s="1"/>
  <c r="CI766" i="3" s="1"/>
  <c r="CI767" i="3" s="1"/>
  <c r="CI768" i="3" s="1"/>
  <c r="CI769" i="3" s="1"/>
  <c r="CI770" i="3" s="1"/>
  <c r="CI771" i="3" s="1"/>
  <c r="CI772" i="3" s="1"/>
  <c r="CI773" i="3" s="1"/>
  <c r="CI774" i="3" s="1"/>
  <c r="CI775" i="3" s="1"/>
  <c r="CI776" i="3" s="1"/>
  <c r="CI777" i="3" s="1"/>
  <c r="CI778" i="3" s="1"/>
  <c r="CI779" i="3" s="1"/>
  <c r="CI780" i="3" s="1"/>
  <c r="CI781" i="3" s="1"/>
  <c r="CI782" i="3" s="1"/>
  <c r="CI783" i="3" s="1"/>
  <c r="CI784" i="3" s="1"/>
  <c r="CI785" i="3" s="1"/>
  <c r="CI786" i="3" s="1"/>
  <c r="CI787" i="3" s="1"/>
  <c r="CI788" i="3" s="1"/>
  <c r="CI789" i="3" s="1"/>
  <c r="CI790" i="3" s="1"/>
  <c r="CI791" i="3" s="1"/>
  <c r="CI792" i="3" s="1"/>
  <c r="CI793" i="3" s="1"/>
  <c r="CI794" i="3" s="1"/>
  <c r="CI795" i="3" s="1"/>
  <c r="CI796" i="3" s="1"/>
  <c r="CI797" i="3" s="1"/>
  <c r="CI798" i="3" s="1"/>
  <c r="CI799" i="3" s="1"/>
  <c r="CI800" i="3" s="1"/>
  <c r="CI801" i="3" s="1"/>
  <c r="CI802" i="3" s="1"/>
  <c r="CI803" i="3" s="1"/>
  <c r="CI804" i="3" s="1"/>
  <c r="CI805" i="3" s="1"/>
  <c r="CI806" i="3" s="1"/>
  <c r="CI807" i="3" s="1"/>
  <c r="CI808" i="3" s="1"/>
  <c r="CI809" i="3" s="1"/>
  <c r="CI810" i="3" s="1"/>
  <c r="CI811" i="3" s="1"/>
  <c r="CI812" i="3" s="1"/>
  <c r="CI813" i="3" s="1"/>
  <c r="CI814" i="3" s="1"/>
  <c r="CI815" i="3" s="1"/>
  <c r="CI816" i="3" s="1"/>
  <c r="CI817" i="3" s="1"/>
  <c r="CI818" i="3" s="1"/>
  <c r="CI819" i="3" s="1"/>
  <c r="CI820" i="3" s="1"/>
  <c r="CI821" i="3" s="1"/>
  <c r="CI822" i="3" s="1"/>
  <c r="CI823" i="3" s="1"/>
  <c r="CI824" i="3" s="1"/>
  <c r="CI825" i="3" s="1"/>
  <c r="CI826" i="3" s="1"/>
  <c r="CI827" i="3" s="1"/>
  <c r="CI828" i="3" s="1"/>
  <c r="CI829" i="3" s="1"/>
  <c r="CI830" i="3" s="1"/>
  <c r="CI831" i="3" s="1"/>
  <c r="CI832" i="3" s="1"/>
  <c r="CI833" i="3" s="1"/>
  <c r="CI834" i="3" s="1"/>
  <c r="CI835" i="3" s="1"/>
  <c r="CI836" i="3" s="1"/>
  <c r="CI837" i="3" s="1"/>
  <c r="CI838" i="3" s="1"/>
  <c r="CI839" i="3" s="1"/>
  <c r="CI840" i="3" s="1"/>
  <c r="CI841" i="3" s="1"/>
  <c r="CI842" i="3" s="1"/>
  <c r="CI843" i="3" s="1"/>
  <c r="CI844" i="3" s="1"/>
  <c r="CI845" i="3" s="1"/>
  <c r="CI846" i="3" s="1"/>
  <c r="CI847" i="3" s="1"/>
  <c r="CI848" i="3" s="1"/>
  <c r="CI849" i="3" s="1"/>
  <c r="CI850" i="3" s="1"/>
  <c r="CI851" i="3" s="1"/>
  <c r="CI852" i="3" s="1"/>
  <c r="CI853" i="3" s="1"/>
  <c r="CI854" i="3" s="1"/>
  <c r="CI855" i="3" s="1"/>
  <c r="CI856" i="3" s="1"/>
  <c r="CI857" i="3" s="1"/>
  <c r="CI858" i="3" s="1"/>
  <c r="CI859" i="3" s="1"/>
  <c r="CI860" i="3" s="1"/>
  <c r="CI861" i="3" s="1"/>
  <c r="CI862" i="3" s="1"/>
  <c r="CI863" i="3" s="1"/>
  <c r="CI864" i="3" s="1"/>
  <c r="CI865" i="3" s="1"/>
  <c r="CI866" i="3" s="1"/>
  <c r="CI867" i="3" s="1"/>
  <c r="CI868" i="3" s="1"/>
  <c r="CI869" i="3" s="1"/>
  <c r="CI870" i="3" s="1"/>
  <c r="CI871" i="3" s="1"/>
  <c r="CI872" i="3" s="1"/>
  <c r="CI873" i="3" s="1"/>
  <c r="CI874" i="3" s="1"/>
  <c r="CI875" i="3" s="1"/>
  <c r="CI876" i="3" s="1"/>
  <c r="CI877" i="3" s="1"/>
  <c r="CI878" i="3" s="1"/>
  <c r="CI879" i="3" s="1"/>
  <c r="CI880" i="3" s="1"/>
  <c r="CI881" i="3" s="1"/>
  <c r="CI882" i="3" s="1"/>
  <c r="CI883" i="3" s="1"/>
  <c r="CI884" i="3" s="1"/>
  <c r="CI885" i="3" s="1"/>
  <c r="CI886" i="3" s="1"/>
  <c r="CI887" i="3" s="1"/>
  <c r="CI888" i="3" s="1"/>
  <c r="CI889" i="3" s="1"/>
  <c r="CI890" i="3" s="1"/>
  <c r="CI891" i="3" s="1"/>
  <c r="CI892" i="3" s="1"/>
  <c r="CI893" i="3" s="1"/>
  <c r="CI894" i="3" s="1"/>
  <c r="CI895" i="3" s="1"/>
  <c r="CI896" i="3" s="1"/>
  <c r="CI897" i="3" s="1"/>
  <c r="CI898" i="3" s="1"/>
  <c r="CI899" i="3" s="1"/>
  <c r="CI900" i="3" s="1"/>
  <c r="CI901" i="3" s="1"/>
  <c r="CI902" i="3" s="1"/>
  <c r="CI903" i="3" s="1"/>
  <c r="CI904" i="3" s="1"/>
  <c r="CI905" i="3" s="1"/>
  <c r="CI906" i="3" s="1"/>
  <c r="CI907" i="3" s="1"/>
  <c r="CI908" i="3" s="1"/>
  <c r="CI909" i="3" s="1"/>
  <c r="CI910" i="3" s="1"/>
  <c r="CI911" i="3" s="1"/>
  <c r="CI912" i="3" s="1"/>
  <c r="CI913" i="3" s="1"/>
  <c r="CI914" i="3" s="1"/>
  <c r="CI915" i="3" s="1"/>
  <c r="CI916" i="3" s="1"/>
  <c r="CI917" i="3" s="1"/>
  <c r="CI918" i="3" s="1"/>
  <c r="CI919" i="3" s="1"/>
  <c r="CI920" i="3" s="1"/>
  <c r="CI921" i="3" s="1"/>
  <c r="CI922" i="3" s="1"/>
  <c r="CI923" i="3" s="1"/>
  <c r="CI924" i="3" s="1"/>
  <c r="CI925" i="3" s="1"/>
  <c r="CI926" i="3" s="1"/>
  <c r="CI927" i="3" s="1"/>
  <c r="CI928" i="3" s="1"/>
  <c r="CI929" i="3" s="1"/>
  <c r="CI930" i="3" s="1"/>
  <c r="CI931" i="3" s="1"/>
  <c r="CI932" i="3" s="1"/>
  <c r="CI933" i="3" s="1"/>
  <c r="CI934" i="3" s="1"/>
  <c r="CI935" i="3" s="1"/>
  <c r="CI936" i="3" s="1"/>
  <c r="CI937" i="3" s="1"/>
  <c r="CI938" i="3" s="1"/>
  <c r="CI939" i="3" s="1"/>
  <c r="CI940" i="3" s="1"/>
  <c r="CI941" i="3" s="1"/>
  <c r="CI942" i="3" s="1"/>
  <c r="CI943" i="3" s="1"/>
  <c r="CI944" i="3" s="1"/>
  <c r="CI945" i="3" s="1"/>
  <c r="CI946" i="3" s="1"/>
  <c r="CI947" i="3" s="1"/>
  <c r="CI948" i="3" s="1"/>
  <c r="CI949" i="3" s="1"/>
  <c r="CI950" i="3" s="1"/>
  <c r="CI951" i="3" s="1"/>
  <c r="CI952" i="3" s="1"/>
  <c r="CI953" i="3" s="1"/>
  <c r="CI954" i="3" s="1"/>
  <c r="CI955" i="3" s="1"/>
  <c r="CI956" i="3" s="1"/>
  <c r="CI957" i="3" s="1"/>
  <c r="CI958" i="3" s="1"/>
  <c r="CI959" i="3" s="1"/>
  <c r="CI960" i="3" s="1"/>
  <c r="CI961" i="3" s="1"/>
  <c r="CI962" i="3" s="1"/>
  <c r="CI963" i="3" s="1"/>
  <c r="CI964" i="3" s="1"/>
  <c r="CI965" i="3" s="1"/>
  <c r="CI966" i="3" s="1"/>
  <c r="CI967" i="3" s="1"/>
  <c r="CI968" i="3" s="1"/>
  <c r="CI969" i="3" s="1"/>
  <c r="CI970" i="3" s="1"/>
  <c r="CI971" i="3" s="1"/>
  <c r="CI972" i="3" s="1"/>
  <c r="CI973" i="3" s="1"/>
  <c r="CI974" i="3" s="1"/>
  <c r="CI975" i="3" s="1"/>
  <c r="CI976" i="3" s="1"/>
  <c r="CI977" i="3" s="1"/>
  <c r="CI978" i="3" s="1"/>
  <c r="CI979" i="3" s="1"/>
  <c r="CI980" i="3" s="1"/>
  <c r="CI981" i="3" s="1"/>
  <c r="CI982" i="3" s="1"/>
  <c r="CI983" i="3" s="1"/>
  <c r="CI984" i="3" s="1"/>
  <c r="CI985" i="3" s="1"/>
  <c r="CI986" i="3" s="1"/>
  <c r="CI987" i="3" s="1"/>
  <c r="CI988" i="3" s="1"/>
  <c r="CI989" i="3" s="1"/>
  <c r="CI990" i="3" s="1"/>
  <c r="CI991" i="3" s="1"/>
  <c r="CI992" i="3" s="1"/>
  <c r="CI993" i="3" s="1"/>
  <c r="CI994" i="3" s="1"/>
  <c r="CI995" i="3" s="1"/>
  <c r="CI996" i="3" s="1"/>
  <c r="CI997" i="3" s="1"/>
  <c r="CI998" i="3" s="1"/>
  <c r="CI999" i="3" s="1"/>
  <c r="CI1000" i="3" s="1"/>
  <c r="CI1001" i="3" s="1"/>
  <c r="CI1002" i="3" s="1"/>
  <c r="CI1003" i="3" s="1"/>
  <c r="CI1004" i="3" s="1"/>
  <c r="CI1005" i="3" s="1"/>
  <c r="CI1006" i="3" s="1"/>
  <c r="CI1007" i="3" s="1"/>
  <c r="CI1008" i="3" s="1"/>
  <c r="CI1009" i="3" s="1"/>
  <c r="CI1010" i="3" s="1"/>
  <c r="CI1011" i="3" s="1"/>
  <c r="CI1012" i="3" s="1"/>
  <c r="CI1013" i="3" s="1"/>
  <c r="CI1014" i="3" s="1"/>
  <c r="CI1015" i="3" s="1"/>
  <c r="CI1016" i="3" s="1"/>
  <c r="CI1017" i="3" s="1"/>
  <c r="CI1018" i="3" s="1"/>
  <c r="CI1019" i="3" s="1"/>
  <c r="CI1020" i="3" s="1"/>
  <c r="CI1021" i="3" s="1"/>
  <c r="CI1022" i="3" s="1"/>
  <c r="CI1023" i="3" s="1"/>
  <c r="CI1024" i="3" s="1"/>
  <c r="CI1025" i="3" s="1"/>
  <c r="CI1026" i="3" s="1"/>
  <c r="CI1027" i="3" s="1"/>
  <c r="CI1028" i="3" s="1"/>
  <c r="CI1029" i="3" s="1"/>
  <c r="CI1030" i="3" s="1"/>
  <c r="CI1031" i="3" s="1"/>
  <c r="CI1032" i="3" s="1"/>
  <c r="CI1033" i="3" s="1"/>
  <c r="CI1034" i="3" s="1"/>
  <c r="CI1035" i="3" s="1"/>
  <c r="CI1036" i="3" s="1"/>
  <c r="CI1037" i="3" s="1"/>
  <c r="CI1038" i="3" s="1"/>
  <c r="CI1039" i="3" s="1"/>
  <c r="CI1040" i="3" s="1"/>
  <c r="CI1041" i="3" s="1"/>
  <c r="CI1042" i="3" s="1"/>
  <c r="CI1043" i="3" s="1"/>
  <c r="CI1044" i="3" s="1"/>
  <c r="CI1045" i="3" s="1"/>
  <c r="CI1046" i="3" s="1"/>
  <c r="CI1047" i="3" s="1"/>
  <c r="CI1048" i="3" s="1"/>
  <c r="CI1049" i="3" s="1"/>
  <c r="CI1050" i="3" s="1"/>
  <c r="CI1051" i="3" s="1"/>
  <c r="CI1052" i="3" s="1"/>
  <c r="CI1053" i="3" s="1"/>
  <c r="CI1054" i="3" s="1"/>
  <c r="CI1055" i="3" s="1"/>
  <c r="CI1056" i="3" s="1"/>
  <c r="CI1057" i="3" s="1"/>
  <c r="CI1058" i="3" s="1"/>
  <c r="CI1059" i="3" s="1"/>
  <c r="CI1060" i="3" s="1"/>
  <c r="CI1061" i="3" s="1"/>
  <c r="CI1062" i="3" s="1"/>
  <c r="CI1063" i="3" s="1"/>
  <c r="CI1064" i="3" s="1"/>
  <c r="CI1065" i="3" s="1"/>
  <c r="CI1066" i="3" s="1"/>
  <c r="CI1067" i="3" s="1"/>
  <c r="CI1068" i="3" s="1"/>
  <c r="CI1069" i="3" s="1"/>
  <c r="CI1070" i="3" s="1"/>
  <c r="CI1071" i="3" s="1"/>
  <c r="CI1072" i="3" s="1"/>
  <c r="CI1073" i="3" s="1"/>
  <c r="CI1074" i="3" s="1"/>
  <c r="CI1075" i="3" s="1"/>
  <c r="CI1076" i="3" s="1"/>
  <c r="CI1077" i="3" s="1"/>
  <c r="CI1078" i="3" s="1"/>
  <c r="CI1079" i="3" s="1"/>
  <c r="CI1080" i="3" s="1"/>
  <c r="CI1081" i="3" s="1"/>
  <c r="CI1082" i="3" s="1"/>
  <c r="CI1083" i="3" s="1"/>
  <c r="CI1084" i="3" s="1"/>
  <c r="CI1085" i="3" s="1"/>
  <c r="CI1086" i="3" s="1"/>
  <c r="CI1087" i="3" s="1"/>
  <c r="CI1088" i="3" s="1"/>
  <c r="CI1089" i="3" s="1"/>
  <c r="CI1090" i="3" s="1"/>
  <c r="CI1091" i="3" s="1"/>
  <c r="CI1092" i="3" s="1"/>
  <c r="CI1093" i="3" s="1"/>
  <c r="CI1094" i="3" s="1"/>
  <c r="CI1095" i="3" s="1"/>
  <c r="CI1096" i="3" s="1"/>
  <c r="CI1097" i="3" s="1"/>
  <c r="CI1098" i="3" s="1"/>
  <c r="CI1099" i="3" s="1"/>
  <c r="CI1100" i="3" s="1"/>
  <c r="CI1101" i="3" s="1"/>
  <c r="CI1102" i="3" s="1"/>
  <c r="CI1103" i="3" s="1"/>
  <c r="CI1104" i="3" s="1"/>
  <c r="CI1105" i="3" s="1"/>
  <c r="CI1106" i="3" s="1"/>
  <c r="CI1107" i="3" s="1"/>
  <c r="CH742" i="3"/>
  <c r="CH743" i="3" s="1"/>
  <c r="CH744" i="3" s="1"/>
  <c r="CH745" i="3" s="1"/>
  <c r="CH746" i="3" s="1"/>
  <c r="CH747" i="3" s="1"/>
  <c r="CH748" i="3" s="1"/>
  <c r="CH749" i="3" s="1"/>
  <c r="CH750" i="3" s="1"/>
  <c r="CH751" i="3" s="1"/>
  <c r="CH752" i="3" s="1"/>
  <c r="CH753" i="3" s="1"/>
  <c r="CH754" i="3" s="1"/>
  <c r="CH755" i="3" s="1"/>
  <c r="CH756" i="3" s="1"/>
  <c r="CH757" i="3" s="1"/>
  <c r="CH758" i="3" s="1"/>
  <c r="CH759" i="3" s="1"/>
  <c r="CH760" i="3" s="1"/>
  <c r="CH761" i="3" s="1"/>
  <c r="CH762" i="3" s="1"/>
  <c r="CH763" i="3" s="1"/>
  <c r="CH764" i="3" s="1"/>
  <c r="CH765" i="3" s="1"/>
  <c r="CH766" i="3" s="1"/>
  <c r="CH767" i="3" s="1"/>
  <c r="CH768" i="3" s="1"/>
  <c r="CH769" i="3" s="1"/>
  <c r="CH770" i="3" s="1"/>
  <c r="CH771" i="3" s="1"/>
  <c r="CH772" i="3" s="1"/>
  <c r="CH773" i="3" s="1"/>
  <c r="CH774" i="3" s="1"/>
  <c r="CH775" i="3" s="1"/>
  <c r="CH776" i="3" s="1"/>
  <c r="CH777" i="3" s="1"/>
  <c r="CH778" i="3" s="1"/>
  <c r="CH779" i="3" s="1"/>
  <c r="CH780" i="3" s="1"/>
  <c r="CH781" i="3" s="1"/>
  <c r="CH782" i="3" s="1"/>
  <c r="CH783" i="3" s="1"/>
  <c r="CH784" i="3" s="1"/>
  <c r="CH785" i="3" s="1"/>
  <c r="CH786" i="3" s="1"/>
  <c r="CH787" i="3" s="1"/>
  <c r="CH788" i="3" s="1"/>
  <c r="CH789" i="3" s="1"/>
  <c r="CH790" i="3" s="1"/>
  <c r="CH791" i="3" s="1"/>
  <c r="CH792" i="3" s="1"/>
  <c r="CH793" i="3" s="1"/>
  <c r="CH794" i="3" s="1"/>
  <c r="CH795" i="3" s="1"/>
  <c r="CH796" i="3" s="1"/>
  <c r="CH797" i="3" s="1"/>
  <c r="CH798" i="3" s="1"/>
  <c r="CH799" i="3" s="1"/>
  <c r="CH800" i="3" s="1"/>
  <c r="CH801" i="3" s="1"/>
  <c r="CH802" i="3" s="1"/>
  <c r="CH803" i="3" s="1"/>
  <c r="CH804" i="3" s="1"/>
  <c r="CH805" i="3" s="1"/>
  <c r="CH806" i="3" s="1"/>
  <c r="CH807" i="3" s="1"/>
  <c r="CH808" i="3" s="1"/>
  <c r="CH809" i="3" s="1"/>
  <c r="CH810" i="3" s="1"/>
  <c r="CH811" i="3" s="1"/>
  <c r="CH812" i="3" s="1"/>
  <c r="CH813" i="3" s="1"/>
  <c r="CH814" i="3" s="1"/>
  <c r="CH815" i="3" s="1"/>
  <c r="CH816" i="3" s="1"/>
  <c r="CH817" i="3" s="1"/>
  <c r="CH818" i="3" s="1"/>
  <c r="CH819" i="3" s="1"/>
  <c r="CH820" i="3" s="1"/>
  <c r="CH821" i="3" s="1"/>
  <c r="CH822" i="3" s="1"/>
  <c r="CH823" i="3" s="1"/>
  <c r="CH824" i="3" s="1"/>
  <c r="CH825" i="3" s="1"/>
  <c r="CH826" i="3" s="1"/>
  <c r="CH827" i="3" s="1"/>
  <c r="CH828" i="3" s="1"/>
  <c r="CH829" i="3" s="1"/>
  <c r="CH830" i="3" s="1"/>
  <c r="CH831" i="3" s="1"/>
  <c r="CH832" i="3" s="1"/>
  <c r="CH833" i="3" s="1"/>
  <c r="CH834" i="3" s="1"/>
  <c r="CH835" i="3" s="1"/>
  <c r="CH836" i="3" s="1"/>
  <c r="CH837" i="3" s="1"/>
  <c r="CH838" i="3" s="1"/>
  <c r="CH839" i="3" s="1"/>
  <c r="CH840" i="3" s="1"/>
  <c r="CH841" i="3" s="1"/>
  <c r="CH842" i="3" s="1"/>
  <c r="CH843" i="3" s="1"/>
  <c r="CH844" i="3" s="1"/>
  <c r="CH845" i="3" s="1"/>
  <c r="CH846" i="3" s="1"/>
  <c r="CH847" i="3" s="1"/>
  <c r="CH848" i="3" s="1"/>
  <c r="CH849" i="3" s="1"/>
  <c r="CH850" i="3" s="1"/>
  <c r="CH851" i="3" s="1"/>
  <c r="CH852" i="3" s="1"/>
  <c r="CH853" i="3" s="1"/>
  <c r="CH854" i="3" s="1"/>
  <c r="CH855" i="3" s="1"/>
  <c r="CH856" i="3" s="1"/>
  <c r="CH857" i="3" s="1"/>
  <c r="CH858" i="3" s="1"/>
  <c r="CH859" i="3" s="1"/>
  <c r="CH860" i="3" s="1"/>
  <c r="CH861" i="3" s="1"/>
  <c r="CH862" i="3" s="1"/>
  <c r="CH863" i="3" s="1"/>
  <c r="CH864" i="3" s="1"/>
  <c r="CH865" i="3" s="1"/>
  <c r="CH866" i="3" s="1"/>
  <c r="CH867" i="3" s="1"/>
  <c r="CH868" i="3" s="1"/>
  <c r="CH869" i="3" s="1"/>
  <c r="CH870" i="3" s="1"/>
  <c r="CH871" i="3" s="1"/>
  <c r="CH872" i="3" s="1"/>
  <c r="CH873" i="3" s="1"/>
  <c r="CH874" i="3" s="1"/>
  <c r="CH875" i="3" s="1"/>
  <c r="CH876" i="3" s="1"/>
  <c r="CH877" i="3" s="1"/>
  <c r="CH878" i="3" s="1"/>
  <c r="CH879" i="3" s="1"/>
  <c r="CH880" i="3" s="1"/>
  <c r="CH881" i="3" s="1"/>
  <c r="CH882" i="3" s="1"/>
  <c r="CH883" i="3" s="1"/>
  <c r="CH884" i="3" s="1"/>
  <c r="CH885" i="3" s="1"/>
  <c r="CH886" i="3" s="1"/>
  <c r="CH887" i="3" s="1"/>
  <c r="CH888" i="3" s="1"/>
  <c r="CH889" i="3" s="1"/>
  <c r="CH890" i="3" s="1"/>
  <c r="CH891" i="3" s="1"/>
  <c r="CH892" i="3" s="1"/>
  <c r="CH893" i="3" s="1"/>
  <c r="CH894" i="3" s="1"/>
  <c r="CH895" i="3" s="1"/>
  <c r="CH896" i="3" s="1"/>
  <c r="CH897" i="3" s="1"/>
  <c r="CH898" i="3" s="1"/>
  <c r="CH899" i="3" s="1"/>
  <c r="CH900" i="3" s="1"/>
  <c r="CH901" i="3" s="1"/>
  <c r="CH902" i="3" s="1"/>
  <c r="CH903" i="3" s="1"/>
  <c r="CH904" i="3" s="1"/>
  <c r="CH905" i="3" s="1"/>
  <c r="CH906" i="3" s="1"/>
  <c r="CH907" i="3" s="1"/>
  <c r="CH908" i="3" s="1"/>
  <c r="CH909" i="3" s="1"/>
  <c r="CH910" i="3" s="1"/>
  <c r="CH911" i="3" s="1"/>
  <c r="CH912" i="3" s="1"/>
  <c r="CH913" i="3" s="1"/>
  <c r="CH914" i="3" s="1"/>
  <c r="CH915" i="3" s="1"/>
  <c r="CH916" i="3" s="1"/>
  <c r="CH917" i="3" s="1"/>
  <c r="CH918" i="3" s="1"/>
  <c r="CH919" i="3" s="1"/>
  <c r="CH920" i="3" s="1"/>
  <c r="CH921" i="3" s="1"/>
  <c r="CH922" i="3" s="1"/>
  <c r="CH923" i="3" s="1"/>
  <c r="CH924" i="3" s="1"/>
  <c r="CH925" i="3" s="1"/>
  <c r="CH926" i="3" s="1"/>
  <c r="CH927" i="3" s="1"/>
  <c r="CH928" i="3" s="1"/>
  <c r="CH929" i="3" s="1"/>
  <c r="CH930" i="3" s="1"/>
  <c r="CH931" i="3" s="1"/>
  <c r="CH932" i="3" s="1"/>
  <c r="CH933" i="3" s="1"/>
  <c r="CH934" i="3" s="1"/>
  <c r="CH935" i="3" s="1"/>
  <c r="CH936" i="3" s="1"/>
  <c r="CH937" i="3" s="1"/>
  <c r="CH938" i="3" s="1"/>
  <c r="CH939" i="3" s="1"/>
  <c r="CH940" i="3" s="1"/>
  <c r="CH941" i="3" s="1"/>
  <c r="CH942" i="3" s="1"/>
  <c r="CH943" i="3" s="1"/>
  <c r="CH944" i="3" s="1"/>
  <c r="CH945" i="3" s="1"/>
  <c r="CH946" i="3" s="1"/>
  <c r="CH947" i="3" s="1"/>
  <c r="CH948" i="3" s="1"/>
  <c r="CH949" i="3" s="1"/>
  <c r="CH950" i="3" s="1"/>
  <c r="CH951" i="3" s="1"/>
  <c r="CH952" i="3" s="1"/>
  <c r="CH953" i="3" s="1"/>
  <c r="CH954" i="3" s="1"/>
  <c r="CH955" i="3" s="1"/>
  <c r="CH956" i="3" s="1"/>
  <c r="CH957" i="3" s="1"/>
  <c r="CH958" i="3" s="1"/>
  <c r="CH959" i="3" s="1"/>
  <c r="CH960" i="3" s="1"/>
  <c r="CH961" i="3" s="1"/>
  <c r="CH962" i="3" s="1"/>
  <c r="CH963" i="3" s="1"/>
  <c r="CH964" i="3" s="1"/>
  <c r="CH965" i="3" s="1"/>
  <c r="CH966" i="3" s="1"/>
  <c r="CH967" i="3" s="1"/>
  <c r="CH968" i="3" s="1"/>
  <c r="CH969" i="3" s="1"/>
  <c r="CH970" i="3" s="1"/>
  <c r="CH971" i="3" s="1"/>
  <c r="CH972" i="3" s="1"/>
  <c r="CH973" i="3" s="1"/>
  <c r="CH974" i="3" s="1"/>
  <c r="CH975" i="3" s="1"/>
  <c r="CH976" i="3" s="1"/>
  <c r="CH977" i="3" s="1"/>
  <c r="CH978" i="3" s="1"/>
  <c r="CH979" i="3" s="1"/>
  <c r="CH980" i="3" s="1"/>
  <c r="CH981" i="3" s="1"/>
  <c r="CH982" i="3" s="1"/>
  <c r="CH983" i="3" s="1"/>
  <c r="CH984" i="3" s="1"/>
  <c r="CH985" i="3" s="1"/>
  <c r="CH986" i="3" s="1"/>
  <c r="CH987" i="3" s="1"/>
  <c r="CH988" i="3" s="1"/>
  <c r="CH989" i="3" s="1"/>
  <c r="CH990" i="3" s="1"/>
  <c r="CH991" i="3" s="1"/>
  <c r="CH992" i="3" s="1"/>
  <c r="CH993" i="3" s="1"/>
  <c r="CH994" i="3" s="1"/>
  <c r="CH995" i="3" s="1"/>
  <c r="CH996" i="3" s="1"/>
  <c r="CH997" i="3" s="1"/>
  <c r="CH998" i="3" s="1"/>
  <c r="CH999" i="3" s="1"/>
  <c r="CH1000" i="3" s="1"/>
  <c r="CH1001" i="3" s="1"/>
  <c r="CH1002" i="3" s="1"/>
  <c r="CH1003" i="3" s="1"/>
  <c r="CH1004" i="3" s="1"/>
  <c r="CH1005" i="3" s="1"/>
  <c r="CH1006" i="3" s="1"/>
  <c r="CH1007" i="3" s="1"/>
  <c r="CH1008" i="3" s="1"/>
  <c r="CH1009" i="3" s="1"/>
  <c r="CH1010" i="3" s="1"/>
  <c r="CH1011" i="3" s="1"/>
  <c r="CH1012" i="3" s="1"/>
  <c r="CH1013" i="3" s="1"/>
  <c r="CH1014" i="3" s="1"/>
  <c r="CH1015" i="3" s="1"/>
  <c r="CH1016" i="3" s="1"/>
  <c r="CH1017" i="3" s="1"/>
  <c r="CH1018" i="3" s="1"/>
  <c r="CH1019" i="3" s="1"/>
  <c r="CH1020" i="3" s="1"/>
  <c r="CH1021" i="3" s="1"/>
  <c r="CH1022" i="3" s="1"/>
  <c r="CH1023" i="3" s="1"/>
  <c r="CH1024" i="3" s="1"/>
  <c r="CH1025" i="3" s="1"/>
  <c r="CH1026" i="3" s="1"/>
  <c r="CH1027" i="3" s="1"/>
  <c r="CH1028" i="3" s="1"/>
  <c r="CH1029" i="3" s="1"/>
  <c r="CH1030" i="3" s="1"/>
  <c r="CH1031" i="3" s="1"/>
  <c r="CH1032" i="3" s="1"/>
  <c r="CH1033" i="3" s="1"/>
  <c r="CH1034" i="3" s="1"/>
  <c r="CH1035" i="3" s="1"/>
  <c r="CH1036" i="3" s="1"/>
  <c r="CH1037" i="3" s="1"/>
  <c r="CH1038" i="3" s="1"/>
  <c r="CH1039" i="3" s="1"/>
  <c r="CH1040" i="3" s="1"/>
  <c r="CH1041" i="3" s="1"/>
  <c r="CH1042" i="3" s="1"/>
  <c r="CH1043" i="3" s="1"/>
  <c r="CH1044" i="3" s="1"/>
  <c r="CH1045" i="3" s="1"/>
  <c r="CH1046" i="3" s="1"/>
  <c r="CH1047" i="3" s="1"/>
  <c r="CH1048" i="3" s="1"/>
  <c r="CH1049" i="3" s="1"/>
  <c r="CH1050" i="3" s="1"/>
  <c r="CH1051" i="3" s="1"/>
  <c r="CH1052" i="3" s="1"/>
  <c r="CH1053" i="3" s="1"/>
  <c r="CH1054" i="3" s="1"/>
  <c r="CH1055" i="3" s="1"/>
  <c r="CH1056" i="3" s="1"/>
  <c r="CH1057" i="3" s="1"/>
  <c r="CH1058" i="3" s="1"/>
  <c r="CH1059" i="3" s="1"/>
  <c r="CH1060" i="3" s="1"/>
  <c r="CH1061" i="3" s="1"/>
  <c r="CH1062" i="3" s="1"/>
  <c r="CH1063" i="3" s="1"/>
  <c r="CH1064" i="3" s="1"/>
  <c r="CH1065" i="3" s="1"/>
  <c r="CH1066" i="3" s="1"/>
  <c r="CH1067" i="3" s="1"/>
  <c r="CH1068" i="3" s="1"/>
  <c r="CH1069" i="3" s="1"/>
  <c r="CH1070" i="3" s="1"/>
  <c r="CH1071" i="3" s="1"/>
  <c r="CH1072" i="3" s="1"/>
  <c r="CH1073" i="3" s="1"/>
  <c r="CH1074" i="3" s="1"/>
  <c r="CH1075" i="3" s="1"/>
  <c r="CH1076" i="3" s="1"/>
  <c r="CH1077" i="3" s="1"/>
  <c r="CH1078" i="3" s="1"/>
  <c r="CH1079" i="3" s="1"/>
  <c r="CH1080" i="3" s="1"/>
  <c r="CH1081" i="3" s="1"/>
  <c r="CH1082" i="3" s="1"/>
  <c r="CH1083" i="3" s="1"/>
  <c r="CH1084" i="3" s="1"/>
  <c r="CH1085" i="3" s="1"/>
  <c r="CH1086" i="3" s="1"/>
  <c r="CH1087" i="3" s="1"/>
  <c r="CH1088" i="3" s="1"/>
  <c r="CH1089" i="3" s="1"/>
  <c r="CH1090" i="3" s="1"/>
  <c r="CH1091" i="3" s="1"/>
  <c r="CH1092" i="3" s="1"/>
  <c r="CH1093" i="3" s="1"/>
  <c r="CH1094" i="3" s="1"/>
  <c r="CH1095" i="3" s="1"/>
  <c r="CH1096" i="3" s="1"/>
  <c r="CH1097" i="3" s="1"/>
  <c r="CH1098" i="3" s="1"/>
  <c r="CH1099" i="3" s="1"/>
  <c r="CH1100" i="3" s="1"/>
  <c r="CH1101" i="3" s="1"/>
  <c r="CH1102" i="3" s="1"/>
  <c r="CH1103" i="3" s="1"/>
  <c r="CH1104" i="3" s="1"/>
  <c r="CH1105" i="3" s="1"/>
  <c r="CH1106" i="3" s="1"/>
  <c r="CH1107" i="3" s="1"/>
  <c r="CG742" i="3"/>
  <c r="CG743" i="3" s="1"/>
  <c r="CG744" i="3" s="1"/>
  <c r="CG745" i="3" s="1"/>
  <c r="CG746" i="3" s="1"/>
  <c r="CG747" i="3" s="1"/>
  <c r="CG748" i="3" s="1"/>
  <c r="CG749" i="3" s="1"/>
  <c r="CG750" i="3" s="1"/>
  <c r="CG751" i="3" s="1"/>
  <c r="CG752" i="3" s="1"/>
  <c r="CG753" i="3" s="1"/>
  <c r="CG754" i="3" s="1"/>
  <c r="CG755" i="3" s="1"/>
  <c r="CG756" i="3" s="1"/>
  <c r="CG757" i="3" s="1"/>
  <c r="CG758" i="3" s="1"/>
  <c r="CG759" i="3" s="1"/>
  <c r="CG760" i="3" s="1"/>
  <c r="CG761" i="3" s="1"/>
  <c r="CG762" i="3" s="1"/>
  <c r="CG763" i="3" s="1"/>
  <c r="CG764" i="3" s="1"/>
  <c r="CG765" i="3" s="1"/>
  <c r="CG766" i="3" s="1"/>
  <c r="CG767" i="3" s="1"/>
  <c r="CG768" i="3" s="1"/>
  <c r="CG769" i="3" s="1"/>
  <c r="CG770" i="3" s="1"/>
  <c r="CG771" i="3" s="1"/>
  <c r="CG772" i="3" s="1"/>
  <c r="CG773" i="3" s="1"/>
  <c r="CG774" i="3" s="1"/>
  <c r="CG775" i="3" s="1"/>
  <c r="CG776" i="3" s="1"/>
  <c r="CG777" i="3" s="1"/>
  <c r="CG778" i="3" s="1"/>
  <c r="CG779" i="3" s="1"/>
  <c r="CG780" i="3" s="1"/>
  <c r="CG781" i="3" s="1"/>
  <c r="CG782" i="3" s="1"/>
  <c r="CG783" i="3" s="1"/>
  <c r="CG784" i="3" s="1"/>
  <c r="CG785" i="3" s="1"/>
  <c r="CG786" i="3" s="1"/>
  <c r="CG787" i="3" s="1"/>
  <c r="CG788" i="3" s="1"/>
  <c r="CG789" i="3" s="1"/>
  <c r="CG790" i="3" s="1"/>
  <c r="CG791" i="3" s="1"/>
  <c r="CG792" i="3" s="1"/>
  <c r="CG793" i="3" s="1"/>
  <c r="CG794" i="3" s="1"/>
  <c r="CG795" i="3" s="1"/>
  <c r="CG796" i="3" s="1"/>
  <c r="CG797" i="3" s="1"/>
  <c r="CG798" i="3" s="1"/>
  <c r="CG799" i="3" s="1"/>
  <c r="CG800" i="3" s="1"/>
  <c r="CG801" i="3" s="1"/>
  <c r="CG802" i="3" s="1"/>
  <c r="CG803" i="3" s="1"/>
  <c r="CG804" i="3" s="1"/>
  <c r="CG805" i="3" s="1"/>
  <c r="CG806" i="3" s="1"/>
  <c r="CG807" i="3" s="1"/>
  <c r="CG808" i="3" s="1"/>
  <c r="CG809" i="3" s="1"/>
  <c r="CG810" i="3" s="1"/>
  <c r="CG811" i="3" s="1"/>
  <c r="CG812" i="3" s="1"/>
  <c r="CG813" i="3" s="1"/>
  <c r="CG814" i="3" s="1"/>
  <c r="CG815" i="3" s="1"/>
  <c r="CG816" i="3" s="1"/>
  <c r="CG817" i="3" s="1"/>
  <c r="CG818" i="3" s="1"/>
  <c r="CG819" i="3" s="1"/>
  <c r="CG820" i="3" s="1"/>
  <c r="CG821" i="3" s="1"/>
  <c r="CG822" i="3" s="1"/>
  <c r="CG823" i="3" s="1"/>
  <c r="CG824" i="3" s="1"/>
  <c r="CG825" i="3" s="1"/>
  <c r="CG826" i="3" s="1"/>
  <c r="CG827" i="3" s="1"/>
  <c r="CG828" i="3" s="1"/>
  <c r="CG829" i="3" s="1"/>
  <c r="CG830" i="3" s="1"/>
  <c r="CG831" i="3" s="1"/>
  <c r="CG832" i="3" s="1"/>
  <c r="CG833" i="3" s="1"/>
  <c r="CG834" i="3" s="1"/>
  <c r="CG835" i="3" s="1"/>
  <c r="CG836" i="3" s="1"/>
  <c r="CG837" i="3" s="1"/>
  <c r="CG838" i="3" s="1"/>
  <c r="CG839" i="3" s="1"/>
  <c r="CG840" i="3" s="1"/>
  <c r="CG841" i="3" s="1"/>
  <c r="CG842" i="3" s="1"/>
  <c r="CG843" i="3" s="1"/>
  <c r="CG844" i="3" s="1"/>
  <c r="CG845" i="3" s="1"/>
  <c r="CG846" i="3" s="1"/>
  <c r="CG847" i="3" s="1"/>
  <c r="CG848" i="3" s="1"/>
  <c r="CG849" i="3" s="1"/>
  <c r="CG850" i="3" s="1"/>
  <c r="CG851" i="3" s="1"/>
  <c r="CG852" i="3" s="1"/>
  <c r="CG853" i="3" s="1"/>
  <c r="CG854" i="3" s="1"/>
  <c r="CG855" i="3" s="1"/>
  <c r="CG856" i="3" s="1"/>
  <c r="CG857" i="3" s="1"/>
  <c r="CG858" i="3" s="1"/>
  <c r="CG859" i="3" s="1"/>
  <c r="CG860" i="3" s="1"/>
  <c r="CG861" i="3" s="1"/>
  <c r="CG862" i="3" s="1"/>
  <c r="CG863" i="3" s="1"/>
  <c r="CG864" i="3" s="1"/>
  <c r="CG865" i="3" s="1"/>
  <c r="CG866" i="3" s="1"/>
  <c r="CG867" i="3" s="1"/>
  <c r="CG868" i="3" s="1"/>
  <c r="CG869" i="3" s="1"/>
  <c r="CG870" i="3" s="1"/>
  <c r="CG871" i="3" s="1"/>
  <c r="CG872" i="3" s="1"/>
  <c r="CG873" i="3" s="1"/>
  <c r="CG874" i="3" s="1"/>
  <c r="CG875" i="3" s="1"/>
  <c r="CG876" i="3" s="1"/>
  <c r="CG877" i="3" s="1"/>
  <c r="CG878" i="3" s="1"/>
  <c r="CG879" i="3" s="1"/>
  <c r="CG880" i="3" s="1"/>
  <c r="CG881" i="3" s="1"/>
  <c r="CG882" i="3" s="1"/>
  <c r="CG883" i="3" s="1"/>
  <c r="CG884" i="3" s="1"/>
  <c r="CG885" i="3" s="1"/>
  <c r="CG886" i="3" s="1"/>
  <c r="CG887" i="3" s="1"/>
  <c r="CG888" i="3" s="1"/>
  <c r="CG889" i="3" s="1"/>
  <c r="CG890" i="3" s="1"/>
  <c r="CG891" i="3" s="1"/>
  <c r="CG892" i="3" s="1"/>
  <c r="CG893" i="3" s="1"/>
  <c r="CG894" i="3" s="1"/>
  <c r="CG895" i="3" s="1"/>
  <c r="CG896" i="3" s="1"/>
  <c r="CG897" i="3" s="1"/>
  <c r="CG898" i="3" s="1"/>
  <c r="CG899" i="3" s="1"/>
  <c r="CG900" i="3" s="1"/>
  <c r="CG901" i="3" s="1"/>
  <c r="CG902" i="3" s="1"/>
  <c r="CG903" i="3" s="1"/>
  <c r="CG904" i="3" s="1"/>
  <c r="CG905" i="3" s="1"/>
  <c r="CG906" i="3" s="1"/>
  <c r="CG907" i="3" s="1"/>
  <c r="CG908" i="3" s="1"/>
  <c r="CG909" i="3" s="1"/>
  <c r="CG910" i="3" s="1"/>
  <c r="CG911" i="3" s="1"/>
  <c r="CG912" i="3" s="1"/>
  <c r="CG913" i="3" s="1"/>
  <c r="CG914" i="3" s="1"/>
  <c r="CG915" i="3" s="1"/>
  <c r="CG916" i="3" s="1"/>
  <c r="CG917" i="3" s="1"/>
  <c r="CG918" i="3" s="1"/>
  <c r="CG919" i="3" s="1"/>
  <c r="CG920" i="3" s="1"/>
  <c r="CG921" i="3" s="1"/>
  <c r="CG922" i="3" s="1"/>
  <c r="CG923" i="3" s="1"/>
  <c r="CG924" i="3" s="1"/>
  <c r="CG925" i="3" s="1"/>
  <c r="CG926" i="3" s="1"/>
  <c r="CG927" i="3" s="1"/>
  <c r="CG928" i="3" s="1"/>
  <c r="CG929" i="3" s="1"/>
  <c r="CG930" i="3" s="1"/>
  <c r="CG931" i="3" s="1"/>
  <c r="CG932" i="3" s="1"/>
  <c r="CG933" i="3" s="1"/>
  <c r="CG934" i="3" s="1"/>
  <c r="CG935" i="3" s="1"/>
  <c r="CG936" i="3" s="1"/>
  <c r="CG937" i="3" s="1"/>
  <c r="CG938" i="3" s="1"/>
  <c r="CG939" i="3" s="1"/>
  <c r="CG940" i="3" s="1"/>
  <c r="CG941" i="3" s="1"/>
  <c r="CG942" i="3" s="1"/>
  <c r="CG943" i="3" s="1"/>
  <c r="CG944" i="3" s="1"/>
  <c r="CG945" i="3" s="1"/>
  <c r="CG946" i="3" s="1"/>
  <c r="CG947" i="3" s="1"/>
  <c r="CG948" i="3" s="1"/>
  <c r="CG949" i="3" s="1"/>
  <c r="CG950" i="3" s="1"/>
  <c r="CG951" i="3" s="1"/>
  <c r="CG952" i="3" s="1"/>
  <c r="CG953" i="3" s="1"/>
  <c r="CG954" i="3" s="1"/>
  <c r="CG955" i="3" s="1"/>
  <c r="CG956" i="3" s="1"/>
  <c r="CG957" i="3" s="1"/>
  <c r="CG958" i="3" s="1"/>
  <c r="CG959" i="3" s="1"/>
  <c r="CG960" i="3" s="1"/>
  <c r="CG961" i="3" s="1"/>
  <c r="CG962" i="3" s="1"/>
  <c r="CG963" i="3" s="1"/>
  <c r="CG964" i="3" s="1"/>
  <c r="CG965" i="3" s="1"/>
  <c r="CG966" i="3" s="1"/>
  <c r="CG967" i="3" s="1"/>
  <c r="CG968" i="3" s="1"/>
  <c r="CG969" i="3" s="1"/>
  <c r="CG970" i="3" s="1"/>
  <c r="CG971" i="3" s="1"/>
  <c r="CG972" i="3" s="1"/>
  <c r="CG973" i="3" s="1"/>
  <c r="CG974" i="3" s="1"/>
  <c r="CG975" i="3" s="1"/>
  <c r="CG976" i="3" s="1"/>
  <c r="CG977" i="3" s="1"/>
  <c r="CG978" i="3" s="1"/>
  <c r="CG979" i="3" s="1"/>
  <c r="CG980" i="3" s="1"/>
  <c r="CG981" i="3" s="1"/>
  <c r="CG982" i="3" s="1"/>
  <c r="CG983" i="3" s="1"/>
  <c r="CG984" i="3" s="1"/>
  <c r="CG985" i="3" s="1"/>
  <c r="CG986" i="3" s="1"/>
  <c r="CG987" i="3" s="1"/>
  <c r="CG988" i="3" s="1"/>
  <c r="CG989" i="3" s="1"/>
  <c r="CG990" i="3" s="1"/>
  <c r="CG991" i="3" s="1"/>
  <c r="CG992" i="3" s="1"/>
  <c r="CG993" i="3" s="1"/>
  <c r="CG994" i="3" s="1"/>
  <c r="CG995" i="3" s="1"/>
  <c r="CG996" i="3" s="1"/>
  <c r="CG997" i="3" s="1"/>
  <c r="CG998" i="3" s="1"/>
  <c r="CG999" i="3" s="1"/>
  <c r="CG1000" i="3" s="1"/>
  <c r="CG1001" i="3" s="1"/>
  <c r="CG1002" i="3" s="1"/>
  <c r="CG1003" i="3" s="1"/>
  <c r="CG1004" i="3" s="1"/>
  <c r="CG1005" i="3" s="1"/>
  <c r="CG1006" i="3" s="1"/>
  <c r="CG1007" i="3" s="1"/>
  <c r="CG1008" i="3" s="1"/>
  <c r="CG1009" i="3" s="1"/>
  <c r="CG1010" i="3" s="1"/>
  <c r="CG1011" i="3" s="1"/>
  <c r="CG1012" i="3" s="1"/>
  <c r="CG1013" i="3" s="1"/>
  <c r="CG1014" i="3" s="1"/>
  <c r="CG1015" i="3" s="1"/>
  <c r="CG1016" i="3" s="1"/>
  <c r="CG1017" i="3" s="1"/>
  <c r="CG1018" i="3" s="1"/>
  <c r="CG1019" i="3" s="1"/>
  <c r="CG1020" i="3" s="1"/>
  <c r="CG1021" i="3" s="1"/>
  <c r="CG1022" i="3" s="1"/>
  <c r="CG1023" i="3" s="1"/>
  <c r="CG1024" i="3" s="1"/>
  <c r="CG1025" i="3" s="1"/>
  <c r="CG1026" i="3" s="1"/>
  <c r="CG1027" i="3" s="1"/>
  <c r="CG1028" i="3" s="1"/>
  <c r="CG1029" i="3" s="1"/>
  <c r="CG1030" i="3" s="1"/>
  <c r="CG1031" i="3" s="1"/>
  <c r="CG1032" i="3" s="1"/>
  <c r="CG1033" i="3" s="1"/>
  <c r="CG1034" i="3" s="1"/>
  <c r="CG1035" i="3" s="1"/>
  <c r="CG1036" i="3" s="1"/>
  <c r="CG1037" i="3" s="1"/>
  <c r="CG1038" i="3" s="1"/>
  <c r="CG1039" i="3" s="1"/>
  <c r="CG1040" i="3" s="1"/>
  <c r="CG1041" i="3" s="1"/>
  <c r="CG1042" i="3" s="1"/>
  <c r="CG1043" i="3" s="1"/>
  <c r="CG1044" i="3" s="1"/>
  <c r="CG1045" i="3" s="1"/>
  <c r="CG1046" i="3" s="1"/>
  <c r="CG1047" i="3" s="1"/>
  <c r="CG1048" i="3" s="1"/>
  <c r="CG1049" i="3" s="1"/>
  <c r="CG1050" i="3" s="1"/>
  <c r="CG1051" i="3" s="1"/>
  <c r="CG1052" i="3" s="1"/>
  <c r="CG1053" i="3" s="1"/>
  <c r="CG1054" i="3" s="1"/>
  <c r="CG1055" i="3" s="1"/>
  <c r="CG1056" i="3" s="1"/>
  <c r="CG1057" i="3" s="1"/>
  <c r="CG1058" i="3" s="1"/>
  <c r="CG1059" i="3" s="1"/>
  <c r="CG1060" i="3" s="1"/>
  <c r="CG1061" i="3" s="1"/>
  <c r="CG1062" i="3" s="1"/>
  <c r="CG1063" i="3" s="1"/>
  <c r="CG1064" i="3" s="1"/>
  <c r="CG1065" i="3" s="1"/>
  <c r="CG1066" i="3" s="1"/>
  <c r="CG1067" i="3" s="1"/>
  <c r="CG1068" i="3" s="1"/>
  <c r="CG1069" i="3" s="1"/>
  <c r="CG1070" i="3" s="1"/>
  <c r="CG1071" i="3" s="1"/>
  <c r="CG1072" i="3" s="1"/>
  <c r="CG1073" i="3" s="1"/>
  <c r="CG1074" i="3" s="1"/>
  <c r="CG1075" i="3" s="1"/>
  <c r="CG1076" i="3" s="1"/>
  <c r="CG1077" i="3" s="1"/>
  <c r="CG1078" i="3" s="1"/>
  <c r="CG1079" i="3" s="1"/>
  <c r="CG1080" i="3" s="1"/>
  <c r="CG1081" i="3" s="1"/>
  <c r="CG1082" i="3" s="1"/>
  <c r="CG1083" i="3" s="1"/>
  <c r="CG1084" i="3" s="1"/>
  <c r="CG1085" i="3" s="1"/>
  <c r="CG1086" i="3" s="1"/>
  <c r="CG1087" i="3" s="1"/>
  <c r="CG1088" i="3" s="1"/>
  <c r="CG1089" i="3" s="1"/>
  <c r="CG1090" i="3" s="1"/>
  <c r="CG1091" i="3" s="1"/>
  <c r="CG1092" i="3" s="1"/>
  <c r="CG1093" i="3" s="1"/>
  <c r="CG1094" i="3" s="1"/>
  <c r="CG1095" i="3" s="1"/>
  <c r="CG1096" i="3" s="1"/>
  <c r="CG1097" i="3" s="1"/>
  <c r="CG1098" i="3" s="1"/>
  <c r="CG1099" i="3" s="1"/>
  <c r="CG1100" i="3" s="1"/>
  <c r="CG1101" i="3" s="1"/>
  <c r="CG1102" i="3" s="1"/>
  <c r="CG1103" i="3" s="1"/>
  <c r="CG1104" i="3" s="1"/>
  <c r="CG1105" i="3" s="1"/>
  <c r="CG1106" i="3" s="1"/>
  <c r="CG1107" i="3" s="1"/>
  <c r="CF742" i="3"/>
  <c r="CF743" i="3" s="1"/>
  <c r="CF744" i="3" s="1"/>
  <c r="CF745" i="3" s="1"/>
  <c r="CF746" i="3" s="1"/>
  <c r="CF747" i="3" s="1"/>
  <c r="CF748" i="3" s="1"/>
  <c r="CF749" i="3" s="1"/>
  <c r="CF750" i="3" s="1"/>
  <c r="CF751" i="3" s="1"/>
  <c r="CF752" i="3" s="1"/>
  <c r="CF753" i="3" s="1"/>
  <c r="CF754" i="3" s="1"/>
  <c r="CF755" i="3" s="1"/>
  <c r="CF756" i="3" s="1"/>
  <c r="CF757" i="3" s="1"/>
  <c r="CF758" i="3" s="1"/>
  <c r="CF759" i="3" s="1"/>
  <c r="CF760" i="3" s="1"/>
  <c r="CF761" i="3" s="1"/>
  <c r="CF762" i="3" s="1"/>
  <c r="CF763" i="3" s="1"/>
  <c r="CF764" i="3" s="1"/>
  <c r="CF765" i="3" s="1"/>
  <c r="CF766" i="3" s="1"/>
  <c r="CF767" i="3" s="1"/>
  <c r="CF768" i="3" s="1"/>
  <c r="CF769" i="3" s="1"/>
  <c r="CF770" i="3" s="1"/>
  <c r="CF771" i="3" s="1"/>
  <c r="CF772" i="3" s="1"/>
  <c r="CF773" i="3" s="1"/>
  <c r="CF774" i="3" s="1"/>
  <c r="CF775" i="3" s="1"/>
  <c r="CF776" i="3" s="1"/>
  <c r="CF777" i="3" s="1"/>
  <c r="CF778" i="3" s="1"/>
  <c r="CF779" i="3" s="1"/>
  <c r="CF780" i="3" s="1"/>
  <c r="CF781" i="3" s="1"/>
  <c r="CF782" i="3" s="1"/>
  <c r="CF783" i="3" s="1"/>
  <c r="CF784" i="3" s="1"/>
  <c r="CF785" i="3" s="1"/>
  <c r="CF786" i="3" s="1"/>
  <c r="CF787" i="3" s="1"/>
  <c r="CF788" i="3" s="1"/>
  <c r="CF789" i="3" s="1"/>
  <c r="CF790" i="3" s="1"/>
  <c r="CF791" i="3" s="1"/>
  <c r="CF792" i="3" s="1"/>
  <c r="CF793" i="3" s="1"/>
  <c r="CF794" i="3" s="1"/>
  <c r="CF795" i="3" s="1"/>
  <c r="CF796" i="3" s="1"/>
  <c r="CF797" i="3" s="1"/>
  <c r="CF798" i="3" s="1"/>
  <c r="CF799" i="3" s="1"/>
  <c r="CF800" i="3" s="1"/>
  <c r="CF801" i="3" s="1"/>
  <c r="CF802" i="3" s="1"/>
  <c r="CF803" i="3" s="1"/>
  <c r="CF804" i="3" s="1"/>
  <c r="CF805" i="3" s="1"/>
  <c r="CF806" i="3" s="1"/>
  <c r="CF807" i="3" s="1"/>
  <c r="CF808" i="3" s="1"/>
  <c r="CF809" i="3" s="1"/>
  <c r="CF810" i="3" s="1"/>
  <c r="CF811" i="3" s="1"/>
  <c r="CF812" i="3" s="1"/>
  <c r="CF813" i="3" s="1"/>
  <c r="CF814" i="3" s="1"/>
  <c r="CF815" i="3" s="1"/>
  <c r="CF816" i="3" s="1"/>
  <c r="CF817" i="3" s="1"/>
  <c r="CF818" i="3" s="1"/>
  <c r="CF819" i="3" s="1"/>
  <c r="CF820" i="3" s="1"/>
  <c r="CF821" i="3" s="1"/>
  <c r="CF822" i="3" s="1"/>
  <c r="CF823" i="3" s="1"/>
  <c r="CF824" i="3" s="1"/>
  <c r="CF825" i="3" s="1"/>
  <c r="CF826" i="3" s="1"/>
  <c r="CF827" i="3" s="1"/>
  <c r="CF828" i="3" s="1"/>
  <c r="CF829" i="3" s="1"/>
  <c r="CF830" i="3" s="1"/>
  <c r="CF831" i="3" s="1"/>
  <c r="CF832" i="3" s="1"/>
  <c r="CF833" i="3" s="1"/>
  <c r="CF834" i="3" s="1"/>
  <c r="CF835" i="3" s="1"/>
  <c r="CF836" i="3" s="1"/>
  <c r="CF837" i="3" s="1"/>
  <c r="CF838" i="3" s="1"/>
  <c r="CF839" i="3" s="1"/>
  <c r="CF840" i="3" s="1"/>
  <c r="CF841" i="3" s="1"/>
  <c r="CF842" i="3" s="1"/>
  <c r="CF843" i="3" s="1"/>
  <c r="CF844" i="3" s="1"/>
  <c r="CF845" i="3" s="1"/>
  <c r="CF846" i="3" s="1"/>
  <c r="CF847" i="3" s="1"/>
  <c r="CF848" i="3" s="1"/>
  <c r="CF849" i="3" s="1"/>
  <c r="CF850" i="3" s="1"/>
  <c r="CF851" i="3" s="1"/>
  <c r="CF852" i="3" s="1"/>
  <c r="CF853" i="3" s="1"/>
  <c r="CF854" i="3" s="1"/>
  <c r="CF855" i="3" s="1"/>
  <c r="CF856" i="3" s="1"/>
  <c r="CF857" i="3" s="1"/>
  <c r="CF858" i="3" s="1"/>
  <c r="CF859" i="3" s="1"/>
  <c r="CF860" i="3" s="1"/>
  <c r="CF861" i="3" s="1"/>
  <c r="CF862" i="3" s="1"/>
  <c r="CF863" i="3" s="1"/>
  <c r="CF864" i="3" s="1"/>
  <c r="CF865" i="3" s="1"/>
  <c r="CF866" i="3" s="1"/>
  <c r="CF867" i="3" s="1"/>
  <c r="CF868" i="3" s="1"/>
  <c r="CF869" i="3" s="1"/>
  <c r="CF870" i="3" s="1"/>
  <c r="CF871" i="3" s="1"/>
  <c r="CF872" i="3" s="1"/>
  <c r="CF873" i="3" s="1"/>
  <c r="CF874" i="3" s="1"/>
  <c r="CF875" i="3" s="1"/>
  <c r="CF876" i="3" s="1"/>
  <c r="CF877" i="3" s="1"/>
  <c r="CF878" i="3" s="1"/>
  <c r="CF879" i="3" s="1"/>
  <c r="CF880" i="3" s="1"/>
  <c r="CF881" i="3" s="1"/>
  <c r="CF882" i="3" s="1"/>
  <c r="CF883" i="3" s="1"/>
  <c r="CF884" i="3" s="1"/>
  <c r="CF885" i="3" s="1"/>
  <c r="CF886" i="3" s="1"/>
  <c r="CF887" i="3" s="1"/>
  <c r="CF888" i="3" s="1"/>
  <c r="CF889" i="3" s="1"/>
  <c r="CF890" i="3" s="1"/>
  <c r="CF891" i="3" s="1"/>
  <c r="CF892" i="3" s="1"/>
  <c r="CF893" i="3" s="1"/>
  <c r="CF894" i="3" s="1"/>
  <c r="CF895" i="3" s="1"/>
  <c r="CF896" i="3" s="1"/>
  <c r="CF897" i="3" s="1"/>
  <c r="CF898" i="3" s="1"/>
  <c r="CF899" i="3" s="1"/>
  <c r="CF900" i="3" s="1"/>
  <c r="CF901" i="3" s="1"/>
  <c r="CF902" i="3" s="1"/>
  <c r="CF903" i="3" s="1"/>
  <c r="CF904" i="3" s="1"/>
  <c r="CF905" i="3" s="1"/>
  <c r="CF906" i="3" s="1"/>
  <c r="CF907" i="3" s="1"/>
  <c r="CF908" i="3" s="1"/>
  <c r="CF909" i="3" s="1"/>
  <c r="CF910" i="3" s="1"/>
  <c r="CF911" i="3" s="1"/>
  <c r="CF912" i="3" s="1"/>
  <c r="CF913" i="3" s="1"/>
  <c r="CF914" i="3" s="1"/>
  <c r="CF915" i="3" s="1"/>
  <c r="CF916" i="3" s="1"/>
  <c r="CF917" i="3" s="1"/>
  <c r="CF918" i="3" s="1"/>
  <c r="CF919" i="3" s="1"/>
  <c r="CF920" i="3" s="1"/>
  <c r="CF921" i="3" s="1"/>
  <c r="CF922" i="3" s="1"/>
  <c r="CF923" i="3" s="1"/>
  <c r="CF924" i="3" s="1"/>
  <c r="CF925" i="3" s="1"/>
  <c r="CF926" i="3" s="1"/>
  <c r="CF927" i="3" s="1"/>
  <c r="CF928" i="3" s="1"/>
  <c r="CF929" i="3" s="1"/>
  <c r="CF930" i="3" s="1"/>
  <c r="CF931" i="3" s="1"/>
  <c r="CF932" i="3" s="1"/>
  <c r="CF933" i="3" s="1"/>
  <c r="CF934" i="3" s="1"/>
  <c r="CF935" i="3" s="1"/>
  <c r="CF936" i="3" s="1"/>
  <c r="CF937" i="3" s="1"/>
  <c r="CF938" i="3" s="1"/>
  <c r="CF939" i="3" s="1"/>
  <c r="CF940" i="3" s="1"/>
  <c r="CF941" i="3" s="1"/>
  <c r="CF942" i="3" s="1"/>
  <c r="CF943" i="3" s="1"/>
  <c r="CF944" i="3" s="1"/>
  <c r="CF945" i="3" s="1"/>
  <c r="CF946" i="3" s="1"/>
  <c r="CF947" i="3" s="1"/>
  <c r="CF948" i="3" s="1"/>
  <c r="CF949" i="3" s="1"/>
  <c r="CF950" i="3" s="1"/>
  <c r="CF951" i="3" s="1"/>
  <c r="CF952" i="3" s="1"/>
  <c r="CF953" i="3" s="1"/>
  <c r="CF954" i="3" s="1"/>
  <c r="CF955" i="3" s="1"/>
  <c r="CF956" i="3" s="1"/>
  <c r="CF957" i="3" s="1"/>
  <c r="CF958" i="3" s="1"/>
  <c r="CF959" i="3" s="1"/>
  <c r="CF960" i="3" s="1"/>
  <c r="CF961" i="3" s="1"/>
  <c r="CF962" i="3" s="1"/>
  <c r="CF963" i="3" s="1"/>
  <c r="CF964" i="3" s="1"/>
  <c r="CF965" i="3" s="1"/>
  <c r="CF966" i="3" s="1"/>
  <c r="CF967" i="3" s="1"/>
  <c r="CF968" i="3" s="1"/>
  <c r="CF969" i="3" s="1"/>
  <c r="CF970" i="3" s="1"/>
  <c r="CF971" i="3" s="1"/>
  <c r="CF972" i="3" s="1"/>
  <c r="CF973" i="3" s="1"/>
  <c r="CF974" i="3" s="1"/>
  <c r="CF975" i="3" s="1"/>
  <c r="CF976" i="3" s="1"/>
  <c r="CF977" i="3" s="1"/>
  <c r="CF978" i="3" s="1"/>
  <c r="CF979" i="3" s="1"/>
  <c r="CF980" i="3" s="1"/>
  <c r="CF981" i="3" s="1"/>
  <c r="CF982" i="3" s="1"/>
  <c r="CF983" i="3" s="1"/>
  <c r="CF984" i="3" s="1"/>
  <c r="CF985" i="3" s="1"/>
  <c r="CF986" i="3" s="1"/>
  <c r="CF987" i="3" s="1"/>
  <c r="CF988" i="3" s="1"/>
  <c r="CF989" i="3" s="1"/>
  <c r="CF990" i="3" s="1"/>
  <c r="CF991" i="3" s="1"/>
  <c r="CF992" i="3" s="1"/>
  <c r="CF993" i="3" s="1"/>
  <c r="CF994" i="3" s="1"/>
  <c r="CF995" i="3" s="1"/>
  <c r="CF996" i="3" s="1"/>
  <c r="CF997" i="3" s="1"/>
  <c r="CF998" i="3" s="1"/>
  <c r="CF999" i="3" s="1"/>
  <c r="CF1000" i="3" s="1"/>
  <c r="CF1001" i="3" s="1"/>
  <c r="CF1002" i="3" s="1"/>
  <c r="CF1003" i="3" s="1"/>
  <c r="CF1004" i="3" s="1"/>
  <c r="CF1005" i="3" s="1"/>
  <c r="CF1006" i="3" s="1"/>
  <c r="CF1007" i="3" s="1"/>
  <c r="CF1008" i="3" s="1"/>
  <c r="CF1009" i="3" s="1"/>
  <c r="CF1010" i="3" s="1"/>
  <c r="CF1011" i="3" s="1"/>
  <c r="CF1012" i="3" s="1"/>
  <c r="CF1013" i="3" s="1"/>
  <c r="CF1014" i="3" s="1"/>
  <c r="CF1015" i="3" s="1"/>
  <c r="CF1016" i="3" s="1"/>
  <c r="CF1017" i="3" s="1"/>
  <c r="CF1018" i="3" s="1"/>
  <c r="CF1019" i="3" s="1"/>
  <c r="CF1020" i="3" s="1"/>
  <c r="CF1021" i="3" s="1"/>
  <c r="CF1022" i="3" s="1"/>
  <c r="CF1023" i="3" s="1"/>
  <c r="CF1024" i="3" s="1"/>
  <c r="CF1025" i="3" s="1"/>
  <c r="CF1026" i="3" s="1"/>
  <c r="CF1027" i="3" s="1"/>
  <c r="CF1028" i="3" s="1"/>
  <c r="CF1029" i="3" s="1"/>
  <c r="CF1030" i="3" s="1"/>
  <c r="CF1031" i="3" s="1"/>
  <c r="CF1032" i="3" s="1"/>
  <c r="CF1033" i="3" s="1"/>
  <c r="CF1034" i="3" s="1"/>
  <c r="CF1035" i="3" s="1"/>
  <c r="CF1036" i="3" s="1"/>
  <c r="CF1037" i="3" s="1"/>
  <c r="CF1038" i="3" s="1"/>
  <c r="CF1039" i="3" s="1"/>
  <c r="CF1040" i="3" s="1"/>
  <c r="CF1041" i="3" s="1"/>
  <c r="CF1042" i="3" s="1"/>
  <c r="CF1043" i="3" s="1"/>
  <c r="CF1044" i="3" s="1"/>
  <c r="CF1045" i="3" s="1"/>
  <c r="CF1046" i="3" s="1"/>
  <c r="CF1047" i="3" s="1"/>
  <c r="CF1048" i="3" s="1"/>
  <c r="CF1049" i="3" s="1"/>
  <c r="CF1050" i="3" s="1"/>
  <c r="CF1051" i="3" s="1"/>
  <c r="CF1052" i="3" s="1"/>
  <c r="CF1053" i="3" s="1"/>
  <c r="CF1054" i="3" s="1"/>
  <c r="CF1055" i="3" s="1"/>
  <c r="CF1056" i="3" s="1"/>
  <c r="CF1057" i="3" s="1"/>
  <c r="CF1058" i="3" s="1"/>
  <c r="CF1059" i="3" s="1"/>
  <c r="CF1060" i="3" s="1"/>
  <c r="CF1061" i="3" s="1"/>
  <c r="CF1062" i="3" s="1"/>
  <c r="CF1063" i="3" s="1"/>
  <c r="CF1064" i="3" s="1"/>
  <c r="CF1065" i="3" s="1"/>
  <c r="CF1066" i="3" s="1"/>
  <c r="CF1067" i="3" s="1"/>
  <c r="CF1068" i="3" s="1"/>
  <c r="CF1069" i="3" s="1"/>
  <c r="CF1070" i="3" s="1"/>
  <c r="CF1071" i="3" s="1"/>
  <c r="CF1072" i="3" s="1"/>
  <c r="CF1073" i="3" s="1"/>
  <c r="CF1074" i="3" s="1"/>
  <c r="CF1075" i="3" s="1"/>
  <c r="CF1076" i="3" s="1"/>
  <c r="CF1077" i="3" s="1"/>
  <c r="CF1078" i="3" s="1"/>
  <c r="CF1079" i="3" s="1"/>
  <c r="CF1080" i="3" s="1"/>
  <c r="CF1081" i="3" s="1"/>
  <c r="CF1082" i="3" s="1"/>
  <c r="CF1083" i="3" s="1"/>
  <c r="CF1084" i="3" s="1"/>
  <c r="CF1085" i="3" s="1"/>
  <c r="CF1086" i="3" s="1"/>
  <c r="CF1087" i="3" s="1"/>
  <c r="CF1088" i="3" s="1"/>
  <c r="CF1089" i="3" s="1"/>
  <c r="CF1090" i="3" s="1"/>
  <c r="CF1091" i="3" s="1"/>
  <c r="CF1092" i="3" s="1"/>
  <c r="CF1093" i="3" s="1"/>
  <c r="CF1094" i="3" s="1"/>
  <c r="CF1095" i="3" s="1"/>
  <c r="CF1096" i="3" s="1"/>
  <c r="CF1097" i="3" s="1"/>
  <c r="CF1098" i="3" s="1"/>
  <c r="CF1099" i="3" s="1"/>
  <c r="CF1100" i="3" s="1"/>
  <c r="CF1101" i="3" s="1"/>
  <c r="CF1102" i="3" s="1"/>
  <c r="CF1103" i="3" s="1"/>
  <c r="CF1104" i="3" s="1"/>
  <c r="CF1105" i="3" s="1"/>
  <c r="CF1106" i="3" s="1"/>
  <c r="CF1107" i="3" s="1"/>
  <c r="CE742" i="3"/>
  <c r="CE743" i="3" s="1"/>
  <c r="CE744" i="3" s="1"/>
  <c r="CE745" i="3" s="1"/>
  <c r="CE746" i="3" s="1"/>
  <c r="CE747" i="3" s="1"/>
  <c r="CE748" i="3" s="1"/>
  <c r="CE749" i="3" s="1"/>
  <c r="CE750" i="3" s="1"/>
  <c r="CE751" i="3" s="1"/>
  <c r="CE752" i="3" s="1"/>
  <c r="CE753" i="3" s="1"/>
  <c r="CE754" i="3" s="1"/>
  <c r="CE755" i="3" s="1"/>
  <c r="CE756" i="3" s="1"/>
  <c r="CE757" i="3" s="1"/>
  <c r="CE758" i="3" s="1"/>
  <c r="CE759" i="3" s="1"/>
  <c r="CE760" i="3" s="1"/>
  <c r="CE761" i="3" s="1"/>
  <c r="CE762" i="3" s="1"/>
  <c r="CE763" i="3" s="1"/>
  <c r="CE764" i="3" s="1"/>
  <c r="CE765" i="3" s="1"/>
  <c r="CE766" i="3" s="1"/>
  <c r="CE767" i="3" s="1"/>
  <c r="CE768" i="3" s="1"/>
  <c r="CE769" i="3" s="1"/>
  <c r="CE770" i="3" s="1"/>
  <c r="CE771" i="3" s="1"/>
  <c r="CE772" i="3" s="1"/>
  <c r="CE773" i="3" s="1"/>
  <c r="CE774" i="3" s="1"/>
  <c r="CE775" i="3" s="1"/>
  <c r="CE776" i="3" s="1"/>
  <c r="CE777" i="3" s="1"/>
  <c r="CE778" i="3" s="1"/>
  <c r="CE779" i="3" s="1"/>
  <c r="CE780" i="3" s="1"/>
  <c r="CE781" i="3" s="1"/>
  <c r="CE782" i="3" s="1"/>
  <c r="CE783" i="3" s="1"/>
  <c r="CE784" i="3" s="1"/>
  <c r="CE785" i="3" s="1"/>
  <c r="CE786" i="3" s="1"/>
  <c r="CE787" i="3" s="1"/>
  <c r="CE788" i="3" s="1"/>
  <c r="CE789" i="3" s="1"/>
  <c r="CE790" i="3" s="1"/>
  <c r="CE791" i="3" s="1"/>
  <c r="CE792" i="3" s="1"/>
  <c r="CE793" i="3" s="1"/>
  <c r="CE794" i="3" s="1"/>
  <c r="CE795" i="3" s="1"/>
  <c r="CE796" i="3" s="1"/>
  <c r="CE797" i="3" s="1"/>
  <c r="CE798" i="3" s="1"/>
  <c r="CE799" i="3" s="1"/>
  <c r="CE800" i="3" s="1"/>
  <c r="CE801" i="3" s="1"/>
  <c r="CE802" i="3" s="1"/>
  <c r="CE803" i="3" s="1"/>
  <c r="CE804" i="3" s="1"/>
  <c r="CE805" i="3" s="1"/>
  <c r="CE806" i="3" s="1"/>
  <c r="CE807" i="3" s="1"/>
  <c r="CE808" i="3" s="1"/>
  <c r="CE809" i="3" s="1"/>
  <c r="CE810" i="3" s="1"/>
  <c r="CE811" i="3" s="1"/>
  <c r="CE812" i="3" s="1"/>
  <c r="CE813" i="3" s="1"/>
  <c r="CE814" i="3" s="1"/>
  <c r="CE815" i="3" s="1"/>
  <c r="CE816" i="3" s="1"/>
  <c r="CE817" i="3" s="1"/>
  <c r="CE818" i="3" s="1"/>
  <c r="CE819" i="3" s="1"/>
  <c r="CE820" i="3" s="1"/>
  <c r="CE821" i="3" s="1"/>
  <c r="CE822" i="3" s="1"/>
  <c r="CE823" i="3" s="1"/>
  <c r="CE824" i="3" s="1"/>
  <c r="CE825" i="3" s="1"/>
  <c r="CE826" i="3" s="1"/>
  <c r="CE827" i="3" s="1"/>
  <c r="CE828" i="3" s="1"/>
  <c r="CE829" i="3" s="1"/>
  <c r="CE830" i="3" s="1"/>
  <c r="CE831" i="3" s="1"/>
  <c r="CE832" i="3" s="1"/>
  <c r="CE833" i="3" s="1"/>
  <c r="CE834" i="3" s="1"/>
  <c r="CE835" i="3" s="1"/>
  <c r="CE836" i="3" s="1"/>
  <c r="CE837" i="3" s="1"/>
  <c r="CE838" i="3" s="1"/>
  <c r="CE839" i="3" s="1"/>
  <c r="CE840" i="3" s="1"/>
  <c r="CE841" i="3" s="1"/>
  <c r="CE842" i="3" s="1"/>
  <c r="CE843" i="3" s="1"/>
  <c r="CE844" i="3" s="1"/>
  <c r="CE845" i="3" s="1"/>
  <c r="CE846" i="3" s="1"/>
  <c r="CE847" i="3" s="1"/>
  <c r="CE848" i="3" s="1"/>
  <c r="CE849" i="3" s="1"/>
  <c r="CE850" i="3" s="1"/>
  <c r="CE851" i="3" s="1"/>
  <c r="CE852" i="3" s="1"/>
  <c r="CE853" i="3" s="1"/>
  <c r="CE854" i="3" s="1"/>
  <c r="CE855" i="3" s="1"/>
  <c r="CE856" i="3" s="1"/>
  <c r="CE857" i="3" s="1"/>
  <c r="CE858" i="3" s="1"/>
  <c r="CE859" i="3" s="1"/>
  <c r="CE860" i="3" s="1"/>
  <c r="CE861" i="3" s="1"/>
  <c r="CE862" i="3" s="1"/>
  <c r="CE863" i="3" s="1"/>
  <c r="CE864" i="3" s="1"/>
  <c r="CE865" i="3" s="1"/>
  <c r="CE866" i="3" s="1"/>
  <c r="CE867" i="3" s="1"/>
  <c r="CE868" i="3" s="1"/>
  <c r="CE869" i="3" s="1"/>
  <c r="CE870" i="3" s="1"/>
  <c r="CE871" i="3" s="1"/>
  <c r="CE872" i="3" s="1"/>
  <c r="CE873" i="3" s="1"/>
  <c r="CE874" i="3" s="1"/>
  <c r="CE875" i="3" s="1"/>
  <c r="CE876" i="3" s="1"/>
  <c r="CE877" i="3" s="1"/>
  <c r="CE878" i="3" s="1"/>
  <c r="CE879" i="3" s="1"/>
  <c r="CE880" i="3" s="1"/>
  <c r="CE881" i="3" s="1"/>
  <c r="CE882" i="3" s="1"/>
  <c r="CE883" i="3" s="1"/>
  <c r="CE884" i="3" s="1"/>
  <c r="CE885" i="3" s="1"/>
  <c r="CE886" i="3" s="1"/>
  <c r="CE887" i="3" s="1"/>
  <c r="CE888" i="3" s="1"/>
  <c r="CE889" i="3" s="1"/>
  <c r="CE890" i="3" s="1"/>
  <c r="CE891" i="3" s="1"/>
  <c r="CE892" i="3" s="1"/>
  <c r="CE893" i="3" s="1"/>
  <c r="CE894" i="3" s="1"/>
  <c r="CE895" i="3" s="1"/>
  <c r="CE896" i="3" s="1"/>
  <c r="CE897" i="3" s="1"/>
  <c r="CE898" i="3" s="1"/>
  <c r="CE899" i="3" s="1"/>
  <c r="CE900" i="3" s="1"/>
  <c r="CE901" i="3" s="1"/>
  <c r="CE902" i="3" s="1"/>
  <c r="CE903" i="3" s="1"/>
  <c r="CE904" i="3" s="1"/>
  <c r="CE905" i="3" s="1"/>
  <c r="CE906" i="3" s="1"/>
  <c r="CE907" i="3" s="1"/>
  <c r="CE908" i="3" s="1"/>
  <c r="CE909" i="3" s="1"/>
  <c r="CE910" i="3" s="1"/>
  <c r="CE911" i="3" s="1"/>
  <c r="CE912" i="3" s="1"/>
  <c r="CE913" i="3" s="1"/>
  <c r="CE914" i="3" s="1"/>
  <c r="CE915" i="3" s="1"/>
  <c r="CE916" i="3" s="1"/>
  <c r="CE917" i="3" s="1"/>
  <c r="CE918" i="3" s="1"/>
  <c r="CE919" i="3" s="1"/>
  <c r="CE920" i="3" s="1"/>
  <c r="CE921" i="3" s="1"/>
  <c r="CE922" i="3" s="1"/>
  <c r="CE923" i="3" s="1"/>
  <c r="CE924" i="3" s="1"/>
  <c r="CE925" i="3" s="1"/>
  <c r="CE926" i="3" s="1"/>
  <c r="CE927" i="3" s="1"/>
  <c r="CE928" i="3" s="1"/>
  <c r="CE929" i="3" s="1"/>
  <c r="CE930" i="3" s="1"/>
  <c r="CE931" i="3" s="1"/>
  <c r="CE932" i="3" s="1"/>
  <c r="CE933" i="3" s="1"/>
  <c r="CE934" i="3" s="1"/>
  <c r="CE935" i="3" s="1"/>
  <c r="CE936" i="3" s="1"/>
  <c r="CE937" i="3" s="1"/>
  <c r="CE938" i="3" s="1"/>
  <c r="CE939" i="3" s="1"/>
  <c r="CE940" i="3" s="1"/>
  <c r="CE941" i="3" s="1"/>
  <c r="CE942" i="3" s="1"/>
  <c r="CE943" i="3" s="1"/>
  <c r="CE944" i="3" s="1"/>
  <c r="CE945" i="3" s="1"/>
  <c r="CE946" i="3" s="1"/>
  <c r="CE947" i="3" s="1"/>
  <c r="CE948" i="3" s="1"/>
  <c r="CE949" i="3" s="1"/>
  <c r="CE950" i="3" s="1"/>
  <c r="CE951" i="3" s="1"/>
  <c r="CE952" i="3" s="1"/>
  <c r="CE953" i="3" s="1"/>
  <c r="CE954" i="3" s="1"/>
  <c r="CE955" i="3" s="1"/>
  <c r="CE956" i="3" s="1"/>
  <c r="CE957" i="3" s="1"/>
  <c r="CE958" i="3" s="1"/>
  <c r="CE959" i="3" s="1"/>
  <c r="CE960" i="3" s="1"/>
  <c r="CE961" i="3" s="1"/>
  <c r="CE962" i="3" s="1"/>
  <c r="CE963" i="3" s="1"/>
  <c r="CE964" i="3" s="1"/>
  <c r="CE965" i="3" s="1"/>
  <c r="CE966" i="3" s="1"/>
  <c r="CE967" i="3" s="1"/>
  <c r="CE968" i="3" s="1"/>
  <c r="CE969" i="3" s="1"/>
  <c r="CE970" i="3" s="1"/>
  <c r="CE971" i="3" s="1"/>
  <c r="CE972" i="3" s="1"/>
  <c r="CE973" i="3" s="1"/>
  <c r="CE974" i="3" s="1"/>
  <c r="CE975" i="3" s="1"/>
  <c r="CE976" i="3" s="1"/>
  <c r="CE977" i="3" s="1"/>
  <c r="CE978" i="3" s="1"/>
  <c r="CE979" i="3" s="1"/>
  <c r="CE980" i="3" s="1"/>
  <c r="CE981" i="3" s="1"/>
  <c r="CE982" i="3" s="1"/>
  <c r="CE983" i="3" s="1"/>
  <c r="CE984" i="3" s="1"/>
  <c r="CE985" i="3" s="1"/>
  <c r="CE986" i="3" s="1"/>
  <c r="CE987" i="3" s="1"/>
  <c r="CE988" i="3" s="1"/>
  <c r="CE989" i="3" s="1"/>
  <c r="CE990" i="3" s="1"/>
  <c r="CE991" i="3" s="1"/>
  <c r="CE992" i="3" s="1"/>
  <c r="CE993" i="3" s="1"/>
  <c r="CE994" i="3" s="1"/>
  <c r="CE995" i="3" s="1"/>
  <c r="CE996" i="3" s="1"/>
  <c r="CE997" i="3" s="1"/>
  <c r="CE998" i="3" s="1"/>
  <c r="CE999" i="3" s="1"/>
  <c r="CE1000" i="3" s="1"/>
  <c r="CE1001" i="3" s="1"/>
  <c r="CE1002" i="3" s="1"/>
  <c r="CE1003" i="3" s="1"/>
  <c r="CE1004" i="3" s="1"/>
  <c r="CE1005" i="3" s="1"/>
  <c r="CE1006" i="3" s="1"/>
  <c r="CE1007" i="3" s="1"/>
  <c r="CE1008" i="3" s="1"/>
  <c r="CE1009" i="3" s="1"/>
  <c r="CE1010" i="3" s="1"/>
  <c r="CE1011" i="3" s="1"/>
  <c r="CE1012" i="3" s="1"/>
  <c r="CE1013" i="3" s="1"/>
  <c r="CE1014" i="3" s="1"/>
  <c r="CE1015" i="3" s="1"/>
  <c r="CE1016" i="3" s="1"/>
  <c r="CE1017" i="3" s="1"/>
  <c r="CE1018" i="3" s="1"/>
  <c r="CE1019" i="3" s="1"/>
  <c r="CE1020" i="3" s="1"/>
  <c r="CE1021" i="3" s="1"/>
  <c r="CE1022" i="3" s="1"/>
  <c r="CE1023" i="3" s="1"/>
  <c r="CE1024" i="3" s="1"/>
  <c r="CE1025" i="3" s="1"/>
  <c r="CE1026" i="3" s="1"/>
  <c r="CE1027" i="3" s="1"/>
  <c r="CE1028" i="3" s="1"/>
  <c r="CE1029" i="3" s="1"/>
  <c r="CE1030" i="3" s="1"/>
  <c r="CE1031" i="3" s="1"/>
  <c r="CE1032" i="3" s="1"/>
  <c r="CE1033" i="3" s="1"/>
  <c r="CE1034" i="3" s="1"/>
  <c r="CE1035" i="3" s="1"/>
  <c r="CE1036" i="3" s="1"/>
  <c r="CE1037" i="3" s="1"/>
  <c r="CE1038" i="3" s="1"/>
  <c r="CE1039" i="3" s="1"/>
  <c r="CE1040" i="3" s="1"/>
  <c r="CE1041" i="3" s="1"/>
  <c r="CE1042" i="3" s="1"/>
  <c r="CE1043" i="3" s="1"/>
  <c r="CE1044" i="3" s="1"/>
  <c r="CE1045" i="3" s="1"/>
  <c r="CE1046" i="3" s="1"/>
  <c r="CE1047" i="3" s="1"/>
  <c r="CE1048" i="3" s="1"/>
  <c r="CE1049" i="3" s="1"/>
  <c r="CE1050" i="3" s="1"/>
  <c r="CE1051" i="3" s="1"/>
  <c r="CE1052" i="3" s="1"/>
  <c r="CE1053" i="3" s="1"/>
  <c r="CE1054" i="3" s="1"/>
  <c r="CE1055" i="3" s="1"/>
  <c r="CE1056" i="3" s="1"/>
  <c r="CE1057" i="3" s="1"/>
  <c r="CE1058" i="3" s="1"/>
  <c r="CE1059" i="3" s="1"/>
  <c r="CE1060" i="3" s="1"/>
  <c r="CE1061" i="3" s="1"/>
  <c r="CE1062" i="3" s="1"/>
  <c r="CE1063" i="3" s="1"/>
  <c r="CE1064" i="3" s="1"/>
  <c r="CE1065" i="3" s="1"/>
  <c r="CE1066" i="3" s="1"/>
  <c r="CE1067" i="3" s="1"/>
  <c r="CE1068" i="3" s="1"/>
  <c r="CE1069" i="3" s="1"/>
  <c r="CE1070" i="3" s="1"/>
  <c r="CE1071" i="3" s="1"/>
  <c r="CE1072" i="3" s="1"/>
  <c r="CE1073" i="3" s="1"/>
  <c r="CE1074" i="3" s="1"/>
  <c r="CE1075" i="3" s="1"/>
  <c r="CE1076" i="3" s="1"/>
  <c r="CE1077" i="3" s="1"/>
  <c r="CE1078" i="3" s="1"/>
  <c r="CE1079" i="3" s="1"/>
  <c r="CE1080" i="3" s="1"/>
  <c r="CE1081" i="3" s="1"/>
  <c r="CE1082" i="3" s="1"/>
  <c r="CE1083" i="3" s="1"/>
  <c r="CE1084" i="3" s="1"/>
  <c r="CE1085" i="3" s="1"/>
  <c r="CE1086" i="3" s="1"/>
  <c r="CE1087" i="3" s="1"/>
  <c r="CE1088" i="3" s="1"/>
  <c r="CE1089" i="3" s="1"/>
  <c r="CE1090" i="3" s="1"/>
  <c r="CE1091" i="3" s="1"/>
  <c r="CE1092" i="3" s="1"/>
  <c r="CE1093" i="3" s="1"/>
  <c r="CE1094" i="3" s="1"/>
  <c r="CE1095" i="3" s="1"/>
  <c r="CE1096" i="3" s="1"/>
  <c r="CE1097" i="3" s="1"/>
  <c r="CE1098" i="3" s="1"/>
  <c r="CE1099" i="3" s="1"/>
  <c r="CE1100" i="3" s="1"/>
  <c r="CE1101" i="3" s="1"/>
  <c r="CE1102" i="3" s="1"/>
  <c r="CE1103" i="3" s="1"/>
  <c r="CE1104" i="3" s="1"/>
  <c r="CE1105" i="3" s="1"/>
  <c r="CE1106" i="3" s="1"/>
  <c r="CE1107" i="3" s="1"/>
  <c r="CD742" i="3"/>
  <c r="CD743" i="3" s="1"/>
  <c r="CD744" i="3" s="1"/>
  <c r="CD745" i="3" s="1"/>
  <c r="CD746" i="3" s="1"/>
  <c r="CD747" i="3" s="1"/>
  <c r="CD748" i="3" s="1"/>
  <c r="CD749" i="3" s="1"/>
  <c r="CD750" i="3" s="1"/>
  <c r="CD751" i="3" s="1"/>
  <c r="CD752" i="3" s="1"/>
  <c r="CD753" i="3" s="1"/>
  <c r="CD754" i="3" s="1"/>
  <c r="CD755" i="3" s="1"/>
  <c r="CD756" i="3" s="1"/>
  <c r="CD757" i="3" s="1"/>
  <c r="CD758" i="3" s="1"/>
  <c r="CD759" i="3" s="1"/>
  <c r="CD760" i="3" s="1"/>
  <c r="CD761" i="3" s="1"/>
  <c r="CD762" i="3" s="1"/>
  <c r="CD763" i="3" s="1"/>
  <c r="CD764" i="3" s="1"/>
  <c r="CD765" i="3" s="1"/>
  <c r="CD766" i="3" s="1"/>
  <c r="CD767" i="3" s="1"/>
  <c r="CD768" i="3" s="1"/>
  <c r="CD769" i="3" s="1"/>
  <c r="CD770" i="3" s="1"/>
  <c r="CD771" i="3" s="1"/>
  <c r="CD772" i="3" s="1"/>
  <c r="CD773" i="3" s="1"/>
  <c r="CD774" i="3" s="1"/>
  <c r="CD775" i="3" s="1"/>
  <c r="CD776" i="3" s="1"/>
  <c r="CD777" i="3" s="1"/>
  <c r="CD778" i="3" s="1"/>
  <c r="CD779" i="3" s="1"/>
  <c r="CD780" i="3" s="1"/>
  <c r="CD781" i="3" s="1"/>
  <c r="CD782" i="3" s="1"/>
  <c r="CD783" i="3" s="1"/>
  <c r="CD784" i="3" s="1"/>
  <c r="CD785" i="3" s="1"/>
  <c r="CD786" i="3" s="1"/>
  <c r="CD787" i="3" s="1"/>
  <c r="CD788" i="3" s="1"/>
  <c r="CD789" i="3" s="1"/>
  <c r="CD790" i="3" s="1"/>
  <c r="CD791" i="3" s="1"/>
  <c r="CD792" i="3" s="1"/>
  <c r="CD793" i="3" s="1"/>
  <c r="CD794" i="3" s="1"/>
  <c r="CD795" i="3" s="1"/>
  <c r="CD796" i="3" s="1"/>
  <c r="CD797" i="3" s="1"/>
  <c r="CD798" i="3" s="1"/>
  <c r="CD799" i="3" s="1"/>
  <c r="CD800" i="3" s="1"/>
  <c r="CD801" i="3" s="1"/>
  <c r="CD802" i="3" s="1"/>
  <c r="CD803" i="3" s="1"/>
  <c r="CD804" i="3" s="1"/>
  <c r="CD805" i="3" s="1"/>
  <c r="CD806" i="3" s="1"/>
  <c r="CD807" i="3" s="1"/>
  <c r="CD808" i="3" s="1"/>
  <c r="CD809" i="3" s="1"/>
  <c r="CD810" i="3" s="1"/>
  <c r="CD811" i="3" s="1"/>
  <c r="CD812" i="3" s="1"/>
  <c r="CD813" i="3" s="1"/>
  <c r="CD814" i="3" s="1"/>
  <c r="CD815" i="3" s="1"/>
  <c r="CD816" i="3" s="1"/>
  <c r="CD817" i="3" s="1"/>
  <c r="CD818" i="3" s="1"/>
  <c r="CD819" i="3" s="1"/>
  <c r="CD820" i="3" s="1"/>
  <c r="CD821" i="3" s="1"/>
  <c r="CD822" i="3" s="1"/>
  <c r="CD823" i="3" s="1"/>
  <c r="CD824" i="3" s="1"/>
  <c r="CD825" i="3" s="1"/>
  <c r="CD826" i="3" s="1"/>
  <c r="CD827" i="3" s="1"/>
  <c r="CD828" i="3" s="1"/>
  <c r="CD829" i="3" s="1"/>
  <c r="CD830" i="3" s="1"/>
  <c r="CD831" i="3" s="1"/>
  <c r="CD832" i="3" s="1"/>
  <c r="CD833" i="3" s="1"/>
  <c r="CD834" i="3" s="1"/>
  <c r="CD835" i="3" s="1"/>
  <c r="CD836" i="3" s="1"/>
  <c r="CD837" i="3" s="1"/>
  <c r="CD838" i="3" s="1"/>
  <c r="CD839" i="3" s="1"/>
  <c r="CD840" i="3" s="1"/>
  <c r="CD841" i="3" s="1"/>
  <c r="CD842" i="3" s="1"/>
  <c r="CD843" i="3" s="1"/>
  <c r="CD844" i="3" s="1"/>
  <c r="CD845" i="3" s="1"/>
  <c r="CD846" i="3" s="1"/>
  <c r="CD847" i="3" s="1"/>
  <c r="CD848" i="3" s="1"/>
  <c r="CD849" i="3" s="1"/>
  <c r="CD850" i="3" s="1"/>
  <c r="CD851" i="3" s="1"/>
  <c r="CD852" i="3" s="1"/>
  <c r="CD853" i="3" s="1"/>
  <c r="CD854" i="3" s="1"/>
  <c r="CD855" i="3" s="1"/>
  <c r="CD856" i="3" s="1"/>
  <c r="CD857" i="3" s="1"/>
  <c r="CD858" i="3" s="1"/>
  <c r="CD859" i="3" s="1"/>
  <c r="CD860" i="3" s="1"/>
  <c r="CD861" i="3" s="1"/>
  <c r="CD862" i="3" s="1"/>
  <c r="CD863" i="3" s="1"/>
  <c r="CD864" i="3" s="1"/>
  <c r="CD865" i="3" s="1"/>
  <c r="CD866" i="3" s="1"/>
  <c r="CD867" i="3" s="1"/>
  <c r="CD868" i="3" s="1"/>
  <c r="CD869" i="3" s="1"/>
  <c r="CD870" i="3" s="1"/>
  <c r="CD871" i="3" s="1"/>
  <c r="CD872" i="3" s="1"/>
  <c r="CD873" i="3" s="1"/>
  <c r="CD874" i="3" s="1"/>
  <c r="CD875" i="3" s="1"/>
  <c r="CD876" i="3" s="1"/>
  <c r="CD877" i="3" s="1"/>
  <c r="CD878" i="3" s="1"/>
  <c r="CD879" i="3" s="1"/>
  <c r="CD880" i="3" s="1"/>
  <c r="CD881" i="3" s="1"/>
  <c r="CD882" i="3" s="1"/>
  <c r="CD883" i="3" s="1"/>
  <c r="CD884" i="3" s="1"/>
  <c r="CD885" i="3" s="1"/>
  <c r="CD886" i="3" s="1"/>
  <c r="CD887" i="3" s="1"/>
  <c r="CD888" i="3" s="1"/>
  <c r="CD889" i="3" s="1"/>
  <c r="CD890" i="3" s="1"/>
  <c r="CD891" i="3" s="1"/>
  <c r="CD892" i="3" s="1"/>
  <c r="CD893" i="3" s="1"/>
  <c r="CD894" i="3" s="1"/>
  <c r="CD895" i="3" s="1"/>
  <c r="CD896" i="3" s="1"/>
  <c r="CD897" i="3" s="1"/>
  <c r="CD898" i="3" s="1"/>
  <c r="CD899" i="3" s="1"/>
  <c r="CD900" i="3" s="1"/>
  <c r="CD901" i="3" s="1"/>
  <c r="CD902" i="3" s="1"/>
  <c r="CD903" i="3" s="1"/>
  <c r="CD904" i="3" s="1"/>
  <c r="CD905" i="3" s="1"/>
  <c r="CD906" i="3" s="1"/>
  <c r="CD907" i="3" s="1"/>
  <c r="CD908" i="3" s="1"/>
  <c r="CD909" i="3" s="1"/>
  <c r="CD910" i="3" s="1"/>
  <c r="CD911" i="3" s="1"/>
  <c r="CD912" i="3" s="1"/>
  <c r="CD913" i="3" s="1"/>
  <c r="CD914" i="3" s="1"/>
  <c r="CD915" i="3" s="1"/>
  <c r="CD916" i="3" s="1"/>
  <c r="CD917" i="3" s="1"/>
  <c r="CD918" i="3" s="1"/>
  <c r="CD919" i="3" s="1"/>
  <c r="CD920" i="3" s="1"/>
  <c r="CD921" i="3" s="1"/>
  <c r="CD922" i="3" s="1"/>
  <c r="CD923" i="3" s="1"/>
  <c r="CD924" i="3" s="1"/>
  <c r="CD925" i="3" s="1"/>
  <c r="CD926" i="3" s="1"/>
  <c r="CD927" i="3" s="1"/>
  <c r="CD928" i="3" s="1"/>
  <c r="CD929" i="3" s="1"/>
  <c r="CD930" i="3" s="1"/>
  <c r="CD931" i="3" s="1"/>
  <c r="CD932" i="3" s="1"/>
  <c r="CD933" i="3" s="1"/>
  <c r="CD934" i="3" s="1"/>
  <c r="CD935" i="3" s="1"/>
  <c r="CD936" i="3" s="1"/>
  <c r="CD937" i="3" s="1"/>
  <c r="CD938" i="3" s="1"/>
  <c r="CD939" i="3" s="1"/>
  <c r="CD940" i="3" s="1"/>
  <c r="CD941" i="3" s="1"/>
  <c r="CD942" i="3" s="1"/>
  <c r="CD943" i="3" s="1"/>
  <c r="CD944" i="3" s="1"/>
  <c r="CD945" i="3" s="1"/>
  <c r="CD946" i="3" s="1"/>
  <c r="CD947" i="3" s="1"/>
  <c r="CD948" i="3" s="1"/>
  <c r="CD949" i="3" s="1"/>
  <c r="CD950" i="3" s="1"/>
  <c r="CD951" i="3" s="1"/>
  <c r="CD952" i="3" s="1"/>
  <c r="CD953" i="3" s="1"/>
  <c r="CD954" i="3" s="1"/>
  <c r="CD955" i="3" s="1"/>
  <c r="CD956" i="3" s="1"/>
  <c r="CD957" i="3" s="1"/>
  <c r="CD958" i="3" s="1"/>
  <c r="CD959" i="3" s="1"/>
  <c r="CD960" i="3" s="1"/>
  <c r="CD961" i="3" s="1"/>
  <c r="CD962" i="3" s="1"/>
  <c r="CD963" i="3" s="1"/>
  <c r="CD964" i="3" s="1"/>
  <c r="CD965" i="3" s="1"/>
  <c r="CD966" i="3" s="1"/>
  <c r="CD967" i="3" s="1"/>
  <c r="CD968" i="3" s="1"/>
  <c r="CD969" i="3" s="1"/>
  <c r="CD970" i="3" s="1"/>
  <c r="CD971" i="3" s="1"/>
  <c r="CD972" i="3" s="1"/>
  <c r="CD973" i="3" s="1"/>
  <c r="CD974" i="3" s="1"/>
  <c r="CD975" i="3" s="1"/>
  <c r="CD976" i="3" s="1"/>
  <c r="CD977" i="3" s="1"/>
  <c r="CD978" i="3" s="1"/>
  <c r="CD979" i="3" s="1"/>
  <c r="CD980" i="3" s="1"/>
  <c r="CD981" i="3" s="1"/>
  <c r="CD982" i="3" s="1"/>
  <c r="CD983" i="3" s="1"/>
  <c r="CD984" i="3" s="1"/>
  <c r="CD985" i="3" s="1"/>
  <c r="CD986" i="3" s="1"/>
  <c r="CD987" i="3" s="1"/>
  <c r="CD988" i="3" s="1"/>
  <c r="CD989" i="3" s="1"/>
  <c r="CD990" i="3" s="1"/>
  <c r="CD991" i="3" s="1"/>
  <c r="CD992" i="3" s="1"/>
  <c r="CD993" i="3" s="1"/>
  <c r="CD994" i="3" s="1"/>
  <c r="CD995" i="3" s="1"/>
  <c r="CD996" i="3" s="1"/>
  <c r="CD997" i="3" s="1"/>
  <c r="CD998" i="3" s="1"/>
  <c r="CD999" i="3" s="1"/>
  <c r="CD1000" i="3" s="1"/>
  <c r="CD1001" i="3" s="1"/>
  <c r="CD1002" i="3" s="1"/>
  <c r="CD1003" i="3" s="1"/>
  <c r="CD1004" i="3" s="1"/>
  <c r="CD1005" i="3" s="1"/>
  <c r="CD1006" i="3" s="1"/>
  <c r="CD1007" i="3" s="1"/>
  <c r="CD1008" i="3" s="1"/>
  <c r="CD1009" i="3" s="1"/>
  <c r="CD1010" i="3" s="1"/>
  <c r="CD1011" i="3" s="1"/>
  <c r="CD1012" i="3" s="1"/>
  <c r="CD1013" i="3" s="1"/>
  <c r="CD1014" i="3" s="1"/>
  <c r="CD1015" i="3" s="1"/>
  <c r="CD1016" i="3" s="1"/>
  <c r="CD1017" i="3" s="1"/>
  <c r="CD1018" i="3" s="1"/>
  <c r="CD1019" i="3" s="1"/>
  <c r="CD1020" i="3" s="1"/>
  <c r="CD1021" i="3" s="1"/>
  <c r="CD1022" i="3" s="1"/>
  <c r="CD1023" i="3" s="1"/>
  <c r="CD1024" i="3" s="1"/>
  <c r="CD1025" i="3" s="1"/>
  <c r="CD1026" i="3" s="1"/>
  <c r="CD1027" i="3" s="1"/>
  <c r="CD1028" i="3" s="1"/>
  <c r="CD1029" i="3" s="1"/>
  <c r="CD1030" i="3" s="1"/>
  <c r="CD1031" i="3" s="1"/>
  <c r="CD1032" i="3" s="1"/>
  <c r="CD1033" i="3" s="1"/>
  <c r="CD1034" i="3" s="1"/>
  <c r="CD1035" i="3" s="1"/>
  <c r="CD1036" i="3" s="1"/>
  <c r="CD1037" i="3" s="1"/>
  <c r="CD1038" i="3" s="1"/>
  <c r="CD1039" i="3" s="1"/>
  <c r="CD1040" i="3" s="1"/>
  <c r="CD1041" i="3" s="1"/>
  <c r="CD1042" i="3" s="1"/>
  <c r="CD1043" i="3" s="1"/>
  <c r="CD1044" i="3" s="1"/>
  <c r="CD1045" i="3" s="1"/>
  <c r="CD1046" i="3" s="1"/>
  <c r="CD1047" i="3" s="1"/>
  <c r="CD1048" i="3" s="1"/>
  <c r="CD1049" i="3" s="1"/>
  <c r="CD1050" i="3" s="1"/>
  <c r="CD1051" i="3" s="1"/>
  <c r="CD1052" i="3" s="1"/>
  <c r="CD1053" i="3" s="1"/>
  <c r="CD1054" i="3" s="1"/>
  <c r="CD1055" i="3" s="1"/>
  <c r="CD1056" i="3" s="1"/>
  <c r="CD1057" i="3" s="1"/>
  <c r="CD1058" i="3" s="1"/>
  <c r="CD1059" i="3" s="1"/>
  <c r="CD1060" i="3" s="1"/>
  <c r="CD1061" i="3" s="1"/>
  <c r="CD1062" i="3" s="1"/>
  <c r="CD1063" i="3" s="1"/>
  <c r="CD1064" i="3" s="1"/>
  <c r="CD1065" i="3" s="1"/>
  <c r="CD1066" i="3" s="1"/>
  <c r="CD1067" i="3" s="1"/>
  <c r="CD1068" i="3" s="1"/>
  <c r="CD1069" i="3" s="1"/>
  <c r="CD1070" i="3" s="1"/>
  <c r="CD1071" i="3" s="1"/>
  <c r="CD1072" i="3" s="1"/>
  <c r="CD1073" i="3" s="1"/>
  <c r="CD1074" i="3" s="1"/>
  <c r="CD1075" i="3" s="1"/>
  <c r="CD1076" i="3" s="1"/>
  <c r="CD1077" i="3" s="1"/>
  <c r="CD1078" i="3" s="1"/>
  <c r="CD1079" i="3" s="1"/>
  <c r="CD1080" i="3" s="1"/>
  <c r="CD1081" i="3" s="1"/>
  <c r="CD1082" i="3" s="1"/>
  <c r="CD1083" i="3" s="1"/>
  <c r="CD1084" i="3" s="1"/>
  <c r="CD1085" i="3" s="1"/>
  <c r="CD1086" i="3" s="1"/>
  <c r="CD1087" i="3" s="1"/>
  <c r="CD1088" i="3" s="1"/>
  <c r="CD1089" i="3" s="1"/>
  <c r="CD1090" i="3" s="1"/>
  <c r="CD1091" i="3" s="1"/>
  <c r="CD1092" i="3" s="1"/>
  <c r="CD1093" i="3" s="1"/>
  <c r="CD1094" i="3" s="1"/>
  <c r="CD1095" i="3" s="1"/>
  <c r="CD1096" i="3" s="1"/>
  <c r="CD1097" i="3" s="1"/>
  <c r="CD1098" i="3" s="1"/>
  <c r="CD1099" i="3" s="1"/>
  <c r="CD1100" i="3" s="1"/>
  <c r="CD1101" i="3" s="1"/>
  <c r="CD1102" i="3" s="1"/>
  <c r="CD1103" i="3" s="1"/>
  <c r="CD1104" i="3" s="1"/>
  <c r="CD1105" i="3" s="1"/>
  <c r="CD1106" i="3" s="1"/>
  <c r="CD1107" i="3" s="1"/>
  <c r="CA742" i="3"/>
  <c r="CA743" i="3" s="1"/>
  <c r="CA744" i="3" s="1"/>
  <c r="CA745" i="3" s="1"/>
  <c r="CA746" i="3" s="1"/>
  <c r="CA747" i="3" s="1"/>
  <c r="CA748" i="3" s="1"/>
  <c r="CA749" i="3" s="1"/>
  <c r="CA750" i="3" s="1"/>
  <c r="CA751" i="3" s="1"/>
  <c r="CA752" i="3" s="1"/>
  <c r="CA753" i="3" s="1"/>
  <c r="CA754" i="3" s="1"/>
  <c r="CA755" i="3" s="1"/>
  <c r="CA756" i="3" s="1"/>
  <c r="CA757" i="3" s="1"/>
  <c r="CA758" i="3" s="1"/>
  <c r="CA759" i="3" s="1"/>
  <c r="CA760" i="3" s="1"/>
  <c r="CA761" i="3" s="1"/>
  <c r="CA762" i="3" s="1"/>
  <c r="CA763" i="3" s="1"/>
  <c r="CA764" i="3" s="1"/>
  <c r="CA765" i="3" s="1"/>
  <c r="CA766" i="3" s="1"/>
  <c r="CA767" i="3" s="1"/>
  <c r="CA768" i="3" s="1"/>
  <c r="CA769" i="3" s="1"/>
  <c r="CA770" i="3" s="1"/>
  <c r="CA771" i="3" s="1"/>
  <c r="CA772" i="3" s="1"/>
  <c r="CA773" i="3" s="1"/>
  <c r="CA774" i="3" s="1"/>
  <c r="CA775" i="3" s="1"/>
  <c r="CA776" i="3" s="1"/>
  <c r="CA777" i="3" s="1"/>
  <c r="CA778" i="3" s="1"/>
  <c r="CA779" i="3" s="1"/>
  <c r="CA780" i="3" s="1"/>
  <c r="CA781" i="3" s="1"/>
  <c r="CA782" i="3" s="1"/>
  <c r="CA783" i="3" s="1"/>
  <c r="CA784" i="3" s="1"/>
  <c r="CA785" i="3" s="1"/>
  <c r="CA786" i="3" s="1"/>
  <c r="CA787" i="3" s="1"/>
  <c r="CA788" i="3" s="1"/>
  <c r="CA789" i="3" s="1"/>
  <c r="CA790" i="3" s="1"/>
  <c r="CA791" i="3" s="1"/>
  <c r="CA792" i="3" s="1"/>
  <c r="CA793" i="3" s="1"/>
  <c r="CA794" i="3" s="1"/>
  <c r="CA795" i="3" s="1"/>
  <c r="CA796" i="3" s="1"/>
  <c r="CA797" i="3" s="1"/>
  <c r="CA798" i="3" s="1"/>
  <c r="CA799" i="3" s="1"/>
  <c r="CA800" i="3" s="1"/>
  <c r="CA801" i="3" s="1"/>
  <c r="CA802" i="3" s="1"/>
  <c r="CA803" i="3" s="1"/>
  <c r="CA804" i="3" s="1"/>
  <c r="CA805" i="3" s="1"/>
  <c r="CA806" i="3" s="1"/>
  <c r="CA807" i="3" s="1"/>
  <c r="CA808" i="3" s="1"/>
  <c r="CA809" i="3" s="1"/>
  <c r="CA810" i="3" s="1"/>
  <c r="CA811" i="3" s="1"/>
  <c r="CA812" i="3" s="1"/>
  <c r="CA813" i="3" s="1"/>
  <c r="CA814" i="3" s="1"/>
  <c r="CA815" i="3" s="1"/>
  <c r="CA816" i="3" s="1"/>
  <c r="CA817" i="3" s="1"/>
  <c r="CA818" i="3" s="1"/>
  <c r="CA819" i="3" s="1"/>
  <c r="CA820" i="3" s="1"/>
  <c r="CA821" i="3" s="1"/>
  <c r="CA822" i="3" s="1"/>
  <c r="CA823" i="3" s="1"/>
  <c r="CA824" i="3" s="1"/>
  <c r="CA825" i="3" s="1"/>
  <c r="CA826" i="3" s="1"/>
  <c r="CA827" i="3" s="1"/>
  <c r="CA828" i="3" s="1"/>
  <c r="CA829" i="3" s="1"/>
  <c r="CA830" i="3" s="1"/>
  <c r="CA831" i="3" s="1"/>
  <c r="CA832" i="3" s="1"/>
  <c r="CA833" i="3" s="1"/>
  <c r="CA834" i="3" s="1"/>
  <c r="CA835" i="3" s="1"/>
  <c r="CA836" i="3" s="1"/>
  <c r="CA837" i="3" s="1"/>
  <c r="CA838" i="3" s="1"/>
  <c r="CA839" i="3" s="1"/>
  <c r="CA840" i="3" s="1"/>
  <c r="CA841" i="3" s="1"/>
  <c r="CA842" i="3" s="1"/>
  <c r="CA843" i="3" s="1"/>
  <c r="CA844" i="3" s="1"/>
  <c r="CA845" i="3" s="1"/>
  <c r="CA846" i="3" s="1"/>
  <c r="CA847" i="3" s="1"/>
  <c r="CA848" i="3" s="1"/>
  <c r="CA849" i="3" s="1"/>
  <c r="CA850" i="3" s="1"/>
  <c r="CA851" i="3" s="1"/>
  <c r="CA852" i="3" s="1"/>
  <c r="CA853" i="3" s="1"/>
  <c r="CA854" i="3" s="1"/>
  <c r="CA855" i="3" s="1"/>
  <c r="CA856" i="3" s="1"/>
  <c r="CA857" i="3" s="1"/>
  <c r="CA858" i="3" s="1"/>
  <c r="CA859" i="3" s="1"/>
  <c r="CA860" i="3" s="1"/>
  <c r="CA861" i="3" s="1"/>
  <c r="CA862" i="3" s="1"/>
  <c r="CA863" i="3" s="1"/>
  <c r="CA864" i="3" s="1"/>
  <c r="CA865" i="3" s="1"/>
  <c r="CA866" i="3" s="1"/>
  <c r="CA867" i="3" s="1"/>
  <c r="CA868" i="3" s="1"/>
  <c r="CA869" i="3" s="1"/>
  <c r="CA870" i="3" s="1"/>
  <c r="CA871" i="3" s="1"/>
  <c r="CA872" i="3" s="1"/>
  <c r="CA873" i="3" s="1"/>
  <c r="CA874" i="3" s="1"/>
  <c r="CA875" i="3" s="1"/>
  <c r="CA876" i="3" s="1"/>
  <c r="CA877" i="3" s="1"/>
  <c r="CA878" i="3" s="1"/>
  <c r="CA879" i="3" s="1"/>
  <c r="CA880" i="3" s="1"/>
  <c r="CA881" i="3" s="1"/>
  <c r="CA882" i="3" s="1"/>
  <c r="CA883" i="3" s="1"/>
  <c r="CA884" i="3" s="1"/>
  <c r="CA885" i="3" s="1"/>
  <c r="CA886" i="3" s="1"/>
  <c r="CA887" i="3" s="1"/>
  <c r="CA888" i="3" s="1"/>
  <c r="CA889" i="3" s="1"/>
  <c r="CA890" i="3" s="1"/>
  <c r="CA891" i="3" s="1"/>
  <c r="CA892" i="3" s="1"/>
  <c r="CA893" i="3" s="1"/>
  <c r="CA894" i="3" s="1"/>
  <c r="CA895" i="3" s="1"/>
  <c r="CA896" i="3" s="1"/>
  <c r="CA897" i="3" s="1"/>
  <c r="CA898" i="3" s="1"/>
  <c r="CA899" i="3" s="1"/>
  <c r="CA900" i="3" s="1"/>
  <c r="CA901" i="3" s="1"/>
  <c r="CA902" i="3" s="1"/>
  <c r="CA903" i="3" s="1"/>
  <c r="CA904" i="3" s="1"/>
  <c r="CA905" i="3" s="1"/>
  <c r="CA906" i="3" s="1"/>
  <c r="CA907" i="3" s="1"/>
  <c r="CA908" i="3" s="1"/>
  <c r="CA909" i="3" s="1"/>
  <c r="CA910" i="3" s="1"/>
  <c r="CA911" i="3" s="1"/>
  <c r="CA912" i="3" s="1"/>
  <c r="CA913" i="3" s="1"/>
  <c r="CA914" i="3" s="1"/>
  <c r="CA915" i="3" s="1"/>
  <c r="CA916" i="3" s="1"/>
  <c r="CA917" i="3" s="1"/>
  <c r="CA918" i="3" s="1"/>
  <c r="CA919" i="3" s="1"/>
  <c r="CA920" i="3" s="1"/>
  <c r="CA921" i="3" s="1"/>
  <c r="CA922" i="3" s="1"/>
  <c r="CA923" i="3" s="1"/>
  <c r="CA924" i="3" s="1"/>
  <c r="CA925" i="3" s="1"/>
  <c r="CA926" i="3" s="1"/>
  <c r="CA927" i="3" s="1"/>
  <c r="CA928" i="3" s="1"/>
  <c r="CA929" i="3" s="1"/>
  <c r="CA930" i="3" s="1"/>
  <c r="CA931" i="3" s="1"/>
  <c r="CA932" i="3" s="1"/>
  <c r="CA933" i="3" s="1"/>
  <c r="CA934" i="3" s="1"/>
  <c r="CA935" i="3" s="1"/>
  <c r="CA936" i="3" s="1"/>
  <c r="CA937" i="3" s="1"/>
  <c r="CA938" i="3" s="1"/>
  <c r="CA939" i="3" s="1"/>
  <c r="CA940" i="3" s="1"/>
  <c r="CA941" i="3" s="1"/>
  <c r="CA942" i="3" s="1"/>
  <c r="CA943" i="3" s="1"/>
  <c r="CA944" i="3" s="1"/>
  <c r="CA945" i="3" s="1"/>
  <c r="CA946" i="3" s="1"/>
  <c r="CA947" i="3" s="1"/>
  <c r="CA948" i="3" s="1"/>
  <c r="CA949" i="3" s="1"/>
  <c r="CA950" i="3" s="1"/>
  <c r="CA951" i="3" s="1"/>
  <c r="CA952" i="3" s="1"/>
  <c r="CA953" i="3" s="1"/>
  <c r="CA954" i="3" s="1"/>
  <c r="CA955" i="3" s="1"/>
  <c r="CA956" i="3" s="1"/>
  <c r="CA957" i="3" s="1"/>
  <c r="CA958" i="3" s="1"/>
  <c r="CA959" i="3" s="1"/>
  <c r="CA960" i="3" s="1"/>
  <c r="CA961" i="3" s="1"/>
  <c r="CA962" i="3" s="1"/>
  <c r="CA963" i="3" s="1"/>
  <c r="CA964" i="3" s="1"/>
  <c r="CA965" i="3" s="1"/>
  <c r="CA966" i="3" s="1"/>
  <c r="CA967" i="3" s="1"/>
  <c r="CA968" i="3" s="1"/>
  <c r="CA969" i="3" s="1"/>
  <c r="CA970" i="3" s="1"/>
  <c r="CA971" i="3" s="1"/>
  <c r="CA972" i="3" s="1"/>
  <c r="CA973" i="3" s="1"/>
  <c r="CA974" i="3" s="1"/>
  <c r="CA975" i="3" s="1"/>
  <c r="CA976" i="3" s="1"/>
  <c r="CA977" i="3" s="1"/>
  <c r="CA978" i="3" s="1"/>
  <c r="CA979" i="3" s="1"/>
  <c r="CA980" i="3" s="1"/>
  <c r="CA981" i="3" s="1"/>
  <c r="CA982" i="3" s="1"/>
  <c r="CA983" i="3" s="1"/>
  <c r="CA984" i="3" s="1"/>
  <c r="CA985" i="3" s="1"/>
  <c r="CA986" i="3" s="1"/>
  <c r="CA987" i="3" s="1"/>
  <c r="CA988" i="3" s="1"/>
  <c r="CA989" i="3" s="1"/>
  <c r="CA990" i="3" s="1"/>
  <c r="CA991" i="3" s="1"/>
  <c r="CA992" i="3" s="1"/>
  <c r="CA993" i="3" s="1"/>
  <c r="CA994" i="3" s="1"/>
  <c r="CA995" i="3" s="1"/>
  <c r="CA996" i="3" s="1"/>
  <c r="CA997" i="3" s="1"/>
  <c r="CA998" i="3" s="1"/>
  <c r="CA999" i="3" s="1"/>
  <c r="CA1000" i="3" s="1"/>
  <c r="CA1001" i="3" s="1"/>
  <c r="CA1002" i="3" s="1"/>
  <c r="CA1003" i="3" s="1"/>
  <c r="CA1004" i="3" s="1"/>
  <c r="CA1005" i="3" s="1"/>
  <c r="CA1006" i="3" s="1"/>
  <c r="CA1007" i="3" s="1"/>
  <c r="CA1008" i="3" s="1"/>
  <c r="CA1009" i="3" s="1"/>
  <c r="CA1010" i="3" s="1"/>
  <c r="CA1011" i="3" s="1"/>
  <c r="CA1012" i="3" s="1"/>
  <c r="CA1013" i="3" s="1"/>
  <c r="CA1014" i="3" s="1"/>
  <c r="CA1015" i="3" s="1"/>
  <c r="CA1016" i="3" s="1"/>
  <c r="CA1017" i="3" s="1"/>
  <c r="CA1018" i="3" s="1"/>
  <c r="CA1019" i="3" s="1"/>
  <c r="CA1020" i="3" s="1"/>
  <c r="CA1021" i="3" s="1"/>
  <c r="CA1022" i="3" s="1"/>
  <c r="CA1023" i="3" s="1"/>
  <c r="CA1024" i="3" s="1"/>
  <c r="CA1025" i="3" s="1"/>
  <c r="CA1026" i="3" s="1"/>
  <c r="CA1027" i="3" s="1"/>
  <c r="CA1028" i="3" s="1"/>
  <c r="CA1029" i="3" s="1"/>
  <c r="CA1030" i="3" s="1"/>
  <c r="CA1031" i="3" s="1"/>
  <c r="CA1032" i="3" s="1"/>
  <c r="CA1033" i="3" s="1"/>
  <c r="CA1034" i="3" s="1"/>
  <c r="CA1035" i="3" s="1"/>
  <c r="CA1036" i="3" s="1"/>
  <c r="CA1037" i="3" s="1"/>
  <c r="CA1038" i="3" s="1"/>
  <c r="CA1039" i="3" s="1"/>
  <c r="CA1040" i="3" s="1"/>
  <c r="CA1041" i="3" s="1"/>
  <c r="CA1042" i="3" s="1"/>
  <c r="CA1043" i="3" s="1"/>
  <c r="CA1044" i="3" s="1"/>
  <c r="CA1045" i="3" s="1"/>
  <c r="CA1046" i="3" s="1"/>
  <c r="CA1047" i="3" s="1"/>
  <c r="CA1048" i="3" s="1"/>
  <c r="CA1049" i="3" s="1"/>
  <c r="CA1050" i="3" s="1"/>
  <c r="CA1051" i="3" s="1"/>
  <c r="CA1052" i="3" s="1"/>
  <c r="CA1053" i="3" s="1"/>
  <c r="CA1054" i="3" s="1"/>
  <c r="CA1055" i="3" s="1"/>
  <c r="CA1056" i="3" s="1"/>
  <c r="CA1057" i="3" s="1"/>
  <c r="CA1058" i="3" s="1"/>
  <c r="CA1059" i="3" s="1"/>
  <c r="CA1060" i="3" s="1"/>
  <c r="CA1061" i="3" s="1"/>
  <c r="CA1062" i="3" s="1"/>
  <c r="CA1063" i="3" s="1"/>
  <c r="CA1064" i="3" s="1"/>
  <c r="CA1065" i="3" s="1"/>
  <c r="CA1066" i="3" s="1"/>
  <c r="CA1067" i="3" s="1"/>
  <c r="CA1068" i="3" s="1"/>
  <c r="CA1069" i="3" s="1"/>
  <c r="CA1070" i="3" s="1"/>
  <c r="CA1071" i="3" s="1"/>
  <c r="CA1072" i="3" s="1"/>
  <c r="CA1073" i="3" s="1"/>
  <c r="CA1074" i="3" s="1"/>
  <c r="CA1075" i="3" s="1"/>
  <c r="CA1076" i="3" s="1"/>
  <c r="CA1077" i="3" s="1"/>
  <c r="CA1078" i="3" s="1"/>
  <c r="CA1079" i="3" s="1"/>
  <c r="CA1080" i="3" s="1"/>
  <c r="CA1081" i="3" s="1"/>
  <c r="CA1082" i="3" s="1"/>
  <c r="CA1083" i="3" s="1"/>
  <c r="CA1084" i="3" s="1"/>
  <c r="CA1085" i="3" s="1"/>
  <c r="CA1086" i="3" s="1"/>
  <c r="CA1087" i="3" s="1"/>
  <c r="CA1088" i="3" s="1"/>
  <c r="CA1089" i="3" s="1"/>
  <c r="CA1090" i="3" s="1"/>
  <c r="CA1091" i="3" s="1"/>
  <c r="CA1092" i="3" s="1"/>
  <c r="CA1093" i="3" s="1"/>
  <c r="CA1094" i="3" s="1"/>
  <c r="CA1095" i="3" s="1"/>
  <c r="CA1096" i="3" s="1"/>
  <c r="CA1097" i="3" s="1"/>
  <c r="CA1098" i="3" s="1"/>
  <c r="CA1099" i="3" s="1"/>
  <c r="CA1100" i="3" s="1"/>
  <c r="CA1101" i="3" s="1"/>
  <c r="CA1102" i="3" s="1"/>
  <c r="CA1103" i="3" s="1"/>
  <c r="CA1104" i="3" s="1"/>
  <c r="CA1105" i="3" s="1"/>
  <c r="CA1106" i="3" s="1"/>
  <c r="CA1107" i="3" s="1"/>
  <c r="BZ742" i="3"/>
  <c r="BZ743" i="3" s="1"/>
  <c r="BZ744" i="3" s="1"/>
  <c r="BZ745" i="3" s="1"/>
  <c r="BZ746" i="3" s="1"/>
  <c r="BZ747" i="3" s="1"/>
  <c r="BZ748" i="3" s="1"/>
  <c r="BZ749" i="3" s="1"/>
  <c r="BZ750" i="3" s="1"/>
  <c r="BZ751" i="3" s="1"/>
  <c r="BZ752" i="3" s="1"/>
  <c r="BZ753" i="3" s="1"/>
  <c r="BZ754" i="3" s="1"/>
  <c r="BZ755" i="3" s="1"/>
  <c r="BZ756" i="3" s="1"/>
  <c r="BZ757" i="3" s="1"/>
  <c r="BZ758" i="3" s="1"/>
  <c r="BZ759" i="3" s="1"/>
  <c r="BZ760" i="3" s="1"/>
  <c r="BZ761" i="3" s="1"/>
  <c r="BZ762" i="3" s="1"/>
  <c r="BZ763" i="3" s="1"/>
  <c r="BZ764" i="3" s="1"/>
  <c r="BZ765" i="3" s="1"/>
  <c r="BZ766" i="3" s="1"/>
  <c r="BZ767" i="3" s="1"/>
  <c r="BZ768" i="3" s="1"/>
  <c r="BZ769" i="3" s="1"/>
  <c r="BZ770" i="3" s="1"/>
  <c r="BZ771" i="3" s="1"/>
  <c r="BZ772" i="3" s="1"/>
  <c r="BZ773" i="3" s="1"/>
  <c r="BZ774" i="3" s="1"/>
  <c r="BZ775" i="3" s="1"/>
  <c r="BZ776" i="3" s="1"/>
  <c r="BZ777" i="3" s="1"/>
  <c r="BZ778" i="3" s="1"/>
  <c r="BZ779" i="3" s="1"/>
  <c r="BZ780" i="3" s="1"/>
  <c r="BZ781" i="3" s="1"/>
  <c r="BZ782" i="3" s="1"/>
  <c r="BZ783" i="3" s="1"/>
  <c r="BZ784" i="3" s="1"/>
  <c r="BZ785" i="3" s="1"/>
  <c r="BZ786" i="3" s="1"/>
  <c r="BZ787" i="3" s="1"/>
  <c r="BZ788" i="3" s="1"/>
  <c r="BZ789" i="3" s="1"/>
  <c r="BZ790" i="3" s="1"/>
  <c r="BZ791" i="3" s="1"/>
  <c r="BZ792" i="3" s="1"/>
  <c r="BZ793" i="3" s="1"/>
  <c r="BZ794" i="3" s="1"/>
  <c r="BZ795" i="3" s="1"/>
  <c r="BZ796" i="3" s="1"/>
  <c r="BZ797" i="3" s="1"/>
  <c r="BZ798" i="3" s="1"/>
  <c r="BZ799" i="3" s="1"/>
  <c r="BZ800" i="3" s="1"/>
  <c r="BZ801" i="3" s="1"/>
  <c r="BZ802" i="3" s="1"/>
  <c r="BZ803" i="3" s="1"/>
  <c r="BZ804" i="3" s="1"/>
  <c r="BZ805" i="3" s="1"/>
  <c r="BZ806" i="3" s="1"/>
  <c r="BZ807" i="3" s="1"/>
  <c r="BZ808" i="3" s="1"/>
  <c r="BZ809" i="3" s="1"/>
  <c r="BZ810" i="3" s="1"/>
  <c r="BZ811" i="3" s="1"/>
  <c r="BZ812" i="3" s="1"/>
  <c r="BZ813" i="3" s="1"/>
  <c r="BZ814" i="3" s="1"/>
  <c r="BZ815" i="3" s="1"/>
  <c r="BZ816" i="3" s="1"/>
  <c r="BZ817" i="3" s="1"/>
  <c r="BZ818" i="3" s="1"/>
  <c r="BZ819" i="3" s="1"/>
  <c r="BZ820" i="3" s="1"/>
  <c r="BZ821" i="3" s="1"/>
  <c r="BZ822" i="3" s="1"/>
  <c r="BZ823" i="3" s="1"/>
  <c r="BZ824" i="3" s="1"/>
  <c r="BZ825" i="3" s="1"/>
  <c r="BZ826" i="3" s="1"/>
  <c r="BZ827" i="3" s="1"/>
  <c r="BZ828" i="3" s="1"/>
  <c r="BZ829" i="3" s="1"/>
  <c r="BZ830" i="3" s="1"/>
  <c r="BZ831" i="3" s="1"/>
  <c r="BZ832" i="3" s="1"/>
  <c r="BZ833" i="3" s="1"/>
  <c r="BZ834" i="3" s="1"/>
  <c r="BZ835" i="3" s="1"/>
  <c r="BZ836" i="3" s="1"/>
  <c r="BZ837" i="3" s="1"/>
  <c r="BZ838" i="3" s="1"/>
  <c r="BZ839" i="3" s="1"/>
  <c r="BZ840" i="3" s="1"/>
  <c r="BZ841" i="3" s="1"/>
  <c r="BZ842" i="3" s="1"/>
  <c r="BZ843" i="3" s="1"/>
  <c r="BZ844" i="3" s="1"/>
  <c r="BZ845" i="3" s="1"/>
  <c r="BZ846" i="3" s="1"/>
  <c r="BZ847" i="3" s="1"/>
  <c r="BZ848" i="3" s="1"/>
  <c r="BZ849" i="3" s="1"/>
  <c r="BZ850" i="3" s="1"/>
  <c r="BZ851" i="3" s="1"/>
  <c r="BZ852" i="3" s="1"/>
  <c r="BZ853" i="3" s="1"/>
  <c r="BZ854" i="3" s="1"/>
  <c r="BZ855" i="3" s="1"/>
  <c r="BZ856" i="3" s="1"/>
  <c r="BZ857" i="3" s="1"/>
  <c r="BZ858" i="3" s="1"/>
  <c r="BZ859" i="3" s="1"/>
  <c r="BZ860" i="3" s="1"/>
  <c r="BZ861" i="3" s="1"/>
  <c r="BZ862" i="3" s="1"/>
  <c r="BZ863" i="3" s="1"/>
  <c r="BZ864" i="3" s="1"/>
  <c r="BZ865" i="3" s="1"/>
  <c r="BZ866" i="3" s="1"/>
  <c r="BZ867" i="3" s="1"/>
  <c r="BZ868" i="3" s="1"/>
  <c r="BZ869" i="3" s="1"/>
  <c r="BZ870" i="3" s="1"/>
  <c r="BZ871" i="3" s="1"/>
  <c r="BZ872" i="3" s="1"/>
  <c r="BZ873" i="3" s="1"/>
  <c r="BZ874" i="3" s="1"/>
  <c r="BZ875" i="3" s="1"/>
  <c r="BZ876" i="3" s="1"/>
  <c r="BZ877" i="3" s="1"/>
  <c r="BZ878" i="3" s="1"/>
  <c r="BZ879" i="3" s="1"/>
  <c r="BZ880" i="3" s="1"/>
  <c r="BZ881" i="3" s="1"/>
  <c r="BZ882" i="3" s="1"/>
  <c r="BZ883" i="3" s="1"/>
  <c r="BZ884" i="3" s="1"/>
  <c r="BZ885" i="3" s="1"/>
  <c r="BZ886" i="3" s="1"/>
  <c r="BZ887" i="3" s="1"/>
  <c r="BZ888" i="3" s="1"/>
  <c r="BZ889" i="3" s="1"/>
  <c r="BZ890" i="3" s="1"/>
  <c r="BZ891" i="3" s="1"/>
  <c r="BZ892" i="3" s="1"/>
  <c r="BZ893" i="3" s="1"/>
  <c r="BZ894" i="3" s="1"/>
  <c r="BZ895" i="3" s="1"/>
  <c r="BZ896" i="3" s="1"/>
  <c r="BZ897" i="3" s="1"/>
  <c r="BZ898" i="3" s="1"/>
  <c r="BZ899" i="3" s="1"/>
  <c r="BZ900" i="3" s="1"/>
  <c r="BZ901" i="3" s="1"/>
  <c r="BZ902" i="3" s="1"/>
  <c r="BZ903" i="3" s="1"/>
  <c r="BZ904" i="3" s="1"/>
  <c r="BZ905" i="3" s="1"/>
  <c r="BZ906" i="3" s="1"/>
  <c r="BZ907" i="3" s="1"/>
  <c r="BZ908" i="3" s="1"/>
  <c r="BZ909" i="3" s="1"/>
  <c r="BZ910" i="3" s="1"/>
  <c r="BZ911" i="3" s="1"/>
  <c r="BZ912" i="3" s="1"/>
  <c r="BZ913" i="3" s="1"/>
  <c r="BZ914" i="3" s="1"/>
  <c r="BZ915" i="3" s="1"/>
  <c r="BZ916" i="3" s="1"/>
  <c r="BZ917" i="3" s="1"/>
  <c r="BZ918" i="3" s="1"/>
  <c r="BZ919" i="3" s="1"/>
  <c r="BZ920" i="3" s="1"/>
  <c r="BZ921" i="3" s="1"/>
  <c r="BZ922" i="3" s="1"/>
  <c r="BZ923" i="3" s="1"/>
  <c r="BZ924" i="3" s="1"/>
  <c r="BZ925" i="3" s="1"/>
  <c r="BZ926" i="3" s="1"/>
  <c r="BZ927" i="3" s="1"/>
  <c r="BZ928" i="3" s="1"/>
  <c r="BZ929" i="3" s="1"/>
  <c r="BZ930" i="3" s="1"/>
  <c r="BZ931" i="3" s="1"/>
  <c r="BZ932" i="3" s="1"/>
  <c r="BZ933" i="3" s="1"/>
  <c r="BZ934" i="3" s="1"/>
  <c r="BZ935" i="3" s="1"/>
  <c r="BZ936" i="3" s="1"/>
  <c r="BZ937" i="3" s="1"/>
  <c r="BZ938" i="3" s="1"/>
  <c r="BZ939" i="3" s="1"/>
  <c r="BZ940" i="3" s="1"/>
  <c r="BZ941" i="3" s="1"/>
  <c r="BZ942" i="3" s="1"/>
  <c r="BZ943" i="3" s="1"/>
  <c r="BZ944" i="3" s="1"/>
  <c r="BZ945" i="3" s="1"/>
  <c r="BZ946" i="3" s="1"/>
  <c r="BZ947" i="3" s="1"/>
  <c r="BZ948" i="3" s="1"/>
  <c r="BZ949" i="3" s="1"/>
  <c r="BZ950" i="3" s="1"/>
  <c r="BZ951" i="3" s="1"/>
  <c r="BZ952" i="3" s="1"/>
  <c r="BZ953" i="3" s="1"/>
  <c r="BZ954" i="3" s="1"/>
  <c r="BZ955" i="3" s="1"/>
  <c r="BZ956" i="3" s="1"/>
  <c r="BZ957" i="3" s="1"/>
  <c r="BZ958" i="3" s="1"/>
  <c r="BZ959" i="3" s="1"/>
  <c r="BZ960" i="3" s="1"/>
  <c r="BZ961" i="3" s="1"/>
  <c r="BZ962" i="3" s="1"/>
  <c r="BZ963" i="3" s="1"/>
  <c r="BZ964" i="3" s="1"/>
  <c r="BZ965" i="3" s="1"/>
  <c r="BZ966" i="3" s="1"/>
  <c r="BZ967" i="3" s="1"/>
  <c r="BZ968" i="3" s="1"/>
  <c r="BZ969" i="3" s="1"/>
  <c r="BZ970" i="3" s="1"/>
  <c r="BZ971" i="3" s="1"/>
  <c r="BZ972" i="3" s="1"/>
  <c r="BZ973" i="3" s="1"/>
  <c r="BZ974" i="3" s="1"/>
  <c r="BZ975" i="3" s="1"/>
  <c r="BZ976" i="3" s="1"/>
  <c r="BZ977" i="3" s="1"/>
  <c r="BZ978" i="3" s="1"/>
  <c r="BZ979" i="3" s="1"/>
  <c r="BZ980" i="3" s="1"/>
  <c r="BZ981" i="3" s="1"/>
  <c r="BZ982" i="3" s="1"/>
  <c r="BZ983" i="3" s="1"/>
  <c r="BZ984" i="3" s="1"/>
  <c r="BZ985" i="3" s="1"/>
  <c r="BZ986" i="3" s="1"/>
  <c r="BZ987" i="3" s="1"/>
  <c r="BZ988" i="3" s="1"/>
  <c r="BZ989" i="3" s="1"/>
  <c r="BZ990" i="3" s="1"/>
  <c r="BZ991" i="3" s="1"/>
  <c r="BZ992" i="3" s="1"/>
  <c r="BZ993" i="3" s="1"/>
  <c r="BZ994" i="3" s="1"/>
  <c r="BZ995" i="3" s="1"/>
  <c r="BZ996" i="3" s="1"/>
  <c r="BZ997" i="3" s="1"/>
  <c r="BZ998" i="3" s="1"/>
  <c r="BZ999" i="3" s="1"/>
  <c r="BZ1000" i="3" s="1"/>
  <c r="BZ1001" i="3" s="1"/>
  <c r="BZ1002" i="3" s="1"/>
  <c r="BZ1003" i="3" s="1"/>
  <c r="BZ1004" i="3" s="1"/>
  <c r="BZ1005" i="3" s="1"/>
  <c r="BZ1006" i="3" s="1"/>
  <c r="BZ1007" i="3" s="1"/>
  <c r="BZ1008" i="3" s="1"/>
  <c r="BZ1009" i="3" s="1"/>
  <c r="BZ1010" i="3" s="1"/>
  <c r="BZ1011" i="3" s="1"/>
  <c r="BZ1012" i="3" s="1"/>
  <c r="BZ1013" i="3" s="1"/>
  <c r="BZ1014" i="3" s="1"/>
  <c r="BZ1015" i="3" s="1"/>
  <c r="BZ1016" i="3" s="1"/>
  <c r="BZ1017" i="3" s="1"/>
  <c r="BZ1018" i="3" s="1"/>
  <c r="BZ1019" i="3" s="1"/>
  <c r="BZ1020" i="3" s="1"/>
  <c r="BZ1021" i="3" s="1"/>
  <c r="BZ1022" i="3" s="1"/>
  <c r="BZ1023" i="3" s="1"/>
  <c r="BZ1024" i="3" s="1"/>
  <c r="BZ1025" i="3" s="1"/>
  <c r="BZ1026" i="3" s="1"/>
  <c r="BZ1027" i="3" s="1"/>
  <c r="BZ1028" i="3" s="1"/>
  <c r="BZ1029" i="3" s="1"/>
  <c r="BZ1030" i="3" s="1"/>
  <c r="BZ1031" i="3" s="1"/>
  <c r="BZ1032" i="3" s="1"/>
  <c r="BZ1033" i="3" s="1"/>
  <c r="BZ1034" i="3" s="1"/>
  <c r="BZ1035" i="3" s="1"/>
  <c r="BZ1036" i="3" s="1"/>
  <c r="BZ1037" i="3" s="1"/>
  <c r="BZ1038" i="3" s="1"/>
  <c r="BZ1039" i="3" s="1"/>
  <c r="BZ1040" i="3" s="1"/>
  <c r="BZ1041" i="3" s="1"/>
  <c r="BZ1042" i="3" s="1"/>
  <c r="BZ1043" i="3" s="1"/>
  <c r="BZ1044" i="3" s="1"/>
  <c r="BZ1045" i="3" s="1"/>
  <c r="BZ1046" i="3" s="1"/>
  <c r="BZ1047" i="3" s="1"/>
  <c r="BZ1048" i="3" s="1"/>
  <c r="BZ1049" i="3" s="1"/>
  <c r="BZ1050" i="3" s="1"/>
  <c r="BZ1051" i="3" s="1"/>
  <c r="BZ1052" i="3" s="1"/>
  <c r="BZ1053" i="3" s="1"/>
  <c r="BZ1054" i="3" s="1"/>
  <c r="BZ1055" i="3" s="1"/>
  <c r="BZ1056" i="3" s="1"/>
  <c r="BZ1057" i="3" s="1"/>
  <c r="BZ1058" i="3" s="1"/>
  <c r="BZ1059" i="3" s="1"/>
  <c r="BZ1060" i="3" s="1"/>
  <c r="BZ1061" i="3" s="1"/>
  <c r="BZ1062" i="3" s="1"/>
  <c r="BZ1063" i="3" s="1"/>
  <c r="BZ1064" i="3" s="1"/>
  <c r="BZ1065" i="3" s="1"/>
  <c r="BZ1066" i="3" s="1"/>
  <c r="BZ1067" i="3" s="1"/>
  <c r="BZ1068" i="3" s="1"/>
  <c r="BZ1069" i="3" s="1"/>
  <c r="BZ1070" i="3" s="1"/>
  <c r="BZ1071" i="3" s="1"/>
  <c r="BZ1072" i="3" s="1"/>
  <c r="BZ1073" i="3" s="1"/>
  <c r="BZ1074" i="3" s="1"/>
  <c r="BZ1075" i="3" s="1"/>
  <c r="BZ1076" i="3" s="1"/>
  <c r="BZ1077" i="3" s="1"/>
  <c r="BZ1078" i="3" s="1"/>
  <c r="BZ1079" i="3" s="1"/>
  <c r="BZ1080" i="3" s="1"/>
  <c r="BZ1081" i="3" s="1"/>
  <c r="BZ1082" i="3" s="1"/>
  <c r="BZ1083" i="3" s="1"/>
  <c r="BZ1084" i="3" s="1"/>
  <c r="BZ1085" i="3" s="1"/>
  <c r="BZ1086" i="3" s="1"/>
  <c r="BZ1087" i="3" s="1"/>
  <c r="BZ1088" i="3" s="1"/>
  <c r="BZ1089" i="3" s="1"/>
  <c r="BZ1090" i="3" s="1"/>
  <c r="BZ1091" i="3" s="1"/>
  <c r="BZ1092" i="3" s="1"/>
  <c r="BZ1093" i="3" s="1"/>
  <c r="BZ1094" i="3" s="1"/>
  <c r="BZ1095" i="3" s="1"/>
  <c r="BZ1096" i="3" s="1"/>
  <c r="BZ1097" i="3" s="1"/>
  <c r="BZ1098" i="3" s="1"/>
  <c r="BZ1099" i="3" s="1"/>
  <c r="BZ1100" i="3" s="1"/>
  <c r="BZ1101" i="3" s="1"/>
  <c r="BZ1102" i="3" s="1"/>
  <c r="BZ1103" i="3" s="1"/>
  <c r="BZ1104" i="3" s="1"/>
  <c r="BZ1105" i="3" s="1"/>
  <c r="BZ1106" i="3" s="1"/>
  <c r="BZ1107" i="3" s="1"/>
  <c r="BY742" i="3"/>
  <c r="BY743" i="3" s="1"/>
  <c r="BY744" i="3" s="1"/>
  <c r="BY745" i="3" s="1"/>
  <c r="BY746" i="3" s="1"/>
  <c r="BY747" i="3" s="1"/>
  <c r="BY748" i="3" s="1"/>
  <c r="BY749" i="3" s="1"/>
  <c r="BY750" i="3" s="1"/>
  <c r="BY751" i="3" s="1"/>
  <c r="BY752" i="3" s="1"/>
  <c r="BY753" i="3" s="1"/>
  <c r="BY754" i="3" s="1"/>
  <c r="BY755" i="3" s="1"/>
  <c r="BY756" i="3" s="1"/>
  <c r="BY757" i="3" s="1"/>
  <c r="BY758" i="3" s="1"/>
  <c r="BY759" i="3" s="1"/>
  <c r="BY760" i="3" s="1"/>
  <c r="BY761" i="3" s="1"/>
  <c r="BY762" i="3" s="1"/>
  <c r="BY763" i="3" s="1"/>
  <c r="BY764" i="3" s="1"/>
  <c r="BY765" i="3" s="1"/>
  <c r="BY766" i="3" s="1"/>
  <c r="BY767" i="3" s="1"/>
  <c r="BY768" i="3" s="1"/>
  <c r="BY769" i="3" s="1"/>
  <c r="BY770" i="3" s="1"/>
  <c r="BY771" i="3" s="1"/>
  <c r="BY772" i="3" s="1"/>
  <c r="BY773" i="3" s="1"/>
  <c r="BY774" i="3" s="1"/>
  <c r="BY775" i="3" s="1"/>
  <c r="BY776" i="3" s="1"/>
  <c r="BY777" i="3" s="1"/>
  <c r="BY778" i="3" s="1"/>
  <c r="BY779" i="3" s="1"/>
  <c r="BY780" i="3" s="1"/>
  <c r="BY781" i="3" s="1"/>
  <c r="BY782" i="3" s="1"/>
  <c r="BY783" i="3" s="1"/>
  <c r="BY784" i="3" s="1"/>
  <c r="BY785" i="3" s="1"/>
  <c r="BY786" i="3" s="1"/>
  <c r="BY787" i="3" s="1"/>
  <c r="BY788" i="3" s="1"/>
  <c r="BY789" i="3" s="1"/>
  <c r="BY790" i="3" s="1"/>
  <c r="BY791" i="3" s="1"/>
  <c r="BY792" i="3" s="1"/>
  <c r="BY793" i="3" s="1"/>
  <c r="BY794" i="3" s="1"/>
  <c r="BY795" i="3" s="1"/>
  <c r="BY796" i="3" s="1"/>
  <c r="BY797" i="3" s="1"/>
  <c r="BY798" i="3" s="1"/>
  <c r="BY799" i="3" s="1"/>
  <c r="BY800" i="3" s="1"/>
  <c r="BY801" i="3" s="1"/>
  <c r="BY802" i="3" s="1"/>
  <c r="BY803" i="3" s="1"/>
  <c r="BY804" i="3" s="1"/>
  <c r="BY805" i="3" s="1"/>
  <c r="BY806" i="3" s="1"/>
  <c r="BY807" i="3" s="1"/>
  <c r="BY808" i="3" s="1"/>
  <c r="BY809" i="3" s="1"/>
  <c r="BY810" i="3" s="1"/>
  <c r="BY811" i="3" s="1"/>
  <c r="BY812" i="3" s="1"/>
  <c r="BY813" i="3" s="1"/>
  <c r="BY814" i="3" s="1"/>
  <c r="BY815" i="3" s="1"/>
  <c r="BY816" i="3" s="1"/>
  <c r="BY817" i="3" s="1"/>
  <c r="BY818" i="3" s="1"/>
  <c r="BY819" i="3" s="1"/>
  <c r="BY820" i="3" s="1"/>
  <c r="BY821" i="3" s="1"/>
  <c r="BY822" i="3" s="1"/>
  <c r="BY823" i="3" s="1"/>
  <c r="BY824" i="3" s="1"/>
  <c r="BY825" i="3" s="1"/>
  <c r="BY826" i="3" s="1"/>
  <c r="BY827" i="3" s="1"/>
  <c r="BY828" i="3" s="1"/>
  <c r="BY829" i="3" s="1"/>
  <c r="BY830" i="3" s="1"/>
  <c r="BY831" i="3" s="1"/>
  <c r="BY832" i="3" s="1"/>
  <c r="BY833" i="3" s="1"/>
  <c r="BY834" i="3" s="1"/>
  <c r="BY835" i="3" s="1"/>
  <c r="BY836" i="3" s="1"/>
  <c r="BY837" i="3" s="1"/>
  <c r="BY838" i="3" s="1"/>
  <c r="BY839" i="3" s="1"/>
  <c r="BY840" i="3" s="1"/>
  <c r="BY841" i="3" s="1"/>
  <c r="BY842" i="3" s="1"/>
  <c r="BY843" i="3" s="1"/>
  <c r="BY844" i="3" s="1"/>
  <c r="BY845" i="3" s="1"/>
  <c r="BY846" i="3" s="1"/>
  <c r="BY847" i="3" s="1"/>
  <c r="BY848" i="3" s="1"/>
  <c r="BY849" i="3" s="1"/>
  <c r="BY850" i="3" s="1"/>
  <c r="BY851" i="3" s="1"/>
  <c r="BY852" i="3" s="1"/>
  <c r="BY853" i="3" s="1"/>
  <c r="BY854" i="3" s="1"/>
  <c r="BY855" i="3" s="1"/>
  <c r="BY856" i="3" s="1"/>
  <c r="BY857" i="3" s="1"/>
  <c r="BY858" i="3" s="1"/>
  <c r="BY859" i="3" s="1"/>
  <c r="BY860" i="3" s="1"/>
  <c r="BY861" i="3" s="1"/>
  <c r="BY862" i="3" s="1"/>
  <c r="BY863" i="3" s="1"/>
  <c r="BY864" i="3" s="1"/>
  <c r="BY865" i="3" s="1"/>
  <c r="BY866" i="3" s="1"/>
  <c r="BY867" i="3" s="1"/>
  <c r="BY868" i="3" s="1"/>
  <c r="BY869" i="3" s="1"/>
  <c r="BY870" i="3" s="1"/>
  <c r="BY871" i="3" s="1"/>
  <c r="BY872" i="3" s="1"/>
  <c r="BY873" i="3" s="1"/>
  <c r="BY874" i="3" s="1"/>
  <c r="BY875" i="3" s="1"/>
  <c r="BY876" i="3" s="1"/>
  <c r="BY877" i="3" s="1"/>
  <c r="BY878" i="3" s="1"/>
  <c r="BY879" i="3" s="1"/>
  <c r="BY880" i="3" s="1"/>
  <c r="BY881" i="3" s="1"/>
  <c r="BY882" i="3" s="1"/>
  <c r="BY883" i="3" s="1"/>
  <c r="BY884" i="3" s="1"/>
  <c r="BY885" i="3" s="1"/>
  <c r="BY886" i="3" s="1"/>
  <c r="BY887" i="3" s="1"/>
  <c r="BY888" i="3" s="1"/>
  <c r="BY889" i="3" s="1"/>
  <c r="BY890" i="3" s="1"/>
  <c r="BY891" i="3" s="1"/>
  <c r="BY892" i="3" s="1"/>
  <c r="BY893" i="3" s="1"/>
  <c r="BY894" i="3" s="1"/>
  <c r="BY895" i="3" s="1"/>
  <c r="BY896" i="3" s="1"/>
  <c r="BY897" i="3" s="1"/>
  <c r="BY898" i="3" s="1"/>
  <c r="BY899" i="3" s="1"/>
  <c r="BY900" i="3" s="1"/>
  <c r="BY901" i="3" s="1"/>
  <c r="BY902" i="3" s="1"/>
  <c r="BY903" i="3" s="1"/>
  <c r="BY904" i="3" s="1"/>
  <c r="BY905" i="3" s="1"/>
  <c r="BY906" i="3" s="1"/>
  <c r="BY907" i="3" s="1"/>
  <c r="BY908" i="3" s="1"/>
  <c r="BY909" i="3" s="1"/>
  <c r="BY910" i="3" s="1"/>
  <c r="BY911" i="3" s="1"/>
  <c r="BY912" i="3" s="1"/>
  <c r="BY913" i="3" s="1"/>
  <c r="BY914" i="3" s="1"/>
  <c r="BY915" i="3" s="1"/>
  <c r="BY916" i="3" s="1"/>
  <c r="BY917" i="3" s="1"/>
  <c r="BY918" i="3" s="1"/>
  <c r="BY919" i="3" s="1"/>
  <c r="BY920" i="3" s="1"/>
  <c r="BY921" i="3" s="1"/>
  <c r="BY922" i="3" s="1"/>
  <c r="BY923" i="3" s="1"/>
  <c r="BY924" i="3" s="1"/>
  <c r="BY925" i="3" s="1"/>
  <c r="BY926" i="3" s="1"/>
  <c r="BY927" i="3" s="1"/>
  <c r="BY928" i="3" s="1"/>
  <c r="BY929" i="3" s="1"/>
  <c r="BY930" i="3" s="1"/>
  <c r="BY931" i="3" s="1"/>
  <c r="BY932" i="3" s="1"/>
  <c r="BY933" i="3" s="1"/>
  <c r="BY934" i="3" s="1"/>
  <c r="BY935" i="3" s="1"/>
  <c r="BY936" i="3" s="1"/>
  <c r="BY937" i="3" s="1"/>
  <c r="BY938" i="3" s="1"/>
  <c r="BY939" i="3" s="1"/>
  <c r="BY940" i="3" s="1"/>
  <c r="BY941" i="3" s="1"/>
  <c r="BY942" i="3" s="1"/>
  <c r="BY943" i="3" s="1"/>
  <c r="BY944" i="3" s="1"/>
  <c r="BY945" i="3" s="1"/>
  <c r="BY946" i="3" s="1"/>
  <c r="BY947" i="3" s="1"/>
  <c r="BY948" i="3" s="1"/>
  <c r="BY949" i="3" s="1"/>
  <c r="BY950" i="3" s="1"/>
  <c r="BY951" i="3" s="1"/>
  <c r="BY952" i="3" s="1"/>
  <c r="BY953" i="3" s="1"/>
  <c r="BY954" i="3" s="1"/>
  <c r="BY955" i="3" s="1"/>
  <c r="BY956" i="3" s="1"/>
  <c r="BY957" i="3" s="1"/>
  <c r="BY958" i="3" s="1"/>
  <c r="BY959" i="3" s="1"/>
  <c r="BY960" i="3" s="1"/>
  <c r="BY961" i="3" s="1"/>
  <c r="BY962" i="3" s="1"/>
  <c r="BY963" i="3" s="1"/>
  <c r="BY964" i="3" s="1"/>
  <c r="BY965" i="3" s="1"/>
  <c r="BY966" i="3" s="1"/>
  <c r="BY967" i="3" s="1"/>
  <c r="BY968" i="3" s="1"/>
  <c r="BY969" i="3" s="1"/>
  <c r="BY970" i="3" s="1"/>
  <c r="BY971" i="3" s="1"/>
  <c r="BY972" i="3" s="1"/>
  <c r="BY973" i="3" s="1"/>
  <c r="BY974" i="3" s="1"/>
  <c r="BY975" i="3" s="1"/>
  <c r="BY976" i="3" s="1"/>
  <c r="BY977" i="3" s="1"/>
  <c r="BY978" i="3" s="1"/>
  <c r="BY979" i="3" s="1"/>
  <c r="BY980" i="3" s="1"/>
  <c r="BY981" i="3" s="1"/>
  <c r="BY982" i="3" s="1"/>
  <c r="BY983" i="3" s="1"/>
  <c r="BY984" i="3" s="1"/>
  <c r="BY985" i="3" s="1"/>
  <c r="BY986" i="3" s="1"/>
  <c r="BY987" i="3" s="1"/>
  <c r="BY988" i="3" s="1"/>
  <c r="BY989" i="3" s="1"/>
  <c r="BY990" i="3" s="1"/>
  <c r="BY991" i="3" s="1"/>
  <c r="BY992" i="3" s="1"/>
  <c r="BY993" i="3" s="1"/>
  <c r="BY994" i="3" s="1"/>
  <c r="BY995" i="3" s="1"/>
  <c r="BY996" i="3" s="1"/>
  <c r="BY997" i="3" s="1"/>
  <c r="BY998" i="3" s="1"/>
  <c r="BY999" i="3" s="1"/>
  <c r="BY1000" i="3" s="1"/>
  <c r="BY1001" i="3" s="1"/>
  <c r="BY1002" i="3" s="1"/>
  <c r="BY1003" i="3" s="1"/>
  <c r="BY1004" i="3" s="1"/>
  <c r="BY1005" i="3" s="1"/>
  <c r="BY1006" i="3" s="1"/>
  <c r="BY1007" i="3" s="1"/>
  <c r="BY1008" i="3" s="1"/>
  <c r="BY1009" i="3" s="1"/>
  <c r="BY1010" i="3" s="1"/>
  <c r="BY1011" i="3" s="1"/>
  <c r="BY1012" i="3" s="1"/>
  <c r="BY1013" i="3" s="1"/>
  <c r="BY1014" i="3" s="1"/>
  <c r="BY1015" i="3" s="1"/>
  <c r="BY1016" i="3" s="1"/>
  <c r="BY1017" i="3" s="1"/>
  <c r="BY1018" i="3" s="1"/>
  <c r="BY1019" i="3" s="1"/>
  <c r="BY1020" i="3" s="1"/>
  <c r="BY1021" i="3" s="1"/>
  <c r="BY1022" i="3" s="1"/>
  <c r="BY1023" i="3" s="1"/>
  <c r="BY1024" i="3" s="1"/>
  <c r="BY1025" i="3" s="1"/>
  <c r="BY1026" i="3" s="1"/>
  <c r="BY1027" i="3" s="1"/>
  <c r="BY1028" i="3" s="1"/>
  <c r="BY1029" i="3" s="1"/>
  <c r="BY1030" i="3" s="1"/>
  <c r="BY1031" i="3" s="1"/>
  <c r="BY1032" i="3" s="1"/>
  <c r="BY1033" i="3" s="1"/>
  <c r="BY1034" i="3" s="1"/>
  <c r="BY1035" i="3" s="1"/>
  <c r="BY1036" i="3" s="1"/>
  <c r="BY1037" i="3" s="1"/>
  <c r="BY1038" i="3" s="1"/>
  <c r="BY1039" i="3" s="1"/>
  <c r="BY1040" i="3" s="1"/>
  <c r="BY1041" i="3" s="1"/>
  <c r="BY1042" i="3" s="1"/>
  <c r="BY1043" i="3" s="1"/>
  <c r="BY1044" i="3" s="1"/>
  <c r="BY1045" i="3" s="1"/>
  <c r="BY1046" i="3" s="1"/>
  <c r="BY1047" i="3" s="1"/>
  <c r="BY1048" i="3" s="1"/>
  <c r="BY1049" i="3" s="1"/>
  <c r="BY1050" i="3" s="1"/>
  <c r="BY1051" i="3" s="1"/>
  <c r="BY1052" i="3" s="1"/>
  <c r="BY1053" i="3" s="1"/>
  <c r="BY1054" i="3" s="1"/>
  <c r="BY1055" i="3" s="1"/>
  <c r="BY1056" i="3" s="1"/>
  <c r="BY1057" i="3" s="1"/>
  <c r="BY1058" i="3" s="1"/>
  <c r="BY1059" i="3" s="1"/>
  <c r="BY1060" i="3" s="1"/>
  <c r="BY1061" i="3" s="1"/>
  <c r="BY1062" i="3" s="1"/>
  <c r="BY1063" i="3" s="1"/>
  <c r="BY1064" i="3" s="1"/>
  <c r="BY1065" i="3" s="1"/>
  <c r="BY1066" i="3" s="1"/>
  <c r="BY1067" i="3" s="1"/>
  <c r="BY1068" i="3" s="1"/>
  <c r="BY1069" i="3" s="1"/>
  <c r="BY1070" i="3" s="1"/>
  <c r="BY1071" i="3" s="1"/>
  <c r="BY1072" i="3" s="1"/>
  <c r="BY1073" i="3" s="1"/>
  <c r="BY1074" i="3" s="1"/>
  <c r="BY1075" i="3" s="1"/>
  <c r="BY1076" i="3" s="1"/>
  <c r="BY1077" i="3" s="1"/>
  <c r="BY1078" i="3" s="1"/>
  <c r="BY1079" i="3" s="1"/>
  <c r="BY1080" i="3" s="1"/>
  <c r="BY1081" i="3" s="1"/>
  <c r="BY1082" i="3" s="1"/>
  <c r="BY1083" i="3" s="1"/>
  <c r="BY1084" i="3" s="1"/>
  <c r="BY1085" i="3" s="1"/>
  <c r="BY1086" i="3" s="1"/>
  <c r="BY1087" i="3" s="1"/>
  <c r="BY1088" i="3" s="1"/>
  <c r="BY1089" i="3" s="1"/>
  <c r="BY1090" i="3" s="1"/>
  <c r="BY1091" i="3" s="1"/>
  <c r="BY1092" i="3" s="1"/>
  <c r="BY1093" i="3" s="1"/>
  <c r="BY1094" i="3" s="1"/>
  <c r="BY1095" i="3" s="1"/>
  <c r="BY1096" i="3" s="1"/>
  <c r="BY1097" i="3" s="1"/>
  <c r="BY1098" i="3" s="1"/>
  <c r="BY1099" i="3" s="1"/>
  <c r="BY1100" i="3" s="1"/>
  <c r="BY1101" i="3" s="1"/>
  <c r="BY1102" i="3" s="1"/>
  <c r="BY1103" i="3" s="1"/>
  <c r="BY1104" i="3" s="1"/>
  <c r="BY1105" i="3" s="1"/>
  <c r="BY1106" i="3" s="1"/>
  <c r="BY1107" i="3" s="1"/>
  <c r="BX742" i="3"/>
  <c r="BX743" i="3" s="1"/>
  <c r="BX744" i="3" s="1"/>
  <c r="BX745" i="3" s="1"/>
  <c r="BX746" i="3" s="1"/>
  <c r="BX747" i="3" s="1"/>
  <c r="BX748" i="3" s="1"/>
  <c r="BX749" i="3" s="1"/>
  <c r="BX750" i="3" s="1"/>
  <c r="BX751" i="3" s="1"/>
  <c r="BX752" i="3" s="1"/>
  <c r="BX753" i="3" s="1"/>
  <c r="BX754" i="3" s="1"/>
  <c r="BX755" i="3" s="1"/>
  <c r="BX756" i="3" s="1"/>
  <c r="BX757" i="3" s="1"/>
  <c r="BX758" i="3" s="1"/>
  <c r="BX759" i="3" s="1"/>
  <c r="BX760" i="3" s="1"/>
  <c r="BX761" i="3" s="1"/>
  <c r="BX762" i="3" s="1"/>
  <c r="BX763" i="3" s="1"/>
  <c r="BX764" i="3" s="1"/>
  <c r="BX765" i="3" s="1"/>
  <c r="BX766" i="3" s="1"/>
  <c r="BX767" i="3" s="1"/>
  <c r="BX768" i="3" s="1"/>
  <c r="BX769" i="3" s="1"/>
  <c r="BX770" i="3" s="1"/>
  <c r="BX771" i="3" s="1"/>
  <c r="BX772" i="3" s="1"/>
  <c r="BX773" i="3" s="1"/>
  <c r="BX774" i="3" s="1"/>
  <c r="BX775" i="3" s="1"/>
  <c r="BX776" i="3" s="1"/>
  <c r="BX777" i="3" s="1"/>
  <c r="BX778" i="3" s="1"/>
  <c r="BX779" i="3" s="1"/>
  <c r="BX780" i="3" s="1"/>
  <c r="BX781" i="3" s="1"/>
  <c r="BX782" i="3" s="1"/>
  <c r="BX783" i="3" s="1"/>
  <c r="BX784" i="3" s="1"/>
  <c r="BX785" i="3" s="1"/>
  <c r="BX786" i="3" s="1"/>
  <c r="BX787" i="3" s="1"/>
  <c r="BX788" i="3" s="1"/>
  <c r="BX789" i="3" s="1"/>
  <c r="BX790" i="3" s="1"/>
  <c r="BX791" i="3" s="1"/>
  <c r="BX792" i="3" s="1"/>
  <c r="BX793" i="3" s="1"/>
  <c r="BX794" i="3" s="1"/>
  <c r="BX795" i="3" s="1"/>
  <c r="BX796" i="3" s="1"/>
  <c r="BX797" i="3" s="1"/>
  <c r="BX798" i="3" s="1"/>
  <c r="BX799" i="3" s="1"/>
  <c r="BX800" i="3" s="1"/>
  <c r="BX801" i="3" s="1"/>
  <c r="BX802" i="3" s="1"/>
  <c r="BX803" i="3" s="1"/>
  <c r="BX804" i="3" s="1"/>
  <c r="BX805" i="3" s="1"/>
  <c r="BX806" i="3" s="1"/>
  <c r="BX807" i="3" s="1"/>
  <c r="BX808" i="3" s="1"/>
  <c r="BX809" i="3" s="1"/>
  <c r="BX810" i="3" s="1"/>
  <c r="BX811" i="3" s="1"/>
  <c r="BX812" i="3" s="1"/>
  <c r="BX813" i="3" s="1"/>
  <c r="BX814" i="3" s="1"/>
  <c r="BX815" i="3" s="1"/>
  <c r="BX816" i="3" s="1"/>
  <c r="BX817" i="3" s="1"/>
  <c r="BX818" i="3" s="1"/>
  <c r="BX819" i="3" s="1"/>
  <c r="BX820" i="3" s="1"/>
  <c r="BX821" i="3" s="1"/>
  <c r="BX822" i="3" s="1"/>
  <c r="BX823" i="3" s="1"/>
  <c r="BX824" i="3" s="1"/>
  <c r="BX825" i="3" s="1"/>
  <c r="BX826" i="3" s="1"/>
  <c r="BX827" i="3" s="1"/>
  <c r="BX828" i="3" s="1"/>
  <c r="BX829" i="3" s="1"/>
  <c r="BX830" i="3" s="1"/>
  <c r="BX831" i="3" s="1"/>
  <c r="BX832" i="3" s="1"/>
  <c r="BX833" i="3" s="1"/>
  <c r="BX834" i="3" s="1"/>
  <c r="BX835" i="3" s="1"/>
  <c r="BX836" i="3" s="1"/>
  <c r="BX837" i="3" s="1"/>
  <c r="BX838" i="3" s="1"/>
  <c r="BX839" i="3" s="1"/>
  <c r="BX840" i="3" s="1"/>
  <c r="BX841" i="3" s="1"/>
  <c r="BX842" i="3" s="1"/>
  <c r="BX843" i="3" s="1"/>
  <c r="BX844" i="3" s="1"/>
  <c r="BX845" i="3" s="1"/>
  <c r="BX846" i="3" s="1"/>
  <c r="BX847" i="3" s="1"/>
  <c r="BX848" i="3" s="1"/>
  <c r="BX849" i="3" s="1"/>
  <c r="BX850" i="3" s="1"/>
  <c r="BX851" i="3" s="1"/>
  <c r="BX852" i="3" s="1"/>
  <c r="BX853" i="3" s="1"/>
  <c r="BX854" i="3" s="1"/>
  <c r="BX855" i="3" s="1"/>
  <c r="BX856" i="3" s="1"/>
  <c r="BX857" i="3" s="1"/>
  <c r="BX858" i="3" s="1"/>
  <c r="BX859" i="3" s="1"/>
  <c r="BX860" i="3" s="1"/>
  <c r="BX861" i="3" s="1"/>
  <c r="BX862" i="3" s="1"/>
  <c r="BX863" i="3" s="1"/>
  <c r="BX864" i="3" s="1"/>
  <c r="BX865" i="3" s="1"/>
  <c r="BX866" i="3" s="1"/>
  <c r="BX867" i="3" s="1"/>
  <c r="BX868" i="3" s="1"/>
  <c r="BX869" i="3" s="1"/>
  <c r="BX870" i="3" s="1"/>
  <c r="BX871" i="3" s="1"/>
  <c r="BX872" i="3" s="1"/>
  <c r="BX873" i="3" s="1"/>
  <c r="BX874" i="3" s="1"/>
  <c r="BX875" i="3" s="1"/>
  <c r="BX876" i="3" s="1"/>
  <c r="BX877" i="3" s="1"/>
  <c r="BX878" i="3" s="1"/>
  <c r="BX879" i="3" s="1"/>
  <c r="BX880" i="3" s="1"/>
  <c r="BX881" i="3" s="1"/>
  <c r="BX882" i="3" s="1"/>
  <c r="BX883" i="3" s="1"/>
  <c r="BX884" i="3" s="1"/>
  <c r="BX885" i="3" s="1"/>
  <c r="BX886" i="3" s="1"/>
  <c r="BX887" i="3" s="1"/>
  <c r="BX888" i="3" s="1"/>
  <c r="BX889" i="3" s="1"/>
  <c r="BX890" i="3" s="1"/>
  <c r="BX891" i="3" s="1"/>
  <c r="BX892" i="3" s="1"/>
  <c r="BX893" i="3" s="1"/>
  <c r="BX894" i="3" s="1"/>
  <c r="BX895" i="3" s="1"/>
  <c r="BX896" i="3" s="1"/>
  <c r="BX897" i="3" s="1"/>
  <c r="BX898" i="3" s="1"/>
  <c r="BX899" i="3" s="1"/>
  <c r="BX900" i="3" s="1"/>
  <c r="BX901" i="3" s="1"/>
  <c r="BX902" i="3" s="1"/>
  <c r="BX903" i="3" s="1"/>
  <c r="BX904" i="3" s="1"/>
  <c r="BX905" i="3" s="1"/>
  <c r="BX906" i="3" s="1"/>
  <c r="BX907" i="3" s="1"/>
  <c r="BX908" i="3" s="1"/>
  <c r="BX909" i="3" s="1"/>
  <c r="BX910" i="3" s="1"/>
  <c r="BX911" i="3" s="1"/>
  <c r="BX912" i="3" s="1"/>
  <c r="BX913" i="3" s="1"/>
  <c r="BX914" i="3" s="1"/>
  <c r="BX915" i="3" s="1"/>
  <c r="BX916" i="3" s="1"/>
  <c r="BX917" i="3" s="1"/>
  <c r="BX918" i="3" s="1"/>
  <c r="BX919" i="3" s="1"/>
  <c r="BX920" i="3" s="1"/>
  <c r="BX921" i="3" s="1"/>
  <c r="BX922" i="3" s="1"/>
  <c r="BX923" i="3" s="1"/>
  <c r="BX924" i="3" s="1"/>
  <c r="BX925" i="3" s="1"/>
  <c r="BX926" i="3" s="1"/>
  <c r="BX927" i="3" s="1"/>
  <c r="BX928" i="3" s="1"/>
  <c r="BX929" i="3" s="1"/>
  <c r="BX930" i="3" s="1"/>
  <c r="BX931" i="3" s="1"/>
  <c r="BX932" i="3" s="1"/>
  <c r="BX933" i="3" s="1"/>
  <c r="BX934" i="3" s="1"/>
  <c r="BX935" i="3" s="1"/>
  <c r="BX936" i="3" s="1"/>
  <c r="BX937" i="3" s="1"/>
  <c r="BX938" i="3" s="1"/>
  <c r="BX939" i="3" s="1"/>
  <c r="BX940" i="3" s="1"/>
  <c r="BX941" i="3" s="1"/>
  <c r="BX942" i="3" s="1"/>
  <c r="BX943" i="3" s="1"/>
  <c r="BX944" i="3" s="1"/>
  <c r="BX945" i="3" s="1"/>
  <c r="BX946" i="3" s="1"/>
  <c r="BX947" i="3" s="1"/>
  <c r="BX948" i="3" s="1"/>
  <c r="BX949" i="3" s="1"/>
  <c r="BX950" i="3" s="1"/>
  <c r="BX951" i="3" s="1"/>
  <c r="BX952" i="3" s="1"/>
  <c r="BX953" i="3" s="1"/>
  <c r="BX954" i="3" s="1"/>
  <c r="BX955" i="3" s="1"/>
  <c r="BX956" i="3" s="1"/>
  <c r="BX957" i="3" s="1"/>
  <c r="BX958" i="3" s="1"/>
  <c r="BX959" i="3" s="1"/>
  <c r="BX960" i="3" s="1"/>
  <c r="BX961" i="3" s="1"/>
  <c r="BX962" i="3" s="1"/>
  <c r="BX963" i="3" s="1"/>
  <c r="BX964" i="3" s="1"/>
  <c r="BX965" i="3" s="1"/>
  <c r="BX966" i="3" s="1"/>
  <c r="BX967" i="3" s="1"/>
  <c r="BX968" i="3" s="1"/>
  <c r="BX969" i="3" s="1"/>
  <c r="BX970" i="3" s="1"/>
  <c r="BX971" i="3" s="1"/>
  <c r="BX972" i="3" s="1"/>
  <c r="BX973" i="3" s="1"/>
  <c r="BX974" i="3" s="1"/>
  <c r="BX975" i="3" s="1"/>
  <c r="BX976" i="3" s="1"/>
  <c r="BX977" i="3" s="1"/>
  <c r="BX978" i="3" s="1"/>
  <c r="BX979" i="3" s="1"/>
  <c r="BX980" i="3" s="1"/>
  <c r="BX981" i="3" s="1"/>
  <c r="BX982" i="3" s="1"/>
  <c r="BX983" i="3" s="1"/>
  <c r="BX984" i="3" s="1"/>
  <c r="BX985" i="3" s="1"/>
  <c r="BX986" i="3" s="1"/>
  <c r="BX987" i="3" s="1"/>
  <c r="BX988" i="3" s="1"/>
  <c r="BX989" i="3" s="1"/>
  <c r="BX990" i="3" s="1"/>
  <c r="BX991" i="3" s="1"/>
  <c r="BX992" i="3" s="1"/>
  <c r="BX993" i="3" s="1"/>
  <c r="BX994" i="3" s="1"/>
  <c r="BX995" i="3" s="1"/>
  <c r="BX996" i="3" s="1"/>
  <c r="BX997" i="3" s="1"/>
  <c r="BX998" i="3" s="1"/>
  <c r="BX999" i="3" s="1"/>
  <c r="BX1000" i="3" s="1"/>
  <c r="BX1001" i="3" s="1"/>
  <c r="BX1002" i="3" s="1"/>
  <c r="BX1003" i="3" s="1"/>
  <c r="BX1004" i="3" s="1"/>
  <c r="BX1005" i="3" s="1"/>
  <c r="BX1006" i="3" s="1"/>
  <c r="BX1007" i="3" s="1"/>
  <c r="BX1008" i="3" s="1"/>
  <c r="BX1009" i="3" s="1"/>
  <c r="BX1010" i="3" s="1"/>
  <c r="BX1011" i="3" s="1"/>
  <c r="BX1012" i="3" s="1"/>
  <c r="BX1013" i="3" s="1"/>
  <c r="BX1014" i="3" s="1"/>
  <c r="BX1015" i="3" s="1"/>
  <c r="BX1016" i="3" s="1"/>
  <c r="BX1017" i="3" s="1"/>
  <c r="BX1018" i="3" s="1"/>
  <c r="BX1019" i="3" s="1"/>
  <c r="BX1020" i="3" s="1"/>
  <c r="BX1021" i="3" s="1"/>
  <c r="BX1022" i="3" s="1"/>
  <c r="BX1023" i="3" s="1"/>
  <c r="BX1024" i="3" s="1"/>
  <c r="BX1025" i="3" s="1"/>
  <c r="BX1026" i="3" s="1"/>
  <c r="BX1027" i="3" s="1"/>
  <c r="BX1028" i="3" s="1"/>
  <c r="BX1029" i="3" s="1"/>
  <c r="BX1030" i="3" s="1"/>
  <c r="BX1031" i="3" s="1"/>
  <c r="BX1032" i="3" s="1"/>
  <c r="BX1033" i="3" s="1"/>
  <c r="BX1034" i="3" s="1"/>
  <c r="BX1035" i="3" s="1"/>
  <c r="BX1036" i="3" s="1"/>
  <c r="BX1037" i="3" s="1"/>
  <c r="BX1038" i="3" s="1"/>
  <c r="BX1039" i="3" s="1"/>
  <c r="BX1040" i="3" s="1"/>
  <c r="BX1041" i="3" s="1"/>
  <c r="BX1042" i="3" s="1"/>
  <c r="BX1043" i="3" s="1"/>
  <c r="BX1044" i="3" s="1"/>
  <c r="BX1045" i="3" s="1"/>
  <c r="BX1046" i="3" s="1"/>
  <c r="BX1047" i="3" s="1"/>
  <c r="BX1048" i="3" s="1"/>
  <c r="BX1049" i="3" s="1"/>
  <c r="BX1050" i="3" s="1"/>
  <c r="BX1051" i="3" s="1"/>
  <c r="BX1052" i="3" s="1"/>
  <c r="BX1053" i="3" s="1"/>
  <c r="BX1054" i="3" s="1"/>
  <c r="BX1055" i="3" s="1"/>
  <c r="BX1056" i="3" s="1"/>
  <c r="BX1057" i="3" s="1"/>
  <c r="BX1058" i="3" s="1"/>
  <c r="BX1059" i="3" s="1"/>
  <c r="BX1060" i="3" s="1"/>
  <c r="BX1061" i="3" s="1"/>
  <c r="BX1062" i="3" s="1"/>
  <c r="BX1063" i="3" s="1"/>
  <c r="BX1064" i="3" s="1"/>
  <c r="BX1065" i="3" s="1"/>
  <c r="BX1066" i="3" s="1"/>
  <c r="BX1067" i="3" s="1"/>
  <c r="BX1068" i="3" s="1"/>
  <c r="BX1069" i="3" s="1"/>
  <c r="BX1070" i="3" s="1"/>
  <c r="BX1071" i="3" s="1"/>
  <c r="BX1072" i="3" s="1"/>
  <c r="BX1073" i="3" s="1"/>
  <c r="BX1074" i="3" s="1"/>
  <c r="BX1075" i="3" s="1"/>
  <c r="BX1076" i="3" s="1"/>
  <c r="BX1077" i="3" s="1"/>
  <c r="BX1078" i="3" s="1"/>
  <c r="BX1079" i="3" s="1"/>
  <c r="BX1080" i="3" s="1"/>
  <c r="BX1081" i="3" s="1"/>
  <c r="BX1082" i="3" s="1"/>
  <c r="BX1083" i="3" s="1"/>
  <c r="BX1084" i="3" s="1"/>
  <c r="BX1085" i="3" s="1"/>
  <c r="BX1086" i="3" s="1"/>
  <c r="BX1087" i="3" s="1"/>
  <c r="BX1088" i="3" s="1"/>
  <c r="BX1089" i="3" s="1"/>
  <c r="BX1090" i="3" s="1"/>
  <c r="BX1091" i="3" s="1"/>
  <c r="BX1092" i="3" s="1"/>
  <c r="BX1093" i="3" s="1"/>
  <c r="BX1094" i="3" s="1"/>
  <c r="BX1095" i="3" s="1"/>
  <c r="BX1096" i="3" s="1"/>
  <c r="BX1097" i="3" s="1"/>
  <c r="BX1098" i="3" s="1"/>
  <c r="BX1099" i="3" s="1"/>
  <c r="BX1100" i="3" s="1"/>
  <c r="BX1101" i="3" s="1"/>
  <c r="BX1102" i="3" s="1"/>
  <c r="BX1103" i="3" s="1"/>
  <c r="BX1104" i="3" s="1"/>
  <c r="BX1105" i="3" s="1"/>
  <c r="BX1106" i="3" s="1"/>
  <c r="BX1107" i="3" s="1"/>
  <c r="BW742" i="3"/>
  <c r="BW743" i="3" s="1"/>
  <c r="BW744" i="3" s="1"/>
  <c r="BW745" i="3" s="1"/>
  <c r="BW746" i="3" s="1"/>
  <c r="BW747" i="3" s="1"/>
  <c r="BW748" i="3" s="1"/>
  <c r="BW749" i="3" s="1"/>
  <c r="BW750" i="3" s="1"/>
  <c r="BW751" i="3" s="1"/>
  <c r="BW752" i="3" s="1"/>
  <c r="BW753" i="3" s="1"/>
  <c r="BW754" i="3" s="1"/>
  <c r="BW755" i="3" s="1"/>
  <c r="BW756" i="3" s="1"/>
  <c r="BW757" i="3" s="1"/>
  <c r="BW758" i="3" s="1"/>
  <c r="BW759" i="3" s="1"/>
  <c r="BW760" i="3" s="1"/>
  <c r="BW761" i="3" s="1"/>
  <c r="BW762" i="3" s="1"/>
  <c r="BW763" i="3" s="1"/>
  <c r="BW764" i="3" s="1"/>
  <c r="BW765" i="3" s="1"/>
  <c r="BW766" i="3" s="1"/>
  <c r="BW767" i="3" s="1"/>
  <c r="BW768" i="3" s="1"/>
  <c r="BW769" i="3" s="1"/>
  <c r="BW770" i="3" s="1"/>
  <c r="BW771" i="3" s="1"/>
  <c r="BW772" i="3" s="1"/>
  <c r="BW773" i="3" s="1"/>
  <c r="BW774" i="3" s="1"/>
  <c r="BW775" i="3" s="1"/>
  <c r="BW776" i="3" s="1"/>
  <c r="BW777" i="3" s="1"/>
  <c r="BW778" i="3" s="1"/>
  <c r="BW779" i="3" s="1"/>
  <c r="BW780" i="3" s="1"/>
  <c r="BW781" i="3" s="1"/>
  <c r="BW782" i="3" s="1"/>
  <c r="BW783" i="3" s="1"/>
  <c r="BW784" i="3" s="1"/>
  <c r="BW785" i="3" s="1"/>
  <c r="BW786" i="3" s="1"/>
  <c r="BW787" i="3" s="1"/>
  <c r="BW788" i="3" s="1"/>
  <c r="BW789" i="3" s="1"/>
  <c r="BW790" i="3" s="1"/>
  <c r="BW791" i="3" s="1"/>
  <c r="BW792" i="3" s="1"/>
  <c r="BW793" i="3" s="1"/>
  <c r="BW794" i="3" s="1"/>
  <c r="BW795" i="3" s="1"/>
  <c r="BW796" i="3" s="1"/>
  <c r="BW797" i="3" s="1"/>
  <c r="BW798" i="3" s="1"/>
  <c r="BW799" i="3" s="1"/>
  <c r="BW800" i="3" s="1"/>
  <c r="BW801" i="3" s="1"/>
  <c r="BW802" i="3" s="1"/>
  <c r="BW803" i="3" s="1"/>
  <c r="BW804" i="3" s="1"/>
  <c r="BW805" i="3" s="1"/>
  <c r="BW806" i="3" s="1"/>
  <c r="BW807" i="3" s="1"/>
  <c r="BW808" i="3" s="1"/>
  <c r="BW809" i="3" s="1"/>
  <c r="BW810" i="3" s="1"/>
  <c r="BW811" i="3" s="1"/>
  <c r="BW812" i="3" s="1"/>
  <c r="BW813" i="3" s="1"/>
  <c r="BW814" i="3" s="1"/>
  <c r="BW815" i="3" s="1"/>
  <c r="BW816" i="3" s="1"/>
  <c r="BW817" i="3" s="1"/>
  <c r="BW818" i="3" s="1"/>
  <c r="BW819" i="3" s="1"/>
  <c r="BW820" i="3" s="1"/>
  <c r="BW821" i="3" s="1"/>
  <c r="BW822" i="3" s="1"/>
  <c r="BW823" i="3" s="1"/>
  <c r="BW824" i="3" s="1"/>
  <c r="BW825" i="3" s="1"/>
  <c r="BW826" i="3" s="1"/>
  <c r="BW827" i="3" s="1"/>
  <c r="BW828" i="3" s="1"/>
  <c r="BW829" i="3" s="1"/>
  <c r="BW830" i="3" s="1"/>
  <c r="BW831" i="3" s="1"/>
  <c r="BW832" i="3" s="1"/>
  <c r="BW833" i="3" s="1"/>
  <c r="BW834" i="3" s="1"/>
  <c r="BW835" i="3" s="1"/>
  <c r="BW836" i="3" s="1"/>
  <c r="BW837" i="3" s="1"/>
  <c r="BW838" i="3" s="1"/>
  <c r="BW839" i="3" s="1"/>
  <c r="BW840" i="3" s="1"/>
  <c r="BW841" i="3" s="1"/>
  <c r="BW842" i="3" s="1"/>
  <c r="BW843" i="3" s="1"/>
  <c r="BW844" i="3" s="1"/>
  <c r="BW845" i="3" s="1"/>
  <c r="BW846" i="3" s="1"/>
  <c r="BW847" i="3" s="1"/>
  <c r="BW848" i="3" s="1"/>
  <c r="BW849" i="3" s="1"/>
  <c r="BW850" i="3" s="1"/>
  <c r="BW851" i="3" s="1"/>
  <c r="BW852" i="3" s="1"/>
  <c r="BW853" i="3" s="1"/>
  <c r="BW854" i="3" s="1"/>
  <c r="BW855" i="3" s="1"/>
  <c r="BW856" i="3" s="1"/>
  <c r="BW857" i="3" s="1"/>
  <c r="BW858" i="3" s="1"/>
  <c r="BW859" i="3" s="1"/>
  <c r="BW860" i="3" s="1"/>
  <c r="BW861" i="3" s="1"/>
  <c r="BW862" i="3" s="1"/>
  <c r="BW863" i="3" s="1"/>
  <c r="BW864" i="3" s="1"/>
  <c r="BW865" i="3" s="1"/>
  <c r="BW866" i="3" s="1"/>
  <c r="BW867" i="3" s="1"/>
  <c r="BW868" i="3" s="1"/>
  <c r="BW869" i="3" s="1"/>
  <c r="BW870" i="3" s="1"/>
  <c r="BW871" i="3" s="1"/>
  <c r="BW872" i="3" s="1"/>
  <c r="BW873" i="3" s="1"/>
  <c r="BW874" i="3" s="1"/>
  <c r="BW875" i="3" s="1"/>
  <c r="BW876" i="3" s="1"/>
  <c r="BW877" i="3" s="1"/>
  <c r="BW878" i="3" s="1"/>
  <c r="BW879" i="3" s="1"/>
  <c r="BW880" i="3" s="1"/>
  <c r="BW881" i="3" s="1"/>
  <c r="BW882" i="3" s="1"/>
  <c r="BW883" i="3" s="1"/>
  <c r="BW884" i="3" s="1"/>
  <c r="BW885" i="3" s="1"/>
  <c r="BW886" i="3" s="1"/>
  <c r="BW887" i="3" s="1"/>
  <c r="BW888" i="3" s="1"/>
  <c r="BW889" i="3" s="1"/>
  <c r="BW890" i="3" s="1"/>
  <c r="BW891" i="3" s="1"/>
  <c r="BW892" i="3" s="1"/>
  <c r="BW893" i="3" s="1"/>
  <c r="BW894" i="3" s="1"/>
  <c r="BW895" i="3" s="1"/>
  <c r="BW896" i="3" s="1"/>
  <c r="BW897" i="3" s="1"/>
  <c r="BW898" i="3" s="1"/>
  <c r="BW899" i="3" s="1"/>
  <c r="BW900" i="3" s="1"/>
  <c r="BW901" i="3" s="1"/>
  <c r="BW902" i="3" s="1"/>
  <c r="BW903" i="3" s="1"/>
  <c r="BW904" i="3" s="1"/>
  <c r="BW905" i="3" s="1"/>
  <c r="BW906" i="3" s="1"/>
  <c r="BW907" i="3" s="1"/>
  <c r="BW908" i="3" s="1"/>
  <c r="BW909" i="3" s="1"/>
  <c r="BW910" i="3" s="1"/>
  <c r="BW911" i="3" s="1"/>
  <c r="BW912" i="3" s="1"/>
  <c r="BW913" i="3" s="1"/>
  <c r="BW914" i="3" s="1"/>
  <c r="BW915" i="3" s="1"/>
  <c r="BW916" i="3" s="1"/>
  <c r="BW917" i="3" s="1"/>
  <c r="BW918" i="3" s="1"/>
  <c r="BW919" i="3" s="1"/>
  <c r="BW920" i="3" s="1"/>
  <c r="BW921" i="3" s="1"/>
  <c r="BW922" i="3" s="1"/>
  <c r="BW923" i="3" s="1"/>
  <c r="BW924" i="3" s="1"/>
  <c r="BW925" i="3" s="1"/>
  <c r="BW926" i="3" s="1"/>
  <c r="BW927" i="3" s="1"/>
  <c r="BW928" i="3" s="1"/>
  <c r="BW929" i="3" s="1"/>
  <c r="BW930" i="3" s="1"/>
  <c r="BW931" i="3" s="1"/>
  <c r="BW932" i="3" s="1"/>
  <c r="BW933" i="3" s="1"/>
  <c r="BW934" i="3" s="1"/>
  <c r="BW935" i="3" s="1"/>
  <c r="BW936" i="3" s="1"/>
  <c r="BW937" i="3" s="1"/>
  <c r="BW938" i="3" s="1"/>
  <c r="BW939" i="3" s="1"/>
  <c r="BW940" i="3" s="1"/>
  <c r="BW941" i="3" s="1"/>
  <c r="BW942" i="3" s="1"/>
  <c r="BW943" i="3" s="1"/>
  <c r="BW944" i="3" s="1"/>
  <c r="BW945" i="3" s="1"/>
  <c r="BW946" i="3" s="1"/>
  <c r="BW947" i="3" s="1"/>
  <c r="BW948" i="3" s="1"/>
  <c r="BW949" i="3" s="1"/>
  <c r="BW950" i="3" s="1"/>
  <c r="BW951" i="3" s="1"/>
  <c r="BW952" i="3" s="1"/>
  <c r="BW953" i="3" s="1"/>
  <c r="BW954" i="3" s="1"/>
  <c r="BW955" i="3" s="1"/>
  <c r="BW956" i="3" s="1"/>
  <c r="BW957" i="3" s="1"/>
  <c r="BW958" i="3" s="1"/>
  <c r="BW959" i="3" s="1"/>
  <c r="BW960" i="3" s="1"/>
  <c r="BW961" i="3" s="1"/>
  <c r="BW962" i="3" s="1"/>
  <c r="BW963" i="3" s="1"/>
  <c r="BW964" i="3" s="1"/>
  <c r="BW965" i="3" s="1"/>
  <c r="BW966" i="3" s="1"/>
  <c r="BW967" i="3" s="1"/>
  <c r="BW968" i="3" s="1"/>
  <c r="BW969" i="3" s="1"/>
  <c r="BW970" i="3" s="1"/>
  <c r="BW971" i="3" s="1"/>
  <c r="BW972" i="3" s="1"/>
  <c r="BW973" i="3" s="1"/>
  <c r="BW974" i="3" s="1"/>
  <c r="BW975" i="3" s="1"/>
  <c r="BW976" i="3" s="1"/>
  <c r="BW977" i="3" s="1"/>
  <c r="BW978" i="3" s="1"/>
  <c r="BW979" i="3" s="1"/>
  <c r="BW980" i="3" s="1"/>
  <c r="BW981" i="3" s="1"/>
  <c r="BW982" i="3" s="1"/>
  <c r="BW983" i="3" s="1"/>
  <c r="BW984" i="3" s="1"/>
  <c r="BW985" i="3" s="1"/>
  <c r="BW986" i="3" s="1"/>
  <c r="BW987" i="3" s="1"/>
  <c r="BW988" i="3" s="1"/>
  <c r="BW989" i="3" s="1"/>
  <c r="BW990" i="3" s="1"/>
  <c r="BW991" i="3" s="1"/>
  <c r="BW992" i="3" s="1"/>
  <c r="BW993" i="3" s="1"/>
  <c r="BW994" i="3" s="1"/>
  <c r="BW995" i="3" s="1"/>
  <c r="BW996" i="3" s="1"/>
  <c r="BW997" i="3" s="1"/>
  <c r="BW998" i="3" s="1"/>
  <c r="BW999" i="3" s="1"/>
  <c r="BW1000" i="3" s="1"/>
  <c r="BW1001" i="3" s="1"/>
  <c r="BW1002" i="3" s="1"/>
  <c r="BW1003" i="3" s="1"/>
  <c r="BW1004" i="3" s="1"/>
  <c r="BW1005" i="3" s="1"/>
  <c r="BW1006" i="3" s="1"/>
  <c r="BW1007" i="3" s="1"/>
  <c r="BW1008" i="3" s="1"/>
  <c r="BW1009" i="3" s="1"/>
  <c r="BW1010" i="3" s="1"/>
  <c r="BW1011" i="3" s="1"/>
  <c r="BW1012" i="3" s="1"/>
  <c r="BW1013" i="3" s="1"/>
  <c r="BW1014" i="3" s="1"/>
  <c r="BW1015" i="3" s="1"/>
  <c r="BW1016" i="3" s="1"/>
  <c r="BW1017" i="3" s="1"/>
  <c r="BW1018" i="3" s="1"/>
  <c r="BW1019" i="3" s="1"/>
  <c r="BW1020" i="3" s="1"/>
  <c r="BW1021" i="3" s="1"/>
  <c r="BW1022" i="3" s="1"/>
  <c r="BW1023" i="3" s="1"/>
  <c r="BW1024" i="3" s="1"/>
  <c r="BW1025" i="3" s="1"/>
  <c r="BW1026" i="3" s="1"/>
  <c r="BW1027" i="3" s="1"/>
  <c r="BW1028" i="3" s="1"/>
  <c r="BW1029" i="3" s="1"/>
  <c r="BW1030" i="3" s="1"/>
  <c r="BW1031" i="3" s="1"/>
  <c r="BW1032" i="3" s="1"/>
  <c r="BW1033" i="3" s="1"/>
  <c r="BW1034" i="3" s="1"/>
  <c r="BW1035" i="3" s="1"/>
  <c r="BW1036" i="3" s="1"/>
  <c r="BW1037" i="3" s="1"/>
  <c r="BW1038" i="3" s="1"/>
  <c r="BW1039" i="3" s="1"/>
  <c r="BW1040" i="3" s="1"/>
  <c r="BW1041" i="3" s="1"/>
  <c r="BW1042" i="3" s="1"/>
  <c r="BW1043" i="3" s="1"/>
  <c r="BW1044" i="3" s="1"/>
  <c r="BW1045" i="3" s="1"/>
  <c r="BW1046" i="3" s="1"/>
  <c r="BW1047" i="3" s="1"/>
  <c r="BW1048" i="3" s="1"/>
  <c r="BW1049" i="3" s="1"/>
  <c r="BW1050" i="3" s="1"/>
  <c r="BW1051" i="3" s="1"/>
  <c r="BW1052" i="3" s="1"/>
  <c r="BW1053" i="3" s="1"/>
  <c r="BW1054" i="3" s="1"/>
  <c r="BW1055" i="3" s="1"/>
  <c r="BW1056" i="3" s="1"/>
  <c r="BW1057" i="3" s="1"/>
  <c r="BW1058" i="3" s="1"/>
  <c r="BW1059" i="3" s="1"/>
  <c r="BW1060" i="3" s="1"/>
  <c r="BW1061" i="3" s="1"/>
  <c r="BW1062" i="3" s="1"/>
  <c r="BW1063" i="3" s="1"/>
  <c r="BW1064" i="3" s="1"/>
  <c r="BW1065" i="3" s="1"/>
  <c r="BW1066" i="3" s="1"/>
  <c r="BW1067" i="3" s="1"/>
  <c r="BW1068" i="3" s="1"/>
  <c r="BW1069" i="3" s="1"/>
  <c r="BW1070" i="3" s="1"/>
  <c r="BW1071" i="3" s="1"/>
  <c r="BW1072" i="3" s="1"/>
  <c r="BW1073" i="3" s="1"/>
  <c r="BW1074" i="3" s="1"/>
  <c r="BW1075" i="3" s="1"/>
  <c r="BW1076" i="3" s="1"/>
  <c r="BW1077" i="3" s="1"/>
  <c r="BW1078" i="3" s="1"/>
  <c r="BW1079" i="3" s="1"/>
  <c r="BW1080" i="3" s="1"/>
  <c r="BW1081" i="3" s="1"/>
  <c r="BW1082" i="3" s="1"/>
  <c r="BW1083" i="3" s="1"/>
  <c r="BW1084" i="3" s="1"/>
  <c r="BW1085" i="3" s="1"/>
  <c r="BW1086" i="3" s="1"/>
  <c r="BW1087" i="3" s="1"/>
  <c r="BW1088" i="3" s="1"/>
  <c r="BW1089" i="3" s="1"/>
  <c r="BW1090" i="3" s="1"/>
  <c r="BW1091" i="3" s="1"/>
  <c r="BW1092" i="3" s="1"/>
  <c r="BW1093" i="3" s="1"/>
  <c r="BW1094" i="3" s="1"/>
  <c r="BW1095" i="3" s="1"/>
  <c r="BW1096" i="3" s="1"/>
  <c r="BW1097" i="3" s="1"/>
  <c r="BW1098" i="3" s="1"/>
  <c r="BW1099" i="3" s="1"/>
  <c r="BW1100" i="3" s="1"/>
  <c r="BW1101" i="3" s="1"/>
  <c r="BW1102" i="3" s="1"/>
  <c r="BW1103" i="3" s="1"/>
  <c r="BW1104" i="3" s="1"/>
  <c r="BW1105" i="3" s="1"/>
  <c r="BW1106" i="3" s="1"/>
  <c r="BW1107" i="3" s="1"/>
  <c r="BV742" i="3"/>
  <c r="BV743" i="3" s="1"/>
  <c r="BV744" i="3" s="1"/>
  <c r="BV745" i="3" s="1"/>
  <c r="BV746" i="3" s="1"/>
  <c r="BV747" i="3" s="1"/>
  <c r="BV748" i="3" s="1"/>
  <c r="BV749" i="3" s="1"/>
  <c r="BV750" i="3" s="1"/>
  <c r="BV751" i="3" s="1"/>
  <c r="BV752" i="3" s="1"/>
  <c r="BV753" i="3" s="1"/>
  <c r="BV754" i="3" s="1"/>
  <c r="BV755" i="3" s="1"/>
  <c r="BV756" i="3" s="1"/>
  <c r="BV757" i="3" s="1"/>
  <c r="BV758" i="3" s="1"/>
  <c r="BV759" i="3" s="1"/>
  <c r="BV760" i="3" s="1"/>
  <c r="BV761" i="3" s="1"/>
  <c r="BV762" i="3" s="1"/>
  <c r="BV763" i="3" s="1"/>
  <c r="BV764" i="3" s="1"/>
  <c r="BV765" i="3" s="1"/>
  <c r="BV766" i="3" s="1"/>
  <c r="BV767" i="3" s="1"/>
  <c r="BV768" i="3" s="1"/>
  <c r="BV769" i="3" s="1"/>
  <c r="BV770" i="3" s="1"/>
  <c r="BV771" i="3" s="1"/>
  <c r="BV772" i="3" s="1"/>
  <c r="BV773" i="3" s="1"/>
  <c r="BV774" i="3" s="1"/>
  <c r="BV775" i="3" s="1"/>
  <c r="BV776" i="3" s="1"/>
  <c r="BV777" i="3" s="1"/>
  <c r="BV778" i="3" s="1"/>
  <c r="BV779" i="3" s="1"/>
  <c r="BV780" i="3" s="1"/>
  <c r="BV781" i="3" s="1"/>
  <c r="BV782" i="3" s="1"/>
  <c r="BV783" i="3" s="1"/>
  <c r="BV784" i="3" s="1"/>
  <c r="BV785" i="3" s="1"/>
  <c r="BV786" i="3" s="1"/>
  <c r="BV787" i="3" s="1"/>
  <c r="BV788" i="3" s="1"/>
  <c r="BV789" i="3" s="1"/>
  <c r="BV790" i="3" s="1"/>
  <c r="BV791" i="3" s="1"/>
  <c r="BV792" i="3" s="1"/>
  <c r="BV793" i="3" s="1"/>
  <c r="BV794" i="3" s="1"/>
  <c r="BV795" i="3" s="1"/>
  <c r="BV796" i="3" s="1"/>
  <c r="BV797" i="3" s="1"/>
  <c r="BV798" i="3" s="1"/>
  <c r="BV799" i="3" s="1"/>
  <c r="BV800" i="3" s="1"/>
  <c r="BV801" i="3" s="1"/>
  <c r="BV802" i="3" s="1"/>
  <c r="BV803" i="3" s="1"/>
  <c r="BV804" i="3" s="1"/>
  <c r="BV805" i="3" s="1"/>
  <c r="BV806" i="3" s="1"/>
  <c r="BV807" i="3" s="1"/>
  <c r="BV808" i="3" s="1"/>
  <c r="BV809" i="3" s="1"/>
  <c r="BV810" i="3" s="1"/>
  <c r="BV811" i="3" s="1"/>
  <c r="BV812" i="3" s="1"/>
  <c r="BV813" i="3" s="1"/>
  <c r="BV814" i="3" s="1"/>
  <c r="BV815" i="3" s="1"/>
  <c r="BV816" i="3" s="1"/>
  <c r="BV817" i="3" s="1"/>
  <c r="BV818" i="3" s="1"/>
  <c r="BV819" i="3" s="1"/>
  <c r="BV820" i="3" s="1"/>
  <c r="BV821" i="3" s="1"/>
  <c r="BV822" i="3" s="1"/>
  <c r="BV823" i="3" s="1"/>
  <c r="BV824" i="3" s="1"/>
  <c r="BV825" i="3" s="1"/>
  <c r="BV826" i="3" s="1"/>
  <c r="BV827" i="3" s="1"/>
  <c r="BV828" i="3" s="1"/>
  <c r="BV829" i="3" s="1"/>
  <c r="BV830" i="3" s="1"/>
  <c r="BV831" i="3" s="1"/>
  <c r="BV832" i="3" s="1"/>
  <c r="BV833" i="3" s="1"/>
  <c r="BV834" i="3" s="1"/>
  <c r="BV835" i="3" s="1"/>
  <c r="BV836" i="3" s="1"/>
  <c r="BV837" i="3" s="1"/>
  <c r="BV838" i="3" s="1"/>
  <c r="BV839" i="3" s="1"/>
  <c r="BV840" i="3" s="1"/>
  <c r="BV841" i="3" s="1"/>
  <c r="BV842" i="3" s="1"/>
  <c r="BV843" i="3" s="1"/>
  <c r="BV844" i="3" s="1"/>
  <c r="BV845" i="3" s="1"/>
  <c r="BV846" i="3" s="1"/>
  <c r="BV847" i="3" s="1"/>
  <c r="BV848" i="3" s="1"/>
  <c r="BV849" i="3" s="1"/>
  <c r="BV850" i="3" s="1"/>
  <c r="BV851" i="3" s="1"/>
  <c r="BV852" i="3" s="1"/>
  <c r="BV853" i="3" s="1"/>
  <c r="BV854" i="3" s="1"/>
  <c r="BV855" i="3" s="1"/>
  <c r="BV856" i="3" s="1"/>
  <c r="BV857" i="3" s="1"/>
  <c r="BV858" i="3" s="1"/>
  <c r="BV859" i="3" s="1"/>
  <c r="BV860" i="3" s="1"/>
  <c r="BV861" i="3" s="1"/>
  <c r="BV862" i="3" s="1"/>
  <c r="BV863" i="3" s="1"/>
  <c r="BV864" i="3" s="1"/>
  <c r="BV865" i="3" s="1"/>
  <c r="BV866" i="3" s="1"/>
  <c r="BV867" i="3" s="1"/>
  <c r="BV868" i="3" s="1"/>
  <c r="BV869" i="3" s="1"/>
  <c r="BV870" i="3" s="1"/>
  <c r="BV871" i="3" s="1"/>
  <c r="BV872" i="3" s="1"/>
  <c r="BV873" i="3" s="1"/>
  <c r="BV874" i="3" s="1"/>
  <c r="BV875" i="3" s="1"/>
  <c r="BV876" i="3" s="1"/>
  <c r="BV877" i="3" s="1"/>
  <c r="BV878" i="3" s="1"/>
  <c r="BV879" i="3" s="1"/>
  <c r="BV880" i="3" s="1"/>
  <c r="BV881" i="3" s="1"/>
  <c r="BV882" i="3" s="1"/>
  <c r="BV883" i="3" s="1"/>
  <c r="BV884" i="3" s="1"/>
  <c r="BV885" i="3" s="1"/>
  <c r="BV886" i="3" s="1"/>
  <c r="BV887" i="3" s="1"/>
  <c r="BV888" i="3" s="1"/>
  <c r="BV889" i="3" s="1"/>
  <c r="BV890" i="3" s="1"/>
  <c r="BV891" i="3" s="1"/>
  <c r="BV892" i="3" s="1"/>
  <c r="BV893" i="3" s="1"/>
  <c r="BV894" i="3" s="1"/>
  <c r="BV895" i="3" s="1"/>
  <c r="BV896" i="3" s="1"/>
  <c r="BV897" i="3" s="1"/>
  <c r="BV898" i="3" s="1"/>
  <c r="BV899" i="3" s="1"/>
  <c r="BV900" i="3" s="1"/>
  <c r="BV901" i="3" s="1"/>
  <c r="BV902" i="3" s="1"/>
  <c r="BV903" i="3" s="1"/>
  <c r="BV904" i="3" s="1"/>
  <c r="BV905" i="3" s="1"/>
  <c r="BV906" i="3" s="1"/>
  <c r="BV907" i="3" s="1"/>
  <c r="BV908" i="3" s="1"/>
  <c r="BV909" i="3" s="1"/>
  <c r="BV910" i="3" s="1"/>
  <c r="BV911" i="3" s="1"/>
  <c r="BV912" i="3" s="1"/>
  <c r="BV913" i="3" s="1"/>
  <c r="BV914" i="3" s="1"/>
  <c r="BV915" i="3" s="1"/>
  <c r="BV916" i="3" s="1"/>
  <c r="BV917" i="3" s="1"/>
  <c r="BV918" i="3" s="1"/>
  <c r="BV919" i="3" s="1"/>
  <c r="BV920" i="3" s="1"/>
  <c r="BV921" i="3" s="1"/>
  <c r="BV922" i="3" s="1"/>
  <c r="BV923" i="3" s="1"/>
  <c r="BV924" i="3" s="1"/>
  <c r="BV925" i="3" s="1"/>
  <c r="BV926" i="3" s="1"/>
  <c r="BV927" i="3" s="1"/>
  <c r="BV928" i="3" s="1"/>
  <c r="BV929" i="3" s="1"/>
  <c r="BV930" i="3" s="1"/>
  <c r="BV931" i="3" s="1"/>
  <c r="BV932" i="3" s="1"/>
  <c r="BV933" i="3" s="1"/>
  <c r="BV934" i="3" s="1"/>
  <c r="BV935" i="3" s="1"/>
  <c r="BV936" i="3" s="1"/>
  <c r="BV937" i="3" s="1"/>
  <c r="BV938" i="3" s="1"/>
  <c r="BV939" i="3" s="1"/>
  <c r="BV940" i="3" s="1"/>
  <c r="BV941" i="3" s="1"/>
  <c r="BV942" i="3" s="1"/>
  <c r="BV943" i="3" s="1"/>
  <c r="BV944" i="3" s="1"/>
  <c r="BV945" i="3" s="1"/>
  <c r="BV946" i="3" s="1"/>
  <c r="BV947" i="3" s="1"/>
  <c r="BV948" i="3" s="1"/>
  <c r="BV949" i="3" s="1"/>
  <c r="BV950" i="3" s="1"/>
  <c r="BV951" i="3" s="1"/>
  <c r="BV952" i="3" s="1"/>
  <c r="BV953" i="3" s="1"/>
  <c r="BV954" i="3" s="1"/>
  <c r="BV955" i="3" s="1"/>
  <c r="BV956" i="3" s="1"/>
  <c r="BV957" i="3" s="1"/>
  <c r="BV958" i="3" s="1"/>
  <c r="BV959" i="3" s="1"/>
  <c r="BV960" i="3" s="1"/>
  <c r="BV961" i="3" s="1"/>
  <c r="BV962" i="3" s="1"/>
  <c r="BV963" i="3" s="1"/>
  <c r="BV964" i="3" s="1"/>
  <c r="BV965" i="3" s="1"/>
  <c r="BV966" i="3" s="1"/>
  <c r="BV967" i="3" s="1"/>
  <c r="BV968" i="3" s="1"/>
  <c r="BV969" i="3" s="1"/>
  <c r="BV970" i="3" s="1"/>
  <c r="BV971" i="3" s="1"/>
  <c r="BV972" i="3" s="1"/>
  <c r="BV973" i="3" s="1"/>
  <c r="BV974" i="3" s="1"/>
  <c r="BV975" i="3" s="1"/>
  <c r="BV976" i="3" s="1"/>
  <c r="BV977" i="3" s="1"/>
  <c r="BV978" i="3" s="1"/>
  <c r="BV979" i="3" s="1"/>
  <c r="BV980" i="3" s="1"/>
  <c r="BV981" i="3" s="1"/>
  <c r="BV982" i="3" s="1"/>
  <c r="BV983" i="3" s="1"/>
  <c r="BV984" i="3" s="1"/>
  <c r="BV985" i="3" s="1"/>
  <c r="BV986" i="3" s="1"/>
  <c r="BV987" i="3" s="1"/>
  <c r="BV988" i="3" s="1"/>
  <c r="BV989" i="3" s="1"/>
  <c r="BV990" i="3" s="1"/>
  <c r="BV991" i="3" s="1"/>
  <c r="BV992" i="3" s="1"/>
  <c r="BV993" i="3" s="1"/>
  <c r="BV994" i="3" s="1"/>
  <c r="BV995" i="3" s="1"/>
  <c r="BV996" i="3" s="1"/>
  <c r="BV997" i="3" s="1"/>
  <c r="BV998" i="3" s="1"/>
  <c r="BV999" i="3" s="1"/>
  <c r="BV1000" i="3" s="1"/>
  <c r="BV1001" i="3" s="1"/>
  <c r="BV1002" i="3" s="1"/>
  <c r="BV1003" i="3" s="1"/>
  <c r="BV1004" i="3" s="1"/>
  <c r="BV1005" i="3" s="1"/>
  <c r="BV1006" i="3" s="1"/>
  <c r="BV1007" i="3" s="1"/>
  <c r="BV1008" i="3" s="1"/>
  <c r="BV1009" i="3" s="1"/>
  <c r="BV1010" i="3" s="1"/>
  <c r="BV1011" i="3" s="1"/>
  <c r="BV1012" i="3" s="1"/>
  <c r="BV1013" i="3" s="1"/>
  <c r="BV1014" i="3" s="1"/>
  <c r="BV1015" i="3" s="1"/>
  <c r="BV1016" i="3" s="1"/>
  <c r="BV1017" i="3" s="1"/>
  <c r="BV1018" i="3" s="1"/>
  <c r="BV1019" i="3" s="1"/>
  <c r="BV1020" i="3" s="1"/>
  <c r="BV1021" i="3" s="1"/>
  <c r="BV1022" i="3" s="1"/>
  <c r="BV1023" i="3" s="1"/>
  <c r="BV1024" i="3" s="1"/>
  <c r="BV1025" i="3" s="1"/>
  <c r="BV1026" i="3" s="1"/>
  <c r="BV1027" i="3" s="1"/>
  <c r="BV1028" i="3" s="1"/>
  <c r="BV1029" i="3" s="1"/>
  <c r="BV1030" i="3" s="1"/>
  <c r="BV1031" i="3" s="1"/>
  <c r="BV1032" i="3" s="1"/>
  <c r="BV1033" i="3" s="1"/>
  <c r="BV1034" i="3" s="1"/>
  <c r="BV1035" i="3" s="1"/>
  <c r="BV1036" i="3" s="1"/>
  <c r="BV1037" i="3" s="1"/>
  <c r="BV1038" i="3" s="1"/>
  <c r="BV1039" i="3" s="1"/>
  <c r="BV1040" i="3" s="1"/>
  <c r="BV1041" i="3" s="1"/>
  <c r="BV1042" i="3" s="1"/>
  <c r="BV1043" i="3" s="1"/>
  <c r="BV1044" i="3" s="1"/>
  <c r="BV1045" i="3" s="1"/>
  <c r="BV1046" i="3" s="1"/>
  <c r="BV1047" i="3" s="1"/>
  <c r="BV1048" i="3" s="1"/>
  <c r="BV1049" i="3" s="1"/>
  <c r="BV1050" i="3" s="1"/>
  <c r="BV1051" i="3" s="1"/>
  <c r="BV1052" i="3" s="1"/>
  <c r="BV1053" i="3" s="1"/>
  <c r="BV1054" i="3" s="1"/>
  <c r="BV1055" i="3" s="1"/>
  <c r="BV1056" i="3" s="1"/>
  <c r="BV1057" i="3" s="1"/>
  <c r="BV1058" i="3" s="1"/>
  <c r="BV1059" i="3" s="1"/>
  <c r="BV1060" i="3" s="1"/>
  <c r="BV1061" i="3" s="1"/>
  <c r="BV1062" i="3" s="1"/>
  <c r="BV1063" i="3" s="1"/>
  <c r="BV1064" i="3" s="1"/>
  <c r="BV1065" i="3" s="1"/>
  <c r="BV1066" i="3" s="1"/>
  <c r="BV1067" i="3" s="1"/>
  <c r="BV1068" i="3" s="1"/>
  <c r="BV1069" i="3" s="1"/>
  <c r="BV1070" i="3" s="1"/>
  <c r="BV1071" i="3" s="1"/>
  <c r="BV1072" i="3" s="1"/>
  <c r="BV1073" i="3" s="1"/>
  <c r="BV1074" i="3" s="1"/>
  <c r="BV1075" i="3" s="1"/>
  <c r="BV1076" i="3" s="1"/>
  <c r="BV1077" i="3" s="1"/>
  <c r="BV1078" i="3" s="1"/>
  <c r="BV1079" i="3" s="1"/>
  <c r="BV1080" i="3" s="1"/>
  <c r="BV1081" i="3" s="1"/>
  <c r="BV1082" i="3" s="1"/>
  <c r="BV1083" i="3" s="1"/>
  <c r="BV1084" i="3" s="1"/>
  <c r="BV1085" i="3" s="1"/>
  <c r="BV1086" i="3" s="1"/>
  <c r="BV1087" i="3" s="1"/>
  <c r="BV1088" i="3" s="1"/>
  <c r="BV1089" i="3" s="1"/>
  <c r="BV1090" i="3" s="1"/>
  <c r="BV1091" i="3" s="1"/>
  <c r="BV1092" i="3" s="1"/>
  <c r="BV1093" i="3" s="1"/>
  <c r="BV1094" i="3" s="1"/>
  <c r="BV1095" i="3" s="1"/>
  <c r="BV1096" i="3" s="1"/>
  <c r="BV1097" i="3" s="1"/>
  <c r="BV1098" i="3" s="1"/>
  <c r="BV1099" i="3" s="1"/>
  <c r="BV1100" i="3" s="1"/>
  <c r="BV1101" i="3" s="1"/>
  <c r="BV1102" i="3" s="1"/>
  <c r="BV1103" i="3" s="1"/>
  <c r="BV1104" i="3" s="1"/>
  <c r="BV1105" i="3" s="1"/>
  <c r="BV1106" i="3" s="1"/>
  <c r="BV1107" i="3" s="1"/>
  <c r="BS742" i="3"/>
  <c r="BS743" i="3" s="1"/>
  <c r="BS744" i="3" s="1"/>
  <c r="BS745" i="3" s="1"/>
  <c r="BS746" i="3" s="1"/>
  <c r="BS747" i="3" s="1"/>
  <c r="BS748" i="3" s="1"/>
  <c r="BS749" i="3" s="1"/>
  <c r="BS750" i="3" s="1"/>
  <c r="BS751" i="3" s="1"/>
  <c r="BS752" i="3" s="1"/>
  <c r="BS753" i="3" s="1"/>
  <c r="BS754" i="3" s="1"/>
  <c r="BS755" i="3" s="1"/>
  <c r="BS756" i="3" s="1"/>
  <c r="BS757" i="3" s="1"/>
  <c r="BS758" i="3" s="1"/>
  <c r="BS759" i="3" s="1"/>
  <c r="BS760" i="3" s="1"/>
  <c r="BS761" i="3" s="1"/>
  <c r="BS762" i="3" s="1"/>
  <c r="BS763" i="3" s="1"/>
  <c r="BS764" i="3" s="1"/>
  <c r="BS765" i="3" s="1"/>
  <c r="BS766" i="3" s="1"/>
  <c r="BS767" i="3" s="1"/>
  <c r="BS768" i="3" s="1"/>
  <c r="BS769" i="3" s="1"/>
  <c r="BS770" i="3" s="1"/>
  <c r="BS771" i="3" s="1"/>
  <c r="BS772" i="3" s="1"/>
  <c r="BS773" i="3" s="1"/>
  <c r="BS774" i="3" s="1"/>
  <c r="BS775" i="3" s="1"/>
  <c r="BS776" i="3" s="1"/>
  <c r="BS777" i="3" s="1"/>
  <c r="BS778" i="3" s="1"/>
  <c r="BS779" i="3" s="1"/>
  <c r="BS780" i="3" s="1"/>
  <c r="BS781" i="3" s="1"/>
  <c r="BS782" i="3" s="1"/>
  <c r="BS783" i="3" s="1"/>
  <c r="BS784" i="3" s="1"/>
  <c r="BS785" i="3" s="1"/>
  <c r="BS786" i="3" s="1"/>
  <c r="BS787" i="3" s="1"/>
  <c r="BS788" i="3" s="1"/>
  <c r="BS789" i="3" s="1"/>
  <c r="BS790" i="3" s="1"/>
  <c r="BS791" i="3" s="1"/>
  <c r="BS792" i="3" s="1"/>
  <c r="BS793" i="3" s="1"/>
  <c r="BS794" i="3" s="1"/>
  <c r="BS795" i="3" s="1"/>
  <c r="BS796" i="3" s="1"/>
  <c r="BS797" i="3" s="1"/>
  <c r="BS798" i="3" s="1"/>
  <c r="BS799" i="3" s="1"/>
  <c r="BS800" i="3" s="1"/>
  <c r="BS801" i="3" s="1"/>
  <c r="BS802" i="3" s="1"/>
  <c r="BS803" i="3" s="1"/>
  <c r="BS804" i="3" s="1"/>
  <c r="BS805" i="3" s="1"/>
  <c r="BS806" i="3" s="1"/>
  <c r="BS807" i="3" s="1"/>
  <c r="BS808" i="3" s="1"/>
  <c r="BS809" i="3" s="1"/>
  <c r="BS810" i="3" s="1"/>
  <c r="BS811" i="3" s="1"/>
  <c r="BS812" i="3" s="1"/>
  <c r="BS813" i="3" s="1"/>
  <c r="BS814" i="3" s="1"/>
  <c r="BS815" i="3" s="1"/>
  <c r="BS816" i="3" s="1"/>
  <c r="BS817" i="3" s="1"/>
  <c r="BS818" i="3" s="1"/>
  <c r="BS819" i="3" s="1"/>
  <c r="BS820" i="3" s="1"/>
  <c r="BS821" i="3" s="1"/>
  <c r="BS822" i="3" s="1"/>
  <c r="BS823" i="3" s="1"/>
  <c r="BS824" i="3" s="1"/>
  <c r="BS825" i="3" s="1"/>
  <c r="BS826" i="3" s="1"/>
  <c r="BS827" i="3" s="1"/>
  <c r="BS828" i="3" s="1"/>
  <c r="BS829" i="3" s="1"/>
  <c r="BS830" i="3" s="1"/>
  <c r="BS831" i="3" s="1"/>
  <c r="BS832" i="3" s="1"/>
  <c r="BS833" i="3" s="1"/>
  <c r="BS834" i="3" s="1"/>
  <c r="BS835" i="3" s="1"/>
  <c r="BS836" i="3" s="1"/>
  <c r="BS837" i="3" s="1"/>
  <c r="BS838" i="3" s="1"/>
  <c r="BS839" i="3" s="1"/>
  <c r="BS840" i="3" s="1"/>
  <c r="BS841" i="3" s="1"/>
  <c r="BS842" i="3" s="1"/>
  <c r="BS843" i="3" s="1"/>
  <c r="BS844" i="3" s="1"/>
  <c r="BS845" i="3" s="1"/>
  <c r="BS846" i="3" s="1"/>
  <c r="BS847" i="3" s="1"/>
  <c r="BS848" i="3" s="1"/>
  <c r="BS849" i="3" s="1"/>
  <c r="BS850" i="3" s="1"/>
  <c r="BS851" i="3" s="1"/>
  <c r="BS852" i="3" s="1"/>
  <c r="BS853" i="3" s="1"/>
  <c r="BS854" i="3" s="1"/>
  <c r="BS855" i="3" s="1"/>
  <c r="BS856" i="3" s="1"/>
  <c r="BS857" i="3" s="1"/>
  <c r="BS858" i="3" s="1"/>
  <c r="BS859" i="3" s="1"/>
  <c r="BS860" i="3" s="1"/>
  <c r="BS861" i="3" s="1"/>
  <c r="BS862" i="3" s="1"/>
  <c r="BS863" i="3" s="1"/>
  <c r="BS864" i="3" s="1"/>
  <c r="BS865" i="3" s="1"/>
  <c r="BS866" i="3" s="1"/>
  <c r="BS867" i="3" s="1"/>
  <c r="BS868" i="3" s="1"/>
  <c r="BS869" i="3" s="1"/>
  <c r="BS870" i="3" s="1"/>
  <c r="BS871" i="3" s="1"/>
  <c r="BS872" i="3" s="1"/>
  <c r="BS873" i="3" s="1"/>
  <c r="BS874" i="3" s="1"/>
  <c r="BS875" i="3" s="1"/>
  <c r="BS876" i="3" s="1"/>
  <c r="BS877" i="3" s="1"/>
  <c r="BS878" i="3" s="1"/>
  <c r="BS879" i="3" s="1"/>
  <c r="BS880" i="3" s="1"/>
  <c r="BS881" i="3" s="1"/>
  <c r="BS882" i="3" s="1"/>
  <c r="BS883" i="3" s="1"/>
  <c r="BS884" i="3" s="1"/>
  <c r="BS885" i="3" s="1"/>
  <c r="BS886" i="3" s="1"/>
  <c r="BS887" i="3" s="1"/>
  <c r="BS888" i="3" s="1"/>
  <c r="BS889" i="3" s="1"/>
  <c r="BS890" i="3" s="1"/>
  <c r="BS891" i="3" s="1"/>
  <c r="BS892" i="3" s="1"/>
  <c r="BS893" i="3" s="1"/>
  <c r="BS894" i="3" s="1"/>
  <c r="BS895" i="3" s="1"/>
  <c r="BS896" i="3" s="1"/>
  <c r="BS897" i="3" s="1"/>
  <c r="BS898" i="3" s="1"/>
  <c r="BS899" i="3" s="1"/>
  <c r="BS900" i="3" s="1"/>
  <c r="BS901" i="3" s="1"/>
  <c r="BS902" i="3" s="1"/>
  <c r="BS903" i="3" s="1"/>
  <c r="BS904" i="3" s="1"/>
  <c r="BS905" i="3" s="1"/>
  <c r="BS906" i="3" s="1"/>
  <c r="BS907" i="3" s="1"/>
  <c r="BS908" i="3" s="1"/>
  <c r="BS909" i="3" s="1"/>
  <c r="BS910" i="3" s="1"/>
  <c r="BS911" i="3" s="1"/>
  <c r="BS912" i="3" s="1"/>
  <c r="BS913" i="3" s="1"/>
  <c r="BS914" i="3" s="1"/>
  <c r="BS915" i="3" s="1"/>
  <c r="BS916" i="3" s="1"/>
  <c r="BS917" i="3" s="1"/>
  <c r="BS918" i="3" s="1"/>
  <c r="BS919" i="3" s="1"/>
  <c r="BS920" i="3" s="1"/>
  <c r="BS921" i="3" s="1"/>
  <c r="BS922" i="3" s="1"/>
  <c r="BS923" i="3" s="1"/>
  <c r="BS924" i="3" s="1"/>
  <c r="BS925" i="3" s="1"/>
  <c r="BS926" i="3" s="1"/>
  <c r="BS927" i="3" s="1"/>
  <c r="BS928" i="3" s="1"/>
  <c r="BS929" i="3" s="1"/>
  <c r="BS930" i="3" s="1"/>
  <c r="BS931" i="3" s="1"/>
  <c r="BS932" i="3" s="1"/>
  <c r="BS933" i="3" s="1"/>
  <c r="BS934" i="3" s="1"/>
  <c r="BS935" i="3" s="1"/>
  <c r="BS936" i="3" s="1"/>
  <c r="BS937" i="3" s="1"/>
  <c r="BS938" i="3" s="1"/>
  <c r="BS939" i="3" s="1"/>
  <c r="BS940" i="3" s="1"/>
  <c r="BS941" i="3" s="1"/>
  <c r="BS942" i="3" s="1"/>
  <c r="BS943" i="3" s="1"/>
  <c r="BS944" i="3" s="1"/>
  <c r="BS945" i="3" s="1"/>
  <c r="BS946" i="3" s="1"/>
  <c r="BS947" i="3" s="1"/>
  <c r="BS948" i="3" s="1"/>
  <c r="BS949" i="3" s="1"/>
  <c r="BS950" i="3" s="1"/>
  <c r="BS951" i="3" s="1"/>
  <c r="BS952" i="3" s="1"/>
  <c r="BS953" i="3" s="1"/>
  <c r="BS954" i="3" s="1"/>
  <c r="BS955" i="3" s="1"/>
  <c r="BS956" i="3" s="1"/>
  <c r="BS957" i="3" s="1"/>
  <c r="BS958" i="3" s="1"/>
  <c r="BS959" i="3" s="1"/>
  <c r="BS960" i="3" s="1"/>
  <c r="BS961" i="3" s="1"/>
  <c r="BS962" i="3" s="1"/>
  <c r="BS963" i="3" s="1"/>
  <c r="BS964" i="3" s="1"/>
  <c r="BS965" i="3" s="1"/>
  <c r="BS966" i="3" s="1"/>
  <c r="BS967" i="3" s="1"/>
  <c r="BS968" i="3" s="1"/>
  <c r="BS969" i="3" s="1"/>
  <c r="BS970" i="3" s="1"/>
  <c r="BS971" i="3" s="1"/>
  <c r="BS972" i="3" s="1"/>
  <c r="BS973" i="3" s="1"/>
  <c r="BS974" i="3" s="1"/>
  <c r="BS975" i="3" s="1"/>
  <c r="BS976" i="3" s="1"/>
  <c r="BS977" i="3" s="1"/>
  <c r="BS978" i="3" s="1"/>
  <c r="BS979" i="3" s="1"/>
  <c r="BS980" i="3" s="1"/>
  <c r="BS981" i="3" s="1"/>
  <c r="BS982" i="3" s="1"/>
  <c r="BS983" i="3" s="1"/>
  <c r="BS984" i="3" s="1"/>
  <c r="BS985" i="3" s="1"/>
  <c r="BS986" i="3" s="1"/>
  <c r="BS987" i="3" s="1"/>
  <c r="BS988" i="3" s="1"/>
  <c r="BS989" i="3" s="1"/>
  <c r="BS990" i="3" s="1"/>
  <c r="BS991" i="3" s="1"/>
  <c r="BS992" i="3" s="1"/>
  <c r="BS993" i="3" s="1"/>
  <c r="BS994" i="3" s="1"/>
  <c r="BS995" i="3" s="1"/>
  <c r="BS996" i="3" s="1"/>
  <c r="BS997" i="3" s="1"/>
  <c r="BS998" i="3" s="1"/>
  <c r="BS999" i="3" s="1"/>
  <c r="BS1000" i="3" s="1"/>
  <c r="BS1001" i="3" s="1"/>
  <c r="BS1002" i="3" s="1"/>
  <c r="BS1003" i="3" s="1"/>
  <c r="BS1004" i="3" s="1"/>
  <c r="BS1005" i="3" s="1"/>
  <c r="BS1006" i="3" s="1"/>
  <c r="BS1007" i="3" s="1"/>
  <c r="BS1008" i="3" s="1"/>
  <c r="BS1009" i="3" s="1"/>
  <c r="BS1010" i="3" s="1"/>
  <c r="BS1011" i="3" s="1"/>
  <c r="BS1012" i="3" s="1"/>
  <c r="BS1013" i="3" s="1"/>
  <c r="BS1014" i="3" s="1"/>
  <c r="BS1015" i="3" s="1"/>
  <c r="BS1016" i="3" s="1"/>
  <c r="BS1017" i="3" s="1"/>
  <c r="BS1018" i="3" s="1"/>
  <c r="BS1019" i="3" s="1"/>
  <c r="BS1020" i="3" s="1"/>
  <c r="BS1021" i="3" s="1"/>
  <c r="BS1022" i="3" s="1"/>
  <c r="BS1023" i="3" s="1"/>
  <c r="BS1024" i="3" s="1"/>
  <c r="BS1025" i="3" s="1"/>
  <c r="BS1026" i="3" s="1"/>
  <c r="BS1027" i="3" s="1"/>
  <c r="BS1028" i="3" s="1"/>
  <c r="BS1029" i="3" s="1"/>
  <c r="BS1030" i="3" s="1"/>
  <c r="BS1031" i="3" s="1"/>
  <c r="BS1032" i="3" s="1"/>
  <c r="BS1033" i="3" s="1"/>
  <c r="BS1034" i="3" s="1"/>
  <c r="BS1035" i="3" s="1"/>
  <c r="BS1036" i="3" s="1"/>
  <c r="BS1037" i="3" s="1"/>
  <c r="BS1038" i="3" s="1"/>
  <c r="BS1039" i="3" s="1"/>
  <c r="BS1040" i="3" s="1"/>
  <c r="BS1041" i="3" s="1"/>
  <c r="BS1042" i="3" s="1"/>
  <c r="BS1043" i="3" s="1"/>
  <c r="BS1044" i="3" s="1"/>
  <c r="BS1045" i="3" s="1"/>
  <c r="BS1046" i="3" s="1"/>
  <c r="BS1047" i="3" s="1"/>
  <c r="BS1048" i="3" s="1"/>
  <c r="BS1049" i="3" s="1"/>
  <c r="BS1050" i="3" s="1"/>
  <c r="BS1051" i="3" s="1"/>
  <c r="BS1052" i="3" s="1"/>
  <c r="BS1053" i="3" s="1"/>
  <c r="BS1054" i="3" s="1"/>
  <c r="BS1055" i="3" s="1"/>
  <c r="BS1056" i="3" s="1"/>
  <c r="BS1057" i="3" s="1"/>
  <c r="BS1058" i="3" s="1"/>
  <c r="BS1059" i="3" s="1"/>
  <c r="BS1060" i="3" s="1"/>
  <c r="BS1061" i="3" s="1"/>
  <c r="BS1062" i="3" s="1"/>
  <c r="BS1063" i="3" s="1"/>
  <c r="BS1064" i="3" s="1"/>
  <c r="BS1065" i="3" s="1"/>
  <c r="BS1066" i="3" s="1"/>
  <c r="BS1067" i="3" s="1"/>
  <c r="BS1068" i="3" s="1"/>
  <c r="BS1069" i="3" s="1"/>
  <c r="BS1070" i="3" s="1"/>
  <c r="BS1071" i="3" s="1"/>
  <c r="BS1072" i="3" s="1"/>
  <c r="BS1073" i="3" s="1"/>
  <c r="BS1074" i="3" s="1"/>
  <c r="BS1075" i="3" s="1"/>
  <c r="BS1076" i="3" s="1"/>
  <c r="BS1077" i="3" s="1"/>
  <c r="BS1078" i="3" s="1"/>
  <c r="BS1079" i="3" s="1"/>
  <c r="BS1080" i="3" s="1"/>
  <c r="BS1081" i="3" s="1"/>
  <c r="BS1082" i="3" s="1"/>
  <c r="BS1083" i="3" s="1"/>
  <c r="BS1084" i="3" s="1"/>
  <c r="BS1085" i="3" s="1"/>
  <c r="BS1086" i="3" s="1"/>
  <c r="BS1087" i="3" s="1"/>
  <c r="BS1088" i="3" s="1"/>
  <c r="BS1089" i="3" s="1"/>
  <c r="BS1090" i="3" s="1"/>
  <c r="BS1091" i="3" s="1"/>
  <c r="BS1092" i="3" s="1"/>
  <c r="BS1093" i="3" s="1"/>
  <c r="BS1094" i="3" s="1"/>
  <c r="BS1095" i="3" s="1"/>
  <c r="BS1096" i="3" s="1"/>
  <c r="BS1097" i="3" s="1"/>
  <c r="BS1098" i="3" s="1"/>
  <c r="BS1099" i="3" s="1"/>
  <c r="BS1100" i="3" s="1"/>
  <c r="BS1101" i="3" s="1"/>
  <c r="BS1102" i="3" s="1"/>
  <c r="BS1103" i="3" s="1"/>
  <c r="BS1104" i="3" s="1"/>
  <c r="BS1105" i="3" s="1"/>
  <c r="BS1106" i="3" s="1"/>
  <c r="BS1107" i="3" s="1"/>
  <c r="BR742" i="3"/>
  <c r="BR743" i="3" s="1"/>
  <c r="BR744" i="3" s="1"/>
  <c r="BR745" i="3" s="1"/>
  <c r="BR746" i="3" s="1"/>
  <c r="BR747" i="3" s="1"/>
  <c r="BR748" i="3" s="1"/>
  <c r="BR749" i="3" s="1"/>
  <c r="BR750" i="3" s="1"/>
  <c r="BR751" i="3" s="1"/>
  <c r="BR752" i="3" s="1"/>
  <c r="BR753" i="3" s="1"/>
  <c r="BR754" i="3" s="1"/>
  <c r="BR755" i="3" s="1"/>
  <c r="BR756" i="3" s="1"/>
  <c r="BR757" i="3" s="1"/>
  <c r="BR758" i="3" s="1"/>
  <c r="BR759" i="3" s="1"/>
  <c r="BR760" i="3" s="1"/>
  <c r="BR761" i="3" s="1"/>
  <c r="BR762" i="3" s="1"/>
  <c r="BR763" i="3" s="1"/>
  <c r="BR764" i="3" s="1"/>
  <c r="BR765" i="3" s="1"/>
  <c r="BR766" i="3" s="1"/>
  <c r="BR767" i="3" s="1"/>
  <c r="BR768" i="3" s="1"/>
  <c r="BR769" i="3" s="1"/>
  <c r="BR770" i="3" s="1"/>
  <c r="BR771" i="3" s="1"/>
  <c r="BR772" i="3" s="1"/>
  <c r="BR773" i="3" s="1"/>
  <c r="BR774" i="3" s="1"/>
  <c r="BR775" i="3" s="1"/>
  <c r="BR776" i="3" s="1"/>
  <c r="BR777" i="3" s="1"/>
  <c r="BR778" i="3" s="1"/>
  <c r="BR779" i="3" s="1"/>
  <c r="BR780" i="3" s="1"/>
  <c r="BR781" i="3" s="1"/>
  <c r="BR782" i="3" s="1"/>
  <c r="BR783" i="3" s="1"/>
  <c r="BR784" i="3" s="1"/>
  <c r="BR785" i="3" s="1"/>
  <c r="BR786" i="3" s="1"/>
  <c r="BR787" i="3" s="1"/>
  <c r="BR788" i="3" s="1"/>
  <c r="BR789" i="3" s="1"/>
  <c r="BR790" i="3" s="1"/>
  <c r="BR791" i="3" s="1"/>
  <c r="BR792" i="3" s="1"/>
  <c r="BR793" i="3" s="1"/>
  <c r="BR794" i="3" s="1"/>
  <c r="BR795" i="3" s="1"/>
  <c r="BR796" i="3" s="1"/>
  <c r="BR797" i="3" s="1"/>
  <c r="BR798" i="3" s="1"/>
  <c r="BR799" i="3" s="1"/>
  <c r="BR800" i="3" s="1"/>
  <c r="BR801" i="3" s="1"/>
  <c r="BR802" i="3" s="1"/>
  <c r="BR803" i="3" s="1"/>
  <c r="BR804" i="3" s="1"/>
  <c r="BR805" i="3" s="1"/>
  <c r="BR806" i="3" s="1"/>
  <c r="BR807" i="3" s="1"/>
  <c r="BR808" i="3" s="1"/>
  <c r="BR809" i="3" s="1"/>
  <c r="BR810" i="3" s="1"/>
  <c r="BR811" i="3" s="1"/>
  <c r="BR812" i="3" s="1"/>
  <c r="BR813" i="3" s="1"/>
  <c r="BR814" i="3" s="1"/>
  <c r="BR815" i="3" s="1"/>
  <c r="BR816" i="3" s="1"/>
  <c r="BR817" i="3" s="1"/>
  <c r="BR818" i="3" s="1"/>
  <c r="BR819" i="3" s="1"/>
  <c r="BR820" i="3" s="1"/>
  <c r="BR821" i="3" s="1"/>
  <c r="BR822" i="3" s="1"/>
  <c r="BR823" i="3" s="1"/>
  <c r="BR824" i="3" s="1"/>
  <c r="BR825" i="3" s="1"/>
  <c r="BR826" i="3" s="1"/>
  <c r="BR827" i="3" s="1"/>
  <c r="BR828" i="3" s="1"/>
  <c r="BR829" i="3" s="1"/>
  <c r="BR830" i="3" s="1"/>
  <c r="BR831" i="3" s="1"/>
  <c r="BR832" i="3" s="1"/>
  <c r="BR833" i="3" s="1"/>
  <c r="BR834" i="3" s="1"/>
  <c r="BR835" i="3" s="1"/>
  <c r="BR836" i="3" s="1"/>
  <c r="BR837" i="3" s="1"/>
  <c r="BR838" i="3" s="1"/>
  <c r="BR839" i="3" s="1"/>
  <c r="BR840" i="3" s="1"/>
  <c r="BR841" i="3" s="1"/>
  <c r="BR842" i="3" s="1"/>
  <c r="BR843" i="3" s="1"/>
  <c r="BR844" i="3" s="1"/>
  <c r="BR845" i="3" s="1"/>
  <c r="BR846" i="3" s="1"/>
  <c r="BR847" i="3" s="1"/>
  <c r="BR848" i="3" s="1"/>
  <c r="BR849" i="3" s="1"/>
  <c r="BR850" i="3" s="1"/>
  <c r="BR851" i="3" s="1"/>
  <c r="BR852" i="3" s="1"/>
  <c r="BR853" i="3" s="1"/>
  <c r="BR854" i="3" s="1"/>
  <c r="BR855" i="3" s="1"/>
  <c r="BR856" i="3" s="1"/>
  <c r="BR857" i="3" s="1"/>
  <c r="BR858" i="3" s="1"/>
  <c r="BR859" i="3" s="1"/>
  <c r="BR860" i="3" s="1"/>
  <c r="BR861" i="3" s="1"/>
  <c r="BR862" i="3" s="1"/>
  <c r="BR863" i="3" s="1"/>
  <c r="BR864" i="3" s="1"/>
  <c r="BR865" i="3" s="1"/>
  <c r="BR866" i="3" s="1"/>
  <c r="BR867" i="3" s="1"/>
  <c r="BR868" i="3" s="1"/>
  <c r="BR869" i="3" s="1"/>
  <c r="BR870" i="3" s="1"/>
  <c r="BR871" i="3" s="1"/>
  <c r="BR872" i="3" s="1"/>
  <c r="BR873" i="3" s="1"/>
  <c r="BR874" i="3" s="1"/>
  <c r="BR875" i="3" s="1"/>
  <c r="BR876" i="3" s="1"/>
  <c r="BR877" i="3" s="1"/>
  <c r="BR878" i="3" s="1"/>
  <c r="BR879" i="3" s="1"/>
  <c r="BR880" i="3" s="1"/>
  <c r="BR881" i="3" s="1"/>
  <c r="BR882" i="3" s="1"/>
  <c r="BR883" i="3" s="1"/>
  <c r="BR884" i="3" s="1"/>
  <c r="BR885" i="3" s="1"/>
  <c r="BR886" i="3" s="1"/>
  <c r="BR887" i="3" s="1"/>
  <c r="BR888" i="3" s="1"/>
  <c r="BR889" i="3" s="1"/>
  <c r="BR890" i="3" s="1"/>
  <c r="BR891" i="3" s="1"/>
  <c r="BR892" i="3" s="1"/>
  <c r="BR893" i="3" s="1"/>
  <c r="BR894" i="3" s="1"/>
  <c r="BR895" i="3" s="1"/>
  <c r="BR896" i="3" s="1"/>
  <c r="BR897" i="3" s="1"/>
  <c r="BR898" i="3" s="1"/>
  <c r="BR899" i="3" s="1"/>
  <c r="BR900" i="3" s="1"/>
  <c r="BR901" i="3" s="1"/>
  <c r="BR902" i="3" s="1"/>
  <c r="BR903" i="3" s="1"/>
  <c r="BR904" i="3" s="1"/>
  <c r="BR905" i="3" s="1"/>
  <c r="BR906" i="3" s="1"/>
  <c r="BR907" i="3" s="1"/>
  <c r="BR908" i="3" s="1"/>
  <c r="BR909" i="3" s="1"/>
  <c r="BR910" i="3" s="1"/>
  <c r="BR911" i="3" s="1"/>
  <c r="BR912" i="3" s="1"/>
  <c r="BR913" i="3" s="1"/>
  <c r="BR914" i="3" s="1"/>
  <c r="BR915" i="3" s="1"/>
  <c r="BR916" i="3" s="1"/>
  <c r="BR917" i="3" s="1"/>
  <c r="BR918" i="3" s="1"/>
  <c r="BR919" i="3" s="1"/>
  <c r="BR920" i="3" s="1"/>
  <c r="BR921" i="3" s="1"/>
  <c r="BR922" i="3" s="1"/>
  <c r="BR923" i="3" s="1"/>
  <c r="BR924" i="3" s="1"/>
  <c r="BR925" i="3" s="1"/>
  <c r="BR926" i="3" s="1"/>
  <c r="BR927" i="3" s="1"/>
  <c r="BR928" i="3" s="1"/>
  <c r="BR929" i="3" s="1"/>
  <c r="BR930" i="3" s="1"/>
  <c r="BR931" i="3" s="1"/>
  <c r="BR932" i="3" s="1"/>
  <c r="BR933" i="3" s="1"/>
  <c r="BR934" i="3" s="1"/>
  <c r="BR935" i="3" s="1"/>
  <c r="BR936" i="3" s="1"/>
  <c r="BR937" i="3" s="1"/>
  <c r="BR938" i="3" s="1"/>
  <c r="BR939" i="3" s="1"/>
  <c r="BR940" i="3" s="1"/>
  <c r="BR941" i="3" s="1"/>
  <c r="BR942" i="3" s="1"/>
  <c r="BR943" i="3" s="1"/>
  <c r="BR944" i="3" s="1"/>
  <c r="BR945" i="3" s="1"/>
  <c r="BR946" i="3" s="1"/>
  <c r="BR947" i="3" s="1"/>
  <c r="BR948" i="3" s="1"/>
  <c r="BR949" i="3" s="1"/>
  <c r="BR950" i="3" s="1"/>
  <c r="BR951" i="3" s="1"/>
  <c r="BR952" i="3" s="1"/>
  <c r="BR953" i="3" s="1"/>
  <c r="BR954" i="3" s="1"/>
  <c r="BR955" i="3" s="1"/>
  <c r="BR956" i="3" s="1"/>
  <c r="BR957" i="3" s="1"/>
  <c r="BR958" i="3" s="1"/>
  <c r="BR959" i="3" s="1"/>
  <c r="BR960" i="3" s="1"/>
  <c r="BR961" i="3" s="1"/>
  <c r="BR962" i="3" s="1"/>
  <c r="BR963" i="3" s="1"/>
  <c r="BR964" i="3" s="1"/>
  <c r="BR965" i="3" s="1"/>
  <c r="BR966" i="3" s="1"/>
  <c r="BR967" i="3" s="1"/>
  <c r="BR968" i="3" s="1"/>
  <c r="BR969" i="3" s="1"/>
  <c r="BR970" i="3" s="1"/>
  <c r="BR971" i="3" s="1"/>
  <c r="BR972" i="3" s="1"/>
  <c r="BR973" i="3" s="1"/>
  <c r="BR974" i="3" s="1"/>
  <c r="BR975" i="3" s="1"/>
  <c r="BR976" i="3" s="1"/>
  <c r="BR977" i="3" s="1"/>
  <c r="BR978" i="3" s="1"/>
  <c r="BR979" i="3" s="1"/>
  <c r="BR980" i="3" s="1"/>
  <c r="BR981" i="3" s="1"/>
  <c r="BR982" i="3" s="1"/>
  <c r="BR983" i="3" s="1"/>
  <c r="BR984" i="3" s="1"/>
  <c r="BR985" i="3" s="1"/>
  <c r="BR986" i="3" s="1"/>
  <c r="BR987" i="3" s="1"/>
  <c r="BR988" i="3" s="1"/>
  <c r="BR989" i="3" s="1"/>
  <c r="BR990" i="3" s="1"/>
  <c r="BR991" i="3" s="1"/>
  <c r="BR992" i="3" s="1"/>
  <c r="BR993" i="3" s="1"/>
  <c r="BR994" i="3" s="1"/>
  <c r="BR995" i="3" s="1"/>
  <c r="BR996" i="3" s="1"/>
  <c r="BR997" i="3" s="1"/>
  <c r="BR998" i="3" s="1"/>
  <c r="BR999" i="3" s="1"/>
  <c r="BR1000" i="3" s="1"/>
  <c r="BR1001" i="3" s="1"/>
  <c r="BR1002" i="3" s="1"/>
  <c r="BR1003" i="3" s="1"/>
  <c r="BR1004" i="3" s="1"/>
  <c r="BR1005" i="3" s="1"/>
  <c r="BR1006" i="3" s="1"/>
  <c r="BR1007" i="3" s="1"/>
  <c r="BR1008" i="3" s="1"/>
  <c r="BR1009" i="3" s="1"/>
  <c r="BR1010" i="3" s="1"/>
  <c r="BR1011" i="3" s="1"/>
  <c r="BR1012" i="3" s="1"/>
  <c r="BR1013" i="3" s="1"/>
  <c r="BR1014" i="3" s="1"/>
  <c r="BR1015" i="3" s="1"/>
  <c r="BR1016" i="3" s="1"/>
  <c r="BR1017" i="3" s="1"/>
  <c r="BR1018" i="3" s="1"/>
  <c r="BR1019" i="3" s="1"/>
  <c r="BR1020" i="3" s="1"/>
  <c r="BR1021" i="3" s="1"/>
  <c r="BR1022" i="3" s="1"/>
  <c r="BR1023" i="3" s="1"/>
  <c r="BR1024" i="3" s="1"/>
  <c r="BR1025" i="3" s="1"/>
  <c r="BR1026" i="3" s="1"/>
  <c r="BR1027" i="3" s="1"/>
  <c r="BR1028" i="3" s="1"/>
  <c r="BR1029" i="3" s="1"/>
  <c r="BR1030" i="3" s="1"/>
  <c r="BR1031" i="3" s="1"/>
  <c r="BR1032" i="3" s="1"/>
  <c r="BR1033" i="3" s="1"/>
  <c r="BR1034" i="3" s="1"/>
  <c r="BR1035" i="3" s="1"/>
  <c r="BR1036" i="3" s="1"/>
  <c r="BR1037" i="3" s="1"/>
  <c r="BR1038" i="3" s="1"/>
  <c r="BR1039" i="3" s="1"/>
  <c r="BR1040" i="3" s="1"/>
  <c r="BR1041" i="3" s="1"/>
  <c r="BR1042" i="3" s="1"/>
  <c r="BR1043" i="3" s="1"/>
  <c r="BR1044" i="3" s="1"/>
  <c r="BR1045" i="3" s="1"/>
  <c r="BR1046" i="3" s="1"/>
  <c r="BR1047" i="3" s="1"/>
  <c r="BR1048" i="3" s="1"/>
  <c r="BR1049" i="3" s="1"/>
  <c r="BR1050" i="3" s="1"/>
  <c r="BR1051" i="3" s="1"/>
  <c r="BR1052" i="3" s="1"/>
  <c r="BR1053" i="3" s="1"/>
  <c r="BR1054" i="3" s="1"/>
  <c r="BR1055" i="3" s="1"/>
  <c r="BR1056" i="3" s="1"/>
  <c r="BR1057" i="3" s="1"/>
  <c r="BR1058" i="3" s="1"/>
  <c r="BR1059" i="3" s="1"/>
  <c r="BR1060" i="3" s="1"/>
  <c r="BR1061" i="3" s="1"/>
  <c r="BR1062" i="3" s="1"/>
  <c r="BR1063" i="3" s="1"/>
  <c r="BR1064" i="3" s="1"/>
  <c r="BR1065" i="3" s="1"/>
  <c r="BR1066" i="3" s="1"/>
  <c r="BR1067" i="3" s="1"/>
  <c r="BR1068" i="3" s="1"/>
  <c r="BR1069" i="3" s="1"/>
  <c r="BR1070" i="3" s="1"/>
  <c r="BR1071" i="3" s="1"/>
  <c r="BR1072" i="3" s="1"/>
  <c r="BR1073" i="3" s="1"/>
  <c r="BR1074" i="3" s="1"/>
  <c r="BR1075" i="3" s="1"/>
  <c r="BR1076" i="3" s="1"/>
  <c r="BR1077" i="3" s="1"/>
  <c r="BR1078" i="3" s="1"/>
  <c r="BR1079" i="3" s="1"/>
  <c r="BR1080" i="3" s="1"/>
  <c r="BR1081" i="3" s="1"/>
  <c r="BR1082" i="3" s="1"/>
  <c r="BR1083" i="3" s="1"/>
  <c r="BR1084" i="3" s="1"/>
  <c r="BR1085" i="3" s="1"/>
  <c r="BR1086" i="3" s="1"/>
  <c r="BR1087" i="3" s="1"/>
  <c r="BR1088" i="3" s="1"/>
  <c r="BR1089" i="3" s="1"/>
  <c r="BR1090" i="3" s="1"/>
  <c r="BR1091" i="3" s="1"/>
  <c r="BR1092" i="3" s="1"/>
  <c r="BR1093" i="3" s="1"/>
  <c r="BR1094" i="3" s="1"/>
  <c r="BR1095" i="3" s="1"/>
  <c r="BR1096" i="3" s="1"/>
  <c r="BR1097" i="3" s="1"/>
  <c r="BR1098" i="3" s="1"/>
  <c r="BR1099" i="3" s="1"/>
  <c r="BR1100" i="3" s="1"/>
  <c r="BR1101" i="3" s="1"/>
  <c r="BR1102" i="3" s="1"/>
  <c r="BR1103" i="3" s="1"/>
  <c r="BR1104" i="3" s="1"/>
  <c r="BR1105" i="3" s="1"/>
  <c r="BR1106" i="3" s="1"/>
  <c r="BR1107" i="3" s="1"/>
  <c r="BQ742" i="3"/>
  <c r="BQ743" i="3" s="1"/>
  <c r="BQ744" i="3" s="1"/>
  <c r="BQ745" i="3" s="1"/>
  <c r="BQ746" i="3" s="1"/>
  <c r="BQ747" i="3" s="1"/>
  <c r="BQ748" i="3" s="1"/>
  <c r="BQ749" i="3" s="1"/>
  <c r="BQ750" i="3" s="1"/>
  <c r="BQ751" i="3" s="1"/>
  <c r="BQ752" i="3" s="1"/>
  <c r="BQ753" i="3" s="1"/>
  <c r="BQ754" i="3" s="1"/>
  <c r="BQ755" i="3" s="1"/>
  <c r="BQ756" i="3" s="1"/>
  <c r="BQ757" i="3" s="1"/>
  <c r="BQ758" i="3" s="1"/>
  <c r="BQ759" i="3" s="1"/>
  <c r="BQ760" i="3" s="1"/>
  <c r="BQ761" i="3" s="1"/>
  <c r="BQ762" i="3" s="1"/>
  <c r="BQ763" i="3" s="1"/>
  <c r="BQ764" i="3" s="1"/>
  <c r="BQ765" i="3" s="1"/>
  <c r="BQ766" i="3" s="1"/>
  <c r="BQ767" i="3" s="1"/>
  <c r="BQ768" i="3" s="1"/>
  <c r="BQ769" i="3" s="1"/>
  <c r="BQ770" i="3" s="1"/>
  <c r="BQ771" i="3" s="1"/>
  <c r="BQ772" i="3" s="1"/>
  <c r="BQ773" i="3" s="1"/>
  <c r="BQ774" i="3" s="1"/>
  <c r="BQ775" i="3" s="1"/>
  <c r="BQ776" i="3" s="1"/>
  <c r="BQ777" i="3" s="1"/>
  <c r="BQ778" i="3" s="1"/>
  <c r="BQ779" i="3" s="1"/>
  <c r="BQ780" i="3" s="1"/>
  <c r="BQ781" i="3" s="1"/>
  <c r="BQ782" i="3" s="1"/>
  <c r="BQ783" i="3" s="1"/>
  <c r="BQ784" i="3" s="1"/>
  <c r="BQ785" i="3" s="1"/>
  <c r="BQ786" i="3" s="1"/>
  <c r="BQ787" i="3" s="1"/>
  <c r="BQ788" i="3" s="1"/>
  <c r="BQ789" i="3" s="1"/>
  <c r="BQ790" i="3" s="1"/>
  <c r="BQ791" i="3" s="1"/>
  <c r="BQ792" i="3" s="1"/>
  <c r="BQ793" i="3" s="1"/>
  <c r="BQ794" i="3" s="1"/>
  <c r="BQ795" i="3" s="1"/>
  <c r="BQ796" i="3" s="1"/>
  <c r="BQ797" i="3" s="1"/>
  <c r="BQ798" i="3" s="1"/>
  <c r="BQ799" i="3" s="1"/>
  <c r="BQ800" i="3" s="1"/>
  <c r="BQ801" i="3" s="1"/>
  <c r="BQ802" i="3" s="1"/>
  <c r="BQ803" i="3" s="1"/>
  <c r="BQ804" i="3" s="1"/>
  <c r="BQ805" i="3" s="1"/>
  <c r="BQ806" i="3" s="1"/>
  <c r="BQ807" i="3" s="1"/>
  <c r="BQ808" i="3" s="1"/>
  <c r="BQ809" i="3" s="1"/>
  <c r="BQ810" i="3" s="1"/>
  <c r="BQ811" i="3" s="1"/>
  <c r="BQ812" i="3" s="1"/>
  <c r="BQ813" i="3" s="1"/>
  <c r="BQ814" i="3" s="1"/>
  <c r="BQ815" i="3" s="1"/>
  <c r="BQ816" i="3" s="1"/>
  <c r="BQ817" i="3" s="1"/>
  <c r="BQ818" i="3" s="1"/>
  <c r="BQ819" i="3" s="1"/>
  <c r="BQ820" i="3" s="1"/>
  <c r="BQ821" i="3" s="1"/>
  <c r="BQ822" i="3" s="1"/>
  <c r="BQ823" i="3" s="1"/>
  <c r="BQ824" i="3" s="1"/>
  <c r="BQ825" i="3" s="1"/>
  <c r="BQ826" i="3" s="1"/>
  <c r="BQ827" i="3" s="1"/>
  <c r="BQ828" i="3" s="1"/>
  <c r="BQ829" i="3" s="1"/>
  <c r="BQ830" i="3" s="1"/>
  <c r="BQ831" i="3" s="1"/>
  <c r="BQ832" i="3" s="1"/>
  <c r="BQ833" i="3" s="1"/>
  <c r="BQ834" i="3" s="1"/>
  <c r="BQ835" i="3" s="1"/>
  <c r="BQ836" i="3" s="1"/>
  <c r="BQ837" i="3" s="1"/>
  <c r="BQ838" i="3" s="1"/>
  <c r="BQ839" i="3" s="1"/>
  <c r="BQ840" i="3" s="1"/>
  <c r="BQ841" i="3" s="1"/>
  <c r="BQ842" i="3" s="1"/>
  <c r="BQ843" i="3" s="1"/>
  <c r="BQ844" i="3" s="1"/>
  <c r="BQ845" i="3" s="1"/>
  <c r="BQ846" i="3" s="1"/>
  <c r="BQ847" i="3" s="1"/>
  <c r="BQ848" i="3" s="1"/>
  <c r="BQ849" i="3" s="1"/>
  <c r="BQ850" i="3" s="1"/>
  <c r="BQ851" i="3" s="1"/>
  <c r="BQ852" i="3" s="1"/>
  <c r="BQ853" i="3" s="1"/>
  <c r="BQ854" i="3" s="1"/>
  <c r="BQ855" i="3" s="1"/>
  <c r="BQ856" i="3" s="1"/>
  <c r="BQ857" i="3" s="1"/>
  <c r="BQ858" i="3" s="1"/>
  <c r="BQ859" i="3" s="1"/>
  <c r="BQ860" i="3" s="1"/>
  <c r="BQ861" i="3" s="1"/>
  <c r="BQ862" i="3" s="1"/>
  <c r="BQ863" i="3" s="1"/>
  <c r="BQ864" i="3" s="1"/>
  <c r="BQ865" i="3" s="1"/>
  <c r="BQ866" i="3" s="1"/>
  <c r="BQ867" i="3" s="1"/>
  <c r="BQ868" i="3" s="1"/>
  <c r="BQ869" i="3" s="1"/>
  <c r="BQ870" i="3" s="1"/>
  <c r="BQ871" i="3" s="1"/>
  <c r="BQ872" i="3" s="1"/>
  <c r="BQ873" i="3" s="1"/>
  <c r="BQ874" i="3" s="1"/>
  <c r="BQ875" i="3" s="1"/>
  <c r="BQ876" i="3" s="1"/>
  <c r="BQ877" i="3" s="1"/>
  <c r="BQ878" i="3" s="1"/>
  <c r="BQ879" i="3" s="1"/>
  <c r="BQ880" i="3" s="1"/>
  <c r="BQ881" i="3" s="1"/>
  <c r="BQ882" i="3" s="1"/>
  <c r="BQ883" i="3" s="1"/>
  <c r="BQ884" i="3" s="1"/>
  <c r="BQ885" i="3" s="1"/>
  <c r="BQ886" i="3" s="1"/>
  <c r="BQ887" i="3" s="1"/>
  <c r="BQ888" i="3" s="1"/>
  <c r="BQ889" i="3" s="1"/>
  <c r="BQ890" i="3" s="1"/>
  <c r="BQ891" i="3" s="1"/>
  <c r="BQ892" i="3" s="1"/>
  <c r="BQ893" i="3" s="1"/>
  <c r="BQ894" i="3" s="1"/>
  <c r="BQ895" i="3" s="1"/>
  <c r="BQ896" i="3" s="1"/>
  <c r="BQ897" i="3" s="1"/>
  <c r="BQ898" i="3" s="1"/>
  <c r="BQ899" i="3" s="1"/>
  <c r="BQ900" i="3" s="1"/>
  <c r="BQ901" i="3" s="1"/>
  <c r="BQ902" i="3" s="1"/>
  <c r="BQ903" i="3" s="1"/>
  <c r="BQ904" i="3" s="1"/>
  <c r="BQ905" i="3" s="1"/>
  <c r="BQ906" i="3" s="1"/>
  <c r="BQ907" i="3" s="1"/>
  <c r="BQ908" i="3" s="1"/>
  <c r="BQ909" i="3" s="1"/>
  <c r="BQ910" i="3" s="1"/>
  <c r="BQ911" i="3" s="1"/>
  <c r="BQ912" i="3" s="1"/>
  <c r="BQ913" i="3" s="1"/>
  <c r="BQ914" i="3" s="1"/>
  <c r="BQ915" i="3" s="1"/>
  <c r="BQ916" i="3" s="1"/>
  <c r="BQ917" i="3" s="1"/>
  <c r="BQ918" i="3" s="1"/>
  <c r="BQ919" i="3" s="1"/>
  <c r="BQ920" i="3" s="1"/>
  <c r="BQ921" i="3" s="1"/>
  <c r="BQ922" i="3" s="1"/>
  <c r="BQ923" i="3" s="1"/>
  <c r="BQ924" i="3" s="1"/>
  <c r="BQ925" i="3" s="1"/>
  <c r="BQ926" i="3" s="1"/>
  <c r="BQ927" i="3" s="1"/>
  <c r="BQ928" i="3" s="1"/>
  <c r="BQ929" i="3" s="1"/>
  <c r="BQ930" i="3" s="1"/>
  <c r="BQ931" i="3" s="1"/>
  <c r="BQ932" i="3" s="1"/>
  <c r="BQ933" i="3" s="1"/>
  <c r="BQ934" i="3" s="1"/>
  <c r="BQ935" i="3" s="1"/>
  <c r="BQ936" i="3" s="1"/>
  <c r="BQ937" i="3" s="1"/>
  <c r="BQ938" i="3" s="1"/>
  <c r="BQ939" i="3" s="1"/>
  <c r="BQ940" i="3" s="1"/>
  <c r="BQ941" i="3" s="1"/>
  <c r="BQ942" i="3" s="1"/>
  <c r="BQ943" i="3" s="1"/>
  <c r="BQ944" i="3" s="1"/>
  <c r="BQ945" i="3" s="1"/>
  <c r="BQ946" i="3" s="1"/>
  <c r="BQ947" i="3" s="1"/>
  <c r="BQ948" i="3" s="1"/>
  <c r="BQ949" i="3" s="1"/>
  <c r="BQ950" i="3" s="1"/>
  <c r="BQ951" i="3" s="1"/>
  <c r="BQ952" i="3" s="1"/>
  <c r="BQ953" i="3" s="1"/>
  <c r="BQ954" i="3" s="1"/>
  <c r="BQ955" i="3" s="1"/>
  <c r="BQ956" i="3" s="1"/>
  <c r="BQ957" i="3" s="1"/>
  <c r="BQ958" i="3" s="1"/>
  <c r="BQ959" i="3" s="1"/>
  <c r="BQ960" i="3" s="1"/>
  <c r="BQ961" i="3" s="1"/>
  <c r="BQ962" i="3" s="1"/>
  <c r="BQ963" i="3" s="1"/>
  <c r="BQ964" i="3" s="1"/>
  <c r="BQ965" i="3" s="1"/>
  <c r="BQ966" i="3" s="1"/>
  <c r="BQ967" i="3" s="1"/>
  <c r="BQ968" i="3" s="1"/>
  <c r="BQ969" i="3" s="1"/>
  <c r="BQ970" i="3" s="1"/>
  <c r="BQ971" i="3" s="1"/>
  <c r="BQ972" i="3" s="1"/>
  <c r="BQ973" i="3" s="1"/>
  <c r="BQ974" i="3" s="1"/>
  <c r="BQ975" i="3" s="1"/>
  <c r="BQ976" i="3" s="1"/>
  <c r="BQ977" i="3" s="1"/>
  <c r="BQ978" i="3" s="1"/>
  <c r="BQ979" i="3" s="1"/>
  <c r="BQ980" i="3" s="1"/>
  <c r="BQ981" i="3" s="1"/>
  <c r="BQ982" i="3" s="1"/>
  <c r="BQ983" i="3" s="1"/>
  <c r="BQ984" i="3" s="1"/>
  <c r="BQ985" i="3" s="1"/>
  <c r="BQ986" i="3" s="1"/>
  <c r="BQ987" i="3" s="1"/>
  <c r="BQ988" i="3" s="1"/>
  <c r="BQ989" i="3" s="1"/>
  <c r="BQ990" i="3" s="1"/>
  <c r="BQ991" i="3" s="1"/>
  <c r="BQ992" i="3" s="1"/>
  <c r="BQ993" i="3" s="1"/>
  <c r="BQ994" i="3" s="1"/>
  <c r="BQ995" i="3" s="1"/>
  <c r="BQ996" i="3" s="1"/>
  <c r="BQ997" i="3" s="1"/>
  <c r="BQ998" i="3" s="1"/>
  <c r="BQ999" i="3" s="1"/>
  <c r="BQ1000" i="3" s="1"/>
  <c r="BQ1001" i="3" s="1"/>
  <c r="BQ1002" i="3" s="1"/>
  <c r="BQ1003" i="3" s="1"/>
  <c r="BQ1004" i="3" s="1"/>
  <c r="BQ1005" i="3" s="1"/>
  <c r="BQ1006" i="3" s="1"/>
  <c r="BQ1007" i="3" s="1"/>
  <c r="BQ1008" i="3" s="1"/>
  <c r="BQ1009" i="3" s="1"/>
  <c r="BQ1010" i="3" s="1"/>
  <c r="BQ1011" i="3" s="1"/>
  <c r="BQ1012" i="3" s="1"/>
  <c r="BQ1013" i="3" s="1"/>
  <c r="BQ1014" i="3" s="1"/>
  <c r="BQ1015" i="3" s="1"/>
  <c r="BQ1016" i="3" s="1"/>
  <c r="BQ1017" i="3" s="1"/>
  <c r="BQ1018" i="3" s="1"/>
  <c r="BQ1019" i="3" s="1"/>
  <c r="BQ1020" i="3" s="1"/>
  <c r="BQ1021" i="3" s="1"/>
  <c r="BQ1022" i="3" s="1"/>
  <c r="BQ1023" i="3" s="1"/>
  <c r="BQ1024" i="3" s="1"/>
  <c r="BQ1025" i="3" s="1"/>
  <c r="BQ1026" i="3" s="1"/>
  <c r="BQ1027" i="3" s="1"/>
  <c r="BQ1028" i="3" s="1"/>
  <c r="BQ1029" i="3" s="1"/>
  <c r="BQ1030" i="3" s="1"/>
  <c r="BQ1031" i="3" s="1"/>
  <c r="BQ1032" i="3" s="1"/>
  <c r="BQ1033" i="3" s="1"/>
  <c r="BQ1034" i="3" s="1"/>
  <c r="BQ1035" i="3" s="1"/>
  <c r="BQ1036" i="3" s="1"/>
  <c r="BQ1037" i="3" s="1"/>
  <c r="BQ1038" i="3" s="1"/>
  <c r="BQ1039" i="3" s="1"/>
  <c r="BQ1040" i="3" s="1"/>
  <c r="BQ1041" i="3" s="1"/>
  <c r="BQ1042" i="3" s="1"/>
  <c r="BQ1043" i="3" s="1"/>
  <c r="BQ1044" i="3" s="1"/>
  <c r="BQ1045" i="3" s="1"/>
  <c r="BQ1046" i="3" s="1"/>
  <c r="BQ1047" i="3" s="1"/>
  <c r="BQ1048" i="3" s="1"/>
  <c r="BQ1049" i="3" s="1"/>
  <c r="BQ1050" i="3" s="1"/>
  <c r="BQ1051" i="3" s="1"/>
  <c r="BQ1052" i="3" s="1"/>
  <c r="BQ1053" i="3" s="1"/>
  <c r="BQ1054" i="3" s="1"/>
  <c r="BQ1055" i="3" s="1"/>
  <c r="BQ1056" i="3" s="1"/>
  <c r="BQ1057" i="3" s="1"/>
  <c r="BQ1058" i="3" s="1"/>
  <c r="BQ1059" i="3" s="1"/>
  <c r="BQ1060" i="3" s="1"/>
  <c r="BQ1061" i="3" s="1"/>
  <c r="BQ1062" i="3" s="1"/>
  <c r="BQ1063" i="3" s="1"/>
  <c r="BQ1064" i="3" s="1"/>
  <c r="BQ1065" i="3" s="1"/>
  <c r="BQ1066" i="3" s="1"/>
  <c r="BQ1067" i="3" s="1"/>
  <c r="BQ1068" i="3" s="1"/>
  <c r="BQ1069" i="3" s="1"/>
  <c r="BQ1070" i="3" s="1"/>
  <c r="BQ1071" i="3" s="1"/>
  <c r="BQ1072" i="3" s="1"/>
  <c r="BQ1073" i="3" s="1"/>
  <c r="BQ1074" i="3" s="1"/>
  <c r="BQ1075" i="3" s="1"/>
  <c r="BQ1076" i="3" s="1"/>
  <c r="BQ1077" i="3" s="1"/>
  <c r="BQ1078" i="3" s="1"/>
  <c r="BQ1079" i="3" s="1"/>
  <c r="BQ1080" i="3" s="1"/>
  <c r="BQ1081" i="3" s="1"/>
  <c r="BQ1082" i="3" s="1"/>
  <c r="BQ1083" i="3" s="1"/>
  <c r="BQ1084" i="3" s="1"/>
  <c r="BQ1085" i="3" s="1"/>
  <c r="BQ1086" i="3" s="1"/>
  <c r="BQ1087" i="3" s="1"/>
  <c r="BQ1088" i="3" s="1"/>
  <c r="BQ1089" i="3" s="1"/>
  <c r="BQ1090" i="3" s="1"/>
  <c r="BQ1091" i="3" s="1"/>
  <c r="BQ1092" i="3" s="1"/>
  <c r="BQ1093" i="3" s="1"/>
  <c r="BQ1094" i="3" s="1"/>
  <c r="BQ1095" i="3" s="1"/>
  <c r="BQ1096" i="3" s="1"/>
  <c r="BQ1097" i="3" s="1"/>
  <c r="BQ1098" i="3" s="1"/>
  <c r="BQ1099" i="3" s="1"/>
  <c r="BQ1100" i="3" s="1"/>
  <c r="BQ1101" i="3" s="1"/>
  <c r="BQ1102" i="3" s="1"/>
  <c r="BQ1103" i="3" s="1"/>
  <c r="BQ1104" i="3" s="1"/>
  <c r="BQ1105" i="3" s="1"/>
  <c r="BQ1106" i="3" s="1"/>
  <c r="BQ1107" i="3" s="1"/>
  <c r="BP742" i="3"/>
  <c r="BP743" i="3" s="1"/>
  <c r="BP744" i="3" s="1"/>
  <c r="BP745" i="3" s="1"/>
  <c r="BP746" i="3" s="1"/>
  <c r="BP747" i="3" s="1"/>
  <c r="BP748" i="3" s="1"/>
  <c r="BP749" i="3" s="1"/>
  <c r="BP750" i="3" s="1"/>
  <c r="BP751" i="3" s="1"/>
  <c r="BP752" i="3" s="1"/>
  <c r="BP753" i="3" s="1"/>
  <c r="BP754" i="3" s="1"/>
  <c r="BP755" i="3" s="1"/>
  <c r="BP756" i="3" s="1"/>
  <c r="BP757" i="3" s="1"/>
  <c r="BP758" i="3" s="1"/>
  <c r="BP759" i="3" s="1"/>
  <c r="BP760" i="3" s="1"/>
  <c r="BP761" i="3" s="1"/>
  <c r="BP762" i="3" s="1"/>
  <c r="BP763" i="3" s="1"/>
  <c r="BP764" i="3" s="1"/>
  <c r="BP765" i="3" s="1"/>
  <c r="BP766" i="3" s="1"/>
  <c r="BP767" i="3" s="1"/>
  <c r="BP768" i="3" s="1"/>
  <c r="BP769" i="3" s="1"/>
  <c r="BP770" i="3" s="1"/>
  <c r="BP771" i="3" s="1"/>
  <c r="BP772" i="3" s="1"/>
  <c r="BP773" i="3" s="1"/>
  <c r="BP774" i="3" s="1"/>
  <c r="BP775" i="3" s="1"/>
  <c r="BP776" i="3" s="1"/>
  <c r="BP777" i="3" s="1"/>
  <c r="BP778" i="3" s="1"/>
  <c r="BP779" i="3" s="1"/>
  <c r="BP780" i="3" s="1"/>
  <c r="BP781" i="3" s="1"/>
  <c r="BP782" i="3" s="1"/>
  <c r="BP783" i="3" s="1"/>
  <c r="BP784" i="3" s="1"/>
  <c r="BP785" i="3" s="1"/>
  <c r="BP786" i="3" s="1"/>
  <c r="BP787" i="3" s="1"/>
  <c r="BP788" i="3" s="1"/>
  <c r="BP789" i="3" s="1"/>
  <c r="BP790" i="3" s="1"/>
  <c r="BP791" i="3" s="1"/>
  <c r="BP792" i="3" s="1"/>
  <c r="BP793" i="3" s="1"/>
  <c r="BP794" i="3" s="1"/>
  <c r="BP795" i="3" s="1"/>
  <c r="BP796" i="3" s="1"/>
  <c r="BP797" i="3" s="1"/>
  <c r="BP798" i="3" s="1"/>
  <c r="BP799" i="3" s="1"/>
  <c r="BP800" i="3" s="1"/>
  <c r="BP801" i="3" s="1"/>
  <c r="BP802" i="3" s="1"/>
  <c r="BP803" i="3" s="1"/>
  <c r="BP804" i="3" s="1"/>
  <c r="BP805" i="3" s="1"/>
  <c r="BP806" i="3" s="1"/>
  <c r="BP807" i="3" s="1"/>
  <c r="BP808" i="3" s="1"/>
  <c r="BP809" i="3" s="1"/>
  <c r="BP810" i="3" s="1"/>
  <c r="BP811" i="3" s="1"/>
  <c r="BP812" i="3" s="1"/>
  <c r="BP813" i="3" s="1"/>
  <c r="BP814" i="3" s="1"/>
  <c r="BP815" i="3" s="1"/>
  <c r="BP816" i="3" s="1"/>
  <c r="BP817" i="3" s="1"/>
  <c r="BP818" i="3" s="1"/>
  <c r="BP819" i="3" s="1"/>
  <c r="BP820" i="3" s="1"/>
  <c r="BP821" i="3" s="1"/>
  <c r="BP822" i="3" s="1"/>
  <c r="BP823" i="3" s="1"/>
  <c r="BP824" i="3" s="1"/>
  <c r="BP825" i="3" s="1"/>
  <c r="BP826" i="3" s="1"/>
  <c r="BP827" i="3" s="1"/>
  <c r="BP828" i="3" s="1"/>
  <c r="BP829" i="3" s="1"/>
  <c r="BP830" i="3" s="1"/>
  <c r="BP831" i="3" s="1"/>
  <c r="BP832" i="3" s="1"/>
  <c r="BP833" i="3" s="1"/>
  <c r="BP834" i="3" s="1"/>
  <c r="BP835" i="3" s="1"/>
  <c r="BP836" i="3" s="1"/>
  <c r="BP837" i="3" s="1"/>
  <c r="BP838" i="3" s="1"/>
  <c r="BP839" i="3" s="1"/>
  <c r="BP840" i="3" s="1"/>
  <c r="BP841" i="3" s="1"/>
  <c r="BP842" i="3" s="1"/>
  <c r="BP843" i="3" s="1"/>
  <c r="BP844" i="3" s="1"/>
  <c r="BP845" i="3" s="1"/>
  <c r="BP846" i="3" s="1"/>
  <c r="BP847" i="3" s="1"/>
  <c r="BP848" i="3" s="1"/>
  <c r="BP849" i="3" s="1"/>
  <c r="BP850" i="3" s="1"/>
  <c r="BP851" i="3" s="1"/>
  <c r="BP852" i="3" s="1"/>
  <c r="BP853" i="3" s="1"/>
  <c r="BP854" i="3" s="1"/>
  <c r="BP855" i="3" s="1"/>
  <c r="BP856" i="3" s="1"/>
  <c r="BP857" i="3" s="1"/>
  <c r="BP858" i="3" s="1"/>
  <c r="BP859" i="3" s="1"/>
  <c r="BP860" i="3" s="1"/>
  <c r="BP861" i="3" s="1"/>
  <c r="BP862" i="3" s="1"/>
  <c r="BP863" i="3" s="1"/>
  <c r="BP864" i="3" s="1"/>
  <c r="BP865" i="3" s="1"/>
  <c r="BP866" i="3" s="1"/>
  <c r="BP867" i="3" s="1"/>
  <c r="BP868" i="3" s="1"/>
  <c r="BP869" i="3" s="1"/>
  <c r="BP870" i="3" s="1"/>
  <c r="BP871" i="3" s="1"/>
  <c r="BP872" i="3" s="1"/>
  <c r="BP873" i="3" s="1"/>
  <c r="BP874" i="3" s="1"/>
  <c r="BP875" i="3" s="1"/>
  <c r="BP876" i="3" s="1"/>
  <c r="BP877" i="3" s="1"/>
  <c r="BP878" i="3" s="1"/>
  <c r="BP879" i="3" s="1"/>
  <c r="BP880" i="3" s="1"/>
  <c r="BP881" i="3" s="1"/>
  <c r="BP882" i="3" s="1"/>
  <c r="BP883" i="3" s="1"/>
  <c r="BP884" i="3" s="1"/>
  <c r="BP885" i="3" s="1"/>
  <c r="BP886" i="3" s="1"/>
  <c r="BP887" i="3" s="1"/>
  <c r="BP888" i="3" s="1"/>
  <c r="BP889" i="3" s="1"/>
  <c r="BP890" i="3" s="1"/>
  <c r="BP891" i="3" s="1"/>
  <c r="BP892" i="3" s="1"/>
  <c r="BP893" i="3" s="1"/>
  <c r="BP894" i="3" s="1"/>
  <c r="BP895" i="3" s="1"/>
  <c r="BP896" i="3" s="1"/>
  <c r="BP897" i="3" s="1"/>
  <c r="BP898" i="3" s="1"/>
  <c r="BP899" i="3" s="1"/>
  <c r="BP900" i="3" s="1"/>
  <c r="BP901" i="3" s="1"/>
  <c r="BP902" i="3" s="1"/>
  <c r="BP903" i="3" s="1"/>
  <c r="BP904" i="3" s="1"/>
  <c r="BP905" i="3" s="1"/>
  <c r="BP906" i="3" s="1"/>
  <c r="BP907" i="3" s="1"/>
  <c r="BP908" i="3" s="1"/>
  <c r="BP909" i="3" s="1"/>
  <c r="BP910" i="3" s="1"/>
  <c r="BP911" i="3" s="1"/>
  <c r="BP912" i="3" s="1"/>
  <c r="BP913" i="3" s="1"/>
  <c r="BP914" i="3" s="1"/>
  <c r="BP915" i="3" s="1"/>
  <c r="BP916" i="3" s="1"/>
  <c r="BP917" i="3" s="1"/>
  <c r="BP918" i="3" s="1"/>
  <c r="BP919" i="3" s="1"/>
  <c r="BP920" i="3" s="1"/>
  <c r="BP921" i="3" s="1"/>
  <c r="BP922" i="3" s="1"/>
  <c r="BP923" i="3" s="1"/>
  <c r="BP924" i="3" s="1"/>
  <c r="BP925" i="3" s="1"/>
  <c r="BP926" i="3" s="1"/>
  <c r="BP927" i="3" s="1"/>
  <c r="BP928" i="3" s="1"/>
  <c r="BP929" i="3" s="1"/>
  <c r="BP930" i="3" s="1"/>
  <c r="BP931" i="3" s="1"/>
  <c r="BP932" i="3" s="1"/>
  <c r="BP933" i="3" s="1"/>
  <c r="BP934" i="3" s="1"/>
  <c r="BP935" i="3" s="1"/>
  <c r="BP936" i="3" s="1"/>
  <c r="BP937" i="3" s="1"/>
  <c r="BP938" i="3" s="1"/>
  <c r="BP939" i="3" s="1"/>
  <c r="BP940" i="3" s="1"/>
  <c r="BP941" i="3" s="1"/>
  <c r="BP942" i="3" s="1"/>
  <c r="BP943" i="3" s="1"/>
  <c r="BP944" i="3" s="1"/>
  <c r="BP945" i="3" s="1"/>
  <c r="BP946" i="3" s="1"/>
  <c r="BP947" i="3" s="1"/>
  <c r="BP948" i="3" s="1"/>
  <c r="BP949" i="3" s="1"/>
  <c r="BP950" i="3" s="1"/>
  <c r="BP951" i="3" s="1"/>
  <c r="BP952" i="3" s="1"/>
  <c r="BP953" i="3" s="1"/>
  <c r="BP954" i="3" s="1"/>
  <c r="BP955" i="3" s="1"/>
  <c r="BP956" i="3" s="1"/>
  <c r="BP957" i="3" s="1"/>
  <c r="BP958" i="3" s="1"/>
  <c r="BP959" i="3" s="1"/>
  <c r="BP960" i="3" s="1"/>
  <c r="BP961" i="3" s="1"/>
  <c r="BP962" i="3" s="1"/>
  <c r="BP963" i="3" s="1"/>
  <c r="BP964" i="3" s="1"/>
  <c r="BP965" i="3" s="1"/>
  <c r="BP966" i="3" s="1"/>
  <c r="BP967" i="3" s="1"/>
  <c r="BP968" i="3" s="1"/>
  <c r="BP969" i="3" s="1"/>
  <c r="BP970" i="3" s="1"/>
  <c r="BP971" i="3" s="1"/>
  <c r="BP972" i="3" s="1"/>
  <c r="BP973" i="3" s="1"/>
  <c r="BP974" i="3" s="1"/>
  <c r="BP975" i="3" s="1"/>
  <c r="BP976" i="3" s="1"/>
  <c r="BP977" i="3" s="1"/>
  <c r="BP978" i="3" s="1"/>
  <c r="BP979" i="3" s="1"/>
  <c r="BP980" i="3" s="1"/>
  <c r="BP981" i="3" s="1"/>
  <c r="BP982" i="3" s="1"/>
  <c r="BP983" i="3" s="1"/>
  <c r="BP984" i="3" s="1"/>
  <c r="BP985" i="3" s="1"/>
  <c r="BP986" i="3" s="1"/>
  <c r="BP987" i="3" s="1"/>
  <c r="BP988" i="3" s="1"/>
  <c r="BP989" i="3" s="1"/>
  <c r="BP990" i="3" s="1"/>
  <c r="BP991" i="3" s="1"/>
  <c r="BP992" i="3" s="1"/>
  <c r="BP993" i="3" s="1"/>
  <c r="BP994" i="3" s="1"/>
  <c r="BP995" i="3" s="1"/>
  <c r="BP996" i="3" s="1"/>
  <c r="BP997" i="3" s="1"/>
  <c r="BP998" i="3" s="1"/>
  <c r="BP999" i="3" s="1"/>
  <c r="BP1000" i="3" s="1"/>
  <c r="BP1001" i="3" s="1"/>
  <c r="BP1002" i="3" s="1"/>
  <c r="BP1003" i="3" s="1"/>
  <c r="BP1004" i="3" s="1"/>
  <c r="BP1005" i="3" s="1"/>
  <c r="BP1006" i="3" s="1"/>
  <c r="BP1007" i="3" s="1"/>
  <c r="BP1008" i="3" s="1"/>
  <c r="BP1009" i="3" s="1"/>
  <c r="BP1010" i="3" s="1"/>
  <c r="BP1011" i="3" s="1"/>
  <c r="BP1012" i="3" s="1"/>
  <c r="BP1013" i="3" s="1"/>
  <c r="BP1014" i="3" s="1"/>
  <c r="BP1015" i="3" s="1"/>
  <c r="BP1016" i="3" s="1"/>
  <c r="BP1017" i="3" s="1"/>
  <c r="BP1018" i="3" s="1"/>
  <c r="BP1019" i="3" s="1"/>
  <c r="BP1020" i="3" s="1"/>
  <c r="BP1021" i="3" s="1"/>
  <c r="BP1022" i="3" s="1"/>
  <c r="BP1023" i="3" s="1"/>
  <c r="BP1024" i="3" s="1"/>
  <c r="BP1025" i="3" s="1"/>
  <c r="BP1026" i="3" s="1"/>
  <c r="BP1027" i="3" s="1"/>
  <c r="BP1028" i="3" s="1"/>
  <c r="BP1029" i="3" s="1"/>
  <c r="BP1030" i="3" s="1"/>
  <c r="BP1031" i="3" s="1"/>
  <c r="BP1032" i="3" s="1"/>
  <c r="BP1033" i="3" s="1"/>
  <c r="BP1034" i="3" s="1"/>
  <c r="BP1035" i="3" s="1"/>
  <c r="BP1036" i="3" s="1"/>
  <c r="BP1037" i="3" s="1"/>
  <c r="BP1038" i="3" s="1"/>
  <c r="BP1039" i="3" s="1"/>
  <c r="BP1040" i="3" s="1"/>
  <c r="BP1041" i="3" s="1"/>
  <c r="BP1042" i="3" s="1"/>
  <c r="BP1043" i="3" s="1"/>
  <c r="BP1044" i="3" s="1"/>
  <c r="BP1045" i="3" s="1"/>
  <c r="BP1046" i="3" s="1"/>
  <c r="BP1047" i="3" s="1"/>
  <c r="BP1048" i="3" s="1"/>
  <c r="BP1049" i="3" s="1"/>
  <c r="BP1050" i="3" s="1"/>
  <c r="BP1051" i="3" s="1"/>
  <c r="BP1052" i="3" s="1"/>
  <c r="BP1053" i="3" s="1"/>
  <c r="BP1054" i="3" s="1"/>
  <c r="BP1055" i="3" s="1"/>
  <c r="BP1056" i="3" s="1"/>
  <c r="BP1057" i="3" s="1"/>
  <c r="BP1058" i="3" s="1"/>
  <c r="BP1059" i="3" s="1"/>
  <c r="BP1060" i="3" s="1"/>
  <c r="BP1061" i="3" s="1"/>
  <c r="BP1062" i="3" s="1"/>
  <c r="BP1063" i="3" s="1"/>
  <c r="BP1064" i="3" s="1"/>
  <c r="BP1065" i="3" s="1"/>
  <c r="BP1066" i="3" s="1"/>
  <c r="BP1067" i="3" s="1"/>
  <c r="BP1068" i="3" s="1"/>
  <c r="BP1069" i="3" s="1"/>
  <c r="BP1070" i="3" s="1"/>
  <c r="BP1071" i="3" s="1"/>
  <c r="BP1072" i="3" s="1"/>
  <c r="BP1073" i="3" s="1"/>
  <c r="BP1074" i="3" s="1"/>
  <c r="BP1075" i="3" s="1"/>
  <c r="BP1076" i="3" s="1"/>
  <c r="BP1077" i="3" s="1"/>
  <c r="BP1078" i="3" s="1"/>
  <c r="BP1079" i="3" s="1"/>
  <c r="BP1080" i="3" s="1"/>
  <c r="BP1081" i="3" s="1"/>
  <c r="BP1082" i="3" s="1"/>
  <c r="BP1083" i="3" s="1"/>
  <c r="BP1084" i="3" s="1"/>
  <c r="BP1085" i="3" s="1"/>
  <c r="BP1086" i="3" s="1"/>
  <c r="BP1087" i="3" s="1"/>
  <c r="BP1088" i="3" s="1"/>
  <c r="BP1089" i="3" s="1"/>
  <c r="BP1090" i="3" s="1"/>
  <c r="BP1091" i="3" s="1"/>
  <c r="BP1092" i="3" s="1"/>
  <c r="BP1093" i="3" s="1"/>
  <c r="BP1094" i="3" s="1"/>
  <c r="BP1095" i="3" s="1"/>
  <c r="BP1096" i="3" s="1"/>
  <c r="BP1097" i="3" s="1"/>
  <c r="BP1098" i="3" s="1"/>
  <c r="BP1099" i="3" s="1"/>
  <c r="BP1100" i="3" s="1"/>
  <c r="BP1101" i="3" s="1"/>
  <c r="BP1102" i="3" s="1"/>
  <c r="BP1103" i="3" s="1"/>
  <c r="BP1104" i="3" s="1"/>
  <c r="BP1105" i="3" s="1"/>
  <c r="BP1106" i="3" s="1"/>
  <c r="BP1107" i="3" s="1"/>
  <c r="BO742" i="3"/>
  <c r="BO743" i="3" s="1"/>
  <c r="BO744" i="3" s="1"/>
  <c r="BO745" i="3" s="1"/>
  <c r="BO746" i="3" s="1"/>
  <c r="BO747" i="3" s="1"/>
  <c r="BO748" i="3" s="1"/>
  <c r="BO749" i="3" s="1"/>
  <c r="BO750" i="3" s="1"/>
  <c r="BO751" i="3" s="1"/>
  <c r="BO752" i="3" s="1"/>
  <c r="BO753" i="3" s="1"/>
  <c r="BO754" i="3" s="1"/>
  <c r="BO755" i="3" s="1"/>
  <c r="BO756" i="3" s="1"/>
  <c r="BO757" i="3" s="1"/>
  <c r="BO758" i="3" s="1"/>
  <c r="BO759" i="3" s="1"/>
  <c r="BO760" i="3" s="1"/>
  <c r="BO761" i="3" s="1"/>
  <c r="BO762" i="3" s="1"/>
  <c r="BO763" i="3" s="1"/>
  <c r="BO764" i="3" s="1"/>
  <c r="BO765" i="3" s="1"/>
  <c r="BO766" i="3" s="1"/>
  <c r="BO767" i="3" s="1"/>
  <c r="BO768" i="3" s="1"/>
  <c r="BO769" i="3" s="1"/>
  <c r="BO770" i="3" s="1"/>
  <c r="BO771" i="3" s="1"/>
  <c r="BO772" i="3" s="1"/>
  <c r="BO773" i="3" s="1"/>
  <c r="BO774" i="3" s="1"/>
  <c r="BO775" i="3" s="1"/>
  <c r="BO776" i="3" s="1"/>
  <c r="BO777" i="3" s="1"/>
  <c r="BO778" i="3" s="1"/>
  <c r="BO779" i="3" s="1"/>
  <c r="BO780" i="3" s="1"/>
  <c r="BO781" i="3" s="1"/>
  <c r="BO782" i="3" s="1"/>
  <c r="BO783" i="3" s="1"/>
  <c r="BO784" i="3" s="1"/>
  <c r="BO785" i="3" s="1"/>
  <c r="BO786" i="3" s="1"/>
  <c r="BO787" i="3" s="1"/>
  <c r="BO788" i="3" s="1"/>
  <c r="BO789" i="3" s="1"/>
  <c r="BO790" i="3" s="1"/>
  <c r="BO791" i="3" s="1"/>
  <c r="BO792" i="3" s="1"/>
  <c r="BO793" i="3" s="1"/>
  <c r="BO794" i="3" s="1"/>
  <c r="BO795" i="3" s="1"/>
  <c r="BO796" i="3" s="1"/>
  <c r="BO797" i="3" s="1"/>
  <c r="BO798" i="3" s="1"/>
  <c r="BO799" i="3" s="1"/>
  <c r="BO800" i="3" s="1"/>
  <c r="BO801" i="3" s="1"/>
  <c r="BO802" i="3" s="1"/>
  <c r="BO803" i="3" s="1"/>
  <c r="BO804" i="3" s="1"/>
  <c r="BO805" i="3" s="1"/>
  <c r="BO806" i="3" s="1"/>
  <c r="BO807" i="3" s="1"/>
  <c r="BO808" i="3" s="1"/>
  <c r="BO809" i="3" s="1"/>
  <c r="BO810" i="3" s="1"/>
  <c r="BO811" i="3" s="1"/>
  <c r="BO812" i="3" s="1"/>
  <c r="BO813" i="3" s="1"/>
  <c r="BO814" i="3" s="1"/>
  <c r="BO815" i="3" s="1"/>
  <c r="BO816" i="3" s="1"/>
  <c r="BO817" i="3" s="1"/>
  <c r="BO818" i="3" s="1"/>
  <c r="BO819" i="3" s="1"/>
  <c r="BO820" i="3" s="1"/>
  <c r="BO821" i="3" s="1"/>
  <c r="BO822" i="3" s="1"/>
  <c r="BO823" i="3" s="1"/>
  <c r="BO824" i="3" s="1"/>
  <c r="BO825" i="3" s="1"/>
  <c r="BO826" i="3" s="1"/>
  <c r="BO827" i="3" s="1"/>
  <c r="BO828" i="3" s="1"/>
  <c r="BO829" i="3" s="1"/>
  <c r="BO830" i="3" s="1"/>
  <c r="BO831" i="3" s="1"/>
  <c r="BO832" i="3" s="1"/>
  <c r="BO833" i="3" s="1"/>
  <c r="BO834" i="3" s="1"/>
  <c r="BO835" i="3" s="1"/>
  <c r="BO836" i="3" s="1"/>
  <c r="BO837" i="3" s="1"/>
  <c r="BO838" i="3" s="1"/>
  <c r="BO839" i="3" s="1"/>
  <c r="BO840" i="3" s="1"/>
  <c r="BO841" i="3" s="1"/>
  <c r="BO842" i="3" s="1"/>
  <c r="BO843" i="3" s="1"/>
  <c r="BO844" i="3" s="1"/>
  <c r="BO845" i="3" s="1"/>
  <c r="BO846" i="3" s="1"/>
  <c r="BO847" i="3" s="1"/>
  <c r="BO848" i="3" s="1"/>
  <c r="BO849" i="3" s="1"/>
  <c r="BO850" i="3" s="1"/>
  <c r="BO851" i="3" s="1"/>
  <c r="BO852" i="3" s="1"/>
  <c r="BO853" i="3" s="1"/>
  <c r="BO854" i="3" s="1"/>
  <c r="BO855" i="3" s="1"/>
  <c r="BO856" i="3" s="1"/>
  <c r="BO857" i="3" s="1"/>
  <c r="BO858" i="3" s="1"/>
  <c r="BO859" i="3" s="1"/>
  <c r="BO860" i="3" s="1"/>
  <c r="BO861" i="3" s="1"/>
  <c r="BO862" i="3" s="1"/>
  <c r="BO863" i="3" s="1"/>
  <c r="BO864" i="3" s="1"/>
  <c r="BO865" i="3" s="1"/>
  <c r="BO866" i="3" s="1"/>
  <c r="BO867" i="3" s="1"/>
  <c r="BO868" i="3" s="1"/>
  <c r="BO869" i="3" s="1"/>
  <c r="BO870" i="3" s="1"/>
  <c r="BO871" i="3" s="1"/>
  <c r="BO872" i="3" s="1"/>
  <c r="BO873" i="3" s="1"/>
  <c r="BO874" i="3" s="1"/>
  <c r="BO875" i="3" s="1"/>
  <c r="BO876" i="3" s="1"/>
  <c r="BO877" i="3" s="1"/>
  <c r="BO878" i="3" s="1"/>
  <c r="BO879" i="3" s="1"/>
  <c r="BO880" i="3" s="1"/>
  <c r="BO881" i="3" s="1"/>
  <c r="BO882" i="3" s="1"/>
  <c r="BO883" i="3" s="1"/>
  <c r="BO884" i="3" s="1"/>
  <c r="BO885" i="3" s="1"/>
  <c r="BO886" i="3" s="1"/>
  <c r="BO887" i="3" s="1"/>
  <c r="BO888" i="3" s="1"/>
  <c r="BO889" i="3" s="1"/>
  <c r="BO890" i="3" s="1"/>
  <c r="BO891" i="3" s="1"/>
  <c r="BO892" i="3" s="1"/>
  <c r="BO893" i="3" s="1"/>
  <c r="BO894" i="3" s="1"/>
  <c r="BO895" i="3" s="1"/>
  <c r="BO896" i="3" s="1"/>
  <c r="BO897" i="3" s="1"/>
  <c r="BO898" i="3" s="1"/>
  <c r="BO899" i="3" s="1"/>
  <c r="BO900" i="3" s="1"/>
  <c r="BO901" i="3" s="1"/>
  <c r="BO902" i="3" s="1"/>
  <c r="BO903" i="3" s="1"/>
  <c r="BO904" i="3" s="1"/>
  <c r="BO905" i="3" s="1"/>
  <c r="BO906" i="3" s="1"/>
  <c r="BO907" i="3" s="1"/>
  <c r="BO908" i="3" s="1"/>
  <c r="BO909" i="3" s="1"/>
  <c r="BO910" i="3" s="1"/>
  <c r="BO911" i="3" s="1"/>
  <c r="BO912" i="3" s="1"/>
  <c r="BO913" i="3" s="1"/>
  <c r="BO914" i="3" s="1"/>
  <c r="BO915" i="3" s="1"/>
  <c r="BO916" i="3" s="1"/>
  <c r="BO917" i="3" s="1"/>
  <c r="BO918" i="3" s="1"/>
  <c r="BO919" i="3" s="1"/>
  <c r="BO920" i="3" s="1"/>
  <c r="BO921" i="3" s="1"/>
  <c r="BO922" i="3" s="1"/>
  <c r="BO923" i="3" s="1"/>
  <c r="BO924" i="3" s="1"/>
  <c r="BO925" i="3" s="1"/>
  <c r="BO926" i="3" s="1"/>
  <c r="BO927" i="3" s="1"/>
  <c r="BO928" i="3" s="1"/>
  <c r="BO929" i="3" s="1"/>
  <c r="BO930" i="3" s="1"/>
  <c r="BO931" i="3" s="1"/>
  <c r="BO932" i="3" s="1"/>
  <c r="BO933" i="3" s="1"/>
  <c r="BO934" i="3" s="1"/>
  <c r="BO935" i="3" s="1"/>
  <c r="BO936" i="3" s="1"/>
  <c r="BO937" i="3" s="1"/>
  <c r="BO938" i="3" s="1"/>
  <c r="BO939" i="3" s="1"/>
  <c r="BO940" i="3" s="1"/>
  <c r="BO941" i="3" s="1"/>
  <c r="BO942" i="3" s="1"/>
  <c r="BO943" i="3" s="1"/>
  <c r="BO944" i="3" s="1"/>
  <c r="BO945" i="3" s="1"/>
  <c r="BO946" i="3" s="1"/>
  <c r="BO947" i="3" s="1"/>
  <c r="BO948" i="3" s="1"/>
  <c r="BO949" i="3" s="1"/>
  <c r="BO950" i="3" s="1"/>
  <c r="BO951" i="3" s="1"/>
  <c r="BO952" i="3" s="1"/>
  <c r="BO953" i="3" s="1"/>
  <c r="BO954" i="3" s="1"/>
  <c r="BO955" i="3" s="1"/>
  <c r="BO956" i="3" s="1"/>
  <c r="BO957" i="3" s="1"/>
  <c r="BO958" i="3" s="1"/>
  <c r="BO959" i="3" s="1"/>
  <c r="BO960" i="3" s="1"/>
  <c r="BO961" i="3" s="1"/>
  <c r="BO962" i="3" s="1"/>
  <c r="BO963" i="3" s="1"/>
  <c r="BO964" i="3" s="1"/>
  <c r="BO965" i="3" s="1"/>
  <c r="BO966" i="3" s="1"/>
  <c r="BO967" i="3" s="1"/>
  <c r="BO968" i="3" s="1"/>
  <c r="BO969" i="3" s="1"/>
  <c r="BO970" i="3" s="1"/>
  <c r="BO971" i="3" s="1"/>
  <c r="BO972" i="3" s="1"/>
  <c r="BO973" i="3" s="1"/>
  <c r="BO974" i="3" s="1"/>
  <c r="BO975" i="3" s="1"/>
  <c r="BO976" i="3" s="1"/>
  <c r="BO977" i="3" s="1"/>
  <c r="BO978" i="3" s="1"/>
  <c r="BO979" i="3" s="1"/>
  <c r="BO980" i="3" s="1"/>
  <c r="BO981" i="3" s="1"/>
  <c r="BO982" i="3" s="1"/>
  <c r="BO983" i="3" s="1"/>
  <c r="BO984" i="3" s="1"/>
  <c r="BO985" i="3" s="1"/>
  <c r="BO986" i="3" s="1"/>
  <c r="BO987" i="3" s="1"/>
  <c r="BO988" i="3" s="1"/>
  <c r="BO989" i="3" s="1"/>
  <c r="BO990" i="3" s="1"/>
  <c r="BO991" i="3" s="1"/>
  <c r="BO992" i="3" s="1"/>
  <c r="BO993" i="3" s="1"/>
  <c r="BO994" i="3" s="1"/>
  <c r="BO995" i="3" s="1"/>
  <c r="BO996" i="3" s="1"/>
  <c r="BO997" i="3" s="1"/>
  <c r="BO998" i="3" s="1"/>
  <c r="BO999" i="3" s="1"/>
  <c r="BO1000" i="3" s="1"/>
  <c r="BO1001" i="3" s="1"/>
  <c r="BO1002" i="3" s="1"/>
  <c r="BO1003" i="3" s="1"/>
  <c r="BO1004" i="3" s="1"/>
  <c r="BO1005" i="3" s="1"/>
  <c r="BO1006" i="3" s="1"/>
  <c r="BO1007" i="3" s="1"/>
  <c r="BO1008" i="3" s="1"/>
  <c r="BO1009" i="3" s="1"/>
  <c r="BO1010" i="3" s="1"/>
  <c r="BO1011" i="3" s="1"/>
  <c r="BO1012" i="3" s="1"/>
  <c r="BO1013" i="3" s="1"/>
  <c r="BO1014" i="3" s="1"/>
  <c r="BO1015" i="3" s="1"/>
  <c r="BO1016" i="3" s="1"/>
  <c r="BO1017" i="3" s="1"/>
  <c r="BO1018" i="3" s="1"/>
  <c r="BO1019" i="3" s="1"/>
  <c r="BO1020" i="3" s="1"/>
  <c r="BO1021" i="3" s="1"/>
  <c r="BO1022" i="3" s="1"/>
  <c r="BO1023" i="3" s="1"/>
  <c r="BO1024" i="3" s="1"/>
  <c r="BO1025" i="3" s="1"/>
  <c r="BO1026" i="3" s="1"/>
  <c r="BO1027" i="3" s="1"/>
  <c r="BO1028" i="3" s="1"/>
  <c r="BO1029" i="3" s="1"/>
  <c r="BO1030" i="3" s="1"/>
  <c r="BO1031" i="3" s="1"/>
  <c r="BO1032" i="3" s="1"/>
  <c r="BO1033" i="3" s="1"/>
  <c r="BO1034" i="3" s="1"/>
  <c r="BO1035" i="3" s="1"/>
  <c r="BO1036" i="3" s="1"/>
  <c r="BO1037" i="3" s="1"/>
  <c r="BO1038" i="3" s="1"/>
  <c r="BO1039" i="3" s="1"/>
  <c r="BO1040" i="3" s="1"/>
  <c r="BO1041" i="3" s="1"/>
  <c r="BO1042" i="3" s="1"/>
  <c r="BO1043" i="3" s="1"/>
  <c r="BO1044" i="3" s="1"/>
  <c r="BO1045" i="3" s="1"/>
  <c r="BO1046" i="3" s="1"/>
  <c r="BO1047" i="3" s="1"/>
  <c r="BO1048" i="3" s="1"/>
  <c r="BO1049" i="3" s="1"/>
  <c r="BO1050" i="3" s="1"/>
  <c r="BO1051" i="3" s="1"/>
  <c r="BO1052" i="3" s="1"/>
  <c r="BO1053" i="3" s="1"/>
  <c r="BO1054" i="3" s="1"/>
  <c r="BO1055" i="3" s="1"/>
  <c r="BO1056" i="3" s="1"/>
  <c r="BO1057" i="3" s="1"/>
  <c r="BO1058" i="3" s="1"/>
  <c r="BO1059" i="3" s="1"/>
  <c r="BO1060" i="3" s="1"/>
  <c r="BO1061" i="3" s="1"/>
  <c r="BO1062" i="3" s="1"/>
  <c r="BO1063" i="3" s="1"/>
  <c r="BO1064" i="3" s="1"/>
  <c r="BO1065" i="3" s="1"/>
  <c r="BO1066" i="3" s="1"/>
  <c r="BO1067" i="3" s="1"/>
  <c r="BO1068" i="3" s="1"/>
  <c r="BO1069" i="3" s="1"/>
  <c r="BO1070" i="3" s="1"/>
  <c r="BO1071" i="3" s="1"/>
  <c r="BO1072" i="3" s="1"/>
  <c r="BO1073" i="3" s="1"/>
  <c r="BO1074" i="3" s="1"/>
  <c r="BO1075" i="3" s="1"/>
  <c r="BO1076" i="3" s="1"/>
  <c r="BO1077" i="3" s="1"/>
  <c r="BO1078" i="3" s="1"/>
  <c r="BO1079" i="3" s="1"/>
  <c r="BO1080" i="3" s="1"/>
  <c r="BO1081" i="3" s="1"/>
  <c r="BO1082" i="3" s="1"/>
  <c r="BO1083" i="3" s="1"/>
  <c r="BO1084" i="3" s="1"/>
  <c r="BO1085" i="3" s="1"/>
  <c r="BO1086" i="3" s="1"/>
  <c r="BO1087" i="3" s="1"/>
  <c r="BO1088" i="3" s="1"/>
  <c r="BO1089" i="3" s="1"/>
  <c r="BO1090" i="3" s="1"/>
  <c r="BO1091" i="3" s="1"/>
  <c r="BO1092" i="3" s="1"/>
  <c r="BO1093" i="3" s="1"/>
  <c r="BO1094" i="3" s="1"/>
  <c r="BO1095" i="3" s="1"/>
  <c r="BO1096" i="3" s="1"/>
  <c r="BO1097" i="3" s="1"/>
  <c r="BO1098" i="3" s="1"/>
  <c r="BO1099" i="3" s="1"/>
  <c r="BO1100" i="3" s="1"/>
  <c r="BO1101" i="3" s="1"/>
  <c r="BO1102" i="3" s="1"/>
  <c r="BO1103" i="3" s="1"/>
  <c r="BO1104" i="3" s="1"/>
  <c r="BO1105" i="3" s="1"/>
  <c r="BO1106" i="3" s="1"/>
  <c r="BO1107" i="3" s="1"/>
  <c r="BN742" i="3"/>
  <c r="BN743" i="3" s="1"/>
  <c r="BN744" i="3" s="1"/>
  <c r="BN745" i="3" s="1"/>
  <c r="BN746" i="3" s="1"/>
  <c r="BN747" i="3" s="1"/>
  <c r="BN748" i="3" s="1"/>
  <c r="BN749" i="3" s="1"/>
  <c r="BN750" i="3" s="1"/>
  <c r="BN751" i="3" s="1"/>
  <c r="BN752" i="3" s="1"/>
  <c r="BN753" i="3" s="1"/>
  <c r="BN754" i="3" s="1"/>
  <c r="BN755" i="3" s="1"/>
  <c r="BN756" i="3" s="1"/>
  <c r="BN757" i="3" s="1"/>
  <c r="BN758" i="3" s="1"/>
  <c r="BN759" i="3" s="1"/>
  <c r="BN760" i="3" s="1"/>
  <c r="BN761" i="3" s="1"/>
  <c r="BN762" i="3" s="1"/>
  <c r="BN763" i="3" s="1"/>
  <c r="BN764" i="3" s="1"/>
  <c r="BN765" i="3" s="1"/>
  <c r="BN766" i="3" s="1"/>
  <c r="BN767" i="3" s="1"/>
  <c r="BN768" i="3" s="1"/>
  <c r="BN769" i="3" s="1"/>
  <c r="BN770" i="3" s="1"/>
  <c r="BN771" i="3" s="1"/>
  <c r="BN772" i="3" s="1"/>
  <c r="BN773" i="3" s="1"/>
  <c r="BN774" i="3" s="1"/>
  <c r="BN775" i="3" s="1"/>
  <c r="BN776" i="3" s="1"/>
  <c r="BN777" i="3" s="1"/>
  <c r="BN778" i="3" s="1"/>
  <c r="BN779" i="3" s="1"/>
  <c r="BN780" i="3" s="1"/>
  <c r="BN781" i="3" s="1"/>
  <c r="BN782" i="3" s="1"/>
  <c r="BN783" i="3" s="1"/>
  <c r="BN784" i="3" s="1"/>
  <c r="BN785" i="3" s="1"/>
  <c r="BN786" i="3" s="1"/>
  <c r="BN787" i="3" s="1"/>
  <c r="BN788" i="3" s="1"/>
  <c r="BN789" i="3" s="1"/>
  <c r="BN790" i="3" s="1"/>
  <c r="BN791" i="3" s="1"/>
  <c r="BN792" i="3" s="1"/>
  <c r="BN793" i="3" s="1"/>
  <c r="BN794" i="3" s="1"/>
  <c r="BN795" i="3" s="1"/>
  <c r="BN796" i="3" s="1"/>
  <c r="BN797" i="3" s="1"/>
  <c r="BN798" i="3" s="1"/>
  <c r="BN799" i="3" s="1"/>
  <c r="BN800" i="3" s="1"/>
  <c r="BN801" i="3" s="1"/>
  <c r="BN802" i="3" s="1"/>
  <c r="BN803" i="3" s="1"/>
  <c r="BN804" i="3" s="1"/>
  <c r="BN805" i="3" s="1"/>
  <c r="BN806" i="3" s="1"/>
  <c r="BN807" i="3" s="1"/>
  <c r="BN808" i="3" s="1"/>
  <c r="BN809" i="3" s="1"/>
  <c r="BN810" i="3" s="1"/>
  <c r="BN811" i="3" s="1"/>
  <c r="BN812" i="3" s="1"/>
  <c r="BN813" i="3" s="1"/>
  <c r="BN814" i="3" s="1"/>
  <c r="BN815" i="3" s="1"/>
  <c r="BN816" i="3" s="1"/>
  <c r="BN817" i="3" s="1"/>
  <c r="BN818" i="3" s="1"/>
  <c r="BN819" i="3" s="1"/>
  <c r="BN820" i="3" s="1"/>
  <c r="BN821" i="3" s="1"/>
  <c r="BN822" i="3" s="1"/>
  <c r="BN823" i="3" s="1"/>
  <c r="BN824" i="3" s="1"/>
  <c r="BN825" i="3" s="1"/>
  <c r="BN826" i="3" s="1"/>
  <c r="BN827" i="3" s="1"/>
  <c r="BN828" i="3" s="1"/>
  <c r="BN829" i="3" s="1"/>
  <c r="BN830" i="3" s="1"/>
  <c r="BN831" i="3" s="1"/>
  <c r="BN832" i="3" s="1"/>
  <c r="BN833" i="3" s="1"/>
  <c r="BN834" i="3" s="1"/>
  <c r="BN835" i="3" s="1"/>
  <c r="BN836" i="3" s="1"/>
  <c r="BN837" i="3" s="1"/>
  <c r="BN838" i="3" s="1"/>
  <c r="BN839" i="3" s="1"/>
  <c r="BN840" i="3" s="1"/>
  <c r="BN841" i="3" s="1"/>
  <c r="BN842" i="3" s="1"/>
  <c r="BN843" i="3" s="1"/>
  <c r="BN844" i="3" s="1"/>
  <c r="BN845" i="3" s="1"/>
  <c r="BN846" i="3" s="1"/>
  <c r="BN847" i="3" s="1"/>
  <c r="BN848" i="3" s="1"/>
  <c r="BN849" i="3" s="1"/>
  <c r="BN850" i="3" s="1"/>
  <c r="BN851" i="3" s="1"/>
  <c r="BN852" i="3" s="1"/>
  <c r="BN853" i="3" s="1"/>
  <c r="BN854" i="3" s="1"/>
  <c r="BN855" i="3" s="1"/>
  <c r="BN856" i="3" s="1"/>
  <c r="BN857" i="3" s="1"/>
  <c r="BN858" i="3" s="1"/>
  <c r="BN859" i="3" s="1"/>
  <c r="BN860" i="3" s="1"/>
  <c r="BN861" i="3" s="1"/>
  <c r="BN862" i="3" s="1"/>
  <c r="BN863" i="3" s="1"/>
  <c r="BN864" i="3" s="1"/>
  <c r="BN865" i="3" s="1"/>
  <c r="BN866" i="3" s="1"/>
  <c r="BN867" i="3" s="1"/>
  <c r="BN868" i="3" s="1"/>
  <c r="BN869" i="3" s="1"/>
  <c r="BN870" i="3" s="1"/>
  <c r="BN871" i="3" s="1"/>
  <c r="BN872" i="3" s="1"/>
  <c r="BN873" i="3" s="1"/>
  <c r="BN874" i="3" s="1"/>
  <c r="BN875" i="3" s="1"/>
  <c r="BN876" i="3" s="1"/>
  <c r="BN877" i="3" s="1"/>
  <c r="BN878" i="3" s="1"/>
  <c r="BN879" i="3" s="1"/>
  <c r="BN880" i="3" s="1"/>
  <c r="BN881" i="3" s="1"/>
  <c r="BN882" i="3" s="1"/>
  <c r="BN883" i="3" s="1"/>
  <c r="BN884" i="3" s="1"/>
  <c r="BN885" i="3" s="1"/>
  <c r="BN886" i="3" s="1"/>
  <c r="BN887" i="3" s="1"/>
  <c r="BN888" i="3" s="1"/>
  <c r="BN889" i="3" s="1"/>
  <c r="BN890" i="3" s="1"/>
  <c r="BN891" i="3" s="1"/>
  <c r="BN892" i="3" s="1"/>
  <c r="BN893" i="3" s="1"/>
  <c r="BN894" i="3" s="1"/>
  <c r="BN895" i="3" s="1"/>
  <c r="BN896" i="3" s="1"/>
  <c r="BN897" i="3" s="1"/>
  <c r="BN898" i="3" s="1"/>
  <c r="BN899" i="3" s="1"/>
  <c r="BN900" i="3" s="1"/>
  <c r="BN901" i="3" s="1"/>
  <c r="BN902" i="3" s="1"/>
  <c r="BN903" i="3" s="1"/>
  <c r="BN904" i="3" s="1"/>
  <c r="BN905" i="3" s="1"/>
  <c r="BN906" i="3" s="1"/>
  <c r="BN907" i="3" s="1"/>
  <c r="BN908" i="3" s="1"/>
  <c r="BN909" i="3" s="1"/>
  <c r="BN910" i="3" s="1"/>
  <c r="BN911" i="3" s="1"/>
  <c r="BN912" i="3" s="1"/>
  <c r="BN913" i="3" s="1"/>
  <c r="BN914" i="3" s="1"/>
  <c r="BN915" i="3" s="1"/>
  <c r="BN916" i="3" s="1"/>
  <c r="BN917" i="3" s="1"/>
  <c r="BN918" i="3" s="1"/>
  <c r="BN919" i="3" s="1"/>
  <c r="BN920" i="3" s="1"/>
  <c r="BN921" i="3" s="1"/>
  <c r="BN922" i="3" s="1"/>
  <c r="BN923" i="3" s="1"/>
  <c r="BN924" i="3" s="1"/>
  <c r="BN925" i="3" s="1"/>
  <c r="BN926" i="3" s="1"/>
  <c r="BN927" i="3" s="1"/>
  <c r="BN928" i="3" s="1"/>
  <c r="BN929" i="3" s="1"/>
  <c r="BN930" i="3" s="1"/>
  <c r="BN931" i="3" s="1"/>
  <c r="BN932" i="3" s="1"/>
  <c r="BN933" i="3" s="1"/>
  <c r="BN934" i="3" s="1"/>
  <c r="BN935" i="3" s="1"/>
  <c r="BN936" i="3" s="1"/>
  <c r="BN937" i="3" s="1"/>
  <c r="BN938" i="3" s="1"/>
  <c r="BN939" i="3" s="1"/>
  <c r="BN940" i="3" s="1"/>
  <c r="BN941" i="3" s="1"/>
  <c r="BN942" i="3" s="1"/>
  <c r="BN943" i="3" s="1"/>
  <c r="BN944" i="3" s="1"/>
  <c r="BN945" i="3" s="1"/>
  <c r="BN946" i="3" s="1"/>
  <c r="BN947" i="3" s="1"/>
  <c r="BN948" i="3" s="1"/>
  <c r="BN949" i="3" s="1"/>
  <c r="BN950" i="3" s="1"/>
  <c r="BN951" i="3" s="1"/>
  <c r="BN952" i="3" s="1"/>
  <c r="BN953" i="3" s="1"/>
  <c r="BN954" i="3" s="1"/>
  <c r="BN955" i="3" s="1"/>
  <c r="BN956" i="3" s="1"/>
  <c r="BN957" i="3" s="1"/>
  <c r="BN958" i="3" s="1"/>
  <c r="BN959" i="3" s="1"/>
  <c r="BN960" i="3" s="1"/>
  <c r="BN961" i="3" s="1"/>
  <c r="BN962" i="3" s="1"/>
  <c r="BN963" i="3" s="1"/>
  <c r="BN964" i="3" s="1"/>
  <c r="BN965" i="3" s="1"/>
  <c r="BN966" i="3" s="1"/>
  <c r="BN967" i="3" s="1"/>
  <c r="BN968" i="3" s="1"/>
  <c r="BN969" i="3" s="1"/>
  <c r="BN970" i="3" s="1"/>
  <c r="BN971" i="3" s="1"/>
  <c r="BN972" i="3" s="1"/>
  <c r="BN973" i="3" s="1"/>
  <c r="BN974" i="3" s="1"/>
  <c r="BN975" i="3" s="1"/>
  <c r="BN976" i="3" s="1"/>
  <c r="BN977" i="3" s="1"/>
  <c r="BN978" i="3" s="1"/>
  <c r="BN979" i="3" s="1"/>
  <c r="BN980" i="3" s="1"/>
  <c r="BN981" i="3" s="1"/>
  <c r="BN982" i="3" s="1"/>
  <c r="BN983" i="3" s="1"/>
  <c r="BN984" i="3" s="1"/>
  <c r="BN985" i="3" s="1"/>
  <c r="BN986" i="3" s="1"/>
  <c r="BN987" i="3" s="1"/>
  <c r="BN988" i="3" s="1"/>
  <c r="BN989" i="3" s="1"/>
  <c r="BN990" i="3" s="1"/>
  <c r="BN991" i="3" s="1"/>
  <c r="BN992" i="3" s="1"/>
  <c r="BN993" i="3" s="1"/>
  <c r="BN994" i="3" s="1"/>
  <c r="BN995" i="3" s="1"/>
  <c r="BN996" i="3" s="1"/>
  <c r="BN997" i="3" s="1"/>
  <c r="BN998" i="3" s="1"/>
  <c r="BN999" i="3" s="1"/>
  <c r="BN1000" i="3" s="1"/>
  <c r="BN1001" i="3" s="1"/>
  <c r="BN1002" i="3" s="1"/>
  <c r="BN1003" i="3" s="1"/>
  <c r="BN1004" i="3" s="1"/>
  <c r="BN1005" i="3" s="1"/>
  <c r="BN1006" i="3" s="1"/>
  <c r="BN1007" i="3" s="1"/>
  <c r="BN1008" i="3" s="1"/>
  <c r="BN1009" i="3" s="1"/>
  <c r="BN1010" i="3" s="1"/>
  <c r="BN1011" i="3" s="1"/>
  <c r="BN1012" i="3" s="1"/>
  <c r="BN1013" i="3" s="1"/>
  <c r="BN1014" i="3" s="1"/>
  <c r="BN1015" i="3" s="1"/>
  <c r="BN1016" i="3" s="1"/>
  <c r="BN1017" i="3" s="1"/>
  <c r="BN1018" i="3" s="1"/>
  <c r="BN1019" i="3" s="1"/>
  <c r="BN1020" i="3" s="1"/>
  <c r="BN1021" i="3" s="1"/>
  <c r="BN1022" i="3" s="1"/>
  <c r="BN1023" i="3" s="1"/>
  <c r="BN1024" i="3" s="1"/>
  <c r="BN1025" i="3" s="1"/>
  <c r="BN1026" i="3" s="1"/>
  <c r="BN1027" i="3" s="1"/>
  <c r="BN1028" i="3" s="1"/>
  <c r="BN1029" i="3" s="1"/>
  <c r="BN1030" i="3" s="1"/>
  <c r="BN1031" i="3" s="1"/>
  <c r="BN1032" i="3" s="1"/>
  <c r="BN1033" i="3" s="1"/>
  <c r="BN1034" i="3" s="1"/>
  <c r="BN1035" i="3" s="1"/>
  <c r="BN1036" i="3" s="1"/>
  <c r="BN1037" i="3" s="1"/>
  <c r="BN1038" i="3" s="1"/>
  <c r="BN1039" i="3" s="1"/>
  <c r="BN1040" i="3" s="1"/>
  <c r="BN1041" i="3" s="1"/>
  <c r="BN1042" i="3" s="1"/>
  <c r="BN1043" i="3" s="1"/>
  <c r="BN1044" i="3" s="1"/>
  <c r="BN1045" i="3" s="1"/>
  <c r="BN1046" i="3" s="1"/>
  <c r="BN1047" i="3" s="1"/>
  <c r="BN1048" i="3" s="1"/>
  <c r="BN1049" i="3" s="1"/>
  <c r="BN1050" i="3" s="1"/>
  <c r="BN1051" i="3" s="1"/>
  <c r="BN1052" i="3" s="1"/>
  <c r="BN1053" i="3" s="1"/>
  <c r="BN1054" i="3" s="1"/>
  <c r="BN1055" i="3" s="1"/>
  <c r="BN1056" i="3" s="1"/>
  <c r="BN1057" i="3" s="1"/>
  <c r="BN1058" i="3" s="1"/>
  <c r="BN1059" i="3" s="1"/>
  <c r="BN1060" i="3" s="1"/>
  <c r="BN1061" i="3" s="1"/>
  <c r="BN1062" i="3" s="1"/>
  <c r="BN1063" i="3" s="1"/>
  <c r="BN1064" i="3" s="1"/>
  <c r="BN1065" i="3" s="1"/>
  <c r="BN1066" i="3" s="1"/>
  <c r="BN1067" i="3" s="1"/>
  <c r="BN1068" i="3" s="1"/>
  <c r="BN1069" i="3" s="1"/>
  <c r="BN1070" i="3" s="1"/>
  <c r="BN1071" i="3" s="1"/>
  <c r="BN1072" i="3" s="1"/>
  <c r="BN1073" i="3" s="1"/>
  <c r="BN1074" i="3" s="1"/>
  <c r="BN1075" i="3" s="1"/>
  <c r="BN1076" i="3" s="1"/>
  <c r="BN1077" i="3" s="1"/>
  <c r="BN1078" i="3" s="1"/>
  <c r="BN1079" i="3" s="1"/>
  <c r="BN1080" i="3" s="1"/>
  <c r="BN1081" i="3" s="1"/>
  <c r="BN1082" i="3" s="1"/>
  <c r="BN1083" i="3" s="1"/>
  <c r="BN1084" i="3" s="1"/>
  <c r="BN1085" i="3" s="1"/>
  <c r="BN1086" i="3" s="1"/>
  <c r="BN1087" i="3" s="1"/>
  <c r="BN1088" i="3" s="1"/>
  <c r="BN1089" i="3" s="1"/>
  <c r="BN1090" i="3" s="1"/>
  <c r="BN1091" i="3" s="1"/>
  <c r="BN1092" i="3" s="1"/>
  <c r="BN1093" i="3" s="1"/>
  <c r="BN1094" i="3" s="1"/>
  <c r="BN1095" i="3" s="1"/>
  <c r="BN1096" i="3" s="1"/>
  <c r="BN1097" i="3" s="1"/>
  <c r="BN1098" i="3" s="1"/>
  <c r="BN1099" i="3" s="1"/>
  <c r="BN1100" i="3" s="1"/>
  <c r="BN1101" i="3" s="1"/>
  <c r="BN1102" i="3" s="1"/>
  <c r="BN1103" i="3" s="1"/>
  <c r="BN1104" i="3" s="1"/>
  <c r="BN1105" i="3" s="1"/>
  <c r="BN1106" i="3" s="1"/>
  <c r="BN1107" i="3" s="1"/>
  <c r="BK742" i="3"/>
  <c r="BK743" i="3" s="1"/>
  <c r="BK744" i="3" s="1"/>
  <c r="BK745" i="3" s="1"/>
  <c r="BK746" i="3" s="1"/>
  <c r="BK747" i="3" s="1"/>
  <c r="BK748" i="3" s="1"/>
  <c r="BK749" i="3" s="1"/>
  <c r="BK750" i="3" s="1"/>
  <c r="BK751" i="3" s="1"/>
  <c r="BK752" i="3" s="1"/>
  <c r="BK753" i="3" s="1"/>
  <c r="BK754" i="3" s="1"/>
  <c r="BK755" i="3" s="1"/>
  <c r="BK756" i="3" s="1"/>
  <c r="BK757" i="3" s="1"/>
  <c r="BK758" i="3" s="1"/>
  <c r="BK759" i="3" s="1"/>
  <c r="BK760" i="3" s="1"/>
  <c r="BK761" i="3" s="1"/>
  <c r="BK762" i="3" s="1"/>
  <c r="BK763" i="3" s="1"/>
  <c r="BK764" i="3" s="1"/>
  <c r="BK765" i="3" s="1"/>
  <c r="BK766" i="3" s="1"/>
  <c r="BK767" i="3" s="1"/>
  <c r="BK768" i="3" s="1"/>
  <c r="BK769" i="3" s="1"/>
  <c r="BK770" i="3" s="1"/>
  <c r="BK771" i="3" s="1"/>
  <c r="BK772" i="3" s="1"/>
  <c r="BK773" i="3" s="1"/>
  <c r="BK774" i="3" s="1"/>
  <c r="BK775" i="3" s="1"/>
  <c r="BK776" i="3" s="1"/>
  <c r="BK777" i="3" s="1"/>
  <c r="BK778" i="3" s="1"/>
  <c r="BK779" i="3" s="1"/>
  <c r="BK780" i="3" s="1"/>
  <c r="BK781" i="3" s="1"/>
  <c r="BK782" i="3" s="1"/>
  <c r="BK783" i="3" s="1"/>
  <c r="BK784" i="3" s="1"/>
  <c r="BK785" i="3" s="1"/>
  <c r="BK786" i="3" s="1"/>
  <c r="BK787" i="3" s="1"/>
  <c r="BK788" i="3" s="1"/>
  <c r="BK789" i="3" s="1"/>
  <c r="BK790" i="3" s="1"/>
  <c r="BK791" i="3" s="1"/>
  <c r="BK792" i="3" s="1"/>
  <c r="BK793" i="3" s="1"/>
  <c r="BK794" i="3" s="1"/>
  <c r="BK795" i="3" s="1"/>
  <c r="BK796" i="3" s="1"/>
  <c r="BK797" i="3" s="1"/>
  <c r="BK798" i="3" s="1"/>
  <c r="BK799" i="3" s="1"/>
  <c r="BK800" i="3" s="1"/>
  <c r="BK801" i="3" s="1"/>
  <c r="BK802" i="3" s="1"/>
  <c r="BK803" i="3" s="1"/>
  <c r="BK804" i="3" s="1"/>
  <c r="BK805" i="3" s="1"/>
  <c r="BK806" i="3" s="1"/>
  <c r="BK807" i="3" s="1"/>
  <c r="BK808" i="3" s="1"/>
  <c r="BK809" i="3" s="1"/>
  <c r="BK810" i="3" s="1"/>
  <c r="BK811" i="3" s="1"/>
  <c r="BK812" i="3" s="1"/>
  <c r="BK813" i="3" s="1"/>
  <c r="BK814" i="3" s="1"/>
  <c r="BK815" i="3" s="1"/>
  <c r="BK816" i="3" s="1"/>
  <c r="BK817" i="3" s="1"/>
  <c r="BK818" i="3" s="1"/>
  <c r="BK819" i="3" s="1"/>
  <c r="BK820" i="3" s="1"/>
  <c r="BK821" i="3" s="1"/>
  <c r="BK822" i="3" s="1"/>
  <c r="BK823" i="3" s="1"/>
  <c r="BK824" i="3" s="1"/>
  <c r="BK825" i="3" s="1"/>
  <c r="BK826" i="3" s="1"/>
  <c r="BK827" i="3" s="1"/>
  <c r="BK828" i="3" s="1"/>
  <c r="BK829" i="3" s="1"/>
  <c r="BK830" i="3" s="1"/>
  <c r="BK831" i="3" s="1"/>
  <c r="BK832" i="3" s="1"/>
  <c r="BK833" i="3" s="1"/>
  <c r="BK834" i="3" s="1"/>
  <c r="BK835" i="3" s="1"/>
  <c r="BK836" i="3" s="1"/>
  <c r="BK837" i="3" s="1"/>
  <c r="BK838" i="3" s="1"/>
  <c r="BK839" i="3" s="1"/>
  <c r="BK840" i="3" s="1"/>
  <c r="BK841" i="3" s="1"/>
  <c r="BK842" i="3" s="1"/>
  <c r="BK843" i="3" s="1"/>
  <c r="BK844" i="3" s="1"/>
  <c r="BK845" i="3" s="1"/>
  <c r="BK846" i="3" s="1"/>
  <c r="BK847" i="3" s="1"/>
  <c r="BK848" i="3" s="1"/>
  <c r="BK849" i="3" s="1"/>
  <c r="BK850" i="3" s="1"/>
  <c r="BK851" i="3" s="1"/>
  <c r="BK852" i="3" s="1"/>
  <c r="BK853" i="3" s="1"/>
  <c r="BK854" i="3" s="1"/>
  <c r="BK855" i="3" s="1"/>
  <c r="BK856" i="3" s="1"/>
  <c r="BK857" i="3" s="1"/>
  <c r="BK858" i="3" s="1"/>
  <c r="BK859" i="3" s="1"/>
  <c r="BK860" i="3" s="1"/>
  <c r="BK861" i="3" s="1"/>
  <c r="BK862" i="3" s="1"/>
  <c r="BK863" i="3" s="1"/>
  <c r="BK864" i="3" s="1"/>
  <c r="BK865" i="3" s="1"/>
  <c r="BK866" i="3" s="1"/>
  <c r="BK867" i="3" s="1"/>
  <c r="BK868" i="3" s="1"/>
  <c r="BK869" i="3" s="1"/>
  <c r="BK870" i="3" s="1"/>
  <c r="BK871" i="3" s="1"/>
  <c r="BK872" i="3" s="1"/>
  <c r="BK873" i="3" s="1"/>
  <c r="BK874" i="3" s="1"/>
  <c r="BK875" i="3" s="1"/>
  <c r="BK876" i="3" s="1"/>
  <c r="BK877" i="3" s="1"/>
  <c r="BK878" i="3" s="1"/>
  <c r="BK879" i="3" s="1"/>
  <c r="BK880" i="3" s="1"/>
  <c r="BK881" i="3" s="1"/>
  <c r="BK882" i="3" s="1"/>
  <c r="BK883" i="3" s="1"/>
  <c r="BK884" i="3" s="1"/>
  <c r="BK885" i="3" s="1"/>
  <c r="BK886" i="3" s="1"/>
  <c r="BK887" i="3" s="1"/>
  <c r="BK888" i="3" s="1"/>
  <c r="BK889" i="3" s="1"/>
  <c r="BK890" i="3" s="1"/>
  <c r="BK891" i="3" s="1"/>
  <c r="BK892" i="3" s="1"/>
  <c r="BK893" i="3" s="1"/>
  <c r="BK894" i="3" s="1"/>
  <c r="BK895" i="3" s="1"/>
  <c r="BK896" i="3" s="1"/>
  <c r="BK897" i="3" s="1"/>
  <c r="BK898" i="3" s="1"/>
  <c r="BK899" i="3" s="1"/>
  <c r="BK900" i="3" s="1"/>
  <c r="BK901" i="3" s="1"/>
  <c r="BK902" i="3" s="1"/>
  <c r="BK903" i="3" s="1"/>
  <c r="BK904" i="3" s="1"/>
  <c r="BK905" i="3" s="1"/>
  <c r="BK906" i="3" s="1"/>
  <c r="BK907" i="3" s="1"/>
  <c r="BK908" i="3" s="1"/>
  <c r="BK909" i="3" s="1"/>
  <c r="BK910" i="3" s="1"/>
  <c r="BK911" i="3" s="1"/>
  <c r="BK912" i="3" s="1"/>
  <c r="BK913" i="3" s="1"/>
  <c r="BK914" i="3" s="1"/>
  <c r="BK915" i="3" s="1"/>
  <c r="BK916" i="3" s="1"/>
  <c r="BK917" i="3" s="1"/>
  <c r="BK918" i="3" s="1"/>
  <c r="BK919" i="3" s="1"/>
  <c r="BK920" i="3" s="1"/>
  <c r="BK921" i="3" s="1"/>
  <c r="BK922" i="3" s="1"/>
  <c r="BK923" i="3" s="1"/>
  <c r="BK924" i="3" s="1"/>
  <c r="BK925" i="3" s="1"/>
  <c r="BK926" i="3" s="1"/>
  <c r="BK927" i="3" s="1"/>
  <c r="BK928" i="3" s="1"/>
  <c r="BK929" i="3" s="1"/>
  <c r="BK930" i="3" s="1"/>
  <c r="BK931" i="3" s="1"/>
  <c r="BK932" i="3" s="1"/>
  <c r="BK933" i="3" s="1"/>
  <c r="BK934" i="3" s="1"/>
  <c r="BK935" i="3" s="1"/>
  <c r="BK936" i="3" s="1"/>
  <c r="BK937" i="3" s="1"/>
  <c r="BK938" i="3" s="1"/>
  <c r="BK939" i="3" s="1"/>
  <c r="BK940" i="3" s="1"/>
  <c r="BK941" i="3" s="1"/>
  <c r="BK942" i="3" s="1"/>
  <c r="BK943" i="3" s="1"/>
  <c r="BK944" i="3" s="1"/>
  <c r="BK945" i="3" s="1"/>
  <c r="BK946" i="3" s="1"/>
  <c r="BK947" i="3" s="1"/>
  <c r="BK948" i="3" s="1"/>
  <c r="BK949" i="3" s="1"/>
  <c r="BK950" i="3" s="1"/>
  <c r="BK951" i="3" s="1"/>
  <c r="BK952" i="3" s="1"/>
  <c r="BK953" i="3" s="1"/>
  <c r="BK954" i="3" s="1"/>
  <c r="BK955" i="3" s="1"/>
  <c r="BK956" i="3" s="1"/>
  <c r="BK957" i="3" s="1"/>
  <c r="BK958" i="3" s="1"/>
  <c r="BK959" i="3" s="1"/>
  <c r="BK960" i="3" s="1"/>
  <c r="BK961" i="3" s="1"/>
  <c r="BK962" i="3" s="1"/>
  <c r="BK963" i="3" s="1"/>
  <c r="BK964" i="3" s="1"/>
  <c r="BK965" i="3" s="1"/>
  <c r="BK966" i="3" s="1"/>
  <c r="BK967" i="3" s="1"/>
  <c r="BK968" i="3" s="1"/>
  <c r="BK969" i="3" s="1"/>
  <c r="BK970" i="3" s="1"/>
  <c r="BK971" i="3" s="1"/>
  <c r="BK972" i="3" s="1"/>
  <c r="BK973" i="3" s="1"/>
  <c r="BK974" i="3" s="1"/>
  <c r="BK975" i="3" s="1"/>
  <c r="BK976" i="3" s="1"/>
  <c r="BK977" i="3" s="1"/>
  <c r="BK978" i="3" s="1"/>
  <c r="BK979" i="3" s="1"/>
  <c r="BK980" i="3" s="1"/>
  <c r="BK981" i="3" s="1"/>
  <c r="BK982" i="3" s="1"/>
  <c r="BK983" i="3" s="1"/>
  <c r="BK984" i="3" s="1"/>
  <c r="BK985" i="3" s="1"/>
  <c r="BK986" i="3" s="1"/>
  <c r="BK987" i="3" s="1"/>
  <c r="BK988" i="3" s="1"/>
  <c r="BK989" i="3" s="1"/>
  <c r="BK990" i="3" s="1"/>
  <c r="BK991" i="3" s="1"/>
  <c r="BK992" i="3" s="1"/>
  <c r="BK993" i="3" s="1"/>
  <c r="BK994" i="3" s="1"/>
  <c r="BK995" i="3" s="1"/>
  <c r="BK996" i="3" s="1"/>
  <c r="BK997" i="3" s="1"/>
  <c r="BK998" i="3" s="1"/>
  <c r="BK999" i="3" s="1"/>
  <c r="BK1000" i="3" s="1"/>
  <c r="BK1001" i="3" s="1"/>
  <c r="BK1002" i="3" s="1"/>
  <c r="BK1003" i="3" s="1"/>
  <c r="BK1004" i="3" s="1"/>
  <c r="BK1005" i="3" s="1"/>
  <c r="BK1006" i="3" s="1"/>
  <c r="BK1007" i="3" s="1"/>
  <c r="BK1008" i="3" s="1"/>
  <c r="BK1009" i="3" s="1"/>
  <c r="BK1010" i="3" s="1"/>
  <c r="BK1011" i="3" s="1"/>
  <c r="BK1012" i="3" s="1"/>
  <c r="BK1013" i="3" s="1"/>
  <c r="BK1014" i="3" s="1"/>
  <c r="BK1015" i="3" s="1"/>
  <c r="BK1016" i="3" s="1"/>
  <c r="BK1017" i="3" s="1"/>
  <c r="BK1018" i="3" s="1"/>
  <c r="BK1019" i="3" s="1"/>
  <c r="BK1020" i="3" s="1"/>
  <c r="BK1021" i="3" s="1"/>
  <c r="BK1022" i="3" s="1"/>
  <c r="BK1023" i="3" s="1"/>
  <c r="BK1024" i="3" s="1"/>
  <c r="BK1025" i="3" s="1"/>
  <c r="BK1026" i="3" s="1"/>
  <c r="BK1027" i="3" s="1"/>
  <c r="BK1028" i="3" s="1"/>
  <c r="BK1029" i="3" s="1"/>
  <c r="BK1030" i="3" s="1"/>
  <c r="BK1031" i="3" s="1"/>
  <c r="BK1032" i="3" s="1"/>
  <c r="BK1033" i="3" s="1"/>
  <c r="BK1034" i="3" s="1"/>
  <c r="BK1035" i="3" s="1"/>
  <c r="BK1036" i="3" s="1"/>
  <c r="BK1037" i="3" s="1"/>
  <c r="BK1038" i="3" s="1"/>
  <c r="BK1039" i="3" s="1"/>
  <c r="BK1040" i="3" s="1"/>
  <c r="BK1041" i="3" s="1"/>
  <c r="BK1042" i="3" s="1"/>
  <c r="BK1043" i="3" s="1"/>
  <c r="BK1044" i="3" s="1"/>
  <c r="BK1045" i="3" s="1"/>
  <c r="BK1046" i="3" s="1"/>
  <c r="BK1047" i="3" s="1"/>
  <c r="BK1048" i="3" s="1"/>
  <c r="BK1049" i="3" s="1"/>
  <c r="BK1050" i="3" s="1"/>
  <c r="BK1051" i="3" s="1"/>
  <c r="BK1052" i="3" s="1"/>
  <c r="BK1053" i="3" s="1"/>
  <c r="BK1054" i="3" s="1"/>
  <c r="BK1055" i="3" s="1"/>
  <c r="BK1056" i="3" s="1"/>
  <c r="BK1057" i="3" s="1"/>
  <c r="BK1058" i="3" s="1"/>
  <c r="BK1059" i="3" s="1"/>
  <c r="BK1060" i="3" s="1"/>
  <c r="BK1061" i="3" s="1"/>
  <c r="BK1062" i="3" s="1"/>
  <c r="BK1063" i="3" s="1"/>
  <c r="BK1064" i="3" s="1"/>
  <c r="BK1065" i="3" s="1"/>
  <c r="BK1066" i="3" s="1"/>
  <c r="BK1067" i="3" s="1"/>
  <c r="BK1068" i="3" s="1"/>
  <c r="BK1069" i="3" s="1"/>
  <c r="BK1070" i="3" s="1"/>
  <c r="BK1071" i="3" s="1"/>
  <c r="BK1072" i="3" s="1"/>
  <c r="BK1073" i="3" s="1"/>
  <c r="BK1074" i="3" s="1"/>
  <c r="BK1075" i="3" s="1"/>
  <c r="BK1076" i="3" s="1"/>
  <c r="BK1077" i="3" s="1"/>
  <c r="BK1078" i="3" s="1"/>
  <c r="BK1079" i="3" s="1"/>
  <c r="BK1080" i="3" s="1"/>
  <c r="BK1081" i="3" s="1"/>
  <c r="BK1082" i="3" s="1"/>
  <c r="BK1083" i="3" s="1"/>
  <c r="BK1084" i="3" s="1"/>
  <c r="BK1085" i="3" s="1"/>
  <c r="BK1086" i="3" s="1"/>
  <c r="BK1087" i="3" s="1"/>
  <c r="BK1088" i="3" s="1"/>
  <c r="BK1089" i="3" s="1"/>
  <c r="BK1090" i="3" s="1"/>
  <c r="BK1091" i="3" s="1"/>
  <c r="BK1092" i="3" s="1"/>
  <c r="BK1093" i="3" s="1"/>
  <c r="BK1094" i="3" s="1"/>
  <c r="BK1095" i="3" s="1"/>
  <c r="BK1096" i="3" s="1"/>
  <c r="BK1097" i="3" s="1"/>
  <c r="BK1098" i="3" s="1"/>
  <c r="BK1099" i="3" s="1"/>
  <c r="BK1100" i="3" s="1"/>
  <c r="BK1101" i="3" s="1"/>
  <c r="BK1102" i="3" s="1"/>
  <c r="BK1103" i="3" s="1"/>
  <c r="BK1104" i="3" s="1"/>
  <c r="BK1105" i="3" s="1"/>
  <c r="BK1106" i="3" s="1"/>
  <c r="BK1107" i="3" s="1"/>
  <c r="BJ742" i="3"/>
  <c r="BJ743" i="3" s="1"/>
  <c r="BJ744" i="3" s="1"/>
  <c r="BJ745" i="3" s="1"/>
  <c r="BJ746" i="3" s="1"/>
  <c r="BJ747" i="3" s="1"/>
  <c r="BJ748" i="3" s="1"/>
  <c r="BJ749" i="3" s="1"/>
  <c r="BJ750" i="3" s="1"/>
  <c r="BJ751" i="3" s="1"/>
  <c r="BJ752" i="3" s="1"/>
  <c r="BJ753" i="3" s="1"/>
  <c r="BJ754" i="3" s="1"/>
  <c r="BJ755" i="3" s="1"/>
  <c r="BJ756" i="3" s="1"/>
  <c r="BJ757" i="3" s="1"/>
  <c r="BJ758" i="3" s="1"/>
  <c r="BJ759" i="3" s="1"/>
  <c r="BJ760" i="3" s="1"/>
  <c r="BJ761" i="3" s="1"/>
  <c r="BJ762" i="3" s="1"/>
  <c r="BJ763" i="3" s="1"/>
  <c r="BJ764" i="3" s="1"/>
  <c r="BJ765" i="3" s="1"/>
  <c r="BJ766" i="3" s="1"/>
  <c r="BJ767" i="3" s="1"/>
  <c r="BJ768" i="3" s="1"/>
  <c r="BJ769" i="3" s="1"/>
  <c r="BJ770" i="3" s="1"/>
  <c r="BJ771" i="3" s="1"/>
  <c r="BJ772" i="3" s="1"/>
  <c r="BJ773" i="3" s="1"/>
  <c r="BJ774" i="3" s="1"/>
  <c r="BJ775" i="3" s="1"/>
  <c r="BJ776" i="3" s="1"/>
  <c r="BJ777" i="3" s="1"/>
  <c r="BJ778" i="3" s="1"/>
  <c r="BJ779" i="3" s="1"/>
  <c r="BJ780" i="3" s="1"/>
  <c r="BJ781" i="3" s="1"/>
  <c r="BJ782" i="3" s="1"/>
  <c r="BJ783" i="3" s="1"/>
  <c r="BJ784" i="3" s="1"/>
  <c r="BJ785" i="3" s="1"/>
  <c r="BJ786" i="3" s="1"/>
  <c r="BJ787" i="3" s="1"/>
  <c r="BJ788" i="3" s="1"/>
  <c r="BJ789" i="3" s="1"/>
  <c r="BJ790" i="3" s="1"/>
  <c r="BJ791" i="3" s="1"/>
  <c r="BJ792" i="3" s="1"/>
  <c r="BJ793" i="3" s="1"/>
  <c r="BJ794" i="3" s="1"/>
  <c r="BJ795" i="3" s="1"/>
  <c r="BJ796" i="3" s="1"/>
  <c r="BJ797" i="3" s="1"/>
  <c r="BJ798" i="3" s="1"/>
  <c r="BJ799" i="3" s="1"/>
  <c r="BJ800" i="3" s="1"/>
  <c r="BJ801" i="3" s="1"/>
  <c r="BJ802" i="3" s="1"/>
  <c r="BJ803" i="3" s="1"/>
  <c r="BJ804" i="3" s="1"/>
  <c r="BJ805" i="3" s="1"/>
  <c r="BJ806" i="3" s="1"/>
  <c r="BJ807" i="3" s="1"/>
  <c r="BJ808" i="3" s="1"/>
  <c r="BJ809" i="3" s="1"/>
  <c r="BJ810" i="3" s="1"/>
  <c r="BJ811" i="3" s="1"/>
  <c r="BJ812" i="3" s="1"/>
  <c r="BJ813" i="3" s="1"/>
  <c r="BJ814" i="3" s="1"/>
  <c r="BJ815" i="3" s="1"/>
  <c r="BJ816" i="3" s="1"/>
  <c r="BJ817" i="3" s="1"/>
  <c r="BJ818" i="3" s="1"/>
  <c r="BJ819" i="3" s="1"/>
  <c r="BJ820" i="3" s="1"/>
  <c r="BJ821" i="3" s="1"/>
  <c r="BJ822" i="3" s="1"/>
  <c r="BJ823" i="3" s="1"/>
  <c r="BJ824" i="3" s="1"/>
  <c r="BJ825" i="3" s="1"/>
  <c r="BJ826" i="3" s="1"/>
  <c r="BJ827" i="3" s="1"/>
  <c r="BJ828" i="3" s="1"/>
  <c r="BJ829" i="3" s="1"/>
  <c r="BJ830" i="3" s="1"/>
  <c r="BJ831" i="3" s="1"/>
  <c r="BJ832" i="3" s="1"/>
  <c r="BJ833" i="3" s="1"/>
  <c r="BJ834" i="3" s="1"/>
  <c r="BJ835" i="3" s="1"/>
  <c r="BJ836" i="3" s="1"/>
  <c r="BJ837" i="3" s="1"/>
  <c r="BJ838" i="3" s="1"/>
  <c r="BJ839" i="3" s="1"/>
  <c r="BJ840" i="3" s="1"/>
  <c r="BJ841" i="3" s="1"/>
  <c r="BJ842" i="3" s="1"/>
  <c r="BJ843" i="3" s="1"/>
  <c r="BJ844" i="3" s="1"/>
  <c r="BJ845" i="3" s="1"/>
  <c r="BJ846" i="3" s="1"/>
  <c r="BJ847" i="3" s="1"/>
  <c r="BJ848" i="3" s="1"/>
  <c r="BJ849" i="3" s="1"/>
  <c r="BJ850" i="3" s="1"/>
  <c r="BJ851" i="3" s="1"/>
  <c r="BJ852" i="3" s="1"/>
  <c r="BJ853" i="3" s="1"/>
  <c r="BJ854" i="3" s="1"/>
  <c r="BJ855" i="3" s="1"/>
  <c r="BJ856" i="3" s="1"/>
  <c r="BJ857" i="3" s="1"/>
  <c r="BJ858" i="3" s="1"/>
  <c r="BJ859" i="3" s="1"/>
  <c r="BJ860" i="3" s="1"/>
  <c r="BJ861" i="3" s="1"/>
  <c r="BJ862" i="3" s="1"/>
  <c r="BJ863" i="3" s="1"/>
  <c r="BJ864" i="3" s="1"/>
  <c r="BJ865" i="3" s="1"/>
  <c r="BJ866" i="3" s="1"/>
  <c r="BJ867" i="3" s="1"/>
  <c r="BJ868" i="3" s="1"/>
  <c r="BJ869" i="3" s="1"/>
  <c r="BJ870" i="3" s="1"/>
  <c r="BJ871" i="3" s="1"/>
  <c r="BJ872" i="3" s="1"/>
  <c r="BJ873" i="3" s="1"/>
  <c r="BJ874" i="3" s="1"/>
  <c r="BJ875" i="3" s="1"/>
  <c r="BJ876" i="3" s="1"/>
  <c r="BJ877" i="3" s="1"/>
  <c r="BJ878" i="3" s="1"/>
  <c r="BJ879" i="3" s="1"/>
  <c r="BJ880" i="3" s="1"/>
  <c r="BJ881" i="3" s="1"/>
  <c r="BJ882" i="3" s="1"/>
  <c r="BJ883" i="3" s="1"/>
  <c r="BJ884" i="3" s="1"/>
  <c r="BJ885" i="3" s="1"/>
  <c r="BJ886" i="3" s="1"/>
  <c r="BJ887" i="3" s="1"/>
  <c r="BJ888" i="3" s="1"/>
  <c r="BJ889" i="3" s="1"/>
  <c r="BJ890" i="3" s="1"/>
  <c r="BJ891" i="3" s="1"/>
  <c r="BJ892" i="3" s="1"/>
  <c r="BJ893" i="3" s="1"/>
  <c r="BJ894" i="3" s="1"/>
  <c r="BJ895" i="3" s="1"/>
  <c r="BJ896" i="3" s="1"/>
  <c r="BJ897" i="3" s="1"/>
  <c r="BJ898" i="3" s="1"/>
  <c r="BJ899" i="3" s="1"/>
  <c r="BJ900" i="3" s="1"/>
  <c r="BJ901" i="3" s="1"/>
  <c r="BJ902" i="3" s="1"/>
  <c r="BJ903" i="3" s="1"/>
  <c r="BJ904" i="3" s="1"/>
  <c r="BJ905" i="3" s="1"/>
  <c r="BJ906" i="3" s="1"/>
  <c r="BJ907" i="3" s="1"/>
  <c r="BJ908" i="3" s="1"/>
  <c r="BJ909" i="3" s="1"/>
  <c r="BJ910" i="3" s="1"/>
  <c r="BJ911" i="3" s="1"/>
  <c r="BJ912" i="3" s="1"/>
  <c r="BJ913" i="3" s="1"/>
  <c r="BJ914" i="3" s="1"/>
  <c r="BJ915" i="3" s="1"/>
  <c r="BJ916" i="3" s="1"/>
  <c r="BJ917" i="3" s="1"/>
  <c r="BJ918" i="3" s="1"/>
  <c r="BJ919" i="3" s="1"/>
  <c r="BJ920" i="3" s="1"/>
  <c r="BJ921" i="3" s="1"/>
  <c r="BJ922" i="3" s="1"/>
  <c r="BJ923" i="3" s="1"/>
  <c r="BJ924" i="3" s="1"/>
  <c r="BJ925" i="3" s="1"/>
  <c r="BJ926" i="3" s="1"/>
  <c r="BJ927" i="3" s="1"/>
  <c r="BJ928" i="3" s="1"/>
  <c r="BJ929" i="3" s="1"/>
  <c r="BJ930" i="3" s="1"/>
  <c r="BJ931" i="3" s="1"/>
  <c r="BJ932" i="3" s="1"/>
  <c r="BJ933" i="3" s="1"/>
  <c r="BJ934" i="3" s="1"/>
  <c r="BJ935" i="3" s="1"/>
  <c r="BJ936" i="3" s="1"/>
  <c r="BJ937" i="3" s="1"/>
  <c r="BJ938" i="3" s="1"/>
  <c r="BJ939" i="3" s="1"/>
  <c r="BJ940" i="3" s="1"/>
  <c r="BJ941" i="3" s="1"/>
  <c r="BJ942" i="3" s="1"/>
  <c r="BJ943" i="3" s="1"/>
  <c r="BJ944" i="3" s="1"/>
  <c r="BJ945" i="3" s="1"/>
  <c r="BJ946" i="3" s="1"/>
  <c r="BJ947" i="3" s="1"/>
  <c r="BJ948" i="3" s="1"/>
  <c r="BJ949" i="3" s="1"/>
  <c r="BJ950" i="3" s="1"/>
  <c r="BJ951" i="3" s="1"/>
  <c r="BJ952" i="3" s="1"/>
  <c r="BJ953" i="3" s="1"/>
  <c r="BJ954" i="3" s="1"/>
  <c r="BJ955" i="3" s="1"/>
  <c r="BJ956" i="3" s="1"/>
  <c r="BJ957" i="3" s="1"/>
  <c r="BJ958" i="3" s="1"/>
  <c r="BJ959" i="3" s="1"/>
  <c r="BJ960" i="3" s="1"/>
  <c r="BJ961" i="3" s="1"/>
  <c r="BJ962" i="3" s="1"/>
  <c r="BJ963" i="3" s="1"/>
  <c r="BJ964" i="3" s="1"/>
  <c r="BJ965" i="3" s="1"/>
  <c r="BJ966" i="3" s="1"/>
  <c r="BJ967" i="3" s="1"/>
  <c r="BJ968" i="3" s="1"/>
  <c r="BJ969" i="3" s="1"/>
  <c r="BJ970" i="3" s="1"/>
  <c r="BJ971" i="3" s="1"/>
  <c r="BJ972" i="3" s="1"/>
  <c r="BJ973" i="3" s="1"/>
  <c r="BJ974" i="3" s="1"/>
  <c r="BJ975" i="3" s="1"/>
  <c r="BJ976" i="3" s="1"/>
  <c r="BJ977" i="3" s="1"/>
  <c r="BJ978" i="3" s="1"/>
  <c r="BJ979" i="3" s="1"/>
  <c r="BJ980" i="3" s="1"/>
  <c r="BJ981" i="3" s="1"/>
  <c r="BJ982" i="3" s="1"/>
  <c r="BJ983" i="3" s="1"/>
  <c r="BJ984" i="3" s="1"/>
  <c r="BJ985" i="3" s="1"/>
  <c r="BJ986" i="3" s="1"/>
  <c r="BJ987" i="3" s="1"/>
  <c r="BJ988" i="3" s="1"/>
  <c r="BJ989" i="3" s="1"/>
  <c r="BJ990" i="3" s="1"/>
  <c r="BJ991" i="3" s="1"/>
  <c r="BJ992" i="3" s="1"/>
  <c r="BJ993" i="3" s="1"/>
  <c r="BJ994" i="3" s="1"/>
  <c r="BJ995" i="3" s="1"/>
  <c r="BJ996" i="3" s="1"/>
  <c r="BJ997" i="3" s="1"/>
  <c r="BJ998" i="3" s="1"/>
  <c r="BJ999" i="3" s="1"/>
  <c r="BJ1000" i="3" s="1"/>
  <c r="BJ1001" i="3" s="1"/>
  <c r="BJ1002" i="3" s="1"/>
  <c r="BJ1003" i="3" s="1"/>
  <c r="BJ1004" i="3" s="1"/>
  <c r="BJ1005" i="3" s="1"/>
  <c r="BJ1006" i="3" s="1"/>
  <c r="BJ1007" i="3" s="1"/>
  <c r="BJ1008" i="3" s="1"/>
  <c r="BJ1009" i="3" s="1"/>
  <c r="BJ1010" i="3" s="1"/>
  <c r="BJ1011" i="3" s="1"/>
  <c r="BJ1012" i="3" s="1"/>
  <c r="BJ1013" i="3" s="1"/>
  <c r="BJ1014" i="3" s="1"/>
  <c r="BJ1015" i="3" s="1"/>
  <c r="BJ1016" i="3" s="1"/>
  <c r="BJ1017" i="3" s="1"/>
  <c r="BJ1018" i="3" s="1"/>
  <c r="BJ1019" i="3" s="1"/>
  <c r="BJ1020" i="3" s="1"/>
  <c r="BJ1021" i="3" s="1"/>
  <c r="BJ1022" i="3" s="1"/>
  <c r="BJ1023" i="3" s="1"/>
  <c r="BJ1024" i="3" s="1"/>
  <c r="BJ1025" i="3" s="1"/>
  <c r="BJ1026" i="3" s="1"/>
  <c r="BJ1027" i="3" s="1"/>
  <c r="BJ1028" i="3" s="1"/>
  <c r="BJ1029" i="3" s="1"/>
  <c r="BJ1030" i="3" s="1"/>
  <c r="BJ1031" i="3" s="1"/>
  <c r="BJ1032" i="3" s="1"/>
  <c r="BJ1033" i="3" s="1"/>
  <c r="BJ1034" i="3" s="1"/>
  <c r="BJ1035" i="3" s="1"/>
  <c r="BJ1036" i="3" s="1"/>
  <c r="BJ1037" i="3" s="1"/>
  <c r="BJ1038" i="3" s="1"/>
  <c r="BJ1039" i="3" s="1"/>
  <c r="BJ1040" i="3" s="1"/>
  <c r="BJ1041" i="3" s="1"/>
  <c r="BJ1042" i="3" s="1"/>
  <c r="BJ1043" i="3" s="1"/>
  <c r="BJ1044" i="3" s="1"/>
  <c r="BJ1045" i="3" s="1"/>
  <c r="BJ1046" i="3" s="1"/>
  <c r="BJ1047" i="3" s="1"/>
  <c r="BJ1048" i="3" s="1"/>
  <c r="BJ1049" i="3" s="1"/>
  <c r="BJ1050" i="3" s="1"/>
  <c r="BJ1051" i="3" s="1"/>
  <c r="BJ1052" i="3" s="1"/>
  <c r="BJ1053" i="3" s="1"/>
  <c r="BJ1054" i="3" s="1"/>
  <c r="BJ1055" i="3" s="1"/>
  <c r="BJ1056" i="3" s="1"/>
  <c r="BJ1057" i="3" s="1"/>
  <c r="BJ1058" i="3" s="1"/>
  <c r="BJ1059" i="3" s="1"/>
  <c r="BJ1060" i="3" s="1"/>
  <c r="BJ1061" i="3" s="1"/>
  <c r="BJ1062" i="3" s="1"/>
  <c r="BJ1063" i="3" s="1"/>
  <c r="BJ1064" i="3" s="1"/>
  <c r="BJ1065" i="3" s="1"/>
  <c r="BJ1066" i="3" s="1"/>
  <c r="BJ1067" i="3" s="1"/>
  <c r="BJ1068" i="3" s="1"/>
  <c r="BJ1069" i="3" s="1"/>
  <c r="BJ1070" i="3" s="1"/>
  <c r="BJ1071" i="3" s="1"/>
  <c r="BJ1072" i="3" s="1"/>
  <c r="BJ1073" i="3" s="1"/>
  <c r="BJ1074" i="3" s="1"/>
  <c r="BJ1075" i="3" s="1"/>
  <c r="BJ1076" i="3" s="1"/>
  <c r="BJ1077" i="3" s="1"/>
  <c r="BJ1078" i="3" s="1"/>
  <c r="BJ1079" i="3" s="1"/>
  <c r="BJ1080" i="3" s="1"/>
  <c r="BJ1081" i="3" s="1"/>
  <c r="BJ1082" i="3" s="1"/>
  <c r="BJ1083" i="3" s="1"/>
  <c r="BJ1084" i="3" s="1"/>
  <c r="BJ1085" i="3" s="1"/>
  <c r="BJ1086" i="3" s="1"/>
  <c r="BJ1087" i="3" s="1"/>
  <c r="BJ1088" i="3" s="1"/>
  <c r="BJ1089" i="3" s="1"/>
  <c r="BJ1090" i="3" s="1"/>
  <c r="BJ1091" i="3" s="1"/>
  <c r="BJ1092" i="3" s="1"/>
  <c r="BJ1093" i="3" s="1"/>
  <c r="BJ1094" i="3" s="1"/>
  <c r="BJ1095" i="3" s="1"/>
  <c r="BJ1096" i="3" s="1"/>
  <c r="BJ1097" i="3" s="1"/>
  <c r="BJ1098" i="3" s="1"/>
  <c r="BJ1099" i="3" s="1"/>
  <c r="BJ1100" i="3" s="1"/>
  <c r="BJ1101" i="3" s="1"/>
  <c r="BJ1102" i="3" s="1"/>
  <c r="BJ1103" i="3" s="1"/>
  <c r="BJ1104" i="3" s="1"/>
  <c r="BJ1105" i="3" s="1"/>
  <c r="BJ1106" i="3" s="1"/>
  <c r="BJ1107" i="3" s="1"/>
  <c r="BI742" i="3"/>
  <c r="BI743" i="3" s="1"/>
  <c r="BI744" i="3" s="1"/>
  <c r="BI745" i="3" s="1"/>
  <c r="BI746" i="3" s="1"/>
  <c r="BI747" i="3" s="1"/>
  <c r="BI748" i="3" s="1"/>
  <c r="BI749" i="3" s="1"/>
  <c r="BI750" i="3" s="1"/>
  <c r="BI751" i="3" s="1"/>
  <c r="BI752" i="3" s="1"/>
  <c r="BI753" i="3" s="1"/>
  <c r="BI754" i="3" s="1"/>
  <c r="BI755" i="3" s="1"/>
  <c r="BI756" i="3" s="1"/>
  <c r="BI757" i="3" s="1"/>
  <c r="BI758" i="3" s="1"/>
  <c r="BI759" i="3" s="1"/>
  <c r="BI760" i="3" s="1"/>
  <c r="BI761" i="3" s="1"/>
  <c r="BI762" i="3" s="1"/>
  <c r="BI763" i="3" s="1"/>
  <c r="BI764" i="3" s="1"/>
  <c r="BI765" i="3" s="1"/>
  <c r="BI766" i="3" s="1"/>
  <c r="BI767" i="3" s="1"/>
  <c r="BI768" i="3" s="1"/>
  <c r="BI769" i="3" s="1"/>
  <c r="BI770" i="3" s="1"/>
  <c r="BI771" i="3" s="1"/>
  <c r="BI772" i="3" s="1"/>
  <c r="BI773" i="3" s="1"/>
  <c r="BI774" i="3" s="1"/>
  <c r="BI775" i="3" s="1"/>
  <c r="BI776" i="3" s="1"/>
  <c r="BI777" i="3" s="1"/>
  <c r="BI778" i="3" s="1"/>
  <c r="BI779" i="3" s="1"/>
  <c r="BI780" i="3" s="1"/>
  <c r="BI781" i="3" s="1"/>
  <c r="BI782" i="3" s="1"/>
  <c r="BI783" i="3" s="1"/>
  <c r="BI784" i="3" s="1"/>
  <c r="BI785" i="3" s="1"/>
  <c r="BI786" i="3" s="1"/>
  <c r="BI787" i="3" s="1"/>
  <c r="BI788" i="3" s="1"/>
  <c r="BI789" i="3" s="1"/>
  <c r="BI790" i="3" s="1"/>
  <c r="BI791" i="3" s="1"/>
  <c r="BI792" i="3" s="1"/>
  <c r="BI793" i="3" s="1"/>
  <c r="BI794" i="3" s="1"/>
  <c r="BI795" i="3" s="1"/>
  <c r="BI796" i="3" s="1"/>
  <c r="BI797" i="3" s="1"/>
  <c r="BI798" i="3" s="1"/>
  <c r="BI799" i="3" s="1"/>
  <c r="BI800" i="3" s="1"/>
  <c r="BI801" i="3" s="1"/>
  <c r="BI802" i="3" s="1"/>
  <c r="BI803" i="3" s="1"/>
  <c r="BI804" i="3" s="1"/>
  <c r="BI805" i="3" s="1"/>
  <c r="BI806" i="3" s="1"/>
  <c r="BI807" i="3" s="1"/>
  <c r="BI808" i="3" s="1"/>
  <c r="BI809" i="3" s="1"/>
  <c r="BI810" i="3" s="1"/>
  <c r="BI811" i="3" s="1"/>
  <c r="BI812" i="3" s="1"/>
  <c r="BI813" i="3" s="1"/>
  <c r="BI814" i="3" s="1"/>
  <c r="BI815" i="3" s="1"/>
  <c r="BI816" i="3" s="1"/>
  <c r="BI817" i="3" s="1"/>
  <c r="BI818" i="3" s="1"/>
  <c r="BI819" i="3" s="1"/>
  <c r="BI820" i="3" s="1"/>
  <c r="BI821" i="3" s="1"/>
  <c r="BI822" i="3" s="1"/>
  <c r="BI823" i="3" s="1"/>
  <c r="BI824" i="3" s="1"/>
  <c r="BI825" i="3" s="1"/>
  <c r="BI826" i="3" s="1"/>
  <c r="BI827" i="3" s="1"/>
  <c r="BI828" i="3" s="1"/>
  <c r="BI829" i="3" s="1"/>
  <c r="BI830" i="3" s="1"/>
  <c r="BI831" i="3" s="1"/>
  <c r="BI832" i="3" s="1"/>
  <c r="BI833" i="3" s="1"/>
  <c r="BI834" i="3" s="1"/>
  <c r="BI835" i="3" s="1"/>
  <c r="BI836" i="3" s="1"/>
  <c r="BI837" i="3" s="1"/>
  <c r="BI838" i="3" s="1"/>
  <c r="BI839" i="3" s="1"/>
  <c r="BI840" i="3" s="1"/>
  <c r="BI841" i="3" s="1"/>
  <c r="BI842" i="3" s="1"/>
  <c r="BI843" i="3" s="1"/>
  <c r="BI844" i="3" s="1"/>
  <c r="BI845" i="3" s="1"/>
  <c r="BI846" i="3" s="1"/>
  <c r="BI847" i="3" s="1"/>
  <c r="BI848" i="3" s="1"/>
  <c r="BI849" i="3" s="1"/>
  <c r="BI850" i="3" s="1"/>
  <c r="BI851" i="3" s="1"/>
  <c r="BI852" i="3" s="1"/>
  <c r="BI853" i="3" s="1"/>
  <c r="BI854" i="3" s="1"/>
  <c r="BI855" i="3" s="1"/>
  <c r="BI856" i="3" s="1"/>
  <c r="BI857" i="3" s="1"/>
  <c r="BI858" i="3" s="1"/>
  <c r="BI859" i="3" s="1"/>
  <c r="BI860" i="3" s="1"/>
  <c r="BI861" i="3" s="1"/>
  <c r="BI862" i="3" s="1"/>
  <c r="BI863" i="3" s="1"/>
  <c r="BI864" i="3" s="1"/>
  <c r="BI865" i="3" s="1"/>
  <c r="BI866" i="3" s="1"/>
  <c r="BI867" i="3" s="1"/>
  <c r="BI868" i="3" s="1"/>
  <c r="BI869" i="3" s="1"/>
  <c r="BI870" i="3" s="1"/>
  <c r="BI871" i="3" s="1"/>
  <c r="BI872" i="3" s="1"/>
  <c r="BI873" i="3" s="1"/>
  <c r="BI874" i="3" s="1"/>
  <c r="BI875" i="3" s="1"/>
  <c r="BI876" i="3" s="1"/>
  <c r="BI877" i="3" s="1"/>
  <c r="BI878" i="3" s="1"/>
  <c r="BI879" i="3" s="1"/>
  <c r="BI880" i="3" s="1"/>
  <c r="BI881" i="3" s="1"/>
  <c r="BI882" i="3" s="1"/>
  <c r="BI883" i="3" s="1"/>
  <c r="BI884" i="3" s="1"/>
  <c r="BI885" i="3" s="1"/>
  <c r="BI886" i="3" s="1"/>
  <c r="BI887" i="3" s="1"/>
  <c r="BI888" i="3" s="1"/>
  <c r="BI889" i="3" s="1"/>
  <c r="BI890" i="3" s="1"/>
  <c r="BI891" i="3" s="1"/>
  <c r="BI892" i="3" s="1"/>
  <c r="BI893" i="3" s="1"/>
  <c r="BI894" i="3" s="1"/>
  <c r="BI895" i="3" s="1"/>
  <c r="BI896" i="3" s="1"/>
  <c r="BI897" i="3" s="1"/>
  <c r="BI898" i="3" s="1"/>
  <c r="BI899" i="3" s="1"/>
  <c r="BI900" i="3" s="1"/>
  <c r="BI901" i="3" s="1"/>
  <c r="BI902" i="3" s="1"/>
  <c r="BI903" i="3" s="1"/>
  <c r="BI904" i="3" s="1"/>
  <c r="BI905" i="3" s="1"/>
  <c r="BI906" i="3" s="1"/>
  <c r="BI907" i="3" s="1"/>
  <c r="BI908" i="3" s="1"/>
  <c r="BI909" i="3" s="1"/>
  <c r="BI910" i="3" s="1"/>
  <c r="BI911" i="3" s="1"/>
  <c r="BI912" i="3" s="1"/>
  <c r="BI913" i="3" s="1"/>
  <c r="BI914" i="3" s="1"/>
  <c r="BI915" i="3" s="1"/>
  <c r="BI916" i="3" s="1"/>
  <c r="BI917" i="3" s="1"/>
  <c r="BI918" i="3" s="1"/>
  <c r="BI919" i="3" s="1"/>
  <c r="BI920" i="3" s="1"/>
  <c r="BI921" i="3" s="1"/>
  <c r="BI922" i="3" s="1"/>
  <c r="BI923" i="3" s="1"/>
  <c r="BI924" i="3" s="1"/>
  <c r="BI925" i="3" s="1"/>
  <c r="BI926" i="3" s="1"/>
  <c r="BI927" i="3" s="1"/>
  <c r="BI928" i="3" s="1"/>
  <c r="BI929" i="3" s="1"/>
  <c r="BI930" i="3" s="1"/>
  <c r="BI931" i="3" s="1"/>
  <c r="BI932" i="3" s="1"/>
  <c r="BI933" i="3" s="1"/>
  <c r="BI934" i="3" s="1"/>
  <c r="BI935" i="3" s="1"/>
  <c r="BI936" i="3" s="1"/>
  <c r="BI937" i="3" s="1"/>
  <c r="BI938" i="3" s="1"/>
  <c r="BI939" i="3" s="1"/>
  <c r="BI940" i="3" s="1"/>
  <c r="BI941" i="3" s="1"/>
  <c r="BI942" i="3" s="1"/>
  <c r="BI943" i="3" s="1"/>
  <c r="BI944" i="3" s="1"/>
  <c r="BI945" i="3" s="1"/>
  <c r="BI946" i="3" s="1"/>
  <c r="BI947" i="3" s="1"/>
  <c r="BI948" i="3" s="1"/>
  <c r="BI949" i="3" s="1"/>
  <c r="BI950" i="3" s="1"/>
  <c r="BI951" i="3" s="1"/>
  <c r="BI952" i="3" s="1"/>
  <c r="BI953" i="3" s="1"/>
  <c r="BI954" i="3" s="1"/>
  <c r="BI955" i="3" s="1"/>
  <c r="BI956" i="3" s="1"/>
  <c r="BI957" i="3" s="1"/>
  <c r="BI958" i="3" s="1"/>
  <c r="BI959" i="3" s="1"/>
  <c r="BI960" i="3" s="1"/>
  <c r="BI961" i="3" s="1"/>
  <c r="BI962" i="3" s="1"/>
  <c r="BI963" i="3" s="1"/>
  <c r="BI964" i="3" s="1"/>
  <c r="BI965" i="3" s="1"/>
  <c r="BI966" i="3" s="1"/>
  <c r="BI967" i="3" s="1"/>
  <c r="BI968" i="3" s="1"/>
  <c r="BI969" i="3" s="1"/>
  <c r="BI970" i="3" s="1"/>
  <c r="BI971" i="3" s="1"/>
  <c r="BI972" i="3" s="1"/>
  <c r="BI973" i="3" s="1"/>
  <c r="BI974" i="3" s="1"/>
  <c r="BI975" i="3" s="1"/>
  <c r="BI976" i="3" s="1"/>
  <c r="BI977" i="3" s="1"/>
  <c r="BI978" i="3" s="1"/>
  <c r="BI979" i="3" s="1"/>
  <c r="BI980" i="3" s="1"/>
  <c r="BI981" i="3" s="1"/>
  <c r="BI982" i="3" s="1"/>
  <c r="BI983" i="3" s="1"/>
  <c r="BI984" i="3" s="1"/>
  <c r="BI985" i="3" s="1"/>
  <c r="BI986" i="3" s="1"/>
  <c r="BI987" i="3" s="1"/>
  <c r="BI988" i="3" s="1"/>
  <c r="BI989" i="3" s="1"/>
  <c r="BI990" i="3" s="1"/>
  <c r="BI991" i="3" s="1"/>
  <c r="BI992" i="3" s="1"/>
  <c r="BI993" i="3" s="1"/>
  <c r="BI994" i="3" s="1"/>
  <c r="BI995" i="3" s="1"/>
  <c r="BI996" i="3" s="1"/>
  <c r="BI997" i="3" s="1"/>
  <c r="BI998" i="3" s="1"/>
  <c r="BI999" i="3" s="1"/>
  <c r="BI1000" i="3" s="1"/>
  <c r="BI1001" i="3" s="1"/>
  <c r="BI1002" i="3" s="1"/>
  <c r="BI1003" i="3" s="1"/>
  <c r="BI1004" i="3" s="1"/>
  <c r="BI1005" i="3" s="1"/>
  <c r="BI1006" i="3" s="1"/>
  <c r="BI1007" i="3" s="1"/>
  <c r="BI1008" i="3" s="1"/>
  <c r="BI1009" i="3" s="1"/>
  <c r="BI1010" i="3" s="1"/>
  <c r="BI1011" i="3" s="1"/>
  <c r="BI1012" i="3" s="1"/>
  <c r="BI1013" i="3" s="1"/>
  <c r="BI1014" i="3" s="1"/>
  <c r="BI1015" i="3" s="1"/>
  <c r="BI1016" i="3" s="1"/>
  <c r="BI1017" i="3" s="1"/>
  <c r="BI1018" i="3" s="1"/>
  <c r="BI1019" i="3" s="1"/>
  <c r="BI1020" i="3" s="1"/>
  <c r="BI1021" i="3" s="1"/>
  <c r="BI1022" i="3" s="1"/>
  <c r="BI1023" i="3" s="1"/>
  <c r="BI1024" i="3" s="1"/>
  <c r="BI1025" i="3" s="1"/>
  <c r="BI1026" i="3" s="1"/>
  <c r="BI1027" i="3" s="1"/>
  <c r="BI1028" i="3" s="1"/>
  <c r="BI1029" i="3" s="1"/>
  <c r="BI1030" i="3" s="1"/>
  <c r="BI1031" i="3" s="1"/>
  <c r="BI1032" i="3" s="1"/>
  <c r="BI1033" i="3" s="1"/>
  <c r="BI1034" i="3" s="1"/>
  <c r="BI1035" i="3" s="1"/>
  <c r="BI1036" i="3" s="1"/>
  <c r="BI1037" i="3" s="1"/>
  <c r="BI1038" i="3" s="1"/>
  <c r="BI1039" i="3" s="1"/>
  <c r="BI1040" i="3" s="1"/>
  <c r="BI1041" i="3" s="1"/>
  <c r="BI1042" i="3" s="1"/>
  <c r="BI1043" i="3" s="1"/>
  <c r="BI1044" i="3" s="1"/>
  <c r="BI1045" i="3" s="1"/>
  <c r="BI1046" i="3" s="1"/>
  <c r="BI1047" i="3" s="1"/>
  <c r="BI1048" i="3" s="1"/>
  <c r="BI1049" i="3" s="1"/>
  <c r="BI1050" i="3" s="1"/>
  <c r="BI1051" i="3" s="1"/>
  <c r="BI1052" i="3" s="1"/>
  <c r="BI1053" i="3" s="1"/>
  <c r="BI1054" i="3" s="1"/>
  <c r="BI1055" i="3" s="1"/>
  <c r="BI1056" i="3" s="1"/>
  <c r="BI1057" i="3" s="1"/>
  <c r="BI1058" i="3" s="1"/>
  <c r="BI1059" i="3" s="1"/>
  <c r="BI1060" i="3" s="1"/>
  <c r="BI1061" i="3" s="1"/>
  <c r="BI1062" i="3" s="1"/>
  <c r="BI1063" i="3" s="1"/>
  <c r="BI1064" i="3" s="1"/>
  <c r="BI1065" i="3" s="1"/>
  <c r="BI1066" i="3" s="1"/>
  <c r="BI1067" i="3" s="1"/>
  <c r="BI1068" i="3" s="1"/>
  <c r="BI1069" i="3" s="1"/>
  <c r="BI1070" i="3" s="1"/>
  <c r="BI1071" i="3" s="1"/>
  <c r="BI1072" i="3" s="1"/>
  <c r="BI1073" i="3" s="1"/>
  <c r="BI1074" i="3" s="1"/>
  <c r="BI1075" i="3" s="1"/>
  <c r="BI1076" i="3" s="1"/>
  <c r="BI1077" i="3" s="1"/>
  <c r="BI1078" i="3" s="1"/>
  <c r="BI1079" i="3" s="1"/>
  <c r="BI1080" i="3" s="1"/>
  <c r="BI1081" i="3" s="1"/>
  <c r="BI1082" i="3" s="1"/>
  <c r="BI1083" i="3" s="1"/>
  <c r="BI1084" i="3" s="1"/>
  <c r="BI1085" i="3" s="1"/>
  <c r="BI1086" i="3" s="1"/>
  <c r="BI1087" i="3" s="1"/>
  <c r="BI1088" i="3" s="1"/>
  <c r="BI1089" i="3" s="1"/>
  <c r="BI1090" i="3" s="1"/>
  <c r="BI1091" i="3" s="1"/>
  <c r="BI1092" i="3" s="1"/>
  <c r="BI1093" i="3" s="1"/>
  <c r="BI1094" i="3" s="1"/>
  <c r="BI1095" i="3" s="1"/>
  <c r="BI1096" i="3" s="1"/>
  <c r="BI1097" i="3" s="1"/>
  <c r="BI1098" i="3" s="1"/>
  <c r="BI1099" i="3" s="1"/>
  <c r="BI1100" i="3" s="1"/>
  <c r="BI1101" i="3" s="1"/>
  <c r="BI1102" i="3" s="1"/>
  <c r="BI1103" i="3" s="1"/>
  <c r="BI1104" i="3" s="1"/>
  <c r="BI1105" i="3" s="1"/>
  <c r="BI1106" i="3" s="1"/>
  <c r="BI1107" i="3" s="1"/>
  <c r="BH742" i="3"/>
  <c r="BH743" i="3" s="1"/>
  <c r="BH744" i="3" s="1"/>
  <c r="BH745" i="3" s="1"/>
  <c r="BH746" i="3" s="1"/>
  <c r="BH747" i="3" s="1"/>
  <c r="BH748" i="3" s="1"/>
  <c r="BH749" i="3" s="1"/>
  <c r="BH750" i="3" s="1"/>
  <c r="BH751" i="3" s="1"/>
  <c r="BH752" i="3" s="1"/>
  <c r="BH753" i="3" s="1"/>
  <c r="BH754" i="3" s="1"/>
  <c r="BH755" i="3" s="1"/>
  <c r="BH756" i="3" s="1"/>
  <c r="BH757" i="3" s="1"/>
  <c r="BH758" i="3" s="1"/>
  <c r="BH759" i="3" s="1"/>
  <c r="BH760" i="3" s="1"/>
  <c r="BH761" i="3" s="1"/>
  <c r="BH762" i="3" s="1"/>
  <c r="BH763" i="3" s="1"/>
  <c r="BH764" i="3" s="1"/>
  <c r="BH765" i="3" s="1"/>
  <c r="BH766" i="3" s="1"/>
  <c r="BH767" i="3" s="1"/>
  <c r="BH768" i="3" s="1"/>
  <c r="BH769" i="3" s="1"/>
  <c r="BH770" i="3" s="1"/>
  <c r="BH771" i="3" s="1"/>
  <c r="BH772" i="3" s="1"/>
  <c r="BH773" i="3" s="1"/>
  <c r="BH774" i="3" s="1"/>
  <c r="BH775" i="3" s="1"/>
  <c r="BH776" i="3" s="1"/>
  <c r="BH777" i="3" s="1"/>
  <c r="BH778" i="3" s="1"/>
  <c r="BH779" i="3" s="1"/>
  <c r="BH780" i="3" s="1"/>
  <c r="BH781" i="3" s="1"/>
  <c r="BH782" i="3" s="1"/>
  <c r="BH783" i="3" s="1"/>
  <c r="BH784" i="3" s="1"/>
  <c r="BH785" i="3" s="1"/>
  <c r="BH786" i="3" s="1"/>
  <c r="BH787" i="3" s="1"/>
  <c r="BH788" i="3" s="1"/>
  <c r="BH789" i="3" s="1"/>
  <c r="BH790" i="3" s="1"/>
  <c r="BH791" i="3" s="1"/>
  <c r="BH792" i="3" s="1"/>
  <c r="BH793" i="3" s="1"/>
  <c r="BH794" i="3" s="1"/>
  <c r="BH795" i="3" s="1"/>
  <c r="BH796" i="3" s="1"/>
  <c r="BH797" i="3" s="1"/>
  <c r="BH798" i="3" s="1"/>
  <c r="BH799" i="3" s="1"/>
  <c r="BH800" i="3" s="1"/>
  <c r="BH801" i="3" s="1"/>
  <c r="BH802" i="3" s="1"/>
  <c r="BH803" i="3" s="1"/>
  <c r="BH804" i="3" s="1"/>
  <c r="BH805" i="3" s="1"/>
  <c r="BH806" i="3" s="1"/>
  <c r="BH807" i="3" s="1"/>
  <c r="BH808" i="3" s="1"/>
  <c r="BH809" i="3" s="1"/>
  <c r="BH810" i="3" s="1"/>
  <c r="BH811" i="3" s="1"/>
  <c r="BH812" i="3" s="1"/>
  <c r="BH813" i="3" s="1"/>
  <c r="BH814" i="3" s="1"/>
  <c r="BH815" i="3" s="1"/>
  <c r="BH816" i="3" s="1"/>
  <c r="BH817" i="3" s="1"/>
  <c r="BH818" i="3" s="1"/>
  <c r="BH819" i="3" s="1"/>
  <c r="BH820" i="3" s="1"/>
  <c r="BH821" i="3" s="1"/>
  <c r="BH822" i="3" s="1"/>
  <c r="BH823" i="3" s="1"/>
  <c r="BH824" i="3" s="1"/>
  <c r="BH825" i="3" s="1"/>
  <c r="BH826" i="3" s="1"/>
  <c r="BH827" i="3" s="1"/>
  <c r="BH828" i="3" s="1"/>
  <c r="BH829" i="3" s="1"/>
  <c r="BH830" i="3" s="1"/>
  <c r="BH831" i="3" s="1"/>
  <c r="BH832" i="3" s="1"/>
  <c r="BH833" i="3" s="1"/>
  <c r="BH834" i="3" s="1"/>
  <c r="BH835" i="3" s="1"/>
  <c r="BH836" i="3" s="1"/>
  <c r="BH837" i="3" s="1"/>
  <c r="BH838" i="3" s="1"/>
  <c r="BH839" i="3" s="1"/>
  <c r="BH840" i="3" s="1"/>
  <c r="BH841" i="3" s="1"/>
  <c r="BH842" i="3" s="1"/>
  <c r="BH843" i="3" s="1"/>
  <c r="BH844" i="3" s="1"/>
  <c r="BH845" i="3" s="1"/>
  <c r="BH846" i="3" s="1"/>
  <c r="BH847" i="3" s="1"/>
  <c r="BH848" i="3" s="1"/>
  <c r="BH849" i="3" s="1"/>
  <c r="BH850" i="3" s="1"/>
  <c r="BH851" i="3" s="1"/>
  <c r="BH852" i="3" s="1"/>
  <c r="BH853" i="3" s="1"/>
  <c r="BH854" i="3" s="1"/>
  <c r="BH855" i="3" s="1"/>
  <c r="BH856" i="3" s="1"/>
  <c r="BH857" i="3" s="1"/>
  <c r="BH858" i="3" s="1"/>
  <c r="BH859" i="3" s="1"/>
  <c r="BH860" i="3" s="1"/>
  <c r="BH861" i="3" s="1"/>
  <c r="BH862" i="3" s="1"/>
  <c r="BH863" i="3" s="1"/>
  <c r="BH864" i="3" s="1"/>
  <c r="BH865" i="3" s="1"/>
  <c r="BH866" i="3" s="1"/>
  <c r="BH867" i="3" s="1"/>
  <c r="BH868" i="3" s="1"/>
  <c r="BH869" i="3" s="1"/>
  <c r="BH870" i="3" s="1"/>
  <c r="BH871" i="3" s="1"/>
  <c r="BH872" i="3" s="1"/>
  <c r="BH873" i="3" s="1"/>
  <c r="BH874" i="3" s="1"/>
  <c r="BH875" i="3" s="1"/>
  <c r="BH876" i="3" s="1"/>
  <c r="BH877" i="3" s="1"/>
  <c r="BH878" i="3" s="1"/>
  <c r="BH879" i="3" s="1"/>
  <c r="BH880" i="3" s="1"/>
  <c r="BH881" i="3" s="1"/>
  <c r="BH882" i="3" s="1"/>
  <c r="BH883" i="3" s="1"/>
  <c r="BH884" i="3" s="1"/>
  <c r="BH885" i="3" s="1"/>
  <c r="BH886" i="3" s="1"/>
  <c r="BH887" i="3" s="1"/>
  <c r="BH888" i="3" s="1"/>
  <c r="BH889" i="3" s="1"/>
  <c r="BH890" i="3" s="1"/>
  <c r="BH891" i="3" s="1"/>
  <c r="BH892" i="3" s="1"/>
  <c r="BH893" i="3" s="1"/>
  <c r="BH894" i="3" s="1"/>
  <c r="BH895" i="3" s="1"/>
  <c r="BH896" i="3" s="1"/>
  <c r="BH897" i="3" s="1"/>
  <c r="BH898" i="3" s="1"/>
  <c r="BH899" i="3" s="1"/>
  <c r="BH900" i="3" s="1"/>
  <c r="BH901" i="3" s="1"/>
  <c r="BH902" i="3" s="1"/>
  <c r="BH903" i="3" s="1"/>
  <c r="BH904" i="3" s="1"/>
  <c r="BH905" i="3" s="1"/>
  <c r="BH906" i="3" s="1"/>
  <c r="BH907" i="3" s="1"/>
  <c r="BH908" i="3" s="1"/>
  <c r="BH909" i="3" s="1"/>
  <c r="BH910" i="3" s="1"/>
  <c r="BH911" i="3" s="1"/>
  <c r="BH912" i="3" s="1"/>
  <c r="BH913" i="3" s="1"/>
  <c r="BH914" i="3" s="1"/>
  <c r="BH915" i="3" s="1"/>
  <c r="BH916" i="3" s="1"/>
  <c r="BH917" i="3" s="1"/>
  <c r="BH918" i="3" s="1"/>
  <c r="BH919" i="3" s="1"/>
  <c r="BH920" i="3" s="1"/>
  <c r="BH921" i="3" s="1"/>
  <c r="BH922" i="3" s="1"/>
  <c r="BH923" i="3" s="1"/>
  <c r="BH924" i="3" s="1"/>
  <c r="BH925" i="3" s="1"/>
  <c r="BH926" i="3" s="1"/>
  <c r="BH927" i="3" s="1"/>
  <c r="BH928" i="3" s="1"/>
  <c r="BH929" i="3" s="1"/>
  <c r="BH930" i="3" s="1"/>
  <c r="BH931" i="3" s="1"/>
  <c r="BH932" i="3" s="1"/>
  <c r="BH933" i="3" s="1"/>
  <c r="BH934" i="3" s="1"/>
  <c r="BH935" i="3" s="1"/>
  <c r="BH936" i="3" s="1"/>
  <c r="BH937" i="3" s="1"/>
  <c r="BH938" i="3" s="1"/>
  <c r="BH939" i="3" s="1"/>
  <c r="BH940" i="3" s="1"/>
  <c r="BH941" i="3" s="1"/>
  <c r="BH942" i="3" s="1"/>
  <c r="BH943" i="3" s="1"/>
  <c r="BH944" i="3" s="1"/>
  <c r="BH945" i="3" s="1"/>
  <c r="BH946" i="3" s="1"/>
  <c r="BH947" i="3" s="1"/>
  <c r="BH948" i="3" s="1"/>
  <c r="BH949" i="3" s="1"/>
  <c r="BH950" i="3" s="1"/>
  <c r="BH951" i="3" s="1"/>
  <c r="BH952" i="3" s="1"/>
  <c r="BH953" i="3" s="1"/>
  <c r="BH954" i="3" s="1"/>
  <c r="BH955" i="3" s="1"/>
  <c r="BH956" i="3" s="1"/>
  <c r="BH957" i="3" s="1"/>
  <c r="BH958" i="3" s="1"/>
  <c r="BH959" i="3" s="1"/>
  <c r="BH960" i="3" s="1"/>
  <c r="BH961" i="3" s="1"/>
  <c r="BH962" i="3" s="1"/>
  <c r="BH963" i="3" s="1"/>
  <c r="BH964" i="3" s="1"/>
  <c r="BH965" i="3" s="1"/>
  <c r="BH966" i="3" s="1"/>
  <c r="BH967" i="3" s="1"/>
  <c r="BH968" i="3" s="1"/>
  <c r="BH969" i="3" s="1"/>
  <c r="BH970" i="3" s="1"/>
  <c r="BH971" i="3" s="1"/>
  <c r="BH972" i="3" s="1"/>
  <c r="BH973" i="3" s="1"/>
  <c r="BH974" i="3" s="1"/>
  <c r="BH975" i="3" s="1"/>
  <c r="BH976" i="3" s="1"/>
  <c r="BH977" i="3" s="1"/>
  <c r="BH978" i="3" s="1"/>
  <c r="BH979" i="3" s="1"/>
  <c r="BH980" i="3" s="1"/>
  <c r="BH981" i="3" s="1"/>
  <c r="BH982" i="3" s="1"/>
  <c r="BH983" i="3" s="1"/>
  <c r="BH984" i="3" s="1"/>
  <c r="BH985" i="3" s="1"/>
  <c r="BH986" i="3" s="1"/>
  <c r="BH987" i="3" s="1"/>
  <c r="BH988" i="3" s="1"/>
  <c r="BH989" i="3" s="1"/>
  <c r="BH990" i="3" s="1"/>
  <c r="BH991" i="3" s="1"/>
  <c r="BH992" i="3" s="1"/>
  <c r="BH993" i="3" s="1"/>
  <c r="BH994" i="3" s="1"/>
  <c r="BH995" i="3" s="1"/>
  <c r="BH996" i="3" s="1"/>
  <c r="BH997" i="3" s="1"/>
  <c r="BH998" i="3" s="1"/>
  <c r="BH999" i="3" s="1"/>
  <c r="BH1000" i="3" s="1"/>
  <c r="BH1001" i="3" s="1"/>
  <c r="BH1002" i="3" s="1"/>
  <c r="BH1003" i="3" s="1"/>
  <c r="BH1004" i="3" s="1"/>
  <c r="BH1005" i="3" s="1"/>
  <c r="BH1006" i="3" s="1"/>
  <c r="BH1007" i="3" s="1"/>
  <c r="BH1008" i="3" s="1"/>
  <c r="BH1009" i="3" s="1"/>
  <c r="BH1010" i="3" s="1"/>
  <c r="BH1011" i="3" s="1"/>
  <c r="BH1012" i="3" s="1"/>
  <c r="BH1013" i="3" s="1"/>
  <c r="BH1014" i="3" s="1"/>
  <c r="BH1015" i="3" s="1"/>
  <c r="BH1016" i="3" s="1"/>
  <c r="BH1017" i="3" s="1"/>
  <c r="BH1018" i="3" s="1"/>
  <c r="BH1019" i="3" s="1"/>
  <c r="BH1020" i="3" s="1"/>
  <c r="BH1021" i="3" s="1"/>
  <c r="BH1022" i="3" s="1"/>
  <c r="BH1023" i="3" s="1"/>
  <c r="BH1024" i="3" s="1"/>
  <c r="BH1025" i="3" s="1"/>
  <c r="BH1026" i="3" s="1"/>
  <c r="BH1027" i="3" s="1"/>
  <c r="BH1028" i="3" s="1"/>
  <c r="BH1029" i="3" s="1"/>
  <c r="BH1030" i="3" s="1"/>
  <c r="BH1031" i="3" s="1"/>
  <c r="BH1032" i="3" s="1"/>
  <c r="BH1033" i="3" s="1"/>
  <c r="BH1034" i="3" s="1"/>
  <c r="BH1035" i="3" s="1"/>
  <c r="BH1036" i="3" s="1"/>
  <c r="BH1037" i="3" s="1"/>
  <c r="BH1038" i="3" s="1"/>
  <c r="BH1039" i="3" s="1"/>
  <c r="BH1040" i="3" s="1"/>
  <c r="BH1041" i="3" s="1"/>
  <c r="BH1042" i="3" s="1"/>
  <c r="BH1043" i="3" s="1"/>
  <c r="BH1044" i="3" s="1"/>
  <c r="BH1045" i="3" s="1"/>
  <c r="BH1046" i="3" s="1"/>
  <c r="BH1047" i="3" s="1"/>
  <c r="BH1048" i="3" s="1"/>
  <c r="BH1049" i="3" s="1"/>
  <c r="BH1050" i="3" s="1"/>
  <c r="BH1051" i="3" s="1"/>
  <c r="BH1052" i="3" s="1"/>
  <c r="BH1053" i="3" s="1"/>
  <c r="BH1054" i="3" s="1"/>
  <c r="BH1055" i="3" s="1"/>
  <c r="BH1056" i="3" s="1"/>
  <c r="BH1057" i="3" s="1"/>
  <c r="BH1058" i="3" s="1"/>
  <c r="BH1059" i="3" s="1"/>
  <c r="BH1060" i="3" s="1"/>
  <c r="BH1061" i="3" s="1"/>
  <c r="BH1062" i="3" s="1"/>
  <c r="BH1063" i="3" s="1"/>
  <c r="BH1064" i="3" s="1"/>
  <c r="BH1065" i="3" s="1"/>
  <c r="BH1066" i="3" s="1"/>
  <c r="BH1067" i="3" s="1"/>
  <c r="BH1068" i="3" s="1"/>
  <c r="BH1069" i="3" s="1"/>
  <c r="BH1070" i="3" s="1"/>
  <c r="BH1071" i="3" s="1"/>
  <c r="BH1072" i="3" s="1"/>
  <c r="BH1073" i="3" s="1"/>
  <c r="BH1074" i="3" s="1"/>
  <c r="BH1075" i="3" s="1"/>
  <c r="BH1076" i="3" s="1"/>
  <c r="BH1077" i="3" s="1"/>
  <c r="BH1078" i="3" s="1"/>
  <c r="BH1079" i="3" s="1"/>
  <c r="BH1080" i="3" s="1"/>
  <c r="BH1081" i="3" s="1"/>
  <c r="BH1082" i="3" s="1"/>
  <c r="BH1083" i="3" s="1"/>
  <c r="BH1084" i="3" s="1"/>
  <c r="BH1085" i="3" s="1"/>
  <c r="BH1086" i="3" s="1"/>
  <c r="BH1087" i="3" s="1"/>
  <c r="BH1088" i="3" s="1"/>
  <c r="BH1089" i="3" s="1"/>
  <c r="BH1090" i="3" s="1"/>
  <c r="BH1091" i="3" s="1"/>
  <c r="BH1092" i="3" s="1"/>
  <c r="BH1093" i="3" s="1"/>
  <c r="BH1094" i="3" s="1"/>
  <c r="BH1095" i="3" s="1"/>
  <c r="BH1096" i="3" s="1"/>
  <c r="BH1097" i="3" s="1"/>
  <c r="BH1098" i="3" s="1"/>
  <c r="BH1099" i="3" s="1"/>
  <c r="BH1100" i="3" s="1"/>
  <c r="BH1101" i="3" s="1"/>
  <c r="BH1102" i="3" s="1"/>
  <c r="BH1103" i="3" s="1"/>
  <c r="BH1104" i="3" s="1"/>
  <c r="BH1105" i="3" s="1"/>
  <c r="BH1106" i="3" s="1"/>
  <c r="BH1107" i="3" s="1"/>
  <c r="BG742" i="3"/>
  <c r="BG743" i="3" s="1"/>
  <c r="BG744" i="3" s="1"/>
  <c r="BG745" i="3" s="1"/>
  <c r="BG746" i="3" s="1"/>
  <c r="BG747" i="3" s="1"/>
  <c r="BG748" i="3" s="1"/>
  <c r="BG749" i="3" s="1"/>
  <c r="BG750" i="3" s="1"/>
  <c r="BG751" i="3" s="1"/>
  <c r="BG752" i="3" s="1"/>
  <c r="BG753" i="3" s="1"/>
  <c r="BG754" i="3" s="1"/>
  <c r="BG755" i="3" s="1"/>
  <c r="BG756" i="3" s="1"/>
  <c r="BG757" i="3" s="1"/>
  <c r="BG758" i="3" s="1"/>
  <c r="BG759" i="3" s="1"/>
  <c r="BG760" i="3" s="1"/>
  <c r="BG761" i="3" s="1"/>
  <c r="BG762" i="3" s="1"/>
  <c r="BG763" i="3" s="1"/>
  <c r="BG764" i="3" s="1"/>
  <c r="BG765" i="3" s="1"/>
  <c r="BG766" i="3" s="1"/>
  <c r="BG767" i="3" s="1"/>
  <c r="BG768" i="3" s="1"/>
  <c r="BG769" i="3" s="1"/>
  <c r="BG770" i="3" s="1"/>
  <c r="BG771" i="3" s="1"/>
  <c r="BG772" i="3" s="1"/>
  <c r="BG773" i="3" s="1"/>
  <c r="BG774" i="3" s="1"/>
  <c r="BG775" i="3" s="1"/>
  <c r="BG776" i="3" s="1"/>
  <c r="BG777" i="3" s="1"/>
  <c r="BG778" i="3" s="1"/>
  <c r="BG779" i="3" s="1"/>
  <c r="BG780" i="3" s="1"/>
  <c r="BG781" i="3" s="1"/>
  <c r="BG782" i="3" s="1"/>
  <c r="BG783" i="3" s="1"/>
  <c r="BG784" i="3" s="1"/>
  <c r="BG785" i="3" s="1"/>
  <c r="BG786" i="3" s="1"/>
  <c r="BG787" i="3" s="1"/>
  <c r="BG788" i="3" s="1"/>
  <c r="BG789" i="3" s="1"/>
  <c r="BG790" i="3" s="1"/>
  <c r="BG791" i="3" s="1"/>
  <c r="BG792" i="3" s="1"/>
  <c r="BG793" i="3" s="1"/>
  <c r="BG794" i="3" s="1"/>
  <c r="BG795" i="3" s="1"/>
  <c r="BG796" i="3" s="1"/>
  <c r="BG797" i="3" s="1"/>
  <c r="BG798" i="3" s="1"/>
  <c r="BG799" i="3" s="1"/>
  <c r="BG800" i="3" s="1"/>
  <c r="BG801" i="3" s="1"/>
  <c r="BG802" i="3" s="1"/>
  <c r="BG803" i="3" s="1"/>
  <c r="BG804" i="3" s="1"/>
  <c r="BG805" i="3" s="1"/>
  <c r="BG806" i="3" s="1"/>
  <c r="BG807" i="3" s="1"/>
  <c r="BG808" i="3" s="1"/>
  <c r="BG809" i="3" s="1"/>
  <c r="BG810" i="3" s="1"/>
  <c r="BG811" i="3" s="1"/>
  <c r="BG812" i="3" s="1"/>
  <c r="BG813" i="3" s="1"/>
  <c r="BG814" i="3" s="1"/>
  <c r="BG815" i="3" s="1"/>
  <c r="BG816" i="3" s="1"/>
  <c r="BG817" i="3" s="1"/>
  <c r="BG818" i="3" s="1"/>
  <c r="BG819" i="3" s="1"/>
  <c r="BG820" i="3" s="1"/>
  <c r="BG821" i="3" s="1"/>
  <c r="BG822" i="3" s="1"/>
  <c r="BG823" i="3" s="1"/>
  <c r="BG824" i="3" s="1"/>
  <c r="BG825" i="3" s="1"/>
  <c r="BG826" i="3" s="1"/>
  <c r="BG827" i="3" s="1"/>
  <c r="BG828" i="3" s="1"/>
  <c r="BG829" i="3" s="1"/>
  <c r="BG830" i="3" s="1"/>
  <c r="BG831" i="3" s="1"/>
  <c r="BG832" i="3" s="1"/>
  <c r="BG833" i="3" s="1"/>
  <c r="BG834" i="3" s="1"/>
  <c r="BG835" i="3" s="1"/>
  <c r="BG836" i="3" s="1"/>
  <c r="BG837" i="3" s="1"/>
  <c r="BG838" i="3" s="1"/>
  <c r="BG839" i="3" s="1"/>
  <c r="BG840" i="3" s="1"/>
  <c r="BG841" i="3" s="1"/>
  <c r="BG842" i="3" s="1"/>
  <c r="BG843" i="3" s="1"/>
  <c r="BG844" i="3" s="1"/>
  <c r="BG845" i="3" s="1"/>
  <c r="BG846" i="3" s="1"/>
  <c r="BG847" i="3" s="1"/>
  <c r="BG848" i="3" s="1"/>
  <c r="BG849" i="3" s="1"/>
  <c r="BG850" i="3" s="1"/>
  <c r="BG851" i="3" s="1"/>
  <c r="BG852" i="3" s="1"/>
  <c r="BG853" i="3" s="1"/>
  <c r="BG854" i="3" s="1"/>
  <c r="BG855" i="3" s="1"/>
  <c r="BG856" i="3" s="1"/>
  <c r="BG857" i="3" s="1"/>
  <c r="BG858" i="3" s="1"/>
  <c r="BG859" i="3" s="1"/>
  <c r="BG860" i="3" s="1"/>
  <c r="BG861" i="3" s="1"/>
  <c r="BG862" i="3" s="1"/>
  <c r="BG863" i="3" s="1"/>
  <c r="BG864" i="3" s="1"/>
  <c r="BG865" i="3" s="1"/>
  <c r="BG866" i="3" s="1"/>
  <c r="BG867" i="3" s="1"/>
  <c r="BG868" i="3" s="1"/>
  <c r="BG869" i="3" s="1"/>
  <c r="BG870" i="3" s="1"/>
  <c r="BG871" i="3" s="1"/>
  <c r="BG872" i="3" s="1"/>
  <c r="BG873" i="3" s="1"/>
  <c r="BG874" i="3" s="1"/>
  <c r="BG875" i="3" s="1"/>
  <c r="BG876" i="3" s="1"/>
  <c r="BG877" i="3" s="1"/>
  <c r="BG878" i="3" s="1"/>
  <c r="BG879" i="3" s="1"/>
  <c r="BG880" i="3" s="1"/>
  <c r="BG881" i="3" s="1"/>
  <c r="BG882" i="3" s="1"/>
  <c r="BG883" i="3" s="1"/>
  <c r="BG884" i="3" s="1"/>
  <c r="BG885" i="3" s="1"/>
  <c r="BG886" i="3" s="1"/>
  <c r="BG887" i="3" s="1"/>
  <c r="BG888" i="3" s="1"/>
  <c r="BG889" i="3" s="1"/>
  <c r="BG890" i="3" s="1"/>
  <c r="BG891" i="3" s="1"/>
  <c r="BG892" i="3" s="1"/>
  <c r="BG893" i="3" s="1"/>
  <c r="BG894" i="3" s="1"/>
  <c r="BG895" i="3" s="1"/>
  <c r="BG896" i="3" s="1"/>
  <c r="BG897" i="3" s="1"/>
  <c r="BG898" i="3" s="1"/>
  <c r="BG899" i="3" s="1"/>
  <c r="BG900" i="3" s="1"/>
  <c r="BG901" i="3" s="1"/>
  <c r="BG902" i="3" s="1"/>
  <c r="BG903" i="3" s="1"/>
  <c r="BG904" i="3" s="1"/>
  <c r="BG905" i="3" s="1"/>
  <c r="BG906" i="3" s="1"/>
  <c r="BG907" i="3" s="1"/>
  <c r="BG908" i="3" s="1"/>
  <c r="BG909" i="3" s="1"/>
  <c r="BG910" i="3" s="1"/>
  <c r="BG911" i="3" s="1"/>
  <c r="BG912" i="3" s="1"/>
  <c r="BG913" i="3" s="1"/>
  <c r="BG914" i="3" s="1"/>
  <c r="BG915" i="3" s="1"/>
  <c r="BG916" i="3" s="1"/>
  <c r="BG917" i="3" s="1"/>
  <c r="BG918" i="3" s="1"/>
  <c r="BG919" i="3" s="1"/>
  <c r="BG920" i="3" s="1"/>
  <c r="BG921" i="3" s="1"/>
  <c r="BG922" i="3" s="1"/>
  <c r="BG923" i="3" s="1"/>
  <c r="BG924" i="3" s="1"/>
  <c r="BG925" i="3" s="1"/>
  <c r="BG926" i="3" s="1"/>
  <c r="BG927" i="3" s="1"/>
  <c r="BG928" i="3" s="1"/>
  <c r="BG929" i="3" s="1"/>
  <c r="BG930" i="3" s="1"/>
  <c r="BG931" i="3" s="1"/>
  <c r="BG932" i="3" s="1"/>
  <c r="BG933" i="3" s="1"/>
  <c r="BG934" i="3" s="1"/>
  <c r="BG935" i="3" s="1"/>
  <c r="BG936" i="3" s="1"/>
  <c r="BG937" i="3" s="1"/>
  <c r="BG938" i="3" s="1"/>
  <c r="BG939" i="3" s="1"/>
  <c r="BG940" i="3" s="1"/>
  <c r="BG941" i="3" s="1"/>
  <c r="BG942" i="3" s="1"/>
  <c r="BG943" i="3" s="1"/>
  <c r="BG944" i="3" s="1"/>
  <c r="BG945" i="3" s="1"/>
  <c r="BG946" i="3" s="1"/>
  <c r="BG947" i="3" s="1"/>
  <c r="BG948" i="3" s="1"/>
  <c r="BG949" i="3" s="1"/>
  <c r="BG950" i="3" s="1"/>
  <c r="BG951" i="3" s="1"/>
  <c r="BG952" i="3" s="1"/>
  <c r="BG953" i="3" s="1"/>
  <c r="BG954" i="3" s="1"/>
  <c r="BG955" i="3" s="1"/>
  <c r="BG956" i="3" s="1"/>
  <c r="BG957" i="3" s="1"/>
  <c r="BG958" i="3" s="1"/>
  <c r="BG959" i="3" s="1"/>
  <c r="BG960" i="3" s="1"/>
  <c r="BG961" i="3" s="1"/>
  <c r="BG962" i="3" s="1"/>
  <c r="BG963" i="3" s="1"/>
  <c r="BG964" i="3" s="1"/>
  <c r="BG965" i="3" s="1"/>
  <c r="BG966" i="3" s="1"/>
  <c r="BG967" i="3" s="1"/>
  <c r="BG968" i="3" s="1"/>
  <c r="BG969" i="3" s="1"/>
  <c r="BG970" i="3" s="1"/>
  <c r="BG971" i="3" s="1"/>
  <c r="BG972" i="3" s="1"/>
  <c r="BG973" i="3" s="1"/>
  <c r="BG974" i="3" s="1"/>
  <c r="BG975" i="3" s="1"/>
  <c r="BG976" i="3" s="1"/>
  <c r="BG977" i="3" s="1"/>
  <c r="BG978" i="3" s="1"/>
  <c r="BG979" i="3" s="1"/>
  <c r="BG980" i="3" s="1"/>
  <c r="BG981" i="3" s="1"/>
  <c r="BG982" i="3" s="1"/>
  <c r="BG983" i="3" s="1"/>
  <c r="BG984" i="3" s="1"/>
  <c r="BG985" i="3" s="1"/>
  <c r="BG986" i="3" s="1"/>
  <c r="BG987" i="3" s="1"/>
  <c r="BG988" i="3" s="1"/>
  <c r="BG989" i="3" s="1"/>
  <c r="BG990" i="3" s="1"/>
  <c r="BG991" i="3" s="1"/>
  <c r="BG992" i="3" s="1"/>
  <c r="BG993" i="3" s="1"/>
  <c r="BG994" i="3" s="1"/>
  <c r="BG995" i="3" s="1"/>
  <c r="BG996" i="3" s="1"/>
  <c r="BG997" i="3" s="1"/>
  <c r="BG998" i="3" s="1"/>
  <c r="BG999" i="3" s="1"/>
  <c r="BG1000" i="3" s="1"/>
  <c r="BG1001" i="3" s="1"/>
  <c r="BG1002" i="3" s="1"/>
  <c r="BG1003" i="3" s="1"/>
  <c r="BG1004" i="3" s="1"/>
  <c r="BG1005" i="3" s="1"/>
  <c r="BG1006" i="3" s="1"/>
  <c r="BG1007" i="3" s="1"/>
  <c r="BG1008" i="3" s="1"/>
  <c r="BG1009" i="3" s="1"/>
  <c r="BG1010" i="3" s="1"/>
  <c r="BG1011" i="3" s="1"/>
  <c r="BG1012" i="3" s="1"/>
  <c r="BG1013" i="3" s="1"/>
  <c r="BG1014" i="3" s="1"/>
  <c r="BG1015" i="3" s="1"/>
  <c r="BG1016" i="3" s="1"/>
  <c r="BG1017" i="3" s="1"/>
  <c r="BG1018" i="3" s="1"/>
  <c r="BG1019" i="3" s="1"/>
  <c r="BG1020" i="3" s="1"/>
  <c r="BG1021" i="3" s="1"/>
  <c r="BG1022" i="3" s="1"/>
  <c r="BG1023" i="3" s="1"/>
  <c r="BG1024" i="3" s="1"/>
  <c r="BG1025" i="3" s="1"/>
  <c r="BG1026" i="3" s="1"/>
  <c r="BG1027" i="3" s="1"/>
  <c r="BG1028" i="3" s="1"/>
  <c r="BG1029" i="3" s="1"/>
  <c r="BG1030" i="3" s="1"/>
  <c r="BG1031" i="3" s="1"/>
  <c r="BG1032" i="3" s="1"/>
  <c r="BG1033" i="3" s="1"/>
  <c r="BG1034" i="3" s="1"/>
  <c r="BG1035" i="3" s="1"/>
  <c r="BG1036" i="3" s="1"/>
  <c r="BG1037" i="3" s="1"/>
  <c r="BG1038" i="3" s="1"/>
  <c r="BG1039" i="3" s="1"/>
  <c r="BG1040" i="3" s="1"/>
  <c r="BG1041" i="3" s="1"/>
  <c r="BG1042" i="3" s="1"/>
  <c r="BG1043" i="3" s="1"/>
  <c r="BG1044" i="3" s="1"/>
  <c r="BG1045" i="3" s="1"/>
  <c r="BG1046" i="3" s="1"/>
  <c r="BG1047" i="3" s="1"/>
  <c r="BG1048" i="3" s="1"/>
  <c r="BG1049" i="3" s="1"/>
  <c r="BG1050" i="3" s="1"/>
  <c r="BG1051" i="3" s="1"/>
  <c r="BG1052" i="3" s="1"/>
  <c r="BG1053" i="3" s="1"/>
  <c r="BG1054" i="3" s="1"/>
  <c r="BG1055" i="3" s="1"/>
  <c r="BG1056" i="3" s="1"/>
  <c r="BG1057" i="3" s="1"/>
  <c r="BG1058" i="3" s="1"/>
  <c r="BG1059" i="3" s="1"/>
  <c r="BG1060" i="3" s="1"/>
  <c r="BG1061" i="3" s="1"/>
  <c r="BG1062" i="3" s="1"/>
  <c r="BG1063" i="3" s="1"/>
  <c r="BG1064" i="3" s="1"/>
  <c r="BG1065" i="3" s="1"/>
  <c r="BG1066" i="3" s="1"/>
  <c r="BG1067" i="3" s="1"/>
  <c r="BG1068" i="3" s="1"/>
  <c r="BG1069" i="3" s="1"/>
  <c r="BG1070" i="3" s="1"/>
  <c r="BG1071" i="3" s="1"/>
  <c r="BG1072" i="3" s="1"/>
  <c r="BG1073" i="3" s="1"/>
  <c r="BG1074" i="3" s="1"/>
  <c r="BG1075" i="3" s="1"/>
  <c r="BG1076" i="3" s="1"/>
  <c r="BG1077" i="3" s="1"/>
  <c r="BG1078" i="3" s="1"/>
  <c r="BG1079" i="3" s="1"/>
  <c r="BG1080" i="3" s="1"/>
  <c r="BG1081" i="3" s="1"/>
  <c r="BG1082" i="3" s="1"/>
  <c r="BG1083" i="3" s="1"/>
  <c r="BG1084" i="3" s="1"/>
  <c r="BG1085" i="3" s="1"/>
  <c r="BG1086" i="3" s="1"/>
  <c r="BG1087" i="3" s="1"/>
  <c r="BG1088" i="3" s="1"/>
  <c r="BG1089" i="3" s="1"/>
  <c r="BG1090" i="3" s="1"/>
  <c r="BG1091" i="3" s="1"/>
  <c r="BG1092" i="3" s="1"/>
  <c r="BG1093" i="3" s="1"/>
  <c r="BG1094" i="3" s="1"/>
  <c r="BG1095" i="3" s="1"/>
  <c r="BG1096" i="3" s="1"/>
  <c r="BG1097" i="3" s="1"/>
  <c r="BG1098" i="3" s="1"/>
  <c r="BG1099" i="3" s="1"/>
  <c r="BG1100" i="3" s="1"/>
  <c r="BG1101" i="3" s="1"/>
  <c r="BG1102" i="3" s="1"/>
  <c r="BG1103" i="3" s="1"/>
  <c r="BG1104" i="3" s="1"/>
  <c r="BG1105" i="3" s="1"/>
  <c r="BG1106" i="3" s="1"/>
  <c r="BG1107" i="3" s="1"/>
  <c r="BF742" i="3"/>
  <c r="BF743" i="3" s="1"/>
  <c r="BF744" i="3" s="1"/>
  <c r="BF745" i="3" s="1"/>
  <c r="BF746" i="3" s="1"/>
  <c r="BF747" i="3" s="1"/>
  <c r="BF748" i="3" s="1"/>
  <c r="BF749" i="3" s="1"/>
  <c r="BF750" i="3" s="1"/>
  <c r="BF751" i="3" s="1"/>
  <c r="BF752" i="3" s="1"/>
  <c r="BF753" i="3" s="1"/>
  <c r="BF754" i="3" s="1"/>
  <c r="BF755" i="3" s="1"/>
  <c r="BF756" i="3" s="1"/>
  <c r="BF757" i="3" s="1"/>
  <c r="BF758" i="3" s="1"/>
  <c r="BF759" i="3" s="1"/>
  <c r="BF760" i="3" s="1"/>
  <c r="BF761" i="3" s="1"/>
  <c r="BF762" i="3" s="1"/>
  <c r="BF763" i="3" s="1"/>
  <c r="BF764" i="3" s="1"/>
  <c r="BF765" i="3" s="1"/>
  <c r="BF766" i="3" s="1"/>
  <c r="BF767" i="3" s="1"/>
  <c r="BF768" i="3" s="1"/>
  <c r="BF769" i="3" s="1"/>
  <c r="BF770" i="3" s="1"/>
  <c r="BF771" i="3" s="1"/>
  <c r="BF772" i="3" s="1"/>
  <c r="BF773" i="3" s="1"/>
  <c r="BF774" i="3" s="1"/>
  <c r="BF775" i="3" s="1"/>
  <c r="BF776" i="3" s="1"/>
  <c r="BF777" i="3" s="1"/>
  <c r="BF778" i="3" s="1"/>
  <c r="BF779" i="3" s="1"/>
  <c r="BF780" i="3" s="1"/>
  <c r="BF781" i="3" s="1"/>
  <c r="BF782" i="3" s="1"/>
  <c r="BF783" i="3" s="1"/>
  <c r="BF784" i="3" s="1"/>
  <c r="BF785" i="3" s="1"/>
  <c r="BF786" i="3" s="1"/>
  <c r="BF787" i="3" s="1"/>
  <c r="BF788" i="3" s="1"/>
  <c r="BF789" i="3" s="1"/>
  <c r="BF790" i="3" s="1"/>
  <c r="BF791" i="3" s="1"/>
  <c r="BF792" i="3" s="1"/>
  <c r="BF793" i="3" s="1"/>
  <c r="BF794" i="3" s="1"/>
  <c r="BF795" i="3" s="1"/>
  <c r="BF796" i="3" s="1"/>
  <c r="BF797" i="3" s="1"/>
  <c r="BF798" i="3" s="1"/>
  <c r="BF799" i="3" s="1"/>
  <c r="BF800" i="3" s="1"/>
  <c r="BF801" i="3" s="1"/>
  <c r="BF802" i="3" s="1"/>
  <c r="BF803" i="3" s="1"/>
  <c r="BF804" i="3" s="1"/>
  <c r="BF805" i="3" s="1"/>
  <c r="BF806" i="3" s="1"/>
  <c r="BF807" i="3" s="1"/>
  <c r="BF808" i="3" s="1"/>
  <c r="BF809" i="3" s="1"/>
  <c r="BF810" i="3" s="1"/>
  <c r="BF811" i="3" s="1"/>
  <c r="BF812" i="3" s="1"/>
  <c r="BF813" i="3" s="1"/>
  <c r="BF814" i="3" s="1"/>
  <c r="BF815" i="3" s="1"/>
  <c r="BF816" i="3" s="1"/>
  <c r="BF817" i="3" s="1"/>
  <c r="BF818" i="3" s="1"/>
  <c r="BF819" i="3" s="1"/>
  <c r="BF820" i="3" s="1"/>
  <c r="BF821" i="3" s="1"/>
  <c r="BF822" i="3" s="1"/>
  <c r="BF823" i="3" s="1"/>
  <c r="BF824" i="3" s="1"/>
  <c r="BF825" i="3" s="1"/>
  <c r="BF826" i="3" s="1"/>
  <c r="BF827" i="3" s="1"/>
  <c r="BF828" i="3" s="1"/>
  <c r="BF829" i="3" s="1"/>
  <c r="BF830" i="3" s="1"/>
  <c r="BF831" i="3" s="1"/>
  <c r="BF832" i="3" s="1"/>
  <c r="BF833" i="3" s="1"/>
  <c r="BF834" i="3" s="1"/>
  <c r="BF835" i="3" s="1"/>
  <c r="BF836" i="3" s="1"/>
  <c r="BF837" i="3" s="1"/>
  <c r="BF838" i="3" s="1"/>
  <c r="BF839" i="3" s="1"/>
  <c r="BF840" i="3" s="1"/>
  <c r="BF841" i="3" s="1"/>
  <c r="BF842" i="3" s="1"/>
  <c r="BF843" i="3" s="1"/>
  <c r="BF844" i="3" s="1"/>
  <c r="BF845" i="3" s="1"/>
  <c r="BF846" i="3" s="1"/>
  <c r="BF847" i="3" s="1"/>
  <c r="BF848" i="3" s="1"/>
  <c r="BF849" i="3" s="1"/>
  <c r="BF850" i="3" s="1"/>
  <c r="BF851" i="3" s="1"/>
  <c r="BF852" i="3" s="1"/>
  <c r="BF853" i="3" s="1"/>
  <c r="BF854" i="3" s="1"/>
  <c r="BF855" i="3" s="1"/>
  <c r="BF856" i="3" s="1"/>
  <c r="BF857" i="3" s="1"/>
  <c r="BF858" i="3" s="1"/>
  <c r="BF859" i="3" s="1"/>
  <c r="BF860" i="3" s="1"/>
  <c r="BF861" i="3" s="1"/>
  <c r="BF862" i="3" s="1"/>
  <c r="BF863" i="3" s="1"/>
  <c r="BF864" i="3" s="1"/>
  <c r="BF865" i="3" s="1"/>
  <c r="BF866" i="3" s="1"/>
  <c r="BF867" i="3" s="1"/>
  <c r="BF868" i="3" s="1"/>
  <c r="BF869" i="3" s="1"/>
  <c r="BF870" i="3" s="1"/>
  <c r="BF871" i="3" s="1"/>
  <c r="BF872" i="3" s="1"/>
  <c r="BF873" i="3" s="1"/>
  <c r="BF874" i="3" s="1"/>
  <c r="BF875" i="3" s="1"/>
  <c r="BF876" i="3" s="1"/>
  <c r="BF877" i="3" s="1"/>
  <c r="BF878" i="3" s="1"/>
  <c r="BF879" i="3" s="1"/>
  <c r="BF880" i="3" s="1"/>
  <c r="BF881" i="3" s="1"/>
  <c r="BF882" i="3" s="1"/>
  <c r="BF883" i="3" s="1"/>
  <c r="BF884" i="3" s="1"/>
  <c r="BF885" i="3" s="1"/>
  <c r="BF886" i="3" s="1"/>
  <c r="BF887" i="3" s="1"/>
  <c r="BF888" i="3" s="1"/>
  <c r="BF889" i="3" s="1"/>
  <c r="BF890" i="3" s="1"/>
  <c r="BF891" i="3" s="1"/>
  <c r="BF892" i="3" s="1"/>
  <c r="BF893" i="3" s="1"/>
  <c r="BF894" i="3" s="1"/>
  <c r="BF895" i="3" s="1"/>
  <c r="BF896" i="3" s="1"/>
  <c r="BF897" i="3" s="1"/>
  <c r="BF898" i="3" s="1"/>
  <c r="BF899" i="3" s="1"/>
  <c r="BF900" i="3" s="1"/>
  <c r="BF901" i="3" s="1"/>
  <c r="BF902" i="3" s="1"/>
  <c r="BF903" i="3" s="1"/>
  <c r="BF904" i="3" s="1"/>
  <c r="BF905" i="3" s="1"/>
  <c r="BF906" i="3" s="1"/>
  <c r="BF907" i="3" s="1"/>
  <c r="BF908" i="3" s="1"/>
  <c r="BF909" i="3" s="1"/>
  <c r="BF910" i="3" s="1"/>
  <c r="BF911" i="3" s="1"/>
  <c r="BF912" i="3" s="1"/>
  <c r="BF913" i="3" s="1"/>
  <c r="BF914" i="3" s="1"/>
  <c r="BF915" i="3" s="1"/>
  <c r="BF916" i="3" s="1"/>
  <c r="BF917" i="3" s="1"/>
  <c r="BF918" i="3" s="1"/>
  <c r="BF919" i="3" s="1"/>
  <c r="BF920" i="3" s="1"/>
  <c r="BF921" i="3" s="1"/>
  <c r="BF922" i="3" s="1"/>
  <c r="BF923" i="3" s="1"/>
  <c r="BF924" i="3" s="1"/>
  <c r="BF925" i="3" s="1"/>
  <c r="BF926" i="3" s="1"/>
  <c r="BF927" i="3" s="1"/>
  <c r="BF928" i="3" s="1"/>
  <c r="BF929" i="3" s="1"/>
  <c r="BF930" i="3" s="1"/>
  <c r="BF931" i="3" s="1"/>
  <c r="BF932" i="3" s="1"/>
  <c r="BF933" i="3" s="1"/>
  <c r="BF934" i="3" s="1"/>
  <c r="BF935" i="3" s="1"/>
  <c r="BF936" i="3" s="1"/>
  <c r="BF937" i="3" s="1"/>
  <c r="BF938" i="3" s="1"/>
  <c r="BF939" i="3" s="1"/>
  <c r="BF940" i="3" s="1"/>
  <c r="BF941" i="3" s="1"/>
  <c r="BF942" i="3" s="1"/>
  <c r="BF943" i="3" s="1"/>
  <c r="BF944" i="3" s="1"/>
  <c r="BF945" i="3" s="1"/>
  <c r="BF946" i="3" s="1"/>
  <c r="BF947" i="3" s="1"/>
  <c r="BF948" i="3" s="1"/>
  <c r="BF949" i="3" s="1"/>
  <c r="BF950" i="3" s="1"/>
  <c r="BF951" i="3" s="1"/>
  <c r="BF952" i="3" s="1"/>
  <c r="BF953" i="3" s="1"/>
  <c r="BF954" i="3" s="1"/>
  <c r="BF955" i="3" s="1"/>
  <c r="BF956" i="3" s="1"/>
  <c r="BF957" i="3" s="1"/>
  <c r="BF958" i="3" s="1"/>
  <c r="BF959" i="3" s="1"/>
  <c r="BF960" i="3" s="1"/>
  <c r="BF961" i="3" s="1"/>
  <c r="BF962" i="3" s="1"/>
  <c r="BF963" i="3" s="1"/>
  <c r="BF964" i="3" s="1"/>
  <c r="BF965" i="3" s="1"/>
  <c r="BF966" i="3" s="1"/>
  <c r="BF967" i="3" s="1"/>
  <c r="BF968" i="3" s="1"/>
  <c r="BF969" i="3" s="1"/>
  <c r="BF970" i="3" s="1"/>
  <c r="BF971" i="3" s="1"/>
  <c r="BF972" i="3" s="1"/>
  <c r="BF973" i="3" s="1"/>
  <c r="BF974" i="3" s="1"/>
  <c r="BF975" i="3" s="1"/>
  <c r="BF976" i="3" s="1"/>
  <c r="BF977" i="3" s="1"/>
  <c r="BF978" i="3" s="1"/>
  <c r="BF979" i="3" s="1"/>
  <c r="BF980" i="3" s="1"/>
  <c r="BF981" i="3" s="1"/>
  <c r="BF982" i="3" s="1"/>
  <c r="BF983" i="3" s="1"/>
  <c r="BF984" i="3" s="1"/>
  <c r="BF985" i="3" s="1"/>
  <c r="BF986" i="3" s="1"/>
  <c r="BF987" i="3" s="1"/>
  <c r="BF988" i="3" s="1"/>
  <c r="BF989" i="3" s="1"/>
  <c r="BF990" i="3" s="1"/>
  <c r="BF991" i="3" s="1"/>
  <c r="BF992" i="3" s="1"/>
  <c r="BF993" i="3" s="1"/>
  <c r="BF994" i="3" s="1"/>
  <c r="BF995" i="3" s="1"/>
  <c r="BF996" i="3" s="1"/>
  <c r="BF997" i="3" s="1"/>
  <c r="BF998" i="3" s="1"/>
  <c r="BF999" i="3" s="1"/>
  <c r="BF1000" i="3" s="1"/>
  <c r="BF1001" i="3" s="1"/>
  <c r="BF1002" i="3" s="1"/>
  <c r="BF1003" i="3" s="1"/>
  <c r="BF1004" i="3" s="1"/>
  <c r="BF1005" i="3" s="1"/>
  <c r="BF1006" i="3" s="1"/>
  <c r="BF1007" i="3" s="1"/>
  <c r="BF1008" i="3" s="1"/>
  <c r="BF1009" i="3" s="1"/>
  <c r="BF1010" i="3" s="1"/>
  <c r="BF1011" i="3" s="1"/>
  <c r="BF1012" i="3" s="1"/>
  <c r="BF1013" i="3" s="1"/>
  <c r="BF1014" i="3" s="1"/>
  <c r="BF1015" i="3" s="1"/>
  <c r="BF1016" i="3" s="1"/>
  <c r="BF1017" i="3" s="1"/>
  <c r="BF1018" i="3" s="1"/>
  <c r="BF1019" i="3" s="1"/>
  <c r="BF1020" i="3" s="1"/>
  <c r="BF1021" i="3" s="1"/>
  <c r="BF1022" i="3" s="1"/>
  <c r="BF1023" i="3" s="1"/>
  <c r="BF1024" i="3" s="1"/>
  <c r="BF1025" i="3" s="1"/>
  <c r="BF1026" i="3" s="1"/>
  <c r="BF1027" i="3" s="1"/>
  <c r="BF1028" i="3" s="1"/>
  <c r="BF1029" i="3" s="1"/>
  <c r="BF1030" i="3" s="1"/>
  <c r="BF1031" i="3" s="1"/>
  <c r="BF1032" i="3" s="1"/>
  <c r="BF1033" i="3" s="1"/>
  <c r="BF1034" i="3" s="1"/>
  <c r="BF1035" i="3" s="1"/>
  <c r="BF1036" i="3" s="1"/>
  <c r="BF1037" i="3" s="1"/>
  <c r="BF1038" i="3" s="1"/>
  <c r="BF1039" i="3" s="1"/>
  <c r="BF1040" i="3" s="1"/>
  <c r="BF1041" i="3" s="1"/>
  <c r="BF1042" i="3" s="1"/>
  <c r="BF1043" i="3" s="1"/>
  <c r="BF1044" i="3" s="1"/>
  <c r="BF1045" i="3" s="1"/>
  <c r="BF1046" i="3" s="1"/>
  <c r="BF1047" i="3" s="1"/>
  <c r="BF1048" i="3" s="1"/>
  <c r="BF1049" i="3" s="1"/>
  <c r="BF1050" i="3" s="1"/>
  <c r="BF1051" i="3" s="1"/>
  <c r="BF1052" i="3" s="1"/>
  <c r="BF1053" i="3" s="1"/>
  <c r="BF1054" i="3" s="1"/>
  <c r="BF1055" i="3" s="1"/>
  <c r="BF1056" i="3" s="1"/>
  <c r="BF1057" i="3" s="1"/>
  <c r="BF1058" i="3" s="1"/>
  <c r="BF1059" i="3" s="1"/>
  <c r="BF1060" i="3" s="1"/>
  <c r="BF1061" i="3" s="1"/>
  <c r="BF1062" i="3" s="1"/>
  <c r="BF1063" i="3" s="1"/>
  <c r="BF1064" i="3" s="1"/>
  <c r="BF1065" i="3" s="1"/>
  <c r="BF1066" i="3" s="1"/>
  <c r="BF1067" i="3" s="1"/>
  <c r="BF1068" i="3" s="1"/>
  <c r="BF1069" i="3" s="1"/>
  <c r="BF1070" i="3" s="1"/>
  <c r="BF1071" i="3" s="1"/>
  <c r="BF1072" i="3" s="1"/>
  <c r="BF1073" i="3" s="1"/>
  <c r="BF1074" i="3" s="1"/>
  <c r="BF1075" i="3" s="1"/>
  <c r="BF1076" i="3" s="1"/>
  <c r="BF1077" i="3" s="1"/>
  <c r="BF1078" i="3" s="1"/>
  <c r="BF1079" i="3" s="1"/>
  <c r="BF1080" i="3" s="1"/>
  <c r="BF1081" i="3" s="1"/>
  <c r="BF1082" i="3" s="1"/>
  <c r="BF1083" i="3" s="1"/>
  <c r="BF1084" i="3" s="1"/>
  <c r="BF1085" i="3" s="1"/>
  <c r="BF1086" i="3" s="1"/>
  <c r="BF1087" i="3" s="1"/>
  <c r="BF1088" i="3" s="1"/>
  <c r="BF1089" i="3" s="1"/>
  <c r="BF1090" i="3" s="1"/>
  <c r="BF1091" i="3" s="1"/>
  <c r="BF1092" i="3" s="1"/>
  <c r="BF1093" i="3" s="1"/>
  <c r="BF1094" i="3" s="1"/>
  <c r="BF1095" i="3" s="1"/>
  <c r="BF1096" i="3" s="1"/>
  <c r="BF1097" i="3" s="1"/>
  <c r="BF1098" i="3" s="1"/>
  <c r="BF1099" i="3" s="1"/>
  <c r="BF1100" i="3" s="1"/>
  <c r="BF1101" i="3" s="1"/>
  <c r="BF1102" i="3" s="1"/>
  <c r="BF1103" i="3" s="1"/>
  <c r="BF1104" i="3" s="1"/>
  <c r="BF1105" i="3" s="1"/>
  <c r="BF1106" i="3" s="1"/>
  <c r="BF1107" i="3" s="1"/>
  <c r="BC742" i="3"/>
  <c r="BC743" i="3" s="1"/>
  <c r="BC744" i="3" s="1"/>
  <c r="BC745" i="3" s="1"/>
  <c r="BC746" i="3" s="1"/>
  <c r="BC747" i="3" s="1"/>
  <c r="BC748" i="3" s="1"/>
  <c r="BC749" i="3" s="1"/>
  <c r="BC750" i="3" s="1"/>
  <c r="BC751" i="3" s="1"/>
  <c r="BC752" i="3" s="1"/>
  <c r="BC753" i="3" s="1"/>
  <c r="BC754" i="3" s="1"/>
  <c r="BC755" i="3" s="1"/>
  <c r="BC756" i="3" s="1"/>
  <c r="BC757" i="3" s="1"/>
  <c r="BC758" i="3" s="1"/>
  <c r="BC759" i="3" s="1"/>
  <c r="BC760" i="3" s="1"/>
  <c r="BC761" i="3" s="1"/>
  <c r="BC762" i="3" s="1"/>
  <c r="BC763" i="3" s="1"/>
  <c r="BC764" i="3" s="1"/>
  <c r="BC765" i="3" s="1"/>
  <c r="BC766" i="3" s="1"/>
  <c r="BC767" i="3" s="1"/>
  <c r="BC768" i="3" s="1"/>
  <c r="BC769" i="3" s="1"/>
  <c r="BC770" i="3" s="1"/>
  <c r="BC771" i="3" s="1"/>
  <c r="BC772" i="3" s="1"/>
  <c r="BC773" i="3" s="1"/>
  <c r="BC774" i="3" s="1"/>
  <c r="BC775" i="3" s="1"/>
  <c r="BC776" i="3" s="1"/>
  <c r="BC777" i="3" s="1"/>
  <c r="BC778" i="3" s="1"/>
  <c r="BC779" i="3" s="1"/>
  <c r="BC780" i="3" s="1"/>
  <c r="BC781" i="3" s="1"/>
  <c r="BC782" i="3" s="1"/>
  <c r="BC783" i="3" s="1"/>
  <c r="BC784" i="3" s="1"/>
  <c r="BC785" i="3" s="1"/>
  <c r="BC786" i="3" s="1"/>
  <c r="BC787" i="3" s="1"/>
  <c r="BC788" i="3" s="1"/>
  <c r="BC789" i="3" s="1"/>
  <c r="BC790" i="3" s="1"/>
  <c r="BC791" i="3" s="1"/>
  <c r="BC792" i="3" s="1"/>
  <c r="BC793" i="3" s="1"/>
  <c r="BC794" i="3" s="1"/>
  <c r="BC795" i="3" s="1"/>
  <c r="BC796" i="3" s="1"/>
  <c r="BC797" i="3" s="1"/>
  <c r="BC798" i="3" s="1"/>
  <c r="BC799" i="3" s="1"/>
  <c r="BC800" i="3" s="1"/>
  <c r="BC801" i="3" s="1"/>
  <c r="BC802" i="3" s="1"/>
  <c r="BC803" i="3" s="1"/>
  <c r="BC804" i="3" s="1"/>
  <c r="BC805" i="3" s="1"/>
  <c r="BC806" i="3" s="1"/>
  <c r="BC807" i="3" s="1"/>
  <c r="BC808" i="3" s="1"/>
  <c r="BC809" i="3" s="1"/>
  <c r="BC810" i="3" s="1"/>
  <c r="BC811" i="3" s="1"/>
  <c r="BC812" i="3" s="1"/>
  <c r="BC813" i="3" s="1"/>
  <c r="BC814" i="3" s="1"/>
  <c r="BC815" i="3" s="1"/>
  <c r="BC816" i="3" s="1"/>
  <c r="BC817" i="3" s="1"/>
  <c r="BC818" i="3" s="1"/>
  <c r="BC819" i="3" s="1"/>
  <c r="BC820" i="3" s="1"/>
  <c r="BC821" i="3" s="1"/>
  <c r="BC822" i="3" s="1"/>
  <c r="BC823" i="3" s="1"/>
  <c r="BC824" i="3" s="1"/>
  <c r="BC825" i="3" s="1"/>
  <c r="BC826" i="3" s="1"/>
  <c r="BC827" i="3" s="1"/>
  <c r="BC828" i="3" s="1"/>
  <c r="BC829" i="3" s="1"/>
  <c r="BC830" i="3" s="1"/>
  <c r="BC831" i="3" s="1"/>
  <c r="BC832" i="3" s="1"/>
  <c r="BC833" i="3" s="1"/>
  <c r="BC834" i="3" s="1"/>
  <c r="BC835" i="3" s="1"/>
  <c r="BC836" i="3" s="1"/>
  <c r="BC837" i="3" s="1"/>
  <c r="BC838" i="3" s="1"/>
  <c r="BC839" i="3" s="1"/>
  <c r="BC840" i="3" s="1"/>
  <c r="BC841" i="3" s="1"/>
  <c r="BC842" i="3" s="1"/>
  <c r="BC843" i="3" s="1"/>
  <c r="BC844" i="3" s="1"/>
  <c r="BC845" i="3" s="1"/>
  <c r="BC846" i="3" s="1"/>
  <c r="BC847" i="3" s="1"/>
  <c r="BC848" i="3" s="1"/>
  <c r="BC849" i="3" s="1"/>
  <c r="BC850" i="3" s="1"/>
  <c r="BC851" i="3" s="1"/>
  <c r="BC852" i="3" s="1"/>
  <c r="BC853" i="3" s="1"/>
  <c r="BC854" i="3" s="1"/>
  <c r="BC855" i="3" s="1"/>
  <c r="BC856" i="3" s="1"/>
  <c r="BC857" i="3" s="1"/>
  <c r="BC858" i="3" s="1"/>
  <c r="BC859" i="3" s="1"/>
  <c r="BC860" i="3" s="1"/>
  <c r="BC861" i="3" s="1"/>
  <c r="BC862" i="3" s="1"/>
  <c r="BC863" i="3" s="1"/>
  <c r="BC864" i="3" s="1"/>
  <c r="BC865" i="3" s="1"/>
  <c r="BC866" i="3" s="1"/>
  <c r="BC867" i="3" s="1"/>
  <c r="BC868" i="3" s="1"/>
  <c r="BC869" i="3" s="1"/>
  <c r="BC870" i="3" s="1"/>
  <c r="BC871" i="3" s="1"/>
  <c r="BC872" i="3" s="1"/>
  <c r="BC873" i="3" s="1"/>
  <c r="BC874" i="3" s="1"/>
  <c r="BC875" i="3" s="1"/>
  <c r="BC876" i="3" s="1"/>
  <c r="BC877" i="3" s="1"/>
  <c r="BC878" i="3" s="1"/>
  <c r="BC879" i="3" s="1"/>
  <c r="BC880" i="3" s="1"/>
  <c r="BC881" i="3" s="1"/>
  <c r="BC882" i="3" s="1"/>
  <c r="BC883" i="3" s="1"/>
  <c r="BC884" i="3" s="1"/>
  <c r="BC885" i="3" s="1"/>
  <c r="BC886" i="3" s="1"/>
  <c r="BC887" i="3" s="1"/>
  <c r="BC888" i="3" s="1"/>
  <c r="BC889" i="3" s="1"/>
  <c r="BC890" i="3" s="1"/>
  <c r="BC891" i="3" s="1"/>
  <c r="BC892" i="3" s="1"/>
  <c r="BC893" i="3" s="1"/>
  <c r="BC894" i="3" s="1"/>
  <c r="BC895" i="3" s="1"/>
  <c r="BC896" i="3" s="1"/>
  <c r="BC897" i="3" s="1"/>
  <c r="BC898" i="3" s="1"/>
  <c r="BC899" i="3" s="1"/>
  <c r="BC900" i="3" s="1"/>
  <c r="BC901" i="3" s="1"/>
  <c r="BC902" i="3" s="1"/>
  <c r="BC903" i="3" s="1"/>
  <c r="BC904" i="3" s="1"/>
  <c r="BC905" i="3" s="1"/>
  <c r="BC906" i="3" s="1"/>
  <c r="BC907" i="3" s="1"/>
  <c r="BC908" i="3" s="1"/>
  <c r="BC909" i="3" s="1"/>
  <c r="BC910" i="3" s="1"/>
  <c r="BC911" i="3" s="1"/>
  <c r="BC912" i="3" s="1"/>
  <c r="BC913" i="3" s="1"/>
  <c r="BC914" i="3" s="1"/>
  <c r="BC915" i="3" s="1"/>
  <c r="BC916" i="3" s="1"/>
  <c r="BC917" i="3" s="1"/>
  <c r="BC918" i="3" s="1"/>
  <c r="BC919" i="3" s="1"/>
  <c r="BC920" i="3" s="1"/>
  <c r="BC921" i="3" s="1"/>
  <c r="BC922" i="3" s="1"/>
  <c r="BC923" i="3" s="1"/>
  <c r="BC924" i="3" s="1"/>
  <c r="BC925" i="3" s="1"/>
  <c r="BC926" i="3" s="1"/>
  <c r="BC927" i="3" s="1"/>
  <c r="BC928" i="3" s="1"/>
  <c r="BC929" i="3" s="1"/>
  <c r="BC930" i="3" s="1"/>
  <c r="BC931" i="3" s="1"/>
  <c r="BC932" i="3" s="1"/>
  <c r="BC933" i="3" s="1"/>
  <c r="BC934" i="3" s="1"/>
  <c r="BC935" i="3" s="1"/>
  <c r="BC936" i="3" s="1"/>
  <c r="BC937" i="3" s="1"/>
  <c r="BC938" i="3" s="1"/>
  <c r="BC939" i="3" s="1"/>
  <c r="BC940" i="3" s="1"/>
  <c r="BC941" i="3" s="1"/>
  <c r="BC942" i="3" s="1"/>
  <c r="BC943" i="3" s="1"/>
  <c r="BC944" i="3" s="1"/>
  <c r="BC945" i="3" s="1"/>
  <c r="BC946" i="3" s="1"/>
  <c r="BC947" i="3" s="1"/>
  <c r="BC948" i="3" s="1"/>
  <c r="BC949" i="3" s="1"/>
  <c r="BC950" i="3" s="1"/>
  <c r="BC951" i="3" s="1"/>
  <c r="BC952" i="3" s="1"/>
  <c r="BC953" i="3" s="1"/>
  <c r="BC954" i="3" s="1"/>
  <c r="BC955" i="3" s="1"/>
  <c r="BC956" i="3" s="1"/>
  <c r="BC957" i="3" s="1"/>
  <c r="BC958" i="3" s="1"/>
  <c r="BC959" i="3" s="1"/>
  <c r="BC960" i="3" s="1"/>
  <c r="BC961" i="3" s="1"/>
  <c r="BC962" i="3" s="1"/>
  <c r="BC963" i="3" s="1"/>
  <c r="BC964" i="3" s="1"/>
  <c r="BC965" i="3" s="1"/>
  <c r="BC966" i="3" s="1"/>
  <c r="BC967" i="3" s="1"/>
  <c r="BC968" i="3" s="1"/>
  <c r="BC969" i="3" s="1"/>
  <c r="BC970" i="3" s="1"/>
  <c r="BC971" i="3" s="1"/>
  <c r="BC972" i="3" s="1"/>
  <c r="BC973" i="3" s="1"/>
  <c r="BC974" i="3" s="1"/>
  <c r="BC975" i="3" s="1"/>
  <c r="BC976" i="3" s="1"/>
  <c r="BC977" i="3" s="1"/>
  <c r="BC978" i="3" s="1"/>
  <c r="BC979" i="3" s="1"/>
  <c r="BC980" i="3" s="1"/>
  <c r="BC981" i="3" s="1"/>
  <c r="BC982" i="3" s="1"/>
  <c r="BC983" i="3" s="1"/>
  <c r="BC984" i="3" s="1"/>
  <c r="BC985" i="3" s="1"/>
  <c r="BC986" i="3" s="1"/>
  <c r="BC987" i="3" s="1"/>
  <c r="BC988" i="3" s="1"/>
  <c r="BC989" i="3" s="1"/>
  <c r="BC990" i="3" s="1"/>
  <c r="BC991" i="3" s="1"/>
  <c r="BC992" i="3" s="1"/>
  <c r="BC993" i="3" s="1"/>
  <c r="BC994" i="3" s="1"/>
  <c r="BC995" i="3" s="1"/>
  <c r="BC996" i="3" s="1"/>
  <c r="BC997" i="3" s="1"/>
  <c r="BC998" i="3" s="1"/>
  <c r="BC999" i="3" s="1"/>
  <c r="BC1000" i="3" s="1"/>
  <c r="BC1001" i="3" s="1"/>
  <c r="BC1002" i="3" s="1"/>
  <c r="BC1003" i="3" s="1"/>
  <c r="BC1004" i="3" s="1"/>
  <c r="BC1005" i="3" s="1"/>
  <c r="BC1006" i="3" s="1"/>
  <c r="BC1007" i="3" s="1"/>
  <c r="BC1008" i="3" s="1"/>
  <c r="BC1009" i="3" s="1"/>
  <c r="BC1010" i="3" s="1"/>
  <c r="BC1011" i="3" s="1"/>
  <c r="BC1012" i="3" s="1"/>
  <c r="BC1013" i="3" s="1"/>
  <c r="BC1014" i="3" s="1"/>
  <c r="BC1015" i="3" s="1"/>
  <c r="BC1016" i="3" s="1"/>
  <c r="BC1017" i="3" s="1"/>
  <c r="BC1018" i="3" s="1"/>
  <c r="BC1019" i="3" s="1"/>
  <c r="BC1020" i="3" s="1"/>
  <c r="BC1021" i="3" s="1"/>
  <c r="BC1022" i="3" s="1"/>
  <c r="BC1023" i="3" s="1"/>
  <c r="BC1024" i="3" s="1"/>
  <c r="BC1025" i="3" s="1"/>
  <c r="BC1026" i="3" s="1"/>
  <c r="BC1027" i="3" s="1"/>
  <c r="BC1028" i="3" s="1"/>
  <c r="BC1029" i="3" s="1"/>
  <c r="BC1030" i="3" s="1"/>
  <c r="BC1031" i="3" s="1"/>
  <c r="BC1032" i="3" s="1"/>
  <c r="BC1033" i="3" s="1"/>
  <c r="BC1034" i="3" s="1"/>
  <c r="BC1035" i="3" s="1"/>
  <c r="BC1036" i="3" s="1"/>
  <c r="BC1037" i="3" s="1"/>
  <c r="BC1038" i="3" s="1"/>
  <c r="BC1039" i="3" s="1"/>
  <c r="BC1040" i="3" s="1"/>
  <c r="BC1041" i="3" s="1"/>
  <c r="BC1042" i="3" s="1"/>
  <c r="BC1043" i="3" s="1"/>
  <c r="BC1044" i="3" s="1"/>
  <c r="BC1045" i="3" s="1"/>
  <c r="BC1046" i="3" s="1"/>
  <c r="BC1047" i="3" s="1"/>
  <c r="BC1048" i="3" s="1"/>
  <c r="BC1049" i="3" s="1"/>
  <c r="BC1050" i="3" s="1"/>
  <c r="BC1051" i="3" s="1"/>
  <c r="BC1052" i="3" s="1"/>
  <c r="BC1053" i="3" s="1"/>
  <c r="BC1054" i="3" s="1"/>
  <c r="BC1055" i="3" s="1"/>
  <c r="BC1056" i="3" s="1"/>
  <c r="BC1057" i="3" s="1"/>
  <c r="BC1058" i="3" s="1"/>
  <c r="BC1059" i="3" s="1"/>
  <c r="BC1060" i="3" s="1"/>
  <c r="BC1061" i="3" s="1"/>
  <c r="BC1062" i="3" s="1"/>
  <c r="BC1063" i="3" s="1"/>
  <c r="BC1064" i="3" s="1"/>
  <c r="BC1065" i="3" s="1"/>
  <c r="BC1066" i="3" s="1"/>
  <c r="BC1067" i="3" s="1"/>
  <c r="BC1068" i="3" s="1"/>
  <c r="BC1069" i="3" s="1"/>
  <c r="BC1070" i="3" s="1"/>
  <c r="BC1071" i="3" s="1"/>
  <c r="BC1072" i="3" s="1"/>
  <c r="BC1073" i="3" s="1"/>
  <c r="BC1074" i="3" s="1"/>
  <c r="BC1075" i="3" s="1"/>
  <c r="BC1076" i="3" s="1"/>
  <c r="BC1077" i="3" s="1"/>
  <c r="BC1078" i="3" s="1"/>
  <c r="BC1079" i="3" s="1"/>
  <c r="BC1080" i="3" s="1"/>
  <c r="BC1081" i="3" s="1"/>
  <c r="BC1082" i="3" s="1"/>
  <c r="BC1083" i="3" s="1"/>
  <c r="BC1084" i="3" s="1"/>
  <c r="BC1085" i="3" s="1"/>
  <c r="BC1086" i="3" s="1"/>
  <c r="BC1087" i="3" s="1"/>
  <c r="BC1088" i="3" s="1"/>
  <c r="BC1089" i="3" s="1"/>
  <c r="BC1090" i="3" s="1"/>
  <c r="BC1091" i="3" s="1"/>
  <c r="BC1092" i="3" s="1"/>
  <c r="BC1093" i="3" s="1"/>
  <c r="BC1094" i="3" s="1"/>
  <c r="BC1095" i="3" s="1"/>
  <c r="BC1096" i="3" s="1"/>
  <c r="BC1097" i="3" s="1"/>
  <c r="BC1098" i="3" s="1"/>
  <c r="BC1099" i="3" s="1"/>
  <c r="BC1100" i="3" s="1"/>
  <c r="BC1101" i="3" s="1"/>
  <c r="BC1102" i="3" s="1"/>
  <c r="BC1103" i="3" s="1"/>
  <c r="BC1104" i="3" s="1"/>
  <c r="BC1105" i="3" s="1"/>
  <c r="BC1106" i="3" s="1"/>
  <c r="BC1107" i="3" s="1"/>
  <c r="BB742" i="3"/>
  <c r="BB743" i="3" s="1"/>
  <c r="BB744" i="3" s="1"/>
  <c r="BB745" i="3" s="1"/>
  <c r="BB746" i="3" s="1"/>
  <c r="BB747" i="3" s="1"/>
  <c r="BB748" i="3" s="1"/>
  <c r="BB749" i="3" s="1"/>
  <c r="BB750" i="3" s="1"/>
  <c r="BB751" i="3" s="1"/>
  <c r="BB752" i="3" s="1"/>
  <c r="BB753" i="3" s="1"/>
  <c r="BB754" i="3" s="1"/>
  <c r="BB755" i="3" s="1"/>
  <c r="BB756" i="3" s="1"/>
  <c r="BB757" i="3" s="1"/>
  <c r="BB758" i="3" s="1"/>
  <c r="BB759" i="3" s="1"/>
  <c r="BB760" i="3" s="1"/>
  <c r="BB761" i="3" s="1"/>
  <c r="BB762" i="3" s="1"/>
  <c r="BB763" i="3" s="1"/>
  <c r="BB764" i="3" s="1"/>
  <c r="BB765" i="3" s="1"/>
  <c r="BB766" i="3" s="1"/>
  <c r="BB767" i="3" s="1"/>
  <c r="BB768" i="3" s="1"/>
  <c r="BB769" i="3" s="1"/>
  <c r="BB770" i="3" s="1"/>
  <c r="BB771" i="3" s="1"/>
  <c r="BB772" i="3" s="1"/>
  <c r="BB773" i="3" s="1"/>
  <c r="BB774" i="3" s="1"/>
  <c r="BB775" i="3" s="1"/>
  <c r="BB776" i="3" s="1"/>
  <c r="BB777" i="3" s="1"/>
  <c r="BB778" i="3" s="1"/>
  <c r="BB779" i="3" s="1"/>
  <c r="BB780" i="3" s="1"/>
  <c r="BB781" i="3" s="1"/>
  <c r="BB782" i="3" s="1"/>
  <c r="BB783" i="3" s="1"/>
  <c r="BB784" i="3" s="1"/>
  <c r="BB785" i="3" s="1"/>
  <c r="BB786" i="3" s="1"/>
  <c r="BB787" i="3" s="1"/>
  <c r="BB788" i="3" s="1"/>
  <c r="BB789" i="3" s="1"/>
  <c r="BB790" i="3" s="1"/>
  <c r="BB791" i="3" s="1"/>
  <c r="BB792" i="3" s="1"/>
  <c r="BB793" i="3" s="1"/>
  <c r="BB794" i="3" s="1"/>
  <c r="BB795" i="3" s="1"/>
  <c r="BB796" i="3" s="1"/>
  <c r="BB797" i="3" s="1"/>
  <c r="BB798" i="3" s="1"/>
  <c r="BB799" i="3" s="1"/>
  <c r="BB800" i="3" s="1"/>
  <c r="BB801" i="3" s="1"/>
  <c r="BB802" i="3" s="1"/>
  <c r="BB803" i="3" s="1"/>
  <c r="BB804" i="3" s="1"/>
  <c r="BB805" i="3" s="1"/>
  <c r="BB806" i="3" s="1"/>
  <c r="BB807" i="3" s="1"/>
  <c r="BB808" i="3" s="1"/>
  <c r="BB809" i="3" s="1"/>
  <c r="BB810" i="3" s="1"/>
  <c r="BB811" i="3" s="1"/>
  <c r="BB812" i="3" s="1"/>
  <c r="BB813" i="3" s="1"/>
  <c r="BB814" i="3" s="1"/>
  <c r="BB815" i="3" s="1"/>
  <c r="BB816" i="3" s="1"/>
  <c r="BB817" i="3" s="1"/>
  <c r="BB818" i="3" s="1"/>
  <c r="BB819" i="3" s="1"/>
  <c r="BB820" i="3" s="1"/>
  <c r="BB821" i="3" s="1"/>
  <c r="BB822" i="3" s="1"/>
  <c r="BB823" i="3" s="1"/>
  <c r="BB824" i="3" s="1"/>
  <c r="BB825" i="3" s="1"/>
  <c r="BB826" i="3" s="1"/>
  <c r="BB827" i="3" s="1"/>
  <c r="BB828" i="3" s="1"/>
  <c r="BB829" i="3" s="1"/>
  <c r="BB830" i="3" s="1"/>
  <c r="BB831" i="3" s="1"/>
  <c r="BB832" i="3" s="1"/>
  <c r="BB833" i="3" s="1"/>
  <c r="BB834" i="3" s="1"/>
  <c r="BB835" i="3" s="1"/>
  <c r="BB836" i="3" s="1"/>
  <c r="BB837" i="3" s="1"/>
  <c r="BB838" i="3" s="1"/>
  <c r="BB839" i="3" s="1"/>
  <c r="BB840" i="3" s="1"/>
  <c r="BB841" i="3" s="1"/>
  <c r="BB842" i="3" s="1"/>
  <c r="BB843" i="3" s="1"/>
  <c r="BB844" i="3" s="1"/>
  <c r="BB845" i="3" s="1"/>
  <c r="BB846" i="3" s="1"/>
  <c r="BB847" i="3" s="1"/>
  <c r="BB848" i="3" s="1"/>
  <c r="BB849" i="3" s="1"/>
  <c r="BB850" i="3" s="1"/>
  <c r="BB851" i="3" s="1"/>
  <c r="BB852" i="3" s="1"/>
  <c r="BB853" i="3" s="1"/>
  <c r="BB854" i="3" s="1"/>
  <c r="BB855" i="3" s="1"/>
  <c r="BB856" i="3" s="1"/>
  <c r="BB857" i="3" s="1"/>
  <c r="BB858" i="3" s="1"/>
  <c r="BB859" i="3" s="1"/>
  <c r="BB860" i="3" s="1"/>
  <c r="BB861" i="3" s="1"/>
  <c r="BB862" i="3" s="1"/>
  <c r="BB863" i="3" s="1"/>
  <c r="BB864" i="3" s="1"/>
  <c r="BB865" i="3" s="1"/>
  <c r="BB866" i="3" s="1"/>
  <c r="BB867" i="3" s="1"/>
  <c r="BB868" i="3" s="1"/>
  <c r="BB869" i="3" s="1"/>
  <c r="BB870" i="3" s="1"/>
  <c r="BB871" i="3" s="1"/>
  <c r="BB872" i="3" s="1"/>
  <c r="BB873" i="3" s="1"/>
  <c r="BB874" i="3" s="1"/>
  <c r="BB875" i="3" s="1"/>
  <c r="BB876" i="3" s="1"/>
  <c r="BB877" i="3" s="1"/>
  <c r="BB878" i="3" s="1"/>
  <c r="BB879" i="3" s="1"/>
  <c r="BB880" i="3" s="1"/>
  <c r="BB881" i="3" s="1"/>
  <c r="BB882" i="3" s="1"/>
  <c r="BB883" i="3" s="1"/>
  <c r="BB884" i="3" s="1"/>
  <c r="BB885" i="3" s="1"/>
  <c r="BB886" i="3" s="1"/>
  <c r="BB887" i="3" s="1"/>
  <c r="BB888" i="3" s="1"/>
  <c r="BB889" i="3" s="1"/>
  <c r="BB890" i="3" s="1"/>
  <c r="BB891" i="3" s="1"/>
  <c r="BB892" i="3" s="1"/>
  <c r="BB893" i="3" s="1"/>
  <c r="BB894" i="3" s="1"/>
  <c r="BB895" i="3" s="1"/>
  <c r="BB896" i="3" s="1"/>
  <c r="BB897" i="3" s="1"/>
  <c r="BB898" i="3" s="1"/>
  <c r="BB899" i="3" s="1"/>
  <c r="BB900" i="3" s="1"/>
  <c r="BB901" i="3" s="1"/>
  <c r="BB902" i="3" s="1"/>
  <c r="BB903" i="3" s="1"/>
  <c r="BB904" i="3" s="1"/>
  <c r="BB905" i="3" s="1"/>
  <c r="BB906" i="3" s="1"/>
  <c r="BB907" i="3" s="1"/>
  <c r="BB908" i="3" s="1"/>
  <c r="BB909" i="3" s="1"/>
  <c r="BB910" i="3" s="1"/>
  <c r="BB911" i="3" s="1"/>
  <c r="BB912" i="3" s="1"/>
  <c r="BB913" i="3" s="1"/>
  <c r="BB914" i="3" s="1"/>
  <c r="BB915" i="3" s="1"/>
  <c r="BB916" i="3" s="1"/>
  <c r="BB917" i="3" s="1"/>
  <c r="BB918" i="3" s="1"/>
  <c r="BB919" i="3" s="1"/>
  <c r="BB920" i="3" s="1"/>
  <c r="BB921" i="3" s="1"/>
  <c r="BB922" i="3" s="1"/>
  <c r="BB923" i="3" s="1"/>
  <c r="BB924" i="3" s="1"/>
  <c r="BB925" i="3" s="1"/>
  <c r="BB926" i="3" s="1"/>
  <c r="BB927" i="3" s="1"/>
  <c r="BB928" i="3" s="1"/>
  <c r="BB929" i="3" s="1"/>
  <c r="BB930" i="3" s="1"/>
  <c r="BB931" i="3" s="1"/>
  <c r="BB932" i="3" s="1"/>
  <c r="BB933" i="3" s="1"/>
  <c r="BB934" i="3" s="1"/>
  <c r="BB935" i="3" s="1"/>
  <c r="BB936" i="3" s="1"/>
  <c r="BB937" i="3" s="1"/>
  <c r="BB938" i="3" s="1"/>
  <c r="BB939" i="3" s="1"/>
  <c r="BB940" i="3" s="1"/>
  <c r="BB941" i="3" s="1"/>
  <c r="BB942" i="3" s="1"/>
  <c r="BB943" i="3" s="1"/>
  <c r="BB944" i="3" s="1"/>
  <c r="BB945" i="3" s="1"/>
  <c r="BB946" i="3" s="1"/>
  <c r="BB947" i="3" s="1"/>
  <c r="BB948" i="3" s="1"/>
  <c r="BB949" i="3" s="1"/>
  <c r="BB950" i="3" s="1"/>
  <c r="BB951" i="3" s="1"/>
  <c r="BB952" i="3" s="1"/>
  <c r="BB953" i="3" s="1"/>
  <c r="BB954" i="3" s="1"/>
  <c r="BB955" i="3" s="1"/>
  <c r="BB956" i="3" s="1"/>
  <c r="BB957" i="3" s="1"/>
  <c r="BB958" i="3" s="1"/>
  <c r="BB959" i="3" s="1"/>
  <c r="BB960" i="3" s="1"/>
  <c r="BB961" i="3" s="1"/>
  <c r="BB962" i="3" s="1"/>
  <c r="BB963" i="3" s="1"/>
  <c r="BB964" i="3" s="1"/>
  <c r="BB965" i="3" s="1"/>
  <c r="BB966" i="3" s="1"/>
  <c r="BB967" i="3" s="1"/>
  <c r="BB968" i="3" s="1"/>
  <c r="BB969" i="3" s="1"/>
  <c r="BB970" i="3" s="1"/>
  <c r="BB971" i="3" s="1"/>
  <c r="BB972" i="3" s="1"/>
  <c r="BB973" i="3" s="1"/>
  <c r="BB974" i="3" s="1"/>
  <c r="BB975" i="3" s="1"/>
  <c r="BB976" i="3" s="1"/>
  <c r="BB977" i="3" s="1"/>
  <c r="BB978" i="3" s="1"/>
  <c r="BB979" i="3" s="1"/>
  <c r="BB980" i="3" s="1"/>
  <c r="BB981" i="3" s="1"/>
  <c r="BB982" i="3" s="1"/>
  <c r="BB983" i="3" s="1"/>
  <c r="BB984" i="3" s="1"/>
  <c r="BB985" i="3" s="1"/>
  <c r="BB986" i="3" s="1"/>
  <c r="BB987" i="3" s="1"/>
  <c r="BB988" i="3" s="1"/>
  <c r="BB989" i="3" s="1"/>
  <c r="BB990" i="3" s="1"/>
  <c r="BB991" i="3" s="1"/>
  <c r="BB992" i="3" s="1"/>
  <c r="BB993" i="3" s="1"/>
  <c r="BB994" i="3" s="1"/>
  <c r="BB995" i="3" s="1"/>
  <c r="BB996" i="3" s="1"/>
  <c r="BB997" i="3" s="1"/>
  <c r="BB998" i="3" s="1"/>
  <c r="BB999" i="3" s="1"/>
  <c r="BB1000" i="3" s="1"/>
  <c r="BB1001" i="3" s="1"/>
  <c r="BB1002" i="3" s="1"/>
  <c r="BB1003" i="3" s="1"/>
  <c r="BB1004" i="3" s="1"/>
  <c r="BB1005" i="3" s="1"/>
  <c r="BB1006" i="3" s="1"/>
  <c r="BB1007" i="3" s="1"/>
  <c r="BB1008" i="3" s="1"/>
  <c r="BB1009" i="3" s="1"/>
  <c r="BB1010" i="3" s="1"/>
  <c r="BB1011" i="3" s="1"/>
  <c r="BB1012" i="3" s="1"/>
  <c r="BB1013" i="3" s="1"/>
  <c r="BB1014" i="3" s="1"/>
  <c r="BB1015" i="3" s="1"/>
  <c r="BB1016" i="3" s="1"/>
  <c r="BB1017" i="3" s="1"/>
  <c r="BB1018" i="3" s="1"/>
  <c r="BB1019" i="3" s="1"/>
  <c r="BB1020" i="3" s="1"/>
  <c r="BB1021" i="3" s="1"/>
  <c r="BB1022" i="3" s="1"/>
  <c r="BB1023" i="3" s="1"/>
  <c r="BB1024" i="3" s="1"/>
  <c r="BB1025" i="3" s="1"/>
  <c r="BB1026" i="3" s="1"/>
  <c r="BB1027" i="3" s="1"/>
  <c r="BB1028" i="3" s="1"/>
  <c r="BB1029" i="3" s="1"/>
  <c r="BB1030" i="3" s="1"/>
  <c r="BB1031" i="3" s="1"/>
  <c r="BB1032" i="3" s="1"/>
  <c r="BB1033" i="3" s="1"/>
  <c r="BB1034" i="3" s="1"/>
  <c r="BB1035" i="3" s="1"/>
  <c r="BB1036" i="3" s="1"/>
  <c r="BB1037" i="3" s="1"/>
  <c r="BB1038" i="3" s="1"/>
  <c r="BB1039" i="3" s="1"/>
  <c r="BB1040" i="3" s="1"/>
  <c r="BB1041" i="3" s="1"/>
  <c r="BB1042" i="3" s="1"/>
  <c r="BB1043" i="3" s="1"/>
  <c r="BB1044" i="3" s="1"/>
  <c r="BB1045" i="3" s="1"/>
  <c r="BB1046" i="3" s="1"/>
  <c r="BB1047" i="3" s="1"/>
  <c r="BB1048" i="3" s="1"/>
  <c r="BB1049" i="3" s="1"/>
  <c r="BB1050" i="3" s="1"/>
  <c r="BB1051" i="3" s="1"/>
  <c r="BB1052" i="3" s="1"/>
  <c r="BB1053" i="3" s="1"/>
  <c r="BB1054" i="3" s="1"/>
  <c r="BB1055" i="3" s="1"/>
  <c r="BB1056" i="3" s="1"/>
  <c r="BB1057" i="3" s="1"/>
  <c r="BB1058" i="3" s="1"/>
  <c r="BB1059" i="3" s="1"/>
  <c r="BB1060" i="3" s="1"/>
  <c r="BB1061" i="3" s="1"/>
  <c r="BB1062" i="3" s="1"/>
  <c r="BB1063" i="3" s="1"/>
  <c r="BB1064" i="3" s="1"/>
  <c r="BB1065" i="3" s="1"/>
  <c r="BB1066" i="3" s="1"/>
  <c r="BB1067" i="3" s="1"/>
  <c r="BB1068" i="3" s="1"/>
  <c r="BB1069" i="3" s="1"/>
  <c r="BB1070" i="3" s="1"/>
  <c r="BB1071" i="3" s="1"/>
  <c r="BB1072" i="3" s="1"/>
  <c r="BB1073" i="3" s="1"/>
  <c r="BB1074" i="3" s="1"/>
  <c r="BB1075" i="3" s="1"/>
  <c r="BB1076" i="3" s="1"/>
  <c r="BB1077" i="3" s="1"/>
  <c r="BB1078" i="3" s="1"/>
  <c r="BB1079" i="3" s="1"/>
  <c r="BB1080" i="3" s="1"/>
  <c r="BB1081" i="3" s="1"/>
  <c r="BB1082" i="3" s="1"/>
  <c r="BB1083" i="3" s="1"/>
  <c r="BB1084" i="3" s="1"/>
  <c r="BB1085" i="3" s="1"/>
  <c r="BB1086" i="3" s="1"/>
  <c r="BB1087" i="3" s="1"/>
  <c r="BB1088" i="3" s="1"/>
  <c r="BB1089" i="3" s="1"/>
  <c r="BB1090" i="3" s="1"/>
  <c r="BB1091" i="3" s="1"/>
  <c r="BB1092" i="3" s="1"/>
  <c r="BB1093" i="3" s="1"/>
  <c r="BB1094" i="3" s="1"/>
  <c r="BB1095" i="3" s="1"/>
  <c r="BB1096" i="3" s="1"/>
  <c r="BB1097" i="3" s="1"/>
  <c r="BB1098" i="3" s="1"/>
  <c r="BB1099" i="3" s="1"/>
  <c r="BB1100" i="3" s="1"/>
  <c r="BB1101" i="3" s="1"/>
  <c r="BB1102" i="3" s="1"/>
  <c r="BB1103" i="3" s="1"/>
  <c r="BB1104" i="3" s="1"/>
  <c r="BB1105" i="3" s="1"/>
  <c r="BB1106" i="3" s="1"/>
  <c r="BB1107" i="3" s="1"/>
  <c r="BA742" i="3"/>
  <c r="BA743" i="3" s="1"/>
  <c r="BA744" i="3" s="1"/>
  <c r="BA745" i="3" s="1"/>
  <c r="BA746" i="3" s="1"/>
  <c r="BA747" i="3" s="1"/>
  <c r="BA748" i="3" s="1"/>
  <c r="BA749" i="3" s="1"/>
  <c r="BA750" i="3" s="1"/>
  <c r="BA751" i="3" s="1"/>
  <c r="BA752" i="3" s="1"/>
  <c r="BA753" i="3" s="1"/>
  <c r="BA754" i="3" s="1"/>
  <c r="BA755" i="3" s="1"/>
  <c r="BA756" i="3" s="1"/>
  <c r="BA757" i="3" s="1"/>
  <c r="BA758" i="3" s="1"/>
  <c r="BA759" i="3" s="1"/>
  <c r="BA760" i="3" s="1"/>
  <c r="BA761" i="3" s="1"/>
  <c r="BA762" i="3" s="1"/>
  <c r="BA763" i="3" s="1"/>
  <c r="BA764" i="3" s="1"/>
  <c r="BA765" i="3" s="1"/>
  <c r="BA766" i="3" s="1"/>
  <c r="BA767" i="3" s="1"/>
  <c r="BA768" i="3" s="1"/>
  <c r="BA769" i="3" s="1"/>
  <c r="BA770" i="3" s="1"/>
  <c r="BA771" i="3" s="1"/>
  <c r="BA772" i="3" s="1"/>
  <c r="BA773" i="3" s="1"/>
  <c r="BA774" i="3" s="1"/>
  <c r="BA775" i="3" s="1"/>
  <c r="BA776" i="3" s="1"/>
  <c r="BA777" i="3" s="1"/>
  <c r="BA778" i="3" s="1"/>
  <c r="BA779" i="3" s="1"/>
  <c r="BA780" i="3" s="1"/>
  <c r="BA781" i="3" s="1"/>
  <c r="BA782" i="3" s="1"/>
  <c r="BA783" i="3" s="1"/>
  <c r="BA784" i="3" s="1"/>
  <c r="BA785" i="3" s="1"/>
  <c r="BA786" i="3" s="1"/>
  <c r="BA787" i="3" s="1"/>
  <c r="BA788" i="3" s="1"/>
  <c r="BA789" i="3" s="1"/>
  <c r="BA790" i="3" s="1"/>
  <c r="BA791" i="3" s="1"/>
  <c r="BA792" i="3" s="1"/>
  <c r="BA793" i="3" s="1"/>
  <c r="BA794" i="3" s="1"/>
  <c r="BA795" i="3" s="1"/>
  <c r="BA796" i="3" s="1"/>
  <c r="BA797" i="3" s="1"/>
  <c r="BA798" i="3" s="1"/>
  <c r="BA799" i="3" s="1"/>
  <c r="BA800" i="3" s="1"/>
  <c r="BA801" i="3" s="1"/>
  <c r="BA802" i="3" s="1"/>
  <c r="BA803" i="3" s="1"/>
  <c r="BA804" i="3" s="1"/>
  <c r="BA805" i="3" s="1"/>
  <c r="BA806" i="3" s="1"/>
  <c r="BA807" i="3" s="1"/>
  <c r="BA808" i="3" s="1"/>
  <c r="BA809" i="3" s="1"/>
  <c r="BA810" i="3" s="1"/>
  <c r="BA811" i="3" s="1"/>
  <c r="BA812" i="3" s="1"/>
  <c r="BA813" i="3" s="1"/>
  <c r="BA814" i="3" s="1"/>
  <c r="BA815" i="3" s="1"/>
  <c r="BA816" i="3" s="1"/>
  <c r="BA817" i="3" s="1"/>
  <c r="BA818" i="3" s="1"/>
  <c r="BA819" i="3" s="1"/>
  <c r="BA820" i="3" s="1"/>
  <c r="BA821" i="3" s="1"/>
  <c r="BA822" i="3" s="1"/>
  <c r="BA823" i="3" s="1"/>
  <c r="BA824" i="3" s="1"/>
  <c r="BA825" i="3" s="1"/>
  <c r="BA826" i="3" s="1"/>
  <c r="BA827" i="3" s="1"/>
  <c r="BA828" i="3" s="1"/>
  <c r="BA829" i="3" s="1"/>
  <c r="BA830" i="3" s="1"/>
  <c r="BA831" i="3" s="1"/>
  <c r="BA832" i="3" s="1"/>
  <c r="BA833" i="3" s="1"/>
  <c r="BA834" i="3" s="1"/>
  <c r="BA835" i="3" s="1"/>
  <c r="BA836" i="3" s="1"/>
  <c r="BA837" i="3" s="1"/>
  <c r="BA838" i="3" s="1"/>
  <c r="BA839" i="3" s="1"/>
  <c r="BA840" i="3" s="1"/>
  <c r="BA841" i="3" s="1"/>
  <c r="BA842" i="3" s="1"/>
  <c r="BA843" i="3" s="1"/>
  <c r="BA844" i="3" s="1"/>
  <c r="BA845" i="3" s="1"/>
  <c r="BA846" i="3" s="1"/>
  <c r="BA847" i="3" s="1"/>
  <c r="BA848" i="3" s="1"/>
  <c r="BA849" i="3" s="1"/>
  <c r="BA850" i="3" s="1"/>
  <c r="BA851" i="3" s="1"/>
  <c r="BA852" i="3" s="1"/>
  <c r="BA853" i="3" s="1"/>
  <c r="BA854" i="3" s="1"/>
  <c r="BA855" i="3" s="1"/>
  <c r="BA856" i="3" s="1"/>
  <c r="BA857" i="3" s="1"/>
  <c r="BA858" i="3" s="1"/>
  <c r="BA859" i="3" s="1"/>
  <c r="BA860" i="3" s="1"/>
  <c r="BA861" i="3" s="1"/>
  <c r="BA862" i="3" s="1"/>
  <c r="BA863" i="3" s="1"/>
  <c r="BA864" i="3" s="1"/>
  <c r="BA865" i="3" s="1"/>
  <c r="BA866" i="3" s="1"/>
  <c r="BA867" i="3" s="1"/>
  <c r="BA868" i="3" s="1"/>
  <c r="BA869" i="3" s="1"/>
  <c r="BA870" i="3" s="1"/>
  <c r="BA871" i="3" s="1"/>
  <c r="BA872" i="3" s="1"/>
  <c r="BA873" i="3" s="1"/>
  <c r="BA874" i="3" s="1"/>
  <c r="BA875" i="3" s="1"/>
  <c r="BA876" i="3" s="1"/>
  <c r="BA877" i="3" s="1"/>
  <c r="BA878" i="3" s="1"/>
  <c r="BA879" i="3" s="1"/>
  <c r="BA880" i="3" s="1"/>
  <c r="BA881" i="3" s="1"/>
  <c r="BA882" i="3" s="1"/>
  <c r="BA883" i="3" s="1"/>
  <c r="BA884" i="3" s="1"/>
  <c r="BA885" i="3" s="1"/>
  <c r="BA886" i="3" s="1"/>
  <c r="BA887" i="3" s="1"/>
  <c r="BA888" i="3" s="1"/>
  <c r="BA889" i="3" s="1"/>
  <c r="BA890" i="3" s="1"/>
  <c r="BA891" i="3" s="1"/>
  <c r="BA892" i="3" s="1"/>
  <c r="BA893" i="3" s="1"/>
  <c r="BA894" i="3" s="1"/>
  <c r="BA895" i="3" s="1"/>
  <c r="BA896" i="3" s="1"/>
  <c r="BA897" i="3" s="1"/>
  <c r="BA898" i="3" s="1"/>
  <c r="BA899" i="3" s="1"/>
  <c r="BA900" i="3" s="1"/>
  <c r="BA901" i="3" s="1"/>
  <c r="BA902" i="3" s="1"/>
  <c r="BA903" i="3" s="1"/>
  <c r="BA904" i="3" s="1"/>
  <c r="BA905" i="3" s="1"/>
  <c r="BA906" i="3" s="1"/>
  <c r="BA907" i="3" s="1"/>
  <c r="BA908" i="3" s="1"/>
  <c r="BA909" i="3" s="1"/>
  <c r="BA910" i="3" s="1"/>
  <c r="BA911" i="3" s="1"/>
  <c r="BA912" i="3" s="1"/>
  <c r="BA913" i="3" s="1"/>
  <c r="BA914" i="3" s="1"/>
  <c r="BA915" i="3" s="1"/>
  <c r="BA916" i="3" s="1"/>
  <c r="BA917" i="3" s="1"/>
  <c r="BA918" i="3" s="1"/>
  <c r="BA919" i="3" s="1"/>
  <c r="BA920" i="3" s="1"/>
  <c r="BA921" i="3" s="1"/>
  <c r="BA922" i="3" s="1"/>
  <c r="BA923" i="3" s="1"/>
  <c r="BA924" i="3" s="1"/>
  <c r="BA925" i="3" s="1"/>
  <c r="BA926" i="3" s="1"/>
  <c r="BA927" i="3" s="1"/>
  <c r="BA928" i="3" s="1"/>
  <c r="BA929" i="3" s="1"/>
  <c r="BA930" i="3" s="1"/>
  <c r="BA931" i="3" s="1"/>
  <c r="BA932" i="3" s="1"/>
  <c r="BA933" i="3" s="1"/>
  <c r="BA934" i="3" s="1"/>
  <c r="BA935" i="3" s="1"/>
  <c r="BA936" i="3" s="1"/>
  <c r="BA937" i="3" s="1"/>
  <c r="BA938" i="3" s="1"/>
  <c r="BA939" i="3" s="1"/>
  <c r="BA940" i="3" s="1"/>
  <c r="BA941" i="3" s="1"/>
  <c r="BA942" i="3" s="1"/>
  <c r="BA943" i="3" s="1"/>
  <c r="BA944" i="3" s="1"/>
  <c r="BA945" i="3" s="1"/>
  <c r="BA946" i="3" s="1"/>
  <c r="BA947" i="3" s="1"/>
  <c r="BA948" i="3" s="1"/>
  <c r="BA949" i="3" s="1"/>
  <c r="BA950" i="3" s="1"/>
  <c r="BA951" i="3" s="1"/>
  <c r="BA952" i="3" s="1"/>
  <c r="BA953" i="3" s="1"/>
  <c r="BA954" i="3" s="1"/>
  <c r="BA955" i="3" s="1"/>
  <c r="BA956" i="3" s="1"/>
  <c r="BA957" i="3" s="1"/>
  <c r="BA958" i="3" s="1"/>
  <c r="BA959" i="3" s="1"/>
  <c r="BA960" i="3" s="1"/>
  <c r="BA961" i="3" s="1"/>
  <c r="BA962" i="3" s="1"/>
  <c r="BA963" i="3" s="1"/>
  <c r="BA964" i="3" s="1"/>
  <c r="BA965" i="3" s="1"/>
  <c r="BA966" i="3" s="1"/>
  <c r="BA967" i="3" s="1"/>
  <c r="BA968" i="3" s="1"/>
  <c r="BA969" i="3" s="1"/>
  <c r="BA970" i="3" s="1"/>
  <c r="BA971" i="3" s="1"/>
  <c r="BA972" i="3" s="1"/>
  <c r="BA973" i="3" s="1"/>
  <c r="BA974" i="3" s="1"/>
  <c r="BA975" i="3" s="1"/>
  <c r="BA976" i="3" s="1"/>
  <c r="BA977" i="3" s="1"/>
  <c r="BA978" i="3" s="1"/>
  <c r="BA979" i="3" s="1"/>
  <c r="BA980" i="3" s="1"/>
  <c r="BA981" i="3" s="1"/>
  <c r="BA982" i="3" s="1"/>
  <c r="BA983" i="3" s="1"/>
  <c r="BA984" i="3" s="1"/>
  <c r="BA985" i="3" s="1"/>
  <c r="BA986" i="3" s="1"/>
  <c r="BA987" i="3" s="1"/>
  <c r="BA988" i="3" s="1"/>
  <c r="BA989" i="3" s="1"/>
  <c r="BA990" i="3" s="1"/>
  <c r="BA991" i="3" s="1"/>
  <c r="BA992" i="3" s="1"/>
  <c r="BA993" i="3" s="1"/>
  <c r="BA994" i="3" s="1"/>
  <c r="BA995" i="3" s="1"/>
  <c r="BA996" i="3" s="1"/>
  <c r="BA997" i="3" s="1"/>
  <c r="BA998" i="3" s="1"/>
  <c r="BA999" i="3" s="1"/>
  <c r="BA1000" i="3" s="1"/>
  <c r="BA1001" i="3" s="1"/>
  <c r="BA1002" i="3" s="1"/>
  <c r="BA1003" i="3" s="1"/>
  <c r="BA1004" i="3" s="1"/>
  <c r="BA1005" i="3" s="1"/>
  <c r="BA1006" i="3" s="1"/>
  <c r="BA1007" i="3" s="1"/>
  <c r="BA1008" i="3" s="1"/>
  <c r="BA1009" i="3" s="1"/>
  <c r="BA1010" i="3" s="1"/>
  <c r="BA1011" i="3" s="1"/>
  <c r="BA1012" i="3" s="1"/>
  <c r="BA1013" i="3" s="1"/>
  <c r="BA1014" i="3" s="1"/>
  <c r="BA1015" i="3" s="1"/>
  <c r="BA1016" i="3" s="1"/>
  <c r="BA1017" i="3" s="1"/>
  <c r="BA1018" i="3" s="1"/>
  <c r="BA1019" i="3" s="1"/>
  <c r="BA1020" i="3" s="1"/>
  <c r="BA1021" i="3" s="1"/>
  <c r="BA1022" i="3" s="1"/>
  <c r="BA1023" i="3" s="1"/>
  <c r="BA1024" i="3" s="1"/>
  <c r="BA1025" i="3" s="1"/>
  <c r="BA1026" i="3" s="1"/>
  <c r="BA1027" i="3" s="1"/>
  <c r="BA1028" i="3" s="1"/>
  <c r="BA1029" i="3" s="1"/>
  <c r="BA1030" i="3" s="1"/>
  <c r="BA1031" i="3" s="1"/>
  <c r="BA1032" i="3" s="1"/>
  <c r="BA1033" i="3" s="1"/>
  <c r="BA1034" i="3" s="1"/>
  <c r="BA1035" i="3" s="1"/>
  <c r="BA1036" i="3" s="1"/>
  <c r="BA1037" i="3" s="1"/>
  <c r="BA1038" i="3" s="1"/>
  <c r="BA1039" i="3" s="1"/>
  <c r="BA1040" i="3" s="1"/>
  <c r="BA1041" i="3" s="1"/>
  <c r="BA1042" i="3" s="1"/>
  <c r="BA1043" i="3" s="1"/>
  <c r="BA1044" i="3" s="1"/>
  <c r="BA1045" i="3" s="1"/>
  <c r="BA1046" i="3" s="1"/>
  <c r="BA1047" i="3" s="1"/>
  <c r="BA1048" i="3" s="1"/>
  <c r="BA1049" i="3" s="1"/>
  <c r="BA1050" i="3" s="1"/>
  <c r="BA1051" i="3" s="1"/>
  <c r="BA1052" i="3" s="1"/>
  <c r="BA1053" i="3" s="1"/>
  <c r="BA1054" i="3" s="1"/>
  <c r="BA1055" i="3" s="1"/>
  <c r="BA1056" i="3" s="1"/>
  <c r="BA1057" i="3" s="1"/>
  <c r="BA1058" i="3" s="1"/>
  <c r="BA1059" i="3" s="1"/>
  <c r="BA1060" i="3" s="1"/>
  <c r="BA1061" i="3" s="1"/>
  <c r="BA1062" i="3" s="1"/>
  <c r="BA1063" i="3" s="1"/>
  <c r="BA1064" i="3" s="1"/>
  <c r="BA1065" i="3" s="1"/>
  <c r="BA1066" i="3" s="1"/>
  <c r="BA1067" i="3" s="1"/>
  <c r="BA1068" i="3" s="1"/>
  <c r="BA1069" i="3" s="1"/>
  <c r="BA1070" i="3" s="1"/>
  <c r="BA1071" i="3" s="1"/>
  <c r="BA1072" i="3" s="1"/>
  <c r="BA1073" i="3" s="1"/>
  <c r="BA1074" i="3" s="1"/>
  <c r="BA1075" i="3" s="1"/>
  <c r="BA1076" i="3" s="1"/>
  <c r="BA1077" i="3" s="1"/>
  <c r="BA1078" i="3" s="1"/>
  <c r="BA1079" i="3" s="1"/>
  <c r="BA1080" i="3" s="1"/>
  <c r="BA1081" i="3" s="1"/>
  <c r="BA1082" i="3" s="1"/>
  <c r="BA1083" i="3" s="1"/>
  <c r="BA1084" i="3" s="1"/>
  <c r="BA1085" i="3" s="1"/>
  <c r="BA1086" i="3" s="1"/>
  <c r="BA1087" i="3" s="1"/>
  <c r="BA1088" i="3" s="1"/>
  <c r="BA1089" i="3" s="1"/>
  <c r="BA1090" i="3" s="1"/>
  <c r="BA1091" i="3" s="1"/>
  <c r="BA1092" i="3" s="1"/>
  <c r="BA1093" i="3" s="1"/>
  <c r="BA1094" i="3" s="1"/>
  <c r="BA1095" i="3" s="1"/>
  <c r="BA1096" i="3" s="1"/>
  <c r="BA1097" i="3" s="1"/>
  <c r="BA1098" i="3" s="1"/>
  <c r="BA1099" i="3" s="1"/>
  <c r="BA1100" i="3" s="1"/>
  <c r="BA1101" i="3" s="1"/>
  <c r="BA1102" i="3" s="1"/>
  <c r="BA1103" i="3" s="1"/>
  <c r="BA1104" i="3" s="1"/>
  <c r="BA1105" i="3" s="1"/>
  <c r="BA1106" i="3" s="1"/>
  <c r="BA1107" i="3" s="1"/>
  <c r="AZ742" i="3"/>
  <c r="AZ743" i="3" s="1"/>
  <c r="AZ744" i="3" s="1"/>
  <c r="AZ745" i="3" s="1"/>
  <c r="AZ746" i="3" s="1"/>
  <c r="AZ747" i="3" s="1"/>
  <c r="AZ748" i="3" s="1"/>
  <c r="AZ749" i="3" s="1"/>
  <c r="AZ750" i="3" s="1"/>
  <c r="AZ751" i="3" s="1"/>
  <c r="AZ752" i="3" s="1"/>
  <c r="AZ753" i="3" s="1"/>
  <c r="AZ754" i="3" s="1"/>
  <c r="AZ755" i="3" s="1"/>
  <c r="AZ756" i="3" s="1"/>
  <c r="AZ757" i="3" s="1"/>
  <c r="AZ758" i="3" s="1"/>
  <c r="AZ759" i="3" s="1"/>
  <c r="AZ760" i="3" s="1"/>
  <c r="AZ761" i="3" s="1"/>
  <c r="AZ762" i="3" s="1"/>
  <c r="AZ763" i="3" s="1"/>
  <c r="AZ764" i="3" s="1"/>
  <c r="AZ765" i="3" s="1"/>
  <c r="AZ766" i="3" s="1"/>
  <c r="AZ767" i="3" s="1"/>
  <c r="AZ768" i="3" s="1"/>
  <c r="AZ769" i="3" s="1"/>
  <c r="AZ770" i="3" s="1"/>
  <c r="AZ771" i="3" s="1"/>
  <c r="AZ772" i="3" s="1"/>
  <c r="AZ773" i="3" s="1"/>
  <c r="AZ774" i="3" s="1"/>
  <c r="AZ775" i="3" s="1"/>
  <c r="AZ776" i="3" s="1"/>
  <c r="AZ777" i="3" s="1"/>
  <c r="AZ778" i="3" s="1"/>
  <c r="AZ779" i="3" s="1"/>
  <c r="AZ780" i="3" s="1"/>
  <c r="AZ781" i="3" s="1"/>
  <c r="AZ782" i="3" s="1"/>
  <c r="AZ783" i="3" s="1"/>
  <c r="AZ784" i="3" s="1"/>
  <c r="AZ785" i="3" s="1"/>
  <c r="AZ786" i="3" s="1"/>
  <c r="AZ787" i="3" s="1"/>
  <c r="AZ788" i="3" s="1"/>
  <c r="AZ789" i="3" s="1"/>
  <c r="AZ790" i="3" s="1"/>
  <c r="AZ791" i="3" s="1"/>
  <c r="AZ792" i="3" s="1"/>
  <c r="AZ793" i="3" s="1"/>
  <c r="AZ794" i="3" s="1"/>
  <c r="AZ795" i="3" s="1"/>
  <c r="AZ796" i="3" s="1"/>
  <c r="AZ797" i="3" s="1"/>
  <c r="AZ798" i="3" s="1"/>
  <c r="AZ799" i="3" s="1"/>
  <c r="AZ800" i="3" s="1"/>
  <c r="AZ801" i="3" s="1"/>
  <c r="AZ802" i="3" s="1"/>
  <c r="AZ803" i="3" s="1"/>
  <c r="AZ804" i="3" s="1"/>
  <c r="AZ805" i="3" s="1"/>
  <c r="AZ806" i="3" s="1"/>
  <c r="AZ807" i="3" s="1"/>
  <c r="AZ808" i="3" s="1"/>
  <c r="AZ809" i="3" s="1"/>
  <c r="AZ810" i="3" s="1"/>
  <c r="AZ811" i="3" s="1"/>
  <c r="AZ812" i="3" s="1"/>
  <c r="AZ813" i="3" s="1"/>
  <c r="AZ814" i="3" s="1"/>
  <c r="AZ815" i="3" s="1"/>
  <c r="AZ816" i="3" s="1"/>
  <c r="AZ817" i="3" s="1"/>
  <c r="AZ818" i="3" s="1"/>
  <c r="AZ819" i="3" s="1"/>
  <c r="AZ820" i="3" s="1"/>
  <c r="AZ821" i="3" s="1"/>
  <c r="AZ822" i="3" s="1"/>
  <c r="AZ823" i="3" s="1"/>
  <c r="AZ824" i="3" s="1"/>
  <c r="AZ825" i="3" s="1"/>
  <c r="AZ826" i="3" s="1"/>
  <c r="AZ827" i="3" s="1"/>
  <c r="AZ828" i="3" s="1"/>
  <c r="AZ829" i="3" s="1"/>
  <c r="AZ830" i="3" s="1"/>
  <c r="AZ831" i="3" s="1"/>
  <c r="AZ832" i="3" s="1"/>
  <c r="AZ833" i="3" s="1"/>
  <c r="AZ834" i="3" s="1"/>
  <c r="AZ835" i="3" s="1"/>
  <c r="AZ836" i="3" s="1"/>
  <c r="AZ837" i="3" s="1"/>
  <c r="AZ838" i="3" s="1"/>
  <c r="AZ839" i="3" s="1"/>
  <c r="AZ840" i="3" s="1"/>
  <c r="AZ841" i="3" s="1"/>
  <c r="AZ842" i="3" s="1"/>
  <c r="AZ843" i="3" s="1"/>
  <c r="AZ844" i="3" s="1"/>
  <c r="AZ845" i="3" s="1"/>
  <c r="AZ846" i="3" s="1"/>
  <c r="AZ847" i="3" s="1"/>
  <c r="AZ848" i="3" s="1"/>
  <c r="AZ849" i="3" s="1"/>
  <c r="AZ850" i="3" s="1"/>
  <c r="AZ851" i="3" s="1"/>
  <c r="AZ852" i="3" s="1"/>
  <c r="AZ853" i="3" s="1"/>
  <c r="AZ854" i="3" s="1"/>
  <c r="AZ855" i="3" s="1"/>
  <c r="AZ856" i="3" s="1"/>
  <c r="AZ857" i="3" s="1"/>
  <c r="AZ858" i="3" s="1"/>
  <c r="AZ859" i="3" s="1"/>
  <c r="AZ860" i="3" s="1"/>
  <c r="AZ861" i="3" s="1"/>
  <c r="AZ862" i="3" s="1"/>
  <c r="AZ863" i="3" s="1"/>
  <c r="AZ864" i="3" s="1"/>
  <c r="AZ865" i="3" s="1"/>
  <c r="AZ866" i="3" s="1"/>
  <c r="AZ867" i="3" s="1"/>
  <c r="AZ868" i="3" s="1"/>
  <c r="AZ869" i="3" s="1"/>
  <c r="AZ870" i="3" s="1"/>
  <c r="AZ871" i="3" s="1"/>
  <c r="AZ872" i="3" s="1"/>
  <c r="AZ873" i="3" s="1"/>
  <c r="AZ874" i="3" s="1"/>
  <c r="AZ875" i="3" s="1"/>
  <c r="AZ876" i="3" s="1"/>
  <c r="AZ877" i="3" s="1"/>
  <c r="AZ878" i="3" s="1"/>
  <c r="AZ879" i="3" s="1"/>
  <c r="AZ880" i="3" s="1"/>
  <c r="AZ881" i="3" s="1"/>
  <c r="AZ882" i="3" s="1"/>
  <c r="AZ883" i="3" s="1"/>
  <c r="AZ884" i="3" s="1"/>
  <c r="AZ885" i="3" s="1"/>
  <c r="AZ886" i="3" s="1"/>
  <c r="AZ887" i="3" s="1"/>
  <c r="AZ888" i="3" s="1"/>
  <c r="AZ889" i="3" s="1"/>
  <c r="AZ890" i="3" s="1"/>
  <c r="AZ891" i="3" s="1"/>
  <c r="AZ892" i="3" s="1"/>
  <c r="AZ893" i="3" s="1"/>
  <c r="AZ894" i="3" s="1"/>
  <c r="AZ895" i="3" s="1"/>
  <c r="AZ896" i="3" s="1"/>
  <c r="AZ897" i="3" s="1"/>
  <c r="AZ898" i="3" s="1"/>
  <c r="AZ899" i="3" s="1"/>
  <c r="AZ900" i="3" s="1"/>
  <c r="AZ901" i="3" s="1"/>
  <c r="AZ902" i="3" s="1"/>
  <c r="AZ903" i="3" s="1"/>
  <c r="AZ904" i="3" s="1"/>
  <c r="AZ905" i="3" s="1"/>
  <c r="AZ906" i="3" s="1"/>
  <c r="AZ907" i="3" s="1"/>
  <c r="AZ908" i="3" s="1"/>
  <c r="AZ909" i="3" s="1"/>
  <c r="AZ910" i="3" s="1"/>
  <c r="AZ911" i="3" s="1"/>
  <c r="AZ912" i="3" s="1"/>
  <c r="AZ913" i="3" s="1"/>
  <c r="AZ914" i="3" s="1"/>
  <c r="AZ915" i="3" s="1"/>
  <c r="AZ916" i="3" s="1"/>
  <c r="AZ917" i="3" s="1"/>
  <c r="AZ918" i="3" s="1"/>
  <c r="AZ919" i="3" s="1"/>
  <c r="AZ920" i="3" s="1"/>
  <c r="AZ921" i="3" s="1"/>
  <c r="AZ922" i="3" s="1"/>
  <c r="AZ923" i="3" s="1"/>
  <c r="AZ924" i="3" s="1"/>
  <c r="AZ925" i="3" s="1"/>
  <c r="AZ926" i="3" s="1"/>
  <c r="AZ927" i="3" s="1"/>
  <c r="AZ928" i="3" s="1"/>
  <c r="AZ929" i="3" s="1"/>
  <c r="AZ930" i="3" s="1"/>
  <c r="AZ931" i="3" s="1"/>
  <c r="AZ932" i="3" s="1"/>
  <c r="AZ933" i="3" s="1"/>
  <c r="AZ934" i="3" s="1"/>
  <c r="AZ935" i="3" s="1"/>
  <c r="AZ936" i="3" s="1"/>
  <c r="AZ937" i="3" s="1"/>
  <c r="AZ938" i="3" s="1"/>
  <c r="AZ939" i="3" s="1"/>
  <c r="AZ940" i="3" s="1"/>
  <c r="AZ941" i="3" s="1"/>
  <c r="AZ942" i="3" s="1"/>
  <c r="AZ943" i="3" s="1"/>
  <c r="AZ944" i="3" s="1"/>
  <c r="AZ945" i="3" s="1"/>
  <c r="AZ946" i="3" s="1"/>
  <c r="AZ947" i="3" s="1"/>
  <c r="AZ948" i="3" s="1"/>
  <c r="AZ949" i="3" s="1"/>
  <c r="AZ950" i="3" s="1"/>
  <c r="AZ951" i="3" s="1"/>
  <c r="AZ952" i="3" s="1"/>
  <c r="AZ953" i="3" s="1"/>
  <c r="AZ954" i="3" s="1"/>
  <c r="AZ955" i="3" s="1"/>
  <c r="AZ956" i="3" s="1"/>
  <c r="AZ957" i="3" s="1"/>
  <c r="AZ958" i="3" s="1"/>
  <c r="AZ959" i="3" s="1"/>
  <c r="AZ960" i="3" s="1"/>
  <c r="AZ961" i="3" s="1"/>
  <c r="AZ962" i="3" s="1"/>
  <c r="AZ963" i="3" s="1"/>
  <c r="AZ964" i="3" s="1"/>
  <c r="AZ965" i="3" s="1"/>
  <c r="AZ966" i="3" s="1"/>
  <c r="AZ967" i="3" s="1"/>
  <c r="AZ968" i="3" s="1"/>
  <c r="AZ969" i="3" s="1"/>
  <c r="AZ970" i="3" s="1"/>
  <c r="AZ971" i="3" s="1"/>
  <c r="AZ972" i="3" s="1"/>
  <c r="AZ973" i="3" s="1"/>
  <c r="AZ974" i="3" s="1"/>
  <c r="AZ975" i="3" s="1"/>
  <c r="AZ976" i="3" s="1"/>
  <c r="AZ977" i="3" s="1"/>
  <c r="AZ978" i="3" s="1"/>
  <c r="AZ979" i="3" s="1"/>
  <c r="AZ980" i="3" s="1"/>
  <c r="AZ981" i="3" s="1"/>
  <c r="AZ982" i="3" s="1"/>
  <c r="AZ983" i="3" s="1"/>
  <c r="AZ984" i="3" s="1"/>
  <c r="AZ985" i="3" s="1"/>
  <c r="AZ986" i="3" s="1"/>
  <c r="AZ987" i="3" s="1"/>
  <c r="AZ988" i="3" s="1"/>
  <c r="AZ989" i="3" s="1"/>
  <c r="AZ990" i="3" s="1"/>
  <c r="AZ991" i="3" s="1"/>
  <c r="AZ992" i="3" s="1"/>
  <c r="AZ993" i="3" s="1"/>
  <c r="AZ994" i="3" s="1"/>
  <c r="AZ995" i="3" s="1"/>
  <c r="AZ996" i="3" s="1"/>
  <c r="AZ997" i="3" s="1"/>
  <c r="AZ998" i="3" s="1"/>
  <c r="AZ999" i="3" s="1"/>
  <c r="AZ1000" i="3" s="1"/>
  <c r="AZ1001" i="3" s="1"/>
  <c r="AZ1002" i="3" s="1"/>
  <c r="AZ1003" i="3" s="1"/>
  <c r="AZ1004" i="3" s="1"/>
  <c r="AZ1005" i="3" s="1"/>
  <c r="AZ1006" i="3" s="1"/>
  <c r="AZ1007" i="3" s="1"/>
  <c r="AZ1008" i="3" s="1"/>
  <c r="AZ1009" i="3" s="1"/>
  <c r="AZ1010" i="3" s="1"/>
  <c r="AZ1011" i="3" s="1"/>
  <c r="AZ1012" i="3" s="1"/>
  <c r="AZ1013" i="3" s="1"/>
  <c r="AZ1014" i="3" s="1"/>
  <c r="AZ1015" i="3" s="1"/>
  <c r="AZ1016" i="3" s="1"/>
  <c r="AZ1017" i="3" s="1"/>
  <c r="AZ1018" i="3" s="1"/>
  <c r="AZ1019" i="3" s="1"/>
  <c r="AZ1020" i="3" s="1"/>
  <c r="AZ1021" i="3" s="1"/>
  <c r="AZ1022" i="3" s="1"/>
  <c r="AZ1023" i="3" s="1"/>
  <c r="AZ1024" i="3" s="1"/>
  <c r="AZ1025" i="3" s="1"/>
  <c r="AZ1026" i="3" s="1"/>
  <c r="AZ1027" i="3" s="1"/>
  <c r="AZ1028" i="3" s="1"/>
  <c r="AZ1029" i="3" s="1"/>
  <c r="AZ1030" i="3" s="1"/>
  <c r="AZ1031" i="3" s="1"/>
  <c r="AZ1032" i="3" s="1"/>
  <c r="AZ1033" i="3" s="1"/>
  <c r="AZ1034" i="3" s="1"/>
  <c r="AZ1035" i="3" s="1"/>
  <c r="AZ1036" i="3" s="1"/>
  <c r="AZ1037" i="3" s="1"/>
  <c r="AZ1038" i="3" s="1"/>
  <c r="AZ1039" i="3" s="1"/>
  <c r="AZ1040" i="3" s="1"/>
  <c r="AZ1041" i="3" s="1"/>
  <c r="AZ1042" i="3" s="1"/>
  <c r="AZ1043" i="3" s="1"/>
  <c r="AZ1044" i="3" s="1"/>
  <c r="AZ1045" i="3" s="1"/>
  <c r="AZ1046" i="3" s="1"/>
  <c r="AZ1047" i="3" s="1"/>
  <c r="AZ1048" i="3" s="1"/>
  <c r="AZ1049" i="3" s="1"/>
  <c r="AZ1050" i="3" s="1"/>
  <c r="AZ1051" i="3" s="1"/>
  <c r="AZ1052" i="3" s="1"/>
  <c r="AZ1053" i="3" s="1"/>
  <c r="AZ1054" i="3" s="1"/>
  <c r="AZ1055" i="3" s="1"/>
  <c r="AZ1056" i="3" s="1"/>
  <c r="AZ1057" i="3" s="1"/>
  <c r="AZ1058" i="3" s="1"/>
  <c r="AZ1059" i="3" s="1"/>
  <c r="AZ1060" i="3" s="1"/>
  <c r="AZ1061" i="3" s="1"/>
  <c r="AZ1062" i="3" s="1"/>
  <c r="AZ1063" i="3" s="1"/>
  <c r="AZ1064" i="3" s="1"/>
  <c r="AZ1065" i="3" s="1"/>
  <c r="AZ1066" i="3" s="1"/>
  <c r="AZ1067" i="3" s="1"/>
  <c r="AZ1068" i="3" s="1"/>
  <c r="AZ1069" i="3" s="1"/>
  <c r="AZ1070" i="3" s="1"/>
  <c r="AZ1071" i="3" s="1"/>
  <c r="AZ1072" i="3" s="1"/>
  <c r="AZ1073" i="3" s="1"/>
  <c r="AZ1074" i="3" s="1"/>
  <c r="AZ1075" i="3" s="1"/>
  <c r="AZ1076" i="3" s="1"/>
  <c r="AZ1077" i="3" s="1"/>
  <c r="AZ1078" i="3" s="1"/>
  <c r="AZ1079" i="3" s="1"/>
  <c r="AZ1080" i="3" s="1"/>
  <c r="AZ1081" i="3" s="1"/>
  <c r="AZ1082" i="3" s="1"/>
  <c r="AZ1083" i="3" s="1"/>
  <c r="AZ1084" i="3" s="1"/>
  <c r="AZ1085" i="3" s="1"/>
  <c r="AZ1086" i="3" s="1"/>
  <c r="AZ1087" i="3" s="1"/>
  <c r="AZ1088" i="3" s="1"/>
  <c r="AZ1089" i="3" s="1"/>
  <c r="AZ1090" i="3" s="1"/>
  <c r="AZ1091" i="3" s="1"/>
  <c r="AZ1092" i="3" s="1"/>
  <c r="AZ1093" i="3" s="1"/>
  <c r="AZ1094" i="3" s="1"/>
  <c r="AZ1095" i="3" s="1"/>
  <c r="AZ1096" i="3" s="1"/>
  <c r="AZ1097" i="3" s="1"/>
  <c r="AZ1098" i="3" s="1"/>
  <c r="AZ1099" i="3" s="1"/>
  <c r="AZ1100" i="3" s="1"/>
  <c r="AZ1101" i="3" s="1"/>
  <c r="AZ1102" i="3" s="1"/>
  <c r="AZ1103" i="3" s="1"/>
  <c r="AZ1104" i="3" s="1"/>
  <c r="AZ1105" i="3" s="1"/>
  <c r="AZ1106" i="3" s="1"/>
  <c r="AZ1107" i="3" s="1"/>
  <c r="AY742" i="3"/>
  <c r="AY743" i="3" s="1"/>
  <c r="AY744" i="3" s="1"/>
  <c r="AY745" i="3" s="1"/>
  <c r="AY746" i="3" s="1"/>
  <c r="AY747" i="3" s="1"/>
  <c r="AY748" i="3" s="1"/>
  <c r="AY749" i="3" s="1"/>
  <c r="AY750" i="3" s="1"/>
  <c r="AY751" i="3" s="1"/>
  <c r="AY752" i="3" s="1"/>
  <c r="AY753" i="3" s="1"/>
  <c r="AY754" i="3" s="1"/>
  <c r="AY755" i="3" s="1"/>
  <c r="AY756" i="3" s="1"/>
  <c r="AY757" i="3" s="1"/>
  <c r="AY758" i="3" s="1"/>
  <c r="AY759" i="3" s="1"/>
  <c r="AY760" i="3" s="1"/>
  <c r="AY761" i="3" s="1"/>
  <c r="AY762" i="3" s="1"/>
  <c r="AY763" i="3" s="1"/>
  <c r="AY764" i="3" s="1"/>
  <c r="AY765" i="3" s="1"/>
  <c r="AY766" i="3" s="1"/>
  <c r="AY767" i="3" s="1"/>
  <c r="AY768" i="3" s="1"/>
  <c r="AY769" i="3" s="1"/>
  <c r="AY770" i="3" s="1"/>
  <c r="AY771" i="3" s="1"/>
  <c r="AY772" i="3" s="1"/>
  <c r="AY773" i="3" s="1"/>
  <c r="AY774" i="3" s="1"/>
  <c r="AY775" i="3" s="1"/>
  <c r="AY776" i="3" s="1"/>
  <c r="AY777" i="3" s="1"/>
  <c r="AY778" i="3" s="1"/>
  <c r="AY779" i="3" s="1"/>
  <c r="AY780" i="3" s="1"/>
  <c r="AY781" i="3" s="1"/>
  <c r="AY782" i="3" s="1"/>
  <c r="AY783" i="3" s="1"/>
  <c r="AY784" i="3" s="1"/>
  <c r="AY785" i="3" s="1"/>
  <c r="AY786" i="3" s="1"/>
  <c r="AY787" i="3" s="1"/>
  <c r="AY788" i="3" s="1"/>
  <c r="AY789" i="3" s="1"/>
  <c r="AY790" i="3" s="1"/>
  <c r="AY791" i="3" s="1"/>
  <c r="AY792" i="3" s="1"/>
  <c r="AY793" i="3" s="1"/>
  <c r="AY794" i="3" s="1"/>
  <c r="AY795" i="3" s="1"/>
  <c r="AY796" i="3" s="1"/>
  <c r="AY797" i="3" s="1"/>
  <c r="AY798" i="3" s="1"/>
  <c r="AY799" i="3" s="1"/>
  <c r="AY800" i="3" s="1"/>
  <c r="AY801" i="3" s="1"/>
  <c r="AY802" i="3" s="1"/>
  <c r="AY803" i="3" s="1"/>
  <c r="AY804" i="3" s="1"/>
  <c r="AY805" i="3" s="1"/>
  <c r="AY806" i="3" s="1"/>
  <c r="AY807" i="3" s="1"/>
  <c r="AY808" i="3" s="1"/>
  <c r="AY809" i="3" s="1"/>
  <c r="AY810" i="3" s="1"/>
  <c r="AY811" i="3" s="1"/>
  <c r="AY812" i="3" s="1"/>
  <c r="AY813" i="3" s="1"/>
  <c r="AY814" i="3" s="1"/>
  <c r="AY815" i="3" s="1"/>
  <c r="AY816" i="3" s="1"/>
  <c r="AY817" i="3" s="1"/>
  <c r="AY818" i="3" s="1"/>
  <c r="AY819" i="3" s="1"/>
  <c r="AY820" i="3" s="1"/>
  <c r="AY821" i="3" s="1"/>
  <c r="AY822" i="3" s="1"/>
  <c r="AY823" i="3" s="1"/>
  <c r="AY824" i="3" s="1"/>
  <c r="AY825" i="3" s="1"/>
  <c r="AY826" i="3" s="1"/>
  <c r="AY827" i="3" s="1"/>
  <c r="AY828" i="3" s="1"/>
  <c r="AY829" i="3" s="1"/>
  <c r="AY830" i="3" s="1"/>
  <c r="AY831" i="3" s="1"/>
  <c r="AY832" i="3" s="1"/>
  <c r="AY833" i="3" s="1"/>
  <c r="AY834" i="3" s="1"/>
  <c r="AY835" i="3" s="1"/>
  <c r="AY836" i="3" s="1"/>
  <c r="AY837" i="3" s="1"/>
  <c r="AY838" i="3" s="1"/>
  <c r="AY839" i="3" s="1"/>
  <c r="AY840" i="3" s="1"/>
  <c r="AY841" i="3" s="1"/>
  <c r="AY842" i="3" s="1"/>
  <c r="AY843" i="3" s="1"/>
  <c r="AY844" i="3" s="1"/>
  <c r="AY845" i="3" s="1"/>
  <c r="AY846" i="3" s="1"/>
  <c r="AY847" i="3" s="1"/>
  <c r="AY848" i="3" s="1"/>
  <c r="AY849" i="3" s="1"/>
  <c r="AY850" i="3" s="1"/>
  <c r="AY851" i="3" s="1"/>
  <c r="AY852" i="3" s="1"/>
  <c r="AY853" i="3" s="1"/>
  <c r="AY854" i="3" s="1"/>
  <c r="AY855" i="3" s="1"/>
  <c r="AY856" i="3" s="1"/>
  <c r="AY857" i="3" s="1"/>
  <c r="AY858" i="3" s="1"/>
  <c r="AY859" i="3" s="1"/>
  <c r="AY860" i="3" s="1"/>
  <c r="AY861" i="3" s="1"/>
  <c r="AY862" i="3" s="1"/>
  <c r="AY863" i="3" s="1"/>
  <c r="AY864" i="3" s="1"/>
  <c r="AY865" i="3" s="1"/>
  <c r="AY866" i="3" s="1"/>
  <c r="AY867" i="3" s="1"/>
  <c r="AY868" i="3" s="1"/>
  <c r="AY869" i="3" s="1"/>
  <c r="AY870" i="3" s="1"/>
  <c r="AY871" i="3" s="1"/>
  <c r="AY872" i="3" s="1"/>
  <c r="AY873" i="3" s="1"/>
  <c r="AY874" i="3" s="1"/>
  <c r="AY875" i="3" s="1"/>
  <c r="AY876" i="3" s="1"/>
  <c r="AY877" i="3" s="1"/>
  <c r="AY878" i="3" s="1"/>
  <c r="AY879" i="3" s="1"/>
  <c r="AY880" i="3" s="1"/>
  <c r="AY881" i="3" s="1"/>
  <c r="AY882" i="3" s="1"/>
  <c r="AY883" i="3" s="1"/>
  <c r="AY884" i="3" s="1"/>
  <c r="AY885" i="3" s="1"/>
  <c r="AY886" i="3" s="1"/>
  <c r="AY887" i="3" s="1"/>
  <c r="AY888" i="3" s="1"/>
  <c r="AY889" i="3" s="1"/>
  <c r="AY890" i="3" s="1"/>
  <c r="AY891" i="3" s="1"/>
  <c r="AY892" i="3" s="1"/>
  <c r="AY893" i="3" s="1"/>
  <c r="AY894" i="3" s="1"/>
  <c r="AY895" i="3" s="1"/>
  <c r="AY896" i="3" s="1"/>
  <c r="AY897" i="3" s="1"/>
  <c r="AY898" i="3" s="1"/>
  <c r="AY899" i="3" s="1"/>
  <c r="AY900" i="3" s="1"/>
  <c r="AY901" i="3" s="1"/>
  <c r="AY902" i="3" s="1"/>
  <c r="AY903" i="3" s="1"/>
  <c r="AY904" i="3" s="1"/>
  <c r="AY905" i="3" s="1"/>
  <c r="AY906" i="3" s="1"/>
  <c r="AY907" i="3" s="1"/>
  <c r="AY908" i="3" s="1"/>
  <c r="AY909" i="3" s="1"/>
  <c r="AY910" i="3" s="1"/>
  <c r="AY911" i="3" s="1"/>
  <c r="AY912" i="3" s="1"/>
  <c r="AY913" i="3" s="1"/>
  <c r="AY914" i="3" s="1"/>
  <c r="AY915" i="3" s="1"/>
  <c r="AY916" i="3" s="1"/>
  <c r="AY917" i="3" s="1"/>
  <c r="AY918" i="3" s="1"/>
  <c r="AY919" i="3" s="1"/>
  <c r="AY920" i="3" s="1"/>
  <c r="AY921" i="3" s="1"/>
  <c r="AY922" i="3" s="1"/>
  <c r="AY923" i="3" s="1"/>
  <c r="AY924" i="3" s="1"/>
  <c r="AY925" i="3" s="1"/>
  <c r="AY926" i="3" s="1"/>
  <c r="AY927" i="3" s="1"/>
  <c r="AY928" i="3" s="1"/>
  <c r="AY929" i="3" s="1"/>
  <c r="AY930" i="3" s="1"/>
  <c r="AY931" i="3" s="1"/>
  <c r="AY932" i="3" s="1"/>
  <c r="AY933" i="3" s="1"/>
  <c r="AY934" i="3" s="1"/>
  <c r="AY935" i="3" s="1"/>
  <c r="AY936" i="3" s="1"/>
  <c r="AY937" i="3" s="1"/>
  <c r="AY938" i="3" s="1"/>
  <c r="AY939" i="3" s="1"/>
  <c r="AY940" i="3" s="1"/>
  <c r="AY941" i="3" s="1"/>
  <c r="AY942" i="3" s="1"/>
  <c r="AY943" i="3" s="1"/>
  <c r="AY944" i="3" s="1"/>
  <c r="AY945" i="3" s="1"/>
  <c r="AY946" i="3" s="1"/>
  <c r="AY947" i="3" s="1"/>
  <c r="AY948" i="3" s="1"/>
  <c r="AY949" i="3" s="1"/>
  <c r="AY950" i="3" s="1"/>
  <c r="AY951" i="3" s="1"/>
  <c r="AY952" i="3" s="1"/>
  <c r="AY953" i="3" s="1"/>
  <c r="AY954" i="3" s="1"/>
  <c r="AY955" i="3" s="1"/>
  <c r="AY956" i="3" s="1"/>
  <c r="AY957" i="3" s="1"/>
  <c r="AY958" i="3" s="1"/>
  <c r="AY959" i="3" s="1"/>
  <c r="AY960" i="3" s="1"/>
  <c r="AY961" i="3" s="1"/>
  <c r="AY962" i="3" s="1"/>
  <c r="AY963" i="3" s="1"/>
  <c r="AY964" i="3" s="1"/>
  <c r="AY965" i="3" s="1"/>
  <c r="AY966" i="3" s="1"/>
  <c r="AY967" i="3" s="1"/>
  <c r="AY968" i="3" s="1"/>
  <c r="AY969" i="3" s="1"/>
  <c r="AY970" i="3" s="1"/>
  <c r="AY971" i="3" s="1"/>
  <c r="AY972" i="3" s="1"/>
  <c r="AY973" i="3" s="1"/>
  <c r="AY974" i="3" s="1"/>
  <c r="AY975" i="3" s="1"/>
  <c r="AY976" i="3" s="1"/>
  <c r="AY977" i="3" s="1"/>
  <c r="AY978" i="3" s="1"/>
  <c r="AY979" i="3" s="1"/>
  <c r="AY980" i="3" s="1"/>
  <c r="AY981" i="3" s="1"/>
  <c r="AY982" i="3" s="1"/>
  <c r="AY983" i="3" s="1"/>
  <c r="AY984" i="3" s="1"/>
  <c r="AY985" i="3" s="1"/>
  <c r="AY986" i="3" s="1"/>
  <c r="AY987" i="3" s="1"/>
  <c r="AY988" i="3" s="1"/>
  <c r="AY989" i="3" s="1"/>
  <c r="AY990" i="3" s="1"/>
  <c r="AY991" i="3" s="1"/>
  <c r="AY992" i="3" s="1"/>
  <c r="AY993" i="3" s="1"/>
  <c r="AY994" i="3" s="1"/>
  <c r="AY995" i="3" s="1"/>
  <c r="AY996" i="3" s="1"/>
  <c r="AY997" i="3" s="1"/>
  <c r="AY998" i="3" s="1"/>
  <c r="AY999" i="3" s="1"/>
  <c r="AY1000" i="3" s="1"/>
  <c r="AY1001" i="3" s="1"/>
  <c r="AY1002" i="3" s="1"/>
  <c r="AY1003" i="3" s="1"/>
  <c r="AY1004" i="3" s="1"/>
  <c r="AY1005" i="3" s="1"/>
  <c r="AY1006" i="3" s="1"/>
  <c r="AY1007" i="3" s="1"/>
  <c r="AY1008" i="3" s="1"/>
  <c r="AY1009" i="3" s="1"/>
  <c r="AY1010" i="3" s="1"/>
  <c r="AY1011" i="3" s="1"/>
  <c r="AY1012" i="3" s="1"/>
  <c r="AY1013" i="3" s="1"/>
  <c r="AY1014" i="3" s="1"/>
  <c r="AY1015" i="3" s="1"/>
  <c r="AY1016" i="3" s="1"/>
  <c r="AY1017" i="3" s="1"/>
  <c r="AY1018" i="3" s="1"/>
  <c r="AY1019" i="3" s="1"/>
  <c r="AY1020" i="3" s="1"/>
  <c r="AY1021" i="3" s="1"/>
  <c r="AY1022" i="3" s="1"/>
  <c r="AY1023" i="3" s="1"/>
  <c r="AY1024" i="3" s="1"/>
  <c r="AY1025" i="3" s="1"/>
  <c r="AY1026" i="3" s="1"/>
  <c r="AY1027" i="3" s="1"/>
  <c r="AY1028" i="3" s="1"/>
  <c r="AY1029" i="3" s="1"/>
  <c r="AY1030" i="3" s="1"/>
  <c r="AY1031" i="3" s="1"/>
  <c r="AY1032" i="3" s="1"/>
  <c r="AY1033" i="3" s="1"/>
  <c r="AY1034" i="3" s="1"/>
  <c r="AY1035" i="3" s="1"/>
  <c r="AY1036" i="3" s="1"/>
  <c r="AY1037" i="3" s="1"/>
  <c r="AY1038" i="3" s="1"/>
  <c r="AY1039" i="3" s="1"/>
  <c r="AY1040" i="3" s="1"/>
  <c r="AY1041" i="3" s="1"/>
  <c r="AY1042" i="3" s="1"/>
  <c r="AY1043" i="3" s="1"/>
  <c r="AY1044" i="3" s="1"/>
  <c r="AY1045" i="3" s="1"/>
  <c r="AY1046" i="3" s="1"/>
  <c r="AY1047" i="3" s="1"/>
  <c r="AY1048" i="3" s="1"/>
  <c r="AY1049" i="3" s="1"/>
  <c r="AY1050" i="3" s="1"/>
  <c r="AY1051" i="3" s="1"/>
  <c r="AY1052" i="3" s="1"/>
  <c r="AY1053" i="3" s="1"/>
  <c r="AY1054" i="3" s="1"/>
  <c r="AY1055" i="3" s="1"/>
  <c r="AY1056" i="3" s="1"/>
  <c r="AY1057" i="3" s="1"/>
  <c r="AY1058" i="3" s="1"/>
  <c r="AY1059" i="3" s="1"/>
  <c r="AY1060" i="3" s="1"/>
  <c r="AY1061" i="3" s="1"/>
  <c r="AY1062" i="3" s="1"/>
  <c r="AY1063" i="3" s="1"/>
  <c r="AY1064" i="3" s="1"/>
  <c r="AY1065" i="3" s="1"/>
  <c r="AY1066" i="3" s="1"/>
  <c r="AY1067" i="3" s="1"/>
  <c r="AY1068" i="3" s="1"/>
  <c r="AY1069" i="3" s="1"/>
  <c r="AY1070" i="3" s="1"/>
  <c r="AY1071" i="3" s="1"/>
  <c r="AY1072" i="3" s="1"/>
  <c r="AY1073" i="3" s="1"/>
  <c r="AY1074" i="3" s="1"/>
  <c r="AY1075" i="3" s="1"/>
  <c r="AY1076" i="3" s="1"/>
  <c r="AY1077" i="3" s="1"/>
  <c r="AY1078" i="3" s="1"/>
  <c r="AY1079" i="3" s="1"/>
  <c r="AY1080" i="3" s="1"/>
  <c r="AY1081" i="3" s="1"/>
  <c r="AY1082" i="3" s="1"/>
  <c r="AY1083" i="3" s="1"/>
  <c r="AY1084" i="3" s="1"/>
  <c r="AY1085" i="3" s="1"/>
  <c r="AY1086" i="3" s="1"/>
  <c r="AY1087" i="3" s="1"/>
  <c r="AY1088" i="3" s="1"/>
  <c r="AY1089" i="3" s="1"/>
  <c r="AY1090" i="3" s="1"/>
  <c r="AY1091" i="3" s="1"/>
  <c r="AY1092" i="3" s="1"/>
  <c r="AY1093" i="3" s="1"/>
  <c r="AY1094" i="3" s="1"/>
  <c r="AY1095" i="3" s="1"/>
  <c r="AY1096" i="3" s="1"/>
  <c r="AY1097" i="3" s="1"/>
  <c r="AY1098" i="3" s="1"/>
  <c r="AY1099" i="3" s="1"/>
  <c r="AY1100" i="3" s="1"/>
  <c r="AY1101" i="3" s="1"/>
  <c r="AY1102" i="3" s="1"/>
  <c r="AY1103" i="3" s="1"/>
  <c r="AY1104" i="3" s="1"/>
  <c r="AY1105" i="3" s="1"/>
  <c r="AY1106" i="3" s="1"/>
  <c r="AY1107" i="3" s="1"/>
  <c r="AX742" i="3"/>
  <c r="AX743" i="3" s="1"/>
  <c r="AX744" i="3" s="1"/>
  <c r="AX745" i="3" s="1"/>
  <c r="AX746" i="3" s="1"/>
  <c r="AX747" i="3" s="1"/>
  <c r="AX748" i="3" s="1"/>
  <c r="AX749" i="3" s="1"/>
  <c r="AX750" i="3" s="1"/>
  <c r="AX751" i="3" s="1"/>
  <c r="AX752" i="3" s="1"/>
  <c r="AX753" i="3" s="1"/>
  <c r="AX754" i="3" s="1"/>
  <c r="AX755" i="3" s="1"/>
  <c r="AX756" i="3" s="1"/>
  <c r="AX757" i="3" s="1"/>
  <c r="AX758" i="3" s="1"/>
  <c r="AX759" i="3" s="1"/>
  <c r="AX760" i="3" s="1"/>
  <c r="AX761" i="3" s="1"/>
  <c r="AX762" i="3" s="1"/>
  <c r="AX763" i="3" s="1"/>
  <c r="AX764" i="3" s="1"/>
  <c r="AX765" i="3" s="1"/>
  <c r="AX766" i="3" s="1"/>
  <c r="AX767" i="3" s="1"/>
  <c r="AX768" i="3" s="1"/>
  <c r="AX769" i="3" s="1"/>
  <c r="AX770" i="3" s="1"/>
  <c r="AX771" i="3" s="1"/>
  <c r="AX772" i="3" s="1"/>
  <c r="AX773" i="3" s="1"/>
  <c r="AX774" i="3" s="1"/>
  <c r="AX775" i="3" s="1"/>
  <c r="AX776" i="3" s="1"/>
  <c r="AX777" i="3" s="1"/>
  <c r="AX778" i="3" s="1"/>
  <c r="AX779" i="3" s="1"/>
  <c r="AX780" i="3" s="1"/>
  <c r="AX781" i="3" s="1"/>
  <c r="AX782" i="3" s="1"/>
  <c r="AX783" i="3" s="1"/>
  <c r="AX784" i="3" s="1"/>
  <c r="AX785" i="3" s="1"/>
  <c r="AX786" i="3" s="1"/>
  <c r="AX787" i="3" s="1"/>
  <c r="AX788" i="3" s="1"/>
  <c r="AX789" i="3" s="1"/>
  <c r="AX790" i="3" s="1"/>
  <c r="AX791" i="3" s="1"/>
  <c r="AX792" i="3" s="1"/>
  <c r="AX793" i="3" s="1"/>
  <c r="AX794" i="3" s="1"/>
  <c r="AX795" i="3" s="1"/>
  <c r="AX796" i="3" s="1"/>
  <c r="AX797" i="3" s="1"/>
  <c r="AX798" i="3" s="1"/>
  <c r="AX799" i="3" s="1"/>
  <c r="AX800" i="3" s="1"/>
  <c r="AX801" i="3" s="1"/>
  <c r="AX802" i="3" s="1"/>
  <c r="AX803" i="3" s="1"/>
  <c r="AX804" i="3" s="1"/>
  <c r="AX805" i="3" s="1"/>
  <c r="AX806" i="3" s="1"/>
  <c r="AX807" i="3" s="1"/>
  <c r="AX808" i="3" s="1"/>
  <c r="AX809" i="3" s="1"/>
  <c r="AX810" i="3" s="1"/>
  <c r="AX811" i="3" s="1"/>
  <c r="AX812" i="3" s="1"/>
  <c r="AX813" i="3" s="1"/>
  <c r="AX814" i="3" s="1"/>
  <c r="AX815" i="3" s="1"/>
  <c r="AX816" i="3" s="1"/>
  <c r="AX817" i="3" s="1"/>
  <c r="AX818" i="3" s="1"/>
  <c r="AX819" i="3" s="1"/>
  <c r="AX820" i="3" s="1"/>
  <c r="AX821" i="3" s="1"/>
  <c r="AX822" i="3" s="1"/>
  <c r="AX823" i="3" s="1"/>
  <c r="AX824" i="3" s="1"/>
  <c r="AX825" i="3" s="1"/>
  <c r="AX826" i="3" s="1"/>
  <c r="AX827" i="3" s="1"/>
  <c r="AX828" i="3" s="1"/>
  <c r="AX829" i="3" s="1"/>
  <c r="AX830" i="3" s="1"/>
  <c r="AX831" i="3" s="1"/>
  <c r="AX832" i="3" s="1"/>
  <c r="AX833" i="3" s="1"/>
  <c r="AX834" i="3" s="1"/>
  <c r="AX835" i="3" s="1"/>
  <c r="AX836" i="3" s="1"/>
  <c r="AX837" i="3" s="1"/>
  <c r="AX838" i="3" s="1"/>
  <c r="AX839" i="3" s="1"/>
  <c r="AX840" i="3" s="1"/>
  <c r="AX841" i="3" s="1"/>
  <c r="AX842" i="3" s="1"/>
  <c r="AX843" i="3" s="1"/>
  <c r="AX844" i="3" s="1"/>
  <c r="AX845" i="3" s="1"/>
  <c r="AX846" i="3" s="1"/>
  <c r="AX847" i="3" s="1"/>
  <c r="AX848" i="3" s="1"/>
  <c r="AX849" i="3" s="1"/>
  <c r="AX850" i="3" s="1"/>
  <c r="AX851" i="3" s="1"/>
  <c r="AX852" i="3" s="1"/>
  <c r="AX853" i="3" s="1"/>
  <c r="AX854" i="3" s="1"/>
  <c r="AX855" i="3" s="1"/>
  <c r="AX856" i="3" s="1"/>
  <c r="AX857" i="3" s="1"/>
  <c r="AX858" i="3" s="1"/>
  <c r="AX859" i="3" s="1"/>
  <c r="AX860" i="3" s="1"/>
  <c r="AX861" i="3" s="1"/>
  <c r="AX862" i="3" s="1"/>
  <c r="AX863" i="3" s="1"/>
  <c r="AX864" i="3" s="1"/>
  <c r="AX865" i="3" s="1"/>
  <c r="AX866" i="3" s="1"/>
  <c r="AX867" i="3" s="1"/>
  <c r="AX868" i="3" s="1"/>
  <c r="AX869" i="3" s="1"/>
  <c r="AX870" i="3" s="1"/>
  <c r="AX871" i="3" s="1"/>
  <c r="AX872" i="3" s="1"/>
  <c r="AX873" i="3" s="1"/>
  <c r="AX874" i="3" s="1"/>
  <c r="AX875" i="3" s="1"/>
  <c r="AX876" i="3" s="1"/>
  <c r="AX877" i="3" s="1"/>
  <c r="AX878" i="3" s="1"/>
  <c r="AX879" i="3" s="1"/>
  <c r="AX880" i="3" s="1"/>
  <c r="AX881" i="3" s="1"/>
  <c r="AX882" i="3" s="1"/>
  <c r="AX883" i="3" s="1"/>
  <c r="AX884" i="3" s="1"/>
  <c r="AX885" i="3" s="1"/>
  <c r="AX886" i="3" s="1"/>
  <c r="AX887" i="3" s="1"/>
  <c r="AX888" i="3" s="1"/>
  <c r="AX889" i="3" s="1"/>
  <c r="AX890" i="3" s="1"/>
  <c r="AX891" i="3" s="1"/>
  <c r="AX892" i="3" s="1"/>
  <c r="AX893" i="3" s="1"/>
  <c r="AX894" i="3" s="1"/>
  <c r="AX895" i="3" s="1"/>
  <c r="AX896" i="3" s="1"/>
  <c r="AX897" i="3" s="1"/>
  <c r="AX898" i="3" s="1"/>
  <c r="AX899" i="3" s="1"/>
  <c r="AX900" i="3" s="1"/>
  <c r="AX901" i="3" s="1"/>
  <c r="AX902" i="3" s="1"/>
  <c r="AX903" i="3" s="1"/>
  <c r="AX904" i="3" s="1"/>
  <c r="AX905" i="3" s="1"/>
  <c r="AX906" i="3" s="1"/>
  <c r="AX907" i="3" s="1"/>
  <c r="AX908" i="3" s="1"/>
  <c r="AX909" i="3" s="1"/>
  <c r="AX910" i="3" s="1"/>
  <c r="AX911" i="3" s="1"/>
  <c r="AX912" i="3" s="1"/>
  <c r="AX913" i="3" s="1"/>
  <c r="AX914" i="3" s="1"/>
  <c r="AX915" i="3" s="1"/>
  <c r="AX916" i="3" s="1"/>
  <c r="AX917" i="3" s="1"/>
  <c r="AX918" i="3" s="1"/>
  <c r="AX919" i="3" s="1"/>
  <c r="AX920" i="3" s="1"/>
  <c r="AX921" i="3" s="1"/>
  <c r="AX922" i="3" s="1"/>
  <c r="AX923" i="3" s="1"/>
  <c r="AX924" i="3" s="1"/>
  <c r="AX925" i="3" s="1"/>
  <c r="AX926" i="3" s="1"/>
  <c r="AX927" i="3" s="1"/>
  <c r="AX928" i="3" s="1"/>
  <c r="AX929" i="3" s="1"/>
  <c r="AX930" i="3" s="1"/>
  <c r="AX931" i="3" s="1"/>
  <c r="AX932" i="3" s="1"/>
  <c r="AX933" i="3" s="1"/>
  <c r="AX934" i="3" s="1"/>
  <c r="AX935" i="3" s="1"/>
  <c r="AX936" i="3" s="1"/>
  <c r="AX937" i="3" s="1"/>
  <c r="AX938" i="3" s="1"/>
  <c r="AX939" i="3" s="1"/>
  <c r="AX940" i="3" s="1"/>
  <c r="AX941" i="3" s="1"/>
  <c r="AX942" i="3" s="1"/>
  <c r="AX943" i="3" s="1"/>
  <c r="AX944" i="3" s="1"/>
  <c r="AX945" i="3" s="1"/>
  <c r="AX946" i="3" s="1"/>
  <c r="AX947" i="3" s="1"/>
  <c r="AX948" i="3" s="1"/>
  <c r="AX949" i="3" s="1"/>
  <c r="AX950" i="3" s="1"/>
  <c r="AX951" i="3" s="1"/>
  <c r="AX952" i="3" s="1"/>
  <c r="AX953" i="3" s="1"/>
  <c r="AX954" i="3" s="1"/>
  <c r="AX955" i="3" s="1"/>
  <c r="AX956" i="3" s="1"/>
  <c r="AX957" i="3" s="1"/>
  <c r="AX958" i="3" s="1"/>
  <c r="AX959" i="3" s="1"/>
  <c r="AX960" i="3" s="1"/>
  <c r="AX961" i="3" s="1"/>
  <c r="AX962" i="3" s="1"/>
  <c r="AX963" i="3" s="1"/>
  <c r="AX964" i="3" s="1"/>
  <c r="AX965" i="3" s="1"/>
  <c r="AX966" i="3" s="1"/>
  <c r="AX967" i="3" s="1"/>
  <c r="AX968" i="3" s="1"/>
  <c r="AX969" i="3" s="1"/>
  <c r="AX970" i="3" s="1"/>
  <c r="AX971" i="3" s="1"/>
  <c r="AX972" i="3" s="1"/>
  <c r="AX973" i="3" s="1"/>
  <c r="AX974" i="3" s="1"/>
  <c r="AX975" i="3" s="1"/>
  <c r="AX976" i="3" s="1"/>
  <c r="AX977" i="3" s="1"/>
  <c r="AX978" i="3" s="1"/>
  <c r="AX979" i="3" s="1"/>
  <c r="AX980" i="3" s="1"/>
  <c r="AX981" i="3" s="1"/>
  <c r="AX982" i="3" s="1"/>
  <c r="AX983" i="3" s="1"/>
  <c r="AX984" i="3" s="1"/>
  <c r="AX985" i="3" s="1"/>
  <c r="AX986" i="3" s="1"/>
  <c r="AX987" i="3" s="1"/>
  <c r="AX988" i="3" s="1"/>
  <c r="AX989" i="3" s="1"/>
  <c r="AX990" i="3" s="1"/>
  <c r="AX991" i="3" s="1"/>
  <c r="AX992" i="3" s="1"/>
  <c r="AX993" i="3" s="1"/>
  <c r="AX994" i="3" s="1"/>
  <c r="AX995" i="3" s="1"/>
  <c r="AX996" i="3" s="1"/>
  <c r="AX997" i="3" s="1"/>
  <c r="AX998" i="3" s="1"/>
  <c r="AX999" i="3" s="1"/>
  <c r="AX1000" i="3" s="1"/>
  <c r="AX1001" i="3" s="1"/>
  <c r="AX1002" i="3" s="1"/>
  <c r="AX1003" i="3" s="1"/>
  <c r="AX1004" i="3" s="1"/>
  <c r="AX1005" i="3" s="1"/>
  <c r="AX1006" i="3" s="1"/>
  <c r="AX1007" i="3" s="1"/>
  <c r="AX1008" i="3" s="1"/>
  <c r="AX1009" i="3" s="1"/>
  <c r="AX1010" i="3" s="1"/>
  <c r="AX1011" i="3" s="1"/>
  <c r="AX1012" i="3" s="1"/>
  <c r="AX1013" i="3" s="1"/>
  <c r="AX1014" i="3" s="1"/>
  <c r="AX1015" i="3" s="1"/>
  <c r="AX1016" i="3" s="1"/>
  <c r="AX1017" i="3" s="1"/>
  <c r="AX1018" i="3" s="1"/>
  <c r="AX1019" i="3" s="1"/>
  <c r="AX1020" i="3" s="1"/>
  <c r="AX1021" i="3" s="1"/>
  <c r="AX1022" i="3" s="1"/>
  <c r="AX1023" i="3" s="1"/>
  <c r="AX1024" i="3" s="1"/>
  <c r="AX1025" i="3" s="1"/>
  <c r="AX1026" i="3" s="1"/>
  <c r="AX1027" i="3" s="1"/>
  <c r="AX1028" i="3" s="1"/>
  <c r="AX1029" i="3" s="1"/>
  <c r="AX1030" i="3" s="1"/>
  <c r="AX1031" i="3" s="1"/>
  <c r="AX1032" i="3" s="1"/>
  <c r="AX1033" i="3" s="1"/>
  <c r="AX1034" i="3" s="1"/>
  <c r="AX1035" i="3" s="1"/>
  <c r="AX1036" i="3" s="1"/>
  <c r="AX1037" i="3" s="1"/>
  <c r="AX1038" i="3" s="1"/>
  <c r="AX1039" i="3" s="1"/>
  <c r="AX1040" i="3" s="1"/>
  <c r="AX1041" i="3" s="1"/>
  <c r="AX1042" i="3" s="1"/>
  <c r="AX1043" i="3" s="1"/>
  <c r="AX1044" i="3" s="1"/>
  <c r="AX1045" i="3" s="1"/>
  <c r="AX1046" i="3" s="1"/>
  <c r="AX1047" i="3" s="1"/>
  <c r="AX1048" i="3" s="1"/>
  <c r="AX1049" i="3" s="1"/>
  <c r="AX1050" i="3" s="1"/>
  <c r="AX1051" i="3" s="1"/>
  <c r="AX1052" i="3" s="1"/>
  <c r="AX1053" i="3" s="1"/>
  <c r="AX1054" i="3" s="1"/>
  <c r="AX1055" i="3" s="1"/>
  <c r="AX1056" i="3" s="1"/>
  <c r="AX1057" i="3" s="1"/>
  <c r="AX1058" i="3" s="1"/>
  <c r="AX1059" i="3" s="1"/>
  <c r="AX1060" i="3" s="1"/>
  <c r="AX1061" i="3" s="1"/>
  <c r="AX1062" i="3" s="1"/>
  <c r="AX1063" i="3" s="1"/>
  <c r="AX1064" i="3" s="1"/>
  <c r="AX1065" i="3" s="1"/>
  <c r="AX1066" i="3" s="1"/>
  <c r="AX1067" i="3" s="1"/>
  <c r="AX1068" i="3" s="1"/>
  <c r="AX1069" i="3" s="1"/>
  <c r="AX1070" i="3" s="1"/>
  <c r="AX1071" i="3" s="1"/>
  <c r="AX1072" i="3" s="1"/>
  <c r="AX1073" i="3" s="1"/>
  <c r="AX1074" i="3" s="1"/>
  <c r="AX1075" i="3" s="1"/>
  <c r="AX1076" i="3" s="1"/>
  <c r="AX1077" i="3" s="1"/>
  <c r="AX1078" i="3" s="1"/>
  <c r="AX1079" i="3" s="1"/>
  <c r="AX1080" i="3" s="1"/>
  <c r="AX1081" i="3" s="1"/>
  <c r="AX1082" i="3" s="1"/>
  <c r="AX1083" i="3" s="1"/>
  <c r="AX1084" i="3" s="1"/>
  <c r="AX1085" i="3" s="1"/>
  <c r="AX1086" i="3" s="1"/>
  <c r="AX1087" i="3" s="1"/>
  <c r="AX1088" i="3" s="1"/>
  <c r="AX1089" i="3" s="1"/>
  <c r="AX1090" i="3" s="1"/>
  <c r="AX1091" i="3" s="1"/>
  <c r="AX1092" i="3" s="1"/>
  <c r="AX1093" i="3" s="1"/>
  <c r="AX1094" i="3" s="1"/>
  <c r="AX1095" i="3" s="1"/>
  <c r="AX1096" i="3" s="1"/>
  <c r="AX1097" i="3" s="1"/>
  <c r="AX1098" i="3" s="1"/>
  <c r="AX1099" i="3" s="1"/>
  <c r="AX1100" i="3" s="1"/>
  <c r="AX1101" i="3" s="1"/>
  <c r="AX1102" i="3" s="1"/>
  <c r="AX1103" i="3" s="1"/>
  <c r="AX1104" i="3" s="1"/>
  <c r="AX1105" i="3" s="1"/>
  <c r="AX1106" i="3" s="1"/>
  <c r="AX1107" i="3" s="1"/>
  <c r="AU742" i="3"/>
  <c r="AU743" i="3" s="1"/>
  <c r="AU744" i="3" s="1"/>
  <c r="AU745" i="3" s="1"/>
  <c r="AU746" i="3" s="1"/>
  <c r="AU747" i="3" s="1"/>
  <c r="AU748" i="3" s="1"/>
  <c r="AU749" i="3" s="1"/>
  <c r="AU750" i="3" s="1"/>
  <c r="AU751" i="3" s="1"/>
  <c r="AU752" i="3" s="1"/>
  <c r="AU753" i="3" s="1"/>
  <c r="AU754" i="3" s="1"/>
  <c r="AU755" i="3" s="1"/>
  <c r="AU756" i="3" s="1"/>
  <c r="AU757" i="3" s="1"/>
  <c r="AU758" i="3" s="1"/>
  <c r="AU759" i="3" s="1"/>
  <c r="AU760" i="3" s="1"/>
  <c r="AU761" i="3" s="1"/>
  <c r="AU762" i="3" s="1"/>
  <c r="AU763" i="3" s="1"/>
  <c r="AU764" i="3" s="1"/>
  <c r="AU765" i="3" s="1"/>
  <c r="AU766" i="3" s="1"/>
  <c r="AU767" i="3" s="1"/>
  <c r="AU768" i="3" s="1"/>
  <c r="AU769" i="3" s="1"/>
  <c r="AU770" i="3" s="1"/>
  <c r="AU771" i="3" s="1"/>
  <c r="AU772" i="3" s="1"/>
  <c r="AU773" i="3" s="1"/>
  <c r="AU774" i="3" s="1"/>
  <c r="AU775" i="3" s="1"/>
  <c r="AU776" i="3" s="1"/>
  <c r="AU777" i="3" s="1"/>
  <c r="AU778" i="3" s="1"/>
  <c r="AU779" i="3" s="1"/>
  <c r="AU780" i="3" s="1"/>
  <c r="AU781" i="3" s="1"/>
  <c r="AU782" i="3" s="1"/>
  <c r="AU783" i="3" s="1"/>
  <c r="AU784" i="3" s="1"/>
  <c r="AU785" i="3" s="1"/>
  <c r="AU786" i="3" s="1"/>
  <c r="AU787" i="3" s="1"/>
  <c r="AU788" i="3" s="1"/>
  <c r="AU789" i="3" s="1"/>
  <c r="AU790" i="3" s="1"/>
  <c r="AU791" i="3" s="1"/>
  <c r="AU792" i="3" s="1"/>
  <c r="AU793" i="3" s="1"/>
  <c r="AU794" i="3" s="1"/>
  <c r="AU795" i="3" s="1"/>
  <c r="AU796" i="3" s="1"/>
  <c r="AU797" i="3" s="1"/>
  <c r="AU798" i="3" s="1"/>
  <c r="AU799" i="3" s="1"/>
  <c r="AU800" i="3" s="1"/>
  <c r="AU801" i="3" s="1"/>
  <c r="AU802" i="3" s="1"/>
  <c r="AU803" i="3" s="1"/>
  <c r="AU804" i="3" s="1"/>
  <c r="AU805" i="3" s="1"/>
  <c r="AU806" i="3" s="1"/>
  <c r="AU807" i="3" s="1"/>
  <c r="AU808" i="3" s="1"/>
  <c r="AU809" i="3" s="1"/>
  <c r="AU810" i="3" s="1"/>
  <c r="AU811" i="3" s="1"/>
  <c r="AU812" i="3" s="1"/>
  <c r="AU813" i="3" s="1"/>
  <c r="AU814" i="3" s="1"/>
  <c r="AU815" i="3" s="1"/>
  <c r="AU816" i="3" s="1"/>
  <c r="AU817" i="3" s="1"/>
  <c r="AU818" i="3" s="1"/>
  <c r="AU819" i="3" s="1"/>
  <c r="AU820" i="3" s="1"/>
  <c r="AU821" i="3" s="1"/>
  <c r="AU822" i="3" s="1"/>
  <c r="AU823" i="3" s="1"/>
  <c r="AU824" i="3" s="1"/>
  <c r="AU825" i="3" s="1"/>
  <c r="AU826" i="3" s="1"/>
  <c r="AU827" i="3" s="1"/>
  <c r="AU828" i="3" s="1"/>
  <c r="AU829" i="3" s="1"/>
  <c r="AU830" i="3" s="1"/>
  <c r="AU831" i="3" s="1"/>
  <c r="AU832" i="3" s="1"/>
  <c r="AU833" i="3" s="1"/>
  <c r="AU834" i="3" s="1"/>
  <c r="AU835" i="3" s="1"/>
  <c r="AU836" i="3" s="1"/>
  <c r="AU837" i="3" s="1"/>
  <c r="AU838" i="3" s="1"/>
  <c r="AU839" i="3" s="1"/>
  <c r="AU840" i="3" s="1"/>
  <c r="AU841" i="3" s="1"/>
  <c r="AU842" i="3" s="1"/>
  <c r="AU843" i="3" s="1"/>
  <c r="AU844" i="3" s="1"/>
  <c r="AU845" i="3" s="1"/>
  <c r="AU846" i="3" s="1"/>
  <c r="AU847" i="3" s="1"/>
  <c r="AU848" i="3" s="1"/>
  <c r="AU849" i="3" s="1"/>
  <c r="AU850" i="3" s="1"/>
  <c r="AU851" i="3" s="1"/>
  <c r="AU852" i="3" s="1"/>
  <c r="AU853" i="3" s="1"/>
  <c r="AU854" i="3" s="1"/>
  <c r="AU855" i="3" s="1"/>
  <c r="AU856" i="3" s="1"/>
  <c r="AU857" i="3" s="1"/>
  <c r="AU858" i="3" s="1"/>
  <c r="AU859" i="3" s="1"/>
  <c r="AU860" i="3" s="1"/>
  <c r="AU861" i="3" s="1"/>
  <c r="AU862" i="3" s="1"/>
  <c r="AU863" i="3" s="1"/>
  <c r="AU864" i="3" s="1"/>
  <c r="AU865" i="3" s="1"/>
  <c r="AU866" i="3" s="1"/>
  <c r="AU867" i="3" s="1"/>
  <c r="AU868" i="3" s="1"/>
  <c r="AU869" i="3" s="1"/>
  <c r="AU870" i="3" s="1"/>
  <c r="AU871" i="3" s="1"/>
  <c r="AU872" i="3" s="1"/>
  <c r="AU873" i="3" s="1"/>
  <c r="AU874" i="3" s="1"/>
  <c r="AU875" i="3" s="1"/>
  <c r="AU876" i="3" s="1"/>
  <c r="AU877" i="3" s="1"/>
  <c r="AU878" i="3" s="1"/>
  <c r="AU879" i="3" s="1"/>
  <c r="AU880" i="3" s="1"/>
  <c r="AU881" i="3" s="1"/>
  <c r="AU882" i="3" s="1"/>
  <c r="AU883" i="3" s="1"/>
  <c r="AU884" i="3" s="1"/>
  <c r="AU885" i="3" s="1"/>
  <c r="AU886" i="3" s="1"/>
  <c r="AU887" i="3" s="1"/>
  <c r="AU888" i="3" s="1"/>
  <c r="AU889" i="3" s="1"/>
  <c r="AU890" i="3" s="1"/>
  <c r="AU891" i="3" s="1"/>
  <c r="AU892" i="3" s="1"/>
  <c r="AU893" i="3" s="1"/>
  <c r="AU894" i="3" s="1"/>
  <c r="AU895" i="3" s="1"/>
  <c r="AU896" i="3" s="1"/>
  <c r="AU897" i="3" s="1"/>
  <c r="AU898" i="3" s="1"/>
  <c r="AU899" i="3" s="1"/>
  <c r="AU900" i="3" s="1"/>
  <c r="AU901" i="3" s="1"/>
  <c r="AU902" i="3" s="1"/>
  <c r="AU903" i="3" s="1"/>
  <c r="AU904" i="3" s="1"/>
  <c r="AU905" i="3" s="1"/>
  <c r="AU906" i="3" s="1"/>
  <c r="AU907" i="3" s="1"/>
  <c r="AU908" i="3" s="1"/>
  <c r="AU909" i="3" s="1"/>
  <c r="AU910" i="3" s="1"/>
  <c r="AU911" i="3" s="1"/>
  <c r="AU912" i="3" s="1"/>
  <c r="AU913" i="3" s="1"/>
  <c r="AU914" i="3" s="1"/>
  <c r="AU915" i="3" s="1"/>
  <c r="AU916" i="3" s="1"/>
  <c r="AU917" i="3" s="1"/>
  <c r="AU918" i="3" s="1"/>
  <c r="AU919" i="3" s="1"/>
  <c r="AU920" i="3" s="1"/>
  <c r="AU921" i="3" s="1"/>
  <c r="AU922" i="3" s="1"/>
  <c r="AU923" i="3" s="1"/>
  <c r="AU924" i="3" s="1"/>
  <c r="AU925" i="3" s="1"/>
  <c r="AU926" i="3" s="1"/>
  <c r="AU927" i="3" s="1"/>
  <c r="AU928" i="3" s="1"/>
  <c r="AU929" i="3" s="1"/>
  <c r="AU930" i="3" s="1"/>
  <c r="AU931" i="3" s="1"/>
  <c r="AU932" i="3" s="1"/>
  <c r="AU933" i="3" s="1"/>
  <c r="AU934" i="3" s="1"/>
  <c r="AU935" i="3" s="1"/>
  <c r="AU936" i="3" s="1"/>
  <c r="AU937" i="3" s="1"/>
  <c r="AU938" i="3" s="1"/>
  <c r="AU939" i="3" s="1"/>
  <c r="AU940" i="3" s="1"/>
  <c r="AU941" i="3" s="1"/>
  <c r="AU942" i="3" s="1"/>
  <c r="AU943" i="3" s="1"/>
  <c r="AU944" i="3" s="1"/>
  <c r="AU945" i="3" s="1"/>
  <c r="AU946" i="3" s="1"/>
  <c r="AU947" i="3" s="1"/>
  <c r="AU948" i="3" s="1"/>
  <c r="AU949" i="3" s="1"/>
  <c r="AU950" i="3" s="1"/>
  <c r="AU951" i="3" s="1"/>
  <c r="AU952" i="3" s="1"/>
  <c r="AU953" i="3" s="1"/>
  <c r="AU954" i="3" s="1"/>
  <c r="AU955" i="3" s="1"/>
  <c r="AU956" i="3" s="1"/>
  <c r="AU957" i="3" s="1"/>
  <c r="AU958" i="3" s="1"/>
  <c r="AU959" i="3" s="1"/>
  <c r="AU960" i="3" s="1"/>
  <c r="AU961" i="3" s="1"/>
  <c r="AU962" i="3" s="1"/>
  <c r="AU963" i="3" s="1"/>
  <c r="AU964" i="3" s="1"/>
  <c r="AU965" i="3" s="1"/>
  <c r="AU966" i="3" s="1"/>
  <c r="AU967" i="3" s="1"/>
  <c r="AU968" i="3" s="1"/>
  <c r="AU969" i="3" s="1"/>
  <c r="AU970" i="3" s="1"/>
  <c r="AU971" i="3" s="1"/>
  <c r="AU972" i="3" s="1"/>
  <c r="AU973" i="3" s="1"/>
  <c r="AU974" i="3" s="1"/>
  <c r="AU975" i="3" s="1"/>
  <c r="AU976" i="3" s="1"/>
  <c r="AU977" i="3" s="1"/>
  <c r="AU978" i="3" s="1"/>
  <c r="AU979" i="3" s="1"/>
  <c r="AU980" i="3" s="1"/>
  <c r="AU981" i="3" s="1"/>
  <c r="AU982" i="3" s="1"/>
  <c r="AU983" i="3" s="1"/>
  <c r="AU984" i="3" s="1"/>
  <c r="AU985" i="3" s="1"/>
  <c r="AU986" i="3" s="1"/>
  <c r="AU987" i="3" s="1"/>
  <c r="AU988" i="3" s="1"/>
  <c r="AU989" i="3" s="1"/>
  <c r="AU990" i="3" s="1"/>
  <c r="AU991" i="3" s="1"/>
  <c r="AU992" i="3" s="1"/>
  <c r="AU993" i="3" s="1"/>
  <c r="AU994" i="3" s="1"/>
  <c r="AU995" i="3" s="1"/>
  <c r="AU996" i="3" s="1"/>
  <c r="AU997" i="3" s="1"/>
  <c r="AU998" i="3" s="1"/>
  <c r="AU999" i="3" s="1"/>
  <c r="AU1000" i="3" s="1"/>
  <c r="AU1001" i="3" s="1"/>
  <c r="AU1002" i="3" s="1"/>
  <c r="AU1003" i="3" s="1"/>
  <c r="AU1004" i="3" s="1"/>
  <c r="AU1005" i="3" s="1"/>
  <c r="AU1006" i="3" s="1"/>
  <c r="AU1007" i="3" s="1"/>
  <c r="AU1008" i="3" s="1"/>
  <c r="AU1009" i="3" s="1"/>
  <c r="AU1010" i="3" s="1"/>
  <c r="AU1011" i="3" s="1"/>
  <c r="AU1012" i="3" s="1"/>
  <c r="AU1013" i="3" s="1"/>
  <c r="AU1014" i="3" s="1"/>
  <c r="AU1015" i="3" s="1"/>
  <c r="AU1016" i="3" s="1"/>
  <c r="AU1017" i="3" s="1"/>
  <c r="AU1018" i="3" s="1"/>
  <c r="AU1019" i="3" s="1"/>
  <c r="AU1020" i="3" s="1"/>
  <c r="AU1021" i="3" s="1"/>
  <c r="AU1022" i="3" s="1"/>
  <c r="AU1023" i="3" s="1"/>
  <c r="AU1024" i="3" s="1"/>
  <c r="AU1025" i="3" s="1"/>
  <c r="AU1026" i="3" s="1"/>
  <c r="AU1027" i="3" s="1"/>
  <c r="AU1028" i="3" s="1"/>
  <c r="AU1029" i="3" s="1"/>
  <c r="AU1030" i="3" s="1"/>
  <c r="AU1031" i="3" s="1"/>
  <c r="AU1032" i="3" s="1"/>
  <c r="AU1033" i="3" s="1"/>
  <c r="AU1034" i="3" s="1"/>
  <c r="AU1035" i="3" s="1"/>
  <c r="AU1036" i="3" s="1"/>
  <c r="AU1037" i="3" s="1"/>
  <c r="AU1038" i="3" s="1"/>
  <c r="AU1039" i="3" s="1"/>
  <c r="AU1040" i="3" s="1"/>
  <c r="AU1041" i="3" s="1"/>
  <c r="AU1042" i="3" s="1"/>
  <c r="AU1043" i="3" s="1"/>
  <c r="AU1044" i="3" s="1"/>
  <c r="AU1045" i="3" s="1"/>
  <c r="AU1046" i="3" s="1"/>
  <c r="AU1047" i="3" s="1"/>
  <c r="AU1048" i="3" s="1"/>
  <c r="AU1049" i="3" s="1"/>
  <c r="AU1050" i="3" s="1"/>
  <c r="AU1051" i="3" s="1"/>
  <c r="AU1052" i="3" s="1"/>
  <c r="AU1053" i="3" s="1"/>
  <c r="AU1054" i="3" s="1"/>
  <c r="AU1055" i="3" s="1"/>
  <c r="AU1056" i="3" s="1"/>
  <c r="AU1057" i="3" s="1"/>
  <c r="AU1058" i="3" s="1"/>
  <c r="AU1059" i="3" s="1"/>
  <c r="AU1060" i="3" s="1"/>
  <c r="AU1061" i="3" s="1"/>
  <c r="AU1062" i="3" s="1"/>
  <c r="AU1063" i="3" s="1"/>
  <c r="AU1064" i="3" s="1"/>
  <c r="AU1065" i="3" s="1"/>
  <c r="AU1066" i="3" s="1"/>
  <c r="AU1067" i="3" s="1"/>
  <c r="AU1068" i="3" s="1"/>
  <c r="AU1069" i="3" s="1"/>
  <c r="AU1070" i="3" s="1"/>
  <c r="AU1071" i="3" s="1"/>
  <c r="AU1072" i="3" s="1"/>
  <c r="AU1073" i="3" s="1"/>
  <c r="AU1074" i="3" s="1"/>
  <c r="AU1075" i="3" s="1"/>
  <c r="AU1076" i="3" s="1"/>
  <c r="AU1077" i="3" s="1"/>
  <c r="AU1078" i="3" s="1"/>
  <c r="AU1079" i="3" s="1"/>
  <c r="AU1080" i="3" s="1"/>
  <c r="AU1081" i="3" s="1"/>
  <c r="AU1082" i="3" s="1"/>
  <c r="AU1083" i="3" s="1"/>
  <c r="AU1084" i="3" s="1"/>
  <c r="AU1085" i="3" s="1"/>
  <c r="AU1086" i="3" s="1"/>
  <c r="AU1087" i="3" s="1"/>
  <c r="AU1088" i="3" s="1"/>
  <c r="AU1089" i="3" s="1"/>
  <c r="AU1090" i="3" s="1"/>
  <c r="AU1091" i="3" s="1"/>
  <c r="AU1092" i="3" s="1"/>
  <c r="AU1093" i="3" s="1"/>
  <c r="AU1094" i="3" s="1"/>
  <c r="AU1095" i="3" s="1"/>
  <c r="AU1096" i="3" s="1"/>
  <c r="AU1097" i="3" s="1"/>
  <c r="AU1098" i="3" s="1"/>
  <c r="AU1099" i="3" s="1"/>
  <c r="AU1100" i="3" s="1"/>
  <c r="AU1101" i="3" s="1"/>
  <c r="AU1102" i="3" s="1"/>
  <c r="AU1103" i="3" s="1"/>
  <c r="AU1104" i="3" s="1"/>
  <c r="AU1105" i="3" s="1"/>
  <c r="AU1106" i="3" s="1"/>
  <c r="AU1107" i="3" s="1"/>
  <c r="AT742" i="3"/>
  <c r="AT743" i="3" s="1"/>
  <c r="AT744" i="3" s="1"/>
  <c r="AT745" i="3" s="1"/>
  <c r="AT746" i="3" s="1"/>
  <c r="AT747" i="3" s="1"/>
  <c r="AT748" i="3" s="1"/>
  <c r="AT749" i="3" s="1"/>
  <c r="AT750" i="3" s="1"/>
  <c r="AT751" i="3" s="1"/>
  <c r="AT752" i="3" s="1"/>
  <c r="AT753" i="3" s="1"/>
  <c r="AT754" i="3" s="1"/>
  <c r="AT755" i="3" s="1"/>
  <c r="AT756" i="3" s="1"/>
  <c r="AT757" i="3" s="1"/>
  <c r="AT758" i="3" s="1"/>
  <c r="AT759" i="3" s="1"/>
  <c r="AT760" i="3" s="1"/>
  <c r="AT761" i="3" s="1"/>
  <c r="AT762" i="3" s="1"/>
  <c r="AT763" i="3" s="1"/>
  <c r="AT764" i="3" s="1"/>
  <c r="AT765" i="3" s="1"/>
  <c r="AT766" i="3" s="1"/>
  <c r="AT767" i="3" s="1"/>
  <c r="AT768" i="3" s="1"/>
  <c r="AT769" i="3" s="1"/>
  <c r="AT770" i="3" s="1"/>
  <c r="AT771" i="3" s="1"/>
  <c r="AT772" i="3" s="1"/>
  <c r="AT773" i="3" s="1"/>
  <c r="AT774" i="3" s="1"/>
  <c r="AT775" i="3" s="1"/>
  <c r="AT776" i="3" s="1"/>
  <c r="AT777" i="3" s="1"/>
  <c r="AT778" i="3" s="1"/>
  <c r="AT779" i="3" s="1"/>
  <c r="AT780" i="3" s="1"/>
  <c r="AT781" i="3" s="1"/>
  <c r="AT782" i="3" s="1"/>
  <c r="AT783" i="3" s="1"/>
  <c r="AT784" i="3" s="1"/>
  <c r="AT785" i="3" s="1"/>
  <c r="AT786" i="3" s="1"/>
  <c r="AT787" i="3" s="1"/>
  <c r="AT788" i="3" s="1"/>
  <c r="AT789" i="3" s="1"/>
  <c r="AT790" i="3" s="1"/>
  <c r="AT791" i="3" s="1"/>
  <c r="AT792" i="3" s="1"/>
  <c r="AT793" i="3" s="1"/>
  <c r="AT794" i="3" s="1"/>
  <c r="AT795" i="3" s="1"/>
  <c r="AT796" i="3" s="1"/>
  <c r="AT797" i="3" s="1"/>
  <c r="AT798" i="3" s="1"/>
  <c r="AT799" i="3" s="1"/>
  <c r="AT800" i="3" s="1"/>
  <c r="AT801" i="3" s="1"/>
  <c r="AT802" i="3" s="1"/>
  <c r="AT803" i="3" s="1"/>
  <c r="AT804" i="3" s="1"/>
  <c r="AT805" i="3" s="1"/>
  <c r="AT806" i="3" s="1"/>
  <c r="AT807" i="3" s="1"/>
  <c r="AT808" i="3" s="1"/>
  <c r="AT809" i="3" s="1"/>
  <c r="AT810" i="3" s="1"/>
  <c r="AT811" i="3" s="1"/>
  <c r="AT812" i="3" s="1"/>
  <c r="AT813" i="3" s="1"/>
  <c r="AT814" i="3" s="1"/>
  <c r="AT815" i="3" s="1"/>
  <c r="AT816" i="3" s="1"/>
  <c r="AT817" i="3" s="1"/>
  <c r="AT818" i="3" s="1"/>
  <c r="AT819" i="3" s="1"/>
  <c r="AT820" i="3" s="1"/>
  <c r="AT821" i="3" s="1"/>
  <c r="AT822" i="3" s="1"/>
  <c r="AT823" i="3" s="1"/>
  <c r="AT824" i="3" s="1"/>
  <c r="AT825" i="3" s="1"/>
  <c r="AT826" i="3" s="1"/>
  <c r="AT827" i="3" s="1"/>
  <c r="AT828" i="3" s="1"/>
  <c r="AT829" i="3" s="1"/>
  <c r="AT830" i="3" s="1"/>
  <c r="AT831" i="3" s="1"/>
  <c r="AT832" i="3" s="1"/>
  <c r="AT833" i="3" s="1"/>
  <c r="AT834" i="3" s="1"/>
  <c r="AT835" i="3" s="1"/>
  <c r="AT836" i="3" s="1"/>
  <c r="AT837" i="3" s="1"/>
  <c r="AT838" i="3" s="1"/>
  <c r="AT839" i="3" s="1"/>
  <c r="AT840" i="3" s="1"/>
  <c r="AT841" i="3" s="1"/>
  <c r="AT842" i="3" s="1"/>
  <c r="AT843" i="3" s="1"/>
  <c r="AT844" i="3" s="1"/>
  <c r="AT845" i="3" s="1"/>
  <c r="AT846" i="3" s="1"/>
  <c r="AT847" i="3" s="1"/>
  <c r="AT848" i="3" s="1"/>
  <c r="AT849" i="3" s="1"/>
  <c r="AT850" i="3" s="1"/>
  <c r="AT851" i="3" s="1"/>
  <c r="AT852" i="3" s="1"/>
  <c r="AT853" i="3" s="1"/>
  <c r="AT854" i="3" s="1"/>
  <c r="AT855" i="3" s="1"/>
  <c r="AT856" i="3" s="1"/>
  <c r="AT857" i="3" s="1"/>
  <c r="AT858" i="3" s="1"/>
  <c r="AT859" i="3" s="1"/>
  <c r="AT860" i="3" s="1"/>
  <c r="AT861" i="3" s="1"/>
  <c r="AT862" i="3" s="1"/>
  <c r="AT863" i="3" s="1"/>
  <c r="AT864" i="3" s="1"/>
  <c r="AT865" i="3" s="1"/>
  <c r="AT866" i="3" s="1"/>
  <c r="AT867" i="3" s="1"/>
  <c r="AT868" i="3" s="1"/>
  <c r="AT869" i="3" s="1"/>
  <c r="AT870" i="3" s="1"/>
  <c r="AT871" i="3" s="1"/>
  <c r="AT872" i="3" s="1"/>
  <c r="AT873" i="3" s="1"/>
  <c r="AT874" i="3" s="1"/>
  <c r="AT875" i="3" s="1"/>
  <c r="AT876" i="3" s="1"/>
  <c r="AT877" i="3" s="1"/>
  <c r="AT878" i="3" s="1"/>
  <c r="AT879" i="3" s="1"/>
  <c r="AT880" i="3" s="1"/>
  <c r="AT881" i="3" s="1"/>
  <c r="AT882" i="3" s="1"/>
  <c r="AT883" i="3" s="1"/>
  <c r="AT884" i="3" s="1"/>
  <c r="AT885" i="3" s="1"/>
  <c r="AT886" i="3" s="1"/>
  <c r="AT887" i="3" s="1"/>
  <c r="AT888" i="3" s="1"/>
  <c r="AT889" i="3" s="1"/>
  <c r="AT890" i="3" s="1"/>
  <c r="AT891" i="3" s="1"/>
  <c r="AT892" i="3" s="1"/>
  <c r="AT893" i="3" s="1"/>
  <c r="AT894" i="3" s="1"/>
  <c r="AT895" i="3" s="1"/>
  <c r="AT896" i="3" s="1"/>
  <c r="AT897" i="3" s="1"/>
  <c r="AT898" i="3" s="1"/>
  <c r="AT899" i="3" s="1"/>
  <c r="AT900" i="3" s="1"/>
  <c r="AT901" i="3" s="1"/>
  <c r="AT902" i="3" s="1"/>
  <c r="AT903" i="3" s="1"/>
  <c r="AT904" i="3" s="1"/>
  <c r="AT905" i="3" s="1"/>
  <c r="AT906" i="3" s="1"/>
  <c r="AT907" i="3" s="1"/>
  <c r="AT908" i="3" s="1"/>
  <c r="AT909" i="3" s="1"/>
  <c r="AT910" i="3" s="1"/>
  <c r="AT911" i="3" s="1"/>
  <c r="AT912" i="3" s="1"/>
  <c r="AT913" i="3" s="1"/>
  <c r="AT914" i="3" s="1"/>
  <c r="AT915" i="3" s="1"/>
  <c r="AT916" i="3" s="1"/>
  <c r="AT917" i="3" s="1"/>
  <c r="AT918" i="3" s="1"/>
  <c r="AT919" i="3" s="1"/>
  <c r="AT920" i="3" s="1"/>
  <c r="AT921" i="3" s="1"/>
  <c r="AT922" i="3" s="1"/>
  <c r="AT923" i="3" s="1"/>
  <c r="AT924" i="3" s="1"/>
  <c r="AT925" i="3" s="1"/>
  <c r="AT926" i="3" s="1"/>
  <c r="AT927" i="3" s="1"/>
  <c r="AT928" i="3" s="1"/>
  <c r="AT929" i="3" s="1"/>
  <c r="AT930" i="3" s="1"/>
  <c r="AT931" i="3" s="1"/>
  <c r="AT932" i="3" s="1"/>
  <c r="AT933" i="3" s="1"/>
  <c r="AT934" i="3" s="1"/>
  <c r="AT935" i="3" s="1"/>
  <c r="AT936" i="3" s="1"/>
  <c r="AT937" i="3" s="1"/>
  <c r="AT938" i="3" s="1"/>
  <c r="AT939" i="3" s="1"/>
  <c r="AT940" i="3" s="1"/>
  <c r="AT941" i="3" s="1"/>
  <c r="AT942" i="3" s="1"/>
  <c r="AT943" i="3" s="1"/>
  <c r="AT944" i="3" s="1"/>
  <c r="AT945" i="3" s="1"/>
  <c r="AT946" i="3" s="1"/>
  <c r="AT947" i="3" s="1"/>
  <c r="AT948" i="3" s="1"/>
  <c r="AT949" i="3" s="1"/>
  <c r="AT950" i="3" s="1"/>
  <c r="AT951" i="3" s="1"/>
  <c r="AT952" i="3" s="1"/>
  <c r="AT953" i="3" s="1"/>
  <c r="AT954" i="3" s="1"/>
  <c r="AT955" i="3" s="1"/>
  <c r="AT956" i="3" s="1"/>
  <c r="AT957" i="3" s="1"/>
  <c r="AT958" i="3" s="1"/>
  <c r="AT959" i="3" s="1"/>
  <c r="AT960" i="3" s="1"/>
  <c r="AT961" i="3" s="1"/>
  <c r="AT962" i="3" s="1"/>
  <c r="AT963" i="3" s="1"/>
  <c r="AT964" i="3" s="1"/>
  <c r="AT965" i="3" s="1"/>
  <c r="AT966" i="3" s="1"/>
  <c r="AT967" i="3" s="1"/>
  <c r="AT968" i="3" s="1"/>
  <c r="AT969" i="3" s="1"/>
  <c r="AT970" i="3" s="1"/>
  <c r="AT971" i="3" s="1"/>
  <c r="AT972" i="3" s="1"/>
  <c r="AT973" i="3" s="1"/>
  <c r="AT974" i="3" s="1"/>
  <c r="AT975" i="3" s="1"/>
  <c r="AT976" i="3" s="1"/>
  <c r="AT977" i="3" s="1"/>
  <c r="AT978" i="3" s="1"/>
  <c r="AT979" i="3" s="1"/>
  <c r="AT980" i="3" s="1"/>
  <c r="AT981" i="3" s="1"/>
  <c r="AT982" i="3" s="1"/>
  <c r="AT983" i="3" s="1"/>
  <c r="AT984" i="3" s="1"/>
  <c r="AT985" i="3" s="1"/>
  <c r="AT986" i="3" s="1"/>
  <c r="AT987" i="3" s="1"/>
  <c r="AT988" i="3" s="1"/>
  <c r="AT989" i="3" s="1"/>
  <c r="AT990" i="3" s="1"/>
  <c r="AT991" i="3" s="1"/>
  <c r="AT992" i="3" s="1"/>
  <c r="AT993" i="3" s="1"/>
  <c r="AT994" i="3" s="1"/>
  <c r="AT995" i="3" s="1"/>
  <c r="AT996" i="3" s="1"/>
  <c r="AT997" i="3" s="1"/>
  <c r="AT998" i="3" s="1"/>
  <c r="AT999" i="3" s="1"/>
  <c r="AT1000" i="3" s="1"/>
  <c r="AT1001" i="3" s="1"/>
  <c r="AT1002" i="3" s="1"/>
  <c r="AT1003" i="3" s="1"/>
  <c r="AT1004" i="3" s="1"/>
  <c r="AT1005" i="3" s="1"/>
  <c r="AT1006" i="3" s="1"/>
  <c r="AT1007" i="3" s="1"/>
  <c r="AT1008" i="3" s="1"/>
  <c r="AT1009" i="3" s="1"/>
  <c r="AT1010" i="3" s="1"/>
  <c r="AT1011" i="3" s="1"/>
  <c r="AT1012" i="3" s="1"/>
  <c r="AT1013" i="3" s="1"/>
  <c r="AT1014" i="3" s="1"/>
  <c r="AT1015" i="3" s="1"/>
  <c r="AT1016" i="3" s="1"/>
  <c r="AT1017" i="3" s="1"/>
  <c r="AT1018" i="3" s="1"/>
  <c r="AT1019" i="3" s="1"/>
  <c r="AT1020" i="3" s="1"/>
  <c r="AT1021" i="3" s="1"/>
  <c r="AT1022" i="3" s="1"/>
  <c r="AT1023" i="3" s="1"/>
  <c r="AT1024" i="3" s="1"/>
  <c r="AT1025" i="3" s="1"/>
  <c r="AT1026" i="3" s="1"/>
  <c r="AT1027" i="3" s="1"/>
  <c r="AT1028" i="3" s="1"/>
  <c r="AT1029" i="3" s="1"/>
  <c r="AT1030" i="3" s="1"/>
  <c r="AT1031" i="3" s="1"/>
  <c r="AT1032" i="3" s="1"/>
  <c r="AT1033" i="3" s="1"/>
  <c r="AT1034" i="3" s="1"/>
  <c r="AT1035" i="3" s="1"/>
  <c r="AT1036" i="3" s="1"/>
  <c r="AT1037" i="3" s="1"/>
  <c r="AT1038" i="3" s="1"/>
  <c r="AT1039" i="3" s="1"/>
  <c r="AT1040" i="3" s="1"/>
  <c r="AT1041" i="3" s="1"/>
  <c r="AT1042" i="3" s="1"/>
  <c r="AT1043" i="3" s="1"/>
  <c r="AT1044" i="3" s="1"/>
  <c r="AT1045" i="3" s="1"/>
  <c r="AT1046" i="3" s="1"/>
  <c r="AT1047" i="3" s="1"/>
  <c r="AT1048" i="3" s="1"/>
  <c r="AT1049" i="3" s="1"/>
  <c r="AT1050" i="3" s="1"/>
  <c r="AT1051" i="3" s="1"/>
  <c r="AT1052" i="3" s="1"/>
  <c r="AT1053" i="3" s="1"/>
  <c r="AT1054" i="3" s="1"/>
  <c r="AT1055" i="3" s="1"/>
  <c r="AT1056" i="3" s="1"/>
  <c r="AT1057" i="3" s="1"/>
  <c r="AT1058" i="3" s="1"/>
  <c r="AT1059" i="3" s="1"/>
  <c r="AT1060" i="3" s="1"/>
  <c r="AT1061" i="3" s="1"/>
  <c r="AT1062" i="3" s="1"/>
  <c r="AT1063" i="3" s="1"/>
  <c r="AT1064" i="3" s="1"/>
  <c r="AT1065" i="3" s="1"/>
  <c r="AT1066" i="3" s="1"/>
  <c r="AT1067" i="3" s="1"/>
  <c r="AT1068" i="3" s="1"/>
  <c r="AT1069" i="3" s="1"/>
  <c r="AT1070" i="3" s="1"/>
  <c r="AT1071" i="3" s="1"/>
  <c r="AT1072" i="3" s="1"/>
  <c r="AT1073" i="3" s="1"/>
  <c r="AT1074" i="3" s="1"/>
  <c r="AT1075" i="3" s="1"/>
  <c r="AT1076" i="3" s="1"/>
  <c r="AT1077" i="3" s="1"/>
  <c r="AT1078" i="3" s="1"/>
  <c r="AT1079" i="3" s="1"/>
  <c r="AT1080" i="3" s="1"/>
  <c r="AT1081" i="3" s="1"/>
  <c r="AT1082" i="3" s="1"/>
  <c r="AT1083" i="3" s="1"/>
  <c r="AT1084" i="3" s="1"/>
  <c r="AT1085" i="3" s="1"/>
  <c r="AT1086" i="3" s="1"/>
  <c r="AT1087" i="3" s="1"/>
  <c r="AT1088" i="3" s="1"/>
  <c r="AT1089" i="3" s="1"/>
  <c r="AT1090" i="3" s="1"/>
  <c r="AT1091" i="3" s="1"/>
  <c r="AT1092" i="3" s="1"/>
  <c r="AT1093" i="3" s="1"/>
  <c r="AT1094" i="3" s="1"/>
  <c r="AT1095" i="3" s="1"/>
  <c r="AT1096" i="3" s="1"/>
  <c r="AT1097" i="3" s="1"/>
  <c r="AT1098" i="3" s="1"/>
  <c r="AT1099" i="3" s="1"/>
  <c r="AT1100" i="3" s="1"/>
  <c r="AT1101" i="3" s="1"/>
  <c r="AT1102" i="3" s="1"/>
  <c r="AT1103" i="3" s="1"/>
  <c r="AT1104" i="3" s="1"/>
  <c r="AT1105" i="3" s="1"/>
  <c r="AT1106" i="3" s="1"/>
  <c r="AT1107" i="3" s="1"/>
  <c r="AS742" i="3"/>
  <c r="AS743" i="3" s="1"/>
  <c r="AS744" i="3" s="1"/>
  <c r="AS745" i="3" s="1"/>
  <c r="AS746" i="3" s="1"/>
  <c r="AS747" i="3" s="1"/>
  <c r="AS748" i="3" s="1"/>
  <c r="AS749" i="3" s="1"/>
  <c r="AS750" i="3" s="1"/>
  <c r="AS751" i="3" s="1"/>
  <c r="AS752" i="3" s="1"/>
  <c r="AS753" i="3" s="1"/>
  <c r="AS754" i="3" s="1"/>
  <c r="AS755" i="3" s="1"/>
  <c r="AS756" i="3" s="1"/>
  <c r="AS757" i="3" s="1"/>
  <c r="AS758" i="3" s="1"/>
  <c r="AS759" i="3" s="1"/>
  <c r="AS760" i="3" s="1"/>
  <c r="AS761" i="3" s="1"/>
  <c r="AS762" i="3" s="1"/>
  <c r="AS763" i="3" s="1"/>
  <c r="AS764" i="3" s="1"/>
  <c r="AS765" i="3" s="1"/>
  <c r="AS766" i="3" s="1"/>
  <c r="AS767" i="3" s="1"/>
  <c r="AS768" i="3" s="1"/>
  <c r="AS769" i="3" s="1"/>
  <c r="AS770" i="3" s="1"/>
  <c r="AS771" i="3" s="1"/>
  <c r="AS772" i="3" s="1"/>
  <c r="AS773" i="3" s="1"/>
  <c r="AS774" i="3" s="1"/>
  <c r="AS775" i="3" s="1"/>
  <c r="AS776" i="3" s="1"/>
  <c r="AS777" i="3" s="1"/>
  <c r="AS778" i="3" s="1"/>
  <c r="AS779" i="3" s="1"/>
  <c r="AS780" i="3" s="1"/>
  <c r="AS781" i="3" s="1"/>
  <c r="AS782" i="3" s="1"/>
  <c r="AS783" i="3" s="1"/>
  <c r="AS784" i="3" s="1"/>
  <c r="AS785" i="3" s="1"/>
  <c r="AS786" i="3" s="1"/>
  <c r="AS787" i="3" s="1"/>
  <c r="AS788" i="3" s="1"/>
  <c r="AS789" i="3" s="1"/>
  <c r="AS790" i="3" s="1"/>
  <c r="AS791" i="3" s="1"/>
  <c r="AS792" i="3" s="1"/>
  <c r="AS793" i="3" s="1"/>
  <c r="AS794" i="3" s="1"/>
  <c r="AS795" i="3" s="1"/>
  <c r="AS796" i="3" s="1"/>
  <c r="AS797" i="3" s="1"/>
  <c r="AS798" i="3" s="1"/>
  <c r="AS799" i="3" s="1"/>
  <c r="AS800" i="3" s="1"/>
  <c r="AS801" i="3" s="1"/>
  <c r="AS802" i="3" s="1"/>
  <c r="AS803" i="3" s="1"/>
  <c r="AS804" i="3" s="1"/>
  <c r="AS805" i="3" s="1"/>
  <c r="AS806" i="3" s="1"/>
  <c r="AS807" i="3" s="1"/>
  <c r="AS808" i="3" s="1"/>
  <c r="AS809" i="3" s="1"/>
  <c r="AS810" i="3" s="1"/>
  <c r="AS811" i="3" s="1"/>
  <c r="AS812" i="3" s="1"/>
  <c r="AS813" i="3" s="1"/>
  <c r="AS814" i="3" s="1"/>
  <c r="AS815" i="3" s="1"/>
  <c r="AS816" i="3" s="1"/>
  <c r="AS817" i="3" s="1"/>
  <c r="AS818" i="3" s="1"/>
  <c r="AS819" i="3" s="1"/>
  <c r="AS820" i="3" s="1"/>
  <c r="AS821" i="3" s="1"/>
  <c r="AS822" i="3" s="1"/>
  <c r="AS823" i="3" s="1"/>
  <c r="AS824" i="3" s="1"/>
  <c r="AS825" i="3" s="1"/>
  <c r="AS826" i="3" s="1"/>
  <c r="AS827" i="3" s="1"/>
  <c r="AS828" i="3" s="1"/>
  <c r="AS829" i="3" s="1"/>
  <c r="AS830" i="3" s="1"/>
  <c r="AS831" i="3" s="1"/>
  <c r="AS832" i="3" s="1"/>
  <c r="AS833" i="3" s="1"/>
  <c r="AS834" i="3" s="1"/>
  <c r="AS835" i="3" s="1"/>
  <c r="AS836" i="3" s="1"/>
  <c r="AS837" i="3" s="1"/>
  <c r="AS838" i="3" s="1"/>
  <c r="AS839" i="3" s="1"/>
  <c r="AS840" i="3" s="1"/>
  <c r="AS841" i="3" s="1"/>
  <c r="AS842" i="3" s="1"/>
  <c r="AS843" i="3" s="1"/>
  <c r="AS844" i="3" s="1"/>
  <c r="AS845" i="3" s="1"/>
  <c r="AS846" i="3" s="1"/>
  <c r="AS847" i="3" s="1"/>
  <c r="AS848" i="3" s="1"/>
  <c r="AS849" i="3" s="1"/>
  <c r="AS850" i="3" s="1"/>
  <c r="AS851" i="3" s="1"/>
  <c r="AS852" i="3" s="1"/>
  <c r="AS853" i="3" s="1"/>
  <c r="AS854" i="3" s="1"/>
  <c r="AS855" i="3" s="1"/>
  <c r="AS856" i="3" s="1"/>
  <c r="AS857" i="3" s="1"/>
  <c r="AS858" i="3" s="1"/>
  <c r="AS859" i="3" s="1"/>
  <c r="AS860" i="3" s="1"/>
  <c r="AS861" i="3" s="1"/>
  <c r="AS862" i="3" s="1"/>
  <c r="AS863" i="3" s="1"/>
  <c r="AS864" i="3" s="1"/>
  <c r="AS865" i="3" s="1"/>
  <c r="AS866" i="3" s="1"/>
  <c r="AS867" i="3" s="1"/>
  <c r="AS868" i="3" s="1"/>
  <c r="AS869" i="3" s="1"/>
  <c r="AS870" i="3" s="1"/>
  <c r="AS871" i="3" s="1"/>
  <c r="AS872" i="3" s="1"/>
  <c r="AS873" i="3" s="1"/>
  <c r="AS874" i="3" s="1"/>
  <c r="AS875" i="3" s="1"/>
  <c r="AS876" i="3" s="1"/>
  <c r="AS877" i="3" s="1"/>
  <c r="AS878" i="3" s="1"/>
  <c r="AS879" i="3" s="1"/>
  <c r="AS880" i="3" s="1"/>
  <c r="AS881" i="3" s="1"/>
  <c r="AS882" i="3" s="1"/>
  <c r="AS883" i="3" s="1"/>
  <c r="AS884" i="3" s="1"/>
  <c r="AS885" i="3" s="1"/>
  <c r="AS886" i="3" s="1"/>
  <c r="AS887" i="3" s="1"/>
  <c r="AS888" i="3" s="1"/>
  <c r="AS889" i="3" s="1"/>
  <c r="AS890" i="3" s="1"/>
  <c r="AS891" i="3" s="1"/>
  <c r="AS892" i="3" s="1"/>
  <c r="AS893" i="3" s="1"/>
  <c r="AS894" i="3" s="1"/>
  <c r="AS895" i="3" s="1"/>
  <c r="AS896" i="3" s="1"/>
  <c r="AS897" i="3" s="1"/>
  <c r="AS898" i="3" s="1"/>
  <c r="AS899" i="3" s="1"/>
  <c r="AS900" i="3" s="1"/>
  <c r="AS901" i="3" s="1"/>
  <c r="AS902" i="3" s="1"/>
  <c r="AS903" i="3" s="1"/>
  <c r="AS904" i="3" s="1"/>
  <c r="AS905" i="3" s="1"/>
  <c r="AS906" i="3" s="1"/>
  <c r="AS907" i="3" s="1"/>
  <c r="AS908" i="3" s="1"/>
  <c r="AS909" i="3" s="1"/>
  <c r="AS910" i="3" s="1"/>
  <c r="AS911" i="3" s="1"/>
  <c r="AS912" i="3" s="1"/>
  <c r="AS913" i="3" s="1"/>
  <c r="AS914" i="3" s="1"/>
  <c r="AS915" i="3" s="1"/>
  <c r="AS916" i="3" s="1"/>
  <c r="AS917" i="3" s="1"/>
  <c r="AS918" i="3" s="1"/>
  <c r="AS919" i="3" s="1"/>
  <c r="AS920" i="3" s="1"/>
  <c r="AS921" i="3" s="1"/>
  <c r="AS922" i="3" s="1"/>
  <c r="AS923" i="3" s="1"/>
  <c r="AS924" i="3" s="1"/>
  <c r="AS925" i="3" s="1"/>
  <c r="AS926" i="3" s="1"/>
  <c r="AS927" i="3" s="1"/>
  <c r="AS928" i="3" s="1"/>
  <c r="AS929" i="3" s="1"/>
  <c r="AS930" i="3" s="1"/>
  <c r="AS931" i="3" s="1"/>
  <c r="AS932" i="3" s="1"/>
  <c r="AS933" i="3" s="1"/>
  <c r="AS934" i="3" s="1"/>
  <c r="AS935" i="3" s="1"/>
  <c r="AS936" i="3" s="1"/>
  <c r="AS937" i="3" s="1"/>
  <c r="AS938" i="3" s="1"/>
  <c r="AS939" i="3" s="1"/>
  <c r="AS940" i="3" s="1"/>
  <c r="AS941" i="3" s="1"/>
  <c r="AS942" i="3" s="1"/>
  <c r="AS943" i="3" s="1"/>
  <c r="AS944" i="3" s="1"/>
  <c r="AS945" i="3" s="1"/>
  <c r="AS946" i="3" s="1"/>
  <c r="AS947" i="3" s="1"/>
  <c r="AS948" i="3" s="1"/>
  <c r="AS949" i="3" s="1"/>
  <c r="AS950" i="3" s="1"/>
  <c r="AS951" i="3" s="1"/>
  <c r="AS952" i="3" s="1"/>
  <c r="AS953" i="3" s="1"/>
  <c r="AS954" i="3" s="1"/>
  <c r="AS955" i="3" s="1"/>
  <c r="AS956" i="3" s="1"/>
  <c r="AS957" i="3" s="1"/>
  <c r="AS958" i="3" s="1"/>
  <c r="AS959" i="3" s="1"/>
  <c r="AS960" i="3" s="1"/>
  <c r="AS961" i="3" s="1"/>
  <c r="AS962" i="3" s="1"/>
  <c r="AS963" i="3" s="1"/>
  <c r="AS964" i="3" s="1"/>
  <c r="AS965" i="3" s="1"/>
  <c r="AS966" i="3" s="1"/>
  <c r="AS967" i="3" s="1"/>
  <c r="AS968" i="3" s="1"/>
  <c r="AS969" i="3" s="1"/>
  <c r="AS970" i="3" s="1"/>
  <c r="AS971" i="3" s="1"/>
  <c r="AS972" i="3" s="1"/>
  <c r="AS973" i="3" s="1"/>
  <c r="AS974" i="3" s="1"/>
  <c r="AS975" i="3" s="1"/>
  <c r="AS976" i="3" s="1"/>
  <c r="AS977" i="3" s="1"/>
  <c r="AS978" i="3" s="1"/>
  <c r="AS979" i="3" s="1"/>
  <c r="AS980" i="3" s="1"/>
  <c r="AS981" i="3" s="1"/>
  <c r="AS982" i="3" s="1"/>
  <c r="AS983" i="3" s="1"/>
  <c r="AS984" i="3" s="1"/>
  <c r="AS985" i="3" s="1"/>
  <c r="AS986" i="3" s="1"/>
  <c r="AS987" i="3" s="1"/>
  <c r="AS988" i="3" s="1"/>
  <c r="AS989" i="3" s="1"/>
  <c r="AS990" i="3" s="1"/>
  <c r="AS991" i="3" s="1"/>
  <c r="AS992" i="3" s="1"/>
  <c r="AS993" i="3" s="1"/>
  <c r="AS994" i="3" s="1"/>
  <c r="AS995" i="3" s="1"/>
  <c r="AS996" i="3" s="1"/>
  <c r="AS997" i="3" s="1"/>
  <c r="AS998" i="3" s="1"/>
  <c r="AS999" i="3" s="1"/>
  <c r="AS1000" i="3" s="1"/>
  <c r="AS1001" i="3" s="1"/>
  <c r="AS1002" i="3" s="1"/>
  <c r="AS1003" i="3" s="1"/>
  <c r="AS1004" i="3" s="1"/>
  <c r="AS1005" i="3" s="1"/>
  <c r="AS1006" i="3" s="1"/>
  <c r="AS1007" i="3" s="1"/>
  <c r="AS1008" i="3" s="1"/>
  <c r="AS1009" i="3" s="1"/>
  <c r="AS1010" i="3" s="1"/>
  <c r="AS1011" i="3" s="1"/>
  <c r="AS1012" i="3" s="1"/>
  <c r="AS1013" i="3" s="1"/>
  <c r="AS1014" i="3" s="1"/>
  <c r="AS1015" i="3" s="1"/>
  <c r="AS1016" i="3" s="1"/>
  <c r="AS1017" i="3" s="1"/>
  <c r="AS1018" i="3" s="1"/>
  <c r="AS1019" i="3" s="1"/>
  <c r="AS1020" i="3" s="1"/>
  <c r="AS1021" i="3" s="1"/>
  <c r="AS1022" i="3" s="1"/>
  <c r="AS1023" i="3" s="1"/>
  <c r="AS1024" i="3" s="1"/>
  <c r="AS1025" i="3" s="1"/>
  <c r="AS1026" i="3" s="1"/>
  <c r="AS1027" i="3" s="1"/>
  <c r="AS1028" i="3" s="1"/>
  <c r="AS1029" i="3" s="1"/>
  <c r="AS1030" i="3" s="1"/>
  <c r="AS1031" i="3" s="1"/>
  <c r="AS1032" i="3" s="1"/>
  <c r="AS1033" i="3" s="1"/>
  <c r="AS1034" i="3" s="1"/>
  <c r="AS1035" i="3" s="1"/>
  <c r="AS1036" i="3" s="1"/>
  <c r="AS1037" i="3" s="1"/>
  <c r="AS1038" i="3" s="1"/>
  <c r="AS1039" i="3" s="1"/>
  <c r="AS1040" i="3" s="1"/>
  <c r="AS1041" i="3" s="1"/>
  <c r="AS1042" i="3" s="1"/>
  <c r="AS1043" i="3" s="1"/>
  <c r="AS1044" i="3" s="1"/>
  <c r="AS1045" i="3" s="1"/>
  <c r="AS1046" i="3" s="1"/>
  <c r="AS1047" i="3" s="1"/>
  <c r="AS1048" i="3" s="1"/>
  <c r="AS1049" i="3" s="1"/>
  <c r="AS1050" i="3" s="1"/>
  <c r="AS1051" i="3" s="1"/>
  <c r="AS1052" i="3" s="1"/>
  <c r="AS1053" i="3" s="1"/>
  <c r="AS1054" i="3" s="1"/>
  <c r="AS1055" i="3" s="1"/>
  <c r="AS1056" i="3" s="1"/>
  <c r="AS1057" i="3" s="1"/>
  <c r="AS1058" i="3" s="1"/>
  <c r="AS1059" i="3" s="1"/>
  <c r="AS1060" i="3" s="1"/>
  <c r="AS1061" i="3" s="1"/>
  <c r="AS1062" i="3" s="1"/>
  <c r="AS1063" i="3" s="1"/>
  <c r="AS1064" i="3" s="1"/>
  <c r="AS1065" i="3" s="1"/>
  <c r="AS1066" i="3" s="1"/>
  <c r="AS1067" i="3" s="1"/>
  <c r="AS1068" i="3" s="1"/>
  <c r="AS1069" i="3" s="1"/>
  <c r="AS1070" i="3" s="1"/>
  <c r="AS1071" i="3" s="1"/>
  <c r="AS1072" i="3" s="1"/>
  <c r="AS1073" i="3" s="1"/>
  <c r="AS1074" i="3" s="1"/>
  <c r="AS1075" i="3" s="1"/>
  <c r="AS1076" i="3" s="1"/>
  <c r="AS1077" i="3" s="1"/>
  <c r="AS1078" i="3" s="1"/>
  <c r="AS1079" i="3" s="1"/>
  <c r="AS1080" i="3" s="1"/>
  <c r="AS1081" i="3" s="1"/>
  <c r="AS1082" i="3" s="1"/>
  <c r="AS1083" i="3" s="1"/>
  <c r="AS1084" i="3" s="1"/>
  <c r="AS1085" i="3" s="1"/>
  <c r="AS1086" i="3" s="1"/>
  <c r="AS1087" i="3" s="1"/>
  <c r="AS1088" i="3" s="1"/>
  <c r="AS1089" i="3" s="1"/>
  <c r="AS1090" i="3" s="1"/>
  <c r="AS1091" i="3" s="1"/>
  <c r="AS1092" i="3" s="1"/>
  <c r="AS1093" i="3" s="1"/>
  <c r="AS1094" i="3" s="1"/>
  <c r="AS1095" i="3" s="1"/>
  <c r="AS1096" i="3" s="1"/>
  <c r="AS1097" i="3" s="1"/>
  <c r="AS1098" i="3" s="1"/>
  <c r="AS1099" i="3" s="1"/>
  <c r="AS1100" i="3" s="1"/>
  <c r="AS1101" i="3" s="1"/>
  <c r="AS1102" i="3" s="1"/>
  <c r="AS1103" i="3" s="1"/>
  <c r="AS1104" i="3" s="1"/>
  <c r="AS1105" i="3" s="1"/>
  <c r="AS1106" i="3" s="1"/>
  <c r="AS1107" i="3" s="1"/>
  <c r="AR742" i="3"/>
  <c r="AR743" i="3" s="1"/>
  <c r="AR744" i="3" s="1"/>
  <c r="AR745" i="3" s="1"/>
  <c r="AR746" i="3" s="1"/>
  <c r="AR747" i="3" s="1"/>
  <c r="AR748" i="3" s="1"/>
  <c r="AR749" i="3" s="1"/>
  <c r="AR750" i="3" s="1"/>
  <c r="AR751" i="3" s="1"/>
  <c r="AR752" i="3" s="1"/>
  <c r="AR753" i="3" s="1"/>
  <c r="AR754" i="3" s="1"/>
  <c r="AR755" i="3" s="1"/>
  <c r="AR756" i="3" s="1"/>
  <c r="AR757" i="3" s="1"/>
  <c r="AR758" i="3" s="1"/>
  <c r="AR759" i="3" s="1"/>
  <c r="AR760" i="3" s="1"/>
  <c r="AR761" i="3" s="1"/>
  <c r="AR762" i="3" s="1"/>
  <c r="AR763" i="3" s="1"/>
  <c r="AR764" i="3" s="1"/>
  <c r="AR765" i="3" s="1"/>
  <c r="AR766" i="3" s="1"/>
  <c r="AR767" i="3" s="1"/>
  <c r="AR768" i="3" s="1"/>
  <c r="AR769" i="3" s="1"/>
  <c r="AR770" i="3" s="1"/>
  <c r="AR771" i="3" s="1"/>
  <c r="AR772" i="3" s="1"/>
  <c r="AR773" i="3" s="1"/>
  <c r="AR774" i="3" s="1"/>
  <c r="AR775" i="3" s="1"/>
  <c r="AR776" i="3" s="1"/>
  <c r="AR777" i="3" s="1"/>
  <c r="AR778" i="3" s="1"/>
  <c r="AR779" i="3" s="1"/>
  <c r="AR780" i="3" s="1"/>
  <c r="AR781" i="3" s="1"/>
  <c r="AR782" i="3" s="1"/>
  <c r="AR783" i="3" s="1"/>
  <c r="AR784" i="3" s="1"/>
  <c r="AR785" i="3" s="1"/>
  <c r="AR786" i="3" s="1"/>
  <c r="AR787" i="3" s="1"/>
  <c r="AR788" i="3" s="1"/>
  <c r="AR789" i="3" s="1"/>
  <c r="AR790" i="3" s="1"/>
  <c r="AR791" i="3" s="1"/>
  <c r="AR792" i="3" s="1"/>
  <c r="AR793" i="3" s="1"/>
  <c r="AR794" i="3" s="1"/>
  <c r="AR795" i="3" s="1"/>
  <c r="AR796" i="3" s="1"/>
  <c r="AR797" i="3" s="1"/>
  <c r="AR798" i="3" s="1"/>
  <c r="AR799" i="3" s="1"/>
  <c r="AR800" i="3" s="1"/>
  <c r="AR801" i="3" s="1"/>
  <c r="AR802" i="3" s="1"/>
  <c r="AR803" i="3" s="1"/>
  <c r="AR804" i="3" s="1"/>
  <c r="AR805" i="3" s="1"/>
  <c r="AR806" i="3" s="1"/>
  <c r="AR807" i="3" s="1"/>
  <c r="AR808" i="3" s="1"/>
  <c r="AR809" i="3" s="1"/>
  <c r="AR810" i="3" s="1"/>
  <c r="AR811" i="3" s="1"/>
  <c r="AR812" i="3" s="1"/>
  <c r="AR813" i="3" s="1"/>
  <c r="AR814" i="3" s="1"/>
  <c r="AR815" i="3" s="1"/>
  <c r="AR816" i="3" s="1"/>
  <c r="AR817" i="3" s="1"/>
  <c r="AR818" i="3" s="1"/>
  <c r="AR819" i="3" s="1"/>
  <c r="AR820" i="3" s="1"/>
  <c r="AR821" i="3" s="1"/>
  <c r="AR822" i="3" s="1"/>
  <c r="AR823" i="3" s="1"/>
  <c r="AR824" i="3" s="1"/>
  <c r="AR825" i="3" s="1"/>
  <c r="AR826" i="3" s="1"/>
  <c r="AR827" i="3" s="1"/>
  <c r="AR828" i="3" s="1"/>
  <c r="AR829" i="3" s="1"/>
  <c r="AR830" i="3" s="1"/>
  <c r="AR831" i="3" s="1"/>
  <c r="AR832" i="3" s="1"/>
  <c r="AR833" i="3" s="1"/>
  <c r="AR834" i="3" s="1"/>
  <c r="AR835" i="3" s="1"/>
  <c r="AR836" i="3" s="1"/>
  <c r="AR837" i="3" s="1"/>
  <c r="AR838" i="3" s="1"/>
  <c r="AR839" i="3" s="1"/>
  <c r="AR840" i="3" s="1"/>
  <c r="AR841" i="3" s="1"/>
  <c r="AR842" i="3" s="1"/>
  <c r="AR843" i="3" s="1"/>
  <c r="AR844" i="3" s="1"/>
  <c r="AR845" i="3" s="1"/>
  <c r="AR846" i="3" s="1"/>
  <c r="AR847" i="3" s="1"/>
  <c r="AR848" i="3" s="1"/>
  <c r="AR849" i="3" s="1"/>
  <c r="AR850" i="3" s="1"/>
  <c r="AR851" i="3" s="1"/>
  <c r="AR852" i="3" s="1"/>
  <c r="AR853" i="3" s="1"/>
  <c r="AR854" i="3" s="1"/>
  <c r="AR855" i="3" s="1"/>
  <c r="AR856" i="3" s="1"/>
  <c r="AR857" i="3" s="1"/>
  <c r="AR858" i="3" s="1"/>
  <c r="AR859" i="3" s="1"/>
  <c r="AR860" i="3" s="1"/>
  <c r="AR861" i="3" s="1"/>
  <c r="AR862" i="3" s="1"/>
  <c r="AR863" i="3" s="1"/>
  <c r="AR864" i="3" s="1"/>
  <c r="AR865" i="3" s="1"/>
  <c r="AR866" i="3" s="1"/>
  <c r="AR867" i="3" s="1"/>
  <c r="AR868" i="3" s="1"/>
  <c r="AR869" i="3" s="1"/>
  <c r="AR870" i="3" s="1"/>
  <c r="AR871" i="3" s="1"/>
  <c r="AR872" i="3" s="1"/>
  <c r="AR873" i="3" s="1"/>
  <c r="AR874" i="3" s="1"/>
  <c r="AR875" i="3" s="1"/>
  <c r="AR876" i="3" s="1"/>
  <c r="AR877" i="3" s="1"/>
  <c r="AR878" i="3" s="1"/>
  <c r="AR879" i="3" s="1"/>
  <c r="AR880" i="3" s="1"/>
  <c r="AR881" i="3" s="1"/>
  <c r="AR882" i="3" s="1"/>
  <c r="AR883" i="3" s="1"/>
  <c r="AR884" i="3" s="1"/>
  <c r="AR885" i="3" s="1"/>
  <c r="AR886" i="3" s="1"/>
  <c r="AR887" i="3" s="1"/>
  <c r="AR888" i="3" s="1"/>
  <c r="AR889" i="3" s="1"/>
  <c r="AR890" i="3" s="1"/>
  <c r="AR891" i="3" s="1"/>
  <c r="AR892" i="3" s="1"/>
  <c r="AR893" i="3" s="1"/>
  <c r="AR894" i="3" s="1"/>
  <c r="AR895" i="3" s="1"/>
  <c r="AR896" i="3" s="1"/>
  <c r="AR897" i="3" s="1"/>
  <c r="AR898" i="3" s="1"/>
  <c r="AR899" i="3" s="1"/>
  <c r="AR900" i="3" s="1"/>
  <c r="AR901" i="3" s="1"/>
  <c r="AR902" i="3" s="1"/>
  <c r="AR903" i="3" s="1"/>
  <c r="AR904" i="3" s="1"/>
  <c r="AR905" i="3" s="1"/>
  <c r="AR906" i="3" s="1"/>
  <c r="AR907" i="3" s="1"/>
  <c r="AR908" i="3" s="1"/>
  <c r="AR909" i="3" s="1"/>
  <c r="AR910" i="3" s="1"/>
  <c r="AR911" i="3" s="1"/>
  <c r="AR912" i="3" s="1"/>
  <c r="AR913" i="3" s="1"/>
  <c r="AR914" i="3" s="1"/>
  <c r="AR915" i="3" s="1"/>
  <c r="AR916" i="3" s="1"/>
  <c r="AR917" i="3" s="1"/>
  <c r="AR918" i="3" s="1"/>
  <c r="AR919" i="3" s="1"/>
  <c r="AR920" i="3" s="1"/>
  <c r="AR921" i="3" s="1"/>
  <c r="AR922" i="3" s="1"/>
  <c r="AR923" i="3" s="1"/>
  <c r="AR924" i="3" s="1"/>
  <c r="AR925" i="3" s="1"/>
  <c r="AR926" i="3" s="1"/>
  <c r="AR927" i="3" s="1"/>
  <c r="AR928" i="3" s="1"/>
  <c r="AR929" i="3" s="1"/>
  <c r="AR930" i="3" s="1"/>
  <c r="AR931" i="3" s="1"/>
  <c r="AR932" i="3" s="1"/>
  <c r="AR933" i="3" s="1"/>
  <c r="AR934" i="3" s="1"/>
  <c r="AR935" i="3" s="1"/>
  <c r="AR936" i="3" s="1"/>
  <c r="AR937" i="3" s="1"/>
  <c r="AR938" i="3" s="1"/>
  <c r="AR939" i="3" s="1"/>
  <c r="AR940" i="3" s="1"/>
  <c r="AR941" i="3" s="1"/>
  <c r="AR942" i="3" s="1"/>
  <c r="AR943" i="3" s="1"/>
  <c r="AR944" i="3" s="1"/>
  <c r="AR945" i="3" s="1"/>
  <c r="AR946" i="3" s="1"/>
  <c r="AR947" i="3" s="1"/>
  <c r="AR948" i="3" s="1"/>
  <c r="AR949" i="3" s="1"/>
  <c r="AR950" i="3" s="1"/>
  <c r="AR951" i="3" s="1"/>
  <c r="AR952" i="3" s="1"/>
  <c r="AR953" i="3" s="1"/>
  <c r="AR954" i="3" s="1"/>
  <c r="AR955" i="3" s="1"/>
  <c r="AR956" i="3" s="1"/>
  <c r="AR957" i="3" s="1"/>
  <c r="AR958" i="3" s="1"/>
  <c r="AR959" i="3" s="1"/>
  <c r="AR960" i="3" s="1"/>
  <c r="AR961" i="3" s="1"/>
  <c r="AR962" i="3" s="1"/>
  <c r="AR963" i="3" s="1"/>
  <c r="AR964" i="3" s="1"/>
  <c r="AR965" i="3" s="1"/>
  <c r="AR966" i="3" s="1"/>
  <c r="AR967" i="3" s="1"/>
  <c r="AR968" i="3" s="1"/>
  <c r="AR969" i="3" s="1"/>
  <c r="AR970" i="3" s="1"/>
  <c r="AR971" i="3" s="1"/>
  <c r="AR972" i="3" s="1"/>
  <c r="AR973" i="3" s="1"/>
  <c r="AR974" i="3" s="1"/>
  <c r="AR975" i="3" s="1"/>
  <c r="AR976" i="3" s="1"/>
  <c r="AR977" i="3" s="1"/>
  <c r="AR978" i="3" s="1"/>
  <c r="AR979" i="3" s="1"/>
  <c r="AR980" i="3" s="1"/>
  <c r="AR981" i="3" s="1"/>
  <c r="AR982" i="3" s="1"/>
  <c r="AR983" i="3" s="1"/>
  <c r="AR984" i="3" s="1"/>
  <c r="AR985" i="3" s="1"/>
  <c r="AR986" i="3" s="1"/>
  <c r="AR987" i="3" s="1"/>
  <c r="AR988" i="3" s="1"/>
  <c r="AR989" i="3" s="1"/>
  <c r="AR990" i="3" s="1"/>
  <c r="AR991" i="3" s="1"/>
  <c r="AR992" i="3" s="1"/>
  <c r="AR993" i="3" s="1"/>
  <c r="AR994" i="3" s="1"/>
  <c r="AR995" i="3" s="1"/>
  <c r="AR996" i="3" s="1"/>
  <c r="AR997" i="3" s="1"/>
  <c r="AR998" i="3" s="1"/>
  <c r="AR999" i="3" s="1"/>
  <c r="AR1000" i="3" s="1"/>
  <c r="AR1001" i="3" s="1"/>
  <c r="AR1002" i="3" s="1"/>
  <c r="AR1003" i="3" s="1"/>
  <c r="AR1004" i="3" s="1"/>
  <c r="AR1005" i="3" s="1"/>
  <c r="AR1006" i="3" s="1"/>
  <c r="AR1007" i="3" s="1"/>
  <c r="AR1008" i="3" s="1"/>
  <c r="AR1009" i="3" s="1"/>
  <c r="AR1010" i="3" s="1"/>
  <c r="AR1011" i="3" s="1"/>
  <c r="AR1012" i="3" s="1"/>
  <c r="AR1013" i="3" s="1"/>
  <c r="AR1014" i="3" s="1"/>
  <c r="AR1015" i="3" s="1"/>
  <c r="AR1016" i="3" s="1"/>
  <c r="AR1017" i="3" s="1"/>
  <c r="AR1018" i="3" s="1"/>
  <c r="AR1019" i="3" s="1"/>
  <c r="AR1020" i="3" s="1"/>
  <c r="AR1021" i="3" s="1"/>
  <c r="AR1022" i="3" s="1"/>
  <c r="AR1023" i="3" s="1"/>
  <c r="AR1024" i="3" s="1"/>
  <c r="AR1025" i="3" s="1"/>
  <c r="AR1026" i="3" s="1"/>
  <c r="AR1027" i="3" s="1"/>
  <c r="AR1028" i="3" s="1"/>
  <c r="AR1029" i="3" s="1"/>
  <c r="AR1030" i="3" s="1"/>
  <c r="AR1031" i="3" s="1"/>
  <c r="AR1032" i="3" s="1"/>
  <c r="AR1033" i="3" s="1"/>
  <c r="AR1034" i="3" s="1"/>
  <c r="AR1035" i="3" s="1"/>
  <c r="AR1036" i="3" s="1"/>
  <c r="AR1037" i="3" s="1"/>
  <c r="AR1038" i="3" s="1"/>
  <c r="AR1039" i="3" s="1"/>
  <c r="AR1040" i="3" s="1"/>
  <c r="AR1041" i="3" s="1"/>
  <c r="AR1042" i="3" s="1"/>
  <c r="AR1043" i="3" s="1"/>
  <c r="AR1044" i="3" s="1"/>
  <c r="AR1045" i="3" s="1"/>
  <c r="AR1046" i="3" s="1"/>
  <c r="AR1047" i="3" s="1"/>
  <c r="AR1048" i="3" s="1"/>
  <c r="AR1049" i="3" s="1"/>
  <c r="AR1050" i="3" s="1"/>
  <c r="AR1051" i="3" s="1"/>
  <c r="AR1052" i="3" s="1"/>
  <c r="AR1053" i="3" s="1"/>
  <c r="AR1054" i="3" s="1"/>
  <c r="AR1055" i="3" s="1"/>
  <c r="AR1056" i="3" s="1"/>
  <c r="AR1057" i="3" s="1"/>
  <c r="AR1058" i="3" s="1"/>
  <c r="AR1059" i="3" s="1"/>
  <c r="AR1060" i="3" s="1"/>
  <c r="AR1061" i="3" s="1"/>
  <c r="AR1062" i="3" s="1"/>
  <c r="AR1063" i="3" s="1"/>
  <c r="AR1064" i="3" s="1"/>
  <c r="AR1065" i="3" s="1"/>
  <c r="AR1066" i="3" s="1"/>
  <c r="AR1067" i="3" s="1"/>
  <c r="AR1068" i="3" s="1"/>
  <c r="AR1069" i="3" s="1"/>
  <c r="AR1070" i="3" s="1"/>
  <c r="AR1071" i="3" s="1"/>
  <c r="AR1072" i="3" s="1"/>
  <c r="AR1073" i="3" s="1"/>
  <c r="AR1074" i="3" s="1"/>
  <c r="AR1075" i="3" s="1"/>
  <c r="AR1076" i="3" s="1"/>
  <c r="AR1077" i="3" s="1"/>
  <c r="AR1078" i="3" s="1"/>
  <c r="AR1079" i="3" s="1"/>
  <c r="AR1080" i="3" s="1"/>
  <c r="AR1081" i="3" s="1"/>
  <c r="AR1082" i="3" s="1"/>
  <c r="AR1083" i="3" s="1"/>
  <c r="AR1084" i="3" s="1"/>
  <c r="AR1085" i="3" s="1"/>
  <c r="AR1086" i="3" s="1"/>
  <c r="AR1087" i="3" s="1"/>
  <c r="AR1088" i="3" s="1"/>
  <c r="AR1089" i="3" s="1"/>
  <c r="AR1090" i="3" s="1"/>
  <c r="AR1091" i="3" s="1"/>
  <c r="AR1092" i="3" s="1"/>
  <c r="AR1093" i="3" s="1"/>
  <c r="AR1094" i="3" s="1"/>
  <c r="AR1095" i="3" s="1"/>
  <c r="AR1096" i="3" s="1"/>
  <c r="AR1097" i="3" s="1"/>
  <c r="AR1098" i="3" s="1"/>
  <c r="AR1099" i="3" s="1"/>
  <c r="AR1100" i="3" s="1"/>
  <c r="AR1101" i="3" s="1"/>
  <c r="AR1102" i="3" s="1"/>
  <c r="AR1103" i="3" s="1"/>
  <c r="AR1104" i="3" s="1"/>
  <c r="AR1105" i="3" s="1"/>
  <c r="AR1106" i="3" s="1"/>
  <c r="AR1107" i="3" s="1"/>
  <c r="AQ742" i="3"/>
  <c r="AQ743" i="3" s="1"/>
  <c r="AQ744" i="3" s="1"/>
  <c r="AQ745" i="3" s="1"/>
  <c r="AQ746" i="3" s="1"/>
  <c r="AQ747" i="3" s="1"/>
  <c r="AQ748" i="3" s="1"/>
  <c r="AQ749" i="3" s="1"/>
  <c r="AQ750" i="3" s="1"/>
  <c r="AQ751" i="3" s="1"/>
  <c r="AQ752" i="3" s="1"/>
  <c r="AQ753" i="3" s="1"/>
  <c r="AQ754" i="3" s="1"/>
  <c r="AQ755" i="3" s="1"/>
  <c r="AQ756" i="3" s="1"/>
  <c r="AQ757" i="3" s="1"/>
  <c r="AQ758" i="3" s="1"/>
  <c r="AQ759" i="3" s="1"/>
  <c r="AQ760" i="3" s="1"/>
  <c r="AQ761" i="3" s="1"/>
  <c r="AQ762" i="3" s="1"/>
  <c r="AQ763" i="3" s="1"/>
  <c r="AQ764" i="3" s="1"/>
  <c r="AQ765" i="3" s="1"/>
  <c r="AQ766" i="3" s="1"/>
  <c r="AQ767" i="3" s="1"/>
  <c r="AQ768" i="3" s="1"/>
  <c r="AQ769" i="3" s="1"/>
  <c r="AQ770" i="3" s="1"/>
  <c r="AQ771" i="3" s="1"/>
  <c r="AQ772" i="3" s="1"/>
  <c r="AQ773" i="3" s="1"/>
  <c r="AQ774" i="3" s="1"/>
  <c r="AQ775" i="3" s="1"/>
  <c r="AQ776" i="3" s="1"/>
  <c r="AQ777" i="3" s="1"/>
  <c r="AQ778" i="3" s="1"/>
  <c r="AQ779" i="3" s="1"/>
  <c r="AQ780" i="3" s="1"/>
  <c r="AQ781" i="3" s="1"/>
  <c r="AQ782" i="3" s="1"/>
  <c r="AQ783" i="3" s="1"/>
  <c r="AQ784" i="3" s="1"/>
  <c r="AQ785" i="3" s="1"/>
  <c r="AQ786" i="3" s="1"/>
  <c r="AQ787" i="3" s="1"/>
  <c r="AQ788" i="3" s="1"/>
  <c r="AQ789" i="3" s="1"/>
  <c r="AQ790" i="3" s="1"/>
  <c r="AQ791" i="3" s="1"/>
  <c r="AQ792" i="3" s="1"/>
  <c r="AQ793" i="3" s="1"/>
  <c r="AQ794" i="3" s="1"/>
  <c r="AQ795" i="3" s="1"/>
  <c r="AQ796" i="3" s="1"/>
  <c r="AQ797" i="3" s="1"/>
  <c r="AQ798" i="3" s="1"/>
  <c r="AQ799" i="3" s="1"/>
  <c r="AQ800" i="3" s="1"/>
  <c r="AQ801" i="3" s="1"/>
  <c r="AQ802" i="3" s="1"/>
  <c r="AQ803" i="3" s="1"/>
  <c r="AQ804" i="3" s="1"/>
  <c r="AQ805" i="3" s="1"/>
  <c r="AQ806" i="3" s="1"/>
  <c r="AQ807" i="3" s="1"/>
  <c r="AQ808" i="3" s="1"/>
  <c r="AQ809" i="3" s="1"/>
  <c r="AQ810" i="3" s="1"/>
  <c r="AQ811" i="3" s="1"/>
  <c r="AQ812" i="3" s="1"/>
  <c r="AQ813" i="3" s="1"/>
  <c r="AQ814" i="3" s="1"/>
  <c r="AQ815" i="3" s="1"/>
  <c r="AQ816" i="3" s="1"/>
  <c r="AQ817" i="3" s="1"/>
  <c r="AQ818" i="3" s="1"/>
  <c r="AQ819" i="3" s="1"/>
  <c r="AQ820" i="3" s="1"/>
  <c r="AQ821" i="3" s="1"/>
  <c r="AQ822" i="3" s="1"/>
  <c r="AQ823" i="3" s="1"/>
  <c r="AQ824" i="3" s="1"/>
  <c r="AQ825" i="3" s="1"/>
  <c r="AQ826" i="3" s="1"/>
  <c r="AQ827" i="3" s="1"/>
  <c r="AQ828" i="3" s="1"/>
  <c r="AQ829" i="3" s="1"/>
  <c r="AQ830" i="3" s="1"/>
  <c r="AQ831" i="3" s="1"/>
  <c r="AQ832" i="3" s="1"/>
  <c r="AQ833" i="3" s="1"/>
  <c r="AQ834" i="3" s="1"/>
  <c r="AQ835" i="3" s="1"/>
  <c r="AQ836" i="3" s="1"/>
  <c r="AQ837" i="3" s="1"/>
  <c r="AQ838" i="3" s="1"/>
  <c r="AQ839" i="3" s="1"/>
  <c r="AQ840" i="3" s="1"/>
  <c r="AQ841" i="3" s="1"/>
  <c r="AQ842" i="3" s="1"/>
  <c r="AQ843" i="3" s="1"/>
  <c r="AQ844" i="3" s="1"/>
  <c r="AQ845" i="3" s="1"/>
  <c r="AQ846" i="3" s="1"/>
  <c r="AQ847" i="3" s="1"/>
  <c r="AQ848" i="3" s="1"/>
  <c r="AQ849" i="3" s="1"/>
  <c r="AQ850" i="3" s="1"/>
  <c r="AQ851" i="3" s="1"/>
  <c r="AQ852" i="3" s="1"/>
  <c r="AQ853" i="3" s="1"/>
  <c r="AQ854" i="3" s="1"/>
  <c r="AQ855" i="3" s="1"/>
  <c r="AQ856" i="3" s="1"/>
  <c r="AQ857" i="3" s="1"/>
  <c r="AQ858" i="3" s="1"/>
  <c r="AQ859" i="3" s="1"/>
  <c r="AQ860" i="3" s="1"/>
  <c r="AQ861" i="3" s="1"/>
  <c r="AQ862" i="3" s="1"/>
  <c r="AQ863" i="3" s="1"/>
  <c r="AQ864" i="3" s="1"/>
  <c r="AQ865" i="3" s="1"/>
  <c r="AQ866" i="3" s="1"/>
  <c r="AQ867" i="3" s="1"/>
  <c r="AQ868" i="3" s="1"/>
  <c r="AQ869" i="3" s="1"/>
  <c r="AQ870" i="3" s="1"/>
  <c r="AQ871" i="3" s="1"/>
  <c r="AQ872" i="3" s="1"/>
  <c r="AQ873" i="3" s="1"/>
  <c r="AQ874" i="3" s="1"/>
  <c r="AQ875" i="3" s="1"/>
  <c r="AQ876" i="3" s="1"/>
  <c r="AQ877" i="3" s="1"/>
  <c r="AQ878" i="3" s="1"/>
  <c r="AQ879" i="3" s="1"/>
  <c r="AQ880" i="3" s="1"/>
  <c r="AQ881" i="3" s="1"/>
  <c r="AQ882" i="3" s="1"/>
  <c r="AQ883" i="3" s="1"/>
  <c r="AQ884" i="3" s="1"/>
  <c r="AQ885" i="3" s="1"/>
  <c r="AQ886" i="3" s="1"/>
  <c r="AQ887" i="3" s="1"/>
  <c r="AQ888" i="3" s="1"/>
  <c r="AQ889" i="3" s="1"/>
  <c r="AQ890" i="3" s="1"/>
  <c r="AQ891" i="3" s="1"/>
  <c r="AQ892" i="3" s="1"/>
  <c r="AQ893" i="3" s="1"/>
  <c r="AQ894" i="3" s="1"/>
  <c r="AQ895" i="3" s="1"/>
  <c r="AQ896" i="3" s="1"/>
  <c r="AQ897" i="3" s="1"/>
  <c r="AQ898" i="3" s="1"/>
  <c r="AQ899" i="3" s="1"/>
  <c r="AQ900" i="3" s="1"/>
  <c r="AQ901" i="3" s="1"/>
  <c r="AQ902" i="3" s="1"/>
  <c r="AQ903" i="3" s="1"/>
  <c r="AQ904" i="3" s="1"/>
  <c r="AQ905" i="3" s="1"/>
  <c r="AQ906" i="3" s="1"/>
  <c r="AQ907" i="3" s="1"/>
  <c r="AQ908" i="3" s="1"/>
  <c r="AQ909" i="3" s="1"/>
  <c r="AQ910" i="3" s="1"/>
  <c r="AQ911" i="3" s="1"/>
  <c r="AQ912" i="3" s="1"/>
  <c r="AQ913" i="3" s="1"/>
  <c r="AQ914" i="3" s="1"/>
  <c r="AQ915" i="3" s="1"/>
  <c r="AQ916" i="3" s="1"/>
  <c r="AQ917" i="3" s="1"/>
  <c r="AQ918" i="3" s="1"/>
  <c r="AQ919" i="3" s="1"/>
  <c r="AQ920" i="3" s="1"/>
  <c r="AQ921" i="3" s="1"/>
  <c r="AQ922" i="3" s="1"/>
  <c r="AQ923" i="3" s="1"/>
  <c r="AQ924" i="3" s="1"/>
  <c r="AQ925" i="3" s="1"/>
  <c r="AQ926" i="3" s="1"/>
  <c r="AQ927" i="3" s="1"/>
  <c r="AQ928" i="3" s="1"/>
  <c r="AQ929" i="3" s="1"/>
  <c r="AQ930" i="3" s="1"/>
  <c r="AQ931" i="3" s="1"/>
  <c r="AQ932" i="3" s="1"/>
  <c r="AQ933" i="3" s="1"/>
  <c r="AQ934" i="3" s="1"/>
  <c r="AQ935" i="3" s="1"/>
  <c r="AQ936" i="3" s="1"/>
  <c r="AQ937" i="3" s="1"/>
  <c r="AQ938" i="3" s="1"/>
  <c r="AQ939" i="3" s="1"/>
  <c r="AQ940" i="3" s="1"/>
  <c r="AQ941" i="3" s="1"/>
  <c r="AQ942" i="3" s="1"/>
  <c r="AQ943" i="3" s="1"/>
  <c r="AQ944" i="3" s="1"/>
  <c r="AQ945" i="3" s="1"/>
  <c r="AQ946" i="3" s="1"/>
  <c r="AQ947" i="3" s="1"/>
  <c r="AQ948" i="3" s="1"/>
  <c r="AQ949" i="3" s="1"/>
  <c r="AQ950" i="3" s="1"/>
  <c r="AQ951" i="3" s="1"/>
  <c r="AQ952" i="3" s="1"/>
  <c r="AQ953" i="3" s="1"/>
  <c r="AQ954" i="3" s="1"/>
  <c r="AQ955" i="3" s="1"/>
  <c r="AQ956" i="3" s="1"/>
  <c r="AQ957" i="3" s="1"/>
  <c r="AQ958" i="3" s="1"/>
  <c r="AQ959" i="3" s="1"/>
  <c r="AQ960" i="3" s="1"/>
  <c r="AQ961" i="3" s="1"/>
  <c r="AQ962" i="3" s="1"/>
  <c r="AQ963" i="3" s="1"/>
  <c r="AQ964" i="3" s="1"/>
  <c r="AQ965" i="3" s="1"/>
  <c r="AQ966" i="3" s="1"/>
  <c r="AQ967" i="3" s="1"/>
  <c r="AQ968" i="3" s="1"/>
  <c r="AQ969" i="3" s="1"/>
  <c r="AQ970" i="3" s="1"/>
  <c r="AQ971" i="3" s="1"/>
  <c r="AQ972" i="3" s="1"/>
  <c r="AQ973" i="3" s="1"/>
  <c r="AQ974" i="3" s="1"/>
  <c r="AQ975" i="3" s="1"/>
  <c r="AQ976" i="3" s="1"/>
  <c r="AQ977" i="3" s="1"/>
  <c r="AQ978" i="3" s="1"/>
  <c r="AQ979" i="3" s="1"/>
  <c r="AQ980" i="3" s="1"/>
  <c r="AQ981" i="3" s="1"/>
  <c r="AQ982" i="3" s="1"/>
  <c r="AQ983" i="3" s="1"/>
  <c r="AQ984" i="3" s="1"/>
  <c r="AQ985" i="3" s="1"/>
  <c r="AQ986" i="3" s="1"/>
  <c r="AQ987" i="3" s="1"/>
  <c r="AQ988" i="3" s="1"/>
  <c r="AQ989" i="3" s="1"/>
  <c r="AQ990" i="3" s="1"/>
  <c r="AQ991" i="3" s="1"/>
  <c r="AQ992" i="3" s="1"/>
  <c r="AQ993" i="3" s="1"/>
  <c r="AQ994" i="3" s="1"/>
  <c r="AQ995" i="3" s="1"/>
  <c r="AQ996" i="3" s="1"/>
  <c r="AQ997" i="3" s="1"/>
  <c r="AQ998" i="3" s="1"/>
  <c r="AQ999" i="3" s="1"/>
  <c r="AQ1000" i="3" s="1"/>
  <c r="AQ1001" i="3" s="1"/>
  <c r="AQ1002" i="3" s="1"/>
  <c r="AQ1003" i="3" s="1"/>
  <c r="AQ1004" i="3" s="1"/>
  <c r="AQ1005" i="3" s="1"/>
  <c r="AQ1006" i="3" s="1"/>
  <c r="AQ1007" i="3" s="1"/>
  <c r="AQ1008" i="3" s="1"/>
  <c r="AQ1009" i="3" s="1"/>
  <c r="AQ1010" i="3" s="1"/>
  <c r="AQ1011" i="3" s="1"/>
  <c r="AQ1012" i="3" s="1"/>
  <c r="AQ1013" i="3" s="1"/>
  <c r="AQ1014" i="3" s="1"/>
  <c r="AQ1015" i="3" s="1"/>
  <c r="AQ1016" i="3" s="1"/>
  <c r="AQ1017" i="3" s="1"/>
  <c r="AQ1018" i="3" s="1"/>
  <c r="AQ1019" i="3" s="1"/>
  <c r="AQ1020" i="3" s="1"/>
  <c r="AQ1021" i="3" s="1"/>
  <c r="AQ1022" i="3" s="1"/>
  <c r="AQ1023" i="3" s="1"/>
  <c r="AQ1024" i="3" s="1"/>
  <c r="AQ1025" i="3" s="1"/>
  <c r="AQ1026" i="3" s="1"/>
  <c r="AQ1027" i="3" s="1"/>
  <c r="AQ1028" i="3" s="1"/>
  <c r="AQ1029" i="3" s="1"/>
  <c r="AQ1030" i="3" s="1"/>
  <c r="AQ1031" i="3" s="1"/>
  <c r="AQ1032" i="3" s="1"/>
  <c r="AQ1033" i="3" s="1"/>
  <c r="AQ1034" i="3" s="1"/>
  <c r="AQ1035" i="3" s="1"/>
  <c r="AQ1036" i="3" s="1"/>
  <c r="AQ1037" i="3" s="1"/>
  <c r="AQ1038" i="3" s="1"/>
  <c r="AQ1039" i="3" s="1"/>
  <c r="AQ1040" i="3" s="1"/>
  <c r="AQ1041" i="3" s="1"/>
  <c r="AQ1042" i="3" s="1"/>
  <c r="AQ1043" i="3" s="1"/>
  <c r="AQ1044" i="3" s="1"/>
  <c r="AQ1045" i="3" s="1"/>
  <c r="AQ1046" i="3" s="1"/>
  <c r="AQ1047" i="3" s="1"/>
  <c r="AQ1048" i="3" s="1"/>
  <c r="AQ1049" i="3" s="1"/>
  <c r="AQ1050" i="3" s="1"/>
  <c r="AQ1051" i="3" s="1"/>
  <c r="AQ1052" i="3" s="1"/>
  <c r="AQ1053" i="3" s="1"/>
  <c r="AQ1054" i="3" s="1"/>
  <c r="AQ1055" i="3" s="1"/>
  <c r="AQ1056" i="3" s="1"/>
  <c r="AQ1057" i="3" s="1"/>
  <c r="AQ1058" i="3" s="1"/>
  <c r="AQ1059" i="3" s="1"/>
  <c r="AQ1060" i="3" s="1"/>
  <c r="AQ1061" i="3" s="1"/>
  <c r="AQ1062" i="3" s="1"/>
  <c r="AQ1063" i="3" s="1"/>
  <c r="AQ1064" i="3" s="1"/>
  <c r="AQ1065" i="3" s="1"/>
  <c r="AQ1066" i="3" s="1"/>
  <c r="AQ1067" i="3" s="1"/>
  <c r="AQ1068" i="3" s="1"/>
  <c r="AQ1069" i="3" s="1"/>
  <c r="AQ1070" i="3" s="1"/>
  <c r="AQ1071" i="3" s="1"/>
  <c r="AQ1072" i="3" s="1"/>
  <c r="AQ1073" i="3" s="1"/>
  <c r="AQ1074" i="3" s="1"/>
  <c r="AQ1075" i="3" s="1"/>
  <c r="AQ1076" i="3" s="1"/>
  <c r="AQ1077" i="3" s="1"/>
  <c r="AQ1078" i="3" s="1"/>
  <c r="AQ1079" i="3" s="1"/>
  <c r="AQ1080" i="3" s="1"/>
  <c r="AQ1081" i="3" s="1"/>
  <c r="AQ1082" i="3" s="1"/>
  <c r="AQ1083" i="3" s="1"/>
  <c r="AQ1084" i="3" s="1"/>
  <c r="AQ1085" i="3" s="1"/>
  <c r="AQ1086" i="3" s="1"/>
  <c r="AQ1087" i="3" s="1"/>
  <c r="AQ1088" i="3" s="1"/>
  <c r="AQ1089" i="3" s="1"/>
  <c r="AQ1090" i="3" s="1"/>
  <c r="AQ1091" i="3" s="1"/>
  <c r="AQ1092" i="3" s="1"/>
  <c r="AQ1093" i="3" s="1"/>
  <c r="AQ1094" i="3" s="1"/>
  <c r="AQ1095" i="3" s="1"/>
  <c r="AQ1096" i="3" s="1"/>
  <c r="AQ1097" i="3" s="1"/>
  <c r="AQ1098" i="3" s="1"/>
  <c r="AQ1099" i="3" s="1"/>
  <c r="AQ1100" i="3" s="1"/>
  <c r="AQ1101" i="3" s="1"/>
  <c r="AQ1102" i="3" s="1"/>
  <c r="AQ1103" i="3" s="1"/>
  <c r="AQ1104" i="3" s="1"/>
  <c r="AQ1105" i="3" s="1"/>
  <c r="AQ1106" i="3" s="1"/>
  <c r="AQ1107" i="3" s="1"/>
  <c r="AP742" i="3"/>
  <c r="AP743" i="3" s="1"/>
  <c r="AP744" i="3" s="1"/>
  <c r="AP745" i="3" s="1"/>
  <c r="AP746" i="3" s="1"/>
  <c r="AP747" i="3" s="1"/>
  <c r="AP748" i="3" s="1"/>
  <c r="AP749" i="3" s="1"/>
  <c r="AP750" i="3" s="1"/>
  <c r="AP751" i="3" s="1"/>
  <c r="AP752" i="3" s="1"/>
  <c r="AP753" i="3" s="1"/>
  <c r="AP754" i="3" s="1"/>
  <c r="AP755" i="3" s="1"/>
  <c r="AP756" i="3" s="1"/>
  <c r="AP757" i="3" s="1"/>
  <c r="AP758" i="3" s="1"/>
  <c r="AP759" i="3" s="1"/>
  <c r="AP760" i="3" s="1"/>
  <c r="AP761" i="3" s="1"/>
  <c r="AP762" i="3" s="1"/>
  <c r="AP763" i="3" s="1"/>
  <c r="AP764" i="3" s="1"/>
  <c r="AP765" i="3" s="1"/>
  <c r="AP766" i="3" s="1"/>
  <c r="AP767" i="3" s="1"/>
  <c r="AP768" i="3" s="1"/>
  <c r="AP769" i="3" s="1"/>
  <c r="AP770" i="3" s="1"/>
  <c r="AP771" i="3" s="1"/>
  <c r="AP772" i="3" s="1"/>
  <c r="AP773" i="3" s="1"/>
  <c r="AP774" i="3" s="1"/>
  <c r="AP775" i="3" s="1"/>
  <c r="AP776" i="3" s="1"/>
  <c r="AP777" i="3" s="1"/>
  <c r="AP778" i="3" s="1"/>
  <c r="AP779" i="3" s="1"/>
  <c r="AP780" i="3" s="1"/>
  <c r="AP781" i="3" s="1"/>
  <c r="AP782" i="3" s="1"/>
  <c r="AP783" i="3" s="1"/>
  <c r="AP784" i="3" s="1"/>
  <c r="AP785" i="3" s="1"/>
  <c r="AP786" i="3" s="1"/>
  <c r="AP787" i="3" s="1"/>
  <c r="AP788" i="3" s="1"/>
  <c r="AP789" i="3" s="1"/>
  <c r="AP790" i="3" s="1"/>
  <c r="AP791" i="3" s="1"/>
  <c r="AP792" i="3" s="1"/>
  <c r="AP793" i="3" s="1"/>
  <c r="AP794" i="3" s="1"/>
  <c r="AP795" i="3" s="1"/>
  <c r="AP796" i="3" s="1"/>
  <c r="AP797" i="3" s="1"/>
  <c r="AP798" i="3" s="1"/>
  <c r="AP799" i="3" s="1"/>
  <c r="AP800" i="3" s="1"/>
  <c r="AP801" i="3" s="1"/>
  <c r="AP802" i="3" s="1"/>
  <c r="AP803" i="3" s="1"/>
  <c r="AP804" i="3" s="1"/>
  <c r="AP805" i="3" s="1"/>
  <c r="AP806" i="3" s="1"/>
  <c r="AP807" i="3" s="1"/>
  <c r="AP808" i="3" s="1"/>
  <c r="AP809" i="3" s="1"/>
  <c r="AP810" i="3" s="1"/>
  <c r="AP811" i="3" s="1"/>
  <c r="AP812" i="3" s="1"/>
  <c r="AP813" i="3" s="1"/>
  <c r="AP814" i="3" s="1"/>
  <c r="AP815" i="3" s="1"/>
  <c r="AP816" i="3" s="1"/>
  <c r="AP817" i="3" s="1"/>
  <c r="AP818" i="3" s="1"/>
  <c r="AP819" i="3" s="1"/>
  <c r="AP820" i="3" s="1"/>
  <c r="AP821" i="3" s="1"/>
  <c r="AP822" i="3" s="1"/>
  <c r="AP823" i="3" s="1"/>
  <c r="AP824" i="3" s="1"/>
  <c r="AP825" i="3" s="1"/>
  <c r="AP826" i="3" s="1"/>
  <c r="AP827" i="3" s="1"/>
  <c r="AP828" i="3" s="1"/>
  <c r="AP829" i="3" s="1"/>
  <c r="AP830" i="3" s="1"/>
  <c r="AP831" i="3" s="1"/>
  <c r="AP832" i="3" s="1"/>
  <c r="AP833" i="3" s="1"/>
  <c r="AP834" i="3" s="1"/>
  <c r="AP835" i="3" s="1"/>
  <c r="AP836" i="3" s="1"/>
  <c r="AP837" i="3" s="1"/>
  <c r="AP838" i="3" s="1"/>
  <c r="AP839" i="3" s="1"/>
  <c r="AP840" i="3" s="1"/>
  <c r="AP841" i="3" s="1"/>
  <c r="AP842" i="3" s="1"/>
  <c r="AP843" i="3" s="1"/>
  <c r="AP844" i="3" s="1"/>
  <c r="AP845" i="3" s="1"/>
  <c r="AP846" i="3" s="1"/>
  <c r="AP847" i="3" s="1"/>
  <c r="AP848" i="3" s="1"/>
  <c r="AP849" i="3" s="1"/>
  <c r="AP850" i="3" s="1"/>
  <c r="AP851" i="3" s="1"/>
  <c r="AP852" i="3" s="1"/>
  <c r="AP853" i="3" s="1"/>
  <c r="AP854" i="3" s="1"/>
  <c r="AP855" i="3" s="1"/>
  <c r="AP856" i="3" s="1"/>
  <c r="AP857" i="3" s="1"/>
  <c r="AP858" i="3" s="1"/>
  <c r="AP859" i="3" s="1"/>
  <c r="AP860" i="3" s="1"/>
  <c r="AP861" i="3" s="1"/>
  <c r="AP862" i="3" s="1"/>
  <c r="AP863" i="3" s="1"/>
  <c r="AP864" i="3" s="1"/>
  <c r="AP865" i="3" s="1"/>
  <c r="AP866" i="3" s="1"/>
  <c r="AP867" i="3" s="1"/>
  <c r="AP868" i="3" s="1"/>
  <c r="AP869" i="3" s="1"/>
  <c r="AP870" i="3" s="1"/>
  <c r="AP871" i="3" s="1"/>
  <c r="AP872" i="3" s="1"/>
  <c r="AP873" i="3" s="1"/>
  <c r="AP874" i="3" s="1"/>
  <c r="AP875" i="3" s="1"/>
  <c r="AP876" i="3" s="1"/>
  <c r="AP877" i="3" s="1"/>
  <c r="AP878" i="3" s="1"/>
  <c r="AP879" i="3" s="1"/>
  <c r="AP880" i="3" s="1"/>
  <c r="AP881" i="3" s="1"/>
  <c r="AP882" i="3" s="1"/>
  <c r="AP883" i="3" s="1"/>
  <c r="AP884" i="3" s="1"/>
  <c r="AP885" i="3" s="1"/>
  <c r="AP886" i="3" s="1"/>
  <c r="AP887" i="3" s="1"/>
  <c r="AP888" i="3" s="1"/>
  <c r="AP889" i="3" s="1"/>
  <c r="AP890" i="3" s="1"/>
  <c r="AP891" i="3" s="1"/>
  <c r="AP892" i="3" s="1"/>
  <c r="AP893" i="3" s="1"/>
  <c r="AP894" i="3" s="1"/>
  <c r="AP895" i="3" s="1"/>
  <c r="AP896" i="3" s="1"/>
  <c r="AP897" i="3" s="1"/>
  <c r="AP898" i="3" s="1"/>
  <c r="AP899" i="3" s="1"/>
  <c r="AP900" i="3" s="1"/>
  <c r="AP901" i="3" s="1"/>
  <c r="AP902" i="3" s="1"/>
  <c r="AP903" i="3" s="1"/>
  <c r="AP904" i="3" s="1"/>
  <c r="AP905" i="3" s="1"/>
  <c r="AP906" i="3" s="1"/>
  <c r="AP907" i="3" s="1"/>
  <c r="AP908" i="3" s="1"/>
  <c r="AP909" i="3" s="1"/>
  <c r="AP910" i="3" s="1"/>
  <c r="AP911" i="3" s="1"/>
  <c r="AP912" i="3" s="1"/>
  <c r="AP913" i="3" s="1"/>
  <c r="AP914" i="3" s="1"/>
  <c r="AP915" i="3" s="1"/>
  <c r="AP916" i="3" s="1"/>
  <c r="AP917" i="3" s="1"/>
  <c r="AP918" i="3" s="1"/>
  <c r="AP919" i="3" s="1"/>
  <c r="AP920" i="3" s="1"/>
  <c r="AP921" i="3" s="1"/>
  <c r="AP922" i="3" s="1"/>
  <c r="AP923" i="3" s="1"/>
  <c r="AP924" i="3" s="1"/>
  <c r="AP925" i="3" s="1"/>
  <c r="AP926" i="3" s="1"/>
  <c r="AP927" i="3" s="1"/>
  <c r="AP928" i="3" s="1"/>
  <c r="AP929" i="3" s="1"/>
  <c r="AP930" i="3" s="1"/>
  <c r="AP931" i="3" s="1"/>
  <c r="AP932" i="3" s="1"/>
  <c r="AP933" i="3" s="1"/>
  <c r="AP934" i="3" s="1"/>
  <c r="AP935" i="3" s="1"/>
  <c r="AP936" i="3" s="1"/>
  <c r="AP937" i="3" s="1"/>
  <c r="AP938" i="3" s="1"/>
  <c r="AP939" i="3" s="1"/>
  <c r="AP940" i="3" s="1"/>
  <c r="AP941" i="3" s="1"/>
  <c r="AP942" i="3" s="1"/>
  <c r="AP943" i="3" s="1"/>
  <c r="AP944" i="3" s="1"/>
  <c r="AP945" i="3" s="1"/>
  <c r="AP946" i="3" s="1"/>
  <c r="AP947" i="3" s="1"/>
  <c r="AP948" i="3" s="1"/>
  <c r="AP949" i="3" s="1"/>
  <c r="AP950" i="3" s="1"/>
  <c r="AP951" i="3" s="1"/>
  <c r="AP952" i="3" s="1"/>
  <c r="AP953" i="3" s="1"/>
  <c r="AP954" i="3" s="1"/>
  <c r="AP955" i="3" s="1"/>
  <c r="AP956" i="3" s="1"/>
  <c r="AP957" i="3" s="1"/>
  <c r="AP958" i="3" s="1"/>
  <c r="AP959" i="3" s="1"/>
  <c r="AP960" i="3" s="1"/>
  <c r="AP961" i="3" s="1"/>
  <c r="AP962" i="3" s="1"/>
  <c r="AP963" i="3" s="1"/>
  <c r="AP964" i="3" s="1"/>
  <c r="AP965" i="3" s="1"/>
  <c r="AP966" i="3" s="1"/>
  <c r="AP967" i="3" s="1"/>
  <c r="AP968" i="3" s="1"/>
  <c r="AP969" i="3" s="1"/>
  <c r="AP970" i="3" s="1"/>
  <c r="AP971" i="3" s="1"/>
  <c r="AP972" i="3" s="1"/>
  <c r="AP973" i="3" s="1"/>
  <c r="AP974" i="3" s="1"/>
  <c r="AP975" i="3" s="1"/>
  <c r="AP976" i="3" s="1"/>
  <c r="AP977" i="3" s="1"/>
  <c r="AP978" i="3" s="1"/>
  <c r="AP979" i="3" s="1"/>
  <c r="AP980" i="3" s="1"/>
  <c r="AP981" i="3" s="1"/>
  <c r="AP982" i="3" s="1"/>
  <c r="AP983" i="3" s="1"/>
  <c r="AP984" i="3" s="1"/>
  <c r="AP985" i="3" s="1"/>
  <c r="AP986" i="3" s="1"/>
  <c r="AP987" i="3" s="1"/>
  <c r="AP988" i="3" s="1"/>
  <c r="AP989" i="3" s="1"/>
  <c r="AP990" i="3" s="1"/>
  <c r="AP991" i="3" s="1"/>
  <c r="AP992" i="3" s="1"/>
  <c r="AP993" i="3" s="1"/>
  <c r="AP994" i="3" s="1"/>
  <c r="AP995" i="3" s="1"/>
  <c r="AP996" i="3" s="1"/>
  <c r="AP997" i="3" s="1"/>
  <c r="AP998" i="3" s="1"/>
  <c r="AP999" i="3" s="1"/>
  <c r="AP1000" i="3" s="1"/>
  <c r="AP1001" i="3" s="1"/>
  <c r="AP1002" i="3" s="1"/>
  <c r="AP1003" i="3" s="1"/>
  <c r="AP1004" i="3" s="1"/>
  <c r="AP1005" i="3" s="1"/>
  <c r="AP1006" i="3" s="1"/>
  <c r="AP1007" i="3" s="1"/>
  <c r="AP1008" i="3" s="1"/>
  <c r="AP1009" i="3" s="1"/>
  <c r="AP1010" i="3" s="1"/>
  <c r="AP1011" i="3" s="1"/>
  <c r="AP1012" i="3" s="1"/>
  <c r="AP1013" i="3" s="1"/>
  <c r="AP1014" i="3" s="1"/>
  <c r="AP1015" i="3" s="1"/>
  <c r="AP1016" i="3" s="1"/>
  <c r="AP1017" i="3" s="1"/>
  <c r="AP1018" i="3" s="1"/>
  <c r="AP1019" i="3" s="1"/>
  <c r="AP1020" i="3" s="1"/>
  <c r="AP1021" i="3" s="1"/>
  <c r="AP1022" i="3" s="1"/>
  <c r="AP1023" i="3" s="1"/>
  <c r="AP1024" i="3" s="1"/>
  <c r="AP1025" i="3" s="1"/>
  <c r="AP1026" i="3" s="1"/>
  <c r="AP1027" i="3" s="1"/>
  <c r="AP1028" i="3" s="1"/>
  <c r="AP1029" i="3" s="1"/>
  <c r="AP1030" i="3" s="1"/>
  <c r="AP1031" i="3" s="1"/>
  <c r="AP1032" i="3" s="1"/>
  <c r="AP1033" i="3" s="1"/>
  <c r="AP1034" i="3" s="1"/>
  <c r="AP1035" i="3" s="1"/>
  <c r="AP1036" i="3" s="1"/>
  <c r="AP1037" i="3" s="1"/>
  <c r="AP1038" i="3" s="1"/>
  <c r="AP1039" i="3" s="1"/>
  <c r="AP1040" i="3" s="1"/>
  <c r="AP1041" i="3" s="1"/>
  <c r="AP1042" i="3" s="1"/>
  <c r="AP1043" i="3" s="1"/>
  <c r="AP1044" i="3" s="1"/>
  <c r="AP1045" i="3" s="1"/>
  <c r="AP1046" i="3" s="1"/>
  <c r="AP1047" i="3" s="1"/>
  <c r="AP1048" i="3" s="1"/>
  <c r="AP1049" i="3" s="1"/>
  <c r="AP1050" i="3" s="1"/>
  <c r="AP1051" i="3" s="1"/>
  <c r="AP1052" i="3" s="1"/>
  <c r="AP1053" i="3" s="1"/>
  <c r="AP1054" i="3" s="1"/>
  <c r="AP1055" i="3" s="1"/>
  <c r="AP1056" i="3" s="1"/>
  <c r="AP1057" i="3" s="1"/>
  <c r="AP1058" i="3" s="1"/>
  <c r="AP1059" i="3" s="1"/>
  <c r="AP1060" i="3" s="1"/>
  <c r="AP1061" i="3" s="1"/>
  <c r="AP1062" i="3" s="1"/>
  <c r="AP1063" i="3" s="1"/>
  <c r="AP1064" i="3" s="1"/>
  <c r="AP1065" i="3" s="1"/>
  <c r="AP1066" i="3" s="1"/>
  <c r="AP1067" i="3" s="1"/>
  <c r="AP1068" i="3" s="1"/>
  <c r="AP1069" i="3" s="1"/>
  <c r="AP1070" i="3" s="1"/>
  <c r="AP1071" i="3" s="1"/>
  <c r="AP1072" i="3" s="1"/>
  <c r="AP1073" i="3" s="1"/>
  <c r="AP1074" i="3" s="1"/>
  <c r="AP1075" i="3" s="1"/>
  <c r="AP1076" i="3" s="1"/>
  <c r="AP1077" i="3" s="1"/>
  <c r="AP1078" i="3" s="1"/>
  <c r="AP1079" i="3" s="1"/>
  <c r="AP1080" i="3" s="1"/>
  <c r="AP1081" i="3" s="1"/>
  <c r="AP1082" i="3" s="1"/>
  <c r="AP1083" i="3" s="1"/>
  <c r="AP1084" i="3" s="1"/>
  <c r="AP1085" i="3" s="1"/>
  <c r="AP1086" i="3" s="1"/>
  <c r="AP1087" i="3" s="1"/>
  <c r="AP1088" i="3" s="1"/>
  <c r="AP1089" i="3" s="1"/>
  <c r="AP1090" i="3" s="1"/>
  <c r="AP1091" i="3" s="1"/>
  <c r="AP1092" i="3" s="1"/>
  <c r="AP1093" i="3" s="1"/>
  <c r="AP1094" i="3" s="1"/>
  <c r="AP1095" i="3" s="1"/>
  <c r="AP1096" i="3" s="1"/>
  <c r="AP1097" i="3" s="1"/>
  <c r="AP1098" i="3" s="1"/>
  <c r="AP1099" i="3" s="1"/>
  <c r="AP1100" i="3" s="1"/>
  <c r="AP1101" i="3" s="1"/>
  <c r="AP1102" i="3" s="1"/>
  <c r="AP1103" i="3" s="1"/>
  <c r="AP1104" i="3" s="1"/>
  <c r="AP1105" i="3" s="1"/>
  <c r="AP1106" i="3" s="1"/>
  <c r="AP1107" i="3" s="1"/>
  <c r="AM742" i="3"/>
  <c r="AM743" i="3" s="1"/>
  <c r="AM744" i="3" s="1"/>
  <c r="AM745" i="3" s="1"/>
  <c r="AM746" i="3" s="1"/>
  <c r="AM747" i="3" s="1"/>
  <c r="AM748" i="3" s="1"/>
  <c r="AM749" i="3" s="1"/>
  <c r="AM750" i="3" s="1"/>
  <c r="AM751" i="3" s="1"/>
  <c r="AM752" i="3" s="1"/>
  <c r="AM753" i="3" s="1"/>
  <c r="AM754" i="3" s="1"/>
  <c r="AM755" i="3" s="1"/>
  <c r="AM756" i="3" s="1"/>
  <c r="AM757" i="3" s="1"/>
  <c r="AM758" i="3" s="1"/>
  <c r="AM759" i="3" s="1"/>
  <c r="AM760" i="3" s="1"/>
  <c r="AM761" i="3" s="1"/>
  <c r="AM762" i="3" s="1"/>
  <c r="AM763" i="3" s="1"/>
  <c r="AM764" i="3" s="1"/>
  <c r="AM765" i="3" s="1"/>
  <c r="AM766" i="3" s="1"/>
  <c r="AM767" i="3" s="1"/>
  <c r="AM768" i="3" s="1"/>
  <c r="AM769" i="3" s="1"/>
  <c r="AM770" i="3" s="1"/>
  <c r="AM771" i="3" s="1"/>
  <c r="AM772" i="3" s="1"/>
  <c r="AM773" i="3" s="1"/>
  <c r="AM774" i="3" s="1"/>
  <c r="AM775" i="3" s="1"/>
  <c r="AM776" i="3" s="1"/>
  <c r="AM777" i="3" s="1"/>
  <c r="AM778" i="3" s="1"/>
  <c r="AM779" i="3" s="1"/>
  <c r="AM780" i="3" s="1"/>
  <c r="AM781" i="3" s="1"/>
  <c r="AM782" i="3" s="1"/>
  <c r="AM783" i="3" s="1"/>
  <c r="AM784" i="3" s="1"/>
  <c r="AM785" i="3" s="1"/>
  <c r="AM786" i="3" s="1"/>
  <c r="AM787" i="3" s="1"/>
  <c r="AM788" i="3" s="1"/>
  <c r="AM789" i="3" s="1"/>
  <c r="AM790" i="3" s="1"/>
  <c r="AM791" i="3" s="1"/>
  <c r="AM792" i="3" s="1"/>
  <c r="AM793" i="3" s="1"/>
  <c r="AM794" i="3" s="1"/>
  <c r="AM795" i="3" s="1"/>
  <c r="AM796" i="3" s="1"/>
  <c r="AM797" i="3" s="1"/>
  <c r="AM798" i="3" s="1"/>
  <c r="AM799" i="3" s="1"/>
  <c r="AM800" i="3" s="1"/>
  <c r="AM801" i="3" s="1"/>
  <c r="AM802" i="3" s="1"/>
  <c r="AM803" i="3" s="1"/>
  <c r="AM804" i="3" s="1"/>
  <c r="AM805" i="3" s="1"/>
  <c r="AM806" i="3" s="1"/>
  <c r="AM807" i="3" s="1"/>
  <c r="AM808" i="3" s="1"/>
  <c r="AM809" i="3" s="1"/>
  <c r="AM810" i="3" s="1"/>
  <c r="AM811" i="3" s="1"/>
  <c r="AM812" i="3" s="1"/>
  <c r="AM813" i="3" s="1"/>
  <c r="AM814" i="3" s="1"/>
  <c r="AM815" i="3" s="1"/>
  <c r="AM816" i="3" s="1"/>
  <c r="AM817" i="3" s="1"/>
  <c r="AM818" i="3" s="1"/>
  <c r="AM819" i="3" s="1"/>
  <c r="AM820" i="3" s="1"/>
  <c r="AM821" i="3" s="1"/>
  <c r="AM822" i="3" s="1"/>
  <c r="AM823" i="3" s="1"/>
  <c r="AM824" i="3" s="1"/>
  <c r="AM825" i="3" s="1"/>
  <c r="AM826" i="3" s="1"/>
  <c r="AM827" i="3" s="1"/>
  <c r="AM828" i="3" s="1"/>
  <c r="AM829" i="3" s="1"/>
  <c r="AM830" i="3" s="1"/>
  <c r="AM831" i="3" s="1"/>
  <c r="AM832" i="3" s="1"/>
  <c r="AM833" i="3" s="1"/>
  <c r="AM834" i="3" s="1"/>
  <c r="AM835" i="3" s="1"/>
  <c r="AM836" i="3" s="1"/>
  <c r="AM837" i="3" s="1"/>
  <c r="AM838" i="3" s="1"/>
  <c r="AM839" i="3" s="1"/>
  <c r="AM840" i="3" s="1"/>
  <c r="AM841" i="3" s="1"/>
  <c r="AM842" i="3" s="1"/>
  <c r="AM843" i="3" s="1"/>
  <c r="AM844" i="3" s="1"/>
  <c r="AM845" i="3" s="1"/>
  <c r="AM846" i="3" s="1"/>
  <c r="AM847" i="3" s="1"/>
  <c r="AM848" i="3" s="1"/>
  <c r="AM849" i="3" s="1"/>
  <c r="AM850" i="3" s="1"/>
  <c r="AM851" i="3" s="1"/>
  <c r="AM852" i="3" s="1"/>
  <c r="AM853" i="3" s="1"/>
  <c r="AM854" i="3" s="1"/>
  <c r="AM855" i="3" s="1"/>
  <c r="AM856" i="3" s="1"/>
  <c r="AM857" i="3" s="1"/>
  <c r="AM858" i="3" s="1"/>
  <c r="AM859" i="3" s="1"/>
  <c r="AM860" i="3" s="1"/>
  <c r="AM861" i="3" s="1"/>
  <c r="AM862" i="3" s="1"/>
  <c r="AM863" i="3" s="1"/>
  <c r="AM864" i="3" s="1"/>
  <c r="AM865" i="3" s="1"/>
  <c r="AM866" i="3" s="1"/>
  <c r="AM867" i="3" s="1"/>
  <c r="AM868" i="3" s="1"/>
  <c r="AM869" i="3" s="1"/>
  <c r="AM870" i="3" s="1"/>
  <c r="AM871" i="3" s="1"/>
  <c r="AM872" i="3" s="1"/>
  <c r="AM873" i="3" s="1"/>
  <c r="AM874" i="3" s="1"/>
  <c r="AM875" i="3" s="1"/>
  <c r="AM876" i="3" s="1"/>
  <c r="AM877" i="3" s="1"/>
  <c r="AM878" i="3" s="1"/>
  <c r="AM879" i="3" s="1"/>
  <c r="AM880" i="3" s="1"/>
  <c r="AM881" i="3" s="1"/>
  <c r="AM882" i="3" s="1"/>
  <c r="AM883" i="3" s="1"/>
  <c r="AM884" i="3" s="1"/>
  <c r="AM885" i="3" s="1"/>
  <c r="AM886" i="3" s="1"/>
  <c r="AM887" i="3" s="1"/>
  <c r="AM888" i="3" s="1"/>
  <c r="AM889" i="3" s="1"/>
  <c r="AM890" i="3" s="1"/>
  <c r="AM891" i="3" s="1"/>
  <c r="AM892" i="3" s="1"/>
  <c r="AM893" i="3" s="1"/>
  <c r="AM894" i="3" s="1"/>
  <c r="AM895" i="3" s="1"/>
  <c r="AM896" i="3" s="1"/>
  <c r="AM897" i="3" s="1"/>
  <c r="AM898" i="3" s="1"/>
  <c r="AM899" i="3" s="1"/>
  <c r="AM900" i="3" s="1"/>
  <c r="AM901" i="3" s="1"/>
  <c r="AM902" i="3" s="1"/>
  <c r="AM903" i="3" s="1"/>
  <c r="AM904" i="3" s="1"/>
  <c r="AM905" i="3" s="1"/>
  <c r="AM906" i="3" s="1"/>
  <c r="AM907" i="3" s="1"/>
  <c r="AM908" i="3" s="1"/>
  <c r="AM909" i="3" s="1"/>
  <c r="AM910" i="3" s="1"/>
  <c r="AM911" i="3" s="1"/>
  <c r="AM912" i="3" s="1"/>
  <c r="AM913" i="3" s="1"/>
  <c r="AM914" i="3" s="1"/>
  <c r="AM915" i="3" s="1"/>
  <c r="AM916" i="3" s="1"/>
  <c r="AM917" i="3" s="1"/>
  <c r="AM918" i="3" s="1"/>
  <c r="AM919" i="3" s="1"/>
  <c r="AM920" i="3" s="1"/>
  <c r="AM921" i="3" s="1"/>
  <c r="AM922" i="3" s="1"/>
  <c r="AM923" i="3" s="1"/>
  <c r="AM924" i="3" s="1"/>
  <c r="AM925" i="3" s="1"/>
  <c r="AM926" i="3" s="1"/>
  <c r="AM927" i="3" s="1"/>
  <c r="AM928" i="3" s="1"/>
  <c r="AM929" i="3" s="1"/>
  <c r="AM930" i="3" s="1"/>
  <c r="AM931" i="3" s="1"/>
  <c r="AM932" i="3" s="1"/>
  <c r="AM933" i="3" s="1"/>
  <c r="AM934" i="3" s="1"/>
  <c r="AM935" i="3" s="1"/>
  <c r="AM936" i="3" s="1"/>
  <c r="AM937" i="3" s="1"/>
  <c r="AM938" i="3" s="1"/>
  <c r="AM939" i="3" s="1"/>
  <c r="AM940" i="3" s="1"/>
  <c r="AM941" i="3" s="1"/>
  <c r="AM942" i="3" s="1"/>
  <c r="AM943" i="3" s="1"/>
  <c r="AM944" i="3" s="1"/>
  <c r="AM945" i="3" s="1"/>
  <c r="AM946" i="3" s="1"/>
  <c r="AM947" i="3" s="1"/>
  <c r="AM948" i="3" s="1"/>
  <c r="AM949" i="3" s="1"/>
  <c r="AM950" i="3" s="1"/>
  <c r="AM951" i="3" s="1"/>
  <c r="AM952" i="3" s="1"/>
  <c r="AM953" i="3" s="1"/>
  <c r="AM954" i="3" s="1"/>
  <c r="AM955" i="3" s="1"/>
  <c r="AM956" i="3" s="1"/>
  <c r="AM957" i="3" s="1"/>
  <c r="AM958" i="3" s="1"/>
  <c r="AM959" i="3" s="1"/>
  <c r="AM960" i="3" s="1"/>
  <c r="AM961" i="3" s="1"/>
  <c r="AM962" i="3" s="1"/>
  <c r="AM963" i="3" s="1"/>
  <c r="AM964" i="3" s="1"/>
  <c r="AM965" i="3" s="1"/>
  <c r="AM966" i="3" s="1"/>
  <c r="AM967" i="3" s="1"/>
  <c r="AM968" i="3" s="1"/>
  <c r="AM969" i="3" s="1"/>
  <c r="AM970" i="3" s="1"/>
  <c r="AM971" i="3" s="1"/>
  <c r="AM972" i="3" s="1"/>
  <c r="AM973" i="3" s="1"/>
  <c r="AM974" i="3" s="1"/>
  <c r="AM975" i="3" s="1"/>
  <c r="AM976" i="3" s="1"/>
  <c r="AM977" i="3" s="1"/>
  <c r="AM978" i="3" s="1"/>
  <c r="AM979" i="3" s="1"/>
  <c r="AM980" i="3" s="1"/>
  <c r="AM981" i="3" s="1"/>
  <c r="AM982" i="3" s="1"/>
  <c r="AM983" i="3" s="1"/>
  <c r="AM984" i="3" s="1"/>
  <c r="AM985" i="3" s="1"/>
  <c r="AM986" i="3" s="1"/>
  <c r="AM987" i="3" s="1"/>
  <c r="AM988" i="3" s="1"/>
  <c r="AM989" i="3" s="1"/>
  <c r="AM990" i="3" s="1"/>
  <c r="AM991" i="3" s="1"/>
  <c r="AM992" i="3" s="1"/>
  <c r="AM993" i="3" s="1"/>
  <c r="AM994" i="3" s="1"/>
  <c r="AM995" i="3" s="1"/>
  <c r="AM996" i="3" s="1"/>
  <c r="AM997" i="3" s="1"/>
  <c r="AM998" i="3" s="1"/>
  <c r="AM999" i="3" s="1"/>
  <c r="AM1000" i="3" s="1"/>
  <c r="AM1001" i="3" s="1"/>
  <c r="AM1002" i="3" s="1"/>
  <c r="AM1003" i="3" s="1"/>
  <c r="AM1004" i="3" s="1"/>
  <c r="AM1005" i="3" s="1"/>
  <c r="AM1006" i="3" s="1"/>
  <c r="AM1007" i="3" s="1"/>
  <c r="AM1008" i="3" s="1"/>
  <c r="AM1009" i="3" s="1"/>
  <c r="AM1010" i="3" s="1"/>
  <c r="AM1011" i="3" s="1"/>
  <c r="AM1012" i="3" s="1"/>
  <c r="AM1013" i="3" s="1"/>
  <c r="AM1014" i="3" s="1"/>
  <c r="AM1015" i="3" s="1"/>
  <c r="AM1016" i="3" s="1"/>
  <c r="AM1017" i="3" s="1"/>
  <c r="AM1018" i="3" s="1"/>
  <c r="AM1019" i="3" s="1"/>
  <c r="AM1020" i="3" s="1"/>
  <c r="AM1021" i="3" s="1"/>
  <c r="AM1022" i="3" s="1"/>
  <c r="AM1023" i="3" s="1"/>
  <c r="AM1024" i="3" s="1"/>
  <c r="AM1025" i="3" s="1"/>
  <c r="AM1026" i="3" s="1"/>
  <c r="AM1027" i="3" s="1"/>
  <c r="AM1028" i="3" s="1"/>
  <c r="AM1029" i="3" s="1"/>
  <c r="AM1030" i="3" s="1"/>
  <c r="AM1031" i="3" s="1"/>
  <c r="AM1032" i="3" s="1"/>
  <c r="AM1033" i="3" s="1"/>
  <c r="AM1034" i="3" s="1"/>
  <c r="AM1035" i="3" s="1"/>
  <c r="AM1036" i="3" s="1"/>
  <c r="AM1037" i="3" s="1"/>
  <c r="AM1038" i="3" s="1"/>
  <c r="AM1039" i="3" s="1"/>
  <c r="AM1040" i="3" s="1"/>
  <c r="AM1041" i="3" s="1"/>
  <c r="AM1042" i="3" s="1"/>
  <c r="AM1043" i="3" s="1"/>
  <c r="AM1044" i="3" s="1"/>
  <c r="AM1045" i="3" s="1"/>
  <c r="AM1046" i="3" s="1"/>
  <c r="AM1047" i="3" s="1"/>
  <c r="AM1048" i="3" s="1"/>
  <c r="AM1049" i="3" s="1"/>
  <c r="AM1050" i="3" s="1"/>
  <c r="AM1051" i="3" s="1"/>
  <c r="AM1052" i="3" s="1"/>
  <c r="AM1053" i="3" s="1"/>
  <c r="AM1054" i="3" s="1"/>
  <c r="AM1055" i="3" s="1"/>
  <c r="AM1056" i="3" s="1"/>
  <c r="AM1057" i="3" s="1"/>
  <c r="AM1058" i="3" s="1"/>
  <c r="AM1059" i="3" s="1"/>
  <c r="AM1060" i="3" s="1"/>
  <c r="AM1061" i="3" s="1"/>
  <c r="AM1062" i="3" s="1"/>
  <c r="AM1063" i="3" s="1"/>
  <c r="AM1064" i="3" s="1"/>
  <c r="AM1065" i="3" s="1"/>
  <c r="AM1066" i="3" s="1"/>
  <c r="AM1067" i="3" s="1"/>
  <c r="AM1068" i="3" s="1"/>
  <c r="AM1069" i="3" s="1"/>
  <c r="AM1070" i="3" s="1"/>
  <c r="AM1071" i="3" s="1"/>
  <c r="AM1072" i="3" s="1"/>
  <c r="AM1073" i="3" s="1"/>
  <c r="AM1074" i="3" s="1"/>
  <c r="AM1075" i="3" s="1"/>
  <c r="AM1076" i="3" s="1"/>
  <c r="AM1077" i="3" s="1"/>
  <c r="AM1078" i="3" s="1"/>
  <c r="AM1079" i="3" s="1"/>
  <c r="AM1080" i="3" s="1"/>
  <c r="AM1081" i="3" s="1"/>
  <c r="AM1082" i="3" s="1"/>
  <c r="AM1083" i="3" s="1"/>
  <c r="AM1084" i="3" s="1"/>
  <c r="AM1085" i="3" s="1"/>
  <c r="AM1086" i="3" s="1"/>
  <c r="AM1087" i="3" s="1"/>
  <c r="AM1088" i="3" s="1"/>
  <c r="AM1089" i="3" s="1"/>
  <c r="AM1090" i="3" s="1"/>
  <c r="AM1091" i="3" s="1"/>
  <c r="AM1092" i="3" s="1"/>
  <c r="AM1093" i="3" s="1"/>
  <c r="AM1094" i="3" s="1"/>
  <c r="AM1095" i="3" s="1"/>
  <c r="AM1096" i="3" s="1"/>
  <c r="AM1097" i="3" s="1"/>
  <c r="AM1098" i="3" s="1"/>
  <c r="AM1099" i="3" s="1"/>
  <c r="AM1100" i="3" s="1"/>
  <c r="AM1101" i="3" s="1"/>
  <c r="AM1102" i="3" s="1"/>
  <c r="AM1103" i="3" s="1"/>
  <c r="AM1104" i="3" s="1"/>
  <c r="AM1105" i="3" s="1"/>
  <c r="AM1106" i="3" s="1"/>
  <c r="AM1107" i="3" s="1"/>
  <c r="AL742" i="3"/>
  <c r="AL743" i="3" s="1"/>
  <c r="AL744" i="3" s="1"/>
  <c r="AL745" i="3" s="1"/>
  <c r="AL746" i="3" s="1"/>
  <c r="AL747" i="3" s="1"/>
  <c r="AL748" i="3" s="1"/>
  <c r="AL749" i="3" s="1"/>
  <c r="AL750" i="3" s="1"/>
  <c r="AL751" i="3" s="1"/>
  <c r="AL752" i="3" s="1"/>
  <c r="AL753" i="3" s="1"/>
  <c r="AL754" i="3" s="1"/>
  <c r="AL755" i="3" s="1"/>
  <c r="AL756" i="3" s="1"/>
  <c r="AL757" i="3" s="1"/>
  <c r="AL758" i="3" s="1"/>
  <c r="AL759" i="3" s="1"/>
  <c r="AL760" i="3" s="1"/>
  <c r="AL761" i="3" s="1"/>
  <c r="AL762" i="3" s="1"/>
  <c r="AL763" i="3" s="1"/>
  <c r="AL764" i="3" s="1"/>
  <c r="AL765" i="3" s="1"/>
  <c r="AL766" i="3" s="1"/>
  <c r="AL767" i="3" s="1"/>
  <c r="AL768" i="3" s="1"/>
  <c r="AL769" i="3" s="1"/>
  <c r="AL770" i="3" s="1"/>
  <c r="AL771" i="3" s="1"/>
  <c r="AL772" i="3" s="1"/>
  <c r="AL773" i="3" s="1"/>
  <c r="AL774" i="3" s="1"/>
  <c r="AL775" i="3" s="1"/>
  <c r="AL776" i="3" s="1"/>
  <c r="AL777" i="3" s="1"/>
  <c r="AL778" i="3" s="1"/>
  <c r="AL779" i="3" s="1"/>
  <c r="AL780" i="3" s="1"/>
  <c r="AL781" i="3" s="1"/>
  <c r="AL782" i="3" s="1"/>
  <c r="AL783" i="3" s="1"/>
  <c r="AL784" i="3" s="1"/>
  <c r="AL785" i="3" s="1"/>
  <c r="AL786" i="3" s="1"/>
  <c r="AL787" i="3" s="1"/>
  <c r="AL788" i="3" s="1"/>
  <c r="AL789" i="3" s="1"/>
  <c r="AL790" i="3" s="1"/>
  <c r="AL791" i="3" s="1"/>
  <c r="AL792" i="3" s="1"/>
  <c r="AL793" i="3" s="1"/>
  <c r="AL794" i="3" s="1"/>
  <c r="AL795" i="3" s="1"/>
  <c r="AL796" i="3" s="1"/>
  <c r="AL797" i="3" s="1"/>
  <c r="AL798" i="3" s="1"/>
  <c r="AL799" i="3" s="1"/>
  <c r="AL800" i="3" s="1"/>
  <c r="AL801" i="3" s="1"/>
  <c r="AL802" i="3" s="1"/>
  <c r="AL803" i="3" s="1"/>
  <c r="AL804" i="3" s="1"/>
  <c r="AL805" i="3" s="1"/>
  <c r="AL806" i="3" s="1"/>
  <c r="AL807" i="3" s="1"/>
  <c r="AL808" i="3" s="1"/>
  <c r="AL809" i="3" s="1"/>
  <c r="AL810" i="3" s="1"/>
  <c r="AL811" i="3" s="1"/>
  <c r="AL812" i="3" s="1"/>
  <c r="AL813" i="3" s="1"/>
  <c r="AL814" i="3" s="1"/>
  <c r="AL815" i="3" s="1"/>
  <c r="AL816" i="3" s="1"/>
  <c r="AL817" i="3" s="1"/>
  <c r="AL818" i="3" s="1"/>
  <c r="AL819" i="3" s="1"/>
  <c r="AL820" i="3" s="1"/>
  <c r="AL821" i="3" s="1"/>
  <c r="AL822" i="3" s="1"/>
  <c r="AL823" i="3" s="1"/>
  <c r="AL824" i="3" s="1"/>
  <c r="AL825" i="3" s="1"/>
  <c r="AL826" i="3" s="1"/>
  <c r="AL827" i="3" s="1"/>
  <c r="AL828" i="3" s="1"/>
  <c r="AL829" i="3" s="1"/>
  <c r="AL830" i="3" s="1"/>
  <c r="AL831" i="3" s="1"/>
  <c r="AL832" i="3" s="1"/>
  <c r="AL833" i="3" s="1"/>
  <c r="AL834" i="3" s="1"/>
  <c r="AL835" i="3" s="1"/>
  <c r="AL836" i="3" s="1"/>
  <c r="AL837" i="3" s="1"/>
  <c r="AL838" i="3" s="1"/>
  <c r="AL839" i="3" s="1"/>
  <c r="AL840" i="3" s="1"/>
  <c r="AL841" i="3" s="1"/>
  <c r="AL842" i="3" s="1"/>
  <c r="AL843" i="3" s="1"/>
  <c r="AL844" i="3" s="1"/>
  <c r="AL845" i="3" s="1"/>
  <c r="AL846" i="3" s="1"/>
  <c r="AL847" i="3" s="1"/>
  <c r="AL848" i="3" s="1"/>
  <c r="AL849" i="3" s="1"/>
  <c r="AL850" i="3" s="1"/>
  <c r="AL851" i="3" s="1"/>
  <c r="AL852" i="3" s="1"/>
  <c r="AL853" i="3" s="1"/>
  <c r="AL854" i="3" s="1"/>
  <c r="AL855" i="3" s="1"/>
  <c r="AL856" i="3" s="1"/>
  <c r="AL857" i="3" s="1"/>
  <c r="AL858" i="3" s="1"/>
  <c r="AL859" i="3" s="1"/>
  <c r="AL860" i="3" s="1"/>
  <c r="AL861" i="3" s="1"/>
  <c r="AL862" i="3" s="1"/>
  <c r="AL863" i="3" s="1"/>
  <c r="AL864" i="3" s="1"/>
  <c r="AL865" i="3" s="1"/>
  <c r="AL866" i="3" s="1"/>
  <c r="AL867" i="3" s="1"/>
  <c r="AL868" i="3" s="1"/>
  <c r="AL869" i="3" s="1"/>
  <c r="AL870" i="3" s="1"/>
  <c r="AL871" i="3" s="1"/>
  <c r="AL872" i="3" s="1"/>
  <c r="AL873" i="3" s="1"/>
  <c r="AL874" i="3" s="1"/>
  <c r="AL875" i="3" s="1"/>
  <c r="AL876" i="3" s="1"/>
  <c r="AL877" i="3" s="1"/>
  <c r="AL878" i="3" s="1"/>
  <c r="AL879" i="3" s="1"/>
  <c r="AL880" i="3" s="1"/>
  <c r="AL881" i="3" s="1"/>
  <c r="AL882" i="3" s="1"/>
  <c r="AL883" i="3" s="1"/>
  <c r="AL884" i="3" s="1"/>
  <c r="AL885" i="3" s="1"/>
  <c r="AL886" i="3" s="1"/>
  <c r="AL887" i="3" s="1"/>
  <c r="AL888" i="3" s="1"/>
  <c r="AL889" i="3" s="1"/>
  <c r="AL890" i="3" s="1"/>
  <c r="AL891" i="3" s="1"/>
  <c r="AL892" i="3" s="1"/>
  <c r="AL893" i="3" s="1"/>
  <c r="AL894" i="3" s="1"/>
  <c r="AL895" i="3" s="1"/>
  <c r="AL896" i="3" s="1"/>
  <c r="AL897" i="3" s="1"/>
  <c r="AL898" i="3" s="1"/>
  <c r="AL899" i="3" s="1"/>
  <c r="AL900" i="3" s="1"/>
  <c r="AL901" i="3" s="1"/>
  <c r="AL902" i="3" s="1"/>
  <c r="AL903" i="3" s="1"/>
  <c r="AL904" i="3" s="1"/>
  <c r="AL905" i="3" s="1"/>
  <c r="AL906" i="3" s="1"/>
  <c r="AL907" i="3" s="1"/>
  <c r="AL908" i="3" s="1"/>
  <c r="AL909" i="3" s="1"/>
  <c r="AL910" i="3" s="1"/>
  <c r="AL911" i="3" s="1"/>
  <c r="AL912" i="3" s="1"/>
  <c r="AL913" i="3" s="1"/>
  <c r="AL914" i="3" s="1"/>
  <c r="AL915" i="3" s="1"/>
  <c r="AL916" i="3" s="1"/>
  <c r="AL917" i="3" s="1"/>
  <c r="AL918" i="3" s="1"/>
  <c r="AL919" i="3" s="1"/>
  <c r="AL920" i="3" s="1"/>
  <c r="AL921" i="3" s="1"/>
  <c r="AL922" i="3" s="1"/>
  <c r="AL923" i="3" s="1"/>
  <c r="AL924" i="3" s="1"/>
  <c r="AL925" i="3" s="1"/>
  <c r="AL926" i="3" s="1"/>
  <c r="AL927" i="3" s="1"/>
  <c r="AL928" i="3" s="1"/>
  <c r="AL929" i="3" s="1"/>
  <c r="AL930" i="3" s="1"/>
  <c r="AL931" i="3" s="1"/>
  <c r="AL932" i="3" s="1"/>
  <c r="AL933" i="3" s="1"/>
  <c r="AL934" i="3" s="1"/>
  <c r="AL935" i="3" s="1"/>
  <c r="AL936" i="3" s="1"/>
  <c r="AL937" i="3" s="1"/>
  <c r="AL938" i="3" s="1"/>
  <c r="AL939" i="3" s="1"/>
  <c r="AL940" i="3" s="1"/>
  <c r="AL941" i="3" s="1"/>
  <c r="AL942" i="3" s="1"/>
  <c r="AL943" i="3" s="1"/>
  <c r="AL944" i="3" s="1"/>
  <c r="AL945" i="3" s="1"/>
  <c r="AL946" i="3" s="1"/>
  <c r="AL947" i="3" s="1"/>
  <c r="AL948" i="3" s="1"/>
  <c r="AL949" i="3" s="1"/>
  <c r="AL950" i="3" s="1"/>
  <c r="AL951" i="3" s="1"/>
  <c r="AL952" i="3" s="1"/>
  <c r="AL953" i="3" s="1"/>
  <c r="AL954" i="3" s="1"/>
  <c r="AL955" i="3" s="1"/>
  <c r="AL956" i="3" s="1"/>
  <c r="AL957" i="3" s="1"/>
  <c r="AL958" i="3" s="1"/>
  <c r="AL959" i="3" s="1"/>
  <c r="AL960" i="3" s="1"/>
  <c r="AL961" i="3" s="1"/>
  <c r="AL962" i="3" s="1"/>
  <c r="AL963" i="3" s="1"/>
  <c r="AL964" i="3" s="1"/>
  <c r="AL965" i="3" s="1"/>
  <c r="AL966" i="3" s="1"/>
  <c r="AL967" i="3" s="1"/>
  <c r="AL968" i="3" s="1"/>
  <c r="AL969" i="3" s="1"/>
  <c r="AL970" i="3" s="1"/>
  <c r="AL971" i="3" s="1"/>
  <c r="AL972" i="3" s="1"/>
  <c r="AL973" i="3" s="1"/>
  <c r="AL974" i="3" s="1"/>
  <c r="AL975" i="3" s="1"/>
  <c r="AL976" i="3" s="1"/>
  <c r="AL977" i="3" s="1"/>
  <c r="AL978" i="3" s="1"/>
  <c r="AL979" i="3" s="1"/>
  <c r="AL980" i="3" s="1"/>
  <c r="AL981" i="3" s="1"/>
  <c r="AL982" i="3" s="1"/>
  <c r="AL983" i="3" s="1"/>
  <c r="AL984" i="3" s="1"/>
  <c r="AL985" i="3" s="1"/>
  <c r="AL986" i="3" s="1"/>
  <c r="AL987" i="3" s="1"/>
  <c r="AL988" i="3" s="1"/>
  <c r="AL989" i="3" s="1"/>
  <c r="AL990" i="3" s="1"/>
  <c r="AL991" i="3" s="1"/>
  <c r="AL992" i="3" s="1"/>
  <c r="AL993" i="3" s="1"/>
  <c r="AL994" i="3" s="1"/>
  <c r="AL995" i="3" s="1"/>
  <c r="AL996" i="3" s="1"/>
  <c r="AL997" i="3" s="1"/>
  <c r="AL998" i="3" s="1"/>
  <c r="AL999" i="3" s="1"/>
  <c r="AL1000" i="3" s="1"/>
  <c r="AL1001" i="3" s="1"/>
  <c r="AL1002" i="3" s="1"/>
  <c r="AL1003" i="3" s="1"/>
  <c r="AL1004" i="3" s="1"/>
  <c r="AL1005" i="3" s="1"/>
  <c r="AL1006" i="3" s="1"/>
  <c r="AL1007" i="3" s="1"/>
  <c r="AL1008" i="3" s="1"/>
  <c r="AL1009" i="3" s="1"/>
  <c r="AL1010" i="3" s="1"/>
  <c r="AL1011" i="3" s="1"/>
  <c r="AL1012" i="3" s="1"/>
  <c r="AL1013" i="3" s="1"/>
  <c r="AL1014" i="3" s="1"/>
  <c r="AL1015" i="3" s="1"/>
  <c r="AL1016" i="3" s="1"/>
  <c r="AL1017" i="3" s="1"/>
  <c r="AL1018" i="3" s="1"/>
  <c r="AL1019" i="3" s="1"/>
  <c r="AL1020" i="3" s="1"/>
  <c r="AL1021" i="3" s="1"/>
  <c r="AL1022" i="3" s="1"/>
  <c r="AL1023" i="3" s="1"/>
  <c r="AL1024" i="3" s="1"/>
  <c r="AL1025" i="3" s="1"/>
  <c r="AL1026" i="3" s="1"/>
  <c r="AL1027" i="3" s="1"/>
  <c r="AL1028" i="3" s="1"/>
  <c r="AL1029" i="3" s="1"/>
  <c r="AL1030" i="3" s="1"/>
  <c r="AL1031" i="3" s="1"/>
  <c r="AL1032" i="3" s="1"/>
  <c r="AL1033" i="3" s="1"/>
  <c r="AL1034" i="3" s="1"/>
  <c r="AL1035" i="3" s="1"/>
  <c r="AL1036" i="3" s="1"/>
  <c r="AL1037" i="3" s="1"/>
  <c r="AL1038" i="3" s="1"/>
  <c r="AL1039" i="3" s="1"/>
  <c r="AL1040" i="3" s="1"/>
  <c r="AL1041" i="3" s="1"/>
  <c r="AL1042" i="3" s="1"/>
  <c r="AL1043" i="3" s="1"/>
  <c r="AL1044" i="3" s="1"/>
  <c r="AL1045" i="3" s="1"/>
  <c r="AL1046" i="3" s="1"/>
  <c r="AL1047" i="3" s="1"/>
  <c r="AL1048" i="3" s="1"/>
  <c r="AL1049" i="3" s="1"/>
  <c r="AL1050" i="3" s="1"/>
  <c r="AL1051" i="3" s="1"/>
  <c r="AL1052" i="3" s="1"/>
  <c r="AL1053" i="3" s="1"/>
  <c r="AL1054" i="3" s="1"/>
  <c r="AL1055" i="3" s="1"/>
  <c r="AL1056" i="3" s="1"/>
  <c r="AL1057" i="3" s="1"/>
  <c r="AL1058" i="3" s="1"/>
  <c r="AL1059" i="3" s="1"/>
  <c r="AL1060" i="3" s="1"/>
  <c r="AL1061" i="3" s="1"/>
  <c r="AL1062" i="3" s="1"/>
  <c r="AL1063" i="3" s="1"/>
  <c r="AL1064" i="3" s="1"/>
  <c r="AL1065" i="3" s="1"/>
  <c r="AL1066" i="3" s="1"/>
  <c r="AL1067" i="3" s="1"/>
  <c r="AL1068" i="3" s="1"/>
  <c r="AL1069" i="3" s="1"/>
  <c r="AL1070" i="3" s="1"/>
  <c r="AL1071" i="3" s="1"/>
  <c r="AL1072" i="3" s="1"/>
  <c r="AL1073" i="3" s="1"/>
  <c r="AL1074" i="3" s="1"/>
  <c r="AL1075" i="3" s="1"/>
  <c r="AL1076" i="3" s="1"/>
  <c r="AL1077" i="3" s="1"/>
  <c r="AL1078" i="3" s="1"/>
  <c r="AL1079" i="3" s="1"/>
  <c r="AL1080" i="3" s="1"/>
  <c r="AL1081" i="3" s="1"/>
  <c r="AL1082" i="3" s="1"/>
  <c r="AL1083" i="3" s="1"/>
  <c r="AL1084" i="3" s="1"/>
  <c r="AL1085" i="3" s="1"/>
  <c r="AL1086" i="3" s="1"/>
  <c r="AL1087" i="3" s="1"/>
  <c r="AL1088" i="3" s="1"/>
  <c r="AL1089" i="3" s="1"/>
  <c r="AL1090" i="3" s="1"/>
  <c r="AL1091" i="3" s="1"/>
  <c r="AL1092" i="3" s="1"/>
  <c r="AL1093" i="3" s="1"/>
  <c r="AL1094" i="3" s="1"/>
  <c r="AL1095" i="3" s="1"/>
  <c r="AL1096" i="3" s="1"/>
  <c r="AL1097" i="3" s="1"/>
  <c r="AL1098" i="3" s="1"/>
  <c r="AL1099" i="3" s="1"/>
  <c r="AL1100" i="3" s="1"/>
  <c r="AL1101" i="3" s="1"/>
  <c r="AL1102" i="3" s="1"/>
  <c r="AL1103" i="3" s="1"/>
  <c r="AL1104" i="3" s="1"/>
  <c r="AL1105" i="3" s="1"/>
  <c r="AL1106" i="3" s="1"/>
  <c r="AL1107" i="3" s="1"/>
  <c r="AK742" i="3"/>
  <c r="AK743" i="3" s="1"/>
  <c r="AK744" i="3" s="1"/>
  <c r="AK745" i="3" s="1"/>
  <c r="AK746" i="3" s="1"/>
  <c r="AK747" i="3" s="1"/>
  <c r="AK748" i="3" s="1"/>
  <c r="AK749" i="3" s="1"/>
  <c r="AK750" i="3" s="1"/>
  <c r="AK751" i="3" s="1"/>
  <c r="AK752" i="3" s="1"/>
  <c r="AK753" i="3" s="1"/>
  <c r="AK754" i="3" s="1"/>
  <c r="AK755" i="3" s="1"/>
  <c r="AK756" i="3" s="1"/>
  <c r="AK757" i="3" s="1"/>
  <c r="AK758" i="3" s="1"/>
  <c r="AK759" i="3" s="1"/>
  <c r="AK760" i="3" s="1"/>
  <c r="AK761" i="3" s="1"/>
  <c r="AK762" i="3" s="1"/>
  <c r="AK763" i="3" s="1"/>
  <c r="AK764" i="3" s="1"/>
  <c r="AK765" i="3" s="1"/>
  <c r="AK766" i="3" s="1"/>
  <c r="AK767" i="3" s="1"/>
  <c r="AK768" i="3" s="1"/>
  <c r="AK769" i="3" s="1"/>
  <c r="AK770" i="3" s="1"/>
  <c r="AK771" i="3" s="1"/>
  <c r="AK772" i="3" s="1"/>
  <c r="AK773" i="3" s="1"/>
  <c r="AK774" i="3" s="1"/>
  <c r="AK775" i="3" s="1"/>
  <c r="AK776" i="3" s="1"/>
  <c r="AK777" i="3" s="1"/>
  <c r="AK778" i="3" s="1"/>
  <c r="AK779" i="3" s="1"/>
  <c r="AK780" i="3" s="1"/>
  <c r="AK781" i="3" s="1"/>
  <c r="AK782" i="3" s="1"/>
  <c r="AK783" i="3" s="1"/>
  <c r="AK784" i="3" s="1"/>
  <c r="AK785" i="3" s="1"/>
  <c r="AK786" i="3" s="1"/>
  <c r="AK787" i="3" s="1"/>
  <c r="AK788" i="3" s="1"/>
  <c r="AK789" i="3" s="1"/>
  <c r="AK790" i="3" s="1"/>
  <c r="AK791" i="3" s="1"/>
  <c r="AK792" i="3" s="1"/>
  <c r="AK793" i="3" s="1"/>
  <c r="AK794" i="3" s="1"/>
  <c r="AK795" i="3" s="1"/>
  <c r="AK796" i="3" s="1"/>
  <c r="AK797" i="3" s="1"/>
  <c r="AK798" i="3" s="1"/>
  <c r="AK799" i="3" s="1"/>
  <c r="AK800" i="3" s="1"/>
  <c r="AK801" i="3" s="1"/>
  <c r="AK802" i="3" s="1"/>
  <c r="AK803" i="3" s="1"/>
  <c r="AK804" i="3" s="1"/>
  <c r="AK805" i="3" s="1"/>
  <c r="AK806" i="3" s="1"/>
  <c r="AK807" i="3" s="1"/>
  <c r="AK808" i="3" s="1"/>
  <c r="AK809" i="3" s="1"/>
  <c r="AK810" i="3" s="1"/>
  <c r="AK811" i="3" s="1"/>
  <c r="AK812" i="3" s="1"/>
  <c r="AK813" i="3" s="1"/>
  <c r="AK814" i="3" s="1"/>
  <c r="AK815" i="3" s="1"/>
  <c r="AK816" i="3" s="1"/>
  <c r="AK817" i="3" s="1"/>
  <c r="AK818" i="3" s="1"/>
  <c r="AK819" i="3" s="1"/>
  <c r="AK820" i="3" s="1"/>
  <c r="AK821" i="3" s="1"/>
  <c r="AK822" i="3" s="1"/>
  <c r="AK823" i="3" s="1"/>
  <c r="AK824" i="3" s="1"/>
  <c r="AK825" i="3" s="1"/>
  <c r="AK826" i="3" s="1"/>
  <c r="AK827" i="3" s="1"/>
  <c r="AK828" i="3" s="1"/>
  <c r="AK829" i="3" s="1"/>
  <c r="AK830" i="3" s="1"/>
  <c r="AK831" i="3" s="1"/>
  <c r="AK832" i="3" s="1"/>
  <c r="AK833" i="3" s="1"/>
  <c r="AK834" i="3" s="1"/>
  <c r="AK835" i="3" s="1"/>
  <c r="AK836" i="3" s="1"/>
  <c r="AK837" i="3" s="1"/>
  <c r="AK838" i="3" s="1"/>
  <c r="AK839" i="3" s="1"/>
  <c r="AK840" i="3" s="1"/>
  <c r="AK841" i="3" s="1"/>
  <c r="AK842" i="3" s="1"/>
  <c r="AK843" i="3" s="1"/>
  <c r="AK844" i="3" s="1"/>
  <c r="AK845" i="3" s="1"/>
  <c r="AK846" i="3" s="1"/>
  <c r="AK847" i="3" s="1"/>
  <c r="AK848" i="3" s="1"/>
  <c r="AK849" i="3" s="1"/>
  <c r="AK850" i="3" s="1"/>
  <c r="AK851" i="3" s="1"/>
  <c r="AK852" i="3" s="1"/>
  <c r="AK853" i="3" s="1"/>
  <c r="AK854" i="3" s="1"/>
  <c r="AK855" i="3" s="1"/>
  <c r="AK856" i="3" s="1"/>
  <c r="AK857" i="3" s="1"/>
  <c r="AK858" i="3" s="1"/>
  <c r="AK859" i="3" s="1"/>
  <c r="AK860" i="3" s="1"/>
  <c r="AK861" i="3" s="1"/>
  <c r="AK862" i="3" s="1"/>
  <c r="AK863" i="3" s="1"/>
  <c r="AK864" i="3" s="1"/>
  <c r="AK865" i="3" s="1"/>
  <c r="AK866" i="3" s="1"/>
  <c r="AK867" i="3" s="1"/>
  <c r="AK868" i="3" s="1"/>
  <c r="AK869" i="3" s="1"/>
  <c r="AK870" i="3" s="1"/>
  <c r="AK871" i="3" s="1"/>
  <c r="AK872" i="3" s="1"/>
  <c r="AK873" i="3" s="1"/>
  <c r="AK874" i="3" s="1"/>
  <c r="AK875" i="3" s="1"/>
  <c r="AK876" i="3" s="1"/>
  <c r="AK877" i="3" s="1"/>
  <c r="AK878" i="3" s="1"/>
  <c r="AK879" i="3" s="1"/>
  <c r="AK880" i="3" s="1"/>
  <c r="AK881" i="3" s="1"/>
  <c r="AK882" i="3" s="1"/>
  <c r="AK883" i="3" s="1"/>
  <c r="AK884" i="3" s="1"/>
  <c r="AK885" i="3" s="1"/>
  <c r="AK886" i="3" s="1"/>
  <c r="AK887" i="3" s="1"/>
  <c r="AK888" i="3" s="1"/>
  <c r="AK889" i="3" s="1"/>
  <c r="AK890" i="3" s="1"/>
  <c r="AK891" i="3" s="1"/>
  <c r="AK892" i="3" s="1"/>
  <c r="AK893" i="3" s="1"/>
  <c r="AK894" i="3" s="1"/>
  <c r="AK895" i="3" s="1"/>
  <c r="AK896" i="3" s="1"/>
  <c r="AK897" i="3" s="1"/>
  <c r="AK898" i="3" s="1"/>
  <c r="AK899" i="3" s="1"/>
  <c r="AK900" i="3" s="1"/>
  <c r="AK901" i="3" s="1"/>
  <c r="AK902" i="3" s="1"/>
  <c r="AK903" i="3" s="1"/>
  <c r="AK904" i="3" s="1"/>
  <c r="AK905" i="3" s="1"/>
  <c r="AK906" i="3" s="1"/>
  <c r="AK907" i="3" s="1"/>
  <c r="AK908" i="3" s="1"/>
  <c r="AK909" i="3" s="1"/>
  <c r="AK910" i="3" s="1"/>
  <c r="AK911" i="3" s="1"/>
  <c r="AK912" i="3" s="1"/>
  <c r="AK913" i="3" s="1"/>
  <c r="AK914" i="3" s="1"/>
  <c r="AK915" i="3" s="1"/>
  <c r="AK916" i="3" s="1"/>
  <c r="AK917" i="3" s="1"/>
  <c r="AK918" i="3" s="1"/>
  <c r="AK919" i="3" s="1"/>
  <c r="AK920" i="3" s="1"/>
  <c r="AK921" i="3" s="1"/>
  <c r="AK922" i="3" s="1"/>
  <c r="AK923" i="3" s="1"/>
  <c r="AK924" i="3" s="1"/>
  <c r="AK925" i="3" s="1"/>
  <c r="AK926" i="3" s="1"/>
  <c r="AK927" i="3" s="1"/>
  <c r="AK928" i="3" s="1"/>
  <c r="AK929" i="3" s="1"/>
  <c r="AK930" i="3" s="1"/>
  <c r="AK931" i="3" s="1"/>
  <c r="AK932" i="3" s="1"/>
  <c r="AK933" i="3" s="1"/>
  <c r="AK934" i="3" s="1"/>
  <c r="AK935" i="3" s="1"/>
  <c r="AK936" i="3" s="1"/>
  <c r="AK937" i="3" s="1"/>
  <c r="AK938" i="3" s="1"/>
  <c r="AK939" i="3" s="1"/>
  <c r="AK940" i="3" s="1"/>
  <c r="AK941" i="3" s="1"/>
  <c r="AK942" i="3" s="1"/>
  <c r="AK943" i="3" s="1"/>
  <c r="AK944" i="3" s="1"/>
  <c r="AK945" i="3" s="1"/>
  <c r="AK946" i="3" s="1"/>
  <c r="AK947" i="3" s="1"/>
  <c r="AK948" i="3" s="1"/>
  <c r="AK949" i="3" s="1"/>
  <c r="AK950" i="3" s="1"/>
  <c r="AK951" i="3" s="1"/>
  <c r="AK952" i="3" s="1"/>
  <c r="AK953" i="3" s="1"/>
  <c r="AK954" i="3" s="1"/>
  <c r="AK955" i="3" s="1"/>
  <c r="AK956" i="3" s="1"/>
  <c r="AK957" i="3" s="1"/>
  <c r="AK958" i="3" s="1"/>
  <c r="AK959" i="3" s="1"/>
  <c r="AK960" i="3" s="1"/>
  <c r="AK961" i="3" s="1"/>
  <c r="AK962" i="3" s="1"/>
  <c r="AK963" i="3" s="1"/>
  <c r="AK964" i="3" s="1"/>
  <c r="AK965" i="3" s="1"/>
  <c r="AK966" i="3" s="1"/>
  <c r="AK967" i="3" s="1"/>
  <c r="AK968" i="3" s="1"/>
  <c r="AK969" i="3" s="1"/>
  <c r="AK970" i="3" s="1"/>
  <c r="AK971" i="3" s="1"/>
  <c r="AK972" i="3" s="1"/>
  <c r="AK973" i="3" s="1"/>
  <c r="AK974" i="3" s="1"/>
  <c r="AK975" i="3" s="1"/>
  <c r="AK976" i="3" s="1"/>
  <c r="AK977" i="3" s="1"/>
  <c r="AK978" i="3" s="1"/>
  <c r="AK979" i="3" s="1"/>
  <c r="AK980" i="3" s="1"/>
  <c r="AK981" i="3" s="1"/>
  <c r="AK982" i="3" s="1"/>
  <c r="AK983" i="3" s="1"/>
  <c r="AK984" i="3" s="1"/>
  <c r="AK985" i="3" s="1"/>
  <c r="AK986" i="3" s="1"/>
  <c r="AK987" i="3" s="1"/>
  <c r="AK988" i="3" s="1"/>
  <c r="AK989" i="3" s="1"/>
  <c r="AK990" i="3" s="1"/>
  <c r="AK991" i="3" s="1"/>
  <c r="AK992" i="3" s="1"/>
  <c r="AK993" i="3" s="1"/>
  <c r="AK994" i="3" s="1"/>
  <c r="AK995" i="3" s="1"/>
  <c r="AK996" i="3" s="1"/>
  <c r="AK997" i="3" s="1"/>
  <c r="AK998" i="3" s="1"/>
  <c r="AK999" i="3" s="1"/>
  <c r="AK1000" i="3" s="1"/>
  <c r="AK1001" i="3" s="1"/>
  <c r="AK1002" i="3" s="1"/>
  <c r="AK1003" i="3" s="1"/>
  <c r="AK1004" i="3" s="1"/>
  <c r="AK1005" i="3" s="1"/>
  <c r="AK1006" i="3" s="1"/>
  <c r="AK1007" i="3" s="1"/>
  <c r="AK1008" i="3" s="1"/>
  <c r="AK1009" i="3" s="1"/>
  <c r="AK1010" i="3" s="1"/>
  <c r="AK1011" i="3" s="1"/>
  <c r="AK1012" i="3" s="1"/>
  <c r="AK1013" i="3" s="1"/>
  <c r="AK1014" i="3" s="1"/>
  <c r="AK1015" i="3" s="1"/>
  <c r="AK1016" i="3" s="1"/>
  <c r="AK1017" i="3" s="1"/>
  <c r="AK1018" i="3" s="1"/>
  <c r="AK1019" i="3" s="1"/>
  <c r="AK1020" i="3" s="1"/>
  <c r="AK1021" i="3" s="1"/>
  <c r="AK1022" i="3" s="1"/>
  <c r="AK1023" i="3" s="1"/>
  <c r="AK1024" i="3" s="1"/>
  <c r="AK1025" i="3" s="1"/>
  <c r="AK1026" i="3" s="1"/>
  <c r="AK1027" i="3" s="1"/>
  <c r="AK1028" i="3" s="1"/>
  <c r="AK1029" i="3" s="1"/>
  <c r="AK1030" i="3" s="1"/>
  <c r="AK1031" i="3" s="1"/>
  <c r="AK1032" i="3" s="1"/>
  <c r="AK1033" i="3" s="1"/>
  <c r="AK1034" i="3" s="1"/>
  <c r="AK1035" i="3" s="1"/>
  <c r="AK1036" i="3" s="1"/>
  <c r="AK1037" i="3" s="1"/>
  <c r="AK1038" i="3" s="1"/>
  <c r="AK1039" i="3" s="1"/>
  <c r="AK1040" i="3" s="1"/>
  <c r="AK1041" i="3" s="1"/>
  <c r="AK1042" i="3" s="1"/>
  <c r="AK1043" i="3" s="1"/>
  <c r="AK1044" i="3" s="1"/>
  <c r="AK1045" i="3" s="1"/>
  <c r="AK1046" i="3" s="1"/>
  <c r="AK1047" i="3" s="1"/>
  <c r="AK1048" i="3" s="1"/>
  <c r="AK1049" i="3" s="1"/>
  <c r="AK1050" i="3" s="1"/>
  <c r="AK1051" i="3" s="1"/>
  <c r="AK1052" i="3" s="1"/>
  <c r="AK1053" i="3" s="1"/>
  <c r="AK1054" i="3" s="1"/>
  <c r="AK1055" i="3" s="1"/>
  <c r="AK1056" i="3" s="1"/>
  <c r="AK1057" i="3" s="1"/>
  <c r="AK1058" i="3" s="1"/>
  <c r="AK1059" i="3" s="1"/>
  <c r="AK1060" i="3" s="1"/>
  <c r="AK1061" i="3" s="1"/>
  <c r="AK1062" i="3" s="1"/>
  <c r="AK1063" i="3" s="1"/>
  <c r="AK1064" i="3" s="1"/>
  <c r="AK1065" i="3" s="1"/>
  <c r="AK1066" i="3" s="1"/>
  <c r="AK1067" i="3" s="1"/>
  <c r="AK1068" i="3" s="1"/>
  <c r="AK1069" i="3" s="1"/>
  <c r="AK1070" i="3" s="1"/>
  <c r="AK1071" i="3" s="1"/>
  <c r="AK1072" i="3" s="1"/>
  <c r="AK1073" i="3" s="1"/>
  <c r="AK1074" i="3" s="1"/>
  <c r="AK1075" i="3" s="1"/>
  <c r="AK1076" i="3" s="1"/>
  <c r="AK1077" i="3" s="1"/>
  <c r="AK1078" i="3" s="1"/>
  <c r="AK1079" i="3" s="1"/>
  <c r="AK1080" i="3" s="1"/>
  <c r="AK1081" i="3" s="1"/>
  <c r="AK1082" i="3" s="1"/>
  <c r="AK1083" i="3" s="1"/>
  <c r="AK1084" i="3" s="1"/>
  <c r="AK1085" i="3" s="1"/>
  <c r="AK1086" i="3" s="1"/>
  <c r="AK1087" i="3" s="1"/>
  <c r="AK1088" i="3" s="1"/>
  <c r="AK1089" i="3" s="1"/>
  <c r="AK1090" i="3" s="1"/>
  <c r="AK1091" i="3" s="1"/>
  <c r="AK1092" i="3" s="1"/>
  <c r="AK1093" i="3" s="1"/>
  <c r="AK1094" i="3" s="1"/>
  <c r="AK1095" i="3" s="1"/>
  <c r="AK1096" i="3" s="1"/>
  <c r="AK1097" i="3" s="1"/>
  <c r="AK1098" i="3" s="1"/>
  <c r="AK1099" i="3" s="1"/>
  <c r="AK1100" i="3" s="1"/>
  <c r="AK1101" i="3" s="1"/>
  <c r="AK1102" i="3" s="1"/>
  <c r="AK1103" i="3" s="1"/>
  <c r="AK1104" i="3" s="1"/>
  <c r="AK1105" i="3" s="1"/>
  <c r="AK1106" i="3" s="1"/>
  <c r="AK1107" i="3" s="1"/>
  <c r="AJ742" i="3"/>
  <c r="AJ743" i="3" s="1"/>
  <c r="AJ744" i="3" s="1"/>
  <c r="AJ745" i="3" s="1"/>
  <c r="AJ746" i="3" s="1"/>
  <c r="AJ747" i="3" s="1"/>
  <c r="AJ748" i="3" s="1"/>
  <c r="AJ749" i="3" s="1"/>
  <c r="AJ750" i="3" s="1"/>
  <c r="AJ751" i="3" s="1"/>
  <c r="AJ752" i="3" s="1"/>
  <c r="AJ753" i="3" s="1"/>
  <c r="AJ754" i="3" s="1"/>
  <c r="AJ755" i="3" s="1"/>
  <c r="AJ756" i="3" s="1"/>
  <c r="AJ757" i="3" s="1"/>
  <c r="AJ758" i="3" s="1"/>
  <c r="AJ759" i="3" s="1"/>
  <c r="AJ760" i="3" s="1"/>
  <c r="AJ761" i="3" s="1"/>
  <c r="AJ762" i="3" s="1"/>
  <c r="AJ763" i="3" s="1"/>
  <c r="AJ764" i="3" s="1"/>
  <c r="AJ765" i="3" s="1"/>
  <c r="AJ766" i="3" s="1"/>
  <c r="AJ767" i="3" s="1"/>
  <c r="AJ768" i="3" s="1"/>
  <c r="AJ769" i="3" s="1"/>
  <c r="AJ770" i="3" s="1"/>
  <c r="AJ771" i="3" s="1"/>
  <c r="AJ772" i="3" s="1"/>
  <c r="AJ773" i="3" s="1"/>
  <c r="AJ774" i="3" s="1"/>
  <c r="AJ775" i="3" s="1"/>
  <c r="AJ776" i="3" s="1"/>
  <c r="AJ777" i="3" s="1"/>
  <c r="AJ778" i="3" s="1"/>
  <c r="AJ779" i="3" s="1"/>
  <c r="AJ780" i="3" s="1"/>
  <c r="AJ781" i="3" s="1"/>
  <c r="AJ782" i="3" s="1"/>
  <c r="AJ783" i="3" s="1"/>
  <c r="AJ784" i="3" s="1"/>
  <c r="AJ785" i="3" s="1"/>
  <c r="AJ786" i="3" s="1"/>
  <c r="AJ787" i="3" s="1"/>
  <c r="AJ788" i="3" s="1"/>
  <c r="AJ789" i="3" s="1"/>
  <c r="AJ790" i="3" s="1"/>
  <c r="AJ791" i="3" s="1"/>
  <c r="AJ792" i="3" s="1"/>
  <c r="AJ793" i="3" s="1"/>
  <c r="AJ794" i="3" s="1"/>
  <c r="AJ795" i="3" s="1"/>
  <c r="AJ796" i="3" s="1"/>
  <c r="AJ797" i="3" s="1"/>
  <c r="AJ798" i="3" s="1"/>
  <c r="AJ799" i="3" s="1"/>
  <c r="AJ800" i="3" s="1"/>
  <c r="AJ801" i="3" s="1"/>
  <c r="AJ802" i="3" s="1"/>
  <c r="AJ803" i="3" s="1"/>
  <c r="AJ804" i="3" s="1"/>
  <c r="AJ805" i="3" s="1"/>
  <c r="AJ806" i="3" s="1"/>
  <c r="AJ807" i="3" s="1"/>
  <c r="AJ808" i="3" s="1"/>
  <c r="AJ809" i="3" s="1"/>
  <c r="AJ810" i="3" s="1"/>
  <c r="AJ811" i="3" s="1"/>
  <c r="AJ812" i="3" s="1"/>
  <c r="AJ813" i="3" s="1"/>
  <c r="AJ814" i="3" s="1"/>
  <c r="AJ815" i="3" s="1"/>
  <c r="AJ816" i="3" s="1"/>
  <c r="AJ817" i="3" s="1"/>
  <c r="AJ818" i="3" s="1"/>
  <c r="AJ819" i="3" s="1"/>
  <c r="AJ820" i="3" s="1"/>
  <c r="AJ821" i="3" s="1"/>
  <c r="AJ822" i="3" s="1"/>
  <c r="AJ823" i="3" s="1"/>
  <c r="AJ824" i="3" s="1"/>
  <c r="AJ825" i="3" s="1"/>
  <c r="AJ826" i="3" s="1"/>
  <c r="AJ827" i="3" s="1"/>
  <c r="AJ828" i="3" s="1"/>
  <c r="AJ829" i="3" s="1"/>
  <c r="AJ830" i="3" s="1"/>
  <c r="AJ831" i="3" s="1"/>
  <c r="AJ832" i="3" s="1"/>
  <c r="AJ833" i="3" s="1"/>
  <c r="AJ834" i="3" s="1"/>
  <c r="AJ835" i="3" s="1"/>
  <c r="AJ836" i="3" s="1"/>
  <c r="AJ837" i="3" s="1"/>
  <c r="AJ838" i="3" s="1"/>
  <c r="AJ839" i="3" s="1"/>
  <c r="AJ840" i="3" s="1"/>
  <c r="AJ841" i="3" s="1"/>
  <c r="AJ842" i="3" s="1"/>
  <c r="AJ843" i="3" s="1"/>
  <c r="AJ844" i="3" s="1"/>
  <c r="AJ845" i="3" s="1"/>
  <c r="AJ846" i="3" s="1"/>
  <c r="AJ847" i="3" s="1"/>
  <c r="AJ848" i="3" s="1"/>
  <c r="AJ849" i="3" s="1"/>
  <c r="AJ850" i="3" s="1"/>
  <c r="AJ851" i="3" s="1"/>
  <c r="AJ852" i="3" s="1"/>
  <c r="AJ853" i="3" s="1"/>
  <c r="AJ854" i="3" s="1"/>
  <c r="AJ855" i="3" s="1"/>
  <c r="AJ856" i="3" s="1"/>
  <c r="AJ857" i="3" s="1"/>
  <c r="AJ858" i="3" s="1"/>
  <c r="AJ859" i="3" s="1"/>
  <c r="AJ860" i="3" s="1"/>
  <c r="AJ861" i="3" s="1"/>
  <c r="AJ862" i="3" s="1"/>
  <c r="AJ863" i="3" s="1"/>
  <c r="AJ864" i="3" s="1"/>
  <c r="AJ865" i="3" s="1"/>
  <c r="AJ866" i="3" s="1"/>
  <c r="AJ867" i="3" s="1"/>
  <c r="AJ868" i="3" s="1"/>
  <c r="AJ869" i="3" s="1"/>
  <c r="AJ870" i="3" s="1"/>
  <c r="AJ871" i="3" s="1"/>
  <c r="AJ872" i="3" s="1"/>
  <c r="AJ873" i="3" s="1"/>
  <c r="AJ874" i="3" s="1"/>
  <c r="AJ875" i="3" s="1"/>
  <c r="AJ876" i="3" s="1"/>
  <c r="AJ877" i="3" s="1"/>
  <c r="AJ878" i="3" s="1"/>
  <c r="AJ879" i="3" s="1"/>
  <c r="AJ880" i="3" s="1"/>
  <c r="AJ881" i="3" s="1"/>
  <c r="AJ882" i="3" s="1"/>
  <c r="AJ883" i="3" s="1"/>
  <c r="AJ884" i="3" s="1"/>
  <c r="AJ885" i="3" s="1"/>
  <c r="AJ886" i="3" s="1"/>
  <c r="AJ887" i="3" s="1"/>
  <c r="AJ888" i="3" s="1"/>
  <c r="AJ889" i="3" s="1"/>
  <c r="AJ890" i="3" s="1"/>
  <c r="AJ891" i="3" s="1"/>
  <c r="AJ892" i="3" s="1"/>
  <c r="AJ893" i="3" s="1"/>
  <c r="AJ894" i="3" s="1"/>
  <c r="AJ895" i="3" s="1"/>
  <c r="AJ896" i="3" s="1"/>
  <c r="AJ897" i="3" s="1"/>
  <c r="AJ898" i="3" s="1"/>
  <c r="AJ899" i="3" s="1"/>
  <c r="AJ900" i="3" s="1"/>
  <c r="AJ901" i="3" s="1"/>
  <c r="AJ902" i="3" s="1"/>
  <c r="AJ903" i="3" s="1"/>
  <c r="AJ904" i="3" s="1"/>
  <c r="AJ905" i="3" s="1"/>
  <c r="AJ906" i="3" s="1"/>
  <c r="AJ907" i="3" s="1"/>
  <c r="AJ908" i="3" s="1"/>
  <c r="AJ909" i="3" s="1"/>
  <c r="AJ910" i="3" s="1"/>
  <c r="AJ911" i="3" s="1"/>
  <c r="AJ912" i="3" s="1"/>
  <c r="AJ913" i="3" s="1"/>
  <c r="AJ914" i="3" s="1"/>
  <c r="AJ915" i="3" s="1"/>
  <c r="AJ916" i="3" s="1"/>
  <c r="AJ917" i="3" s="1"/>
  <c r="AJ918" i="3" s="1"/>
  <c r="AJ919" i="3" s="1"/>
  <c r="AJ920" i="3" s="1"/>
  <c r="AJ921" i="3" s="1"/>
  <c r="AJ922" i="3" s="1"/>
  <c r="AJ923" i="3" s="1"/>
  <c r="AJ924" i="3" s="1"/>
  <c r="AJ925" i="3" s="1"/>
  <c r="AJ926" i="3" s="1"/>
  <c r="AJ927" i="3" s="1"/>
  <c r="AJ928" i="3" s="1"/>
  <c r="AJ929" i="3" s="1"/>
  <c r="AJ930" i="3" s="1"/>
  <c r="AJ931" i="3" s="1"/>
  <c r="AJ932" i="3" s="1"/>
  <c r="AJ933" i="3" s="1"/>
  <c r="AJ934" i="3" s="1"/>
  <c r="AJ935" i="3" s="1"/>
  <c r="AJ936" i="3" s="1"/>
  <c r="AJ937" i="3" s="1"/>
  <c r="AJ938" i="3" s="1"/>
  <c r="AJ939" i="3" s="1"/>
  <c r="AJ940" i="3" s="1"/>
  <c r="AJ941" i="3" s="1"/>
  <c r="AJ942" i="3" s="1"/>
  <c r="AJ943" i="3" s="1"/>
  <c r="AJ944" i="3" s="1"/>
  <c r="AJ945" i="3" s="1"/>
  <c r="AJ946" i="3" s="1"/>
  <c r="AJ947" i="3" s="1"/>
  <c r="AJ948" i="3" s="1"/>
  <c r="AJ949" i="3" s="1"/>
  <c r="AJ950" i="3" s="1"/>
  <c r="AJ951" i="3" s="1"/>
  <c r="AJ952" i="3" s="1"/>
  <c r="AJ953" i="3" s="1"/>
  <c r="AJ954" i="3" s="1"/>
  <c r="AJ955" i="3" s="1"/>
  <c r="AJ956" i="3" s="1"/>
  <c r="AJ957" i="3" s="1"/>
  <c r="AJ958" i="3" s="1"/>
  <c r="AJ959" i="3" s="1"/>
  <c r="AJ960" i="3" s="1"/>
  <c r="AJ961" i="3" s="1"/>
  <c r="AJ962" i="3" s="1"/>
  <c r="AJ963" i="3" s="1"/>
  <c r="AJ964" i="3" s="1"/>
  <c r="AJ965" i="3" s="1"/>
  <c r="AJ966" i="3" s="1"/>
  <c r="AJ967" i="3" s="1"/>
  <c r="AJ968" i="3" s="1"/>
  <c r="AJ969" i="3" s="1"/>
  <c r="AJ970" i="3" s="1"/>
  <c r="AJ971" i="3" s="1"/>
  <c r="AJ972" i="3" s="1"/>
  <c r="AJ973" i="3" s="1"/>
  <c r="AJ974" i="3" s="1"/>
  <c r="AJ975" i="3" s="1"/>
  <c r="AJ976" i="3" s="1"/>
  <c r="AJ977" i="3" s="1"/>
  <c r="AJ978" i="3" s="1"/>
  <c r="AJ979" i="3" s="1"/>
  <c r="AJ980" i="3" s="1"/>
  <c r="AJ981" i="3" s="1"/>
  <c r="AJ982" i="3" s="1"/>
  <c r="AJ983" i="3" s="1"/>
  <c r="AJ984" i="3" s="1"/>
  <c r="AJ985" i="3" s="1"/>
  <c r="AJ986" i="3" s="1"/>
  <c r="AJ987" i="3" s="1"/>
  <c r="AJ988" i="3" s="1"/>
  <c r="AJ989" i="3" s="1"/>
  <c r="AJ990" i="3" s="1"/>
  <c r="AJ991" i="3" s="1"/>
  <c r="AJ992" i="3" s="1"/>
  <c r="AJ993" i="3" s="1"/>
  <c r="AJ994" i="3" s="1"/>
  <c r="AJ995" i="3" s="1"/>
  <c r="AJ996" i="3" s="1"/>
  <c r="AJ997" i="3" s="1"/>
  <c r="AJ998" i="3" s="1"/>
  <c r="AJ999" i="3" s="1"/>
  <c r="AJ1000" i="3" s="1"/>
  <c r="AJ1001" i="3" s="1"/>
  <c r="AJ1002" i="3" s="1"/>
  <c r="AJ1003" i="3" s="1"/>
  <c r="AJ1004" i="3" s="1"/>
  <c r="AJ1005" i="3" s="1"/>
  <c r="AJ1006" i="3" s="1"/>
  <c r="AJ1007" i="3" s="1"/>
  <c r="AJ1008" i="3" s="1"/>
  <c r="AJ1009" i="3" s="1"/>
  <c r="AJ1010" i="3" s="1"/>
  <c r="AJ1011" i="3" s="1"/>
  <c r="AJ1012" i="3" s="1"/>
  <c r="AJ1013" i="3" s="1"/>
  <c r="AJ1014" i="3" s="1"/>
  <c r="AJ1015" i="3" s="1"/>
  <c r="AJ1016" i="3" s="1"/>
  <c r="AJ1017" i="3" s="1"/>
  <c r="AJ1018" i="3" s="1"/>
  <c r="AJ1019" i="3" s="1"/>
  <c r="AJ1020" i="3" s="1"/>
  <c r="AJ1021" i="3" s="1"/>
  <c r="AJ1022" i="3" s="1"/>
  <c r="AJ1023" i="3" s="1"/>
  <c r="AJ1024" i="3" s="1"/>
  <c r="AJ1025" i="3" s="1"/>
  <c r="AJ1026" i="3" s="1"/>
  <c r="AJ1027" i="3" s="1"/>
  <c r="AJ1028" i="3" s="1"/>
  <c r="AJ1029" i="3" s="1"/>
  <c r="AJ1030" i="3" s="1"/>
  <c r="AJ1031" i="3" s="1"/>
  <c r="AJ1032" i="3" s="1"/>
  <c r="AJ1033" i="3" s="1"/>
  <c r="AJ1034" i="3" s="1"/>
  <c r="AJ1035" i="3" s="1"/>
  <c r="AJ1036" i="3" s="1"/>
  <c r="AJ1037" i="3" s="1"/>
  <c r="AJ1038" i="3" s="1"/>
  <c r="AJ1039" i="3" s="1"/>
  <c r="AJ1040" i="3" s="1"/>
  <c r="AJ1041" i="3" s="1"/>
  <c r="AJ1042" i="3" s="1"/>
  <c r="AJ1043" i="3" s="1"/>
  <c r="AJ1044" i="3" s="1"/>
  <c r="AJ1045" i="3" s="1"/>
  <c r="AJ1046" i="3" s="1"/>
  <c r="AJ1047" i="3" s="1"/>
  <c r="AJ1048" i="3" s="1"/>
  <c r="AJ1049" i="3" s="1"/>
  <c r="AJ1050" i="3" s="1"/>
  <c r="AJ1051" i="3" s="1"/>
  <c r="AJ1052" i="3" s="1"/>
  <c r="AJ1053" i="3" s="1"/>
  <c r="AJ1054" i="3" s="1"/>
  <c r="AJ1055" i="3" s="1"/>
  <c r="AJ1056" i="3" s="1"/>
  <c r="AJ1057" i="3" s="1"/>
  <c r="AJ1058" i="3" s="1"/>
  <c r="AJ1059" i="3" s="1"/>
  <c r="AJ1060" i="3" s="1"/>
  <c r="AJ1061" i="3" s="1"/>
  <c r="AJ1062" i="3" s="1"/>
  <c r="AJ1063" i="3" s="1"/>
  <c r="AJ1064" i="3" s="1"/>
  <c r="AJ1065" i="3" s="1"/>
  <c r="AJ1066" i="3" s="1"/>
  <c r="AJ1067" i="3" s="1"/>
  <c r="AJ1068" i="3" s="1"/>
  <c r="AJ1069" i="3" s="1"/>
  <c r="AJ1070" i="3" s="1"/>
  <c r="AJ1071" i="3" s="1"/>
  <c r="AJ1072" i="3" s="1"/>
  <c r="AJ1073" i="3" s="1"/>
  <c r="AJ1074" i="3" s="1"/>
  <c r="AJ1075" i="3" s="1"/>
  <c r="AJ1076" i="3" s="1"/>
  <c r="AJ1077" i="3" s="1"/>
  <c r="AJ1078" i="3" s="1"/>
  <c r="AJ1079" i="3" s="1"/>
  <c r="AJ1080" i="3" s="1"/>
  <c r="AJ1081" i="3" s="1"/>
  <c r="AJ1082" i="3" s="1"/>
  <c r="AJ1083" i="3" s="1"/>
  <c r="AJ1084" i="3" s="1"/>
  <c r="AJ1085" i="3" s="1"/>
  <c r="AJ1086" i="3" s="1"/>
  <c r="AJ1087" i="3" s="1"/>
  <c r="AJ1088" i="3" s="1"/>
  <c r="AJ1089" i="3" s="1"/>
  <c r="AJ1090" i="3" s="1"/>
  <c r="AJ1091" i="3" s="1"/>
  <c r="AJ1092" i="3" s="1"/>
  <c r="AJ1093" i="3" s="1"/>
  <c r="AJ1094" i="3" s="1"/>
  <c r="AJ1095" i="3" s="1"/>
  <c r="AJ1096" i="3" s="1"/>
  <c r="AJ1097" i="3" s="1"/>
  <c r="AJ1098" i="3" s="1"/>
  <c r="AJ1099" i="3" s="1"/>
  <c r="AJ1100" i="3" s="1"/>
  <c r="AJ1101" i="3" s="1"/>
  <c r="AJ1102" i="3" s="1"/>
  <c r="AJ1103" i="3" s="1"/>
  <c r="AJ1104" i="3" s="1"/>
  <c r="AJ1105" i="3" s="1"/>
  <c r="AJ1106" i="3" s="1"/>
  <c r="AJ1107" i="3" s="1"/>
  <c r="AI742" i="3"/>
  <c r="AI743" i="3" s="1"/>
  <c r="AI744" i="3" s="1"/>
  <c r="AI745" i="3" s="1"/>
  <c r="AI746" i="3" s="1"/>
  <c r="AI747" i="3" s="1"/>
  <c r="AI748" i="3" s="1"/>
  <c r="AI749" i="3" s="1"/>
  <c r="AI750" i="3" s="1"/>
  <c r="AI751" i="3" s="1"/>
  <c r="AI752" i="3" s="1"/>
  <c r="AI753" i="3" s="1"/>
  <c r="AI754" i="3" s="1"/>
  <c r="AI755" i="3" s="1"/>
  <c r="AI756" i="3" s="1"/>
  <c r="AI757" i="3" s="1"/>
  <c r="AI758" i="3" s="1"/>
  <c r="AI759" i="3" s="1"/>
  <c r="AI760" i="3" s="1"/>
  <c r="AI761" i="3" s="1"/>
  <c r="AI762" i="3" s="1"/>
  <c r="AI763" i="3" s="1"/>
  <c r="AI764" i="3" s="1"/>
  <c r="AI765" i="3" s="1"/>
  <c r="AI766" i="3" s="1"/>
  <c r="AI767" i="3" s="1"/>
  <c r="AI768" i="3" s="1"/>
  <c r="AI769" i="3" s="1"/>
  <c r="AI770" i="3" s="1"/>
  <c r="AI771" i="3" s="1"/>
  <c r="AI772" i="3" s="1"/>
  <c r="AI773" i="3" s="1"/>
  <c r="AI774" i="3" s="1"/>
  <c r="AI775" i="3" s="1"/>
  <c r="AI776" i="3" s="1"/>
  <c r="AI777" i="3" s="1"/>
  <c r="AI778" i="3" s="1"/>
  <c r="AI779" i="3" s="1"/>
  <c r="AI780" i="3" s="1"/>
  <c r="AI781" i="3" s="1"/>
  <c r="AI782" i="3" s="1"/>
  <c r="AI783" i="3" s="1"/>
  <c r="AI784" i="3" s="1"/>
  <c r="AI785" i="3" s="1"/>
  <c r="AI786" i="3" s="1"/>
  <c r="AI787" i="3" s="1"/>
  <c r="AI788" i="3" s="1"/>
  <c r="AI789" i="3" s="1"/>
  <c r="AI790" i="3" s="1"/>
  <c r="AI791" i="3" s="1"/>
  <c r="AI792" i="3" s="1"/>
  <c r="AI793" i="3" s="1"/>
  <c r="AI794" i="3" s="1"/>
  <c r="AI795" i="3" s="1"/>
  <c r="AI796" i="3" s="1"/>
  <c r="AI797" i="3" s="1"/>
  <c r="AI798" i="3" s="1"/>
  <c r="AI799" i="3" s="1"/>
  <c r="AI800" i="3" s="1"/>
  <c r="AI801" i="3" s="1"/>
  <c r="AI802" i="3" s="1"/>
  <c r="AI803" i="3" s="1"/>
  <c r="AI804" i="3" s="1"/>
  <c r="AI805" i="3" s="1"/>
  <c r="AI806" i="3" s="1"/>
  <c r="AI807" i="3" s="1"/>
  <c r="AI808" i="3" s="1"/>
  <c r="AI809" i="3" s="1"/>
  <c r="AI810" i="3" s="1"/>
  <c r="AI811" i="3" s="1"/>
  <c r="AI812" i="3" s="1"/>
  <c r="AI813" i="3" s="1"/>
  <c r="AI814" i="3" s="1"/>
  <c r="AI815" i="3" s="1"/>
  <c r="AI816" i="3" s="1"/>
  <c r="AI817" i="3" s="1"/>
  <c r="AI818" i="3" s="1"/>
  <c r="AI819" i="3" s="1"/>
  <c r="AI820" i="3" s="1"/>
  <c r="AI821" i="3" s="1"/>
  <c r="AI822" i="3" s="1"/>
  <c r="AI823" i="3" s="1"/>
  <c r="AI824" i="3" s="1"/>
  <c r="AI825" i="3" s="1"/>
  <c r="AI826" i="3" s="1"/>
  <c r="AI827" i="3" s="1"/>
  <c r="AI828" i="3" s="1"/>
  <c r="AI829" i="3" s="1"/>
  <c r="AI830" i="3" s="1"/>
  <c r="AI831" i="3" s="1"/>
  <c r="AI832" i="3" s="1"/>
  <c r="AI833" i="3" s="1"/>
  <c r="AI834" i="3" s="1"/>
  <c r="AI835" i="3" s="1"/>
  <c r="AI836" i="3" s="1"/>
  <c r="AI837" i="3" s="1"/>
  <c r="AI838" i="3" s="1"/>
  <c r="AI839" i="3" s="1"/>
  <c r="AI840" i="3" s="1"/>
  <c r="AI841" i="3" s="1"/>
  <c r="AI842" i="3" s="1"/>
  <c r="AI843" i="3" s="1"/>
  <c r="AI844" i="3" s="1"/>
  <c r="AI845" i="3" s="1"/>
  <c r="AI846" i="3" s="1"/>
  <c r="AI847" i="3" s="1"/>
  <c r="AI848" i="3" s="1"/>
  <c r="AI849" i="3" s="1"/>
  <c r="AI850" i="3" s="1"/>
  <c r="AI851" i="3" s="1"/>
  <c r="AI852" i="3" s="1"/>
  <c r="AI853" i="3" s="1"/>
  <c r="AI854" i="3" s="1"/>
  <c r="AI855" i="3" s="1"/>
  <c r="AI856" i="3" s="1"/>
  <c r="AI857" i="3" s="1"/>
  <c r="AI858" i="3" s="1"/>
  <c r="AI859" i="3" s="1"/>
  <c r="AI860" i="3" s="1"/>
  <c r="AI861" i="3" s="1"/>
  <c r="AI862" i="3" s="1"/>
  <c r="AI863" i="3" s="1"/>
  <c r="AI864" i="3" s="1"/>
  <c r="AI865" i="3" s="1"/>
  <c r="AI866" i="3" s="1"/>
  <c r="AI867" i="3" s="1"/>
  <c r="AI868" i="3" s="1"/>
  <c r="AI869" i="3" s="1"/>
  <c r="AI870" i="3" s="1"/>
  <c r="AI871" i="3" s="1"/>
  <c r="AI872" i="3" s="1"/>
  <c r="AI873" i="3" s="1"/>
  <c r="AI874" i="3" s="1"/>
  <c r="AI875" i="3" s="1"/>
  <c r="AI876" i="3" s="1"/>
  <c r="AI877" i="3" s="1"/>
  <c r="AI878" i="3" s="1"/>
  <c r="AI879" i="3" s="1"/>
  <c r="AI880" i="3" s="1"/>
  <c r="AI881" i="3" s="1"/>
  <c r="AI882" i="3" s="1"/>
  <c r="AI883" i="3" s="1"/>
  <c r="AI884" i="3" s="1"/>
  <c r="AI885" i="3" s="1"/>
  <c r="AI886" i="3" s="1"/>
  <c r="AI887" i="3" s="1"/>
  <c r="AI888" i="3" s="1"/>
  <c r="AI889" i="3" s="1"/>
  <c r="AI890" i="3" s="1"/>
  <c r="AI891" i="3" s="1"/>
  <c r="AI892" i="3" s="1"/>
  <c r="AI893" i="3" s="1"/>
  <c r="AI894" i="3" s="1"/>
  <c r="AI895" i="3" s="1"/>
  <c r="AI896" i="3" s="1"/>
  <c r="AI897" i="3" s="1"/>
  <c r="AI898" i="3" s="1"/>
  <c r="AI899" i="3" s="1"/>
  <c r="AI900" i="3" s="1"/>
  <c r="AI901" i="3" s="1"/>
  <c r="AI902" i="3" s="1"/>
  <c r="AI903" i="3" s="1"/>
  <c r="AI904" i="3" s="1"/>
  <c r="AI905" i="3" s="1"/>
  <c r="AI906" i="3" s="1"/>
  <c r="AI907" i="3" s="1"/>
  <c r="AI908" i="3" s="1"/>
  <c r="AI909" i="3" s="1"/>
  <c r="AI910" i="3" s="1"/>
  <c r="AI911" i="3" s="1"/>
  <c r="AI912" i="3" s="1"/>
  <c r="AI913" i="3" s="1"/>
  <c r="AI914" i="3" s="1"/>
  <c r="AI915" i="3" s="1"/>
  <c r="AI916" i="3" s="1"/>
  <c r="AI917" i="3" s="1"/>
  <c r="AI918" i="3" s="1"/>
  <c r="AI919" i="3" s="1"/>
  <c r="AI920" i="3" s="1"/>
  <c r="AI921" i="3" s="1"/>
  <c r="AI922" i="3" s="1"/>
  <c r="AI923" i="3" s="1"/>
  <c r="AI924" i="3" s="1"/>
  <c r="AI925" i="3" s="1"/>
  <c r="AI926" i="3" s="1"/>
  <c r="AI927" i="3" s="1"/>
  <c r="AI928" i="3" s="1"/>
  <c r="AI929" i="3" s="1"/>
  <c r="AI930" i="3" s="1"/>
  <c r="AI931" i="3" s="1"/>
  <c r="AI932" i="3" s="1"/>
  <c r="AI933" i="3" s="1"/>
  <c r="AI934" i="3" s="1"/>
  <c r="AI935" i="3" s="1"/>
  <c r="AI936" i="3" s="1"/>
  <c r="AI937" i="3" s="1"/>
  <c r="AI938" i="3" s="1"/>
  <c r="AI939" i="3" s="1"/>
  <c r="AI940" i="3" s="1"/>
  <c r="AI941" i="3" s="1"/>
  <c r="AI942" i="3" s="1"/>
  <c r="AI943" i="3" s="1"/>
  <c r="AI944" i="3" s="1"/>
  <c r="AI945" i="3" s="1"/>
  <c r="AI946" i="3" s="1"/>
  <c r="AI947" i="3" s="1"/>
  <c r="AI948" i="3" s="1"/>
  <c r="AI949" i="3" s="1"/>
  <c r="AI950" i="3" s="1"/>
  <c r="AI951" i="3" s="1"/>
  <c r="AI952" i="3" s="1"/>
  <c r="AI953" i="3" s="1"/>
  <c r="AI954" i="3" s="1"/>
  <c r="AI955" i="3" s="1"/>
  <c r="AI956" i="3" s="1"/>
  <c r="AI957" i="3" s="1"/>
  <c r="AI958" i="3" s="1"/>
  <c r="AI959" i="3" s="1"/>
  <c r="AI960" i="3" s="1"/>
  <c r="AI961" i="3" s="1"/>
  <c r="AI962" i="3" s="1"/>
  <c r="AI963" i="3" s="1"/>
  <c r="AI964" i="3" s="1"/>
  <c r="AI965" i="3" s="1"/>
  <c r="AI966" i="3" s="1"/>
  <c r="AI967" i="3" s="1"/>
  <c r="AI968" i="3" s="1"/>
  <c r="AI969" i="3" s="1"/>
  <c r="AI970" i="3" s="1"/>
  <c r="AI971" i="3" s="1"/>
  <c r="AI972" i="3" s="1"/>
  <c r="AI973" i="3" s="1"/>
  <c r="AI974" i="3" s="1"/>
  <c r="AI975" i="3" s="1"/>
  <c r="AI976" i="3" s="1"/>
  <c r="AI977" i="3" s="1"/>
  <c r="AI978" i="3" s="1"/>
  <c r="AI979" i="3" s="1"/>
  <c r="AI980" i="3" s="1"/>
  <c r="AI981" i="3" s="1"/>
  <c r="AI982" i="3" s="1"/>
  <c r="AI983" i="3" s="1"/>
  <c r="AI984" i="3" s="1"/>
  <c r="AI985" i="3" s="1"/>
  <c r="AI986" i="3" s="1"/>
  <c r="AI987" i="3" s="1"/>
  <c r="AI988" i="3" s="1"/>
  <c r="AI989" i="3" s="1"/>
  <c r="AI990" i="3" s="1"/>
  <c r="AI991" i="3" s="1"/>
  <c r="AI992" i="3" s="1"/>
  <c r="AI993" i="3" s="1"/>
  <c r="AI994" i="3" s="1"/>
  <c r="AI995" i="3" s="1"/>
  <c r="AI996" i="3" s="1"/>
  <c r="AI997" i="3" s="1"/>
  <c r="AI998" i="3" s="1"/>
  <c r="AI999" i="3" s="1"/>
  <c r="AI1000" i="3" s="1"/>
  <c r="AI1001" i="3" s="1"/>
  <c r="AI1002" i="3" s="1"/>
  <c r="AI1003" i="3" s="1"/>
  <c r="AI1004" i="3" s="1"/>
  <c r="AI1005" i="3" s="1"/>
  <c r="AI1006" i="3" s="1"/>
  <c r="AI1007" i="3" s="1"/>
  <c r="AI1008" i="3" s="1"/>
  <c r="AI1009" i="3" s="1"/>
  <c r="AI1010" i="3" s="1"/>
  <c r="AI1011" i="3" s="1"/>
  <c r="AI1012" i="3" s="1"/>
  <c r="AI1013" i="3" s="1"/>
  <c r="AI1014" i="3" s="1"/>
  <c r="AI1015" i="3" s="1"/>
  <c r="AI1016" i="3" s="1"/>
  <c r="AI1017" i="3" s="1"/>
  <c r="AI1018" i="3" s="1"/>
  <c r="AI1019" i="3" s="1"/>
  <c r="AI1020" i="3" s="1"/>
  <c r="AI1021" i="3" s="1"/>
  <c r="AI1022" i="3" s="1"/>
  <c r="AI1023" i="3" s="1"/>
  <c r="AI1024" i="3" s="1"/>
  <c r="AI1025" i="3" s="1"/>
  <c r="AI1026" i="3" s="1"/>
  <c r="AI1027" i="3" s="1"/>
  <c r="AI1028" i="3" s="1"/>
  <c r="AI1029" i="3" s="1"/>
  <c r="AI1030" i="3" s="1"/>
  <c r="AI1031" i="3" s="1"/>
  <c r="AI1032" i="3" s="1"/>
  <c r="AI1033" i="3" s="1"/>
  <c r="AI1034" i="3" s="1"/>
  <c r="AI1035" i="3" s="1"/>
  <c r="AI1036" i="3" s="1"/>
  <c r="AI1037" i="3" s="1"/>
  <c r="AI1038" i="3" s="1"/>
  <c r="AI1039" i="3" s="1"/>
  <c r="AI1040" i="3" s="1"/>
  <c r="AI1041" i="3" s="1"/>
  <c r="AI1042" i="3" s="1"/>
  <c r="AI1043" i="3" s="1"/>
  <c r="AI1044" i="3" s="1"/>
  <c r="AI1045" i="3" s="1"/>
  <c r="AI1046" i="3" s="1"/>
  <c r="AI1047" i="3" s="1"/>
  <c r="AI1048" i="3" s="1"/>
  <c r="AI1049" i="3" s="1"/>
  <c r="AI1050" i="3" s="1"/>
  <c r="AI1051" i="3" s="1"/>
  <c r="AI1052" i="3" s="1"/>
  <c r="AI1053" i="3" s="1"/>
  <c r="AI1054" i="3" s="1"/>
  <c r="AI1055" i="3" s="1"/>
  <c r="AI1056" i="3" s="1"/>
  <c r="AI1057" i="3" s="1"/>
  <c r="AI1058" i="3" s="1"/>
  <c r="AI1059" i="3" s="1"/>
  <c r="AI1060" i="3" s="1"/>
  <c r="AI1061" i="3" s="1"/>
  <c r="AI1062" i="3" s="1"/>
  <c r="AI1063" i="3" s="1"/>
  <c r="AI1064" i="3" s="1"/>
  <c r="AI1065" i="3" s="1"/>
  <c r="AI1066" i="3" s="1"/>
  <c r="AI1067" i="3" s="1"/>
  <c r="AI1068" i="3" s="1"/>
  <c r="AI1069" i="3" s="1"/>
  <c r="AI1070" i="3" s="1"/>
  <c r="AI1071" i="3" s="1"/>
  <c r="AI1072" i="3" s="1"/>
  <c r="AI1073" i="3" s="1"/>
  <c r="AI1074" i="3" s="1"/>
  <c r="AI1075" i="3" s="1"/>
  <c r="AI1076" i="3" s="1"/>
  <c r="AI1077" i="3" s="1"/>
  <c r="AI1078" i="3" s="1"/>
  <c r="AI1079" i="3" s="1"/>
  <c r="AI1080" i="3" s="1"/>
  <c r="AI1081" i="3" s="1"/>
  <c r="AI1082" i="3" s="1"/>
  <c r="AI1083" i="3" s="1"/>
  <c r="AI1084" i="3" s="1"/>
  <c r="AI1085" i="3" s="1"/>
  <c r="AI1086" i="3" s="1"/>
  <c r="AI1087" i="3" s="1"/>
  <c r="AI1088" i="3" s="1"/>
  <c r="AI1089" i="3" s="1"/>
  <c r="AI1090" i="3" s="1"/>
  <c r="AI1091" i="3" s="1"/>
  <c r="AI1092" i="3" s="1"/>
  <c r="AI1093" i="3" s="1"/>
  <c r="AI1094" i="3" s="1"/>
  <c r="AI1095" i="3" s="1"/>
  <c r="AI1096" i="3" s="1"/>
  <c r="AI1097" i="3" s="1"/>
  <c r="AI1098" i="3" s="1"/>
  <c r="AI1099" i="3" s="1"/>
  <c r="AI1100" i="3" s="1"/>
  <c r="AI1101" i="3" s="1"/>
  <c r="AI1102" i="3" s="1"/>
  <c r="AI1103" i="3" s="1"/>
  <c r="AI1104" i="3" s="1"/>
  <c r="AI1105" i="3" s="1"/>
  <c r="AI1106" i="3" s="1"/>
  <c r="AI1107" i="3" s="1"/>
  <c r="AH742" i="3"/>
  <c r="AH743" i="3" s="1"/>
  <c r="AH744" i="3" s="1"/>
  <c r="AH745" i="3" s="1"/>
  <c r="AH746" i="3" s="1"/>
  <c r="AH747" i="3" s="1"/>
  <c r="AH748" i="3" s="1"/>
  <c r="AH749" i="3" s="1"/>
  <c r="AH750" i="3" s="1"/>
  <c r="AH751" i="3" s="1"/>
  <c r="AH752" i="3" s="1"/>
  <c r="AH753" i="3" s="1"/>
  <c r="AH754" i="3" s="1"/>
  <c r="AH755" i="3" s="1"/>
  <c r="AH756" i="3" s="1"/>
  <c r="AH757" i="3" s="1"/>
  <c r="AH758" i="3" s="1"/>
  <c r="AH759" i="3" s="1"/>
  <c r="AH760" i="3" s="1"/>
  <c r="AH761" i="3" s="1"/>
  <c r="AH762" i="3" s="1"/>
  <c r="AH763" i="3" s="1"/>
  <c r="AH764" i="3" s="1"/>
  <c r="AH765" i="3" s="1"/>
  <c r="AH766" i="3" s="1"/>
  <c r="AH767" i="3" s="1"/>
  <c r="AH768" i="3" s="1"/>
  <c r="AH769" i="3" s="1"/>
  <c r="AH770" i="3" s="1"/>
  <c r="AH771" i="3" s="1"/>
  <c r="AH772" i="3" s="1"/>
  <c r="AH773" i="3" s="1"/>
  <c r="AH774" i="3" s="1"/>
  <c r="AH775" i="3" s="1"/>
  <c r="AH776" i="3" s="1"/>
  <c r="AH777" i="3" s="1"/>
  <c r="AH778" i="3" s="1"/>
  <c r="AH779" i="3" s="1"/>
  <c r="AH780" i="3" s="1"/>
  <c r="AH781" i="3" s="1"/>
  <c r="AH782" i="3" s="1"/>
  <c r="AH783" i="3" s="1"/>
  <c r="AH784" i="3" s="1"/>
  <c r="AH785" i="3" s="1"/>
  <c r="AH786" i="3" s="1"/>
  <c r="AH787" i="3" s="1"/>
  <c r="AH788" i="3" s="1"/>
  <c r="AH789" i="3" s="1"/>
  <c r="AH790" i="3" s="1"/>
  <c r="AH791" i="3" s="1"/>
  <c r="AH792" i="3" s="1"/>
  <c r="AH793" i="3" s="1"/>
  <c r="AH794" i="3" s="1"/>
  <c r="AH795" i="3" s="1"/>
  <c r="AH796" i="3" s="1"/>
  <c r="AH797" i="3" s="1"/>
  <c r="AH798" i="3" s="1"/>
  <c r="AH799" i="3" s="1"/>
  <c r="AH800" i="3" s="1"/>
  <c r="AH801" i="3" s="1"/>
  <c r="AH802" i="3" s="1"/>
  <c r="AH803" i="3" s="1"/>
  <c r="AH804" i="3" s="1"/>
  <c r="AH805" i="3" s="1"/>
  <c r="AH806" i="3" s="1"/>
  <c r="AH807" i="3" s="1"/>
  <c r="AH808" i="3" s="1"/>
  <c r="AH809" i="3" s="1"/>
  <c r="AH810" i="3" s="1"/>
  <c r="AH811" i="3" s="1"/>
  <c r="AH812" i="3" s="1"/>
  <c r="AH813" i="3" s="1"/>
  <c r="AH814" i="3" s="1"/>
  <c r="AH815" i="3" s="1"/>
  <c r="AH816" i="3" s="1"/>
  <c r="AH817" i="3" s="1"/>
  <c r="AH818" i="3" s="1"/>
  <c r="AH819" i="3" s="1"/>
  <c r="AH820" i="3" s="1"/>
  <c r="AH821" i="3" s="1"/>
  <c r="AH822" i="3" s="1"/>
  <c r="AH823" i="3" s="1"/>
  <c r="AH824" i="3" s="1"/>
  <c r="AH825" i="3" s="1"/>
  <c r="AH826" i="3" s="1"/>
  <c r="AH827" i="3" s="1"/>
  <c r="AH828" i="3" s="1"/>
  <c r="AH829" i="3" s="1"/>
  <c r="AH830" i="3" s="1"/>
  <c r="AH831" i="3" s="1"/>
  <c r="AH832" i="3" s="1"/>
  <c r="AH833" i="3" s="1"/>
  <c r="AH834" i="3" s="1"/>
  <c r="AH835" i="3" s="1"/>
  <c r="AH836" i="3" s="1"/>
  <c r="AH837" i="3" s="1"/>
  <c r="AH838" i="3" s="1"/>
  <c r="AH839" i="3" s="1"/>
  <c r="AH840" i="3" s="1"/>
  <c r="AH841" i="3" s="1"/>
  <c r="AH842" i="3" s="1"/>
  <c r="AH843" i="3" s="1"/>
  <c r="AH844" i="3" s="1"/>
  <c r="AH845" i="3" s="1"/>
  <c r="AH846" i="3" s="1"/>
  <c r="AH847" i="3" s="1"/>
  <c r="AH848" i="3" s="1"/>
  <c r="AH849" i="3" s="1"/>
  <c r="AH850" i="3" s="1"/>
  <c r="AH851" i="3" s="1"/>
  <c r="AH852" i="3" s="1"/>
  <c r="AH853" i="3" s="1"/>
  <c r="AH854" i="3" s="1"/>
  <c r="AH855" i="3" s="1"/>
  <c r="AH856" i="3" s="1"/>
  <c r="AH857" i="3" s="1"/>
  <c r="AH858" i="3" s="1"/>
  <c r="AH859" i="3" s="1"/>
  <c r="AH860" i="3" s="1"/>
  <c r="AH861" i="3" s="1"/>
  <c r="AH862" i="3" s="1"/>
  <c r="AH863" i="3" s="1"/>
  <c r="AH864" i="3" s="1"/>
  <c r="AH865" i="3" s="1"/>
  <c r="AH866" i="3" s="1"/>
  <c r="AH867" i="3" s="1"/>
  <c r="AH868" i="3" s="1"/>
  <c r="AH869" i="3" s="1"/>
  <c r="AH870" i="3" s="1"/>
  <c r="AH871" i="3" s="1"/>
  <c r="AH872" i="3" s="1"/>
  <c r="AH873" i="3" s="1"/>
  <c r="AH874" i="3" s="1"/>
  <c r="AH875" i="3" s="1"/>
  <c r="AH876" i="3" s="1"/>
  <c r="AH877" i="3" s="1"/>
  <c r="AH878" i="3" s="1"/>
  <c r="AH879" i="3" s="1"/>
  <c r="AH880" i="3" s="1"/>
  <c r="AH881" i="3" s="1"/>
  <c r="AH882" i="3" s="1"/>
  <c r="AH883" i="3" s="1"/>
  <c r="AH884" i="3" s="1"/>
  <c r="AH885" i="3" s="1"/>
  <c r="AH886" i="3" s="1"/>
  <c r="AH887" i="3" s="1"/>
  <c r="AH888" i="3" s="1"/>
  <c r="AH889" i="3" s="1"/>
  <c r="AH890" i="3" s="1"/>
  <c r="AH891" i="3" s="1"/>
  <c r="AH892" i="3" s="1"/>
  <c r="AH893" i="3" s="1"/>
  <c r="AH894" i="3" s="1"/>
  <c r="AH895" i="3" s="1"/>
  <c r="AH896" i="3" s="1"/>
  <c r="AH897" i="3" s="1"/>
  <c r="AH898" i="3" s="1"/>
  <c r="AH899" i="3" s="1"/>
  <c r="AH900" i="3" s="1"/>
  <c r="AH901" i="3" s="1"/>
  <c r="AH902" i="3" s="1"/>
  <c r="AH903" i="3" s="1"/>
  <c r="AH904" i="3" s="1"/>
  <c r="AH905" i="3" s="1"/>
  <c r="AH906" i="3" s="1"/>
  <c r="AH907" i="3" s="1"/>
  <c r="AH908" i="3" s="1"/>
  <c r="AH909" i="3" s="1"/>
  <c r="AH910" i="3" s="1"/>
  <c r="AH911" i="3" s="1"/>
  <c r="AH912" i="3" s="1"/>
  <c r="AH913" i="3" s="1"/>
  <c r="AH914" i="3" s="1"/>
  <c r="AH915" i="3" s="1"/>
  <c r="AH916" i="3" s="1"/>
  <c r="AH917" i="3" s="1"/>
  <c r="AH918" i="3" s="1"/>
  <c r="AH919" i="3" s="1"/>
  <c r="AH920" i="3" s="1"/>
  <c r="AH921" i="3" s="1"/>
  <c r="AH922" i="3" s="1"/>
  <c r="AH923" i="3" s="1"/>
  <c r="AH924" i="3" s="1"/>
  <c r="AH925" i="3" s="1"/>
  <c r="AH926" i="3" s="1"/>
  <c r="AH927" i="3" s="1"/>
  <c r="AH928" i="3" s="1"/>
  <c r="AH929" i="3" s="1"/>
  <c r="AH930" i="3" s="1"/>
  <c r="AH931" i="3" s="1"/>
  <c r="AH932" i="3" s="1"/>
  <c r="AH933" i="3" s="1"/>
  <c r="AH934" i="3" s="1"/>
  <c r="AH935" i="3" s="1"/>
  <c r="AH936" i="3" s="1"/>
  <c r="AH937" i="3" s="1"/>
  <c r="AH938" i="3" s="1"/>
  <c r="AH939" i="3" s="1"/>
  <c r="AH940" i="3" s="1"/>
  <c r="AH941" i="3" s="1"/>
  <c r="AH942" i="3" s="1"/>
  <c r="AH943" i="3" s="1"/>
  <c r="AH944" i="3" s="1"/>
  <c r="AH945" i="3" s="1"/>
  <c r="AH946" i="3" s="1"/>
  <c r="AH947" i="3" s="1"/>
  <c r="AH948" i="3" s="1"/>
  <c r="AH949" i="3" s="1"/>
  <c r="AH950" i="3" s="1"/>
  <c r="AH951" i="3" s="1"/>
  <c r="AH952" i="3" s="1"/>
  <c r="AH953" i="3" s="1"/>
  <c r="AH954" i="3" s="1"/>
  <c r="AH955" i="3" s="1"/>
  <c r="AH956" i="3" s="1"/>
  <c r="AH957" i="3" s="1"/>
  <c r="AH958" i="3" s="1"/>
  <c r="AH959" i="3" s="1"/>
  <c r="AH960" i="3" s="1"/>
  <c r="AH961" i="3" s="1"/>
  <c r="AH962" i="3" s="1"/>
  <c r="AH963" i="3" s="1"/>
  <c r="AH964" i="3" s="1"/>
  <c r="AH965" i="3" s="1"/>
  <c r="AH966" i="3" s="1"/>
  <c r="AH967" i="3" s="1"/>
  <c r="AH968" i="3" s="1"/>
  <c r="AH969" i="3" s="1"/>
  <c r="AH970" i="3" s="1"/>
  <c r="AH971" i="3" s="1"/>
  <c r="AH972" i="3" s="1"/>
  <c r="AH973" i="3" s="1"/>
  <c r="AH974" i="3" s="1"/>
  <c r="AH975" i="3" s="1"/>
  <c r="AH976" i="3" s="1"/>
  <c r="AH977" i="3" s="1"/>
  <c r="AH978" i="3" s="1"/>
  <c r="AH979" i="3" s="1"/>
  <c r="AH980" i="3" s="1"/>
  <c r="AH981" i="3" s="1"/>
  <c r="AH982" i="3" s="1"/>
  <c r="AH983" i="3" s="1"/>
  <c r="AH984" i="3" s="1"/>
  <c r="AH985" i="3" s="1"/>
  <c r="AH986" i="3" s="1"/>
  <c r="AH987" i="3" s="1"/>
  <c r="AH988" i="3" s="1"/>
  <c r="AH989" i="3" s="1"/>
  <c r="AH990" i="3" s="1"/>
  <c r="AH991" i="3" s="1"/>
  <c r="AH992" i="3" s="1"/>
  <c r="AH993" i="3" s="1"/>
  <c r="AH994" i="3" s="1"/>
  <c r="AH995" i="3" s="1"/>
  <c r="AH996" i="3" s="1"/>
  <c r="AH997" i="3" s="1"/>
  <c r="AH998" i="3" s="1"/>
  <c r="AH999" i="3" s="1"/>
  <c r="AH1000" i="3" s="1"/>
  <c r="AH1001" i="3" s="1"/>
  <c r="AH1002" i="3" s="1"/>
  <c r="AH1003" i="3" s="1"/>
  <c r="AH1004" i="3" s="1"/>
  <c r="AH1005" i="3" s="1"/>
  <c r="AH1006" i="3" s="1"/>
  <c r="AH1007" i="3" s="1"/>
  <c r="AH1008" i="3" s="1"/>
  <c r="AH1009" i="3" s="1"/>
  <c r="AH1010" i="3" s="1"/>
  <c r="AH1011" i="3" s="1"/>
  <c r="AH1012" i="3" s="1"/>
  <c r="AH1013" i="3" s="1"/>
  <c r="AH1014" i="3" s="1"/>
  <c r="AH1015" i="3" s="1"/>
  <c r="AH1016" i="3" s="1"/>
  <c r="AH1017" i="3" s="1"/>
  <c r="AH1018" i="3" s="1"/>
  <c r="AH1019" i="3" s="1"/>
  <c r="AH1020" i="3" s="1"/>
  <c r="AH1021" i="3" s="1"/>
  <c r="AH1022" i="3" s="1"/>
  <c r="AH1023" i="3" s="1"/>
  <c r="AH1024" i="3" s="1"/>
  <c r="AH1025" i="3" s="1"/>
  <c r="AH1026" i="3" s="1"/>
  <c r="AH1027" i="3" s="1"/>
  <c r="AH1028" i="3" s="1"/>
  <c r="AH1029" i="3" s="1"/>
  <c r="AH1030" i="3" s="1"/>
  <c r="AH1031" i="3" s="1"/>
  <c r="AH1032" i="3" s="1"/>
  <c r="AH1033" i="3" s="1"/>
  <c r="AH1034" i="3" s="1"/>
  <c r="AH1035" i="3" s="1"/>
  <c r="AH1036" i="3" s="1"/>
  <c r="AH1037" i="3" s="1"/>
  <c r="AH1038" i="3" s="1"/>
  <c r="AH1039" i="3" s="1"/>
  <c r="AH1040" i="3" s="1"/>
  <c r="AH1041" i="3" s="1"/>
  <c r="AH1042" i="3" s="1"/>
  <c r="AH1043" i="3" s="1"/>
  <c r="AH1044" i="3" s="1"/>
  <c r="AH1045" i="3" s="1"/>
  <c r="AH1046" i="3" s="1"/>
  <c r="AH1047" i="3" s="1"/>
  <c r="AH1048" i="3" s="1"/>
  <c r="AH1049" i="3" s="1"/>
  <c r="AH1050" i="3" s="1"/>
  <c r="AH1051" i="3" s="1"/>
  <c r="AH1052" i="3" s="1"/>
  <c r="AH1053" i="3" s="1"/>
  <c r="AH1054" i="3" s="1"/>
  <c r="AH1055" i="3" s="1"/>
  <c r="AH1056" i="3" s="1"/>
  <c r="AH1057" i="3" s="1"/>
  <c r="AH1058" i="3" s="1"/>
  <c r="AH1059" i="3" s="1"/>
  <c r="AH1060" i="3" s="1"/>
  <c r="AH1061" i="3" s="1"/>
  <c r="AH1062" i="3" s="1"/>
  <c r="AH1063" i="3" s="1"/>
  <c r="AH1064" i="3" s="1"/>
  <c r="AH1065" i="3" s="1"/>
  <c r="AH1066" i="3" s="1"/>
  <c r="AH1067" i="3" s="1"/>
  <c r="AH1068" i="3" s="1"/>
  <c r="AH1069" i="3" s="1"/>
  <c r="AH1070" i="3" s="1"/>
  <c r="AH1071" i="3" s="1"/>
  <c r="AH1072" i="3" s="1"/>
  <c r="AH1073" i="3" s="1"/>
  <c r="AH1074" i="3" s="1"/>
  <c r="AH1075" i="3" s="1"/>
  <c r="AH1076" i="3" s="1"/>
  <c r="AH1077" i="3" s="1"/>
  <c r="AH1078" i="3" s="1"/>
  <c r="AH1079" i="3" s="1"/>
  <c r="AH1080" i="3" s="1"/>
  <c r="AH1081" i="3" s="1"/>
  <c r="AH1082" i="3" s="1"/>
  <c r="AH1083" i="3" s="1"/>
  <c r="AH1084" i="3" s="1"/>
  <c r="AH1085" i="3" s="1"/>
  <c r="AH1086" i="3" s="1"/>
  <c r="AH1087" i="3" s="1"/>
  <c r="AH1088" i="3" s="1"/>
  <c r="AH1089" i="3" s="1"/>
  <c r="AH1090" i="3" s="1"/>
  <c r="AH1091" i="3" s="1"/>
  <c r="AH1092" i="3" s="1"/>
  <c r="AH1093" i="3" s="1"/>
  <c r="AH1094" i="3" s="1"/>
  <c r="AH1095" i="3" s="1"/>
  <c r="AH1096" i="3" s="1"/>
  <c r="AH1097" i="3" s="1"/>
  <c r="AH1098" i="3" s="1"/>
  <c r="AH1099" i="3" s="1"/>
  <c r="AH1100" i="3" s="1"/>
  <c r="AH1101" i="3" s="1"/>
  <c r="AH1102" i="3" s="1"/>
  <c r="AH1103" i="3" s="1"/>
  <c r="AH1104" i="3" s="1"/>
  <c r="AH1105" i="3" s="1"/>
  <c r="AH1106" i="3" s="1"/>
  <c r="AH1107" i="3" s="1"/>
  <c r="AE742" i="3"/>
  <c r="AE743" i="3" s="1"/>
  <c r="AE744" i="3" s="1"/>
  <c r="AE745" i="3" s="1"/>
  <c r="AE746" i="3" s="1"/>
  <c r="AE747" i="3" s="1"/>
  <c r="AE748" i="3" s="1"/>
  <c r="AE749" i="3" s="1"/>
  <c r="AE750" i="3" s="1"/>
  <c r="AE751" i="3" s="1"/>
  <c r="AE752" i="3" s="1"/>
  <c r="AE753" i="3" s="1"/>
  <c r="AE754" i="3" s="1"/>
  <c r="AE755" i="3" s="1"/>
  <c r="AE756" i="3" s="1"/>
  <c r="AE757" i="3" s="1"/>
  <c r="AE758" i="3" s="1"/>
  <c r="AE759" i="3" s="1"/>
  <c r="AE760" i="3" s="1"/>
  <c r="AE761" i="3" s="1"/>
  <c r="AE762" i="3" s="1"/>
  <c r="AE763" i="3" s="1"/>
  <c r="AE764" i="3" s="1"/>
  <c r="AE765" i="3" s="1"/>
  <c r="AE766" i="3" s="1"/>
  <c r="AE767" i="3" s="1"/>
  <c r="AE768" i="3" s="1"/>
  <c r="AE769" i="3" s="1"/>
  <c r="AE770" i="3" s="1"/>
  <c r="AE771" i="3" s="1"/>
  <c r="AE772" i="3" s="1"/>
  <c r="AE773" i="3" s="1"/>
  <c r="AE774" i="3" s="1"/>
  <c r="AE775" i="3" s="1"/>
  <c r="AE776" i="3" s="1"/>
  <c r="AE777" i="3" s="1"/>
  <c r="AE778" i="3" s="1"/>
  <c r="AE779" i="3" s="1"/>
  <c r="AE780" i="3" s="1"/>
  <c r="AE781" i="3" s="1"/>
  <c r="AE782" i="3" s="1"/>
  <c r="AE783" i="3" s="1"/>
  <c r="AE784" i="3" s="1"/>
  <c r="AE785" i="3" s="1"/>
  <c r="AE786" i="3" s="1"/>
  <c r="AE787" i="3" s="1"/>
  <c r="AE788" i="3" s="1"/>
  <c r="AE789" i="3" s="1"/>
  <c r="AE790" i="3" s="1"/>
  <c r="AE791" i="3" s="1"/>
  <c r="AE792" i="3" s="1"/>
  <c r="AE793" i="3" s="1"/>
  <c r="AE794" i="3" s="1"/>
  <c r="AE795" i="3" s="1"/>
  <c r="AE796" i="3" s="1"/>
  <c r="AE797" i="3" s="1"/>
  <c r="AE798" i="3" s="1"/>
  <c r="AE799" i="3" s="1"/>
  <c r="AE800" i="3" s="1"/>
  <c r="AE801" i="3" s="1"/>
  <c r="AE802" i="3" s="1"/>
  <c r="AE803" i="3" s="1"/>
  <c r="AE804" i="3" s="1"/>
  <c r="AE805" i="3" s="1"/>
  <c r="AE806" i="3" s="1"/>
  <c r="AE807" i="3" s="1"/>
  <c r="AE808" i="3" s="1"/>
  <c r="AE809" i="3" s="1"/>
  <c r="AE810" i="3" s="1"/>
  <c r="AE811" i="3" s="1"/>
  <c r="AE812" i="3" s="1"/>
  <c r="AE813" i="3" s="1"/>
  <c r="AE814" i="3" s="1"/>
  <c r="AE815" i="3" s="1"/>
  <c r="AE816" i="3" s="1"/>
  <c r="AE817" i="3" s="1"/>
  <c r="AE818" i="3" s="1"/>
  <c r="AE819" i="3" s="1"/>
  <c r="AE820" i="3" s="1"/>
  <c r="AE821" i="3" s="1"/>
  <c r="AE822" i="3" s="1"/>
  <c r="AE823" i="3" s="1"/>
  <c r="AE824" i="3" s="1"/>
  <c r="AE825" i="3" s="1"/>
  <c r="AE826" i="3" s="1"/>
  <c r="AE827" i="3" s="1"/>
  <c r="AE828" i="3" s="1"/>
  <c r="AE829" i="3" s="1"/>
  <c r="AE830" i="3" s="1"/>
  <c r="AE831" i="3" s="1"/>
  <c r="AE832" i="3" s="1"/>
  <c r="AE833" i="3" s="1"/>
  <c r="AE834" i="3" s="1"/>
  <c r="AE835" i="3" s="1"/>
  <c r="AE836" i="3" s="1"/>
  <c r="AE837" i="3" s="1"/>
  <c r="AE838" i="3" s="1"/>
  <c r="AE839" i="3" s="1"/>
  <c r="AE840" i="3" s="1"/>
  <c r="AE841" i="3" s="1"/>
  <c r="AE842" i="3" s="1"/>
  <c r="AE843" i="3" s="1"/>
  <c r="AE844" i="3" s="1"/>
  <c r="AE845" i="3" s="1"/>
  <c r="AE846" i="3" s="1"/>
  <c r="AE847" i="3" s="1"/>
  <c r="AE848" i="3" s="1"/>
  <c r="AE849" i="3" s="1"/>
  <c r="AE850" i="3" s="1"/>
  <c r="AE851" i="3" s="1"/>
  <c r="AE852" i="3" s="1"/>
  <c r="AE853" i="3" s="1"/>
  <c r="AE854" i="3" s="1"/>
  <c r="AE855" i="3" s="1"/>
  <c r="AE856" i="3" s="1"/>
  <c r="AE857" i="3" s="1"/>
  <c r="AE858" i="3" s="1"/>
  <c r="AE859" i="3" s="1"/>
  <c r="AE860" i="3" s="1"/>
  <c r="AE861" i="3" s="1"/>
  <c r="AE862" i="3" s="1"/>
  <c r="AE863" i="3" s="1"/>
  <c r="AE864" i="3" s="1"/>
  <c r="AE865" i="3" s="1"/>
  <c r="AE866" i="3" s="1"/>
  <c r="AE867" i="3" s="1"/>
  <c r="AE868" i="3" s="1"/>
  <c r="AE869" i="3" s="1"/>
  <c r="AE870" i="3" s="1"/>
  <c r="AE871" i="3" s="1"/>
  <c r="AE872" i="3" s="1"/>
  <c r="AE873" i="3" s="1"/>
  <c r="AE874" i="3" s="1"/>
  <c r="AE875" i="3" s="1"/>
  <c r="AE876" i="3" s="1"/>
  <c r="AE877" i="3" s="1"/>
  <c r="AE878" i="3" s="1"/>
  <c r="AE879" i="3" s="1"/>
  <c r="AE880" i="3" s="1"/>
  <c r="AE881" i="3" s="1"/>
  <c r="AE882" i="3" s="1"/>
  <c r="AE883" i="3" s="1"/>
  <c r="AE884" i="3" s="1"/>
  <c r="AE885" i="3" s="1"/>
  <c r="AE886" i="3" s="1"/>
  <c r="AE887" i="3" s="1"/>
  <c r="AE888" i="3" s="1"/>
  <c r="AE889" i="3" s="1"/>
  <c r="AE890" i="3" s="1"/>
  <c r="AE891" i="3" s="1"/>
  <c r="AE892" i="3" s="1"/>
  <c r="AE893" i="3" s="1"/>
  <c r="AE894" i="3" s="1"/>
  <c r="AE895" i="3" s="1"/>
  <c r="AE896" i="3" s="1"/>
  <c r="AE897" i="3" s="1"/>
  <c r="AE898" i="3" s="1"/>
  <c r="AE899" i="3" s="1"/>
  <c r="AE900" i="3" s="1"/>
  <c r="AE901" i="3" s="1"/>
  <c r="AE902" i="3" s="1"/>
  <c r="AE903" i="3" s="1"/>
  <c r="AE904" i="3" s="1"/>
  <c r="AE905" i="3" s="1"/>
  <c r="AE906" i="3" s="1"/>
  <c r="AE907" i="3" s="1"/>
  <c r="AE908" i="3" s="1"/>
  <c r="AE909" i="3" s="1"/>
  <c r="AE910" i="3" s="1"/>
  <c r="AE911" i="3" s="1"/>
  <c r="AE912" i="3" s="1"/>
  <c r="AE913" i="3" s="1"/>
  <c r="AE914" i="3" s="1"/>
  <c r="AE915" i="3" s="1"/>
  <c r="AE916" i="3" s="1"/>
  <c r="AE917" i="3" s="1"/>
  <c r="AE918" i="3" s="1"/>
  <c r="AE919" i="3" s="1"/>
  <c r="AE920" i="3" s="1"/>
  <c r="AE921" i="3" s="1"/>
  <c r="AE922" i="3" s="1"/>
  <c r="AE923" i="3" s="1"/>
  <c r="AE924" i="3" s="1"/>
  <c r="AE925" i="3" s="1"/>
  <c r="AE926" i="3" s="1"/>
  <c r="AE927" i="3" s="1"/>
  <c r="AE928" i="3" s="1"/>
  <c r="AE929" i="3" s="1"/>
  <c r="AE930" i="3" s="1"/>
  <c r="AE931" i="3" s="1"/>
  <c r="AE932" i="3" s="1"/>
  <c r="AE933" i="3" s="1"/>
  <c r="AE934" i="3" s="1"/>
  <c r="AE935" i="3" s="1"/>
  <c r="AE936" i="3" s="1"/>
  <c r="AE937" i="3" s="1"/>
  <c r="AE938" i="3" s="1"/>
  <c r="AE939" i="3" s="1"/>
  <c r="AE940" i="3" s="1"/>
  <c r="AE941" i="3" s="1"/>
  <c r="AE942" i="3" s="1"/>
  <c r="AE943" i="3" s="1"/>
  <c r="AE944" i="3" s="1"/>
  <c r="AE945" i="3" s="1"/>
  <c r="AE946" i="3" s="1"/>
  <c r="AE947" i="3" s="1"/>
  <c r="AE948" i="3" s="1"/>
  <c r="AE949" i="3" s="1"/>
  <c r="AE950" i="3" s="1"/>
  <c r="AE951" i="3" s="1"/>
  <c r="AE952" i="3" s="1"/>
  <c r="AE953" i="3" s="1"/>
  <c r="AE954" i="3" s="1"/>
  <c r="AE955" i="3" s="1"/>
  <c r="AE956" i="3" s="1"/>
  <c r="AE957" i="3" s="1"/>
  <c r="AE958" i="3" s="1"/>
  <c r="AE959" i="3" s="1"/>
  <c r="AE960" i="3" s="1"/>
  <c r="AE961" i="3" s="1"/>
  <c r="AE962" i="3" s="1"/>
  <c r="AE963" i="3" s="1"/>
  <c r="AE964" i="3" s="1"/>
  <c r="AE965" i="3" s="1"/>
  <c r="AE966" i="3" s="1"/>
  <c r="AE967" i="3" s="1"/>
  <c r="AE968" i="3" s="1"/>
  <c r="AE969" i="3" s="1"/>
  <c r="AE970" i="3" s="1"/>
  <c r="AE971" i="3" s="1"/>
  <c r="AE972" i="3" s="1"/>
  <c r="AE973" i="3" s="1"/>
  <c r="AE974" i="3" s="1"/>
  <c r="AE975" i="3" s="1"/>
  <c r="AE976" i="3" s="1"/>
  <c r="AE977" i="3" s="1"/>
  <c r="AE978" i="3" s="1"/>
  <c r="AE979" i="3" s="1"/>
  <c r="AE980" i="3" s="1"/>
  <c r="AE981" i="3" s="1"/>
  <c r="AE982" i="3" s="1"/>
  <c r="AE983" i="3" s="1"/>
  <c r="AE984" i="3" s="1"/>
  <c r="AE985" i="3" s="1"/>
  <c r="AE986" i="3" s="1"/>
  <c r="AE987" i="3" s="1"/>
  <c r="AE988" i="3" s="1"/>
  <c r="AE989" i="3" s="1"/>
  <c r="AE990" i="3" s="1"/>
  <c r="AE991" i="3" s="1"/>
  <c r="AE992" i="3" s="1"/>
  <c r="AE993" i="3" s="1"/>
  <c r="AE994" i="3" s="1"/>
  <c r="AE995" i="3" s="1"/>
  <c r="AE996" i="3" s="1"/>
  <c r="AE997" i="3" s="1"/>
  <c r="AE998" i="3" s="1"/>
  <c r="AE999" i="3" s="1"/>
  <c r="AE1000" i="3" s="1"/>
  <c r="AE1001" i="3" s="1"/>
  <c r="AE1002" i="3" s="1"/>
  <c r="AE1003" i="3" s="1"/>
  <c r="AE1004" i="3" s="1"/>
  <c r="AE1005" i="3" s="1"/>
  <c r="AE1006" i="3" s="1"/>
  <c r="AE1007" i="3" s="1"/>
  <c r="AE1008" i="3" s="1"/>
  <c r="AE1009" i="3" s="1"/>
  <c r="AE1010" i="3" s="1"/>
  <c r="AE1011" i="3" s="1"/>
  <c r="AE1012" i="3" s="1"/>
  <c r="AE1013" i="3" s="1"/>
  <c r="AE1014" i="3" s="1"/>
  <c r="AE1015" i="3" s="1"/>
  <c r="AE1016" i="3" s="1"/>
  <c r="AE1017" i="3" s="1"/>
  <c r="AE1018" i="3" s="1"/>
  <c r="AE1019" i="3" s="1"/>
  <c r="AE1020" i="3" s="1"/>
  <c r="AE1021" i="3" s="1"/>
  <c r="AE1022" i="3" s="1"/>
  <c r="AE1023" i="3" s="1"/>
  <c r="AE1024" i="3" s="1"/>
  <c r="AE1025" i="3" s="1"/>
  <c r="AE1026" i="3" s="1"/>
  <c r="AE1027" i="3" s="1"/>
  <c r="AE1028" i="3" s="1"/>
  <c r="AE1029" i="3" s="1"/>
  <c r="AE1030" i="3" s="1"/>
  <c r="AE1031" i="3" s="1"/>
  <c r="AE1032" i="3" s="1"/>
  <c r="AE1033" i="3" s="1"/>
  <c r="AE1034" i="3" s="1"/>
  <c r="AE1035" i="3" s="1"/>
  <c r="AE1036" i="3" s="1"/>
  <c r="AE1037" i="3" s="1"/>
  <c r="AE1038" i="3" s="1"/>
  <c r="AE1039" i="3" s="1"/>
  <c r="AE1040" i="3" s="1"/>
  <c r="AE1041" i="3" s="1"/>
  <c r="AE1042" i="3" s="1"/>
  <c r="AE1043" i="3" s="1"/>
  <c r="AE1044" i="3" s="1"/>
  <c r="AE1045" i="3" s="1"/>
  <c r="AE1046" i="3" s="1"/>
  <c r="AE1047" i="3" s="1"/>
  <c r="AE1048" i="3" s="1"/>
  <c r="AE1049" i="3" s="1"/>
  <c r="AE1050" i="3" s="1"/>
  <c r="AE1051" i="3" s="1"/>
  <c r="AE1052" i="3" s="1"/>
  <c r="AE1053" i="3" s="1"/>
  <c r="AE1054" i="3" s="1"/>
  <c r="AE1055" i="3" s="1"/>
  <c r="AE1056" i="3" s="1"/>
  <c r="AE1057" i="3" s="1"/>
  <c r="AE1058" i="3" s="1"/>
  <c r="AE1059" i="3" s="1"/>
  <c r="AE1060" i="3" s="1"/>
  <c r="AE1061" i="3" s="1"/>
  <c r="AE1062" i="3" s="1"/>
  <c r="AE1063" i="3" s="1"/>
  <c r="AE1064" i="3" s="1"/>
  <c r="AE1065" i="3" s="1"/>
  <c r="AE1066" i="3" s="1"/>
  <c r="AE1067" i="3" s="1"/>
  <c r="AE1068" i="3" s="1"/>
  <c r="AE1069" i="3" s="1"/>
  <c r="AE1070" i="3" s="1"/>
  <c r="AE1071" i="3" s="1"/>
  <c r="AE1072" i="3" s="1"/>
  <c r="AE1073" i="3" s="1"/>
  <c r="AE1074" i="3" s="1"/>
  <c r="AE1075" i="3" s="1"/>
  <c r="AE1076" i="3" s="1"/>
  <c r="AE1077" i="3" s="1"/>
  <c r="AE1078" i="3" s="1"/>
  <c r="AE1079" i="3" s="1"/>
  <c r="AE1080" i="3" s="1"/>
  <c r="AE1081" i="3" s="1"/>
  <c r="AE1082" i="3" s="1"/>
  <c r="AE1083" i="3" s="1"/>
  <c r="AE1084" i="3" s="1"/>
  <c r="AE1085" i="3" s="1"/>
  <c r="AE1086" i="3" s="1"/>
  <c r="AE1087" i="3" s="1"/>
  <c r="AE1088" i="3" s="1"/>
  <c r="AE1089" i="3" s="1"/>
  <c r="AE1090" i="3" s="1"/>
  <c r="AE1091" i="3" s="1"/>
  <c r="AE1092" i="3" s="1"/>
  <c r="AE1093" i="3" s="1"/>
  <c r="AE1094" i="3" s="1"/>
  <c r="AE1095" i="3" s="1"/>
  <c r="AE1096" i="3" s="1"/>
  <c r="AE1097" i="3" s="1"/>
  <c r="AE1098" i="3" s="1"/>
  <c r="AE1099" i="3" s="1"/>
  <c r="AE1100" i="3" s="1"/>
  <c r="AE1101" i="3" s="1"/>
  <c r="AE1102" i="3" s="1"/>
  <c r="AE1103" i="3" s="1"/>
  <c r="AE1104" i="3" s="1"/>
  <c r="AE1105" i="3" s="1"/>
  <c r="AE1106" i="3" s="1"/>
  <c r="AE1107" i="3" s="1"/>
  <c r="AD742" i="3"/>
  <c r="AD743" i="3" s="1"/>
  <c r="AD744" i="3" s="1"/>
  <c r="AD745" i="3" s="1"/>
  <c r="AD746" i="3" s="1"/>
  <c r="AD747" i="3" s="1"/>
  <c r="AD748" i="3" s="1"/>
  <c r="AD749" i="3" s="1"/>
  <c r="AD750" i="3" s="1"/>
  <c r="AD751" i="3" s="1"/>
  <c r="AD752" i="3" s="1"/>
  <c r="AD753" i="3" s="1"/>
  <c r="AD754" i="3" s="1"/>
  <c r="AD755" i="3" s="1"/>
  <c r="AD756" i="3" s="1"/>
  <c r="AD757" i="3" s="1"/>
  <c r="AD758" i="3" s="1"/>
  <c r="AD759" i="3" s="1"/>
  <c r="AD760" i="3" s="1"/>
  <c r="AD761" i="3" s="1"/>
  <c r="AD762" i="3" s="1"/>
  <c r="AD763" i="3" s="1"/>
  <c r="AD764" i="3" s="1"/>
  <c r="AD765" i="3" s="1"/>
  <c r="AD766" i="3" s="1"/>
  <c r="AD767" i="3" s="1"/>
  <c r="AD768" i="3" s="1"/>
  <c r="AD769" i="3" s="1"/>
  <c r="AD770" i="3" s="1"/>
  <c r="AD771" i="3" s="1"/>
  <c r="AD772" i="3" s="1"/>
  <c r="AD773" i="3" s="1"/>
  <c r="AD774" i="3" s="1"/>
  <c r="AD775" i="3" s="1"/>
  <c r="AD776" i="3" s="1"/>
  <c r="AD777" i="3" s="1"/>
  <c r="AD778" i="3" s="1"/>
  <c r="AD779" i="3" s="1"/>
  <c r="AD780" i="3" s="1"/>
  <c r="AD781" i="3" s="1"/>
  <c r="AD782" i="3" s="1"/>
  <c r="AD783" i="3" s="1"/>
  <c r="AD784" i="3" s="1"/>
  <c r="AD785" i="3" s="1"/>
  <c r="AD786" i="3" s="1"/>
  <c r="AD787" i="3" s="1"/>
  <c r="AD788" i="3" s="1"/>
  <c r="AD789" i="3" s="1"/>
  <c r="AD790" i="3" s="1"/>
  <c r="AD791" i="3" s="1"/>
  <c r="AD792" i="3" s="1"/>
  <c r="AD793" i="3" s="1"/>
  <c r="AD794" i="3" s="1"/>
  <c r="AD795" i="3" s="1"/>
  <c r="AD796" i="3" s="1"/>
  <c r="AD797" i="3" s="1"/>
  <c r="AD798" i="3" s="1"/>
  <c r="AD799" i="3" s="1"/>
  <c r="AD800" i="3" s="1"/>
  <c r="AD801" i="3" s="1"/>
  <c r="AD802" i="3" s="1"/>
  <c r="AD803" i="3" s="1"/>
  <c r="AD804" i="3" s="1"/>
  <c r="AD805" i="3" s="1"/>
  <c r="AD806" i="3" s="1"/>
  <c r="AD807" i="3" s="1"/>
  <c r="AD808" i="3" s="1"/>
  <c r="AD809" i="3" s="1"/>
  <c r="AD810" i="3" s="1"/>
  <c r="AD811" i="3" s="1"/>
  <c r="AD812" i="3" s="1"/>
  <c r="AD813" i="3" s="1"/>
  <c r="AD814" i="3" s="1"/>
  <c r="AD815" i="3" s="1"/>
  <c r="AD816" i="3" s="1"/>
  <c r="AD817" i="3" s="1"/>
  <c r="AD818" i="3" s="1"/>
  <c r="AD819" i="3" s="1"/>
  <c r="AD820" i="3" s="1"/>
  <c r="AD821" i="3" s="1"/>
  <c r="AD822" i="3" s="1"/>
  <c r="AD823" i="3" s="1"/>
  <c r="AD824" i="3" s="1"/>
  <c r="AD825" i="3" s="1"/>
  <c r="AD826" i="3" s="1"/>
  <c r="AD827" i="3" s="1"/>
  <c r="AD828" i="3" s="1"/>
  <c r="AD829" i="3" s="1"/>
  <c r="AD830" i="3" s="1"/>
  <c r="AD831" i="3" s="1"/>
  <c r="AD832" i="3" s="1"/>
  <c r="AD833" i="3" s="1"/>
  <c r="AD834" i="3" s="1"/>
  <c r="AD835" i="3" s="1"/>
  <c r="AD836" i="3" s="1"/>
  <c r="AD837" i="3" s="1"/>
  <c r="AD838" i="3" s="1"/>
  <c r="AD839" i="3" s="1"/>
  <c r="AD840" i="3" s="1"/>
  <c r="AD841" i="3" s="1"/>
  <c r="AD842" i="3" s="1"/>
  <c r="AD843" i="3" s="1"/>
  <c r="AD844" i="3" s="1"/>
  <c r="AD845" i="3" s="1"/>
  <c r="AD846" i="3" s="1"/>
  <c r="AD847" i="3" s="1"/>
  <c r="AD848" i="3" s="1"/>
  <c r="AD849" i="3" s="1"/>
  <c r="AD850" i="3" s="1"/>
  <c r="AD851" i="3" s="1"/>
  <c r="AD852" i="3" s="1"/>
  <c r="AD853" i="3" s="1"/>
  <c r="AD854" i="3" s="1"/>
  <c r="AD855" i="3" s="1"/>
  <c r="AD856" i="3" s="1"/>
  <c r="AD857" i="3" s="1"/>
  <c r="AD858" i="3" s="1"/>
  <c r="AD859" i="3" s="1"/>
  <c r="AD860" i="3" s="1"/>
  <c r="AD861" i="3" s="1"/>
  <c r="AD862" i="3" s="1"/>
  <c r="AD863" i="3" s="1"/>
  <c r="AD864" i="3" s="1"/>
  <c r="AD865" i="3" s="1"/>
  <c r="AD866" i="3" s="1"/>
  <c r="AD867" i="3" s="1"/>
  <c r="AD868" i="3" s="1"/>
  <c r="AD869" i="3" s="1"/>
  <c r="AD870" i="3" s="1"/>
  <c r="AD871" i="3" s="1"/>
  <c r="AD872" i="3" s="1"/>
  <c r="AD873" i="3" s="1"/>
  <c r="AD874" i="3" s="1"/>
  <c r="AD875" i="3" s="1"/>
  <c r="AD876" i="3" s="1"/>
  <c r="AD877" i="3" s="1"/>
  <c r="AD878" i="3" s="1"/>
  <c r="AD879" i="3" s="1"/>
  <c r="AD880" i="3" s="1"/>
  <c r="AD881" i="3" s="1"/>
  <c r="AD882" i="3" s="1"/>
  <c r="AD883" i="3" s="1"/>
  <c r="AD884" i="3" s="1"/>
  <c r="AD885" i="3" s="1"/>
  <c r="AD886" i="3" s="1"/>
  <c r="AD887" i="3" s="1"/>
  <c r="AD888" i="3" s="1"/>
  <c r="AD889" i="3" s="1"/>
  <c r="AD890" i="3" s="1"/>
  <c r="AD891" i="3" s="1"/>
  <c r="AD892" i="3" s="1"/>
  <c r="AD893" i="3" s="1"/>
  <c r="AD894" i="3" s="1"/>
  <c r="AD895" i="3" s="1"/>
  <c r="AD896" i="3" s="1"/>
  <c r="AD897" i="3" s="1"/>
  <c r="AD898" i="3" s="1"/>
  <c r="AD899" i="3" s="1"/>
  <c r="AD900" i="3" s="1"/>
  <c r="AD901" i="3" s="1"/>
  <c r="AD902" i="3" s="1"/>
  <c r="AD903" i="3" s="1"/>
  <c r="AD904" i="3" s="1"/>
  <c r="AD905" i="3" s="1"/>
  <c r="AD906" i="3" s="1"/>
  <c r="AD907" i="3" s="1"/>
  <c r="AD908" i="3" s="1"/>
  <c r="AD909" i="3" s="1"/>
  <c r="AD910" i="3" s="1"/>
  <c r="AD911" i="3" s="1"/>
  <c r="AD912" i="3" s="1"/>
  <c r="AD913" i="3" s="1"/>
  <c r="AD914" i="3" s="1"/>
  <c r="AD915" i="3" s="1"/>
  <c r="AD916" i="3" s="1"/>
  <c r="AD917" i="3" s="1"/>
  <c r="AD918" i="3" s="1"/>
  <c r="AD919" i="3" s="1"/>
  <c r="AD920" i="3" s="1"/>
  <c r="AD921" i="3" s="1"/>
  <c r="AD922" i="3" s="1"/>
  <c r="AD923" i="3" s="1"/>
  <c r="AD924" i="3" s="1"/>
  <c r="AD925" i="3" s="1"/>
  <c r="AD926" i="3" s="1"/>
  <c r="AD927" i="3" s="1"/>
  <c r="AD928" i="3" s="1"/>
  <c r="AD929" i="3" s="1"/>
  <c r="AD930" i="3" s="1"/>
  <c r="AD931" i="3" s="1"/>
  <c r="AD932" i="3" s="1"/>
  <c r="AD933" i="3" s="1"/>
  <c r="AD934" i="3" s="1"/>
  <c r="AD935" i="3" s="1"/>
  <c r="AD936" i="3" s="1"/>
  <c r="AD937" i="3" s="1"/>
  <c r="AD938" i="3" s="1"/>
  <c r="AD939" i="3" s="1"/>
  <c r="AD940" i="3" s="1"/>
  <c r="AD941" i="3" s="1"/>
  <c r="AD942" i="3" s="1"/>
  <c r="AD943" i="3" s="1"/>
  <c r="AD944" i="3" s="1"/>
  <c r="AD945" i="3" s="1"/>
  <c r="AD946" i="3" s="1"/>
  <c r="AD947" i="3" s="1"/>
  <c r="AD948" i="3" s="1"/>
  <c r="AD949" i="3" s="1"/>
  <c r="AD950" i="3" s="1"/>
  <c r="AD951" i="3" s="1"/>
  <c r="AD952" i="3" s="1"/>
  <c r="AD953" i="3" s="1"/>
  <c r="AD954" i="3" s="1"/>
  <c r="AD955" i="3" s="1"/>
  <c r="AD956" i="3" s="1"/>
  <c r="AD957" i="3" s="1"/>
  <c r="AD958" i="3" s="1"/>
  <c r="AD959" i="3" s="1"/>
  <c r="AD960" i="3" s="1"/>
  <c r="AD961" i="3" s="1"/>
  <c r="AD962" i="3" s="1"/>
  <c r="AD963" i="3" s="1"/>
  <c r="AD964" i="3" s="1"/>
  <c r="AD965" i="3" s="1"/>
  <c r="AD966" i="3" s="1"/>
  <c r="AD967" i="3" s="1"/>
  <c r="AD968" i="3" s="1"/>
  <c r="AD969" i="3" s="1"/>
  <c r="AD970" i="3" s="1"/>
  <c r="AD971" i="3" s="1"/>
  <c r="AD972" i="3" s="1"/>
  <c r="AD973" i="3" s="1"/>
  <c r="AD974" i="3" s="1"/>
  <c r="AD975" i="3" s="1"/>
  <c r="AD976" i="3" s="1"/>
  <c r="AD977" i="3" s="1"/>
  <c r="AD978" i="3" s="1"/>
  <c r="AD979" i="3" s="1"/>
  <c r="AD980" i="3" s="1"/>
  <c r="AD981" i="3" s="1"/>
  <c r="AD982" i="3" s="1"/>
  <c r="AD983" i="3" s="1"/>
  <c r="AD984" i="3" s="1"/>
  <c r="AD985" i="3" s="1"/>
  <c r="AD986" i="3" s="1"/>
  <c r="AD987" i="3" s="1"/>
  <c r="AD988" i="3" s="1"/>
  <c r="AD989" i="3" s="1"/>
  <c r="AD990" i="3" s="1"/>
  <c r="AD991" i="3" s="1"/>
  <c r="AD992" i="3" s="1"/>
  <c r="AD993" i="3" s="1"/>
  <c r="AD994" i="3" s="1"/>
  <c r="AD995" i="3" s="1"/>
  <c r="AD996" i="3" s="1"/>
  <c r="AD997" i="3" s="1"/>
  <c r="AD998" i="3" s="1"/>
  <c r="AD999" i="3" s="1"/>
  <c r="AD1000" i="3" s="1"/>
  <c r="AD1001" i="3" s="1"/>
  <c r="AD1002" i="3" s="1"/>
  <c r="AD1003" i="3" s="1"/>
  <c r="AD1004" i="3" s="1"/>
  <c r="AD1005" i="3" s="1"/>
  <c r="AD1006" i="3" s="1"/>
  <c r="AD1007" i="3" s="1"/>
  <c r="AD1008" i="3" s="1"/>
  <c r="AD1009" i="3" s="1"/>
  <c r="AD1010" i="3" s="1"/>
  <c r="AD1011" i="3" s="1"/>
  <c r="AD1012" i="3" s="1"/>
  <c r="AD1013" i="3" s="1"/>
  <c r="AD1014" i="3" s="1"/>
  <c r="AD1015" i="3" s="1"/>
  <c r="AD1016" i="3" s="1"/>
  <c r="AD1017" i="3" s="1"/>
  <c r="AD1018" i="3" s="1"/>
  <c r="AD1019" i="3" s="1"/>
  <c r="AD1020" i="3" s="1"/>
  <c r="AD1021" i="3" s="1"/>
  <c r="AD1022" i="3" s="1"/>
  <c r="AD1023" i="3" s="1"/>
  <c r="AD1024" i="3" s="1"/>
  <c r="AD1025" i="3" s="1"/>
  <c r="AD1026" i="3" s="1"/>
  <c r="AD1027" i="3" s="1"/>
  <c r="AD1028" i="3" s="1"/>
  <c r="AD1029" i="3" s="1"/>
  <c r="AD1030" i="3" s="1"/>
  <c r="AD1031" i="3" s="1"/>
  <c r="AD1032" i="3" s="1"/>
  <c r="AD1033" i="3" s="1"/>
  <c r="AD1034" i="3" s="1"/>
  <c r="AD1035" i="3" s="1"/>
  <c r="AD1036" i="3" s="1"/>
  <c r="AD1037" i="3" s="1"/>
  <c r="AD1038" i="3" s="1"/>
  <c r="AD1039" i="3" s="1"/>
  <c r="AD1040" i="3" s="1"/>
  <c r="AD1041" i="3" s="1"/>
  <c r="AD1042" i="3" s="1"/>
  <c r="AD1043" i="3" s="1"/>
  <c r="AD1044" i="3" s="1"/>
  <c r="AD1045" i="3" s="1"/>
  <c r="AD1046" i="3" s="1"/>
  <c r="AD1047" i="3" s="1"/>
  <c r="AD1048" i="3" s="1"/>
  <c r="AD1049" i="3" s="1"/>
  <c r="AD1050" i="3" s="1"/>
  <c r="AD1051" i="3" s="1"/>
  <c r="AD1052" i="3" s="1"/>
  <c r="AD1053" i="3" s="1"/>
  <c r="AD1054" i="3" s="1"/>
  <c r="AD1055" i="3" s="1"/>
  <c r="AD1056" i="3" s="1"/>
  <c r="AD1057" i="3" s="1"/>
  <c r="AD1058" i="3" s="1"/>
  <c r="AD1059" i="3" s="1"/>
  <c r="AD1060" i="3" s="1"/>
  <c r="AD1061" i="3" s="1"/>
  <c r="AD1062" i="3" s="1"/>
  <c r="AD1063" i="3" s="1"/>
  <c r="AD1064" i="3" s="1"/>
  <c r="AD1065" i="3" s="1"/>
  <c r="AD1066" i="3" s="1"/>
  <c r="AD1067" i="3" s="1"/>
  <c r="AD1068" i="3" s="1"/>
  <c r="AD1069" i="3" s="1"/>
  <c r="AD1070" i="3" s="1"/>
  <c r="AD1071" i="3" s="1"/>
  <c r="AD1072" i="3" s="1"/>
  <c r="AD1073" i="3" s="1"/>
  <c r="AD1074" i="3" s="1"/>
  <c r="AD1075" i="3" s="1"/>
  <c r="AD1076" i="3" s="1"/>
  <c r="AD1077" i="3" s="1"/>
  <c r="AD1078" i="3" s="1"/>
  <c r="AD1079" i="3" s="1"/>
  <c r="AD1080" i="3" s="1"/>
  <c r="AD1081" i="3" s="1"/>
  <c r="AD1082" i="3" s="1"/>
  <c r="AD1083" i="3" s="1"/>
  <c r="AD1084" i="3" s="1"/>
  <c r="AD1085" i="3" s="1"/>
  <c r="AD1086" i="3" s="1"/>
  <c r="AD1087" i="3" s="1"/>
  <c r="AD1088" i="3" s="1"/>
  <c r="AD1089" i="3" s="1"/>
  <c r="AD1090" i="3" s="1"/>
  <c r="AD1091" i="3" s="1"/>
  <c r="AD1092" i="3" s="1"/>
  <c r="AD1093" i="3" s="1"/>
  <c r="AD1094" i="3" s="1"/>
  <c r="AD1095" i="3" s="1"/>
  <c r="AD1096" i="3" s="1"/>
  <c r="AD1097" i="3" s="1"/>
  <c r="AD1098" i="3" s="1"/>
  <c r="AD1099" i="3" s="1"/>
  <c r="AD1100" i="3" s="1"/>
  <c r="AD1101" i="3" s="1"/>
  <c r="AD1102" i="3" s="1"/>
  <c r="AD1103" i="3" s="1"/>
  <c r="AD1104" i="3" s="1"/>
  <c r="AD1105" i="3" s="1"/>
  <c r="AD1106" i="3" s="1"/>
  <c r="AD1107" i="3" s="1"/>
  <c r="AC742" i="3"/>
  <c r="AC743" i="3" s="1"/>
  <c r="AC744" i="3" s="1"/>
  <c r="AC745" i="3" s="1"/>
  <c r="AC746" i="3" s="1"/>
  <c r="AC747" i="3" s="1"/>
  <c r="AC748" i="3" s="1"/>
  <c r="AC749" i="3" s="1"/>
  <c r="AC750" i="3" s="1"/>
  <c r="AC751" i="3" s="1"/>
  <c r="AC752" i="3" s="1"/>
  <c r="AC753" i="3" s="1"/>
  <c r="AC754" i="3" s="1"/>
  <c r="AC755" i="3" s="1"/>
  <c r="AC756" i="3" s="1"/>
  <c r="AC757" i="3" s="1"/>
  <c r="AC758" i="3" s="1"/>
  <c r="AC759" i="3" s="1"/>
  <c r="AC760" i="3" s="1"/>
  <c r="AC761" i="3" s="1"/>
  <c r="AC762" i="3" s="1"/>
  <c r="AC763" i="3" s="1"/>
  <c r="AC764" i="3" s="1"/>
  <c r="AC765" i="3" s="1"/>
  <c r="AC766" i="3" s="1"/>
  <c r="AC767" i="3" s="1"/>
  <c r="AC768" i="3" s="1"/>
  <c r="AC769" i="3" s="1"/>
  <c r="AC770" i="3" s="1"/>
  <c r="AC771" i="3" s="1"/>
  <c r="AC772" i="3" s="1"/>
  <c r="AC773" i="3" s="1"/>
  <c r="AC774" i="3" s="1"/>
  <c r="AC775" i="3" s="1"/>
  <c r="AC776" i="3" s="1"/>
  <c r="AC777" i="3" s="1"/>
  <c r="AC778" i="3" s="1"/>
  <c r="AC779" i="3" s="1"/>
  <c r="AC780" i="3" s="1"/>
  <c r="AC781" i="3" s="1"/>
  <c r="AC782" i="3" s="1"/>
  <c r="AC783" i="3" s="1"/>
  <c r="AC784" i="3" s="1"/>
  <c r="AC785" i="3" s="1"/>
  <c r="AC786" i="3" s="1"/>
  <c r="AC787" i="3" s="1"/>
  <c r="AC788" i="3" s="1"/>
  <c r="AC789" i="3" s="1"/>
  <c r="AC790" i="3" s="1"/>
  <c r="AC791" i="3" s="1"/>
  <c r="AC792" i="3" s="1"/>
  <c r="AC793" i="3" s="1"/>
  <c r="AC794" i="3" s="1"/>
  <c r="AC795" i="3" s="1"/>
  <c r="AC796" i="3" s="1"/>
  <c r="AC797" i="3" s="1"/>
  <c r="AC798" i="3" s="1"/>
  <c r="AC799" i="3" s="1"/>
  <c r="AC800" i="3" s="1"/>
  <c r="AC801" i="3" s="1"/>
  <c r="AC802" i="3" s="1"/>
  <c r="AC803" i="3" s="1"/>
  <c r="AC804" i="3" s="1"/>
  <c r="AC805" i="3" s="1"/>
  <c r="AC806" i="3" s="1"/>
  <c r="AC807" i="3" s="1"/>
  <c r="AC808" i="3" s="1"/>
  <c r="AC809" i="3" s="1"/>
  <c r="AC810" i="3" s="1"/>
  <c r="AC811" i="3" s="1"/>
  <c r="AC812" i="3" s="1"/>
  <c r="AC813" i="3" s="1"/>
  <c r="AC814" i="3" s="1"/>
  <c r="AC815" i="3" s="1"/>
  <c r="AC816" i="3" s="1"/>
  <c r="AC817" i="3" s="1"/>
  <c r="AC818" i="3" s="1"/>
  <c r="AC819" i="3" s="1"/>
  <c r="AC820" i="3" s="1"/>
  <c r="AC821" i="3" s="1"/>
  <c r="AC822" i="3" s="1"/>
  <c r="AC823" i="3" s="1"/>
  <c r="AC824" i="3" s="1"/>
  <c r="AC825" i="3" s="1"/>
  <c r="AC826" i="3" s="1"/>
  <c r="AC827" i="3" s="1"/>
  <c r="AC828" i="3" s="1"/>
  <c r="AC829" i="3" s="1"/>
  <c r="AC830" i="3" s="1"/>
  <c r="AC831" i="3" s="1"/>
  <c r="AC832" i="3" s="1"/>
  <c r="AC833" i="3" s="1"/>
  <c r="AC834" i="3" s="1"/>
  <c r="AC835" i="3" s="1"/>
  <c r="AC836" i="3" s="1"/>
  <c r="AC837" i="3" s="1"/>
  <c r="AC838" i="3" s="1"/>
  <c r="AC839" i="3" s="1"/>
  <c r="AC840" i="3" s="1"/>
  <c r="AC841" i="3" s="1"/>
  <c r="AC842" i="3" s="1"/>
  <c r="AC843" i="3" s="1"/>
  <c r="AC844" i="3" s="1"/>
  <c r="AC845" i="3" s="1"/>
  <c r="AC846" i="3" s="1"/>
  <c r="AC847" i="3" s="1"/>
  <c r="AC848" i="3" s="1"/>
  <c r="AC849" i="3" s="1"/>
  <c r="AC850" i="3" s="1"/>
  <c r="AC851" i="3" s="1"/>
  <c r="AC852" i="3" s="1"/>
  <c r="AC853" i="3" s="1"/>
  <c r="AC854" i="3" s="1"/>
  <c r="AC855" i="3" s="1"/>
  <c r="AC856" i="3" s="1"/>
  <c r="AC857" i="3" s="1"/>
  <c r="AC858" i="3" s="1"/>
  <c r="AC859" i="3" s="1"/>
  <c r="AC860" i="3" s="1"/>
  <c r="AC861" i="3" s="1"/>
  <c r="AC862" i="3" s="1"/>
  <c r="AC863" i="3" s="1"/>
  <c r="AC864" i="3" s="1"/>
  <c r="AC865" i="3" s="1"/>
  <c r="AC866" i="3" s="1"/>
  <c r="AC867" i="3" s="1"/>
  <c r="AC868" i="3" s="1"/>
  <c r="AC869" i="3" s="1"/>
  <c r="AC870" i="3" s="1"/>
  <c r="AC871" i="3" s="1"/>
  <c r="AC872" i="3" s="1"/>
  <c r="AC873" i="3" s="1"/>
  <c r="AC874" i="3" s="1"/>
  <c r="AC875" i="3" s="1"/>
  <c r="AC876" i="3" s="1"/>
  <c r="AC877" i="3" s="1"/>
  <c r="AC878" i="3" s="1"/>
  <c r="AC879" i="3" s="1"/>
  <c r="AC880" i="3" s="1"/>
  <c r="AC881" i="3" s="1"/>
  <c r="AC882" i="3" s="1"/>
  <c r="AC883" i="3" s="1"/>
  <c r="AC884" i="3" s="1"/>
  <c r="AC885" i="3" s="1"/>
  <c r="AC886" i="3" s="1"/>
  <c r="AC887" i="3" s="1"/>
  <c r="AC888" i="3" s="1"/>
  <c r="AC889" i="3" s="1"/>
  <c r="AC890" i="3" s="1"/>
  <c r="AC891" i="3" s="1"/>
  <c r="AC892" i="3" s="1"/>
  <c r="AC893" i="3" s="1"/>
  <c r="AC894" i="3" s="1"/>
  <c r="AC895" i="3" s="1"/>
  <c r="AC896" i="3" s="1"/>
  <c r="AC897" i="3" s="1"/>
  <c r="AC898" i="3" s="1"/>
  <c r="AC899" i="3" s="1"/>
  <c r="AC900" i="3" s="1"/>
  <c r="AC901" i="3" s="1"/>
  <c r="AC902" i="3" s="1"/>
  <c r="AC903" i="3" s="1"/>
  <c r="AC904" i="3" s="1"/>
  <c r="AC905" i="3" s="1"/>
  <c r="AC906" i="3" s="1"/>
  <c r="AC907" i="3" s="1"/>
  <c r="AC908" i="3" s="1"/>
  <c r="AC909" i="3" s="1"/>
  <c r="AC910" i="3" s="1"/>
  <c r="AC911" i="3" s="1"/>
  <c r="AC912" i="3" s="1"/>
  <c r="AC913" i="3" s="1"/>
  <c r="AC914" i="3" s="1"/>
  <c r="AC915" i="3" s="1"/>
  <c r="AC916" i="3" s="1"/>
  <c r="AC917" i="3" s="1"/>
  <c r="AC918" i="3" s="1"/>
  <c r="AC919" i="3" s="1"/>
  <c r="AC920" i="3" s="1"/>
  <c r="AC921" i="3" s="1"/>
  <c r="AC922" i="3" s="1"/>
  <c r="AC923" i="3" s="1"/>
  <c r="AC924" i="3" s="1"/>
  <c r="AC925" i="3" s="1"/>
  <c r="AC926" i="3" s="1"/>
  <c r="AC927" i="3" s="1"/>
  <c r="AC928" i="3" s="1"/>
  <c r="AC929" i="3" s="1"/>
  <c r="AC930" i="3" s="1"/>
  <c r="AC931" i="3" s="1"/>
  <c r="AC932" i="3" s="1"/>
  <c r="AC933" i="3" s="1"/>
  <c r="AC934" i="3" s="1"/>
  <c r="AC935" i="3" s="1"/>
  <c r="AC936" i="3" s="1"/>
  <c r="AC937" i="3" s="1"/>
  <c r="AC938" i="3" s="1"/>
  <c r="AC939" i="3" s="1"/>
  <c r="AC940" i="3" s="1"/>
  <c r="AC941" i="3" s="1"/>
  <c r="AC942" i="3" s="1"/>
  <c r="AC943" i="3" s="1"/>
  <c r="AC944" i="3" s="1"/>
  <c r="AC945" i="3" s="1"/>
  <c r="AC946" i="3" s="1"/>
  <c r="AC947" i="3" s="1"/>
  <c r="AC948" i="3" s="1"/>
  <c r="AC949" i="3" s="1"/>
  <c r="AC950" i="3" s="1"/>
  <c r="AC951" i="3" s="1"/>
  <c r="AC952" i="3" s="1"/>
  <c r="AC953" i="3" s="1"/>
  <c r="AC954" i="3" s="1"/>
  <c r="AC955" i="3" s="1"/>
  <c r="AC956" i="3" s="1"/>
  <c r="AC957" i="3" s="1"/>
  <c r="AC958" i="3" s="1"/>
  <c r="AC959" i="3" s="1"/>
  <c r="AC960" i="3" s="1"/>
  <c r="AC961" i="3" s="1"/>
  <c r="AC962" i="3" s="1"/>
  <c r="AC963" i="3" s="1"/>
  <c r="AC964" i="3" s="1"/>
  <c r="AC965" i="3" s="1"/>
  <c r="AC966" i="3" s="1"/>
  <c r="AC967" i="3" s="1"/>
  <c r="AC968" i="3" s="1"/>
  <c r="AC969" i="3" s="1"/>
  <c r="AC970" i="3" s="1"/>
  <c r="AC971" i="3" s="1"/>
  <c r="AC972" i="3" s="1"/>
  <c r="AC973" i="3" s="1"/>
  <c r="AC974" i="3" s="1"/>
  <c r="AC975" i="3" s="1"/>
  <c r="AC976" i="3" s="1"/>
  <c r="AC977" i="3" s="1"/>
  <c r="AC978" i="3" s="1"/>
  <c r="AC979" i="3" s="1"/>
  <c r="AC980" i="3" s="1"/>
  <c r="AC981" i="3" s="1"/>
  <c r="AC982" i="3" s="1"/>
  <c r="AC983" i="3" s="1"/>
  <c r="AC984" i="3" s="1"/>
  <c r="AC985" i="3" s="1"/>
  <c r="AC986" i="3" s="1"/>
  <c r="AC987" i="3" s="1"/>
  <c r="AC988" i="3" s="1"/>
  <c r="AC989" i="3" s="1"/>
  <c r="AC990" i="3" s="1"/>
  <c r="AC991" i="3" s="1"/>
  <c r="AC992" i="3" s="1"/>
  <c r="AC993" i="3" s="1"/>
  <c r="AC994" i="3" s="1"/>
  <c r="AC995" i="3" s="1"/>
  <c r="AC996" i="3" s="1"/>
  <c r="AC997" i="3" s="1"/>
  <c r="AC998" i="3" s="1"/>
  <c r="AC999" i="3" s="1"/>
  <c r="AC1000" i="3" s="1"/>
  <c r="AC1001" i="3" s="1"/>
  <c r="AC1002" i="3" s="1"/>
  <c r="AC1003" i="3" s="1"/>
  <c r="AC1004" i="3" s="1"/>
  <c r="AC1005" i="3" s="1"/>
  <c r="AC1006" i="3" s="1"/>
  <c r="AC1007" i="3" s="1"/>
  <c r="AC1008" i="3" s="1"/>
  <c r="AC1009" i="3" s="1"/>
  <c r="AC1010" i="3" s="1"/>
  <c r="AC1011" i="3" s="1"/>
  <c r="AC1012" i="3" s="1"/>
  <c r="AC1013" i="3" s="1"/>
  <c r="AC1014" i="3" s="1"/>
  <c r="AC1015" i="3" s="1"/>
  <c r="AC1016" i="3" s="1"/>
  <c r="AC1017" i="3" s="1"/>
  <c r="AC1018" i="3" s="1"/>
  <c r="AC1019" i="3" s="1"/>
  <c r="AC1020" i="3" s="1"/>
  <c r="AC1021" i="3" s="1"/>
  <c r="AC1022" i="3" s="1"/>
  <c r="AC1023" i="3" s="1"/>
  <c r="AC1024" i="3" s="1"/>
  <c r="AC1025" i="3" s="1"/>
  <c r="AC1026" i="3" s="1"/>
  <c r="AC1027" i="3" s="1"/>
  <c r="AC1028" i="3" s="1"/>
  <c r="AC1029" i="3" s="1"/>
  <c r="AC1030" i="3" s="1"/>
  <c r="AC1031" i="3" s="1"/>
  <c r="AC1032" i="3" s="1"/>
  <c r="AC1033" i="3" s="1"/>
  <c r="AC1034" i="3" s="1"/>
  <c r="AC1035" i="3" s="1"/>
  <c r="AC1036" i="3" s="1"/>
  <c r="AC1037" i="3" s="1"/>
  <c r="AC1038" i="3" s="1"/>
  <c r="AC1039" i="3" s="1"/>
  <c r="AC1040" i="3" s="1"/>
  <c r="AC1041" i="3" s="1"/>
  <c r="AC1042" i="3" s="1"/>
  <c r="AC1043" i="3" s="1"/>
  <c r="AC1044" i="3" s="1"/>
  <c r="AC1045" i="3" s="1"/>
  <c r="AC1046" i="3" s="1"/>
  <c r="AC1047" i="3" s="1"/>
  <c r="AC1048" i="3" s="1"/>
  <c r="AC1049" i="3" s="1"/>
  <c r="AC1050" i="3" s="1"/>
  <c r="AC1051" i="3" s="1"/>
  <c r="AC1052" i="3" s="1"/>
  <c r="AC1053" i="3" s="1"/>
  <c r="AC1054" i="3" s="1"/>
  <c r="AC1055" i="3" s="1"/>
  <c r="AC1056" i="3" s="1"/>
  <c r="AC1057" i="3" s="1"/>
  <c r="AC1058" i="3" s="1"/>
  <c r="AC1059" i="3" s="1"/>
  <c r="AC1060" i="3" s="1"/>
  <c r="AC1061" i="3" s="1"/>
  <c r="AC1062" i="3" s="1"/>
  <c r="AC1063" i="3" s="1"/>
  <c r="AC1064" i="3" s="1"/>
  <c r="AC1065" i="3" s="1"/>
  <c r="AC1066" i="3" s="1"/>
  <c r="AC1067" i="3" s="1"/>
  <c r="AC1068" i="3" s="1"/>
  <c r="AC1069" i="3" s="1"/>
  <c r="AC1070" i="3" s="1"/>
  <c r="AC1071" i="3" s="1"/>
  <c r="AC1072" i="3" s="1"/>
  <c r="AC1073" i="3" s="1"/>
  <c r="AC1074" i="3" s="1"/>
  <c r="AC1075" i="3" s="1"/>
  <c r="AC1076" i="3" s="1"/>
  <c r="AC1077" i="3" s="1"/>
  <c r="AC1078" i="3" s="1"/>
  <c r="AC1079" i="3" s="1"/>
  <c r="AC1080" i="3" s="1"/>
  <c r="AC1081" i="3" s="1"/>
  <c r="AC1082" i="3" s="1"/>
  <c r="AC1083" i="3" s="1"/>
  <c r="AC1084" i="3" s="1"/>
  <c r="AC1085" i="3" s="1"/>
  <c r="AC1086" i="3" s="1"/>
  <c r="AC1087" i="3" s="1"/>
  <c r="AC1088" i="3" s="1"/>
  <c r="AC1089" i="3" s="1"/>
  <c r="AC1090" i="3" s="1"/>
  <c r="AC1091" i="3" s="1"/>
  <c r="AC1092" i="3" s="1"/>
  <c r="AC1093" i="3" s="1"/>
  <c r="AC1094" i="3" s="1"/>
  <c r="AC1095" i="3" s="1"/>
  <c r="AC1096" i="3" s="1"/>
  <c r="AC1097" i="3" s="1"/>
  <c r="AC1098" i="3" s="1"/>
  <c r="AC1099" i="3" s="1"/>
  <c r="AC1100" i="3" s="1"/>
  <c r="AC1101" i="3" s="1"/>
  <c r="AC1102" i="3" s="1"/>
  <c r="AC1103" i="3" s="1"/>
  <c r="AC1104" i="3" s="1"/>
  <c r="AC1105" i="3" s="1"/>
  <c r="AC1106" i="3" s="1"/>
  <c r="AC1107" i="3" s="1"/>
  <c r="AB742" i="3"/>
  <c r="AB743" i="3" s="1"/>
  <c r="AB744" i="3" s="1"/>
  <c r="AB745" i="3" s="1"/>
  <c r="AB746" i="3" s="1"/>
  <c r="AB747" i="3" s="1"/>
  <c r="AB748" i="3" s="1"/>
  <c r="AB749" i="3" s="1"/>
  <c r="AB750" i="3" s="1"/>
  <c r="AB751" i="3" s="1"/>
  <c r="AB752" i="3" s="1"/>
  <c r="AB753" i="3" s="1"/>
  <c r="AB754" i="3" s="1"/>
  <c r="AB755" i="3" s="1"/>
  <c r="AB756" i="3" s="1"/>
  <c r="AB757" i="3" s="1"/>
  <c r="AB758" i="3" s="1"/>
  <c r="AB759" i="3" s="1"/>
  <c r="AB760" i="3" s="1"/>
  <c r="AB761" i="3" s="1"/>
  <c r="AB762" i="3" s="1"/>
  <c r="AB763" i="3" s="1"/>
  <c r="AB764" i="3" s="1"/>
  <c r="AB765" i="3" s="1"/>
  <c r="AB766" i="3" s="1"/>
  <c r="AB767" i="3" s="1"/>
  <c r="AB768" i="3" s="1"/>
  <c r="AB769" i="3" s="1"/>
  <c r="AB770" i="3" s="1"/>
  <c r="AB771" i="3" s="1"/>
  <c r="AB772" i="3" s="1"/>
  <c r="AB773" i="3" s="1"/>
  <c r="AB774" i="3" s="1"/>
  <c r="AB775" i="3" s="1"/>
  <c r="AB776" i="3" s="1"/>
  <c r="AB777" i="3" s="1"/>
  <c r="AB778" i="3" s="1"/>
  <c r="AB779" i="3" s="1"/>
  <c r="AB780" i="3" s="1"/>
  <c r="AB781" i="3" s="1"/>
  <c r="AB782" i="3" s="1"/>
  <c r="AB783" i="3" s="1"/>
  <c r="AB784" i="3" s="1"/>
  <c r="AB785" i="3" s="1"/>
  <c r="AB786" i="3" s="1"/>
  <c r="AB787" i="3" s="1"/>
  <c r="AB788" i="3" s="1"/>
  <c r="AB789" i="3" s="1"/>
  <c r="AB790" i="3" s="1"/>
  <c r="AB791" i="3" s="1"/>
  <c r="AB792" i="3" s="1"/>
  <c r="AB793" i="3" s="1"/>
  <c r="AB794" i="3" s="1"/>
  <c r="AB795" i="3" s="1"/>
  <c r="AB796" i="3" s="1"/>
  <c r="AB797" i="3" s="1"/>
  <c r="AB798" i="3" s="1"/>
  <c r="AB799" i="3" s="1"/>
  <c r="AB800" i="3" s="1"/>
  <c r="AB801" i="3" s="1"/>
  <c r="AB802" i="3" s="1"/>
  <c r="AB803" i="3" s="1"/>
  <c r="AB804" i="3" s="1"/>
  <c r="AB805" i="3" s="1"/>
  <c r="AB806" i="3" s="1"/>
  <c r="AB807" i="3" s="1"/>
  <c r="AB808" i="3" s="1"/>
  <c r="AB809" i="3" s="1"/>
  <c r="AB810" i="3" s="1"/>
  <c r="AB811" i="3" s="1"/>
  <c r="AB812" i="3" s="1"/>
  <c r="AB813" i="3" s="1"/>
  <c r="AB814" i="3" s="1"/>
  <c r="AB815" i="3" s="1"/>
  <c r="AB816" i="3" s="1"/>
  <c r="AB817" i="3" s="1"/>
  <c r="AB818" i="3" s="1"/>
  <c r="AB819" i="3" s="1"/>
  <c r="AB820" i="3" s="1"/>
  <c r="AB821" i="3" s="1"/>
  <c r="AB822" i="3" s="1"/>
  <c r="AB823" i="3" s="1"/>
  <c r="AB824" i="3" s="1"/>
  <c r="AB825" i="3" s="1"/>
  <c r="AB826" i="3" s="1"/>
  <c r="AB827" i="3" s="1"/>
  <c r="AB828" i="3" s="1"/>
  <c r="AB829" i="3" s="1"/>
  <c r="AB830" i="3" s="1"/>
  <c r="AB831" i="3" s="1"/>
  <c r="AB832" i="3" s="1"/>
  <c r="AB833" i="3" s="1"/>
  <c r="AB834" i="3" s="1"/>
  <c r="AB835" i="3" s="1"/>
  <c r="AB836" i="3" s="1"/>
  <c r="AB837" i="3" s="1"/>
  <c r="AB838" i="3" s="1"/>
  <c r="AB839" i="3" s="1"/>
  <c r="AB840" i="3" s="1"/>
  <c r="AB841" i="3" s="1"/>
  <c r="AB842" i="3" s="1"/>
  <c r="AB843" i="3" s="1"/>
  <c r="AB844" i="3" s="1"/>
  <c r="AB845" i="3" s="1"/>
  <c r="AB846" i="3" s="1"/>
  <c r="AB847" i="3" s="1"/>
  <c r="AB848" i="3" s="1"/>
  <c r="AB849" i="3" s="1"/>
  <c r="AB850" i="3" s="1"/>
  <c r="AB851" i="3" s="1"/>
  <c r="AB852" i="3" s="1"/>
  <c r="AB853" i="3" s="1"/>
  <c r="AB854" i="3" s="1"/>
  <c r="AB855" i="3" s="1"/>
  <c r="AB856" i="3" s="1"/>
  <c r="AB857" i="3" s="1"/>
  <c r="AB858" i="3" s="1"/>
  <c r="AB859" i="3" s="1"/>
  <c r="AB860" i="3" s="1"/>
  <c r="AB861" i="3" s="1"/>
  <c r="AB862" i="3" s="1"/>
  <c r="AB863" i="3" s="1"/>
  <c r="AB864" i="3" s="1"/>
  <c r="AB865" i="3" s="1"/>
  <c r="AB866" i="3" s="1"/>
  <c r="AB867" i="3" s="1"/>
  <c r="AB868" i="3" s="1"/>
  <c r="AB869" i="3" s="1"/>
  <c r="AB870" i="3" s="1"/>
  <c r="AB871" i="3" s="1"/>
  <c r="AB872" i="3" s="1"/>
  <c r="AB873" i="3" s="1"/>
  <c r="AB874" i="3" s="1"/>
  <c r="AB875" i="3" s="1"/>
  <c r="AB876" i="3" s="1"/>
  <c r="AB877" i="3" s="1"/>
  <c r="AB878" i="3" s="1"/>
  <c r="AB879" i="3" s="1"/>
  <c r="AB880" i="3" s="1"/>
  <c r="AB881" i="3" s="1"/>
  <c r="AB882" i="3" s="1"/>
  <c r="AB883" i="3" s="1"/>
  <c r="AB884" i="3" s="1"/>
  <c r="AB885" i="3" s="1"/>
  <c r="AB886" i="3" s="1"/>
  <c r="AB887" i="3" s="1"/>
  <c r="AB888" i="3" s="1"/>
  <c r="AB889" i="3" s="1"/>
  <c r="AB890" i="3" s="1"/>
  <c r="AB891" i="3" s="1"/>
  <c r="AB892" i="3" s="1"/>
  <c r="AB893" i="3" s="1"/>
  <c r="AB894" i="3" s="1"/>
  <c r="AB895" i="3" s="1"/>
  <c r="AB896" i="3" s="1"/>
  <c r="AB897" i="3" s="1"/>
  <c r="AB898" i="3" s="1"/>
  <c r="AB899" i="3" s="1"/>
  <c r="AB900" i="3" s="1"/>
  <c r="AB901" i="3" s="1"/>
  <c r="AB902" i="3" s="1"/>
  <c r="AB903" i="3" s="1"/>
  <c r="AB904" i="3" s="1"/>
  <c r="AB905" i="3" s="1"/>
  <c r="AB906" i="3" s="1"/>
  <c r="AB907" i="3" s="1"/>
  <c r="AB908" i="3" s="1"/>
  <c r="AB909" i="3" s="1"/>
  <c r="AB910" i="3" s="1"/>
  <c r="AB911" i="3" s="1"/>
  <c r="AB912" i="3" s="1"/>
  <c r="AB913" i="3" s="1"/>
  <c r="AB914" i="3" s="1"/>
  <c r="AB915" i="3" s="1"/>
  <c r="AB916" i="3" s="1"/>
  <c r="AB917" i="3" s="1"/>
  <c r="AB918" i="3" s="1"/>
  <c r="AB919" i="3" s="1"/>
  <c r="AB920" i="3" s="1"/>
  <c r="AB921" i="3" s="1"/>
  <c r="AB922" i="3" s="1"/>
  <c r="AB923" i="3" s="1"/>
  <c r="AB924" i="3" s="1"/>
  <c r="AB925" i="3" s="1"/>
  <c r="AB926" i="3" s="1"/>
  <c r="AB927" i="3" s="1"/>
  <c r="AB928" i="3" s="1"/>
  <c r="AB929" i="3" s="1"/>
  <c r="AB930" i="3" s="1"/>
  <c r="AB931" i="3" s="1"/>
  <c r="AB932" i="3" s="1"/>
  <c r="AB933" i="3" s="1"/>
  <c r="AB934" i="3" s="1"/>
  <c r="AB935" i="3" s="1"/>
  <c r="AB936" i="3" s="1"/>
  <c r="AB937" i="3" s="1"/>
  <c r="AB938" i="3" s="1"/>
  <c r="AB939" i="3" s="1"/>
  <c r="AB940" i="3" s="1"/>
  <c r="AB941" i="3" s="1"/>
  <c r="AB942" i="3" s="1"/>
  <c r="AB943" i="3" s="1"/>
  <c r="AB944" i="3" s="1"/>
  <c r="AB945" i="3" s="1"/>
  <c r="AB946" i="3" s="1"/>
  <c r="AB947" i="3" s="1"/>
  <c r="AB948" i="3" s="1"/>
  <c r="AB949" i="3" s="1"/>
  <c r="AB950" i="3" s="1"/>
  <c r="AB951" i="3" s="1"/>
  <c r="AB952" i="3" s="1"/>
  <c r="AB953" i="3" s="1"/>
  <c r="AB954" i="3" s="1"/>
  <c r="AB955" i="3" s="1"/>
  <c r="AB956" i="3" s="1"/>
  <c r="AB957" i="3" s="1"/>
  <c r="AB958" i="3" s="1"/>
  <c r="AB959" i="3" s="1"/>
  <c r="AB960" i="3" s="1"/>
  <c r="AB961" i="3" s="1"/>
  <c r="AB962" i="3" s="1"/>
  <c r="AB963" i="3" s="1"/>
  <c r="AB964" i="3" s="1"/>
  <c r="AB965" i="3" s="1"/>
  <c r="AB966" i="3" s="1"/>
  <c r="AB967" i="3" s="1"/>
  <c r="AB968" i="3" s="1"/>
  <c r="AB969" i="3" s="1"/>
  <c r="AB970" i="3" s="1"/>
  <c r="AB971" i="3" s="1"/>
  <c r="AB972" i="3" s="1"/>
  <c r="AB973" i="3" s="1"/>
  <c r="AB974" i="3" s="1"/>
  <c r="AB975" i="3" s="1"/>
  <c r="AB976" i="3" s="1"/>
  <c r="AB977" i="3" s="1"/>
  <c r="AB978" i="3" s="1"/>
  <c r="AB979" i="3" s="1"/>
  <c r="AB980" i="3" s="1"/>
  <c r="AB981" i="3" s="1"/>
  <c r="AB982" i="3" s="1"/>
  <c r="AB983" i="3" s="1"/>
  <c r="AB984" i="3" s="1"/>
  <c r="AB985" i="3" s="1"/>
  <c r="AB986" i="3" s="1"/>
  <c r="AB987" i="3" s="1"/>
  <c r="AB988" i="3" s="1"/>
  <c r="AB989" i="3" s="1"/>
  <c r="AB990" i="3" s="1"/>
  <c r="AB991" i="3" s="1"/>
  <c r="AB992" i="3" s="1"/>
  <c r="AB993" i="3" s="1"/>
  <c r="AB994" i="3" s="1"/>
  <c r="AB995" i="3" s="1"/>
  <c r="AB996" i="3" s="1"/>
  <c r="AB997" i="3" s="1"/>
  <c r="AB998" i="3" s="1"/>
  <c r="AB999" i="3" s="1"/>
  <c r="AB1000" i="3" s="1"/>
  <c r="AB1001" i="3" s="1"/>
  <c r="AB1002" i="3" s="1"/>
  <c r="AB1003" i="3" s="1"/>
  <c r="AB1004" i="3" s="1"/>
  <c r="AB1005" i="3" s="1"/>
  <c r="AB1006" i="3" s="1"/>
  <c r="AB1007" i="3" s="1"/>
  <c r="AB1008" i="3" s="1"/>
  <c r="AB1009" i="3" s="1"/>
  <c r="AB1010" i="3" s="1"/>
  <c r="AB1011" i="3" s="1"/>
  <c r="AB1012" i="3" s="1"/>
  <c r="AB1013" i="3" s="1"/>
  <c r="AB1014" i="3" s="1"/>
  <c r="AB1015" i="3" s="1"/>
  <c r="AB1016" i="3" s="1"/>
  <c r="AB1017" i="3" s="1"/>
  <c r="AB1018" i="3" s="1"/>
  <c r="AB1019" i="3" s="1"/>
  <c r="AB1020" i="3" s="1"/>
  <c r="AB1021" i="3" s="1"/>
  <c r="AB1022" i="3" s="1"/>
  <c r="AB1023" i="3" s="1"/>
  <c r="AB1024" i="3" s="1"/>
  <c r="AB1025" i="3" s="1"/>
  <c r="AB1026" i="3" s="1"/>
  <c r="AB1027" i="3" s="1"/>
  <c r="AB1028" i="3" s="1"/>
  <c r="AB1029" i="3" s="1"/>
  <c r="AB1030" i="3" s="1"/>
  <c r="AB1031" i="3" s="1"/>
  <c r="AB1032" i="3" s="1"/>
  <c r="AB1033" i="3" s="1"/>
  <c r="AB1034" i="3" s="1"/>
  <c r="AB1035" i="3" s="1"/>
  <c r="AB1036" i="3" s="1"/>
  <c r="AB1037" i="3" s="1"/>
  <c r="AB1038" i="3" s="1"/>
  <c r="AB1039" i="3" s="1"/>
  <c r="AB1040" i="3" s="1"/>
  <c r="AB1041" i="3" s="1"/>
  <c r="AB1042" i="3" s="1"/>
  <c r="AB1043" i="3" s="1"/>
  <c r="AB1044" i="3" s="1"/>
  <c r="AB1045" i="3" s="1"/>
  <c r="AB1046" i="3" s="1"/>
  <c r="AB1047" i="3" s="1"/>
  <c r="AB1048" i="3" s="1"/>
  <c r="AB1049" i="3" s="1"/>
  <c r="AB1050" i="3" s="1"/>
  <c r="AB1051" i="3" s="1"/>
  <c r="AB1052" i="3" s="1"/>
  <c r="AB1053" i="3" s="1"/>
  <c r="AB1054" i="3" s="1"/>
  <c r="AB1055" i="3" s="1"/>
  <c r="AB1056" i="3" s="1"/>
  <c r="AB1057" i="3" s="1"/>
  <c r="AB1058" i="3" s="1"/>
  <c r="AB1059" i="3" s="1"/>
  <c r="AB1060" i="3" s="1"/>
  <c r="AB1061" i="3" s="1"/>
  <c r="AB1062" i="3" s="1"/>
  <c r="AB1063" i="3" s="1"/>
  <c r="AB1064" i="3" s="1"/>
  <c r="AB1065" i="3" s="1"/>
  <c r="AB1066" i="3" s="1"/>
  <c r="AB1067" i="3" s="1"/>
  <c r="AB1068" i="3" s="1"/>
  <c r="AB1069" i="3" s="1"/>
  <c r="AB1070" i="3" s="1"/>
  <c r="AB1071" i="3" s="1"/>
  <c r="AB1072" i="3" s="1"/>
  <c r="AB1073" i="3" s="1"/>
  <c r="AB1074" i="3" s="1"/>
  <c r="AB1075" i="3" s="1"/>
  <c r="AB1076" i="3" s="1"/>
  <c r="AB1077" i="3" s="1"/>
  <c r="AB1078" i="3" s="1"/>
  <c r="AB1079" i="3" s="1"/>
  <c r="AB1080" i="3" s="1"/>
  <c r="AB1081" i="3" s="1"/>
  <c r="AB1082" i="3" s="1"/>
  <c r="AB1083" i="3" s="1"/>
  <c r="AB1084" i="3" s="1"/>
  <c r="AB1085" i="3" s="1"/>
  <c r="AB1086" i="3" s="1"/>
  <c r="AB1087" i="3" s="1"/>
  <c r="AB1088" i="3" s="1"/>
  <c r="AB1089" i="3" s="1"/>
  <c r="AB1090" i="3" s="1"/>
  <c r="AB1091" i="3" s="1"/>
  <c r="AB1092" i="3" s="1"/>
  <c r="AB1093" i="3" s="1"/>
  <c r="AB1094" i="3" s="1"/>
  <c r="AB1095" i="3" s="1"/>
  <c r="AB1096" i="3" s="1"/>
  <c r="AB1097" i="3" s="1"/>
  <c r="AB1098" i="3" s="1"/>
  <c r="AB1099" i="3" s="1"/>
  <c r="AB1100" i="3" s="1"/>
  <c r="AB1101" i="3" s="1"/>
  <c r="AB1102" i="3" s="1"/>
  <c r="AB1103" i="3" s="1"/>
  <c r="AB1104" i="3" s="1"/>
  <c r="AB1105" i="3" s="1"/>
  <c r="AB1106" i="3" s="1"/>
  <c r="AB1107" i="3" s="1"/>
  <c r="AA742" i="3"/>
  <c r="AA743" i="3" s="1"/>
  <c r="AA744" i="3" s="1"/>
  <c r="AA745" i="3" s="1"/>
  <c r="AA746" i="3" s="1"/>
  <c r="AA747" i="3" s="1"/>
  <c r="AA748" i="3" s="1"/>
  <c r="AA749" i="3" s="1"/>
  <c r="AA750" i="3" s="1"/>
  <c r="AA751" i="3" s="1"/>
  <c r="AA752" i="3" s="1"/>
  <c r="AA753" i="3" s="1"/>
  <c r="AA754" i="3" s="1"/>
  <c r="AA755" i="3" s="1"/>
  <c r="AA756" i="3" s="1"/>
  <c r="AA757" i="3" s="1"/>
  <c r="AA758" i="3" s="1"/>
  <c r="AA759" i="3" s="1"/>
  <c r="AA760" i="3" s="1"/>
  <c r="AA761" i="3" s="1"/>
  <c r="AA762" i="3" s="1"/>
  <c r="AA763" i="3" s="1"/>
  <c r="AA764" i="3" s="1"/>
  <c r="AA765" i="3" s="1"/>
  <c r="AA766" i="3" s="1"/>
  <c r="AA767" i="3" s="1"/>
  <c r="AA768" i="3" s="1"/>
  <c r="AA769" i="3" s="1"/>
  <c r="AA770" i="3" s="1"/>
  <c r="AA771" i="3" s="1"/>
  <c r="AA772" i="3" s="1"/>
  <c r="AA773" i="3" s="1"/>
  <c r="AA774" i="3" s="1"/>
  <c r="AA775" i="3" s="1"/>
  <c r="AA776" i="3" s="1"/>
  <c r="AA777" i="3" s="1"/>
  <c r="AA778" i="3" s="1"/>
  <c r="AA779" i="3" s="1"/>
  <c r="AA780" i="3" s="1"/>
  <c r="AA781" i="3" s="1"/>
  <c r="AA782" i="3" s="1"/>
  <c r="AA783" i="3" s="1"/>
  <c r="AA784" i="3" s="1"/>
  <c r="AA785" i="3" s="1"/>
  <c r="AA786" i="3" s="1"/>
  <c r="AA787" i="3" s="1"/>
  <c r="AA788" i="3" s="1"/>
  <c r="AA789" i="3" s="1"/>
  <c r="AA790" i="3" s="1"/>
  <c r="AA791" i="3" s="1"/>
  <c r="AA792" i="3" s="1"/>
  <c r="AA793" i="3" s="1"/>
  <c r="AA794" i="3" s="1"/>
  <c r="AA795" i="3" s="1"/>
  <c r="AA796" i="3" s="1"/>
  <c r="AA797" i="3" s="1"/>
  <c r="AA798" i="3" s="1"/>
  <c r="AA799" i="3" s="1"/>
  <c r="AA800" i="3" s="1"/>
  <c r="AA801" i="3" s="1"/>
  <c r="AA802" i="3" s="1"/>
  <c r="AA803" i="3" s="1"/>
  <c r="AA804" i="3" s="1"/>
  <c r="AA805" i="3" s="1"/>
  <c r="AA806" i="3" s="1"/>
  <c r="AA807" i="3" s="1"/>
  <c r="AA808" i="3" s="1"/>
  <c r="AA809" i="3" s="1"/>
  <c r="AA810" i="3" s="1"/>
  <c r="AA811" i="3" s="1"/>
  <c r="AA812" i="3" s="1"/>
  <c r="AA813" i="3" s="1"/>
  <c r="AA814" i="3" s="1"/>
  <c r="AA815" i="3" s="1"/>
  <c r="AA816" i="3" s="1"/>
  <c r="AA817" i="3" s="1"/>
  <c r="AA818" i="3" s="1"/>
  <c r="AA819" i="3" s="1"/>
  <c r="AA820" i="3" s="1"/>
  <c r="AA821" i="3" s="1"/>
  <c r="AA822" i="3" s="1"/>
  <c r="AA823" i="3" s="1"/>
  <c r="AA824" i="3" s="1"/>
  <c r="AA825" i="3" s="1"/>
  <c r="AA826" i="3" s="1"/>
  <c r="AA827" i="3" s="1"/>
  <c r="AA828" i="3" s="1"/>
  <c r="AA829" i="3" s="1"/>
  <c r="AA830" i="3" s="1"/>
  <c r="AA831" i="3" s="1"/>
  <c r="AA832" i="3" s="1"/>
  <c r="AA833" i="3" s="1"/>
  <c r="AA834" i="3" s="1"/>
  <c r="AA835" i="3" s="1"/>
  <c r="AA836" i="3" s="1"/>
  <c r="AA837" i="3" s="1"/>
  <c r="AA838" i="3" s="1"/>
  <c r="AA839" i="3" s="1"/>
  <c r="AA840" i="3" s="1"/>
  <c r="AA841" i="3" s="1"/>
  <c r="AA842" i="3" s="1"/>
  <c r="AA843" i="3" s="1"/>
  <c r="AA844" i="3" s="1"/>
  <c r="AA845" i="3" s="1"/>
  <c r="AA846" i="3" s="1"/>
  <c r="AA847" i="3" s="1"/>
  <c r="AA848" i="3" s="1"/>
  <c r="AA849" i="3" s="1"/>
  <c r="AA850" i="3" s="1"/>
  <c r="AA851" i="3" s="1"/>
  <c r="AA852" i="3" s="1"/>
  <c r="AA853" i="3" s="1"/>
  <c r="AA854" i="3" s="1"/>
  <c r="AA855" i="3" s="1"/>
  <c r="AA856" i="3" s="1"/>
  <c r="AA857" i="3" s="1"/>
  <c r="AA858" i="3" s="1"/>
  <c r="AA859" i="3" s="1"/>
  <c r="AA860" i="3" s="1"/>
  <c r="AA861" i="3" s="1"/>
  <c r="AA862" i="3" s="1"/>
  <c r="AA863" i="3" s="1"/>
  <c r="AA864" i="3" s="1"/>
  <c r="AA865" i="3" s="1"/>
  <c r="AA866" i="3" s="1"/>
  <c r="AA867" i="3" s="1"/>
  <c r="AA868" i="3" s="1"/>
  <c r="AA869" i="3" s="1"/>
  <c r="AA870" i="3" s="1"/>
  <c r="AA871" i="3" s="1"/>
  <c r="AA872" i="3" s="1"/>
  <c r="AA873" i="3" s="1"/>
  <c r="AA874" i="3" s="1"/>
  <c r="AA875" i="3" s="1"/>
  <c r="AA876" i="3" s="1"/>
  <c r="AA877" i="3" s="1"/>
  <c r="AA878" i="3" s="1"/>
  <c r="AA879" i="3" s="1"/>
  <c r="AA880" i="3" s="1"/>
  <c r="AA881" i="3" s="1"/>
  <c r="AA882" i="3" s="1"/>
  <c r="AA883" i="3" s="1"/>
  <c r="AA884" i="3" s="1"/>
  <c r="AA885" i="3" s="1"/>
  <c r="AA886" i="3" s="1"/>
  <c r="AA887" i="3" s="1"/>
  <c r="AA888" i="3" s="1"/>
  <c r="AA889" i="3" s="1"/>
  <c r="AA890" i="3" s="1"/>
  <c r="AA891" i="3" s="1"/>
  <c r="AA892" i="3" s="1"/>
  <c r="AA893" i="3" s="1"/>
  <c r="AA894" i="3" s="1"/>
  <c r="AA895" i="3" s="1"/>
  <c r="AA896" i="3" s="1"/>
  <c r="AA897" i="3" s="1"/>
  <c r="AA898" i="3" s="1"/>
  <c r="AA899" i="3" s="1"/>
  <c r="AA900" i="3" s="1"/>
  <c r="AA901" i="3" s="1"/>
  <c r="AA902" i="3" s="1"/>
  <c r="AA903" i="3" s="1"/>
  <c r="AA904" i="3" s="1"/>
  <c r="AA905" i="3" s="1"/>
  <c r="AA906" i="3" s="1"/>
  <c r="AA907" i="3" s="1"/>
  <c r="AA908" i="3" s="1"/>
  <c r="AA909" i="3" s="1"/>
  <c r="AA910" i="3" s="1"/>
  <c r="AA911" i="3" s="1"/>
  <c r="AA912" i="3" s="1"/>
  <c r="AA913" i="3" s="1"/>
  <c r="AA914" i="3" s="1"/>
  <c r="AA915" i="3" s="1"/>
  <c r="AA916" i="3" s="1"/>
  <c r="AA917" i="3" s="1"/>
  <c r="AA918" i="3" s="1"/>
  <c r="AA919" i="3" s="1"/>
  <c r="AA920" i="3" s="1"/>
  <c r="AA921" i="3" s="1"/>
  <c r="AA922" i="3" s="1"/>
  <c r="AA923" i="3" s="1"/>
  <c r="AA924" i="3" s="1"/>
  <c r="AA925" i="3" s="1"/>
  <c r="AA926" i="3" s="1"/>
  <c r="AA927" i="3" s="1"/>
  <c r="AA928" i="3" s="1"/>
  <c r="AA929" i="3" s="1"/>
  <c r="AA930" i="3" s="1"/>
  <c r="AA931" i="3" s="1"/>
  <c r="AA932" i="3" s="1"/>
  <c r="AA933" i="3" s="1"/>
  <c r="AA934" i="3" s="1"/>
  <c r="AA935" i="3" s="1"/>
  <c r="AA936" i="3" s="1"/>
  <c r="AA937" i="3" s="1"/>
  <c r="AA938" i="3" s="1"/>
  <c r="AA939" i="3" s="1"/>
  <c r="AA940" i="3" s="1"/>
  <c r="AA941" i="3" s="1"/>
  <c r="AA942" i="3" s="1"/>
  <c r="AA943" i="3" s="1"/>
  <c r="AA944" i="3" s="1"/>
  <c r="AA945" i="3" s="1"/>
  <c r="AA946" i="3" s="1"/>
  <c r="AA947" i="3" s="1"/>
  <c r="AA948" i="3" s="1"/>
  <c r="AA949" i="3" s="1"/>
  <c r="AA950" i="3" s="1"/>
  <c r="AA951" i="3" s="1"/>
  <c r="AA952" i="3" s="1"/>
  <c r="AA953" i="3" s="1"/>
  <c r="AA954" i="3" s="1"/>
  <c r="AA955" i="3" s="1"/>
  <c r="AA956" i="3" s="1"/>
  <c r="AA957" i="3" s="1"/>
  <c r="AA958" i="3" s="1"/>
  <c r="AA959" i="3" s="1"/>
  <c r="AA960" i="3" s="1"/>
  <c r="AA961" i="3" s="1"/>
  <c r="AA962" i="3" s="1"/>
  <c r="AA963" i="3" s="1"/>
  <c r="AA964" i="3" s="1"/>
  <c r="AA965" i="3" s="1"/>
  <c r="AA966" i="3" s="1"/>
  <c r="AA967" i="3" s="1"/>
  <c r="AA968" i="3" s="1"/>
  <c r="AA969" i="3" s="1"/>
  <c r="AA970" i="3" s="1"/>
  <c r="AA971" i="3" s="1"/>
  <c r="AA972" i="3" s="1"/>
  <c r="AA973" i="3" s="1"/>
  <c r="AA974" i="3" s="1"/>
  <c r="AA975" i="3" s="1"/>
  <c r="AA976" i="3" s="1"/>
  <c r="AA977" i="3" s="1"/>
  <c r="AA978" i="3" s="1"/>
  <c r="AA979" i="3" s="1"/>
  <c r="AA980" i="3" s="1"/>
  <c r="AA981" i="3" s="1"/>
  <c r="AA982" i="3" s="1"/>
  <c r="AA983" i="3" s="1"/>
  <c r="AA984" i="3" s="1"/>
  <c r="AA985" i="3" s="1"/>
  <c r="AA986" i="3" s="1"/>
  <c r="AA987" i="3" s="1"/>
  <c r="AA988" i="3" s="1"/>
  <c r="AA989" i="3" s="1"/>
  <c r="AA990" i="3" s="1"/>
  <c r="AA991" i="3" s="1"/>
  <c r="AA992" i="3" s="1"/>
  <c r="AA993" i="3" s="1"/>
  <c r="AA994" i="3" s="1"/>
  <c r="AA995" i="3" s="1"/>
  <c r="AA996" i="3" s="1"/>
  <c r="AA997" i="3" s="1"/>
  <c r="AA998" i="3" s="1"/>
  <c r="AA999" i="3" s="1"/>
  <c r="AA1000" i="3" s="1"/>
  <c r="AA1001" i="3" s="1"/>
  <c r="AA1002" i="3" s="1"/>
  <c r="AA1003" i="3" s="1"/>
  <c r="AA1004" i="3" s="1"/>
  <c r="AA1005" i="3" s="1"/>
  <c r="AA1006" i="3" s="1"/>
  <c r="AA1007" i="3" s="1"/>
  <c r="AA1008" i="3" s="1"/>
  <c r="AA1009" i="3" s="1"/>
  <c r="AA1010" i="3" s="1"/>
  <c r="AA1011" i="3" s="1"/>
  <c r="AA1012" i="3" s="1"/>
  <c r="AA1013" i="3" s="1"/>
  <c r="AA1014" i="3" s="1"/>
  <c r="AA1015" i="3" s="1"/>
  <c r="AA1016" i="3" s="1"/>
  <c r="AA1017" i="3" s="1"/>
  <c r="AA1018" i="3" s="1"/>
  <c r="AA1019" i="3" s="1"/>
  <c r="AA1020" i="3" s="1"/>
  <c r="AA1021" i="3" s="1"/>
  <c r="AA1022" i="3" s="1"/>
  <c r="AA1023" i="3" s="1"/>
  <c r="AA1024" i="3" s="1"/>
  <c r="AA1025" i="3" s="1"/>
  <c r="AA1026" i="3" s="1"/>
  <c r="AA1027" i="3" s="1"/>
  <c r="AA1028" i="3" s="1"/>
  <c r="AA1029" i="3" s="1"/>
  <c r="AA1030" i="3" s="1"/>
  <c r="AA1031" i="3" s="1"/>
  <c r="AA1032" i="3" s="1"/>
  <c r="AA1033" i="3" s="1"/>
  <c r="AA1034" i="3" s="1"/>
  <c r="AA1035" i="3" s="1"/>
  <c r="AA1036" i="3" s="1"/>
  <c r="AA1037" i="3" s="1"/>
  <c r="AA1038" i="3" s="1"/>
  <c r="AA1039" i="3" s="1"/>
  <c r="AA1040" i="3" s="1"/>
  <c r="AA1041" i="3" s="1"/>
  <c r="AA1042" i="3" s="1"/>
  <c r="AA1043" i="3" s="1"/>
  <c r="AA1044" i="3" s="1"/>
  <c r="AA1045" i="3" s="1"/>
  <c r="AA1046" i="3" s="1"/>
  <c r="AA1047" i="3" s="1"/>
  <c r="AA1048" i="3" s="1"/>
  <c r="AA1049" i="3" s="1"/>
  <c r="AA1050" i="3" s="1"/>
  <c r="AA1051" i="3" s="1"/>
  <c r="AA1052" i="3" s="1"/>
  <c r="AA1053" i="3" s="1"/>
  <c r="AA1054" i="3" s="1"/>
  <c r="AA1055" i="3" s="1"/>
  <c r="AA1056" i="3" s="1"/>
  <c r="AA1057" i="3" s="1"/>
  <c r="AA1058" i="3" s="1"/>
  <c r="AA1059" i="3" s="1"/>
  <c r="AA1060" i="3" s="1"/>
  <c r="AA1061" i="3" s="1"/>
  <c r="AA1062" i="3" s="1"/>
  <c r="AA1063" i="3" s="1"/>
  <c r="AA1064" i="3" s="1"/>
  <c r="AA1065" i="3" s="1"/>
  <c r="AA1066" i="3" s="1"/>
  <c r="AA1067" i="3" s="1"/>
  <c r="AA1068" i="3" s="1"/>
  <c r="AA1069" i="3" s="1"/>
  <c r="AA1070" i="3" s="1"/>
  <c r="AA1071" i="3" s="1"/>
  <c r="AA1072" i="3" s="1"/>
  <c r="AA1073" i="3" s="1"/>
  <c r="AA1074" i="3" s="1"/>
  <c r="AA1075" i="3" s="1"/>
  <c r="AA1076" i="3" s="1"/>
  <c r="AA1077" i="3" s="1"/>
  <c r="AA1078" i="3" s="1"/>
  <c r="AA1079" i="3" s="1"/>
  <c r="AA1080" i="3" s="1"/>
  <c r="AA1081" i="3" s="1"/>
  <c r="AA1082" i="3" s="1"/>
  <c r="AA1083" i="3" s="1"/>
  <c r="AA1084" i="3" s="1"/>
  <c r="AA1085" i="3" s="1"/>
  <c r="AA1086" i="3" s="1"/>
  <c r="AA1087" i="3" s="1"/>
  <c r="AA1088" i="3" s="1"/>
  <c r="AA1089" i="3" s="1"/>
  <c r="AA1090" i="3" s="1"/>
  <c r="AA1091" i="3" s="1"/>
  <c r="AA1092" i="3" s="1"/>
  <c r="AA1093" i="3" s="1"/>
  <c r="AA1094" i="3" s="1"/>
  <c r="AA1095" i="3" s="1"/>
  <c r="AA1096" i="3" s="1"/>
  <c r="AA1097" i="3" s="1"/>
  <c r="AA1098" i="3" s="1"/>
  <c r="AA1099" i="3" s="1"/>
  <c r="AA1100" i="3" s="1"/>
  <c r="AA1101" i="3" s="1"/>
  <c r="AA1102" i="3" s="1"/>
  <c r="AA1103" i="3" s="1"/>
  <c r="AA1104" i="3" s="1"/>
  <c r="AA1105" i="3" s="1"/>
  <c r="AA1106" i="3" s="1"/>
  <c r="AA1107" i="3" s="1"/>
  <c r="Z742" i="3"/>
  <c r="Z743" i="3" s="1"/>
  <c r="Z744" i="3" s="1"/>
  <c r="Z745" i="3" s="1"/>
  <c r="Z746" i="3" s="1"/>
  <c r="Z747" i="3" s="1"/>
  <c r="Z748" i="3" s="1"/>
  <c r="Z749" i="3" s="1"/>
  <c r="Z750" i="3" s="1"/>
  <c r="Z751" i="3" s="1"/>
  <c r="Z752" i="3" s="1"/>
  <c r="Z753" i="3" s="1"/>
  <c r="Z754" i="3" s="1"/>
  <c r="Z755" i="3" s="1"/>
  <c r="Z756" i="3" s="1"/>
  <c r="Z757" i="3" s="1"/>
  <c r="Z758" i="3" s="1"/>
  <c r="Z759" i="3" s="1"/>
  <c r="Z760" i="3" s="1"/>
  <c r="Z761" i="3" s="1"/>
  <c r="Z762" i="3" s="1"/>
  <c r="Z763" i="3" s="1"/>
  <c r="Z764" i="3" s="1"/>
  <c r="Z765" i="3" s="1"/>
  <c r="Z766" i="3" s="1"/>
  <c r="Z767" i="3" s="1"/>
  <c r="Z768" i="3" s="1"/>
  <c r="Z769" i="3" s="1"/>
  <c r="Z770" i="3" s="1"/>
  <c r="Z771" i="3" s="1"/>
  <c r="Z772" i="3" s="1"/>
  <c r="Z773" i="3" s="1"/>
  <c r="Z774" i="3" s="1"/>
  <c r="Z775" i="3" s="1"/>
  <c r="Z776" i="3" s="1"/>
  <c r="Z777" i="3" s="1"/>
  <c r="Z778" i="3" s="1"/>
  <c r="Z779" i="3" s="1"/>
  <c r="Z780" i="3" s="1"/>
  <c r="Z781" i="3" s="1"/>
  <c r="Z782" i="3" s="1"/>
  <c r="Z783" i="3" s="1"/>
  <c r="Z784" i="3" s="1"/>
  <c r="Z785" i="3" s="1"/>
  <c r="Z786" i="3" s="1"/>
  <c r="Z787" i="3" s="1"/>
  <c r="Z788" i="3" s="1"/>
  <c r="Z789" i="3" s="1"/>
  <c r="Z790" i="3" s="1"/>
  <c r="Z791" i="3" s="1"/>
  <c r="Z792" i="3" s="1"/>
  <c r="Z793" i="3" s="1"/>
  <c r="Z794" i="3" s="1"/>
  <c r="Z795" i="3" s="1"/>
  <c r="Z796" i="3" s="1"/>
  <c r="Z797" i="3" s="1"/>
  <c r="Z798" i="3" s="1"/>
  <c r="Z799" i="3" s="1"/>
  <c r="Z800" i="3" s="1"/>
  <c r="Z801" i="3" s="1"/>
  <c r="Z802" i="3" s="1"/>
  <c r="Z803" i="3" s="1"/>
  <c r="Z804" i="3" s="1"/>
  <c r="Z805" i="3" s="1"/>
  <c r="Z806" i="3" s="1"/>
  <c r="Z807" i="3" s="1"/>
  <c r="Z808" i="3" s="1"/>
  <c r="Z809" i="3" s="1"/>
  <c r="Z810" i="3" s="1"/>
  <c r="Z811" i="3" s="1"/>
  <c r="Z812" i="3" s="1"/>
  <c r="Z813" i="3" s="1"/>
  <c r="Z814" i="3" s="1"/>
  <c r="Z815" i="3" s="1"/>
  <c r="Z816" i="3" s="1"/>
  <c r="Z817" i="3" s="1"/>
  <c r="Z818" i="3" s="1"/>
  <c r="Z819" i="3" s="1"/>
  <c r="Z820" i="3" s="1"/>
  <c r="Z821" i="3" s="1"/>
  <c r="Z822" i="3" s="1"/>
  <c r="Z823" i="3" s="1"/>
  <c r="Z824" i="3" s="1"/>
  <c r="Z825" i="3" s="1"/>
  <c r="Z826" i="3" s="1"/>
  <c r="Z827" i="3" s="1"/>
  <c r="Z828" i="3" s="1"/>
  <c r="Z829" i="3" s="1"/>
  <c r="Z830" i="3" s="1"/>
  <c r="Z831" i="3" s="1"/>
  <c r="Z832" i="3" s="1"/>
  <c r="Z833" i="3" s="1"/>
  <c r="Z834" i="3" s="1"/>
  <c r="Z835" i="3" s="1"/>
  <c r="Z836" i="3" s="1"/>
  <c r="Z837" i="3" s="1"/>
  <c r="Z838" i="3" s="1"/>
  <c r="Z839" i="3" s="1"/>
  <c r="Z840" i="3" s="1"/>
  <c r="Z841" i="3" s="1"/>
  <c r="Z842" i="3" s="1"/>
  <c r="Z843" i="3" s="1"/>
  <c r="Z844" i="3" s="1"/>
  <c r="Z845" i="3" s="1"/>
  <c r="Z846" i="3" s="1"/>
  <c r="Z847" i="3" s="1"/>
  <c r="Z848" i="3" s="1"/>
  <c r="Z849" i="3" s="1"/>
  <c r="Z850" i="3" s="1"/>
  <c r="Z851" i="3" s="1"/>
  <c r="Z852" i="3" s="1"/>
  <c r="Z853" i="3" s="1"/>
  <c r="Z854" i="3" s="1"/>
  <c r="Z855" i="3" s="1"/>
  <c r="Z856" i="3" s="1"/>
  <c r="Z857" i="3" s="1"/>
  <c r="Z858" i="3" s="1"/>
  <c r="Z859" i="3" s="1"/>
  <c r="Z860" i="3" s="1"/>
  <c r="Z861" i="3" s="1"/>
  <c r="Z862" i="3" s="1"/>
  <c r="Z863" i="3" s="1"/>
  <c r="Z864" i="3" s="1"/>
  <c r="Z865" i="3" s="1"/>
  <c r="Z866" i="3" s="1"/>
  <c r="Z867" i="3" s="1"/>
  <c r="Z868" i="3" s="1"/>
  <c r="Z869" i="3" s="1"/>
  <c r="Z870" i="3" s="1"/>
  <c r="Z871" i="3" s="1"/>
  <c r="Z872" i="3" s="1"/>
  <c r="Z873" i="3" s="1"/>
  <c r="Z874" i="3" s="1"/>
  <c r="Z875" i="3" s="1"/>
  <c r="Z876" i="3" s="1"/>
  <c r="Z877" i="3" s="1"/>
  <c r="Z878" i="3" s="1"/>
  <c r="Z879" i="3" s="1"/>
  <c r="Z880" i="3" s="1"/>
  <c r="Z881" i="3" s="1"/>
  <c r="Z882" i="3" s="1"/>
  <c r="Z883" i="3" s="1"/>
  <c r="Z884" i="3" s="1"/>
  <c r="Z885" i="3" s="1"/>
  <c r="Z886" i="3" s="1"/>
  <c r="Z887" i="3" s="1"/>
  <c r="Z888" i="3" s="1"/>
  <c r="Z889" i="3" s="1"/>
  <c r="Z890" i="3" s="1"/>
  <c r="Z891" i="3" s="1"/>
  <c r="Z892" i="3" s="1"/>
  <c r="Z893" i="3" s="1"/>
  <c r="Z894" i="3" s="1"/>
  <c r="Z895" i="3" s="1"/>
  <c r="Z896" i="3" s="1"/>
  <c r="Z897" i="3" s="1"/>
  <c r="Z898" i="3" s="1"/>
  <c r="Z899" i="3" s="1"/>
  <c r="Z900" i="3" s="1"/>
  <c r="Z901" i="3" s="1"/>
  <c r="Z902" i="3" s="1"/>
  <c r="Z903" i="3" s="1"/>
  <c r="Z904" i="3" s="1"/>
  <c r="Z905" i="3" s="1"/>
  <c r="Z906" i="3" s="1"/>
  <c r="Z907" i="3" s="1"/>
  <c r="Z908" i="3" s="1"/>
  <c r="Z909" i="3" s="1"/>
  <c r="Z910" i="3" s="1"/>
  <c r="Z911" i="3" s="1"/>
  <c r="Z912" i="3" s="1"/>
  <c r="Z913" i="3" s="1"/>
  <c r="Z914" i="3" s="1"/>
  <c r="Z915" i="3" s="1"/>
  <c r="Z916" i="3" s="1"/>
  <c r="Z917" i="3" s="1"/>
  <c r="Z918" i="3" s="1"/>
  <c r="Z919" i="3" s="1"/>
  <c r="Z920" i="3" s="1"/>
  <c r="Z921" i="3" s="1"/>
  <c r="Z922" i="3" s="1"/>
  <c r="Z923" i="3" s="1"/>
  <c r="Z924" i="3" s="1"/>
  <c r="Z925" i="3" s="1"/>
  <c r="Z926" i="3" s="1"/>
  <c r="Z927" i="3" s="1"/>
  <c r="Z928" i="3" s="1"/>
  <c r="Z929" i="3" s="1"/>
  <c r="Z930" i="3" s="1"/>
  <c r="Z931" i="3" s="1"/>
  <c r="Z932" i="3" s="1"/>
  <c r="Z933" i="3" s="1"/>
  <c r="Z934" i="3" s="1"/>
  <c r="Z935" i="3" s="1"/>
  <c r="Z936" i="3" s="1"/>
  <c r="Z937" i="3" s="1"/>
  <c r="Z938" i="3" s="1"/>
  <c r="Z939" i="3" s="1"/>
  <c r="Z940" i="3" s="1"/>
  <c r="Z941" i="3" s="1"/>
  <c r="Z942" i="3" s="1"/>
  <c r="Z943" i="3" s="1"/>
  <c r="Z944" i="3" s="1"/>
  <c r="Z945" i="3" s="1"/>
  <c r="Z946" i="3" s="1"/>
  <c r="Z947" i="3" s="1"/>
  <c r="Z948" i="3" s="1"/>
  <c r="Z949" i="3" s="1"/>
  <c r="Z950" i="3" s="1"/>
  <c r="Z951" i="3" s="1"/>
  <c r="Z952" i="3" s="1"/>
  <c r="Z953" i="3" s="1"/>
  <c r="Z954" i="3" s="1"/>
  <c r="Z955" i="3" s="1"/>
  <c r="Z956" i="3" s="1"/>
  <c r="Z957" i="3" s="1"/>
  <c r="Z958" i="3" s="1"/>
  <c r="Z959" i="3" s="1"/>
  <c r="Z960" i="3" s="1"/>
  <c r="Z961" i="3" s="1"/>
  <c r="Z962" i="3" s="1"/>
  <c r="Z963" i="3" s="1"/>
  <c r="Z964" i="3" s="1"/>
  <c r="Z965" i="3" s="1"/>
  <c r="Z966" i="3" s="1"/>
  <c r="Z967" i="3" s="1"/>
  <c r="Z968" i="3" s="1"/>
  <c r="Z969" i="3" s="1"/>
  <c r="Z970" i="3" s="1"/>
  <c r="Z971" i="3" s="1"/>
  <c r="Z972" i="3" s="1"/>
  <c r="Z973" i="3" s="1"/>
  <c r="Z974" i="3" s="1"/>
  <c r="Z975" i="3" s="1"/>
  <c r="Z976" i="3" s="1"/>
  <c r="Z977" i="3" s="1"/>
  <c r="Z978" i="3" s="1"/>
  <c r="Z979" i="3" s="1"/>
  <c r="Z980" i="3" s="1"/>
  <c r="Z981" i="3" s="1"/>
  <c r="Z982" i="3" s="1"/>
  <c r="Z983" i="3" s="1"/>
  <c r="Z984" i="3" s="1"/>
  <c r="Z985" i="3" s="1"/>
  <c r="Z986" i="3" s="1"/>
  <c r="Z987" i="3" s="1"/>
  <c r="Z988" i="3" s="1"/>
  <c r="Z989" i="3" s="1"/>
  <c r="Z990" i="3" s="1"/>
  <c r="Z991" i="3" s="1"/>
  <c r="Z992" i="3" s="1"/>
  <c r="Z993" i="3" s="1"/>
  <c r="Z994" i="3" s="1"/>
  <c r="Z995" i="3" s="1"/>
  <c r="Z996" i="3" s="1"/>
  <c r="Z997" i="3" s="1"/>
  <c r="Z998" i="3" s="1"/>
  <c r="Z999" i="3" s="1"/>
  <c r="Z1000" i="3" s="1"/>
  <c r="Z1001" i="3" s="1"/>
  <c r="Z1002" i="3" s="1"/>
  <c r="Z1003" i="3" s="1"/>
  <c r="Z1004" i="3" s="1"/>
  <c r="Z1005" i="3" s="1"/>
  <c r="Z1006" i="3" s="1"/>
  <c r="Z1007" i="3" s="1"/>
  <c r="Z1008" i="3" s="1"/>
  <c r="Z1009" i="3" s="1"/>
  <c r="Z1010" i="3" s="1"/>
  <c r="Z1011" i="3" s="1"/>
  <c r="Z1012" i="3" s="1"/>
  <c r="Z1013" i="3" s="1"/>
  <c r="Z1014" i="3" s="1"/>
  <c r="Z1015" i="3" s="1"/>
  <c r="Z1016" i="3" s="1"/>
  <c r="Z1017" i="3" s="1"/>
  <c r="Z1018" i="3" s="1"/>
  <c r="Z1019" i="3" s="1"/>
  <c r="Z1020" i="3" s="1"/>
  <c r="Z1021" i="3" s="1"/>
  <c r="Z1022" i="3" s="1"/>
  <c r="Z1023" i="3" s="1"/>
  <c r="Z1024" i="3" s="1"/>
  <c r="Z1025" i="3" s="1"/>
  <c r="Z1026" i="3" s="1"/>
  <c r="Z1027" i="3" s="1"/>
  <c r="Z1028" i="3" s="1"/>
  <c r="Z1029" i="3" s="1"/>
  <c r="Z1030" i="3" s="1"/>
  <c r="Z1031" i="3" s="1"/>
  <c r="Z1032" i="3" s="1"/>
  <c r="Z1033" i="3" s="1"/>
  <c r="Z1034" i="3" s="1"/>
  <c r="Z1035" i="3" s="1"/>
  <c r="Z1036" i="3" s="1"/>
  <c r="Z1037" i="3" s="1"/>
  <c r="Z1038" i="3" s="1"/>
  <c r="Z1039" i="3" s="1"/>
  <c r="Z1040" i="3" s="1"/>
  <c r="Z1041" i="3" s="1"/>
  <c r="Z1042" i="3" s="1"/>
  <c r="Z1043" i="3" s="1"/>
  <c r="Z1044" i="3" s="1"/>
  <c r="Z1045" i="3" s="1"/>
  <c r="Z1046" i="3" s="1"/>
  <c r="Z1047" i="3" s="1"/>
  <c r="Z1048" i="3" s="1"/>
  <c r="Z1049" i="3" s="1"/>
  <c r="Z1050" i="3" s="1"/>
  <c r="Z1051" i="3" s="1"/>
  <c r="Z1052" i="3" s="1"/>
  <c r="Z1053" i="3" s="1"/>
  <c r="Z1054" i="3" s="1"/>
  <c r="Z1055" i="3" s="1"/>
  <c r="Z1056" i="3" s="1"/>
  <c r="Z1057" i="3" s="1"/>
  <c r="Z1058" i="3" s="1"/>
  <c r="Z1059" i="3" s="1"/>
  <c r="Z1060" i="3" s="1"/>
  <c r="Z1061" i="3" s="1"/>
  <c r="Z1062" i="3" s="1"/>
  <c r="Z1063" i="3" s="1"/>
  <c r="Z1064" i="3" s="1"/>
  <c r="Z1065" i="3" s="1"/>
  <c r="Z1066" i="3" s="1"/>
  <c r="Z1067" i="3" s="1"/>
  <c r="Z1068" i="3" s="1"/>
  <c r="Z1069" i="3" s="1"/>
  <c r="Z1070" i="3" s="1"/>
  <c r="Z1071" i="3" s="1"/>
  <c r="Z1072" i="3" s="1"/>
  <c r="Z1073" i="3" s="1"/>
  <c r="Z1074" i="3" s="1"/>
  <c r="Z1075" i="3" s="1"/>
  <c r="Z1076" i="3" s="1"/>
  <c r="Z1077" i="3" s="1"/>
  <c r="Z1078" i="3" s="1"/>
  <c r="Z1079" i="3" s="1"/>
  <c r="Z1080" i="3" s="1"/>
  <c r="Z1081" i="3" s="1"/>
  <c r="Z1082" i="3" s="1"/>
  <c r="Z1083" i="3" s="1"/>
  <c r="Z1084" i="3" s="1"/>
  <c r="Z1085" i="3" s="1"/>
  <c r="Z1086" i="3" s="1"/>
  <c r="Z1087" i="3" s="1"/>
  <c r="Z1088" i="3" s="1"/>
  <c r="Z1089" i="3" s="1"/>
  <c r="Z1090" i="3" s="1"/>
  <c r="Z1091" i="3" s="1"/>
  <c r="Z1092" i="3" s="1"/>
  <c r="Z1093" i="3" s="1"/>
  <c r="Z1094" i="3" s="1"/>
  <c r="Z1095" i="3" s="1"/>
  <c r="Z1096" i="3" s="1"/>
  <c r="Z1097" i="3" s="1"/>
  <c r="Z1098" i="3" s="1"/>
  <c r="Z1099" i="3" s="1"/>
  <c r="Z1100" i="3" s="1"/>
  <c r="Z1101" i="3" s="1"/>
  <c r="Z1102" i="3" s="1"/>
  <c r="Z1103" i="3" s="1"/>
  <c r="Z1104" i="3" s="1"/>
  <c r="Z1105" i="3" s="1"/>
  <c r="Z1106" i="3" s="1"/>
  <c r="Z1107" i="3" s="1"/>
  <c r="W742" i="3"/>
  <c r="W743" i="3" s="1"/>
  <c r="W744" i="3" s="1"/>
  <c r="W745" i="3" s="1"/>
  <c r="W746" i="3" s="1"/>
  <c r="W747" i="3" s="1"/>
  <c r="W748" i="3" s="1"/>
  <c r="W749" i="3" s="1"/>
  <c r="W750" i="3" s="1"/>
  <c r="W751" i="3" s="1"/>
  <c r="W752" i="3" s="1"/>
  <c r="W753" i="3" s="1"/>
  <c r="W754" i="3" s="1"/>
  <c r="W755" i="3" s="1"/>
  <c r="W756" i="3" s="1"/>
  <c r="W757" i="3" s="1"/>
  <c r="W758" i="3" s="1"/>
  <c r="W759" i="3" s="1"/>
  <c r="W760" i="3" s="1"/>
  <c r="W761" i="3" s="1"/>
  <c r="W762" i="3" s="1"/>
  <c r="W763" i="3" s="1"/>
  <c r="W764" i="3" s="1"/>
  <c r="W765" i="3" s="1"/>
  <c r="W766" i="3" s="1"/>
  <c r="W767" i="3" s="1"/>
  <c r="W768" i="3" s="1"/>
  <c r="W769" i="3" s="1"/>
  <c r="W770" i="3" s="1"/>
  <c r="W771" i="3" s="1"/>
  <c r="W772" i="3" s="1"/>
  <c r="W773" i="3" s="1"/>
  <c r="W774" i="3" s="1"/>
  <c r="W775" i="3" s="1"/>
  <c r="W776" i="3" s="1"/>
  <c r="W777" i="3" s="1"/>
  <c r="W778" i="3" s="1"/>
  <c r="W779" i="3" s="1"/>
  <c r="W780" i="3" s="1"/>
  <c r="W781" i="3" s="1"/>
  <c r="W782" i="3" s="1"/>
  <c r="W783" i="3" s="1"/>
  <c r="W784" i="3" s="1"/>
  <c r="W785" i="3" s="1"/>
  <c r="W786" i="3" s="1"/>
  <c r="W787" i="3" s="1"/>
  <c r="W788" i="3" s="1"/>
  <c r="W789" i="3" s="1"/>
  <c r="W790" i="3" s="1"/>
  <c r="W791" i="3" s="1"/>
  <c r="W792" i="3" s="1"/>
  <c r="W793" i="3" s="1"/>
  <c r="W794" i="3" s="1"/>
  <c r="W795" i="3" s="1"/>
  <c r="W796" i="3" s="1"/>
  <c r="W797" i="3" s="1"/>
  <c r="W798" i="3" s="1"/>
  <c r="W799" i="3" s="1"/>
  <c r="W800" i="3" s="1"/>
  <c r="W801" i="3" s="1"/>
  <c r="W802" i="3" s="1"/>
  <c r="W803" i="3" s="1"/>
  <c r="W804" i="3" s="1"/>
  <c r="W805" i="3" s="1"/>
  <c r="W806" i="3" s="1"/>
  <c r="W807" i="3" s="1"/>
  <c r="W808" i="3" s="1"/>
  <c r="W809" i="3" s="1"/>
  <c r="W810" i="3" s="1"/>
  <c r="W811" i="3" s="1"/>
  <c r="W812" i="3" s="1"/>
  <c r="W813" i="3" s="1"/>
  <c r="W814" i="3" s="1"/>
  <c r="W815" i="3" s="1"/>
  <c r="W816" i="3" s="1"/>
  <c r="W817" i="3" s="1"/>
  <c r="W818" i="3" s="1"/>
  <c r="W819" i="3" s="1"/>
  <c r="W820" i="3" s="1"/>
  <c r="W821" i="3" s="1"/>
  <c r="W822" i="3" s="1"/>
  <c r="W823" i="3" s="1"/>
  <c r="W824" i="3" s="1"/>
  <c r="W825" i="3" s="1"/>
  <c r="W826" i="3" s="1"/>
  <c r="W827" i="3" s="1"/>
  <c r="W828" i="3" s="1"/>
  <c r="W829" i="3" s="1"/>
  <c r="W830" i="3" s="1"/>
  <c r="W831" i="3" s="1"/>
  <c r="W832" i="3" s="1"/>
  <c r="W833" i="3" s="1"/>
  <c r="W834" i="3" s="1"/>
  <c r="W835" i="3" s="1"/>
  <c r="W836" i="3" s="1"/>
  <c r="W837" i="3" s="1"/>
  <c r="W838" i="3" s="1"/>
  <c r="W839" i="3" s="1"/>
  <c r="W840" i="3" s="1"/>
  <c r="W841" i="3" s="1"/>
  <c r="W842" i="3" s="1"/>
  <c r="W843" i="3" s="1"/>
  <c r="W844" i="3" s="1"/>
  <c r="W845" i="3" s="1"/>
  <c r="W846" i="3" s="1"/>
  <c r="W847" i="3" s="1"/>
  <c r="W848" i="3" s="1"/>
  <c r="W849" i="3" s="1"/>
  <c r="W850" i="3" s="1"/>
  <c r="W851" i="3" s="1"/>
  <c r="W852" i="3" s="1"/>
  <c r="W853" i="3" s="1"/>
  <c r="W854" i="3" s="1"/>
  <c r="W855" i="3" s="1"/>
  <c r="W856" i="3" s="1"/>
  <c r="W857" i="3" s="1"/>
  <c r="W858" i="3" s="1"/>
  <c r="W859" i="3" s="1"/>
  <c r="W860" i="3" s="1"/>
  <c r="W861" i="3" s="1"/>
  <c r="W862" i="3" s="1"/>
  <c r="W863" i="3" s="1"/>
  <c r="W864" i="3" s="1"/>
  <c r="W865" i="3" s="1"/>
  <c r="W866" i="3" s="1"/>
  <c r="W867" i="3" s="1"/>
  <c r="W868" i="3" s="1"/>
  <c r="W869" i="3" s="1"/>
  <c r="W870" i="3" s="1"/>
  <c r="W871" i="3" s="1"/>
  <c r="W872" i="3" s="1"/>
  <c r="W873" i="3" s="1"/>
  <c r="W874" i="3" s="1"/>
  <c r="W875" i="3" s="1"/>
  <c r="W876" i="3" s="1"/>
  <c r="W877" i="3" s="1"/>
  <c r="W878" i="3" s="1"/>
  <c r="W879" i="3" s="1"/>
  <c r="W880" i="3" s="1"/>
  <c r="W881" i="3" s="1"/>
  <c r="W882" i="3" s="1"/>
  <c r="W883" i="3" s="1"/>
  <c r="W884" i="3" s="1"/>
  <c r="W885" i="3" s="1"/>
  <c r="W886" i="3" s="1"/>
  <c r="W887" i="3" s="1"/>
  <c r="W888" i="3" s="1"/>
  <c r="W889" i="3" s="1"/>
  <c r="W890" i="3" s="1"/>
  <c r="W891" i="3" s="1"/>
  <c r="W892" i="3" s="1"/>
  <c r="W893" i="3" s="1"/>
  <c r="W894" i="3" s="1"/>
  <c r="W895" i="3" s="1"/>
  <c r="W896" i="3" s="1"/>
  <c r="W897" i="3" s="1"/>
  <c r="W898" i="3" s="1"/>
  <c r="W899" i="3" s="1"/>
  <c r="W900" i="3" s="1"/>
  <c r="W901" i="3" s="1"/>
  <c r="W902" i="3" s="1"/>
  <c r="W903" i="3" s="1"/>
  <c r="W904" i="3" s="1"/>
  <c r="W905" i="3" s="1"/>
  <c r="W906" i="3" s="1"/>
  <c r="W907" i="3" s="1"/>
  <c r="W908" i="3" s="1"/>
  <c r="W909" i="3" s="1"/>
  <c r="W910" i="3" s="1"/>
  <c r="W911" i="3" s="1"/>
  <c r="W912" i="3" s="1"/>
  <c r="W913" i="3" s="1"/>
  <c r="W914" i="3" s="1"/>
  <c r="W915" i="3" s="1"/>
  <c r="W916" i="3" s="1"/>
  <c r="W917" i="3" s="1"/>
  <c r="W918" i="3" s="1"/>
  <c r="W919" i="3" s="1"/>
  <c r="W920" i="3" s="1"/>
  <c r="W921" i="3" s="1"/>
  <c r="W922" i="3" s="1"/>
  <c r="W923" i="3" s="1"/>
  <c r="W924" i="3" s="1"/>
  <c r="W925" i="3" s="1"/>
  <c r="W926" i="3" s="1"/>
  <c r="W927" i="3" s="1"/>
  <c r="W928" i="3" s="1"/>
  <c r="W929" i="3" s="1"/>
  <c r="W930" i="3" s="1"/>
  <c r="W931" i="3" s="1"/>
  <c r="W932" i="3" s="1"/>
  <c r="W933" i="3" s="1"/>
  <c r="W934" i="3" s="1"/>
  <c r="W935" i="3" s="1"/>
  <c r="W936" i="3" s="1"/>
  <c r="W937" i="3" s="1"/>
  <c r="W938" i="3" s="1"/>
  <c r="W939" i="3" s="1"/>
  <c r="W940" i="3" s="1"/>
  <c r="W941" i="3" s="1"/>
  <c r="W942" i="3" s="1"/>
  <c r="W943" i="3" s="1"/>
  <c r="W944" i="3" s="1"/>
  <c r="W945" i="3" s="1"/>
  <c r="W946" i="3" s="1"/>
  <c r="W947" i="3" s="1"/>
  <c r="W948" i="3" s="1"/>
  <c r="W949" i="3" s="1"/>
  <c r="W950" i="3" s="1"/>
  <c r="W951" i="3" s="1"/>
  <c r="W952" i="3" s="1"/>
  <c r="W953" i="3" s="1"/>
  <c r="W954" i="3" s="1"/>
  <c r="W955" i="3" s="1"/>
  <c r="W956" i="3" s="1"/>
  <c r="W957" i="3" s="1"/>
  <c r="W958" i="3" s="1"/>
  <c r="W959" i="3" s="1"/>
  <c r="W960" i="3" s="1"/>
  <c r="W961" i="3" s="1"/>
  <c r="W962" i="3" s="1"/>
  <c r="W963" i="3" s="1"/>
  <c r="W964" i="3" s="1"/>
  <c r="W965" i="3" s="1"/>
  <c r="W966" i="3" s="1"/>
  <c r="W967" i="3" s="1"/>
  <c r="W968" i="3" s="1"/>
  <c r="W969" i="3" s="1"/>
  <c r="W970" i="3" s="1"/>
  <c r="W971" i="3" s="1"/>
  <c r="W972" i="3" s="1"/>
  <c r="W973" i="3" s="1"/>
  <c r="W974" i="3" s="1"/>
  <c r="W975" i="3" s="1"/>
  <c r="W976" i="3" s="1"/>
  <c r="W977" i="3" s="1"/>
  <c r="W978" i="3" s="1"/>
  <c r="W979" i="3" s="1"/>
  <c r="W980" i="3" s="1"/>
  <c r="W981" i="3" s="1"/>
  <c r="W982" i="3" s="1"/>
  <c r="W983" i="3" s="1"/>
  <c r="W984" i="3" s="1"/>
  <c r="W985" i="3" s="1"/>
  <c r="W986" i="3" s="1"/>
  <c r="W987" i="3" s="1"/>
  <c r="W988" i="3" s="1"/>
  <c r="W989" i="3" s="1"/>
  <c r="W990" i="3" s="1"/>
  <c r="W991" i="3" s="1"/>
  <c r="W992" i="3" s="1"/>
  <c r="W993" i="3" s="1"/>
  <c r="W994" i="3" s="1"/>
  <c r="W995" i="3" s="1"/>
  <c r="W996" i="3" s="1"/>
  <c r="W997" i="3" s="1"/>
  <c r="W998" i="3" s="1"/>
  <c r="W999" i="3" s="1"/>
  <c r="W1000" i="3" s="1"/>
  <c r="W1001" i="3" s="1"/>
  <c r="W1002" i="3" s="1"/>
  <c r="W1003" i="3" s="1"/>
  <c r="W1004" i="3" s="1"/>
  <c r="W1005" i="3" s="1"/>
  <c r="W1006" i="3" s="1"/>
  <c r="W1007" i="3" s="1"/>
  <c r="W1008" i="3" s="1"/>
  <c r="W1009" i="3" s="1"/>
  <c r="W1010" i="3" s="1"/>
  <c r="W1011" i="3" s="1"/>
  <c r="W1012" i="3" s="1"/>
  <c r="W1013" i="3" s="1"/>
  <c r="W1014" i="3" s="1"/>
  <c r="W1015" i="3" s="1"/>
  <c r="W1016" i="3" s="1"/>
  <c r="W1017" i="3" s="1"/>
  <c r="W1018" i="3" s="1"/>
  <c r="W1019" i="3" s="1"/>
  <c r="W1020" i="3" s="1"/>
  <c r="W1021" i="3" s="1"/>
  <c r="W1022" i="3" s="1"/>
  <c r="W1023" i="3" s="1"/>
  <c r="W1024" i="3" s="1"/>
  <c r="W1025" i="3" s="1"/>
  <c r="W1026" i="3" s="1"/>
  <c r="W1027" i="3" s="1"/>
  <c r="W1028" i="3" s="1"/>
  <c r="W1029" i="3" s="1"/>
  <c r="W1030" i="3" s="1"/>
  <c r="W1031" i="3" s="1"/>
  <c r="W1032" i="3" s="1"/>
  <c r="W1033" i="3" s="1"/>
  <c r="W1034" i="3" s="1"/>
  <c r="W1035" i="3" s="1"/>
  <c r="W1036" i="3" s="1"/>
  <c r="W1037" i="3" s="1"/>
  <c r="W1038" i="3" s="1"/>
  <c r="W1039" i="3" s="1"/>
  <c r="W1040" i="3" s="1"/>
  <c r="W1041" i="3" s="1"/>
  <c r="W1042" i="3" s="1"/>
  <c r="W1043" i="3" s="1"/>
  <c r="W1044" i="3" s="1"/>
  <c r="W1045" i="3" s="1"/>
  <c r="W1046" i="3" s="1"/>
  <c r="W1047" i="3" s="1"/>
  <c r="W1048" i="3" s="1"/>
  <c r="W1049" i="3" s="1"/>
  <c r="W1050" i="3" s="1"/>
  <c r="W1051" i="3" s="1"/>
  <c r="W1052" i="3" s="1"/>
  <c r="W1053" i="3" s="1"/>
  <c r="W1054" i="3" s="1"/>
  <c r="W1055" i="3" s="1"/>
  <c r="W1056" i="3" s="1"/>
  <c r="W1057" i="3" s="1"/>
  <c r="W1058" i="3" s="1"/>
  <c r="W1059" i="3" s="1"/>
  <c r="W1060" i="3" s="1"/>
  <c r="W1061" i="3" s="1"/>
  <c r="W1062" i="3" s="1"/>
  <c r="W1063" i="3" s="1"/>
  <c r="W1064" i="3" s="1"/>
  <c r="W1065" i="3" s="1"/>
  <c r="W1066" i="3" s="1"/>
  <c r="W1067" i="3" s="1"/>
  <c r="W1068" i="3" s="1"/>
  <c r="W1069" i="3" s="1"/>
  <c r="W1070" i="3" s="1"/>
  <c r="W1071" i="3" s="1"/>
  <c r="W1072" i="3" s="1"/>
  <c r="W1073" i="3" s="1"/>
  <c r="W1074" i="3" s="1"/>
  <c r="W1075" i="3" s="1"/>
  <c r="W1076" i="3" s="1"/>
  <c r="W1077" i="3" s="1"/>
  <c r="W1078" i="3" s="1"/>
  <c r="W1079" i="3" s="1"/>
  <c r="W1080" i="3" s="1"/>
  <c r="W1081" i="3" s="1"/>
  <c r="W1082" i="3" s="1"/>
  <c r="W1083" i="3" s="1"/>
  <c r="W1084" i="3" s="1"/>
  <c r="W1085" i="3" s="1"/>
  <c r="W1086" i="3" s="1"/>
  <c r="W1087" i="3" s="1"/>
  <c r="W1088" i="3" s="1"/>
  <c r="W1089" i="3" s="1"/>
  <c r="W1090" i="3" s="1"/>
  <c r="W1091" i="3" s="1"/>
  <c r="W1092" i="3" s="1"/>
  <c r="W1093" i="3" s="1"/>
  <c r="W1094" i="3" s="1"/>
  <c r="W1095" i="3" s="1"/>
  <c r="W1096" i="3" s="1"/>
  <c r="W1097" i="3" s="1"/>
  <c r="W1098" i="3" s="1"/>
  <c r="W1099" i="3" s="1"/>
  <c r="W1100" i="3" s="1"/>
  <c r="W1101" i="3" s="1"/>
  <c r="W1102" i="3" s="1"/>
  <c r="W1103" i="3" s="1"/>
  <c r="W1104" i="3" s="1"/>
  <c r="W1105" i="3" s="1"/>
  <c r="W1106" i="3" s="1"/>
  <c r="W1107" i="3" s="1"/>
  <c r="V742" i="3"/>
  <c r="V743" i="3" s="1"/>
  <c r="V744" i="3" s="1"/>
  <c r="V745" i="3" s="1"/>
  <c r="V746" i="3" s="1"/>
  <c r="V747" i="3" s="1"/>
  <c r="V748" i="3" s="1"/>
  <c r="V749" i="3" s="1"/>
  <c r="V750" i="3" s="1"/>
  <c r="V751" i="3" s="1"/>
  <c r="V752" i="3" s="1"/>
  <c r="V753" i="3" s="1"/>
  <c r="V754" i="3" s="1"/>
  <c r="V755" i="3" s="1"/>
  <c r="V756" i="3" s="1"/>
  <c r="V757" i="3" s="1"/>
  <c r="V758" i="3" s="1"/>
  <c r="V759" i="3" s="1"/>
  <c r="V760" i="3" s="1"/>
  <c r="V761" i="3" s="1"/>
  <c r="V762" i="3" s="1"/>
  <c r="V763" i="3" s="1"/>
  <c r="V764" i="3" s="1"/>
  <c r="V765" i="3" s="1"/>
  <c r="V766" i="3" s="1"/>
  <c r="V767" i="3" s="1"/>
  <c r="V768" i="3" s="1"/>
  <c r="V769" i="3" s="1"/>
  <c r="V770" i="3" s="1"/>
  <c r="V771" i="3" s="1"/>
  <c r="V772" i="3" s="1"/>
  <c r="V773" i="3" s="1"/>
  <c r="V774" i="3" s="1"/>
  <c r="V775" i="3" s="1"/>
  <c r="V776" i="3" s="1"/>
  <c r="V777" i="3" s="1"/>
  <c r="V778" i="3" s="1"/>
  <c r="V779" i="3" s="1"/>
  <c r="V780" i="3" s="1"/>
  <c r="V781" i="3" s="1"/>
  <c r="V782" i="3" s="1"/>
  <c r="V783" i="3" s="1"/>
  <c r="V784" i="3" s="1"/>
  <c r="V785" i="3" s="1"/>
  <c r="V786" i="3" s="1"/>
  <c r="V787" i="3" s="1"/>
  <c r="V788" i="3" s="1"/>
  <c r="V789" i="3" s="1"/>
  <c r="V790" i="3" s="1"/>
  <c r="V791" i="3" s="1"/>
  <c r="V792" i="3" s="1"/>
  <c r="V793" i="3" s="1"/>
  <c r="V794" i="3" s="1"/>
  <c r="V795" i="3" s="1"/>
  <c r="V796" i="3" s="1"/>
  <c r="V797" i="3" s="1"/>
  <c r="V798" i="3" s="1"/>
  <c r="V799" i="3" s="1"/>
  <c r="V800" i="3" s="1"/>
  <c r="V801" i="3" s="1"/>
  <c r="V802" i="3" s="1"/>
  <c r="V803" i="3" s="1"/>
  <c r="V804" i="3" s="1"/>
  <c r="V805" i="3" s="1"/>
  <c r="V806" i="3" s="1"/>
  <c r="V807" i="3" s="1"/>
  <c r="V808" i="3" s="1"/>
  <c r="V809" i="3" s="1"/>
  <c r="V810" i="3" s="1"/>
  <c r="V811" i="3" s="1"/>
  <c r="V812" i="3" s="1"/>
  <c r="V813" i="3" s="1"/>
  <c r="V814" i="3" s="1"/>
  <c r="V815" i="3" s="1"/>
  <c r="V816" i="3" s="1"/>
  <c r="V817" i="3" s="1"/>
  <c r="V818" i="3" s="1"/>
  <c r="V819" i="3" s="1"/>
  <c r="V820" i="3" s="1"/>
  <c r="V821" i="3" s="1"/>
  <c r="V822" i="3" s="1"/>
  <c r="V823" i="3" s="1"/>
  <c r="V824" i="3" s="1"/>
  <c r="V825" i="3" s="1"/>
  <c r="V826" i="3" s="1"/>
  <c r="V827" i="3" s="1"/>
  <c r="V828" i="3" s="1"/>
  <c r="V829" i="3" s="1"/>
  <c r="V830" i="3" s="1"/>
  <c r="V831" i="3" s="1"/>
  <c r="V832" i="3" s="1"/>
  <c r="V833" i="3" s="1"/>
  <c r="V834" i="3" s="1"/>
  <c r="V835" i="3" s="1"/>
  <c r="V836" i="3" s="1"/>
  <c r="V837" i="3" s="1"/>
  <c r="V838" i="3" s="1"/>
  <c r="V839" i="3" s="1"/>
  <c r="V840" i="3" s="1"/>
  <c r="V841" i="3" s="1"/>
  <c r="V842" i="3" s="1"/>
  <c r="V843" i="3" s="1"/>
  <c r="V844" i="3" s="1"/>
  <c r="V845" i="3" s="1"/>
  <c r="V846" i="3" s="1"/>
  <c r="V847" i="3" s="1"/>
  <c r="V848" i="3" s="1"/>
  <c r="V849" i="3" s="1"/>
  <c r="V850" i="3" s="1"/>
  <c r="V851" i="3" s="1"/>
  <c r="V852" i="3" s="1"/>
  <c r="V853" i="3" s="1"/>
  <c r="V854" i="3" s="1"/>
  <c r="V855" i="3" s="1"/>
  <c r="V856" i="3" s="1"/>
  <c r="V857" i="3" s="1"/>
  <c r="V858" i="3" s="1"/>
  <c r="V859" i="3" s="1"/>
  <c r="V860" i="3" s="1"/>
  <c r="V861" i="3" s="1"/>
  <c r="V862" i="3" s="1"/>
  <c r="V863" i="3" s="1"/>
  <c r="V864" i="3" s="1"/>
  <c r="V865" i="3" s="1"/>
  <c r="V866" i="3" s="1"/>
  <c r="V867" i="3" s="1"/>
  <c r="V868" i="3" s="1"/>
  <c r="V869" i="3" s="1"/>
  <c r="V870" i="3" s="1"/>
  <c r="V871" i="3" s="1"/>
  <c r="V872" i="3" s="1"/>
  <c r="V873" i="3" s="1"/>
  <c r="V874" i="3" s="1"/>
  <c r="V875" i="3" s="1"/>
  <c r="V876" i="3" s="1"/>
  <c r="V877" i="3" s="1"/>
  <c r="V878" i="3" s="1"/>
  <c r="V879" i="3" s="1"/>
  <c r="V880" i="3" s="1"/>
  <c r="V881" i="3" s="1"/>
  <c r="V882" i="3" s="1"/>
  <c r="V883" i="3" s="1"/>
  <c r="V884" i="3" s="1"/>
  <c r="V885" i="3" s="1"/>
  <c r="V886" i="3" s="1"/>
  <c r="V887" i="3" s="1"/>
  <c r="V888" i="3" s="1"/>
  <c r="V889" i="3" s="1"/>
  <c r="V890" i="3" s="1"/>
  <c r="V891" i="3" s="1"/>
  <c r="V892" i="3" s="1"/>
  <c r="V893" i="3" s="1"/>
  <c r="V894" i="3" s="1"/>
  <c r="V895" i="3" s="1"/>
  <c r="V896" i="3" s="1"/>
  <c r="V897" i="3" s="1"/>
  <c r="V898" i="3" s="1"/>
  <c r="V899" i="3" s="1"/>
  <c r="V900" i="3" s="1"/>
  <c r="V901" i="3" s="1"/>
  <c r="V902" i="3" s="1"/>
  <c r="V903" i="3" s="1"/>
  <c r="V904" i="3" s="1"/>
  <c r="V905" i="3" s="1"/>
  <c r="V906" i="3" s="1"/>
  <c r="V907" i="3" s="1"/>
  <c r="V908" i="3" s="1"/>
  <c r="V909" i="3" s="1"/>
  <c r="V910" i="3" s="1"/>
  <c r="V911" i="3" s="1"/>
  <c r="V912" i="3" s="1"/>
  <c r="V913" i="3" s="1"/>
  <c r="V914" i="3" s="1"/>
  <c r="V915" i="3" s="1"/>
  <c r="V916" i="3" s="1"/>
  <c r="V917" i="3" s="1"/>
  <c r="V918" i="3" s="1"/>
  <c r="V919" i="3" s="1"/>
  <c r="V920" i="3" s="1"/>
  <c r="V921" i="3" s="1"/>
  <c r="V922" i="3" s="1"/>
  <c r="V923" i="3" s="1"/>
  <c r="V924" i="3" s="1"/>
  <c r="V925" i="3" s="1"/>
  <c r="V926" i="3" s="1"/>
  <c r="V927" i="3" s="1"/>
  <c r="V928" i="3" s="1"/>
  <c r="V929" i="3" s="1"/>
  <c r="V930" i="3" s="1"/>
  <c r="V931" i="3" s="1"/>
  <c r="V932" i="3" s="1"/>
  <c r="V933" i="3" s="1"/>
  <c r="V934" i="3" s="1"/>
  <c r="V935" i="3" s="1"/>
  <c r="V936" i="3" s="1"/>
  <c r="V937" i="3" s="1"/>
  <c r="V938" i="3" s="1"/>
  <c r="V939" i="3" s="1"/>
  <c r="V940" i="3" s="1"/>
  <c r="V941" i="3" s="1"/>
  <c r="V942" i="3" s="1"/>
  <c r="V943" i="3" s="1"/>
  <c r="V944" i="3" s="1"/>
  <c r="V945" i="3" s="1"/>
  <c r="V946" i="3" s="1"/>
  <c r="V947" i="3" s="1"/>
  <c r="V948" i="3" s="1"/>
  <c r="V949" i="3" s="1"/>
  <c r="V950" i="3" s="1"/>
  <c r="V951" i="3" s="1"/>
  <c r="V952" i="3" s="1"/>
  <c r="V953" i="3" s="1"/>
  <c r="V954" i="3" s="1"/>
  <c r="V955" i="3" s="1"/>
  <c r="V956" i="3" s="1"/>
  <c r="V957" i="3" s="1"/>
  <c r="V958" i="3" s="1"/>
  <c r="V959" i="3" s="1"/>
  <c r="V960" i="3" s="1"/>
  <c r="V961" i="3" s="1"/>
  <c r="V962" i="3" s="1"/>
  <c r="V963" i="3" s="1"/>
  <c r="V964" i="3" s="1"/>
  <c r="V965" i="3" s="1"/>
  <c r="V966" i="3" s="1"/>
  <c r="V967" i="3" s="1"/>
  <c r="V968" i="3" s="1"/>
  <c r="V969" i="3" s="1"/>
  <c r="V970" i="3" s="1"/>
  <c r="V971" i="3" s="1"/>
  <c r="V972" i="3" s="1"/>
  <c r="V973" i="3" s="1"/>
  <c r="V974" i="3" s="1"/>
  <c r="V975" i="3" s="1"/>
  <c r="V976" i="3" s="1"/>
  <c r="V977" i="3" s="1"/>
  <c r="V978" i="3" s="1"/>
  <c r="V979" i="3" s="1"/>
  <c r="V980" i="3" s="1"/>
  <c r="V981" i="3" s="1"/>
  <c r="V982" i="3" s="1"/>
  <c r="V983" i="3" s="1"/>
  <c r="V984" i="3" s="1"/>
  <c r="V985" i="3" s="1"/>
  <c r="V986" i="3" s="1"/>
  <c r="V987" i="3" s="1"/>
  <c r="V988" i="3" s="1"/>
  <c r="V989" i="3" s="1"/>
  <c r="V990" i="3" s="1"/>
  <c r="V991" i="3" s="1"/>
  <c r="V992" i="3" s="1"/>
  <c r="V993" i="3" s="1"/>
  <c r="V994" i="3" s="1"/>
  <c r="V995" i="3" s="1"/>
  <c r="V996" i="3" s="1"/>
  <c r="V997" i="3" s="1"/>
  <c r="V998" i="3" s="1"/>
  <c r="V999" i="3" s="1"/>
  <c r="V1000" i="3" s="1"/>
  <c r="V1001" i="3" s="1"/>
  <c r="V1002" i="3" s="1"/>
  <c r="V1003" i="3" s="1"/>
  <c r="V1004" i="3" s="1"/>
  <c r="V1005" i="3" s="1"/>
  <c r="V1006" i="3" s="1"/>
  <c r="V1007" i="3" s="1"/>
  <c r="V1008" i="3" s="1"/>
  <c r="V1009" i="3" s="1"/>
  <c r="V1010" i="3" s="1"/>
  <c r="V1011" i="3" s="1"/>
  <c r="V1012" i="3" s="1"/>
  <c r="V1013" i="3" s="1"/>
  <c r="V1014" i="3" s="1"/>
  <c r="V1015" i="3" s="1"/>
  <c r="V1016" i="3" s="1"/>
  <c r="V1017" i="3" s="1"/>
  <c r="V1018" i="3" s="1"/>
  <c r="V1019" i="3" s="1"/>
  <c r="V1020" i="3" s="1"/>
  <c r="V1021" i="3" s="1"/>
  <c r="V1022" i="3" s="1"/>
  <c r="V1023" i="3" s="1"/>
  <c r="V1024" i="3" s="1"/>
  <c r="V1025" i="3" s="1"/>
  <c r="V1026" i="3" s="1"/>
  <c r="V1027" i="3" s="1"/>
  <c r="V1028" i="3" s="1"/>
  <c r="V1029" i="3" s="1"/>
  <c r="V1030" i="3" s="1"/>
  <c r="V1031" i="3" s="1"/>
  <c r="V1032" i="3" s="1"/>
  <c r="V1033" i="3" s="1"/>
  <c r="V1034" i="3" s="1"/>
  <c r="V1035" i="3" s="1"/>
  <c r="V1036" i="3" s="1"/>
  <c r="V1037" i="3" s="1"/>
  <c r="V1038" i="3" s="1"/>
  <c r="V1039" i="3" s="1"/>
  <c r="V1040" i="3" s="1"/>
  <c r="V1041" i="3" s="1"/>
  <c r="V1042" i="3" s="1"/>
  <c r="V1043" i="3" s="1"/>
  <c r="V1044" i="3" s="1"/>
  <c r="V1045" i="3" s="1"/>
  <c r="V1046" i="3" s="1"/>
  <c r="V1047" i="3" s="1"/>
  <c r="V1048" i="3" s="1"/>
  <c r="V1049" i="3" s="1"/>
  <c r="V1050" i="3" s="1"/>
  <c r="V1051" i="3" s="1"/>
  <c r="V1052" i="3" s="1"/>
  <c r="V1053" i="3" s="1"/>
  <c r="V1054" i="3" s="1"/>
  <c r="V1055" i="3" s="1"/>
  <c r="V1056" i="3" s="1"/>
  <c r="V1057" i="3" s="1"/>
  <c r="V1058" i="3" s="1"/>
  <c r="V1059" i="3" s="1"/>
  <c r="V1060" i="3" s="1"/>
  <c r="V1061" i="3" s="1"/>
  <c r="V1062" i="3" s="1"/>
  <c r="V1063" i="3" s="1"/>
  <c r="V1064" i="3" s="1"/>
  <c r="V1065" i="3" s="1"/>
  <c r="V1066" i="3" s="1"/>
  <c r="V1067" i="3" s="1"/>
  <c r="V1068" i="3" s="1"/>
  <c r="V1069" i="3" s="1"/>
  <c r="V1070" i="3" s="1"/>
  <c r="V1071" i="3" s="1"/>
  <c r="V1072" i="3" s="1"/>
  <c r="V1073" i="3" s="1"/>
  <c r="V1074" i="3" s="1"/>
  <c r="V1075" i="3" s="1"/>
  <c r="V1076" i="3" s="1"/>
  <c r="V1077" i="3" s="1"/>
  <c r="V1078" i="3" s="1"/>
  <c r="V1079" i="3" s="1"/>
  <c r="V1080" i="3" s="1"/>
  <c r="V1081" i="3" s="1"/>
  <c r="V1082" i="3" s="1"/>
  <c r="V1083" i="3" s="1"/>
  <c r="V1084" i="3" s="1"/>
  <c r="V1085" i="3" s="1"/>
  <c r="V1086" i="3" s="1"/>
  <c r="V1087" i="3" s="1"/>
  <c r="V1088" i="3" s="1"/>
  <c r="V1089" i="3" s="1"/>
  <c r="V1090" i="3" s="1"/>
  <c r="V1091" i="3" s="1"/>
  <c r="V1092" i="3" s="1"/>
  <c r="V1093" i="3" s="1"/>
  <c r="V1094" i="3" s="1"/>
  <c r="V1095" i="3" s="1"/>
  <c r="V1096" i="3" s="1"/>
  <c r="V1097" i="3" s="1"/>
  <c r="V1098" i="3" s="1"/>
  <c r="V1099" i="3" s="1"/>
  <c r="V1100" i="3" s="1"/>
  <c r="V1101" i="3" s="1"/>
  <c r="V1102" i="3" s="1"/>
  <c r="V1103" i="3" s="1"/>
  <c r="V1104" i="3" s="1"/>
  <c r="V1105" i="3" s="1"/>
  <c r="V1106" i="3" s="1"/>
  <c r="V1107" i="3" s="1"/>
  <c r="U742" i="3"/>
  <c r="U743" i="3" s="1"/>
  <c r="U744" i="3" s="1"/>
  <c r="U745" i="3" s="1"/>
  <c r="U746" i="3" s="1"/>
  <c r="U747" i="3" s="1"/>
  <c r="U748" i="3" s="1"/>
  <c r="U749" i="3" s="1"/>
  <c r="U750" i="3" s="1"/>
  <c r="U751" i="3" s="1"/>
  <c r="U752" i="3" s="1"/>
  <c r="U753" i="3" s="1"/>
  <c r="U754" i="3" s="1"/>
  <c r="U755" i="3" s="1"/>
  <c r="U756" i="3" s="1"/>
  <c r="U757" i="3" s="1"/>
  <c r="U758" i="3" s="1"/>
  <c r="U759" i="3" s="1"/>
  <c r="U760" i="3" s="1"/>
  <c r="U761" i="3" s="1"/>
  <c r="U762" i="3" s="1"/>
  <c r="U763" i="3" s="1"/>
  <c r="U764" i="3" s="1"/>
  <c r="U765" i="3" s="1"/>
  <c r="U766" i="3" s="1"/>
  <c r="U767" i="3" s="1"/>
  <c r="U768" i="3" s="1"/>
  <c r="U769" i="3" s="1"/>
  <c r="U770" i="3" s="1"/>
  <c r="U771" i="3" s="1"/>
  <c r="U772" i="3" s="1"/>
  <c r="U773" i="3" s="1"/>
  <c r="U774" i="3" s="1"/>
  <c r="U775" i="3" s="1"/>
  <c r="U776" i="3" s="1"/>
  <c r="U777" i="3" s="1"/>
  <c r="U778" i="3" s="1"/>
  <c r="U779" i="3" s="1"/>
  <c r="U780" i="3" s="1"/>
  <c r="U781" i="3" s="1"/>
  <c r="U782" i="3" s="1"/>
  <c r="U783" i="3" s="1"/>
  <c r="U784" i="3" s="1"/>
  <c r="U785" i="3" s="1"/>
  <c r="U786" i="3" s="1"/>
  <c r="U787" i="3" s="1"/>
  <c r="U788" i="3" s="1"/>
  <c r="U789" i="3" s="1"/>
  <c r="U790" i="3" s="1"/>
  <c r="U791" i="3" s="1"/>
  <c r="U792" i="3" s="1"/>
  <c r="U793" i="3" s="1"/>
  <c r="U794" i="3" s="1"/>
  <c r="U795" i="3" s="1"/>
  <c r="U796" i="3" s="1"/>
  <c r="U797" i="3" s="1"/>
  <c r="U798" i="3" s="1"/>
  <c r="U799" i="3" s="1"/>
  <c r="U800" i="3" s="1"/>
  <c r="U801" i="3" s="1"/>
  <c r="U802" i="3" s="1"/>
  <c r="U803" i="3" s="1"/>
  <c r="U804" i="3" s="1"/>
  <c r="U805" i="3" s="1"/>
  <c r="U806" i="3" s="1"/>
  <c r="U807" i="3" s="1"/>
  <c r="U808" i="3" s="1"/>
  <c r="U809" i="3" s="1"/>
  <c r="U810" i="3" s="1"/>
  <c r="U811" i="3" s="1"/>
  <c r="U812" i="3" s="1"/>
  <c r="U813" i="3" s="1"/>
  <c r="U814" i="3" s="1"/>
  <c r="U815" i="3" s="1"/>
  <c r="U816" i="3" s="1"/>
  <c r="U817" i="3" s="1"/>
  <c r="U818" i="3" s="1"/>
  <c r="U819" i="3" s="1"/>
  <c r="U820" i="3" s="1"/>
  <c r="U821" i="3" s="1"/>
  <c r="U822" i="3" s="1"/>
  <c r="U823" i="3" s="1"/>
  <c r="U824" i="3" s="1"/>
  <c r="U825" i="3" s="1"/>
  <c r="U826" i="3" s="1"/>
  <c r="U827" i="3" s="1"/>
  <c r="U828" i="3" s="1"/>
  <c r="U829" i="3" s="1"/>
  <c r="U830" i="3" s="1"/>
  <c r="U831" i="3" s="1"/>
  <c r="U832" i="3" s="1"/>
  <c r="U833" i="3" s="1"/>
  <c r="U834" i="3" s="1"/>
  <c r="U835" i="3" s="1"/>
  <c r="U836" i="3" s="1"/>
  <c r="U837" i="3" s="1"/>
  <c r="U838" i="3" s="1"/>
  <c r="U839" i="3" s="1"/>
  <c r="U840" i="3" s="1"/>
  <c r="U841" i="3" s="1"/>
  <c r="U842" i="3" s="1"/>
  <c r="U843" i="3" s="1"/>
  <c r="U844" i="3" s="1"/>
  <c r="U845" i="3" s="1"/>
  <c r="U846" i="3" s="1"/>
  <c r="U847" i="3" s="1"/>
  <c r="U848" i="3" s="1"/>
  <c r="U849" i="3" s="1"/>
  <c r="U850" i="3" s="1"/>
  <c r="U851" i="3" s="1"/>
  <c r="U852" i="3" s="1"/>
  <c r="U853" i="3" s="1"/>
  <c r="U854" i="3" s="1"/>
  <c r="U855" i="3" s="1"/>
  <c r="U856" i="3" s="1"/>
  <c r="U857" i="3" s="1"/>
  <c r="U858" i="3" s="1"/>
  <c r="U859" i="3" s="1"/>
  <c r="U860" i="3" s="1"/>
  <c r="U861" i="3" s="1"/>
  <c r="U862" i="3" s="1"/>
  <c r="U863" i="3" s="1"/>
  <c r="U864" i="3" s="1"/>
  <c r="U865" i="3" s="1"/>
  <c r="U866" i="3" s="1"/>
  <c r="U867" i="3" s="1"/>
  <c r="U868" i="3" s="1"/>
  <c r="U869" i="3" s="1"/>
  <c r="U870" i="3" s="1"/>
  <c r="U871" i="3" s="1"/>
  <c r="U872" i="3" s="1"/>
  <c r="U873" i="3" s="1"/>
  <c r="U874" i="3" s="1"/>
  <c r="U875" i="3" s="1"/>
  <c r="U876" i="3" s="1"/>
  <c r="U877" i="3" s="1"/>
  <c r="U878" i="3" s="1"/>
  <c r="U879" i="3" s="1"/>
  <c r="U880" i="3" s="1"/>
  <c r="U881" i="3" s="1"/>
  <c r="U882" i="3" s="1"/>
  <c r="U883" i="3" s="1"/>
  <c r="U884" i="3" s="1"/>
  <c r="U885" i="3" s="1"/>
  <c r="U886" i="3" s="1"/>
  <c r="U887" i="3" s="1"/>
  <c r="U888" i="3" s="1"/>
  <c r="U889" i="3" s="1"/>
  <c r="U890" i="3" s="1"/>
  <c r="U891" i="3" s="1"/>
  <c r="U892" i="3" s="1"/>
  <c r="U893" i="3" s="1"/>
  <c r="U894" i="3" s="1"/>
  <c r="U895" i="3" s="1"/>
  <c r="U896" i="3" s="1"/>
  <c r="U897" i="3" s="1"/>
  <c r="U898" i="3" s="1"/>
  <c r="U899" i="3" s="1"/>
  <c r="U900" i="3" s="1"/>
  <c r="U901" i="3" s="1"/>
  <c r="U902" i="3" s="1"/>
  <c r="U903" i="3" s="1"/>
  <c r="U904" i="3" s="1"/>
  <c r="U905" i="3" s="1"/>
  <c r="U906" i="3" s="1"/>
  <c r="U907" i="3" s="1"/>
  <c r="U908" i="3" s="1"/>
  <c r="U909" i="3" s="1"/>
  <c r="U910" i="3" s="1"/>
  <c r="U911" i="3" s="1"/>
  <c r="U912" i="3" s="1"/>
  <c r="U913" i="3" s="1"/>
  <c r="U914" i="3" s="1"/>
  <c r="U915" i="3" s="1"/>
  <c r="U916" i="3" s="1"/>
  <c r="U917" i="3" s="1"/>
  <c r="U918" i="3" s="1"/>
  <c r="U919" i="3" s="1"/>
  <c r="U920" i="3" s="1"/>
  <c r="U921" i="3" s="1"/>
  <c r="U922" i="3" s="1"/>
  <c r="U923" i="3" s="1"/>
  <c r="U924" i="3" s="1"/>
  <c r="U925" i="3" s="1"/>
  <c r="U926" i="3" s="1"/>
  <c r="U927" i="3" s="1"/>
  <c r="U928" i="3" s="1"/>
  <c r="U929" i="3" s="1"/>
  <c r="U930" i="3" s="1"/>
  <c r="U931" i="3" s="1"/>
  <c r="U932" i="3" s="1"/>
  <c r="U933" i="3" s="1"/>
  <c r="U934" i="3" s="1"/>
  <c r="U935" i="3" s="1"/>
  <c r="U936" i="3" s="1"/>
  <c r="U937" i="3" s="1"/>
  <c r="U938" i="3" s="1"/>
  <c r="U939" i="3" s="1"/>
  <c r="U940" i="3" s="1"/>
  <c r="U941" i="3" s="1"/>
  <c r="U942" i="3" s="1"/>
  <c r="U943" i="3" s="1"/>
  <c r="U944" i="3" s="1"/>
  <c r="U945" i="3" s="1"/>
  <c r="U946" i="3" s="1"/>
  <c r="U947" i="3" s="1"/>
  <c r="U948" i="3" s="1"/>
  <c r="U949" i="3" s="1"/>
  <c r="U950" i="3" s="1"/>
  <c r="U951" i="3" s="1"/>
  <c r="U952" i="3" s="1"/>
  <c r="U953" i="3" s="1"/>
  <c r="U954" i="3" s="1"/>
  <c r="U955" i="3" s="1"/>
  <c r="U956" i="3" s="1"/>
  <c r="U957" i="3" s="1"/>
  <c r="U958" i="3" s="1"/>
  <c r="U959" i="3" s="1"/>
  <c r="U960" i="3" s="1"/>
  <c r="U961" i="3" s="1"/>
  <c r="U962" i="3" s="1"/>
  <c r="U963" i="3" s="1"/>
  <c r="U964" i="3" s="1"/>
  <c r="U965" i="3" s="1"/>
  <c r="U966" i="3" s="1"/>
  <c r="U967" i="3" s="1"/>
  <c r="U968" i="3" s="1"/>
  <c r="U969" i="3" s="1"/>
  <c r="U970" i="3" s="1"/>
  <c r="U971" i="3" s="1"/>
  <c r="U972" i="3" s="1"/>
  <c r="U973" i="3" s="1"/>
  <c r="U974" i="3" s="1"/>
  <c r="U975" i="3" s="1"/>
  <c r="U976" i="3" s="1"/>
  <c r="U977" i="3" s="1"/>
  <c r="U978" i="3" s="1"/>
  <c r="U979" i="3" s="1"/>
  <c r="U980" i="3" s="1"/>
  <c r="U981" i="3" s="1"/>
  <c r="U982" i="3" s="1"/>
  <c r="U983" i="3" s="1"/>
  <c r="U984" i="3" s="1"/>
  <c r="U985" i="3" s="1"/>
  <c r="U986" i="3" s="1"/>
  <c r="U987" i="3" s="1"/>
  <c r="U988" i="3" s="1"/>
  <c r="U989" i="3" s="1"/>
  <c r="U990" i="3" s="1"/>
  <c r="U991" i="3" s="1"/>
  <c r="U992" i="3" s="1"/>
  <c r="U993" i="3" s="1"/>
  <c r="U994" i="3" s="1"/>
  <c r="U995" i="3" s="1"/>
  <c r="U996" i="3" s="1"/>
  <c r="U997" i="3" s="1"/>
  <c r="U998" i="3" s="1"/>
  <c r="U999" i="3" s="1"/>
  <c r="U1000" i="3" s="1"/>
  <c r="U1001" i="3" s="1"/>
  <c r="U1002" i="3" s="1"/>
  <c r="U1003" i="3" s="1"/>
  <c r="U1004" i="3" s="1"/>
  <c r="U1005" i="3" s="1"/>
  <c r="U1006" i="3" s="1"/>
  <c r="U1007" i="3" s="1"/>
  <c r="U1008" i="3" s="1"/>
  <c r="U1009" i="3" s="1"/>
  <c r="U1010" i="3" s="1"/>
  <c r="U1011" i="3" s="1"/>
  <c r="U1012" i="3" s="1"/>
  <c r="U1013" i="3" s="1"/>
  <c r="U1014" i="3" s="1"/>
  <c r="U1015" i="3" s="1"/>
  <c r="U1016" i="3" s="1"/>
  <c r="U1017" i="3" s="1"/>
  <c r="U1018" i="3" s="1"/>
  <c r="U1019" i="3" s="1"/>
  <c r="U1020" i="3" s="1"/>
  <c r="U1021" i="3" s="1"/>
  <c r="U1022" i="3" s="1"/>
  <c r="U1023" i="3" s="1"/>
  <c r="U1024" i="3" s="1"/>
  <c r="U1025" i="3" s="1"/>
  <c r="U1026" i="3" s="1"/>
  <c r="U1027" i="3" s="1"/>
  <c r="U1028" i="3" s="1"/>
  <c r="U1029" i="3" s="1"/>
  <c r="U1030" i="3" s="1"/>
  <c r="U1031" i="3" s="1"/>
  <c r="U1032" i="3" s="1"/>
  <c r="U1033" i="3" s="1"/>
  <c r="U1034" i="3" s="1"/>
  <c r="U1035" i="3" s="1"/>
  <c r="U1036" i="3" s="1"/>
  <c r="U1037" i="3" s="1"/>
  <c r="U1038" i="3" s="1"/>
  <c r="U1039" i="3" s="1"/>
  <c r="U1040" i="3" s="1"/>
  <c r="U1041" i="3" s="1"/>
  <c r="U1042" i="3" s="1"/>
  <c r="U1043" i="3" s="1"/>
  <c r="U1044" i="3" s="1"/>
  <c r="U1045" i="3" s="1"/>
  <c r="U1046" i="3" s="1"/>
  <c r="U1047" i="3" s="1"/>
  <c r="U1048" i="3" s="1"/>
  <c r="U1049" i="3" s="1"/>
  <c r="U1050" i="3" s="1"/>
  <c r="U1051" i="3" s="1"/>
  <c r="U1052" i="3" s="1"/>
  <c r="U1053" i="3" s="1"/>
  <c r="U1054" i="3" s="1"/>
  <c r="U1055" i="3" s="1"/>
  <c r="U1056" i="3" s="1"/>
  <c r="U1057" i="3" s="1"/>
  <c r="U1058" i="3" s="1"/>
  <c r="U1059" i="3" s="1"/>
  <c r="U1060" i="3" s="1"/>
  <c r="U1061" i="3" s="1"/>
  <c r="U1062" i="3" s="1"/>
  <c r="U1063" i="3" s="1"/>
  <c r="U1064" i="3" s="1"/>
  <c r="U1065" i="3" s="1"/>
  <c r="U1066" i="3" s="1"/>
  <c r="U1067" i="3" s="1"/>
  <c r="U1068" i="3" s="1"/>
  <c r="U1069" i="3" s="1"/>
  <c r="U1070" i="3" s="1"/>
  <c r="U1071" i="3" s="1"/>
  <c r="U1072" i="3" s="1"/>
  <c r="U1073" i="3" s="1"/>
  <c r="U1074" i="3" s="1"/>
  <c r="U1075" i="3" s="1"/>
  <c r="U1076" i="3" s="1"/>
  <c r="U1077" i="3" s="1"/>
  <c r="U1078" i="3" s="1"/>
  <c r="U1079" i="3" s="1"/>
  <c r="U1080" i="3" s="1"/>
  <c r="U1081" i="3" s="1"/>
  <c r="U1082" i="3" s="1"/>
  <c r="U1083" i="3" s="1"/>
  <c r="U1084" i="3" s="1"/>
  <c r="U1085" i="3" s="1"/>
  <c r="U1086" i="3" s="1"/>
  <c r="U1087" i="3" s="1"/>
  <c r="U1088" i="3" s="1"/>
  <c r="U1089" i="3" s="1"/>
  <c r="U1090" i="3" s="1"/>
  <c r="U1091" i="3" s="1"/>
  <c r="U1092" i="3" s="1"/>
  <c r="U1093" i="3" s="1"/>
  <c r="U1094" i="3" s="1"/>
  <c r="U1095" i="3" s="1"/>
  <c r="U1096" i="3" s="1"/>
  <c r="U1097" i="3" s="1"/>
  <c r="U1098" i="3" s="1"/>
  <c r="U1099" i="3" s="1"/>
  <c r="U1100" i="3" s="1"/>
  <c r="U1101" i="3" s="1"/>
  <c r="U1102" i="3" s="1"/>
  <c r="U1103" i="3" s="1"/>
  <c r="U1104" i="3" s="1"/>
  <c r="U1105" i="3" s="1"/>
  <c r="U1106" i="3" s="1"/>
  <c r="U1107" i="3" s="1"/>
  <c r="T742" i="3"/>
  <c r="T743" i="3" s="1"/>
  <c r="T744" i="3" s="1"/>
  <c r="T745" i="3" s="1"/>
  <c r="T746" i="3" s="1"/>
  <c r="T747" i="3" s="1"/>
  <c r="T748" i="3" s="1"/>
  <c r="T749" i="3" s="1"/>
  <c r="T750" i="3" s="1"/>
  <c r="T751" i="3" s="1"/>
  <c r="T752" i="3" s="1"/>
  <c r="T753" i="3" s="1"/>
  <c r="T754" i="3" s="1"/>
  <c r="T755" i="3" s="1"/>
  <c r="T756" i="3" s="1"/>
  <c r="T757" i="3" s="1"/>
  <c r="T758" i="3" s="1"/>
  <c r="T759" i="3" s="1"/>
  <c r="T760" i="3" s="1"/>
  <c r="T761" i="3" s="1"/>
  <c r="T762" i="3" s="1"/>
  <c r="T763" i="3" s="1"/>
  <c r="T764" i="3" s="1"/>
  <c r="T765" i="3" s="1"/>
  <c r="T766" i="3" s="1"/>
  <c r="T767" i="3" s="1"/>
  <c r="T768" i="3" s="1"/>
  <c r="T769" i="3" s="1"/>
  <c r="T770" i="3" s="1"/>
  <c r="T771" i="3" s="1"/>
  <c r="T772" i="3" s="1"/>
  <c r="T773" i="3" s="1"/>
  <c r="T774" i="3" s="1"/>
  <c r="T775" i="3" s="1"/>
  <c r="T776" i="3" s="1"/>
  <c r="T777" i="3" s="1"/>
  <c r="T778" i="3" s="1"/>
  <c r="T779" i="3" s="1"/>
  <c r="T780" i="3" s="1"/>
  <c r="T781" i="3" s="1"/>
  <c r="T782" i="3" s="1"/>
  <c r="T783" i="3" s="1"/>
  <c r="T784" i="3" s="1"/>
  <c r="T785" i="3" s="1"/>
  <c r="T786" i="3" s="1"/>
  <c r="T787" i="3" s="1"/>
  <c r="T788" i="3" s="1"/>
  <c r="T789" i="3" s="1"/>
  <c r="T790" i="3" s="1"/>
  <c r="T791" i="3" s="1"/>
  <c r="T792" i="3" s="1"/>
  <c r="T793" i="3" s="1"/>
  <c r="T794" i="3" s="1"/>
  <c r="T795" i="3" s="1"/>
  <c r="T796" i="3" s="1"/>
  <c r="T797" i="3" s="1"/>
  <c r="T798" i="3" s="1"/>
  <c r="T799" i="3" s="1"/>
  <c r="T800" i="3" s="1"/>
  <c r="T801" i="3" s="1"/>
  <c r="T802" i="3" s="1"/>
  <c r="T803" i="3" s="1"/>
  <c r="T804" i="3" s="1"/>
  <c r="T805" i="3" s="1"/>
  <c r="T806" i="3" s="1"/>
  <c r="T807" i="3" s="1"/>
  <c r="T808" i="3" s="1"/>
  <c r="T809" i="3" s="1"/>
  <c r="T810" i="3" s="1"/>
  <c r="T811" i="3" s="1"/>
  <c r="T812" i="3" s="1"/>
  <c r="T813" i="3" s="1"/>
  <c r="T814" i="3" s="1"/>
  <c r="T815" i="3" s="1"/>
  <c r="T816" i="3" s="1"/>
  <c r="T817" i="3" s="1"/>
  <c r="T818" i="3" s="1"/>
  <c r="T819" i="3" s="1"/>
  <c r="T820" i="3" s="1"/>
  <c r="T821" i="3" s="1"/>
  <c r="T822" i="3" s="1"/>
  <c r="T823" i="3" s="1"/>
  <c r="T824" i="3" s="1"/>
  <c r="T825" i="3" s="1"/>
  <c r="T826" i="3" s="1"/>
  <c r="T827" i="3" s="1"/>
  <c r="T828" i="3" s="1"/>
  <c r="T829" i="3" s="1"/>
  <c r="T830" i="3" s="1"/>
  <c r="T831" i="3" s="1"/>
  <c r="T832" i="3" s="1"/>
  <c r="T833" i="3" s="1"/>
  <c r="T834" i="3" s="1"/>
  <c r="T835" i="3" s="1"/>
  <c r="T836" i="3" s="1"/>
  <c r="T837" i="3" s="1"/>
  <c r="T838" i="3" s="1"/>
  <c r="T839" i="3" s="1"/>
  <c r="T840" i="3" s="1"/>
  <c r="T841" i="3" s="1"/>
  <c r="T842" i="3" s="1"/>
  <c r="T843" i="3" s="1"/>
  <c r="T844" i="3" s="1"/>
  <c r="T845" i="3" s="1"/>
  <c r="T846" i="3" s="1"/>
  <c r="T847" i="3" s="1"/>
  <c r="T848" i="3" s="1"/>
  <c r="T849" i="3" s="1"/>
  <c r="T850" i="3" s="1"/>
  <c r="T851" i="3" s="1"/>
  <c r="T852" i="3" s="1"/>
  <c r="T853" i="3" s="1"/>
  <c r="T854" i="3" s="1"/>
  <c r="T855" i="3" s="1"/>
  <c r="T856" i="3" s="1"/>
  <c r="T857" i="3" s="1"/>
  <c r="T858" i="3" s="1"/>
  <c r="T859" i="3" s="1"/>
  <c r="T860" i="3" s="1"/>
  <c r="T861" i="3" s="1"/>
  <c r="T862" i="3" s="1"/>
  <c r="T863" i="3" s="1"/>
  <c r="T864" i="3" s="1"/>
  <c r="T865" i="3" s="1"/>
  <c r="T866" i="3" s="1"/>
  <c r="T867" i="3" s="1"/>
  <c r="T868" i="3" s="1"/>
  <c r="T869" i="3" s="1"/>
  <c r="T870" i="3" s="1"/>
  <c r="T871" i="3" s="1"/>
  <c r="T872" i="3" s="1"/>
  <c r="T873" i="3" s="1"/>
  <c r="T874" i="3" s="1"/>
  <c r="T875" i="3" s="1"/>
  <c r="T876" i="3" s="1"/>
  <c r="T877" i="3" s="1"/>
  <c r="T878" i="3" s="1"/>
  <c r="T879" i="3" s="1"/>
  <c r="T880" i="3" s="1"/>
  <c r="T881" i="3" s="1"/>
  <c r="T882" i="3" s="1"/>
  <c r="T883" i="3" s="1"/>
  <c r="T884" i="3" s="1"/>
  <c r="T885" i="3" s="1"/>
  <c r="T886" i="3" s="1"/>
  <c r="T887" i="3" s="1"/>
  <c r="T888" i="3" s="1"/>
  <c r="T889" i="3" s="1"/>
  <c r="T890" i="3" s="1"/>
  <c r="T891" i="3" s="1"/>
  <c r="T892" i="3" s="1"/>
  <c r="T893" i="3" s="1"/>
  <c r="T894" i="3" s="1"/>
  <c r="T895" i="3" s="1"/>
  <c r="T896" i="3" s="1"/>
  <c r="T897" i="3" s="1"/>
  <c r="T898" i="3" s="1"/>
  <c r="T899" i="3" s="1"/>
  <c r="T900" i="3" s="1"/>
  <c r="T901" i="3" s="1"/>
  <c r="T902" i="3" s="1"/>
  <c r="T903" i="3" s="1"/>
  <c r="T904" i="3" s="1"/>
  <c r="T905" i="3" s="1"/>
  <c r="T906" i="3" s="1"/>
  <c r="T907" i="3" s="1"/>
  <c r="T908" i="3" s="1"/>
  <c r="T909" i="3" s="1"/>
  <c r="T910" i="3" s="1"/>
  <c r="T911" i="3" s="1"/>
  <c r="T912" i="3" s="1"/>
  <c r="T913" i="3" s="1"/>
  <c r="T914" i="3" s="1"/>
  <c r="T915" i="3" s="1"/>
  <c r="T916" i="3" s="1"/>
  <c r="T917" i="3" s="1"/>
  <c r="T918" i="3" s="1"/>
  <c r="T919" i="3" s="1"/>
  <c r="T920" i="3" s="1"/>
  <c r="T921" i="3" s="1"/>
  <c r="T922" i="3" s="1"/>
  <c r="T923" i="3" s="1"/>
  <c r="T924" i="3" s="1"/>
  <c r="T925" i="3" s="1"/>
  <c r="T926" i="3" s="1"/>
  <c r="T927" i="3" s="1"/>
  <c r="T928" i="3" s="1"/>
  <c r="T929" i="3" s="1"/>
  <c r="T930" i="3" s="1"/>
  <c r="T931" i="3" s="1"/>
  <c r="T932" i="3" s="1"/>
  <c r="T933" i="3" s="1"/>
  <c r="T934" i="3" s="1"/>
  <c r="T935" i="3" s="1"/>
  <c r="T936" i="3" s="1"/>
  <c r="T937" i="3" s="1"/>
  <c r="T938" i="3" s="1"/>
  <c r="T939" i="3" s="1"/>
  <c r="T940" i="3" s="1"/>
  <c r="T941" i="3" s="1"/>
  <c r="T942" i="3" s="1"/>
  <c r="T943" i="3" s="1"/>
  <c r="T944" i="3" s="1"/>
  <c r="T945" i="3" s="1"/>
  <c r="T946" i="3" s="1"/>
  <c r="T947" i="3" s="1"/>
  <c r="T948" i="3" s="1"/>
  <c r="T949" i="3" s="1"/>
  <c r="T950" i="3" s="1"/>
  <c r="T951" i="3" s="1"/>
  <c r="T952" i="3" s="1"/>
  <c r="T953" i="3" s="1"/>
  <c r="T954" i="3" s="1"/>
  <c r="T955" i="3" s="1"/>
  <c r="T956" i="3" s="1"/>
  <c r="T957" i="3" s="1"/>
  <c r="T958" i="3" s="1"/>
  <c r="T959" i="3" s="1"/>
  <c r="T960" i="3" s="1"/>
  <c r="T961" i="3" s="1"/>
  <c r="T962" i="3" s="1"/>
  <c r="T963" i="3" s="1"/>
  <c r="T964" i="3" s="1"/>
  <c r="T965" i="3" s="1"/>
  <c r="T966" i="3" s="1"/>
  <c r="T967" i="3" s="1"/>
  <c r="T968" i="3" s="1"/>
  <c r="T969" i="3" s="1"/>
  <c r="T970" i="3" s="1"/>
  <c r="T971" i="3" s="1"/>
  <c r="T972" i="3" s="1"/>
  <c r="T973" i="3" s="1"/>
  <c r="T974" i="3" s="1"/>
  <c r="T975" i="3" s="1"/>
  <c r="T976" i="3" s="1"/>
  <c r="T977" i="3" s="1"/>
  <c r="T978" i="3" s="1"/>
  <c r="T979" i="3" s="1"/>
  <c r="T980" i="3" s="1"/>
  <c r="T981" i="3" s="1"/>
  <c r="T982" i="3" s="1"/>
  <c r="T983" i="3" s="1"/>
  <c r="T984" i="3" s="1"/>
  <c r="T985" i="3" s="1"/>
  <c r="T986" i="3" s="1"/>
  <c r="T987" i="3" s="1"/>
  <c r="T988" i="3" s="1"/>
  <c r="T989" i="3" s="1"/>
  <c r="T990" i="3" s="1"/>
  <c r="T991" i="3" s="1"/>
  <c r="T992" i="3" s="1"/>
  <c r="T993" i="3" s="1"/>
  <c r="T994" i="3" s="1"/>
  <c r="T995" i="3" s="1"/>
  <c r="T996" i="3" s="1"/>
  <c r="T997" i="3" s="1"/>
  <c r="T998" i="3" s="1"/>
  <c r="T999" i="3" s="1"/>
  <c r="T1000" i="3" s="1"/>
  <c r="T1001" i="3" s="1"/>
  <c r="T1002" i="3" s="1"/>
  <c r="T1003" i="3" s="1"/>
  <c r="T1004" i="3" s="1"/>
  <c r="T1005" i="3" s="1"/>
  <c r="T1006" i="3" s="1"/>
  <c r="T1007" i="3" s="1"/>
  <c r="T1008" i="3" s="1"/>
  <c r="T1009" i="3" s="1"/>
  <c r="T1010" i="3" s="1"/>
  <c r="T1011" i="3" s="1"/>
  <c r="T1012" i="3" s="1"/>
  <c r="T1013" i="3" s="1"/>
  <c r="T1014" i="3" s="1"/>
  <c r="T1015" i="3" s="1"/>
  <c r="T1016" i="3" s="1"/>
  <c r="T1017" i="3" s="1"/>
  <c r="T1018" i="3" s="1"/>
  <c r="T1019" i="3" s="1"/>
  <c r="T1020" i="3" s="1"/>
  <c r="T1021" i="3" s="1"/>
  <c r="T1022" i="3" s="1"/>
  <c r="T1023" i="3" s="1"/>
  <c r="T1024" i="3" s="1"/>
  <c r="T1025" i="3" s="1"/>
  <c r="T1026" i="3" s="1"/>
  <c r="T1027" i="3" s="1"/>
  <c r="T1028" i="3" s="1"/>
  <c r="T1029" i="3" s="1"/>
  <c r="T1030" i="3" s="1"/>
  <c r="T1031" i="3" s="1"/>
  <c r="T1032" i="3" s="1"/>
  <c r="T1033" i="3" s="1"/>
  <c r="T1034" i="3" s="1"/>
  <c r="T1035" i="3" s="1"/>
  <c r="T1036" i="3" s="1"/>
  <c r="T1037" i="3" s="1"/>
  <c r="T1038" i="3" s="1"/>
  <c r="T1039" i="3" s="1"/>
  <c r="T1040" i="3" s="1"/>
  <c r="T1041" i="3" s="1"/>
  <c r="T1042" i="3" s="1"/>
  <c r="T1043" i="3" s="1"/>
  <c r="T1044" i="3" s="1"/>
  <c r="T1045" i="3" s="1"/>
  <c r="T1046" i="3" s="1"/>
  <c r="T1047" i="3" s="1"/>
  <c r="T1048" i="3" s="1"/>
  <c r="T1049" i="3" s="1"/>
  <c r="T1050" i="3" s="1"/>
  <c r="T1051" i="3" s="1"/>
  <c r="T1052" i="3" s="1"/>
  <c r="T1053" i="3" s="1"/>
  <c r="T1054" i="3" s="1"/>
  <c r="T1055" i="3" s="1"/>
  <c r="T1056" i="3" s="1"/>
  <c r="T1057" i="3" s="1"/>
  <c r="T1058" i="3" s="1"/>
  <c r="T1059" i="3" s="1"/>
  <c r="T1060" i="3" s="1"/>
  <c r="T1061" i="3" s="1"/>
  <c r="T1062" i="3" s="1"/>
  <c r="T1063" i="3" s="1"/>
  <c r="T1064" i="3" s="1"/>
  <c r="T1065" i="3" s="1"/>
  <c r="T1066" i="3" s="1"/>
  <c r="T1067" i="3" s="1"/>
  <c r="T1068" i="3" s="1"/>
  <c r="T1069" i="3" s="1"/>
  <c r="T1070" i="3" s="1"/>
  <c r="T1071" i="3" s="1"/>
  <c r="T1072" i="3" s="1"/>
  <c r="T1073" i="3" s="1"/>
  <c r="T1074" i="3" s="1"/>
  <c r="T1075" i="3" s="1"/>
  <c r="T1076" i="3" s="1"/>
  <c r="T1077" i="3" s="1"/>
  <c r="T1078" i="3" s="1"/>
  <c r="T1079" i="3" s="1"/>
  <c r="T1080" i="3" s="1"/>
  <c r="T1081" i="3" s="1"/>
  <c r="T1082" i="3" s="1"/>
  <c r="T1083" i="3" s="1"/>
  <c r="T1084" i="3" s="1"/>
  <c r="T1085" i="3" s="1"/>
  <c r="T1086" i="3" s="1"/>
  <c r="T1087" i="3" s="1"/>
  <c r="T1088" i="3" s="1"/>
  <c r="T1089" i="3" s="1"/>
  <c r="T1090" i="3" s="1"/>
  <c r="T1091" i="3" s="1"/>
  <c r="T1092" i="3" s="1"/>
  <c r="T1093" i="3" s="1"/>
  <c r="T1094" i="3" s="1"/>
  <c r="T1095" i="3" s="1"/>
  <c r="T1096" i="3" s="1"/>
  <c r="T1097" i="3" s="1"/>
  <c r="T1098" i="3" s="1"/>
  <c r="T1099" i="3" s="1"/>
  <c r="T1100" i="3" s="1"/>
  <c r="T1101" i="3" s="1"/>
  <c r="T1102" i="3" s="1"/>
  <c r="T1103" i="3" s="1"/>
  <c r="T1104" i="3" s="1"/>
  <c r="T1105" i="3" s="1"/>
  <c r="T1106" i="3" s="1"/>
  <c r="T1107" i="3" s="1"/>
  <c r="S742" i="3"/>
  <c r="S743" i="3" s="1"/>
  <c r="S744" i="3" s="1"/>
  <c r="S745" i="3" s="1"/>
  <c r="S746" i="3" s="1"/>
  <c r="S747" i="3" s="1"/>
  <c r="S748" i="3" s="1"/>
  <c r="S749" i="3" s="1"/>
  <c r="S750" i="3" s="1"/>
  <c r="S751" i="3" s="1"/>
  <c r="S752" i="3" s="1"/>
  <c r="S753" i="3" s="1"/>
  <c r="S754" i="3" s="1"/>
  <c r="S755" i="3" s="1"/>
  <c r="S756" i="3" s="1"/>
  <c r="S757" i="3" s="1"/>
  <c r="S758" i="3" s="1"/>
  <c r="S759" i="3" s="1"/>
  <c r="S760" i="3" s="1"/>
  <c r="S761" i="3" s="1"/>
  <c r="S762" i="3" s="1"/>
  <c r="S763" i="3" s="1"/>
  <c r="S764" i="3" s="1"/>
  <c r="S765" i="3" s="1"/>
  <c r="S766" i="3" s="1"/>
  <c r="S767" i="3" s="1"/>
  <c r="S768" i="3" s="1"/>
  <c r="S769" i="3" s="1"/>
  <c r="S770" i="3" s="1"/>
  <c r="S771" i="3" s="1"/>
  <c r="S772" i="3" s="1"/>
  <c r="S773" i="3" s="1"/>
  <c r="S774" i="3" s="1"/>
  <c r="S775" i="3" s="1"/>
  <c r="S776" i="3" s="1"/>
  <c r="S777" i="3" s="1"/>
  <c r="S778" i="3" s="1"/>
  <c r="S779" i="3" s="1"/>
  <c r="S780" i="3" s="1"/>
  <c r="S781" i="3" s="1"/>
  <c r="S782" i="3" s="1"/>
  <c r="S783" i="3" s="1"/>
  <c r="S784" i="3" s="1"/>
  <c r="S785" i="3" s="1"/>
  <c r="S786" i="3" s="1"/>
  <c r="S787" i="3" s="1"/>
  <c r="S788" i="3" s="1"/>
  <c r="S789" i="3" s="1"/>
  <c r="S790" i="3" s="1"/>
  <c r="S791" i="3" s="1"/>
  <c r="S792" i="3" s="1"/>
  <c r="S793" i="3" s="1"/>
  <c r="S794" i="3" s="1"/>
  <c r="S795" i="3" s="1"/>
  <c r="S796" i="3" s="1"/>
  <c r="S797" i="3" s="1"/>
  <c r="S798" i="3" s="1"/>
  <c r="S799" i="3" s="1"/>
  <c r="S800" i="3" s="1"/>
  <c r="S801" i="3" s="1"/>
  <c r="S802" i="3" s="1"/>
  <c r="S803" i="3" s="1"/>
  <c r="S804" i="3" s="1"/>
  <c r="S805" i="3" s="1"/>
  <c r="S806" i="3" s="1"/>
  <c r="S807" i="3" s="1"/>
  <c r="S808" i="3" s="1"/>
  <c r="S809" i="3" s="1"/>
  <c r="S810" i="3" s="1"/>
  <c r="S811" i="3" s="1"/>
  <c r="S812" i="3" s="1"/>
  <c r="S813" i="3" s="1"/>
  <c r="S814" i="3" s="1"/>
  <c r="S815" i="3" s="1"/>
  <c r="S816" i="3" s="1"/>
  <c r="S817" i="3" s="1"/>
  <c r="S818" i="3" s="1"/>
  <c r="S819" i="3" s="1"/>
  <c r="S820" i="3" s="1"/>
  <c r="S821" i="3" s="1"/>
  <c r="S822" i="3" s="1"/>
  <c r="S823" i="3" s="1"/>
  <c r="S824" i="3" s="1"/>
  <c r="S825" i="3" s="1"/>
  <c r="S826" i="3" s="1"/>
  <c r="S827" i="3" s="1"/>
  <c r="S828" i="3" s="1"/>
  <c r="S829" i="3" s="1"/>
  <c r="S830" i="3" s="1"/>
  <c r="S831" i="3" s="1"/>
  <c r="S832" i="3" s="1"/>
  <c r="S833" i="3" s="1"/>
  <c r="S834" i="3" s="1"/>
  <c r="S835" i="3" s="1"/>
  <c r="S836" i="3" s="1"/>
  <c r="S837" i="3" s="1"/>
  <c r="S838" i="3" s="1"/>
  <c r="S839" i="3" s="1"/>
  <c r="S840" i="3" s="1"/>
  <c r="S841" i="3" s="1"/>
  <c r="S842" i="3" s="1"/>
  <c r="S843" i="3" s="1"/>
  <c r="S844" i="3" s="1"/>
  <c r="S845" i="3" s="1"/>
  <c r="S846" i="3" s="1"/>
  <c r="S847" i="3" s="1"/>
  <c r="S848" i="3" s="1"/>
  <c r="S849" i="3" s="1"/>
  <c r="S850" i="3" s="1"/>
  <c r="S851" i="3" s="1"/>
  <c r="S852" i="3" s="1"/>
  <c r="S853" i="3" s="1"/>
  <c r="S854" i="3" s="1"/>
  <c r="S855" i="3" s="1"/>
  <c r="S856" i="3" s="1"/>
  <c r="S857" i="3" s="1"/>
  <c r="S858" i="3" s="1"/>
  <c r="S859" i="3" s="1"/>
  <c r="S860" i="3" s="1"/>
  <c r="S861" i="3" s="1"/>
  <c r="S862" i="3" s="1"/>
  <c r="S863" i="3" s="1"/>
  <c r="S864" i="3" s="1"/>
  <c r="S865" i="3" s="1"/>
  <c r="S866" i="3" s="1"/>
  <c r="S867" i="3" s="1"/>
  <c r="S868" i="3" s="1"/>
  <c r="S869" i="3" s="1"/>
  <c r="S870" i="3" s="1"/>
  <c r="S871" i="3" s="1"/>
  <c r="S872" i="3" s="1"/>
  <c r="S873" i="3" s="1"/>
  <c r="S874" i="3" s="1"/>
  <c r="S875" i="3" s="1"/>
  <c r="S876" i="3" s="1"/>
  <c r="S877" i="3" s="1"/>
  <c r="S878" i="3" s="1"/>
  <c r="S879" i="3" s="1"/>
  <c r="S880" i="3" s="1"/>
  <c r="S881" i="3" s="1"/>
  <c r="S882" i="3" s="1"/>
  <c r="S883" i="3" s="1"/>
  <c r="S884" i="3" s="1"/>
  <c r="S885" i="3" s="1"/>
  <c r="S886" i="3" s="1"/>
  <c r="S887" i="3" s="1"/>
  <c r="S888" i="3" s="1"/>
  <c r="S889" i="3" s="1"/>
  <c r="S890" i="3" s="1"/>
  <c r="S891" i="3" s="1"/>
  <c r="S892" i="3" s="1"/>
  <c r="S893" i="3" s="1"/>
  <c r="S894" i="3" s="1"/>
  <c r="S895" i="3" s="1"/>
  <c r="S896" i="3" s="1"/>
  <c r="S897" i="3" s="1"/>
  <c r="S898" i="3" s="1"/>
  <c r="S899" i="3" s="1"/>
  <c r="S900" i="3" s="1"/>
  <c r="S901" i="3" s="1"/>
  <c r="S902" i="3" s="1"/>
  <c r="S903" i="3" s="1"/>
  <c r="S904" i="3" s="1"/>
  <c r="S905" i="3" s="1"/>
  <c r="S906" i="3" s="1"/>
  <c r="S907" i="3" s="1"/>
  <c r="S908" i="3" s="1"/>
  <c r="S909" i="3" s="1"/>
  <c r="S910" i="3" s="1"/>
  <c r="S911" i="3" s="1"/>
  <c r="S912" i="3" s="1"/>
  <c r="S913" i="3" s="1"/>
  <c r="S914" i="3" s="1"/>
  <c r="S915" i="3" s="1"/>
  <c r="S916" i="3" s="1"/>
  <c r="S917" i="3" s="1"/>
  <c r="S918" i="3" s="1"/>
  <c r="S919" i="3" s="1"/>
  <c r="S920" i="3" s="1"/>
  <c r="S921" i="3" s="1"/>
  <c r="S922" i="3" s="1"/>
  <c r="S923" i="3" s="1"/>
  <c r="S924" i="3" s="1"/>
  <c r="S925" i="3" s="1"/>
  <c r="S926" i="3" s="1"/>
  <c r="S927" i="3" s="1"/>
  <c r="S928" i="3" s="1"/>
  <c r="S929" i="3" s="1"/>
  <c r="S930" i="3" s="1"/>
  <c r="S931" i="3" s="1"/>
  <c r="S932" i="3" s="1"/>
  <c r="S933" i="3" s="1"/>
  <c r="S934" i="3" s="1"/>
  <c r="S935" i="3" s="1"/>
  <c r="S936" i="3" s="1"/>
  <c r="S937" i="3" s="1"/>
  <c r="S938" i="3" s="1"/>
  <c r="S939" i="3" s="1"/>
  <c r="S940" i="3" s="1"/>
  <c r="S941" i="3" s="1"/>
  <c r="S942" i="3" s="1"/>
  <c r="S943" i="3" s="1"/>
  <c r="S944" i="3" s="1"/>
  <c r="S945" i="3" s="1"/>
  <c r="S946" i="3" s="1"/>
  <c r="S947" i="3" s="1"/>
  <c r="S948" i="3" s="1"/>
  <c r="S949" i="3" s="1"/>
  <c r="S950" i="3" s="1"/>
  <c r="S951" i="3" s="1"/>
  <c r="S952" i="3" s="1"/>
  <c r="S953" i="3" s="1"/>
  <c r="S954" i="3" s="1"/>
  <c r="S955" i="3" s="1"/>
  <c r="S956" i="3" s="1"/>
  <c r="S957" i="3" s="1"/>
  <c r="S958" i="3" s="1"/>
  <c r="S959" i="3" s="1"/>
  <c r="S960" i="3" s="1"/>
  <c r="S961" i="3" s="1"/>
  <c r="S962" i="3" s="1"/>
  <c r="S963" i="3" s="1"/>
  <c r="S964" i="3" s="1"/>
  <c r="S965" i="3" s="1"/>
  <c r="S966" i="3" s="1"/>
  <c r="S967" i="3" s="1"/>
  <c r="S968" i="3" s="1"/>
  <c r="S969" i="3" s="1"/>
  <c r="S970" i="3" s="1"/>
  <c r="S971" i="3" s="1"/>
  <c r="S972" i="3" s="1"/>
  <c r="S973" i="3" s="1"/>
  <c r="S974" i="3" s="1"/>
  <c r="S975" i="3" s="1"/>
  <c r="S976" i="3" s="1"/>
  <c r="S977" i="3" s="1"/>
  <c r="S978" i="3" s="1"/>
  <c r="S979" i="3" s="1"/>
  <c r="S980" i="3" s="1"/>
  <c r="S981" i="3" s="1"/>
  <c r="S982" i="3" s="1"/>
  <c r="S983" i="3" s="1"/>
  <c r="S984" i="3" s="1"/>
  <c r="S985" i="3" s="1"/>
  <c r="S986" i="3" s="1"/>
  <c r="S987" i="3" s="1"/>
  <c r="S988" i="3" s="1"/>
  <c r="S989" i="3" s="1"/>
  <c r="S990" i="3" s="1"/>
  <c r="S991" i="3" s="1"/>
  <c r="S992" i="3" s="1"/>
  <c r="S993" i="3" s="1"/>
  <c r="S994" i="3" s="1"/>
  <c r="S995" i="3" s="1"/>
  <c r="S996" i="3" s="1"/>
  <c r="S997" i="3" s="1"/>
  <c r="S998" i="3" s="1"/>
  <c r="S999" i="3" s="1"/>
  <c r="S1000" i="3" s="1"/>
  <c r="S1001" i="3" s="1"/>
  <c r="S1002" i="3" s="1"/>
  <c r="S1003" i="3" s="1"/>
  <c r="S1004" i="3" s="1"/>
  <c r="S1005" i="3" s="1"/>
  <c r="S1006" i="3" s="1"/>
  <c r="S1007" i="3" s="1"/>
  <c r="S1008" i="3" s="1"/>
  <c r="S1009" i="3" s="1"/>
  <c r="S1010" i="3" s="1"/>
  <c r="S1011" i="3" s="1"/>
  <c r="S1012" i="3" s="1"/>
  <c r="S1013" i="3" s="1"/>
  <c r="S1014" i="3" s="1"/>
  <c r="S1015" i="3" s="1"/>
  <c r="S1016" i="3" s="1"/>
  <c r="S1017" i="3" s="1"/>
  <c r="S1018" i="3" s="1"/>
  <c r="S1019" i="3" s="1"/>
  <c r="S1020" i="3" s="1"/>
  <c r="S1021" i="3" s="1"/>
  <c r="S1022" i="3" s="1"/>
  <c r="S1023" i="3" s="1"/>
  <c r="S1024" i="3" s="1"/>
  <c r="S1025" i="3" s="1"/>
  <c r="S1026" i="3" s="1"/>
  <c r="S1027" i="3" s="1"/>
  <c r="S1028" i="3" s="1"/>
  <c r="S1029" i="3" s="1"/>
  <c r="S1030" i="3" s="1"/>
  <c r="S1031" i="3" s="1"/>
  <c r="S1032" i="3" s="1"/>
  <c r="S1033" i="3" s="1"/>
  <c r="S1034" i="3" s="1"/>
  <c r="S1035" i="3" s="1"/>
  <c r="S1036" i="3" s="1"/>
  <c r="S1037" i="3" s="1"/>
  <c r="S1038" i="3" s="1"/>
  <c r="S1039" i="3" s="1"/>
  <c r="S1040" i="3" s="1"/>
  <c r="S1041" i="3" s="1"/>
  <c r="S1042" i="3" s="1"/>
  <c r="S1043" i="3" s="1"/>
  <c r="S1044" i="3" s="1"/>
  <c r="S1045" i="3" s="1"/>
  <c r="S1046" i="3" s="1"/>
  <c r="S1047" i="3" s="1"/>
  <c r="S1048" i="3" s="1"/>
  <c r="S1049" i="3" s="1"/>
  <c r="S1050" i="3" s="1"/>
  <c r="S1051" i="3" s="1"/>
  <c r="S1052" i="3" s="1"/>
  <c r="S1053" i="3" s="1"/>
  <c r="S1054" i="3" s="1"/>
  <c r="S1055" i="3" s="1"/>
  <c r="S1056" i="3" s="1"/>
  <c r="S1057" i="3" s="1"/>
  <c r="S1058" i="3" s="1"/>
  <c r="S1059" i="3" s="1"/>
  <c r="S1060" i="3" s="1"/>
  <c r="S1061" i="3" s="1"/>
  <c r="S1062" i="3" s="1"/>
  <c r="S1063" i="3" s="1"/>
  <c r="S1064" i="3" s="1"/>
  <c r="S1065" i="3" s="1"/>
  <c r="S1066" i="3" s="1"/>
  <c r="S1067" i="3" s="1"/>
  <c r="S1068" i="3" s="1"/>
  <c r="S1069" i="3" s="1"/>
  <c r="S1070" i="3" s="1"/>
  <c r="S1071" i="3" s="1"/>
  <c r="S1072" i="3" s="1"/>
  <c r="S1073" i="3" s="1"/>
  <c r="S1074" i="3" s="1"/>
  <c r="S1075" i="3" s="1"/>
  <c r="S1076" i="3" s="1"/>
  <c r="S1077" i="3" s="1"/>
  <c r="S1078" i="3" s="1"/>
  <c r="S1079" i="3" s="1"/>
  <c r="S1080" i="3" s="1"/>
  <c r="S1081" i="3" s="1"/>
  <c r="S1082" i="3" s="1"/>
  <c r="S1083" i="3" s="1"/>
  <c r="S1084" i="3" s="1"/>
  <c r="S1085" i="3" s="1"/>
  <c r="S1086" i="3" s="1"/>
  <c r="S1087" i="3" s="1"/>
  <c r="S1088" i="3" s="1"/>
  <c r="S1089" i="3" s="1"/>
  <c r="S1090" i="3" s="1"/>
  <c r="S1091" i="3" s="1"/>
  <c r="S1092" i="3" s="1"/>
  <c r="S1093" i="3" s="1"/>
  <c r="S1094" i="3" s="1"/>
  <c r="S1095" i="3" s="1"/>
  <c r="S1096" i="3" s="1"/>
  <c r="S1097" i="3" s="1"/>
  <c r="S1098" i="3" s="1"/>
  <c r="S1099" i="3" s="1"/>
  <c r="S1100" i="3" s="1"/>
  <c r="S1101" i="3" s="1"/>
  <c r="S1102" i="3" s="1"/>
  <c r="S1103" i="3" s="1"/>
  <c r="S1104" i="3" s="1"/>
  <c r="S1105" i="3" s="1"/>
  <c r="S1106" i="3" s="1"/>
  <c r="S1107" i="3" s="1"/>
  <c r="R742" i="3"/>
  <c r="R743" i="3" s="1"/>
  <c r="R744" i="3" s="1"/>
  <c r="R745" i="3" s="1"/>
  <c r="R746" i="3" s="1"/>
  <c r="R747" i="3" s="1"/>
  <c r="R748" i="3" s="1"/>
  <c r="R749" i="3" s="1"/>
  <c r="R750" i="3" s="1"/>
  <c r="R751" i="3" s="1"/>
  <c r="R752" i="3" s="1"/>
  <c r="R753" i="3" s="1"/>
  <c r="R754" i="3" s="1"/>
  <c r="R755" i="3" s="1"/>
  <c r="R756" i="3" s="1"/>
  <c r="R757" i="3" s="1"/>
  <c r="R758" i="3" s="1"/>
  <c r="R759" i="3" s="1"/>
  <c r="R760" i="3" s="1"/>
  <c r="R761" i="3" s="1"/>
  <c r="R762" i="3" s="1"/>
  <c r="R763" i="3" s="1"/>
  <c r="R764" i="3" s="1"/>
  <c r="R765" i="3" s="1"/>
  <c r="R766" i="3" s="1"/>
  <c r="R767" i="3" s="1"/>
  <c r="R768" i="3" s="1"/>
  <c r="R769" i="3" s="1"/>
  <c r="R770" i="3" s="1"/>
  <c r="R771" i="3" s="1"/>
  <c r="R772" i="3" s="1"/>
  <c r="R773" i="3" s="1"/>
  <c r="R774" i="3" s="1"/>
  <c r="R775" i="3" s="1"/>
  <c r="R776" i="3" s="1"/>
  <c r="R777" i="3" s="1"/>
  <c r="R778" i="3" s="1"/>
  <c r="R779" i="3" s="1"/>
  <c r="R780" i="3" s="1"/>
  <c r="R781" i="3" s="1"/>
  <c r="R782" i="3" s="1"/>
  <c r="R783" i="3" s="1"/>
  <c r="R784" i="3" s="1"/>
  <c r="R785" i="3" s="1"/>
  <c r="R786" i="3" s="1"/>
  <c r="R787" i="3" s="1"/>
  <c r="R788" i="3" s="1"/>
  <c r="R789" i="3" s="1"/>
  <c r="R790" i="3" s="1"/>
  <c r="R791" i="3" s="1"/>
  <c r="R792" i="3" s="1"/>
  <c r="R793" i="3" s="1"/>
  <c r="R794" i="3" s="1"/>
  <c r="R795" i="3" s="1"/>
  <c r="R796" i="3" s="1"/>
  <c r="R797" i="3" s="1"/>
  <c r="R798" i="3" s="1"/>
  <c r="R799" i="3" s="1"/>
  <c r="R800" i="3" s="1"/>
  <c r="R801" i="3" s="1"/>
  <c r="R802" i="3" s="1"/>
  <c r="R803" i="3" s="1"/>
  <c r="R804" i="3" s="1"/>
  <c r="R805" i="3" s="1"/>
  <c r="R806" i="3" s="1"/>
  <c r="R807" i="3" s="1"/>
  <c r="R808" i="3" s="1"/>
  <c r="R809" i="3" s="1"/>
  <c r="R810" i="3" s="1"/>
  <c r="R811" i="3" s="1"/>
  <c r="R812" i="3" s="1"/>
  <c r="R813" i="3" s="1"/>
  <c r="R814" i="3" s="1"/>
  <c r="R815" i="3" s="1"/>
  <c r="R816" i="3" s="1"/>
  <c r="R817" i="3" s="1"/>
  <c r="R818" i="3" s="1"/>
  <c r="R819" i="3" s="1"/>
  <c r="R820" i="3" s="1"/>
  <c r="R821" i="3" s="1"/>
  <c r="R822" i="3" s="1"/>
  <c r="R823" i="3" s="1"/>
  <c r="R824" i="3" s="1"/>
  <c r="R825" i="3" s="1"/>
  <c r="R826" i="3" s="1"/>
  <c r="R827" i="3" s="1"/>
  <c r="R828" i="3" s="1"/>
  <c r="R829" i="3" s="1"/>
  <c r="R830" i="3" s="1"/>
  <c r="R831" i="3" s="1"/>
  <c r="R832" i="3" s="1"/>
  <c r="R833" i="3" s="1"/>
  <c r="R834" i="3" s="1"/>
  <c r="R835" i="3" s="1"/>
  <c r="R836" i="3" s="1"/>
  <c r="R837" i="3" s="1"/>
  <c r="R838" i="3" s="1"/>
  <c r="R839" i="3" s="1"/>
  <c r="R840" i="3" s="1"/>
  <c r="R841" i="3" s="1"/>
  <c r="R842" i="3" s="1"/>
  <c r="R843" i="3" s="1"/>
  <c r="R844" i="3" s="1"/>
  <c r="R845" i="3" s="1"/>
  <c r="R846" i="3" s="1"/>
  <c r="R847" i="3" s="1"/>
  <c r="R848" i="3" s="1"/>
  <c r="R849" i="3" s="1"/>
  <c r="R850" i="3" s="1"/>
  <c r="R851" i="3" s="1"/>
  <c r="R852" i="3" s="1"/>
  <c r="R853" i="3" s="1"/>
  <c r="R854" i="3" s="1"/>
  <c r="R855" i="3" s="1"/>
  <c r="R856" i="3" s="1"/>
  <c r="R857" i="3" s="1"/>
  <c r="R858" i="3" s="1"/>
  <c r="R859" i="3" s="1"/>
  <c r="R860" i="3" s="1"/>
  <c r="R861" i="3" s="1"/>
  <c r="R862" i="3" s="1"/>
  <c r="R863" i="3" s="1"/>
  <c r="R864" i="3" s="1"/>
  <c r="R865" i="3" s="1"/>
  <c r="R866" i="3" s="1"/>
  <c r="R867" i="3" s="1"/>
  <c r="R868" i="3" s="1"/>
  <c r="R869" i="3" s="1"/>
  <c r="R870" i="3" s="1"/>
  <c r="R871" i="3" s="1"/>
  <c r="R872" i="3" s="1"/>
  <c r="R873" i="3" s="1"/>
  <c r="R874" i="3" s="1"/>
  <c r="R875" i="3" s="1"/>
  <c r="R876" i="3" s="1"/>
  <c r="R877" i="3" s="1"/>
  <c r="R878" i="3" s="1"/>
  <c r="R879" i="3" s="1"/>
  <c r="R880" i="3" s="1"/>
  <c r="R881" i="3" s="1"/>
  <c r="R882" i="3" s="1"/>
  <c r="R883" i="3" s="1"/>
  <c r="R884" i="3" s="1"/>
  <c r="R885" i="3" s="1"/>
  <c r="R886" i="3" s="1"/>
  <c r="R887" i="3" s="1"/>
  <c r="R888" i="3" s="1"/>
  <c r="R889" i="3" s="1"/>
  <c r="R890" i="3" s="1"/>
  <c r="R891" i="3" s="1"/>
  <c r="R892" i="3" s="1"/>
  <c r="R893" i="3" s="1"/>
  <c r="R894" i="3" s="1"/>
  <c r="R895" i="3" s="1"/>
  <c r="R896" i="3" s="1"/>
  <c r="R897" i="3" s="1"/>
  <c r="R898" i="3" s="1"/>
  <c r="R899" i="3" s="1"/>
  <c r="R900" i="3" s="1"/>
  <c r="R901" i="3" s="1"/>
  <c r="R902" i="3" s="1"/>
  <c r="R903" i="3" s="1"/>
  <c r="R904" i="3" s="1"/>
  <c r="R905" i="3" s="1"/>
  <c r="R906" i="3" s="1"/>
  <c r="R907" i="3" s="1"/>
  <c r="R908" i="3" s="1"/>
  <c r="R909" i="3" s="1"/>
  <c r="R910" i="3" s="1"/>
  <c r="R911" i="3" s="1"/>
  <c r="R912" i="3" s="1"/>
  <c r="R913" i="3" s="1"/>
  <c r="R914" i="3" s="1"/>
  <c r="R915" i="3" s="1"/>
  <c r="R916" i="3" s="1"/>
  <c r="R917" i="3" s="1"/>
  <c r="R918" i="3" s="1"/>
  <c r="R919" i="3" s="1"/>
  <c r="R920" i="3" s="1"/>
  <c r="R921" i="3" s="1"/>
  <c r="R922" i="3" s="1"/>
  <c r="R923" i="3" s="1"/>
  <c r="R924" i="3" s="1"/>
  <c r="R925" i="3" s="1"/>
  <c r="R926" i="3" s="1"/>
  <c r="R927" i="3" s="1"/>
  <c r="R928" i="3" s="1"/>
  <c r="R929" i="3" s="1"/>
  <c r="R930" i="3" s="1"/>
  <c r="R931" i="3" s="1"/>
  <c r="R932" i="3" s="1"/>
  <c r="R933" i="3" s="1"/>
  <c r="R934" i="3" s="1"/>
  <c r="R935" i="3" s="1"/>
  <c r="R936" i="3" s="1"/>
  <c r="R937" i="3" s="1"/>
  <c r="R938" i="3" s="1"/>
  <c r="R939" i="3" s="1"/>
  <c r="R940" i="3" s="1"/>
  <c r="R941" i="3" s="1"/>
  <c r="R942" i="3" s="1"/>
  <c r="R943" i="3" s="1"/>
  <c r="R944" i="3" s="1"/>
  <c r="R945" i="3" s="1"/>
  <c r="R946" i="3" s="1"/>
  <c r="R947" i="3" s="1"/>
  <c r="R948" i="3" s="1"/>
  <c r="R949" i="3" s="1"/>
  <c r="R950" i="3" s="1"/>
  <c r="R951" i="3" s="1"/>
  <c r="R952" i="3" s="1"/>
  <c r="R953" i="3" s="1"/>
  <c r="R954" i="3" s="1"/>
  <c r="R955" i="3" s="1"/>
  <c r="R956" i="3" s="1"/>
  <c r="R957" i="3" s="1"/>
  <c r="R958" i="3" s="1"/>
  <c r="R959" i="3" s="1"/>
  <c r="R960" i="3" s="1"/>
  <c r="R961" i="3" s="1"/>
  <c r="R962" i="3" s="1"/>
  <c r="R963" i="3" s="1"/>
  <c r="R964" i="3" s="1"/>
  <c r="R965" i="3" s="1"/>
  <c r="R966" i="3" s="1"/>
  <c r="R967" i="3" s="1"/>
  <c r="R968" i="3" s="1"/>
  <c r="R969" i="3" s="1"/>
  <c r="R970" i="3" s="1"/>
  <c r="R971" i="3" s="1"/>
  <c r="R972" i="3" s="1"/>
  <c r="R973" i="3" s="1"/>
  <c r="R974" i="3" s="1"/>
  <c r="R975" i="3" s="1"/>
  <c r="R976" i="3" s="1"/>
  <c r="R977" i="3" s="1"/>
  <c r="R978" i="3" s="1"/>
  <c r="R979" i="3" s="1"/>
  <c r="R980" i="3" s="1"/>
  <c r="R981" i="3" s="1"/>
  <c r="R982" i="3" s="1"/>
  <c r="R983" i="3" s="1"/>
  <c r="R984" i="3" s="1"/>
  <c r="R985" i="3" s="1"/>
  <c r="R986" i="3" s="1"/>
  <c r="R987" i="3" s="1"/>
  <c r="R988" i="3" s="1"/>
  <c r="R989" i="3" s="1"/>
  <c r="R990" i="3" s="1"/>
  <c r="R991" i="3" s="1"/>
  <c r="R992" i="3" s="1"/>
  <c r="R993" i="3" s="1"/>
  <c r="R994" i="3" s="1"/>
  <c r="R995" i="3" s="1"/>
  <c r="R996" i="3" s="1"/>
  <c r="R997" i="3" s="1"/>
  <c r="R998" i="3" s="1"/>
  <c r="R999" i="3" s="1"/>
  <c r="R1000" i="3" s="1"/>
  <c r="R1001" i="3" s="1"/>
  <c r="R1002" i="3" s="1"/>
  <c r="R1003" i="3" s="1"/>
  <c r="R1004" i="3" s="1"/>
  <c r="R1005" i="3" s="1"/>
  <c r="R1006" i="3" s="1"/>
  <c r="R1007" i="3" s="1"/>
  <c r="R1008" i="3" s="1"/>
  <c r="R1009" i="3" s="1"/>
  <c r="R1010" i="3" s="1"/>
  <c r="R1011" i="3" s="1"/>
  <c r="R1012" i="3" s="1"/>
  <c r="R1013" i="3" s="1"/>
  <c r="R1014" i="3" s="1"/>
  <c r="R1015" i="3" s="1"/>
  <c r="R1016" i="3" s="1"/>
  <c r="R1017" i="3" s="1"/>
  <c r="R1018" i="3" s="1"/>
  <c r="R1019" i="3" s="1"/>
  <c r="R1020" i="3" s="1"/>
  <c r="R1021" i="3" s="1"/>
  <c r="R1022" i="3" s="1"/>
  <c r="R1023" i="3" s="1"/>
  <c r="R1024" i="3" s="1"/>
  <c r="R1025" i="3" s="1"/>
  <c r="R1026" i="3" s="1"/>
  <c r="R1027" i="3" s="1"/>
  <c r="R1028" i="3" s="1"/>
  <c r="R1029" i="3" s="1"/>
  <c r="R1030" i="3" s="1"/>
  <c r="R1031" i="3" s="1"/>
  <c r="R1032" i="3" s="1"/>
  <c r="R1033" i="3" s="1"/>
  <c r="R1034" i="3" s="1"/>
  <c r="R1035" i="3" s="1"/>
  <c r="R1036" i="3" s="1"/>
  <c r="R1037" i="3" s="1"/>
  <c r="R1038" i="3" s="1"/>
  <c r="R1039" i="3" s="1"/>
  <c r="R1040" i="3" s="1"/>
  <c r="R1041" i="3" s="1"/>
  <c r="R1042" i="3" s="1"/>
  <c r="R1043" i="3" s="1"/>
  <c r="R1044" i="3" s="1"/>
  <c r="R1045" i="3" s="1"/>
  <c r="R1046" i="3" s="1"/>
  <c r="R1047" i="3" s="1"/>
  <c r="R1048" i="3" s="1"/>
  <c r="R1049" i="3" s="1"/>
  <c r="R1050" i="3" s="1"/>
  <c r="R1051" i="3" s="1"/>
  <c r="R1052" i="3" s="1"/>
  <c r="R1053" i="3" s="1"/>
  <c r="R1054" i="3" s="1"/>
  <c r="R1055" i="3" s="1"/>
  <c r="R1056" i="3" s="1"/>
  <c r="R1057" i="3" s="1"/>
  <c r="R1058" i="3" s="1"/>
  <c r="R1059" i="3" s="1"/>
  <c r="R1060" i="3" s="1"/>
  <c r="R1061" i="3" s="1"/>
  <c r="R1062" i="3" s="1"/>
  <c r="R1063" i="3" s="1"/>
  <c r="R1064" i="3" s="1"/>
  <c r="R1065" i="3" s="1"/>
  <c r="R1066" i="3" s="1"/>
  <c r="R1067" i="3" s="1"/>
  <c r="R1068" i="3" s="1"/>
  <c r="R1069" i="3" s="1"/>
  <c r="R1070" i="3" s="1"/>
  <c r="R1071" i="3" s="1"/>
  <c r="R1072" i="3" s="1"/>
  <c r="R1073" i="3" s="1"/>
  <c r="R1074" i="3" s="1"/>
  <c r="R1075" i="3" s="1"/>
  <c r="R1076" i="3" s="1"/>
  <c r="R1077" i="3" s="1"/>
  <c r="R1078" i="3" s="1"/>
  <c r="R1079" i="3" s="1"/>
  <c r="R1080" i="3" s="1"/>
  <c r="R1081" i="3" s="1"/>
  <c r="R1082" i="3" s="1"/>
  <c r="R1083" i="3" s="1"/>
  <c r="R1084" i="3" s="1"/>
  <c r="R1085" i="3" s="1"/>
  <c r="R1086" i="3" s="1"/>
  <c r="R1087" i="3" s="1"/>
  <c r="R1088" i="3" s="1"/>
  <c r="R1089" i="3" s="1"/>
  <c r="R1090" i="3" s="1"/>
  <c r="R1091" i="3" s="1"/>
  <c r="R1092" i="3" s="1"/>
  <c r="R1093" i="3" s="1"/>
  <c r="R1094" i="3" s="1"/>
  <c r="R1095" i="3" s="1"/>
  <c r="R1096" i="3" s="1"/>
  <c r="R1097" i="3" s="1"/>
  <c r="R1098" i="3" s="1"/>
  <c r="R1099" i="3" s="1"/>
  <c r="R1100" i="3" s="1"/>
  <c r="R1101" i="3" s="1"/>
  <c r="R1102" i="3" s="1"/>
  <c r="R1103" i="3" s="1"/>
  <c r="R1104" i="3" s="1"/>
  <c r="R1105" i="3" s="1"/>
  <c r="R1106" i="3" s="1"/>
  <c r="R1107" i="3" s="1"/>
  <c r="O742" i="3"/>
  <c r="O743" i="3" s="1"/>
  <c r="O744" i="3" s="1"/>
  <c r="O745" i="3" s="1"/>
  <c r="O746" i="3" s="1"/>
  <c r="O747" i="3" s="1"/>
  <c r="O748" i="3" s="1"/>
  <c r="O749" i="3" s="1"/>
  <c r="O750" i="3" s="1"/>
  <c r="O751" i="3" s="1"/>
  <c r="O752" i="3" s="1"/>
  <c r="O753" i="3" s="1"/>
  <c r="O754" i="3" s="1"/>
  <c r="O755" i="3" s="1"/>
  <c r="O756" i="3" s="1"/>
  <c r="O757" i="3" s="1"/>
  <c r="O758" i="3" s="1"/>
  <c r="O759" i="3" s="1"/>
  <c r="O760" i="3" s="1"/>
  <c r="O761" i="3" s="1"/>
  <c r="O762" i="3" s="1"/>
  <c r="O763" i="3" s="1"/>
  <c r="O764" i="3" s="1"/>
  <c r="O765" i="3" s="1"/>
  <c r="O766" i="3" s="1"/>
  <c r="O767" i="3" s="1"/>
  <c r="O768" i="3" s="1"/>
  <c r="O769" i="3" s="1"/>
  <c r="O770" i="3" s="1"/>
  <c r="O771" i="3" s="1"/>
  <c r="O772" i="3" s="1"/>
  <c r="O773" i="3" s="1"/>
  <c r="O774" i="3" s="1"/>
  <c r="O775" i="3" s="1"/>
  <c r="O776" i="3" s="1"/>
  <c r="O777" i="3" s="1"/>
  <c r="O778" i="3" s="1"/>
  <c r="O779" i="3" s="1"/>
  <c r="O780" i="3" s="1"/>
  <c r="O781" i="3" s="1"/>
  <c r="O782" i="3" s="1"/>
  <c r="O783" i="3" s="1"/>
  <c r="O784" i="3" s="1"/>
  <c r="O785" i="3" s="1"/>
  <c r="O786" i="3" s="1"/>
  <c r="O787" i="3" s="1"/>
  <c r="O788" i="3" s="1"/>
  <c r="O789" i="3" s="1"/>
  <c r="O790" i="3" s="1"/>
  <c r="O791" i="3" s="1"/>
  <c r="O792" i="3" s="1"/>
  <c r="O793" i="3" s="1"/>
  <c r="O794" i="3" s="1"/>
  <c r="O795" i="3" s="1"/>
  <c r="O796" i="3" s="1"/>
  <c r="O797" i="3" s="1"/>
  <c r="O798" i="3" s="1"/>
  <c r="O799" i="3" s="1"/>
  <c r="O800" i="3" s="1"/>
  <c r="O801" i="3" s="1"/>
  <c r="O802" i="3" s="1"/>
  <c r="O803" i="3" s="1"/>
  <c r="O804" i="3" s="1"/>
  <c r="O805" i="3" s="1"/>
  <c r="O806" i="3" s="1"/>
  <c r="O807" i="3" s="1"/>
  <c r="O808" i="3" s="1"/>
  <c r="O809" i="3" s="1"/>
  <c r="O810" i="3" s="1"/>
  <c r="O811" i="3" s="1"/>
  <c r="O812" i="3" s="1"/>
  <c r="O813" i="3" s="1"/>
  <c r="O814" i="3" s="1"/>
  <c r="O815" i="3" s="1"/>
  <c r="O816" i="3" s="1"/>
  <c r="O817" i="3" s="1"/>
  <c r="O818" i="3" s="1"/>
  <c r="O819" i="3" s="1"/>
  <c r="O820" i="3" s="1"/>
  <c r="O821" i="3" s="1"/>
  <c r="O822" i="3" s="1"/>
  <c r="O823" i="3" s="1"/>
  <c r="O824" i="3" s="1"/>
  <c r="O825" i="3" s="1"/>
  <c r="O826" i="3" s="1"/>
  <c r="O827" i="3" s="1"/>
  <c r="O828" i="3" s="1"/>
  <c r="O829" i="3" s="1"/>
  <c r="O830" i="3" s="1"/>
  <c r="O831" i="3" s="1"/>
  <c r="O832" i="3" s="1"/>
  <c r="O833" i="3" s="1"/>
  <c r="O834" i="3" s="1"/>
  <c r="O835" i="3" s="1"/>
  <c r="O836" i="3" s="1"/>
  <c r="O837" i="3" s="1"/>
  <c r="O838" i="3" s="1"/>
  <c r="O839" i="3" s="1"/>
  <c r="O840" i="3" s="1"/>
  <c r="O841" i="3" s="1"/>
  <c r="O842" i="3" s="1"/>
  <c r="O843" i="3" s="1"/>
  <c r="O844" i="3" s="1"/>
  <c r="O845" i="3" s="1"/>
  <c r="O846" i="3" s="1"/>
  <c r="O847" i="3" s="1"/>
  <c r="O848" i="3" s="1"/>
  <c r="O849" i="3" s="1"/>
  <c r="O850" i="3" s="1"/>
  <c r="O851" i="3" s="1"/>
  <c r="O852" i="3" s="1"/>
  <c r="O853" i="3" s="1"/>
  <c r="O854" i="3" s="1"/>
  <c r="O855" i="3" s="1"/>
  <c r="O856" i="3" s="1"/>
  <c r="O857" i="3" s="1"/>
  <c r="O858" i="3" s="1"/>
  <c r="O859" i="3" s="1"/>
  <c r="O860" i="3" s="1"/>
  <c r="O861" i="3" s="1"/>
  <c r="O862" i="3" s="1"/>
  <c r="O863" i="3" s="1"/>
  <c r="O864" i="3" s="1"/>
  <c r="O865" i="3" s="1"/>
  <c r="O866" i="3" s="1"/>
  <c r="O867" i="3" s="1"/>
  <c r="O868" i="3" s="1"/>
  <c r="O869" i="3" s="1"/>
  <c r="O870" i="3" s="1"/>
  <c r="O871" i="3" s="1"/>
  <c r="O872" i="3" s="1"/>
  <c r="O873" i="3" s="1"/>
  <c r="O874" i="3" s="1"/>
  <c r="O875" i="3" s="1"/>
  <c r="O876" i="3" s="1"/>
  <c r="O877" i="3" s="1"/>
  <c r="O878" i="3" s="1"/>
  <c r="O879" i="3" s="1"/>
  <c r="O880" i="3" s="1"/>
  <c r="O881" i="3" s="1"/>
  <c r="O882" i="3" s="1"/>
  <c r="O883" i="3" s="1"/>
  <c r="O884" i="3" s="1"/>
  <c r="O885" i="3" s="1"/>
  <c r="O886" i="3" s="1"/>
  <c r="O887" i="3" s="1"/>
  <c r="O888" i="3" s="1"/>
  <c r="O889" i="3" s="1"/>
  <c r="O890" i="3" s="1"/>
  <c r="O891" i="3" s="1"/>
  <c r="O892" i="3" s="1"/>
  <c r="O893" i="3" s="1"/>
  <c r="O894" i="3" s="1"/>
  <c r="O895" i="3" s="1"/>
  <c r="O896" i="3" s="1"/>
  <c r="O897" i="3" s="1"/>
  <c r="O898" i="3" s="1"/>
  <c r="O899" i="3" s="1"/>
  <c r="O900" i="3" s="1"/>
  <c r="O901" i="3" s="1"/>
  <c r="O902" i="3" s="1"/>
  <c r="O903" i="3" s="1"/>
  <c r="O904" i="3" s="1"/>
  <c r="O905" i="3" s="1"/>
  <c r="O906" i="3" s="1"/>
  <c r="O907" i="3" s="1"/>
  <c r="O908" i="3" s="1"/>
  <c r="O909" i="3" s="1"/>
  <c r="O910" i="3" s="1"/>
  <c r="O911" i="3" s="1"/>
  <c r="O912" i="3" s="1"/>
  <c r="O913" i="3" s="1"/>
  <c r="O914" i="3" s="1"/>
  <c r="O915" i="3" s="1"/>
  <c r="O916" i="3" s="1"/>
  <c r="O917" i="3" s="1"/>
  <c r="O918" i="3" s="1"/>
  <c r="O919" i="3" s="1"/>
  <c r="O920" i="3" s="1"/>
  <c r="O921" i="3" s="1"/>
  <c r="O922" i="3" s="1"/>
  <c r="O923" i="3" s="1"/>
  <c r="O924" i="3" s="1"/>
  <c r="O925" i="3" s="1"/>
  <c r="O926" i="3" s="1"/>
  <c r="O927" i="3" s="1"/>
  <c r="O928" i="3" s="1"/>
  <c r="O929" i="3" s="1"/>
  <c r="O930" i="3" s="1"/>
  <c r="O931" i="3" s="1"/>
  <c r="O932" i="3" s="1"/>
  <c r="O933" i="3" s="1"/>
  <c r="O934" i="3" s="1"/>
  <c r="O935" i="3" s="1"/>
  <c r="O936" i="3" s="1"/>
  <c r="O937" i="3" s="1"/>
  <c r="O938" i="3" s="1"/>
  <c r="O939" i="3" s="1"/>
  <c r="O940" i="3" s="1"/>
  <c r="O941" i="3" s="1"/>
  <c r="O942" i="3" s="1"/>
  <c r="O943" i="3" s="1"/>
  <c r="O944" i="3" s="1"/>
  <c r="O945" i="3" s="1"/>
  <c r="O946" i="3" s="1"/>
  <c r="O947" i="3" s="1"/>
  <c r="O948" i="3" s="1"/>
  <c r="O949" i="3" s="1"/>
  <c r="O950" i="3" s="1"/>
  <c r="O951" i="3" s="1"/>
  <c r="O952" i="3" s="1"/>
  <c r="O953" i="3" s="1"/>
  <c r="O954" i="3" s="1"/>
  <c r="O955" i="3" s="1"/>
  <c r="O956" i="3" s="1"/>
  <c r="O957" i="3" s="1"/>
  <c r="O958" i="3" s="1"/>
  <c r="O959" i="3" s="1"/>
  <c r="O960" i="3" s="1"/>
  <c r="O961" i="3" s="1"/>
  <c r="O962" i="3" s="1"/>
  <c r="O963" i="3" s="1"/>
  <c r="O964" i="3" s="1"/>
  <c r="O965" i="3" s="1"/>
  <c r="O966" i="3" s="1"/>
  <c r="O967" i="3" s="1"/>
  <c r="O968" i="3" s="1"/>
  <c r="O969" i="3" s="1"/>
  <c r="O970" i="3" s="1"/>
  <c r="O971" i="3" s="1"/>
  <c r="O972" i="3" s="1"/>
  <c r="O973" i="3" s="1"/>
  <c r="O974" i="3" s="1"/>
  <c r="O975" i="3" s="1"/>
  <c r="O976" i="3" s="1"/>
  <c r="O977" i="3" s="1"/>
  <c r="O978" i="3" s="1"/>
  <c r="O979" i="3" s="1"/>
  <c r="O980" i="3" s="1"/>
  <c r="O981" i="3" s="1"/>
  <c r="O982" i="3" s="1"/>
  <c r="O983" i="3" s="1"/>
  <c r="O984" i="3" s="1"/>
  <c r="O985" i="3" s="1"/>
  <c r="O986" i="3" s="1"/>
  <c r="O987" i="3" s="1"/>
  <c r="O988" i="3" s="1"/>
  <c r="O989" i="3" s="1"/>
  <c r="O990" i="3" s="1"/>
  <c r="O991" i="3" s="1"/>
  <c r="O992" i="3" s="1"/>
  <c r="O993" i="3" s="1"/>
  <c r="O994" i="3" s="1"/>
  <c r="O995" i="3" s="1"/>
  <c r="O996" i="3" s="1"/>
  <c r="O997" i="3" s="1"/>
  <c r="O998" i="3" s="1"/>
  <c r="O999" i="3" s="1"/>
  <c r="O1000" i="3" s="1"/>
  <c r="O1001" i="3" s="1"/>
  <c r="O1002" i="3" s="1"/>
  <c r="O1003" i="3" s="1"/>
  <c r="O1004" i="3" s="1"/>
  <c r="O1005" i="3" s="1"/>
  <c r="O1006" i="3" s="1"/>
  <c r="O1007" i="3" s="1"/>
  <c r="O1008" i="3" s="1"/>
  <c r="O1009" i="3" s="1"/>
  <c r="O1010" i="3" s="1"/>
  <c r="O1011" i="3" s="1"/>
  <c r="O1012" i="3" s="1"/>
  <c r="O1013" i="3" s="1"/>
  <c r="O1014" i="3" s="1"/>
  <c r="O1015" i="3" s="1"/>
  <c r="O1016" i="3" s="1"/>
  <c r="O1017" i="3" s="1"/>
  <c r="O1018" i="3" s="1"/>
  <c r="O1019" i="3" s="1"/>
  <c r="O1020" i="3" s="1"/>
  <c r="O1021" i="3" s="1"/>
  <c r="O1022" i="3" s="1"/>
  <c r="O1023" i="3" s="1"/>
  <c r="O1024" i="3" s="1"/>
  <c r="O1025" i="3" s="1"/>
  <c r="O1026" i="3" s="1"/>
  <c r="O1027" i="3" s="1"/>
  <c r="O1028" i="3" s="1"/>
  <c r="O1029" i="3" s="1"/>
  <c r="O1030" i="3" s="1"/>
  <c r="O1031" i="3" s="1"/>
  <c r="O1032" i="3" s="1"/>
  <c r="O1033" i="3" s="1"/>
  <c r="O1034" i="3" s="1"/>
  <c r="O1035" i="3" s="1"/>
  <c r="O1036" i="3" s="1"/>
  <c r="O1037" i="3" s="1"/>
  <c r="O1038" i="3" s="1"/>
  <c r="O1039" i="3" s="1"/>
  <c r="O1040" i="3" s="1"/>
  <c r="O1041" i="3" s="1"/>
  <c r="O1042" i="3" s="1"/>
  <c r="O1043" i="3" s="1"/>
  <c r="O1044" i="3" s="1"/>
  <c r="O1045" i="3" s="1"/>
  <c r="O1046" i="3" s="1"/>
  <c r="O1047" i="3" s="1"/>
  <c r="O1048" i="3" s="1"/>
  <c r="O1049" i="3" s="1"/>
  <c r="O1050" i="3" s="1"/>
  <c r="O1051" i="3" s="1"/>
  <c r="O1052" i="3" s="1"/>
  <c r="O1053" i="3" s="1"/>
  <c r="O1054" i="3" s="1"/>
  <c r="O1055" i="3" s="1"/>
  <c r="O1056" i="3" s="1"/>
  <c r="O1057" i="3" s="1"/>
  <c r="O1058" i="3" s="1"/>
  <c r="O1059" i="3" s="1"/>
  <c r="O1060" i="3" s="1"/>
  <c r="O1061" i="3" s="1"/>
  <c r="O1062" i="3" s="1"/>
  <c r="O1063" i="3" s="1"/>
  <c r="O1064" i="3" s="1"/>
  <c r="O1065" i="3" s="1"/>
  <c r="O1066" i="3" s="1"/>
  <c r="O1067" i="3" s="1"/>
  <c r="O1068" i="3" s="1"/>
  <c r="O1069" i="3" s="1"/>
  <c r="O1070" i="3" s="1"/>
  <c r="O1071" i="3" s="1"/>
  <c r="O1072" i="3" s="1"/>
  <c r="O1073" i="3" s="1"/>
  <c r="O1074" i="3" s="1"/>
  <c r="O1075" i="3" s="1"/>
  <c r="O1076" i="3" s="1"/>
  <c r="O1077" i="3" s="1"/>
  <c r="O1078" i="3" s="1"/>
  <c r="O1079" i="3" s="1"/>
  <c r="O1080" i="3" s="1"/>
  <c r="O1081" i="3" s="1"/>
  <c r="O1082" i="3" s="1"/>
  <c r="O1083" i="3" s="1"/>
  <c r="O1084" i="3" s="1"/>
  <c r="O1085" i="3" s="1"/>
  <c r="O1086" i="3" s="1"/>
  <c r="O1087" i="3" s="1"/>
  <c r="O1088" i="3" s="1"/>
  <c r="O1089" i="3" s="1"/>
  <c r="O1090" i="3" s="1"/>
  <c r="O1091" i="3" s="1"/>
  <c r="O1092" i="3" s="1"/>
  <c r="O1093" i="3" s="1"/>
  <c r="O1094" i="3" s="1"/>
  <c r="O1095" i="3" s="1"/>
  <c r="O1096" i="3" s="1"/>
  <c r="O1097" i="3" s="1"/>
  <c r="O1098" i="3" s="1"/>
  <c r="O1099" i="3" s="1"/>
  <c r="O1100" i="3" s="1"/>
  <c r="O1101" i="3" s="1"/>
  <c r="O1102" i="3" s="1"/>
  <c r="O1103" i="3" s="1"/>
  <c r="O1104" i="3" s="1"/>
  <c r="O1105" i="3" s="1"/>
  <c r="O1106" i="3" s="1"/>
  <c r="O1107" i="3" s="1"/>
  <c r="N742" i="3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M742" i="3"/>
  <c r="M743" i="3" s="1"/>
  <c r="M744" i="3" s="1"/>
  <c r="M745" i="3" s="1"/>
  <c r="M746" i="3" s="1"/>
  <c r="M747" i="3" s="1"/>
  <c r="M748" i="3" s="1"/>
  <c r="M749" i="3" s="1"/>
  <c r="M750" i="3" s="1"/>
  <c r="M751" i="3" s="1"/>
  <c r="M752" i="3" s="1"/>
  <c r="M753" i="3" s="1"/>
  <c r="M754" i="3" s="1"/>
  <c r="M755" i="3" s="1"/>
  <c r="M756" i="3" s="1"/>
  <c r="M757" i="3" s="1"/>
  <c r="M758" i="3" s="1"/>
  <c r="M759" i="3" s="1"/>
  <c r="M760" i="3" s="1"/>
  <c r="M761" i="3" s="1"/>
  <c r="M762" i="3" s="1"/>
  <c r="M763" i="3" s="1"/>
  <c r="M764" i="3" s="1"/>
  <c r="M765" i="3" s="1"/>
  <c r="M766" i="3" s="1"/>
  <c r="M767" i="3" s="1"/>
  <c r="M768" i="3" s="1"/>
  <c r="M769" i="3" s="1"/>
  <c r="M770" i="3" s="1"/>
  <c r="M771" i="3" s="1"/>
  <c r="M772" i="3" s="1"/>
  <c r="M773" i="3" s="1"/>
  <c r="M774" i="3" s="1"/>
  <c r="M775" i="3" s="1"/>
  <c r="M776" i="3" s="1"/>
  <c r="M777" i="3" s="1"/>
  <c r="M778" i="3" s="1"/>
  <c r="M779" i="3" s="1"/>
  <c r="M780" i="3" s="1"/>
  <c r="M781" i="3" s="1"/>
  <c r="M782" i="3" s="1"/>
  <c r="M783" i="3" s="1"/>
  <c r="M784" i="3" s="1"/>
  <c r="M785" i="3" s="1"/>
  <c r="M786" i="3" s="1"/>
  <c r="M787" i="3" s="1"/>
  <c r="M788" i="3" s="1"/>
  <c r="M789" i="3" s="1"/>
  <c r="M790" i="3" s="1"/>
  <c r="M791" i="3" s="1"/>
  <c r="M792" i="3" s="1"/>
  <c r="M793" i="3" s="1"/>
  <c r="M794" i="3" s="1"/>
  <c r="M795" i="3" s="1"/>
  <c r="M796" i="3" s="1"/>
  <c r="M797" i="3" s="1"/>
  <c r="M798" i="3" s="1"/>
  <c r="M799" i="3" s="1"/>
  <c r="M800" i="3" s="1"/>
  <c r="M801" i="3" s="1"/>
  <c r="M802" i="3" s="1"/>
  <c r="M803" i="3" s="1"/>
  <c r="M804" i="3" s="1"/>
  <c r="M805" i="3" s="1"/>
  <c r="M806" i="3" s="1"/>
  <c r="M807" i="3" s="1"/>
  <c r="M808" i="3" s="1"/>
  <c r="M809" i="3" s="1"/>
  <c r="M810" i="3" s="1"/>
  <c r="M811" i="3" s="1"/>
  <c r="M812" i="3" s="1"/>
  <c r="M813" i="3" s="1"/>
  <c r="M814" i="3" s="1"/>
  <c r="M815" i="3" s="1"/>
  <c r="M816" i="3" s="1"/>
  <c r="M817" i="3" s="1"/>
  <c r="M818" i="3" s="1"/>
  <c r="M819" i="3" s="1"/>
  <c r="M820" i="3" s="1"/>
  <c r="M821" i="3" s="1"/>
  <c r="M822" i="3" s="1"/>
  <c r="M823" i="3" s="1"/>
  <c r="M824" i="3" s="1"/>
  <c r="M825" i="3" s="1"/>
  <c r="M826" i="3" s="1"/>
  <c r="M827" i="3" s="1"/>
  <c r="M828" i="3" s="1"/>
  <c r="M829" i="3" s="1"/>
  <c r="M830" i="3" s="1"/>
  <c r="M831" i="3" s="1"/>
  <c r="M832" i="3" s="1"/>
  <c r="M833" i="3" s="1"/>
  <c r="M834" i="3" s="1"/>
  <c r="M835" i="3" s="1"/>
  <c r="M836" i="3" s="1"/>
  <c r="M837" i="3" s="1"/>
  <c r="M838" i="3" s="1"/>
  <c r="M839" i="3" s="1"/>
  <c r="M840" i="3" s="1"/>
  <c r="M841" i="3" s="1"/>
  <c r="M842" i="3" s="1"/>
  <c r="M843" i="3" s="1"/>
  <c r="M844" i="3" s="1"/>
  <c r="M845" i="3" s="1"/>
  <c r="M846" i="3" s="1"/>
  <c r="M847" i="3" s="1"/>
  <c r="M848" i="3" s="1"/>
  <c r="M849" i="3" s="1"/>
  <c r="M850" i="3" s="1"/>
  <c r="M851" i="3" s="1"/>
  <c r="M852" i="3" s="1"/>
  <c r="M853" i="3" s="1"/>
  <c r="M854" i="3" s="1"/>
  <c r="M855" i="3" s="1"/>
  <c r="M856" i="3" s="1"/>
  <c r="M857" i="3" s="1"/>
  <c r="M858" i="3" s="1"/>
  <c r="M859" i="3" s="1"/>
  <c r="M860" i="3" s="1"/>
  <c r="M861" i="3" s="1"/>
  <c r="M862" i="3" s="1"/>
  <c r="M863" i="3" s="1"/>
  <c r="M864" i="3" s="1"/>
  <c r="M865" i="3" s="1"/>
  <c r="M866" i="3" s="1"/>
  <c r="M867" i="3" s="1"/>
  <c r="M868" i="3" s="1"/>
  <c r="M869" i="3" s="1"/>
  <c r="M870" i="3" s="1"/>
  <c r="M871" i="3" s="1"/>
  <c r="M872" i="3" s="1"/>
  <c r="M873" i="3" s="1"/>
  <c r="M874" i="3" s="1"/>
  <c r="M875" i="3" s="1"/>
  <c r="M876" i="3" s="1"/>
  <c r="M877" i="3" s="1"/>
  <c r="M878" i="3" s="1"/>
  <c r="M879" i="3" s="1"/>
  <c r="M880" i="3" s="1"/>
  <c r="M881" i="3" s="1"/>
  <c r="M882" i="3" s="1"/>
  <c r="M883" i="3" s="1"/>
  <c r="M884" i="3" s="1"/>
  <c r="M885" i="3" s="1"/>
  <c r="M886" i="3" s="1"/>
  <c r="M887" i="3" s="1"/>
  <c r="M888" i="3" s="1"/>
  <c r="M889" i="3" s="1"/>
  <c r="M890" i="3" s="1"/>
  <c r="M891" i="3" s="1"/>
  <c r="M892" i="3" s="1"/>
  <c r="M893" i="3" s="1"/>
  <c r="M894" i="3" s="1"/>
  <c r="M895" i="3" s="1"/>
  <c r="M896" i="3" s="1"/>
  <c r="M897" i="3" s="1"/>
  <c r="M898" i="3" s="1"/>
  <c r="M899" i="3" s="1"/>
  <c r="M900" i="3" s="1"/>
  <c r="M901" i="3" s="1"/>
  <c r="M902" i="3" s="1"/>
  <c r="M903" i="3" s="1"/>
  <c r="M904" i="3" s="1"/>
  <c r="M905" i="3" s="1"/>
  <c r="M906" i="3" s="1"/>
  <c r="M907" i="3" s="1"/>
  <c r="M908" i="3" s="1"/>
  <c r="M909" i="3" s="1"/>
  <c r="M910" i="3" s="1"/>
  <c r="M911" i="3" s="1"/>
  <c r="M912" i="3" s="1"/>
  <c r="M913" i="3" s="1"/>
  <c r="M914" i="3" s="1"/>
  <c r="M915" i="3" s="1"/>
  <c r="M916" i="3" s="1"/>
  <c r="M917" i="3" s="1"/>
  <c r="M918" i="3" s="1"/>
  <c r="M919" i="3" s="1"/>
  <c r="M920" i="3" s="1"/>
  <c r="M921" i="3" s="1"/>
  <c r="M922" i="3" s="1"/>
  <c r="M923" i="3" s="1"/>
  <c r="M924" i="3" s="1"/>
  <c r="M925" i="3" s="1"/>
  <c r="M926" i="3" s="1"/>
  <c r="M927" i="3" s="1"/>
  <c r="M928" i="3" s="1"/>
  <c r="M929" i="3" s="1"/>
  <c r="M930" i="3" s="1"/>
  <c r="M931" i="3" s="1"/>
  <c r="M932" i="3" s="1"/>
  <c r="M933" i="3" s="1"/>
  <c r="M934" i="3" s="1"/>
  <c r="M935" i="3" s="1"/>
  <c r="M936" i="3" s="1"/>
  <c r="M937" i="3" s="1"/>
  <c r="M938" i="3" s="1"/>
  <c r="M939" i="3" s="1"/>
  <c r="M940" i="3" s="1"/>
  <c r="M941" i="3" s="1"/>
  <c r="M942" i="3" s="1"/>
  <c r="M943" i="3" s="1"/>
  <c r="M944" i="3" s="1"/>
  <c r="M945" i="3" s="1"/>
  <c r="M946" i="3" s="1"/>
  <c r="M947" i="3" s="1"/>
  <c r="M948" i="3" s="1"/>
  <c r="M949" i="3" s="1"/>
  <c r="M950" i="3" s="1"/>
  <c r="M951" i="3" s="1"/>
  <c r="M952" i="3" s="1"/>
  <c r="M953" i="3" s="1"/>
  <c r="M954" i="3" s="1"/>
  <c r="M955" i="3" s="1"/>
  <c r="M956" i="3" s="1"/>
  <c r="M957" i="3" s="1"/>
  <c r="M958" i="3" s="1"/>
  <c r="M959" i="3" s="1"/>
  <c r="M960" i="3" s="1"/>
  <c r="M961" i="3" s="1"/>
  <c r="M962" i="3" s="1"/>
  <c r="M963" i="3" s="1"/>
  <c r="M964" i="3" s="1"/>
  <c r="M965" i="3" s="1"/>
  <c r="M966" i="3" s="1"/>
  <c r="M967" i="3" s="1"/>
  <c r="M968" i="3" s="1"/>
  <c r="M969" i="3" s="1"/>
  <c r="M970" i="3" s="1"/>
  <c r="M971" i="3" s="1"/>
  <c r="M972" i="3" s="1"/>
  <c r="M973" i="3" s="1"/>
  <c r="M974" i="3" s="1"/>
  <c r="M975" i="3" s="1"/>
  <c r="M976" i="3" s="1"/>
  <c r="M977" i="3" s="1"/>
  <c r="M978" i="3" s="1"/>
  <c r="M979" i="3" s="1"/>
  <c r="M980" i="3" s="1"/>
  <c r="M981" i="3" s="1"/>
  <c r="M982" i="3" s="1"/>
  <c r="M983" i="3" s="1"/>
  <c r="M984" i="3" s="1"/>
  <c r="M985" i="3" s="1"/>
  <c r="M986" i="3" s="1"/>
  <c r="M987" i="3" s="1"/>
  <c r="M988" i="3" s="1"/>
  <c r="M989" i="3" s="1"/>
  <c r="M990" i="3" s="1"/>
  <c r="M991" i="3" s="1"/>
  <c r="M992" i="3" s="1"/>
  <c r="M993" i="3" s="1"/>
  <c r="M994" i="3" s="1"/>
  <c r="M995" i="3" s="1"/>
  <c r="M996" i="3" s="1"/>
  <c r="M997" i="3" s="1"/>
  <c r="M998" i="3" s="1"/>
  <c r="M999" i="3" s="1"/>
  <c r="M1000" i="3" s="1"/>
  <c r="M1001" i="3" s="1"/>
  <c r="M1002" i="3" s="1"/>
  <c r="M1003" i="3" s="1"/>
  <c r="M1004" i="3" s="1"/>
  <c r="M1005" i="3" s="1"/>
  <c r="M1006" i="3" s="1"/>
  <c r="M1007" i="3" s="1"/>
  <c r="M1008" i="3" s="1"/>
  <c r="M1009" i="3" s="1"/>
  <c r="M1010" i="3" s="1"/>
  <c r="M1011" i="3" s="1"/>
  <c r="M1012" i="3" s="1"/>
  <c r="M1013" i="3" s="1"/>
  <c r="M1014" i="3" s="1"/>
  <c r="M1015" i="3" s="1"/>
  <c r="M1016" i="3" s="1"/>
  <c r="M1017" i="3" s="1"/>
  <c r="M1018" i="3" s="1"/>
  <c r="M1019" i="3" s="1"/>
  <c r="M1020" i="3" s="1"/>
  <c r="M1021" i="3" s="1"/>
  <c r="M1022" i="3" s="1"/>
  <c r="M1023" i="3" s="1"/>
  <c r="M1024" i="3" s="1"/>
  <c r="M1025" i="3" s="1"/>
  <c r="M1026" i="3" s="1"/>
  <c r="M1027" i="3" s="1"/>
  <c r="M1028" i="3" s="1"/>
  <c r="M1029" i="3" s="1"/>
  <c r="M1030" i="3" s="1"/>
  <c r="M1031" i="3" s="1"/>
  <c r="M1032" i="3" s="1"/>
  <c r="M1033" i="3" s="1"/>
  <c r="M1034" i="3" s="1"/>
  <c r="M1035" i="3" s="1"/>
  <c r="M1036" i="3" s="1"/>
  <c r="M1037" i="3" s="1"/>
  <c r="M1038" i="3" s="1"/>
  <c r="M1039" i="3" s="1"/>
  <c r="M1040" i="3" s="1"/>
  <c r="M1041" i="3" s="1"/>
  <c r="M1042" i="3" s="1"/>
  <c r="M1043" i="3" s="1"/>
  <c r="M1044" i="3" s="1"/>
  <c r="M1045" i="3" s="1"/>
  <c r="M1046" i="3" s="1"/>
  <c r="M1047" i="3" s="1"/>
  <c r="M1048" i="3" s="1"/>
  <c r="M1049" i="3" s="1"/>
  <c r="M1050" i="3" s="1"/>
  <c r="M1051" i="3" s="1"/>
  <c r="M1052" i="3" s="1"/>
  <c r="M1053" i="3" s="1"/>
  <c r="M1054" i="3" s="1"/>
  <c r="M1055" i="3" s="1"/>
  <c r="M1056" i="3" s="1"/>
  <c r="M1057" i="3" s="1"/>
  <c r="M1058" i="3" s="1"/>
  <c r="M1059" i="3" s="1"/>
  <c r="M1060" i="3" s="1"/>
  <c r="M1061" i="3" s="1"/>
  <c r="M1062" i="3" s="1"/>
  <c r="M1063" i="3" s="1"/>
  <c r="M1064" i="3" s="1"/>
  <c r="M1065" i="3" s="1"/>
  <c r="M1066" i="3" s="1"/>
  <c r="M1067" i="3" s="1"/>
  <c r="M1068" i="3" s="1"/>
  <c r="M1069" i="3" s="1"/>
  <c r="M1070" i="3" s="1"/>
  <c r="M1071" i="3" s="1"/>
  <c r="M1072" i="3" s="1"/>
  <c r="M1073" i="3" s="1"/>
  <c r="M1074" i="3" s="1"/>
  <c r="M1075" i="3" s="1"/>
  <c r="M1076" i="3" s="1"/>
  <c r="M1077" i="3" s="1"/>
  <c r="M1078" i="3" s="1"/>
  <c r="M1079" i="3" s="1"/>
  <c r="M1080" i="3" s="1"/>
  <c r="M1081" i="3" s="1"/>
  <c r="M1082" i="3" s="1"/>
  <c r="M1083" i="3" s="1"/>
  <c r="M1084" i="3" s="1"/>
  <c r="M1085" i="3" s="1"/>
  <c r="M1086" i="3" s="1"/>
  <c r="M1087" i="3" s="1"/>
  <c r="M1088" i="3" s="1"/>
  <c r="M1089" i="3" s="1"/>
  <c r="M1090" i="3" s="1"/>
  <c r="M1091" i="3" s="1"/>
  <c r="M1092" i="3" s="1"/>
  <c r="M1093" i="3" s="1"/>
  <c r="M1094" i="3" s="1"/>
  <c r="M1095" i="3" s="1"/>
  <c r="M1096" i="3" s="1"/>
  <c r="M1097" i="3" s="1"/>
  <c r="M1098" i="3" s="1"/>
  <c r="M1099" i="3" s="1"/>
  <c r="M1100" i="3" s="1"/>
  <c r="M1101" i="3" s="1"/>
  <c r="M1102" i="3" s="1"/>
  <c r="M1103" i="3" s="1"/>
  <c r="M1104" i="3" s="1"/>
  <c r="M1105" i="3" s="1"/>
  <c r="M1106" i="3" s="1"/>
  <c r="M1107" i="3" s="1"/>
  <c r="L742" i="3"/>
  <c r="L743" i="3" s="1"/>
  <c r="L744" i="3" s="1"/>
  <c r="L745" i="3" s="1"/>
  <c r="L746" i="3" s="1"/>
  <c r="L747" i="3" s="1"/>
  <c r="L748" i="3" s="1"/>
  <c r="L749" i="3" s="1"/>
  <c r="L750" i="3" s="1"/>
  <c r="L751" i="3" s="1"/>
  <c r="L752" i="3" s="1"/>
  <c r="L753" i="3" s="1"/>
  <c r="L754" i="3" s="1"/>
  <c r="L755" i="3" s="1"/>
  <c r="L756" i="3" s="1"/>
  <c r="L757" i="3" s="1"/>
  <c r="L758" i="3" s="1"/>
  <c r="L759" i="3" s="1"/>
  <c r="L760" i="3" s="1"/>
  <c r="L761" i="3" s="1"/>
  <c r="L762" i="3" s="1"/>
  <c r="L763" i="3" s="1"/>
  <c r="L764" i="3" s="1"/>
  <c r="L765" i="3" s="1"/>
  <c r="L766" i="3" s="1"/>
  <c r="L767" i="3" s="1"/>
  <c r="L768" i="3" s="1"/>
  <c r="L769" i="3" s="1"/>
  <c r="L770" i="3" s="1"/>
  <c r="L771" i="3" s="1"/>
  <c r="L772" i="3" s="1"/>
  <c r="L773" i="3" s="1"/>
  <c r="L774" i="3" s="1"/>
  <c r="L775" i="3" s="1"/>
  <c r="L776" i="3" s="1"/>
  <c r="L777" i="3" s="1"/>
  <c r="L778" i="3" s="1"/>
  <c r="L779" i="3" s="1"/>
  <c r="L780" i="3" s="1"/>
  <c r="L781" i="3" s="1"/>
  <c r="L782" i="3" s="1"/>
  <c r="L783" i="3" s="1"/>
  <c r="L784" i="3" s="1"/>
  <c r="L785" i="3" s="1"/>
  <c r="L786" i="3" s="1"/>
  <c r="L787" i="3" s="1"/>
  <c r="L788" i="3" s="1"/>
  <c r="L789" i="3" s="1"/>
  <c r="L790" i="3" s="1"/>
  <c r="L791" i="3" s="1"/>
  <c r="L792" i="3" s="1"/>
  <c r="L793" i="3" s="1"/>
  <c r="L794" i="3" s="1"/>
  <c r="L795" i="3" s="1"/>
  <c r="L796" i="3" s="1"/>
  <c r="L797" i="3" s="1"/>
  <c r="L798" i="3" s="1"/>
  <c r="L799" i="3" s="1"/>
  <c r="L800" i="3" s="1"/>
  <c r="L801" i="3" s="1"/>
  <c r="L802" i="3" s="1"/>
  <c r="L803" i="3" s="1"/>
  <c r="L804" i="3" s="1"/>
  <c r="L805" i="3" s="1"/>
  <c r="L806" i="3" s="1"/>
  <c r="L807" i="3" s="1"/>
  <c r="L808" i="3" s="1"/>
  <c r="L809" i="3" s="1"/>
  <c r="L810" i="3" s="1"/>
  <c r="L811" i="3" s="1"/>
  <c r="L812" i="3" s="1"/>
  <c r="L813" i="3" s="1"/>
  <c r="L814" i="3" s="1"/>
  <c r="L815" i="3" s="1"/>
  <c r="L816" i="3" s="1"/>
  <c r="L817" i="3" s="1"/>
  <c r="L818" i="3" s="1"/>
  <c r="L819" i="3" s="1"/>
  <c r="L820" i="3" s="1"/>
  <c r="L821" i="3" s="1"/>
  <c r="L822" i="3" s="1"/>
  <c r="L823" i="3" s="1"/>
  <c r="L824" i="3" s="1"/>
  <c r="L825" i="3" s="1"/>
  <c r="L826" i="3" s="1"/>
  <c r="L827" i="3" s="1"/>
  <c r="L828" i="3" s="1"/>
  <c r="L829" i="3" s="1"/>
  <c r="L830" i="3" s="1"/>
  <c r="L831" i="3" s="1"/>
  <c r="L832" i="3" s="1"/>
  <c r="L833" i="3" s="1"/>
  <c r="L834" i="3" s="1"/>
  <c r="L835" i="3" s="1"/>
  <c r="L836" i="3" s="1"/>
  <c r="L837" i="3" s="1"/>
  <c r="L838" i="3" s="1"/>
  <c r="L839" i="3" s="1"/>
  <c r="L840" i="3" s="1"/>
  <c r="L841" i="3" s="1"/>
  <c r="L842" i="3" s="1"/>
  <c r="L843" i="3" s="1"/>
  <c r="L844" i="3" s="1"/>
  <c r="L845" i="3" s="1"/>
  <c r="L846" i="3" s="1"/>
  <c r="L847" i="3" s="1"/>
  <c r="L848" i="3" s="1"/>
  <c r="L849" i="3" s="1"/>
  <c r="L850" i="3" s="1"/>
  <c r="L851" i="3" s="1"/>
  <c r="L852" i="3" s="1"/>
  <c r="L853" i="3" s="1"/>
  <c r="L854" i="3" s="1"/>
  <c r="L855" i="3" s="1"/>
  <c r="L856" i="3" s="1"/>
  <c r="L857" i="3" s="1"/>
  <c r="L858" i="3" s="1"/>
  <c r="L859" i="3" s="1"/>
  <c r="L860" i="3" s="1"/>
  <c r="L861" i="3" s="1"/>
  <c r="L862" i="3" s="1"/>
  <c r="L863" i="3" s="1"/>
  <c r="L864" i="3" s="1"/>
  <c r="L865" i="3" s="1"/>
  <c r="L866" i="3" s="1"/>
  <c r="L867" i="3" s="1"/>
  <c r="L868" i="3" s="1"/>
  <c r="L869" i="3" s="1"/>
  <c r="L870" i="3" s="1"/>
  <c r="L871" i="3" s="1"/>
  <c r="L872" i="3" s="1"/>
  <c r="L873" i="3" s="1"/>
  <c r="L874" i="3" s="1"/>
  <c r="L875" i="3" s="1"/>
  <c r="L876" i="3" s="1"/>
  <c r="L877" i="3" s="1"/>
  <c r="L878" i="3" s="1"/>
  <c r="L879" i="3" s="1"/>
  <c r="L880" i="3" s="1"/>
  <c r="L881" i="3" s="1"/>
  <c r="L882" i="3" s="1"/>
  <c r="L883" i="3" s="1"/>
  <c r="L884" i="3" s="1"/>
  <c r="L885" i="3" s="1"/>
  <c r="L886" i="3" s="1"/>
  <c r="L887" i="3" s="1"/>
  <c r="L888" i="3" s="1"/>
  <c r="L889" i="3" s="1"/>
  <c r="L890" i="3" s="1"/>
  <c r="L891" i="3" s="1"/>
  <c r="L892" i="3" s="1"/>
  <c r="L893" i="3" s="1"/>
  <c r="L894" i="3" s="1"/>
  <c r="L895" i="3" s="1"/>
  <c r="L896" i="3" s="1"/>
  <c r="L897" i="3" s="1"/>
  <c r="L898" i="3" s="1"/>
  <c r="L899" i="3" s="1"/>
  <c r="L900" i="3" s="1"/>
  <c r="L901" i="3" s="1"/>
  <c r="L902" i="3" s="1"/>
  <c r="L903" i="3" s="1"/>
  <c r="L904" i="3" s="1"/>
  <c r="L905" i="3" s="1"/>
  <c r="L906" i="3" s="1"/>
  <c r="L907" i="3" s="1"/>
  <c r="L908" i="3" s="1"/>
  <c r="L909" i="3" s="1"/>
  <c r="L910" i="3" s="1"/>
  <c r="L911" i="3" s="1"/>
  <c r="L912" i="3" s="1"/>
  <c r="L913" i="3" s="1"/>
  <c r="L914" i="3" s="1"/>
  <c r="L915" i="3" s="1"/>
  <c r="L916" i="3" s="1"/>
  <c r="L917" i="3" s="1"/>
  <c r="L918" i="3" s="1"/>
  <c r="L919" i="3" s="1"/>
  <c r="L920" i="3" s="1"/>
  <c r="L921" i="3" s="1"/>
  <c r="L922" i="3" s="1"/>
  <c r="L923" i="3" s="1"/>
  <c r="L924" i="3" s="1"/>
  <c r="L925" i="3" s="1"/>
  <c r="L926" i="3" s="1"/>
  <c r="L927" i="3" s="1"/>
  <c r="L928" i="3" s="1"/>
  <c r="L929" i="3" s="1"/>
  <c r="L930" i="3" s="1"/>
  <c r="L931" i="3" s="1"/>
  <c r="L932" i="3" s="1"/>
  <c r="L933" i="3" s="1"/>
  <c r="L934" i="3" s="1"/>
  <c r="L935" i="3" s="1"/>
  <c r="L936" i="3" s="1"/>
  <c r="L937" i="3" s="1"/>
  <c r="L938" i="3" s="1"/>
  <c r="L939" i="3" s="1"/>
  <c r="L940" i="3" s="1"/>
  <c r="L941" i="3" s="1"/>
  <c r="L942" i="3" s="1"/>
  <c r="L943" i="3" s="1"/>
  <c r="L944" i="3" s="1"/>
  <c r="L945" i="3" s="1"/>
  <c r="L946" i="3" s="1"/>
  <c r="L947" i="3" s="1"/>
  <c r="L948" i="3" s="1"/>
  <c r="L949" i="3" s="1"/>
  <c r="L950" i="3" s="1"/>
  <c r="L951" i="3" s="1"/>
  <c r="L952" i="3" s="1"/>
  <c r="L953" i="3" s="1"/>
  <c r="L954" i="3" s="1"/>
  <c r="L955" i="3" s="1"/>
  <c r="L956" i="3" s="1"/>
  <c r="L957" i="3" s="1"/>
  <c r="L958" i="3" s="1"/>
  <c r="L959" i="3" s="1"/>
  <c r="L960" i="3" s="1"/>
  <c r="L961" i="3" s="1"/>
  <c r="L962" i="3" s="1"/>
  <c r="L963" i="3" s="1"/>
  <c r="L964" i="3" s="1"/>
  <c r="L965" i="3" s="1"/>
  <c r="L966" i="3" s="1"/>
  <c r="L967" i="3" s="1"/>
  <c r="L968" i="3" s="1"/>
  <c r="L969" i="3" s="1"/>
  <c r="L970" i="3" s="1"/>
  <c r="L971" i="3" s="1"/>
  <c r="L972" i="3" s="1"/>
  <c r="L973" i="3" s="1"/>
  <c r="L974" i="3" s="1"/>
  <c r="L975" i="3" s="1"/>
  <c r="L976" i="3" s="1"/>
  <c r="L977" i="3" s="1"/>
  <c r="L978" i="3" s="1"/>
  <c r="L979" i="3" s="1"/>
  <c r="L980" i="3" s="1"/>
  <c r="L981" i="3" s="1"/>
  <c r="L982" i="3" s="1"/>
  <c r="L983" i="3" s="1"/>
  <c r="L984" i="3" s="1"/>
  <c r="L985" i="3" s="1"/>
  <c r="L986" i="3" s="1"/>
  <c r="L987" i="3" s="1"/>
  <c r="L988" i="3" s="1"/>
  <c r="L989" i="3" s="1"/>
  <c r="L990" i="3" s="1"/>
  <c r="L991" i="3" s="1"/>
  <c r="L992" i="3" s="1"/>
  <c r="L993" i="3" s="1"/>
  <c r="L994" i="3" s="1"/>
  <c r="L995" i="3" s="1"/>
  <c r="L996" i="3" s="1"/>
  <c r="L997" i="3" s="1"/>
  <c r="L998" i="3" s="1"/>
  <c r="L999" i="3" s="1"/>
  <c r="L1000" i="3" s="1"/>
  <c r="L1001" i="3" s="1"/>
  <c r="L1002" i="3" s="1"/>
  <c r="L1003" i="3" s="1"/>
  <c r="L1004" i="3" s="1"/>
  <c r="L1005" i="3" s="1"/>
  <c r="L1006" i="3" s="1"/>
  <c r="L1007" i="3" s="1"/>
  <c r="L1008" i="3" s="1"/>
  <c r="L1009" i="3" s="1"/>
  <c r="L1010" i="3" s="1"/>
  <c r="L1011" i="3" s="1"/>
  <c r="L1012" i="3" s="1"/>
  <c r="L1013" i="3" s="1"/>
  <c r="L1014" i="3" s="1"/>
  <c r="L1015" i="3" s="1"/>
  <c r="L1016" i="3" s="1"/>
  <c r="L1017" i="3" s="1"/>
  <c r="L1018" i="3" s="1"/>
  <c r="L1019" i="3" s="1"/>
  <c r="L1020" i="3" s="1"/>
  <c r="L1021" i="3" s="1"/>
  <c r="L1022" i="3" s="1"/>
  <c r="L1023" i="3" s="1"/>
  <c r="L1024" i="3" s="1"/>
  <c r="L1025" i="3" s="1"/>
  <c r="L1026" i="3" s="1"/>
  <c r="L1027" i="3" s="1"/>
  <c r="L1028" i="3" s="1"/>
  <c r="L1029" i="3" s="1"/>
  <c r="L1030" i="3" s="1"/>
  <c r="L1031" i="3" s="1"/>
  <c r="L1032" i="3" s="1"/>
  <c r="L1033" i="3" s="1"/>
  <c r="L1034" i="3" s="1"/>
  <c r="L1035" i="3" s="1"/>
  <c r="L1036" i="3" s="1"/>
  <c r="L1037" i="3" s="1"/>
  <c r="L1038" i="3" s="1"/>
  <c r="L1039" i="3" s="1"/>
  <c r="L1040" i="3" s="1"/>
  <c r="L1041" i="3" s="1"/>
  <c r="L1042" i="3" s="1"/>
  <c r="L1043" i="3" s="1"/>
  <c r="L1044" i="3" s="1"/>
  <c r="L1045" i="3" s="1"/>
  <c r="L1046" i="3" s="1"/>
  <c r="L1047" i="3" s="1"/>
  <c r="L1048" i="3" s="1"/>
  <c r="L1049" i="3" s="1"/>
  <c r="L1050" i="3" s="1"/>
  <c r="L1051" i="3" s="1"/>
  <c r="L1052" i="3" s="1"/>
  <c r="L1053" i="3" s="1"/>
  <c r="L1054" i="3" s="1"/>
  <c r="L1055" i="3" s="1"/>
  <c r="L1056" i="3" s="1"/>
  <c r="L1057" i="3" s="1"/>
  <c r="L1058" i="3" s="1"/>
  <c r="L1059" i="3" s="1"/>
  <c r="L1060" i="3" s="1"/>
  <c r="L1061" i="3" s="1"/>
  <c r="L1062" i="3" s="1"/>
  <c r="L1063" i="3" s="1"/>
  <c r="L1064" i="3" s="1"/>
  <c r="L1065" i="3" s="1"/>
  <c r="L1066" i="3" s="1"/>
  <c r="L1067" i="3" s="1"/>
  <c r="L1068" i="3" s="1"/>
  <c r="L1069" i="3" s="1"/>
  <c r="L1070" i="3" s="1"/>
  <c r="L1071" i="3" s="1"/>
  <c r="L1072" i="3" s="1"/>
  <c r="L1073" i="3" s="1"/>
  <c r="L1074" i="3" s="1"/>
  <c r="L1075" i="3" s="1"/>
  <c r="L1076" i="3" s="1"/>
  <c r="L1077" i="3" s="1"/>
  <c r="L1078" i="3" s="1"/>
  <c r="L1079" i="3" s="1"/>
  <c r="L1080" i="3" s="1"/>
  <c r="L1081" i="3" s="1"/>
  <c r="L1082" i="3" s="1"/>
  <c r="L1083" i="3" s="1"/>
  <c r="L1084" i="3" s="1"/>
  <c r="L1085" i="3" s="1"/>
  <c r="L1086" i="3" s="1"/>
  <c r="L1087" i="3" s="1"/>
  <c r="L1088" i="3" s="1"/>
  <c r="L1089" i="3" s="1"/>
  <c r="L1090" i="3" s="1"/>
  <c r="L1091" i="3" s="1"/>
  <c r="L1092" i="3" s="1"/>
  <c r="L1093" i="3" s="1"/>
  <c r="L1094" i="3" s="1"/>
  <c r="L1095" i="3" s="1"/>
  <c r="L1096" i="3" s="1"/>
  <c r="L1097" i="3" s="1"/>
  <c r="L1098" i="3" s="1"/>
  <c r="L1099" i="3" s="1"/>
  <c r="L1100" i="3" s="1"/>
  <c r="L1101" i="3" s="1"/>
  <c r="L1102" i="3" s="1"/>
  <c r="L1103" i="3" s="1"/>
  <c r="L1104" i="3" s="1"/>
  <c r="L1105" i="3" s="1"/>
  <c r="L1106" i="3" s="1"/>
  <c r="L1107" i="3" s="1"/>
  <c r="K742" i="3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K757" i="3" s="1"/>
  <c r="K758" i="3" s="1"/>
  <c r="K759" i="3" s="1"/>
  <c r="K760" i="3" s="1"/>
  <c r="K761" i="3" s="1"/>
  <c r="K762" i="3" s="1"/>
  <c r="K763" i="3" s="1"/>
  <c r="K764" i="3" s="1"/>
  <c r="K765" i="3" s="1"/>
  <c r="K766" i="3" s="1"/>
  <c r="K767" i="3" s="1"/>
  <c r="K768" i="3" s="1"/>
  <c r="K769" i="3" s="1"/>
  <c r="K770" i="3" s="1"/>
  <c r="K771" i="3" s="1"/>
  <c r="K772" i="3" s="1"/>
  <c r="K773" i="3" s="1"/>
  <c r="K774" i="3" s="1"/>
  <c r="K775" i="3" s="1"/>
  <c r="K776" i="3" s="1"/>
  <c r="K777" i="3" s="1"/>
  <c r="K778" i="3" s="1"/>
  <c r="K779" i="3" s="1"/>
  <c r="K780" i="3" s="1"/>
  <c r="K781" i="3" s="1"/>
  <c r="K782" i="3" s="1"/>
  <c r="K783" i="3" s="1"/>
  <c r="K784" i="3" s="1"/>
  <c r="K785" i="3" s="1"/>
  <c r="K786" i="3" s="1"/>
  <c r="K787" i="3" s="1"/>
  <c r="K788" i="3" s="1"/>
  <c r="K789" i="3" s="1"/>
  <c r="K790" i="3" s="1"/>
  <c r="K791" i="3" s="1"/>
  <c r="K792" i="3" s="1"/>
  <c r="K793" i="3" s="1"/>
  <c r="K794" i="3" s="1"/>
  <c r="K795" i="3" s="1"/>
  <c r="K796" i="3" s="1"/>
  <c r="K797" i="3" s="1"/>
  <c r="K798" i="3" s="1"/>
  <c r="K799" i="3" s="1"/>
  <c r="K800" i="3" s="1"/>
  <c r="K801" i="3" s="1"/>
  <c r="K802" i="3" s="1"/>
  <c r="K803" i="3" s="1"/>
  <c r="K804" i="3" s="1"/>
  <c r="K805" i="3" s="1"/>
  <c r="K806" i="3" s="1"/>
  <c r="K807" i="3" s="1"/>
  <c r="K808" i="3" s="1"/>
  <c r="K809" i="3" s="1"/>
  <c r="K810" i="3" s="1"/>
  <c r="K811" i="3" s="1"/>
  <c r="K812" i="3" s="1"/>
  <c r="K813" i="3" s="1"/>
  <c r="K814" i="3" s="1"/>
  <c r="K815" i="3" s="1"/>
  <c r="K816" i="3" s="1"/>
  <c r="K817" i="3" s="1"/>
  <c r="K818" i="3" s="1"/>
  <c r="K819" i="3" s="1"/>
  <c r="K820" i="3" s="1"/>
  <c r="K821" i="3" s="1"/>
  <c r="K822" i="3" s="1"/>
  <c r="K823" i="3" s="1"/>
  <c r="K824" i="3" s="1"/>
  <c r="K825" i="3" s="1"/>
  <c r="K826" i="3" s="1"/>
  <c r="K827" i="3" s="1"/>
  <c r="K828" i="3" s="1"/>
  <c r="K829" i="3" s="1"/>
  <c r="K830" i="3" s="1"/>
  <c r="K831" i="3" s="1"/>
  <c r="K832" i="3" s="1"/>
  <c r="K833" i="3" s="1"/>
  <c r="K834" i="3" s="1"/>
  <c r="K835" i="3" s="1"/>
  <c r="K836" i="3" s="1"/>
  <c r="K837" i="3" s="1"/>
  <c r="K838" i="3" s="1"/>
  <c r="K839" i="3" s="1"/>
  <c r="K840" i="3" s="1"/>
  <c r="K841" i="3" s="1"/>
  <c r="K842" i="3" s="1"/>
  <c r="K843" i="3" s="1"/>
  <c r="K844" i="3" s="1"/>
  <c r="K845" i="3" s="1"/>
  <c r="K846" i="3" s="1"/>
  <c r="K847" i="3" s="1"/>
  <c r="K848" i="3" s="1"/>
  <c r="K849" i="3" s="1"/>
  <c r="K850" i="3" s="1"/>
  <c r="K851" i="3" s="1"/>
  <c r="K852" i="3" s="1"/>
  <c r="K853" i="3" s="1"/>
  <c r="K854" i="3" s="1"/>
  <c r="K855" i="3" s="1"/>
  <c r="K856" i="3" s="1"/>
  <c r="K857" i="3" s="1"/>
  <c r="K858" i="3" s="1"/>
  <c r="K859" i="3" s="1"/>
  <c r="K860" i="3" s="1"/>
  <c r="K861" i="3" s="1"/>
  <c r="K862" i="3" s="1"/>
  <c r="K863" i="3" s="1"/>
  <c r="K864" i="3" s="1"/>
  <c r="K865" i="3" s="1"/>
  <c r="K866" i="3" s="1"/>
  <c r="K867" i="3" s="1"/>
  <c r="K868" i="3" s="1"/>
  <c r="K869" i="3" s="1"/>
  <c r="K870" i="3" s="1"/>
  <c r="K871" i="3" s="1"/>
  <c r="K872" i="3" s="1"/>
  <c r="K873" i="3" s="1"/>
  <c r="K874" i="3" s="1"/>
  <c r="K875" i="3" s="1"/>
  <c r="K876" i="3" s="1"/>
  <c r="K877" i="3" s="1"/>
  <c r="K878" i="3" s="1"/>
  <c r="K879" i="3" s="1"/>
  <c r="K880" i="3" s="1"/>
  <c r="K881" i="3" s="1"/>
  <c r="K882" i="3" s="1"/>
  <c r="K883" i="3" s="1"/>
  <c r="K884" i="3" s="1"/>
  <c r="K885" i="3" s="1"/>
  <c r="K886" i="3" s="1"/>
  <c r="K887" i="3" s="1"/>
  <c r="K888" i="3" s="1"/>
  <c r="K889" i="3" s="1"/>
  <c r="K890" i="3" s="1"/>
  <c r="K891" i="3" s="1"/>
  <c r="K892" i="3" s="1"/>
  <c r="K893" i="3" s="1"/>
  <c r="K894" i="3" s="1"/>
  <c r="K895" i="3" s="1"/>
  <c r="K896" i="3" s="1"/>
  <c r="K897" i="3" s="1"/>
  <c r="K898" i="3" s="1"/>
  <c r="K899" i="3" s="1"/>
  <c r="K900" i="3" s="1"/>
  <c r="K901" i="3" s="1"/>
  <c r="K902" i="3" s="1"/>
  <c r="K903" i="3" s="1"/>
  <c r="K904" i="3" s="1"/>
  <c r="K905" i="3" s="1"/>
  <c r="K906" i="3" s="1"/>
  <c r="K907" i="3" s="1"/>
  <c r="K908" i="3" s="1"/>
  <c r="K909" i="3" s="1"/>
  <c r="K910" i="3" s="1"/>
  <c r="K911" i="3" s="1"/>
  <c r="K912" i="3" s="1"/>
  <c r="K913" i="3" s="1"/>
  <c r="K914" i="3" s="1"/>
  <c r="K915" i="3" s="1"/>
  <c r="K916" i="3" s="1"/>
  <c r="K917" i="3" s="1"/>
  <c r="K918" i="3" s="1"/>
  <c r="K919" i="3" s="1"/>
  <c r="K920" i="3" s="1"/>
  <c r="K921" i="3" s="1"/>
  <c r="K922" i="3" s="1"/>
  <c r="K923" i="3" s="1"/>
  <c r="K924" i="3" s="1"/>
  <c r="K925" i="3" s="1"/>
  <c r="K926" i="3" s="1"/>
  <c r="K927" i="3" s="1"/>
  <c r="K928" i="3" s="1"/>
  <c r="K929" i="3" s="1"/>
  <c r="K930" i="3" s="1"/>
  <c r="K931" i="3" s="1"/>
  <c r="K932" i="3" s="1"/>
  <c r="K933" i="3" s="1"/>
  <c r="K934" i="3" s="1"/>
  <c r="K935" i="3" s="1"/>
  <c r="K936" i="3" s="1"/>
  <c r="K937" i="3" s="1"/>
  <c r="K938" i="3" s="1"/>
  <c r="K939" i="3" s="1"/>
  <c r="K940" i="3" s="1"/>
  <c r="K941" i="3" s="1"/>
  <c r="K942" i="3" s="1"/>
  <c r="K943" i="3" s="1"/>
  <c r="K944" i="3" s="1"/>
  <c r="K945" i="3" s="1"/>
  <c r="K946" i="3" s="1"/>
  <c r="K947" i="3" s="1"/>
  <c r="K948" i="3" s="1"/>
  <c r="K949" i="3" s="1"/>
  <c r="K950" i="3" s="1"/>
  <c r="K951" i="3" s="1"/>
  <c r="K952" i="3" s="1"/>
  <c r="K953" i="3" s="1"/>
  <c r="K954" i="3" s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2" i="3" s="1"/>
  <c r="K973" i="3" s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4" i="3" s="1"/>
  <c r="K995" i="3" s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s="1"/>
  <c r="K1008" i="3" s="1"/>
  <c r="K1009" i="3" s="1"/>
  <c r="K1010" i="3" s="1"/>
  <c r="K1011" i="3" s="1"/>
  <c r="K1012" i="3" s="1"/>
  <c r="K1013" i="3" s="1"/>
  <c r="K1014" i="3" s="1"/>
  <c r="K1015" i="3" s="1"/>
  <c r="K1016" i="3" s="1"/>
  <c r="K1017" i="3" s="1"/>
  <c r="K1018" i="3" s="1"/>
  <c r="K1019" i="3" s="1"/>
  <c r="K1020" i="3" s="1"/>
  <c r="K1021" i="3" s="1"/>
  <c r="K1022" i="3" s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K1037" i="3" s="1"/>
  <c r="K1038" i="3" s="1"/>
  <c r="K1039" i="3" s="1"/>
  <c r="K1040" i="3" s="1"/>
  <c r="K1041" i="3" s="1"/>
  <c r="K1042" i="3" s="1"/>
  <c r="K1043" i="3" s="1"/>
  <c r="K1044" i="3" s="1"/>
  <c r="K1045" i="3" s="1"/>
  <c r="K1046" i="3" s="1"/>
  <c r="K1047" i="3" s="1"/>
  <c r="K1048" i="3" s="1"/>
  <c r="K1049" i="3" s="1"/>
  <c r="K1050" i="3" s="1"/>
  <c r="K1051" i="3" s="1"/>
  <c r="K1052" i="3" s="1"/>
  <c r="K1053" i="3" s="1"/>
  <c r="K1054" i="3" s="1"/>
  <c r="K1055" i="3" s="1"/>
  <c r="K1056" i="3" s="1"/>
  <c r="K1057" i="3" s="1"/>
  <c r="K1058" i="3" s="1"/>
  <c r="K1059" i="3" s="1"/>
  <c r="K1060" i="3" s="1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K1082" i="3" s="1"/>
  <c r="K1083" i="3" s="1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3" i="3" s="1"/>
  <c r="K1104" i="3" s="1"/>
  <c r="K1105" i="3" s="1"/>
  <c r="K1106" i="3" s="1"/>
  <c r="K1107" i="3" s="1"/>
  <c r="J742" i="3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J1007" i="3" s="1"/>
  <c r="J1008" i="3" s="1"/>
  <c r="J1009" i="3" s="1"/>
  <c r="J1010" i="3" s="1"/>
  <c r="J1011" i="3" s="1"/>
  <c r="J1012" i="3" s="1"/>
  <c r="J1013" i="3" s="1"/>
  <c r="J1014" i="3" s="1"/>
  <c r="J1015" i="3" s="1"/>
  <c r="J1016" i="3" s="1"/>
  <c r="J1017" i="3" s="1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J1037" i="3" s="1"/>
  <c r="J1038" i="3" s="1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J1083" i="3" s="1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J1104" i="3" s="1"/>
  <c r="J1105" i="3" s="1"/>
  <c r="J1106" i="3" s="1"/>
  <c r="J1107" i="3" s="1"/>
  <c r="CQ709" i="3"/>
  <c r="CQ710" i="3" s="1"/>
  <c r="CQ711" i="3" s="1"/>
  <c r="CQ712" i="3" s="1"/>
  <c r="CQ713" i="3" s="1"/>
  <c r="CQ714" i="3" s="1"/>
  <c r="CQ715" i="3" s="1"/>
  <c r="CQ716" i="3" s="1"/>
  <c r="CQ717" i="3" s="1"/>
  <c r="CQ718" i="3" s="1"/>
  <c r="CQ719" i="3" s="1"/>
  <c r="CQ720" i="3" s="1"/>
  <c r="CQ721" i="3" s="1"/>
  <c r="CQ722" i="3" s="1"/>
  <c r="CQ723" i="3" s="1"/>
  <c r="CQ724" i="3" s="1"/>
  <c r="CQ725" i="3" s="1"/>
  <c r="CQ726" i="3" s="1"/>
  <c r="CQ727" i="3" s="1"/>
  <c r="CQ728" i="3" s="1"/>
  <c r="CQ729" i="3" s="1"/>
  <c r="CQ730" i="3" s="1"/>
  <c r="CQ731" i="3" s="1"/>
  <c r="CQ732" i="3" s="1"/>
  <c r="CQ733" i="3" s="1"/>
  <c r="CQ734" i="3" s="1"/>
  <c r="CQ735" i="3" s="1"/>
  <c r="CQ736" i="3" s="1"/>
  <c r="CQ737" i="3" s="1"/>
  <c r="CQ738" i="3" s="1"/>
  <c r="CQ739" i="3" s="1"/>
  <c r="CP709" i="3"/>
  <c r="CP710" i="3" s="1"/>
  <c r="CP711" i="3" s="1"/>
  <c r="CP712" i="3" s="1"/>
  <c r="CP713" i="3" s="1"/>
  <c r="CP714" i="3" s="1"/>
  <c r="CP715" i="3" s="1"/>
  <c r="CP716" i="3" s="1"/>
  <c r="CP717" i="3" s="1"/>
  <c r="CP718" i="3" s="1"/>
  <c r="CP719" i="3" s="1"/>
  <c r="CP720" i="3" s="1"/>
  <c r="CP721" i="3" s="1"/>
  <c r="CP722" i="3" s="1"/>
  <c r="CP723" i="3" s="1"/>
  <c r="CP724" i="3" s="1"/>
  <c r="CP725" i="3" s="1"/>
  <c r="CP726" i="3" s="1"/>
  <c r="CP727" i="3" s="1"/>
  <c r="CP728" i="3" s="1"/>
  <c r="CP729" i="3" s="1"/>
  <c r="CP730" i="3" s="1"/>
  <c r="CP731" i="3" s="1"/>
  <c r="CP732" i="3" s="1"/>
  <c r="CP733" i="3" s="1"/>
  <c r="CP734" i="3" s="1"/>
  <c r="CP735" i="3" s="1"/>
  <c r="CP736" i="3" s="1"/>
  <c r="CP737" i="3" s="1"/>
  <c r="CP738" i="3" s="1"/>
  <c r="CP739" i="3" s="1"/>
  <c r="CO709" i="3"/>
  <c r="CO710" i="3" s="1"/>
  <c r="CO711" i="3" s="1"/>
  <c r="CO712" i="3" s="1"/>
  <c r="CO713" i="3" s="1"/>
  <c r="CO714" i="3" s="1"/>
  <c r="CO715" i="3" s="1"/>
  <c r="CO716" i="3" s="1"/>
  <c r="CO717" i="3" s="1"/>
  <c r="CO718" i="3" s="1"/>
  <c r="CO719" i="3" s="1"/>
  <c r="CO720" i="3" s="1"/>
  <c r="CO721" i="3" s="1"/>
  <c r="CO722" i="3" s="1"/>
  <c r="CO723" i="3" s="1"/>
  <c r="CO724" i="3" s="1"/>
  <c r="CO725" i="3" s="1"/>
  <c r="CO726" i="3" s="1"/>
  <c r="CO727" i="3" s="1"/>
  <c r="CO728" i="3" s="1"/>
  <c r="CO729" i="3" s="1"/>
  <c r="CO730" i="3" s="1"/>
  <c r="CO731" i="3" s="1"/>
  <c r="CO732" i="3" s="1"/>
  <c r="CO733" i="3" s="1"/>
  <c r="CO734" i="3" s="1"/>
  <c r="CO735" i="3" s="1"/>
  <c r="CO736" i="3" s="1"/>
  <c r="CO737" i="3" s="1"/>
  <c r="CO738" i="3" s="1"/>
  <c r="CO739" i="3" s="1"/>
  <c r="CN709" i="3"/>
  <c r="CN710" i="3" s="1"/>
  <c r="CN711" i="3" s="1"/>
  <c r="CN712" i="3" s="1"/>
  <c r="CN713" i="3" s="1"/>
  <c r="CN714" i="3" s="1"/>
  <c r="CN715" i="3" s="1"/>
  <c r="CN716" i="3" s="1"/>
  <c r="CN717" i="3" s="1"/>
  <c r="CN718" i="3" s="1"/>
  <c r="CN719" i="3" s="1"/>
  <c r="CN720" i="3" s="1"/>
  <c r="CN721" i="3" s="1"/>
  <c r="CN722" i="3" s="1"/>
  <c r="CN723" i="3" s="1"/>
  <c r="CN724" i="3" s="1"/>
  <c r="CN725" i="3" s="1"/>
  <c r="CN726" i="3" s="1"/>
  <c r="CN727" i="3" s="1"/>
  <c r="CN728" i="3" s="1"/>
  <c r="CN729" i="3" s="1"/>
  <c r="CN730" i="3" s="1"/>
  <c r="CN731" i="3" s="1"/>
  <c r="CN732" i="3" s="1"/>
  <c r="CN733" i="3" s="1"/>
  <c r="CN734" i="3" s="1"/>
  <c r="CN735" i="3" s="1"/>
  <c r="CN736" i="3" s="1"/>
  <c r="CN737" i="3" s="1"/>
  <c r="CN738" i="3" s="1"/>
  <c r="CN739" i="3" s="1"/>
  <c r="CM709" i="3"/>
  <c r="CM710" i="3" s="1"/>
  <c r="CM711" i="3" s="1"/>
  <c r="CM712" i="3" s="1"/>
  <c r="CM713" i="3" s="1"/>
  <c r="CM714" i="3" s="1"/>
  <c r="CM715" i="3" s="1"/>
  <c r="CM716" i="3" s="1"/>
  <c r="CM717" i="3" s="1"/>
  <c r="CM718" i="3" s="1"/>
  <c r="CM719" i="3" s="1"/>
  <c r="CM720" i="3" s="1"/>
  <c r="CM721" i="3" s="1"/>
  <c r="CM722" i="3" s="1"/>
  <c r="CM723" i="3" s="1"/>
  <c r="CM724" i="3" s="1"/>
  <c r="CM725" i="3" s="1"/>
  <c r="CM726" i="3" s="1"/>
  <c r="CM727" i="3" s="1"/>
  <c r="CM728" i="3" s="1"/>
  <c r="CM729" i="3" s="1"/>
  <c r="CM730" i="3" s="1"/>
  <c r="CM731" i="3" s="1"/>
  <c r="CM732" i="3" s="1"/>
  <c r="CM733" i="3" s="1"/>
  <c r="CM734" i="3" s="1"/>
  <c r="CM735" i="3" s="1"/>
  <c r="CM736" i="3" s="1"/>
  <c r="CM737" i="3" s="1"/>
  <c r="CM738" i="3" s="1"/>
  <c r="CM739" i="3" s="1"/>
  <c r="CL709" i="3"/>
  <c r="CL710" i="3" s="1"/>
  <c r="CL711" i="3" s="1"/>
  <c r="CL712" i="3" s="1"/>
  <c r="CL713" i="3" s="1"/>
  <c r="CL714" i="3" s="1"/>
  <c r="CL715" i="3" s="1"/>
  <c r="CL716" i="3" s="1"/>
  <c r="CL717" i="3" s="1"/>
  <c r="CL718" i="3" s="1"/>
  <c r="CL719" i="3" s="1"/>
  <c r="CL720" i="3" s="1"/>
  <c r="CL721" i="3" s="1"/>
  <c r="CL722" i="3" s="1"/>
  <c r="CL723" i="3" s="1"/>
  <c r="CL724" i="3" s="1"/>
  <c r="CL725" i="3" s="1"/>
  <c r="CL726" i="3" s="1"/>
  <c r="CL727" i="3" s="1"/>
  <c r="CL728" i="3" s="1"/>
  <c r="CL729" i="3" s="1"/>
  <c r="CL730" i="3" s="1"/>
  <c r="CL731" i="3" s="1"/>
  <c r="CL732" i="3" s="1"/>
  <c r="CL733" i="3" s="1"/>
  <c r="CL734" i="3" s="1"/>
  <c r="CL735" i="3" s="1"/>
  <c r="CL736" i="3" s="1"/>
  <c r="CL737" i="3" s="1"/>
  <c r="CL738" i="3" s="1"/>
  <c r="CL739" i="3" s="1"/>
  <c r="CQ679" i="3"/>
  <c r="CQ680" i="3" s="1"/>
  <c r="CQ681" i="3" s="1"/>
  <c r="CQ682" i="3" s="1"/>
  <c r="CQ683" i="3" s="1"/>
  <c r="CQ684" i="3" s="1"/>
  <c r="CQ685" i="3" s="1"/>
  <c r="CQ686" i="3" s="1"/>
  <c r="CQ687" i="3" s="1"/>
  <c r="CQ688" i="3" s="1"/>
  <c r="CQ689" i="3" s="1"/>
  <c r="CQ690" i="3" s="1"/>
  <c r="CQ691" i="3" s="1"/>
  <c r="CQ692" i="3" s="1"/>
  <c r="CQ693" i="3" s="1"/>
  <c r="CQ694" i="3" s="1"/>
  <c r="CQ695" i="3" s="1"/>
  <c r="CQ696" i="3" s="1"/>
  <c r="CQ697" i="3" s="1"/>
  <c r="CQ698" i="3" s="1"/>
  <c r="CQ699" i="3" s="1"/>
  <c r="CQ700" i="3" s="1"/>
  <c r="CQ701" i="3" s="1"/>
  <c r="CQ702" i="3" s="1"/>
  <c r="CQ703" i="3" s="1"/>
  <c r="CQ704" i="3" s="1"/>
  <c r="CQ705" i="3" s="1"/>
  <c r="CQ706" i="3" s="1"/>
  <c r="CQ707" i="3" s="1"/>
  <c r="CQ708" i="3" s="1"/>
  <c r="CP679" i="3"/>
  <c r="CP680" i="3" s="1"/>
  <c r="CP681" i="3" s="1"/>
  <c r="CP682" i="3" s="1"/>
  <c r="CP683" i="3" s="1"/>
  <c r="CP684" i="3" s="1"/>
  <c r="CP685" i="3" s="1"/>
  <c r="CP686" i="3" s="1"/>
  <c r="CP687" i="3" s="1"/>
  <c r="CP688" i="3" s="1"/>
  <c r="CP689" i="3" s="1"/>
  <c r="CP690" i="3" s="1"/>
  <c r="CP691" i="3" s="1"/>
  <c r="CP692" i="3" s="1"/>
  <c r="CP693" i="3" s="1"/>
  <c r="CP694" i="3" s="1"/>
  <c r="CP695" i="3" s="1"/>
  <c r="CP696" i="3" s="1"/>
  <c r="CP697" i="3" s="1"/>
  <c r="CP698" i="3" s="1"/>
  <c r="CP699" i="3" s="1"/>
  <c r="CP700" i="3" s="1"/>
  <c r="CP701" i="3" s="1"/>
  <c r="CP702" i="3" s="1"/>
  <c r="CP703" i="3" s="1"/>
  <c r="CP704" i="3" s="1"/>
  <c r="CP705" i="3" s="1"/>
  <c r="CP706" i="3" s="1"/>
  <c r="CP707" i="3" s="1"/>
  <c r="CP708" i="3" s="1"/>
  <c r="CO679" i="3"/>
  <c r="CO680" i="3" s="1"/>
  <c r="CO681" i="3" s="1"/>
  <c r="CO682" i="3" s="1"/>
  <c r="CO683" i="3" s="1"/>
  <c r="CO684" i="3" s="1"/>
  <c r="CO685" i="3" s="1"/>
  <c r="CO686" i="3" s="1"/>
  <c r="CO687" i="3" s="1"/>
  <c r="CO688" i="3" s="1"/>
  <c r="CO689" i="3" s="1"/>
  <c r="CO690" i="3" s="1"/>
  <c r="CO691" i="3" s="1"/>
  <c r="CO692" i="3" s="1"/>
  <c r="CO693" i="3" s="1"/>
  <c r="CO694" i="3" s="1"/>
  <c r="CO695" i="3" s="1"/>
  <c r="CO696" i="3" s="1"/>
  <c r="CO697" i="3" s="1"/>
  <c r="CO698" i="3" s="1"/>
  <c r="CO699" i="3" s="1"/>
  <c r="CO700" i="3" s="1"/>
  <c r="CO701" i="3" s="1"/>
  <c r="CO702" i="3" s="1"/>
  <c r="CO703" i="3" s="1"/>
  <c r="CO704" i="3" s="1"/>
  <c r="CO705" i="3" s="1"/>
  <c r="CO706" i="3" s="1"/>
  <c r="CO707" i="3" s="1"/>
  <c r="CO708" i="3" s="1"/>
  <c r="CN679" i="3"/>
  <c r="CN680" i="3" s="1"/>
  <c r="CN681" i="3" s="1"/>
  <c r="CN682" i="3" s="1"/>
  <c r="CN683" i="3" s="1"/>
  <c r="CN684" i="3" s="1"/>
  <c r="CN685" i="3" s="1"/>
  <c r="CN686" i="3" s="1"/>
  <c r="CN687" i="3" s="1"/>
  <c r="CN688" i="3" s="1"/>
  <c r="CN689" i="3" s="1"/>
  <c r="CN690" i="3" s="1"/>
  <c r="CN691" i="3" s="1"/>
  <c r="CN692" i="3" s="1"/>
  <c r="CN693" i="3" s="1"/>
  <c r="CN694" i="3" s="1"/>
  <c r="CN695" i="3" s="1"/>
  <c r="CN696" i="3" s="1"/>
  <c r="CN697" i="3" s="1"/>
  <c r="CN698" i="3" s="1"/>
  <c r="CN699" i="3" s="1"/>
  <c r="CN700" i="3" s="1"/>
  <c r="CN701" i="3" s="1"/>
  <c r="CN702" i="3" s="1"/>
  <c r="CN703" i="3" s="1"/>
  <c r="CN704" i="3" s="1"/>
  <c r="CN705" i="3" s="1"/>
  <c r="CN706" i="3" s="1"/>
  <c r="CN707" i="3" s="1"/>
  <c r="CN708" i="3" s="1"/>
  <c r="CM679" i="3"/>
  <c r="CM680" i="3" s="1"/>
  <c r="CM681" i="3" s="1"/>
  <c r="CM682" i="3" s="1"/>
  <c r="CM683" i="3" s="1"/>
  <c r="CM684" i="3" s="1"/>
  <c r="CM685" i="3" s="1"/>
  <c r="CM686" i="3" s="1"/>
  <c r="CM687" i="3" s="1"/>
  <c r="CM688" i="3" s="1"/>
  <c r="CM689" i="3" s="1"/>
  <c r="CM690" i="3" s="1"/>
  <c r="CM691" i="3" s="1"/>
  <c r="CM692" i="3" s="1"/>
  <c r="CM693" i="3" s="1"/>
  <c r="CM694" i="3" s="1"/>
  <c r="CM695" i="3" s="1"/>
  <c r="CM696" i="3" s="1"/>
  <c r="CM697" i="3" s="1"/>
  <c r="CM698" i="3" s="1"/>
  <c r="CM699" i="3" s="1"/>
  <c r="CM700" i="3" s="1"/>
  <c r="CM701" i="3" s="1"/>
  <c r="CM702" i="3" s="1"/>
  <c r="CM703" i="3" s="1"/>
  <c r="CM704" i="3" s="1"/>
  <c r="CM705" i="3" s="1"/>
  <c r="CM706" i="3" s="1"/>
  <c r="CM707" i="3" s="1"/>
  <c r="CM708" i="3" s="1"/>
  <c r="CL679" i="3"/>
  <c r="CL680" i="3" s="1"/>
  <c r="CL681" i="3" s="1"/>
  <c r="CL682" i="3" s="1"/>
  <c r="CL683" i="3" s="1"/>
  <c r="CL684" i="3" s="1"/>
  <c r="CL685" i="3" s="1"/>
  <c r="CL686" i="3" s="1"/>
  <c r="CL687" i="3" s="1"/>
  <c r="CL688" i="3" s="1"/>
  <c r="CL689" i="3" s="1"/>
  <c r="CL690" i="3" s="1"/>
  <c r="CL691" i="3" s="1"/>
  <c r="CL692" i="3" s="1"/>
  <c r="CL693" i="3" s="1"/>
  <c r="CL694" i="3" s="1"/>
  <c r="CL695" i="3" s="1"/>
  <c r="CL696" i="3" s="1"/>
  <c r="CL697" i="3" s="1"/>
  <c r="CL698" i="3" s="1"/>
  <c r="CL699" i="3" s="1"/>
  <c r="CL700" i="3" s="1"/>
  <c r="CL701" i="3" s="1"/>
  <c r="CL702" i="3" s="1"/>
  <c r="CL703" i="3" s="1"/>
  <c r="CL704" i="3" s="1"/>
  <c r="CL705" i="3" s="1"/>
  <c r="CL706" i="3" s="1"/>
  <c r="CL707" i="3" s="1"/>
  <c r="CL708" i="3" s="1"/>
  <c r="CQ648" i="3"/>
  <c r="CQ649" i="3" s="1"/>
  <c r="CQ650" i="3" s="1"/>
  <c r="CQ651" i="3" s="1"/>
  <c r="CQ652" i="3" s="1"/>
  <c r="CQ653" i="3" s="1"/>
  <c r="CQ654" i="3" s="1"/>
  <c r="CQ655" i="3" s="1"/>
  <c r="CQ656" i="3" s="1"/>
  <c r="CQ657" i="3" s="1"/>
  <c r="CQ658" i="3" s="1"/>
  <c r="CQ659" i="3" s="1"/>
  <c r="CQ660" i="3" s="1"/>
  <c r="CQ661" i="3" s="1"/>
  <c r="CQ662" i="3" s="1"/>
  <c r="CQ663" i="3" s="1"/>
  <c r="CQ664" i="3" s="1"/>
  <c r="CQ665" i="3" s="1"/>
  <c r="CQ666" i="3" s="1"/>
  <c r="CQ667" i="3" s="1"/>
  <c r="CQ668" i="3" s="1"/>
  <c r="CQ669" i="3" s="1"/>
  <c r="CQ670" i="3" s="1"/>
  <c r="CQ671" i="3" s="1"/>
  <c r="CQ672" i="3" s="1"/>
  <c r="CQ673" i="3" s="1"/>
  <c r="CQ674" i="3" s="1"/>
  <c r="CQ675" i="3" s="1"/>
  <c r="CQ676" i="3" s="1"/>
  <c r="CQ677" i="3" s="1"/>
  <c r="CQ678" i="3" s="1"/>
  <c r="CP648" i="3"/>
  <c r="CP649" i="3" s="1"/>
  <c r="CP650" i="3" s="1"/>
  <c r="CP651" i="3" s="1"/>
  <c r="CP652" i="3" s="1"/>
  <c r="CP653" i="3" s="1"/>
  <c r="CP654" i="3" s="1"/>
  <c r="CP655" i="3" s="1"/>
  <c r="CP656" i="3" s="1"/>
  <c r="CP657" i="3" s="1"/>
  <c r="CP658" i="3" s="1"/>
  <c r="CP659" i="3" s="1"/>
  <c r="CP660" i="3" s="1"/>
  <c r="CP661" i="3" s="1"/>
  <c r="CP662" i="3" s="1"/>
  <c r="CP663" i="3" s="1"/>
  <c r="CP664" i="3" s="1"/>
  <c r="CP665" i="3" s="1"/>
  <c r="CP666" i="3" s="1"/>
  <c r="CP667" i="3" s="1"/>
  <c r="CP668" i="3" s="1"/>
  <c r="CP669" i="3" s="1"/>
  <c r="CP670" i="3" s="1"/>
  <c r="CP671" i="3" s="1"/>
  <c r="CP672" i="3" s="1"/>
  <c r="CP673" i="3" s="1"/>
  <c r="CP674" i="3" s="1"/>
  <c r="CP675" i="3" s="1"/>
  <c r="CP676" i="3" s="1"/>
  <c r="CP677" i="3" s="1"/>
  <c r="CP678" i="3" s="1"/>
  <c r="CO648" i="3"/>
  <c r="CO649" i="3" s="1"/>
  <c r="CO650" i="3" s="1"/>
  <c r="CO651" i="3" s="1"/>
  <c r="CO652" i="3" s="1"/>
  <c r="CO653" i="3" s="1"/>
  <c r="CO654" i="3" s="1"/>
  <c r="CO655" i="3" s="1"/>
  <c r="CO656" i="3" s="1"/>
  <c r="CO657" i="3" s="1"/>
  <c r="CO658" i="3" s="1"/>
  <c r="CO659" i="3" s="1"/>
  <c r="CO660" i="3" s="1"/>
  <c r="CO661" i="3" s="1"/>
  <c r="CO662" i="3" s="1"/>
  <c r="CO663" i="3" s="1"/>
  <c r="CO664" i="3" s="1"/>
  <c r="CO665" i="3" s="1"/>
  <c r="CO666" i="3" s="1"/>
  <c r="CO667" i="3" s="1"/>
  <c r="CO668" i="3" s="1"/>
  <c r="CO669" i="3" s="1"/>
  <c r="CO670" i="3" s="1"/>
  <c r="CO671" i="3" s="1"/>
  <c r="CO672" i="3" s="1"/>
  <c r="CO673" i="3" s="1"/>
  <c r="CO674" i="3" s="1"/>
  <c r="CO675" i="3" s="1"/>
  <c r="CO676" i="3" s="1"/>
  <c r="CO677" i="3" s="1"/>
  <c r="CO678" i="3" s="1"/>
  <c r="CN648" i="3"/>
  <c r="CN649" i="3" s="1"/>
  <c r="CN650" i="3" s="1"/>
  <c r="CN651" i="3" s="1"/>
  <c r="CN652" i="3" s="1"/>
  <c r="CN653" i="3" s="1"/>
  <c r="CN654" i="3" s="1"/>
  <c r="CN655" i="3" s="1"/>
  <c r="CN656" i="3" s="1"/>
  <c r="CN657" i="3" s="1"/>
  <c r="CN658" i="3" s="1"/>
  <c r="CN659" i="3" s="1"/>
  <c r="CN660" i="3" s="1"/>
  <c r="CN661" i="3" s="1"/>
  <c r="CN662" i="3" s="1"/>
  <c r="CN663" i="3" s="1"/>
  <c r="CN664" i="3" s="1"/>
  <c r="CN665" i="3" s="1"/>
  <c r="CN666" i="3" s="1"/>
  <c r="CN667" i="3" s="1"/>
  <c r="CN668" i="3" s="1"/>
  <c r="CN669" i="3" s="1"/>
  <c r="CN670" i="3" s="1"/>
  <c r="CN671" i="3" s="1"/>
  <c r="CN672" i="3" s="1"/>
  <c r="CN673" i="3" s="1"/>
  <c r="CN674" i="3" s="1"/>
  <c r="CN675" i="3" s="1"/>
  <c r="CN676" i="3" s="1"/>
  <c r="CN677" i="3" s="1"/>
  <c r="CN678" i="3" s="1"/>
  <c r="CM648" i="3"/>
  <c r="CM649" i="3" s="1"/>
  <c r="CM650" i="3" s="1"/>
  <c r="CM651" i="3" s="1"/>
  <c r="CM652" i="3" s="1"/>
  <c r="CM653" i="3" s="1"/>
  <c r="CM654" i="3" s="1"/>
  <c r="CM655" i="3" s="1"/>
  <c r="CM656" i="3" s="1"/>
  <c r="CM657" i="3" s="1"/>
  <c r="CM658" i="3" s="1"/>
  <c r="CM659" i="3" s="1"/>
  <c r="CM660" i="3" s="1"/>
  <c r="CM661" i="3" s="1"/>
  <c r="CM662" i="3" s="1"/>
  <c r="CM663" i="3" s="1"/>
  <c r="CM664" i="3" s="1"/>
  <c r="CM665" i="3" s="1"/>
  <c r="CM666" i="3" s="1"/>
  <c r="CM667" i="3" s="1"/>
  <c r="CM668" i="3" s="1"/>
  <c r="CM669" i="3" s="1"/>
  <c r="CM670" i="3" s="1"/>
  <c r="CM671" i="3" s="1"/>
  <c r="CM672" i="3" s="1"/>
  <c r="CM673" i="3" s="1"/>
  <c r="CM674" i="3" s="1"/>
  <c r="CM675" i="3" s="1"/>
  <c r="CM676" i="3" s="1"/>
  <c r="CM677" i="3" s="1"/>
  <c r="CM678" i="3" s="1"/>
  <c r="CL648" i="3"/>
  <c r="CL649" i="3" s="1"/>
  <c r="CL650" i="3" s="1"/>
  <c r="CL651" i="3" s="1"/>
  <c r="CL652" i="3" s="1"/>
  <c r="CL653" i="3" s="1"/>
  <c r="CL654" i="3" s="1"/>
  <c r="CL655" i="3" s="1"/>
  <c r="CL656" i="3" s="1"/>
  <c r="CL657" i="3" s="1"/>
  <c r="CL658" i="3" s="1"/>
  <c r="CL659" i="3" s="1"/>
  <c r="CL660" i="3" s="1"/>
  <c r="CL661" i="3" s="1"/>
  <c r="CL662" i="3" s="1"/>
  <c r="CL663" i="3" s="1"/>
  <c r="CL664" i="3" s="1"/>
  <c r="CL665" i="3" s="1"/>
  <c r="CL666" i="3" s="1"/>
  <c r="CL667" i="3" s="1"/>
  <c r="CL668" i="3" s="1"/>
  <c r="CL669" i="3" s="1"/>
  <c r="CL670" i="3" s="1"/>
  <c r="CL671" i="3" s="1"/>
  <c r="CL672" i="3" s="1"/>
  <c r="CL673" i="3" s="1"/>
  <c r="CL674" i="3" s="1"/>
  <c r="CL675" i="3" s="1"/>
  <c r="CL676" i="3" s="1"/>
  <c r="CL677" i="3" s="1"/>
  <c r="CL678" i="3" s="1"/>
  <c r="CQ618" i="3"/>
  <c r="CQ619" i="3" s="1"/>
  <c r="CQ620" i="3" s="1"/>
  <c r="CQ621" i="3" s="1"/>
  <c r="CQ622" i="3" s="1"/>
  <c r="CQ623" i="3" s="1"/>
  <c r="CQ624" i="3" s="1"/>
  <c r="CQ625" i="3" s="1"/>
  <c r="CQ626" i="3" s="1"/>
  <c r="CQ627" i="3" s="1"/>
  <c r="CQ628" i="3" s="1"/>
  <c r="CQ629" i="3" s="1"/>
  <c r="CQ630" i="3" s="1"/>
  <c r="CQ631" i="3" s="1"/>
  <c r="CQ632" i="3" s="1"/>
  <c r="CQ633" i="3" s="1"/>
  <c r="CQ634" i="3" s="1"/>
  <c r="CQ635" i="3" s="1"/>
  <c r="CQ636" i="3" s="1"/>
  <c r="CQ637" i="3" s="1"/>
  <c r="CQ638" i="3" s="1"/>
  <c r="CQ639" i="3" s="1"/>
  <c r="CQ640" i="3" s="1"/>
  <c r="CQ641" i="3" s="1"/>
  <c r="CQ642" i="3" s="1"/>
  <c r="CQ643" i="3" s="1"/>
  <c r="CQ644" i="3" s="1"/>
  <c r="CQ645" i="3" s="1"/>
  <c r="CQ646" i="3" s="1"/>
  <c r="CQ647" i="3" s="1"/>
  <c r="CP618" i="3"/>
  <c r="CP619" i="3" s="1"/>
  <c r="CP620" i="3" s="1"/>
  <c r="CP621" i="3" s="1"/>
  <c r="CP622" i="3" s="1"/>
  <c r="CP623" i="3" s="1"/>
  <c r="CP624" i="3" s="1"/>
  <c r="CP625" i="3" s="1"/>
  <c r="CP626" i="3" s="1"/>
  <c r="CP627" i="3" s="1"/>
  <c r="CP628" i="3" s="1"/>
  <c r="CP629" i="3" s="1"/>
  <c r="CP630" i="3" s="1"/>
  <c r="CP631" i="3" s="1"/>
  <c r="CP632" i="3" s="1"/>
  <c r="CP633" i="3" s="1"/>
  <c r="CP634" i="3" s="1"/>
  <c r="CP635" i="3" s="1"/>
  <c r="CP636" i="3" s="1"/>
  <c r="CP637" i="3" s="1"/>
  <c r="CP638" i="3" s="1"/>
  <c r="CP639" i="3" s="1"/>
  <c r="CP640" i="3" s="1"/>
  <c r="CP641" i="3" s="1"/>
  <c r="CP642" i="3" s="1"/>
  <c r="CP643" i="3" s="1"/>
  <c r="CP644" i="3" s="1"/>
  <c r="CP645" i="3" s="1"/>
  <c r="CP646" i="3" s="1"/>
  <c r="CP647" i="3" s="1"/>
  <c r="CO618" i="3"/>
  <c r="CO619" i="3" s="1"/>
  <c r="CO620" i="3" s="1"/>
  <c r="CO621" i="3" s="1"/>
  <c r="CO622" i="3" s="1"/>
  <c r="CO623" i="3" s="1"/>
  <c r="CO624" i="3" s="1"/>
  <c r="CO625" i="3" s="1"/>
  <c r="CO626" i="3" s="1"/>
  <c r="CO627" i="3" s="1"/>
  <c r="CO628" i="3" s="1"/>
  <c r="CO629" i="3" s="1"/>
  <c r="CO630" i="3" s="1"/>
  <c r="CO631" i="3" s="1"/>
  <c r="CO632" i="3" s="1"/>
  <c r="CO633" i="3" s="1"/>
  <c r="CO634" i="3" s="1"/>
  <c r="CO635" i="3" s="1"/>
  <c r="CO636" i="3" s="1"/>
  <c r="CO637" i="3" s="1"/>
  <c r="CO638" i="3" s="1"/>
  <c r="CO639" i="3" s="1"/>
  <c r="CO640" i="3" s="1"/>
  <c r="CO641" i="3" s="1"/>
  <c r="CO642" i="3" s="1"/>
  <c r="CO643" i="3" s="1"/>
  <c r="CO644" i="3" s="1"/>
  <c r="CO645" i="3" s="1"/>
  <c r="CO646" i="3" s="1"/>
  <c r="CO647" i="3" s="1"/>
  <c r="CN618" i="3"/>
  <c r="CN619" i="3" s="1"/>
  <c r="CN620" i="3" s="1"/>
  <c r="CN621" i="3" s="1"/>
  <c r="CN622" i="3" s="1"/>
  <c r="CN623" i="3" s="1"/>
  <c r="CN624" i="3" s="1"/>
  <c r="CN625" i="3" s="1"/>
  <c r="CN626" i="3" s="1"/>
  <c r="CN627" i="3" s="1"/>
  <c r="CN628" i="3" s="1"/>
  <c r="CN629" i="3" s="1"/>
  <c r="CN630" i="3" s="1"/>
  <c r="CN631" i="3" s="1"/>
  <c r="CN632" i="3" s="1"/>
  <c r="CN633" i="3" s="1"/>
  <c r="CN634" i="3" s="1"/>
  <c r="CN635" i="3" s="1"/>
  <c r="CN636" i="3" s="1"/>
  <c r="CN637" i="3" s="1"/>
  <c r="CN638" i="3" s="1"/>
  <c r="CN639" i="3" s="1"/>
  <c r="CN640" i="3" s="1"/>
  <c r="CN641" i="3" s="1"/>
  <c r="CN642" i="3" s="1"/>
  <c r="CN643" i="3" s="1"/>
  <c r="CN644" i="3" s="1"/>
  <c r="CN645" i="3" s="1"/>
  <c r="CN646" i="3" s="1"/>
  <c r="CN647" i="3" s="1"/>
  <c r="CM618" i="3"/>
  <c r="CM619" i="3" s="1"/>
  <c r="CM620" i="3" s="1"/>
  <c r="CM621" i="3" s="1"/>
  <c r="CM622" i="3" s="1"/>
  <c r="CM623" i="3" s="1"/>
  <c r="CM624" i="3" s="1"/>
  <c r="CM625" i="3" s="1"/>
  <c r="CM626" i="3" s="1"/>
  <c r="CM627" i="3" s="1"/>
  <c r="CM628" i="3" s="1"/>
  <c r="CM629" i="3" s="1"/>
  <c r="CM630" i="3" s="1"/>
  <c r="CM631" i="3" s="1"/>
  <c r="CM632" i="3" s="1"/>
  <c r="CM633" i="3" s="1"/>
  <c r="CM634" i="3" s="1"/>
  <c r="CM635" i="3" s="1"/>
  <c r="CM636" i="3" s="1"/>
  <c r="CM637" i="3" s="1"/>
  <c r="CM638" i="3" s="1"/>
  <c r="CM639" i="3" s="1"/>
  <c r="CM640" i="3" s="1"/>
  <c r="CM641" i="3" s="1"/>
  <c r="CM642" i="3" s="1"/>
  <c r="CM643" i="3" s="1"/>
  <c r="CM644" i="3" s="1"/>
  <c r="CM645" i="3" s="1"/>
  <c r="CM646" i="3" s="1"/>
  <c r="CM647" i="3" s="1"/>
  <c r="CL618" i="3"/>
  <c r="CL619" i="3" s="1"/>
  <c r="CL620" i="3" s="1"/>
  <c r="CL621" i="3" s="1"/>
  <c r="CL622" i="3" s="1"/>
  <c r="CL623" i="3" s="1"/>
  <c r="CL624" i="3" s="1"/>
  <c r="CL625" i="3" s="1"/>
  <c r="CL626" i="3" s="1"/>
  <c r="CL627" i="3" s="1"/>
  <c r="CL628" i="3" s="1"/>
  <c r="CL629" i="3" s="1"/>
  <c r="CL630" i="3" s="1"/>
  <c r="CL631" i="3" s="1"/>
  <c r="CL632" i="3" s="1"/>
  <c r="CL633" i="3" s="1"/>
  <c r="CL634" i="3" s="1"/>
  <c r="CL635" i="3" s="1"/>
  <c r="CL636" i="3" s="1"/>
  <c r="CL637" i="3" s="1"/>
  <c r="CL638" i="3" s="1"/>
  <c r="CL639" i="3" s="1"/>
  <c r="CL640" i="3" s="1"/>
  <c r="CL641" i="3" s="1"/>
  <c r="CL642" i="3" s="1"/>
  <c r="CL643" i="3" s="1"/>
  <c r="CL644" i="3" s="1"/>
  <c r="CL645" i="3" s="1"/>
  <c r="CL646" i="3" s="1"/>
  <c r="CL647" i="3" s="1"/>
  <c r="CQ587" i="3"/>
  <c r="CQ588" i="3" s="1"/>
  <c r="CQ589" i="3" s="1"/>
  <c r="CQ590" i="3" s="1"/>
  <c r="CQ591" i="3" s="1"/>
  <c r="CQ592" i="3" s="1"/>
  <c r="CQ593" i="3" s="1"/>
  <c r="CQ594" i="3" s="1"/>
  <c r="CQ595" i="3" s="1"/>
  <c r="CQ596" i="3" s="1"/>
  <c r="CQ597" i="3" s="1"/>
  <c r="CQ598" i="3" s="1"/>
  <c r="CQ599" i="3" s="1"/>
  <c r="CQ600" i="3" s="1"/>
  <c r="CQ601" i="3" s="1"/>
  <c r="CQ602" i="3" s="1"/>
  <c r="CQ603" i="3" s="1"/>
  <c r="CQ604" i="3" s="1"/>
  <c r="CQ605" i="3" s="1"/>
  <c r="CQ606" i="3" s="1"/>
  <c r="CQ607" i="3" s="1"/>
  <c r="CQ608" i="3" s="1"/>
  <c r="CQ609" i="3" s="1"/>
  <c r="CQ610" i="3" s="1"/>
  <c r="CQ611" i="3" s="1"/>
  <c r="CQ612" i="3" s="1"/>
  <c r="CQ613" i="3" s="1"/>
  <c r="CQ614" i="3" s="1"/>
  <c r="CQ615" i="3" s="1"/>
  <c r="CQ616" i="3" s="1"/>
  <c r="CQ617" i="3" s="1"/>
  <c r="CP587" i="3"/>
  <c r="CP588" i="3" s="1"/>
  <c r="CP589" i="3" s="1"/>
  <c r="CP590" i="3" s="1"/>
  <c r="CP591" i="3" s="1"/>
  <c r="CP592" i="3" s="1"/>
  <c r="CP593" i="3" s="1"/>
  <c r="CP594" i="3" s="1"/>
  <c r="CP595" i="3" s="1"/>
  <c r="CP596" i="3" s="1"/>
  <c r="CP597" i="3" s="1"/>
  <c r="CP598" i="3" s="1"/>
  <c r="CP599" i="3" s="1"/>
  <c r="CP600" i="3" s="1"/>
  <c r="CP601" i="3" s="1"/>
  <c r="CP602" i="3" s="1"/>
  <c r="CP603" i="3" s="1"/>
  <c r="CP604" i="3" s="1"/>
  <c r="CP605" i="3" s="1"/>
  <c r="CP606" i="3" s="1"/>
  <c r="CP607" i="3" s="1"/>
  <c r="CP608" i="3" s="1"/>
  <c r="CP609" i="3" s="1"/>
  <c r="CP610" i="3" s="1"/>
  <c r="CP611" i="3" s="1"/>
  <c r="CP612" i="3" s="1"/>
  <c r="CP613" i="3" s="1"/>
  <c r="CP614" i="3" s="1"/>
  <c r="CP615" i="3" s="1"/>
  <c r="CP616" i="3" s="1"/>
  <c r="CP617" i="3" s="1"/>
  <c r="CO587" i="3"/>
  <c r="CO588" i="3" s="1"/>
  <c r="CO589" i="3" s="1"/>
  <c r="CO590" i="3" s="1"/>
  <c r="CO591" i="3" s="1"/>
  <c r="CO592" i="3" s="1"/>
  <c r="CO593" i="3" s="1"/>
  <c r="CO594" i="3" s="1"/>
  <c r="CO595" i="3" s="1"/>
  <c r="CO596" i="3" s="1"/>
  <c r="CO597" i="3" s="1"/>
  <c r="CO598" i="3" s="1"/>
  <c r="CO599" i="3" s="1"/>
  <c r="CO600" i="3" s="1"/>
  <c r="CO601" i="3" s="1"/>
  <c r="CO602" i="3" s="1"/>
  <c r="CO603" i="3" s="1"/>
  <c r="CO604" i="3" s="1"/>
  <c r="CO605" i="3" s="1"/>
  <c r="CO606" i="3" s="1"/>
  <c r="CO607" i="3" s="1"/>
  <c r="CO608" i="3" s="1"/>
  <c r="CO609" i="3" s="1"/>
  <c r="CO610" i="3" s="1"/>
  <c r="CO611" i="3" s="1"/>
  <c r="CO612" i="3" s="1"/>
  <c r="CO613" i="3" s="1"/>
  <c r="CO614" i="3" s="1"/>
  <c r="CO615" i="3" s="1"/>
  <c r="CO616" i="3" s="1"/>
  <c r="CO617" i="3" s="1"/>
  <c r="CN587" i="3"/>
  <c r="CN588" i="3" s="1"/>
  <c r="CN589" i="3" s="1"/>
  <c r="CN590" i="3" s="1"/>
  <c r="CN591" i="3" s="1"/>
  <c r="CN592" i="3" s="1"/>
  <c r="CN593" i="3" s="1"/>
  <c r="CN594" i="3" s="1"/>
  <c r="CN595" i="3" s="1"/>
  <c r="CN596" i="3" s="1"/>
  <c r="CN597" i="3" s="1"/>
  <c r="CN598" i="3" s="1"/>
  <c r="CN599" i="3" s="1"/>
  <c r="CN600" i="3" s="1"/>
  <c r="CN601" i="3" s="1"/>
  <c r="CN602" i="3" s="1"/>
  <c r="CN603" i="3" s="1"/>
  <c r="CN604" i="3" s="1"/>
  <c r="CN605" i="3" s="1"/>
  <c r="CN606" i="3" s="1"/>
  <c r="CN607" i="3" s="1"/>
  <c r="CN608" i="3" s="1"/>
  <c r="CN609" i="3" s="1"/>
  <c r="CN610" i="3" s="1"/>
  <c r="CN611" i="3" s="1"/>
  <c r="CN612" i="3" s="1"/>
  <c r="CN613" i="3" s="1"/>
  <c r="CN614" i="3" s="1"/>
  <c r="CN615" i="3" s="1"/>
  <c r="CN616" i="3" s="1"/>
  <c r="CN617" i="3" s="1"/>
  <c r="CM587" i="3"/>
  <c r="CM588" i="3" s="1"/>
  <c r="CM589" i="3" s="1"/>
  <c r="CM590" i="3" s="1"/>
  <c r="CM591" i="3" s="1"/>
  <c r="CM592" i="3" s="1"/>
  <c r="CM593" i="3" s="1"/>
  <c r="CM594" i="3" s="1"/>
  <c r="CM595" i="3" s="1"/>
  <c r="CM596" i="3" s="1"/>
  <c r="CM597" i="3" s="1"/>
  <c r="CM598" i="3" s="1"/>
  <c r="CM599" i="3" s="1"/>
  <c r="CM600" i="3" s="1"/>
  <c r="CM601" i="3" s="1"/>
  <c r="CM602" i="3" s="1"/>
  <c r="CM603" i="3" s="1"/>
  <c r="CM604" i="3" s="1"/>
  <c r="CM605" i="3" s="1"/>
  <c r="CM606" i="3" s="1"/>
  <c r="CM607" i="3" s="1"/>
  <c r="CM608" i="3" s="1"/>
  <c r="CM609" i="3" s="1"/>
  <c r="CM610" i="3" s="1"/>
  <c r="CM611" i="3" s="1"/>
  <c r="CM612" i="3" s="1"/>
  <c r="CM613" i="3" s="1"/>
  <c r="CM614" i="3" s="1"/>
  <c r="CM615" i="3" s="1"/>
  <c r="CM616" i="3" s="1"/>
  <c r="CM617" i="3" s="1"/>
  <c r="CL587" i="3"/>
  <c r="CL588" i="3" s="1"/>
  <c r="CL589" i="3" s="1"/>
  <c r="CL590" i="3" s="1"/>
  <c r="CL591" i="3" s="1"/>
  <c r="CL592" i="3" s="1"/>
  <c r="CL593" i="3" s="1"/>
  <c r="CL594" i="3" s="1"/>
  <c r="CL595" i="3" s="1"/>
  <c r="CL596" i="3" s="1"/>
  <c r="CL597" i="3" s="1"/>
  <c r="CL598" i="3" s="1"/>
  <c r="CL599" i="3" s="1"/>
  <c r="CL600" i="3" s="1"/>
  <c r="CL601" i="3" s="1"/>
  <c r="CL602" i="3" s="1"/>
  <c r="CL603" i="3" s="1"/>
  <c r="CL604" i="3" s="1"/>
  <c r="CL605" i="3" s="1"/>
  <c r="CL606" i="3" s="1"/>
  <c r="CL607" i="3" s="1"/>
  <c r="CL608" i="3" s="1"/>
  <c r="CL609" i="3" s="1"/>
  <c r="CL610" i="3" s="1"/>
  <c r="CL611" i="3" s="1"/>
  <c r="CL612" i="3" s="1"/>
  <c r="CL613" i="3" s="1"/>
  <c r="CL614" i="3" s="1"/>
  <c r="CL615" i="3" s="1"/>
  <c r="CL616" i="3" s="1"/>
  <c r="CL617" i="3" s="1"/>
  <c r="CQ556" i="3"/>
  <c r="CQ557" i="3" s="1"/>
  <c r="CQ558" i="3" s="1"/>
  <c r="CQ559" i="3" s="1"/>
  <c r="CQ560" i="3" s="1"/>
  <c r="CQ561" i="3" s="1"/>
  <c r="CQ562" i="3" s="1"/>
  <c r="CQ563" i="3" s="1"/>
  <c r="CQ564" i="3" s="1"/>
  <c r="CQ565" i="3" s="1"/>
  <c r="CQ566" i="3" s="1"/>
  <c r="CQ567" i="3" s="1"/>
  <c r="CQ568" i="3" s="1"/>
  <c r="CQ569" i="3" s="1"/>
  <c r="CQ570" i="3" s="1"/>
  <c r="CQ571" i="3" s="1"/>
  <c r="CQ572" i="3" s="1"/>
  <c r="CQ573" i="3" s="1"/>
  <c r="CQ574" i="3" s="1"/>
  <c r="CQ575" i="3" s="1"/>
  <c r="CQ576" i="3" s="1"/>
  <c r="CQ577" i="3" s="1"/>
  <c r="CQ578" i="3" s="1"/>
  <c r="CQ579" i="3" s="1"/>
  <c r="CQ580" i="3" s="1"/>
  <c r="CQ581" i="3" s="1"/>
  <c r="CQ582" i="3" s="1"/>
  <c r="CQ583" i="3" s="1"/>
  <c r="CQ584" i="3" s="1"/>
  <c r="CQ585" i="3" s="1"/>
  <c r="CQ586" i="3" s="1"/>
  <c r="CP556" i="3"/>
  <c r="CP557" i="3" s="1"/>
  <c r="CP558" i="3" s="1"/>
  <c r="CP559" i="3" s="1"/>
  <c r="CP560" i="3" s="1"/>
  <c r="CP561" i="3" s="1"/>
  <c r="CP562" i="3" s="1"/>
  <c r="CP563" i="3" s="1"/>
  <c r="CP564" i="3" s="1"/>
  <c r="CP565" i="3" s="1"/>
  <c r="CP566" i="3" s="1"/>
  <c r="CP567" i="3" s="1"/>
  <c r="CP568" i="3" s="1"/>
  <c r="CP569" i="3" s="1"/>
  <c r="CP570" i="3" s="1"/>
  <c r="CP571" i="3" s="1"/>
  <c r="CP572" i="3" s="1"/>
  <c r="CP573" i="3" s="1"/>
  <c r="CP574" i="3" s="1"/>
  <c r="CP575" i="3" s="1"/>
  <c r="CP576" i="3" s="1"/>
  <c r="CP577" i="3" s="1"/>
  <c r="CP578" i="3" s="1"/>
  <c r="CP579" i="3" s="1"/>
  <c r="CP580" i="3" s="1"/>
  <c r="CP581" i="3" s="1"/>
  <c r="CP582" i="3" s="1"/>
  <c r="CP583" i="3" s="1"/>
  <c r="CP584" i="3" s="1"/>
  <c r="CP585" i="3" s="1"/>
  <c r="CP586" i="3" s="1"/>
  <c r="CO556" i="3"/>
  <c r="CO557" i="3" s="1"/>
  <c r="CO558" i="3" s="1"/>
  <c r="CO559" i="3" s="1"/>
  <c r="CO560" i="3" s="1"/>
  <c r="CO561" i="3" s="1"/>
  <c r="CO562" i="3" s="1"/>
  <c r="CO563" i="3" s="1"/>
  <c r="CO564" i="3" s="1"/>
  <c r="CO565" i="3" s="1"/>
  <c r="CO566" i="3" s="1"/>
  <c r="CO567" i="3" s="1"/>
  <c r="CO568" i="3" s="1"/>
  <c r="CO569" i="3" s="1"/>
  <c r="CO570" i="3" s="1"/>
  <c r="CO571" i="3" s="1"/>
  <c r="CO572" i="3" s="1"/>
  <c r="CO573" i="3" s="1"/>
  <c r="CO574" i="3" s="1"/>
  <c r="CO575" i="3" s="1"/>
  <c r="CO576" i="3" s="1"/>
  <c r="CO577" i="3" s="1"/>
  <c r="CO578" i="3" s="1"/>
  <c r="CO579" i="3" s="1"/>
  <c r="CO580" i="3" s="1"/>
  <c r="CO581" i="3" s="1"/>
  <c r="CO582" i="3" s="1"/>
  <c r="CO583" i="3" s="1"/>
  <c r="CO584" i="3" s="1"/>
  <c r="CO585" i="3" s="1"/>
  <c r="CO586" i="3" s="1"/>
  <c r="CN556" i="3"/>
  <c r="CN557" i="3" s="1"/>
  <c r="CN558" i="3" s="1"/>
  <c r="CN559" i="3" s="1"/>
  <c r="CN560" i="3" s="1"/>
  <c r="CN561" i="3" s="1"/>
  <c r="CN562" i="3" s="1"/>
  <c r="CN563" i="3" s="1"/>
  <c r="CN564" i="3" s="1"/>
  <c r="CN565" i="3" s="1"/>
  <c r="CN566" i="3" s="1"/>
  <c r="CN567" i="3" s="1"/>
  <c r="CN568" i="3" s="1"/>
  <c r="CN569" i="3" s="1"/>
  <c r="CN570" i="3" s="1"/>
  <c r="CN571" i="3" s="1"/>
  <c r="CN572" i="3" s="1"/>
  <c r="CN573" i="3" s="1"/>
  <c r="CN574" i="3" s="1"/>
  <c r="CN575" i="3" s="1"/>
  <c r="CN576" i="3" s="1"/>
  <c r="CN577" i="3" s="1"/>
  <c r="CN578" i="3" s="1"/>
  <c r="CN579" i="3" s="1"/>
  <c r="CN580" i="3" s="1"/>
  <c r="CN581" i="3" s="1"/>
  <c r="CN582" i="3" s="1"/>
  <c r="CN583" i="3" s="1"/>
  <c r="CN584" i="3" s="1"/>
  <c r="CN585" i="3" s="1"/>
  <c r="CN586" i="3" s="1"/>
  <c r="CM556" i="3"/>
  <c r="CM557" i="3" s="1"/>
  <c r="CM558" i="3" s="1"/>
  <c r="CM559" i="3" s="1"/>
  <c r="CM560" i="3" s="1"/>
  <c r="CM561" i="3" s="1"/>
  <c r="CM562" i="3" s="1"/>
  <c r="CM563" i="3" s="1"/>
  <c r="CM564" i="3" s="1"/>
  <c r="CM565" i="3" s="1"/>
  <c r="CM566" i="3" s="1"/>
  <c r="CM567" i="3" s="1"/>
  <c r="CM568" i="3" s="1"/>
  <c r="CM569" i="3" s="1"/>
  <c r="CM570" i="3" s="1"/>
  <c r="CM571" i="3" s="1"/>
  <c r="CM572" i="3" s="1"/>
  <c r="CM573" i="3" s="1"/>
  <c r="CM574" i="3" s="1"/>
  <c r="CM575" i="3" s="1"/>
  <c r="CM576" i="3" s="1"/>
  <c r="CM577" i="3" s="1"/>
  <c r="CM578" i="3" s="1"/>
  <c r="CM579" i="3" s="1"/>
  <c r="CM580" i="3" s="1"/>
  <c r="CM581" i="3" s="1"/>
  <c r="CM582" i="3" s="1"/>
  <c r="CM583" i="3" s="1"/>
  <c r="CM584" i="3" s="1"/>
  <c r="CM585" i="3" s="1"/>
  <c r="CM586" i="3" s="1"/>
  <c r="CL556" i="3"/>
  <c r="CL557" i="3" s="1"/>
  <c r="CL558" i="3" s="1"/>
  <c r="CL559" i="3" s="1"/>
  <c r="CL560" i="3" s="1"/>
  <c r="CL561" i="3" s="1"/>
  <c r="CL562" i="3" s="1"/>
  <c r="CL563" i="3" s="1"/>
  <c r="CL564" i="3" s="1"/>
  <c r="CL565" i="3" s="1"/>
  <c r="CL566" i="3" s="1"/>
  <c r="CL567" i="3" s="1"/>
  <c r="CL568" i="3" s="1"/>
  <c r="CL569" i="3" s="1"/>
  <c r="CL570" i="3" s="1"/>
  <c r="CL571" i="3" s="1"/>
  <c r="CL572" i="3" s="1"/>
  <c r="CL573" i="3" s="1"/>
  <c r="CL574" i="3" s="1"/>
  <c r="CL575" i="3" s="1"/>
  <c r="CL576" i="3" s="1"/>
  <c r="CL577" i="3" s="1"/>
  <c r="CL578" i="3" s="1"/>
  <c r="CL579" i="3" s="1"/>
  <c r="CL580" i="3" s="1"/>
  <c r="CL581" i="3" s="1"/>
  <c r="CL582" i="3" s="1"/>
  <c r="CL583" i="3" s="1"/>
  <c r="CL584" i="3" s="1"/>
  <c r="CL585" i="3" s="1"/>
  <c r="CL586" i="3" s="1"/>
  <c r="CQ526" i="3"/>
  <c r="CQ527" i="3" s="1"/>
  <c r="CQ528" i="3" s="1"/>
  <c r="CQ529" i="3" s="1"/>
  <c r="CQ530" i="3" s="1"/>
  <c r="CQ531" i="3" s="1"/>
  <c r="CQ532" i="3" s="1"/>
  <c r="CQ533" i="3" s="1"/>
  <c r="CQ534" i="3" s="1"/>
  <c r="CQ535" i="3" s="1"/>
  <c r="CQ536" i="3" s="1"/>
  <c r="CQ537" i="3" s="1"/>
  <c r="CQ538" i="3" s="1"/>
  <c r="CQ539" i="3" s="1"/>
  <c r="CQ540" i="3" s="1"/>
  <c r="CQ541" i="3" s="1"/>
  <c r="CQ542" i="3" s="1"/>
  <c r="CQ543" i="3" s="1"/>
  <c r="CQ544" i="3" s="1"/>
  <c r="CQ545" i="3" s="1"/>
  <c r="CQ546" i="3" s="1"/>
  <c r="CQ547" i="3" s="1"/>
  <c r="CQ548" i="3" s="1"/>
  <c r="CQ549" i="3" s="1"/>
  <c r="CQ550" i="3" s="1"/>
  <c r="CQ551" i="3" s="1"/>
  <c r="CQ552" i="3" s="1"/>
  <c r="CQ553" i="3" s="1"/>
  <c r="CQ554" i="3" s="1"/>
  <c r="CQ555" i="3" s="1"/>
  <c r="CP526" i="3"/>
  <c r="CP527" i="3" s="1"/>
  <c r="CP528" i="3" s="1"/>
  <c r="CP529" i="3" s="1"/>
  <c r="CP530" i="3" s="1"/>
  <c r="CP531" i="3" s="1"/>
  <c r="CP532" i="3" s="1"/>
  <c r="CP533" i="3" s="1"/>
  <c r="CP534" i="3" s="1"/>
  <c r="CP535" i="3" s="1"/>
  <c r="CP536" i="3" s="1"/>
  <c r="CP537" i="3" s="1"/>
  <c r="CP538" i="3" s="1"/>
  <c r="CP539" i="3" s="1"/>
  <c r="CP540" i="3" s="1"/>
  <c r="CP541" i="3" s="1"/>
  <c r="CP542" i="3" s="1"/>
  <c r="CP543" i="3" s="1"/>
  <c r="CP544" i="3" s="1"/>
  <c r="CP545" i="3" s="1"/>
  <c r="CP546" i="3" s="1"/>
  <c r="CP547" i="3" s="1"/>
  <c r="CP548" i="3" s="1"/>
  <c r="CP549" i="3" s="1"/>
  <c r="CP550" i="3" s="1"/>
  <c r="CP551" i="3" s="1"/>
  <c r="CP552" i="3" s="1"/>
  <c r="CP553" i="3" s="1"/>
  <c r="CP554" i="3" s="1"/>
  <c r="CP555" i="3" s="1"/>
  <c r="CO526" i="3"/>
  <c r="CO527" i="3" s="1"/>
  <c r="CO528" i="3" s="1"/>
  <c r="CO529" i="3" s="1"/>
  <c r="CO530" i="3" s="1"/>
  <c r="CO531" i="3" s="1"/>
  <c r="CO532" i="3" s="1"/>
  <c r="CO533" i="3" s="1"/>
  <c r="CO534" i="3" s="1"/>
  <c r="CO535" i="3" s="1"/>
  <c r="CO536" i="3" s="1"/>
  <c r="CO537" i="3" s="1"/>
  <c r="CO538" i="3" s="1"/>
  <c r="CO539" i="3" s="1"/>
  <c r="CO540" i="3" s="1"/>
  <c r="CO541" i="3" s="1"/>
  <c r="CO542" i="3" s="1"/>
  <c r="CO543" i="3" s="1"/>
  <c r="CO544" i="3" s="1"/>
  <c r="CO545" i="3" s="1"/>
  <c r="CO546" i="3" s="1"/>
  <c r="CO547" i="3" s="1"/>
  <c r="CO548" i="3" s="1"/>
  <c r="CO549" i="3" s="1"/>
  <c r="CO550" i="3" s="1"/>
  <c r="CO551" i="3" s="1"/>
  <c r="CO552" i="3" s="1"/>
  <c r="CO553" i="3" s="1"/>
  <c r="CO554" i="3" s="1"/>
  <c r="CO555" i="3" s="1"/>
  <c r="CN526" i="3"/>
  <c r="CN527" i="3" s="1"/>
  <c r="CN528" i="3" s="1"/>
  <c r="CN529" i="3" s="1"/>
  <c r="CN530" i="3" s="1"/>
  <c r="CN531" i="3" s="1"/>
  <c r="CN532" i="3" s="1"/>
  <c r="CN533" i="3" s="1"/>
  <c r="CN534" i="3" s="1"/>
  <c r="CN535" i="3" s="1"/>
  <c r="CN536" i="3" s="1"/>
  <c r="CN537" i="3" s="1"/>
  <c r="CN538" i="3" s="1"/>
  <c r="CN539" i="3" s="1"/>
  <c r="CN540" i="3" s="1"/>
  <c r="CN541" i="3" s="1"/>
  <c r="CN542" i="3" s="1"/>
  <c r="CN543" i="3" s="1"/>
  <c r="CN544" i="3" s="1"/>
  <c r="CN545" i="3" s="1"/>
  <c r="CN546" i="3" s="1"/>
  <c r="CN547" i="3" s="1"/>
  <c r="CN548" i="3" s="1"/>
  <c r="CN549" i="3" s="1"/>
  <c r="CN550" i="3" s="1"/>
  <c r="CN551" i="3" s="1"/>
  <c r="CN552" i="3" s="1"/>
  <c r="CN553" i="3" s="1"/>
  <c r="CN554" i="3" s="1"/>
  <c r="CN555" i="3" s="1"/>
  <c r="CM526" i="3"/>
  <c r="CM527" i="3" s="1"/>
  <c r="CM528" i="3" s="1"/>
  <c r="CM529" i="3" s="1"/>
  <c r="CM530" i="3" s="1"/>
  <c r="CM531" i="3" s="1"/>
  <c r="CM532" i="3" s="1"/>
  <c r="CM533" i="3" s="1"/>
  <c r="CM534" i="3" s="1"/>
  <c r="CM535" i="3" s="1"/>
  <c r="CM536" i="3" s="1"/>
  <c r="CM537" i="3" s="1"/>
  <c r="CM538" i="3" s="1"/>
  <c r="CM539" i="3" s="1"/>
  <c r="CM540" i="3" s="1"/>
  <c r="CM541" i="3" s="1"/>
  <c r="CM542" i="3" s="1"/>
  <c r="CM543" i="3" s="1"/>
  <c r="CM544" i="3" s="1"/>
  <c r="CM545" i="3" s="1"/>
  <c r="CM546" i="3" s="1"/>
  <c r="CM547" i="3" s="1"/>
  <c r="CM548" i="3" s="1"/>
  <c r="CM549" i="3" s="1"/>
  <c r="CM550" i="3" s="1"/>
  <c r="CM551" i="3" s="1"/>
  <c r="CM552" i="3" s="1"/>
  <c r="CM553" i="3" s="1"/>
  <c r="CM554" i="3" s="1"/>
  <c r="CM555" i="3" s="1"/>
  <c r="CL526" i="3"/>
  <c r="CL527" i="3" s="1"/>
  <c r="CL528" i="3" s="1"/>
  <c r="CL529" i="3" s="1"/>
  <c r="CL530" i="3" s="1"/>
  <c r="CL531" i="3" s="1"/>
  <c r="CL532" i="3" s="1"/>
  <c r="CL533" i="3" s="1"/>
  <c r="CL534" i="3" s="1"/>
  <c r="CL535" i="3" s="1"/>
  <c r="CL536" i="3" s="1"/>
  <c r="CL537" i="3" s="1"/>
  <c r="CL538" i="3" s="1"/>
  <c r="CL539" i="3" s="1"/>
  <c r="CL540" i="3" s="1"/>
  <c r="CL541" i="3" s="1"/>
  <c r="CL542" i="3" s="1"/>
  <c r="CL543" i="3" s="1"/>
  <c r="CL544" i="3" s="1"/>
  <c r="CL545" i="3" s="1"/>
  <c r="CL546" i="3" s="1"/>
  <c r="CL547" i="3" s="1"/>
  <c r="CL548" i="3" s="1"/>
  <c r="CL549" i="3" s="1"/>
  <c r="CL550" i="3" s="1"/>
  <c r="CL551" i="3" s="1"/>
  <c r="CL552" i="3" s="1"/>
  <c r="CL553" i="3" s="1"/>
  <c r="CL554" i="3" s="1"/>
  <c r="CL555" i="3" s="1"/>
  <c r="CQ495" i="3"/>
  <c r="CQ496" i="3" s="1"/>
  <c r="CQ497" i="3" s="1"/>
  <c r="CQ498" i="3" s="1"/>
  <c r="CQ499" i="3" s="1"/>
  <c r="CQ500" i="3" s="1"/>
  <c r="CQ501" i="3" s="1"/>
  <c r="CQ502" i="3" s="1"/>
  <c r="CQ503" i="3" s="1"/>
  <c r="CQ504" i="3" s="1"/>
  <c r="CQ505" i="3" s="1"/>
  <c r="CQ506" i="3" s="1"/>
  <c r="CQ507" i="3" s="1"/>
  <c r="CQ508" i="3" s="1"/>
  <c r="CQ509" i="3" s="1"/>
  <c r="CQ510" i="3" s="1"/>
  <c r="CQ511" i="3" s="1"/>
  <c r="CQ512" i="3" s="1"/>
  <c r="CQ513" i="3" s="1"/>
  <c r="CQ514" i="3" s="1"/>
  <c r="CQ515" i="3" s="1"/>
  <c r="CQ516" i="3" s="1"/>
  <c r="CQ517" i="3" s="1"/>
  <c r="CQ518" i="3" s="1"/>
  <c r="CQ519" i="3" s="1"/>
  <c r="CQ520" i="3" s="1"/>
  <c r="CQ521" i="3" s="1"/>
  <c r="CQ522" i="3" s="1"/>
  <c r="CQ523" i="3" s="1"/>
  <c r="CQ524" i="3" s="1"/>
  <c r="CQ525" i="3" s="1"/>
  <c r="CP495" i="3"/>
  <c r="CP496" i="3" s="1"/>
  <c r="CP497" i="3" s="1"/>
  <c r="CP498" i="3" s="1"/>
  <c r="CP499" i="3" s="1"/>
  <c r="CP500" i="3" s="1"/>
  <c r="CP501" i="3" s="1"/>
  <c r="CP502" i="3" s="1"/>
  <c r="CP503" i="3" s="1"/>
  <c r="CP504" i="3" s="1"/>
  <c r="CP505" i="3" s="1"/>
  <c r="CP506" i="3" s="1"/>
  <c r="CP507" i="3" s="1"/>
  <c r="CP508" i="3" s="1"/>
  <c r="CP509" i="3" s="1"/>
  <c r="CP510" i="3" s="1"/>
  <c r="CP511" i="3" s="1"/>
  <c r="CP512" i="3" s="1"/>
  <c r="CP513" i="3" s="1"/>
  <c r="CP514" i="3" s="1"/>
  <c r="CP515" i="3" s="1"/>
  <c r="CP516" i="3" s="1"/>
  <c r="CP517" i="3" s="1"/>
  <c r="CP518" i="3" s="1"/>
  <c r="CP519" i="3" s="1"/>
  <c r="CP520" i="3" s="1"/>
  <c r="CP521" i="3" s="1"/>
  <c r="CP522" i="3" s="1"/>
  <c r="CP523" i="3" s="1"/>
  <c r="CP524" i="3" s="1"/>
  <c r="CP525" i="3" s="1"/>
  <c r="CO495" i="3"/>
  <c r="CO496" i="3" s="1"/>
  <c r="CO497" i="3" s="1"/>
  <c r="CO498" i="3" s="1"/>
  <c r="CO499" i="3" s="1"/>
  <c r="CO500" i="3" s="1"/>
  <c r="CO501" i="3" s="1"/>
  <c r="CO502" i="3" s="1"/>
  <c r="CO503" i="3" s="1"/>
  <c r="CO504" i="3" s="1"/>
  <c r="CO505" i="3" s="1"/>
  <c r="CO506" i="3" s="1"/>
  <c r="CO507" i="3" s="1"/>
  <c r="CO508" i="3" s="1"/>
  <c r="CO509" i="3" s="1"/>
  <c r="CO510" i="3" s="1"/>
  <c r="CO511" i="3" s="1"/>
  <c r="CO512" i="3" s="1"/>
  <c r="CO513" i="3" s="1"/>
  <c r="CO514" i="3" s="1"/>
  <c r="CO515" i="3" s="1"/>
  <c r="CO516" i="3" s="1"/>
  <c r="CO517" i="3" s="1"/>
  <c r="CO518" i="3" s="1"/>
  <c r="CO519" i="3" s="1"/>
  <c r="CO520" i="3" s="1"/>
  <c r="CO521" i="3" s="1"/>
  <c r="CO522" i="3" s="1"/>
  <c r="CO523" i="3" s="1"/>
  <c r="CO524" i="3" s="1"/>
  <c r="CO525" i="3" s="1"/>
  <c r="CN495" i="3"/>
  <c r="CN496" i="3" s="1"/>
  <c r="CN497" i="3" s="1"/>
  <c r="CN498" i="3" s="1"/>
  <c r="CN499" i="3" s="1"/>
  <c r="CN500" i="3" s="1"/>
  <c r="CN501" i="3" s="1"/>
  <c r="CN502" i="3" s="1"/>
  <c r="CN503" i="3" s="1"/>
  <c r="CN504" i="3" s="1"/>
  <c r="CN505" i="3" s="1"/>
  <c r="CN506" i="3" s="1"/>
  <c r="CN507" i="3" s="1"/>
  <c r="CN508" i="3" s="1"/>
  <c r="CN509" i="3" s="1"/>
  <c r="CN510" i="3" s="1"/>
  <c r="CN511" i="3" s="1"/>
  <c r="CN512" i="3" s="1"/>
  <c r="CN513" i="3" s="1"/>
  <c r="CN514" i="3" s="1"/>
  <c r="CN515" i="3" s="1"/>
  <c r="CN516" i="3" s="1"/>
  <c r="CN517" i="3" s="1"/>
  <c r="CN518" i="3" s="1"/>
  <c r="CN519" i="3" s="1"/>
  <c r="CN520" i="3" s="1"/>
  <c r="CN521" i="3" s="1"/>
  <c r="CN522" i="3" s="1"/>
  <c r="CN523" i="3" s="1"/>
  <c r="CN524" i="3" s="1"/>
  <c r="CN525" i="3" s="1"/>
  <c r="CM495" i="3"/>
  <c r="CM496" i="3" s="1"/>
  <c r="CM497" i="3" s="1"/>
  <c r="CM498" i="3" s="1"/>
  <c r="CM499" i="3" s="1"/>
  <c r="CM500" i="3" s="1"/>
  <c r="CM501" i="3" s="1"/>
  <c r="CM502" i="3" s="1"/>
  <c r="CM503" i="3" s="1"/>
  <c r="CM504" i="3" s="1"/>
  <c r="CM505" i="3" s="1"/>
  <c r="CM506" i="3" s="1"/>
  <c r="CM507" i="3" s="1"/>
  <c r="CM508" i="3" s="1"/>
  <c r="CM509" i="3" s="1"/>
  <c r="CM510" i="3" s="1"/>
  <c r="CM511" i="3" s="1"/>
  <c r="CM512" i="3" s="1"/>
  <c r="CM513" i="3" s="1"/>
  <c r="CM514" i="3" s="1"/>
  <c r="CM515" i="3" s="1"/>
  <c r="CM516" i="3" s="1"/>
  <c r="CM517" i="3" s="1"/>
  <c r="CM518" i="3" s="1"/>
  <c r="CM519" i="3" s="1"/>
  <c r="CM520" i="3" s="1"/>
  <c r="CM521" i="3" s="1"/>
  <c r="CM522" i="3" s="1"/>
  <c r="CM523" i="3" s="1"/>
  <c r="CM524" i="3" s="1"/>
  <c r="CM525" i="3" s="1"/>
  <c r="CL495" i="3"/>
  <c r="CL496" i="3" s="1"/>
  <c r="CL497" i="3" s="1"/>
  <c r="CL498" i="3" s="1"/>
  <c r="CL499" i="3" s="1"/>
  <c r="CL500" i="3" s="1"/>
  <c r="CL501" i="3" s="1"/>
  <c r="CL502" i="3" s="1"/>
  <c r="CL503" i="3" s="1"/>
  <c r="CL504" i="3" s="1"/>
  <c r="CL505" i="3" s="1"/>
  <c r="CL506" i="3" s="1"/>
  <c r="CL507" i="3" s="1"/>
  <c r="CL508" i="3" s="1"/>
  <c r="CL509" i="3" s="1"/>
  <c r="CL510" i="3" s="1"/>
  <c r="CL511" i="3" s="1"/>
  <c r="CL512" i="3" s="1"/>
  <c r="CL513" i="3" s="1"/>
  <c r="CL514" i="3" s="1"/>
  <c r="CL515" i="3" s="1"/>
  <c r="CL516" i="3" s="1"/>
  <c r="CL517" i="3" s="1"/>
  <c r="CL518" i="3" s="1"/>
  <c r="CL519" i="3" s="1"/>
  <c r="CL520" i="3" s="1"/>
  <c r="CL521" i="3" s="1"/>
  <c r="CL522" i="3" s="1"/>
  <c r="CL523" i="3" s="1"/>
  <c r="CL524" i="3" s="1"/>
  <c r="CL525" i="3" s="1"/>
  <c r="CQ465" i="3"/>
  <c r="CQ466" i="3" s="1"/>
  <c r="CQ467" i="3" s="1"/>
  <c r="CQ468" i="3" s="1"/>
  <c r="CQ469" i="3" s="1"/>
  <c r="CQ470" i="3" s="1"/>
  <c r="CQ471" i="3" s="1"/>
  <c r="CQ472" i="3" s="1"/>
  <c r="CQ473" i="3" s="1"/>
  <c r="CQ474" i="3" s="1"/>
  <c r="CQ475" i="3" s="1"/>
  <c r="CQ476" i="3" s="1"/>
  <c r="CQ477" i="3" s="1"/>
  <c r="CQ478" i="3" s="1"/>
  <c r="CQ479" i="3" s="1"/>
  <c r="CQ480" i="3" s="1"/>
  <c r="CQ481" i="3" s="1"/>
  <c r="CQ482" i="3" s="1"/>
  <c r="CQ483" i="3" s="1"/>
  <c r="CQ484" i="3" s="1"/>
  <c r="CQ485" i="3" s="1"/>
  <c r="CQ486" i="3" s="1"/>
  <c r="CQ487" i="3" s="1"/>
  <c r="CQ488" i="3" s="1"/>
  <c r="CQ489" i="3" s="1"/>
  <c r="CQ490" i="3" s="1"/>
  <c r="CQ491" i="3" s="1"/>
  <c r="CQ492" i="3" s="1"/>
  <c r="CQ493" i="3" s="1"/>
  <c r="CQ494" i="3" s="1"/>
  <c r="CP465" i="3"/>
  <c r="CP466" i="3" s="1"/>
  <c r="CP467" i="3" s="1"/>
  <c r="CP468" i="3" s="1"/>
  <c r="CP469" i="3" s="1"/>
  <c r="CP470" i="3" s="1"/>
  <c r="CP471" i="3" s="1"/>
  <c r="CP472" i="3" s="1"/>
  <c r="CP473" i="3" s="1"/>
  <c r="CP474" i="3" s="1"/>
  <c r="CP475" i="3" s="1"/>
  <c r="CP476" i="3" s="1"/>
  <c r="CP477" i="3" s="1"/>
  <c r="CP478" i="3" s="1"/>
  <c r="CP479" i="3" s="1"/>
  <c r="CP480" i="3" s="1"/>
  <c r="CP481" i="3" s="1"/>
  <c r="CP482" i="3" s="1"/>
  <c r="CP483" i="3" s="1"/>
  <c r="CP484" i="3" s="1"/>
  <c r="CP485" i="3" s="1"/>
  <c r="CP486" i="3" s="1"/>
  <c r="CP487" i="3" s="1"/>
  <c r="CP488" i="3" s="1"/>
  <c r="CP489" i="3" s="1"/>
  <c r="CP490" i="3" s="1"/>
  <c r="CP491" i="3" s="1"/>
  <c r="CP492" i="3" s="1"/>
  <c r="CP493" i="3" s="1"/>
  <c r="CP494" i="3" s="1"/>
  <c r="CO465" i="3"/>
  <c r="CO466" i="3" s="1"/>
  <c r="CO467" i="3" s="1"/>
  <c r="CO468" i="3" s="1"/>
  <c r="CO469" i="3" s="1"/>
  <c r="CO470" i="3" s="1"/>
  <c r="CO471" i="3" s="1"/>
  <c r="CO472" i="3" s="1"/>
  <c r="CO473" i="3" s="1"/>
  <c r="CO474" i="3" s="1"/>
  <c r="CO475" i="3" s="1"/>
  <c r="CO476" i="3" s="1"/>
  <c r="CO477" i="3" s="1"/>
  <c r="CO478" i="3" s="1"/>
  <c r="CO479" i="3" s="1"/>
  <c r="CO480" i="3" s="1"/>
  <c r="CO481" i="3" s="1"/>
  <c r="CO482" i="3" s="1"/>
  <c r="CO483" i="3" s="1"/>
  <c r="CO484" i="3" s="1"/>
  <c r="CO485" i="3" s="1"/>
  <c r="CO486" i="3" s="1"/>
  <c r="CO487" i="3" s="1"/>
  <c r="CO488" i="3" s="1"/>
  <c r="CO489" i="3" s="1"/>
  <c r="CO490" i="3" s="1"/>
  <c r="CO491" i="3" s="1"/>
  <c r="CO492" i="3" s="1"/>
  <c r="CO493" i="3" s="1"/>
  <c r="CO494" i="3" s="1"/>
  <c r="CN465" i="3"/>
  <c r="CN466" i="3" s="1"/>
  <c r="CN467" i="3" s="1"/>
  <c r="CN468" i="3" s="1"/>
  <c r="CN469" i="3" s="1"/>
  <c r="CN470" i="3" s="1"/>
  <c r="CN471" i="3" s="1"/>
  <c r="CN472" i="3" s="1"/>
  <c r="CN473" i="3" s="1"/>
  <c r="CN474" i="3" s="1"/>
  <c r="CN475" i="3" s="1"/>
  <c r="CN476" i="3" s="1"/>
  <c r="CN477" i="3" s="1"/>
  <c r="CN478" i="3" s="1"/>
  <c r="CN479" i="3" s="1"/>
  <c r="CN480" i="3" s="1"/>
  <c r="CN481" i="3" s="1"/>
  <c r="CN482" i="3" s="1"/>
  <c r="CN483" i="3" s="1"/>
  <c r="CN484" i="3" s="1"/>
  <c r="CN485" i="3" s="1"/>
  <c r="CN486" i="3" s="1"/>
  <c r="CN487" i="3" s="1"/>
  <c r="CN488" i="3" s="1"/>
  <c r="CN489" i="3" s="1"/>
  <c r="CN490" i="3" s="1"/>
  <c r="CN491" i="3" s="1"/>
  <c r="CN492" i="3" s="1"/>
  <c r="CN493" i="3" s="1"/>
  <c r="CN494" i="3" s="1"/>
  <c r="CM465" i="3"/>
  <c r="CM466" i="3" s="1"/>
  <c r="CM467" i="3" s="1"/>
  <c r="CM468" i="3" s="1"/>
  <c r="CM469" i="3" s="1"/>
  <c r="CM470" i="3" s="1"/>
  <c r="CM471" i="3" s="1"/>
  <c r="CM472" i="3" s="1"/>
  <c r="CM473" i="3" s="1"/>
  <c r="CM474" i="3" s="1"/>
  <c r="CM475" i="3" s="1"/>
  <c r="CM476" i="3" s="1"/>
  <c r="CM477" i="3" s="1"/>
  <c r="CM478" i="3" s="1"/>
  <c r="CM479" i="3" s="1"/>
  <c r="CM480" i="3" s="1"/>
  <c r="CM481" i="3" s="1"/>
  <c r="CM482" i="3" s="1"/>
  <c r="CM483" i="3" s="1"/>
  <c r="CM484" i="3" s="1"/>
  <c r="CM485" i="3" s="1"/>
  <c r="CM486" i="3" s="1"/>
  <c r="CM487" i="3" s="1"/>
  <c r="CM488" i="3" s="1"/>
  <c r="CM489" i="3" s="1"/>
  <c r="CM490" i="3" s="1"/>
  <c r="CM491" i="3" s="1"/>
  <c r="CM492" i="3" s="1"/>
  <c r="CM493" i="3" s="1"/>
  <c r="CM494" i="3" s="1"/>
  <c r="CL465" i="3"/>
  <c r="CL466" i="3" s="1"/>
  <c r="CL467" i="3" s="1"/>
  <c r="CL468" i="3" s="1"/>
  <c r="CL469" i="3" s="1"/>
  <c r="CL470" i="3" s="1"/>
  <c r="CL471" i="3" s="1"/>
  <c r="CL472" i="3" s="1"/>
  <c r="CL473" i="3" s="1"/>
  <c r="CL474" i="3" s="1"/>
  <c r="CL475" i="3" s="1"/>
  <c r="CL476" i="3" s="1"/>
  <c r="CL477" i="3" s="1"/>
  <c r="CL478" i="3" s="1"/>
  <c r="CL479" i="3" s="1"/>
  <c r="CL480" i="3" s="1"/>
  <c r="CL481" i="3" s="1"/>
  <c r="CL482" i="3" s="1"/>
  <c r="CL483" i="3" s="1"/>
  <c r="CL484" i="3" s="1"/>
  <c r="CL485" i="3" s="1"/>
  <c r="CL486" i="3" s="1"/>
  <c r="CL487" i="3" s="1"/>
  <c r="CL488" i="3" s="1"/>
  <c r="CL489" i="3" s="1"/>
  <c r="CL490" i="3" s="1"/>
  <c r="CL491" i="3" s="1"/>
  <c r="CL492" i="3" s="1"/>
  <c r="CL493" i="3" s="1"/>
  <c r="CL494" i="3" s="1"/>
  <c r="CQ434" i="3"/>
  <c r="CQ435" i="3" s="1"/>
  <c r="CQ436" i="3" s="1"/>
  <c r="CQ437" i="3" s="1"/>
  <c r="CQ438" i="3" s="1"/>
  <c r="CQ439" i="3" s="1"/>
  <c r="CQ440" i="3" s="1"/>
  <c r="CQ441" i="3" s="1"/>
  <c r="CQ442" i="3" s="1"/>
  <c r="CQ443" i="3" s="1"/>
  <c r="CQ444" i="3" s="1"/>
  <c r="CQ445" i="3" s="1"/>
  <c r="CQ446" i="3" s="1"/>
  <c r="CQ447" i="3" s="1"/>
  <c r="CQ448" i="3" s="1"/>
  <c r="CQ449" i="3" s="1"/>
  <c r="CQ450" i="3" s="1"/>
  <c r="CQ451" i="3" s="1"/>
  <c r="CQ452" i="3" s="1"/>
  <c r="CQ453" i="3" s="1"/>
  <c r="CQ454" i="3" s="1"/>
  <c r="CQ455" i="3" s="1"/>
  <c r="CQ456" i="3" s="1"/>
  <c r="CQ457" i="3" s="1"/>
  <c r="CQ458" i="3" s="1"/>
  <c r="CQ459" i="3" s="1"/>
  <c r="CQ460" i="3" s="1"/>
  <c r="CQ461" i="3" s="1"/>
  <c r="CQ462" i="3" s="1"/>
  <c r="CQ463" i="3" s="1"/>
  <c r="CQ464" i="3" s="1"/>
  <c r="CP434" i="3"/>
  <c r="CP435" i="3" s="1"/>
  <c r="CP436" i="3" s="1"/>
  <c r="CP437" i="3" s="1"/>
  <c r="CP438" i="3" s="1"/>
  <c r="CP439" i="3" s="1"/>
  <c r="CP440" i="3" s="1"/>
  <c r="CP441" i="3" s="1"/>
  <c r="CP442" i="3" s="1"/>
  <c r="CP443" i="3" s="1"/>
  <c r="CP444" i="3" s="1"/>
  <c r="CP445" i="3" s="1"/>
  <c r="CP446" i="3" s="1"/>
  <c r="CP447" i="3" s="1"/>
  <c r="CP448" i="3" s="1"/>
  <c r="CP449" i="3" s="1"/>
  <c r="CP450" i="3" s="1"/>
  <c r="CP451" i="3" s="1"/>
  <c r="CP452" i="3" s="1"/>
  <c r="CP453" i="3" s="1"/>
  <c r="CP454" i="3" s="1"/>
  <c r="CP455" i="3" s="1"/>
  <c r="CP456" i="3" s="1"/>
  <c r="CP457" i="3" s="1"/>
  <c r="CP458" i="3" s="1"/>
  <c r="CP459" i="3" s="1"/>
  <c r="CP460" i="3" s="1"/>
  <c r="CP461" i="3" s="1"/>
  <c r="CP462" i="3" s="1"/>
  <c r="CP463" i="3" s="1"/>
  <c r="CP464" i="3" s="1"/>
  <c r="CO434" i="3"/>
  <c r="CO435" i="3" s="1"/>
  <c r="CO436" i="3" s="1"/>
  <c r="CO437" i="3" s="1"/>
  <c r="CO438" i="3" s="1"/>
  <c r="CO439" i="3" s="1"/>
  <c r="CO440" i="3" s="1"/>
  <c r="CO441" i="3" s="1"/>
  <c r="CO442" i="3" s="1"/>
  <c r="CO443" i="3" s="1"/>
  <c r="CO444" i="3" s="1"/>
  <c r="CO445" i="3" s="1"/>
  <c r="CO446" i="3" s="1"/>
  <c r="CO447" i="3" s="1"/>
  <c r="CO448" i="3" s="1"/>
  <c r="CO449" i="3" s="1"/>
  <c r="CO450" i="3" s="1"/>
  <c r="CO451" i="3" s="1"/>
  <c r="CO452" i="3" s="1"/>
  <c r="CO453" i="3" s="1"/>
  <c r="CO454" i="3" s="1"/>
  <c r="CO455" i="3" s="1"/>
  <c r="CO456" i="3" s="1"/>
  <c r="CO457" i="3" s="1"/>
  <c r="CO458" i="3" s="1"/>
  <c r="CO459" i="3" s="1"/>
  <c r="CO460" i="3" s="1"/>
  <c r="CO461" i="3" s="1"/>
  <c r="CO462" i="3" s="1"/>
  <c r="CO463" i="3" s="1"/>
  <c r="CO464" i="3" s="1"/>
  <c r="CN434" i="3"/>
  <c r="CN435" i="3" s="1"/>
  <c r="CN436" i="3" s="1"/>
  <c r="CN437" i="3" s="1"/>
  <c r="CN438" i="3" s="1"/>
  <c r="CN439" i="3" s="1"/>
  <c r="CN440" i="3" s="1"/>
  <c r="CN441" i="3" s="1"/>
  <c r="CN442" i="3" s="1"/>
  <c r="CN443" i="3" s="1"/>
  <c r="CN444" i="3" s="1"/>
  <c r="CN445" i="3" s="1"/>
  <c r="CN446" i="3" s="1"/>
  <c r="CN447" i="3" s="1"/>
  <c r="CN448" i="3" s="1"/>
  <c r="CN449" i="3" s="1"/>
  <c r="CN450" i="3" s="1"/>
  <c r="CN451" i="3" s="1"/>
  <c r="CN452" i="3" s="1"/>
  <c r="CN453" i="3" s="1"/>
  <c r="CN454" i="3" s="1"/>
  <c r="CN455" i="3" s="1"/>
  <c r="CN456" i="3" s="1"/>
  <c r="CN457" i="3" s="1"/>
  <c r="CN458" i="3" s="1"/>
  <c r="CN459" i="3" s="1"/>
  <c r="CN460" i="3" s="1"/>
  <c r="CN461" i="3" s="1"/>
  <c r="CN462" i="3" s="1"/>
  <c r="CN463" i="3" s="1"/>
  <c r="CN464" i="3" s="1"/>
  <c r="CM434" i="3"/>
  <c r="CM435" i="3" s="1"/>
  <c r="CM436" i="3" s="1"/>
  <c r="CM437" i="3" s="1"/>
  <c r="CM438" i="3" s="1"/>
  <c r="CM439" i="3" s="1"/>
  <c r="CM440" i="3" s="1"/>
  <c r="CM441" i="3" s="1"/>
  <c r="CM442" i="3" s="1"/>
  <c r="CM443" i="3" s="1"/>
  <c r="CM444" i="3" s="1"/>
  <c r="CM445" i="3" s="1"/>
  <c r="CM446" i="3" s="1"/>
  <c r="CM447" i="3" s="1"/>
  <c r="CM448" i="3" s="1"/>
  <c r="CM449" i="3" s="1"/>
  <c r="CM450" i="3" s="1"/>
  <c r="CM451" i="3" s="1"/>
  <c r="CM452" i="3" s="1"/>
  <c r="CM453" i="3" s="1"/>
  <c r="CM454" i="3" s="1"/>
  <c r="CM455" i="3" s="1"/>
  <c r="CM456" i="3" s="1"/>
  <c r="CM457" i="3" s="1"/>
  <c r="CM458" i="3" s="1"/>
  <c r="CM459" i="3" s="1"/>
  <c r="CM460" i="3" s="1"/>
  <c r="CM461" i="3" s="1"/>
  <c r="CM462" i="3" s="1"/>
  <c r="CM463" i="3" s="1"/>
  <c r="CM464" i="3" s="1"/>
  <c r="CL434" i="3"/>
  <c r="CL435" i="3" s="1"/>
  <c r="CL436" i="3" s="1"/>
  <c r="CL437" i="3" s="1"/>
  <c r="CL438" i="3" s="1"/>
  <c r="CL439" i="3" s="1"/>
  <c r="CL440" i="3" s="1"/>
  <c r="CL441" i="3" s="1"/>
  <c r="CL442" i="3" s="1"/>
  <c r="CL443" i="3" s="1"/>
  <c r="CL444" i="3" s="1"/>
  <c r="CL445" i="3" s="1"/>
  <c r="CL446" i="3" s="1"/>
  <c r="CL447" i="3" s="1"/>
  <c r="CL448" i="3" s="1"/>
  <c r="CL449" i="3" s="1"/>
  <c r="CL450" i="3" s="1"/>
  <c r="CL451" i="3" s="1"/>
  <c r="CL452" i="3" s="1"/>
  <c r="CL453" i="3" s="1"/>
  <c r="CL454" i="3" s="1"/>
  <c r="CL455" i="3" s="1"/>
  <c r="CL456" i="3" s="1"/>
  <c r="CL457" i="3" s="1"/>
  <c r="CL458" i="3" s="1"/>
  <c r="CL459" i="3" s="1"/>
  <c r="CL460" i="3" s="1"/>
  <c r="CL461" i="3" s="1"/>
  <c r="CL462" i="3" s="1"/>
  <c r="CL463" i="3" s="1"/>
  <c r="CL464" i="3" s="1"/>
  <c r="CQ405" i="3"/>
  <c r="CQ406" i="3" s="1"/>
  <c r="CQ407" i="3" s="1"/>
  <c r="CQ408" i="3" s="1"/>
  <c r="CQ409" i="3" s="1"/>
  <c r="CQ410" i="3" s="1"/>
  <c r="CQ411" i="3" s="1"/>
  <c r="CQ412" i="3" s="1"/>
  <c r="CQ413" i="3" s="1"/>
  <c r="CQ414" i="3" s="1"/>
  <c r="CQ415" i="3" s="1"/>
  <c r="CQ416" i="3" s="1"/>
  <c r="CQ417" i="3" s="1"/>
  <c r="CQ418" i="3" s="1"/>
  <c r="CQ419" i="3" s="1"/>
  <c r="CQ420" i="3" s="1"/>
  <c r="CQ421" i="3" s="1"/>
  <c r="CQ422" i="3" s="1"/>
  <c r="CQ423" i="3" s="1"/>
  <c r="CQ424" i="3" s="1"/>
  <c r="CQ425" i="3" s="1"/>
  <c r="CQ426" i="3" s="1"/>
  <c r="CQ427" i="3" s="1"/>
  <c r="CQ428" i="3" s="1"/>
  <c r="CQ429" i="3" s="1"/>
  <c r="CQ430" i="3" s="1"/>
  <c r="CQ431" i="3" s="1"/>
  <c r="CQ432" i="3" s="1"/>
  <c r="CP405" i="3"/>
  <c r="CP406" i="3" s="1"/>
  <c r="CP407" i="3" s="1"/>
  <c r="CP408" i="3" s="1"/>
  <c r="CP409" i="3" s="1"/>
  <c r="CP410" i="3" s="1"/>
  <c r="CP411" i="3" s="1"/>
  <c r="CP412" i="3" s="1"/>
  <c r="CP413" i="3" s="1"/>
  <c r="CP414" i="3" s="1"/>
  <c r="CP415" i="3" s="1"/>
  <c r="CP416" i="3" s="1"/>
  <c r="CP417" i="3" s="1"/>
  <c r="CP418" i="3" s="1"/>
  <c r="CP419" i="3" s="1"/>
  <c r="CP420" i="3" s="1"/>
  <c r="CP421" i="3" s="1"/>
  <c r="CP422" i="3" s="1"/>
  <c r="CP423" i="3" s="1"/>
  <c r="CP424" i="3" s="1"/>
  <c r="CP425" i="3" s="1"/>
  <c r="CP426" i="3" s="1"/>
  <c r="CP427" i="3" s="1"/>
  <c r="CP428" i="3" s="1"/>
  <c r="CP429" i="3" s="1"/>
  <c r="CP430" i="3" s="1"/>
  <c r="CP431" i="3" s="1"/>
  <c r="CP432" i="3" s="1"/>
  <c r="CO405" i="3"/>
  <c r="CO406" i="3" s="1"/>
  <c r="CO407" i="3" s="1"/>
  <c r="CO408" i="3" s="1"/>
  <c r="CO409" i="3" s="1"/>
  <c r="CO410" i="3" s="1"/>
  <c r="CO411" i="3" s="1"/>
  <c r="CO412" i="3" s="1"/>
  <c r="CO413" i="3" s="1"/>
  <c r="CO414" i="3" s="1"/>
  <c r="CO415" i="3" s="1"/>
  <c r="CO416" i="3" s="1"/>
  <c r="CO417" i="3" s="1"/>
  <c r="CO418" i="3" s="1"/>
  <c r="CO419" i="3" s="1"/>
  <c r="CO420" i="3" s="1"/>
  <c r="CO421" i="3" s="1"/>
  <c r="CO422" i="3" s="1"/>
  <c r="CO423" i="3" s="1"/>
  <c r="CO424" i="3" s="1"/>
  <c r="CO425" i="3" s="1"/>
  <c r="CO426" i="3" s="1"/>
  <c r="CO427" i="3" s="1"/>
  <c r="CO428" i="3" s="1"/>
  <c r="CO429" i="3" s="1"/>
  <c r="CO430" i="3" s="1"/>
  <c r="CO431" i="3" s="1"/>
  <c r="CO432" i="3" s="1"/>
  <c r="CN405" i="3"/>
  <c r="CN406" i="3" s="1"/>
  <c r="CN407" i="3" s="1"/>
  <c r="CN408" i="3" s="1"/>
  <c r="CN409" i="3" s="1"/>
  <c r="CN410" i="3" s="1"/>
  <c r="CN411" i="3" s="1"/>
  <c r="CN412" i="3" s="1"/>
  <c r="CN413" i="3" s="1"/>
  <c r="CN414" i="3" s="1"/>
  <c r="CN415" i="3" s="1"/>
  <c r="CN416" i="3" s="1"/>
  <c r="CN417" i="3" s="1"/>
  <c r="CN418" i="3" s="1"/>
  <c r="CN419" i="3" s="1"/>
  <c r="CN420" i="3" s="1"/>
  <c r="CN421" i="3" s="1"/>
  <c r="CN422" i="3" s="1"/>
  <c r="CN423" i="3" s="1"/>
  <c r="CN424" i="3" s="1"/>
  <c r="CN425" i="3" s="1"/>
  <c r="CN426" i="3" s="1"/>
  <c r="CN427" i="3" s="1"/>
  <c r="CN428" i="3" s="1"/>
  <c r="CN429" i="3" s="1"/>
  <c r="CN430" i="3" s="1"/>
  <c r="CN431" i="3" s="1"/>
  <c r="CN432" i="3" s="1"/>
  <c r="CM405" i="3"/>
  <c r="CM406" i="3" s="1"/>
  <c r="CM407" i="3" s="1"/>
  <c r="CM408" i="3" s="1"/>
  <c r="CM409" i="3" s="1"/>
  <c r="CM410" i="3" s="1"/>
  <c r="CM411" i="3" s="1"/>
  <c r="CM412" i="3" s="1"/>
  <c r="CM413" i="3" s="1"/>
  <c r="CM414" i="3" s="1"/>
  <c r="CM415" i="3" s="1"/>
  <c r="CM416" i="3" s="1"/>
  <c r="CM417" i="3" s="1"/>
  <c r="CM418" i="3" s="1"/>
  <c r="CM419" i="3" s="1"/>
  <c r="CM420" i="3" s="1"/>
  <c r="CM421" i="3" s="1"/>
  <c r="CM422" i="3" s="1"/>
  <c r="CM423" i="3" s="1"/>
  <c r="CM424" i="3" s="1"/>
  <c r="CM425" i="3" s="1"/>
  <c r="CM426" i="3" s="1"/>
  <c r="CM427" i="3" s="1"/>
  <c r="CM428" i="3" s="1"/>
  <c r="CM429" i="3" s="1"/>
  <c r="CM430" i="3" s="1"/>
  <c r="CM431" i="3" s="1"/>
  <c r="CM432" i="3" s="1"/>
  <c r="CL405" i="3"/>
  <c r="CL406" i="3" s="1"/>
  <c r="CL407" i="3" s="1"/>
  <c r="CL408" i="3" s="1"/>
  <c r="CL409" i="3" s="1"/>
  <c r="CL410" i="3" s="1"/>
  <c r="CL411" i="3" s="1"/>
  <c r="CL412" i="3" s="1"/>
  <c r="CL413" i="3" s="1"/>
  <c r="CL414" i="3" s="1"/>
  <c r="CL415" i="3" s="1"/>
  <c r="CL416" i="3" s="1"/>
  <c r="CL417" i="3" s="1"/>
  <c r="CL418" i="3" s="1"/>
  <c r="CL419" i="3" s="1"/>
  <c r="CL420" i="3" s="1"/>
  <c r="CL421" i="3" s="1"/>
  <c r="CL422" i="3" s="1"/>
  <c r="CL423" i="3" s="1"/>
  <c r="CL424" i="3" s="1"/>
  <c r="CL425" i="3" s="1"/>
  <c r="CL426" i="3" s="1"/>
  <c r="CL427" i="3" s="1"/>
  <c r="CL428" i="3" s="1"/>
  <c r="CL429" i="3" s="1"/>
  <c r="CL430" i="3" s="1"/>
  <c r="CL431" i="3" s="1"/>
  <c r="CL432" i="3" s="1"/>
  <c r="CI709" i="3"/>
  <c r="CI710" i="3" s="1"/>
  <c r="CI711" i="3" s="1"/>
  <c r="CI712" i="3" s="1"/>
  <c r="CI713" i="3" s="1"/>
  <c r="CI714" i="3" s="1"/>
  <c r="CI715" i="3" s="1"/>
  <c r="CI716" i="3" s="1"/>
  <c r="CI717" i="3" s="1"/>
  <c r="CI718" i="3" s="1"/>
  <c r="CI719" i="3" s="1"/>
  <c r="CI720" i="3" s="1"/>
  <c r="CI721" i="3" s="1"/>
  <c r="CI722" i="3" s="1"/>
  <c r="CI723" i="3" s="1"/>
  <c r="CI724" i="3" s="1"/>
  <c r="CI725" i="3" s="1"/>
  <c r="CI726" i="3" s="1"/>
  <c r="CI727" i="3" s="1"/>
  <c r="CI728" i="3" s="1"/>
  <c r="CI729" i="3" s="1"/>
  <c r="CI730" i="3" s="1"/>
  <c r="CI731" i="3" s="1"/>
  <c r="CI732" i="3" s="1"/>
  <c r="CI733" i="3" s="1"/>
  <c r="CI734" i="3" s="1"/>
  <c r="CI735" i="3" s="1"/>
  <c r="CI736" i="3" s="1"/>
  <c r="CI737" i="3" s="1"/>
  <c r="CI738" i="3" s="1"/>
  <c r="CI739" i="3" s="1"/>
  <c r="CH709" i="3"/>
  <c r="CH710" i="3" s="1"/>
  <c r="CH711" i="3" s="1"/>
  <c r="CH712" i="3" s="1"/>
  <c r="CH713" i="3" s="1"/>
  <c r="CH714" i="3" s="1"/>
  <c r="CH715" i="3" s="1"/>
  <c r="CH716" i="3" s="1"/>
  <c r="CH717" i="3" s="1"/>
  <c r="CH718" i="3" s="1"/>
  <c r="CH719" i="3" s="1"/>
  <c r="CH720" i="3" s="1"/>
  <c r="CH721" i="3" s="1"/>
  <c r="CH722" i="3" s="1"/>
  <c r="CH723" i="3" s="1"/>
  <c r="CH724" i="3" s="1"/>
  <c r="CH725" i="3" s="1"/>
  <c r="CH726" i="3" s="1"/>
  <c r="CH727" i="3" s="1"/>
  <c r="CH728" i="3" s="1"/>
  <c r="CH729" i="3" s="1"/>
  <c r="CH730" i="3" s="1"/>
  <c r="CH731" i="3" s="1"/>
  <c r="CH732" i="3" s="1"/>
  <c r="CH733" i="3" s="1"/>
  <c r="CH734" i="3" s="1"/>
  <c r="CH735" i="3" s="1"/>
  <c r="CH736" i="3" s="1"/>
  <c r="CH737" i="3" s="1"/>
  <c r="CH738" i="3" s="1"/>
  <c r="CH739" i="3" s="1"/>
  <c r="CG709" i="3"/>
  <c r="CG710" i="3" s="1"/>
  <c r="CG711" i="3" s="1"/>
  <c r="CG712" i="3" s="1"/>
  <c r="CG713" i="3" s="1"/>
  <c r="CG714" i="3" s="1"/>
  <c r="CG715" i="3" s="1"/>
  <c r="CG716" i="3" s="1"/>
  <c r="CG717" i="3" s="1"/>
  <c r="CG718" i="3" s="1"/>
  <c r="CG719" i="3" s="1"/>
  <c r="CG720" i="3" s="1"/>
  <c r="CG721" i="3" s="1"/>
  <c r="CG722" i="3" s="1"/>
  <c r="CG723" i="3" s="1"/>
  <c r="CG724" i="3" s="1"/>
  <c r="CG725" i="3" s="1"/>
  <c r="CG726" i="3" s="1"/>
  <c r="CG727" i="3" s="1"/>
  <c r="CG728" i="3" s="1"/>
  <c r="CG729" i="3" s="1"/>
  <c r="CG730" i="3" s="1"/>
  <c r="CG731" i="3" s="1"/>
  <c r="CG732" i="3" s="1"/>
  <c r="CG733" i="3" s="1"/>
  <c r="CG734" i="3" s="1"/>
  <c r="CG735" i="3" s="1"/>
  <c r="CG736" i="3" s="1"/>
  <c r="CG737" i="3" s="1"/>
  <c r="CG738" i="3" s="1"/>
  <c r="CG739" i="3" s="1"/>
  <c r="CF709" i="3"/>
  <c r="CF710" i="3" s="1"/>
  <c r="CF711" i="3" s="1"/>
  <c r="CF712" i="3" s="1"/>
  <c r="CF713" i="3" s="1"/>
  <c r="CF714" i="3" s="1"/>
  <c r="CF715" i="3" s="1"/>
  <c r="CF716" i="3" s="1"/>
  <c r="CF717" i="3" s="1"/>
  <c r="CF718" i="3" s="1"/>
  <c r="CF719" i="3" s="1"/>
  <c r="CF720" i="3" s="1"/>
  <c r="CF721" i="3" s="1"/>
  <c r="CF722" i="3" s="1"/>
  <c r="CF723" i="3" s="1"/>
  <c r="CF724" i="3" s="1"/>
  <c r="CF725" i="3" s="1"/>
  <c r="CF726" i="3" s="1"/>
  <c r="CF727" i="3" s="1"/>
  <c r="CF728" i="3" s="1"/>
  <c r="CF729" i="3" s="1"/>
  <c r="CF730" i="3" s="1"/>
  <c r="CF731" i="3" s="1"/>
  <c r="CF732" i="3" s="1"/>
  <c r="CF733" i="3" s="1"/>
  <c r="CF734" i="3" s="1"/>
  <c r="CF735" i="3" s="1"/>
  <c r="CF736" i="3" s="1"/>
  <c r="CF737" i="3" s="1"/>
  <c r="CF738" i="3" s="1"/>
  <c r="CF739" i="3" s="1"/>
  <c r="CE709" i="3"/>
  <c r="CE710" i="3" s="1"/>
  <c r="CE711" i="3" s="1"/>
  <c r="CE712" i="3" s="1"/>
  <c r="CE713" i="3" s="1"/>
  <c r="CE714" i="3" s="1"/>
  <c r="CE715" i="3" s="1"/>
  <c r="CE716" i="3" s="1"/>
  <c r="CE717" i="3" s="1"/>
  <c r="CE718" i="3" s="1"/>
  <c r="CE719" i="3" s="1"/>
  <c r="CE720" i="3" s="1"/>
  <c r="CE721" i="3" s="1"/>
  <c r="CE722" i="3" s="1"/>
  <c r="CE723" i="3" s="1"/>
  <c r="CE724" i="3" s="1"/>
  <c r="CE725" i="3" s="1"/>
  <c r="CE726" i="3" s="1"/>
  <c r="CE727" i="3" s="1"/>
  <c r="CE728" i="3" s="1"/>
  <c r="CE729" i="3" s="1"/>
  <c r="CE730" i="3" s="1"/>
  <c r="CE731" i="3" s="1"/>
  <c r="CE732" i="3" s="1"/>
  <c r="CE733" i="3" s="1"/>
  <c r="CE734" i="3" s="1"/>
  <c r="CE735" i="3" s="1"/>
  <c r="CE736" i="3" s="1"/>
  <c r="CE737" i="3" s="1"/>
  <c r="CE738" i="3" s="1"/>
  <c r="CE739" i="3" s="1"/>
  <c r="CD709" i="3"/>
  <c r="CD710" i="3" s="1"/>
  <c r="CD711" i="3" s="1"/>
  <c r="CD712" i="3" s="1"/>
  <c r="CD713" i="3" s="1"/>
  <c r="CD714" i="3" s="1"/>
  <c r="CD715" i="3" s="1"/>
  <c r="CD716" i="3" s="1"/>
  <c r="CD717" i="3" s="1"/>
  <c r="CD718" i="3" s="1"/>
  <c r="CD719" i="3" s="1"/>
  <c r="CD720" i="3" s="1"/>
  <c r="CD721" i="3" s="1"/>
  <c r="CD722" i="3" s="1"/>
  <c r="CD723" i="3" s="1"/>
  <c r="CD724" i="3" s="1"/>
  <c r="CD725" i="3" s="1"/>
  <c r="CD726" i="3" s="1"/>
  <c r="CD727" i="3" s="1"/>
  <c r="CD728" i="3" s="1"/>
  <c r="CD729" i="3" s="1"/>
  <c r="CD730" i="3" s="1"/>
  <c r="CD731" i="3" s="1"/>
  <c r="CD732" i="3" s="1"/>
  <c r="CD733" i="3" s="1"/>
  <c r="CD734" i="3" s="1"/>
  <c r="CD735" i="3" s="1"/>
  <c r="CD736" i="3" s="1"/>
  <c r="CD737" i="3" s="1"/>
  <c r="CD738" i="3" s="1"/>
  <c r="CD739" i="3" s="1"/>
  <c r="CI679" i="3"/>
  <c r="CI680" i="3" s="1"/>
  <c r="CI681" i="3" s="1"/>
  <c r="CI682" i="3" s="1"/>
  <c r="CI683" i="3" s="1"/>
  <c r="CI684" i="3" s="1"/>
  <c r="CI685" i="3" s="1"/>
  <c r="CI686" i="3" s="1"/>
  <c r="CI687" i="3" s="1"/>
  <c r="CI688" i="3" s="1"/>
  <c r="CI689" i="3" s="1"/>
  <c r="CI690" i="3" s="1"/>
  <c r="CI691" i="3" s="1"/>
  <c r="CI692" i="3" s="1"/>
  <c r="CI693" i="3" s="1"/>
  <c r="CI694" i="3" s="1"/>
  <c r="CI695" i="3" s="1"/>
  <c r="CI696" i="3" s="1"/>
  <c r="CI697" i="3" s="1"/>
  <c r="CI698" i="3" s="1"/>
  <c r="CI699" i="3" s="1"/>
  <c r="CI700" i="3" s="1"/>
  <c r="CI701" i="3" s="1"/>
  <c r="CI702" i="3" s="1"/>
  <c r="CI703" i="3" s="1"/>
  <c r="CI704" i="3" s="1"/>
  <c r="CI705" i="3" s="1"/>
  <c r="CI706" i="3" s="1"/>
  <c r="CI707" i="3" s="1"/>
  <c r="CI708" i="3" s="1"/>
  <c r="CH679" i="3"/>
  <c r="CH680" i="3" s="1"/>
  <c r="CH681" i="3" s="1"/>
  <c r="CH682" i="3" s="1"/>
  <c r="CH683" i="3" s="1"/>
  <c r="CH684" i="3" s="1"/>
  <c r="CH685" i="3" s="1"/>
  <c r="CH686" i="3" s="1"/>
  <c r="CH687" i="3" s="1"/>
  <c r="CH688" i="3" s="1"/>
  <c r="CH689" i="3" s="1"/>
  <c r="CH690" i="3" s="1"/>
  <c r="CH691" i="3" s="1"/>
  <c r="CH692" i="3" s="1"/>
  <c r="CH693" i="3" s="1"/>
  <c r="CH694" i="3" s="1"/>
  <c r="CH695" i="3" s="1"/>
  <c r="CH696" i="3" s="1"/>
  <c r="CH697" i="3" s="1"/>
  <c r="CH698" i="3" s="1"/>
  <c r="CH699" i="3" s="1"/>
  <c r="CH700" i="3" s="1"/>
  <c r="CH701" i="3" s="1"/>
  <c r="CH702" i="3" s="1"/>
  <c r="CH703" i="3" s="1"/>
  <c r="CH704" i="3" s="1"/>
  <c r="CH705" i="3" s="1"/>
  <c r="CH706" i="3" s="1"/>
  <c r="CH707" i="3" s="1"/>
  <c r="CH708" i="3" s="1"/>
  <c r="CG679" i="3"/>
  <c r="CG680" i="3" s="1"/>
  <c r="CG681" i="3" s="1"/>
  <c r="CG682" i="3" s="1"/>
  <c r="CG683" i="3" s="1"/>
  <c r="CG684" i="3" s="1"/>
  <c r="CG685" i="3" s="1"/>
  <c r="CG686" i="3" s="1"/>
  <c r="CG687" i="3" s="1"/>
  <c r="CG688" i="3" s="1"/>
  <c r="CG689" i="3" s="1"/>
  <c r="CG690" i="3" s="1"/>
  <c r="CG691" i="3" s="1"/>
  <c r="CG692" i="3" s="1"/>
  <c r="CG693" i="3" s="1"/>
  <c r="CG694" i="3" s="1"/>
  <c r="CG695" i="3" s="1"/>
  <c r="CG696" i="3" s="1"/>
  <c r="CG697" i="3" s="1"/>
  <c r="CG698" i="3" s="1"/>
  <c r="CG699" i="3" s="1"/>
  <c r="CG700" i="3" s="1"/>
  <c r="CG701" i="3" s="1"/>
  <c r="CG702" i="3" s="1"/>
  <c r="CG703" i="3" s="1"/>
  <c r="CG704" i="3" s="1"/>
  <c r="CG705" i="3" s="1"/>
  <c r="CG706" i="3" s="1"/>
  <c r="CG707" i="3" s="1"/>
  <c r="CG708" i="3" s="1"/>
  <c r="CF679" i="3"/>
  <c r="CF680" i="3" s="1"/>
  <c r="CF681" i="3" s="1"/>
  <c r="CF682" i="3" s="1"/>
  <c r="CF683" i="3" s="1"/>
  <c r="CF684" i="3" s="1"/>
  <c r="CF685" i="3" s="1"/>
  <c r="CF686" i="3" s="1"/>
  <c r="CF687" i="3" s="1"/>
  <c r="CF688" i="3" s="1"/>
  <c r="CF689" i="3" s="1"/>
  <c r="CF690" i="3" s="1"/>
  <c r="CF691" i="3" s="1"/>
  <c r="CF692" i="3" s="1"/>
  <c r="CF693" i="3" s="1"/>
  <c r="CF694" i="3" s="1"/>
  <c r="CF695" i="3" s="1"/>
  <c r="CF696" i="3" s="1"/>
  <c r="CF697" i="3" s="1"/>
  <c r="CF698" i="3" s="1"/>
  <c r="CF699" i="3" s="1"/>
  <c r="CF700" i="3" s="1"/>
  <c r="CF701" i="3" s="1"/>
  <c r="CF702" i="3" s="1"/>
  <c r="CF703" i="3" s="1"/>
  <c r="CF704" i="3" s="1"/>
  <c r="CF705" i="3" s="1"/>
  <c r="CF706" i="3" s="1"/>
  <c r="CF707" i="3" s="1"/>
  <c r="CF708" i="3" s="1"/>
  <c r="CE679" i="3"/>
  <c r="CE680" i="3" s="1"/>
  <c r="CE681" i="3" s="1"/>
  <c r="CE682" i="3" s="1"/>
  <c r="CE683" i="3" s="1"/>
  <c r="CE684" i="3" s="1"/>
  <c r="CE685" i="3" s="1"/>
  <c r="CE686" i="3" s="1"/>
  <c r="CE687" i="3" s="1"/>
  <c r="CE688" i="3" s="1"/>
  <c r="CE689" i="3" s="1"/>
  <c r="CE690" i="3" s="1"/>
  <c r="CE691" i="3" s="1"/>
  <c r="CE692" i="3" s="1"/>
  <c r="CE693" i="3" s="1"/>
  <c r="CE694" i="3" s="1"/>
  <c r="CE695" i="3" s="1"/>
  <c r="CE696" i="3" s="1"/>
  <c r="CE697" i="3" s="1"/>
  <c r="CE698" i="3" s="1"/>
  <c r="CE699" i="3" s="1"/>
  <c r="CE700" i="3" s="1"/>
  <c r="CE701" i="3" s="1"/>
  <c r="CE702" i="3" s="1"/>
  <c r="CE703" i="3" s="1"/>
  <c r="CE704" i="3" s="1"/>
  <c r="CE705" i="3" s="1"/>
  <c r="CE706" i="3" s="1"/>
  <c r="CE707" i="3" s="1"/>
  <c r="CE708" i="3" s="1"/>
  <c r="CD679" i="3"/>
  <c r="CD680" i="3" s="1"/>
  <c r="CD681" i="3" s="1"/>
  <c r="CD682" i="3" s="1"/>
  <c r="CD683" i="3" s="1"/>
  <c r="CD684" i="3" s="1"/>
  <c r="CD685" i="3" s="1"/>
  <c r="CD686" i="3" s="1"/>
  <c r="CD687" i="3" s="1"/>
  <c r="CD688" i="3" s="1"/>
  <c r="CD689" i="3" s="1"/>
  <c r="CD690" i="3" s="1"/>
  <c r="CD691" i="3" s="1"/>
  <c r="CD692" i="3" s="1"/>
  <c r="CD693" i="3" s="1"/>
  <c r="CD694" i="3" s="1"/>
  <c r="CD695" i="3" s="1"/>
  <c r="CD696" i="3" s="1"/>
  <c r="CD697" i="3" s="1"/>
  <c r="CD698" i="3" s="1"/>
  <c r="CD699" i="3" s="1"/>
  <c r="CD700" i="3" s="1"/>
  <c r="CD701" i="3" s="1"/>
  <c r="CD702" i="3" s="1"/>
  <c r="CD703" i="3" s="1"/>
  <c r="CD704" i="3" s="1"/>
  <c r="CD705" i="3" s="1"/>
  <c r="CD706" i="3" s="1"/>
  <c r="CD707" i="3" s="1"/>
  <c r="CD708" i="3" s="1"/>
  <c r="CI648" i="3"/>
  <c r="CI649" i="3" s="1"/>
  <c r="CI650" i="3" s="1"/>
  <c r="CI651" i="3" s="1"/>
  <c r="CI652" i="3" s="1"/>
  <c r="CI653" i="3" s="1"/>
  <c r="CI654" i="3" s="1"/>
  <c r="CI655" i="3" s="1"/>
  <c r="CI656" i="3" s="1"/>
  <c r="CI657" i="3" s="1"/>
  <c r="CI658" i="3" s="1"/>
  <c r="CI659" i="3" s="1"/>
  <c r="CI660" i="3" s="1"/>
  <c r="CI661" i="3" s="1"/>
  <c r="CI662" i="3" s="1"/>
  <c r="CI663" i="3" s="1"/>
  <c r="CI664" i="3" s="1"/>
  <c r="CI665" i="3" s="1"/>
  <c r="CI666" i="3" s="1"/>
  <c r="CI667" i="3" s="1"/>
  <c r="CI668" i="3" s="1"/>
  <c r="CI669" i="3" s="1"/>
  <c r="CI670" i="3" s="1"/>
  <c r="CI671" i="3" s="1"/>
  <c r="CI672" i="3" s="1"/>
  <c r="CI673" i="3" s="1"/>
  <c r="CI674" i="3" s="1"/>
  <c r="CI675" i="3" s="1"/>
  <c r="CI676" i="3" s="1"/>
  <c r="CI677" i="3" s="1"/>
  <c r="CI678" i="3" s="1"/>
  <c r="CH648" i="3"/>
  <c r="CH649" i="3" s="1"/>
  <c r="CH650" i="3" s="1"/>
  <c r="CH651" i="3" s="1"/>
  <c r="CH652" i="3" s="1"/>
  <c r="CH653" i="3" s="1"/>
  <c r="CH654" i="3" s="1"/>
  <c r="CH655" i="3" s="1"/>
  <c r="CH656" i="3" s="1"/>
  <c r="CH657" i="3" s="1"/>
  <c r="CH658" i="3" s="1"/>
  <c r="CH659" i="3" s="1"/>
  <c r="CH660" i="3" s="1"/>
  <c r="CH661" i="3" s="1"/>
  <c r="CH662" i="3" s="1"/>
  <c r="CH663" i="3" s="1"/>
  <c r="CH664" i="3" s="1"/>
  <c r="CH665" i="3" s="1"/>
  <c r="CH666" i="3" s="1"/>
  <c r="CH667" i="3" s="1"/>
  <c r="CH668" i="3" s="1"/>
  <c r="CH669" i="3" s="1"/>
  <c r="CH670" i="3" s="1"/>
  <c r="CH671" i="3" s="1"/>
  <c r="CH672" i="3" s="1"/>
  <c r="CH673" i="3" s="1"/>
  <c r="CH674" i="3" s="1"/>
  <c r="CH675" i="3" s="1"/>
  <c r="CH676" i="3" s="1"/>
  <c r="CH677" i="3" s="1"/>
  <c r="CH678" i="3" s="1"/>
  <c r="CG648" i="3"/>
  <c r="CG649" i="3" s="1"/>
  <c r="CG650" i="3" s="1"/>
  <c r="CG651" i="3" s="1"/>
  <c r="CG652" i="3" s="1"/>
  <c r="CG653" i="3" s="1"/>
  <c r="CG654" i="3" s="1"/>
  <c r="CG655" i="3" s="1"/>
  <c r="CG656" i="3" s="1"/>
  <c r="CG657" i="3" s="1"/>
  <c r="CG658" i="3" s="1"/>
  <c r="CG659" i="3" s="1"/>
  <c r="CG660" i="3" s="1"/>
  <c r="CG661" i="3" s="1"/>
  <c r="CG662" i="3" s="1"/>
  <c r="CG663" i="3" s="1"/>
  <c r="CG664" i="3" s="1"/>
  <c r="CG665" i="3" s="1"/>
  <c r="CG666" i="3" s="1"/>
  <c r="CG667" i="3" s="1"/>
  <c r="CG668" i="3" s="1"/>
  <c r="CG669" i="3" s="1"/>
  <c r="CG670" i="3" s="1"/>
  <c r="CG671" i="3" s="1"/>
  <c r="CG672" i="3" s="1"/>
  <c r="CG673" i="3" s="1"/>
  <c r="CG674" i="3" s="1"/>
  <c r="CG675" i="3" s="1"/>
  <c r="CG676" i="3" s="1"/>
  <c r="CG677" i="3" s="1"/>
  <c r="CG678" i="3" s="1"/>
  <c r="CF648" i="3"/>
  <c r="CF649" i="3" s="1"/>
  <c r="CF650" i="3" s="1"/>
  <c r="CF651" i="3" s="1"/>
  <c r="CF652" i="3" s="1"/>
  <c r="CF653" i="3" s="1"/>
  <c r="CF654" i="3" s="1"/>
  <c r="CF655" i="3" s="1"/>
  <c r="CF656" i="3" s="1"/>
  <c r="CF657" i="3" s="1"/>
  <c r="CF658" i="3" s="1"/>
  <c r="CF659" i="3" s="1"/>
  <c r="CF660" i="3" s="1"/>
  <c r="CF661" i="3" s="1"/>
  <c r="CF662" i="3" s="1"/>
  <c r="CF663" i="3" s="1"/>
  <c r="CF664" i="3" s="1"/>
  <c r="CF665" i="3" s="1"/>
  <c r="CF666" i="3" s="1"/>
  <c r="CF667" i="3" s="1"/>
  <c r="CF668" i="3" s="1"/>
  <c r="CF669" i="3" s="1"/>
  <c r="CF670" i="3" s="1"/>
  <c r="CF671" i="3" s="1"/>
  <c r="CF672" i="3" s="1"/>
  <c r="CF673" i="3" s="1"/>
  <c r="CF674" i="3" s="1"/>
  <c r="CF675" i="3" s="1"/>
  <c r="CF676" i="3" s="1"/>
  <c r="CF677" i="3" s="1"/>
  <c r="CF678" i="3" s="1"/>
  <c r="CE648" i="3"/>
  <c r="CE649" i="3" s="1"/>
  <c r="CE650" i="3" s="1"/>
  <c r="CE651" i="3" s="1"/>
  <c r="CE652" i="3" s="1"/>
  <c r="CE653" i="3" s="1"/>
  <c r="CE654" i="3" s="1"/>
  <c r="CE655" i="3" s="1"/>
  <c r="CE656" i="3" s="1"/>
  <c r="CE657" i="3" s="1"/>
  <c r="CE658" i="3" s="1"/>
  <c r="CE659" i="3" s="1"/>
  <c r="CE660" i="3" s="1"/>
  <c r="CE661" i="3" s="1"/>
  <c r="CE662" i="3" s="1"/>
  <c r="CE663" i="3" s="1"/>
  <c r="CE664" i="3" s="1"/>
  <c r="CE665" i="3" s="1"/>
  <c r="CE666" i="3" s="1"/>
  <c r="CE667" i="3" s="1"/>
  <c r="CE668" i="3" s="1"/>
  <c r="CE669" i="3" s="1"/>
  <c r="CE670" i="3" s="1"/>
  <c r="CE671" i="3" s="1"/>
  <c r="CE672" i="3" s="1"/>
  <c r="CE673" i="3" s="1"/>
  <c r="CE674" i="3" s="1"/>
  <c r="CE675" i="3" s="1"/>
  <c r="CE676" i="3" s="1"/>
  <c r="CE677" i="3" s="1"/>
  <c r="CE678" i="3" s="1"/>
  <c r="CD648" i="3"/>
  <c r="CD649" i="3" s="1"/>
  <c r="CD650" i="3" s="1"/>
  <c r="CD651" i="3" s="1"/>
  <c r="CD652" i="3" s="1"/>
  <c r="CD653" i="3" s="1"/>
  <c r="CD654" i="3" s="1"/>
  <c r="CD655" i="3" s="1"/>
  <c r="CD656" i="3" s="1"/>
  <c r="CD657" i="3" s="1"/>
  <c r="CD658" i="3" s="1"/>
  <c r="CD659" i="3" s="1"/>
  <c r="CD660" i="3" s="1"/>
  <c r="CD661" i="3" s="1"/>
  <c r="CD662" i="3" s="1"/>
  <c r="CD663" i="3" s="1"/>
  <c r="CD664" i="3" s="1"/>
  <c r="CD665" i="3" s="1"/>
  <c r="CD666" i="3" s="1"/>
  <c r="CD667" i="3" s="1"/>
  <c r="CD668" i="3" s="1"/>
  <c r="CD669" i="3" s="1"/>
  <c r="CD670" i="3" s="1"/>
  <c r="CD671" i="3" s="1"/>
  <c r="CD672" i="3" s="1"/>
  <c r="CD673" i="3" s="1"/>
  <c r="CD674" i="3" s="1"/>
  <c r="CD675" i="3" s="1"/>
  <c r="CD676" i="3" s="1"/>
  <c r="CD677" i="3" s="1"/>
  <c r="CD678" i="3" s="1"/>
  <c r="CI618" i="3"/>
  <c r="CI619" i="3" s="1"/>
  <c r="CI620" i="3" s="1"/>
  <c r="CI621" i="3" s="1"/>
  <c r="CI622" i="3" s="1"/>
  <c r="CI623" i="3" s="1"/>
  <c r="CI624" i="3" s="1"/>
  <c r="CI625" i="3" s="1"/>
  <c r="CI626" i="3" s="1"/>
  <c r="CI627" i="3" s="1"/>
  <c r="CI628" i="3" s="1"/>
  <c r="CI629" i="3" s="1"/>
  <c r="CI630" i="3" s="1"/>
  <c r="CI631" i="3" s="1"/>
  <c r="CI632" i="3" s="1"/>
  <c r="CI633" i="3" s="1"/>
  <c r="CI634" i="3" s="1"/>
  <c r="CI635" i="3" s="1"/>
  <c r="CI636" i="3" s="1"/>
  <c r="CI637" i="3" s="1"/>
  <c r="CI638" i="3" s="1"/>
  <c r="CI639" i="3" s="1"/>
  <c r="CI640" i="3" s="1"/>
  <c r="CI641" i="3" s="1"/>
  <c r="CI642" i="3" s="1"/>
  <c r="CI643" i="3" s="1"/>
  <c r="CI644" i="3" s="1"/>
  <c r="CI645" i="3" s="1"/>
  <c r="CI646" i="3" s="1"/>
  <c r="CI647" i="3" s="1"/>
  <c r="CH618" i="3"/>
  <c r="CH619" i="3" s="1"/>
  <c r="CH620" i="3" s="1"/>
  <c r="CH621" i="3" s="1"/>
  <c r="CH622" i="3" s="1"/>
  <c r="CH623" i="3" s="1"/>
  <c r="CH624" i="3" s="1"/>
  <c r="CH625" i="3" s="1"/>
  <c r="CH626" i="3" s="1"/>
  <c r="CH627" i="3" s="1"/>
  <c r="CH628" i="3" s="1"/>
  <c r="CH629" i="3" s="1"/>
  <c r="CH630" i="3" s="1"/>
  <c r="CH631" i="3" s="1"/>
  <c r="CH632" i="3" s="1"/>
  <c r="CH633" i="3" s="1"/>
  <c r="CH634" i="3" s="1"/>
  <c r="CH635" i="3" s="1"/>
  <c r="CH636" i="3" s="1"/>
  <c r="CH637" i="3" s="1"/>
  <c r="CH638" i="3" s="1"/>
  <c r="CH639" i="3" s="1"/>
  <c r="CH640" i="3" s="1"/>
  <c r="CH641" i="3" s="1"/>
  <c r="CH642" i="3" s="1"/>
  <c r="CH643" i="3" s="1"/>
  <c r="CH644" i="3" s="1"/>
  <c r="CH645" i="3" s="1"/>
  <c r="CH646" i="3" s="1"/>
  <c r="CH647" i="3" s="1"/>
  <c r="CG618" i="3"/>
  <c r="CG619" i="3" s="1"/>
  <c r="CG620" i="3" s="1"/>
  <c r="CG621" i="3" s="1"/>
  <c r="CG622" i="3" s="1"/>
  <c r="CG623" i="3" s="1"/>
  <c r="CG624" i="3" s="1"/>
  <c r="CG625" i="3" s="1"/>
  <c r="CG626" i="3" s="1"/>
  <c r="CG627" i="3" s="1"/>
  <c r="CG628" i="3" s="1"/>
  <c r="CG629" i="3" s="1"/>
  <c r="CG630" i="3" s="1"/>
  <c r="CG631" i="3" s="1"/>
  <c r="CG632" i="3" s="1"/>
  <c r="CG633" i="3" s="1"/>
  <c r="CG634" i="3" s="1"/>
  <c r="CG635" i="3" s="1"/>
  <c r="CG636" i="3" s="1"/>
  <c r="CG637" i="3" s="1"/>
  <c r="CG638" i="3" s="1"/>
  <c r="CG639" i="3" s="1"/>
  <c r="CG640" i="3" s="1"/>
  <c r="CG641" i="3" s="1"/>
  <c r="CG642" i="3" s="1"/>
  <c r="CG643" i="3" s="1"/>
  <c r="CG644" i="3" s="1"/>
  <c r="CG645" i="3" s="1"/>
  <c r="CG646" i="3" s="1"/>
  <c r="CG647" i="3" s="1"/>
  <c r="CF618" i="3"/>
  <c r="CF619" i="3" s="1"/>
  <c r="CF620" i="3" s="1"/>
  <c r="CF621" i="3" s="1"/>
  <c r="CF622" i="3" s="1"/>
  <c r="CF623" i="3" s="1"/>
  <c r="CF624" i="3" s="1"/>
  <c r="CF625" i="3" s="1"/>
  <c r="CF626" i="3" s="1"/>
  <c r="CF627" i="3" s="1"/>
  <c r="CF628" i="3" s="1"/>
  <c r="CF629" i="3" s="1"/>
  <c r="CF630" i="3" s="1"/>
  <c r="CF631" i="3" s="1"/>
  <c r="CF632" i="3" s="1"/>
  <c r="CF633" i="3" s="1"/>
  <c r="CF634" i="3" s="1"/>
  <c r="CF635" i="3" s="1"/>
  <c r="CF636" i="3" s="1"/>
  <c r="CF637" i="3" s="1"/>
  <c r="CF638" i="3" s="1"/>
  <c r="CF639" i="3" s="1"/>
  <c r="CF640" i="3" s="1"/>
  <c r="CF641" i="3" s="1"/>
  <c r="CF642" i="3" s="1"/>
  <c r="CF643" i="3" s="1"/>
  <c r="CF644" i="3" s="1"/>
  <c r="CF645" i="3" s="1"/>
  <c r="CF646" i="3" s="1"/>
  <c r="CF647" i="3" s="1"/>
  <c r="CE618" i="3"/>
  <c r="CE619" i="3" s="1"/>
  <c r="CE620" i="3" s="1"/>
  <c r="CE621" i="3" s="1"/>
  <c r="CE622" i="3" s="1"/>
  <c r="CE623" i="3" s="1"/>
  <c r="CE624" i="3" s="1"/>
  <c r="CE625" i="3" s="1"/>
  <c r="CE626" i="3" s="1"/>
  <c r="CE627" i="3" s="1"/>
  <c r="CE628" i="3" s="1"/>
  <c r="CE629" i="3" s="1"/>
  <c r="CE630" i="3" s="1"/>
  <c r="CE631" i="3" s="1"/>
  <c r="CE632" i="3" s="1"/>
  <c r="CE633" i="3" s="1"/>
  <c r="CE634" i="3" s="1"/>
  <c r="CE635" i="3" s="1"/>
  <c r="CE636" i="3" s="1"/>
  <c r="CE637" i="3" s="1"/>
  <c r="CE638" i="3" s="1"/>
  <c r="CE639" i="3" s="1"/>
  <c r="CE640" i="3" s="1"/>
  <c r="CE641" i="3" s="1"/>
  <c r="CE642" i="3" s="1"/>
  <c r="CE643" i="3" s="1"/>
  <c r="CE644" i="3" s="1"/>
  <c r="CE645" i="3" s="1"/>
  <c r="CE646" i="3" s="1"/>
  <c r="CE647" i="3" s="1"/>
  <c r="CD618" i="3"/>
  <c r="CD619" i="3" s="1"/>
  <c r="CD620" i="3" s="1"/>
  <c r="CD621" i="3" s="1"/>
  <c r="CD622" i="3" s="1"/>
  <c r="CD623" i="3" s="1"/>
  <c r="CD624" i="3" s="1"/>
  <c r="CD625" i="3" s="1"/>
  <c r="CD626" i="3" s="1"/>
  <c r="CD627" i="3" s="1"/>
  <c r="CD628" i="3" s="1"/>
  <c r="CD629" i="3" s="1"/>
  <c r="CD630" i="3" s="1"/>
  <c r="CD631" i="3" s="1"/>
  <c r="CD632" i="3" s="1"/>
  <c r="CD633" i="3" s="1"/>
  <c r="CD634" i="3" s="1"/>
  <c r="CD635" i="3" s="1"/>
  <c r="CD636" i="3" s="1"/>
  <c r="CD637" i="3" s="1"/>
  <c r="CD638" i="3" s="1"/>
  <c r="CD639" i="3" s="1"/>
  <c r="CD640" i="3" s="1"/>
  <c r="CD641" i="3" s="1"/>
  <c r="CD642" i="3" s="1"/>
  <c r="CD643" i="3" s="1"/>
  <c r="CD644" i="3" s="1"/>
  <c r="CD645" i="3" s="1"/>
  <c r="CD646" i="3" s="1"/>
  <c r="CD647" i="3" s="1"/>
  <c r="CI587" i="3"/>
  <c r="CI588" i="3" s="1"/>
  <c r="CI589" i="3" s="1"/>
  <c r="CI590" i="3" s="1"/>
  <c r="CI591" i="3" s="1"/>
  <c r="CI592" i="3" s="1"/>
  <c r="CI593" i="3" s="1"/>
  <c r="CI594" i="3" s="1"/>
  <c r="CI595" i="3" s="1"/>
  <c r="CI596" i="3" s="1"/>
  <c r="CI597" i="3" s="1"/>
  <c r="CI598" i="3" s="1"/>
  <c r="CI599" i="3" s="1"/>
  <c r="CI600" i="3" s="1"/>
  <c r="CI601" i="3" s="1"/>
  <c r="CI602" i="3" s="1"/>
  <c r="CI603" i="3" s="1"/>
  <c r="CI604" i="3" s="1"/>
  <c r="CI605" i="3" s="1"/>
  <c r="CI606" i="3" s="1"/>
  <c r="CI607" i="3" s="1"/>
  <c r="CI608" i="3" s="1"/>
  <c r="CI609" i="3" s="1"/>
  <c r="CI610" i="3" s="1"/>
  <c r="CI611" i="3" s="1"/>
  <c r="CI612" i="3" s="1"/>
  <c r="CI613" i="3" s="1"/>
  <c r="CI614" i="3" s="1"/>
  <c r="CI615" i="3" s="1"/>
  <c r="CI616" i="3" s="1"/>
  <c r="CI617" i="3" s="1"/>
  <c r="CH587" i="3"/>
  <c r="CH588" i="3" s="1"/>
  <c r="CH589" i="3" s="1"/>
  <c r="CH590" i="3" s="1"/>
  <c r="CH591" i="3" s="1"/>
  <c r="CH592" i="3" s="1"/>
  <c r="CH593" i="3" s="1"/>
  <c r="CH594" i="3" s="1"/>
  <c r="CH595" i="3" s="1"/>
  <c r="CH596" i="3" s="1"/>
  <c r="CH597" i="3" s="1"/>
  <c r="CH598" i="3" s="1"/>
  <c r="CH599" i="3" s="1"/>
  <c r="CH600" i="3" s="1"/>
  <c r="CH601" i="3" s="1"/>
  <c r="CH602" i="3" s="1"/>
  <c r="CH603" i="3" s="1"/>
  <c r="CH604" i="3" s="1"/>
  <c r="CH605" i="3" s="1"/>
  <c r="CH606" i="3" s="1"/>
  <c r="CH607" i="3" s="1"/>
  <c r="CH608" i="3" s="1"/>
  <c r="CH609" i="3" s="1"/>
  <c r="CH610" i="3" s="1"/>
  <c r="CH611" i="3" s="1"/>
  <c r="CH612" i="3" s="1"/>
  <c r="CH613" i="3" s="1"/>
  <c r="CH614" i="3" s="1"/>
  <c r="CH615" i="3" s="1"/>
  <c r="CH616" i="3" s="1"/>
  <c r="CH617" i="3" s="1"/>
  <c r="CG587" i="3"/>
  <c r="CG588" i="3" s="1"/>
  <c r="CG589" i="3" s="1"/>
  <c r="CG590" i="3" s="1"/>
  <c r="CG591" i="3" s="1"/>
  <c r="CG592" i="3" s="1"/>
  <c r="CG593" i="3" s="1"/>
  <c r="CG594" i="3" s="1"/>
  <c r="CG595" i="3" s="1"/>
  <c r="CG596" i="3" s="1"/>
  <c r="CG597" i="3" s="1"/>
  <c r="CG598" i="3" s="1"/>
  <c r="CG599" i="3" s="1"/>
  <c r="CG600" i="3" s="1"/>
  <c r="CG601" i="3" s="1"/>
  <c r="CG602" i="3" s="1"/>
  <c r="CG603" i="3" s="1"/>
  <c r="CG604" i="3" s="1"/>
  <c r="CG605" i="3" s="1"/>
  <c r="CG606" i="3" s="1"/>
  <c r="CG607" i="3" s="1"/>
  <c r="CG608" i="3" s="1"/>
  <c r="CG609" i="3" s="1"/>
  <c r="CG610" i="3" s="1"/>
  <c r="CG611" i="3" s="1"/>
  <c r="CG612" i="3" s="1"/>
  <c r="CG613" i="3" s="1"/>
  <c r="CG614" i="3" s="1"/>
  <c r="CG615" i="3" s="1"/>
  <c r="CG616" i="3" s="1"/>
  <c r="CG617" i="3" s="1"/>
  <c r="CF587" i="3"/>
  <c r="CF588" i="3" s="1"/>
  <c r="CF589" i="3" s="1"/>
  <c r="CF590" i="3" s="1"/>
  <c r="CF591" i="3" s="1"/>
  <c r="CF592" i="3" s="1"/>
  <c r="CF593" i="3" s="1"/>
  <c r="CF594" i="3" s="1"/>
  <c r="CF595" i="3" s="1"/>
  <c r="CF596" i="3" s="1"/>
  <c r="CF597" i="3" s="1"/>
  <c r="CF598" i="3" s="1"/>
  <c r="CF599" i="3" s="1"/>
  <c r="CF600" i="3" s="1"/>
  <c r="CF601" i="3" s="1"/>
  <c r="CF602" i="3" s="1"/>
  <c r="CF603" i="3" s="1"/>
  <c r="CF604" i="3" s="1"/>
  <c r="CF605" i="3" s="1"/>
  <c r="CF606" i="3" s="1"/>
  <c r="CF607" i="3" s="1"/>
  <c r="CF608" i="3" s="1"/>
  <c r="CF609" i="3" s="1"/>
  <c r="CF610" i="3" s="1"/>
  <c r="CF611" i="3" s="1"/>
  <c r="CF612" i="3" s="1"/>
  <c r="CF613" i="3" s="1"/>
  <c r="CF614" i="3" s="1"/>
  <c r="CF615" i="3" s="1"/>
  <c r="CF616" i="3" s="1"/>
  <c r="CF617" i="3" s="1"/>
  <c r="CE587" i="3"/>
  <c r="CE588" i="3" s="1"/>
  <c r="CE589" i="3" s="1"/>
  <c r="CE590" i="3" s="1"/>
  <c r="CE591" i="3" s="1"/>
  <c r="CE592" i="3" s="1"/>
  <c r="CE593" i="3" s="1"/>
  <c r="CE594" i="3" s="1"/>
  <c r="CE595" i="3" s="1"/>
  <c r="CE596" i="3" s="1"/>
  <c r="CE597" i="3" s="1"/>
  <c r="CE598" i="3" s="1"/>
  <c r="CE599" i="3" s="1"/>
  <c r="CE600" i="3" s="1"/>
  <c r="CE601" i="3" s="1"/>
  <c r="CE602" i="3" s="1"/>
  <c r="CE603" i="3" s="1"/>
  <c r="CE604" i="3" s="1"/>
  <c r="CE605" i="3" s="1"/>
  <c r="CE606" i="3" s="1"/>
  <c r="CE607" i="3" s="1"/>
  <c r="CE608" i="3" s="1"/>
  <c r="CE609" i="3" s="1"/>
  <c r="CE610" i="3" s="1"/>
  <c r="CE611" i="3" s="1"/>
  <c r="CE612" i="3" s="1"/>
  <c r="CE613" i="3" s="1"/>
  <c r="CE614" i="3" s="1"/>
  <c r="CE615" i="3" s="1"/>
  <c r="CE616" i="3" s="1"/>
  <c r="CE617" i="3" s="1"/>
  <c r="CD587" i="3"/>
  <c r="CD588" i="3" s="1"/>
  <c r="CD589" i="3" s="1"/>
  <c r="CD590" i="3" s="1"/>
  <c r="CD591" i="3" s="1"/>
  <c r="CD592" i="3" s="1"/>
  <c r="CD593" i="3" s="1"/>
  <c r="CD594" i="3" s="1"/>
  <c r="CD595" i="3" s="1"/>
  <c r="CD596" i="3" s="1"/>
  <c r="CD597" i="3" s="1"/>
  <c r="CD598" i="3" s="1"/>
  <c r="CD599" i="3" s="1"/>
  <c r="CD600" i="3" s="1"/>
  <c r="CD601" i="3" s="1"/>
  <c r="CD602" i="3" s="1"/>
  <c r="CD603" i="3" s="1"/>
  <c r="CD604" i="3" s="1"/>
  <c r="CD605" i="3" s="1"/>
  <c r="CD606" i="3" s="1"/>
  <c r="CD607" i="3" s="1"/>
  <c r="CD608" i="3" s="1"/>
  <c r="CD609" i="3" s="1"/>
  <c r="CD610" i="3" s="1"/>
  <c r="CD611" i="3" s="1"/>
  <c r="CD612" i="3" s="1"/>
  <c r="CD613" i="3" s="1"/>
  <c r="CD614" i="3" s="1"/>
  <c r="CD615" i="3" s="1"/>
  <c r="CD616" i="3" s="1"/>
  <c r="CD617" i="3" s="1"/>
  <c r="CI556" i="3"/>
  <c r="CI557" i="3" s="1"/>
  <c r="CI558" i="3" s="1"/>
  <c r="CI559" i="3" s="1"/>
  <c r="CI560" i="3" s="1"/>
  <c r="CI561" i="3" s="1"/>
  <c r="CI562" i="3" s="1"/>
  <c r="CI563" i="3" s="1"/>
  <c r="CI564" i="3" s="1"/>
  <c r="CI565" i="3" s="1"/>
  <c r="CI566" i="3" s="1"/>
  <c r="CI567" i="3" s="1"/>
  <c r="CI568" i="3" s="1"/>
  <c r="CI569" i="3" s="1"/>
  <c r="CI570" i="3" s="1"/>
  <c r="CI571" i="3" s="1"/>
  <c r="CI572" i="3" s="1"/>
  <c r="CI573" i="3" s="1"/>
  <c r="CI574" i="3" s="1"/>
  <c r="CI575" i="3" s="1"/>
  <c r="CI576" i="3" s="1"/>
  <c r="CI577" i="3" s="1"/>
  <c r="CI578" i="3" s="1"/>
  <c r="CI579" i="3" s="1"/>
  <c r="CI580" i="3" s="1"/>
  <c r="CI581" i="3" s="1"/>
  <c r="CI582" i="3" s="1"/>
  <c r="CI583" i="3" s="1"/>
  <c r="CI584" i="3" s="1"/>
  <c r="CI585" i="3" s="1"/>
  <c r="CI586" i="3" s="1"/>
  <c r="CH556" i="3"/>
  <c r="CH557" i="3" s="1"/>
  <c r="CH558" i="3" s="1"/>
  <c r="CH559" i="3" s="1"/>
  <c r="CH560" i="3" s="1"/>
  <c r="CH561" i="3" s="1"/>
  <c r="CH562" i="3" s="1"/>
  <c r="CH563" i="3" s="1"/>
  <c r="CH564" i="3" s="1"/>
  <c r="CH565" i="3" s="1"/>
  <c r="CH566" i="3" s="1"/>
  <c r="CH567" i="3" s="1"/>
  <c r="CH568" i="3" s="1"/>
  <c r="CH569" i="3" s="1"/>
  <c r="CH570" i="3" s="1"/>
  <c r="CH571" i="3" s="1"/>
  <c r="CH572" i="3" s="1"/>
  <c r="CH573" i="3" s="1"/>
  <c r="CH574" i="3" s="1"/>
  <c r="CH575" i="3" s="1"/>
  <c r="CH576" i="3" s="1"/>
  <c r="CH577" i="3" s="1"/>
  <c r="CH578" i="3" s="1"/>
  <c r="CH579" i="3" s="1"/>
  <c r="CH580" i="3" s="1"/>
  <c r="CH581" i="3" s="1"/>
  <c r="CH582" i="3" s="1"/>
  <c r="CH583" i="3" s="1"/>
  <c r="CH584" i="3" s="1"/>
  <c r="CH585" i="3" s="1"/>
  <c r="CH586" i="3" s="1"/>
  <c r="CG556" i="3"/>
  <c r="CG557" i="3" s="1"/>
  <c r="CG558" i="3" s="1"/>
  <c r="CG559" i="3" s="1"/>
  <c r="CG560" i="3" s="1"/>
  <c r="CG561" i="3" s="1"/>
  <c r="CG562" i="3" s="1"/>
  <c r="CG563" i="3" s="1"/>
  <c r="CG564" i="3" s="1"/>
  <c r="CG565" i="3" s="1"/>
  <c r="CG566" i="3" s="1"/>
  <c r="CG567" i="3" s="1"/>
  <c r="CG568" i="3" s="1"/>
  <c r="CG569" i="3" s="1"/>
  <c r="CG570" i="3" s="1"/>
  <c r="CG571" i="3" s="1"/>
  <c r="CG572" i="3" s="1"/>
  <c r="CG573" i="3" s="1"/>
  <c r="CG574" i="3" s="1"/>
  <c r="CG575" i="3" s="1"/>
  <c r="CG576" i="3" s="1"/>
  <c r="CG577" i="3" s="1"/>
  <c r="CG578" i="3" s="1"/>
  <c r="CG579" i="3" s="1"/>
  <c r="CG580" i="3" s="1"/>
  <c r="CG581" i="3" s="1"/>
  <c r="CG582" i="3" s="1"/>
  <c r="CG583" i="3" s="1"/>
  <c r="CG584" i="3" s="1"/>
  <c r="CG585" i="3" s="1"/>
  <c r="CG586" i="3" s="1"/>
  <c r="CF556" i="3"/>
  <c r="CF557" i="3" s="1"/>
  <c r="CF558" i="3" s="1"/>
  <c r="CF559" i="3" s="1"/>
  <c r="CF560" i="3" s="1"/>
  <c r="CF561" i="3" s="1"/>
  <c r="CF562" i="3" s="1"/>
  <c r="CF563" i="3" s="1"/>
  <c r="CF564" i="3" s="1"/>
  <c r="CF565" i="3" s="1"/>
  <c r="CF566" i="3" s="1"/>
  <c r="CF567" i="3" s="1"/>
  <c r="CF568" i="3" s="1"/>
  <c r="CF569" i="3" s="1"/>
  <c r="CF570" i="3" s="1"/>
  <c r="CF571" i="3" s="1"/>
  <c r="CF572" i="3" s="1"/>
  <c r="CF573" i="3" s="1"/>
  <c r="CF574" i="3" s="1"/>
  <c r="CF575" i="3" s="1"/>
  <c r="CF576" i="3" s="1"/>
  <c r="CF577" i="3" s="1"/>
  <c r="CF578" i="3" s="1"/>
  <c r="CF579" i="3" s="1"/>
  <c r="CF580" i="3" s="1"/>
  <c r="CF581" i="3" s="1"/>
  <c r="CF582" i="3" s="1"/>
  <c r="CF583" i="3" s="1"/>
  <c r="CF584" i="3" s="1"/>
  <c r="CF585" i="3" s="1"/>
  <c r="CF586" i="3" s="1"/>
  <c r="CE556" i="3"/>
  <c r="CE557" i="3" s="1"/>
  <c r="CE558" i="3" s="1"/>
  <c r="CE559" i="3" s="1"/>
  <c r="CE560" i="3" s="1"/>
  <c r="CE561" i="3" s="1"/>
  <c r="CE562" i="3" s="1"/>
  <c r="CE563" i="3" s="1"/>
  <c r="CE564" i="3" s="1"/>
  <c r="CE565" i="3" s="1"/>
  <c r="CE566" i="3" s="1"/>
  <c r="CE567" i="3" s="1"/>
  <c r="CE568" i="3" s="1"/>
  <c r="CE569" i="3" s="1"/>
  <c r="CE570" i="3" s="1"/>
  <c r="CE571" i="3" s="1"/>
  <c r="CE572" i="3" s="1"/>
  <c r="CE573" i="3" s="1"/>
  <c r="CE574" i="3" s="1"/>
  <c r="CE575" i="3" s="1"/>
  <c r="CE576" i="3" s="1"/>
  <c r="CE577" i="3" s="1"/>
  <c r="CE578" i="3" s="1"/>
  <c r="CE579" i="3" s="1"/>
  <c r="CE580" i="3" s="1"/>
  <c r="CE581" i="3" s="1"/>
  <c r="CE582" i="3" s="1"/>
  <c r="CE583" i="3" s="1"/>
  <c r="CE584" i="3" s="1"/>
  <c r="CE585" i="3" s="1"/>
  <c r="CE586" i="3" s="1"/>
  <c r="CD556" i="3"/>
  <c r="CD557" i="3" s="1"/>
  <c r="CD558" i="3" s="1"/>
  <c r="CD559" i="3" s="1"/>
  <c r="CD560" i="3" s="1"/>
  <c r="CD561" i="3" s="1"/>
  <c r="CD562" i="3" s="1"/>
  <c r="CD563" i="3" s="1"/>
  <c r="CD564" i="3" s="1"/>
  <c r="CD565" i="3" s="1"/>
  <c r="CD566" i="3" s="1"/>
  <c r="CD567" i="3" s="1"/>
  <c r="CD568" i="3" s="1"/>
  <c r="CD569" i="3" s="1"/>
  <c r="CD570" i="3" s="1"/>
  <c r="CD571" i="3" s="1"/>
  <c r="CD572" i="3" s="1"/>
  <c r="CD573" i="3" s="1"/>
  <c r="CD574" i="3" s="1"/>
  <c r="CD575" i="3" s="1"/>
  <c r="CD576" i="3" s="1"/>
  <c r="CD577" i="3" s="1"/>
  <c r="CD578" i="3" s="1"/>
  <c r="CD579" i="3" s="1"/>
  <c r="CD580" i="3" s="1"/>
  <c r="CD581" i="3" s="1"/>
  <c r="CD582" i="3" s="1"/>
  <c r="CD583" i="3" s="1"/>
  <c r="CD584" i="3" s="1"/>
  <c r="CD585" i="3" s="1"/>
  <c r="CD586" i="3" s="1"/>
  <c r="CI526" i="3"/>
  <c r="CI527" i="3" s="1"/>
  <c r="CI528" i="3" s="1"/>
  <c r="CI529" i="3" s="1"/>
  <c r="CI530" i="3" s="1"/>
  <c r="CI531" i="3" s="1"/>
  <c r="CI532" i="3" s="1"/>
  <c r="CI533" i="3" s="1"/>
  <c r="CI534" i="3" s="1"/>
  <c r="CI535" i="3" s="1"/>
  <c r="CI536" i="3" s="1"/>
  <c r="CI537" i="3" s="1"/>
  <c r="CI538" i="3" s="1"/>
  <c r="CI539" i="3" s="1"/>
  <c r="CI540" i="3" s="1"/>
  <c r="CI541" i="3" s="1"/>
  <c r="CI542" i="3" s="1"/>
  <c r="CI543" i="3" s="1"/>
  <c r="CI544" i="3" s="1"/>
  <c r="CI545" i="3" s="1"/>
  <c r="CI546" i="3" s="1"/>
  <c r="CI547" i="3" s="1"/>
  <c r="CI548" i="3" s="1"/>
  <c r="CI549" i="3" s="1"/>
  <c r="CI550" i="3" s="1"/>
  <c r="CI551" i="3" s="1"/>
  <c r="CI552" i="3" s="1"/>
  <c r="CI553" i="3" s="1"/>
  <c r="CI554" i="3" s="1"/>
  <c r="CI555" i="3" s="1"/>
  <c r="CH526" i="3"/>
  <c r="CH527" i="3" s="1"/>
  <c r="CH528" i="3" s="1"/>
  <c r="CH529" i="3" s="1"/>
  <c r="CH530" i="3" s="1"/>
  <c r="CH531" i="3" s="1"/>
  <c r="CH532" i="3" s="1"/>
  <c r="CH533" i="3" s="1"/>
  <c r="CH534" i="3" s="1"/>
  <c r="CH535" i="3" s="1"/>
  <c r="CH536" i="3" s="1"/>
  <c r="CH537" i="3" s="1"/>
  <c r="CH538" i="3" s="1"/>
  <c r="CH539" i="3" s="1"/>
  <c r="CH540" i="3" s="1"/>
  <c r="CH541" i="3" s="1"/>
  <c r="CH542" i="3" s="1"/>
  <c r="CH543" i="3" s="1"/>
  <c r="CH544" i="3" s="1"/>
  <c r="CH545" i="3" s="1"/>
  <c r="CH546" i="3" s="1"/>
  <c r="CH547" i="3" s="1"/>
  <c r="CH548" i="3" s="1"/>
  <c r="CH549" i="3" s="1"/>
  <c r="CH550" i="3" s="1"/>
  <c r="CH551" i="3" s="1"/>
  <c r="CH552" i="3" s="1"/>
  <c r="CH553" i="3" s="1"/>
  <c r="CH554" i="3" s="1"/>
  <c r="CH555" i="3" s="1"/>
  <c r="CG526" i="3"/>
  <c r="CG527" i="3" s="1"/>
  <c r="CG528" i="3" s="1"/>
  <c r="CG529" i="3" s="1"/>
  <c r="CG530" i="3" s="1"/>
  <c r="CG531" i="3" s="1"/>
  <c r="CG532" i="3" s="1"/>
  <c r="CG533" i="3" s="1"/>
  <c r="CG534" i="3" s="1"/>
  <c r="CG535" i="3" s="1"/>
  <c r="CG536" i="3" s="1"/>
  <c r="CG537" i="3" s="1"/>
  <c r="CG538" i="3" s="1"/>
  <c r="CG539" i="3" s="1"/>
  <c r="CG540" i="3" s="1"/>
  <c r="CG541" i="3" s="1"/>
  <c r="CG542" i="3" s="1"/>
  <c r="CG543" i="3" s="1"/>
  <c r="CG544" i="3" s="1"/>
  <c r="CG545" i="3" s="1"/>
  <c r="CG546" i="3" s="1"/>
  <c r="CG547" i="3" s="1"/>
  <c r="CG548" i="3" s="1"/>
  <c r="CG549" i="3" s="1"/>
  <c r="CG550" i="3" s="1"/>
  <c r="CG551" i="3" s="1"/>
  <c r="CG552" i="3" s="1"/>
  <c r="CG553" i="3" s="1"/>
  <c r="CG554" i="3" s="1"/>
  <c r="CG555" i="3" s="1"/>
  <c r="CF526" i="3"/>
  <c r="CF527" i="3" s="1"/>
  <c r="CF528" i="3" s="1"/>
  <c r="CF529" i="3" s="1"/>
  <c r="CF530" i="3" s="1"/>
  <c r="CF531" i="3" s="1"/>
  <c r="CF532" i="3" s="1"/>
  <c r="CF533" i="3" s="1"/>
  <c r="CF534" i="3" s="1"/>
  <c r="CF535" i="3" s="1"/>
  <c r="CF536" i="3" s="1"/>
  <c r="CF537" i="3" s="1"/>
  <c r="CF538" i="3" s="1"/>
  <c r="CF539" i="3" s="1"/>
  <c r="CF540" i="3" s="1"/>
  <c r="CF541" i="3" s="1"/>
  <c r="CF542" i="3" s="1"/>
  <c r="CF543" i="3" s="1"/>
  <c r="CF544" i="3" s="1"/>
  <c r="CF545" i="3" s="1"/>
  <c r="CF546" i="3" s="1"/>
  <c r="CF547" i="3" s="1"/>
  <c r="CF548" i="3" s="1"/>
  <c r="CF549" i="3" s="1"/>
  <c r="CF550" i="3" s="1"/>
  <c r="CF551" i="3" s="1"/>
  <c r="CF552" i="3" s="1"/>
  <c r="CF553" i="3" s="1"/>
  <c r="CF554" i="3" s="1"/>
  <c r="CF555" i="3" s="1"/>
  <c r="CE526" i="3"/>
  <c r="CE527" i="3" s="1"/>
  <c r="CE528" i="3" s="1"/>
  <c r="CE529" i="3" s="1"/>
  <c r="CE530" i="3" s="1"/>
  <c r="CE531" i="3" s="1"/>
  <c r="CE532" i="3" s="1"/>
  <c r="CE533" i="3" s="1"/>
  <c r="CE534" i="3" s="1"/>
  <c r="CE535" i="3" s="1"/>
  <c r="CE536" i="3" s="1"/>
  <c r="CE537" i="3" s="1"/>
  <c r="CE538" i="3" s="1"/>
  <c r="CE539" i="3" s="1"/>
  <c r="CE540" i="3" s="1"/>
  <c r="CE541" i="3" s="1"/>
  <c r="CE542" i="3" s="1"/>
  <c r="CE543" i="3" s="1"/>
  <c r="CE544" i="3" s="1"/>
  <c r="CE545" i="3" s="1"/>
  <c r="CE546" i="3" s="1"/>
  <c r="CE547" i="3" s="1"/>
  <c r="CE548" i="3" s="1"/>
  <c r="CE549" i="3" s="1"/>
  <c r="CE550" i="3" s="1"/>
  <c r="CE551" i="3" s="1"/>
  <c r="CE552" i="3" s="1"/>
  <c r="CE553" i="3" s="1"/>
  <c r="CE554" i="3" s="1"/>
  <c r="CE555" i="3" s="1"/>
  <c r="CD526" i="3"/>
  <c r="CD527" i="3" s="1"/>
  <c r="CD528" i="3" s="1"/>
  <c r="CD529" i="3" s="1"/>
  <c r="CD530" i="3" s="1"/>
  <c r="CD531" i="3" s="1"/>
  <c r="CD532" i="3" s="1"/>
  <c r="CD533" i="3" s="1"/>
  <c r="CD534" i="3" s="1"/>
  <c r="CD535" i="3" s="1"/>
  <c r="CD536" i="3" s="1"/>
  <c r="CD537" i="3" s="1"/>
  <c r="CD538" i="3" s="1"/>
  <c r="CD539" i="3" s="1"/>
  <c r="CD540" i="3" s="1"/>
  <c r="CD541" i="3" s="1"/>
  <c r="CD542" i="3" s="1"/>
  <c r="CD543" i="3" s="1"/>
  <c r="CD544" i="3" s="1"/>
  <c r="CD545" i="3" s="1"/>
  <c r="CD546" i="3" s="1"/>
  <c r="CD547" i="3" s="1"/>
  <c r="CD548" i="3" s="1"/>
  <c r="CD549" i="3" s="1"/>
  <c r="CD550" i="3" s="1"/>
  <c r="CD551" i="3" s="1"/>
  <c r="CD552" i="3" s="1"/>
  <c r="CD553" i="3" s="1"/>
  <c r="CD554" i="3" s="1"/>
  <c r="CD555" i="3" s="1"/>
  <c r="CI495" i="3"/>
  <c r="CI496" i="3" s="1"/>
  <c r="CI497" i="3" s="1"/>
  <c r="CI498" i="3" s="1"/>
  <c r="CI499" i="3" s="1"/>
  <c r="CI500" i="3" s="1"/>
  <c r="CI501" i="3" s="1"/>
  <c r="CI502" i="3" s="1"/>
  <c r="CI503" i="3" s="1"/>
  <c r="CI504" i="3" s="1"/>
  <c r="CI505" i="3" s="1"/>
  <c r="CI506" i="3" s="1"/>
  <c r="CI507" i="3" s="1"/>
  <c r="CI508" i="3" s="1"/>
  <c r="CI509" i="3" s="1"/>
  <c r="CI510" i="3" s="1"/>
  <c r="CI511" i="3" s="1"/>
  <c r="CI512" i="3" s="1"/>
  <c r="CI513" i="3" s="1"/>
  <c r="CI514" i="3" s="1"/>
  <c r="CI515" i="3" s="1"/>
  <c r="CI516" i="3" s="1"/>
  <c r="CI517" i="3" s="1"/>
  <c r="CI518" i="3" s="1"/>
  <c r="CI519" i="3" s="1"/>
  <c r="CI520" i="3" s="1"/>
  <c r="CI521" i="3" s="1"/>
  <c r="CI522" i="3" s="1"/>
  <c r="CI523" i="3" s="1"/>
  <c r="CI524" i="3" s="1"/>
  <c r="CI525" i="3" s="1"/>
  <c r="CH495" i="3"/>
  <c r="CH496" i="3" s="1"/>
  <c r="CH497" i="3" s="1"/>
  <c r="CH498" i="3" s="1"/>
  <c r="CH499" i="3" s="1"/>
  <c r="CH500" i="3" s="1"/>
  <c r="CH501" i="3" s="1"/>
  <c r="CH502" i="3" s="1"/>
  <c r="CH503" i="3" s="1"/>
  <c r="CH504" i="3" s="1"/>
  <c r="CH505" i="3" s="1"/>
  <c r="CH506" i="3" s="1"/>
  <c r="CH507" i="3" s="1"/>
  <c r="CH508" i="3" s="1"/>
  <c r="CH509" i="3" s="1"/>
  <c r="CH510" i="3" s="1"/>
  <c r="CH511" i="3" s="1"/>
  <c r="CH512" i="3" s="1"/>
  <c r="CH513" i="3" s="1"/>
  <c r="CH514" i="3" s="1"/>
  <c r="CH515" i="3" s="1"/>
  <c r="CH516" i="3" s="1"/>
  <c r="CH517" i="3" s="1"/>
  <c r="CH518" i="3" s="1"/>
  <c r="CH519" i="3" s="1"/>
  <c r="CH520" i="3" s="1"/>
  <c r="CH521" i="3" s="1"/>
  <c r="CH522" i="3" s="1"/>
  <c r="CH523" i="3" s="1"/>
  <c r="CH524" i="3" s="1"/>
  <c r="CH525" i="3" s="1"/>
  <c r="CG495" i="3"/>
  <c r="CG496" i="3" s="1"/>
  <c r="CG497" i="3" s="1"/>
  <c r="CG498" i="3" s="1"/>
  <c r="CG499" i="3" s="1"/>
  <c r="CG500" i="3" s="1"/>
  <c r="CG501" i="3" s="1"/>
  <c r="CG502" i="3" s="1"/>
  <c r="CG503" i="3" s="1"/>
  <c r="CG504" i="3" s="1"/>
  <c r="CG505" i="3" s="1"/>
  <c r="CG506" i="3" s="1"/>
  <c r="CG507" i="3" s="1"/>
  <c r="CG508" i="3" s="1"/>
  <c r="CG509" i="3" s="1"/>
  <c r="CG510" i="3" s="1"/>
  <c r="CG511" i="3" s="1"/>
  <c r="CG512" i="3" s="1"/>
  <c r="CG513" i="3" s="1"/>
  <c r="CG514" i="3" s="1"/>
  <c r="CG515" i="3" s="1"/>
  <c r="CG516" i="3" s="1"/>
  <c r="CG517" i="3" s="1"/>
  <c r="CG518" i="3" s="1"/>
  <c r="CG519" i="3" s="1"/>
  <c r="CG520" i="3" s="1"/>
  <c r="CG521" i="3" s="1"/>
  <c r="CG522" i="3" s="1"/>
  <c r="CG523" i="3" s="1"/>
  <c r="CG524" i="3" s="1"/>
  <c r="CG525" i="3" s="1"/>
  <c r="CF495" i="3"/>
  <c r="CF496" i="3" s="1"/>
  <c r="CF497" i="3" s="1"/>
  <c r="CF498" i="3" s="1"/>
  <c r="CF499" i="3" s="1"/>
  <c r="CF500" i="3" s="1"/>
  <c r="CF501" i="3" s="1"/>
  <c r="CF502" i="3" s="1"/>
  <c r="CF503" i="3" s="1"/>
  <c r="CF504" i="3" s="1"/>
  <c r="CF505" i="3" s="1"/>
  <c r="CF506" i="3" s="1"/>
  <c r="CF507" i="3" s="1"/>
  <c r="CF508" i="3" s="1"/>
  <c r="CF509" i="3" s="1"/>
  <c r="CF510" i="3" s="1"/>
  <c r="CF511" i="3" s="1"/>
  <c r="CF512" i="3" s="1"/>
  <c r="CF513" i="3" s="1"/>
  <c r="CF514" i="3" s="1"/>
  <c r="CF515" i="3" s="1"/>
  <c r="CF516" i="3" s="1"/>
  <c r="CF517" i="3" s="1"/>
  <c r="CF518" i="3" s="1"/>
  <c r="CF519" i="3" s="1"/>
  <c r="CF520" i="3" s="1"/>
  <c r="CF521" i="3" s="1"/>
  <c r="CF522" i="3" s="1"/>
  <c r="CF523" i="3" s="1"/>
  <c r="CF524" i="3" s="1"/>
  <c r="CF525" i="3" s="1"/>
  <c r="CE495" i="3"/>
  <c r="CE496" i="3" s="1"/>
  <c r="CE497" i="3" s="1"/>
  <c r="CE498" i="3" s="1"/>
  <c r="CE499" i="3" s="1"/>
  <c r="CE500" i="3" s="1"/>
  <c r="CE501" i="3" s="1"/>
  <c r="CE502" i="3" s="1"/>
  <c r="CE503" i="3" s="1"/>
  <c r="CE504" i="3" s="1"/>
  <c r="CE505" i="3" s="1"/>
  <c r="CE506" i="3" s="1"/>
  <c r="CE507" i="3" s="1"/>
  <c r="CE508" i="3" s="1"/>
  <c r="CE509" i="3" s="1"/>
  <c r="CE510" i="3" s="1"/>
  <c r="CE511" i="3" s="1"/>
  <c r="CE512" i="3" s="1"/>
  <c r="CE513" i="3" s="1"/>
  <c r="CE514" i="3" s="1"/>
  <c r="CE515" i="3" s="1"/>
  <c r="CE516" i="3" s="1"/>
  <c r="CE517" i="3" s="1"/>
  <c r="CE518" i="3" s="1"/>
  <c r="CE519" i="3" s="1"/>
  <c r="CE520" i="3" s="1"/>
  <c r="CE521" i="3" s="1"/>
  <c r="CE522" i="3" s="1"/>
  <c r="CE523" i="3" s="1"/>
  <c r="CE524" i="3" s="1"/>
  <c r="CE525" i="3" s="1"/>
  <c r="CD495" i="3"/>
  <c r="CD496" i="3" s="1"/>
  <c r="CD497" i="3" s="1"/>
  <c r="CD498" i="3" s="1"/>
  <c r="CD499" i="3" s="1"/>
  <c r="CD500" i="3" s="1"/>
  <c r="CD501" i="3" s="1"/>
  <c r="CD502" i="3" s="1"/>
  <c r="CD503" i="3" s="1"/>
  <c r="CD504" i="3" s="1"/>
  <c r="CD505" i="3" s="1"/>
  <c r="CD506" i="3" s="1"/>
  <c r="CD507" i="3" s="1"/>
  <c r="CD508" i="3" s="1"/>
  <c r="CD509" i="3" s="1"/>
  <c r="CD510" i="3" s="1"/>
  <c r="CD511" i="3" s="1"/>
  <c r="CD512" i="3" s="1"/>
  <c r="CD513" i="3" s="1"/>
  <c r="CD514" i="3" s="1"/>
  <c r="CD515" i="3" s="1"/>
  <c r="CD516" i="3" s="1"/>
  <c r="CD517" i="3" s="1"/>
  <c r="CD518" i="3" s="1"/>
  <c r="CD519" i="3" s="1"/>
  <c r="CD520" i="3" s="1"/>
  <c r="CD521" i="3" s="1"/>
  <c r="CD522" i="3" s="1"/>
  <c r="CD523" i="3" s="1"/>
  <c r="CD524" i="3" s="1"/>
  <c r="CD525" i="3" s="1"/>
  <c r="CI465" i="3"/>
  <c r="CI466" i="3" s="1"/>
  <c r="CI467" i="3" s="1"/>
  <c r="CI468" i="3" s="1"/>
  <c r="CI469" i="3" s="1"/>
  <c r="CI470" i="3" s="1"/>
  <c r="CI471" i="3" s="1"/>
  <c r="CI472" i="3" s="1"/>
  <c r="CI473" i="3" s="1"/>
  <c r="CI474" i="3" s="1"/>
  <c r="CI475" i="3" s="1"/>
  <c r="CI476" i="3" s="1"/>
  <c r="CI477" i="3" s="1"/>
  <c r="CI478" i="3" s="1"/>
  <c r="CI479" i="3" s="1"/>
  <c r="CI480" i="3" s="1"/>
  <c r="CI481" i="3" s="1"/>
  <c r="CI482" i="3" s="1"/>
  <c r="CI483" i="3" s="1"/>
  <c r="CI484" i="3" s="1"/>
  <c r="CI485" i="3" s="1"/>
  <c r="CI486" i="3" s="1"/>
  <c r="CI487" i="3" s="1"/>
  <c r="CI488" i="3" s="1"/>
  <c r="CI489" i="3" s="1"/>
  <c r="CI490" i="3" s="1"/>
  <c r="CI491" i="3" s="1"/>
  <c r="CI492" i="3" s="1"/>
  <c r="CI493" i="3" s="1"/>
  <c r="CI494" i="3" s="1"/>
  <c r="CH465" i="3"/>
  <c r="CH466" i="3" s="1"/>
  <c r="CH467" i="3" s="1"/>
  <c r="CH468" i="3" s="1"/>
  <c r="CH469" i="3" s="1"/>
  <c r="CH470" i="3" s="1"/>
  <c r="CH471" i="3" s="1"/>
  <c r="CH472" i="3" s="1"/>
  <c r="CH473" i="3" s="1"/>
  <c r="CH474" i="3" s="1"/>
  <c r="CH475" i="3" s="1"/>
  <c r="CH476" i="3" s="1"/>
  <c r="CH477" i="3" s="1"/>
  <c r="CH478" i="3" s="1"/>
  <c r="CH479" i="3" s="1"/>
  <c r="CH480" i="3" s="1"/>
  <c r="CH481" i="3" s="1"/>
  <c r="CH482" i="3" s="1"/>
  <c r="CH483" i="3" s="1"/>
  <c r="CH484" i="3" s="1"/>
  <c r="CH485" i="3" s="1"/>
  <c r="CH486" i="3" s="1"/>
  <c r="CH487" i="3" s="1"/>
  <c r="CH488" i="3" s="1"/>
  <c r="CH489" i="3" s="1"/>
  <c r="CH490" i="3" s="1"/>
  <c r="CH491" i="3" s="1"/>
  <c r="CH492" i="3" s="1"/>
  <c r="CH493" i="3" s="1"/>
  <c r="CH494" i="3" s="1"/>
  <c r="CG465" i="3"/>
  <c r="CG466" i="3" s="1"/>
  <c r="CG467" i="3" s="1"/>
  <c r="CG468" i="3" s="1"/>
  <c r="CG469" i="3" s="1"/>
  <c r="CG470" i="3" s="1"/>
  <c r="CG471" i="3" s="1"/>
  <c r="CG472" i="3" s="1"/>
  <c r="CG473" i="3" s="1"/>
  <c r="CG474" i="3" s="1"/>
  <c r="CG475" i="3" s="1"/>
  <c r="CG476" i="3" s="1"/>
  <c r="CG477" i="3" s="1"/>
  <c r="CG478" i="3" s="1"/>
  <c r="CG479" i="3" s="1"/>
  <c r="CG480" i="3" s="1"/>
  <c r="CG481" i="3" s="1"/>
  <c r="CG482" i="3" s="1"/>
  <c r="CG483" i="3" s="1"/>
  <c r="CG484" i="3" s="1"/>
  <c r="CG485" i="3" s="1"/>
  <c r="CG486" i="3" s="1"/>
  <c r="CG487" i="3" s="1"/>
  <c r="CG488" i="3" s="1"/>
  <c r="CG489" i="3" s="1"/>
  <c r="CG490" i="3" s="1"/>
  <c r="CG491" i="3" s="1"/>
  <c r="CG492" i="3" s="1"/>
  <c r="CG493" i="3" s="1"/>
  <c r="CG494" i="3" s="1"/>
  <c r="CF465" i="3"/>
  <c r="CF466" i="3" s="1"/>
  <c r="CF467" i="3" s="1"/>
  <c r="CF468" i="3" s="1"/>
  <c r="CF469" i="3" s="1"/>
  <c r="CF470" i="3" s="1"/>
  <c r="CF471" i="3" s="1"/>
  <c r="CF472" i="3" s="1"/>
  <c r="CF473" i="3" s="1"/>
  <c r="CF474" i="3" s="1"/>
  <c r="CF475" i="3" s="1"/>
  <c r="CF476" i="3" s="1"/>
  <c r="CF477" i="3" s="1"/>
  <c r="CF478" i="3" s="1"/>
  <c r="CF479" i="3" s="1"/>
  <c r="CF480" i="3" s="1"/>
  <c r="CF481" i="3" s="1"/>
  <c r="CF482" i="3" s="1"/>
  <c r="CF483" i="3" s="1"/>
  <c r="CF484" i="3" s="1"/>
  <c r="CF485" i="3" s="1"/>
  <c r="CF486" i="3" s="1"/>
  <c r="CF487" i="3" s="1"/>
  <c r="CF488" i="3" s="1"/>
  <c r="CF489" i="3" s="1"/>
  <c r="CF490" i="3" s="1"/>
  <c r="CF491" i="3" s="1"/>
  <c r="CF492" i="3" s="1"/>
  <c r="CF493" i="3" s="1"/>
  <c r="CF494" i="3" s="1"/>
  <c r="CE465" i="3"/>
  <c r="CE466" i="3" s="1"/>
  <c r="CE467" i="3" s="1"/>
  <c r="CE468" i="3" s="1"/>
  <c r="CE469" i="3" s="1"/>
  <c r="CE470" i="3" s="1"/>
  <c r="CE471" i="3" s="1"/>
  <c r="CE472" i="3" s="1"/>
  <c r="CE473" i="3" s="1"/>
  <c r="CE474" i="3" s="1"/>
  <c r="CE475" i="3" s="1"/>
  <c r="CE476" i="3" s="1"/>
  <c r="CE477" i="3" s="1"/>
  <c r="CE478" i="3" s="1"/>
  <c r="CE479" i="3" s="1"/>
  <c r="CE480" i="3" s="1"/>
  <c r="CE481" i="3" s="1"/>
  <c r="CE482" i="3" s="1"/>
  <c r="CE483" i="3" s="1"/>
  <c r="CE484" i="3" s="1"/>
  <c r="CE485" i="3" s="1"/>
  <c r="CE486" i="3" s="1"/>
  <c r="CE487" i="3" s="1"/>
  <c r="CE488" i="3" s="1"/>
  <c r="CE489" i="3" s="1"/>
  <c r="CE490" i="3" s="1"/>
  <c r="CE491" i="3" s="1"/>
  <c r="CE492" i="3" s="1"/>
  <c r="CE493" i="3" s="1"/>
  <c r="CE494" i="3" s="1"/>
  <c r="CD465" i="3"/>
  <c r="CD466" i="3" s="1"/>
  <c r="CD467" i="3" s="1"/>
  <c r="CD468" i="3" s="1"/>
  <c r="CD469" i="3" s="1"/>
  <c r="CD470" i="3" s="1"/>
  <c r="CD471" i="3" s="1"/>
  <c r="CD472" i="3" s="1"/>
  <c r="CD473" i="3" s="1"/>
  <c r="CD474" i="3" s="1"/>
  <c r="CD475" i="3" s="1"/>
  <c r="CD476" i="3" s="1"/>
  <c r="CD477" i="3" s="1"/>
  <c r="CD478" i="3" s="1"/>
  <c r="CD479" i="3" s="1"/>
  <c r="CD480" i="3" s="1"/>
  <c r="CD481" i="3" s="1"/>
  <c r="CD482" i="3" s="1"/>
  <c r="CD483" i="3" s="1"/>
  <c r="CD484" i="3" s="1"/>
  <c r="CD485" i="3" s="1"/>
  <c r="CD486" i="3" s="1"/>
  <c r="CD487" i="3" s="1"/>
  <c r="CD488" i="3" s="1"/>
  <c r="CD489" i="3" s="1"/>
  <c r="CD490" i="3" s="1"/>
  <c r="CD491" i="3" s="1"/>
  <c r="CD492" i="3" s="1"/>
  <c r="CD493" i="3" s="1"/>
  <c r="CD494" i="3" s="1"/>
  <c r="CI434" i="3"/>
  <c r="CI435" i="3" s="1"/>
  <c r="CI436" i="3" s="1"/>
  <c r="CI437" i="3" s="1"/>
  <c r="CI438" i="3" s="1"/>
  <c r="CI439" i="3" s="1"/>
  <c r="CI440" i="3" s="1"/>
  <c r="CI441" i="3" s="1"/>
  <c r="CI442" i="3" s="1"/>
  <c r="CI443" i="3" s="1"/>
  <c r="CI444" i="3" s="1"/>
  <c r="CI445" i="3" s="1"/>
  <c r="CI446" i="3" s="1"/>
  <c r="CI447" i="3" s="1"/>
  <c r="CI448" i="3" s="1"/>
  <c r="CI449" i="3" s="1"/>
  <c r="CI450" i="3" s="1"/>
  <c r="CI451" i="3" s="1"/>
  <c r="CI452" i="3" s="1"/>
  <c r="CI453" i="3" s="1"/>
  <c r="CI454" i="3" s="1"/>
  <c r="CI455" i="3" s="1"/>
  <c r="CI456" i="3" s="1"/>
  <c r="CI457" i="3" s="1"/>
  <c r="CI458" i="3" s="1"/>
  <c r="CI459" i="3" s="1"/>
  <c r="CI460" i="3" s="1"/>
  <c r="CI461" i="3" s="1"/>
  <c r="CI462" i="3" s="1"/>
  <c r="CI463" i="3" s="1"/>
  <c r="CI464" i="3" s="1"/>
  <c r="CH434" i="3"/>
  <c r="CH435" i="3" s="1"/>
  <c r="CH436" i="3" s="1"/>
  <c r="CH437" i="3" s="1"/>
  <c r="CH438" i="3" s="1"/>
  <c r="CH439" i="3" s="1"/>
  <c r="CH440" i="3" s="1"/>
  <c r="CH441" i="3" s="1"/>
  <c r="CH442" i="3" s="1"/>
  <c r="CH443" i="3" s="1"/>
  <c r="CH444" i="3" s="1"/>
  <c r="CH445" i="3" s="1"/>
  <c r="CH446" i="3" s="1"/>
  <c r="CH447" i="3" s="1"/>
  <c r="CH448" i="3" s="1"/>
  <c r="CH449" i="3" s="1"/>
  <c r="CH450" i="3" s="1"/>
  <c r="CH451" i="3" s="1"/>
  <c r="CH452" i="3" s="1"/>
  <c r="CH453" i="3" s="1"/>
  <c r="CH454" i="3" s="1"/>
  <c r="CH455" i="3" s="1"/>
  <c r="CH456" i="3" s="1"/>
  <c r="CH457" i="3" s="1"/>
  <c r="CH458" i="3" s="1"/>
  <c r="CH459" i="3" s="1"/>
  <c r="CH460" i="3" s="1"/>
  <c r="CH461" i="3" s="1"/>
  <c r="CH462" i="3" s="1"/>
  <c r="CH463" i="3" s="1"/>
  <c r="CH464" i="3" s="1"/>
  <c r="CG434" i="3"/>
  <c r="CG435" i="3" s="1"/>
  <c r="CG436" i="3" s="1"/>
  <c r="CG437" i="3" s="1"/>
  <c r="CG438" i="3" s="1"/>
  <c r="CG439" i="3" s="1"/>
  <c r="CG440" i="3" s="1"/>
  <c r="CG441" i="3" s="1"/>
  <c r="CG442" i="3" s="1"/>
  <c r="CG443" i="3" s="1"/>
  <c r="CG444" i="3" s="1"/>
  <c r="CG445" i="3" s="1"/>
  <c r="CG446" i="3" s="1"/>
  <c r="CG447" i="3" s="1"/>
  <c r="CG448" i="3" s="1"/>
  <c r="CG449" i="3" s="1"/>
  <c r="CG450" i="3" s="1"/>
  <c r="CG451" i="3" s="1"/>
  <c r="CG452" i="3" s="1"/>
  <c r="CG453" i="3" s="1"/>
  <c r="CG454" i="3" s="1"/>
  <c r="CG455" i="3" s="1"/>
  <c r="CG456" i="3" s="1"/>
  <c r="CG457" i="3" s="1"/>
  <c r="CG458" i="3" s="1"/>
  <c r="CG459" i="3" s="1"/>
  <c r="CG460" i="3" s="1"/>
  <c r="CG461" i="3" s="1"/>
  <c r="CG462" i="3" s="1"/>
  <c r="CG463" i="3" s="1"/>
  <c r="CG464" i="3" s="1"/>
  <c r="CF434" i="3"/>
  <c r="CF435" i="3" s="1"/>
  <c r="CF436" i="3" s="1"/>
  <c r="CF437" i="3" s="1"/>
  <c r="CF438" i="3" s="1"/>
  <c r="CF439" i="3" s="1"/>
  <c r="CF440" i="3" s="1"/>
  <c r="CF441" i="3" s="1"/>
  <c r="CF442" i="3" s="1"/>
  <c r="CF443" i="3" s="1"/>
  <c r="CF444" i="3" s="1"/>
  <c r="CF445" i="3" s="1"/>
  <c r="CF446" i="3" s="1"/>
  <c r="CF447" i="3" s="1"/>
  <c r="CF448" i="3" s="1"/>
  <c r="CF449" i="3" s="1"/>
  <c r="CF450" i="3" s="1"/>
  <c r="CF451" i="3" s="1"/>
  <c r="CF452" i="3" s="1"/>
  <c r="CF453" i="3" s="1"/>
  <c r="CF454" i="3" s="1"/>
  <c r="CF455" i="3" s="1"/>
  <c r="CF456" i="3" s="1"/>
  <c r="CF457" i="3" s="1"/>
  <c r="CF458" i="3" s="1"/>
  <c r="CF459" i="3" s="1"/>
  <c r="CF460" i="3" s="1"/>
  <c r="CF461" i="3" s="1"/>
  <c r="CF462" i="3" s="1"/>
  <c r="CF463" i="3" s="1"/>
  <c r="CF464" i="3" s="1"/>
  <c r="CE434" i="3"/>
  <c r="CE435" i="3" s="1"/>
  <c r="CE436" i="3" s="1"/>
  <c r="CE437" i="3" s="1"/>
  <c r="CE438" i="3" s="1"/>
  <c r="CE439" i="3" s="1"/>
  <c r="CE440" i="3" s="1"/>
  <c r="CE441" i="3" s="1"/>
  <c r="CE442" i="3" s="1"/>
  <c r="CE443" i="3" s="1"/>
  <c r="CE444" i="3" s="1"/>
  <c r="CE445" i="3" s="1"/>
  <c r="CE446" i="3" s="1"/>
  <c r="CE447" i="3" s="1"/>
  <c r="CE448" i="3" s="1"/>
  <c r="CE449" i="3" s="1"/>
  <c r="CE450" i="3" s="1"/>
  <c r="CE451" i="3" s="1"/>
  <c r="CE452" i="3" s="1"/>
  <c r="CE453" i="3" s="1"/>
  <c r="CE454" i="3" s="1"/>
  <c r="CE455" i="3" s="1"/>
  <c r="CE456" i="3" s="1"/>
  <c r="CE457" i="3" s="1"/>
  <c r="CE458" i="3" s="1"/>
  <c r="CE459" i="3" s="1"/>
  <c r="CE460" i="3" s="1"/>
  <c r="CE461" i="3" s="1"/>
  <c r="CE462" i="3" s="1"/>
  <c r="CE463" i="3" s="1"/>
  <c r="CE464" i="3" s="1"/>
  <c r="CD434" i="3"/>
  <c r="CD435" i="3" s="1"/>
  <c r="CD436" i="3" s="1"/>
  <c r="CD437" i="3" s="1"/>
  <c r="CD438" i="3" s="1"/>
  <c r="CD439" i="3" s="1"/>
  <c r="CD440" i="3" s="1"/>
  <c r="CD441" i="3" s="1"/>
  <c r="CD442" i="3" s="1"/>
  <c r="CD443" i="3" s="1"/>
  <c r="CD444" i="3" s="1"/>
  <c r="CD445" i="3" s="1"/>
  <c r="CD446" i="3" s="1"/>
  <c r="CD447" i="3" s="1"/>
  <c r="CD448" i="3" s="1"/>
  <c r="CD449" i="3" s="1"/>
  <c r="CD450" i="3" s="1"/>
  <c r="CD451" i="3" s="1"/>
  <c r="CD452" i="3" s="1"/>
  <c r="CD453" i="3" s="1"/>
  <c r="CD454" i="3" s="1"/>
  <c r="CD455" i="3" s="1"/>
  <c r="CD456" i="3" s="1"/>
  <c r="CD457" i="3" s="1"/>
  <c r="CD458" i="3" s="1"/>
  <c r="CD459" i="3" s="1"/>
  <c r="CD460" i="3" s="1"/>
  <c r="CD461" i="3" s="1"/>
  <c r="CD462" i="3" s="1"/>
  <c r="CD463" i="3" s="1"/>
  <c r="CD464" i="3" s="1"/>
  <c r="CI405" i="3"/>
  <c r="CI406" i="3" s="1"/>
  <c r="CI407" i="3" s="1"/>
  <c r="CI408" i="3" s="1"/>
  <c r="CI409" i="3" s="1"/>
  <c r="CI410" i="3" s="1"/>
  <c r="CI411" i="3" s="1"/>
  <c r="CI412" i="3" s="1"/>
  <c r="CI413" i="3" s="1"/>
  <c r="CI414" i="3" s="1"/>
  <c r="CI415" i="3" s="1"/>
  <c r="CI416" i="3" s="1"/>
  <c r="CI417" i="3" s="1"/>
  <c r="CI418" i="3" s="1"/>
  <c r="CI419" i="3" s="1"/>
  <c r="CI420" i="3" s="1"/>
  <c r="CI421" i="3" s="1"/>
  <c r="CI422" i="3" s="1"/>
  <c r="CI423" i="3" s="1"/>
  <c r="CI424" i="3" s="1"/>
  <c r="CI425" i="3" s="1"/>
  <c r="CI426" i="3" s="1"/>
  <c r="CI427" i="3" s="1"/>
  <c r="CI428" i="3" s="1"/>
  <c r="CI429" i="3" s="1"/>
  <c r="CI430" i="3" s="1"/>
  <c r="CI431" i="3" s="1"/>
  <c r="CI432" i="3" s="1"/>
  <c r="CH405" i="3"/>
  <c r="CH406" i="3" s="1"/>
  <c r="CH407" i="3" s="1"/>
  <c r="CH408" i="3" s="1"/>
  <c r="CH409" i="3" s="1"/>
  <c r="CH410" i="3" s="1"/>
  <c r="CH411" i="3" s="1"/>
  <c r="CH412" i="3" s="1"/>
  <c r="CH413" i="3" s="1"/>
  <c r="CH414" i="3" s="1"/>
  <c r="CH415" i="3" s="1"/>
  <c r="CH416" i="3" s="1"/>
  <c r="CH417" i="3" s="1"/>
  <c r="CH418" i="3" s="1"/>
  <c r="CH419" i="3" s="1"/>
  <c r="CH420" i="3" s="1"/>
  <c r="CH421" i="3" s="1"/>
  <c r="CH422" i="3" s="1"/>
  <c r="CH423" i="3" s="1"/>
  <c r="CH424" i="3" s="1"/>
  <c r="CH425" i="3" s="1"/>
  <c r="CH426" i="3" s="1"/>
  <c r="CH427" i="3" s="1"/>
  <c r="CH428" i="3" s="1"/>
  <c r="CH429" i="3" s="1"/>
  <c r="CH430" i="3" s="1"/>
  <c r="CH431" i="3" s="1"/>
  <c r="CH432" i="3" s="1"/>
  <c r="CG405" i="3"/>
  <c r="CG406" i="3" s="1"/>
  <c r="CG407" i="3" s="1"/>
  <c r="CG408" i="3" s="1"/>
  <c r="CG409" i="3" s="1"/>
  <c r="CG410" i="3" s="1"/>
  <c r="CG411" i="3" s="1"/>
  <c r="CG412" i="3" s="1"/>
  <c r="CG413" i="3" s="1"/>
  <c r="CG414" i="3" s="1"/>
  <c r="CG415" i="3" s="1"/>
  <c r="CG416" i="3" s="1"/>
  <c r="CG417" i="3" s="1"/>
  <c r="CG418" i="3" s="1"/>
  <c r="CG419" i="3" s="1"/>
  <c r="CG420" i="3" s="1"/>
  <c r="CG421" i="3" s="1"/>
  <c r="CG422" i="3" s="1"/>
  <c r="CG423" i="3" s="1"/>
  <c r="CG424" i="3" s="1"/>
  <c r="CG425" i="3" s="1"/>
  <c r="CG426" i="3" s="1"/>
  <c r="CG427" i="3" s="1"/>
  <c r="CG428" i="3" s="1"/>
  <c r="CG429" i="3" s="1"/>
  <c r="CG430" i="3" s="1"/>
  <c r="CG431" i="3" s="1"/>
  <c r="CG432" i="3" s="1"/>
  <c r="CF405" i="3"/>
  <c r="CF406" i="3" s="1"/>
  <c r="CF407" i="3" s="1"/>
  <c r="CF408" i="3" s="1"/>
  <c r="CF409" i="3" s="1"/>
  <c r="CF410" i="3" s="1"/>
  <c r="CF411" i="3" s="1"/>
  <c r="CF412" i="3" s="1"/>
  <c r="CF413" i="3" s="1"/>
  <c r="CF414" i="3" s="1"/>
  <c r="CF415" i="3" s="1"/>
  <c r="CF416" i="3" s="1"/>
  <c r="CF417" i="3" s="1"/>
  <c r="CF418" i="3" s="1"/>
  <c r="CF419" i="3" s="1"/>
  <c r="CF420" i="3" s="1"/>
  <c r="CF421" i="3" s="1"/>
  <c r="CF422" i="3" s="1"/>
  <c r="CF423" i="3" s="1"/>
  <c r="CF424" i="3" s="1"/>
  <c r="CF425" i="3" s="1"/>
  <c r="CF426" i="3" s="1"/>
  <c r="CF427" i="3" s="1"/>
  <c r="CF428" i="3" s="1"/>
  <c r="CF429" i="3" s="1"/>
  <c r="CF430" i="3" s="1"/>
  <c r="CF431" i="3" s="1"/>
  <c r="CF432" i="3" s="1"/>
  <c r="CE405" i="3"/>
  <c r="CE406" i="3" s="1"/>
  <c r="CE407" i="3" s="1"/>
  <c r="CE408" i="3" s="1"/>
  <c r="CE409" i="3" s="1"/>
  <c r="CE410" i="3" s="1"/>
  <c r="CE411" i="3" s="1"/>
  <c r="CE412" i="3" s="1"/>
  <c r="CE413" i="3" s="1"/>
  <c r="CE414" i="3" s="1"/>
  <c r="CE415" i="3" s="1"/>
  <c r="CE416" i="3" s="1"/>
  <c r="CE417" i="3" s="1"/>
  <c r="CE418" i="3" s="1"/>
  <c r="CE419" i="3" s="1"/>
  <c r="CE420" i="3" s="1"/>
  <c r="CE421" i="3" s="1"/>
  <c r="CE422" i="3" s="1"/>
  <c r="CE423" i="3" s="1"/>
  <c r="CE424" i="3" s="1"/>
  <c r="CE425" i="3" s="1"/>
  <c r="CE426" i="3" s="1"/>
  <c r="CE427" i="3" s="1"/>
  <c r="CE428" i="3" s="1"/>
  <c r="CE429" i="3" s="1"/>
  <c r="CE430" i="3" s="1"/>
  <c r="CE431" i="3" s="1"/>
  <c r="CE432" i="3" s="1"/>
  <c r="CD405" i="3"/>
  <c r="CD406" i="3" s="1"/>
  <c r="CD407" i="3" s="1"/>
  <c r="CD408" i="3" s="1"/>
  <c r="CD409" i="3" s="1"/>
  <c r="CD410" i="3" s="1"/>
  <c r="CD411" i="3" s="1"/>
  <c r="CD412" i="3" s="1"/>
  <c r="CD413" i="3" s="1"/>
  <c r="CD414" i="3" s="1"/>
  <c r="CD415" i="3" s="1"/>
  <c r="CD416" i="3" s="1"/>
  <c r="CD417" i="3" s="1"/>
  <c r="CD418" i="3" s="1"/>
  <c r="CD419" i="3" s="1"/>
  <c r="CD420" i="3" s="1"/>
  <c r="CD421" i="3" s="1"/>
  <c r="CD422" i="3" s="1"/>
  <c r="CD423" i="3" s="1"/>
  <c r="CD424" i="3" s="1"/>
  <c r="CD425" i="3" s="1"/>
  <c r="CD426" i="3" s="1"/>
  <c r="CD427" i="3" s="1"/>
  <c r="CD428" i="3" s="1"/>
  <c r="CD429" i="3" s="1"/>
  <c r="CD430" i="3" s="1"/>
  <c r="CD431" i="3" s="1"/>
  <c r="CD432" i="3" s="1"/>
  <c r="CA709" i="3"/>
  <c r="CA710" i="3" s="1"/>
  <c r="CA711" i="3" s="1"/>
  <c r="CA712" i="3" s="1"/>
  <c r="CA713" i="3" s="1"/>
  <c r="CA714" i="3" s="1"/>
  <c r="CA715" i="3" s="1"/>
  <c r="CA716" i="3" s="1"/>
  <c r="CA717" i="3" s="1"/>
  <c r="CA718" i="3" s="1"/>
  <c r="CA719" i="3" s="1"/>
  <c r="CA720" i="3" s="1"/>
  <c r="CA721" i="3" s="1"/>
  <c r="CA722" i="3" s="1"/>
  <c r="CA723" i="3" s="1"/>
  <c r="CA724" i="3" s="1"/>
  <c r="CA725" i="3" s="1"/>
  <c r="CA726" i="3" s="1"/>
  <c r="CA727" i="3" s="1"/>
  <c r="CA728" i="3" s="1"/>
  <c r="CA729" i="3" s="1"/>
  <c r="CA730" i="3" s="1"/>
  <c r="CA731" i="3" s="1"/>
  <c r="CA732" i="3" s="1"/>
  <c r="CA733" i="3" s="1"/>
  <c r="CA734" i="3" s="1"/>
  <c r="CA735" i="3" s="1"/>
  <c r="CA736" i="3" s="1"/>
  <c r="CA737" i="3" s="1"/>
  <c r="CA738" i="3" s="1"/>
  <c r="CA739" i="3" s="1"/>
  <c r="BZ709" i="3"/>
  <c r="BZ710" i="3" s="1"/>
  <c r="BZ711" i="3" s="1"/>
  <c r="BZ712" i="3" s="1"/>
  <c r="BZ713" i="3" s="1"/>
  <c r="BZ714" i="3" s="1"/>
  <c r="BZ715" i="3" s="1"/>
  <c r="BZ716" i="3" s="1"/>
  <c r="BZ717" i="3" s="1"/>
  <c r="BZ718" i="3" s="1"/>
  <c r="BZ719" i="3" s="1"/>
  <c r="BZ720" i="3" s="1"/>
  <c r="BZ721" i="3" s="1"/>
  <c r="BZ722" i="3" s="1"/>
  <c r="BZ723" i="3" s="1"/>
  <c r="BZ724" i="3" s="1"/>
  <c r="BZ725" i="3" s="1"/>
  <c r="BZ726" i="3" s="1"/>
  <c r="BZ727" i="3" s="1"/>
  <c r="BZ728" i="3" s="1"/>
  <c r="BZ729" i="3" s="1"/>
  <c r="BZ730" i="3" s="1"/>
  <c r="BZ731" i="3" s="1"/>
  <c r="BZ732" i="3" s="1"/>
  <c r="BZ733" i="3" s="1"/>
  <c r="BZ734" i="3" s="1"/>
  <c r="BZ735" i="3" s="1"/>
  <c r="BZ736" i="3" s="1"/>
  <c r="BZ737" i="3" s="1"/>
  <c r="BZ738" i="3" s="1"/>
  <c r="BZ739" i="3" s="1"/>
  <c r="BY709" i="3"/>
  <c r="BY710" i="3" s="1"/>
  <c r="BY711" i="3" s="1"/>
  <c r="BY712" i="3" s="1"/>
  <c r="BY713" i="3" s="1"/>
  <c r="BY714" i="3" s="1"/>
  <c r="BY715" i="3" s="1"/>
  <c r="BY716" i="3" s="1"/>
  <c r="BY717" i="3" s="1"/>
  <c r="BY718" i="3" s="1"/>
  <c r="BY719" i="3" s="1"/>
  <c r="BY720" i="3" s="1"/>
  <c r="BY721" i="3" s="1"/>
  <c r="BY722" i="3" s="1"/>
  <c r="BY723" i="3" s="1"/>
  <c r="BY724" i="3" s="1"/>
  <c r="BY725" i="3" s="1"/>
  <c r="BY726" i="3" s="1"/>
  <c r="BY727" i="3" s="1"/>
  <c r="BY728" i="3" s="1"/>
  <c r="BY729" i="3" s="1"/>
  <c r="BY730" i="3" s="1"/>
  <c r="BY731" i="3" s="1"/>
  <c r="BY732" i="3" s="1"/>
  <c r="BY733" i="3" s="1"/>
  <c r="BY734" i="3" s="1"/>
  <c r="BY735" i="3" s="1"/>
  <c r="BY736" i="3" s="1"/>
  <c r="BY737" i="3" s="1"/>
  <c r="BY738" i="3" s="1"/>
  <c r="BY739" i="3" s="1"/>
  <c r="BX709" i="3"/>
  <c r="BX710" i="3" s="1"/>
  <c r="BX711" i="3" s="1"/>
  <c r="BX712" i="3" s="1"/>
  <c r="BX713" i="3" s="1"/>
  <c r="BX714" i="3" s="1"/>
  <c r="BX715" i="3" s="1"/>
  <c r="BX716" i="3" s="1"/>
  <c r="BX717" i="3" s="1"/>
  <c r="BX718" i="3" s="1"/>
  <c r="BX719" i="3" s="1"/>
  <c r="BX720" i="3" s="1"/>
  <c r="BX721" i="3" s="1"/>
  <c r="BX722" i="3" s="1"/>
  <c r="BX723" i="3" s="1"/>
  <c r="BX724" i="3" s="1"/>
  <c r="BX725" i="3" s="1"/>
  <c r="BX726" i="3" s="1"/>
  <c r="BX727" i="3" s="1"/>
  <c r="BX728" i="3" s="1"/>
  <c r="BX729" i="3" s="1"/>
  <c r="BX730" i="3" s="1"/>
  <c r="BX731" i="3" s="1"/>
  <c r="BX732" i="3" s="1"/>
  <c r="BX733" i="3" s="1"/>
  <c r="BX734" i="3" s="1"/>
  <c r="BX735" i="3" s="1"/>
  <c r="BX736" i="3" s="1"/>
  <c r="BX737" i="3" s="1"/>
  <c r="BX738" i="3" s="1"/>
  <c r="BX739" i="3" s="1"/>
  <c r="BW709" i="3"/>
  <c r="BW710" i="3" s="1"/>
  <c r="BW711" i="3" s="1"/>
  <c r="BW712" i="3" s="1"/>
  <c r="BW713" i="3" s="1"/>
  <c r="BW714" i="3" s="1"/>
  <c r="BW715" i="3" s="1"/>
  <c r="BW716" i="3" s="1"/>
  <c r="BW717" i="3" s="1"/>
  <c r="BW718" i="3" s="1"/>
  <c r="BW719" i="3" s="1"/>
  <c r="BW720" i="3" s="1"/>
  <c r="BW721" i="3" s="1"/>
  <c r="BW722" i="3" s="1"/>
  <c r="BW723" i="3" s="1"/>
  <c r="BW724" i="3" s="1"/>
  <c r="BW725" i="3" s="1"/>
  <c r="BW726" i="3" s="1"/>
  <c r="BW727" i="3" s="1"/>
  <c r="BW728" i="3" s="1"/>
  <c r="BW729" i="3" s="1"/>
  <c r="BW730" i="3" s="1"/>
  <c r="BW731" i="3" s="1"/>
  <c r="BW732" i="3" s="1"/>
  <c r="BW733" i="3" s="1"/>
  <c r="BW734" i="3" s="1"/>
  <c r="BW735" i="3" s="1"/>
  <c r="BW736" i="3" s="1"/>
  <c r="BW737" i="3" s="1"/>
  <c r="BW738" i="3" s="1"/>
  <c r="BW739" i="3" s="1"/>
  <c r="BV709" i="3"/>
  <c r="BV710" i="3" s="1"/>
  <c r="BV711" i="3" s="1"/>
  <c r="BV712" i="3" s="1"/>
  <c r="BV713" i="3" s="1"/>
  <c r="BV714" i="3" s="1"/>
  <c r="BV715" i="3" s="1"/>
  <c r="BV716" i="3" s="1"/>
  <c r="BV717" i="3" s="1"/>
  <c r="BV718" i="3" s="1"/>
  <c r="BV719" i="3" s="1"/>
  <c r="BV720" i="3" s="1"/>
  <c r="BV721" i="3" s="1"/>
  <c r="BV722" i="3" s="1"/>
  <c r="BV723" i="3" s="1"/>
  <c r="BV724" i="3" s="1"/>
  <c r="BV725" i="3" s="1"/>
  <c r="BV726" i="3" s="1"/>
  <c r="BV727" i="3" s="1"/>
  <c r="BV728" i="3" s="1"/>
  <c r="BV729" i="3" s="1"/>
  <c r="BV730" i="3" s="1"/>
  <c r="BV731" i="3" s="1"/>
  <c r="BV732" i="3" s="1"/>
  <c r="BV733" i="3" s="1"/>
  <c r="BV734" i="3" s="1"/>
  <c r="BV735" i="3" s="1"/>
  <c r="BV736" i="3" s="1"/>
  <c r="BV737" i="3" s="1"/>
  <c r="BV738" i="3" s="1"/>
  <c r="BV739" i="3" s="1"/>
  <c r="CA679" i="3"/>
  <c r="CA680" i="3" s="1"/>
  <c r="CA681" i="3" s="1"/>
  <c r="CA682" i="3" s="1"/>
  <c r="CA683" i="3" s="1"/>
  <c r="CA684" i="3" s="1"/>
  <c r="CA685" i="3" s="1"/>
  <c r="CA686" i="3" s="1"/>
  <c r="CA687" i="3" s="1"/>
  <c r="CA688" i="3" s="1"/>
  <c r="CA689" i="3" s="1"/>
  <c r="CA690" i="3" s="1"/>
  <c r="CA691" i="3" s="1"/>
  <c r="CA692" i="3" s="1"/>
  <c r="CA693" i="3" s="1"/>
  <c r="CA694" i="3" s="1"/>
  <c r="CA695" i="3" s="1"/>
  <c r="CA696" i="3" s="1"/>
  <c r="CA697" i="3" s="1"/>
  <c r="CA698" i="3" s="1"/>
  <c r="CA699" i="3" s="1"/>
  <c r="CA700" i="3" s="1"/>
  <c r="CA701" i="3" s="1"/>
  <c r="CA702" i="3" s="1"/>
  <c r="CA703" i="3" s="1"/>
  <c r="CA704" i="3" s="1"/>
  <c r="CA705" i="3" s="1"/>
  <c r="CA706" i="3" s="1"/>
  <c r="CA707" i="3" s="1"/>
  <c r="CA708" i="3" s="1"/>
  <c r="BZ679" i="3"/>
  <c r="BZ680" i="3" s="1"/>
  <c r="BZ681" i="3" s="1"/>
  <c r="BZ682" i="3" s="1"/>
  <c r="BZ683" i="3" s="1"/>
  <c r="BZ684" i="3" s="1"/>
  <c r="BZ685" i="3" s="1"/>
  <c r="BZ686" i="3" s="1"/>
  <c r="BZ687" i="3" s="1"/>
  <c r="BZ688" i="3" s="1"/>
  <c r="BZ689" i="3" s="1"/>
  <c r="BZ690" i="3" s="1"/>
  <c r="BZ691" i="3" s="1"/>
  <c r="BZ692" i="3" s="1"/>
  <c r="BZ693" i="3" s="1"/>
  <c r="BZ694" i="3" s="1"/>
  <c r="BZ695" i="3" s="1"/>
  <c r="BZ696" i="3" s="1"/>
  <c r="BZ697" i="3" s="1"/>
  <c r="BZ698" i="3" s="1"/>
  <c r="BZ699" i="3" s="1"/>
  <c r="BZ700" i="3" s="1"/>
  <c r="BZ701" i="3" s="1"/>
  <c r="BZ702" i="3" s="1"/>
  <c r="BZ703" i="3" s="1"/>
  <c r="BZ704" i="3" s="1"/>
  <c r="BZ705" i="3" s="1"/>
  <c r="BZ706" i="3" s="1"/>
  <c r="BZ707" i="3" s="1"/>
  <c r="BZ708" i="3" s="1"/>
  <c r="BY679" i="3"/>
  <c r="BY680" i="3" s="1"/>
  <c r="BY681" i="3" s="1"/>
  <c r="BY682" i="3" s="1"/>
  <c r="BY683" i="3" s="1"/>
  <c r="BY684" i="3" s="1"/>
  <c r="BY685" i="3" s="1"/>
  <c r="BY686" i="3" s="1"/>
  <c r="BY687" i="3" s="1"/>
  <c r="BY688" i="3" s="1"/>
  <c r="BY689" i="3" s="1"/>
  <c r="BY690" i="3" s="1"/>
  <c r="BY691" i="3" s="1"/>
  <c r="BY692" i="3" s="1"/>
  <c r="BY693" i="3" s="1"/>
  <c r="BY694" i="3" s="1"/>
  <c r="BY695" i="3" s="1"/>
  <c r="BY696" i="3" s="1"/>
  <c r="BY697" i="3" s="1"/>
  <c r="BY698" i="3" s="1"/>
  <c r="BY699" i="3" s="1"/>
  <c r="BY700" i="3" s="1"/>
  <c r="BY701" i="3" s="1"/>
  <c r="BY702" i="3" s="1"/>
  <c r="BY703" i="3" s="1"/>
  <c r="BY704" i="3" s="1"/>
  <c r="BY705" i="3" s="1"/>
  <c r="BY706" i="3" s="1"/>
  <c r="BY707" i="3" s="1"/>
  <c r="BY708" i="3" s="1"/>
  <c r="BX679" i="3"/>
  <c r="BX680" i="3" s="1"/>
  <c r="BX681" i="3" s="1"/>
  <c r="BX682" i="3" s="1"/>
  <c r="BX683" i="3" s="1"/>
  <c r="BX684" i="3" s="1"/>
  <c r="BX685" i="3" s="1"/>
  <c r="BX686" i="3" s="1"/>
  <c r="BX687" i="3" s="1"/>
  <c r="BX688" i="3" s="1"/>
  <c r="BX689" i="3" s="1"/>
  <c r="BX690" i="3" s="1"/>
  <c r="BX691" i="3" s="1"/>
  <c r="BX692" i="3" s="1"/>
  <c r="BX693" i="3" s="1"/>
  <c r="BX694" i="3" s="1"/>
  <c r="BX695" i="3" s="1"/>
  <c r="BX696" i="3" s="1"/>
  <c r="BX697" i="3" s="1"/>
  <c r="BX698" i="3" s="1"/>
  <c r="BX699" i="3" s="1"/>
  <c r="BX700" i="3" s="1"/>
  <c r="BX701" i="3" s="1"/>
  <c r="BX702" i="3" s="1"/>
  <c r="BX703" i="3" s="1"/>
  <c r="BX704" i="3" s="1"/>
  <c r="BX705" i="3" s="1"/>
  <c r="BX706" i="3" s="1"/>
  <c r="BX707" i="3" s="1"/>
  <c r="BX708" i="3" s="1"/>
  <c r="BW679" i="3"/>
  <c r="BW680" i="3" s="1"/>
  <c r="BW681" i="3" s="1"/>
  <c r="BW682" i="3" s="1"/>
  <c r="BW683" i="3" s="1"/>
  <c r="BW684" i="3" s="1"/>
  <c r="BW685" i="3" s="1"/>
  <c r="BW686" i="3" s="1"/>
  <c r="BW687" i="3" s="1"/>
  <c r="BW688" i="3" s="1"/>
  <c r="BW689" i="3" s="1"/>
  <c r="BW690" i="3" s="1"/>
  <c r="BW691" i="3" s="1"/>
  <c r="BW692" i="3" s="1"/>
  <c r="BW693" i="3" s="1"/>
  <c r="BW694" i="3" s="1"/>
  <c r="BW695" i="3" s="1"/>
  <c r="BW696" i="3" s="1"/>
  <c r="BW697" i="3" s="1"/>
  <c r="BW698" i="3" s="1"/>
  <c r="BW699" i="3" s="1"/>
  <c r="BW700" i="3" s="1"/>
  <c r="BW701" i="3" s="1"/>
  <c r="BW702" i="3" s="1"/>
  <c r="BW703" i="3" s="1"/>
  <c r="BW704" i="3" s="1"/>
  <c r="BW705" i="3" s="1"/>
  <c r="BW706" i="3" s="1"/>
  <c r="BW707" i="3" s="1"/>
  <c r="BW708" i="3" s="1"/>
  <c r="BV679" i="3"/>
  <c r="BV680" i="3" s="1"/>
  <c r="BV681" i="3" s="1"/>
  <c r="BV682" i="3" s="1"/>
  <c r="BV683" i="3" s="1"/>
  <c r="BV684" i="3" s="1"/>
  <c r="BV685" i="3" s="1"/>
  <c r="BV686" i="3" s="1"/>
  <c r="BV687" i="3" s="1"/>
  <c r="BV688" i="3" s="1"/>
  <c r="BV689" i="3" s="1"/>
  <c r="BV690" i="3" s="1"/>
  <c r="BV691" i="3" s="1"/>
  <c r="BV692" i="3" s="1"/>
  <c r="BV693" i="3" s="1"/>
  <c r="BV694" i="3" s="1"/>
  <c r="BV695" i="3" s="1"/>
  <c r="BV696" i="3" s="1"/>
  <c r="BV697" i="3" s="1"/>
  <c r="BV698" i="3" s="1"/>
  <c r="BV699" i="3" s="1"/>
  <c r="BV700" i="3" s="1"/>
  <c r="BV701" i="3" s="1"/>
  <c r="BV702" i="3" s="1"/>
  <c r="BV703" i="3" s="1"/>
  <c r="BV704" i="3" s="1"/>
  <c r="BV705" i="3" s="1"/>
  <c r="BV706" i="3" s="1"/>
  <c r="BV707" i="3" s="1"/>
  <c r="BV708" i="3" s="1"/>
  <c r="CA648" i="3"/>
  <c r="CA649" i="3" s="1"/>
  <c r="CA650" i="3" s="1"/>
  <c r="CA651" i="3" s="1"/>
  <c r="CA652" i="3" s="1"/>
  <c r="CA653" i="3" s="1"/>
  <c r="CA654" i="3" s="1"/>
  <c r="CA655" i="3" s="1"/>
  <c r="CA656" i="3" s="1"/>
  <c r="CA657" i="3" s="1"/>
  <c r="CA658" i="3" s="1"/>
  <c r="CA659" i="3" s="1"/>
  <c r="CA660" i="3" s="1"/>
  <c r="CA661" i="3" s="1"/>
  <c r="CA662" i="3" s="1"/>
  <c r="CA663" i="3" s="1"/>
  <c r="CA664" i="3" s="1"/>
  <c r="CA665" i="3" s="1"/>
  <c r="CA666" i="3" s="1"/>
  <c r="CA667" i="3" s="1"/>
  <c r="CA668" i="3" s="1"/>
  <c r="CA669" i="3" s="1"/>
  <c r="CA670" i="3" s="1"/>
  <c r="CA671" i="3" s="1"/>
  <c r="CA672" i="3" s="1"/>
  <c r="CA673" i="3" s="1"/>
  <c r="CA674" i="3" s="1"/>
  <c r="CA675" i="3" s="1"/>
  <c r="CA676" i="3" s="1"/>
  <c r="CA677" i="3" s="1"/>
  <c r="CA678" i="3" s="1"/>
  <c r="BZ648" i="3"/>
  <c r="BZ649" i="3" s="1"/>
  <c r="BZ650" i="3" s="1"/>
  <c r="BZ651" i="3" s="1"/>
  <c r="BZ652" i="3" s="1"/>
  <c r="BZ653" i="3" s="1"/>
  <c r="BZ654" i="3" s="1"/>
  <c r="BZ655" i="3" s="1"/>
  <c r="BZ656" i="3" s="1"/>
  <c r="BZ657" i="3" s="1"/>
  <c r="BZ658" i="3" s="1"/>
  <c r="BZ659" i="3" s="1"/>
  <c r="BZ660" i="3" s="1"/>
  <c r="BZ661" i="3" s="1"/>
  <c r="BZ662" i="3" s="1"/>
  <c r="BZ663" i="3" s="1"/>
  <c r="BZ664" i="3" s="1"/>
  <c r="BZ665" i="3" s="1"/>
  <c r="BZ666" i="3" s="1"/>
  <c r="BZ667" i="3" s="1"/>
  <c r="BZ668" i="3" s="1"/>
  <c r="BZ669" i="3" s="1"/>
  <c r="BZ670" i="3" s="1"/>
  <c r="BZ671" i="3" s="1"/>
  <c r="BZ672" i="3" s="1"/>
  <c r="BZ673" i="3" s="1"/>
  <c r="BZ674" i="3" s="1"/>
  <c r="BZ675" i="3" s="1"/>
  <c r="BZ676" i="3" s="1"/>
  <c r="BZ677" i="3" s="1"/>
  <c r="BZ678" i="3" s="1"/>
  <c r="BY648" i="3"/>
  <c r="BY649" i="3" s="1"/>
  <c r="BY650" i="3" s="1"/>
  <c r="BY651" i="3" s="1"/>
  <c r="BY652" i="3" s="1"/>
  <c r="BY653" i="3" s="1"/>
  <c r="BY654" i="3" s="1"/>
  <c r="BY655" i="3" s="1"/>
  <c r="BY656" i="3" s="1"/>
  <c r="BY657" i="3" s="1"/>
  <c r="BY658" i="3" s="1"/>
  <c r="BY659" i="3" s="1"/>
  <c r="BY660" i="3" s="1"/>
  <c r="BY661" i="3" s="1"/>
  <c r="BY662" i="3" s="1"/>
  <c r="BY663" i="3" s="1"/>
  <c r="BY664" i="3" s="1"/>
  <c r="BY665" i="3" s="1"/>
  <c r="BY666" i="3" s="1"/>
  <c r="BY667" i="3" s="1"/>
  <c r="BY668" i="3" s="1"/>
  <c r="BY669" i="3" s="1"/>
  <c r="BY670" i="3" s="1"/>
  <c r="BY671" i="3" s="1"/>
  <c r="BY672" i="3" s="1"/>
  <c r="BY673" i="3" s="1"/>
  <c r="BY674" i="3" s="1"/>
  <c r="BY675" i="3" s="1"/>
  <c r="BY676" i="3" s="1"/>
  <c r="BY677" i="3" s="1"/>
  <c r="BY678" i="3" s="1"/>
  <c r="BX648" i="3"/>
  <c r="BX649" i="3" s="1"/>
  <c r="BX650" i="3" s="1"/>
  <c r="BX651" i="3" s="1"/>
  <c r="BX652" i="3" s="1"/>
  <c r="BX653" i="3" s="1"/>
  <c r="BX654" i="3" s="1"/>
  <c r="BX655" i="3" s="1"/>
  <c r="BX656" i="3" s="1"/>
  <c r="BX657" i="3" s="1"/>
  <c r="BX658" i="3" s="1"/>
  <c r="BX659" i="3" s="1"/>
  <c r="BX660" i="3" s="1"/>
  <c r="BX661" i="3" s="1"/>
  <c r="BX662" i="3" s="1"/>
  <c r="BX663" i="3" s="1"/>
  <c r="BX664" i="3" s="1"/>
  <c r="BX665" i="3" s="1"/>
  <c r="BX666" i="3" s="1"/>
  <c r="BX667" i="3" s="1"/>
  <c r="BX668" i="3" s="1"/>
  <c r="BX669" i="3" s="1"/>
  <c r="BX670" i="3" s="1"/>
  <c r="BX671" i="3" s="1"/>
  <c r="BX672" i="3" s="1"/>
  <c r="BX673" i="3" s="1"/>
  <c r="BX674" i="3" s="1"/>
  <c r="BX675" i="3" s="1"/>
  <c r="BX676" i="3" s="1"/>
  <c r="BX677" i="3" s="1"/>
  <c r="BX678" i="3" s="1"/>
  <c r="BW648" i="3"/>
  <c r="BW649" i="3" s="1"/>
  <c r="BW650" i="3" s="1"/>
  <c r="BW651" i="3" s="1"/>
  <c r="BW652" i="3" s="1"/>
  <c r="BW653" i="3" s="1"/>
  <c r="BW654" i="3" s="1"/>
  <c r="BW655" i="3" s="1"/>
  <c r="BW656" i="3" s="1"/>
  <c r="BW657" i="3" s="1"/>
  <c r="BW658" i="3" s="1"/>
  <c r="BW659" i="3" s="1"/>
  <c r="BW660" i="3" s="1"/>
  <c r="BW661" i="3" s="1"/>
  <c r="BW662" i="3" s="1"/>
  <c r="BW663" i="3" s="1"/>
  <c r="BW664" i="3" s="1"/>
  <c r="BW665" i="3" s="1"/>
  <c r="BW666" i="3" s="1"/>
  <c r="BW667" i="3" s="1"/>
  <c r="BW668" i="3" s="1"/>
  <c r="BW669" i="3" s="1"/>
  <c r="BW670" i="3" s="1"/>
  <c r="BW671" i="3" s="1"/>
  <c r="BW672" i="3" s="1"/>
  <c r="BW673" i="3" s="1"/>
  <c r="BW674" i="3" s="1"/>
  <c r="BW675" i="3" s="1"/>
  <c r="BW676" i="3" s="1"/>
  <c r="BW677" i="3" s="1"/>
  <c r="BW678" i="3" s="1"/>
  <c r="BV648" i="3"/>
  <c r="BV649" i="3" s="1"/>
  <c r="BV650" i="3" s="1"/>
  <c r="BV651" i="3" s="1"/>
  <c r="BV652" i="3" s="1"/>
  <c r="BV653" i="3" s="1"/>
  <c r="BV654" i="3" s="1"/>
  <c r="BV655" i="3" s="1"/>
  <c r="BV656" i="3" s="1"/>
  <c r="BV657" i="3" s="1"/>
  <c r="BV658" i="3" s="1"/>
  <c r="BV659" i="3" s="1"/>
  <c r="BV660" i="3" s="1"/>
  <c r="BV661" i="3" s="1"/>
  <c r="BV662" i="3" s="1"/>
  <c r="BV663" i="3" s="1"/>
  <c r="BV664" i="3" s="1"/>
  <c r="BV665" i="3" s="1"/>
  <c r="BV666" i="3" s="1"/>
  <c r="BV667" i="3" s="1"/>
  <c r="BV668" i="3" s="1"/>
  <c r="BV669" i="3" s="1"/>
  <c r="BV670" i="3" s="1"/>
  <c r="BV671" i="3" s="1"/>
  <c r="BV672" i="3" s="1"/>
  <c r="BV673" i="3" s="1"/>
  <c r="BV674" i="3" s="1"/>
  <c r="BV675" i="3" s="1"/>
  <c r="BV676" i="3" s="1"/>
  <c r="BV677" i="3" s="1"/>
  <c r="BV678" i="3" s="1"/>
  <c r="CA618" i="3"/>
  <c r="CA619" i="3" s="1"/>
  <c r="CA620" i="3" s="1"/>
  <c r="CA621" i="3" s="1"/>
  <c r="CA622" i="3" s="1"/>
  <c r="CA623" i="3" s="1"/>
  <c r="CA624" i="3" s="1"/>
  <c r="CA625" i="3" s="1"/>
  <c r="CA626" i="3" s="1"/>
  <c r="CA627" i="3" s="1"/>
  <c r="CA628" i="3" s="1"/>
  <c r="CA629" i="3" s="1"/>
  <c r="CA630" i="3" s="1"/>
  <c r="CA631" i="3" s="1"/>
  <c r="CA632" i="3" s="1"/>
  <c r="CA633" i="3" s="1"/>
  <c r="CA634" i="3" s="1"/>
  <c r="CA635" i="3" s="1"/>
  <c r="CA636" i="3" s="1"/>
  <c r="CA637" i="3" s="1"/>
  <c r="CA638" i="3" s="1"/>
  <c r="CA639" i="3" s="1"/>
  <c r="CA640" i="3" s="1"/>
  <c r="CA641" i="3" s="1"/>
  <c r="CA642" i="3" s="1"/>
  <c r="CA643" i="3" s="1"/>
  <c r="CA644" i="3" s="1"/>
  <c r="CA645" i="3" s="1"/>
  <c r="CA646" i="3" s="1"/>
  <c r="CA647" i="3" s="1"/>
  <c r="BZ618" i="3"/>
  <c r="BZ619" i="3" s="1"/>
  <c r="BZ620" i="3" s="1"/>
  <c r="BZ621" i="3" s="1"/>
  <c r="BZ622" i="3" s="1"/>
  <c r="BZ623" i="3" s="1"/>
  <c r="BZ624" i="3" s="1"/>
  <c r="BZ625" i="3" s="1"/>
  <c r="BZ626" i="3" s="1"/>
  <c r="BZ627" i="3" s="1"/>
  <c r="BZ628" i="3" s="1"/>
  <c r="BZ629" i="3" s="1"/>
  <c r="BZ630" i="3" s="1"/>
  <c r="BZ631" i="3" s="1"/>
  <c r="BZ632" i="3" s="1"/>
  <c r="BZ633" i="3" s="1"/>
  <c r="BZ634" i="3" s="1"/>
  <c r="BZ635" i="3" s="1"/>
  <c r="BZ636" i="3" s="1"/>
  <c r="BZ637" i="3" s="1"/>
  <c r="BZ638" i="3" s="1"/>
  <c r="BZ639" i="3" s="1"/>
  <c r="BZ640" i="3" s="1"/>
  <c r="BZ641" i="3" s="1"/>
  <c r="BZ642" i="3" s="1"/>
  <c r="BZ643" i="3" s="1"/>
  <c r="BZ644" i="3" s="1"/>
  <c r="BZ645" i="3" s="1"/>
  <c r="BZ646" i="3" s="1"/>
  <c r="BZ647" i="3" s="1"/>
  <c r="BY618" i="3"/>
  <c r="BY619" i="3" s="1"/>
  <c r="BY620" i="3" s="1"/>
  <c r="BY621" i="3" s="1"/>
  <c r="BY622" i="3" s="1"/>
  <c r="BY623" i="3" s="1"/>
  <c r="BY624" i="3" s="1"/>
  <c r="BY625" i="3" s="1"/>
  <c r="BY626" i="3" s="1"/>
  <c r="BY627" i="3" s="1"/>
  <c r="BY628" i="3" s="1"/>
  <c r="BY629" i="3" s="1"/>
  <c r="BY630" i="3" s="1"/>
  <c r="BY631" i="3" s="1"/>
  <c r="BY632" i="3" s="1"/>
  <c r="BY633" i="3" s="1"/>
  <c r="BY634" i="3" s="1"/>
  <c r="BY635" i="3" s="1"/>
  <c r="BY636" i="3" s="1"/>
  <c r="BY637" i="3" s="1"/>
  <c r="BY638" i="3" s="1"/>
  <c r="BY639" i="3" s="1"/>
  <c r="BY640" i="3" s="1"/>
  <c r="BY641" i="3" s="1"/>
  <c r="BY642" i="3" s="1"/>
  <c r="BY643" i="3" s="1"/>
  <c r="BY644" i="3" s="1"/>
  <c r="BY645" i="3" s="1"/>
  <c r="BY646" i="3" s="1"/>
  <c r="BY647" i="3" s="1"/>
  <c r="BX618" i="3"/>
  <c r="BX619" i="3" s="1"/>
  <c r="BX620" i="3" s="1"/>
  <c r="BX621" i="3" s="1"/>
  <c r="BX622" i="3" s="1"/>
  <c r="BX623" i="3" s="1"/>
  <c r="BX624" i="3" s="1"/>
  <c r="BX625" i="3" s="1"/>
  <c r="BX626" i="3" s="1"/>
  <c r="BX627" i="3" s="1"/>
  <c r="BX628" i="3" s="1"/>
  <c r="BX629" i="3" s="1"/>
  <c r="BX630" i="3" s="1"/>
  <c r="BX631" i="3" s="1"/>
  <c r="BX632" i="3" s="1"/>
  <c r="BX633" i="3" s="1"/>
  <c r="BX634" i="3" s="1"/>
  <c r="BX635" i="3" s="1"/>
  <c r="BX636" i="3" s="1"/>
  <c r="BX637" i="3" s="1"/>
  <c r="BX638" i="3" s="1"/>
  <c r="BX639" i="3" s="1"/>
  <c r="BX640" i="3" s="1"/>
  <c r="BX641" i="3" s="1"/>
  <c r="BX642" i="3" s="1"/>
  <c r="BX643" i="3" s="1"/>
  <c r="BX644" i="3" s="1"/>
  <c r="BX645" i="3" s="1"/>
  <c r="BX646" i="3" s="1"/>
  <c r="BX647" i="3" s="1"/>
  <c r="BW618" i="3"/>
  <c r="BW619" i="3" s="1"/>
  <c r="BW620" i="3" s="1"/>
  <c r="BW621" i="3" s="1"/>
  <c r="BW622" i="3" s="1"/>
  <c r="BW623" i="3" s="1"/>
  <c r="BW624" i="3" s="1"/>
  <c r="BW625" i="3" s="1"/>
  <c r="BW626" i="3" s="1"/>
  <c r="BW627" i="3" s="1"/>
  <c r="BW628" i="3" s="1"/>
  <c r="BW629" i="3" s="1"/>
  <c r="BW630" i="3" s="1"/>
  <c r="BW631" i="3" s="1"/>
  <c r="BW632" i="3" s="1"/>
  <c r="BW633" i="3" s="1"/>
  <c r="BW634" i="3" s="1"/>
  <c r="BW635" i="3" s="1"/>
  <c r="BW636" i="3" s="1"/>
  <c r="BW637" i="3" s="1"/>
  <c r="BW638" i="3" s="1"/>
  <c r="BW639" i="3" s="1"/>
  <c r="BW640" i="3" s="1"/>
  <c r="BW641" i="3" s="1"/>
  <c r="BW642" i="3" s="1"/>
  <c r="BW643" i="3" s="1"/>
  <c r="BW644" i="3" s="1"/>
  <c r="BW645" i="3" s="1"/>
  <c r="BW646" i="3" s="1"/>
  <c r="BW647" i="3" s="1"/>
  <c r="BV618" i="3"/>
  <c r="BV619" i="3" s="1"/>
  <c r="BV620" i="3" s="1"/>
  <c r="BV621" i="3" s="1"/>
  <c r="BV622" i="3" s="1"/>
  <c r="BV623" i="3" s="1"/>
  <c r="BV624" i="3" s="1"/>
  <c r="BV625" i="3" s="1"/>
  <c r="BV626" i="3" s="1"/>
  <c r="BV627" i="3" s="1"/>
  <c r="BV628" i="3" s="1"/>
  <c r="BV629" i="3" s="1"/>
  <c r="BV630" i="3" s="1"/>
  <c r="BV631" i="3" s="1"/>
  <c r="BV632" i="3" s="1"/>
  <c r="BV633" i="3" s="1"/>
  <c r="BV634" i="3" s="1"/>
  <c r="BV635" i="3" s="1"/>
  <c r="BV636" i="3" s="1"/>
  <c r="BV637" i="3" s="1"/>
  <c r="BV638" i="3" s="1"/>
  <c r="BV639" i="3" s="1"/>
  <c r="BV640" i="3" s="1"/>
  <c r="BV641" i="3" s="1"/>
  <c r="BV642" i="3" s="1"/>
  <c r="BV643" i="3" s="1"/>
  <c r="BV644" i="3" s="1"/>
  <c r="BV645" i="3" s="1"/>
  <c r="BV646" i="3" s="1"/>
  <c r="BV647" i="3" s="1"/>
  <c r="CA587" i="3"/>
  <c r="CA588" i="3" s="1"/>
  <c r="CA589" i="3" s="1"/>
  <c r="CA590" i="3" s="1"/>
  <c r="CA591" i="3" s="1"/>
  <c r="CA592" i="3" s="1"/>
  <c r="CA593" i="3" s="1"/>
  <c r="CA594" i="3" s="1"/>
  <c r="CA595" i="3" s="1"/>
  <c r="CA596" i="3" s="1"/>
  <c r="CA597" i="3" s="1"/>
  <c r="CA598" i="3" s="1"/>
  <c r="CA599" i="3" s="1"/>
  <c r="CA600" i="3" s="1"/>
  <c r="CA601" i="3" s="1"/>
  <c r="CA602" i="3" s="1"/>
  <c r="CA603" i="3" s="1"/>
  <c r="CA604" i="3" s="1"/>
  <c r="CA605" i="3" s="1"/>
  <c r="CA606" i="3" s="1"/>
  <c r="CA607" i="3" s="1"/>
  <c r="CA608" i="3" s="1"/>
  <c r="CA609" i="3" s="1"/>
  <c r="CA610" i="3" s="1"/>
  <c r="CA611" i="3" s="1"/>
  <c r="CA612" i="3" s="1"/>
  <c r="CA613" i="3" s="1"/>
  <c r="CA614" i="3" s="1"/>
  <c r="CA615" i="3" s="1"/>
  <c r="CA616" i="3" s="1"/>
  <c r="CA617" i="3" s="1"/>
  <c r="BZ587" i="3"/>
  <c r="BZ588" i="3" s="1"/>
  <c r="BZ589" i="3" s="1"/>
  <c r="BZ590" i="3" s="1"/>
  <c r="BZ591" i="3" s="1"/>
  <c r="BZ592" i="3" s="1"/>
  <c r="BZ593" i="3" s="1"/>
  <c r="BZ594" i="3" s="1"/>
  <c r="BZ595" i="3" s="1"/>
  <c r="BZ596" i="3" s="1"/>
  <c r="BZ597" i="3" s="1"/>
  <c r="BZ598" i="3" s="1"/>
  <c r="BZ599" i="3" s="1"/>
  <c r="BZ600" i="3" s="1"/>
  <c r="BZ601" i="3" s="1"/>
  <c r="BZ602" i="3" s="1"/>
  <c r="BZ603" i="3" s="1"/>
  <c r="BZ604" i="3" s="1"/>
  <c r="BZ605" i="3" s="1"/>
  <c r="BZ606" i="3" s="1"/>
  <c r="BZ607" i="3" s="1"/>
  <c r="BZ608" i="3" s="1"/>
  <c r="BZ609" i="3" s="1"/>
  <c r="BZ610" i="3" s="1"/>
  <c r="BZ611" i="3" s="1"/>
  <c r="BZ612" i="3" s="1"/>
  <c r="BZ613" i="3" s="1"/>
  <c r="BZ614" i="3" s="1"/>
  <c r="BZ615" i="3" s="1"/>
  <c r="BZ616" i="3" s="1"/>
  <c r="BZ617" i="3" s="1"/>
  <c r="BY587" i="3"/>
  <c r="BY588" i="3" s="1"/>
  <c r="BY589" i="3" s="1"/>
  <c r="BY590" i="3" s="1"/>
  <c r="BY591" i="3" s="1"/>
  <c r="BY592" i="3" s="1"/>
  <c r="BY593" i="3" s="1"/>
  <c r="BY594" i="3" s="1"/>
  <c r="BY595" i="3" s="1"/>
  <c r="BY596" i="3" s="1"/>
  <c r="BY597" i="3" s="1"/>
  <c r="BY598" i="3" s="1"/>
  <c r="BY599" i="3" s="1"/>
  <c r="BY600" i="3" s="1"/>
  <c r="BY601" i="3" s="1"/>
  <c r="BY602" i="3" s="1"/>
  <c r="BY603" i="3" s="1"/>
  <c r="BY604" i="3" s="1"/>
  <c r="BY605" i="3" s="1"/>
  <c r="BY606" i="3" s="1"/>
  <c r="BY607" i="3" s="1"/>
  <c r="BY608" i="3" s="1"/>
  <c r="BY609" i="3" s="1"/>
  <c r="BY610" i="3" s="1"/>
  <c r="BY611" i="3" s="1"/>
  <c r="BY612" i="3" s="1"/>
  <c r="BY613" i="3" s="1"/>
  <c r="BY614" i="3" s="1"/>
  <c r="BY615" i="3" s="1"/>
  <c r="BY616" i="3" s="1"/>
  <c r="BY617" i="3" s="1"/>
  <c r="BX587" i="3"/>
  <c r="BX588" i="3" s="1"/>
  <c r="BX589" i="3" s="1"/>
  <c r="BX590" i="3" s="1"/>
  <c r="BX591" i="3" s="1"/>
  <c r="BX592" i="3" s="1"/>
  <c r="BX593" i="3" s="1"/>
  <c r="BX594" i="3" s="1"/>
  <c r="BX595" i="3" s="1"/>
  <c r="BX596" i="3" s="1"/>
  <c r="BX597" i="3" s="1"/>
  <c r="BX598" i="3" s="1"/>
  <c r="BX599" i="3" s="1"/>
  <c r="BX600" i="3" s="1"/>
  <c r="BX601" i="3" s="1"/>
  <c r="BX602" i="3" s="1"/>
  <c r="BX603" i="3" s="1"/>
  <c r="BX604" i="3" s="1"/>
  <c r="BX605" i="3" s="1"/>
  <c r="BX606" i="3" s="1"/>
  <c r="BX607" i="3" s="1"/>
  <c r="BX608" i="3" s="1"/>
  <c r="BX609" i="3" s="1"/>
  <c r="BX610" i="3" s="1"/>
  <c r="BX611" i="3" s="1"/>
  <c r="BX612" i="3" s="1"/>
  <c r="BX613" i="3" s="1"/>
  <c r="BX614" i="3" s="1"/>
  <c r="BX615" i="3" s="1"/>
  <c r="BX616" i="3" s="1"/>
  <c r="BX617" i="3" s="1"/>
  <c r="BW587" i="3"/>
  <c r="BW588" i="3" s="1"/>
  <c r="BW589" i="3" s="1"/>
  <c r="BW590" i="3" s="1"/>
  <c r="BW591" i="3" s="1"/>
  <c r="BW592" i="3" s="1"/>
  <c r="BW593" i="3" s="1"/>
  <c r="BW594" i="3" s="1"/>
  <c r="BW595" i="3" s="1"/>
  <c r="BW596" i="3" s="1"/>
  <c r="BW597" i="3" s="1"/>
  <c r="BW598" i="3" s="1"/>
  <c r="BW599" i="3" s="1"/>
  <c r="BW600" i="3" s="1"/>
  <c r="BW601" i="3" s="1"/>
  <c r="BW602" i="3" s="1"/>
  <c r="BW603" i="3" s="1"/>
  <c r="BW604" i="3" s="1"/>
  <c r="BW605" i="3" s="1"/>
  <c r="BW606" i="3" s="1"/>
  <c r="BW607" i="3" s="1"/>
  <c r="BW608" i="3" s="1"/>
  <c r="BW609" i="3" s="1"/>
  <c r="BW610" i="3" s="1"/>
  <c r="BW611" i="3" s="1"/>
  <c r="BW612" i="3" s="1"/>
  <c r="BW613" i="3" s="1"/>
  <c r="BW614" i="3" s="1"/>
  <c r="BW615" i="3" s="1"/>
  <c r="BW616" i="3" s="1"/>
  <c r="BW617" i="3" s="1"/>
  <c r="BV587" i="3"/>
  <c r="BV588" i="3" s="1"/>
  <c r="BV589" i="3" s="1"/>
  <c r="BV590" i="3" s="1"/>
  <c r="BV591" i="3" s="1"/>
  <c r="BV592" i="3" s="1"/>
  <c r="BV593" i="3" s="1"/>
  <c r="BV594" i="3" s="1"/>
  <c r="BV595" i="3" s="1"/>
  <c r="BV596" i="3" s="1"/>
  <c r="BV597" i="3" s="1"/>
  <c r="BV598" i="3" s="1"/>
  <c r="BV599" i="3" s="1"/>
  <c r="BV600" i="3" s="1"/>
  <c r="BV601" i="3" s="1"/>
  <c r="BV602" i="3" s="1"/>
  <c r="BV603" i="3" s="1"/>
  <c r="BV604" i="3" s="1"/>
  <c r="BV605" i="3" s="1"/>
  <c r="BV606" i="3" s="1"/>
  <c r="BV607" i="3" s="1"/>
  <c r="BV608" i="3" s="1"/>
  <c r="BV609" i="3" s="1"/>
  <c r="BV610" i="3" s="1"/>
  <c r="BV611" i="3" s="1"/>
  <c r="BV612" i="3" s="1"/>
  <c r="BV613" i="3" s="1"/>
  <c r="BV614" i="3" s="1"/>
  <c r="BV615" i="3" s="1"/>
  <c r="BV616" i="3" s="1"/>
  <c r="BV617" i="3" s="1"/>
  <c r="CA556" i="3"/>
  <c r="CA557" i="3" s="1"/>
  <c r="CA558" i="3" s="1"/>
  <c r="CA559" i="3" s="1"/>
  <c r="CA560" i="3" s="1"/>
  <c r="CA561" i="3" s="1"/>
  <c r="CA562" i="3" s="1"/>
  <c r="CA563" i="3" s="1"/>
  <c r="CA564" i="3" s="1"/>
  <c r="CA565" i="3" s="1"/>
  <c r="CA566" i="3" s="1"/>
  <c r="CA567" i="3" s="1"/>
  <c r="CA568" i="3" s="1"/>
  <c r="CA569" i="3" s="1"/>
  <c r="CA570" i="3" s="1"/>
  <c r="CA571" i="3" s="1"/>
  <c r="CA572" i="3" s="1"/>
  <c r="CA573" i="3" s="1"/>
  <c r="CA574" i="3" s="1"/>
  <c r="CA575" i="3" s="1"/>
  <c r="CA576" i="3" s="1"/>
  <c r="CA577" i="3" s="1"/>
  <c r="CA578" i="3" s="1"/>
  <c r="CA579" i="3" s="1"/>
  <c r="CA580" i="3" s="1"/>
  <c r="CA581" i="3" s="1"/>
  <c r="CA582" i="3" s="1"/>
  <c r="CA583" i="3" s="1"/>
  <c r="CA584" i="3" s="1"/>
  <c r="CA585" i="3" s="1"/>
  <c r="CA586" i="3" s="1"/>
  <c r="BZ556" i="3"/>
  <c r="BZ557" i="3" s="1"/>
  <c r="BZ558" i="3" s="1"/>
  <c r="BZ559" i="3" s="1"/>
  <c r="BZ560" i="3" s="1"/>
  <c r="BZ561" i="3" s="1"/>
  <c r="BZ562" i="3" s="1"/>
  <c r="BZ563" i="3" s="1"/>
  <c r="BZ564" i="3" s="1"/>
  <c r="BZ565" i="3" s="1"/>
  <c r="BZ566" i="3" s="1"/>
  <c r="BZ567" i="3" s="1"/>
  <c r="BZ568" i="3" s="1"/>
  <c r="BZ569" i="3" s="1"/>
  <c r="BZ570" i="3" s="1"/>
  <c r="BZ571" i="3" s="1"/>
  <c r="BZ572" i="3" s="1"/>
  <c r="BZ573" i="3" s="1"/>
  <c r="BZ574" i="3" s="1"/>
  <c r="BZ575" i="3" s="1"/>
  <c r="BZ576" i="3" s="1"/>
  <c r="BZ577" i="3" s="1"/>
  <c r="BZ578" i="3" s="1"/>
  <c r="BZ579" i="3" s="1"/>
  <c r="BZ580" i="3" s="1"/>
  <c r="BZ581" i="3" s="1"/>
  <c r="BZ582" i="3" s="1"/>
  <c r="BZ583" i="3" s="1"/>
  <c r="BZ584" i="3" s="1"/>
  <c r="BZ585" i="3" s="1"/>
  <c r="BZ586" i="3" s="1"/>
  <c r="BY556" i="3"/>
  <c r="BY557" i="3" s="1"/>
  <c r="BY558" i="3" s="1"/>
  <c r="BY559" i="3" s="1"/>
  <c r="BY560" i="3" s="1"/>
  <c r="BY561" i="3" s="1"/>
  <c r="BY562" i="3" s="1"/>
  <c r="BY563" i="3" s="1"/>
  <c r="BY564" i="3" s="1"/>
  <c r="BY565" i="3" s="1"/>
  <c r="BY566" i="3" s="1"/>
  <c r="BY567" i="3" s="1"/>
  <c r="BY568" i="3" s="1"/>
  <c r="BY569" i="3" s="1"/>
  <c r="BY570" i="3" s="1"/>
  <c r="BY571" i="3" s="1"/>
  <c r="BY572" i="3" s="1"/>
  <c r="BY573" i="3" s="1"/>
  <c r="BY574" i="3" s="1"/>
  <c r="BY575" i="3" s="1"/>
  <c r="BY576" i="3" s="1"/>
  <c r="BY577" i="3" s="1"/>
  <c r="BY578" i="3" s="1"/>
  <c r="BY579" i="3" s="1"/>
  <c r="BY580" i="3" s="1"/>
  <c r="BY581" i="3" s="1"/>
  <c r="BY582" i="3" s="1"/>
  <c r="BY583" i="3" s="1"/>
  <c r="BY584" i="3" s="1"/>
  <c r="BY585" i="3" s="1"/>
  <c r="BY586" i="3" s="1"/>
  <c r="BX556" i="3"/>
  <c r="BX557" i="3" s="1"/>
  <c r="BX558" i="3" s="1"/>
  <c r="BX559" i="3" s="1"/>
  <c r="BX560" i="3" s="1"/>
  <c r="BX561" i="3" s="1"/>
  <c r="BX562" i="3" s="1"/>
  <c r="BX563" i="3" s="1"/>
  <c r="BX564" i="3" s="1"/>
  <c r="BX565" i="3" s="1"/>
  <c r="BX566" i="3" s="1"/>
  <c r="BX567" i="3" s="1"/>
  <c r="BX568" i="3" s="1"/>
  <c r="BX569" i="3" s="1"/>
  <c r="BX570" i="3" s="1"/>
  <c r="BX571" i="3" s="1"/>
  <c r="BX572" i="3" s="1"/>
  <c r="BX573" i="3" s="1"/>
  <c r="BX574" i="3" s="1"/>
  <c r="BX575" i="3" s="1"/>
  <c r="BX576" i="3" s="1"/>
  <c r="BX577" i="3" s="1"/>
  <c r="BX578" i="3" s="1"/>
  <c r="BX579" i="3" s="1"/>
  <c r="BX580" i="3" s="1"/>
  <c r="BX581" i="3" s="1"/>
  <c r="BX582" i="3" s="1"/>
  <c r="BX583" i="3" s="1"/>
  <c r="BX584" i="3" s="1"/>
  <c r="BX585" i="3" s="1"/>
  <c r="BX586" i="3" s="1"/>
  <c r="BW556" i="3"/>
  <c r="BW557" i="3" s="1"/>
  <c r="BW558" i="3" s="1"/>
  <c r="BW559" i="3" s="1"/>
  <c r="BW560" i="3" s="1"/>
  <c r="BW561" i="3" s="1"/>
  <c r="BW562" i="3" s="1"/>
  <c r="BW563" i="3" s="1"/>
  <c r="BW564" i="3" s="1"/>
  <c r="BW565" i="3" s="1"/>
  <c r="BW566" i="3" s="1"/>
  <c r="BW567" i="3" s="1"/>
  <c r="BW568" i="3" s="1"/>
  <c r="BW569" i="3" s="1"/>
  <c r="BW570" i="3" s="1"/>
  <c r="BW571" i="3" s="1"/>
  <c r="BW572" i="3" s="1"/>
  <c r="BW573" i="3" s="1"/>
  <c r="BW574" i="3" s="1"/>
  <c r="BW575" i="3" s="1"/>
  <c r="BW576" i="3" s="1"/>
  <c r="BW577" i="3" s="1"/>
  <c r="BW578" i="3" s="1"/>
  <c r="BW579" i="3" s="1"/>
  <c r="BW580" i="3" s="1"/>
  <c r="BW581" i="3" s="1"/>
  <c r="BW582" i="3" s="1"/>
  <c r="BW583" i="3" s="1"/>
  <c r="BW584" i="3" s="1"/>
  <c r="BW585" i="3" s="1"/>
  <c r="BW586" i="3" s="1"/>
  <c r="BV556" i="3"/>
  <c r="BV557" i="3" s="1"/>
  <c r="BV558" i="3" s="1"/>
  <c r="BV559" i="3" s="1"/>
  <c r="BV560" i="3" s="1"/>
  <c r="BV561" i="3" s="1"/>
  <c r="BV562" i="3" s="1"/>
  <c r="BV563" i="3" s="1"/>
  <c r="BV564" i="3" s="1"/>
  <c r="BV565" i="3" s="1"/>
  <c r="BV566" i="3" s="1"/>
  <c r="BV567" i="3" s="1"/>
  <c r="BV568" i="3" s="1"/>
  <c r="BV569" i="3" s="1"/>
  <c r="BV570" i="3" s="1"/>
  <c r="BV571" i="3" s="1"/>
  <c r="BV572" i="3" s="1"/>
  <c r="BV573" i="3" s="1"/>
  <c r="BV574" i="3" s="1"/>
  <c r="BV575" i="3" s="1"/>
  <c r="BV576" i="3" s="1"/>
  <c r="BV577" i="3" s="1"/>
  <c r="BV578" i="3" s="1"/>
  <c r="BV579" i="3" s="1"/>
  <c r="BV580" i="3" s="1"/>
  <c r="BV581" i="3" s="1"/>
  <c r="BV582" i="3" s="1"/>
  <c r="BV583" i="3" s="1"/>
  <c r="BV584" i="3" s="1"/>
  <c r="BV585" i="3" s="1"/>
  <c r="BV586" i="3" s="1"/>
  <c r="CA526" i="3"/>
  <c r="CA527" i="3" s="1"/>
  <c r="CA528" i="3" s="1"/>
  <c r="CA529" i="3" s="1"/>
  <c r="CA530" i="3" s="1"/>
  <c r="CA531" i="3" s="1"/>
  <c r="CA532" i="3" s="1"/>
  <c r="CA533" i="3" s="1"/>
  <c r="CA534" i="3" s="1"/>
  <c r="CA535" i="3" s="1"/>
  <c r="CA536" i="3" s="1"/>
  <c r="CA537" i="3" s="1"/>
  <c r="CA538" i="3" s="1"/>
  <c r="CA539" i="3" s="1"/>
  <c r="CA540" i="3" s="1"/>
  <c r="CA541" i="3" s="1"/>
  <c r="CA542" i="3" s="1"/>
  <c r="CA543" i="3" s="1"/>
  <c r="CA544" i="3" s="1"/>
  <c r="CA545" i="3" s="1"/>
  <c r="CA546" i="3" s="1"/>
  <c r="CA547" i="3" s="1"/>
  <c r="CA548" i="3" s="1"/>
  <c r="CA549" i="3" s="1"/>
  <c r="CA550" i="3" s="1"/>
  <c r="CA551" i="3" s="1"/>
  <c r="CA552" i="3" s="1"/>
  <c r="CA553" i="3" s="1"/>
  <c r="CA554" i="3" s="1"/>
  <c r="CA555" i="3" s="1"/>
  <c r="BZ526" i="3"/>
  <c r="BZ527" i="3" s="1"/>
  <c r="BZ528" i="3" s="1"/>
  <c r="BZ529" i="3" s="1"/>
  <c r="BZ530" i="3" s="1"/>
  <c r="BZ531" i="3" s="1"/>
  <c r="BZ532" i="3" s="1"/>
  <c r="BZ533" i="3" s="1"/>
  <c r="BZ534" i="3" s="1"/>
  <c r="BZ535" i="3" s="1"/>
  <c r="BZ536" i="3" s="1"/>
  <c r="BZ537" i="3" s="1"/>
  <c r="BZ538" i="3" s="1"/>
  <c r="BZ539" i="3" s="1"/>
  <c r="BZ540" i="3" s="1"/>
  <c r="BZ541" i="3" s="1"/>
  <c r="BZ542" i="3" s="1"/>
  <c r="BZ543" i="3" s="1"/>
  <c r="BZ544" i="3" s="1"/>
  <c r="BZ545" i="3" s="1"/>
  <c r="BZ546" i="3" s="1"/>
  <c r="BZ547" i="3" s="1"/>
  <c r="BZ548" i="3" s="1"/>
  <c r="BZ549" i="3" s="1"/>
  <c r="BZ550" i="3" s="1"/>
  <c r="BZ551" i="3" s="1"/>
  <c r="BZ552" i="3" s="1"/>
  <c r="BZ553" i="3" s="1"/>
  <c r="BZ554" i="3" s="1"/>
  <c r="BZ555" i="3" s="1"/>
  <c r="BY526" i="3"/>
  <c r="BY527" i="3" s="1"/>
  <c r="BY528" i="3" s="1"/>
  <c r="BY529" i="3" s="1"/>
  <c r="BY530" i="3" s="1"/>
  <c r="BY531" i="3" s="1"/>
  <c r="BY532" i="3" s="1"/>
  <c r="BY533" i="3" s="1"/>
  <c r="BY534" i="3" s="1"/>
  <c r="BY535" i="3" s="1"/>
  <c r="BY536" i="3" s="1"/>
  <c r="BY537" i="3" s="1"/>
  <c r="BY538" i="3" s="1"/>
  <c r="BY539" i="3" s="1"/>
  <c r="BY540" i="3" s="1"/>
  <c r="BY541" i="3" s="1"/>
  <c r="BY542" i="3" s="1"/>
  <c r="BY543" i="3" s="1"/>
  <c r="BY544" i="3" s="1"/>
  <c r="BY545" i="3" s="1"/>
  <c r="BY546" i="3" s="1"/>
  <c r="BY547" i="3" s="1"/>
  <c r="BY548" i="3" s="1"/>
  <c r="BY549" i="3" s="1"/>
  <c r="BY550" i="3" s="1"/>
  <c r="BY551" i="3" s="1"/>
  <c r="BY552" i="3" s="1"/>
  <c r="BY553" i="3" s="1"/>
  <c r="BY554" i="3" s="1"/>
  <c r="BY555" i="3" s="1"/>
  <c r="BX526" i="3"/>
  <c r="BX527" i="3" s="1"/>
  <c r="BX528" i="3" s="1"/>
  <c r="BX529" i="3" s="1"/>
  <c r="BX530" i="3" s="1"/>
  <c r="BX531" i="3" s="1"/>
  <c r="BX532" i="3" s="1"/>
  <c r="BX533" i="3" s="1"/>
  <c r="BX534" i="3" s="1"/>
  <c r="BX535" i="3" s="1"/>
  <c r="BX536" i="3" s="1"/>
  <c r="BX537" i="3" s="1"/>
  <c r="BX538" i="3" s="1"/>
  <c r="BX539" i="3" s="1"/>
  <c r="BX540" i="3" s="1"/>
  <c r="BX541" i="3" s="1"/>
  <c r="BX542" i="3" s="1"/>
  <c r="BX543" i="3" s="1"/>
  <c r="BX544" i="3" s="1"/>
  <c r="BX545" i="3" s="1"/>
  <c r="BX546" i="3" s="1"/>
  <c r="BX547" i="3" s="1"/>
  <c r="BX548" i="3" s="1"/>
  <c r="BX549" i="3" s="1"/>
  <c r="BX550" i="3" s="1"/>
  <c r="BX551" i="3" s="1"/>
  <c r="BX552" i="3" s="1"/>
  <c r="BX553" i="3" s="1"/>
  <c r="BX554" i="3" s="1"/>
  <c r="BX555" i="3" s="1"/>
  <c r="BW526" i="3"/>
  <c r="BW527" i="3" s="1"/>
  <c r="BW528" i="3" s="1"/>
  <c r="BW529" i="3" s="1"/>
  <c r="BW530" i="3" s="1"/>
  <c r="BW531" i="3" s="1"/>
  <c r="BW532" i="3" s="1"/>
  <c r="BW533" i="3" s="1"/>
  <c r="BW534" i="3" s="1"/>
  <c r="BW535" i="3" s="1"/>
  <c r="BW536" i="3" s="1"/>
  <c r="BW537" i="3" s="1"/>
  <c r="BW538" i="3" s="1"/>
  <c r="BW539" i="3" s="1"/>
  <c r="BW540" i="3" s="1"/>
  <c r="BW541" i="3" s="1"/>
  <c r="BW542" i="3" s="1"/>
  <c r="BW543" i="3" s="1"/>
  <c r="BW544" i="3" s="1"/>
  <c r="BW545" i="3" s="1"/>
  <c r="BW546" i="3" s="1"/>
  <c r="BW547" i="3" s="1"/>
  <c r="BW548" i="3" s="1"/>
  <c r="BW549" i="3" s="1"/>
  <c r="BW550" i="3" s="1"/>
  <c r="BW551" i="3" s="1"/>
  <c r="BW552" i="3" s="1"/>
  <c r="BW553" i="3" s="1"/>
  <c r="BW554" i="3" s="1"/>
  <c r="BW555" i="3" s="1"/>
  <c r="BV526" i="3"/>
  <c r="BV527" i="3" s="1"/>
  <c r="BV528" i="3" s="1"/>
  <c r="BV529" i="3" s="1"/>
  <c r="BV530" i="3" s="1"/>
  <c r="BV531" i="3" s="1"/>
  <c r="BV532" i="3" s="1"/>
  <c r="BV533" i="3" s="1"/>
  <c r="BV534" i="3" s="1"/>
  <c r="BV535" i="3" s="1"/>
  <c r="BV536" i="3" s="1"/>
  <c r="BV537" i="3" s="1"/>
  <c r="BV538" i="3" s="1"/>
  <c r="BV539" i="3" s="1"/>
  <c r="BV540" i="3" s="1"/>
  <c r="BV541" i="3" s="1"/>
  <c r="BV542" i="3" s="1"/>
  <c r="BV543" i="3" s="1"/>
  <c r="BV544" i="3" s="1"/>
  <c r="BV545" i="3" s="1"/>
  <c r="BV546" i="3" s="1"/>
  <c r="BV547" i="3" s="1"/>
  <c r="BV548" i="3" s="1"/>
  <c r="BV549" i="3" s="1"/>
  <c r="BV550" i="3" s="1"/>
  <c r="BV551" i="3" s="1"/>
  <c r="BV552" i="3" s="1"/>
  <c r="BV553" i="3" s="1"/>
  <c r="BV554" i="3" s="1"/>
  <c r="BV555" i="3" s="1"/>
  <c r="CA495" i="3"/>
  <c r="CA496" i="3" s="1"/>
  <c r="CA497" i="3" s="1"/>
  <c r="CA498" i="3" s="1"/>
  <c r="CA499" i="3" s="1"/>
  <c r="CA500" i="3" s="1"/>
  <c r="CA501" i="3" s="1"/>
  <c r="CA502" i="3" s="1"/>
  <c r="CA503" i="3" s="1"/>
  <c r="CA504" i="3" s="1"/>
  <c r="CA505" i="3" s="1"/>
  <c r="CA506" i="3" s="1"/>
  <c r="CA507" i="3" s="1"/>
  <c r="CA508" i="3" s="1"/>
  <c r="CA509" i="3" s="1"/>
  <c r="CA510" i="3" s="1"/>
  <c r="CA511" i="3" s="1"/>
  <c r="CA512" i="3" s="1"/>
  <c r="CA513" i="3" s="1"/>
  <c r="CA514" i="3" s="1"/>
  <c r="CA515" i="3" s="1"/>
  <c r="CA516" i="3" s="1"/>
  <c r="CA517" i="3" s="1"/>
  <c r="CA518" i="3" s="1"/>
  <c r="CA519" i="3" s="1"/>
  <c r="CA520" i="3" s="1"/>
  <c r="CA521" i="3" s="1"/>
  <c r="CA522" i="3" s="1"/>
  <c r="CA523" i="3" s="1"/>
  <c r="CA524" i="3" s="1"/>
  <c r="CA525" i="3" s="1"/>
  <c r="BZ495" i="3"/>
  <c r="BZ496" i="3" s="1"/>
  <c r="BZ497" i="3" s="1"/>
  <c r="BZ498" i="3" s="1"/>
  <c r="BZ499" i="3" s="1"/>
  <c r="BZ500" i="3" s="1"/>
  <c r="BZ501" i="3" s="1"/>
  <c r="BZ502" i="3" s="1"/>
  <c r="BZ503" i="3" s="1"/>
  <c r="BZ504" i="3" s="1"/>
  <c r="BZ505" i="3" s="1"/>
  <c r="BZ506" i="3" s="1"/>
  <c r="BZ507" i="3" s="1"/>
  <c r="BZ508" i="3" s="1"/>
  <c r="BZ509" i="3" s="1"/>
  <c r="BZ510" i="3" s="1"/>
  <c r="BZ511" i="3" s="1"/>
  <c r="BZ512" i="3" s="1"/>
  <c r="BZ513" i="3" s="1"/>
  <c r="BZ514" i="3" s="1"/>
  <c r="BZ515" i="3" s="1"/>
  <c r="BZ516" i="3" s="1"/>
  <c r="BZ517" i="3" s="1"/>
  <c r="BZ518" i="3" s="1"/>
  <c r="BZ519" i="3" s="1"/>
  <c r="BZ520" i="3" s="1"/>
  <c r="BZ521" i="3" s="1"/>
  <c r="BZ522" i="3" s="1"/>
  <c r="BZ523" i="3" s="1"/>
  <c r="BZ524" i="3" s="1"/>
  <c r="BZ525" i="3" s="1"/>
  <c r="BY495" i="3"/>
  <c r="BY496" i="3" s="1"/>
  <c r="BY497" i="3" s="1"/>
  <c r="BY498" i="3" s="1"/>
  <c r="BY499" i="3" s="1"/>
  <c r="BY500" i="3" s="1"/>
  <c r="BY501" i="3" s="1"/>
  <c r="BY502" i="3" s="1"/>
  <c r="BY503" i="3" s="1"/>
  <c r="BY504" i="3" s="1"/>
  <c r="BY505" i="3" s="1"/>
  <c r="BY506" i="3" s="1"/>
  <c r="BY507" i="3" s="1"/>
  <c r="BY508" i="3" s="1"/>
  <c r="BY509" i="3" s="1"/>
  <c r="BY510" i="3" s="1"/>
  <c r="BY511" i="3" s="1"/>
  <c r="BY512" i="3" s="1"/>
  <c r="BY513" i="3" s="1"/>
  <c r="BY514" i="3" s="1"/>
  <c r="BY515" i="3" s="1"/>
  <c r="BY516" i="3" s="1"/>
  <c r="BY517" i="3" s="1"/>
  <c r="BY518" i="3" s="1"/>
  <c r="BY519" i="3" s="1"/>
  <c r="BY520" i="3" s="1"/>
  <c r="BY521" i="3" s="1"/>
  <c r="BY522" i="3" s="1"/>
  <c r="BY523" i="3" s="1"/>
  <c r="BY524" i="3" s="1"/>
  <c r="BY525" i="3" s="1"/>
  <c r="BX495" i="3"/>
  <c r="BX496" i="3" s="1"/>
  <c r="BX497" i="3" s="1"/>
  <c r="BX498" i="3" s="1"/>
  <c r="BX499" i="3" s="1"/>
  <c r="BX500" i="3" s="1"/>
  <c r="BX501" i="3" s="1"/>
  <c r="BX502" i="3" s="1"/>
  <c r="BX503" i="3" s="1"/>
  <c r="BX504" i="3" s="1"/>
  <c r="BX505" i="3" s="1"/>
  <c r="BX506" i="3" s="1"/>
  <c r="BX507" i="3" s="1"/>
  <c r="BX508" i="3" s="1"/>
  <c r="BX509" i="3" s="1"/>
  <c r="BX510" i="3" s="1"/>
  <c r="BX511" i="3" s="1"/>
  <c r="BX512" i="3" s="1"/>
  <c r="BX513" i="3" s="1"/>
  <c r="BX514" i="3" s="1"/>
  <c r="BX515" i="3" s="1"/>
  <c r="BX516" i="3" s="1"/>
  <c r="BX517" i="3" s="1"/>
  <c r="BX518" i="3" s="1"/>
  <c r="BX519" i="3" s="1"/>
  <c r="BX520" i="3" s="1"/>
  <c r="BX521" i="3" s="1"/>
  <c r="BX522" i="3" s="1"/>
  <c r="BX523" i="3" s="1"/>
  <c r="BX524" i="3" s="1"/>
  <c r="BX525" i="3" s="1"/>
  <c r="BW495" i="3"/>
  <c r="BW496" i="3" s="1"/>
  <c r="BW497" i="3" s="1"/>
  <c r="BW498" i="3" s="1"/>
  <c r="BW499" i="3" s="1"/>
  <c r="BW500" i="3" s="1"/>
  <c r="BW501" i="3" s="1"/>
  <c r="BW502" i="3" s="1"/>
  <c r="BW503" i="3" s="1"/>
  <c r="BW504" i="3" s="1"/>
  <c r="BW505" i="3" s="1"/>
  <c r="BW506" i="3" s="1"/>
  <c r="BW507" i="3" s="1"/>
  <c r="BW508" i="3" s="1"/>
  <c r="BW509" i="3" s="1"/>
  <c r="BW510" i="3" s="1"/>
  <c r="BW511" i="3" s="1"/>
  <c r="BW512" i="3" s="1"/>
  <c r="BW513" i="3" s="1"/>
  <c r="BW514" i="3" s="1"/>
  <c r="BW515" i="3" s="1"/>
  <c r="BW516" i="3" s="1"/>
  <c r="BW517" i="3" s="1"/>
  <c r="BW518" i="3" s="1"/>
  <c r="BW519" i="3" s="1"/>
  <c r="BW520" i="3" s="1"/>
  <c r="BW521" i="3" s="1"/>
  <c r="BW522" i="3" s="1"/>
  <c r="BW523" i="3" s="1"/>
  <c r="BW524" i="3" s="1"/>
  <c r="BW525" i="3" s="1"/>
  <c r="BV495" i="3"/>
  <c r="BV496" i="3" s="1"/>
  <c r="BV497" i="3" s="1"/>
  <c r="BV498" i="3" s="1"/>
  <c r="BV499" i="3" s="1"/>
  <c r="BV500" i="3" s="1"/>
  <c r="BV501" i="3" s="1"/>
  <c r="BV502" i="3" s="1"/>
  <c r="BV503" i="3" s="1"/>
  <c r="BV504" i="3" s="1"/>
  <c r="BV505" i="3" s="1"/>
  <c r="BV506" i="3" s="1"/>
  <c r="BV507" i="3" s="1"/>
  <c r="BV508" i="3" s="1"/>
  <c r="BV509" i="3" s="1"/>
  <c r="BV510" i="3" s="1"/>
  <c r="BV511" i="3" s="1"/>
  <c r="BV512" i="3" s="1"/>
  <c r="BV513" i="3" s="1"/>
  <c r="BV514" i="3" s="1"/>
  <c r="BV515" i="3" s="1"/>
  <c r="BV516" i="3" s="1"/>
  <c r="BV517" i="3" s="1"/>
  <c r="BV518" i="3" s="1"/>
  <c r="BV519" i="3" s="1"/>
  <c r="BV520" i="3" s="1"/>
  <c r="BV521" i="3" s="1"/>
  <c r="BV522" i="3" s="1"/>
  <c r="BV523" i="3" s="1"/>
  <c r="BV524" i="3" s="1"/>
  <c r="BV525" i="3" s="1"/>
  <c r="CA465" i="3"/>
  <c r="CA466" i="3" s="1"/>
  <c r="CA467" i="3" s="1"/>
  <c r="CA468" i="3" s="1"/>
  <c r="CA469" i="3" s="1"/>
  <c r="CA470" i="3" s="1"/>
  <c r="CA471" i="3" s="1"/>
  <c r="CA472" i="3" s="1"/>
  <c r="CA473" i="3" s="1"/>
  <c r="CA474" i="3" s="1"/>
  <c r="CA475" i="3" s="1"/>
  <c r="CA476" i="3" s="1"/>
  <c r="CA477" i="3" s="1"/>
  <c r="CA478" i="3" s="1"/>
  <c r="CA479" i="3" s="1"/>
  <c r="CA480" i="3" s="1"/>
  <c r="CA481" i="3" s="1"/>
  <c r="CA482" i="3" s="1"/>
  <c r="CA483" i="3" s="1"/>
  <c r="CA484" i="3" s="1"/>
  <c r="CA485" i="3" s="1"/>
  <c r="CA486" i="3" s="1"/>
  <c r="CA487" i="3" s="1"/>
  <c r="CA488" i="3" s="1"/>
  <c r="CA489" i="3" s="1"/>
  <c r="CA490" i="3" s="1"/>
  <c r="CA491" i="3" s="1"/>
  <c r="CA492" i="3" s="1"/>
  <c r="CA493" i="3" s="1"/>
  <c r="CA494" i="3" s="1"/>
  <c r="BZ465" i="3"/>
  <c r="BZ466" i="3" s="1"/>
  <c r="BZ467" i="3" s="1"/>
  <c r="BZ468" i="3" s="1"/>
  <c r="BZ469" i="3" s="1"/>
  <c r="BZ470" i="3" s="1"/>
  <c r="BZ471" i="3" s="1"/>
  <c r="BZ472" i="3" s="1"/>
  <c r="BZ473" i="3" s="1"/>
  <c r="BZ474" i="3" s="1"/>
  <c r="BZ475" i="3" s="1"/>
  <c r="BZ476" i="3" s="1"/>
  <c r="BZ477" i="3" s="1"/>
  <c r="BZ478" i="3" s="1"/>
  <c r="BZ479" i="3" s="1"/>
  <c r="BZ480" i="3" s="1"/>
  <c r="BZ481" i="3" s="1"/>
  <c r="BZ482" i="3" s="1"/>
  <c r="BZ483" i="3" s="1"/>
  <c r="BZ484" i="3" s="1"/>
  <c r="BZ485" i="3" s="1"/>
  <c r="BZ486" i="3" s="1"/>
  <c r="BZ487" i="3" s="1"/>
  <c r="BZ488" i="3" s="1"/>
  <c r="BZ489" i="3" s="1"/>
  <c r="BZ490" i="3" s="1"/>
  <c r="BZ491" i="3" s="1"/>
  <c r="BZ492" i="3" s="1"/>
  <c r="BZ493" i="3" s="1"/>
  <c r="BZ494" i="3" s="1"/>
  <c r="BY465" i="3"/>
  <c r="BY466" i="3" s="1"/>
  <c r="BY467" i="3" s="1"/>
  <c r="BY468" i="3" s="1"/>
  <c r="BY469" i="3" s="1"/>
  <c r="BY470" i="3" s="1"/>
  <c r="BY471" i="3" s="1"/>
  <c r="BY472" i="3" s="1"/>
  <c r="BY473" i="3" s="1"/>
  <c r="BY474" i="3" s="1"/>
  <c r="BY475" i="3" s="1"/>
  <c r="BY476" i="3" s="1"/>
  <c r="BY477" i="3" s="1"/>
  <c r="BY478" i="3" s="1"/>
  <c r="BY479" i="3" s="1"/>
  <c r="BY480" i="3" s="1"/>
  <c r="BY481" i="3" s="1"/>
  <c r="BY482" i="3" s="1"/>
  <c r="BY483" i="3" s="1"/>
  <c r="BY484" i="3" s="1"/>
  <c r="BY485" i="3" s="1"/>
  <c r="BY486" i="3" s="1"/>
  <c r="BY487" i="3" s="1"/>
  <c r="BY488" i="3" s="1"/>
  <c r="BY489" i="3" s="1"/>
  <c r="BY490" i="3" s="1"/>
  <c r="BY491" i="3" s="1"/>
  <c r="BY492" i="3" s="1"/>
  <c r="BY493" i="3" s="1"/>
  <c r="BY494" i="3" s="1"/>
  <c r="BX465" i="3"/>
  <c r="BX466" i="3" s="1"/>
  <c r="BX467" i="3" s="1"/>
  <c r="BX468" i="3" s="1"/>
  <c r="BX469" i="3" s="1"/>
  <c r="BX470" i="3" s="1"/>
  <c r="BX471" i="3" s="1"/>
  <c r="BX472" i="3" s="1"/>
  <c r="BX473" i="3" s="1"/>
  <c r="BX474" i="3" s="1"/>
  <c r="BX475" i="3" s="1"/>
  <c r="BX476" i="3" s="1"/>
  <c r="BX477" i="3" s="1"/>
  <c r="BX478" i="3" s="1"/>
  <c r="BX479" i="3" s="1"/>
  <c r="BX480" i="3" s="1"/>
  <c r="BX481" i="3" s="1"/>
  <c r="BX482" i="3" s="1"/>
  <c r="BX483" i="3" s="1"/>
  <c r="BX484" i="3" s="1"/>
  <c r="BX485" i="3" s="1"/>
  <c r="BX486" i="3" s="1"/>
  <c r="BX487" i="3" s="1"/>
  <c r="BX488" i="3" s="1"/>
  <c r="BX489" i="3" s="1"/>
  <c r="BX490" i="3" s="1"/>
  <c r="BX491" i="3" s="1"/>
  <c r="BX492" i="3" s="1"/>
  <c r="BX493" i="3" s="1"/>
  <c r="BX494" i="3" s="1"/>
  <c r="BW465" i="3"/>
  <c r="BW466" i="3" s="1"/>
  <c r="BW467" i="3" s="1"/>
  <c r="BW468" i="3" s="1"/>
  <c r="BW469" i="3" s="1"/>
  <c r="BW470" i="3" s="1"/>
  <c r="BW471" i="3" s="1"/>
  <c r="BW472" i="3" s="1"/>
  <c r="BW473" i="3" s="1"/>
  <c r="BW474" i="3" s="1"/>
  <c r="BW475" i="3" s="1"/>
  <c r="BW476" i="3" s="1"/>
  <c r="BW477" i="3" s="1"/>
  <c r="BW478" i="3" s="1"/>
  <c r="BW479" i="3" s="1"/>
  <c r="BW480" i="3" s="1"/>
  <c r="BW481" i="3" s="1"/>
  <c r="BW482" i="3" s="1"/>
  <c r="BW483" i="3" s="1"/>
  <c r="BW484" i="3" s="1"/>
  <c r="BW485" i="3" s="1"/>
  <c r="BW486" i="3" s="1"/>
  <c r="BW487" i="3" s="1"/>
  <c r="BW488" i="3" s="1"/>
  <c r="BW489" i="3" s="1"/>
  <c r="BW490" i="3" s="1"/>
  <c r="BW491" i="3" s="1"/>
  <c r="BW492" i="3" s="1"/>
  <c r="BW493" i="3" s="1"/>
  <c r="BW494" i="3" s="1"/>
  <c r="BV465" i="3"/>
  <c r="BV466" i="3" s="1"/>
  <c r="BV467" i="3" s="1"/>
  <c r="BV468" i="3" s="1"/>
  <c r="BV469" i="3" s="1"/>
  <c r="BV470" i="3" s="1"/>
  <c r="BV471" i="3" s="1"/>
  <c r="BV472" i="3" s="1"/>
  <c r="BV473" i="3" s="1"/>
  <c r="BV474" i="3" s="1"/>
  <c r="BV475" i="3" s="1"/>
  <c r="BV476" i="3" s="1"/>
  <c r="BV477" i="3" s="1"/>
  <c r="BV478" i="3" s="1"/>
  <c r="BV479" i="3" s="1"/>
  <c r="BV480" i="3" s="1"/>
  <c r="BV481" i="3" s="1"/>
  <c r="BV482" i="3" s="1"/>
  <c r="BV483" i="3" s="1"/>
  <c r="BV484" i="3" s="1"/>
  <c r="BV485" i="3" s="1"/>
  <c r="BV486" i="3" s="1"/>
  <c r="BV487" i="3" s="1"/>
  <c r="BV488" i="3" s="1"/>
  <c r="BV489" i="3" s="1"/>
  <c r="BV490" i="3" s="1"/>
  <c r="BV491" i="3" s="1"/>
  <c r="BV492" i="3" s="1"/>
  <c r="BV493" i="3" s="1"/>
  <c r="BV494" i="3" s="1"/>
  <c r="CA434" i="3"/>
  <c r="CA435" i="3" s="1"/>
  <c r="CA436" i="3" s="1"/>
  <c r="CA437" i="3" s="1"/>
  <c r="CA438" i="3" s="1"/>
  <c r="CA439" i="3" s="1"/>
  <c r="CA440" i="3" s="1"/>
  <c r="CA441" i="3" s="1"/>
  <c r="CA442" i="3" s="1"/>
  <c r="CA443" i="3" s="1"/>
  <c r="CA444" i="3" s="1"/>
  <c r="CA445" i="3" s="1"/>
  <c r="CA446" i="3" s="1"/>
  <c r="CA447" i="3" s="1"/>
  <c r="CA448" i="3" s="1"/>
  <c r="CA449" i="3" s="1"/>
  <c r="CA450" i="3" s="1"/>
  <c r="CA451" i="3" s="1"/>
  <c r="CA452" i="3" s="1"/>
  <c r="CA453" i="3" s="1"/>
  <c r="CA454" i="3" s="1"/>
  <c r="CA455" i="3" s="1"/>
  <c r="CA456" i="3" s="1"/>
  <c r="CA457" i="3" s="1"/>
  <c r="CA458" i="3" s="1"/>
  <c r="CA459" i="3" s="1"/>
  <c r="CA460" i="3" s="1"/>
  <c r="CA461" i="3" s="1"/>
  <c r="CA462" i="3" s="1"/>
  <c r="CA463" i="3" s="1"/>
  <c r="CA464" i="3" s="1"/>
  <c r="BZ434" i="3"/>
  <c r="BZ435" i="3" s="1"/>
  <c r="BZ436" i="3" s="1"/>
  <c r="BZ437" i="3" s="1"/>
  <c r="BZ438" i="3" s="1"/>
  <c r="BZ439" i="3" s="1"/>
  <c r="BZ440" i="3" s="1"/>
  <c r="BZ441" i="3" s="1"/>
  <c r="BZ442" i="3" s="1"/>
  <c r="BZ443" i="3" s="1"/>
  <c r="BZ444" i="3" s="1"/>
  <c r="BZ445" i="3" s="1"/>
  <c r="BZ446" i="3" s="1"/>
  <c r="BZ447" i="3" s="1"/>
  <c r="BZ448" i="3" s="1"/>
  <c r="BZ449" i="3" s="1"/>
  <c r="BZ450" i="3" s="1"/>
  <c r="BZ451" i="3" s="1"/>
  <c r="BZ452" i="3" s="1"/>
  <c r="BZ453" i="3" s="1"/>
  <c r="BZ454" i="3" s="1"/>
  <c r="BZ455" i="3" s="1"/>
  <c r="BZ456" i="3" s="1"/>
  <c r="BZ457" i="3" s="1"/>
  <c r="BZ458" i="3" s="1"/>
  <c r="BZ459" i="3" s="1"/>
  <c r="BZ460" i="3" s="1"/>
  <c r="BZ461" i="3" s="1"/>
  <c r="BZ462" i="3" s="1"/>
  <c r="BZ463" i="3" s="1"/>
  <c r="BZ464" i="3" s="1"/>
  <c r="BY434" i="3"/>
  <c r="BY435" i="3" s="1"/>
  <c r="BY436" i="3" s="1"/>
  <c r="BY437" i="3" s="1"/>
  <c r="BY438" i="3" s="1"/>
  <c r="BY439" i="3" s="1"/>
  <c r="BY440" i="3" s="1"/>
  <c r="BY441" i="3" s="1"/>
  <c r="BY442" i="3" s="1"/>
  <c r="BY443" i="3" s="1"/>
  <c r="BY444" i="3" s="1"/>
  <c r="BY445" i="3" s="1"/>
  <c r="BY446" i="3" s="1"/>
  <c r="BY447" i="3" s="1"/>
  <c r="BY448" i="3" s="1"/>
  <c r="BY449" i="3" s="1"/>
  <c r="BY450" i="3" s="1"/>
  <c r="BY451" i="3" s="1"/>
  <c r="BY452" i="3" s="1"/>
  <c r="BY453" i="3" s="1"/>
  <c r="BY454" i="3" s="1"/>
  <c r="BY455" i="3" s="1"/>
  <c r="BY456" i="3" s="1"/>
  <c r="BY457" i="3" s="1"/>
  <c r="BY458" i="3" s="1"/>
  <c r="BY459" i="3" s="1"/>
  <c r="BY460" i="3" s="1"/>
  <c r="BY461" i="3" s="1"/>
  <c r="BY462" i="3" s="1"/>
  <c r="BY463" i="3" s="1"/>
  <c r="BY464" i="3" s="1"/>
  <c r="BX434" i="3"/>
  <c r="BX435" i="3" s="1"/>
  <c r="BX436" i="3" s="1"/>
  <c r="BX437" i="3" s="1"/>
  <c r="BX438" i="3" s="1"/>
  <c r="BX439" i="3" s="1"/>
  <c r="BX440" i="3" s="1"/>
  <c r="BX441" i="3" s="1"/>
  <c r="BX442" i="3" s="1"/>
  <c r="BX443" i="3" s="1"/>
  <c r="BX444" i="3" s="1"/>
  <c r="BX445" i="3" s="1"/>
  <c r="BX446" i="3" s="1"/>
  <c r="BX447" i="3" s="1"/>
  <c r="BX448" i="3" s="1"/>
  <c r="BX449" i="3" s="1"/>
  <c r="BX450" i="3" s="1"/>
  <c r="BX451" i="3" s="1"/>
  <c r="BX452" i="3" s="1"/>
  <c r="BX453" i="3" s="1"/>
  <c r="BX454" i="3" s="1"/>
  <c r="BX455" i="3" s="1"/>
  <c r="BX456" i="3" s="1"/>
  <c r="BX457" i="3" s="1"/>
  <c r="BX458" i="3" s="1"/>
  <c r="BX459" i="3" s="1"/>
  <c r="BX460" i="3" s="1"/>
  <c r="BX461" i="3" s="1"/>
  <c r="BX462" i="3" s="1"/>
  <c r="BX463" i="3" s="1"/>
  <c r="BX464" i="3" s="1"/>
  <c r="BW434" i="3"/>
  <c r="BW435" i="3" s="1"/>
  <c r="BW436" i="3" s="1"/>
  <c r="BW437" i="3" s="1"/>
  <c r="BW438" i="3" s="1"/>
  <c r="BW439" i="3" s="1"/>
  <c r="BW440" i="3" s="1"/>
  <c r="BW441" i="3" s="1"/>
  <c r="BW442" i="3" s="1"/>
  <c r="BW443" i="3" s="1"/>
  <c r="BW444" i="3" s="1"/>
  <c r="BW445" i="3" s="1"/>
  <c r="BW446" i="3" s="1"/>
  <c r="BW447" i="3" s="1"/>
  <c r="BW448" i="3" s="1"/>
  <c r="BW449" i="3" s="1"/>
  <c r="BW450" i="3" s="1"/>
  <c r="BW451" i="3" s="1"/>
  <c r="BW452" i="3" s="1"/>
  <c r="BW453" i="3" s="1"/>
  <c r="BW454" i="3" s="1"/>
  <c r="BW455" i="3" s="1"/>
  <c r="BW456" i="3" s="1"/>
  <c r="BW457" i="3" s="1"/>
  <c r="BW458" i="3" s="1"/>
  <c r="BW459" i="3" s="1"/>
  <c r="BW460" i="3" s="1"/>
  <c r="BW461" i="3" s="1"/>
  <c r="BW462" i="3" s="1"/>
  <c r="BW463" i="3" s="1"/>
  <c r="BW464" i="3" s="1"/>
  <c r="BV434" i="3"/>
  <c r="BV435" i="3" s="1"/>
  <c r="BV436" i="3" s="1"/>
  <c r="BV437" i="3" s="1"/>
  <c r="BV438" i="3" s="1"/>
  <c r="BV439" i="3" s="1"/>
  <c r="BV440" i="3" s="1"/>
  <c r="BV441" i="3" s="1"/>
  <c r="BV442" i="3" s="1"/>
  <c r="BV443" i="3" s="1"/>
  <c r="BV444" i="3" s="1"/>
  <c r="BV445" i="3" s="1"/>
  <c r="BV446" i="3" s="1"/>
  <c r="BV447" i="3" s="1"/>
  <c r="BV448" i="3" s="1"/>
  <c r="BV449" i="3" s="1"/>
  <c r="BV450" i="3" s="1"/>
  <c r="BV451" i="3" s="1"/>
  <c r="BV452" i="3" s="1"/>
  <c r="BV453" i="3" s="1"/>
  <c r="BV454" i="3" s="1"/>
  <c r="BV455" i="3" s="1"/>
  <c r="BV456" i="3" s="1"/>
  <c r="BV457" i="3" s="1"/>
  <c r="BV458" i="3" s="1"/>
  <c r="BV459" i="3" s="1"/>
  <c r="BV460" i="3" s="1"/>
  <c r="BV461" i="3" s="1"/>
  <c r="BV462" i="3" s="1"/>
  <c r="BV463" i="3" s="1"/>
  <c r="BV464" i="3" s="1"/>
  <c r="CA405" i="3"/>
  <c r="CA406" i="3" s="1"/>
  <c r="CA407" i="3" s="1"/>
  <c r="CA408" i="3" s="1"/>
  <c r="CA409" i="3" s="1"/>
  <c r="CA410" i="3" s="1"/>
  <c r="CA411" i="3" s="1"/>
  <c r="CA412" i="3" s="1"/>
  <c r="CA413" i="3" s="1"/>
  <c r="CA414" i="3" s="1"/>
  <c r="CA415" i="3" s="1"/>
  <c r="CA416" i="3" s="1"/>
  <c r="CA417" i="3" s="1"/>
  <c r="CA418" i="3" s="1"/>
  <c r="CA419" i="3" s="1"/>
  <c r="CA420" i="3" s="1"/>
  <c r="CA421" i="3" s="1"/>
  <c r="CA422" i="3" s="1"/>
  <c r="CA423" i="3" s="1"/>
  <c r="CA424" i="3" s="1"/>
  <c r="CA425" i="3" s="1"/>
  <c r="CA426" i="3" s="1"/>
  <c r="CA427" i="3" s="1"/>
  <c r="CA428" i="3" s="1"/>
  <c r="CA429" i="3" s="1"/>
  <c r="CA430" i="3" s="1"/>
  <c r="CA431" i="3" s="1"/>
  <c r="CA432" i="3" s="1"/>
  <c r="BZ405" i="3"/>
  <c r="BZ406" i="3" s="1"/>
  <c r="BZ407" i="3" s="1"/>
  <c r="BZ408" i="3" s="1"/>
  <c r="BZ409" i="3" s="1"/>
  <c r="BZ410" i="3" s="1"/>
  <c r="BZ411" i="3" s="1"/>
  <c r="BZ412" i="3" s="1"/>
  <c r="BZ413" i="3" s="1"/>
  <c r="BZ414" i="3" s="1"/>
  <c r="BZ415" i="3" s="1"/>
  <c r="BZ416" i="3" s="1"/>
  <c r="BZ417" i="3" s="1"/>
  <c r="BZ418" i="3" s="1"/>
  <c r="BZ419" i="3" s="1"/>
  <c r="BZ420" i="3" s="1"/>
  <c r="BZ421" i="3" s="1"/>
  <c r="BZ422" i="3" s="1"/>
  <c r="BZ423" i="3" s="1"/>
  <c r="BZ424" i="3" s="1"/>
  <c r="BZ425" i="3" s="1"/>
  <c r="BZ426" i="3" s="1"/>
  <c r="BZ427" i="3" s="1"/>
  <c r="BZ428" i="3" s="1"/>
  <c r="BZ429" i="3" s="1"/>
  <c r="BZ430" i="3" s="1"/>
  <c r="BZ431" i="3" s="1"/>
  <c r="BZ432" i="3" s="1"/>
  <c r="BY405" i="3"/>
  <c r="BY406" i="3" s="1"/>
  <c r="BY407" i="3" s="1"/>
  <c r="BY408" i="3" s="1"/>
  <c r="BY409" i="3" s="1"/>
  <c r="BY410" i="3" s="1"/>
  <c r="BY411" i="3" s="1"/>
  <c r="BY412" i="3" s="1"/>
  <c r="BY413" i="3" s="1"/>
  <c r="BY414" i="3" s="1"/>
  <c r="BY415" i="3" s="1"/>
  <c r="BY416" i="3" s="1"/>
  <c r="BY417" i="3" s="1"/>
  <c r="BY418" i="3" s="1"/>
  <c r="BY419" i="3" s="1"/>
  <c r="BY420" i="3" s="1"/>
  <c r="BY421" i="3" s="1"/>
  <c r="BY422" i="3" s="1"/>
  <c r="BY423" i="3" s="1"/>
  <c r="BY424" i="3" s="1"/>
  <c r="BY425" i="3" s="1"/>
  <c r="BY426" i="3" s="1"/>
  <c r="BY427" i="3" s="1"/>
  <c r="BY428" i="3" s="1"/>
  <c r="BY429" i="3" s="1"/>
  <c r="BY430" i="3" s="1"/>
  <c r="BY431" i="3" s="1"/>
  <c r="BY432" i="3" s="1"/>
  <c r="BX405" i="3"/>
  <c r="BX406" i="3" s="1"/>
  <c r="BX407" i="3" s="1"/>
  <c r="BX408" i="3" s="1"/>
  <c r="BX409" i="3" s="1"/>
  <c r="BX410" i="3" s="1"/>
  <c r="BX411" i="3" s="1"/>
  <c r="BX412" i="3" s="1"/>
  <c r="BX413" i="3" s="1"/>
  <c r="BX414" i="3" s="1"/>
  <c r="BX415" i="3" s="1"/>
  <c r="BX416" i="3" s="1"/>
  <c r="BX417" i="3" s="1"/>
  <c r="BX418" i="3" s="1"/>
  <c r="BX419" i="3" s="1"/>
  <c r="BX420" i="3" s="1"/>
  <c r="BX421" i="3" s="1"/>
  <c r="BX422" i="3" s="1"/>
  <c r="BX423" i="3" s="1"/>
  <c r="BX424" i="3" s="1"/>
  <c r="BX425" i="3" s="1"/>
  <c r="BX426" i="3" s="1"/>
  <c r="BX427" i="3" s="1"/>
  <c r="BX428" i="3" s="1"/>
  <c r="BX429" i="3" s="1"/>
  <c r="BX430" i="3" s="1"/>
  <c r="BX431" i="3" s="1"/>
  <c r="BX432" i="3" s="1"/>
  <c r="BW405" i="3"/>
  <c r="BW406" i="3" s="1"/>
  <c r="BW407" i="3" s="1"/>
  <c r="BW408" i="3" s="1"/>
  <c r="BW409" i="3" s="1"/>
  <c r="BW410" i="3" s="1"/>
  <c r="BW411" i="3" s="1"/>
  <c r="BW412" i="3" s="1"/>
  <c r="BW413" i="3" s="1"/>
  <c r="BW414" i="3" s="1"/>
  <c r="BW415" i="3" s="1"/>
  <c r="BW416" i="3" s="1"/>
  <c r="BW417" i="3" s="1"/>
  <c r="BW418" i="3" s="1"/>
  <c r="BW419" i="3" s="1"/>
  <c r="BW420" i="3" s="1"/>
  <c r="BW421" i="3" s="1"/>
  <c r="BW422" i="3" s="1"/>
  <c r="BW423" i="3" s="1"/>
  <c r="BW424" i="3" s="1"/>
  <c r="BW425" i="3" s="1"/>
  <c r="BW426" i="3" s="1"/>
  <c r="BW427" i="3" s="1"/>
  <c r="BW428" i="3" s="1"/>
  <c r="BW429" i="3" s="1"/>
  <c r="BW430" i="3" s="1"/>
  <c r="BW431" i="3" s="1"/>
  <c r="BW432" i="3" s="1"/>
  <c r="BV405" i="3"/>
  <c r="BV406" i="3" s="1"/>
  <c r="BV407" i="3" s="1"/>
  <c r="BV408" i="3" s="1"/>
  <c r="BV409" i="3" s="1"/>
  <c r="BV410" i="3" s="1"/>
  <c r="BV411" i="3" s="1"/>
  <c r="BV412" i="3" s="1"/>
  <c r="BV413" i="3" s="1"/>
  <c r="BV414" i="3" s="1"/>
  <c r="BV415" i="3" s="1"/>
  <c r="BV416" i="3" s="1"/>
  <c r="BV417" i="3" s="1"/>
  <c r="BV418" i="3" s="1"/>
  <c r="BV419" i="3" s="1"/>
  <c r="BV420" i="3" s="1"/>
  <c r="BV421" i="3" s="1"/>
  <c r="BV422" i="3" s="1"/>
  <c r="BV423" i="3" s="1"/>
  <c r="BV424" i="3" s="1"/>
  <c r="BV425" i="3" s="1"/>
  <c r="BV426" i="3" s="1"/>
  <c r="BV427" i="3" s="1"/>
  <c r="BV428" i="3" s="1"/>
  <c r="BV429" i="3" s="1"/>
  <c r="BV430" i="3" s="1"/>
  <c r="BV431" i="3" s="1"/>
  <c r="BV432" i="3" s="1"/>
  <c r="BS709" i="3"/>
  <c r="BS710" i="3" s="1"/>
  <c r="BS711" i="3" s="1"/>
  <c r="BS712" i="3" s="1"/>
  <c r="BS713" i="3" s="1"/>
  <c r="BS714" i="3" s="1"/>
  <c r="BS715" i="3" s="1"/>
  <c r="BS716" i="3" s="1"/>
  <c r="BS717" i="3" s="1"/>
  <c r="BS718" i="3" s="1"/>
  <c r="BS719" i="3" s="1"/>
  <c r="BS720" i="3" s="1"/>
  <c r="BS721" i="3" s="1"/>
  <c r="BS722" i="3" s="1"/>
  <c r="BS723" i="3" s="1"/>
  <c r="BS724" i="3" s="1"/>
  <c r="BS725" i="3" s="1"/>
  <c r="BS726" i="3" s="1"/>
  <c r="BS727" i="3" s="1"/>
  <c r="BS728" i="3" s="1"/>
  <c r="BS729" i="3" s="1"/>
  <c r="BS730" i="3" s="1"/>
  <c r="BS731" i="3" s="1"/>
  <c r="BS732" i="3" s="1"/>
  <c r="BS733" i="3" s="1"/>
  <c r="BS734" i="3" s="1"/>
  <c r="BS735" i="3" s="1"/>
  <c r="BS736" i="3" s="1"/>
  <c r="BS737" i="3" s="1"/>
  <c r="BS738" i="3" s="1"/>
  <c r="BS739" i="3" s="1"/>
  <c r="BR709" i="3"/>
  <c r="BR710" i="3" s="1"/>
  <c r="BR711" i="3" s="1"/>
  <c r="BR712" i="3" s="1"/>
  <c r="BR713" i="3" s="1"/>
  <c r="BR714" i="3" s="1"/>
  <c r="BR715" i="3" s="1"/>
  <c r="BR716" i="3" s="1"/>
  <c r="BR717" i="3" s="1"/>
  <c r="BR718" i="3" s="1"/>
  <c r="BR719" i="3" s="1"/>
  <c r="BR720" i="3" s="1"/>
  <c r="BR721" i="3" s="1"/>
  <c r="BR722" i="3" s="1"/>
  <c r="BR723" i="3" s="1"/>
  <c r="BR724" i="3" s="1"/>
  <c r="BR725" i="3" s="1"/>
  <c r="BR726" i="3" s="1"/>
  <c r="BR727" i="3" s="1"/>
  <c r="BR728" i="3" s="1"/>
  <c r="BR729" i="3" s="1"/>
  <c r="BR730" i="3" s="1"/>
  <c r="BR731" i="3" s="1"/>
  <c r="BR732" i="3" s="1"/>
  <c r="BR733" i="3" s="1"/>
  <c r="BR734" i="3" s="1"/>
  <c r="BR735" i="3" s="1"/>
  <c r="BR736" i="3" s="1"/>
  <c r="BR737" i="3" s="1"/>
  <c r="BR738" i="3" s="1"/>
  <c r="BR739" i="3" s="1"/>
  <c r="BQ709" i="3"/>
  <c r="BQ710" i="3" s="1"/>
  <c r="BQ711" i="3" s="1"/>
  <c r="BQ712" i="3" s="1"/>
  <c r="BQ713" i="3" s="1"/>
  <c r="BQ714" i="3" s="1"/>
  <c r="BQ715" i="3" s="1"/>
  <c r="BQ716" i="3" s="1"/>
  <c r="BQ717" i="3" s="1"/>
  <c r="BQ718" i="3" s="1"/>
  <c r="BQ719" i="3" s="1"/>
  <c r="BQ720" i="3" s="1"/>
  <c r="BQ721" i="3" s="1"/>
  <c r="BQ722" i="3" s="1"/>
  <c r="BQ723" i="3" s="1"/>
  <c r="BQ724" i="3" s="1"/>
  <c r="BQ725" i="3" s="1"/>
  <c r="BQ726" i="3" s="1"/>
  <c r="BQ727" i="3" s="1"/>
  <c r="BQ728" i="3" s="1"/>
  <c r="BQ729" i="3" s="1"/>
  <c r="BQ730" i="3" s="1"/>
  <c r="BQ731" i="3" s="1"/>
  <c r="BQ732" i="3" s="1"/>
  <c r="BQ733" i="3" s="1"/>
  <c r="BQ734" i="3" s="1"/>
  <c r="BQ735" i="3" s="1"/>
  <c r="BQ736" i="3" s="1"/>
  <c r="BQ737" i="3" s="1"/>
  <c r="BQ738" i="3" s="1"/>
  <c r="BQ739" i="3" s="1"/>
  <c r="BP709" i="3"/>
  <c r="BP710" i="3" s="1"/>
  <c r="BP711" i="3" s="1"/>
  <c r="BP712" i="3" s="1"/>
  <c r="BP713" i="3" s="1"/>
  <c r="BP714" i="3" s="1"/>
  <c r="BP715" i="3" s="1"/>
  <c r="BP716" i="3" s="1"/>
  <c r="BP717" i="3" s="1"/>
  <c r="BP718" i="3" s="1"/>
  <c r="BP719" i="3" s="1"/>
  <c r="BP720" i="3" s="1"/>
  <c r="BP721" i="3" s="1"/>
  <c r="BP722" i="3" s="1"/>
  <c r="BP723" i="3" s="1"/>
  <c r="BP724" i="3" s="1"/>
  <c r="BP725" i="3" s="1"/>
  <c r="BP726" i="3" s="1"/>
  <c r="BP727" i="3" s="1"/>
  <c r="BP728" i="3" s="1"/>
  <c r="BP729" i="3" s="1"/>
  <c r="BP730" i="3" s="1"/>
  <c r="BP731" i="3" s="1"/>
  <c r="BP732" i="3" s="1"/>
  <c r="BP733" i="3" s="1"/>
  <c r="BP734" i="3" s="1"/>
  <c r="BP735" i="3" s="1"/>
  <c r="BP736" i="3" s="1"/>
  <c r="BP737" i="3" s="1"/>
  <c r="BP738" i="3" s="1"/>
  <c r="BP739" i="3" s="1"/>
  <c r="BO709" i="3"/>
  <c r="BO710" i="3" s="1"/>
  <c r="BO711" i="3" s="1"/>
  <c r="BO712" i="3" s="1"/>
  <c r="BO713" i="3" s="1"/>
  <c r="BO714" i="3" s="1"/>
  <c r="BO715" i="3" s="1"/>
  <c r="BO716" i="3" s="1"/>
  <c r="BO717" i="3" s="1"/>
  <c r="BO718" i="3" s="1"/>
  <c r="BO719" i="3" s="1"/>
  <c r="BO720" i="3" s="1"/>
  <c r="BO721" i="3" s="1"/>
  <c r="BO722" i="3" s="1"/>
  <c r="BO723" i="3" s="1"/>
  <c r="BO724" i="3" s="1"/>
  <c r="BO725" i="3" s="1"/>
  <c r="BO726" i="3" s="1"/>
  <c r="BO727" i="3" s="1"/>
  <c r="BO728" i="3" s="1"/>
  <c r="BO729" i="3" s="1"/>
  <c r="BO730" i="3" s="1"/>
  <c r="BO731" i="3" s="1"/>
  <c r="BO732" i="3" s="1"/>
  <c r="BO733" i="3" s="1"/>
  <c r="BO734" i="3" s="1"/>
  <c r="BO735" i="3" s="1"/>
  <c r="BO736" i="3" s="1"/>
  <c r="BO737" i="3" s="1"/>
  <c r="BO738" i="3" s="1"/>
  <c r="BO739" i="3" s="1"/>
  <c r="BN709" i="3"/>
  <c r="BN710" i="3" s="1"/>
  <c r="BN711" i="3" s="1"/>
  <c r="BN712" i="3" s="1"/>
  <c r="BN713" i="3" s="1"/>
  <c r="BN714" i="3" s="1"/>
  <c r="BN715" i="3" s="1"/>
  <c r="BN716" i="3" s="1"/>
  <c r="BN717" i="3" s="1"/>
  <c r="BN718" i="3" s="1"/>
  <c r="BN719" i="3" s="1"/>
  <c r="BN720" i="3" s="1"/>
  <c r="BN721" i="3" s="1"/>
  <c r="BN722" i="3" s="1"/>
  <c r="BN723" i="3" s="1"/>
  <c r="BN724" i="3" s="1"/>
  <c r="BN725" i="3" s="1"/>
  <c r="BN726" i="3" s="1"/>
  <c r="BN727" i="3" s="1"/>
  <c r="BN728" i="3" s="1"/>
  <c r="BN729" i="3" s="1"/>
  <c r="BN730" i="3" s="1"/>
  <c r="BN731" i="3" s="1"/>
  <c r="BN732" i="3" s="1"/>
  <c r="BN733" i="3" s="1"/>
  <c r="BN734" i="3" s="1"/>
  <c r="BN735" i="3" s="1"/>
  <c r="BN736" i="3" s="1"/>
  <c r="BN737" i="3" s="1"/>
  <c r="BN738" i="3" s="1"/>
  <c r="BN739" i="3" s="1"/>
  <c r="BS679" i="3"/>
  <c r="BS680" i="3" s="1"/>
  <c r="BS681" i="3" s="1"/>
  <c r="BS682" i="3" s="1"/>
  <c r="BS683" i="3" s="1"/>
  <c r="BS684" i="3" s="1"/>
  <c r="BS685" i="3" s="1"/>
  <c r="BS686" i="3" s="1"/>
  <c r="BS687" i="3" s="1"/>
  <c r="BS688" i="3" s="1"/>
  <c r="BS689" i="3" s="1"/>
  <c r="BS690" i="3" s="1"/>
  <c r="BS691" i="3" s="1"/>
  <c r="BS692" i="3" s="1"/>
  <c r="BS693" i="3" s="1"/>
  <c r="BS694" i="3" s="1"/>
  <c r="BS695" i="3" s="1"/>
  <c r="BS696" i="3" s="1"/>
  <c r="BS697" i="3" s="1"/>
  <c r="BS698" i="3" s="1"/>
  <c r="BS699" i="3" s="1"/>
  <c r="BS700" i="3" s="1"/>
  <c r="BS701" i="3" s="1"/>
  <c r="BS702" i="3" s="1"/>
  <c r="BS703" i="3" s="1"/>
  <c r="BS704" i="3" s="1"/>
  <c r="BS705" i="3" s="1"/>
  <c r="BS706" i="3" s="1"/>
  <c r="BS707" i="3" s="1"/>
  <c r="BS708" i="3" s="1"/>
  <c r="BR679" i="3"/>
  <c r="BR680" i="3" s="1"/>
  <c r="BR681" i="3" s="1"/>
  <c r="BR682" i="3" s="1"/>
  <c r="BR683" i="3" s="1"/>
  <c r="BR684" i="3" s="1"/>
  <c r="BR685" i="3" s="1"/>
  <c r="BR686" i="3" s="1"/>
  <c r="BR687" i="3" s="1"/>
  <c r="BR688" i="3" s="1"/>
  <c r="BR689" i="3" s="1"/>
  <c r="BR690" i="3" s="1"/>
  <c r="BR691" i="3" s="1"/>
  <c r="BR692" i="3" s="1"/>
  <c r="BR693" i="3" s="1"/>
  <c r="BR694" i="3" s="1"/>
  <c r="BR695" i="3" s="1"/>
  <c r="BR696" i="3" s="1"/>
  <c r="BR697" i="3" s="1"/>
  <c r="BR698" i="3" s="1"/>
  <c r="BR699" i="3" s="1"/>
  <c r="BR700" i="3" s="1"/>
  <c r="BR701" i="3" s="1"/>
  <c r="BR702" i="3" s="1"/>
  <c r="BR703" i="3" s="1"/>
  <c r="BR704" i="3" s="1"/>
  <c r="BR705" i="3" s="1"/>
  <c r="BR706" i="3" s="1"/>
  <c r="BR707" i="3" s="1"/>
  <c r="BR708" i="3" s="1"/>
  <c r="BQ679" i="3"/>
  <c r="BQ680" i="3" s="1"/>
  <c r="BQ681" i="3" s="1"/>
  <c r="BQ682" i="3" s="1"/>
  <c r="BQ683" i="3" s="1"/>
  <c r="BQ684" i="3" s="1"/>
  <c r="BQ685" i="3" s="1"/>
  <c r="BQ686" i="3" s="1"/>
  <c r="BQ687" i="3" s="1"/>
  <c r="BQ688" i="3" s="1"/>
  <c r="BQ689" i="3" s="1"/>
  <c r="BQ690" i="3" s="1"/>
  <c r="BQ691" i="3" s="1"/>
  <c r="BQ692" i="3" s="1"/>
  <c r="BQ693" i="3" s="1"/>
  <c r="BQ694" i="3" s="1"/>
  <c r="BQ695" i="3" s="1"/>
  <c r="BQ696" i="3" s="1"/>
  <c r="BQ697" i="3" s="1"/>
  <c r="BQ698" i="3" s="1"/>
  <c r="BQ699" i="3" s="1"/>
  <c r="BQ700" i="3" s="1"/>
  <c r="BQ701" i="3" s="1"/>
  <c r="BQ702" i="3" s="1"/>
  <c r="BQ703" i="3" s="1"/>
  <c r="BQ704" i="3" s="1"/>
  <c r="BQ705" i="3" s="1"/>
  <c r="BQ706" i="3" s="1"/>
  <c r="BQ707" i="3" s="1"/>
  <c r="BQ708" i="3" s="1"/>
  <c r="BP679" i="3"/>
  <c r="BP680" i="3" s="1"/>
  <c r="BP681" i="3" s="1"/>
  <c r="BP682" i="3" s="1"/>
  <c r="BP683" i="3" s="1"/>
  <c r="BP684" i="3" s="1"/>
  <c r="BP685" i="3" s="1"/>
  <c r="BP686" i="3" s="1"/>
  <c r="BP687" i="3" s="1"/>
  <c r="BP688" i="3" s="1"/>
  <c r="BP689" i="3" s="1"/>
  <c r="BP690" i="3" s="1"/>
  <c r="BP691" i="3" s="1"/>
  <c r="BP692" i="3" s="1"/>
  <c r="BP693" i="3" s="1"/>
  <c r="BP694" i="3" s="1"/>
  <c r="BP695" i="3" s="1"/>
  <c r="BP696" i="3" s="1"/>
  <c r="BP697" i="3" s="1"/>
  <c r="BP698" i="3" s="1"/>
  <c r="BP699" i="3" s="1"/>
  <c r="BP700" i="3" s="1"/>
  <c r="BP701" i="3" s="1"/>
  <c r="BP702" i="3" s="1"/>
  <c r="BP703" i="3" s="1"/>
  <c r="BP704" i="3" s="1"/>
  <c r="BP705" i="3" s="1"/>
  <c r="BP706" i="3" s="1"/>
  <c r="BP707" i="3" s="1"/>
  <c r="BP708" i="3" s="1"/>
  <c r="BO679" i="3"/>
  <c r="BO680" i="3" s="1"/>
  <c r="BO681" i="3" s="1"/>
  <c r="BO682" i="3" s="1"/>
  <c r="BO683" i="3" s="1"/>
  <c r="BO684" i="3" s="1"/>
  <c r="BO685" i="3" s="1"/>
  <c r="BO686" i="3" s="1"/>
  <c r="BO687" i="3" s="1"/>
  <c r="BO688" i="3" s="1"/>
  <c r="BO689" i="3" s="1"/>
  <c r="BO690" i="3" s="1"/>
  <c r="BO691" i="3" s="1"/>
  <c r="BO692" i="3" s="1"/>
  <c r="BO693" i="3" s="1"/>
  <c r="BO694" i="3" s="1"/>
  <c r="BO695" i="3" s="1"/>
  <c r="BO696" i="3" s="1"/>
  <c r="BO697" i="3" s="1"/>
  <c r="BO698" i="3" s="1"/>
  <c r="BO699" i="3" s="1"/>
  <c r="BO700" i="3" s="1"/>
  <c r="BO701" i="3" s="1"/>
  <c r="BO702" i="3" s="1"/>
  <c r="BO703" i="3" s="1"/>
  <c r="BO704" i="3" s="1"/>
  <c r="BO705" i="3" s="1"/>
  <c r="BO706" i="3" s="1"/>
  <c r="BO707" i="3" s="1"/>
  <c r="BO708" i="3" s="1"/>
  <c r="BN679" i="3"/>
  <c r="BN680" i="3" s="1"/>
  <c r="BN681" i="3" s="1"/>
  <c r="BN682" i="3" s="1"/>
  <c r="BN683" i="3" s="1"/>
  <c r="BN684" i="3" s="1"/>
  <c r="BN685" i="3" s="1"/>
  <c r="BN686" i="3" s="1"/>
  <c r="BN687" i="3" s="1"/>
  <c r="BN688" i="3" s="1"/>
  <c r="BN689" i="3" s="1"/>
  <c r="BN690" i="3" s="1"/>
  <c r="BN691" i="3" s="1"/>
  <c r="BN692" i="3" s="1"/>
  <c r="BN693" i="3" s="1"/>
  <c r="BN694" i="3" s="1"/>
  <c r="BN695" i="3" s="1"/>
  <c r="BN696" i="3" s="1"/>
  <c r="BN697" i="3" s="1"/>
  <c r="BN698" i="3" s="1"/>
  <c r="BN699" i="3" s="1"/>
  <c r="BN700" i="3" s="1"/>
  <c r="BN701" i="3" s="1"/>
  <c r="BN702" i="3" s="1"/>
  <c r="BN703" i="3" s="1"/>
  <c r="BN704" i="3" s="1"/>
  <c r="BN705" i="3" s="1"/>
  <c r="BN706" i="3" s="1"/>
  <c r="BN707" i="3" s="1"/>
  <c r="BN708" i="3" s="1"/>
  <c r="BS648" i="3"/>
  <c r="BS649" i="3" s="1"/>
  <c r="BS650" i="3" s="1"/>
  <c r="BS651" i="3" s="1"/>
  <c r="BS652" i="3" s="1"/>
  <c r="BS653" i="3" s="1"/>
  <c r="BS654" i="3" s="1"/>
  <c r="BS655" i="3" s="1"/>
  <c r="BS656" i="3" s="1"/>
  <c r="BS657" i="3" s="1"/>
  <c r="BS658" i="3" s="1"/>
  <c r="BS659" i="3" s="1"/>
  <c r="BS660" i="3" s="1"/>
  <c r="BS661" i="3" s="1"/>
  <c r="BS662" i="3" s="1"/>
  <c r="BS663" i="3" s="1"/>
  <c r="BS664" i="3" s="1"/>
  <c r="BS665" i="3" s="1"/>
  <c r="BS666" i="3" s="1"/>
  <c r="BS667" i="3" s="1"/>
  <c r="BS668" i="3" s="1"/>
  <c r="BS669" i="3" s="1"/>
  <c r="BS670" i="3" s="1"/>
  <c r="BS671" i="3" s="1"/>
  <c r="BS672" i="3" s="1"/>
  <c r="BS673" i="3" s="1"/>
  <c r="BS674" i="3" s="1"/>
  <c r="BS675" i="3" s="1"/>
  <c r="BS676" i="3" s="1"/>
  <c r="BS677" i="3" s="1"/>
  <c r="BS678" i="3" s="1"/>
  <c r="BR648" i="3"/>
  <c r="BR649" i="3" s="1"/>
  <c r="BR650" i="3" s="1"/>
  <c r="BR651" i="3" s="1"/>
  <c r="BR652" i="3" s="1"/>
  <c r="BR653" i="3" s="1"/>
  <c r="BR654" i="3" s="1"/>
  <c r="BR655" i="3" s="1"/>
  <c r="BR656" i="3" s="1"/>
  <c r="BR657" i="3" s="1"/>
  <c r="BR658" i="3" s="1"/>
  <c r="BR659" i="3" s="1"/>
  <c r="BR660" i="3" s="1"/>
  <c r="BR661" i="3" s="1"/>
  <c r="BR662" i="3" s="1"/>
  <c r="BR663" i="3" s="1"/>
  <c r="BR664" i="3" s="1"/>
  <c r="BR665" i="3" s="1"/>
  <c r="BR666" i="3" s="1"/>
  <c r="BR667" i="3" s="1"/>
  <c r="BR668" i="3" s="1"/>
  <c r="BR669" i="3" s="1"/>
  <c r="BR670" i="3" s="1"/>
  <c r="BR671" i="3" s="1"/>
  <c r="BR672" i="3" s="1"/>
  <c r="BR673" i="3" s="1"/>
  <c r="BR674" i="3" s="1"/>
  <c r="BR675" i="3" s="1"/>
  <c r="BR676" i="3" s="1"/>
  <c r="BR677" i="3" s="1"/>
  <c r="BR678" i="3" s="1"/>
  <c r="BQ648" i="3"/>
  <c r="BQ649" i="3" s="1"/>
  <c r="BQ650" i="3" s="1"/>
  <c r="BQ651" i="3" s="1"/>
  <c r="BQ652" i="3" s="1"/>
  <c r="BQ653" i="3" s="1"/>
  <c r="BQ654" i="3" s="1"/>
  <c r="BQ655" i="3" s="1"/>
  <c r="BQ656" i="3" s="1"/>
  <c r="BQ657" i="3" s="1"/>
  <c r="BQ658" i="3" s="1"/>
  <c r="BQ659" i="3" s="1"/>
  <c r="BQ660" i="3" s="1"/>
  <c r="BQ661" i="3" s="1"/>
  <c r="BQ662" i="3" s="1"/>
  <c r="BQ663" i="3" s="1"/>
  <c r="BQ664" i="3" s="1"/>
  <c r="BQ665" i="3" s="1"/>
  <c r="BQ666" i="3" s="1"/>
  <c r="BQ667" i="3" s="1"/>
  <c r="BQ668" i="3" s="1"/>
  <c r="BQ669" i="3" s="1"/>
  <c r="BQ670" i="3" s="1"/>
  <c r="BQ671" i="3" s="1"/>
  <c r="BQ672" i="3" s="1"/>
  <c r="BQ673" i="3" s="1"/>
  <c r="BQ674" i="3" s="1"/>
  <c r="BQ675" i="3" s="1"/>
  <c r="BQ676" i="3" s="1"/>
  <c r="BQ677" i="3" s="1"/>
  <c r="BQ678" i="3" s="1"/>
  <c r="BP648" i="3"/>
  <c r="BP649" i="3" s="1"/>
  <c r="BP650" i="3" s="1"/>
  <c r="BP651" i="3" s="1"/>
  <c r="BP652" i="3" s="1"/>
  <c r="BP653" i="3" s="1"/>
  <c r="BP654" i="3" s="1"/>
  <c r="BP655" i="3" s="1"/>
  <c r="BP656" i="3" s="1"/>
  <c r="BP657" i="3" s="1"/>
  <c r="BP658" i="3" s="1"/>
  <c r="BP659" i="3" s="1"/>
  <c r="BP660" i="3" s="1"/>
  <c r="BP661" i="3" s="1"/>
  <c r="BP662" i="3" s="1"/>
  <c r="BP663" i="3" s="1"/>
  <c r="BP664" i="3" s="1"/>
  <c r="BP665" i="3" s="1"/>
  <c r="BP666" i="3" s="1"/>
  <c r="BP667" i="3" s="1"/>
  <c r="BP668" i="3" s="1"/>
  <c r="BP669" i="3" s="1"/>
  <c r="BP670" i="3" s="1"/>
  <c r="BP671" i="3" s="1"/>
  <c r="BP672" i="3" s="1"/>
  <c r="BP673" i="3" s="1"/>
  <c r="BP674" i="3" s="1"/>
  <c r="BP675" i="3" s="1"/>
  <c r="BP676" i="3" s="1"/>
  <c r="BP677" i="3" s="1"/>
  <c r="BP678" i="3" s="1"/>
  <c r="BO648" i="3"/>
  <c r="BO649" i="3" s="1"/>
  <c r="BO650" i="3" s="1"/>
  <c r="BO651" i="3" s="1"/>
  <c r="BO652" i="3" s="1"/>
  <c r="BO653" i="3" s="1"/>
  <c r="BO654" i="3" s="1"/>
  <c r="BO655" i="3" s="1"/>
  <c r="BO656" i="3" s="1"/>
  <c r="BO657" i="3" s="1"/>
  <c r="BO658" i="3" s="1"/>
  <c r="BO659" i="3" s="1"/>
  <c r="BO660" i="3" s="1"/>
  <c r="BO661" i="3" s="1"/>
  <c r="BO662" i="3" s="1"/>
  <c r="BO663" i="3" s="1"/>
  <c r="BO664" i="3" s="1"/>
  <c r="BO665" i="3" s="1"/>
  <c r="BO666" i="3" s="1"/>
  <c r="BO667" i="3" s="1"/>
  <c r="BO668" i="3" s="1"/>
  <c r="BO669" i="3" s="1"/>
  <c r="BO670" i="3" s="1"/>
  <c r="BO671" i="3" s="1"/>
  <c r="BO672" i="3" s="1"/>
  <c r="BO673" i="3" s="1"/>
  <c r="BO674" i="3" s="1"/>
  <c r="BO675" i="3" s="1"/>
  <c r="BO676" i="3" s="1"/>
  <c r="BO677" i="3" s="1"/>
  <c r="BO678" i="3" s="1"/>
  <c r="BN648" i="3"/>
  <c r="BN649" i="3" s="1"/>
  <c r="BN650" i="3" s="1"/>
  <c r="BN651" i="3" s="1"/>
  <c r="BN652" i="3" s="1"/>
  <c r="BN653" i="3" s="1"/>
  <c r="BN654" i="3" s="1"/>
  <c r="BN655" i="3" s="1"/>
  <c r="BN656" i="3" s="1"/>
  <c r="BN657" i="3" s="1"/>
  <c r="BN658" i="3" s="1"/>
  <c r="BN659" i="3" s="1"/>
  <c r="BN660" i="3" s="1"/>
  <c r="BN661" i="3" s="1"/>
  <c r="BN662" i="3" s="1"/>
  <c r="BN663" i="3" s="1"/>
  <c r="BN664" i="3" s="1"/>
  <c r="BN665" i="3" s="1"/>
  <c r="BN666" i="3" s="1"/>
  <c r="BN667" i="3" s="1"/>
  <c r="BN668" i="3" s="1"/>
  <c r="BN669" i="3" s="1"/>
  <c r="BN670" i="3" s="1"/>
  <c r="BN671" i="3" s="1"/>
  <c r="BN672" i="3" s="1"/>
  <c r="BN673" i="3" s="1"/>
  <c r="BN674" i="3" s="1"/>
  <c r="BN675" i="3" s="1"/>
  <c r="BN676" i="3" s="1"/>
  <c r="BN677" i="3" s="1"/>
  <c r="BN678" i="3" s="1"/>
  <c r="BS618" i="3"/>
  <c r="BS619" i="3" s="1"/>
  <c r="BS620" i="3" s="1"/>
  <c r="BS621" i="3" s="1"/>
  <c r="BS622" i="3" s="1"/>
  <c r="BS623" i="3" s="1"/>
  <c r="BS624" i="3" s="1"/>
  <c r="BS625" i="3" s="1"/>
  <c r="BS626" i="3" s="1"/>
  <c r="BS627" i="3" s="1"/>
  <c r="BS628" i="3" s="1"/>
  <c r="BS629" i="3" s="1"/>
  <c r="BS630" i="3" s="1"/>
  <c r="BS631" i="3" s="1"/>
  <c r="BS632" i="3" s="1"/>
  <c r="BS633" i="3" s="1"/>
  <c r="BS634" i="3" s="1"/>
  <c r="BS635" i="3" s="1"/>
  <c r="BS636" i="3" s="1"/>
  <c r="BS637" i="3" s="1"/>
  <c r="BS638" i="3" s="1"/>
  <c r="BS639" i="3" s="1"/>
  <c r="BS640" i="3" s="1"/>
  <c r="BS641" i="3" s="1"/>
  <c r="BS642" i="3" s="1"/>
  <c r="BS643" i="3" s="1"/>
  <c r="BS644" i="3" s="1"/>
  <c r="BS645" i="3" s="1"/>
  <c r="BS646" i="3" s="1"/>
  <c r="BS647" i="3" s="1"/>
  <c r="BR618" i="3"/>
  <c r="BR619" i="3" s="1"/>
  <c r="BR620" i="3" s="1"/>
  <c r="BR621" i="3" s="1"/>
  <c r="BR622" i="3" s="1"/>
  <c r="BR623" i="3" s="1"/>
  <c r="BR624" i="3" s="1"/>
  <c r="BR625" i="3" s="1"/>
  <c r="BR626" i="3" s="1"/>
  <c r="BR627" i="3" s="1"/>
  <c r="BR628" i="3" s="1"/>
  <c r="BR629" i="3" s="1"/>
  <c r="BR630" i="3" s="1"/>
  <c r="BR631" i="3" s="1"/>
  <c r="BR632" i="3" s="1"/>
  <c r="BR633" i="3" s="1"/>
  <c r="BR634" i="3" s="1"/>
  <c r="BR635" i="3" s="1"/>
  <c r="BR636" i="3" s="1"/>
  <c r="BR637" i="3" s="1"/>
  <c r="BR638" i="3" s="1"/>
  <c r="BR639" i="3" s="1"/>
  <c r="BR640" i="3" s="1"/>
  <c r="BR641" i="3" s="1"/>
  <c r="BR642" i="3" s="1"/>
  <c r="BR643" i="3" s="1"/>
  <c r="BR644" i="3" s="1"/>
  <c r="BR645" i="3" s="1"/>
  <c r="BR646" i="3" s="1"/>
  <c r="BR647" i="3" s="1"/>
  <c r="BQ618" i="3"/>
  <c r="BQ619" i="3" s="1"/>
  <c r="BQ620" i="3" s="1"/>
  <c r="BQ621" i="3" s="1"/>
  <c r="BQ622" i="3" s="1"/>
  <c r="BQ623" i="3" s="1"/>
  <c r="BQ624" i="3" s="1"/>
  <c r="BQ625" i="3" s="1"/>
  <c r="BQ626" i="3" s="1"/>
  <c r="BQ627" i="3" s="1"/>
  <c r="BQ628" i="3" s="1"/>
  <c r="BQ629" i="3" s="1"/>
  <c r="BQ630" i="3" s="1"/>
  <c r="BQ631" i="3" s="1"/>
  <c r="BQ632" i="3" s="1"/>
  <c r="BQ633" i="3" s="1"/>
  <c r="BQ634" i="3" s="1"/>
  <c r="BQ635" i="3" s="1"/>
  <c r="BQ636" i="3" s="1"/>
  <c r="BQ637" i="3" s="1"/>
  <c r="BQ638" i="3" s="1"/>
  <c r="BQ639" i="3" s="1"/>
  <c r="BQ640" i="3" s="1"/>
  <c r="BQ641" i="3" s="1"/>
  <c r="BQ642" i="3" s="1"/>
  <c r="BQ643" i="3" s="1"/>
  <c r="BQ644" i="3" s="1"/>
  <c r="BQ645" i="3" s="1"/>
  <c r="BQ646" i="3" s="1"/>
  <c r="BQ647" i="3" s="1"/>
  <c r="BP618" i="3"/>
  <c r="BP619" i="3" s="1"/>
  <c r="BP620" i="3" s="1"/>
  <c r="BP621" i="3" s="1"/>
  <c r="BP622" i="3" s="1"/>
  <c r="BP623" i="3" s="1"/>
  <c r="BP624" i="3" s="1"/>
  <c r="BP625" i="3" s="1"/>
  <c r="BP626" i="3" s="1"/>
  <c r="BP627" i="3" s="1"/>
  <c r="BP628" i="3" s="1"/>
  <c r="BP629" i="3" s="1"/>
  <c r="BP630" i="3" s="1"/>
  <c r="BP631" i="3" s="1"/>
  <c r="BP632" i="3" s="1"/>
  <c r="BP633" i="3" s="1"/>
  <c r="BP634" i="3" s="1"/>
  <c r="BP635" i="3" s="1"/>
  <c r="BP636" i="3" s="1"/>
  <c r="BP637" i="3" s="1"/>
  <c r="BP638" i="3" s="1"/>
  <c r="BP639" i="3" s="1"/>
  <c r="BP640" i="3" s="1"/>
  <c r="BP641" i="3" s="1"/>
  <c r="BP642" i="3" s="1"/>
  <c r="BP643" i="3" s="1"/>
  <c r="BP644" i="3" s="1"/>
  <c r="BP645" i="3" s="1"/>
  <c r="BP646" i="3" s="1"/>
  <c r="BP647" i="3" s="1"/>
  <c r="BO618" i="3"/>
  <c r="BO619" i="3" s="1"/>
  <c r="BO620" i="3" s="1"/>
  <c r="BO621" i="3" s="1"/>
  <c r="BO622" i="3" s="1"/>
  <c r="BO623" i="3" s="1"/>
  <c r="BO624" i="3" s="1"/>
  <c r="BO625" i="3" s="1"/>
  <c r="BO626" i="3" s="1"/>
  <c r="BO627" i="3" s="1"/>
  <c r="BO628" i="3" s="1"/>
  <c r="BO629" i="3" s="1"/>
  <c r="BO630" i="3" s="1"/>
  <c r="BO631" i="3" s="1"/>
  <c r="BO632" i="3" s="1"/>
  <c r="BO633" i="3" s="1"/>
  <c r="BO634" i="3" s="1"/>
  <c r="BO635" i="3" s="1"/>
  <c r="BO636" i="3" s="1"/>
  <c r="BO637" i="3" s="1"/>
  <c r="BO638" i="3" s="1"/>
  <c r="BO639" i="3" s="1"/>
  <c r="BO640" i="3" s="1"/>
  <c r="BO641" i="3" s="1"/>
  <c r="BO642" i="3" s="1"/>
  <c r="BO643" i="3" s="1"/>
  <c r="BO644" i="3" s="1"/>
  <c r="BO645" i="3" s="1"/>
  <c r="BO646" i="3" s="1"/>
  <c r="BO647" i="3" s="1"/>
  <c r="BN618" i="3"/>
  <c r="BN619" i="3" s="1"/>
  <c r="BN620" i="3" s="1"/>
  <c r="BN621" i="3" s="1"/>
  <c r="BN622" i="3" s="1"/>
  <c r="BN623" i="3" s="1"/>
  <c r="BN624" i="3" s="1"/>
  <c r="BN625" i="3" s="1"/>
  <c r="BN626" i="3" s="1"/>
  <c r="BN627" i="3" s="1"/>
  <c r="BN628" i="3" s="1"/>
  <c r="BN629" i="3" s="1"/>
  <c r="BN630" i="3" s="1"/>
  <c r="BN631" i="3" s="1"/>
  <c r="BN632" i="3" s="1"/>
  <c r="BN633" i="3" s="1"/>
  <c r="BN634" i="3" s="1"/>
  <c r="BN635" i="3" s="1"/>
  <c r="BN636" i="3" s="1"/>
  <c r="BN637" i="3" s="1"/>
  <c r="BN638" i="3" s="1"/>
  <c r="BN639" i="3" s="1"/>
  <c r="BN640" i="3" s="1"/>
  <c r="BN641" i="3" s="1"/>
  <c r="BN642" i="3" s="1"/>
  <c r="BN643" i="3" s="1"/>
  <c r="BN644" i="3" s="1"/>
  <c r="BN645" i="3" s="1"/>
  <c r="BN646" i="3" s="1"/>
  <c r="BN647" i="3" s="1"/>
  <c r="BS587" i="3"/>
  <c r="BS588" i="3" s="1"/>
  <c r="BS589" i="3" s="1"/>
  <c r="BS590" i="3" s="1"/>
  <c r="BS591" i="3" s="1"/>
  <c r="BS592" i="3" s="1"/>
  <c r="BS593" i="3" s="1"/>
  <c r="BS594" i="3" s="1"/>
  <c r="BS595" i="3" s="1"/>
  <c r="BS596" i="3" s="1"/>
  <c r="BS597" i="3" s="1"/>
  <c r="BS598" i="3" s="1"/>
  <c r="BS599" i="3" s="1"/>
  <c r="BS600" i="3" s="1"/>
  <c r="BS601" i="3" s="1"/>
  <c r="BS602" i="3" s="1"/>
  <c r="BS603" i="3" s="1"/>
  <c r="BS604" i="3" s="1"/>
  <c r="BS605" i="3" s="1"/>
  <c r="BS606" i="3" s="1"/>
  <c r="BS607" i="3" s="1"/>
  <c r="BS608" i="3" s="1"/>
  <c r="BS609" i="3" s="1"/>
  <c r="BS610" i="3" s="1"/>
  <c r="BS611" i="3" s="1"/>
  <c r="BS612" i="3" s="1"/>
  <c r="BS613" i="3" s="1"/>
  <c r="BS614" i="3" s="1"/>
  <c r="BS615" i="3" s="1"/>
  <c r="BS616" i="3" s="1"/>
  <c r="BS617" i="3" s="1"/>
  <c r="BR587" i="3"/>
  <c r="BR588" i="3" s="1"/>
  <c r="BR589" i="3" s="1"/>
  <c r="BR590" i="3" s="1"/>
  <c r="BR591" i="3" s="1"/>
  <c r="BR592" i="3" s="1"/>
  <c r="BR593" i="3" s="1"/>
  <c r="BR594" i="3" s="1"/>
  <c r="BR595" i="3" s="1"/>
  <c r="BR596" i="3" s="1"/>
  <c r="BR597" i="3" s="1"/>
  <c r="BR598" i="3" s="1"/>
  <c r="BR599" i="3" s="1"/>
  <c r="BR600" i="3" s="1"/>
  <c r="BR601" i="3" s="1"/>
  <c r="BR602" i="3" s="1"/>
  <c r="BR603" i="3" s="1"/>
  <c r="BR604" i="3" s="1"/>
  <c r="BR605" i="3" s="1"/>
  <c r="BR606" i="3" s="1"/>
  <c r="BR607" i="3" s="1"/>
  <c r="BR608" i="3" s="1"/>
  <c r="BR609" i="3" s="1"/>
  <c r="BR610" i="3" s="1"/>
  <c r="BR611" i="3" s="1"/>
  <c r="BR612" i="3" s="1"/>
  <c r="BR613" i="3" s="1"/>
  <c r="BR614" i="3" s="1"/>
  <c r="BR615" i="3" s="1"/>
  <c r="BR616" i="3" s="1"/>
  <c r="BR617" i="3" s="1"/>
  <c r="BQ587" i="3"/>
  <c r="BQ588" i="3" s="1"/>
  <c r="BQ589" i="3" s="1"/>
  <c r="BQ590" i="3" s="1"/>
  <c r="BQ591" i="3" s="1"/>
  <c r="BQ592" i="3" s="1"/>
  <c r="BQ593" i="3" s="1"/>
  <c r="BQ594" i="3" s="1"/>
  <c r="BQ595" i="3" s="1"/>
  <c r="BQ596" i="3" s="1"/>
  <c r="BQ597" i="3" s="1"/>
  <c r="BQ598" i="3" s="1"/>
  <c r="BQ599" i="3" s="1"/>
  <c r="BQ600" i="3" s="1"/>
  <c r="BQ601" i="3" s="1"/>
  <c r="BQ602" i="3" s="1"/>
  <c r="BQ603" i="3" s="1"/>
  <c r="BQ604" i="3" s="1"/>
  <c r="BQ605" i="3" s="1"/>
  <c r="BQ606" i="3" s="1"/>
  <c r="BQ607" i="3" s="1"/>
  <c r="BQ608" i="3" s="1"/>
  <c r="BQ609" i="3" s="1"/>
  <c r="BQ610" i="3" s="1"/>
  <c r="BQ611" i="3" s="1"/>
  <c r="BQ612" i="3" s="1"/>
  <c r="BQ613" i="3" s="1"/>
  <c r="BQ614" i="3" s="1"/>
  <c r="BQ615" i="3" s="1"/>
  <c r="BQ616" i="3" s="1"/>
  <c r="BQ617" i="3" s="1"/>
  <c r="BP587" i="3"/>
  <c r="BP588" i="3" s="1"/>
  <c r="BP589" i="3" s="1"/>
  <c r="BP590" i="3" s="1"/>
  <c r="BP591" i="3" s="1"/>
  <c r="BP592" i="3" s="1"/>
  <c r="BP593" i="3" s="1"/>
  <c r="BP594" i="3" s="1"/>
  <c r="BP595" i="3" s="1"/>
  <c r="BP596" i="3" s="1"/>
  <c r="BP597" i="3" s="1"/>
  <c r="BP598" i="3" s="1"/>
  <c r="BP599" i="3" s="1"/>
  <c r="BP600" i="3" s="1"/>
  <c r="BP601" i="3" s="1"/>
  <c r="BP602" i="3" s="1"/>
  <c r="BP603" i="3" s="1"/>
  <c r="BP604" i="3" s="1"/>
  <c r="BP605" i="3" s="1"/>
  <c r="BP606" i="3" s="1"/>
  <c r="BP607" i="3" s="1"/>
  <c r="BP608" i="3" s="1"/>
  <c r="BP609" i="3" s="1"/>
  <c r="BP610" i="3" s="1"/>
  <c r="BP611" i="3" s="1"/>
  <c r="BP612" i="3" s="1"/>
  <c r="BP613" i="3" s="1"/>
  <c r="BP614" i="3" s="1"/>
  <c r="BP615" i="3" s="1"/>
  <c r="BP616" i="3" s="1"/>
  <c r="BP617" i="3" s="1"/>
  <c r="BO587" i="3"/>
  <c r="BO588" i="3" s="1"/>
  <c r="BO589" i="3" s="1"/>
  <c r="BO590" i="3" s="1"/>
  <c r="BO591" i="3" s="1"/>
  <c r="BO592" i="3" s="1"/>
  <c r="BO593" i="3" s="1"/>
  <c r="BO594" i="3" s="1"/>
  <c r="BO595" i="3" s="1"/>
  <c r="BO596" i="3" s="1"/>
  <c r="BO597" i="3" s="1"/>
  <c r="BO598" i="3" s="1"/>
  <c r="BO599" i="3" s="1"/>
  <c r="BO600" i="3" s="1"/>
  <c r="BO601" i="3" s="1"/>
  <c r="BO602" i="3" s="1"/>
  <c r="BO603" i="3" s="1"/>
  <c r="BO604" i="3" s="1"/>
  <c r="BO605" i="3" s="1"/>
  <c r="BO606" i="3" s="1"/>
  <c r="BO607" i="3" s="1"/>
  <c r="BO608" i="3" s="1"/>
  <c r="BO609" i="3" s="1"/>
  <c r="BO610" i="3" s="1"/>
  <c r="BO611" i="3" s="1"/>
  <c r="BO612" i="3" s="1"/>
  <c r="BO613" i="3" s="1"/>
  <c r="BO614" i="3" s="1"/>
  <c r="BO615" i="3" s="1"/>
  <c r="BO616" i="3" s="1"/>
  <c r="BO617" i="3" s="1"/>
  <c r="BN587" i="3"/>
  <c r="BN588" i="3" s="1"/>
  <c r="BN589" i="3" s="1"/>
  <c r="BN590" i="3" s="1"/>
  <c r="BN591" i="3" s="1"/>
  <c r="BN592" i="3" s="1"/>
  <c r="BN593" i="3" s="1"/>
  <c r="BN594" i="3" s="1"/>
  <c r="BN595" i="3" s="1"/>
  <c r="BN596" i="3" s="1"/>
  <c r="BN597" i="3" s="1"/>
  <c r="BN598" i="3" s="1"/>
  <c r="BN599" i="3" s="1"/>
  <c r="BN600" i="3" s="1"/>
  <c r="BN601" i="3" s="1"/>
  <c r="BN602" i="3" s="1"/>
  <c r="BN603" i="3" s="1"/>
  <c r="BN604" i="3" s="1"/>
  <c r="BN605" i="3" s="1"/>
  <c r="BN606" i="3" s="1"/>
  <c r="BN607" i="3" s="1"/>
  <c r="BN608" i="3" s="1"/>
  <c r="BN609" i="3" s="1"/>
  <c r="BN610" i="3" s="1"/>
  <c r="BN611" i="3" s="1"/>
  <c r="BN612" i="3" s="1"/>
  <c r="BN613" i="3" s="1"/>
  <c r="BN614" i="3" s="1"/>
  <c r="BN615" i="3" s="1"/>
  <c r="BN616" i="3" s="1"/>
  <c r="BN617" i="3" s="1"/>
  <c r="BS556" i="3"/>
  <c r="BS557" i="3" s="1"/>
  <c r="BS558" i="3" s="1"/>
  <c r="BS559" i="3" s="1"/>
  <c r="BS560" i="3" s="1"/>
  <c r="BS561" i="3" s="1"/>
  <c r="BS562" i="3" s="1"/>
  <c r="BS563" i="3" s="1"/>
  <c r="BS564" i="3" s="1"/>
  <c r="BS565" i="3" s="1"/>
  <c r="BS566" i="3" s="1"/>
  <c r="BS567" i="3" s="1"/>
  <c r="BS568" i="3" s="1"/>
  <c r="BS569" i="3" s="1"/>
  <c r="BS570" i="3" s="1"/>
  <c r="BS571" i="3" s="1"/>
  <c r="BS572" i="3" s="1"/>
  <c r="BS573" i="3" s="1"/>
  <c r="BS574" i="3" s="1"/>
  <c r="BS575" i="3" s="1"/>
  <c r="BS576" i="3" s="1"/>
  <c r="BS577" i="3" s="1"/>
  <c r="BS578" i="3" s="1"/>
  <c r="BS579" i="3" s="1"/>
  <c r="BS580" i="3" s="1"/>
  <c r="BS581" i="3" s="1"/>
  <c r="BS582" i="3" s="1"/>
  <c r="BS583" i="3" s="1"/>
  <c r="BS584" i="3" s="1"/>
  <c r="BS585" i="3" s="1"/>
  <c r="BS586" i="3" s="1"/>
  <c r="BR556" i="3"/>
  <c r="BR557" i="3" s="1"/>
  <c r="BR558" i="3" s="1"/>
  <c r="BR559" i="3" s="1"/>
  <c r="BR560" i="3" s="1"/>
  <c r="BR561" i="3" s="1"/>
  <c r="BR562" i="3" s="1"/>
  <c r="BR563" i="3" s="1"/>
  <c r="BR564" i="3" s="1"/>
  <c r="BR565" i="3" s="1"/>
  <c r="BR566" i="3" s="1"/>
  <c r="BR567" i="3" s="1"/>
  <c r="BR568" i="3" s="1"/>
  <c r="BR569" i="3" s="1"/>
  <c r="BR570" i="3" s="1"/>
  <c r="BR571" i="3" s="1"/>
  <c r="BR572" i="3" s="1"/>
  <c r="BR573" i="3" s="1"/>
  <c r="BR574" i="3" s="1"/>
  <c r="BR575" i="3" s="1"/>
  <c r="BR576" i="3" s="1"/>
  <c r="BR577" i="3" s="1"/>
  <c r="BR578" i="3" s="1"/>
  <c r="BR579" i="3" s="1"/>
  <c r="BR580" i="3" s="1"/>
  <c r="BR581" i="3" s="1"/>
  <c r="BR582" i="3" s="1"/>
  <c r="BR583" i="3" s="1"/>
  <c r="BR584" i="3" s="1"/>
  <c r="BR585" i="3" s="1"/>
  <c r="BR586" i="3" s="1"/>
  <c r="BQ556" i="3"/>
  <c r="BQ557" i="3" s="1"/>
  <c r="BQ558" i="3" s="1"/>
  <c r="BQ559" i="3" s="1"/>
  <c r="BQ560" i="3" s="1"/>
  <c r="BQ561" i="3" s="1"/>
  <c r="BQ562" i="3" s="1"/>
  <c r="BQ563" i="3" s="1"/>
  <c r="BQ564" i="3" s="1"/>
  <c r="BQ565" i="3" s="1"/>
  <c r="BQ566" i="3" s="1"/>
  <c r="BQ567" i="3" s="1"/>
  <c r="BQ568" i="3" s="1"/>
  <c r="BQ569" i="3" s="1"/>
  <c r="BQ570" i="3" s="1"/>
  <c r="BQ571" i="3" s="1"/>
  <c r="BQ572" i="3" s="1"/>
  <c r="BQ573" i="3" s="1"/>
  <c r="BQ574" i="3" s="1"/>
  <c r="BQ575" i="3" s="1"/>
  <c r="BQ576" i="3" s="1"/>
  <c r="BQ577" i="3" s="1"/>
  <c r="BQ578" i="3" s="1"/>
  <c r="BQ579" i="3" s="1"/>
  <c r="BQ580" i="3" s="1"/>
  <c r="BQ581" i="3" s="1"/>
  <c r="BQ582" i="3" s="1"/>
  <c r="BQ583" i="3" s="1"/>
  <c r="BQ584" i="3" s="1"/>
  <c r="BQ585" i="3" s="1"/>
  <c r="BQ586" i="3" s="1"/>
  <c r="BP556" i="3"/>
  <c r="BP557" i="3" s="1"/>
  <c r="BP558" i="3" s="1"/>
  <c r="BP559" i="3" s="1"/>
  <c r="BP560" i="3" s="1"/>
  <c r="BP561" i="3" s="1"/>
  <c r="BP562" i="3" s="1"/>
  <c r="BP563" i="3" s="1"/>
  <c r="BP564" i="3" s="1"/>
  <c r="BP565" i="3" s="1"/>
  <c r="BP566" i="3" s="1"/>
  <c r="BP567" i="3" s="1"/>
  <c r="BP568" i="3" s="1"/>
  <c r="BP569" i="3" s="1"/>
  <c r="BP570" i="3" s="1"/>
  <c r="BP571" i="3" s="1"/>
  <c r="BP572" i="3" s="1"/>
  <c r="BP573" i="3" s="1"/>
  <c r="BP574" i="3" s="1"/>
  <c r="BP575" i="3" s="1"/>
  <c r="BP576" i="3" s="1"/>
  <c r="BP577" i="3" s="1"/>
  <c r="BP578" i="3" s="1"/>
  <c r="BP579" i="3" s="1"/>
  <c r="BP580" i="3" s="1"/>
  <c r="BP581" i="3" s="1"/>
  <c r="BP582" i="3" s="1"/>
  <c r="BP583" i="3" s="1"/>
  <c r="BP584" i="3" s="1"/>
  <c r="BP585" i="3" s="1"/>
  <c r="BP586" i="3" s="1"/>
  <c r="BO556" i="3"/>
  <c r="BO557" i="3" s="1"/>
  <c r="BO558" i="3" s="1"/>
  <c r="BO559" i="3" s="1"/>
  <c r="BO560" i="3" s="1"/>
  <c r="BO561" i="3" s="1"/>
  <c r="BO562" i="3" s="1"/>
  <c r="BO563" i="3" s="1"/>
  <c r="BO564" i="3" s="1"/>
  <c r="BO565" i="3" s="1"/>
  <c r="BO566" i="3" s="1"/>
  <c r="BO567" i="3" s="1"/>
  <c r="BO568" i="3" s="1"/>
  <c r="BO569" i="3" s="1"/>
  <c r="BO570" i="3" s="1"/>
  <c r="BO571" i="3" s="1"/>
  <c r="BO572" i="3" s="1"/>
  <c r="BO573" i="3" s="1"/>
  <c r="BO574" i="3" s="1"/>
  <c r="BO575" i="3" s="1"/>
  <c r="BO576" i="3" s="1"/>
  <c r="BO577" i="3" s="1"/>
  <c r="BO578" i="3" s="1"/>
  <c r="BO579" i="3" s="1"/>
  <c r="BO580" i="3" s="1"/>
  <c r="BO581" i="3" s="1"/>
  <c r="BO582" i="3" s="1"/>
  <c r="BO583" i="3" s="1"/>
  <c r="BO584" i="3" s="1"/>
  <c r="BO585" i="3" s="1"/>
  <c r="BO586" i="3" s="1"/>
  <c r="BN556" i="3"/>
  <c r="BN557" i="3" s="1"/>
  <c r="BN558" i="3" s="1"/>
  <c r="BN559" i="3" s="1"/>
  <c r="BN560" i="3" s="1"/>
  <c r="BN561" i="3" s="1"/>
  <c r="BN562" i="3" s="1"/>
  <c r="BN563" i="3" s="1"/>
  <c r="BN564" i="3" s="1"/>
  <c r="BN565" i="3" s="1"/>
  <c r="BN566" i="3" s="1"/>
  <c r="BN567" i="3" s="1"/>
  <c r="BN568" i="3" s="1"/>
  <c r="BN569" i="3" s="1"/>
  <c r="BN570" i="3" s="1"/>
  <c r="BN571" i="3" s="1"/>
  <c r="BN572" i="3" s="1"/>
  <c r="BN573" i="3" s="1"/>
  <c r="BN574" i="3" s="1"/>
  <c r="BN575" i="3" s="1"/>
  <c r="BN576" i="3" s="1"/>
  <c r="BN577" i="3" s="1"/>
  <c r="BN578" i="3" s="1"/>
  <c r="BN579" i="3" s="1"/>
  <c r="BN580" i="3" s="1"/>
  <c r="BN581" i="3" s="1"/>
  <c r="BN582" i="3" s="1"/>
  <c r="BN583" i="3" s="1"/>
  <c r="BN584" i="3" s="1"/>
  <c r="BN585" i="3" s="1"/>
  <c r="BN586" i="3" s="1"/>
  <c r="BS526" i="3"/>
  <c r="BS527" i="3" s="1"/>
  <c r="BS528" i="3" s="1"/>
  <c r="BS529" i="3" s="1"/>
  <c r="BS530" i="3" s="1"/>
  <c r="BS531" i="3" s="1"/>
  <c r="BS532" i="3" s="1"/>
  <c r="BS533" i="3" s="1"/>
  <c r="BS534" i="3" s="1"/>
  <c r="BS535" i="3" s="1"/>
  <c r="BS536" i="3" s="1"/>
  <c r="BS537" i="3" s="1"/>
  <c r="BS538" i="3" s="1"/>
  <c r="BS539" i="3" s="1"/>
  <c r="BS540" i="3" s="1"/>
  <c r="BS541" i="3" s="1"/>
  <c r="BS542" i="3" s="1"/>
  <c r="BS543" i="3" s="1"/>
  <c r="BS544" i="3" s="1"/>
  <c r="BS545" i="3" s="1"/>
  <c r="BS546" i="3" s="1"/>
  <c r="BS547" i="3" s="1"/>
  <c r="BS548" i="3" s="1"/>
  <c r="BS549" i="3" s="1"/>
  <c r="BS550" i="3" s="1"/>
  <c r="BS551" i="3" s="1"/>
  <c r="BS552" i="3" s="1"/>
  <c r="BS553" i="3" s="1"/>
  <c r="BS554" i="3" s="1"/>
  <c r="BS555" i="3" s="1"/>
  <c r="BR526" i="3"/>
  <c r="BR527" i="3" s="1"/>
  <c r="BR528" i="3" s="1"/>
  <c r="BR529" i="3" s="1"/>
  <c r="BR530" i="3" s="1"/>
  <c r="BR531" i="3" s="1"/>
  <c r="BR532" i="3" s="1"/>
  <c r="BR533" i="3" s="1"/>
  <c r="BR534" i="3" s="1"/>
  <c r="BR535" i="3" s="1"/>
  <c r="BR536" i="3" s="1"/>
  <c r="BR537" i="3" s="1"/>
  <c r="BR538" i="3" s="1"/>
  <c r="BR539" i="3" s="1"/>
  <c r="BR540" i="3" s="1"/>
  <c r="BR541" i="3" s="1"/>
  <c r="BR542" i="3" s="1"/>
  <c r="BR543" i="3" s="1"/>
  <c r="BR544" i="3" s="1"/>
  <c r="BR545" i="3" s="1"/>
  <c r="BR546" i="3" s="1"/>
  <c r="BR547" i="3" s="1"/>
  <c r="BR548" i="3" s="1"/>
  <c r="BR549" i="3" s="1"/>
  <c r="BR550" i="3" s="1"/>
  <c r="BR551" i="3" s="1"/>
  <c r="BR552" i="3" s="1"/>
  <c r="BR553" i="3" s="1"/>
  <c r="BR554" i="3" s="1"/>
  <c r="BR555" i="3" s="1"/>
  <c r="BQ526" i="3"/>
  <c r="BQ527" i="3" s="1"/>
  <c r="BQ528" i="3" s="1"/>
  <c r="BQ529" i="3" s="1"/>
  <c r="BQ530" i="3" s="1"/>
  <c r="BQ531" i="3" s="1"/>
  <c r="BQ532" i="3" s="1"/>
  <c r="BQ533" i="3" s="1"/>
  <c r="BQ534" i="3" s="1"/>
  <c r="BQ535" i="3" s="1"/>
  <c r="BQ536" i="3" s="1"/>
  <c r="BQ537" i="3" s="1"/>
  <c r="BQ538" i="3" s="1"/>
  <c r="BQ539" i="3" s="1"/>
  <c r="BQ540" i="3" s="1"/>
  <c r="BQ541" i="3" s="1"/>
  <c r="BQ542" i="3" s="1"/>
  <c r="BQ543" i="3" s="1"/>
  <c r="BQ544" i="3" s="1"/>
  <c r="BQ545" i="3" s="1"/>
  <c r="BQ546" i="3" s="1"/>
  <c r="BQ547" i="3" s="1"/>
  <c r="BQ548" i="3" s="1"/>
  <c r="BQ549" i="3" s="1"/>
  <c r="BQ550" i="3" s="1"/>
  <c r="BQ551" i="3" s="1"/>
  <c r="BQ552" i="3" s="1"/>
  <c r="BQ553" i="3" s="1"/>
  <c r="BQ554" i="3" s="1"/>
  <c r="BQ555" i="3" s="1"/>
  <c r="BP526" i="3"/>
  <c r="BP527" i="3" s="1"/>
  <c r="BP528" i="3" s="1"/>
  <c r="BP529" i="3" s="1"/>
  <c r="BP530" i="3" s="1"/>
  <c r="BP531" i="3" s="1"/>
  <c r="BP532" i="3" s="1"/>
  <c r="BP533" i="3" s="1"/>
  <c r="BP534" i="3" s="1"/>
  <c r="BP535" i="3" s="1"/>
  <c r="BP536" i="3" s="1"/>
  <c r="BP537" i="3" s="1"/>
  <c r="BP538" i="3" s="1"/>
  <c r="BP539" i="3" s="1"/>
  <c r="BP540" i="3" s="1"/>
  <c r="BP541" i="3" s="1"/>
  <c r="BP542" i="3" s="1"/>
  <c r="BP543" i="3" s="1"/>
  <c r="BP544" i="3" s="1"/>
  <c r="BP545" i="3" s="1"/>
  <c r="BP546" i="3" s="1"/>
  <c r="BP547" i="3" s="1"/>
  <c r="BP548" i="3" s="1"/>
  <c r="BP549" i="3" s="1"/>
  <c r="BP550" i="3" s="1"/>
  <c r="BP551" i="3" s="1"/>
  <c r="BP552" i="3" s="1"/>
  <c r="BP553" i="3" s="1"/>
  <c r="BP554" i="3" s="1"/>
  <c r="BP555" i="3" s="1"/>
  <c r="BO526" i="3"/>
  <c r="BO527" i="3" s="1"/>
  <c r="BO528" i="3" s="1"/>
  <c r="BO529" i="3" s="1"/>
  <c r="BO530" i="3" s="1"/>
  <c r="BO531" i="3" s="1"/>
  <c r="BO532" i="3" s="1"/>
  <c r="BO533" i="3" s="1"/>
  <c r="BO534" i="3" s="1"/>
  <c r="BO535" i="3" s="1"/>
  <c r="BO536" i="3" s="1"/>
  <c r="BO537" i="3" s="1"/>
  <c r="BO538" i="3" s="1"/>
  <c r="BO539" i="3" s="1"/>
  <c r="BO540" i="3" s="1"/>
  <c r="BO541" i="3" s="1"/>
  <c r="BO542" i="3" s="1"/>
  <c r="BO543" i="3" s="1"/>
  <c r="BO544" i="3" s="1"/>
  <c r="BO545" i="3" s="1"/>
  <c r="BO546" i="3" s="1"/>
  <c r="BO547" i="3" s="1"/>
  <c r="BO548" i="3" s="1"/>
  <c r="BO549" i="3" s="1"/>
  <c r="BO550" i="3" s="1"/>
  <c r="BO551" i="3" s="1"/>
  <c r="BO552" i="3" s="1"/>
  <c r="BO553" i="3" s="1"/>
  <c r="BO554" i="3" s="1"/>
  <c r="BO555" i="3" s="1"/>
  <c r="BN526" i="3"/>
  <c r="BN527" i="3" s="1"/>
  <c r="BN528" i="3" s="1"/>
  <c r="BN529" i="3" s="1"/>
  <c r="BN530" i="3" s="1"/>
  <c r="BN531" i="3" s="1"/>
  <c r="BN532" i="3" s="1"/>
  <c r="BN533" i="3" s="1"/>
  <c r="BN534" i="3" s="1"/>
  <c r="BN535" i="3" s="1"/>
  <c r="BN536" i="3" s="1"/>
  <c r="BN537" i="3" s="1"/>
  <c r="BN538" i="3" s="1"/>
  <c r="BN539" i="3" s="1"/>
  <c r="BN540" i="3" s="1"/>
  <c r="BN541" i="3" s="1"/>
  <c r="BN542" i="3" s="1"/>
  <c r="BN543" i="3" s="1"/>
  <c r="BN544" i="3" s="1"/>
  <c r="BN545" i="3" s="1"/>
  <c r="BN546" i="3" s="1"/>
  <c r="BN547" i="3" s="1"/>
  <c r="BN548" i="3" s="1"/>
  <c r="BN549" i="3" s="1"/>
  <c r="BN550" i="3" s="1"/>
  <c r="BN551" i="3" s="1"/>
  <c r="BN552" i="3" s="1"/>
  <c r="BN553" i="3" s="1"/>
  <c r="BN554" i="3" s="1"/>
  <c r="BN555" i="3" s="1"/>
  <c r="BS495" i="3"/>
  <c r="BS496" i="3" s="1"/>
  <c r="BS497" i="3" s="1"/>
  <c r="BS498" i="3" s="1"/>
  <c r="BS499" i="3" s="1"/>
  <c r="BS500" i="3" s="1"/>
  <c r="BS501" i="3" s="1"/>
  <c r="BS502" i="3" s="1"/>
  <c r="BS503" i="3" s="1"/>
  <c r="BS504" i="3" s="1"/>
  <c r="BS505" i="3" s="1"/>
  <c r="BS506" i="3" s="1"/>
  <c r="BS507" i="3" s="1"/>
  <c r="BS508" i="3" s="1"/>
  <c r="BS509" i="3" s="1"/>
  <c r="BS510" i="3" s="1"/>
  <c r="BS511" i="3" s="1"/>
  <c r="BS512" i="3" s="1"/>
  <c r="BS513" i="3" s="1"/>
  <c r="BS514" i="3" s="1"/>
  <c r="BS515" i="3" s="1"/>
  <c r="BS516" i="3" s="1"/>
  <c r="BS517" i="3" s="1"/>
  <c r="BS518" i="3" s="1"/>
  <c r="BS519" i="3" s="1"/>
  <c r="BS520" i="3" s="1"/>
  <c r="BS521" i="3" s="1"/>
  <c r="BS522" i="3" s="1"/>
  <c r="BS523" i="3" s="1"/>
  <c r="BS524" i="3" s="1"/>
  <c r="BS525" i="3" s="1"/>
  <c r="BR495" i="3"/>
  <c r="BR496" i="3" s="1"/>
  <c r="BR497" i="3" s="1"/>
  <c r="BR498" i="3" s="1"/>
  <c r="BR499" i="3" s="1"/>
  <c r="BR500" i="3" s="1"/>
  <c r="BR501" i="3" s="1"/>
  <c r="BR502" i="3" s="1"/>
  <c r="BR503" i="3" s="1"/>
  <c r="BR504" i="3" s="1"/>
  <c r="BR505" i="3" s="1"/>
  <c r="BR506" i="3" s="1"/>
  <c r="BR507" i="3" s="1"/>
  <c r="BR508" i="3" s="1"/>
  <c r="BR509" i="3" s="1"/>
  <c r="BR510" i="3" s="1"/>
  <c r="BR511" i="3" s="1"/>
  <c r="BR512" i="3" s="1"/>
  <c r="BR513" i="3" s="1"/>
  <c r="BR514" i="3" s="1"/>
  <c r="BR515" i="3" s="1"/>
  <c r="BR516" i="3" s="1"/>
  <c r="BR517" i="3" s="1"/>
  <c r="BR518" i="3" s="1"/>
  <c r="BR519" i="3" s="1"/>
  <c r="BR520" i="3" s="1"/>
  <c r="BR521" i="3" s="1"/>
  <c r="BR522" i="3" s="1"/>
  <c r="BR523" i="3" s="1"/>
  <c r="BR524" i="3" s="1"/>
  <c r="BR525" i="3" s="1"/>
  <c r="BQ495" i="3"/>
  <c r="BQ496" i="3" s="1"/>
  <c r="BQ497" i="3" s="1"/>
  <c r="BQ498" i="3" s="1"/>
  <c r="BQ499" i="3" s="1"/>
  <c r="BQ500" i="3" s="1"/>
  <c r="BQ501" i="3" s="1"/>
  <c r="BQ502" i="3" s="1"/>
  <c r="BQ503" i="3" s="1"/>
  <c r="BQ504" i="3" s="1"/>
  <c r="BQ505" i="3" s="1"/>
  <c r="BQ506" i="3" s="1"/>
  <c r="BQ507" i="3" s="1"/>
  <c r="BQ508" i="3" s="1"/>
  <c r="BQ509" i="3" s="1"/>
  <c r="BQ510" i="3" s="1"/>
  <c r="BQ511" i="3" s="1"/>
  <c r="BQ512" i="3" s="1"/>
  <c r="BQ513" i="3" s="1"/>
  <c r="BQ514" i="3" s="1"/>
  <c r="BQ515" i="3" s="1"/>
  <c r="BQ516" i="3" s="1"/>
  <c r="BQ517" i="3" s="1"/>
  <c r="BQ518" i="3" s="1"/>
  <c r="BQ519" i="3" s="1"/>
  <c r="BQ520" i="3" s="1"/>
  <c r="BQ521" i="3" s="1"/>
  <c r="BQ522" i="3" s="1"/>
  <c r="BQ523" i="3" s="1"/>
  <c r="BQ524" i="3" s="1"/>
  <c r="BQ525" i="3" s="1"/>
  <c r="BP495" i="3"/>
  <c r="BP496" i="3" s="1"/>
  <c r="BP497" i="3" s="1"/>
  <c r="BP498" i="3" s="1"/>
  <c r="BP499" i="3" s="1"/>
  <c r="BP500" i="3" s="1"/>
  <c r="BP501" i="3" s="1"/>
  <c r="BP502" i="3" s="1"/>
  <c r="BP503" i="3" s="1"/>
  <c r="BP504" i="3" s="1"/>
  <c r="BP505" i="3" s="1"/>
  <c r="BP506" i="3" s="1"/>
  <c r="BP507" i="3" s="1"/>
  <c r="BP508" i="3" s="1"/>
  <c r="BP509" i="3" s="1"/>
  <c r="BP510" i="3" s="1"/>
  <c r="BP511" i="3" s="1"/>
  <c r="BP512" i="3" s="1"/>
  <c r="BP513" i="3" s="1"/>
  <c r="BP514" i="3" s="1"/>
  <c r="BP515" i="3" s="1"/>
  <c r="BP516" i="3" s="1"/>
  <c r="BP517" i="3" s="1"/>
  <c r="BP518" i="3" s="1"/>
  <c r="BP519" i="3" s="1"/>
  <c r="BP520" i="3" s="1"/>
  <c r="BP521" i="3" s="1"/>
  <c r="BP522" i="3" s="1"/>
  <c r="BP523" i="3" s="1"/>
  <c r="BP524" i="3" s="1"/>
  <c r="BP525" i="3" s="1"/>
  <c r="BO495" i="3"/>
  <c r="BO496" i="3" s="1"/>
  <c r="BO497" i="3" s="1"/>
  <c r="BO498" i="3" s="1"/>
  <c r="BO499" i="3" s="1"/>
  <c r="BO500" i="3" s="1"/>
  <c r="BO501" i="3" s="1"/>
  <c r="BO502" i="3" s="1"/>
  <c r="BO503" i="3" s="1"/>
  <c r="BO504" i="3" s="1"/>
  <c r="BO505" i="3" s="1"/>
  <c r="BO506" i="3" s="1"/>
  <c r="BO507" i="3" s="1"/>
  <c r="BO508" i="3" s="1"/>
  <c r="BO509" i="3" s="1"/>
  <c r="BO510" i="3" s="1"/>
  <c r="BO511" i="3" s="1"/>
  <c r="BO512" i="3" s="1"/>
  <c r="BO513" i="3" s="1"/>
  <c r="BO514" i="3" s="1"/>
  <c r="BO515" i="3" s="1"/>
  <c r="BO516" i="3" s="1"/>
  <c r="BO517" i="3" s="1"/>
  <c r="BO518" i="3" s="1"/>
  <c r="BO519" i="3" s="1"/>
  <c r="BO520" i="3" s="1"/>
  <c r="BO521" i="3" s="1"/>
  <c r="BO522" i="3" s="1"/>
  <c r="BO523" i="3" s="1"/>
  <c r="BO524" i="3" s="1"/>
  <c r="BO525" i="3" s="1"/>
  <c r="BN495" i="3"/>
  <c r="BN496" i="3" s="1"/>
  <c r="BN497" i="3" s="1"/>
  <c r="BN498" i="3" s="1"/>
  <c r="BN499" i="3" s="1"/>
  <c r="BN500" i="3" s="1"/>
  <c r="BN501" i="3" s="1"/>
  <c r="BN502" i="3" s="1"/>
  <c r="BN503" i="3" s="1"/>
  <c r="BN504" i="3" s="1"/>
  <c r="BN505" i="3" s="1"/>
  <c r="BN506" i="3" s="1"/>
  <c r="BN507" i="3" s="1"/>
  <c r="BN508" i="3" s="1"/>
  <c r="BN509" i="3" s="1"/>
  <c r="BN510" i="3" s="1"/>
  <c r="BN511" i="3" s="1"/>
  <c r="BN512" i="3" s="1"/>
  <c r="BN513" i="3" s="1"/>
  <c r="BN514" i="3" s="1"/>
  <c r="BN515" i="3" s="1"/>
  <c r="BN516" i="3" s="1"/>
  <c r="BN517" i="3" s="1"/>
  <c r="BN518" i="3" s="1"/>
  <c r="BN519" i="3" s="1"/>
  <c r="BN520" i="3" s="1"/>
  <c r="BN521" i="3" s="1"/>
  <c r="BN522" i="3" s="1"/>
  <c r="BN523" i="3" s="1"/>
  <c r="BN524" i="3" s="1"/>
  <c r="BN525" i="3" s="1"/>
  <c r="BS465" i="3"/>
  <c r="BS466" i="3" s="1"/>
  <c r="BS467" i="3" s="1"/>
  <c r="BS468" i="3" s="1"/>
  <c r="BS469" i="3" s="1"/>
  <c r="BS470" i="3" s="1"/>
  <c r="BS471" i="3" s="1"/>
  <c r="BS472" i="3" s="1"/>
  <c r="BS473" i="3" s="1"/>
  <c r="BS474" i="3" s="1"/>
  <c r="BS475" i="3" s="1"/>
  <c r="BS476" i="3" s="1"/>
  <c r="BS477" i="3" s="1"/>
  <c r="BS478" i="3" s="1"/>
  <c r="BS479" i="3" s="1"/>
  <c r="BS480" i="3" s="1"/>
  <c r="BS481" i="3" s="1"/>
  <c r="BS482" i="3" s="1"/>
  <c r="BS483" i="3" s="1"/>
  <c r="BS484" i="3" s="1"/>
  <c r="BS485" i="3" s="1"/>
  <c r="BS486" i="3" s="1"/>
  <c r="BS487" i="3" s="1"/>
  <c r="BS488" i="3" s="1"/>
  <c r="BS489" i="3" s="1"/>
  <c r="BS490" i="3" s="1"/>
  <c r="BS491" i="3" s="1"/>
  <c r="BS492" i="3" s="1"/>
  <c r="BS493" i="3" s="1"/>
  <c r="BS494" i="3" s="1"/>
  <c r="BR465" i="3"/>
  <c r="BR466" i="3" s="1"/>
  <c r="BR467" i="3" s="1"/>
  <c r="BR468" i="3" s="1"/>
  <c r="BR469" i="3" s="1"/>
  <c r="BR470" i="3" s="1"/>
  <c r="BR471" i="3" s="1"/>
  <c r="BR472" i="3" s="1"/>
  <c r="BR473" i="3" s="1"/>
  <c r="BR474" i="3" s="1"/>
  <c r="BR475" i="3" s="1"/>
  <c r="BR476" i="3" s="1"/>
  <c r="BR477" i="3" s="1"/>
  <c r="BR478" i="3" s="1"/>
  <c r="BR479" i="3" s="1"/>
  <c r="BR480" i="3" s="1"/>
  <c r="BR481" i="3" s="1"/>
  <c r="BR482" i="3" s="1"/>
  <c r="BR483" i="3" s="1"/>
  <c r="BR484" i="3" s="1"/>
  <c r="BR485" i="3" s="1"/>
  <c r="BR486" i="3" s="1"/>
  <c r="BR487" i="3" s="1"/>
  <c r="BR488" i="3" s="1"/>
  <c r="BR489" i="3" s="1"/>
  <c r="BR490" i="3" s="1"/>
  <c r="BR491" i="3" s="1"/>
  <c r="BR492" i="3" s="1"/>
  <c r="BR493" i="3" s="1"/>
  <c r="BR494" i="3" s="1"/>
  <c r="BQ465" i="3"/>
  <c r="BQ466" i="3" s="1"/>
  <c r="BQ467" i="3" s="1"/>
  <c r="BQ468" i="3" s="1"/>
  <c r="BQ469" i="3" s="1"/>
  <c r="BQ470" i="3" s="1"/>
  <c r="BQ471" i="3" s="1"/>
  <c r="BQ472" i="3" s="1"/>
  <c r="BQ473" i="3" s="1"/>
  <c r="BQ474" i="3" s="1"/>
  <c r="BQ475" i="3" s="1"/>
  <c r="BQ476" i="3" s="1"/>
  <c r="BQ477" i="3" s="1"/>
  <c r="BQ478" i="3" s="1"/>
  <c r="BQ479" i="3" s="1"/>
  <c r="BQ480" i="3" s="1"/>
  <c r="BQ481" i="3" s="1"/>
  <c r="BQ482" i="3" s="1"/>
  <c r="BQ483" i="3" s="1"/>
  <c r="BQ484" i="3" s="1"/>
  <c r="BQ485" i="3" s="1"/>
  <c r="BQ486" i="3" s="1"/>
  <c r="BQ487" i="3" s="1"/>
  <c r="BQ488" i="3" s="1"/>
  <c r="BQ489" i="3" s="1"/>
  <c r="BQ490" i="3" s="1"/>
  <c r="BQ491" i="3" s="1"/>
  <c r="BQ492" i="3" s="1"/>
  <c r="BQ493" i="3" s="1"/>
  <c r="BQ494" i="3" s="1"/>
  <c r="BP465" i="3"/>
  <c r="BP466" i="3" s="1"/>
  <c r="BP467" i="3" s="1"/>
  <c r="BP468" i="3" s="1"/>
  <c r="BP469" i="3" s="1"/>
  <c r="BP470" i="3" s="1"/>
  <c r="BP471" i="3" s="1"/>
  <c r="BP472" i="3" s="1"/>
  <c r="BP473" i="3" s="1"/>
  <c r="BP474" i="3" s="1"/>
  <c r="BP475" i="3" s="1"/>
  <c r="BP476" i="3" s="1"/>
  <c r="BP477" i="3" s="1"/>
  <c r="BP478" i="3" s="1"/>
  <c r="BP479" i="3" s="1"/>
  <c r="BP480" i="3" s="1"/>
  <c r="BP481" i="3" s="1"/>
  <c r="BP482" i="3" s="1"/>
  <c r="BP483" i="3" s="1"/>
  <c r="BP484" i="3" s="1"/>
  <c r="BP485" i="3" s="1"/>
  <c r="BP486" i="3" s="1"/>
  <c r="BP487" i="3" s="1"/>
  <c r="BP488" i="3" s="1"/>
  <c r="BP489" i="3" s="1"/>
  <c r="BP490" i="3" s="1"/>
  <c r="BP491" i="3" s="1"/>
  <c r="BP492" i="3" s="1"/>
  <c r="BP493" i="3" s="1"/>
  <c r="BP494" i="3" s="1"/>
  <c r="BO465" i="3"/>
  <c r="BO466" i="3" s="1"/>
  <c r="BO467" i="3" s="1"/>
  <c r="BO468" i="3" s="1"/>
  <c r="BO469" i="3" s="1"/>
  <c r="BO470" i="3" s="1"/>
  <c r="BO471" i="3" s="1"/>
  <c r="BO472" i="3" s="1"/>
  <c r="BO473" i="3" s="1"/>
  <c r="BO474" i="3" s="1"/>
  <c r="BO475" i="3" s="1"/>
  <c r="BO476" i="3" s="1"/>
  <c r="BO477" i="3" s="1"/>
  <c r="BO478" i="3" s="1"/>
  <c r="BO479" i="3" s="1"/>
  <c r="BO480" i="3" s="1"/>
  <c r="BO481" i="3" s="1"/>
  <c r="BO482" i="3" s="1"/>
  <c r="BO483" i="3" s="1"/>
  <c r="BO484" i="3" s="1"/>
  <c r="BO485" i="3" s="1"/>
  <c r="BO486" i="3" s="1"/>
  <c r="BO487" i="3" s="1"/>
  <c r="BO488" i="3" s="1"/>
  <c r="BO489" i="3" s="1"/>
  <c r="BO490" i="3" s="1"/>
  <c r="BO491" i="3" s="1"/>
  <c r="BO492" i="3" s="1"/>
  <c r="BO493" i="3" s="1"/>
  <c r="BO494" i="3" s="1"/>
  <c r="BN465" i="3"/>
  <c r="BN466" i="3" s="1"/>
  <c r="BN467" i="3" s="1"/>
  <c r="BN468" i="3" s="1"/>
  <c r="BN469" i="3" s="1"/>
  <c r="BN470" i="3" s="1"/>
  <c r="BN471" i="3" s="1"/>
  <c r="BN472" i="3" s="1"/>
  <c r="BN473" i="3" s="1"/>
  <c r="BN474" i="3" s="1"/>
  <c r="BN475" i="3" s="1"/>
  <c r="BN476" i="3" s="1"/>
  <c r="BN477" i="3" s="1"/>
  <c r="BN478" i="3" s="1"/>
  <c r="BN479" i="3" s="1"/>
  <c r="BN480" i="3" s="1"/>
  <c r="BN481" i="3" s="1"/>
  <c r="BN482" i="3" s="1"/>
  <c r="BN483" i="3" s="1"/>
  <c r="BN484" i="3" s="1"/>
  <c r="BN485" i="3" s="1"/>
  <c r="BN486" i="3" s="1"/>
  <c r="BN487" i="3" s="1"/>
  <c r="BN488" i="3" s="1"/>
  <c r="BN489" i="3" s="1"/>
  <c r="BN490" i="3" s="1"/>
  <c r="BN491" i="3" s="1"/>
  <c r="BN492" i="3" s="1"/>
  <c r="BN493" i="3" s="1"/>
  <c r="BN494" i="3" s="1"/>
  <c r="BS434" i="3"/>
  <c r="BS435" i="3" s="1"/>
  <c r="BS436" i="3" s="1"/>
  <c r="BS437" i="3" s="1"/>
  <c r="BS438" i="3" s="1"/>
  <c r="BS439" i="3" s="1"/>
  <c r="BS440" i="3" s="1"/>
  <c r="BS441" i="3" s="1"/>
  <c r="BS442" i="3" s="1"/>
  <c r="BS443" i="3" s="1"/>
  <c r="BS444" i="3" s="1"/>
  <c r="BS445" i="3" s="1"/>
  <c r="BS446" i="3" s="1"/>
  <c r="BS447" i="3" s="1"/>
  <c r="BS448" i="3" s="1"/>
  <c r="BS449" i="3" s="1"/>
  <c r="BS450" i="3" s="1"/>
  <c r="BS451" i="3" s="1"/>
  <c r="BS452" i="3" s="1"/>
  <c r="BS453" i="3" s="1"/>
  <c r="BS454" i="3" s="1"/>
  <c r="BS455" i="3" s="1"/>
  <c r="BS456" i="3" s="1"/>
  <c r="BS457" i="3" s="1"/>
  <c r="BS458" i="3" s="1"/>
  <c r="BS459" i="3" s="1"/>
  <c r="BS460" i="3" s="1"/>
  <c r="BS461" i="3" s="1"/>
  <c r="BS462" i="3" s="1"/>
  <c r="BS463" i="3" s="1"/>
  <c r="BS464" i="3" s="1"/>
  <c r="BR434" i="3"/>
  <c r="BR435" i="3" s="1"/>
  <c r="BR436" i="3" s="1"/>
  <c r="BR437" i="3" s="1"/>
  <c r="BR438" i="3" s="1"/>
  <c r="BR439" i="3" s="1"/>
  <c r="BR440" i="3" s="1"/>
  <c r="BR441" i="3" s="1"/>
  <c r="BR442" i="3" s="1"/>
  <c r="BR443" i="3" s="1"/>
  <c r="BR444" i="3" s="1"/>
  <c r="BR445" i="3" s="1"/>
  <c r="BR446" i="3" s="1"/>
  <c r="BR447" i="3" s="1"/>
  <c r="BR448" i="3" s="1"/>
  <c r="BR449" i="3" s="1"/>
  <c r="BR450" i="3" s="1"/>
  <c r="BR451" i="3" s="1"/>
  <c r="BR452" i="3" s="1"/>
  <c r="BR453" i="3" s="1"/>
  <c r="BR454" i="3" s="1"/>
  <c r="BR455" i="3" s="1"/>
  <c r="BR456" i="3" s="1"/>
  <c r="BR457" i="3" s="1"/>
  <c r="BR458" i="3" s="1"/>
  <c r="BR459" i="3" s="1"/>
  <c r="BR460" i="3" s="1"/>
  <c r="BR461" i="3" s="1"/>
  <c r="BR462" i="3" s="1"/>
  <c r="BR463" i="3" s="1"/>
  <c r="BR464" i="3" s="1"/>
  <c r="BQ434" i="3"/>
  <c r="BQ435" i="3" s="1"/>
  <c r="BQ436" i="3" s="1"/>
  <c r="BQ437" i="3" s="1"/>
  <c r="BQ438" i="3" s="1"/>
  <c r="BQ439" i="3" s="1"/>
  <c r="BQ440" i="3" s="1"/>
  <c r="BQ441" i="3" s="1"/>
  <c r="BQ442" i="3" s="1"/>
  <c r="BQ443" i="3" s="1"/>
  <c r="BQ444" i="3" s="1"/>
  <c r="BQ445" i="3" s="1"/>
  <c r="BQ446" i="3" s="1"/>
  <c r="BQ447" i="3" s="1"/>
  <c r="BQ448" i="3" s="1"/>
  <c r="BQ449" i="3" s="1"/>
  <c r="BQ450" i="3" s="1"/>
  <c r="BQ451" i="3" s="1"/>
  <c r="BQ452" i="3" s="1"/>
  <c r="BQ453" i="3" s="1"/>
  <c r="BQ454" i="3" s="1"/>
  <c r="BQ455" i="3" s="1"/>
  <c r="BQ456" i="3" s="1"/>
  <c r="BQ457" i="3" s="1"/>
  <c r="BQ458" i="3" s="1"/>
  <c r="BQ459" i="3" s="1"/>
  <c r="BQ460" i="3" s="1"/>
  <c r="BQ461" i="3" s="1"/>
  <c r="BQ462" i="3" s="1"/>
  <c r="BQ463" i="3" s="1"/>
  <c r="BQ464" i="3" s="1"/>
  <c r="BP434" i="3"/>
  <c r="BP435" i="3" s="1"/>
  <c r="BP436" i="3" s="1"/>
  <c r="BP437" i="3" s="1"/>
  <c r="BP438" i="3" s="1"/>
  <c r="BP439" i="3" s="1"/>
  <c r="BP440" i="3" s="1"/>
  <c r="BP441" i="3" s="1"/>
  <c r="BP442" i="3" s="1"/>
  <c r="BP443" i="3" s="1"/>
  <c r="BP444" i="3" s="1"/>
  <c r="BP445" i="3" s="1"/>
  <c r="BP446" i="3" s="1"/>
  <c r="BP447" i="3" s="1"/>
  <c r="BP448" i="3" s="1"/>
  <c r="BP449" i="3" s="1"/>
  <c r="BP450" i="3" s="1"/>
  <c r="BP451" i="3" s="1"/>
  <c r="BP452" i="3" s="1"/>
  <c r="BP453" i="3" s="1"/>
  <c r="BP454" i="3" s="1"/>
  <c r="BP455" i="3" s="1"/>
  <c r="BP456" i="3" s="1"/>
  <c r="BP457" i="3" s="1"/>
  <c r="BP458" i="3" s="1"/>
  <c r="BP459" i="3" s="1"/>
  <c r="BP460" i="3" s="1"/>
  <c r="BP461" i="3" s="1"/>
  <c r="BP462" i="3" s="1"/>
  <c r="BP463" i="3" s="1"/>
  <c r="BP464" i="3" s="1"/>
  <c r="BO434" i="3"/>
  <c r="BO435" i="3" s="1"/>
  <c r="BO436" i="3" s="1"/>
  <c r="BO437" i="3" s="1"/>
  <c r="BO438" i="3" s="1"/>
  <c r="BO439" i="3" s="1"/>
  <c r="BO440" i="3" s="1"/>
  <c r="BO441" i="3" s="1"/>
  <c r="BO442" i="3" s="1"/>
  <c r="BO443" i="3" s="1"/>
  <c r="BO444" i="3" s="1"/>
  <c r="BO445" i="3" s="1"/>
  <c r="BO446" i="3" s="1"/>
  <c r="BO447" i="3" s="1"/>
  <c r="BO448" i="3" s="1"/>
  <c r="BO449" i="3" s="1"/>
  <c r="BO450" i="3" s="1"/>
  <c r="BO451" i="3" s="1"/>
  <c r="BO452" i="3" s="1"/>
  <c r="BO453" i="3" s="1"/>
  <c r="BO454" i="3" s="1"/>
  <c r="BO455" i="3" s="1"/>
  <c r="BO456" i="3" s="1"/>
  <c r="BO457" i="3" s="1"/>
  <c r="BO458" i="3" s="1"/>
  <c r="BO459" i="3" s="1"/>
  <c r="BO460" i="3" s="1"/>
  <c r="BO461" i="3" s="1"/>
  <c r="BO462" i="3" s="1"/>
  <c r="BO463" i="3" s="1"/>
  <c r="BO464" i="3" s="1"/>
  <c r="BN434" i="3"/>
  <c r="BN435" i="3" s="1"/>
  <c r="BN436" i="3" s="1"/>
  <c r="BN437" i="3" s="1"/>
  <c r="BN438" i="3" s="1"/>
  <c r="BN439" i="3" s="1"/>
  <c r="BN440" i="3" s="1"/>
  <c r="BN441" i="3" s="1"/>
  <c r="BN442" i="3" s="1"/>
  <c r="BN443" i="3" s="1"/>
  <c r="BN444" i="3" s="1"/>
  <c r="BN445" i="3" s="1"/>
  <c r="BN446" i="3" s="1"/>
  <c r="BN447" i="3" s="1"/>
  <c r="BN448" i="3" s="1"/>
  <c r="BN449" i="3" s="1"/>
  <c r="BN450" i="3" s="1"/>
  <c r="BN451" i="3" s="1"/>
  <c r="BN452" i="3" s="1"/>
  <c r="BN453" i="3" s="1"/>
  <c r="BN454" i="3" s="1"/>
  <c r="BN455" i="3" s="1"/>
  <c r="BN456" i="3" s="1"/>
  <c r="BN457" i="3" s="1"/>
  <c r="BN458" i="3" s="1"/>
  <c r="BN459" i="3" s="1"/>
  <c r="BN460" i="3" s="1"/>
  <c r="BN461" i="3" s="1"/>
  <c r="BN462" i="3" s="1"/>
  <c r="BN463" i="3" s="1"/>
  <c r="BN464" i="3" s="1"/>
  <c r="BS405" i="3"/>
  <c r="BS406" i="3" s="1"/>
  <c r="BS407" i="3" s="1"/>
  <c r="BS408" i="3" s="1"/>
  <c r="BS409" i="3" s="1"/>
  <c r="BS410" i="3" s="1"/>
  <c r="BS411" i="3" s="1"/>
  <c r="BS412" i="3" s="1"/>
  <c r="BS413" i="3" s="1"/>
  <c r="BS414" i="3" s="1"/>
  <c r="BS415" i="3" s="1"/>
  <c r="BS416" i="3" s="1"/>
  <c r="BS417" i="3" s="1"/>
  <c r="BS418" i="3" s="1"/>
  <c r="BS419" i="3" s="1"/>
  <c r="BS420" i="3" s="1"/>
  <c r="BS421" i="3" s="1"/>
  <c r="BS422" i="3" s="1"/>
  <c r="BS423" i="3" s="1"/>
  <c r="BS424" i="3" s="1"/>
  <c r="BS425" i="3" s="1"/>
  <c r="BS426" i="3" s="1"/>
  <c r="BS427" i="3" s="1"/>
  <c r="BS428" i="3" s="1"/>
  <c r="BS429" i="3" s="1"/>
  <c r="BS430" i="3" s="1"/>
  <c r="BS431" i="3" s="1"/>
  <c r="BS432" i="3" s="1"/>
  <c r="BR405" i="3"/>
  <c r="BR406" i="3" s="1"/>
  <c r="BR407" i="3" s="1"/>
  <c r="BR408" i="3" s="1"/>
  <c r="BR409" i="3" s="1"/>
  <c r="BR410" i="3" s="1"/>
  <c r="BR411" i="3" s="1"/>
  <c r="BR412" i="3" s="1"/>
  <c r="BR413" i="3" s="1"/>
  <c r="BR414" i="3" s="1"/>
  <c r="BR415" i="3" s="1"/>
  <c r="BR416" i="3" s="1"/>
  <c r="BR417" i="3" s="1"/>
  <c r="BR418" i="3" s="1"/>
  <c r="BR419" i="3" s="1"/>
  <c r="BR420" i="3" s="1"/>
  <c r="BR421" i="3" s="1"/>
  <c r="BR422" i="3" s="1"/>
  <c r="BR423" i="3" s="1"/>
  <c r="BR424" i="3" s="1"/>
  <c r="BR425" i="3" s="1"/>
  <c r="BR426" i="3" s="1"/>
  <c r="BR427" i="3" s="1"/>
  <c r="BR428" i="3" s="1"/>
  <c r="BR429" i="3" s="1"/>
  <c r="BR430" i="3" s="1"/>
  <c r="BR431" i="3" s="1"/>
  <c r="BR432" i="3" s="1"/>
  <c r="BQ405" i="3"/>
  <c r="BQ406" i="3" s="1"/>
  <c r="BQ407" i="3" s="1"/>
  <c r="BQ408" i="3" s="1"/>
  <c r="BQ409" i="3" s="1"/>
  <c r="BQ410" i="3" s="1"/>
  <c r="BQ411" i="3" s="1"/>
  <c r="BQ412" i="3" s="1"/>
  <c r="BQ413" i="3" s="1"/>
  <c r="BQ414" i="3" s="1"/>
  <c r="BQ415" i="3" s="1"/>
  <c r="BQ416" i="3" s="1"/>
  <c r="BQ417" i="3" s="1"/>
  <c r="BQ418" i="3" s="1"/>
  <c r="BQ419" i="3" s="1"/>
  <c r="BQ420" i="3" s="1"/>
  <c r="BQ421" i="3" s="1"/>
  <c r="BQ422" i="3" s="1"/>
  <c r="BQ423" i="3" s="1"/>
  <c r="BQ424" i="3" s="1"/>
  <c r="BQ425" i="3" s="1"/>
  <c r="BQ426" i="3" s="1"/>
  <c r="BQ427" i="3" s="1"/>
  <c r="BQ428" i="3" s="1"/>
  <c r="BQ429" i="3" s="1"/>
  <c r="BQ430" i="3" s="1"/>
  <c r="BQ431" i="3" s="1"/>
  <c r="BQ432" i="3" s="1"/>
  <c r="BP405" i="3"/>
  <c r="BP406" i="3" s="1"/>
  <c r="BP407" i="3" s="1"/>
  <c r="BP408" i="3" s="1"/>
  <c r="BP409" i="3" s="1"/>
  <c r="BP410" i="3" s="1"/>
  <c r="BP411" i="3" s="1"/>
  <c r="BP412" i="3" s="1"/>
  <c r="BP413" i="3" s="1"/>
  <c r="BP414" i="3" s="1"/>
  <c r="BP415" i="3" s="1"/>
  <c r="BP416" i="3" s="1"/>
  <c r="BP417" i="3" s="1"/>
  <c r="BP418" i="3" s="1"/>
  <c r="BP419" i="3" s="1"/>
  <c r="BP420" i="3" s="1"/>
  <c r="BP421" i="3" s="1"/>
  <c r="BP422" i="3" s="1"/>
  <c r="BP423" i="3" s="1"/>
  <c r="BP424" i="3" s="1"/>
  <c r="BP425" i="3" s="1"/>
  <c r="BP426" i="3" s="1"/>
  <c r="BP427" i="3" s="1"/>
  <c r="BP428" i="3" s="1"/>
  <c r="BP429" i="3" s="1"/>
  <c r="BP430" i="3" s="1"/>
  <c r="BP431" i="3" s="1"/>
  <c r="BP432" i="3" s="1"/>
  <c r="BO405" i="3"/>
  <c r="BO406" i="3" s="1"/>
  <c r="BO407" i="3" s="1"/>
  <c r="BO408" i="3" s="1"/>
  <c r="BO409" i="3" s="1"/>
  <c r="BO410" i="3" s="1"/>
  <c r="BO411" i="3" s="1"/>
  <c r="BO412" i="3" s="1"/>
  <c r="BO413" i="3" s="1"/>
  <c r="BO414" i="3" s="1"/>
  <c r="BO415" i="3" s="1"/>
  <c r="BO416" i="3" s="1"/>
  <c r="BO417" i="3" s="1"/>
  <c r="BO418" i="3" s="1"/>
  <c r="BO419" i="3" s="1"/>
  <c r="BO420" i="3" s="1"/>
  <c r="BO421" i="3" s="1"/>
  <c r="BO422" i="3" s="1"/>
  <c r="BO423" i="3" s="1"/>
  <c r="BO424" i="3" s="1"/>
  <c r="BO425" i="3" s="1"/>
  <c r="BO426" i="3" s="1"/>
  <c r="BO427" i="3" s="1"/>
  <c r="BO428" i="3" s="1"/>
  <c r="BO429" i="3" s="1"/>
  <c r="BO430" i="3" s="1"/>
  <c r="BO431" i="3" s="1"/>
  <c r="BO432" i="3" s="1"/>
  <c r="BN405" i="3"/>
  <c r="BN406" i="3" s="1"/>
  <c r="BN407" i="3" s="1"/>
  <c r="BN408" i="3" s="1"/>
  <c r="BN409" i="3" s="1"/>
  <c r="BN410" i="3" s="1"/>
  <c r="BN411" i="3" s="1"/>
  <c r="BN412" i="3" s="1"/>
  <c r="BN413" i="3" s="1"/>
  <c r="BN414" i="3" s="1"/>
  <c r="BN415" i="3" s="1"/>
  <c r="BN416" i="3" s="1"/>
  <c r="BN417" i="3" s="1"/>
  <c r="BN418" i="3" s="1"/>
  <c r="BN419" i="3" s="1"/>
  <c r="BN420" i="3" s="1"/>
  <c r="BN421" i="3" s="1"/>
  <c r="BN422" i="3" s="1"/>
  <c r="BN423" i="3" s="1"/>
  <c r="BN424" i="3" s="1"/>
  <c r="BN425" i="3" s="1"/>
  <c r="BN426" i="3" s="1"/>
  <c r="BN427" i="3" s="1"/>
  <c r="BN428" i="3" s="1"/>
  <c r="BN429" i="3" s="1"/>
  <c r="BN430" i="3" s="1"/>
  <c r="BN431" i="3" s="1"/>
  <c r="BN432" i="3" s="1"/>
  <c r="BK709" i="3"/>
  <c r="BK710" i="3" s="1"/>
  <c r="BK711" i="3" s="1"/>
  <c r="BK712" i="3" s="1"/>
  <c r="BK713" i="3" s="1"/>
  <c r="BK714" i="3" s="1"/>
  <c r="BK715" i="3" s="1"/>
  <c r="BK716" i="3" s="1"/>
  <c r="BK717" i="3" s="1"/>
  <c r="BK718" i="3" s="1"/>
  <c r="BK719" i="3" s="1"/>
  <c r="BK720" i="3" s="1"/>
  <c r="BK721" i="3" s="1"/>
  <c r="BK722" i="3" s="1"/>
  <c r="BK723" i="3" s="1"/>
  <c r="BK724" i="3" s="1"/>
  <c r="BK725" i="3" s="1"/>
  <c r="BK726" i="3" s="1"/>
  <c r="BK727" i="3" s="1"/>
  <c r="BK728" i="3" s="1"/>
  <c r="BK729" i="3" s="1"/>
  <c r="BK730" i="3" s="1"/>
  <c r="BK731" i="3" s="1"/>
  <c r="BK732" i="3" s="1"/>
  <c r="BK733" i="3" s="1"/>
  <c r="BK734" i="3" s="1"/>
  <c r="BK735" i="3" s="1"/>
  <c r="BK736" i="3" s="1"/>
  <c r="BK737" i="3" s="1"/>
  <c r="BK738" i="3" s="1"/>
  <c r="BK739" i="3" s="1"/>
  <c r="BJ709" i="3"/>
  <c r="BJ710" i="3" s="1"/>
  <c r="BJ711" i="3" s="1"/>
  <c r="BJ712" i="3" s="1"/>
  <c r="BJ713" i="3" s="1"/>
  <c r="BJ714" i="3" s="1"/>
  <c r="BJ715" i="3" s="1"/>
  <c r="BJ716" i="3" s="1"/>
  <c r="BJ717" i="3" s="1"/>
  <c r="BJ718" i="3" s="1"/>
  <c r="BJ719" i="3" s="1"/>
  <c r="BJ720" i="3" s="1"/>
  <c r="BJ721" i="3" s="1"/>
  <c r="BJ722" i="3" s="1"/>
  <c r="BJ723" i="3" s="1"/>
  <c r="BJ724" i="3" s="1"/>
  <c r="BJ725" i="3" s="1"/>
  <c r="BJ726" i="3" s="1"/>
  <c r="BJ727" i="3" s="1"/>
  <c r="BJ728" i="3" s="1"/>
  <c r="BJ729" i="3" s="1"/>
  <c r="BJ730" i="3" s="1"/>
  <c r="BJ731" i="3" s="1"/>
  <c r="BJ732" i="3" s="1"/>
  <c r="BJ733" i="3" s="1"/>
  <c r="BJ734" i="3" s="1"/>
  <c r="BJ735" i="3" s="1"/>
  <c r="BJ736" i="3" s="1"/>
  <c r="BJ737" i="3" s="1"/>
  <c r="BJ738" i="3" s="1"/>
  <c r="BJ739" i="3" s="1"/>
  <c r="BI709" i="3"/>
  <c r="BI710" i="3" s="1"/>
  <c r="BI711" i="3" s="1"/>
  <c r="BI712" i="3" s="1"/>
  <c r="BI713" i="3" s="1"/>
  <c r="BI714" i="3" s="1"/>
  <c r="BI715" i="3" s="1"/>
  <c r="BI716" i="3" s="1"/>
  <c r="BI717" i="3" s="1"/>
  <c r="BI718" i="3" s="1"/>
  <c r="BI719" i="3" s="1"/>
  <c r="BI720" i="3" s="1"/>
  <c r="BI721" i="3" s="1"/>
  <c r="BI722" i="3" s="1"/>
  <c r="BI723" i="3" s="1"/>
  <c r="BI724" i="3" s="1"/>
  <c r="BI725" i="3" s="1"/>
  <c r="BI726" i="3" s="1"/>
  <c r="BI727" i="3" s="1"/>
  <c r="BI728" i="3" s="1"/>
  <c r="BI729" i="3" s="1"/>
  <c r="BI730" i="3" s="1"/>
  <c r="BI731" i="3" s="1"/>
  <c r="BI732" i="3" s="1"/>
  <c r="BI733" i="3" s="1"/>
  <c r="BI734" i="3" s="1"/>
  <c r="BI735" i="3" s="1"/>
  <c r="BI736" i="3" s="1"/>
  <c r="BI737" i="3" s="1"/>
  <c r="BI738" i="3" s="1"/>
  <c r="BI739" i="3" s="1"/>
  <c r="BH709" i="3"/>
  <c r="BH710" i="3" s="1"/>
  <c r="BH711" i="3" s="1"/>
  <c r="BH712" i="3" s="1"/>
  <c r="BH713" i="3" s="1"/>
  <c r="BH714" i="3" s="1"/>
  <c r="BH715" i="3" s="1"/>
  <c r="BH716" i="3" s="1"/>
  <c r="BH717" i="3" s="1"/>
  <c r="BH718" i="3" s="1"/>
  <c r="BH719" i="3" s="1"/>
  <c r="BH720" i="3" s="1"/>
  <c r="BH721" i="3" s="1"/>
  <c r="BH722" i="3" s="1"/>
  <c r="BH723" i="3" s="1"/>
  <c r="BH724" i="3" s="1"/>
  <c r="BH725" i="3" s="1"/>
  <c r="BH726" i="3" s="1"/>
  <c r="BH727" i="3" s="1"/>
  <c r="BH728" i="3" s="1"/>
  <c r="BH729" i="3" s="1"/>
  <c r="BH730" i="3" s="1"/>
  <c r="BH731" i="3" s="1"/>
  <c r="BH732" i="3" s="1"/>
  <c r="BH733" i="3" s="1"/>
  <c r="BH734" i="3" s="1"/>
  <c r="BH735" i="3" s="1"/>
  <c r="BH736" i="3" s="1"/>
  <c r="BH737" i="3" s="1"/>
  <c r="BH738" i="3" s="1"/>
  <c r="BH739" i="3" s="1"/>
  <c r="BG709" i="3"/>
  <c r="BG710" i="3" s="1"/>
  <c r="BG711" i="3" s="1"/>
  <c r="BG712" i="3" s="1"/>
  <c r="BG713" i="3" s="1"/>
  <c r="BG714" i="3" s="1"/>
  <c r="BG715" i="3" s="1"/>
  <c r="BG716" i="3" s="1"/>
  <c r="BG717" i="3" s="1"/>
  <c r="BG718" i="3" s="1"/>
  <c r="BG719" i="3" s="1"/>
  <c r="BG720" i="3" s="1"/>
  <c r="BG721" i="3" s="1"/>
  <c r="BG722" i="3" s="1"/>
  <c r="BG723" i="3" s="1"/>
  <c r="BG724" i="3" s="1"/>
  <c r="BG725" i="3" s="1"/>
  <c r="BG726" i="3" s="1"/>
  <c r="BG727" i="3" s="1"/>
  <c r="BG728" i="3" s="1"/>
  <c r="BG729" i="3" s="1"/>
  <c r="BG730" i="3" s="1"/>
  <c r="BG731" i="3" s="1"/>
  <c r="BG732" i="3" s="1"/>
  <c r="BG733" i="3" s="1"/>
  <c r="BG734" i="3" s="1"/>
  <c r="BG735" i="3" s="1"/>
  <c r="BG736" i="3" s="1"/>
  <c r="BG737" i="3" s="1"/>
  <c r="BG738" i="3" s="1"/>
  <c r="BG739" i="3" s="1"/>
  <c r="BF709" i="3"/>
  <c r="BF710" i="3" s="1"/>
  <c r="BF711" i="3" s="1"/>
  <c r="BF712" i="3" s="1"/>
  <c r="BF713" i="3" s="1"/>
  <c r="BF714" i="3" s="1"/>
  <c r="BF715" i="3" s="1"/>
  <c r="BF716" i="3" s="1"/>
  <c r="BF717" i="3" s="1"/>
  <c r="BF718" i="3" s="1"/>
  <c r="BF719" i="3" s="1"/>
  <c r="BF720" i="3" s="1"/>
  <c r="BF721" i="3" s="1"/>
  <c r="BF722" i="3" s="1"/>
  <c r="BF723" i="3" s="1"/>
  <c r="BF724" i="3" s="1"/>
  <c r="BF725" i="3" s="1"/>
  <c r="BF726" i="3" s="1"/>
  <c r="BF727" i="3" s="1"/>
  <c r="BF728" i="3" s="1"/>
  <c r="BF729" i="3" s="1"/>
  <c r="BF730" i="3" s="1"/>
  <c r="BF731" i="3" s="1"/>
  <c r="BF732" i="3" s="1"/>
  <c r="BF733" i="3" s="1"/>
  <c r="BF734" i="3" s="1"/>
  <c r="BF735" i="3" s="1"/>
  <c r="BF736" i="3" s="1"/>
  <c r="BF737" i="3" s="1"/>
  <c r="BF738" i="3" s="1"/>
  <c r="BF739" i="3" s="1"/>
  <c r="BK679" i="3"/>
  <c r="BK680" i="3" s="1"/>
  <c r="BK681" i="3" s="1"/>
  <c r="BK682" i="3" s="1"/>
  <c r="BK683" i="3" s="1"/>
  <c r="BK684" i="3" s="1"/>
  <c r="BK685" i="3" s="1"/>
  <c r="BK686" i="3" s="1"/>
  <c r="BK687" i="3" s="1"/>
  <c r="BK688" i="3" s="1"/>
  <c r="BK689" i="3" s="1"/>
  <c r="BK690" i="3" s="1"/>
  <c r="BK691" i="3" s="1"/>
  <c r="BK692" i="3" s="1"/>
  <c r="BK693" i="3" s="1"/>
  <c r="BK694" i="3" s="1"/>
  <c r="BK695" i="3" s="1"/>
  <c r="BK696" i="3" s="1"/>
  <c r="BK697" i="3" s="1"/>
  <c r="BK698" i="3" s="1"/>
  <c r="BK699" i="3" s="1"/>
  <c r="BK700" i="3" s="1"/>
  <c r="BK701" i="3" s="1"/>
  <c r="BK702" i="3" s="1"/>
  <c r="BK703" i="3" s="1"/>
  <c r="BK704" i="3" s="1"/>
  <c r="BK705" i="3" s="1"/>
  <c r="BK706" i="3" s="1"/>
  <c r="BK707" i="3" s="1"/>
  <c r="BK708" i="3" s="1"/>
  <c r="BJ679" i="3"/>
  <c r="BJ680" i="3" s="1"/>
  <c r="BJ681" i="3" s="1"/>
  <c r="BJ682" i="3" s="1"/>
  <c r="BJ683" i="3" s="1"/>
  <c r="BJ684" i="3" s="1"/>
  <c r="BJ685" i="3" s="1"/>
  <c r="BJ686" i="3" s="1"/>
  <c r="BJ687" i="3" s="1"/>
  <c r="BJ688" i="3" s="1"/>
  <c r="BJ689" i="3" s="1"/>
  <c r="BJ690" i="3" s="1"/>
  <c r="BJ691" i="3" s="1"/>
  <c r="BJ692" i="3" s="1"/>
  <c r="BJ693" i="3" s="1"/>
  <c r="BJ694" i="3" s="1"/>
  <c r="BJ695" i="3" s="1"/>
  <c r="BJ696" i="3" s="1"/>
  <c r="BJ697" i="3" s="1"/>
  <c r="BJ698" i="3" s="1"/>
  <c r="BJ699" i="3" s="1"/>
  <c r="BJ700" i="3" s="1"/>
  <c r="BJ701" i="3" s="1"/>
  <c r="BJ702" i="3" s="1"/>
  <c r="BJ703" i="3" s="1"/>
  <c r="BJ704" i="3" s="1"/>
  <c r="BJ705" i="3" s="1"/>
  <c r="BJ706" i="3" s="1"/>
  <c r="BJ707" i="3" s="1"/>
  <c r="BJ708" i="3" s="1"/>
  <c r="BI679" i="3"/>
  <c r="BI680" i="3" s="1"/>
  <c r="BI681" i="3" s="1"/>
  <c r="BI682" i="3" s="1"/>
  <c r="BI683" i="3" s="1"/>
  <c r="BI684" i="3" s="1"/>
  <c r="BI685" i="3" s="1"/>
  <c r="BI686" i="3" s="1"/>
  <c r="BI687" i="3" s="1"/>
  <c r="BI688" i="3" s="1"/>
  <c r="BI689" i="3" s="1"/>
  <c r="BI690" i="3" s="1"/>
  <c r="BI691" i="3" s="1"/>
  <c r="BI692" i="3" s="1"/>
  <c r="BI693" i="3" s="1"/>
  <c r="BI694" i="3" s="1"/>
  <c r="BI695" i="3" s="1"/>
  <c r="BI696" i="3" s="1"/>
  <c r="BI697" i="3" s="1"/>
  <c r="BI698" i="3" s="1"/>
  <c r="BI699" i="3" s="1"/>
  <c r="BI700" i="3" s="1"/>
  <c r="BI701" i="3" s="1"/>
  <c r="BI702" i="3" s="1"/>
  <c r="BI703" i="3" s="1"/>
  <c r="BI704" i="3" s="1"/>
  <c r="BI705" i="3" s="1"/>
  <c r="BI706" i="3" s="1"/>
  <c r="BI707" i="3" s="1"/>
  <c r="BI708" i="3" s="1"/>
  <c r="BH679" i="3"/>
  <c r="BH680" i="3" s="1"/>
  <c r="BH681" i="3" s="1"/>
  <c r="BH682" i="3" s="1"/>
  <c r="BH683" i="3" s="1"/>
  <c r="BH684" i="3" s="1"/>
  <c r="BH685" i="3" s="1"/>
  <c r="BH686" i="3" s="1"/>
  <c r="BH687" i="3" s="1"/>
  <c r="BH688" i="3" s="1"/>
  <c r="BH689" i="3" s="1"/>
  <c r="BH690" i="3" s="1"/>
  <c r="BH691" i="3" s="1"/>
  <c r="BH692" i="3" s="1"/>
  <c r="BH693" i="3" s="1"/>
  <c r="BH694" i="3" s="1"/>
  <c r="BH695" i="3" s="1"/>
  <c r="BH696" i="3" s="1"/>
  <c r="BH697" i="3" s="1"/>
  <c r="BH698" i="3" s="1"/>
  <c r="BH699" i="3" s="1"/>
  <c r="BH700" i="3" s="1"/>
  <c r="BH701" i="3" s="1"/>
  <c r="BH702" i="3" s="1"/>
  <c r="BH703" i="3" s="1"/>
  <c r="BH704" i="3" s="1"/>
  <c r="BH705" i="3" s="1"/>
  <c r="BH706" i="3" s="1"/>
  <c r="BH707" i="3" s="1"/>
  <c r="BH708" i="3" s="1"/>
  <c r="BG679" i="3"/>
  <c r="BG680" i="3" s="1"/>
  <c r="BG681" i="3" s="1"/>
  <c r="BG682" i="3" s="1"/>
  <c r="BG683" i="3" s="1"/>
  <c r="BG684" i="3" s="1"/>
  <c r="BG685" i="3" s="1"/>
  <c r="BG686" i="3" s="1"/>
  <c r="BG687" i="3" s="1"/>
  <c r="BG688" i="3" s="1"/>
  <c r="BG689" i="3" s="1"/>
  <c r="BG690" i="3" s="1"/>
  <c r="BG691" i="3" s="1"/>
  <c r="BG692" i="3" s="1"/>
  <c r="BG693" i="3" s="1"/>
  <c r="BG694" i="3" s="1"/>
  <c r="BG695" i="3" s="1"/>
  <c r="BG696" i="3" s="1"/>
  <c r="BG697" i="3" s="1"/>
  <c r="BG698" i="3" s="1"/>
  <c r="BG699" i="3" s="1"/>
  <c r="BG700" i="3" s="1"/>
  <c r="BG701" i="3" s="1"/>
  <c r="BG702" i="3" s="1"/>
  <c r="BG703" i="3" s="1"/>
  <c r="BG704" i="3" s="1"/>
  <c r="BG705" i="3" s="1"/>
  <c r="BG706" i="3" s="1"/>
  <c r="BG707" i="3" s="1"/>
  <c r="BG708" i="3" s="1"/>
  <c r="BF679" i="3"/>
  <c r="BF680" i="3" s="1"/>
  <c r="BF681" i="3" s="1"/>
  <c r="BF682" i="3" s="1"/>
  <c r="BF683" i="3" s="1"/>
  <c r="BF684" i="3" s="1"/>
  <c r="BF685" i="3" s="1"/>
  <c r="BF686" i="3" s="1"/>
  <c r="BF687" i="3" s="1"/>
  <c r="BF688" i="3" s="1"/>
  <c r="BF689" i="3" s="1"/>
  <c r="BF690" i="3" s="1"/>
  <c r="BF691" i="3" s="1"/>
  <c r="BF692" i="3" s="1"/>
  <c r="BF693" i="3" s="1"/>
  <c r="BF694" i="3" s="1"/>
  <c r="BF695" i="3" s="1"/>
  <c r="BF696" i="3" s="1"/>
  <c r="BF697" i="3" s="1"/>
  <c r="BF698" i="3" s="1"/>
  <c r="BF699" i="3" s="1"/>
  <c r="BF700" i="3" s="1"/>
  <c r="BF701" i="3" s="1"/>
  <c r="BF702" i="3" s="1"/>
  <c r="BF703" i="3" s="1"/>
  <c r="BF704" i="3" s="1"/>
  <c r="BF705" i="3" s="1"/>
  <c r="BF706" i="3" s="1"/>
  <c r="BF707" i="3" s="1"/>
  <c r="BF708" i="3" s="1"/>
  <c r="BK648" i="3"/>
  <c r="BK649" i="3" s="1"/>
  <c r="BK650" i="3" s="1"/>
  <c r="BK651" i="3" s="1"/>
  <c r="BK652" i="3" s="1"/>
  <c r="BK653" i="3" s="1"/>
  <c r="BK654" i="3" s="1"/>
  <c r="BK655" i="3" s="1"/>
  <c r="BK656" i="3" s="1"/>
  <c r="BK657" i="3" s="1"/>
  <c r="BK658" i="3" s="1"/>
  <c r="BK659" i="3" s="1"/>
  <c r="BK660" i="3" s="1"/>
  <c r="BK661" i="3" s="1"/>
  <c r="BK662" i="3" s="1"/>
  <c r="BK663" i="3" s="1"/>
  <c r="BK664" i="3" s="1"/>
  <c r="BK665" i="3" s="1"/>
  <c r="BK666" i="3" s="1"/>
  <c r="BK667" i="3" s="1"/>
  <c r="BK668" i="3" s="1"/>
  <c r="BK669" i="3" s="1"/>
  <c r="BK670" i="3" s="1"/>
  <c r="BK671" i="3" s="1"/>
  <c r="BK672" i="3" s="1"/>
  <c r="BK673" i="3" s="1"/>
  <c r="BK674" i="3" s="1"/>
  <c r="BK675" i="3" s="1"/>
  <c r="BK676" i="3" s="1"/>
  <c r="BK677" i="3" s="1"/>
  <c r="BK678" i="3" s="1"/>
  <c r="BJ648" i="3"/>
  <c r="BJ649" i="3" s="1"/>
  <c r="BJ650" i="3" s="1"/>
  <c r="BJ651" i="3" s="1"/>
  <c r="BJ652" i="3" s="1"/>
  <c r="BJ653" i="3" s="1"/>
  <c r="BJ654" i="3" s="1"/>
  <c r="BJ655" i="3" s="1"/>
  <c r="BJ656" i="3" s="1"/>
  <c r="BJ657" i="3" s="1"/>
  <c r="BJ658" i="3" s="1"/>
  <c r="BJ659" i="3" s="1"/>
  <c r="BJ660" i="3" s="1"/>
  <c r="BJ661" i="3" s="1"/>
  <c r="BJ662" i="3" s="1"/>
  <c r="BJ663" i="3" s="1"/>
  <c r="BJ664" i="3" s="1"/>
  <c r="BJ665" i="3" s="1"/>
  <c r="BJ666" i="3" s="1"/>
  <c r="BJ667" i="3" s="1"/>
  <c r="BJ668" i="3" s="1"/>
  <c r="BJ669" i="3" s="1"/>
  <c r="BJ670" i="3" s="1"/>
  <c r="BJ671" i="3" s="1"/>
  <c r="BJ672" i="3" s="1"/>
  <c r="BJ673" i="3" s="1"/>
  <c r="BJ674" i="3" s="1"/>
  <c r="BJ675" i="3" s="1"/>
  <c r="BJ676" i="3" s="1"/>
  <c r="BJ677" i="3" s="1"/>
  <c r="BJ678" i="3" s="1"/>
  <c r="BI648" i="3"/>
  <c r="BI649" i="3" s="1"/>
  <c r="BI650" i="3" s="1"/>
  <c r="BI651" i="3" s="1"/>
  <c r="BI652" i="3" s="1"/>
  <c r="BI653" i="3" s="1"/>
  <c r="BI654" i="3" s="1"/>
  <c r="BI655" i="3" s="1"/>
  <c r="BI656" i="3" s="1"/>
  <c r="BI657" i="3" s="1"/>
  <c r="BI658" i="3" s="1"/>
  <c r="BI659" i="3" s="1"/>
  <c r="BI660" i="3" s="1"/>
  <c r="BI661" i="3" s="1"/>
  <c r="BI662" i="3" s="1"/>
  <c r="BI663" i="3" s="1"/>
  <c r="BI664" i="3" s="1"/>
  <c r="BI665" i="3" s="1"/>
  <c r="BI666" i="3" s="1"/>
  <c r="BI667" i="3" s="1"/>
  <c r="BI668" i="3" s="1"/>
  <c r="BI669" i="3" s="1"/>
  <c r="BI670" i="3" s="1"/>
  <c r="BI671" i="3" s="1"/>
  <c r="BI672" i="3" s="1"/>
  <c r="BI673" i="3" s="1"/>
  <c r="BI674" i="3" s="1"/>
  <c r="BI675" i="3" s="1"/>
  <c r="BI676" i="3" s="1"/>
  <c r="BI677" i="3" s="1"/>
  <c r="BI678" i="3" s="1"/>
  <c r="BH648" i="3"/>
  <c r="BH649" i="3" s="1"/>
  <c r="BH650" i="3" s="1"/>
  <c r="BH651" i="3" s="1"/>
  <c r="BH652" i="3" s="1"/>
  <c r="BH653" i="3" s="1"/>
  <c r="BH654" i="3" s="1"/>
  <c r="BH655" i="3" s="1"/>
  <c r="BH656" i="3" s="1"/>
  <c r="BH657" i="3" s="1"/>
  <c r="BH658" i="3" s="1"/>
  <c r="BH659" i="3" s="1"/>
  <c r="BH660" i="3" s="1"/>
  <c r="BH661" i="3" s="1"/>
  <c r="BH662" i="3" s="1"/>
  <c r="BH663" i="3" s="1"/>
  <c r="BH664" i="3" s="1"/>
  <c r="BH665" i="3" s="1"/>
  <c r="BH666" i="3" s="1"/>
  <c r="BH667" i="3" s="1"/>
  <c r="BH668" i="3" s="1"/>
  <c r="BH669" i="3" s="1"/>
  <c r="BH670" i="3" s="1"/>
  <c r="BH671" i="3" s="1"/>
  <c r="BH672" i="3" s="1"/>
  <c r="BH673" i="3" s="1"/>
  <c r="BH674" i="3" s="1"/>
  <c r="BH675" i="3" s="1"/>
  <c r="BH676" i="3" s="1"/>
  <c r="BH677" i="3" s="1"/>
  <c r="BH678" i="3" s="1"/>
  <c r="BG648" i="3"/>
  <c r="BG649" i="3" s="1"/>
  <c r="BG650" i="3" s="1"/>
  <c r="BG651" i="3" s="1"/>
  <c r="BG652" i="3" s="1"/>
  <c r="BG653" i="3" s="1"/>
  <c r="BG654" i="3" s="1"/>
  <c r="BG655" i="3" s="1"/>
  <c r="BG656" i="3" s="1"/>
  <c r="BG657" i="3" s="1"/>
  <c r="BG658" i="3" s="1"/>
  <c r="BG659" i="3" s="1"/>
  <c r="BG660" i="3" s="1"/>
  <c r="BG661" i="3" s="1"/>
  <c r="BG662" i="3" s="1"/>
  <c r="BG663" i="3" s="1"/>
  <c r="BG664" i="3" s="1"/>
  <c r="BG665" i="3" s="1"/>
  <c r="BG666" i="3" s="1"/>
  <c r="BG667" i="3" s="1"/>
  <c r="BG668" i="3" s="1"/>
  <c r="BG669" i="3" s="1"/>
  <c r="BG670" i="3" s="1"/>
  <c r="BG671" i="3" s="1"/>
  <c r="BG672" i="3" s="1"/>
  <c r="BG673" i="3" s="1"/>
  <c r="BG674" i="3" s="1"/>
  <c r="BG675" i="3" s="1"/>
  <c r="BG676" i="3" s="1"/>
  <c r="BG677" i="3" s="1"/>
  <c r="BG678" i="3" s="1"/>
  <c r="BF648" i="3"/>
  <c r="BF649" i="3" s="1"/>
  <c r="BF650" i="3" s="1"/>
  <c r="BF651" i="3" s="1"/>
  <c r="BF652" i="3" s="1"/>
  <c r="BF653" i="3" s="1"/>
  <c r="BF654" i="3" s="1"/>
  <c r="BF655" i="3" s="1"/>
  <c r="BF656" i="3" s="1"/>
  <c r="BF657" i="3" s="1"/>
  <c r="BF658" i="3" s="1"/>
  <c r="BF659" i="3" s="1"/>
  <c r="BF660" i="3" s="1"/>
  <c r="BF661" i="3" s="1"/>
  <c r="BF662" i="3" s="1"/>
  <c r="BF663" i="3" s="1"/>
  <c r="BF664" i="3" s="1"/>
  <c r="BF665" i="3" s="1"/>
  <c r="BF666" i="3" s="1"/>
  <c r="BF667" i="3" s="1"/>
  <c r="BF668" i="3" s="1"/>
  <c r="BF669" i="3" s="1"/>
  <c r="BF670" i="3" s="1"/>
  <c r="BF671" i="3" s="1"/>
  <c r="BF672" i="3" s="1"/>
  <c r="BF673" i="3" s="1"/>
  <c r="BF674" i="3" s="1"/>
  <c r="BF675" i="3" s="1"/>
  <c r="BF676" i="3" s="1"/>
  <c r="BF677" i="3" s="1"/>
  <c r="BF678" i="3" s="1"/>
  <c r="BK618" i="3"/>
  <c r="BK619" i="3" s="1"/>
  <c r="BK620" i="3" s="1"/>
  <c r="BK621" i="3" s="1"/>
  <c r="BK622" i="3" s="1"/>
  <c r="BK623" i="3" s="1"/>
  <c r="BK624" i="3" s="1"/>
  <c r="BK625" i="3" s="1"/>
  <c r="BK626" i="3" s="1"/>
  <c r="BK627" i="3" s="1"/>
  <c r="BK628" i="3" s="1"/>
  <c r="BK629" i="3" s="1"/>
  <c r="BK630" i="3" s="1"/>
  <c r="BK631" i="3" s="1"/>
  <c r="BK632" i="3" s="1"/>
  <c r="BK633" i="3" s="1"/>
  <c r="BK634" i="3" s="1"/>
  <c r="BK635" i="3" s="1"/>
  <c r="BK636" i="3" s="1"/>
  <c r="BK637" i="3" s="1"/>
  <c r="BK638" i="3" s="1"/>
  <c r="BK639" i="3" s="1"/>
  <c r="BK640" i="3" s="1"/>
  <c r="BK641" i="3" s="1"/>
  <c r="BK642" i="3" s="1"/>
  <c r="BK643" i="3" s="1"/>
  <c r="BK644" i="3" s="1"/>
  <c r="BK645" i="3" s="1"/>
  <c r="BK646" i="3" s="1"/>
  <c r="BK647" i="3" s="1"/>
  <c r="BJ618" i="3"/>
  <c r="BJ619" i="3" s="1"/>
  <c r="BJ620" i="3" s="1"/>
  <c r="BJ621" i="3" s="1"/>
  <c r="BJ622" i="3" s="1"/>
  <c r="BJ623" i="3" s="1"/>
  <c r="BJ624" i="3" s="1"/>
  <c r="BJ625" i="3" s="1"/>
  <c r="BJ626" i="3" s="1"/>
  <c r="BJ627" i="3" s="1"/>
  <c r="BJ628" i="3" s="1"/>
  <c r="BJ629" i="3" s="1"/>
  <c r="BJ630" i="3" s="1"/>
  <c r="BJ631" i="3" s="1"/>
  <c r="BJ632" i="3" s="1"/>
  <c r="BJ633" i="3" s="1"/>
  <c r="BJ634" i="3" s="1"/>
  <c r="BJ635" i="3" s="1"/>
  <c r="BJ636" i="3" s="1"/>
  <c r="BJ637" i="3" s="1"/>
  <c r="BJ638" i="3" s="1"/>
  <c r="BJ639" i="3" s="1"/>
  <c r="BJ640" i="3" s="1"/>
  <c r="BJ641" i="3" s="1"/>
  <c r="BJ642" i="3" s="1"/>
  <c r="BJ643" i="3" s="1"/>
  <c r="BJ644" i="3" s="1"/>
  <c r="BJ645" i="3" s="1"/>
  <c r="BJ646" i="3" s="1"/>
  <c r="BJ647" i="3" s="1"/>
  <c r="BI618" i="3"/>
  <c r="BI619" i="3" s="1"/>
  <c r="BI620" i="3" s="1"/>
  <c r="BI621" i="3" s="1"/>
  <c r="BI622" i="3" s="1"/>
  <c r="BI623" i="3" s="1"/>
  <c r="BI624" i="3" s="1"/>
  <c r="BI625" i="3" s="1"/>
  <c r="BI626" i="3" s="1"/>
  <c r="BI627" i="3" s="1"/>
  <c r="BI628" i="3" s="1"/>
  <c r="BI629" i="3" s="1"/>
  <c r="BI630" i="3" s="1"/>
  <c r="BI631" i="3" s="1"/>
  <c r="BI632" i="3" s="1"/>
  <c r="BI633" i="3" s="1"/>
  <c r="BI634" i="3" s="1"/>
  <c r="BI635" i="3" s="1"/>
  <c r="BI636" i="3" s="1"/>
  <c r="BI637" i="3" s="1"/>
  <c r="BI638" i="3" s="1"/>
  <c r="BI639" i="3" s="1"/>
  <c r="BI640" i="3" s="1"/>
  <c r="BI641" i="3" s="1"/>
  <c r="BI642" i="3" s="1"/>
  <c r="BI643" i="3" s="1"/>
  <c r="BI644" i="3" s="1"/>
  <c r="BI645" i="3" s="1"/>
  <c r="BI646" i="3" s="1"/>
  <c r="BI647" i="3" s="1"/>
  <c r="BH618" i="3"/>
  <c r="BH619" i="3" s="1"/>
  <c r="BH620" i="3" s="1"/>
  <c r="BH621" i="3" s="1"/>
  <c r="BH622" i="3" s="1"/>
  <c r="BH623" i="3" s="1"/>
  <c r="BH624" i="3" s="1"/>
  <c r="BH625" i="3" s="1"/>
  <c r="BH626" i="3" s="1"/>
  <c r="BH627" i="3" s="1"/>
  <c r="BH628" i="3" s="1"/>
  <c r="BH629" i="3" s="1"/>
  <c r="BH630" i="3" s="1"/>
  <c r="BH631" i="3" s="1"/>
  <c r="BH632" i="3" s="1"/>
  <c r="BH633" i="3" s="1"/>
  <c r="BH634" i="3" s="1"/>
  <c r="BH635" i="3" s="1"/>
  <c r="BH636" i="3" s="1"/>
  <c r="BH637" i="3" s="1"/>
  <c r="BH638" i="3" s="1"/>
  <c r="BH639" i="3" s="1"/>
  <c r="BH640" i="3" s="1"/>
  <c r="BH641" i="3" s="1"/>
  <c r="BH642" i="3" s="1"/>
  <c r="BH643" i="3" s="1"/>
  <c r="BH644" i="3" s="1"/>
  <c r="BH645" i="3" s="1"/>
  <c r="BH646" i="3" s="1"/>
  <c r="BH647" i="3" s="1"/>
  <c r="BG618" i="3"/>
  <c r="BG619" i="3" s="1"/>
  <c r="BG620" i="3" s="1"/>
  <c r="BG621" i="3" s="1"/>
  <c r="BG622" i="3" s="1"/>
  <c r="BG623" i="3" s="1"/>
  <c r="BG624" i="3" s="1"/>
  <c r="BG625" i="3" s="1"/>
  <c r="BG626" i="3" s="1"/>
  <c r="BG627" i="3" s="1"/>
  <c r="BG628" i="3" s="1"/>
  <c r="BG629" i="3" s="1"/>
  <c r="BG630" i="3" s="1"/>
  <c r="BG631" i="3" s="1"/>
  <c r="BG632" i="3" s="1"/>
  <c r="BG633" i="3" s="1"/>
  <c r="BG634" i="3" s="1"/>
  <c r="BG635" i="3" s="1"/>
  <c r="BG636" i="3" s="1"/>
  <c r="BG637" i="3" s="1"/>
  <c r="BG638" i="3" s="1"/>
  <c r="BG639" i="3" s="1"/>
  <c r="BG640" i="3" s="1"/>
  <c r="BG641" i="3" s="1"/>
  <c r="BG642" i="3" s="1"/>
  <c r="BG643" i="3" s="1"/>
  <c r="BG644" i="3" s="1"/>
  <c r="BG645" i="3" s="1"/>
  <c r="BG646" i="3" s="1"/>
  <c r="BG647" i="3" s="1"/>
  <c r="BF618" i="3"/>
  <c r="BF619" i="3" s="1"/>
  <c r="BF620" i="3" s="1"/>
  <c r="BF621" i="3" s="1"/>
  <c r="BF622" i="3" s="1"/>
  <c r="BF623" i="3" s="1"/>
  <c r="BF624" i="3" s="1"/>
  <c r="BF625" i="3" s="1"/>
  <c r="BF626" i="3" s="1"/>
  <c r="BF627" i="3" s="1"/>
  <c r="BF628" i="3" s="1"/>
  <c r="BF629" i="3" s="1"/>
  <c r="BF630" i="3" s="1"/>
  <c r="BF631" i="3" s="1"/>
  <c r="BF632" i="3" s="1"/>
  <c r="BF633" i="3" s="1"/>
  <c r="BF634" i="3" s="1"/>
  <c r="BF635" i="3" s="1"/>
  <c r="BF636" i="3" s="1"/>
  <c r="BF637" i="3" s="1"/>
  <c r="BF638" i="3" s="1"/>
  <c r="BF639" i="3" s="1"/>
  <c r="BF640" i="3" s="1"/>
  <c r="BF641" i="3" s="1"/>
  <c r="BF642" i="3" s="1"/>
  <c r="BF643" i="3" s="1"/>
  <c r="BF644" i="3" s="1"/>
  <c r="BF645" i="3" s="1"/>
  <c r="BF646" i="3" s="1"/>
  <c r="BF647" i="3" s="1"/>
  <c r="BK587" i="3"/>
  <c r="BK588" i="3" s="1"/>
  <c r="BK589" i="3" s="1"/>
  <c r="BK590" i="3" s="1"/>
  <c r="BK591" i="3" s="1"/>
  <c r="BK592" i="3" s="1"/>
  <c r="BK593" i="3" s="1"/>
  <c r="BK594" i="3" s="1"/>
  <c r="BK595" i="3" s="1"/>
  <c r="BK596" i="3" s="1"/>
  <c r="BK597" i="3" s="1"/>
  <c r="BK598" i="3" s="1"/>
  <c r="BK599" i="3" s="1"/>
  <c r="BK600" i="3" s="1"/>
  <c r="BK601" i="3" s="1"/>
  <c r="BK602" i="3" s="1"/>
  <c r="BK603" i="3" s="1"/>
  <c r="BK604" i="3" s="1"/>
  <c r="BK605" i="3" s="1"/>
  <c r="BK606" i="3" s="1"/>
  <c r="BK607" i="3" s="1"/>
  <c r="BK608" i="3" s="1"/>
  <c r="BK609" i="3" s="1"/>
  <c r="BK610" i="3" s="1"/>
  <c r="BK611" i="3" s="1"/>
  <c r="BK612" i="3" s="1"/>
  <c r="BK613" i="3" s="1"/>
  <c r="BK614" i="3" s="1"/>
  <c r="BK615" i="3" s="1"/>
  <c r="BK616" i="3" s="1"/>
  <c r="BK617" i="3" s="1"/>
  <c r="BJ587" i="3"/>
  <c r="BJ588" i="3" s="1"/>
  <c r="BJ589" i="3" s="1"/>
  <c r="BJ590" i="3" s="1"/>
  <c r="BJ591" i="3" s="1"/>
  <c r="BJ592" i="3" s="1"/>
  <c r="BJ593" i="3" s="1"/>
  <c r="BJ594" i="3" s="1"/>
  <c r="BJ595" i="3" s="1"/>
  <c r="BJ596" i="3" s="1"/>
  <c r="BJ597" i="3" s="1"/>
  <c r="BJ598" i="3" s="1"/>
  <c r="BJ599" i="3" s="1"/>
  <c r="BJ600" i="3" s="1"/>
  <c r="BJ601" i="3" s="1"/>
  <c r="BJ602" i="3" s="1"/>
  <c r="BJ603" i="3" s="1"/>
  <c r="BJ604" i="3" s="1"/>
  <c r="BJ605" i="3" s="1"/>
  <c r="BJ606" i="3" s="1"/>
  <c r="BJ607" i="3" s="1"/>
  <c r="BJ608" i="3" s="1"/>
  <c r="BJ609" i="3" s="1"/>
  <c r="BJ610" i="3" s="1"/>
  <c r="BJ611" i="3" s="1"/>
  <c r="BJ612" i="3" s="1"/>
  <c r="BJ613" i="3" s="1"/>
  <c r="BJ614" i="3" s="1"/>
  <c r="BJ615" i="3" s="1"/>
  <c r="BJ616" i="3" s="1"/>
  <c r="BJ617" i="3" s="1"/>
  <c r="BI587" i="3"/>
  <c r="BI588" i="3" s="1"/>
  <c r="BI589" i="3" s="1"/>
  <c r="BI590" i="3" s="1"/>
  <c r="BI591" i="3" s="1"/>
  <c r="BI592" i="3" s="1"/>
  <c r="BI593" i="3" s="1"/>
  <c r="BI594" i="3" s="1"/>
  <c r="BI595" i="3" s="1"/>
  <c r="BI596" i="3" s="1"/>
  <c r="BI597" i="3" s="1"/>
  <c r="BI598" i="3" s="1"/>
  <c r="BI599" i="3" s="1"/>
  <c r="BI600" i="3" s="1"/>
  <c r="BI601" i="3" s="1"/>
  <c r="BI602" i="3" s="1"/>
  <c r="BI603" i="3" s="1"/>
  <c r="BI604" i="3" s="1"/>
  <c r="BI605" i="3" s="1"/>
  <c r="BI606" i="3" s="1"/>
  <c r="BI607" i="3" s="1"/>
  <c r="BI608" i="3" s="1"/>
  <c r="BI609" i="3" s="1"/>
  <c r="BI610" i="3" s="1"/>
  <c r="BI611" i="3" s="1"/>
  <c r="BI612" i="3" s="1"/>
  <c r="BI613" i="3" s="1"/>
  <c r="BI614" i="3" s="1"/>
  <c r="BI615" i="3" s="1"/>
  <c r="BI616" i="3" s="1"/>
  <c r="BI617" i="3" s="1"/>
  <c r="BH587" i="3"/>
  <c r="BH588" i="3" s="1"/>
  <c r="BH589" i="3" s="1"/>
  <c r="BH590" i="3" s="1"/>
  <c r="BH591" i="3" s="1"/>
  <c r="BH592" i="3" s="1"/>
  <c r="BH593" i="3" s="1"/>
  <c r="BH594" i="3" s="1"/>
  <c r="BH595" i="3" s="1"/>
  <c r="BH596" i="3" s="1"/>
  <c r="BH597" i="3" s="1"/>
  <c r="BH598" i="3" s="1"/>
  <c r="BH599" i="3" s="1"/>
  <c r="BH600" i="3" s="1"/>
  <c r="BH601" i="3" s="1"/>
  <c r="BH602" i="3" s="1"/>
  <c r="BH603" i="3" s="1"/>
  <c r="BH604" i="3" s="1"/>
  <c r="BH605" i="3" s="1"/>
  <c r="BH606" i="3" s="1"/>
  <c r="BH607" i="3" s="1"/>
  <c r="BH608" i="3" s="1"/>
  <c r="BH609" i="3" s="1"/>
  <c r="BH610" i="3" s="1"/>
  <c r="BH611" i="3" s="1"/>
  <c r="BH612" i="3" s="1"/>
  <c r="BH613" i="3" s="1"/>
  <c r="BH614" i="3" s="1"/>
  <c r="BH615" i="3" s="1"/>
  <c r="BH616" i="3" s="1"/>
  <c r="BH617" i="3" s="1"/>
  <c r="BG587" i="3"/>
  <c r="BG588" i="3" s="1"/>
  <c r="BG589" i="3" s="1"/>
  <c r="BG590" i="3" s="1"/>
  <c r="BG591" i="3" s="1"/>
  <c r="BG592" i="3" s="1"/>
  <c r="BG593" i="3" s="1"/>
  <c r="BG594" i="3" s="1"/>
  <c r="BG595" i="3" s="1"/>
  <c r="BG596" i="3" s="1"/>
  <c r="BG597" i="3" s="1"/>
  <c r="BG598" i="3" s="1"/>
  <c r="BG599" i="3" s="1"/>
  <c r="BG600" i="3" s="1"/>
  <c r="BG601" i="3" s="1"/>
  <c r="BG602" i="3" s="1"/>
  <c r="BG603" i="3" s="1"/>
  <c r="BG604" i="3" s="1"/>
  <c r="BG605" i="3" s="1"/>
  <c r="BG606" i="3" s="1"/>
  <c r="BG607" i="3" s="1"/>
  <c r="BG608" i="3" s="1"/>
  <c r="BG609" i="3" s="1"/>
  <c r="BG610" i="3" s="1"/>
  <c r="BG611" i="3" s="1"/>
  <c r="BG612" i="3" s="1"/>
  <c r="BG613" i="3" s="1"/>
  <c r="BG614" i="3" s="1"/>
  <c r="BG615" i="3" s="1"/>
  <c r="BG616" i="3" s="1"/>
  <c r="BG617" i="3" s="1"/>
  <c r="BF587" i="3"/>
  <c r="BF588" i="3" s="1"/>
  <c r="BF589" i="3" s="1"/>
  <c r="BF590" i="3" s="1"/>
  <c r="BF591" i="3" s="1"/>
  <c r="BF592" i="3" s="1"/>
  <c r="BF593" i="3" s="1"/>
  <c r="BF594" i="3" s="1"/>
  <c r="BF595" i="3" s="1"/>
  <c r="BF596" i="3" s="1"/>
  <c r="BF597" i="3" s="1"/>
  <c r="BF598" i="3" s="1"/>
  <c r="BF599" i="3" s="1"/>
  <c r="BF600" i="3" s="1"/>
  <c r="BF601" i="3" s="1"/>
  <c r="BF602" i="3" s="1"/>
  <c r="BF603" i="3" s="1"/>
  <c r="BF604" i="3" s="1"/>
  <c r="BF605" i="3" s="1"/>
  <c r="BF606" i="3" s="1"/>
  <c r="BF607" i="3" s="1"/>
  <c r="BF608" i="3" s="1"/>
  <c r="BF609" i="3" s="1"/>
  <c r="BF610" i="3" s="1"/>
  <c r="BF611" i="3" s="1"/>
  <c r="BF612" i="3" s="1"/>
  <c r="BF613" i="3" s="1"/>
  <c r="BF614" i="3" s="1"/>
  <c r="BF615" i="3" s="1"/>
  <c r="BF616" i="3" s="1"/>
  <c r="BF617" i="3" s="1"/>
  <c r="BK556" i="3"/>
  <c r="BK557" i="3" s="1"/>
  <c r="BK558" i="3" s="1"/>
  <c r="BK559" i="3" s="1"/>
  <c r="BK560" i="3" s="1"/>
  <c r="BK561" i="3" s="1"/>
  <c r="BK562" i="3" s="1"/>
  <c r="BK563" i="3" s="1"/>
  <c r="BK564" i="3" s="1"/>
  <c r="BK565" i="3" s="1"/>
  <c r="BK566" i="3" s="1"/>
  <c r="BK567" i="3" s="1"/>
  <c r="BK568" i="3" s="1"/>
  <c r="BK569" i="3" s="1"/>
  <c r="BK570" i="3" s="1"/>
  <c r="BK571" i="3" s="1"/>
  <c r="BK572" i="3" s="1"/>
  <c r="BK573" i="3" s="1"/>
  <c r="BK574" i="3" s="1"/>
  <c r="BK575" i="3" s="1"/>
  <c r="BK576" i="3" s="1"/>
  <c r="BK577" i="3" s="1"/>
  <c r="BK578" i="3" s="1"/>
  <c r="BK579" i="3" s="1"/>
  <c r="BK580" i="3" s="1"/>
  <c r="BK581" i="3" s="1"/>
  <c r="BK582" i="3" s="1"/>
  <c r="BK583" i="3" s="1"/>
  <c r="BK584" i="3" s="1"/>
  <c r="BK585" i="3" s="1"/>
  <c r="BK586" i="3" s="1"/>
  <c r="BJ556" i="3"/>
  <c r="BJ557" i="3" s="1"/>
  <c r="BJ558" i="3" s="1"/>
  <c r="BJ559" i="3" s="1"/>
  <c r="BJ560" i="3" s="1"/>
  <c r="BJ561" i="3" s="1"/>
  <c r="BJ562" i="3" s="1"/>
  <c r="BJ563" i="3" s="1"/>
  <c r="BJ564" i="3" s="1"/>
  <c r="BJ565" i="3" s="1"/>
  <c r="BJ566" i="3" s="1"/>
  <c r="BJ567" i="3" s="1"/>
  <c r="BJ568" i="3" s="1"/>
  <c r="BJ569" i="3" s="1"/>
  <c r="BJ570" i="3" s="1"/>
  <c r="BJ571" i="3" s="1"/>
  <c r="BJ572" i="3" s="1"/>
  <c r="BJ573" i="3" s="1"/>
  <c r="BJ574" i="3" s="1"/>
  <c r="BJ575" i="3" s="1"/>
  <c r="BJ576" i="3" s="1"/>
  <c r="BJ577" i="3" s="1"/>
  <c r="BJ578" i="3" s="1"/>
  <c r="BJ579" i="3" s="1"/>
  <c r="BJ580" i="3" s="1"/>
  <c r="BJ581" i="3" s="1"/>
  <c r="BJ582" i="3" s="1"/>
  <c r="BJ583" i="3" s="1"/>
  <c r="BJ584" i="3" s="1"/>
  <c r="BJ585" i="3" s="1"/>
  <c r="BJ586" i="3" s="1"/>
  <c r="BI556" i="3"/>
  <c r="BI557" i="3" s="1"/>
  <c r="BI558" i="3" s="1"/>
  <c r="BI559" i="3" s="1"/>
  <c r="BI560" i="3" s="1"/>
  <c r="BI561" i="3" s="1"/>
  <c r="BI562" i="3" s="1"/>
  <c r="BI563" i="3" s="1"/>
  <c r="BI564" i="3" s="1"/>
  <c r="BI565" i="3" s="1"/>
  <c r="BI566" i="3" s="1"/>
  <c r="BI567" i="3" s="1"/>
  <c r="BI568" i="3" s="1"/>
  <c r="BI569" i="3" s="1"/>
  <c r="BI570" i="3" s="1"/>
  <c r="BI571" i="3" s="1"/>
  <c r="BI572" i="3" s="1"/>
  <c r="BI573" i="3" s="1"/>
  <c r="BI574" i="3" s="1"/>
  <c r="BI575" i="3" s="1"/>
  <c r="BI576" i="3" s="1"/>
  <c r="BI577" i="3" s="1"/>
  <c r="BI578" i="3" s="1"/>
  <c r="BI579" i="3" s="1"/>
  <c r="BI580" i="3" s="1"/>
  <c r="BI581" i="3" s="1"/>
  <c r="BI582" i="3" s="1"/>
  <c r="BI583" i="3" s="1"/>
  <c r="BI584" i="3" s="1"/>
  <c r="BI585" i="3" s="1"/>
  <c r="BI586" i="3" s="1"/>
  <c r="BH556" i="3"/>
  <c r="BH557" i="3" s="1"/>
  <c r="BH558" i="3" s="1"/>
  <c r="BH559" i="3" s="1"/>
  <c r="BH560" i="3" s="1"/>
  <c r="BH561" i="3" s="1"/>
  <c r="BH562" i="3" s="1"/>
  <c r="BH563" i="3" s="1"/>
  <c r="BH564" i="3" s="1"/>
  <c r="BH565" i="3" s="1"/>
  <c r="BH566" i="3" s="1"/>
  <c r="BH567" i="3" s="1"/>
  <c r="BH568" i="3" s="1"/>
  <c r="BH569" i="3" s="1"/>
  <c r="BH570" i="3" s="1"/>
  <c r="BH571" i="3" s="1"/>
  <c r="BH572" i="3" s="1"/>
  <c r="BH573" i="3" s="1"/>
  <c r="BH574" i="3" s="1"/>
  <c r="BH575" i="3" s="1"/>
  <c r="BH576" i="3" s="1"/>
  <c r="BH577" i="3" s="1"/>
  <c r="BH578" i="3" s="1"/>
  <c r="BH579" i="3" s="1"/>
  <c r="BH580" i="3" s="1"/>
  <c r="BH581" i="3" s="1"/>
  <c r="BH582" i="3" s="1"/>
  <c r="BH583" i="3" s="1"/>
  <c r="BH584" i="3" s="1"/>
  <c r="BH585" i="3" s="1"/>
  <c r="BH586" i="3" s="1"/>
  <c r="BG556" i="3"/>
  <c r="BG557" i="3" s="1"/>
  <c r="BG558" i="3" s="1"/>
  <c r="BG559" i="3" s="1"/>
  <c r="BG560" i="3" s="1"/>
  <c r="BG561" i="3" s="1"/>
  <c r="BG562" i="3" s="1"/>
  <c r="BG563" i="3" s="1"/>
  <c r="BG564" i="3" s="1"/>
  <c r="BG565" i="3" s="1"/>
  <c r="BG566" i="3" s="1"/>
  <c r="BG567" i="3" s="1"/>
  <c r="BG568" i="3" s="1"/>
  <c r="BG569" i="3" s="1"/>
  <c r="BG570" i="3" s="1"/>
  <c r="BG571" i="3" s="1"/>
  <c r="BG572" i="3" s="1"/>
  <c r="BG573" i="3" s="1"/>
  <c r="BG574" i="3" s="1"/>
  <c r="BG575" i="3" s="1"/>
  <c r="BG576" i="3" s="1"/>
  <c r="BG577" i="3" s="1"/>
  <c r="BG578" i="3" s="1"/>
  <c r="BG579" i="3" s="1"/>
  <c r="BG580" i="3" s="1"/>
  <c r="BG581" i="3" s="1"/>
  <c r="BG582" i="3" s="1"/>
  <c r="BG583" i="3" s="1"/>
  <c r="BG584" i="3" s="1"/>
  <c r="BG585" i="3" s="1"/>
  <c r="BG586" i="3" s="1"/>
  <c r="BF556" i="3"/>
  <c r="BF557" i="3" s="1"/>
  <c r="BF558" i="3" s="1"/>
  <c r="BF559" i="3" s="1"/>
  <c r="BF560" i="3" s="1"/>
  <c r="BF561" i="3" s="1"/>
  <c r="BF562" i="3" s="1"/>
  <c r="BF563" i="3" s="1"/>
  <c r="BF564" i="3" s="1"/>
  <c r="BF565" i="3" s="1"/>
  <c r="BF566" i="3" s="1"/>
  <c r="BF567" i="3" s="1"/>
  <c r="BF568" i="3" s="1"/>
  <c r="BF569" i="3" s="1"/>
  <c r="BF570" i="3" s="1"/>
  <c r="BF571" i="3" s="1"/>
  <c r="BF572" i="3" s="1"/>
  <c r="BF573" i="3" s="1"/>
  <c r="BF574" i="3" s="1"/>
  <c r="BF575" i="3" s="1"/>
  <c r="BF576" i="3" s="1"/>
  <c r="BF577" i="3" s="1"/>
  <c r="BF578" i="3" s="1"/>
  <c r="BF579" i="3" s="1"/>
  <c r="BF580" i="3" s="1"/>
  <c r="BF581" i="3" s="1"/>
  <c r="BF582" i="3" s="1"/>
  <c r="BF583" i="3" s="1"/>
  <c r="BF584" i="3" s="1"/>
  <c r="BF585" i="3" s="1"/>
  <c r="BF586" i="3" s="1"/>
  <c r="BK526" i="3"/>
  <c r="BK527" i="3" s="1"/>
  <c r="BK528" i="3" s="1"/>
  <c r="BK529" i="3" s="1"/>
  <c r="BK530" i="3" s="1"/>
  <c r="BK531" i="3" s="1"/>
  <c r="BK532" i="3" s="1"/>
  <c r="BK533" i="3" s="1"/>
  <c r="BK534" i="3" s="1"/>
  <c r="BK535" i="3" s="1"/>
  <c r="BK536" i="3" s="1"/>
  <c r="BK537" i="3" s="1"/>
  <c r="BK538" i="3" s="1"/>
  <c r="BK539" i="3" s="1"/>
  <c r="BK540" i="3" s="1"/>
  <c r="BK541" i="3" s="1"/>
  <c r="BK542" i="3" s="1"/>
  <c r="BK543" i="3" s="1"/>
  <c r="BK544" i="3" s="1"/>
  <c r="BK545" i="3" s="1"/>
  <c r="BK546" i="3" s="1"/>
  <c r="BK547" i="3" s="1"/>
  <c r="BK548" i="3" s="1"/>
  <c r="BK549" i="3" s="1"/>
  <c r="BK550" i="3" s="1"/>
  <c r="BK551" i="3" s="1"/>
  <c r="BK552" i="3" s="1"/>
  <c r="BK553" i="3" s="1"/>
  <c r="BK554" i="3" s="1"/>
  <c r="BK555" i="3" s="1"/>
  <c r="BJ526" i="3"/>
  <c r="BJ527" i="3" s="1"/>
  <c r="BJ528" i="3" s="1"/>
  <c r="BJ529" i="3" s="1"/>
  <c r="BJ530" i="3" s="1"/>
  <c r="BJ531" i="3" s="1"/>
  <c r="BJ532" i="3" s="1"/>
  <c r="BJ533" i="3" s="1"/>
  <c r="BJ534" i="3" s="1"/>
  <c r="BJ535" i="3" s="1"/>
  <c r="BJ536" i="3" s="1"/>
  <c r="BJ537" i="3" s="1"/>
  <c r="BJ538" i="3" s="1"/>
  <c r="BJ539" i="3" s="1"/>
  <c r="BJ540" i="3" s="1"/>
  <c r="BJ541" i="3" s="1"/>
  <c r="BJ542" i="3" s="1"/>
  <c r="BJ543" i="3" s="1"/>
  <c r="BJ544" i="3" s="1"/>
  <c r="BJ545" i="3" s="1"/>
  <c r="BJ546" i="3" s="1"/>
  <c r="BJ547" i="3" s="1"/>
  <c r="BJ548" i="3" s="1"/>
  <c r="BJ549" i="3" s="1"/>
  <c r="BJ550" i="3" s="1"/>
  <c r="BJ551" i="3" s="1"/>
  <c r="BJ552" i="3" s="1"/>
  <c r="BJ553" i="3" s="1"/>
  <c r="BJ554" i="3" s="1"/>
  <c r="BJ555" i="3" s="1"/>
  <c r="BI526" i="3"/>
  <c r="BI527" i="3" s="1"/>
  <c r="BI528" i="3" s="1"/>
  <c r="BI529" i="3" s="1"/>
  <c r="BI530" i="3" s="1"/>
  <c r="BI531" i="3" s="1"/>
  <c r="BI532" i="3" s="1"/>
  <c r="BI533" i="3" s="1"/>
  <c r="BI534" i="3" s="1"/>
  <c r="BI535" i="3" s="1"/>
  <c r="BI536" i="3" s="1"/>
  <c r="BI537" i="3" s="1"/>
  <c r="BI538" i="3" s="1"/>
  <c r="BI539" i="3" s="1"/>
  <c r="BI540" i="3" s="1"/>
  <c r="BI541" i="3" s="1"/>
  <c r="BI542" i="3" s="1"/>
  <c r="BI543" i="3" s="1"/>
  <c r="BI544" i="3" s="1"/>
  <c r="BI545" i="3" s="1"/>
  <c r="BI546" i="3" s="1"/>
  <c r="BI547" i="3" s="1"/>
  <c r="BI548" i="3" s="1"/>
  <c r="BI549" i="3" s="1"/>
  <c r="BI550" i="3" s="1"/>
  <c r="BI551" i="3" s="1"/>
  <c r="BI552" i="3" s="1"/>
  <c r="BI553" i="3" s="1"/>
  <c r="BI554" i="3" s="1"/>
  <c r="BI555" i="3" s="1"/>
  <c r="BH526" i="3"/>
  <c r="BH527" i="3" s="1"/>
  <c r="BH528" i="3" s="1"/>
  <c r="BH529" i="3" s="1"/>
  <c r="BH530" i="3" s="1"/>
  <c r="BH531" i="3" s="1"/>
  <c r="BH532" i="3" s="1"/>
  <c r="BH533" i="3" s="1"/>
  <c r="BH534" i="3" s="1"/>
  <c r="BH535" i="3" s="1"/>
  <c r="BH536" i="3" s="1"/>
  <c r="BH537" i="3" s="1"/>
  <c r="BH538" i="3" s="1"/>
  <c r="BH539" i="3" s="1"/>
  <c r="BH540" i="3" s="1"/>
  <c r="BH541" i="3" s="1"/>
  <c r="BH542" i="3" s="1"/>
  <c r="BH543" i="3" s="1"/>
  <c r="BH544" i="3" s="1"/>
  <c r="BH545" i="3" s="1"/>
  <c r="BH546" i="3" s="1"/>
  <c r="BH547" i="3" s="1"/>
  <c r="BH548" i="3" s="1"/>
  <c r="BH549" i="3" s="1"/>
  <c r="BH550" i="3" s="1"/>
  <c r="BH551" i="3" s="1"/>
  <c r="BH552" i="3" s="1"/>
  <c r="BH553" i="3" s="1"/>
  <c r="BH554" i="3" s="1"/>
  <c r="BH555" i="3" s="1"/>
  <c r="BG526" i="3"/>
  <c r="BG527" i="3" s="1"/>
  <c r="BG528" i="3" s="1"/>
  <c r="BG529" i="3" s="1"/>
  <c r="BG530" i="3" s="1"/>
  <c r="BG531" i="3" s="1"/>
  <c r="BG532" i="3" s="1"/>
  <c r="BG533" i="3" s="1"/>
  <c r="BG534" i="3" s="1"/>
  <c r="BG535" i="3" s="1"/>
  <c r="BG536" i="3" s="1"/>
  <c r="BG537" i="3" s="1"/>
  <c r="BG538" i="3" s="1"/>
  <c r="BG539" i="3" s="1"/>
  <c r="BG540" i="3" s="1"/>
  <c r="BG541" i="3" s="1"/>
  <c r="BG542" i="3" s="1"/>
  <c r="BG543" i="3" s="1"/>
  <c r="BG544" i="3" s="1"/>
  <c r="BG545" i="3" s="1"/>
  <c r="BG546" i="3" s="1"/>
  <c r="BG547" i="3" s="1"/>
  <c r="BG548" i="3" s="1"/>
  <c r="BG549" i="3" s="1"/>
  <c r="BG550" i="3" s="1"/>
  <c r="BG551" i="3" s="1"/>
  <c r="BG552" i="3" s="1"/>
  <c r="BG553" i="3" s="1"/>
  <c r="BG554" i="3" s="1"/>
  <c r="BG555" i="3" s="1"/>
  <c r="BF526" i="3"/>
  <c r="BF527" i="3" s="1"/>
  <c r="BF528" i="3" s="1"/>
  <c r="BF529" i="3" s="1"/>
  <c r="BF530" i="3" s="1"/>
  <c r="BF531" i="3" s="1"/>
  <c r="BF532" i="3" s="1"/>
  <c r="BF533" i="3" s="1"/>
  <c r="BF534" i="3" s="1"/>
  <c r="BF535" i="3" s="1"/>
  <c r="BF536" i="3" s="1"/>
  <c r="BF537" i="3" s="1"/>
  <c r="BF538" i="3" s="1"/>
  <c r="BF539" i="3" s="1"/>
  <c r="BF540" i="3" s="1"/>
  <c r="BF541" i="3" s="1"/>
  <c r="BF542" i="3" s="1"/>
  <c r="BF543" i="3" s="1"/>
  <c r="BF544" i="3" s="1"/>
  <c r="BF545" i="3" s="1"/>
  <c r="BF546" i="3" s="1"/>
  <c r="BF547" i="3" s="1"/>
  <c r="BF548" i="3" s="1"/>
  <c r="BF549" i="3" s="1"/>
  <c r="BF550" i="3" s="1"/>
  <c r="BF551" i="3" s="1"/>
  <c r="BF552" i="3" s="1"/>
  <c r="BF553" i="3" s="1"/>
  <c r="BF554" i="3" s="1"/>
  <c r="BF555" i="3" s="1"/>
  <c r="BK495" i="3"/>
  <c r="BK496" i="3" s="1"/>
  <c r="BK497" i="3" s="1"/>
  <c r="BK498" i="3" s="1"/>
  <c r="BK499" i="3" s="1"/>
  <c r="BK500" i="3" s="1"/>
  <c r="BK501" i="3" s="1"/>
  <c r="BK502" i="3" s="1"/>
  <c r="BK503" i="3" s="1"/>
  <c r="BK504" i="3" s="1"/>
  <c r="BK505" i="3" s="1"/>
  <c r="BK506" i="3" s="1"/>
  <c r="BK507" i="3" s="1"/>
  <c r="BK508" i="3" s="1"/>
  <c r="BK509" i="3" s="1"/>
  <c r="BK510" i="3" s="1"/>
  <c r="BK511" i="3" s="1"/>
  <c r="BK512" i="3" s="1"/>
  <c r="BK513" i="3" s="1"/>
  <c r="BK514" i="3" s="1"/>
  <c r="BK515" i="3" s="1"/>
  <c r="BK516" i="3" s="1"/>
  <c r="BK517" i="3" s="1"/>
  <c r="BK518" i="3" s="1"/>
  <c r="BK519" i="3" s="1"/>
  <c r="BK520" i="3" s="1"/>
  <c r="BK521" i="3" s="1"/>
  <c r="BK522" i="3" s="1"/>
  <c r="BK523" i="3" s="1"/>
  <c r="BK524" i="3" s="1"/>
  <c r="BK525" i="3" s="1"/>
  <c r="BJ495" i="3"/>
  <c r="BJ496" i="3" s="1"/>
  <c r="BJ497" i="3" s="1"/>
  <c r="BJ498" i="3" s="1"/>
  <c r="BJ499" i="3" s="1"/>
  <c r="BJ500" i="3" s="1"/>
  <c r="BJ501" i="3" s="1"/>
  <c r="BJ502" i="3" s="1"/>
  <c r="BJ503" i="3" s="1"/>
  <c r="BJ504" i="3" s="1"/>
  <c r="BJ505" i="3" s="1"/>
  <c r="BJ506" i="3" s="1"/>
  <c r="BJ507" i="3" s="1"/>
  <c r="BJ508" i="3" s="1"/>
  <c r="BJ509" i="3" s="1"/>
  <c r="BJ510" i="3" s="1"/>
  <c r="BJ511" i="3" s="1"/>
  <c r="BJ512" i="3" s="1"/>
  <c r="BJ513" i="3" s="1"/>
  <c r="BJ514" i="3" s="1"/>
  <c r="BJ515" i="3" s="1"/>
  <c r="BJ516" i="3" s="1"/>
  <c r="BJ517" i="3" s="1"/>
  <c r="BJ518" i="3" s="1"/>
  <c r="BJ519" i="3" s="1"/>
  <c r="BJ520" i="3" s="1"/>
  <c r="BJ521" i="3" s="1"/>
  <c r="BJ522" i="3" s="1"/>
  <c r="BJ523" i="3" s="1"/>
  <c r="BJ524" i="3" s="1"/>
  <c r="BJ525" i="3" s="1"/>
  <c r="BI495" i="3"/>
  <c r="BI496" i="3" s="1"/>
  <c r="BI497" i="3" s="1"/>
  <c r="BI498" i="3" s="1"/>
  <c r="BI499" i="3" s="1"/>
  <c r="BI500" i="3" s="1"/>
  <c r="BI501" i="3" s="1"/>
  <c r="BI502" i="3" s="1"/>
  <c r="BI503" i="3" s="1"/>
  <c r="BI504" i="3" s="1"/>
  <c r="BI505" i="3" s="1"/>
  <c r="BI506" i="3" s="1"/>
  <c r="BI507" i="3" s="1"/>
  <c r="BI508" i="3" s="1"/>
  <c r="BI509" i="3" s="1"/>
  <c r="BI510" i="3" s="1"/>
  <c r="BI511" i="3" s="1"/>
  <c r="BI512" i="3" s="1"/>
  <c r="BI513" i="3" s="1"/>
  <c r="BI514" i="3" s="1"/>
  <c r="BI515" i="3" s="1"/>
  <c r="BI516" i="3" s="1"/>
  <c r="BI517" i="3" s="1"/>
  <c r="BI518" i="3" s="1"/>
  <c r="BI519" i="3" s="1"/>
  <c r="BI520" i="3" s="1"/>
  <c r="BI521" i="3" s="1"/>
  <c r="BI522" i="3" s="1"/>
  <c r="BI523" i="3" s="1"/>
  <c r="BI524" i="3" s="1"/>
  <c r="BI525" i="3" s="1"/>
  <c r="BH495" i="3"/>
  <c r="BH496" i="3" s="1"/>
  <c r="BH497" i="3" s="1"/>
  <c r="BH498" i="3" s="1"/>
  <c r="BH499" i="3" s="1"/>
  <c r="BH500" i="3" s="1"/>
  <c r="BH501" i="3" s="1"/>
  <c r="BH502" i="3" s="1"/>
  <c r="BH503" i="3" s="1"/>
  <c r="BH504" i="3" s="1"/>
  <c r="BH505" i="3" s="1"/>
  <c r="BH506" i="3" s="1"/>
  <c r="BH507" i="3" s="1"/>
  <c r="BH508" i="3" s="1"/>
  <c r="BH509" i="3" s="1"/>
  <c r="BH510" i="3" s="1"/>
  <c r="BH511" i="3" s="1"/>
  <c r="BH512" i="3" s="1"/>
  <c r="BH513" i="3" s="1"/>
  <c r="BH514" i="3" s="1"/>
  <c r="BH515" i="3" s="1"/>
  <c r="BH516" i="3" s="1"/>
  <c r="BH517" i="3" s="1"/>
  <c r="BH518" i="3" s="1"/>
  <c r="BH519" i="3" s="1"/>
  <c r="BH520" i="3" s="1"/>
  <c r="BH521" i="3" s="1"/>
  <c r="BH522" i="3" s="1"/>
  <c r="BH523" i="3" s="1"/>
  <c r="BH524" i="3" s="1"/>
  <c r="BH525" i="3" s="1"/>
  <c r="BG495" i="3"/>
  <c r="BG496" i="3" s="1"/>
  <c r="BG497" i="3" s="1"/>
  <c r="BG498" i="3" s="1"/>
  <c r="BG499" i="3" s="1"/>
  <c r="BG500" i="3" s="1"/>
  <c r="BG501" i="3" s="1"/>
  <c r="BG502" i="3" s="1"/>
  <c r="BG503" i="3" s="1"/>
  <c r="BG504" i="3" s="1"/>
  <c r="BG505" i="3" s="1"/>
  <c r="BG506" i="3" s="1"/>
  <c r="BG507" i="3" s="1"/>
  <c r="BG508" i="3" s="1"/>
  <c r="BG509" i="3" s="1"/>
  <c r="BG510" i="3" s="1"/>
  <c r="BG511" i="3" s="1"/>
  <c r="BG512" i="3" s="1"/>
  <c r="BG513" i="3" s="1"/>
  <c r="BG514" i="3" s="1"/>
  <c r="BG515" i="3" s="1"/>
  <c r="BG516" i="3" s="1"/>
  <c r="BG517" i="3" s="1"/>
  <c r="BG518" i="3" s="1"/>
  <c r="BG519" i="3" s="1"/>
  <c r="BG520" i="3" s="1"/>
  <c r="BG521" i="3" s="1"/>
  <c r="BG522" i="3" s="1"/>
  <c r="BG523" i="3" s="1"/>
  <c r="BG524" i="3" s="1"/>
  <c r="BG525" i="3" s="1"/>
  <c r="BF495" i="3"/>
  <c r="BF496" i="3" s="1"/>
  <c r="BF497" i="3" s="1"/>
  <c r="BF498" i="3" s="1"/>
  <c r="BF499" i="3" s="1"/>
  <c r="BF500" i="3" s="1"/>
  <c r="BF501" i="3" s="1"/>
  <c r="BF502" i="3" s="1"/>
  <c r="BF503" i="3" s="1"/>
  <c r="BF504" i="3" s="1"/>
  <c r="BF505" i="3" s="1"/>
  <c r="BF506" i="3" s="1"/>
  <c r="BF507" i="3" s="1"/>
  <c r="BF508" i="3" s="1"/>
  <c r="BF509" i="3" s="1"/>
  <c r="BF510" i="3" s="1"/>
  <c r="BF511" i="3" s="1"/>
  <c r="BF512" i="3" s="1"/>
  <c r="BF513" i="3" s="1"/>
  <c r="BF514" i="3" s="1"/>
  <c r="BF515" i="3" s="1"/>
  <c r="BF516" i="3" s="1"/>
  <c r="BF517" i="3" s="1"/>
  <c r="BF518" i="3" s="1"/>
  <c r="BF519" i="3" s="1"/>
  <c r="BF520" i="3" s="1"/>
  <c r="BF521" i="3" s="1"/>
  <c r="BF522" i="3" s="1"/>
  <c r="BF523" i="3" s="1"/>
  <c r="BF524" i="3" s="1"/>
  <c r="BF525" i="3" s="1"/>
  <c r="BK465" i="3"/>
  <c r="BK466" i="3" s="1"/>
  <c r="BK467" i="3" s="1"/>
  <c r="BK468" i="3" s="1"/>
  <c r="BK469" i="3" s="1"/>
  <c r="BK470" i="3" s="1"/>
  <c r="BK471" i="3" s="1"/>
  <c r="BK472" i="3" s="1"/>
  <c r="BK473" i="3" s="1"/>
  <c r="BK474" i="3" s="1"/>
  <c r="BK475" i="3" s="1"/>
  <c r="BK476" i="3" s="1"/>
  <c r="BK477" i="3" s="1"/>
  <c r="BK478" i="3" s="1"/>
  <c r="BK479" i="3" s="1"/>
  <c r="BK480" i="3" s="1"/>
  <c r="BK481" i="3" s="1"/>
  <c r="BK482" i="3" s="1"/>
  <c r="BK483" i="3" s="1"/>
  <c r="BK484" i="3" s="1"/>
  <c r="BK485" i="3" s="1"/>
  <c r="BK486" i="3" s="1"/>
  <c r="BK487" i="3" s="1"/>
  <c r="BK488" i="3" s="1"/>
  <c r="BK489" i="3" s="1"/>
  <c r="BK490" i="3" s="1"/>
  <c r="BK491" i="3" s="1"/>
  <c r="BK492" i="3" s="1"/>
  <c r="BK493" i="3" s="1"/>
  <c r="BK494" i="3" s="1"/>
  <c r="BJ465" i="3"/>
  <c r="BJ466" i="3" s="1"/>
  <c r="BJ467" i="3" s="1"/>
  <c r="BJ468" i="3" s="1"/>
  <c r="BJ469" i="3" s="1"/>
  <c r="BJ470" i="3" s="1"/>
  <c r="BJ471" i="3" s="1"/>
  <c r="BJ472" i="3" s="1"/>
  <c r="BJ473" i="3" s="1"/>
  <c r="BJ474" i="3" s="1"/>
  <c r="BJ475" i="3" s="1"/>
  <c r="BJ476" i="3" s="1"/>
  <c r="BJ477" i="3" s="1"/>
  <c r="BJ478" i="3" s="1"/>
  <c r="BJ479" i="3" s="1"/>
  <c r="BJ480" i="3" s="1"/>
  <c r="BJ481" i="3" s="1"/>
  <c r="BJ482" i="3" s="1"/>
  <c r="BJ483" i="3" s="1"/>
  <c r="BJ484" i="3" s="1"/>
  <c r="BJ485" i="3" s="1"/>
  <c r="BJ486" i="3" s="1"/>
  <c r="BJ487" i="3" s="1"/>
  <c r="BJ488" i="3" s="1"/>
  <c r="BJ489" i="3" s="1"/>
  <c r="BJ490" i="3" s="1"/>
  <c r="BJ491" i="3" s="1"/>
  <c r="BJ492" i="3" s="1"/>
  <c r="BJ493" i="3" s="1"/>
  <c r="BJ494" i="3" s="1"/>
  <c r="BI465" i="3"/>
  <c r="BI466" i="3" s="1"/>
  <c r="BI467" i="3" s="1"/>
  <c r="BI468" i="3" s="1"/>
  <c r="BI469" i="3" s="1"/>
  <c r="BI470" i="3" s="1"/>
  <c r="BI471" i="3" s="1"/>
  <c r="BI472" i="3" s="1"/>
  <c r="BI473" i="3" s="1"/>
  <c r="BI474" i="3" s="1"/>
  <c r="BI475" i="3" s="1"/>
  <c r="BI476" i="3" s="1"/>
  <c r="BI477" i="3" s="1"/>
  <c r="BI478" i="3" s="1"/>
  <c r="BI479" i="3" s="1"/>
  <c r="BI480" i="3" s="1"/>
  <c r="BI481" i="3" s="1"/>
  <c r="BI482" i="3" s="1"/>
  <c r="BI483" i="3" s="1"/>
  <c r="BI484" i="3" s="1"/>
  <c r="BI485" i="3" s="1"/>
  <c r="BI486" i="3" s="1"/>
  <c r="BI487" i="3" s="1"/>
  <c r="BI488" i="3" s="1"/>
  <c r="BI489" i="3" s="1"/>
  <c r="BI490" i="3" s="1"/>
  <c r="BI491" i="3" s="1"/>
  <c r="BI492" i="3" s="1"/>
  <c r="BI493" i="3" s="1"/>
  <c r="BI494" i="3" s="1"/>
  <c r="BH465" i="3"/>
  <c r="BH466" i="3" s="1"/>
  <c r="BH467" i="3" s="1"/>
  <c r="BH468" i="3" s="1"/>
  <c r="BH469" i="3" s="1"/>
  <c r="BH470" i="3" s="1"/>
  <c r="BH471" i="3" s="1"/>
  <c r="BH472" i="3" s="1"/>
  <c r="BH473" i="3" s="1"/>
  <c r="BH474" i="3" s="1"/>
  <c r="BH475" i="3" s="1"/>
  <c r="BH476" i="3" s="1"/>
  <c r="BH477" i="3" s="1"/>
  <c r="BH478" i="3" s="1"/>
  <c r="BH479" i="3" s="1"/>
  <c r="BH480" i="3" s="1"/>
  <c r="BH481" i="3" s="1"/>
  <c r="BH482" i="3" s="1"/>
  <c r="BH483" i="3" s="1"/>
  <c r="BH484" i="3" s="1"/>
  <c r="BH485" i="3" s="1"/>
  <c r="BH486" i="3" s="1"/>
  <c r="BH487" i="3" s="1"/>
  <c r="BH488" i="3" s="1"/>
  <c r="BH489" i="3" s="1"/>
  <c r="BH490" i="3" s="1"/>
  <c r="BH491" i="3" s="1"/>
  <c r="BH492" i="3" s="1"/>
  <c r="BH493" i="3" s="1"/>
  <c r="BH494" i="3" s="1"/>
  <c r="BG465" i="3"/>
  <c r="BG466" i="3" s="1"/>
  <c r="BG467" i="3" s="1"/>
  <c r="BG468" i="3" s="1"/>
  <c r="BG469" i="3" s="1"/>
  <c r="BG470" i="3" s="1"/>
  <c r="BG471" i="3" s="1"/>
  <c r="BG472" i="3" s="1"/>
  <c r="BG473" i="3" s="1"/>
  <c r="BG474" i="3" s="1"/>
  <c r="BG475" i="3" s="1"/>
  <c r="BG476" i="3" s="1"/>
  <c r="BG477" i="3" s="1"/>
  <c r="BG478" i="3" s="1"/>
  <c r="BG479" i="3" s="1"/>
  <c r="BG480" i="3" s="1"/>
  <c r="BG481" i="3" s="1"/>
  <c r="BG482" i="3" s="1"/>
  <c r="BG483" i="3" s="1"/>
  <c r="BG484" i="3" s="1"/>
  <c r="BG485" i="3" s="1"/>
  <c r="BG486" i="3" s="1"/>
  <c r="BG487" i="3" s="1"/>
  <c r="BG488" i="3" s="1"/>
  <c r="BG489" i="3" s="1"/>
  <c r="BG490" i="3" s="1"/>
  <c r="BG491" i="3" s="1"/>
  <c r="BG492" i="3" s="1"/>
  <c r="BG493" i="3" s="1"/>
  <c r="BG494" i="3" s="1"/>
  <c r="BF465" i="3"/>
  <c r="BF466" i="3" s="1"/>
  <c r="BF467" i="3" s="1"/>
  <c r="BF468" i="3" s="1"/>
  <c r="BF469" i="3" s="1"/>
  <c r="BF470" i="3" s="1"/>
  <c r="BF471" i="3" s="1"/>
  <c r="BF472" i="3" s="1"/>
  <c r="BF473" i="3" s="1"/>
  <c r="BF474" i="3" s="1"/>
  <c r="BF475" i="3" s="1"/>
  <c r="BF476" i="3" s="1"/>
  <c r="BF477" i="3" s="1"/>
  <c r="BF478" i="3" s="1"/>
  <c r="BF479" i="3" s="1"/>
  <c r="BF480" i="3" s="1"/>
  <c r="BF481" i="3" s="1"/>
  <c r="BF482" i="3" s="1"/>
  <c r="BF483" i="3" s="1"/>
  <c r="BF484" i="3" s="1"/>
  <c r="BF485" i="3" s="1"/>
  <c r="BF486" i="3" s="1"/>
  <c r="BF487" i="3" s="1"/>
  <c r="BF488" i="3" s="1"/>
  <c r="BF489" i="3" s="1"/>
  <c r="BF490" i="3" s="1"/>
  <c r="BF491" i="3" s="1"/>
  <c r="BF492" i="3" s="1"/>
  <c r="BF493" i="3" s="1"/>
  <c r="BF494" i="3" s="1"/>
  <c r="BK434" i="3"/>
  <c r="BK435" i="3" s="1"/>
  <c r="BK436" i="3" s="1"/>
  <c r="BK437" i="3" s="1"/>
  <c r="BK438" i="3" s="1"/>
  <c r="BK439" i="3" s="1"/>
  <c r="BK440" i="3" s="1"/>
  <c r="BK441" i="3" s="1"/>
  <c r="BK442" i="3" s="1"/>
  <c r="BK443" i="3" s="1"/>
  <c r="BK444" i="3" s="1"/>
  <c r="BK445" i="3" s="1"/>
  <c r="BK446" i="3" s="1"/>
  <c r="BK447" i="3" s="1"/>
  <c r="BK448" i="3" s="1"/>
  <c r="BK449" i="3" s="1"/>
  <c r="BK450" i="3" s="1"/>
  <c r="BK451" i="3" s="1"/>
  <c r="BK452" i="3" s="1"/>
  <c r="BK453" i="3" s="1"/>
  <c r="BK454" i="3" s="1"/>
  <c r="BK455" i="3" s="1"/>
  <c r="BK456" i="3" s="1"/>
  <c r="BK457" i="3" s="1"/>
  <c r="BK458" i="3" s="1"/>
  <c r="BK459" i="3" s="1"/>
  <c r="BK460" i="3" s="1"/>
  <c r="BK461" i="3" s="1"/>
  <c r="BK462" i="3" s="1"/>
  <c r="BK463" i="3" s="1"/>
  <c r="BK464" i="3" s="1"/>
  <c r="BJ434" i="3"/>
  <c r="BJ435" i="3" s="1"/>
  <c r="BJ436" i="3" s="1"/>
  <c r="BJ437" i="3" s="1"/>
  <c r="BJ438" i="3" s="1"/>
  <c r="BJ439" i="3" s="1"/>
  <c r="BJ440" i="3" s="1"/>
  <c r="BJ441" i="3" s="1"/>
  <c r="BJ442" i="3" s="1"/>
  <c r="BJ443" i="3" s="1"/>
  <c r="BJ444" i="3" s="1"/>
  <c r="BJ445" i="3" s="1"/>
  <c r="BJ446" i="3" s="1"/>
  <c r="BJ447" i="3" s="1"/>
  <c r="BJ448" i="3" s="1"/>
  <c r="BJ449" i="3" s="1"/>
  <c r="BJ450" i="3" s="1"/>
  <c r="BJ451" i="3" s="1"/>
  <c r="BJ452" i="3" s="1"/>
  <c r="BJ453" i="3" s="1"/>
  <c r="BJ454" i="3" s="1"/>
  <c r="BJ455" i="3" s="1"/>
  <c r="BJ456" i="3" s="1"/>
  <c r="BJ457" i="3" s="1"/>
  <c r="BJ458" i="3" s="1"/>
  <c r="BJ459" i="3" s="1"/>
  <c r="BJ460" i="3" s="1"/>
  <c r="BJ461" i="3" s="1"/>
  <c r="BJ462" i="3" s="1"/>
  <c r="BJ463" i="3" s="1"/>
  <c r="BJ464" i="3" s="1"/>
  <c r="BI434" i="3"/>
  <c r="BI435" i="3" s="1"/>
  <c r="BI436" i="3" s="1"/>
  <c r="BI437" i="3" s="1"/>
  <c r="BI438" i="3" s="1"/>
  <c r="BI439" i="3" s="1"/>
  <c r="BI440" i="3" s="1"/>
  <c r="BI441" i="3" s="1"/>
  <c r="BI442" i="3" s="1"/>
  <c r="BI443" i="3" s="1"/>
  <c r="BI444" i="3" s="1"/>
  <c r="BI445" i="3" s="1"/>
  <c r="BI446" i="3" s="1"/>
  <c r="BI447" i="3" s="1"/>
  <c r="BI448" i="3" s="1"/>
  <c r="BI449" i="3" s="1"/>
  <c r="BI450" i="3" s="1"/>
  <c r="BI451" i="3" s="1"/>
  <c r="BI452" i="3" s="1"/>
  <c r="BI453" i="3" s="1"/>
  <c r="BI454" i="3" s="1"/>
  <c r="BI455" i="3" s="1"/>
  <c r="BI456" i="3" s="1"/>
  <c r="BI457" i="3" s="1"/>
  <c r="BI458" i="3" s="1"/>
  <c r="BI459" i="3" s="1"/>
  <c r="BI460" i="3" s="1"/>
  <c r="BI461" i="3" s="1"/>
  <c r="BI462" i="3" s="1"/>
  <c r="BI463" i="3" s="1"/>
  <c r="BI464" i="3" s="1"/>
  <c r="BH434" i="3"/>
  <c r="BH435" i="3" s="1"/>
  <c r="BH436" i="3" s="1"/>
  <c r="BH437" i="3" s="1"/>
  <c r="BH438" i="3" s="1"/>
  <c r="BH439" i="3" s="1"/>
  <c r="BH440" i="3" s="1"/>
  <c r="BH441" i="3" s="1"/>
  <c r="BH442" i="3" s="1"/>
  <c r="BH443" i="3" s="1"/>
  <c r="BH444" i="3" s="1"/>
  <c r="BH445" i="3" s="1"/>
  <c r="BH446" i="3" s="1"/>
  <c r="BH447" i="3" s="1"/>
  <c r="BH448" i="3" s="1"/>
  <c r="BH449" i="3" s="1"/>
  <c r="BH450" i="3" s="1"/>
  <c r="BH451" i="3" s="1"/>
  <c r="BH452" i="3" s="1"/>
  <c r="BH453" i="3" s="1"/>
  <c r="BH454" i="3" s="1"/>
  <c r="BH455" i="3" s="1"/>
  <c r="BH456" i="3" s="1"/>
  <c r="BH457" i="3" s="1"/>
  <c r="BH458" i="3" s="1"/>
  <c r="BH459" i="3" s="1"/>
  <c r="BH460" i="3" s="1"/>
  <c r="BH461" i="3" s="1"/>
  <c r="BH462" i="3" s="1"/>
  <c r="BH463" i="3" s="1"/>
  <c r="BH464" i="3" s="1"/>
  <c r="BG434" i="3"/>
  <c r="BG435" i="3" s="1"/>
  <c r="BG436" i="3" s="1"/>
  <c r="BG437" i="3" s="1"/>
  <c r="BG438" i="3" s="1"/>
  <c r="BG439" i="3" s="1"/>
  <c r="BG440" i="3" s="1"/>
  <c r="BG441" i="3" s="1"/>
  <c r="BG442" i="3" s="1"/>
  <c r="BG443" i="3" s="1"/>
  <c r="BG444" i="3" s="1"/>
  <c r="BG445" i="3" s="1"/>
  <c r="BG446" i="3" s="1"/>
  <c r="BG447" i="3" s="1"/>
  <c r="BG448" i="3" s="1"/>
  <c r="BG449" i="3" s="1"/>
  <c r="BG450" i="3" s="1"/>
  <c r="BG451" i="3" s="1"/>
  <c r="BG452" i="3" s="1"/>
  <c r="BG453" i="3" s="1"/>
  <c r="BG454" i="3" s="1"/>
  <c r="BG455" i="3" s="1"/>
  <c r="BG456" i="3" s="1"/>
  <c r="BG457" i="3" s="1"/>
  <c r="BG458" i="3" s="1"/>
  <c r="BG459" i="3" s="1"/>
  <c r="BG460" i="3" s="1"/>
  <c r="BG461" i="3" s="1"/>
  <c r="BG462" i="3" s="1"/>
  <c r="BG463" i="3" s="1"/>
  <c r="BG464" i="3" s="1"/>
  <c r="BF434" i="3"/>
  <c r="BF435" i="3" s="1"/>
  <c r="BF436" i="3" s="1"/>
  <c r="BF437" i="3" s="1"/>
  <c r="BF438" i="3" s="1"/>
  <c r="BF439" i="3" s="1"/>
  <c r="BF440" i="3" s="1"/>
  <c r="BF441" i="3" s="1"/>
  <c r="BF442" i="3" s="1"/>
  <c r="BF443" i="3" s="1"/>
  <c r="BF444" i="3" s="1"/>
  <c r="BF445" i="3" s="1"/>
  <c r="BF446" i="3" s="1"/>
  <c r="BF447" i="3" s="1"/>
  <c r="BF448" i="3" s="1"/>
  <c r="BF449" i="3" s="1"/>
  <c r="BF450" i="3" s="1"/>
  <c r="BF451" i="3" s="1"/>
  <c r="BF452" i="3" s="1"/>
  <c r="BF453" i="3" s="1"/>
  <c r="BF454" i="3" s="1"/>
  <c r="BF455" i="3" s="1"/>
  <c r="BF456" i="3" s="1"/>
  <c r="BF457" i="3" s="1"/>
  <c r="BF458" i="3" s="1"/>
  <c r="BF459" i="3" s="1"/>
  <c r="BF460" i="3" s="1"/>
  <c r="BF461" i="3" s="1"/>
  <c r="BF462" i="3" s="1"/>
  <c r="BF463" i="3" s="1"/>
  <c r="BF464" i="3" s="1"/>
  <c r="BK405" i="3"/>
  <c r="BK406" i="3" s="1"/>
  <c r="BK407" i="3" s="1"/>
  <c r="BK408" i="3" s="1"/>
  <c r="BK409" i="3" s="1"/>
  <c r="BK410" i="3" s="1"/>
  <c r="BK411" i="3" s="1"/>
  <c r="BK412" i="3" s="1"/>
  <c r="BK413" i="3" s="1"/>
  <c r="BK414" i="3" s="1"/>
  <c r="BK415" i="3" s="1"/>
  <c r="BK416" i="3" s="1"/>
  <c r="BK417" i="3" s="1"/>
  <c r="BK418" i="3" s="1"/>
  <c r="BK419" i="3" s="1"/>
  <c r="BK420" i="3" s="1"/>
  <c r="BK421" i="3" s="1"/>
  <c r="BK422" i="3" s="1"/>
  <c r="BK423" i="3" s="1"/>
  <c r="BK424" i="3" s="1"/>
  <c r="BK425" i="3" s="1"/>
  <c r="BK426" i="3" s="1"/>
  <c r="BK427" i="3" s="1"/>
  <c r="BK428" i="3" s="1"/>
  <c r="BK429" i="3" s="1"/>
  <c r="BK430" i="3" s="1"/>
  <c r="BK431" i="3" s="1"/>
  <c r="BK432" i="3" s="1"/>
  <c r="BJ405" i="3"/>
  <c r="BJ406" i="3" s="1"/>
  <c r="BJ407" i="3" s="1"/>
  <c r="BJ408" i="3" s="1"/>
  <c r="BJ409" i="3" s="1"/>
  <c r="BJ410" i="3" s="1"/>
  <c r="BJ411" i="3" s="1"/>
  <c r="BJ412" i="3" s="1"/>
  <c r="BJ413" i="3" s="1"/>
  <c r="BJ414" i="3" s="1"/>
  <c r="BJ415" i="3" s="1"/>
  <c r="BJ416" i="3" s="1"/>
  <c r="BJ417" i="3" s="1"/>
  <c r="BJ418" i="3" s="1"/>
  <c r="BJ419" i="3" s="1"/>
  <c r="BJ420" i="3" s="1"/>
  <c r="BJ421" i="3" s="1"/>
  <c r="BJ422" i="3" s="1"/>
  <c r="BJ423" i="3" s="1"/>
  <c r="BJ424" i="3" s="1"/>
  <c r="BJ425" i="3" s="1"/>
  <c r="BJ426" i="3" s="1"/>
  <c r="BJ427" i="3" s="1"/>
  <c r="BJ428" i="3" s="1"/>
  <c r="BJ429" i="3" s="1"/>
  <c r="BJ430" i="3" s="1"/>
  <c r="BJ431" i="3" s="1"/>
  <c r="BJ432" i="3" s="1"/>
  <c r="BI405" i="3"/>
  <c r="BI406" i="3" s="1"/>
  <c r="BI407" i="3" s="1"/>
  <c r="BI408" i="3" s="1"/>
  <c r="BI409" i="3" s="1"/>
  <c r="BI410" i="3" s="1"/>
  <c r="BI411" i="3" s="1"/>
  <c r="BI412" i="3" s="1"/>
  <c r="BI413" i="3" s="1"/>
  <c r="BI414" i="3" s="1"/>
  <c r="BI415" i="3" s="1"/>
  <c r="BI416" i="3" s="1"/>
  <c r="BI417" i="3" s="1"/>
  <c r="BI418" i="3" s="1"/>
  <c r="BI419" i="3" s="1"/>
  <c r="BI420" i="3" s="1"/>
  <c r="BI421" i="3" s="1"/>
  <c r="BI422" i="3" s="1"/>
  <c r="BI423" i="3" s="1"/>
  <c r="BI424" i="3" s="1"/>
  <c r="BI425" i="3" s="1"/>
  <c r="BI426" i="3" s="1"/>
  <c r="BI427" i="3" s="1"/>
  <c r="BI428" i="3" s="1"/>
  <c r="BI429" i="3" s="1"/>
  <c r="BI430" i="3" s="1"/>
  <c r="BI431" i="3" s="1"/>
  <c r="BI432" i="3" s="1"/>
  <c r="BH405" i="3"/>
  <c r="BH406" i="3" s="1"/>
  <c r="BH407" i="3" s="1"/>
  <c r="BH408" i="3" s="1"/>
  <c r="BH409" i="3" s="1"/>
  <c r="BH410" i="3" s="1"/>
  <c r="BH411" i="3" s="1"/>
  <c r="BH412" i="3" s="1"/>
  <c r="BH413" i="3" s="1"/>
  <c r="BH414" i="3" s="1"/>
  <c r="BH415" i="3" s="1"/>
  <c r="BH416" i="3" s="1"/>
  <c r="BH417" i="3" s="1"/>
  <c r="BH418" i="3" s="1"/>
  <c r="BH419" i="3" s="1"/>
  <c r="BH420" i="3" s="1"/>
  <c r="BH421" i="3" s="1"/>
  <c r="BH422" i="3" s="1"/>
  <c r="BH423" i="3" s="1"/>
  <c r="BH424" i="3" s="1"/>
  <c r="BH425" i="3" s="1"/>
  <c r="BH426" i="3" s="1"/>
  <c r="BH427" i="3" s="1"/>
  <c r="BH428" i="3" s="1"/>
  <c r="BH429" i="3" s="1"/>
  <c r="BH430" i="3" s="1"/>
  <c r="BH431" i="3" s="1"/>
  <c r="BH432" i="3" s="1"/>
  <c r="BG405" i="3"/>
  <c r="BG406" i="3" s="1"/>
  <c r="BG407" i="3" s="1"/>
  <c r="BG408" i="3" s="1"/>
  <c r="BG409" i="3" s="1"/>
  <c r="BG410" i="3" s="1"/>
  <c r="BG411" i="3" s="1"/>
  <c r="BG412" i="3" s="1"/>
  <c r="BG413" i="3" s="1"/>
  <c r="BG414" i="3" s="1"/>
  <c r="BG415" i="3" s="1"/>
  <c r="BG416" i="3" s="1"/>
  <c r="BG417" i="3" s="1"/>
  <c r="BG418" i="3" s="1"/>
  <c r="BG419" i="3" s="1"/>
  <c r="BG420" i="3" s="1"/>
  <c r="BG421" i="3" s="1"/>
  <c r="BG422" i="3" s="1"/>
  <c r="BG423" i="3" s="1"/>
  <c r="BG424" i="3" s="1"/>
  <c r="BG425" i="3" s="1"/>
  <c r="BG426" i="3" s="1"/>
  <c r="BG427" i="3" s="1"/>
  <c r="BG428" i="3" s="1"/>
  <c r="BG429" i="3" s="1"/>
  <c r="BG430" i="3" s="1"/>
  <c r="BG431" i="3" s="1"/>
  <c r="BG432" i="3" s="1"/>
  <c r="BF405" i="3"/>
  <c r="BF406" i="3" s="1"/>
  <c r="BF407" i="3" s="1"/>
  <c r="BF408" i="3" s="1"/>
  <c r="BF409" i="3" s="1"/>
  <c r="BF410" i="3" s="1"/>
  <c r="BF411" i="3" s="1"/>
  <c r="BF412" i="3" s="1"/>
  <c r="BF413" i="3" s="1"/>
  <c r="BF414" i="3" s="1"/>
  <c r="BF415" i="3" s="1"/>
  <c r="BF416" i="3" s="1"/>
  <c r="BF417" i="3" s="1"/>
  <c r="BF418" i="3" s="1"/>
  <c r="BF419" i="3" s="1"/>
  <c r="BF420" i="3" s="1"/>
  <c r="BF421" i="3" s="1"/>
  <c r="BF422" i="3" s="1"/>
  <c r="BF423" i="3" s="1"/>
  <c r="BF424" i="3" s="1"/>
  <c r="BF425" i="3" s="1"/>
  <c r="BF426" i="3" s="1"/>
  <c r="BF427" i="3" s="1"/>
  <c r="BF428" i="3" s="1"/>
  <c r="BF429" i="3" s="1"/>
  <c r="BF430" i="3" s="1"/>
  <c r="BF431" i="3" s="1"/>
  <c r="BF432" i="3" s="1"/>
  <c r="BC709" i="3"/>
  <c r="BC710" i="3" s="1"/>
  <c r="BC711" i="3" s="1"/>
  <c r="BC712" i="3" s="1"/>
  <c r="BC713" i="3" s="1"/>
  <c r="BC714" i="3" s="1"/>
  <c r="BC715" i="3" s="1"/>
  <c r="BC716" i="3" s="1"/>
  <c r="BC717" i="3" s="1"/>
  <c r="BC718" i="3" s="1"/>
  <c r="BC719" i="3" s="1"/>
  <c r="BC720" i="3" s="1"/>
  <c r="BC721" i="3" s="1"/>
  <c r="BC722" i="3" s="1"/>
  <c r="BC723" i="3" s="1"/>
  <c r="BC724" i="3" s="1"/>
  <c r="BC725" i="3" s="1"/>
  <c r="BC726" i="3" s="1"/>
  <c r="BC727" i="3" s="1"/>
  <c r="BC728" i="3" s="1"/>
  <c r="BC729" i="3" s="1"/>
  <c r="BC730" i="3" s="1"/>
  <c r="BC731" i="3" s="1"/>
  <c r="BC732" i="3" s="1"/>
  <c r="BC733" i="3" s="1"/>
  <c r="BC734" i="3" s="1"/>
  <c r="BC735" i="3" s="1"/>
  <c r="BC736" i="3" s="1"/>
  <c r="BC737" i="3" s="1"/>
  <c r="BC738" i="3" s="1"/>
  <c r="BC739" i="3" s="1"/>
  <c r="BB709" i="3"/>
  <c r="BB710" i="3" s="1"/>
  <c r="BB711" i="3" s="1"/>
  <c r="BB712" i="3" s="1"/>
  <c r="BB713" i="3" s="1"/>
  <c r="BB714" i="3" s="1"/>
  <c r="BB715" i="3" s="1"/>
  <c r="BB716" i="3" s="1"/>
  <c r="BB717" i="3" s="1"/>
  <c r="BB718" i="3" s="1"/>
  <c r="BB719" i="3" s="1"/>
  <c r="BB720" i="3" s="1"/>
  <c r="BB721" i="3" s="1"/>
  <c r="BB722" i="3" s="1"/>
  <c r="BB723" i="3" s="1"/>
  <c r="BB724" i="3" s="1"/>
  <c r="BB725" i="3" s="1"/>
  <c r="BB726" i="3" s="1"/>
  <c r="BB727" i="3" s="1"/>
  <c r="BB728" i="3" s="1"/>
  <c r="BB729" i="3" s="1"/>
  <c r="BB730" i="3" s="1"/>
  <c r="BB731" i="3" s="1"/>
  <c r="BB732" i="3" s="1"/>
  <c r="BB733" i="3" s="1"/>
  <c r="BB734" i="3" s="1"/>
  <c r="BB735" i="3" s="1"/>
  <c r="BB736" i="3" s="1"/>
  <c r="BB737" i="3" s="1"/>
  <c r="BB738" i="3" s="1"/>
  <c r="BB739" i="3" s="1"/>
  <c r="BA709" i="3"/>
  <c r="BA710" i="3" s="1"/>
  <c r="BA711" i="3" s="1"/>
  <c r="BA712" i="3" s="1"/>
  <c r="BA713" i="3" s="1"/>
  <c r="BA714" i="3" s="1"/>
  <c r="BA715" i="3" s="1"/>
  <c r="BA716" i="3" s="1"/>
  <c r="BA717" i="3" s="1"/>
  <c r="BA718" i="3" s="1"/>
  <c r="BA719" i="3" s="1"/>
  <c r="BA720" i="3" s="1"/>
  <c r="BA721" i="3" s="1"/>
  <c r="BA722" i="3" s="1"/>
  <c r="BA723" i="3" s="1"/>
  <c r="BA724" i="3" s="1"/>
  <c r="BA725" i="3" s="1"/>
  <c r="BA726" i="3" s="1"/>
  <c r="BA727" i="3" s="1"/>
  <c r="BA728" i="3" s="1"/>
  <c r="BA729" i="3" s="1"/>
  <c r="BA730" i="3" s="1"/>
  <c r="BA731" i="3" s="1"/>
  <c r="BA732" i="3" s="1"/>
  <c r="BA733" i="3" s="1"/>
  <c r="BA734" i="3" s="1"/>
  <c r="BA735" i="3" s="1"/>
  <c r="BA736" i="3" s="1"/>
  <c r="BA737" i="3" s="1"/>
  <c r="BA738" i="3" s="1"/>
  <c r="BA739" i="3" s="1"/>
  <c r="AZ709" i="3"/>
  <c r="AZ710" i="3" s="1"/>
  <c r="AZ711" i="3" s="1"/>
  <c r="AZ712" i="3" s="1"/>
  <c r="AZ713" i="3" s="1"/>
  <c r="AZ714" i="3" s="1"/>
  <c r="AZ715" i="3" s="1"/>
  <c r="AZ716" i="3" s="1"/>
  <c r="AZ717" i="3" s="1"/>
  <c r="AZ718" i="3" s="1"/>
  <c r="AZ719" i="3" s="1"/>
  <c r="AZ720" i="3" s="1"/>
  <c r="AZ721" i="3" s="1"/>
  <c r="AZ722" i="3" s="1"/>
  <c r="AZ723" i="3" s="1"/>
  <c r="AZ724" i="3" s="1"/>
  <c r="AZ725" i="3" s="1"/>
  <c r="AZ726" i="3" s="1"/>
  <c r="AZ727" i="3" s="1"/>
  <c r="AZ728" i="3" s="1"/>
  <c r="AZ729" i="3" s="1"/>
  <c r="AZ730" i="3" s="1"/>
  <c r="AZ731" i="3" s="1"/>
  <c r="AZ732" i="3" s="1"/>
  <c r="AZ733" i="3" s="1"/>
  <c r="AZ734" i="3" s="1"/>
  <c r="AZ735" i="3" s="1"/>
  <c r="AZ736" i="3" s="1"/>
  <c r="AZ737" i="3" s="1"/>
  <c r="AZ738" i="3" s="1"/>
  <c r="AZ739" i="3" s="1"/>
  <c r="AY709" i="3"/>
  <c r="AY710" i="3" s="1"/>
  <c r="AY711" i="3" s="1"/>
  <c r="AY712" i="3" s="1"/>
  <c r="AY713" i="3" s="1"/>
  <c r="AY714" i="3" s="1"/>
  <c r="AY715" i="3" s="1"/>
  <c r="AY716" i="3" s="1"/>
  <c r="AY717" i="3" s="1"/>
  <c r="AY718" i="3" s="1"/>
  <c r="AY719" i="3" s="1"/>
  <c r="AY720" i="3" s="1"/>
  <c r="AY721" i="3" s="1"/>
  <c r="AY722" i="3" s="1"/>
  <c r="AY723" i="3" s="1"/>
  <c r="AY724" i="3" s="1"/>
  <c r="AY725" i="3" s="1"/>
  <c r="AY726" i="3" s="1"/>
  <c r="AY727" i="3" s="1"/>
  <c r="AY728" i="3" s="1"/>
  <c r="AY729" i="3" s="1"/>
  <c r="AY730" i="3" s="1"/>
  <c r="AY731" i="3" s="1"/>
  <c r="AY732" i="3" s="1"/>
  <c r="AY733" i="3" s="1"/>
  <c r="AY734" i="3" s="1"/>
  <c r="AY735" i="3" s="1"/>
  <c r="AY736" i="3" s="1"/>
  <c r="AY737" i="3" s="1"/>
  <c r="AY738" i="3" s="1"/>
  <c r="AY739" i="3" s="1"/>
  <c r="AX709" i="3"/>
  <c r="AX710" i="3" s="1"/>
  <c r="AX711" i="3" s="1"/>
  <c r="AX712" i="3" s="1"/>
  <c r="AX713" i="3" s="1"/>
  <c r="AX714" i="3" s="1"/>
  <c r="AX715" i="3" s="1"/>
  <c r="AX716" i="3" s="1"/>
  <c r="AX717" i="3" s="1"/>
  <c r="AX718" i="3" s="1"/>
  <c r="AX719" i="3" s="1"/>
  <c r="AX720" i="3" s="1"/>
  <c r="AX721" i="3" s="1"/>
  <c r="AX722" i="3" s="1"/>
  <c r="AX723" i="3" s="1"/>
  <c r="AX724" i="3" s="1"/>
  <c r="AX725" i="3" s="1"/>
  <c r="AX726" i="3" s="1"/>
  <c r="AX727" i="3" s="1"/>
  <c r="AX728" i="3" s="1"/>
  <c r="AX729" i="3" s="1"/>
  <c r="AX730" i="3" s="1"/>
  <c r="AX731" i="3" s="1"/>
  <c r="AX732" i="3" s="1"/>
  <c r="AX733" i="3" s="1"/>
  <c r="AX734" i="3" s="1"/>
  <c r="AX735" i="3" s="1"/>
  <c r="AX736" i="3" s="1"/>
  <c r="AX737" i="3" s="1"/>
  <c r="AX738" i="3" s="1"/>
  <c r="AX739" i="3" s="1"/>
  <c r="BC679" i="3"/>
  <c r="BC680" i="3" s="1"/>
  <c r="BC681" i="3" s="1"/>
  <c r="BC682" i="3" s="1"/>
  <c r="BC683" i="3" s="1"/>
  <c r="BC684" i="3" s="1"/>
  <c r="BC685" i="3" s="1"/>
  <c r="BC686" i="3" s="1"/>
  <c r="BC687" i="3" s="1"/>
  <c r="BC688" i="3" s="1"/>
  <c r="BC689" i="3" s="1"/>
  <c r="BC690" i="3" s="1"/>
  <c r="BC691" i="3" s="1"/>
  <c r="BC692" i="3" s="1"/>
  <c r="BC693" i="3" s="1"/>
  <c r="BC694" i="3" s="1"/>
  <c r="BC695" i="3" s="1"/>
  <c r="BC696" i="3" s="1"/>
  <c r="BC697" i="3" s="1"/>
  <c r="BC698" i="3" s="1"/>
  <c r="BC699" i="3" s="1"/>
  <c r="BC700" i="3" s="1"/>
  <c r="BC701" i="3" s="1"/>
  <c r="BC702" i="3" s="1"/>
  <c r="BC703" i="3" s="1"/>
  <c r="BC704" i="3" s="1"/>
  <c r="BC705" i="3" s="1"/>
  <c r="BC706" i="3" s="1"/>
  <c r="BC707" i="3" s="1"/>
  <c r="BC708" i="3" s="1"/>
  <c r="BB679" i="3"/>
  <c r="BB680" i="3" s="1"/>
  <c r="BB681" i="3" s="1"/>
  <c r="BB682" i="3" s="1"/>
  <c r="BB683" i="3" s="1"/>
  <c r="BB684" i="3" s="1"/>
  <c r="BB685" i="3" s="1"/>
  <c r="BB686" i="3" s="1"/>
  <c r="BB687" i="3" s="1"/>
  <c r="BB688" i="3" s="1"/>
  <c r="BB689" i="3" s="1"/>
  <c r="BB690" i="3" s="1"/>
  <c r="BB691" i="3" s="1"/>
  <c r="BB692" i="3" s="1"/>
  <c r="BB693" i="3" s="1"/>
  <c r="BB694" i="3" s="1"/>
  <c r="BB695" i="3" s="1"/>
  <c r="BB696" i="3" s="1"/>
  <c r="BB697" i="3" s="1"/>
  <c r="BB698" i="3" s="1"/>
  <c r="BB699" i="3" s="1"/>
  <c r="BB700" i="3" s="1"/>
  <c r="BB701" i="3" s="1"/>
  <c r="BB702" i="3" s="1"/>
  <c r="BB703" i="3" s="1"/>
  <c r="BB704" i="3" s="1"/>
  <c r="BB705" i="3" s="1"/>
  <c r="BB706" i="3" s="1"/>
  <c r="BB707" i="3" s="1"/>
  <c r="BB708" i="3" s="1"/>
  <c r="BA679" i="3"/>
  <c r="BA680" i="3" s="1"/>
  <c r="BA681" i="3" s="1"/>
  <c r="BA682" i="3" s="1"/>
  <c r="BA683" i="3" s="1"/>
  <c r="BA684" i="3" s="1"/>
  <c r="BA685" i="3" s="1"/>
  <c r="BA686" i="3" s="1"/>
  <c r="BA687" i="3" s="1"/>
  <c r="BA688" i="3" s="1"/>
  <c r="BA689" i="3" s="1"/>
  <c r="BA690" i="3" s="1"/>
  <c r="BA691" i="3" s="1"/>
  <c r="BA692" i="3" s="1"/>
  <c r="BA693" i="3" s="1"/>
  <c r="BA694" i="3" s="1"/>
  <c r="BA695" i="3" s="1"/>
  <c r="BA696" i="3" s="1"/>
  <c r="BA697" i="3" s="1"/>
  <c r="BA698" i="3" s="1"/>
  <c r="BA699" i="3" s="1"/>
  <c r="BA700" i="3" s="1"/>
  <c r="BA701" i="3" s="1"/>
  <c r="BA702" i="3" s="1"/>
  <c r="BA703" i="3" s="1"/>
  <c r="BA704" i="3" s="1"/>
  <c r="BA705" i="3" s="1"/>
  <c r="BA706" i="3" s="1"/>
  <c r="BA707" i="3" s="1"/>
  <c r="BA708" i="3" s="1"/>
  <c r="AZ679" i="3"/>
  <c r="AZ680" i="3" s="1"/>
  <c r="AZ681" i="3" s="1"/>
  <c r="AZ682" i="3" s="1"/>
  <c r="AZ683" i="3" s="1"/>
  <c r="AZ684" i="3" s="1"/>
  <c r="AZ685" i="3" s="1"/>
  <c r="AZ686" i="3" s="1"/>
  <c r="AZ687" i="3" s="1"/>
  <c r="AZ688" i="3" s="1"/>
  <c r="AZ689" i="3" s="1"/>
  <c r="AZ690" i="3" s="1"/>
  <c r="AZ691" i="3" s="1"/>
  <c r="AZ692" i="3" s="1"/>
  <c r="AZ693" i="3" s="1"/>
  <c r="AZ694" i="3" s="1"/>
  <c r="AZ695" i="3" s="1"/>
  <c r="AZ696" i="3" s="1"/>
  <c r="AZ697" i="3" s="1"/>
  <c r="AZ698" i="3" s="1"/>
  <c r="AZ699" i="3" s="1"/>
  <c r="AZ700" i="3" s="1"/>
  <c r="AZ701" i="3" s="1"/>
  <c r="AZ702" i="3" s="1"/>
  <c r="AZ703" i="3" s="1"/>
  <c r="AZ704" i="3" s="1"/>
  <c r="AZ705" i="3" s="1"/>
  <c r="AZ706" i="3" s="1"/>
  <c r="AZ707" i="3" s="1"/>
  <c r="AZ708" i="3" s="1"/>
  <c r="AY679" i="3"/>
  <c r="AY680" i="3" s="1"/>
  <c r="AY681" i="3" s="1"/>
  <c r="AY682" i="3" s="1"/>
  <c r="AY683" i="3" s="1"/>
  <c r="AY684" i="3" s="1"/>
  <c r="AY685" i="3" s="1"/>
  <c r="AY686" i="3" s="1"/>
  <c r="AY687" i="3" s="1"/>
  <c r="AY688" i="3" s="1"/>
  <c r="AY689" i="3" s="1"/>
  <c r="AY690" i="3" s="1"/>
  <c r="AY691" i="3" s="1"/>
  <c r="AY692" i="3" s="1"/>
  <c r="AY693" i="3" s="1"/>
  <c r="AY694" i="3" s="1"/>
  <c r="AY695" i="3" s="1"/>
  <c r="AY696" i="3" s="1"/>
  <c r="AY697" i="3" s="1"/>
  <c r="AY698" i="3" s="1"/>
  <c r="AY699" i="3" s="1"/>
  <c r="AY700" i="3" s="1"/>
  <c r="AY701" i="3" s="1"/>
  <c r="AY702" i="3" s="1"/>
  <c r="AY703" i="3" s="1"/>
  <c r="AY704" i="3" s="1"/>
  <c r="AY705" i="3" s="1"/>
  <c r="AY706" i="3" s="1"/>
  <c r="AY707" i="3" s="1"/>
  <c r="AY708" i="3" s="1"/>
  <c r="AX679" i="3"/>
  <c r="AX680" i="3" s="1"/>
  <c r="AX681" i="3" s="1"/>
  <c r="AX682" i="3" s="1"/>
  <c r="AX683" i="3" s="1"/>
  <c r="AX684" i="3" s="1"/>
  <c r="AX685" i="3" s="1"/>
  <c r="AX686" i="3" s="1"/>
  <c r="AX687" i="3" s="1"/>
  <c r="AX688" i="3" s="1"/>
  <c r="AX689" i="3" s="1"/>
  <c r="AX690" i="3" s="1"/>
  <c r="AX691" i="3" s="1"/>
  <c r="AX692" i="3" s="1"/>
  <c r="AX693" i="3" s="1"/>
  <c r="AX694" i="3" s="1"/>
  <c r="AX695" i="3" s="1"/>
  <c r="AX696" i="3" s="1"/>
  <c r="AX697" i="3" s="1"/>
  <c r="AX698" i="3" s="1"/>
  <c r="AX699" i="3" s="1"/>
  <c r="AX700" i="3" s="1"/>
  <c r="AX701" i="3" s="1"/>
  <c r="AX702" i="3" s="1"/>
  <c r="AX703" i="3" s="1"/>
  <c r="AX704" i="3" s="1"/>
  <c r="AX705" i="3" s="1"/>
  <c r="AX706" i="3" s="1"/>
  <c r="AX707" i="3" s="1"/>
  <c r="AX708" i="3" s="1"/>
  <c r="BC648" i="3"/>
  <c r="BC649" i="3" s="1"/>
  <c r="BC650" i="3" s="1"/>
  <c r="BC651" i="3" s="1"/>
  <c r="BC652" i="3" s="1"/>
  <c r="BC653" i="3" s="1"/>
  <c r="BC654" i="3" s="1"/>
  <c r="BC655" i="3" s="1"/>
  <c r="BC656" i="3" s="1"/>
  <c r="BC657" i="3" s="1"/>
  <c r="BC658" i="3" s="1"/>
  <c r="BC659" i="3" s="1"/>
  <c r="BC660" i="3" s="1"/>
  <c r="BC661" i="3" s="1"/>
  <c r="BC662" i="3" s="1"/>
  <c r="BC663" i="3" s="1"/>
  <c r="BC664" i="3" s="1"/>
  <c r="BC665" i="3" s="1"/>
  <c r="BC666" i="3" s="1"/>
  <c r="BC667" i="3" s="1"/>
  <c r="BC668" i="3" s="1"/>
  <c r="BC669" i="3" s="1"/>
  <c r="BC670" i="3" s="1"/>
  <c r="BC671" i="3" s="1"/>
  <c r="BC672" i="3" s="1"/>
  <c r="BC673" i="3" s="1"/>
  <c r="BC674" i="3" s="1"/>
  <c r="BC675" i="3" s="1"/>
  <c r="BC676" i="3" s="1"/>
  <c r="BC677" i="3" s="1"/>
  <c r="BC678" i="3" s="1"/>
  <c r="BB648" i="3"/>
  <c r="BB649" i="3" s="1"/>
  <c r="BB650" i="3" s="1"/>
  <c r="BB651" i="3" s="1"/>
  <c r="BB652" i="3" s="1"/>
  <c r="BB653" i="3" s="1"/>
  <c r="BB654" i="3" s="1"/>
  <c r="BB655" i="3" s="1"/>
  <c r="BB656" i="3" s="1"/>
  <c r="BB657" i="3" s="1"/>
  <c r="BB658" i="3" s="1"/>
  <c r="BB659" i="3" s="1"/>
  <c r="BB660" i="3" s="1"/>
  <c r="BB661" i="3" s="1"/>
  <c r="BB662" i="3" s="1"/>
  <c r="BB663" i="3" s="1"/>
  <c r="BB664" i="3" s="1"/>
  <c r="BB665" i="3" s="1"/>
  <c r="BB666" i="3" s="1"/>
  <c r="BB667" i="3" s="1"/>
  <c r="BB668" i="3" s="1"/>
  <c r="BB669" i="3" s="1"/>
  <c r="BB670" i="3" s="1"/>
  <c r="BB671" i="3" s="1"/>
  <c r="BB672" i="3" s="1"/>
  <c r="BB673" i="3" s="1"/>
  <c r="BB674" i="3" s="1"/>
  <c r="BB675" i="3" s="1"/>
  <c r="BB676" i="3" s="1"/>
  <c r="BB677" i="3" s="1"/>
  <c r="BB678" i="3" s="1"/>
  <c r="BA648" i="3"/>
  <c r="BA649" i="3" s="1"/>
  <c r="BA650" i="3" s="1"/>
  <c r="BA651" i="3" s="1"/>
  <c r="BA652" i="3" s="1"/>
  <c r="BA653" i="3" s="1"/>
  <c r="BA654" i="3" s="1"/>
  <c r="BA655" i="3" s="1"/>
  <c r="BA656" i="3" s="1"/>
  <c r="BA657" i="3" s="1"/>
  <c r="BA658" i="3" s="1"/>
  <c r="BA659" i="3" s="1"/>
  <c r="BA660" i="3" s="1"/>
  <c r="BA661" i="3" s="1"/>
  <c r="BA662" i="3" s="1"/>
  <c r="BA663" i="3" s="1"/>
  <c r="BA664" i="3" s="1"/>
  <c r="BA665" i="3" s="1"/>
  <c r="BA666" i="3" s="1"/>
  <c r="BA667" i="3" s="1"/>
  <c r="BA668" i="3" s="1"/>
  <c r="BA669" i="3" s="1"/>
  <c r="BA670" i="3" s="1"/>
  <c r="BA671" i="3" s="1"/>
  <c r="BA672" i="3" s="1"/>
  <c r="BA673" i="3" s="1"/>
  <c r="BA674" i="3" s="1"/>
  <c r="BA675" i="3" s="1"/>
  <c r="BA676" i="3" s="1"/>
  <c r="BA677" i="3" s="1"/>
  <c r="BA678" i="3" s="1"/>
  <c r="AZ648" i="3"/>
  <c r="AZ649" i="3" s="1"/>
  <c r="AZ650" i="3" s="1"/>
  <c r="AZ651" i="3" s="1"/>
  <c r="AZ652" i="3" s="1"/>
  <c r="AZ653" i="3" s="1"/>
  <c r="AZ654" i="3" s="1"/>
  <c r="AZ655" i="3" s="1"/>
  <c r="AZ656" i="3" s="1"/>
  <c r="AZ657" i="3" s="1"/>
  <c r="AZ658" i="3" s="1"/>
  <c r="AZ659" i="3" s="1"/>
  <c r="AZ660" i="3" s="1"/>
  <c r="AZ661" i="3" s="1"/>
  <c r="AZ662" i="3" s="1"/>
  <c r="AZ663" i="3" s="1"/>
  <c r="AZ664" i="3" s="1"/>
  <c r="AZ665" i="3" s="1"/>
  <c r="AZ666" i="3" s="1"/>
  <c r="AZ667" i="3" s="1"/>
  <c r="AZ668" i="3" s="1"/>
  <c r="AZ669" i="3" s="1"/>
  <c r="AZ670" i="3" s="1"/>
  <c r="AZ671" i="3" s="1"/>
  <c r="AZ672" i="3" s="1"/>
  <c r="AZ673" i="3" s="1"/>
  <c r="AZ674" i="3" s="1"/>
  <c r="AZ675" i="3" s="1"/>
  <c r="AZ676" i="3" s="1"/>
  <c r="AZ677" i="3" s="1"/>
  <c r="AZ678" i="3" s="1"/>
  <c r="AY648" i="3"/>
  <c r="AY649" i="3" s="1"/>
  <c r="AY650" i="3" s="1"/>
  <c r="AY651" i="3" s="1"/>
  <c r="AY652" i="3" s="1"/>
  <c r="AY653" i="3" s="1"/>
  <c r="AY654" i="3" s="1"/>
  <c r="AY655" i="3" s="1"/>
  <c r="AY656" i="3" s="1"/>
  <c r="AY657" i="3" s="1"/>
  <c r="AY658" i="3" s="1"/>
  <c r="AY659" i="3" s="1"/>
  <c r="AY660" i="3" s="1"/>
  <c r="AY661" i="3" s="1"/>
  <c r="AY662" i="3" s="1"/>
  <c r="AY663" i="3" s="1"/>
  <c r="AY664" i="3" s="1"/>
  <c r="AY665" i="3" s="1"/>
  <c r="AY666" i="3" s="1"/>
  <c r="AY667" i="3" s="1"/>
  <c r="AY668" i="3" s="1"/>
  <c r="AY669" i="3" s="1"/>
  <c r="AY670" i="3" s="1"/>
  <c r="AY671" i="3" s="1"/>
  <c r="AY672" i="3" s="1"/>
  <c r="AY673" i="3" s="1"/>
  <c r="AY674" i="3" s="1"/>
  <c r="AY675" i="3" s="1"/>
  <c r="AY676" i="3" s="1"/>
  <c r="AY677" i="3" s="1"/>
  <c r="AY678" i="3" s="1"/>
  <c r="AX648" i="3"/>
  <c r="AX649" i="3" s="1"/>
  <c r="AX650" i="3" s="1"/>
  <c r="AX651" i="3" s="1"/>
  <c r="AX652" i="3" s="1"/>
  <c r="AX653" i="3" s="1"/>
  <c r="AX654" i="3" s="1"/>
  <c r="AX655" i="3" s="1"/>
  <c r="AX656" i="3" s="1"/>
  <c r="AX657" i="3" s="1"/>
  <c r="AX658" i="3" s="1"/>
  <c r="AX659" i="3" s="1"/>
  <c r="AX660" i="3" s="1"/>
  <c r="AX661" i="3" s="1"/>
  <c r="AX662" i="3" s="1"/>
  <c r="AX663" i="3" s="1"/>
  <c r="AX664" i="3" s="1"/>
  <c r="AX665" i="3" s="1"/>
  <c r="AX666" i="3" s="1"/>
  <c r="AX667" i="3" s="1"/>
  <c r="AX668" i="3" s="1"/>
  <c r="AX669" i="3" s="1"/>
  <c r="AX670" i="3" s="1"/>
  <c r="AX671" i="3" s="1"/>
  <c r="AX672" i="3" s="1"/>
  <c r="AX673" i="3" s="1"/>
  <c r="AX674" i="3" s="1"/>
  <c r="AX675" i="3" s="1"/>
  <c r="AX676" i="3" s="1"/>
  <c r="AX677" i="3" s="1"/>
  <c r="AX678" i="3" s="1"/>
  <c r="BC618" i="3"/>
  <c r="BC619" i="3" s="1"/>
  <c r="BC620" i="3" s="1"/>
  <c r="BC621" i="3" s="1"/>
  <c r="BC622" i="3" s="1"/>
  <c r="BC623" i="3" s="1"/>
  <c r="BC624" i="3" s="1"/>
  <c r="BC625" i="3" s="1"/>
  <c r="BC626" i="3" s="1"/>
  <c r="BC627" i="3" s="1"/>
  <c r="BC628" i="3" s="1"/>
  <c r="BC629" i="3" s="1"/>
  <c r="BC630" i="3" s="1"/>
  <c r="BC631" i="3" s="1"/>
  <c r="BC632" i="3" s="1"/>
  <c r="BC633" i="3" s="1"/>
  <c r="BC634" i="3" s="1"/>
  <c r="BC635" i="3" s="1"/>
  <c r="BC636" i="3" s="1"/>
  <c r="BC637" i="3" s="1"/>
  <c r="BC638" i="3" s="1"/>
  <c r="BC639" i="3" s="1"/>
  <c r="BC640" i="3" s="1"/>
  <c r="BC641" i="3" s="1"/>
  <c r="BC642" i="3" s="1"/>
  <c r="BC643" i="3" s="1"/>
  <c r="BC644" i="3" s="1"/>
  <c r="BC645" i="3" s="1"/>
  <c r="BC646" i="3" s="1"/>
  <c r="BC647" i="3" s="1"/>
  <c r="BB618" i="3"/>
  <c r="BB619" i="3" s="1"/>
  <c r="BB620" i="3" s="1"/>
  <c r="BB621" i="3" s="1"/>
  <c r="BB622" i="3" s="1"/>
  <c r="BB623" i="3" s="1"/>
  <c r="BB624" i="3" s="1"/>
  <c r="BB625" i="3" s="1"/>
  <c r="BB626" i="3" s="1"/>
  <c r="BB627" i="3" s="1"/>
  <c r="BB628" i="3" s="1"/>
  <c r="BB629" i="3" s="1"/>
  <c r="BB630" i="3" s="1"/>
  <c r="BB631" i="3" s="1"/>
  <c r="BB632" i="3" s="1"/>
  <c r="BB633" i="3" s="1"/>
  <c r="BB634" i="3" s="1"/>
  <c r="BB635" i="3" s="1"/>
  <c r="BB636" i="3" s="1"/>
  <c r="BB637" i="3" s="1"/>
  <c r="BB638" i="3" s="1"/>
  <c r="BB639" i="3" s="1"/>
  <c r="BB640" i="3" s="1"/>
  <c r="BB641" i="3" s="1"/>
  <c r="BB642" i="3" s="1"/>
  <c r="BB643" i="3" s="1"/>
  <c r="BB644" i="3" s="1"/>
  <c r="BB645" i="3" s="1"/>
  <c r="BB646" i="3" s="1"/>
  <c r="BB647" i="3" s="1"/>
  <c r="BA618" i="3"/>
  <c r="BA619" i="3" s="1"/>
  <c r="BA620" i="3" s="1"/>
  <c r="BA621" i="3" s="1"/>
  <c r="BA622" i="3" s="1"/>
  <c r="BA623" i="3" s="1"/>
  <c r="BA624" i="3" s="1"/>
  <c r="BA625" i="3" s="1"/>
  <c r="BA626" i="3" s="1"/>
  <c r="BA627" i="3" s="1"/>
  <c r="BA628" i="3" s="1"/>
  <c r="BA629" i="3" s="1"/>
  <c r="BA630" i="3" s="1"/>
  <c r="BA631" i="3" s="1"/>
  <c r="BA632" i="3" s="1"/>
  <c r="BA633" i="3" s="1"/>
  <c r="BA634" i="3" s="1"/>
  <c r="BA635" i="3" s="1"/>
  <c r="BA636" i="3" s="1"/>
  <c r="BA637" i="3" s="1"/>
  <c r="BA638" i="3" s="1"/>
  <c r="BA639" i="3" s="1"/>
  <c r="BA640" i="3" s="1"/>
  <c r="BA641" i="3" s="1"/>
  <c r="BA642" i="3" s="1"/>
  <c r="BA643" i="3" s="1"/>
  <c r="BA644" i="3" s="1"/>
  <c r="BA645" i="3" s="1"/>
  <c r="BA646" i="3" s="1"/>
  <c r="BA647" i="3" s="1"/>
  <c r="AZ618" i="3"/>
  <c r="AZ619" i="3" s="1"/>
  <c r="AZ620" i="3" s="1"/>
  <c r="AZ621" i="3" s="1"/>
  <c r="AZ622" i="3" s="1"/>
  <c r="AZ623" i="3" s="1"/>
  <c r="AZ624" i="3" s="1"/>
  <c r="AZ625" i="3" s="1"/>
  <c r="AZ626" i="3" s="1"/>
  <c r="AZ627" i="3" s="1"/>
  <c r="AZ628" i="3" s="1"/>
  <c r="AZ629" i="3" s="1"/>
  <c r="AZ630" i="3" s="1"/>
  <c r="AZ631" i="3" s="1"/>
  <c r="AZ632" i="3" s="1"/>
  <c r="AZ633" i="3" s="1"/>
  <c r="AZ634" i="3" s="1"/>
  <c r="AZ635" i="3" s="1"/>
  <c r="AZ636" i="3" s="1"/>
  <c r="AZ637" i="3" s="1"/>
  <c r="AZ638" i="3" s="1"/>
  <c r="AZ639" i="3" s="1"/>
  <c r="AZ640" i="3" s="1"/>
  <c r="AZ641" i="3" s="1"/>
  <c r="AZ642" i="3" s="1"/>
  <c r="AZ643" i="3" s="1"/>
  <c r="AZ644" i="3" s="1"/>
  <c r="AZ645" i="3" s="1"/>
  <c r="AZ646" i="3" s="1"/>
  <c r="AZ647" i="3" s="1"/>
  <c r="AY618" i="3"/>
  <c r="AY619" i="3" s="1"/>
  <c r="AY620" i="3" s="1"/>
  <c r="AY621" i="3" s="1"/>
  <c r="AY622" i="3" s="1"/>
  <c r="AY623" i="3" s="1"/>
  <c r="AY624" i="3" s="1"/>
  <c r="AY625" i="3" s="1"/>
  <c r="AY626" i="3" s="1"/>
  <c r="AY627" i="3" s="1"/>
  <c r="AY628" i="3" s="1"/>
  <c r="AY629" i="3" s="1"/>
  <c r="AY630" i="3" s="1"/>
  <c r="AY631" i="3" s="1"/>
  <c r="AY632" i="3" s="1"/>
  <c r="AY633" i="3" s="1"/>
  <c r="AY634" i="3" s="1"/>
  <c r="AY635" i="3" s="1"/>
  <c r="AY636" i="3" s="1"/>
  <c r="AY637" i="3" s="1"/>
  <c r="AY638" i="3" s="1"/>
  <c r="AY639" i="3" s="1"/>
  <c r="AY640" i="3" s="1"/>
  <c r="AY641" i="3" s="1"/>
  <c r="AY642" i="3" s="1"/>
  <c r="AY643" i="3" s="1"/>
  <c r="AY644" i="3" s="1"/>
  <c r="AY645" i="3" s="1"/>
  <c r="AY646" i="3" s="1"/>
  <c r="AY647" i="3" s="1"/>
  <c r="AX618" i="3"/>
  <c r="AX619" i="3" s="1"/>
  <c r="AX620" i="3" s="1"/>
  <c r="AX621" i="3" s="1"/>
  <c r="AX622" i="3" s="1"/>
  <c r="AX623" i="3" s="1"/>
  <c r="AX624" i="3" s="1"/>
  <c r="AX625" i="3" s="1"/>
  <c r="AX626" i="3" s="1"/>
  <c r="AX627" i="3" s="1"/>
  <c r="AX628" i="3" s="1"/>
  <c r="AX629" i="3" s="1"/>
  <c r="AX630" i="3" s="1"/>
  <c r="AX631" i="3" s="1"/>
  <c r="AX632" i="3" s="1"/>
  <c r="AX633" i="3" s="1"/>
  <c r="AX634" i="3" s="1"/>
  <c r="AX635" i="3" s="1"/>
  <c r="AX636" i="3" s="1"/>
  <c r="AX637" i="3" s="1"/>
  <c r="AX638" i="3" s="1"/>
  <c r="AX639" i="3" s="1"/>
  <c r="AX640" i="3" s="1"/>
  <c r="AX641" i="3" s="1"/>
  <c r="AX642" i="3" s="1"/>
  <c r="AX643" i="3" s="1"/>
  <c r="AX644" i="3" s="1"/>
  <c r="AX645" i="3" s="1"/>
  <c r="AX646" i="3" s="1"/>
  <c r="AX647" i="3" s="1"/>
  <c r="BC587" i="3"/>
  <c r="BC588" i="3" s="1"/>
  <c r="BC589" i="3" s="1"/>
  <c r="BC590" i="3" s="1"/>
  <c r="BC591" i="3" s="1"/>
  <c r="BC592" i="3" s="1"/>
  <c r="BC593" i="3" s="1"/>
  <c r="BC594" i="3" s="1"/>
  <c r="BC595" i="3" s="1"/>
  <c r="BC596" i="3" s="1"/>
  <c r="BC597" i="3" s="1"/>
  <c r="BC598" i="3" s="1"/>
  <c r="BC599" i="3" s="1"/>
  <c r="BC600" i="3" s="1"/>
  <c r="BC601" i="3" s="1"/>
  <c r="BC602" i="3" s="1"/>
  <c r="BC603" i="3" s="1"/>
  <c r="BC604" i="3" s="1"/>
  <c r="BC605" i="3" s="1"/>
  <c r="BC606" i="3" s="1"/>
  <c r="BC607" i="3" s="1"/>
  <c r="BC608" i="3" s="1"/>
  <c r="BC609" i="3" s="1"/>
  <c r="BC610" i="3" s="1"/>
  <c r="BC611" i="3" s="1"/>
  <c r="BC612" i="3" s="1"/>
  <c r="BC613" i="3" s="1"/>
  <c r="BC614" i="3" s="1"/>
  <c r="BC615" i="3" s="1"/>
  <c r="BC616" i="3" s="1"/>
  <c r="BC617" i="3" s="1"/>
  <c r="BB587" i="3"/>
  <c r="BB588" i="3" s="1"/>
  <c r="BB589" i="3" s="1"/>
  <c r="BB590" i="3" s="1"/>
  <c r="BB591" i="3" s="1"/>
  <c r="BB592" i="3" s="1"/>
  <c r="BB593" i="3" s="1"/>
  <c r="BB594" i="3" s="1"/>
  <c r="BB595" i="3" s="1"/>
  <c r="BB596" i="3" s="1"/>
  <c r="BB597" i="3" s="1"/>
  <c r="BB598" i="3" s="1"/>
  <c r="BB599" i="3" s="1"/>
  <c r="BB600" i="3" s="1"/>
  <c r="BB601" i="3" s="1"/>
  <c r="BB602" i="3" s="1"/>
  <c r="BB603" i="3" s="1"/>
  <c r="BB604" i="3" s="1"/>
  <c r="BB605" i="3" s="1"/>
  <c r="BB606" i="3" s="1"/>
  <c r="BB607" i="3" s="1"/>
  <c r="BB608" i="3" s="1"/>
  <c r="BB609" i="3" s="1"/>
  <c r="BB610" i="3" s="1"/>
  <c r="BB611" i="3" s="1"/>
  <c r="BB612" i="3" s="1"/>
  <c r="BB613" i="3" s="1"/>
  <c r="BB614" i="3" s="1"/>
  <c r="BB615" i="3" s="1"/>
  <c r="BB616" i="3" s="1"/>
  <c r="BB617" i="3" s="1"/>
  <c r="BA587" i="3"/>
  <c r="BA588" i="3" s="1"/>
  <c r="BA589" i="3" s="1"/>
  <c r="BA590" i="3" s="1"/>
  <c r="BA591" i="3" s="1"/>
  <c r="BA592" i="3" s="1"/>
  <c r="BA593" i="3" s="1"/>
  <c r="BA594" i="3" s="1"/>
  <c r="BA595" i="3" s="1"/>
  <c r="BA596" i="3" s="1"/>
  <c r="BA597" i="3" s="1"/>
  <c r="BA598" i="3" s="1"/>
  <c r="BA599" i="3" s="1"/>
  <c r="BA600" i="3" s="1"/>
  <c r="BA601" i="3" s="1"/>
  <c r="BA602" i="3" s="1"/>
  <c r="BA603" i="3" s="1"/>
  <c r="BA604" i="3" s="1"/>
  <c r="BA605" i="3" s="1"/>
  <c r="BA606" i="3" s="1"/>
  <c r="BA607" i="3" s="1"/>
  <c r="BA608" i="3" s="1"/>
  <c r="BA609" i="3" s="1"/>
  <c r="BA610" i="3" s="1"/>
  <c r="BA611" i="3" s="1"/>
  <c r="BA612" i="3" s="1"/>
  <c r="BA613" i="3" s="1"/>
  <c r="BA614" i="3" s="1"/>
  <c r="BA615" i="3" s="1"/>
  <c r="BA616" i="3" s="1"/>
  <c r="BA617" i="3" s="1"/>
  <c r="AZ587" i="3"/>
  <c r="AZ588" i="3" s="1"/>
  <c r="AZ589" i="3" s="1"/>
  <c r="AZ590" i="3" s="1"/>
  <c r="AZ591" i="3" s="1"/>
  <c r="AZ592" i="3" s="1"/>
  <c r="AZ593" i="3" s="1"/>
  <c r="AZ594" i="3" s="1"/>
  <c r="AZ595" i="3" s="1"/>
  <c r="AZ596" i="3" s="1"/>
  <c r="AZ597" i="3" s="1"/>
  <c r="AZ598" i="3" s="1"/>
  <c r="AZ599" i="3" s="1"/>
  <c r="AZ600" i="3" s="1"/>
  <c r="AZ601" i="3" s="1"/>
  <c r="AZ602" i="3" s="1"/>
  <c r="AZ603" i="3" s="1"/>
  <c r="AZ604" i="3" s="1"/>
  <c r="AZ605" i="3" s="1"/>
  <c r="AZ606" i="3" s="1"/>
  <c r="AZ607" i="3" s="1"/>
  <c r="AZ608" i="3" s="1"/>
  <c r="AZ609" i="3" s="1"/>
  <c r="AZ610" i="3" s="1"/>
  <c r="AZ611" i="3" s="1"/>
  <c r="AZ612" i="3" s="1"/>
  <c r="AZ613" i="3" s="1"/>
  <c r="AZ614" i="3" s="1"/>
  <c r="AZ615" i="3" s="1"/>
  <c r="AZ616" i="3" s="1"/>
  <c r="AZ617" i="3" s="1"/>
  <c r="AY587" i="3"/>
  <c r="AY588" i="3" s="1"/>
  <c r="AY589" i="3" s="1"/>
  <c r="AY590" i="3" s="1"/>
  <c r="AY591" i="3" s="1"/>
  <c r="AY592" i="3" s="1"/>
  <c r="AY593" i="3" s="1"/>
  <c r="AY594" i="3" s="1"/>
  <c r="AY595" i="3" s="1"/>
  <c r="AY596" i="3" s="1"/>
  <c r="AY597" i="3" s="1"/>
  <c r="AY598" i="3" s="1"/>
  <c r="AY599" i="3" s="1"/>
  <c r="AY600" i="3" s="1"/>
  <c r="AY601" i="3" s="1"/>
  <c r="AY602" i="3" s="1"/>
  <c r="AY603" i="3" s="1"/>
  <c r="AY604" i="3" s="1"/>
  <c r="AY605" i="3" s="1"/>
  <c r="AY606" i="3" s="1"/>
  <c r="AY607" i="3" s="1"/>
  <c r="AY608" i="3" s="1"/>
  <c r="AY609" i="3" s="1"/>
  <c r="AY610" i="3" s="1"/>
  <c r="AY611" i="3" s="1"/>
  <c r="AY612" i="3" s="1"/>
  <c r="AY613" i="3" s="1"/>
  <c r="AY614" i="3" s="1"/>
  <c r="AY615" i="3" s="1"/>
  <c r="AY616" i="3" s="1"/>
  <c r="AY617" i="3" s="1"/>
  <c r="AX587" i="3"/>
  <c r="AX588" i="3" s="1"/>
  <c r="AX589" i="3" s="1"/>
  <c r="AX590" i="3" s="1"/>
  <c r="AX591" i="3" s="1"/>
  <c r="AX592" i="3" s="1"/>
  <c r="AX593" i="3" s="1"/>
  <c r="AX594" i="3" s="1"/>
  <c r="AX595" i="3" s="1"/>
  <c r="AX596" i="3" s="1"/>
  <c r="AX597" i="3" s="1"/>
  <c r="AX598" i="3" s="1"/>
  <c r="AX599" i="3" s="1"/>
  <c r="AX600" i="3" s="1"/>
  <c r="AX601" i="3" s="1"/>
  <c r="AX602" i="3" s="1"/>
  <c r="AX603" i="3" s="1"/>
  <c r="AX604" i="3" s="1"/>
  <c r="AX605" i="3" s="1"/>
  <c r="AX606" i="3" s="1"/>
  <c r="AX607" i="3" s="1"/>
  <c r="AX608" i="3" s="1"/>
  <c r="AX609" i="3" s="1"/>
  <c r="AX610" i="3" s="1"/>
  <c r="AX611" i="3" s="1"/>
  <c r="AX612" i="3" s="1"/>
  <c r="AX613" i="3" s="1"/>
  <c r="AX614" i="3" s="1"/>
  <c r="AX615" i="3" s="1"/>
  <c r="AX616" i="3" s="1"/>
  <c r="AX617" i="3" s="1"/>
  <c r="BC556" i="3"/>
  <c r="BC557" i="3" s="1"/>
  <c r="BC558" i="3" s="1"/>
  <c r="BC559" i="3" s="1"/>
  <c r="BC560" i="3" s="1"/>
  <c r="BC561" i="3" s="1"/>
  <c r="BC562" i="3" s="1"/>
  <c r="BC563" i="3" s="1"/>
  <c r="BC564" i="3" s="1"/>
  <c r="BC565" i="3" s="1"/>
  <c r="BC566" i="3" s="1"/>
  <c r="BC567" i="3" s="1"/>
  <c r="BC568" i="3" s="1"/>
  <c r="BC569" i="3" s="1"/>
  <c r="BC570" i="3" s="1"/>
  <c r="BC571" i="3" s="1"/>
  <c r="BC572" i="3" s="1"/>
  <c r="BC573" i="3" s="1"/>
  <c r="BC574" i="3" s="1"/>
  <c r="BC575" i="3" s="1"/>
  <c r="BC576" i="3" s="1"/>
  <c r="BC577" i="3" s="1"/>
  <c r="BC578" i="3" s="1"/>
  <c r="BC579" i="3" s="1"/>
  <c r="BC580" i="3" s="1"/>
  <c r="BC581" i="3" s="1"/>
  <c r="BC582" i="3" s="1"/>
  <c r="BC583" i="3" s="1"/>
  <c r="BC584" i="3" s="1"/>
  <c r="BC585" i="3" s="1"/>
  <c r="BC586" i="3" s="1"/>
  <c r="BB556" i="3"/>
  <c r="BB557" i="3" s="1"/>
  <c r="BB558" i="3" s="1"/>
  <c r="BB559" i="3" s="1"/>
  <c r="BB560" i="3" s="1"/>
  <c r="BB561" i="3" s="1"/>
  <c r="BB562" i="3" s="1"/>
  <c r="BB563" i="3" s="1"/>
  <c r="BB564" i="3" s="1"/>
  <c r="BB565" i="3" s="1"/>
  <c r="BB566" i="3" s="1"/>
  <c r="BB567" i="3" s="1"/>
  <c r="BB568" i="3" s="1"/>
  <c r="BB569" i="3" s="1"/>
  <c r="BB570" i="3" s="1"/>
  <c r="BB571" i="3" s="1"/>
  <c r="BB572" i="3" s="1"/>
  <c r="BB573" i="3" s="1"/>
  <c r="BB574" i="3" s="1"/>
  <c r="BB575" i="3" s="1"/>
  <c r="BB576" i="3" s="1"/>
  <c r="BB577" i="3" s="1"/>
  <c r="BB578" i="3" s="1"/>
  <c r="BB579" i="3" s="1"/>
  <c r="BB580" i="3" s="1"/>
  <c r="BB581" i="3" s="1"/>
  <c r="BB582" i="3" s="1"/>
  <c r="BB583" i="3" s="1"/>
  <c r="BB584" i="3" s="1"/>
  <c r="BB585" i="3" s="1"/>
  <c r="BB586" i="3" s="1"/>
  <c r="BA556" i="3"/>
  <c r="BA557" i="3" s="1"/>
  <c r="BA558" i="3" s="1"/>
  <c r="BA559" i="3" s="1"/>
  <c r="BA560" i="3" s="1"/>
  <c r="BA561" i="3" s="1"/>
  <c r="BA562" i="3" s="1"/>
  <c r="BA563" i="3" s="1"/>
  <c r="BA564" i="3" s="1"/>
  <c r="BA565" i="3" s="1"/>
  <c r="BA566" i="3" s="1"/>
  <c r="BA567" i="3" s="1"/>
  <c r="BA568" i="3" s="1"/>
  <c r="BA569" i="3" s="1"/>
  <c r="BA570" i="3" s="1"/>
  <c r="BA571" i="3" s="1"/>
  <c r="BA572" i="3" s="1"/>
  <c r="BA573" i="3" s="1"/>
  <c r="BA574" i="3" s="1"/>
  <c r="BA575" i="3" s="1"/>
  <c r="BA576" i="3" s="1"/>
  <c r="BA577" i="3" s="1"/>
  <c r="BA578" i="3" s="1"/>
  <c r="BA579" i="3" s="1"/>
  <c r="BA580" i="3" s="1"/>
  <c r="BA581" i="3" s="1"/>
  <c r="BA582" i="3" s="1"/>
  <c r="BA583" i="3" s="1"/>
  <c r="BA584" i="3" s="1"/>
  <c r="BA585" i="3" s="1"/>
  <c r="BA586" i="3" s="1"/>
  <c r="AZ556" i="3"/>
  <c r="AZ557" i="3" s="1"/>
  <c r="AZ558" i="3" s="1"/>
  <c r="AZ559" i="3" s="1"/>
  <c r="AZ560" i="3" s="1"/>
  <c r="AZ561" i="3" s="1"/>
  <c r="AZ562" i="3" s="1"/>
  <c r="AZ563" i="3" s="1"/>
  <c r="AZ564" i="3" s="1"/>
  <c r="AZ565" i="3" s="1"/>
  <c r="AZ566" i="3" s="1"/>
  <c r="AZ567" i="3" s="1"/>
  <c r="AZ568" i="3" s="1"/>
  <c r="AZ569" i="3" s="1"/>
  <c r="AZ570" i="3" s="1"/>
  <c r="AZ571" i="3" s="1"/>
  <c r="AZ572" i="3" s="1"/>
  <c r="AZ573" i="3" s="1"/>
  <c r="AZ574" i="3" s="1"/>
  <c r="AZ575" i="3" s="1"/>
  <c r="AZ576" i="3" s="1"/>
  <c r="AZ577" i="3" s="1"/>
  <c r="AZ578" i="3" s="1"/>
  <c r="AZ579" i="3" s="1"/>
  <c r="AZ580" i="3" s="1"/>
  <c r="AZ581" i="3" s="1"/>
  <c r="AZ582" i="3" s="1"/>
  <c r="AZ583" i="3" s="1"/>
  <c r="AZ584" i="3" s="1"/>
  <c r="AZ585" i="3" s="1"/>
  <c r="AZ586" i="3" s="1"/>
  <c r="AY556" i="3"/>
  <c r="AY557" i="3" s="1"/>
  <c r="AY558" i="3" s="1"/>
  <c r="AY559" i="3" s="1"/>
  <c r="AY560" i="3" s="1"/>
  <c r="AY561" i="3" s="1"/>
  <c r="AY562" i="3" s="1"/>
  <c r="AY563" i="3" s="1"/>
  <c r="AY564" i="3" s="1"/>
  <c r="AY565" i="3" s="1"/>
  <c r="AY566" i="3" s="1"/>
  <c r="AY567" i="3" s="1"/>
  <c r="AY568" i="3" s="1"/>
  <c r="AY569" i="3" s="1"/>
  <c r="AY570" i="3" s="1"/>
  <c r="AY571" i="3" s="1"/>
  <c r="AY572" i="3" s="1"/>
  <c r="AY573" i="3" s="1"/>
  <c r="AY574" i="3" s="1"/>
  <c r="AY575" i="3" s="1"/>
  <c r="AY576" i="3" s="1"/>
  <c r="AY577" i="3" s="1"/>
  <c r="AY578" i="3" s="1"/>
  <c r="AY579" i="3" s="1"/>
  <c r="AY580" i="3" s="1"/>
  <c r="AY581" i="3" s="1"/>
  <c r="AY582" i="3" s="1"/>
  <c r="AY583" i="3" s="1"/>
  <c r="AY584" i="3" s="1"/>
  <c r="AY585" i="3" s="1"/>
  <c r="AY586" i="3" s="1"/>
  <c r="AX556" i="3"/>
  <c r="AX557" i="3" s="1"/>
  <c r="AX558" i="3" s="1"/>
  <c r="AX559" i="3" s="1"/>
  <c r="AX560" i="3" s="1"/>
  <c r="AX561" i="3" s="1"/>
  <c r="AX562" i="3" s="1"/>
  <c r="AX563" i="3" s="1"/>
  <c r="AX564" i="3" s="1"/>
  <c r="AX565" i="3" s="1"/>
  <c r="AX566" i="3" s="1"/>
  <c r="AX567" i="3" s="1"/>
  <c r="AX568" i="3" s="1"/>
  <c r="AX569" i="3" s="1"/>
  <c r="AX570" i="3" s="1"/>
  <c r="AX571" i="3" s="1"/>
  <c r="AX572" i="3" s="1"/>
  <c r="AX573" i="3" s="1"/>
  <c r="AX574" i="3" s="1"/>
  <c r="AX575" i="3" s="1"/>
  <c r="AX576" i="3" s="1"/>
  <c r="AX577" i="3" s="1"/>
  <c r="AX578" i="3" s="1"/>
  <c r="AX579" i="3" s="1"/>
  <c r="AX580" i="3" s="1"/>
  <c r="AX581" i="3" s="1"/>
  <c r="AX582" i="3" s="1"/>
  <c r="AX583" i="3" s="1"/>
  <c r="AX584" i="3" s="1"/>
  <c r="AX585" i="3" s="1"/>
  <c r="AX586" i="3" s="1"/>
  <c r="BC526" i="3"/>
  <c r="BC527" i="3" s="1"/>
  <c r="BC528" i="3" s="1"/>
  <c r="BC529" i="3" s="1"/>
  <c r="BC530" i="3" s="1"/>
  <c r="BC531" i="3" s="1"/>
  <c r="BC532" i="3" s="1"/>
  <c r="BC533" i="3" s="1"/>
  <c r="BC534" i="3" s="1"/>
  <c r="BC535" i="3" s="1"/>
  <c r="BC536" i="3" s="1"/>
  <c r="BC537" i="3" s="1"/>
  <c r="BC538" i="3" s="1"/>
  <c r="BC539" i="3" s="1"/>
  <c r="BC540" i="3" s="1"/>
  <c r="BC541" i="3" s="1"/>
  <c r="BC542" i="3" s="1"/>
  <c r="BC543" i="3" s="1"/>
  <c r="BC544" i="3" s="1"/>
  <c r="BC545" i="3" s="1"/>
  <c r="BC546" i="3" s="1"/>
  <c r="BC547" i="3" s="1"/>
  <c r="BC548" i="3" s="1"/>
  <c r="BC549" i="3" s="1"/>
  <c r="BC550" i="3" s="1"/>
  <c r="BC551" i="3" s="1"/>
  <c r="BC552" i="3" s="1"/>
  <c r="BC553" i="3" s="1"/>
  <c r="BC554" i="3" s="1"/>
  <c r="BC555" i="3" s="1"/>
  <c r="BB526" i="3"/>
  <c r="BB527" i="3" s="1"/>
  <c r="BB528" i="3" s="1"/>
  <c r="BB529" i="3" s="1"/>
  <c r="BB530" i="3" s="1"/>
  <c r="BB531" i="3" s="1"/>
  <c r="BB532" i="3" s="1"/>
  <c r="BB533" i="3" s="1"/>
  <c r="BB534" i="3" s="1"/>
  <c r="BB535" i="3" s="1"/>
  <c r="BB536" i="3" s="1"/>
  <c r="BB537" i="3" s="1"/>
  <c r="BB538" i="3" s="1"/>
  <c r="BB539" i="3" s="1"/>
  <c r="BB540" i="3" s="1"/>
  <c r="BB541" i="3" s="1"/>
  <c r="BB542" i="3" s="1"/>
  <c r="BB543" i="3" s="1"/>
  <c r="BB544" i="3" s="1"/>
  <c r="BB545" i="3" s="1"/>
  <c r="BB546" i="3" s="1"/>
  <c r="BB547" i="3" s="1"/>
  <c r="BB548" i="3" s="1"/>
  <c r="BB549" i="3" s="1"/>
  <c r="BB550" i="3" s="1"/>
  <c r="BB551" i="3" s="1"/>
  <c r="BB552" i="3" s="1"/>
  <c r="BB553" i="3" s="1"/>
  <c r="BB554" i="3" s="1"/>
  <c r="BB555" i="3" s="1"/>
  <c r="BA526" i="3"/>
  <c r="BA527" i="3" s="1"/>
  <c r="BA528" i="3" s="1"/>
  <c r="BA529" i="3" s="1"/>
  <c r="BA530" i="3" s="1"/>
  <c r="BA531" i="3" s="1"/>
  <c r="BA532" i="3" s="1"/>
  <c r="BA533" i="3" s="1"/>
  <c r="BA534" i="3" s="1"/>
  <c r="BA535" i="3" s="1"/>
  <c r="BA536" i="3" s="1"/>
  <c r="BA537" i="3" s="1"/>
  <c r="BA538" i="3" s="1"/>
  <c r="BA539" i="3" s="1"/>
  <c r="BA540" i="3" s="1"/>
  <c r="BA541" i="3" s="1"/>
  <c r="BA542" i="3" s="1"/>
  <c r="BA543" i="3" s="1"/>
  <c r="BA544" i="3" s="1"/>
  <c r="BA545" i="3" s="1"/>
  <c r="BA546" i="3" s="1"/>
  <c r="BA547" i="3" s="1"/>
  <c r="BA548" i="3" s="1"/>
  <c r="BA549" i="3" s="1"/>
  <c r="BA550" i="3" s="1"/>
  <c r="BA551" i="3" s="1"/>
  <c r="BA552" i="3" s="1"/>
  <c r="BA553" i="3" s="1"/>
  <c r="BA554" i="3" s="1"/>
  <c r="BA555" i="3" s="1"/>
  <c r="AZ526" i="3"/>
  <c r="AZ527" i="3" s="1"/>
  <c r="AZ528" i="3" s="1"/>
  <c r="AZ529" i="3" s="1"/>
  <c r="AZ530" i="3" s="1"/>
  <c r="AZ531" i="3" s="1"/>
  <c r="AZ532" i="3" s="1"/>
  <c r="AZ533" i="3" s="1"/>
  <c r="AZ534" i="3" s="1"/>
  <c r="AZ535" i="3" s="1"/>
  <c r="AZ536" i="3" s="1"/>
  <c r="AZ537" i="3" s="1"/>
  <c r="AZ538" i="3" s="1"/>
  <c r="AZ539" i="3" s="1"/>
  <c r="AZ540" i="3" s="1"/>
  <c r="AZ541" i="3" s="1"/>
  <c r="AZ542" i="3" s="1"/>
  <c r="AZ543" i="3" s="1"/>
  <c r="AZ544" i="3" s="1"/>
  <c r="AZ545" i="3" s="1"/>
  <c r="AZ546" i="3" s="1"/>
  <c r="AZ547" i="3" s="1"/>
  <c r="AZ548" i="3" s="1"/>
  <c r="AZ549" i="3" s="1"/>
  <c r="AZ550" i="3" s="1"/>
  <c r="AZ551" i="3" s="1"/>
  <c r="AZ552" i="3" s="1"/>
  <c r="AZ553" i="3" s="1"/>
  <c r="AZ554" i="3" s="1"/>
  <c r="AZ555" i="3" s="1"/>
  <c r="AY526" i="3"/>
  <c r="AY527" i="3" s="1"/>
  <c r="AY528" i="3" s="1"/>
  <c r="AY529" i="3" s="1"/>
  <c r="AY530" i="3" s="1"/>
  <c r="AY531" i="3" s="1"/>
  <c r="AY532" i="3" s="1"/>
  <c r="AY533" i="3" s="1"/>
  <c r="AY534" i="3" s="1"/>
  <c r="AY535" i="3" s="1"/>
  <c r="AY536" i="3" s="1"/>
  <c r="AY537" i="3" s="1"/>
  <c r="AY538" i="3" s="1"/>
  <c r="AY539" i="3" s="1"/>
  <c r="AY540" i="3" s="1"/>
  <c r="AY541" i="3" s="1"/>
  <c r="AY542" i="3" s="1"/>
  <c r="AY543" i="3" s="1"/>
  <c r="AY544" i="3" s="1"/>
  <c r="AY545" i="3" s="1"/>
  <c r="AY546" i="3" s="1"/>
  <c r="AY547" i="3" s="1"/>
  <c r="AY548" i="3" s="1"/>
  <c r="AY549" i="3" s="1"/>
  <c r="AY550" i="3" s="1"/>
  <c r="AY551" i="3" s="1"/>
  <c r="AY552" i="3" s="1"/>
  <c r="AY553" i="3" s="1"/>
  <c r="AY554" i="3" s="1"/>
  <c r="AY555" i="3" s="1"/>
  <c r="AX526" i="3"/>
  <c r="AX527" i="3" s="1"/>
  <c r="AX528" i="3" s="1"/>
  <c r="AX529" i="3" s="1"/>
  <c r="AX530" i="3" s="1"/>
  <c r="AX531" i="3" s="1"/>
  <c r="AX532" i="3" s="1"/>
  <c r="AX533" i="3" s="1"/>
  <c r="AX534" i="3" s="1"/>
  <c r="AX535" i="3" s="1"/>
  <c r="AX536" i="3" s="1"/>
  <c r="AX537" i="3" s="1"/>
  <c r="AX538" i="3" s="1"/>
  <c r="AX539" i="3" s="1"/>
  <c r="AX540" i="3" s="1"/>
  <c r="AX541" i="3" s="1"/>
  <c r="AX542" i="3" s="1"/>
  <c r="AX543" i="3" s="1"/>
  <c r="AX544" i="3" s="1"/>
  <c r="AX545" i="3" s="1"/>
  <c r="AX546" i="3" s="1"/>
  <c r="AX547" i="3" s="1"/>
  <c r="AX548" i="3" s="1"/>
  <c r="AX549" i="3" s="1"/>
  <c r="AX550" i="3" s="1"/>
  <c r="AX551" i="3" s="1"/>
  <c r="AX552" i="3" s="1"/>
  <c r="AX553" i="3" s="1"/>
  <c r="AX554" i="3" s="1"/>
  <c r="AX555" i="3" s="1"/>
  <c r="BC495" i="3"/>
  <c r="BC496" i="3" s="1"/>
  <c r="BC497" i="3" s="1"/>
  <c r="BC498" i="3" s="1"/>
  <c r="BC499" i="3" s="1"/>
  <c r="BC500" i="3" s="1"/>
  <c r="BC501" i="3" s="1"/>
  <c r="BC502" i="3" s="1"/>
  <c r="BC503" i="3" s="1"/>
  <c r="BC504" i="3" s="1"/>
  <c r="BC505" i="3" s="1"/>
  <c r="BC506" i="3" s="1"/>
  <c r="BC507" i="3" s="1"/>
  <c r="BC508" i="3" s="1"/>
  <c r="BC509" i="3" s="1"/>
  <c r="BC510" i="3" s="1"/>
  <c r="BC511" i="3" s="1"/>
  <c r="BC512" i="3" s="1"/>
  <c r="BC513" i="3" s="1"/>
  <c r="BC514" i="3" s="1"/>
  <c r="BC515" i="3" s="1"/>
  <c r="BC516" i="3" s="1"/>
  <c r="BC517" i="3" s="1"/>
  <c r="BC518" i="3" s="1"/>
  <c r="BC519" i="3" s="1"/>
  <c r="BC520" i="3" s="1"/>
  <c r="BC521" i="3" s="1"/>
  <c r="BC522" i="3" s="1"/>
  <c r="BC523" i="3" s="1"/>
  <c r="BC524" i="3" s="1"/>
  <c r="BC525" i="3" s="1"/>
  <c r="BB495" i="3"/>
  <c r="BB496" i="3" s="1"/>
  <c r="BB497" i="3" s="1"/>
  <c r="BB498" i="3" s="1"/>
  <c r="BB499" i="3" s="1"/>
  <c r="BB500" i="3" s="1"/>
  <c r="BB501" i="3" s="1"/>
  <c r="BB502" i="3" s="1"/>
  <c r="BB503" i="3" s="1"/>
  <c r="BB504" i="3" s="1"/>
  <c r="BB505" i="3" s="1"/>
  <c r="BB506" i="3" s="1"/>
  <c r="BB507" i="3" s="1"/>
  <c r="BB508" i="3" s="1"/>
  <c r="BB509" i="3" s="1"/>
  <c r="BB510" i="3" s="1"/>
  <c r="BB511" i="3" s="1"/>
  <c r="BB512" i="3" s="1"/>
  <c r="BB513" i="3" s="1"/>
  <c r="BB514" i="3" s="1"/>
  <c r="BB515" i="3" s="1"/>
  <c r="BB516" i="3" s="1"/>
  <c r="BB517" i="3" s="1"/>
  <c r="BB518" i="3" s="1"/>
  <c r="BB519" i="3" s="1"/>
  <c r="BB520" i="3" s="1"/>
  <c r="BB521" i="3" s="1"/>
  <c r="BB522" i="3" s="1"/>
  <c r="BB523" i="3" s="1"/>
  <c r="BB524" i="3" s="1"/>
  <c r="BB525" i="3" s="1"/>
  <c r="BA495" i="3"/>
  <c r="BA496" i="3" s="1"/>
  <c r="BA497" i="3" s="1"/>
  <c r="BA498" i="3" s="1"/>
  <c r="BA499" i="3" s="1"/>
  <c r="BA500" i="3" s="1"/>
  <c r="BA501" i="3" s="1"/>
  <c r="BA502" i="3" s="1"/>
  <c r="BA503" i="3" s="1"/>
  <c r="BA504" i="3" s="1"/>
  <c r="BA505" i="3" s="1"/>
  <c r="BA506" i="3" s="1"/>
  <c r="BA507" i="3" s="1"/>
  <c r="BA508" i="3" s="1"/>
  <c r="BA509" i="3" s="1"/>
  <c r="BA510" i="3" s="1"/>
  <c r="BA511" i="3" s="1"/>
  <c r="BA512" i="3" s="1"/>
  <c r="BA513" i="3" s="1"/>
  <c r="BA514" i="3" s="1"/>
  <c r="BA515" i="3" s="1"/>
  <c r="BA516" i="3" s="1"/>
  <c r="BA517" i="3" s="1"/>
  <c r="BA518" i="3" s="1"/>
  <c r="BA519" i="3" s="1"/>
  <c r="BA520" i="3" s="1"/>
  <c r="BA521" i="3" s="1"/>
  <c r="BA522" i="3" s="1"/>
  <c r="BA523" i="3" s="1"/>
  <c r="BA524" i="3" s="1"/>
  <c r="BA525" i="3" s="1"/>
  <c r="AZ495" i="3"/>
  <c r="AZ496" i="3" s="1"/>
  <c r="AZ497" i="3" s="1"/>
  <c r="AZ498" i="3" s="1"/>
  <c r="AZ499" i="3" s="1"/>
  <c r="AZ500" i="3" s="1"/>
  <c r="AZ501" i="3" s="1"/>
  <c r="AZ502" i="3" s="1"/>
  <c r="AZ503" i="3" s="1"/>
  <c r="AZ504" i="3" s="1"/>
  <c r="AZ505" i="3" s="1"/>
  <c r="AZ506" i="3" s="1"/>
  <c r="AZ507" i="3" s="1"/>
  <c r="AZ508" i="3" s="1"/>
  <c r="AZ509" i="3" s="1"/>
  <c r="AZ510" i="3" s="1"/>
  <c r="AZ511" i="3" s="1"/>
  <c r="AZ512" i="3" s="1"/>
  <c r="AZ513" i="3" s="1"/>
  <c r="AZ514" i="3" s="1"/>
  <c r="AZ515" i="3" s="1"/>
  <c r="AZ516" i="3" s="1"/>
  <c r="AZ517" i="3" s="1"/>
  <c r="AZ518" i="3" s="1"/>
  <c r="AZ519" i="3" s="1"/>
  <c r="AZ520" i="3" s="1"/>
  <c r="AZ521" i="3" s="1"/>
  <c r="AZ522" i="3" s="1"/>
  <c r="AZ523" i="3" s="1"/>
  <c r="AZ524" i="3" s="1"/>
  <c r="AZ525" i="3" s="1"/>
  <c r="AY495" i="3"/>
  <c r="AY496" i="3" s="1"/>
  <c r="AY497" i="3" s="1"/>
  <c r="AY498" i="3" s="1"/>
  <c r="AY499" i="3" s="1"/>
  <c r="AY500" i="3" s="1"/>
  <c r="AY501" i="3" s="1"/>
  <c r="AY502" i="3" s="1"/>
  <c r="AY503" i="3" s="1"/>
  <c r="AY504" i="3" s="1"/>
  <c r="AY505" i="3" s="1"/>
  <c r="AY506" i="3" s="1"/>
  <c r="AY507" i="3" s="1"/>
  <c r="AY508" i="3" s="1"/>
  <c r="AY509" i="3" s="1"/>
  <c r="AY510" i="3" s="1"/>
  <c r="AY511" i="3" s="1"/>
  <c r="AY512" i="3" s="1"/>
  <c r="AY513" i="3" s="1"/>
  <c r="AY514" i="3" s="1"/>
  <c r="AY515" i="3" s="1"/>
  <c r="AY516" i="3" s="1"/>
  <c r="AY517" i="3" s="1"/>
  <c r="AY518" i="3" s="1"/>
  <c r="AY519" i="3" s="1"/>
  <c r="AY520" i="3" s="1"/>
  <c r="AY521" i="3" s="1"/>
  <c r="AY522" i="3" s="1"/>
  <c r="AY523" i="3" s="1"/>
  <c r="AY524" i="3" s="1"/>
  <c r="AY525" i="3" s="1"/>
  <c r="AX495" i="3"/>
  <c r="AX496" i="3" s="1"/>
  <c r="AX497" i="3" s="1"/>
  <c r="AX498" i="3" s="1"/>
  <c r="AX499" i="3" s="1"/>
  <c r="AX500" i="3" s="1"/>
  <c r="AX501" i="3" s="1"/>
  <c r="AX502" i="3" s="1"/>
  <c r="AX503" i="3" s="1"/>
  <c r="AX504" i="3" s="1"/>
  <c r="AX505" i="3" s="1"/>
  <c r="AX506" i="3" s="1"/>
  <c r="AX507" i="3" s="1"/>
  <c r="AX508" i="3" s="1"/>
  <c r="AX509" i="3" s="1"/>
  <c r="AX510" i="3" s="1"/>
  <c r="AX511" i="3" s="1"/>
  <c r="AX512" i="3" s="1"/>
  <c r="AX513" i="3" s="1"/>
  <c r="AX514" i="3" s="1"/>
  <c r="AX515" i="3" s="1"/>
  <c r="AX516" i="3" s="1"/>
  <c r="AX517" i="3" s="1"/>
  <c r="AX518" i="3" s="1"/>
  <c r="AX519" i="3" s="1"/>
  <c r="AX520" i="3" s="1"/>
  <c r="AX521" i="3" s="1"/>
  <c r="AX522" i="3" s="1"/>
  <c r="AX523" i="3" s="1"/>
  <c r="AX524" i="3" s="1"/>
  <c r="AX525" i="3" s="1"/>
  <c r="BC465" i="3"/>
  <c r="BC466" i="3" s="1"/>
  <c r="BC467" i="3" s="1"/>
  <c r="BC468" i="3" s="1"/>
  <c r="BC469" i="3" s="1"/>
  <c r="BC470" i="3" s="1"/>
  <c r="BC471" i="3" s="1"/>
  <c r="BC472" i="3" s="1"/>
  <c r="BC473" i="3" s="1"/>
  <c r="BC474" i="3" s="1"/>
  <c r="BC475" i="3" s="1"/>
  <c r="BC476" i="3" s="1"/>
  <c r="BC477" i="3" s="1"/>
  <c r="BC478" i="3" s="1"/>
  <c r="BC479" i="3" s="1"/>
  <c r="BC480" i="3" s="1"/>
  <c r="BC481" i="3" s="1"/>
  <c r="BC482" i="3" s="1"/>
  <c r="BC483" i="3" s="1"/>
  <c r="BC484" i="3" s="1"/>
  <c r="BC485" i="3" s="1"/>
  <c r="BC486" i="3" s="1"/>
  <c r="BC487" i="3" s="1"/>
  <c r="BC488" i="3" s="1"/>
  <c r="BC489" i="3" s="1"/>
  <c r="BC490" i="3" s="1"/>
  <c r="BC491" i="3" s="1"/>
  <c r="BC492" i="3" s="1"/>
  <c r="BC493" i="3" s="1"/>
  <c r="BC494" i="3" s="1"/>
  <c r="BB465" i="3"/>
  <c r="BB466" i="3" s="1"/>
  <c r="BB467" i="3" s="1"/>
  <c r="BB468" i="3" s="1"/>
  <c r="BB469" i="3" s="1"/>
  <c r="BB470" i="3" s="1"/>
  <c r="BB471" i="3" s="1"/>
  <c r="BB472" i="3" s="1"/>
  <c r="BB473" i="3" s="1"/>
  <c r="BB474" i="3" s="1"/>
  <c r="BB475" i="3" s="1"/>
  <c r="BB476" i="3" s="1"/>
  <c r="BB477" i="3" s="1"/>
  <c r="BB478" i="3" s="1"/>
  <c r="BB479" i="3" s="1"/>
  <c r="BB480" i="3" s="1"/>
  <c r="BB481" i="3" s="1"/>
  <c r="BB482" i="3" s="1"/>
  <c r="BB483" i="3" s="1"/>
  <c r="BB484" i="3" s="1"/>
  <c r="BB485" i="3" s="1"/>
  <c r="BB486" i="3" s="1"/>
  <c r="BB487" i="3" s="1"/>
  <c r="BB488" i="3" s="1"/>
  <c r="BB489" i="3" s="1"/>
  <c r="BB490" i="3" s="1"/>
  <c r="BB491" i="3" s="1"/>
  <c r="BB492" i="3" s="1"/>
  <c r="BB493" i="3" s="1"/>
  <c r="BB494" i="3" s="1"/>
  <c r="BA465" i="3"/>
  <c r="BA466" i="3" s="1"/>
  <c r="BA467" i="3" s="1"/>
  <c r="BA468" i="3" s="1"/>
  <c r="BA469" i="3" s="1"/>
  <c r="BA470" i="3" s="1"/>
  <c r="BA471" i="3" s="1"/>
  <c r="BA472" i="3" s="1"/>
  <c r="BA473" i="3" s="1"/>
  <c r="BA474" i="3" s="1"/>
  <c r="BA475" i="3" s="1"/>
  <c r="BA476" i="3" s="1"/>
  <c r="BA477" i="3" s="1"/>
  <c r="BA478" i="3" s="1"/>
  <c r="BA479" i="3" s="1"/>
  <c r="BA480" i="3" s="1"/>
  <c r="BA481" i="3" s="1"/>
  <c r="BA482" i="3" s="1"/>
  <c r="BA483" i="3" s="1"/>
  <c r="BA484" i="3" s="1"/>
  <c r="BA485" i="3" s="1"/>
  <c r="BA486" i="3" s="1"/>
  <c r="BA487" i="3" s="1"/>
  <c r="BA488" i="3" s="1"/>
  <c r="BA489" i="3" s="1"/>
  <c r="BA490" i="3" s="1"/>
  <c r="BA491" i="3" s="1"/>
  <c r="BA492" i="3" s="1"/>
  <c r="BA493" i="3" s="1"/>
  <c r="BA494" i="3" s="1"/>
  <c r="AZ465" i="3"/>
  <c r="AZ466" i="3" s="1"/>
  <c r="AZ467" i="3" s="1"/>
  <c r="AZ468" i="3" s="1"/>
  <c r="AZ469" i="3" s="1"/>
  <c r="AZ470" i="3" s="1"/>
  <c r="AZ471" i="3" s="1"/>
  <c r="AZ472" i="3" s="1"/>
  <c r="AZ473" i="3" s="1"/>
  <c r="AZ474" i="3" s="1"/>
  <c r="AZ475" i="3" s="1"/>
  <c r="AZ476" i="3" s="1"/>
  <c r="AZ477" i="3" s="1"/>
  <c r="AZ478" i="3" s="1"/>
  <c r="AZ479" i="3" s="1"/>
  <c r="AZ480" i="3" s="1"/>
  <c r="AZ481" i="3" s="1"/>
  <c r="AZ482" i="3" s="1"/>
  <c r="AZ483" i="3" s="1"/>
  <c r="AZ484" i="3" s="1"/>
  <c r="AZ485" i="3" s="1"/>
  <c r="AZ486" i="3" s="1"/>
  <c r="AZ487" i="3" s="1"/>
  <c r="AZ488" i="3" s="1"/>
  <c r="AZ489" i="3" s="1"/>
  <c r="AZ490" i="3" s="1"/>
  <c r="AZ491" i="3" s="1"/>
  <c r="AZ492" i="3" s="1"/>
  <c r="AZ493" i="3" s="1"/>
  <c r="AZ494" i="3" s="1"/>
  <c r="AY465" i="3"/>
  <c r="AY466" i="3" s="1"/>
  <c r="AY467" i="3" s="1"/>
  <c r="AY468" i="3" s="1"/>
  <c r="AY469" i="3" s="1"/>
  <c r="AY470" i="3" s="1"/>
  <c r="AY471" i="3" s="1"/>
  <c r="AY472" i="3" s="1"/>
  <c r="AY473" i="3" s="1"/>
  <c r="AY474" i="3" s="1"/>
  <c r="AY475" i="3" s="1"/>
  <c r="AY476" i="3" s="1"/>
  <c r="AY477" i="3" s="1"/>
  <c r="AY478" i="3" s="1"/>
  <c r="AY479" i="3" s="1"/>
  <c r="AY480" i="3" s="1"/>
  <c r="AY481" i="3" s="1"/>
  <c r="AY482" i="3" s="1"/>
  <c r="AY483" i="3" s="1"/>
  <c r="AY484" i="3" s="1"/>
  <c r="AY485" i="3" s="1"/>
  <c r="AY486" i="3" s="1"/>
  <c r="AY487" i="3" s="1"/>
  <c r="AY488" i="3" s="1"/>
  <c r="AY489" i="3" s="1"/>
  <c r="AY490" i="3" s="1"/>
  <c r="AY491" i="3" s="1"/>
  <c r="AY492" i="3" s="1"/>
  <c r="AY493" i="3" s="1"/>
  <c r="AY494" i="3" s="1"/>
  <c r="AX465" i="3"/>
  <c r="AX466" i="3" s="1"/>
  <c r="AX467" i="3" s="1"/>
  <c r="AX468" i="3" s="1"/>
  <c r="AX469" i="3" s="1"/>
  <c r="AX470" i="3" s="1"/>
  <c r="AX471" i="3" s="1"/>
  <c r="AX472" i="3" s="1"/>
  <c r="AX473" i="3" s="1"/>
  <c r="AX474" i="3" s="1"/>
  <c r="AX475" i="3" s="1"/>
  <c r="AX476" i="3" s="1"/>
  <c r="AX477" i="3" s="1"/>
  <c r="AX478" i="3" s="1"/>
  <c r="AX479" i="3" s="1"/>
  <c r="AX480" i="3" s="1"/>
  <c r="AX481" i="3" s="1"/>
  <c r="AX482" i="3" s="1"/>
  <c r="AX483" i="3" s="1"/>
  <c r="AX484" i="3" s="1"/>
  <c r="AX485" i="3" s="1"/>
  <c r="AX486" i="3" s="1"/>
  <c r="AX487" i="3" s="1"/>
  <c r="AX488" i="3" s="1"/>
  <c r="AX489" i="3" s="1"/>
  <c r="AX490" i="3" s="1"/>
  <c r="AX491" i="3" s="1"/>
  <c r="AX492" i="3" s="1"/>
  <c r="AX493" i="3" s="1"/>
  <c r="AX494" i="3" s="1"/>
  <c r="BC434" i="3"/>
  <c r="BC435" i="3" s="1"/>
  <c r="BC436" i="3" s="1"/>
  <c r="BC437" i="3" s="1"/>
  <c r="BC438" i="3" s="1"/>
  <c r="BC439" i="3" s="1"/>
  <c r="BC440" i="3" s="1"/>
  <c r="BC441" i="3" s="1"/>
  <c r="BC442" i="3" s="1"/>
  <c r="BC443" i="3" s="1"/>
  <c r="BC444" i="3" s="1"/>
  <c r="BC445" i="3" s="1"/>
  <c r="BC446" i="3" s="1"/>
  <c r="BC447" i="3" s="1"/>
  <c r="BC448" i="3" s="1"/>
  <c r="BC449" i="3" s="1"/>
  <c r="BC450" i="3" s="1"/>
  <c r="BC451" i="3" s="1"/>
  <c r="BC452" i="3" s="1"/>
  <c r="BC453" i="3" s="1"/>
  <c r="BC454" i="3" s="1"/>
  <c r="BC455" i="3" s="1"/>
  <c r="BC456" i="3" s="1"/>
  <c r="BC457" i="3" s="1"/>
  <c r="BC458" i="3" s="1"/>
  <c r="BC459" i="3" s="1"/>
  <c r="BC460" i="3" s="1"/>
  <c r="BC461" i="3" s="1"/>
  <c r="BC462" i="3" s="1"/>
  <c r="BC463" i="3" s="1"/>
  <c r="BC464" i="3" s="1"/>
  <c r="BB434" i="3"/>
  <c r="BB435" i="3" s="1"/>
  <c r="BB436" i="3" s="1"/>
  <c r="BB437" i="3" s="1"/>
  <c r="BB438" i="3" s="1"/>
  <c r="BB439" i="3" s="1"/>
  <c r="BB440" i="3" s="1"/>
  <c r="BB441" i="3" s="1"/>
  <c r="BB442" i="3" s="1"/>
  <c r="BB443" i="3" s="1"/>
  <c r="BB444" i="3" s="1"/>
  <c r="BB445" i="3" s="1"/>
  <c r="BB446" i="3" s="1"/>
  <c r="BB447" i="3" s="1"/>
  <c r="BB448" i="3" s="1"/>
  <c r="BB449" i="3" s="1"/>
  <c r="BB450" i="3" s="1"/>
  <c r="BB451" i="3" s="1"/>
  <c r="BB452" i="3" s="1"/>
  <c r="BB453" i="3" s="1"/>
  <c r="BB454" i="3" s="1"/>
  <c r="BB455" i="3" s="1"/>
  <c r="BB456" i="3" s="1"/>
  <c r="BB457" i="3" s="1"/>
  <c r="BB458" i="3" s="1"/>
  <c r="BB459" i="3" s="1"/>
  <c r="BB460" i="3" s="1"/>
  <c r="BB461" i="3" s="1"/>
  <c r="BB462" i="3" s="1"/>
  <c r="BB463" i="3" s="1"/>
  <c r="BB464" i="3" s="1"/>
  <c r="BA434" i="3"/>
  <c r="BA435" i="3" s="1"/>
  <c r="BA436" i="3" s="1"/>
  <c r="BA437" i="3" s="1"/>
  <c r="BA438" i="3" s="1"/>
  <c r="BA439" i="3" s="1"/>
  <c r="BA440" i="3" s="1"/>
  <c r="BA441" i="3" s="1"/>
  <c r="BA442" i="3" s="1"/>
  <c r="BA443" i="3" s="1"/>
  <c r="BA444" i="3" s="1"/>
  <c r="BA445" i="3" s="1"/>
  <c r="BA446" i="3" s="1"/>
  <c r="BA447" i="3" s="1"/>
  <c r="BA448" i="3" s="1"/>
  <c r="BA449" i="3" s="1"/>
  <c r="BA450" i="3" s="1"/>
  <c r="BA451" i="3" s="1"/>
  <c r="BA452" i="3" s="1"/>
  <c r="BA453" i="3" s="1"/>
  <c r="BA454" i="3" s="1"/>
  <c r="BA455" i="3" s="1"/>
  <c r="BA456" i="3" s="1"/>
  <c r="BA457" i="3" s="1"/>
  <c r="BA458" i="3" s="1"/>
  <c r="BA459" i="3" s="1"/>
  <c r="BA460" i="3" s="1"/>
  <c r="BA461" i="3" s="1"/>
  <c r="BA462" i="3" s="1"/>
  <c r="BA463" i="3" s="1"/>
  <c r="BA464" i="3" s="1"/>
  <c r="AZ434" i="3"/>
  <c r="AZ435" i="3" s="1"/>
  <c r="AZ436" i="3" s="1"/>
  <c r="AZ437" i="3" s="1"/>
  <c r="AZ438" i="3" s="1"/>
  <c r="AZ439" i="3" s="1"/>
  <c r="AZ440" i="3" s="1"/>
  <c r="AZ441" i="3" s="1"/>
  <c r="AZ442" i="3" s="1"/>
  <c r="AZ443" i="3" s="1"/>
  <c r="AZ444" i="3" s="1"/>
  <c r="AZ445" i="3" s="1"/>
  <c r="AZ446" i="3" s="1"/>
  <c r="AZ447" i="3" s="1"/>
  <c r="AZ448" i="3" s="1"/>
  <c r="AZ449" i="3" s="1"/>
  <c r="AZ450" i="3" s="1"/>
  <c r="AZ451" i="3" s="1"/>
  <c r="AZ452" i="3" s="1"/>
  <c r="AZ453" i="3" s="1"/>
  <c r="AZ454" i="3" s="1"/>
  <c r="AZ455" i="3" s="1"/>
  <c r="AZ456" i="3" s="1"/>
  <c r="AZ457" i="3" s="1"/>
  <c r="AZ458" i="3" s="1"/>
  <c r="AZ459" i="3" s="1"/>
  <c r="AZ460" i="3" s="1"/>
  <c r="AZ461" i="3" s="1"/>
  <c r="AZ462" i="3" s="1"/>
  <c r="AZ463" i="3" s="1"/>
  <c r="AZ464" i="3" s="1"/>
  <c r="AY434" i="3"/>
  <c r="AY435" i="3" s="1"/>
  <c r="AY436" i="3" s="1"/>
  <c r="AY437" i="3" s="1"/>
  <c r="AY438" i="3" s="1"/>
  <c r="AY439" i="3" s="1"/>
  <c r="AY440" i="3" s="1"/>
  <c r="AY441" i="3" s="1"/>
  <c r="AY442" i="3" s="1"/>
  <c r="AY443" i="3" s="1"/>
  <c r="AY444" i="3" s="1"/>
  <c r="AY445" i="3" s="1"/>
  <c r="AY446" i="3" s="1"/>
  <c r="AY447" i="3" s="1"/>
  <c r="AY448" i="3" s="1"/>
  <c r="AY449" i="3" s="1"/>
  <c r="AY450" i="3" s="1"/>
  <c r="AY451" i="3" s="1"/>
  <c r="AY452" i="3" s="1"/>
  <c r="AY453" i="3" s="1"/>
  <c r="AY454" i="3" s="1"/>
  <c r="AY455" i="3" s="1"/>
  <c r="AY456" i="3" s="1"/>
  <c r="AY457" i="3" s="1"/>
  <c r="AY458" i="3" s="1"/>
  <c r="AY459" i="3" s="1"/>
  <c r="AY460" i="3" s="1"/>
  <c r="AY461" i="3" s="1"/>
  <c r="AY462" i="3" s="1"/>
  <c r="AY463" i="3" s="1"/>
  <c r="AY464" i="3" s="1"/>
  <c r="AX434" i="3"/>
  <c r="AX435" i="3" s="1"/>
  <c r="AX436" i="3" s="1"/>
  <c r="AX437" i="3" s="1"/>
  <c r="AX438" i="3" s="1"/>
  <c r="AX439" i="3" s="1"/>
  <c r="AX440" i="3" s="1"/>
  <c r="AX441" i="3" s="1"/>
  <c r="AX442" i="3" s="1"/>
  <c r="AX443" i="3" s="1"/>
  <c r="AX444" i="3" s="1"/>
  <c r="AX445" i="3" s="1"/>
  <c r="AX446" i="3" s="1"/>
  <c r="AX447" i="3" s="1"/>
  <c r="AX448" i="3" s="1"/>
  <c r="AX449" i="3" s="1"/>
  <c r="AX450" i="3" s="1"/>
  <c r="AX451" i="3" s="1"/>
  <c r="AX452" i="3" s="1"/>
  <c r="AX453" i="3" s="1"/>
  <c r="AX454" i="3" s="1"/>
  <c r="AX455" i="3" s="1"/>
  <c r="AX456" i="3" s="1"/>
  <c r="AX457" i="3" s="1"/>
  <c r="AX458" i="3" s="1"/>
  <c r="AX459" i="3" s="1"/>
  <c r="AX460" i="3" s="1"/>
  <c r="AX461" i="3" s="1"/>
  <c r="AX462" i="3" s="1"/>
  <c r="AX463" i="3" s="1"/>
  <c r="AX464" i="3" s="1"/>
  <c r="BC405" i="3"/>
  <c r="BC406" i="3" s="1"/>
  <c r="BC407" i="3" s="1"/>
  <c r="BC408" i="3" s="1"/>
  <c r="BC409" i="3" s="1"/>
  <c r="BC410" i="3" s="1"/>
  <c r="BC411" i="3" s="1"/>
  <c r="BC412" i="3" s="1"/>
  <c r="BC413" i="3" s="1"/>
  <c r="BC414" i="3" s="1"/>
  <c r="BC415" i="3" s="1"/>
  <c r="BC416" i="3" s="1"/>
  <c r="BC417" i="3" s="1"/>
  <c r="BC418" i="3" s="1"/>
  <c r="BC419" i="3" s="1"/>
  <c r="BC420" i="3" s="1"/>
  <c r="BC421" i="3" s="1"/>
  <c r="BC422" i="3" s="1"/>
  <c r="BC423" i="3" s="1"/>
  <c r="BC424" i="3" s="1"/>
  <c r="BC425" i="3" s="1"/>
  <c r="BC426" i="3" s="1"/>
  <c r="BC427" i="3" s="1"/>
  <c r="BC428" i="3" s="1"/>
  <c r="BC429" i="3" s="1"/>
  <c r="BC430" i="3" s="1"/>
  <c r="BC431" i="3" s="1"/>
  <c r="BC432" i="3" s="1"/>
  <c r="BB405" i="3"/>
  <c r="BB406" i="3" s="1"/>
  <c r="BB407" i="3" s="1"/>
  <c r="BB408" i="3" s="1"/>
  <c r="BB409" i="3" s="1"/>
  <c r="BB410" i="3" s="1"/>
  <c r="BB411" i="3" s="1"/>
  <c r="BB412" i="3" s="1"/>
  <c r="BB413" i="3" s="1"/>
  <c r="BB414" i="3" s="1"/>
  <c r="BB415" i="3" s="1"/>
  <c r="BB416" i="3" s="1"/>
  <c r="BB417" i="3" s="1"/>
  <c r="BB418" i="3" s="1"/>
  <c r="BB419" i="3" s="1"/>
  <c r="BB420" i="3" s="1"/>
  <c r="BB421" i="3" s="1"/>
  <c r="BB422" i="3" s="1"/>
  <c r="BB423" i="3" s="1"/>
  <c r="BB424" i="3" s="1"/>
  <c r="BB425" i="3" s="1"/>
  <c r="BB426" i="3" s="1"/>
  <c r="BB427" i="3" s="1"/>
  <c r="BB428" i="3" s="1"/>
  <c r="BB429" i="3" s="1"/>
  <c r="BB430" i="3" s="1"/>
  <c r="BB431" i="3" s="1"/>
  <c r="BB432" i="3" s="1"/>
  <c r="BA405" i="3"/>
  <c r="BA406" i="3" s="1"/>
  <c r="BA407" i="3" s="1"/>
  <c r="BA408" i="3" s="1"/>
  <c r="BA409" i="3" s="1"/>
  <c r="BA410" i="3" s="1"/>
  <c r="BA411" i="3" s="1"/>
  <c r="BA412" i="3" s="1"/>
  <c r="BA413" i="3" s="1"/>
  <c r="BA414" i="3" s="1"/>
  <c r="BA415" i="3" s="1"/>
  <c r="BA416" i="3" s="1"/>
  <c r="BA417" i="3" s="1"/>
  <c r="BA418" i="3" s="1"/>
  <c r="BA419" i="3" s="1"/>
  <c r="BA420" i="3" s="1"/>
  <c r="BA421" i="3" s="1"/>
  <c r="BA422" i="3" s="1"/>
  <c r="BA423" i="3" s="1"/>
  <c r="BA424" i="3" s="1"/>
  <c r="BA425" i="3" s="1"/>
  <c r="BA426" i="3" s="1"/>
  <c r="BA427" i="3" s="1"/>
  <c r="BA428" i="3" s="1"/>
  <c r="BA429" i="3" s="1"/>
  <c r="BA430" i="3" s="1"/>
  <c r="BA431" i="3" s="1"/>
  <c r="BA432" i="3" s="1"/>
  <c r="AZ405" i="3"/>
  <c r="AZ406" i="3" s="1"/>
  <c r="AZ407" i="3" s="1"/>
  <c r="AZ408" i="3" s="1"/>
  <c r="AZ409" i="3" s="1"/>
  <c r="AZ410" i="3" s="1"/>
  <c r="AZ411" i="3" s="1"/>
  <c r="AZ412" i="3" s="1"/>
  <c r="AZ413" i="3" s="1"/>
  <c r="AZ414" i="3" s="1"/>
  <c r="AZ415" i="3" s="1"/>
  <c r="AZ416" i="3" s="1"/>
  <c r="AZ417" i="3" s="1"/>
  <c r="AZ418" i="3" s="1"/>
  <c r="AZ419" i="3" s="1"/>
  <c r="AZ420" i="3" s="1"/>
  <c r="AZ421" i="3" s="1"/>
  <c r="AZ422" i="3" s="1"/>
  <c r="AZ423" i="3" s="1"/>
  <c r="AZ424" i="3" s="1"/>
  <c r="AZ425" i="3" s="1"/>
  <c r="AZ426" i="3" s="1"/>
  <c r="AZ427" i="3" s="1"/>
  <c r="AZ428" i="3" s="1"/>
  <c r="AZ429" i="3" s="1"/>
  <c r="AZ430" i="3" s="1"/>
  <c r="AZ431" i="3" s="1"/>
  <c r="AZ432" i="3" s="1"/>
  <c r="AY405" i="3"/>
  <c r="AY406" i="3" s="1"/>
  <c r="AY407" i="3" s="1"/>
  <c r="AY408" i="3" s="1"/>
  <c r="AY409" i="3" s="1"/>
  <c r="AY410" i="3" s="1"/>
  <c r="AY411" i="3" s="1"/>
  <c r="AY412" i="3" s="1"/>
  <c r="AY413" i="3" s="1"/>
  <c r="AY414" i="3" s="1"/>
  <c r="AY415" i="3" s="1"/>
  <c r="AY416" i="3" s="1"/>
  <c r="AY417" i="3" s="1"/>
  <c r="AY418" i="3" s="1"/>
  <c r="AY419" i="3" s="1"/>
  <c r="AY420" i="3" s="1"/>
  <c r="AY421" i="3" s="1"/>
  <c r="AY422" i="3" s="1"/>
  <c r="AY423" i="3" s="1"/>
  <c r="AY424" i="3" s="1"/>
  <c r="AY425" i="3" s="1"/>
  <c r="AY426" i="3" s="1"/>
  <c r="AY427" i="3" s="1"/>
  <c r="AY428" i="3" s="1"/>
  <c r="AY429" i="3" s="1"/>
  <c r="AY430" i="3" s="1"/>
  <c r="AY431" i="3" s="1"/>
  <c r="AY432" i="3" s="1"/>
  <c r="AX405" i="3"/>
  <c r="AX406" i="3" s="1"/>
  <c r="AX407" i="3" s="1"/>
  <c r="AX408" i="3" s="1"/>
  <c r="AX409" i="3" s="1"/>
  <c r="AX410" i="3" s="1"/>
  <c r="AX411" i="3" s="1"/>
  <c r="AX412" i="3" s="1"/>
  <c r="AX413" i="3" s="1"/>
  <c r="AX414" i="3" s="1"/>
  <c r="AX415" i="3" s="1"/>
  <c r="AX416" i="3" s="1"/>
  <c r="AX417" i="3" s="1"/>
  <c r="AX418" i="3" s="1"/>
  <c r="AX419" i="3" s="1"/>
  <c r="AX420" i="3" s="1"/>
  <c r="AX421" i="3" s="1"/>
  <c r="AX422" i="3" s="1"/>
  <c r="AX423" i="3" s="1"/>
  <c r="AX424" i="3" s="1"/>
  <c r="AX425" i="3" s="1"/>
  <c r="AX426" i="3" s="1"/>
  <c r="AX427" i="3" s="1"/>
  <c r="AX428" i="3" s="1"/>
  <c r="AX429" i="3" s="1"/>
  <c r="AX430" i="3" s="1"/>
  <c r="AX431" i="3" s="1"/>
  <c r="AX432" i="3" s="1"/>
  <c r="AU709" i="3"/>
  <c r="AU710" i="3" s="1"/>
  <c r="AU711" i="3" s="1"/>
  <c r="AU712" i="3" s="1"/>
  <c r="AU713" i="3" s="1"/>
  <c r="AU714" i="3" s="1"/>
  <c r="AU715" i="3" s="1"/>
  <c r="AU716" i="3" s="1"/>
  <c r="AU717" i="3" s="1"/>
  <c r="AU718" i="3" s="1"/>
  <c r="AU719" i="3" s="1"/>
  <c r="AU720" i="3" s="1"/>
  <c r="AU721" i="3" s="1"/>
  <c r="AU722" i="3" s="1"/>
  <c r="AU723" i="3" s="1"/>
  <c r="AU724" i="3" s="1"/>
  <c r="AU725" i="3" s="1"/>
  <c r="AU726" i="3" s="1"/>
  <c r="AU727" i="3" s="1"/>
  <c r="AU728" i="3" s="1"/>
  <c r="AU729" i="3" s="1"/>
  <c r="AU730" i="3" s="1"/>
  <c r="AU731" i="3" s="1"/>
  <c r="AU732" i="3" s="1"/>
  <c r="AU733" i="3" s="1"/>
  <c r="AU734" i="3" s="1"/>
  <c r="AU735" i="3" s="1"/>
  <c r="AU736" i="3" s="1"/>
  <c r="AU737" i="3" s="1"/>
  <c r="AU738" i="3" s="1"/>
  <c r="AU739" i="3" s="1"/>
  <c r="AT709" i="3"/>
  <c r="AT710" i="3" s="1"/>
  <c r="AT711" i="3" s="1"/>
  <c r="AT712" i="3" s="1"/>
  <c r="AT713" i="3" s="1"/>
  <c r="AT714" i="3" s="1"/>
  <c r="AT715" i="3" s="1"/>
  <c r="AT716" i="3" s="1"/>
  <c r="AT717" i="3" s="1"/>
  <c r="AT718" i="3" s="1"/>
  <c r="AT719" i="3" s="1"/>
  <c r="AT720" i="3" s="1"/>
  <c r="AT721" i="3" s="1"/>
  <c r="AT722" i="3" s="1"/>
  <c r="AT723" i="3" s="1"/>
  <c r="AT724" i="3" s="1"/>
  <c r="AT725" i="3" s="1"/>
  <c r="AT726" i="3" s="1"/>
  <c r="AT727" i="3" s="1"/>
  <c r="AT728" i="3" s="1"/>
  <c r="AT729" i="3" s="1"/>
  <c r="AT730" i="3" s="1"/>
  <c r="AT731" i="3" s="1"/>
  <c r="AT732" i="3" s="1"/>
  <c r="AT733" i="3" s="1"/>
  <c r="AT734" i="3" s="1"/>
  <c r="AT735" i="3" s="1"/>
  <c r="AT736" i="3" s="1"/>
  <c r="AT737" i="3" s="1"/>
  <c r="AT738" i="3" s="1"/>
  <c r="AT739" i="3" s="1"/>
  <c r="AS709" i="3"/>
  <c r="AS710" i="3" s="1"/>
  <c r="AS711" i="3" s="1"/>
  <c r="AS712" i="3" s="1"/>
  <c r="AS713" i="3" s="1"/>
  <c r="AS714" i="3" s="1"/>
  <c r="AS715" i="3" s="1"/>
  <c r="AS716" i="3" s="1"/>
  <c r="AS717" i="3" s="1"/>
  <c r="AS718" i="3" s="1"/>
  <c r="AS719" i="3" s="1"/>
  <c r="AS720" i="3" s="1"/>
  <c r="AS721" i="3" s="1"/>
  <c r="AS722" i="3" s="1"/>
  <c r="AS723" i="3" s="1"/>
  <c r="AS724" i="3" s="1"/>
  <c r="AS725" i="3" s="1"/>
  <c r="AS726" i="3" s="1"/>
  <c r="AS727" i="3" s="1"/>
  <c r="AS728" i="3" s="1"/>
  <c r="AS729" i="3" s="1"/>
  <c r="AS730" i="3" s="1"/>
  <c r="AS731" i="3" s="1"/>
  <c r="AS732" i="3" s="1"/>
  <c r="AS733" i="3" s="1"/>
  <c r="AS734" i="3" s="1"/>
  <c r="AS735" i="3" s="1"/>
  <c r="AS736" i="3" s="1"/>
  <c r="AS737" i="3" s="1"/>
  <c r="AS738" i="3" s="1"/>
  <c r="AS739" i="3" s="1"/>
  <c r="AR709" i="3"/>
  <c r="AR710" i="3" s="1"/>
  <c r="AR711" i="3" s="1"/>
  <c r="AR712" i="3" s="1"/>
  <c r="AR713" i="3" s="1"/>
  <c r="AR714" i="3" s="1"/>
  <c r="AR715" i="3" s="1"/>
  <c r="AR716" i="3" s="1"/>
  <c r="AR717" i="3" s="1"/>
  <c r="AR718" i="3" s="1"/>
  <c r="AR719" i="3" s="1"/>
  <c r="AR720" i="3" s="1"/>
  <c r="AR721" i="3" s="1"/>
  <c r="AR722" i="3" s="1"/>
  <c r="AR723" i="3" s="1"/>
  <c r="AR724" i="3" s="1"/>
  <c r="AR725" i="3" s="1"/>
  <c r="AR726" i="3" s="1"/>
  <c r="AR727" i="3" s="1"/>
  <c r="AR728" i="3" s="1"/>
  <c r="AR729" i="3" s="1"/>
  <c r="AR730" i="3" s="1"/>
  <c r="AR731" i="3" s="1"/>
  <c r="AR732" i="3" s="1"/>
  <c r="AR733" i="3" s="1"/>
  <c r="AR734" i="3" s="1"/>
  <c r="AR735" i="3" s="1"/>
  <c r="AR736" i="3" s="1"/>
  <c r="AR737" i="3" s="1"/>
  <c r="AR738" i="3" s="1"/>
  <c r="AR739" i="3" s="1"/>
  <c r="AQ709" i="3"/>
  <c r="AQ710" i="3" s="1"/>
  <c r="AQ711" i="3" s="1"/>
  <c r="AQ712" i="3" s="1"/>
  <c r="AQ713" i="3" s="1"/>
  <c r="AQ714" i="3" s="1"/>
  <c r="AQ715" i="3" s="1"/>
  <c r="AQ716" i="3" s="1"/>
  <c r="AQ717" i="3" s="1"/>
  <c r="AQ718" i="3" s="1"/>
  <c r="AQ719" i="3" s="1"/>
  <c r="AQ720" i="3" s="1"/>
  <c r="AQ721" i="3" s="1"/>
  <c r="AQ722" i="3" s="1"/>
  <c r="AQ723" i="3" s="1"/>
  <c r="AQ724" i="3" s="1"/>
  <c r="AQ725" i="3" s="1"/>
  <c r="AQ726" i="3" s="1"/>
  <c r="AQ727" i="3" s="1"/>
  <c r="AQ728" i="3" s="1"/>
  <c r="AQ729" i="3" s="1"/>
  <c r="AQ730" i="3" s="1"/>
  <c r="AQ731" i="3" s="1"/>
  <c r="AQ732" i="3" s="1"/>
  <c r="AQ733" i="3" s="1"/>
  <c r="AQ734" i="3" s="1"/>
  <c r="AQ735" i="3" s="1"/>
  <c r="AQ736" i="3" s="1"/>
  <c r="AQ737" i="3" s="1"/>
  <c r="AQ738" i="3" s="1"/>
  <c r="AQ739" i="3" s="1"/>
  <c r="AP709" i="3"/>
  <c r="AP710" i="3" s="1"/>
  <c r="AP711" i="3" s="1"/>
  <c r="AP712" i="3" s="1"/>
  <c r="AP713" i="3" s="1"/>
  <c r="AP714" i="3" s="1"/>
  <c r="AP715" i="3" s="1"/>
  <c r="AP716" i="3" s="1"/>
  <c r="AP717" i="3" s="1"/>
  <c r="AP718" i="3" s="1"/>
  <c r="AP719" i="3" s="1"/>
  <c r="AP720" i="3" s="1"/>
  <c r="AP721" i="3" s="1"/>
  <c r="AP722" i="3" s="1"/>
  <c r="AP723" i="3" s="1"/>
  <c r="AP724" i="3" s="1"/>
  <c r="AP725" i="3" s="1"/>
  <c r="AP726" i="3" s="1"/>
  <c r="AP727" i="3" s="1"/>
  <c r="AP728" i="3" s="1"/>
  <c r="AP729" i="3" s="1"/>
  <c r="AP730" i="3" s="1"/>
  <c r="AP731" i="3" s="1"/>
  <c r="AP732" i="3" s="1"/>
  <c r="AP733" i="3" s="1"/>
  <c r="AP734" i="3" s="1"/>
  <c r="AP735" i="3" s="1"/>
  <c r="AP736" i="3" s="1"/>
  <c r="AP737" i="3" s="1"/>
  <c r="AP738" i="3" s="1"/>
  <c r="AP739" i="3" s="1"/>
  <c r="AU679" i="3"/>
  <c r="AU680" i="3" s="1"/>
  <c r="AU681" i="3" s="1"/>
  <c r="AU682" i="3" s="1"/>
  <c r="AU683" i="3" s="1"/>
  <c r="AU684" i="3" s="1"/>
  <c r="AU685" i="3" s="1"/>
  <c r="AU686" i="3" s="1"/>
  <c r="AU687" i="3" s="1"/>
  <c r="AU688" i="3" s="1"/>
  <c r="AU689" i="3" s="1"/>
  <c r="AU690" i="3" s="1"/>
  <c r="AU691" i="3" s="1"/>
  <c r="AU692" i="3" s="1"/>
  <c r="AU693" i="3" s="1"/>
  <c r="AU694" i="3" s="1"/>
  <c r="AU695" i="3" s="1"/>
  <c r="AU696" i="3" s="1"/>
  <c r="AU697" i="3" s="1"/>
  <c r="AU698" i="3" s="1"/>
  <c r="AU699" i="3" s="1"/>
  <c r="AU700" i="3" s="1"/>
  <c r="AU701" i="3" s="1"/>
  <c r="AU702" i="3" s="1"/>
  <c r="AU703" i="3" s="1"/>
  <c r="AU704" i="3" s="1"/>
  <c r="AU705" i="3" s="1"/>
  <c r="AU706" i="3" s="1"/>
  <c r="AU707" i="3" s="1"/>
  <c r="AU708" i="3" s="1"/>
  <c r="AT679" i="3"/>
  <c r="AT680" i="3" s="1"/>
  <c r="AT681" i="3" s="1"/>
  <c r="AT682" i="3" s="1"/>
  <c r="AT683" i="3" s="1"/>
  <c r="AT684" i="3" s="1"/>
  <c r="AT685" i="3" s="1"/>
  <c r="AT686" i="3" s="1"/>
  <c r="AT687" i="3" s="1"/>
  <c r="AT688" i="3" s="1"/>
  <c r="AT689" i="3" s="1"/>
  <c r="AT690" i="3" s="1"/>
  <c r="AT691" i="3" s="1"/>
  <c r="AT692" i="3" s="1"/>
  <c r="AT693" i="3" s="1"/>
  <c r="AT694" i="3" s="1"/>
  <c r="AT695" i="3" s="1"/>
  <c r="AT696" i="3" s="1"/>
  <c r="AT697" i="3" s="1"/>
  <c r="AT698" i="3" s="1"/>
  <c r="AT699" i="3" s="1"/>
  <c r="AT700" i="3" s="1"/>
  <c r="AT701" i="3" s="1"/>
  <c r="AT702" i="3" s="1"/>
  <c r="AT703" i="3" s="1"/>
  <c r="AT704" i="3" s="1"/>
  <c r="AT705" i="3" s="1"/>
  <c r="AT706" i="3" s="1"/>
  <c r="AT707" i="3" s="1"/>
  <c r="AT708" i="3" s="1"/>
  <c r="AS679" i="3"/>
  <c r="AS680" i="3" s="1"/>
  <c r="AS681" i="3" s="1"/>
  <c r="AS682" i="3" s="1"/>
  <c r="AS683" i="3" s="1"/>
  <c r="AS684" i="3" s="1"/>
  <c r="AS685" i="3" s="1"/>
  <c r="AS686" i="3" s="1"/>
  <c r="AS687" i="3" s="1"/>
  <c r="AS688" i="3" s="1"/>
  <c r="AS689" i="3" s="1"/>
  <c r="AS690" i="3" s="1"/>
  <c r="AS691" i="3" s="1"/>
  <c r="AS692" i="3" s="1"/>
  <c r="AS693" i="3" s="1"/>
  <c r="AS694" i="3" s="1"/>
  <c r="AS695" i="3" s="1"/>
  <c r="AS696" i="3" s="1"/>
  <c r="AS697" i="3" s="1"/>
  <c r="AS698" i="3" s="1"/>
  <c r="AS699" i="3" s="1"/>
  <c r="AS700" i="3" s="1"/>
  <c r="AS701" i="3" s="1"/>
  <c r="AS702" i="3" s="1"/>
  <c r="AS703" i="3" s="1"/>
  <c r="AS704" i="3" s="1"/>
  <c r="AS705" i="3" s="1"/>
  <c r="AS706" i="3" s="1"/>
  <c r="AS707" i="3" s="1"/>
  <c r="AS708" i="3" s="1"/>
  <c r="AR679" i="3"/>
  <c r="AR680" i="3" s="1"/>
  <c r="AR681" i="3" s="1"/>
  <c r="AR682" i="3" s="1"/>
  <c r="AR683" i="3" s="1"/>
  <c r="AR684" i="3" s="1"/>
  <c r="AR685" i="3" s="1"/>
  <c r="AR686" i="3" s="1"/>
  <c r="AR687" i="3" s="1"/>
  <c r="AR688" i="3" s="1"/>
  <c r="AR689" i="3" s="1"/>
  <c r="AR690" i="3" s="1"/>
  <c r="AR691" i="3" s="1"/>
  <c r="AR692" i="3" s="1"/>
  <c r="AR693" i="3" s="1"/>
  <c r="AR694" i="3" s="1"/>
  <c r="AR695" i="3" s="1"/>
  <c r="AR696" i="3" s="1"/>
  <c r="AR697" i="3" s="1"/>
  <c r="AR698" i="3" s="1"/>
  <c r="AR699" i="3" s="1"/>
  <c r="AR700" i="3" s="1"/>
  <c r="AR701" i="3" s="1"/>
  <c r="AR702" i="3" s="1"/>
  <c r="AR703" i="3" s="1"/>
  <c r="AR704" i="3" s="1"/>
  <c r="AR705" i="3" s="1"/>
  <c r="AR706" i="3" s="1"/>
  <c r="AR707" i="3" s="1"/>
  <c r="AR708" i="3" s="1"/>
  <c r="AQ679" i="3"/>
  <c r="AQ680" i="3" s="1"/>
  <c r="AQ681" i="3" s="1"/>
  <c r="AQ682" i="3" s="1"/>
  <c r="AQ683" i="3" s="1"/>
  <c r="AQ684" i="3" s="1"/>
  <c r="AQ685" i="3" s="1"/>
  <c r="AQ686" i="3" s="1"/>
  <c r="AQ687" i="3" s="1"/>
  <c r="AQ688" i="3" s="1"/>
  <c r="AQ689" i="3" s="1"/>
  <c r="AQ690" i="3" s="1"/>
  <c r="AQ691" i="3" s="1"/>
  <c r="AQ692" i="3" s="1"/>
  <c r="AQ693" i="3" s="1"/>
  <c r="AQ694" i="3" s="1"/>
  <c r="AQ695" i="3" s="1"/>
  <c r="AQ696" i="3" s="1"/>
  <c r="AQ697" i="3" s="1"/>
  <c r="AQ698" i="3" s="1"/>
  <c r="AQ699" i="3" s="1"/>
  <c r="AQ700" i="3" s="1"/>
  <c r="AQ701" i="3" s="1"/>
  <c r="AQ702" i="3" s="1"/>
  <c r="AQ703" i="3" s="1"/>
  <c r="AQ704" i="3" s="1"/>
  <c r="AQ705" i="3" s="1"/>
  <c r="AQ706" i="3" s="1"/>
  <c r="AQ707" i="3" s="1"/>
  <c r="AQ708" i="3" s="1"/>
  <c r="AP679" i="3"/>
  <c r="AP680" i="3" s="1"/>
  <c r="AP681" i="3" s="1"/>
  <c r="AP682" i="3" s="1"/>
  <c r="AP683" i="3" s="1"/>
  <c r="AP684" i="3" s="1"/>
  <c r="AP685" i="3" s="1"/>
  <c r="AP686" i="3" s="1"/>
  <c r="AP687" i="3" s="1"/>
  <c r="AP688" i="3" s="1"/>
  <c r="AP689" i="3" s="1"/>
  <c r="AP690" i="3" s="1"/>
  <c r="AP691" i="3" s="1"/>
  <c r="AP692" i="3" s="1"/>
  <c r="AP693" i="3" s="1"/>
  <c r="AP694" i="3" s="1"/>
  <c r="AP695" i="3" s="1"/>
  <c r="AP696" i="3" s="1"/>
  <c r="AP697" i="3" s="1"/>
  <c r="AP698" i="3" s="1"/>
  <c r="AP699" i="3" s="1"/>
  <c r="AP700" i="3" s="1"/>
  <c r="AP701" i="3" s="1"/>
  <c r="AP702" i="3" s="1"/>
  <c r="AP703" i="3" s="1"/>
  <c r="AP704" i="3" s="1"/>
  <c r="AP705" i="3" s="1"/>
  <c r="AP706" i="3" s="1"/>
  <c r="AP707" i="3" s="1"/>
  <c r="AP708" i="3" s="1"/>
  <c r="AU648" i="3"/>
  <c r="AU649" i="3" s="1"/>
  <c r="AU650" i="3" s="1"/>
  <c r="AU651" i="3" s="1"/>
  <c r="AU652" i="3" s="1"/>
  <c r="AU653" i="3" s="1"/>
  <c r="AU654" i="3" s="1"/>
  <c r="AU655" i="3" s="1"/>
  <c r="AU656" i="3" s="1"/>
  <c r="AU657" i="3" s="1"/>
  <c r="AU658" i="3" s="1"/>
  <c r="AU659" i="3" s="1"/>
  <c r="AU660" i="3" s="1"/>
  <c r="AU661" i="3" s="1"/>
  <c r="AU662" i="3" s="1"/>
  <c r="AU663" i="3" s="1"/>
  <c r="AU664" i="3" s="1"/>
  <c r="AU665" i="3" s="1"/>
  <c r="AU666" i="3" s="1"/>
  <c r="AU667" i="3" s="1"/>
  <c r="AU668" i="3" s="1"/>
  <c r="AU669" i="3" s="1"/>
  <c r="AU670" i="3" s="1"/>
  <c r="AU671" i="3" s="1"/>
  <c r="AU672" i="3" s="1"/>
  <c r="AU673" i="3" s="1"/>
  <c r="AU674" i="3" s="1"/>
  <c r="AU675" i="3" s="1"/>
  <c r="AU676" i="3" s="1"/>
  <c r="AU677" i="3" s="1"/>
  <c r="AU678" i="3" s="1"/>
  <c r="AT648" i="3"/>
  <c r="AT649" i="3" s="1"/>
  <c r="AT650" i="3" s="1"/>
  <c r="AT651" i="3" s="1"/>
  <c r="AT652" i="3" s="1"/>
  <c r="AT653" i="3" s="1"/>
  <c r="AT654" i="3" s="1"/>
  <c r="AT655" i="3" s="1"/>
  <c r="AT656" i="3" s="1"/>
  <c r="AT657" i="3" s="1"/>
  <c r="AT658" i="3" s="1"/>
  <c r="AT659" i="3" s="1"/>
  <c r="AT660" i="3" s="1"/>
  <c r="AT661" i="3" s="1"/>
  <c r="AT662" i="3" s="1"/>
  <c r="AT663" i="3" s="1"/>
  <c r="AT664" i="3" s="1"/>
  <c r="AT665" i="3" s="1"/>
  <c r="AT666" i="3" s="1"/>
  <c r="AT667" i="3" s="1"/>
  <c r="AT668" i="3" s="1"/>
  <c r="AT669" i="3" s="1"/>
  <c r="AT670" i="3" s="1"/>
  <c r="AT671" i="3" s="1"/>
  <c r="AT672" i="3" s="1"/>
  <c r="AT673" i="3" s="1"/>
  <c r="AT674" i="3" s="1"/>
  <c r="AT675" i="3" s="1"/>
  <c r="AT676" i="3" s="1"/>
  <c r="AT677" i="3" s="1"/>
  <c r="AT678" i="3" s="1"/>
  <c r="AS648" i="3"/>
  <c r="AS649" i="3" s="1"/>
  <c r="AS650" i="3" s="1"/>
  <c r="AS651" i="3" s="1"/>
  <c r="AS652" i="3" s="1"/>
  <c r="AS653" i="3" s="1"/>
  <c r="AS654" i="3" s="1"/>
  <c r="AS655" i="3" s="1"/>
  <c r="AS656" i="3" s="1"/>
  <c r="AS657" i="3" s="1"/>
  <c r="AS658" i="3" s="1"/>
  <c r="AS659" i="3" s="1"/>
  <c r="AS660" i="3" s="1"/>
  <c r="AS661" i="3" s="1"/>
  <c r="AS662" i="3" s="1"/>
  <c r="AS663" i="3" s="1"/>
  <c r="AS664" i="3" s="1"/>
  <c r="AS665" i="3" s="1"/>
  <c r="AS666" i="3" s="1"/>
  <c r="AS667" i="3" s="1"/>
  <c r="AS668" i="3" s="1"/>
  <c r="AS669" i="3" s="1"/>
  <c r="AS670" i="3" s="1"/>
  <c r="AS671" i="3" s="1"/>
  <c r="AS672" i="3" s="1"/>
  <c r="AS673" i="3" s="1"/>
  <c r="AS674" i="3" s="1"/>
  <c r="AS675" i="3" s="1"/>
  <c r="AS676" i="3" s="1"/>
  <c r="AS677" i="3" s="1"/>
  <c r="AS678" i="3" s="1"/>
  <c r="AR648" i="3"/>
  <c r="AR649" i="3" s="1"/>
  <c r="AR650" i="3" s="1"/>
  <c r="AR651" i="3" s="1"/>
  <c r="AR652" i="3" s="1"/>
  <c r="AR653" i="3" s="1"/>
  <c r="AR654" i="3" s="1"/>
  <c r="AR655" i="3" s="1"/>
  <c r="AR656" i="3" s="1"/>
  <c r="AR657" i="3" s="1"/>
  <c r="AR658" i="3" s="1"/>
  <c r="AR659" i="3" s="1"/>
  <c r="AR660" i="3" s="1"/>
  <c r="AR661" i="3" s="1"/>
  <c r="AR662" i="3" s="1"/>
  <c r="AR663" i="3" s="1"/>
  <c r="AR664" i="3" s="1"/>
  <c r="AR665" i="3" s="1"/>
  <c r="AR666" i="3" s="1"/>
  <c r="AR667" i="3" s="1"/>
  <c r="AR668" i="3" s="1"/>
  <c r="AR669" i="3" s="1"/>
  <c r="AR670" i="3" s="1"/>
  <c r="AR671" i="3" s="1"/>
  <c r="AR672" i="3" s="1"/>
  <c r="AR673" i="3" s="1"/>
  <c r="AR674" i="3" s="1"/>
  <c r="AR675" i="3" s="1"/>
  <c r="AR676" i="3" s="1"/>
  <c r="AR677" i="3" s="1"/>
  <c r="AR678" i="3" s="1"/>
  <c r="AQ648" i="3"/>
  <c r="AQ649" i="3" s="1"/>
  <c r="AQ650" i="3" s="1"/>
  <c r="AQ651" i="3" s="1"/>
  <c r="AQ652" i="3" s="1"/>
  <c r="AQ653" i="3" s="1"/>
  <c r="AQ654" i="3" s="1"/>
  <c r="AQ655" i="3" s="1"/>
  <c r="AQ656" i="3" s="1"/>
  <c r="AQ657" i="3" s="1"/>
  <c r="AQ658" i="3" s="1"/>
  <c r="AQ659" i="3" s="1"/>
  <c r="AQ660" i="3" s="1"/>
  <c r="AQ661" i="3" s="1"/>
  <c r="AQ662" i="3" s="1"/>
  <c r="AQ663" i="3" s="1"/>
  <c r="AQ664" i="3" s="1"/>
  <c r="AQ665" i="3" s="1"/>
  <c r="AQ666" i="3" s="1"/>
  <c r="AQ667" i="3" s="1"/>
  <c r="AQ668" i="3" s="1"/>
  <c r="AQ669" i="3" s="1"/>
  <c r="AQ670" i="3" s="1"/>
  <c r="AQ671" i="3" s="1"/>
  <c r="AQ672" i="3" s="1"/>
  <c r="AQ673" i="3" s="1"/>
  <c r="AQ674" i="3" s="1"/>
  <c r="AQ675" i="3" s="1"/>
  <c r="AQ676" i="3" s="1"/>
  <c r="AQ677" i="3" s="1"/>
  <c r="AQ678" i="3" s="1"/>
  <c r="AP648" i="3"/>
  <c r="AP649" i="3" s="1"/>
  <c r="AP650" i="3" s="1"/>
  <c r="AP651" i="3" s="1"/>
  <c r="AP652" i="3" s="1"/>
  <c r="AP653" i="3" s="1"/>
  <c r="AP654" i="3" s="1"/>
  <c r="AP655" i="3" s="1"/>
  <c r="AP656" i="3" s="1"/>
  <c r="AP657" i="3" s="1"/>
  <c r="AP658" i="3" s="1"/>
  <c r="AP659" i="3" s="1"/>
  <c r="AP660" i="3" s="1"/>
  <c r="AP661" i="3" s="1"/>
  <c r="AP662" i="3" s="1"/>
  <c r="AP663" i="3" s="1"/>
  <c r="AP664" i="3" s="1"/>
  <c r="AP665" i="3" s="1"/>
  <c r="AP666" i="3" s="1"/>
  <c r="AP667" i="3" s="1"/>
  <c r="AP668" i="3" s="1"/>
  <c r="AP669" i="3" s="1"/>
  <c r="AP670" i="3" s="1"/>
  <c r="AP671" i="3" s="1"/>
  <c r="AP672" i="3" s="1"/>
  <c r="AP673" i="3" s="1"/>
  <c r="AP674" i="3" s="1"/>
  <c r="AP675" i="3" s="1"/>
  <c r="AP676" i="3" s="1"/>
  <c r="AP677" i="3" s="1"/>
  <c r="AP678" i="3" s="1"/>
  <c r="AU618" i="3"/>
  <c r="AU619" i="3" s="1"/>
  <c r="AU620" i="3" s="1"/>
  <c r="AU621" i="3" s="1"/>
  <c r="AU622" i="3" s="1"/>
  <c r="AU623" i="3" s="1"/>
  <c r="AU624" i="3" s="1"/>
  <c r="AU625" i="3" s="1"/>
  <c r="AU626" i="3" s="1"/>
  <c r="AU627" i="3" s="1"/>
  <c r="AU628" i="3" s="1"/>
  <c r="AU629" i="3" s="1"/>
  <c r="AU630" i="3" s="1"/>
  <c r="AU631" i="3" s="1"/>
  <c r="AU632" i="3" s="1"/>
  <c r="AU633" i="3" s="1"/>
  <c r="AU634" i="3" s="1"/>
  <c r="AU635" i="3" s="1"/>
  <c r="AU636" i="3" s="1"/>
  <c r="AU637" i="3" s="1"/>
  <c r="AU638" i="3" s="1"/>
  <c r="AU639" i="3" s="1"/>
  <c r="AU640" i="3" s="1"/>
  <c r="AU641" i="3" s="1"/>
  <c r="AU642" i="3" s="1"/>
  <c r="AU643" i="3" s="1"/>
  <c r="AU644" i="3" s="1"/>
  <c r="AU645" i="3" s="1"/>
  <c r="AU646" i="3" s="1"/>
  <c r="AU647" i="3" s="1"/>
  <c r="AT618" i="3"/>
  <c r="AT619" i="3" s="1"/>
  <c r="AT620" i="3" s="1"/>
  <c r="AT621" i="3" s="1"/>
  <c r="AT622" i="3" s="1"/>
  <c r="AT623" i="3" s="1"/>
  <c r="AT624" i="3" s="1"/>
  <c r="AT625" i="3" s="1"/>
  <c r="AT626" i="3" s="1"/>
  <c r="AT627" i="3" s="1"/>
  <c r="AT628" i="3" s="1"/>
  <c r="AT629" i="3" s="1"/>
  <c r="AT630" i="3" s="1"/>
  <c r="AT631" i="3" s="1"/>
  <c r="AT632" i="3" s="1"/>
  <c r="AT633" i="3" s="1"/>
  <c r="AT634" i="3" s="1"/>
  <c r="AT635" i="3" s="1"/>
  <c r="AT636" i="3" s="1"/>
  <c r="AT637" i="3" s="1"/>
  <c r="AT638" i="3" s="1"/>
  <c r="AT639" i="3" s="1"/>
  <c r="AT640" i="3" s="1"/>
  <c r="AT641" i="3" s="1"/>
  <c r="AT642" i="3" s="1"/>
  <c r="AT643" i="3" s="1"/>
  <c r="AT644" i="3" s="1"/>
  <c r="AT645" i="3" s="1"/>
  <c r="AT646" i="3" s="1"/>
  <c r="AT647" i="3" s="1"/>
  <c r="AS618" i="3"/>
  <c r="AS619" i="3" s="1"/>
  <c r="AS620" i="3" s="1"/>
  <c r="AS621" i="3" s="1"/>
  <c r="AS622" i="3" s="1"/>
  <c r="AS623" i="3" s="1"/>
  <c r="AS624" i="3" s="1"/>
  <c r="AS625" i="3" s="1"/>
  <c r="AS626" i="3" s="1"/>
  <c r="AS627" i="3" s="1"/>
  <c r="AS628" i="3" s="1"/>
  <c r="AS629" i="3" s="1"/>
  <c r="AS630" i="3" s="1"/>
  <c r="AS631" i="3" s="1"/>
  <c r="AS632" i="3" s="1"/>
  <c r="AS633" i="3" s="1"/>
  <c r="AS634" i="3" s="1"/>
  <c r="AS635" i="3" s="1"/>
  <c r="AS636" i="3" s="1"/>
  <c r="AS637" i="3" s="1"/>
  <c r="AS638" i="3" s="1"/>
  <c r="AS639" i="3" s="1"/>
  <c r="AS640" i="3" s="1"/>
  <c r="AS641" i="3" s="1"/>
  <c r="AS642" i="3" s="1"/>
  <c r="AS643" i="3" s="1"/>
  <c r="AS644" i="3" s="1"/>
  <c r="AS645" i="3" s="1"/>
  <c r="AS646" i="3" s="1"/>
  <c r="AS647" i="3" s="1"/>
  <c r="AR618" i="3"/>
  <c r="AR619" i="3" s="1"/>
  <c r="AR620" i="3" s="1"/>
  <c r="AR621" i="3" s="1"/>
  <c r="AR622" i="3" s="1"/>
  <c r="AR623" i="3" s="1"/>
  <c r="AR624" i="3" s="1"/>
  <c r="AR625" i="3" s="1"/>
  <c r="AR626" i="3" s="1"/>
  <c r="AR627" i="3" s="1"/>
  <c r="AR628" i="3" s="1"/>
  <c r="AR629" i="3" s="1"/>
  <c r="AR630" i="3" s="1"/>
  <c r="AR631" i="3" s="1"/>
  <c r="AR632" i="3" s="1"/>
  <c r="AR633" i="3" s="1"/>
  <c r="AR634" i="3" s="1"/>
  <c r="AR635" i="3" s="1"/>
  <c r="AR636" i="3" s="1"/>
  <c r="AR637" i="3" s="1"/>
  <c r="AR638" i="3" s="1"/>
  <c r="AR639" i="3" s="1"/>
  <c r="AR640" i="3" s="1"/>
  <c r="AR641" i="3" s="1"/>
  <c r="AR642" i="3" s="1"/>
  <c r="AR643" i="3" s="1"/>
  <c r="AR644" i="3" s="1"/>
  <c r="AR645" i="3" s="1"/>
  <c r="AR646" i="3" s="1"/>
  <c r="AR647" i="3" s="1"/>
  <c r="AQ618" i="3"/>
  <c r="AQ619" i="3" s="1"/>
  <c r="AQ620" i="3" s="1"/>
  <c r="AQ621" i="3" s="1"/>
  <c r="AQ622" i="3" s="1"/>
  <c r="AQ623" i="3" s="1"/>
  <c r="AQ624" i="3" s="1"/>
  <c r="AQ625" i="3" s="1"/>
  <c r="AQ626" i="3" s="1"/>
  <c r="AQ627" i="3" s="1"/>
  <c r="AQ628" i="3" s="1"/>
  <c r="AQ629" i="3" s="1"/>
  <c r="AQ630" i="3" s="1"/>
  <c r="AQ631" i="3" s="1"/>
  <c r="AQ632" i="3" s="1"/>
  <c r="AQ633" i="3" s="1"/>
  <c r="AQ634" i="3" s="1"/>
  <c r="AQ635" i="3" s="1"/>
  <c r="AQ636" i="3" s="1"/>
  <c r="AQ637" i="3" s="1"/>
  <c r="AQ638" i="3" s="1"/>
  <c r="AQ639" i="3" s="1"/>
  <c r="AQ640" i="3" s="1"/>
  <c r="AQ641" i="3" s="1"/>
  <c r="AQ642" i="3" s="1"/>
  <c r="AQ643" i="3" s="1"/>
  <c r="AQ644" i="3" s="1"/>
  <c r="AQ645" i="3" s="1"/>
  <c r="AQ646" i="3" s="1"/>
  <c r="AQ647" i="3" s="1"/>
  <c r="AP618" i="3"/>
  <c r="AP619" i="3" s="1"/>
  <c r="AP620" i="3" s="1"/>
  <c r="AP621" i="3" s="1"/>
  <c r="AP622" i="3" s="1"/>
  <c r="AP623" i="3" s="1"/>
  <c r="AP624" i="3" s="1"/>
  <c r="AP625" i="3" s="1"/>
  <c r="AP626" i="3" s="1"/>
  <c r="AP627" i="3" s="1"/>
  <c r="AP628" i="3" s="1"/>
  <c r="AP629" i="3" s="1"/>
  <c r="AP630" i="3" s="1"/>
  <c r="AP631" i="3" s="1"/>
  <c r="AP632" i="3" s="1"/>
  <c r="AP633" i="3" s="1"/>
  <c r="AP634" i="3" s="1"/>
  <c r="AP635" i="3" s="1"/>
  <c r="AP636" i="3" s="1"/>
  <c r="AP637" i="3" s="1"/>
  <c r="AP638" i="3" s="1"/>
  <c r="AP639" i="3" s="1"/>
  <c r="AP640" i="3" s="1"/>
  <c r="AP641" i="3" s="1"/>
  <c r="AP642" i="3" s="1"/>
  <c r="AP643" i="3" s="1"/>
  <c r="AP644" i="3" s="1"/>
  <c r="AP645" i="3" s="1"/>
  <c r="AP646" i="3" s="1"/>
  <c r="AP647" i="3" s="1"/>
  <c r="AU587" i="3"/>
  <c r="AU588" i="3" s="1"/>
  <c r="AU589" i="3" s="1"/>
  <c r="AU590" i="3" s="1"/>
  <c r="AU591" i="3" s="1"/>
  <c r="AU592" i="3" s="1"/>
  <c r="AU593" i="3" s="1"/>
  <c r="AU594" i="3" s="1"/>
  <c r="AU595" i="3" s="1"/>
  <c r="AU596" i="3" s="1"/>
  <c r="AU597" i="3" s="1"/>
  <c r="AU598" i="3" s="1"/>
  <c r="AU599" i="3" s="1"/>
  <c r="AU600" i="3" s="1"/>
  <c r="AU601" i="3" s="1"/>
  <c r="AU602" i="3" s="1"/>
  <c r="AU603" i="3" s="1"/>
  <c r="AU604" i="3" s="1"/>
  <c r="AU605" i="3" s="1"/>
  <c r="AU606" i="3" s="1"/>
  <c r="AU607" i="3" s="1"/>
  <c r="AU608" i="3" s="1"/>
  <c r="AU609" i="3" s="1"/>
  <c r="AU610" i="3" s="1"/>
  <c r="AU611" i="3" s="1"/>
  <c r="AU612" i="3" s="1"/>
  <c r="AU613" i="3" s="1"/>
  <c r="AU614" i="3" s="1"/>
  <c r="AU615" i="3" s="1"/>
  <c r="AU616" i="3" s="1"/>
  <c r="AU617" i="3" s="1"/>
  <c r="AT587" i="3"/>
  <c r="AT588" i="3" s="1"/>
  <c r="AT589" i="3" s="1"/>
  <c r="AT590" i="3" s="1"/>
  <c r="AT591" i="3" s="1"/>
  <c r="AT592" i="3" s="1"/>
  <c r="AT593" i="3" s="1"/>
  <c r="AT594" i="3" s="1"/>
  <c r="AT595" i="3" s="1"/>
  <c r="AT596" i="3" s="1"/>
  <c r="AT597" i="3" s="1"/>
  <c r="AT598" i="3" s="1"/>
  <c r="AT599" i="3" s="1"/>
  <c r="AT600" i="3" s="1"/>
  <c r="AT601" i="3" s="1"/>
  <c r="AT602" i="3" s="1"/>
  <c r="AT603" i="3" s="1"/>
  <c r="AT604" i="3" s="1"/>
  <c r="AT605" i="3" s="1"/>
  <c r="AT606" i="3" s="1"/>
  <c r="AT607" i="3" s="1"/>
  <c r="AT608" i="3" s="1"/>
  <c r="AT609" i="3" s="1"/>
  <c r="AT610" i="3" s="1"/>
  <c r="AT611" i="3" s="1"/>
  <c r="AT612" i="3" s="1"/>
  <c r="AT613" i="3" s="1"/>
  <c r="AT614" i="3" s="1"/>
  <c r="AT615" i="3" s="1"/>
  <c r="AT616" i="3" s="1"/>
  <c r="AT617" i="3" s="1"/>
  <c r="AS587" i="3"/>
  <c r="AS588" i="3" s="1"/>
  <c r="AS589" i="3" s="1"/>
  <c r="AS590" i="3" s="1"/>
  <c r="AS591" i="3" s="1"/>
  <c r="AS592" i="3" s="1"/>
  <c r="AS593" i="3" s="1"/>
  <c r="AS594" i="3" s="1"/>
  <c r="AS595" i="3" s="1"/>
  <c r="AS596" i="3" s="1"/>
  <c r="AS597" i="3" s="1"/>
  <c r="AS598" i="3" s="1"/>
  <c r="AS599" i="3" s="1"/>
  <c r="AS600" i="3" s="1"/>
  <c r="AS601" i="3" s="1"/>
  <c r="AS602" i="3" s="1"/>
  <c r="AS603" i="3" s="1"/>
  <c r="AS604" i="3" s="1"/>
  <c r="AS605" i="3" s="1"/>
  <c r="AS606" i="3" s="1"/>
  <c r="AS607" i="3" s="1"/>
  <c r="AS608" i="3" s="1"/>
  <c r="AS609" i="3" s="1"/>
  <c r="AS610" i="3" s="1"/>
  <c r="AS611" i="3" s="1"/>
  <c r="AS612" i="3" s="1"/>
  <c r="AS613" i="3" s="1"/>
  <c r="AS614" i="3" s="1"/>
  <c r="AS615" i="3" s="1"/>
  <c r="AS616" i="3" s="1"/>
  <c r="AS617" i="3" s="1"/>
  <c r="AR587" i="3"/>
  <c r="AR588" i="3" s="1"/>
  <c r="AR589" i="3" s="1"/>
  <c r="AR590" i="3" s="1"/>
  <c r="AR591" i="3" s="1"/>
  <c r="AR592" i="3" s="1"/>
  <c r="AR593" i="3" s="1"/>
  <c r="AR594" i="3" s="1"/>
  <c r="AR595" i="3" s="1"/>
  <c r="AR596" i="3" s="1"/>
  <c r="AR597" i="3" s="1"/>
  <c r="AR598" i="3" s="1"/>
  <c r="AR599" i="3" s="1"/>
  <c r="AR600" i="3" s="1"/>
  <c r="AR601" i="3" s="1"/>
  <c r="AR602" i="3" s="1"/>
  <c r="AR603" i="3" s="1"/>
  <c r="AR604" i="3" s="1"/>
  <c r="AR605" i="3" s="1"/>
  <c r="AR606" i="3" s="1"/>
  <c r="AR607" i="3" s="1"/>
  <c r="AR608" i="3" s="1"/>
  <c r="AR609" i="3" s="1"/>
  <c r="AR610" i="3" s="1"/>
  <c r="AR611" i="3" s="1"/>
  <c r="AR612" i="3" s="1"/>
  <c r="AR613" i="3" s="1"/>
  <c r="AR614" i="3" s="1"/>
  <c r="AR615" i="3" s="1"/>
  <c r="AR616" i="3" s="1"/>
  <c r="AR617" i="3" s="1"/>
  <c r="AQ587" i="3"/>
  <c r="AQ588" i="3" s="1"/>
  <c r="AQ589" i="3" s="1"/>
  <c r="AQ590" i="3" s="1"/>
  <c r="AQ591" i="3" s="1"/>
  <c r="AQ592" i="3" s="1"/>
  <c r="AQ593" i="3" s="1"/>
  <c r="AQ594" i="3" s="1"/>
  <c r="AQ595" i="3" s="1"/>
  <c r="AQ596" i="3" s="1"/>
  <c r="AQ597" i="3" s="1"/>
  <c r="AQ598" i="3" s="1"/>
  <c r="AQ599" i="3" s="1"/>
  <c r="AQ600" i="3" s="1"/>
  <c r="AQ601" i="3" s="1"/>
  <c r="AQ602" i="3" s="1"/>
  <c r="AQ603" i="3" s="1"/>
  <c r="AQ604" i="3" s="1"/>
  <c r="AQ605" i="3" s="1"/>
  <c r="AQ606" i="3" s="1"/>
  <c r="AQ607" i="3" s="1"/>
  <c r="AQ608" i="3" s="1"/>
  <c r="AQ609" i="3" s="1"/>
  <c r="AQ610" i="3" s="1"/>
  <c r="AQ611" i="3" s="1"/>
  <c r="AQ612" i="3" s="1"/>
  <c r="AQ613" i="3" s="1"/>
  <c r="AQ614" i="3" s="1"/>
  <c r="AQ615" i="3" s="1"/>
  <c r="AQ616" i="3" s="1"/>
  <c r="AQ617" i="3" s="1"/>
  <c r="AP587" i="3"/>
  <c r="AP588" i="3" s="1"/>
  <c r="AP589" i="3" s="1"/>
  <c r="AP590" i="3" s="1"/>
  <c r="AP591" i="3" s="1"/>
  <c r="AP592" i="3" s="1"/>
  <c r="AP593" i="3" s="1"/>
  <c r="AP594" i="3" s="1"/>
  <c r="AP595" i="3" s="1"/>
  <c r="AP596" i="3" s="1"/>
  <c r="AP597" i="3" s="1"/>
  <c r="AP598" i="3" s="1"/>
  <c r="AP599" i="3" s="1"/>
  <c r="AP600" i="3" s="1"/>
  <c r="AP601" i="3" s="1"/>
  <c r="AP602" i="3" s="1"/>
  <c r="AP603" i="3" s="1"/>
  <c r="AP604" i="3" s="1"/>
  <c r="AP605" i="3" s="1"/>
  <c r="AP606" i="3" s="1"/>
  <c r="AP607" i="3" s="1"/>
  <c r="AP608" i="3" s="1"/>
  <c r="AP609" i="3" s="1"/>
  <c r="AP610" i="3" s="1"/>
  <c r="AP611" i="3" s="1"/>
  <c r="AP612" i="3" s="1"/>
  <c r="AP613" i="3" s="1"/>
  <c r="AP614" i="3" s="1"/>
  <c r="AP615" i="3" s="1"/>
  <c r="AP616" i="3" s="1"/>
  <c r="AP617" i="3" s="1"/>
  <c r="AU556" i="3"/>
  <c r="AU557" i="3" s="1"/>
  <c r="AU558" i="3" s="1"/>
  <c r="AU559" i="3" s="1"/>
  <c r="AU560" i="3" s="1"/>
  <c r="AU561" i="3" s="1"/>
  <c r="AU562" i="3" s="1"/>
  <c r="AU563" i="3" s="1"/>
  <c r="AU564" i="3" s="1"/>
  <c r="AU565" i="3" s="1"/>
  <c r="AU566" i="3" s="1"/>
  <c r="AU567" i="3" s="1"/>
  <c r="AU568" i="3" s="1"/>
  <c r="AU569" i="3" s="1"/>
  <c r="AU570" i="3" s="1"/>
  <c r="AU571" i="3" s="1"/>
  <c r="AU572" i="3" s="1"/>
  <c r="AU573" i="3" s="1"/>
  <c r="AU574" i="3" s="1"/>
  <c r="AU575" i="3" s="1"/>
  <c r="AU576" i="3" s="1"/>
  <c r="AU577" i="3" s="1"/>
  <c r="AU578" i="3" s="1"/>
  <c r="AU579" i="3" s="1"/>
  <c r="AU580" i="3" s="1"/>
  <c r="AU581" i="3" s="1"/>
  <c r="AU582" i="3" s="1"/>
  <c r="AU583" i="3" s="1"/>
  <c r="AU584" i="3" s="1"/>
  <c r="AU585" i="3" s="1"/>
  <c r="AU586" i="3" s="1"/>
  <c r="AT556" i="3"/>
  <c r="AT557" i="3" s="1"/>
  <c r="AT558" i="3" s="1"/>
  <c r="AT559" i="3" s="1"/>
  <c r="AT560" i="3" s="1"/>
  <c r="AT561" i="3" s="1"/>
  <c r="AT562" i="3" s="1"/>
  <c r="AT563" i="3" s="1"/>
  <c r="AT564" i="3" s="1"/>
  <c r="AT565" i="3" s="1"/>
  <c r="AT566" i="3" s="1"/>
  <c r="AT567" i="3" s="1"/>
  <c r="AT568" i="3" s="1"/>
  <c r="AT569" i="3" s="1"/>
  <c r="AT570" i="3" s="1"/>
  <c r="AT571" i="3" s="1"/>
  <c r="AT572" i="3" s="1"/>
  <c r="AT573" i="3" s="1"/>
  <c r="AT574" i="3" s="1"/>
  <c r="AT575" i="3" s="1"/>
  <c r="AT576" i="3" s="1"/>
  <c r="AT577" i="3" s="1"/>
  <c r="AT578" i="3" s="1"/>
  <c r="AT579" i="3" s="1"/>
  <c r="AT580" i="3" s="1"/>
  <c r="AT581" i="3" s="1"/>
  <c r="AT582" i="3" s="1"/>
  <c r="AT583" i="3" s="1"/>
  <c r="AT584" i="3" s="1"/>
  <c r="AT585" i="3" s="1"/>
  <c r="AT586" i="3" s="1"/>
  <c r="AS556" i="3"/>
  <c r="AS557" i="3" s="1"/>
  <c r="AS558" i="3" s="1"/>
  <c r="AS559" i="3" s="1"/>
  <c r="AS560" i="3" s="1"/>
  <c r="AS561" i="3" s="1"/>
  <c r="AS562" i="3" s="1"/>
  <c r="AS563" i="3" s="1"/>
  <c r="AS564" i="3" s="1"/>
  <c r="AS565" i="3" s="1"/>
  <c r="AS566" i="3" s="1"/>
  <c r="AS567" i="3" s="1"/>
  <c r="AS568" i="3" s="1"/>
  <c r="AS569" i="3" s="1"/>
  <c r="AS570" i="3" s="1"/>
  <c r="AS571" i="3" s="1"/>
  <c r="AS572" i="3" s="1"/>
  <c r="AS573" i="3" s="1"/>
  <c r="AS574" i="3" s="1"/>
  <c r="AS575" i="3" s="1"/>
  <c r="AS576" i="3" s="1"/>
  <c r="AS577" i="3" s="1"/>
  <c r="AS578" i="3" s="1"/>
  <c r="AS579" i="3" s="1"/>
  <c r="AS580" i="3" s="1"/>
  <c r="AS581" i="3" s="1"/>
  <c r="AS582" i="3" s="1"/>
  <c r="AS583" i="3" s="1"/>
  <c r="AS584" i="3" s="1"/>
  <c r="AS585" i="3" s="1"/>
  <c r="AS586" i="3" s="1"/>
  <c r="AR556" i="3"/>
  <c r="AR557" i="3" s="1"/>
  <c r="AR558" i="3" s="1"/>
  <c r="AR559" i="3" s="1"/>
  <c r="AR560" i="3" s="1"/>
  <c r="AR561" i="3" s="1"/>
  <c r="AR562" i="3" s="1"/>
  <c r="AR563" i="3" s="1"/>
  <c r="AR564" i="3" s="1"/>
  <c r="AR565" i="3" s="1"/>
  <c r="AR566" i="3" s="1"/>
  <c r="AR567" i="3" s="1"/>
  <c r="AR568" i="3" s="1"/>
  <c r="AR569" i="3" s="1"/>
  <c r="AR570" i="3" s="1"/>
  <c r="AR571" i="3" s="1"/>
  <c r="AR572" i="3" s="1"/>
  <c r="AR573" i="3" s="1"/>
  <c r="AR574" i="3" s="1"/>
  <c r="AR575" i="3" s="1"/>
  <c r="AR576" i="3" s="1"/>
  <c r="AR577" i="3" s="1"/>
  <c r="AR578" i="3" s="1"/>
  <c r="AR579" i="3" s="1"/>
  <c r="AR580" i="3" s="1"/>
  <c r="AR581" i="3" s="1"/>
  <c r="AR582" i="3" s="1"/>
  <c r="AR583" i="3" s="1"/>
  <c r="AR584" i="3" s="1"/>
  <c r="AR585" i="3" s="1"/>
  <c r="AR586" i="3" s="1"/>
  <c r="AQ556" i="3"/>
  <c r="AQ557" i="3" s="1"/>
  <c r="AQ558" i="3" s="1"/>
  <c r="AQ559" i="3" s="1"/>
  <c r="AQ560" i="3" s="1"/>
  <c r="AQ561" i="3" s="1"/>
  <c r="AQ562" i="3" s="1"/>
  <c r="AQ563" i="3" s="1"/>
  <c r="AQ564" i="3" s="1"/>
  <c r="AQ565" i="3" s="1"/>
  <c r="AQ566" i="3" s="1"/>
  <c r="AQ567" i="3" s="1"/>
  <c r="AQ568" i="3" s="1"/>
  <c r="AQ569" i="3" s="1"/>
  <c r="AQ570" i="3" s="1"/>
  <c r="AQ571" i="3" s="1"/>
  <c r="AQ572" i="3" s="1"/>
  <c r="AQ573" i="3" s="1"/>
  <c r="AQ574" i="3" s="1"/>
  <c r="AQ575" i="3" s="1"/>
  <c r="AQ576" i="3" s="1"/>
  <c r="AQ577" i="3" s="1"/>
  <c r="AQ578" i="3" s="1"/>
  <c r="AQ579" i="3" s="1"/>
  <c r="AQ580" i="3" s="1"/>
  <c r="AQ581" i="3" s="1"/>
  <c r="AQ582" i="3" s="1"/>
  <c r="AQ583" i="3" s="1"/>
  <c r="AQ584" i="3" s="1"/>
  <c r="AQ585" i="3" s="1"/>
  <c r="AQ586" i="3" s="1"/>
  <c r="AP556" i="3"/>
  <c r="AP557" i="3" s="1"/>
  <c r="AP558" i="3" s="1"/>
  <c r="AP559" i="3" s="1"/>
  <c r="AP560" i="3" s="1"/>
  <c r="AP561" i="3" s="1"/>
  <c r="AP562" i="3" s="1"/>
  <c r="AP563" i="3" s="1"/>
  <c r="AP564" i="3" s="1"/>
  <c r="AP565" i="3" s="1"/>
  <c r="AP566" i="3" s="1"/>
  <c r="AP567" i="3" s="1"/>
  <c r="AP568" i="3" s="1"/>
  <c r="AP569" i="3" s="1"/>
  <c r="AP570" i="3" s="1"/>
  <c r="AP571" i="3" s="1"/>
  <c r="AP572" i="3" s="1"/>
  <c r="AP573" i="3" s="1"/>
  <c r="AP574" i="3" s="1"/>
  <c r="AP575" i="3" s="1"/>
  <c r="AP576" i="3" s="1"/>
  <c r="AP577" i="3" s="1"/>
  <c r="AP578" i="3" s="1"/>
  <c r="AP579" i="3" s="1"/>
  <c r="AP580" i="3" s="1"/>
  <c r="AP581" i="3" s="1"/>
  <c r="AP582" i="3" s="1"/>
  <c r="AP583" i="3" s="1"/>
  <c r="AP584" i="3" s="1"/>
  <c r="AP585" i="3" s="1"/>
  <c r="AP586" i="3" s="1"/>
  <c r="AU526" i="3"/>
  <c r="AU527" i="3" s="1"/>
  <c r="AU528" i="3" s="1"/>
  <c r="AU529" i="3" s="1"/>
  <c r="AU530" i="3" s="1"/>
  <c r="AU531" i="3" s="1"/>
  <c r="AU532" i="3" s="1"/>
  <c r="AU533" i="3" s="1"/>
  <c r="AU534" i="3" s="1"/>
  <c r="AU535" i="3" s="1"/>
  <c r="AU536" i="3" s="1"/>
  <c r="AU537" i="3" s="1"/>
  <c r="AU538" i="3" s="1"/>
  <c r="AU539" i="3" s="1"/>
  <c r="AU540" i="3" s="1"/>
  <c r="AU541" i="3" s="1"/>
  <c r="AU542" i="3" s="1"/>
  <c r="AU543" i="3" s="1"/>
  <c r="AU544" i="3" s="1"/>
  <c r="AU545" i="3" s="1"/>
  <c r="AU546" i="3" s="1"/>
  <c r="AU547" i="3" s="1"/>
  <c r="AU548" i="3" s="1"/>
  <c r="AU549" i="3" s="1"/>
  <c r="AU550" i="3" s="1"/>
  <c r="AU551" i="3" s="1"/>
  <c r="AU552" i="3" s="1"/>
  <c r="AU553" i="3" s="1"/>
  <c r="AU554" i="3" s="1"/>
  <c r="AU555" i="3" s="1"/>
  <c r="AT526" i="3"/>
  <c r="AT527" i="3" s="1"/>
  <c r="AT528" i="3" s="1"/>
  <c r="AT529" i="3" s="1"/>
  <c r="AT530" i="3" s="1"/>
  <c r="AT531" i="3" s="1"/>
  <c r="AT532" i="3" s="1"/>
  <c r="AT533" i="3" s="1"/>
  <c r="AT534" i="3" s="1"/>
  <c r="AT535" i="3" s="1"/>
  <c r="AT536" i="3" s="1"/>
  <c r="AT537" i="3" s="1"/>
  <c r="AT538" i="3" s="1"/>
  <c r="AT539" i="3" s="1"/>
  <c r="AT540" i="3" s="1"/>
  <c r="AT541" i="3" s="1"/>
  <c r="AT542" i="3" s="1"/>
  <c r="AT543" i="3" s="1"/>
  <c r="AT544" i="3" s="1"/>
  <c r="AT545" i="3" s="1"/>
  <c r="AT546" i="3" s="1"/>
  <c r="AT547" i="3" s="1"/>
  <c r="AT548" i="3" s="1"/>
  <c r="AT549" i="3" s="1"/>
  <c r="AT550" i="3" s="1"/>
  <c r="AT551" i="3" s="1"/>
  <c r="AT552" i="3" s="1"/>
  <c r="AT553" i="3" s="1"/>
  <c r="AT554" i="3" s="1"/>
  <c r="AT555" i="3" s="1"/>
  <c r="AS526" i="3"/>
  <c r="AS527" i="3" s="1"/>
  <c r="AS528" i="3" s="1"/>
  <c r="AS529" i="3" s="1"/>
  <c r="AS530" i="3" s="1"/>
  <c r="AS531" i="3" s="1"/>
  <c r="AS532" i="3" s="1"/>
  <c r="AS533" i="3" s="1"/>
  <c r="AS534" i="3" s="1"/>
  <c r="AS535" i="3" s="1"/>
  <c r="AS536" i="3" s="1"/>
  <c r="AS537" i="3" s="1"/>
  <c r="AS538" i="3" s="1"/>
  <c r="AS539" i="3" s="1"/>
  <c r="AS540" i="3" s="1"/>
  <c r="AS541" i="3" s="1"/>
  <c r="AS542" i="3" s="1"/>
  <c r="AS543" i="3" s="1"/>
  <c r="AS544" i="3" s="1"/>
  <c r="AS545" i="3" s="1"/>
  <c r="AS546" i="3" s="1"/>
  <c r="AS547" i="3" s="1"/>
  <c r="AS548" i="3" s="1"/>
  <c r="AS549" i="3" s="1"/>
  <c r="AS550" i="3" s="1"/>
  <c r="AS551" i="3" s="1"/>
  <c r="AS552" i="3" s="1"/>
  <c r="AS553" i="3" s="1"/>
  <c r="AS554" i="3" s="1"/>
  <c r="AS555" i="3" s="1"/>
  <c r="AR526" i="3"/>
  <c r="AR527" i="3" s="1"/>
  <c r="AR528" i="3" s="1"/>
  <c r="AR529" i="3" s="1"/>
  <c r="AR530" i="3" s="1"/>
  <c r="AR531" i="3" s="1"/>
  <c r="AR532" i="3" s="1"/>
  <c r="AR533" i="3" s="1"/>
  <c r="AR534" i="3" s="1"/>
  <c r="AR535" i="3" s="1"/>
  <c r="AR536" i="3" s="1"/>
  <c r="AR537" i="3" s="1"/>
  <c r="AR538" i="3" s="1"/>
  <c r="AR539" i="3" s="1"/>
  <c r="AR540" i="3" s="1"/>
  <c r="AR541" i="3" s="1"/>
  <c r="AR542" i="3" s="1"/>
  <c r="AR543" i="3" s="1"/>
  <c r="AR544" i="3" s="1"/>
  <c r="AR545" i="3" s="1"/>
  <c r="AR546" i="3" s="1"/>
  <c r="AR547" i="3" s="1"/>
  <c r="AR548" i="3" s="1"/>
  <c r="AR549" i="3" s="1"/>
  <c r="AR550" i="3" s="1"/>
  <c r="AR551" i="3" s="1"/>
  <c r="AR552" i="3" s="1"/>
  <c r="AR553" i="3" s="1"/>
  <c r="AR554" i="3" s="1"/>
  <c r="AR555" i="3" s="1"/>
  <c r="AQ526" i="3"/>
  <c r="AQ527" i="3" s="1"/>
  <c r="AQ528" i="3" s="1"/>
  <c r="AQ529" i="3" s="1"/>
  <c r="AQ530" i="3" s="1"/>
  <c r="AQ531" i="3" s="1"/>
  <c r="AQ532" i="3" s="1"/>
  <c r="AQ533" i="3" s="1"/>
  <c r="AQ534" i="3" s="1"/>
  <c r="AQ535" i="3" s="1"/>
  <c r="AQ536" i="3" s="1"/>
  <c r="AQ537" i="3" s="1"/>
  <c r="AQ538" i="3" s="1"/>
  <c r="AQ539" i="3" s="1"/>
  <c r="AQ540" i="3" s="1"/>
  <c r="AQ541" i="3" s="1"/>
  <c r="AQ542" i="3" s="1"/>
  <c r="AQ543" i="3" s="1"/>
  <c r="AQ544" i="3" s="1"/>
  <c r="AQ545" i="3" s="1"/>
  <c r="AQ546" i="3" s="1"/>
  <c r="AQ547" i="3" s="1"/>
  <c r="AQ548" i="3" s="1"/>
  <c r="AQ549" i="3" s="1"/>
  <c r="AQ550" i="3" s="1"/>
  <c r="AQ551" i="3" s="1"/>
  <c r="AQ552" i="3" s="1"/>
  <c r="AQ553" i="3" s="1"/>
  <c r="AQ554" i="3" s="1"/>
  <c r="AQ555" i="3" s="1"/>
  <c r="AP526" i="3"/>
  <c r="AP527" i="3" s="1"/>
  <c r="AP528" i="3" s="1"/>
  <c r="AP529" i="3" s="1"/>
  <c r="AP530" i="3" s="1"/>
  <c r="AP531" i="3" s="1"/>
  <c r="AP532" i="3" s="1"/>
  <c r="AP533" i="3" s="1"/>
  <c r="AP534" i="3" s="1"/>
  <c r="AP535" i="3" s="1"/>
  <c r="AP536" i="3" s="1"/>
  <c r="AP537" i="3" s="1"/>
  <c r="AP538" i="3" s="1"/>
  <c r="AP539" i="3" s="1"/>
  <c r="AP540" i="3" s="1"/>
  <c r="AP541" i="3" s="1"/>
  <c r="AP542" i="3" s="1"/>
  <c r="AP543" i="3" s="1"/>
  <c r="AP544" i="3" s="1"/>
  <c r="AP545" i="3" s="1"/>
  <c r="AP546" i="3" s="1"/>
  <c r="AP547" i="3" s="1"/>
  <c r="AP548" i="3" s="1"/>
  <c r="AP549" i="3" s="1"/>
  <c r="AP550" i="3" s="1"/>
  <c r="AP551" i="3" s="1"/>
  <c r="AP552" i="3" s="1"/>
  <c r="AP553" i="3" s="1"/>
  <c r="AP554" i="3" s="1"/>
  <c r="AP555" i="3" s="1"/>
  <c r="AU495" i="3"/>
  <c r="AU496" i="3" s="1"/>
  <c r="AU497" i="3" s="1"/>
  <c r="AU498" i="3" s="1"/>
  <c r="AU499" i="3" s="1"/>
  <c r="AU500" i="3" s="1"/>
  <c r="AU501" i="3" s="1"/>
  <c r="AU502" i="3" s="1"/>
  <c r="AU503" i="3" s="1"/>
  <c r="AU504" i="3" s="1"/>
  <c r="AU505" i="3" s="1"/>
  <c r="AU506" i="3" s="1"/>
  <c r="AU507" i="3" s="1"/>
  <c r="AU508" i="3" s="1"/>
  <c r="AU509" i="3" s="1"/>
  <c r="AU510" i="3" s="1"/>
  <c r="AU511" i="3" s="1"/>
  <c r="AU512" i="3" s="1"/>
  <c r="AU513" i="3" s="1"/>
  <c r="AU514" i="3" s="1"/>
  <c r="AU515" i="3" s="1"/>
  <c r="AU516" i="3" s="1"/>
  <c r="AU517" i="3" s="1"/>
  <c r="AU518" i="3" s="1"/>
  <c r="AU519" i="3" s="1"/>
  <c r="AU520" i="3" s="1"/>
  <c r="AU521" i="3" s="1"/>
  <c r="AU522" i="3" s="1"/>
  <c r="AU523" i="3" s="1"/>
  <c r="AU524" i="3" s="1"/>
  <c r="AU525" i="3" s="1"/>
  <c r="AT495" i="3"/>
  <c r="AT496" i="3" s="1"/>
  <c r="AT497" i="3" s="1"/>
  <c r="AT498" i="3" s="1"/>
  <c r="AT499" i="3" s="1"/>
  <c r="AT500" i="3" s="1"/>
  <c r="AT501" i="3" s="1"/>
  <c r="AT502" i="3" s="1"/>
  <c r="AT503" i="3" s="1"/>
  <c r="AT504" i="3" s="1"/>
  <c r="AT505" i="3" s="1"/>
  <c r="AT506" i="3" s="1"/>
  <c r="AT507" i="3" s="1"/>
  <c r="AT508" i="3" s="1"/>
  <c r="AT509" i="3" s="1"/>
  <c r="AT510" i="3" s="1"/>
  <c r="AT511" i="3" s="1"/>
  <c r="AT512" i="3" s="1"/>
  <c r="AT513" i="3" s="1"/>
  <c r="AT514" i="3" s="1"/>
  <c r="AT515" i="3" s="1"/>
  <c r="AT516" i="3" s="1"/>
  <c r="AT517" i="3" s="1"/>
  <c r="AT518" i="3" s="1"/>
  <c r="AT519" i="3" s="1"/>
  <c r="AT520" i="3" s="1"/>
  <c r="AT521" i="3" s="1"/>
  <c r="AT522" i="3" s="1"/>
  <c r="AT523" i="3" s="1"/>
  <c r="AT524" i="3" s="1"/>
  <c r="AT525" i="3" s="1"/>
  <c r="AS495" i="3"/>
  <c r="AS496" i="3" s="1"/>
  <c r="AS497" i="3" s="1"/>
  <c r="AS498" i="3" s="1"/>
  <c r="AS499" i="3" s="1"/>
  <c r="AS500" i="3" s="1"/>
  <c r="AS501" i="3" s="1"/>
  <c r="AS502" i="3" s="1"/>
  <c r="AS503" i="3" s="1"/>
  <c r="AS504" i="3" s="1"/>
  <c r="AS505" i="3" s="1"/>
  <c r="AS506" i="3" s="1"/>
  <c r="AS507" i="3" s="1"/>
  <c r="AS508" i="3" s="1"/>
  <c r="AS509" i="3" s="1"/>
  <c r="AS510" i="3" s="1"/>
  <c r="AS511" i="3" s="1"/>
  <c r="AS512" i="3" s="1"/>
  <c r="AS513" i="3" s="1"/>
  <c r="AS514" i="3" s="1"/>
  <c r="AS515" i="3" s="1"/>
  <c r="AS516" i="3" s="1"/>
  <c r="AS517" i="3" s="1"/>
  <c r="AS518" i="3" s="1"/>
  <c r="AS519" i="3" s="1"/>
  <c r="AS520" i="3" s="1"/>
  <c r="AS521" i="3" s="1"/>
  <c r="AS522" i="3" s="1"/>
  <c r="AS523" i="3" s="1"/>
  <c r="AS524" i="3" s="1"/>
  <c r="AS525" i="3" s="1"/>
  <c r="AR495" i="3"/>
  <c r="AR496" i="3" s="1"/>
  <c r="AR497" i="3" s="1"/>
  <c r="AR498" i="3" s="1"/>
  <c r="AR499" i="3" s="1"/>
  <c r="AR500" i="3" s="1"/>
  <c r="AR501" i="3" s="1"/>
  <c r="AR502" i="3" s="1"/>
  <c r="AR503" i="3" s="1"/>
  <c r="AR504" i="3" s="1"/>
  <c r="AR505" i="3" s="1"/>
  <c r="AR506" i="3" s="1"/>
  <c r="AR507" i="3" s="1"/>
  <c r="AR508" i="3" s="1"/>
  <c r="AR509" i="3" s="1"/>
  <c r="AR510" i="3" s="1"/>
  <c r="AR511" i="3" s="1"/>
  <c r="AR512" i="3" s="1"/>
  <c r="AR513" i="3" s="1"/>
  <c r="AR514" i="3" s="1"/>
  <c r="AR515" i="3" s="1"/>
  <c r="AR516" i="3" s="1"/>
  <c r="AR517" i="3" s="1"/>
  <c r="AR518" i="3" s="1"/>
  <c r="AR519" i="3" s="1"/>
  <c r="AR520" i="3" s="1"/>
  <c r="AR521" i="3" s="1"/>
  <c r="AR522" i="3" s="1"/>
  <c r="AR523" i="3" s="1"/>
  <c r="AR524" i="3" s="1"/>
  <c r="AR525" i="3" s="1"/>
  <c r="AQ495" i="3"/>
  <c r="AQ496" i="3" s="1"/>
  <c r="AQ497" i="3" s="1"/>
  <c r="AQ498" i="3" s="1"/>
  <c r="AQ499" i="3" s="1"/>
  <c r="AQ500" i="3" s="1"/>
  <c r="AQ501" i="3" s="1"/>
  <c r="AQ502" i="3" s="1"/>
  <c r="AQ503" i="3" s="1"/>
  <c r="AQ504" i="3" s="1"/>
  <c r="AQ505" i="3" s="1"/>
  <c r="AQ506" i="3" s="1"/>
  <c r="AQ507" i="3" s="1"/>
  <c r="AQ508" i="3" s="1"/>
  <c r="AQ509" i="3" s="1"/>
  <c r="AQ510" i="3" s="1"/>
  <c r="AQ511" i="3" s="1"/>
  <c r="AQ512" i="3" s="1"/>
  <c r="AQ513" i="3" s="1"/>
  <c r="AQ514" i="3" s="1"/>
  <c r="AQ515" i="3" s="1"/>
  <c r="AQ516" i="3" s="1"/>
  <c r="AQ517" i="3" s="1"/>
  <c r="AQ518" i="3" s="1"/>
  <c r="AQ519" i="3" s="1"/>
  <c r="AQ520" i="3" s="1"/>
  <c r="AQ521" i="3" s="1"/>
  <c r="AQ522" i="3" s="1"/>
  <c r="AQ523" i="3" s="1"/>
  <c r="AQ524" i="3" s="1"/>
  <c r="AQ525" i="3" s="1"/>
  <c r="AP495" i="3"/>
  <c r="AP496" i="3" s="1"/>
  <c r="AP497" i="3" s="1"/>
  <c r="AP498" i="3" s="1"/>
  <c r="AP499" i="3" s="1"/>
  <c r="AP500" i="3" s="1"/>
  <c r="AP501" i="3" s="1"/>
  <c r="AP502" i="3" s="1"/>
  <c r="AP503" i="3" s="1"/>
  <c r="AP504" i="3" s="1"/>
  <c r="AP505" i="3" s="1"/>
  <c r="AP506" i="3" s="1"/>
  <c r="AP507" i="3" s="1"/>
  <c r="AP508" i="3" s="1"/>
  <c r="AP509" i="3" s="1"/>
  <c r="AP510" i="3" s="1"/>
  <c r="AP511" i="3" s="1"/>
  <c r="AP512" i="3" s="1"/>
  <c r="AP513" i="3" s="1"/>
  <c r="AP514" i="3" s="1"/>
  <c r="AP515" i="3" s="1"/>
  <c r="AP516" i="3" s="1"/>
  <c r="AP517" i="3" s="1"/>
  <c r="AP518" i="3" s="1"/>
  <c r="AP519" i="3" s="1"/>
  <c r="AP520" i="3" s="1"/>
  <c r="AP521" i="3" s="1"/>
  <c r="AP522" i="3" s="1"/>
  <c r="AP523" i="3" s="1"/>
  <c r="AP524" i="3" s="1"/>
  <c r="AP525" i="3" s="1"/>
  <c r="AU465" i="3"/>
  <c r="AU466" i="3" s="1"/>
  <c r="AU467" i="3" s="1"/>
  <c r="AU468" i="3" s="1"/>
  <c r="AU469" i="3" s="1"/>
  <c r="AU470" i="3" s="1"/>
  <c r="AU471" i="3" s="1"/>
  <c r="AU472" i="3" s="1"/>
  <c r="AU473" i="3" s="1"/>
  <c r="AU474" i="3" s="1"/>
  <c r="AU475" i="3" s="1"/>
  <c r="AU476" i="3" s="1"/>
  <c r="AU477" i="3" s="1"/>
  <c r="AU478" i="3" s="1"/>
  <c r="AU479" i="3" s="1"/>
  <c r="AU480" i="3" s="1"/>
  <c r="AU481" i="3" s="1"/>
  <c r="AU482" i="3" s="1"/>
  <c r="AU483" i="3" s="1"/>
  <c r="AU484" i="3" s="1"/>
  <c r="AU485" i="3" s="1"/>
  <c r="AU486" i="3" s="1"/>
  <c r="AU487" i="3" s="1"/>
  <c r="AU488" i="3" s="1"/>
  <c r="AU489" i="3" s="1"/>
  <c r="AU490" i="3" s="1"/>
  <c r="AU491" i="3" s="1"/>
  <c r="AU492" i="3" s="1"/>
  <c r="AU493" i="3" s="1"/>
  <c r="AU494" i="3" s="1"/>
  <c r="AT465" i="3"/>
  <c r="AT466" i="3" s="1"/>
  <c r="AT467" i="3" s="1"/>
  <c r="AT468" i="3" s="1"/>
  <c r="AT469" i="3" s="1"/>
  <c r="AT470" i="3" s="1"/>
  <c r="AT471" i="3" s="1"/>
  <c r="AT472" i="3" s="1"/>
  <c r="AT473" i="3" s="1"/>
  <c r="AT474" i="3" s="1"/>
  <c r="AT475" i="3" s="1"/>
  <c r="AT476" i="3" s="1"/>
  <c r="AT477" i="3" s="1"/>
  <c r="AT478" i="3" s="1"/>
  <c r="AT479" i="3" s="1"/>
  <c r="AT480" i="3" s="1"/>
  <c r="AT481" i="3" s="1"/>
  <c r="AT482" i="3" s="1"/>
  <c r="AT483" i="3" s="1"/>
  <c r="AT484" i="3" s="1"/>
  <c r="AT485" i="3" s="1"/>
  <c r="AT486" i="3" s="1"/>
  <c r="AT487" i="3" s="1"/>
  <c r="AT488" i="3" s="1"/>
  <c r="AT489" i="3" s="1"/>
  <c r="AT490" i="3" s="1"/>
  <c r="AT491" i="3" s="1"/>
  <c r="AT492" i="3" s="1"/>
  <c r="AT493" i="3" s="1"/>
  <c r="AT494" i="3" s="1"/>
  <c r="AS465" i="3"/>
  <c r="AS466" i="3" s="1"/>
  <c r="AS467" i="3" s="1"/>
  <c r="AS468" i="3" s="1"/>
  <c r="AS469" i="3" s="1"/>
  <c r="AS470" i="3" s="1"/>
  <c r="AS471" i="3" s="1"/>
  <c r="AS472" i="3" s="1"/>
  <c r="AS473" i="3" s="1"/>
  <c r="AS474" i="3" s="1"/>
  <c r="AS475" i="3" s="1"/>
  <c r="AS476" i="3" s="1"/>
  <c r="AS477" i="3" s="1"/>
  <c r="AS478" i="3" s="1"/>
  <c r="AS479" i="3" s="1"/>
  <c r="AS480" i="3" s="1"/>
  <c r="AS481" i="3" s="1"/>
  <c r="AS482" i="3" s="1"/>
  <c r="AS483" i="3" s="1"/>
  <c r="AS484" i="3" s="1"/>
  <c r="AS485" i="3" s="1"/>
  <c r="AS486" i="3" s="1"/>
  <c r="AS487" i="3" s="1"/>
  <c r="AS488" i="3" s="1"/>
  <c r="AS489" i="3" s="1"/>
  <c r="AS490" i="3" s="1"/>
  <c r="AS491" i="3" s="1"/>
  <c r="AS492" i="3" s="1"/>
  <c r="AS493" i="3" s="1"/>
  <c r="AS494" i="3" s="1"/>
  <c r="AR465" i="3"/>
  <c r="AR466" i="3" s="1"/>
  <c r="AR467" i="3" s="1"/>
  <c r="AR468" i="3" s="1"/>
  <c r="AR469" i="3" s="1"/>
  <c r="AR470" i="3" s="1"/>
  <c r="AR471" i="3" s="1"/>
  <c r="AR472" i="3" s="1"/>
  <c r="AR473" i="3" s="1"/>
  <c r="AR474" i="3" s="1"/>
  <c r="AR475" i="3" s="1"/>
  <c r="AR476" i="3" s="1"/>
  <c r="AR477" i="3" s="1"/>
  <c r="AR478" i="3" s="1"/>
  <c r="AR479" i="3" s="1"/>
  <c r="AR480" i="3" s="1"/>
  <c r="AR481" i="3" s="1"/>
  <c r="AR482" i="3" s="1"/>
  <c r="AR483" i="3" s="1"/>
  <c r="AR484" i="3" s="1"/>
  <c r="AR485" i="3" s="1"/>
  <c r="AR486" i="3" s="1"/>
  <c r="AR487" i="3" s="1"/>
  <c r="AR488" i="3" s="1"/>
  <c r="AR489" i="3" s="1"/>
  <c r="AR490" i="3" s="1"/>
  <c r="AR491" i="3" s="1"/>
  <c r="AR492" i="3" s="1"/>
  <c r="AR493" i="3" s="1"/>
  <c r="AR494" i="3" s="1"/>
  <c r="AQ465" i="3"/>
  <c r="AQ466" i="3" s="1"/>
  <c r="AQ467" i="3" s="1"/>
  <c r="AQ468" i="3" s="1"/>
  <c r="AQ469" i="3" s="1"/>
  <c r="AQ470" i="3" s="1"/>
  <c r="AQ471" i="3" s="1"/>
  <c r="AQ472" i="3" s="1"/>
  <c r="AQ473" i="3" s="1"/>
  <c r="AQ474" i="3" s="1"/>
  <c r="AQ475" i="3" s="1"/>
  <c r="AQ476" i="3" s="1"/>
  <c r="AQ477" i="3" s="1"/>
  <c r="AQ478" i="3" s="1"/>
  <c r="AQ479" i="3" s="1"/>
  <c r="AQ480" i="3" s="1"/>
  <c r="AQ481" i="3" s="1"/>
  <c r="AQ482" i="3" s="1"/>
  <c r="AQ483" i="3" s="1"/>
  <c r="AQ484" i="3" s="1"/>
  <c r="AQ485" i="3" s="1"/>
  <c r="AQ486" i="3" s="1"/>
  <c r="AQ487" i="3" s="1"/>
  <c r="AQ488" i="3" s="1"/>
  <c r="AQ489" i="3" s="1"/>
  <c r="AQ490" i="3" s="1"/>
  <c r="AQ491" i="3" s="1"/>
  <c r="AQ492" i="3" s="1"/>
  <c r="AQ493" i="3" s="1"/>
  <c r="AQ494" i="3" s="1"/>
  <c r="AP465" i="3"/>
  <c r="AP466" i="3" s="1"/>
  <c r="AP467" i="3" s="1"/>
  <c r="AP468" i="3" s="1"/>
  <c r="AP469" i="3" s="1"/>
  <c r="AP470" i="3" s="1"/>
  <c r="AP471" i="3" s="1"/>
  <c r="AP472" i="3" s="1"/>
  <c r="AP473" i="3" s="1"/>
  <c r="AP474" i="3" s="1"/>
  <c r="AP475" i="3" s="1"/>
  <c r="AP476" i="3" s="1"/>
  <c r="AP477" i="3" s="1"/>
  <c r="AP478" i="3" s="1"/>
  <c r="AP479" i="3" s="1"/>
  <c r="AP480" i="3" s="1"/>
  <c r="AP481" i="3" s="1"/>
  <c r="AP482" i="3" s="1"/>
  <c r="AP483" i="3" s="1"/>
  <c r="AP484" i="3" s="1"/>
  <c r="AP485" i="3" s="1"/>
  <c r="AP486" i="3" s="1"/>
  <c r="AP487" i="3" s="1"/>
  <c r="AP488" i="3" s="1"/>
  <c r="AP489" i="3" s="1"/>
  <c r="AP490" i="3" s="1"/>
  <c r="AP491" i="3" s="1"/>
  <c r="AP492" i="3" s="1"/>
  <c r="AP493" i="3" s="1"/>
  <c r="AP494" i="3" s="1"/>
  <c r="AU434" i="3"/>
  <c r="AU435" i="3" s="1"/>
  <c r="AU436" i="3" s="1"/>
  <c r="AU437" i="3" s="1"/>
  <c r="AU438" i="3" s="1"/>
  <c r="AU439" i="3" s="1"/>
  <c r="AU440" i="3" s="1"/>
  <c r="AU441" i="3" s="1"/>
  <c r="AU442" i="3" s="1"/>
  <c r="AU443" i="3" s="1"/>
  <c r="AU444" i="3" s="1"/>
  <c r="AU445" i="3" s="1"/>
  <c r="AU446" i="3" s="1"/>
  <c r="AU447" i="3" s="1"/>
  <c r="AU448" i="3" s="1"/>
  <c r="AU449" i="3" s="1"/>
  <c r="AU450" i="3" s="1"/>
  <c r="AU451" i="3" s="1"/>
  <c r="AU452" i="3" s="1"/>
  <c r="AU453" i="3" s="1"/>
  <c r="AU454" i="3" s="1"/>
  <c r="AU455" i="3" s="1"/>
  <c r="AU456" i="3" s="1"/>
  <c r="AU457" i="3" s="1"/>
  <c r="AU458" i="3" s="1"/>
  <c r="AU459" i="3" s="1"/>
  <c r="AU460" i="3" s="1"/>
  <c r="AU461" i="3" s="1"/>
  <c r="AU462" i="3" s="1"/>
  <c r="AU463" i="3" s="1"/>
  <c r="AU464" i="3" s="1"/>
  <c r="AT434" i="3"/>
  <c r="AT435" i="3" s="1"/>
  <c r="AT436" i="3" s="1"/>
  <c r="AT437" i="3" s="1"/>
  <c r="AT438" i="3" s="1"/>
  <c r="AT439" i="3" s="1"/>
  <c r="AT440" i="3" s="1"/>
  <c r="AT441" i="3" s="1"/>
  <c r="AT442" i="3" s="1"/>
  <c r="AT443" i="3" s="1"/>
  <c r="AT444" i="3" s="1"/>
  <c r="AT445" i="3" s="1"/>
  <c r="AT446" i="3" s="1"/>
  <c r="AT447" i="3" s="1"/>
  <c r="AT448" i="3" s="1"/>
  <c r="AT449" i="3" s="1"/>
  <c r="AT450" i="3" s="1"/>
  <c r="AT451" i="3" s="1"/>
  <c r="AT452" i="3" s="1"/>
  <c r="AT453" i="3" s="1"/>
  <c r="AT454" i="3" s="1"/>
  <c r="AT455" i="3" s="1"/>
  <c r="AT456" i="3" s="1"/>
  <c r="AT457" i="3" s="1"/>
  <c r="AT458" i="3" s="1"/>
  <c r="AT459" i="3" s="1"/>
  <c r="AT460" i="3" s="1"/>
  <c r="AT461" i="3" s="1"/>
  <c r="AT462" i="3" s="1"/>
  <c r="AT463" i="3" s="1"/>
  <c r="AT464" i="3" s="1"/>
  <c r="AS434" i="3"/>
  <c r="AS435" i="3" s="1"/>
  <c r="AS436" i="3" s="1"/>
  <c r="AS437" i="3" s="1"/>
  <c r="AS438" i="3" s="1"/>
  <c r="AS439" i="3" s="1"/>
  <c r="AS440" i="3" s="1"/>
  <c r="AS441" i="3" s="1"/>
  <c r="AS442" i="3" s="1"/>
  <c r="AS443" i="3" s="1"/>
  <c r="AS444" i="3" s="1"/>
  <c r="AS445" i="3" s="1"/>
  <c r="AS446" i="3" s="1"/>
  <c r="AS447" i="3" s="1"/>
  <c r="AS448" i="3" s="1"/>
  <c r="AS449" i="3" s="1"/>
  <c r="AS450" i="3" s="1"/>
  <c r="AS451" i="3" s="1"/>
  <c r="AS452" i="3" s="1"/>
  <c r="AS453" i="3" s="1"/>
  <c r="AS454" i="3" s="1"/>
  <c r="AS455" i="3" s="1"/>
  <c r="AS456" i="3" s="1"/>
  <c r="AS457" i="3" s="1"/>
  <c r="AS458" i="3" s="1"/>
  <c r="AS459" i="3" s="1"/>
  <c r="AS460" i="3" s="1"/>
  <c r="AS461" i="3" s="1"/>
  <c r="AS462" i="3" s="1"/>
  <c r="AS463" i="3" s="1"/>
  <c r="AS464" i="3" s="1"/>
  <c r="AR434" i="3"/>
  <c r="AR435" i="3" s="1"/>
  <c r="AR436" i="3" s="1"/>
  <c r="AR437" i="3" s="1"/>
  <c r="AR438" i="3" s="1"/>
  <c r="AR439" i="3" s="1"/>
  <c r="AR440" i="3" s="1"/>
  <c r="AR441" i="3" s="1"/>
  <c r="AR442" i="3" s="1"/>
  <c r="AR443" i="3" s="1"/>
  <c r="AR444" i="3" s="1"/>
  <c r="AR445" i="3" s="1"/>
  <c r="AR446" i="3" s="1"/>
  <c r="AR447" i="3" s="1"/>
  <c r="AR448" i="3" s="1"/>
  <c r="AR449" i="3" s="1"/>
  <c r="AR450" i="3" s="1"/>
  <c r="AR451" i="3" s="1"/>
  <c r="AR452" i="3" s="1"/>
  <c r="AR453" i="3" s="1"/>
  <c r="AR454" i="3" s="1"/>
  <c r="AR455" i="3" s="1"/>
  <c r="AR456" i="3" s="1"/>
  <c r="AR457" i="3" s="1"/>
  <c r="AR458" i="3" s="1"/>
  <c r="AR459" i="3" s="1"/>
  <c r="AR460" i="3" s="1"/>
  <c r="AR461" i="3" s="1"/>
  <c r="AR462" i="3" s="1"/>
  <c r="AR463" i="3" s="1"/>
  <c r="AR464" i="3" s="1"/>
  <c r="AQ434" i="3"/>
  <c r="AQ435" i="3" s="1"/>
  <c r="AQ436" i="3" s="1"/>
  <c r="AQ437" i="3" s="1"/>
  <c r="AQ438" i="3" s="1"/>
  <c r="AQ439" i="3" s="1"/>
  <c r="AQ440" i="3" s="1"/>
  <c r="AQ441" i="3" s="1"/>
  <c r="AQ442" i="3" s="1"/>
  <c r="AQ443" i="3" s="1"/>
  <c r="AQ444" i="3" s="1"/>
  <c r="AQ445" i="3" s="1"/>
  <c r="AQ446" i="3" s="1"/>
  <c r="AQ447" i="3" s="1"/>
  <c r="AQ448" i="3" s="1"/>
  <c r="AQ449" i="3" s="1"/>
  <c r="AQ450" i="3" s="1"/>
  <c r="AQ451" i="3" s="1"/>
  <c r="AQ452" i="3" s="1"/>
  <c r="AQ453" i="3" s="1"/>
  <c r="AQ454" i="3" s="1"/>
  <c r="AQ455" i="3" s="1"/>
  <c r="AQ456" i="3" s="1"/>
  <c r="AQ457" i="3" s="1"/>
  <c r="AQ458" i="3" s="1"/>
  <c r="AQ459" i="3" s="1"/>
  <c r="AQ460" i="3" s="1"/>
  <c r="AQ461" i="3" s="1"/>
  <c r="AQ462" i="3" s="1"/>
  <c r="AQ463" i="3" s="1"/>
  <c r="AQ464" i="3" s="1"/>
  <c r="AP434" i="3"/>
  <c r="AP435" i="3" s="1"/>
  <c r="AP436" i="3" s="1"/>
  <c r="AP437" i="3" s="1"/>
  <c r="AP438" i="3" s="1"/>
  <c r="AP439" i="3" s="1"/>
  <c r="AP440" i="3" s="1"/>
  <c r="AP441" i="3" s="1"/>
  <c r="AP442" i="3" s="1"/>
  <c r="AP443" i="3" s="1"/>
  <c r="AP444" i="3" s="1"/>
  <c r="AP445" i="3" s="1"/>
  <c r="AP446" i="3" s="1"/>
  <c r="AP447" i="3" s="1"/>
  <c r="AP448" i="3" s="1"/>
  <c r="AP449" i="3" s="1"/>
  <c r="AP450" i="3" s="1"/>
  <c r="AP451" i="3" s="1"/>
  <c r="AP452" i="3" s="1"/>
  <c r="AP453" i="3" s="1"/>
  <c r="AP454" i="3" s="1"/>
  <c r="AP455" i="3" s="1"/>
  <c r="AP456" i="3" s="1"/>
  <c r="AP457" i="3" s="1"/>
  <c r="AP458" i="3" s="1"/>
  <c r="AP459" i="3" s="1"/>
  <c r="AP460" i="3" s="1"/>
  <c r="AP461" i="3" s="1"/>
  <c r="AP462" i="3" s="1"/>
  <c r="AP463" i="3" s="1"/>
  <c r="AP464" i="3" s="1"/>
  <c r="AU405" i="3"/>
  <c r="AU406" i="3" s="1"/>
  <c r="AU407" i="3" s="1"/>
  <c r="AU408" i="3" s="1"/>
  <c r="AU409" i="3" s="1"/>
  <c r="AU410" i="3" s="1"/>
  <c r="AU411" i="3" s="1"/>
  <c r="AU412" i="3" s="1"/>
  <c r="AU413" i="3" s="1"/>
  <c r="AU414" i="3" s="1"/>
  <c r="AU415" i="3" s="1"/>
  <c r="AU416" i="3" s="1"/>
  <c r="AU417" i="3" s="1"/>
  <c r="AU418" i="3" s="1"/>
  <c r="AU419" i="3" s="1"/>
  <c r="AU420" i="3" s="1"/>
  <c r="AU421" i="3" s="1"/>
  <c r="AU422" i="3" s="1"/>
  <c r="AU423" i="3" s="1"/>
  <c r="AU424" i="3" s="1"/>
  <c r="AU425" i="3" s="1"/>
  <c r="AU426" i="3" s="1"/>
  <c r="AU427" i="3" s="1"/>
  <c r="AU428" i="3" s="1"/>
  <c r="AU429" i="3" s="1"/>
  <c r="AU430" i="3" s="1"/>
  <c r="AU431" i="3" s="1"/>
  <c r="AU432" i="3" s="1"/>
  <c r="AT405" i="3"/>
  <c r="AT406" i="3" s="1"/>
  <c r="AT407" i="3" s="1"/>
  <c r="AT408" i="3" s="1"/>
  <c r="AT409" i="3" s="1"/>
  <c r="AT410" i="3" s="1"/>
  <c r="AT411" i="3" s="1"/>
  <c r="AT412" i="3" s="1"/>
  <c r="AT413" i="3" s="1"/>
  <c r="AT414" i="3" s="1"/>
  <c r="AT415" i="3" s="1"/>
  <c r="AT416" i="3" s="1"/>
  <c r="AT417" i="3" s="1"/>
  <c r="AT418" i="3" s="1"/>
  <c r="AT419" i="3" s="1"/>
  <c r="AT420" i="3" s="1"/>
  <c r="AT421" i="3" s="1"/>
  <c r="AT422" i="3" s="1"/>
  <c r="AT423" i="3" s="1"/>
  <c r="AT424" i="3" s="1"/>
  <c r="AT425" i="3" s="1"/>
  <c r="AT426" i="3" s="1"/>
  <c r="AT427" i="3" s="1"/>
  <c r="AT428" i="3" s="1"/>
  <c r="AT429" i="3" s="1"/>
  <c r="AT430" i="3" s="1"/>
  <c r="AT431" i="3" s="1"/>
  <c r="AT432" i="3" s="1"/>
  <c r="AS405" i="3"/>
  <c r="AS406" i="3" s="1"/>
  <c r="AS407" i="3" s="1"/>
  <c r="AS408" i="3" s="1"/>
  <c r="AS409" i="3" s="1"/>
  <c r="AS410" i="3" s="1"/>
  <c r="AS411" i="3" s="1"/>
  <c r="AS412" i="3" s="1"/>
  <c r="AS413" i="3" s="1"/>
  <c r="AS414" i="3" s="1"/>
  <c r="AS415" i="3" s="1"/>
  <c r="AS416" i="3" s="1"/>
  <c r="AS417" i="3" s="1"/>
  <c r="AS418" i="3" s="1"/>
  <c r="AS419" i="3" s="1"/>
  <c r="AS420" i="3" s="1"/>
  <c r="AS421" i="3" s="1"/>
  <c r="AS422" i="3" s="1"/>
  <c r="AS423" i="3" s="1"/>
  <c r="AS424" i="3" s="1"/>
  <c r="AS425" i="3" s="1"/>
  <c r="AS426" i="3" s="1"/>
  <c r="AS427" i="3" s="1"/>
  <c r="AS428" i="3" s="1"/>
  <c r="AS429" i="3" s="1"/>
  <c r="AS430" i="3" s="1"/>
  <c r="AS431" i="3" s="1"/>
  <c r="AS432" i="3" s="1"/>
  <c r="AR405" i="3"/>
  <c r="AR406" i="3" s="1"/>
  <c r="AR407" i="3" s="1"/>
  <c r="AR408" i="3" s="1"/>
  <c r="AR409" i="3" s="1"/>
  <c r="AR410" i="3" s="1"/>
  <c r="AR411" i="3" s="1"/>
  <c r="AR412" i="3" s="1"/>
  <c r="AR413" i="3" s="1"/>
  <c r="AR414" i="3" s="1"/>
  <c r="AR415" i="3" s="1"/>
  <c r="AR416" i="3" s="1"/>
  <c r="AR417" i="3" s="1"/>
  <c r="AR418" i="3" s="1"/>
  <c r="AR419" i="3" s="1"/>
  <c r="AR420" i="3" s="1"/>
  <c r="AR421" i="3" s="1"/>
  <c r="AR422" i="3" s="1"/>
  <c r="AR423" i="3" s="1"/>
  <c r="AR424" i="3" s="1"/>
  <c r="AR425" i="3" s="1"/>
  <c r="AR426" i="3" s="1"/>
  <c r="AR427" i="3" s="1"/>
  <c r="AR428" i="3" s="1"/>
  <c r="AR429" i="3" s="1"/>
  <c r="AR430" i="3" s="1"/>
  <c r="AR431" i="3" s="1"/>
  <c r="AR432" i="3" s="1"/>
  <c r="AQ405" i="3"/>
  <c r="AQ406" i="3" s="1"/>
  <c r="AQ407" i="3" s="1"/>
  <c r="AQ408" i="3" s="1"/>
  <c r="AQ409" i="3" s="1"/>
  <c r="AQ410" i="3" s="1"/>
  <c r="AQ411" i="3" s="1"/>
  <c r="AQ412" i="3" s="1"/>
  <c r="AQ413" i="3" s="1"/>
  <c r="AQ414" i="3" s="1"/>
  <c r="AQ415" i="3" s="1"/>
  <c r="AQ416" i="3" s="1"/>
  <c r="AQ417" i="3" s="1"/>
  <c r="AQ418" i="3" s="1"/>
  <c r="AQ419" i="3" s="1"/>
  <c r="AQ420" i="3" s="1"/>
  <c r="AQ421" i="3" s="1"/>
  <c r="AQ422" i="3" s="1"/>
  <c r="AQ423" i="3" s="1"/>
  <c r="AQ424" i="3" s="1"/>
  <c r="AQ425" i="3" s="1"/>
  <c r="AQ426" i="3" s="1"/>
  <c r="AQ427" i="3" s="1"/>
  <c r="AQ428" i="3" s="1"/>
  <c r="AQ429" i="3" s="1"/>
  <c r="AQ430" i="3" s="1"/>
  <c r="AQ431" i="3" s="1"/>
  <c r="AQ432" i="3" s="1"/>
  <c r="AP405" i="3"/>
  <c r="AP406" i="3" s="1"/>
  <c r="AP407" i="3" s="1"/>
  <c r="AP408" i="3" s="1"/>
  <c r="AP409" i="3" s="1"/>
  <c r="AP410" i="3" s="1"/>
  <c r="AP411" i="3" s="1"/>
  <c r="AP412" i="3" s="1"/>
  <c r="AP413" i="3" s="1"/>
  <c r="AP414" i="3" s="1"/>
  <c r="AP415" i="3" s="1"/>
  <c r="AP416" i="3" s="1"/>
  <c r="AP417" i="3" s="1"/>
  <c r="AP418" i="3" s="1"/>
  <c r="AP419" i="3" s="1"/>
  <c r="AP420" i="3" s="1"/>
  <c r="AP421" i="3" s="1"/>
  <c r="AP422" i="3" s="1"/>
  <c r="AP423" i="3" s="1"/>
  <c r="AP424" i="3" s="1"/>
  <c r="AP425" i="3" s="1"/>
  <c r="AP426" i="3" s="1"/>
  <c r="AP427" i="3" s="1"/>
  <c r="AP428" i="3" s="1"/>
  <c r="AP429" i="3" s="1"/>
  <c r="AP430" i="3" s="1"/>
  <c r="AP431" i="3" s="1"/>
  <c r="AP432" i="3" s="1"/>
  <c r="AM709" i="3"/>
  <c r="AM710" i="3" s="1"/>
  <c r="AM711" i="3" s="1"/>
  <c r="AM712" i="3" s="1"/>
  <c r="AM713" i="3" s="1"/>
  <c r="AM714" i="3" s="1"/>
  <c r="AM715" i="3" s="1"/>
  <c r="AM716" i="3" s="1"/>
  <c r="AM717" i="3" s="1"/>
  <c r="AM718" i="3" s="1"/>
  <c r="AM719" i="3" s="1"/>
  <c r="AM720" i="3" s="1"/>
  <c r="AM721" i="3" s="1"/>
  <c r="AM722" i="3" s="1"/>
  <c r="AM723" i="3" s="1"/>
  <c r="AM724" i="3" s="1"/>
  <c r="AM725" i="3" s="1"/>
  <c r="AM726" i="3" s="1"/>
  <c r="AM727" i="3" s="1"/>
  <c r="AM728" i="3" s="1"/>
  <c r="AM729" i="3" s="1"/>
  <c r="AM730" i="3" s="1"/>
  <c r="AM731" i="3" s="1"/>
  <c r="AM732" i="3" s="1"/>
  <c r="AM733" i="3" s="1"/>
  <c r="AM734" i="3" s="1"/>
  <c r="AM735" i="3" s="1"/>
  <c r="AM736" i="3" s="1"/>
  <c r="AM737" i="3" s="1"/>
  <c r="AM738" i="3" s="1"/>
  <c r="AM739" i="3" s="1"/>
  <c r="AL709" i="3"/>
  <c r="AL710" i="3" s="1"/>
  <c r="AL711" i="3" s="1"/>
  <c r="AL712" i="3" s="1"/>
  <c r="AL713" i="3" s="1"/>
  <c r="AL714" i="3" s="1"/>
  <c r="AL715" i="3" s="1"/>
  <c r="AL716" i="3" s="1"/>
  <c r="AL717" i="3" s="1"/>
  <c r="AL718" i="3" s="1"/>
  <c r="AL719" i="3" s="1"/>
  <c r="AL720" i="3" s="1"/>
  <c r="AL721" i="3" s="1"/>
  <c r="AL722" i="3" s="1"/>
  <c r="AL723" i="3" s="1"/>
  <c r="AL724" i="3" s="1"/>
  <c r="AL725" i="3" s="1"/>
  <c r="AL726" i="3" s="1"/>
  <c r="AL727" i="3" s="1"/>
  <c r="AL728" i="3" s="1"/>
  <c r="AL729" i="3" s="1"/>
  <c r="AL730" i="3" s="1"/>
  <c r="AL731" i="3" s="1"/>
  <c r="AL732" i="3" s="1"/>
  <c r="AL733" i="3" s="1"/>
  <c r="AL734" i="3" s="1"/>
  <c r="AL735" i="3" s="1"/>
  <c r="AL736" i="3" s="1"/>
  <c r="AL737" i="3" s="1"/>
  <c r="AL738" i="3" s="1"/>
  <c r="AL739" i="3" s="1"/>
  <c r="AK709" i="3"/>
  <c r="AK710" i="3" s="1"/>
  <c r="AK711" i="3" s="1"/>
  <c r="AK712" i="3" s="1"/>
  <c r="AK713" i="3" s="1"/>
  <c r="AK714" i="3" s="1"/>
  <c r="AK715" i="3" s="1"/>
  <c r="AK716" i="3" s="1"/>
  <c r="AK717" i="3" s="1"/>
  <c r="AK718" i="3" s="1"/>
  <c r="AK719" i="3" s="1"/>
  <c r="AK720" i="3" s="1"/>
  <c r="AK721" i="3" s="1"/>
  <c r="AK722" i="3" s="1"/>
  <c r="AK723" i="3" s="1"/>
  <c r="AK724" i="3" s="1"/>
  <c r="AK725" i="3" s="1"/>
  <c r="AK726" i="3" s="1"/>
  <c r="AK727" i="3" s="1"/>
  <c r="AK728" i="3" s="1"/>
  <c r="AK729" i="3" s="1"/>
  <c r="AK730" i="3" s="1"/>
  <c r="AK731" i="3" s="1"/>
  <c r="AK732" i="3" s="1"/>
  <c r="AK733" i="3" s="1"/>
  <c r="AK734" i="3" s="1"/>
  <c r="AK735" i="3" s="1"/>
  <c r="AK736" i="3" s="1"/>
  <c r="AK737" i="3" s="1"/>
  <c r="AK738" i="3" s="1"/>
  <c r="AK739" i="3" s="1"/>
  <c r="AJ709" i="3"/>
  <c r="AJ710" i="3" s="1"/>
  <c r="AJ711" i="3" s="1"/>
  <c r="AJ712" i="3" s="1"/>
  <c r="AJ713" i="3" s="1"/>
  <c r="AJ714" i="3" s="1"/>
  <c r="AJ715" i="3" s="1"/>
  <c r="AJ716" i="3" s="1"/>
  <c r="AJ717" i="3" s="1"/>
  <c r="AJ718" i="3" s="1"/>
  <c r="AJ719" i="3" s="1"/>
  <c r="AJ720" i="3" s="1"/>
  <c r="AJ721" i="3" s="1"/>
  <c r="AJ722" i="3" s="1"/>
  <c r="AJ723" i="3" s="1"/>
  <c r="AJ724" i="3" s="1"/>
  <c r="AJ725" i="3" s="1"/>
  <c r="AJ726" i="3" s="1"/>
  <c r="AJ727" i="3" s="1"/>
  <c r="AJ728" i="3" s="1"/>
  <c r="AJ729" i="3" s="1"/>
  <c r="AJ730" i="3" s="1"/>
  <c r="AJ731" i="3" s="1"/>
  <c r="AJ732" i="3" s="1"/>
  <c r="AJ733" i="3" s="1"/>
  <c r="AJ734" i="3" s="1"/>
  <c r="AJ735" i="3" s="1"/>
  <c r="AJ736" i="3" s="1"/>
  <c r="AJ737" i="3" s="1"/>
  <c r="AJ738" i="3" s="1"/>
  <c r="AJ739" i="3" s="1"/>
  <c r="AI709" i="3"/>
  <c r="AI710" i="3" s="1"/>
  <c r="AI711" i="3" s="1"/>
  <c r="AI712" i="3" s="1"/>
  <c r="AI713" i="3" s="1"/>
  <c r="AI714" i="3" s="1"/>
  <c r="AI715" i="3" s="1"/>
  <c r="AI716" i="3" s="1"/>
  <c r="AI717" i="3" s="1"/>
  <c r="AI718" i="3" s="1"/>
  <c r="AI719" i="3" s="1"/>
  <c r="AI720" i="3" s="1"/>
  <c r="AI721" i="3" s="1"/>
  <c r="AI722" i="3" s="1"/>
  <c r="AI723" i="3" s="1"/>
  <c r="AI724" i="3" s="1"/>
  <c r="AI725" i="3" s="1"/>
  <c r="AI726" i="3" s="1"/>
  <c r="AI727" i="3" s="1"/>
  <c r="AI728" i="3" s="1"/>
  <c r="AI729" i="3" s="1"/>
  <c r="AI730" i="3" s="1"/>
  <c r="AI731" i="3" s="1"/>
  <c r="AI732" i="3" s="1"/>
  <c r="AI733" i="3" s="1"/>
  <c r="AI734" i="3" s="1"/>
  <c r="AI735" i="3" s="1"/>
  <c r="AI736" i="3" s="1"/>
  <c r="AI737" i="3" s="1"/>
  <c r="AI738" i="3" s="1"/>
  <c r="AI739" i="3" s="1"/>
  <c r="AH709" i="3"/>
  <c r="AH710" i="3" s="1"/>
  <c r="AH711" i="3" s="1"/>
  <c r="AH712" i="3" s="1"/>
  <c r="AH713" i="3" s="1"/>
  <c r="AH714" i="3" s="1"/>
  <c r="AH715" i="3" s="1"/>
  <c r="AH716" i="3" s="1"/>
  <c r="AH717" i="3" s="1"/>
  <c r="AH718" i="3" s="1"/>
  <c r="AH719" i="3" s="1"/>
  <c r="AH720" i="3" s="1"/>
  <c r="AH721" i="3" s="1"/>
  <c r="AH722" i="3" s="1"/>
  <c r="AH723" i="3" s="1"/>
  <c r="AH724" i="3" s="1"/>
  <c r="AH725" i="3" s="1"/>
  <c r="AH726" i="3" s="1"/>
  <c r="AH727" i="3" s="1"/>
  <c r="AH728" i="3" s="1"/>
  <c r="AH729" i="3" s="1"/>
  <c r="AH730" i="3" s="1"/>
  <c r="AH731" i="3" s="1"/>
  <c r="AH732" i="3" s="1"/>
  <c r="AH733" i="3" s="1"/>
  <c r="AH734" i="3" s="1"/>
  <c r="AH735" i="3" s="1"/>
  <c r="AH736" i="3" s="1"/>
  <c r="AH737" i="3" s="1"/>
  <c r="AH738" i="3" s="1"/>
  <c r="AH739" i="3" s="1"/>
  <c r="AM679" i="3"/>
  <c r="AM680" i="3" s="1"/>
  <c r="AM681" i="3" s="1"/>
  <c r="AM682" i="3" s="1"/>
  <c r="AM683" i="3" s="1"/>
  <c r="AM684" i="3" s="1"/>
  <c r="AM685" i="3" s="1"/>
  <c r="AM686" i="3" s="1"/>
  <c r="AM687" i="3" s="1"/>
  <c r="AM688" i="3" s="1"/>
  <c r="AM689" i="3" s="1"/>
  <c r="AM690" i="3" s="1"/>
  <c r="AM691" i="3" s="1"/>
  <c r="AM692" i="3" s="1"/>
  <c r="AM693" i="3" s="1"/>
  <c r="AM694" i="3" s="1"/>
  <c r="AM695" i="3" s="1"/>
  <c r="AM696" i="3" s="1"/>
  <c r="AM697" i="3" s="1"/>
  <c r="AM698" i="3" s="1"/>
  <c r="AM699" i="3" s="1"/>
  <c r="AM700" i="3" s="1"/>
  <c r="AM701" i="3" s="1"/>
  <c r="AM702" i="3" s="1"/>
  <c r="AM703" i="3" s="1"/>
  <c r="AM704" i="3" s="1"/>
  <c r="AM705" i="3" s="1"/>
  <c r="AM706" i="3" s="1"/>
  <c r="AM707" i="3" s="1"/>
  <c r="AM708" i="3" s="1"/>
  <c r="AL679" i="3"/>
  <c r="AL680" i="3" s="1"/>
  <c r="AL681" i="3" s="1"/>
  <c r="AL682" i="3" s="1"/>
  <c r="AL683" i="3" s="1"/>
  <c r="AL684" i="3" s="1"/>
  <c r="AL685" i="3" s="1"/>
  <c r="AL686" i="3" s="1"/>
  <c r="AL687" i="3" s="1"/>
  <c r="AL688" i="3" s="1"/>
  <c r="AL689" i="3" s="1"/>
  <c r="AL690" i="3" s="1"/>
  <c r="AL691" i="3" s="1"/>
  <c r="AL692" i="3" s="1"/>
  <c r="AL693" i="3" s="1"/>
  <c r="AL694" i="3" s="1"/>
  <c r="AL695" i="3" s="1"/>
  <c r="AL696" i="3" s="1"/>
  <c r="AL697" i="3" s="1"/>
  <c r="AL698" i="3" s="1"/>
  <c r="AL699" i="3" s="1"/>
  <c r="AL700" i="3" s="1"/>
  <c r="AL701" i="3" s="1"/>
  <c r="AL702" i="3" s="1"/>
  <c r="AL703" i="3" s="1"/>
  <c r="AL704" i="3" s="1"/>
  <c r="AL705" i="3" s="1"/>
  <c r="AL706" i="3" s="1"/>
  <c r="AL707" i="3" s="1"/>
  <c r="AL708" i="3" s="1"/>
  <c r="AK679" i="3"/>
  <c r="AK680" i="3" s="1"/>
  <c r="AK681" i="3" s="1"/>
  <c r="AK682" i="3" s="1"/>
  <c r="AK683" i="3" s="1"/>
  <c r="AK684" i="3" s="1"/>
  <c r="AK685" i="3" s="1"/>
  <c r="AK686" i="3" s="1"/>
  <c r="AK687" i="3" s="1"/>
  <c r="AK688" i="3" s="1"/>
  <c r="AK689" i="3" s="1"/>
  <c r="AK690" i="3" s="1"/>
  <c r="AK691" i="3" s="1"/>
  <c r="AK692" i="3" s="1"/>
  <c r="AK693" i="3" s="1"/>
  <c r="AK694" i="3" s="1"/>
  <c r="AK695" i="3" s="1"/>
  <c r="AK696" i="3" s="1"/>
  <c r="AK697" i="3" s="1"/>
  <c r="AK698" i="3" s="1"/>
  <c r="AK699" i="3" s="1"/>
  <c r="AK700" i="3" s="1"/>
  <c r="AK701" i="3" s="1"/>
  <c r="AK702" i="3" s="1"/>
  <c r="AK703" i="3" s="1"/>
  <c r="AK704" i="3" s="1"/>
  <c r="AK705" i="3" s="1"/>
  <c r="AK706" i="3" s="1"/>
  <c r="AK707" i="3" s="1"/>
  <c r="AK708" i="3" s="1"/>
  <c r="AJ679" i="3"/>
  <c r="AJ680" i="3" s="1"/>
  <c r="AJ681" i="3" s="1"/>
  <c r="AJ682" i="3" s="1"/>
  <c r="AJ683" i="3" s="1"/>
  <c r="AJ684" i="3" s="1"/>
  <c r="AJ685" i="3" s="1"/>
  <c r="AJ686" i="3" s="1"/>
  <c r="AJ687" i="3" s="1"/>
  <c r="AJ688" i="3" s="1"/>
  <c r="AJ689" i="3" s="1"/>
  <c r="AJ690" i="3" s="1"/>
  <c r="AJ691" i="3" s="1"/>
  <c r="AJ692" i="3" s="1"/>
  <c r="AJ693" i="3" s="1"/>
  <c r="AJ694" i="3" s="1"/>
  <c r="AJ695" i="3" s="1"/>
  <c r="AJ696" i="3" s="1"/>
  <c r="AJ697" i="3" s="1"/>
  <c r="AJ698" i="3" s="1"/>
  <c r="AJ699" i="3" s="1"/>
  <c r="AJ700" i="3" s="1"/>
  <c r="AJ701" i="3" s="1"/>
  <c r="AJ702" i="3" s="1"/>
  <c r="AJ703" i="3" s="1"/>
  <c r="AJ704" i="3" s="1"/>
  <c r="AJ705" i="3" s="1"/>
  <c r="AJ706" i="3" s="1"/>
  <c r="AJ707" i="3" s="1"/>
  <c r="AJ708" i="3" s="1"/>
  <c r="AI679" i="3"/>
  <c r="AI680" i="3" s="1"/>
  <c r="AI681" i="3" s="1"/>
  <c r="AI682" i="3" s="1"/>
  <c r="AI683" i="3" s="1"/>
  <c r="AI684" i="3" s="1"/>
  <c r="AI685" i="3" s="1"/>
  <c r="AI686" i="3" s="1"/>
  <c r="AI687" i="3" s="1"/>
  <c r="AI688" i="3" s="1"/>
  <c r="AI689" i="3" s="1"/>
  <c r="AI690" i="3" s="1"/>
  <c r="AI691" i="3" s="1"/>
  <c r="AI692" i="3" s="1"/>
  <c r="AI693" i="3" s="1"/>
  <c r="AI694" i="3" s="1"/>
  <c r="AI695" i="3" s="1"/>
  <c r="AI696" i="3" s="1"/>
  <c r="AI697" i="3" s="1"/>
  <c r="AI698" i="3" s="1"/>
  <c r="AI699" i="3" s="1"/>
  <c r="AI700" i="3" s="1"/>
  <c r="AI701" i="3" s="1"/>
  <c r="AI702" i="3" s="1"/>
  <c r="AI703" i="3" s="1"/>
  <c r="AI704" i="3" s="1"/>
  <c r="AI705" i="3" s="1"/>
  <c r="AI706" i="3" s="1"/>
  <c r="AI707" i="3" s="1"/>
  <c r="AI708" i="3" s="1"/>
  <c r="AH679" i="3"/>
  <c r="AH680" i="3" s="1"/>
  <c r="AH681" i="3" s="1"/>
  <c r="AH682" i="3" s="1"/>
  <c r="AH683" i="3" s="1"/>
  <c r="AH684" i="3" s="1"/>
  <c r="AH685" i="3" s="1"/>
  <c r="AH686" i="3" s="1"/>
  <c r="AH687" i="3" s="1"/>
  <c r="AH688" i="3" s="1"/>
  <c r="AH689" i="3" s="1"/>
  <c r="AH690" i="3" s="1"/>
  <c r="AH691" i="3" s="1"/>
  <c r="AH692" i="3" s="1"/>
  <c r="AH693" i="3" s="1"/>
  <c r="AH694" i="3" s="1"/>
  <c r="AH695" i="3" s="1"/>
  <c r="AH696" i="3" s="1"/>
  <c r="AH697" i="3" s="1"/>
  <c r="AH698" i="3" s="1"/>
  <c r="AH699" i="3" s="1"/>
  <c r="AH700" i="3" s="1"/>
  <c r="AH701" i="3" s="1"/>
  <c r="AH702" i="3" s="1"/>
  <c r="AH703" i="3" s="1"/>
  <c r="AH704" i="3" s="1"/>
  <c r="AH705" i="3" s="1"/>
  <c r="AH706" i="3" s="1"/>
  <c r="AH707" i="3" s="1"/>
  <c r="AH708" i="3" s="1"/>
  <c r="AM648" i="3"/>
  <c r="AM649" i="3" s="1"/>
  <c r="AM650" i="3" s="1"/>
  <c r="AM651" i="3" s="1"/>
  <c r="AM652" i="3" s="1"/>
  <c r="AM653" i="3" s="1"/>
  <c r="AM654" i="3" s="1"/>
  <c r="AM655" i="3" s="1"/>
  <c r="AM656" i="3" s="1"/>
  <c r="AM657" i="3" s="1"/>
  <c r="AM658" i="3" s="1"/>
  <c r="AM659" i="3" s="1"/>
  <c r="AM660" i="3" s="1"/>
  <c r="AM661" i="3" s="1"/>
  <c r="AM662" i="3" s="1"/>
  <c r="AM663" i="3" s="1"/>
  <c r="AM664" i="3" s="1"/>
  <c r="AM665" i="3" s="1"/>
  <c r="AM666" i="3" s="1"/>
  <c r="AM667" i="3" s="1"/>
  <c r="AM668" i="3" s="1"/>
  <c r="AM669" i="3" s="1"/>
  <c r="AM670" i="3" s="1"/>
  <c r="AM671" i="3" s="1"/>
  <c r="AM672" i="3" s="1"/>
  <c r="AM673" i="3" s="1"/>
  <c r="AM674" i="3" s="1"/>
  <c r="AM675" i="3" s="1"/>
  <c r="AM676" i="3" s="1"/>
  <c r="AM677" i="3" s="1"/>
  <c r="AM678" i="3" s="1"/>
  <c r="AL648" i="3"/>
  <c r="AL649" i="3" s="1"/>
  <c r="AL650" i="3" s="1"/>
  <c r="AL651" i="3" s="1"/>
  <c r="AL652" i="3" s="1"/>
  <c r="AL653" i="3" s="1"/>
  <c r="AL654" i="3" s="1"/>
  <c r="AL655" i="3" s="1"/>
  <c r="AL656" i="3" s="1"/>
  <c r="AL657" i="3" s="1"/>
  <c r="AL658" i="3" s="1"/>
  <c r="AL659" i="3" s="1"/>
  <c r="AL660" i="3" s="1"/>
  <c r="AL661" i="3" s="1"/>
  <c r="AL662" i="3" s="1"/>
  <c r="AL663" i="3" s="1"/>
  <c r="AL664" i="3" s="1"/>
  <c r="AL665" i="3" s="1"/>
  <c r="AL666" i="3" s="1"/>
  <c r="AL667" i="3" s="1"/>
  <c r="AL668" i="3" s="1"/>
  <c r="AL669" i="3" s="1"/>
  <c r="AL670" i="3" s="1"/>
  <c r="AL671" i="3" s="1"/>
  <c r="AL672" i="3" s="1"/>
  <c r="AL673" i="3" s="1"/>
  <c r="AL674" i="3" s="1"/>
  <c r="AL675" i="3" s="1"/>
  <c r="AL676" i="3" s="1"/>
  <c r="AL677" i="3" s="1"/>
  <c r="AL678" i="3" s="1"/>
  <c r="AK648" i="3"/>
  <c r="AK649" i="3" s="1"/>
  <c r="AK650" i="3" s="1"/>
  <c r="AK651" i="3" s="1"/>
  <c r="AK652" i="3" s="1"/>
  <c r="AK653" i="3" s="1"/>
  <c r="AK654" i="3" s="1"/>
  <c r="AK655" i="3" s="1"/>
  <c r="AK656" i="3" s="1"/>
  <c r="AK657" i="3" s="1"/>
  <c r="AK658" i="3" s="1"/>
  <c r="AK659" i="3" s="1"/>
  <c r="AK660" i="3" s="1"/>
  <c r="AK661" i="3" s="1"/>
  <c r="AK662" i="3" s="1"/>
  <c r="AK663" i="3" s="1"/>
  <c r="AK664" i="3" s="1"/>
  <c r="AK665" i="3" s="1"/>
  <c r="AK666" i="3" s="1"/>
  <c r="AK667" i="3" s="1"/>
  <c r="AK668" i="3" s="1"/>
  <c r="AK669" i="3" s="1"/>
  <c r="AK670" i="3" s="1"/>
  <c r="AK671" i="3" s="1"/>
  <c r="AK672" i="3" s="1"/>
  <c r="AK673" i="3" s="1"/>
  <c r="AK674" i="3" s="1"/>
  <c r="AK675" i="3" s="1"/>
  <c r="AK676" i="3" s="1"/>
  <c r="AK677" i="3" s="1"/>
  <c r="AK678" i="3" s="1"/>
  <c r="AJ648" i="3"/>
  <c r="AJ649" i="3" s="1"/>
  <c r="AJ650" i="3" s="1"/>
  <c r="AJ651" i="3" s="1"/>
  <c r="AJ652" i="3" s="1"/>
  <c r="AJ653" i="3" s="1"/>
  <c r="AJ654" i="3" s="1"/>
  <c r="AJ655" i="3" s="1"/>
  <c r="AJ656" i="3" s="1"/>
  <c r="AJ657" i="3" s="1"/>
  <c r="AJ658" i="3" s="1"/>
  <c r="AJ659" i="3" s="1"/>
  <c r="AJ660" i="3" s="1"/>
  <c r="AJ661" i="3" s="1"/>
  <c r="AJ662" i="3" s="1"/>
  <c r="AJ663" i="3" s="1"/>
  <c r="AJ664" i="3" s="1"/>
  <c r="AJ665" i="3" s="1"/>
  <c r="AJ666" i="3" s="1"/>
  <c r="AJ667" i="3" s="1"/>
  <c r="AJ668" i="3" s="1"/>
  <c r="AJ669" i="3" s="1"/>
  <c r="AJ670" i="3" s="1"/>
  <c r="AJ671" i="3" s="1"/>
  <c r="AJ672" i="3" s="1"/>
  <c r="AJ673" i="3" s="1"/>
  <c r="AJ674" i="3" s="1"/>
  <c r="AJ675" i="3" s="1"/>
  <c r="AJ676" i="3" s="1"/>
  <c r="AJ677" i="3" s="1"/>
  <c r="AJ678" i="3" s="1"/>
  <c r="AI648" i="3"/>
  <c r="AI649" i="3" s="1"/>
  <c r="AI650" i="3" s="1"/>
  <c r="AI651" i="3" s="1"/>
  <c r="AI652" i="3" s="1"/>
  <c r="AI653" i="3" s="1"/>
  <c r="AI654" i="3" s="1"/>
  <c r="AI655" i="3" s="1"/>
  <c r="AI656" i="3" s="1"/>
  <c r="AI657" i="3" s="1"/>
  <c r="AI658" i="3" s="1"/>
  <c r="AI659" i="3" s="1"/>
  <c r="AI660" i="3" s="1"/>
  <c r="AI661" i="3" s="1"/>
  <c r="AI662" i="3" s="1"/>
  <c r="AI663" i="3" s="1"/>
  <c r="AI664" i="3" s="1"/>
  <c r="AI665" i="3" s="1"/>
  <c r="AI666" i="3" s="1"/>
  <c r="AI667" i="3" s="1"/>
  <c r="AI668" i="3" s="1"/>
  <c r="AI669" i="3" s="1"/>
  <c r="AI670" i="3" s="1"/>
  <c r="AI671" i="3" s="1"/>
  <c r="AI672" i="3" s="1"/>
  <c r="AI673" i="3" s="1"/>
  <c r="AI674" i="3" s="1"/>
  <c r="AI675" i="3" s="1"/>
  <c r="AI676" i="3" s="1"/>
  <c r="AI677" i="3" s="1"/>
  <c r="AI678" i="3" s="1"/>
  <c r="AH648" i="3"/>
  <c r="AH649" i="3" s="1"/>
  <c r="AH650" i="3" s="1"/>
  <c r="AH651" i="3" s="1"/>
  <c r="AH652" i="3" s="1"/>
  <c r="AH653" i="3" s="1"/>
  <c r="AH654" i="3" s="1"/>
  <c r="AH655" i="3" s="1"/>
  <c r="AH656" i="3" s="1"/>
  <c r="AH657" i="3" s="1"/>
  <c r="AH658" i="3" s="1"/>
  <c r="AH659" i="3" s="1"/>
  <c r="AH660" i="3" s="1"/>
  <c r="AH661" i="3" s="1"/>
  <c r="AH662" i="3" s="1"/>
  <c r="AH663" i="3" s="1"/>
  <c r="AH664" i="3" s="1"/>
  <c r="AH665" i="3" s="1"/>
  <c r="AH666" i="3" s="1"/>
  <c r="AH667" i="3" s="1"/>
  <c r="AH668" i="3" s="1"/>
  <c r="AH669" i="3" s="1"/>
  <c r="AH670" i="3" s="1"/>
  <c r="AH671" i="3" s="1"/>
  <c r="AH672" i="3" s="1"/>
  <c r="AH673" i="3" s="1"/>
  <c r="AH674" i="3" s="1"/>
  <c r="AH675" i="3" s="1"/>
  <c r="AH676" i="3" s="1"/>
  <c r="AH677" i="3" s="1"/>
  <c r="AH678" i="3" s="1"/>
  <c r="AM618" i="3"/>
  <c r="AM619" i="3" s="1"/>
  <c r="AM620" i="3" s="1"/>
  <c r="AM621" i="3" s="1"/>
  <c r="AM622" i="3" s="1"/>
  <c r="AM623" i="3" s="1"/>
  <c r="AM624" i="3" s="1"/>
  <c r="AM625" i="3" s="1"/>
  <c r="AM626" i="3" s="1"/>
  <c r="AM627" i="3" s="1"/>
  <c r="AM628" i="3" s="1"/>
  <c r="AM629" i="3" s="1"/>
  <c r="AM630" i="3" s="1"/>
  <c r="AM631" i="3" s="1"/>
  <c r="AM632" i="3" s="1"/>
  <c r="AM633" i="3" s="1"/>
  <c r="AM634" i="3" s="1"/>
  <c r="AM635" i="3" s="1"/>
  <c r="AM636" i="3" s="1"/>
  <c r="AM637" i="3" s="1"/>
  <c r="AM638" i="3" s="1"/>
  <c r="AM639" i="3" s="1"/>
  <c r="AM640" i="3" s="1"/>
  <c r="AM641" i="3" s="1"/>
  <c r="AM642" i="3" s="1"/>
  <c r="AM643" i="3" s="1"/>
  <c r="AM644" i="3" s="1"/>
  <c r="AM645" i="3" s="1"/>
  <c r="AM646" i="3" s="1"/>
  <c r="AM647" i="3" s="1"/>
  <c r="AL618" i="3"/>
  <c r="AL619" i="3" s="1"/>
  <c r="AL620" i="3" s="1"/>
  <c r="AL621" i="3" s="1"/>
  <c r="AL622" i="3" s="1"/>
  <c r="AL623" i="3" s="1"/>
  <c r="AL624" i="3" s="1"/>
  <c r="AL625" i="3" s="1"/>
  <c r="AL626" i="3" s="1"/>
  <c r="AL627" i="3" s="1"/>
  <c r="AL628" i="3" s="1"/>
  <c r="AL629" i="3" s="1"/>
  <c r="AL630" i="3" s="1"/>
  <c r="AL631" i="3" s="1"/>
  <c r="AL632" i="3" s="1"/>
  <c r="AL633" i="3" s="1"/>
  <c r="AL634" i="3" s="1"/>
  <c r="AL635" i="3" s="1"/>
  <c r="AL636" i="3" s="1"/>
  <c r="AL637" i="3" s="1"/>
  <c r="AL638" i="3" s="1"/>
  <c r="AL639" i="3" s="1"/>
  <c r="AL640" i="3" s="1"/>
  <c r="AL641" i="3" s="1"/>
  <c r="AL642" i="3" s="1"/>
  <c r="AL643" i="3" s="1"/>
  <c r="AL644" i="3" s="1"/>
  <c r="AL645" i="3" s="1"/>
  <c r="AL646" i="3" s="1"/>
  <c r="AL647" i="3" s="1"/>
  <c r="AK618" i="3"/>
  <c r="AK619" i="3" s="1"/>
  <c r="AK620" i="3" s="1"/>
  <c r="AK621" i="3" s="1"/>
  <c r="AK622" i="3" s="1"/>
  <c r="AK623" i="3" s="1"/>
  <c r="AK624" i="3" s="1"/>
  <c r="AK625" i="3" s="1"/>
  <c r="AK626" i="3" s="1"/>
  <c r="AK627" i="3" s="1"/>
  <c r="AK628" i="3" s="1"/>
  <c r="AK629" i="3" s="1"/>
  <c r="AK630" i="3" s="1"/>
  <c r="AK631" i="3" s="1"/>
  <c r="AK632" i="3" s="1"/>
  <c r="AK633" i="3" s="1"/>
  <c r="AK634" i="3" s="1"/>
  <c r="AK635" i="3" s="1"/>
  <c r="AK636" i="3" s="1"/>
  <c r="AK637" i="3" s="1"/>
  <c r="AK638" i="3" s="1"/>
  <c r="AK639" i="3" s="1"/>
  <c r="AK640" i="3" s="1"/>
  <c r="AK641" i="3" s="1"/>
  <c r="AK642" i="3" s="1"/>
  <c r="AK643" i="3" s="1"/>
  <c r="AK644" i="3" s="1"/>
  <c r="AK645" i="3" s="1"/>
  <c r="AK646" i="3" s="1"/>
  <c r="AK647" i="3" s="1"/>
  <c r="AJ618" i="3"/>
  <c r="AJ619" i="3" s="1"/>
  <c r="AJ620" i="3" s="1"/>
  <c r="AJ621" i="3" s="1"/>
  <c r="AJ622" i="3" s="1"/>
  <c r="AJ623" i="3" s="1"/>
  <c r="AJ624" i="3" s="1"/>
  <c r="AJ625" i="3" s="1"/>
  <c r="AJ626" i="3" s="1"/>
  <c r="AJ627" i="3" s="1"/>
  <c r="AJ628" i="3" s="1"/>
  <c r="AJ629" i="3" s="1"/>
  <c r="AJ630" i="3" s="1"/>
  <c r="AJ631" i="3" s="1"/>
  <c r="AJ632" i="3" s="1"/>
  <c r="AJ633" i="3" s="1"/>
  <c r="AJ634" i="3" s="1"/>
  <c r="AJ635" i="3" s="1"/>
  <c r="AJ636" i="3" s="1"/>
  <c r="AJ637" i="3" s="1"/>
  <c r="AJ638" i="3" s="1"/>
  <c r="AJ639" i="3" s="1"/>
  <c r="AJ640" i="3" s="1"/>
  <c r="AJ641" i="3" s="1"/>
  <c r="AJ642" i="3" s="1"/>
  <c r="AJ643" i="3" s="1"/>
  <c r="AJ644" i="3" s="1"/>
  <c r="AJ645" i="3" s="1"/>
  <c r="AJ646" i="3" s="1"/>
  <c r="AJ647" i="3" s="1"/>
  <c r="AI618" i="3"/>
  <c r="AI619" i="3" s="1"/>
  <c r="AI620" i="3" s="1"/>
  <c r="AI621" i="3" s="1"/>
  <c r="AI622" i="3" s="1"/>
  <c r="AI623" i="3" s="1"/>
  <c r="AI624" i="3" s="1"/>
  <c r="AI625" i="3" s="1"/>
  <c r="AI626" i="3" s="1"/>
  <c r="AI627" i="3" s="1"/>
  <c r="AI628" i="3" s="1"/>
  <c r="AI629" i="3" s="1"/>
  <c r="AI630" i="3" s="1"/>
  <c r="AI631" i="3" s="1"/>
  <c r="AI632" i="3" s="1"/>
  <c r="AI633" i="3" s="1"/>
  <c r="AI634" i="3" s="1"/>
  <c r="AI635" i="3" s="1"/>
  <c r="AI636" i="3" s="1"/>
  <c r="AI637" i="3" s="1"/>
  <c r="AI638" i="3" s="1"/>
  <c r="AI639" i="3" s="1"/>
  <c r="AI640" i="3" s="1"/>
  <c r="AI641" i="3" s="1"/>
  <c r="AI642" i="3" s="1"/>
  <c r="AI643" i="3" s="1"/>
  <c r="AI644" i="3" s="1"/>
  <c r="AI645" i="3" s="1"/>
  <c r="AI646" i="3" s="1"/>
  <c r="AI647" i="3" s="1"/>
  <c r="AH618" i="3"/>
  <c r="AH619" i="3" s="1"/>
  <c r="AH620" i="3" s="1"/>
  <c r="AH621" i="3" s="1"/>
  <c r="AH622" i="3" s="1"/>
  <c r="AH623" i="3" s="1"/>
  <c r="AH624" i="3" s="1"/>
  <c r="AH625" i="3" s="1"/>
  <c r="AH626" i="3" s="1"/>
  <c r="AH627" i="3" s="1"/>
  <c r="AH628" i="3" s="1"/>
  <c r="AH629" i="3" s="1"/>
  <c r="AH630" i="3" s="1"/>
  <c r="AH631" i="3" s="1"/>
  <c r="AH632" i="3" s="1"/>
  <c r="AH633" i="3" s="1"/>
  <c r="AH634" i="3" s="1"/>
  <c r="AH635" i="3" s="1"/>
  <c r="AH636" i="3" s="1"/>
  <c r="AH637" i="3" s="1"/>
  <c r="AH638" i="3" s="1"/>
  <c r="AH639" i="3" s="1"/>
  <c r="AH640" i="3" s="1"/>
  <c r="AH641" i="3" s="1"/>
  <c r="AH642" i="3" s="1"/>
  <c r="AH643" i="3" s="1"/>
  <c r="AH644" i="3" s="1"/>
  <c r="AH645" i="3" s="1"/>
  <c r="AH646" i="3" s="1"/>
  <c r="AH647" i="3" s="1"/>
  <c r="AM587" i="3"/>
  <c r="AM588" i="3" s="1"/>
  <c r="AM589" i="3" s="1"/>
  <c r="AM590" i="3" s="1"/>
  <c r="AM591" i="3" s="1"/>
  <c r="AM592" i="3" s="1"/>
  <c r="AM593" i="3" s="1"/>
  <c r="AM594" i="3" s="1"/>
  <c r="AM595" i="3" s="1"/>
  <c r="AM596" i="3" s="1"/>
  <c r="AM597" i="3" s="1"/>
  <c r="AM598" i="3" s="1"/>
  <c r="AM599" i="3" s="1"/>
  <c r="AM600" i="3" s="1"/>
  <c r="AM601" i="3" s="1"/>
  <c r="AM602" i="3" s="1"/>
  <c r="AM603" i="3" s="1"/>
  <c r="AM604" i="3" s="1"/>
  <c r="AM605" i="3" s="1"/>
  <c r="AM606" i="3" s="1"/>
  <c r="AM607" i="3" s="1"/>
  <c r="AM608" i="3" s="1"/>
  <c r="AM609" i="3" s="1"/>
  <c r="AM610" i="3" s="1"/>
  <c r="AM611" i="3" s="1"/>
  <c r="AM612" i="3" s="1"/>
  <c r="AM613" i="3" s="1"/>
  <c r="AM614" i="3" s="1"/>
  <c r="AM615" i="3" s="1"/>
  <c r="AM616" i="3" s="1"/>
  <c r="AM617" i="3" s="1"/>
  <c r="AL587" i="3"/>
  <c r="AL588" i="3" s="1"/>
  <c r="AL589" i="3" s="1"/>
  <c r="AL590" i="3" s="1"/>
  <c r="AL591" i="3" s="1"/>
  <c r="AL592" i="3" s="1"/>
  <c r="AL593" i="3" s="1"/>
  <c r="AL594" i="3" s="1"/>
  <c r="AL595" i="3" s="1"/>
  <c r="AL596" i="3" s="1"/>
  <c r="AL597" i="3" s="1"/>
  <c r="AL598" i="3" s="1"/>
  <c r="AL599" i="3" s="1"/>
  <c r="AL600" i="3" s="1"/>
  <c r="AL601" i="3" s="1"/>
  <c r="AL602" i="3" s="1"/>
  <c r="AL603" i="3" s="1"/>
  <c r="AL604" i="3" s="1"/>
  <c r="AL605" i="3" s="1"/>
  <c r="AL606" i="3" s="1"/>
  <c r="AL607" i="3" s="1"/>
  <c r="AL608" i="3" s="1"/>
  <c r="AL609" i="3" s="1"/>
  <c r="AL610" i="3" s="1"/>
  <c r="AL611" i="3" s="1"/>
  <c r="AL612" i="3" s="1"/>
  <c r="AL613" i="3" s="1"/>
  <c r="AL614" i="3" s="1"/>
  <c r="AL615" i="3" s="1"/>
  <c r="AL616" i="3" s="1"/>
  <c r="AL617" i="3" s="1"/>
  <c r="AK587" i="3"/>
  <c r="AK588" i="3" s="1"/>
  <c r="AK589" i="3" s="1"/>
  <c r="AK590" i="3" s="1"/>
  <c r="AK591" i="3" s="1"/>
  <c r="AK592" i="3" s="1"/>
  <c r="AK593" i="3" s="1"/>
  <c r="AK594" i="3" s="1"/>
  <c r="AK595" i="3" s="1"/>
  <c r="AK596" i="3" s="1"/>
  <c r="AK597" i="3" s="1"/>
  <c r="AK598" i="3" s="1"/>
  <c r="AK599" i="3" s="1"/>
  <c r="AK600" i="3" s="1"/>
  <c r="AK601" i="3" s="1"/>
  <c r="AK602" i="3" s="1"/>
  <c r="AK603" i="3" s="1"/>
  <c r="AK604" i="3" s="1"/>
  <c r="AK605" i="3" s="1"/>
  <c r="AK606" i="3" s="1"/>
  <c r="AK607" i="3" s="1"/>
  <c r="AK608" i="3" s="1"/>
  <c r="AK609" i="3" s="1"/>
  <c r="AK610" i="3" s="1"/>
  <c r="AK611" i="3" s="1"/>
  <c r="AK612" i="3" s="1"/>
  <c r="AK613" i="3" s="1"/>
  <c r="AK614" i="3" s="1"/>
  <c r="AK615" i="3" s="1"/>
  <c r="AK616" i="3" s="1"/>
  <c r="AK617" i="3" s="1"/>
  <c r="AJ587" i="3"/>
  <c r="AJ588" i="3" s="1"/>
  <c r="AJ589" i="3" s="1"/>
  <c r="AJ590" i="3" s="1"/>
  <c r="AJ591" i="3" s="1"/>
  <c r="AJ592" i="3" s="1"/>
  <c r="AJ593" i="3" s="1"/>
  <c r="AJ594" i="3" s="1"/>
  <c r="AJ595" i="3" s="1"/>
  <c r="AJ596" i="3" s="1"/>
  <c r="AJ597" i="3" s="1"/>
  <c r="AJ598" i="3" s="1"/>
  <c r="AJ599" i="3" s="1"/>
  <c r="AJ600" i="3" s="1"/>
  <c r="AJ601" i="3" s="1"/>
  <c r="AJ602" i="3" s="1"/>
  <c r="AJ603" i="3" s="1"/>
  <c r="AJ604" i="3" s="1"/>
  <c r="AJ605" i="3" s="1"/>
  <c r="AJ606" i="3" s="1"/>
  <c r="AJ607" i="3" s="1"/>
  <c r="AJ608" i="3" s="1"/>
  <c r="AJ609" i="3" s="1"/>
  <c r="AJ610" i="3" s="1"/>
  <c r="AJ611" i="3" s="1"/>
  <c r="AJ612" i="3" s="1"/>
  <c r="AJ613" i="3" s="1"/>
  <c r="AJ614" i="3" s="1"/>
  <c r="AJ615" i="3" s="1"/>
  <c r="AJ616" i="3" s="1"/>
  <c r="AJ617" i="3" s="1"/>
  <c r="AI587" i="3"/>
  <c r="AI588" i="3" s="1"/>
  <c r="AI589" i="3" s="1"/>
  <c r="AI590" i="3" s="1"/>
  <c r="AI591" i="3" s="1"/>
  <c r="AI592" i="3" s="1"/>
  <c r="AI593" i="3" s="1"/>
  <c r="AI594" i="3" s="1"/>
  <c r="AI595" i="3" s="1"/>
  <c r="AI596" i="3" s="1"/>
  <c r="AI597" i="3" s="1"/>
  <c r="AI598" i="3" s="1"/>
  <c r="AI599" i="3" s="1"/>
  <c r="AI600" i="3" s="1"/>
  <c r="AI601" i="3" s="1"/>
  <c r="AI602" i="3" s="1"/>
  <c r="AI603" i="3" s="1"/>
  <c r="AI604" i="3" s="1"/>
  <c r="AI605" i="3" s="1"/>
  <c r="AI606" i="3" s="1"/>
  <c r="AI607" i="3" s="1"/>
  <c r="AI608" i="3" s="1"/>
  <c r="AI609" i="3" s="1"/>
  <c r="AI610" i="3" s="1"/>
  <c r="AI611" i="3" s="1"/>
  <c r="AI612" i="3" s="1"/>
  <c r="AI613" i="3" s="1"/>
  <c r="AI614" i="3" s="1"/>
  <c r="AI615" i="3" s="1"/>
  <c r="AI616" i="3" s="1"/>
  <c r="AI617" i="3" s="1"/>
  <c r="AH587" i="3"/>
  <c r="AH588" i="3" s="1"/>
  <c r="AH589" i="3" s="1"/>
  <c r="AH590" i="3" s="1"/>
  <c r="AH591" i="3" s="1"/>
  <c r="AH592" i="3" s="1"/>
  <c r="AH593" i="3" s="1"/>
  <c r="AH594" i="3" s="1"/>
  <c r="AH595" i="3" s="1"/>
  <c r="AH596" i="3" s="1"/>
  <c r="AH597" i="3" s="1"/>
  <c r="AH598" i="3" s="1"/>
  <c r="AH599" i="3" s="1"/>
  <c r="AH600" i="3" s="1"/>
  <c r="AH601" i="3" s="1"/>
  <c r="AH602" i="3" s="1"/>
  <c r="AH603" i="3" s="1"/>
  <c r="AH604" i="3" s="1"/>
  <c r="AH605" i="3" s="1"/>
  <c r="AH606" i="3" s="1"/>
  <c r="AH607" i="3" s="1"/>
  <c r="AH608" i="3" s="1"/>
  <c r="AH609" i="3" s="1"/>
  <c r="AH610" i="3" s="1"/>
  <c r="AH611" i="3" s="1"/>
  <c r="AH612" i="3" s="1"/>
  <c r="AH613" i="3" s="1"/>
  <c r="AH614" i="3" s="1"/>
  <c r="AH615" i="3" s="1"/>
  <c r="AH616" i="3" s="1"/>
  <c r="AH617" i="3" s="1"/>
  <c r="AM556" i="3"/>
  <c r="AM557" i="3" s="1"/>
  <c r="AM558" i="3" s="1"/>
  <c r="AM559" i="3" s="1"/>
  <c r="AM560" i="3" s="1"/>
  <c r="AM561" i="3" s="1"/>
  <c r="AM562" i="3" s="1"/>
  <c r="AM563" i="3" s="1"/>
  <c r="AM564" i="3" s="1"/>
  <c r="AM565" i="3" s="1"/>
  <c r="AM566" i="3" s="1"/>
  <c r="AM567" i="3" s="1"/>
  <c r="AM568" i="3" s="1"/>
  <c r="AM569" i="3" s="1"/>
  <c r="AM570" i="3" s="1"/>
  <c r="AM571" i="3" s="1"/>
  <c r="AM572" i="3" s="1"/>
  <c r="AM573" i="3" s="1"/>
  <c r="AM574" i="3" s="1"/>
  <c r="AM575" i="3" s="1"/>
  <c r="AM576" i="3" s="1"/>
  <c r="AM577" i="3" s="1"/>
  <c r="AM578" i="3" s="1"/>
  <c r="AM579" i="3" s="1"/>
  <c r="AM580" i="3" s="1"/>
  <c r="AM581" i="3" s="1"/>
  <c r="AM582" i="3" s="1"/>
  <c r="AM583" i="3" s="1"/>
  <c r="AM584" i="3" s="1"/>
  <c r="AM585" i="3" s="1"/>
  <c r="AM586" i="3" s="1"/>
  <c r="AL556" i="3"/>
  <c r="AL557" i="3" s="1"/>
  <c r="AL558" i="3" s="1"/>
  <c r="AL559" i="3" s="1"/>
  <c r="AL560" i="3" s="1"/>
  <c r="AL561" i="3" s="1"/>
  <c r="AL562" i="3" s="1"/>
  <c r="AL563" i="3" s="1"/>
  <c r="AL564" i="3" s="1"/>
  <c r="AL565" i="3" s="1"/>
  <c r="AL566" i="3" s="1"/>
  <c r="AL567" i="3" s="1"/>
  <c r="AL568" i="3" s="1"/>
  <c r="AL569" i="3" s="1"/>
  <c r="AL570" i="3" s="1"/>
  <c r="AL571" i="3" s="1"/>
  <c r="AL572" i="3" s="1"/>
  <c r="AL573" i="3" s="1"/>
  <c r="AL574" i="3" s="1"/>
  <c r="AL575" i="3" s="1"/>
  <c r="AL576" i="3" s="1"/>
  <c r="AL577" i="3" s="1"/>
  <c r="AL578" i="3" s="1"/>
  <c r="AL579" i="3" s="1"/>
  <c r="AL580" i="3" s="1"/>
  <c r="AL581" i="3" s="1"/>
  <c r="AL582" i="3" s="1"/>
  <c r="AL583" i="3" s="1"/>
  <c r="AL584" i="3" s="1"/>
  <c r="AL585" i="3" s="1"/>
  <c r="AL586" i="3" s="1"/>
  <c r="AK556" i="3"/>
  <c r="AK557" i="3" s="1"/>
  <c r="AK558" i="3" s="1"/>
  <c r="AK559" i="3" s="1"/>
  <c r="AK560" i="3" s="1"/>
  <c r="AK561" i="3" s="1"/>
  <c r="AK562" i="3" s="1"/>
  <c r="AK563" i="3" s="1"/>
  <c r="AK564" i="3" s="1"/>
  <c r="AK565" i="3" s="1"/>
  <c r="AK566" i="3" s="1"/>
  <c r="AK567" i="3" s="1"/>
  <c r="AK568" i="3" s="1"/>
  <c r="AK569" i="3" s="1"/>
  <c r="AK570" i="3" s="1"/>
  <c r="AK571" i="3" s="1"/>
  <c r="AK572" i="3" s="1"/>
  <c r="AK573" i="3" s="1"/>
  <c r="AK574" i="3" s="1"/>
  <c r="AK575" i="3" s="1"/>
  <c r="AK576" i="3" s="1"/>
  <c r="AK577" i="3" s="1"/>
  <c r="AK578" i="3" s="1"/>
  <c r="AK579" i="3" s="1"/>
  <c r="AK580" i="3" s="1"/>
  <c r="AK581" i="3" s="1"/>
  <c r="AK582" i="3" s="1"/>
  <c r="AK583" i="3" s="1"/>
  <c r="AK584" i="3" s="1"/>
  <c r="AK585" i="3" s="1"/>
  <c r="AK586" i="3" s="1"/>
  <c r="AJ556" i="3"/>
  <c r="AJ557" i="3" s="1"/>
  <c r="AJ558" i="3" s="1"/>
  <c r="AJ559" i="3" s="1"/>
  <c r="AJ560" i="3" s="1"/>
  <c r="AJ561" i="3" s="1"/>
  <c r="AJ562" i="3" s="1"/>
  <c r="AJ563" i="3" s="1"/>
  <c r="AJ564" i="3" s="1"/>
  <c r="AJ565" i="3" s="1"/>
  <c r="AJ566" i="3" s="1"/>
  <c r="AJ567" i="3" s="1"/>
  <c r="AJ568" i="3" s="1"/>
  <c r="AJ569" i="3" s="1"/>
  <c r="AJ570" i="3" s="1"/>
  <c r="AJ571" i="3" s="1"/>
  <c r="AJ572" i="3" s="1"/>
  <c r="AJ573" i="3" s="1"/>
  <c r="AJ574" i="3" s="1"/>
  <c r="AJ575" i="3" s="1"/>
  <c r="AJ576" i="3" s="1"/>
  <c r="AJ577" i="3" s="1"/>
  <c r="AJ578" i="3" s="1"/>
  <c r="AJ579" i="3" s="1"/>
  <c r="AJ580" i="3" s="1"/>
  <c r="AJ581" i="3" s="1"/>
  <c r="AJ582" i="3" s="1"/>
  <c r="AJ583" i="3" s="1"/>
  <c r="AJ584" i="3" s="1"/>
  <c r="AJ585" i="3" s="1"/>
  <c r="AJ586" i="3" s="1"/>
  <c r="AI556" i="3"/>
  <c r="AI557" i="3" s="1"/>
  <c r="AI558" i="3" s="1"/>
  <c r="AI559" i="3" s="1"/>
  <c r="AI560" i="3" s="1"/>
  <c r="AI561" i="3" s="1"/>
  <c r="AI562" i="3" s="1"/>
  <c r="AI563" i="3" s="1"/>
  <c r="AI564" i="3" s="1"/>
  <c r="AI565" i="3" s="1"/>
  <c r="AI566" i="3" s="1"/>
  <c r="AI567" i="3" s="1"/>
  <c r="AI568" i="3" s="1"/>
  <c r="AI569" i="3" s="1"/>
  <c r="AI570" i="3" s="1"/>
  <c r="AI571" i="3" s="1"/>
  <c r="AI572" i="3" s="1"/>
  <c r="AI573" i="3" s="1"/>
  <c r="AI574" i="3" s="1"/>
  <c r="AI575" i="3" s="1"/>
  <c r="AI576" i="3" s="1"/>
  <c r="AI577" i="3" s="1"/>
  <c r="AI578" i="3" s="1"/>
  <c r="AI579" i="3" s="1"/>
  <c r="AI580" i="3" s="1"/>
  <c r="AI581" i="3" s="1"/>
  <c r="AI582" i="3" s="1"/>
  <c r="AI583" i="3" s="1"/>
  <c r="AI584" i="3" s="1"/>
  <c r="AI585" i="3" s="1"/>
  <c r="AI586" i="3" s="1"/>
  <c r="AH556" i="3"/>
  <c r="AH557" i="3" s="1"/>
  <c r="AH558" i="3" s="1"/>
  <c r="AH559" i="3" s="1"/>
  <c r="AH560" i="3" s="1"/>
  <c r="AH561" i="3" s="1"/>
  <c r="AH562" i="3" s="1"/>
  <c r="AH563" i="3" s="1"/>
  <c r="AH564" i="3" s="1"/>
  <c r="AH565" i="3" s="1"/>
  <c r="AH566" i="3" s="1"/>
  <c r="AH567" i="3" s="1"/>
  <c r="AH568" i="3" s="1"/>
  <c r="AH569" i="3" s="1"/>
  <c r="AH570" i="3" s="1"/>
  <c r="AH571" i="3" s="1"/>
  <c r="AH572" i="3" s="1"/>
  <c r="AH573" i="3" s="1"/>
  <c r="AH574" i="3" s="1"/>
  <c r="AH575" i="3" s="1"/>
  <c r="AH576" i="3" s="1"/>
  <c r="AH577" i="3" s="1"/>
  <c r="AH578" i="3" s="1"/>
  <c r="AH579" i="3" s="1"/>
  <c r="AH580" i="3" s="1"/>
  <c r="AH581" i="3" s="1"/>
  <c r="AH582" i="3" s="1"/>
  <c r="AH583" i="3" s="1"/>
  <c r="AH584" i="3" s="1"/>
  <c r="AH585" i="3" s="1"/>
  <c r="AH586" i="3" s="1"/>
  <c r="AM526" i="3"/>
  <c r="AM527" i="3" s="1"/>
  <c r="AM528" i="3" s="1"/>
  <c r="AM529" i="3" s="1"/>
  <c r="AM530" i="3" s="1"/>
  <c r="AM531" i="3" s="1"/>
  <c r="AM532" i="3" s="1"/>
  <c r="AM533" i="3" s="1"/>
  <c r="AM534" i="3" s="1"/>
  <c r="AM535" i="3" s="1"/>
  <c r="AM536" i="3" s="1"/>
  <c r="AM537" i="3" s="1"/>
  <c r="AM538" i="3" s="1"/>
  <c r="AM539" i="3" s="1"/>
  <c r="AM540" i="3" s="1"/>
  <c r="AM541" i="3" s="1"/>
  <c r="AM542" i="3" s="1"/>
  <c r="AM543" i="3" s="1"/>
  <c r="AM544" i="3" s="1"/>
  <c r="AM545" i="3" s="1"/>
  <c r="AM546" i="3" s="1"/>
  <c r="AM547" i="3" s="1"/>
  <c r="AM548" i="3" s="1"/>
  <c r="AM549" i="3" s="1"/>
  <c r="AM550" i="3" s="1"/>
  <c r="AM551" i="3" s="1"/>
  <c r="AM552" i="3" s="1"/>
  <c r="AM553" i="3" s="1"/>
  <c r="AM554" i="3" s="1"/>
  <c r="AM555" i="3" s="1"/>
  <c r="AL526" i="3"/>
  <c r="AL527" i="3" s="1"/>
  <c r="AL528" i="3" s="1"/>
  <c r="AL529" i="3" s="1"/>
  <c r="AL530" i="3" s="1"/>
  <c r="AL531" i="3" s="1"/>
  <c r="AL532" i="3" s="1"/>
  <c r="AL533" i="3" s="1"/>
  <c r="AL534" i="3" s="1"/>
  <c r="AL535" i="3" s="1"/>
  <c r="AL536" i="3" s="1"/>
  <c r="AL537" i="3" s="1"/>
  <c r="AL538" i="3" s="1"/>
  <c r="AL539" i="3" s="1"/>
  <c r="AL540" i="3" s="1"/>
  <c r="AL541" i="3" s="1"/>
  <c r="AL542" i="3" s="1"/>
  <c r="AL543" i="3" s="1"/>
  <c r="AL544" i="3" s="1"/>
  <c r="AL545" i="3" s="1"/>
  <c r="AL546" i="3" s="1"/>
  <c r="AL547" i="3" s="1"/>
  <c r="AL548" i="3" s="1"/>
  <c r="AL549" i="3" s="1"/>
  <c r="AL550" i="3" s="1"/>
  <c r="AL551" i="3" s="1"/>
  <c r="AL552" i="3" s="1"/>
  <c r="AL553" i="3" s="1"/>
  <c r="AL554" i="3" s="1"/>
  <c r="AL555" i="3" s="1"/>
  <c r="AK526" i="3"/>
  <c r="AK527" i="3" s="1"/>
  <c r="AK528" i="3" s="1"/>
  <c r="AK529" i="3" s="1"/>
  <c r="AK530" i="3" s="1"/>
  <c r="AK531" i="3" s="1"/>
  <c r="AK532" i="3" s="1"/>
  <c r="AK533" i="3" s="1"/>
  <c r="AK534" i="3" s="1"/>
  <c r="AK535" i="3" s="1"/>
  <c r="AK536" i="3" s="1"/>
  <c r="AK537" i="3" s="1"/>
  <c r="AK538" i="3" s="1"/>
  <c r="AK539" i="3" s="1"/>
  <c r="AK540" i="3" s="1"/>
  <c r="AK541" i="3" s="1"/>
  <c r="AK542" i="3" s="1"/>
  <c r="AK543" i="3" s="1"/>
  <c r="AK544" i="3" s="1"/>
  <c r="AK545" i="3" s="1"/>
  <c r="AK546" i="3" s="1"/>
  <c r="AK547" i="3" s="1"/>
  <c r="AK548" i="3" s="1"/>
  <c r="AK549" i="3" s="1"/>
  <c r="AK550" i="3" s="1"/>
  <c r="AK551" i="3" s="1"/>
  <c r="AK552" i="3" s="1"/>
  <c r="AK553" i="3" s="1"/>
  <c r="AK554" i="3" s="1"/>
  <c r="AK555" i="3" s="1"/>
  <c r="AJ526" i="3"/>
  <c r="AJ527" i="3" s="1"/>
  <c r="AJ528" i="3" s="1"/>
  <c r="AJ529" i="3" s="1"/>
  <c r="AJ530" i="3" s="1"/>
  <c r="AJ531" i="3" s="1"/>
  <c r="AJ532" i="3" s="1"/>
  <c r="AJ533" i="3" s="1"/>
  <c r="AJ534" i="3" s="1"/>
  <c r="AJ535" i="3" s="1"/>
  <c r="AJ536" i="3" s="1"/>
  <c r="AJ537" i="3" s="1"/>
  <c r="AJ538" i="3" s="1"/>
  <c r="AJ539" i="3" s="1"/>
  <c r="AJ540" i="3" s="1"/>
  <c r="AJ541" i="3" s="1"/>
  <c r="AJ542" i="3" s="1"/>
  <c r="AJ543" i="3" s="1"/>
  <c r="AJ544" i="3" s="1"/>
  <c r="AJ545" i="3" s="1"/>
  <c r="AJ546" i="3" s="1"/>
  <c r="AJ547" i="3" s="1"/>
  <c r="AJ548" i="3" s="1"/>
  <c r="AJ549" i="3" s="1"/>
  <c r="AJ550" i="3" s="1"/>
  <c r="AJ551" i="3" s="1"/>
  <c r="AJ552" i="3" s="1"/>
  <c r="AJ553" i="3" s="1"/>
  <c r="AJ554" i="3" s="1"/>
  <c r="AJ555" i="3" s="1"/>
  <c r="AI526" i="3"/>
  <c r="AI527" i="3" s="1"/>
  <c r="AI528" i="3" s="1"/>
  <c r="AI529" i="3" s="1"/>
  <c r="AI530" i="3" s="1"/>
  <c r="AI531" i="3" s="1"/>
  <c r="AI532" i="3" s="1"/>
  <c r="AI533" i="3" s="1"/>
  <c r="AI534" i="3" s="1"/>
  <c r="AI535" i="3" s="1"/>
  <c r="AI536" i="3" s="1"/>
  <c r="AI537" i="3" s="1"/>
  <c r="AI538" i="3" s="1"/>
  <c r="AI539" i="3" s="1"/>
  <c r="AI540" i="3" s="1"/>
  <c r="AI541" i="3" s="1"/>
  <c r="AI542" i="3" s="1"/>
  <c r="AI543" i="3" s="1"/>
  <c r="AI544" i="3" s="1"/>
  <c r="AI545" i="3" s="1"/>
  <c r="AI546" i="3" s="1"/>
  <c r="AI547" i="3" s="1"/>
  <c r="AI548" i="3" s="1"/>
  <c r="AI549" i="3" s="1"/>
  <c r="AI550" i="3" s="1"/>
  <c r="AI551" i="3" s="1"/>
  <c r="AI552" i="3" s="1"/>
  <c r="AI553" i="3" s="1"/>
  <c r="AI554" i="3" s="1"/>
  <c r="AI555" i="3" s="1"/>
  <c r="AH526" i="3"/>
  <c r="AH527" i="3" s="1"/>
  <c r="AH528" i="3" s="1"/>
  <c r="AH529" i="3" s="1"/>
  <c r="AH530" i="3" s="1"/>
  <c r="AH531" i="3" s="1"/>
  <c r="AH532" i="3" s="1"/>
  <c r="AH533" i="3" s="1"/>
  <c r="AH534" i="3" s="1"/>
  <c r="AH535" i="3" s="1"/>
  <c r="AH536" i="3" s="1"/>
  <c r="AH537" i="3" s="1"/>
  <c r="AH538" i="3" s="1"/>
  <c r="AH539" i="3" s="1"/>
  <c r="AH540" i="3" s="1"/>
  <c r="AH541" i="3" s="1"/>
  <c r="AH542" i="3" s="1"/>
  <c r="AH543" i="3" s="1"/>
  <c r="AH544" i="3" s="1"/>
  <c r="AH545" i="3" s="1"/>
  <c r="AH546" i="3" s="1"/>
  <c r="AH547" i="3" s="1"/>
  <c r="AH548" i="3" s="1"/>
  <c r="AH549" i="3" s="1"/>
  <c r="AH550" i="3" s="1"/>
  <c r="AH551" i="3" s="1"/>
  <c r="AH552" i="3" s="1"/>
  <c r="AH553" i="3" s="1"/>
  <c r="AH554" i="3" s="1"/>
  <c r="AH555" i="3" s="1"/>
  <c r="AM495" i="3"/>
  <c r="AM496" i="3" s="1"/>
  <c r="AM497" i="3" s="1"/>
  <c r="AM498" i="3" s="1"/>
  <c r="AM499" i="3" s="1"/>
  <c r="AM500" i="3" s="1"/>
  <c r="AM501" i="3" s="1"/>
  <c r="AM502" i="3" s="1"/>
  <c r="AM503" i="3" s="1"/>
  <c r="AM504" i="3" s="1"/>
  <c r="AM505" i="3" s="1"/>
  <c r="AM506" i="3" s="1"/>
  <c r="AM507" i="3" s="1"/>
  <c r="AM508" i="3" s="1"/>
  <c r="AM509" i="3" s="1"/>
  <c r="AM510" i="3" s="1"/>
  <c r="AM511" i="3" s="1"/>
  <c r="AM512" i="3" s="1"/>
  <c r="AM513" i="3" s="1"/>
  <c r="AM514" i="3" s="1"/>
  <c r="AM515" i="3" s="1"/>
  <c r="AM516" i="3" s="1"/>
  <c r="AM517" i="3" s="1"/>
  <c r="AM518" i="3" s="1"/>
  <c r="AM519" i="3" s="1"/>
  <c r="AM520" i="3" s="1"/>
  <c r="AM521" i="3" s="1"/>
  <c r="AM522" i="3" s="1"/>
  <c r="AM523" i="3" s="1"/>
  <c r="AM524" i="3" s="1"/>
  <c r="AM525" i="3" s="1"/>
  <c r="AL495" i="3"/>
  <c r="AL496" i="3" s="1"/>
  <c r="AL497" i="3" s="1"/>
  <c r="AL498" i="3" s="1"/>
  <c r="AL499" i="3" s="1"/>
  <c r="AL500" i="3" s="1"/>
  <c r="AL501" i="3" s="1"/>
  <c r="AL502" i="3" s="1"/>
  <c r="AL503" i="3" s="1"/>
  <c r="AL504" i="3" s="1"/>
  <c r="AL505" i="3" s="1"/>
  <c r="AL506" i="3" s="1"/>
  <c r="AL507" i="3" s="1"/>
  <c r="AL508" i="3" s="1"/>
  <c r="AL509" i="3" s="1"/>
  <c r="AL510" i="3" s="1"/>
  <c r="AL511" i="3" s="1"/>
  <c r="AL512" i="3" s="1"/>
  <c r="AL513" i="3" s="1"/>
  <c r="AL514" i="3" s="1"/>
  <c r="AL515" i="3" s="1"/>
  <c r="AL516" i="3" s="1"/>
  <c r="AL517" i="3" s="1"/>
  <c r="AL518" i="3" s="1"/>
  <c r="AL519" i="3" s="1"/>
  <c r="AL520" i="3" s="1"/>
  <c r="AL521" i="3" s="1"/>
  <c r="AL522" i="3" s="1"/>
  <c r="AL523" i="3" s="1"/>
  <c r="AL524" i="3" s="1"/>
  <c r="AL525" i="3" s="1"/>
  <c r="AK495" i="3"/>
  <c r="AK496" i="3" s="1"/>
  <c r="AK497" i="3" s="1"/>
  <c r="AK498" i="3" s="1"/>
  <c r="AK499" i="3" s="1"/>
  <c r="AK500" i="3" s="1"/>
  <c r="AK501" i="3" s="1"/>
  <c r="AK502" i="3" s="1"/>
  <c r="AK503" i="3" s="1"/>
  <c r="AK504" i="3" s="1"/>
  <c r="AK505" i="3" s="1"/>
  <c r="AK506" i="3" s="1"/>
  <c r="AK507" i="3" s="1"/>
  <c r="AK508" i="3" s="1"/>
  <c r="AK509" i="3" s="1"/>
  <c r="AK510" i="3" s="1"/>
  <c r="AK511" i="3" s="1"/>
  <c r="AK512" i="3" s="1"/>
  <c r="AK513" i="3" s="1"/>
  <c r="AK514" i="3" s="1"/>
  <c r="AK515" i="3" s="1"/>
  <c r="AK516" i="3" s="1"/>
  <c r="AK517" i="3" s="1"/>
  <c r="AK518" i="3" s="1"/>
  <c r="AK519" i="3" s="1"/>
  <c r="AK520" i="3" s="1"/>
  <c r="AK521" i="3" s="1"/>
  <c r="AK522" i="3" s="1"/>
  <c r="AK523" i="3" s="1"/>
  <c r="AK524" i="3" s="1"/>
  <c r="AK525" i="3" s="1"/>
  <c r="AJ495" i="3"/>
  <c r="AJ496" i="3" s="1"/>
  <c r="AJ497" i="3" s="1"/>
  <c r="AJ498" i="3" s="1"/>
  <c r="AJ499" i="3" s="1"/>
  <c r="AJ500" i="3" s="1"/>
  <c r="AJ501" i="3" s="1"/>
  <c r="AJ502" i="3" s="1"/>
  <c r="AJ503" i="3" s="1"/>
  <c r="AJ504" i="3" s="1"/>
  <c r="AJ505" i="3" s="1"/>
  <c r="AJ506" i="3" s="1"/>
  <c r="AJ507" i="3" s="1"/>
  <c r="AJ508" i="3" s="1"/>
  <c r="AJ509" i="3" s="1"/>
  <c r="AJ510" i="3" s="1"/>
  <c r="AJ511" i="3" s="1"/>
  <c r="AJ512" i="3" s="1"/>
  <c r="AJ513" i="3" s="1"/>
  <c r="AJ514" i="3" s="1"/>
  <c r="AJ515" i="3" s="1"/>
  <c r="AJ516" i="3" s="1"/>
  <c r="AJ517" i="3" s="1"/>
  <c r="AJ518" i="3" s="1"/>
  <c r="AJ519" i="3" s="1"/>
  <c r="AJ520" i="3" s="1"/>
  <c r="AJ521" i="3" s="1"/>
  <c r="AJ522" i="3" s="1"/>
  <c r="AJ523" i="3" s="1"/>
  <c r="AJ524" i="3" s="1"/>
  <c r="AJ525" i="3" s="1"/>
  <c r="AI495" i="3"/>
  <c r="AI496" i="3" s="1"/>
  <c r="AI497" i="3" s="1"/>
  <c r="AI498" i="3" s="1"/>
  <c r="AI499" i="3" s="1"/>
  <c r="AI500" i="3" s="1"/>
  <c r="AI501" i="3" s="1"/>
  <c r="AI502" i="3" s="1"/>
  <c r="AI503" i="3" s="1"/>
  <c r="AI504" i="3" s="1"/>
  <c r="AI505" i="3" s="1"/>
  <c r="AI506" i="3" s="1"/>
  <c r="AI507" i="3" s="1"/>
  <c r="AI508" i="3" s="1"/>
  <c r="AI509" i="3" s="1"/>
  <c r="AI510" i="3" s="1"/>
  <c r="AI511" i="3" s="1"/>
  <c r="AI512" i="3" s="1"/>
  <c r="AI513" i="3" s="1"/>
  <c r="AI514" i="3" s="1"/>
  <c r="AI515" i="3" s="1"/>
  <c r="AI516" i="3" s="1"/>
  <c r="AI517" i="3" s="1"/>
  <c r="AI518" i="3" s="1"/>
  <c r="AI519" i="3" s="1"/>
  <c r="AI520" i="3" s="1"/>
  <c r="AI521" i="3" s="1"/>
  <c r="AI522" i="3" s="1"/>
  <c r="AI523" i="3" s="1"/>
  <c r="AI524" i="3" s="1"/>
  <c r="AI525" i="3" s="1"/>
  <c r="AH495" i="3"/>
  <c r="AH496" i="3" s="1"/>
  <c r="AH497" i="3" s="1"/>
  <c r="AH498" i="3" s="1"/>
  <c r="AH499" i="3" s="1"/>
  <c r="AH500" i="3" s="1"/>
  <c r="AH501" i="3" s="1"/>
  <c r="AH502" i="3" s="1"/>
  <c r="AH503" i="3" s="1"/>
  <c r="AH504" i="3" s="1"/>
  <c r="AH505" i="3" s="1"/>
  <c r="AH506" i="3" s="1"/>
  <c r="AH507" i="3" s="1"/>
  <c r="AH508" i="3" s="1"/>
  <c r="AH509" i="3" s="1"/>
  <c r="AH510" i="3" s="1"/>
  <c r="AH511" i="3" s="1"/>
  <c r="AH512" i="3" s="1"/>
  <c r="AH513" i="3" s="1"/>
  <c r="AH514" i="3" s="1"/>
  <c r="AH515" i="3" s="1"/>
  <c r="AH516" i="3" s="1"/>
  <c r="AH517" i="3" s="1"/>
  <c r="AH518" i="3" s="1"/>
  <c r="AH519" i="3" s="1"/>
  <c r="AH520" i="3" s="1"/>
  <c r="AH521" i="3" s="1"/>
  <c r="AH522" i="3" s="1"/>
  <c r="AH523" i="3" s="1"/>
  <c r="AH524" i="3" s="1"/>
  <c r="AH525" i="3" s="1"/>
  <c r="AM465" i="3"/>
  <c r="AM466" i="3" s="1"/>
  <c r="AM467" i="3" s="1"/>
  <c r="AM468" i="3" s="1"/>
  <c r="AM469" i="3" s="1"/>
  <c r="AM470" i="3" s="1"/>
  <c r="AM471" i="3" s="1"/>
  <c r="AM472" i="3" s="1"/>
  <c r="AM473" i="3" s="1"/>
  <c r="AM474" i="3" s="1"/>
  <c r="AM475" i="3" s="1"/>
  <c r="AM476" i="3" s="1"/>
  <c r="AM477" i="3" s="1"/>
  <c r="AM478" i="3" s="1"/>
  <c r="AM479" i="3" s="1"/>
  <c r="AM480" i="3" s="1"/>
  <c r="AM481" i="3" s="1"/>
  <c r="AM482" i="3" s="1"/>
  <c r="AM483" i="3" s="1"/>
  <c r="AM484" i="3" s="1"/>
  <c r="AM485" i="3" s="1"/>
  <c r="AM486" i="3" s="1"/>
  <c r="AM487" i="3" s="1"/>
  <c r="AM488" i="3" s="1"/>
  <c r="AM489" i="3" s="1"/>
  <c r="AM490" i="3" s="1"/>
  <c r="AM491" i="3" s="1"/>
  <c r="AM492" i="3" s="1"/>
  <c r="AM493" i="3" s="1"/>
  <c r="AM494" i="3" s="1"/>
  <c r="AL465" i="3"/>
  <c r="AL466" i="3" s="1"/>
  <c r="AL467" i="3" s="1"/>
  <c r="AL468" i="3" s="1"/>
  <c r="AL469" i="3" s="1"/>
  <c r="AL470" i="3" s="1"/>
  <c r="AL471" i="3" s="1"/>
  <c r="AL472" i="3" s="1"/>
  <c r="AL473" i="3" s="1"/>
  <c r="AL474" i="3" s="1"/>
  <c r="AL475" i="3" s="1"/>
  <c r="AL476" i="3" s="1"/>
  <c r="AL477" i="3" s="1"/>
  <c r="AL478" i="3" s="1"/>
  <c r="AL479" i="3" s="1"/>
  <c r="AL480" i="3" s="1"/>
  <c r="AL481" i="3" s="1"/>
  <c r="AL482" i="3" s="1"/>
  <c r="AL483" i="3" s="1"/>
  <c r="AL484" i="3" s="1"/>
  <c r="AL485" i="3" s="1"/>
  <c r="AL486" i="3" s="1"/>
  <c r="AL487" i="3" s="1"/>
  <c r="AL488" i="3" s="1"/>
  <c r="AL489" i="3" s="1"/>
  <c r="AL490" i="3" s="1"/>
  <c r="AL491" i="3" s="1"/>
  <c r="AL492" i="3" s="1"/>
  <c r="AL493" i="3" s="1"/>
  <c r="AL494" i="3" s="1"/>
  <c r="AK465" i="3"/>
  <c r="AK466" i="3" s="1"/>
  <c r="AK467" i="3" s="1"/>
  <c r="AK468" i="3" s="1"/>
  <c r="AK469" i="3" s="1"/>
  <c r="AK470" i="3" s="1"/>
  <c r="AK471" i="3" s="1"/>
  <c r="AK472" i="3" s="1"/>
  <c r="AK473" i="3" s="1"/>
  <c r="AK474" i="3" s="1"/>
  <c r="AK475" i="3" s="1"/>
  <c r="AK476" i="3" s="1"/>
  <c r="AK477" i="3" s="1"/>
  <c r="AK478" i="3" s="1"/>
  <c r="AK479" i="3" s="1"/>
  <c r="AK480" i="3" s="1"/>
  <c r="AK481" i="3" s="1"/>
  <c r="AK482" i="3" s="1"/>
  <c r="AK483" i="3" s="1"/>
  <c r="AK484" i="3" s="1"/>
  <c r="AK485" i="3" s="1"/>
  <c r="AK486" i="3" s="1"/>
  <c r="AK487" i="3" s="1"/>
  <c r="AK488" i="3" s="1"/>
  <c r="AK489" i="3" s="1"/>
  <c r="AK490" i="3" s="1"/>
  <c r="AK491" i="3" s="1"/>
  <c r="AK492" i="3" s="1"/>
  <c r="AK493" i="3" s="1"/>
  <c r="AK494" i="3" s="1"/>
  <c r="AJ465" i="3"/>
  <c r="AJ466" i="3" s="1"/>
  <c r="AJ467" i="3" s="1"/>
  <c r="AJ468" i="3" s="1"/>
  <c r="AJ469" i="3" s="1"/>
  <c r="AJ470" i="3" s="1"/>
  <c r="AJ471" i="3" s="1"/>
  <c r="AJ472" i="3" s="1"/>
  <c r="AJ473" i="3" s="1"/>
  <c r="AJ474" i="3" s="1"/>
  <c r="AJ475" i="3" s="1"/>
  <c r="AJ476" i="3" s="1"/>
  <c r="AJ477" i="3" s="1"/>
  <c r="AJ478" i="3" s="1"/>
  <c r="AJ479" i="3" s="1"/>
  <c r="AJ480" i="3" s="1"/>
  <c r="AJ481" i="3" s="1"/>
  <c r="AJ482" i="3" s="1"/>
  <c r="AJ483" i="3" s="1"/>
  <c r="AJ484" i="3" s="1"/>
  <c r="AJ485" i="3" s="1"/>
  <c r="AJ486" i="3" s="1"/>
  <c r="AJ487" i="3" s="1"/>
  <c r="AJ488" i="3" s="1"/>
  <c r="AJ489" i="3" s="1"/>
  <c r="AJ490" i="3" s="1"/>
  <c r="AJ491" i="3" s="1"/>
  <c r="AJ492" i="3" s="1"/>
  <c r="AJ493" i="3" s="1"/>
  <c r="AJ494" i="3" s="1"/>
  <c r="AI465" i="3"/>
  <c r="AI466" i="3" s="1"/>
  <c r="AI467" i="3" s="1"/>
  <c r="AI468" i="3" s="1"/>
  <c r="AI469" i="3" s="1"/>
  <c r="AI470" i="3" s="1"/>
  <c r="AI471" i="3" s="1"/>
  <c r="AI472" i="3" s="1"/>
  <c r="AI473" i="3" s="1"/>
  <c r="AI474" i="3" s="1"/>
  <c r="AI475" i="3" s="1"/>
  <c r="AI476" i="3" s="1"/>
  <c r="AI477" i="3" s="1"/>
  <c r="AI478" i="3" s="1"/>
  <c r="AI479" i="3" s="1"/>
  <c r="AI480" i="3" s="1"/>
  <c r="AI481" i="3" s="1"/>
  <c r="AI482" i="3" s="1"/>
  <c r="AI483" i="3" s="1"/>
  <c r="AI484" i="3" s="1"/>
  <c r="AI485" i="3" s="1"/>
  <c r="AI486" i="3" s="1"/>
  <c r="AI487" i="3" s="1"/>
  <c r="AI488" i="3" s="1"/>
  <c r="AI489" i="3" s="1"/>
  <c r="AI490" i="3" s="1"/>
  <c r="AI491" i="3" s="1"/>
  <c r="AI492" i="3" s="1"/>
  <c r="AI493" i="3" s="1"/>
  <c r="AI494" i="3" s="1"/>
  <c r="AH465" i="3"/>
  <c r="AH466" i="3" s="1"/>
  <c r="AH467" i="3" s="1"/>
  <c r="AH468" i="3" s="1"/>
  <c r="AH469" i="3" s="1"/>
  <c r="AH470" i="3" s="1"/>
  <c r="AH471" i="3" s="1"/>
  <c r="AH472" i="3" s="1"/>
  <c r="AH473" i="3" s="1"/>
  <c r="AH474" i="3" s="1"/>
  <c r="AH475" i="3" s="1"/>
  <c r="AH476" i="3" s="1"/>
  <c r="AH477" i="3" s="1"/>
  <c r="AH478" i="3" s="1"/>
  <c r="AH479" i="3" s="1"/>
  <c r="AH480" i="3" s="1"/>
  <c r="AH481" i="3" s="1"/>
  <c r="AH482" i="3" s="1"/>
  <c r="AH483" i="3" s="1"/>
  <c r="AH484" i="3" s="1"/>
  <c r="AH485" i="3" s="1"/>
  <c r="AH486" i="3" s="1"/>
  <c r="AH487" i="3" s="1"/>
  <c r="AH488" i="3" s="1"/>
  <c r="AH489" i="3" s="1"/>
  <c r="AH490" i="3" s="1"/>
  <c r="AH491" i="3" s="1"/>
  <c r="AH492" i="3" s="1"/>
  <c r="AH493" i="3" s="1"/>
  <c r="AH494" i="3" s="1"/>
  <c r="AM434" i="3"/>
  <c r="AM435" i="3" s="1"/>
  <c r="AM436" i="3" s="1"/>
  <c r="AM437" i="3" s="1"/>
  <c r="AM438" i="3" s="1"/>
  <c r="AM439" i="3" s="1"/>
  <c r="AM440" i="3" s="1"/>
  <c r="AM441" i="3" s="1"/>
  <c r="AM442" i="3" s="1"/>
  <c r="AM443" i="3" s="1"/>
  <c r="AM444" i="3" s="1"/>
  <c r="AM445" i="3" s="1"/>
  <c r="AM446" i="3" s="1"/>
  <c r="AM447" i="3" s="1"/>
  <c r="AM448" i="3" s="1"/>
  <c r="AM449" i="3" s="1"/>
  <c r="AM450" i="3" s="1"/>
  <c r="AM451" i="3" s="1"/>
  <c r="AM452" i="3" s="1"/>
  <c r="AM453" i="3" s="1"/>
  <c r="AM454" i="3" s="1"/>
  <c r="AM455" i="3" s="1"/>
  <c r="AM456" i="3" s="1"/>
  <c r="AM457" i="3" s="1"/>
  <c r="AM458" i="3" s="1"/>
  <c r="AM459" i="3" s="1"/>
  <c r="AM460" i="3" s="1"/>
  <c r="AM461" i="3" s="1"/>
  <c r="AM462" i="3" s="1"/>
  <c r="AM463" i="3" s="1"/>
  <c r="AM464" i="3" s="1"/>
  <c r="AL434" i="3"/>
  <c r="AL435" i="3" s="1"/>
  <c r="AL436" i="3" s="1"/>
  <c r="AL437" i="3" s="1"/>
  <c r="AL438" i="3" s="1"/>
  <c r="AL439" i="3" s="1"/>
  <c r="AL440" i="3" s="1"/>
  <c r="AL441" i="3" s="1"/>
  <c r="AL442" i="3" s="1"/>
  <c r="AL443" i="3" s="1"/>
  <c r="AL444" i="3" s="1"/>
  <c r="AL445" i="3" s="1"/>
  <c r="AL446" i="3" s="1"/>
  <c r="AL447" i="3" s="1"/>
  <c r="AL448" i="3" s="1"/>
  <c r="AL449" i="3" s="1"/>
  <c r="AL450" i="3" s="1"/>
  <c r="AL451" i="3" s="1"/>
  <c r="AL452" i="3" s="1"/>
  <c r="AL453" i="3" s="1"/>
  <c r="AL454" i="3" s="1"/>
  <c r="AL455" i="3" s="1"/>
  <c r="AL456" i="3" s="1"/>
  <c r="AL457" i="3" s="1"/>
  <c r="AL458" i="3" s="1"/>
  <c r="AL459" i="3" s="1"/>
  <c r="AL460" i="3" s="1"/>
  <c r="AL461" i="3" s="1"/>
  <c r="AL462" i="3" s="1"/>
  <c r="AL463" i="3" s="1"/>
  <c r="AL464" i="3" s="1"/>
  <c r="AK434" i="3"/>
  <c r="AK435" i="3" s="1"/>
  <c r="AK436" i="3" s="1"/>
  <c r="AK437" i="3" s="1"/>
  <c r="AK438" i="3" s="1"/>
  <c r="AK439" i="3" s="1"/>
  <c r="AK440" i="3" s="1"/>
  <c r="AK441" i="3" s="1"/>
  <c r="AK442" i="3" s="1"/>
  <c r="AK443" i="3" s="1"/>
  <c r="AK444" i="3" s="1"/>
  <c r="AK445" i="3" s="1"/>
  <c r="AK446" i="3" s="1"/>
  <c r="AK447" i="3" s="1"/>
  <c r="AK448" i="3" s="1"/>
  <c r="AK449" i="3" s="1"/>
  <c r="AK450" i="3" s="1"/>
  <c r="AK451" i="3" s="1"/>
  <c r="AK452" i="3" s="1"/>
  <c r="AK453" i="3" s="1"/>
  <c r="AK454" i="3" s="1"/>
  <c r="AK455" i="3" s="1"/>
  <c r="AK456" i="3" s="1"/>
  <c r="AK457" i="3" s="1"/>
  <c r="AK458" i="3" s="1"/>
  <c r="AK459" i="3" s="1"/>
  <c r="AK460" i="3" s="1"/>
  <c r="AK461" i="3" s="1"/>
  <c r="AK462" i="3" s="1"/>
  <c r="AK463" i="3" s="1"/>
  <c r="AK464" i="3" s="1"/>
  <c r="AJ434" i="3"/>
  <c r="AJ435" i="3" s="1"/>
  <c r="AJ436" i="3" s="1"/>
  <c r="AJ437" i="3" s="1"/>
  <c r="AJ438" i="3" s="1"/>
  <c r="AJ439" i="3" s="1"/>
  <c r="AJ440" i="3" s="1"/>
  <c r="AJ441" i="3" s="1"/>
  <c r="AJ442" i="3" s="1"/>
  <c r="AJ443" i="3" s="1"/>
  <c r="AJ444" i="3" s="1"/>
  <c r="AJ445" i="3" s="1"/>
  <c r="AJ446" i="3" s="1"/>
  <c r="AJ447" i="3" s="1"/>
  <c r="AJ448" i="3" s="1"/>
  <c r="AJ449" i="3" s="1"/>
  <c r="AJ450" i="3" s="1"/>
  <c r="AJ451" i="3" s="1"/>
  <c r="AJ452" i="3" s="1"/>
  <c r="AJ453" i="3" s="1"/>
  <c r="AJ454" i="3" s="1"/>
  <c r="AJ455" i="3" s="1"/>
  <c r="AJ456" i="3" s="1"/>
  <c r="AJ457" i="3" s="1"/>
  <c r="AJ458" i="3" s="1"/>
  <c r="AJ459" i="3" s="1"/>
  <c r="AJ460" i="3" s="1"/>
  <c r="AJ461" i="3" s="1"/>
  <c r="AJ462" i="3" s="1"/>
  <c r="AJ463" i="3" s="1"/>
  <c r="AJ464" i="3" s="1"/>
  <c r="AI434" i="3"/>
  <c r="AI435" i="3" s="1"/>
  <c r="AI436" i="3" s="1"/>
  <c r="AI437" i="3" s="1"/>
  <c r="AI438" i="3" s="1"/>
  <c r="AI439" i="3" s="1"/>
  <c r="AI440" i="3" s="1"/>
  <c r="AI441" i="3" s="1"/>
  <c r="AI442" i="3" s="1"/>
  <c r="AI443" i="3" s="1"/>
  <c r="AI444" i="3" s="1"/>
  <c r="AI445" i="3" s="1"/>
  <c r="AI446" i="3" s="1"/>
  <c r="AI447" i="3" s="1"/>
  <c r="AI448" i="3" s="1"/>
  <c r="AI449" i="3" s="1"/>
  <c r="AI450" i="3" s="1"/>
  <c r="AI451" i="3" s="1"/>
  <c r="AI452" i="3" s="1"/>
  <c r="AI453" i="3" s="1"/>
  <c r="AI454" i="3" s="1"/>
  <c r="AI455" i="3" s="1"/>
  <c r="AI456" i="3" s="1"/>
  <c r="AI457" i="3" s="1"/>
  <c r="AI458" i="3" s="1"/>
  <c r="AI459" i="3" s="1"/>
  <c r="AI460" i="3" s="1"/>
  <c r="AI461" i="3" s="1"/>
  <c r="AI462" i="3" s="1"/>
  <c r="AI463" i="3" s="1"/>
  <c r="AI464" i="3" s="1"/>
  <c r="AH434" i="3"/>
  <c r="AH435" i="3" s="1"/>
  <c r="AH436" i="3" s="1"/>
  <c r="AH437" i="3" s="1"/>
  <c r="AH438" i="3" s="1"/>
  <c r="AH439" i="3" s="1"/>
  <c r="AH440" i="3" s="1"/>
  <c r="AH441" i="3" s="1"/>
  <c r="AH442" i="3" s="1"/>
  <c r="AH443" i="3" s="1"/>
  <c r="AH444" i="3" s="1"/>
  <c r="AH445" i="3" s="1"/>
  <c r="AH446" i="3" s="1"/>
  <c r="AH447" i="3" s="1"/>
  <c r="AH448" i="3" s="1"/>
  <c r="AH449" i="3" s="1"/>
  <c r="AH450" i="3" s="1"/>
  <c r="AH451" i="3" s="1"/>
  <c r="AH452" i="3" s="1"/>
  <c r="AH453" i="3" s="1"/>
  <c r="AH454" i="3" s="1"/>
  <c r="AH455" i="3" s="1"/>
  <c r="AH456" i="3" s="1"/>
  <c r="AH457" i="3" s="1"/>
  <c r="AH458" i="3" s="1"/>
  <c r="AH459" i="3" s="1"/>
  <c r="AH460" i="3" s="1"/>
  <c r="AH461" i="3" s="1"/>
  <c r="AH462" i="3" s="1"/>
  <c r="AH463" i="3" s="1"/>
  <c r="AH464" i="3" s="1"/>
  <c r="AM405" i="3"/>
  <c r="AM406" i="3" s="1"/>
  <c r="AM407" i="3" s="1"/>
  <c r="AM408" i="3" s="1"/>
  <c r="AM409" i="3" s="1"/>
  <c r="AM410" i="3" s="1"/>
  <c r="AM411" i="3" s="1"/>
  <c r="AM412" i="3" s="1"/>
  <c r="AM413" i="3" s="1"/>
  <c r="AM414" i="3" s="1"/>
  <c r="AM415" i="3" s="1"/>
  <c r="AM416" i="3" s="1"/>
  <c r="AM417" i="3" s="1"/>
  <c r="AM418" i="3" s="1"/>
  <c r="AM419" i="3" s="1"/>
  <c r="AM420" i="3" s="1"/>
  <c r="AM421" i="3" s="1"/>
  <c r="AM422" i="3" s="1"/>
  <c r="AM423" i="3" s="1"/>
  <c r="AM424" i="3" s="1"/>
  <c r="AM425" i="3" s="1"/>
  <c r="AM426" i="3" s="1"/>
  <c r="AM427" i="3" s="1"/>
  <c r="AM428" i="3" s="1"/>
  <c r="AM429" i="3" s="1"/>
  <c r="AM430" i="3" s="1"/>
  <c r="AM431" i="3" s="1"/>
  <c r="AM432" i="3" s="1"/>
  <c r="AL405" i="3"/>
  <c r="AL406" i="3" s="1"/>
  <c r="AL407" i="3" s="1"/>
  <c r="AL408" i="3" s="1"/>
  <c r="AL409" i="3" s="1"/>
  <c r="AL410" i="3" s="1"/>
  <c r="AL411" i="3" s="1"/>
  <c r="AL412" i="3" s="1"/>
  <c r="AL413" i="3" s="1"/>
  <c r="AL414" i="3" s="1"/>
  <c r="AL415" i="3" s="1"/>
  <c r="AL416" i="3" s="1"/>
  <c r="AL417" i="3" s="1"/>
  <c r="AL418" i="3" s="1"/>
  <c r="AL419" i="3" s="1"/>
  <c r="AL420" i="3" s="1"/>
  <c r="AL421" i="3" s="1"/>
  <c r="AL422" i="3" s="1"/>
  <c r="AL423" i="3" s="1"/>
  <c r="AL424" i="3" s="1"/>
  <c r="AL425" i="3" s="1"/>
  <c r="AL426" i="3" s="1"/>
  <c r="AL427" i="3" s="1"/>
  <c r="AL428" i="3" s="1"/>
  <c r="AL429" i="3" s="1"/>
  <c r="AL430" i="3" s="1"/>
  <c r="AL431" i="3" s="1"/>
  <c r="AL432" i="3" s="1"/>
  <c r="AK405" i="3"/>
  <c r="AK406" i="3" s="1"/>
  <c r="AK407" i="3" s="1"/>
  <c r="AK408" i="3" s="1"/>
  <c r="AK409" i="3" s="1"/>
  <c r="AK410" i="3" s="1"/>
  <c r="AK411" i="3" s="1"/>
  <c r="AK412" i="3" s="1"/>
  <c r="AK413" i="3" s="1"/>
  <c r="AK414" i="3" s="1"/>
  <c r="AK415" i="3" s="1"/>
  <c r="AK416" i="3" s="1"/>
  <c r="AK417" i="3" s="1"/>
  <c r="AK418" i="3" s="1"/>
  <c r="AK419" i="3" s="1"/>
  <c r="AK420" i="3" s="1"/>
  <c r="AK421" i="3" s="1"/>
  <c r="AK422" i="3" s="1"/>
  <c r="AK423" i="3" s="1"/>
  <c r="AK424" i="3" s="1"/>
  <c r="AK425" i="3" s="1"/>
  <c r="AK426" i="3" s="1"/>
  <c r="AK427" i="3" s="1"/>
  <c r="AK428" i="3" s="1"/>
  <c r="AK429" i="3" s="1"/>
  <c r="AK430" i="3" s="1"/>
  <c r="AK431" i="3" s="1"/>
  <c r="AK432" i="3" s="1"/>
  <c r="AJ405" i="3"/>
  <c r="AJ406" i="3" s="1"/>
  <c r="AJ407" i="3" s="1"/>
  <c r="AJ408" i="3" s="1"/>
  <c r="AJ409" i="3" s="1"/>
  <c r="AJ410" i="3" s="1"/>
  <c r="AJ411" i="3" s="1"/>
  <c r="AJ412" i="3" s="1"/>
  <c r="AJ413" i="3" s="1"/>
  <c r="AJ414" i="3" s="1"/>
  <c r="AJ415" i="3" s="1"/>
  <c r="AJ416" i="3" s="1"/>
  <c r="AJ417" i="3" s="1"/>
  <c r="AJ418" i="3" s="1"/>
  <c r="AJ419" i="3" s="1"/>
  <c r="AJ420" i="3" s="1"/>
  <c r="AJ421" i="3" s="1"/>
  <c r="AJ422" i="3" s="1"/>
  <c r="AJ423" i="3" s="1"/>
  <c r="AJ424" i="3" s="1"/>
  <c r="AJ425" i="3" s="1"/>
  <c r="AJ426" i="3" s="1"/>
  <c r="AJ427" i="3" s="1"/>
  <c r="AJ428" i="3" s="1"/>
  <c r="AJ429" i="3" s="1"/>
  <c r="AJ430" i="3" s="1"/>
  <c r="AJ431" i="3" s="1"/>
  <c r="AJ432" i="3" s="1"/>
  <c r="AI405" i="3"/>
  <c r="AI406" i="3" s="1"/>
  <c r="AI407" i="3" s="1"/>
  <c r="AI408" i="3" s="1"/>
  <c r="AI409" i="3" s="1"/>
  <c r="AI410" i="3" s="1"/>
  <c r="AI411" i="3" s="1"/>
  <c r="AI412" i="3" s="1"/>
  <c r="AI413" i="3" s="1"/>
  <c r="AI414" i="3" s="1"/>
  <c r="AI415" i="3" s="1"/>
  <c r="AI416" i="3" s="1"/>
  <c r="AI417" i="3" s="1"/>
  <c r="AI418" i="3" s="1"/>
  <c r="AI419" i="3" s="1"/>
  <c r="AI420" i="3" s="1"/>
  <c r="AI421" i="3" s="1"/>
  <c r="AI422" i="3" s="1"/>
  <c r="AI423" i="3" s="1"/>
  <c r="AI424" i="3" s="1"/>
  <c r="AI425" i="3" s="1"/>
  <c r="AI426" i="3" s="1"/>
  <c r="AI427" i="3" s="1"/>
  <c r="AI428" i="3" s="1"/>
  <c r="AI429" i="3" s="1"/>
  <c r="AI430" i="3" s="1"/>
  <c r="AI431" i="3" s="1"/>
  <c r="AI432" i="3" s="1"/>
  <c r="AH405" i="3"/>
  <c r="AH406" i="3" s="1"/>
  <c r="AH407" i="3" s="1"/>
  <c r="AH408" i="3" s="1"/>
  <c r="AH409" i="3" s="1"/>
  <c r="AH410" i="3" s="1"/>
  <c r="AH411" i="3" s="1"/>
  <c r="AH412" i="3" s="1"/>
  <c r="AH413" i="3" s="1"/>
  <c r="AH414" i="3" s="1"/>
  <c r="AH415" i="3" s="1"/>
  <c r="AH416" i="3" s="1"/>
  <c r="AH417" i="3" s="1"/>
  <c r="AH418" i="3" s="1"/>
  <c r="AH419" i="3" s="1"/>
  <c r="AH420" i="3" s="1"/>
  <c r="AH421" i="3" s="1"/>
  <c r="AH422" i="3" s="1"/>
  <c r="AH423" i="3" s="1"/>
  <c r="AH424" i="3" s="1"/>
  <c r="AH425" i="3" s="1"/>
  <c r="AH426" i="3" s="1"/>
  <c r="AH427" i="3" s="1"/>
  <c r="AH428" i="3" s="1"/>
  <c r="AH429" i="3" s="1"/>
  <c r="AH430" i="3" s="1"/>
  <c r="AH431" i="3" s="1"/>
  <c r="AH432" i="3" s="1"/>
  <c r="AE709" i="3"/>
  <c r="AE710" i="3" s="1"/>
  <c r="AE711" i="3" s="1"/>
  <c r="AE712" i="3" s="1"/>
  <c r="AE713" i="3" s="1"/>
  <c r="AE714" i="3" s="1"/>
  <c r="AE715" i="3" s="1"/>
  <c r="AE716" i="3" s="1"/>
  <c r="AE717" i="3" s="1"/>
  <c r="AE718" i="3" s="1"/>
  <c r="AE719" i="3" s="1"/>
  <c r="AE720" i="3" s="1"/>
  <c r="AE721" i="3" s="1"/>
  <c r="AE722" i="3" s="1"/>
  <c r="AE723" i="3" s="1"/>
  <c r="AE724" i="3" s="1"/>
  <c r="AE725" i="3" s="1"/>
  <c r="AE726" i="3" s="1"/>
  <c r="AE727" i="3" s="1"/>
  <c r="AE728" i="3" s="1"/>
  <c r="AE729" i="3" s="1"/>
  <c r="AE730" i="3" s="1"/>
  <c r="AE731" i="3" s="1"/>
  <c r="AE732" i="3" s="1"/>
  <c r="AE733" i="3" s="1"/>
  <c r="AE734" i="3" s="1"/>
  <c r="AE735" i="3" s="1"/>
  <c r="AE736" i="3" s="1"/>
  <c r="AE737" i="3" s="1"/>
  <c r="AE738" i="3" s="1"/>
  <c r="AE739" i="3" s="1"/>
  <c r="AD709" i="3"/>
  <c r="AD710" i="3" s="1"/>
  <c r="AD711" i="3" s="1"/>
  <c r="AD712" i="3" s="1"/>
  <c r="AD713" i="3" s="1"/>
  <c r="AD714" i="3" s="1"/>
  <c r="AD715" i="3" s="1"/>
  <c r="AD716" i="3" s="1"/>
  <c r="AD717" i="3" s="1"/>
  <c r="AD718" i="3" s="1"/>
  <c r="AD719" i="3" s="1"/>
  <c r="AD720" i="3" s="1"/>
  <c r="AD721" i="3" s="1"/>
  <c r="AD722" i="3" s="1"/>
  <c r="AD723" i="3" s="1"/>
  <c r="AD724" i="3" s="1"/>
  <c r="AD725" i="3" s="1"/>
  <c r="AD726" i="3" s="1"/>
  <c r="AD727" i="3" s="1"/>
  <c r="AD728" i="3" s="1"/>
  <c r="AD729" i="3" s="1"/>
  <c r="AD730" i="3" s="1"/>
  <c r="AD731" i="3" s="1"/>
  <c r="AD732" i="3" s="1"/>
  <c r="AD733" i="3" s="1"/>
  <c r="AD734" i="3" s="1"/>
  <c r="AD735" i="3" s="1"/>
  <c r="AD736" i="3" s="1"/>
  <c r="AD737" i="3" s="1"/>
  <c r="AD738" i="3" s="1"/>
  <c r="AD739" i="3" s="1"/>
  <c r="AC709" i="3"/>
  <c r="AC710" i="3" s="1"/>
  <c r="AC711" i="3" s="1"/>
  <c r="AC712" i="3" s="1"/>
  <c r="AC713" i="3" s="1"/>
  <c r="AC714" i="3" s="1"/>
  <c r="AC715" i="3" s="1"/>
  <c r="AC716" i="3" s="1"/>
  <c r="AC717" i="3" s="1"/>
  <c r="AC718" i="3" s="1"/>
  <c r="AC719" i="3" s="1"/>
  <c r="AC720" i="3" s="1"/>
  <c r="AC721" i="3" s="1"/>
  <c r="AC722" i="3" s="1"/>
  <c r="AC723" i="3" s="1"/>
  <c r="AC724" i="3" s="1"/>
  <c r="AC725" i="3" s="1"/>
  <c r="AC726" i="3" s="1"/>
  <c r="AC727" i="3" s="1"/>
  <c r="AC728" i="3" s="1"/>
  <c r="AC729" i="3" s="1"/>
  <c r="AC730" i="3" s="1"/>
  <c r="AC731" i="3" s="1"/>
  <c r="AC732" i="3" s="1"/>
  <c r="AC733" i="3" s="1"/>
  <c r="AC734" i="3" s="1"/>
  <c r="AC735" i="3" s="1"/>
  <c r="AC736" i="3" s="1"/>
  <c r="AC737" i="3" s="1"/>
  <c r="AC738" i="3" s="1"/>
  <c r="AC739" i="3" s="1"/>
  <c r="AB709" i="3"/>
  <c r="AB710" i="3" s="1"/>
  <c r="AB711" i="3" s="1"/>
  <c r="AB712" i="3" s="1"/>
  <c r="AB713" i="3" s="1"/>
  <c r="AB714" i="3" s="1"/>
  <c r="AB715" i="3" s="1"/>
  <c r="AB716" i="3" s="1"/>
  <c r="AB717" i="3" s="1"/>
  <c r="AB718" i="3" s="1"/>
  <c r="AB719" i="3" s="1"/>
  <c r="AB720" i="3" s="1"/>
  <c r="AB721" i="3" s="1"/>
  <c r="AB722" i="3" s="1"/>
  <c r="AB723" i="3" s="1"/>
  <c r="AB724" i="3" s="1"/>
  <c r="AB725" i="3" s="1"/>
  <c r="AB726" i="3" s="1"/>
  <c r="AB727" i="3" s="1"/>
  <c r="AB728" i="3" s="1"/>
  <c r="AB729" i="3" s="1"/>
  <c r="AB730" i="3" s="1"/>
  <c r="AB731" i="3" s="1"/>
  <c r="AB732" i="3" s="1"/>
  <c r="AB733" i="3" s="1"/>
  <c r="AB734" i="3" s="1"/>
  <c r="AB735" i="3" s="1"/>
  <c r="AB736" i="3" s="1"/>
  <c r="AB737" i="3" s="1"/>
  <c r="AB738" i="3" s="1"/>
  <c r="AB739" i="3" s="1"/>
  <c r="AA709" i="3"/>
  <c r="AA710" i="3" s="1"/>
  <c r="AA711" i="3" s="1"/>
  <c r="AA712" i="3" s="1"/>
  <c r="AA713" i="3" s="1"/>
  <c r="AA714" i="3" s="1"/>
  <c r="AA715" i="3" s="1"/>
  <c r="AA716" i="3" s="1"/>
  <c r="AA717" i="3" s="1"/>
  <c r="AA718" i="3" s="1"/>
  <c r="AA719" i="3" s="1"/>
  <c r="AA720" i="3" s="1"/>
  <c r="AA721" i="3" s="1"/>
  <c r="AA722" i="3" s="1"/>
  <c r="AA723" i="3" s="1"/>
  <c r="AA724" i="3" s="1"/>
  <c r="AA725" i="3" s="1"/>
  <c r="AA726" i="3" s="1"/>
  <c r="AA727" i="3" s="1"/>
  <c r="AA728" i="3" s="1"/>
  <c r="AA729" i="3" s="1"/>
  <c r="AA730" i="3" s="1"/>
  <c r="AA731" i="3" s="1"/>
  <c r="AA732" i="3" s="1"/>
  <c r="AA733" i="3" s="1"/>
  <c r="AA734" i="3" s="1"/>
  <c r="AA735" i="3" s="1"/>
  <c r="AA736" i="3" s="1"/>
  <c r="AA737" i="3" s="1"/>
  <c r="AA738" i="3" s="1"/>
  <c r="AA739" i="3" s="1"/>
  <c r="Z709" i="3"/>
  <c r="Z710" i="3" s="1"/>
  <c r="Z711" i="3" s="1"/>
  <c r="Z712" i="3" s="1"/>
  <c r="Z713" i="3" s="1"/>
  <c r="Z714" i="3" s="1"/>
  <c r="Z715" i="3" s="1"/>
  <c r="Z716" i="3" s="1"/>
  <c r="Z717" i="3" s="1"/>
  <c r="Z718" i="3" s="1"/>
  <c r="Z719" i="3" s="1"/>
  <c r="Z720" i="3" s="1"/>
  <c r="Z721" i="3" s="1"/>
  <c r="Z722" i="3" s="1"/>
  <c r="Z723" i="3" s="1"/>
  <c r="Z724" i="3" s="1"/>
  <c r="Z725" i="3" s="1"/>
  <c r="Z726" i="3" s="1"/>
  <c r="Z727" i="3" s="1"/>
  <c r="Z728" i="3" s="1"/>
  <c r="Z729" i="3" s="1"/>
  <c r="Z730" i="3" s="1"/>
  <c r="Z731" i="3" s="1"/>
  <c r="Z732" i="3" s="1"/>
  <c r="Z733" i="3" s="1"/>
  <c r="Z734" i="3" s="1"/>
  <c r="Z735" i="3" s="1"/>
  <c r="Z736" i="3" s="1"/>
  <c r="Z737" i="3" s="1"/>
  <c r="Z738" i="3" s="1"/>
  <c r="Z739" i="3" s="1"/>
  <c r="AE679" i="3"/>
  <c r="AE680" i="3" s="1"/>
  <c r="AE681" i="3" s="1"/>
  <c r="AE682" i="3" s="1"/>
  <c r="AE683" i="3" s="1"/>
  <c r="AE684" i="3" s="1"/>
  <c r="AE685" i="3" s="1"/>
  <c r="AE686" i="3" s="1"/>
  <c r="AE687" i="3" s="1"/>
  <c r="AE688" i="3" s="1"/>
  <c r="AE689" i="3" s="1"/>
  <c r="AE690" i="3" s="1"/>
  <c r="AE691" i="3" s="1"/>
  <c r="AE692" i="3" s="1"/>
  <c r="AE693" i="3" s="1"/>
  <c r="AE694" i="3" s="1"/>
  <c r="AE695" i="3" s="1"/>
  <c r="AE696" i="3" s="1"/>
  <c r="AE697" i="3" s="1"/>
  <c r="AE698" i="3" s="1"/>
  <c r="AE699" i="3" s="1"/>
  <c r="AE700" i="3" s="1"/>
  <c r="AE701" i="3" s="1"/>
  <c r="AE702" i="3" s="1"/>
  <c r="AE703" i="3" s="1"/>
  <c r="AE704" i="3" s="1"/>
  <c r="AE705" i="3" s="1"/>
  <c r="AE706" i="3" s="1"/>
  <c r="AE707" i="3" s="1"/>
  <c r="AE708" i="3" s="1"/>
  <c r="AD679" i="3"/>
  <c r="AD680" i="3" s="1"/>
  <c r="AD681" i="3" s="1"/>
  <c r="AD682" i="3" s="1"/>
  <c r="AD683" i="3" s="1"/>
  <c r="AD684" i="3" s="1"/>
  <c r="AD685" i="3" s="1"/>
  <c r="AD686" i="3" s="1"/>
  <c r="AD687" i="3" s="1"/>
  <c r="AD688" i="3" s="1"/>
  <c r="AD689" i="3" s="1"/>
  <c r="AD690" i="3" s="1"/>
  <c r="AD691" i="3" s="1"/>
  <c r="AD692" i="3" s="1"/>
  <c r="AD693" i="3" s="1"/>
  <c r="AD694" i="3" s="1"/>
  <c r="AD695" i="3" s="1"/>
  <c r="AD696" i="3" s="1"/>
  <c r="AD697" i="3" s="1"/>
  <c r="AD698" i="3" s="1"/>
  <c r="AD699" i="3" s="1"/>
  <c r="AD700" i="3" s="1"/>
  <c r="AD701" i="3" s="1"/>
  <c r="AD702" i="3" s="1"/>
  <c r="AD703" i="3" s="1"/>
  <c r="AD704" i="3" s="1"/>
  <c r="AD705" i="3" s="1"/>
  <c r="AD706" i="3" s="1"/>
  <c r="AD707" i="3" s="1"/>
  <c r="AD708" i="3" s="1"/>
  <c r="AC679" i="3"/>
  <c r="AC680" i="3" s="1"/>
  <c r="AC681" i="3" s="1"/>
  <c r="AC682" i="3" s="1"/>
  <c r="AC683" i="3" s="1"/>
  <c r="AC684" i="3" s="1"/>
  <c r="AC685" i="3" s="1"/>
  <c r="AC686" i="3" s="1"/>
  <c r="AC687" i="3" s="1"/>
  <c r="AC688" i="3" s="1"/>
  <c r="AC689" i="3" s="1"/>
  <c r="AC690" i="3" s="1"/>
  <c r="AC691" i="3" s="1"/>
  <c r="AC692" i="3" s="1"/>
  <c r="AC693" i="3" s="1"/>
  <c r="AC694" i="3" s="1"/>
  <c r="AC695" i="3" s="1"/>
  <c r="AC696" i="3" s="1"/>
  <c r="AC697" i="3" s="1"/>
  <c r="AC698" i="3" s="1"/>
  <c r="AC699" i="3" s="1"/>
  <c r="AC700" i="3" s="1"/>
  <c r="AC701" i="3" s="1"/>
  <c r="AC702" i="3" s="1"/>
  <c r="AC703" i="3" s="1"/>
  <c r="AC704" i="3" s="1"/>
  <c r="AC705" i="3" s="1"/>
  <c r="AC706" i="3" s="1"/>
  <c r="AC707" i="3" s="1"/>
  <c r="AC708" i="3" s="1"/>
  <c r="AB679" i="3"/>
  <c r="AB680" i="3" s="1"/>
  <c r="AB681" i="3" s="1"/>
  <c r="AB682" i="3" s="1"/>
  <c r="AB683" i="3" s="1"/>
  <c r="AB684" i="3" s="1"/>
  <c r="AB685" i="3" s="1"/>
  <c r="AB686" i="3" s="1"/>
  <c r="AB687" i="3" s="1"/>
  <c r="AB688" i="3" s="1"/>
  <c r="AB689" i="3" s="1"/>
  <c r="AB690" i="3" s="1"/>
  <c r="AB691" i="3" s="1"/>
  <c r="AB692" i="3" s="1"/>
  <c r="AB693" i="3" s="1"/>
  <c r="AB694" i="3" s="1"/>
  <c r="AB695" i="3" s="1"/>
  <c r="AB696" i="3" s="1"/>
  <c r="AB697" i="3" s="1"/>
  <c r="AB698" i="3" s="1"/>
  <c r="AB699" i="3" s="1"/>
  <c r="AB700" i="3" s="1"/>
  <c r="AB701" i="3" s="1"/>
  <c r="AB702" i="3" s="1"/>
  <c r="AB703" i="3" s="1"/>
  <c r="AB704" i="3" s="1"/>
  <c r="AB705" i="3" s="1"/>
  <c r="AB706" i="3" s="1"/>
  <c r="AB707" i="3" s="1"/>
  <c r="AB708" i="3" s="1"/>
  <c r="AA679" i="3"/>
  <c r="AA680" i="3" s="1"/>
  <c r="AA681" i="3" s="1"/>
  <c r="AA682" i="3" s="1"/>
  <c r="AA683" i="3" s="1"/>
  <c r="AA684" i="3" s="1"/>
  <c r="AA685" i="3" s="1"/>
  <c r="AA686" i="3" s="1"/>
  <c r="AA687" i="3" s="1"/>
  <c r="AA688" i="3" s="1"/>
  <c r="AA689" i="3" s="1"/>
  <c r="AA690" i="3" s="1"/>
  <c r="AA691" i="3" s="1"/>
  <c r="AA692" i="3" s="1"/>
  <c r="AA693" i="3" s="1"/>
  <c r="AA694" i="3" s="1"/>
  <c r="AA695" i="3" s="1"/>
  <c r="AA696" i="3" s="1"/>
  <c r="AA697" i="3" s="1"/>
  <c r="AA698" i="3" s="1"/>
  <c r="AA699" i="3" s="1"/>
  <c r="AA700" i="3" s="1"/>
  <c r="AA701" i="3" s="1"/>
  <c r="AA702" i="3" s="1"/>
  <c r="AA703" i="3" s="1"/>
  <c r="AA704" i="3" s="1"/>
  <c r="AA705" i="3" s="1"/>
  <c r="AA706" i="3" s="1"/>
  <c r="AA707" i="3" s="1"/>
  <c r="AA708" i="3" s="1"/>
  <c r="Z679" i="3"/>
  <c r="Z680" i="3" s="1"/>
  <c r="Z681" i="3" s="1"/>
  <c r="Z682" i="3" s="1"/>
  <c r="Z683" i="3" s="1"/>
  <c r="Z684" i="3" s="1"/>
  <c r="Z685" i="3" s="1"/>
  <c r="Z686" i="3" s="1"/>
  <c r="Z687" i="3" s="1"/>
  <c r="Z688" i="3" s="1"/>
  <c r="Z689" i="3" s="1"/>
  <c r="Z690" i="3" s="1"/>
  <c r="Z691" i="3" s="1"/>
  <c r="Z692" i="3" s="1"/>
  <c r="Z693" i="3" s="1"/>
  <c r="Z694" i="3" s="1"/>
  <c r="Z695" i="3" s="1"/>
  <c r="Z696" i="3" s="1"/>
  <c r="Z697" i="3" s="1"/>
  <c r="Z698" i="3" s="1"/>
  <c r="Z699" i="3" s="1"/>
  <c r="Z700" i="3" s="1"/>
  <c r="Z701" i="3" s="1"/>
  <c r="Z702" i="3" s="1"/>
  <c r="Z703" i="3" s="1"/>
  <c r="Z704" i="3" s="1"/>
  <c r="Z705" i="3" s="1"/>
  <c r="Z706" i="3" s="1"/>
  <c r="Z707" i="3" s="1"/>
  <c r="Z708" i="3" s="1"/>
  <c r="AE648" i="3"/>
  <c r="AE649" i="3" s="1"/>
  <c r="AE650" i="3" s="1"/>
  <c r="AE651" i="3" s="1"/>
  <c r="AE652" i="3" s="1"/>
  <c r="AE653" i="3" s="1"/>
  <c r="AE654" i="3" s="1"/>
  <c r="AE655" i="3" s="1"/>
  <c r="AE656" i="3" s="1"/>
  <c r="AE657" i="3" s="1"/>
  <c r="AE658" i="3" s="1"/>
  <c r="AE659" i="3" s="1"/>
  <c r="AE660" i="3" s="1"/>
  <c r="AE661" i="3" s="1"/>
  <c r="AE662" i="3" s="1"/>
  <c r="AE663" i="3" s="1"/>
  <c r="AE664" i="3" s="1"/>
  <c r="AE665" i="3" s="1"/>
  <c r="AE666" i="3" s="1"/>
  <c r="AE667" i="3" s="1"/>
  <c r="AE668" i="3" s="1"/>
  <c r="AE669" i="3" s="1"/>
  <c r="AE670" i="3" s="1"/>
  <c r="AE671" i="3" s="1"/>
  <c r="AE672" i="3" s="1"/>
  <c r="AE673" i="3" s="1"/>
  <c r="AE674" i="3" s="1"/>
  <c r="AE675" i="3" s="1"/>
  <c r="AE676" i="3" s="1"/>
  <c r="AE677" i="3" s="1"/>
  <c r="AE678" i="3" s="1"/>
  <c r="AD648" i="3"/>
  <c r="AD649" i="3" s="1"/>
  <c r="AD650" i="3" s="1"/>
  <c r="AD651" i="3" s="1"/>
  <c r="AD652" i="3" s="1"/>
  <c r="AD653" i="3" s="1"/>
  <c r="AD654" i="3" s="1"/>
  <c r="AD655" i="3" s="1"/>
  <c r="AD656" i="3" s="1"/>
  <c r="AD657" i="3" s="1"/>
  <c r="AD658" i="3" s="1"/>
  <c r="AD659" i="3" s="1"/>
  <c r="AD660" i="3" s="1"/>
  <c r="AD661" i="3" s="1"/>
  <c r="AD662" i="3" s="1"/>
  <c r="AD663" i="3" s="1"/>
  <c r="AD664" i="3" s="1"/>
  <c r="AD665" i="3" s="1"/>
  <c r="AD666" i="3" s="1"/>
  <c r="AD667" i="3" s="1"/>
  <c r="AD668" i="3" s="1"/>
  <c r="AD669" i="3" s="1"/>
  <c r="AD670" i="3" s="1"/>
  <c r="AD671" i="3" s="1"/>
  <c r="AD672" i="3" s="1"/>
  <c r="AD673" i="3" s="1"/>
  <c r="AD674" i="3" s="1"/>
  <c r="AD675" i="3" s="1"/>
  <c r="AD676" i="3" s="1"/>
  <c r="AD677" i="3" s="1"/>
  <c r="AD678" i="3" s="1"/>
  <c r="AC648" i="3"/>
  <c r="AC649" i="3" s="1"/>
  <c r="AC650" i="3" s="1"/>
  <c r="AC651" i="3" s="1"/>
  <c r="AC652" i="3" s="1"/>
  <c r="AC653" i="3" s="1"/>
  <c r="AC654" i="3" s="1"/>
  <c r="AC655" i="3" s="1"/>
  <c r="AC656" i="3" s="1"/>
  <c r="AC657" i="3" s="1"/>
  <c r="AC658" i="3" s="1"/>
  <c r="AC659" i="3" s="1"/>
  <c r="AC660" i="3" s="1"/>
  <c r="AC661" i="3" s="1"/>
  <c r="AC662" i="3" s="1"/>
  <c r="AC663" i="3" s="1"/>
  <c r="AC664" i="3" s="1"/>
  <c r="AC665" i="3" s="1"/>
  <c r="AC666" i="3" s="1"/>
  <c r="AC667" i="3" s="1"/>
  <c r="AC668" i="3" s="1"/>
  <c r="AC669" i="3" s="1"/>
  <c r="AC670" i="3" s="1"/>
  <c r="AC671" i="3" s="1"/>
  <c r="AC672" i="3" s="1"/>
  <c r="AC673" i="3" s="1"/>
  <c r="AC674" i="3" s="1"/>
  <c r="AC675" i="3" s="1"/>
  <c r="AC676" i="3" s="1"/>
  <c r="AC677" i="3" s="1"/>
  <c r="AC678" i="3" s="1"/>
  <c r="AB648" i="3"/>
  <c r="AB649" i="3" s="1"/>
  <c r="AB650" i="3" s="1"/>
  <c r="AB651" i="3" s="1"/>
  <c r="AB652" i="3" s="1"/>
  <c r="AB653" i="3" s="1"/>
  <c r="AB654" i="3" s="1"/>
  <c r="AB655" i="3" s="1"/>
  <c r="AB656" i="3" s="1"/>
  <c r="AB657" i="3" s="1"/>
  <c r="AB658" i="3" s="1"/>
  <c r="AB659" i="3" s="1"/>
  <c r="AB660" i="3" s="1"/>
  <c r="AB661" i="3" s="1"/>
  <c r="AB662" i="3" s="1"/>
  <c r="AB663" i="3" s="1"/>
  <c r="AB664" i="3" s="1"/>
  <c r="AB665" i="3" s="1"/>
  <c r="AB666" i="3" s="1"/>
  <c r="AB667" i="3" s="1"/>
  <c r="AB668" i="3" s="1"/>
  <c r="AB669" i="3" s="1"/>
  <c r="AB670" i="3" s="1"/>
  <c r="AB671" i="3" s="1"/>
  <c r="AB672" i="3" s="1"/>
  <c r="AB673" i="3" s="1"/>
  <c r="AB674" i="3" s="1"/>
  <c r="AB675" i="3" s="1"/>
  <c r="AB676" i="3" s="1"/>
  <c r="AB677" i="3" s="1"/>
  <c r="AB678" i="3" s="1"/>
  <c r="AA648" i="3"/>
  <c r="AA649" i="3" s="1"/>
  <c r="AA650" i="3" s="1"/>
  <c r="AA651" i="3" s="1"/>
  <c r="AA652" i="3" s="1"/>
  <c r="AA653" i="3" s="1"/>
  <c r="AA654" i="3" s="1"/>
  <c r="AA655" i="3" s="1"/>
  <c r="AA656" i="3" s="1"/>
  <c r="AA657" i="3" s="1"/>
  <c r="AA658" i="3" s="1"/>
  <c r="AA659" i="3" s="1"/>
  <c r="AA660" i="3" s="1"/>
  <c r="AA661" i="3" s="1"/>
  <c r="AA662" i="3" s="1"/>
  <c r="AA663" i="3" s="1"/>
  <c r="AA664" i="3" s="1"/>
  <c r="AA665" i="3" s="1"/>
  <c r="AA666" i="3" s="1"/>
  <c r="AA667" i="3" s="1"/>
  <c r="AA668" i="3" s="1"/>
  <c r="AA669" i="3" s="1"/>
  <c r="AA670" i="3" s="1"/>
  <c r="AA671" i="3" s="1"/>
  <c r="AA672" i="3" s="1"/>
  <c r="AA673" i="3" s="1"/>
  <c r="AA674" i="3" s="1"/>
  <c r="AA675" i="3" s="1"/>
  <c r="AA676" i="3" s="1"/>
  <c r="AA677" i="3" s="1"/>
  <c r="AA678" i="3" s="1"/>
  <c r="Z648" i="3"/>
  <c r="Z649" i="3" s="1"/>
  <c r="Z650" i="3" s="1"/>
  <c r="Z651" i="3" s="1"/>
  <c r="Z652" i="3" s="1"/>
  <c r="Z653" i="3" s="1"/>
  <c r="Z654" i="3" s="1"/>
  <c r="Z655" i="3" s="1"/>
  <c r="Z656" i="3" s="1"/>
  <c r="Z657" i="3" s="1"/>
  <c r="Z658" i="3" s="1"/>
  <c r="Z659" i="3" s="1"/>
  <c r="Z660" i="3" s="1"/>
  <c r="Z661" i="3" s="1"/>
  <c r="Z662" i="3" s="1"/>
  <c r="Z663" i="3" s="1"/>
  <c r="Z664" i="3" s="1"/>
  <c r="Z665" i="3" s="1"/>
  <c r="Z666" i="3" s="1"/>
  <c r="Z667" i="3" s="1"/>
  <c r="Z668" i="3" s="1"/>
  <c r="Z669" i="3" s="1"/>
  <c r="Z670" i="3" s="1"/>
  <c r="Z671" i="3" s="1"/>
  <c r="Z672" i="3" s="1"/>
  <c r="Z673" i="3" s="1"/>
  <c r="Z674" i="3" s="1"/>
  <c r="Z675" i="3" s="1"/>
  <c r="Z676" i="3" s="1"/>
  <c r="Z677" i="3" s="1"/>
  <c r="Z678" i="3" s="1"/>
  <c r="AE618" i="3"/>
  <c r="AE619" i="3" s="1"/>
  <c r="AE620" i="3" s="1"/>
  <c r="AE621" i="3" s="1"/>
  <c r="AE622" i="3" s="1"/>
  <c r="AE623" i="3" s="1"/>
  <c r="AE624" i="3" s="1"/>
  <c r="AE625" i="3" s="1"/>
  <c r="AE626" i="3" s="1"/>
  <c r="AE627" i="3" s="1"/>
  <c r="AE628" i="3" s="1"/>
  <c r="AE629" i="3" s="1"/>
  <c r="AE630" i="3" s="1"/>
  <c r="AE631" i="3" s="1"/>
  <c r="AE632" i="3" s="1"/>
  <c r="AE633" i="3" s="1"/>
  <c r="AE634" i="3" s="1"/>
  <c r="AE635" i="3" s="1"/>
  <c r="AE636" i="3" s="1"/>
  <c r="AE637" i="3" s="1"/>
  <c r="AE638" i="3" s="1"/>
  <c r="AE639" i="3" s="1"/>
  <c r="AE640" i="3" s="1"/>
  <c r="AE641" i="3" s="1"/>
  <c r="AE642" i="3" s="1"/>
  <c r="AE643" i="3" s="1"/>
  <c r="AE644" i="3" s="1"/>
  <c r="AE645" i="3" s="1"/>
  <c r="AE646" i="3" s="1"/>
  <c r="AE647" i="3" s="1"/>
  <c r="AD618" i="3"/>
  <c r="AD619" i="3" s="1"/>
  <c r="AD620" i="3" s="1"/>
  <c r="AD621" i="3" s="1"/>
  <c r="AD622" i="3" s="1"/>
  <c r="AD623" i="3" s="1"/>
  <c r="AD624" i="3" s="1"/>
  <c r="AD625" i="3" s="1"/>
  <c r="AD626" i="3" s="1"/>
  <c r="AD627" i="3" s="1"/>
  <c r="AD628" i="3" s="1"/>
  <c r="AD629" i="3" s="1"/>
  <c r="AD630" i="3" s="1"/>
  <c r="AD631" i="3" s="1"/>
  <c r="AD632" i="3" s="1"/>
  <c r="AD633" i="3" s="1"/>
  <c r="AD634" i="3" s="1"/>
  <c r="AD635" i="3" s="1"/>
  <c r="AD636" i="3" s="1"/>
  <c r="AD637" i="3" s="1"/>
  <c r="AD638" i="3" s="1"/>
  <c r="AD639" i="3" s="1"/>
  <c r="AD640" i="3" s="1"/>
  <c r="AD641" i="3" s="1"/>
  <c r="AD642" i="3" s="1"/>
  <c r="AD643" i="3" s="1"/>
  <c r="AD644" i="3" s="1"/>
  <c r="AD645" i="3" s="1"/>
  <c r="AD646" i="3" s="1"/>
  <c r="AD647" i="3" s="1"/>
  <c r="AC618" i="3"/>
  <c r="AC619" i="3" s="1"/>
  <c r="AC620" i="3" s="1"/>
  <c r="AC621" i="3" s="1"/>
  <c r="AC622" i="3" s="1"/>
  <c r="AC623" i="3" s="1"/>
  <c r="AC624" i="3" s="1"/>
  <c r="AC625" i="3" s="1"/>
  <c r="AC626" i="3" s="1"/>
  <c r="AC627" i="3" s="1"/>
  <c r="AC628" i="3" s="1"/>
  <c r="AC629" i="3" s="1"/>
  <c r="AC630" i="3" s="1"/>
  <c r="AC631" i="3" s="1"/>
  <c r="AC632" i="3" s="1"/>
  <c r="AC633" i="3" s="1"/>
  <c r="AC634" i="3" s="1"/>
  <c r="AC635" i="3" s="1"/>
  <c r="AC636" i="3" s="1"/>
  <c r="AC637" i="3" s="1"/>
  <c r="AC638" i="3" s="1"/>
  <c r="AC639" i="3" s="1"/>
  <c r="AC640" i="3" s="1"/>
  <c r="AC641" i="3" s="1"/>
  <c r="AC642" i="3" s="1"/>
  <c r="AC643" i="3" s="1"/>
  <c r="AC644" i="3" s="1"/>
  <c r="AC645" i="3" s="1"/>
  <c r="AC646" i="3" s="1"/>
  <c r="AC647" i="3" s="1"/>
  <c r="AB618" i="3"/>
  <c r="AB619" i="3" s="1"/>
  <c r="AB620" i="3" s="1"/>
  <c r="AB621" i="3" s="1"/>
  <c r="AB622" i="3" s="1"/>
  <c r="AB623" i="3" s="1"/>
  <c r="AB624" i="3" s="1"/>
  <c r="AB625" i="3" s="1"/>
  <c r="AB626" i="3" s="1"/>
  <c r="AB627" i="3" s="1"/>
  <c r="AB628" i="3" s="1"/>
  <c r="AB629" i="3" s="1"/>
  <c r="AB630" i="3" s="1"/>
  <c r="AB631" i="3" s="1"/>
  <c r="AB632" i="3" s="1"/>
  <c r="AB633" i="3" s="1"/>
  <c r="AB634" i="3" s="1"/>
  <c r="AB635" i="3" s="1"/>
  <c r="AB636" i="3" s="1"/>
  <c r="AB637" i="3" s="1"/>
  <c r="AB638" i="3" s="1"/>
  <c r="AB639" i="3" s="1"/>
  <c r="AB640" i="3" s="1"/>
  <c r="AB641" i="3" s="1"/>
  <c r="AB642" i="3" s="1"/>
  <c r="AB643" i="3" s="1"/>
  <c r="AB644" i="3" s="1"/>
  <c r="AB645" i="3" s="1"/>
  <c r="AB646" i="3" s="1"/>
  <c r="AB647" i="3" s="1"/>
  <c r="AA618" i="3"/>
  <c r="AA619" i="3" s="1"/>
  <c r="AA620" i="3" s="1"/>
  <c r="AA621" i="3" s="1"/>
  <c r="AA622" i="3" s="1"/>
  <c r="AA623" i="3" s="1"/>
  <c r="AA624" i="3" s="1"/>
  <c r="AA625" i="3" s="1"/>
  <c r="AA626" i="3" s="1"/>
  <c r="AA627" i="3" s="1"/>
  <c r="AA628" i="3" s="1"/>
  <c r="AA629" i="3" s="1"/>
  <c r="AA630" i="3" s="1"/>
  <c r="AA631" i="3" s="1"/>
  <c r="AA632" i="3" s="1"/>
  <c r="AA633" i="3" s="1"/>
  <c r="AA634" i="3" s="1"/>
  <c r="AA635" i="3" s="1"/>
  <c r="AA636" i="3" s="1"/>
  <c r="AA637" i="3" s="1"/>
  <c r="AA638" i="3" s="1"/>
  <c r="AA639" i="3" s="1"/>
  <c r="AA640" i="3" s="1"/>
  <c r="AA641" i="3" s="1"/>
  <c r="AA642" i="3" s="1"/>
  <c r="AA643" i="3" s="1"/>
  <c r="AA644" i="3" s="1"/>
  <c r="AA645" i="3" s="1"/>
  <c r="AA646" i="3" s="1"/>
  <c r="AA647" i="3" s="1"/>
  <c r="Z618" i="3"/>
  <c r="Z619" i="3" s="1"/>
  <c r="Z620" i="3" s="1"/>
  <c r="Z621" i="3" s="1"/>
  <c r="Z622" i="3" s="1"/>
  <c r="Z623" i="3" s="1"/>
  <c r="Z624" i="3" s="1"/>
  <c r="Z625" i="3" s="1"/>
  <c r="Z626" i="3" s="1"/>
  <c r="Z627" i="3" s="1"/>
  <c r="Z628" i="3" s="1"/>
  <c r="Z629" i="3" s="1"/>
  <c r="Z630" i="3" s="1"/>
  <c r="Z631" i="3" s="1"/>
  <c r="Z632" i="3" s="1"/>
  <c r="Z633" i="3" s="1"/>
  <c r="Z634" i="3" s="1"/>
  <c r="Z635" i="3" s="1"/>
  <c r="Z636" i="3" s="1"/>
  <c r="Z637" i="3" s="1"/>
  <c r="Z638" i="3" s="1"/>
  <c r="Z639" i="3" s="1"/>
  <c r="Z640" i="3" s="1"/>
  <c r="Z641" i="3" s="1"/>
  <c r="Z642" i="3" s="1"/>
  <c r="Z643" i="3" s="1"/>
  <c r="Z644" i="3" s="1"/>
  <c r="Z645" i="3" s="1"/>
  <c r="Z646" i="3" s="1"/>
  <c r="Z647" i="3" s="1"/>
  <c r="AE587" i="3"/>
  <c r="AE588" i="3" s="1"/>
  <c r="AE589" i="3" s="1"/>
  <c r="AE590" i="3" s="1"/>
  <c r="AE591" i="3" s="1"/>
  <c r="AE592" i="3" s="1"/>
  <c r="AE593" i="3" s="1"/>
  <c r="AE594" i="3" s="1"/>
  <c r="AE595" i="3" s="1"/>
  <c r="AE596" i="3" s="1"/>
  <c r="AE597" i="3" s="1"/>
  <c r="AE598" i="3" s="1"/>
  <c r="AE599" i="3" s="1"/>
  <c r="AE600" i="3" s="1"/>
  <c r="AE601" i="3" s="1"/>
  <c r="AE602" i="3" s="1"/>
  <c r="AE603" i="3" s="1"/>
  <c r="AE604" i="3" s="1"/>
  <c r="AE605" i="3" s="1"/>
  <c r="AE606" i="3" s="1"/>
  <c r="AE607" i="3" s="1"/>
  <c r="AE608" i="3" s="1"/>
  <c r="AE609" i="3" s="1"/>
  <c r="AE610" i="3" s="1"/>
  <c r="AE611" i="3" s="1"/>
  <c r="AE612" i="3" s="1"/>
  <c r="AE613" i="3" s="1"/>
  <c r="AE614" i="3" s="1"/>
  <c r="AE615" i="3" s="1"/>
  <c r="AE616" i="3" s="1"/>
  <c r="AE617" i="3" s="1"/>
  <c r="AD587" i="3"/>
  <c r="AD588" i="3" s="1"/>
  <c r="AD589" i="3" s="1"/>
  <c r="AD590" i="3" s="1"/>
  <c r="AD591" i="3" s="1"/>
  <c r="AD592" i="3" s="1"/>
  <c r="AD593" i="3" s="1"/>
  <c r="AD594" i="3" s="1"/>
  <c r="AD595" i="3" s="1"/>
  <c r="AD596" i="3" s="1"/>
  <c r="AD597" i="3" s="1"/>
  <c r="AD598" i="3" s="1"/>
  <c r="AD599" i="3" s="1"/>
  <c r="AD600" i="3" s="1"/>
  <c r="AD601" i="3" s="1"/>
  <c r="AD602" i="3" s="1"/>
  <c r="AD603" i="3" s="1"/>
  <c r="AD604" i="3" s="1"/>
  <c r="AD605" i="3" s="1"/>
  <c r="AD606" i="3" s="1"/>
  <c r="AD607" i="3" s="1"/>
  <c r="AD608" i="3" s="1"/>
  <c r="AD609" i="3" s="1"/>
  <c r="AD610" i="3" s="1"/>
  <c r="AD611" i="3" s="1"/>
  <c r="AD612" i="3" s="1"/>
  <c r="AD613" i="3" s="1"/>
  <c r="AD614" i="3" s="1"/>
  <c r="AD615" i="3" s="1"/>
  <c r="AD616" i="3" s="1"/>
  <c r="AD617" i="3" s="1"/>
  <c r="AC587" i="3"/>
  <c r="AC588" i="3" s="1"/>
  <c r="AC589" i="3" s="1"/>
  <c r="AC590" i="3" s="1"/>
  <c r="AC591" i="3" s="1"/>
  <c r="AC592" i="3" s="1"/>
  <c r="AC593" i="3" s="1"/>
  <c r="AC594" i="3" s="1"/>
  <c r="AC595" i="3" s="1"/>
  <c r="AC596" i="3" s="1"/>
  <c r="AC597" i="3" s="1"/>
  <c r="AC598" i="3" s="1"/>
  <c r="AC599" i="3" s="1"/>
  <c r="AC600" i="3" s="1"/>
  <c r="AC601" i="3" s="1"/>
  <c r="AC602" i="3" s="1"/>
  <c r="AC603" i="3" s="1"/>
  <c r="AC604" i="3" s="1"/>
  <c r="AC605" i="3" s="1"/>
  <c r="AC606" i="3" s="1"/>
  <c r="AC607" i="3" s="1"/>
  <c r="AC608" i="3" s="1"/>
  <c r="AC609" i="3" s="1"/>
  <c r="AC610" i="3" s="1"/>
  <c r="AC611" i="3" s="1"/>
  <c r="AC612" i="3" s="1"/>
  <c r="AC613" i="3" s="1"/>
  <c r="AC614" i="3" s="1"/>
  <c r="AC615" i="3" s="1"/>
  <c r="AC616" i="3" s="1"/>
  <c r="AC617" i="3" s="1"/>
  <c r="AB587" i="3"/>
  <c r="AB588" i="3" s="1"/>
  <c r="AB589" i="3" s="1"/>
  <c r="AB590" i="3" s="1"/>
  <c r="AB591" i="3" s="1"/>
  <c r="AB592" i="3" s="1"/>
  <c r="AB593" i="3" s="1"/>
  <c r="AB594" i="3" s="1"/>
  <c r="AB595" i="3" s="1"/>
  <c r="AB596" i="3" s="1"/>
  <c r="AB597" i="3" s="1"/>
  <c r="AB598" i="3" s="1"/>
  <c r="AB599" i="3" s="1"/>
  <c r="AB600" i="3" s="1"/>
  <c r="AB601" i="3" s="1"/>
  <c r="AB602" i="3" s="1"/>
  <c r="AB603" i="3" s="1"/>
  <c r="AB604" i="3" s="1"/>
  <c r="AB605" i="3" s="1"/>
  <c r="AB606" i="3" s="1"/>
  <c r="AB607" i="3" s="1"/>
  <c r="AB608" i="3" s="1"/>
  <c r="AB609" i="3" s="1"/>
  <c r="AB610" i="3" s="1"/>
  <c r="AB611" i="3" s="1"/>
  <c r="AB612" i="3" s="1"/>
  <c r="AB613" i="3" s="1"/>
  <c r="AB614" i="3" s="1"/>
  <c r="AB615" i="3" s="1"/>
  <c r="AB616" i="3" s="1"/>
  <c r="AB617" i="3" s="1"/>
  <c r="AA587" i="3"/>
  <c r="AA588" i="3" s="1"/>
  <c r="AA589" i="3" s="1"/>
  <c r="AA590" i="3" s="1"/>
  <c r="AA591" i="3" s="1"/>
  <c r="AA592" i="3" s="1"/>
  <c r="AA593" i="3" s="1"/>
  <c r="AA594" i="3" s="1"/>
  <c r="AA595" i="3" s="1"/>
  <c r="AA596" i="3" s="1"/>
  <c r="AA597" i="3" s="1"/>
  <c r="AA598" i="3" s="1"/>
  <c r="AA599" i="3" s="1"/>
  <c r="AA600" i="3" s="1"/>
  <c r="AA601" i="3" s="1"/>
  <c r="AA602" i="3" s="1"/>
  <c r="AA603" i="3" s="1"/>
  <c r="AA604" i="3" s="1"/>
  <c r="AA605" i="3" s="1"/>
  <c r="AA606" i="3" s="1"/>
  <c r="AA607" i="3" s="1"/>
  <c r="AA608" i="3" s="1"/>
  <c r="AA609" i="3" s="1"/>
  <c r="AA610" i="3" s="1"/>
  <c r="AA611" i="3" s="1"/>
  <c r="AA612" i="3" s="1"/>
  <c r="AA613" i="3" s="1"/>
  <c r="AA614" i="3" s="1"/>
  <c r="AA615" i="3" s="1"/>
  <c r="AA616" i="3" s="1"/>
  <c r="AA617" i="3" s="1"/>
  <c r="Z587" i="3"/>
  <c r="Z588" i="3" s="1"/>
  <c r="Z589" i="3" s="1"/>
  <c r="Z590" i="3" s="1"/>
  <c r="Z591" i="3" s="1"/>
  <c r="Z592" i="3" s="1"/>
  <c r="Z593" i="3" s="1"/>
  <c r="Z594" i="3" s="1"/>
  <c r="Z595" i="3" s="1"/>
  <c r="Z596" i="3" s="1"/>
  <c r="Z597" i="3" s="1"/>
  <c r="Z598" i="3" s="1"/>
  <c r="Z599" i="3" s="1"/>
  <c r="Z600" i="3" s="1"/>
  <c r="Z601" i="3" s="1"/>
  <c r="Z602" i="3" s="1"/>
  <c r="Z603" i="3" s="1"/>
  <c r="Z604" i="3" s="1"/>
  <c r="Z605" i="3" s="1"/>
  <c r="Z606" i="3" s="1"/>
  <c r="Z607" i="3" s="1"/>
  <c r="Z608" i="3" s="1"/>
  <c r="Z609" i="3" s="1"/>
  <c r="Z610" i="3" s="1"/>
  <c r="Z611" i="3" s="1"/>
  <c r="Z612" i="3" s="1"/>
  <c r="Z613" i="3" s="1"/>
  <c r="Z614" i="3" s="1"/>
  <c r="Z615" i="3" s="1"/>
  <c r="Z616" i="3" s="1"/>
  <c r="Z617" i="3" s="1"/>
  <c r="AE556" i="3"/>
  <c r="AE557" i="3" s="1"/>
  <c r="AE558" i="3" s="1"/>
  <c r="AE559" i="3" s="1"/>
  <c r="AE560" i="3" s="1"/>
  <c r="AE561" i="3" s="1"/>
  <c r="AE562" i="3" s="1"/>
  <c r="AE563" i="3" s="1"/>
  <c r="AE564" i="3" s="1"/>
  <c r="AE565" i="3" s="1"/>
  <c r="AE566" i="3" s="1"/>
  <c r="AE567" i="3" s="1"/>
  <c r="AE568" i="3" s="1"/>
  <c r="AE569" i="3" s="1"/>
  <c r="AE570" i="3" s="1"/>
  <c r="AE571" i="3" s="1"/>
  <c r="AE572" i="3" s="1"/>
  <c r="AE573" i="3" s="1"/>
  <c r="AE574" i="3" s="1"/>
  <c r="AE575" i="3" s="1"/>
  <c r="AE576" i="3" s="1"/>
  <c r="AE577" i="3" s="1"/>
  <c r="AE578" i="3" s="1"/>
  <c r="AE579" i="3" s="1"/>
  <c r="AE580" i="3" s="1"/>
  <c r="AE581" i="3" s="1"/>
  <c r="AE582" i="3" s="1"/>
  <c r="AE583" i="3" s="1"/>
  <c r="AE584" i="3" s="1"/>
  <c r="AE585" i="3" s="1"/>
  <c r="AE586" i="3" s="1"/>
  <c r="AD556" i="3"/>
  <c r="AD557" i="3" s="1"/>
  <c r="AD558" i="3" s="1"/>
  <c r="AD559" i="3" s="1"/>
  <c r="AD560" i="3" s="1"/>
  <c r="AD561" i="3" s="1"/>
  <c r="AD562" i="3" s="1"/>
  <c r="AD563" i="3" s="1"/>
  <c r="AD564" i="3" s="1"/>
  <c r="AD565" i="3" s="1"/>
  <c r="AD566" i="3" s="1"/>
  <c r="AD567" i="3" s="1"/>
  <c r="AD568" i="3" s="1"/>
  <c r="AD569" i="3" s="1"/>
  <c r="AD570" i="3" s="1"/>
  <c r="AD571" i="3" s="1"/>
  <c r="AD572" i="3" s="1"/>
  <c r="AD573" i="3" s="1"/>
  <c r="AD574" i="3" s="1"/>
  <c r="AD575" i="3" s="1"/>
  <c r="AD576" i="3" s="1"/>
  <c r="AD577" i="3" s="1"/>
  <c r="AD578" i="3" s="1"/>
  <c r="AD579" i="3" s="1"/>
  <c r="AD580" i="3" s="1"/>
  <c r="AD581" i="3" s="1"/>
  <c r="AD582" i="3" s="1"/>
  <c r="AD583" i="3" s="1"/>
  <c r="AD584" i="3" s="1"/>
  <c r="AD585" i="3" s="1"/>
  <c r="AD586" i="3" s="1"/>
  <c r="AC556" i="3"/>
  <c r="AC557" i="3" s="1"/>
  <c r="AC558" i="3" s="1"/>
  <c r="AC559" i="3" s="1"/>
  <c r="AC560" i="3" s="1"/>
  <c r="AC561" i="3" s="1"/>
  <c r="AC562" i="3" s="1"/>
  <c r="AC563" i="3" s="1"/>
  <c r="AC564" i="3" s="1"/>
  <c r="AC565" i="3" s="1"/>
  <c r="AC566" i="3" s="1"/>
  <c r="AC567" i="3" s="1"/>
  <c r="AC568" i="3" s="1"/>
  <c r="AC569" i="3" s="1"/>
  <c r="AC570" i="3" s="1"/>
  <c r="AC571" i="3" s="1"/>
  <c r="AC572" i="3" s="1"/>
  <c r="AC573" i="3" s="1"/>
  <c r="AC574" i="3" s="1"/>
  <c r="AC575" i="3" s="1"/>
  <c r="AC576" i="3" s="1"/>
  <c r="AC577" i="3" s="1"/>
  <c r="AC578" i="3" s="1"/>
  <c r="AC579" i="3" s="1"/>
  <c r="AC580" i="3" s="1"/>
  <c r="AC581" i="3" s="1"/>
  <c r="AC582" i="3" s="1"/>
  <c r="AC583" i="3" s="1"/>
  <c r="AC584" i="3" s="1"/>
  <c r="AC585" i="3" s="1"/>
  <c r="AC586" i="3" s="1"/>
  <c r="AB556" i="3"/>
  <c r="AB557" i="3" s="1"/>
  <c r="AB558" i="3" s="1"/>
  <c r="AB559" i="3" s="1"/>
  <c r="AB560" i="3" s="1"/>
  <c r="AB561" i="3" s="1"/>
  <c r="AB562" i="3" s="1"/>
  <c r="AB563" i="3" s="1"/>
  <c r="AB564" i="3" s="1"/>
  <c r="AB565" i="3" s="1"/>
  <c r="AB566" i="3" s="1"/>
  <c r="AB567" i="3" s="1"/>
  <c r="AB568" i="3" s="1"/>
  <c r="AB569" i="3" s="1"/>
  <c r="AB570" i="3" s="1"/>
  <c r="AB571" i="3" s="1"/>
  <c r="AB572" i="3" s="1"/>
  <c r="AB573" i="3" s="1"/>
  <c r="AB574" i="3" s="1"/>
  <c r="AB575" i="3" s="1"/>
  <c r="AB576" i="3" s="1"/>
  <c r="AB577" i="3" s="1"/>
  <c r="AB578" i="3" s="1"/>
  <c r="AB579" i="3" s="1"/>
  <c r="AB580" i="3" s="1"/>
  <c r="AB581" i="3" s="1"/>
  <c r="AB582" i="3" s="1"/>
  <c r="AB583" i="3" s="1"/>
  <c r="AB584" i="3" s="1"/>
  <c r="AB585" i="3" s="1"/>
  <c r="AB586" i="3" s="1"/>
  <c r="AA556" i="3"/>
  <c r="AA557" i="3" s="1"/>
  <c r="AA558" i="3" s="1"/>
  <c r="AA559" i="3" s="1"/>
  <c r="AA560" i="3" s="1"/>
  <c r="AA561" i="3" s="1"/>
  <c r="AA562" i="3" s="1"/>
  <c r="AA563" i="3" s="1"/>
  <c r="AA564" i="3" s="1"/>
  <c r="AA565" i="3" s="1"/>
  <c r="AA566" i="3" s="1"/>
  <c r="AA567" i="3" s="1"/>
  <c r="AA568" i="3" s="1"/>
  <c r="AA569" i="3" s="1"/>
  <c r="AA570" i="3" s="1"/>
  <c r="AA571" i="3" s="1"/>
  <c r="AA572" i="3" s="1"/>
  <c r="AA573" i="3" s="1"/>
  <c r="AA574" i="3" s="1"/>
  <c r="AA575" i="3" s="1"/>
  <c r="AA576" i="3" s="1"/>
  <c r="AA577" i="3" s="1"/>
  <c r="AA578" i="3" s="1"/>
  <c r="AA579" i="3" s="1"/>
  <c r="AA580" i="3" s="1"/>
  <c r="AA581" i="3" s="1"/>
  <c r="AA582" i="3" s="1"/>
  <c r="AA583" i="3" s="1"/>
  <c r="AA584" i="3" s="1"/>
  <c r="AA585" i="3" s="1"/>
  <c r="AA586" i="3" s="1"/>
  <c r="Z556" i="3"/>
  <c r="Z557" i="3" s="1"/>
  <c r="Z558" i="3" s="1"/>
  <c r="Z559" i="3" s="1"/>
  <c r="Z560" i="3" s="1"/>
  <c r="Z561" i="3" s="1"/>
  <c r="Z562" i="3" s="1"/>
  <c r="Z563" i="3" s="1"/>
  <c r="Z564" i="3" s="1"/>
  <c r="Z565" i="3" s="1"/>
  <c r="Z566" i="3" s="1"/>
  <c r="Z567" i="3" s="1"/>
  <c r="Z568" i="3" s="1"/>
  <c r="Z569" i="3" s="1"/>
  <c r="Z570" i="3" s="1"/>
  <c r="Z571" i="3" s="1"/>
  <c r="Z572" i="3" s="1"/>
  <c r="Z573" i="3" s="1"/>
  <c r="Z574" i="3" s="1"/>
  <c r="Z575" i="3" s="1"/>
  <c r="Z576" i="3" s="1"/>
  <c r="Z577" i="3" s="1"/>
  <c r="Z578" i="3" s="1"/>
  <c r="Z579" i="3" s="1"/>
  <c r="Z580" i="3" s="1"/>
  <c r="Z581" i="3" s="1"/>
  <c r="Z582" i="3" s="1"/>
  <c r="Z583" i="3" s="1"/>
  <c r="Z584" i="3" s="1"/>
  <c r="Z585" i="3" s="1"/>
  <c r="Z586" i="3" s="1"/>
  <c r="AE526" i="3"/>
  <c r="AE527" i="3" s="1"/>
  <c r="AE528" i="3" s="1"/>
  <c r="AE529" i="3" s="1"/>
  <c r="AE530" i="3" s="1"/>
  <c r="AE531" i="3" s="1"/>
  <c r="AE532" i="3" s="1"/>
  <c r="AE533" i="3" s="1"/>
  <c r="AE534" i="3" s="1"/>
  <c r="AE535" i="3" s="1"/>
  <c r="AE536" i="3" s="1"/>
  <c r="AE537" i="3" s="1"/>
  <c r="AE538" i="3" s="1"/>
  <c r="AE539" i="3" s="1"/>
  <c r="AE540" i="3" s="1"/>
  <c r="AE541" i="3" s="1"/>
  <c r="AE542" i="3" s="1"/>
  <c r="AE543" i="3" s="1"/>
  <c r="AE544" i="3" s="1"/>
  <c r="AE545" i="3" s="1"/>
  <c r="AE546" i="3" s="1"/>
  <c r="AE547" i="3" s="1"/>
  <c r="AE548" i="3" s="1"/>
  <c r="AE549" i="3" s="1"/>
  <c r="AE550" i="3" s="1"/>
  <c r="AE551" i="3" s="1"/>
  <c r="AE552" i="3" s="1"/>
  <c r="AE553" i="3" s="1"/>
  <c r="AE554" i="3" s="1"/>
  <c r="AE555" i="3" s="1"/>
  <c r="AD526" i="3"/>
  <c r="AD527" i="3" s="1"/>
  <c r="AD528" i="3" s="1"/>
  <c r="AD529" i="3" s="1"/>
  <c r="AD530" i="3" s="1"/>
  <c r="AD531" i="3" s="1"/>
  <c r="AD532" i="3" s="1"/>
  <c r="AD533" i="3" s="1"/>
  <c r="AD534" i="3" s="1"/>
  <c r="AD535" i="3" s="1"/>
  <c r="AD536" i="3" s="1"/>
  <c r="AD537" i="3" s="1"/>
  <c r="AD538" i="3" s="1"/>
  <c r="AD539" i="3" s="1"/>
  <c r="AD540" i="3" s="1"/>
  <c r="AD541" i="3" s="1"/>
  <c r="AD542" i="3" s="1"/>
  <c r="AD543" i="3" s="1"/>
  <c r="AD544" i="3" s="1"/>
  <c r="AD545" i="3" s="1"/>
  <c r="AD546" i="3" s="1"/>
  <c r="AD547" i="3" s="1"/>
  <c r="AD548" i="3" s="1"/>
  <c r="AD549" i="3" s="1"/>
  <c r="AD550" i="3" s="1"/>
  <c r="AD551" i="3" s="1"/>
  <c r="AD552" i="3" s="1"/>
  <c r="AD553" i="3" s="1"/>
  <c r="AD554" i="3" s="1"/>
  <c r="AD555" i="3" s="1"/>
  <c r="AC526" i="3"/>
  <c r="AC527" i="3" s="1"/>
  <c r="AC528" i="3" s="1"/>
  <c r="AC529" i="3" s="1"/>
  <c r="AC530" i="3" s="1"/>
  <c r="AC531" i="3" s="1"/>
  <c r="AC532" i="3" s="1"/>
  <c r="AC533" i="3" s="1"/>
  <c r="AC534" i="3" s="1"/>
  <c r="AC535" i="3" s="1"/>
  <c r="AC536" i="3" s="1"/>
  <c r="AC537" i="3" s="1"/>
  <c r="AC538" i="3" s="1"/>
  <c r="AC539" i="3" s="1"/>
  <c r="AC540" i="3" s="1"/>
  <c r="AC541" i="3" s="1"/>
  <c r="AC542" i="3" s="1"/>
  <c r="AC543" i="3" s="1"/>
  <c r="AC544" i="3" s="1"/>
  <c r="AC545" i="3" s="1"/>
  <c r="AC546" i="3" s="1"/>
  <c r="AC547" i="3" s="1"/>
  <c r="AC548" i="3" s="1"/>
  <c r="AC549" i="3" s="1"/>
  <c r="AC550" i="3" s="1"/>
  <c r="AC551" i="3" s="1"/>
  <c r="AC552" i="3" s="1"/>
  <c r="AC553" i="3" s="1"/>
  <c r="AC554" i="3" s="1"/>
  <c r="AC555" i="3" s="1"/>
  <c r="AB526" i="3"/>
  <c r="AB527" i="3" s="1"/>
  <c r="AB528" i="3" s="1"/>
  <c r="AB529" i="3" s="1"/>
  <c r="AB530" i="3" s="1"/>
  <c r="AB531" i="3" s="1"/>
  <c r="AB532" i="3" s="1"/>
  <c r="AB533" i="3" s="1"/>
  <c r="AB534" i="3" s="1"/>
  <c r="AB535" i="3" s="1"/>
  <c r="AB536" i="3" s="1"/>
  <c r="AB537" i="3" s="1"/>
  <c r="AB538" i="3" s="1"/>
  <c r="AB539" i="3" s="1"/>
  <c r="AB540" i="3" s="1"/>
  <c r="AB541" i="3" s="1"/>
  <c r="AB542" i="3" s="1"/>
  <c r="AB543" i="3" s="1"/>
  <c r="AB544" i="3" s="1"/>
  <c r="AB545" i="3" s="1"/>
  <c r="AB546" i="3" s="1"/>
  <c r="AB547" i="3" s="1"/>
  <c r="AB548" i="3" s="1"/>
  <c r="AB549" i="3" s="1"/>
  <c r="AB550" i="3" s="1"/>
  <c r="AB551" i="3" s="1"/>
  <c r="AB552" i="3" s="1"/>
  <c r="AB553" i="3" s="1"/>
  <c r="AB554" i="3" s="1"/>
  <c r="AB555" i="3" s="1"/>
  <c r="AA526" i="3"/>
  <c r="AA527" i="3" s="1"/>
  <c r="AA528" i="3" s="1"/>
  <c r="AA529" i="3" s="1"/>
  <c r="AA530" i="3" s="1"/>
  <c r="AA531" i="3" s="1"/>
  <c r="AA532" i="3" s="1"/>
  <c r="AA533" i="3" s="1"/>
  <c r="AA534" i="3" s="1"/>
  <c r="AA535" i="3" s="1"/>
  <c r="AA536" i="3" s="1"/>
  <c r="AA537" i="3" s="1"/>
  <c r="AA538" i="3" s="1"/>
  <c r="AA539" i="3" s="1"/>
  <c r="AA540" i="3" s="1"/>
  <c r="AA541" i="3" s="1"/>
  <c r="AA542" i="3" s="1"/>
  <c r="AA543" i="3" s="1"/>
  <c r="AA544" i="3" s="1"/>
  <c r="AA545" i="3" s="1"/>
  <c r="AA546" i="3" s="1"/>
  <c r="AA547" i="3" s="1"/>
  <c r="AA548" i="3" s="1"/>
  <c r="AA549" i="3" s="1"/>
  <c r="AA550" i="3" s="1"/>
  <c r="AA551" i="3" s="1"/>
  <c r="AA552" i="3" s="1"/>
  <c r="AA553" i="3" s="1"/>
  <c r="AA554" i="3" s="1"/>
  <c r="AA555" i="3" s="1"/>
  <c r="Z526" i="3"/>
  <c r="Z527" i="3" s="1"/>
  <c r="Z528" i="3" s="1"/>
  <c r="Z529" i="3" s="1"/>
  <c r="Z530" i="3" s="1"/>
  <c r="Z531" i="3" s="1"/>
  <c r="Z532" i="3" s="1"/>
  <c r="Z533" i="3" s="1"/>
  <c r="Z534" i="3" s="1"/>
  <c r="Z535" i="3" s="1"/>
  <c r="Z536" i="3" s="1"/>
  <c r="Z537" i="3" s="1"/>
  <c r="Z538" i="3" s="1"/>
  <c r="Z539" i="3" s="1"/>
  <c r="Z540" i="3" s="1"/>
  <c r="Z541" i="3" s="1"/>
  <c r="Z542" i="3" s="1"/>
  <c r="Z543" i="3" s="1"/>
  <c r="Z544" i="3" s="1"/>
  <c r="Z545" i="3" s="1"/>
  <c r="Z546" i="3" s="1"/>
  <c r="Z547" i="3" s="1"/>
  <c r="Z548" i="3" s="1"/>
  <c r="Z549" i="3" s="1"/>
  <c r="Z550" i="3" s="1"/>
  <c r="Z551" i="3" s="1"/>
  <c r="Z552" i="3" s="1"/>
  <c r="Z553" i="3" s="1"/>
  <c r="Z554" i="3" s="1"/>
  <c r="Z555" i="3" s="1"/>
  <c r="AE495" i="3"/>
  <c r="AE496" i="3" s="1"/>
  <c r="AE497" i="3" s="1"/>
  <c r="AE498" i="3" s="1"/>
  <c r="AE499" i="3" s="1"/>
  <c r="AE500" i="3" s="1"/>
  <c r="AE501" i="3" s="1"/>
  <c r="AE502" i="3" s="1"/>
  <c r="AE503" i="3" s="1"/>
  <c r="AE504" i="3" s="1"/>
  <c r="AE505" i="3" s="1"/>
  <c r="AE506" i="3" s="1"/>
  <c r="AE507" i="3" s="1"/>
  <c r="AE508" i="3" s="1"/>
  <c r="AE509" i="3" s="1"/>
  <c r="AE510" i="3" s="1"/>
  <c r="AE511" i="3" s="1"/>
  <c r="AE512" i="3" s="1"/>
  <c r="AE513" i="3" s="1"/>
  <c r="AE514" i="3" s="1"/>
  <c r="AE515" i="3" s="1"/>
  <c r="AE516" i="3" s="1"/>
  <c r="AE517" i="3" s="1"/>
  <c r="AE518" i="3" s="1"/>
  <c r="AE519" i="3" s="1"/>
  <c r="AE520" i="3" s="1"/>
  <c r="AE521" i="3" s="1"/>
  <c r="AE522" i="3" s="1"/>
  <c r="AE523" i="3" s="1"/>
  <c r="AE524" i="3" s="1"/>
  <c r="AE525" i="3" s="1"/>
  <c r="AD495" i="3"/>
  <c r="AD496" i="3" s="1"/>
  <c r="AD497" i="3" s="1"/>
  <c r="AD498" i="3" s="1"/>
  <c r="AD499" i="3" s="1"/>
  <c r="AD500" i="3" s="1"/>
  <c r="AD501" i="3" s="1"/>
  <c r="AD502" i="3" s="1"/>
  <c r="AD503" i="3" s="1"/>
  <c r="AD504" i="3" s="1"/>
  <c r="AD505" i="3" s="1"/>
  <c r="AD506" i="3" s="1"/>
  <c r="AD507" i="3" s="1"/>
  <c r="AD508" i="3" s="1"/>
  <c r="AD509" i="3" s="1"/>
  <c r="AD510" i="3" s="1"/>
  <c r="AD511" i="3" s="1"/>
  <c r="AD512" i="3" s="1"/>
  <c r="AD513" i="3" s="1"/>
  <c r="AD514" i="3" s="1"/>
  <c r="AD515" i="3" s="1"/>
  <c r="AD516" i="3" s="1"/>
  <c r="AD517" i="3" s="1"/>
  <c r="AD518" i="3" s="1"/>
  <c r="AD519" i="3" s="1"/>
  <c r="AD520" i="3" s="1"/>
  <c r="AD521" i="3" s="1"/>
  <c r="AD522" i="3" s="1"/>
  <c r="AD523" i="3" s="1"/>
  <c r="AD524" i="3" s="1"/>
  <c r="AD525" i="3" s="1"/>
  <c r="AC495" i="3"/>
  <c r="AC496" i="3" s="1"/>
  <c r="AC497" i="3" s="1"/>
  <c r="AC498" i="3" s="1"/>
  <c r="AC499" i="3" s="1"/>
  <c r="AC500" i="3" s="1"/>
  <c r="AC501" i="3" s="1"/>
  <c r="AC502" i="3" s="1"/>
  <c r="AC503" i="3" s="1"/>
  <c r="AC504" i="3" s="1"/>
  <c r="AC505" i="3" s="1"/>
  <c r="AC506" i="3" s="1"/>
  <c r="AC507" i="3" s="1"/>
  <c r="AC508" i="3" s="1"/>
  <c r="AC509" i="3" s="1"/>
  <c r="AC510" i="3" s="1"/>
  <c r="AC511" i="3" s="1"/>
  <c r="AC512" i="3" s="1"/>
  <c r="AC513" i="3" s="1"/>
  <c r="AC514" i="3" s="1"/>
  <c r="AC515" i="3" s="1"/>
  <c r="AC516" i="3" s="1"/>
  <c r="AC517" i="3" s="1"/>
  <c r="AC518" i="3" s="1"/>
  <c r="AC519" i="3" s="1"/>
  <c r="AC520" i="3" s="1"/>
  <c r="AC521" i="3" s="1"/>
  <c r="AC522" i="3" s="1"/>
  <c r="AC523" i="3" s="1"/>
  <c r="AC524" i="3" s="1"/>
  <c r="AC525" i="3" s="1"/>
  <c r="AB495" i="3"/>
  <c r="AB496" i="3" s="1"/>
  <c r="AB497" i="3" s="1"/>
  <c r="AB498" i="3" s="1"/>
  <c r="AB499" i="3" s="1"/>
  <c r="AB500" i="3" s="1"/>
  <c r="AB501" i="3" s="1"/>
  <c r="AB502" i="3" s="1"/>
  <c r="AB503" i="3" s="1"/>
  <c r="AB504" i="3" s="1"/>
  <c r="AB505" i="3" s="1"/>
  <c r="AB506" i="3" s="1"/>
  <c r="AB507" i="3" s="1"/>
  <c r="AB508" i="3" s="1"/>
  <c r="AB509" i="3" s="1"/>
  <c r="AB510" i="3" s="1"/>
  <c r="AB511" i="3" s="1"/>
  <c r="AB512" i="3" s="1"/>
  <c r="AB513" i="3" s="1"/>
  <c r="AB514" i="3" s="1"/>
  <c r="AB515" i="3" s="1"/>
  <c r="AB516" i="3" s="1"/>
  <c r="AB517" i="3" s="1"/>
  <c r="AB518" i="3" s="1"/>
  <c r="AB519" i="3" s="1"/>
  <c r="AB520" i="3" s="1"/>
  <c r="AB521" i="3" s="1"/>
  <c r="AB522" i="3" s="1"/>
  <c r="AB523" i="3" s="1"/>
  <c r="AB524" i="3" s="1"/>
  <c r="AB525" i="3" s="1"/>
  <c r="AA495" i="3"/>
  <c r="AA496" i="3" s="1"/>
  <c r="AA497" i="3" s="1"/>
  <c r="AA498" i="3" s="1"/>
  <c r="AA499" i="3" s="1"/>
  <c r="AA500" i="3" s="1"/>
  <c r="AA501" i="3" s="1"/>
  <c r="AA502" i="3" s="1"/>
  <c r="AA503" i="3" s="1"/>
  <c r="AA504" i="3" s="1"/>
  <c r="AA505" i="3" s="1"/>
  <c r="AA506" i="3" s="1"/>
  <c r="AA507" i="3" s="1"/>
  <c r="AA508" i="3" s="1"/>
  <c r="AA509" i="3" s="1"/>
  <c r="AA510" i="3" s="1"/>
  <c r="AA511" i="3" s="1"/>
  <c r="AA512" i="3" s="1"/>
  <c r="AA513" i="3" s="1"/>
  <c r="AA514" i="3" s="1"/>
  <c r="AA515" i="3" s="1"/>
  <c r="AA516" i="3" s="1"/>
  <c r="AA517" i="3" s="1"/>
  <c r="AA518" i="3" s="1"/>
  <c r="AA519" i="3" s="1"/>
  <c r="AA520" i="3" s="1"/>
  <c r="AA521" i="3" s="1"/>
  <c r="AA522" i="3" s="1"/>
  <c r="AA523" i="3" s="1"/>
  <c r="AA524" i="3" s="1"/>
  <c r="AA525" i="3" s="1"/>
  <c r="Z495" i="3"/>
  <c r="Z496" i="3" s="1"/>
  <c r="Z497" i="3" s="1"/>
  <c r="Z498" i="3" s="1"/>
  <c r="Z499" i="3" s="1"/>
  <c r="Z500" i="3" s="1"/>
  <c r="Z501" i="3" s="1"/>
  <c r="Z502" i="3" s="1"/>
  <c r="Z503" i="3" s="1"/>
  <c r="Z504" i="3" s="1"/>
  <c r="Z505" i="3" s="1"/>
  <c r="Z506" i="3" s="1"/>
  <c r="Z507" i="3" s="1"/>
  <c r="Z508" i="3" s="1"/>
  <c r="Z509" i="3" s="1"/>
  <c r="Z510" i="3" s="1"/>
  <c r="Z511" i="3" s="1"/>
  <c r="Z512" i="3" s="1"/>
  <c r="Z513" i="3" s="1"/>
  <c r="Z514" i="3" s="1"/>
  <c r="Z515" i="3" s="1"/>
  <c r="Z516" i="3" s="1"/>
  <c r="Z517" i="3" s="1"/>
  <c r="Z518" i="3" s="1"/>
  <c r="Z519" i="3" s="1"/>
  <c r="Z520" i="3" s="1"/>
  <c r="Z521" i="3" s="1"/>
  <c r="Z522" i="3" s="1"/>
  <c r="Z523" i="3" s="1"/>
  <c r="Z524" i="3" s="1"/>
  <c r="Z525" i="3" s="1"/>
  <c r="AE465" i="3"/>
  <c r="AE466" i="3" s="1"/>
  <c r="AE467" i="3" s="1"/>
  <c r="AE468" i="3" s="1"/>
  <c r="AE469" i="3" s="1"/>
  <c r="AE470" i="3" s="1"/>
  <c r="AE471" i="3" s="1"/>
  <c r="AE472" i="3" s="1"/>
  <c r="AE473" i="3" s="1"/>
  <c r="AE474" i="3" s="1"/>
  <c r="AE475" i="3" s="1"/>
  <c r="AE476" i="3" s="1"/>
  <c r="AE477" i="3" s="1"/>
  <c r="AE478" i="3" s="1"/>
  <c r="AE479" i="3" s="1"/>
  <c r="AE480" i="3" s="1"/>
  <c r="AE481" i="3" s="1"/>
  <c r="AE482" i="3" s="1"/>
  <c r="AE483" i="3" s="1"/>
  <c r="AE484" i="3" s="1"/>
  <c r="AE485" i="3" s="1"/>
  <c r="AE486" i="3" s="1"/>
  <c r="AE487" i="3" s="1"/>
  <c r="AE488" i="3" s="1"/>
  <c r="AE489" i="3" s="1"/>
  <c r="AE490" i="3" s="1"/>
  <c r="AE491" i="3" s="1"/>
  <c r="AE492" i="3" s="1"/>
  <c r="AE493" i="3" s="1"/>
  <c r="AE494" i="3" s="1"/>
  <c r="AD465" i="3"/>
  <c r="AD466" i="3" s="1"/>
  <c r="AD467" i="3" s="1"/>
  <c r="AD468" i="3" s="1"/>
  <c r="AD469" i="3" s="1"/>
  <c r="AD470" i="3" s="1"/>
  <c r="AD471" i="3" s="1"/>
  <c r="AD472" i="3" s="1"/>
  <c r="AD473" i="3" s="1"/>
  <c r="AD474" i="3" s="1"/>
  <c r="AD475" i="3" s="1"/>
  <c r="AD476" i="3" s="1"/>
  <c r="AD477" i="3" s="1"/>
  <c r="AD478" i="3" s="1"/>
  <c r="AD479" i="3" s="1"/>
  <c r="AD480" i="3" s="1"/>
  <c r="AD481" i="3" s="1"/>
  <c r="AD482" i="3" s="1"/>
  <c r="AD483" i="3" s="1"/>
  <c r="AD484" i="3" s="1"/>
  <c r="AD485" i="3" s="1"/>
  <c r="AD486" i="3" s="1"/>
  <c r="AD487" i="3" s="1"/>
  <c r="AD488" i="3" s="1"/>
  <c r="AD489" i="3" s="1"/>
  <c r="AD490" i="3" s="1"/>
  <c r="AD491" i="3" s="1"/>
  <c r="AD492" i="3" s="1"/>
  <c r="AD493" i="3" s="1"/>
  <c r="AD494" i="3" s="1"/>
  <c r="AC465" i="3"/>
  <c r="AC466" i="3" s="1"/>
  <c r="AC467" i="3" s="1"/>
  <c r="AC468" i="3" s="1"/>
  <c r="AC469" i="3" s="1"/>
  <c r="AC470" i="3" s="1"/>
  <c r="AC471" i="3" s="1"/>
  <c r="AC472" i="3" s="1"/>
  <c r="AC473" i="3" s="1"/>
  <c r="AC474" i="3" s="1"/>
  <c r="AC475" i="3" s="1"/>
  <c r="AC476" i="3" s="1"/>
  <c r="AC477" i="3" s="1"/>
  <c r="AC478" i="3" s="1"/>
  <c r="AC479" i="3" s="1"/>
  <c r="AC480" i="3" s="1"/>
  <c r="AC481" i="3" s="1"/>
  <c r="AC482" i="3" s="1"/>
  <c r="AC483" i="3" s="1"/>
  <c r="AC484" i="3" s="1"/>
  <c r="AC485" i="3" s="1"/>
  <c r="AC486" i="3" s="1"/>
  <c r="AC487" i="3" s="1"/>
  <c r="AC488" i="3" s="1"/>
  <c r="AC489" i="3" s="1"/>
  <c r="AC490" i="3" s="1"/>
  <c r="AC491" i="3" s="1"/>
  <c r="AC492" i="3" s="1"/>
  <c r="AC493" i="3" s="1"/>
  <c r="AC494" i="3" s="1"/>
  <c r="AB465" i="3"/>
  <c r="AB466" i="3" s="1"/>
  <c r="AB467" i="3" s="1"/>
  <c r="AB468" i="3" s="1"/>
  <c r="AB469" i="3" s="1"/>
  <c r="AB470" i="3" s="1"/>
  <c r="AB471" i="3" s="1"/>
  <c r="AB472" i="3" s="1"/>
  <c r="AB473" i="3" s="1"/>
  <c r="AB474" i="3" s="1"/>
  <c r="AB475" i="3" s="1"/>
  <c r="AB476" i="3" s="1"/>
  <c r="AB477" i="3" s="1"/>
  <c r="AB478" i="3" s="1"/>
  <c r="AB479" i="3" s="1"/>
  <c r="AB480" i="3" s="1"/>
  <c r="AB481" i="3" s="1"/>
  <c r="AB482" i="3" s="1"/>
  <c r="AB483" i="3" s="1"/>
  <c r="AB484" i="3" s="1"/>
  <c r="AB485" i="3" s="1"/>
  <c r="AB486" i="3" s="1"/>
  <c r="AB487" i="3" s="1"/>
  <c r="AB488" i="3" s="1"/>
  <c r="AB489" i="3" s="1"/>
  <c r="AB490" i="3" s="1"/>
  <c r="AB491" i="3" s="1"/>
  <c r="AB492" i="3" s="1"/>
  <c r="AB493" i="3" s="1"/>
  <c r="AB494" i="3" s="1"/>
  <c r="AA465" i="3"/>
  <c r="AA466" i="3" s="1"/>
  <c r="AA467" i="3" s="1"/>
  <c r="AA468" i="3" s="1"/>
  <c r="AA469" i="3" s="1"/>
  <c r="AA470" i="3" s="1"/>
  <c r="AA471" i="3" s="1"/>
  <c r="AA472" i="3" s="1"/>
  <c r="AA473" i="3" s="1"/>
  <c r="AA474" i="3" s="1"/>
  <c r="AA475" i="3" s="1"/>
  <c r="AA476" i="3" s="1"/>
  <c r="AA477" i="3" s="1"/>
  <c r="AA478" i="3" s="1"/>
  <c r="AA479" i="3" s="1"/>
  <c r="AA480" i="3" s="1"/>
  <c r="AA481" i="3" s="1"/>
  <c r="AA482" i="3" s="1"/>
  <c r="AA483" i="3" s="1"/>
  <c r="AA484" i="3" s="1"/>
  <c r="AA485" i="3" s="1"/>
  <c r="AA486" i="3" s="1"/>
  <c r="AA487" i="3" s="1"/>
  <c r="AA488" i="3" s="1"/>
  <c r="AA489" i="3" s="1"/>
  <c r="AA490" i="3" s="1"/>
  <c r="AA491" i="3" s="1"/>
  <c r="AA492" i="3" s="1"/>
  <c r="AA493" i="3" s="1"/>
  <c r="AA494" i="3" s="1"/>
  <c r="Z465" i="3"/>
  <c r="Z466" i="3" s="1"/>
  <c r="Z467" i="3" s="1"/>
  <c r="Z468" i="3" s="1"/>
  <c r="Z469" i="3" s="1"/>
  <c r="Z470" i="3" s="1"/>
  <c r="Z471" i="3" s="1"/>
  <c r="Z472" i="3" s="1"/>
  <c r="Z473" i="3" s="1"/>
  <c r="Z474" i="3" s="1"/>
  <c r="Z475" i="3" s="1"/>
  <c r="Z476" i="3" s="1"/>
  <c r="Z477" i="3" s="1"/>
  <c r="Z478" i="3" s="1"/>
  <c r="Z479" i="3" s="1"/>
  <c r="Z480" i="3" s="1"/>
  <c r="Z481" i="3" s="1"/>
  <c r="Z482" i="3" s="1"/>
  <c r="Z483" i="3" s="1"/>
  <c r="Z484" i="3" s="1"/>
  <c r="Z485" i="3" s="1"/>
  <c r="Z486" i="3" s="1"/>
  <c r="Z487" i="3" s="1"/>
  <c r="Z488" i="3" s="1"/>
  <c r="Z489" i="3" s="1"/>
  <c r="Z490" i="3" s="1"/>
  <c r="Z491" i="3" s="1"/>
  <c r="Z492" i="3" s="1"/>
  <c r="Z493" i="3" s="1"/>
  <c r="Z494" i="3" s="1"/>
  <c r="AE434" i="3"/>
  <c r="AE435" i="3" s="1"/>
  <c r="AE436" i="3" s="1"/>
  <c r="AE437" i="3" s="1"/>
  <c r="AE438" i="3" s="1"/>
  <c r="AE439" i="3" s="1"/>
  <c r="AE440" i="3" s="1"/>
  <c r="AE441" i="3" s="1"/>
  <c r="AE442" i="3" s="1"/>
  <c r="AE443" i="3" s="1"/>
  <c r="AE444" i="3" s="1"/>
  <c r="AE445" i="3" s="1"/>
  <c r="AE446" i="3" s="1"/>
  <c r="AE447" i="3" s="1"/>
  <c r="AE448" i="3" s="1"/>
  <c r="AE449" i="3" s="1"/>
  <c r="AE450" i="3" s="1"/>
  <c r="AE451" i="3" s="1"/>
  <c r="AE452" i="3" s="1"/>
  <c r="AE453" i="3" s="1"/>
  <c r="AE454" i="3" s="1"/>
  <c r="AE455" i="3" s="1"/>
  <c r="AE456" i="3" s="1"/>
  <c r="AE457" i="3" s="1"/>
  <c r="AE458" i="3" s="1"/>
  <c r="AE459" i="3" s="1"/>
  <c r="AE460" i="3" s="1"/>
  <c r="AE461" i="3" s="1"/>
  <c r="AE462" i="3" s="1"/>
  <c r="AE463" i="3" s="1"/>
  <c r="AE464" i="3" s="1"/>
  <c r="AD434" i="3"/>
  <c r="AD435" i="3" s="1"/>
  <c r="AD436" i="3" s="1"/>
  <c r="AD437" i="3" s="1"/>
  <c r="AD438" i="3" s="1"/>
  <c r="AD439" i="3" s="1"/>
  <c r="AD440" i="3" s="1"/>
  <c r="AD441" i="3" s="1"/>
  <c r="AD442" i="3" s="1"/>
  <c r="AD443" i="3" s="1"/>
  <c r="AD444" i="3" s="1"/>
  <c r="AD445" i="3" s="1"/>
  <c r="AD446" i="3" s="1"/>
  <c r="AD447" i="3" s="1"/>
  <c r="AD448" i="3" s="1"/>
  <c r="AD449" i="3" s="1"/>
  <c r="AD450" i="3" s="1"/>
  <c r="AD451" i="3" s="1"/>
  <c r="AD452" i="3" s="1"/>
  <c r="AD453" i="3" s="1"/>
  <c r="AD454" i="3" s="1"/>
  <c r="AD455" i="3" s="1"/>
  <c r="AD456" i="3" s="1"/>
  <c r="AD457" i="3" s="1"/>
  <c r="AD458" i="3" s="1"/>
  <c r="AD459" i="3" s="1"/>
  <c r="AD460" i="3" s="1"/>
  <c r="AD461" i="3" s="1"/>
  <c r="AD462" i="3" s="1"/>
  <c r="AD463" i="3" s="1"/>
  <c r="AD464" i="3" s="1"/>
  <c r="AC434" i="3"/>
  <c r="AC435" i="3" s="1"/>
  <c r="AC436" i="3" s="1"/>
  <c r="AC437" i="3" s="1"/>
  <c r="AC438" i="3" s="1"/>
  <c r="AC439" i="3" s="1"/>
  <c r="AC440" i="3" s="1"/>
  <c r="AC441" i="3" s="1"/>
  <c r="AC442" i="3" s="1"/>
  <c r="AC443" i="3" s="1"/>
  <c r="AC444" i="3" s="1"/>
  <c r="AC445" i="3" s="1"/>
  <c r="AC446" i="3" s="1"/>
  <c r="AC447" i="3" s="1"/>
  <c r="AC448" i="3" s="1"/>
  <c r="AC449" i="3" s="1"/>
  <c r="AC450" i="3" s="1"/>
  <c r="AC451" i="3" s="1"/>
  <c r="AC452" i="3" s="1"/>
  <c r="AC453" i="3" s="1"/>
  <c r="AC454" i="3" s="1"/>
  <c r="AC455" i="3" s="1"/>
  <c r="AC456" i="3" s="1"/>
  <c r="AC457" i="3" s="1"/>
  <c r="AC458" i="3" s="1"/>
  <c r="AC459" i="3" s="1"/>
  <c r="AC460" i="3" s="1"/>
  <c r="AC461" i="3" s="1"/>
  <c r="AC462" i="3" s="1"/>
  <c r="AC463" i="3" s="1"/>
  <c r="AC464" i="3" s="1"/>
  <c r="AB434" i="3"/>
  <c r="AB435" i="3" s="1"/>
  <c r="AB436" i="3" s="1"/>
  <c r="AB437" i="3" s="1"/>
  <c r="AB438" i="3" s="1"/>
  <c r="AB439" i="3" s="1"/>
  <c r="AB440" i="3" s="1"/>
  <c r="AB441" i="3" s="1"/>
  <c r="AB442" i="3" s="1"/>
  <c r="AB443" i="3" s="1"/>
  <c r="AB444" i="3" s="1"/>
  <c r="AB445" i="3" s="1"/>
  <c r="AB446" i="3" s="1"/>
  <c r="AB447" i="3" s="1"/>
  <c r="AB448" i="3" s="1"/>
  <c r="AB449" i="3" s="1"/>
  <c r="AB450" i="3" s="1"/>
  <c r="AB451" i="3" s="1"/>
  <c r="AB452" i="3" s="1"/>
  <c r="AB453" i="3" s="1"/>
  <c r="AB454" i="3" s="1"/>
  <c r="AB455" i="3" s="1"/>
  <c r="AB456" i="3" s="1"/>
  <c r="AB457" i="3" s="1"/>
  <c r="AB458" i="3" s="1"/>
  <c r="AB459" i="3" s="1"/>
  <c r="AB460" i="3" s="1"/>
  <c r="AB461" i="3" s="1"/>
  <c r="AB462" i="3" s="1"/>
  <c r="AB463" i="3" s="1"/>
  <c r="AB464" i="3" s="1"/>
  <c r="AA434" i="3"/>
  <c r="AA435" i="3" s="1"/>
  <c r="AA436" i="3" s="1"/>
  <c r="AA437" i="3" s="1"/>
  <c r="AA438" i="3" s="1"/>
  <c r="AA439" i="3" s="1"/>
  <c r="AA440" i="3" s="1"/>
  <c r="AA441" i="3" s="1"/>
  <c r="AA442" i="3" s="1"/>
  <c r="AA443" i="3" s="1"/>
  <c r="AA444" i="3" s="1"/>
  <c r="AA445" i="3" s="1"/>
  <c r="AA446" i="3" s="1"/>
  <c r="AA447" i="3" s="1"/>
  <c r="AA448" i="3" s="1"/>
  <c r="AA449" i="3" s="1"/>
  <c r="AA450" i="3" s="1"/>
  <c r="AA451" i="3" s="1"/>
  <c r="AA452" i="3" s="1"/>
  <c r="AA453" i="3" s="1"/>
  <c r="AA454" i="3" s="1"/>
  <c r="AA455" i="3" s="1"/>
  <c r="AA456" i="3" s="1"/>
  <c r="AA457" i="3" s="1"/>
  <c r="AA458" i="3" s="1"/>
  <c r="AA459" i="3" s="1"/>
  <c r="AA460" i="3" s="1"/>
  <c r="AA461" i="3" s="1"/>
  <c r="AA462" i="3" s="1"/>
  <c r="AA463" i="3" s="1"/>
  <c r="AA464" i="3" s="1"/>
  <c r="Z434" i="3"/>
  <c r="Z435" i="3" s="1"/>
  <c r="Z436" i="3" s="1"/>
  <c r="Z437" i="3" s="1"/>
  <c r="Z438" i="3" s="1"/>
  <c r="Z439" i="3" s="1"/>
  <c r="Z440" i="3" s="1"/>
  <c r="Z441" i="3" s="1"/>
  <c r="Z442" i="3" s="1"/>
  <c r="Z443" i="3" s="1"/>
  <c r="Z444" i="3" s="1"/>
  <c r="Z445" i="3" s="1"/>
  <c r="Z446" i="3" s="1"/>
  <c r="Z447" i="3" s="1"/>
  <c r="Z448" i="3" s="1"/>
  <c r="Z449" i="3" s="1"/>
  <c r="Z450" i="3" s="1"/>
  <c r="Z451" i="3" s="1"/>
  <c r="Z452" i="3" s="1"/>
  <c r="Z453" i="3" s="1"/>
  <c r="Z454" i="3" s="1"/>
  <c r="Z455" i="3" s="1"/>
  <c r="Z456" i="3" s="1"/>
  <c r="Z457" i="3" s="1"/>
  <c r="Z458" i="3" s="1"/>
  <c r="Z459" i="3" s="1"/>
  <c r="Z460" i="3" s="1"/>
  <c r="Z461" i="3" s="1"/>
  <c r="Z462" i="3" s="1"/>
  <c r="Z463" i="3" s="1"/>
  <c r="Z464" i="3" s="1"/>
  <c r="AE405" i="3"/>
  <c r="AE406" i="3" s="1"/>
  <c r="AE407" i="3" s="1"/>
  <c r="AE408" i="3" s="1"/>
  <c r="AE409" i="3" s="1"/>
  <c r="AE410" i="3" s="1"/>
  <c r="AE411" i="3" s="1"/>
  <c r="AE412" i="3" s="1"/>
  <c r="AE413" i="3" s="1"/>
  <c r="AE414" i="3" s="1"/>
  <c r="AE415" i="3" s="1"/>
  <c r="AE416" i="3" s="1"/>
  <c r="AE417" i="3" s="1"/>
  <c r="AE418" i="3" s="1"/>
  <c r="AE419" i="3" s="1"/>
  <c r="AE420" i="3" s="1"/>
  <c r="AE421" i="3" s="1"/>
  <c r="AE422" i="3" s="1"/>
  <c r="AE423" i="3" s="1"/>
  <c r="AE424" i="3" s="1"/>
  <c r="AE425" i="3" s="1"/>
  <c r="AE426" i="3" s="1"/>
  <c r="AE427" i="3" s="1"/>
  <c r="AE428" i="3" s="1"/>
  <c r="AE429" i="3" s="1"/>
  <c r="AE430" i="3" s="1"/>
  <c r="AE431" i="3" s="1"/>
  <c r="AE432" i="3" s="1"/>
  <c r="AD405" i="3"/>
  <c r="AD406" i="3" s="1"/>
  <c r="AD407" i="3" s="1"/>
  <c r="AD408" i="3" s="1"/>
  <c r="AD409" i="3" s="1"/>
  <c r="AD410" i="3" s="1"/>
  <c r="AD411" i="3" s="1"/>
  <c r="AD412" i="3" s="1"/>
  <c r="AD413" i="3" s="1"/>
  <c r="AD414" i="3" s="1"/>
  <c r="AD415" i="3" s="1"/>
  <c r="AD416" i="3" s="1"/>
  <c r="AD417" i="3" s="1"/>
  <c r="AD418" i="3" s="1"/>
  <c r="AD419" i="3" s="1"/>
  <c r="AD420" i="3" s="1"/>
  <c r="AD421" i="3" s="1"/>
  <c r="AD422" i="3" s="1"/>
  <c r="AD423" i="3" s="1"/>
  <c r="AD424" i="3" s="1"/>
  <c r="AD425" i="3" s="1"/>
  <c r="AD426" i="3" s="1"/>
  <c r="AD427" i="3" s="1"/>
  <c r="AD428" i="3" s="1"/>
  <c r="AD429" i="3" s="1"/>
  <c r="AD430" i="3" s="1"/>
  <c r="AD431" i="3" s="1"/>
  <c r="AD432" i="3" s="1"/>
  <c r="AC405" i="3"/>
  <c r="AC406" i="3" s="1"/>
  <c r="AC407" i="3" s="1"/>
  <c r="AC408" i="3" s="1"/>
  <c r="AC409" i="3" s="1"/>
  <c r="AC410" i="3" s="1"/>
  <c r="AC411" i="3" s="1"/>
  <c r="AC412" i="3" s="1"/>
  <c r="AC413" i="3" s="1"/>
  <c r="AC414" i="3" s="1"/>
  <c r="AC415" i="3" s="1"/>
  <c r="AC416" i="3" s="1"/>
  <c r="AC417" i="3" s="1"/>
  <c r="AC418" i="3" s="1"/>
  <c r="AC419" i="3" s="1"/>
  <c r="AC420" i="3" s="1"/>
  <c r="AC421" i="3" s="1"/>
  <c r="AC422" i="3" s="1"/>
  <c r="AC423" i="3" s="1"/>
  <c r="AC424" i="3" s="1"/>
  <c r="AC425" i="3" s="1"/>
  <c r="AC426" i="3" s="1"/>
  <c r="AC427" i="3" s="1"/>
  <c r="AC428" i="3" s="1"/>
  <c r="AC429" i="3" s="1"/>
  <c r="AC430" i="3" s="1"/>
  <c r="AC431" i="3" s="1"/>
  <c r="AC432" i="3" s="1"/>
  <c r="AB405" i="3"/>
  <c r="AB406" i="3" s="1"/>
  <c r="AB407" i="3" s="1"/>
  <c r="AB408" i="3" s="1"/>
  <c r="AB409" i="3" s="1"/>
  <c r="AB410" i="3" s="1"/>
  <c r="AB411" i="3" s="1"/>
  <c r="AB412" i="3" s="1"/>
  <c r="AB413" i="3" s="1"/>
  <c r="AB414" i="3" s="1"/>
  <c r="AB415" i="3" s="1"/>
  <c r="AB416" i="3" s="1"/>
  <c r="AB417" i="3" s="1"/>
  <c r="AB418" i="3" s="1"/>
  <c r="AB419" i="3" s="1"/>
  <c r="AB420" i="3" s="1"/>
  <c r="AB421" i="3" s="1"/>
  <c r="AB422" i="3" s="1"/>
  <c r="AB423" i="3" s="1"/>
  <c r="AB424" i="3" s="1"/>
  <c r="AB425" i="3" s="1"/>
  <c r="AB426" i="3" s="1"/>
  <c r="AB427" i="3" s="1"/>
  <c r="AB428" i="3" s="1"/>
  <c r="AB429" i="3" s="1"/>
  <c r="AB430" i="3" s="1"/>
  <c r="AB431" i="3" s="1"/>
  <c r="AB432" i="3" s="1"/>
  <c r="AA405" i="3"/>
  <c r="AA406" i="3" s="1"/>
  <c r="AA407" i="3" s="1"/>
  <c r="AA408" i="3" s="1"/>
  <c r="AA409" i="3" s="1"/>
  <c r="AA410" i="3" s="1"/>
  <c r="AA411" i="3" s="1"/>
  <c r="AA412" i="3" s="1"/>
  <c r="AA413" i="3" s="1"/>
  <c r="AA414" i="3" s="1"/>
  <c r="AA415" i="3" s="1"/>
  <c r="AA416" i="3" s="1"/>
  <c r="AA417" i="3" s="1"/>
  <c r="AA418" i="3" s="1"/>
  <c r="AA419" i="3" s="1"/>
  <c r="AA420" i="3" s="1"/>
  <c r="AA421" i="3" s="1"/>
  <c r="AA422" i="3" s="1"/>
  <c r="AA423" i="3" s="1"/>
  <c r="AA424" i="3" s="1"/>
  <c r="AA425" i="3" s="1"/>
  <c r="AA426" i="3" s="1"/>
  <c r="AA427" i="3" s="1"/>
  <c r="AA428" i="3" s="1"/>
  <c r="AA429" i="3" s="1"/>
  <c r="AA430" i="3" s="1"/>
  <c r="AA431" i="3" s="1"/>
  <c r="AA432" i="3" s="1"/>
  <c r="Z405" i="3"/>
  <c r="Z406" i="3" s="1"/>
  <c r="Z407" i="3" s="1"/>
  <c r="Z408" i="3" s="1"/>
  <c r="Z409" i="3" s="1"/>
  <c r="Z410" i="3" s="1"/>
  <c r="Z411" i="3" s="1"/>
  <c r="Z412" i="3" s="1"/>
  <c r="Z413" i="3" s="1"/>
  <c r="Z414" i="3" s="1"/>
  <c r="Z415" i="3" s="1"/>
  <c r="Z416" i="3" s="1"/>
  <c r="Z417" i="3" s="1"/>
  <c r="Z418" i="3" s="1"/>
  <c r="Z419" i="3" s="1"/>
  <c r="Z420" i="3" s="1"/>
  <c r="Z421" i="3" s="1"/>
  <c r="Z422" i="3" s="1"/>
  <c r="Z423" i="3" s="1"/>
  <c r="Z424" i="3" s="1"/>
  <c r="Z425" i="3" s="1"/>
  <c r="Z426" i="3" s="1"/>
  <c r="Z427" i="3" s="1"/>
  <c r="Z428" i="3" s="1"/>
  <c r="Z429" i="3" s="1"/>
  <c r="Z430" i="3" s="1"/>
  <c r="Z431" i="3" s="1"/>
  <c r="Z432" i="3" s="1"/>
  <c r="W709" i="3"/>
  <c r="W710" i="3" s="1"/>
  <c r="W711" i="3" s="1"/>
  <c r="W712" i="3" s="1"/>
  <c r="W713" i="3" s="1"/>
  <c r="W714" i="3" s="1"/>
  <c r="W715" i="3" s="1"/>
  <c r="W716" i="3" s="1"/>
  <c r="W717" i="3" s="1"/>
  <c r="W718" i="3" s="1"/>
  <c r="W719" i="3" s="1"/>
  <c r="W720" i="3" s="1"/>
  <c r="W721" i="3" s="1"/>
  <c r="W722" i="3" s="1"/>
  <c r="W723" i="3" s="1"/>
  <c r="W724" i="3" s="1"/>
  <c r="W725" i="3" s="1"/>
  <c r="W726" i="3" s="1"/>
  <c r="W727" i="3" s="1"/>
  <c r="W728" i="3" s="1"/>
  <c r="W729" i="3" s="1"/>
  <c r="W730" i="3" s="1"/>
  <c r="W731" i="3" s="1"/>
  <c r="W732" i="3" s="1"/>
  <c r="W733" i="3" s="1"/>
  <c r="W734" i="3" s="1"/>
  <c r="W735" i="3" s="1"/>
  <c r="W736" i="3" s="1"/>
  <c r="W737" i="3" s="1"/>
  <c r="W738" i="3" s="1"/>
  <c r="W739" i="3" s="1"/>
  <c r="V709" i="3"/>
  <c r="V710" i="3" s="1"/>
  <c r="V711" i="3" s="1"/>
  <c r="V712" i="3" s="1"/>
  <c r="V713" i="3" s="1"/>
  <c r="V714" i="3" s="1"/>
  <c r="V715" i="3" s="1"/>
  <c r="V716" i="3" s="1"/>
  <c r="V717" i="3" s="1"/>
  <c r="V718" i="3" s="1"/>
  <c r="V719" i="3" s="1"/>
  <c r="V720" i="3" s="1"/>
  <c r="V721" i="3" s="1"/>
  <c r="V722" i="3" s="1"/>
  <c r="V723" i="3" s="1"/>
  <c r="V724" i="3" s="1"/>
  <c r="V725" i="3" s="1"/>
  <c r="V726" i="3" s="1"/>
  <c r="V727" i="3" s="1"/>
  <c r="V728" i="3" s="1"/>
  <c r="V729" i="3" s="1"/>
  <c r="V730" i="3" s="1"/>
  <c r="V731" i="3" s="1"/>
  <c r="V732" i="3" s="1"/>
  <c r="V733" i="3" s="1"/>
  <c r="V734" i="3" s="1"/>
  <c r="V735" i="3" s="1"/>
  <c r="V736" i="3" s="1"/>
  <c r="V737" i="3" s="1"/>
  <c r="V738" i="3" s="1"/>
  <c r="V739" i="3" s="1"/>
  <c r="U709" i="3"/>
  <c r="U710" i="3" s="1"/>
  <c r="U711" i="3" s="1"/>
  <c r="U712" i="3" s="1"/>
  <c r="U713" i="3" s="1"/>
  <c r="U714" i="3" s="1"/>
  <c r="U715" i="3" s="1"/>
  <c r="U716" i="3" s="1"/>
  <c r="U717" i="3" s="1"/>
  <c r="U718" i="3" s="1"/>
  <c r="U719" i="3" s="1"/>
  <c r="U720" i="3" s="1"/>
  <c r="U721" i="3" s="1"/>
  <c r="U722" i="3" s="1"/>
  <c r="U723" i="3" s="1"/>
  <c r="U724" i="3" s="1"/>
  <c r="U725" i="3" s="1"/>
  <c r="U726" i="3" s="1"/>
  <c r="U727" i="3" s="1"/>
  <c r="U728" i="3" s="1"/>
  <c r="U729" i="3" s="1"/>
  <c r="U730" i="3" s="1"/>
  <c r="U731" i="3" s="1"/>
  <c r="U732" i="3" s="1"/>
  <c r="U733" i="3" s="1"/>
  <c r="U734" i="3" s="1"/>
  <c r="U735" i="3" s="1"/>
  <c r="U736" i="3" s="1"/>
  <c r="U737" i="3" s="1"/>
  <c r="U738" i="3" s="1"/>
  <c r="U739" i="3" s="1"/>
  <c r="T709" i="3"/>
  <c r="T710" i="3" s="1"/>
  <c r="T711" i="3" s="1"/>
  <c r="T712" i="3" s="1"/>
  <c r="T713" i="3" s="1"/>
  <c r="T714" i="3" s="1"/>
  <c r="T715" i="3" s="1"/>
  <c r="T716" i="3" s="1"/>
  <c r="T717" i="3" s="1"/>
  <c r="T718" i="3" s="1"/>
  <c r="T719" i="3" s="1"/>
  <c r="T720" i="3" s="1"/>
  <c r="T721" i="3" s="1"/>
  <c r="T722" i="3" s="1"/>
  <c r="T723" i="3" s="1"/>
  <c r="T724" i="3" s="1"/>
  <c r="T725" i="3" s="1"/>
  <c r="T726" i="3" s="1"/>
  <c r="T727" i="3" s="1"/>
  <c r="T728" i="3" s="1"/>
  <c r="T729" i="3" s="1"/>
  <c r="T730" i="3" s="1"/>
  <c r="T731" i="3" s="1"/>
  <c r="T732" i="3" s="1"/>
  <c r="T733" i="3" s="1"/>
  <c r="T734" i="3" s="1"/>
  <c r="T735" i="3" s="1"/>
  <c r="T736" i="3" s="1"/>
  <c r="T737" i="3" s="1"/>
  <c r="T738" i="3" s="1"/>
  <c r="T739" i="3" s="1"/>
  <c r="S709" i="3"/>
  <c r="S710" i="3" s="1"/>
  <c r="S711" i="3" s="1"/>
  <c r="S712" i="3" s="1"/>
  <c r="S713" i="3" s="1"/>
  <c r="S714" i="3" s="1"/>
  <c r="S715" i="3" s="1"/>
  <c r="S716" i="3" s="1"/>
  <c r="S717" i="3" s="1"/>
  <c r="S718" i="3" s="1"/>
  <c r="S719" i="3" s="1"/>
  <c r="S720" i="3" s="1"/>
  <c r="S721" i="3" s="1"/>
  <c r="S722" i="3" s="1"/>
  <c r="S723" i="3" s="1"/>
  <c r="S724" i="3" s="1"/>
  <c r="S725" i="3" s="1"/>
  <c r="S726" i="3" s="1"/>
  <c r="S727" i="3" s="1"/>
  <c r="S728" i="3" s="1"/>
  <c r="S729" i="3" s="1"/>
  <c r="S730" i="3" s="1"/>
  <c r="S731" i="3" s="1"/>
  <c r="S732" i="3" s="1"/>
  <c r="S733" i="3" s="1"/>
  <c r="S734" i="3" s="1"/>
  <c r="S735" i="3" s="1"/>
  <c r="S736" i="3" s="1"/>
  <c r="S737" i="3" s="1"/>
  <c r="S738" i="3" s="1"/>
  <c r="S739" i="3" s="1"/>
  <c r="R709" i="3"/>
  <c r="R710" i="3" s="1"/>
  <c r="R711" i="3" s="1"/>
  <c r="R712" i="3" s="1"/>
  <c r="R713" i="3" s="1"/>
  <c r="R714" i="3" s="1"/>
  <c r="R715" i="3" s="1"/>
  <c r="R716" i="3" s="1"/>
  <c r="R717" i="3" s="1"/>
  <c r="R718" i="3" s="1"/>
  <c r="R719" i="3" s="1"/>
  <c r="R720" i="3" s="1"/>
  <c r="R721" i="3" s="1"/>
  <c r="R722" i="3" s="1"/>
  <c r="R723" i="3" s="1"/>
  <c r="R724" i="3" s="1"/>
  <c r="R725" i="3" s="1"/>
  <c r="R726" i="3" s="1"/>
  <c r="R727" i="3" s="1"/>
  <c r="R728" i="3" s="1"/>
  <c r="R729" i="3" s="1"/>
  <c r="R730" i="3" s="1"/>
  <c r="R731" i="3" s="1"/>
  <c r="R732" i="3" s="1"/>
  <c r="R733" i="3" s="1"/>
  <c r="R734" i="3" s="1"/>
  <c r="R735" i="3" s="1"/>
  <c r="R736" i="3" s="1"/>
  <c r="R737" i="3" s="1"/>
  <c r="R738" i="3" s="1"/>
  <c r="R739" i="3" s="1"/>
  <c r="W679" i="3"/>
  <c r="W680" i="3" s="1"/>
  <c r="W681" i="3" s="1"/>
  <c r="W682" i="3" s="1"/>
  <c r="W683" i="3" s="1"/>
  <c r="W684" i="3" s="1"/>
  <c r="W685" i="3" s="1"/>
  <c r="W686" i="3" s="1"/>
  <c r="W687" i="3" s="1"/>
  <c r="W688" i="3" s="1"/>
  <c r="W689" i="3" s="1"/>
  <c r="W690" i="3" s="1"/>
  <c r="W691" i="3" s="1"/>
  <c r="W692" i="3" s="1"/>
  <c r="W693" i="3" s="1"/>
  <c r="W694" i="3" s="1"/>
  <c r="W695" i="3" s="1"/>
  <c r="W696" i="3" s="1"/>
  <c r="W697" i="3" s="1"/>
  <c r="W698" i="3" s="1"/>
  <c r="W699" i="3" s="1"/>
  <c r="W700" i="3" s="1"/>
  <c r="W701" i="3" s="1"/>
  <c r="W702" i="3" s="1"/>
  <c r="W703" i="3" s="1"/>
  <c r="W704" i="3" s="1"/>
  <c r="W705" i="3" s="1"/>
  <c r="W706" i="3" s="1"/>
  <c r="W707" i="3" s="1"/>
  <c r="W708" i="3" s="1"/>
  <c r="V679" i="3"/>
  <c r="V680" i="3" s="1"/>
  <c r="V681" i="3" s="1"/>
  <c r="V682" i="3" s="1"/>
  <c r="V683" i="3" s="1"/>
  <c r="V684" i="3" s="1"/>
  <c r="V685" i="3" s="1"/>
  <c r="V686" i="3" s="1"/>
  <c r="V687" i="3" s="1"/>
  <c r="V688" i="3" s="1"/>
  <c r="V689" i="3" s="1"/>
  <c r="V690" i="3" s="1"/>
  <c r="V691" i="3" s="1"/>
  <c r="V692" i="3" s="1"/>
  <c r="V693" i="3" s="1"/>
  <c r="V694" i="3" s="1"/>
  <c r="V695" i="3" s="1"/>
  <c r="V696" i="3" s="1"/>
  <c r="V697" i="3" s="1"/>
  <c r="V698" i="3" s="1"/>
  <c r="V699" i="3" s="1"/>
  <c r="V700" i="3" s="1"/>
  <c r="V701" i="3" s="1"/>
  <c r="V702" i="3" s="1"/>
  <c r="V703" i="3" s="1"/>
  <c r="V704" i="3" s="1"/>
  <c r="V705" i="3" s="1"/>
  <c r="V706" i="3" s="1"/>
  <c r="V707" i="3" s="1"/>
  <c r="V708" i="3" s="1"/>
  <c r="U679" i="3"/>
  <c r="U680" i="3" s="1"/>
  <c r="U681" i="3" s="1"/>
  <c r="U682" i="3" s="1"/>
  <c r="U683" i="3" s="1"/>
  <c r="U684" i="3" s="1"/>
  <c r="U685" i="3" s="1"/>
  <c r="U686" i="3" s="1"/>
  <c r="U687" i="3" s="1"/>
  <c r="U688" i="3" s="1"/>
  <c r="U689" i="3" s="1"/>
  <c r="U690" i="3" s="1"/>
  <c r="U691" i="3" s="1"/>
  <c r="U692" i="3" s="1"/>
  <c r="U693" i="3" s="1"/>
  <c r="U694" i="3" s="1"/>
  <c r="U695" i="3" s="1"/>
  <c r="U696" i="3" s="1"/>
  <c r="U697" i="3" s="1"/>
  <c r="U698" i="3" s="1"/>
  <c r="U699" i="3" s="1"/>
  <c r="U700" i="3" s="1"/>
  <c r="U701" i="3" s="1"/>
  <c r="U702" i="3" s="1"/>
  <c r="U703" i="3" s="1"/>
  <c r="U704" i="3" s="1"/>
  <c r="U705" i="3" s="1"/>
  <c r="U706" i="3" s="1"/>
  <c r="U707" i="3" s="1"/>
  <c r="U708" i="3" s="1"/>
  <c r="T679" i="3"/>
  <c r="T680" i="3" s="1"/>
  <c r="T681" i="3" s="1"/>
  <c r="T682" i="3" s="1"/>
  <c r="T683" i="3" s="1"/>
  <c r="T684" i="3" s="1"/>
  <c r="T685" i="3" s="1"/>
  <c r="T686" i="3" s="1"/>
  <c r="T687" i="3" s="1"/>
  <c r="T688" i="3" s="1"/>
  <c r="T689" i="3" s="1"/>
  <c r="T690" i="3" s="1"/>
  <c r="T691" i="3" s="1"/>
  <c r="T692" i="3" s="1"/>
  <c r="T693" i="3" s="1"/>
  <c r="T694" i="3" s="1"/>
  <c r="T695" i="3" s="1"/>
  <c r="T696" i="3" s="1"/>
  <c r="T697" i="3" s="1"/>
  <c r="T698" i="3" s="1"/>
  <c r="T699" i="3" s="1"/>
  <c r="T700" i="3" s="1"/>
  <c r="T701" i="3" s="1"/>
  <c r="T702" i="3" s="1"/>
  <c r="T703" i="3" s="1"/>
  <c r="T704" i="3" s="1"/>
  <c r="T705" i="3" s="1"/>
  <c r="T706" i="3" s="1"/>
  <c r="T707" i="3" s="1"/>
  <c r="T708" i="3" s="1"/>
  <c r="S679" i="3"/>
  <c r="S680" i="3" s="1"/>
  <c r="S681" i="3" s="1"/>
  <c r="S682" i="3" s="1"/>
  <c r="S683" i="3" s="1"/>
  <c r="S684" i="3" s="1"/>
  <c r="S685" i="3" s="1"/>
  <c r="S686" i="3" s="1"/>
  <c r="S687" i="3" s="1"/>
  <c r="S688" i="3" s="1"/>
  <c r="S689" i="3" s="1"/>
  <c r="S690" i="3" s="1"/>
  <c r="S691" i="3" s="1"/>
  <c r="S692" i="3" s="1"/>
  <c r="S693" i="3" s="1"/>
  <c r="S694" i="3" s="1"/>
  <c r="S695" i="3" s="1"/>
  <c r="S696" i="3" s="1"/>
  <c r="S697" i="3" s="1"/>
  <c r="S698" i="3" s="1"/>
  <c r="S699" i="3" s="1"/>
  <c r="S700" i="3" s="1"/>
  <c r="S701" i="3" s="1"/>
  <c r="S702" i="3" s="1"/>
  <c r="S703" i="3" s="1"/>
  <c r="S704" i="3" s="1"/>
  <c r="S705" i="3" s="1"/>
  <c r="S706" i="3" s="1"/>
  <c r="S707" i="3" s="1"/>
  <c r="S708" i="3" s="1"/>
  <c r="R679" i="3"/>
  <c r="R680" i="3" s="1"/>
  <c r="R681" i="3" s="1"/>
  <c r="R682" i="3" s="1"/>
  <c r="R683" i="3" s="1"/>
  <c r="R684" i="3" s="1"/>
  <c r="R685" i="3" s="1"/>
  <c r="R686" i="3" s="1"/>
  <c r="R687" i="3" s="1"/>
  <c r="R688" i="3" s="1"/>
  <c r="R689" i="3" s="1"/>
  <c r="R690" i="3" s="1"/>
  <c r="R691" i="3" s="1"/>
  <c r="R692" i="3" s="1"/>
  <c r="R693" i="3" s="1"/>
  <c r="R694" i="3" s="1"/>
  <c r="R695" i="3" s="1"/>
  <c r="R696" i="3" s="1"/>
  <c r="R697" i="3" s="1"/>
  <c r="R698" i="3" s="1"/>
  <c r="R699" i="3" s="1"/>
  <c r="R700" i="3" s="1"/>
  <c r="R701" i="3" s="1"/>
  <c r="R702" i="3" s="1"/>
  <c r="R703" i="3" s="1"/>
  <c r="R704" i="3" s="1"/>
  <c r="R705" i="3" s="1"/>
  <c r="R706" i="3" s="1"/>
  <c r="R707" i="3" s="1"/>
  <c r="R708" i="3" s="1"/>
  <c r="W648" i="3"/>
  <c r="W649" i="3" s="1"/>
  <c r="W650" i="3" s="1"/>
  <c r="W651" i="3" s="1"/>
  <c r="W652" i="3" s="1"/>
  <c r="W653" i="3" s="1"/>
  <c r="W654" i="3" s="1"/>
  <c r="W655" i="3" s="1"/>
  <c r="W656" i="3" s="1"/>
  <c r="W657" i="3" s="1"/>
  <c r="W658" i="3" s="1"/>
  <c r="W659" i="3" s="1"/>
  <c r="W660" i="3" s="1"/>
  <c r="W661" i="3" s="1"/>
  <c r="W662" i="3" s="1"/>
  <c r="W663" i="3" s="1"/>
  <c r="W664" i="3" s="1"/>
  <c r="W665" i="3" s="1"/>
  <c r="W666" i="3" s="1"/>
  <c r="W667" i="3" s="1"/>
  <c r="W668" i="3" s="1"/>
  <c r="W669" i="3" s="1"/>
  <c r="W670" i="3" s="1"/>
  <c r="W671" i="3" s="1"/>
  <c r="W672" i="3" s="1"/>
  <c r="W673" i="3" s="1"/>
  <c r="W674" i="3" s="1"/>
  <c r="W675" i="3" s="1"/>
  <c r="W676" i="3" s="1"/>
  <c r="W677" i="3" s="1"/>
  <c r="W678" i="3" s="1"/>
  <c r="V648" i="3"/>
  <c r="V649" i="3" s="1"/>
  <c r="V650" i="3" s="1"/>
  <c r="V651" i="3" s="1"/>
  <c r="V652" i="3" s="1"/>
  <c r="V653" i="3" s="1"/>
  <c r="V654" i="3" s="1"/>
  <c r="V655" i="3" s="1"/>
  <c r="V656" i="3" s="1"/>
  <c r="V657" i="3" s="1"/>
  <c r="V658" i="3" s="1"/>
  <c r="V659" i="3" s="1"/>
  <c r="V660" i="3" s="1"/>
  <c r="V661" i="3" s="1"/>
  <c r="V662" i="3" s="1"/>
  <c r="V663" i="3" s="1"/>
  <c r="V664" i="3" s="1"/>
  <c r="V665" i="3" s="1"/>
  <c r="V666" i="3" s="1"/>
  <c r="V667" i="3" s="1"/>
  <c r="V668" i="3" s="1"/>
  <c r="V669" i="3" s="1"/>
  <c r="V670" i="3" s="1"/>
  <c r="V671" i="3" s="1"/>
  <c r="V672" i="3" s="1"/>
  <c r="V673" i="3" s="1"/>
  <c r="V674" i="3" s="1"/>
  <c r="V675" i="3" s="1"/>
  <c r="V676" i="3" s="1"/>
  <c r="V677" i="3" s="1"/>
  <c r="V678" i="3" s="1"/>
  <c r="U648" i="3"/>
  <c r="U649" i="3" s="1"/>
  <c r="U650" i="3" s="1"/>
  <c r="U651" i="3" s="1"/>
  <c r="U652" i="3" s="1"/>
  <c r="U653" i="3" s="1"/>
  <c r="U654" i="3" s="1"/>
  <c r="U655" i="3" s="1"/>
  <c r="U656" i="3" s="1"/>
  <c r="U657" i="3" s="1"/>
  <c r="U658" i="3" s="1"/>
  <c r="U659" i="3" s="1"/>
  <c r="U660" i="3" s="1"/>
  <c r="U661" i="3" s="1"/>
  <c r="U662" i="3" s="1"/>
  <c r="U663" i="3" s="1"/>
  <c r="U664" i="3" s="1"/>
  <c r="U665" i="3" s="1"/>
  <c r="U666" i="3" s="1"/>
  <c r="U667" i="3" s="1"/>
  <c r="U668" i="3" s="1"/>
  <c r="U669" i="3" s="1"/>
  <c r="U670" i="3" s="1"/>
  <c r="U671" i="3" s="1"/>
  <c r="U672" i="3" s="1"/>
  <c r="U673" i="3" s="1"/>
  <c r="U674" i="3" s="1"/>
  <c r="U675" i="3" s="1"/>
  <c r="U676" i="3" s="1"/>
  <c r="U677" i="3" s="1"/>
  <c r="U678" i="3" s="1"/>
  <c r="T648" i="3"/>
  <c r="T649" i="3" s="1"/>
  <c r="T650" i="3" s="1"/>
  <c r="T651" i="3" s="1"/>
  <c r="T652" i="3" s="1"/>
  <c r="T653" i="3" s="1"/>
  <c r="T654" i="3" s="1"/>
  <c r="T655" i="3" s="1"/>
  <c r="T656" i="3" s="1"/>
  <c r="T657" i="3" s="1"/>
  <c r="T658" i="3" s="1"/>
  <c r="T659" i="3" s="1"/>
  <c r="T660" i="3" s="1"/>
  <c r="T661" i="3" s="1"/>
  <c r="T662" i="3" s="1"/>
  <c r="T663" i="3" s="1"/>
  <c r="T664" i="3" s="1"/>
  <c r="T665" i="3" s="1"/>
  <c r="T666" i="3" s="1"/>
  <c r="T667" i="3" s="1"/>
  <c r="T668" i="3" s="1"/>
  <c r="T669" i="3" s="1"/>
  <c r="T670" i="3" s="1"/>
  <c r="T671" i="3" s="1"/>
  <c r="T672" i="3" s="1"/>
  <c r="T673" i="3" s="1"/>
  <c r="T674" i="3" s="1"/>
  <c r="T675" i="3" s="1"/>
  <c r="T676" i="3" s="1"/>
  <c r="T677" i="3" s="1"/>
  <c r="T678" i="3" s="1"/>
  <c r="S648" i="3"/>
  <c r="S649" i="3" s="1"/>
  <c r="S650" i="3" s="1"/>
  <c r="S651" i="3" s="1"/>
  <c r="S652" i="3" s="1"/>
  <c r="S653" i="3" s="1"/>
  <c r="S654" i="3" s="1"/>
  <c r="S655" i="3" s="1"/>
  <c r="S656" i="3" s="1"/>
  <c r="S657" i="3" s="1"/>
  <c r="S658" i="3" s="1"/>
  <c r="S659" i="3" s="1"/>
  <c r="S660" i="3" s="1"/>
  <c r="S661" i="3" s="1"/>
  <c r="S662" i="3" s="1"/>
  <c r="S663" i="3" s="1"/>
  <c r="S664" i="3" s="1"/>
  <c r="S665" i="3" s="1"/>
  <c r="S666" i="3" s="1"/>
  <c r="S667" i="3" s="1"/>
  <c r="S668" i="3" s="1"/>
  <c r="S669" i="3" s="1"/>
  <c r="S670" i="3" s="1"/>
  <c r="S671" i="3" s="1"/>
  <c r="S672" i="3" s="1"/>
  <c r="S673" i="3" s="1"/>
  <c r="S674" i="3" s="1"/>
  <c r="S675" i="3" s="1"/>
  <c r="S676" i="3" s="1"/>
  <c r="S677" i="3" s="1"/>
  <c r="S678" i="3" s="1"/>
  <c r="R648" i="3"/>
  <c r="R649" i="3" s="1"/>
  <c r="R650" i="3" s="1"/>
  <c r="R651" i="3" s="1"/>
  <c r="R652" i="3" s="1"/>
  <c r="R653" i="3" s="1"/>
  <c r="R654" i="3" s="1"/>
  <c r="R655" i="3" s="1"/>
  <c r="R656" i="3" s="1"/>
  <c r="R657" i="3" s="1"/>
  <c r="R658" i="3" s="1"/>
  <c r="R659" i="3" s="1"/>
  <c r="R660" i="3" s="1"/>
  <c r="R661" i="3" s="1"/>
  <c r="R662" i="3" s="1"/>
  <c r="R663" i="3" s="1"/>
  <c r="R664" i="3" s="1"/>
  <c r="R665" i="3" s="1"/>
  <c r="R666" i="3" s="1"/>
  <c r="R667" i="3" s="1"/>
  <c r="R668" i="3" s="1"/>
  <c r="R669" i="3" s="1"/>
  <c r="R670" i="3" s="1"/>
  <c r="R671" i="3" s="1"/>
  <c r="R672" i="3" s="1"/>
  <c r="R673" i="3" s="1"/>
  <c r="R674" i="3" s="1"/>
  <c r="R675" i="3" s="1"/>
  <c r="R676" i="3" s="1"/>
  <c r="R677" i="3" s="1"/>
  <c r="R678" i="3" s="1"/>
  <c r="W618" i="3"/>
  <c r="W619" i="3" s="1"/>
  <c r="W620" i="3" s="1"/>
  <c r="W621" i="3" s="1"/>
  <c r="W622" i="3" s="1"/>
  <c r="W623" i="3" s="1"/>
  <c r="W624" i="3" s="1"/>
  <c r="W625" i="3" s="1"/>
  <c r="W626" i="3" s="1"/>
  <c r="W627" i="3" s="1"/>
  <c r="W628" i="3" s="1"/>
  <c r="W629" i="3" s="1"/>
  <c r="W630" i="3" s="1"/>
  <c r="W631" i="3" s="1"/>
  <c r="W632" i="3" s="1"/>
  <c r="W633" i="3" s="1"/>
  <c r="W634" i="3" s="1"/>
  <c r="W635" i="3" s="1"/>
  <c r="W636" i="3" s="1"/>
  <c r="W637" i="3" s="1"/>
  <c r="W638" i="3" s="1"/>
  <c r="W639" i="3" s="1"/>
  <c r="W640" i="3" s="1"/>
  <c r="W641" i="3" s="1"/>
  <c r="W642" i="3" s="1"/>
  <c r="W643" i="3" s="1"/>
  <c r="W644" i="3" s="1"/>
  <c r="W645" i="3" s="1"/>
  <c r="W646" i="3" s="1"/>
  <c r="W647" i="3" s="1"/>
  <c r="V618" i="3"/>
  <c r="V619" i="3" s="1"/>
  <c r="V620" i="3" s="1"/>
  <c r="V621" i="3" s="1"/>
  <c r="V622" i="3" s="1"/>
  <c r="V623" i="3" s="1"/>
  <c r="V624" i="3" s="1"/>
  <c r="V625" i="3" s="1"/>
  <c r="V626" i="3" s="1"/>
  <c r="V627" i="3" s="1"/>
  <c r="V628" i="3" s="1"/>
  <c r="V629" i="3" s="1"/>
  <c r="V630" i="3" s="1"/>
  <c r="V631" i="3" s="1"/>
  <c r="V632" i="3" s="1"/>
  <c r="V633" i="3" s="1"/>
  <c r="V634" i="3" s="1"/>
  <c r="V635" i="3" s="1"/>
  <c r="V636" i="3" s="1"/>
  <c r="V637" i="3" s="1"/>
  <c r="V638" i="3" s="1"/>
  <c r="V639" i="3" s="1"/>
  <c r="V640" i="3" s="1"/>
  <c r="V641" i="3" s="1"/>
  <c r="V642" i="3" s="1"/>
  <c r="V643" i="3" s="1"/>
  <c r="V644" i="3" s="1"/>
  <c r="V645" i="3" s="1"/>
  <c r="V646" i="3" s="1"/>
  <c r="V647" i="3" s="1"/>
  <c r="U618" i="3"/>
  <c r="U619" i="3" s="1"/>
  <c r="U620" i="3" s="1"/>
  <c r="U621" i="3" s="1"/>
  <c r="U622" i="3" s="1"/>
  <c r="U623" i="3" s="1"/>
  <c r="U624" i="3" s="1"/>
  <c r="U625" i="3" s="1"/>
  <c r="U626" i="3" s="1"/>
  <c r="U627" i="3" s="1"/>
  <c r="U628" i="3" s="1"/>
  <c r="U629" i="3" s="1"/>
  <c r="U630" i="3" s="1"/>
  <c r="U631" i="3" s="1"/>
  <c r="U632" i="3" s="1"/>
  <c r="U633" i="3" s="1"/>
  <c r="U634" i="3" s="1"/>
  <c r="U635" i="3" s="1"/>
  <c r="U636" i="3" s="1"/>
  <c r="U637" i="3" s="1"/>
  <c r="U638" i="3" s="1"/>
  <c r="U639" i="3" s="1"/>
  <c r="U640" i="3" s="1"/>
  <c r="U641" i="3" s="1"/>
  <c r="U642" i="3" s="1"/>
  <c r="U643" i="3" s="1"/>
  <c r="U644" i="3" s="1"/>
  <c r="U645" i="3" s="1"/>
  <c r="U646" i="3" s="1"/>
  <c r="U647" i="3" s="1"/>
  <c r="T618" i="3"/>
  <c r="T619" i="3" s="1"/>
  <c r="T620" i="3" s="1"/>
  <c r="T621" i="3" s="1"/>
  <c r="T622" i="3" s="1"/>
  <c r="T623" i="3" s="1"/>
  <c r="T624" i="3" s="1"/>
  <c r="T625" i="3" s="1"/>
  <c r="T626" i="3" s="1"/>
  <c r="T627" i="3" s="1"/>
  <c r="T628" i="3" s="1"/>
  <c r="T629" i="3" s="1"/>
  <c r="T630" i="3" s="1"/>
  <c r="T631" i="3" s="1"/>
  <c r="T632" i="3" s="1"/>
  <c r="T633" i="3" s="1"/>
  <c r="T634" i="3" s="1"/>
  <c r="T635" i="3" s="1"/>
  <c r="T636" i="3" s="1"/>
  <c r="T637" i="3" s="1"/>
  <c r="T638" i="3" s="1"/>
  <c r="T639" i="3" s="1"/>
  <c r="T640" i="3" s="1"/>
  <c r="T641" i="3" s="1"/>
  <c r="T642" i="3" s="1"/>
  <c r="T643" i="3" s="1"/>
  <c r="T644" i="3" s="1"/>
  <c r="T645" i="3" s="1"/>
  <c r="T646" i="3" s="1"/>
  <c r="T647" i="3" s="1"/>
  <c r="S618" i="3"/>
  <c r="S619" i="3" s="1"/>
  <c r="S620" i="3" s="1"/>
  <c r="S621" i="3" s="1"/>
  <c r="S622" i="3" s="1"/>
  <c r="S623" i="3" s="1"/>
  <c r="S624" i="3" s="1"/>
  <c r="S625" i="3" s="1"/>
  <c r="S626" i="3" s="1"/>
  <c r="S627" i="3" s="1"/>
  <c r="S628" i="3" s="1"/>
  <c r="S629" i="3" s="1"/>
  <c r="S630" i="3" s="1"/>
  <c r="S631" i="3" s="1"/>
  <c r="S632" i="3" s="1"/>
  <c r="S633" i="3" s="1"/>
  <c r="S634" i="3" s="1"/>
  <c r="S635" i="3" s="1"/>
  <c r="S636" i="3" s="1"/>
  <c r="S637" i="3" s="1"/>
  <c r="S638" i="3" s="1"/>
  <c r="S639" i="3" s="1"/>
  <c r="S640" i="3" s="1"/>
  <c r="S641" i="3" s="1"/>
  <c r="S642" i="3" s="1"/>
  <c r="S643" i="3" s="1"/>
  <c r="S644" i="3" s="1"/>
  <c r="S645" i="3" s="1"/>
  <c r="S646" i="3" s="1"/>
  <c r="S647" i="3" s="1"/>
  <c r="R618" i="3"/>
  <c r="R619" i="3" s="1"/>
  <c r="R620" i="3" s="1"/>
  <c r="R621" i="3" s="1"/>
  <c r="R622" i="3" s="1"/>
  <c r="R623" i="3" s="1"/>
  <c r="R624" i="3" s="1"/>
  <c r="R625" i="3" s="1"/>
  <c r="R626" i="3" s="1"/>
  <c r="R627" i="3" s="1"/>
  <c r="R628" i="3" s="1"/>
  <c r="R629" i="3" s="1"/>
  <c r="R630" i="3" s="1"/>
  <c r="R631" i="3" s="1"/>
  <c r="R632" i="3" s="1"/>
  <c r="R633" i="3" s="1"/>
  <c r="R634" i="3" s="1"/>
  <c r="R635" i="3" s="1"/>
  <c r="R636" i="3" s="1"/>
  <c r="R637" i="3" s="1"/>
  <c r="R638" i="3" s="1"/>
  <c r="R639" i="3" s="1"/>
  <c r="R640" i="3" s="1"/>
  <c r="R641" i="3" s="1"/>
  <c r="R642" i="3" s="1"/>
  <c r="R643" i="3" s="1"/>
  <c r="R644" i="3" s="1"/>
  <c r="R645" i="3" s="1"/>
  <c r="R646" i="3" s="1"/>
  <c r="R647" i="3" s="1"/>
  <c r="W587" i="3"/>
  <c r="W588" i="3" s="1"/>
  <c r="W589" i="3" s="1"/>
  <c r="W590" i="3" s="1"/>
  <c r="W591" i="3" s="1"/>
  <c r="W592" i="3" s="1"/>
  <c r="W593" i="3" s="1"/>
  <c r="W594" i="3" s="1"/>
  <c r="W595" i="3" s="1"/>
  <c r="W596" i="3" s="1"/>
  <c r="W597" i="3" s="1"/>
  <c r="W598" i="3" s="1"/>
  <c r="W599" i="3" s="1"/>
  <c r="W600" i="3" s="1"/>
  <c r="W601" i="3" s="1"/>
  <c r="W602" i="3" s="1"/>
  <c r="W603" i="3" s="1"/>
  <c r="W604" i="3" s="1"/>
  <c r="W605" i="3" s="1"/>
  <c r="W606" i="3" s="1"/>
  <c r="W607" i="3" s="1"/>
  <c r="W608" i="3" s="1"/>
  <c r="W609" i="3" s="1"/>
  <c r="W610" i="3" s="1"/>
  <c r="W611" i="3" s="1"/>
  <c r="W612" i="3" s="1"/>
  <c r="W613" i="3" s="1"/>
  <c r="W614" i="3" s="1"/>
  <c r="W615" i="3" s="1"/>
  <c r="W616" i="3" s="1"/>
  <c r="W617" i="3" s="1"/>
  <c r="V587" i="3"/>
  <c r="V588" i="3" s="1"/>
  <c r="V589" i="3" s="1"/>
  <c r="V590" i="3" s="1"/>
  <c r="V591" i="3" s="1"/>
  <c r="V592" i="3" s="1"/>
  <c r="V593" i="3" s="1"/>
  <c r="V594" i="3" s="1"/>
  <c r="V595" i="3" s="1"/>
  <c r="V596" i="3" s="1"/>
  <c r="V597" i="3" s="1"/>
  <c r="V598" i="3" s="1"/>
  <c r="V599" i="3" s="1"/>
  <c r="V600" i="3" s="1"/>
  <c r="V601" i="3" s="1"/>
  <c r="V602" i="3" s="1"/>
  <c r="V603" i="3" s="1"/>
  <c r="V604" i="3" s="1"/>
  <c r="V605" i="3" s="1"/>
  <c r="V606" i="3" s="1"/>
  <c r="V607" i="3" s="1"/>
  <c r="V608" i="3" s="1"/>
  <c r="V609" i="3" s="1"/>
  <c r="V610" i="3" s="1"/>
  <c r="V611" i="3" s="1"/>
  <c r="V612" i="3" s="1"/>
  <c r="V613" i="3" s="1"/>
  <c r="V614" i="3" s="1"/>
  <c r="V615" i="3" s="1"/>
  <c r="V616" i="3" s="1"/>
  <c r="V617" i="3" s="1"/>
  <c r="U587" i="3"/>
  <c r="U588" i="3" s="1"/>
  <c r="U589" i="3" s="1"/>
  <c r="U590" i="3" s="1"/>
  <c r="U591" i="3" s="1"/>
  <c r="U592" i="3" s="1"/>
  <c r="U593" i="3" s="1"/>
  <c r="U594" i="3" s="1"/>
  <c r="U595" i="3" s="1"/>
  <c r="U596" i="3" s="1"/>
  <c r="U597" i="3" s="1"/>
  <c r="U598" i="3" s="1"/>
  <c r="U599" i="3" s="1"/>
  <c r="U600" i="3" s="1"/>
  <c r="U601" i="3" s="1"/>
  <c r="U602" i="3" s="1"/>
  <c r="U603" i="3" s="1"/>
  <c r="U604" i="3" s="1"/>
  <c r="U605" i="3" s="1"/>
  <c r="U606" i="3" s="1"/>
  <c r="U607" i="3" s="1"/>
  <c r="U608" i="3" s="1"/>
  <c r="U609" i="3" s="1"/>
  <c r="U610" i="3" s="1"/>
  <c r="U611" i="3" s="1"/>
  <c r="U612" i="3" s="1"/>
  <c r="U613" i="3" s="1"/>
  <c r="U614" i="3" s="1"/>
  <c r="U615" i="3" s="1"/>
  <c r="U616" i="3" s="1"/>
  <c r="U617" i="3" s="1"/>
  <c r="T587" i="3"/>
  <c r="T588" i="3" s="1"/>
  <c r="T589" i="3" s="1"/>
  <c r="T590" i="3" s="1"/>
  <c r="T591" i="3" s="1"/>
  <c r="T592" i="3" s="1"/>
  <c r="T593" i="3" s="1"/>
  <c r="T594" i="3" s="1"/>
  <c r="T595" i="3" s="1"/>
  <c r="T596" i="3" s="1"/>
  <c r="T597" i="3" s="1"/>
  <c r="T598" i="3" s="1"/>
  <c r="T599" i="3" s="1"/>
  <c r="T600" i="3" s="1"/>
  <c r="T601" i="3" s="1"/>
  <c r="T602" i="3" s="1"/>
  <c r="T603" i="3" s="1"/>
  <c r="T604" i="3" s="1"/>
  <c r="T605" i="3" s="1"/>
  <c r="T606" i="3" s="1"/>
  <c r="T607" i="3" s="1"/>
  <c r="T608" i="3" s="1"/>
  <c r="T609" i="3" s="1"/>
  <c r="T610" i="3" s="1"/>
  <c r="T611" i="3" s="1"/>
  <c r="T612" i="3" s="1"/>
  <c r="T613" i="3" s="1"/>
  <c r="T614" i="3" s="1"/>
  <c r="T615" i="3" s="1"/>
  <c r="T616" i="3" s="1"/>
  <c r="T617" i="3" s="1"/>
  <c r="S587" i="3"/>
  <c r="S588" i="3" s="1"/>
  <c r="S589" i="3" s="1"/>
  <c r="S590" i="3" s="1"/>
  <c r="S591" i="3" s="1"/>
  <c r="S592" i="3" s="1"/>
  <c r="S593" i="3" s="1"/>
  <c r="S594" i="3" s="1"/>
  <c r="S595" i="3" s="1"/>
  <c r="S596" i="3" s="1"/>
  <c r="S597" i="3" s="1"/>
  <c r="S598" i="3" s="1"/>
  <c r="S599" i="3" s="1"/>
  <c r="S600" i="3" s="1"/>
  <c r="S601" i="3" s="1"/>
  <c r="S602" i="3" s="1"/>
  <c r="S603" i="3" s="1"/>
  <c r="S604" i="3" s="1"/>
  <c r="S605" i="3" s="1"/>
  <c r="S606" i="3" s="1"/>
  <c r="S607" i="3" s="1"/>
  <c r="S608" i="3" s="1"/>
  <c r="S609" i="3" s="1"/>
  <c r="S610" i="3" s="1"/>
  <c r="S611" i="3" s="1"/>
  <c r="S612" i="3" s="1"/>
  <c r="S613" i="3" s="1"/>
  <c r="S614" i="3" s="1"/>
  <c r="S615" i="3" s="1"/>
  <c r="S616" i="3" s="1"/>
  <c r="S617" i="3" s="1"/>
  <c r="R587" i="3"/>
  <c r="R588" i="3" s="1"/>
  <c r="R589" i="3" s="1"/>
  <c r="R590" i="3" s="1"/>
  <c r="R591" i="3" s="1"/>
  <c r="R592" i="3" s="1"/>
  <c r="R593" i="3" s="1"/>
  <c r="R594" i="3" s="1"/>
  <c r="R595" i="3" s="1"/>
  <c r="R596" i="3" s="1"/>
  <c r="R597" i="3" s="1"/>
  <c r="R598" i="3" s="1"/>
  <c r="R599" i="3" s="1"/>
  <c r="R600" i="3" s="1"/>
  <c r="R601" i="3" s="1"/>
  <c r="R602" i="3" s="1"/>
  <c r="R603" i="3" s="1"/>
  <c r="R604" i="3" s="1"/>
  <c r="R605" i="3" s="1"/>
  <c r="R606" i="3" s="1"/>
  <c r="R607" i="3" s="1"/>
  <c r="R608" i="3" s="1"/>
  <c r="R609" i="3" s="1"/>
  <c r="R610" i="3" s="1"/>
  <c r="R611" i="3" s="1"/>
  <c r="R612" i="3" s="1"/>
  <c r="R613" i="3" s="1"/>
  <c r="R614" i="3" s="1"/>
  <c r="R615" i="3" s="1"/>
  <c r="R616" i="3" s="1"/>
  <c r="R617" i="3" s="1"/>
  <c r="W556" i="3"/>
  <c r="W557" i="3" s="1"/>
  <c r="W558" i="3" s="1"/>
  <c r="W559" i="3" s="1"/>
  <c r="W560" i="3" s="1"/>
  <c r="W561" i="3" s="1"/>
  <c r="W562" i="3" s="1"/>
  <c r="W563" i="3" s="1"/>
  <c r="W564" i="3" s="1"/>
  <c r="W565" i="3" s="1"/>
  <c r="W566" i="3" s="1"/>
  <c r="W567" i="3" s="1"/>
  <c r="W568" i="3" s="1"/>
  <c r="W569" i="3" s="1"/>
  <c r="W570" i="3" s="1"/>
  <c r="W571" i="3" s="1"/>
  <c r="W572" i="3" s="1"/>
  <c r="W573" i="3" s="1"/>
  <c r="W574" i="3" s="1"/>
  <c r="W575" i="3" s="1"/>
  <c r="W576" i="3" s="1"/>
  <c r="W577" i="3" s="1"/>
  <c r="W578" i="3" s="1"/>
  <c r="W579" i="3" s="1"/>
  <c r="W580" i="3" s="1"/>
  <c r="W581" i="3" s="1"/>
  <c r="W582" i="3" s="1"/>
  <c r="W583" i="3" s="1"/>
  <c r="W584" i="3" s="1"/>
  <c r="W585" i="3" s="1"/>
  <c r="W586" i="3" s="1"/>
  <c r="V556" i="3"/>
  <c r="V557" i="3" s="1"/>
  <c r="V558" i="3" s="1"/>
  <c r="V559" i="3" s="1"/>
  <c r="V560" i="3" s="1"/>
  <c r="V561" i="3" s="1"/>
  <c r="V562" i="3" s="1"/>
  <c r="V563" i="3" s="1"/>
  <c r="V564" i="3" s="1"/>
  <c r="V565" i="3" s="1"/>
  <c r="V566" i="3" s="1"/>
  <c r="V567" i="3" s="1"/>
  <c r="V568" i="3" s="1"/>
  <c r="V569" i="3" s="1"/>
  <c r="V570" i="3" s="1"/>
  <c r="V571" i="3" s="1"/>
  <c r="V572" i="3" s="1"/>
  <c r="V573" i="3" s="1"/>
  <c r="V574" i="3" s="1"/>
  <c r="V575" i="3" s="1"/>
  <c r="V576" i="3" s="1"/>
  <c r="V577" i="3" s="1"/>
  <c r="V578" i="3" s="1"/>
  <c r="V579" i="3" s="1"/>
  <c r="V580" i="3" s="1"/>
  <c r="V581" i="3" s="1"/>
  <c r="V582" i="3" s="1"/>
  <c r="V583" i="3" s="1"/>
  <c r="V584" i="3" s="1"/>
  <c r="V585" i="3" s="1"/>
  <c r="V586" i="3" s="1"/>
  <c r="U556" i="3"/>
  <c r="U557" i="3" s="1"/>
  <c r="U558" i="3" s="1"/>
  <c r="U559" i="3" s="1"/>
  <c r="U560" i="3" s="1"/>
  <c r="U561" i="3" s="1"/>
  <c r="U562" i="3" s="1"/>
  <c r="U563" i="3" s="1"/>
  <c r="U564" i="3" s="1"/>
  <c r="U565" i="3" s="1"/>
  <c r="U566" i="3" s="1"/>
  <c r="U567" i="3" s="1"/>
  <c r="U568" i="3" s="1"/>
  <c r="U569" i="3" s="1"/>
  <c r="U570" i="3" s="1"/>
  <c r="U571" i="3" s="1"/>
  <c r="U572" i="3" s="1"/>
  <c r="U573" i="3" s="1"/>
  <c r="U574" i="3" s="1"/>
  <c r="U575" i="3" s="1"/>
  <c r="U576" i="3" s="1"/>
  <c r="U577" i="3" s="1"/>
  <c r="U578" i="3" s="1"/>
  <c r="U579" i="3" s="1"/>
  <c r="U580" i="3" s="1"/>
  <c r="U581" i="3" s="1"/>
  <c r="U582" i="3" s="1"/>
  <c r="U583" i="3" s="1"/>
  <c r="U584" i="3" s="1"/>
  <c r="U585" i="3" s="1"/>
  <c r="U586" i="3" s="1"/>
  <c r="T556" i="3"/>
  <c r="T557" i="3" s="1"/>
  <c r="T558" i="3" s="1"/>
  <c r="T559" i="3" s="1"/>
  <c r="T560" i="3" s="1"/>
  <c r="T561" i="3" s="1"/>
  <c r="T562" i="3" s="1"/>
  <c r="T563" i="3" s="1"/>
  <c r="T564" i="3" s="1"/>
  <c r="T565" i="3" s="1"/>
  <c r="T566" i="3" s="1"/>
  <c r="T567" i="3" s="1"/>
  <c r="T568" i="3" s="1"/>
  <c r="T569" i="3" s="1"/>
  <c r="T570" i="3" s="1"/>
  <c r="T571" i="3" s="1"/>
  <c r="T572" i="3" s="1"/>
  <c r="T573" i="3" s="1"/>
  <c r="T574" i="3" s="1"/>
  <c r="T575" i="3" s="1"/>
  <c r="T576" i="3" s="1"/>
  <c r="T577" i="3" s="1"/>
  <c r="T578" i="3" s="1"/>
  <c r="T579" i="3" s="1"/>
  <c r="T580" i="3" s="1"/>
  <c r="T581" i="3" s="1"/>
  <c r="T582" i="3" s="1"/>
  <c r="T583" i="3" s="1"/>
  <c r="T584" i="3" s="1"/>
  <c r="T585" i="3" s="1"/>
  <c r="T586" i="3" s="1"/>
  <c r="S556" i="3"/>
  <c r="S557" i="3" s="1"/>
  <c r="S558" i="3" s="1"/>
  <c r="S559" i="3" s="1"/>
  <c r="S560" i="3" s="1"/>
  <c r="S561" i="3" s="1"/>
  <c r="S562" i="3" s="1"/>
  <c r="S563" i="3" s="1"/>
  <c r="S564" i="3" s="1"/>
  <c r="S565" i="3" s="1"/>
  <c r="S566" i="3" s="1"/>
  <c r="S567" i="3" s="1"/>
  <c r="S568" i="3" s="1"/>
  <c r="S569" i="3" s="1"/>
  <c r="S570" i="3" s="1"/>
  <c r="S571" i="3" s="1"/>
  <c r="S572" i="3" s="1"/>
  <c r="S573" i="3" s="1"/>
  <c r="S574" i="3" s="1"/>
  <c r="S575" i="3" s="1"/>
  <c r="S576" i="3" s="1"/>
  <c r="S577" i="3" s="1"/>
  <c r="S578" i="3" s="1"/>
  <c r="S579" i="3" s="1"/>
  <c r="S580" i="3" s="1"/>
  <c r="S581" i="3" s="1"/>
  <c r="S582" i="3" s="1"/>
  <c r="S583" i="3" s="1"/>
  <c r="S584" i="3" s="1"/>
  <c r="S585" i="3" s="1"/>
  <c r="S586" i="3" s="1"/>
  <c r="R556" i="3"/>
  <c r="R557" i="3" s="1"/>
  <c r="R558" i="3" s="1"/>
  <c r="R559" i="3" s="1"/>
  <c r="R560" i="3" s="1"/>
  <c r="R561" i="3" s="1"/>
  <c r="R562" i="3" s="1"/>
  <c r="R563" i="3" s="1"/>
  <c r="R564" i="3" s="1"/>
  <c r="R565" i="3" s="1"/>
  <c r="R566" i="3" s="1"/>
  <c r="R567" i="3" s="1"/>
  <c r="R568" i="3" s="1"/>
  <c r="R569" i="3" s="1"/>
  <c r="R570" i="3" s="1"/>
  <c r="R571" i="3" s="1"/>
  <c r="R572" i="3" s="1"/>
  <c r="R573" i="3" s="1"/>
  <c r="R574" i="3" s="1"/>
  <c r="R575" i="3" s="1"/>
  <c r="R576" i="3" s="1"/>
  <c r="R577" i="3" s="1"/>
  <c r="R578" i="3" s="1"/>
  <c r="R579" i="3" s="1"/>
  <c r="R580" i="3" s="1"/>
  <c r="R581" i="3" s="1"/>
  <c r="R582" i="3" s="1"/>
  <c r="R583" i="3" s="1"/>
  <c r="R584" i="3" s="1"/>
  <c r="R585" i="3" s="1"/>
  <c r="R586" i="3" s="1"/>
  <c r="W526" i="3"/>
  <c r="W527" i="3" s="1"/>
  <c r="W528" i="3" s="1"/>
  <c r="W529" i="3" s="1"/>
  <c r="W530" i="3" s="1"/>
  <c r="W531" i="3" s="1"/>
  <c r="W532" i="3" s="1"/>
  <c r="W533" i="3" s="1"/>
  <c r="W534" i="3" s="1"/>
  <c r="W535" i="3" s="1"/>
  <c r="W536" i="3" s="1"/>
  <c r="W537" i="3" s="1"/>
  <c r="W538" i="3" s="1"/>
  <c r="W539" i="3" s="1"/>
  <c r="W540" i="3" s="1"/>
  <c r="W541" i="3" s="1"/>
  <c r="W542" i="3" s="1"/>
  <c r="W543" i="3" s="1"/>
  <c r="W544" i="3" s="1"/>
  <c r="W545" i="3" s="1"/>
  <c r="W546" i="3" s="1"/>
  <c r="W547" i="3" s="1"/>
  <c r="W548" i="3" s="1"/>
  <c r="W549" i="3" s="1"/>
  <c r="W550" i="3" s="1"/>
  <c r="W551" i="3" s="1"/>
  <c r="W552" i="3" s="1"/>
  <c r="W553" i="3" s="1"/>
  <c r="W554" i="3" s="1"/>
  <c r="W555" i="3" s="1"/>
  <c r="V526" i="3"/>
  <c r="V527" i="3" s="1"/>
  <c r="V528" i="3" s="1"/>
  <c r="V529" i="3" s="1"/>
  <c r="V530" i="3" s="1"/>
  <c r="V531" i="3" s="1"/>
  <c r="V532" i="3" s="1"/>
  <c r="V533" i="3" s="1"/>
  <c r="V534" i="3" s="1"/>
  <c r="V535" i="3" s="1"/>
  <c r="V536" i="3" s="1"/>
  <c r="V537" i="3" s="1"/>
  <c r="V538" i="3" s="1"/>
  <c r="V539" i="3" s="1"/>
  <c r="V540" i="3" s="1"/>
  <c r="V541" i="3" s="1"/>
  <c r="V542" i="3" s="1"/>
  <c r="V543" i="3" s="1"/>
  <c r="V544" i="3" s="1"/>
  <c r="V545" i="3" s="1"/>
  <c r="V546" i="3" s="1"/>
  <c r="V547" i="3" s="1"/>
  <c r="V548" i="3" s="1"/>
  <c r="V549" i="3" s="1"/>
  <c r="V550" i="3" s="1"/>
  <c r="V551" i="3" s="1"/>
  <c r="V552" i="3" s="1"/>
  <c r="V553" i="3" s="1"/>
  <c r="V554" i="3" s="1"/>
  <c r="V555" i="3" s="1"/>
  <c r="U526" i="3"/>
  <c r="U527" i="3" s="1"/>
  <c r="U528" i="3" s="1"/>
  <c r="U529" i="3" s="1"/>
  <c r="U530" i="3" s="1"/>
  <c r="U531" i="3" s="1"/>
  <c r="U532" i="3" s="1"/>
  <c r="U533" i="3" s="1"/>
  <c r="U534" i="3" s="1"/>
  <c r="U535" i="3" s="1"/>
  <c r="U536" i="3" s="1"/>
  <c r="U537" i="3" s="1"/>
  <c r="U538" i="3" s="1"/>
  <c r="U539" i="3" s="1"/>
  <c r="U540" i="3" s="1"/>
  <c r="U541" i="3" s="1"/>
  <c r="U542" i="3" s="1"/>
  <c r="U543" i="3" s="1"/>
  <c r="U544" i="3" s="1"/>
  <c r="U545" i="3" s="1"/>
  <c r="U546" i="3" s="1"/>
  <c r="U547" i="3" s="1"/>
  <c r="U548" i="3" s="1"/>
  <c r="U549" i="3" s="1"/>
  <c r="U550" i="3" s="1"/>
  <c r="U551" i="3" s="1"/>
  <c r="U552" i="3" s="1"/>
  <c r="U553" i="3" s="1"/>
  <c r="U554" i="3" s="1"/>
  <c r="U555" i="3" s="1"/>
  <c r="T526" i="3"/>
  <c r="T527" i="3" s="1"/>
  <c r="T528" i="3" s="1"/>
  <c r="T529" i="3" s="1"/>
  <c r="T530" i="3" s="1"/>
  <c r="T531" i="3" s="1"/>
  <c r="T532" i="3" s="1"/>
  <c r="T533" i="3" s="1"/>
  <c r="T534" i="3" s="1"/>
  <c r="T535" i="3" s="1"/>
  <c r="T536" i="3" s="1"/>
  <c r="T537" i="3" s="1"/>
  <c r="T538" i="3" s="1"/>
  <c r="T539" i="3" s="1"/>
  <c r="T540" i="3" s="1"/>
  <c r="T541" i="3" s="1"/>
  <c r="T542" i="3" s="1"/>
  <c r="T543" i="3" s="1"/>
  <c r="T544" i="3" s="1"/>
  <c r="T545" i="3" s="1"/>
  <c r="T546" i="3" s="1"/>
  <c r="T547" i="3" s="1"/>
  <c r="T548" i="3" s="1"/>
  <c r="T549" i="3" s="1"/>
  <c r="T550" i="3" s="1"/>
  <c r="T551" i="3" s="1"/>
  <c r="T552" i="3" s="1"/>
  <c r="T553" i="3" s="1"/>
  <c r="T554" i="3" s="1"/>
  <c r="T555" i="3" s="1"/>
  <c r="S526" i="3"/>
  <c r="S527" i="3" s="1"/>
  <c r="S528" i="3" s="1"/>
  <c r="S529" i="3" s="1"/>
  <c r="S530" i="3" s="1"/>
  <c r="S531" i="3" s="1"/>
  <c r="S532" i="3" s="1"/>
  <c r="S533" i="3" s="1"/>
  <c r="S534" i="3" s="1"/>
  <c r="S535" i="3" s="1"/>
  <c r="S536" i="3" s="1"/>
  <c r="S537" i="3" s="1"/>
  <c r="S538" i="3" s="1"/>
  <c r="S539" i="3" s="1"/>
  <c r="S540" i="3" s="1"/>
  <c r="S541" i="3" s="1"/>
  <c r="S542" i="3" s="1"/>
  <c r="S543" i="3" s="1"/>
  <c r="S544" i="3" s="1"/>
  <c r="S545" i="3" s="1"/>
  <c r="S546" i="3" s="1"/>
  <c r="S547" i="3" s="1"/>
  <c r="S548" i="3" s="1"/>
  <c r="S549" i="3" s="1"/>
  <c r="S550" i="3" s="1"/>
  <c r="S551" i="3" s="1"/>
  <c r="S552" i="3" s="1"/>
  <c r="S553" i="3" s="1"/>
  <c r="S554" i="3" s="1"/>
  <c r="S555" i="3" s="1"/>
  <c r="R526" i="3"/>
  <c r="R527" i="3" s="1"/>
  <c r="R528" i="3" s="1"/>
  <c r="R529" i="3" s="1"/>
  <c r="R530" i="3" s="1"/>
  <c r="R531" i="3" s="1"/>
  <c r="R532" i="3" s="1"/>
  <c r="R533" i="3" s="1"/>
  <c r="R534" i="3" s="1"/>
  <c r="R535" i="3" s="1"/>
  <c r="R536" i="3" s="1"/>
  <c r="R537" i="3" s="1"/>
  <c r="R538" i="3" s="1"/>
  <c r="R539" i="3" s="1"/>
  <c r="R540" i="3" s="1"/>
  <c r="R541" i="3" s="1"/>
  <c r="R542" i="3" s="1"/>
  <c r="R543" i="3" s="1"/>
  <c r="R544" i="3" s="1"/>
  <c r="R545" i="3" s="1"/>
  <c r="R546" i="3" s="1"/>
  <c r="R547" i="3" s="1"/>
  <c r="R548" i="3" s="1"/>
  <c r="R549" i="3" s="1"/>
  <c r="R550" i="3" s="1"/>
  <c r="R551" i="3" s="1"/>
  <c r="R552" i="3" s="1"/>
  <c r="R553" i="3" s="1"/>
  <c r="R554" i="3" s="1"/>
  <c r="R555" i="3" s="1"/>
  <c r="W495" i="3"/>
  <c r="W496" i="3" s="1"/>
  <c r="W497" i="3" s="1"/>
  <c r="W498" i="3" s="1"/>
  <c r="W499" i="3" s="1"/>
  <c r="W500" i="3" s="1"/>
  <c r="W501" i="3" s="1"/>
  <c r="W502" i="3" s="1"/>
  <c r="W503" i="3" s="1"/>
  <c r="W504" i="3" s="1"/>
  <c r="W505" i="3" s="1"/>
  <c r="W506" i="3" s="1"/>
  <c r="W507" i="3" s="1"/>
  <c r="W508" i="3" s="1"/>
  <c r="W509" i="3" s="1"/>
  <c r="W510" i="3" s="1"/>
  <c r="W511" i="3" s="1"/>
  <c r="W512" i="3" s="1"/>
  <c r="W513" i="3" s="1"/>
  <c r="W514" i="3" s="1"/>
  <c r="W515" i="3" s="1"/>
  <c r="W516" i="3" s="1"/>
  <c r="W517" i="3" s="1"/>
  <c r="W518" i="3" s="1"/>
  <c r="W519" i="3" s="1"/>
  <c r="W520" i="3" s="1"/>
  <c r="W521" i="3" s="1"/>
  <c r="W522" i="3" s="1"/>
  <c r="W523" i="3" s="1"/>
  <c r="W524" i="3" s="1"/>
  <c r="W525" i="3" s="1"/>
  <c r="V495" i="3"/>
  <c r="V496" i="3" s="1"/>
  <c r="V497" i="3" s="1"/>
  <c r="V498" i="3" s="1"/>
  <c r="V499" i="3" s="1"/>
  <c r="V500" i="3" s="1"/>
  <c r="V501" i="3" s="1"/>
  <c r="V502" i="3" s="1"/>
  <c r="V503" i="3" s="1"/>
  <c r="V504" i="3" s="1"/>
  <c r="V505" i="3" s="1"/>
  <c r="V506" i="3" s="1"/>
  <c r="V507" i="3" s="1"/>
  <c r="V508" i="3" s="1"/>
  <c r="V509" i="3" s="1"/>
  <c r="V510" i="3" s="1"/>
  <c r="V511" i="3" s="1"/>
  <c r="V512" i="3" s="1"/>
  <c r="V513" i="3" s="1"/>
  <c r="V514" i="3" s="1"/>
  <c r="V515" i="3" s="1"/>
  <c r="V516" i="3" s="1"/>
  <c r="V517" i="3" s="1"/>
  <c r="V518" i="3" s="1"/>
  <c r="V519" i="3" s="1"/>
  <c r="V520" i="3" s="1"/>
  <c r="V521" i="3" s="1"/>
  <c r="V522" i="3" s="1"/>
  <c r="V523" i="3" s="1"/>
  <c r="V524" i="3" s="1"/>
  <c r="V525" i="3" s="1"/>
  <c r="U495" i="3"/>
  <c r="U496" i="3" s="1"/>
  <c r="U497" i="3" s="1"/>
  <c r="U498" i="3" s="1"/>
  <c r="U499" i="3" s="1"/>
  <c r="U500" i="3" s="1"/>
  <c r="U501" i="3" s="1"/>
  <c r="U502" i="3" s="1"/>
  <c r="U503" i="3" s="1"/>
  <c r="U504" i="3" s="1"/>
  <c r="U505" i="3" s="1"/>
  <c r="U506" i="3" s="1"/>
  <c r="U507" i="3" s="1"/>
  <c r="U508" i="3" s="1"/>
  <c r="U509" i="3" s="1"/>
  <c r="U510" i="3" s="1"/>
  <c r="U511" i="3" s="1"/>
  <c r="U512" i="3" s="1"/>
  <c r="U513" i="3" s="1"/>
  <c r="U514" i="3" s="1"/>
  <c r="U515" i="3" s="1"/>
  <c r="U516" i="3" s="1"/>
  <c r="U517" i="3" s="1"/>
  <c r="U518" i="3" s="1"/>
  <c r="U519" i="3" s="1"/>
  <c r="U520" i="3" s="1"/>
  <c r="U521" i="3" s="1"/>
  <c r="U522" i="3" s="1"/>
  <c r="U523" i="3" s="1"/>
  <c r="U524" i="3" s="1"/>
  <c r="U525" i="3" s="1"/>
  <c r="T495" i="3"/>
  <c r="T496" i="3" s="1"/>
  <c r="T497" i="3" s="1"/>
  <c r="T498" i="3" s="1"/>
  <c r="T499" i="3" s="1"/>
  <c r="T500" i="3" s="1"/>
  <c r="T501" i="3" s="1"/>
  <c r="T502" i="3" s="1"/>
  <c r="T503" i="3" s="1"/>
  <c r="T504" i="3" s="1"/>
  <c r="T505" i="3" s="1"/>
  <c r="T506" i="3" s="1"/>
  <c r="T507" i="3" s="1"/>
  <c r="T508" i="3" s="1"/>
  <c r="T509" i="3" s="1"/>
  <c r="T510" i="3" s="1"/>
  <c r="T511" i="3" s="1"/>
  <c r="T512" i="3" s="1"/>
  <c r="T513" i="3" s="1"/>
  <c r="T514" i="3" s="1"/>
  <c r="T515" i="3" s="1"/>
  <c r="T516" i="3" s="1"/>
  <c r="T517" i="3" s="1"/>
  <c r="T518" i="3" s="1"/>
  <c r="T519" i="3" s="1"/>
  <c r="T520" i="3" s="1"/>
  <c r="T521" i="3" s="1"/>
  <c r="T522" i="3" s="1"/>
  <c r="T523" i="3" s="1"/>
  <c r="T524" i="3" s="1"/>
  <c r="T525" i="3" s="1"/>
  <c r="S495" i="3"/>
  <c r="S496" i="3" s="1"/>
  <c r="S497" i="3" s="1"/>
  <c r="S498" i="3" s="1"/>
  <c r="S499" i="3" s="1"/>
  <c r="S500" i="3" s="1"/>
  <c r="S501" i="3" s="1"/>
  <c r="S502" i="3" s="1"/>
  <c r="S503" i="3" s="1"/>
  <c r="S504" i="3" s="1"/>
  <c r="S505" i="3" s="1"/>
  <c r="S506" i="3" s="1"/>
  <c r="S507" i="3" s="1"/>
  <c r="S508" i="3" s="1"/>
  <c r="S509" i="3" s="1"/>
  <c r="S510" i="3" s="1"/>
  <c r="S511" i="3" s="1"/>
  <c r="S512" i="3" s="1"/>
  <c r="S513" i="3" s="1"/>
  <c r="S514" i="3" s="1"/>
  <c r="S515" i="3" s="1"/>
  <c r="S516" i="3" s="1"/>
  <c r="S517" i="3" s="1"/>
  <c r="S518" i="3" s="1"/>
  <c r="S519" i="3" s="1"/>
  <c r="S520" i="3" s="1"/>
  <c r="S521" i="3" s="1"/>
  <c r="S522" i="3" s="1"/>
  <c r="S523" i="3" s="1"/>
  <c r="S524" i="3" s="1"/>
  <c r="S525" i="3" s="1"/>
  <c r="R495" i="3"/>
  <c r="R496" i="3" s="1"/>
  <c r="R497" i="3" s="1"/>
  <c r="R498" i="3" s="1"/>
  <c r="R499" i="3" s="1"/>
  <c r="R500" i="3" s="1"/>
  <c r="R501" i="3" s="1"/>
  <c r="R502" i="3" s="1"/>
  <c r="R503" i="3" s="1"/>
  <c r="R504" i="3" s="1"/>
  <c r="R505" i="3" s="1"/>
  <c r="R506" i="3" s="1"/>
  <c r="R507" i="3" s="1"/>
  <c r="R508" i="3" s="1"/>
  <c r="R509" i="3" s="1"/>
  <c r="R510" i="3" s="1"/>
  <c r="R511" i="3" s="1"/>
  <c r="R512" i="3" s="1"/>
  <c r="R513" i="3" s="1"/>
  <c r="R514" i="3" s="1"/>
  <c r="R515" i="3" s="1"/>
  <c r="R516" i="3" s="1"/>
  <c r="R517" i="3" s="1"/>
  <c r="R518" i="3" s="1"/>
  <c r="R519" i="3" s="1"/>
  <c r="R520" i="3" s="1"/>
  <c r="R521" i="3" s="1"/>
  <c r="R522" i="3" s="1"/>
  <c r="R523" i="3" s="1"/>
  <c r="R524" i="3" s="1"/>
  <c r="R525" i="3" s="1"/>
  <c r="W465" i="3"/>
  <c r="W466" i="3" s="1"/>
  <c r="W467" i="3" s="1"/>
  <c r="W468" i="3" s="1"/>
  <c r="W469" i="3" s="1"/>
  <c r="W470" i="3" s="1"/>
  <c r="W471" i="3" s="1"/>
  <c r="W472" i="3" s="1"/>
  <c r="W473" i="3" s="1"/>
  <c r="W474" i="3" s="1"/>
  <c r="W475" i="3" s="1"/>
  <c r="W476" i="3" s="1"/>
  <c r="W477" i="3" s="1"/>
  <c r="W478" i="3" s="1"/>
  <c r="W479" i="3" s="1"/>
  <c r="W480" i="3" s="1"/>
  <c r="W481" i="3" s="1"/>
  <c r="W482" i="3" s="1"/>
  <c r="W483" i="3" s="1"/>
  <c r="W484" i="3" s="1"/>
  <c r="W485" i="3" s="1"/>
  <c r="W486" i="3" s="1"/>
  <c r="W487" i="3" s="1"/>
  <c r="W488" i="3" s="1"/>
  <c r="W489" i="3" s="1"/>
  <c r="W490" i="3" s="1"/>
  <c r="W491" i="3" s="1"/>
  <c r="W492" i="3" s="1"/>
  <c r="W493" i="3" s="1"/>
  <c r="W494" i="3" s="1"/>
  <c r="V465" i="3"/>
  <c r="V466" i="3" s="1"/>
  <c r="V467" i="3" s="1"/>
  <c r="V468" i="3" s="1"/>
  <c r="V469" i="3" s="1"/>
  <c r="V470" i="3" s="1"/>
  <c r="V471" i="3" s="1"/>
  <c r="V472" i="3" s="1"/>
  <c r="V473" i="3" s="1"/>
  <c r="V474" i="3" s="1"/>
  <c r="V475" i="3" s="1"/>
  <c r="V476" i="3" s="1"/>
  <c r="V477" i="3" s="1"/>
  <c r="V478" i="3" s="1"/>
  <c r="V479" i="3" s="1"/>
  <c r="V480" i="3" s="1"/>
  <c r="V481" i="3" s="1"/>
  <c r="V482" i="3" s="1"/>
  <c r="V483" i="3" s="1"/>
  <c r="V484" i="3" s="1"/>
  <c r="V485" i="3" s="1"/>
  <c r="V486" i="3" s="1"/>
  <c r="V487" i="3" s="1"/>
  <c r="V488" i="3" s="1"/>
  <c r="V489" i="3" s="1"/>
  <c r="V490" i="3" s="1"/>
  <c r="V491" i="3" s="1"/>
  <c r="V492" i="3" s="1"/>
  <c r="V493" i="3" s="1"/>
  <c r="V494" i="3" s="1"/>
  <c r="U465" i="3"/>
  <c r="U466" i="3" s="1"/>
  <c r="U467" i="3" s="1"/>
  <c r="U468" i="3" s="1"/>
  <c r="U469" i="3" s="1"/>
  <c r="U470" i="3" s="1"/>
  <c r="U471" i="3" s="1"/>
  <c r="U472" i="3" s="1"/>
  <c r="U473" i="3" s="1"/>
  <c r="U474" i="3" s="1"/>
  <c r="U475" i="3" s="1"/>
  <c r="U476" i="3" s="1"/>
  <c r="U477" i="3" s="1"/>
  <c r="U478" i="3" s="1"/>
  <c r="U479" i="3" s="1"/>
  <c r="U480" i="3" s="1"/>
  <c r="U481" i="3" s="1"/>
  <c r="U482" i="3" s="1"/>
  <c r="U483" i="3" s="1"/>
  <c r="U484" i="3" s="1"/>
  <c r="U485" i="3" s="1"/>
  <c r="U486" i="3" s="1"/>
  <c r="U487" i="3" s="1"/>
  <c r="U488" i="3" s="1"/>
  <c r="U489" i="3" s="1"/>
  <c r="U490" i="3" s="1"/>
  <c r="U491" i="3" s="1"/>
  <c r="U492" i="3" s="1"/>
  <c r="U493" i="3" s="1"/>
  <c r="U494" i="3" s="1"/>
  <c r="T465" i="3"/>
  <c r="T466" i="3" s="1"/>
  <c r="T467" i="3" s="1"/>
  <c r="T468" i="3" s="1"/>
  <c r="T469" i="3" s="1"/>
  <c r="T470" i="3" s="1"/>
  <c r="T471" i="3" s="1"/>
  <c r="T472" i="3" s="1"/>
  <c r="T473" i="3" s="1"/>
  <c r="T474" i="3" s="1"/>
  <c r="T475" i="3" s="1"/>
  <c r="T476" i="3" s="1"/>
  <c r="T477" i="3" s="1"/>
  <c r="T478" i="3" s="1"/>
  <c r="T479" i="3" s="1"/>
  <c r="T480" i="3" s="1"/>
  <c r="T481" i="3" s="1"/>
  <c r="T482" i="3" s="1"/>
  <c r="T483" i="3" s="1"/>
  <c r="T484" i="3" s="1"/>
  <c r="T485" i="3" s="1"/>
  <c r="T486" i="3" s="1"/>
  <c r="T487" i="3" s="1"/>
  <c r="T488" i="3" s="1"/>
  <c r="T489" i="3" s="1"/>
  <c r="T490" i="3" s="1"/>
  <c r="T491" i="3" s="1"/>
  <c r="T492" i="3" s="1"/>
  <c r="T493" i="3" s="1"/>
  <c r="T494" i="3" s="1"/>
  <c r="S465" i="3"/>
  <c r="S466" i="3" s="1"/>
  <c r="S467" i="3" s="1"/>
  <c r="S468" i="3" s="1"/>
  <c r="S469" i="3" s="1"/>
  <c r="S470" i="3" s="1"/>
  <c r="S471" i="3" s="1"/>
  <c r="S472" i="3" s="1"/>
  <c r="S473" i="3" s="1"/>
  <c r="S474" i="3" s="1"/>
  <c r="S475" i="3" s="1"/>
  <c r="S476" i="3" s="1"/>
  <c r="S477" i="3" s="1"/>
  <c r="S478" i="3" s="1"/>
  <c r="S479" i="3" s="1"/>
  <c r="S480" i="3" s="1"/>
  <c r="S481" i="3" s="1"/>
  <c r="S482" i="3" s="1"/>
  <c r="S483" i="3" s="1"/>
  <c r="S484" i="3" s="1"/>
  <c r="S485" i="3" s="1"/>
  <c r="S486" i="3" s="1"/>
  <c r="S487" i="3" s="1"/>
  <c r="S488" i="3" s="1"/>
  <c r="S489" i="3" s="1"/>
  <c r="S490" i="3" s="1"/>
  <c r="S491" i="3" s="1"/>
  <c r="S492" i="3" s="1"/>
  <c r="S493" i="3" s="1"/>
  <c r="S494" i="3" s="1"/>
  <c r="R465" i="3"/>
  <c r="R466" i="3" s="1"/>
  <c r="R467" i="3" s="1"/>
  <c r="R468" i="3" s="1"/>
  <c r="R469" i="3" s="1"/>
  <c r="R470" i="3" s="1"/>
  <c r="R471" i="3" s="1"/>
  <c r="R472" i="3" s="1"/>
  <c r="R473" i="3" s="1"/>
  <c r="R474" i="3" s="1"/>
  <c r="R475" i="3" s="1"/>
  <c r="R476" i="3" s="1"/>
  <c r="R477" i="3" s="1"/>
  <c r="R478" i="3" s="1"/>
  <c r="R479" i="3" s="1"/>
  <c r="R480" i="3" s="1"/>
  <c r="R481" i="3" s="1"/>
  <c r="R482" i="3" s="1"/>
  <c r="R483" i="3" s="1"/>
  <c r="R484" i="3" s="1"/>
  <c r="R485" i="3" s="1"/>
  <c r="R486" i="3" s="1"/>
  <c r="R487" i="3" s="1"/>
  <c r="R488" i="3" s="1"/>
  <c r="R489" i="3" s="1"/>
  <c r="R490" i="3" s="1"/>
  <c r="R491" i="3" s="1"/>
  <c r="R492" i="3" s="1"/>
  <c r="R493" i="3" s="1"/>
  <c r="R494" i="3" s="1"/>
  <c r="W434" i="3"/>
  <c r="W435" i="3" s="1"/>
  <c r="W436" i="3" s="1"/>
  <c r="W437" i="3" s="1"/>
  <c r="W438" i="3" s="1"/>
  <c r="W439" i="3" s="1"/>
  <c r="W440" i="3" s="1"/>
  <c r="W441" i="3" s="1"/>
  <c r="W442" i="3" s="1"/>
  <c r="W443" i="3" s="1"/>
  <c r="W444" i="3" s="1"/>
  <c r="W445" i="3" s="1"/>
  <c r="W446" i="3" s="1"/>
  <c r="W447" i="3" s="1"/>
  <c r="W448" i="3" s="1"/>
  <c r="W449" i="3" s="1"/>
  <c r="W450" i="3" s="1"/>
  <c r="W451" i="3" s="1"/>
  <c r="W452" i="3" s="1"/>
  <c r="W453" i="3" s="1"/>
  <c r="W454" i="3" s="1"/>
  <c r="W455" i="3" s="1"/>
  <c r="W456" i="3" s="1"/>
  <c r="W457" i="3" s="1"/>
  <c r="W458" i="3" s="1"/>
  <c r="W459" i="3" s="1"/>
  <c r="W460" i="3" s="1"/>
  <c r="W461" i="3" s="1"/>
  <c r="W462" i="3" s="1"/>
  <c r="W463" i="3" s="1"/>
  <c r="W464" i="3" s="1"/>
  <c r="V434" i="3"/>
  <c r="V435" i="3" s="1"/>
  <c r="V436" i="3" s="1"/>
  <c r="V437" i="3" s="1"/>
  <c r="V438" i="3" s="1"/>
  <c r="V439" i="3" s="1"/>
  <c r="V440" i="3" s="1"/>
  <c r="V441" i="3" s="1"/>
  <c r="V442" i="3" s="1"/>
  <c r="V443" i="3" s="1"/>
  <c r="V444" i="3" s="1"/>
  <c r="V445" i="3" s="1"/>
  <c r="V446" i="3" s="1"/>
  <c r="V447" i="3" s="1"/>
  <c r="V448" i="3" s="1"/>
  <c r="V449" i="3" s="1"/>
  <c r="V450" i="3" s="1"/>
  <c r="V451" i="3" s="1"/>
  <c r="V452" i="3" s="1"/>
  <c r="V453" i="3" s="1"/>
  <c r="V454" i="3" s="1"/>
  <c r="V455" i="3" s="1"/>
  <c r="V456" i="3" s="1"/>
  <c r="V457" i="3" s="1"/>
  <c r="V458" i="3" s="1"/>
  <c r="V459" i="3" s="1"/>
  <c r="V460" i="3" s="1"/>
  <c r="V461" i="3" s="1"/>
  <c r="V462" i="3" s="1"/>
  <c r="V463" i="3" s="1"/>
  <c r="V464" i="3" s="1"/>
  <c r="U434" i="3"/>
  <c r="U435" i="3" s="1"/>
  <c r="U436" i="3" s="1"/>
  <c r="U437" i="3" s="1"/>
  <c r="U438" i="3" s="1"/>
  <c r="U439" i="3" s="1"/>
  <c r="U440" i="3" s="1"/>
  <c r="U441" i="3" s="1"/>
  <c r="U442" i="3" s="1"/>
  <c r="U443" i="3" s="1"/>
  <c r="U444" i="3" s="1"/>
  <c r="U445" i="3" s="1"/>
  <c r="U446" i="3" s="1"/>
  <c r="U447" i="3" s="1"/>
  <c r="U448" i="3" s="1"/>
  <c r="U449" i="3" s="1"/>
  <c r="U450" i="3" s="1"/>
  <c r="U451" i="3" s="1"/>
  <c r="U452" i="3" s="1"/>
  <c r="U453" i="3" s="1"/>
  <c r="U454" i="3" s="1"/>
  <c r="U455" i="3" s="1"/>
  <c r="U456" i="3" s="1"/>
  <c r="U457" i="3" s="1"/>
  <c r="U458" i="3" s="1"/>
  <c r="U459" i="3" s="1"/>
  <c r="U460" i="3" s="1"/>
  <c r="U461" i="3" s="1"/>
  <c r="U462" i="3" s="1"/>
  <c r="U463" i="3" s="1"/>
  <c r="U464" i="3" s="1"/>
  <c r="T434" i="3"/>
  <c r="T435" i="3" s="1"/>
  <c r="T436" i="3" s="1"/>
  <c r="T437" i="3" s="1"/>
  <c r="T438" i="3" s="1"/>
  <c r="T439" i="3" s="1"/>
  <c r="T440" i="3" s="1"/>
  <c r="T441" i="3" s="1"/>
  <c r="T442" i="3" s="1"/>
  <c r="T443" i="3" s="1"/>
  <c r="T444" i="3" s="1"/>
  <c r="T445" i="3" s="1"/>
  <c r="T446" i="3" s="1"/>
  <c r="T447" i="3" s="1"/>
  <c r="T448" i="3" s="1"/>
  <c r="T449" i="3" s="1"/>
  <c r="T450" i="3" s="1"/>
  <c r="T451" i="3" s="1"/>
  <c r="T452" i="3" s="1"/>
  <c r="T453" i="3" s="1"/>
  <c r="T454" i="3" s="1"/>
  <c r="T455" i="3" s="1"/>
  <c r="T456" i="3" s="1"/>
  <c r="T457" i="3" s="1"/>
  <c r="T458" i="3" s="1"/>
  <c r="T459" i="3" s="1"/>
  <c r="T460" i="3" s="1"/>
  <c r="T461" i="3" s="1"/>
  <c r="T462" i="3" s="1"/>
  <c r="T463" i="3" s="1"/>
  <c r="T464" i="3" s="1"/>
  <c r="S434" i="3"/>
  <c r="S435" i="3" s="1"/>
  <c r="S436" i="3" s="1"/>
  <c r="S437" i="3" s="1"/>
  <c r="S438" i="3" s="1"/>
  <c r="S439" i="3" s="1"/>
  <c r="S440" i="3" s="1"/>
  <c r="S441" i="3" s="1"/>
  <c r="S442" i="3" s="1"/>
  <c r="S443" i="3" s="1"/>
  <c r="S444" i="3" s="1"/>
  <c r="S445" i="3" s="1"/>
  <c r="S446" i="3" s="1"/>
  <c r="S447" i="3" s="1"/>
  <c r="S448" i="3" s="1"/>
  <c r="S449" i="3" s="1"/>
  <c r="S450" i="3" s="1"/>
  <c r="S451" i="3" s="1"/>
  <c r="S452" i="3" s="1"/>
  <c r="S453" i="3" s="1"/>
  <c r="S454" i="3" s="1"/>
  <c r="S455" i="3" s="1"/>
  <c r="S456" i="3" s="1"/>
  <c r="S457" i="3" s="1"/>
  <c r="S458" i="3" s="1"/>
  <c r="S459" i="3" s="1"/>
  <c r="S460" i="3" s="1"/>
  <c r="S461" i="3" s="1"/>
  <c r="S462" i="3" s="1"/>
  <c r="S463" i="3" s="1"/>
  <c r="S464" i="3" s="1"/>
  <c r="R434" i="3"/>
  <c r="R435" i="3" s="1"/>
  <c r="R436" i="3" s="1"/>
  <c r="R437" i="3" s="1"/>
  <c r="R438" i="3" s="1"/>
  <c r="R439" i="3" s="1"/>
  <c r="R440" i="3" s="1"/>
  <c r="R441" i="3" s="1"/>
  <c r="R442" i="3" s="1"/>
  <c r="R443" i="3" s="1"/>
  <c r="R444" i="3" s="1"/>
  <c r="R445" i="3" s="1"/>
  <c r="R446" i="3" s="1"/>
  <c r="R447" i="3" s="1"/>
  <c r="R448" i="3" s="1"/>
  <c r="R449" i="3" s="1"/>
  <c r="R450" i="3" s="1"/>
  <c r="R451" i="3" s="1"/>
  <c r="R452" i="3" s="1"/>
  <c r="R453" i="3" s="1"/>
  <c r="R454" i="3" s="1"/>
  <c r="R455" i="3" s="1"/>
  <c r="R456" i="3" s="1"/>
  <c r="R457" i="3" s="1"/>
  <c r="R458" i="3" s="1"/>
  <c r="R459" i="3" s="1"/>
  <c r="R460" i="3" s="1"/>
  <c r="R461" i="3" s="1"/>
  <c r="R462" i="3" s="1"/>
  <c r="R463" i="3" s="1"/>
  <c r="R464" i="3" s="1"/>
  <c r="W405" i="3"/>
  <c r="W406" i="3" s="1"/>
  <c r="W407" i="3" s="1"/>
  <c r="W408" i="3" s="1"/>
  <c r="W409" i="3" s="1"/>
  <c r="W410" i="3" s="1"/>
  <c r="W411" i="3" s="1"/>
  <c r="W412" i="3" s="1"/>
  <c r="W413" i="3" s="1"/>
  <c r="W414" i="3" s="1"/>
  <c r="W415" i="3" s="1"/>
  <c r="W416" i="3" s="1"/>
  <c r="W417" i="3" s="1"/>
  <c r="W418" i="3" s="1"/>
  <c r="W419" i="3" s="1"/>
  <c r="W420" i="3" s="1"/>
  <c r="W421" i="3" s="1"/>
  <c r="W422" i="3" s="1"/>
  <c r="W423" i="3" s="1"/>
  <c r="W424" i="3" s="1"/>
  <c r="W425" i="3" s="1"/>
  <c r="W426" i="3" s="1"/>
  <c r="W427" i="3" s="1"/>
  <c r="W428" i="3" s="1"/>
  <c r="W429" i="3" s="1"/>
  <c r="W430" i="3" s="1"/>
  <c r="W431" i="3" s="1"/>
  <c r="W432" i="3" s="1"/>
  <c r="V405" i="3"/>
  <c r="V406" i="3" s="1"/>
  <c r="V407" i="3" s="1"/>
  <c r="V408" i="3" s="1"/>
  <c r="V409" i="3" s="1"/>
  <c r="V410" i="3" s="1"/>
  <c r="V411" i="3" s="1"/>
  <c r="V412" i="3" s="1"/>
  <c r="V413" i="3" s="1"/>
  <c r="V414" i="3" s="1"/>
  <c r="V415" i="3" s="1"/>
  <c r="V416" i="3" s="1"/>
  <c r="V417" i="3" s="1"/>
  <c r="V418" i="3" s="1"/>
  <c r="V419" i="3" s="1"/>
  <c r="V420" i="3" s="1"/>
  <c r="V421" i="3" s="1"/>
  <c r="V422" i="3" s="1"/>
  <c r="V423" i="3" s="1"/>
  <c r="V424" i="3" s="1"/>
  <c r="V425" i="3" s="1"/>
  <c r="V426" i="3" s="1"/>
  <c r="V427" i="3" s="1"/>
  <c r="V428" i="3" s="1"/>
  <c r="V429" i="3" s="1"/>
  <c r="V430" i="3" s="1"/>
  <c r="V431" i="3" s="1"/>
  <c r="V432" i="3" s="1"/>
  <c r="U405" i="3"/>
  <c r="U406" i="3" s="1"/>
  <c r="U407" i="3" s="1"/>
  <c r="U408" i="3" s="1"/>
  <c r="U409" i="3" s="1"/>
  <c r="U410" i="3" s="1"/>
  <c r="U411" i="3" s="1"/>
  <c r="U412" i="3" s="1"/>
  <c r="U413" i="3" s="1"/>
  <c r="U414" i="3" s="1"/>
  <c r="U415" i="3" s="1"/>
  <c r="U416" i="3" s="1"/>
  <c r="U417" i="3" s="1"/>
  <c r="U418" i="3" s="1"/>
  <c r="U419" i="3" s="1"/>
  <c r="U420" i="3" s="1"/>
  <c r="U421" i="3" s="1"/>
  <c r="U422" i="3" s="1"/>
  <c r="U423" i="3" s="1"/>
  <c r="U424" i="3" s="1"/>
  <c r="U425" i="3" s="1"/>
  <c r="U426" i="3" s="1"/>
  <c r="U427" i="3" s="1"/>
  <c r="U428" i="3" s="1"/>
  <c r="U429" i="3" s="1"/>
  <c r="U430" i="3" s="1"/>
  <c r="U431" i="3" s="1"/>
  <c r="U432" i="3" s="1"/>
  <c r="T405" i="3"/>
  <c r="T406" i="3" s="1"/>
  <c r="T407" i="3" s="1"/>
  <c r="T408" i="3" s="1"/>
  <c r="T409" i="3" s="1"/>
  <c r="T410" i="3" s="1"/>
  <c r="T411" i="3" s="1"/>
  <c r="T412" i="3" s="1"/>
  <c r="T413" i="3" s="1"/>
  <c r="T414" i="3" s="1"/>
  <c r="T415" i="3" s="1"/>
  <c r="T416" i="3" s="1"/>
  <c r="T417" i="3" s="1"/>
  <c r="T418" i="3" s="1"/>
  <c r="T419" i="3" s="1"/>
  <c r="T420" i="3" s="1"/>
  <c r="T421" i="3" s="1"/>
  <c r="T422" i="3" s="1"/>
  <c r="T423" i="3" s="1"/>
  <c r="T424" i="3" s="1"/>
  <c r="T425" i="3" s="1"/>
  <c r="T426" i="3" s="1"/>
  <c r="T427" i="3" s="1"/>
  <c r="T428" i="3" s="1"/>
  <c r="T429" i="3" s="1"/>
  <c r="T430" i="3" s="1"/>
  <c r="T431" i="3" s="1"/>
  <c r="T432" i="3" s="1"/>
  <c r="S405" i="3"/>
  <c r="S406" i="3" s="1"/>
  <c r="S407" i="3" s="1"/>
  <c r="S408" i="3" s="1"/>
  <c r="S409" i="3" s="1"/>
  <c r="S410" i="3" s="1"/>
  <c r="S411" i="3" s="1"/>
  <c r="S412" i="3" s="1"/>
  <c r="S413" i="3" s="1"/>
  <c r="S414" i="3" s="1"/>
  <c r="S415" i="3" s="1"/>
  <c r="S416" i="3" s="1"/>
  <c r="S417" i="3" s="1"/>
  <c r="S418" i="3" s="1"/>
  <c r="S419" i="3" s="1"/>
  <c r="S420" i="3" s="1"/>
  <c r="S421" i="3" s="1"/>
  <c r="S422" i="3" s="1"/>
  <c r="S423" i="3" s="1"/>
  <c r="S424" i="3" s="1"/>
  <c r="S425" i="3" s="1"/>
  <c r="S426" i="3" s="1"/>
  <c r="S427" i="3" s="1"/>
  <c r="S428" i="3" s="1"/>
  <c r="S429" i="3" s="1"/>
  <c r="S430" i="3" s="1"/>
  <c r="S431" i="3" s="1"/>
  <c r="S432" i="3" s="1"/>
  <c r="R405" i="3"/>
  <c r="R406" i="3" s="1"/>
  <c r="R407" i="3" s="1"/>
  <c r="R408" i="3" s="1"/>
  <c r="R409" i="3" s="1"/>
  <c r="R410" i="3" s="1"/>
  <c r="R411" i="3" s="1"/>
  <c r="R412" i="3" s="1"/>
  <c r="R413" i="3" s="1"/>
  <c r="R414" i="3" s="1"/>
  <c r="R415" i="3" s="1"/>
  <c r="R416" i="3" s="1"/>
  <c r="R417" i="3" s="1"/>
  <c r="R418" i="3" s="1"/>
  <c r="R419" i="3" s="1"/>
  <c r="R420" i="3" s="1"/>
  <c r="R421" i="3" s="1"/>
  <c r="R422" i="3" s="1"/>
  <c r="R423" i="3" s="1"/>
  <c r="R424" i="3" s="1"/>
  <c r="R425" i="3" s="1"/>
  <c r="R426" i="3" s="1"/>
  <c r="R427" i="3" s="1"/>
  <c r="R428" i="3" s="1"/>
  <c r="R429" i="3" s="1"/>
  <c r="R430" i="3" s="1"/>
  <c r="R431" i="3" s="1"/>
  <c r="R432" i="3" s="1"/>
  <c r="O709" i="3"/>
  <c r="O710" i="3" s="1"/>
  <c r="O711" i="3" s="1"/>
  <c r="O712" i="3" s="1"/>
  <c r="O713" i="3" s="1"/>
  <c r="O714" i="3" s="1"/>
  <c r="O715" i="3" s="1"/>
  <c r="O716" i="3" s="1"/>
  <c r="O717" i="3" s="1"/>
  <c r="O718" i="3" s="1"/>
  <c r="O719" i="3" s="1"/>
  <c r="O720" i="3" s="1"/>
  <c r="O721" i="3" s="1"/>
  <c r="O722" i="3" s="1"/>
  <c r="O723" i="3" s="1"/>
  <c r="O724" i="3" s="1"/>
  <c r="O725" i="3" s="1"/>
  <c r="O726" i="3" s="1"/>
  <c r="O727" i="3" s="1"/>
  <c r="O728" i="3" s="1"/>
  <c r="O729" i="3" s="1"/>
  <c r="O730" i="3" s="1"/>
  <c r="O731" i="3" s="1"/>
  <c r="O732" i="3" s="1"/>
  <c r="O733" i="3" s="1"/>
  <c r="O734" i="3" s="1"/>
  <c r="O735" i="3" s="1"/>
  <c r="O736" i="3" s="1"/>
  <c r="O737" i="3" s="1"/>
  <c r="O738" i="3" s="1"/>
  <c r="O739" i="3" s="1"/>
  <c r="N709" i="3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M709" i="3"/>
  <c r="M710" i="3" s="1"/>
  <c r="M711" i="3" s="1"/>
  <c r="M712" i="3" s="1"/>
  <c r="M713" i="3" s="1"/>
  <c r="M714" i="3" s="1"/>
  <c r="M715" i="3" s="1"/>
  <c r="M716" i="3" s="1"/>
  <c r="M717" i="3" s="1"/>
  <c r="M718" i="3" s="1"/>
  <c r="M719" i="3" s="1"/>
  <c r="M720" i="3" s="1"/>
  <c r="M721" i="3" s="1"/>
  <c r="M722" i="3" s="1"/>
  <c r="M723" i="3" s="1"/>
  <c r="M724" i="3" s="1"/>
  <c r="M725" i="3" s="1"/>
  <c r="M726" i="3" s="1"/>
  <c r="M727" i="3" s="1"/>
  <c r="M728" i="3" s="1"/>
  <c r="M729" i="3" s="1"/>
  <c r="M730" i="3" s="1"/>
  <c r="M731" i="3" s="1"/>
  <c r="M732" i="3" s="1"/>
  <c r="M733" i="3" s="1"/>
  <c r="M734" i="3" s="1"/>
  <c r="M735" i="3" s="1"/>
  <c r="M736" i="3" s="1"/>
  <c r="M737" i="3" s="1"/>
  <c r="M738" i="3" s="1"/>
  <c r="M739" i="3" s="1"/>
  <c r="L709" i="3"/>
  <c r="L710" i="3" s="1"/>
  <c r="L711" i="3" s="1"/>
  <c r="L712" i="3" s="1"/>
  <c r="L713" i="3" s="1"/>
  <c r="L714" i="3" s="1"/>
  <c r="L715" i="3" s="1"/>
  <c r="L716" i="3" s="1"/>
  <c r="L717" i="3" s="1"/>
  <c r="L718" i="3" s="1"/>
  <c r="L719" i="3" s="1"/>
  <c r="L720" i="3" s="1"/>
  <c r="L721" i="3" s="1"/>
  <c r="L722" i="3" s="1"/>
  <c r="L723" i="3" s="1"/>
  <c r="L724" i="3" s="1"/>
  <c r="L725" i="3" s="1"/>
  <c r="L726" i="3" s="1"/>
  <c r="L727" i="3" s="1"/>
  <c r="L728" i="3" s="1"/>
  <c r="L729" i="3" s="1"/>
  <c r="L730" i="3" s="1"/>
  <c r="L731" i="3" s="1"/>
  <c r="L732" i="3" s="1"/>
  <c r="L733" i="3" s="1"/>
  <c r="L734" i="3" s="1"/>
  <c r="L735" i="3" s="1"/>
  <c r="L736" i="3" s="1"/>
  <c r="L737" i="3" s="1"/>
  <c r="L738" i="3" s="1"/>
  <c r="L739" i="3" s="1"/>
  <c r="K709" i="3"/>
  <c r="K710" i="3" s="1"/>
  <c r="K711" i="3" s="1"/>
  <c r="K712" i="3" s="1"/>
  <c r="K713" i="3" s="1"/>
  <c r="K714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4" i="3" s="1"/>
  <c r="K735" i="3" s="1"/>
  <c r="K736" i="3" s="1"/>
  <c r="K737" i="3" s="1"/>
  <c r="K738" i="3" s="1"/>
  <c r="K739" i="3" s="1"/>
  <c r="J709" i="3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O679" i="3"/>
  <c r="O680" i="3" s="1"/>
  <c r="O681" i="3" s="1"/>
  <c r="O682" i="3" s="1"/>
  <c r="O683" i="3" s="1"/>
  <c r="O684" i="3" s="1"/>
  <c r="O685" i="3" s="1"/>
  <c r="O686" i="3" s="1"/>
  <c r="O687" i="3" s="1"/>
  <c r="O688" i="3" s="1"/>
  <c r="O689" i="3" s="1"/>
  <c r="O690" i="3" s="1"/>
  <c r="O691" i="3" s="1"/>
  <c r="O692" i="3" s="1"/>
  <c r="O693" i="3" s="1"/>
  <c r="O694" i="3" s="1"/>
  <c r="O695" i="3" s="1"/>
  <c r="O696" i="3" s="1"/>
  <c r="O697" i="3" s="1"/>
  <c r="O698" i="3" s="1"/>
  <c r="O699" i="3" s="1"/>
  <c r="O700" i="3" s="1"/>
  <c r="O701" i="3" s="1"/>
  <c r="O702" i="3" s="1"/>
  <c r="O703" i="3" s="1"/>
  <c r="O704" i="3" s="1"/>
  <c r="O705" i="3" s="1"/>
  <c r="O706" i="3" s="1"/>
  <c r="O707" i="3" s="1"/>
  <c r="O708" i="3" s="1"/>
  <c r="N679" i="3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M679" i="3"/>
  <c r="M680" i="3" s="1"/>
  <c r="M681" i="3" s="1"/>
  <c r="M682" i="3" s="1"/>
  <c r="M683" i="3" s="1"/>
  <c r="M684" i="3" s="1"/>
  <c r="M685" i="3" s="1"/>
  <c r="M686" i="3" s="1"/>
  <c r="M687" i="3" s="1"/>
  <c r="M688" i="3" s="1"/>
  <c r="M689" i="3" s="1"/>
  <c r="M690" i="3" s="1"/>
  <c r="M691" i="3" s="1"/>
  <c r="M692" i="3" s="1"/>
  <c r="M693" i="3" s="1"/>
  <c r="M694" i="3" s="1"/>
  <c r="M695" i="3" s="1"/>
  <c r="M696" i="3" s="1"/>
  <c r="M697" i="3" s="1"/>
  <c r="M698" i="3" s="1"/>
  <c r="M699" i="3" s="1"/>
  <c r="M700" i="3" s="1"/>
  <c r="M701" i="3" s="1"/>
  <c r="M702" i="3" s="1"/>
  <c r="M703" i="3" s="1"/>
  <c r="M704" i="3" s="1"/>
  <c r="M705" i="3" s="1"/>
  <c r="M706" i="3" s="1"/>
  <c r="M707" i="3" s="1"/>
  <c r="M708" i="3" s="1"/>
  <c r="L679" i="3"/>
  <c r="L680" i="3" s="1"/>
  <c r="L681" i="3" s="1"/>
  <c r="L682" i="3" s="1"/>
  <c r="L683" i="3" s="1"/>
  <c r="L684" i="3" s="1"/>
  <c r="L685" i="3" s="1"/>
  <c r="L686" i="3" s="1"/>
  <c r="L687" i="3" s="1"/>
  <c r="L688" i="3" s="1"/>
  <c r="L689" i="3" s="1"/>
  <c r="L690" i="3" s="1"/>
  <c r="L691" i="3" s="1"/>
  <c r="L692" i="3" s="1"/>
  <c r="L693" i="3" s="1"/>
  <c r="L694" i="3" s="1"/>
  <c r="L695" i="3" s="1"/>
  <c r="L696" i="3" s="1"/>
  <c r="L697" i="3" s="1"/>
  <c r="L698" i="3" s="1"/>
  <c r="L699" i="3" s="1"/>
  <c r="L700" i="3" s="1"/>
  <c r="L701" i="3" s="1"/>
  <c r="L702" i="3" s="1"/>
  <c r="L703" i="3" s="1"/>
  <c r="L704" i="3" s="1"/>
  <c r="L705" i="3" s="1"/>
  <c r="L706" i="3" s="1"/>
  <c r="L707" i="3" s="1"/>
  <c r="L708" i="3" s="1"/>
  <c r="K679" i="3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1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J679" i="3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O648" i="3"/>
  <c r="O649" i="3" s="1"/>
  <c r="O650" i="3" s="1"/>
  <c r="O651" i="3" s="1"/>
  <c r="O652" i="3" s="1"/>
  <c r="O653" i="3" s="1"/>
  <c r="O654" i="3" s="1"/>
  <c r="O655" i="3" s="1"/>
  <c r="O656" i="3" s="1"/>
  <c r="O657" i="3" s="1"/>
  <c r="O658" i="3" s="1"/>
  <c r="O659" i="3" s="1"/>
  <c r="O660" i="3" s="1"/>
  <c r="O661" i="3" s="1"/>
  <c r="O662" i="3" s="1"/>
  <c r="O663" i="3" s="1"/>
  <c r="O664" i="3" s="1"/>
  <c r="O665" i="3" s="1"/>
  <c r="O666" i="3" s="1"/>
  <c r="O667" i="3" s="1"/>
  <c r="O668" i="3" s="1"/>
  <c r="O669" i="3" s="1"/>
  <c r="O670" i="3" s="1"/>
  <c r="O671" i="3" s="1"/>
  <c r="O672" i="3" s="1"/>
  <c r="O673" i="3" s="1"/>
  <c r="O674" i="3" s="1"/>
  <c r="O675" i="3" s="1"/>
  <c r="O676" i="3" s="1"/>
  <c r="O677" i="3" s="1"/>
  <c r="O678" i="3" s="1"/>
  <c r="N648" i="3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M648" i="3"/>
  <c r="M649" i="3" s="1"/>
  <c r="M650" i="3" s="1"/>
  <c r="M651" i="3" s="1"/>
  <c r="M652" i="3" s="1"/>
  <c r="M653" i="3" s="1"/>
  <c r="M654" i="3" s="1"/>
  <c r="M655" i="3" s="1"/>
  <c r="M656" i="3" s="1"/>
  <c r="M657" i="3" s="1"/>
  <c r="M658" i="3" s="1"/>
  <c r="M659" i="3" s="1"/>
  <c r="M660" i="3" s="1"/>
  <c r="M661" i="3" s="1"/>
  <c r="M662" i="3" s="1"/>
  <c r="M663" i="3" s="1"/>
  <c r="M664" i="3" s="1"/>
  <c r="M665" i="3" s="1"/>
  <c r="M666" i="3" s="1"/>
  <c r="M667" i="3" s="1"/>
  <c r="M668" i="3" s="1"/>
  <c r="M669" i="3" s="1"/>
  <c r="M670" i="3" s="1"/>
  <c r="M671" i="3" s="1"/>
  <c r="M672" i="3" s="1"/>
  <c r="M673" i="3" s="1"/>
  <c r="M674" i="3" s="1"/>
  <c r="M675" i="3" s="1"/>
  <c r="M676" i="3" s="1"/>
  <c r="M677" i="3" s="1"/>
  <c r="M678" i="3" s="1"/>
  <c r="L648" i="3"/>
  <c r="L649" i="3" s="1"/>
  <c r="L650" i="3" s="1"/>
  <c r="L651" i="3" s="1"/>
  <c r="L652" i="3" s="1"/>
  <c r="L653" i="3" s="1"/>
  <c r="L654" i="3" s="1"/>
  <c r="L655" i="3" s="1"/>
  <c r="L656" i="3" s="1"/>
  <c r="L657" i="3" s="1"/>
  <c r="L658" i="3" s="1"/>
  <c r="L659" i="3" s="1"/>
  <c r="L660" i="3" s="1"/>
  <c r="L661" i="3" s="1"/>
  <c r="L662" i="3" s="1"/>
  <c r="L663" i="3" s="1"/>
  <c r="L664" i="3" s="1"/>
  <c r="L665" i="3" s="1"/>
  <c r="L666" i="3" s="1"/>
  <c r="L667" i="3" s="1"/>
  <c r="L668" i="3" s="1"/>
  <c r="L669" i="3" s="1"/>
  <c r="L670" i="3" s="1"/>
  <c r="L671" i="3" s="1"/>
  <c r="L672" i="3" s="1"/>
  <c r="L673" i="3" s="1"/>
  <c r="L674" i="3" s="1"/>
  <c r="L675" i="3" s="1"/>
  <c r="L676" i="3" s="1"/>
  <c r="L677" i="3" s="1"/>
  <c r="L678" i="3" s="1"/>
  <c r="K648" i="3"/>
  <c r="K649" i="3" s="1"/>
  <c r="K650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K671" i="3" s="1"/>
  <c r="K672" i="3" s="1"/>
  <c r="K673" i="3" s="1"/>
  <c r="K674" i="3" s="1"/>
  <c r="K675" i="3" s="1"/>
  <c r="K676" i="3" s="1"/>
  <c r="K677" i="3" s="1"/>
  <c r="K678" i="3" s="1"/>
  <c r="J648" i="3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O618" i="3"/>
  <c r="O619" i="3" s="1"/>
  <c r="O620" i="3" s="1"/>
  <c r="O621" i="3" s="1"/>
  <c r="O622" i="3" s="1"/>
  <c r="O623" i="3" s="1"/>
  <c r="O624" i="3" s="1"/>
  <c r="O625" i="3" s="1"/>
  <c r="O626" i="3" s="1"/>
  <c r="O627" i="3" s="1"/>
  <c r="O628" i="3" s="1"/>
  <c r="O629" i="3" s="1"/>
  <c r="O630" i="3" s="1"/>
  <c r="O631" i="3" s="1"/>
  <c r="O632" i="3" s="1"/>
  <c r="O633" i="3" s="1"/>
  <c r="O634" i="3" s="1"/>
  <c r="O635" i="3" s="1"/>
  <c r="O636" i="3" s="1"/>
  <c r="O637" i="3" s="1"/>
  <c r="O638" i="3" s="1"/>
  <c r="O639" i="3" s="1"/>
  <c r="O640" i="3" s="1"/>
  <c r="O641" i="3" s="1"/>
  <c r="O642" i="3" s="1"/>
  <c r="O643" i="3" s="1"/>
  <c r="O644" i="3" s="1"/>
  <c r="O645" i="3" s="1"/>
  <c r="O646" i="3" s="1"/>
  <c r="O647" i="3" s="1"/>
  <c r="N618" i="3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M618" i="3"/>
  <c r="M619" i="3" s="1"/>
  <c r="M620" i="3" s="1"/>
  <c r="M621" i="3" s="1"/>
  <c r="M622" i="3" s="1"/>
  <c r="M623" i="3" s="1"/>
  <c r="M624" i="3" s="1"/>
  <c r="M625" i="3" s="1"/>
  <c r="M626" i="3" s="1"/>
  <c r="M627" i="3" s="1"/>
  <c r="M628" i="3" s="1"/>
  <c r="M629" i="3" s="1"/>
  <c r="M630" i="3" s="1"/>
  <c r="M631" i="3" s="1"/>
  <c r="M632" i="3" s="1"/>
  <c r="M633" i="3" s="1"/>
  <c r="M634" i="3" s="1"/>
  <c r="M635" i="3" s="1"/>
  <c r="M636" i="3" s="1"/>
  <c r="M637" i="3" s="1"/>
  <c r="M638" i="3" s="1"/>
  <c r="M639" i="3" s="1"/>
  <c r="M640" i="3" s="1"/>
  <c r="M641" i="3" s="1"/>
  <c r="M642" i="3" s="1"/>
  <c r="M643" i="3" s="1"/>
  <c r="M644" i="3" s="1"/>
  <c r="M645" i="3" s="1"/>
  <c r="M646" i="3" s="1"/>
  <c r="M647" i="3" s="1"/>
  <c r="L618" i="3"/>
  <c r="L619" i="3" s="1"/>
  <c r="L620" i="3" s="1"/>
  <c r="L621" i="3" s="1"/>
  <c r="L622" i="3" s="1"/>
  <c r="L623" i="3" s="1"/>
  <c r="L624" i="3" s="1"/>
  <c r="L625" i="3" s="1"/>
  <c r="L626" i="3" s="1"/>
  <c r="L627" i="3" s="1"/>
  <c r="L628" i="3" s="1"/>
  <c r="L629" i="3" s="1"/>
  <c r="L630" i="3" s="1"/>
  <c r="L631" i="3" s="1"/>
  <c r="L632" i="3" s="1"/>
  <c r="L633" i="3" s="1"/>
  <c r="L634" i="3" s="1"/>
  <c r="L635" i="3" s="1"/>
  <c r="L636" i="3" s="1"/>
  <c r="L637" i="3" s="1"/>
  <c r="L638" i="3" s="1"/>
  <c r="L639" i="3" s="1"/>
  <c r="L640" i="3" s="1"/>
  <c r="L641" i="3" s="1"/>
  <c r="L642" i="3" s="1"/>
  <c r="L643" i="3" s="1"/>
  <c r="L644" i="3" s="1"/>
  <c r="L645" i="3" s="1"/>
  <c r="L646" i="3" s="1"/>
  <c r="L647" i="3" s="1"/>
  <c r="K618" i="3"/>
  <c r="K619" i="3" s="1"/>
  <c r="K620" i="3" s="1"/>
  <c r="K621" i="3" s="1"/>
  <c r="K622" i="3" s="1"/>
  <c r="K623" i="3" s="1"/>
  <c r="K624" i="3" s="1"/>
  <c r="K625" i="3" s="1"/>
  <c r="K626" i="3" s="1"/>
  <c r="K627" i="3" s="1"/>
  <c r="K628" i="3" s="1"/>
  <c r="K629" i="3" s="1"/>
  <c r="K630" i="3" s="1"/>
  <c r="K631" i="3" s="1"/>
  <c r="K632" i="3" s="1"/>
  <c r="K633" i="3" s="1"/>
  <c r="K634" i="3" s="1"/>
  <c r="K635" i="3" s="1"/>
  <c r="K636" i="3" s="1"/>
  <c r="K637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J618" i="3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O587" i="3"/>
  <c r="O588" i="3" s="1"/>
  <c r="O589" i="3" s="1"/>
  <c r="O590" i="3" s="1"/>
  <c r="O591" i="3" s="1"/>
  <c r="O592" i="3" s="1"/>
  <c r="O593" i="3" s="1"/>
  <c r="O594" i="3" s="1"/>
  <c r="O595" i="3" s="1"/>
  <c r="O596" i="3" s="1"/>
  <c r="O597" i="3" s="1"/>
  <c r="O598" i="3" s="1"/>
  <c r="O599" i="3" s="1"/>
  <c r="O600" i="3" s="1"/>
  <c r="O601" i="3" s="1"/>
  <c r="O602" i="3" s="1"/>
  <c r="O603" i="3" s="1"/>
  <c r="O604" i="3" s="1"/>
  <c r="O605" i="3" s="1"/>
  <c r="O606" i="3" s="1"/>
  <c r="O607" i="3" s="1"/>
  <c r="O608" i="3" s="1"/>
  <c r="O609" i="3" s="1"/>
  <c r="O610" i="3" s="1"/>
  <c r="O611" i="3" s="1"/>
  <c r="O612" i="3" s="1"/>
  <c r="O613" i="3" s="1"/>
  <c r="O614" i="3" s="1"/>
  <c r="O615" i="3" s="1"/>
  <c r="O616" i="3" s="1"/>
  <c r="O617" i="3" s="1"/>
  <c r="N587" i="3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M587" i="3"/>
  <c r="M588" i="3" s="1"/>
  <c r="M589" i="3" s="1"/>
  <c r="M590" i="3" s="1"/>
  <c r="M591" i="3" s="1"/>
  <c r="M592" i="3" s="1"/>
  <c r="M593" i="3" s="1"/>
  <c r="M594" i="3" s="1"/>
  <c r="M595" i="3" s="1"/>
  <c r="M596" i="3" s="1"/>
  <c r="M597" i="3" s="1"/>
  <c r="M598" i="3" s="1"/>
  <c r="M599" i="3" s="1"/>
  <c r="M600" i="3" s="1"/>
  <c r="M601" i="3" s="1"/>
  <c r="M602" i="3" s="1"/>
  <c r="M603" i="3" s="1"/>
  <c r="M604" i="3" s="1"/>
  <c r="M605" i="3" s="1"/>
  <c r="M606" i="3" s="1"/>
  <c r="M607" i="3" s="1"/>
  <c r="M608" i="3" s="1"/>
  <c r="M609" i="3" s="1"/>
  <c r="M610" i="3" s="1"/>
  <c r="M611" i="3" s="1"/>
  <c r="M612" i="3" s="1"/>
  <c r="M613" i="3" s="1"/>
  <c r="M614" i="3" s="1"/>
  <c r="M615" i="3" s="1"/>
  <c r="M616" i="3" s="1"/>
  <c r="M617" i="3" s="1"/>
  <c r="L587" i="3"/>
  <c r="L588" i="3" s="1"/>
  <c r="L589" i="3" s="1"/>
  <c r="L590" i="3" s="1"/>
  <c r="L591" i="3" s="1"/>
  <c r="L592" i="3" s="1"/>
  <c r="L593" i="3" s="1"/>
  <c r="L594" i="3" s="1"/>
  <c r="L595" i="3" s="1"/>
  <c r="L596" i="3" s="1"/>
  <c r="L597" i="3" s="1"/>
  <c r="L598" i="3" s="1"/>
  <c r="L599" i="3" s="1"/>
  <c r="L600" i="3" s="1"/>
  <c r="L601" i="3" s="1"/>
  <c r="L602" i="3" s="1"/>
  <c r="L603" i="3" s="1"/>
  <c r="L604" i="3" s="1"/>
  <c r="L605" i="3" s="1"/>
  <c r="L606" i="3" s="1"/>
  <c r="L607" i="3" s="1"/>
  <c r="L608" i="3" s="1"/>
  <c r="L609" i="3" s="1"/>
  <c r="L610" i="3" s="1"/>
  <c r="L611" i="3" s="1"/>
  <c r="L612" i="3" s="1"/>
  <c r="L613" i="3" s="1"/>
  <c r="L614" i="3" s="1"/>
  <c r="L615" i="3" s="1"/>
  <c r="L616" i="3" s="1"/>
  <c r="L617" i="3" s="1"/>
  <c r="K587" i="3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6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J587" i="3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J606" i="3" s="1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O556" i="3"/>
  <c r="O557" i="3" s="1"/>
  <c r="O558" i="3" s="1"/>
  <c r="O559" i="3" s="1"/>
  <c r="O560" i="3" s="1"/>
  <c r="O561" i="3" s="1"/>
  <c r="O562" i="3" s="1"/>
  <c r="O563" i="3" s="1"/>
  <c r="O564" i="3" s="1"/>
  <c r="O565" i="3" s="1"/>
  <c r="O566" i="3" s="1"/>
  <c r="O567" i="3" s="1"/>
  <c r="O568" i="3" s="1"/>
  <c r="O569" i="3" s="1"/>
  <c r="O570" i="3" s="1"/>
  <c r="O571" i="3" s="1"/>
  <c r="O572" i="3" s="1"/>
  <c r="O573" i="3" s="1"/>
  <c r="O574" i="3" s="1"/>
  <c r="O575" i="3" s="1"/>
  <c r="O576" i="3" s="1"/>
  <c r="O577" i="3" s="1"/>
  <c r="O578" i="3" s="1"/>
  <c r="O579" i="3" s="1"/>
  <c r="O580" i="3" s="1"/>
  <c r="O581" i="3" s="1"/>
  <c r="O582" i="3" s="1"/>
  <c r="O583" i="3" s="1"/>
  <c r="O584" i="3" s="1"/>
  <c r="O585" i="3" s="1"/>
  <c r="O586" i="3" s="1"/>
  <c r="N556" i="3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M556" i="3"/>
  <c r="M557" i="3" s="1"/>
  <c r="M558" i="3" s="1"/>
  <c r="M559" i="3" s="1"/>
  <c r="M560" i="3" s="1"/>
  <c r="M561" i="3" s="1"/>
  <c r="M562" i="3" s="1"/>
  <c r="M563" i="3" s="1"/>
  <c r="M564" i="3" s="1"/>
  <c r="M565" i="3" s="1"/>
  <c r="M566" i="3" s="1"/>
  <c r="M567" i="3" s="1"/>
  <c r="M568" i="3" s="1"/>
  <c r="M569" i="3" s="1"/>
  <c r="M570" i="3" s="1"/>
  <c r="M571" i="3" s="1"/>
  <c r="M572" i="3" s="1"/>
  <c r="M573" i="3" s="1"/>
  <c r="M574" i="3" s="1"/>
  <c r="M575" i="3" s="1"/>
  <c r="M576" i="3" s="1"/>
  <c r="M577" i="3" s="1"/>
  <c r="M578" i="3" s="1"/>
  <c r="M579" i="3" s="1"/>
  <c r="M580" i="3" s="1"/>
  <c r="M581" i="3" s="1"/>
  <c r="M582" i="3" s="1"/>
  <c r="M583" i="3" s="1"/>
  <c r="M584" i="3" s="1"/>
  <c r="M585" i="3" s="1"/>
  <c r="M586" i="3" s="1"/>
  <c r="L556" i="3"/>
  <c r="L557" i="3" s="1"/>
  <c r="L558" i="3" s="1"/>
  <c r="L559" i="3" s="1"/>
  <c r="L560" i="3" s="1"/>
  <c r="L561" i="3" s="1"/>
  <c r="L562" i="3" s="1"/>
  <c r="L563" i="3" s="1"/>
  <c r="L564" i="3" s="1"/>
  <c r="L565" i="3" s="1"/>
  <c r="L566" i="3" s="1"/>
  <c r="L567" i="3" s="1"/>
  <c r="L568" i="3" s="1"/>
  <c r="L569" i="3" s="1"/>
  <c r="L570" i="3" s="1"/>
  <c r="L571" i="3" s="1"/>
  <c r="L572" i="3" s="1"/>
  <c r="L573" i="3" s="1"/>
  <c r="L574" i="3" s="1"/>
  <c r="L575" i="3" s="1"/>
  <c r="L576" i="3" s="1"/>
  <c r="L577" i="3" s="1"/>
  <c r="L578" i="3" s="1"/>
  <c r="L579" i="3" s="1"/>
  <c r="L580" i="3" s="1"/>
  <c r="L581" i="3" s="1"/>
  <c r="L582" i="3" s="1"/>
  <c r="L583" i="3" s="1"/>
  <c r="L584" i="3" s="1"/>
  <c r="L585" i="3" s="1"/>
  <c r="L586" i="3" s="1"/>
  <c r="K556" i="3"/>
  <c r="K557" i="3" s="1"/>
  <c r="K558" i="3" s="1"/>
  <c r="K559" i="3" s="1"/>
  <c r="K560" i="3" s="1"/>
  <c r="K561" i="3" s="1"/>
  <c r="K562" i="3" s="1"/>
  <c r="K563" i="3" s="1"/>
  <c r="K564" i="3" s="1"/>
  <c r="K565" i="3" s="1"/>
  <c r="K566" i="3" s="1"/>
  <c r="K567" i="3" s="1"/>
  <c r="K568" i="3" s="1"/>
  <c r="K569" i="3" s="1"/>
  <c r="K570" i="3" s="1"/>
  <c r="K571" i="3" s="1"/>
  <c r="K572" i="3" s="1"/>
  <c r="K573" i="3" s="1"/>
  <c r="K574" i="3" s="1"/>
  <c r="K575" i="3" s="1"/>
  <c r="K576" i="3" s="1"/>
  <c r="K577" i="3" s="1"/>
  <c r="K578" i="3" s="1"/>
  <c r="K579" i="3" s="1"/>
  <c r="K580" i="3" s="1"/>
  <c r="K581" i="3" s="1"/>
  <c r="K582" i="3" s="1"/>
  <c r="K583" i="3" s="1"/>
  <c r="K584" i="3" s="1"/>
  <c r="K585" i="3" s="1"/>
  <c r="K586" i="3" s="1"/>
  <c r="J556" i="3"/>
  <c r="J557" i="3" s="1"/>
  <c r="J558" i="3" s="1"/>
  <c r="J559" i="3" s="1"/>
  <c r="J560" i="3" s="1"/>
  <c r="J561" i="3" s="1"/>
  <c r="J562" i="3" s="1"/>
  <c r="J563" i="3" s="1"/>
  <c r="J564" i="3" s="1"/>
  <c r="J565" i="3" s="1"/>
  <c r="J566" i="3" s="1"/>
  <c r="J567" i="3" s="1"/>
  <c r="J568" i="3" s="1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O526" i="3"/>
  <c r="O527" i="3" s="1"/>
  <c r="O528" i="3" s="1"/>
  <c r="O529" i="3" s="1"/>
  <c r="O530" i="3" s="1"/>
  <c r="O531" i="3" s="1"/>
  <c r="O532" i="3" s="1"/>
  <c r="O533" i="3" s="1"/>
  <c r="O534" i="3" s="1"/>
  <c r="O535" i="3" s="1"/>
  <c r="O536" i="3" s="1"/>
  <c r="O537" i="3" s="1"/>
  <c r="O538" i="3" s="1"/>
  <c r="O539" i="3" s="1"/>
  <c r="O540" i="3" s="1"/>
  <c r="O541" i="3" s="1"/>
  <c r="O542" i="3" s="1"/>
  <c r="O543" i="3" s="1"/>
  <c r="O544" i="3" s="1"/>
  <c r="O545" i="3" s="1"/>
  <c r="O546" i="3" s="1"/>
  <c r="O547" i="3" s="1"/>
  <c r="O548" i="3" s="1"/>
  <c r="O549" i="3" s="1"/>
  <c r="O550" i="3" s="1"/>
  <c r="O551" i="3" s="1"/>
  <c r="O552" i="3" s="1"/>
  <c r="O553" i="3" s="1"/>
  <c r="O554" i="3" s="1"/>
  <c r="O555" i="3" s="1"/>
  <c r="N526" i="3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M526" i="3"/>
  <c r="M527" i="3" s="1"/>
  <c r="M528" i="3" s="1"/>
  <c r="M529" i="3" s="1"/>
  <c r="M530" i="3" s="1"/>
  <c r="M531" i="3" s="1"/>
  <c r="M532" i="3" s="1"/>
  <c r="M533" i="3" s="1"/>
  <c r="M534" i="3" s="1"/>
  <c r="M535" i="3" s="1"/>
  <c r="M536" i="3" s="1"/>
  <c r="M537" i="3" s="1"/>
  <c r="M538" i="3" s="1"/>
  <c r="M539" i="3" s="1"/>
  <c r="M540" i="3" s="1"/>
  <c r="M541" i="3" s="1"/>
  <c r="M542" i="3" s="1"/>
  <c r="M543" i="3" s="1"/>
  <c r="M544" i="3" s="1"/>
  <c r="M545" i="3" s="1"/>
  <c r="M546" i="3" s="1"/>
  <c r="M547" i="3" s="1"/>
  <c r="M548" i="3" s="1"/>
  <c r="M549" i="3" s="1"/>
  <c r="M550" i="3" s="1"/>
  <c r="M551" i="3" s="1"/>
  <c r="M552" i="3" s="1"/>
  <c r="M553" i="3" s="1"/>
  <c r="M554" i="3" s="1"/>
  <c r="M555" i="3" s="1"/>
  <c r="L526" i="3"/>
  <c r="L527" i="3" s="1"/>
  <c r="L528" i="3" s="1"/>
  <c r="L529" i="3" s="1"/>
  <c r="L530" i="3" s="1"/>
  <c r="L531" i="3" s="1"/>
  <c r="L532" i="3" s="1"/>
  <c r="L533" i="3" s="1"/>
  <c r="L534" i="3" s="1"/>
  <c r="L535" i="3" s="1"/>
  <c r="L536" i="3" s="1"/>
  <c r="L537" i="3" s="1"/>
  <c r="L538" i="3" s="1"/>
  <c r="L539" i="3" s="1"/>
  <c r="L540" i="3" s="1"/>
  <c r="L541" i="3" s="1"/>
  <c r="L542" i="3" s="1"/>
  <c r="L543" i="3" s="1"/>
  <c r="L544" i="3" s="1"/>
  <c r="L545" i="3" s="1"/>
  <c r="L546" i="3" s="1"/>
  <c r="L547" i="3" s="1"/>
  <c r="L548" i="3" s="1"/>
  <c r="L549" i="3" s="1"/>
  <c r="L550" i="3" s="1"/>
  <c r="L551" i="3" s="1"/>
  <c r="L552" i="3" s="1"/>
  <c r="L553" i="3" s="1"/>
  <c r="L554" i="3" s="1"/>
  <c r="L555" i="3" s="1"/>
  <c r="K526" i="3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K540" i="3" s="1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J526" i="3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J540" i="3" s="1"/>
  <c r="J541" i="3" s="1"/>
  <c r="J542" i="3" s="1"/>
  <c r="J543" i="3" s="1"/>
  <c r="J544" i="3" s="1"/>
  <c r="J545" i="3" s="1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O495" i="3"/>
  <c r="O496" i="3" s="1"/>
  <c r="O497" i="3" s="1"/>
  <c r="O498" i="3" s="1"/>
  <c r="O499" i="3" s="1"/>
  <c r="O500" i="3" s="1"/>
  <c r="O501" i="3" s="1"/>
  <c r="O502" i="3" s="1"/>
  <c r="O503" i="3" s="1"/>
  <c r="O504" i="3" s="1"/>
  <c r="O505" i="3" s="1"/>
  <c r="O506" i="3" s="1"/>
  <c r="O507" i="3" s="1"/>
  <c r="O508" i="3" s="1"/>
  <c r="O509" i="3" s="1"/>
  <c r="O510" i="3" s="1"/>
  <c r="O511" i="3" s="1"/>
  <c r="O512" i="3" s="1"/>
  <c r="O513" i="3" s="1"/>
  <c r="O514" i="3" s="1"/>
  <c r="O515" i="3" s="1"/>
  <c r="O516" i="3" s="1"/>
  <c r="O517" i="3" s="1"/>
  <c r="O518" i="3" s="1"/>
  <c r="O519" i="3" s="1"/>
  <c r="O520" i="3" s="1"/>
  <c r="O521" i="3" s="1"/>
  <c r="O522" i="3" s="1"/>
  <c r="O523" i="3" s="1"/>
  <c r="O524" i="3" s="1"/>
  <c r="O525" i="3" s="1"/>
  <c r="N495" i="3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M495" i="3"/>
  <c r="M496" i="3" s="1"/>
  <c r="M497" i="3" s="1"/>
  <c r="M498" i="3" s="1"/>
  <c r="M499" i="3" s="1"/>
  <c r="M500" i="3" s="1"/>
  <c r="M501" i="3" s="1"/>
  <c r="M502" i="3" s="1"/>
  <c r="M503" i="3" s="1"/>
  <c r="M504" i="3" s="1"/>
  <c r="M505" i="3" s="1"/>
  <c r="M506" i="3" s="1"/>
  <c r="M507" i="3" s="1"/>
  <c r="M508" i="3" s="1"/>
  <c r="M509" i="3" s="1"/>
  <c r="M510" i="3" s="1"/>
  <c r="M511" i="3" s="1"/>
  <c r="M512" i="3" s="1"/>
  <c r="M513" i="3" s="1"/>
  <c r="M514" i="3" s="1"/>
  <c r="M515" i="3" s="1"/>
  <c r="M516" i="3" s="1"/>
  <c r="M517" i="3" s="1"/>
  <c r="M518" i="3" s="1"/>
  <c r="M519" i="3" s="1"/>
  <c r="M520" i="3" s="1"/>
  <c r="M521" i="3" s="1"/>
  <c r="M522" i="3" s="1"/>
  <c r="M523" i="3" s="1"/>
  <c r="M524" i="3" s="1"/>
  <c r="M525" i="3" s="1"/>
  <c r="L495" i="3"/>
  <c r="L496" i="3" s="1"/>
  <c r="L497" i="3" s="1"/>
  <c r="L498" i="3" s="1"/>
  <c r="L499" i="3" s="1"/>
  <c r="L500" i="3" s="1"/>
  <c r="L501" i="3" s="1"/>
  <c r="L502" i="3" s="1"/>
  <c r="L503" i="3" s="1"/>
  <c r="L504" i="3" s="1"/>
  <c r="L505" i="3" s="1"/>
  <c r="L506" i="3" s="1"/>
  <c r="L507" i="3" s="1"/>
  <c r="L508" i="3" s="1"/>
  <c r="L509" i="3" s="1"/>
  <c r="L510" i="3" s="1"/>
  <c r="L511" i="3" s="1"/>
  <c r="L512" i="3" s="1"/>
  <c r="L513" i="3" s="1"/>
  <c r="L514" i="3" s="1"/>
  <c r="L515" i="3" s="1"/>
  <c r="L516" i="3" s="1"/>
  <c r="L517" i="3" s="1"/>
  <c r="L518" i="3" s="1"/>
  <c r="L519" i="3" s="1"/>
  <c r="L520" i="3" s="1"/>
  <c r="L521" i="3" s="1"/>
  <c r="L522" i="3" s="1"/>
  <c r="L523" i="3" s="1"/>
  <c r="L524" i="3" s="1"/>
  <c r="L525" i="3" s="1"/>
  <c r="K495" i="3"/>
  <c r="K496" i="3" s="1"/>
  <c r="K497" i="3" s="1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K519" i="3" s="1"/>
  <c r="K520" i="3" s="1"/>
  <c r="K521" i="3" s="1"/>
  <c r="K522" i="3" s="1"/>
  <c r="K523" i="3" s="1"/>
  <c r="K524" i="3" s="1"/>
  <c r="K525" i="3" s="1"/>
  <c r="J495" i="3"/>
  <c r="J496" i="3" s="1"/>
  <c r="J497" i="3" s="1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519" i="3" s="1"/>
  <c r="J520" i="3" s="1"/>
  <c r="J521" i="3" s="1"/>
  <c r="J522" i="3" s="1"/>
  <c r="J523" i="3" s="1"/>
  <c r="J524" i="3" s="1"/>
  <c r="J525" i="3" s="1"/>
  <c r="O465" i="3"/>
  <c r="O466" i="3" s="1"/>
  <c r="O467" i="3" s="1"/>
  <c r="O468" i="3" s="1"/>
  <c r="O469" i="3" s="1"/>
  <c r="O470" i="3" s="1"/>
  <c r="O471" i="3" s="1"/>
  <c r="O472" i="3" s="1"/>
  <c r="O473" i="3" s="1"/>
  <c r="O474" i="3" s="1"/>
  <c r="O475" i="3" s="1"/>
  <c r="O476" i="3" s="1"/>
  <c r="O477" i="3" s="1"/>
  <c r="O478" i="3" s="1"/>
  <c r="O479" i="3" s="1"/>
  <c r="O480" i="3" s="1"/>
  <c r="O481" i="3" s="1"/>
  <c r="O482" i="3" s="1"/>
  <c r="O483" i="3" s="1"/>
  <c r="O484" i="3" s="1"/>
  <c r="O485" i="3" s="1"/>
  <c r="O486" i="3" s="1"/>
  <c r="O487" i="3" s="1"/>
  <c r="O488" i="3" s="1"/>
  <c r="O489" i="3" s="1"/>
  <c r="O490" i="3" s="1"/>
  <c r="O491" i="3" s="1"/>
  <c r="O492" i="3" s="1"/>
  <c r="O493" i="3" s="1"/>
  <c r="O494" i="3" s="1"/>
  <c r="N465" i="3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M465" i="3"/>
  <c r="M466" i="3" s="1"/>
  <c r="M467" i="3" s="1"/>
  <c r="M468" i="3" s="1"/>
  <c r="M469" i="3" s="1"/>
  <c r="M470" i="3" s="1"/>
  <c r="M471" i="3" s="1"/>
  <c r="M472" i="3" s="1"/>
  <c r="M473" i="3" s="1"/>
  <c r="M474" i="3" s="1"/>
  <c r="M475" i="3" s="1"/>
  <c r="M476" i="3" s="1"/>
  <c r="M477" i="3" s="1"/>
  <c r="M478" i="3" s="1"/>
  <c r="M479" i="3" s="1"/>
  <c r="M480" i="3" s="1"/>
  <c r="M481" i="3" s="1"/>
  <c r="M482" i="3" s="1"/>
  <c r="M483" i="3" s="1"/>
  <c r="M484" i="3" s="1"/>
  <c r="M485" i="3" s="1"/>
  <c r="M486" i="3" s="1"/>
  <c r="M487" i="3" s="1"/>
  <c r="M488" i="3" s="1"/>
  <c r="M489" i="3" s="1"/>
  <c r="M490" i="3" s="1"/>
  <c r="M491" i="3" s="1"/>
  <c r="M492" i="3" s="1"/>
  <c r="M493" i="3" s="1"/>
  <c r="M494" i="3" s="1"/>
  <c r="L465" i="3"/>
  <c r="L466" i="3" s="1"/>
  <c r="L467" i="3" s="1"/>
  <c r="L468" i="3" s="1"/>
  <c r="L469" i="3" s="1"/>
  <c r="L470" i="3" s="1"/>
  <c r="L471" i="3" s="1"/>
  <c r="L472" i="3" s="1"/>
  <c r="L473" i="3" s="1"/>
  <c r="L474" i="3" s="1"/>
  <c r="L475" i="3" s="1"/>
  <c r="L476" i="3" s="1"/>
  <c r="L477" i="3" s="1"/>
  <c r="L478" i="3" s="1"/>
  <c r="L479" i="3" s="1"/>
  <c r="L480" i="3" s="1"/>
  <c r="L481" i="3" s="1"/>
  <c r="L482" i="3" s="1"/>
  <c r="L483" i="3" s="1"/>
  <c r="L484" i="3" s="1"/>
  <c r="L485" i="3" s="1"/>
  <c r="L486" i="3" s="1"/>
  <c r="L487" i="3" s="1"/>
  <c r="L488" i="3" s="1"/>
  <c r="L489" i="3" s="1"/>
  <c r="L490" i="3" s="1"/>
  <c r="L491" i="3" s="1"/>
  <c r="L492" i="3" s="1"/>
  <c r="L493" i="3" s="1"/>
  <c r="L494" i="3" s="1"/>
  <c r="K465" i="3"/>
  <c r="K466" i="3" s="1"/>
  <c r="K467" i="3" s="1"/>
  <c r="K468" i="3" s="1"/>
  <c r="K469" i="3" s="1"/>
  <c r="K470" i="3" s="1"/>
  <c r="K471" i="3" s="1"/>
  <c r="K472" i="3" s="1"/>
  <c r="K473" i="3" s="1"/>
  <c r="K474" i="3" s="1"/>
  <c r="K475" i="3" s="1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J465" i="3"/>
  <c r="J466" i="3" s="1"/>
  <c r="J467" i="3" s="1"/>
  <c r="J468" i="3" s="1"/>
  <c r="J469" i="3" s="1"/>
  <c r="J470" i="3" s="1"/>
  <c r="J471" i="3" s="1"/>
  <c r="J472" i="3" s="1"/>
  <c r="J473" i="3" s="1"/>
  <c r="J474" i="3" s="1"/>
  <c r="J475" i="3" s="1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O434" i="3"/>
  <c r="O435" i="3" s="1"/>
  <c r="O436" i="3" s="1"/>
  <c r="O437" i="3" s="1"/>
  <c r="O438" i="3" s="1"/>
  <c r="O439" i="3" s="1"/>
  <c r="O440" i="3" s="1"/>
  <c r="O441" i="3" s="1"/>
  <c r="O442" i="3" s="1"/>
  <c r="O443" i="3" s="1"/>
  <c r="O444" i="3" s="1"/>
  <c r="O445" i="3" s="1"/>
  <c r="O446" i="3" s="1"/>
  <c r="O447" i="3" s="1"/>
  <c r="O448" i="3" s="1"/>
  <c r="O449" i="3" s="1"/>
  <c r="O450" i="3" s="1"/>
  <c r="O451" i="3" s="1"/>
  <c r="O452" i="3" s="1"/>
  <c r="O453" i="3" s="1"/>
  <c r="O454" i="3" s="1"/>
  <c r="O455" i="3" s="1"/>
  <c r="O456" i="3" s="1"/>
  <c r="O457" i="3" s="1"/>
  <c r="O458" i="3" s="1"/>
  <c r="O459" i="3" s="1"/>
  <c r="O460" i="3" s="1"/>
  <c r="O461" i="3" s="1"/>
  <c r="O462" i="3" s="1"/>
  <c r="O463" i="3" s="1"/>
  <c r="O464" i="3" s="1"/>
  <c r="N434" i="3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M434" i="3"/>
  <c r="M435" i="3" s="1"/>
  <c r="M436" i="3" s="1"/>
  <c r="M437" i="3" s="1"/>
  <c r="M438" i="3" s="1"/>
  <c r="M439" i="3" s="1"/>
  <c r="M440" i="3" s="1"/>
  <c r="M441" i="3" s="1"/>
  <c r="M442" i="3" s="1"/>
  <c r="M443" i="3" s="1"/>
  <c r="M444" i="3" s="1"/>
  <c r="M445" i="3" s="1"/>
  <c r="M446" i="3" s="1"/>
  <c r="M447" i="3" s="1"/>
  <c r="M448" i="3" s="1"/>
  <c r="M449" i="3" s="1"/>
  <c r="M450" i="3" s="1"/>
  <c r="M451" i="3" s="1"/>
  <c r="M452" i="3" s="1"/>
  <c r="M453" i="3" s="1"/>
  <c r="M454" i="3" s="1"/>
  <c r="M455" i="3" s="1"/>
  <c r="M456" i="3" s="1"/>
  <c r="M457" i="3" s="1"/>
  <c r="M458" i="3" s="1"/>
  <c r="M459" i="3" s="1"/>
  <c r="M460" i="3" s="1"/>
  <c r="M461" i="3" s="1"/>
  <c r="M462" i="3" s="1"/>
  <c r="M463" i="3" s="1"/>
  <c r="M464" i="3" s="1"/>
  <c r="L434" i="3"/>
  <c r="L435" i="3" s="1"/>
  <c r="L436" i="3" s="1"/>
  <c r="L437" i="3" s="1"/>
  <c r="L438" i="3" s="1"/>
  <c r="L439" i="3" s="1"/>
  <c r="L440" i="3" s="1"/>
  <c r="L441" i="3" s="1"/>
  <c r="L442" i="3" s="1"/>
  <c r="L443" i="3" s="1"/>
  <c r="L444" i="3" s="1"/>
  <c r="L445" i="3" s="1"/>
  <c r="L446" i="3" s="1"/>
  <c r="L447" i="3" s="1"/>
  <c r="L448" i="3" s="1"/>
  <c r="L449" i="3" s="1"/>
  <c r="L450" i="3" s="1"/>
  <c r="L451" i="3" s="1"/>
  <c r="L452" i="3" s="1"/>
  <c r="L453" i="3" s="1"/>
  <c r="L454" i="3" s="1"/>
  <c r="L455" i="3" s="1"/>
  <c r="L456" i="3" s="1"/>
  <c r="L457" i="3" s="1"/>
  <c r="L458" i="3" s="1"/>
  <c r="L459" i="3" s="1"/>
  <c r="L460" i="3" s="1"/>
  <c r="L461" i="3" s="1"/>
  <c r="L462" i="3" s="1"/>
  <c r="L463" i="3" s="1"/>
  <c r="L464" i="3" s="1"/>
  <c r="K434" i="3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K454" i="3" s="1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J434" i="3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O405" i="3"/>
  <c r="O406" i="3" s="1"/>
  <c r="O407" i="3" s="1"/>
  <c r="O408" i="3" s="1"/>
  <c r="O409" i="3" s="1"/>
  <c r="O410" i="3" s="1"/>
  <c r="O411" i="3" s="1"/>
  <c r="O412" i="3" s="1"/>
  <c r="O413" i="3" s="1"/>
  <c r="O414" i="3" s="1"/>
  <c r="O415" i="3" s="1"/>
  <c r="O416" i="3" s="1"/>
  <c r="O417" i="3" s="1"/>
  <c r="O418" i="3" s="1"/>
  <c r="O419" i="3" s="1"/>
  <c r="O420" i="3" s="1"/>
  <c r="O421" i="3" s="1"/>
  <c r="O422" i="3" s="1"/>
  <c r="O423" i="3" s="1"/>
  <c r="O424" i="3" s="1"/>
  <c r="O425" i="3" s="1"/>
  <c r="O426" i="3" s="1"/>
  <c r="O427" i="3" s="1"/>
  <c r="O428" i="3" s="1"/>
  <c r="O429" i="3" s="1"/>
  <c r="O430" i="3" s="1"/>
  <c r="O431" i="3" s="1"/>
  <c r="O432" i="3" s="1"/>
  <c r="N405" i="3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M405" i="3"/>
  <c r="M406" i="3" s="1"/>
  <c r="M407" i="3" s="1"/>
  <c r="M408" i="3" s="1"/>
  <c r="M409" i="3" s="1"/>
  <c r="M410" i="3" s="1"/>
  <c r="M411" i="3" s="1"/>
  <c r="M412" i="3" s="1"/>
  <c r="M413" i="3" s="1"/>
  <c r="M414" i="3" s="1"/>
  <c r="M415" i="3" s="1"/>
  <c r="M416" i="3" s="1"/>
  <c r="M417" i="3" s="1"/>
  <c r="M418" i="3" s="1"/>
  <c r="M419" i="3" s="1"/>
  <c r="M420" i="3" s="1"/>
  <c r="M421" i="3" s="1"/>
  <c r="M422" i="3" s="1"/>
  <c r="M423" i="3" s="1"/>
  <c r="M424" i="3" s="1"/>
  <c r="M425" i="3" s="1"/>
  <c r="M426" i="3" s="1"/>
  <c r="M427" i="3" s="1"/>
  <c r="M428" i="3" s="1"/>
  <c r="M429" i="3" s="1"/>
  <c r="M430" i="3" s="1"/>
  <c r="M431" i="3" s="1"/>
  <c r="M432" i="3" s="1"/>
  <c r="L405" i="3"/>
  <c r="L406" i="3" s="1"/>
  <c r="L407" i="3" s="1"/>
  <c r="L408" i="3" s="1"/>
  <c r="L409" i="3" s="1"/>
  <c r="L410" i="3" s="1"/>
  <c r="L411" i="3" s="1"/>
  <c r="L412" i="3" s="1"/>
  <c r="L413" i="3" s="1"/>
  <c r="L414" i="3" s="1"/>
  <c r="L415" i="3" s="1"/>
  <c r="L416" i="3" s="1"/>
  <c r="L417" i="3" s="1"/>
  <c r="L418" i="3" s="1"/>
  <c r="L419" i="3" s="1"/>
  <c r="L420" i="3" s="1"/>
  <c r="L421" i="3" s="1"/>
  <c r="L422" i="3" s="1"/>
  <c r="L423" i="3" s="1"/>
  <c r="L424" i="3" s="1"/>
  <c r="L425" i="3" s="1"/>
  <c r="L426" i="3" s="1"/>
  <c r="L427" i="3" s="1"/>
  <c r="L428" i="3" s="1"/>
  <c r="L429" i="3" s="1"/>
  <c r="L430" i="3" s="1"/>
  <c r="L431" i="3" s="1"/>
  <c r="L432" i="3" s="1"/>
  <c r="K405" i="3"/>
  <c r="K406" i="3" s="1"/>
  <c r="K407" i="3" s="1"/>
  <c r="K408" i="3" s="1"/>
  <c r="K409" i="3" s="1"/>
  <c r="K410" i="3" s="1"/>
  <c r="K411" i="3" s="1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K431" i="3" s="1"/>
  <c r="K432" i="3" s="1"/>
  <c r="J405" i="3"/>
  <c r="J406" i="3" s="1"/>
  <c r="J407" i="3" s="1"/>
  <c r="J408" i="3" s="1"/>
  <c r="J409" i="3" s="1"/>
  <c r="J410" i="3" s="1"/>
  <c r="J411" i="3" s="1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J431" i="3" s="1"/>
  <c r="J432" i="3" s="1"/>
  <c r="CQ374" i="3"/>
  <c r="CQ375" i="3" s="1"/>
  <c r="CQ376" i="3" s="1"/>
  <c r="CQ377" i="3" s="1"/>
  <c r="CQ378" i="3" s="1"/>
  <c r="CQ379" i="3" s="1"/>
  <c r="CQ380" i="3" s="1"/>
  <c r="CQ381" i="3" s="1"/>
  <c r="CQ382" i="3" s="1"/>
  <c r="CQ383" i="3" s="1"/>
  <c r="CQ384" i="3" s="1"/>
  <c r="CQ385" i="3" s="1"/>
  <c r="CQ386" i="3" s="1"/>
  <c r="CQ387" i="3" s="1"/>
  <c r="CQ388" i="3" s="1"/>
  <c r="CQ389" i="3" s="1"/>
  <c r="CQ390" i="3" s="1"/>
  <c r="CQ391" i="3" s="1"/>
  <c r="CQ392" i="3" s="1"/>
  <c r="CQ393" i="3" s="1"/>
  <c r="CQ394" i="3" s="1"/>
  <c r="CQ395" i="3" s="1"/>
  <c r="CQ396" i="3" s="1"/>
  <c r="CQ397" i="3" s="1"/>
  <c r="CQ398" i="3" s="1"/>
  <c r="CQ399" i="3" s="1"/>
  <c r="CQ400" i="3" s="1"/>
  <c r="CQ401" i="3" s="1"/>
  <c r="CQ402" i="3" s="1"/>
  <c r="CQ403" i="3" s="1"/>
  <c r="CQ404" i="3" s="1"/>
  <c r="CP374" i="3"/>
  <c r="CP375" i="3" s="1"/>
  <c r="CP376" i="3" s="1"/>
  <c r="CP377" i="3" s="1"/>
  <c r="CP378" i="3" s="1"/>
  <c r="CP379" i="3" s="1"/>
  <c r="CP380" i="3" s="1"/>
  <c r="CP381" i="3" s="1"/>
  <c r="CP382" i="3" s="1"/>
  <c r="CP383" i="3" s="1"/>
  <c r="CP384" i="3" s="1"/>
  <c r="CP385" i="3" s="1"/>
  <c r="CP386" i="3" s="1"/>
  <c r="CP387" i="3" s="1"/>
  <c r="CP388" i="3" s="1"/>
  <c r="CP389" i="3" s="1"/>
  <c r="CP390" i="3" s="1"/>
  <c r="CP391" i="3" s="1"/>
  <c r="CP392" i="3" s="1"/>
  <c r="CP393" i="3" s="1"/>
  <c r="CP394" i="3" s="1"/>
  <c r="CP395" i="3" s="1"/>
  <c r="CP396" i="3" s="1"/>
  <c r="CP397" i="3" s="1"/>
  <c r="CP398" i="3" s="1"/>
  <c r="CP399" i="3" s="1"/>
  <c r="CP400" i="3" s="1"/>
  <c r="CP401" i="3" s="1"/>
  <c r="CP402" i="3" s="1"/>
  <c r="CP403" i="3" s="1"/>
  <c r="CP404" i="3" s="1"/>
  <c r="CO374" i="3"/>
  <c r="CO375" i="3" s="1"/>
  <c r="CO376" i="3" s="1"/>
  <c r="CO377" i="3" s="1"/>
  <c r="CO378" i="3" s="1"/>
  <c r="CO379" i="3" s="1"/>
  <c r="CO380" i="3" s="1"/>
  <c r="CO381" i="3" s="1"/>
  <c r="CO382" i="3" s="1"/>
  <c r="CO383" i="3" s="1"/>
  <c r="CO384" i="3" s="1"/>
  <c r="CO385" i="3" s="1"/>
  <c r="CO386" i="3" s="1"/>
  <c r="CO387" i="3" s="1"/>
  <c r="CO388" i="3" s="1"/>
  <c r="CO389" i="3" s="1"/>
  <c r="CO390" i="3" s="1"/>
  <c r="CO391" i="3" s="1"/>
  <c r="CO392" i="3" s="1"/>
  <c r="CO393" i="3" s="1"/>
  <c r="CO394" i="3" s="1"/>
  <c r="CO395" i="3" s="1"/>
  <c r="CO396" i="3" s="1"/>
  <c r="CO397" i="3" s="1"/>
  <c r="CO398" i="3" s="1"/>
  <c r="CO399" i="3" s="1"/>
  <c r="CO400" i="3" s="1"/>
  <c r="CO401" i="3" s="1"/>
  <c r="CO402" i="3" s="1"/>
  <c r="CO403" i="3" s="1"/>
  <c r="CO404" i="3" s="1"/>
  <c r="CN374" i="3"/>
  <c r="CN375" i="3" s="1"/>
  <c r="CN376" i="3" s="1"/>
  <c r="CN377" i="3" s="1"/>
  <c r="CN378" i="3" s="1"/>
  <c r="CN379" i="3" s="1"/>
  <c r="CN380" i="3" s="1"/>
  <c r="CN381" i="3" s="1"/>
  <c r="CN382" i="3" s="1"/>
  <c r="CN383" i="3" s="1"/>
  <c r="CN384" i="3" s="1"/>
  <c r="CN385" i="3" s="1"/>
  <c r="CN386" i="3" s="1"/>
  <c r="CN387" i="3" s="1"/>
  <c r="CN388" i="3" s="1"/>
  <c r="CN389" i="3" s="1"/>
  <c r="CN390" i="3" s="1"/>
  <c r="CN391" i="3" s="1"/>
  <c r="CN392" i="3" s="1"/>
  <c r="CN393" i="3" s="1"/>
  <c r="CN394" i="3" s="1"/>
  <c r="CN395" i="3" s="1"/>
  <c r="CN396" i="3" s="1"/>
  <c r="CN397" i="3" s="1"/>
  <c r="CN398" i="3" s="1"/>
  <c r="CN399" i="3" s="1"/>
  <c r="CN400" i="3" s="1"/>
  <c r="CN401" i="3" s="1"/>
  <c r="CN402" i="3" s="1"/>
  <c r="CN403" i="3" s="1"/>
  <c r="CN404" i="3" s="1"/>
  <c r="CM374" i="3"/>
  <c r="CM375" i="3" s="1"/>
  <c r="CM376" i="3" s="1"/>
  <c r="CM377" i="3" s="1"/>
  <c r="CM378" i="3" s="1"/>
  <c r="CM379" i="3" s="1"/>
  <c r="CM380" i="3" s="1"/>
  <c r="CM381" i="3" s="1"/>
  <c r="CM382" i="3" s="1"/>
  <c r="CM383" i="3" s="1"/>
  <c r="CM384" i="3" s="1"/>
  <c r="CM385" i="3" s="1"/>
  <c r="CM386" i="3" s="1"/>
  <c r="CM387" i="3" s="1"/>
  <c r="CM388" i="3" s="1"/>
  <c r="CM389" i="3" s="1"/>
  <c r="CM390" i="3" s="1"/>
  <c r="CM391" i="3" s="1"/>
  <c r="CM392" i="3" s="1"/>
  <c r="CM393" i="3" s="1"/>
  <c r="CM394" i="3" s="1"/>
  <c r="CM395" i="3" s="1"/>
  <c r="CM396" i="3" s="1"/>
  <c r="CM397" i="3" s="1"/>
  <c r="CM398" i="3" s="1"/>
  <c r="CM399" i="3" s="1"/>
  <c r="CM400" i="3" s="1"/>
  <c r="CM401" i="3" s="1"/>
  <c r="CM402" i="3" s="1"/>
  <c r="CM403" i="3" s="1"/>
  <c r="CM404" i="3" s="1"/>
  <c r="CL374" i="3"/>
  <c r="CL375" i="3" s="1"/>
  <c r="CL376" i="3" s="1"/>
  <c r="CL377" i="3" s="1"/>
  <c r="CL378" i="3" s="1"/>
  <c r="CL379" i="3" s="1"/>
  <c r="CL380" i="3" s="1"/>
  <c r="CL381" i="3" s="1"/>
  <c r="CL382" i="3" s="1"/>
  <c r="CL383" i="3" s="1"/>
  <c r="CL384" i="3" s="1"/>
  <c r="CL385" i="3" s="1"/>
  <c r="CL386" i="3" s="1"/>
  <c r="CL387" i="3" s="1"/>
  <c r="CL388" i="3" s="1"/>
  <c r="CL389" i="3" s="1"/>
  <c r="CL390" i="3" s="1"/>
  <c r="CL391" i="3" s="1"/>
  <c r="CL392" i="3" s="1"/>
  <c r="CL393" i="3" s="1"/>
  <c r="CL394" i="3" s="1"/>
  <c r="CL395" i="3" s="1"/>
  <c r="CL396" i="3" s="1"/>
  <c r="CL397" i="3" s="1"/>
  <c r="CL398" i="3" s="1"/>
  <c r="CL399" i="3" s="1"/>
  <c r="CL400" i="3" s="1"/>
  <c r="CL401" i="3" s="1"/>
  <c r="CL402" i="3" s="1"/>
  <c r="CL403" i="3" s="1"/>
  <c r="CL404" i="3" s="1"/>
  <c r="CI374" i="3"/>
  <c r="CI375" i="3" s="1"/>
  <c r="CI376" i="3" s="1"/>
  <c r="CI377" i="3" s="1"/>
  <c r="CI378" i="3" s="1"/>
  <c r="CI379" i="3" s="1"/>
  <c r="CI380" i="3" s="1"/>
  <c r="CI381" i="3" s="1"/>
  <c r="CI382" i="3" s="1"/>
  <c r="CI383" i="3" s="1"/>
  <c r="CI384" i="3" s="1"/>
  <c r="CI385" i="3" s="1"/>
  <c r="CI386" i="3" s="1"/>
  <c r="CI387" i="3" s="1"/>
  <c r="CI388" i="3" s="1"/>
  <c r="CI389" i="3" s="1"/>
  <c r="CI390" i="3" s="1"/>
  <c r="CI391" i="3" s="1"/>
  <c r="CI392" i="3" s="1"/>
  <c r="CI393" i="3" s="1"/>
  <c r="CI394" i="3" s="1"/>
  <c r="CI395" i="3" s="1"/>
  <c r="CI396" i="3" s="1"/>
  <c r="CI397" i="3" s="1"/>
  <c r="CI398" i="3" s="1"/>
  <c r="CI399" i="3" s="1"/>
  <c r="CI400" i="3" s="1"/>
  <c r="CI401" i="3" s="1"/>
  <c r="CI402" i="3" s="1"/>
  <c r="CI403" i="3" s="1"/>
  <c r="CI404" i="3" s="1"/>
  <c r="CH374" i="3"/>
  <c r="CH375" i="3" s="1"/>
  <c r="CH376" i="3" s="1"/>
  <c r="CH377" i="3" s="1"/>
  <c r="CH378" i="3" s="1"/>
  <c r="CH379" i="3" s="1"/>
  <c r="CH380" i="3" s="1"/>
  <c r="CH381" i="3" s="1"/>
  <c r="CH382" i="3" s="1"/>
  <c r="CH383" i="3" s="1"/>
  <c r="CH384" i="3" s="1"/>
  <c r="CH385" i="3" s="1"/>
  <c r="CH386" i="3" s="1"/>
  <c r="CH387" i="3" s="1"/>
  <c r="CH388" i="3" s="1"/>
  <c r="CH389" i="3" s="1"/>
  <c r="CH390" i="3" s="1"/>
  <c r="CH391" i="3" s="1"/>
  <c r="CH392" i="3" s="1"/>
  <c r="CH393" i="3" s="1"/>
  <c r="CH394" i="3" s="1"/>
  <c r="CH395" i="3" s="1"/>
  <c r="CH396" i="3" s="1"/>
  <c r="CH397" i="3" s="1"/>
  <c r="CH398" i="3" s="1"/>
  <c r="CH399" i="3" s="1"/>
  <c r="CH400" i="3" s="1"/>
  <c r="CH401" i="3" s="1"/>
  <c r="CH402" i="3" s="1"/>
  <c r="CH403" i="3" s="1"/>
  <c r="CH404" i="3" s="1"/>
  <c r="CG374" i="3"/>
  <c r="CG375" i="3" s="1"/>
  <c r="CG376" i="3" s="1"/>
  <c r="CG377" i="3" s="1"/>
  <c r="CG378" i="3" s="1"/>
  <c r="CG379" i="3" s="1"/>
  <c r="CG380" i="3" s="1"/>
  <c r="CG381" i="3" s="1"/>
  <c r="CG382" i="3" s="1"/>
  <c r="CG383" i="3" s="1"/>
  <c r="CG384" i="3" s="1"/>
  <c r="CG385" i="3" s="1"/>
  <c r="CG386" i="3" s="1"/>
  <c r="CG387" i="3" s="1"/>
  <c r="CG388" i="3" s="1"/>
  <c r="CG389" i="3" s="1"/>
  <c r="CG390" i="3" s="1"/>
  <c r="CG391" i="3" s="1"/>
  <c r="CG392" i="3" s="1"/>
  <c r="CG393" i="3" s="1"/>
  <c r="CG394" i="3" s="1"/>
  <c r="CG395" i="3" s="1"/>
  <c r="CG396" i="3" s="1"/>
  <c r="CG397" i="3" s="1"/>
  <c r="CG398" i="3" s="1"/>
  <c r="CG399" i="3" s="1"/>
  <c r="CG400" i="3" s="1"/>
  <c r="CG401" i="3" s="1"/>
  <c r="CG402" i="3" s="1"/>
  <c r="CG403" i="3" s="1"/>
  <c r="CG404" i="3" s="1"/>
  <c r="CF374" i="3"/>
  <c r="CF375" i="3" s="1"/>
  <c r="CF376" i="3" s="1"/>
  <c r="CF377" i="3" s="1"/>
  <c r="CF378" i="3" s="1"/>
  <c r="CF379" i="3" s="1"/>
  <c r="CF380" i="3" s="1"/>
  <c r="CF381" i="3" s="1"/>
  <c r="CF382" i="3" s="1"/>
  <c r="CF383" i="3" s="1"/>
  <c r="CF384" i="3" s="1"/>
  <c r="CF385" i="3" s="1"/>
  <c r="CF386" i="3" s="1"/>
  <c r="CF387" i="3" s="1"/>
  <c r="CF388" i="3" s="1"/>
  <c r="CF389" i="3" s="1"/>
  <c r="CF390" i="3" s="1"/>
  <c r="CF391" i="3" s="1"/>
  <c r="CF392" i="3" s="1"/>
  <c r="CF393" i="3" s="1"/>
  <c r="CF394" i="3" s="1"/>
  <c r="CF395" i="3" s="1"/>
  <c r="CF396" i="3" s="1"/>
  <c r="CF397" i="3" s="1"/>
  <c r="CF398" i="3" s="1"/>
  <c r="CF399" i="3" s="1"/>
  <c r="CF400" i="3" s="1"/>
  <c r="CF401" i="3" s="1"/>
  <c r="CF402" i="3" s="1"/>
  <c r="CF403" i="3" s="1"/>
  <c r="CF404" i="3" s="1"/>
  <c r="CE374" i="3"/>
  <c r="CE375" i="3" s="1"/>
  <c r="CE376" i="3" s="1"/>
  <c r="CE377" i="3" s="1"/>
  <c r="CE378" i="3" s="1"/>
  <c r="CE379" i="3" s="1"/>
  <c r="CE380" i="3" s="1"/>
  <c r="CE381" i="3" s="1"/>
  <c r="CE382" i="3" s="1"/>
  <c r="CE383" i="3" s="1"/>
  <c r="CE384" i="3" s="1"/>
  <c r="CE385" i="3" s="1"/>
  <c r="CE386" i="3" s="1"/>
  <c r="CE387" i="3" s="1"/>
  <c r="CE388" i="3" s="1"/>
  <c r="CE389" i="3" s="1"/>
  <c r="CE390" i="3" s="1"/>
  <c r="CE391" i="3" s="1"/>
  <c r="CE392" i="3" s="1"/>
  <c r="CE393" i="3" s="1"/>
  <c r="CE394" i="3" s="1"/>
  <c r="CE395" i="3" s="1"/>
  <c r="CE396" i="3" s="1"/>
  <c r="CE397" i="3" s="1"/>
  <c r="CE398" i="3" s="1"/>
  <c r="CE399" i="3" s="1"/>
  <c r="CE400" i="3" s="1"/>
  <c r="CE401" i="3" s="1"/>
  <c r="CE402" i="3" s="1"/>
  <c r="CE403" i="3" s="1"/>
  <c r="CE404" i="3" s="1"/>
  <c r="CD374" i="3"/>
  <c r="CD375" i="3" s="1"/>
  <c r="CD376" i="3" s="1"/>
  <c r="CD377" i="3" s="1"/>
  <c r="CD378" i="3" s="1"/>
  <c r="CD379" i="3" s="1"/>
  <c r="CD380" i="3" s="1"/>
  <c r="CD381" i="3" s="1"/>
  <c r="CD382" i="3" s="1"/>
  <c r="CD383" i="3" s="1"/>
  <c r="CD384" i="3" s="1"/>
  <c r="CD385" i="3" s="1"/>
  <c r="CD386" i="3" s="1"/>
  <c r="CD387" i="3" s="1"/>
  <c r="CD388" i="3" s="1"/>
  <c r="CD389" i="3" s="1"/>
  <c r="CD390" i="3" s="1"/>
  <c r="CD391" i="3" s="1"/>
  <c r="CD392" i="3" s="1"/>
  <c r="CD393" i="3" s="1"/>
  <c r="CD394" i="3" s="1"/>
  <c r="CD395" i="3" s="1"/>
  <c r="CD396" i="3" s="1"/>
  <c r="CD397" i="3" s="1"/>
  <c r="CD398" i="3" s="1"/>
  <c r="CD399" i="3" s="1"/>
  <c r="CD400" i="3" s="1"/>
  <c r="CD401" i="3" s="1"/>
  <c r="CD402" i="3" s="1"/>
  <c r="CD403" i="3" s="1"/>
  <c r="CD404" i="3" s="1"/>
  <c r="CA374" i="3"/>
  <c r="CA375" i="3" s="1"/>
  <c r="CA376" i="3" s="1"/>
  <c r="CA377" i="3" s="1"/>
  <c r="CA378" i="3" s="1"/>
  <c r="CA379" i="3" s="1"/>
  <c r="CA380" i="3" s="1"/>
  <c r="CA381" i="3" s="1"/>
  <c r="CA382" i="3" s="1"/>
  <c r="CA383" i="3" s="1"/>
  <c r="CA384" i="3" s="1"/>
  <c r="CA385" i="3" s="1"/>
  <c r="CA386" i="3" s="1"/>
  <c r="CA387" i="3" s="1"/>
  <c r="CA388" i="3" s="1"/>
  <c r="CA389" i="3" s="1"/>
  <c r="CA390" i="3" s="1"/>
  <c r="CA391" i="3" s="1"/>
  <c r="CA392" i="3" s="1"/>
  <c r="CA393" i="3" s="1"/>
  <c r="CA394" i="3" s="1"/>
  <c r="CA395" i="3" s="1"/>
  <c r="CA396" i="3" s="1"/>
  <c r="CA397" i="3" s="1"/>
  <c r="CA398" i="3" s="1"/>
  <c r="CA399" i="3" s="1"/>
  <c r="CA400" i="3" s="1"/>
  <c r="CA401" i="3" s="1"/>
  <c r="CA402" i="3" s="1"/>
  <c r="CA403" i="3" s="1"/>
  <c r="CA404" i="3" s="1"/>
  <c r="BZ374" i="3"/>
  <c r="BZ375" i="3" s="1"/>
  <c r="BZ376" i="3" s="1"/>
  <c r="BZ377" i="3" s="1"/>
  <c r="BZ378" i="3" s="1"/>
  <c r="BZ379" i="3" s="1"/>
  <c r="BZ380" i="3" s="1"/>
  <c r="BZ381" i="3" s="1"/>
  <c r="BZ382" i="3" s="1"/>
  <c r="BZ383" i="3" s="1"/>
  <c r="BZ384" i="3" s="1"/>
  <c r="BZ385" i="3" s="1"/>
  <c r="BZ386" i="3" s="1"/>
  <c r="BZ387" i="3" s="1"/>
  <c r="BZ388" i="3" s="1"/>
  <c r="BZ389" i="3" s="1"/>
  <c r="BZ390" i="3" s="1"/>
  <c r="BZ391" i="3" s="1"/>
  <c r="BZ392" i="3" s="1"/>
  <c r="BZ393" i="3" s="1"/>
  <c r="BZ394" i="3" s="1"/>
  <c r="BZ395" i="3" s="1"/>
  <c r="BZ396" i="3" s="1"/>
  <c r="BZ397" i="3" s="1"/>
  <c r="BZ398" i="3" s="1"/>
  <c r="BZ399" i="3" s="1"/>
  <c r="BZ400" i="3" s="1"/>
  <c r="BZ401" i="3" s="1"/>
  <c r="BZ402" i="3" s="1"/>
  <c r="BZ403" i="3" s="1"/>
  <c r="BZ404" i="3" s="1"/>
  <c r="BY374" i="3"/>
  <c r="BY375" i="3" s="1"/>
  <c r="BY376" i="3" s="1"/>
  <c r="BY377" i="3" s="1"/>
  <c r="BY378" i="3" s="1"/>
  <c r="BY379" i="3" s="1"/>
  <c r="BY380" i="3" s="1"/>
  <c r="BY381" i="3" s="1"/>
  <c r="BY382" i="3" s="1"/>
  <c r="BY383" i="3" s="1"/>
  <c r="BY384" i="3" s="1"/>
  <c r="BY385" i="3" s="1"/>
  <c r="BY386" i="3" s="1"/>
  <c r="BY387" i="3" s="1"/>
  <c r="BY388" i="3" s="1"/>
  <c r="BY389" i="3" s="1"/>
  <c r="BY390" i="3" s="1"/>
  <c r="BY391" i="3" s="1"/>
  <c r="BY392" i="3" s="1"/>
  <c r="BY393" i="3" s="1"/>
  <c r="BY394" i="3" s="1"/>
  <c r="BY395" i="3" s="1"/>
  <c r="BY396" i="3" s="1"/>
  <c r="BY397" i="3" s="1"/>
  <c r="BY398" i="3" s="1"/>
  <c r="BY399" i="3" s="1"/>
  <c r="BY400" i="3" s="1"/>
  <c r="BY401" i="3" s="1"/>
  <c r="BY402" i="3" s="1"/>
  <c r="BY403" i="3" s="1"/>
  <c r="BY404" i="3" s="1"/>
  <c r="BX374" i="3"/>
  <c r="BX375" i="3" s="1"/>
  <c r="BX376" i="3" s="1"/>
  <c r="BX377" i="3" s="1"/>
  <c r="BX378" i="3" s="1"/>
  <c r="BX379" i="3" s="1"/>
  <c r="BX380" i="3" s="1"/>
  <c r="BX381" i="3" s="1"/>
  <c r="BX382" i="3" s="1"/>
  <c r="BX383" i="3" s="1"/>
  <c r="BX384" i="3" s="1"/>
  <c r="BX385" i="3" s="1"/>
  <c r="BX386" i="3" s="1"/>
  <c r="BX387" i="3" s="1"/>
  <c r="BX388" i="3" s="1"/>
  <c r="BX389" i="3" s="1"/>
  <c r="BX390" i="3" s="1"/>
  <c r="BX391" i="3" s="1"/>
  <c r="BX392" i="3" s="1"/>
  <c r="BX393" i="3" s="1"/>
  <c r="BX394" i="3" s="1"/>
  <c r="BX395" i="3" s="1"/>
  <c r="BX396" i="3" s="1"/>
  <c r="BX397" i="3" s="1"/>
  <c r="BX398" i="3" s="1"/>
  <c r="BX399" i="3" s="1"/>
  <c r="BX400" i="3" s="1"/>
  <c r="BX401" i="3" s="1"/>
  <c r="BX402" i="3" s="1"/>
  <c r="BX403" i="3" s="1"/>
  <c r="BX404" i="3" s="1"/>
  <c r="BW374" i="3"/>
  <c r="BW375" i="3" s="1"/>
  <c r="BW376" i="3" s="1"/>
  <c r="BW377" i="3" s="1"/>
  <c r="BW378" i="3" s="1"/>
  <c r="BW379" i="3" s="1"/>
  <c r="BW380" i="3" s="1"/>
  <c r="BW381" i="3" s="1"/>
  <c r="BW382" i="3" s="1"/>
  <c r="BW383" i="3" s="1"/>
  <c r="BW384" i="3" s="1"/>
  <c r="BW385" i="3" s="1"/>
  <c r="BW386" i="3" s="1"/>
  <c r="BW387" i="3" s="1"/>
  <c r="BW388" i="3" s="1"/>
  <c r="BW389" i="3" s="1"/>
  <c r="BW390" i="3" s="1"/>
  <c r="BW391" i="3" s="1"/>
  <c r="BW392" i="3" s="1"/>
  <c r="BW393" i="3" s="1"/>
  <c r="BW394" i="3" s="1"/>
  <c r="BW395" i="3" s="1"/>
  <c r="BW396" i="3" s="1"/>
  <c r="BW397" i="3" s="1"/>
  <c r="BW398" i="3" s="1"/>
  <c r="BW399" i="3" s="1"/>
  <c r="BW400" i="3" s="1"/>
  <c r="BW401" i="3" s="1"/>
  <c r="BW402" i="3" s="1"/>
  <c r="BW403" i="3" s="1"/>
  <c r="BW404" i="3" s="1"/>
  <c r="BV374" i="3"/>
  <c r="BV375" i="3" s="1"/>
  <c r="BV376" i="3" s="1"/>
  <c r="BV377" i="3" s="1"/>
  <c r="BV378" i="3" s="1"/>
  <c r="BV379" i="3" s="1"/>
  <c r="BV380" i="3" s="1"/>
  <c r="BV381" i="3" s="1"/>
  <c r="BV382" i="3" s="1"/>
  <c r="BV383" i="3" s="1"/>
  <c r="BV384" i="3" s="1"/>
  <c r="BV385" i="3" s="1"/>
  <c r="BV386" i="3" s="1"/>
  <c r="BV387" i="3" s="1"/>
  <c r="BV388" i="3" s="1"/>
  <c r="BV389" i="3" s="1"/>
  <c r="BV390" i="3" s="1"/>
  <c r="BV391" i="3" s="1"/>
  <c r="BV392" i="3" s="1"/>
  <c r="BV393" i="3" s="1"/>
  <c r="BV394" i="3" s="1"/>
  <c r="BV395" i="3" s="1"/>
  <c r="BV396" i="3" s="1"/>
  <c r="BV397" i="3" s="1"/>
  <c r="BV398" i="3" s="1"/>
  <c r="BV399" i="3" s="1"/>
  <c r="BV400" i="3" s="1"/>
  <c r="BV401" i="3" s="1"/>
  <c r="BV402" i="3" s="1"/>
  <c r="BV403" i="3" s="1"/>
  <c r="BV404" i="3" s="1"/>
  <c r="BS374" i="3"/>
  <c r="BS375" i="3" s="1"/>
  <c r="BS376" i="3" s="1"/>
  <c r="BS377" i="3" s="1"/>
  <c r="BS378" i="3" s="1"/>
  <c r="BS379" i="3" s="1"/>
  <c r="BS380" i="3" s="1"/>
  <c r="BS381" i="3" s="1"/>
  <c r="BS382" i="3" s="1"/>
  <c r="BS383" i="3" s="1"/>
  <c r="BS384" i="3" s="1"/>
  <c r="BS385" i="3" s="1"/>
  <c r="BS386" i="3" s="1"/>
  <c r="BS387" i="3" s="1"/>
  <c r="BS388" i="3" s="1"/>
  <c r="BS389" i="3" s="1"/>
  <c r="BS390" i="3" s="1"/>
  <c r="BS391" i="3" s="1"/>
  <c r="BS392" i="3" s="1"/>
  <c r="BS393" i="3" s="1"/>
  <c r="BS394" i="3" s="1"/>
  <c r="BS395" i="3" s="1"/>
  <c r="BS396" i="3" s="1"/>
  <c r="BS397" i="3" s="1"/>
  <c r="BS398" i="3" s="1"/>
  <c r="BS399" i="3" s="1"/>
  <c r="BS400" i="3" s="1"/>
  <c r="BS401" i="3" s="1"/>
  <c r="BS402" i="3" s="1"/>
  <c r="BS403" i="3" s="1"/>
  <c r="BS404" i="3" s="1"/>
  <c r="BR374" i="3"/>
  <c r="BR375" i="3" s="1"/>
  <c r="BR376" i="3" s="1"/>
  <c r="BR377" i="3" s="1"/>
  <c r="BR378" i="3" s="1"/>
  <c r="BR379" i="3" s="1"/>
  <c r="BR380" i="3" s="1"/>
  <c r="BR381" i="3" s="1"/>
  <c r="BR382" i="3" s="1"/>
  <c r="BR383" i="3" s="1"/>
  <c r="BR384" i="3" s="1"/>
  <c r="BR385" i="3" s="1"/>
  <c r="BR386" i="3" s="1"/>
  <c r="BR387" i="3" s="1"/>
  <c r="BR388" i="3" s="1"/>
  <c r="BR389" i="3" s="1"/>
  <c r="BR390" i="3" s="1"/>
  <c r="BR391" i="3" s="1"/>
  <c r="BR392" i="3" s="1"/>
  <c r="BR393" i="3" s="1"/>
  <c r="BR394" i="3" s="1"/>
  <c r="BR395" i="3" s="1"/>
  <c r="BR396" i="3" s="1"/>
  <c r="BR397" i="3" s="1"/>
  <c r="BR398" i="3" s="1"/>
  <c r="BR399" i="3" s="1"/>
  <c r="BR400" i="3" s="1"/>
  <c r="BR401" i="3" s="1"/>
  <c r="BR402" i="3" s="1"/>
  <c r="BR403" i="3" s="1"/>
  <c r="BR404" i="3" s="1"/>
  <c r="BQ374" i="3"/>
  <c r="BQ375" i="3" s="1"/>
  <c r="BQ376" i="3" s="1"/>
  <c r="BQ377" i="3" s="1"/>
  <c r="BQ378" i="3" s="1"/>
  <c r="BQ379" i="3" s="1"/>
  <c r="BQ380" i="3" s="1"/>
  <c r="BQ381" i="3" s="1"/>
  <c r="BQ382" i="3" s="1"/>
  <c r="BQ383" i="3" s="1"/>
  <c r="BQ384" i="3" s="1"/>
  <c r="BQ385" i="3" s="1"/>
  <c r="BQ386" i="3" s="1"/>
  <c r="BQ387" i="3" s="1"/>
  <c r="BQ388" i="3" s="1"/>
  <c r="BQ389" i="3" s="1"/>
  <c r="BQ390" i="3" s="1"/>
  <c r="BQ391" i="3" s="1"/>
  <c r="BQ392" i="3" s="1"/>
  <c r="BQ393" i="3" s="1"/>
  <c r="BQ394" i="3" s="1"/>
  <c r="BQ395" i="3" s="1"/>
  <c r="BQ396" i="3" s="1"/>
  <c r="BQ397" i="3" s="1"/>
  <c r="BQ398" i="3" s="1"/>
  <c r="BQ399" i="3" s="1"/>
  <c r="BQ400" i="3" s="1"/>
  <c r="BQ401" i="3" s="1"/>
  <c r="BQ402" i="3" s="1"/>
  <c r="BQ403" i="3" s="1"/>
  <c r="BQ404" i="3" s="1"/>
  <c r="BP374" i="3"/>
  <c r="BP375" i="3" s="1"/>
  <c r="BP376" i="3" s="1"/>
  <c r="BP377" i="3" s="1"/>
  <c r="BP378" i="3" s="1"/>
  <c r="BP379" i="3" s="1"/>
  <c r="BP380" i="3" s="1"/>
  <c r="BP381" i="3" s="1"/>
  <c r="BP382" i="3" s="1"/>
  <c r="BP383" i="3" s="1"/>
  <c r="BP384" i="3" s="1"/>
  <c r="BP385" i="3" s="1"/>
  <c r="BP386" i="3" s="1"/>
  <c r="BP387" i="3" s="1"/>
  <c r="BP388" i="3" s="1"/>
  <c r="BP389" i="3" s="1"/>
  <c r="BP390" i="3" s="1"/>
  <c r="BP391" i="3" s="1"/>
  <c r="BP392" i="3" s="1"/>
  <c r="BP393" i="3" s="1"/>
  <c r="BP394" i="3" s="1"/>
  <c r="BP395" i="3" s="1"/>
  <c r="BP396" i="3" s="1"/>
  <c r="BP397" i="3" s="1"/>
  <c r="BP398" i="3" s="1"/>
  <c r="BP399" i="3" s="1"/>
  <c r="BP400" i="3" s="1"/>
  <c r="BP401" i="3" s="1"/>
  <c r="BP402" i="3" s="1"/>
  <c r="BP403" i="3" s="1"/>
  <c r="BP404" i="3" s="1"/>
  <c r="BO374" i="3"/>
  <c r="BO375" i="3" s="1"/>
  <c r="BO376" i="3" s="1"/>
  <c r="BO377" i="3" s="1"/>
  <c r="BO378" i="3" s="1"/>
  <c r="BO379" i="3" s="1"/>
  <c r="BO380" i="3" s="1"/>
  <c r="BO381" i="3" s="1"/>
  <c r="BO382" i="3" s="1"/>
  <c r="BO383" i="3" s="1"/>
  <c r="BO384" i="3" s="1"/>
  <c r="BO385" i="3" s="1"/>
  <c r="BO386" i="3" s="1"/>
  <c r="BO387" i="3" s="1"/>
  <c r="BO388" i="3" s="1"/>
  <c r="BO389" i="3" s="1"/>
  <c r="BO390" i="3" s="1"/>
  <c r="BO391" i="3" s="1"/>
  <c r="BO392" i="3" s="1"/>
  <c r="BO393" i="3" s="1"/>
  <c r="BO394" i="3" s="1"/>
  <c r="BO395" i="3" s="1"/>
  <c r="BO396" i="3" s="1"/>
  <c r="BO397" i="3" s="1"/>
  <c r="BO398" i="3" s="1"/>
  <c r="BO399" i="3" s="1"/>
  <c r="BO400" i="3" s="1"/>
  <c r="BO401" i="3" s="1"/>
  <c r="BO402" i="3" s="1"/>
  <c r="BO403" i="3" s="1"/>
  <c r="BO404" i="3" s="1"/>
  <c r="BN374" i="3"/>
  <c r="BN375" i="3" s="1"/>
  <c r="BN376" i="3" s="1"/>
  <c r="BN377" i="3" s="1"/>
  <c r="BN378" i="3" s="1"/>
  <c r="BN379" i="3" s="1"/>
  <c r="BN380" i="3" s="1"/>
  <c r="BN381" i="3" s="1"/>
  <c r="BN382" i="3" s="1"/>
  <c r="BN383" i="3" s="1"/>
  <c r="BN384" i="3" s="1"/>
  <c r="BN385" i="3" s="1"/>
  <c r="BN386" i="3" s="1"/>
  <c r="BN387" i="3" s="1"/>
  <c r="BN388" i="3" s="1"/>
  <c r="BN389" i="3" s="1"/>
  <c r="BN390" i="3" s="1"/>
  <c r="BN391" i="3" s="1"/>
  <c r="BN392" i="3" s="1"/>
  <c r="BN393" i="3" s="1"/>
  <c r="BN394" i="3" s="1"/>
  <c r="BN395" i="3" s="1"/>
  <c r="BN396" i="3" s="1"/>
  <c r="BN397" i="3" s="1"/>
  <c r="BN398" i="3" s="1"/>
  <c r="BN399" i="3" s="1"/>
  <c r="BN400" i="3" s="1"/>
  <c r="BN401" i="3" s="1"/>
  <c r="BN402" i="3" s="1"/>
  <c r="BN403" i="3" s="1"/>
  <c r="BN404" i="3" s="1"/>
  <c r="BK374" i="3"/>
  <c r="BK375" i="3" s="1"/>
  <c r="BK376" i="3" s="1"/>
  <c r="BK377" i="3" s="1"/>
  <c r="BK378" i="3" s="1"/>
  <c r="BK379" i="3" s="1"/>
  <c r="BK380" i="3" s="1"/>
  <c r="BK381" i="3" s="1"/>
  <c r="BK382" i="3" s="1"/>
  <c r="BK383" i="3" s="1"/>
  <c r="BK384" i="3" s="1"/>
  <c r="BK385" i="3" s="1"/>
  <c r="BK386" i="3" s="1"/>
  <c r="BK387" i="3" s="1"/>
  <c r="BK388" i="3" s="1"/>
  <c r="BK389" i="3" s="1"/>
  <c r="BK390" i="3" s="1"/>
  <c r="BK391" i="3" s="1"/>
  <c r="BK392" i="3" s="1"/>
  <c r="BK393" i="3" s="1"/>
  <c r="BK394" i="3" s="1"/>
  <c r="BK395" i="3" s="1"/>
  <c r="BK396" i="3" s="1"/>
  <c r="BK397" i="3" s="1"/>
  <c r="BK398" i="3" s="1"/>
  <c r="BK399" i="3" s="1"/>
  <c r="BK400" i="3" s="1"/>
  <c r="BK401" i="3" s="1"/>
  <c r="BK402" i="3" s="1"/>
  <c r="BK403" i="3" s="1"/>
  <c r="BK404" i="3" s="1"/>
  <c r="BJ374" i="3"/>
  <c r="BJ375" i="3" s="1"/>
  <c r="BJ376" i="3" s="1"/>
  <c r="BJ377" i="3" s="1"/>
  <c r="BJ378" i="3" s="1"/>
  <c r="BJ379" i="3" s="1"/>
  <c r="BJ380" i="3" s="1"/>
  <c r="BJ381" i="3" s="1"/>
  <c r="BJ382" i="3" s="1"/>
  <c r="BJ383" i="3" s="1"/>
  <c r="BJ384" i="3" s="1"/>
  <c r="BJ385" i="3" s="1"/>
  <c r="BJ386" i="3" s="1"/>
  <c r="BJ387" i="3" s="1"/>
  <c r="BJ388" i="3" s="1"/>
  <c r="BJ389" i="3" s="1"/>
  <c r="BJ390" i="3" s="1"/>
  <c r="BJ391" i="3" s="1"/>
  <c r="BJ392" i="3" s="1"/>
  <c r="BJ393" i="3" s="1"/>
  <c r="BJ394" i="3" s="1"/>
  <c r="BJ395" i="3" s="1"/>
  <c r="BJ396" i="3" s="1"/>
  <c r="BJ397" i="3" s="1"/>
  <c r="BJ398" i="3" s="1"/>
  <c r="BJ399" i="3" s="1"/>
  <c r="BJ400" i="3" s="1"/>
  <c r="BJ401" i="3" s="1"/>
  <c r="BJ402" i="3" s="1"/>
  <c r="BJ403" i="3" s="1"/>
  <c r="BJ404" i="3" s="1"/>
  <c r="BI374" i="3"/>
  <c r="BI375" i="3" s="1"/>
  <c r="BI376" i="3" s="1"/>
  <c r="BI377" i="3" s="1"/>
  <c r="BI378" i="3" s="1"/>
  <c r="BI379" i="3" s="1"/>
  <c r="BI380" i="3" s="1"/>
  <c r="BI381" i="3" s="1"/>
  <c r="BI382" i="3" s="1"/>
  <c r="BI383" i="3" s="1"/>
  <c r="BI384" i="3" s="1"/>
  <c r="BI385" i="3" s="1"/>
  <c r="BI386" i="3" s="1"/>
  <c r="BI387" i="3" s="1"/>
  <c r="BI388" i="3" s="1"/>
  <c r="BI389" i="3" s="1"/>
  <c r="BI390" i="3" s="1"/>
  <c r="BI391" i="3" s="1"/>
  <c r="BI392" i="3" s="1"/>
  <c r="BI393" i="3" s="1"/>
  <c r="BI394" i="3" s="1"/>
  <c r="BI395" i="3" s="1"/>
  <c r="BI396" i="3" s="1"/>
  <c r="BI397" i="3" s="1"/>
  <c r="BI398" i="3" s="1"/>
  <c r="BI399" i="3" s="1"/>
  <c r="BI400" i="3" s="1"/>
  <c r="BI401" i="3" s="1"/>
  <c r="BI402" i="3" s="1"/>
  <c r="BI403" i="3" s="1"/>
  <c r="BI404" i="3" s="1"/>
  <c r="BH374" i="3"/>
  <c r="BH375" i="3" s="1"/>
  <c r="BH376" i="3" s="1"/>
  <c r="BH377" i="3" s="1"/>
  <c r="BH378" i="3" s="1"/>
  <c r="BH379" i="3" s="1"/>
  <c r="BH380" i="3" s="1"/>
  <c r="BH381" i="3" s="1"/>
  <c r="BH382" i="3" s="1"/>
  <c r="BH383" i="3" s="1"/>
  <c r="BH384" i="3" s="1"/>
  <c r="BH385" i="3" s="1"/>
  <c r="BH386" i="3" s="1"/>
  <c r="BH387" i="3" s="1"/>
  <c r="BH388" i="3" s="1"/>
  <c r="BH389" i="3" s="1"/>
  <c r="BH390" i="3" s="1"/>
  <c r="BH391" i="3" s="1"/>
  <c r="BH392" i="3" s="1"/>
  <c r="BH393" i="3" s="1"/>
  <c r="BH394" i="3" s="1"/>
  <c r="BH395" i="3" s="1"/>
  <c r="BH396" i="3" s="1"/>
  <c r="BH397" i="3" s="1"/>
  <c r="BH398" i="3" s="1"/>
  <c r="BH399" i="3" s="1"/>
  <c r="BH400" i="3" s="1"/>
  <c r="BH401" i="3" s="1"/>
  <c r="BH402" i="3" s="1"/>
  <c r="BH403" i="3" s="1"/>
  <c r="BH404" i="3" s="1"/>
  <c r="BG374" i="3"/>
  <c r="BG375" i="3" s="1"/>
  <c r="BG376" i="3" s="1"/>
  <c r="BG377" i="3" s="1"/>
  <c r="BG378" i="3" s="1"/>
  <c r="BG379" i="3" s="1"/>
  <c r="BG380" i="3" s="1"/>
  <c r="BG381" i="3" s="1"/>
  <c r="BG382" i="3" s="1"/>
  <c r="BG383" i="3" s="1"/>
  <c r="BG384" i="3" s="1"/>
  <c r="BG385" i="3" s="1"/>
  <c r="BG386" i="3" s="1"/>
  <c r="BG387" i="3" s="1"/>
  <c r="BG388" i="3" s="1"/>
  <c r="BG389" i="3" s="1"/>
  <c r="BG390" i="3" s="1"/>
  <c r="BG391" i="3" s="1"/>
  <c r="BG392" i="3" s="1"/>
  <c r="BG393" i="3" s="1"/>
  <c r="BG394" i="3" s="1"/>
  <c r="BG395" i="3" s="1"/>
  <c r="BG396" i="3" s="1"/>
  <c r="BG397" i="3" s="1"/>
  <c r="BG398" i="3" s="1"/>
  <c r="BG399" i="3" s="1"/>
  <c r="BG400" i="3" s="1"/>
  <c r="BG401" i="3" s="1"/>
  <c r="BG402" i="3" s="1"/>
  <c r="BG403" i="3" s="1"/>
  <c r="BG404" i="3" s="1"/>
  <c r="BF374" i="3"/>
  <c r="BF375" i="3" s="1"/>
  <c r="BF376" i="3" s="1"/>
  <c r="BF377" i="3" s="1"/>
  <c r="BF378" i="3" s="1"/>
  <c r="BF379" i="3" s="1"/>
  <c r="BF380" i="3" s="1"/>
  <c r="BF381" i="3" s="1"/>
  <c r="BF382" i="3" s="1"/>
  <c r="BF383" i="3" s="1"/>
  <c r="BF384" i="3" s="1"/>
  <c r="BF385" i="3" s="1"/>
  <c r="BF386" i="3" s="1"/>
  <c r="BF387" i="3" s="1"/>
  <c r="BF388" i="3" s="1"/>
  <c r="BF389" i="3" s="1"/>
  <c r="BF390" i="3" s="1"/>
  <c r="BF391" i="3" s="1"/>
  <c r="BF392" i="3" s="1"/>
  <c r="BF393" i="3" s="1"/>
  <c r="BF394" i="3" s="1"/>
  <c r="BF395" i="3" s="1"/>
  <c r="BF396" i="3" s="1"/>
  <c r="BF397" i="3" s="1"/>
  <c r="BF398" i="3" s="1"/>
  <c r="BF399" i="3" s="1"/>
  <c r="BF400" i="3" s="1"/>
  <c r="BF401" i="3" s="1"/>
  <c r="BF402" i="3" s="1"/>
  <c r="BF403" i="3" s="1"/>
  <c r="BF404" i="3" s="1"/>
  <c r="BC374" i="3"/>
  <c r="BC375" i="3" s="1"/>
  <c r="BC376" i="3" s="1"/>
  <c r="BC377" i="3" s="1"/>
  <c r="BC378" i="3" s="1"/>
  <c r="BC379" i="3" s="1"/>
  <c r="BC380" i="3" s="1"/>
  <c r="BC381" i="3" s="1"/>
  <c r="BC382" i="3" s="1"/>
  <c r="BC383" i="3" s="1"/>
  <c r="BC384" i="3" s="1"/>
  <c r="BC385" i="3" s="1"/>
  <c r="BC386" i="3" s="1"/>
  <c r="BC387" i="3" s="1"/>
  <c r="BC388" i="3" s="1"/>
  <c r="BC389" i="3" s="1"/>
  <c r="BC390" i="3" s="1"/>
  <c r="BC391" i="3" s="1"/>
  <c r="BC392" i="3" s="1"/>
  <c r="BC393" i="3" s="1"/>
  <c r="BC394" i="3" s="1"/>
  <c r="BC395" i="3" s="1"/>
  <c r="BC396" i="3" s="1"/>
  <c r="BC397" i="3" s="1"/>
  <c r="BC398" i="3" s="1"/>
  <c r="BC399" i="3" s="1"/>
  <c r="BC400" i="3" s="1"/>
  <c r="BC401" i="3" s="1"/>
  <c r="BC402" i="3" s="1"/>
  <c r="BC403" i="3" s="1"/>
  <c r="BC404" i="3" s="1"/>
  <c r="BB374" i="3"/>
  <c r="BB375" i="3" s="1"/>
  <c r="BB376" i="3" s="1"/>
  <c r="BB377" i="3" s="1"/>
  <c r="BB378" i="3" s="1"/>
  <c r="BB379" i="3" s="1"/>
  <c r="BB380" i="3" s="1"/>
  <c r="BB381" i="3" s="1"/>
  <c r="BB382" i="3" s="1"/>
  <c r="BB383" i="3" s="1"/>
  <c r="BB384" i="3" s="1"/>
  <c r="BB385" i="3" s="1"/>
  <c r="BB386" i="3" s="1"/>
  <c r="BB387" i="3" s="1"/>
  <c r="BB388" i="3" s="1"/>
  <c r="BB389" i="3" s="1"/>
  <c r="BB390" i="3" s="1"/>
  <c r="BB391" i="3" s="1"/>
  <c r="BB392" i="3" s="1"/>
  <c r="BB393" i="3" s="1"/>
  <c r="BB394" i="3" s="1"/>
  <c r="BB395" i="3" s="1"/>
  <c r="BB396" i="3" s="1"/>
  <c r="BB397" i="3" s="1"/>
  <c r="BB398" i="3" s="1"/>
  <c r="BB399" i="3" s="1"/>
  <c r="BB400" i="3" s="1"/>
  <c r="BB401" i="3" s="1"/>
  <c r="BB402" i="3" s="1"/>
  <c r="BB403" i="3" s="1"/>
  <c r="BB404" i="3" s="1"/>
  <c r="BA374" i="3"/>
  <c r="BA375" i="3" s="1"/>
  <c r="BA376" i="3" s="1"/>
  <c r="BA377" i="3" s="1"/>
  <c r="BA378" i="3" s="1"/>
  <c r="BA379" i="3" s="1"/>
  <c r="BA380" i="3" s="1"/>
  <c r="BA381" i="3" s="1"/>
  <c r="BA382" i="3" s="1"/>
  <c r="BA383" i="3" s="1"/>
  <c r="BA384" i="3" s="1"/>
  <c r="BA385" i="3" s="1"/>
  <c r="BA386" i="3" s="1"/>
  <c r="BA387" i="3" s="1"/>
  <c r="BA388" i="3" s="1"/>
  <c r="BA389" i="3" s="1"/>
  <c r="BA390" i="3" s="1"/>
  <c r="BA391" i="3" s="1"/>
  <c r="BA392" i="3" s="1"/>
  <c r="BA393" i="3" s="1"/>
  <c r="BA394" i="3" s="1"/>
  <c r="BA395" i="3" s="1"/>
  <c r="BA396" i="3" s="1"/>
  <c r="BA397" i="3" s="1"/>
  <c r="BA398" i="3" s="1"/>
  <c r="BA399" i="3" s="1"/>
  <c r="BA400" i="3" s="1"/>
  <c r="BA401" i="3" s="1"/>
  <c r="BA402" i="3" s="1"/>
  <c r="BA403" i="3" s="1"/>
  <c r="BA404" i="3" s="1"/>
  <c r="AZ374" i="3"/>
  <c r="AZ375" i="3" s="1"/>
  <c r="AZ376" i="3" s="1"/>
  <c r="AZ377" i="3" s="1"/>
  <c r="AZ378" i="3" s="1"/>
  <c r="AZ379" i="3" s="1"/>
  <c r="AZ380" i="3" s="1"/>
  <c r="AZ381" i="3" s="1"/>
  <c r="AZ382" i="3" s="1"/>
  <c r="AZ383" i="3" s="1"/>
  <c r="AZ384" i="3" s="1"/>
  <c r="AZ385" i="3" s="1"/>
  <c r="AZ386" i="3" s="1"/>
  <c r="AZ387" i="3" s="1"/>
  <c r="AZ388" i="3" s="1"/>
  <c r="AZ389" i="3" s="1"/>
  <c r="AZ390" i="3" s="1"/>
  <c r="AZ391" i="3" s="1"/>
  <c r="AZ392" i="3" s="1"/>
  <c r="AZ393" i="3" s="1"/>
  <c r="AZ394" i="3" s="1"/>
  <c r="AZ395" i="3" s="1"/>
  <c r="AZ396" i="3" s="1"/>
  <c r="AZ397" i="3" s="1"/>
  <c r="AZ398" i="3" s="1"/>
  <c r="AZ399" i="3" s="1"/>
  <c r="AZ400" i="3" s="1"/>
  <c r="AZ401" i="3" s="1"/>
  <c r="AZ402" i="3" s="1"/>
  <c r="AZ403" i="3" s="1"/>
  <c r="AZ404" i="3" s="1"/>
  <c r="AY374" i="3"/>
  <c r="AY375" i="3" s="1"/>
  <c r="AY376" i="3" s="1"/>
  <c r="AY377" i="3" s="1"/>
  <c r="AY378" i="3" s="1"/>
  <c r="AY379" i="3" s="1"/>
  <c r="AY380" i="3" s="1"/>
  <c r="AY381" i="3" s="1"/>
  <c r="AY382" i="3" s="1"/>
  <c r="AY383" i="3" s="1"/>
  <c r="AY384" i="3" s="1"/>
  <c r="AY385" i="3" s="1"/>
  <c r="AY386" i="3" s="1"/>
  <c r="AY387" i="3" s="1"/>
  <c r="AY388" i="3" s="1"/>
  <c r="AY389" i="3" s="1"/>
  <c r="AY390" i="3" s="1"/>
  <c r="AY391" i="3" s="1"/>
  <c r="AY392" i="3" s="1"/>
  <c r="AY393" i="3" s="1"/>
  <c r="AY394" i="3" s="1"/>
  <c r="AY395" i="3" s="1"/>
  <c r="AY396" i="3" s="1"/>
  <c r="AY397" i="3" s="1"/>
  <c r="AY398" i="3" s="1"/>
  <c r="AY399" i="3" s="1"/>
  <c r="AY400" i="3" s="1"/>
  <c r="AY401" i="3" s="1"/>
  <c r="AY402" i="3" s="1"/>
  <c r="AY403" i="3" s="1"/>
  <c r="AY404" i="3" s="1"/>
  <c r="AX374" i="3"/>
  <c r="AX375" i="3" s="1"/>
  <c r="AX376" i="3" s="1"/>
  <c r="AX377" i="3" s="1"/>
  <c r="AX378" i="3" s="1"/>
  <c r="AX379" i="3" s="1"/>
  <c r="AX380" i="3" s="1"/>
  <c r="AX381" i="3" s="1"/>
  <c r="AX382" i="3" s="1"/>
  <c r="AX383" i="3" s="1"/>
  <c r="AX384" i="3" s="1"/>
  <c r="AX385" i="3" s="1"/>
  <c r="AX386" i="3" s="1"/>
  <c r="AX387" i="3" s="1"/>
  <c r="AX388" i="3" s="1"/>
  <c r="AX389" i="3" s="1"/>
  <c r="AX390" i="3" s="1"/>
  <c r="AX391" i="3" s="1"/>
  <c r="AX392" i="3" s="1"/>
  <c r="AX393" i="3" s="1"/>
  <c r="AX394" i="3" s="1"/>
  <c r="AX395" i="3" s="1"/>
  <c r="AX396" i="3" s="1"/>
  <c r="AX397" i="3" s="1"/>
  <c r="AX398" i="3" s="1"/>
  <c r="AX399" i="3" s="1"/>
  <c r="AX400" i="3" s="1"/>
  <c r="AX401" i="3" s="1"/>
  <c r="AX402" i="3" s="1"/>
  <c r="AX403" i="3" s="1"/>
  <c r="AX404" i="3" s="1"/>
  <c r="AU374" i="3"/>
  <c r="AU375" i="3" s="1"/>
  <c r="AU376" i="3" s="1"/>
  <c r="AU377" i="3" s="1"/>
  <c r="AU378" i="3" s="1"/>
  <c r="AU379" i="3" s="1"/>
  <c r="AU380" i="3" s="1"/>
  <c r="AU381" i="3" s="1"/>
  <c r="AU382" i="3" s="1"/>
  <c r="AU383" i="3" s="1"/>
  <c r="AU384" i="3" s="1"/>
  <c r="AU385" i="3" s="1"/>
  <c r="AU386" i="3" s="1"/>
  <c r="AU387" i="3" s="1"/>
  <c r="AU388" i="3" s="1"/>
  <c r="AU389" i="3" s="1"/>
  <c r="AU390" i="3" s="1"/>
  <c r="AU391" i="3" s="1"/>
  <c r="AU392" i="3" s="1"/>
  <c r="AU393" i="3" s="1"/>
  <c r="AU394" i="3" s="1"/>
  <c r="AU395" i="3" s="1"/>
  <c r="AU396" i="3" s="1"/>
  <c r="AU397" i="3" s="1"/>
  <c r="AU398" i="3" s="1"/>
  <c r="AU399" i="3" s="1"/>
  <c r="AU400" i="3" s="1"/>
  <c r="AU401" i="3" s="1"/>
  <c r="AU402" i="3" s="1"/>
  <c r="AU403" i="3" s="1"/>
  <c r="AU404" i="3" s="1"/>
  <c r="AT374" i="3"/>
  <c r="AT375" i="3" s="1"/>
  <c r="AT376" i="3" s="1"/>
  <c r="AT377" i="3" s="1"/>
  <c r="AT378" i="3" s="1"/>
  <c r="AT379" i="3" s="1"/>
  <c r="AT380" i="3" s="1"/>
  <c r="AT381" i="3" s="1"/>
  <c r="AT382" i="3" s="1"/>
  <c r="AT383" i="3" s="1"/>
  <c r="AT384" i="3" s="1"/>
  <c r="AT385" i="3" s="1"/>
  <c r="AT386" i="3" s="1"/>
  <c r="AT387" i="3" s="1"/>
  <c r="AT388" i="3" s="1"/>
  <c r="AT389" i="3" s="1"/>
  <c r="AT390" i="3" s="1"/>
  <c r="AT391" i="3" s="1"/>
  <c r="AT392" i="3" s="1"/>
  <c r="AT393" i="3" s="1"/>
  <c r="AT394" i="3" s="1"/>
  <c r="AT395" i="3" s="1"/>
  <c r="AT396" i="3" s="1"/>
  <c r="AT397" i="3" s="1"/>
  <c r="AT398" i="3" s="1"/>
  <c r="AT399" i="3" s="1"/>
  <c r="AT400" i="3" s="1"/>
  <c r="AT401" i="3" s="1"/>
  <c r="AT402" i="3" s="1"/>
  <c r="AT403" i="3" s="1"/>
  <c r="AT404" i="3" s="1"/>
  <c r="AS374" i="3"/>
  <c r="AS375" i="3" s="1"/>
  <c r="AS376" i="3" s="1"/>
  <c r="AS377" i="3" s="1"/>
  <c r="AS378" i="3" s="1"/>
  <c r="AS379" i="3" s="1"/>
  <c r="AS380" i="3" s="1"/>
  <c r="AS381" i="3" s="1"/>
  <c r="AS382" i="3" s="1"/>
  <c r="AS383" i="3" s="1"/>
  <c r="AS384" i="3" s="1"/>
  <c r="AS385" i="3" s="1"/>
  <c r="AS386" i="3" s="1"/>
  <c r="AS387" i="3" s="1"/>
  <c r="AS388" i="3" s="1"/>
  <c r="AS389" i="3" s="1"/>
  <c r="AS390" i="3" s="1"/>
  <c r="AS391" i="3" s="1"/>
  <c r="AS392" i="3" s="1"/>
  <c r="AS393" i="3" s="1"/>
  <c r="AS394" i="3" s="1"/>
  <c r="AS395" i="3" s="1"/>
  <c r="AS396" i="3" s="1"/>
  <c r="AS397" i="3" s="1"/>
  <c r="AS398" i="3" s="1"/>
  <c r="AS399" i="3" s="1"/>
  <c r="AS400" i="3" s="1"/>
  <c r="AS401" i="3" s="1"/>
  <c r="AS402" i="3" s="1"/>
  <c r="AS403" i="3" s="1"/>
  <c r="AS404" i="3" s="1"/>
  <c r="AR374" i="3"/>
  <c r="AR375" i="3" s="1"/>
  <c r="AR376" i="3" s="1"/>
  <c r="AR377" i="3" s="1"/>
  <c r="AR378" i="3" s="1"/>
  <c r="AR379" i="3" s="1"/>
  <c r="AR380" i="3" s="1"/>
  <c r="AR381" i="3" s="1"/>
  <c r="AR382" i="3" s="1"/>
  <c r="AR383" i="3" s="1"/>
  <c r="AR384" i="3" s="1"/>
  <c r="AR385" i="3" s="1"/>
  <c r="AR386" i="3" s="1"/>
  <c r="AR387" i="3" s="1"/>
  <c r="AR388" i="3" s="1"/>
  <c r="AR389" i="3" s="1"/>
  <c r="AR390" i="3" s="1"/>
  <c r="AR391" i="3" s="1"/>
  <c r="AR392" i="3" s="1"/>
  <c r="AR393" i="3" s="1"/>
  <c r="AR394" i="3" s="1"/>
  <c r="AR395" i="3" s="1"/>
  <c r="AR396" i="3" s="1"/>
  <c r="AR397" i="3" s="1"/>
  <c r="AR398" i="3" s="1"/>
  <c r="AR399" i="3" s="1"/>
  <c r="AR400" i="3" s="1"/>
  <c r="AR401" i="3" s="1"/>
  <c r="AR402" i="3" s="1"/>
  <c r="AR403" i="3" s="1"/>
  <c r="AR404" i="3" s="1"/>
  <c r="AQ374" i="3"/>
  <c r="AQ375" i="3" s="1"/>
  <c r="AQ376" i="3" s="1"/>
  <c r="AQ377" i="3" s="1"/>
  <c r="AQ378" i="3" s="1"/>
  <c r="AQ379" i="3" s="1"/>
  <c r="AQ380" i="3" s="1"/>
  <c r="AQ381" i="3" s="1"/>
  <c r="AQ382" i="3" s="1"/>
  <c r="AQ383" i="3" s="1"/>
  <c r="AQ384" i="3" s="1"/>
  <c r="AQ385" i="3" s="1"/>
  <c r="AQ386" i="3" s="1"/>
  <c r="AQ387" i="3" s="1"/>
  <c r="AQ388" i="3" s="1"/>
  <c r="AQ389" i="3" s="1"/>
  <c r="AQ390" i="3" s="1"/>
  <c r="AQ391" i="3" s="1"/>
  <c r="AQ392" i="3" s="1"/>
  <c r="AQ393" i="3" s="1"/>
  <c r="AQ394" i="3" s="1"/>
  <c r="AQ395" i="3" s="1"/>
  <c r="AQ396" i="3" s="1"/>
  <c r="AQ397" i="3" s="1"/>
  <c r="AQ398" i="3" s="1"/>
  <c r="AQ399" i="3" s="1"/>
  <c r="AQ400" i="3" s="1"/>
  <c r="AQ401" i="3" s="1"/>
  <c r="AQ402" i="3" s="1"/>
  <c r="AQ403" i="3" s="1"/>
  <c r="AQ404" i="3" s="1"/>
  <c r="AP374" i="3"/>
  <c r="AP375" i="3" s="1"/>
  <c r="AP376" i="3" s="1"/>
  <c r="AP377" i="3" s="1"/>
  <c r="AP378" i="3" s="1"/>
  <c r="AP379" i="3" s="1"/>
  <c r="AP380" i="3" s="1"/>
  <c r="AP381" i="3" s="1"/>
  <c r="AP382" i="3" s="1"/>
  <c r="AP383" i="3" s="1"/>
  <c r="AP384" i="3" s="1"/>
  <c r="AP385" i="3" s="1"/>
  <c r="AP386" i="3" s="1"/>
  <c r="AP387" i="3" s="1"/>
  <c r="AP388" i="3" s="1"/>
  <c r="AP389" i="3" s="1"/>
  <c r="AP390" i="3" s="1"/>
  <c r="AP391" i="3" s="1"/>
  <c r="AP392" i="3" s="1"/>
  <c r="AP393" i="3" s="1"/>
  <c r="AP394" i="3" s="1"/>
  <c r="AP395" i="3" s="1"/>
  <c r="AP396" i="3" s="1"/>
  <c r="AP397" i="3" s="1"/>
  <c r="AP398" i="3" s="1"/>
  <c r="AP399" i="3" s="1"/>
  <c r="AP400" i="3" s="1"/>
  <c r="AP401" i="3" s="1"/>
  <c r="AP402" i="3" s="1"/>
  <c r="AP403" i="3" s="1"/>
  <c r="AP404" i="3" s="1"/>
  <c r="AM374" i="3"/>
  <c r="AM375" i="3" s="1"/>
  <c r="AM376" i="3" s="1"/>
  <c r="AM377" i="3" s="1"/>
  <c r="AM378" i="3" s="1"/>
  <c r="AM379" i="3" s="1"/>
  <c r="AM380" i="3" s="1"/>
  <c r="AM381" i="3" s="1"/>
  <c r="AM382" i="3" s="1"/>
  <c r="AM383" i="3" s="1"/>
  <c r="AM384" i="3" s="1"/>
  <c r="AM385" i="3" s="1"/>
  <c r="AM386" i="3" s="1"/>
  <c r="AM387" i="3" s="1"/>
  <c r="AM388" i="3" s="1"/>
  <c r="AM389" i="3" s="1"/>
  <c r="AM390" i="3" s="1"/>
  <c r="AM391" i="3" s="1"/>
  <c r="AM392" i="3" s="1"/>
  <c r="AM393" i="3" s="1"/>
  <c r="AM394" i="3" s="1"/>
  <c r="AM395" i="3" s="1"/>
  <c r="AM396" i="3" s="1"/>
  <c r="AM397" i="3" s="1"/>
  <c r="AM398" i="3" s="1"/>
  <c r="AM399" i="3" s="1"/>
  <c r="AM400" i="3" s="1"/>
  <c r="AM401" i="3" s="1"/>
  <c r="AM402" i="3" s="1"/>
  <c r="AM403" i="3" s="1"/>
  <c r="AM404" i="3" s="1"/>
  <c r="AL374" i="3"/>
  <c r="AL375" i="3" s="1"/>
  <c r="AL376" i="3" s="1"/>
  <c r="AL377" i="3" s="1"/>
  <c r="AL378" i="3" s="1"/>
  <c r="AL379" i="3" s="1"/>
  <c r="AL380" i="3" s="1"/>
  <c r="AL381" i="3" s="1"/>
  <c r="AL382" i="3" s="1"/>
  <c r="AL383" i="3" s="1"/>
  <c r="AL384" i="3" s="1"/>
  <c r="AL385" i="3" s="1"/>
  <c r="AL386" i="3" s="1"/>
  <c r="AL387" i="3" s="1"/>
  <c r="AL388" i="3" s="1"/>
  <c r="AL389" i="3" s="1"/>
  <c r="AL390" i="3" s="1"/>
  <c r="AL391" i="3" s="1"/>
  <c r="AL392" i="3" s="1"/>
  <c r="AL393" i="3" s="1"/>
  <c r="AL394" i="3" s="1"/>
  <c r="AL395" i="3" s="1"/>
  <c r="AL396" i="3" s="1"/>
  <c r="AL397" i="3" s="1"/>
  <c r="AL398" i="3" s="1"/>
  <c r="AL399" i="3" s="1"/>
  <c r="AL400" i="3" s="1"/>
  <c r="AL401" i="3" s="1"/>
  <c r="AL402" i="3" s="1"/>
  <c r="AL403" i="3" s="1"/>
  <c r="AL404" i="3" s="1"/>
  <c r="AK374" i="3"/>
  <c r="AK375" i="3" s="1"/>
  <c r="AK376" i="3" s="1"/>
  <c r="AK377" i="3" s="1"/>
  <c r="AK378" i="3" s="1"/>
  <c r="AK379" i="3" s="1"/>
  <c r="AK380" i="3" s="1"/>
  <c r="AK381" i="3" s="1"/>
  <c r="AK382" i="3" s="1"/>
  <c r="AK383" i="3" s="1"/>
  <c r="AK384" i="3" s="1"/>
  <c r="AK385" i="3" s="1"/>
  <c r="AK386" i="3" s="1"/>
  <c r="AK387" i="3" s="1"/>
  <c r="AK388" i="3" s="1"/>
  <c r="AK389" i="3" s="1"/>
  <c r="AK390" i="3" s="1"/>
  <c r="AK391" i="3" s="1"/>
  <c r="AK392" i="3" s="1"/>
  <c r="AK393" i="3" s="1"/>
  <c r="AK394" i="3" s="1"/>
  <c r="AK395" i="3" s="1"/>
  <c r="AK396" i="3" s="1"/>
  <c r="AK397" i="3" s="1"/>
  <c r="AK398" i="3" s="1"/>
  <c r="AK399" i="3" s="1"/>
  <c r="AK400" i="3" s="1"/>
  <c r="AK401" i="3" s="1"/>
  <c r="AK402" i="3" s="1"/>
  <c r="AK403" i="3" s="1"/>
  <c r="AK404" i="3" s="1"/>
  <c r="AJ374" i="3"/>
  <c r="AJ375" i="3" s="1"/>
  <c r="AJ376" i="3" s="1"/>
  <c r="AJ377" i="3" s="1"/>
  <c r="AJ378" i="3" s="1"/>
  <c r="AJ379" i="3" s="1"/>
  <c r="AJ380" i="3" s="1"/>
  <c r="AJ381" i="3" s="1"/>
  <c r="AJ382" i="3" s="1"/>
  <c r="AJ383" i="3" s="1"/>
  <c r="AJ384" i="3" s="1"/>
  <c r="AJ385" i="3" s="1"/>
  <c r="AJ386" i="3" s="1"/>
  <c r="AJ387" i="3" s="1"/>
  <c r="AJ388" i="3" s="1"/>
  <c r="AJ389" i="3" s="1"/>
  <c r="AJ390" i="3" s="1"/>
  <c r="AJ391" i="3" s="1"/>
  <c r="AJ392" i="3" s="1"/>
  <c r="AJ393" i="3" s="1"/>
  <c r="AJ394" i="3" s="1"/>
  <c r="AJ395" i="3" s="1"/>
  <c r="AJ396" i="3" s="1"/>
  <c r="AJ397" i="3" s="1"/>
  <c r="AJ398" i="3" s="1"/>
  <c r="AJ399" i="3" s="1"/>
  <c r="AJ400" i="3" s="1"/>
  <c r="AJ401" i="3" s="1"/>
  <c r="AJ402" i="3" s="1"/>
  <c r="AJ403" i="3" s="1"/>
  <c r="AJ404" i="3" s="1"/>
  <c r="AI374" i="3"/>
  <c r="AI375" i="3" s="1"/>
  <c r="AI376" i="3" s="1"/>
  <c r="AI377" i="3" s="1"/>
  <c r="AI378" i="3" s="1"/>
  <c r="AI379" i="3" s="1"/>
  <c r="AI380" i="3" s="1"/>
  <c r="AI381" i="3" s="1"/>
  <c r="AI382" i="3" s="1"/>
  <c r="AI383" i="3" s="1"/>
  <c r="AI384" i="3" s="1"/>
  <c r="AI385" i="3" s="1"/>
  <c r="AI386" i="3" s="1"/>
  <c r="AI387" i="3" s="1"/>
  <c r="AI388" i="3" s="1"/>
  <c r="AI389" i="3" s="1"/>
  <c r="AI390" i="3" s="1"/>
  <c r="AI391" i="3" s="1"/>
  <c r="AI392" i="3" s="1"/>
  <c r="AI393" i="3" s="1"/>
  <c r="AI394" i="3" s="1"/>
  <c r="AI395" i="3" s="1"/>
  <c r="AI396" i="3" s="1"/>
  <c r="AI397" i="3" s="1"/>
  <c r="AI398" i="3" s="1"/>
  <c r="AI399" i="3" s="1"/>
  <c r="AI400" i="3" s="1"/>
  <c r="AI401" i="3" s="1"/>
  <c r="AI402" i="3" s="1"/>
  <c r="AI403" i="3" s="1"/>
  <c r="AI404" i="3" s="1"/>
  <c r="AH374" i="3"/>
  <c r="AH375" i="3" s="1"/>
  <c r="AH376" i="3" s="1"/>
  <c r="AH377" i="3" s="1"/>
  <c r="AH378" i="3" s="1"/>
  <c r="AH379" i="3" s="1"/>
  <c r="AH380" i="3" s="1"/>
  <c r="AH381" i="3" s="1"/>
  <c r="AH382" i="3" s="1"/>
  <c r="AH383" i="3" s="1"/>
  <c r="AH384" i="3" s="1"/>
  <c r="AH385" i="3" s="1"/>
  <c r="AH386" i="3" s="1"/>
  <c r="AH387" i="3" s="1"/>
  <c r="AH388" i="3" s="1"/>
  <c r="AH389" i="3" s="1"/>
  <c r="AH390" i="3" s="1"/>
  <c r="AH391" i="3" s="1"/>
  <c r="AH392" i="3" s="1"/>
  <c r="AH393" i="3" s="1"/>
  <c r="AH394" i="3" s="1"/>
  <c r="AH395" i="3" s="1"/>
  <c r="AH396" i="3" s="1"/>
  <c r="AH397" i="3" s="1"/>
  <c r="AH398" i="3" s="1"/>
  <c r="AH399" i="3" s="1"/>
  <c r="AH400" i="3" s="1"/>
  <c r="AH401" i="3" s="1"/>
  <c r="AH402" i="3" s="1"/>
  <c r="AH403" i="3" s="1"/>
  <c r="AH404" i="3" s="1"/>
  <c r="AE374" i="3"/>
  <c r="AE375" i="3" s="1"/>
  <c r="AE376" i="3" s="1"/>
  <c r="AE377" i="3" s="1"/>
  <c r="AE378" i="3" s="1"/>
  <c r="AE379" i="3" s="1"/>
  <c r="AE380" i="3" s="1"/>
  <c r="AE381" i="3" s="1"/>
  <c r="AE382" i="3" s="1"/>
  <c r="AE383" i="3" s="1"/>
  <c r="AE384" i="3" s="1"/>
  <c r="AE385" i="3" s="1"/>
  <c r="AE386" i="3" s="1"/>
  <c r="AE387" i="3" s="1"/>
  <c r="AE388" i="3" s="1"/>
  <c r="AE389" i="3" s="1"/>
  <c r="AE390" i="3" s="1"/>
  <c r="AE391" i="3" s="1"/>
  <c r="AE392" i="3" s="1"/>
  <c r="AE393" i="3" s="1"/>
  <c r="AE394" i="3" s="1"/>
  <c r="AE395" i="3" s="1"/>
  <c r="AE396" i="3" s="1"/>
  <c r="AE397" i="3" s="1"/>
  <c r="AE398" i="3" s="1"/>
  <c r="AE399" i="3" s="1"/>
  <c r="AE400" i="3" s="1"/>
  <c r="AE401" i="3" s="1"/>
  <c r="AE402" i="3" s="1"/>
  <c r="AE403" i="3" s="1"/>
  <c r="AE404" i="3" s="1"/>
  <c r="AD374" i="3"/>
  <c r="AD375" i="3" s="1"/>
  <c r="AD376" i="3" s="1"/>
  <c r="AD377" i="3" s="1"/>
  <c r="AD378" i="3" s="1"/>
  <c r="AD379" i="3" s="1"/>
  <c r="AD380" i="3" s="1"/>
  <c r="AD381" i="3" s="1"/>
  <c r="AD382" i="3" s="1"/>
  <c r="AD383" i="3" s="1"/>
  <c r="AD384" i="3" s="1"/>
  <c r="AD385" i="3" s="1"/>
  <c r="AD386" i="3" s="1"/>
  <c r="AD387" i="3" s="1"/>
  <c r="AD388" i="3" s="1"/>
  <c r="AD389" i="3" s="1"/>
  <c r="AD390" i="3" s="1"/>
  <c r="AD391" i="3" s="1"/>
  <c r="AD392" i="3" s="1"/>
  <c r="AD393" i="3" s="1"/>
  <c r="AD394" i="3" s="1"/>
  <c r="AD395" i="3" s="1"/>
  <c r="AD396" i="3" s="1"/>
  <c r="AD397" i="3" s="1"/>
  <c r="AD398" i="3" s="1"/>
  <c r="AD399" i="3" s="1"/>
  <c r="AD400" i="3" s="1"/>
  <c r="AD401" i="3" s="1"/>
  <c r="AD402" i="3" s="1"/>
  <c r="AD403" i="3" s="1"/>
  <c r="AD404" i="3" s="1"/>
  <c r="AC374" i="3"/>
  <c r="AC375" i="3" s="1"/>
  <c r="AC376" i="3" s="1"/>
  <c r="AC377" i="3" s="1"/>
  <c r="AC378" i="3" s="1"/>
  <c r="AC379" i="3" s="1"/>
  <c r="AC380" i="3" s="1"/>
  <c r="AC381" i="3" s="1"/>
  <c r="AC382" i="3" s="1"/>
  <c r="AC383" i="3" s="1"/>
  <c r="AC384" i="3" s="1"/>
  <c r="AC385" i="3" s="1"/>
  <c r="AC386" i="3" s="1"/>
  <c r="AC387" i="3" s="1"/>
  <c r="AC388" i="3" s="1"/>
  <c r="AC389" i="3" s="1"/>
  <c r="AC390" i="3" s="1"/>
  <c r="AC391" i="3" s="1"/>
  <c r="AC392" i="3" s="1"/>
  <c r="AC393" i="3" s="1"/>
  <c r="AC394" i="3" s="1"/>
  <c r="AC395" i="3" s="1"/>
  <c r="AC396" i="3" s="1"/>
  <c r="AC397" i="3" s="1"/>
  <c r="AC398" i="3" s="1"/>
  <c r="AC399" i="3" s="1"/>
  <c r="AC400" i="3" s="1"/>
  <c r="AC401" i="3" s="1"/>
  <c r="AC402" i="3" s="1"/>
  <c r="AC403" i="3" s="1"/>
  <c r="AC404" i="3" s="1"/>
  <c r="AB374" i="3"/>
  <c r="AB375" i="3" s="1"/>
  <c r="AB376" i="3" s="1"/>
  <c r="AB377" i="3" s="1"/>
  <c r="AB378" i="3" s="1"/>
  <c r="AB379" i="3" s="1"/>
  <c r="AB380" i="3" s="1"/>
  <c r="AB381" i="3" s="1"/>
  <c r="AB382" i="3" s="1"/>
  <c r="AB383" i="3" s="1"/>
  <c r="AB384" i="3" s="1"/>
  <c r="AB385" i="3" s="1"/>
  <c r="AB386" i="3" s="1"/>
  <c r="AB387" i="3" s="1"/>
  <c r="AB388" i="3" s="1"/>
  <c r="AB389" i="3" s="1"/>
  <c r="AB390" i="3" s="1"/>
  <c r="AB391" i="3" s="1"/>
  <c r="AB392" i="3" s="1"/>
  <c r="AB393" i="3" s="1"/>
  <c r="AB394" i="3" s="1"/>
  <c r="AB395" i="3" s="1"/>
  <c r="AB396" i="3" s="1"/>
  <c r="AB397" i="3" s="1"/>
  <c r="AB398" i="3" s="1"/>
  <c r="AB399" i="3" s="1"/>
  <c r="AB400" i="3" s="1"/>
  <c r="AB401" i="3" s="1"/>
  <c r="AB402" i="3" s="1"/>
  <c r="AB403" i="3" s="1"/>
  <c r="AB404" i="3" s="1"/>
  <c r="AA374" i="3"/>
  <c r="AA375" i="3" s="1"/>
  <c r="AA376" i="3" s="1"/>
  <c r="AA377" i="3" s="1"/>
  <c r="AA378" i="3" s="1"/>
  <c r="AA379" i="3" s="1"/>
  <c r="AA380" i="3" s="1"/>
  <c r="AA381" i="3" s="1"/>
  <c r="AA382" i="3" s="1"/>
  <c r="AA383" i="3" s="1"/>
  <c r="AA384" i="3" s="1"/>
  <c r="AA385" i="3" s="1"/>
  <c r="AA386" i="3" s="1"/>
  <c r="AA387" i="3" s="1"/>
  <c r="AA388" i="3" s="1"/>
  <c r="AA389" i="3" s="1"/>
  <c r="AA390" i="3" s="1"/>
  <c r="AA391" i="3" s="1"/>
  <c r="AA392" i="3" s="1"/>
  <c r="AA393" i="3" s="1"/>
  <c r="AA394" i="3" s="1"/>
  <c r="AA395" i="3" s="1"/>
  <c r="AA396" i="3" s="1"/>
  <c r="AA397" i="3" s="1"/>
  <c r="AA398" i="3" s="1"/>
  <c r="AA399" i="3" s="1"/>
  <c r="AA400" i="3" s="1"/>
  <c r="AA401" i="3" s="1"/>
  <c r="AA402" i="3" s="1"/>
  <c r="AA403" i="3" s="1"/>
  <c r="AA404" i="3" s="1"/>
  <c r="Z374" i="3"/>
  <c r="Z375" i="3" s="1"/>
  <c r="Z376" i="3" s="1"/>
  <c r="Z377" i="3" s="1"/>
  <c r="Z378" i="3" s="1"/>
  <c r="Z379" i="3" s="1"/>
  <c r="Z380" i="3" s="1"/>
  <c r="Z381" i="3" s="1"/>
  <c r="Z382" i="3" s="1"/>
  <c r="Z383" i="3" s="1"/>
  <c r="Z384" i="3" s="1"/>
  <c r="Z385" i="3" s="1"/>
  <c r="Z386" i="3" s="1"/>
  <c r="Z387" i="3" s="1"/>
  <c r="Z388" i="3" s="1"/>
  <c r="Z389" i="3" s="1"/>
  <c r="Z390" i="3" s="1"/>
  <c r="Z391" i="3" s="1"/>
  <c r="Z392" i="3" s="1"/>
  <c r="Z393" i="3" s="1"/>
  <c r="Z394" i="3" s="1"/>
  <c r="Z395" i="3" s="1"/>
  <c r="Z396" i="3" s="1"/>
  <c r="Z397" i="3" s="1"/>
  <c r="Z398" i="3" s="1"/>
  <c r="Z399" i="3" s="1"/>
  <c r="Z400" i="3" s="1"/>
  <c r="Z401" i="3" s="1"/>
  <c r="Z402" i="3" s="1"/>
  <c r="Z403" i="3" s="1"/>
  <c r="Z404" i="3" s="1"/>
  <c r="W374" i="3"/>
  <c r="W375" i="3" s="1"/>
  <c r="W376" i="3" s="1"/>
  <c r="W377" i="3" s="1"/>
  <c r="W378" i="3" s="1"/>
  <c r="W379" i="3" s="1"/>
  <c r="W380" i="3" s="1"/>
  <c r="W381" i="3" s="1"/>
  <c r="W382" i="3" s="1"/>
  <c r="W383" i="3" s="1"/>
  <c r="W384" i="3" s="1"/>
  <c r="W385" i="3" s="1"/>
  <c r="W386" i="3" s="1"/>
  <c r="W387" i="3" s="1"/>
  <c r="W388" i="3" s="1"/>
  <c r="W389" i="3" s="1"/>
  <c r="W390" i="3" s="1"/>
  <c r="W391" i="3" s="1"/>
  <c r="W392" i="3" s="1"/>
  <c r="W393" i="3" s="1"/>
  <c r="W394" i="3" s="1"/>
  <c r="W395" i="3" s="1"/>
  <c r="W396" i="3" s="1"/>
  <c r="W397" i="3" s="1"/>
  <c r="W398" i="3" s="1"/>
  <c r="W399" i="3" s="1"/>
  <c r="W400" i="3" s="1"/>
  <c r="W401" i="3" s="1"/>
  <c r="W402" i="3" s="1"/>
  <c r="W403" i="3" s="1"/>
  <c r="W404" i="3" s="1"/>
  <c r="V374" i="3"/>
  <c r="V375" i="3" s="1"/>
  <c r="V376" i="3" s="1"/>
  <c r="V377" i="3" s="1"/>
  <c r="V378" i="3" s="1"/>
  <c r="V379" i="3" s="1"/>
  <c r="V380" i="3" s="1"/>
  <c r="V381" i="3" s="1"/>
  <c r="V382" i="3" s="1"/>
  <c r="V383" i="3" s="1"/>
  <c r="V384" i="3" s="1"/>
  <c r="V385" i="3" s="1"/>
  <c r="V386" i="3" s="1"/>
  <c r="V387" i="3" s="1"/>
  <c r="V388" i="3" s="1"/>
  <c r="V389" i="3" s="1"/>
  <c r="V390" i="3" s="1"/>
  <c r="V391" i="3" s="1"/>
  <c r="V392" i="3" s="1"/>
  <c r="V393" i="3" s="1"/>
  <c r="V394" i="3" s="1"/>
  <c r="V395" i="3" s="1"/>
  <c r="V396" i="3" s="1"/>
  <c r="V397" i="3" s="1"/>
  <c r="V398" i="3" s="1"/>
  <c r="V399" i="3" s="1"/>
  <c r="V400" i="3" s="1"/>
  <c r="V401" i="3" s="1"/>
  <c r="V402" i="3" s="1"/>
  <c r="V403" i="3" s="1"/>
  <c r="V404" i="3" s="1"/>
  <c r="U374" i="3"/>
  <c r="U375" i="3" s="1"/>
  <c r="U376" i="3" s="1"/>
  <c r="U377" i="3" s="1"/>
  <c r="U378" i="3" s="1"/>
  <c r="U379" i="3" s="1"/>
  <c r="U380" i="3" s="1"/>
  <c r="U381" i="3" s="1"/>
  <c r="U382" i="3" s="1"/>
  <c r="U383" i="3" s="1"/>
  <c r="U384" i="3" s="1"/>
  <c r="U385" i="3" s="1"/>
  <c r="U386" i="3" s="1"/>
  <c r="U387" i="3" s="1"/>
  <c r="U388" i="3" s="1"/>
  <c r="U389" i="3" s="1"/>
  <c r="U390" i="3" s="1"/>
  <c r="U391" i="3" s="1"/>
  <c r="U392" i="3" s="1"/>
  <c r="U393" i="3" s="1"/>
  <c r="U394" i="3" s="1"/>
  <c r="U395" i="3" s="1"/>
  <c r="U396" i="3" s="1"/>
  <c r="U397" i="3" s="1"/>
  <c r="U398" i="3" s="1"/>
  <c r="U399" i="3" s="1"/>
  <c r="U400" i="3" s="1"/>
  <c r="U401" i="3" s="1"/>
  <c r="U402" i="3" s="1"/>
  <c r="U403" i="3" s="1"/>
  <c r="U404" i="3" s="1"/>
  <c r="T374" i="3"/>
  <c r="T375" i="3" s="1"/>
  <c r="T376" i="3" s="1"/>
  <c r="T377" i="3" s="1"/>
  <c r="T378" i="3" s="1"/>
  <c r="T379" i="3" s="1"/>
  <c r="T380" i="3" s="1"/>
  <c r="T381" i="3" s="1"/>
  <c r="T382" i="3" s="1"/>
  <c r="T383" i="3" s="1"/>
  <c r="T384" i="3" s="1"/>
  <c r="T385" i="3" s="1"/>
  <c r="T386" i="3" s="1"/>
  <c r="T387" i="3" s="1"/>
  <c r="T388" i="3" s="1"/>
  <c r="T389" i="3" s="1"/>
  <c r="T390" i="3" s="1"/>
  <c r="T391" i="3" s="1"/>
  <c r="T392" i="3" s="1"/>
  <c r="T393" i="3" s="1"/>
  <c r="T394" i="3" s="1"/>
  <c r="T395" i="3" s="1"/>
  <c r="T396" i="3" s="1"/>
  <c r="T397" i="3" s="1"/>
  <c r="T398" i="3" s="1"/>
  <c r="T399" i="3" s="1"/>
  <c r="T400" i="3" s="1"/>
  <c r="T401" i="3" s="1"/>
  <c r="T402" i="3" s="1"/>
  <c r="T403" i="3" s="1"/>
  <c r="T404" i="3" s="1"/>
  <c r="S374" i="3"/>
  <c r="S375" i="3" s="1"/>
  <c r="S376" i="3" s="1"/>
  <c r="S377" i="3" s="1"/>
  <c r="S378" i="3" s="1"/>
  <c r="S379" i="3" s="1"/>
  <c r="S380" i="3" s="1"/>
  <c r="S381" i="3" s="1"/>
  <c r="S382" i="3" s="1"/>
  <c r="S383" i="3" s="1"/>
  <c r="S384" i="3" s="1"/>
  <c r="S385" i="3" s="1"/>
  <c r="S386" i="3" s="1"/>
  <c r="S387" i="3" s="1"/>
  <c r="S388" i="3" s="1"/>
  <c r="S389" i="3" s="1"/>
  <c r="S390" i="3" s="1"/>
  <c r="S391" i="3" s="1"/>
  <c r="S392" i="3" s="1"/>
  <c r="S393" i="3" s="1"/>
  <c r="S394" i="3" s="1"/>
  <c r="S395" i="3" s="1"/>
  <c r="S396" i="3" s="1"/>
  <c r="S397" i="3" s="1"/>
  <c r="S398" i="3" s="1"/>
  <c r="S399" i="3" s="1"/>
  <c r="S400" i="3" s="1"/>
  <c r="S401" i="3" s="1"/>
  <c r="S402" i="3" s="1"/>
  <c r="S403" i="3" s="1"/>
  <c r="S404" i="3" s="1"/>
  <c r="R374" i="3"/>
  <c r="R375" i="3" s="1"/>
  <c r="R376" i="3" s="1"/>
  <c r="R377" i="3" s="1"/>
  <c r="R378" i="3" s="1"/>
  <c r="R379" i="3" s="1"/>
  <c r="R380" i="3" s="1"/>
  <c r="R381" i="3" s="1"/>
  <c r="R382" i="3" s="1"/>
  <c r="R383" i="3" s="1"/>
  <c r="R384" i="3" s="1"/>
  <c r="R385" i="3" s="1"/>
  <c r="R386" i="3" s="1"/>
  <c r="R387" i="3" s="1"/>
  <c r="R388" i="3" s="1"/>
  <c r="R389" i="3" s="1"/>
  <c r="R390" i="3" s="1"/>
  <c r="R391" i="3" s="1"/>
  <c r="R392" i="3" s="1"/>
  <c r="R393" i="3" s="1"/>
  <c r="R394" i="3" s="1"/>
  <c r="R395" i="3" s="1"/>
  <c r="R396" i="3" s="1"/>
  <c r="R397" i="3" s="1"/>
  <c r="R398" i="3" s="1"/>
  <c r="R399" i="3" s="1"/>
  <c r="R400" i="3" s="1"/>
  <c r="R401" i="3" s="1"/>
  <c r="R402" i="3" s="1"/>
  <c r="R403" i="3" s="1"/>
  <c r="R404" i="3" s="1"/>
  <c r="O374" i="3"/>
  <c r="O375" i="3" s="1"/>
  <c r="O376" i="3" s="1"/>
  <c r="O377" i="3" s="1"/>
  <c r="O378" i="3" s="1"/>
  <c r="O379" i="3" s="1"/>
  <c r="O380" i="3" s="1"/>
  <c r="O381" i="3" s="1"/>
  <c r="O382" i="3" s="1"/>
  <c r="O383" i="3" s="1"/>
  <c r="O384" i="3" s="1"/>
  <c r="O385" i="3" s="1"/>
  <c r="O386" i="3" s="1"/>
  <c r="O387" i="3" s="1"/>
  <c r="O388" i="3" s="1"/>
  <c r="O389" i="3" s="1"/>
  <c r="O390" i="3" s="1"/>
  <c r="O391" i="3" s="1"/>
  <c r="O392" i="3" s="1"/>
  <c r="O393" i="3" s="1"/>
  <c r="O394" i="3" s="1"/>
  <c r="O395" i="3" s="1"/>
  <c r="O396" i="3" s="1"/>
  <c r="O397" i="3" s="1"/>
  <c r="O398" i="3" s="1"/>
  <c r="O399" i="3" s="1"/>
  <c r="O400" i="3" s="1"/>
  <c r="O401" i="3" s="1"/>
  <c r="O402" i="3" s="1"/>
  <c r="O403" i="3" s="1"/>
  <c r="O404" i="3" s="1"/>
  <c r="N374" i="3"/>
  <c r="N375" i="3" s="1"/>
  <c r="N376" i="3" s="1"/>
  <c r="N377" i="3" s="1"/>
  <c r="N378" i="3" s="1"/>
  <c r="N379" i="3" s="1"/>
  <c r="N380" i="3" s="1"/>
  <c r="N381" i="3" s="1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M374" i="3"/>
  <c r="M375" i="3" s="1"/>
  <c r="M376" i="3" s="1"/>
  <c r="M377" i="3" s="1"/>
  <c r="M378" i="3" s="1"/>
  <c r="M379" i="3" s="1"/>
  <c r="M380" i="3" s="1"/>
  <c r="M381" i="3" s="1"/>
  <c r="M382" i="3" s="1"/>
  <c r="M383" i="3" s="1"/>
  <c r="M384" i="3" s="1"/>
  <c r="M385" i="3" s="1"/>
  <c r="M386" i="3" s="1"/>
  <c r="M387" i="3" s="1"/>
  <c r="M388" i="3" s="1"/>
  <c r="M389" i="3" s="1"/>
  <c r="M390" i="3" s="1"/>
  <c r="M391" i="3" s="1"/>
  <c r="M392" i="3" s="1"/>
  <c r="M393" i="3" s="1"/>
  <c r="M394" i="3" s="1"/>
  <c r="M395" i="3" s="1"/>
  <c r="M396" i="3" s="1"/>
  <c r="M397" i="3" s="1"/>
  <c r="M398" i="3" s="1"/>
  <c r="M399" i="3" s="1"/>
  <c r="M400" i="3" s="1"/>
  <c r="M401" i="3" s="1"/>
  <c r="M402" i="3" s="1"/>
  <c r="M403" i="3" s="1"/>
  <c r="M404" i="3" s="1"/>
  <c r="L374" i="3"/>
  <c r="L375" i="3" s="1"/>
  <c r="L376" i="3" s="1"/>
  <c r="L377" i="3" s="1"/>
  <c r="L378" i="3" s="1"/>
  <c r="L379" i="3" s="1"/>
  <c r="L380" i="3" s="1"/>
  <c r="L381" i="3" s="1"/>
  <c r="L382" i="3" s="1"/>
  <c r="L383" i="3" s="1"/>
  <c r="L384" i="3" s="1"/>
  <c r="L385" i="3" s="1"/>
  <c r="L386" i="3" s="1"/>
  <c r="L387" i="3" s="1"/>
  <c r="L388" i="3" s="1"/>
  <c r="L389" i="3" s="1"/>
  <c r="L390" i="3" s="1"/>
  <c r="L391" i="3" s="1"/>
  <c r="L392" i="3" s="1"/>
  <c r="L393" i="3" s="1"/>
  <c r="L394" i="3" s="1"/>
  <c r="L395" i="3" s="1"/>
  <c r="L396" i="3" s="1"/>
  <c r="L397" i="3" s="1"/>
  <c r="L398" i="3" s="1"/>
  <c r="L399" i="3" s="1"/>
  <c r="L400" i="3" s="1"/>
  <c r="L401" i="3" s="1"/>
  <c r="L402" i="3" s="1"/>
  <c r="L403" i="3" s="1"/>
  <c r="L404" i="3" s="1"/>
  <c r="K374" i="3"/>
  <c r="K375" i="3" s="1"/>
  <c r="K376" i="3" s="1"/>
  <c r="K377" i="3" s="1"/>
  <c r="K378" i="3" s="1"/>
  <c r="K379" i="3" s="1"/>
  <c r="K380" i="3" s="1"/>
  <c r="K381" i="3" s="1"/>
  <c r="K382" i="3" s="1"/>
  <c r="K383" i="3" s="1"/>
  <c r="K384" i="3" s="1"/>
  <c r="K385" i="3" s="1"/>
  <c r="K386" i="3" s="1"/>
  <c r="K387" i="3" s="1"/>
  <c r="K388" i="3" s="1"/>
  <c r="K389" i="3" s="1"/>
  <c r="K390" i="3" s="1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J374" i="3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J390" i="3" s="1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B118" i="4" l="1"/>
  <c r="BM117" i="4"/>
  <c r="A68" i="3"/>
  <c r="I67" i="3"/>
  <c r="Q67" i="3" s="1"/>
  <c r="Y67" i="3" s="1"/>
  <c r="AG67" i="3" s="1"/>
  <c r="AO67" i="3" s="1"/>
  <c r="AW67" i="3" s="1"/>
  <c r="BE67" i="3" s="1"/>
  <c r="BM67" i="3" s="1"/>
  <c r="BU67" i="3" s="1"/>
  <c r="CC67" i="3" s="1"/>
  <c r="CK67" i="3" s="1"/>
  <c r="CS67" i="3" s="1"/>
  <c r="DA67" i="3" s="1"/>
  <c r="DI67" i="3" s="1"/>
  <c r="A8" i="3"/>
  <c r="I7" i="3"/>
  <c r="Q7" i="3" s="1"/>
  <c r="Y7" i="3" s="1"/>
  <c r="AG7" i="3" s="1"/>
  <c r="AO7" i="3" s="1"/>
  <c r="AW7" i="3" s="1"/>
  <c r="BE7" i="3" s="1"/>
  <c r="BM7" i="3" s="1"/>
  <c r="BU7" i="3" s="1"/>
  <c r="CC7" i="3" s="1"/>
  <c r="CK7" i="3" s="1"/>
  <c r="CS7" i="3" s="1"/>
  <c r="DA7" i="3" s="1"/>
  <c r="DI7" i="3" s="1"/>
  <c r="O54" i="2"/>
  <c r="P54" i="2"/>
  <c r="B13" i="6"/>
  <c r="C13" i="6"/>
  <c r="B18" i="6"/>
  <c r="C18" i="6"/>
  <c r="B11" i="6"/>
  <c r="C11" i="6"/>
  <c r="B119" i="4" l="1"/>
  <c r="BM118" i="4"/>
  <c r="I68" i="3"/>
  <c r="Q68" i="3" s="1"/>
  <c r="Y68" i="3" s="1"/>
  <c r="AG68" i="3" s="1"/>
  <c r="AO68" i="3" s="1"/>
  <c r="AW68" i="3" s="1"/>
  <c r="BE68" i="3" s="1"/>
  <c r="BM68" i="3" s="1"/>
  <c r="BU68" i="3" s="1"/>
  <c r="CC68" i="3" s="1"/>
  <c r="CK68" i="3" s="1"/>
  <c r="CS68" i="3" s="1"/>
  <c r="DA68" i="3" s="1"/>
  <c r="DI68" i="3" s="1"/>
  <c r="A69" i="3"/>
  <c r="A9" i="3"/>
  <c r="I8" i="3"/>
  <c r="Q8" i="3" s="1"/>
  <c r="Y8" i="3" s="1"/>
  <c r="AG8" i="3" s="1"/>
  <c r="AO8" i="3" s="1"/>
  <c r="AW8" i="3" s="1"/>
  <c r="BE8" i="3" s="1"/>
  <c r="BM8" i="3" s="1"/>
  <c r="BU8" i="3" s="1"/>
  <c r="CC8" i="3" s="1"/>
  <c r="CK8" i="3" s="1"/>
  <c r="CS8" i="3" s="1"/>
  <c r="DA8" i="3" s="1"/>
  <c r="DI8" i="3" s="1"/>
  <c r="B120" i="4" l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B314" i="4" s="1"/>
  <c r="B315" i="4" s="1"/>
  <c r="B316" i="4" s="1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M119" i="4"/>
  <c r="A70" i="3"/>
  <c r="I69" i="3"/>
  <c r="Q69" i="3" s="1"/>
  <c r="Y69" i="3" s="1"/>
  <c r="AG69" i="3" s="1"/>
  <c r="AO69" i="3" s="1"/>
  <c r="AW69" i="3" s="1"/>
  <c r="BE69" i="3" s="1"/>
  <c r="BM69" i="3" s="1"/>
  <c r="BU69" i="3" s="1"/>
  <c r="CC69" i="3" s="1"/>
  <c r="CK69" i="3" s="1"/>
  <c r="CS69" i="3" s="1"/>
  <c r="DA69" i="3" s="1"/>
  <c r="DI69" i="3" s="1"/>
  <c r="A10" i="3"/>
  <c r="I9" i="3"/>
  <c r="Q9" i="3" s="1"/>
  <c r="Y9" i="3" s="1"/>
  <c r="AG9" i="3" s="1"/>
  <c r="AO9" i="3" s="1"/>
  <c r="AW9" i="3" s="1"/>
  <c r="BE9" i="3" s="1"/>
  <c r="BM9" i="3" s="1"/>
  <c r="BU9" i="3" s="1"/>
  <c r="CC9" i="3" s="1"/>
  <c r="CK9" i="3" s="1"/>
  <c r="CS9" i="3" s="1"/>
  <c r="DA9" i="3" s="1"/>
  <c r="DI9" i="3" s="1"/>
  <c r="AU189" i="4" l="1"/>
  <c r="B337" i="4"/>
  <c r="B338" i="4" s="1"/>
  <c r="B339" i="4" s="1"/>
  <c r="B340" i="4" s="1"/>
  <c r="B341" i="4" s="1"/>
  <c r="B342" i="4" s="1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AU336" i="4"/>
  <c r="AL336" i="4"/>
  <c r="AU190" i="4"/>
  <c r="A71" i="3"/>
  <c r="I70" i="3"/>
  <c r="Q70" i="3" s="1"/>
  <c r="Y70" i="3" s="1"/>
  <c r="AG70" i="3" s="1"/>
  <c r="AO70" i="3" s="1"/>
  <c r="AW70" i="3" s="1"/>
  <c r="BE70" i="3" s="1"/>
  <c r="BM70" i="3" s="1"/>
  <c r="BU70" i="3" s="1"/>
  <c r="CC70" i="3" s="1"/>
  <c r="CK70" i="3" s="1"/>
  <c r="CS70" i="3" s="1"/>
  <c r="DA70" i="3" s="1"/>
  <c r="DI70" i="3" s="1"/>
  <c r="A11" i="3"/>
  <c r="I10" i="3"/>
  <c r="Q10" i="3" s="1"/>
  <c r="Y10" i="3" s="1"/>
  <c r="AG10" i="3" s="1"/>
  <c r="AO10" i="3" s="1"/>
  <c r="AW10" i="3" s="1"/>
  <c r="BE10" i="3" s="1"/>
  <c r="BM10" i="3" s="1"/>
  <c r="BU10" i="3" s="1"/>
  <c r="CC10" i="3" s="1"/>
  <c r="CK10" i="3" s="1"/>
  <c r="CS10" i="3" s="1"/>
  <c r="DA10" i="3" s="1"/>
  <c r="DI10" i="3" s="1"/>
  <c r="B14" i="6"/>
  <c r="C14" i="6"/>
  <c r="I71" i="3" l="1"/>
  <c r="Q71" i="3" s="1"/>
  <c r="Y71" i="3" s="1"/>
  <c r="AG71" i="3" s="1"/>
  <c r="AO71" i="3" s="1"/>
  <c r="AW71" i="3" s="1"/>
  <c r="BE71" i="3" s="1"/>
  <c r="BM71" i="3" s="1"/>
  <c r="BU71" i="3" s="1"/>
  <c r="CC71" i="3" s="1"/>
  <c r="CK71" i="3" s="1"/>
  <c r="CS71" i="3" s="1"/>
  <c r="DA71" i="3" s="1"/>
  <c r="DI71" i="3" s="1"/>
  <c r="A72" i="3"/>
  <c r="A12" i="3"/>
  <c r="I11" i="3"/>
  <c r="Q11" i="3" s="1"/>
  <c r="Y11" i="3" s="1"/>
  <c r="AG11" i="3" s="1"/>
  <c r="AO11" i="3" s="1"/>
  <c r="AW11" i="3" s="1"/>
  <c r="BE11" i="3" s="1"/>
  <c r="BM11" i="3" s="1"/>
  <c r="BU11" i="3" s="1"/>
  <c r="CC11" i="3" s="1"/>
  <c r="CK11" i="3" s="1"/>
  <c r="CS11" i="3" s="1"/>
  <c r="DA11" i="3" s="1"/>
  <c r="DI11" i="3" s="1"/>
  <c r="D22" i="1"/>
  <c r="A73" i="3" l="1"/>
  <c r="I72" i="3"/>
  <c r="Q72" i="3" s="1"/>
  <c r="Y72" i="3" s="1"/>
  <c r="AG72" i="3" s="1"/>
  <c r="AO72" i="3" s="1"/>
  <c r="AW72" i="3" s="1"/>
  <c r="BE72" i="3" s="1"/>
  <c r="BM72" i="3" s="1"/>
  <c r="BU72" i="3" s="1"/>
  <c r="CC72" i="3" s="1"/>
  <c r="CK72" i="3" s="1"/>
  <c r="CS72" i="3" s="1"/>
  <c r="DA72" i="3" s="1"/>
  <c r="DI72" i="3" s="1"/>
  <c r="A13" i="3"/>
  <c r="I12" i="3"/>
  <c r="Q12" i="3" s="1"/>
  <c r="Y12" i="3" s="1"/>
  <c r="AG12" i="3" s="1"/>
  <c r="AO12" i="3" s="1"/>
  <c r="AW12" i="3" s="1"/>
  <c r="BE12" i="3" s="1"/>
  <c r="BM12" i="3" s="1"/>
  <c r="BU12" i="3" s="1"/>
  <c r="CC12" i="3" s="1"/>
  <c r="CK12" i="3" s="1"/>
  <c r="CS12" i="3" s="1"/>
  <c r="DA12" i="3" s="1"/>
  <c r="DI12" i="3" s="1"/>
  <c r="C28" i="6"/>
  <c r="C46" i="6" s="1"/>
  <c r="B28" i="6"/>
  <c r="B46" i="6" s="1"/>
  <c r="C31" i="6"/>
  <c r="C49" i="6" s="1"/>
  <c r="B31" i="6"/>
  <c r="B49" i="6" s="1"/>
  <c r="A74" i="3" l="1"/>
  <c r="I73" i="3"/>
  <c r="Q73" i="3" s="1"/>
  <c r="Y73" i="3" s="1"/>
  <c r="AG73" i="3" s="1"/>
  <c r="AO73" i="3" s="1"/>
  <c r="AW73" i="3" s="1"/>
  <c r="BE73" i="3" s="1"/>
  <c r="BM73" i="3" s="1"/>
  <c r="BU73" i="3" s="1"/>
  <c r="CC73" i="3" s="1"/>
  <c r="CK73" i="3" s="1"/>
  <c r="CS73" i="3" s="1"/>
  <c r="DA73" i="3" s="1"/>
  <c r="DI73" i="3" s="1"/>
  <c r="A14" i="3"/>
  <c r="I13" i="3"/>
  <c r="Q13" i="3" s="1"/>
  <c r="Y13" i="3" s="1"/>
  <c r="AG13" i="3" s="1"/>
  <c r="AO13" i="3" s="1"/>
  <c r="AW13" i="3" s="1"/>
  <c r="BE13" i="3" s="1"/>
  <c r="BM13" i="3" s="1"/>
  <c r="BU13" i="3" s="1"/>
  <c r="CC13" i="3" s="1"/>
  <c r="CK13" i="3" s="1"/>
  <c r="CS13" i="3" s="1"/>
  <c r="DA13" i="3" s="1"/>
  <c r="DI13" i="3" s="1"/>
  <c r="B10" i="6"/>
  <c r="A75" i="3" l="1"/>
  <c r="I74" i="3"/>
  <c r="Q74" i="3" s="1"/>
  <c r="Y74" i="3" s="1"/>
  <c r="AG74" i="3" s="1"/>
  <c r="AO74" i="3" s="1"/>
  <c r="AW74" i="3" s="1"/>
  <c r="BE74" i="3" s="1"/>
  <c r="BM74" i="3" s="1"/>
  <c r="BU74" i="3" s="1"/>
  <c r="CC74" i="3" s="1"/>
  <c r="CK74" i="3" s="1"/>
  <c r="CS74" i="3" s="1"/>
  <c r="DA74" i="3" s="1"/>
  <c r="DI74" i="3" s="1"/>
  <c r="A15" i="3"/>
  <c r="I14" i="3"/>
  <c r="Q14" i="3" s="1"/>
  <c r="Y14" i="3" s="1"/>
  <c r="AG14" i="3" s="1"/>
  <c r="AO14" i="3" s="1"/>
  <c r="AW14" i="3" s="1"/>
  <c r="BE14" i="3" s="1"/>
  <c r="BM14" i="3" s="1"/>
  <c r="BU14" i="3" s="1"/>
  <c r="CC14" i="3" s="1"/>
  <c r="CK14" i="3" s="1"/>
  <c r="CS14" i="3" s="1"/>
  <c r="DA14" i="3" s="1"/>
  <c r="DI14" i="3" s="1"/>
  <c r="B15" i="6"/>
  <c r="B32" i="6" s="1"/>
  <c r="B50" i="6" s="1"/>
  <c r="C15" i="6"/>
  <c r="C32" i="6" s="1"/>
  <c r="C50" i="6" s="1"/>
  <c r="B16" i="6"/>
  <c r="B33" i="6" s="1"/>
  <c r="B51" i="6" s="1"/>
  <c r="C16" i="6"/>
  <c r="C33" i="6" s="1"/>
  <c r="C51" i="6" s="1"/>
  <c r="B12" i="6"/>
  <c r="B29" i="6" s="1"/>
  <c r="B47" i="6" s="1"/>
  <c r="C12" i="6"/>
  <c r="C29" i="6" s="1"/>
  <c r="C47" i="6" s="1"/>
  <c r="B20" i="6"/>
  <c r="B37" i="6" s="1"/>
  <c r="B55" i="6" s="1"/>
  <c r="C20" i="6"/>
  <c r="B19" i="6"/>
  <c r="B36" i="6" s="1"/>
  <c r="B54" i="6" s="1"/>
  <c r="C19" i="6"/>
  <c r="B21" i="6"/>
  <c r="B38" i="6" s="1"/>
  <c r="B56" i="6" s="1"/>
  <c r="C21" i="6"/>
  <c r="C10" i="6"/>
  <c r="C27" i="6" s="1"/>
  <c r="B17" i="6"/>
  <c r="B34" i="6" s="1"/>
  <c r="B52" i="6" s="1"/>
  <c r="C17" i="6"/>
  <c r="M3" i="6"/>
  <c r="C30" i="6"/>
  <c r="C48" i="6" s="1"/>
  <c r="B30" i="6"/>
  <c r="B48" i="6" s="1"/>
  <c r="C35" i="6"/>
  <c r="C53" i="6" s="1"/>
  <c r="B35" i="6"/>
  <c r="B53" i="6" s="1"/>
  <c r="B27" i="6"/>
  <c r="B45" i="6" s="1"/>
  <c r="A76" i="3" l="1"/>
  <c r="I75" i="3"/>
  <c r="Q75" i="3" s="1"/>
  <c r="Y75" i="3" s="1"/>
  <c r="AG75" i="3" s="1"/>
  <c r="AO75" i="3" s="1"/>
  <c r="AW75" i="3" s="1"/>
  <c r="BE75" i="3" s="1"/>
  <c r="BM75" i="3" s="1"/>
  <c r="BU75" i="3" s="1"/>
  <c r="CC75" i="3" s="1"/>
  <c r="CK75" i="3" s="1"/>
  <c r="CS75" i="3" s="1"/>
  <c r="DA75" i="3" s="1"/>
  <c r="DI75" i="3" s="1"/>
  <c r="A16" i="3"/>
  <c r="I15" i="3"/>
  <c r="Q15" i="3" s="1"/>
  <c r="Y15" i="3" s="1"/>
  <c r="AG15" i="3" s="1"/>
  <c r="AO15" i="3" s="1"/>
  <c r="AW15" i="3" s="1"/>
  <c r="BE15" i="3" s="1"/>
  <c r="BM15" i="3" s="1"/>
  <c r="BU15" i="3" s="1"/>
  <c r="CC15" i="3" s="1"/>
  <c r="CK15" i="3" s="1"/>
  <c r="CS15" i="3" s="1"/>
  <c r="DA15" i="3" s="1"/>
  <c r="DI15" i="3" s="1"/>
  <c r="C37" i="6"/>
  <c r="C55" i="6" s="1"/>
  <c r="C36" i="6"/>
  <c r="C54" i="6" s="1"/>
  <c r="C38" i="6"/>
  <c r="C56" i="6" s="1"/>
  <c r="C34" i="6"/>
  <c r="C52" i="6" s="1"/>
  <c r="H3" i="6"/>
  <c r="H4" i="6" s="1"/>
  <c r="M2" i="6"/>
  <c r="D4" i="6"/>
  <c r="C45" i="6"/>
  <c r="AE39" i="2"/>
  <c r="AE38" i="2"/>
  <c r="AE37" i="2"/>
  <c r="AD39" i="2"/>
  <c r="AD38" i="2"/>
  <c r="AD37" i="2"/>
  <c r="AC39" i="2"/>
  <c r="AC38" i="2"/>
  <c r="AC37" i="2"/>
  <c r="AB39" i="2"/>
  <c r="AB38" i="2"/>
  <c r="AB37" i="2"/>
  <c r="AA39" i="2"/>
  <c r="AA38" i="2"/>
  <c r="AA37" i="2"/>
  <c r="Z39" i="2"/>
  <c r="Z38" i="2"/>
  <c r="Z37" i="2"/>
  <c r="X39" i="2"/>
  <c r="X38" i="2"/>
  <c r="X37" i="2"/>
  <c r="W39" i="2"/>
  <c r="W38" i="2"/>
  <c r="W37" i="2"/>
  <c r="V39" i="2"/>
  <c r="V38" i="2"/>
  <c r="V37" i="2"/>
  <c r="U39" i="2"/>
  <c r="U38" i="2"/>
  <c r="U37" i="2"/>
  <c r="T39" i="2"/>
  <c r="T38" i="2"/>
  <c r="T37" i="2"/>
  <c r="S39" i="2"/>
  <c r="S38" i="2"/>
  <c r="S37" i="2"/>
  <c r="Q39" i="2"/>
  <c r="Q38" i="2"/>
  <c r="Q37" i="2"/>
  <c r="P39" i="2"/>
  <c r="P38" i="2"/>
  <c r="P37" i="2"/>
  <c r="O39" i="2"/>
  <c r="O38" i="2"/>
  <c r="O37" i="2"/>
  <c r="N39" i="2"/>
  <c r="N38" i="2"/>
  <c r="N37" i="2"/>
  <c r="M39" i="2"/>
  <c r="M38" i="2"/>
  <c r="M37" i="2"/>
  <c r="L39" i="2"/>
  <c r="L38" i="2"/>
  <c r="L37" i="2"/>
  <c r="Y38" i="2" l="1"/>
  <c r="A77" i="3"/>
  <c r="I76" i="3"/>
  <c r="Q76" i="3" s="1"/>
  <c r="Y76" i="3" s="1"/>
  <c r="AG76" i="3" s="1"/>
  <c r="AO76" i="3" s="1"/>
  <c r="AW76" i="3" s="1"/>
  <c r="BE76" i="3" s="1"/>
  <c r="BM76" i="3" s="1"/>
  <c r="BU76" i="3" s="1"/>
  <c r="CC76" i="3" s="1"/>
  <c r="CK76" i="3" s="1"/>
  <c r="CS76" i="3" s="1"/>
  <c r="DA76" i="3" s="1"/>
  <c r="DI76" i="3" s="1"/>
  <c r="Y39" i="2"/>
  <c r="AF37" i="2"/>
  <c r="AF38" i="2"/>
  <c r="AF39" i="2"/>
  <c r="R37" i="2"/>
  <c r="R38" i="2"/>
  <c r="R39" i="2"/>
  <c r="Y37" i="2"/>
  <c r="A17" i="3"/>
  <c r="I16" i="3"/>
  <c r="Q16" i="3" s="1"/>
  <c r="Y16" i="3" s="1"/>
  <c r="AG16" i="3" s="1"/>
  <c r="AO16" i="3" s="1"/>
  <c r="AW16" i="3" s="1"/>
  <c r="BE16" i="3" s="1"/>
  <c r="BM16" i="3" s="1"/>
  <c r="BU16" i="3" s="1"/>
  <c r="CC16" i="3" s="1"/>
  <c r="CK16" i="3" s="1"/>
  <c r="CS16" i="3" s="1"/>
  <c r="DA16" i="3" s="1"/>
  <c r="DI16" i="3" s="1"/>
  <c r="DI754" i="3" s="1"/>
  <c r="J39" i="2"/>
  <c r="J38" i="2"/>
  <c r="J37" i="2"/>
  <c r="I39" i="2"/>
  <c r="I38" i="2"/>
  <c r="I37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G39" i="2"/>
  <c r="G38" i="2"/>
  <c r="G37" i="2"/>
  <c r="F39" i="2"/>
  <c r="F38" i="2"/>
  <c r="F37" i="2"/>
  <c r="E39" i="2"/>
  <c r="E38" i="2"/>
  <c r="E37" i="2"/>
  <c r="B18" i="2"/>
  <c r="B37" i="2" s="1"/>
  <c r="B56" i="2" s="1"/>
  <c r="B75" i="2" s="1"/>
  <c r="B94" i="2" s="1"/>
  <c r="B113" i="2" s="1"/>
  <c r="C18" i="2"/>
  <c r="D18" i="2"/>
  <c r="T18" i="2" s="1"/>
  <c r="B19" i="2"/>
  <c r="B38" i="2" s="1"/>
  <c r="B57" i="2" s="1"/>
  <c r="B76" i="2" s="1"/>
  <c r="B95" i="2" s="1"/>
  <c r="B114" i="2" s="1"/>
  <c r="C19" i="2"/>
  <c r="D19" i="2"/>
  <c r="T19" i="2" s="1"/>
  <c r="B20" i="2"/>
  <c r="B39" i="2" s="1"/>
  <c r="B58" i="2" s="1"/>
  <c r="B77" i="2" s="1"/>
  <c r="B96" i="2" s="1"/>
  <c r="B115" i="2" s="1"/>
  <c r="C20" i="2"/>
  <c r="D20" i="2"/>
  <c r="DX2" i="4"/>
  <c r="DI2" i="3" s="1"/>
  <c r="DX1" i="4"/>
  <c r="DI1" i="3" s="1"/>
  <c r="DO1" i="4"/>
  <c r="DA1" i="3" s="1"/>
  <c r="DO2" i="4"/>
  <c r="DA2" i="3" s="1"/>
  <c r="DF1" i="4"/>
  <c r="CS1" i="3" s="1"/>
  <c r="DF2" i="4"/>
  <c r="CS2" i="3" s="1"/>
  <c r="DI439" i="3"/>
  <c r="DI808" i="3"/>
  <c r="DI811" i="3"/>
  <c r="DI812" i="3"/>
  <c r="DI746" i="3"/>
  <c r="DI380" i="3"/>
  <c r="DI751" i="3"/>
  <c r="DI384" i="3"/>
  <c r="DI753" i="3"/>
  <c r="DA743" i="3"/>
  <c r="DA745" i="3"/>
  <c r="DA747" i="3"/>
  <c r="DA748" i="3"/>
  <c r="DA749" i="3"/>
  <c r="DA750" i="3"/>
  <c r="DA751" i="3"/>
  <c r="DA753" i="3"/>
  <c r="DA440" i="3"/>
  <c r="DA812" i="3"/>
  <c r="DA802" i="3"/>
  <c r="CS803" i="3"/>
  <c r="CS809" i="3"/>
  <c r="CS442" i="3"/>
  <c r="CS811" i="3"/>
  <c r="CS813" i="3"/>
  <c r="CS744" i="3"/>
  <c r="CS747" i="3"/>
  <c r="CS748" i="3"/>
  <c r="CS749" i="3"/>
  <c r="CS752" i="3"/>
  <c r="CK434" i="3"/>
  <c r="CW5" i="4"/>
  <c r="CW6" i="4"/>
  <c r="CW7" i="4"/>
  <c r="CW8" i="4"/>
  <c r="CW9" i="4"/>
  <c r="CW10" i="4"/>
  <c r="CW11" i="4"/>
  <c r="CW12" i="4"/>
  <c r="CW13" i="4"/>
  <c r="CW14" i="4"/>
  <c r="CW15" i="4"/>
  <c r="CW16" i="4"/>
  <c r="CW17" i="4"/>
  <c r="CW18" i="4"/>
  <c r="CW19" i="4"/>
  <c r="CW20" i="4"/>
  <c r="CW21" i="4"/>
  <c r="CW22" i="4"/>
  <c r="CW23" i="4"/>
  <c r="CW24" i="4"/>
  <c r="CW25" i="4"/>
  <c r="CW26" i="4"/>
  <c r="CW27" i="4"/>
  <c r="CW28" i="4"/>
  <c r="CW29" i="4"/>
  <c r="CW30" i="4"/>
  <c r="CW31" i="4"/>
  <c r="CW32" i="4"/>
  <c r="CW33" i="4"/>
  <c r="CW34" i="4"/>
  <c r="CW35" i="4"/>
  <c r="CW36" i="4"/>
  <c r="CW37" i="4"/>
  <c r="CW38" i="4"/>
  <c r="CW39" i="4"/>
  <c r="CW40" i="4"/>
  <c r="CW41" i="4"/>
  <c r="CW42" i="4"/>
  <c r="CW43" i="4"/>
  <c r="CW44" i="4"/>
  <c r="CW45" i="4"/>
  <c r="CW46" i="4"/>
  <c r="CW47" i="4"/>
  <c r="CW48" i="4"/>
  <c r="CW49" i="4"/>
  <c r="CW50" i="4"/>
  <c r="CW51" i="4"/>
  <c r="CW52" i="4"/>
  <c r="CW53" i="4"/>
  <c r="CW54" i="4"/>
  <c r="CW55" i="4"/>
  <c r="CW56" i="4"/>
  <c r="CW57" i="4"/>
  <c r="CW58" i="4"/>
  <c r="CW59" i="4"/>
  <c r="CW60" i="4"/>
  <c r="CW61" i="4"/>
  <c r="CW62" i="4"/>
  <c r="CW63" i="4"/>
  <c r="CW433" i="4" s="1"/>
  <c r="CW64" i="4"/>
  <c r="CW65" i="4"/>
  <c r="CW66" i="4"/>
  <c r="CW67" i="4"/>
  <c r="CW68" i="4"/>
  <c r="CW69" i="4"/>
  <c r="CW70" i="4"/>
  <c r="CW71" i="4"/>
  <c r="CW72" i="4"/>
  <c r="CW73" i="4"/>
  <c r="CW74" i="4"/>
  <c r="CW75" i="4"/>
  <c r="CW76" i="4"/>
  <c r="CW77" i="4"/>
  <c r="CW78" i="4"/>
  <c r="CW79" i="4"/>
  <c r="CW80" i="4"/>
  <c r="CW81" i="4"/>
  <c r="CW82" i="4"/>
  <c r="CW83" i="4"/>
  <c r="CW84" i="4"/>
  <c r="CW85" i="4"/>
  <c r="CW86" i="4"/>
  <c r="CW87" i="4"/>
  <c r="CW88" i="4"/>
  <c r="CW89" i="4"/>
  <c r="CW90" i="4"/>
  <c r="CW91" i="4"/>
  <c r="CW92" i="4"/>
  <c r="CW93" i="4"/>
  <c r="CW94" i="4"/>
  <c r="CW95" i="4"/>
  <c r="CW96" i="4"/>
  <c r="CW97" i="4"/>
  <c r="CW98" i="4"/>
  <c r="CW99" i="4"/>
  <c r="CW100" i="4"/>
  <c r="CW101" i="4"/>
  <c r="CW102" i="4"/>
  <c r="CW103" i="4"/>
  <c r="CW104" i="4"/>
  <c r="CW105" i="4"/>
  <c r="CW106" i="4"/>
  <c r="CW107" i="4"/>
  <c r="CW108" i="4"/>
  <c r="CW109" i="4"/>
  <c r="CW110" i="4"/>
  <c r="CW111" i="4"/>
  <c r="CW112" i="4"/>
  <c r="CW113" i="4"/>
  <c r="CW114" i="4"/>
  <c r="CW115" i="4"/>
  <c r="CW116" i="4"/>
  <c r="CW117" i="4"/>
  <c r="CW118" i="4"/>
  <c r="CW119" i="4"/>
  <c r="CW120" i="4"/>
  <c r="CW121" i="4"/>
  <c r="CW122" i="4"/>
  <c r="CW123" i="4"/>
  <c r="CW124" i="4"/>
  <c r="CW125" i="4"/>
  <c r="CW126" i="4"/>
  <c r="CW127" i="4"/>
  <c r="CW128" i="4"/>
  <c r="CW129" i="4"/>
  <c r="CW130" i="4"/>
  <c r="CW131" i="4"/>
  <c r="CW132" i="4"/>
  <c r="CW133" i="4"/>
  <c r="CW134" i="4"/>
  <c r="CW135" i="4"/>
  <c r="CW136" i="4"/>
  <c r="CW137" i="4"/>
  <c r="CW138" i="4"/>
  <c r="CW139" i="4"/>
  <c r="CW140" i="4"/>
  <c r="CW141" i="4"/>
  <c r="CW142" i="4"/>
  <c r="CW143" i="4"/>
  <c r="CW144" i="4"/>
  <c r="CW145" i="4"/>
  <c r="CW146" i="4"/>
  <c r="CW147" i="4"/>
  <c r="CW148" i="4"/>
  <c r="CW149" i="4"/>
  <c r="CW150" i="4"/>
  <c r="CW151" i="4"/>
  <c r="CW152" i="4"/>
  <c r="CW153" i="4"/>
  <c r="CW154" i="4"/>
  <c r="CW155" i="4"/>
  <c r="CW156" i="4"/>
  <c r="CW157" i="4"/>
  <c r="CW158" i="4"/>
  <c r="CW159" i="4"/>
  <c r="CW160" i="4"/>
  <c r="CW161" i="4"/>
  <c r="CW162" i="4"/>
  <c r="CW163" i="4"/>
  <c r="CW164" i="4"/>
  <c r="CW165" i="4"/>
  <c r="CW166" i="4"/>
  <c r="CW167" i="4"/>
  <c r="CW168" i="4"/>
  <c r="CW169" i="4"/>
  <c r="CW170" i="4"/>
  <c r="CW171" i="4"/>
  <c r="CW172" i="4"/>
  <c r="CW173" i="4"/>
  <c r="CW174" i="4"/>
  <c r="CW175" i="4"/>
  <c r="CW176" i="4"/>
  <c r="CW177" i="4"/>
  <c r="CW178" i="4"/>
  <c r="CW179" i="4"/>
  <c r="CW180" i="4"/>
  <c r="CW181" i="4"/>
  <c r="CW182" i="4"/>
  <c r="CW183" i="4"/>
  <c r="CW184" i="4"/>
  <c r="CW185" i="4"/>
  <c r="CW186" i="4"/>
  <c r="CW187" i="4"/>
  <c r="CW188" i="4"/>
  <c r="CW189" i="4"/>
  <c r="CW190" i="4"/>
  <c r="CW191" i="4"/>
  <c r="CW192" i="4"/>
  <c r="CW193" i="4"/>
  <c r="CW194" i="4"/>
  <c r="CW195" i="4"/>
  <c r="CW196" i="4"/>
  <c r="CW197" i="4"/>
  <c r="CW198" i="4"/>
  <c r="CW199" i="4"/>
  <c r="CW200" i="4"/>
  <c r="CW201" i="4"/>
  <c r="CW202" i="4"/>
  <c r="CW203" i="4"/>
  <c r="CW204" i="4"/>
  <c r="CW205" i="4"/>
  <c r="CW206" i="4"/>
  <c r="CW207" i="4"/>
  <c r="CW208" i="4"/>
  <c r="CW209" i="4"/>
  <c r="CW210" i="4"/>
  <c r="CW211" i="4"/>
  <c r="CW212" i="4"/>
  <c r="CW213" i="4"/>
  <c r="CW214" i="4"/>
  <c r="CW215" i="4"/>
  <c r="CW216" i="4"/>
  <c r="CW217" i="4"/>
  <c r="CW218" i="4"/>
  <c r="CW219" i="4"/>
  <c r="CW220" i="4"/>
  <c r="CW221" i="4"/>
  <c r="CW222" i="4"/>
  <c r="CW223" i="4"/>
  <c r="CW224" i="4"/>
  <c r="CW225" i="4"/>
  <c r="CW226" i="4"/>
  <c r="CW227" i="4"/>
  <c r="CW228" i="4"/>
  <c r="CW229" i="4"/>
  <c r="CW230" i="4"/>
  <c r="CW231" i="4"/>
  <c r="CW232" i="4"/>
  <c r="CW233" i="4"/>
  <c r="CW234" i="4"/>
  <c r="CW235" i="4"/>
  <c r="CW236" i="4"/>
  <c r="CW237" i="4"/>
  <c r="CW238" i="4"/>
  <c r="CW239" i="4"/>
  <c r="CW240" i="4"/>
  <c r="CW241" i="4"/>
  <c r="CW242" i="4"/>
  <c r="CW243" i="4"/>
  <c r="CW244" i="4"/>
  <c r="CW245" i="4"/>
  <c r="CW246" i="4"/>
  <c r="CW247" i="4"/>
  <c r="CW248" i="4"/>
  <c r="CW249" i="4"/>
  <c r="CW250" i="4"/>
  <c r="CW251" i="4"/>
  <c r="CW252" i="4"/>
  <c r="CW253" i="4"/>
  <c r="CW254" i="4"/>
  <c r="CW255" i="4"/>
  <c r="CW256" i="4"/>
  <c r="CW257" i="4"/>
  <c r="CW258" i="4"/>
  <c r="CW259" i="4"/>
  <c r="CW260" i="4"/>
  <c r="CW261" i="4"/>
  <c r="CW262" i="4"/>
  <c r="CW263" i="4"/>
  <c r="CW264" i="4"/>
  <c r="CW265" i="4"/>
  <c r="CW266" i="4"/>
  <c r="CW267" i="4"/>
  <c r="CW268" i="4"/>
  <c r="CW269" i="4"/>
  <c r="CW270" i="4"/>
  <c r="CW271" i="4"/>
  <c r="CW272" i="4"/>
  <c r="CW273" i="4"/>
  <c r="CW274" i="4"/>
  <c r="CW275" i="4"/>
  <c r="CW276" i="4"/>
  <c r="CW277" i="4"/>
  <c r="CW278" i="4"/>
  <c r="CW279" i="4"/>
  <c r="CW280" i="4"/>
  <c r="CW281" i="4"/>
  <c r="CW282" i="4"/>
  <c r="CW283" i="4"/>
  <c r="CW284" i="4"/>
  <c r="CW285" i="4"/>
  <c r="CW286" i="4"/>
  <c r="CW287" i="4"/>
  <c r="CW288" i="4"/>
  <c r="CW289" i="4"/>
  <c r="CW290" i="4"/>
  <c r="CW291" i="4"/>
  <c r="CW292" i="4"/>
  <c r="CW293" i="4"/>
  <c r="CW294" i="4"/>
  <c r="CW295" i="4"/>
  <c r="CW296" i="4"/>
  <c r="CW297" i="4"/>
  <c r="CW298" i="4"/>
  <c r="CW299" i="4"/>
  <c r="CW300" i="4"/>
  <c r="CW301" i="4"/>
  <c r="CW302" i="4"/>
  <c r="CW303" i="4"/>
  <c r="CW304" i="4"/>
  <c r="CW305" i="4"/>
  <c r="CW306" i="4"/>
  <c r="CW307" i="4"/>
  <c r="CW308" i="4"/>
  <c r="CW309" i="4"/>
  <c r="CW310" i="4"/>
  <c r="CW311" i="4"/>
  <c r="CW312" i="4"/>
  <c r="CW313" i="4"/>
  <c r="CW314" i="4"/>
  <c r="CW315" i="4"/>
  <c r="CW316" i="4"/>
  <c r="CW317" i="4"/>
  <c r="CW318" i="4"/>
  <c r="CW319" i="4"/>
  <c r="CW320" i="4"/>
  <c r="CW321" i="4"/>
  <c r="CW322" i="4"/>
  <c r="CW323" i="4"/>
  <c r="CW324" i="4"/>
  <c r="CW325" i="4"/>
  <c r="CW326" i="4"/>
  <c r="CW327" i="4"/>
  <c r="CW328" i="4"/>
  <c r="CW329" i="4"/>
  <c r="CW330" i="4"/>
  <c r="CW331" i="4"/>
  <c r="CW332" i="4"/>
  <c r="CW333" i="4"/>
  <c r="CW334" i="4"/>
  <c r="CW335" i="4"/>
  <c r="CW336" i="4"/>
  <c r="CW337" i="4"/>
  <c r="CW338" i="4"/>
  <c r="CW339" i="4"/>
  <c r="CW340" i="4"/>
  <c r="CW341" i="4"/>
  <c r="CW342" i="4"/>
  <c r="CW343" i="4"/>
  <c r="CW344" i="4"/>
  <c r="CW345" i="4"/>
  <c r="CW346" i="4"/>
  <c r="CW347" i="4"/>
  <c r="CW348" i="4"/>
  <c r="CW349" i="4"/>
  <c r="CW350" i="4"/>
  <c r="CW351" i="4"/>
  <c r="CW352" i="4"/>
  <c r="CW353" i="4"/>
  <c r="CW354" i="4"/>
  <c r="CW355" i="4"/>
  <c r="CW356" i="4"/>
  <c r="CW357" i="4"/>
  <c r="CW358" i="4"/>
  <c r="CW359" i="4"/>
  <c r="CW360" i="4"/>
  <c r="CW361" i="4"/>
  <c r="CW362" i="4"/>
  <c r="CW363" i="4"/>
  <c r="CW364" i="4"/>
  <c r="CW365" i="4"/>
  <c r="CW366" i="4"/>
  <c r="CW367" i="4"/>
  <c r="CW368" i="4"/>
  <c r="CW369" i="4"/>
  <c r="DF5" i="4"/>
  <c r="DF6" i="4"/>
  <c r="DF744" i="4" s="1"/>
  <c r="DF7" i="4"/>
  <c r="DF745" i="4" s="1"/>
  <c r="DF8" i="4"/>
  <c r="DF9" i="4"/>
  <c r="DF747" i="4" s="1"/>
  <c r="DF10" i="4"/>
  <c r="DF380" i="4" s="1"/>
  <c r="DF11" i="4"/>
  <c r="DF749" i="4" s="1"/>
  <c r="DF12" i="4"/>
  <c r="DF13" i="4"/>
  <c r="DF751" i="4" s="1"/>
  <c r="DF14" i="4"/>
  <c r="DF752" i="4" s="1"/>
  <c r="DF15" i="4"/>
  <c r="DF753" i="4" s="1"/>
  <c r="DF16" i="4"/>
  <c r="DF754" i="4" s="1"/>
  <c r="DF17" i="4"/>
  <c r="DF18" i="4"/>
  <c r="DF756" i="4" s="1"/>
  <c r="DF19" i="4"/>
  <c r="DF757" i="4" s="1"/>
  <c r="DF20" i="4"/>
  <c r="DF758" i="4" s="1"/>
  <c r="DF21" i="4"/>
  <c r="DF22" i="4"/>
  <c r="DF392" i="4" s="1"/>
  <c r="DF23" i="4"/>
  <c r="DF761" i="4" s="1"/>
  <c r="DF24" i="4"/>
  <c r="DF762" i="4" s="1"/>
  <c r="DF25" i="4"/>
  <c r="DF763" i="4" s="1"/>
  <c r="DF26" i="4"/>
  <c r="DF764" i="4" s="1"/>
  <c r="DF27" i="4"/>
  <c r="DF397" i="4" s="1"/>
  <c r="DF28" i="4"/>
  <c r="DF766" i="4" s="1"/>
  <c r="DF29" i="4"/>
  <c r="DF30" i="4"/>
  <c r="DF768" i="4" s="1"/>
  <c r="DF31" i="4"/>
  <c r="DF769" i="4" s="1"/>
  <c r="DF32" i="4"/>
  <c r="DF770" i="4" s="1"/>
  <c r="DF33" i="4"/>
  <c r="DF771" i="4" s="1"/>
  <c r="DF34" i="4"/>
  <c r="DF772" i="4" s="1"/>
  <c r="DF35" i="4"/>
  <c r="DF36" i="4"/>
  <c r="DF774" i="4" s="1"/>
  <c r="DF37" i="4"/>
  <c r="DF775" i="4" s="1"/>
  <c r="DF38" i="4"/>
  <c r="DF408" i="4" s="1"/>
  <c r="DF39" i="4"/>
  <c r="DF409" i="4" s="1"/>
  <c r="DF40" i="4"/>
  <c r="DF778" i="4" s="1"/>
  <c r="DF41" i="4"/>
  <c r="DF411" i="4" s="1"/>
  <c r="DF42" i="4"/>
  <c r="DF412" i="4" s="1"/>
  <c r="DF43" i="4"/>
  <c r="DF413" i="4" s="1"/>
  <c r="DF44" i="4"/>
  <c r="DF782" i="4" s="1"/>
  <c r="DF45" i="4"/>
  <c r="DF415" i="4" s="1"/>
  <c r="DF46" i="4"/>
  <c r="DF416" i="4" s="1"/>
  <c r="DF47" i="4"/>
  <c r="DF417" i="4" s="1"/>
  <c r="DF48" i="4"/>
  <c r="DF786" i="4" s="1"/>
  <c r="DF49" i="4"/>
  <c r="DF50" i="4"/>
  <c r="DF788" i="4" s="1"/>
  <c r="DF51" i="4"/>
  <c r="DF789" i="4" s="1"/>
  <c r="DF52" i="4"/>
  <c r="DF790" i="4" s="1"/>
  <c r="DF53" i="4"/>
  <c r="DF54" i="4"/>
  <c r="DF792" i="4" s="1"/>
  <c r="DF55" i="4"/>
  <c r="DF793" i="4" s="1"/>
  <c r="DF56" i="4"/>
  <c r="DF794" i="4" s="1"/>
  <c r="DF57" i="4"/>
  <c r="DF427" i="4" s="1"/>
  <c r="DF58" i="4"/>
  <c r="DF428" i="4" s="1"/>
  <c r="DF59" i="4"/>
  <c r="DF429" i="4" s="1"/>
  <c r="DF60" i="4"/>
  <c r="DF798" i="4" s="1"/>
  <c r="DF61" i="4"/>
  <c r="DF431" i="4" s="1"/>
  <c r="DF62" i="4"/>
  <c r="DF432" i="4" s="1"/>
  <c r="DF63" i="4"/>
  <c r="DF64" i="4"/>
  <c r="DF65" i="4"/>
  <c r="DF66" i="4"/>
  <c r="DF436" i="4" s="1"/>
  <c r="DF67" i="4"/>
  <c r="DF805" i="4" s="1"/>
  <c r="DF68" i="4"/>
  <c r="DF806" i="4" s="1"/>
  <c r="DF69" i="4"/>
  <c r="DF807" i="4" s="1"/>
  <c r="DF70" i="4"/>
  <c r="DF440" i="4" s="1"/>
  <c r="DF71" i="4"/>
  <c r="DF441" i="4" s="1"/>
  <c r="DF72" i="4"/>
  <c r="DF810" i="4" s="1"/>
  <c r="DF73" i="4"/>
  <c r="DF74" i="4"/>
  <c r="DF444" i="4" s="1"/>
  <c r="DF75" i="4"/>
  <c r="DF813" i="4" s="1"/>
  <c r="DF76" i="4"/>
  <c r="DF814" i="4" s="1"/>
  <c r="DF77" i="4"/>
  <c r="DF815" i="4" s="1"/>
  <c r="DF78" i="4"/>
  <c r="DF816" i="4" s="1"/>
  <c r="DF79" i="4"/>
  <c r="DF449" i="4" s="1"/>
  <c r="DF80" i="4"/>
  <c r="DF81" i="4"/>
  <c r="DF82" i="4"/>
  <c r="DF820" i="4" s="1"/>
  <c r="DF83" i="4"/>
  <c r="DF821" i="4" s="1"/>
  <c r="DF84" i="4"/>
  <c r="DF85" i="4"/>
  <c r="DF455" i="4" s="1"/>
  <c r="DF86" i="4"/>
  <c r="DF824" i="4" s="1"/>
  <c r="DF87" i="4"/>
  <c r="DF825" i="4" s="1"/>
  <c r="DF88" i="4"/>
  <c r="DF826" i="4" s="1"/>
  <c r="DF89" i="4"/>
  <c r="DF90" i="4"/>
  <c r="DF460" i="4" s="1"/>
  <c r="DF91" i="4"/>
  <c r="DF461" i="4" s="1"/>
  <c r="DF92" i="4"/>
  <c r="DF830" i="4" s="1"/>
  <c r="DF93" i="4"/>
  <c r="DF94" i="4"/>
  <c r="DF464" i="4" s="1"/>
  <c r="DF95" i="4"/>
  <c r="DF833" i="4" s="1"/>
  <c r="DF96" i="4"/>
  <c r="DF834" i="4" s="1"/>
  <c r="DF97" i="4"/>
  <c r="DF98" i="4"/>
  <c r="DF468" i="4" s="1"/>
  <c r="DF99" i="4"/>
  <c r="DF837" i="4" s="1"/>
  <c r="DF100" i="4"/>
  <c r="DF838" i="4" s="1"/>
  <c r="DF101" i="4"/>
  <c r="DF102" i="4"/>
  <c r="DF840" i="4" s="1"/>
  <c r="DF103" i="4"/>
  <c r="DF841" i="4" s="1"/>
  <c r="DF104" i="4"/>
  <c r="DF842" i="4" s="1"/>
  <c r="DF105" i="4"/>
  <c r="DF475" i="4" s="1"/>
  <c r="DF106" i="4"/>
  <c r="DF844" i="4" s="1"/>
  <c r="DF107" i="4"/>
  <c r="DF845" i="4" s="1"/>
  <c r="DF108" i="4"/>
  <c r="DF846" i="4" s="1"/>
  <c r="DF109" i="4"/>
  <c r="DF479" i="4" s="1"/>
  <c r="DF110" i="4"/>
  <c r="DF848" i="4" s="1"/>
  <c r="DF111" i="4"/>
  <c r="DF849" i="4" s="1"/>
  <c r="DF112" i="4"/>
  <c r="DF113" i="4"/>
  <c r="DF483" i="4" s="1"/>
  <c r="DF114" i="4"/>
  <c r="DF484" i="4" s="1"/>
  <c r="DF115" i="4"/>
  <c r="DF853" i="4" s="1"/>
  <c r="DF116" i="4"/>
  <c r="DF854" i="4" s="1"/>
  <c r="DF117" i="4"/>
  <c r="DF855" i="4" s="1"/>
  <c r="DF118" i="4"/>
  <c r="DF488" i="4" s="1"/>
  <c r="DF119" i="4"/>
  <c r="DF857" i="4" s="1"/>
  <c r="DF120" i="4"/>
  <c r="DF121" i="4"/>
  <c r="DF491" i="4" s="1"/>
  <c r="DF122" i="4"/>
  <c r="DF492" i="4" s="1"/>
  <c r="DF123" i="4"/>
  <c r="DF861" i="4" s="1"/>
  <c r="DF124" i="4"/>
  <c r="DF862" i="4" s="1"/>
  <c r="DF125" i="4"/>
  <c r="DF495" i="4" s="1"/>
  <c r="DF126" i="4"/>
  <c r="DF864" i="4" s="1"/>
  <c r="DF127" i="4"/>
  <c r="DF497" i="4" s="1"/>
  <c r="DF128" i="4"/>
  <c r="DF866" i="4" s="1"/>
  <c r="DF129" i="4"/>
  <c r="DF499" i="4" s="1"/>
  <c r="DF130" i="4"/>
  <c r="DF868" i="4" s="1"/>
  <c r="DF131" i="4"/>
  <c r="DF869" i="4" s="1"/>
  <c r="DF132" i="4"/>
  <c r="DF870" i="4" s="1"/>
  <c r="DF133" i="4"/>
  <c r="DF134" i="4"/>
  <c r="DF872" i="4" s="1"/>
  <c r="DF135" i="4"/>
  <c r="DF873" i="4" s="1"/>
  <c r="DF136" i="4"/>
  <c r="DF874" i="4" s="1"/>
  <c r="DF137" i="4"/>
  <c r="DF138" i="4"/>
  <c r="DF508" i="4" s="1"/>
  <c r="DF139" i="4"/>
  <c r="DF509" i="4" s="1"/>
  <c r="DF140" i="4"/>
  <c r="DF878" i="4" s="1"/>
  <c r="DF141" i="4"/>
  <c r="DF142" i="4"/>
  <c r="DF880" i="4" s="1"/>
  <c r="DF143" i="4"/>
  <c r="DF513" i="4" s="1"/>
  <c r="DF144" i="4"/>
  <c r="DF882" i="4" s="1"/>
  <c r="DF145" i="4"/>
  <c r="DF883" i="4" s="1"/>
  <c r="DF146" i="4"/>
  <c r="DF884" i="4" s="1"/>
  <c r="DF147" i="4"/>
  <c r="DF885" i="4" s="1"/>
  <c r="DF148" i="4"/>
  <c r="DF886" i="4" s="1"/>
  <c r="DF149" i="4"/>
  <c r="DF887" i="4" s="1"/>
  <c r="DF150" i="4"/>
  <c r="DF520" i="4" s="1"/>
  <c r="DF151" i="4"/>
  <c r="DF521" i="4" s="1"/>
  <c r="DF152" i="4"/>
  <c r="DF890" i="4" s="1"/>
  <c r="DF153" i="4"/>
  <c r="DF154" i="4"/>
  <c r="DF892" i="4" s="1"/>
  <c r="DF155" i="4"/>
  <c r="DF893" i="4" s="1"/>
  <c r="DF156" i="4"/>
  <c r="DF894" i="4" s="1"/>
  <c r="DF157" i="4"/>
  <c r="DF158" i="4"/>
  <c r="DF896" i="4" s="1"/>
  <c r="DF159" i="4"/>
  <c r="DF897" i="4" s="1"/>
  <c r="DF160" i="4"/>
  <c r="DF898" i="4" s="1"/>
  <c r="DF161" i="4"/>
  <c r="DF162" i="4"/>
  <c r="DF900" i="4" s="1"/>
  <c r="DF163" i="4"/>
  <c r="DF901" i="4" s="1"/>
  <c r="DF164" i="4"/>
  <c r="DF902" i="4" s="1"/>
  <c r="DF165" i="4"/>
  <c r="DF166" i="4"/>
  <c r="DF904" i="4" s="1"/>
  <c r="DF167" i="4"/>
  <c r="DF168" i="4"/>
  <c r="DF906" i="4" s="1"/>
  <c r="DF169" i="4"/>
  <c r="DF539" i="4" s="1"/>
  <c r="DF170" i="4"/>
  <c r="DF908" i="4" s="1"/>
  <c r="DF171" i="4"/>
  <c r="DF909" i="4" s="1"/>
  <c r="DF172" i="4"/>
  <c r="DF910" i="4" s="1"/>
  <c r="DF173" i="4"/>
  <c r="DF174" i="4"/>
  <c r="DF544" i="4" s="1"/>
  <c r="DF175" i="4"/>
  <c r="DF913" i="4" s="1"/>
  <c r="DF176" i="4"/>
  <c r="DF914" i="4" s="1"/>
  <c r="DF177" i="4"/>
  <c r="DF547" i="4" s="1"/>
  <c r="DF178" i="4"/>
  <c r="DF548" i="4" s="1"/>
  <c r="DF179" i="4"/>
  <c r="DF917" i="4" s="1"/>
  <c r="DF180" i="4"/>
  <c r="DF918" i="4" s="1"/>
  <c r="DF181" i="4"/>
  <c r="DF182" i="4"/>
  <c r="DF920" i="4" s="1"/>
  <c r="DF183" i="4"/>
  <c r="DF921" i="4" s="1"/>
  <c r="DF184" i="4"/>
  <c r="DF922" i="4" s="1"/>
  <c r="DF185" i="4"/>
  <c r="DF923" i="4" s="1"/>
  <c r="DF186" i="4"/>
  <c r="DF556" i="4" s="1"/>
  <c r="DF187" i="4"/>
  <c r="DF925" i="4" s="1"/>
  <c r="DF188" i="4"/>
  <c r="DF926" i="4" s="1"/>
  <c r="DF189" i="4"/>
  <c r="DF190" i="4"/>
  <c r="DF928" i="4" s="1"/>
  <c r="DF191" i="4"/>
  <c r="DF929" i="4" s="1"/>
  <c r="DF192" i="4"/>
  <c r="DF930" i="4" s="1"/>
  <c r="DF193" i="4"/>
  <c r="DF563" i="4" s="1"/>
  <c r="DF194" i="4"/>
  <c r="DF932" i="4" s="1"/>
  <c r="DF195" i="4"/>
  <c r="DF933" i="4" s="1"/>
  <c r="DF196" i="4"/>
  <c r="DF934" i="4" s="1"/>
  <c r="DF197" i="4"/>
  <c r="DF198" i="4"/>
  <c r="DF936" i="4" s="1"/>
  <c r="DF199" i="4"/>
  <c r="DF937" i="4" s="1"/>
  <c r="DF200" i="4"/>
  <c r="DF938" i="4" s="1"/>
  <c r="DF201" i="4"/>
  <c r="DF202" i="4"/>
  <c r="DF940" i="4" s="1"/>
  <c r="DF203" i="4"/>
  <c r="DF573" i="4" s="1"/>
  <c r="DF204" i="4"/>
  <c r="DF942" i="4" s="1"/>
  <c r="DF205" i="4"/>
  <c r="DF943" i="4" s="1"/>
  <c r="DF206" i="4"/>
  <c r="DF944" i="4" s="1"/>
  <c r="DF207" i="4"/>
  <c r="DF945" i="4" s="1"/>
  <c r="DF208" i="4"/>
  <c r="DF946" i="4" s="1"/>
  <c r="DF209" i="4"/>
  <c r="DF210" i="4"/>
  <c r="DF580" i="4" s="1"/>
  <c r="DF211" i="4"/>
  <c r="DF212" i="4"/>
  <c r="DF950" i="4" s="1"/>
  <c r="DF213" i="4"/>
  <c r="DF214" i="4"/>
  <c r="DF584" i="4" s="1"/>
  <c r="DF215" i="4"/>
  <c r="DF585" i="4" s="1"/>
  <c r="DF216" i="4"/>
  <c r="DF954" i="4" s="1"/>
  <c r="DF217" i="4"/>
  <c r="DF218" i="4"/>
  <c r="DF956" i="4" s="1"/>
  <c r="DF219" i="4"/>
  <c r="DF957" i="4" s="1"/>
  <c r="DF220" i="4"/>
  <c r="DF958" i="4" s="1"/>
  <c r="DF221" i="4"/>
  <c r="DF222" i="4"/>
  <c r="DF960" i="4" s="1"/>
  <c r="DF223" i="4"/>
  <c r="DF593" i="4" s="1"/>
  <c r="DF224" i="4"/>
  <c r="DF225" i="4"/>
  <c r="DF963" i="4" s="1"/>
  <c r="DF226" i="4"/>
  <c r="DF964" i="4" s="1"/>
  <c r="DF227" i="4"/>
  <c r="DF597" i="4" s="1"/>
  <c r="DF228" i="4"/>
  <c r="DF598" i="4" s="1"/>
  <c r="DF229" i="4"/>
  <c r="DF230" i="4"/>
  <c r="DF968" i="4" s="1"/>
  <c r="DF231" i="4"/>
  <c r="DF969" i="4" s="1"/>
  <c r="DF232" i="4"/>
  <c r="DF233" i="4"/>
  <c r="DF603" i="4" s="1"/>
  <c r="DF234" i="4"/>
  <c r="DF604" i="4" s="1"/>
  <c r="DF235" i="4"/>
  <c r="DF605" i="4" s="1"/>
  <c r="DF236" i="4"/>
  <c r="DF606" i="4" s="1"/>
  <c r="DF237" i="4"/>
  <c r="DF238" i="4"/>
  <c r="DF608" i="4" s="1"/>
  <c r="DF239" i="4"/>
  <c r="DF609" i="4" s="1"/>
  <c r="DF240" i="4"/>
  <c r="DF241" i="4"/>
  <c r="DF242" i="4"/>
  <c r="DF980" i="4" s="1"/>
  <c r="DF243" i="4"/>
  <c r="DF981" i="4" s="1"/>
  <c r="DF244" i="4"/>
  <c r="DF614" i="4" s="1"/>
  <c r="DF245" i="4"/>
  <c r="DF983" i="4" s="1"/>
  <c r="DF246" i="4"/>
  <c r="DF616" i="4" s="1"/>
  <c r="DF247" i="4"/>
  <c r="DF985" i="4" s="1"/>
  <c r="DF248" i="4"/>
  <c r="DF249" i="4"/>
  <c r="DF250" i="4"/>
  <c r="DF620" i="4" s="1"/>
  <c r="DF251" i="4"/>
  <c r="DF621" i="4" s="1"/>
  <c r="DF252" i="4"/>
  <c r="DF622" i="4" s="1"/>
  <c r="DF253" i="4"/>
  <c r="DF254" i="4"/>
  <c r="DF992" i="4" s="1"/>
  <c r="DF255" i="4"/>
  <c r="DF993" i="4" s="1"/>
  <c r="DF256" i="4"/>
  <c r="DF257" i="4"/>
  <c r="DF995" i="4" s="1"/>
  <c r="DF258" i="4"/>
  <c r="DF996" i="4" s="1"/>
  <c r="DF259" i="4"/>
  <c r="DF629" i="4" s="1"/>
  <c r="DF260" i="4"/>
  <c r="DF630" i="4" s="1"/>
  <c r="DF261" i="4"/>
  <c r="DF262" i="4"/>
  <c r="DF1000" i="4" s="1"/>
  <c r="DF263" i="4"/>
  <c r="DF1001" i="4" s="1"/>
  <c r="DF264" i="4"/>
  <c r="DF634" i="4" s="1"/>
  <c r="DF265" i="4"/>
  <c r="DF1003" i="4" s="1"/>
  <c r="DF266" i="4"/>
  <c r="DF636" i="4" s="1"/>
  <c r="DF267" i="4"/>
  <c r="DF637" i="4" s="1"/>
  <c r="DF268" i="4"/>
  <c r="DF638" i="4" s="1"/>
  <c r="DF269" i="4"/>
  <c r="DF270" i="4"/>
  <c r="DF1008" i="4" s="1"/>
  <c r="DF271" i="4"/>
  <c r="DF1009" i="4" s="1"/>
  <c r="DF272" i="4"/>
  <c r="DF642" i="4" s="1"/>
  <c r="DF273" i="4"/>
  <c r="DF643" i="4" s="1"/>
  <c r="DF274" i="4"/>
  <c r="DF1012" i="4" s="1"/>
  <c r="DF275" i="4"/>
  <c r="DF1013" i="4" s="1"/>
  <c r="DF276" i="4"/>
  <c r="DF277" i="4"/>
  <c r="DF278" i="4"/>
  <c r="DF1016" i="4" s="1"/>
  <c r="DF279" i="4"/>
  <c r="DF649" i="4" s="1"/>
  <c r="DF280" i="4"/>
  <c r="DF650" i="4" s="1"/>
  <c r="DF281" i="4"/>
  <c r="DF282" i="4"/>
  <c r="DF1020" i="4" s="1"/>
  <c r="DF283" i="4"/>
  <c r="DF1021" i="4" s="1"/>
  <c r="DF284" i="4"/>
  <c r="DF285" i="4"/>
  <c r="DF286" i="4"/>
  <c r="DF656" i="4" s="1"/>
  <c r="DF287" i="4"/>
  <c r="DF1025" i="4" s="1"/>
  <c r="DF288" i="4"/>
  <c r="DF658" i="4" s="1"/>
  <c r="DF289" i="4"/>
  <c r="DF290" i="4"/>
  <c r="DF660" i="4" s="1"/>
  <c r="DF291" i="4"/>
  <c r="DF661" i="4" s="1"/>
  <c r="DF292" i="4"/>
  <c r="DF293" i="4"/>
  <c r="DF663" i="4" s="1"/>
  <c r="DF294" i="4"/>
  <c r="DF664" i="4" s="1"/>
  <c r="DF295" i="4"/>
  <c r="DF665" i="4" s="1"/>
  <c r="DF296" i="4"/>
  <c r="DF297" i="4"/>
  <c r="DF667" i="4" s="1"/>
  <c r="DF298" i="4"/>
  <c r="DF1036" i="4" s="1"/>
  <c r="DF299" i="4"/>
  <c r="DF1037" i="4" s="1"/>
  <c r="DF300" i="4"/>
  <c r="DF301" i="4"/>
  <c r="DF302" i="4"/>
  <c r="DF1040" i="4" s="1"/>
  <c r="DF303" i="4"/>
  <c r="DF673" i="4" s="1"/>
  <c r="DF304" i="4"/>
  <c r="DF305" i="4"/>
  <c r="DF306" i="4"/>
  <c r="DF1044" i="4" s="1"/>
  <c r="DF307" i="4"/>
  <c r="DF677" i="4" s="1"/>
  <c r="DF308" i="4"/>
  <c r="DF309" i="4"/>
  <c r="DF1047" i="4" s="1"/>
  <c r="DF310" i="4"/>
  <c r="DF1048" i="4" s="1"/>
  <c r="DF311" i="4"/>
  <c r="DF1049" i="4" s="1"/>
  <c r="DF312" i="4"/>
  <c r="DF313" i="4"/>
  <c r="DF314" i="4"/>
  <c r="DF1052" i="4" s="1"/>
  <c r="DF315" i="4"/>
  <c r="DF685" i="4" s="1"/>
  <c r="DF316" i="4"/>
  <c r="DF317" i="4"/>
  <c r="DF687" i="4" s="1"/>
  <c r="DF318" i="4"/>
  <c r="DF1056" i="4" s="1"/>
  <c r="DF319" i="4"/>
  <c r="DF1057" i="4" s="1"/>
  <c r="DF320" i="4"/>
  <c r="DF321" i="4"/>
  <c r="DF322" i="4"/>
  <c r="DF692" i="4" s="1"/>
  <c r="DF323" i="4"/>
  <c r="DF1061" i="4" s="1"/>
  <c r="DF324" i="4"/>
  <c r="DF325" i="4"/>
  <c r="DF1063" i="4" s="1"/>
  <c r="DF326" i="4"/>
  <c r="DF696" i="4" s="1"/>
  <c r="DF327" i="4"/>
  <c r="DF1065" i="4" s="1"/>
  <c r="DF328" i="4"/>
  <c r="DF698" i="4" s="1"/>
  <c r="DF329" i="4"/>
  <c r="DF699" i="4" s="1"/>
  <c r="DF330" i="4"/>
  <c r="DF1068" i="4" s="1"/>
  <c r="DF331" i="4"/>
  <c r="DF701" i="4" s="1"/>
  <c r="DF332" i="4"/>
  <c r="DF333" i="4"/>
  <c r="DF1071" i="4" s="1"/>
  <c r="DF334" i="4"/>
  <c r="DF1072" i="4" s="1"/>
  <c r="DF335" i="4"/>
  <c r="DF705" i="4" s="1"/>
  <c r="DF336" i="4"/>
  <c r="DF706" i="4" s="1"/>
  <c r="DF337" i="4"/>
  <c r="DF338" i="4"/>
  <c r="DF708" i="4" s="1"/>
  <c r="DF339" i="4"/>
  <c r="DF1077" i="4" s="1"/>
  <c r="DF340" i="4"/>
  <c r="DF341" i="4"/>
  <c r="DF342" i="4"/>
  <c r="DF712" i="4" s="1"/>
  <c r="DF343" i="4"/>
  <c r="DF1081" i="4" s="1"/>
  <c r="DF344" i="4"/>
  <c r="DF714" i="4" s="1"/>
  <c r="DF345" i="4"/>
  <c r="DF346" i="4"/>
  <c r="DF1084" i="4" s="1"/>
  <c r="DF347" i="4"/>
  <c r="DF1085" i="4" s="1"/>
  <c r="DF348" i="4"/>
  <c r="DF349" i="4"/>
  <c r="DF350" i="4"/>
  <c r="DF1088" i="4" s="1"/>
  <c r="DF351" i="4"/>
  <c r="DF1089" i="4" s="1"/>
  <c r="DF352" i="4"/>
  <c r="DF722" i="4" s="1"/>
  <c r="DF353" i="4"/>
  <c r="DF354" i="4"/>
  <c r="DF1092" i="4" s="1"/>
  <c r="DF355" i="4"/>
  <c r="DF725" i="4" s="1"/>
  <c r="DF356" i="4"/>
  <c r="DF357" i="4"/>
  <c r="DF1095" i="4" s="1"/>
  <c r="DF358" i="4"/>
  <c r="DF1096" i="4" s="1"/>
  <c r="DF359" i="4"/>
  <c r="DF729" i="4" s="1"/>
  <c r="DF360" i="4"/>
  <c r="DF730" i="4" s="1"/>
  <c r="DF361" i="4"/>
  <c r="DF731" i="4" s="1"/>
  <c r="DF362" i="4"/>
  <c r="DF1100" i="4" s="1"/>
  <c r="DF363" i="4"/>
  <c r="DF733" i="4" s="1"/>
  <c r="DF364" i="4"/>
  <c r="DF365" i="4"/>
  <c r="DF366" i="4"/>
  <c r="DF1104" i="4" s="1"/>
  <c r="DF367" i="4"/>
  <c r="DF737" i="4" s="1"/>
  <c r="DF368" i="4"/>
  <c r="DF738" i="4" s="1"/>
  <c r="DF369" i="4"/>
  <c r="DF739" i="4" s="1"/>
  <c r="DO5" i="4"/>
  <c r="DO743" i="4" s="1"/>
  <c r="DO6" i="4"/>
  <c r="DO376" i="4" s="1"/>
  <c r="DO7" i="4"/>
  <c r="DO745" i="4" s="1"/>
  <c r="DO8" i="4"/>
  <c r="DO378" i="4" s="1"/>
  <c r="DO9" i="4"/>
  <c r="DO747" i="4" s="1"/>
  <c r="DO10" i="4"/>
  <c r="DO748" i="4" s="1"/>
  <c r="DO11" i="4"/>
  <c r="DO12" i="4"/>
  <c r="DO750" i="4" s="1"/>
  <c r="DO13" i="4"/>
  <c r="DO751" i="4" s="1"/>
  <c r="DO14" i="4"/>
  <c r="DO752" i="4" s="1"/>
  <c r="DO15" i="4"/>
  <c r="DO385" i="4" s="1"/>
  <c r="DO16" i="4"/>
  <c r="DO17" i="4"/>
  <c r="DO387" i="4" s="1"/>
  <c r="DO18" i="4"/>
  <c r="DO388" i="4" s="1"/>
  <c r="DO19" i="4"/>
  <c r="DO20" i="4"/>
  <c r="DO21" i="4"/>
  <c r="DO391" i="4" s="1"/>
  <c r="DO22" i="4"/>
  <c r="DO760" i="4" s="1"/>
  <c r="DO23" i="4"/>
  <c r="DO24" i="4"/>
  <c r="DO25" i="4"/>
  <c r="DO395" i="4" s="1"/>
  <c r="DO26" i="4"/>
  <c r="DO764" i="4" s="1"/>
  <c r="DO27" i="4"/>
  <c r="DO397" i="4" s="1"/>
  <c r="DO28" i="4"/>
  <c r="DO29" i="4"/>
  <c r="DO399" i="4" s="1"/>
  <c r="DO30" i="4"/>
  <c r="DO768" i="4" s="1"/>
  <c r="DO31" i="4"/>
  <c r="DO32" i="4"/>
  <c r="DO770" i="4" s="1"/>
  <c r="DO33" i="4"/>
  <c r="DO771" i="4" s="1"/>
  <c r="DO34" i="4"/>
  <c r="DO772" i="4" s="1"/>
  <c r="DO35" i="4"/>
  <c r="DO36" i="4"/>
  <c r="DO774" i="4" s="1"/>
  <c r="DO37" i="4"/>
  <c r="DO775" i="4" s="1"/>
  <c r="DO38" i="4"/>
  <c r="DO408" i="4" s="1"/>
  <c r="DO39" i="4"/>
  <c r="DO40" i="4"/>
  <c r="DO778" i="4" s="1"/>
  <c r="DO41" i="4"/>
  <c r="DO411" i="4" s="1"/>
  <c r="DO42" i="4"/>
  <c r="DO780" i="4" s="1"/>
  <c r="DO43" i="4"/>
  <c r="DO781" i="4" s="1"/>
  <c r="DO44" i="4"/>
  <c r="DO782" i="4" s="1"/>
  <c r="DO45" i="4"/>
  <c r="DO783" i="4" s="1"/>
  <c r="DO46" i="4"/>
  <c r="DO784" i="4" s="1"/>
  <c r="DO47" i="4"/>
  <c r="DO417" i="4" s="1"/>
  <c r="DO48" i="4"/>
  <c r="DO786" i="4" s="1"/>
  <c r="DO49" i="4"/>
  <c r="DO787" i="4" s="1"/>
  <c r="DO50" i="4"/>
  <c r="DO420" i="4" s="1"/>
  <c r="DO51" i="4"/>
  <c r="DO789" i="4" s="1"/>
  <c r="DO52" i="4"/>
  <c r="DO790" i="4" s="1"/>
  <c r="DO53" i="4"/>
  <c r="DO423" i="4" s="1"/>
  <c r="DO54" i="4"/>
  <c r="DO792" i="4" s="1"/>
  <c r="DO55" i="4"/>
  <c r="DO56" i="4"/>
  <c r="DO794" i="4" s="1"/>
  <c r="DO57" i="4"/>
  <c r="DO427" i="4" s="1"/>
  <c r="DO58" i="4"/>
  <c r="DO796" i="4" s="1"/>
  <c r="DO59" i="4"/>
  <c r="DO60" i="4"/>
  <c r="DO798" i="4" s="1"/>
  <c r="DO61" i="4"/>
  <c r="DO799" i="4" s="1"/>
  <c r="DO62" i="4"/>
  <c r="DO800" i="4" s="1"/>
  <c r="DO63" i="4"/>
  <c r="DO64" i="4"/>
  <c r="DO802" i="4" s="1"/>
  <c r="DO65" i="4"/>
  <c r="DO435" i="4" s="1"/>
  <c r="DO66" i="4"/>
  <c r="DO804" i="4" s="1"/>
  <c r="DO67" i="4"/>
  <c r="DO68" i="4"/>
  <c r="DO69" i="4"/>
  <c r="DO439" i="4" s="1"/>
  <c r="DO70" i="4"/>
  <c r="DO440" i="4" s="1"/>
  <c r="DO71" i="4"/>
  <c r="DO72" i="4"/>
  <c r="DO810" i="4" s="1"/>
  <c r="DO73" i="4"/>
  <c r="DO811" i="4" s="1"/>
  <c r="DO74" i="4"/>
  <c r="DO444" i="4" s="1"/>
  <c r="DO75" i="4"/>
  <c r="DO76" i="4"/>
  <c r="DO814" i="4" s="1"/>
  <c r="DO77" i="4"/>
  <c r="DO815" i="4" s="1"/>
  <c r="DO78" i="4"/>
  <c r="DO79" i="4"/>
  <c r="DO449" i="4" s="1"/>
  <c r="DO80" i="4"/>
  <c r="DO818" i="4" s="1"/>
  <c r="DO81" i="4"/>
  <c r="DO451" i="4" s="1"/>
  <c r="DO82" i="4"/>
  <c r="DO820" i="4" s="1"/>
  <c r="DO83" i="4"/>
  <c r="DO84" i="4"/>
  <c r="DO822" i="4" s="1"/>
  <c r="DO85" i="4"/>
  <c r="DO823" i="4" s="1"/>
  <c r="DO86" i="4"/>
  <c r="DO824" i="4" s="1"/>
  <c r="DO87" i="4"/>
  <c r="DO88" i="4"/>
  <c r="DO826" i="4" s="1"/>
  <c r="DO89" i="4"/>
  <c r="DO827" i="4" s="1"/>
  <c r="DO90" i="4"/>
  <c r="DO828" i="4" s="1"/>
  <c r="DO91" i="4"/>
  <c r="DO92" i="4"/>
  <c r="DO93" i="4"/>
  <c r="DO463" i="4" s="1"/>
  <c r="DO94" i="4"/>
  <c r="DO95" i="4"/>
  <c r="DO465" i="4" s="1"/>
  <c r="DO96" i="4"/>
  <c r="DO834" i="4" s="1"/>
  <c r="DO97" i="4"/>
  <c r="DO835" i="4" s="1"/>
  <c r="DO98" i="4"/>
  <c r="DO836" i="4" s="1"/>
  <c r="DO99" i="4"/>
  <c r="DO100" i="4"/>
  <c r="DO838" i="4" s="1"/>
  <c r="DO101" i="4"/>
  <c r="DO471" i="4" s="1"/>
  <c r="DO102" i="4"/>
  <c r="DO472" i="4" s="1"/>
  <c r="DO103" i="4"/>
  <c r="DO104" i="4"/>
  <c r="DO842" i="4" s="1"/>
  <c r="DO105" i="4"/>
  <c r="DO843" i="4" s="1"/>
  <c r="DO106" i="4"/>
  <c r="DO844" i="4" s="1"/>
  <c r="DO107" i="4"/>
  <c r="DO108" i="4"/>
  <c r="DO109" i="4"/>
  <c r="DO847" i="4" s="1"/>
  <c r="DO110" i="4"/>
  <c r="DO848" i="4" s="1"/>
  <c r="DO111" i="4"/>
  <c r="DO112" i="4"/>
  <c r="DO850" i="4" s="1"/>
  <c r="DO113" i="4"/>
  <c r="DO851" i="4" s="1"/>
  <c r="DO114" i="4"/>
  <c r="DO852" i="4" s="1"/>
  <c r="DO115" i="4"/>
  <c r="DO116" i="4"/>
  <c r="DO117" i="4"/>
  <c r="DO487" i="4" s="1"/>
  <c r="DO118" i="4"/>
  <c r="DO856" i="4" s="1"/>
  <c r="DO119" i="4"/>
  <c r="DO857" i="4" s="1"/>
  <c r="DO120" i="4"/>
  <c r="DO858" i="4" s="1"/>
  <c r="DO121" i="4"/>
  <c r="DO491" i="4" s="1"/>
  <c r="DO122" i="4"/>
  <c r="DO860" i="4" s="1"/>
  <c r="DO123" i="4"/>
  <c r="DO124" i="4"/>
  <c r="DO125" i="4"/>
  <c r="DO863" i="4" s="1"/>
  <c r="DO126" i="4"/>
  <c r="DO127" i="4"/>
  <c r="DO497" i="4" s="1"/>
  <c r="DO128" i="4"/>
  <c r="DO866" i="4" s="1"/>
  <c r="DO129" i="4"/>
  <c r="DO867" i="4" s="1"/>
  <c r="DO130" i="4"/>
  <c r="DO868" i="4" s="1"/>
  <c r="DO131" i="4"/>
  <c r="DO132" i="4"/>
  <c r="DO870" i="4" s="1"/>
  <c r="DO133" i="4"/>
  <c r="DO871" i="4" s="1"/>
  <c r="DO134" i="4"/>
  <c r="DO504" i="4" s="1"/>
  <c r="DO135" i="4"/>
  <c r="DO136" i="4"/>
  <c r="DO874" i="4" s="1"/>
  <c r="DO137" i="4"/>
  <c r="DO507" i="4" s="1"/>
  <c r="DO138" i="4"/>
  <c r="DO508" i="4" s="1"/>
  <c r="DO139" i="4"/>
  <c r="DO140" i="4"/>
  <c r="DO878" i="4" s="1"/>
  <c r="DO141" i="4"/>
  <c r="DO879" i="4" s="1"/>
  <c r="DO142" i="4"/>
  <c r="DO143" i="4"/>
  <c r="DO513" i="4" s="1"/>
  <c r="DO144" i="4"/>
  <c r="DO882" i="4" s="1"/>
  <c r="DO145" i="4"/>
  <c r="DO515" i="4" s="1"/>
  <c r="DO146" i="4"/>
  <c r="DO516" i="4" s="1"/>
  <c r="DO147" i="4"/>
  <c r="DO148" i="4"/>
  <c r="DO886" i="4" s="1"/>
  <c r="DO149" i="4"/>
  <c r="DO519" i="4" s="1"/>
  <c r="DO150" i="4"/>
  <c r="DO888" i="4" s="1"/>
  <c r="DO151" i="4"/>
  <c r="DO889" i="4" s="1"/>
  <c r="DO152" i="4"/>
  <c r="DO890" i="4" s="1"/>
  <c r="DO153" i="4"/>
  <c r="DO891" i="4" s="1"/>
  <c r="DO154" i="4"/>
  <c r="DO892" i="4" s="1"/>
  <c r="DO155" i="4"/>
  <c r="DO525" i="4" s="1"/>
  <c r="DO156" i="4"/>
  <c r="DO894" i="4" s="1"/>
  <c r="DO157" i="4"/>
  <c r="DO527" i="4" s="1"/>
  <c r="DO158" i="4"/>
  <c r="DO159" i="4"/>
  <c r="DO529" i="4" s="1"/>
  <c r="DO160" i="4"/>
  <c r="DO898" i="4" s="1"/>
  <c r="DO161" i="4"/>
  <c r="DO531" i="4" s="1"/>
  <c r="DO162" i="4"/>
  <c r="DO900" i="4" s="1"/>
  <c r="DO163" i="4"/>
  <c r="DO901" i="4" s="1"/>
  <c r="DO164" i="4"/>
  <c r="DO902" i="4" s="1"/>
  <c r="DO165" i="4"/>
  <c r="DO903" i="4" s="1"/>
  <c r="DO166" i="4"/>
  <c r="DO536" i="4" s="1"/>
  <c r="DO167" i="4"/>
  <c r="DO168" i="4"/>
  <c r="DO906" i="4" s="1"/>
  <c r="DO169" i="4"/>
  <c r="DO907" i="4" s="1"/>
  <c r="DO170" i="4"/>
  <c r="DO908" i="4" s="1"/>
  <c r="DO171" i="4"/>
  <c r="DO909" i="4" s="1"/>
  <c r="DO172" i="4"/>
  <c r="DO910" i="4" s="1"/>
  <c r="DO173" i="4"/>
  <c r="DO911" i="4" s="1"/>
  <c r="DO174" i="4"/>
  <c r="DO912" i="4" s="1"/>
  <c r="DO175" i="4"/>
  <c r="DO545" i="4" s="1"/>
  <c r="DO176" i="4"/>
  <c r="DO914" i="4" s="1"/>
  <c r="DO177" i="4"/>
  <c r="DO547" i="4" s="1"/>
  <c r="DO178" i="4"/>
  <c r="DO916" i="4" s="1"/>
  <c r="DO179" i="4"/>
  <c r="DO180" i="4"/>
  <c r="DO918" i="4" s="1"/>
  <c r="DO181" i="4"/>
  <c r="DO919" i="4" s="1"/>
  <c r="DO182" i="4"/>
  <c r="DO920" i="4" s="1"/>
  <c r="DO183" i="4"/>
  <c r="DO184" i="4"/>
  <c r="DO922" i="4" s="1"/>
  <c r="DO185" i="4"/>
  <c r="DO923" i="4" s="1"/>
  <c r="DO186" i="4"/>
  <c r="DO924" i="4" s="1"/>
  <c r="DO187" i="4"/>
  <c r="DO557" i="4" s="1"/>
  <c r="DO188" i="4"/>
  <c r="DO926" i="4" s="1"/>
  <c r="DO189" i="4"/>
  <c r="DO927" i="4" s="1"/>
  <c r="DO190" i="4"/>
  <c r="DO191" i="4"/>
  <c r="DO561" i="4" s="1"/>
  <c r="DO192" i="4"/>
  <c r="DO930" i="4" s="1"/>
  <c r="DO193" i="4"/>
  <c r="DO563" i="4" s="1"/>
  <c r="DO194" i="4"/>
  <c r="DO932" i="4" s="1"/>
  <c r="DO195" i="4"/>
  <c r="DO933" i="4" s="1"/>
  <c r="DO196" i="4"/>
  <c r="DO197" i="4"/>
  <c r="DO567" i="4" s="1"/>
  <c r="DO198" i="4"/>
  <c r="DO936" i="4" s="1"/>
  <c r="DO199" i="4"/>
  <c r="DO200" i="4"/>
  <c r="DO938" i="4" s="1"/>
  <c r="DO201" i="4"/>
  <c r="DO939" i="4" s="1"/>
  <c r="DO202" i="4"/>
  <c r="DO940" i="4" s="1"/>
  <c r="DO203" i="4"/>
  <c r="DO941" i="4" s="1"/>
  <c r="DO204" i="4"/>
  <c r="DO205" i="4"/>
  <c r="DO943" i="4" s="1"/>
  <c r="DO206" i="4"/>
  <c r="DO207" i="4"/>
  <c r="DO577" i="4" s="1"/>
  <c r="DO208" i="4"/>
  <c r="DO946" i="4" s="1"/>
  <c r="DO209" i="4"/>
  <c r="DO579" i="4" s="1"/>
  <c r="DO210" i="4"/>
  <c r="DO580" i="4" s="1"/>
  <c r="DO211" i="4"/>
  <c r="DO949" i="4" s="1"/>
  <c r="DO212" i="4"/>
  <c r="DO950" i="4" s="1"/>
  <c r="DO213" i="4"/>
  <c r="DO951" i="4" s="1"/>
  <c r="DO214" i="4"/>
  <c r="DO952" i="4" s="1"/>
  <c r="DO215" i="4"/>
  <c r="DO216" i="4"/>
  <c r="DO954" i="4" s="1"/>
  <c r="DO217" i="4"/>
  <c r="DO587" i="4" s="1"/>
  <c r="DO218" i="4"/>
  <c r="DO956" i="4" s="1"/>
  <c r="DO219" i="4"/>
  <c r="DO589" i="4" s="1"/>
  <c r="DO220" i="4"/>
  <c r="DO958" i="4" s="1"/>
  <c r="DO221" i="4"/>
  <c r="DO959" i="4" s="1"/>
  <c r="DO222" i="4"/>
  <c r="DO223" i="4"/>
  <c r="DO593" i="4" s="1"/>
  <c r="DO224" i="4"/>
  <c r="DO962" i="4" s="1"/>
  <c r="DO225" i="4"/>
  <c r="DO963" i="4" s="1"/>
  <c r="DO226" i="4"/>
  <c r="DO964" i="4" s="1"/>
  <c r="DO227" i="4"/>
  <c r="DO228" i="4"/>
  <c r="DO966" i="4" s="1"/>
  <c r="DO229" i="4"/>
  <c r="DO967" i="4" s="1"/>
  <c r="DO230" i="4"/>
  <c r="DO600" i="4" s="1"/>
  <c r="DO231" i="4"/>
  <c r="DO232" i="4"/>
  <c r="DO970" i="4" s="1"/>
  <c r="DO233" i="4"/>
  <c r="DO971" i="4" s="1"/>
  <c r="DO234" i="4"/>
  <c r="DO604" i="4" s="1"/>
  <c r="DO235" i="4"/>
  <c r="DO973" i="4" s="1"/>
  <c r="DO236" i="4"/>
  <c r="DO974" i="4" s="1"/>
  <c r="DO237" i="4"/>
  <c r="DO607" i="4" s="1"/>
  <c r="DO238" i="4"/>
  <c r="DO239" i="4"/>
  <c r="DO609" i="4" s="1"/>
  <c r="DO240" i="4"/>
  <c r="DO978" i="4" s="1"/>
  <c r="DO241" i="4"/>
  <c r="DO979" i="4" s="1"/>
  <c r="DO242" i="4"/>
  <c r="DO980" i="4" s="1"/>
  <c r="DO243" i="4"/>
  <c r="DO244" i="4"/>
  <c r="DO982" i="4" s="1"/>
  <c r="DO245" i="4"/>
  <c r="DO983" i="4" s="1"/>
  <c r="DO246" i="4"/>
  <c r="DO984" i="4" s="1"/>
  <c r="DO247" i="4"/>
  <c r="DO985" i="4" s="1"/>
  <c r="DO248" i="4"/>
  <c r="DO986" i="4" s="1"/>
  <c r="DO249" i="4"/>
  <c r="DO987" i="4" s="1"/>
  <c r="DO250" i="4"/>
  <c r="DO620" i="4" s="1"/>
  <c r="DO251" i="4"/>
  <c r="DO621" i="4" s="1"/>
  <c r="DO252" i="4"/>
  <c r="DO990" i="4" s="1"/>
  <c r="DO253" i="4"/>
  <c r="DO623" i="4" s="1"/>
  <c r="DO254" i="4"/>
  <c r="DO255" i="4"/>
  <c r="DO625" i="4" s="1"/>
  <c r="DO256" i="4"/>
  <c r="DO994" i="4" s="1"/>
  <c r="DO257" i="4"/>
  <c r="DO995" i="4" s="1"/>
  <c r="DO258" i="4"/>
  <c r="DO628" i="4" s="1"/>
  <c r="DO259" i="4"/>
  <c r="DO997" i="4" s="1"/>
  <c r="DO260" i="4"/>
  <c r="DO261" i="4"/>
  <c r="DO631" i="4" s="1"/>
  <c r="DO262" i="4"/>
  <c r="DO632" i="4" s="1"/>
  <c r="DO263" i="4"/>
  <c r="DO264" i="4"/>
  <c r="DO1002" i="4" s="1"/>
  <c r="DO265" i="4"/>
  <c r="DO1003" i="4" s="1"/>
  <c r="DO266" i="4"/>
  <c r="DO636" i="4" s="1"/>
  <c r="DO267" i="4"/>
  <c r="DO1005" i="4" s="1"/>
  <c r="DO268" i="4"/>
  <c r="DO269" i="4"/>
  <c r="DO1007" i="4" s="1"/>
  <c r="DO270" i="4"/>
  <c r="DO271" i="4"/>
  <c r="DO1009" i="4" s="1"/>
  <c r="DO272" i="4"/>
  <c r="DO1010" i="4" s="1"/>
  <c r="DO273" i="4"/>
  <c r="DO643" i="4" s="1"/>
  <c r="DO274" i="4"/>
  <c r="DO1012" i="4" s="1"/>
  <c r="DO275" i="4"/>
  <c r="DO276" i="4"/>
  <c r="DO277" i="4"/>
  <c r="DO1015" i="4" s="1"/>
  <c r="DO278" i="4"/>
  <c r="DO1016" i="4" s="1"/>
  <c r="DO279" i="4"/>
  <c r="DO280" i="4"/>
  <c r="DO1018" i="4" s="1"/>
  <c r="DO281" i="4"/>
  <c r="DO1019" i="4" s="1"/>
  <c r="DO282" i="4"/>
  <c r="DO652" i="4" s="1"/>
  <c r="DO283" i="4"/>
  <c r="DO284" i="4"/>
  <c r="DO1022" i="4" s="1"/>
  <c r="DO285" i="4"/>
  <c r="DO1023" i="4" s="1"/>
  <c r="DO286" i="4"/>
  <c r="DO287" i="4"/>
  <c r="DO1025" i="4" s="1"/>
  <c r="DO288" i="4"/>
  <c r="DO1026" i="4" s="1"/>
  <c r="DO289" i="4"/>
  <c r="DO659" i="4" s="1"/>
  <c r="DO290" i="4"/>
  <c r="DO1028" i="4" s="1"/>
  <c r="DO291" i="4"/>
  <c r="DO292" i="4"/>
  <c r="DO1030" i="4" s="1"/>
  <c r="DO293" i="4"/>
  <c r="DO1031" i="4" s="1"/>
  <c r="DO294" i="4"/>
  <c r="DO664" i="4" s="1"/>
  <c r="DO295" i="4"/>
  <c r="DO296" i="4"/>
  <c r="DO1034" i="4" s="1"/>
  <c r="DO297" i="4"/>
  <c r="DO1035" i="4" s="1"/>
  <c r="DO298" i="4"/>
  <c r="DO668" i="4" s="1"/>
  <c r="DO299" i="4"/>
  <c r="DO1037" i="4" s="1"/>
  <c r="DO300" i="4"/>
  <c r="DO1038" i="4" s="1"/>
  <c r="DO301" i="4"/>
  <c r="DO1039" i="4" s="1"/>
  <c r="DO302" i="4"/>
  <c r="DO303" i="4"/>
  <c r="DO304" i="4"/>
  <c r="DO1042" i="4" s="1"/>
  <c r="DO305" i="4"/>
  <c r="DO675" i="4" s="1"/>
  <c r="DO306" i="4"/>
  <c r="DO676" i="4" s="1"/>
  <c r="DO307" i="4"/>
  <c r="DO308" i="4"/>
  <c r="DO1046" i="4" s="1"/>
  <c r="DO309" i="4"/>
  <c r="DO1047" i="4" s="1"/>
  <c r="DO310" i="4"/>
  <c r="DO311" i="4"/>
  <c r="DO1049" i="4" s="1"/>
  <c r="DO312" i="4"/>
  <c r="DO1050" i="4" s="1"/>
  <c r="DO313" i="4"/>
  <c r="DO1051" i="4" s="1"/>
  <c r="DO314" i="4"/>
  <c r="DO1052" i="4" s="1"/>
  <c r="DO315" i="4"/>
  <c r="DO685" i="4" s="1"/>
  <c r="DO316" i="4"/>
  <c r="DO1054" i="4" s="1"/>
  <c r="DO317" i="4"/>
  <c r="DO1055" i="4" s="1"/>
  <c r="DO318" i="4"/>
  <c r="DO319" i="4"/>
  <c r="DO689" i="4" s="1"/>
  <c r="DO320" i="4"/>
  <c r="DO1058" i="4" s="1"/>
  <c r="DO321" i="4"/>
  <c r="DO691" i="4" s="1"/>
  <c r="DO322" i="4"/>
  <c r="DO1060" i="4" s="1"/>
  <c r="DO323" i="4"/>
  <c r="DO1061" i="4" s="1"/>
  <c r="DO324" i="4"/>
  <c r="DO1062" i="4" s="1"/>
  <c r="DO325" i="4"/>
  <c r="DO1063" i="4" s="1"/>
  <c r="DO326" i="4"/>
  <c r="DO696" i="4" s="1"/>
  <c r="DO327" i="4"/>
  <c r="DO1065" i="4" s="1"/>
  <c r="DO328" i="4"/>
  <c r="DO1066" i="4" s="1"/>
  <c r="DO329" i="4"/>
  <c r="DO699" i="4" s="1"/>
  <c r="DO330" i="4"/>
  <c r="DO1068" i="4" s="1"/>
  <c r="DO331" i="4"/>
  <c r="DO332" i="4"/>
  <c r="DO1070" i="4" s="1"/>
  <c r="DO333" i="4"/>
  <c r="DO703" i="4" s="1"/>
  <c r="DO334" i="4"/>
  <c r="DO1072" i="4" s="1"/>
  <c r="DO335" i="4"/>
  <c r="DO1073" i="4" s="1"/>
  <c r="DO336" i="4"/>
  <c r="DO1074" i="4" s="1"/>
  <c r="DO337" i="4"/>
  <c r="DO707" i="4" s="1"/>
  <c r="DO338" i="4"/>
  <c r="DO708" i="4" s="1"/>
  <c r="DO339" i="4"/>
  <c r="DO340" i="4"/>
  <c r="DO1078" i="4" s="1"/>
  <c r="DO341" i="4"/>
  <c r="DO711" i="4" s="1"/>
  <c r="DO342" i="4"/>
  <c r="DO343" i="4"/>
  <c r="DO344" i="4"/>
  <c r="DO1082" i="4" s="1"/>
  <c r="DO345" i="4"/>
  <c r="DO715" i="4" s="1"/>
  <c r="DO346" i="4"/>
  <c r="DO716" i="4" s="1"/>
  <c r="DO347" i="4"/>
  <c r="DO1085" i="4" s="1"/>
  <c r="DO348" i="4"/>
  <c r="DO1086" i="4" s="1"/>
  <c r="DO349" i="4"/>
  <c r="DO719" i="4" s="1"/>
  <c r="DO350" i="4"/>
  <c r="DO351" i="4"/>
  <c r="DO721" i="4" s="1"/>
  <c r="DO352" i="4"/>
  <c r="DO1090" i="4" s="1"/>
  <c r="DO353" i="4"/>
  <c r="DO1091" i="4" s="1"/>
  <c r="DO354" i="4"/>
  <c r="DO1092" i="4" s="1"/>
  <c r="DO355" i="4"/>
  <c r="DO356" i="4"/>
  <c r="DO1094" i="4" s="1"/>
  <c r="DO357" i="4"/>
  <c r="DO1095" i="4" s="1"/>
  <c r="DO358" i="4"/>
  <c r="DO728" i="4" s="1"/>
  <c r="DO359" i="4"/>
  <c r="DO1097" i="4" s="1"/>
  <c r="DO360" i="4"/>
  <c r="DO1098" i="4" s="1"/>
  <c r="DO361" i="4"/>
  <c r="DO731" i="4" s="1"/>
  <c r="DO362" i="4"/>
  <c r="DO732" i="4" s="1"/>
  <c r="DO363" i="4"/>
  <c r="DO364" i="4"/>
  <c r="DO1102" i="4" s="1"/>
  <c r="DO365" i="4"/>
  <c r="DO1103" i="4" s="1"/>
  <c r="DO366" i="4"/>
  <c r="DO367" i="4"/>
  <c r="DO737" i="4" s="1"/>
  <c r="DO368" i="4"/>
  <c r="DO1106" i="4" s="1"/>
  <c r="DO369" i="4"/>
  <c r="DO1107" i="4" s="1"/>
  <c r="DX5" i="4"/>
  <c r="DX375" i="4" s="1"/>
  <c r="DX6" i="4"/>
  <c r="DX7" i="4"/>
  <c r="DX8" i="4"/>
  <c r="DX746" i="4" s="1"/>
  <c r="DX9" i="4"/>
  <c r="DX379" i="4" s="1"/>
  <c r="DX10" i="4"/>
  <c r="DX748" i="4" s="1"/>
  <c r="DX11" i="4"/>
  <c r="DX381" i="4" s="1"/>
  <c r="DX12" i="4"/>
  <c r="DX382" i="4" s="1"/>
  <c r="DX13" i="4"/>
  <c r="DX751" i="4" s="1"/>
  <c r="DX14" i="4"/>
  <c r="DX15" i="4"/>
  <c r="DX16" i="4"/>
  <c r="DX386" i="4" s="1"/>
  <c r="DX17" i="4"/>
  <c r="DX755" i="4" s="1"/>
  <c r="DX18" i="4"/>
  <c r="DX19" i="4"/>
  <c r="DX389" i="4" s="1"/>
  <c r="DX20" i="4"/>
  <c r="DX390" i="4" s="1"/>
  <c r="DX21" i="4"/>
  <c r="DX759" i="4" s="1"/>
  <c r="DX22" i="4"/>
  <c r="DX23" i="4"/>
  <c r="DX24" i="4"/>
  <c r="DX394" i="4" s="1"/>
  <c r="DX25" i="4"/>
  <c r="DX395" i="4" s="1"/>
  <c r="DX26" i="4"/>
  <c r="DX27" i="4"/>
  <c r="DX397" i="4" s="1"/>
  <c r="DX28" i="4"/>
  <c r="DX398" i="4" s="1"/>
  <c r="DX29" i="4"/>
  <c r="DX399" i="4" s="1"/>
  <c r="DX30" i="4"/>
  <c r="DX768" i="4" s="1"/>
  <c r="DX31" i="4"/>
  <c r="DX32" i="4"/>
  <c r="DX402" i="4" s="1"/>
  <c r="DX33" i="4"/>
  <c r="DX403" i="4" s="1"/>
  <c r="DX34" i="4"/>
  <c r="DX35" i="4"/>
  <c r="DX773" i="4" s="1"/>
  <c r="DX36" i="4"/>
  <c r="DX774" i="4" s="1"/>
  <c r="DX37" i="4"/>
  <c r="DX775" i="4" s="1"/>
  <c r="DX38" i="4"/>
  <c r="DX39" i="4"/>
  <c r="DX40" i="4"/>
  <c r="DX778" i="4" s="1"/>
  <c r="DX41" i="4"/>
  <c r="DX42" i="4"/>
  <c r="DX780" i="4" s="1"/>
  <c r="DX43" i="4"/>
  <c r="DX781" i="4" s="1"/>
  <c r="DX44" i="4"/>
  <c r="DX782" i="4" s="1"/>
  <c r="DX45" i="4"/>
  <c r="DX783" i="4" s="1"/>
  <c r="DX46" i="4"/>
  <c r="DX784" i="4" s="1"/>
  <c r="DX47" i="4"/>
  <c r="DX48" i="4"/>
  <c r="DX786" i="4" s="1"/>
  <c r="DX49" i="4"/>
  <c r="DX50" i="4"/>
  <c r="DX788" i="4" s="1"/>
  <c r="DX51" i="4"/>
  <c r="DX789" i="4" s="1"/>
  <c r="DX52" i="4"/>
  <c r="DX790" i="4" s="1"/>
  <c r="DX53" i="4"/>
  <c r="DX791" i="4" s="1"/>
  <c r="DX54" i="4"/>
  <c r="DX792" i="4" s="1"/>
  <c r="DX55" i="4"/>
  <c r="DX56" i="4"/>
  <c r="DX794" i="4" s="1"/>
  <c r="DX57" i="4"/>
  <c r="DX58" i="4"/>
  <c r="DX796" i="4" s="1"/>
  <c r="DX59" i="4"/>
  <c r="DX429" i="4" s="1"/>
  <c r="DX60" i="4"/>
  <c r="DX798" i="4" s="1"/>
  <c r="DX61" i="4"/>
  <c r="DX431" i="4" s="1"/>
  <c r="DX62" i="4"/>
  <c r="DX800" i="4" s="1"/>
  <c r="DX63" i="4"/>
  <c r="DX64" i="4"/>
  <c r="DX802" i="4" s="1"/>
  <c r="DX65" i="4"/>
  <c r="DX803" i="4" s="1"/>
  <c r="DX66" i="4"/>
  <c r="DX67" i="4"/>
  <c r="DX437" i="4" s="1"/>
  <c r="DX68" i="4"/>
  <c r="DX806" i="4" s="1"/>
  <c r="DX69" i="4"/>
  <c r="DX439" i="4" s="1"/>
  <c r="DX70" i="4"/>
  <c r="DX808" i="4" s="1"/>
  <c r="DX71" i="4"/>
  <c r="DX72" i="4"/>
  <c r="DX810" i="4" s="1"/>
  <c r="DX73" i="4"/>
  <c r="DX74" i="4"/>
  <c r="DX75" i="4"/>
  <c r="DX445" i="4" s="1"/>
  <c r="DX76" i="4"/>
  <c r="DX814" i="4" s="1"/>
  <c r="DX77" i="4"/>
  <c r="DX815" i="4" s="1"/>
  <c r="DX78" i="4"/>
  <c r="DX79" i="4"/>
  <c r="DX80" i="4"/>
  <c r="DX818" i="4" s="1"/>
  <c r="DX81" i="4"/>
  <c r="DX451" i="4" s="1"/>
  <c r="DX82" i="4"/>
  <c r="DX820" i="4" s="1"/>
  <c r="DX83" i="4"/>
  <c r="DX821" i="4" s="1"/>
  <c r="DX84" i="4"/>
  <c r="DX822" i="4" s="1"/>
  <c r="DX85" i="4"/>
  <c r="DX455" i="4" s="1"/>
  <c r="DX86" i="4"/>
  <c r="DX87" i="4"/>
  <c r="DX88" i="4"/>
  <c r="DX826" i="4" s="1"/>
  <c r="DX89" i="4"/>
  <c r="DX827" i="4" s="1"/>
  <c r="DX90" i="4"/>
  <c r="DX91" i="4"/>
  <c r="DX461" i="4" s="1"/>
  <c r="DX92" i="4"/>
  <c r="DX830" i="4" s="1"/>
  <c r="DX93" i="4"/>
  <c r="DX463" i="4" s="1"/>
  <c r="DX94" i="4"/>
  <c r="DX95" i="4"/>
  <c r="DX96" i="4"/>
  <c r="DX834" i="4" s="1"/>
  <c r="DX97" i="4"/>
  <c r="DX835" i="4" s="1"/>
  <c r="DX98" i="4"/>
  <c r="DX836" i="4" s="1"/>
  <c r="DX99" i="4"/>
  <c r="DX469" i="4" s="1"/>
  <c r="DX100" i="4"/>
  <c r="DX838" i="4" s="1"/>
  <c r="DX101" i="4"/>
  <c r="DX839" i="4" s="1"/>
  <c r="DX102" i="4"/>
  <c r="DX103" i="4"/>
  <c r="DX104" i="4"/>
  <c r="DX842" i="4" s="1"/>
  <c r="DX105" i="4"/>
  <c r="DX106" i="4"/>
  <c r="DX107" i="4"/>
  <c r="DX477" i="4" s="1"/>
  <c r="DX108" i="4"/>
  <c r="DX846" i="4" s="1"/>
  <c r="DX109" i="4"/>
  <c r="DX479" i="4" s="1"/>
  <c r="DX110" i="4"/>
  <c r="DX848" i="4" s="1"/>
  <c r="DX111" i="4"/>
  <c r="DX112" i="4"/>
  <c r="DX850" i="4" s="1"/>
  <c r="DX113" i="4"/>
  <c r="DX114" i="4"/>
  <c r="DX115" i="4"/>
  <c r="DX853" i="4" s="1"/>
  <c r="DX116" i="4"/>
  <c r="DX854" i="4" s="1"/>
  <c r="DX117" i="4"/>
  <c r="DX487" i="4" s="1"/>
  <c r="DX118" i="4"/>
  <c r="DX119" i="4"/>
  <c r="DX120" i="4"/>
  <c r="DX858" i="4" s="1"/>
  <c r="DX121" i="4"/>
  <c r="DX491" i="4" s="1"/>
  <c r="DX122" i="4"/>
  <c r="DX860" i="4" s="1"/>
  <c r="DX123" i="4"/>
  <c r="DX493" i="4" s="1"/>
  <c r="DX124" i="4"/>
  <c r="DX862" i="4" s="1"/>
  <c r="DX125" i="4"/>
  <c r="DX495" i="4" s="1"/>
  <c r="DX126" i="4"/>
  <c r="DX864" i="4" s="1"/>
  <c r="DX127" i="4"/>
  <c r="DX128" i="4"/>
  <c r="DX866" i="4" s="1"/>
  <c r="DX129" i="4"/>
  <c r="DX499" i="4" s="1"/>
  <c r="DX130" i="4"/>
  <c r="DX131" i="4"/>
  <c r="DX501" i="4" s="1"/>
  <c r="DX132" i="4"/>
  <c r="DX870" i="4" s="1"/>
  <c r="DX133" i="4"/>
  <c r="DX503" i="4" s="1"/>
  <c r="DX134" i="4"/>
  <c r="DX872" i="4" s="1"/>
  <c r="DX135" i="4"/>
  <c r="DX136" i="4"/>
  <c r="DX874" i="4" s="1"/>
  <c r="DX137" i="4"/>
  <c r="DX875" i="4" s="1"/>
  <c r="DX138" i="4"/>
  <c r="DX139" i="4"/>
  <c r="DX509" i="4" s="1"/>
  <c r="DX140" i="4"/>
  <c r="DX878" i="4" s="1"/>
  <c r="DX141" i="4"/>
  <c r="DX511" i="4" s="1"/>
  <c r="DX142" i="4"/>
  <c r="DX880" i="4" s="1"/>
  <c r="DX143" i="4"/>
  <c r="DX144" i="4"/>
  <c r="DX882" i="4" s="1"/>
  <c r="DX145" i="4"/>
  <c r="DX146" i="4"/>
  <c r="DX884" i="4" s="1"/>
  <c r="DX147" i="4"/>
  <c r="DX517" i="4" s="1"/>
  <c r="DX148" i="4"/>
  <c r="DX886" i="4" s="1"/>
  <c r="DX149" i="4"/>
  <c r="DX519" i="4" s="1"/>
  <c r="DX150" i="4"/>
  <c r="DX151" i="4"/>
  <c r="DX152" i="4"/>
  <c r="DX890" i="4" s="1"/>
  <c r="DX153" i="4"/>
  <c r="DX523" i="4" s="1"/>
  <c r="DX154" i="4"/>
  <c r="DX155" i="4"/>
  <c r="DX525" i="4" s="1"/>
  <c r="DX156" i="4"/>
  <c r="DX894" i="4" s="1"/>
  <c r="DX157" i="4"/>
  <c r="DX895" i="4" s="1"/>
  <c r="DX158" i="4"/>
  <c r="DX528" i="4" s="1"/>
  <c r="DX159" i="4"/>
  <c r="DX160" i="4"/>
  <c r="DX898" i="4" s="1"/>
  <c r="DX161" i="4"/>
  <c r="DX531" i="4" s="1"/>
  <c r="DX162" i="4"/>
  <c r="DX163" i="4"/>
  <c r="DX901" i="4" s="1"/>
  <c r="DX164" i="4"/>
  <c r="DX902" i="4" s="1"/>
  <c r="DX165" i="4"/>
  <c r="DX535" i="4" s="1"/>
  <c r="DX166" i="4"/>
  <c r="DX167" i="4"/>
  <c r="DX168" i="4"/>
  <c r="DX906" i="4" s="1"/>
  <c r="DX169" i="4"/>
  <c r="DX170" i="4"/>
  <c r="DX908" i="4" s="1"/>
  <c r="DX171" i="4"/>
  <c r="DX541" i="4" s="1"/>
  <c r="DX172" i="4"/>
  <c r="DX910" i="4" s="1"/>
  <c r="DX173" i="4"/>
  <c r="DX543" i="4" s="1"/>
  <c r="DX174" i="4"/>
  <c r="DX912" i="4" s="1"/>
  <c r="DX175" i="4"/>
  <c r="DX176" i="4"/>
  <c r="DX914" i="4" s="1"/>
  <c r="DX177" i="4"/>
  <c r="DX178" i="4"/>
  <c r="DX916" i="4" s="1"/>
  <c r="DX179" i="4"/>
  <c r="DX917" i="4" s="1"/>
  <c r="DX180" i="4"/>
  <c r="DX918" i="4" s="1"/>
  <c r="DX181" i="4"/>
  <c r="DX919" i="4" s="1"/>
  <c r="DX182" i="4"/>
  <c r="DX920" i="4" s="1"/>
  <c r="DX183" i="4"/>
  <c r="DX184" i="4"/>
  <c r="DX922" i="4" s="1"/>
  <c r="DX185" i="4"/>
  <c r="DX555" i="4" s="1"/>
  <c r="DX186" i="4"/>
  <c r="DX924" i="4" s="1"/>
  <c r="DX187" i="4"/>
  <c r="DX557" i="4" s="1"/>
  <c r="DX188" i="4"/>
  <c r="DX926" i="4" s="1"/>
  <c r="DX189" i="4"/>
  <c r="DX927" i="4" s="1"/>
  <c r="DX190" i="4"/>
  <c r="DX560" i="4" s="1"/>
  <c r="DX191" i="4"/>
  <c r="DX192" i="4"/>
  <c r="DX930" i="4" s="1"/>
  <c r="DX193" i="4"/>
  <c r="DX931" i="4" s="1"/>
  <c r="DX194" i="4"/>
  <c r="DX564" i="4" s="1"/>
  <c r="DX195" i="4"/>
  <c r="DX933" i="4" s="1"/>
  <c r="DX196" i="4"/>
  <c r="DX934" i="4" s="1"/>
  <c r="DX197" i="4"/>
  <c r="DX567" i="4" s="1"/>
  <c r="DX198" i="4"/>
  <c r="DX936" i="4" s="1"/>
  <c r="DX199" i="4"/>
  <c r="DX200" i="4"/>
  <c r="DX938" i="4" s="1"/>
  <c r="DX201" i="4"/>
  <c r="DX939" i="4" s="1"/>
  <c r="DX202" i="4"/>
  <c r="DX572" i="4" s="1"/>
  <c r="DX203" i="4"/>
  <c r="DX941" i="4" s="1"/>
  <c r="DX204" i="4"/>
  <c r="DX942" i="4" s="1"/>
  <c r="DX205" i="4"/>
  <c r="DX943" i="4" s="1"/>
  <c r="DX206" i="4"/>
  <c r="DX576" i="4" s="1"/>
  <c r="DX207" i="4"/>
  <c r="DX208" i="4"/>
  <c r="DX946" i="4" s="1"/>
  <c r="DX209" i="4"/>
  <c r="DX210" i="4"/>
  <c r="DX580" i="4" s="1"/>
  <c r="DX211" i="4"/>
  <c r="DX212" i="4"/>
  <c r="DX950" i="4" s="1"/>
  <c r="DX213" i="4"/>
  <c r="DX951" i="4" s="1"/>
  <c r="DX214" i="4"/>
  <c r="DX584" i="4" s="1"/>
  <c r="DX215" i="4"/>
  <c r="DX216" i="4"/>
  <c r="DX954" i="4" s="1"/>
  <c r="DX217" i="4"/>
  <c r="DX955" i="4" s="1"/>
  <c r="DX218" i="4"/>
  <c r="DX588" i="4" s="1"/>
  <c r="DX219" i="4"/>
  <c r="DX957" i="4" s="1"/>
  <c r="DX220" i="4"/>
  <c r="DX958" i="4" s="1"/>
  <c r="DX221" i="4"/>
  <c r="DX591" i="4" s="1"/>
  <c r="DX222" i="4"/>
  <c r="DX960" i="4" s="1"/>
  <c r="DX223" i="4"/>
  <c r="DX224" i="4"/>
  <c r="DX962" i="4" s="1"/>
  <c r="DX225" i="4"/>
  <c r="DX226" i="4"/>
  <c r="DX596" i="4" s="1"/>
  <c r="DX227" i="4"/>
  <c r="DX965" i="4" s="1"/>
  <c r="DX228" i="4"/>
  <c r="DX966" i="4" s="1"/>
  <c r="DX229" i="4"/>
  <c r="DX967" i="4" s="1"/>
  <c r="DX230" i="4"/>
  <c r="DX231" i="4"/>
  <c r="DX232" i="4"/>
  <c r="DX970" i="4" s="1"/>
  <c r="DX233" i="4"/>
  <c r="DX234" i="4"/>
  <c r="DX604" i="4" s="1"/>
  <c r="DX235" i="4"/>
  <c r="DX973" i="4" s="1"/>
  <c r="DX236" i="4"/>
  <c r="DX974" i="4" s="1"/>
  <c r="DX237" i="4"/>
  <c r="DX975" i="4" s="1"/>
  <c r="DX238" i="4"/>
  <c r="DX976" i="4" s="1"/>
  <c r="DX239" i="4"/>
  <c r="DX240" i="4"/>
  <c r="DX978" i="4" s="1"/>
  <c r="DX241" i="4"/>
  <c r="DX242" i="4"/>
  <c r="DX980" i="4" s="1"/>
  <c r="DX243" i="4"/>
  <c r="DX613" i="4" s="1"/>
  <c r="DX244" i="4"/>
  <c r="DX982" i="4" s="1"/>
  <c r="DX245" i="4"/>
  <c r="DX615" i="4" s="1"/>
  <c r="DX246" i="4"/>
  <c r="DX984" i="4" s="1"/>
  <c r="DX247" i="4"/>
  <c r="DX248" i="4"/>
  <c r="DX986" i="4" s="1"/>
  <c r="DX249" i="4"/>
  <c r="DX619" i="4" s="1"/>
  <c r="DX250" i="4"/>
  <c r="DX620" i="4" s="1"/>
  <c r="DX251" i="4"/>
  <c r="DX989" i="4" s="1"/>
  <c r="DX252" i="4"/>
  <c r="DX990" i="4" s="1"/>
  <c r="DX253" i="4"/>
  <c r="DX623" i="4" s="1"/>
  <c r="DX254" i="4"/>
  <c r="DX255" i="4"/>
  <c r="DX256" i="4"/>
  <c r="DX994" i="4" s="1"/>
  <c r="DX257" i="4"/>
  <c r="DX258" i="4"/>
  <c r="DX628" i="4" s="1"/>
  <c r="DX259" i="4"/>
  <c r="DX997" i="4" s="1"/>
  <c r="DX260" i="4"/>
  <c r="DX998" i="4" s="1"/>
  <c r="DX261" i="4"/>
  <c r="DX999" i="4" s="1"/>
  <c r="DX262" i="4"/>
  <c r="DX1000" i="4" s="1"/>
  <c r="DX263" i="4"/>
  <c r="DX264" i="4"/>
  <c r="DX1002" i="4" s="1"/>
  <c r="DX265" i="4"/>
  <c r="DX1003" i="4" s="1"/>
  <c r="DX266" i="4"/>
  <c r="DX1004" i="4" s="1"/>
  <c r="DX267" i="4"/>
  <c r="DX1005" i="4" s="1"/>
  <c r="DX268" i="4"/>
  <c r="DX1006" i="4" s="1"/>
  <c r="DX269" i="4"/>
  <c r="DX1007" i="4" s="1"/>
  <c r="DX270" i="4"/>
  <c r="DX640" i="4" s="1"/>
  <c r="DX271" i="4"/>
  <c r="DX272" i="4"/>
  <c r="DX1010" i="4" s="1"/>
  <c r="DX273" i="4"/>
  <c r="DX643" i="4" s="1"/>
  <c r="DX274" i="4"/>
  <c r="DX644" i="4" s="1"/>
  <c r="DX275" i="4"/>
  <c r="DX1013" i="4" s="1"/>
  <c r="DX276" i="4"/>
  <c r="DX1014" i="4" s="1"/>
  <c r="DX277" i="4"/>
  <c r="DX1015" i="4" s="1"/>
  <c r="DX278" i="4"/>
  <c r="DX648" i="4" s="1"/>
  <c r="DX279" i="4"/>
  <c r="DX280" i="4"/>
  <c r="DX281" i="4"/>
  <c r="DX651" i="4" s="1"/>
  <c r="DX282" i="4"/>
  <c r="DX652" i="4" s="1"/>
  <c r="DX283" i="4"/>
  <c r="DX1021" i="4" s="1"/>
  <c r="DX284" i="4"/>
  <c r="DX1022" i="4" s="1"/>
  <c r="DX285" i="4"/>
  <c r="DX1023" i="4" s="1"/>
  <c r="DX286" i="4"/>
  <c r="DX1024" i="4" s="1"/>
  <c r="DX287" i="4"/>
  <c r="DX288" i="4"/>
  <c r="DX289" i="4"/>
  <c r="DX290" i="4"/>
  <c r="DX291" i="4"/>
  <c r="DX1029" i="4" s="1"/>
  <c r="DX292" i="4"/>
  <c r="DX293" i="4"/>
  <c r="DX1031" i="4" s="1"/>
  <c r="DX294" i="4"/>
  <c r="DX1032" i="4" s="1"/>
  <c r="DX295" i="4"/>
  <c r="DX296" i="4"/>
  <c r="DX297" i="4"/>
  <c r="DX667" i="4" s="1"/>
  <c r="DX298" i="4"/>
  <c r="DX1036" i="4" s="1"/>
  <c r="DX299" i="4"/>
  <c r="DX1037" i="4" s="1"/>
  <c r="DX300" i="4"/>
  <c r="DX301" i="4"/>
  <c r="DX671" i="4" s="1"/>
  <c r="DX302" i="4"/>
  <c r="DX303" i="4"/>
  <c r="DX304" i="4"/>
  <c r="DX305" i="4"/>
  <c r="DX1043" i="4" s="1"/>
  <c r="DX306" i="4"/>
  <c r="DX676" i="4" s="1"/>
  <c r="DX307" i="4"/>
  <c r="DX677" i="4" s="1"/>
  <c r="DX308" i="4"/>
  <c r="DX309" i="4"/>
  <c r="DX1047" i="4" s="1"/>
  <c r="DX310" i="4"/>
  <c r="DX311" i="4"/>
  <c r="DX312" i="4"/>
  <c r="DX313" i="4"/>
  <c r="DX314" i="4"/>
  <c r="DX315" i="4"/>
  <c r="DX1053" i="4" s="1"/>
  <c r="DX316" i="4"/>
  <c r="DX1054" i="4" s="1"/>
  <c r="DX317" i="4"/>
  <c r="DX1055" i="4" s="1"/>
  <c r="DX318" i="4"/>
  <c r="DX688" i="4" s="1"/>
  <c r="DX319" i="4"/>
  <c r="DX320" i="4"/>
  <c r="DX1058" i="4" s="1"/>
  <c r="DX321" i="4"/>
  <c r="DX691" i="4" s="1"/>
  <c r="DX322" i="4"/>
  <c r="DX692" i="4" s="1"/>
  <c r="DX323" i="4"/>
  <c r="DX1061" i="4" s="1"/>
  <c r="DX324" i="4"/>
  <c r="DX1062" i="4" s="1"/>
  <c r="DX325" i="4"/>
  <c r="DX1063" i="4" s="1"/>
  <c r="DX326" i="4"/>
  <c r="DX1064" i="4" s="1"/>
  <c r="DX327" i="4"/>
  <c r="DX328" i="4"/>
  <c r="DX1066" i="4" s="1"/>
  <c r="DX329" i="4"/>
  <c r="DX1067" i="4" s="1"/>
  <c r="DX330" i="4"/>
  <c r="DX331" i="4"/>
  <c r="DX1069" i="4" s="1"/>
  <c r="DX332" i="4"/>
  <c r="DX1070" i="4" s="1"/>
  <c r="DX333" i="4"/>
  <c r="DX703" i="4" s="1"/>
  <c r="DX334" i="4"/>
  <c r="DX335" i="4"/>
  <c r="DX336" i="4"/>
  <c r="DX1074" i="4" s="1"/>
  <c r="DX337" i="4"/>
  <c r="DX338" i="4"/>
  <c r="DX1076" i="4" s="1"/>
  <c r="DX339" i="4"/>
  <c r="DX1077" i="4" s="1"/>
  <c r="DX340" i="4"/>
  <c r="DX1078" i="4" s="1"/>
  <c r="DX341" i="4"/>
  <c r="DX1079" i="4" s="1"/>
  <c r="DX342" i="4"/>
  <c r="DX712" i="4" s="1"/>
  <c r="DX343" i="4"/>
  <c r="DX344" i="4"/>
  <c r="DX345" i="4"/>
  <c r="DX715" i="4" s="1"/>
  <c r="DX346" i="4"/>
  <c r="DX716" i="4" s="1"/>
  <c r="DX347" i="4"/>
  <c r="DX1085" i="4" s="1"/>
  <c r="DX348" i="4"/>
  <c r="DX1086" i="4" s="1"/>
  <c r="DX349" i="4"/>
  <c r="DX719" i="4" s="1"/>
  <c r="DX350" i="4"/>
  <c r="DX1088" i="4" s="1"/>
  <c r="DX351" i="4"/>
  <c r="DX352" i="4"/>
  <c r="DX1090" i="4" s="1"/>
  <c r="DX353" i="4"/>
  <c r="DX1091" i="4" s="1"/>
  <c r="DX354" i="4"/>
  <c r="DX724" i="4" s="1"/>
  <c r="DX355" i="4"/>
  <c r="DX1093" i="4" s="1"/>
  <c r="DX356" i="4"/>
  <c r="DX1094" i="4" s="1"/>
  <c r="DX357" i="4"/>
  <c r="DX1095" i="4" s="1"/>
  <c r="DX358" i="4"/>
  <c r="DX359" i="4"/>
  <c r="DX360" i="4"/>
  <c r="DX1098" i="4" s="1"/>
  <c r="DX361" i="4"/>
  <c r="DX362" i="4"/>
  <c r="DX732" i="4" s="1"/>
  <c r="DX363" i="4"/>
  <c r="DX1101" i="4" s="1"/>
  <c r="DX364" i="4"/>
  <c r="DX1102" i="4" s="1"/>
  <c r="DX365" i="4"/>
  <c r="DX735" i="4" s="1"/>
  <c r="DX366" i="4"/>
  <c r="DX736" i="4" s="1"/>
  <c r="DX367" i="4"/>
  <c r="DX368" i="4"/>
  <c r="DX1106" i="4" s="1"/>
  <c r="DX369" i="4"/>
  <c r="DX739" i="4" s="1"/>
  <c r="DX4" i="4"/>
  <c r="DO4" i="4"/>
  <c r="DO374" i="4" s="1"/>
  <c r="DF4" i="4"/>
  <c r="DF742" i="4" s="1"/>
  <c r="CW4" i="4"/>
  <c r="ED742" i="4"/>
  <c r="ED743" i="4" s="1"/>
  <c r="ED744" i="4" s="1"/>
  <c r="ED745" i="4" s="1"/>
  <c r="ED746" i="4" s="1"/>
  <c r="ED747" i="4" s="1"/>
  <c r="ED748" i="4" s="1"/>
  <c r="ED749" i="4" s="1"/>
  <c r="ED750" i="4" s="1"/>
  <c r="ED751" i="4" s="1"/>
  <c r="ED752" i="4" s="1"/>
  <c r="ED753" i="4" s="1"/>
  <c r="ED754" i="4" s="1"/>
  <c r="ED755" i="4" s="1"/>
  <c r="ED756" i="4" s="1"/>
  <c r="ED757" i="4" s="1"/>
  <c r="ED758" i="4" s="1"/>
  <c r="ED759" i="4" s="1"/>
  <c r="ED760" i="4" s="1"/>
  <c r="ED761" i="4" s="1"/>
  <c r="ED762" i="4" s="1"/>
  <c r="ED763" i="4" s="1"/>
  <c r="ED764" i="4" s="1"/>
  <c r="ED765" i="4" s="1"/>
  <c r="ED766" i="4" s="1"/>
  <c r="ED767" i="4" s="1"/>
  <c r="ED768" i="4" s="1"/>
  <c r="ED769" i="4" s="1"/>
  <c r="ED770" i="4" s="1"/>
  <c r="ED771" i="4" s="1"/>
  <c r="ED772" i="4" s="1"/>
  <c r="ED773" i="4" s="1"/>
  <c r="ED774" i="4" s="1"/>
  <c r="ED775" i="4" s="1"/>
  <c r="ED776" i="4" s="1"/>
  <c r="ED777" i="4" s="1"/>
  <c r="ED778" i="4" s="1"/>
  <c r="ED779" i="4" s="1"/>
  <c r="ED780" i="4" s="1"/>
  <c r="ED781" i="4" s="1"/>
  <c r="ED782" i="4" s="1"/>
  <c r="ED783" i="4" s="1"/>
  <c r="ED784" i="4" s="1"/>
  <c r="ED785" i="4" s="1"/>
  <c r="ED786" i="4" s="1"/>
  <c r="ED787" i="4" s="1"/>
  <c r="ED788" i="4" s="1"/>
  <c r="ED789" i="4" s="1"/>
  <c r="ED790" i="4" s="1"/>
  <c r="ED791" i="4" s="1"/>
  <c r="ED792" i="4" s="1"/>
  <c r="ED793" i="4" s="1"/>
  <c r="ED794" i="4" s="1"/>
  <c r="ED795" i="4" s="1"/>
  <c r="ED796" i="4" s="1"/>
  <c r="ED797" i="4" s="1"/>
  <c r="ED798" i="4" s="1"/>
  <c r="ED799" i="4" s="1"/>
  <c r="ED800" i="4" s="1"/>
  <c r="ED801" i="4" s="1"/>
  <c r="ED802" i="4" s="1"/>
  <c r="ED803" i="4" s="1"/>
  <c r="ED804" i="4" s="1"/>
  <c r="ED805" i="4" s="1"/>
  <c r="ED806" i="4" s="1"/>
  <c r="ED807" i="4" s="1"/>
  <c r="ED808" i="4" s="1"/>
  <c r="ED809" i="4" s="1"/>
  <c r="ED810" i="4" s="1"/>
  <c r="ED811" i="4" s="1"/>
  <c r="ED812" i="4" s="1"/>
  <c r="ED813" i="4" s="1"/>
  <c r="ED814" i="4" s="1"/>
  <c r="ED815" i="4" s="1"/>
  <c r="ED816" i="4" s="1"/>
  <c r="ED817" i="4" s="1"/>
  <c r="ED818" i="4" s="1"/>
  <c r="ED819" i="4" s="1"/>
  <c r="ED820" i="4" s="1"/>
  <c r="ED821" i="4" s="1"/>
  <c r="ED822" i="4" s="1"/>
  <c r="ED823" i="4" s="1"/>
  <c r="ED824" i="4" s="1"/>
  <c r="ED825" i="4" s="1"/>
  <c r="ED826" i="4" s="1"/>
  <c r="ED827" i="4" s="1"/>
  <c r="ED828" i="4" s="1"/>
  <c r="ED829" i="4" s="1"/>
  <c r="ED830" i="4" s="1"/>
  <c r="ED831" i="4" s="1"/>
  <c r="ED832" i="4" s="1"/>
  <c r="ED833" i="4" s="1"/>
  <c r="ED834" i="4" s="1"/>
  <c r="ED835" i="4" s="1"/>
  <c r="ED836" i="4" s="1"/>
  <c r="ED837" i="4" s="1"/>
  <c r="ED838" i="4" s="1"/>
  <c r="ED839" i="4" s="1"/>
  <c r="ED840" i="4" s="1"/>
  <c r="ED841" i="4" s="1"/>
  <c r="ED842" i="4" s="1"/>
  <c r="ED843" i="4" s="1"/>
  <c r="ED844" i="4" s="1"/>
  <c r="ED845" i="4" s="1"/>
  <c r="ED846" i="4" s="1"/>
  <c r="ED847" i="4" s="1"/>
  <c r="ED848" i="4" s="1"/>
  <c r="ED849" i="4" s="1"/>
  <c r="ED850" i="4" s="1"/>
  <c r="ED851" i="4" s="1"/>
  <c r="ED852" i="4" s="1"/>
  <c r="ED853" i="4" s="1"/>
  <c r="ED854" i="4" s="1"/>
  <c r="ED855" i="4" s="1"/>
  <c r="ED856" i="4" s="1"/>
  <c r="ED857" i="4" s="1"/>
  <c r="ED858" i="4" s="1"/>
  <c r="ED859" i="4" s="1"/>
  <c r="ED860" i="4" s="1"/>
  <c r="ED861" i="4" s="1"/>
  <c r="ED862" i="4" s="1"/>
  <c r="ED863" i="4" s="1"/>
  <c r="ED864" i="4" s="1"/>
  <c r="ED865" i="4" s="1"/>
  <c r="ED866" i="4" s="1"/>
  <c r="ED867" i="4" s="1"/>
  <c r="ED868" i="4" s="1"/>
  <c r="ED869" i="4" s="1"/>
  <c r="ED870" i="4" s="1"/>
  <c r="ED871" i="4" s="1"/>
  <c r="ED872" i="4" s="1"/>
  <c r="ED873" i="4" s="1"/>
  <c r="ED874" i="4" s="1"/>
  <c r="ED875" i="4" s="1"/>
  <c r="ED876" i="4" s="1"/>
  <c r="ED877" i="4" s="1"/>
  <c r="ED878" i="4" s="1"/>
  <c r="ED879" i="4" s="1"/>
  <c r="ED880" i="4" s="1"/>
  <c r="ED881" i="4" s="1"/>
  <c r="ED882" i="4" s="1"/>
  <c r="ED883" i="4" s="1"/>
  <c r="ED884" i="4" s="1"/>
  <c r="ED885" i="4" s="1"/>
  <c r="ED886" i="4" s="1"/>
  <c r="ED887" i="4" s="1"/>
  <c r="ED888" i="4" s="1"/>
  <c r="ED889" i="4" s="1"/>
  <c r="ED890" i="4" s="1"/>
  <c r="ED891" i="4" s="1"/>
  <c r="ED892" i="4" s="1"/>
  <c r="ED893" i="4" s="1"/>
  <c r="ED894" i="4" s="1"/>
  <c r="ED895" i="4" s="1"/>
  <c r="ED896" i="4" s="1"/>
  <c r="ED897" i="4" s="1"/>
  <c r="ED898" i="4" s="1"/>
  <c r="ED899" i="4" s="1"/>
  <c r="ED900" i="4" s="1"/>
  <c r="ED901" i="4" s="1"/>
  <c r="ED902" i="4" s="1"/>
  <c r="ED903" i="4" s="1"/>
  <c r="ED904" i="4" s="1"/>
  <c r="ED905" i="4" s="1"/>
  <c r="ED906" i="4" s="1"/>
  <c r="ED907" i="4" s="1"/>
  <c r="ED908" i="4" s="1"/>
  <c r="ED909" i="4" s="1"/>
  <c r="ED910" i="4" s="1"/>
  <c r="ED911" i="4" s="1"/>
  <c r="ED912" i="4" s="1"/>
  <c r="ED913" i="4" s="1"/>
  <c r="ED914" i="4" s="1"/>
  <c r="ED915" i="4" s="1"/>
  <c r="ED916" i="4" s="1"/>
  <c r="ED917" i="4" s="1"/>
  <c r="ED918" i="4" s="1"/>
  <c r="ED919" i="4" s="1"/>
  <c r="ED920" i="4" s="1"/>
  <c r="ED921" i="4" s="1"/>
  <c r="ED922" i="4" s="1"/>
  <c r="ED923" i="4" s="1"/>
  <c r="ED924" i="4" s="1"/>
  <c r="ED925" i="4" s="1"/>
  <c r="ED926" i="4" s="1"/>
  <c r="ED927" i="4" s="1"/>
  <c r="ED928" i="4" s="1"/>
  <c r="ED929" i="4" s="1"/>
  <c r="ED930" i="4" s="1"/>
  <c r="ED931" i="4" s="1"/>
  <c r="ED932" i="4" s="1"/>
  <c r="ED933" i="4" s="1"/>
  <c r="ED934" i="4" s="1"/>
  <c r="ED935" i="4" s="1"/>
  <c r="ED936" i="4" s="1"/>
  <c r="ED937" i="4" s="1"/>
  <c r="ED938" i="4" s="1"/>
  <c r="ED939" i="4" s="1"/>
  <c r="ED940" i="4" s="1"/>
  <c r="ED941" i="4" s="1"/>
  <c r="ED942" i="4" s="1"/>
  <c r="ED943" i="4" s="1"/>
  <c r="ED944" i="4" s="1"/>
  <c r="ED945" i="4" s="1"/>
  <c r="ED946" i="4" s="1"/>
  <c r="ED947" i="4" s="1"/>
  <c r="ED948" i="4" s="1"/>
  <c r="ED949" i="4" s="1"/>
  <c r="ED950" i="4" s="1"/>
  <c r="ED951" i="4" s="1"/>
  <c r="ED952" i="4" s="1"/>
  <c r="ED953" i="4" s="1"/>
  <c r="ED954" i="4" s="1"/>
  <c r="ED955" i="4" s="1"/>
  <c r="ED956" i="4" s="1"/>
  <c r="ED957" i="4" s="1"/>
  <c r="ED958" i="4" s="1"/>
  <c r="ED959" i="4" s="1"/>
  <c r="ED960" i="4" s="1"/>
  <c r="ED961" i="4" s="1"/>
  <c r="ED962" i="4" s="1"/>
  <c r="ED963" i="4" s="1"/>
  <c r="ED964" i="4" s="1"/>
  <c r="ED965" i="4" s="1"/>
  <c r="ED966" i="4" s="1"/>
  <c r="ED967" i="4" s="1"/>
  <c r="ED968" i="4" s="1"/>
  <c r="ED969" i="4" s="1"/>
  <c r="ED970" i="4" s="1"/>
  <c r="ED971" i="4" s="1"/>
  <c r="ED972" i="4" s="1"/>
  <c r="ED973" i="4" s="1"/>
  <c r="ED974" i="4" s="1"/>
  <c r="ED975" i="4" s="1"/>
  <c r="ED976" i="4" s="1"/>
  <c r="ED977" i="4" s="1"/>
  <c r="ED978" i="4" s="1"/>
  <c r="ED979" i="4" s="1"/>
  <c r="ED980" i="4" s="1"/>
  <c r="ED981" i="4" s="1"/>
  <c r="ED982" i="4" s="1"/>
  <c r="ED983" i="4" s="1"/>
  <c r="ED984" i="4" s="1"/>
  <c r="ED985" i="4" s="1"/>
  <c r="ED986" i="4" s="1"/>
  <c r="ED987" i="4" s="1"/>
  <c r="ED988" i="4" s="1"/>
  <c r="ED989" i="4" s="1"/>
  <c r="ED990" i="4" s="1"/>
  <c r="ED991" i="4" s="1"/>
  <c r="ED992" i="4" s="1"/>
  <c r="ED993" i="4" s="1"/>
  <c r="ED994" i="4" s="1"/>
  <c r="ED995" i="4" s="1"/>
  <c r="ED996" i="4" s="1"/>
  <c r="ED997" i="4" s="1"/>
  <c r="ED998" i="4" s="1"/>
  <c r="ED999" i="4" s="1"/>
  <c r="ED1000" i="4" s="1"/>
  <c r="ED1001" i="4" s="1"/>
  <c r="ED1002" i="4" s="1"/>
  <c r="ED1003" i="4" s="1"/>
  <c r="ED1004" i="4" s="1"/>
  <c r="ED1005" i="4" s="1"/>
  <c r="ED1006" i="4" s="1"/>
  <c r="ED1007" i="4" s="1"/>
  <c r="ED1008" i="4" s="1"/>
  <c r="ED1009" i="4" s="1"/>
  <c r="ED1010" i="4" s="1"/>
  <c r="ED1011" i="4" s="1"/>
  <c r="ED1012" i="4" s="1"/>
  <c r="ED1013" i="4" s="1"/>
  <c r="ED1014" i="4" s="1"/>
  <c r="ED1015" i="4" s="1"/>
  <c r="ED1016" i="4" s="1"/>
  <c r="ED1017" i="4" s="1"/>
  <c r="ED1018" i="4" s="1"/>
  <c r="ED1019" i="4" s="1"/>
  <c r="ED1020" i="4" s="1"/>
  <c r="ED1021" i="4" s="1"/>
  <c r="ED1022" i="4" s="1"/>
  <c r="ED1023" i="4" s="1"/>
  <c r="ED1024" i="4" s="1"/>
  <c r="ED1025" i="4" s="1"/>
  <c r="ED1026" i="4" s="1"/>
  <c r="ED1027" i="4" s="1"/>
  <c r="ED1028" i="4" s="1"/>
  <c r="ED1029" i="4" s="1"/>
  <c r="ED1030" i="4" s="1"/>
  <c r="ED1031" i="4" s="1"/>
  <c r="ED1032" i="4" s="1"/>
  <c r="ED1033" i="4" s="1"/>
  <c r="ED1034" i="4" s="1"/>
  <c r="ED1035" i="4" s="1"/>
  <c r="ED1036" i="4" s="1"/>
  <c r="ED1037" i="4" s="1"/>
  <c r="ED1038" i="4" s="1"/>
  <c r="ED1039" i="4" s="1"/>
  <c r="ED1040" i="4" s="1"/>
  <c r="ED1041" i="4" s="1"/>
  <c r="ED1042" i="4" s="1"/>
  <c r="ED1043" i="4" s="1"/>
  <c r="ED1044" i="4" s="1"/>
  <c r="ED1045" i="4" s="1"/>
  <c r="ED1046" i="4" s="1"/>
  <c r="ED1047" i="4" s="1"/>
  <c r="ED1048" i="4" s="1"/>
  <c r="ED1049" i="4" s="1"/>
  <c r="ED1050" i="4" s="1"/>
  <c r="ED1051" i="4" s="1"/>
  <c r="ED1052" i="4" s="1"/>
  <c r="ED1053" i="4" s="1"/>
  <c r="ED1054" i="4" s="1"/>
  <c r="ED1055" i="4" s="1"/>
  <c r="ED1056" i="4" s="1"/>
  <c r="ED1057" i="4" s="1"/>
  <c r="ED1058" i="4" s="1"/>
  <c r="ED1059" i="4" s="1"/>
  <c r="ED1060" i="4" s="1"/>
  <c r="ED1061" i="4" s="1"/>
  <c r="ED1062" i="4" s="1"/>
  <c r="ED1063" i="4" s="1"/>
  <c r="ED1064" i="4" s="1"/>
  <c r="ED1065" i="4" s="1"/>
  <c r="ED1066" i="4" s="1"/>
  <c r="ED1067" i="4" s="1"/>
  <c r="ED1068" i="4" s="1"/>
  <c r="ED1069" i="4" s="1"/>
  <c r="ED1070" i="4" s="1"/>
  <c r="ED1071" i="4" s="1"/>
  <c r="ED1072" i="4" s="1"/>
  <c r="ED1073" i="4" s="1"/>
  <c r="ED1074" i="4" s="1"/>
  <c r="ED1075" i="4" s="1"/>
  <c r="ED1076" i="4" s="1"/>
  <c r="ED1077" i="4" s="1"/>
  <c r="ED1078" i="4" s="1"/>
  <c r="ED1079" i="4" s="1"/>
  <c r="ED1080" i="4" s="1"/>
  <c r="ED1081" i="4" s="1"/>
  <c r="ED1082" i="4" s="1"/>
  <c r="ED1083" i="4" s="1"/>
  <c r="ED1084" i="4" s="1"/>
  <c r="ED1085" i="4" s="1"/>
  <c r="ED1086" i="4" s="1"/>
  <c r="ED1087" i="4" s="1"/>
  <c r="ED1088" i="4" s="1"/>
  <c r="ED1089" i="4" s="1"/>
  <c r="ED1090" i="4" s="1"/>
  <c r="ED1091" i="4" s="1"/>
  <c r="ED1092" i="4" s="1"/>
  <c r="ED1093" i="4" s="1"/>
  <c r="ED1094" i="4" s="1"/>
  <c r="ED1095" i="4" s="1"/>
  <c r="ED1096" i="4" s="1"/>
  <c r="ED1097" i="4" s="1"/>
  <c r="ED1098" i="4" s="1"/>
  <c r="ED1099" i="4" s="1"/>
  <c r="ED1100" i="4" s="1"/>
  <c r="ED1101" i="4" s="1"/>
  <c r="ED1102" i="4" s="1"/>
  <c r="ED1103" i="4" s="1"/>
  <c r="ED1104" i="4" s="1"/>
  <c r="ED1105" i="4" s="1"/>
  <c r="ED1106" i="4" s="1"/>
  <c r="ED1107" i="4" s="1"/>
  <c r="EC742" i="4"/>
  <c r="EC743" i="4" s="1"/>
  <c r="EC744" i="4" s="1"/>
  <c r="EC745" i="4" s="1"/>
  <c r="EC746" i="4" s="1"/>
  <c r="EC747" i="4" s="1"/>
  <c r="EC748" i="4" s="1"/>
  <c r="EC749" i="4" s="1"/>
  <c r="EC750" i="4" s="1"/>
  <c r="EC751" i="4" s="1"/>
  <c r="EC752" i="4" s="1"/>
  <c r="EC753" i="4" s="1"/>
  <c r="EC754" i="4" s="1"/>
  <c r="EC755" i="4" s="1"/>
  <c r="EC756" i="4" s="1"/>
  <c r="EC757" i="4" s="1"/>
  <c r="EC758" i="4" s="1"/>
  <c r="EC759" i="4" s="1"/>
  <c r="EC760" i="4" s="1"/>
  <c r="EC761" i="4" s="1"/>
  <c r="EC762" i="4" s="1"/>
  <c r="EC763" i="4" s="1"/>
  <c r="EC764" i="4" s="1"/>
  <c r="EC765" i="4" s="1"/>
  <c r="EC766" i="4" s="1"/>
  <c r="EC767" i="4" s="1"/>
  <c r="EC768" i="4" s="1"/>
  <c r="EC769" i="4" s="1"/>
  <c r="EC770" i="4" s="1"/>
  <c r="EC771" i="4" s="1"/>
  <c r="EC772" i="4" s="1"/>
  <c r="EC773" i="4" s="1"/>
  <c r="EC774" i="4" s="1"/>
  <c r="EC775" i="4" s="1"/>
  <c r="EC776" i="4" s="1"/>
  <c r="EC777" i="4" s="1"/>
  <c r="EC778" i="4" s="1"/>
  <c r="EC779" i="4" s="1"/>
  <c r="EC780" i="4" s="1"/>
  <c r="EC781" i="4" s="1"/>
  <c r="EC782" i="4" s="1"/>
  <c r="EC783" i="4" s="1"/>
  <c r="EC784" i="4" s="1"/>
  <c r="EC785" i="4" s="1"/>
  <c r="EC786" i="4" s="1"/>
  <c r="EC787" i="4" s="1"/>
  <c r="EC788" i="4" s="1"/>
  <c r="EC789" i="4" s="1"/>
  <c r="EC790" i="4" s="1"/>
  <c r="EC791" i="4" s="1"/>
  <c r="EC792" i="4" s="1"/>
  <c r="EC793" i="4" s="1"/>
  <c r="EC794" i="4" s="1"/>
  <c r="EC795" i="4" s="1"/>
  <c r="EC796" i="4" s="1"/>
  <c r="EC797" i="4" s="1"/>
  <c r="EC798" i="4" s="1"/>
  <c r="EC799" i="4" s="1"/>
  <c r="EC800" i="4" s="1"/>
  <c r="EC801" i="4" s="1"/>
  <c r="EC802" i="4" s="1"/>
  <c r="EC803" i="4" s="1"/>
  <c r="EC804" i="4" s="1"/>
  <c r="EC805" i="4" s="1"/>
  <c r="EC806" i="4" s="1"/>
  <c r="EC807" i="4" s="1"/>
  <c r="EC808" i="4" s="1"/>
  <c r="EC809" i="4" s="1"/>
  <c r="EC810" i="4" s="1"/>
  <c r="EC811" i="4" s="1"/>
  <c r="EC812" i="4" s="1"/>
  <c r="EC813" i="4" s="1"/>
  <c r="EC814" i="4" s="1"/>
  <c r="EC815" i="4" s="1"/>
  <c r="EC816" i="4" s="1"/>
  <c r="EC817" i="4" s="1"/>
  <c r="EC818" i="4" s="1"/>
  <c r="EC819" i="4" s="1"/>
  <c r="EC820" i="4" s="1"/>
  <c r="EC821" i="4" s="1"/>
  <c r="EC822" i="4" s="1"/>
  <c r="EC823" i="4" s="1"/>
  <c r="EC824" i="4" s="1"/>
  <c r="EC825" i="4" s="1"/>
  <c r="EC826" i="4" s="1"/>
  <c r="EC827" i="4" s="1"/>
  <c r="EC828" i="4" s="1"/>
  <c r="EC829" i="4" s="1"/>
  <c r="EC830" i="4" s="1"/>
  <c r="EC831" i="4" s="1"/>
  <c r="EC832" i="4" s="1"/>
  <c r="EC833" i="4" s="1"/>
  <c r="EC834" i="4" s="1"/>
  <c r="EC835" i="4" s="1"/>
  <c r="EC836" i="4" s="1"/>
  <c r="EC837" i="4" s="1"/>
  <c r="EC838" i="4" s="1"/>
  <c r="EC839" i="4" s="1"/>
  <c r="EC840" i="4" s="1"/>
  <c r="EC841" i="4" s="1"/>
  <c r="EC842" i="4" s="1"/>
  <c r="EC843" i="4" s="1"/>
  <c r="EC844" i="4" s="1"/>
  <c r="EC845" i="4" s="1"/>
  <c r="EC846" i="4" s="1"/>
  <c r="EC847" i="4" s="1"/>
  <c r="EC848" i="4" s="1"/>
  <c r="EC849" i="4" s="1"/>
  <c r="EC850" i="4" s="1"/>
  <c r="EC851" i="4" s="1"/>
  <c r="EC852" i="4" s="1"/>
  <c r="EC853" i="4" s="1"/>
  <c r="EC854" i="4" s="1"/>
  <c r="EC855" i="4" s="1"/>
  <c r="EC856" i="4" s="1"/>
  <c r="EC857" i="4" s="1"/>
  <c r="EC858" i="4" s="1"/>
  <c r="EC859" i="4" s="1"/>
  <c r="EC860" i="4" s="1"/>
  <c r="EC861" i="4" s="1"/>
  <c r="EC862" i="4" s="1"/>
  <c r="EC863" i="4" s="1"/>
  <c r="EC864" i="4" s="1"/>
  <c r="EC865" i="4" s="1"/>
  <c r="EC866" i="4" s="1"/>
  <c r="EC867" i="4" s="1"/>
  <c r="EC868" i="4" s="1"/>
  <c r="EC869" i="4" s="1"/>
  <c r="EC870" i="4" s="1"/>
  <c r="EC871" i="4" s="1"/>
  <c r="EC872" i="4" s="1"/>
  <c r="EC873" i="4" s="1"/>
  <c r="EC874" i="4" s="1"/>
  <c r="EC875" i="4" s="1"/>
  <c r="EC876" i="4" s="1"/>
  <c r="EC877" i="4" s="1"/>
  <c r="EC878" i="4" s="1"/>
  <c r="EC879" i="4" s="1"/>
  <c r="EC880" i="4" s="1"/>
  <c r="EC881" i="4" s="1"/>
  <c r="EC882" i="4" s="1"/>
  <c r="EC883" i="4" s="1"/>
  <c r="EC884" i="4" s="1"/>
  <c r="EC885" i="4" s="1"/>
  <c r="EC886" i="4" s="1"/>
  <c r="EC887" i="4" s="1"/>
  <c r="EC888" i="4" s="1"/>
  <c r="EC889" i="4" s="1"/>
  <c r="EC890" i="4" s="1"/>
  <c r="EC891" i="4" s="1"/>
  <c r="EC892" i="4" s="1"/>
  <c r="EC893" i="4" s="1"/>
  <c r="EC894" i="4" s="1"/>
  <c r="EC895" i="4" s="1"/>
  <c r="EC896" i="4" s="1"/>
  <c r="EC897" i="4" s="1"/>
  <c r="EC898" i="4" s="1"/>
  <c r="EC899" i="4" s="1"/>
  <c r="EC900" i="4" s="1"/>
  <c r="EC901" i="4" s="1"/>
  <c r="EC902" i="4" s="1"/>
  <c r="EC903" i="4" s="1"/>
  <c r="EC904" i="4" s="1"/>
  <c r="EC905" i="4" s="1"/>
  <c r="EC906" i="4" s="1"/>
  <c r="EC907" i="4" s="1"/>
  <c r="EC908" i="4" s="1"/>
  <c r="EC909" i="4" s="1"/>
  <c r="EC910" i="4" s="1"/>
  <c r="EC911" i="4" s="1"/>
  <c r="EC912" i="4" s="1"/>
  <c r="EC913" i="4" s="1"/>
  <c r="EC914" i="4" s="1"/>
  <c r="EC915" i="4" s="1"/>
  <c r="EC916" i="4" s="1"/>
  <c r="EC917" i="4" s="1"/>
  <c r="EC918" i="4" s="1"/>
  <c r="EC919" i="4" s="1"/>
  <c r="EC920" i="4" s="1"/>
  <c r="EC921" i="4" s="1"/>
  <c r="EC922" i="4" s="1"/>
  <c r="EC923" i="4" s="1"/>
  <c r="EC924" i="4" s="1"/>
  <c r="EC925" i="4" s="1"/>
  <c r="EC926" i="4" s="1"/>
  <c r="EC927" i="4" s="1"/>
  <c r="EC928" i="4" s="1"/>
  <c r="EC929" i="4" s="1"/>
  <c r="EC930" i="4" s="1"/>
  <c r="EC931" i="4" s="1"/>
  <c r="EC932" i="4" s="1"/>
  <c r="EC933" i="4" s="1"/>
  <c r="EC934" i="4" s="1"/>
  <c r="EC935" i="4" s="1"/>
  <c r="EC936" i="4" s="1"/>
  <c r="EC937" i="4" s="1"/>
  <c r="EC938" i="4" s="1"/>
  <c r="EC939" i="4" s="1"/>
  <c r="EC940" i="4" s="1"/>
  <c r="EC941" i="4" s="1"/>
  <c r="EC942" i="4" s="1"/>
  <c r="EC943" i="4" s="1"/>
  <c r="EC944" i="4" s="1"/>
  <c r="EC945" i="4" s="1"/>
  <c r="EC946" i="4" s="1"/>
  <c r="EC947" i="4" s="1"/>
  <c r="EC948" i="4" s="1"/>
  <c r="EC949" i="4" s="1"/>
  <c r="EC950" i="4" s="1"/>
  <c r="EC951" i="4" s="1"/>
  <c r="EC952" i="4" s="1"/>
  <c r="EC953" i="4" s="1"/>
  <c r="EC954" i="4" s="1"/>
  <c r="EC955" i="4" s="1"/>
  <c r="EC956" i="4" s="1"/>
  <c r="EC957" i="4" s="1"/>
  <c r="EC958" i="4" s="1"/>
  <c r="EC959" i="4" s="1"/>
  <c r="EC960" i="4" s="1"/>
  <c r="EC961" i="4" s="1"/>
  <c r="EC962" i="4" s="1"/>
  <c r="EC963" i="4" s="1"/>
  <c r="EC964" i="4" s="1"/>
  <c r="EC965" i="4" s="1"/>
  <c r="EC966" i="4" s="1"/>
  <c r="EC967" i="4" s="1"/>
  <c r="EC968" i="4" s="1"/>
  <c r="EC969" i="4" s="1"/>
  <c r="EC970" i="4" s="1"/>
  <c r="EC971" i="4" s="1"/>
  <c r="EC972" i="4" s="1"/>
  <c r="EC973" i="4" s="1"/>
  <c r="EC974" i="4" s="1"/>
  <c r="EC975" i="4" s="1"/>
  <c r="EC976" i="4" s="1"/>
  <c r="EC977" i="4" s="1"/>
  <c r="EC978" i="4" s="1"/>
  <c r="EC979" i="4" s="1"/>
  <c r="EC980" i="4" s="1"/>
  <c r="EC981" i="4" s="1"/>
  <c r="EC982" i="4" s="1"/>
  <c r="EC983" i="4" s="1"/>
  <c r="EC984" i="4" s="1"/>
  <c r="EC985" i="4" s="1"/>
  <c r="EC986" i="4" s="1"/>
  <c r="EC987" i="4" s="1"/>
  <c r="EC988" i="4" s="1"/>
  <c r="EC989" i="4" s="1"/>
  <c r="EC990" i="4" s="1"/>
  <c r="EC991" i="4" s="1"/>
  <c r="EC992" i="4" s="1"/>
  <c r="EC993" i="4" s="1"/>
  <c r="EC994" i="4" s="1"/>
  <c r="EC995" i="4" s="1"/>
  <c r="EC996" i="4" s="1"/>
  <c r="EC997" i="4" s="1"/>
  <c r="EC998" i="4" s="1"/>
  <c r="EC999" i="4" s="1"/>
  <c r="EC1000" i="4" s="1"/>
  <c r="EC1001" i="4" s="1"/>
  <c r="EC1002" i="4" s="1"/>
  <c r="EC1003" i="4" s="1"/>
  <c r="EC1004" i="4" s="1"/>
  <c r="EC1005" i="4" s="1"/>
  <c r="EC1006" i="4" s="1"/>
  <c r="EC1007" i="4" s="1"/>
  <c r="EC1008" i="4" s="1"/>
  <c r="EC1009" i="4" s="1"/>
  <c r="EC1010" i="4" s="1"/>
  <c r="EC1011" i="4" s="1"/>
  <c r="EC1012" i="4" s="1"/>
  <c r="EC1013" i="4" s="1"/>
  <c r="EC1014" i="4" s="1"/>
  <c r="EC1015" i="4" s="1"/>
  <c r="EC1016" i="4" s="1"/>
  <c r="EC1017" i="4" s="1"/>
  <c r="EC1018" i="4" s="1"/>
  <c r="EC1019" i="4" s="1"/>
  <c r="EC1020" i="4" s="1"/>
  <c r="EC1021" i="4" s="1"/>
  <c r="EC1022" i="4" s="1"/>
  <c r="EC1023" i="4" s="1"/>
  <c r="EC1024" i="4" s="1"/>
  <c r="EC1025" i="4" s="1"/>
  <c r="EC1026" i="4" s="1"/>
  <c r="EC1027" i="4" s="1"/>
  <c r="EC1028" i="4" s="1"/>
  <c r="EC1029" i="4" s="1"/>
  <c r="EC1030" i="4" s="1"/>
  <c r="EC1031" i="4" s="1"/>
  <c r="EC1032" i="4" s="1"/>
  <c r="EC1033" i="4" s="1"/>
  <c r="EC1034" i="4" s="1"/>
  <c r="EC1035" i="4" s="1"/>
  <c r="EC1036" i="4" s="1"/>
  <c r="EC1037" i="4" s="1"/>
  <c r="EC1038" i="4" s="1"/>
  <c r="EC1039" i="4" s="1"/>
  <c r="EC1040" i="4" s="1"/>
  <c r="EC1041" i="4" s="1"/>
  <c r="EC1042" i="4" s="1"/>
  <c r="EC1043" i="4" s="1"/>
  <c r="EC1044" i="4" s="1"/>
  <c r="EC1045" i="4" s="1"/>
  <c r="EC1046" i="4" s="1"/>
  <c r="EC1047" i="4" s="1"/>
  <c r="EC1048" i="4" s="1"/>
  <c r="EC1049" i="4" s="1"/>
  <c r="EC1050" i="4" s="1"/>
  <c r="EC1051" i="4" s="1"/>
  <c r="EC1052" i="4" s="1"/>
  <c r="EC1053" i="4" s="1"/>
  <c r="EC1054" i="4" s="1"/>
  <c r="EC1055" i="4" s="1"/>
  <c r="EC1056" i="4" s="1"/>
  <c r="EC1057" i="4" s="1"/>
  <c r="EC1058" i="4" s="1"/>
  <c r="EC1059" i="4" s="1"/>
  <c r="EC1060" i="4" s="1"/>
  <c r="EC1061" i="4" s="1"/>
  <c r="EC1062" i="4" s="1"/>
  <c r="EC1063" i="4" s="1"/>
  <c r="EC1064" i="4" s="1"/>
  <c r="EC1065" i="4" s="1"/>
  <c r="EC1066" i="4" s="1"/>
  <c r="EC1067" i="4" s="1"/>
  <c r="EC1068" i="4" s="1"/>
  <c r="EC1069" i="4" s="1"/>
  <c r="EC1070" i="4" s="1"/>
  <c r="EC1071" i="4" s="1"/>
  <c r="EC1072" i="4" s="1"/>
  <c r="EC1073" i="4" s="1"/>
  <c r="EC1074" i="4" s="1"/>
  <c r="EC1075" i="4" s="1"/>
  <c r="EC1076" i="4" s="1"/>
  <c r="EC1077" i="4" s="1"/>
  <c r="EC1078" i="4" s="1"/>
  <c r="EC1079" i="4" s="1"/>
  <c r="EC1080" i="4" s="1"/>
  <c r="EC1081" i="4" s="1"/>
  <c r="EC1082" i="4" s="1"/>
  <c r="EC1083" i="4" s="1"/>
  <c r="EC1084" i="4" s="1"/>
  <c r="EC1085" i="4" s="1"/>
  <c r="EC1086" i="4" s="1"/>
  <c r="EC1087" i="4" s="1"/>
  <c r="EC1088" i="4" s="1"/>
  <c r="EC1089" i="4" s="1"/>
  <c r="EC1090" i="4" s="1"/>
  <c r="EC1091" i="4" s="1"/>
  <c r="EC1092" i="4" s="1"/>
  <c r="EC1093" i="4" s="1"/>
  <c r="EC1094" i="4" s="1"/>
  <c r="EC1095" i="4" s="1"/>
  <c r="EC1096" i="4" s="1"/>
  <c r="EC1097" i="4" s="1"/>
  <c r="EC1098" i="4" s="1"/>
  <c r="EC1099" i="4" s="1"/>
  <c r="EC1100" i="4" s="1"/>
  <c r="EC1101" i="4" s="1"/>
  <c r="EC1102" i="4" s="1"/>
  <c r="EC1103" i="4" s="1"/>
  <c r="EC1104" i="4" s="1"/>
  <c r="EC1105" i="4" s="1"/>
  <c r="EC1106" i="4" s="1"/>
  <c r="EC1107" i="4" s="1"/>
  <c r="EB742" i="4"/>
  <c r="EB743" i="4" s="1"/>
  <c r="EB744" i="4" s="1"/>
  <c r="EB745" i="4" s="1"/>
  <c r="EB746" i="4" s="1"/>
  <c r="EB747" i="4" s="1"/>
  <c r="EB748" i="4" s="1"/>
  <c r="EB749" i="4" s="1"/>
  <c r="EB750" i="4" s="1"/>
  <c r="EB751" i="4" s="1"/>
  <c r="EB752" i="4" s="1"/>
  <c r="EB753" i="4" s="1"/>
  <c r="EB754" i="4" s="1"/>
  <c r="EB755" i="4" s="1"/>
  <c r="EB756" i="4" s="1"/>
  <c r="EB757" i="4" s="1"/>
  <c r="EB758" i="4" s="1"/>
  <c r="EB759" i="4" s="1"/>
  <c r="EB760" i="4" s="1"/>
  <c r="EB761" i="4" s="1"/>
  <c r="EB762" i="4" s="1"/>
  <c r="EB763" i="4" s="1"/>
  <c r="EB764" i="4" s="1"/>
  <c r="EB765" i="4" s="1"/>
  <c r="EB766" i="4" s="1"/>
  <c r="EB767" i="4" s="1"/>
  <c r="EB768" i="4" s="1"/>
  <c r="EB769" i="4" s="1"/>
  <c r="EB770" i="4" s="1"/>
  <c r="EB771" i="4" s="1"/>
  <c r="EB772" i="4" s="1"/>
  <c r="EB773" i="4" s="1"/>
  <c r="EB774" i="4" s="1"/>
  <c r="EB775" i="4" s="1"/>
  <c r="EB776" i="4" s="1"/>
  <c r="EB777" i="4" s="1"/>
  <c r="EB778" i="4" s="1"/>
  <c r="EB779" i="4" s="1"/>
  <c r="EB780" i="4" s="1"/>
  <c r="EB781" i="4" s="1"/>
  <c r="EB782" i="4" s="1"/>
  <c r="EB783" i="4" s="1"/>
  <c r="EB784" i="4" s="1"/>
  <c r="EB785" i="4" s="1"/>
  <c r="EB786" i="4" s="1"/>
  <c r="EB787" i="4" s="1"/>
  <c r="EB788" i="4" s="1"/>
  <c r="EB789" i="4" s="1"/>
  <c r="EB790" i="4" s="1"/>
  <c r="EB791" i="4" s="1"/>
  <c r="EB792" i="4" s="1"/>
  <c r="EB793" i="4" s="1"/>
  <c r="EB794" i="4" s="1"/>
  <c r="EB795" i="4" s="1"/>
  <c r="EB796" i="4" s="1"/>
  <c r="EB797" i="4" s="1"/>
  <c r="EB798" i="4" s="1"/>
  <c r="EB799" i="4" s="1"/>
  <c r="EB800" i="4" s="1"/>
  <c r="EB801" i="4" s="1"/>
  <c r="EB802" i="4" s="1"/>
  <c r="EB803" i="4" s="1"/>
  <c r="EB804" i="4" s="1"/>
  <c r="EB805" i="4" s="1"/>
  <c r="EB806" i="4" s="1"/>
  <c r="EB807" i="4" s="1"/>
  <c r="EB808" i="4" s="1"/>
  <c r="EB809" i="4" s="1"/>
  <c r="EB810" i="4" s="1"/>
  <c r="EB811" i="4" s="1"/>
  <c r="EB812" i="4" s="1"/>
  <c r="EB813" i="4" s="1"/>
  <c r="EB814" i="4" s="1"/>
  <c r="EB815" i="4" s="1"/>
  <c r="EB816" i="4" s="1"/>
  <c r="EB817" i="4" s="1"/>
  <c r="EB818" i="4" s="1"/>
  <c r="EB819" i="4" s="1"/>
  <c r="EB820" i="4" s="1"/>
  <c r="EB821" i="4" s="1"/>
  <c r="EB822" i="4" s="1"/>
  <c r="EB823" i="4" s="1"/>
  <c r="EB824" i="4" s="1"/>
  <c r="EB825" i="4" s="1"/>
  <c r="EB826" i="4" s="1"/>
  <c r="EB827" i="4" s="1"/>
  <c r="EB828" i="4" s="1"/>
  <c r="EB829" i="4" s="1"/>
  <c r="EB830" i="4" s="1"/>
  <c r="EB831" i="4" s="1"/>
  <c r="EB832" i="4" s="1"/>
  <c r="EB833" i="4" s="1"/>
  <c r="EB834" i="4" s="1"/>
  <c r="EB835" i="4" s="1"/>
  <c r="EB836" i="4" s="1"/>
  <c r="EB837" i="4" s="1"/>
  <c r="EB838" i="4" s="1"/>
  <c r="EB839" i="4" s="1"/>
  <c r="EB840" i="4" s="1"/>
  <c r="EB841" i="4" s="1"/>
  <c r="EB842" i="4" s="1"/>
  <c r="EB843" i="4" s="1"/>
  <c r="EB844" i="4" s="1"/>
  <c r="EB845" i="4" s="1"/>
  <c r="EB846" i="4" s="1"/>
  <c r="EB847" i="4" s="1"/>
  <c r="EB848" i="4" s="1"/>
  <c r="EB849" i="4" s="1"/>
  <c r="EB850" i="4" s="1"/>
  <c r="EB851" i="4" s="1"/>
  <c r="EB852" i="4" s="1"/>
  <c r="EB853" i="4" s="1"/>
  <c r="EB854" i="4" s="1"/>
  <c r="EB855" i="4" s="1"/>
  <c r="EB856" i="4" s="1"/>
  <c r="EB857" i="4" s="1"/>
  <c r="EB858" i="4" s="1"/>
  <c r="EB859" i="4" s="1"/>
  <c r="EB860" i="4" s="1"/>
  <c r="EB861" i="4" s="1"/>
  <c r="EB862" i="4" s="1"/>
  <c r="EB863" i="4" s="1"/>
  <c r="EB864" i="4" s="1"/>
  <c r="EB865" i="4" s="1"/>
  <c r="EB866" i="4" s="1"/>
  <c r="EB867" i="4" s="1"/>
  <c r="EB868" i="4" s="1"/>
  <c r="EB869" i="4" s="1"/>
  <c r="EB870" i="4" s="1"/>
  <c r="EB871" i="4" s="1"/>
  <c r="EB872" i="4" s="1"/>
  <c r="EB873" i="4" s="1"/>
  <c r="EB874" i="4" s="1"/>
  <c r="EB875" i="4" s="1"/>
  <c r="EB876" i="4" s="1"/>
  <c r="EB877" i="4" s="1"/>
  <c r="EB878" i="4" s="1"/>
  <c r="EB879" i="4" s="1"/>
  <c r="EB880" i="4" s="1"/>
  <c r="EB881" i="4" s="1"/>
  <c r="EB882" i="4" s="1"/>
  <c r="EB883" i="4" s="1"/>
  <c r="EB884" i="4" s="1"/>
  <c r="EB885" i="4" s="1"/>
  <c r="EB886" i="4" s="1"/>
  <c r="EB887" i="4" s="1"/>
  <c r="EB888" i="4" s="1"/>
  <c r="EB889" i="4" s="1"/>
  <c r="EB890" i="4" s="1"/>
  <c r="EB891" i="4" s="1"/>
  <c r="EB892" i="4" s="1"/>
  <c r="EB893" i="4" s="1"/>
  <c r="EB894" i="4" s="1"/>
  <c r="EB895" i="4" s="1"/>
  <c r="EB896" i="4" s="1"/>
  <c r="EB897" i="4" s="1"/>
  <c r="EB898" i="4" s="1"/>
  <c r="EB899" i="4" s="1"/>
  <c r="EB900" i="4" s="1"/>
  <c r="EB901" i="4" s="1"/>
  <c r="EB902" i="4" s="1"/>
  <c r="EB903" i="4" s="1"/>
  <c r="EB904" i="4" s="1"/>
  <c r="EB905" i="4" s="1"/>
  <c r="EB906" i="4" s="1"/>
  <c r="EB907" i="4" s="1"/>
  <c r="EB908" i="4" s="1"/>
  <c r="EB909" i="4" s="1"/>
  <c r="EB910" i="4" s="1"/>
  <c r="EB911" i="4" s="1"/>
  <c r="EB912" i="4" s="1"/>
  <c r="EB913" i="4" s="1"/>
  <c r="EB914" i="4" s="1"/>
  <c r="EB915" i="4" s="1"/>
  <c r="EB916" i="4" s="1"/>
  <c r="EB917" i="4" s="1"/>
  <c r="EB918" i="4" s="1"/>
  <c r="EB919" i="4" s="1"/>
  <c r="EB920" i="4" s="1"/>
  <c r="EB921" i="4" s="1"/>
  <c r="EB922" i="4" s="1"/>
  <c r="EB923" i="4" s="1"/>
  <c r="EB924" i="4" s="1"/>
  <c r="EB925" i="4" s="1"/>
  <c r="EB926" i="4" s="1"/>
  <c r="EB927" i="4" s="1"/>
  <c r="EB928" i="4" s="1"/>
  <c r="EB929" i="4" s="1"/>
  <c r="EB930" i="4" s="1"/>
  <c r="EB931" i="4" s="1"/>
  <c r="EB932" i="4" s="1"/>
  <c r="EB933" i="4" s="1"/>
  <c r="EB934" i="4" s="1"/>
  <c r="EB935" i="4" s="1"/>
  <c r="EB936" i="4" s="1"/>
  <c r="EB937" i="4" s="1"/>
  <c r="EB938" i="4" s="1"/>
  <c r="EB939" i="4" s="1"/>
  <c r="EB940" i="4" s="1"/>
  <c r="EB941" i="4" s="1"/>
  <c r="EB942" i="4" s="1"/>
  <c r="EB943" i="4" s="1"/>
  <c r="EB944" i="4" s="1"/>
  <c r="EB945" i="4" s="1"/>
  <c r="EB946" i="4" s="1"/>
  <c r="EB947" i="4" s="1"/>
  <c r="EB948" i="4" s="1"/>
  <c r="EB949" i="4" s="1"/>
  <c r="EB950" i="4" s="1"/>
  <c r="EB951" i="4" s="1"/>
  <c r="EB952" i="4" s="1"/>
  <c r="EB953" i="4" s="1"/>
  <c r="EB954" i="4" s="1"/>
  <c r="EB955" i="4" s="1"/>
  <c r="EB956" i="4" s="1"/>
  <c r="EB957" i="4" s="1"/>
  <c r="EB958" i="4" s="1"/>
  <c r="EB959" i="4" s="1"/>
  <c r="EB960" i="4" s="1"/>
  <c r="EB961" i="4" s="1"/>
  <c r="EB962" i="4" s="1"/>
  <c r="EB963" i="4" s="1"/>
  <c r="EB964" i="4" s="1"/>
  <c r="EB965" i="4" s="1"/>
  <c r="EB966" i="4" s="1"/>
  <c r="EB967" i="4" s="1"/>
  <c r="EB968" i="4" s="1"/>
  <c r="EB969" i="4" s="1"/>
  <c r="EB970" i="4" s="1"/>
  <c r="EB971" i="4" s="1"/>
  <c r="EB972" i="4" s="1"/>
  <c r="EB973" i="4" s="1"/>
  <c r="EB974" i="4" s="1"/>
  <c r="EB975" i="4" s="1"/>
  <c r="EB976" i="4" s="1"/>
  <c r="EB977" i="4" s="1"/>
  <c r="EB978" i="4" s="1"/>
  <c r="EB979" i="4" s="1"/>
  <c r="EB980" i="4" s="1"/>
  <c r="EB981" i="4" s="1"/>
  <c r="EB982" i="4" s="1"/>
  <c r="EB983" i="4" s="1"/>
  <c r="EB984" i="4" s="1"/>
  <c r="EB985" i="4" s="1"/>
  <c r="EB986" i="4" s="1"/>
  <c r="EB987" i="4" s="1"/>
  <c r="EB988" i="4" s="1"/>
  <c r="EB989" i="4" s="1"/>
  <c r="EB990" i="4" s="1"/>
  <c r="EB991" i="4" s="1"/>
  <c r="EB992" i="4" s="1"/>
  <c r="EB993" i="4" s="1"/>
  <c r="EB994" i="4" s="1"/>
  <c r="EB995" i="4" s="1"/>
  <c r="EB996" i="4" s="1"/>
  <c r="EB997" i="4" s="1"/>
  <c r="EB998" i="4" s="1"/>
  <c r="EB999" i="4" s="1"/>
  <c r="EB1000" i="4" s="1"/>
  <c r="EB1001" i="4" s="1"/>
  <c r="EB1002" i="4" s="1"/>
  <c r="EB1003" i="4" s="1"/>
  <c r="EB1004" i="4" s="1"/>
  <c r="EB1005" i="4" s="1"/>
  <c r="EB1006" i="4" s="1"/>
  <c r="EB1007" i="4" s="1"/>
  <c r="EB1008" i="4" s="1"/>
  <c r="EB1009" i="4" s="1"/>
  <c r="EB1010" i="4" s="1"/>
  <c r="EB1011" i="4" s="1"/>
  <c r="EB1012" i="4" s="1"/>
  <c r="EB1013" i="4" s="1"/>
  <c r="EB1014" i="4" s="1"/>
  <c r="EB1015" i="4" s="1"/>
  <c r="EB1016" i="4" s="1"/>
  <c r="EB1017" i="4" s="1"/>
  <c r="EB1018" i="4" s="1"/>
  <c r="EB1019" i="4" s="1"/>
  <c r="EB1020" i="4" s="1"/>
  <c r="EB1021" i="4" s="1"/>
  <c r="EB1022" i="4" s="1"/>
  <c r="EB1023" i="4" s="1"/>
  <c r="EB1024" i="4" s="1"/>
  <c r="EB1025" i="4" s="1"/>
  <c r="EB1026" i="4" s="1"/>
  <c r="EB1027" i="4" s="1"/>
  <c r="EB1028" i="4" s="1"/>
  <c r="EB1029" i="4" s="1"/>
  <c r="EB1030" i="4" s="1"/>
  <c r="EB1031" i="4" s="1"/>
  <c r="EB1032" i="4" s="1"/>
  <c r="EB1033" i="4" s="1"/>
  <c r="EB1034" i="4" s="1"/>
  <c r="EB1035" i="4" s="1"/>
  <c r="EB1036" i="4" s="1"/>
  <c r="EB1037" i="4" s="1"/>
  <c r="EB1038" i="4" s="1"/>
  <c r="EB1039" i="4" s="1"/>
  <c r="EB1040" i="4" s="1"/>
  <c r="EB1041" i="4" s="1"/>
  <c r="EB1042" i="4" s="1"/>
  <c r="EB1043" i="4" s="1"/>
  <c r="EB1044" i="4" s="1"/>
  <c r="EB1045" i="4" s="1"/>
  <c r="EB1046" i="4" s="1"/>
  <c r="EB1047" i="4" s="1"/>
  <c r="EB1048" i="4" s="1"/>
  <c r="EB1049" i="4" s="1"/>
  <c r="EB1050" i="4" s="1"/>
  <c r="EB1051" i="4" s="1"/>
  <c r="EB1052" i="4" s="1"/>
  <c r="EB1053" i="4" s="1"/>
  <c r="EB1054" i="4" s="1"/>
  <c r="EB1055" i="4" s="1"/>
  <c r="EB1056" i="4" s="1"/>
  <c r="EB1057" i="4" s="1"/>
  <c r="EB1058" i="4" s="1"/>
  <c r="EB1059" i="4" s="1"/>
  <c r="EB1060" i="4" s="1"/>
  <c r="EB1061" i="4" s="1"/>
  <c r="EB1062" i="4" s="1"/>
  <c r="EB1063" i="4" s="1"/>
  <c r="EB1064" i="4" s="1"/>
  <c r="EB1065" i="4" s="1"/>
  <c r="EB1066" i="4" s="1"/>
  <c r="EB1067" i="4" s="1"/>
  <c r="EB1068" i="4" s="1"/>
  <c r="EB1069" i="4" s="1"/>
  <c r="EB1070" i="4" s="1"/>
  <c r="EB1071" i="4" s="1"/>
  <c r="EB1072" i="4" s="1"/>
  <c r="EB1073" i="4" s="1"/>
  <c r="EB1074" i="4" s="1"/>
  <c r="EB1075" i="4" s="1"/>
  <c r="EB1076" i="4" s="1"/>
  <c r="EB1077" i="4" s="1"/>
  <c r="EB1078" i="4" s="1"/>
  <c r="EB1079" i="4" s="1"/>
  <c r="EB1080" i="4" s="1"/>
  <c r="EB1081" i="4" s="1"/>
  <c r="EB1082" i="4" s="1"/>
  <c r="EB1083" i="4" s="1"/>
  <c r="EB1084" i="4" s="1"/>
  <c r="EB1085" i="4" s="1"/>
  <c r="EB1086" i="4" s="1"/>
  <c r="EB1087" i="4" s="1"/>
  <c r="EB1088" i="4" s="1"/>
  <c r="EB1089" i="4" s="1"/>
  <c r="EB1090" i="4" s="1"/>
  <c r="EB1091" i="4" s="1"/>
  <c r="EB1092" i="4" s="1"/>
  <c r="EB1093" i="4" s="1"/>
  <c r="EB1094" i="4" s="1"/>
  <c r="EB1095" i="4" s="1"/>
  <c r="EB1096" i="4" s="1"/>
  <c r="EB1097" i="4" s="1"/>
  <c r="EB1098" i="4" s="1"/>
  <c r="EB1099" i="4" s="1"/>
  <c r="EB1100" i="4" s="1"/>
  <c r="EB1101" i="4" s="1"/>
  <c r="EB1102" i="4" s="1"/>
  <c r="EB1103" i="4" s="1"/>
  <c r="EB1104" i="4" s="1"/>
  <c r="EB1105" i="4" s="1"/>
  <c r="EB1106" i="4" s="1"/>
  <c r="EB1107" i="4" s="1"/>
  <c r="EA742" i="4"/>
  <c r="EA743" i="4" s="1"/>
  <c r="EA744" i="4" s="1"/>
  <c r="EA745" i="4" s="1"/>
  <c r="EA746" i="4" s="1"/>
  <c r="EA747" i="4" s="1"/>
  <c r="EA748" i="4" s="1"/>
  <c r="EA749" i="4" s="1"/>
  <c r="EA750" i="4" s="1"/>
  <c r="EA751" i="4" s="1"/>
  <c r="EA752" i="4" s="1"/>
  <c r="EA753" i="4" s="1"/>
  <c r="EA754" i="4" s="1"/>
  <c r="EA755" i="4" s="1"/>
  <c r="EA756" i="4" s="1"/>
  <c r="EA757" i="4" s="1"/>
  <c r="EA758" i="4" s="1"/>
  <c r="EA759" i="4" s="1"/>
  <c r="EA760" i="4" s="1"/>
  <c r="EA761" i="4" s="1"/>
  <c r="EA762" i="4" s="1"/>
  <c r="EA763" i="4" s="1"/>
  <c r="EA764" i="4" s="1"/>
  <c r="EA765" i="4" s="1"/>
  <c r="EA766" i="4" s="1"/>
  <c r="EA767" i="4" s="1"/>
  <c r="EA768" i="4" s="1"/>
  <c r="EA769" i="4" s="1"/>
  <c r="EA770" i="4" s="1"/>
  <c r="EA771" i="4" s="1"/>
  <c r="EA772" i="4" s="1"/>
  <c r="EA773" i="4" s="1"/>
  <c r="EA774" i="4" s="1"/>
  <c r="EA775" i="4" s="1"/>
  <c r="EA776" i="4" s="1"/>
  <c r="EA777" i="4" s="1"/>
  <c r="EA778" i="4" s="1"/>
  <c r="EA779" i="4" s="1"/>
  <c r="EA780" i="4" s="1"/>
  <c r="EA781" i="4" s="1"/>
  <c r="EA782" i="4" s="1"/>
  <c r="EA783" i="4" s="1"/>
  <c r="EA784" i="4" s="1"/>
  <c r="EA785" i="4" s="1"/>
  <c r="EA786" i="4" s="1"/>
  <c r="EA787" i="4" s="1"/>
  <c r="EA788" i="4" s="1"/>
  <c r="EA789" i="4" s="1"/>
  <c r="EA790" i="4" s="1"/>
  <c r="EA791" i="4" s="1"/>
  <c r="EA792" i="4" s="1"/>
  <c r="EA793" i="4" s="1"/>
  <c r="EA794" i="4" s="1"/>
  <c r="EA795" i="4" s="1"/>
  <c r="EA796" i="4" s="1"/>
  <c r="EA797" i="4" s="1"/>
  <c r="EA798" i="4" s="1"/>
  <c r="EA799" i="4" s="1"/>
  <c r="EA800" i="4" s="1"/>
  <c r="EA801" i="4" s="1"/>
  <c r="EA802" i="4" s="1"/>
  <c r="EA803" i="4" s="1"/>
  <c r="EA804" i="4" s="1"/>
  <c r="EA805" i="4" s="1"/>
  <c r="EA806" i="4" s="1"/>
  <c r="EA807" i="4" s="1"/>
  <c r="EA808" i="4" s="1"/>
  <c r="EA809" i="4" s="1"/>
  <c r="EA810" i="4" s="1"/>
  <c r="EA811" i="4" s="1"/>
  <c r="EA812" i="4" s="1"/>
  <c r="EA813" i="4" s="1"/>
  <c r="EA814" i="4" s="1"/>
  <c r="EA815" i="4" s="1"/>
  <c r="EA816" i="4" s="1"/>
  <c r="EA817" i="4" s="1"/>
  <c r="EA818" i="4" s="1"/>
  <c r="EA819" i="4" s="1"/>
  <c r="EA820" i="4" s="1"/>
  <c r="EA821" i="4" s="1"/>
  <c r="EA822" i="4" s="1"/>
  <c r="EA823" i="4" s="1"/>
  <c r="EA824" i="4" s="1"/>
  <c r="EA825" i="4" s="1"/>
  <c r="EA826" i="4" s="1"/>
  <c r="EA827" i="4" s="1"/>
  <c r="EA828" i="4" s="1"/>
  <c r="EA829" i="4" s="1"/>
  <c r="EA830" i="4" s="1"/>
  <c r="EA831" i="4" s="1"/>
  <c r="EA832" i="4" s="1"/>
  <c r="EA833" i="4" s="1"/>
  <c r="EA834" i="4" s="1"/>
  <c r="EA835" i="4" s="1"/>
  <c r="EA836" i="4" s="1"/>
  <c r="EA837" i="4" s="1"/>
  <c r="EA838" i="4" s="1"/>
  <c r="EA839" i="4" s="1"/>
  <c r="EA840" i="4" s="1"/>
  <c r="EA841" i="4" s="1"/>
  <c r="EA842" i="4" s="1"/>
  <c r="EA843" i="4" s="1"/>
  <c r="EA844" i="4" s="1"/>
  <c r="EA845" i="4" s="1"/>
  <c r="EA846" i="4" s="1"/>
  <c r="EA847" i="4" s="1"/>
  <c r="EA848" i="4" s="1"/>
  <c r="EA849" i="4" s="1"/>
  <c r="EA850" i="4" s="1"/>
  <c r="EA851" i="4" s="1"/>
  <c r="EA852" i="4" s="1"/>
  <c r="EA853" i="4" s="1"/>
  <c r="EA854" i="4" s="1"/>
  <c r="EA855" i="4" s="1"/>
  <c r="EA856" i="4" s="1"/>
  <c r="EA857" i="4" s="1"/>
  <c r="EA858" i="4" s="1"/>
  <c r="EA859" i="4" s="1"/>
  <c r="EA860" i="4" s="1"/>
  <c r="EA861" i="4" s="1"/>
  <c r="EA862" i="4" s="1"/>
  <c r="EA863" i="4" s="1"/>
  <c r="EA864" i="4" s="1"/>
  <c r="EA865" i="4" s="1"/>
  <c r="EA866" i="4" s="1"/>
  <c r="EA867" i="4" s="1"/>
  <c r="EA868" i="4" s="1"/>
  <c r="EA869" i="4" s="1"/>
  <c r="EA870" i="4" s="1"/>
  <c r="EA871" i="4" s="1"/>
  <c r="EA872" i="4" s="1"/>
  <c r="EA873" i="4" s="1"/>
  <c r="EA874" i="4" s="1"/>
  <c r="EA875" i="4" s="1"/>
  <c r="EA876" i="4" s="1"/>
  <c r="EA877" i="4" s="1"/>
  <c r="EA878" i="4" s="1"/>
  <c r="EA879" i="4" s="1"/>
  <c r="EA880" i="4" s="1"/>
  <c r="EA881" i="4" s="1"/>
  <c r="EA882" i="4" s="1"/>
  <c r="EA883" i="4" s="1"/>
  <c r="EA884" i="4" s="1"/>
  <c r="EA885" i="4" s="1"/>
  <c r="EA886" i="4" s="1"/>
  <c r="EA887" i="4" s="1"/>
  <c r="EA888" i="4" s="1"/>
  <c r="EA889" i="4" s="1"/>
  <c r="EA890" i="4" s="1"/>
  <c r="EA891" i="4" s="1"/>
  <c r="EA892" i="4" s="1"/>
  <c r="EA893" i="4" s="1"/>
  <c r="EA894" i="4" s="1"/>
  <c r="EA895" i="4" s="1"/>
  <c r="EA896" i="4" s="1"/>
  <c r="EA897" i="4" s="1"/>
  <c r="EA898" i="4" s="1"/>
  <c r="EA899" i="4" s="1"/>
  <c r="EA900" i="4" s="1"/>
  <c r="EA901" i="4" s="1"/>
  <c r="EA902" i="4" s="1"/>
  <c r="EA903" i="4" s="1"/>
  <c r="EA904" i="4" s="1"/>
  <c r="EA905" i="4" s="1"/>
  <c r="EA906" i="4" s="1"/>
  <c r="EA907" i="4" s="1"/>
  <c r="EA908" i="4" s="1"/>
  <c r="EA909" i="4" s="1"/>
  <c r="EA910" i="4" s="1"/>
  <c r="EA911" i="4" s="1"/>
  <c r="EA912" i="4" s="1"/>
  <c r="EA913" i="4" s="1"/>
  <c r="EA914" i="4" s="1"/>
  <c r="EA915" i="4" s="1"/>
  <c r="EA916" i="4" s="1"/>
  <c r="EA917" i="4" s="1"/>
  <c r="EA918" i="4" s="1"/>
  <c r="EA919" i="4" s="1"/>
  <c r="EA920" i="4" s="1"/>
  <c r="EA921" i="4" s="1"/>
  <c r="EA922" i="4" s="1"/>
  <c r="EA923" i="4" s="1"/>
  <c r="EA924" i="4" s="1"/>
  <c r="EA925" i="4" s="1"/>
  <c r="EA926" i="4" s="1"/>
  <c r="EA927" i="4" s="1"/>
  <c r="EA928" i="4" s="1"/>
  <c r="EA929" i="4" s="1"/>
  <c r="EA930" i="4" s="1"/>
  <c r="EA931" i="4" s="1"/>
  <c r="EA932" i="4" s="1"/>
  <c r="EA933" i="4" s="1"/>
  <c r="EA934" i="4" s="1"/>
  <c r="EA935" i="4" s="1"/>
  <c r="EA936" i="4" s="1"/>
  <c r="EA937" i="4" s="1"/>
  <c r="EA938" i="4" s="1"/>
  <c r="EA939" i="4" s="1"/>
  <c r="EA940" i="4" s="1"/>
  <c r="EA941" i="4" s="1"/>
  <c r="EA942" i="4" s="1"/>
  <c r="EA943" i="4" s="1"/>
  <c r="EA944" i="4" s="1"/>
  <c r="EA945" i="4" s="1"/>
  <c r="EA946" i="4" s="1"/>
  <c r="EA947" i="4" s="1"/>
  <c r="EA948" i="4" s="1"/>
  <c r="EA949" i="4" s="1"/>
  <c r="EA950" i="4" s="1"/>
  <c r="EA951" i="4" s="1"/>
  <c r="EA952" i="4" s="1"/>
  <c r="EA953" i="4" s="1"/>
  <c r="EA954" i="4" s="1"/>
  <c r="EA955" i="4" s="1"/>
  <c r="EA956" i="4" s="1"/>
  <c r="EA957" i="4" s="1"/>
  <c r="EA958" i="4" s="1"/>
  <c r="EA959" i="4" s="1"/>
  <c r="EA960" i="4" s="1"/>
  <c r="EA961" i="4" s="1"/>
  <c r="EA962" i="4" s="1"/>
  <c r="EA963" i="4" s="1"/>
  <c r="EA964" i="4" s="1"/>
  <c r="EA965" i="4" s="1"/>
  <c r="EA966" i="4" s="1"/>
  <c r="EA967" i="4" s="1"/>
  <c r="EA968" i="4" s="1"/>
  <c r="EA969" i="4" s="1"/>
  <c r="EA970" i="4" s="1"/>
  <c r="EA971" i="4" s="1"/>
  <c r="EA972" i="4" s="1"/>
  <c r="EA973" i="4" s="1"/>
  <c r="EA974" i="4" s="1"/>
  <c r="EA975" i="4" s="1"/>
  <c r="EA976" i="4" s="1"/>
  <c r="EA977" i="4" s="1"/>
  <c r="EA978" i="4" s="1"/>
  <c r="EA979" i="4" s="1"/>
  <c r="EA980" i="4" s="1"/>
  <c r="EA981" i="4" s="1"/>
  <c r="EA982" i="4" s="1"/>
  <c r="EA983" i="4" s="1"/>
  <c r="EA984" i="4" s="1"/>
  <c r="EA985" i="4" s="1"/>
  <c r="EA986" i="4" s="1"/>
  <c r="EA987" i="4" s="1"/>
  <c r="EA988" i="4" s="1"/>
  <c r="EA989" i="4" s="1"/>
  <c r="EA990" i="4" s="1"/>
  <c r="EA991" i="4" s="1"/>
  <c r="EA992" i="4" s="1"/>
  <c r="EA993" i="4" s="1"/>
  <c r="EA994" i="4" s="1"/>
  <c r="EA995" i="4" s="1"/>
  <c r="EA996" i="4" s="1"/>
  <c r="EA997" i="4" s="1"/>
  <c r="EA998" i="4" s="1"/>
  <c r="EA999" i="4" s="1"/>
  <c r="EA1000" i="4" s="1"/>
  <c r="EA1001" i="4" s="1"/>
  <c r="EA1002" i="4" s="1"/>
  <c r="EA1003" i="4" s="1"/>
  <c r="EA1004" i="4" s="1"/>
  <c r="EA1005" i="4" s="1"/>
  <c r="EA1006" i="4" s="1"/>
  <c r="EA1007" i="4" s="1"/>
  <c r="EA1008" i="4" s="1"/>
  <c r="EA1009" i="4" s="1"/>
  <c r="EA1010" i="4" s="1"/>
  <c r="EA1011" i="4" s="1"/>
  <c r="EA1012" i="4" s="1"/>
  <c r="EA1013" i="4" s="1"/>
  <c r="EA1014" i="4" s="1"/>
  <c r="EA1015" i="4" s="1"/>
  <c r="EA1016" i="4" s="1"/>
  <c r="EA1017" i="4" s="1"/>
  <c r="EA1018" i="4" s="1"/>
  <c r="EA1019" i="4" s="1"/>
  <c r="EA1020" i="4" s="1"/>
  <c r="EA1021" i="4" s="1"/>
  <c r="EA1022" i="4" s="1"/>
  <c r="EA1023" i="4" s="1"/>
  <c r="EA1024" i="4" s="1"/>
  <c r="EA1025" i="4" s="1"/>
  <c r="EA1026" i="4" s="1"/>
  <c r="EA1027" i="4" s="1"/>
  <c r="EA1028" i="4" s="1"/>
  <c r="EA1029" i="4" s="1"/>
  <c r="EA1030" i="4" s="1"/>
  <c r="EA1031" i="4" s="1"/>
  <c r="EA1032" i="4" s="1"/>
  <c r="EA1033" i="4" s="1"/>
  <c r="EA1034" i="4" s="1"/>
  <c r="EA1035" i="4" s="1"/>
  <c r="EA1036" i="4" s="1"/>
  <c r="EA1037" i="4" s="1"/>
  <c r="EA1038" i="4" s="1"/>
  <c r="EA1039" i="4" s="1"/>
  <c r="EA1040" i="4" s="1"/>
  <c r="EA1041" i="4" s="1"/>
  <c r="EA1042" i="4" s="1"/>
  <c r="EA1043" i="4" s="1"/>
  <c r="EA1044" i="4" s="1"/>
  <c r="EA1045" i="4" s="1"/>
  <c r="EA1046" i="4" s="1"/>
  <c r="EA1047" i="4" s="1"/>
  <c r="EA1048" i="4" s="1"/>
  <c r="EA1049" i="4" s="1"/>
  <c r="EA1050" i="4" s="1"/>
  <c r="EA1051" i="4" s="1"/>
  <c r="EA1052" i="4" s="1"/>
  <c r="EA1053" i="4" s="1"/>
  <c r="EA1054" i="4" s="1"/>
  <c r="EA1055" i="4" s="1"/>
  <c r="EA1056" i="4" s="1"/>
  <c r="EA1057" i="4" s="1"/>
  <c r="EA1058" i="4" s="1"/>
  <c r="EA1059" i="4" s="1"/>
  <c r="EA1060" i="4" s="1"/>
  <c r="EA1061" i="4" s="1"/>
  <c r="EA1062" i="4" s="1"/>
  <c r="EA1063" i="4" s="1"/>
  <c r="EA1064" i="4" s="1"/>
  <c r="EA1065" i="4" s="1"/>
  <c r="EA1066" i="4" s="1"/>
  <c r="EA1067" i="4" s="1"/>
  <c r="EA1068" i="4" s="1"/>
  <c r="EA1069" i="4" s="1"/>
  <c r="EA1070" i="4" s="1"/>
  <c r="EA1071" i="4" s="1"/>
  <c r="EA1072" i="4" s="1"/>
  <c r="EA1073" i="4" s="1"/>
  <c r="EA1074" i="4" s="1"/>
  <c r="EA1075" i="4" s="1"/>
  <c r="EA1076" i="4" s="1"/>
  <c r="EA1077" i="4" s="1"/>
  <c r="EA1078" i="4" s="1"/>
  <c r="EA1079" i="4" s="1"/>
  <c r="EA1080" i="4" s="1"/>
  <c r="EA1081" i="4" s="1"/>
  <c r="EA1082" i="4" s="1"/>
  <c r="EA1083" i="4" s="1"/>
  <c r="EA1084" i="4" s="1"/>
  <c r="EA1085" i="4" s="1"/>
  <c r="EA1086" i="4" s="1"/>
  <c r="EA1087" i="4" s="1"/>
  <c r="EA1088" i="4" s="1"/>
  <c r="EA1089" i="4" s="1"/>
  <c r="EA1090" i="4" s="1"/>
  <c r="EA1091" i="4" s="1"/>
  <c r="EA1092" i="4" s="1"/>
  <c r="EA1093" i="4" s="1"/>
  <c r="EA1094" i="4" s="1"/>
  <c r="EA1095" i="4" s="1"/>
  <c r="EA1096" i="4" s="1"/>
  <c r="EA1097" i="4" s="1"/>
  <c r="EA1098" i="4" s="1"/>
  <c r="EA1099" i="4" s="1"/>
  <c r="EA1100" i="4" s="1"/>
  <c r="EA1101" i="4" s="1"/>
  <c r="EA1102" i="4" s="1"/>
  <c r="EA1103" i="4" s="1"/>
  <c r="EA1104" i="4" s="1"/>
  <c r="EA1105" i="4" s="1"/>
  <c r="EA1106" i="4" s="1"/>
  <c r="EA1107" i="4" s="1"/>
  <c r="DZ742" i="4"/>
  <c r="DZ743" i="4" s="1"/>
  <c r="DZ744" i="4" s="1"/>
  <c r="DZ745" i="4" s="1"/>
  <c r="DZ746" i="4" s="1"/>
  <c r="DZ747" i="4" s="1"/>
  <c r="DZ748" i="4" s="1"/>
  <c r="DZ749" i="4" s="1"/>
  <c r="DZ750" i="4" s="1"/>
  <c r="DZ751" i="4" s="1"/>
  <c r="DZ752" i="4" s="1"/>
  <c r="DZ753" i="4" s="1"/>
  <c r="DZ754" i="4" s="1"/>
  <c r="DZ755" i="4" s="1"/>
  <c r="DZ756" i="4" s="1"/>
  <c r="DZ757" i="4" s="1"/>
  <c r="DZ758" i="4" s="1"/>
  <c r="DZ759" i="4" s="1"/>
  <c r="DZ760" i="4" s="1"/>
  <c r="DZ761" i="4" s="1"/>
  <c r="DZ762" i="4" s="1"/>
  <c r="DZ763" i="4" s="1"/>
  <c r="DZ764" i="4" s="1"/>
  <c r="DZ765" i="4" s="1"/>
  <c r="DZ766" i="4" s="1"/>
  <c r="DZ767" i="4" s="1"/>
  <c r="DZ768" i="4" s="1"/>
  <c r="DZ769" i="4" s="1"/>
  <c r="DZ770" i="4" s="1"/>
  <c r="DZ771" i="4" s="1"/>
  <c r="DZ772" i="4" s="1"/>
  <c r="DZ773" i="4" s="1"/>
  <c r="DZ774" i="4" s="1"/>
  <c r="DZ775" i="4" s="1"/>
  <c r="DZ776" i="4" s="1"/>
  <c r="DZ777" i="4" s="1"/>
  <c r="DZ778" i="4" s="1"/>
  <c r="DZ779" i="4" s="1"/>
  <c r="DZ780" i="4" s="1"/>
  <c r="DZ781" i="4" s="1"/>
  <c r="DZ782" i="4" s="1"/>
  <c r="DZ783" i="4" s="1"/>
  <c r="DZ784" i="4" s="1"/>
  <c r="DZ785" i="4" s="1"/>
  <c r="DZ786" i="4" s="1"/>
  <c r="DZ787" i="4" s="1"/>
  <c r="DZ788" i="4" s="1"/>
  <c r="DZ789" i="4" s="1"/>
  <c r="DZ790" i="4" s="1"/>
  <c r="DZ791" i="4" s="1"/>
  <c r="DZ792" i="4" s="1"/>
  <c r="DZ793" i="4" s="1"/>
  <c r="DZ794" i="4" s="1"/>
  <c r="DZ795" i="4" s="1"/>
  <c r="DZ796" i="4" s="1"/>
  <c r="DZ797" i="4" s="1"/>
  <c r="DZ798" i="4" s="1"/>
  <c r="DZ799" i="4" s="1"/>
  <c r="DZ800" i="4" s="1"/>
  <c r="DZ801" i="4" s="1"/>
  <c r="DZ802" i="4" s="1"/>
  <c r="DZ803" i="4" s="1"/>
  <c r="DZ804" i="4" s="1"/>
  <c r="DZ805" i="4" s="1"/>
  <c r="DZ806" i="4" s="1"/>
  <c r="DZ807" i="4" s="1"/>
  <c r="DZ808" i="4" s="1"/>
  <c r="DZ809" i="4" s="1"/>
  <c r="DZ810" i="4" s="1"/>
  <c r="DZ811" i="4" s="1"/>
  <c r="DZ812" i="4" s="1"/>
  <c r="DZ813" i="4" s="1"/>
  <c r="DZ814" i="4" s="1"/>
  <c r="DZ815" i="4" s="1"/>
  <c r="DZ816" i="4" s="1"/>
  <c r="DZ817" i="4" s="1"/>
  <c r="DZ818" i="4" s="1"/>
  <c r="DZ819" i="4" s="1"/>
  <c r="DZ820" i="4" s="1"/>
  <c r="DZ821" i="4" s="1"/>
  <c r="DZ822" i="4" s="1"/>
  <c r="DZ823" i="4" s="1"/>
  <c r="DZ824" i="4" s="1"/>
  <c r="DZ825" i="4" s="1"/>
  <c r="DZ826" i="4" s="1"/>
  <c r="DZ827" i="4" s="1"/>
  <c r="DZ828" i="4" s="1"/>
  <c r="DZ829" i="4" s="1"/>
  <c r="DZ830" i="4" s="1"/>
  <c r="DZ831" i="4" s="1"/>
  <c r="DZ832" i="4" s="1"/>
  <c r="DZ833" i="4" s="1"/>
  <c r="DZ834" i="4" s="1"/>
  <c r="DZ835" i="4" s="1"/>
  <c r="DY742" i="4"/>
  <c r="DY743" i="4" s="1"/>
  <c r="DY744" i="4" s="1"/>
  <c r="DY745" i="4" s="1"/>
  <c r="DY746" i="4" s="1"/>
  <c r="DY747" i="4" s="1"/>
  <c r="DY748" i="4" s="1"/>
  <c r="DY749" i="4" s="1"/>
  <c r="DY750" i="4" s="1"/>
  <c r="DY751" i="4" s="1"/>
  <c r="DY752" i="4" s="1"/>
  <c r="DY753" i="4" s="1"/>
  <c r="DY754" i="4" s="1"/>
  <c r="DY755" i="4" s="1"/>
  <c r="DY756" i="4" s="1"/>
  <c r="DY757" i="4" s="1"/>
  <c r="DY758" i="4" s="1"/>
  <c r="DY759" i="4" s="1"/>
  <c r="DY760" i="4" s="1"/>
  <c r="DY761" i="4" s="1"/>
  <c r="DY762" i="4" s="1"/>
  <c r="DY763" i="4" s="1"/>
  <c r="DY764" i="4" s="1"/>
  <c r="DY765" i="4" s="1"/>
  <c r="DY766" i="4" s="1"/>
  <c r="DY767" i="4" s="1"/>
  <c r="DY768" i="4" s="1"/>
  <c r="DY769" i="4" s="1"/>
  <c r="DY770" i="4" s="1"/>
  <c r="DY771" i="4" s="1"/>
  <c r="DY772" i="4" s="1"/>
  <c r="DY773" i="4" s="1"/>
  <c r="DY774" i="4" s="1"/>
  <c r="DY775" i="4" s="1"/>
  <c r="DY776" i="4" s="1"/>
  <c r="DY777" i="4" s="1"/>
  <c r="DY778" i="4" s="1"/>
  <c r="DY779" i="4" s="1"/>
  <c r="DY780" i="4" s="1"/>
  <c r="DY781" i="4" s="1"/>
  <c r="DY782" i="4" s="1"/>
  <c r="DY783" i="4" s="1"/>
  <c r="DY784" i="4" s="1"/>
  <c r="DY785" i="4" s="1"/>
  <c r="DY786" i="4" s="1"/>
  <c r="DY787" i="4" s="1"/>
  <c r="DY788" i="4" s="1"/>
  <c r="DY789" i="4" s="1"/>
  <c r="DY790" i="4" s="1"/>
  <c r="DY791" i="4" s="1"/>
  <c r="DY792" i="4" s="1"/>
  <c r="DY793" i="4" s="1"/>
  <c r="DY794" i="4" s="1"/>
  <c r="DY795" i="4" s="1"/>
  <c r="DY796" i="4" s="1"/>
  <c r="DY797" i="4" s="1"/>
  <c r="DY798" i="4" s="1"/>
  <c r="DY799" i="4" s="1"/>
  <c r="DY800" i="4" s="1"/>
  <c r="DY801" i="4" s="1"/>
  <c r="DY802" i="4" s="1"/>
  <c r="DY803" i="4" s="1"/>
  <c r="DY804" i="4" s="1"/>
  <c r="DY805" i="4" s="1"/>
  <c r="DY806" i="4" s="1"/>
  <c r="DY807" i="4" s="1"/>
  <c r="DY808" i="4" s="1"/>
  <c r="DY809" i="4" s="1"/>
  <c r="DY810" i="4" s="1"/>
  <c r="DY811" i="4" s="1"/>
  <c r="DY812" i="4" s="1"/>
  <c r="DY813" i="4" s="1"/>
  <c r="DY814" i="4" s="1"/>
  <c r="DY815" i="4" s="1"/>
  <c r="DY816" i="4" s="1"/>
  <c r="DY817" i="4" s="1"/>
  <c r="DY818" i="4" s="1"/>
  <c r="DY819" i="4" s="1"/>
  <c r="DY820" i="4" s="1"/>
  <c r="DY821" i="4" s="1"/>
  <c r="DY822" i="4" s="1"/>
  <c r="DY823" i="4" s="1"/>
  <c r="DY824" i="4" s="1"/>
  <c r="DY825" i="4" s="1"/>
  <c r="DY826" i="4" s="1"/>
  <c r="DY827" i="4" s="1"/>
  <c r="DY828" i="4" s="1"/>
  <c r="DY829" i="4" s="1"/>
  <c r="DY830" i="4" s="1"/>
  <c r="DY831" i="4" s="1"/>
  <c r="DY832" i="4" s="1"/>
  <c r="DY833" i="4" s="1"/>
  <c r="DY834" i="4" s="1"/>
  <c r="DY835" i="4" s="1"/>
  <c r="DY836" i="4" s="1"/>
  <c r="DY837" i="4" s="1"/>
  <c r="DY838" i="4" s="1"/>
  <c r="DY839" i="4" s="1"/>
  <c r="DY840" i="4" s="1"/>
  <c r="DY841" i="4" s="1"/>
  <c r="DY842" i="4" s="1"/>
  <c r="DY843" i="4" s="1"/>
  <c r="DY844" i="4" s="1"/>
  <c r="DY845" i="4" s="1"/>
  <c r="DY846" i="4" s="1"/>
  <c r="DY847" i="4" s="1"/>
  <c r="DY848" i="4" s="1"/>
  <c r="DY849" i="4" s="1"/>
  <c r="DY850" i="4" s="1"/>
  <c r="DY851" i="4" s="1"/>
  <c r="DY852" i="4" s="1"/>
  <c r="DY853" i="4" s="1"/>
  <c r="DY854" i="4" s="1"/>
  <c r="DY855" i="4" s="1"/>
  <c r="DY856" i="4" s="1"/>
  <c r="DY857" i="4" s="1"/>
  <c r="DY858" i="4" s="1"/>
  <c r="DY859" i="4" s="1"/>
  <c r="DY860" i="4" s="1"/>
  <c r="DY861" i="4" s="1"/>
  <c r="DY862" i="4" s="1"/>
  <c r="DY863" i="4" s="1"/>
  <c r="DY864" i="4" s="1"/>
  <c r="DY865" i="4" s="1"/>
  <c r="DY866" i="4" s="1"/>
  <c r="DY867" i="4" s="1"/>
  <c r="DY868" i="4" s="1"/>
  <c r="DY869" i="4" s="1"/>
  <c r="DY870" i="4" s="1"/>
  <c r="DY871" i="4" s="1"/>
  <c r="DY872" i="4" s="1"/>
  <c r="DY873" i="4" s="1"/>
  <c r="DY874" i="4" s="1"/>
  <c r="DY875" i="4" s="1"/>
  <c r="DY876" i="4" s="1"/>
  <c r="DY877" i="4" s="1"/>
  <c r="DY878" i="4" s="1"/>
  <c r="DY879" i="4" s="1"/>
  <c r="DY880" i="4" s="1"/>
  <c r="DY881" i="4" s="1"/>
  <c r="DY882" i="4" s="1"/>
  <c r="DY883" i="4" s="1"/>
  <c r="DY884" i="4" s="1"/>
  <c r="DY885" i="4" s="1"/>
  <c r="DY886" i="4" s="1"/>
  <c r="DY887" i="4" s="1"/>
  <c r="DY888" i="4" s="1"/>
  <c r="DY889" i="4" s="1"/>
  <c r="DY890" i="4" s="1"/>
  <c r="DY891" i="4" s="1"/>
  <c r="DY892" i="4" s="1"/>
  <c r="DY893" i="4" s="1"/>
  <c r="DY894" i="4" s="1"/>
  <c r="DY895" i="4" s="1"/>
  <c r="DY896" i="4" s="1"/>
  <c r="DY897" i="4" s="1"/>
  <c r="DY898" i="4" s="1"/>
  <c r="DY899" i="4" s="1"/>
  <c r="DY900" i="4" s="1"/>
  <c r="DY901" i="4" s="1"/>
  <c r="DY902" i="4" s="1"/>
  <c r="DY903" i="4" s="1"/>
  <c r="DY904" i="4" s="1"/>
  <c r="DY905" i="4" s="1"/>
  <c r="DY906" i="4" s="1"/>
  <c r="DY907" i="4" s="1"/>
  <c r="DY908" i="4" s="1"/>
  <c r="DY909" i="4" s="1"/>
  <c r="DY910" i="4" s="1"/>
  <c r="DY911" i="4" s="1"/>
  <c r="DY912" i="4" s="1"/>
  <c r="DY913" i="4" s="1"/>
  <c r="DY914" i="4" s="1"/>
  <c r="DY915" i="4" s="1"/>
  <c r="DY916" i="4" s="1"/>
  <c r="DY917" i="4" s="1"/>
  <c r="DY918" i="4" s="1"/>
  <c r="DY919" i="4" s="1"/>
  <c r="DY920" i="4" s="1"/>
  <c r="DY921" i="4" s="1"/>
  <c r="DY922" i="4" s="1"/>
  <c r="DY923" i="4" s="1"/>
  <c r="DY924" i="4" s="1"/>
  <c r="DY925" i="4" s="1"/>
  <c r="DY926" i="4" s="1"/>
  <c r="DY927" i="4" s="1"/>
  <c r="DY928" i="4" s="1"/>
  <c r="DY929" i="4" s="1"/>
  <c r="DY930" i="4" s="1"/>
  <c r="DY931" i="4" s="1"/>
  <c r="DY932" i="4" s="1"/>
  <c r="DY933" i="4" s="1"/>
  <c r="DY934" i="4" s="1"/>
  <c r="DY935" i="4" s="1"/>
  <c r="DY936" i="4" s="1"/>
  <c r="DY937" i="4" s="1"/>
  <c r="DY938" i="4" s="1"/>
  <c r="DY939" i="4" s="1"/>
  <c r="DY940" i="4" s="1"/>
  <c r="DY941" i="4" s="1"/>
  <c r="DY942" i="4" s="1"/>
  <c r="DY943" i="4" s="1"/>
  <c r="DY944" i="4" s="1"/>
  <c r="DY945" i="4" s="1"/>
  <c r="DY946" i="4" s="1"/>
  <c r="DY947" i="4" s="1"/>
  <c r="DY948" i="4" s="1"/>
  <c r="DY949" i="4" s="1"/>
  <c r="DY950" i="4" s="1"/>
  <c r="DY951" i="4" s="1"/>
  <c r="DY952" i="4" s="1"/>
  <c r="DY953" i="4" s="1"/>
  <c r="DY954" i="4" s="1"/>
  <c r="DY955" i="4" s="1"/>
  <c r="DY956" i="4" s="1"/>
  <c r="DY957" i="4" s="1"/>
  <c r="DY958" i="4" s="1"/>
  <c r="DY959" i="4" s="1"/>
  <c r="DY960" i="4" s="1"/>
  <c r="DY961" i="4" s="1"/>
  <c r="DY962" i="4" s="1"/>
  <c r="DY963" i="4" s="1"/>
  <c r="DY964" i="4" s="1"/>
  <c r="DY965" i="4" s="1"/>
  <c r="DY966" i="4" s="1"/>
  <c r="DY967" i="4" s="1"/>
  <c r="DY968" i="4" s="1"/>
  <c r="DY969" i="4" s="1"/>
  <c r="DY970" i="4" s="1"/>
  <c r="DY971" i="4" s="1"/>
  <c r="DY972" i="4" s="1"/>
  <c r="DY973" i="4" s="1"/>
  <c r="DY974" i="4" s="1"/>
  <c r="DY975" i="4" s="1"/>
  <c r="DY976" i="4" s="1"/>
  <c r="DY977" i="4" s="1"/>
  <c r="DY978" i="4" s="1"/>
  <c r="DY979" i="4" s="1"/>
  <c r="DY980" i="4" s="1"/>
  <c r="DY981" i="4" s="1"/>
  <c r="DY982" i="4" s="1"/>
  <c r="DY983" i="4" s="1"/>
  <c r="DY984" i="4" s="1"/>
  <c r="DY985" i="4" s="1"/>
  <c r="DY986" i="4" s="1"/>
  <c r="DY987" i="4" s="1"/>
  <c r="DY988" i="4" s="1"/>
  <c r="DY989" i="4" s="1"/>
  <c r="DY990" i="4" s="1"/>
  <c r="DY991" i="4" s="1"/>
  <c r="DY992" i="4" s="1"/>
  <c r="DY993" i="4" s="1"/>
  <c r="DY994" i="4" s="1"/>
  <c r="DY995" i="4" s="1"/>
  <c r="DY996" i="4" s="1"/>
  <c r="DY997" i="4" s="1"/>
  <c r="DY998" i="4" s="1"/>
  <c r="DY999" i="4" s="1"/>
  <c r="DY1000" i="4" s="1"/>
  <c r="DY1001" i="4" s="1"/>
  <c r="DY1002" i="4" s="1"/>
  <c r="DY1003" i="4" s="1"/>
  <c r="DY1004" i="4" s="1"/>
  <c r="DY1005" i="4" s="1"/>
  <c r="DY1006" i="4" s="1"/>
  <c r="DY1007" i="4" s="1"/>
  <c r="DY1008" i="4" s="1"/>
  <c r="DY1009" i="4" s="1"/>
  <c r="DY1010" i="4" s="1"/>
  <c r="DY1011" i="4" s="1"/>
  <c r="DY1012" i="4" s="1"/>
  <c r="DY1013" i="4" s="1"/>
  <c r="DY1014" i="4" s="1"/>
  <c r="DY1015" i="4" s="1"/>
  <c r="DY1016" i="4" s="1"/>
  <c r="DY1017" i="4" s="1"/>
  <c r="DY1018" i="4" s="1"/>
  <c r="DY1019" i="4" s="1"/>
  <c r="DY1020" i="4" s="1"/>
  <c r="DY1021" i="4" s="1"/>
  <c r="DY1022" i="4" s="1"/>
  <c r="DY1023" i="4" s="1"/>
  <c r="DY1024" i="4" s="1"/>
  <c r="DY1025" i="4" s="1"/>
  <c r="DY1026" i="4" s="1"/>
  <c r="DY1027" i="4" s="1"/>
  <c r="DY1028" i="4" s="1"/>
  <c r="DY1029" i="4" s="1"/>
  <c r="DY1030" i="4" s="1"/>
  <c r="DY1031" i="4" s="1"/>
  <c r="DY1032" i="4" s="1"/>
  <c r="DY1033" i="4" s="1"/>
  <c r="DY1034" i="4" s="1"/>
  <c r="DY1035" i="4" s="1"/>
  <c r="DY1036" i="4" s="1"/>
  <c r="DY1037" i="4" s="1"/>
  <c r="DY1038" i="4" s="1"/>
  <c r="DY1039" i="4" s="1"/>
  <c r="DY1040" i="4" s="1"/>
  <c r="DY1041" i="4" s="1"/>
  <c r="DY1042" i="4" s="1"/>
  <c r="DY1043" i="4" s="1"/>
  <c r="DY1044" i="4" s="1"/>
  <c r="DY1045" i="4" s="1"/>
  <c r="DY1046" i="4" s="1"/>
  <c r="DY1047" i="4" s="1"/>
  <c r="DY1048" i="4" s="1"/>
  <c r="DY1049" i="4" s="1"/>
  <c r="DY1050" i="4" s="1"/>
  <c r="DY1051" i="4" s="1"/>
  <c r="DY1052" i="4" s="1"/>
  <c r="DY1053" i="4" s="1"/>
  <c r="DY1054" i="4" s="1"/>
  <c r="DY1055" i="4" s="1"/>
  <c r="DY1056" i="4" s="1"/>
  <c r="DY1057" i="4" s="1"/>
  <c r="DY1058" i="4" s="1"/>
  <c r="DY1059" i="4" s="1"/>
  <c r="DY1060" i="4" s="1"/>
  <c r="DY1061" i="4" s="1"/>
  <c r="DY1062" i="4" s="1"/>
  <c r="DY1063" i="4" s="1"/>
  <c r="DY1064" i="4" s="1"/>
  <c r="DY1065" i="4" s="1"/>
  <c r="DY1066" i="4" s="1"/>
  <c r="DY1067" i="4" s="1"/>
  <c r="DY1068" i="4" s="1"/>
  <c r="DY1069" i="4" s="1"/>
  <c r="DY1070" i="4" s="1"/>
  <c r="DY1071" i="4" s="1"/>
  <c r="DY1072" i="4" s="1"/>
  <c r="DY1073" i="4" s="1"/>
  <c r="DY1074" i="4" s="1"/>
  <c r="DY1075" i="4" s="1"/>
  <c r="DY1076" i="4" s="1"/>
  <c r="DY1077" i="4" s="1"/>
  <c r="DY1078" i="4" s="1"/>
  <c r="DY1079" i="4" s="1"/>
  <c r="DY1080" i="4" s="1"/>
  <c r="DY1081" i="4" s="1"/>
  <c r="DY1082" i="4" s="1"/>
  <c r="DY1083" i="4" s="1"/>
  <c r="DY1084" i="4" s="1"/>
  <c r="DY1085" i="4" s="1"/>
  <c r="DY1086" i="4" s="1"/>
  <c r="DY1087" i="4" s="1"/>
  <c r="DY1088" i="4" s="1"/>
  <c r="DY1089" i="4" s="1"/>
  <c r="DY1090" i="4" s="1"/>
  <c r="DY1091" i="4" s="1"/>
  <c r="DY1092" i="4" s="1"/>
  <c r="DY1093" i="4" s="1"/>
  <c r="DY1094" i="4" s="1"/>
  <c r="DY1095" i="4" s="1"/>
  <c r="DY1096" i="4" s="1"/>
  <c r="DY1097" i="4" s="1"/>
  <c r="DY1098" i="4" s="1"/>
  <c r="DY1099" i="4" s="1"/>
  <c r="DY1100" i="4" s="1"/>
  <c r="DY1101" i="4" s="1"/>
  <c r="DY1102" i="4" s="1"/>
  <c r="DY1103" i="4" s="1"/>
  <c r="DY1104" i="4" s="1"/>
  <c r="DY1105" i="4" s="1"/>
  <c r="DY1106" i="4" s="1"/>
  <c r="DY1107" i="4" s="1"/>
  <c r="ED709" i="4"/>
  <c r="ED710" i="4" s="1"/>
  <c r="ED711" i="4" s="1"/>
  <c r="ED712" i="4" s="1"/>
  <c r="ED713" i="4" s="1"/>
  <c r="ED714" i="4" s="1"/>
  <c r="ED715" i="4" s="1"/>
  <c r="ED716" i="4" s="1"/>
  <c r="ED717" i="4" s="1"/>
  <c r="ED718" i="4" s="1"/>
  <c r="ED719" i="4" s="1"/>
  <c r="ED720" i="4" s="1"/>
  <c r="ED721" i="4" s="1"/>
  <c r="ED722" i="4" s="1"/>
  <c r="ED723" i="4" s="1"/>
  <c r="ED724" i="4" s="1"/>
  <c r="ED725" i="4" s="1"/>
  <c r="ED726" i="4" s="1"/>
  <c r="ED727" i="4" s="1"/>
  <c r="ED728" i="4" s="1"/>
  <c r="ED729" i="4" s="1"/>
  <c r="ED730" i="4" s="1"/>
  <c r="ED731" i="4" s="1"/>
  <c r="ED732" i="4" s="1"/>
  <c r="ED733" i="4" s="1"/>
  <c r="ED734" i="4" s="1"/>
  <c r="ED735" i="4" s="1"/>
  <c r="ED736" i="4" s="1"/>
  <c r="ED737" i="4" s="1"/>
  <c r="ED738" i="4" s="1"/>
  <c r="ED739" i="4" s="1"/>
  <c r="EC709" i="4"/>
  <c r="EC710" i="4" s="1"/>
  <c r="EC711" i="4" s="1"/>
  <c r="EC712" i="4" s="1"/>
  <c r="EC713" i="4" s="1"/>
  <c r="EC714" i="4" s="1"/>
  <c r="EC715" i="4" s="1"/>
  <c r="EC716" i="4" s="1"/>
  <c r="EC717" i="4" s="1"/>
  <c r="EC718" i="4" s="1"/>
  <c r="EC719" i="4" s="1"/>
  <c r="EC720" i="4" s="1"/>
  <c r="EC721" i="4" s="1"/>
  <c r="EC722" i="4" s="1"/>
  <c r="EC723" i="4" s="1"/>
  <c r="EC724" i="4" s="1"/>
  <c r="EC725" i="4" s="1"/>
  <c r="EC726" i="4" s="1"/>
  <c r="EC727" i="4" s="1"/>
  <c r="EC728" i="4" s="1"/>
  <c r="EC729" i="4" s="1"/>
  <c r="EC730" i="4" s="1"/>
  <c r="EC731" i="4" s="1"/>
  <c r="EC732" i="4" s="1"/>
  <c r="EC733" i="4" s="1"/>
  <c r="EC734" i="4" s="1"/>
  <c r="EC735" i="4" s="1"/>
  <c r="EC736" i="4" s="1"/>
  <c r="EC737" i="4" s="1"/>
  <c r="EC738" i="4" s="1"/>
  <c r="EC739" i="4" s="1"/>
  <c r="BT21" i="7" s="1"/>
  <c r="EB709" i="4"/>
  <c r="EB710" i="4" s="1"/>
  <c r="EB711" i="4" s="1"/>
  <c r="EB712" i="4" s="1"/>
  <c r="EB713" i="4" s="1"/>
  <c r="EB714" i="4" s="1"/>
  <c r="EB715" i="4" s="1"/>
  <c r="EB716" i="4" s="1"/>
  <c r="EB717" i="4" s="1"/>
  <c r="EB718" i="4" s="1"/>
  <c r="EB719" i="4" s="1"/>
  <c r="EB720" i="4" s="1"/>
  <c r="EB721" i="4" s="1"/>
  <c r="EB722" i="4" s="1"/>
  <c r="EB723" i="4" s="1"/>
  <c r="EB724" i="4" s="1"/>
  <c r="EB725" i="4" s="1"/>
  <c r="EB726" i="4" s="1"/>
  <c r="EB727" i="4" s="1"/>
  <c r="EB728" i="4" s="1"/>
  <c r="EB729" i="4" s="1"/>
  <c r="EB730" i="4" s="1"/>
  <c r="EB731" i="4" s="1"/>
  <c r="EB732" i="4" s="1"/>
  <c r="EB733" i="4" s="1"/>
  <c r="EB734" i="4" s="1"/>
  <c r="EB735" i="4" s="1"/>
  <c r="EB736" i="4" s="1"/>
  <c r="EB737" i="4" s="1"/>
  <c r="EB738" i="4" s="1"/>
  <c r="EB739" i="4" s="1"/>
  <c r="BS21" i="7" s="1"/>
  <c r="EA709" i="4"/>
  <c r="EA710" i="4" s="1"/>
  <c r="EA711" i="4" s="1"/>
  <c r="EA712" i="4" s="1"/>
  <c r="EA713" i="4" s="1"/>
  <c r="EA714" i="4" s="1"/>
  <c r="EA715" i="4" s="1"/>
  <c r="EA716" i="4" s="1"/>
  <c r="EA717" i="4" s="1"/>
  <c r="EA718" i="4" s="1"/>
  <c r="EA719" i="4" s="1"/>
  <c r="EA720" i="4" s="1"/>
  <c r="EA721" i="4" s="1"/>
  <c r="EA722" i="4" s="1"/>
  <c r="EA723" i="4" s="1"/>
  <c r="EA724" i="4" s="1"/>
  <c r="EA725" i="4" s="1"/>
  <c r="EA726" i="4" s="1"/>
  <c r="EA727" i="4" s="1"/>
  <c r="EA728" i="4" s="1"/>
  <c r="EA729" i="4" s="1"/>
  <c r="EA730" i="4" s="1"/>
  <c r="EA731" i="4" s="1"/>
  <c r="EA732" i="4" s="1"/>
  <c r="EA733" i="4" s="1"/>
  <c r="EA734" i="4" s="1"/>
  <c r="EA735" i="4" s="1"/>
  <c r="EA736" i="4" s="1"/>
  <c r="EA737" i="4" s="1"/>
  <c r="EA738" i="4" s="1"/>
  <c r="EA739" i="4" s="1"/>
  <c r="BR21" i="7" s="1"/>
  <c r="DZ709" i="4"/>
  <c r="DZ710" i="4" s="1"/>
  <c r="DZ711" i="4" s="1"/>
  <c r="DZ712" i="4" s="1"/>
  <c r="DZ713" i="4" s="1"/>
  <c r="DZ714" i="4" s="1"/>
  <c r="DZ715" i="4" s="1"/>
  <c r="DZ716" i="4" s="1"/>
  <c r="DZ717" i="4" s="1"/>
  <c r="DZ718" i="4" s="1"/>
  <c r="DZ719" i="4" s="1"/>
  <c r="DZ720" i="4" s="1"/>
  <c r="DZ721" i="4" s="1"/>
  <c r="DZ722" i="4" s="1"/>
  <c r="DZ723" i="4" s="1"/>
  <c r="DZ724" i="4" s="1"/>
  <c r="DZ725" i="4" s="1"/>
  <c r="DZ726" i="4" s="1"/>
  <c r="DZ727" i="4" s="1"/>
  <c r="DZ728" i="4" s="1"/>
  <c r="DZ729" i="4" s="1"/>
  <c r="DZ730" i="4" s="1"/>
  <c r="DZ731" i="4" s="1"/>
  <c r="DZ732" i="4" s="1"/>
  <c r="DZ733" i="4" s="1"/>
  <c r="DZ734" i="4" s="1"/>
  <c r="DZ735" i="4" s="1"/>
  <c r="DZ736" i="4" s="1"/>
  <c r="DZ737" i="4" s="1"/>
  <c r="DZ738" i="4" s="1"/>
  <c r="DZ739" i="4" s="1"/>
  <c r="BQ21" i="7" s="1"/>
  <c r="DY709" i="4"/>
  <c r="DY710" i="4" s="1"/>
  <c r="DY711" i="4" s="1"/>
  <c r="DY712" i="4" s="1"/>
  <c r="DY713" i="4" s="1"/>
  <c r="DY714" i="4" s="1"/>
  <c r="DY715" i="4" s="1"/>
  <c r="DY716" i="4" s="1"/>
  <c r="DY717" i="4" s="1"/>
  <c r="DY718" i="4" s="1"/>
  <c r="DY719" i="4" s="1"/>
  <c r="DY720" i="4" s="1"/>
  <c r="DY721" i="4" s="1"/>
  <c r="DY722" i="4" s="1"/>
  <c r="DY723" i="4" s="1"/>
  <c r="DY724" i="4" s="1"/>
  <c r="DY725" i="4" s="1"/>
  <c r="DY726" i="4" s="1"/>
  <c r="DY727" i="4" s="1"/>
  <c r="DY728" i="4" s="1"/>
  <c r="DY729" i="4" s="1"/>
  <c r="DY730" i="4" s="1"/>
  <c r="DY731" i="4" s="1"/>
  <c r="DY732" i="4" s="1"/>
  <c r="DY733" i="4" s="1"/>
  <c r="DY734" i="4" s="1"/>
  <c r="DY735" i="4" s="1"/>
  <c r="DY736" i="4" s="1"/>
  <c r="DY737" i="4" s="1"/>
  <c r="DY738" i="4" s="1"/>
  <c r="DY739" i="4" s="1"/>
  <c r="P42" i="7" s="1"/>
  <c r="P60" i="7" s="1"/>
  <c r="ED679" i="4"/>
  <c r="ED680" i="4" s="1"/>
  <c r="ED681" i="4" s="1"/>
  <c r="ED682" i="4" s="1"/>
  <c r="ED683" i="4" s="1"/>
  <c r="ED684" i="4" s="1"/>
  <c r="ED685" i="4" s="1"/>
  <c r="ED686" i="4" s="1"/>
  <c r="ED687" i="4" s="1"/>
  <c r="ED688" i="4" s="1"/>
  <c r="ED689" i="4" s="1"/>
  <c r="ED690" i="4" s="1"/>
  <c r="ED691" i="4" s="1"/>
  <c r="ED692" i="4" s="1"/>
  <c r="ED693" i="4" s="1"/>
  <c r="ED694" i="4" s="1"/>
  <c r="ED695" i="4" s="1"/>
  <c r="ED696" i="4" s="1"/>
  <c r="ED697" i="4" s="1"/>
  <c r="ED698" i="4" s="1"/>
  <c r="ED699" i="4" s="1"/>
  <c r="ED700" i="4" s="1"/>
  <c r="ED701" i="4" s="1"/>
  <c r="ED702" i="4" s="1"/>
  <c r="ED703" i="4" s="1"/>
  <c r="ED704" i="4" s="1"/>
  <c r="ED705" i="4" s="1"/>
  <c r="ED706" i="4" s="1"/>
  <c r="ED707" i="4" s="1"/>
  <c r="ED708" i="4" s="1"/>
  <c r="EC679" i="4"/>
  <c r="EC680" i="4" s="1"/>
  <c r="EC681" i="4" s="1"/>
  <c r="EC682" i="4" s="1"/>
  <c r="EC683" i="4" s="1"/>
  <c r="EC684" i="4" s="1"/>
  <c r="EC685" i="4" s="1"/>
  <c r="EC686" i="4" s="1"/>
  <c r="EC687" i="4" s="1"/>
  <c r="EC688" i="4" s="1"/>
  <c r="EC689" i="4" s="1"/>
  <c r="EC690" i="4" s="1"/>
  <c r="EC691" i="4" s="1"/>
  <c r="EC692" i="4" s="1"/>
  <c r="EC693" i="4" s="1"/>
  <c r="EC694" i="4" s="1"/>
  <c r="EC695" i="4" s="1"/>
  <c r="EC696" i="4" s="1"/>
  <c r="EC697" i="4" s="1"/>
  <c r="EC698" i="4" s="1"/>
  <c r="EC699" i="4" s="1"/>
  <c r="EC700" i="4" s="1"/>
  <c r="EC701" i="4" s="1"/>
  <c r="EC702" i="4" s="1"/>
  <c r="EC703" i="4" s="1"/>
  <c r="EC704" i="4" s="1"/>
  <c r="EC705" i="4" s="1"/>
  <c r="EC706" i="4" s="1"/>
  <c r="EC707" i="4" s="1"/>
  <c r="EC708" i="4" s="1"/>
  <c r="BN21" i="7" s="1"/>
  <c r="EB679" i="4"/>
  <c r="EB680" i="4" s="1"/>
  <c r="EB681" i="4" s="1"/>
  <c r="EB682" i="4" s="1"/>
  <c r="EB683" i="4" s="1"/>
  <c r="EB684" i="4" s="1"/>
  <c r="EB685" i="4" s="1"/>
  <c r="EB686" i="4" s="1"/>
  <c r="EB687" i="4" s="1"/>
  <c r="EB688" i="4" s="1"/>
  <c r="EB689" i="4" s="1"/>
  <c r="EB690" i="4" s="1"/>
  <c r="EB691" i="4" s="1"/>
  <c r="EB692" i="4" s="1"/>
  <c r="EB693" i="4" s="1"/>
  <c r="EB694" i="4" s="1"/>
  <c r="EB695" i="4" s="1"/>
  <c r="EB696" i="4" s="1"/>
  <c r="EB697" i="4" s="1"/>
  <c r="EB698" i="4" s="1"/>
  <c r="EB699" i="4" s="1"/>
  <c r="EB700" i="4" s="1"/>
  <c r="EB701" i="4" s="1"/>
  <c r="EB702" i="4" s="1"/>
  <c r="EB703" i="4" s="1"/>
  <c r="EB704" i="4" s="1"/>
  <c r="EB705" i="4" s="1"/>
  <c r="EB706" i="4" s="1"/>
  <c r="EB707" i="4" s="1"/>
  <c r="EB708" i="4" s="1"/>
  <c r="BM21" i="7" s="1"/>
  <c r="EA679" i="4"/>
  <c r="EA680" i="4" s="1"/>
  <c r="EA681" i="4" s="1"/>
  <c r="EA682" i="4" s="1"/>
  <c r="EA683" i="4" s="1"/>
  <c r="EA684" i="4" s="1"/>
  <c r="EA685" i="4" s="1"/>
  <c r="EA686" i="4" s="1"/>
  <c r="EA687" i="4" s="1"/>
  <c r="EA688" i="4" s="1"/>
  <c r="EA689" i="4" s="1"/>
  <c r="EA690" i="4" s="1"/>
  <c r="EA691" i="4" s="1"/>
  <c r="EA692" i="4" s="1"/>
  <c r="EA693" i="4" s="1"/>
  <c r="EA694" i="4" s="1"/>
  <c r="EA695" i="4" s="1"/>
  <c r="EA696" i="4" s="1"/>
  <c r="EA697" i="4" s="1"/>
  <c r="EA698" i="4" s="1"/>
  <c r="EA699" i="4" s="1"/>
  <c r="EA700" i="4" s="1"/>
  <c r="EA701" i="4" s="1"/>
  <c r="EA702" i="4" s="1"/>
  <c r="EA703" i="4" s="1"/>
  <c r="EA704" i="4" s="1"/>
  <c r="EA705" i="4" s="1"/>
  <c r="EA706" i="4" s="1"/>
  <c r="EA707" i="4" s="1"/>
  <c r="EA708" i="4" s="1"/>
  <c r="BL21" i="7" s="1"/>
  <c r="DZ679" i="4"/>
  <c r="DZ680" i="4" s="1"/>
  <c r="DZ681" i="4" s="1"/>
  <c r="DZ682" i="4" s="1"/>
  <c r="DZ683" i="4" s="1"/>
  <c r="DZ684" i="4" s="1"/>
  <c r="DZ685" i="4" s="1"/>
  <c r="DZ686" i="4" s="1"/>
  <c r="DZ687" i="4" s="1"/>
  <c r="DZ688" i="4" s="1"/>
  <c r="DZ689" i="4" s="1"/>
  <c r="DZ690" i="4" s="1"/>
  <c r="DZ691" i="4" s="1"/>
  <c r="DZ692" i="4" s="1"/>
  <c r="DZ693" i="4" s="1"/>
  <c r="DZ694" i="4" s="1"/>
  <c r="DZ695" i="4" s="1"/>
  <c r="DZ696" i="4" s="1"/>
  <c r="DZ697" i="4" s="1"/>
  <c r="DZ698" i="4" s="1"/>
  <c r="DZ699" i="4" s="1"/>
  <c r="DZ700" i="4" s="1"/>
  <c r="DZ701" i="4" s="1"/>
  <c r="DZ702" i="4" s="1"/>
  <c r="DZ703" i="4" s="1"/>
  <c r="DZ704" i="4" s="1"/>
  <c r="DZ705" i="4" s="1"/>
  <c r="DZ706" i="4" s="1"/>
  <c r="DZ707" i="4" s="1"/>
  <c r="DZ708" i="4" s="1"/>
  <c r="BK21" i="7" s="1"/>
  <c r="DY679" i="4"/>
  <c r="DY680" i="4" s="1"/>
  <c r="DY681" i="4" s="1"/>
  <c r="DY682" i="4" s="1"/>
  <c r="DY683" i="4" s="1"/>
  <c r="DY684" i="4" s="1"/>
  <c r="DY685" i="4" s="1"/>
  <c r="DY686" i="4" s="1"/>
  <c r="DY687" i="4" s="1"/>
  <c r="DY688" i="4" s="1"/>
  <c r="DY689" i="4" s="1"/>
  <c r="DY690" i="4" s="1"/>
  <c r="DY691" i="4" s="1"/>
  <c r="DY692" i="4" s="1"/>
  <c r="DY693" i="4" s="1"/>
  <c r="DY694" i="4" s="1"/>
  <c r="DY695" i="4" s="1"/>
  <c r="DY696" i="4" s="1"/>
  <c r="DY697" i="4" s="1"/>
  <c r="DY698" i="4" s="1"/>
  <c r="DY699" i="4" s="1"/>
  <c r="DY700" i="4" s="1"/>
  <c r="DY701" i="4" s="1"/>
  <c r="DY702" i="4" s="1"/>
  <c r="DY703" i="4" s="1"/>
  <c r="DY704" i="4" s="1"/>
  <c r="DY705" i="4" s="1"/>
  <c r="DY706" i="4" s="1"/>
  <c r="DY707" i="4" s="1"/>
  <c r="DY708" i="4" s="1"/>
  <c r="O42" i="7" s="1"/>
  <c r="O60" i="7" s="1"/>
  <c r="ED648" i="4"/>
  <c r="ED649" i="4" s="1"/>
  <c r="ED650" i="4" s="1"/>
  <c r="ED651" i="4" s="1"/>
  <c r="ED652" i="4" s="1"/>
  <c r="ED653" i="4" s="1"/>
  <c r="ED654" i="4" s="1"/>
  <c r="ED655" i="4" s="1"/>
  <c r="ED656" i="4" s="1"/>
  <c r="ED657" i="4" s="1"/>
  <c r="ED658" i="4" s="1"/>
  <c r="ED659" i="4" s="1"/>
  <c r="ED660" i="4" s="1"/>
  <c r="ED661" i="4" s="1"/>
  <c r="ED662" i="4" s="1"/>
  <c r="ED663" i="4" s="1"/>
  <c r="ED664" i="4" s="1"/>
  <c r="ED665" i="4" s="1"/>
  <c r="ED666" i="4" s="1"/>
  <c r="ED667" i="4" s="1"/>
  <c r="ED668" i="4" s="1"/>
  <c r="ED669" i="4" s="1"/>
  <c r="ED670" i="4" s="1"/>
  <c r="ED671" i="4" s="1"/>
  <c r="ED672" i="4" s="1"/>
  <c r="ED673" i="4" s="1"/>
  <c r="ED674" i="4" s="1"/>
  <c r="ED675" i="4" s="1"/>
  <c r="ED676" i="4" s="1"/>
  <c r="ED677" i="4" s="1"/>
  <c r="ED678" i="4" s="1"/>
  <c r="EC648" i="4"/>
  <c r="EC649" i="4" s="1"/>
  <c r="EC650" i="4" s="1"/>
  <c r="EC651" i="4" s="1"/>
  <c r="EC652" i="4" s="1"/>
  <c r="EC653" i="4" s="1"/>
  <c r="EC654" i="4" s="1"/>
  <c r="EC655" i="4" s="1"/>
  <c r="EC656" i="4" s="1"/>
  <c r="EC657" i="4" s="1"/>
  <c r="EC658" i="4" s="1"/>
  <c r="EC659" i="4" s="1"/>
  <c r="EC660" i="4" s="1"/>
  <c r="EC661" i="4" s="1"/>
  <c r="EC662" i="4" s="1"/>
  <c r="EC663" i="4" s="1"/>
  <c r="EC664" i="4" s="1"/>
  <c r="EC665" i="4" s="1"/>
  <c r="EC666" i="4" s="1"/>
  <c r="EC667" i="4" s="1"/>
  <c r="EC668" i="4" s="1"/>
  <c r="EC669" i="4" s="1"/>
  <c r="EC670" i="4" s="1"/>
  <c r="EC671" i="4" s="1"/>
  <c r="EC672" i="4" s="1"/>
  <c r="EC673" i="4" s="1"/>
  <c r="EC674" i="4" s="1"/>
  <c r="EC675" i="4" s="1"/>
  <c r="EC676" i="4" s="1"/>
  <c r="EC677" i="4" s="1"/>
  <c r="EC678" i="4" s="1"/>
  <c r="BH21" i="7" s="1"/>
  <c r="EB648" i="4"/>
  <c r="EB649" i="4" s="1"/>
  <c r="EB650" i="4" s="1"/>
  <c r="EB651" i="4" s="1"/>
  <c r="EB652" i="4" s="1"/>
  <c r="EB653" i="4" s="1"/>
  <c r="EB654" i="4" s="1"/>
  <c r="EB655" i="4" s="1"/>
  <c r="EB656" i="4" s="1"/>
  <c r="EB657" i="4" s="1"/>
  <c r="EB658" i="4" s="1"/>
  <c r="EB659" i="4" s="1"/>
  <c r="EB660" i="4" s="1"/>
  <c r="EB661" i="4" s="1"/>
  <c r="EB662" i="4" s="1"/>
  <c r="EB663" i="4" s="1"/>
  <c r="EB664" i="4" s="1"/>
  <c r="EB665" i="4" s="1"/>
  <c r="EB666" i="4" s="1"/>
  <c r="EB667" i="4" s="1"/>
  <c r="EB668" i="4" s="1"/>
  <c r="EB669" i="4" s="1"/>
  <c r="EB670" i="4" s="1"/>
  <c r="EB671" i="4" s="1"/>
  <c r="EB672" i="4" s="1"/>
  <c r="EB673" i="4" s="1"/>
  <c r="EB674" i="4" s="1"/>
  <c r="EB675" i="4" s="1"/>
  <c r="EB676" i="4" s="1"/>
  <c r="EB677" i="4" s="1"/>
  <c r="EB678" i="4" s="1"/>
  <c r="BG21" i="7" s="1"/>
  <c r="EA648" i="4"/>
  <c r="EA649" i="4" s="1"/>
  <c r="EA650" i="4" s="1"/>
  <c r="EA651" i="4" s="1"/>
  <c r="EA652" i="4" s="1"/>
  <c r="EA653" i="4" s="1"/>
  <c r="EA654" i="4" s="1"/>
  <c r="EA655" i="4" s="1"/>
  <c r="EA656" i="4" s="1"/>
  <c r="EA657" i="4" s="1"/>
  <c r="EA658" i="4" s="1"/>
  <c r="EA659" i="4" s="1"/>
  <c r="EA660" i="4" s="1"/>
  <c r="EA661" i="4" s="1"/>
  <c r="EA662" i="4" s="1"/>
  <c r="EA663" i="4" s="1"/>
  <c r="EA664" i="4" s="1"/>
  <c r="EA665" i="4" s="1"/>
  <c r="EA666" i="4" s="1"/>
  <c r="EA667" i="4" s="1"/>
  <c r="EA668" i="4" s="1"/>
  <c r="EA669" i="4" s="1"/>
  <c r="EA670" i="4" s="1"/>
  <c r="EA671" i="4" s="1"/>
  <c r="EA672" i="4" s="1"/>
  <c r="EA673" i="4" s="1"/>
  <c r="EA674" i="4" s="1"/>
  <c r="EA675" i="4" s="1"/>
  <c r="EA676" i="4" s="1"/>
  <c r="EA677" i="4" s="1"/>
  <c r="EA678" i="4" s="1"/>
  <c r="BF21" i="7" s="1"/>
  <c r="DZ648" i="4"/>
  <c r="DZ649" i="4" s="1"/>
  <c r="DZ650" i="4" s="1"/>
  <c r="DZ651" i="4" s="1"/>
  <c r="DZ652" i="4" s="1"/>
  <c r="DZ653" i="4" s="1"/>
  <c r="DZ654" i="4" s="1"/>
  <c r="DZ655" i="4" s="1"/>
  <c r="DZ656" i="4" s="1"/>
  <c r="DZ657" i="4" s="1"/>
  <c r="DZ658" i="4" s="1"/>
  <c r="DZ659" i="4" s="1"/>
  <c r="DZ660" i="4" s="1"/>
  <c r="DZ661" i="4" s="1"/>
  <c r="DZ662" i="4" s="1"/>
  <c r="DZ663" i="4" s="1"/>
  <c r="DZ664" i="4" s="1"/>
  <c r="DZ665" i="4" s="1"/>
  <c r="DZ666" i="4" s="1"/>
  <c r="DZ667" i="4" s="1"/>
  <c r="DZ668" i="4" s="1"/>
  <c r="DZ669" i="4" s="1"/>
  <c r="DZ670" i="4" s="1"/>
  <c r="DZ671" i="4" s="1"/>
  <c r="DZ672" i="4" s="1"/>
  <c r="DZ673" i="4" s="1"/>
  <c r="DZ674" i="4" s="1"/>
  <c r="DZ675" i="4" s="1"/>
  <c r="DZ676" i="4" s="1"/>
  <c r="DZ677" i="4" s="1"/>
  <c r="DZ678" i="4" s="1"/>
  <c r="BE21" i="7" s="1"/>
  <c r="DY648" i="4"/>
  <c r="DY649" i="4" s="1"/>
  <c r="DY650" i="4" s="1"/>
  <c r="DY651" i="4" s="1"/>
  <c r="DY652" i="4" s="1"/>
  <c r="DY653" i="4" s="1"/>
  <c r="DY654" i="4" s="1"/>
  <c r="DY655" i="4" s="1"/>
  <c r="DY656" i="4" s="1"/>
  <c r="DY657" i="4" s="1"/>
  <c r="DY658" i="4" s="1"/>
  <c r="DY659" i="4" s="1"/>
  <c r="DY660" i="4" s="1"/>
  <c r="DY661" i="4" s="1"/>
  <c r="DY662" i="4" s="1"/>
  <c r="DY663" i="4" s="1"/>
  <c r="DY664" i="4" s="1"/>
  <c r="DY665" i="4" s="1"/>
  <c r="DY666" i="4" s="1"/>
  <c r="DY667" i="4" s="1"/>
  <c r="DY668" i="4" s="1"/>
  <c r="DY669" i="4" s="1"/>
  <c r="DY670" i="4" s="1"/>
  <c r="DY671" i="4" s="1"/>
  <c r="DY672" i="4" s="1"/>
  <c r="DY673" i="4" s="1"/>
  <c r="DY674" i="4" s="1"/>
  <c r="DY675" i="4" s="1"/>
  <c r="DY676" i="4" s="1"/>
  <c r="DY677" i="4" s="1"/>
  <c r="DY678" i="4" s="1"/>
  <c r="M42" i="7" s="1"/>
  <c r="M60" i="7" s="1"/>
  <c r="ED618" i="4"/>
  <c r="ED619" i="4" s="1"/>
  <c r="ED620" i="4" s="1"/>
  <c r="ED621" i="4" s="1"/>
  <c r="ED622" i="4" s="1"/>
  <c r="ED623" i="4" s="1"/>
  <c r="ED624" i="4" s="1"/>
  <c r="ED625" i="4" s="1"/>
  <c r="ED626" i="4" s="1"/>
  <c r="ED627" i="4" s="1"/>
  <c r="ED628" i="4" s="1"/>
  <c r="ED629" i="4" s="1"/>
  <c r="ED630" i="4" s="1"/>
  <c r="ED631" i="4" s="1"/>
  <c r="ED632" i="4" s="1"/>
  <c r="ED633" i="4" s="1"/>
  <c r="ED634" i="4" s="1"/>
  <c r="ED635" i="4" s="1"/>
  <c r="ED636" i="4" s="1"/>
  <c r="ED637" i="4" s="1"/>
  <c r="ED638" i="4" s="1"/>
  <c r="ED639" i="4" s="1"/>
  <c r="ED640" i="4" s="1"/>
  <c r="ED641" i="4" s="1"/>
  <c r="ED642" i="4" s="1"/>
  <c r="ED643" i="4" s="1"/>
  <c r="ED644" i="4" s="1"/>
  <c r="ED645" i="4" s="1"/>
  <c r="ED646" i="4" s="1"/>
  <c r="ED647" i="4" s="1"/>
  <c r="EC618" i="4"/>
  <c r="EC619" i="4" s="1"/>
  <c r="EC620" i="4" s="1"/>
  <c r="EC621" i="4" s="1"/>
  <c r="EC622" i="4" s="1"/>
  <c r="EC623" i="4" s="1"/>
  <c r="EC624" i="4" s="1"/>
  <c r="EC625" i="4" s="1"/>
  <c r="EC626" i="4" s="1"/>
  <c r="EC627" i="4" s="1"/>
  <c r="EC628" i="4" s="1"/>
  <c r="EC629" i="4" s="1"/>
  <c r="EC630" i="4" s="1"/>
  <c r="EC631" i="4" s="1"/>
  <c r="EC632" i="4" s="1"/>
  <c r="EC633" i="4" s="1"/>
  <c r="EC634" i="4" s="1"/>
  <c r="EC635" i="4" s="1"/>
  <c r="EC636" i="4" s="1"/>
  <c r="EC637" i="4" s="1"/>
  <c r="EC638" i="4" s="1"/>
  <c r="EC639" i="4" s="1"/>
  <c r="EC640" i="4" s="1"/>
  <c r="EC641" i="4" s="1"/>
  <c r="EC642" i="4" s="1"/>
  <c r="EC643" i="4" s="1"/>
  <c r="EC644" i="4" s="1"/>
  <c r="EC645" i="4" s="1"/>
  <c r="EC646" i="4" s="1"/>
  <c r="EC647" i="4" s="1"/>
  <c r="BB21" i="7" s="1"/>
  <c r="EB618" i="4"/>
  <c r="EB619" i="4" s="1"/>
  <c r="EB620" i="4" s="1"/>
  <c r="EB621" i="4" s="1"/>
  <c r="EB622" i="4" s="1"/>
  <c r="EB623" i="4" s="1"/>
  <c r="EB624" i="4" s="1"/>
  <c r="EB625" i="4" s="1"/>
  <c r="EB626" i="4" s="1"/>
  <c r="EB627" i="4" s="1"/>
  <c r="EB628" i="4" s="1"/>
  <c r="EB629" i="4" s="1"/>
  <c r="EB630" i="4" s="1"/>
  <c r="EB631" i="4" s="1"/>
  <c r="EB632" i="4" s="1"/>
  <c r="EB633" i="4" s="1"/>
  <c r="EB634" i="4" s="1"/>
  <c r="EB635" i="4" s="1"/>
  <c r="EB636" i="4" s="1"/>
  <c r="EB637" i="4" s="1"/>
  <c r="EB638" i="4" s="1"/>
  <c r="EB639" i="4" s="1"/>
  <c r="EB640" i="4" s="1"/>
  <c r="EB641" i="4" s="1"/>
  <c r="EB642" i="4" s="1"/>
  <c r="EB643" i="4" s="1"/>
  <c r="EB644" i="4" s="1"/>
  <c r="EB645" i="4" s="1"/>
  <c r="EB646" i="4" s="1"/>
  <c r="EB647" i="4" s="1"/>
  <c r="BA21" i="7" s="1"/>
  <c r="EA618" i="4"/>
  <c r="EA619" i="4" s="1"/>
  <c r="EA620" i="4" s="1"/>
  <c r="EA621" i="4" s="1"/>
  <c r="EA622" i="4" s="1"/>
  <c r="EA623" i="4" s="1"/>
  <c r="EA624" i="4" s="1"/>
  <c r="EA625" i="4" s="1"/>
  <c r="EA626" i="4" s="1"/>
  <c r="EA627" i="4" s="1"/>
  <c r="EA628" i="4" s="1"/>
  <c r="EA629" i="4" s="1"/>
  <c r="EA630" i="4" s="1"/>
  <c r="EA631" i="4" s="1"/>
  <c r="EA632" i="4" s="1"/>
  <c r="EA633" i="4" s="1"/>
  <c r="EA634" i="4" s="1"/>
  <c r="EA635" i="4" s="1"/>
  <c r="EA636" i="4" s="1"/>
  <c r="EA637" i="4" s="1"/>
  <c r="EA638" i="4" s="1"/>
  <c r="EA639" i="4" s="1"/>
  <c r="EA640" i="4" s="1"/>
  <c r="EA641" i="4" s="1"/>
  <c r="EA642" i="4" s="1"/>
  <c r="EA643" i="4" s="1"/>
  <c r="EA644" i="4" s="1"/>
  <c r="EA645" i="4" s="1"/>
  <c r="EA646" i="4" s="1"/>
  <c r="EA647" i="4" s="1"/>
  <c r="AZ21" i="7" s="1"/>
  <c r="DZ618" i="4"/>
  <c r="DZ619" i="4" s="1"/>
  <c r="DZ620" i="4" s="1"/>
  <c r="DZ621" i="4" s="1"/>
  <c r="DZ622" i="4" s="1"/>
  <c r="DZ623" i="4" s="1"/>
  <c r="DZ624" i="4" s="1"/>
  <c r="DZ625" i="4" s="1"/>
  <c r="DZ626" i="4" s="1"/>
  <c r="DZ627" i="4" s="1"/>
  <c r="DZ628" i="4" s="1"/>
  <c r="DZ629" i="4" s="1"/>
  <c r="DZ630" i="4" s="1"/>
  <c r="DZ631" i="4" s="1"/>
  <c r="DZ632" i="4" s="1"/>
  <c r="DZ633" i="4" s="1"/>
  <c r="DZ634" i="4" s="1"/>
  <c r="DZ635" i="4" s="1"/>
  <c r="DZ636" i="4" s="1"/>
  <c r="DZ637" i="4" s="1"/>
  <c r="DZ638" i="4" s="1"/>
  <c r="DZ639" i="4" s="1"/>
  <c r="DZ640" i="4" s="1"/>
  <c r="DZ641" i="4" s="1"/>
  <c r="DZ642" i="4" s="1"/>
  <c r="DZ643" i="4" s="1"/>
  <c r="DZ644" i="4" s="1"/>
  <c r="DZ645" i="4" s="1"/>
  <c r="DZ646" i="4" s="1"/>
  <c r="DZ647" i="4" s="1"/>
  <c r="AY21" i="7" s="1"/>
  <c r="DY618" i="4"/>
  <c r="DY619" i="4" s="1"/>
  <c r="DY620" i="4" s="1"/>
  <c r="DY621" i="4" s="1"/>
  <c r="DY622" i="4" s="1"/>
  <c r="DY623" i="4" s="1"/>
  <c r="DY624" i="4" s="1"/>
  <c r="DY625" i="4" s="1"/>
  <c r="DY626" i="4" s="1"/>
  <c r="DY627" i="4" s="1"/>
  <c r="DY628" i="4" s="1"/>
  <c r="DY629" i="4" s="1"/>
  <c r="DY630" i="4" s="1"/>
  <c r="DY631" i="4" s="1"/>
  <c r="DY632" i="4" s="1"/>
  <c r="DY633" i="4" s="1"/>
  <c r="DY634" i="4" s="1"/>
  <c r="DY635" i="4" s="1"/>
  <c r="DY636" i="4" s="1"/>
  <c r="DY637" i="4" s="1"/>
  <c r="DY638" i="4" s="1"/>
  <c r="DY639" i="4" s="1"/>
  <c r="DY640" i="4" s="1"/>
  <c r="DY641" i="4" s="1"/>
  <c r="DY642" i="4" s="1"/>
  <c r="DY643" i="4" s="1"/>
  <c r="DY644" i="4" s="1"/>
  <c r="DY645" i="4" s="1"/>
  <c r="DY646" i="4" s="1"/>
  <c r="DY647" i="4" s="1"/>
  <c r="L42" i="7" s="1"/>
  <c r="L60" i="7" s="1"/>
  <c r="ED587" i="4"/>
  <c r="ED588" i="4" s="1"/>
  <c r="ED589" i="4" s="1"/>
  <c r="ED590" i="4" s="1"/>
  <c r="ED591" i="4" s="1"/>
  <c r="ED592" i="4" s="1"/>
  <c r="ED593" i="4" s="1"/>
  <c r="ED594" i="4" s="1"/>
  <c r="ED595" i="4" s="1"/>
  <c r="ED596" i="4" s="1"/>
  <c r="ED597" i="4" s="1"/>
  <c r="ED598" i="4" s="1"/>
  <c r="ED599" i="4" s="1"/>
  <c r="ED600" i="4" s="1"/>
  <c r="ED601" i="4" s="1"/>
  <c r="ED602" i="4" s="1"/>
  <c r="ED603" i="4" s="1"/>
  <c r="ED604" i="4" s="1"/>
  <c r="ED605" i="4" s="1"/>
  <c r="ED606" i="4" s="1"/>
  <c r="ED607" i="4" s="1"/>
  <c r="ED608" i="4" s="1"/>
  <c r="ED609" i="4" s="1"/>
  <c r="ED610" i="4" s="1"/>
  <c r="ED611" i="4" s="1"/>
  <c r="ED612" i="4" s="1"/>
  <c r="ED613" i="4" s="1"/>
  <c r="ED614" i="4" s="1"/>
  <c r="ED615" i="4" s="1"/>
  <c r="ED616" i="4" s="1"/>
  <c r="ED617" i="4" s="1"/>
  <c r="EC587" i="4"/>
  <c r="EC588" i="4" s="1"/>
  <c r="EC589" i="4" s="1"/>
  <c r="EC590" i="4" s="1"/>
  <c r="EC591" i="4" s="1"/>
  <c r="EC592" i="4" s="1"/>
  <c r="EC593" i="4" s="1"/>
  <c r="EC594" i="4" s="1"/>
  <c r="EC595" i="4" s="1"/>
  <c r="EC596" i="4" s="1"/>
  <c r="EC597" i="4" s="1"/>
  <c r="EC598" i="4" s="1"/>
  <c r="EC599" i="4" s="1"/>
  <c r="EC600" i="4" s="1"/>
  <c r="EC601" i="4" s="1"/>
  <c r="EC602" i="4" s="1"/>
  <c r="EC603" i="4" s="1"/>
  <c r="EC604" i="4" s="1"/>
  <c r="EC605" i="4" s="1"/>
  <c r="EC606" i="4" s="1"/>
  <c r="EC607" i="4" s="1"/>
  <c r="EC608" i="4" s="1"/>
  <c r="EC609" i="4" s="1"/>
  <c r="EC610" i="4" s="1"/>
  <c r="EC611" i="4" s="1"/>
  <c r="EC612" i="4" s="1"/>
  <c r="EC613" i="4" s="1"/>
  <c r="EC614" i="4" s="1"/>
  <c r="EC615" i="4" s="1"/>
  <c r="EC616" i="4" s="1"/>
  <c r="EC617" i="4" s="1"/>
  <c r="AV21" i="7" s="1"/>
  <c r="EB587" i="4"/>
  <c r="EB588" i="4" s="1"/>
  <c r="EB589" i="4" s="1"/>
  <c r="EB590" i="4" s="1"/>
  <c r="EB591" i="4" s="1"/>
  <c r="EB592" i="4" s="1"/>
  <c r="EB593" i="4" s="1"/>
  <c r="EB594" i="4" s="1"/>
  <c r="EB595" i="4" s="1"/>
  <c r="EB596" i="4" s="1"/>
  <c r="EB597" i="4" s="1"/>
  <c r="EB598" i="4" s="1"/>
  <c r="EB599" i="4" s="1"/>
  <c r="EB600" i="4" s="1"/>
  <c r="EB601" i="4" s="1"/>
  <c r="EB602" i="4" s="1"/>
  <c r="EB603" i="4" s="1"/>
  <c r="EB604" i="4" s="1"/>
  <c r="EB605" i="4" s="1"/>
  <c r="EB606" i="4" s="1"/>
  <c r="EB607" i="4" s="1"/>
  <c r="EB608" i="4" s="1"/>
  <c r="EB609" i="4" s="1"/>
  <c r="EB610" i="4" s="1"/>
  <c r="EB611" i="4" s="1"/>
  <c r="EB612" i="4" s="1"/>
  <c r="EB613" i="4" s="1"/>
  <c r="EB614" i="4" s="1"/>
  <c r="EB615" i="4" s="1"/>
  <c r="EB616" i="4" s="1"/>
  <c r="EB617" i="4" s="1"/>
  <c r="AU21" i="7" s="1"/>
  <c r="EA587" i="4"/>
  <c r="EA588" i="4" s="1"/>
  <c r="EA589" i="4" s="1"/>
  <c r="EA590" i="4" s="1"/>
  <c r="EA591" i="4" s="1"/>
  <c r="EA592" i="4" s="1"/>
  <c r="EA593" i="4" s="1"/>
  <c r="EA594" i="4" s="1"/>
  <c r="EA595" i="4" s="1"/>
  <c r="EA596" i="4" s="1"/>
  <c r="EA597" i="4" s="1"/>
  <c r="EA598" i="4" s="1"/>
  <c r="EA599" i="4" s="1"/>
  <c r="EA600" i="4" s="1"/>
  <c r="EA601" i="4" s="1"/>
  <c r="EA602" i="4" s="1"/>
  <c r="EA603" i="4" s="1"/>
  <c r="EA604" i="4" s="1"/>
  <c r="EA605" i="4" s="1"/>
  <c r="EA606" i="4" s="1"/>
  <c r="EA607" i="4" s="1"/>
  <c r="EA608" i="4" s="1"/>
  <c r="EA609" i="4" s="1"/>
  <c r="EA610" i="4" s="1"/>
  <c r="EA611" i="4" s="1"/>
  <c r="EA612" i="4" s="1"/>
  <c r="EA613" i="4" s="1"/>
  <c r="EA614" i="4" s="1"/>
  <c r="EA615" i="4" s="1"/>
  <c r="EA616" i="4" s="1"/>
  <c r="EA617" i="4" s="1"/>
  <c r="AT21" i="7" s="1"/>
  <c r="DZ587" i="4"/>
  <c r="DZ588" i="4" s="1"/>
  <c r="DZ589" i="4" s="1"/>
  <c r="DZ590" i="4" s="1"/>
  <c r="DZ591" i="4" s="1"/>
  <c r="DZ592" i="4" s="1"/>
  <c r="DZ593" i="4" s="1"/>
  <c r="DZ594" i="4" s="1"/>
  <c r="DZ595" i="4" s="1"/>
  <c r="DZ596" i="4" s="1"/>
  <c r="DZ597" i="4" s="1"/>
  <c r="DZ598" i="4" s="1"/>
  <c r="DZ599" i="4" s="1"/>
  <c r="DZ600" i="4" s="1"/>
  <c r="DZ601" i="4" s="1"/>
  <c r="DZ602" i="4" s="1"/>
  <c r="DZ603" i="4" s="1"/>
  <c r="DZ604" i="4" s="1"/>
  <c r="DZ605" i="4" s="1"/>
  <c r="DZ606" i="4" s="1"/>
  <c r="DZ607" i="4" s="1"/>
  <c r="DZ608" i="4" s="1"/>
  <c r="DZ609" i="4" s="1"/>
  <c r="DZ610" i="4" s="1"/>
  <c r="DZ611" i="4" s="1"/>
  <c r="DZ612" i="4" s="1"/>
  <c r="DZ613" i="4" s="1"/>
  <c r="DZ614" i="4" s="1"/>
  <c r="DZ615" i="4" s="1"/>
  <c r="DZ616" i="4" s="1"/>
  <c r="DZ617" i="4" s="1"/>
  <c r="AS21" i="7" s="1"/>
  <c r="DY587" i="4"/>
  <c r="DY588" i="4" s="1"/>
  <c r="DY589" i="4" s="1"/>
  <c r="DY590" i="4" s="1"/>
  <c r="DY591" i="4" s="1"/>
  <c r="DY592" i="4" s="1"/>
  <c r="DY593" i="4" s="1"/>
  <c r="DY594" i="4" s="1"/>
  <c r="DY595" i="4" s="1"/>
  <c r="DY596" i="4" s="1"/>
  <c r="DY597" i="4" s="1"/>
  <c r="DY598" i="4" s="1"/>
  <c r="DY599" i="4" s="1"/>
  <c r="DY600" i="4" s="1"/>
  <c r="DY601" i="4" s="1"/>
  <c r="DY602" i="4" s="1"/>
  <c r="DY603" i="4" s="1"/>
  <c r="DY604" i="4" s="1"/>
  <c r="DY605" i="4" s="1"/>
  <c r="DY606" i="4" s="1"/>
  <c r="DY607" i="4" s="1"/>
  <c r="DY608" i="4" s="1"/>
  <c r="DY609" i="4" s="1"/>
  <c r="DY610" i="4" s="1"/>
  <c r="DY611" i="4" s="1"/>
  <c r="DY612" i="4" s="1"/>
  <c r="DY613" i="4" s="1"/>
  <c r="DY614" i="4" s="1"/>
  <c r="DY615" i="4" s="1"/>
  <c r="DY616" i="4" s="1"/>
  <c r="DY617" i="4" s="1"/>
  <c r="K42" i="7" s="1"/>
  <c r="K60" i="7" s="1"/>
  <c r="ED556" i="4"/>
  <c r="ED557" i="4" s="1"/>
  <c r="ED558" i="4" s="1"/>
  <c r="ED559" i="4" s="1"/>
  <c r="ED560" i="4" s="1"/>
  <c r="ED561" i="4" s="1"/>
  <c r="ED562" i="4" s="1"/>
  <c r="ED563" i="4" s="1"/>
  <c r="ED564" i="4" s="1"/>
  <c r="ED565" i="4" s="1"/>
  <c r="ED566" i="4" s="1"/>
  <c r="ED567" i="4" s="1"/>
  <c r="ED568" i="4" s="1"/>
  <c r="ED569" i="4" s="1"/>
  <c r="ED570" i="4" s="1"/>
  <c r="ED571" i="4" s="1"/>
  <c r="ED572" i="4" s="1"/>
  <c r="ED573" i="4" s="1"/>
  <c r="ED574" i="4" s="1"/>
  <c r="ED575" i="4" s="1"/>
  <c r="ED576" i="4" s="1"/>
  <c r="ED577" i="4" s="1"/>
  <c r="ED578" i="4" s="1"/>
  <c r="ED579" i="4" s="1"/>
  <c r="ED580" i="4" s="1"/>
  <c r="ED581" i="4" s="1"/>
  <c r="ED582" i="4" s="1"/>
  <c r="ED583" i="4" s="1"/>
  <c r="ED584" i="4" s="1"/>
  <c r="ED585" i="4" s="1"/>
  <c r="ED586" i="4" s="1"/>
  <c r="EC556" i="4"/>
  <c r="EC557" i="4" s="1"/>
  <c r="EC558" i="4" s="1"/>
  <c r="EC559" i="4" s="1"/>
  <c r="EC560" i="4" s="1"/>
  <c r="EC561" i="4" s="1"/>
  <c r="EC562" i="4" s="1"/>
  <c r="EC563" i="4" s="1"/>
  <c r="EC564" i="4" s="1"/>
  <c r="EC565" i="4" s="1"/>
  <c r="EC566" i="4" s="1"/>
  <c r="EC567" i="4" s="1"/>
  <c r="EC568" i="4" s="1"/>
  <c r="EC569" i="4" s="1"/>
  <c r="EC570" i="4" s="1"/>
  <c r="EC571" i="4" s="1"/>
  <c r="EC572" i="4" s="1"/>
  <c r="EC573" i="4" s="1"/>
  <c r="EC574" i="4" s="1"/>
  <c r="EC575" i="4" s="1"/>
  <c r="EC576" i="4" s="1"/>
  <c r="EC577" i="4" s="1"/>
  <c r="EC578" i="4" s="1"/>
  <c r="EC579" i="4" s="1"/>
  <c r="EC580" i="4" s="1"/>
  <c r="EC581" i="4" s="1"/>
  <c r="EC582" i="4" s="1"/>
  <c r="EC583" i="4" s="1"/>
  <c r="EC584" i="4" s="1"/>
  <c r="EC585" i="4" s="1"/>
  <c r="EC586" i="4" s="1"/>
  <c r="AP21" i="7" s="1"/>
  <c r="EB556" i="4"/>
  <c r="EB557" i="4" s="1"/>
  <c r="EB558" i="4" s="1"/>
  <c r="EB559" i="4" s="1"/>
  <c r="EB560" i="4" s="1"/>
  <c r="EB561" i="4" s="1"/>
  <c r="EB562" i="4" s="1"/>
  <c r="EB563" i="4" s="1"/>
  <c r="EB564" i="4" s="1"/>
  <c r="EB565" i="4" s="1"/>
  <c r="EB566" i="4" s="1"/>
  <c r="EB567" i="4" s="1"/>
  <c r="EB568" i="4" s="1"/>
  <c r="EB569" i="4" s="1"/>
  <c r="EB570" i="4" s="1"/>
  <c r="EB571" i="4" s="1"/>
  <c r="EB572" i="4" s="1"/>
  <c r="EB573" i="4" s="1"/>
  <c r="EB574" i="4" s="1"/>
  <c r="EB575" i="4" s="1"/>
  <c r="EB576" i="4" s="1"/>
  <c r="EB577" i="4" s="1"/>
  <c r="EB578" i="4" s="1"/>
  <c r="EB579" i="4" s="1"/>
  <c r="EB580" i="4" s="1"/>
  <c r="EB581" i="4" s="1"/>
  <c r="EB582" i="4" s="1"/>
  <c r="EB583" i="4" s="1"/>
  <c r="EB584" i="4" s="1"/>
  <c r="EB585" i="4" s="1"/>
  <c r="EB586" i="4" s="1"/>
  <c r="AO21" i="7" s="1"/>
  <c r="EA556" i="4"/>
  <c r="EA557" i="4" s="1"/>
  <c r="EA558" i="4" s="1"/>
  <c r="EA559" i="4" s="1"/>
  <c r="EA560" i="4" s="1"/>
  <c r="EA561" i="4" s="1"/>
  <c r="EA562" i="4" s="1"/>
  <c r="EA563" i="4" s="1"/>
  <c r="EA564" i="4" s="1"/>
  <c r="EA565" i="4" s="1"/>
  <c r="EA566" i="4" s="1"/>
  <c r="EA567" i="4" s="1"/>
  <c r="EA568" i="4" s="1"/>
  <c r="EA569" i="4" s="1"/>
  <c r="EA570" i="4" s="1"/>
  <c r="EA571" i="4" s="1"/>
  <c r="EA572" i="4" s="1"/>
  <c r="EA573" i="4" s="1"/>
  <c r="EA574" i="4" s="1"/>
  <c r="EA575" i="4" s="1"/>
  <c r="EA576" i="4" s="1"/>
  <c r="EA577" i="4" s="1"/>
  <c r="EA578" i="4" s="1"/>
  <c r="EA579" i="4" s="1"/>
  <c r="EA580" i="4" s="1"/>
  <c r="EA581" i="4" s="1"/>
  <c r="EA582" i="4" s="1"/>
  <c r="EA583" i="4" s="1"/>
  <c r="EA584" i="4" s="1"/>
  <c r="EA585" i="4" s="1"/>
  <c r="EA586" i="4" s="1"/>
  <c r="AN21" i="7" s="1"/>
  <c r="DZ556" i="4"/>
  <c r="DZ557" i="4" s="1"/>
  <c r="DZ558" i="4" s="1"/>
  <c r="DZ559" i="4" s="1"/>
  <c r="DZ560" i="4" s="1"/>
  <c r="DZ561" i="4" s="1"/>
  <c r="DZ562" i="4" s="1"/>
  <c r="DZ563" i="4" s="1"/>
  <c r="DZ564" i="4" s="1"/>
  <c r="DZ565" i="4" s="1"/>
  <c r="DZ566" i="4" s="1"/>
  <c r="DZ567" i="4" s="1"/>
  <c r="DZ568" i="4" s="1"/>
  <c r="DZ569" i="4" s="1"/>
  <c r="DZ570" i="4" s="1"/>
  <c r="DZ571" i="4" s="1"/>
  <c r="DZ572" i="4" s="1"/>
  <c r="DZ573" i="4" s="1"/>
  <c r="DZ574" i="4" s="1"/>
  <c r="DZ575" i="4" s="1"/>
  <c r="DZ576" i="4" s="1"/>
  <c r="DZ577" i="4" s="1"/>
  <c r="DZ578" i="4" s="1"/>
  <c r="DZ579" i="4" s="1"/>
  <c r="DZ580" i="4" s="1"/>
  <c r="DZ581" i="4" s="1"/>
  <c r="DZ582" i="4" s="1"/>
  <c r="DZ583" i="4" s="1"/>
  <c r="DZ584" i="4" s="1"/>
  <c r="DZ585" i="4" s="1"/>
  <c r="DZ586" i="4" s="1"/>
  <c r="AM21" i="7" s="1"/>
  <c r="DY556" i="4"/>
  <c r="DY557" i="4" s="1"/>
  <c r="DY558" i="4" s="1"/>
  <c r="DY559" i="4" s="1"/>
  <c r="DY560" i="4" s="1"/>
  <c r="DY561" i="4" s="1"/>
  <c r="DY562" i="4" s="1"/>
  <c r="DY563" i="4" s="1"/>
  <c r="DY564" i="4" s="1"/>
  <c r="DY565" i="4" s="1"/>
  <c r="DY566" i="4" s="1"/>
  <c r="DY567" i="4" s="1"/>
  <c r="DY568" i="4" s="1"/>
  <c r="DY569" i="4" s="1"/>
  <c r="DY570" i="4" s="1"/>
  <c r="DY571" i="4" s="1"/>
  <c r="DY572" i="4" s="1"/>
  <c r="DY573" i="4" s="1"/>
  <c r="DY574" i="4" s="1"/>
  <c r="DY575" i="4" s="1"/>
  <c r="DY576" i="4" s="1"/>
  <c r="DY577" i="4" s="1"/>
  <c r="DY578" i="4" s="1"/>
  <c r="DY579" i="4" s="1"/>
  <c r="DY580" i="4" s="1"/>
  <c r="DY581" i="4" s="1"/>
  <c r="DY582" i="4" s="1"/>
  <c r="DY583" i="4" s="1"/>
  <c r="DY584" i="4" s="1"/>
  <c r="DY585" i="4" s="1"/>
  <c r="DY586" i="4" s="1"/>
  <c r="J42" i="7" s="1"/>
  <c r="J60" i="7" s="1"/>
  <c r="ED526" i="4"/>
  <c r="ED527" i="4" s="1"/>
  <c r="ED528" i="4" s="1"/>
  <c r="ED529" i="4" s="1"/>
  <c r="ED530" i="4" s="1"/>
  <c r="ED531" i="4" s="1"/>
  <c r="ED532" i="4" s="1"/>
  <c r="ED533" i="4" s="1"/>
  <c r="ED534" i="4" s="1"/>
  <c r="ED535" i="4" s="1"/>
  <c r="ED536" i="4" s="1"/>
  <c r="ED537" i="4" s="1"/>
  <c r="ED538" i="4" s="1"/>
  <c r="ED539" i="4" s="1"/>
  <c r="ED540" i="4" s="1"/>
  <c r="ED541" i="4" s="1"/>
  <c r="ED542" i="4" s="1"/>
  <c r="ED543" i="4" s="1"/>
  <c r="ED544" i="4" s="1"/>
  <c r="ED545" i="4" s="1"/>
  <c r="ED546" i="4" s="1"/>
  <c r="ED547" i="4" s="1"/>
  <c r="ED548" i="4" s="1"/>
  <c r="ED549" i="4" s="1"/>
  <c r="ED550" i="4" s="1"/>
  <c r="ED551" i="4" s="1"/>
  <c r="ED552" i="4" s="1"/>
  <c r="ED553" i="4" s="1"/>
  <c r="ED554" i="4" s="1"/>
  <c r="ED555" i="4" s="1"/>
  <c r="EC526" i="4"/>
  <c r="EC527" i="4" s="1"/>
  <c r="EC528" i="4" s="1"/>
  <c r="EC529" i="4" s="1"/>
  <c r="EC530" i="4" s="1"/>
  <c r="EC531" i="4" s="1"/>
  <c r="EC532" i="4" s="1"/>
  <c r="EC533" i="4" s="1"/>
  <c r="EC534" i="4" s="1"/>
  <c r="EC535" i="4" s="1"/>
  <c r="EC536" i="4" s="1"/>
  <c r="EC537" i="4" s="1"/>
  <c r="EC538" i="4" s="1"/>
  <c r="EC539" i="4" s="1"/>
  <c r="EC540" i="4" s="1"/>
  <c r="EC541" i="4" s="1"/>
  <c r="EC542" i="4" s="1"/>
  <c r="EC543" i="4" s="1"/>
  <c r="EC544" i="4" s="1"/>
  <c r="EC545" i="4" s="1"/>
  <c r="EC546" i="4" s="1"/>
  <c r="EC547" i="4" s="1"/>
  <c r="EC548" i="4" s="1"/>
  <c r="EC549" i="4" s="1"/>
  <c r="EC550" i="4" s="1"/>
  <c r="EC551" i="4" s="1"/>
  <c r="EC552" i="4" s="1"/>
  <c r="EC553" i="4" s="1"/>
  <c r="EC554" i="4" s="1"/>
  <c r="EC555" i="4" s="1"/>
  <c r="AJ21" i="7" s="1"/>
  <c r="EB526" i="4"/>
  <c r="EB527" i="4" s="1"/>
  <c r="EB528" i="4" s="1"/>
  <c r="EB529" i="4" s="1"/>
  <c r="EB530" i="4" s="1"/>
  <c r="EB531" i="4" s="1"/>
  <c r="EB532" i="4" s="1"/>
  <c r="EB533" i="4" s="1"/>
  <c r="EB534" i="4" s="1"/>
  <c r="EB535" i="4" s="1"/>
  <c r="EB536" i="4" s="1"/>
  <c r="EB537" i="4" s="1"/>
  <c r="EB538" i="4" s="1"/>
  <c r="EB539" i="4" s="1"/>
  <c r="EB540" i="4" s="1"/>
  <c r="EB541" i="4" s="1"/>
  <c r="EB542" i="4" s="1"/>
  <c r="EB543" i="4" s="1"/>
  <c r="EB544" i="4" s="1"/>
  <c r="EB545" i="4" s="1"/>
  <c r="EB546" i="4" s="1"/>
  <c r="EB547" i="4" s="1"/>
  <c r="EB548" i="4" s="1"/>
  <c r="EB549" i="4" s="1"/>
  <c r="EB550" i="4" s="1"/>
  <c r="EB551" i="4" s="1"/>
  <c r="EB552" i="4" s="1"/>
  <c r="EB553" i="4" s="1"/>
  <c r="EB554" i="4" s="1"/>
  <c r="EB555" i="4" s="1"/>
  <c r="AI21" i="7" s="1"/>
  <c r="EA526" i="4"/>
  <c r="EA527" i="4" s="1"/>
  <c r="EA528" i="4" s="1"/>
  <c r="EA529" i="4" s="1"/>
  <c r="EA530" i="4" s="1"/>
  <c r="EA531" i="4" s="1"/>
  <c r="EA532" i="4" s="1"/>
  <c r="EA533" i="4" s="1"/>
  <c r="EA534" i="4" s="1"/>
  <c r="EA535" i="4" s="1"/>
  <c r="EA536" i="4" s="1"/>
  <c r="EA537" i="4" s="1"/>
  <c r="EA538" i="4" s="1"/>
  <c r="EA539" i="4" s="1"/>
  <c r="EA540" i="4" s="1"/>
  <c r="EA541" i="4" s="1"/>
  <c r="EA542" i="4" s="1"/>
  <c r="EA543" i="4" s="1"/>
  <c r="EA544" i="4" s="1"/>
  <c r="EA545" i="4" s="1"/>
  <c r="EA546" i="4" s="1"/>
  <c r="EA547" i="4" s="1"/>
  <c r="EA548" i="4" s="1"/>
  <c r="EA549" i="4" s="1"/>
  <c r="EA550" i="4" s="1"/>
  <c r="EA551" i="4" s="1"/>
  <c r="EA552" i="4" s="1"/>
  <c r="EA553" i="4" s="1"/>
  <c r="EA554" i="4" s="1"/>
  <c r="EA555" i="4" s="1"/>
  <c r="AH21" i="7" s="1"/>
  <c r="DZ526" i="4"/>
  <c r="DZ527" i="4" s="1"/>
  <c r="DZ528" i="4" s="1"/>
  <c r="DZ529" i="4" s="1"/>
  <c r="DZ530" i="4" s="1"/>
  <c r="DZ531" i="4" s="1"/>
  <c r="DZ532" i="4" s="1"/>
  <c r="DZ533" i="4" s="1"/>
  <c r="DZ534" i="4" s="1"/>
  <c r="DZ535" i="4" s="1"/>
  <c r="DZ536" i="4" s="1"/>
  <c r="DZ537" i="4" s="1"/>
  <c r="DZ538" i="4" s="1"/>
  <c r="DZ539" i="4" s="1"/>
  <c r="DZ540" i="4" s="1"/>
  <c r="DZ541" i="4" s="1"/>
  <c r="DZ542" i="4" s="1"/>
  <c r="DZ543" i="4" s="1"/>
  <c r="DZ544" i="4" s="1"/>
  <c r="DZ545" i="4" s="1"/>
  <c r="DZ546" i="4" s="1"/>
  <c r="DZ547" i="4" s="1"/>
  <c r="DZ548" i="4" s="1"/>
  <c r="DZ549" i="4" s="1"/>
  <c r="DZ550" i="4" s="1"/>
  <c r="DZ551" i="4" s="1"/>
  <c r="DZ552" i="4" s="1"/>
  <c r="DZ553" i="4" s="1"/>
  <c r="DZ554" i="4" s="1"/>
  <c r="DZ555" i="4" s="1"/>
  <c r="AG21" i="7" s="1"/>
  <c r="DY526" i="4"/>
  <c r="DY527" i="4" s="1"/>
  <c r="DY528" i="4" s="1"/>
  <c r="DY529" i="4" s="1"/>
  <c r="DY530" i="4" s="1"/>
  <c r="DY531" i="4" s="1"/>
  <c r="DY532" i="4" s="1"/>
  <c r="DY533" i="4" s="1"/>
  <c r="DY534" i="4" s="1"/>
  <c r="DY535" i="4" s="1"/>
  <c r="DY536" i="4" s="1"/>
  <c r="DY537" i="4" s="1"/>
  <c r="DY538" i="4" s="1"/>
  <c r="DY539" i="4" s="1"/>
  <c r="DY540" i="4" s="1"/>
  <c r="DY541" i="4" s="1"/>
  <c r="DY542" i="4" s="1"/>
  <c r="DY543" i="4" s="1"/>
  <c r="DY544" i="4" s="1"/>
  <c r="DY545" i="4" s="1"/>
  <c r="DY546" i="4" s="1"/>
  <c r="DY547" i="4" s="1"/>
  <c r="DY548" i="4" s="1"/>
  <c r="DY549" i="4" s="1"/>
  <c r="DY550" i="4" s="1"/>
  <c r="DY551" i="4" s="1"/>
  <c r="DY552" i="4" s="1"/>
  <c r="DY553" i="4" s="1"/>
  <c r="DY554" i="4" s="1"/>
  <c r="DY555" i="4" s="1"/>
  <c r="I42" i="7" s="1"/>
  <c r="I60" i="7" s="1"/>
  <c r="ED495" i="4"/>
  <c r="ED496" i="4" s="1"/>
  <c r="ED497" i="4" s="1"/>
  <c r="ED498" i="4" s="1"/>
  <c r="ED499" i="4" s="1"/>
  <c r="ED500" i="4" s="1"/>
  <c r="ED501" i="4" s="1"/>
  <c r="ED502" i="4" s="1"/>
  <c r="ED503" i="4" s="1"/>
  <c r="ED504" i="4" s="1"/>
  <c r="ED505" i="4" s="1"/>
  <c r="ED506" i="4" s="1"/>
  <c r="ED507" i="4" s="1"/>
  <c r="ED508" i="4" s="1"/>
  <c r="ED509" i="4" s="1"/>
  <c r="ED510" i="4" s="1"/>
  <c r="ED511" i="4" s="1"/>
  <c r="ED512" i="4" s="1"/>
  <c r="ED513" i="4" s="1"/>
  <c r="ED514" i="4" s="1"/>
  <c r="ED515" i="4" s="1"/>
  <c r="ED516" i="4" s="1"/>
  <c r="ED517" i="4" s="1"/>
  <c r="ED518" i="4" s="1"/>
  <c r="ED519" i="4" s="1"/>
  <c r="ED520" i="4" s="1"/>
  <c r="ED521" i="4" s="1"/>
  <c r="ED522" i="4" s="1"/>
  <c r="ED523" i="4" s="1"/>
  <c r="ED524" i="4" s="1"/>
  <c r="ED525" i="4" s="1"/>
  <c r="EC495" i="4"/>
  <c r="EC496" i="4" s="1"/>
  <c r="EC497" i="4" s="1"/>
  <c r="EC498" i="4" s="1"/>
  <c r="EC499" i="4" s="1"/>
  <c r="EC500" i="4" s="1"/>
  <c r="EC501" i="4" s="1"/>
  <c r="EC502" i="4" s="1"/>
  <c r="EC503" i="4" s="1"/>
  <c r="EC504" i="4" s="1"/>
  <c r="EC505" i="4" s="1"/>
  <c r="EC506" i="4" s="1"/>
  <c r="EC507" i="4" s="1"/>
  <c r="EC508" i="4" s="1"/>
  <c r="EC509" i="4" s="1"/>
  <c r="EC510" i="4" s="1"/>
  <c r="EC511" i="4" s="1"/>
  <c r="EC512" i="4" s="1"/>
  <c r="EC513" i="4" s="1"/>
  <c r="EC514" i="4" s="1"/>
  <c r="EC515" i="4" s="1"/>
  <c r="EC516" i="4" s="1"/>
  <c r="EC517" i="4" s="1"/>
  <c r="EC518" i="4" s="1"/>
  <c r="EC519" i="4" s="1"/>
  <c r="EC520" i="4" s="1"/>
  <c r="EC521" i="4" s="1"/>
  <c r="EC522" i="4" s="1"/>
  <c r="EC523" i="4" s="1"/>
  <c r="EC524" i="4" s="1"/>
  <c r="EC525" i="4" s="1"/>
  <c r="AD21" i="7" s="1"/>
  <c r="EB495" i="4"/>
  <c r="EB496" i="4" s="1"/>
  <c r="EB497" i="4" s="1"/>
  <c r="EB498" i="4" s="1"/>
  <c r="EB499" i="4" s="1"/>
  <c r="EB500" i="4" s="1"/>
  <c r="EB501" i="4" s="1"/>
  <c r="EB502" i="4" s="1"/>
  <c r="EB503" i="4" s="1"/>
  <c r="EB504" i="4" s="1"/>
  <c r="EB505" i="4" s="1"/>
  <c r="EB506" i="4" s="1"/>
  <c r="EB507" i="4" s="1"/>
  <c r="EB508" i="4" s="1"/>
  <c r="EB509" i="4" s="1"/>
  <c r="EB510" i="4" s="1"/>
  <c r="EB511" i="4" s="1"/>
  <c r="EB512" i="4" s="1"/>
  <c r="EB513" i="4" s="1"/>
  <c r="EB514" i="4" s="1"/>
  <c r="EB515" i="4" s="1"/>
  <c r="EB516" i="4" s="1"/>
  <c r="EB517" i="4" s="1"/>
  <c r="EB518" i="4" s="1"/>
  <c r="EB519" i="4" s="1"/>
  <c r="EB520" i="4" s="1"/>
  <c r="EB521" i="4" s="1"/>
  <c r="EB522" i="4" s="1"/>
  <c r="EB523" i="4" s="1"/>
  <c r="EB524" i="4" s="1"/>
  <c r="EB525" i="4" s="1"/>
  <c r="AC21" i="7" s="1"/>
  <c r="EA495" i="4"/>
  <c r="EA496" i="4" s="1"/>
  <c r="EA497" i="4" s="1"/>
  <c r="EA498" i="4" s="1"/>
  <c r="EA499" i="4" s="1"/>
  <c r="EA500" i="4" s="1"/>
  <c r="EA501" i="4" s="1"/>
  <c r="EA502" i="4" s="1"/>
  <c r="EA503" i="4" s="1"/>
  <c r="EA504" i="4" s="1"/>
  <c r="EA505" i="4" s="1"/>
  <c r="EA506" i="4" s="1"/>
  <c r="EA507" i="4" s="1"/>
  <c r="EA508" i="4" s="1"/>
  <c r="EA509" i="4" s="1"/>
  <c r="EA510" i="4" s="1"/>
  <c r="EA511" i="4" s="1"/>
  <c r="EA512" i="4" s="1"/>
  <c r="EA513" i="4" s="1"/>
  <c r="EA514" i="4" s="1"/>
  <c r="EA515" i="4" s="1"/>
  <c r="EA516" i="4" s="1"/>
  <c r="EA517" i="4" s="1"/>
  <c r="EA518" i="4" s="1"/>
  <c r="EA519" i="4" s="1"/>
  <c r="EA520" i="4" s="1"/>
  <c r="EA521" i="4" s="1"/>
  <c r="EA522" i="4" s="1"/>
  <c r="EA523" i="4" s="1"/>
  <c r="EA524" i="4" s="1"/>
  <c r="EA525" i="4" s="1"/>
  <c r="AB21" i="7" s="1"/>
  <c r="DZ495" i="4"/>
  <c r="DZ496" i="4" s="1"/>
  <c r="DZ497" i="4" s="1"/>
  <c r="DZ498" i="4" s="1"/>
  <c r="DZ499" i="4" s="1"/>
  <c r="DZ500" i="4" s="1"/>
  <c r="DZ501" i="4" s="1"/>
  <c r="DZ502" i="4" s="1"/>
  <c r="DZ503" i="4" s="1"/>
  <c r="DZ504" i="4" s="1"/>
  <c r="DZ505" i="4" s="1"/>
  <c r="DZ506" i="4" s="1"/>
  <c r="DZ507" i="4" s="1"/>
  <c r="DZ508" i="4" s="1"/>
  <c r="DZ509" i="4" s="1"/>
  <c r="DZ510" i="4" s="1"/>
  <c r="DZ511" i="4" s="1"/>
  <c r="DZ512" i="4" s="1"/>
  <c r="DZ513" i="4" s="1"/>
  <c r="DZ514" i="4" s="1"/>
  <c r="DZ515" i="4" s="1"/>
  <c r="DZ516" i="4" s="1"/>
  <c r="DZ517" i="4" s="1"/>
  <c r="DZ518" i="4" s="1"/>
  <c r="DZ519" i="4" s="1"/>
  <c r="DZ520" i="4" s="1"/>
  <c r="DZ521" i="4" s="1"/>
  <c r="DZ522" i="4" s="1"/>
  <c r="DZ523" i="4" s="1"/>
  <c r="DZ524" i="4" s="1"/>
  <c r="DZ525" i="4" s="1"/>
  <c r="AA21" i="7" s="1"/>
  <c r="DY495" i="4"/>
  <c r="DY496" i="4" s="1"/>
  <c r="DY497" i="4" s="1"/>
  <c r="DY498" i="4" s="1"/>
  <c r="DY499" i="4" s="1"/>
  <c r="DY500" i="4" s="1"/>
  <c r="DY501" i="4" s="1"/>
  <c r="DY502" i="4" s="1"/>
  <c r="DY503" i="4" s="1"/>
  <c r="DY504" i="4" s="1"/>
  <c r="DY505" i="4" s="1"/>
  <c r="DY506" i="4" s="1"/>
  <c r="DY507" i="4" s="1"/>
  <c r="DY508" i="4" s="1"/>
  <c r="DY509" i="4" s="1"/>
  <c r="DY510" i="4" s="1"/>
  <c r="DY511" i="4" s="1"/>
  <c r="DY512" i="4" s="1"/>
  <c r="DY513" i="4" s="1"/>
  <c r="DY514" i="4" s="1"/>
  <c r="DY515" i="4" s="1"/>
  <c r="DY516" i="4" s="1"/>
  <c r="DY517" i="4" s="1"/>
  <c r="DY518" i="4" s="1"/>
  <c r="DY519" i="4" s="1"/>
  <c r="DY520" i="4" s="1"/>
  <c r="DY521" i="4" s="1"/>
  <c r="DY522" i="4" s="1"/>
  <c r="DY523" i="4" s="1"/>
  <c r="DY524" i="4" s="1"/>
  <c r="DY525" i="4" s="1"/>
  <c r="G42" i="7" s="1"/>
  <c r="G60" i="7" s="1"/>
  <c r="ED465" i="4"/>
  <c r="ED466" i="4" s="1"/>
  <c r="ED467" i="4" s="1"/>
  <c r="ED468" i="4" s="1"/>
  <c r="ED469" i="4" s="1"/>
  <c r="ED470" i="4" s="1"/>
  <c r="ED471" i="4" s="1"/>
  <c r="ED472" i="4" s="1"/>
  <c r="ED473" i="4" s="1"/>
  <c r="ED474" i="4" s="1"/>
  <c r="ED475" i="4" s="1"/>
  <c r="ED476" i="4" s="1"/>
  <c r="ED477" i="4" s="1"/>
  <c r="ED478" i="4" s="1"/>
  <c r="ED479" i="4" s="1"/>
  <c r="ED480" i="4" s="1"/>
  <c r="ED481" i="4" s="1"/>
  <c r="ED482" i="4" s="1"/>
  <c r="ED483" i="4" s="1"/>
  <c r="ED484" i="4" s="1"/>
  <c r="ED485" i="4" s="1"/>
  <c r="ED486" i="4" s="1"/>
  <c r="ED487" i="4" s="1"/>
  <c r="ED488" i="4" s="1"/>
  <c r="ED489" i="4" s="1"/>
  <c r="ED490" i="4" s="1"/>
  <c r="ED491" i="4" s="1"/>
  <c r="ED492" i="4" s="1"/>
  <c r="ED493" i="4" s="1"/>
  <c r="ED494" i="4" s="1"/>
  <c r="EC465" i="4"/>
  <c r="EC466" i="4" s="1"/>
  <c r="EC467" i="4" s="1"/>
  <c r="EC468" i="4" s="1"/>
  <c r="EC469" i="4" s="1"/>
  <c r="EC470" i="4" s="1"/>
  <c r="EC471" i="4" s="1"/>
  <c r="EC472" i="4" s="1"/>
  <c r="EC473" i="4" s="1"/>
  <c r="EC474" i="4" s="1"/>
  <c r="EC475" i="4" s="1"/>
  <c r="EC476" i="4" s="1"/>
  <c r="EC477" i="4" s="1"/>
  <c r="EC478" i="4" s="1"/>
  <c r="EC479" i="4" s="1"/>
  <c r="EC480" i="4" s="1"/>
  <c r="EC481" i="4" s="1"/>
  <c r="EC482" i="4" s="1"/>
  <c r="EC483" i="4" s="1"/>
  <c r="EC484" i="4" s="1"/>
  <c r="EC485" i="4" s="1"/>
  <c r="EC486" i="4" s="1"/>
  <c r="EC487" i="4" s="1"/>
  <c r="EC488" i="4" s="1"/>
  <c r="EC489" i="4" s="1"/>
  <c r="EC490" i="4" s="1"/>
  <c r="EC491" i="4" s="1"/>
  <c r="EC492" i="4" s="1"/>
  <c r="EC493" i="4" s="1"/>
  <c r="EC494" i="4" s="1"/>
  <c r="X21" i="7" s="1"/>
  <c r="EB465" i="4"/>
  <c r="EB466" i="4" s="1"/>
  <c r="EB467" i="4" s="1"/>
  <c r="EB468" i="4" s="1"/>
  <c r="EB469" i="4" s="1"/>
  <c r="EB470" i="4" s="1"/>
  <c r="EB471" i="4" s="1"/>
  <c r="EB472" i="4" s="1"/>
  <c r="EB473" i="4" s="1"/>
  <c r="EB474" i="4" s="1"/>
  <c r="EB475" i="4" s="1"/>
  <c r="EB476" i="4" s="1"/>
  <c r="EB477" i="4" s="1"/>
  <c r="EB478" i="4" s="1"/>
  <c r="EB479" i="4" s="1"/>
  <c r="EB480" i="4" s="1"/>
  <c r="EB481" i="4" s="1"/>
  <c r="EB482" i="4" s="1"/>
  <c r="EB483" i="4" s="1"/>
  <c r="EB484" i="4" s="1"/>
  <c r="EB485" i="4" s="1"/>
  <c r="EB486" i="4" s="1"/>
  <c r="EB487" i="4" s="1"/>
  <c r="EB488" i="4" s="1"/>
  <c r="EB489" i="4" s="1"/>
  <c r="EB490" i="4" s="1"/>
  <c r="EB491" i="4" s="1"/>
  <c r="EB492" i="4" s="1"/>
  <c r="EB493" i="4" s="1"/>
  <c r="EB494" i="4" s="1"/>
  <c r="W21" i="7" s="1"/>
  <c r="EA465" i="4"/>
  <c r="EA466" i="4" s="1"/>
  <c r="EA467" i="4" s="1"/>
  <c r="EA468" i="4" s="1"/>
  <c r="EA469" i="4" s="1"/>
  <c r="EA470" i="4" s="1"/>
  <c r="EA471" i="4" s="1"/>
  <c r="EA472" i="4" s="1"/>
  <c r="EA473" i="4" s="1"/>
  <c r="EA474" i="4" s="1"/>
  <c r="EA475" i="4" s="1"/>
  <c r="EA476" i="4" s="1"/>
  <c r="EA477" i="4" s="1"/>
  <c r="EA478" i="4" s="1"/>
  <c r="EA479" i="4" s="1"/>
  <c r="EA480" i="4" s="1"/>
  <c r="EA481" i="4" s="1"/>
  <c r="EA482" i="4" s="1"/>
  <c r="EA483" i="4" s="1"/>
  <c r="EA484" i="4" s="1"/>
  <c r="EA485" i="4" s="1"/>
  <c r="EA486" i="4" s="1"/>
  <c r="EA487" i="4" s="1"/>
  <c r="EA488" i="4" s="1"/>
  <c r="EA489" i="4" s="1"/>
  <c r="EA490" i="4" s="1"/>
  <c r="EA491" i="4" s="1"/>
  <c r="EA492" i="4" s="1"/>
  <c r="EA493" i="4" s="1"/>
  <c r="EA494" i="4" s="1"/>
  <c r="V21" i="7" s="1"/>
  <c r="DZ465" i="4"/>
  <c r="DZ466" i="4" s="1"/>
  <c r="DZ467" i="4" s="1"/>
  <c r="DY465" i="4"/>
  <c r="DY466" i="4" s="1"/>
  <c r="DY467" i="4" s="1"/>
  <c r="DY468" i="4" s="1"/>
  <c r="DY469" i="4" s="1"/>
  <c r="DY470" i="4" s="1"/>
  <c r="DY471" i="4" s="1"/>
  <c r="DY472" i="4" s="1"/>
  <c r="DY473" i="4" s="1"/>
  <c r="DY474" i="4" s="1"/>
  <c r="DY475" i="4" s="1"/>
  <c r="DY476" i="4" s="1"/>
  <c r="DY477" i="4" s="1"/>
  <c r="DY478" i="4" s="1"/>
  <c r="DY479" i="4" s="1"/>
  <c r="DY480" i="4" s="1"/>
  <c r="DY481" i="4" s="1"/>
  <c r="DY482" i="4" s="1"/>
  <c r="DY483" i="4" s="1"/>
  <c r="DY484" i="4" s="1"/>
  <c r="DY485" i="4" s="1"/>
  <c r="DY486" i="4" s="1"/>
  <c r="DY487" i="4" s="1"/>
  <c r="DY488" i="4" s="1"/>
  <c r="DY489" i="4" s="1"/>
  <c r="DY490" i="4" s="1"/>
  <c r="DY491" i="4" s="1"/>
  <c r="DY492" i="4" s="1"/>
  <c r="DY493" i="4" s="1"/>
  <c r="DY494" i="4" s="1"/>
  <c r="F42" i="7" s="1"/>
  <c r="F60" i="7" s="1"/>
  <c r="ED434" i="4"/>
  <c r="ED435" i="4" s="1"/>
  <c r="ED436" i="4" s="1"/>
  <c r="ED437" i="4" s="1"/>
  <c r="ED438" i="4" s="1"/>
  <c r="ED439" i="4" s="1"/>
  <c r="ED440" i="4" s="1"/>
  <c r="ED441" i="4" s="1"/>
  <c r="ED442" i="4" s="1"/>
  <c r="ED443" i="4" s="1"/>
  <c r="ED444" i="4" s="1"/>
  <c r="ED445" i="4" s="1"/>
  <c r="ED446" i="4" s="1"/>
  <c r="ED447" i="4" s="1"/>
  <c r="ED448" i="4" s="1"/>
  <c r="ED449" i="4" s="1"/>
  <c r="ED450" i="4" s="1"/>
  <c r="ED451" i="4" s="1"/>
  <c r="ED452" i="4" s="1"/>
  <c r="ED453" i="4" s="1"/>
  <c r="ED454" i="4" s="1"/>
  <c r="ED455" i="4" s="1"/>
  <c r="ED456" i="4" s="1"/>
  <c r="ED457" i="4" s="1"/>
  <c r="ED458" i="4" s="1"/>
  <c r="ED459" i="4" s="1"/>
  <c r="ED460" i="4" s="1"/>
  <c r="ED461" i="4" s="1"/>
  <c r="ED462" i="4" s="1"/>
  <c r="ED463" i="4" s="1"/>
  <c r="ED464" i="4" s="1"/>
  <c r="EC434" i="4"/>
  <c r="EC435" i="4" s="1"/>
  <c r="EC436" i="4" s="1"/>
  <c r="EC437" i="4" s="1"/>
  <c r="EC438" i="4" s="1"/>
  <c r="EC439" i="4" s="1"/>
  <c r="EC440" i="4" s="1"/>
  <c r="EC441" i="4" s="1"/>
  <c r="EC442" i="4" s="1"/>
  <c r="EC443" i="4" s="1"/>
  <c r="EC444" i="4" s="1"/>
  <c r="EC445" i="4" s="1"/>
  <c r="EC446" i="4" s="1"/>
  <c r="EC447" i="4" s="1"/>
  <c r="EC448" i="4" s="1"/>
  <c r="EC449" i="4" s="1"/>
  <c r="EC450" i="4" s="1"/>
  <c r="EC451" i="4" s="1"/>
  <c r="EC452" i="4" s="1"/>
  <c r="EC453" i="4" s="1"/>
  <c r="EC454" i="4" s="1"/>
  <c r="EC455" i="4" s="1"/>
  <c r="EC456" i="4" s="1"/>
  <c r="EC457" i="4" s="1"/>
  <c r="EC458" i="4" s="1"/>
  <c r="EC459" i="4" s="1"/>
  <c r="EC460" i="4" s="1"/>
  <c r="EC461" i="4" s="1"/>
  <c r="EC462" i="4" s="1"/>
  <c r="EC463" i="4" s="1"/>
  <c r="EC464" i="4" s="1"/>
  <c r="R21" i="7" s="1"/>
  <c r="EB434" i="4"/>
  <c r="EB435" i="4" s="1"/>
  <c r="EB436" i="4" s="1"/>
  <c r="EB437" i="4" s="1"/>
  <c r="EB438" i="4" s="1"/>
  <c r="EB439" i="4" s="1"/>
  <c r="EB440" i="4" s="1"/>
  <c r="EB441" i="4" s="1"/>
  <c r="EB442" i="4" s="1"/>
  <c r="EB443" i="4" s="1"/>
  <c r="EB444" i="4" s="1"/>
  <c r="EB445" i="4" s="1"/>
  <c r="EB446" i="4" s="1"/>
  <c r="EB447" i="4" s="1"/>
  <c r="EB448" i="4" s="1"/>
  <c r="EB449" i="4" s="1"/>
  <c r="EB450" i="4" s="1"/>
  <c r="EB451" i="4" s="1"/>
  <c r="EB452" i="4" s="1"/>
  <c r="EB453" i="4" s="1"/>
  <c r="EB454" i="4" s="1"/>
  <c r="EB455" i="4" s="1"/>
  <c r="EB456" i="4" s="1"/>
  <c r="EB457" i="4" s="1"/>
  <c r="EB458" i="4" s="1"/>
  <c r="EB459" i="4" s="1"/>
  <c r="EB460" i="4" s="1"/>
  <c r="EB461" i="4" s="1"/>
  <c r="EB462" i="4" s="1"/>
  <c r="EB463" i="4" s="1"/>
  <c r="EB464" i="4" s="1"/>
  <c r="Q21" i="7" s="1"/>
  <c r="EA434" i="4"/>
  <c r="EA435" i="4" s="1"/>
  <c r="EA436" i="4" s="1"/>
  <c r="EA437" i="4" s="1"/>
  <c r="EA438" i="4" s="1"/>
  <c r="EA439" i="4" s="1"/>
  <c r="EA440" i="4" s="1"/>
  <c r="EA441" i="4" s="1"/>
  <c r="EA442" i="4" s="1"/>
  <c r="EA443" i="4" s="1"/>
  <c r="EA444" i="4" s="1"/>
  <c r="EA445" i="4" s="1"/>
  <c r="EA446" i="4" s="1"/>
  <c r="EA447" i="4" s="1"/>
  <c r="EA448" i="4" s="1"/>
  <c r="EA449" i="4" s="1"/>
  <c r="EA450" i="4" s="1"/>
  <c r="EA451" i="4" s="1"/>
  <c r="EA452" i="4" s="1"/>
  <c r="EA453" i="4" s="1"/>
  <c r="EA454" i="4" s="1"/>
  <c r="EA455" i="4" s="1"/>
  <c r="EA456" i="4" s="1"/>
  <c r="EA457" i="4" s="1"/>
  <c r="EA458" i="4" s="1"/>
  <c r="EA459" i="4" s="1"/>
  <c r="EA460" i="4" s="1"/>
  <c r="EA461" i="4" s="1"/>
  <c r="EA462" i="4" s="1"/>
  <c r="EA463" i="4" s="1"/>
  <c r="EA464" i="4" s="1"/>
  <c r="P21" i="7" s="1"/>
  <c r="DZ434" i="4"/>
  <c r="DZ435" i="4" s="1"/>
  <c r="DZ436" i="4" s="1"/>
  <c r="DZ437" i="4" s="1"/>
  <c r="DZ438" i="4" s="1"/>
  <c r="DZ439" i="4" s="1"/>
  <c r="DZ440" i="4" s="1"/>
  <c r="DZ441" i="4" s="1"/>
  <c r="DZ442" i="4" s="1"/>
  <c r="DZ443" i="4" s="1"/>
  <c r="DZ444" i="4" s="1"/>
  <c r="DZ445" i="4" s="1"/>
  <c r="DZ446" i="4" s="1"/>
  <c r="DZ447" i="4" s="1"/>
  <c r="DZ448" i="4" s="1"/>
  <c r="DZ449" i="4" s="1"/>
  <c r="DZ450" i="4" s="1"/>
  <c r="DZ451" i="4" s="1"/>
  <c r="DZ452" i="4" s="1"/>
  <c r="DZ453" i="4" s="1"/>
  <c r="DZ454" i="4" s="1"/>
  <c r="DZ455" i="4" s="1"/>
  <c r="DZ456" i="4" s="1"/>
  <c r="DZ457" i="4" s="1"/>
  <c r="DZ458" i="4" s="1"/>
  <c r="DZ459" i="4" s="1"/>
  <c r="DZ460" i="4" s="1"/>
  <c r="DZ461" i="4" s="1"/>
  <c r="DZ462" i="4" s="1"/>
  <c r="DZ463" i="4" s="1"/>
  <c r="DZ464" i="4" s="1"/>
  <c r="O21" i="7" s="1"/>
  <c r="DY434" i="4"/>
  <c r="DY435" i="4" s="1"/>
  <c r="DY436" i="4" s="1"/>
  <c r="DY437" i="4" s="1"/>
  <c r="DY438" i="4" s="1"/>
  <c r="DY439" i="4" s="1"/>
  <c r="DY440" i="4" s="1"/>
  <c r="DY441" i="4" s="1"/>
  <c r="DY442" i="4" s="1"/>
  <c r="DY443" i="4" s="1"/>
  <c r="DY444" i="4" s="1"/>
  <c r="DY445" i="4" s="1"/>
  <c r="DY446" i="4" s="1"/>
  <c r="DY447" i="4" s="1"/>
  <c r="DY448" i="4" s="1"/>
  <c r="DY449" i="4" s="1"/>
  <c r="DY450" i="4" s="1"/>
  <c r="DY451" i="4" s="1"/>
  <c r="DY452" i="4" s="1"/>
  <c r="DY453" i="4" s="1"/>
  <c r="DY454" i="4" s="1"/>
  <c r="DY455" i="4" s="1"/>
  <c r="DY456" i="4" s="1"/>
  <c r="DY457" i="4" s="1"/>
  <c r="DY458" i="4" s="1"/>
  <c r="DY459" i="4" s="1"/>
  <c r="DY460" i="4" s="1"/>
  <c r="DY461" i="4" s="1"/>
  <c r="DY462" i="4" s="1"/>
  <c r="DY463" i="4" s="1"/>
  <c r="DY464" i="4" s="1"/>
  <c r="E42" i="7" s="1"/>
  <c r="E60" i="7" s="1"/>
  <c r="ED405" i="4"/>
  <c r="ED406" i="4" s="1"/>
  <c r="ED407" i="4" s="1"/>
  <c r="ED408" i="4" s="1"/>
  <c r="ED409" i="4" s="1"/>
  <c r="ED410" i="4" s="1"/>
  <c r="ED411" i="4" s="1"/>
  <c r="ED412" i="4" s="1"/>
  <c r="ED413" i="4" s="1"/>
  <c r="ED414" i="4" s="1"/>
  <c r="ED415" i="4" s="1"/>
  <c r="ED416" i="4" s="1"/>
  <c r="ED417" i="4" s="1"/>
  <c r="ED418" i="4" s="1"/>
  <c r="ED419" i="4" s="1"/>
  <c r="ED420" i="4" s="1"/>
  <c r="ED421" i="4" s="1"/>
  <c r="ED422" i="4" s="1"/>
  <c r="ED423" i="4" s="1"/>
  <c r="ED424" i="4" s="1"/>
  <c r="ED425" i="4" s="1"/>
  <c r="ED426" i="4" s="1"/>
  <c r="ED427" i="4" s="1"/>
  <c r="ED428" i="4" s="1"/>
  <c r="ED429" i="4" s="1"/>
  <c r="ED430" i="4" s="1"/>
  <c r="ED431" i="4" s="1"/>
  <c r="ED432" i="4" s="1"/>
  <c r="ED433" i="4" s="1"/>
  <c r="EC405" i="4"/>
  <c r="EC406" i="4" s="1"/>
  <c r="EC407" i="4" s="1"/>
  <c r="EC408" i="4" s="1"/>
  <c r="EC409" i="4" s="1"/>
  <c r="EC410" i="4" s="1"/>
  <c r="EC411" i="4" s="1"/>
  <c r="EC412" i="4" s="1"/>
  <c r="EC413" i="4" s="1"/>
  <c r="EC414" i="4" s="1"/>
  <c r="EC415" i="4" s="1"/>
  <c r="EC416" i="4" s="1"/>
  <c r="EC417" i="4" s="1"/>
  <c r="EC418" i="4" s="1"/>
  <c r="EC419" i="4" s="1"/>
  <c r="EC420" i="4" s="1"/>
  <c r="EC421" i="4" s="1"/>
  <c r="EC422" i="4" s="1"/>
  <c r="EC423" i="4" s="1"/>
  <c r="EC424" i="4" s="1"/>
  <c r="EC425" i="4" s="1"/>
  <c r="EC426" i="4" s="1"/>
  <c r="EC427" i="4" s="1"/>
  <c r="EC428" i="4" s="1"/>
  <c r="EC429" i="4" s="1"/>
  <c r="EC430" i="4" s="1"/>
  <c r="EC431" i="4" s="1"/>
  <c r="EC432" i="4" s="1"/>
  <c r="EC433" i="4" s="1"/>
  <c r="EB405" i="4"/>
  <c r="EB406" i="4" s="1"/>
  <c r="EB407" i="4" s="1"/>
  <c r="EB408" i="4" s="1"/>
  <c r="EB409" i="4" s="1"/>
  <c r="EB410" i="4" s="1"/>
  <c r="EB411" i="4" s="1"/>
  <c r="EB412" i="4" s="1"/>
  <c r="EB413" i="4" s="1"/>
  <c r="EB414" i="4" s="1"/>
  <c r="EB415" i="4" s="1"/>
  <c r="EB416" i="4" s="1"/>
  <c r="EB417" i="4" s="1"/>
  <c r="EB418" i="4" s="1"/>
  <c r="EB419" i="4" s="1"/>
  <c r="EB420" i="4" s="1"/>
  <c r="EB421" i="4" s="1"/>
  <c r="EB422" i="4" s="1"/>
  <c r="EB423" i="4" s="1"/>
  <c r="EB424" i="4" s="1"/>
  <c r="EB425" i="4" s="1"/>
  <c r="EB426" i="4" s="1"/>
  <c r="EB427" i="4" s="1"/>
  <c r="EB428" i="4" s="1"/>
  <c r="EB429" i="4" s="1"/>
  <c r="EB430" i="4" s="1"/>
  <c r="EB431" i="4" s="1"/>
  <c r="EB432" i="4" s="1"/>
  <c r="EB433" i="4" s="1"/>
  <c r="EA405" i="4"/>
  <c r="EA406" i="4" s="1"/>
  <c r="EA407" i="4" s="1"/>
  <c r="EA408" i="4" s="1"/>
  <c r="EA409" i="4" s="1"/>
  <c r="EA410" i="4" s="1"/>
  <c r="EA411" i="4" s="1"/>
  <c r="EA412" i="4" s="1"/>
  <c r="EA413" i="4" s="1"/>
  <c r="EA414" i="4" s="1"/>
  <c r="EA415" i="4" s="1"/>
  <c r="EA416" i="4" s="1"/>
  <c r="EA417" i="4" s="1"/>
  <c r="EA418" i="4" s="1"/>
  <c r="EA419" i="4" s="1"/>
  <c r="EA420" i="4" s="1"/>
  <c r="EA421" i="4" s="1"/>
  <c r="EA422" i="4" s="1"/>
  <c r="EA423" i="4" s="1"/>
  <c r="EA424" i="4" s="1"/>
  <c r="EA425" i="4" s="1"/>
  <c r="EA426" i="4" s="1"/>
  <c r="EA427" i="4" s="1"/>
  <c r="EA428" i="4" s="1"/>
  <c r="EA429" i="4" s="1"/>
  <c r="EA430" i="4" s="1"/>
  <c r="EA431" i="4" s="1"/>
  <c r="EA432" i="4" s="1"/>
  <c r="EA433" i="4" s="1"/>
  <c r="DZ405" i="4"/>
  <c r="DZ406" i="4" s="1"/>
  <c r="DZ407" i="4" s="1"/>
  <c r="DZ408" i="4" s="1"/>
  <c r="DZ409" i="4" s="1"/>
  <c r="DZ410" i="4" s="1"/>
  <c r="DZ411" i="4" s="1"/>
  <c r="DZ412" i="4" s="1"/>
  <c r="DZ413" i="4" s="1"/>
  <c r="DZ414" i="4" s="1"/>
  <c r="DZ415" i="4" s="1"/>
  <c r="DZ416" i="4" s="1"/>
  <c r="DZ417" i="4" s="1"/>
  <c r="DZ418" i="4" s="1"/>
  <c r="DZ419" i="4" s="1"/>
  <c r="DZ420" i="4" s="1"/>
  <c r="DZ421" i="4" s="1"/>
  <c r="DZ422" i="4" s="1"/>
  <c r="DZ423" i="4" s="1"/>
  <c r="DZ424" i="4" s="1"/>
  <c r="DZ425" i="4" s="1"/>
  <c r="DZ426" i="4" s="1"/>
  <c r="DZ427" i="4" s="1"/>
  <c r="DZ428" i="4" s="1"/>
  <c r="DZ429" i="4" s="1"/>
  <c r="DZ430" i="4" s="1"/>
  <c r="DZ431" i="4" s="1"/>
  <c r="DZ432" i="4" s="1"/>
  <c r="DZ433" i="4" s="1"/>
  <c r="DY405" i="4"/>
  <c r="DY406" i="4" s="1"/>
  <c r="DY407" i="4" s="1"/>
  <c r="DY408" i="4" s="1"/>
  <c r="DY409" i="4" s="1"/>
  <c r="DY410" i="4" s="1"/>
  <c r="DY411" i="4" s="1"/>
  <c r="DY412" i="4" s="1"/>
  <c r="DY413" i="4" s="1"/>
  <c r="DY414" i="4" s="1"/>
  <c r="DY415" i="4" s="1"/>
  <c r="DY416" i="4" s="1"/>
  <c r="DY417" i="4" s="1"/>
  <c r="DY418" i="4" s="1"/>
  <c r="DY419" i="4" s="1"/>
  <c r="DY420" i="4" s="1"/>
  <c r="DY421" i="4" s="1"/>
  <c r="DY422" i="4" s="1"/>
  <c r="DY423" i="4" s="1"/>
  <c r="DY424" i="4" s="1"/>
  <c r="DY425" i="4" s="1"/>
  <c r="DY426" i="4" s="1"/>
  <c r="DY427" i="4" s="1"/>
  <c r="DY428" i="4" s="1"/>
  <c r="DY429" i="4" s="1"/>
  <c r="DY430" i="4" s="1"/>
  <c r="DY431" i="4" s="1"/>
  <c r="DY432" i="4" s="1"/>
  <c r="DY433" i="4" s="1"/>
  <c r="ED374" i="4"/>
  <c r="ED375" i="4" s="1"/>
  <c r="ED376" i="4" s="1"/>
  <c r="ED377" i="4" s="1"/>
  <c r="ED378" i="4" s="1"/>
  <c r="ED379" i="4" s="1"/>
  <c r="ED380" i="4" s="1"/>
  <c r="ED381" i="4" s="1"/>
  <c r="ED382" i="4" s="1"/>
  <c r="ED383" i="4" s="1"/>
  <c r="ED384" i="4" s="1"/>
  <c r="ED385" i="4" s="1"/>
  <c r="ED386" i="4" s="1"/>
  <c r="ED387" i="4" s="1"/>
  <c r="ED388" i="4" s="1"/>
  <c r="ED389" i="4" s="1"/>
  <c r="ED390" i="4" s="1"/>
  <c r="ED391" i="4" s="1"/>
  <c r="ED392" i="4" s="1"/>
  <c r="ED393" i="4" s="1"/>
  <c r="ED394" i="4" s="1"/>
  <c r="ED395" i="4" s="1"/>
  <c r="ED396" i="4" s="1"/>
  <c r="ED397" i="4" s="1"/>
  <c r="ED398" i="4" s="1"/>
  <c r="ED399" i="4" s="1"/>
  <c r="ED400" i="4" s="1"/>
  <c r="ED401" i="4" s="1"/>
  <c r="ED402" i="4" s="1"/>
  <c r="ED403" i="4" s="1"/>
  <c r="ED404" i="4" s="1"/>
  <c r="EC374" i="4"/>
  <c r="EC375" i="4" s="1"/>
  <c r="EC376" i="4" s="1"/>
  <c r="EC377" i="4" s="1"/>
  <c r="EC378" i="4" s="1"/>
  <c r="EC379" i="4" s="1"/>
  <c r="EC380" i="4" s="1"/>
  <c r="EC381" i="4" s="1"/>
  <c r="EC382" i="4" s="1"/>
  <c r="EC383" i="4" s="1"/>
  <c r="EC384" i="4" s="1"/>
  <c r="EC385" i="4" s="1"/>
  <c r="EC386" i="4" s="1"/>
  <c r="EC387" i="4" s="1"/>
  <c r="EC388" i="4" s="1"/>
  <c r="EC389" i="4" s="1"/>
  <c r="EC390" i="4" s="1"/>
  <c r="EC391" i="4" s="1"/>
  <c r="EC392" i="4" s="1"/>
  <c r="EC393" i="4" s="1"/>
  <c r="EC394" i="4" s="1"/>
  <c r="EC395" i="4" s="1"/>
  <c r="EC396" i="4" s="1"/>
  <c r="EC397" i="4" s="1"/>
  <c r="EC398" i="4" s="1"/>
  <c r="EC399" i="4" s="1"/>
  <c r="EC400" i="4" s="1"/>
  <c r="EC401" i="4" s="1"/>
  <c r="EC402" i="4" s="1"/>
  <c r="EC403" i="4" s="1"/>
  <c r="EC404" i="4" s="1"/>
  <c r="F21" i="7" s="1"/>
  <c r="EB374" i="4"/>
  <c r="EB375" i="4" s="1"/>
  <c r="EB376" i="4" s="1"/>
  <c r="EB377" i="4" s="1"/>
  <c r="EB378" i="4" s="1"/>
  <c r="EB379" i="4" s="1"/>
  <c r="EB380" i="4" s="1"/>
  <c r="EB381" i="4" s="1"/>
  <c r="EB382" i="4" s="1"/>
  <c r="EB383" i="4" s="1"/>
  <c r="EB384" i="4" s="1"/>
  <c r="EB385" i="4" s="1"/>
  <c r="EB386" i="4" s="1"/>
  <c r="EB387" i="4" s="1"/>
  <c r="EB388" i="4" s="1"/>
  <c r="EB389" i="4" s="1"/>
  <c r="EB390" i="4" s="1"/>
  <c r="EB391" i="4" s="1"/>
  <c r="EB392" i="4" s="1"/>
  <c r="EB393" i="4" s="1"/>
  <c r="EB394" i="4" s="1"/>
  <c r="EB395" i="4" s="1"/>
  <c r="EB396" i="4" s="1"/>
  <c r="EB397" i="4" s="1"/>
  <c r="EB398" i="4" s="1"/>
  <c r="EB399" i="4" s="1"/>
  <c r="EB400" i="4" s="1"/>
  <c r="EB401" i="4" s="1"/>
  <c r="EB402" i="4" s="1"/>
  <c r="EB403" i="4" s="1"/>
  <c r="EB404" i="4" s="1"/>
  <c r="E21" i="7" s="1"/>
  <c r="EA374" i="4"/>
  <c r="EA375" i="4" s="1"/>
  <c r="EA376" i="4" s="1"/>
  <c r="EA377" i="4" s="1"/>
  <c r="EA378" i="4" s="1"/>
  <c r="EA379" i="4" s="1"/>
  <c r="EA380" i="4" s="1"/>
  <c r="EA381" i="4" s="1"/>
  <c r="EA382" i="4" s="1"/>
  <c r="EA383" i="4" s="1"/>
  <c r="EA384" i="4" s="1"/>
  <c r="EA385" i="4" s="1"/>
  <c r="EA386" i="4" s="1"/>
  <c r="EA387" i="4" s="1"/>
  <c r="EA388" i="4" s="1"/>
  <c r="EA389" i="4" s="1"/>
  <c r="EA390" i="4" s="1"/>
  <c r="EA391" i="4" s="1"/>
  <c r="EA392" i="4" s="1"/>
  <c r="EA393" i="4" s="1"/>
  <c r="EA394" i="4" s="1"/>
  <c r="EA395" i="4" s="1"/>
  <c r="EA396" i="4" s="1"/>
  <c r="EA397" i="4" s="1"/>
  <c r="EA398" i="4" s="1"/>
  <c r="EA399" i="4" s="1"/>
  <c r="EA400" i="4" s="1"/>
  <c r="EA401" i="4" s="1"/>
  <c r="EA402" i="4" s="1"/>
  <c r="EA403" i="4" s="1"/>
  <c r="EA404" i="4" s="1"/>
  <c r="D21" i="7" s="1"/>
  <c r="DZ374" i="4"/>
  <c r="DZ375" i="4" s="1"/>
  <c r="DZ376" i="4" s="1"/>
  <c r="DZ377" i="4" s="1"/>
  <c r="DZ378" i="4" s="1"/>
  <c r="DZ379" i="4" s="1"/>
  <c r="DZ380" i="4" s="1"/>
  <c r="DZ381" i="4" s="1"/>
  <c r="DZ382" i="4" s="1"/>
  <c r="DZ383" i="4" s="1"/>
  <c r="DZ384" i="4" s="1"/>
  <c r="DZ385" i="4" s="1"/>
  <c r="DZ386" i="4" s="1"/>
  <c r="DZ387" i="4" s="1"/>
  <c r="DZ388" i="4" s="1"/>
  <c r="DZ389" i="4" s="1"/>
  <c r="DZ390" i="4" s="1"/>
  <c r="DZ391" i="4" s="1"/>
  <c r="DZ392" i="4" s="1"/>
  <c r="DZ393" i="4" s="1"/>
  <c r="DZ394" i="4" s="1"/>
  <c r="DZ395" i="4" s="1"/>
  <c r="DZ396" i="4" s="1"/>
  <c r="DZ397" i="4" s="1"/>
  <c r="DZ398" i="4" s="1"/>
  <c r="DZ399" i="4" s="1"/>
  <c r="DZ400" i="4" s="1"/>
  <c r="DZ401" i="4" s="1"/>
  <c r="DZ402" i="4" s="1"/>
  <c r="DZ403" i="4" s="1"/>
  <c r="DZ404" i="4" s="1"/>
  <c r="C21" i="7" s="1"/>
  <c r="DY374" i="4"/>
  <c r="DY375" i="4" s="1"/>
  <c r="DY376" i="4" s="1"/>
  <c r="DY377" i="4" s="1"/>
  <c r="DY378" i="4" s="1"/>
  <c r="DY379" i="4" s="1"/>
  <c r="DY380" i="4" s="1"/>
  <c r="DY381" i="4" s="1"/>
  <c r="DY382" i="4" s="1"/>
  <c r="DY383" i="4" s="1"/>
  <c r="DY384" i="4" s="1"/>
  <c r="DY385" i="4" s="1"/>
  <c r="DY386" i="4" s="1"/>
  <c r="DY387" i="4" s="1"/>
  <c r="DY388" i="4" s="1"/>
  <c r="DY389" i="4" s="1"/>
  <c r="DY390" i="4" s="1"/>
  <c r="DY391" i="4" s="1"/>
  <c r="DY392" i="4" s="1"/>
  <c r="DY393" i="4" s="1"/>
  <c r="DY394" i="4" s="1"/>
  <c r="DY395" i="4" s="1"/>
  <c r="DY396" i="4" s="1"/>
  <c r="DY397" i="4" s="1"/>
  <c r="DY398" i="4" s="1"/>
  <c r="DY399" i="4" s="1"/>
  <c r="DY400" i="4" s="1"/>
  <c r="DY401" i="4" s="1"/>
  <c r="DY402" i="4" s="1"/>
  <c r="DY403" i="4" s="1"/>
  <c r="DY404" i="4" s="1"/>
  <c r="C42" i="7" s="1"/>
  <c r="ED371" i="4"/>
  <c r="EC371" i="4"/>
  <c r="EB371" i="4"/>
  <c r="EA371" i="4"/>
  <c r="DY371" i="4"/>
  <c r="DO884" i="4"/>
  <c r="DU742" i="4"/>
  <c r="DU743" i="4" s="1"/>
  <c r="DU744" i="4" s="1"/>
  <c r="DU745" i="4" s="1"/>
  <c r="DU746" i="4" s="1"/>
  <c r="DU747" i="4" s="1"/>
  <c r="DU748" i="4" s="1"/>
  <c r="DU749" i="4" s="1"/>
  <c r="DU750" i="4" s="1"/>
  <c r="DU751" i="4" s="1"/>
  <c r="DU752" i="4" s="1"/>
  <c r="DU753" i="4" s="1"/>
  <c r="DU754" i="4" s="1"/>
  <c r="DU755" i="4" s="1"/>
  <c r="DU756" i="4" s="1"/>
  <c r="DU757" i="4" s="1"/>
  <c r="DU758" i="4" s="1"/>
  <c r="DU759" i="4" s="1"/>
  <c r="DU760" i="4" s="1"/>
  <c r="DU761" i="4" s="1"/>
  <c r="DU762" i="4" s="1"/>
  <c r="DU763" i="4" s="1"/>
  <c r="DU764" i="4" s="1"/>
  <c r="DU765" i="4" s="1"/>
  <c r="DU766" i="4" s="1"/>
  <c r="DU767" i="4" s="1"/>
  <c r="DU768" i="4" s="1"/>
  <c r="DU769" i="4" s="1"/>
  <c r="DU770" i="4" s="1"/>
  <c r="DU771" i="4" s="1"/>
  <c r="DU772" i="4" s="1"/>
  <c r="DU773" i="4" s="1"/>
  <c r="DU774" i="4" s="1"/>
  <c r="DU775" i="4" s="1"/>
  <c r="DU776" i="4" s="1"/>
  <c r="DU777" i="4" s="1"/>
  <c r="DU778" i="4" s="1"/>
  <c r="DU779" i="4" s="1"/>
  <c r="DU780" i="4" s="1"/>
  <c r="DU781" i="4" s="1"/>
  <c r="DU782" i="4" s="1"/>
  <c r="DU783" i="4" s="1"/>
  <c r="DU784" i="4" s="1"/>
  <c r="DU785" i="4" s="1"/>
  <c r="DU786" i="4" s="1"/>
  <c r="DU787" i="4" s="1"/>
  <c r="DU788" i="4" s="1"/>
  <c r="DU789" i="4" s="1"/>
  <c r="DU790" i="4" s="1"/>
  <c r="DU791" i="4" s="1"/>
  <c r="DU792" i="4" s="1"/>
  <c r="DU793" i="4" s="1"/>
  <c r="DU794" i="4" s="1"/>
  <c r="DU795" i="4" s="1"/>
  <c r="DU796" i="4" s="1"/>
  <c r="DU797" i="4" s="1"/>
  <c r="DU798" i="4" s="1"/>
  <c r="DU799" i="4" s="1"/>
  <c r="DU800" i="4" s="1"/>
  <c r="DU801" i="4" s="1"/>
  <c r="DU802" i="4" s="1"/>
  <c r="DU803" i="4" s="1"/>
  <c r="DU804" i="4" s="1"/>
  <c r="DU805" i="4" s="1"/>
  <c r="DU806" i="4" s="1"/>
  <c r="DU807" i="4" s="1"/>
  <c r="DU808" i="4" s="1"/>
  <c r="DU809" i="4" s="1"/>
  <c r="DU810" i="4" s="1"/>
  <c r="DU811" i="4" s="1"/>
  <c r="DU812" i="4" s="1"/>
  <c r="DU813" i="4" s="1"/>
  <c r="DU814" i="4" s="1"/>
  <c r="DU815" i="4" s="1"/>
  <c r="DU816" i="4" s="1"/>
  <c r="DU817" i="4" s="1"/>
  <c r="DU818" i="4" s="1"/>
  <c r="DU819" i="4" s="1"/>
  <c r="DU820" i="4" s="1"/>
  <c r="DU821" i="4" s="1"/>
  <c r="DU822" i="4" s="1"/>
  <c r="DU823" i="4" s="1"/>
  <c r="DU824" i="4" s="1"/>
  <c r="DU825" i="4" s="1"/>
  <c r="DU826" i="4" s="1"/>
  <c r="DU827" i="4" s="1"/>
  <c r="DU828" i="4" s="1"/>
  <c r="DU829" i="4" s="1"/>
  <c r="DU830" i="4" s="1"/>
  <c r="DU831" i="4" s="1"/>
  <c r="DU832" i="4" s="1"/>
  <c r="DU833" i="4" s="1"/>
  <c r="DU834" i="4" s="1"/>
  <c r="DU835" i="4" s="1"/>
  <c r="DU836" i="4" s="1"/>
  <c r="DU837" i="4" s="1"/>
  <c r="DU838" i="4" s="1"/>
  <c r="DU839" i="4" s="1"/>
  <c r="DU840" i="4" s="1"/>
  <c r="DU841" i="4" s="1"/>
  <c r="DU842" i="4" s="1"/>
  <c r="DU843" i="4" s="1"/>
  <c r="DU844" i="4" s="1"/>
  <c r="DU845" i="4" s="1"/>
  <c r="DU846" i="4" s="1"/>
  <c r="DU847" i="4" s="1"/>
  <c r="DU848" i="4" s="1"/>
  <c r="DU849" i="4" s="1"/>
  <c r="DU850" i="4" s="1"/>
  <c r="DU851" i="4" s="1"/>
  <c r="DU852" i="4" s="1"/>
  <c r="DU853" i="4" s="1"/>
  <c r="DU854" i="4" s="1"/>
  <c r="DU855" i="4" s="1"/>
  <c r="DU856" i="4" s="1"/>
  <c r="DU857" i="4" s="1"/>
  <c r="DU858" i="4" s="1"/>
  <c r="DU859" i="4" s="1"/>
  <c r="DU860" i="4" s="1"/>
  <c r="DU861" i="4" s="1"/>
  <c r="DU862" i="4" s="1"/>
  <c r="DU863" i="4" s="1"/>
  <c r="DU864" i="4" s="1"/>
  <c r="DU865" i="4" s="1"/>
  <c r="DU866" i="4" s="1"/>
  <c r="DU867" i="4" s="1"/>
  <c r="DU868" i="4" s="1"/>
  <c r="DU869" i="4" s="1"/>
  <c r="DU870" i="4" s="1"/>
  <c r="DU871" i="4" s="1"/>
  <c r="DU872" i="4" s="1"/>
  <c r="DU873" i="4" s="1"/>
  <c r="DU874" i="4" s="1"/>
  <c r="DU875" i="4" s="1"/>
  <c r="DU876" i="4" s="1"/>
  <c r="DU877" i="4" s="1"/>
  <c r="DU878" i="4" s="1"/>
  <c r="DU879" i="4" s="1"/>
  <c r="DU880" i="4" s="1"/>
  <c r="DU881" i="4" s="1"/>
  <c r="DU882" i="4" s="1"/>
  <c r="DU883" i="4" s="1"/>
  <c r="DU884" i="4" s="1"/>
  <c r="DU885" i="4" s="1"/>
  <c r="DU886" i="4" s="1"/>
  <c r="DU887" i="4" s="1"/>
  <c r="DU888" i="4" s="1"/>
  <c r="DU889" i="4" s="1"/>
  <c r="DU890" i="4" s="1"/>
  <c r="DU891" i="4" s="1"/>
  <c r="DU892" i="4" s="1"/>
  <c r="DU893" i="4" s="1"/>
  <c r="DU894" i="4" s="1"/>
  <c r="DU895" i="4" s="1"/>
  <c r="DU896" i="4" s="1"/>
  <c r="DU897" i="4" s="1"/>
  <c r="DU898" i="4" s="1"/>
  <c r="DU899" i="4" s="1"/>
  <c r="DU900" i="4" s="1"/>
  <c r="DU901" i="4" s="1"/>
  <c r="DU902" i="4" s="1"/>
  <c r="DU903" i="4" s="1"/>
  <c r="DU904" i="4" s="1"/>
  <c r="DU905" i="4" s="1"/>
  <c r="DU906" i="4" s="1"/>
  <c r="DU907" i="4" s="1"/>
  <c r="DU908" i="4" s="1"/>
  <c r="DU909" i="4" s="1"/>
  <c r="DU910" i="4" s="1"/>
  <c r="DU911" i="4" s="1"/>
  <c r="DU912" i="4" s="1"/>
  <c r="DU913" i="4" s="1"/>
  <c r="DU914" i="4" s="1"/>
  <c r="DU915" i="4" s="1"/>
  <c r="DU916" i="4" s="1"/>
  <c r="DU917" i="4" s="1"/>
  <c r="DU918" i="4" s="1"/>
  <c r="DU919" i="4" s="1"/>
  <c r="DU920" i="4" s="1"/>
  <c r="DU921" i="4" s="1"/>
  <c r="DU922" i="4" s="1"/>
  <c r="DU923" i="4" s="1"/>
  <c r="DU924" i="4" s="1"/>
  <c r="DU925" i="4" s="1"/>
  <c r="DU926" i="4" s="1"/>
  <c r="DU927" i="4" s="1"/>
  <c r="DU928" i="4" s="1"/>
  <c r="DU929" i="4" s="1"/>
  <c r="DU930" i="4" s="1"/>
  <c r="DU931" i="4" s="1"/>
  <c r="DU932" i="4" s="1"/>
  <c r="DU933" i="4" s="1"/>
  <c r="DU934" i="4" s="1"/>
  <c r="DU935" i="4" s="1"/>
  <c r="DU936" i="4" s="1"/>
  <c r="DU937" i="4" s="1"/>
  <c r="DU938" i="4" s="1"/>
  <c r="DU939" i="4" s="1"/>
  <c r="DU940" i="4" s="1"/>
  <c r="DU941" i="4" s="1"/>
  <c r="DU942" i="4" s="1"/>
  <c r="DU943" i="4" s="1"/>
  <c r="DU944" i="4" s="1"/>
  <c r="DU945" i="4" s="1"/>
  <c r="DU946" i="4" s="1"/>
  <c r="DU947" i="4" s="1"/>
  <c r="DU948" i="4" s="1"/>
  <c r="DU949" i="4" s="1"/>
  <c r="DU950" i="4" s="1"/>
  <c r="DU951" i="4" s="1"/>
  <c r="DU952" i="4" s="1"/>
  <c r="DU953" i="4" s="1"/>
  <c r="DU954" i="4" s="1"/>
  <c r="DU955" i="4" s="1"/>
  <c r="DU956" i="4" s="1"/>
  <c r="DU957" i="4" s="1"/>
  <c r="DU958" i="4" s="1"/>
  <c r="DU959" i="4" s="1"/>
  <c r="DU960" i="4" s="1"/>
  <c r="DU961" i="4" s="1"/>
  <c r="DU962" i="4" s="1"/>
  <c r="DU963" i="4" s="1"/>
  <c r="DU964" i="4" s="1"/>
  <c r="DU965" i="4" s="1"/>
  <c r="DU966" i="4" s="1"/>
  <c r="DU967" i="4" s="1"/>
  <c r="DU968" i="4" s="1"/>
  <c r="DU969" i="4" s="1"/>
  <c r="DU970" i="4" s="1"/>
  <c r="DU971" i="4" s="1"/>
  <c r="DU972" i="4" s="1"/>
  <c r="DU973" i="4" s="1"/>
  <c r="DU974" i="4" s="1"/>
  <c r="DU975" i="4" s="1"/>
  <c r="DU976" i="4" s="1"/>
  <c r="DU977" i="4" s="1"/>
  <c r="DU978" i="4" s="1"/>
  <c r="DU979" i="4" s="1"/>
  <c r="DU980" i="4" s="1"/>
  <c r="DU981" i="4" s="1"/>
  <c r="DU982" i="4" s="1"/>
  <c r="DU983" i="4" s="1"/>
  <c r="DU984" i="4" s="1"/>
  <c r="DU985" i="4" s="1"/>
  <c r="DU986" i="4" s="1"/>
  <c r="DU987" i="4" s="1"/>
  <c r="DU988" i="4" s="1"/>
  <c r="DU989" i="4" s="1"/>
  <c r="DU990" i="4" s="1"/>
  <c r="DU991" i="4" s="1"/>
  <c r="DU992" i="4" s="1"/>
  <c r="DU993" i="4" s="1"/>
  <c r="DU994" i="4" s="1"/>
  <c r="DU995" i="4" s="1"/>
  <c r="DU996" i="4" s="1"/>
  <c r="DU997" i="4" s="1"/>
  <c r="DU998" i="4" s="1"/>
  <c r="DU999" i="4" s="1"/>
  <c r="DU1000" i="4" s="1"/>
  <c r="DU1001" i="4" s="1"/>
  <c r="DU1002" i="4" s="1"/>
  <c r="DU1003" i="4" s="1"/>
  <c r="DU1004" i="4" s="1"/>
  <c r="DU1005" i="4" s="1"/>
  <c r="DU1006" i="4" s="1"/>
  <c r="DU1007" i="4" s="1"/>
  <c r="DU1008" i="4" s="1"/>
  <c r="DU1009" i="4" s="1"/>
  <c r="DU1010" i="4" s="1"/>
  <c r="DU1011" i="4" s="1"/>
  <c r="DU1012" i="4" s="1"/>
  <c r="DU1013" i="4" s="1"/>
  <c r="DU1014" i="4" s="1"/>
  <c r="DU1015" i="4" s="1"/>
  <c r="DU1016" i="4" s="1"/>
  <c r="DU1017" i="4" s="1"/>
  <c r="DU1018" i="4" s="1"/>
  <c r="DU1019" i="4" s="1"/>
  <c r="DU1020" i="4" s="1"/>
  <c r="DU1021" i="4" s="1"/>
  <c r="DU1022" i="4" s="1"/>
  <c r="DU1023" i="4" s="1"/>
  <c r="DU1024" i="4" s="1"/>
  <c r="DU1025" i="4" s="1"/>
  <c r="DU1026" i="4" s="1"/>
  <c r="DU1027" i="4" s="1"/>
  <c r="DU1028" i="4" s="1"/>
  <c r="DU1029" i="4" s="1"/>
  <c r="DU1030" i="4" s="1"/>
  <c r="DU1031" i="4" s="1"/>
  <c r="DU1032" i="4" s="1"/>
  <c r="DU1033" i="4" s="1"/>
  <c r="DU1034" i="4" s="1"/>
  <c r="DU1035" i="4" s="1"/>
  <c r="DU1036" i="4" s="1"/>
  <c r="DU1037" i="4" s="1"/>
  <c r="DU1038" i="4" s="1"/>
  <c r="DU1039" i="4" s="1"/>
  <c r="DU1040" i="4" s="1"/>
  <c r="DU1041" i="4" s="1"/>
  <c r="DU1042" i="4" s="1"/>
  <c r="DU1043" i="4" s="1"/>
  <c r="DU1044" i="4" s="1"/>
  <c r="DU1045" i="4" s="1"/>
  <c r="DU1046" i="4" s="1"/>
  <c r="DU1047" i="4" s="1"/>
  <c r="DU1048" i="4" s="1"/>
  <c r="DU1049" i="4" s="1"/>
  <c r="DU1050" i="4" s="1"/>
  <c r="DU1051" i="4" s="1"/>
  <c r="DU1052" i="4" s="1"/>
  <c r="DU1053" i="4" s="1"/>
  <c r="DU1054" i="4" s="1"/>
  <c r="DU1055" i="4" s="1"/>
  <c r="DU1056" i="4" s="1"/>
  <c r="DU1057" i="4" s="1"/>
  <c r="DU1058" i="4" s="1"/>
  <c r="DU1059" i="4" s="1"/>
  <c r="DU1060" i="4" s="1"/>
  <c r="DU1061" i="4" s="1"/>
  <c r="DU1062" i="4" s="1"/>
  <c r="DU1063" i="4" s="1"/>
  <c r="DU1064" i="4" s="1"/>
  <c r="DU1065" i="4" s="1"/>
  <c r="DU1066" i="4" s="1"/>
  <c r="DU1067" i="4" s="1"/>
  <c r="DU1068" i="4" s="1"/>
  <c r="DU1069" i="4" s="1"/>
  <c r="DU1070" i="4" s="1"/>
  <c r="DU1071" i="4" s="1"/>
  <c r="DU1072" i="4" s="1"/>
  <c r="DU1073" i="4" s="1"/>
  <c r="DU1074" i="4" s="1"/>
  <c r="DU1075" i="4" s="1"/>
  <c r="DU1076" i="4" s="1"/>
  <c r="DU1077" i="4" s="1"/>
  <c r="DU1078" i="4" s="1"/>
  <c r="DU1079" i="4" s="1"/>
  <c r="DU1080" i="4" s="1"/>
  <c r="DU1081" i="4" s="1"/>
  <c r="DU1082" i="4" s="1"/>
  <c r="DU1083" i="4" s="1"/>
  <c r="DU1084" i="4" s="1"/>
  <c r="DU1085" i="4" s="1"/>
  <c r="DU1086" i="4" s="1"/>
  <c r="DU1087" i="4" s="1"/>
  <c r="DU1088" i="4" s="1"/>
  <c r="DU1089" i="4" s="1"/>
  <c r="DU1090" i="4" s="1"/>
  <c r="DU1091" i="4" s="1"/>
  <c r="DU1092" i="4" s="1"/>
  <c r="DU1093" i="4" s="1"/>
  <c r="DU1094" i="4" s="1"/>
  <c r="DU1095" i="4" s="1"/>
  <c r="DU1096" i="4" s="1"/>
  <c r="DU1097" i="4" s="1"/>
  <c r="DU1098" i="4" s="1"/>
  <c r="DU1099" i="4" s="1"/>
  <c r="DU1100" i="4" s="1"/>
  <c r="DU1101" i="4" s="1"/>
  <c r="DU1102" i="4" s="1"/>
  <c r="DU1103" i="4" s="1"/>
  <c r="DU1104" i="4" s="1"/>
  <c r="DU1105" i="4" s="1"/>
  <c r="DU1106" i="4" s="1"/>
  <c r="DU1107" i="4" s="1"/>
  <c r="DT742" i="4"/>
  <c r="DT743" i="4" s="1"/>
  <c r="DT744" i="4" s="1"/>
  <c r="DT745" i="4" s="1"/>
  <c r="DT746" i="4" s="1"/>
  <c r="DT747" i="4" s="1"/>
  <c r="DT748" i="4" s="1"/>
  <c r="DT749" i="4" s="1"/>
  <c r="DT750" i="4" s="1"/>
  <c r="DT751" i="4" s="1"/>
  <c r="DT752" i="4" s="1"/>
  <c r="DT753" i="4" s="1"/>
  <c r="DT754" i="4" s="1"/>
  <c r="DT755" i="4" s="1"/>
  <c r="DT756" i="4" s="1"/>
  <c r="DT757" i="4" s="1"/>
  <c r="DT758" i="4" s="1"/>
  <c r="DT759" i="4" s="1"/>
  <c r="DT760" i="4" s="1"/>
  <c r="DT761" i="4" s="1"/>
  <c r="DT762" i="4" s="1"/>
  <c r="DT763" i="4" s="1"/>
  <c r="DT764" i="4" s="1"/>
  <c r="DT765" i="4" s="1"/>
  <c r="DT766" i="4" s="1"/>
  <c r="DT767" i="4" s="1"/>
  <c r="DT768" i="4" s="1"/>
  <c r="DT769" i="4" s="1"/>
  <c r="DT770" i="4" s="1"/>
  <c r="DT771" i="4" s="1"/>
  <c r="DT772" i="4" s="1"/>
  <c r="DT773" i="4" s="1"/>
  <c r="DT774" i="4" s="1"/>
  <c r="DT775" i="4" s="1"/>
  <c r="DT776" i="4" s="1"/>
  <c r="DT777" i="4" s="1"/>
  <c r="DT778" i="4" s="1"/>
  <c r="DT779" i="4" s="1"/>
  <c r="DT780" i="4" s="1"/>
  <c r="DT781" i="4" s="1"/>
  <c r="DT782" i="4" s="1"/>
  <c r="DT783" i="4" s="1"/>
  <c r="DT784" i="4" s="1"/>
  <c r="DT785" i="4" s="1"/>
  <c r="DT786" i="4" s="1"/>
  <c r="DT787" i="4" s="1"/>
  <c r="DT788" i="4" s="1"/>
  <c r="DT789" i="4" s="1"/>
  <c r="DT790" i="4" s="1"/>
  <c r="DT791" i="4" s="1"/>
  <c r="DT792" i="4" s="1"/>
  <c r="DT793" i="4" s="1"/>
  <c r="DT794" i="4" s="1"/>
  <c r="DT795" i="4" s="1"/>
  <c r="DT796" i="4" s="1"/>
  <c r="DT797" i="4" s="1"/>
  <c r="DT798" i="4" s="1"/>
  <c r="DT799" i="4" s="1"/>
  <c r="DT800" i="4" s="1"/>
  <c r="DT801" i="4" s="1"/>
  <c r="DT802" i="4" s="1"/>
  <c r="DT803" i="4" s="1"/>
  <c r="DT804" i="4" s="1"/>
  <c r="DT805" i="4" s="1"/>
  <c r="DT806" i="4" s="1"/>
  <c r="DT807" i="4" s="1"/>
  <c r="DT808" i="4" s="1"/>
  <c r="DT809" i="4" s="1"/>
  <c r="DT810" i="4" s="1"/>
  <c r="DT811" i="4" s="1"/>
  <c r="DT812" i="4" s="1"/>
  <c r="DT813" i="4" s="1"/>
  <c r="DT814" i="4" s="1"/>
  <c r="DT815" i="4" s="1"/>
  <c r="DT816" i="4" s="1"/>
  <c r="DT817" i="4" s="1"/>
  <c r="DT818" i="4" s="1"/>
  <c r="DT819" i="4" s="1"/>
  <c r="DT820" i="4" s="1"/>
  <c r="DT821" i="4" s="1"/>
  <c r="DT822" i="4" s="1"/>
  <c r="DT823" i="4" s="1"/>
  <c r="DT824" i="4" s="1"/>
  <c r="DT825" i="4" s="1"/>
  <c r="DT826" i="4" s="1"/>
  <c r="DT827" i="4" s="1"/>
  <c r="DT828" i="4" s="1"/>
  <c r="DT829" i="4" s="1"/>
  <c r="DT830" i="4" s="1"/>
  <c r="DT831" i="4" s="1"/>
  <c r="DT832" i="4" s="1"/>
  <c r="DT833" i="4" s="1"/>
  <c r="DT834" i="4" s="1"/>
  <c r="DT835" i="4" s="1"/>
  <c r="DT836" i="4" s="1"/>
  <c r="DT837" i="4" s="1"/>
  <c r="DT838" i="4" s="1"/>
  <c r="DT839" i="4" s="1"/>
  <c r="DT840" i="4" s="1"/>
  <c r="DT841" i="4" s="1"/>
  <c r="DT842" i="4" s="1"/>
  <c r="DT843" i="4" s="1"/>
  <c r="DT844" i="4" s="1"/>
  <c r="DT845" i="4" s="1"/>
  <c r="DT846" i="4" s="1"/>
  <c r="DT847" i="4" s="1"/>
  <c r="DT848" i="4" s="1"/>
  <c r="DT849" i="4" s="1"/>
  <c r="DT850" i="4" s="1"/>
  <c r="DT851" i="4" s="1"/>
  <c r="DT852" i="4" s="1"/>
  <c r="DT853" i="4" s="1"/>
  <c r="DT854" i="4" s="1"/>
  <c r="DT855" i="4" s="1"/>
  <c r="DT856" i="4" s="1"/>
  <c r="DT857" i="4" s="1"/>
  <c r="DT858" i="4" s="1"/>
  <c r="DT859" i="4" s="1"/>
  <c r="DT860" i="4" s="1"/>
  <c r="DT861" i="4" s="1"/>
  <c r="DT862" i="4" s="1"/>
  <c r="DT863" i="4" s="1"/>
  <c r="DT864" i="4" s="1"/>
  <c r="DT865" i="4" s="1"/>
  <c r="DT866" i="4" s="1"/>
  <c r="DT867" i="4" s="1"/>
  <c r="DT868" i="4" s="1"/>
  <c r="DT869" i="4" s="1"/>
  <c r="DT870" i="4" s="1"/>
  <c r="DT871" i="4" s="1"/>
  <c r="DT872" i="4" s="1"/>
  <c r="DT873" i="4" s="1"/>
  <c r="DT874" i="4" s="1"/>
  <c r="DT875" i="4" s="1"/>
  <c r="DT876" i="4" s="1"/>
  <c r="DT877" i="4" s="1"/>
  <c r="DT878" i="4" s="1"/>
  <c r="DT879" i="4" s="1"/>
  <c r="DT880" i="4" s="1"/>
  <c r="DT881" i="4" s="1"/>
  <c r="DT882" i="4" s="1"/>
  <c r="DT883" i="4" s="1"/>
  <c r="DT884" i="4" s="1"/>
  <c r="DT885" i="4" s="1"/>
  <c r="DT886" i="4" s="1"/>
  <c r="DT887" i="4" s="1"/>
  <c r="DT888" i="4" s="1"/>
  <c r="DT889" i="4" s="1"/>
  <c r="DT890" i="4" s="1"/>
  <c r="DT891" i="4" s="1"/>
  <c r="DT892" i="4" s="1"/>
  <c r="DT893" i="4" s="1"/>
  <c r="DT894" i="4" s="1"/>
  <c r="DT895" i="4" s="1"/>
  <c r="DT896" i="4" s="1"/>
  <c r="DT897" i="4" s="1"/>
  <c r="DT898" i="4" s="1"/>
  <c r="DT899" i="4" s="1"/>
  <c r="DT900" i="4" s="1"/>
  <c r="DT901" i="4" s="1"/>
  <c r="DT902" i="4" s="1"/>
  <c r="DT903" i="4" s="1"/>
  <c r="DT904" i="4" s="1"/>
  <c r="DT905" i="4" s="1"/>
  <c r="DT906" i="4" s="1"/>
  <c r="DT907" i="4" s="1"/>
  <c r="DT908" i="4" s="1"/>
  <c r="DT909" i="4" s="1"/>
  <c r="DT910" i="4" s="1"/>
  <c r="DT911" i="4" s="1"/>
  <c r="DT912" i="4" s="1"/>
  <c r="DT913" i="4" s="1"/>
  <c r="DT914" i="4" s="1"/>
  <c r="DT915" i="4" s="1"/>
  <c r="DT916" i="4" s="1"/>
  <c r="DT917" i="4" s="1"/>
  <c r="DT918" i="4" s="1"/>
  <c r="DT919" i="4" s="1"/>
  <c r="DT920" i="4" s="1"/>
  <c r="DT921" i="4" s="1"/>
  <c r="DT922" i="4" s="1"/>
  <c r="DT923" i="4" s="1"/>
  <c r="DT924" i="4" s="1"/>
  <c r="DT925" i="4" s="1"/>
  <c r="DT926" i="4" s="1"/>
  <c r="DT927" i="4" s="1"/>
  <c r="DT928" i="4" s="1"/>
  <c r="DT929" i="4" s="1"/>
  <c r="DT930" i="4" s="1"/>
  <c r="DT931" i="4" s="1"/>
  <c r="DT932" i="4" s="1"/>
  <c r="DT933" i="4" s="1"/>
  <c r="DT934" i="4" s="1"/>
  <c r="DT935" i="4" s="1"/>
  <c r="DT936" i="4" s="1"/>
  <c r="DT937" i="4" s="1"/>
  <c r="DT938" i="4" s="1"/>
  <c r="DT939" i="4" s="1"/>
  <c r="DT940" i="4" s="1"/>
  <c r="DT941" i="4" s="1"/>
  <c r="DT942" i="4" s="1"/>
  <c r="DT943" i="4" s="1"/>
  <c r="DT944" i="4" s="1"/>
  <c r="DT945" i="4" s="1"/>
  <c r="DT946" i="4" s="1"/>
  <c r="DT947" i="4" s="1"/>
  <c r="DT948" i="4" s="1"/>
  <c r="DT949" i="4" s="1"/>
  <c r="DT950" i="4" s="1"/>
  <c r="DT951" i="4" s="1"/>
  <c r="DT952" i="4" s="1"/>
  <c r="DT953" i="4" s="1"/>
  <c r="DT954" i="4" s="1"/>
  <c r="DT955" i="4" s="1"/>
  <c r="DT956" i="4" s="1"/>
  <c r="DT957" i="4" s="1"/>
  <c r="DT958" i="4" s="1"/>
  <c r="DT959" i="4" s="1"/>
  <c r="DT960" i="4" s="1"/>
  <c r="DT961" i="4" s="1"/>
  <c r="DT962" i="4" s="1"/>
  <c r="DT963" i="4" s="1"/>
  <c r="DT964" i="4" s="1"/>
  <c r="DT965" i="4" s="1"/>
  <c r="DT966" i="4" s="1"/>
  <c r="DT967" i="4" s="1"/>
  <c r="DT968" i="4" s="1"/>
  <c r="DT969" i="4" s="1"/>
  <c r="DT970" i="4" s="1"/>
  <c r="DT971" i="4" s="1"/>
  <c r="DT972" i="4" s="1"/>
  <c r="DT973" i="4" s="1"/>
  <c r="DT974" i="4" s="1"/>
  <c r="DT975" i="4" s="1"/>
  <c r="DT976" i="4" s="1"/>
  <c r="DT977" i="4" s="1"/>
  <c r="DT978" i="4" s="1"/>
  <c r="DT979" i="4" s="1"/>
  <c r="DT980" i="4" s="1"/>
  <c r="DT981" i="4" s="1"/>
  <c r="DT982" i="4" s="1"/>
  <c r="DT983" i="4" s="1"/>
  <c r="DT984" i="4" s="1"/>
  <c r="DT985" i="4" s="1"/>
  <c r="DT986" i="4" s="1"/>
  <c r="DT987" i="4" s="1"/>
  <c r="DT988" i="4" s="1"/>
  <c r="DT989" i="4" s="1"/>
  <c r="DT990" i="4" s="1"/>
  <c r="DT991" i="4" s="1"/>
  <c r="DT992" i="4" s="1"/>
  <c r="DT993" i="4" s="1"/>
  <c r="DT994" i="4" s="1"/>
  <c r="DT995" i="4" s="1"/>
  <c r="DT996" i="4" s="1"/>
  <c r="DT997" i="4" s="1"/>
  <c r="DT998" i="4" s="1"/>
  <c r="DT999" i="4" s="1"/>
  <c r="DT1000" i="4" s="1"/>
  <c r="DT1001" i="4" s="1"/>
  <c r="DT1002" i="4" s="1"/>
  <c r="DT1003" i="4" s="1"/>
  <c r="DT1004" i="4" s="1"/>
  <c r="DT1005" i="4" s="1"/>
  <c r="DT1006" i="4" s="1"/>
  <c r="DT1007" i="4" s="1"/>
  <c r="DT1008" i="4" s="1"/>
  <c r="DT1009" i="4" s="1"/>
  <c r="DT1010" i="4" s="1"/>
  <c r="DT1011" i="4" s="1"/>
  <c r="DT1012" i="4" s="1"/>
  <c r="DT1013" i="4" s="1"/>
  <c r="DT1014" i="4" s="1"/>
  <c r="DT1015" i="4" s="1"/>
  <c r="DT1016" i="4" s="1"/>
  <c r="DT1017" i="4" s="1"/>
  <c r="DT1018" i="4" s="1"/>
  <c r="DT1019" i="4" s="1"/>
  <c r="DT1020" i="4" s="1"/>
  <c r="DT1021" i="4" s="1"/>
  <c r="DT1022" i="4" s="1"/>
  <c r="DT1023" i="4" s="1"/>
  <c r="DT1024" i="4" s="1"/>
  <c r="DT1025" i="4" s="1"/>
  <c r="DT1026" i="4" s="1"/>
  <c r="DT1027" i="4" s="1"/>
  <c r="DT1028" i="4" s="1"/>
  <c r="DT1029" i="4" s="1"/>
  <c r="DT1030" i="4" s="1"/>
  <c r="DT1031" i="4" s="1"/>
  <c r="DT1032" i="4" s="1"/>
  <c r="DT1033" i="4" s="1"/>
  <c r="DT1034" i="4" s="1"/>
  <c r="DT1035" i="4" s="1"/>
  <c r="DT1036" i="4" s="1"/>
  <c r="DT1037" i="4" s="1"/>
  <c r="DT1038" i="4" s="1"/>
  <c r="DT1039" i="4" s="1"/>
  <c r="DT1040" i="4" s="1"/>
  <c r="DT1041" i="4" s="1"/>
  <c r="DT1042" i="4" s="1"/>
  <c r="DT1043" i="4" s="1"/>
  <c r="DT1044" i="4" s="1"/>
  <c r="DT1045" i="4" s="1"/>
  <c r="DT1046" i="4" s="1"/>
  <c r="DT1047" i="4" s="1"/>
  <c r="DT1048" i="4" s="1"/>
  <c r="DT1049" i="4" s="1"/>
  <c r="DT1050" i="4" s="1"/>
  <c r="DT1051" i="4" s="1"/>
  <c r="DT1052" i="4" s="1"/>
  <c r="DT1053" i="4" s="1"/>
  <c r="DT1054" i="4" s="1"/>
  <c r="DT1055" i="4" s="1"/>
  <c r="DT1056" i="4" s="1"/>
  <c r="DT1057" i="4" s="1"/>
  <c r="DT1058" i="4" s="1"/>
  <c r="DT1059" i="4" s="1"/>
  <c r="DT1060" i="4" s="1"/>
  <c r="DT1061" i="4" s="1"/>
  <c r="DT1062" i="4" s="1"/>
  <c r="DT1063" i="4" s="1"/>
  <c r="DT1064" i="4" s="1"/>
  <c r="DT1065" i="4" s="1"/>
  <c r="DT1066" i="4" s="1"/>
  <c r="DT1067" i="4" s="1"/>
  <c r="DT1068" i="4" s="1"/>
  <c r="DT1069" i="4" s="1"/>
  <c r="DT1070" i="4" s="1"/>
  <c r="DT1071" i="4" s="1"/>
  <c r="DT1072" i="4" s="1"/>
  <c r="DT1073" i="4" s="1"/>
  <c r="DT1074" i="4" s="1"/>
  <c r="DT1075" i="4" s="1"/>
  <c r="DT1076" i="4" s="1"/>
  <c r="DT1077" i="4" s="1"/>
  <c r="DT1078" i="4" s="1"/>
  <c r="DT1079" i="4" s="1"/>
  <c r="DT1080" i="4" s="1"/>
  <c r="DT1081" i="4" s="1"/>
  <c r="DT1082" i="4" s="1"/>
  <c r="DT1083" i="4" s="1"/>
  <c r="DT1084" i="4" s="1"/>
  <c r="DT1085" i="4" s="1"/>
  <c r="DT1086" i="4" s="1"/>
  <c r="DT1087" i="4" s="1"/>
  <c r="DT1088" i="4" s="1"/>
  <c r="DT1089" i="4" s="1"/>
  <c r="DT1090" i="4" s="1"/>
  <c r="DT1091" i="4" s="1"/>
  <c r="DT1092" i="4" s="1"/>
  <c r="DT1093" i="4" s="1"/>
  <c r="DT1094" i="4" s="1"/>
  <c r="DT1095" i="4" s="1"/>
  <c r="DT1096" i="4" s="1"/>
  <c r="DT1097" i="4" s="1"/>
  <c r="DT1098" i="4" s="1"/>
  <c r="DT1099" i="4" s="1"/>
  <c r="DT1100" i="4" s="1"/>
  <c r="DT1101" i="4" s="1"/>
  <c r="DT1102" i="4" s="1"/>
  <c r="DT1103" i="4" s="1"/>
  <c r="DT1104" i="4" s="1"/>
  <c r="DT1105" i="4" s="1"/>
  <c r="DT1106" i="4" s="1"/>
  <c r="DT1107" i="4" s="1"/>
  <c r="DS742" i="4"/>
  <c r="DS743" i="4" s="1"/>
  <c r="DS744" i="4" s="1"/>
  <c r="DS745" i="4" s="1"/>
  <c r="DS746" i="4" s="1"/>
  <c r="DS747" i="4" s="1"/>
  <c r="DS748" i="4" s="1"/>
  <c r="DS749" i="4" s="1"/>
  <c r="DS750" i="4" s="1"/>
  <c r="DS751" i="4" s="1"/>
  <c r="DS752" i="4" s="1"/>
  <c r="DS753" i="4" s="1"/>
  <c r="DS754" i="4" s="1"/>
  <c r="DS755" i="4" s="1"/>
  <c r="DS756" i="4" s="1"/>
  <c r="DS757" i="4" s="1"/>
  <c r="DS758" i="4" s="1"/>
  <c r="DS759" i="4" s="1"/>
  <c r="DS760" i="4" s="1"/>
  <c r="DS761" i="4" s="1"/>
  <c r="DS762" i="4" s="1"/>
  <c r="DS763" i="4" s="1"/>
  <c r="DS764" i="4" s="1"/>
  <c r="DS765" i="4" s="1"/>
  <c r="DS766" i="4" s="1"/>
  <c r="DS767" i="4" s="1"/>
  <c r="DS768" i="4" s="1"/>
  <c r="DS769" i="4" s="1"/>
  <c r="DS770" i="4" s="1"/>
  <c r="DS771" i="4" s="1"/>
  <c r="DS772" i="4" s="1"/>
  <c r="DS773" i="4" s="1"/>
  <c r="DS774" i="4" s="1"/>
  <c r="DS775" i="4" s="1"/>
  <c r="DS776" i="4" s="1"/>
  <c r="DS777" i="4" s="1"/>
  <c r="DS778" i="4" s="1"/>
  <c r="DS779" i="4" s="1"/>
  <c r="DS780" i="4" s="1"/>
  <c r="DS781" i="4" s="1"/>
  <c r="DS782" i="4" s="1"/>
  <c r="DS783" i="4" s="1"/>
  <c r="DS784" i="4" s="1"/>
  <c r="DS785" i="4" s="1"/>
  <c r="DS786" i="4" s="1"/>
  <c r="DS787" i="4" s="1"/>
  <c r="DS788" i="4" s="1"/>
  <c r="DS789" i="4" s="1"/>
  <c r="DS790" i="4" s="1"/>
  <c r="DS791" i="4" s="1"/>
  <c r="DS792" i="4" s="1"/>
  <c r="DS793" i="4" s="1"/>
  <c r="DS794" i="4" s="1"/>
  <c r="DS795" i="4" s="1"/>
  <c r="DS796" i="4" s="1"/>
  <c r="DS797" i="4" s="1"/>
  <c r="DS798" i="4" s="1"/>
  <c r="DS799" i="4" s="1"/>
  <c r="DS800" i="4" s="1"/>
  <c r="DS801" i="4" s="1"/>
  <c r="DS802" i="4" s="1"/>
  <c r="DS803" i="4" s="1"/>
  <c r="DS804" i="4" s="1"/>
  <c r="DS805" i="4" s="1"/>
  <c r="DS806" i="4" s="1"/>
  <c r="DS807" i="4" s="1"/>
  <c r="DS808" i="4" s="1"/>
  <c r="DS809" i="4" s="1"/>
  <c r="DS810" i="4" s="1"/>
  <c r="DS811" i="4" s="1"/>
  <c r="DS812" i="4" s="1"/>
  <c r="DS813" i="4" s="1"/>
  <c r="DS814" i="4" s="1"/>
  <c r="DS815" i="4" s="1"/>
  <c r="DS816" i="4" s="1"/>
  <c r="DS817" i="4" s="1"/>
  <c r="DS818" i="4" s="1"/>
  <c r="DS819" i="4" s="1"/>
  <c r="DS820" i="4" s="1"/>
  <c r="DS821" i="4" s="1"/>
  <c r="DS822" i="4" s="1"/>
  <c r="DS823" i="4" s="1"/>
  <c r="DS824" i="4" s="1"/>
  <c r="DS825" i="4" s="1"/>
  <c r="DS826" i="4" s="1"/>
  <c r="DS827" i="4" s="1"/>
  <c r="DS828" i="4" s="1"/>
  <c r="DS829" i="4" s="1"/>
  <c r="DS830" i="4" s="1"/>
  <c r="DS831" i="4" s="1"/>
  <c r="DS832" i="4" s="1"/>
  <c r="DS833" i="4" s="1"/>
  <c r="DS834" i="4" s="1"/>
  <c r="DS835" i="4" s="1"/>
  <c r="DS836" i="4" s="1"/>
  <c r="DS837" i="4" s="1"/>
  <c r="DS838" i="4" s="1"/>
  <c r="DS839" i="4" s="1"/>
  <c r="DS840" i="4" s="1"/>
  <c r="DS841" i="4" s="1"/>
  <c r="DS842" i="4" s="1"/>
  <c r="DS843" i="4" s="1"/>
  <c r="DS844" i="4" s="1"/>
  <c r="DS845" i="4" s="1"/>
  <c r="DS846" i="4" s="1"/>
  <c r="DS847" i="4" s="1"/>
  <c r="DS848" i="4" s="1"/>
  <c r="DS849" i="4" s="1"/>
  <c r="DS850" i="4" s="1"/>
  <c r="DS851" i="4" s="1"/>
  <c r="DS852" i="4" s="1"/>
  <c r="DS853" i="4" s="1"/>
  <c r="DS854" i="4" s="1"/>
  <c r="DS855" i="4" s="1"/>
  <c r="DS856" i="4" s="1"/>
  <c r="DS857" i="4" s="1"/>
  <c r="DS858" i="4" s="1"/>
  <c r="DS859" i="4" s="1"/>
  <c r="DS860" i="4" s="1"/>
  <c r="DS861" i="4" s="1"/>
  <c r="DS862" i="4" s="1"/>
  <c r="DS863" i="4" s="1"/>
  <c r="DS864" i="4" s="1"/>
  <c r="DS865" i="4" s="1"/>
  <c r="DS866" i="4" s="1"/>
  <c r="DS867" i="4" s="1"/>
  <c r="DS868" i="4" s="1"/>
  <c r="DS869" i="4" s="1"/>
  <c r="DS870" i="4" s="1"/>
  <c r="DS871" i="4" s="1"/>
  <c r="DS872" i="4" s="1"/>
  <c r="DS873" i="4" s="1"/>
  <c r="DS874" i="4" s="1"/>
  <c r="DS875" i="4" s="1"/>
  <c r="DS876" i="4" s="1"/>
  <c r="DS877" i="4" s="1"/>
  <c r="DS878" i="4" s="1"/>
  <c r="DS879" i="4" s="1"/>
  <c r="DS880" i="4" s="1"/>
  <c r="DS881" i="4" s="1"/>
  <c r="DS882" i="4" s="1"/>
  <c r="DS883" i="4" s="1"/>
  <c r="DS884" i="4" s="1"/>
  <c r="DS885" i="4" s="1"/>
  <c r="DS886" i="4" s="1"/>
  <c r="DS887" i="4" s="1"/>
  <c r="DS888" i="4" s="1"/>
  <c r="DS889" i="4" s="1"/>
  <c r="DS890" i="4" s="1"/>
  <c r="DS891" i="4" s="1"/>
  <c r="DS892" i="4" s="1"/>
  <c r="DS893" i="4" s="1"/>
  <c r="DS894" i="4" s="1"/>
  <c r="DS895" i="4" s="1"/>
  <c r="DS896" i="4" s="1"/>
  <c r="DS897" i="4" s="1"/>
  <c r="DS898" i="4" s="1"/>
  <c r="DS899" i="4" s="1"/>
  <c r="DS900" i="4" s="1"/>
  <c r="DS901" i="4" s="1"/>
  <c r="DS902" i="4" s="1"/>
  <c r="DS903" i="4" s="1"/>
  <c r="DS904" i="4" s="1"/>
  <c r="DS905" i="4" s="1"/>
  <c r="DS906" i="4" s="1"/>
  <c r="DS907" i="4" s="1"/>
  <c r="DS908" i="4" s="1"/>
  <c r="DS909" i="4" s="1"/>
  <c r="DS910" i="4" s="1"/>
  <c r="DS911" i="4" s="1"/>
  <c r="DS912" i="4" s="1"/>
  <c r="DS913" i="4" s="1"/>
  <c r="DS914" i="4" s="1"/>
  <c r="DS915" i="4" s="1"/>
  <c r="DS916" i="4" s="1"/>
  <c r="DS917" i="4" s="1"/>
  <c r="DS918" i="4" s="1"/>
  <c r="DS919" i="4" s="1"/>
  <c r="DS920" i="4" s="1"/>
  <c r="DS921" i="4" s="1"/>
  <c r="DS922" i="4" s="1"/>
  <c r="DS923" i="4" s="1"/>
  <c r="DS924" i="4" s="1"/>
  <c r="DS925" i="4" s="1"/>
  <c r="DS926" i="4" s="1"/>
  <c r="DS927" i="4" s="1"/>
  <c r="DS928" i="4" s="1"/>
  <c r="DS929" i="4" s="1"/>
  <c r="DS930" i="4" s="1"/>
  <c r="DS931" i="4" s="1"/>
  <c r="DS932" i="4" s="1"/>
  <c r="DS933" i="4" s="1"/>
  <c r="DS934" i="4" s="1"/>
  <c r="DS935" i="4" s="1"/>
  <c r="DS936" i="4" s="1"/>
  <c r="DS937" i="4" s="1"/>
  <c r="DS938" i="4" s="1"/>
  <c r="DS939" i="4" s="1"/>
  <c r="DS940" i="4" s="1"/>
  <c r="DS941" i="4" s="1"/>
  <c r="DS942" i="4" s="1"/>
  <c r="DS943" i="4" s="1"/>
  <c r="DS944" i="4" s="1"/>
  <c r="DS945" i="4" s="1"/>
  <c r="DS946" i="4" s="1"/>
  <c r="DS947" i="4" s="1"/>
  <c r="DS948" i="4" s="1"/>
  <c r="DS949" i="4" s="1"/>
  <c r="DS950" i="4" s="1"/>
  <c r="DS951" i="4" s="1"/>
  <c r="DS952" i="4" s="1"/>
  <c r="DS953" i="4" s="1"/>
  <c r="DS954" i="4" s="1"/>
  <c r="DS955" i="4" s="1"/>
  <c r="DS956" i="4" s="1"/>
  <c r="DS957" i="4" s="1"/>
  <c r="DS958" i="4" s="1"/>
  <c r="DS959" i="4" s="1"/>
  <c r="DS960" i="4" s="1"/>
  <c r="DS961" i="4" s="1"/>
  <c r="DS962" i="4" s="1"/>
  <c r="DS963" i="4" s="1"/>
  <c r="DS964" i="4" s="1"/>
  <c r="DS965" i="4" s="1"/>
  <c r="DS966" i="4" s="1"/>
  <c r="DS967" i="4" s="1"/>
  <c r="DS968" i="4" s="1"/>
  <c r="DS969" i="4" s="1"/>
  <c r="DS970" i="4" s="1"/>
  <c r="DS971" i="4" s="1"/>
  <c r="DS972" i="4" s="1"/>
  <c r="DS973" i="4" s="1"/>
  <c r="DS974" i="4" s="1"/>
  <c r="DS975" i="4" s="1"/>
  <c r="DS976" i="4" s="1"/>
  <c r="DS977" i="4" s="1"/>
  <c r="DS978" i="4" s="1"/>
  <c r="DS979" i="4" s="1"/>
  <c r="DS980" i="4" s="1"/>
  <c r="DS981" i="4" s="1"/>
  <c r="DS982" i="4" s="1"/>
  <c r="DS983" i="4" s="1"/>
  <c r="DS984" i="4" s="1"/>
  <c r="DS985" i="4" s="1"/>
  <c r="DS986" i="4" s="1"/>
  <c r="DS987" i="4" s="1"/>
  <c r="DS988" i="4" s="1"/>
  <c r="DS989" i="4" s="1"/>
  <c r="DS990" i="4" s="1"/>
  <c r="DS991" i="4" s="1"/>
  <c r="DS992" i="4" s="1"/>
  <c r="DS993" i="4" s="1"/>
  <c r="DS994" i="4" s="1"/>
  <c r="DS995" i="4" s="1"/>
  <c r="DS996" i="4" s="1"/>
  <c r="DS997" i="4" s="1"/>
  <c r="DS998" i="4" s="1"/>
  <c r="DS999" i="4" s="1"/>
  <c r="DS1000" i="4" s="1"/>
  <c r="DS1001" i="4" s="1"/>
  <c r="DS1002" i="4" s="1"/>
  <c r="DS1003" i="4" s="1"/>
  <c r="DS1004" i="4" s="1"/>
  <c r="DS1005" i="4" s="1"/>
  <c r="DS1006" i="4" s="1"/>
  <c r="DS1007" i="4" s="1"/>
  <c r="DS1008" i="4" s="1"/>
  <c r="DS1009" i="4" s="1"/>
  <c r="DS1010" i="4" s="1"/>
  <c r="DS1011" i="4" s="1"/>
  <c r="DS1012" i="4" s="1"/>
  <c r="DS1013" i="4" s="1"/>
  <c r="DS1014" i="4" s="1"/>
  <c r="DS1015" i="4" s="1"/>
  <c r="DS1016" i="4" s="1"/>
  <c r="DS1017" i="4" s="1"/>
  <c r="DS1018" i="4" s="1"/>
  <c r="DS1019" i="4" s="1"/>
  <c r="DS1020" i="4" s="1"/>
  <c r="DS1021" i="4" s="1"/>
  <c r="DS1022" i="4" s="1"/>
  <c r="DS1023" i="4" s="1"/>
  <c r="DS1024" i="4" s="1"/>
  <c r="DS1025" i="4" s="1"/>
  <c r="DS1026" i="4" s="1"/>
  <c r="DS1027" i="4" s="1"/>
  <c r="DS1028" i="4" s="1"/>
  <c r="DS1029" i="4" s="1"/>
  <c r="DS1030" i="4" s="1"/>
  <c r="DS1031" i="4" s="1"/>
  <c r="DS1032" i="4" s="1"/>
  <c r="DS1033" i="4" s="1"/>
  <c r="DS1034" i="4" s="1"/>
  <c r="DS1035" i="4" s="1"/>
  <c r="DS1036" i="4" s="1"/>
  <c r="DS1037" i="4" s="1"/>
  <c r="DS1038" i="4" s="1"/>
  <c r="DS1039" i="4" s="1"/>
  <c r="DS1040" i="4" s="1"/>
  <c r="DS1041" i="4" s="1"/>
  <c r="DS1042" i="4" s="1"/>
  <c r="DS1043" i="4" s="1"/>
  <c r="DS1044" i="4" s="1"/>
  <c r="DS1045" i="4" s="1"/>
  <c r="DS1046" i="4" s="1"/>
  <c r="DS1047" i="4" s="1"/>
  <c r="DS1048" i="4" s="1"/>
  <c r="DS1049" i="4" s="1"/>
  <c r="DS1050" i="4" s="1"/>
  <c r="DS1051" i="4" s="1"/>
  <c r="DS1052" i="4" s="1"/>
  <c r="DS1053" i="4" s="1"/>
  <c r="DS1054" i="4" s="1"/>
  <c r="DS1055" i="4" s="1"/>
  <c r="DS1056" i="4" s="1"/>
  <c r="DS1057" i="4" s="1"/>
  <c r="DS1058" i="4" s="1"/>
  <c r="DS1059" i="4" s="1"/>
  <c r="DS1060" i="4" s="1"/>
  <c r="DS1061" i="4" s="1"/>
  <c r="DS1062" i="4" s="1"/>
  <c r="DS1063" i="4" s="1"/>
  <c r="DS1064" i="4" s="1"/>
  <c r="DS1065" i="4" s="1"/>
  <c r="DS1066" i="4" s="1"/>
  <c r="DS1067" i="4" s="1"/>
  <c r="DS1068" i="4" s="1"/>
  <c r="DS1069" i="4" s="1"/>
  <c r="DS1070" i="4" s="1"/>
  <c r="DS1071" i="4" s="1"/>
  <c r="DS1072" i="4" s="1"/>
  <c r="DS1073" i="4" s="1"/>
  <c r="DS1074" i="4" s="1"/>
  <c r="DS1075" i="4" s="1"/>
  <c r="DS1076" i="4" s="1"/>
  <c r="DS1077" i="4" s="1"/>
  <c r="DS1078" i="4" s="1"/>
  <c r="DS1079" i="4" s="1"/>
  <c r="DS1080" i="4" s="1"/>
  <c r="DS1081" i="4" s="1"/>
  <c r="DS1082" i="4" s="1"/>
  <c r="DS1083" i="4" s="1"/>
  <c r="DS1084" i="4" s="1"/>
  <c r="DS1085" i="4" s="1"/>
  <c r="DS1086" i="4" s="1"/>
  <c r="DS1087" i="4" s="1"/>
  <c r="DS1088" i="4" s="1"/>
  <c r="DS1089" i="4" s="1"/>
  <c r="DS1090" i="4" s="1"/>
  <c r="DS1091" i="4" s="1"/>
  <c r="DS1092" i="4" s="1"/>
  <c r="DS1093" i="4" s="1"/>
  <c r="DS1094" i="4" s="1"/>
  <c r="DS1095" i="4" s="1"/>
  <c r="DS1096" i="4" s="1"/>
  <c r="DS1097" i="4" s="1"/>
  <c r="DS1098" i="4" s="1"/>
  <c r="DS1099" i="4" s="1"/>
  <c r="DS1100" i="4" s="1"/>
  <c r="DS1101" i="4" s="1"/>
  <c r="DS1102" i="4" s="1"/>
  <c r="DS1103" i="4" s="1"/>
  <c r="DS1104" i="4" s="1"/>
  <c r="DS1105" i="4" s="1"/>
  <c r="DS1106" i="4" s="1"/>
  <c r="DS1107" i="4" s="1"/>
  <c r="DR742" i="4"/>
  <c r="DR743" i="4" s="1"/>
  <c r="DR744" i="4" s="1"/>
  <c r="DR745" i="4" s="1"/>
  <c r="DR746" i="4" s="1"/>
  <c r="DR747" i="4" s="1"/>
  <c r="DR748" i="4" s="1"/>
  <c r="DR749" i="4" s="1"/>
  <c r="DR750" i="4" s="1"/>
  <c r="DR751" i="4" s="1"/>
  <c r="DR752" i="4" s="1"/>
  <c r="DR753" i="4" s="1"/>
  <c r="DR754" i="4" s="1"/>
  <c r="DR755" i="4" s="1"/>
  <c r="DR756" i="4" s="1"/>
  <c r="DR757" i="4" s="1"/>
  <c r="DR758" i="4" s="1"/>
  <c r="DR759" i="4" s="1"/>
  <c r="DR760" i="4" s="1"/>
  <c r="DR761" i="4" s="1"/>
  <c r="DR762" i="4" s="1"/>
  <c r="DR763" i="4" s="1"/>
  <c r="DR764" i="4" s="1"/>
  <c r="DR765" i="4" s="1"/>
  <c r="DR766" i="4" s="1"/>
  <c r="DR767" i="4" s="1"/>
  <c r="DR768" i="4" s="1"/>
  <c r="DR769" i="4" s="1"/>
  <c r="DR770" i="4" s="1"/>
  <c r="DR771" i="4" s="1"/>
  <c r="DR772" i="4" s="1"/>
  <c r="DR773" i="4" s="1"/>
  <c r="DR774" i="4" s="1"/>
  <c r="DR775" i="4" s="1"/>
  <c r="DR776" i="4" s="1"/>
  <c r="DR777" i="4" s="1"/>
  <c r="DR778" i="4" s="1"/>
  <c r="DR779" i="4" s="1"/>
  <c r="DR780" i="4" s="1"/>
  <c r="DR781" i="4" s="1"/>
  <c r="DR782" i="4" s="1"/>
  <c r="DR783" i="4" s="1"/>
  <c r="DR784" i="4" s="1"/>
  <c r="DR785" i="4" s="1"/>
  <c r="DR786" i="4" s="1"/>
  <c r="DR787" i="4" s="1"/>
  <c r="DR788" i="4" s="1"/>
  <c r="DR789" i="4" s="1"/>
  <c r="DR790" i="4" s="1"/>
  <c r="DR791" i="4" s="1"/>
  <c r="DR792" i="4" s="1"/>
  <c r="DR793" i="4" s="1"/>
  <c r="DR794" i="4" s="1"/>
  <c r="DR795" i="4" s="1"/>
  <c r="DR796" i="4" s="1"/>
  <c r="DR797" i="4" s="1"/>
  <c r="DR798" i="4" s="1"/>
  <c r="DR799" i="4" s="1"/>
  <c r="DR800" i="4" s="1"/>
  <c r="DR801" i="4" s="1"/>
  <c r="DR802" i="4" s="1"/>
  <c r="DR803" i="4" s="1"/>
  <c r="DR804" i="4" s="1"/>
  <c r="DR805" i="4" s="1"/>
  <c r="DR806" i="4" s="1"/>
  <c r="DR807" i="4" s="1"/>
  <c r="DR808" i="4" s="1"/>
  <c r="DR809" i="4" s="1"/>
  <c r="DR810" i="4" s="1"/>
  <c r="DR811" i="4" s="1"/>
  <c r="DR812" i="4" s="1"/>
  <c r="DR813" i="4" s="1"/>
  <c r="DR814" i="4" s="1"/>
  <c r="DR815" i="4" s="1"/>
  <c r="DR816" i="4" s="1"/>
  <c r="DR817" i="4" s="1"/>
  <c r="DR818" i="4" s="1"/>
  <c r="DR819" i="4" s="1"/>
  <c r="DR820" i="4" s="1"/>
  <c r="DR821" i="4" s="1"/>
  <c r="DR822" i="4" s="1"/>
  <c r="DR823" i="4" s="1"/>
  <c r="DR824" i="4" s="1"/>
  <c r="DR825" i="4" s="1"/>
  <c r="DR826" i="4" s="1"/>
  <c r="DR827" i="4" s="1"/>
  <c r="DR828" i="4" s="1"/>
  <c r="DR829" i="4" s="1"/>
  <c r="DR830" i="4" s="1"/>
  <c r="DR831" i="4" s="1"/>
  <c r="DR832" i="4" s="1"/>
  <c r="DR833" i="4" s="1"/>
  <c r="DR834" i="4" s="1"/>
  <c r="DR835" i="4" s="1"/>
  <c r="DR836" i="4" s="1"/>
  <c r="DR837" i="4" s="1"/>
  <c r="DR838" i="4" s="1"/>
  <c r="DR839" i="4" s="1"/>
  <c r="DR840" i="4" s="1"/>
  <c r="DR841" i="4" s="1"/>
  <c r="DR842" i="4" s="1"/>
  <c r="DR843" i="4" s="1"/>
  <c r="DR844" i="4" s="1"/>
  <c r="DR845" i="4" s="1"/>
  <c r="DR846" i="4" s="1"/>
  <c r="DR847" i="4" s="1"/>
  <c r="DR848" i="4" s="1"/>
  <c r="DR849" i="4" s="1"/>
  <c r="DR850" i="4" s="1"/>
  <c r="DR851" i="4" s="1"/>
  <c r="DR852" i="4" s="1"/>
  <c r="DR853" i="4" s="1"/>
  <c r="DR854" i="4" s="1"/>
  <c r="DR855" i="4" s="1"/>
  <c r="DR856" i="4" s="1"/>
  <c r="DR857" i="4" s="1"/>
  <c r="DR858" i="4" s="1"/>
  <c r="DR859" i="4" s="1"/>
  <c r="DR860" i="4" s="1"/>
  <c r="DR861" i="4" s="1"/>
  <c r="DR862" i="4" s="1"/>
  <c r="DR863" i="4" s="1"/>
  <c r="DR864" i="4" s="1"/>
  <c r="DR865" i="4" s="1"/>
  <c r="DR866" i="4" s="1"/>
  <c r="DR867" i="4" s="1"/>
  <c r="DR868" i="4" s="1"/>
  <c r="DR869" i="4" s="1"/>
  <c r="DR870" i="4" s="1"/>
  <c r="DR871" i="4" s="1"/>
  <c r="DR872" i="4" s="1"/>
  <c r="DR873" i="4" s="1"/>
  <c r="DR874" i="4" s="1"/>
  <c r="DR875" i="4" s="1"/>
  <c r="DR876" i="4" s="1"/>
  <c r="DR877" i="4" s="1"/>
  <c r="DR878" i="4" s="1"/>
  <c r="DR879" i="4" s="1"/>
  <c r="DR880" i="4" s="1"/>
  <c r="DR881" i="4" s="1"/>
  <c r="DR882" i="4" s="1"/>
  <c r="DR883" i="4" s="1"/>
  <c r="DR884" i="4" s="1"/>
  <c r="DR885" i="4" s="1"/>
  <c r="DR886" i="4" s="1"/>
  <c r="DR887" i="4" s="1"/>
  <c r="DR888" i="4" s="1"/>
  <c r="DR889" i="4" s="1"/>
  <c r="DR890" i="4" s="1"/>
  <c r="DR891" i="4" s="1"/>
  <c r="DR892" i="4" s="1"/>
  <c r="DR893" i="4" s="1"/>
  <c r="DR894" i="4" s="1"/>
  <c r="DR895" i="4" s="1"/>
  <c r="DR896" i="4" s="1"/>
  <c r="DR897" i="4" s="1"/>
  <c r="DR898" i="4" s="1"/>
  <c r="DR899" i="4" s="1"/>
  <c r="DR900" i="4" s="1"/>
  <c r="DR901" i="4" s="1"/>
  <c r="DR902" i="4" s="1"/>
  <c r="DR903" i="4" s="1"/>
  <c r="DR904" i="4" s="1"/>
  <c r="DR905" i="4" s="1"/>
  <c r="DR906" i="4" s="1"/>
  <c r="DR907" i="4" s="1"/>
  <c r="DR908" i="4" s="1"/>
  <c r="DR909" i="4" s="1"/>
  <c r="DR910" i="4" s="1"/>
  <c r="DR911" i="4" s="1"/>
  <c r="DR912" i="4" s="1"/>
  <c r="DR913" i="4" s="1"/>
  <c r="DR914" i="4" s="1"/>
  <c r="DR915" i="4" s="1"/>
  <c r="DR916" i="4" s="1"/>
  <c r="DR917" i="4" s="1"/>
  <c r="DR918" i="4" s="1"/>
  <c r="DR919" i="4" s="1"/>
  <c r="DR920" i="4" s="1"/>
  <c r="DR921" i="4" s="1"/>
  <c r="DR922" i="4" s="1"/>
  <c r="DR923" i="4" s="1"/>
  <c r="DR924" i="4" s="1"/>
  <c r="DR925" i="4" s="1"/>
  <c r="DR926" i="4" s="1"/>
  <c r="DR927" i="4" s="1"/>
  <c r="DR928" i="4" s="1"/>
  <c r="DR929" i="4" s="1"/>
  <c r="DR930" i="4" s="1"/>
  <c r="DR931" i="4" s="1"/>
  <c r="DR932" i="4" s="1"/>
  <c r="DR933" i="4" s="1"/>
  <c r="DR934" i="4" s="1"/>
  <c r="DR935" i="4" s="1"/>
  <c r="DR936" i="4" s="1"/>
  <c r="DR937" i="4" s="1"/>
  <c r="DR938" i="4" s="1"/>
  <c r="DR939" i="4" s="1"/>
  <c r="DR940" i="4" s="1"/>
  <c r="DR941" i="4" s="1"/>
  <c r="DR942" i="4" s="1"/>
  <c r="DR943" i="4" s="1"/>
  <c r="DR944" i="4" s="1"/>
  <c r="DR945" i="4" s="1"/>
  <c r="DR946" i="4" s="1"/>
  <c r="DR947" i="4" s="1"/>
  <c r="DR948" i="4" s="1"/>
  <c r="DR949" i="4" s="1"/>
  <c r="DR950" i="4" s="1"/>
  <c r="DR951" i="4" s="1"/>
  <c r="DR952" i="4" s="1"/>
  <c r="DR953" i="4" s="1"/>
  <c r="DR954" i="4" s="1"/>
  <c r="DR955" i="4" s="1"/>
  <c r="DR956" i="4" s="1"/>
  <c r="DR957" i="4" s="1"/>
  <c r="DR958" i="4" s="1"/>
  <c r="DR959" i="4" s="1"/>
  <c r="DR960" i="4" s="1"/>
  <c r="DR961" i="4" s="1"/>
  <c r="DR962" i="4" s="1"/>
  <c r="DR963" i="4" s="1"/>
  <c r="DR964" i="4" s="1"/>
  <c r="DR965" i="4" s="1"/>
  <c r="DR966" i="4" s="1"/>
  <c r="DR967" i="4" s="1"/>
  <c r="DR968" i="4" s="1"/>
  <c r="DR969" i="4" s="1"/>
  <c r="DR970" i="4" s="1"/>
  <c r="DR971" i="4" s="1"/>
  <c r="DR972" i="4" s="1"/>
  <c r="DR973" i="4" s="1"/>
  <c r="DR974" i="4" s="1"/>
  <c r="DR975" i="4" s="1"/>
  <c r="DR976" i="4" s="1"/>
  <c r="DR977" i="4" s="1"/>
  <c r="DR978" i="4" s="1"/>
  <c r="DR979" i="4" s="1"/>
  <c r="DR980" i="4" s="1"/>
  <c r="DR981" i="4" s="1"/>
  <c r="DR982" i="4" s="1"/>
  <c r="DR983" i="4" s="1"/>
  <c r="DR984" i="4" s="1"/>
  <c r="DR985" i="4" s="1"/>
  <c r="DR986" i="4" s="1"/>
  <c r="DR987" i="4" s="1"/>
  <c r="DR988" i="4" s="1"/>
  <c r="DR989" i="4" s="1"/>
  <c r="DR990" i="4" s="1"/>
  <c r="DR991" i="4" s="1"/>
  <c r="DR992" i="4" s="1"/>
  <c r="DR993" i="4" s="1"/>
  <c r="DR994" i="4" s="1"/>
  <c r="DR995" i="4" s="1"/>
  <c r="DR996" i="4" s="1"/>
  <c r="DR997" i="4" s="1"/>
  <c r="DR998" i="4" s="1"/>
  <c r="DR999" i="4" s="1"/>
  <c r="DR1000" i="4" s="1"/>
  <c r="DR1001" i="4" s="1"/>
  <c r="DR1002" i="4" s="1"/>
  <c r="DR1003" i="4" s="1"/>
  <c r="DR1004" i="4" s="1"/>
  <c r="DR1005" i="4" s="1"/>
  <c r="DR1006" i="4" s="1"/>
  <c r="DR1007" i="4" s="1"/>
  <c r="DR1008" i="4" s="1"/>
  <c r="DR1009" i="4" s="1"/>
  <c r="DR1010" i="4" s="1"/>
  <c r="DR1011" i="4" s="1"/>
  <c r="DR1012" i="4" s="1"/>
  <c r="DR1013" i="4" s="1"/>
  <c r="DR1014" i="4" s="1"/>
  <c r="DR1015" i="4" s="1"/>
  <c r="DR1016" i="4" s="1"/>
  <c r="DR1017" i="4" s="1"/>
  <c r="DR1018" i="4" s="1"/>
  <c r="DR1019" i="4" s="1"/>
  <c r="DR1020" i="4" s="1"/>
  <c r="DR1021" i="4" s="1"/>
  <c r="DR1022" i="4" s="1"/>
  <c r="DR1023" i="4" s="1"/>
  <c r="DR1024" i="4" s="1"/>
  <c r="DR1025" i="4" s="1"/>
  <c r="DR1026" i="4" s="1"/>
  <c r="DR1027" i="4" s="1"/>
  <c r="DR1028" i="4" s="1"/>
  <c r="DR1029" i="4" s="1"/>
  <c r="DR1030" i="4" s="1"/>
  <c r="DR1031" i="4" s="1"/>
  <c r="DR1032" i="4" s="1"/>
  <c r="DR1033" i="4" s="1"/>
  <c r="DR1034" i="4" s="1"/>
  <c r="DR1035" i="4" s="1"/>
  <c r="DR1036" i="4" s="1"/>
  <c r="DR1037" i="4" s="1"/>
  <c r="DR1038" i="4" s="1"/>
  <c r="DR1039" i="4" s="1"/>
  <c r="DR1040" i="4" s="1"/>
  <c r="DR1041" i="4" s="1"/>
  <c r="DR1042" i="4" s="1"/>
  <c r="DR1043" i="4" s="1"/>
  <c r="DR1044" i="4" s="1"/>
  <c r="DR1045" i="4" s="1"/>
  <c r="DR1046" i="4" s="1"/>
  <c r="DR1047" i="4" s="1"/>
  <c r="DR1048" i="4" s="1"/>
  <c r="DR1049" i="4" s="1"/>
  <c r="DR1050" i="4" s="1"/>
  <c r="DR1051" i="4" s="1"/>
  <c r="DR1052" i="4" s="1"/>
  <c r="DR1053" i="4" s="1"/>
  <c r="DR1054" i="4" s="1"/>
  <c r="DR1055" i="4" s="1"/>
  <c r="DR1056" i="4" s="1"/>
  <c r="DR1057" i="4" s="1"/>
  <c r="DR1058" i="4" s="1"/>
  <c r="DR1059" i="4" s="1"/>
  <c r="DR1060" i="4" s="1"/>
  <c r="DR1061" i="4" s="1"/>
  <c r="DR1062" i="4" s="1"/>
  <c r="DR1063" i="4" s="1"/>
  <c r="DR1064" i="4" s="1"/>
  <c r="DR1065" i="4" s="1"/>
  <c r="DR1066" i="4" s="1"/>
  <c r="DR1067" i="4" s="1"/>
  <c r="DR1068" i="4" s="1"/>
  <c r="DR1069" i="4" s="1"/>
  <c r="DR1070" i="4" s="1"/>
  <c r="DR1071" i="4" s="1"/>
  <c r="DR1072" i="4" s="1"/>
  <c r="DR1073" i="4" s="1"/>
  <c r="DR1074" i="4" s="1"/>
  <c r="DR1075" i="4" s="1"/>
  <c r="DR1076" i="4" s="1"/>
  <c r="DR1077" i="4" s="1"/>
  <c r="DR1078" i="4" s="1"/>
  <c r="DR1079" i="4" s="1"/>
  <c r="DR1080" i="4" s="1"/>
  <c r="DR1081" i="4" s="1"/>
  <c r="DR1082" i="4" s="1"/>
  <c r="DR1083" i="4" s="1"/>
  <c r="DR1084" i="4" s="1"/>
  <c r="DR1085" i="4" s="1"/>
  <c r="DR1086" i="4" s="1"/>
  <c r="DR1087" i="4" s="1"/>
  <c r="DR1088" i="4" s="1"/>
  <c r="DR1089" i="4" s="1"/>
  <c r="DR1090" i="4" s="1"/>
  <c r="DR1091" i="4" s="1"/>
  <c r="DR1092" i="4" s="1"/>
  <c r="DR1093" i="4" s="1"/>
  <c r="DR1094" i="4" s="1"/>
  <c r="DR1095" i="4" s="1"/>
  <c r="DR1096" i="4" s="1"/>
  <c r="DR1097" i="4" s="1"/>
  <c r="DR1098" i="4" s="1"/>
  <c r="DR1099" i="4" s="1"/>
  <c r="DR1100" i="4" s="1"/>
  <c r="DR1101" i="4" s="1"/>
  <c r="DR1102" i="4" s="1"/>
  <c r="DR1103" i="4" s="1"/>
  <c r="DR1104" i="4" s="1"/>
  <c r="DR1105" i="4" s="1"/>
  <c r="DR1106" i="4" s="1"/>
  <c r="DR1107" i="4" s="1"/>
  <c r="DQ742" i="4"/>
  <c r="DQ743" i="4" s="1"/>
  <c r="DQ744" i="4" s="1"/>
  <c r="DQ745" i="4" s="1"/>
  <c r="DQ746" i="4" s="1"/>
  <c r="DQ747" i="4" s="1"/>
  <c r="DQ748" i="4" s="1"/>
  <c r="DQ749" i="4" s="1"/>
  <c r="DQ750" i="4" s="1"/>
  <c r="DQ751" i="4" s="1"/>
  <c r="DQ752" i="4" s="1"/>
  <c r="DQ753" i="4" s="1"/>
  <c r="DQ754" i="4" s="1"/>
  <c r="DQ755" i="4" s="1"/>
  <c r="DQ756" i="4" s="1"/>
  <c r="DQ757" i="4" s="1"/>
  <c r="DQ758" i="4" s="1"/>
  <c r="DQ759" i="4" s="1"/>
  <c r="DQ760" i="4" s="1"/>
  <c r="DQ761" i="4" s="1"/>
  <c r="DQ762" i="4" s="1"/>
  <c r="DQ763" i="4" s="1"/>
  <c r="DQ764" i="4" s="1"/>
  <c r="DQ765" i="4" s="1"/>
  <c r="DQ766" i="4" s="1"/>
  <c r="DQ767" i="4" s="1"/>
  <c r="DQ768" i="4" s="1"/>
  <c r="DQ769" i="4" s="1"/>
  <c r="DQ770" i="4" s="1"/>
  <c r="DQ771" i="4" s="1"/>
  <c r="DQ772" i="4" s="1"/>
  <c r="DQ773" i="4" s="1"/>
  <c r="DQ774" i="4" s="1"/>
  <c r="DQ775" i="4" s="1"/>
  <c r="DQ776" i="4" s="1"/>
  <c r="DQ777" i="4" s="1"/>
  <c r="DQ778" i="4" s="1"/>
  <c r="DQ779" i="4" s="1"/>
  <c r="DQ780" i="4" s="1"/>
  <c r="DQ781" i="4" s="1"/>
  <c r="DQ782" i="4" s="1"/>
  <c r="DQ783" i="4" s="1"/>
  <c r="DQ784" i="4" s="1"/>
  <c r="DQ785" i="4" s="1"/>
  <c r="DQ786" i="4" s="1"/>
  <c r="DQ787" i="4" s="1"/>
  <c r="DQ788" i="4" s="1"/>
  <c r="DQ789" i="4" s="1"/>
  <c r="DQ790" i="4" s="1"/>
  <c r="DQ791" i="4" s="1"/>
  <c r="DQ792" i="4" s="1"/>
  <c r="DQ793" i="4" s="1"/>
  <c r="DQ794" i="4" s="1"/>
  <c r="DQ795" i="4" s="1"/>
  <c r="DQ796" i="4" s="1"/>
  <c r="DQ797" i="4" s="1"/>
  <c r="DQ798" i="4" s="1"/>
  <c r="DQ799" i="4" s="1"/>
  <c r="DQ800" i="4" s="1"/>
  <c r="DQ801" i="4" s="1"/>
  <c r="DQ802" i="4" s="1"/>
  <c r="DQ803" i="4" s="1"/>
  <c r="DQ804" i="4" s="1"/>
  <c r="DQ805" i="4" s="1"/>
  <c r="DQ806" i="4" s="1"/>
  <c r="DQ807" i="4" s="1"/>
  <c r="DQ808" i="4" s="1"/>
  <c r="DQ809" i="4" s="1"/>
  <c r="DQ810" i="4" s="1"/>
  <c r="DQ811" i="4" s="1"/>
  <c r="DQ812" i="4" s="1"/>
  <c r="DQ813" i="4" s="1"/>
  <c r="DQ814" i="4" s="1"/>
  <c r="DQ815" i="4" s="1"/>
  <c r="DQ816" i="4" s="1"/>
  <c r="DQ817" i="4" s="1"/>
  <c r="DQ818" i="4" s="1"/>
  <c r="DQ819" i="4" s="1"/>
  <c r="DQ820" i="4" s="1"/>
  <c r="DQ821" i="4" s="1"/>
  <c r="DQ822" i="4" s="1"/>
  <c r="DQ823" i="4" s="1"/>
  <c r="DQ824" i="4" s="1"/>
  <c r="DQ825" i="4" s="1"/>
  <c r="DQ826" i="4" s="1"/>
  <c r="DQ827" i="4" s="1"/>
  <c r="DQ828" i="4" s="1"/>
  <c r="DQ829" i="4" s="1"/>
  <c r="DQ830" i="4" s="1"/>
  <c r="DQ831" i="4" s="1"/>
  <c r="DQ832" i="4" s="1"/>
  <c r="DQ833" i="4" s="1"/>
  <c r="DQ834" i="4" s="1"/>
  <c r="DQ835" i="4" s="1"/>
  <c r="DQ836" i="4" s="1"/>
  <c r="DQ837" i="4" s="1"/>
  <c r="DQ838" i="4" s="1"/>
  <c r="DQ839" i="4" s="1"/>
  <c r="DQ840" i="4" s="1"/>
  <c r="DQ841" i="4" s="1"/>
  <c r="DQ842" i="4" s="1"/>
  <c r="DQ843" i="4" s="1"/>
  <c r="DQ844" i="4" s="1"/>
  <c r="DP742" i="4"/>
  <c r="DP743" i="4" s="1"/>
  <c r="DP744" i="4" s="1"/>
  <c r="DP745" i="4" s="1"/>
  <c r="DP746" i="4" s="1"/>
  <c r="DP747" i="4" s="1"/>
  <c r="DP748" i="4" s="1"/>
  <c r="DP749" i="4" s="1"/>
  <c r="DP750" i="4" s="1"/>
  <c r="DP751" i="4" s="1"/>
  <c r="DP752" i="4" s="1"/>
  <c r="DP753" i="4" s="1"/>
  <c r="DP754" i="4" s="1"/>
  <c r="DP755" i="4" s="1"/>
  <c r="DP756" i="4" s="1"/>
  <c r="DP757" i="4" s="1"/>
  <c r="DP758" i="4" s="1"/>
  <c r="DP759" i="4" s="1"/>
  <c r="DP760" i="4" s="1"/>
  <c r="DP761" i="4" s="1"/>
  <c r="DP762" i="4" s="1"/>
  <c r="DP763" i="4" s="1"/>
  <c r="DP764" i="4" s="1"/>
  <c r="DP765" i="4" s="1"/>
  <c r="DP766" i="4" s="1"/>
  <c r="DP767" i="4" s="1"/>
  <c r="DP768" i="4" s="1"/>
  <c r="DP769" i="4" s="1"/>
  <c r="DP770" i="4" s="1"/>
  <c r="DP771" i="4" s="1"/>
  <c r="DP772" i="4" s="1"/>
  <c r="DP773" i="4" s="1"/>
  <c r="DP774" i="4" s="1"/>
  <c r="DP775" i="4" s="1"/>
  <c r="DP776" i="4" s="1"/>
  <c r="DP777" i="4" s="1"/>
  <c r="DP778" i="4" s="1"/>
  <c r="DP779" i="4" s="1"/>
  <c r="DP780" i="4" s="1"/>
  <c r="DP781" i="4" s="1"/>
  <c r="DP782" i="4" s="1"/>
  <c r="DP783" i="4" s="1"/>
  <c r="DP784" i="4" s="1"/>
  <c r="DP785" i="4" s="1"/>
  <c r="DP786" i="4" s="1"/>
  <c r="DP787" i="4" s="1"/>
  <c r="DP788" i="4" s="1"/>
  <c r="DP789" i="4" s="1"/>
  <c r="DP790" i="4" s="1"/>
  <c r="DP791" i="4" s="1"/>
  <c r="DP792" i="4" s="1"/>
  <c r="DP793" i="4" s="1"/>
  <c r="DP794" i="4" s="1"/>
  <c r="DP795" i="4" s="1"/>
  <c r="DP796" i="4" s="1"/>
  <c r="DP797" i="4" s="1"/>
  <c r="DP798" i="4" s="1"/>
  <c r="DP799" i="4" s="1"/>
  <c r="DP800" i="4" s="1"/>
  <c r="DP801" i="4" s="1"/>
  <c r="DP802" i="4" s="1"/>
  <c r="DP803" i="4" s="1"/>
  <c r="DP804" i="4" s="1"/>
  <c r="DP805" i="4" s="1"/>
  <c r="DP806" i="4" s="1"/>
  <c r="DP807" i="4" s="1"/>
  <c r="DP808" i="4" s="1"/>
  <c r="DP809" i="4" s="1"/>
  <c r="DP810" i="4" s="1"/>
  <c r="DP811" i="4" s="1"/>
  <c r="DP812" i="4" s="1"/>
  <c r="DP813" i="4" s="1"/>
  <c r="DP814" i="4" s="1"/>
  <c r="DP815" i="4" s="1"/>
  <c r="DP816" i="4" s="1"/>
  <c r="DP817" i="4" s="1"/>
  <c r="DP818" i="4" s="1"/>
  <c r="DP819" i="4" s="1"/>
  <c r="DP820" i="4" s="1"/>
  <c r="DP821" i="4" s="1"/>
  <c r="DP822" i="4" s="1"/>
  <c r="DP823" i="4" s="1"/>
  <c r="DP824" i="4" s="1"/>
  <c r="DP825" i="4" s="1"/>
  <c r="DP826" i="4" s="1"/>
  <c r="DP827" i="4" s="1"/>
  <c r="DP828" i="4" s="1"/>
  <c r="DP829" i="4" s="1"/>
  <c r="DP830" i="4" s="1"/>
  <c r="DP831" i="4" s="1"/>
  <c r="DP832" i="4" s="1"/>
  <c r="DP833" i="4" s="1"/>
  <c r="DP834" i="4" s="1"/>
  <c r="DP835" i="4" s="1"/>
  <c r="DP836" i="4" s="1"/>
  <c r="DP837" i="4" s="1"/>
  <c r="DP838" i="4" s="1"/>
  <c r="DP839" i="4" s="1"/>
  <c r="DP840" i="4" s="1"/>
  <c r="DP841" i="4" s="1"/>
  <c r="DP842" i="4" s="1"/>
  <c r="DP843" i="4" s="1"/>
  <c r="DP844" i="4" s="1"/>
  <c r="DP845" i="4" s="1"/>
  <c r="DP846" i="4" s="1"/>
  <c r="DP847" i="4" s="1"/>
  <c r="DP848" i="4" s="1"/>
  <c r="DP849" i="4" s="1"/>
  <c r="DP850" i="4" s="1"/>
  <c r="DP851" i="4" s="1"/>
  <c r="DP852" i="4" s="1"/>
  <c r="DP853" i="4" s="1"/>
  <c r="DP854" i="4" s="1"/>
  <c r="DP855" i="4" s="1"/>
  <c r="DP856" i="4" s="1"/>
  <c r="DP857" i="4" s="1"/>
  <c r="DP858" i="4" s="1"/>
  <c r="DP859" i="4" s="1"/>
  <c r="DP860" i="4" s="1"/>
  <c r="DP861" i="4" s="1"/>
  <c r="DP862" i="4" s="1"/>
  <c r="DP863" i="4" s="1"/>
  <c r="DP864" i="4" s="1"/>
  <c r="DP865" i="4" s="1"/>
  <c r="DP866" i="4" s="1"/>
  <c r="DP867" i="4" s="1"/>
  <c r="DP868" i="4" s="1"/>
  <c r="DP869" i="4" s="1"/>
  <c r="DP870" i="4" s="1"/>
  <c r="DP871" i="4" s="1"/>
  <c r="DP872" i="4" s="1"/>
  <c r="DP873" i="4" s="1"/>
  <c r="DP874" i="4" s="1"/>
  <c r="DP875" i="4" s="1"/>
  <c r="DP876" i="4" s="1"/>
  <c r="DP877" i="4" s="1"/>
  <c r="DP878" i="4" s="1"/>
  <c r="DP879" i="4" s="1"/>
  <c r="DP880" i="4" s="1"/>
  <c r="DP881" i="4" s="1"/>
  <c r="DP882" i="4" s="1"/>
  <c r="DP883" i="4" s="1"/>
  <c r="DP884" i="4" s="1"/>
  <c r="DP885" i="4" s="1"/>
  <c r="DP886" i="4" s="1"/>
  <c r="DP887" i="4" s="1"/>
  <c r="DP888" i="4" s="1"/>
  <c r="DP889" i="4" s="1"/>
  <c r="DP890" i="4" s="1"/>
  <c r="DP891" i="4" s="1"/>
  <c r="DP892" i="4" s="1"/>
  <c r="DP893" i="4" s="1"/>
  <c r="DP894" i="4" s="1"/>
  <c r="DP895" i="4" s="1"/>
  <c r="DP896" i="4" s="1"/>
  <c r="DP897" i="4" s="1"/>
  <c r="DP898" i="4" s="1"/>
  <c r="DP899" i="4" s="1"/>
  <c r="DP900" i="4" s="1"/>
  <c r="DP901" i="4" s="1"/>
  <c r="DP902" i="4" s="1"/>
  <c r="DP903" i="4" s="1"/>
  <c r="DP904" i="4" s="1"/>
  <c r="DP905" i="4" s="1"/>
  <c r="DP906" i="4" s="1"/>
  <c r="DP907" i="4" s="1"/>
  <c r="DP908" i="4" s="1"/>
  <c r="DP909" i="4" s="1"/>
  <c r="DP910" i="4" s="1"/>
  <c r="DP911" i="4" s="1"/>
  <c r="DP912" i="4" s="1"/>
  <c r="DP913" i="4" s="1"/>
  <c r="DP914" i="4" s="1"/>
  <c r="DP915" i="4" s="1"/>
  <c r="DP916" i="4" s="1"/>
  <c r="DP917" i="4" s="1"/>
  <c r="DP918" i="4" s="1"/>
  <c r="DP919" i="4" s="1"/>
  <c r="DP920" i="4" s="1"/>
  <c r="DP921" i="4" s="1"/>
  <c r="DP922" i="4" s="1"/>
  <c r="DP923" i="4" s="1"/>
  <c r="DP924" i="4" s="1"/>
  <c r="DP925" i="4" s="1"/>
  <c r="DP926" i="4" s="1"/>
  <c r="DP927" i="4" s="1"/>
  <c r="DP928" i="4" s="1"/>
  <c r="DP929" i="4" s="1"/>
  <c r="DP930" i="4" s="1"/>
  <c r="DP931" i="4" s="1"/>
  <c r="DP932" i="4" s="1"/>
  <c r="DP933" i="4" s="1"/>
  <c r="DP934" i="4" s="1"/>
  <c r="DP935" i="4" s="1"/>
  <c r="DP936" i="4" s="1"/>
  <c r="DP937" i="4" s="1"/>
  <c r="DP938" i="4" s="1"/>
  <c r="DP939" i="4" s="1"/>
  <c r="DP940" i="4" s="1"/>
  <c r="DP941" i="4" s="1"/>
  <c r="DP942" i="4" s="1"/>
  <c r="DP943" i="4" s="1"/>
  <c r="DP944" i="4" s="1"/>
  <c r="DP945" i="4" s="1"/>
  <c r="DP946" i="4" s="1"/>
  <c r="DP947" i="4" s="1"/>
  <c r="DP948" i="4" s="1"/>
  <c r="DP949" i="4" s="1"/>
  <c r="DP950" i="4" s="1"/>
  <c r="DP951" i="4" s="1"/>
  <c r="DP952" i="4" s="1"/>
  <c r="DP953" i="4" s="1"/>
  <c r="DP954" i="4" s="1"/>
  <c r="DP955" i="4" s="1"/>
  <c r="DP956" i="4" s="1"/>
  <c r="DP957" i="4" s="1"/>
  <c r="DP958" i="4" s="1"/>
  <c r="DP959" i="4" s="1"/>
  <c r="DP960" i="4" s="1"/>
  <c r="DP961" i="4" s="1"/>
  <c r="DP962" i="4" s="1"/>
  <c r="DP963" i="4" s="1"/>
  <c r="DP964" i="4" s="1"/>
  <c r="DP965" i="4" s="1"/>
  <c r="DP966" i="4" s="1"/>
  <c r="DP967" i="4" s="1"/>
  <c r="DP968" i="4" s="1"/>
  <c r="DP969" i="4" s="1"/>
  <c r="DP970" i="4" s="1"/>
  <c r="DP971" i="4" s="1"/>
  <c r="DP972" i="4" s="1"/>
  <c r="DP973" i="4" s="1"/>
  <c r="DP974" i="4" s="1"/>
  <c r="DP975" i="4" s="1"/>
  <c r="DP976" i="4" s="1"/>
  <c r="DP977" i="4" s="1"/>
  <c r="DP978" i="4" s="1"/>
  <c r="DP979" i="4" s="1"/>
  <c r="DP980" i="4" s="1"/>
  <c r="DP981" i="4" s="1"/>
  <c r="DP982" i="4" s="1"/>
  <c r="DP983" i="4" s="1"/>
  <c r="DP984" i="4" s="1"/>
  <c r="DP985" i="4" s="1"/>
  <c r="DP986" i="4" s="1"/>
  <c r="DP987" i="4" s="1"/>
  <c r="DP988" i="4" s="1"/>
  <c r="DP989" i="4" s="1"/>
  <c r="DP990" i="4" s="1"/>
  <c r="DP991" i="4" s="1"/>
  <c r="DP992" i="4" s="1"/>
  <c r="DP993" i="4" s="1"/>
  <c r="DP994" i="4" s="1"/>
  <c r="DP995" i="4" s="1"/>
  <c r="DP996" i="4" s="1"/>
  <c r="DP997" i="4" s="1"/>
  <c r="DP998" i="4" s="1"/>
  <c r="DP999" i="4" s="1"/>
  <c r="DP1000" i="4" s="1"/>
  <c r="DP1001" i="4" s="1"/>
  <c r="DP1002" i="4" s="1"/>
  <c r="DP1003" i="4" s="1"/>
  <c r="DP1004" i="4" s="1"/>
  <c r="DP1005" i="4" s="1"/>
  <c r="DP1006" i="4" s="1"/>
  <c r="DP1007" i="4" s="1"/>
  <c r="DP1008" i="4" s="1"/>
  <c r="DP1009" i="4" s="1"/>
  <c r="DP1010" i="4" s="1"/>
  <c r="DP1011" i="4" s="1"/>
  <c r="DP1012" i="4" s="1"/>
  <c r="DP1013" i="4" s="1"/>
  <c r="DP1014" i="4" s="1"/>
  <c r="DP1015" i="4" s="1"/>
  <c r="DP1016" i="4" s="1"/>
  <c r="DP1017" i="4" s="1"/>
  <c r="DP1018" i="4" s="1"/>
  <c r="DP1019" i="4" s="1"/>
  <c r="DP1020" i="4" s="1"/>
  <c r="DP1021" i="4" s="1"/>
  <c r="DP1022" i="4" s="1"/>
  <c r="DP1023" i="4" s="1"/>
  <c r="DP1024" i="4" s="1"/>
  <c r="DP1025" i="4" s="1"/>
  <c r="DP1026" i="4" s="1"/>
  <c r="DP1027" i="4" s="1"/>
  <c r="DP1028" i="4" s="1"/>
  <c r="DP1029" i="4" s="1"/>
  <c r="DP1030" i="4" s="1"/>
  <c r="DP1031" i="4" s="1"/>
  <c r="DP1032" i="4" s="1"/>
  <c r="DP1033" i="4" s="1"/>
  <c r="DP1034" i="4" s="1"/>
  <c r="DP1035" i="4" s="1"/>
  <c r="DP1036" i="4" s="1"/>
  <c r="DP1037" i="4" s="1"/>
  <c r="DP1038" i="4" s="1"/>
  <c r="DP1039" i="4" s="1"/>
  <c r="DP1040" i="4" s="1"/>
  <c r="DP1041" i="4" s="1"/>
  <c r="DP1042" i="4" s="1"/>
  <c r="DP1043" i="4" s="1"/>
  <c r="DP1044" i="4" s="1"/>
  <c r="DP1045" i="4" s="1"/>
  <c r="DP1046" i="4" s="1"/>
  <c r="DP1047" i="4" s="1"/>
  <c r="DP1048" i="4" s="1"/>
  <c r="DP1049" i="4" s="1"/>
  <c r="DP1050" i="4" s="1"/>
  <c r="DP1051" i="4" s="1"/>
  <c r="DP1052" i="4" s="1"/>
  <c r="DP1053" i="4" s="1"/>
  <c r="DP1054" i="4" s="1"/>
  <c r="DP1055" i="4" s="1"/>
  <c r="DP1056" i="4" s="1"/>
  <c r="DP1057" i="4" s="1"/>
  <c r="DP1058" i="4" s="1"/>
  <c r="DP1059" i="4" s="1"/>
  <c r="DP1060" i="4" s="1"/>
  <c r="DP1061" i="4" s="1"/>
  <c r="DP1062" i="4" s="1"/>
  <c r="DP1063" i="4" s="1"/>
  <c r="DP1064" i="4" s="1"/>
  <c r="DP1065" i="4" s="1"/>
  <c r="DP1066" i="4" s="1"/>
  <c r="DP1067" i="4" s="1"/>
  <c r="DP1068" i="4" s="1"/>
  <c r="DP1069" i="4" s="1"/>
  <c r="DP1070" i="4" s="1"/>
  <c r="DP1071" i="4" s="1"/>
  <c r="DP1072" i="4" s="1"/>
  <c r="DP1073" i="4" s="1"/>
  <c r="DP1074" i="4" s="1"/>
  <c r="DP1075" i="4" s="1"/>
  <c r="DP1076" i="4" s="1"/>
  <c r="DP1077" i="4" s="1"/>
  <c r="DP1078" i="4" s="1"/>
  <c r="DP1079" i="4" s="1"/>
  <c r="DP1080" i="4" s="1"/>
  <c r="DP1081" i="4" s="1"/>
  <c r="DP1082" i="4" s="1"/>
  <c r="DP1083" i="4" s="1"/>
  <c r="DP1084" i="4" s="1"/>
  <c r="DP1085" i="4" s="1"/>
  <c r="DP1086" i="4" s="1"/>
  <c r="DP1087" i="4" s="1"/>
  <c r="DP1088" i="4" s="1"/>
  <c r="DP1089" i="4" s="1"/>
  <c r="DP1090" i="4" s="1"/>
  <c r="DP1091" i="4" s="1"/>
  <c r="DP1092" i="4" s="1"/>
  <c r="DP1093" i="4" s="1"/>
  <c r="DP1094" i="4" s="1"/>
  <c r="DP1095" i="4" s="1"/>
  <c r="DP1096" i="4" s="1"/>
  <c r="DP1097" i="4" s="1"/>
  <c r="DP1098" i="4" s="1"/>
  <c r="DP1099" i="4" s="1"/>
  <c r="DP1100" i="4" s="1"/>
  <c r="DP1101" i="4" s="1"/>
  <c r="DP1102" i="4" s="1"/>
  <c r="DP1103" i="4" s="1"/>
  <c r="DP1104" i="4" s="1"/>
  <c r="DP1105" i="4" s="1"/>
  <c r="DP1106" i="4" s="1"/>
  <c r="DP1107" i="4" s="1"/>
  <c r="DU709" i="4"/>
  <c r="DU710" i="4" s="1"/>
  <c r="DU711" i="4" s="1"/>
  <c r="DU712" i="4" s="1"/>
  <c r="DU713" i="4" s="1"/>
  <c r="DU714" i="4" s="1"/>
  <c r="DU715" i="4" s="1"/>
  <c r="DU716" i="4" s="1"/>
  <c r="DU717" i="4" s="1"/>
  <c r="DU718" i="4" s="1"/>
  <c r="DU719" i="4" s="1"/>
  <c r="DU720" i="4" s="1"/>
  <c r="DU721" i="4" s="1"/>
  <c r="DU722" i="4" s="1"/>
  <c r="DU723" i="4" s="1"/>
  <c r="DU724" i="4" s="1"/>
  <c r="DU725" i="4" s="1"/>
  <c r="DU726" i="4" s="1"/>
  <c r="DU727" i="4" s="1"/>
  <c r="DU728" i="4" s="1"/>
  <c r="DU729" i="4" s="1"/>
  <c r="DU730" i="4" s="1"/>
  <c r="DU731" i="4" s="1"/>
  <c r="DU732" i="4" s="1"/>
  <c r="DU733" i="4" s="1"/>
  <c r="DU734" i="4" s="1"/>
  <c r="DU735" i="4" s="1"/>
  <c r="DU736" i="4" s="1"/>
  <c r="DU737" i="4" s="1"/>
  <c r="DU738" i="4" s="1"/>
  <c r="DU739" i="4" s="1"/>
  <c r="DT709" i="4"/>
  <c r="DT710" i="4" s="1"/>
  <c r="DT711" i="4" s="1"/>
  <c r="DT712" i="4" s="1"/>
  <c r="DT713" i="4" s="1"/>
  <c r="DT714" i="4" s="1"/>
  <c r="DT715" i="4" s="1"/>
  <c r="DT716" i="4" s="1"/>
  <c r="DT717" i="4" s="1"/>
  <c r="DT718" i="4" s="1"/>
  <c r="DT719" i="4" s="1"/>
  <c r="DT720" i="4" s="1"/>
  <c r="DT721" i="4" s="1"/>
  <c r="DT722" i="4" s="1"/>
  <c r="DT723" i="4" s="1"/>
  <c r="DT724" i="4" s="1"/>
  <c r="DT725" i="4" s="1"/>
  <c r="DT726" i="4" s="1"/>
  <c r="DT727" i="4" s="1"/>
  <c r="DT728" i="4" s="1"/>
  <c r="DT729" i="4" s="1"/>
  <c r="DT730" i="4" s="1"/>
  <c r="DT731" i="4" s="1"/>
  <c r="DT732" i="4" s="1"/>
  <c r="DT733" i="4" s="1"/>
  <c r="DT734" i="4" s="1"/>
  <c r="DT735" i="4" s="1"/>
  <c r="DT736" i="4" s="1"/>
  <c r="DT737" i="4" s="1"/>
  <c r="DT738" i="4" s="1"/>
  <c r="DT739" i="4" s="1"/>
  <c r="BT20" i="7" s="1"/>
  <c r="DS709" i="4"/>
  <c r="DS710" i="4" s="1"/>
  <c r="DS711" i="4" s="1"/>
  <c r="DS712" i="4" s="1"/>
  <c r="DS713" i="4" s="1"/>
  <c r="DS714" i="4" s="1"/>
  <c r="DS715" i="4" s="1"/>
  <c r="DS716" i="4" s="1"/>
  <c r="DS717" i="4" s="1"/>
  <c r="DS718" i="4" s="1"/>
  <c r="DS719" i="4" s="1"/>
  <c r="DS720" i="4" s="1"/>
  <c r="DS721" i="4" s="1"/>
  <c r="DS722" i="4" s="1"/>
  <c r="DS723" i="4" s="1"/>
  <c r="DS724" i="4" s="1"/>
  <c r="DS725" i="4" s="1"/>
  <c r="DS726" i="4" s="1"/>
  <c r="DS727" i="4" s="1"/>
  <c r="DS728" i="4" s="1"/>
  <c r="DS729" i="4" s="1"/>
  <c r="DS730" i="4" s="1"/>
  <c r="DS731" i="4" s="1"/>
  <c r="DS732" i="4" s="1"/>
  <c r="DS733" i="4" s="1"/>
  <c r="DS734" i="4" s="1"/>
  <c r="DS735" i="4" s="1"/>
  <c r="DS736" i="4" s="1"/>
  <c r="DS737" i="4" s="1"/>
  <c r="DS738" i="4" s="1"/>
  <c r="DS739" i="4" s="1"/>
  <c r="BS20" i="7" s="1"/>
  <c r="DR709" i="4"/>
  <c r="DR710" i="4" s="1"/>
  <c r="DR711" i="4" s="1"/>
  <c r="DR712" i="4" s="1"/>
  <c r="DR713" i="4" s="1"/>
  <c r="DR714" i="4" s="1"/>
  <c r="DR715" i="4" s="1"/>
  <c r="DR716" i="4" s="1"/>
  <c r="DR717" i="4" s="1"/>
  <c r="DR718" i="4" s="1"/>
  <c r="DR719" i="4" s="1"/>
  <c r="DR720" i="4" s="1"/>
  <c r="DR721" i="4" s="1"/>
  <c r="DR722" i="4" s="1"/>
  <c r="DR723" i="4" s="1"/>
  <c r="DR724" i="4" s="1"/>
  <c r="DR725" i="4" s="1"/>
  <c r="DR726" i="4" s="1"/>
  <c r="DR727" i="4" s="1"/>
  <c r="DR728" i="4" s="1"/>
  <c r="DR729" i="4" s="1"/>
  <c r="DR730" i="4" s="1"/>
  <c r="DR731" i="4" s="1"/>
  <c r="DR732" i="4" s="1"/>
  <c r="DR733" i="4" s="1"/>
  <c r="DR734" i="4" s="1"/>
  <c r="DR735" i="4" s="1"/>
  <c r="DR736" i="4" s="1"/>
  <c r="DR737" i="4" s="1"/>
  <c r="DR738" i="4" s="1"/>
  <c r="DR739" i="4" s="1"/>
  <c r="BR20" i="7" s="1"/>
  <c r="DQ709" i="4"/>
  <c r="DQ710" i="4" s="1"/>
  <c r="DQ711" i="4" s="1"/>
  <c r="DQ712" i="4" s="1"/>
  <c r="DQ713" i="4" s="1"/>
  <c r="DQ714" i="4" s="1"/>
  <c r="DQ715" i="4" s="1"/>
  <c r="DQ716" i="4" s="1"/>
  <c r="DQ717" i="4" s="1"/>
  <c r="DQ718" i="4" s="1"/>
  <c r="DQ719" i="4" s="1"/>
  <c r="DQ720" i="4" s="1"/>
  <c r="DQ721" i="4" s="1"/>
  <c r="DQ722" i="4" s="1"/>
  <c r="DQ723" i="4" s="1"/>
  <c r="DQ724" i="4" s="1"/>
  <c r="DQ725" i="4" s="1"/>
  <c r="DQ726" i="4" s="1"/>
  <c r="DQ727" i="4" s="1"/>
  <c r="DQ728" i="4" s="1"/>
  <c r="DQ729" i="4" s="1"/>
  <c r="DQ730" i="4" s="1"/>
  <c r="DQ731" i="4" s="1"/>
  <c r="DQ732" i="4" s="1"/>
  <c r="DQ733" i="4" s="1"/>
  <c r="DQ734" i="4" s="1"/>
  <c r="DQ735" i="4" s="1"/>
  <c r="DQ736" i="4" s="1"/>
  <c r="DQ737" i="4" s="1"/>
  <c r="DQ738" i="4" s="1"/>
  <c r="DQ739" i="4" s="1"/>
  <c r="BQ20" i="7" s="1"/>
  <c r="DP709" i="4"/>
  <c r="DP710" i="4" s="1"/>
  <c r="DP711" i="4" s="1"/>
  <c r="DP712" i="4" s="1"/>
  <c r="DP713" i="4" s="1"/>
  <c r="DP714" i="4" s="1"/>
  <c r="DP715" i="4" s="1"/>
  <c r="DP716" i="4" s="1"/>
  <c r="DP717" i="4" s="1"/>
  <c r="DP718" i="4" s="1"/>
  <c r="DP719" i="4" s="1"/>
  <c r="DP720" i="4" s="1"/>
  <c r="DP721" i="4" s="1"/>
  <c r="DP722" i="4" s="1"/>
  <c r="DP723" i="4" s="1"/>
  <c r="DP724" i="4" s="1"/>
  <c r="DP725" i="4" s="1"/>
  <c r="DP726" i="4" s="1"/>
  <c r="DP727" i="4" s="1"/>
  <c r="DP728" i="4" s="1"/>
  <c r="DP729" i="4" s="1"/>
  <c r="DP730" i="4" s="1"/>
  <c r="DP731" i="4" s="1"/>
  <c r="DP732" i="4" s="1"/>
  <c r="DP733" i="4" s="1"/>
  <c r="DP734" i="4" s="1"/>
  <c r="DP735" i="4" s="1"/>
  <c r="DP736" i="4" s="1"/>
  <c r="DP737" i="4" s="1"/>
  <c r="DP738" i="4" s="1"/>
  <c r="DP739" i="4" s="1"/>
  <c r="P41" i="7" s="1"/>
  <c r="P59" i="7" s="1"/>
  <c r="DU679" i="4"/>
  <c r="DU680" i="4" s="1"/>
  <c r="DU681" i="4" s="1"/>
  <c r="DU682" i="4" s="1"/>
  <c r="DU683" i="4" s="1"/>
  <c r="DU684" i="4" s="1"/>
  <c r="DU685" i="4" s="1"/>
  <c r="DU686" i="4" s="1"/>
  <c r="DU687" i="4" s="1"/>
  <c r="DU688" i="4" s="1"/>
  <c r="DU689" i="4" s="1"/>
  <c r="DU690" i="4" s="1"/>
  <c r="DU691" i="4" s="1"/>
  <c r="DU692" i="4" s="1"/>
  <c r="DU693" i="4" s="1"/>
  <c r="DU694" i="4" s="1"/>
  <c r="DU695" i="4" s="1"/>
  <c r="DU696" i="4" s="1"/>
  <c r="DU697" i="4" s="1"/>
  <c r="DU698" i="4" s="1"/>
  <c r="DU699" i="4" s="1"/>
  <c r="DU700" i="4" s="1"/>
  <c r="DU701" i="4" s="1"/>
  <c r="DU702" i="4" s="1"/>
  <c r="DU703" i="4" s="1"/>
  <c r="DU704" i="4" s="1"/>
  <c r="DU705" i="4" s="1"/>
  <c r="DU706" i="4" s="1"/>
  <c r="DU707" i="4" s="1"/>
  <c r="DU708" i="4" s="1"/>
  <c r="DT679" i="4"/>
  <c r="DT680" i="4" s="1"/>
  <c r="DT681" i="4" s="1"/>
  <c r="DT682" i="4" s="1"/>
  <c r="DT683" i="4" s="1"/>
  <c r="DT684" i="4" s="1"/>
  <c r="DT685" i="4" s="1"/>
  <c r="DT686" i="4" s="1"/>
  <c r="DT687" i="4" s="1"/>
  <c r="DT688" i="4" s="1"/>
  <c r="DT689" i="4" s="1"/>
  <c r="DT690" i="4" s="1"/>
  <c r="DT691" i="4" s="1"/>
  <c r="DT692" i="4" s="1"/>
  <c r="DT693" i="4" s="1"/>
  <c r="DT694" i="4" s="1"/>
  <c r="DT695" i="4" s="1"/>
  <c r="DT696" i="4" s="1"/>
  <c r="DT697" i="4" s="1"/>
  <c r="DT698" i="4" s="1"/>
  <c r="DT699" i="4" s="1"/>
  <c r="DT700" i="4" s="1"/>
  <c r="DT701" i="4" s="1"/>
  <c r="DT702" i="4" s="1"/>
  <c r="DT703" i="4" s="1"/>
  <c r="DT704" i="4" s="1"/>
  <c r="DT705" i="4" s="1"/>
  <c r="DT706" i="4" s="1"/>
  <c r="DT707" i="4" s="1"/>
  <c r="DT708" i="4" s="1"/>
  <c r="BN20" i="7" s="1"/>
  <c r="DS679" i="4"/>
  <c r="DS680" i="4" s="1"/>
  <c r="DS681" i="4" s="1"/>
  <c r="DS682" i="4" s="1"/>
  <c r="DS683" i="4" s="1"/>
  <c r="DS684" i="4" s="1"/>
  <c r="DS685" i="4" s="1"/>
  <c r="DS686" i="4" s="1"/>
  <c r="DS687" i="4" s="1"/>
  <c r="DS688" i="4" s="1"/>
  <c r="DS689" i="4" s="1"/>
  <c r="DS690" i="4" s="1"/>
  <c r="DS691" i="4" s="1"/>
  <c r="DS692" i="4" s="1"/>
  <c r="DS693" i="4" s="1"/>
  <c r="DS694" i="4" s="1"/>
  <c r="DS695" i="4" s="1"/>
  <c r="DS696" i="4" s="1"/>
  <c r="DS697" i="4" s="1"/>
  <c r="DS698" i="4" s="1"/>
  <c r="DS699" i="4" s="1"/>
  <c r="DS700" i="4" s="1"/>
  <c r="DS701" i="4" s="1"/>
  <c r="DS702" i="4" s="1"/>
  <c r="DS703" i="4" s="1"/>
  <c r="DS704" i="4" s="1"/>
  <c r="DS705" i="4" s="1"/>
  <c r="DS706" i="4" s="1"/>
  <c r="DS707" i="4" s="1"/>
  <c r="DS708" i="4" s="1"/>
  <c r="BM20" i="7" s="1"/>
  <c r="DR679" i="4"/>
  <c r="DR680" i="4" s="1"/>
  <c r="DR681" i="4" s="1"/>
  <c r="DR682" i="4" s="1"/>
  <c r="DR683" i="4" s="1"/>
  <c r="DR684" i="4" s="1"/>
  <c r="DR685" i="4" s="1"/>
  <c r="DR686" i="4" s="1"/>
  <c r="DR687" i="4" s="1"/>
  <c r="DR688" i="4" s="1"/>
  <c r="DR689" i="4" s="1"/>
  <c r="DR690" i="4" s="1"/>
  <c r="DR691" i="4" s="1"/>
  <c r="DR692" i="4" s="1"/>
  <c r="DR693" i="4" s="1"/>
  <c r="DR694" i="4" s="1"/>
  <c r="DR695" i="4" s="1"/>
  <c r="DR696" i="4" s="1"/>
  <c r="DR697" i="4" s="1"/>
  <c r="DR698" i="4" s="1"/>
  <c r="DR699" i="4" s="1"/>
  <c r="DR700" i="4" s="1"/>
  <c r="DR701" i="4" s="1"/>
  <c r="DR702" i="4" s="1"/>
  <c r="DR703" i="4" s="1"/>
  <c r="DR704" i="4" s="1"/>
  <c r="DR705" i="4" s="1"/>
  <c r="DR706" i="4" s="1"/>
  <c r="DR707" i="4" s="1"/>
  <c r="DR708" i="4" s="1"/>
  <c r="BL20" i="7" s="1"/>
  <c r="DQ679" i="4"/>
  <c r="DQ680" i="4" s="1"/>
  <c r="DQ681" i="4" s="1"/>
  <c r="DQ682" i="4" s="1"/>
  <c r="DQ683" i="4" s="1"/>
  <c r="DQ684" i="4" s="1"/>
  <c r="DQ685" i="4" s="1"/>
  <c r="DQ686" i="4" s="1"/>
  <c r="DQ687" i="4" s="1"/>
  <c r="DQ688" i="4" s="1"/>
  <c r="DQ689" i="4" s="1"/>
  <c r="DQ690" i="4" s="1"/>
  <c r="DQ691" i="4" s="1"/>
  <c r="DQ692" i="4" s="1"/>
  <c r="DQ693" i="4" s="1"/>
  <c r="DQ694" i="4" s="1"/>
  <c r="DQ695" i="4" s="1"/>
  <c r="DQ696" i="4" s="1"/>
  <c r="DQ697" i="4" s="1"/>
  <c r="DQ698" i="4" s="1"/>
  <c r="DQ699" i="4" s="1"/>
  <c r="DQ700" i="4" s="1"/>
  <c r="DQ701" i="4" s="1"/>
  <c r="DQ702" i="4" s="1"/>
  <c r="DQ703" i="4" s="1"/>
  <c r="DQ704" i="4" s="1"/>
  <c r="DQ705" i="4" s="1"/>
  <c r="DQ706" i="4" s="1"/>
  <c r="DQ707" i="4" s="1"/>
  <c r="DQ708" i="4" s="1"/>
  <c r="BK20" i="7" s="1"/>
  <c r="DP679" i="4"/>
  <c r="DP680" i="4" s="1"/>
  <c r="DP681" i="4" s="1"/>
  <c r="DP682" i="4" s="1"/>
  <c r="DP683" i="4" s="1"/>
  <c r="DP684" i="4" s="1"/>
  <c r="DP685" i="4" s="1"/>
  <c r="DP686" i="4" s="1"/>
  <c r="DP687" i="4" s="1"/>
  <c r="DP688" i="4" s="1"/>
  <c r="DP689" i="4" s="1"/>
  <c r="DP690" i="4" s="1"/>
  <c r="DP691" i="4" s="1"/>
  <c r="DP692" i="4" s="1"/>
  <c r="DP693" i="4" s="1"/>
  <c r="DP694" i="4" s="1"/>
  <c r="DP695" i="4" s="1"/>
  <c r="DP696" i="4" s="1"/>
  <c r="DP697" i="4" s="1"/>
  <c r="DP698" i="4" s="1"/>
  <c r="DP699" i="4" s="1"/>
  <c r="DP700" i="4" s="1"/>
  <c r="DP701" i="4" s="1"/>
  <c r="DP702" i="4" s="1"/>
  <c r="DP703" i="4" s="1"/>
  <c r="DP704" i="4" s="1"/>
  <c r="DP705" i="4" s="1"/>
  <c r="DP706" i="4" s="1"/>
  <c r="DP707" i="4" s="1"/>
  <c r="DP708" i="4" s="1"/>
  <c r="O41" i="7" s="1"/>
  <c r="O59" i="7" s="1"/>
  <c r="DU648" i="4"/>
  <c r="DU649" i="4" s="1"/>
  <c r="DU650" i="4" s="1"/>
  <c r="DU651" i="4" s="1"/>
  <c r="DU652" i="4" s="1"/>
  <c r="DU653" i="4" s="1"/>
  <c r="DU654" i="4" s="1"/>
  <c r="DU655" i="4" s="1"/>
  <c r="DU656" i="4" s="1"/>
  <c r="DU657" i="4" s="1"/>
  <c r="DU658" i="4" s="1"/>
  <c r="DU659" i="4" s="1"/>
  <c r="DU660" i="4" s="1"/>
  <c r="DU661" i="4" s="1"/>
  <c r="DU662" i="4" s="1"/>
  <c r="DU663" i="4" s="1"/>
  <c r="DU664" i="4" s="1"/>
  <c r="DU665" i="4" s="1"/>
  <c r="DU666" i="4" s="1"/>
  <c r="DU667" i="4" s="1"/>
  <c r="DU668" i="4" s="1"/>
  <c r="DU669" i="4" s="1"/>
  <c r="DU670" i="4" s="1"/>
  <c r="DU671" i="4" s="1"/>
  <c r="DU672" i="4" s="1"/>
  <c r="DU673" i="4" s="1"/>
  <c r="DU674" i="4" s="1"/>
  <c r="DU675" i="4" s="1"/>
  <c r="DU676" i="4" s="1"/>
  <c r="DU677" i="4" s="1"/>
  <c r="DU678" i="4" s="1"/>
  <c r="DT648" i="4"/>
  <c r="DT649" i="4" s="1"/>
  <c r="DT650" i="4" s="1"/>
  <c r="DT651" i="4" s="1"/>
  <c r="DT652" i="4" s="1"/>
  <c r="DT653" i="4" s="1"/>
  <c r="DT654" i="4" s="1"/>
  <c r="DT655" i="4" s="1"/>
  <c r="DT656" i="4" s="1"/>
  <c r="DT657" i="4" s="1"/>
  <c r="DT658" i="4" s="1"/>
  <c r="DT659" i="4" s="1"/>
  <c r="DT660" i="4" s="1"/>
  <c r="DT661" i="4" s="1"/>
  <c r="DT662" i="4" s="1"/>
  <c r="DT663" i="4" s="1"/>
  <c r="DT664" i="4" s="1"/>
  <c r="DT665" i="4" s="1"/>
  <c r="DT666" i="4" s="1"/>
  <c r="DT667" i="4" s="1"/>
  <c r="DT668" i="4" s="1"/>
  <c r="DT669" i="4" s="1"/>
  <c r="DT670" i="4" s="1"/>
  <c r="DT671" i="4" s="1"/>
  <c r="DT672" i="4" s="1"/>
  <c r="DT673" i="4" s="1"/>
  <c r="DT674" i="4" s="1"/>
  <c r="DT675" i="4" s="1"/>
  <c r="DT676" i="4" s="1"/>
  <c r="DT677" i="4" s="1"/>
  <c r="DT678" i="4" s="1"/>
  <c r="BH20" i="7" s="1"/>
  <c r="DS648" i="4"/>
  <c r="DS649" i="4" s="1"/>
  <c r="DS650" i="4" s="1"/>
  <c r="DS651" i="4" s="1"/>
  <c r="DS652" i="4" s="1"/>
  <c r="DS653" i="4" s="1"/>
  <c r="DS654" i="4" s="1"/>
  <c r="DS655" i="4" s="1"/>
  <c r="DS656" i="4" s="1"/>
  <c r="DS657" i="4" s="1"/>
  <c r="DS658" i="4" s="1"/>
  <c r="DS659" i="4" s="1"/>
  <c r="DS660" i="4" s="1"/>
  <c r="DS661" i="4" s="1"/>
  <c r="DS662" i="4" s="1"/>
  <c r="DS663" i="4" s="1"/>
  <c r="DS664" i="4" s="1"/>
  <c r="DS665" i="4" s="1"/>
  <c r="DS666" i="4" s="1"/>
  <c r="DS667" i="4" s="1"/>
  <c r="DS668" i="4" s="1"/>
  <c r="DS669" i="4" s="1"/>
  <c r="DS670" i="4" s="1"/>
  <c r="DS671" i="4" s="1"/>
  <c r="DS672" i="4" s="1"/>
  <c r="DS673" i="4" s="1"/>
  <c r="DS674" i="4" s="1"/>
  <c r="DS675" i="4" s="1"/>
  <c r="DS676" i="4" s="1"/>
  <c r="DS677" i="4" s="1"/>
  <c r="DS678" i="4" s="1"/>
  <c r="BG20" i="7" s="1"/>
  <c r="DR648" i="4"/>
  <c r="DR649" i="4" s="1"/>
  <c r="DR650" i="4" s="1"/>
  <c r="DR651" i="4" s="1"/>
  <c r="DR652" i="4" s="1"/>
  <c r="DR653" i="4" s="1"/>
  <c r="DR654" i="4" s="1"/>
  <c r="DR655" i="4" s="1"/>
  <c r="DR656" i="4" s="1"/>
  <c r="DR657" i="4" s="1"/>
  <c r="DR658" i="4" s="1"/>
  <c r="DR659" i="4" s="1"/>
  <c r="DR660" i="4" s="1"/>
  <c r="DR661" i="4" s="1"/>
  <c r="DR662" i="4" s="1"/>
  <c r="DR663" i="4" s="1"/>
  <c r="DR664" i="4" s="1"/>
  <c r="DR665" i="4" s="1"/>
  <c r="DR666" i="4" s="1"/>
  <c r="DR667" i="4" s="1"/>
  <c r="DR668" i="4" s="1"/>
  <c r="DR669" i="4" s="1"/>
  <c r="DR670" i="4" s="1"/>
  <c r="DR671" i="4" s="1"/>
  <c r="DR672" i="4" s="1"/>
  <c r="DR673" i="4" s="1"/>
  <c r="DR674" i="4" s="1"/>
  <c r="DR675" i="4" s="1"/>
  <c r="DR676" i="4" s="1"/>
  <c r="DR677" i="4" s="1"/>
  <c r="DR678" i="4" s="1"/>
  <c r="BF20" i="7" s="1"/>
  <c r="DQ648" i="4"/>
  <c r="DQ649" i="4" s="1"/>
  <c r="DQ650" i="4" s="1"/>
  <c r="DQ651" i="4" s="1"/>
  <c r="DQ652" i="4" s="1"/>
  <c r="DQ653" i="4" s="1"/>
  <c r="DQ654" i="4" s="1"/>
  <c r="DQ655" i="4" s="1"/>
  <c r="DQ656" i="4" s="1"/>
  <c r="DQ657" i="4" s="1"/>
  <c r="DQ658" i="4" s="1"/>
  <c r="DQ659" i="4" s="1"/>
  <c r="DQ660" i="4" s="1"/>
  <c r="DQ661" i="4" s="1"/>
  <c r="DQ662" i="4" s="1"/>
  <c r="DQ663" i="4" s="1"/>
  <c r="DQ664" i="4" s="1"/>
  <c r="DQ665" i="4" s="1"/>
  <c r="DQ666" i="4" s="1"/>
  <c r="DQ667" i="4" s="1"/>
  <c r="DQ668" i="4" s="1"/>
  <c r="DQ669" i="4" s="1"/>
  <c r="DQ670" i="4" s="1"/>
  <c r="DQ671" i="4" s="1"/>
  <c r="DQ672" i="4" s="1"/>
  <c r="DQ673" i="4" s="1"/>
  <c r="DQ674" i="4" s="1"/>
  <c r="DQ675" i="4" s="1"/>
  <c r="DQ676" i="4" s="1"/>
  <c r="DQ677" i="4" s="1"/>
  <c r="DQ678" i="4" s="1"/>
  <c r="BE20" i="7" s="1"/>
  <c r="DP648" i="4"/>
  <c r="DP649" i="4" s="1"/>
  <c r="DP650" i="4" s="1"/>
  <c r="DP651" i="4" s="1"/>
  <c r="DP652" i="4" s="1"/>
  <c r="DP653" i="4" s="1"/>
  <c r="DP654" i="4" s="1"/>
  <c r="DP655" i="4" s="1"/>
  <c r="DP656" i="4" s="1"/>
  <c r="DP657" i="4" s="1"/>
  <c r="DP658" i="4" s="1"/>
  <c r="DP659" i="4" s="1"/>
  <c r="DP660" i="4" s="1"/>
  <c r="DP661" i="4" s="1"/>
  <c r="DP662" i="4" s="1"/>
  <c r="DP663" i="4" s="1"/>
  <c r="DP664" i="4" s="1"/>
  <c r="DP665" i="4" s="1"/>
  <c r="DP666" i="4" s="1"/>
  <c r="DP667" i="4" s="1"/>
  <c r="DP668" i="4" s="1"/>
  <c r="DP669" i="4" s="1"/>
  <c r="DP670" i="4" s="1"/>
  <c r="DP671" i="4" s="1"/>
  <c r="DP672" i="4" s="1"/>
  <c r="DP673" i="4" s="1"/>
  <c r="DP674" i="4" s="1"/>
  <c r="DP675" i="4" s="1"/>
  <c r="DP676" i="4" s="1"/>
  <c r="DP677" i="4" s="1"/>
  <c r="DP678" i="4" s="1"/>
  <c r="M41" i="7" s="1"/>
  <c r="M59" i="7" s="1"/>
  <c r="DU618" i="4"/>
  <c r="DU619" i="4" s="1"/>
  <c r="DU620" i="4" s="1"/>
  <c r="DU621" i="4" s="1"/>
  <c r="DU622" i="4" s="1"/>
  <c r="DU623" i="4" s="1"/>
  <c r="DU624" i="4" s="1"/>
  <c r="DU625" i="4" s="1"/>
  <c r="DU626" i="4" s="1"/>
  <c r="DU627" i="4" s="1"/>
  <c r="DU628" i="4" s="1"/>
  <c r="DU629" i="4" s="1"/>
  <c r="DU630" i="4" s="1"/>
  <c r="DU631" i="4" s="1"/>
  <c r="DU632" i="4" s="1"/>
  <c r="DU633" i="4" s="1"/>
  <c r="DU634" i="4" s="1"/>
  <c r="DU635" i="4" s="1"/>
  <c r="DU636" i="4" s="1"/>
  <c r="DU637" i="4" s="1"/>
  <c r="DU638" i="4" s="1"/>
  <c r="DU639" i="4" s="1"/>
  <c r="DU640" i="4" s="1"/>
  <c r="DU641" i="4" s="1"/>
  <c r="DU642" i="4" s="1"/>
  <c r="DU643" i="4" s="1"/>
  <c r="DU644" i="4" s="1"/>
  <c r="DU645" i="4" s="1"/>
  <c r="DU646" i="4" s="1"/>
  <c r="DU647" i="4" s="1"/>
  <c r="DT618" i="4"/>
  <c r="DT619" i="4" s="1"/>
  <c r="DT620" i="4" s="1"/>
  <c r="DT621" i="4" s="1"/>
  <c r="DT622" i="4" s="1"/>
  <c r="DT623" i="4" s="1"/>
  <c r="DT624" i="4" s="1"/>
  <c r="DT625" i="4" s="1"/>
  <c r="DT626" i="4" s="1"/>
  <c r="DT627" i="4" s="1"/>
  <c r="DT628" i="4" s="1"/>
  <c r="DT629" i="4" s="1"/>
  <c r="DT630" i="4" s="1"/>
  <c r="DT631" i="4" s="1"/>
  <c r="DT632" i="4" s="1"/>
  <c r="DT633" i="4" s="1"/>
  <c r="DT634" i="4" s="1"/>
  <c r="DT635" i="4" s="1"/>
  <c r="DT636" i="4" s="1"/>
  <c r="DT637" i="4" s="1"/>
  <c r="DT638" i="4" s="1"/>
  <c r="DT639" i="4" s="1"/>
  <c r="DT640" i="4" s="1"/>
  <c r="DT641" i="4" s="1"/>
  <c r="DT642" i="4" s="1"/>
  <c r="DT643" i="4" s="1"/>
  <c r="DT644" i="4" s="1"/>
  <c r="DT645" i="4" s="1"/>
  <c r="DT646" i="4" s="1"/>
  <c r="DT647" i="4" s="1"/>
  <c r="BB20" i="7" s="1"/>
  <c r="DS618" i="4"/>
  <c r="DS619" i="4" s="1"/>
  <c r="DS620" i="4" s="1"/>
  <c r="DS621" i="4" s="1"/>
  <c r="DS622" i="4" s="1"/>
  <c r="DS623" i="4" s="1"/>
  <c r="DS624" i="4" s="1"/>
  <c r="DS625" i="4" s="1"/>
  <c r="DS626" i="4" s="1"/>
  <c r="DS627" i="4" s="1"/>
  <c r="DS628" i="4" s="1"/>
  <c r="DS629" i="4" s="1"/>
  <c r="DS630" i="4" s="1"/>
  <c r="DS631" i="4" s="1"/>
  <c r="DS632" i="4" s="1"/>
  <c r="DS633" i="4" s="1"/>
  <c r="DS634" i="4" s="1"/>
  <c r="DS635" i="4" s="1"/>
  <c r="DS636" i="4" s="1"/>
  <c r="DS637" i="4" s="1"/>
  <c r="DS638" i="4" s="1"/>
  <c r="DS639" i="4" s="1"/>
  <c r="DS640" i="4" s="1"/>
  <c r="DS641" i="4" s="1"/>
  <c r="DS642" i="4" s="1"/>
  <c r="DS643" i="4" s="1"/>
  <c r="DS644" i="4" s="1"/>
  <c r="DS645" i="4" s="1"/>
  <c r="DS646" i="4" s="1"/>
  <c r="DS647" i="4" s="1"/>
  <c r="BA20" i="7" s="1"/>
  <c r="DR618" i="4"/>
  <c r="DR619" i="4" s="1"/>
  <c r="DR620" i="4" s="1"/>
  <c r="DR621" i="4" s="1"/>
  <c r="DR622" i="4" s="1"/>
  <c r="DR623" i="4" s="1"/>
  <c r="DR624" i="4" s="1"/>
  <c r="DR625" i="4" s="1"/>
  <c r="DR626" i="4" s="1"/>
  <c r="DR627" i="4" s="1"/>
  <c r="DR628" i="4" s="1"/>
  <c r="DR629" i="4" s="1"/>
  <c r="DR630" i="4" s="1"/>
  <c r="DR631" i="4" s="1"/>
  <c r="DR632" i="4" s="1"/>
  <c r="DR633" i="4" s="1"/>
  <c r="DR634" i="4" s="1"/>
  <c r="DR635" i="4" s="1"/>
  <c r="DR636" i="4" s="1"/>
  <c r="DR637" i="4" s="1"/>
  <c r="DR638" i="4" s="1"/>
  <c r="DR639" i="4" s="1"/>
  <c r="DR640" i="4" s="1"/>
  <c r="DR641" i="4" s="1"/>
  <c r="DR642" i="4" s="1"/>
  <c r="DR643" i="4" s="1"/>
  <c r="DR644" i="4" s="1"/>
  <c r="DR645" i="4" s="1"/>
  <c r="DR646" i="4" s="1"/>
  <c r="DR647" i="4" s="1"/>
  <c r="AZ20" i="7" s="1"/>
  <c r="DQ618" i="4"/>
  <c r="DQ619" i="4" s="1"/>
  <c r="DQ620" i="4" s="1"/>
  <c r="DQ621" i="4" s="1"/>
  <c r="DQ622" i="4" s="1"/>
  <c r="DQ623" i="4" s="1"/>
  <c r="DQ624" i="4" s="1"/>
  <c r="DQ625" i="4" s="1"/>
  <c r="DQ626" i="4" s="1"/>
  <c r="DQ627" i="4" s="1"/>
  <c r="DQ628" i="4" s="1"/>
  <c r="DQ629" i="4" s="1"/>
  <c r="DQ630" i="4" s="1"/>
  <c r="DQ631" i="4" s="1"/>
  <c r="DQ632" i="4" s="1"/>
  <c r="DQ633" i="4" s="1"/>
  <c r="DQ634" i="4" s="1"/>
  <c r="DQ635" i="4" s="1"/>
  <c r="DQ636" i="4" s="1"/>
  <c r="DQ637" i="4" s="1"/>
  <c r="DQ638" i="4" s="1"/>
  <c r="DQ639" i="4" s="1"/>
  <c r="DQ640" i="4" s="1"/>
  <c r="DQ641" i="4" s="1"/>
  <c r="DQ642" i="4" s="1"/>
  <c r="DQ643" i="4" s="1"/>
  <c r="DQ644" i="4" s="1"/>
  <c r="DQ645" i="4" s="1"/>
  <c r="DQ646" i="4" s="1"/>
  <c r="DQ647" i="4" s="1"/>
  <c r="AY20" i="7" s="1"/>
  <c r="DP618" i="4"/>
  <c r="DP619" i="4" s="1"/>
  <c r="DP620" i="4" s="1"/>
  <c r="DP621" i="4" s="1"/>
  <c r="DP622" i="4" s="1"/>
  <c r="DP623" i="4" s="1"/>
  <c r="DP624" i="4" s="1"/>
  <c r="DP625" i="4" s="1"/>
  <c r="DP626" i="4" s="1"/>
  <c r="DP627" i="4" s="1"/>
  <c r="DP628" i="4" s="1"/>
  <c r="DP629" i="4" s="1"/>
  <c r="DP630" i="4" s="1"/>
  <c r="DP631" i="4" s="1"/>
  <c r="DP632" i="4" s="1"/>
  <c r="DP633" i="4" s="1"/>
  <c r="DP634" i="4" s="1"/>
  <c r="DP635" i="4" s="1"/>
  <c r="DP636" i="4" s="1"/>
  <c r="DP637" i="4" s="1"/>
  <c r="DP638" i="4" s="1"/>
  <c r="DP639" i="4" s="1"/>
  <c r="DP640" i="4" s="1"/>
  <c r="DP641" i="4" s="1"/>
  <c r="DP642" i="4" s="1"/>
  <c r="DP643" i="4" s="1"/>
  <c r="DP644" i="4" s="1"/>
  <c r="DP645" i="4" s="1"/>
  <c r="DP646" i="4" s="1"/>
  <c r="DP647" i="4" s="1"/>
  <c r="L41" i="7" s="1"/>
  <c r="L59" i="7" s="1"/>
  <c r="DU587" i="4"/>
  <c r="DU588" i="4" s="1"/>
  <c r="DU589" i="4" s="1"/>
  <c r="DU590" i="4" s="1"/>
  <c r="DU591" i="4" s="1"/>
  <c r="DU592" i="4" s="1"/>
  <c r="DU593" i="4" s="1"/>
  <c r="DU594" i="4" s="1"/>
  <c r="DU595" i="4" s="1"/>
  <c r="DU596" i="4" s="1"/>
  <c r="DU597" i="4" s="1"/>
  <c r="DU598" i="4" s="1"/>
  <c r="DU599" i="4" s="1"/>
  <c r="DU600" i="4" s="1"/>
  <c r="DU601" i="4" s="1"/>
  <c r="DU602" i="4" s="1"/>
  <c r="DU603" i="4" s="1"/>
  <c r="DU604" i="4" s="1"/>
  <c r="DU605" i="4" s="1"/>
  <c r="DU606" i="4" s="1"/>
  <c r="DU607" i="4" s="1"/>
  <c r="DU608" i="4" s="1"/>
  <c r="DU609" i="4" s="1"/>
  <c r="DU610" i="4" s="1"/>
  <c r="DU611" i="4" s="1"/>
  <c r="DU612" i="4" s="1"/>
  <c r="DU613" i="4" s="1"/>
  <c r="DU614" i="4" s="1"/>
  <c r="DU615" i="4" s="1"/>
  <c r="DU616" i="4" s="1"/>
  <c r="DU617" i="4" s="1"/>
  <c r="DT587" i="4"/>
  <c r="DT588" i="4" s="1"/>
  <c r="DT589" i="4" s="1"/>
  <c r="DT590" i="4" s="1"/>
  <c r="DT591" i="4" s="1"/>
  <c r="DT592" i="4" s="1"/>
  <c r="DT593" i="4" s="1"/>
  <c r="DT594" i="4" s="1"/>
  <c r="DT595" i="4" s="1"/>
  <c r="DT596" i="4" s="1"/>
  <c r="DT597" i="4" s="1"/>
  <c r="DT598" i="4" s="1"/>
  <c r="DT599" i="4" s="1"/>
  <c r="DT600" i="4" s="1"/>
  <c r="DT601" i="4" s="1"/>
  <c r="DT602" i="4" s="1"/>
  <c r="DT603" i="4" s="1"/>
  <c r="DT604" i="4" s="1"/>
  <c r="DT605" i="4" s="1"/>
  <c r="DT606" i="4" s="1"/>
  <c r="DT607" i="4" s="1"/>
  <c r="DT608" i="4" s="1"/>
  <c r="DT609" i="4" s="1"/>
  <c r="DT610" i="4" s="1"/>
  <c r="DT611" i="4" s="1"/>
  <c r="DT612" i="4" s="1"/>
  <c r="DT613" i="4" s="1"/>
  <c r="DT614" i="4" s="1"/>
  <c r="DT615" i="4" s="1"/>
  <c r="DT616" i="4" s="1"/>
  <c r="DT617" i="4" s="1"/>
  <c r="AV20" i="7" s="1"/>
  <c r="DS587" i="4"/>
  <c r="DS588" i="4" s="1"/>
  <c r="DS589" i="4" s="1"/>
  <c r="DS590" i="4" s="1"/>
  <c r="DS591" i="4" s="1"/>
  <c r="DS592" i="4" s="1"/>
  <c r="DS593" i="4" s="1"/>
  <c r="DS594" i="4" s="1"/>
  <c r="DS595" i="4" s="1"/>
  <c r="DS596" i="4" s="1"/>
  <c r="DS597" i="4" s="1"/>
  <c r="DS598" i="4" s="1"/>
  <c r="DS599" i="4" s="1"/>
  <c r="DS600" i="4" s="1"/>
  <c r="DS601" i="4" s="1"/>
  <c r="DS602" i="4" s="1"/>
  <c r="DS603" i="4" s="1"/>
  <c r="DS604" i="4" s="1"/>
  <c r="DS605" i="4" s="1"/>
  <c r="DS606" i="4" s="1"/>
  <c r="DS607" i="4" s="1"/>
  <c r="DS608" i="4" s="1"/>
  <c r="DS609" i="4" s="1"/>
  <c r="DS610" i="4" s="1"/>
  <c r="DS611" i="4" s="1"/>
  <c r="DS612" i="4" s="1"/>
  <c r="DS613" i="4" s="1"/>
  <c r="DS614" i="4" s="1"/>
  <c r="DS615" i="4" s="1"/>
  <c r="DS616" i="4" s="1"/>
  <c r="DS617" i="4" s="1"/>
  <c r="AU20" i="7" s="1"/>
  <c r="DR587" i="4"/>
  <c r="DR588" i="4" s="1"/>
  <c r="DR589" i="4" s="1"/>
  <c r="DR590" i="4" s="1"/>
  <c r="DR591" i="4" s="1"/>
  <c r="DR592" i="4" s="1"/>
  <c r="DR593" i="4" s="1"/>
  <c r="DR594" i="4" s="1"/>
  <c r="DR595" i="4" s="1"/>
  <c r="DR596" i="4" s="1"/>
  <c r="DR597" i="4" s="1"/>
  <c r="DR598" i="4" s="1"/>
  <c r="DR599" i="4" s="1"/>
  <c r="DR600" i="4" s="1"/>
  <c r="DR601" i="4" s="1"/>
  <c r="DR602" i="4" s="1"/>
  <c r="DR603" i="4" s="1"/>
  <c r="DR604" i="4" s="1"/>
  <c r="DR605" i="4" s="1"/>
  <c r="DR606" i="4" s="1"/>
  <c r="DR607" i="4" s="1"/>
  <c r="DR608" i="4" s="1"/>
  <c r="DR609" i="4" s="1"/>
  <c r="DR610" i="4" s="1"/>
  <c r="DR611" i="4" s="1"/>
  <c r="DR612" i="4" s="1"/>
  <c r="DR613" i="4" s="1"/>
  <c r="DR614" i="4" s="1"/>
  <c r="DR615" i="4" s="1"/>
  <c r="DR616" i="4" s="1"/>
  <c r="DR617" i="4" s="1"/>
  <c r="AT20" i="7" s="1"/>
  <c r="DQ587" i="4"/>
  <c r="DQ588" i="4" s="1"/>
  <c r="DQ589" i="4" s="1"/>
  <c r="DQ590" i="4" s="1"/>
  <c r="DQ591" i="4" s="1"/>
  <c r="DQ592" i="4" s="1"/>
  <c r="DQ593" i="4" s="1"/>
  <c r="DQ594" i="4" s="1"/>
  <c r="DQ595" i="4" s="1"/>
  <c r="DQ596" i="4" s="1"/>
  <c r="DQ597" i="4" s="1"/>
  <c r="DQ598" i="4" s="1"/>
  <c r="DQ599" i="4" s="1"/>
  <c r="DQ600" i="4" s="1"/>
  <c r="DQ601" i="4" s="1"/>
  <c r="DQ602" i="4" s="1"/>
  <c r="DQ603" i="4" s="1"/>
  <c r="DQ604" i="4" s="1"/>
  <c r="DQ605" i="4" s="1"/>
  <c r="DQ606" i="4" s="1"/>
  <c r="DQ607" i="4" s="1"/>
  <c r="DQ608" i="4" s="1"/>
  <c r="DQ609" i="4" s="1"/>
  <c r="DQ610" i="4" s="1"/>
  <c r="DQ611" i="4" s="1"/>
  <c r="DQ612" i="4" s="1"/>
  <c r="DQ613" i="4" s="1"/>
  <c r="DQ614" i="4" s="1"/>
  <c r="DQ615" i="4" s="1"/>
  <c r="DQ616" i="4" s="1"/>
  <c r="DQ617" i="4" s="1"/>
  <c r="AS20" i="7" s="1"/>
  <c r="DP587" i="4"/>
  <c r="DP588" i="4" s="1"/>
  <c r="DP589" i="4" s="1"/>
  <c r="DP590" i="4" s="1"/>
  <c r="DP591" i="4" s="1"/>
  <c r="DP592" i="4" s="1"/>
  <c r="DP593" i="4" s="1"/>
  <c r="DP594" i="4" s="1"/>
  <c r="DP595" i="4" s="1"/>
  <c r="DP596" i="4" s="1"/>
  <c r="DP597" i="4" s="1"/>
  <c r="DP598" i="4" s="1"/>
  <c r="DP599" i="4" s="1"/>
  <c r="DP600" i="4" s="1"/>
  <c r="DP601" i="4" s="1"/>
  <c r="DP602" i="4" s="1"/>
  <c r="DP603" i="4" s="1"/>
  <c r="DP604" i="4" s="1"/>
  <c r="DP605" i="4" s="1"/>
  <c r="DP606" i="4" s="1"/>
  <c r="DP607" i="4" s="1"/>
  <c r="DP608" i="4" s="1"/>
  <c r="DP609" i="4" s="1"/>
  <c r="DP610" i="4" s="1"/>
  <c r="DP611" i="4" s="1"/>
  <c r="DP612" i="4" s="1"/>
  <c r="DP613" i="4" s="1"/>
  <c r="DP614" i="4" s="1"/>
  <c r="DP615" i="4" s="1"/>
  <c r="DP616" i="4" s="1"/>
  <c r="DP617" i="4" s="1"/>
  <c r="K41" i="7" s="1"/>
  <c r="K59" i="7" s="1"/>
  <c r="DU556" i="4"/>
  <c r="DU557" i="4" s="1"/>
  <c r="DU558" i="4" s="1"/>
  <c r="DU559" i="4" s="1"/>
  <c r="DU560" i="4" s="1"/>
  <c r="DU561" i="4" s="1"/>
  <c r="DU562" i="4" s="1"/>
  <c r="DU563" i="4" s="1"/>
  <c r="DU564" i="4" s="1"/>
  <c r="DU565" i="4" s="1"/>
  <c r="DU566" i="4" s="1"/>
  <c r="DU567" i="4" s="1"/>
  <c r="DU568" i="4" s="1"/>
  <c r="DU569" i="4" s="1"/>
  <c r="DU570" i="4" s="1"/>
  <c r="DU571" i="4" s="1"/>
  <c r="DU572" i="4" s="1"/>
  <c r="DU573" i="4" s="1"/>
  <c r="DU574" i="4" s="1"/>
  <c r="DU575" i="4" s="1"/>
  <c r="DU576" i="4" s="1"/>
  <c r="DU577" i="4" s="1"/>
  <c r="DU578" i="4" s="1"/>
  <c r="DU579" i="4" s="1"/>
  <c r="DU580" i="4" s="1"/>
  <c r="DU581" i="4" s="1"/>
  <c r="DU582" i="4" s="1"/>
  <c r="DU583" i="4" s="1"/>
  <c r="DU584" i="4" s="1"/>
  <c r="DU585" i="4" s="1"/>
  <c r="DU586" i="4" s="1"/>
  <c r="DT556" i="4"/>
  <c r="DT557" i="4" s="1"/>
  <c r="DT558" i="4" s="1"/>
  <c r="DT559" i="4" s="1"/>
  <c r="DT560" i="4" s="1"/>
  <c r="DT561" i="4" s="1"/>
  <c r="DT562" i="4" s="1"/>
  <c r="DT563" i="4" s="1"/>
  <c r="DT564" i="4" s="1"/>
  <c r="DT565" i="4" s="1"/>
  <c r="DT566" i="4" s="1"/>
  <c r="DT567" i="4" s="1"/>
  <c r="DT568" i="4" s="1"/>
  <c r="DT569" i="4" s="1"/>
  <c r="DT570" i="4" s="1"/>
  <c r="DT571" i="4" s="1"/>
  <c r="DT572" i="4" s="1"/>
  <c r="DT573" i="4" s="1"/>
  <c r="DT574" i="4" s="1"/>
  <c r="DT575" i="4" s="1"/>
  <c r="DT576" i="4" s="1"/>
  <c r="DT577" i="4" s="1"/>
  <c r="DT578" i="4" s="1"/>
  <c r="DT579" i="4" s="1"/>
  <c r="DT580" i="4" s="1"/>
  <c r="DT581" i="4" s="1"/>
  <c r="DT582" i="4" s="1"/>
  <c r="DT583" i="4" s="1"/>
  <c r="DT584" i="4" s="1"/>
  <c r="DT585" i="4" s="1"/>
  <c r="DT586" i="4" s="1"/>
  <c r="AP20" i="7" s="1"/>
  <c r="DS556" i="4"/>
  <c r="DS557" i="4" s="1"/>
  <c r="DS558" i="4" s="1"/>
  <c r="DS559" i="4" s="1"/>
  <c r="DS560" i="4" s="1"/>
  <c r="DS561" i="4" s="1"/>
  <c r="DS562" i="4" s="1"/>
  <c r="DS563" i="4" s="1"/>
  <c r="DS564" i="4" s="1"/>
  <c r="DS565" i="4" s="1"/>
  <c r="DS566" i="4" s="1"/>
  <c r="DS567" i="4" s="1"/>
  <c r="DS568" i="4" s="1"/>
  <c r="DS569" i="4" s="1"/>
  <c r="DS570" i="4" s="1"/>
  <c r="DS571" i="4" s="1"/>
  <c r="DS572" i="4" s="1"/>
  <c r="DS573" i="4" s="1"/>
  <c r="DS574" i="4" s="1"/>
  <c r="DS575" i="4" s="1"/>
  <c r="DS576" i="4" s="1"/>
  <c r="DS577" i="4" s="1"/>
  <c r="DS578" i="4" s="1"/>
  <c r="DS579" i="4" s="1"/>
  <c r="DS580" i="4" s="1"/>
  <c r="DS581" i="4" s="1"/>
  <c r="DS582" i="4" s="1"/>
  <c r="DS583" i="4" s="1"/>
  <c r="DS584" i="4" s="1"/>
  <c r="DS585" i="4" s="1"/>
  <c r="DS586" i="4" s="1"/>
  <c r="AO20" i="7" s="1"/>
  <c r="DR556" i="4"/>
  <c r="DR557" i="4" s="1"/>
  <c r="DR558" i="4" s="1"/>
  <c r="DR559" i="4" s="1"/>
  <c r="DR560" i="4" s="1"/>
  <c r="DR561" i="4" s="1"/>
  <c r="DR562" i="4" s="1"/>
  <c r="DR563" i="4" s="1"/>
  <c r="DR564" i="4" s="1"/>
  <c r="DR565" i="4" s="1"/>
  <c r="DR566" i="4" s="1"/>
  <c r="DR567" i="4" s="1"/>
  <c r="DR568" i="4" s="1"/>
  <c r="DR569" i="4" s="1"/>
  <c r="DR570" i="4" s="1"/>
  <c r="DR571" i="4" s="1"/>
  <c r="DR572" i="4" s="1"/>
  <c r="DR573" i="4" s="1"/>
  <c r="DR574" i="4" s="1"/>
  <c r="DR575" i="4" s="1"/>
  <c r="DR576" i="4" s="1"/>
  <c r="DR577" i="4" s="1"/>
  <c r="DR578" i="4" s="1"/>
  <c r="DR579" i="4" s="1"/>
  <c r="DR580" i="4" s="1"/>
  <c r="DR581" i="4" s="1"/>
  <c r="DR582" i="4" s="1"/>
  <c r="DR583" i="4" s="1"/>
  <c r="DR584" i="4" s="1"/>
  <c r="DR585" i="4" s="1"/>
  <c r="DR586" i="4" s="1"/>
  <c r="AN20" i="7" s="1"/>
  <c r="DQ556" i="4"/>
  <c r="DQ557" i="4" s="1"/>
  <c r="DQ558" i="4" s="1"/>
  <c r="DQ559" i="4" s="1"/>
  <c r="DQ560" i="4" s="1"/>
  <c r="DQ561" i="4" s="1"/>
  <c r="DQ562" i="4" s="1"/>
  <c r="DQ563" i="4" s="1"/>
  <c r="DQ564" i="4" s="1"/>
  <c r="DQ565" i="4" s="1"/>
  <c r="DQ566" i="4" s="1"/>
  <c r="DQ567" i="4" s="1"/>
  <c r="DQ568" i="4" s="1"/>
  <c r="DQ569" i="4" s="1"/>
  <c r="DQ570" i="4" s="1"/>
  <c r="DQ571" i="4" s="1"/>
  <c r="DQ572" i="4" s="1"/>
  <c r="DQ573" i="4" s="1"/>
  <c r="DQ574" i="4" s="1"/>
  <c r="DQ575" i="4" s="1"/>
  <c r="DQ576" i="4" s="1"/>
  <c r="DQ577" i="4" s="1"/>
  <c r="DQ578" i="4" s="1"/>
  <c r="DQ579" i="4" s="1"/>
  <c r="DQ580" i="4" s="1"/>
  <c r="DQ581" i="4" s="1"/>
  <c r="DQ582" i="4" s="1"/>
  <c r="DQ583" i="4" s="1"/>
  <c r="DQ584" i="4" s="1"/>
  <c r="DQ585" i="4" s="1"/>
  <c r="DQ586" i="4" s="1"/>
  <c r="AM20" i="7" s="1"/>
  <c r="DP556" i="4"/>
  <c r="DP557" i="4" s="1"/>
  <c r="DP558" i="4" s="1"/>
  <c r="DP559" i="4" s="1"/>
  <c r="DP560" i="4" s="1"/>
  <c r="DP561" i="4" s="1"/>
  <c r="DP562" i="4" s="1"/>
  <c r="DP563" i="4" s="1"/>
  <c r="DP564" i="4" s="1"/>
  <c r="DP565" i="4" s="1"/>
  <c r="DP566" i="4" s="1"/>
  <c r="DP567" i="4" s="1"/>
  <c r="DP568" i="4" s="1"/>
  <c r="DP569" i="4" s="1"/>
  <c r="DP570" i="4" s="1"/>
  <c r="DP571" i="4" s="1"/>
  <c r="DP572" i="4" s="1"/>
  <c r="DP573" i="4" s="1"/>
  <c r="DP574" i="4" s="1"/>
  <c r="DP575" i="4" s="1"/>
  <c r="DP576" i="4" s="1"/>
  <c r="DP577" i="4" s="1"/>
  <c r="DP578" i="4" s="1"/>
  <c r="DP579" i="4" s="1"/>
  <c r="DP580" i="4" s="1"/>
  <c r="DP581" i="4" s="1"/>
  <c r="DP582" i="4" s="1"/>
  <c r="DP583" i="4" s="1"/>
  <c r="DP584" i="4" s="1"/>
  <c r="DP585" i="4" s="1"/>
  <c r="DP586" i="4" s="1"/>
  <c r="J41" i="7" s="1"/>
  <c r="J59" i="7" s="1"/>
  <c r="DU526" i="4"/>
  <c r="DU527" i="4" s="1"/>
  <c r="DU528" i="4" s="1"/>
  <c r="DU529" i="4" s="1"/>
  <c r="DU530" i="4" s="1"/>
  <c r="DU531" i="4" s="1"/>
  <c r="DU532" i="4" s="1"/>
  <c r="DU533" i="4" s="1"/>
  <c r="DU534" i="4" s="1"/>
  <c r="DU535" i="4" s="1"/>
  <c r="DU536" i="4" s="1"/>
  <c r="DU537" i="4" s="1"/>
  <c r="DU538" i="4" s="1"/>
  <c r="DU539" i="4" s="1"/>
  <c r="DU540" i="4" s="1"/>
  <c r="DU541" i="4" s="1"/>
  <c r="DU542" i="4" s="1"/>
  <c r="DU543" i="4" s="1"/>
  <c r="DU544" i="4" s="1"/>
  <c r="DU545" i="4" s="1"/>
  <c r="DU546" i="4" s="1"/>
  <c r="DU547" i="4" s="1"/>
  <c r="DU548" i="4" s="1"/>
  <c r="DU549" i="4" s="1"/>
  <c r="DU550" i="4" s="1"/>
  <c r="DU551" i="4" s="1"/>
  <c r="DU552" i="4" s="1"/>
  <c r="DU553" i="4" s="1"/>
  <c r="DU554" i="4" s="1"/>
  <c r="DU555" i="4" s="1"/>
  <c r="DT526" i="4"/>
  <c r="DT527" i="4" s="1"/>
  <c r="DT528" i="4" s="1"/>
  <c r="DT529" i="4" s="1"/>
  <c r="DT530" i="4" s="1"/>
  <c r="DT531" i="4" s="1"/>
  <c r="DT532" i="4" s="1"/>
  <c r="DT533" i="4" s="1"/>
  <c r="DT534" i="4" s="1"/>
  <c r="DT535" i="4" s="1"/>
  <c r="DT536" i="4" s="1"/>
  <c r="DT537" i="4" s="1"/>
  <c r="DT538" i="4" s="1"/>
  <c r="DT539" i="4" s="1"/>
  <c r="DT540" i="4" s="1"/>
  <c r="DT541" i="4" s="1"/>
  <c r="DT542" i="4" s="1"/>
  <c r="DT543" i="4" s="1"/>
  <c r="DT544" i="4" s="1"/>
  <c r="DT545" i="4" s="1"/>
  <c r="DT546" i="4" s="1"/>
  <c r="DT547" i="4" s="1"/>
  <c r="DT548" i="4" s="1"/>
  <c r="DT549" i="4" s="1"/>
  <c r="DT550" i="4" s="1"/>
  <c r="DT551" i="4" s="1"/>
  <c r="DT552" i="4" s="1"/>
  <c r="DT553" i="4" s="1"/>
  <c r="DT554" i="4" s="1"/>
  <c r="DT555" i="4" s="1"/>
  <c r="AJ20" i="7" s="1"/>
  <c r="DS526" i="4"/>
  <c r="DS527" i="4" s="1"/>
  <c r="DS528" i="4" s="1"/>
  <c r="DS529" i="4" s="1"/>
  <c r="DS530" i="4" s="1"/>
  <c r="DS531" i="4" s="1"/>
  <c r="DS532" i="4" s="1"/>
  <c r="DS533" i="4" s="1"/>
  <c r="DS534" i="4" s="1"/>
  <c r="DS535" i="4" s="1"/>
  <c r="DS536" i="4" s="1"/>
  <c r="DS537" i="4" s="1"/>
  <c r="DS538" i="4" s="1"/>
  <c r="DS539" i="4" s="1"/>
  <c r="DS540" i="4" s="1"/>
  <c r="DS541" i="4" s="1"/>
  <c r="DS542" i="4" s="1"/>
  <c r="DS543" i="4" s="1"/>
  <c r="DS544" i="4" s="1"/>
  <c r="DS545" i="4" s="1"/>
  <c r="DS546" i="4" s="1"/>
  <c r="DS547" i="4" s="1"/>
  <c r="DS548" i="4" s="1"/>
  <c r="DS549" i="4" s="1"/>
  <c r="DS550" i="4" s="1"/>
  <c r="DS551" i="4" s="1"/>
  <c r="DS552" i="4" s="1"/>
  <c r="DS553" i="4" s="1"/>
  <c r="DS554" i="4" s="1"/>
  <c r="DS555" i="4" s="1"/>
  <c r="AI20" i="7" s="1"/>
  <c r="DR526" i="4"/>
  <c r="DR527" i="4" s="1"/>
  <c r="DR528" i="4" s="1"/>
  <c r="DR529" i="4" s="1"/>
  <c r="DR530" i="4" s="1"/>
  <c r="DR531" i="4" s="1"/>
  <c r="DR532" i="4" s="1"/>
  <c r="DR533" i="4" s="1"/>
  <c r="DR534" i="4" s="1"/>
  <c r="DR535" i="4" s="1"/>
  <c r="DR536" i="4" s="1"/>
  <c r="DR537" i="4" s="1"/>
  <c r="DR538" i="4" s="1"/>
  <c r="DR539" i="4" s="1"/>
  <c r="DR540" i="4" s="1"/>
  <c r="DR541" i="4" s="1"/>
  <c r="DR542" i="4" s="1"/>
  <c r="DR543" i="4" s="1"/>
  <c r="DR544" i="4" s="1"/>
  <c r="DR545" i="4" s="1"/>
  <c r="DR546" i="4" s="1"/>
  <c r="DR547" i="4" s="1"/>
  <c r="DR548" i="4" s="1"/>
  <c r="DR549" i="4" s="1"/>
  <c r="DR550" i="4" s="1"/>
  <c r="DR551" i="4" s="1"/>
  <c r="DR552" i="4" s="1"/>
  <c r="DR553" i="4" s="1"/>
  <c r="DR554" i="4" s="1"/>
  <c r="DR555" i="4" s="1"/>
  <c r="AH20" i="7" s="1"/>
  <c r="DQ526" i="4"/>
  <c r="DQ527" i="4" s="1"/>
  <c r="DQ528" i="4" s="1"/>
  <c r="DQ529" i="4" s="1"/>
  <c r="DQ530" i="4" s="1"/>
  <c r="DQ531" i="4" s="1"/>
  <c r="DQ532" i="4" s="1"/>
  <c r="DQ533" i="4" s="1"/>
  <c r="DQ534" i="4" s="1"/>
  <c r="DQ535" i="4" s="1"/>
  <c r="DQ536" i="4" s="1"/>
  <c r="DQ537" i="4" s="1"/>
  <c r="DQ538" i="4" s="1"/>
  <c r="DQ539" i="4" s="1"/>
  <c r="DQ540" i="4" s="1"/>
  <c r="DQ541" i="4" s="1"/>
  <c r="DQ542" i="4" s="1"/>
  <c r="DQ543" i="4" s="1"/>
  <c r="DQ544" i="4" s="1"/>
  <c r="DQ545" i="4" s="1"/>
  <c r="DQ546" i="4" s="1"/>
  <c r="DQ547" i="4" s="1"/>
  <c r="DQ548" i="4" s="1"/>
  <c r="DQ549" i="4" s="1"/>
  <c r="DQ550" i="4" s="1"/>
  <c r="DQ551" i="4" s="1"/>
  <c r="DQ552" i="4" s="1"/>
  <c r="DQ553" i="4" s="1"/>
  <c r="DQ554" i="4" s="1"/>
  <c r="DQ555" i="4" s="1"/>
  <c r="AG20" i="7" s="1"/>
  <c r="DP526" i="4"/>
  <c r="DP527" i="4" s="1"/>
  <c r="DP528" i="4" s="1"/>
  <c r="DP529" i="4" s="1"/>
  <c r="DP530" i="4" s="1"/>
  <c r="DP531" i="4" s="1"/>
  <c r="DP532" i="4" s="1"/>
  <c r="DP533" i="4" s="1"/>
  <c r="DP534" i="4" s="1"/>
  <c r="DP535" i="4" s="1"/>
  <c r="DP536" i="4" s="1"/>
  <c r="DP537" i="4" s="1"/>
  <c r="DP538" i="4" s="1"/>
  <c r="DP539" i="4" s="1"/>
  <c r="DP540" i="4" s="1"/>
  <c r="DP541" i="4" s="1"/>
  <c r="DP542" i="4" s="1"/>
  <c r="DP543" i="4" s="1"/>
  <c r="DP544" i="4" s="1"/>
  <c r="DP545" i="4" s="1"/>
  <c r="DP546" i="4" s="1"/>
  <c r="DP547" i="4" s="1"/>
  <c r="DP548" i="4" s="1"/>
  <c r="DP549" i="4" s="1"/>
  <c r="DP550" i="4" s="1"/>
  <c r="DP551" i="4" s="1"/>
  <c r="DP552" i="4" s="1"/>
  <c r="DP553" i="4" s="1"/>
  <c r="DP554" i="4" s="1"/>
  <c r="DP555" i="4" s="1"/>
  <c r="I41" i="7" s="1"/>
  <c r="I59" i="7" s="1"/>
  <c r="DU495" i="4"/>
  <c r="DU496" i="4" s="1"/>
  <c r="DU497" i="4" s="1"/>
  <c r="DU498" i="4" s="1"/>
  <c r="DU499" i="4" s="1"/>
  <c r="DU500" i="4" s="1"/>
  <c r="DU501" i="4" s="1"/>
  <c r="DU502" i="4" s="1"/>
  <c r="DU503" i="4" s="1"/>
  <c r="DU504" i="4" s="1"/>
  <c r="DU505" i="4" s="1"/>
  <c r="DU506" i="4" s="1"/>
  <c r="DU507" i="4" s="1"/>
  <c r="DU508" i="4" s="1"/>
  <c r="DU509" i="4" s="1"/>
  <c r="DU510" i="4" s="1"/>
  <c r="DU511" i="4" s="1"/>
  <c r="DU512" i="4" s="1"/>
  <c r="DU513" i="4" s="1"/>
  <c r="DU514" i="4" s="1"/>
  <c r="DU515" i="4" s="1"/>
  <c r="DU516" i="4" s="1"/>
  <c r="DU517" i="4" s="1"/>
  <c r="DU518" i="4" s="1"/>
  <c r="DU519" i="4" s="1"/>
  <c r="DU520" i="4" s="1"/>
  <c r="DU521" i="4" s="1"/>
  <c r="DU522" i="4" s="1"/>
  <c r="DU523" i="4" s="1"/>
  <c r="DU524" i="4" s="1"/>
  <c r="DU525" i="4" s="1"/>
  <c r="DT495" i="4"/>
  <c r="DT496" i="4" s="1"/>
  <c r="DT497" i="4" s="1"/>
  <c r="DT498" i="4" s="1"/>
  <c r="DT499" i="4" s="1"/>
  <c r="DT500" i="4" s="1"/>
  <c r="DT501" i="4" s="1"/>
  <c r="DT502" i="4" s="1"/>
  <c r="DT503" i="4" s="1"/>
  <c r="DT504" i="4" s="1"/>
  <c r="DT505" i="4" s="1"/>
  <c r="DT506" i="4" s="1"/>
  <c r="DT507" i="4" s="1"/>
  <c r="DT508" i="4" s="1"/>
  <c r="DT509" i="4" s="1"/>
  <c r="DT510" i="4" s="1"/>
  <c r="DT511" i="4" s="1"/>
  <c r="DT512" i="4" s="1"/>
  <c r="DT513" i="4" s="1"/>
  <c r="DT514" i="4" s="1"/>
  <c r="DT515" i="4" s="1"/>
  <c r="DT516" i="4" s="1"/>
  <c r="DT517" i="4" s="1"/>
  <c r="DT518" i="4" s="1"/>
  <c r="DT519" i="4" s="1"/>
  <c r="DT520" i="4" s="1"/>
  <c r="DT521" i="4" s="1"/>
  <c r="DT522" i="4" s="1"/>
  <c r="DT523" i="4" s="1"/>
  <c r="DT524" i="4" s="1"/>
  <c r="DT525" i="4" s="1"/>
  <c r="AD20" i="7" s="1"/>
  <c r="DS495" i="4"/>
  <c r="DS496" i="4" s="1"/>
  <c r="DS497" i="4" s="1"/>
  <c r="DS498" i="4" s="1"/>
  <c r="DS499" i="4" s="1"/>
  <c r="DS500" i="4" s="1"/>
  <c r="DS501" i="4" s="1"/>
  <c r="DS502" i="4" s="1"/>
  <c r="DS503" i="4" s="1"/>
  <c r="DS504" i="4" s="1"/>
  <c r="DS505" i="4" s="1"/>
  <c r="DS506" i="4" s="1"/>
  <c r="DS507" i="4" s="1"/>
  <c r="DS508" i="4" s="1"/>
  <c r="DS509" i="4" s="1"/>
  <c r="DS510" i="4" s="1"/>
  <c r="DS511" i="4" s="1"/>
  <c r="DS512" i="4" s="1"/>
  <c r="DS513" i="4" s="1"/>
  <c r="DS514" i="4" s="1"/>
  <c r="DS515" i="4" s="1"/>
  <c r="DS516" i="4" s="1"/>
  <c r="DS517" i="4" s="1"/>
  <c r="DS518" i="4" s="1"/>
  <c r="DS519" i="4" s="1"/>
  <c r="DS520" i="4" s="1"/>
  <c r="DS521" i="4" s="1"/>
  <c r="DS522" i="4" s="1"/>
  <c r="DS523" i="4" s="1"/>
  <c r="DS524" i="4" s="1"/>
  <c r="DS525" i="4" s="1"/>
  <c r="AC20" i="7" s="1"/>
  <c r="DR495" i="4"/>
  <c r="DR496" i="4" s="1"/>
  <c r="DR497" i="4" s="1"/>
  <c r="DR498" i="4" s="1"/>
  <c r="DR499" i="4" s="1"/>
  <c r="DR500" i="4" s="1"/>
  <c r="DR501" i="4" s="1"/>
  <c r="DR502" i="4" s="1"/>
  <c r="DR503" i="4" s="1"/>
  <c r="DR504" i="4" s="1"/>
  <c r="DR505" i="4" s="1"/>
  <c r="DR506" i="4" s="1"/>
  <c r="DR507" i="4" s="1"/>
  <c r="DR508" i="4" s="1"/>
  <c r="DR509" i="4" s="1"/>
  <c r="DR510" i="4" s="1"/>
  <c r="DR511" i="4" s="1"/>
  <c r="DR512" i="4" s="1"/>
  <c r="DR513" i="4" s="1"/>
  <c r="DR514" i="4" s="1"/>
  <c r="DR515" i="4" s="1"/>
  <c r="DR516" i="4" s="1"/>
  <c r="DR517" i="4" s="1"/>
  <c r="DR518" i="4" s="1"/>
  <c r="DR519" i="4" s="1"/>
  <c r="DR520" i="4" s="1"/>
  <c r="DR521" i="4" s="1"/>
  <c r="DR522" i="4" s="1"/>
  <c r="DR523" i="4" s="1"/>
  <c r="DR524" i="4" s="1"/>
  <c r="DR525" i="4" s="1"/>
  <c r="AB20" i="7" s="1"/>
  <c r="DQ495" i="4"/>
  <c r="DQ496" i="4" s="1"/>
  <c r="DQ497" i="4" s="1"/>
  <c r="DQ498" i="4" s="1"/>
  <c r="DQ499" i="4" s="1"/>
  <c r="DQ500" i="4" s="1"/>
  <c r="DQ501" i="4" s="1"/>
  <c r="DQ502" i="4" s="1"/>
  <c r="DQ503" i="4" s="1"/>
  <c r="DQ504" i="4" s="1"/>
  <c r="DQ505" i="4" s="1"/>
  <c r="DQ506" i="4" s="1"/>
  <c r="DQ507" i="4" s="1"/>
  <c r="DQ508" i="4" s="1"/>
  <c r="DQ509" i="4" s="1"/>
  <c r="DQ510" i="4" s="1"/>
  <c r="DQ511" i="4" s="1"/>
  <c r="DQ512" i="4" s="1"/>
  <c r="DQ513" i="4" s="1"/>
  <c r="DQ514" i="4" s="1"/>
  <c r="DQ515" i="4" s="1"/>
  <c r="DQ516" i="4" s="1"/>
  <c r="DQ517" i="4" s="1"/>
  <c r="DQ518" i="4" s="1"/>
  <c r="DQ519" i="4" s="1"/>
  <c r="DQ520" i="4" s="1"/>
  <c r="DQ521" i="4" s="1"/>
  <c r="DQ522" i="4" s="1"/>
  <c r="DQ523" i="4" s="1"/>
  <c r="DQ524" i="4" s="1"/>
  <c r="DQ525" i="4" s="1"/>
  <c r="AA20" i="7" s="1"/>
  <c r="DP495" i="4"/>
  <c r="DP496" i="4" s="1"/>
  <c r="DP497" i="4" s="1"/>
  <c r="DP498" i="4" s="1"/>
  <c r="DP499" i="4" s="1"/>
  <c r="DP500" i="4" s="1"/>
  <c r="DP501" i="4" s="1"/>
  <c r="DP502" i="4" s="1"/>
  <c r="DP503" i="4" s="1"/>
  <c r="DP504" i="4" s="1"/>
  <c r="DP505" i="4" s="1"/>
  <c r="DP506" i="4" s="1"/>
  <c r="DP507" i="4" s="1"/>
  <c r="DP508" i="4" s="1"/>
  <c r="DP509" i="4" s="1"/>
  <c r="DP510" i="4" s="1"/>
  <c r="DP511" i="4" s="1"/>
  <c r="DP512" i="4" s="1"/>
  <c r="DP513" i="4" s="1"/>
  <c r="DP514" i="4" s="1"/>
  <c r="DP515" i="4" s="1"/>
  <c r="DP516" i="4" s="1"/>
  <c r="DP517" i="4" s="1"/>
  <c r="DP518" i="4" s="1"/>
  <c r="DP519" i="4" s="1"/>
  <c r="DP520" i="4" s="1"/>
  <c r="DP521" i="4" s="1"/>
  <c r="DP522" i="4" s="1"/>
  <c r="DP523" i="4" s="1"/>
  <c r="DP524" i="4" s="1"/>
  <c r="DP525" i="4" s="1"/>
  <c r="G41" i="7" s="1"/>
  <c r="G59" i="7" s="1"/>
  <c r="DO484" i="4"/>
  <c r="DU465" i="4"/>
  <c r="DU466" i="4" s="1"/>
  <c r="DU467" i="4" s="1"/>
  <c r="DU468" i="4" s="1"/>
  <c r="DU469" i="4" s="1"/>
  <c r="DU470" i="4" s="1"/>
  <c r="DU471" i="4" s="1"/>
  <c r="DU472" i="4" s="1"/>
  <c r="DU473" i="4" s="1"/>
  <c r="DU474" i="4" s="1"/>
  <c r="DU475" i="4" s="1"/>
  <c r="DU476" i="4" s="1"/>
  <c r="DU477" i="4" s="1"/>
  <c r="DU478" i="4" s="1"/>
  <c r="DU479" i="4" s="1"/>
  <c r="DU480" i="4" s="1"/>
  <c r="DU481" i="4" s="1"/>
  <c r="DU482" i="4" s="1"/>
  <c r="DU483" i="4" s="1"/>
  <c r="DU484" i="4" s="1"/>
  <c r="DU485" i="4" s="1"/>
  <c r="DU486" i="4" s="1"/>
  <c r="DU487" i="4" s="1"/>
  <c r="DU488" i="4" s="1"/>
  <c r="DU489" i="4" s="1"/>
  <c r="DU490" i="4" s="1"/>
  <c r="DU491" i="4" s="1"/>
  <c r="DU492" i="4" s="1"/>
  <c r="DU493" i="4" s="1"/>
  <c r="DU494" i="4" s="1"/>
  <c r="DT465" i="4"/>
  <c r="DT466" i="4" s="1"/>
  <c r="DT467" i="4" s="1"/>
  <c r="DT468" i="4" s="1"/>
  <c r="DT469" i="4" s="1"/>
  <c r="DT470" i="4" s="1"/>
  <c r="DT471" i="4" s="1"/>
  <c r="DT472" i="4" s="1"/>
  <c r="DT473" i="4" s="1"/>
  <c r="DT474" i="4" s="1"/>
  <c r="DT475" i="4" s="1"/>
  <c r="DT476" i="4" s="1"/>
  <c r="DT477" i="4" s="1"/>
  <c r="DT478" i="4" s="1"/>
  <c r="DT479" i="4" s="1"/>
  <c r="DT480" i="4" s="1"/>
  <c r="DT481" i="4" s="1"/>
  <c r="DT482" i="4" s="1"/>
  <c r="DT483" i="4" s="1"/>
  <c r="DT484" i="4" s="1"/>
  <c r="DT485" i="4" s="1"/>
  <c r="DT486" i="4" s="1"/>
  <c r="DT487" i="4" s="1"/>
  <c r="DT488" i="4" s="1"/>
  <c r="DT489" i="4" s="1"/>
  <c r="DT490" i="4" s="1"/>
  <c r="DT491" i="4" s="1"/>
  <c r="DT492" i="4" s="1"/>
  <c r="DT493" i="4" s="1"/>
  <c r="DT494" i="4" s="1"/>
  <c r="X20" i="7" s="1"/>
  <c r="DS465" i="4"/>
  <c r="DS466" i="4" s="1"/>
  <c r="DS467" i="4" s="1"/>
  <c r="DS468" i="4" s="1"/>
  <c r="DS469" i="4" s="1"/>
  <c r="DS470" i="4" s="1"/>
  <c r="DS471" i="4" s="1"/>
  <c r="DS472" i="4" s="1"/>
  <c r="DS473" i="4" s="1"/>
  <c r="DS474" i="4" s="1"/>
  <c r="DS475" i="4" s="1"/>
  <c r="DS476" i="4" s="1"/>
  <c r="DS477" i="4" s="1"/>
  <c r="DS478" i="4" s="1"/>
  <c r="DS479" i="4" s="1"/>
  <c r="DS480" i="4" s="1"/>
  <c r="DS481" i="4" s="1"/>
  <c r="DS482" i="4" s="1"/>
  <c r="DS483" i="4" s="1"/>
  <c r="DS484" i="4" s="1"/>
  <c r="DS485" i="4" s="1"/>
  <c r="DS486" i="4" s="1"/>
  <c r="DS487" i="4" s="1"/>
  <c r="DS488" i="4" s="1"/>
  <c r="DS489" i="4" s="1"/>
  <c r="DS490" i="4" s="1"/>
  <c r="DS491" i="4" s="1"/>
  <c r="DS492" i="4" s="1"/>
  <c r="DS493" i="4" s="1"/>
  <c r="DS494" i="4" s="1"/>
  <c r="W20" i="7" s="1"/>
  <c r="DR465" i="4"/>
  <c r="DR466" i="4" s="1"/>
  <c r="DR467" i="4" s="1"/>
  <c r="DR468" i="4" s="1"/>
  <c r="DR469" i="4" s="1"/>
  <c r="DR470" i="4" s="1"/>
  <c r="DR471" i="4" s="1"/>
  <c r="DR472" i="4" s="1"/>
  <c r="DR473" i="4" s="1"/>
  <c r="DR474" i="4" s="1"/>
  <c r="DR475" i="4" s="1"/>
  <c r="DR476" i="4" s="1"/>
  <c r="DR477" i="4" s="1"/>
  <c r="DR478" i="4" s="1"/>
  <c r="DR479" i="4" s="1"/>
  <c r="DR480" i="4" s="1"/>
  <c r="DR481" i="4" s="1"/>
  <c r="DR482" i="4" s="1"/>
  <c r="DR483" i="4" s="1"/>
  <c r="DR484" i="4" s="1"/>
  <c r="DR485" i="4" s="1"/>
  <c r="DR486" i="4" s="1"/>
  <c r="DR487" i="4" s="1"/>
  <c r="DR488" i="4" s="1"/>
  <c r="DR489" i="4" s="1"/>
  <c r="DR490" i="4" s="1"/>
  <c r="DR491" i="4" s="1"/>
  <c r="DR492" i="4" s="1"/>
  <c r="DR493" i="4" s="1"/>
  <c r="DR494" i="4" s="1"/>
  <c r="V20" i="7" s="1"/>
  <c r="DQ465" i="4"/>
  <c r="DQ466" i="4" s="1"/>
  <c r="DQ467" i="4" s="1"/>
  <c r="DQ468" i="4" s="1"/>
  <c r="DQ469" i="4" s="1"/>
  <c r="DQ470" i="4" s="1"/>
  <c r="DQ471" i="4" s="1"/>
  <c r="DQ472" i="4" s="1"/>
  <c r="DQ473" i="4" s="1"/>
  <c r="DQ474" i="4" s="1"/>
  <c r="DQ475" i="4" s="1"/>
  <c r="DQ476" i="4" s="1"/>
  <c r="DP465" i="4"/>
  <c r="DP466" i="4" s="1"/>
  <c r="DP467" i="4" s="1"/>
  <c r="DU434" i="4"/>
  <c r="DU435" i="4" s="1"/>
  <c r="DU436" i="4" s="1"/>
  <c r="DU437" i="4" s="1"/>
  <c r="DU438" i="4" s="1"/>
  <c r="DU439" i="4" s="1"/>
  <c r="DU440" i="4" s="1"/>
  <c r="DU441" i="4" s="1"/>
  <c r="DU442" i="4" s="1"/>
  <c r="DU443" i="4" s="1"/>
  <c r="DU444" i="4" s="1"/>
  <c r="DU445" i="4" s="1"/>
  <c r="DU446" i="4" s="1"/>
  <c r="DU447" i="4" s="1"/>
  <c r="DU448" i="4" s="1"/>
  <c r="DU449" i="4" s="1"/>
  <c r="DU450" i="4" s="1"/>
  <c r="DU451" i="4" s="1"/>
  <c r="DU452" i="4" s="1"/>
  <c r="DU453" i="4" s="1"/>
  <c r="DU454" i="4" s="1"/>
  <c r="DU455" i="4" s="1"/>
  <c r="DU456" i="4" s="1"/>
  <c r="DU457" i="4" s="1"/>
  <c r="DU458" i="4" s="1"/>
  <c r="DU459" i="4" s="1"/>
  <c r="DU460" i="4" s="1"/>
  <c r="DU461" i="4" s="1"/>
  <c r="DU462" i="4" s="1"/>
  <c r="DU463" i="4" s="1"/>
  <c r="DU464" i="4" s="1"/>
  <c r="DT434" i="4"/>
  <c r="DT435" i="4" s="1"/>
  <c r="DT436" i="4" s="1"/>
  <c r="DT437" i="4" s="1"/>
  <c r="DT438" i="4" s="1"/>
  <c r="DT439" i="4" s="1"/>
  <c r="DT440" i="4" s="1"/>
  <c r="DT441" i="4" s="1"/>
  <c r="DT442" i="4" s="1"/>
  <c r="DT443" i="4" s="1"/>
  <c r="DT444" i="4" s="1"/>
  <c r="DT445" i="4" s="1"/>
  <c r="DT446" i="4" s="1"/>
  <c r="DT447" i="4" s="1"/>
  <c r="DT448" i="4" s="1"/>
  <c r="DT449" i="4" s="1"/>
  <c r="DT450" i="4" s="1"/>
  <c r="DT451" i="4" s="1"/>
  <c r="DT452" i="4" s="1"/>
  <c r="DT453" i="4" s="1"/>
  <c r="DT454" i="4" s="1"/>
  <c r="DT455" i="4" s="1"/>
  <c r="DT456" i="4" s="1"/>
  <c r="DT457" i="4" s="1"/>
  <c r="DT458" i="4" s="1"/>
  <c r="DT459" i="4" s="1"/>
  <c r="DT460" i="4" s="1"/>
  <c r="DT461" i="4" s="1"/>
  <c r="DT462" i="4" s="1"/>
  <c r="DT463" i="4" s="1"/>
  <c r="DT464" i="4" s="1"/>
  <c r="R20" i="7" s="1"/>
  <c r="DS434" i="4"/>
  <c r="DS435" i="4" s="1"/>
  <c r="DS436" i="4" s="1"/>
  <c r="DS437" i="4" s="1"/>
  <c r="DS438" i="4" s="1"/>
  <c r="DS439" i="4" s="1"/>
  <c r="DS440" i="4" s="1"/>
  <c r="DS441" i="4" s="1"/>
  <c r="DS442" i="4" s="1"/>
  <c r="DS443" i="4" s="1"/>
  <c r="DS444" i="4" s="1"/>
  <c r="DS445" i="4" s="1"/>
  <c r="DS446" i="4" s="1"/>
  <c r="DS447" i="4" s="1"/>
  <c r="DS448" i="4" s="1"/>
  <c r="DS449" i="4" s="1"/>
  <c r="DS450" i="4" s="1"/>
  <c r="DS451" i="4" s="1"/>
  <c r="DS452" i="4" s="1"/>
  <c r="DS453" i="4" s="1"/>
  <c r="DS454" i="4" s="1"/>
  <c r="DS455" i="4" s="1"/>
  <c r="DS456" i="4" s="1"/>
  <c r="DS457" i="4" s="1"/>
  <c r="DS458" i="4" s="1"/>
  <c r="DS459" i="4" s="1"/>
  <c r="DS460" i="4" s="1"/>
  <c r="DS461" i="4" s="1"/>
  <c r="DS462" i="4" s="1"/>
  <c r="DS463" i="4" s="1"/>
  <c r="DS464" i="4" s="1"/>
  <c r="Q20" i="7" s="1"/>
  <c r="DR434" i="4"/>
  <c r="DR435" i="4" s="1"/>
  <c r="DR436" i="4" s="1"/>
  <c r="DR437" i="4" s="1"/>
  <c r="DR438" i="4" s="1"/>
  <c r="DR439" i="4" s="1"/>
  <c r="DR440" i="4" s="1"/>
  <c r="DR441" i="4" s="1"/>
  <c r="DR442" i="4" s="1"/>
  <c r="DR443" i="4" s="1"/>
  <c r="DR444" i="4" s="1"/>
  <c r="DR445" i="4" s="1"/>
  <c r="DR446" i="4" s="1"/>
  <c r="DR447" i="4" s="1"/>
  <c r="DR448" i="4" s="1"/>
  <c r="DR449" i="4" s="1"/>
  <c r="DR450" i="4" s="1"/>
  <c r="DR451" i="4" s="1"/>
  <c r="DR452" i="4" s="1"/>
  <c r="DR453" i="4" s="1"/>
  <c r="DR454" i="4" s="1"/>
  <c r="DR455" i="4" s="1"/>
  <c r="DR456" i="4" s="1"/>
  <c r="DR457" i="4" s="1"/>
  <c r="DR458" i="4" s="1"/>
  <c r="DR459" i="4" s="1"/>
  <c r="DR460" i="4" s="1"/>
  <c r="DR461" i="4" s="1"/>
  <c r="DR462" i="4" s="1"/>
  <c r="DR463" i="4" s="1"/>
  <c r="DR464" i="4" s="1"/>
  <c r="P20" i="7" s="1"/>
  <c r="DQ434" i="4"/>
  <c r="DQ435" i="4" s="1"/>
  <c r="DQ436" i="4" s="1"/>
  <c r="DQ437" i="4" s="1"/>
  <c r="DQ438" i="4" s="1"/>
  <c r="DQ439" i="4" s="1"/>
  <c r="DQ440" i="4" s="1"/>
  <c r="DQ441" i="4" s="1"/>
  <c r="DQ442" i="4" s="1"/>
  <c r="DQ443" i="4" s="1"/>
  <c r="DQ444" i="4" s="1"/>
  <c r="DQ445" i="4" s="1"/>
  <c r="DQ446" i="4" s="1"/>
  <c r="DQ447" i="4" s="1"/>
  <c r="DQ448" i="4" s="1"/>
  <c r="DQ449" i="4" s="1"/>
  <c r="DQ450" i="4" s="1"/>
  <c r="DQ451" i="4" s="1"/>
  <c r="DQ452" i="4" s="1"/>
  <c r="DQ453" i="4" s="1"/>
  <c r="DQ454" i="4" s="1"/>
  <c r="DQ455" i="4" s="1"/>
  <c r="DQ456" i="4" s="1"/>
  <c r="DQ457" i="4" s="1"/>
  <c r="DQ458" i="4" s="1"/>
  <c r="DQ459" i="4" s="1"/>
  <c r="DQ460" i="4" s="1"/>
  <c r="DQ461" i="4" s="1"/>
  <c r="DQ462" i="4" s="1"/>
  <c r="DQ463" i="4" s="1"/>
  <c r="DQ464" i="4" s="1"/>
  <c r="O20" i="7" s="1"/>
  <c r="DP434" i="4"/>
  <c r="DP435" i="4" s="1"/>
  <c r="DP436" i="4" s="1"/>
  <c r="DP437" i="4" s="1"/>
  <c r="DP438" i="4" s="1"/>
  <c r="DP439" i="4" s="1"/>
  <c r="DP440" i="4" s="1"/>
  <c r="DP441" i="4" s="1"/>
  <c r="DP442" i="4" s="1"/>
  <c r="DP443" i="4" s="1"/>
  <c r="DP444" i="4" s="1"/>
  <c r="DP445" i="4" s="1"/>
  <c r="DP446" i="4" s="1"/>
  <c r="DP447" i="4" s="1"/>
  <c r="DP448" i="4" s="1"/>
  <c r="DP449" i="4" s="1"/>
  <c r="DP450" i="4" s="1"/>
  <c r="DP451" i="4" s="1"/>
  <c r="DP452" i="4" s="1"/>
  <c r="DP453" i="4" s="1"/>
  <c r="DP454" i="4" s="1"/>
  <c r="DP455" i="4" s="1"/>
  <c r="DP456" i="4" s="1"/>
  <c r="DP457" i="4" s="1"/>
  <c r="DP458" i="4" s="1"/>
  <c r="DP459" i="4" s="1"/>
  <c r="DP460" i="4" s="1"/>
  <c r="DP461" i="4" s="1"/>
  <c r="DP462" i="4" s="1"/>
  <c r="DP463" i="4" s="1"/>
  <c r="DP464" i="4" s="1"/>
  <c r="E41" i="7" s="1"/>
  <c r="E59" i="7" s="1"/>
  <c r="DU405" i="4"/>
  <c r="DU406" i="4" s="1"/>
  <c r="DU407" i="4" s="1"/>
  <c r="DU408" i="4" s="1"/>
  <c r="DU409" i="4" s="1"/>
  <c r="DU410" i="4" s="1"/>
  <c r="DU411" i="4" s="1"/>
  <c r="DU412" i="4" s="1"/>
  <c r="DU413" i="4" s="1"/>
  <c r="DU414" i="4" s="1"/>
  <c r="DU415" i="4" s="1"/>
  <c r="DU416" i="4" s="1"/>
  <c r="DU417" i="4" s="1"/>
  <c r="DU418" i="4" s="1"/>
  <c r="DU419" i="4" s="1"/>
  <c r="DU420" i="4" s="1"/>
  <c r="DU421" i="4" s="1"/>
  <c r="DU422" i="4" s="1"/>
  <c r="DU423" i="4" s="1"/>
  <c r="DU424" i="4" s="1"/>
  <c r="DU425" i="4" s="1"/>
  <c r="DU426" i="4" s="1"/>
  <c r="DU427" i="4" s="1"/>
  <c r="DU428" i="4" s="1"/>
  <c r="DU429" i="4" s="1"/>
  <c r="DU430" i="4" s="1"/>
  <c r="DU431" i="4" s="1"/>
  <c r="DU432" i="4" s="1"/>
  <c r="DU433" i="4" s="1"/>
  <c r="DT405" i="4"/>
  <c r="DT406" i="4" s="1"/>
  <c r="DT407" i="4" s="1"/>
  <c r="DT408" i="4" s="1"/>
  <c r="DT409" i="4" s="1"/>
  <c r="DT410" i="4" s="1"/>
  <c r="DT411" i="4" s="1"/>
  <c r="DT412" i="4" s="1"/>
  <c r="DT413" i="4" s="1"/>
  <c r="DT414" i="4" s="1"/>
  <c r="DT415" i="4" s="1"/>
  <c r="DT416" i="4" s="1"/>
  <c r="DT417" i="4" s="1"/>
  <c r="DT418" i="4" s="1"/>
  <c r="DT419" i="4" s="1"/>
  <c r="DT420" i="4" s="1"/>
  <c r="DT421" i="4" s="1"/>
  <c r="DT422" i="4" s="1"/>
  <c r="DT423" i="4" s="1"/>
  <c r="DT424" i="4" s="1"/>
  <c r="DT425" i="4" s="1"/>
  <c r="DT426" i="4" s="1"/>
  <c r="DT427" i="4" s="1"/>
  <c r="DT428" i="4" s="1"/>
  <c r="DT429" i="4" s="1"/>
  <c r="DT430" i="4" s="1"/>
  <c r="DT431" i="4" s="1"/>
  <c r="DT432" i="4" s="1"/>
  <c r="DT433" i="4" s="1"/>
  <c r="DS405" i="4"/>
  <c r="DS406" i="4" s="1"/>
  <c r="DS407" i="4" s="1"/>
  <c r="DS408" i="4" s="1"/>
  <c r="DS409" i="4" s="1"/>
  <c r="DS410" i="4" s="1"/>
  <c r="DS411" i="4" s="1"/>
  <c r="DS412" i="4" s="1"/>
  <c r="DS413" i="4" s="1"/>
  <c r="DS414" i="4" s="1"/>
  <c r="DS415" i="4" s="1"/>
  <c r="DS416" i="4" s="1"/>
  <c r="DS417" i="4" s="1"/>
  <c r="DS418" i="4" s="1"/>
  <c r="DS419" i="4" s="1"/>
  <c r="DS420" i="4" s="1"/>
  <c r="DS421" i="4" s="1"/>
  <c r="DS422" i="4" s="1"/>
  <c r="DS423" i="4" s="1"/>
  <c r="DS424" i="4" s="1"/>
  <c r="DS425" i="4" s="1"/>
  <c r="DS426" i="4" s="1"/>
  <c r="DS427" i="4" s="1"/>
  <c r="DS428" i="4" s="1"/>
  <c r="DS429" i="4" s="1"/>
  <c r="DS430" i="4" s="1"/>
  <c r="DS431" i="4" s="1"/>
  <c r="DS432" i="4" s="1"/>
  <c r="DS433" i="4" s="1"/>
  <c r="DR405" i="4"/>
  <c r="DR406" i="4" s="1"/>
  <c r="DR407" i="4" s="1"/>
  <c r="DR408" i="4" s="1"/>
  <c r="DR409" i="4" s="1"/>
  <c r="DR410" i="4" s="1"/>
  <c r="DR411" i="4" s="1"/>
  <c r="DR412" i="4" s="1"/>
  <c r="DR413" i="4" s="1"/>
  <c r="DR414" i="4" s="1"/>
  <c r="DR415" i="4" s="1"/>
  <c r="DR416" i="4" s="1"/>
  <c r="DR417" i="4" s="1"/>
  <c r="DR418" i="4" s="1"/>
  <c r="DR419" i="4" s="1"/>
  <c r="DR420" i="4" s="1"/>
  <c r="DR421" i="4" s="1"/>
  <c r="DR422" i="4" s="1"/>
  <c r="DR423" i="4" s="1"/>
  <c r="DR424" i="4" s="1"/>
  <c r="DR425" i="4" s="1"/>
  <c r="DR426" i="4" s="1"/>
  <c r="DR427" i="4" s="1"/>
  <c r="DR428" i="4" s="1"/>
  <c r="DR429" i="4" s="1"/>
  <c r="DR430" i="4" s="1"/>
  <c r="DR431" i="4" s="1"/>
  <c r="DR432" i="4" s="1"/>
  <c r="DR433" i="4" s="1"/>
  <c r="DQ405" i="4"/>
  <c r="DQ406" i="4" s="1"/>
  <c r="DQ407" i="4" s="1"/>
  <c r="DQ408" i="4" s="1"/>
  <c r="DQ409" i="4" s="1"/>
  <c r="DQ410" i="4" s="1"/>
  <c r="DQ411" i="4" s="1"/>
  <c r="DQ412" i="4" s="1"/>
  <c r="DQ413" i="4" s="1"/>
  <c r="DQ414" i="4" s="1"/>
  <c r="DQ415" i="4" s="1"/>
  <c r="DQ416" i="4" s="1"/>
  <c r="DQ417" i="4" s="1"/>
  <c r="DQ418" i="4" s="1"/>
  <c r="DQ419" i="4" s="1"/>
  <c r="DQ420" i="4" s="1"/>
  <c r="DQ421" i="4" s="1"/>
  <c r="DQ422" i="4" s="1"/>
  <c r="DQ423" i="4" s="1"/>
  <c r="DQ424" i="4" s="1"/>
  <c r="DQ425" i="4" s="1"/>
  <c r="DQ426" i="4" s="1"/>
  <c r="DQ427" i="4" s="1"/>
  <c r="DQ428" i="4" s="1"/>
  <c r="DQ429" i="4" s="1"/>
  <c r="DQ430" i="4" s="1"/>
  <c r="DQ431" i="4" s="1"/>
  <c r="DQ432" i="4" s="1"/>
  <c r="DQ433" i="4" s="1"/>
  <c r="DP405" i="4"/>
  <c r="DP406" i="4" s="1"/>
  <c r="DP407" i="4" s="1"/>
  <c r="DP408" i="4" s="1"/>
  <c r="DP409" i="4" s="1"/>
  <c r="DP410" i="4" s="1"/>
  <c r="DP411" i="4" s="1"/>
  <c r="DP412" i="4" s="1"/>
  <c r="DP413" i="4" s="1"/>
  <c r="DP414" i="4" s="1"/>
  <c r="DP415" i="4" s="1"/>
  <c r="DP416" i="4" s="1"/>
  <c r="DP417" i="4" s="1"/>
  <c r="DP418" i="4" s="1"/>
  <c r="DP419" i="4" s="1"/>
  <c r="DP420" i="4" s="1"/>
  <c r="DP421" i="4" s="1"/>
  <c r="DP422" i="4" s="1"/>
  <c r="DP423" i="4" s="1"/>
  <c r="DP424" i="4" s="1"/>
  <c r="DP425" i="4" s="1"/>
  <c r="DP426" i="4" s="1"/>
  <c r="DP427" i="4" s="1"/>
  <c r="DP428" i="4" s="1"/>
  <c r="DP429" i="4" s="1"/>
  <c r="DP430" i="4" s="1"/>
  <c r="DP431" i="4" s="1"/>
  <c r="DP432" i="4" s="1"/>
  <c r="DP433" i="4" s="1"/>
  <c r="DU374" i="4"/>
  <c r="DU375" i="4" s="1"/>
  <c r="DU376" i="4" s="1"/>
  <c r="DU377" i="4" s="1"/>
  <c r="DU378" i="4" s="1"/>
  <c r="DU379" i="4" s="1"/>
  <c r="DU380" i="4" s="1"/>
  <c r="DU381" i="4" s="1"/>
  <c r="DU382" i="4" s="1"/>
  <c r="DU383" i="4" s="1"/>
  <c r="DU384" i="4" s="1"/>
  <c r="DU385" i="4" s="1"/>
  <c r="DU386" i="4" s="1"/>
  <c r="DU387" i="4" s="1"/>
  <c r="DU388" i="4" s="1"/>
  <c r="DU389" i="4" s="1"/>
  <c r="DU390" i="4" s="1"/>
  <c r="DU391" i="4" s="1"/>
  <c r="DU392" i="4" s="1"/>
  <c r="DU393" i="4" s="1"/>
  <c r="DU394" i="4" s="1"/>
  <c r="DU395" i="4" s="1"/>
  <c r="DU396" i="4" s="1"/>
  <c r="DU397" i="4" s="1"/>
  <c r="DU398" i="4" s="1"/>
  <c r="DU399" i="4" s="1"/>
  <c r="DU400" i="4" s="1"/>
  <c r="DU401" i="4" s="1"/>
  <c r="DU402" i="4" s="1"/>
  <c r="DU403" i="4" s="1"/>
  <c r="DU404" i="4" s="1"/>
  <c r="DT374" i="4"/>
  <c r="DT375" i="4" s="1"/>
  <c r="DT376" i="4" s="1"/>
  <c r="DT377" i="4" s="1"/>
  <c r="DT378" i="4" s="1"/>
  <c r="DT379" i="4" s="1"/>
  <c r="DT380" i="4" s="1"/>
  <c r="DT381" i="4" s="1"/>
  <c r="DT382" i="4" s="1"/>
  <c r="DT383" i="4" s="1"/>
  <c r="DT384" i="4" s="1"/>
  <c r="DT385" i="4" s="1"/>
  <c r="DT386" i="4" s="1"/>
  <c r="DT387" i="4" s="1"/>
  <c r="DT388" i="4" s="1"/>
  <c r="DT389" i="4" s="1"/>
  <c r="DT390" i="4" s="1"/>
  <c r="DT391" i="4" s="1"/>
  <c r="DT392" i="4" s="1"/>
  <c r="DT393" i="4" s="1"/>
  <c r="DT394" i="4" s="1"/>
  <c r="DT395" i="4" s="1"/>
  <c r="DT396" i="4" s="1"/>
  <c r="DT397" i="4" s="1"/>
  <c r="DT398" i="4" s="1"/>
  <c r="DT399" i="4" s="1"/>
  <c r="DT400" i="4" s="1"/>
  <c r="DT401" i="4" s="1"/>
  <c r="DT402" i="4" s="1"/>
  <c r="DT403" i="4" s="1"/>
  <c r="DT404" i="4" s="1"/>
  <c r="F20" i="7" s="1"/>
  <c r="DS374" i="4"/>
  <c r="DS375" i="4" s="1"/>
  <c r="DS376" i="4" s="1"/>
  <c r="DS377" i="4" s="1"/>
  <c r="DS378" i="4" s="1"/>
  <c r="DS379" i="4" s="1"/>
  <c r="DS380" i="4" s="1"/>
  <c r="DS381" i="4" s="1"/>
  <c r="DS382" i="4" s="1"/>
  <c r="DS383" i="4" s="1"/>
  <c r="DS384" i="4" s="1"/>
  <c r="DS385" i="4" s="1"/>
  <c r="DS386" i="4" s="1"/>
  <c r="DS387" i="4" s="1"/>
  <c r="DS388" i="4" s="1"/>
  <c r="DS389" i="4" s="1"/>
  <c r="DS390" i="4" s="1"/>
  <c r="DS391" i="4" s="1"/>
  <c r="DS392" i="4" s="1"/>
  <c r="DS393" i="4" s="1"/>
  <c r="DS394" i="4" s="1"/>
  <c r="DS395" i="4" s="1"/>
  <c r="DS396" i="4" s="1"/>
  <c r="DS397" i="4" s="1"/>
  <c r="DS398" i="4" s="1"/>
  <c r="DS399" i="4" s="1"/>
  <c r="DS400" i="4" s="1"/>
  <c r="DS401" i="4" s="1"/>
  <c r="DS402" i="4" s="1"/>
  <c r="DS403" i="4" s="1"/>
  <c r="DS404" i="4" s="1"/>
  <c r="E20" i="7" s="1"/>
  <c r="DR374" i="4"/>
  <c r="DR375" i="4" s="1"/>
  <c r="DR376" i="4" s="1"/>
  <c r="DR377" i="4" s="1"/>
  <c r="DR378" i="4" s="1"/>
  <c r="DR379" i="4" s="1"/>
  <c r="DR380" i="4" s="1"/>
  <c r="DR381" i="4" s="1"/>
  <c r="DR382" i="4" s="1"/>
  <c r="DR383" i="4" s="1"/>
  <c r="DR384" i="4" s="1"/>
  <c r="DR385" i="4" s="1"/>
  <c r="DR386" i="4" s="1"/>
  <c r="DR387" i="4" s="1"/>
  <c r="DR388" i="4" s="1"/>
  <c r="DR389" i="4" s="1"/>
  <c r="DR390" i="4" s="1"/>
  <c r="DR391" i="4" s="1"/>
  <c r="DR392" i="4" s="1"/>
  <c r="DR393" i="4" s="1"/>
  <c r="DR394" i="4" s="1"/>
  <c r="DR395" i="4" s="1"/>
  <c r="DR396" i="4" s="1"/>
  <c r="DR397" i="4" s="1"/>
  <c r="DR398" i="4" s="1"/>
  <c r="DR399" i="4" s="1"/>
  <c r="DR400" i="4" s="1"/>
  <c r="DR401" i="4" s="1"/>
  <c r="DR402" i="4" s="1"/>
  <c r="DR403" i="4" s="1"/>
  <c r="DR404" i="4" s="1"/>
  <c r="D20" i="7" s="1"/>
  <c r="DQ374" i="4"/>
  <c r="DQ375" i="4" s="1"/>
  <c r="DQ376" i="4" s="1"/>
  <c r="DQ377" i="4" s="1"/>
  <c r="DQ378" i="4" s="1"/>
  <c r="DQ379" i="4" s="1"/>
  <c r="DQ380" i="4" s="1"/>
  <c r="DQ381" i="4" s="1"/>
  <c r="DQ382" i="4" s="1"/>
  <c r="DQ383" i="4" s="1"/>
  <c r="DQ384" i="4" s="1"/>
  <c r="DQ385" i="4" s="1"/>
  <c r="DQ386" i="4" s="1"/>
  <c r="DQ387" i="4" s="1"/>
  <c r="DQ388" i="4" s="1"/>
  <c r="DQ389" i="4" s="1"/>
  <c r="DQ390" i="4" s="1"/>
  <c r="DQ391" i="4" s="1"/>
  <c r="DQ392" i="4" s="1"/>
  <c r="DQ393" i="4" s="1"/>
  <c r="DQ394" i="4" s="1"/>
  <c r="DQ395" i="4" s="1"/>
  <c r="DQ396" i="4" s="1"/>
  <c r="DQ397" i="4" s="1"/>
  <c r="DQ398" i="4" s="1"/>
  <c r="DQ399" i="4" s="1"/>
  <c r="DQ400" i="4" s="1"/>
  <c r="DQ401" i="4" s="1"/>
  <c r="DQ402" i="4" s="1"/>
  <c r="DQ403" i="4" s="1"/>
  <c r="DQ404" i="4" s="1"/>
  <c r="C20" i="7" s="1"/>
  <c r="DP374" i="4"/>
  <c r="DP375" i="4" s="1"/>
  <c r="DP376" i="4" s="1"/>
  <c r="DP377" i="4" s="1"/>
  <c r="DP378" i="4" s="1"/>
  <c r="DP379" i="4" s="1"/>
  <c r="DP380" i="4" s="1"/>
  <c r="DP381" i="4" s="1"/>
  <c r="DP382" i="4" s="1"/>
  <c r="DP383" i="4" s="1"/>
  <c r="DP384" i="4" s="1"/>
  <c r="DP385" i="4" s="1"/>
  <c r="DP386" i="4" s="1"/>
  <c r="DP387" i="4" s="1"/>
  <c r="DP388" i="4" s="1"/>
  <c r="DP389" i="4" s="1"/>
  <c r="DP390" i="4" s="1"/>
  <c r="DP391" i="4" s="1"/>
  <c r="DP392" i="4" s="1"/>
  <c r="DP393" i="4" s="1"/>
  <c r="DP394" i="4" s="1"/>
  <c r="DP395" i="4" s="1"/>
  <c r="DP396" i="4" s="1"/>
  <c r="DP397" i="4" s="1"/>
  <c r="DP398" i="4" s="1"/>
  <c r="DP399" i="4" s="1"/>
  <c r="DP400" i="4" s="1"/>
  <c r="DP401" i="4" s="1"/>
  <c r="DP402" i="4" s="1"/>
  <c r="DP403" i="4" s="1"/>
  <c r="DP404" i="4" s="1"/>
  <c r="C41" i="7" s="1"/>
  <c r="C59" i="7" s="1"/>
  <c r="DU371" i="4"/>
  <c r="DT371" i="4"/>
  <c r="DS371" i="4"/>
  <c r="DR371" i="4"/>
  <c r="DQ371" i="4"/>
  <c r="DP371" i="4"/>
  <c r="DF1033" i="4"/>
  <c r="DF961" i="4"/>
  <c r="DF905" i="4"/>
  <c r="DF865" i="4"/>
  <c r="DF801" i="4"/>
  <c r="DL742" i="4"/>
  <c r="DL743" i="4" s="1"/>
  <c r="DL744" i="4" s="1"/>
  <c r="DL745" i="4" s="1"/>
  <c r="DL746" i="4" s="1"/>
  <c r="DL747" i="4" s="1"/>
  <c r="DL748" i="4" s="1"/>
  <c r="DL749" i="4" s="1"/>
  <c r="DL750" i="4" s="1"/>
  <c r="DL751" i="4" s="1"/>
  <c r="DL752" i="4" s="1"/>
  <c r="DL753" i="4" s="1"/>
  <c r="DL754" i="4" s="1"/>
  <c r="DL755" i="4" s="1"/>
  <c r="DL756" i="4" s="1"/>
  <c r="DL757" i="4" s="1"/>
  <c r="DL758" i="4" s="1"/>
  <c r="DL759" i="4" s="1"/>
  <c r="DL760" i="4" s="1"/>
  <c r="DL761" i="4" s="1"/>
  <c r="DL762" i="4" s="1"/>
  <c r="DL763" i="4" s="1"/>
  <c r="DL764" i="4" s="1"/>
  <c r="DL765" i="4" s="1"/>
  <c r="DL766" i="4" s="1"/>
  <c r="DL767" i="4" s="1"/>
  <c r="DL768" i="4" s="1"/>
  <c r="DL769" i="4" s="1"/>
  <c r="DL770" i="4" s="1"/>
  <c r="DL771" i="4" s="1"/>
  <c r="DL772" i="4" s="1"/>
  <c r="DL773" i="4" s="1"/>
  <c r="DL774" i="4" s="1"/>
  <c r="DL775" i="4" s="1"/>
  <c r="DL776" i="4" s="1"/>
  <c r="DL777" i="4" s="1"/>
  <c r="DL778" i="4" s="1"/>
  <c r="DL779" i="4" s="1"/>
  <c r="DL780" i="4" s="1"/>
  <c r="DL781" i="4" s="1"/>
  <c r="DL782" i="4" s="1"/>
  <c r="DL783" i="4" s="1"/>
  <c r="DL784" i="4" s="1"/>
  <c r="DL785" i="4" s="1"/>
  <c r="DL786" i="4" s="1"/>
  <c r="DL787" i="4" s="1"/>
  <c r="DL788" i="4" s="1"/>
  <c r="DL789" i="4" s="1"/>
  <c r="DL790" i="4" s="1"/>
  <c r="DL791" i="4" s="1"/>
  <c r="DL792" i="4" s="1"/>
  <c r="DL793" i="4" s="1"/>
  <c r="DL794" i="4" s="1"/>
  <c r="DL795" i="4" s="1"/>
  <c r="DL796" i="4" s="1"/>
  <c r="DL797" i="4" s="1"/>
  <c r="DL798" i="4" s="1"/>
  <c r="DL799" i="4" s="1"/>
  <c r="DL800" i="4" s="1"/>
  <c r="DL801" i="4" s="1"/>
  <c r="DL802" i="4" s="1"/>
  <c r="DL803" i="4" s="1"/>
  <c r="DL804" i="4" s="1"/>
  <c r="DL805" i="4" s="1"/>
  <c r="DL806" i="4" s="1"/>
  <c r="DL807" i="4" s="1"/>
  <c r="DL808" i="4" s="1"/>
  <c r="DL809" i="4" s="1"/>
  <c r="DL810" i="4" s="1"/>
  <c r="DL811" i="4" s="1"/>
  <c r="DL812" i="4" s="1"/>
  <c r="DL813" i="4" s="1"/>
  <c r="DL814" i="4" s="1"/>
  <c r="DL815" i="4" s="1"/>
  <c r="DL816" i="4" s="1"/>
  <c r="DL817" i="4" s="1"/>
  <c r="DL818" i="4" s="1"/>
  <c r="DL819" i="4" s="1"/>
  <c r="DL820" i="4" s="1"/>
  <c r="DL821" i="4" s="1"/>
  <c r="DL822" i="4" s="1"/>
  <c r="DL823" i="4" s="1"/>
  <c r="DL824" i="4" s="1"/>
  <c r="DL825" i="4" s="1"/>
  <c r="DL826" i="4" s="1"/>
  <c r="DL827" i="4" s="1"/>
  <c r="DL828" i="4" s="1"/>
  <c r="DL829" i="4" s="1"/>
  <c r="DL830" i="4" s="1"/>
  <c r="DL831" i="4" s="1"/>
  <c r="DL832" i="4" s="1"/>
  <c r="DL833" i="4" s="1"/>
  <c r="DL834" i="4" s="1"/>
  <c r="DL835" i="4" s="1"/>
  <c r="DL836" i="4" s="1"/>
  <c r="DL837" i="4" s="1"/>
  <c r="DL838" i="4" s="1"/>
  <c r="DL839" i="4" s="1"/>
  <c r="DL840" i="4" s="1"/>
  <c r="DL841" i="4" s="1"/>
  <c r="DL842" i="4" s="1"/>
  <c r="DL843" i="4" s="1"/>
  <c r="DL844" i="4" s="1"/>
  <c r="DL845" i="4" s="1"/>
  <c r="DL846" i="4" s="1"/>
  <c r="DL847" i="4" s="1"/>
  <c r="DL848" i="4" s="1"/>
  <c r="DL849" i="4" s="1"/>
  <c r="DL850" i="4" s="1"/>
  <c r="DL851" i="4" s="1"/>
  <c r="DL852" i="4" s="1"/>
  <c r="DL853" i="4" s="1"/>
  <c r="DL854" i="4" s="1"/>
  <c r="DL855" i="4" s="1"/>
  <c r="DL856" i="4" s="1"/>
  <c r="DL857" i="4" s="1"/>
  <c r="DL858" i="4" s="1"/>
  <c r="DL859" i="4" s="1"/>
  <c r="DL860" i="4" s="1"/>
  <c r="DL861" i="4" s="1"/>
  <c r="DL862" i="4" s="1"/>
  <c r="DL863" i="4" s="1"/>
  <c r="DL864" i="4" s="1"/>
  <c r="DL865" i="4" s="1"/>
  <c r="DL866" i="4" s="1"/>
  <c r="DL867" i="4" s="1"/>
  <c r="DL868" i="4" s="1"/>
  <c r="DL869" i="4" s="1"/>
  <c r="DL870" i="4" s="1"/>
  <c r="DL871" i="4" s="1"/>
  <c r="DL872" i="4" s="1"/>
  <c r="DL873" i="4" s="1"/>
  <c r="DL874" i="4" s="1"/>
  <c r="DL875" i="4" s="1"/>
  <c r="DL876" i="4" s="1"/>
  <c r="DL877" i="4" s="1"/>
  <c r="DL878" i="4" s="1"/>
  <c r="DL879" i="4" s="1"/>
  <c r="DL880" i="4" s="1"/>
  <c r="DL881" i="4" s="1"/>
  <c r="DL882" i="4" s="1"/>
  <c r="DL883" i="4" s="1"/>
  <c r="DL884" i="4" s="1"/>
  <c r="DL885" i="4" s="1"/>
  <c r="DL886" i="4" s="1"/>
  <c r="DL887" i="4" s="1"/>
  <c r="DL888" i="4" s="1"/>
  <c r="DL889" i="4" s="1"/>
  <c r="DL890" i="4" s="1"/>
  <c r="DL891" i="4" s="1"/>
  <c r="DL892" i="4" s="1"/>
  <c r="DL893" i="4" s="1"/>
  <c r="DL894" i="4" s="1"/>
  <c r="DL895" i="4" s="1"/>
  <c r="DL896" i="4" s="1"/>
  <c r="DL897" i="4" s="1"/>
  <c r="DL898" i="4" s="1"/>
  <c r="DL899" i="4" s="1"/>
  <c r="DL900" i="4" s="1"/>
  <c r="DL901" i="4" s="1"/>
  <c r="DL902" i="4" s="1"/>
  <c r="DL903" i="4" s="1"/>
  <c r="DL904" i="4" s="1"/>
  <c r="DL905" i="4" s="1"/>
  <c r="DL906" i="4" s="1"/>
  <c r="DL907" i="4" s="1"/>
  <c r="DL908" i="4" s="1"/>
  <c r="DL909" i="4" s="1"/>
  <c r="DL910" i="4" s="1"/>
  <c r="DL911" i="4" s="1"/>
  <c r="DL912" i="4" s="1"/>
  <c r="DL913" i="4" s="1"/>
  <c r="DL914" i="4" s="1"/>
  <c r="DL915" i="4" s="1"/>
  <c r="DL916" i="4" s="1"/>
  <c r="DL917" i="4" s="1"/>
  <c r="DL918" i="4" s="1"/>
  <c r="DL919" i="4" s="1"/>
  <c r="DL920" i="4" s="1"/>
  <c r="DL921" i="4" s="1"/>
  <c r="DL922" i="4" s="1"/>
  <c r="DL923" i="4" s="1"/>
  <c r="DL924" i="4" s="1"/>
  <c r="DL925" i="4" s="1"/>
  <c r="DL926" i="4" s="1"/>
  <c r="DL927" i="4" s="1"/>
  <c r="DL928" i="4" s="1"/>
  <c r="DL929" i="4" s="1"/>
  <c r="DL930" i="4" s="1"/>
  <c r="DL931" i="4" s="1"/>
  <c r="DL932" i="4" s="1"/>
  <c r="DL933" i="4" s="1"/>
  <c r="DL934" i="4" s="1"/>
  <c r="DL935" i="4" s="1"/>
  <c r="DL936" i="4" s="1"/>
  <c r="DL937" i="4" s="1"/>
  <c r="DL938" i="4" s="1"/>
  <c r="DL939" i="4" s="1"/>
  <c r="DL940" i="4" s="1"/>
  <c r="DL941" i="4" s="1"/>
  <c r="DL942" i="4" s="1"/>
  <c r="DL943" i="4" s="1"/>
  <c r="DL944" i="4" s="1"/>
  <c r="DL945" i="4" s="1"/>
  <c r="DL946" i="4" s="1"/>
  <c r="DL947" i="4" s="1"/>
  <c r="DL948" i="4" s="1"/>
  <c r="DL949" i="4" s="1"/>
  <c r="DL950" i="4" s="1"/>
  <c r="DL951" i="4" s="1"/>
  <c r="DL952" i="4" s="1"/>
  <c r="DL953" i="4" s="1"/>
  <c r="DL954" i="4" s="1"/>
  <c r="DL955" i="4" s="1"/>
  <c r="DL956" i="4" s="1"/>
  <c r="DL957" i="4" s="1"/>
  <c r="DL958" i="4" s="1"/>
  <c r="DL959" i="4" s="1"/>
  <c r="DL960" i="4" s="1"/>
  <c r="DL961" i="4" s="1"/>
  <c r="DL962" i="4" s="1"/>
  <c r="DL963" i="4" s="1"/>
  <c r="DL964" i="4" s="1"/>
  <c r="DL965" i="4" s="1"/>
  <c r="DL966" i="4" s="1"/>
  <c r="DL967" i="4" s="1"/>
  <c r="DL968" i="4" s="1"/>
  <c r="DL969" i="4" s="1"/>
  <c r="DL970" i="4" s="1"/>
  <c r="DL971" i="4" s="1"/>
  <c r="DL972" i="4" s="1"/>
  <c r="DL973" i="4" s="1"/>
  <c r="DL974" i="4" s="1"/>
  <c r="DL975" i="4" s="1"/>
  <c r="DL976" i="4" s="1"/>
  <c r="DL977" i="4" s="1"/>
  <c r="DL978" i="4" s="1"/>
  <c r="DL979" i="4" s="1"/>
  <c r="DL980" i="4" s="1"/>
  <c r="DL981" i="4" s="1"/>
  <c r="DL982" i="4" s="1"/>
  <c r="DL983" i="4" s="1"/>
  <c r="DL984" i="4" s="1"/>
  <c r="DL985" i="4" s="1"/>
  <c r="DL986" i="4" s="1"/>
  <c r="DL987" i="4" s="1"/>
  <c r="DL988" i="4" s="1"/>
  <c r="DL989" i="4" s="1"/>
  <c r="DL990" i="4" s="1"/>
  <c r="DL991" i="4" s="1"/>
  <c r="DL992" i="4" s="1"/>
  <c r="DL993" i="4" s="1"/>
  <c r="DL994" i="4" s="1"/>
  <c r="DL995" i="4" s="1"/>
  <c r="DL996" i="4" s="1"/>
  <c r="DL997" i="4" s="1"/>
  <c r="DL998" i="4" s="1"/>
  <c r="DL999" i="4" s="1"/>
  <c r="DL1000" i="4" s="1"/>
  <c r="DL1001" i="4" s="1"/>
  <c r="DL1002" i="4" s="1"/>
  <c r="DL1003" i="4" s="1"/>
  <c r="DL1004" i="4" s="1"/>
  <c r="DL1005" i="4" s="1"/>
  <c r="DL1006" i="4" s="1"/>
  <c r="DL1007" i="4" s="1"/>
  <c r="DL1008" i="4" s="1"/>
  <c r="DL1009" i="4" s="1"/>
  <c r="DL1010" i="4" s="1"/>
  <c r="DL1011" i="4" s="1"/>
  <c r="DL1012" i="4" s="1"/>
  <c r="DL1013" i="4" s="1"/>
  <c r="DL1014" i="4" s="1"/>
  <c r="DL1015" i="4" s="1"/>
  <c r="DL1016" i="4" s="1"/>
  <c r="DL1017" i="4" s="1"/>
  <c r="DL1018" i="4" s="1"/>
  <c r="DL1019" i="4" s="1"/>
  <c r="DL1020" i="4" s="1"/>
  <c r="DL1021" i="4" s="1"/>
  <c r="DL1022" i="4" s="1"/>
  <c r="DL1023" i="4" s="1"/>
  <c r="DL1024" i="4" s="1"/>
  <c r="DL1025" i="4" s="1"/>
  <c r="DL1026" i="4" s="1"/>
  <c r="DL1027" i="4" s="1"/>
  <c r="DL1028" i="4" s="1"/>
  <c r="DL1029" i="4" s="1"/>
  <c r="DL1030" i="4" s="1"/>
  <c r="DL1031" i="4" s="1"/>
  <c r="DL1032" i="4" s="1"/>
  <c r="DL1033" i="4" s="1"/>
  <c r="DL1034" i="4" s="1"/>
  <c r="DL1035" i="4" s="1"/>
  <c r="DL1036" i="4" s="1"/>
  <c r="DL1037" i="4" s="1"/>
  <c r="DL1038" i="4" s="1"/>
  <c r="DL1039" i="4" s="1"/>
  <c r="DL1040" i="4" s="1"/>
  <c r="DL1041" i="4" s="1"/>
  <c r="DL1042" i="4" s="1"/>
  <c r="DL1043" i="4" s="1"/>
  <c r="DL1044" i="4" s="1"/>
  <c r="DL1045" i="4" s="1"/>
  <c r="DL1046" i="4" s="1"/>
  <c r="DL1047" i="4" s="1"/>
  <c r="DL1048" i="4" s="1"/>
  <c r="DL1049" i="4" s="1"/>
  <c r="DL1050" i="4" s="1"/>
  <c r="DL1051" i="4" s="1"/>
  <c r="DL1052" i="4" s="1"/>
  <c r="DL1053" i="4" s="1"/>
  <c r="DL1054" i="4" s="1"/>
  <c r="DL1055" i="4" s="1"/>
  <c r="DL1056" i="4" s="1"/>
  <c r="DL1057" i="4" s="1"/>
  <c r="DL1058" i="4" s="1"/>
  <c r="DL1059" i="4" s="1"/>
  <c r="DL1060" i="4" s="1"/>
  <c r="DL1061" i="4" s="1"/>
  <c r="DL1062" i="4" s="1"/>
  <c r="DL1063" i="4" s="1"/>
  <c r="DL1064" i="4" s="1"/>
  <c r="DL1065" i="4" s="1"/>
  <c r="DL1066" i="4" s="1"/>
  <c r="DL1067" i="4" s="1"/>
  <c r="DL1068" i="4" s="1"/>
  <c r="DL1069" i="4" s="1"/>
  <c r="DL1070" i="4" s="1"/>
  <c r="DL1071" i="4" s="1"/>
  <c r="DL1072" i="4" s="1"/>
  <c r="DL1073" i="4" s="1"/>
  <c r="DL1074" i="4" s="1"/>
  <c r="DL1075" i="4" s="1"/>
  <c r="DL1076" i="4" s="1"/>
  <c r="DL1077" i="4" s="1"/>
  <c r="DL1078" i="4" s="1"/>
  <c r="DL1079" i="4" s="1"/>
  <c r="DL1080" i="4" s="1"/>
  <c r="DL1081" i="4" s="1"/>
  <c r="DL1082" i="4" s="1"/>
  <c r="DL1083" i="4" s="1"/>
  <c r="DL1084" i="4" s="1"/>
  <c r="DL1085" i="4" s="1"/>
  <c r="DL1086" i="4" s="1"/>
  <c r="DL1087" i="4" s="1"/>
  <c r="DL1088" i="4" s="1"/>
  <c r="DL1089" i="4" s="1"/>
  <c r="DL1090" i="4" s="1"/>
  <c r="DL1091" i="4" s="1"/>
  <c r="DL1092" i="4" s="1"/>
  <c r="DL1093" i="4" s="1"/>
  <c r="DL1094" i="4" s="1"/>
  <c r="DL1095" i="4" s="1"/>
  <c r="DL1096" i="4" s="1"/>
  <c r="DL1097" i="4" s="1"/>
  <c r="DL1098" i="4" s="1"/>
  <c r="DL1099" i="4" s="1"/>
  <c r="DL1100" i="4" s="1"/>
  <c r="DL1101" i="4" s="1"/>
  <c r="DL1102" i="4" s="1"/>
  <c r="DL1103" i="4" s="1"/>
  <c r="DL1104" i="4" s="1"/>
  <c r="DL1105" i="4" s="1"/>
  <c r="DL1106" i="4" s="1"/>
  <c r="DL1107" i="4" s="1"/>
  <c r="DK742" i="4"/>
  <c r="DK743" i="4" s="1"/>
  <c r="DK744" i="4" s="1"/>
  <c r="DK745" i="4" s="1"/>
  <c r="DK746" i="4" s="1"/>
  <c r="DK747" i="4" s="1"/>
  <c r="DK748" i="4" s="1"/>
  <c r="DK749" i="4" s="1"/>
  <c r="DK750" i="4" s="1"/>
  <c r="DK751" i="4" s="1"/>
  <c r="DK752" i="4" s="1"/>
  <c r="DK753" i="4" s="1"/>
  <c r="DK754" i="4" s="1"/>
  <c r="DK755" i="4" s="1"/>
  <c r="DK756" i="4" s="1"/>
  <c r="DK757" i="4" s="1"/>
  <c r="DK758" i="4" s="1"/>
  <c r="DK759" i="4" s="1"/>
  <c r="DK760" i="4" s="1"/>
  <c r="DK761" i="4" s="1"/>
  <c r="DK762" i="4" s="1"/>
  <c r="DK763" i="4" s="1"/>
  <c r="DK764" i="4" s="1"/>
  <c r="DK765" i="4" s="1"/>
  <c r="DK766" i="4" s="1"/>
  <c r="DK767" i="4" s="1"/>
  <c r="DK768" i="4" s="1"/>
  <c r="DK769" i="4" s="1"/>
  <c r="DK770" i="4" s="1"/>
  <c r="DK771" i="4" s="1"/>
  <c r="DK772" i="4" s="1"/>
  <c r="DK773" i="4" s="1"/>
  <c r="DK774" i="4" s="1"/>
  <c r="DK775" i="4" s="1"/>
  <c r="DK776" i="4" s="1"/>
  <c r="DK777" i="4" s="1"/>
  <c r="DK778" i="4" s="1"/>
  <c r="DK779" i="4" s="1"/>
  <c r="DK780" i="4" s="1"/>
  <c r="DK781" i="4" s="1"/>
  <c r="DK782" i="4" s="1"/>
  <c r="DK783" i="4" s="1"/>
  <c r="DK784" i="4" s="1"/>
  <c r="DK785" i="4" s="1"/>
  <c r="DK786" i="4" s="1"/>
  <c r="DK787" i="4" s="1"/>
  <c r="DK788" i="4" s="1"/>
  <c r="DK789" i="4" s="1"/>
  <c r="DK790" i="4" s="1"/>
  <c r="DK791" i="4" s="1"/>
  <c r="DK792" i="4" s="1"/>
  <c r="DK793" i="4" s="1"/>
  <c r="DK794" i="4" s="1"/>
  <c r="DK795" i="4" s="1"/>
  <c r="DK796" i="4" s="1"/>
  <c r="DK797" i="4" s="1"/>
  <c r="DK798" i="4" s="1"/>
  <c r="DK799" i="4" s="1"/>
  <c r="DK800" i="4" s="1"/>
  <c r="DK801" i="4" s="1"/>
  <c r="DK802" i="4" s="1"/>
  <c r="DK803" i="4" s="1"/>
  <c r="DK804" i="4" s="1"/>
  <c r="DK805" i="4" s="1"/>
  <c r="DK806" i="4" s="1"/>
  <c r="DK807" i="4" s="1"/>
  <c r="DK808" i="4" s="1"/>
  <c r="DK809" i="4" s="1"/>
  <c r="DK810" i="4" s="1"/>
  <c r="DK811" i="4" s="1"/>
  <c r="DK812" i="4" s="1"/>
  <c r="DK813" i="4" s="1"/>
  <c r="DK814" i="4" s="1"/>
  <c r="DK815" i="4" s="1"/>
  <c r="DK816" i="4" s="1"/>
  <c r="DK817" i="4" s="1"/>
  <c r="DK818" i="4" s="1"/>
  <c r="DK819" i="4" s="1"/>
  <c r="DK820" i="4" s="1"/>
  <c r="DK821" i="4" s="1"/>
  <c r="DK822" i="4" s="1"/>
  <c r="DK823" i="4" s="1"/>
  <c r="DK824" i="4" s="1"/>
  <c r="DK825" i="4" s="1"/>
  <c r="DK826" i="4" s="1"/>
  <c r="DK827" i="4" s="1"/>
  <c r="DK828" i="4" s="1"/>
  <c r="DK829" i="4" s="1"/>
  <c r="DK830" i="4" s="1"/>
  <c r="DK831" i="4" s="1"/>
  <c r="DK832" i="4" s="1"/>
  <c r="DK833" i="4" s="1"/>
  <c r="DK834" i="4" s="1"/>
  <c r="DK835" i="4" s="1"/>
  <c r="DK836" i="4" s="1"/>
  <c r="DK837" i="4" s="1"/>
  <c r="DK838" i="4" s="1"/>
  <c r="DK839" i="4" s="1"/>
  <c r="DK840" i="4" s="1"/>
  <c r="DK841" i="4" s="1"/>
  <c r="DK842" i="4" s="1"/>
  <c r="DK843" i="4" s="1"/>
  <c r="DK844" i="4" s="1"/>
  <c r="DK845" i="4" s="1"/>
  <c r="DK846" i="4" s="1"/>
  <c r="DK847" i="4" s="1"/>
  <c r="DK848" i="4" s="1"/>
  <c r="DK849" i="4" s="1"/>
  <c r="DK850" i="4" s="1"/>
  <c r="DK851" i="4" s="1"/>
  <c r="DK852" i="4" s="1"/>
  <c r="DK853" i="4" s="1"/>
  <c r="DK854" i="4" s="1"/>
  <c r="DK855" i="4" s="1"/>
  <c r="DK856" i="4" s="1"/>
  <c r="DK857" i="4" s="1"/>
  <c r="DK858" i="4" s="1"/>
  <c r="DK859" i="4" s="1"/>
  <c r="DK860" i="4" s="1"/>
  <c r="DK861" i="4" s="1"/>
  <c r="DK862" i="4" s="1"/>
  <c r="DK863" i="4" s="1"/>
  <c r="DK864" i="4" s="1"/>
  <c r="DK865" i="4" s="1"/>
  <c r="DK866" i="4" s="1"/>
  <c r="DK867" i="4" s="1"/>
  <c r="DK868" i="4" s="1"/>
  <c r="DK869" i="4" s="1"/>
  <c r="DK870" i="4" s="1"/>
  <c r="DK871" i="4" s="1"/>
  <c r="DK872" i="4" s="1"/>
  <c r="DK873" i="4" s="1"/>
  <c r="DK874" i="4" s="1"/>
  <c r="DK875" i="4" s="1"/>
  <c r="DK876" i="4" s="1"/>
  <c r="DK877" i="4" s="1"/>
  <c r="DK878" i="4" s="1"/>
  <c r="DK879" i="4" s="1"/>
  <c r="DK880" i="4" s="1"/>
  <c r="DK881" i="4" s="1"/>
  <c r="DK882" i="4" s="1"/>
  <c r="DK883" i="4" s="1"/>
  <c r="DK884" i="4" s="1"/>
  <c r="DK885" i="4" s="1"/>
  <c r="DK886" i="4" s="1"/>
  <c r="DK887" i="4" s="1"/>
  <c r="DK888" i="4" s="1"/>
  <c r="DK889" i="4" s="1"/>
  <c r="DK890" i="4" s="1"/>
  <c r="DK891" i="4" s="1"/>
  <c r="DK892" i="4" s="1"/>
  <c r="DK893" i="4" s="1"/>
  <c r="DK894" i="4" s="1"/>
  <c r="DK895" i="4" s="1"/>
  <c r="DK896" i="4" s="1"/>
  <c r="DK897" i="4" s="1"/>
  <c r="DK898" i="4" s="1"/>
  <c r="DK899" i="4" s="1"/>
  <c r="DK900" i="4" s="1"/>
  <c r="DK901" i="4" s="1"/>
  <c r="DK902" i="4" s="1"/>
  <c r="DK903" i="4" s="1"/>
  <c r="DK904" i="4" s="1"/>
  <c r="DK905" i="4" s="1"/>
  <c r="DK906" i="4" s="1"/>
  <c r="DK907" i="4" s="1"/>
  <c r="DK908" i="4" s="1"/>
  <c r="DK909" i="4" s="1"/>
  <c r="DK910" i="4" s="1"/>
  <c r="DK911" i="4" s="1"/>
  <c r="DK912" i="4" s="1"/>
  <c r="DK913" i="4" s="1"/>
  <c r="DK914" i="4" s="1"/>
  <c r="DK915" i="4" s="1"/>
  <c r="DK916" i="4" s="1"/>
  <c r="DK917" i="4" s="1"/>
  <c r="DK918" i="4" s="1"/>
  <c r="DK919" i="4" s="1"/>
  <c r="DK920" i="4" s="1"/>
  <c r="DK921" i="4" s="1"/>
  <c r="DK922" i="4" s="1"/>
  <c r="DK923" i="4" s="1"/>
  <c r="DK924" i="4" s="1"/>
  <c r="DK925" i="4" s="1"/>
  <c r="DK926" i="4" s="1"/>
  <c r="DK927" i="4" s="1"/>
  <c r="DK928" i="4" s="1"/>
  <c r="DK929" i="4" s="1"/>
  <c r="DK930" i="4" s="1"/>
  <c r="DK931" i="4" s="1"/>
  <c r="DK932" i="4" s="1"/>
  <c r="DK933" i="4" s="1"/>
  <c r="DK934" i="4" s="1"/>
  <c r="DK935" i="4" s="1"/>
  <c r="DK936" i="4" s="1"/>
  <c r="DK937" i="4" s="1"/>
  <c r="DK938" i="4" s="1"/>
  <c r="DK939" i="4" s="1"/>
  <c r="DK940" i="4" s="1"/>
  <c r="DK941" i="4" s="1"/>
  <c r="DK942" i="4" s="1"/>
  <c r="DK943" i="4" s="1"/>
  <c r="DK944" i="4" s="1"/>
  <c r="DK945" i="4" s="1"/>
  <c r="DK946" i="4" s="1"/>
  <c r="DK947" i="4" s="1"/>
  <c r="DK948" i="4" s="1"/>
  <c r="DK949" i="4" s="1"/>
  <c r="DK950" i="4" s="1"/>
  <c r="DK951" i="4" s="1"/>
  <c r="DK952" i="4" s="1"/>
  <c r="DK953" i="4" s="1"/>
  <c r="DK954" i="4" s="1"/>
  <c r="DK955" i="4" s="1"/>
  <c r="DK956" i="4" s="1"/>
  <c r="DK957" i="4" s="1"/>
  <c r="DK958" i="4" s="1"/>
  <c r="DK959" i="4" s="1"/>
  <c r="DK960" i="4" s="1"/>
  <c r="DK961" i="4" s="1"/>
  <c r="DK962" i="4" s="1"/>
  <c r="DK963" i="4" s="1"/>
  <c r="DK964" i="4" s="1"/>
  <c r="DK965" i="4" s="1"/>
  <c r="DK966" i="4" s="1"/>
  <c r="DK967" i="4" s="1"/>
  <c r="DK968" i="4" s="1"/>
  <c r="DK969" i="4" s="1"/>
  <c r="DK970" i="4" s="1"/>
  <c r="DK971" i="4" s="1"/>
  <c r="DK972" i="4" s="1"/>
  <c r="DK973" i="4" s="1"/>
  <c r="DK974" i="4" s="1"/>
  <c r="DK975" i="4" s="1"/>
  <c r="DK976" i="4" s="1"/>
  <c r="DK977" i="4" s="1"/>
  <c r="DK978" i="4" s="1"/>
  <c r="DK979" i="4" s="1"/>
  <c r="DK980" i="4" s="1"/>
  <c r="DK981" i="4" s="1"/>
  <c r="DK982" i="4" s="1"/>
  <c r="DK983" i="4" s="1"/>
  <c r="DK984" i="4" s="1"/>
  <c r="DK985" i="4" s="1"/>
  <c r="DK986" i="4" s="1"/>
  <c r="DK987" i="4" s="1"/>
  <c r="DK988" i="4" s="1"/>
  <c r="DK989" i="4" s="1"/>
  <c r="DK990" i="4" s="1"/>
  <c r="DK991" i="4" s="1"/>
  <c r="DK992" i="4" s="1"/>
  <c r="DK993" i="4" s="1"/>
  <c r="DK994" i="4" s="1"/>
  <c r="DK995" i="4" s="1"/>
  <c r="DK996" i="4" s="1"/>
  <c r="DK997" i="4" s="1"/>
  <c r="DK998" i="4" s="1"/>
  <c r="DK999" i="4" s="1"/>
  <c r="DK1000" i="4" s="1"/>
  <c r="DK1001" i="4" s="1"/>
  <c r="DK1002" i="4" s="1"/>
  <c r="DK1003" i="4" s="1"/>
  <c r="DK1004" i="4" s="1"/>
  <c r="DK1005" i="4" s="1"/>
  <c r="DK1006" i="4" s="1"/>
  <c r="DK1007" i="4" s="1"/>
  <c r="DK1008" i="4" s="1"/>
  <c r="DK1009" i="4" s="1"/>
  <c r="DK1010" i="4" s="1"/>
  <c r="DK1011" i="4" s="1"/>
  <c r="DK1012" i="4" s="1"/>
  <c r="DK1013" i="4" s="1"/>
  <c r="DK1014" i="4" s="1"/>
  <c r="DK1015" i="4" s="1"/>
  <c r="DK1016" i="4" s="1"/>
  <c r="DK1017" i="4" s="1"/>
  <c r="DK1018" i="4" s="1"/>
  <c r="DK1019" i="4" s="1"/>
  <c r="DK1020" i="4" s="1"/>
  <c r="DK1021" i="4" s="1"/>
  <c r="DK1022" i="4" s="1"/>
  <c r="DK1023" i="4" s="1"/>
  <c r="DK1024" i="4" s="1"/>
  <c r="DK1025" i="4" s="1"/>
  <c r="DK1026" i="4" s="1"/>
  <c r="DK1027" i="4" s="1"/>
  <c r="DK1028" i="4" s="1"/>
  <c r="DK1029" i="4" s="1"/>
  <c r="DK1030" i="4" s="1"/>
  <c r="DK1031" i="4" s="1"/>
  <c r="DK1032" i="4" s="1"/>
  <c r="DK1033" i="4" s="1"/>
  <c r="DK1034" i="4" s="1"/>
  <c r="DK1035" i="4" s="1"/>
  <c r="DK1036" i="4" s="1"/>
  <c r="DK1037" i="4" s="1"/>
  <c r="DK1038" i="4" s="1"/>
  <c r="DK1039" i="4" s="1"/>
  <c r="DK1040" i="4" s="1"/>
  <c r="DK1041" i="4" s="1"/>
  <c r="DK1042" i="4" s="1"/>
  <c r="DK1043" i="4" s="1"/>
  <c r="DK1044" i="4" s="1"/>
  <c r="DK1045" i="4" s="1"/>
  <c r="DK1046" i="4" s="1"/>
  <c r="DK1047" i="4" s="1"/>
  <c r="DK1048" i="4" s="1"/>
  <c r="DK1049" i="4" s="1"/>
  <c r="DK1050" i="4" s="1"/>
  <c r="DK1051" i="4" s="1"/>
  <c r="DK1052" i="4" s="1"/>
  <c r="DK1053" i="4" s="1"/>
  <c r="DK1054" i="4" s="1"/>
  <c r="DK1055" i="4" s="1"/>
  <c r="DK1056" i="4" s="1"/>
  <c r="DK1057" i="4" s="1"/>
  <c r="DK1058" i="4" s="1"/>
  <c r="DK1059" i="4" s="1"/>
  <c r="DK1060" i="4" s="1"/>
  <c r="DK1061" i="4" s="1"/>
  <c r="DK1062" i="4" s="1"/>
  <c r="DK1063" i="4" s="1"/>
  <c r="DK1064" i="4" s="1"/>
  <c r="DK1065" i="4" s="1"/>
  <c r="DK1066" i="4" s="1"/>
  <c r="DK1067" i="4" s="1"/>
  <c r="DK1068" i="4" s="1"/>
  <c r="DK1069" i="4" s="1"/>
  <c r="DK1070" i="4" s="1"/>
  <c r="DK1071" i="4" s="1"/>
  <c r="DK1072" i="4" s="1"/>
  <c r="DK1073" i="4" s="1"/>
  <c r="DK1074" i="4" s="1"/>
  <c r="DK1075" i="4" s="1"/>
  <c r="DK1076" i="4" s="1"/>
  <c r="DK1077" i="4" s="1"/>
  <c r="DK1078" i="4" s="1"/>
  <c r="DK1079" i="4" s="1"/>
  <c r="DK1080" i="4" s="1"/>
  <c r="DK1081" i="4" s="1"/>
  <c r="DK1082" i="4" s="1"/>
  <c r="DK1083" i="4" s="1"/>
  <c r="DK1084" i="4" s="1"/>
  <c r="DK1085" i="4" s="1"/>
  <c r="DK1086" i="4" s="1"/>
  <c r="DK1087" i="4" s="1"/>
  <c r="DK1088" i="4" s="1"/>
  <c r="DK1089" i="4" s="1"/>
  <c r="DK1090" i="4" s="1"/>
  <c r="DK1091" i="4" s="1"/>
  <c r="DK1092" i="4" s="1"/>
  <c r="DK1093" i="4" s="1"/>
  <c r="DK1094" i="4" s="1"/>
  <c r="DK1095" i="4" s="1"/>
  <c r="DK1096" i="4" s="1"/>
  <c r="DK1097" i="4" s="1"/>
  <c r="DK1098" i="4" s="1"/>
  <c r="DK1099" i="4" s="1"/>
  <c r="DK1100" i="4" s="1"/>
  <c r="DK1101" i="4" s="1"/>
  <c r="DK1102" i="4" s="1"/>
  <c r="DK1103" i="4" s="1"/>
  <c r="DK1104" i="4" s="1"/>
  <c r="DK1105" i="4" s="1"/>
  <c r="DK1106" i="4" s="1"/>
  <c r="DK1107" i="4" s="1"/>
  <c r="DJ742" i="4"/>
  <c r="DJ743" i="4" s="1"/>
  <c r="DJ744" i="4" s="1"/>
  <c r="DJ745" i="4" s="1"/>
  <c r="DJ746" i="4" s="1"/>
  <c r="DJ747" i="4" s="1"/>
  <c r="DJ748" i="4" s="1"/>
  <c r="DJ749" i="4" s="1"/>
  <c r="DJ750" i="4" s="1"/>
  <c r="DJ751" i="4" s="1"/>
  <c r="DJ752" i="4" s="1"/>
  <c r="DJ753" i="4" s="1"/>
  <c r="DJ754" i="4" s="1"/>
  <c r="DJ755" i="4" s="1"/>
  <c r="DJ756" i="4" s="1"/>
  <c r="DJ757" i="4" s="1"/>
  <c r="DJ758" i="4" s="1"/>
  <c r="DJ759" i="4" s="1"/>
  <c r="DJ760" i="4" s="1"/>
  <c r="DJ761" i="4" s="1"/>
  <c r="DJ762" i="4" s="1"/>
  <c r="DJ763" i="4" s="1"/>
  <c r="DJ764" i="4" s="1"/>
  <c r="DJ765" i="4" s="1"/>
  <c r="DJ766" i="4" s="1"/>
  <c r="DJ767" i="4" s="1"/>
  <c r="DJ768" i="4" s="1"/>
  <c r="DJ769" i="4" s="1"/>
  <c r="DJ770" i="4" s="1"/>
  <c r="DJ771" i="4" s="1"/>
  <c r="DJ772" i="4" s="1"/>
  <c r="DJ773" i="4" s="1"/>
  <c r="DJ774" i="4" s="1"/>
  <c r="DJ775" i="4" s="1"/>
  <c r="DJ776" i="4" s="1"/>
  <c r="DJ777" i="4" s="1"/>
  <c r="DJ778" i="4" s="1"/>
  <c r="DJ779" i="4" s="1"/>
  <c r="DJ780" i="4" s="1"/>
  <c r="DJ781" i="4" s="1"/>
  <c r="DJ782" i="4" s="1"/>
  <c r="DJ783" i="4" s="1"/>
  <c r="DJ784" i="4" s="1"/>
  <c r="DJ785" i="4" s="1"/>
  <c r="DJ786" i="4" s="1"/>
  <c r="DJ787" i="4" s="1"/>
  <c r="DJ788" i="4" s="1"/>
  <c r="DJ789" i="4" s="1"/>
  <c r="DJ790" i="4" s="1"/>
  <c r="DJ791" i="4" s="1"/>
  <c r="DJ792" i="4" s="1"/>
  <c r="DJ793" i="4" s="1"/>
  <c r="DJ794" i="4" s="1"/>
  <c r="DJ795" i="4" s="1"/>
  <c r="DJ796" i="4" s="1"/>
  <c r="DJ797" i="4" s="1"/>
  <c r="DJ798" i="4" s="1"/>
  <c r="DJ799" i="4" s="1"/>
  <c r="DJ800" i="4" s="1"/>
  <c r="DJ801" i="4" s="1"/>
  <c r="DJ802" i="4" s="1"/>
  <c r="DJ803" i="4" s="1"/>
  <c r="DJ804" i="4" s="1"/>
  <c r="DJ805" i="4" s="1"/>
  <c r="DJ806" i="4" s="1"/>
  <c r="DJ807" i="4" s="1"/>
  <c r="DJ808" i="4" s="1"/>
  <c r="DJ809" i="4" s="1"/>
  <c r="DJ810" i="4" s="1"/>
  <c r="DJ811" i="4" s="1"/>
  <c r="DJ812" i="4" s="1"/>
  <c r="DJ813" i="4" s="1"/>
  <c r="DJ814" i="4" s="1"/>
  <c r="DJ815" i="4" s="1"/>
  <c r="DJ816" i="4" s="1"/>
  <c r="DJ817" i="4" s="1"/>
  <c r="DJ818" i="4" s="1"/>
  <c r="DJ819" i="4" s="1"/>
  <c r="DJ820" i="4" s="1"/>
  <c r="DJ821" i="4" s="1"/>
  <c r="DJ822" i="4" s="1"/>
  <c r="DJ823" i="4" s="1"/>
  <c r="DJ824" i="4" s="1"/>
  <c r="DJ825" i="4" s="1"/>
  <c r="DJ826" i="4" s="1"/>
  <c r="DJ827" i="4" s="1"/>
  <c r="DJ828" i="4" s="1"/>
  <c r="DJ829" i="4" s="1"/>
  <c r="DJ830" i="4" s="1"/>
  <c r="DJ831" i="4" s="1"/>
  <c r="DJ832" i="4" s="1"/>
  <c r="DJ833" i="4" s="1"/>
  <c r="DJ834" i="4" s="1"/>
  <c r="DJ835" i="4" s="1"/>
  <c r="DJ836" i="4" s="1"/>
  <c r="DJ837" i="4" s="1"/>
  <c r="DJ838" i="4" s="1"/>
  <c r="DJ839" i="4" s="1"/>
  <c r="DJ840" i="4" s="1"/>
  <c r="DJ841" i="4" s="1"/>
  <c r="DJ842" i="4" s="1"/>
  <c r="DJ843" i="4" s="1"/>
  <c r="DJ844" i="4" s="1"/>
  <c r="DJ845" i="4" s="1"/>
  <c r="DJ846" i="4" s="1"/>
  <c r="DJ847" i="4" s="1"/>
  <c r="DJ848" i="4" s="1"/>
  <c r="DJ849" i="4" s="1"/>
  <c r="DJ850" i="4" s="1"/>
  <c r="DJ851" i="4" s="1"/>
  <c r="DJ852" i="4" s="1"/>
  <c r="DJ853" i="4" s="1"/>
  <c r="DJ854" i="4" s="1"/>
  <c r="DJ855" i="4" s="1"/>
  <c r="DJ856" i="4" s="1"/>
  <c r="DJ857" i="4" s="1"/>
  <c r="DJ858" i="4" s="1"/>
  <c r="DJ859" i="4" s="1"/>
  <c r="DJ860" i="4" s="1"/>
  <c r="DJ861" i="4" s="1"/>
  <c r="DJ862" i="4" s="1"/>
  <c r="DJ863" i="4" s="1"/>
  <c r="DJ864" i="4" s="1"/>
  <c r="DJ865" i="4" s="1"/>
  <c r="DJ866" i="4" s="1"/>
  <c r="DJ867" i="4" s="1"/>
  <c r="DJ868" i="4" s="1"/>
  <c r="DJ869" i="4" s="1"/>
  <c r="DJ870" i="4" s="1"/>
  <c r="DJ871" i="4" s="1"/>
  <c r="DJ872" i="4" s="1"/>
  <c r="DJ873" i="4" s="1"/>
  <c r="DJ874" i="4" s="1"/>
  <c r="DJ875" i="4" s="1"/>
  <c r="DJ876" i="4" s="1"/>
  <c r="DJ877" i="4" s="1"/>
  <c r="DJ878" i="4" s="1"/>
  <c r="DJ879" i="4" s="1"/>
  <c r="DJ880" i="4" s="1"/>
  <c r="DJ881" i="4" s="1"/>
  <c r="DJ882" i="4" s="1"/>
  <c r="DJ883" i="4" s="1"/>
  <c r="DJ884" i="4" s="1"/>
  <c r="DJ885" i="4" s="1"/>
  <c r="DJ886" i="4" s="1"/>
  <c r="DJ887" i="4" s="1"/>
  <c r="DJ888" i="4" s="1"/>
  <c r="DJ889" i="4" s="1"/>
  <c r="DJ890" i="4" s="1"/>
  <c r="DJ891" i="4" s="1"/>
  <c r="DJ892" i="4" s="1"/>
  <c r="DJ893" i="4" s="1"/>
  <c r="DJ894" i="4" s="1"/>
  <c r="DJ895" i="4" s="1"/>
  <c r="DJ896" i="4" s="1"/>
  <c r="DJ897" i="4" s="1"/>
  <c r="DJ898" i="4" s="1"/>
  <c r="DJ899" i="4" s="1"/>
  <c r="DJ900" i="4" s="1"/>
  <c r="DJ901" i="4" s="1"/>
  <c r="DJ902" i="4" s="1"/>
  <c r="DJ903" i="4" s="1"/>
  <c r="DJ904" i="4" s="1"/>
  <c r="DJ905" i="4" s="1"/>
  <c r="DJ906" i="4" s="1"/>
  <c r="DJ907" i="4" s="1"/>
  <c r="DJ908" i="4" s="1"/>
  <c r="DJ909" i="4" s="1"/>
  <c r="DJ910" i="4" s="1"/>
  <c r="DJ911" i="4" s="1"/>
  <c r="DJ912" i="4" s="1"/>
  <c r="DJ913" i="4" s="1"/>
  <c r="DJ914" i="4" s="1"/>
  <c r="DJ915" i="4" s="1"/>
  <c r="DJ916" i="4" s="1"/>
  <c r="DJ917" i="4" s="1"/>
  <c r="DJ918" i="4" s="1"/>
  <c r="DJ919" i="4" s="1"/>
  <c r="DJ920" i="4" s="1"/>
  <c r="DJ921" i="4" s="1"/>
  <c r="DJ922" i="4" s="1"/>
  <c r="DJ923" i="4" s="1"/>
  <c r="DJ924" i="4" s="1"/>
  <c r="DJ925" i="4" s="1"/>
  <c r="DJ926" i="4" s="1"/>
  <c r="DJ927" i="4" s="1"/>
  <c r="DJ928" i="4" s="1"/>
  <c r="DJ929" i="4" s="1"/>
  <c r="DJ930" i="4" s="1"/>
  <c r="DJ931" i="4" s="1"/>
  <c r="DJ932" i="4" s="1"/>
  <c r="DJ933" i="4" s="1"/>
  <c r="DJ934" i="4" s="1"/>
  <c r="DJ935" i="4" s="1"/>
  <c r="DJ936" i="4" s="1"/>
  <c r="DJ937" i="4" s="1"/>
  <c r="DJ938" i="4" s="1"/>
  <c r="DJ939" i="4" s="1"/>
  <c r="DJ940" i="4" s="1"/>
  <c r="DJ941" i="4" s="1"/>
  <c r="DJ942" i="4" s="1"/>
  <c r="DJ943" i="4" s="1"/>
  <c r="DJ944" i="4" s="1"/>
  <c r="DJ945" i="4" s="1"/>
  <c r="DJ946" i="4" s="1"/>
  <c r="DJ947" i="4" s="1"/>
  <c r="DJ948" i="4" s="1"/>
  <c r="DJ949" i="4" s="1"/>
  <c r="DJ950" i="4" s="1"/>
  <c r="DJ951" i="4" s="1"/>
  <c r="DJ952" i="4" s="1"/>
  <c r="DJ953" i="4" s="1"/>
  <c r="DJ954" i="4" s="1"/>
  <c r="DJ955" i="4" s="1"/>
  <c r="DJ956" i="4" s="1"/>
  <c r="DJ957" i="4" s="1"/>
  <c r="DJ958" i="4" s="1"/>
  <c r="DJ959" i="4" s="1"/>
  <c r="DJ960" i="4" s="1"/>
  <c r="DJ961" i="4" s="1"/>
  <c r="DJ962" i="4" s="1"/>
  <c r="DJ963" i="4" s="1"/>
  <c r="DJ964" i="4" s="1"/>
  <c r="DJ965" i="4" s="1"/>
  <c r="DJ966" i="4" s="1"/>
  <c r="DJ967" i="4" s="1"/>
  <c r="DJ968" i="4" s="1"/>
  <c r="DJ969" i="4" s="1"/>
  <c r="DJ970" i="4" s="1"/>
  <c r="DJ971" i="4" s="1"/>
  <c r="DJ972" i="4" s="1"/>
  <c r="DJ973" i="4" s="1"/>
  <c r="DJ974" i="4" s="1"/>
  <c r="DJ975" i="4" s="1"/>
  <c r="DJ976" i="4" s="1"/>
  <c r="DJ977" i="4" s="1"/>
  <c r="DJ978" i="4" s="1"/>
  <c r="DJ979" i="4" s="1"/>
  <c r="DJ980" i="4" s="1"/>
  <c r="DJ981" i="4" s="1"/>
  <c r="DJ982" i="4" s="1"/>
  <c r="DJ983" i="4" s="1"/>
  <c r="DJ984" i="4" s="1"/>
  <c r="DJ985" i="4" s="1"/>
  <c r="DJ986" i="4" s="1"/>
  <c r="DJ987" i="4" s="1"/>
  <c r="DJ988" i="4" s="1"/>
  <c r="DJ989" i="4" s="1"/>
  <c r="DJ990" i="4" s="1"/>
  <c r="DJ991" i="4" s="1"/>
  <c r="DJ992" i="4" s="1"/>
  <c r="DJ993" i="4" s="1"/>
  <c r="DJ994" i="4" s="1"/>
  <c r="DJ995" i="4" s="1"/>
  <c r="DJ996" i="4" s="1"/>
  <c r="DJ997" i="4" s="1"/>
  <c r="DJ998" i="4" s="1"/>
  <c r="DJ999" i="4" s="1"/>
  <c r="DJ1000" i="4" s="1"/>
  <c r="DJ1001" i="4" s="1"/>
  <c r="DJ1002" i="4" s="1"/>
  <c r="DJ1003" i="4" s="1"/>
  <c r="DJ1004" i="4" s="1"/>
  <c r="DJ1005" i="4" s="1"/>
  <c r="DJ1006" i="4" s="1"/>
  <c r="DJ1007" i="4" s="1"/>
  <c r="DJ1008" i="4" s="1"/>
  <c r="DJ1009" i="4" s="1"/>
  <c r="DJ1010" i="4" s="1"/>
  <c r="DJ1011" i="4" s="1"/>
  <c r="DJ1012" i="4" s="1"/>
  <c r="DJ1013" i="4" s="1"/>
  <c r="DJ1014" i="4" s="1"/>
  <c r="DJ1015" i="4" s="1"/>
  <c r="DJ1016" i="4" s="1"/>
  <c r="DJ1017" i="4" s="1"/>
  <c r="DJ1018" i="4" s="1"/>
  <c r="DJ1019" i="4" s="1"/>
  <c r="DJ1020" i="4" s="1"/>
  <c r="DJ1021" i="4" s="1"/>
  <c r="DJ1022" i="4" s="1"/>
  <c r="DJ1023" i="4" s="1"/>
  <c r="DJ1024" i="4" s="1"/>
  <c r="DJ1025" i="4" s="1"/>
  <c r="DJ1026" i="4" s="1"/>
  <c r="DJ1027" i="4" s="1"/>
  <c r="DJ1028" i="4" s="1"/>
  <c r="DJ1029" i="4" s="1"/>
  <c r="DJ1030" i="4" s="1"/>
  <c r="DJ1031" i="4" s="1"/>
  <c r="DJ1032" i="4" s="1"/>
  <c r="DJ1033" i="4" s="1"/>
  <c r="DJ1034" i="4" s="1"/>
  <c r="DJ1035" i="4" s="1"/>
  <c r="DJ1036" i="4" s="1"/>
  <c r="DJ1037" i="4" s="1"/>
  <c r="DJ1038" i="4" s="1"/>
  <c r="DJ1039" i="4" s="1"/>
  <c r="DJ1040" i="4" s="1"/>
  <c r="DJ1041" i="4" s="1"/>
  <c r="DJ1042" i="4" s="1"/>
  <c r="DJ1043" i="4" s="1"/>
  <c r="DJ1044" i="4" s="1"/>
  <c r="DJ1045" i="4" s="1"/>
  <c r="DJ1046" i="4" s="1"/>
  <c r="DJ1047" i="4" s="1"/>
  <c r="DJ1048" i="4" s="1"/>
  <c r="DJ1049" i="4" s="1"/>
  <c r="DJ1050" i="4" s="1"/>
  <c r="DJ1051" i="4" s="1"/>
  <c r="DJ1052" i="4" s="1"/>
  <c r="DJ1053" i="4" s="1"/>
  <c r="DJ1054" i="4" s="1"/>
  <c r="DJ1055" i="4" s="1"/>
  <c r="DJ1056" i="4" s="1"/>
  <c r="DJ1057" i="4" s="1"/>
  <c r="DJ1058" i="4" s="1"/>
  <c r="DJ1059" i="4" s="1"/>
  <c r="DJ1060" i="4" s="1"/>
  <c r="DJ1061" i="4" s="1"/>
  <c r="DJ1062" i="4" s="1"/>
  <c r="DJ1063" i="4" s="1"/>
  <c r="DJ1064" i="4" s="1"/>
  <c r="DJ1065" i="4" s="1"/>
  <c r="DJ1066" i="4" s="1"/>
  <c r="DJ1067" i="4" s="1"/>
  <c r="DJ1068" i="4" s="1"/>
  <c r="DJ1069" i="4" s="1"/>
  <c r="DJ1070" i="4" s="1"/>
  <c r="DJ1071" i="4" s="1"/>
  <c r="DJ1072" i="4" s="1"/>
  <c r="DJ1073" i="4" s="1"/>
  <c r="DJ1074" i="4" s="1"/>
  <c r="DJ1075" i="4" s="1"/>
  <c r="DJ1076" i="4" s="1"/>
  <c r="DJ1077" i="4" s="1"/>
  <c r="DJ1078" i="4" s="1"/>
  <c r="DJ1079" i="4" s="1"/>
  <c r="DJ1080" i="4" s="1"/>
  <c r="DJ1081" i="4" s="1"/>
  <c r="DJ1082" i="4" s="1"/>
  <c r="DJ1083" i="4" s="1"/>
  <c r="DJ1084" i="4" s="1"/>
  <c r="DJ1085" i="4" s="1"/>
  <c r="DJ1086" i="4" s="1"/>
  <c r="DJ1087" i="4" s="1"/>
  <c r="DJ1088" i="4" s="1"/>
  <c r="DJ1089" i="4" s="1"/>
  <c r="DJ1090" i="4" s="1"/>
  <c r="DJ1091" i="4" s="1"/>
  <c r="DJ1092" i="4" s="1"/>
  <c r="DJ1093" i="4" s="1"/>
  <c r="DJ1094" i="4" s="1"/>
  <c r="DJ1095" i="4" s="1"/>
  <c r="DJ1096" i="4" s="1"/>
  <c r="DJ1097" i="4" s="1"/>
  <c r="DJ1098" i="4" s="1"/>
  <c r="DJ1099" i="4" s="1"/>
  <c r="DJ1100" i="4" s="1"/>
  <c r="DJ1101" i="4" s="1"/>
  <c r="DJ1102" i="4" s="1"/>
  <c r="DJ1103" i="4" s="1"/>
  <c r="DJ1104" i="4" s="1"/>
  <c r="DJ1105" i="4" s="1"/>
  <c r="DJ1106" i="4" s="1"/>
  <c r="DJ1107" i="4" s="1"/>
  <c r="DI742" i="4"/>
  <c r="DI743" i="4" s="1"/>
  <c r="DI744" i="4" s="1"/>
  <c r="DI745" i="4" s="1"/>
  <c r="DI746" i="4" s="1"/>
  <c r="DI747" i="4" s="1"/>
  <c r="DI748" i="4" s="1"/>
  <c r="DI749" i="4" s="1"/>
  <c r="DI750" i="4" s="1"/>
  <c r="DI751" i="4" s="1"/>
  <c r="DI752" i="4" s="1"/>
  <c r="DI753" i="4" s="1"/>
  <c r="DI754" i="4" s="1"/>
  <c r="DI755" i="4" s="1"/>
  <c r="DI756" i="4" s="1"/>
  <c r="DI757" i="4" s="1"/>
  <c r="DI758" i="4" s="1"/>
  <c r="DI759" i="4" s="1"/>
  <c r="DI760" i="4" s="1"/>
  <c r="DI761" i="4" s="1"/>
  <c r="DI762" i="4" s="1"/>
  <c r="DI763" i="4" s="1"/>
  <c r="DI764" i="4" s="1"/>
  <c r="DI765" i="4" s="1"/>
  <c r="DI766" i="4" s="1"/>
  <c r="DI767" i="4" s="1"/>
  <c r="DI768" i="4" s="1"/>
  <c r="DI769" i="4" s="1"/>
  <c r="DI770" i="4" s="1"/>
  <c r="DI771" i="4" s="1"/>
  <c r="DI772" i="4" s="1"/>
  <c r="DI773" i="4" s="1"/>
  <c r="DI774" i="4" s="1"/>
  <c r="DI775" i="4" s="1"/>
  <c r="DI776" i="4" s="1"/>
  <c r="DI777" i="4" s="1"/>
  <c r="DI778" i="4" s="1"/>
  <c r="DI779" i="4" s="1"/>
  <c r="DI780" i="4" s="1"/>
  <c r="DI781" i="4" s="1"/>
  <c r="DI782" i="4" s="1"/>
  <c r="DI783" i="4" s="1"/>
  <c r="DI784" i="4" s="1"/>
  <c r="DI785" i="4" s="1"/>
  <c r="DI786" i="4" s="1"/>
  <c r="DI787" i="4" s="1"/>
  <c r="DI788" i="4" s="1"/>
  <c r="DI789" i="4" s="1"/>
  <c r="DI790" i="4" s="1"/>
  <c r="DI791" i="4" s="1"/>
  <c r="DI792" i="4" s="1"/>
  <c r="DI793" i="4" s="1"/>
  <c r="DI794" i="4" s="1"/>
  <c r="DI795" i="4" s="1"/>
  <c r="DI796" i="4" s="1"/>
  <c r="DI797" i="4" s="1"/>
  <c r="DI798" i="4" s="1"/>
  <c r="DI799" i="4" s="1"/>
  <c r="DI800" i="4" s="1"/>
  <c r="DI801" i="4" s="1"/>
  <c r="DI802" i="4" s="1"/>
  <c r="DI803" i="4" s="1"/>
  <c r="DI804" i="4" s="1"/>
  <c r="DI805" i="4" s="1"/>
  <c r="DI806" i="4" s="1"/>
  <c r="DI807" i="4" s="1"/>
  <c r="DI808" i="4" s="1"/>
  <c r="DI809" i="4" s="1"/>
  <c r="DI810" i="4" s="1"/>
  <c r="DI811" i="4" s="1"/>
  <c r="DI812" i="4" s="1"/>
  <c r="DI813" i="4" s="1"/>
  <c r="DI814" i="4" s="1"/>
  <c r="DI815" i="4" s="1"/>
  <c r="DI816" i="4" s="1"/>
  <c r="DI817" i="4" s="1"/>
  <c r="DI818" i="4" s="1"/>
  <c r="DI819" i="4" s="1"/>
  <c r="DI820" i="4" s="1"/>
  <c r="DI821" i="4" s="1"/>
  <c r="DI822" i="4" s="1"/>
  <c r="DI823" i="4" s="1"/>
  <c r="DI824" i="4" s="1"/>
  <c r="DI825" i="4" s="1"/>
  <c r="DI826" i="4" s="1"/>
  <c r="DI827" i="4" s="1"/>
  <c r="DI828" i="4" s="1"/>
  <c r="DI829" i="4" s="1"/>
  <c r="DI830" i="4" s="1"/>
  <c r="DI831" i="4" s="1"/>
  <c r="DI832" i="4" s="1"/>
  <c r="DI833" i="4" s="1"/>
  <c r="DI834" i="4" s="1"/>
  <c r="DI835" i="4" s="1"/>
  <c r="DH742" i="4"/>
  <c r="DH743" i="4" s="1"/>
  <c r="DH744" i="4" s="1"/>
  <c r="DH745" i="4" s="1"/>
  <c r="DH746" i="4" s="1"/>
  <c r="DH747" i="4" s="1"/>
  <c r="DH748" i="4" s="1"/>
  <c r="DH749" i="4" s="1"/>
  <c r="DH750" i="4" s="1"/>
  <c r="DH751" i="4" s="1"/>
  <c r="DH752" i="4" s="1"/>
  <c r="DH753" i="4" s="1"/>
  <c r="DH754" i="4" s="1"/>
  <c r="DH755" i="4" s="1"/>
  <c r="DH756" i="4" s="1"/>
  <c r="DH757" i="4" s="1"/>
  <c r="DH758" i="4" s="1"/>
  <c r="DH759" i="4" s="1"/>
  <c r="DH760" i="4" s="1"/>
  <c r="DH761" i="4" s="1"/>
  <c r="DH762" i="4" s="1"/>
  <c r="DH763" i="4" s="1"/>
  <c r="DH764" i="4" s="1"/>
  <c r="DH765" i="4" s="1"/>
  <c r="DH766" i="4" s="1"/>
  <c r="DH767" i="4" s="1"/>
  <c r="DH768" i="4" s="1"/>
  <c r="DH769" i="4" s="1"/>
  <c r="DH770" i="4" s="1"/>
  <c r="DH771" i="4" s="1"/>
  <c r="DH772" i="4" s="1"/>
  <c r="DH773" i="4" s="1"/>
  <c r="DH774" i="4" s="1"/>
  <c r="DH775" i="4" s="1"/>
  <c r="DH776" i="4" s="1"/>
  <c r="DH777" i="4" s="1"/>
  <c r="DH778" i="4" s="1"/>
  <c r="DH779" i="4" s="1"/>
  <c r="DH780" i="4" s="1"/>
  <c r="DH781" i="4" s="1"/>
  <c r="DH782" i="4" s="1"/>
  <c r="DH783" i="4" s="1"/>
  <c r="DH784" i="4" s="1"/>
  <c r="DH785" i="4" s="1"/>
  <c r="DH786" i="4" s="1"/>
  <c r="DH787" i="4" s="1"/>
  <c r="DH788" i="4" s="1"/>
  <c r="DH789" i="4" s="1"/>
  <c r="DH790" i="4" s="1"/>
  <c r="DH791" i="4" s="1"/>
  <c r="DH792" i="4" s="1"/>
  <c r="DH793" i="4" s="1"/>
  <c r="DH794" i="4" s="1"/>
  <c r="DH795" i="4" s="1"/>
  <c r="DH796" i="4" s="1"/>
  <c r="DH797" i="4" s="1"/>
  <c r="DH798" i="4" s="1"/>
  <c r="DH799" i="4" s="1"/>
  <c r="DH800" i="4" s="1"/>
  <c r="DH801" i="4" s="1"/>
  <c r="DH802" i="4" s="1"/>
  <c r="DH803" i="4" s="1"/>
  <c r="DH804" i="4" s="1"/>
  <c r="DH805" i="4" s="1"/>
  <c r="DH806" i="4" s="1"/>
  <c r="DH807" i="4" s="1"/>
  <c r="DH808" i="4" s="1"/>
  <c r="DH809" i="4" s="1"/>
  <c r="DH810" i="4" s="1"/>
  <c r="DH811" i="4" s="1"/>
  <c r="DH812" i="4" s="1"/>
  <c r="DH813" i="4" s="1"/>
  <c r="DH814" i="4" s="1"/>
  <c r="DH815" i="4" s="1"/>
  <c r="DH816" i="4" s="1"/>
  <c r="DH817" i="4" s="1"/>
  <c r="DH818" i="4" s="1"/>
  <c r="DH819" i="4" s="1"/>
  <c r="DH820" i="4" s="1"/>
  <c r="DH821" i="4" s="1"/>
  <c r="DH822" i="4" s="1"/>
  <c r="DH823" i="4" s="1"/>
  <c r="DH824" i="4" s="1"/>
  <c r="DH825" i="4" s="1"/>
  <c r="DH826" i="4" s="1"/>
  <c r="DH827" i="4" s="1"/>
  <c r="DH828" i="4" s="1"/>
  <c r="DH829" i="4" s="1"/>
  <c r="DH830" i="4" s="1"/>
  <c r="DH831" i="4" s="1"/>
  <c r="DH832" i="4" s="1"/>
  <c r="DH833" i="4" s="1"/>
  <c r="DH834" i="4" s="1"/>
  <c r="DH835" i="4" s="1"/>
  <c r="DG742" i="4"/>
  <c r="DG743" i="4" s="1"/>
  <c r="DG744" i="4" s="1"/>
  <c r="DG745" i="4" s="1"/>
  <c r="DG746" i="4" s="1"/>
  <c r="DG747" i="4" s="1"/>
  <c r="DG748" i="4" s="1"/>
  <c r="DG749" i="4" s="1"/>
  <c r="DG750" i="4" s="1"/>
  <c r="DG751" i="4" s="1"/>
  <c r="DG752" i="4" s="1"/>
  <c r="DG753" i="4" s="1"/>
  <c r="DG754" i="4" s="1"/>
  <c r="DG755" i="4" s="1"/>
  <c r="DG756" i="4" s="1"/>
  <c r="DG757" i="4" s="1"/>
  <c r="DG758" i="4" s="1"/>
  <c r="DG759" i="4" s="1"/>
  <c r="DG760" i="4" s="1"/>
  <c r="DG761" i="4" s="1"/>
  <c r="DG762" i="4" s="1"/>
  <c r="DG763" i="4" s="1"/>
  <c r="DG764" i="4" s="1"/>
  <c r="DG765" i="4" s="1"/>
  <c r="DG766" i="4" s="1"/>
  <c r="DG767" i="4" s="1"/>
  <c r="DG768" i="4" s="1"/>
  <c r="DG769" i="4" s="1"/>
  <c r="DG770" i="4" s="1"/>
  <c r="DG771" i="4" s="1"/>
  <c r="DG772" i="4" s="1"/>
  <c r="DG773" i="4" s="1"/>
  <c r="DG774" i="4" s="1"/>
  <c r="DG775" i="4" s="1"/>
  <c r="DG776" i="4" s="1"/>
  <c r="DG777" i="4" s="1"/>
  <c r="DG778" i="4" s="1"/>
  <c r="DG779" i="4" s="1"/>
  <c r="DG780" i="4" s="1"/>
  <c r="DG781" i="4" s="1"/>
  <c r="DG782" i="4" s="1"/>
  <c r="DG783" i="4" s="1"/>
  <c r="DG784" i="4" s="1"/>
  <c r="DG785" i="4" s="1"/>
  <c r="DG786" i="4" s="1"/>
  <c r="DG787" i="4" s="1"/>
  <c r="DG788" i="4" s="1"/>
  <c r="DG789" i="4" s="1"/>
  <c r="DG790" i="4" s="1"/>
  <c r="DG791" i="4" s="1"/>
  <c r="DG792" i="4" s="1"/>
  <c r="DG793" i="4" s="1"/>
  <c r="DG794" i="4" s="1"/>
  <c r="DG795" i="4" s="1"/>
  <c r="DG796" i="4" s="1"/>
  <c r="DG797" i="4" s="1"/>
  <c r="DG798" i="4" s="1"/>
  <c r="DG799" i="4" s="1"/>
  <c r="DG800" i="4" s="1"/>
  <c r="DG801" i="4" s="1"/>
  <c r="DG802" i="4" s="1"/>
  <c r="DG803" i="4" s="1"/>
  <c r="DG804" i="4" s="1"/>
  <c r="DG805" i="4" s="1"/>
  <c r="DG806" i="4" s="1"/>
  <c r="DG807" i="4" s="1"/>
  <c r="DG808" i="4" s="1"/>
  <c r="DG809" i="4" s="1"/>
  <c r="DG810" i="4" s="1"/>
  <c r="DG811" i="4" s="1"/>
  <c r="DG812" i="4" s="1"/>
  <c r="DG813" i="4" s="1"/>
  <c r="DG814" i="4" s="1"/>
  <c r="DG815" i="4" s="1"/>
  <c r="DG816" i="4" s="1"/>
  <c r="DG817" i="4" s="1"/>
  <c r="DG818" i="4" s="1"/>
  <c r="DG819" i="4" s="1"/>
  <c r="DG820" i="4" s="1"/>
  <c r="DG821" i="4" s="1"/>
  <c r="DG822" i="4" s="1"/>
  <c r="DG823" i="4" s="1"/>
  <c r="DG824" i="4" s="1"/>
  <c r="DG825" i="4" s="1"/>
  <c r="DG826" i="4" s="1"/>
  <c r="DG827" i="4" s="1"/>
  <c r="DG828" i="4" s="1"/>
  <c r="DG829" i="4" s="1"/>
  <c r="DG830" i="4" s="1"/>
  <c r="DG831" i="4" s="1"/>
  <c r="DG832" i="4" s="1"/>
  <c r="DG833" i="4" s="1"/>
  <c r="DG834" i="4" s="1"/>
  <c r="DG835" i="4" s="1"/>
  <c r="DL709" i="4"/>
  <c r="DL710" i="4" s="1"/>
  <c r="DL711" i="4" s="1"/>
  <c r="DL712" i="4" s="1"/>
  <c r="DL713" i="4" s="1"/>
  <c r="DL714" i="4" s="1"/>
  <c r="DL715" i="4" s="1"/>
  <c r="DL716" i="4" s="1"/>
  <c r="DL717" i="4" s="1"/>
  <c r="DL718" i="4" s="1"/>
  <c r="DL719" i="4" s="1"/>
  <c r="DL720" i="4" s="1"/>
  <c r="DL721" i="4" s="1"/>
  <c r="DL722" i="4" s="1"/>
  <c r="DL723" i="4" s="1"/>
  <c r="DL724" i="4" s="1"/>
  <c r="DL725" i="4" s="1"/>
  <c r="DL726" i="4" s="1"/>
  <c r="DL727" i="4" s="1"/>
  <c r="DL728" i="4" s="1"/>
  <c r="DL729" i="4" s="1"/>
  <c r="DL730" i="4" s="1"/>
  <c r="DL731" i="4" s="1"/>
  <c r="DL732" i="4" s="1"/>
  <c r="DL733" i="4" s="1"/>
  <c r="DL734" i="4" s="1"/>
  <c r="DL735" i="4" s="1"/>
  <c r="DL736" i="4" s="1"/>
  <c r="DL737" i="4" s="1"/>
  <c r="DL738" i="4" s="1"/>
  <c r="DL739" i="4" s="1"/>
  <c r="DK709" i="4"/>
  <c r="DK710" i="4" s="1"/>
  <c r="DK711" i="4" s="1"/>
  <c r="DK712" i="4" s="1"/>
  <c r="DK713" i="4" s="1"/>
  <c r="DK714" i="4" s="1"/>
  <c r="DK715" i="4" s="1"/>
  <c r="DK716" i="4" s="1"/>
  <c r="DK717" i="4" s="1"/>
  <c r="DK718" i="4" s="1"/>
  <c r="DK719" i="4" s="1"/>
  <c r="DK720" i="4" s="1"/>
  <c r="DK721" i="4" s="1"/>
  <c r="DK722" i="4" s="1"/>
  <c r="DK723" i="4" s="1"/>
  <c r="DK724" i="4" s="1"/>
  <c r="DK725" i="4" s="1"/>
  <c r="DK726" i="4" s="1"/>
  <c r="DK727" i="4" s="1"/>
  <c r="DK728" i="4" s="1"/>
  <c r="DK729" i="4" s="1"/>
  <c r="DK730" i="4" s="1"/>
  <c r="DK731" i="4" s="1"/>
  <c r="DK732" i="4" s="1"/>
  <c r="DK733" i="4" s="1"/>
  <c r="DK734" i="4" s="1"/>
  <c r="DK735" i="4" s="1"/>
  <c r="DK736" i="4" s="1"/>
  <c r="DK737" i="4" s="1"/>
  <c r="DK738" i="4" s="1"/>
  <c r="DK739" i="4" s="1"/>
  <c r="BT19" i="7" s="1"/>
  <c r="DJ709" i="4"/>
  <c r="DJ710" i="4" s="1"/>
  <c r="DJ711" i="4" s="1"/>
  <c r="DJ712" i="4" s="1"/>
  <c r="DJ713" i="4" s="1"/>
  <c r="DJ714" i="4" s="1"/>
  <c r="DJ715" i="4" s="1"/>
  <c r="DJ716" i="4" s="1"/>
  <c r="DJ717" i="4" s="1"/>
  <c r="DJ718" i="4" s="1"/>
  <c r="DJ719" i="4" s="1"/>
  <c r="DJ720" i="4" s="1"/>
  <c r="DJ721" i="4" s="1"/>
  <c r="DJ722" i="4" s="1"/>
  <c r="DJ723" i="4" s="1"/>
  <c r="DJ724" i="4" s="1"/>
  <c r="DJ725" i="4" s="1"/>
  <c r="DJ726" i="4" s="1"/>
  <c r="DJ727" i="4" s="1"/>
  <c r="DJ728" i="4" s="1"/>
  <c r="DJ729" i="4" s="1"/>
  <c r="DJ730" i="4" s="1"/>
  <c r="DJ731" i="4" s="1"/>
  <c r="DJ732" i="4" s="1"/>
  <c r="DJ733" i="4" s="1"/>
  <c r="DJ734" i="4" s="1"/>
  <c r="DJ735" i="4" s="1"/>
  <c r="DJ736" i="4" s="1"/>
  <c r="DJ737" i="4" s="1"/>
  <c r="DJ738" i="4" s="1"/>
  <c r="DJ739" i="4" s="1"/>
  <c r="BS19" i="7" s="1"/>
  <c r="DI709" i="4"/>
  <c r="DI710" i="4" s="1"/>
  <c r="DI711" i="4" s="1"/>
  <c r="DI712" i="4" s="1"/>
  <c r="DI713" i="4" s="1"/>
  <c r="DI714" i="4" s="1"/>
  <c r="DI715" i="4" s="1"/>
  <c r="DI716" i="4" s="1"/>
  <c r="DI717" i="4" s="1"/>
  <c r="DI718" i="4" s="1"/>
  <c r="DI719" i="4" s="1"/>
  <c r="DI720" i="4" s="1"/>
  <c r="DI721" i="4" s="1"/>
  <c r="DI722" i="4" s="1"/>
  <c r="DI723" i="4" s="1"/>
  <c r="DI724" i="4" s="1"/>
  <c r="DI725" i="4" s="1"/>
  <c r="DI726" i="4" s="1"/>
  <c r="DI727" i="4" s="1"/>
  <c r="DI728" i="4" s="1"/>
  <c r="DI729" i="4" s="1"/>
  <c r="DI730" i="4" s="1"/>
  <c r="DI731" i="4" s="1"/>
  <c r="DI732" i="4" s="1"/>
  <c r="DI733" i="4" s="1"/>
  <c r="DI734" i="4" s="1"/>
  <c r="DI735" i="4" s="1"/>
  <c r="DI736" i="4" s="1"/>
  <c r="DI737" i="4" s="1"/>
  <c r="DI738" i="4" s="1"/>
  <c r="DI739" i="4" s="1"/>
  <c r="BR19" i="7" s="1"/>
  <c r="DH709" i="4"/>
  <c r="DH710" i="4" s="1"/>
  <c r="DH711" i="4" s="1"/>
  <c r="DH712" i="4" s="1"/>
  <c r="DH713" i="4" s="1"/>
  <c r="DH714" i="4" s="1"/>
  <c r="DH715" i="4" s="1"/>
  <c r="DH716" i="4" s="1"/>
  <c r="DH717" i="4" s="1"/>
  <c r="DH718" i="4" s="1"/>
  <c r="DH719" i="4" s="1"/>
  <c r="DH720" i="4" s="1"/>
  <c r="DH721" i="4" s="1"/>
  <c r="DH722" i="4" s="1"/>
  <c r="DH723" i="4" s="1"/>
  <c r="DH724" i="4" s="1"/>
  <c r="DH725" i="4" s="1"/>
  <c r="DH726" i="4" s="1"/>
  <c r="DH727" i="4" s="1"/>
  <c r="DH728" i="4" s="1"/>
  <c r="DH729" i="4" s="1"/>
  <c r="DH730" i="4" s="1"/>
  <c r="DH731" i="4" s="1"/>
  <c r="DH732" i="4" s="1"/>
  <c r="DH733" i="4" s="1"/>
  <c r="DH734" i="4" s="1"/>
  <c r="DH735" i="4" s="1"/>
  <c r="DH736" i="4" s="1"/>
  <c r="DH737" i="4" s="1"/>
  <c r="DH738" i="4" s="1"/>
  <c r="DH739" i="4" s="1"/>
  <c r="BQ19" i="7" s="1"/>
  <c r="DG709" i="4"/>
  <c r="DG710" i="4" s="1"/>
  <c r="DG711" i="4" s="1"/>
  <c r="DG712" i="4" s="1"/>
  <c r="DG713" i="4" s="1"/>
  <c r="DG714" i="4" s="1"/>
  <c r="DG715" i="4" s="1"/>
  <c r="DG716" i="4" s="1"/>
  <c r="DG717" i="4" s="1"/>
  <c r="DG718" i="4" s="1"/>
  <c r="DG719" i="4" s="1"/>
  <c r="DG720" i="4" s="1"/>
  <c r="DG721" i="4" s="1"/>
  <c r="DG722" i="4" s="1"/>
  <c r="DG723" i="4" s="1"/>
  <c r="DG724" i="4" s="1"/>
  <c r="DG725" i="4" s="1"/>
  <c r="DG726" i="4" s="1"/>
  <c r="DG727" i="4" s="1"/>
  <c r="DG728" i="4" s="1"/>
  <c r="DG729" i="4" s="1"/>
  <c r="DG730" i="4" s="1"/>
  <c r="DG731" i="4" s="1"/>
  <c r="DG732" i="4" s="1"/>
  <c r="DG733" i="4" s="1"/>
  <c r="DG734" i="4" s="1"/>
  <c r="DG735" i="4" s="1"/>
  <c r="DG736" i="4" s="1"/>
  <c r="DG737" i="4" s="1"/>
  <c r="DG738" i="4" s="1"/>
  <c r="DG739" i="4" s="1"/>
  <c r="P40" i="7" s="1"/>
  <c r="P58" i="7" s="1"/>
  <c r="DL679" i="4"/>
  <c r="DL680" i="4" s="1"/>
  <c r="DL681" i="4" s="1"/>
  <c r="DL682" i="4" s="1"/>
  <c r="DL683" i="4" s="1"/>
  <c r="DL684" i="4" s="1"/>
  <c r="DL685" i="4" s="1"/>
  <c r="DL686" i="4" s="1"/>
  <c r="DL687" i="4" s="1"/>
  <c r="DL688" i="4" s="1"/>
  <c r="DL689" i="4" s="1"/>
  <c r="DL690" i="4" s="1"/>
  <c r="DL691" i="4" s="1"/>
  <c r="DL692" i="4" s="1"/>
  <c r="DL693" i="4" s="1"/>
  <c r="DL694" i="4" s="1"/>
  <c r="DL695" i="4" s="1"/>
  <c r="DL696" i="4" s="1"/>
  <c r="DL697" i="4" s="1"/>
  <c r="DL698" i="4" s="1"/>
  <c r="DL699" i="4" s="1"/>
  <c r="DL700" i="4" s="1"/>
  <c r="DL701" i="4" s="1"/>
  <c r="DL702" i="4" s="1"/>
  <c r="DL703" i="4" s="1"/>
  <c r="DL704" i="4" s="1"/>
  <c r="DL705" i="4" s="1"/>
  <c r="DL706" i="4" s="1"/>
  <c r="DL707" i="4" s="1"/>
  <c r="DL708" i="4" s="1"/>
  <c r="DK679" i="4"/>
  <c r="DK680" i="4" s="1"/>
  <c r="DK681" i="4" s="1"/>
  <c r="DK682" i="4" s="1"/>
  <c r="DK683" i="4" s="1"/>
  <c r="DK684" i="4" s="1"/>
  <c r="DK685" i="4" s="1"/>
  <c r="DK686" i="4" s="1"/>
  <c r="DK687" i="4" s="1"/>
  <c r="DK688" i="4" s="1"/>
  <c r="DK689" i="4" s="1"/>
  <c r="DK690" i="4" s="1"/>
  <c r="DK691" i="4" s="1"/>
  <c r="DK692" i="4" s="1"/>
  <c r="DK693" i="4" s="1"/>
  <c r="DK694" i="4" s="1"/>
  <c r="DK695" i="4" s="1"/>
  <c r="DK696" i="4" s="1"/>
  <c r="DK697" i="4" s="1"/>
  <c r="DK698" i="4" s="1"/>
  <c r="DK699" i="4" s="1"/>
  <c r="DK700" i="4" s="1"/>
  <c r="DK701" i="4" s="1"/>
  <c r="DK702" i="4" s="1"/>
  <c r="DK703" i="4" s="1"/>
  <c r="DK704" i="4" s="1"/>
  <c r="DK705" i="4" s="1"/>
  <c r="DK706" i="4" s="1"/>
  <c r="DK707" i="4" s="1"/>
  <c r="DK708" i="4" s="1"/>
  <c r="BN19" i="7" s="1"/>
  <c r="DJ679" i="4"/>
  <c r="DJ680" i="4" s="1"/>
  <c r="DJ681" i="4" s="1"/>
  <c r="DJ682" i="4" s="1"/>
  <c r="DJ683" i="4" s="1"/>
  <c r="DJ684" i="4" s="1"/>
  <c r="DJ685" i="4" s="1"/>
  <c r="DJ686" i="4" s="1"/>
  <c r="DJ687" i="4" s="1"/>
  <c r="DJ688" i="4" s="1"/>
  <c r="DJ689" i="4" s="1"/>
  <c r="DJ690" i="4" s="1"/>
  <c r="DJ691" i="4" s="1"/>
  <c r="DJ692" i="4" s="1"/>
  <c r="DJ693" i="4" s="1"/>
  <c r="DJ694" i="4" s="1"/>
  <c r="DJ695" i="4" s="1"/>
  <c r="DJ696" i="4" s="1"/>
  <c r="DJ697" i="4" s="1"/>
  <c r="DJ698" i="4" s="1"/>
  <c r="DJ699" i="4" s="1"/>
  <c r="DJ700" i="4" s="1"/>
  <c r="DJ701" i="4" s="1"/>
  <c r="DJ702" i="4" s="1"/>
  <c r="DJ703" i="4" s="1"/>
  <c r="DJ704" i="4" s="1"/>
  <c r="DJ705" i="4" s="1"/>
  <c r="DJ706" i="4" s="1"/>
  <c r="DJ707" i="4" s="1"/>
  <c r="DJ708" i="4" s="1"/>
  <c r="BM19" i="7" s="1"/>
  <c r="DI679" i="4"/>
  <c r="DI680" i="4" s="1"/>
  <c r="DI681" i="4" s="1"/>
  <c r="DI682" i="4" s="1"/>
  <c r="DI683" i="4" s="1"/>
  <c r="DI684" i="4" s="1"/>
  <c r="DI685" i="4" s="1"/>
  <c r="DI686" i="4" s="1"/>
  <c r="DI687" i="4" s="1"/>
  <c r="DI688" i="4" s="1"/>
  <c r="DI689" i="4" s="1"/>
  <c r="DI690" i="4" s="1"/>
  <c r="DI691" i="4" s="1"/>
  <c r="DI692" i="4" s="1"/>
  <c r="DI693" i="4" s="1"/>
  <c r="DI694" i="4" s="1"/>
  <c r="DI695" i="4" s="1"/>
  <c r="DI696" i="4" s="1"/>
  <c r="DI697" i="4" s="1"/>
  <c r="DI698" i="4" s="1"/>
  <c r="DI699" i="4" s="1"/>
  <c r="DI700" i="4" s="1"/>
  <c r="DI701" i="4" s="1"/>
  <c r="DI702" i="4" s="1"/>
  <c r="DI703" i="4" s="1"/>
  <c r="DI704" i="4" s="1"/>
  <c r="DI705" i="4" s="1"/>
  <c r="DI706" i="4" s="1"/>
  <c r="DI707" i="4" s="1"/>
  <c r="DI708" i="4" s="1"/>
  <c r="BL19" i="7" s="1"/>
  <c r="DH679" i="4"/>
  <c r="DH680" i="4" s="1"/>
  <c r="DH681" i="4" s="1"/>
  <c r="DH682" i="4" s="1"/>
  <c r="DH683" i="4" s="1"/>
  <c r="DH684" i="4" s="1"/>
  <c r="DH685" i="4" s="1"/>
  <c r="DH686" i="4" s="1"/>
  <c r="DH687" i="4" s="1"/>
  <c r="DH688" i="4" s="1"/>
  <c r="DH689" i="4" s="1"/>
  <c r="DH690" i="4" s="1"/>
  <c r="DH691" i="4" s="1"/>
  <c r="DH692" i="4" s="1"/>
  <c r="DH693" i="4" s="1"/>
  <c r="DH694" i="4" s="1"/>
  <c r="DH695" i="4" s="1"/>
  <c r="DH696" i="4" s="1"/>
  <c r="DH697" i="4" s="1"/>
  <c r="DH698" i="4" s="1"/>
  <c r="DH699" i="4" s="1"/>
  <c r="DH700" i="4" s="1"/>
  <c r="DH701" i="4" s="1"/>
  <c r="DH702" i="4" s="1"/>
  <c r="DH703" i="4" s="1"/>
  <c r="DH704" i="4" s="1"/>
  <c r="DH705" i="4" s="1"/>
  <c r="DH706" i="4" s="1"/>
  <c r="DH707" i="4" s="1"/>
  <c r="DH708" i="4" s="1"/>
  <c r="BK19" i="7" s="1"/>
  <c r="DG679" i="4"/>
  <c r="DG680" i="4" s="1"/>
  <c r="DG681" i="4" s="1"/>
  <c r="DG682" i="4" s="1"/>
  <c r="DG683" i="4" s="1"/>
  <c r="DG684" i="4" s="1"/>
  <c r="DG685" i="4" s="1"/>
  <c r="DG686" i="4" s="1"/>
  <c r="DG687" i="4" s="1"/>
  <c r="DG688" i="4" s="1"/>
  <c r="DG689" i="4" s="1"/>
  <c r="DG690" i="4" s="1"/>
  <c r="DG691" i="4" s="1"/>
  <c r="DG692" i="4" s="1"/>
  <c r="DG693" i="4" s="1"/>
  <c r="DG694" i="4" s="1"/>
  <c r="DG695" i="4" s="1"/>
  <c r="DG696" i="4" s="1"/>
  <c r="DG697" i="4" s="1"/>
  <c r="DG698" i="4" s="1"/>
  <c r="DG699" i="4" s="1"/>
  <c r="DG700" i="4" s="1"/>
  <c r="DG701" i="4" s="1"/>
  <c r="DG702" i="4" s="1"/>
  <c r="DG703" i="4" s="1"/>
  <c r="DG704" i="4" s="1"/>
  <c r="DG705" i="4" s="1"/>
  <c r="DG706" i="4" s="1"/>
  <c r="DG707" i="4" s="1"/>
  <c r="DG708" i="4" s="1"/>
  <c r="O40" i="7" s="1"/>
  <c r="O58" i="7" s="1"/>
  <c r="DL648" i="4"/>
  <c r="DL649" i="4" s="1"/>
  <c r="DL650" i="4" s="1"/>
  <c r="DL651" i="4" s="1"/>
  <c r="DL652" i="4" s="1"/>
  <c r="DL653" i="4" s="1"/>
  <c r="DL654" i="4" s="1"/>
  <c r="DL655" i="4" s="1"/>
  <c r="DL656" i="4" s="1"/>
  <c r="DL657" i="4" s="1"/>
  <c r="DL658" i="4" s="1"/>
  <c r="DL659" i="4" s="1"/>
  <c r="DL660" i="4" s="1"/>
  <c r="DL661" i="4" s="1"/>
  <c r="DL662" i="4" s="1"/>
  <c r="DL663" i="4" s="1"/>
  <c r="DL664" i="4" s="1"/>
  <c r="DL665" i="4" s="1"/>
  <c r="DL666" i="4" s="1"/>
  <c r="DL667" i="4" s="1"/>
  <c r="DL668" i="4" s="1"/>
  <c r="DL669" i="4" s="1"/>
  <c r="DL670" i="4" s="1"/>
  <c r="DL671" i="4" s="1"/>
  <c r="DL672" i="4" s="1"/>
  <c r="DL673" i="4" s="1"/>
  <c r="DL674" i="4" s="1"/>
  <c r="DL675" i="4" s="1"/>
  <c r="DL676" i="4" s="1"/>
  <c r="DL677" i="4" s="1"/>
  <c r="DL678" i="4" s="1"/>
  <c r="DK648" i="4"/>
  <c r="DK649" i="4" s="1"/>
  <c r="DK650" i="4" s="1"/>
  <c r="DK651" i="4" s="1"/>
  <c r="DK652" i="4" s="1"/>
  <c r="DK653" i="4" s="1"/>
  <c r="DK654" i="4" s="1"/>
  <c r="DK655" i="4" s="1"/>
  <c r="DK656" i="4" s="1"/>
  <c r="DK657" i="4" s="1"/>
  <c r="DK658" i="4" s="1"/>
  <c r="DK659" i="4" s="1"/>
  <c r="DK660" i="4" s="1"/>
  <c r="DK661" i="4" s="1"/>
  <c r="DK662" i="4" s="1"/>
  <c r="DK663" i="4" s="1"/>
  <c r="DK664" i="4" s="1"/>
  <c r="DK665" i="4" s="1"/>
  <c r="DK666" i="4" s="1"/>
  <c r="DK667" i="4" s="1"/>
  <c r="DK668" i="4" s="1"/>
  <c r="DK669" i="4" s="1"/>
  <c r="DK670" i="4" s="1"/>
  <c r="DK671" i="4" s="1"/>
  <c r="DK672" i="4" s="1"/>
  <c r="DK673" i="4" s="1"/>
  <c r="DK674" i="4" s="1"/>
  <c r="DK675" i="4" s="1"/>
  <c r="DK676" i="4" s="1"/>
  <c r="DK677" i="4" s="1"/>
  <c r="DK678" i="4" s="1"/>
  <c r="BH19" i="7" s="1"/>
  <c r="DJ648" i="4"/>
  <c r="DJ649" i="4" s="1"/>
  <c r="DJ650" i="4" s="1"/>
  <c r="DJ651" i="4" s="1"/>
  <c r="DJ652" i="4" s="1"/>
  <c r="DJ653" i="4" s="1"/>
  <c r="DJ654" i="4" s="1"/>
  <c r="DJ655" i="4" s="1"/>
  <c r="DJ656" i="4" s="1"/>
  <c r="DJ657" i="4" s="1"/>
  <c r="DJ658" i="4" s="1"/>
  <c r="DJ659" i="4" s="1"/>
  <c r="DJ660" i="4" s="1"/>
  <c r="DJ661" i="4" s="1"/>
  <c r="DJ662" i="4" s="1"/>
  <c r="DJ663" i="4" s="1"/>
  <c r="DJ664" i="4" s="1"/>
  <c r="DJ665" i="4" s="1"/>
  <c r="DJ666" i="4" s="1"/>
  <c r="DJ667" i="4" s="1"/>
  <c r="DJ668" i="4" s="1"/>
  <c r="DJ669" i="4" s="1"/>
  <c r="DJ670" i="4" s="1"/>
  <c r="DJ671" i="4" s="1"/>
  <c r="DJ672" i="4" s="1"/>
  <c r="DJ673" i="4" s="1"/>
  <c r="DJ674" i="4" s="1"/>
  <c r="DJ675" i="4" s="1"/>
  <c r="DJ676" i="4" s="1"/>
  <c r="DJ677" i="4" s="1"/>
  <c r="DJ678" i="4" s="1"/>
  <c r="BG19" i="7" s="1"/>
  <c r="DI648" i="4"/>
  <c r="DI649" i="4" s="1"/>
  <c r="DI650" i="4" s="1"/>
  <c r="DI651" i="4" s="1"/>
  <c r="DI652" i="4" s="1"/>
  <c r="DI653" i="4" s="1"/>
  <c r="DI654" i="4" s="1"/>
  <c r="DI655" i="4" s="1"/>
  <c r="DI656" i="4" s="1"/>
  <c r="DI657" i="4" s="1"/>
  <c r="DI658" i="4" s="1"/>
  <c r="DI659" i="4" s="1"/>
  <c r="DI660" i="4" s="1"/>
  <c r="DI661" i="4" s="1"/>
  <c r="DI662" i="4" s="1"/>
  <c r="DI663" i="4" s="1"/>
  <c r="DI664" i="4" s="1"/>
  <c r="DI665" i="4" s="1"/>
  <c r="DI666" i="4" s="1"/>
  <c r="DI667" i="4" s="1"/>
  <c r="DI668" i="4" s="1"/>
  <c r="DI669" i="4" s="1"/>
  <c r="DI670" i="4" s="1"/>
  <c r="DI671" i="4" s="1"/>
  <c r="DI672" i="4" s="1"/>
  <c r="DI673" i="4" s="1"/>
  <c r="DI674" i="4" s="1"/>
  <c r="DI675" i="4" s="1"/>
  <c r="DI676" i="4" s="1"/>
  <c r="DI677" i="4" s="1"/>
  <c r="DI678" i="4" s="1"/>
  <c r="BF19" i="7" s="1"/>
  <c r="DH648" i="4"/>
  <c r="DH649" i="4" s="1"/>
  <c r="DH650" i="4" s="1"/>
  <c r="DH651" i="4" s="1"/>
  <c r="DH652" i="4" s="1"/>
  <c r="DH653" i="4" s="1"/>
  <c r="DH654" i="4" s="1"/>
  <c r="DH655" i="4" s="1"/>
  <c r="DH656" i="4" s="1"/>
  <c r="DH657" i="4" s="1"/>
  <c r="DH658" i="4" s="1"/>
  <c r="DH659" i="4" s="1"/>
  <c r="DH660" i="4" s="1"/>
  <c r="DH661" i="4" s="1"/>
  <c r="DH662" i="4" s="1"/>
  <c r="DH663" i="4" s="1"/>
  <c r="DH664" i="4" s="1"/>
  <c r="DH665" i="4" s="1"/>
  <c r="DH666" i="4" s="1"/>
  <c r="DH667" i="4" s="1"/>
  <c r="DH668" i="4" s="1"/>
  <c r="DH669" i="4" s="1"/>
  <c r="DH670" i="4" s="1"/>
  <c r="DH671" i="4" s="1"/>
  <c r="DH672" i="4" s="1"/>
  <c r="DH673" i="4" s="1"/>
  <c r="DH674" i="4" s="1"/>
  <c r="DH675" i="4" s="1"/>
  <c r="DH676" i="4" s="1"/>
  <c r="DH677" i="4" s="1"/>
  <c r="DH678" i="4" s="1"/>
  <c r="BE19" i="7" s="1"/>
  <c r="DG648" i="4"/>
  <c r="DG649" i="4" s="1"/>
  <c r="DG650" i="4" s="1"/>
  <c r="DG651" i="4" s="1"/>
  <c r="DG652" i="4" s="1"/>
  <c r="DG653" i="4" s="1"/>
  <c r="DG654" i="4" s="1"/>
  <c r="DG655" i="4" s="1"/>
  <c r="DG656" i="4" s="1"/>
  <c r="DG657" i="4" s="1"/>
  <c r="DG658" i="4" s="1"/>
  <c r="DG659" i="4" s="1"/>
  <c r="DG660" i="4" s="1"/>
  <c r="DG661" i="4" s="1"/>
  <c r="DG662" i="4" s="1"/>
  <c r="DG663" i="4" s="1"/>
  <c r="DG664" i="4" s="1"/>
  <c r="DG665" i="4" s="1"/>
  <c r="DG666" i="4" s="1"/>
  <c r="DG667" i="4" s="1"/>
  <c r="DG668" i="4" s="1"/>
  <c r="DG669" i="4" s="1"/>
  <c r="DG670" i="4" s="1"/>
  <c r="DG671" i="4" s="1"/>
  <c r="DG672" i="4" s="1"/>
  <c r="DG673" i="4" s="1"/>
  <c r="DG674" i="4" s="1"/>
  <c r="DG675" i="4" s="1"/>
  <c r="DG676" i="4" s="1"/>
  <c r="DG677" i="4" s="1"/>
  <c r="DG678" i="4" s="1"/>
  <c r="M40" i="7" s="1"/>
  <c r="M58" i="7" s="1"/>
  <c r="DF633" i="4"/>
  <c r="DL618" i="4"/>
  <c r="DL619" i="4" s="1"/>
  <c r="DL620" i="4" s="1"/>
  <c r="DL621" i="4" s="1"/>
  <c r="DL622" i="4" s="1"/>
  <c r="DL623" i="4" s="1"/>
  <c r="DL624" i="4" s="1"/>
  <c r="DL625" i="4" s="1"/>
  <c r="DL626" i="4" s="1"/>
  <c r="DL627" i="4" s="1"/>
  <c r="DL628" i="4" s="1"/>
  <c r="DL629" i="4" s="1"/>
  <c r="DL630" i="4" s="1"/>
  <c r="DL631" i="4" s="1"/>
  <c r="DL632" i="4" s="1"/>
  <c r="DL633" i="4" s="1"/>
  <c r="DL634" i="4" s="1"/>
  <c r="DL635" i="4" s="1"/>
  <c r="DL636" i="4" s="1"/>
  <c r="DL637" i="4" s="1"/>
  <c r="DL638" i="4" s="1"/>
  <c r="DL639" i="4" s="1"/>
  <c r="DL640" i="4" s="1"/>
  <c r="DL641" i="4" s="1"/>
  <c r="DL642" i="4" s="1"/>
  <c r="DL643" i="4" s="1"/>
  <c r="DL644" i="4" s="1"/>
  <c r="DL645" i="4" s="1"/>
  <c r="DL646" i="4" s="1"/>
  <c r="DL647" i="4" s="1"/>
  <c r="DK618" i="4"/>
  <c r="DK619" i="4" s="1"/>
  <c r="DK620" i="4" s="1"/>
  <c r="DK621" i="4" s="1"/>
  <c r="DK622" i="4" s="1"/>
  <c r="DK623" i="4" s="1"/>
  <c r="DK624" i="4" s="1"/>
  <c r="DK625" i="4" s="1"/>
  <c r="DK626" i="4" s="1"/>
  <c r="DK627" i="4" s="1"/>
  <c r="DK628" i="4" s="1"/>
  <c r="DK629" i="4" s="1"/>
  <c r="DK630" i="4" s="1"/>
  <c r="DK631" i="4" s="1"/>
  <c r="DK632" i="4" s="1"/>
  <c r="DK633" i="4" s="1"/>
  <c r="DK634" i="4" s="1"/>
  <c r="DK635" i="4" s="1"/>
  <c r="DK636" i="4" s="1"/>
  <c r="DK637" i="4" s="1"/>
  <c r="DK638" i="4" s="1"/>
  <c r="DK639" i="4" s="1"/>
  <c r="DK640" i="4" s="1"/>
  <c r="DK641" i="4" s="1"/>
  <c r="DK642" i="4" s="1"/>
  <c r="DK643" i="4" s="1"/>
  <c r="DK644" i="4" s="1"/>
  <c r="DK645" i="4" s="1"/>
  <c r="DK646" i="4" s="1"/>
  <c r="DK647" i="4" s="1"/>
  <c r="BB19" i="7" s="1"/>
  <c r="DJ618" i="4"/>
  <c r="DJ619" i="4" s="1"/>
  <c r="DJ620" i="4" s="1"/>
  <c r="DJ621" i="4" s="1"/>
  <c r="DJ622" i="4" s="1"/>
  <c r="DJ623" i="4" s="1"/>
  <c r="DJ624" i="4" s="1"/>
  <c r="DJ625" i="4" s="1"/>
  <c r="DJ626" i="4" s="1"/>
  <c r="DJ627" i="4" s="1"/>
  <c r="DJ628" i="4" s="1"/>
  <c r="DJ629" i="4" s="1"/>
  <c r="DJ630" i="4" s="1"/>
  <c r="DJ631" i="4" s="1"/>
  <c r="DJ632" i="4" s="1"/>
  <c r="DJ633" i="4" s="1"/>
  <c r="DJ634" i="4" s="1"/>
  <c r="DJ635" i="4" s="1"/>
  <c r="DJ636" i="4" s="1"/>
  <c r="DJ637" i="4" s="1"/>
  <c r="DJ638" i="4" s="1"/>
  <c r="DJ639" i="4" s="1"/>
  <c r="DJ640" i="4" s="1"/>
  <c r="DJ641" i="4" s="1"/>
  <c r="DJ642" i="4" s="1"/>
  <c r="DJ643" i="4" s="1"/>
  <c r="DJ644" i="4" s="1"/>
  <c r="DJ645" i="4" s="1"/>
  <c r="DJ646" i="4" s="1"/>
  <c r="DJ647" i="4" s="1"/>
  <c r="BA19" i="7" s="1"/>
  <c r="DI618" i="4"/>
  <c r="DI619" i="4" s="1"/>
  <c r="DI620" i="4" s="1"/>
  <c r="DI621" i="4" s="1"/>
  <c r="DI622" i="4" s="1"/>
  <c r="DI623" i="4" s="1"/>
  <c r="DI624" i="4" s="1"/>
  <c r="DI625" i="4" s="1"/>
  <c r="DI626" i="4" s="1"/>
  <c r="DI627" i="4" s="1"/>
  <c r="DI628" i="4" s="1"/>
  <c r="DI629" i="4" s="1"/>
  <c r="DI630" i="4" s="1"/>
  <c r="DI631" i="4" s="1"/>
  <c r="DI632" i="4" s="1"/>
  <c r="DI633" i="4" s="1"/>
  <c r="DI634" i="4" s="1"/>
  <c r="DI635" i="4" s="1"/>
  <c r="DI636" i="4" s="1"/>
  <c r="DI637" i="4" s="1"/>
  <c r="DI638" i="4" s="1"/>
  <c r="DI639" i="4" s="1"/>
  <c r="DI640" i="4" s="1"/>
  <c r="DI641" i="4" s="1"/>
  <c r="DI642" i="4" s="1"/>
  <c r="DI643" i="4" s="1"/>
  <c r="DI644" i="4" s="1"/>
  <c r="DI645" i="4" s="1"/>
  <c r="DI646" i="4" s="1"/>
  <c r="DI647" i="4" s="1"/>
  <c r="AZ19" i="7" s="1"/>
  <c r="DH618" i="4"/>
  <c r="DH619" i="4" s="1"/>
  <c r="DH620" i="4" s="1"/>
  <c r="DH621" i="4" s="1"/>
  <c r="DH622" i="4" s="1"/>
  <c r="DH623" i="4" s="1"/>
  <c r="DH624" i="4" s="1"/>
  <c r="DH625" i="4" s="1"/>
  <c r="DH626" i="4" s="1"/>
  <c r="DH627" i="4" s="1"/>
  <c r="DH628" i="4" s="1"/>
  <c r="DH629" i="4" s="1"/>
  <c r="DH630" i="4" s="1"/>
  <c r="DH631" i="4" s="1"/>
  <c r="DH632" i="4" s="1"/>
  <c r="DH633" i="4" s="1"/>
  <c r="DH634" i="4" s="1"/>
  <c r="DH635" i="4" s="1"/>
  <c r="DH636" i="4" s="1"/>
  <c r="DH637" i="4" s="1"/>
  <c r="DH638" i="4" s="1"/>
  <c r="DH639" i="4" s="1"/>
  <c r="DH640" i="4" s="1"/>
  <c r="DH641" i="4" s="1"/>
  <c r="DH642" i="4" s="1"/>
  <c r="DH643" i="4" s="1"/>
  <c r="DH644" i="4" s="1"/>
  <c r="DH645" i="4" s="1"/>
  <c r="DH646" i="4" s="1"/>
  <c r="DH647" i="4" s="1"/>
  <c r="AY19" i="7" s="1"/>
  <c r="DG618" i="4"/>
  <c r="DG619" i="4" s="1"/>
  <c r="DG620" i="4" s="1"/>
  <c r="DG621" i="4" s="1"/>
  <c r="DG622" i="4" s="1"/>
  <c r="DG623" i="4" s="1"/>
  <c r="DG624" i="4" s="1"/>
  <c r="DG625" i="4" s="1"/>
  <c r="DG626" i="4" s="1"/>
  <c r="DG627" i="4" s="1"/>
  <c r="DG628" i="4" s="1"/>
  <c r="DG629" i="4" s="1"/>
  <c r="DG630" i="4" s="1"/>
  <c r="DG631" i="4" s="1"/>
  <c r="DG632" i="4" s="1"/>
  <c r="DG633" i="4" s="1"/>
  <c r="DG634" i="4" s="1"/>
  <c r="DG635" i="4" s="1"/>
  <c r="DG636" i="4" s="1"/>
  <c r="DG637" i="4" s="1"/>
  <c r="DG638" i="4" s="1"/>
  <c r="DG639" i="4" s="1"/>
  <c r="DG640" i="4" s="1"/>
  <c r="DG641" i="4" s="1"/>
  <c r="DG642" i="4" s="1"/>
  <c r="DG643" i="4" s="1"/>
  <c r="DG644" i="4" s="1"/>
  <c r="DG645" i="4" s="1"/>
  <c r="DG646" i="4" s="1"/>
  <c r="DG647" i="4" s="1"/>
  <c r="L40" i="7" s="1"/>
  <c r="L58" i="7" s="1"/>
  <c r="DF617" i="4"/>
  <c r="DF589" i="4"/>
  <c r="DL587" i="4"/>
  <c r="DL588" i="4" s="1"/>
  <c r="DL589" i="4" s="1"/>
  <c r="DL590" i="4" s="1"/>
  <c r="DL591" i="4" s="1"/>
  <c r="DL592" i="4" s="1"/>
  <c r="DL593" i="4" s="1"/>
  <c r="DL594" i="4" s="1"/>
  <c r="DL595" i="4" s="1"/>
  <c r="DL596" i="4" s="1"/>
  <c r="DL597" i="4" s="1"/>
  <c r="DL598" i="4" s="1"/>
  <c r="DL599" i="4" s="1"/>
  <c r="DL600" i="4" s="1"/>
  <c r="DL601" i="4" s="1"/>
  <c r="DL602" i="4" s="1"/>
  <c r="DL603" i="4" s="1"/>
  <c r="DL604" i="4" s="1"/>
  <c r="DL605" i="4" s="1"/>
  <c r="DL606" i="4" s="1"/>
  <c r="DL607" i="4" s="1"/>
  <c r="DL608" i="4" s="1"/>
  <c r="DL609" i="4" s="1"/>
  <c r="DL610" i="4" s="1"/>
  <c r="DL611" i="4" s="1"/>
  <c r="DL612" i="4" s="1"/>
  <c r="DL613" i="4" s="1"/>
  <c r="DL614" i="4" s="1"/>
  <c r="DL615" i="4" s="1"/>
  <c r="DL616" i="4" s="1"/>
  <c r="DL617" i="4" s="1"/>
  <c r="DK587" i="4"/>
  <c r="DK588" i="4" s="1"/>
  <c r="DK589" i="4" s="1"/>
  <c r="DK590" i="4" s="1"/>
  <c r="DK591" i="4" s="1"/>
  <c r="DK592" i="4" s="1"/>
  <c r="DK593" i="4" s="1"/>
  <c r="DK594" i="4" s="1"/>
  <c r="DK595" i="4" s="1"/>
  <c r="DK596" i="4" s="1"/>
  <c r="DK597" i="4" s="1"/>
  <c r="DK598" i="4" s="1"/>
  <c r="DK599" i="4" s="1"/>
  <c r="DK600" i="4" s="1"/>
  <c r="DK601" i="4" s="1"/>
  <c r="DK602" i="4" s="1"/>
  <c r="DK603" i="4" s="1"/>
  <c r="DK604" i="4" s="1"/>
  <c r="DK605" i="4" s="1"/>
  <c r="DK606" i="4" s="1"/>
  <c r="DK607" i="4" s="1"/>
  <c r="DK608" i="4" s="1"/>
  <c r="DK609" i="4" s="1"/>
  <c r="DK610" i="4" s="1"/>
  <c r="DK611" i="4" s="1"/>
  <c r="DK612" i="4" s="1"/>
  <c r="DK613" i="4" s="1"/>
  <c r="DK614" i="4" s="1"/>
  <c r="DK615" i="4" s="1"/>
  <c r="DK616" i="4" s="1"/>
  <c r="DK617" i="4" s="1"/>
  <c r="AV19" i="7" s="1"/>
  <c r="DJ587" i="4"/>
  <c r="DJ588" i="4" s="1"/>
  <c r="DJ589" i="4" s="1"/>
  <c r="DJ590" i="4" s="1"/>
  <c r="DJ591" i="4" s="1"/>
  <c r="DJ592" i="4" s="1"/>
  <c r="DJ593" i="4" s="1"/>
  <c r="DJ594" i="4" s="1"/>
  <c r="DJ595" i="4" s="1"/>
  <c r="DJ596" i="4" s="1"/>
  <c r="DJ597" i="4" s="1"/>
  <c r="DJ598" i="4" s="1"/>
  <c r="DJ599" i="4" s="1"/>
  <c r="DJ600" i="4" s="1"/>
  <c r="DJ601" i="4" s="1"/>
  <c r="DJ602" i="4" s="1"/>
  <c r="DJ603" i="4" s="1"/>
  <c r="DJ604" i="4" s="1"/>
  <c r="DJ605" i="4" s="1"/>
  <c r="DJ606" i="4" s="1"/>
  <c r="DJ607" i="4" s="1"/>
  <c r="DJ608" i="4" s="1"/>
  <c r="DJ609" i="4" s="1"/>
  <c r="DJ610" i="4" s="1"/>
  <c r="DJ611" i="4" s="1"/>
  <c r="DJ612" i="4" s="1"/>
  <c r="DJ613" i="4" s="1"/>
  <c r="DJ614" i="4" s="1"/>
  <c r="DJ615" i="4" s="1"/>
  <c r="DJ616" i="4" s="1"/>
  <c r="DJ617" i="4" s="1"/>
  <c r="AU19" i="7" s="1"/>
  <c r="DI587" i="4"/>
  <c r="DI588" i="4" s="1"/>
  <c r="DI589" i="4" s="1"/>
  <c r="DI590" i="4" s="1"/>
  <c r="DI591" i="4" s="1"/>
  <c r="DI592" i="4" s="1"/>
  <c r="DI593" i="4" s="1"/>
  <c r="DI594" i="4" s="1"/>
  <c r="DI595" i="4" s="1"/>
  <c r="DI596" i="4" s="1"/>
  <c r="DI597" i="4" s="1"/>
  <c r="DI598" i="4" s="1"/>
  <c r="DI599" i="4" s="1"/>
  <c r="DI600" i="4" s="1"/>
  <c r="DI601" i="4" s="1"/>
  <c r="DI602" i="4" s="1"/>
  <c r="DI603" i="4" s="1"/>
  <c r="DI604" i="4" s="1"/>
  <c r="DI605" i="4" s="1"/>
  <c r="DI606" i="4" s="1"/>
  <c r="DI607" i="4" s="1"/>
  <c r="DI608" i="4" s="1"/>
  <c r="DI609" i="4" s="1"/>
  <c r="DI610" i="4" s="1"/>
  <c r="DI611" i="4" s="1"/>
  <c r="DI612" i="4" s="1"/>
  <c r="DI613" i="4" s="1"/>
  <c r="DI614" i="4" s="1"/>
  <c r="DI615" i="4" s="1"/>
  <c r="DI616" i="4" s="1"/>
  <c r="DI617" i="4" s="1"/>
  <c r="AT19" i="7" s="1"/>
  <c r="DH587" i="4"/>
  <c r="DH588" i="4" s="1"/>
  <c r="DH589" i="4" s="1"/>
  <c r="DH590" i="4" s="1"/>
  <c r="DH591" i="4" s="1"/>
  <c r="DH592" i="4" s="1"/>
  <c r="DH593" i="4" s="1"/>
  <c r="DH594" i="4" s="1"/>
  <c r="DH595" i="4" s="1"/>
  <c r="DH596" i="4" s="1"/>
  <c r="DH597" i="4" s="1"/>
  <c r="DH598" i="4" s="1"/>
  <c r="DH599" i="4" s="1"/>
  <c r="DH600" i="4" s="1"/>
  <c r="DH601" i="4" s="1"/>
  <c r="DH602" i="4" s="1"/>
  <c r="DH603" i="4" s="1"/>
  <c r="DH604" i="4" s="1"/>
  <c r="DH605" i="4" s="1"/>
  <c r="DH606" i="4" s="1"/>
  <c r="DH607" i="4" s="1"/>
  <c r="DH608" i="4" s="1"/>
  <c r="DH609" i="4" s="1"/>
  <c r="DH610" i="4" s="1"/>
  <c r="DH611" i="4" s="1"/>
  <c r="DH612" i="4" s="1"/>
  <c r="DH613" i="4" s="1"/>
  <c r="DH614" i="4" s="1"/>
  <c r="DH615" i="4" s="1"/>
  <c r="DH616" i="4" s="1"/>
  <c r="DH617" i="4" s="1"/>
  <c r="AS19" i="7" s="1"/>
  <c r="DG587" i="4"/>
  <c r="DG588" i="4" s="1"/>
  <c r="DG589" i="4" s="1"/>
  <c r="DG590" i="4" s="1"/>
  <c r="DG591" i="4" s="1"/>
  <c r="DG592" i="4" s="1"/>
  <c r="DG593" i="4" s="1"/>
  <c r="DG594" i="4" s="1"/>
  <c r="DG595" i="4" s="1"/>
  <c r="DG596" i="4" s="1"/>
  <c r="DG597" i="4" s="1"/>
  <c r="DG598" i="4" s="1"/>
  <c r="DG599" i="4" s="1"/>
  <c r="DG600" i="4" s="1"/>
  <c r="DG601" i="4" s="1"/>
  <c r="DG602" i="4" s="1"/>
  <c r="DG603" i="4" s="1"/>
  <c r="DG604" i="4" s="1"/>
  <c r="DG605" i="4" s="1"/>
  <c r="DG606" i="4" s="1"/>
  <c r="DG607" i="4" s="1"/>
  <c r="DG608" i="4" s="1"/>
  <c r="DG609" i="4" s="1"/>
  <c r="DG610" i="4" s="1"/>
  <c r="DG611" i="4" s="1"/>
  <c r="DG612" i="4" s="1"/>
  <c r="DG613" i="4" s="1"/>
  <c r="DG614" i="4" s="1"/>
  <c r="DG615" i="4" s="1"/>
  <c r="DG616" i="4" s="1"/>
  <c r="DG617" i="4" s="1"/>
  <c r="K40" i="7" s="1"/>
  <c r="K58" i="7" s="1"/>
  <c r="DF561" i="4"/>
  <c r="DL556" i="4"/>
  <c r="DL557" i="4" s="1"/>
  <c r="DL558" i="4" s="1"/>
  <c r="DL559" i="4" s="1"/>
  <c r="DL560" i="4" s="1"/>
  <c r="DL561" i="4" s="1"/>
  <c r="DL562" i="4" s="1"/>
  <c r="DL563" i="4" s="1"/>
  <c r="DL564" i="4" s="1"/>
  <c r="DL565" i="4" s="1"/>
  <c r="DL566" i="4" s="1"/>
  <c r="DL567" i="4" s="1"/>
  <c r="DL568" i="4" s="1"/>
  <c r="DL569" i="4" s="1"/>
  <c r="DL570" i="4" s="1"/>
  <c r="DL571" i="4" s="1"/>
  <c r="DL572" i="4" s="1"/>
  <c r="DL573" i="4" s="1"/>
  <c r="DL574" i="4" s="1"/>
  <c r="DL575" i="4" s="1"/>
  <c r="DL576" i="4" s="1"/>
  <c r="DL577" i="4" s="1"/>
  <c r="DL578" i="4" s="1"/>
  <c r="DL579" i="4" s="1"/>
  <c r="DL580" i="4" s="1"/>
  <c r="DL581" i="4" s="1"/>
  <c r="DL582" i="4" s="1"/>
  <c r="DL583" i="4" s="1"/>
  <c r="DL584" i="4" s="1"/>
  <c r="DL585" i="4" s="1"/>
  <c r="DL586" i="4" s="1"/>
  <c r="DK556" i="4"/>
  <c r="DK557" i="4" s="1"/>
  <c r="DK558" i="4" s="1"/>
  <c r="DK559" i="4" s="1"/>
  <c r="DK560" i="4" s="1"/>
  <c r="DK561" i="4" s="1"/>
  <c r="DK562" i="4" s="1"/>
  <c r="DK563" i="4" s="1"/>
  <c r="DK564" i="4" s="1"/>
  <c r="DK565" i="4" s="1"/>
  <c r="DK566" i="4" s="1"/>
  <c r="DK567" i="4" s="1"/>
  <c r="DK568" i="4" s="1"/>
  <c r="DK569" i="4" s="1"/>
  <c r="DK570" i="4" s="1"/>
  <c r="DK571" i="4" s="1"/>
  <c r="DK572" i="4" s="1"/>
  <c r="DK573" i="4" s="1"/>
  <c r="DK574" i="4" s="1"/>
  <c r="DK575" i="4" s="1"/>
  <c r="DK576" i="4" s="1"/>
  <c r="DK577" i="4" s="1"/>
  <c r="DK578" i="4" s="1"/>
  <c r="DK579" i="4" s="1"/>
  <c r="DK580" i="4" s="1"/>
  <c r="DK581" i="4" s="1"/>
  <c r="DK582" i="4" s="1"/>
  <c r="DK583" i="4" s="1"/>
  <c r="DK584" i="4" s="1"/>
  <c r="DK585" i="4" s="1"/>
  <c r="DK586" i="4" s="1"/>
  <c r="AP19" i="7" s="1"/>
  <c r="DJ556" i="4"/>
  <c r="DJ557" i="4" s="1"/>
  <c r="DJ558" i="4" s="1"/>
  <c r="DJ559" i="4" s="1"/>
  <c r="DJ560" i="4" s="1"/>
  <c r="DJ561" i="4" s="1"/>
  <c r="DJ562" i="4" s="1"/>
  <c r="DJ563" i="4" s="1"/>
  <c r="DJ564" i="4" s="1"/>
  <c r="DJ565" i="4" s="1"/>
  <c r="DJ566" i="4" s="1"/>
  <c r="DJ567" i="4" s="1"/>
  <c r="DJ568" i="4" s="1"/>
  <c r="DJ569" i="4" s="1"/>
  <c r="DJ570" i="4" s="1"/>
  <c r="DJ571" i="4" s="1"/>
  <c r="DJ572" i="4" s="1"/>
  <c r="DJ573" i="4" s="1"/>
  <c r="DJ574" i="4" s="1"/>
  <c r="DJ575" i="4" s="1"/>
  <c r="DJ576" i="4" s="1"/>
  <c r="DJ577" i="4" s="1"/>
  <c r="DJ578" i="4" s="1"/>
  <c r="DJ579" i="4" s="1"/>
  <c r="DJ580" i="4" s="1"/>
  <c r="DJ581" i="4" s="1"/>
  <c r="DJ582" i="4" s="1"/>
  <c r="DJ583" i="4" s="1"/>
  <c r="DJ584" i="4" s="1"/>
  <c r="DJ585" i="4" s="1"/>
  <c r="DJ586" i="4" s="1"/>
  <c r="AO19" i="7" s="1"/>
  <c r="DI556" i="4"/>
  <c r="DI557" i="4" s="1"/>
  <c r="DI558" i="4" s="1"/>
  <c r="DI559" i="4" s="1"/>
  <c r="DI560" i="4" s="1"/>
  <c r="DI561" i="4" s="1"/>
  <c r="DI562" i="4" s="1"/>
  <c r="DI563" i="4" s="1"/>
  <c r="DI564" i="4" s="1"/>
  <c r="DI565" i="4" s="1"/>
  <c r="DI566" i="4" s="1"/>
  <c r="DI567" i="4" s="1"/>
  <c r="DI568" i="4" s="1"/>
  <c r="DI569" i="4" s="1"/>
  <c r="DI570" i="4" s="1"/>
  <c r="DI571" i="4" s="1"/>
  <c r="DI572" i="4" s="1"/>
  <c r="DI573" i="4" s="1"/>
  <c r="DI574" i="4" s="1"/>
  <c r="DI575" i="4" s="1"/>
  <c r="DI576" i="4" s="1"/>
  <c r="DI577" i="4" s="1"/>
  <c r="DI578" i="4" s="1"/>
  <c r="DI579" i="4" s="1"/>
  <c r="DI580" i="4" s="1"/>
  <c r="DI581" i="4" s="1"/>
  <c r="DI582" i="4" s="1"/>
  <c r="DI583" i="4" s="1"/>
  <c r="DI584" i="4" s="1"/>
  <c r="DI585" i="4" s="1"/>
  <c r="DI586" i="4" s="1"/>
  <c r="AN19" i="7" s="1"/>
  <c r="DH556" i="4"/>
  <c r="DH557" i="4" s="1"/>
  <c r="DH558" i="4" s="1"/>
  <c r="DH559" i="4" s="1"/>
  <c r="DH560" i="4" s="1"/>
  <c r="DH561" i="4" s="1"/>
  <c r="DH562" i="4" s="1"/>
  <c r="DH563" i="4" s="1"/>
  <c r="DH564" i="4" s="1"/>
  <c r="DH565" i="4" s="1"/>
  <c r="DH566" i="4" s="1"/>
  <c r="DH567" i="4" s="1"/>
  <c r="DH568" i="4" s="1"/>
  <c r="DH569" i="4" s="1"/>
  <c r="DH570" i="4" s="1"/>
  <c r="DH571" i="4" s="1"/>
  <c r="DH572" i="4" s="1"/>
  <c r="DH573" i="4" s="1"/>
  <c r="DH574" i="4" s="1"/>
  <c r="DH575" i="4" s="1"/>
  <c r="DH576" i="4" s="1"/>
  <c r="DH577" i="4" s="1"/>
  <c r="DH578" i="4" s="1"/>
  <c r="DH579" i="4" s="1"/>
  <c r="DH580" i="4" s="1"/>
  <c r="DH581" i="4" s="1"/>
  <c r="DH582" i="4" s="1"/>
  <c r="DH583" i="4" s="1"/>
  <c r="DH584" i="4" s="1"/>
  <c r="DH585" i="4" s="1"/>
  <c r="DH586" i="4" s="1"/>
  <c r="AM19" i="7" s="1"/>
  <c r="DG556" i="4"/>
  <c r="DG557" i="4" s="1"/>
  <c r="DG558" i="4" s="1"/>
  <c r="DG559" i="4" s="1"/>
  <c r="DG560" i="4" s="1"/>
  <c r="DG561" i="4" s="1"/>
  <c r="DG562" i="4" s="1"/>
  <c r="DG563" i="4" s="1"/>
  <c r="DG564" i="4" s="1"/>
  <c r="DG565" i="4" s="1"/>
  <c r="DG566" i="4" s="1"/>
  <c r="DG567" i="4" s="1"/>
  <c r="DG568" i="4" s="1"/>
  <c r="DG569" i="4" s="1"/>
  <c r="DG570" i="4" s="1"/>
  <c r="DG571" i="4" s="1"/>
  <c r="DG572" i="4" s="1"/>
  <c r="DG573" i="4" s="1"/>
  <c r="DG574" i="4" s="1"/>
  <c r="DG575" i="4" s="1"/>
  <c r="DG576" i="4" s="1"/>
  <c r="DG577" i="4" s="1"/>
  <c r="DG578" i="4" s="1"/>
  <c r="DG579" i="4" s="1"/>
  <c r="DG580" i="4" s="1"/>
  <c r="DG581" i="4" s="1"/>
  <c r="DG582" i="4" s="1"/>
  <c r="DG583" i="4" s="1"/>
  <c r="DG584" i="4" s="1"/>
  <c r="DG585" i="4" s="1"/>
  <c r="DG586" i="4" s="1"/>
  <c r="J40" i="7" s="1"/>
  <c r="J58" i="7" s="1"/>
  <c r="DF537" i="4"/>
  <c r="DL526" i="4"/>
  <c r="DL527" i="4" s="1"/>
  <c r="DL528" i="4" s="1"/>
  <c r="DL529" i="4" s="1"/>
  <c r="DL530" i="4" s="1"/>
  <c r="DL531" i="4" s="1"/>
  <c r="DL532" i="4" s="1"/>
  <c r="DL533" i="4" s="1"/>
  <c r="DL534" i="4" s="1"/>
  <c r="DL535" i="4" s="1"/>
  <c r="DL536" i="4" s="1"/>
  <c r="DL537" i="4" s="1"/>
  <c r="DL538" i="4" s="1"/>
  <c r="DL539" i="4" s="1"/>
  <c r="DL540" i="4" s="1"/>
  <c r="DL541" i="4" s="1"/>
  <c r="DL542" i="4" s="1"/>
  <c r="DL543" i="4" s="1"/>
  <c r="DL544" i="4" s="1"/>
  <c r="DL545" i="4" s="1"/>
  <c r="DL546" i="4" s="1"/>
  <c r="DL547" i="4" s="1"/>
  <c r="DL548" i="4" s="1"/>
  <c r="DL549" i="4" s="1"/>
  <c r="DL550" i="4" s="1"/>
  <c r="DL551" i="4" s="1"/>
  <c r="DL552" i="4" s="1"/>
  <c r="DL553" i="4" s="1"/>
  <c r="DL554" i="4" s="1"/>
  <c r="DL555" i="4" s="1"/>
  <c r="DK526" i="4"/>
  <c r="DK527" i="4" s="1"/>
  <c r="DK528" i="4" s="1"/>
  <c r="DK529" i="4" s="1"/>
  <c r="DK530" i="4" s="1"/>
  <c r="DK531" i="4" s="1"/>
  <c r="DK532" i="4" s="1"/>
  <c r="DK533" i="4" s="1"/>
  <c r="DK534" i="4" s="1"/>
  <c r="DK535" i="4" s="1"/>
  <c r="DK536" i="4" s="1"/>
  <c r="DK537" i="4" s="1"/>
  <c r="DK538" i="4" s="1"/>
  <c r="DK539" i="4" s="1"/>
  <c r="DK540" i="4" s="1"/>
  <c r="DK541" i="4" s="1"/>
  <c r="DK542" i="4" s="1"/>
  <c r="DK543" i="4" s="1"/>
  <c r="DK544" i="4" s="1"/>
  <c r="DK545" i="4" s="1"/>
  <c r="DK546" i="4" s="1"/>
  <c r="DK547" i="4" s="1"/>
  <c r="DK548" i="4" s="1"/>
  <c r="DK549" i="4" s="1"/>
  <c r="DK550" i="4" s="1"/>
  <c r="DK551" i="4" s="1"/>
  <c r="DK552" i="4" s="1"/>
  <c r="DK553" i="4" s="1"/>
  <c r="DK554" i="4" s="1"/>
  <c r="DK555" i="4" s="1"/>
  <c r="AJ19" i="7" s="1"/>
  <c r="DJ526" i="4"/>
  <c r="DJ527" i="4" s="1"/>
  <c r="DJ528" i="4" s="1"/>
  <c r="DJ529" i="4" s="1"/>
  <c r="DJ530" i="4" s="1"/>
  <c r="DJ531" i="4" s="1"/>
  <c r="DJ532" i="4" s="1"/>
  <c r="DJ533" i="4" s="1"/>
  <c r="DJ534" i="4" s="1"/>
  <c r="DJ535" i="4" s="1"/>
  <c r="DJ536" i="4" s="1"/>
  <c r="DJ537" i="4" s="1"/>
  <c r="DJ538" i="4" s="1"/>
  <c r="DJ539" i="4" s="1"/>
  <c r="DJ540" i="4" s="1"/>
  <c r="DJ541" i="4" s="1"/>
  <c r="DJ542" i="4" s="1"/>
  <c r="DJ543" i="4" s="1"/>
  <c r="DJ544" i="4" s="1"/>
  <c r="DJ545" i="4" s="1"/>
  <c r="DJ546" i="4" s="1"/>
  <c r="DJ547" i="4" s="1"/>
  <c r="DJ548" i="4" s="1"/>
  <c r="DJ549" i="4" s="1"/>
  <c r="DJ550" i="4" s="1"/>
  <c r="DJ551" i="4" s="1"/>
  <c r="DJ552" i="4" s="1"/>
  <c r="DJ553" i="4" s="1"/>
  <c r="DJ554" i="4" s="1"/>
  <c r="DJ555" i="4" s="1"/>
  <c r="AI19" i="7" s="1"/>
  <c r="DI526" i="4"/>
  <c r="DI527" i="4" s="1"/>
  <c r="DI528" i="4" s="1"/>
  <c r="DI529" i="4" s="1"/>
  <c r="DI530" i="4" s="1"/>
  <c r="DI531" i="4" s="1"/>
  <c r="DI532" i="4" s="1"/>
  <c r="DI533" i="4" s="1"/>
  <c r="DI534" i="4" s="1"/>
  <c r="DI535" i="4" s="1"/>
  <c r="DI536" i="4" s="1"/>
  <c r="DI537" i="4" s="1"/>
  <c r="DI538" i="4" s="1"/>
  <c r="DI539" i="4" s="1"/>
  <c r="DI540" i="4" s="1"/>
  <c r="DI541" i="4" s="1"/>
  <c r="DI542" i="4" s="1"/>
  <c r="DI543" i="4" s="1"/>
  <c r="DI544" i="4" s="1"/>
  <c r="DI545" i="4" s="1"/>
  <c r="DI546" i="4" s="1"/>
  <c r="DI547" i="4" s="1"/>
  <c r="DI548" i="4" s="1"/>
  <c r="DI549" i="4" s="1"/>
  <c r="DI550" i="4" s="1"/>
  <c r="DI551" i="4" s="1"/>
  <c r="DI552" i="4" s="1"/>
  <c r="DI553" i="4" s="1"/>
  <c r="DI554" i="4" s="1"/>
  <c r="DI555" i="4" s="1"/>
  <c r="AH19" i="7" s="1"/>
  <c r="DH526" i="4"/>
  <c r="DH527" i="4" s="1"/>
  <c r="DH528" i="4" s="1"/>
  <c r="DH529" i="4" s="1"/>
  <c r="DH530" i="4" s="1"/>
  <c r="DH531" i="4" s="1"/>
  <c r="DH532" i="4" s="1"/>
  <c r="DH533" i="4" s="1"/>
  <c r="DH534" i="4" s="1"/>
  <c r="DH535" i="4" s="1"/>
  <c r="DH536" i="4" s="1"/>
  <c r="DH537" i="4" s="1"/>
  <c r="DH538" i="4" s="1"/>
  <c r="DH539" i="4" s="1"/>
  <c r="DH540" i="4" s="1"/>
  <c r="DH541" i="4" s="1"/>
  <c r="DH542" i="4" s="1"/>
  <c r="DH543" i="4" s="1"/>
  <c r="DH544" i="4" s="1"/>
  <c r="DH545" i="4" s="1"/>
  <c r="DH546" i="4" s="1"/>
  <c r="DH547" i="4" s="1"/>
  <c r="DH548" i="4" s="1"/>
  <c r="DH549" i="4" s="1"/>
  <c r="DH550" i="4" s="1"/>
  <c r="DH551" i="4" s="1"/>
  <c r="DH552" i="4" s="1"/>
  <c r="DH553" i="4" s="1"/>
  <c r="DH554" i="4" s="1"/>
  <c r="DH555" i="4" s="1"/>
  <c r="AG19" i="7" s="1"/>
  <c r="DG526" i="4"/>
  <c r="DG527" i="4" s="1"/>
  <c r="DG528" i="4" s="1"/>
  <c r="DG529" i="4" s="1"/>
  <c r="DG530" i="4" s="1"/>
  <c r="DG531" i="4" s="1"/>
  <c r="DG532" i="4" s="1"/>
  <c r="DG533" i="4" s="1"/>
  <c r="DG534" i="4" s="1"/>
  <c r="DG535" i="4" s="1"/>
  <c r="DG536" i="4" s="1"/>
  <c r="DG537" i="4" s="1"/>
  <c r="DG538" i="4" s="1"/>
  <c r="DG539" i="4" s="1"/>
  <c r="DG540" i="4" s="1"/>
  <c r="DG541" i="4" s="1"/>
  <c r="DG542" i="4" s="1"/>
  <c r="DG543" i="4" s="1"/>
  <c r="DG544" i="4" s="1"/>
  <c r="DG545" i="4" s="1"/>
  <c r="DG546" i="4" s="1"/>
  <c r="DG547" i="4" s="1"/>
  <c r="DG548" i="4" s="1"/>
  <c r="DG549" i="4" s="1"/>
  <c r="DG550" i="4" s="1"/>
  <c r="DG551" i="4" s="1"/>
  <c r="DG552" i="4" s="1"/>
  <c r="DG553" i="4" s="1"/>
  <c r="DG554" i="4" s="1"/>
  <c r="DG555" i="4" s="1"/>
  <c r="I40" i="7" s="1"/>
  <c r="I58" i="7" s="1"/>
  <c r="DL495" i="4"/>
  <c r="DL496" i="4" s="1"/>
  <c r="DL497" i="4" s="1"/>
  <c r="DL498" i="4" s="1"/>
  <c r="DL499" i="4" s="1"/>
  <c r="DL500" i="4" s="1"/>
  <c r="DL501" i="4" s="1"/>
  <c r="DL502" i="4" s="1"/>
  <c r="DL503" i="4" s="1"/>
  <c r="DL504" i="4" s="1"/>
  <c r="DL505" i="4" s="1"/>
  <c r="DL506" i="4" s="1"/>
  <c r="DL507" i="4" s="1"/>
  <c r="DL508" i="4" s="1"/>
  <c r="DL509" i="4" s="1"/>
  <c r="DL510" i="4" s="1"/>
  <c r="DL511" i="4" s="1"/>
  <c r="DL512" i="4" s="1"/>
  <c r="DL513" i="4" s="1"/>
  <c r="DL514" i="4" s="1"/>
  <c r="DL515" i="4" s="1"/>
  <c r="DL516" i="4" s="1"/>
  <c r="DL517" i="4" s="1"/>
  <c r="DL518" i="4" s="1"/>
  <c r="DL519" i="4" s="1"/>
  <c r="DL520" i="4" s="1"/>
  <c r="DL521" i="4" s="1"/>
  <c r="DL522" i="4" s="1"/>
  <c r="DL523" i="4" s="1"/>
  <c r="DL524" i="4" s="1"/>
  <c r="DL525" i="4" s="1"/>
  <c r="DK495" i="4"/>
  <c r="DK496" i="4" s="1"/>
  <c r="DK497" i="4" s="1"/>
  <c r="DK498" i="4" s="1"/>
  <c r="DK499" i="4" s="1"/>
  <c r="DK500" i="4" s="1"/>
  <c r="DK501" i="4" s="1"/>
  <c r="DK502" i="4" s="1"/>
  <c r="DK503" i="4" s="1"/>
  <c r="DK504" i="4" s="1"/>
  <c r="DK505" i="4" s="1"/>
  <c r="DK506" i="4" s="1"/>
  <c r="DK507" i="4" s="1"/>
  <c r="DK508" i="4" s="1"/>
  <c r="DK509" i="4" s="1"/>
  <c r="DK510" i="4" s="1"/>
  <c r="DK511" i="4" s="1"/>
  <c r="DK512" i="4" s="1"/>
  <c r="DK513" i="4" s="1"/>
  <c r="DK514" i="4" s="1"/>
  <c r="DK515" i="4" s="1"/>
  <c r="DK516" i="4" s="1"/>
  <c r="DK517" i="4" s="1"/>
  <c r="DK518" i="4" s="1"/>
  <c r="DK519" i="4" s="1"/>
  <c r="DK520" i="4" s="1"/>
  <c r="DK521" i="4" s="1"/>
  <c r="DK522" i="4" s="1"/>
  <c r="DK523" i="4" s="1"/>
  <c r="DK524" i="4" s="1"/>
  <c r="DK525" i="4" s="1"/>
  <c r="AD19" i="7" s="1"/>
  <c r="DJ495" i="4"/>
  <c r="DJ496" i="4" s="1"/>
  <c r="DJ497" i="4" s="1"/>
  <c r="DJ498" i="4" s="1"/>
  <c r="DJ499" i="4" s="1"/>
  <c r="DJ500" i="4" s="1"/>
  <c r="DJ501" i="4" s="1"/>
  <c r="DJ502" i="4" s="1"/>
  <c r="DJ503" i="4" s="1"/>
  <c r="DJ504" i="4" s="1"/>
  <c r="DJ505" i="4" s="1"/>
  <c r="DJ506" i="4" s="1"/>
  <c r="DJ507" i="4" s="1"/>
  <c r="DJ508" i="4" s="1"/>
  <c r="DJ509" i="4" s="1"/>
  <c r="DJ510" i="4" s="1"/>
  <c r="DJ511" i="4" s="1"/>
  <c r="DJ512" i="4" s="1"/>
  <c r="DJ513" i="4" s="1"/>
  <c r="DJ514" i="4" s="1"/>
  <c r="DJ515" i="4" s="1"/>
  <c r="DJ516" i="4" s="1"/>
  <c r="DJ517" i="4" s="1"/>
  <c r="DJ518" i="4" s="1"/>
  <c r="DJ519" i="4" s="1"/>
  <c r="DJ520" i="4" s="1"/>
  <c r="DJ521" i="4" s="1"/>
  <c r="DJ522" i="4" s="1"/>
  <c r="DJ523" i="4" s="1"/>
  <c r="DJ524" i="4" s="1"/>
  <c r="DJ525" i="4" s="1"/>
  <c r="AC19" i="7" s="1"/>
  <c r="DI495" i="4"/>
  <c r="DI496" i="4" s="1"/>
  <c r="DI497" i="4" s="1"/>
  <c r="DI498" i="4" s="1"/>
  <c r="DI499" i="4" s="1"/>
  <c r="DI500" i="4" s="1"/>
  <c r="DI501" i="4" s="1"/>
  <c r="DI502" i="4" s="1"/>
  <c r="DI503" i="4" s="1"/>
  <c r="DI504" i="4" s="1"/>
  <c r="DI505" i="4" s="1"/>
  <c r="DI506" i="4" s="1"/>
  <c r="DI507" i="4" s="1"/>
  <c r="DI508" i="4" s="1"/>
  <c r="DI509" i="4" s="1"/>
  <c r="DI510" i="4" s="1"/>
  <c r="DI511" i="4" s="1"/>
  <c r="DI512" i="4" s="1"/>
  <c r="DI513" i="4" s="1"/>
  <c r="DI514" i="4" s="1"/>
  <c r="DI515" i="4" s="1"/>
  <c r="DI516" i="4" s="1"/>
  <c r="DI517" i="4" s="1"/>
  <c r="DI518" i="4" s="1"/>
  <c r="DI519" i="4" s="1"/>
  <c r="DI520" i="4" s="1"/>
  <c r="DI521" i="4" s="1"/>
  <c r="DI522" i="4" s="1"/>
  <c r="DI523" i="4" s="1"/>
  <c r="DI524" i="4" s="1"/>
  <c r="DI525" i="4" s="1"/>
  <c r="AB19" i="7" s="1"/>
  <c r="DH495" i="4"/>
  <c r="DH496" i="4" s="1"/>
  <c r="DH497" i="4" s="1"/>
  <c r="DH498" i="4" s="1"/>
  <c r="DH499" i="4" s="1"/>
  <c r="DH500" i="4" s="1"/>
  <c r="DH501" i="4" s="1"/>
  <c r="DH502" i="4" s="1"/>
  <c r="DH503" i="4" s="1"/>
  <c r="DH504" i="4" s="1"/>
  <c r="DH505" i="4" s="1"/>
  <c r="DH506" i="4" s="1"/>
  <c r="DH507" i="4" s="1"/>
  <c r="DH508" i="4" s="1"/>
  <c r="DH509" i="4" s="1"/>
  <c r="DH510" i="4" s="1"/>
  <c r="DH511" i="4" s="1"/>
  <c r="DH512" i="4" s="1"/>
  <c r="DH513" i="4" s="1"/>
  <c r="DH514" i="4" s="1"/>
  <c r="DH515" i="4" s="1"/>
  <c r="DH516" i="4" s="1"/>
  <c r="DH517" i="4" s="1"/>
  <c r="DH518" i="4" s="1"/>
  <c r="DH519" i="4" s="1"/>
  <c r="DH520" i="4" s="1"/>
  <c r="DH521" i="4" s="1"/>
  <c r="DH522" i="4" s="1"/>
  <c r="DH523" i="4" s="1"/>
  <c r="DH524" i="4" s="1"/>
  <c r="DH525" i="4" s="1"/>
  <c r="AA19" i="7" s="1"/>
  <c r="DG495" i="4"/>
  <c r="DG496" i="4" s="1"/>
  <c r="DG497" i="4" s="1"/>
  <c r="DG498" i="4" s="1"/>
  <c r="DG499" i="4" s="1"/>
  <c r="DG500" i="4" s="1"/>
  <c r="DG501" i="4" s="1"/>
  <c r="DG502" i="4" s="1"/>
  <c r="DG503" i="4" s="1"/>
  <c r="DG504" i="4" s="1"/>
  <c r="DG505" i="4" s="1"/>
  <c r="DG506" i="4" s="1"/>
  <c r="DG507" i="4" s="1"/>
  <c r="DG508" i="4" s="1"/>
  <c r="DG509" i="4" s="1"/>
  <c r="DG510" i="4" s="1"/>
  <c r="DG511" i="4" s="1"/>
  <c r="DG512" i="4" s="1"/>
  <c r="DG513" i="4" s="1"/>
  <c r="DG514" i="4" s="1"/>
  <c r="DG515" i="4" s="1"/>
  <c r="DG516" i="4" s="1"/>
  <c r="DG517" i="4" s="1"/>
  <c r="DG518" i="4" s="1"/>
  <c r="DG519" i="4" s="1"/>
  <c r="DG520" i="4" s="1"/>
  <c r="DG521" i="4" s="1"/>
  <c r="DG522" i="4" s="1"/>
  <c r="DG523" i="4" s="1"/>
  <c r="DG524" i="4" s="1"/>
  <c r="DG525" i="4" s="1"/>
  <c r="G40" i="7" s="1"/>
  <c r="G58" i="7" s="1"/>
  <c r="DL465" i="4"/>
  <c r="DL466" i="4" s="1"/>
  <c r="DL467" i="4" s="1"/>
  <c r="DL468" i="4" s="1"/>
  <c r="DL469" i="4" s="1"/>
  <c r="DL470" i="4" s="1"/>
  <c r="DL471" i="4" s="1"/>
  <c r="DL472" i="4" s="1"/>
  <c r="DL473" i="4" s="1"/>
  <c r="DL474" i="4" s="1"/>
  <c r="DL475" i="4" s="1"/>
  <c r="DL476" i="4" s="1"/>
  <c r="DL477" i="4" s="1"/>
  <c r="DL478" i="4" s="1"/>
  <c r="DL479" i="4" s="1"/>
  <c r="DL480" i="4" s="1"/>
  <c r="DL481" i="4" s="1"/>
  <c r="DL482" i="4" s="1"/>
  <c r="DL483" i="4" s="1"/>
  <c r="DL484" i="4" s="1"/>
  <c r="DL485" i="4" s="1"/>
  <c r="DL486" i="4" s="1"/>
  <c r="DL487" i="4" s="1"/>
  <c r="DL488" i="4" s="1"/>
  <c r="DL489" i="4" s="1"/>
  <c r="DL490" i="4" s="1"/>
  <c r="DL491" i="4" s="1"/>
  <c r="DL492" i="4" s="1"/>
  <c r="DL493" i="4" s="1"/>
  <c r="DL494" i="4" s="1"/>
  <c r="DK465" i="4"/>
  <c r="DK466" i="4" s="1"/>
  <c r="DK467" i="4" s="1"/>
  <c r="DK468" i="4" s="1"/>
  <c r="DK469" i="4" s="1"/>
  <c r="DK470" i="4" s="1"/>
  <c r="DK471" i="4" s="1"/>
  <c r="DK472" i="4" s="1"/>
  <c r="DK473" i="4" s="1"/>
  <c r="DK474" i="4" s="1"/>
  <c r="DK475" i="4" s="1"/>
  <c r="DK476" i="4" s="1"/>
  <c r="DK477" i="4" s="1"/>
  <c r="DK478" i="4" s="1"/>
  <c r="DK479" i="4" s="1"/>
  <c r="DK480" i="4" s="1"/>
  <c r="DK481" i="4" s="1"/>
  <c r="DK482" i="4" s="1"/>
  <c r="DK483" i="4" s="1"/>
  <c r="DK484" i="4" s="1"/>
  <c r="DK485" i="4" s="1"/>
  <c r="DK486" i="4" s="1"/>
  <c r="DK487" i="4" s="1"/>
  <c r="DK488" i="4" s="1"/>
  <c r="DK489" i="4" s="1"/>
  <c r="DK490" i="4" s="1"/>
  <c r="DK491" i="4" s="1"/>
  <c r="DK492" i="4" s="1"/>
  <c r="DK493" i="4" s="1"/>
  <c r="DK494" i="4" s="1"/>
  <c r="X19" i="7" s="1"/>
  <c r="DJ465" i="4"/>
  <c r="DJ466" i="4" s="1"/>
  <c r="DJ467" i="4" s="1"/>
  <c r="DJ468" i="4" s="1"/>
  <c r="DJ469" i="4" s="1"/>
  <c r="DJ470" i="4" s="1"/>
  <c r="DJ471" i="4" s="1"/>
  <c r="DJ472" i="4" s="1"/>
  <c r="DJ473" i="4" s="1"/>
  <c r="DJ474" i="4" s="1"/>
  <c r="DJ475" i="4" s="1"/>
  <c r="DJ476" i="4" s="1"/>
  <c r="DJ477" i="4" s="1"/>
  <c r="DJ478" i="4" s="1"/>
  <c r="DJ479" i="4" s="1"/>
  <c r="DJ480" i="4" s="1"/>
  <c r="DJ481" i="4" s="1"/>
  <c r="DJ482" i="4" s="1"/>
  <c r="DJ483" i="4" s="1"/>
  <c r="DJ484" i="4" s="1"/>
  <c r="DJ485" i="4" s="1"/>
  <c r="DJ486" i="4" s="1"/>
  <c r="DJ487" i="4" s="1"/>
  <c r="DJ488" i="4" s="1"/>
  <c r="DJ489" i="4" s="1"/>
  <c r="DJ490" i="4" s="1"/>
  <c r="DJ491" i="4" s="1"/>
  <c r="DJ492" i="4" s="1"/>
  <c r="DJ493" i="4" s="1"/>
  <c r="DJ494" i="4" s="1"/>
  <c r="W19" i="7" s="1"/>
  <c r="DI465" i="4"/>
  <c r="DI466" i="4" s="1"/>
  <c r="DI467" i="4" s="1"/>
  <c r="DH465" i="4"/>
  <c r="DH466" i="4" s="1"/>
  <c r="DH467" i="4" s="1"/>
  <c r="DH468" i="4" s="1"/>
  <c r="DH469" i="4" s="1"/>
  <c r="DH470" i="4" s="1"/>
  <c r="DH471" i="4" s="1"/>
  <c r="DH472" i="4" s="1"/>
  <c r="DH473" i="4" s="1"/>
  <c r="DH474" i="4" s="1"/>
  <c r="DH475" i="4" s="1"/>
  <c r="DH476" i="4" s="1"/>
  <c r="DH477" i="4" s="1"/>
  <c r="DH478" i="4" s="1"/>
  <c r="DH479" i="4" s="1"/>
  <c r="DH480" i="4" s="1"/>
  <c r="DH481" i="4" s="1"/>
  <c r="DH482" i="4" s="1"/>
  <c r="DH483" i="4" s="1"/>
  <c r="DH484" i="4" s="1"/>
  <c r="DH485" i="4" s="1"/>
  <c r="DH486" i="4" s="1"/>
  <c r="DH487" i="4" s="1"/>
  <c r="DH488" i="4" s="1"/>
  <c r="DH489" i="4" s="1"/>
  <c r="DH490" i="4" s="1"/>
  <c r="DH491" i="4" s="1"/>
  <c r="DH492" i="4" s="1"/>
  <c r="DH493" i="4" s="1"/>
  <c r="DH494" i="4" s="1"/>
  <c r="U19" i="7" s="1"/>
  <c r="DG465" i="4"/>
  <c r="DG466" i="4" s="1"/>
  <c r="DG467" i="4" s="1"/>
  <c r="DF453" i="4"/>
  <c r="DL434" i="4"/>
  <c r="DL435" i="4" s="1"/>
  <c r="DL436" i="4" s="1"/>
  <c r="DL437" i="4" s="1"/>
  <c r="DL438" i="4" s="1"/>
  <c r="DL439" i="4" s="1"/>
  <c r="DL440" i="4" s="1"/>
  <c r="DL441" i="4" s="1"/>
  <c r="DL442" i="4" s="1"/>
  <c r="DL443" i="4" s="1"/>
  <c r="DL444" i="4" s="1"/>
  <c r="DL445" i="4" s="1"/>
  <c r="DL446" i="4" s="1"/>
  <c r="DL447" i="4" s="1"/>
  <c r="DL448" i="4" s="1"/>
  <c r="DL449" i="4" s="1"/>
  <c r="DL450" i="4" s="1"/>
  <c r="DL451" i="4" s="1"/>
  <c r="DL452" i="4" s="1"/>
  <c r="DL453" i="4" s="1"/>
  <c r="DL454" i="4" s="1"/>
  <c r="DL455" i="4" s="1"/>
  <c r="DL456" i="4" s="1"/>
  <c r="DL457" i="4" s="1"/>
  <c r="DL458" i="4" s="1"/>
  <c r="DL459" i="4" s="1"/>
  <c r="DL460" i="4" s="1"/>
  <c r="DL461" i="4" s="1"/>
  <c r="DL462" i="4" s="1"/>
  <c r="DL463" i="4" s="1"/>
  <c r="DL464" i="4" s="1"/>
  <c r="DK434" i="4"/>
  <c r="DK435" i="4" s="1"/>
  <c r="DK436" i="4" s="1"/>
  <c r="DK437" i="4" s="1"/>
  <c r="DK438" i="4" s="1"/>
  <c r="DK439" i="4" s="1"/>
  <c r="DK440" i="4" s="1"/>
  <c r="DK441" i="4" s="1"/>
  <c r="DK442" i="4" s="1"/>
  <c r="DK443" i="4" s="1"/>
  <c r="DK444" i="4" s="1"/>
  <c r="DK445" i="4" s="1"/>
  <c r="DK446" i="4" s="1"/>
  <c r="DK447" i="4" s="1"/>
  <c r="DK448" i="4" s="1"/>
  <c r="DK449" i="4" s="1"/>
  <c r="DK450" i="4" s="1"/>
  <c r="DK451" i="4" s="1"/>
  <c r="DK452" i="4" s="1"/>
  <c r="DK453" i="4" s="1"/>
  <c r="DK454" i="4" s="1"/>
  <c r="DK455" i="4" s="1"/>
  <c r="DK456" i="4" s="1"/>
  <c r="DK457" i="4" s="1"/>
  <c r="DK458" i="4" s="1"/>
  <c r="DK459" i="4" s="1"/>
  <c r="DK460" i="4" s="1"/>
  <c r="DK461" i="4" s="1"/>
  <c r="DK462" i="4" s="1"/>
  <c r="DK463" i="4" s="1"/>
  <c r="DK464" i="4" s="1"/>
  <c r="R19" i="7" s="1"/>
  <c r="DJ434" i="4"/>
  <c r="DJ435" i="4" s="1"/>
  <c r="DJ436" i="4" s="1"/>
  <c r="DJ437" i="4" s="1"/>
  <c r="DJ438" i="4" s="1"/>
  <c r="DJ439" i="4" s="1"/>
  <c r="DJ440" i="4" s="1"/>
  <c r="DJ441" i="4" s="1"/>
  <c r="DJ442" i="4" s="1"/>
  <c r="DJ443" i="4" s="1"/>
  <c r="DJ444" i="4" s="1"/>
  <c r="DJ445" i="4" s="1"/>
  <c r="DJ446" i="4" s="1"/>
  <c r="DJ447" i="4" s="1"/>
  <c r="DJ448" i="4" s="1"/>
  <c r="DJ449" i="4" s="1"/>
  <c r="DJ450" i="4" s="1"/>
  <c r="DJ451" i="4" s="1"/>
  <c r="DJ452" i="4" s="1"/>
  <c r="DJ453" i="4" s="1"/>
  <c r="DJ454" i="4" s="1"/>
  <c r="DJ455" i="4" s="1"/>
  <c r="DJ456" i="4" s="1"/>
  <c r="DJ457" i="4" s="1"/>
  <c r="DJ458" i="4" s="1"/>
  <c r="DJ459" i="4" s="1"/>
  <c r="DJ460" i="4" s="1"/>
  <c r="DJ461" i="4" s="1"/>
  <c r="DJ462" i="4" s="1"/>
  <c r="DJ463" i="4" s="1"/>
  <c r="DJ464" i="4" s="1"/>
  <c r="Q19" i="7" s="1"/>
  <c r="DI434" i="4"/>
  <c r="DI435" i="4" s="1"/>
  <c r="DI436" i="4" s="1"/>
  <c r="DI437" i="4" s="1"/>
  <c r="DI438" i="4" s="1"/>
  <c r="DI439" i="4" s="1"/>
  <c r="DI440" i="4" s="1"/>
  <c r="DI441" i="4" s="1"/>
  <c r="DI442" i="4" s="1"/>
  <c r="DI443" i="4" s="1"/>
  <c r="DI444" i="4" s="1"/>
  <c r="DI445" i="4" s="1"/>
  <c r="DI446" i="4" s="1"/>
  <c r="DI447" i="4" s="1"/>
  <c r="DI448" i="4" s="1"/>
  <c r="DI449" i="4" s="1"/>
  <c r="DI450" i="4" s="1"/>
  <c r="DI451" i="4" s="1"/>
  <c r="DI452" i="4" s="1"/>
  <c r="DI453" i="4" s="1"/>
  <c r="DI454" i="4" s="1"/>
  <c r="DI455" i="4" s="1"/>
  <c r="DI456" i="4" s="1"/>
  <c r="DI457" i="4" s="1"/>
  <c r="DI458" i="4" s="1"/>
  <c r="DI459" i="4" s="1"/>
  <c r="DI460" i="4" s="1"/>
  <c r="DI461" i="4" s="1"/>
  <c r="DI462" i="4" s="1"/>
  <c r="DI463" i="4" s="1"/>
  <c r="DI464" i="4" s="1"/>
  <c r="P19" i="7" s="1"/>
  <c r="DH434" i="4"/>
  <c r="DH435" i="4" s="1"/>
  <c r="DH436" i="4" s="1"/>
  <c r="DH437" i="4" s="1"/>
  <c r="DH438" i="4" s="1"/>
  <c r="DH439" i="4" s="1"/>
  <c r="DH440" i="4" s="1"/>
  <c r="DH441" i="4" s="1"/>
  <c r="DH442" i="4" s="1"/>
  <c r="DH443" i="4" s="1"/>
  <c r="DH444" i="4" s="1"/>
  <c r="DH445" i="4" s="1"/>
  <c r="DH446" i="4" s="1"/>
  <c r="DH447" i="4" s="1"/>
  <c r="DH448" i="4" s="1"/>
  <c r="DH449" i="4" s="1"/>
  <c r="DH450" i="4" s="1"/>
  <c r="DH451" i="4" s="1"/>
  <c r="DH452" i="4" s="1"/>
  <c r="DH453" i="4" s="1"/>
  <c r="DH454" i="4" s="1"/>
  <c r="DH455" i="4" s="1"/>
  <c r="DH456" i="4" s="1"/>
  <c r="DH457" i="4" s="1"/>
  <c r="DH458" i="4" s="1"/>
  <c r="DH459" i="4" s="1"/>
  <c r="DH460" i="4" s="1"/>
  <c r="DH461" i="4" s="1"/>
  <c r="DH462" i="4" s="1"/>
  <c r="DH463" i="4" s="1"/>
  <c r="DH464" i="4" s="1"/>
  <c r="O19" i="7" s="1"/>
  <c r="DG434" i="4"/>
  <c r="DG435" i="4" s="1"/>
  <c r="DG436" i="4" s="1"/>
  <c r="DG437" i="4" s="1"/>
  <c r="DG438" i="4" s="1"/>
  <c r="DG439" i="4" s="1"/>
  <c r="DG440" i="4" s="1"/>
  <c r="DG441" i="4" s="1"/>
  <c r="DG442" i="4" s="1"/>
  <c r="DG443" i="4" s="1"/>
  <c r="DG444" i="4" s="1"/>
  <c r="DG445" i="4" s="1"/>
  <c r="DG446" i="4" s="1"/>
  <c r="DG447" i="4" s="1"/>
  <c r="DG448" i="4" s="1"/>
  <c r="DG449" i="4" s="1"/>
  <c r="DG450" i="4" s="1"/>
  <c r="DG451" i="4" s="1"/>
  <c r="DG452" i="4" s="1"/>
  <c r="DG453" i="4" s="1"/>
  <c r="DG454" i="4" s="1"/>
  <c r="DG455" i="4" s="1"/>
  <c r="DG456" i="4" s="1"/>
  <c r="DG457" i="4" s="1"/>
  <c r="DG458" i="4" s="1"/>
  <c r="DG459" i="4" s="1"/>
  <c r="DG460" i="4" s="1"/>
  <c r="DG461" i="4" s="1"/>
  <c r="DG462" i="4" s="1"/>
  <c r="DG463" i="4" s="1"/>
  <c r="DG464" i="4" s="1"/>
  <c r="E40" i="7" s="1"/>
  <c r="E58" i="7" s="1"/>
  <c r="DF433" i="4"/>
  <c r="DL405" i="4"/>
  <c r="DL406" i="4" s="1"/>
  <c r="DL407" i="4" s="1"/>
  <c r="DL408" i="4" s="1"/>
  <c r="DL409" i="4" s="1"/>
  <c r="DL410" i="4" s="1"/>
  <c r="DL411" i="4" s="1"/>
  <c r="DL412" i="4" s="1"/>
  <c r="DL413" i="4" s="1"/>
  <c r="DL414" i="4" s="1"/>
  <c r="DL415" i="4" s="1"/>
  <c r="DL416" i="4" s="1"/>
  <c r="DL417" i="4" s="1"/>
  <c r="DL418" i="4" s="1"/>
  <c r="DL419" i="4" s="1"/>
  <c r="DL420" i="4" s="1"/>
  <c r="DL421" i="4" s="1"/>
  <c r="DL422" i="4" s="1"/>
  <c r="DL423" i="4" s="1"/>
  <c r="DL424" i="4" s="1"/>
  <c r="DL425" i="4" s="1"/>
  <c r="DL426" i="4" s="1"/>
  <c r="DL427" i="4" s="1"/>
  <c r="DL428" i="4" s="1"/>
  <c r="DL429" i="4" s="1"/>
  <c r="DL430" i="4" s="1"/>
  <c r="DL431" i="4" s="1"/>
  <c r="DL432" i="4" s="1"/>
  <c r="DL433" i="4" s="1"/>
  <c r="DK405" i="4"/>
  <c r="DK406" i="4" s="1"/>
  <c r="DK407" i="4" s="1"/>
  <c r="DK408" i="4" s="1"/>
  <c r="DK409" i="4" s="1"/>
  <c r="DK410" i="4" s="1"/>
  <c r="DK411" i="4" s="1"/>
  <c r="DK412" i="4" s="1"/>
  <c r="DK413" i="4" s="1"/>
  <c r="DK414" i="4" s="1"/>
  <c r="DK415" i="4" s="1"/>
  <c r="DK416" i="4" s="1"/>
  <c r="DK417" i="4" s="1"/>
  <c r="DK418" i="4" s="1"/>
  <c r="DK419" i="4" s="1"/>
  <c r="DK420" i="4" s="1"/>
  <c r="DK421" i="4" s="1"/>
  <c r="DK422" i="4" s="1"/>
  <c r="DK423" i="4" s="1"/>
  <c r="DK424" i="4" s="1"/>
  <c r="DK425" i="4" s="1"/>
  <c r="DK426" i="4" s="1"/>
  <c r="DK427" i="4" s="1"/>
  <c r="DK428" i="4" s="1"/>
  <c r="DK429" i="4" s="1"/>
  <c r="DK430" i="4" s="1"/>
  <c r="DK431" i="4" s="1"/>
  <c r="DK432" i="4" s="1"/>
  <c r="DK433" i="4" s="1"/>
  <c r="DJ405" i="4"/>
  <c r="DJ406" i="4" s="1"/>
  <c r="DJ407" i="4" s="1"/>
  <c r="DJ408" i="4" s="1"/>
  <c r="DJ409" i="4" s="1"/>
  <c r="DJ410" i="4" s="1"/>
  <c r="DJ411" i="4" s="1"/>
  <c r="DJ412" i="4" s="1"/>
  <c r="DJ413" i="4" s="1"/>
  <c r="DJ414" i="4" s="1"/>
  <c r="DJ415" i="4" s="1"/>
  <c r="DJ416" i="4" s="1"/>
  <c r="DJ417" i="4" s="1"/>
  <c r="DJ418" i="4" s="1"/>
  <c r="DJ419" i="4" s="1"/>
  <c r="DJ420" i="4" s="1"/>
  <c r="DJ421" i="4" s="1"/>
  <c r="DJ422" i="4" s="1"/>
  <c r="DJ423" i="4" s="1"/>
  <c r="DJ424" i="4" s="1"/>
  <c r="DJ425" i="4" s="1"/>
  <c r="DJ426" i="4" s="1"/>
  <c r="DJ427" i="4" s="1"/>
  <c r="DJ428" i="4" s="1"/>
  <c r="DJ429" i="4" s="1"/>
  <c r="DJ430" i="4" s="1"/>
  <c r="DJ431" i="4" s="1"/>
  <c r="DJ432" i="4" s="1"/>
  <c r="DJ433" i="4" s="1"/>
  <c r="DI405" i="4"/>
  <c r="DI406" i="4" s="1"/>
  <c r="DI407" i="4" s="1"/>
  <c r="DI408" i="4" s="1"/>
  <c r="DI409" i="4" s="1"/>
  <c r="DI410" i="4" s="1"/>
  <c r="DI411" i="4" s="1"/>
  <c r="DI412" i="4" s="1"/>
  <c r="DI413" i="4" s="1"/>
  <c r="DI414" i="4" s="1"/>
  <c r="DI415" i="4" s="1"/>
  <c r="DI416" i="4" s="1"/>
  <c r="DI417" i="4" s="1"/>
  <c r="DI418" i="4" s="1"/>
  <c r="DI419" i="4" s="1"/>
  <c r="DI420" i="4" s="1"/>
  <c r="DI421" i="4" s="1"/>
  <c r="DI422" i="4" s="1"/>
  <c r="DI423" i="4" s="1"/>
  <c r="DI424" i="4" s="1"/>
  <c r="DI425" i="4" s="1"/>
  <c r="DI426" i="4" s="1"/>
  <c r="DI427" i="4" s="1"/>
  <c r="DI428" i="4" s="1"/>
  <c r="DI429" i="4" s="1"/>
  <c r="DI430" i="4" s="1"/>
  <c r="DI431" i="4" s="1"/>
  <c r="DI432" i="4" s="1"/>
  <c r="DI433" i="4" s="1"/>
  <c r="DH405" i="4"/>
  <c r="DH406" i="4" s="1"/>
  <c r="DH407" i="4" s="1"/>
  <c r="DH408" i="4" s="1"/>
  <c r="DH409" i="4" s="1"/>
  <c r="DH410" i="4" s="1"/>
  <c r="DH411" i="4" s="1"/>
  <c r="DH412" i="4" s="1"/>
  <c r="DH413" i="4" s="1"/>
  <c r="DH414" i="4" s="1"/>
  <c r="DH415" i="4" s="1"/>
  <c r="DH416" i="4" s="1"/>
  <c r="DH417" i="4" s="1"/>
  <c r="DH418" i="4" s="1"/>
  <c r="DH419" i="4" s="1"/>
  <c r="DH420" i="4" s="1"/>
  <c r="DH421" i="4" s="1"/>
  <c r="DH422" i="4" s="1"/>
  <c r="DH423" i="4" s="1"/>
  <c r="DH424" i="4" s="1"/>
  <c r="DH425" i="4" s="1"/>
  <c r="DH426" i="4" s="1"/>
  <c r="DH427" i="4" s="1"/>
  <c r="DH428" i="4" s="1"/>
  <c r="DH429" i="4" s="1"/>
  <c r="DH430" i="4" s="1"/>
  <c r="DH431" i="4" s="1"/>
  <c r="DH432" i="4" s="1"/>
  <c r="DH433" i="4" s="1"/>
  <c r="DG405" i="4"/>
  <c r="DG406" i="4" s="1"/>
  <c r="DG407" i="4" s="1"/>
  <c r="DG408" i="4" s="1"/>
  <c r="DG409" i="4" s="1"/>
  <c r="DG410" i="4" s="1"/>
  <c r="DG411" i="4" s="1"/>
  <c r="DG412" i="4" s="1"/>
  <c r="DG413" i="4" s="1"/>
  <c r="DG414" i="4" s="1"/>
  <c r="DG415" i="4" s="1"/>
  <c r="DG416" i="4" s="1"/>
  <c r="DG417" i="4" s="1"/>
  <c r="DG418" i="4" s="1"/>
  <c r="DG419" i="4" s="1"/>
  <c r="DG420" i="4" s="1"/>
  <c r="DG421" i="4" s="1"/>
  <c r="DG422" i="4" s="1"/>
  <c r="DG423" i="4" s="1"/>
  <c r="DG424" i="4" s="1"/>
  <c r="DG425" i="4" s="1"/>
  <c r="DG426" i="4" s="1"/>
  <c r="DG427" i="4" s="1"/>
  <c r="DG428" i="4" s="1"/>
  <c r="DG429" i="4" s="1"/>
  <c r="DG430" i="4" s="1"/>
  <c r="DG431" i="4" s="1"/>
  <c r="DG432" i="4" s="1"/>
  <c r="DG433" i="4" s="1"/>
  <c r="DF393" i="4"/>
  <c r="DL374" i="4"/>
  <c r="DL375" i="4" s="1"/>
  <c r="DL376" i="4" s="1"/>
  <c r="DL377" i="4" s="1"/>
  <c r="DL378" i="4" s="1"/>
  <c r="DL379" i="4" s="1"/>
  <c r="DL380" i="4" s="1"/>
  <c r="DL381" i="4" s="1"/>
  <c r="DL382" i="4" s="1"/>
  <c r="DL383" i="4" s="1"/>
  <c r="DL384" i="4" s="1"/>
  <c r="DL385" i="4" s="1"/>
  <c r="DL386" i="4" s="1"/>
  <c r="DL387" i="4" s="1"/>
  <c r="DL388" i="4" s="1"/>
  <c r="DL389" i="4" s="1"/>
  <c r="DL390" i="4" s="1"/>
  <c r="DL391" i="4" s="1"/>
  <c r="DL392" i="4" s="1"/>
  <c r="DL393" i="4" s="1"/>
  <c r="DL394" i="4" s="1"/>
  <c r="DL395" i="4" s="1"/>
  <c r="DL396" i="4" s="1"/>
  <c r="DL397" i="4" s="1"/>
  <c r="DL398" i="4" s="1"/>
  <c r="DL399" i="4" s="1"/>
  <c r="DL400" i="4" s="1"/>
  <c r="DL401" i="4" s="1"/>
  <c r="DL402" i="4" s="1"/>
  <c r="DL403" i="4" s="1"/>
  <c r="DL404" i="4" s="1"/>
  <c r="DK374" i="4"/>
  <c r="DK375" i="4" s="1"/>
  <c r="DK376" i="4" s="1"/>
  <c r="DK377" i="4" s="1"/>
  <c r="DK378" i="4" s="1"/>
  <c r="DK379" i="4" s="1"/>
  <c r="DK380" i="4" s="1"/>
  <c r="DK381" i="4" s="1"/>
  <c r="DK382" i="4" s="1"/>
  <c r="DK383" i="4" s="1"/>
  <c r="DK384" i="4" s="1"/>
  <c r="DK385" i="4" s="1"/>
  <c r="DK386" i="4" s="1"/>
  <c r="DK387" i="4" s="1"/>
  <c r="DK388" i="4" s="1"/>
  <c r="DK389" i="4" s="1"/>
  <c r="DK390" i="4" s="1"/>
  <c r="DK391" i="4" s="1"/>
  <c r="DK392" i="4" s="1"/>
  <c r="DK393" i="4" s="1"/>
  <c r="DK394" i="4" s="1"/>
  <c r="DK395" i="4" s="1"/>
  <c r="DK396" i="4" s="1"/>
  <c r="DK397" i="4" s="1"/>
  <c r="DK398" i="4" s="1"/>
  <c r="DK399" i="4" s="1"/>
  <c r="DK400" i="4" s="1"/>
  <c r="DK401" i="4" s="1"/>
  <c r="DK402" i="4" s="1"/>
  <c r="DK403" i="4" s="1"/>
  <c r="DK404" i="4" s="1"/>
  <c r="F19" i="7" s="1"/>
  <c r="DJ374" i="4"/>
  <c r="DJ375" i="4" s="1"/>
  <c r="DJ376" i="4" s="1"/>
  <c r="DJ377" i="4" s="1"/>
  <c r="DJ378" i="4" s="1"/>
  <c r="DJ379" i="4" s="1"/>
  <c r="DJ380" i="4" s="1"/>
  <c r="DJ381" i="4" s="1"/>
  <c r="DJ382" i="4" s="1"/>
  <c r="DJ383" i="4" s="1"/>
  <c r="DJ384" i="4" s="1"/>
  <c r="DJ385" i="4" s="1"/>
  <c r="DJ386" i="4" s="1"/>
  <c r="DJ387" i="4" s="1"/>
  <c r="DJ388" i="4" s="1"/>
  <c r="DJ389" i="4" s="1"/>
  <c r="DJ390" i="4" s="1"/>
  <c r="DJ391" i="4" s="1"/>
  <c r="DJ392" i="4" s="1"/>
  <c r="DJ393" i="4" s="1"/>
  <c r="DJ394" i="4" s="1"/>
  <c r="DJ395" i="4" s="1"/>
  <c r="DJ396" i="4" s="1"/>
  <c r="DJ397" i="4" s="1"/>
  <c r="DJ398" i="4" s="1"/>
  <c r="DJ399" i="4" s="1"/>
  <c r="DJ400" i="4" s="1"/>
  <c r="DJ401" i="4" s="1"/>
  <c r="DJ402" i="4" s="1"/>
  <c r="DJ403" i="4" s="1"/>
  <c r="DJ404" i="4" s="1"/>
  <c r="E19" i="7" s="1"/>
  <c r="DI374" i="4"/>
  <c r="DI375" i="4" s="1"/>
  <c r="DI376" i="4" s="1"/>
  <c r="DI377" i="4" s="1"/>
  <c r="DI378" i="4" s="1"/>
  <c r="DI379" i="4" s="1"/>
  <c r="DI380" i="4" s="1"/>
  <c r="DI381" i="4" s="1"/>
  <c r="DI382" i="4" s="1"/>
  <c r="DI383" i="4" s="1"/>
  <c r="DI384" i="4" s="1"/>
  <c r="DI385" i="4" s="1"/>
  <c r="DI386" i="4" s="1"/>
  <c r="DI387" i="4" s="1"/>
  <c r="DI388" i="4" s="1"/>
  <c r="DI389" i="4" s="1"/>
  <c r="DI390" i="4" s="1"/>
  <c r="DI391" i="4" s="1"/>
  <c r="DI392" i="4" s="1"/>
  <c r="DI393" i="4" s="1"/>
  <c r="DI394" i="4" s="1"/>
  <c r="DI395" i="4" s="1"/>
  <c r="DI396" i="4" s="1"/>
  <c r="DI397" i="4" s="1"/>
  <c r="DI398" i="4" s="1"/>
  <c r="DI399" i="4" s="1"/>
  <c r="DI400" i="4" s="1"/>
  <c r="DI401" i="4" s="1"/>
  <c r="DI402" i="4" s="1"/>
  <c r="DI403" i="4" s="1"/>
  <c r="DI404" i="4" s="1"/>
  <c r="D19" i="7" s="1"/>
  <c r="DH374" i="4"/>
  <c r="DH375" i="4" s="1"/>
  <c r="DH376" i="4" s="1"/>
  <c r="DH377" i="4" s="1"/>
  <c r="DH378" i="4" s="1"/>
  <c r="DH379" i="4" s="1"/>
  <c r="DH380" i="4" s="1"/>
  <c r="DH381" i="4" s="1"/>
  <c r="DH382" i="4" s="1"/>
  <c r="DH383" i="4" s="1"/>
  <c r="DH384" i="4" s="1"/>
  <c r="DH385" i="4" s="1"/>
  <c r="DH386" i="4" s="1"/>
  <c r="DH387" i="4" s="1"/>
  <c r="DH388" i="4" s="1"/>
  <c r="DH389" i="4" s="1"/>
  <c r="DH390" i="4" s="1"/>
  <c r="DH391" i="4" s="1"/>
  <c r="DH392" i="4" s="1"/>
  <c r="DH393" i="4" s="1"/>
  <c r="DH394" i="4" s="1"/>
  <c r="DH395" i="4" s="1"/>
  <c r="DH396" i="4" s="1"/>
  <c r="DH397" i="4" s="1"/>
  <c r="DH398" i="4" s="1"/>
  <c r="DH399" i="4" s="1"/>
  <c r="DH400" i="4" s="1"/>
  <c r="DH401" i="4" s="1"/>
  <c r="DH402" i="4" s="1"/>
  <c r="DH403" i="4" s="1"/>
  <c r="DH404" i="4" s="1"/>
  <c r="C19" i="7" s="1"/>
  <c r="DG374" i="4"/>
  <c r="DG375" i="4" s="1"/>
  <c r="DG376" i="4" s="1"/>
  <c r="DG377" i="4" s="1"/>
  <c r="DG378" i="4" s="1"/>
  <c r="DG379" i="4" s="1"/>
  <c r="DG380" i="4" s="1"/>
  <c r="DG381" i="4" s="1"/>
  <c r="DG382" i="4" s="1"/>
  <c r="DG383" i="4" s="1"/>
  <c r="DG384" i="4" s="1"/>
  <c r="DG385" i="4" s="1"/>
  <c r="DG386" i="4" s="1"/>
  <c r="DG387" i="4" s="1"/>
  <c r="DG388" i="4" s="1"/>
  <c r="DG389" i="4" s="1"/>
  <c r="DG390" i="4" s="1"/>
  <c r="DG391" i="4" s="1"/>
  <c r="DG392" i="4" s="1"/>
  <c r="DG393" i="4" s="1"/>
  <c r="DG394" i="4" s="1"/>
  <c r="DG395" i="4" s="1"/>
  <c r="DG396" i="4" s="1"/>
  <c r="DG397" i="4" s="1"/>
  <c r="DG398" i="4" s="1"/>
  <c r="DG399" i="4" s="1"/>
  <c r="DG400" i="4" s="1"/>
  <c r="DG401" i="4" s="1"/>
  <c r="DG402" i="4" s="1"/>
  <c r="DG403" i="4" s="1"/>
  <c r="DG404" i="4" s="1"/>
  <c r="C40" i="7" s="1"/>
  <c r="C58" i="7" s="1"/>
  <c r="DL371" i="4"/>
  <c r="DK371" i="4"/>
  <c r="DJ371" i="4"/>
  <c r="DI371" i="4"/>
  <c r="DH371" i="4"/>
  <c r="DG371" i="4"/>
  <c r="DI814" i="3"/>
  <c r="DI810" i="3"/>
  <c r="DI809" i="3"/>
  <c r="DI806" i="3"/>
  <c r="DI801" i="3"/>
  <c r="DI752" i="3"/>
  <c r="DI748" i="3"/>
  <c r="DI747" i="3"/>
  <c r="DO709" i="3"/>
  <c r="DO710" i="3" s="1"/>
  <c r="DO711" i="3" s="1"/>
  <c r="DO712" i="3" s="1"/>
  <c r="DO713" i="3" s="1"/>
  <c r="DO714" i="3" s="1"/>
  <c r="DO715" i="3" s="1"/>
  <c r="DO716" i="3" s="1"/>
  <c r="DO717" i="3" s="1"/>
  <c r="DO718" i="3" s="1"/>
  <c r="DO719" i="3" s="1"/>
  <c r="DO720" i="3" s="1"/>
  <c r="DO721" i="3" s="1"/>
  <c r="DO722" i="3" s="1"/>
  <c r="DO723" i="3" s="1"/>
  <c r="DO724" i="3" s="1"/>
  <c r="DO725" i="3" s="1"/>
  <c r="DO726" i="3" s="1"/>
  <c r="DO727" i="3" s="1"/>
  <c r="DO728" i="3" s="1"/>
  <c r="DO729" i="3" s="1"/>
  <c r="DO730" i="3" s="1"/>
  <c r="DO731" i="3" s="1"/>
  <c r="DO732" i="3" s="1"/>
  <c r="DO733" i="3" s="1"/>
  <c r="DO734" i="3" s="1"/>
  <c r="DO735" i="3" s="1"/>
  <c r="DO736" i="3" s="1"/>
  <c r="DO737" i="3" s="1"/>
  <c r="DO738" i="3" s="1"/>
  <c r="DO739" i="3" s="1"/>
  <c r="DN709" i="3"/>
  <c r="DN710" i="3" s="1"/>
  <c r="DN711" i="3" s="1"/>
  <c r="DN712" i="3" s="1"/>
  <c r="DN713" i="3" s="1"/>
  <c r="DN714" i="3" s="1"/>
  <c r="DN715" i="3" s="1"/>
  <c r="DN716" i="3" s="1"/>
  <c r="DN717" i="3" s="1"/>
  <c r="DN718" i="3" s="1"/>
  <c r="DN719" i="3" s="1"/>
  <c r="DN720" i="3" s="1"/>
  <c r="DN721" i="3" s="1"/>
  <c r="DN722" i="3" s="1"/>
  <c r="DN723" i="3" s="1"/>
  <c r="DN724" i="3" s="1"/>
  <c r="DN725" i="3" s="1"/>
  <c r="DN726" i="3" s="1"/>
  <c r="DN727" i="3" s="1"/>
  <c r="DN728" i="3" s="1"/>
  <c r="DN729" i="3" s="1"/>
  <c r="DN730" i="3" s="1"/>
  <c r="DN731" i="3" s="1"/>
  <c r="DN732" i="3" s="1"/>
  <c r="DN733" i="3" s="1"/>
  <c r="DN734" i="3" s="1"/>
  <c r="DN735" i="3" s="1"/>
  <c r="DN736" i="3" s="1"/>
  <c r="DN737" i="3" s="1"/>
  <c r="DN738" i="3" s="1"/>
  <c r="DN739" i="3" s="1"/>
  <c r="DM709" i="3"/>
  <c r="DM710" i="3" s="1"/>
  <c r="DM711" i="3" s="1"/>
  <c r="DM712" i="3" s="1"/>
  <c r="DM713" i="3" s="1"/>
  <c r="DM714" i="3" s="1"/>
  <c r="DM715" i="3" s="1"/>
  <c r="DM716" i="3" s="1"/>
  <c r="DM717" i="3" s="1"/>
  <c r="DM718" i="3" s="1"/>
  <c r="DM719" i="3" s="1"/>
  <c r="DM720" i="3" s="1"/>
  <c r="DM721" i="3" s="1"/>
  <c r="DM722" i="3" s="1"/>
  <c r="DM723" i="3" s="1"/>
  <c r="DM724" i="3" s="1"/>
  <c r="DM725" i="3" s="1"/>
  <c r="DM726" i="3" s="1"/>
  <c r="DM727" i="3" s="1"/>
  <c r="DM728" i="3" s="1"/>
  <c r="DM729" i="3" s="1"/>
  <c r="DM730" i="3" s="1"/>
  <c r="DM731" i="3" s="1"/>
  <c r="DM732" i="3" s="1"/>
  <c r="DM733" i="3" s="1"/>
  <c r="DM734" i="3" s="1"/>
  <c r="DM735" i="3" s="1"/>
  <c r="DM736" i="3" s="1"/>
  <c r="DM737" i="3" s="1"/>
  <c r="DM738" i="3" s="1"/>
  <c r="DM739" i="3" s="1"/>
  <c r="DL709" i="3"/>
  <c r="DL710" i="3" s="1"/>
  <c r="DL711" i="3" s="1"/>
  <c r="DL712" i="3" s="1"/>
  <c r="DL713" i="3" s="1"/>
  <c r="DL714" i="3" s="1"/>
  <c r="DL715" i="3" s="1"/>
  <c r="DL716" i="3" s="1"/>
  <c r="DL717" i="3" s="1"/>
  <c r="DL718" i="3" s="1"/>
  <c r="DL719" i="3" s="1"/>
  <c r="DL720" i="3" s="1"/>
  <c r="DL721" i="3" s="1"/>
  <c r="DL722" i="3" s="1"/>
  <c r="DL723" i="3" s="1"/>
  <c r="DL724" i="3" s="1"/>
  <c r="DL725" i="3" s="1"/>
  <c r="DL726" i="3" s="1"/>
  <c r="DL727" i="3" s="1"/>
  <c r="DL728" i="3" s="1"/>
  <c r="DL729" i="3" s="1"/>
  <c r="DL730" i="3" s="1"/>
  <c r="DL731" i="3" s="1"/>
  <c r="DL732" i="3" s="1"/>
  <c r="DL733" i="3" s="1"/>
  <c r="DL734" i="3" s="1"/>
  <c r="DL735" i="3" s="1"/>
  <c r="DL736" i="3" s="1"/>
  <c r="DL737" i="3" s="1"/>
  <c r="DL738" i="3" s="1"/>
  <c r="DL739" i="3" s="1"/>
  <c r="DK709" i="3"/>
  <c r="DK710" i="3" s="1"/>
  <c r="DK711" i="3" s="1"/>
  <c r="DK712" i="3" s="1"/>
  <c r="DK713" i="3" s="1"/>
  <c r="DK714" i="3" s="1"/>
  <c r="DK715" i="3" s="1"/>
  <c r="DK716" i="3" s="1"/>
  <c r="DK717" i="3" s="1"/>
  <c r="DK718" i="3" s="1"/>
  <c r="DK719" i="3" s="1"/>
  <c r="DK720" i="3" s="1"/>
  <c r="DK721" i="3" s="1"/>
  <c r="DK722" i="3" s="1"/>
  <c r="DK723" i="3" s="1"/>
  <c r="DK724" i="3" s="1"/>
  <c r="DK725" i="3" s="1"/>
  <c r="DK726" i="3" s="1"/>
  <c r="DK727" i="3" s="1"/>
  <c r="DK728" i="3" s="1"/>
  <c r="DK729" i="3" s="1"/>
  <c r="DK730" i="3" s="1"/>
  <c r="DK731" i="3" s="1"/>
  <c r="DK732" i="3" s="1"/>
  <c r="DK733" i="3" s="1"/>
  <c r="DK734" i="3" s="1"/>
  <c r="DK735" i="3" s="1"/>
  <c r="DK736" i="3" s="1"/>
  <c r="DK737" i="3" s="1"/>
  <c r="DK738" i="3" s="1"/>
  <c r="DK739" i="3" s="1"/>
  <c r="DJ709" i="3"/>
  <c r="DJ710" i="3" s="1"/>
  <c r="DJ711" i="3" s="1"/>
  <c r="DJ712" i="3" s="1"/>
  <c r="DJ713" i="3" s="1"/>
  <c r="DJ714" i="3" s="1"/>
  <c r="DJ715" i="3" s="1"/>
  <c r="DJ716" i="3" s="1"/>
  <c r="DJ717" i="3" s="1"/>
  <c r="DJ718" i="3" s="1"/>
  <c r="DJ719" i="3" s="1"/>
  <c r="DJ720" i="3" s="1"/>
  <c r="DJ721" i="3" s="1"/>
  <c r="DJ722" i="3" s="1"/>
  <c r="DJ723" i="3" s="1"/>
  <c r="DJ724" i="3" s="1"/>
  <c r="DJ725" i="3" s="1"/>
  <c r="DJ726" i="3" s="1"/>
  <c r="DJ727" i="3" s="1"/>
  <c r="DJ728" i="3" s="1"/>
  <c r="DJ729" i="3" s="1"/>
  <c r="DJ730" i="3" s="1"/>
  <c r="DJ731" i="3" s="1"/>
  <c r="DJ732" i="3" s="1"/>
  <c r="DJ733" i="3" s="1"/>
  <c r="DJ734" i="3" s="1"/>
  <c r="DJ735" i="3" s="1"/>
  <c r="DJ736" i="3" s="1"/>
  <c r="DJ737" i="3" s="1"/>
  <c r="DJ738" i="3" s="1"/>
  <c r="DJ739" i="3" s="1"/>
  <c r="DO679" i="3"/>
  <c r="DO680" i="3" s="1"/>
  <c r="DO681" i="3" s="1"/>
  <c r="DO682" i="3" s="1"/>
  <c r="DO683" i="3" s="1"/>
  <c r="DO684" i="3" s="1"/>
  <c r="DO685" i="3" s="1"/>
  <c r="DO686" i="3" s="1"/>
  <c r="DO687" i="3" s="1"/>
  <c r="DO688" i="3" s="1"/>
  <c r="DO689" i="3" s="1"/>
  <c r="DO690" i="3" s="1"/>
  <c r="DO691" i="3" s="1"/>
  <c r="DO692" i="3" s="1"/>
  <c r="DO693" i="3" s="1"/>
  <c r="DO694" i="3" s="1"/>
  <c r="DO695" i="3" s="1"/>
  <c r="DO696" i="3" s="1"/>
  <c r="DO697" i="3" s="1"/>
  <c r="DO698" i="3" s="1"/>
  <c r="DO699" i="3" s="1"/>
  <c r="DO700" i="3" s="1"/>
  <c r="DO701" i="3" s="1"/>
  <c r="DO702" i="3" s="1"/>
  <c r="DO703" i="3" s="1"/>
  <c r="DO704" i="3" s="1"/>
  <c r="DO705" i="3" s="1"/>
  <c r="DO706" i="3" s="1"/>
  <c r="DO707" i="3" s="1"/>
  <c r="DO708" i="3" s="1"/>
  <c r="DN679" i="3"/>
  <c r="DN680" i="3" s="1"/>
  <c r="DN681" i="3" s="1"/>
  <c r="DN682" i="3" s="1"/>
  <c r="DN683" i="3" s="1"/>
  <c r="DN684" i="3" s="1"/>
  <c r="DN685" i="3" s="1"/>
  <c r="DN686" i="3" s="1"/>
  <c r="DN687" i="3" s="1"/>
  <c r="DN688" i="3" s="1"/>
  <c r="DN689" i="3" s="1"/>
  <c r="DN690" i="3" s="1"/>
  <c r="DN691" i="3" s="1"/>
  <c r="DN692" i="3" s="1"/>
  <c r="DN693" i="3" s="1"/>
  <c r="DN694" i="3" s="1"/>
  <c r="DN695" i="3" s="1"/>
  <c r="DN696" i="3" s="1"/>
  <c r="DN697" i="3" s="1"/>
  <c r="DN698" i="3" s="1"/>
  <c r="DN699" i="3" s="1"/>
  <c r="DN700" i="3" s="1"/>
  <c r="DN701" i="3" s="1"/>
  <c r="DN702" i="3" s="1"/>
  <c r="DN703" i="3" s="1"/>
  <c r="DN704" i="3" s="1"/>
  <c r="DN705" i="3" s="1"/>
  <c r="DN706" i="3" s="1"/>
  <c r="DN707" i="3" s="1"/>
  <c r="DN708" i="3" s="1"/>
  <c r="DM679" i="3"/>
  <c r="DM680" i="3" s="1"/>
  <c r="DM681" i="3" s="1"/>
  <c r="DM682" i="3" s="1"/>
  <c r="DM683" i="3" s="1"/>
  <c r="DM684" i="3" s="1"/>
  <c r="DM685" i="3" s="1"/>
  <c r="DM686" i="3" s="1"/>
  <c r="DM687" i="3" s="1"/>
  <c r="DM688" i="3" s="1"/>
  <c r="DM689" i="3" s="1"/>
  <c r="DM690" i="3" s="1"/>
  <c r="DM691" i="3" s="1"/>
  <c r="DM692" i="3" s="1"/>
  <c r="DM693" i="3" s="1"/>
  <c r="DM694" i="3" s="1"/>
  <c r="DM695" i="3" s="1"/>
  <c r="DM696" i="3" s="1"/>
  <c r="DM697" i="3" s="1"/>
  <c r="DM698" i="3" s="1"/>
  <c r="DM699" i="3" s="1"/>
  <c r="DM700" i="3" s="1"/>
  <c r="DM701" i="3" s="1"/>
  <c r="DM702" i="3" s="1"/>
  <c r="DM703" i="3" s="1"/>
  <c r="DM704" i="3" s="1"/>
  <c r="DM705" i="3" s="1"/>
  <c r="DM706" i="3" s="1"/>
  <c r="DM707" i="3" s="1"/>
  <c r="DM708" i="3" s="1"/>
  <c r="DL679" i="3"/>
  <c r="DL680" i="3" s="1"/>
  <c r="DL681" i="3" s="1"/>
  <c r="DL682" i="3" s="1"/>
  <c r="DL683" i="3" s="1"/>
  <c r="DL684" i="3" s="1"/>
  <c r="DL685" i="3" s="1"/>
  <c r="DL686" i="3" s="1"/>
  <c r="DL687" i="3" s="1"/>
  <c r="DL688" i="3" s="1"/>
  <c r="DL689" i="3" s="1"/>
  <c r="DL690" i="3" s="1"/>
  <c r="DL691" i="3" s="1"/>
  <c r="DL692" i="3" s="1"/>
  <c r="DL693" i="3" s="1"/>
  <c r="DL694" i="3" s="1"/>
  <c r="DL695" i="3" s="1"/>
  <c r="DL696" i="3" s="1"/>
  <c r="DL697" i="3" s="1"/>
  <c r="DL698" i="3" s="1"/>
  <c r="DL699" i="3" s="1"/>
  <c r="DL700" i="3" s="1"/>
  <c r="DL701" i="3" s="1"/>
  <c r="DL702" i="3" s="1"/>
  <c r="DL703" i="3" s="1"/>
  <c r="DL704" i="3" s="1"/>
  <c r="DL705" i="3" s="1"/>
  <c r="DL706" i="3" s="1"/>
  <c r="DL707" i="3" s="1"/>
  <c r="DL708" i="3" s="1"/>
  <c r="DK679" i="3"/>
  <c r="DK680" i="3" s="1"/>
  <c r="DK681" i="3" s="1"/>
  <c r="DK682" i="3" s="1"/>
  <c r="DK683" i="3" s="1"/>
  <c r="DK684" i="3" s="1"/>
  <c r="DK685" i="3" s="1"/>
  <c r="DK686" i="3" s="1"/>
  <c r="DK687" i="3" s="1"/>
  <c r="DK688" i="3" s="1"/>
  <c r="DK689" i="3" s="1"/>
  <c r="DK690" i="3" s="1"/>
  <c r="DK691" i="3" s="1"/>
  <c r="DK692" i="3" s="1"/>
  <c r="DK693" i="3" s="1"/>
  <c r="DK694" i="3" s="1"/>
  <c r="DK695" i="3" s="1"/>
  <c r="DK696" i="3" s="1"/>
  <c r="DK697" i="3" s="1"/>
  <c r="DK698" i="3" s="1"/>
  <c r="DK699" i="3" s="1"/>
  <c r="DK700" i="3" s="1"/>
  <c r="DK701" i="3" s="1"/>
  <c r="DK702" i="3" s="1"/>
  <c r="DK703" i="3" s="1"/>
  <c r="DK704" i="3" s="1"/>
  <c r="DK705" i="3" s="1"/>
  <c r="DK706" i="3" s="1"/>
  <c r="DK707" i="3" s="1"/>
  <c r="DK708" i="3" s="1"/>
  <c r="DJ679" i="3"/>
  <c r="DJ680" i="3" s="1"/>
  <c r="DJ681" i="3" s="1"/>
  <c r="DJ682" i="3" s="1"/>
  <c r="DJ683" i="3" s="1"/>
  <c r="DJ684" i="3" s="1"/>
  <c r="DJ685" i="3" s="1"/>
  <c r="DJ686" i="3" s="1"/>
  <c r="DJ687" i="3" s="1"/>
  <c r="DJ688" i="3" s="1"/>
  <c r="DJ689" i="3" s="1"/>
  <c r="DJ690" i="3" s="1"/>
  <c r="DJ691" i="3" s="1"/>
  <c r="DJ692" i="3" s="1"/>
  <c r="DJ693" i="3" s="1"/>
  <c r="DJ694" i="3" s="1"/>
  <c r="DJ695" i="3" s="1"/>
  <c r="DJ696" i="3" s="1"/>
  <c r="DJ697" i="3" s="1"/>
  <c r="DJ698" i="3" s="1"/>
  <c r="DJ699" i="3" s="1"/>
  <c r="DJ700" i="3" s="1"/>
  <c r="DJ701" i="3" s="1"/>
  <c r="DJ702" i="3" s="1"/>
  <c r="DJ703" i="3" s="1"/>
  <c r="DJ704" i="3" s="1"/>
  <c r="DJ705" i="3" s="1"/>
  <c r="DJ706" i="3" s="1"/>
  <c r="DJ707" i="3" s="1"/>
  <c r="DJ708" i="3" s="1"/>
  <c r="DO648" i="3"/>
  <c r="DO649" i="3" s="1"/>
  <c r="DO650" i="3" s="1"/>
  <c r="DO651" i="3" s="1"/>
  <c r="DO652" i="3" s="1"/>
  <c r="DO653" i="3" s="1"/>
  <c r="DO654" i="3" s="1"/>
  <c r="DO655" i="3" s="1"/>
  <c r="DO656" i="3" s="1"/>
  <c r="DO657" i="3" s="1"/>
  <c r="DO658" i="3" s="1"/>
  <c r="DO659" i="3" s="1"/>
  <c r="DO660" i="3" s="1"/>
  <c r="DO661" i="3" s="1"/>
  <c r="DO662" i="3" s="1"/>
  <c r="DO663" i="3" s="1"/>
  <c r="DO664" i="3" s="1"/>
  <c r="DO665" i="3" s="1"/>
  <c r="DO666" i="3" s="1"/>
  <c r="DO667" i="3" s="1"/>
  <c r="DO668" i="3" s="1"/>
  <c r="DO669" i="3" s="1"/>
  <c r="DO670" i="3" s="1"/>
  <c r="DO671" i="3" s="1"/>
  <c r="DO672" i="3" s="1"/>
  <c r="DO673" i="3" s="1"/>
  <c r="DO674" i="3" s="1"/>
  <c r="DO675" i="3" s="1"/>
  <c r="DO676" i="3" s="1"/>
  <c r="DO677" i="3" s="1"/>
  <c r="DO678" i="3" s="1"/>
  <c r="DN648" i="3"/>
  <c r="DN649" i="3" s="1"/>
  <c r="DN650" i="3" s="1"/>
  <c r="DN651" i="3" s="1"/>
  <c r="DN652" i="3" s="1"/>
  <c r="DN653" i="3" s="1"/>
  <c r="DN654" i="3" s="1"/>
  <c r="DN655" i="3" s="1"/>
  <c r="DN656" i="3" s="1"/>
  <c r="DN657" i="3" s="1"/>
  <c r="DN658" i="3" s="1"/>
  <c r="DN659" i="3" s="1"/>
  <c r="DN660" i="3" s="1"/>
  <c r="DN661" i="3" s="1"/>
  <c r="DN662" i="3" s="1"/>
  <c r="DN663" i="3" s="1"/>
  <c r="DN664" i="3" s="1"/>
  <c r="DN665" i="3" s="1"/>
  <c r="DN666" i="3" s="1"/>
  <c r="DN667" i="3" s="1"/>
  <c r="DN668" i="3" s="1"/>
  <c r="DN669" i="3" s="1"/>
  <c r="DN670" i="3" s="1"/>
  <c r="DN671" i="3" s="1"/>
  <c r="DN672" i="3" s="1"/>
  <c r="DN673" i="3" s="1"/>
  <c r="DN674" i="3" s="1"/>
  <c r="DN675" i="3" s="1"/>
  <c r="DN676" i="3" s="1"/>
  <c r="DN677" i="3" s="1"/>
  <c r="DN678" i="3" s="1"/>
  <c r="DM648" i="3"/>
  <c r="DM649" i="3" s="1"/>
  <c r="DM650" i="3" s="1"/>
  <c r="DM651" i="3" s="1"/>
  <c r="DM652" i="3" s="1"/>
  <c r="DM653" i="3" s="1"/>
  <c r="DM654" i="3" s="1"/>
  <c r="DM655" i="3" s="1"/>
  <c r="DM656" i="3" s="1"/>
  <c r="DM657" i="3" s="1"/>
  <c r="DM658" i="3" s="1"/>
  <c r="DM659" i="3" s="1"/>
  <c r="DM660" i="3" s="1"/>
  <c r="DM661" i="3" s="1"/>
  <c r="DM662" i="3" s="1"/>
  <c r="DM663" i="3" s="1"/>
  <c r="DM664" i="3" s="1"/>
  <c r="DM665" i="3" s="1"/>
  <c r="DM666" i="3" s="1"/>
  <c r="DM667" i="3" s="1"/>
  <c r="DM668" i="3" s="1"/>
  <c r="DM669" i="3" s="1"/>
  <c r="DM670" i="3" s="1"/>
  <c r="DM671" i="3" s="1"/>
  <c r="DM672" i="3" s="1"/>
  <c r="DM673" i="3" s="1"/>
  <c r="DM674" i="3" s="1"/>
  <c r="DM675" i="3" s="1"/>
  <c r="DM676" i="3" s="1"/>
  <c r="DM677" i="3" s="1"/>
  <c r="DM678" i="3" s="1"/>
  <c r="DL648" i="3"/>
  <c r="DL649" i="3" s="1"/>
  <c r="DL650" i="3" s="1"/>
  <c r="DL651" i="3" s="1"/>
  <c r="DL652" i="3" s="1"/>
  <c r="DL653" i="3" s="1"/>
  <c r="DL654" i="3" s="1"/>
  <c r="DL655" i="3" s="1"/>
  <c r="DL656" i="3" s="1"/>
  <c r="DL657" i="3" s="1"/>
  <c r="DL658" i="3" s="1"/>
  <c r="DL659" i="3" s="1"/>
  <c r="DL660" i="3" s="1"/>
  <c r="DL661" i="3" s="1"/>
  <c r="DL662" i="3" s="1"/>
  <c r="DL663" i="3" s="1"/>
  <c r="DL664" i="3" s="1"/>
  <c r="DL665" i="3" s="1"/>
  <c r="DL666" i="3" s="1"/>
  <c r="DL667" i="3" s="1"/>
  <c r="DL668" i="3" s="1"/>
  <c r="DL669" i="3" s="1"/>
  <c r="DL670" i="3" s="1"/>
  <c r="DL671" i="3" s="1"/>
  <c r="DL672" i="3" s="1"/>
  <c r="DL673" i="3" s="1"/>
  <c r="DL674" i="3" s="1"/>
  <c r="DL675" i="3" s="1"/>
  <c r="DL676" i="3" s="1"/>
  <c r="DL677" i="3" s="1"/>
  <c r="DL678" i="3" s="1"/>
  <c r="DK648" i="3"/>
  <c r="DK649" i="3" s="1"/>
  <c r="DK650" i="3" s="1"/>
  <c r="DK651" i="3" s="1"/>
  <c r="DK652" i="3" s="1"/>
  <c r="DK653" i="3" s="1"/>
  <c r="DK654" i="3" s="1"/>
  <c r="DK655" i="3" s="1"/>
  <c r="DK656" i="3" s="1"/>
  <c r="DK657" i="3" s="1"/>
  <c r="DK658" i="3" s="1"/>
  <c r="DK659" i="3" s="1"/>
  <c r="DK660" i="3" s="1"/>
  <c r="DK661" i="3" s="1"/>
  <c r="DK662" i="3" s="1"/>
  <c r="DK663" i="3" s="1"/>
  <c r="DK664" i="3" s="1"/>
  <c r="DK665" i="3" s="1"/>
  <c r="DK666" i="3" s="1"/>
  <c r="DK667" i="3" s="1"/>
  <c r="DK668" i="3" s="1"/>
  <c r="DK669" i="3" s="1"/>
  <c r="DK670" i="3" s="1"/>
  <c r="DK671" i="3" s="1"/>
  <c r="DK672" i="3" s="1"/>
  <c r="DK673" i="3" s="1"/>
  <c r="DK674" i="3" s="1"/>
  <c r="DK675" i="3" s="1"/>
  <c r="DK676" i="3" s="1"/>
  <c r="DK677" i="3" s="1"/>
  <c r="DK678" i="3" s="1"/>
  <c r="DJ648" i="3"/>
  <c r="DJ649" i="3" s="1"/>
  <c r="DJ650" i="3" s="1"/>
  <c r="DJ651" i="3" s="1"/>
  <c r="DJ652" i="3" s="1"/>
  <c r="DJ653" i="3" s="1"/>
  <c r="DJ654" i="3" s="1"/>
  <c r="DJ655" i="3" s="1"/>
  <c r="DJ656" i="3" s="1"/>
  <c r="DJ657" i="3" s="1"/>
  <c r="DJ658" i="3" s="1"/>
  <c r="DJ659" i="3" s="1"/>
  <c r="DJ660" i="3" s="1"/>
  <c r="DJ661" i="3" s="1"/>
  <c r="DJ662" i="3" s="1"/>
  <c r="DJ663" i="3" s="1"/>
  <c r="DJ664" i="3" s="1"/>
  <c r="DJ665" i="3" s="1"/>
  <c r="DJ666" i="3" s="1"/>
  <c r="DJ667" i="3" s="1"/>
  <c r="DJ668" i="3" s="1"/>
  <c r="DJ669" i="3" s="1"/>
  <c r="DJ670" i="3" s="1"/>
  <c r="DJ671" i="3" s="1"/>
  <c r="DJ672" i="3" s="1"/>
  <c r="DJ673" i="3" s="1"/>
  <c r="DJ674" i="3" s="1"/>
  <c r="DJ675" i="3" s="1"/>
  <c r="DJ676" i="3" s="1"/>
  <c r="DJ677" i="3" s="1"/>
  <c r="DJ678" i="3" s="1"/>
  <c r="DO618" i="3"/>
  <c r="DO619" i="3" s="1"/>
  <c r="DO620" i="3" s="1"/>
  <c r="DO621" i="3" s="1"/>
  <c r="DO622" i="3" s="1"/>
  <c r="DO623" i="3" s="1"/>
  <c r="DO624" i="3" s="1"/>
  <c r="DO625" i="3" s="1"/>
  <c r="DO626" i="3" s="1"/>
  <c r="DO627" i="3" s="1"/>
  <c r="DO628" i="3" s="1"/>
  <c r="DO629" i="3" s="1"/>
  <c r="DO630" i="3" s="1"/>
  <c r="DO631" i="3" s="1"/>
  <c r="DO632" i="3" s="1"/>
  <c r="DO633" i="3" s="1"/>
  <c r="DO634" i="3" s="1"/>
  <c r="DO635" i="3" s="1"/>
  <c r="DO636" i="3" s="1"/>
  <c r="DO637" i="3" s="1"/>
  <c r="DO638" i="3" s="1"/>
  <c r="DO639" i="3" s="1"/>
  <c r="DO640" i="3" s="1"/>
  <c r="DO641" i="3" s="1"/>
  <c r="DO642" i="3" s="1"/>
  <c r="DO643" i="3" s="1"/>
  <c r="DO644" i="3" s="1"/>
  <c r="DO645" i="3" s="1"/>
  <c r="DO646" i="3" s="1"/>
  <c r="DO647" i="3" s="1"/>
  <c r="DN618" i="3"/>
  <c r="DN619" i="3" s="1"/>
  <c r="DN620" i="3" s="1"/>
  <c r="DN621" i="3" s="1"/>
  <c r="DN622" i="3" s="1"/>
  <c r="DN623" i="3" s="1"/>
  <c r="DN624" i="3" s="1"/>
  <c r="DN625" i="3" s="1"/>
  <c r="DN626" i="3" s="1"/>
  <c r="DN627" i="3" s="1"/>
  <c r="DN628" i="3" s="1"/>
  <c r="DN629" i="3" s="1"/>
  <c r="DN630" i="3" s="1"/>
  <c r="DN631" i="3" s="1"/>
  <c r="DN632" i="3" s="1"/>
  <c r="DN633" i="3" s="1"/>
  <c r="DN634" i="3" s="1"/>
  <c r="DN635" i="3" s="1"/>
  <c r="DN636" i="3" s="1"/>
  <c r="DN637" i="3" s="1"/>
  <c r="DN638" i="3" s="1"/>
  <c r="DN639" i="3" s="1"/>
  <c r="DN640" i="3" s="1"/>
  <c r="DN641" i="3" s="1"/>
  <c r="DN642" i="3" s="1"/>
  <c r="DN643" i="3" s="1"/>
  <c r="DN644" i="3" s="1"/>
  <c r="DN645" i="3" s="1"/>
  <c r="DN646" i="3" s="1"/>
  <c r="DN647" i="3" s="1"/>
  <c r="DM618" i="3"/>
  <c r="DM619" i="3" s="1"/>
  <c r="DM620" i="3" s="1"/>
  <c r="DM621" i="3" s="1"/>
  <c r="DM622" i="3" s="1"/>
  <c r="DM623" i="3" s="1"/>
  <c r="DM624" i="3" s="1"/>
  <c r="DM625" i="3" s="1"/>
  <c r="DM626" i="3" s="1"/>
  <c r="DM627" i="3" s="1"/>
  <c r="DM628" i="3" s="1"/>
  <c r="DM629" i="3" s="1"/>
  <c r="DM630" i="3" s="1"/>
  <c r="DM631" i="3" s="1"/>
  <c r="DM632" i="3" s="1"/>
  <c r="DM633" i="3" s="1"/>
  <c r="DM634" i="3" s="1"/>
  <c r="DM635" i="3" s="1"/>
  <c r="DM636" i="3" s="1"/>
  <c r="DM637" i="3" s="1"/>
  <c r="DM638" i="3" s="1"/>
  <c r="DM639" i="3" s="1"/>
  <c r="DM640" i="3" s="1"/>
  <c r="DM641" i="3" s="1"/>
  <c r="DM642" i="3" s="1"/>
  <c r="DM643" i="3" s="1"/>
  <c r="DM644" i="3" s="1"/>
  <c r="DM645" i="3" s="1"/>
  <c r="DM646" i="3" s="1"/>
  <c r="DM647" i="3" s="1"/>
  <c r="DL618" i="3"/>
  <c r="DL619" i="3" s="1"/>
  <c r="DL620" i="3" s="1"/>
  <c r="DL621" i="3" s="1"/>
  <c r="DL622" i="3" s="1"/>
  <c r="DL623" i="3" s="1"/>
  <c r="DL624" i="3" s="1"/>
  <c r="DL625" i="3" s="1"/>
  <c r="DL626" i="3" s="1"/>
  <c r="DL627" i="3" s="1"/>
  <c r="DL628" i="3" s="1"/>
  <c r="DL629" i="3" s="1"/>
  <c r="DL630" i="3" s="1"/>
  <c r="DL631" i="3" s="1"/>
  <c r="DL632" i="3" s="1"/>
  <c r="DL633" i="3" s="1"/>
  <c r="DL634" i="3" s="1"/>
  <c r="DL635" i="3" s="1"/>
  <c r="DL636" i="3" s="1"/>
  <c r="DL637" i="3" s="1"/>
  <c r="DL638" i="3" s="1"/>
  <c r="DL639" i="3" s="1"/>
  <c r="DL640" i="3" s="1"/>
  <c r="DL641" i="3" s="1"/>
  <c r="DL642" i="3" s="1"/>
  <c r="DL643" i="3" s="1"/>
  <c r="DL644" i="3" s="1"/>
  <c r="DL645" i="3" s="1"/>
  <c r="DL646" i="3" s="1"/>
  <c r="DL647" i="3" s="1"/>
  <c r="DK618" i="3"/>
  <c r="DK619" i="3" s="1"/>
  <c r="DK620" i="3" s="1"/>
  <c r="DK621" i="3" s="1"/>
  <c r="DK622" i="3" s="1"/>
  <c r="DK623" i="3" s="1"/>
  <c r="DK624" i="3" s="1"/>
  <c r="DK625" i="3" s="1"/>
  <c r="DK626" i="3" s="1"/>
  <c r="DK627" i="3" s="1"/>
  <c r="DK628" i="3" s="1"/>
  <c r="DK629" i="3" s="1"/>
  <c r="DK630" i="3" s="1"/>
  <c r="DK631" i="3" s="1"/>
  <c r="DK632" i="3" s="1"/>
  <c r="DK633" i="3" s="1"/>
  <c r="DK634" i="3" s="1"/>
  <c r="DK635" i="3" s="1"/>
  <c r="DK636" i="3" s="1"/>
  <c r="DK637" i="3" s="1"/>
  <c r="DK638" i="3" s="1"/>
  <c r="DK639" i="3" s="1"/>
  <c r="DK640" i="3" s="1"/>
  <c r="DK641" i="3" s="1"/>
  <c r="DK642" i="3" s="1"/>
  <c r="DK643" i="3" s="1"/>
  <c r="DK644" i="3" s="1"/>
  <c r="DK645" i="3" s="1"/>
  <c r="DK646" i="3" s="1"/>
  <c r="DK647" i="3" s="1"/>
  <c r="DJ618" i="3"/>
  <c r="DJ619" i="3" s="1"/>
  <c r="DJ620" i="3" s="1"/>
  <c r="DJ621" i="3" s="1"/>
  <c r="DJ622" i="3" s="1"/>
  <c r="DJ623" i="3" s="1"/>
  <c r="DJ624" i="3" s="1"/>
  <c r="DJ625" i="3" s="1"/>
  <c r="DJ626" i="3" s="1"/>
  <c r="DJ627" i="3" s="1"/>
  <c r="DJ628" i="3" s="1"/>
  <c r="DJ629" i="3" s="1"/>
  <c r="DJ630" i="3" s="1"/>
  <c r="DJ631" i="3" s="1"/>
  <c r="DJ632" i="3" s="1"/>
  <c r="DJ633" i="3" s="1"/>
  <c r="DJ634" i="3" s="1"/>
  <c r="DJ635" i="3" s="1"/>
  <c r="DJ636" i="3" s="1"/>
  <c r="DJ637" i="3" s="1"/>
  <c r="DJ638" i="3" s="1"/>
  <c r="DJ639" i="3" s="1"/>
  <c r="DJ640" i="3" s="1"/>
  <c r="DJ641" i="3" s="1"/>
  <c r="DJ642" i="3" s="1"/>
  <c r="DJ643" i="3" s="1"/>
  <c r="DJ644" i="3" s="1"/>
  <c r="DJ645" i="3" s="1"/>
  <c r="DJ646" i="3" s="1"/>
  <c r="DJ647" i="3" s="1"/>
  <c r="DO587" i="3"/>
  <c r="DO588" i="3" s="1"/>
  <c r="DO589" i="3" s="1"/>
  <c r="DO590" i="3" s="1"/>
  <c r="DO591" i="3" s="1"/>
  <c r="DO592" i="3" s="1"/>
  <c r="DO593" i="3" s="1"/>
  <c r="DO594" i="3" s="1"/>
  <c r="DO595" i="3" s="1"/>
  <c r="DO596" i="3" s="1"/>
  <c r="DO597" i="3" s="1"/>
  <c r="DO598" i="3" s="1"/>
  <c r="DO599" i="3" s="1"/>
  <c r="DO600" i="3" s="1"/>
  <c r="DO601" i="3" s="1"/>
  <c r="DO602" i="3" s="1"/>
  <c r="DO603" i="3" s="1"/>
  <c r="DO604" i="3" s="1"/>
  <c r="DO605" i="3" s="1"/>
  <c r="DO606" i="3" s="1"/>
  <c r="DO607" i="3" s="1"/>
  <c r="DO608" i="3" s="1"/>
  <c r="DO609" i="3" s="1"/>
  <c r="DO610" i="3" s="1"/>
  <c r="DO611" i="3" s="1"/>
  <c r="DO612" i="3" s="1"/>
  <c r="DO613" i="3" s="1"/>
  <c r="DO614" i="3" s="1"/>
  <c r="DO615" i="3" s="1"/>
  <c r="DO616" i="3" s="1"/>
  <c r="DO617" i="3" s="1"/>
  <c r="DN587" i="3"/>
  <c r="DN588" i="3" s="1"/>
  <c r="DN589" i="3" s="1"/>
  <c r="DN590" i="3" s="1"/>
  <c r="DN591" i="3" s="1"/>
  <c r="DN592" i="3" s="1"/>
  <c r="DN593" i="3" s="1"/>
  <c r="DN594" i="3" s="1"/>
  <c r="DN595" i="3" s="1"/>
  <c r="DN596" i="3" s="1"/>
  <c r="DN597" i="3" s="1"/>
  <c r="DN598" i="3" s="1"/>
  <c r="DN599" i="3" s="1"/>
  <c r="DN600" i="3" s="1"/>
  <c r="DN601" i="3" s="1"/>
  <c r="DN602" i="3" s="1"/>
  <c r="DN603" i="3" s="1"/>
  <c r="DN604" i="3" s="1"/>
  <c r="DN605" i="3" s="1"/>
  <c r="DN606" i="3" s="1"/>
  <c r="DN607" i="3" s="1"/>
  <c r="DN608" i="3" s="1"/>
  <c r="DN609" i="3" s="1"/>
  <c r="DN610" i="3" s="1"/>
  <c r="DN611" i="3" s="1"/>
  <c r="DN612" i="3" s="1"/>
  <c r="DN613" i="3" s="1"/>
  <c r="DN614" i="3" s="1"/>
  <c r="DN615" i="3" s="1"/>
  <c r="DN616" i="3" s="1"/>
  <c r="DN617" i="3" s="1"/>
  <c r="DM587" i="3"/>
  <c r="DM588" i="3" s="1"/>
  <c r="DM589" i="3" s="1"/>
  <c r="DM590" i="3" s="1"/>
  <c r="DM591" i="3" s="1"/>
  <c r="DM592" i="3" s="1"/>
  <c r="DM593" i="3" s="1"/>
  <c r="DM594" i="3" s="1"/>
  <c r="DM595" i="3" s="1"/>
  <c r="DM596" i="3" s="1"/>
  <c r="DM597" i="3" s="1"/>
  <c r="DM598" i="3" s="1"/>
  <c r="DM599" i="3" s="1"/>
  <c r="DM600" i="3" s="1"/>
  <c r="DM601" i="3" s="1"/>
  <c r="DM602" i="3" s="1"/>
  <c r="DM603" i="3" s="1"/>
  <c r="DM604" i="3" s="1"/>
  <c r="DM605" i="3" s="1"/>
  <c r="DM606" i="3" s="1"/>
  <c r="DM607" i="3" s="1"/>
  <c r="DM608" i="3" s="1"/>
  <c r="DM609" i="3" s="1"/>
  <c r="DM610" i="3" s="1"/>
  <c r="DM611" i="3" s="1"/>
  <c r="DM612" i="3" s="1"/>
  <c r="DM613" i="3" s="1"/>
  <c r="DM614" i="3" s="1"/>
  <c r="DM615" i="3" s="1"/>
  <c r="DM616" i="3" s="1"/>
  <c r="DM617" i="3" s="1"/>
  <c r="DL587" i="3"/>
  <c r="DL588" i="3" s="1"/>
  <c r="DL589" i="3" s="1"/>
  <c r="DL590" i="3" s="1"/>
  <c r="DL591" i="3" s="1"/>
  <c r="DL592" i="3" s="1"/>
  <c r="DL593" i="3" s="1"/>
  <c r="DL594" i="3" s="1"/>
  <c r="DL595" i="3" s="1"/>
  <c r="DL596" i="3" s="1"/>
  <c r="DL597" i="3" s="1"/>
  <c r="DL598" i="3" s="1"/>
  <c r="DL599" i="3" s="1"/>
  <c r="DL600" i="3" s="1"/>
  <c r="DL601" i="3" s="1"/>
  <c r="DL602" i="3" s="1"/>
  <c r="DL603" i="3" s="1"/>
  <c r="DL604" i="3" s="1"/>
  <c r="DL605" i="3" s="1"/>
  <c r="DL606" i="3" s="1"/>
  <c r="DL607" i="3" s="1"/>
  <c r="DL608" i="3" s="1"/>
  <c r="DL609" i="3" s="1"/>
  <c r="DL610" i="3" s="1"/>
  <c r="DL611" i="3" s="1"/>
  <c r="DL612" i="3" s="1"/>
  <c r="DL613" i="3" s="1"/>
  <c r="DL614" i="3" s="1"/>
  <c r="DL615" i="3" s="1"/>
  <c r="DL616" i="3" s="1"/>
  <c r="DL617" i="3" s="1"/>
  <c r="DK587" i="3"/>
  <c r="DK588" i="3" s="1"/>
  <c r="DK589" i="3" s="1"/>
  <c r="DK590" i="3" s="1"/>
  <c r="DK591" i="3" s="1"/>
  <c r="DK592" i="3" s="1"/>
  <c r="DK593" i="3" s="1"/>
  <c r="DK594" i="3" s="1"/>
  <c r="DK595" i="3" s="1"/>
  <c r="DK596" i="3" s="1"/>
  <c r="DK597" i="3" s="1"/>
  <c r="DK598" i="3" s="1"/>
  <c r="DK599" i="3" s="1"/>
  <c r="DK600" i="3" s="1"/>
  <c r="DK601" i="3" s="1"/>
  <c r="DK602" i="3" s="1"/>
  <c r="DK603" i="3" s="1"/>
  <c r="DK604" i="3" s="1"/>
  <c r="DK605" i="3" s="1"/>
  <c r="DK606" i="3" s="1"/>
  <c r="DK607" i="3" s="1"/>
  <c r="DK608" i="3" s="1"/>
  <c r="DK609" i="3" s="1"/>
  <c r="DK610" i="3" s="1"/>
  <c r="DK611" i="3" s="1"/>
  <c r="DK612" i="3" s="1"/>
  <c r="DK613" i="3" s="1"/>
  <c r="DK614" i="3" s="1"/>
  <c r="DK615" i="3" s="1"/>
  <c r="DK616" i="3" s="1"/>
  <c r="DK617" i="3" s="1"/>
  <c r="DJ587" i="3"/>
  <c r="DJ588" i="3" s="1"/>
  <c r="DJ589" i="3" s="1"/>
  <c r="DJ590" i="3" s="1"/>
  <c r="DJ591" i="3" s="1"/>
  <c r="DJ592" i="3" s="1"/>
  <c r="DJ593" i="3" s="1"/>
  <c r="DJ594" i="3" s="1"/>
  <c r="DJ595" i="3" s="1"/>
  <c r="DJ596" i="3" s="1"/>
  <c r="DJ597" i="3" s="1"/>
  <c r="DJ598" i="3" s="1"/>
  <c r="DJ599" i="3" s="1"/>
  <c r="DJ600" i="3" s="1"/>
  <c r="DJ601" i="3" s="1"/>
  <c r="DJ602" i="3" s="1"/>
  <c r="DJ603" i="3" s="1"/>
  <c r="DJ604" i="3" s="1"/>
  <c r="DJ605" i="3" s="1"/>
  <c r="DJ606" i="3" s="1"/>
  <c r="DJ607" i="3" s="1"/>
  <c r="DJ608" i="3" s="1"/>
  <c r="DJ609" i="3" s="1"/>
  <c r="DJ610" i="3" s="1"/>
  <c r="DJ611" i="3" s="1"/>
  <c r="DJ612" i="3" s="1"/>
  <c r="DJ613" i="3" s="1"/>
  <c r="DJ614" i="3" s="1"/>
  <c r="DJ615" i="3" s="1"/>
  <c r="DJ616" i="3" s="1"/>
  <c r="DJ617" i="3" s="1"/>
  <c r="DO556" i="3"/>
  <c r="DO557" i="3" s="1"/>
  <c r="DO558" i="3" s="1"/>
  <c r="DO559" i="3" s="1"/>
  <c r="DO560" i="3" s="1"/>
  <c r="DO561" i="3" s="1"/>
  <c r="DO562" i="3" s="1"/>
  <c r="DO563" i="3" s="1"/>
  <c r="DO564" i="3" s="1"/>
  <c r="DO565" i="3" s="1"/>
  <c r="DO566" i="3" s="1"/>
  <c r="DO567" i="3" s="1"/>
  <c r="DO568" i="3" s="1"/>
  <c r="DO569" i="3" s="1"/>
  <c r="DO570" i="3" s="1"/>
  <c r="DO571" i="3" s="1"/>
  <c r="DO572" i="3" s="1"/>
  <c r="DO573" i="3" s="1"/>
  <c r="DO574" i="3" s="1"/>
  <c r="DO575" i="3" s="1"/>
  <c r="DO576" i="3" s="1"/>
  <c r="DO577" i="3" s="1"/>
  <c r="DO578" i="3" s="1"/>
  <c r="DO579" i="3" s="1"/>
  <c r="DO580" i="3" s="1"/>
  <c r="DO581" i="3" s="1"/>
  <c r="DO582" i="3" s="1"/>
  <c r="DO583" i="3" s="1"/>
  <c r="DO584" i="3" s="1"/>
  <c r="DO585" i="3" s="1"/>
  <c r="DO586" i="3" s="1"/>
  <c r="DN556" i="3"/>
  <c r="DN557" i="3" s="1"/>
  <c r="DN558" i="3" s="1"/>
  <c r="DN559" i="3" s="1"/>
  <c r="DN560" i="3" s="1"/>
  <c r="DN561" i="3" s="1"/>
  <c r="DN562" i="3" s="1"/>
  <c r="DN563" i="3" s="1"/>
  <c r="DN564" i="3" s="1"/>
  <c r="DN565" i="3" s="1"/>
  <c r="DN566" i="3" s="1"/>
  <c r="DN567" i="3" s="1"/>
  <c r="DN568" i="3" s="1"/>
  <c r="DN569" i="3" s="1"/>
  <c r="DN570" i="3" s="1"/>
  <c r="DN571" i="3" s="1"/>
  <c r="DN572" i="3" s="1"/>
  <c r="DN573" i="3" s="1"/>
  <c r="DN574" i="3" s="1"/>
  <c r="DN575" i="3" s="1"/>
  <c r="DN576" i="3" s="1"/>
  <c r="DN577" i="3" s="1"/>
  <c r="DN578" i="3" s="1"/>
  <c r="DN579" i="3" s="1"/>
  <c r="DN580" i="3" s="1"/>
  <c r="DN581" i="3" s="1"/>
  <c r="DN582" i="3" s="1"/>
  <c r="DN583" i="3" s="1"/>
  <c r="DN584" i="3" s="1"/>
  <c r="DN585" i="3" s="1"/>
  <c r="DN586" i="3" s="1"/>
  <c r="DM556" i="3"/>
  <c r="DM557" i="3" s="1"/>
  <c r="DM558" i="3" s="1"/>
  <c r="DM559" i="3" s="1"/>
  <c r="DM560" i="3" s="1"/>
  <c r="DM561" i="3" s="1"/>
  <c r="DM562" i="3" s="1"/>
  <c r="DM563" i="3" s="1"/>
  <c r="DM564" i="3" s="1"/>
  <c r="DM565" i="3" s="1"/>
  <c r="DM566" i="3" s="1"/>
  <c r="DM567" i="3" s="1"/>
  <c r="DM568" i="3" s="1"/>
  <c r="DM569" i="3" s="1"/>
  <c r="DM570" i="3" s="1"/>
  <c r="DM571" i="3" s="1"/>
  <c r="DM572" i="3" s="1"/>
  <c r="DM573" i="3" s="1"/>
  <c r="DM574" i="3" s="1"/>
  <c r="DM575" i="3" s="1"/>
  <c r="DM576" i="3" s="1"/>
  <c r="DM577" i="3" s="1"/>
  <c r="DM578" i="3" s="1"/>
  <c r="DM579" i="3" s="1"/>
  <c r="DM580" i="3" s="1"/>
  <c r="DM581" i="3" s="1"/>
  <c r="DM582" i="3" s="1"/>
  <c r="DM583" i="3" s="1"/>
  <c r="DM584" i="3" s="1"/>
  <c r="DM585" i="3" s="1"/>
  <c r="DM586" i="3" s="1"/>
  <c r="DL556" i="3"/>
  <c r="DL557" i="3" s="1"/>
  <c r="DL558" i="3" s="1"/>
  <c r="DL559" i="3" s="1"/>
  <c r="DL560" i="3" s="1"/>
  <c r="DL561" i="3" s="1"/>
  <c r="DL562" i="3" s="1"/>
  <c r="DL563" i="3" s="1"/>
  <c r="DL564" i="3" s="1"/>
  <c r="DL565" i="3" s="1"/>
  <c r="DL566" i="3" s="1"/>
  <c r="DL567" i="3" s="1"/>
  <c r="DL568" i="3" s="1"/>
  <c r="DL569" i="3" s="1"/>
  <c r="DL570" i="3" s="1"/>
  <c r="DL571" i="3" s="1"/>
  <c r="DL572" i="3" s="1"/>
  <c r="DL573" i="3" s="1"/>
  <c r="DL574" i="3" s="1"/>
  <c r="DL575" i="3" s="1"/>
  <c r="DL576" i="3" s="1"/>
  <c r="DL577" i="3" s="1"/>
  <c r="DL578" i="3" s="1"/>
  <c r="DL579" i="3" s="1"/>
  <c r="DL580" i="3" s="1"/>
  <c r="DL581" i="3" s="1"/>
  <c r="DL582" i="3" s="1"/>
  <c r="DL583" i="3" s="1"/>
  <c r="DL584" i="3" s="1"/>
  <c r="DL585" i="3" s="1"/>
  <c r="DL586" i="3" s="1"/>
  <c r="DK556" i="3"/>
  <c r="DK557" i="3" s="1"/>
  <c r="DK558" i="3" s="1"/>
  <c r="DK559" i="3" s="1"/>
  <c r="DK560" i="3" s="1"/>
  <c r="DK561" i="3" s="1"/>
  <c r="DK562" i="3" s="1"/>
  <c r="DK563" i="3" s="1"/>
  <c r="DK564" i="3" s="1"/>
  <c r="DK565" i="3" s="1"/>
  <c r="DK566" i="3" s="1"/>
  <c r="DK567" i="3" s="1"/>
  <c r="DK568" i="3" s="1"/>
  <c r="DK569" i="3" s="1"/>
  <c r="DK570" i="3" s="1"/>
  <c r="DK571" i="3" s="1"/>
  <c r="DK572" i="3" s="1"/>
  <c r="DK573" i="3" s="1"/>
  <c r="DK574" i="3" s="1"/>
  <c r="DK575" i="3" s="1"/>
  <c r="DK576" i="3" s="1"/>
  <c r="DK577" i="3" s="1"/>
  <c r="DK578" i="3" s="1"/>
  <c r="DK579" i="3" s="1"/>
  <c r="DK580" i="3" s="1"/>
  <c r="DK581" i="3" s="1"/>
  <c r="DK582" i="3" s="1"/>
  <c r="DK583" i="3" s="1"/>
  <c r="DK584" i="3" s="1"/>
  <c r="DK585" i="3" s="1"/>
  <c r="DK586" i="3" s="1"/>
  <c r="DJ556" i="3"/>
  <c r="DJ557" i="3" s="1"/>
  <c r="DJ558" i="3" s="1"/>
  <c r="DJ559" i="3" s="1"/>
  <c r="DJ560" i="3" s="1"/>
  <c r="DJ561" i="3" s="1"/>
  <c r="DJ562" i="3" s="1"/>
  <c r="DJ563" i="3" s="1"/>
  <c r="DJ564" i="3" s="1"/>
  <c r="DJ565" i="3" s="1"/>
  <c r="DJ566" i="3" s="1"/>
  <c r="DJ567" i="3" s="1"/>
  <c r="DJ568" i="3" s="1"/>
  <c r="DJ569" i="3" s="1"/>
  <c r="DJ570" i="3" s="1"/>
  <c r="DJ571" i="3" s="1"/>
  <c r="DJ572" i="3" s="1"/>
  <c r="DJ573" i="3" s="1"/>
  <c r="DJ574" i="3" s="1"/>
  <c r="DJ575" i="3" s="1"/>
  <c r="DJ576" i="3" s="1"/>
  <c r="DJ577" i="3" s="1"/>
  <c r="DJ578" i="3" s="1"/>
  <c r="DJ579" i="3" s="1"/>
  <c r="DJ580" i="3" s="1"/>
  <c r="DJ581" i="3" s="1"/>
  <c r="DJ582" i="3" s="1"/>
  <c r="DJ583" i="3" s="1"/>
  <c r="DJ584" i="3" s="1"/>
  <c r="DJ585" i="3" s="1"/>
  <c r="DJ586" i="3" s="1"/>
  <c r="DO526" i="3"/>
  <c r="DO527" i="3" s="1"/>
  <c r="DO528" i="3" s="1"/>
  <c r="DO529" i="3" s="1"/>
  <c r="DO530" i="3" s="1"/>
  <c r="DO531" i="3" s="1"/>
  <c r="DO532" i="3" s="1"/>
  <c r="DO533" i="3" s="1"/>
  <c r="DO534" i="3" s="1"/>
  <c r="DO535" i="3" s="1"/>
  <c r="DO536" i="3" s="1"/>
  <c r="DO537" i="3" s="1"/>
  <c r="DO538" i="3" s="1"/>
  <c r="DO539" i="3" s="1"/>
  <c r="DO540" i="3" s="1"/>
  <c r="DO541" i="3" s="1"/>
  <c r="DO542" i="3" s="1"/>
  <c r="DO543" i="3" s="1"/>
  <c r="DO544" i="3" s="1"/>
  <c r="DO545" i="3" s="1"/>
  <c r="DO546" i="3" s="1"/>
  <c r="DO547" i="3" s="1"/>
  <c r="DO548" i="3" s="1"/>
  <c r="DO549" i="3" s="1"/>
  <c r="DO550" i="3" s="1"/>
  <c r="DO551" i="3" s="1"/>
  <c r="DO552" i="3" s="1"/>
  <c r="DO553" i="3" s="1"/>
  <c r="DO554" i="3" s="1"/>
  <c r="DO555" i="3" s="1"/>
  <c r="DN526" i="3"/>
  <c r="DN527" i="3" s="1"/>
  <c r="DN528" i="3" s="1"/>
  <c r="DN529" i="3" s="1"/>
  <c r="DN530" i="3" s="1"/>
  <c r="DN531" i="3" s="1"/>
  <c r="DN532" i="3" s="1"/>
  <c r="DN533" i="3" s="1"/>
  <c r="DN534" i="3" s="1"/>
  <c r="DN535" i="3" s="1"/>
  <c r="DN536" i="3" s="1"/>
  <c r="DN537" i="3" s="1"/>
  <c r="DN538" i="3" s="1"/>
  <c r="DN539" i="3" s="1"/>
  <c r="DN540" i="3" s="1"/>
  <c r="DN541" i="3" s="1"/>
  <c r="DN542" i="3" s="1"/>
  <c r="DN543" i="3" s="1"/>
  <c r="DN544" i="3" s="1"/>
  <c r="DN545" i="3" s="1"/>
  <c r="DN546" i="3" s="1"/>
  <c r="DN547" i="3" s="1"/>
  <c r="DN548" i="3" s="1"/>
  <c r="DN549" i="3" s="1"/>
  <c r="DN550" i="3" s="1"/>
  <c r="DN551" i="3" s="1"/>
  <c r="DN552" i="3" s="1"/>
  <c r="DN553" i="3" s="1"/>
  <c r="DN554" i="3" s="1"/>
  <c r="DN555" i="3" s="1"/>
  <c r="DM526" i="3"/>
  <c r="DM527" i="3" s="1"/>
  <c r="DM528" i="3" s="1"/>
  <c r="DM529" i="3" s="1"/>
  <c r="DM530" i="3" s="1"/>
  <c r="DM531" i="3" s="1"/>
  <c r="DM532" i="3" s="1"/>
  <c r="DM533" i="3" s="1"/>
  <c r="DM534" i="3" s="1"/>
  <c r="DM535" i="3" s="1"/>
  <c r="DM536" i="3" s="1"/>
  <c r="DM537" i="3" s="1"/>
  <c r="DM538" i="3" s="1"/>
  <c r="DM539" i="3" s="1"/>
  <c r="DM540" i="3" s="1"/>
  <c r="DM541" i="3" s="1"/>
  <c r="DM542" i="3" s="1"/>
  <c r="DM543" i="3" s="1"/>
  <c r="DM544" i="3" s="1"/>
  <c r="DM545" i="3" s="1"/>
  <c r="DM546" i="3" s="1"/>
  <c r="DM547" i="3" s="1"/>
  <c r="DM548" i="3" s="1"/>
  <c r="DM549" i="3" s="1"/>
  <c r="DM550" i="3" s="1"/>
  <c r="DM551" i="3" s="1"/>
  <c r="DM552" i="3" s="1"/>
  <c r="DM553" i="3" s="1"/>
  <c r="DM554" i="3" s="1"/>
  <c r="DM555" i="3" s="1"/>
  <c r="DL526" i="3"/>
  <c r="DL527" i="3" s="1"/>
  <c r="DL528" i="3" s="1"/>
  <c r="DL529" i="3" s="1"/>
  <c r="DL530" i="3" s="1"/>
  <c r="DL531" i="3" s="1"/>
  <c r="DL532" i="3" s="1"/>
  <c r="DL533" i="3" s="1"/>
  <c r="DL534" i="3" s="1"/>
  <c r="DL535" i="3" s="1"/>
  <c r="DL536" i="3" s="1"/>
  <c r="DL537" i="3" s="1"/>
  <c r="DL538" i="3" s="1"/>
  <c r="DL539" i="3" s="1"/>
  <c r="DL540" i="3" s="1"/>
  <c r="DL541" i="3" s="1"/>
  <c r="DL542" i="3" s="1"/>
  <c r="DL543" i="3" s="1"/>
  <c r="DL544" i="3" s="1"/>
  <c r="DL545" i="3" s="1"/>
  <c r="DL546" i="3" s="1"/>
  <c r="DL547" i="3" s="1"/>
  <c r="DL548" i="3" s="1"/>
  <c r="DL549" i="3" s="1"/>
  <c r="DL550" i="3" s="1"/>
  <c r="DL551" i="3" s="1"/>
  <c r="DL552" i="3" s="1"/>
  <c r="DL553" i="3" s="1"/>
  <c r="DL554" i="3" s="1"/>
  <c r="DL555" i="3" s="1"/>
  <c r="DK526" i="3"/>
  <c r="DK527" i="3" s="1"/>
  <c r="DK528" i="3" s="1"/>
  <c r="DK529" i="3" s="1"/>
  <c r="DK530" i="3" s="1"/>
  <c r="DK531" i="3" s="1"/>
  <c r="DK532" i="3" s="1"/>
  <c r="DK533" i="3" s="1"/>
  <c r="DK534" i="3" s="1"/>
  <c r="DK535" i="3" s="1"/>
  <c r="DK536" i="3" s="1"/>
  <c r="DK537" i="3" s="1"/>
  <c r="DK538" i="3" s="1"/>
  <c r="DK539" i="3" s="1"/>
  <c r="DK540" i="3" s="1"/>
  <c r="DK541" i="3" s="1"/>
  <c r="DK542" i="3" s="1"/>
  <c r="DK543" i="3" s="1"/>
  <c r="DK544" i="3" s="1"/>
  <c r="DK545" i="3" s="1"/>
  <c r="DK546" i="3" s="1"/>
  <c r="DK547" i="3" s="1"/>
  <c r="DK548" i="3" s="1"/>
  <c r="DK549" i="3" s="1"/>
  <c r="DK550" i="3" s="1"/>
  <c r="DK551" i="3" s="1"/>
  <c r="DK552" i="3" s="1"/>
  <c r="DK553" i="3" s="1"/>
  <c r="DK554" i="3" s="1"/>
  <c r="DK555" i="3" s="1"/>
  <c r="DJ526" i="3"/>
  <c r="DJ527" i="3" s="1"/>
  <c r="DJ528" i="3" s="1"/>
  <c r="DJ529" i="3" s="1"/>
  <c r="DJ530" i="3" s="1"/>
  <c r="DJ531" i="3" s="1"/>
  <c r="DJ532" i="3" s="1"/>
  <c r="DJ533" i="3" s="1"/>
  <c r="DJ534" i="3" s="1"/>
  <c r="DJ535" i="3" s="1"/>
  <c r="DJ536" i="3" s="1"/>
  <c r="DJ537" i="3" s="1"/>
  <c r="DJ538" i="3" s="1"/>
  <c r="DJ539" i="3" s="1"/>
  <c r="DJ540" i="3" s="1"/>
  <c r="DJ541" i="3" s="1"/>
  <c r="DJ542" i="3" s="1"/>
  <c r="DJ543" i="3" s="1"/>
  <c r="DJ544" i="3" s="1"/>
  <c r="DJ545" i="3" s="1"/>
  <c r="DJ546" i="3" s="1"/>
  <c r="DJ547" i="3" s="1"/>
  <c r="DJ548" i="3" s="1"/>
  <c r="DJ549" i="3" s="1"/>
  <c r="DJ550" i="3" s="1"/>
  <c r="DJ551" i="3" s="1"/>
  <c r="DJ552" i="3" s="1"/>
  <c r="DJ553" i="3" s="1"/>
  <c r="DJ554" i="3" s="1"/>
  <c r="DJ555" i="3" s="1"/>
  <c r="DO495" i="3"/>
  <c r="DO496" i="3" s="1"/>
  <c r="DO497" i="3" s="1"/>
  <c r="DO498" i="3" s="1"/>
  <c r="DO499" i="3" s="1"/>
  <c r="DO500" i="3" s="1"/>
  <c r="DO501" i="3" s="1"/>
  <c r="DO502" i="3" s="1"/>
  <c r="DO503" i="3" s="1"/>
  <c r="DO504" i="3" s="1"/>
  <c r="DO505" i="3" s="1"/>
  <c r="DO506" i="3" s="1"/>
  <c r="DO507" i="3" s="1"/>
  <c r="DO508" i="3" s="1"/>
  <c r="DO509" i="3" s="1"/>
  <c r="DO510" i="3" s="1"/>
  <c r="DO511" i="3" s="1"/>
  <c r="DO512" i="3" s="1"/>
  <c r="DO513" i="3" s="1"/>
  <c r="DO514" i="3" s="1"/>
  <c r="DO515" i="3" s="1"/>
  <c r="DO516" i="3" s="1"/>
  <c r="DO517" i="3" s="1"/>
  <c r="DO518" i="3" s="1"/>
  <c r="DO519" i="3" s="1"/>
  <c r="DO520" i="3" s="1"/>
  <c r="DO521" i="3" s="1"/>
  <c r="DO522" i="3" s="1"/>
  <c r="DO523" i="3" s="1"/>
  <c r="DO524" i="3" s="1"/>
  <c r="DO525" i="3" s="1"/>
  <c r="DN495" i="3"/>
  <c r="DN496" i="3" s="1"/>
  <c r="DN497" i="3" s="1"/>
  <c r="DN498" i="3" s="1"/>
  <c r="DN499" i="3" s="1"/>
  <c r="DN500" i="3" s="1"/>
  <c r="DN501" i="3" s="1"/>
  <c r="DN502" i="3" s="1"/>
  <c r="DN503" i="3" s="1"/>
  <c r="DN504" i="3" s="1"/>
  <c r="DN505" i="3" s="1"/>
  <c r="DN506" i="3" s="1"/>
  <c r="DN507" i="3" s="1"/>
  <c r="DN508" i="3" s="1"/>
  <c r="DN509" i="3" s="1"/>
  <c r="DN510" i="3" s="1"/>
  <c r="DN511" i="3" s="1"/>
  <c r="DN512" i="3" s="1"/>
  <c r="DN513" i="3" s="1"/>
  <c r="DN514" i="3" s="1"/>
  <c r="DN515" i="3" s="1"/>
  <c r="DN516" i="3" s="1"/>
  <c r="DN517" i="3" s="1"/>
  <c r="DN518" i="3" s="1"/>
  <c r="DN519" i="3" s="1"/>
  <c r="DN520" i="3" s="1"/>
  <c r="DN521" i="3" s="1"/>
  <c r="DN522" i="3" s="1"/>
  <c r="DN523" i="3" s="1"/>
  <c r="DN524" i="3" s="1"/>
  <c r="DN525" i="3" s="1"/>
  <c r="DM495" i="3"/>
  <c r="DM496" i="3" s="1"/>
  <c r="DM497" i="3" s="1"/>
  <c r="DM498" i="3" s="1"/>
  <c r="DM499" i="3" s="1"/>
  <c r="DM500" i="3" s="1"/>
  <c r="DM501" i="3" s="1"/>
  <c r="DM502" i="3" s="1"/>
  <c r="DM503" i="3" s="1"/>
  <c r="DM504" i="3" s="1"/>
  <c r="DM505" i="3" s="1"/>
  <c r="DM506" i="3" s="1"/>
  <c r="DM507" i="3" s="1"/>
  <c r="DM508" i="3" s="1"/>
  <c r="DM509" i="3" s="1"/>
  <c r="DM510" i="3" s="1"/>
  <c r="DM511" i="3" s="1"/>
  <c r="DM512" i="3" s="1"/>
  <c r="DM513" i="3" s="1"/>
  <c r="DM514" i="3" s="1"/>
  <c r="DM515" i="3" s="1"/>
  <c r="DM516" i="3" s="1"/>
  <c r="DM517" i="3" s="1"/>
  <c r="DM518" i="3" s="1"/>
  <c r="DM519" i="3" s="1"/>
  <c r="DM520" i="3" s="1"/>
  <c r="DM521" i="3" s="1"/>
  <c r="DM522" i="3" s="1"/>
  <c r="DM523" i="3" s="1"/>
  <c r="DM524" i="3" s="1"/>
  <c r="DM525" i="3" s="1"/>
  <c r="DL495" i="3"/>
  <c r="DL496" i="3" s="1"/>
  <c r="DL497" i="3" s="1"/>
  <c r="DL498" i="3" s="1"/>
  <c r="DL499" i="3" s="1"/>
  <c r="DL500" i="3" s="1"/>
  <c r="DL501" i="3" s="1"/>
  <c r="DL502" i="3" s="1"/>
  <c r="DL503" i="3" s="1"/>
  <c r="DL504" i="3" s="1"/>
  <c r="DL505" i="3" s="1"/>
  <c r="DL506" i="3" s="1"/>
  <c r="DL507" i="3" s="1"/>
  <c r="DL508" i="3" s="1"/>
  <c r="DL509" i="3" s="1"/>
  <c r="DL510" i="3" s="1"/>
  <c r="DL511" i="3" s="1"/>
  <c r="DL512" i="3" s="1"/>
  <c r="DL513" i="3" s="1"/>
  <c r="DL514" i="3" s="1"/>
  <c r="DL515" i="3" s="1"/>
  <c r="DL516" i="3" s="1"/>
  <c r="DL517" i="3" s="1"/>
  <c r="DL518" i="3" s="1"/>
  <c r="DL519" i="3" s="1"/>
  <c r="DL520" i="3" s="1"/>
  <c r="DL521" i="3" s="1"/>
  <c r="DL522" i="3" s="1"/>
  <c r="DL523" i="3" s="1"/>
  <c r="DL524" i="3" s="1"/>
  <c r="DL525" i="3" s="1"/>
  <c r="DK495" i="3"/>
  <c r="DK496" i="3" s="1"/>
  <c r="DK497" i="3" s="1"/>
  <c r="DK498" i="3" s="1"/>
  <c r="DK499" i="3" s="1"/>
  <c r="DK500" i="3" s="1"/>
  <c r="DK501" i="3" s="1"/>
  <c r="DK502" i="3" s="1"/>
  <c r="DK503" i="3" s="1"/>
  <c r="DK504" i="3" s="1"/>
  <c r="DK505" i="3" s="1"/>
  <c r="DK506" i="3" s="1"/>
  <c r="DK507" i="3" s="1"/>
  <c r="DK508" i="3" s="1"/>
  <c r="DK509" i="3" s="1"/>
  <c r="DK510" i="3" s="1"/>
  <c r="DK511" i="3" s="1"/>
  <c r="DK512" i="3" s="1"/>
  <c r="DK513" i="3" s="1"/>
  <c r="DK514" i="3" s="1"/>
  <c r="DK515" i="3" s="1"/>
  <c r="DK516" i="3" s="1"/>
  <c r="DK517" i="3" s="1"/>
  <c r="DK518" i="3" s="1"/>
  <c r="DK519" i="3" s="1"/>
  <c r="DK520" i="3" s="1"/>
  <c r="DK521" i="3" s="1"/>
  <c r="DK522" i="3" s="1"/>
  <c r="DK523" i="3" s="1"/>
  <c r="DK524" i="3" s="1"/>
  <c r="DK525" i="3" s="1"/>
  <c r="DJ495" i="3"/>
  <c r="DJ496" i="3" s="1"/>
  <c r="DJ497" i="3" s="1"/>
  <c r="DJ498" i="3" s="1"/>
  <c r="DJ499" i="3" s="1"/>
  <c r="DJ500" i="3" s="1"/>
  <c r="DJ501" i="3" s="1"/>
  <c r="DJ502" i="3" s="1"/>
  <c r="DJ503" i="3" s="1"/>
  <c r="DJ504" i="3" s="1"/>
  <c r="DJ505" i="3" s="1"/>
  <c r="DJ506" i="3" s="1"/>
  <c r="DJ507" i="3" s="1"/>
  <c r="DJ508" i="3" s="1"/>
  <c r="DJ509" i="3" s="1"/>
  <c r="DJ510" i="3" s="1"/>
  <c r="DJ511" i="3" s="1"/>
  <c r="DJ512" i="3" s="1"/>
  <c r="DJ513" i="3" s="1"/>
  <c r="DJ514" i="3" s="1"/>
  <c r="DJ515" i="3" s="1"/>
  <c r="DJ516" i="3" s="1"/>
  <c r="DJ517" i="3" s="1"/>
  <c r="DJ518" i="3" s="1"/>
  <c r="DJ519" i="3" s="1"/>
  <c r="DJ520" i="3" s="1"/>
  <c r="DJ521" i="3" s="1"/>
  <c r="DJ522" i="3" s="1"/>
  <c r="DJ523" i="3" s="1"/>
  <c r="DJ524" i="3" s="1"/>
  <c r="DJ525" i="3" s="1"/>
  <c r="DO465" i="3"/>
  <c r="DO466" i="3" s="1"/>
  <c r="DO467" i="3" s="1"/>
  <c r="DO468" i="3" s="1"/>
  <c r="DO469" i="3" s="1"/>
  <c r="DO470" i="3" s="1"/>
  <c r="DO471" i="3" s="1"/>
  <c r="DO472" i="3" s="1"/>
  <c r="DO473" i="3" s="1"/>
  <c r="DO474" i="3" s="1"/>
  <c r="DO475" i="3" s="1"/>
  <c r="DO476" i="3" s="1"/>
  <c r="DO477" i="3" s="1"/>
  <c r="DO478" i="3" s="1"/>
  <c r="DO479" i="3" s="1"/>
  <c r="DO480" i="3" s="1"/>
  <c r="DO481" i="3" s="1"/>
  <c r="DO482" i="3" s="1"/>
  <c r="DO483" i="3" s="1"/>
  <c r="DO484" i="3" s="1"/>
  <c r="DO485" i="3" s="1"/>
  <c r="DO486" i="3" s="1"/>
  <c r="DO487" i="3" s="1"/>
  <c r="DO488" i="3" s="1"/>
  <c r="DO489" i="3" s="1"/>
  <c r="DO490" i="3" s="1"/>
  <c r="DO491" i="3" s="1"/>
  <c r="DO492" i="3" s="1"/>
  <c r="DO493" i="3" s="1"/>
  <c r="DO494" i="3" s="1"/>
  <c r="DN465" i="3"/>
  <c r="DN466" i="3" s="1"/>
  <c r="DN467" i="3" s="1"/>
  <c r="DN468" i="3" s="1"/>
  <c r="DN469" i="3" s="1"/>
  <c r="DN470" i="3" s="1"/>
  <c r="DN471" i="3" s="1"/>
  <c r="DN472" i="3" s="1"/>
  <c r="DN473" i="3" s="1"/>
  <c r="DN474" i="3" s="1"/>
  <c r="DN475" i="3" s="1"/>
  <c r="DN476" i="3" s="1"/>
  <c r="DN477" i="3" s="1"/>
  <c r="DN478" i="3" s="1"/>
  <c r="DN479" i="3" s="1"/>
  <c r="DN480" i="3" s="1"/>
  <c r="DN481" i="3" s="1"/>
  <c r="DN482" i="3" s="1"/>
  <c r="DN483" i="3" s="1"/>
  <c r="DN484" i="3" s="1"/>
  <c r="DN485" i="3" s="1"/>
  <c r="DN486" i="3" s="1"/>
  <c r="DN487" i="3" s="1"/>
  <c r="DN488" i="3" s="1"/>
  <c r="DN489" i="3" s="1"/>
  <c r="DN490" i="3" s="1"/>
  <c r="DN491" i="3" s="1"/>
  <c r="DN492" i="3" s="1"/>
  <c r="DN493" i="3" s="1"/>
  <c r="DN494" i="3" s="1"/>
  <c r="DM465" i="3"/>
  <c r="DM466" i="3" s="1"/>
  <c r="DM467" i="3" s="1"/>
  <c r="DM468" i="3" s="1"/>
  <c r="DM469" i="3" s="1"/>
  <c r="DM470" i="3" s="1"/>
  <c r="DM471" i="3" s="1"/>
  <c r="DM472" i="3" s="1"/>
  <c r="DM473" i="3" s="1"/>
  <c r="DM474" i="3" s="1"/>
  <c r="DM475" i="3" s="1"/>
  <c r="DM476" i="3" s="1"/>
  <c r="DM477" i="3" s="1"/>
  <c r="DM478" i="3" s="1"/>
  <c r="DM479" i="3" s="1"/>
  <c r="DM480" i="3" s="1"/>
  <c r="DM481" i="3" s="1"/>
  <c r="DM482" i="3" s="1"/>
  <c r="DM483" i="3" s="1"/>
  <c r="DM484" i="3" s="1"/>
  <c r="DM485" i="3" s="1"/>
  <c r="DM486" i="3" s="1"/>
  <c r="DM487" i="3" s="1"/>
  <c r="DM488" i="3" s="1"/>
  <c r="DM489" i="3" s="1"/>
  <c r="DM490" i="3" s="1"/>
  <c r="DM491" i="3" s="1"/>
  <c r="DM492" i="3" s="1"/>
  <c r="DM493" i="3" s="1"/>
  <c r="DM494" i="3" s="1"/>
  <c r="DL465" i="3"/>
  <c r="DL466" i="3" s="1"/>
  <c r="DL467" i="3" s="1"/>
  <c r="DL468" i="3" s="1"/>
  <c r="DL469" i="3" s="1"/>
  <c r="DL470" i="3" s="1"/>
  <c r="DL471" i="3" s="1"/>
  <c r="DL472" i="3" s="1"/>
  <c r="DL473" i="3" s="1"/>
  <c r="DL474" i="3" s="1"/>
  <c r="DL475" i="3" s="1"/>
  <c r="DL476" i="3" s="1"/>
  <c r="DL477" i="3" s="1"/>
  <c r="DL478" i="3" s="1"/>
  <c r="DL479" i="3" s="1"/>
  <c r="DL480" i="3" s="1"/>
  <c r="DL481" i="3" s="1"/>
  <c r="DL482" i="3" s="1"/>
  <c r="DL483" i="3" s="1"/>
  <c r="DL484" i="3" s="1"/>
  <c r="DL485" i="3" s="1"/>
  <c r="DL486" i="3" s="1"/>
  <c r="DL487" i="3" s="1"/>
  <c r="DL488" i="3" s="1"/>
  <c r="DL489" i="3" s="1"/>
  <c r="DL490" i="3" s="1"/>
  <c r="DL491" i="3" s="1"/>
  <c r="DL492" i="3" s="1"/>
  <c r="DL493" i="3" s="1"/>
  <c r="DL494" i="3" s="1"/>
  <c r="DK465" i="3"/>
  <c r="DK466" i="3" s="1"/>
  <c r="DK467" i="3" s="1"/>
  <c r="DJ465" i="3"/>
  <c r="DJ466" i="3" s="1"/>
  <c r="DJ467" i="3" s="1"/>
  <c r="DJ468" i="3" s="1"/>
  <c r="DJ469" i="3" s="1"/>
  <c r="DJ470" i="3" s="1"/>
  <c r="DJ471" i="3" s="1"/>
  <c r="DJ472" i="3" s="1"/>
  <c r="DJ473" i="3" s="1"/>
  <c r="DJ474" i="3" s="1"/>
  <c r="DJ475" i="3" s="1"/>
  <c r="DJ476" i="3" s="1"/>
  <c r="DJ477" i="3" s="1"/>
  <c r="DJ478" i="3" s="1"/>
  <c r="DJ479" i="3" s="1"/>
  <c r="DJ480" i="3" s="1"/>
  <c r="DJ481" i="3" s="1"/>
  <c r="DJ482" i="3" s="1"/>
  <c r="DJ483" i="3" s="1"/>
  <c r="DJ484" i="3" s="1"/>
  <c r="DJ485" i="3" s="1"/>
  <c r="DJ486" i="3" s="1"/>
  <c r="DJ487" i="3" s="1"/>
  <c r="DJ488" i="3" s="1"/>
  <c r="DJ489" i="3" s="1"/>
  <c r="DJ490" i="3" s="1"/>
  <c r="DJ491" i="3" s="1"/>
  <c r="DJ492" i="3" s="1"/>
  <c r="DJ493" i="3" s="1"/>
  <c r="DJ494" i="3" s="1"/>
  <c r="DI446" i="3"/>
  <c r="DI442" i="3"/>
  <c r="DI441" i="3"/>
  <c r="DI438" i="3"/>
  <c r="DO434" i="3"/>
  <c r="DO435" i="3" s="1"/>
  <c r="DO436" i="3" s="1"/>
  <c r="DO437" i="3" s="1"/>
  <c r="DO438" i="3" s="1"/>
  <c r="DO439" i="3" s="1"/>
  <c r="DO440" i="3" s="1"/>
  <c r="DO441" i="3" s="1"/>
  <c r="DO442" i="3" s="1"/>
  <c r="DO443" i="3" s="1"/>
  <c r="DO444" i="3" s="1"/>
  <c r="DO445" i="3" s="1"/>
  <c r="DO446" i="3" s="1"/>
  <c r="DO447" i="3" s="1"/>
  <c r="DO448" i="3" s="1"/>
  <c r="DO449" i="3" s="1"/>
  <c r="DO450" i="3" s="1"/>
  <c r="DO451" i="3" s="1"/>
  <c r="DO452" i="3" s="1"/>
  <c r="DO453" i="3" s="1"/>
  <c r="DO454" i="3" s="1"/>
  <c r="DO455" i="3" s="1"/>
  <c r="DO456" i="3" s="1"/>
  <c r="DO457" i="3" s="1"/>
  <c r="DO458" i="3" s="1"/>
  <c r="DO459" i="3" s="1"/>
  <c r="DO460" i="3" s="1"/>
  <c r="DO461" i="3" s="1"/>
  <c r="DO462" i="3" s="1"/>
  <c r="DO463" i="3" s="1"/>
  <c r="DO464" i="3" s="1"/>
  <c r="DN434" i="3"/>
  <c r="DN435" i="3" s="1"/>
  <c r="DN436" i="3" s="1"/>
  <c r="DN437" i="3" s="1"/>
  <c r="DN438" i="3" s="1"/>
  <c r="DN439" i="3" s="1"/>
  <c r="DN440" i="3" s="1"/>
  <c r="DN441" i="3" s="1"/>
  <c r="DN442" i="3" s="1"/>
  <c r="DN443" i="3" s="1"/>
  <c r="DN444" i="3" s="1"/>
  <c r="DN445" i="3" s="1"/>
  <c r="DN446" i="3" s="1"/>
  <c r="DN447" i="3" s="1"/>
  <c r="DN448" i="3" s="1"/>
  <c r="DN449" i="3" s="1"/>
  <c r="DN450" i="3" s="1"/>
  <c r="DN451" i="3" s="1"/>
  <c r="DN452" i="3" s="1"/>
  <c r="DN453" i="3" s="1"/>
  <c r="DN454" i="3" s="1"/>
  <c r="DN455" i="3" s="1"/>
  <c r="DN456" i="3" s="1"/>
  <c r="DN457" i="3" s="1"/>
  <c r="DN458" i="3" s="1"/>
  <c r="DN459" i="3" s="1"/>
  <c r="DN460" i="3" s="1"/>
  <c r="DN461" i="3" s="1"/>
  <c r="DN462" i="3" s="1"/>
  <c r="DN463" i="3" s="1"/>
  <c r="DN464" i="3" s="1"/>
  <c r="DM434" i="3"/>
  <c r="DM435" i="3" s="1"/>
  <c r="DM436" i="3" s="1"/>
  <c r="DM437" i="3" s="1"/>
  <c r="DM438" i="3" s="1"/>
  <c r="DM439" i="3" s="1"/>
  <c r="DM440" i="3" s="1"/>
  <c r="DM441" i="3" s="1"/>
  <c r="DM442" i="3" s="1"/>
  <c r="DM443" i="3" s="1"/>
  <c r="DM444" i="3" s="1"/>
  <c r="DM445" i="3" s="1"/>
  <c r="DM446" i="3" s="1"/>
  <c r="DM447" i="3" s="1"/>
  <c r="DM448" i="3" s="1"/>
  <c r="DM449" i="3" s="1"/>
  <c r="DM450" i="3" s="1"/>
  <c r="DM451" i="3" s="1"/>
  <c r="DM452" i="3" s="1"/>
  <c r="DM453" i="3" s="1"/>
  <c r="DM454" i="3" s="1"/>
  <c r="DM455" i="3" s="1"/>
  <c r="DM456" i="3" s="1"/>
  <c r="DM457" i="3" s="1"/>
  <c r="DM458" i="3" s="1"/>
  <c r="DM459" i="3" s="1"/>
  <c r="DM460" i="3" s="1"/>
  <c r="DM461" i="3" s="1"/>
  <c r="DM462" i="3" s="1"/>
  <c r="DM463" i="3" s="1"/>
  <c r="DM464" i="3" s="1"/>
  <c r="DL434" i="3"/>
  <c r="DL435" i="3" s="1"/>
  <c r="DL436" i="3" s="1"/>
  <c r="DL437" i="3" s="1"/>
  <c r="DL438" i="3" s="1"/>
  <c r="DL439" i="3" s="1"/>
  <c r="DL440" i="3" s="1"/>
  <c r="DL441" i="3" s="1"/>
  <c r="DL442" i="3" s="1"/>
  <c r="DL443" i="3" s="1"/>
  <c r="DL444" i="3" s="1"/>
  <c r="DL445" i="3" s="1"/>
  <c r="DL446" i="3" s="1"/>
  <c r="DL447" i="3" s="1"/>
  <c r="DL448" i="3" s="1"/>
  <c r="DL449" i="3" s="1"/>
  <c r="DL450" i="3" s="1"/>
  <c r="DL451" i="3" s="1"/>
  <c r="DL452" i="3" s="1"/>
  <c r="DL453" i="3" s="1"/>
  <c r="DL454" i="3" s="1"/>
  <c r="DL455" i="3" s="1"/>
  <c r="DL456" i="3" s="1"/>
  <c r="DL457" i="3" s="1"/>
  <c r="DL458" i="3" s="1"/>
  <c r="DL459" i="3" s="1"/>
  <c r="DL460" i="3" s="1"/>
  <c r="DL461" i="3" s="1"/>
  <c r="DL462" i="3" s="1"/>
  <c r="DL463" i="3" s="1"/>
  <c r="DL464" i="3" s="1"/>
  <c r="DK434" i="3"/>
  <c r="DK435" i="3" s="1"/>
  <c r="DK436" i="3" s="1"/>
  <c r="DK437" i="3" s="1"/>
  <c r="DK438" i="3" s="1"/>
  <c r="DK439" i="3" s="1"/>
  <c r="DK440" i="3" s="1"/>
  <c r="DK441" i="3" s="1"/>
  <c r="DK442" i="3" s="1"/>
  <c r="DK443" i="3" s="1"/>
  <c r="DK444" i="3" s="1"/>
  <c r="DK445" i="3" s="1"/>
  <c r="DK446" i="3" s="1"/>
  <c r="DK447" i="3" s="1"/>
  <c r="DK448" i="3" s="1"/>
  <c r="DK449" i="3" s="1"/>
  <c r="DK450" i="3" s="1"/>
  <c r="DK451" i="3" s="1"/>
  <c r="DK452" i="3" s="1"/>
  <c r="DK453" i="3" s="1"/>
  <c r="DK454" i="3" s="1"/>
  <c r="DK455" i="3" s="1"/>
  <c r="DK456" i="3" s="1"/>
  <c r="DK457" i="3" s="1"/>
  <c r="DK458" i="3" s="1"/>
  <c r="DK459" i="3" s="1"/>
  <c r="DK460" i="3" s="1"/>
  <c r="DK461" i="3" s="1"/>
  <c r="DK462" i="3" s="1"/>
  <c r="DK463" i="3" s="1"/>
  <c r="DK464" i="3" s="1"/>
  <c r="DJ434" i="3"/>
  <c r="DJ435" i="3" s="1"/>
  <c r="DJ436" i="3" s="1"/>
  <c r="DJ437" i="3" s="1"/>
  <c r="DJ438" i="3" s="1"/>
  <c r="DJ439" i="3" s="1"/>
  <c r="DJ440" i="3" s="1"/>
  <c r="DJ441" i="3" s="1"/>
  <c r="DJ442" i="3" s="1"/>
  <c r="DJ443" i="3" s="1"/>
  <c r="DJ444" i="3" s="1"/>
  <c r="DJ445" i="3" s="1"/>
  <c r="DJ446" i="3" s="1"/>
  <c r="DJ447" i="3" s="1"/>
  <c r="DJ448" i="3" s="1"/>
  <c r="DJ449" i="3" s="1"/>
  <c r="DJ450" i="3" s="1"/>
  <c r="DJ451" i="3" s="1"/>
  <c r="DJ452" i="3" s="1"/>
  <c r="DJ453" i="3" s="1"/>
  <c r="DJ454" i="3" s="1"/>
  <c r="DJ455" i="3" s="1"/>
  <c r="DJ456" i="3" s="1"/>
  <c r="DJ457" i="3" s="1"/>
  <c r="DJ458" i="3" s="1"/>
  <c r="DJ459" i="3" s="1"/>
  <c r="DJ460" i="3" s="1"/>
  <c r="DJ461" i="3" s="1"/>
  <c r="DJ462" i="3" s="1"/>
  <c r="DJ463" i="3" s="1"/>
  <c r="DJ464" i="3" s="1"/>
  <c r="DI433" i="3"/>
  <c r="DO405" i="3"/>
  <c r="DO406" i="3" s="1"/>
  <c r="DO407" i="3" s="1"/>
  <c r="DO408" i="3" s="1"/>
  <c r="DO409" i="3" s="1"/>
  <c r="DO410" i="3" s="1"/>
  <c r="DO411" i="3" s="1"/>
  <c r="DO412" i="3" s="1"/>
  <c r="DO413" i="3" s="1"/>
  <c r="DO414" i="3" s="1"/>
  <c r="DO415" i="3" s="1"/>
  <c r="DO416" i="3" s="1"/>
  <c r="DO417" i="3" s="1"/>
  <c r="DO418" i="3" s="1"/>
  <c r="DO419" i="3" s="1"/>
  <c r="DO420" i="3" s="1"/>
  <c r="DO421" i="3" s="1"/>
  <c r="DO422" i="3" s="1"/>
  <c r="DO423" i="3" s="1"/>
  <c r="DO424" i="3" s="1"/>
  <c r="DO425" i="3" s="1"/>
  <c r="DO426" i="3" s="1"/>
  <c r="DO427" i="3" s="1"/>
  <c r="DO428" i="3" s="1"/>
  <c r="DO429" i="3" s="1"/>
  <c r="DO430" i="3" s="1"/>
  <c r="DO431" i="3" s="1"/>
  <c r="DO432" i="3" s="1"/>
  <c r="DN405" i="3"/>
  <c r="DN406" i="3" s="1"/>
  <c r="DN407" i="3" s="1"/>
  <c r="DN408" i="3" s="1"/>
  <c r="DN409" i="3" s="1"/>
  <c r="DN410" i="3" s="1"/>
  <c r="DN411" i="3" s="1"/>
  <c r="DN412" i="3" s="1"/>
  <c r="DN413" i="3" s="1"/>
  <c r="DN414" i="3" s="1"/>
  <c r="DN415" i="3" s="1"/>
  <c r="DN416" i="3" s="1"/>
  <c r="DN417" i="3" s="1"/>
  <c r="DN418" i="3" s="1"/>
  <c r="DN419" i="3" s="1"/>
  <c r="DN420" i="3" s="1"/>
  <c r="DN421" i="3" s="1"/>
  <c r="DN422" i="3" s="1"/>
  <c r="DN423" i="3" s="1"/>
  <c r="DN424" i="3" s="1"/>
  <c r="DN425" i="3" s="1"/>
  <c r="DN426" i="3" s="1"/>
  <c r="DN427" i="3" s="1"/>
  <c r="DN428" i="3" s="1"/>
  <c r="DN429" i="3" s="1"/>
  <c r="DN430" i="3" s="1"/>
  <c r="DN431" i="3" s="1"/>
  <c r="DN432" i="3" s="1"/>
  <c r="DM405" i="3"/>
  <c r="DM406" i="3" s="1"/>
  <c r="DM407" i="3" s="1"/>
  <c r="DM408" i="3" s="1"/>
  <c r="DM409" i="3" s="1"/>
  <c r="DM410" i="3" s="1"/>
  <c r="DM411" i="3" s="1"/>
  <c r="DM412" i="3" s="1"/>
  <c r="DM413" i="3" s="1"/>
  <c r="DM414" i="3" s="1"/>
  <c r="DM415" i="3" s="1"/>
  <c r="DM416" i="3" s="1"/>
  <c r="DM417" i="3" s="1"/>
  <c r="DM418" i="3" s="1"/>
  <c r="DM419" i="3" s="1"/>
  <c r="DM420" i="3" s="1"/>
  <c r="DM421" i="3" s="1"/>
  <c r="DM422" i="3" s="1"/>
  <c r="DM423" i="3" s="1"/>
  <c r="DM424" i="3" s="1"/>
  <c r="DM425" i="3" s="1"/>
  <c r="DM426" i="3" s="1"/>
  <c r="DM427" i="3" s="1"/>
  <c r="DM428" i="3" s="1"/>
  <c r="DM429" i="3" s="1"/>
  <c r="DM430" i="3" s="1"/>
  <c r="DM431" i="3" s="1"/>
  <c r="DM432" i="3" s="1"/>
  <c r="DL405" i="3"/>
  <c r="DL406" i="3" s="1"/>
  <c r="DL407" i="3" s="1"/>
  <c r="DL408" i="3" s="1"/>
  <c r="DL409" i="3" s="1"/>
  <c r="DL410" i="3" s="1"/>
  <c r="DL411" i="3" s="1"/>
  <c r="DL412" i="3" s="1"/>
  <c r="DL413" i="3" s="1"/>
  <c r="DL414" i="3" s="1"/>
  <c r="DL415" i="3" s="1"/>
  <c r="DL416" i="3" s="1"/>
  <c r="DL417" i="3" s="1"/>
  <c r="DL418" i="3" s="1"/>
  <c r="DL419" i="3" s="1"/>
  <c r="DL420" i="3" s="1"/>
  <c r="DL421" i="3" s="1"/>
  <c r="DL422" i="3" s="1"/>
  <c r="DL423" i="3" s="1"/>
  <c r="DL424" i="3" s="1"/>
  <c r="DL425" i="3" s="1"/>
  <c r="DL426" i="3" s="1"/>
  <c r="DL427" i="3" s="1"/>
  <c r="DL428" i="3" s="1"/>
  <c r="DL429" i="3" s="1"/>
  <c r="DL430" i="3" s="1"/>
  <c r="DL431" i="3" s="1"/>
  <c r="DL432" i="3" s="1"/>
  <c r="DK405" i="3"/>
  <c r="DK406" i="3" s="1"/>
  <c r="DK407" i="3" s="1"/>
  <c r="DK408" i="3" s="1"/>
  <c r="DK409" i="3" s="1"/>
  <c r="DK410" i="3" s="1"/>
  <c r="DK411" i="3" s="1"/>
  <c r="DK412" i="3" s="1"/>
  <c r="DK413" i="3" s="1"/>
  <c r="DK414" i="3" s="1"/>
  <c r="DK415" i="3" s="1"/>
  <c r="DK416" i="3" s="1"/>
  <c r="DK417" i="3" s="1"/>
  <c r="DK418" i="3" s="1"/>
  <c r="DK419" i="3" s="1"/>
  <c r="DK420" i="3" s="1"/>
  <c r="DK421" i="3" s="1"/>
  <c r="DK422" i="3" s="1"/>
  <c r="DK423" i="3" s="1"/>
  <c r="DK424" i="3" s="1"/>
  <c r="DK425" i="3" s="1"/>
  <c r="DK426" i="3" s="1"/>
  <c r="DK427" i="3" s="1"/>
  <c r="DK428" i="3" s="1"/>
  <c r="DK429" i="3" s="1"/>
  <c r="DK430" i="3" s="1"/>
  <c r="DK431" i="3" s="1"/>
  <c r="DK432" i="3" s="1"/>
  <c r="DJ405" i="3"/>
  <c r="DJ406" i="3" s="1"/>
  <c r="DJ407" i="3" s="1"/>
  <c r="DJ408" i="3" s="1"/>
  <c r="DJ409" i="3" s="1"/>
  <c r="DJ410" i="3" s="1"/>
  <c r="DJ411" i="3" s="1"/>
  <c r="DJ412" i="3" s="1"/>
  <c r="DJ413" i="3" s="1"/>
  <c r="DJ414" i="3" s="1"/>
  <c r="DJ415" i="3" s="1"/>
  <c r="DJ416" i="3" s="1"/>
  <c r="DJ417" i="3" s="1"/>
  <c r="DJ418" i="3" s="1"/>
  <c r="DJ419" i="3" s="1"/>
  <c r="DJ420" i="3" s="1"/>
  <c r="DJ421" i="3" s="1"/>
  <c r="DJ422" i="3" s="1"/>
  <c r="DJ423" i="3" s="1"/>
  <c r="DJ424" i="3" s="1"/>
  <c r="DJ425" i="3" s="1"/>
  <c r="DJ426" i="3" s="1"/>
  <c r="DJ427" i="3" s="1"/>
  <c r="DJ428" i="3" s="1"/>
  <c r="DJ429" i="3" s="1"/>
  <c r="DJ430" i="3" s="1"/>
  <c r="DJ431" i="3" s="1"/>
  <c r="DJ432" i="3" s="1"/>
  <c r="DI385" i="3"/>
  <c r="DI383" i="3"/>
  <c r="DI379" i="3"/>
  <c r="DI376" i="3"/>
  <c r="DO374" i="3"/>
  <c r="DO375" i="3" s="1"/>
  <c r="DO376" i="3" s="1"/>
  <c r="DO377" i="3" s="1"/>
  <c r="DO378" i="3" s="1"/>
  <c r="DO379" i="3" s="1"/>
  <c r="DO380" i="3" s="1"/>
  <c r="DO381" i="3" s="1"/>
  <c r="DO382" i="3" s="1"/>
  <c r="DO383" i="3" s="1"/>
  <c r="DO384" i="3" s="1"/>
  <c r="DO385" i="3" s="1"/>
  <c r="DO386" i="3" s="1"/>
  <c r="DO387" i="3" s="1"/>
  <c r="DO388" i="3" s="1"/>
  <c r="DO389" i="3" s="1"/>
  <c r="DO390" i="3" s="1"/>
  <c r="DO391" i="3" s="1"/>
  <c r="DO392" i="3" s="1"/>
  <c r="DO393" i="3" s="1"/>
  <c r="DO394" i="3" s="1"/>
  <c r="DO395" i="3" s="1"/>
  <c r="DO396" i="3" s="1"/>
  <c r="DO397" i="3" s="1"/>
  <c r="DO398" i="3" s="1"/>
  <c r="DO399" i="3" s="1"/>
  <c r="DO400" i="3" s="1"/>
  <c r="DO401" i="3" s="1"/>
  <c r="DO402" i="3" s="1"/>
  <c r="DO403" i="3" s="1"/>
  <c r="DO404" i="3" s="1"/>
  <c r="DN374" i="3"/>
  <c r="DN375" i="3" s="1"/>
  <c r="DN376" i="3" s="1"/>
  <c r="DN377" i="3" s="1"/>
  <c r="DN378" i="3" s="1"/>
  <c r="DN379" i="3" s="1"/>
  <c r="DN380" i="3" s="1"/>
  <c r="DN381" i="3" s="1"/>
  <c r="DN382" i="3" s="1"/>
  <c r="DN383" i="3" s="1"/>
  <c r="DN384" i="3" s="1"/>
  <c r="DN385" i="3" s="1"/>
  <c r="DN386" i="3" s="1"/>
  <c r="DN387" i="3" s="1"/>
  <c r="DN388" i="3" s="1"/>
  <c r="DN389" i="3" s="1"/>
  <c r="DN390" i="3" s="1"/>
  <c r="DN391" i="3" s="1"/>
  <c r="DN392" i="3" s="1"/>
  <c r="DN393" i="3" s="1"/>
  <c r="DN394" i="3" s="1"/>
  <c r="DN395" i="3" s="1"/>
  <c r="DN396" i="3" s="1"/>
  <c r="DN397" i="3" s="1"/>
  <c r="DN398" i="3" s="1"/>
  <c r="DN399" i="3" s="1"/>
  <c r="DN400" i="3" s="1"/>
  <c r="DN401" i="3" s="1"/>
  <c r="DN402" i="3" s="1"/>
  <c r="DN403" i="3" s="1"/>
  <c r="DN404" i="3" s="1"/>
  <c r="DM374" i="3"/>
  <c r="DM375" i="3" s="1"/>
  <c r="DM376" i="3" s="1"/>
  <c r="DM377" i="3" s="1"/>
  <c r="DM378" i="3" s="1"/>
  <c r="DM379" i="3" s="1"/>
  <c r="DM380" i="3" s="1"/>
  <c r="DM381" i="3" s="1"/>
  <c r="DM382" i="3" s="1"/>
  <c r="DM383" i="3" s="1"/>
  <c r="DM384" i="3" s="1"/>
  <c r="DM385" i="3" s="1"/>
  <c r="DM386" i="3" s="1"/>
  <c r="DM387" i="3" s="1"/>
  <c r="DM388" i="3" s="1"/>
  <c r="DM389" i="3" s="1"/>
  <c r="DM390" i="3" s="1"/>
  <c r="DM391" i="3" s="1"/>
  <c r="DM392" i="3" s="1"/>
  <c r="DM393" i="3" s="1"/>
  <c r="DM394" i="3" s="1"/>
  <c r="DM395" i="3" s="1"/>
  <c r="DM396" i="3" s="1"/>
  <c r="DM397" i="3" s="1"/>
  <c r="DM398" i="3" s="1"/>
  <c r="DM399" i="3" s="1"/>
  <c r="DM400" i="3" s="1"/>
  <c r="DM401" i="3" s="1"/>
  <c r="DM402" i="3" s="1"/>
  <c r="DM403" i="3" s="1"/>
  <c r="DM404" i="3" s="1"/>
  <c r="DL374" i="3"/>
  <c r="DL375" i="3" s="1"/>
  <c r="DL376" i="3" s="1"/>
  <c r="DL377" i="3" s="1"/>
  <c r="DL378" i="3" s="1"/>
  <c r="DL379" i="3" s="1"/>
  <c r="DL380" i="3" s="1"/>
  <c r="DL381" i="3" s="1"/>
  <c r="DL382" i="3" s="1"/>
  <c r="DL383" i="3" s="1"/>
  <c r="DL384" i="3" s="1"/>
  <c r="DL385" i="3" s="1"/>
  <c r="DL386" i="3" s="1"/>
  <c r="DL387" i="3" s="1"/>
  <c r="DL388" i="3" s="1"/>
  <c r="DL389" i="3" s="1"/>
  <c r="DL390" i="3" s="1"/>
  <c r="DL391" i="3" s="1"/>
  <c r="DL392" i="3" s="1"/>
  <c r="DL393" i="3" s="1"/>
  <c r="DL394" i="3" s="1"/>
  <c r="DL395" i="3" s="1"/>
  <c r="DL396" i="3" s="1"/>
  <c r="DL397" i="3" s="1"/>
  <c r="DL398" i="3" s="1"/>
  <c r="DL399" i="3" s="1"/>
  <c r="DL400" i="3" s="1"/>
  <c r="DL401" i="3" s="1"/>
  <c r="DL402" i="3" s="1"/>
  <c r="DL403" i="3" s="1"/>
  <c r="DL404" i="3" s="1"/>
  <c r="DK374" i="3"/>
  <c r="DK375" i="3" s="1"/>
  <c r="DK376" i="3" s="1"/>
  <c r="DK377" i="3" s="1"/>
  <c r="DK378" i="3" s="1"/>
  <c r="DK379" i="3" s="1"/>
  <c r="DK380" i="3" s="1"/>
  <c r="DK381" i="3" s="1"/>
  <c r="DK382" i="3" s="1"/>
  <c r="DK383" i="3" s="1"/>
  <c r="DK384" i="3" s="1"/>
  <c r="DK385" i="3" s="1"/>
  <c r="DK386" i="3" s="1"/>
  <c r="DK387" i="3" s="1"/>
  <c r="DK388" i="3" s="1"/>
  <c r="DK389" i="3" s="1"/>
  <c r="DK390" i="3" s="1"/>
  <c r="DK391" i="3" s="1"/>
  <c r="DK392" i="3" s="1"/>
  <c r="DK393" i="3" s="1"/>
  <c r="DK394" i="3" s="1"/>
  <c r="DK395" i="3" s="1"/>
  <c r="DK396" i="3" s="1"/>
  <c r="DK397" i="3" s="1"/>
  <c r="DK398" i="3" s="1"/>
  <c r="DK399" i="3" s="1"/>
  <c r="DK400" i="3" s="1"/>
  <c r="DK401" i="3" s="1"/>
  <c r="DK402" i="3" s="1"/>
  <c r="DK403" i="3" s="1"/>
  <c r="DK404" i="3" s="1"/>
  <c r="DJ374" i="3"/>
  <c r="DJ375" i="3" s="1"/>
  <c r="DJ376" i="3" s="1"/>
  <c r="DJ377" i="3" s="1"/>
  <c r="DJ378" i="3" s="1"/>
  <c r="DJ379" i="3" s="1"/>
  <c r="DJ380" i="3" s="1"/>
  <c r="DJ381" i="3" s="1"/>
  <c r="DJ382" i="3" s="1"/>
  <c r="DJ383" i="3" s="1"/>
  <c r="DJ384" i="3" s="1"/>
  <c r="DJ385" i="3" s="1"/>
  <c r="DJ386" i="3" s="1"/>
  <c r="DJ387" i="3" s="1"/>
  <c r="DJ388" i="3" s="1"/>
  <c r="DJ389" i="3" s="1"/>
  <c r="DJ390" i="3" s="1"/>
  <c r="DJ391" i="3" s="1"/>
  <c r="DJ392" i="3" s="1"/>
  <c r="DJ393" i="3" s="1"/>
  <c r="DJ394" i="3" s="1"/>
  <c r="DJ395" i="3" s="1"/>
  <c r="DJ396" i="3" s="1"/>
  <c r="DJ397" i="3" s="1"/>
  <c r="DJ398" i="3" s="1"/>
  <c r="DJ399" i="3" s="1"/>
  <c r="DJ400" i="3" s="1"/>
  <c r="DJ401" i="3" s="1"/>
  <c r="DJ402" i="3" s="1"/>
  <c r="DJ403" i="3" s="1"/>
  <c r="DJ404" i="3" s="1"/>
  <c r="DO371" i="3"/>
  <c r="DN371" i="3"/>
  <c r="DM371" i="3"/>
  <c r="DL371" i="3"/>
  <c r="DK371" i="3"/>
  <c r="DJ371" i="3"/>
  <c r="DA814" i="3"/>
  <c r="DA810" i="3"/>
  <c r="DA809" i="3"/>
  <c r="DA806" i="3"/>
  <c r="DA801" i="3"/>
  <c r="DA752" i="3"/>
  <c r="DA744" i="3"/>
  <c r="DA742" i="3"/>
  <c r="DG709" i="3"/>
  <c r="DG710" i="3" s="1"/>
  <c r="DG711" i="3" s="1"/>
  <c r="DG712" i="3" s="1"/>
  <c r="DG713" i="3" s="1"/>
  <c r="DG714" i="3" s="1"/>
  <c r="DG715" i="3" s="1"/>
  <c r="DG716" i="3" s="1"/>
  <c r="DG717" i="3" s="1"/>
  <c r="DG718" i="3" s="1"/>
  <c r="DG719" i="3" s="1"/>
  <c r="DG720" i="3" s="1"/>
  <c r="DG721" i="3" s="1"/>
  <c r="DG722" i="3" s="1"/>
  <c r="DG723" i="3" s="1"/>
  <c r="DG724" i="3" s="1"/>
  <c r="DG725" i="3" s="1"/>
  <c r="DG726" i="3" s="1"/>
  <c r="DG727" i="3" s="1"/>
  <c r="DG728" i="3" s="1"/>
  <c r="DG729" i="3" s="1"/>
  <c r="DG730" i="3" s="1"/>
  <c r="DG731" i="3" s="1"/>
  <c r="DG732" i="3" s="1"/>
  <c r="DG733" i="3" s="1"/>
  <c r="DG734" i="3" s="1"/>
  <c r="DG735" i="3" s="1"/>
  <c r="DG736" i="3" s="1"/>
  <c r="DG737" i="3" s="1"/>
  <c r="DG738" i="3" s="1"/>
  <c r="DG739" i="3" s="1"/>
  <c r="DF709" i="3"/>
  <c r="DF710" i="3" s="1"/>
  <c r="DF711" i="3" s="1"/>
  <c r="DF712" i="3" s="1"/>
  <c r="DF713" i="3" s="1"/>
  <c r="DF714" i="3" s="1"/>
  <c r="DF715" i="3" s="1"/>
  <c r="DF716" i="3" s="1"/>
  <c r="DF717" i="3" s="1"/>
  <c r="DF718" i="3" s="1"/>
  <c r="DF719" i="3" s="1"/>
  <c r="DF720" i="3" s="1"/>
  <c r="DF721" i="3" s="1"/>
  <c r="DF722" i="3" s="1"/>
  <c r="DF723" i="3" s="1"/>
  <c r="DF724" i="3" s="1"/>
  <c r="DF725" i="3" s="1"/>
  <c r="DF726" i="3" s="1"/>
  <c r="DF727" i="3" s="1"/>
  <c r="DF728" i="3" s="1"/>
  <c r="DF729" i="3" s="1"/>
  <c r="DF730" i="3" s="1"/>
  <c r="DF731" i="3" s="1"/>
  <c r="DF732" i="3" s="1"/>
  <c r="DF733" i="3" s="1"/>
  <c r="DF734" i="3" s="1"/>
  <c r="DF735" i="3" s="1"/>
  <c r="DF736" i="3" s="1"/>
  <c r="DF737" i="3" s="1"/>
  <c r="DF738" i="3" s="1"/>
  <c r="DF739" i="3" s="1"/>
  <c r="DE709" i="3"/>
  <c r="DE710" i="3" s="1"/>
  <c r="DE711" i="3" s="1"/>
  <c r="DE712" i="3" s="1"/>
  <c r="DE713" i="3" s="1"/>
  <c r="DE714" i="3" s="1"/>
  <c r="DE715" i="3" s="1"/>
  <c r="DE716" i="3" s="1"/>
  <c r="DE717" i="3" s="1"/>
  <c r="DE718" i="3" s="1"/>
  <c r="DE719" i="3" s="1"/>
  <c r="DE720" i="3" s="1"/>
  <c r="DE721" i="3" s="1"/>
  <c r="DE722" i="3" s="1"/>
  <c r="DE723" i="3" s="1"/>
  <c r="DE724" i="3" s="1"/>
  <c r="DE725" i="3" s="1"/>
  <c r="DE726" i="3" s="1"/>
  <c r="DE727" i="3" s="1"/>
  <c r="DE728" i="3" s="1"/>
  <c r="DE729" i="3" s="1"/>
  <c r="DE730" i="3" s="1"/>
  <c r="DE731" i="3" s="1"/>
  <c r="DE732" i="3" s="1"/>
  <c r="DE733" i="3" s="1"/>
  <c r="DE734" i="3" s="1"/>
  <c r="DE735" i="3" s="1"/>
  <c r="DE736" i="3" s="1"/>
  <c r="DE737" i="3" s="1"/>
  <c r="DE738" i="3" s="1"/>
  <c r="DE739" i="3" s="1"/>
  <c r="DD709" i="3"/>
  <c r="DD710" i="3" s="1"/>
  <c r="DD711" i="3" s="1"/>
  <c r="DD712" i="3" s="1"/>
  <c r="DD713" i="3" s="1"/>
  <c r="DD714" i="3" s="1"/>
  <c r="DD715" i="3" s="1"/>
  <c r="DD716" i="3" s="1"/>
  <c r="DD717" i="3" s="1"/>
  <c r="DD718" i="3" s="1"/>
  <c r="DD719" i="3" s="1"/>
  <c r="DD720" i="3" s="1"/>
  <c r="DD721" i="3" s="1"/>
  <c r="DD722" i="3" s="1"/>
  <c r="DD723" i="3" s="1"/>
  <c r="DD724" i="3" s="1"/>
  <c r="DD725" i="3" s="1"/>
  <c r="DD726" i="3" s="1"/>
  <c r="DD727" i="3" s="1"/>
  <c r="DD728" i="3" s="1"/>
  <c r="DD729" i="3" s="1"/>
  <c r="DD730" i="3" s="1"/>
  <c r="DD731" i="3" s="1"/>
  <c r="DD732" i="3" s="1"/>
  <c r="DD733" i="3" s="1"/>
  <c r="DD734" i="3" s="1"/>
  <c r="DD735" i="3" s="1"/>
  <c r="DD736" i="3" s="1"/>
  <c r="DD737" i="3" s="1"/>
  <c r="DD738" i="3" s="1"/>
  <c r="DD739" i="3" s="1"/>
  <c r="DC709" i="3"/>
  <c r="DC710" i="3" s="1"/>
  <c r="DC711" i="3" s="1"/>
  <c r="DC712" i="3" s="1"/>
  <c r="DC713" i="3" s="1"/>
  <c r="DC714" i="3" s="1"/>
  <c r="DC715" i="3" s="1"/>
  <c r="DC716" i="3" s="1"/>
  <c r="DC717" i="3" s="1"/>
  <c r="DC718" i="3" s="1"/>
  <c r="DC719" i="3" s="1"/>
  <c r="DC720" i="3" s="1"/>
  <c r="DC721" i="3" s="1"/>
  <c r="DC722" i="3" s="1"/>
  <c r="DC723" i="3" s="1"/>
  <c r="DC724" i="3" s="1"/>
  <c r="DC725" i="3" s="1"/>
  <c r="DC726" i="3" s="1"/>
  <c r="DC727" i="3" s="1"/>
  <c r="DC728" i="3" s="1"/>
  <c r="DC729" i="3" s="1"/>
  <c r="DC730" i="3" s="1"/>
  <c r="DC731" i="3" s="1"/>
  <c r="DC732" i="3" s="1"/>
  <c r="DC733" i="3" s="1"/>
  <c r="DC734" i="3" s="1"/>
  <c r="DC735" i="3" s="1"/>
  <c r="DC736" i="3" s="1"/>
  <c r="DC737" i="3" s="1"/>
  <c r="DC738" i="3" s="1"/>
  <c r="DC739" i="3" s="1"/>
  <c r="DB709" i="3"/>
  <c r="DB710" i="3" s="1"/>
  <c r="DB711" i="3" s="1"/>
  <c r="DB712" i="3" s="1"/>
  <c r="DB713" i="3" s="1"/>
  <c r="DB714" i="3" s="1"/>
  <c r="DB715" i="3" s="1"/>
  <c r="DB716" i="3" s="1"/>
  <c r="DB717" i="3" s="1"/>
  <c r="DB718" i="3" s="1"/>
  <c r="DB719" i="3" s="1"/>
  <c r="DB720" i="3" s="1"/>
  <c r="DB721" i="3" s="1"/>
  <c r="DB722" i="3" s="1"/>
  <c r="DB723" i="3" s="1"/>
  <c r="DB724" i="3" s="1"/>
  <c r="DB725" i="3" s="1"/>
  <c r="DB726" i="3" s="1"/>
  <c r="DB727" i="3" s="1"/>
  <c r="DB728" i="3" s="1"/>
  <c r="DB729" i="3" s="1"/>
  <c r="DB730" i="3" s="1"/>
  <c r="DB731" i="3" s="1"/>
  <c r="DB732" i="3" s="1"/>
  <c r="DB733" i="3" s="1"/>
  <c r="DB734" i="3" s="1"/>
  <c r="DB735" i="3" s="1"/>
  <c r="DB736" i="3" s="1"/>
  <c r="DB737" i="3" s="1"/>
  <c r="DB738" i="3" s="1"/>
  <c r="DB739" i="3" s="1"/>
  <c r="DG679" i="3"/>
  <c r="DG680" i="3" s="1"/>
  <c r="DG681" i="3" s="1"/>
  <c r="DG682" i="3" s="1"/>
  <c r="DG683" i="3" s="1"/>
  <c r="DG684" i="3" s="1"/>
  <c r="DG685" i="3" s="1"/>
  <c r="DG686" i="3" s="1"/>
  <c r="DG687" i="3" s="1"/>
  <c r="DG688" i="3" s="1"/>
  <c r="DG689" i="3" s="1"/>
  <c r="DG690" i="3" s="1"/>
  <c r="DG691" i="3" s="1"/>
  <c r="DG692" i="3" s="1"/>
  <c r="DG693" i="3" s="1"/>
  <c r="DG694" i="3" s="1"/>
  <c r="DG695" i="3" s="1"/>
  <c r="DG696" i="3" s="1"/>
  <c r="DG697" i="3" s="1"/>
  <c r="DG698" i="3" s="1"/>
  <c r="DG699" i="3" s="1"/>
  <c r="DG700" i="3" s="1"/>
  <c r="DG701" i="3" s="1"/>
  <c r="DG702" i="3" s="1"/>
  <c r="DG703" i="3" s="1"/>
  <c r="DG704" i="3" s="1"/>
  <c r="DG705" i="3" s="1"/>
  <c r="DG706" i="3" s="1"/>
  <c r="DG707" i="3" s="1"/>
  <c r="DG708" i="3" s="1"/>
  <c r="DF679" i="3"/>
  <c r="DF680" i="3" s="1"/>
  <c r="DF681" i="3" s="1"/>
  <c r="DF682" i="3" s="1"/>
  <c r="DF683" i="3" s="1"/>
  <c r="DF684" i="3" s="1"/>
  <c r="DF685" i="3" s="1"/>
  <c r="DF686" i="3" s="1"/>
  <c r="DF687" i="3" s="1"/>
  <c r="DF688" i="3" s="1"/>
  <c r="DF689" i="3" s="1"/>
  <c r="DF690" i="3" s="1"/>
  <c r="DF691" i="3" s="1"/>
  <c r="DF692" i="3" s="1"/>
  <c r="DF693" i="3" s="1"/>
  <c r="DF694" i="3" s="1"/>
  <c r="DF695" i="3" s="1"/>
  <c r="DF696" i="3" s="1"/>
  <c r="DF697" i="3" s="1"/>
  <c r="DF698" i="3" s="1"/>
  <c r="DF699" i="3" s="1"/>
  <c r="DF700" i="3" s="1"/>
  <c r="DF701" i="3" s="1"/>
  <c r="DF702" i="3" s="1"/>
  <c r="DF703" i="3" s="1"/>
  <c r="DF704" i="3" s="1"/>
  <c r="DF705" i="3" s="1"/>
  <c r="DF706" i="3" s="1"/>
  <c r="DF707" i="3" s="1"/>
  <c r="DF708" i="3" s="1"/>
  <c r="DE679" i="3"/>
  <c r="DE680" i="3" s="1"/>
  <c r="DE681" i="3" s="1"/>
  <c r="DE682" i="3" s="1"/>
  <c r="DE683" i="3" s="1"/>
  <c r="DE684" i="3" s="1"/>
  <c r="DE685" i="3" s="1"/>
  <c r="DE686" i="3" s="1"/>
  <c r="DE687" i="3" s="1"/>
  <c r="DE688" i="3" s="1"/>
  <c r="DE689" i="3" s="1"/>
  <c r="DE690" i="3" s="1"/>
  <c r="DE691" i="3" s="1"/>
  <c r="DE692" i="3" s="1"/>
  <c r="DE693" i="3" s="1"/>
  <c r="DE694" i="3" s="1"/>
  <c r="DE695" i="3" s="1"/>
  <c r="DE696" i="3" s="1"/>
  <c r="DE697" i="3" s="1"/>
  <c r="DE698" i="3" s="1"/>
  <c r="DE699" i="3" s="1"/>
  <c r="DE700" i="3" s="1"/>
  <c r="DE701" i="3" s="1"/>
  <c r="DE702" i="3" s="1"/>
  <c r="DE703" i="3" s="1"/>
  <c r="DE704" i="3" s="1"/>
  <c r="DE705" i="3" s="1"/>
  <c r="DE706" i="3" s="1"/>
  <c r="DE707" i="3" s="1"/>
  <c r="DE708" i="3" s="1"/>
  <c r="DD679" i="3"/>
  <c r="DD680" i="3" s="1"/>
  <c r="DD681" i="3" s="1"/>
  <c r="DD682" i="3" s="1"/>
  <c r="DD683" i="3" s="1"/>
  <c r="DD684" i="3" s="1"/>
  <c r="DD685" i="3" s="1"/>
  <c r="DD686" i="3" s="1"/>
  <c r="DD687" i="3" s="1"/>
  <c r="DD688" i="3" s="1"/>
  <c r="DD689" i="3" s="1"/>
  <c r="DD690" i="3" s="1"/>
  <c r="DD691" i="3" s="1"/>
  <c r="DD692" i="3" s="1"/>
  <c r="DD693" i="3" s="1"/>
  <c r="DD694" i="3" s="1"/>
  <c r="DD695" i="3" s="1"/>
  <c r="DD696" i="3" s="1"/>
  <c r="DD697" i="3" s="1"/>
  <c r="DD698" i="3" s="1"/>
  <c r="DD699" i="3" s="1"/>
  <c r="DD700" i="3" s="1"/>
  <c r="DD701" i="3" s="1"/>
  <c r="DD702" i="3" s="1"/>
  <c r="DD703" i="3" s="1"/>
  <c r="DD704" i="3" s="1"/>
  <c r="DD705" i="3" s="1"/>
  <c r="DD706" i="3" s="1"/>
  <c r="DD707" i="3" s="1"/>
  <c r="DD708" i="3" s="1"/>
  <c r="DC679" i="3"/>
  <c r="DC680" i="3" s="1"/>
  <c r="DC681" i="3" s="1"/>
  <c r="DC682" i="3" s="1"/>
  <c r="DC683" i="3" s="1"/>
  <c r="DC684" i="3" s="1"/>
  <c r="DC685" i="3" s="1"/>
  <c r="DC686" i="3" s="1"/>
  <c r="DC687" i="3" s="1"/>
  <c r="DC688" i="3" s="1"/>
  <c r="DC689" i="3" s="1"/>
  <c r="DC690" i="3" s="1"/>
  <c r="DC691" i="3" s="1"/>
  <c r="DC692" i="3" s="1"/>
  <c r="DC693" i="3" s="1"/>
  <c r="DC694" i="3" s="1"/>
  <c r="DC695" i="3" s="1"/>
  <c r="DC696" i="3" s="1"/>
  <c r="DC697" i="3" s="1"/>
  <c r="DC698" i="3" s="1"/>
  <c r="DC699" i="3" s="1"/>
  <c r="DC700" i="3" s="1"/>
  <c r="DC701" i="3" s="1"/>
  <c r="DC702" i="3" s="1"/>
  <c r="DC703" i="3" s="1"/>
  <c r="DC704" i="3" s="1"/>
  <c r="DC705" i="3" s="1"/>
  <c r="DC706" i="3" s="1"/>
  <c r="DC707" i="3" s="1"/>
  <c r="DC708" i="3" s="1"/>
  <c r="DB679" i="3"/>
  <c r="DB680" i="3" s="1"/>
  <c r="DB681" i="3" s="1"/>
  <c r="DB682" i="3" s="1"/>
  <c r="DB683" i="3" s="1"/>
  <c r="DB684" i="3" s="1"/>
  <c r="DB685" i="3" s="1"/>
  <c r="DB686" i="3" s="1"/>
  <c r="DB687" i="3" s="1"/>
  <c r="DB688" i="3" s="1"/>
  <c r="DB689" i="3" s="1"/>
  <c r="DB690" i="3" s="1"/>
  <c r="DB691" i="3" s="1"/>
  <c r="DB692" i="3" s="1"/>
  <c r="DB693" i="3" s="1"/>
  <c r="DB694" i="3" s="1"/>
  <c r="DB695" i="3" s="1"/>
  <c r="DB696" i="3" s="1"/>
  <c r="DB697" i="3" s="1"/>
  <c r="DB698" i="3" s="1"/>
  <c r="DB699" i="3" s="1"/>
  <c r="DB700" i="3" s="1"/>
  <c r="DB701" i="3" s="1"/>
  <c r="DB702" i="3" s="1"/>
  <c r="DB703" i="3" s="1"/>
  <c r="DB704" i="3" s="1"/>
  <c r="DB705" i="3" s="1"/>
  <c r="DB706" i="3" s="1"/>
  <c r="DB707" i="3" s="1"/>
  <c r="DB708" i="3" s="1"/>
  <c r="DG648" i="3"/>
  <c r="DG649" i="3" s="1"/>
  <c r="DG650" i="3" s="1"/>
  <c r="DG651" i="3" s="1"/>
  <c r="DG652" i="3" s="1"/>
  <c r="DG653" i="3" s="1"/>
  <c r="DG654" i="3" s="1"/>
  <c r="DG655" i="3" s="1"/>
  <c r="DG656" i="3" s="1"/>
  <c r="DG657" i="3" s="1"/>
  <c r="DG658" i="3" s="1"/>
  <c r="DG659" i="3" s="1"/>
  <c r="DG660" i="3" s="1"/>
  <c r="DG661" i="3" s="1"/>
  <c r="DG662" i="3" s="1"/>
  <c r="DG663" i="3" s="1"/>
  <c r="DG664" i="3" s="1"/>
  <c r="DG665" i="3" s="1"/>
  <c r="DG666" i="3" s="1"/>
  <c r="DG667" i="3" s="1"/>
  <c r="DG668" i="3" s="1"/>
  <c r="DG669" i="3" s="1"/>
  <c r="DG670" i="3" s="1"/>
  <c r="DG671" i="3" s="1"/>
  <c r="DG672" i="3" s="1"/>
  <c r="DG673" i="3" s="1"/>
  <c r="DG674" i="3" s="1"/>
  <c r="DG675" i="3" s="1"/>
  <c r="DG676" i="3" s="1"/>
  <c r="DG677" i="3" s="1"/>
  <c r="DG678" i="3" s="1"/>
  <c r="DF648" i="3"/>
  <c r="DF649" i="3" s="1"/>
  <c r="DF650" i="3" s="1"/>
  <c r="DF651" i="3" s="1"/>
  <c r="DF652" i="3" s="1"/>
  <c r="DF653" i="3" s="1"/>
  <c r="DF654" i="3" s="1"/>
  <c r="DF655" i="3" s="1"/>
  <c r="DF656" i="3" s="1"/>
  <c r="DF657" i="3" s="1"/>
  <c r="DF658" i="3" s="1"/>
  <c r="DF659" i="3" s="1"/>
  <c r="DF660" i="3" s="1"/>
  <c r="DF661" i="3" s="1"/>
  <c r="DF662" i="3" s="1"/>
  <c r="DF663" i="3" s="1"/>
  <c r="DF664" i="3" s="1"/>
  <c r="DF665" i="3" s="1"/>
  <c r="DF666" i="3" s="1"/>
  <c r="DF667" i="3" s="1"/>
  <c r="DF668" i="3" s="1"/>
  <c r="DF669" i="3" s="1"/>
  <c r="DF670" i="3" s="1"/>
  <c r="DF671" i="3" s="1"/>
  <c r="DF672" i="3" s="1"/>
  <c r="DF673" i="3" s="1"/>
  <c r="DF674" i="3" s="1"/>
  <c r="DF675" i="3" s="1"/>
  <c r="DF676" i="3" s="1"/>
  <c r="DF677" i="3" s="1"/>
  <c r="DF678" i="3" s="1"/>
  <c r="DE648" i="3"/>
  <c r="DE649" i="3" s="1"/>
  <c r="DE650" i="3" s="1"/>
  <c r="DE651" i="3" s="1"/>
  <c r="DE652" i="3" s="1"/>
  <c r="DE653" i="3" s="1"/>
  <c r="DE654" i="3" s="1"/>
  <c r="DE655" i="3" s="1"/>
  <c r="DE656" i="3" s="1"/>
  <c r="DE657" i="3" s="1"/>
  <c r="DE658" i="3" s="1"/>
  <c r="DE659" i="3" s="1"/>
  <c r="DE660" i="3" s="1"/>
  <c r="DE661" i="3" s="1"/>
  <c r="DE662" i="3" s="1"/>
  <c r="DE663" i="3" s="1"/>
  <c r="DE664" i="3" s="1"/>
  <c r="DE665" i="3" s="1"/>
  <c r="DE666" i="3" s="1"/>
  <c r="DE667" i="3" s="1"/>
  <c r="DE668" i="3" s="1"/>
  <c r="DE669" i="3" s="1"/>
  <c r="DE670" i="3" s="1"/>
  <c r="DE671" i="3" s="1"/>
  <c r="DE672" i="3" s="1"/>
  <c r="DE673" i="3" s="1"/>
  <c r="DE674" i="3" s="1"/>
  <c r="DE675" i="3" s="1"/>
  <c r="DE676" i="3" s="1"/>
  <c r="DE677" i="3" s="1"/>
  <c r="DE678" i="3" s="1"/>
  <c r="DD648" i="3"/>
  <c r="DD649" i="3" s="1"/>
  <c r="DD650" i="3" s="1"/>
  <c r="DD651" i="3" s="1"/>
  <c r="DD652" i="3" s="1"/>
  <c r="DD653" i="3" s="1"/>
  <c r="DD654" i="3" s="1"/>
  <c r="DD655" i="3" s="1"/>
  <c r="DD656" i="3" s="1"/>
  <c r="DD657" i="3" s="1"/>
  <c r="DD658" i="3" s="1"/>
  <c r="DD659" i="3" s="1"/>
  <c r="DD660" i="3" s="1"/>
  <c r="DD661" i="3" s="1"/>
  <c r="DD662" i="3" s="1"/>
  <c r="DD663" i="3" s="1"/>
  <c r="DD664" i="3" s="1"/>
  <c r="DD665" i="3" s="1"/>
  <c r="DD666" i="3" s="1"/>
  <c r="DD667" i="3" s="1"/>
  <c r="DD668" i="3" s="1"/>
  <c r="DD669" i="3" s="1"/>
  <c r="DD670" i="3" s="1"/>
  <c r="DD671" i="3" s="1"/>
  <c r="DD672" i="3" s="1"/>
  <c r="DD673" i="3" s="1"/>
  <c r="DD674" i="3" s="1"/>
  <c r="DD675" i="3" s="1"/>
  <c r="DD676" i="3" s="1"/>
  <c r="DD677" i="3" s="1"/>
  <c r="DD678" i="3" s="1"/>
  <c r="DC648" i="3"/>
  <c r="DC649" i="3" s="1"/>
  <c r="DC650" i="3" s="1"/>
  <c r="DC651" i="3" s="1"/>
  <c r="DC652" i="3" s="1"/>
  <c r="DC653" i="3" s="1"/>
  <c r="DC654" i="3" s="1"/>
  <c r="DC655" i="3" s="1"/>
  <c r="DC656" i="3" s="1"/>
  <c r="DC657" i="3" s="1"/>
  <c r="DC658" i="3" s="1"/>
  <c r="DC659" i="3" s="1"/>
  <c r="DC660" i="3" s="1"/>
  <c r="DC661" i="3" s="1"/>
  <c r="DC662" i="3" s="1"/>
  <c r="DC663" i="3" s="1"/>
  <c r="DC664" i="3" s="1"/>
  <c r="DC665" i="3" s="1"/>
  <c r="DC666" i="3" s="1"/>
  <c r="DC667" i="3" s="1"/>
  <c r="DC668" i="3" s="1"/>
  <c r="DC669" i="3" s="1"/>
  <c r="DC670" i="3" s="1"/>
  <c r="DC671" i="3" s="1"/>
  <c r="DC672" i="3" s="1"/>
  <c r="DC673" i="3" s="1"/>
  <c r="DC674" i="3" s="1"/>
  <c r="DC675" i="3" s="1"/>
  <c r="DC676" i="3" s="1"/>
  <c r="DC677" i="3" s="1"/>
  <c r="DC678" i="3" s="1"/>
  <c r="DB648" i="3"/>
  <c r="DB649" i="3" s="1"/>
  <c r="DB650" i="3" s="1"/>
  <c r="DB651" i="3" s="1"/>
  <c r="DB652" i="3" s="1"/>
  <c r="DB653" i="3" s="1"/>
  <c r="DB654" i="3" s="1"/>
  <c r="DB655" i="3" s="1"/>
  <c r="DB656" i="3" s="1"/>
  <c r="DB657" i="3" s="1"/>
  <c r="DB658" i="3" s="1"/>
  <c r="DB659" i="3" s="1"/>
  <c r="DB660" i="3" s="1"/>
  <c r="DB661" i="3" s="1"/>
  <c r="DB662" i="3" s="1"/>
  <c r="DB663" i="3" s="1"/>
  <c r="DB664" i="3" s="1"/>
  <c r="DB665" i="3" s="1"/>
  <c r="DB666" i="3" s="1"/>
  <c r="DB667" i="3" s="1"/>
  <c r="DB668" i="3" s="1"/>
  <c r="DB669" i="3" s="1"/>
  <c r="DB670" i="3" s="1"/>
  <c r="DB671" i="3" s="1"/>
  <c r="DB672" i="3" s="1"/>
  <c r="DB673" i="3" s="1"/>
  <c r="DB674" i="3" s="1"/>
  <c r="DB675" i="3" s="1"/>
  <c r="DB676" i="3" s="1"/>
  <c r="DB677" i="3" s="1"/>
  <c r="DB678" i="3" s="1"/>
  <c r="DG618" i="3"/>
  <c r="DG619" i="3" s="1"/>
  <c r="DG620" i="3" s="1"/>
  <c r="DG621" i="3" s="1"/>
  <c r="DG622" i="3" s="1"/>
  <c r="DG623" i="3" s="1"/>
  <c r="DG624" i="3" s="1"/>
  <c r="DG625" i="3" s="1"/>
  <c r="DG626" i="3" s="1"/>
  <c r="DG627" i="3" s="1"/>
  <c r="DG628" i="3" s="1"/>
  <c r="DG629" i="3" s="1"/>
  <c r="DG630" i="3" s="1"/>
  <c r="DG631" i="3" s="1"/>
  <c r="DG632" i="3" s="1"/>
  <c r="DG633" i="3" s="1"/>
  <c r="DG634" i="3" s="1"/>
  <c r="DG635" i="3" s="1"/>
  <c r="DG636" i="3" s="1"/>
  <c r="DG637" i="3" s="1"/>
  <c r="DG638" i="3" s="1"/>
  <c r="DG639" i="3" s="1"/>
  <c r="DG640" i="3" s="1"/>
  <c r="DG641" i="3" s="1"/>
  <c r="DG642" i="3" s="1"/>
  <c r="DG643" i="3" s="1"/>
  <c r="DG644" i="3" s="1"/>
  <c r="DG645" i="3" s="1"/>
  <c r="DG646" i="3" s="1"/>
  <c r="DG647" i="3" s="1"/>
  <c r="DF618" i="3"/>
  <c r="DF619" i="3" s="1"/>
  <c r="DF620" i="3" s="1"/>
  <c r="DF621" i="3" s="1"/>
  <c r="DF622" i="3" s="1"/>
  <c r="DF623" i="3" s="1"/>
  <c r="DF624" i="3" s="1"/>
  <c r="DF625" i="3" s="1"/>
  <c r="DF626" i="3" s="1"/>
  <c r="DF627" i="3" s="1"/>
  <c r="DF628" i="3" s="1"/>
  <c r="DF629" i="3" s="1"/>
  <c r="DF630" i="3" s="1"/>
  <c r="DF631" i="3" s="1"/>
  <c r="DF632" i="3" s="1"/>
  <c r="DF633" i="3" s="1"/>
  <c r="DF634" i="3" s="1"/>
  <c r="DF635" i="3" s="1"/>
  <c r="DF636" i="3" s="1"/>
  <c r="DF637" i="3" s="1"/>
  <c r="DF638" i="3" s="1"/>
  <c r="DF639" i="3" s="1"/>
  <c r="DF640" i="3" s="1"/>
  <c r="DF641" i="3" s="1"/>
  <c r="DF642" i="3" s="1"/>
  <c r="DF643" i="3" s="1"/>
  <c r="DF644" i="3" s="1"/>
  <c r="DF645" i="3" s="1"/>
  <c r="DF646" i="3" s="1"/>
  <c r="DF647" i="3" s="1"/>
  <c r="DE618" i="3"/>
  <c r="DE619" i="3" s="1"/>
  <c r="DE620" i="3" s="1"/>
  <c r="DE621" i="3" s="1"/>
  <c r="DE622" i="3" s="1"/>
  <c r="DE623" i="3" s="1"/>
  <c r="DE624" i="3" s="1"/>
  <c r="DE625" i="3" s="1"/>
  <c r="DE626" i="3" s="1"/>
  <c r="DE627" i="3" s="1"/>
  <c r="DE628" i="3" s="1"/>
  <c r="DE629" i="3" s="1"/>
  <c r="DE630" i="3" s="1"/>
  <c r="DE631" i="3" s="1"/>
  <c r="DE632" i="3" s="1"/>
  <c r="DE633" i="3" s="1"/>
  <c r="DE634" i="3" s="1"/>
  <c r="DE635" i="3" s="1"/>
  <c r="DE636" i="3" s="1"/>
  <c r="DE637" i="3" s="1"/>
  <c r="DE638" i="3" s="1"/>
  <c r="DE639" i="3" s="1"/>
  <c r="DE640" i="3" s="1"/>
  <c r="DE641" i="3" s="1"/>
  <c r="DE642" i="3" s="1"/>
  <c r="DE643" i="3" s="1"/>
  <c r="DE644" i="3" s="1"/>
  <c r="DE645" i="3" s="1"/>
  <c r="DE646" i="3" s="1"/>
  <c r="DE647" i="3" s="1"/>
  <c r="DD618" i="3"/>
  <c r="DD619" i="3" s="1"/>
  <c r="DD620" i="3" s="1"/>
  <c r="DD621" i="3" s="1"/>
  <c r="DD622" i="3" s="1"/>
  <c r="DD623" i="3" s="1"/>
  <c r="DD624" i="3" s="1"/>
  <c r="DD625" i="3" s="1"/>
  <c r="DD626" i="3" s="1"/>
  <c r="DD627" i="3" s="1"/>
  <c r="DD628" i="3" s="1"/>
  <c r="DD629" i="3" s="1"/>
  <c r="DD630" i="3" s="1"/>
  <c r="DD631" i="3" s="1"/>
  <c r="DD632" i="3" s="1"/>
  <c r="DD633" i="3" s="1"/>
  <c r="DD634" i="3" s="1"/>
  <c r="DD635" i="3" s="1"/>
  <c r="DD636" i="3" s="1"/>
  <c r="DD637" i="3" s="1"/>
  <c r="DD638" i="3" s="1"/>
  <c r="DD639" i="3" s="1"/>
  <c r="DD640" i="3" s="1"/>
  <c r="DD641" i="3" s="1"/>
  <c r="DD642" i="3" s="1"/>
  <c r="DD643" i="3" s="1"/>
  <c r="DD644" i="3" s="1"/>
  <c r="DD645" i="3" s="1"/>
  <c r="DD646" i="3" s="1"/>
  <c r="DD647" i="3" s="1"/>
  <c r="DC618" i="3"/>
  <c r="DC619" i="3" s="1"/>
  <c r="DC620" i="3" s="1"/>
  <c r="DC621" i="3" s="1"/>
  <c r="DC622" i="3" s="1"/>
  <c r="DC623" i="3" s="1"/>
  <c r="DC624" i="3" s="1"/>
  <c r="DC625" i="3" s="1"/>
  <c r="DC626" i="3" s="1"/>
  <c r="DC627" i="3" s="1"/>
  <c r="DC628" i="3" s="1"/>
  <c r="DC629" i="3" s="1"/>
  <c r="DC630" i="3" s="1"/>
  <c r="DC631" i="3" s="1"/>
  <c r="DC632" i="3" s="1"/>
  <c r="DC633" i="3" s="1"/>
  <c r="DC634" i="3" s="1"/>
  <c r="DC635" i="3" s="1"/>
  <c r="DC636" i="3" s="1"/>
  <c r="DC637" i="3" s="1"/>
  <c r="DC638" i="3" s="1"/>
  <c r="DC639" i="3" s="1"/>
  <c r="DC640" i="3" s="1"/>
  <c r="DC641" i="3" s="1"/>
  <c r="DC642" i="3" s="1"/>
  <c r="DC643" i="3" s="1"/>
  <c r="DC644" i="3" s="1"/>
  <c r="DC645" i="3" s="1"/>
  <c r="DC646" i="3" s="1"/>
  <c r="DC647" i="3" s="1"/>
  <c r="DB618" i="3"/>
  <c r="DB619" i="3" s="1"/>
  <c r="DB620" i="3" s="1"/>
  <c r="DB621" i="3" s="1"/>
  <c r="DB622" i="3" s="1"/>
  <c r="DB623" i="3" s="1"/>
  <c r="DB624" i="3" s="1"/>
  <c r="DB625" i="3" s="1"/>
  <c r="DB626" i="3" s="1"/>
  <c r="DB627" i="3" s="1"/>
  <c r="DB628" i="3" s="1"/>
  <c r="DB629" i="3" s="1"/>
  <c r="DB630" i="3" s="1"/>
  <c r="DB631" i="3" s="1"/>
  <c r="DB632" i="3" s="1"/>
  <c r="DB633" i="3" s="1"/>
  <c r="DB634" i="3" s="1"/>
  <c r="DB635" i="3" s="1"/>
  <c r="DB636" i="3" s="1"/>
  <c r="DB637" i="3" s="1"/>
  <c r="DB638" i="3" s="1"/>
  <c r="DB639" i="3" s="1"/>
  <c r="DB640" i="3" s="1"/>
  <c r="DB641" i="3" s="1"/>
  <c r="DB642" i="3" s="1"/>
  <c r="DB643" i="3" s="1"/>
  <c r="DB644" i="3" s="1"/>
  <c r="DB645" i="3" s="1"/>
  <c r="DB646" i="3" s="1"/>
  <c r="DB647" i="3" s="1"/>
  <c r="DG587" i="3"/>
  <c r="DG588" i="3" s="1"/>
  <c r="DG589" i="3" s="1"/>
  <c r="DG590" i="3" s="1"/>
  <c r="DG591" i="3" s="1"/>
  <c r="DG592" i="3" s="1"/>
  <c r="DG593" i="3" s="1"/>
  <c r="DG594" i="3" s="1"/>
  <c r="DG595" i="3" s="1"/>
  <c r="DG596" i="3" s="1"/>
  <c r="DG597" i="3" s="1"/>
  <c r="DG598" i="3" s="1"/>
  <c r="DG599" i="3" s="1"/>
  <c r="DG600" i="3" s="1"/>
  <c r="DG601" i="3" s="1"/>
  <c r="DG602" i="3" s="1"/>
  <c r="DG603" i="3" s="1"/>
  <c r="DG604" i="3" s="1"/>
  <c r="DG605" i="3" s="1"/>
  <c r="DG606" i="3" s="1"/>
  <c r="DG607" i="3" s="1"/>
  <c r="DG608" i="3" s="1"/>
  <c r="DG609" i="3" s="1"/>
  <c r="DG610" i="3" s="1"/>
  <c r="DG611" i="3" s="1"/>
  <c r="DG612" i="3" s="1"/>
  <c r="DG613" i="3" s="1"/>
  <c r="DG614" i="3" s="1"/>
  <c r="DG615" i="3" s="1"/>
  <c r="DG616" i="3" s="1"/>
  <c r="DG617" i="3" s="1"/>
  <c r="DF587" i="3"/>
  <c r="DF588" i="3" s="1"/>
  <c r="DF589" i="3" s="1"/>
  <c r="DF590" i="3" s="1"/>
  <c r="DF591" i="3" s="1"/>
  <c r="DF592" i="3" s="1"/>
  <c r="DF593" i="3" s="1"/>
  <c r="DF594" i="3" s="1"/>
  <c r="DF595" i="3" s="1"/>
  <c r="DF596" i="3" s="1"/>
  <c r="DF597" i="3" s="1"/>
  <c r="DF598" i="3" s="1"/>
  <c r="DF599" i="3" s="1"/>
  <c r="DF600" i="3" s="1"/>
  <c r="DF601" i="3" s="1"/>
  <c r="DF602" i="3" s="1"/>
  <c r="DF603" i="3" s="1"/>
  <c r="DF604" i="3" s="1"/>
  <c r="DF605" i="3" s="1"/>
  <c r="DF606" i="3" s="1"/>
  <c r="DF607" i="3" s="1"/>
  <c r="DF608" i="3" s="1"/>
  <c r="DF609" i="3" s="1"/>
  <c r="DF610" i="3" s="1"/>
  <c r="DF611" i="3" s="1"/>
  <c r="DF612" i="3" s="1"/>
  <c r="DF613" i="3" s="1"/>
  <c r="DF614" i="3" s="1"/>
  <c r="DF615" i="3" s="1"/>
  <c r="DF616" i="3" s="1"/>
  <c r="DF617" i="3" s="1"/>
  <c r="DE587" i="3"/>
  <c r="DE588" i="3" s="1"/>
  <c r="DE589" i="3" s="1"/>
  <c r="DE590" i="3" s="1"/>
  <c r="DE591" i="3" s="1"/>
  <c r="DE592" i="3" s="1"/>
  <c r="DE593" i="3" s="1"/>
  <c r="DE594" i="3" s="1"/>
  <c r="DE595" i="3" s="1"/>
  <c r="DE596" i="3" s="1"/>
  <c r="DE597" i="3" s="1"/>
  <c r="DE598" i="3" s="1"/>
  <c r="DE599" i="3" s="1"/>
  <c r="DE600" i="3" s="1"/>
  <c r="DE601" i="3" s="1"/>
  <c r="DE602" i="3" s="1"/>
  <c r="DE603" i="3" s="1"/>
  <c r="DE604" i="3" s="1"/>
  <c r="DE605" i="3" s="1"/>
  <c r="DE606" i="3" s="1"/>
  <c r="DE607" i="3" s="1"/>
  <c r="DE608" i="3" s="1"/>
  <c r="DE609" i="3" s="1"/>
  <c r="DE610" i="3" s="1"/>
  <c r="DE611" i="3" s="1"/>
  <c r="DE612" i="3" s="1"/>
  <c r="DE613" i="3" s="1"/>
  <c r="DE614" i="3" s="1"/>
  <c r="DE615" i="3" s="1"/>
  <c r="DE616" i="3" s="1"/>
  <c r="DE617" i="3" s="1"/>
  <c r="DD587" i="3"/>
  <c r="DD588" i="3" s="1"/>
  <c r="DD589" i="3" s="1"/>
  <c r="DD590" i="3" s="1"/>
  <c r="DD591" i="3" s="1"/>
  <c r="DD592" i="3" s="1"/>
  <c r="DD593" i="3" s="1"/>
  <c r="DD594" i="3" s="1"/>
  <c r="DD595" i="3" s="1"/>
  <c r="DD596" i="3" s="1"/>
  <c r="DD597" i="3" s="1"/>
  <c r="DD598" i="3" s="1"/>
  <c r="DD599" i="3" s="1"/>
  <c r="DD600" i="3" s="1"/>
  <c r="DD601" i="3" s="1"/>
  <c r="DD602" i="3" s="1"/>
  <c r="DD603" i="3" s="1"/>
  <c r="DD604" i="3" s="1"/>
  <c r="DD605" i="3" s="1"/>
  <c r="DD606" i="3" s="1"/>
  <c r="DD607" i="3" s="1"/>
  <c r="DD608" i="3" s="1"/>
  <c r="DD609" i="3" s="1"/>
  <c r="DD610" i="3" s="1"/>
  <c r="DD611" i="3" s="1"/>
  <c r="DD612" i="3" s="1"/>
  <c r="DD613" i="3" s="1"/>
  <c r="DD614" i="3" s="1"/>
  <c r="DD615" i="3" s="1"/>
  <c r="DD616" i="3" s="1"/>
  <c r="DD617" i="3" s="1"/>
  <c r="DC587" i="3"/>
  <c r="DC588" i="3" s="1"/>
  <c r="DC589" i="3" s="1"/>
  <c r="DC590" i="3" s="1"/>
  <c r="DC591" i="3" s="1"/>
  <c r="DC592" i="3" s="1"/>
  <c r="DC593" i="3" s="1"/>
  <c r="DC594" i="3" s="1"/>
  <c r="DC595" i="3" s="1"/>
  <c r="DC596" i="3" s="1"/>
  <c r="DC597" i="3" s="1"/>
  <c r="DC598" i="3" s="1"/>
  <c r="DC599" i="3" s="1"/>
  <c r="DC600" i="3" s="1"/>
  <c r="DC601" i="3" s="1"/>
  <c r="DC602" i="3" s="1"/>
  <c r="DC603" i="3" s="1"/>
  <c r="DC604" i="3" s="1"/>
  <c r="DC605" i="3" s="1"/>
  <c r="DC606" i="3" s="1"/>
  <c r="DC607" i="3" s="1"/>
  <c r="DC608" i="3" s="1"/>
  <c r="DC609" i="3" s="1"/>
  <c r="DC610" i="3" s="1"/>
  <c r="DC611" i="3" s="1"/>
  <c r="DC612" i="3" s="1"/>
  <c r="DC613" i="3" s="1"/>
  <c r="DC614" i="3" s="1"/>
  <c r="DC615" i="3" s="1"/>
  <c r="DC616" i="3" s="1"/>
  <c r="DC617" i="3" s="1"/>
  <c r="DB587" i="3"/>
  <c r="DB588" i="3" s="1"/>
  <c r="DB589" i="3" s="1"/>
  <c r="DB590" i="3" s="1"/>
  <c r="DB591" i="3" s="1"/>
  <c r="DB592" i="3" s="1"/>
  <c r="DB593" i="3" s="1"/>
  <c r="DB594" i="3" s="1"/>
  <c r="DB595" i="3" s="1"/>
  <c r="DB596" i="3" s="1"/>
  <c r="DB597" i="3" s="1"/>
  <c r="DB598" i="3" s="1"/>
  <c r="DB599" i="3" s="1"/>
  <c r="DB600" i="3" s="1"/>
  <c r="DB601" i="3" s="1"/>
  <c r="DB602" i="3" s="1"/>
  <c r="DB603" i="3" s="1"/>
  <c r="DB604" i="3" s="1"/>
  <c r="DB605" i="3" s="1"/>
  <c r="DB606" i="3" s="1"/>
  <c r="DB607" i="3" s="1"/>
  <c r="DB608" i="3" s="1"/>
  <c r="DB609" i="3" s="1"/>
  <c r="DB610" i="3" s="1"/>
  <c r="DB611" i="3" s="1"/>
  <c r="DB612" i="3" s="1"/>
  <c r="DB613" i="3" s="1"/>
  <c r="DB614" i="3" s="1"/>
  <c r="DB615" i="3" s="1"/>
  <c r="DB616" i="3" s="1"/>
  <c r="DB617" i="3" s="1"/>
  <c r="DG556" i="3"/>
  <c r="DG557" i="3" s="1"/>
  <c r="DG558" i="3" s="1"/>
  <c r="DG559" i="3" s="1"/>
  <c r="DG560" i="3" s="1"/>
  <c r="DG561" i="3" s="1"/>
  <c r="DG562" i="3" s="1"/>
  <c r="DG563" i="3" s="1"/>
  <c r="DG564" i="3" s="1"/>
  <c r="DG565" i="3" s="1"/>
  <c r="DG566" i="3" s="1"/>
  <c r="DG567" i="3" s="1"/>
  <c r="DG568" i="3" s="1"/>
  <c r="DG569" i="3" s="1"/>
  <c r="DG570" i="3" s="1"/>
  <c r="DG571" i="3" s="1"/>
  <c r="DG572" i="3" s="1"/>
  <c r="DG573" i="3" s="1"/>
  <c r="DG574" i="3" s="1"/>
  <c r="DG575" i="3" s="1"/>
  <c r="DG576" i="3" s="1"/>
  <c r="DG577" i="3" s="1"/>
  <c r="DG578" i="3" s="1"/>
  <c r="DG579" i="3" s="1"/>
  <c r="DG580" i="3" s="1"/>
  <c r="DG581" i="3" s="1"/>
  <c r="DG582" i="3" s="1"/>
  <c r="DG583" i="3" s="1"/>
  <c r="DG584" i="3" s="1"/>
  <c r="DG585" i="3" s="1"/>
  <c r="DG586" i="3" s="1"/>
  <c r="DF556" i="3"/>
  <c r="DF557" i="3" s="1"/>
  <c r="DF558" i="3" s="1"/>
  <c r="DF559" i="3" s="1"/>
  <c r="DF560" i="3" s="1"/>
  <c r="DF561" i="3" s="1"/>
  <c r="DF562" i="3" s="1"/>
  <c r="DF563" i="3" s="1"/>
  <c r="DF564" i="3" s="1"/>
  <c r="DF565" i="3" s="1"/>
  <c r="DF566" i="3" s="1"/>
  <c r="DF567" i="3" s="1"/>
  <c r="DF568" i="3" s="1"/>
  <c r="DF569" i="3" s="1"/>
  <c r="DF570" i="3" s="1"/>
  <c r="DF571" i="3" s="1"/>
  <c r="DF572" i="3" s="1"/>
  <c r="DF573" i="3" s="1"/>
  <c r="DF574" i="3" s="1"/>
  <c r="DF575" i="3" s="1"/>
  <c r="DF576" i="3" s="1"/>
  <c r="DF577" i="3" s="1"/>
  <c r="DF578" i="3" s="1"/>
  <c r="DF579" i="3" s="1"/>
  <c r="DF580" i="3" s="1"/>
  <c r="DF581" i="3" s="1"/>
  <c r="DF582" i="3" s="1"/>
  <c r="DF583" i="3" s="1"/>
  <c r="DF584" i="3" s="1"/>
  <c r="DF585" i="3" s="1"/>
  <c r="DF586" i="3" s="1"/>
  <c r="DE556" i="3"/>
  <c r="DE557" i="3" s="1"/>
  <c r="DE558" i="3" s="1"/>
  <c r="DE559" i="3" s="1"/>
  <c r="DE560" i="3" s="1"/>
  <c r="DE561" i="3" s="1"/>
  <c r="DE562" i="3" s="1"/>
  <c r="DE563" i="3" s="1"/>
  <c r="DE564" i="3" s="1"/>
  <c r="DE565" i="3" s="1"/>
  <c r="DE566" i="3" s="1"/>
  <c r="DE567" i="3" s="1"/>
  <c r="DE568" i="3" s="1"/>
  <c r="DE569" i="3" s="1"/>
  <c r="DE570" i="3" s="1"/>
  <c r="DE571" i="3" s="1"/>
  <c r="DE572" i="3" s="1"/>
  <c r="DE573" i="3" s="1"/>
  <c r="DE574" i="3" s="1"/>
  <c r="DE575" i="3" s="1"/>
  <c r="DE576" i="3" s="1"/>
  <c r="DE577" i="3" s="1"/>
  <c r="DE578" i="3" s="1"/>
  <c r="DE579" i="3" s="1"/>
  <c r="DE580" i="3" s="1"/>
  <c r="DE581" i="3" s="1"/>
  <c r="DE582" i="3" s="1"/>
  <c r="DE583" i="3" s="1"/>
  <c r="DE584" i="3" s="1"/>
  <c r="DE585" i="3" s="1"/>
  <c r="DE586" i="3" s="1"/>
  <c r="DD556" i="3"/>
  <c r="DD557" i="3" s="1"/>
  <c r="DD558" i="3" s="1"/>
  <c r="DD559" i="3" s="1"/>
  <c r="DD560" i="3" s="1"/>
  <c r="DD561" i="3" s="1"/>
  <c r="DD562" i="3" s="1"/>
  <c r="DD563" i="3" s="1"/>
  <c r="DD564" i="3" s="1"/>
  <c r="DD565" i="3" s="1"/>
  <c r="DD566" i="3" s="1"/>
  <c r="DD567" i="3" s="1"/>
  <c r="DD568" i="3" s="1"/>
  <c r="DD569" i="3" s="1"/>
  <c r="DD570" i="3" s="1"/>
  <c r="DD571" i="3" s="1"/>
  <c r="DD572" i="3" s="1"/>
  <c r="DD573" i="3" s="1"/>
  <c r="DD574" i="3" s="1"/>
  <c r="DD575" i="3" s="1"/>
  <c r="DD576" i="3" s="1"/>
  <c r="DD577" i="3" s="1"/>
  <c r="DD578" i="3" s="1"/>
  <c r="DD579" i="3" s="1"/>
  <c r="DD580" i="3" s="1"/>
  <c r="DD581" i="3" s="1"/>
  <c r="DD582" i="3" s="1"/>
  <c r="DD583" i="3" s="1"/>
  <c r="DD584" i="3" s="1"/>
  <c r="DD585" i="3" s="1"/>
  <c r="DD586" i="3" s="1"/>
  <c r="DC556" i="3"/>
  <c r="DC557" i="3" s="1"/>
  <c r="DC558" i="3" s="1"/>
  <c r="DC559" i="3" s="1"/>
  <c r="DC560" i="3" s="1"/>
  <c r="DC561" i="3" s="1"/>
  <c r="DC562" i="3" s="1"/>
  <c r="DC563" i="3" s="1"/>
  <c r="DC564" i="3" s="1"/>
  <c r="DC565" i="3" s="1"/>
  <c r="DC566" i="3" s="1"/>
  <c r="DC567" i="3" s="1"/>
  <c r="DC568" i="3" s="1"/>
  <c r="DC569" i="3" s="1"/>
  <c r="DC570" i="3" s="1"/>
  <c r="DC571" i="3" s="1"/>
  <c r="DC572" i="3" s="1"/>
  <c r="DC573" i="3" s="1"/>
  <c r="DC574" i="3" s="1"/>
  <c r="DC575" i="3" s="1"/>
  <c r="DC576" i="3" s="1"/>
  <c r="DC577" i="3" s="1"/>
  <c r="DC578" i="3" s="1"/>
  <c r="DC579" i="3" s="1"/>
  <c r="DC580" i="3" s="1"/>
  <c r="DC581" i="3" s="1"/>
  <c r="DC582" i="3" s="1"/>
  <c r="DC583" i="3" s="1"/>
  <c r="DC584" i="3" s="1"/>
  <c r="DC585" i="3" s="1"/>
  <c r="DC586" i="3" s="1"/>
  <c r="DB556" i="3"/>
  <c r="DB557" i="3" s="1"/>
  <c r="DB558" i="3" s="1"/>
  <c r="DB559" i="3" s="1"/>
  <c r="DB560" i="3" s="1"/>
  <c r="DB561" i="3" s="1"/>
  <c r="DB562" i="3" s="1"/>
  <c r="DB563" i="3" s="1"/>
  <c r="DB564" i="3" s="1"/>
  <c r="DB565" i="3" s="1"/>
  <c r="DB566" i="3" s="1"/>
  <c r="DB567" i="3" s="1"/>
  <c r="DB568" i="3" s="1"/>
  <c r="DB569" i="3" s="1"/>
  <c r="DB570" i="3" s="1"/>
  <c r="DB571" i="3" s="1"/>
  <c r="DB572" i="3" s="1"/>
  <c r="DB573" i="3" s="1"/>
  <c r="DB574" i="3" s="1"/>
  <c r="DB575" i="3" s="1"/>
  <c r="DB576" i="3" s="1"/>
  <c r="DB577" i="3" s="1"/>
  <c r="DB578" i="3" s="1"/>
  <c r="DB579" i="3" s="1"/>
  <c r="DB580" i="3" s="1"/>
  <c r="DB581" i="3" s="1"/>
  <c r="DB582" i="3" s="1"/>
  <c r="DB583" i="3" s="1"/>
  <c r="DB584" i="3" s="1"/>
  <c r="DB585" i="3" s="1"/>
  <c r="DB586" i="3" s="1"/>
  <c r="DG526" i="3"/>
  <c r="DG527" i="3" s="1"/>
  <c r="DG528" i="3" s="1"/>
  <c r="DG529" i="3" s="1"/>
  <c r="DG530" i="3" s="1"/>
  <c r="DG531" i="3" s="1"/>
  <c r="DG532" i="3" s="1"/>
  <c r="DG533" i="3" s="1"/>
  <c r="DG534" i="3" s="1"/>
  <c r="DG535" i="3" s="1"/>
  <c r="DG536" i="3" s="1"/>
  <c r="DG537" i="3" s="1"/>
  <c r="DG538" i="3" s="1"/>
  <c r="DG539" i="3" s="1"/>
  <c r="DG540" i="3" s="1"/>
  <c r="DG541" i="3" s="1"/>
  <c r="DG542" i="3" s="1"/>
  <c r="DG543" i="3" s="1"/>
  <c r="DG544" i="3" s="1"/>
  <c r="DG545" i="3" s="1"/>
  <c r="DG546" i="3" s="1"/>
  <c r="DG547" i="3" s="1"/>
  <c r="DG548" i="3" s="1"/>
  <c r="DG549" i="3" s="1"/>
  <c r="DG550" i="3" s="1"/>
  <c r="DG551" i="3" s="1"/>
  <c r="DG552" i="3" s="1"/>
  <c r="DG553" i="3" s="1"/>
  <c r="DG554" i="3" s="1"/>
  <c r="DG555" i="3" s="1"/>
  <c r="DF526" i="3"/>
  <c r="DF527" i="3" s="1"/>
  <c r="DF528" i="3" s="1"/>
  <c r="DF529" i="3" s="1"/>
  <c r="DF530" i="3" s="1"/>
  <c r="DF531" i="3" s="1"/>
  <c r="DF532" i="3" s="1"/>
  <c r="DF533" i="3" s="1"/>
  <c r="DF534" i="3" s="1"/>
  <c r="DF535" i="3" s="1"/>
  <c r="DF536" i="3" s="1"/>
  <c r="DF537" i="3" s="1"/>
  <c r="DF538" i="3" s="1"/>
  <c r="DF539" i="3" s="1"/>
  <c r="DF540" i="3" s="1"/>
  <c r="DF541" i="3" s="1"/>
  <c r="DF542" i="3" s="1"/>
  <c r="DF543" i="3" s="1"/>
  <c r="DF544" i="3" s="1"/>
  <c r="DF545" i="3" s="1"/>
  <c r="DF546" i="3" s="1"/>
  <c r="DF547" i="3" s="1"/>
  <c r="DF548" i="3" s="1"/>
  <c r="DF549" i="3" s="1"/>
  <c r="DF550" i="3" s="1"/>
  <c r="DF551" i="3" s="1"/>
  <c r="DF552" i="3" s="1"/>
  <c r="DF553" i="3" s="1"/>
  <c r="DF554" i="3" s="1"/>
  <c r="DF555" i="3" s="1"/>
  <c r="DE526" i="3"/>
  <c r="DE527" i="3" s="1"/>
  <c r="DE528" i="3" s="1"/>
  <c r="DE529" i="3" s="1"/>
  <c r="DE530" i="3" s="1"/>
  <c r="DE531" i="3" s="1"/>
  <c r="DE532" i="3" s="1"/>
  <c r="DE533" i="3" s="1"/>
  <c r="DE534" i="3" s="1"/>
  <c r="DE535" i="3" s="1"/>
  <c r="DE536" i="3" s="1"/>
  <c r="DE537" i="3" s="1"/>
  <c r="DE538" i="3" s="1"/>
  <c r="DE539" i="3" s="1"/>
  <c r="DE540" i="3" s="1"/>
  <c r="DE541" i="3" s="1"/>
  <c r="DE542" i="3" s="1"/>
  <c r="DE543" i="3" s="1"/>
  <c r="DE544" i="3" s="1"/>
  <c r="DE545" i="3" s="1"/>
  <c r="DE546" i="3" s="1"/>
  <c r="DE547" i="3" s="1"/>
  <c r="DE548" i="3" s="1"/>
  <c r="DE549" i="3" s="1"/>
  <c r="DE550" i="3" s="1"/>
  <c r="DE551" i="3" s="1"/>
  <c r="DE552" i="3" s="1"/>
  <c r="DE553" i="3" s="1"/>
  <c r="DE554" i="3" s="1"/>
  <c r="DE555" i="3" s="1"/>
  <c r="DD526" i="3"/>
  <c r="DD527" i="3" s="1"/>
  <c r="DD528" i="3" s="1"/>
  <c r="DD529" i="3" s="1"/>
  <c r="DD530" i="3" s="1"/>
  <c r="DD531" i="3" s="1"/>
  <c r="DD532" i="3" s="1"/>
  <c r="DD533" i="3" s="1"/>
  <c r="DD534" i="3" s="1"/>
  <c r="DD535" i="3" s="1"/>
  <c r="DD536" i="3" s="1"/>
  <c r="DD537" i="3" s="1"/>
  <c r="DD538" i="3" s="1"/>
  <c r="DD539" i="3" s="1"/>
  <c r="DD540" i="3" s="1"/>
  <c r="DD541" i="3" s="1"/>
  <c r="DD542" i="3" s="1"/>
  <c r="DD543" i="3" s="1"/>
  <c r="DD544" i="3" s="1"/>
  <c r="DD545" i="3" s="1"/>
  <c r="DD546" i="3" s="1"/>
  <c r="DD547" i="3" s="1"/>
  <c r="DD548" i="3" s="1"/>
  <c r="DD549" i="3" s="1"/>
  <c r="DD550" i="3" s="1"/>
  <c r="DD551" i="3" s="1"/>
  <c r="DD552" i="3" s="1"/>
  <c r="DD553" i="3" s="1"/>
  <c r="DD554" i="3" s="1"/>
  <c r="DD555" i="3" s="1"/>
  <c r="DC526" i="3"/>
  <c r="DC527" i="3" s="1"/>
  <c r="DC528" i="3" s="1"/>
  <c r="DC529" i="3" s="1"/>
  <c r="DC530" i="3" s="1"/>
  <c r="DC531" i="3" s="1"/>
  <c r="DC532" i="3" s="1"/>
  <c r="DC533" i="3" s="1"/>
  <c r="DC534" i="3" s="1"/>
  <c r="DC535" i="3" s="1"/>
  <c r="DC536" i="3" s="1"/>
  <c r="DC537" i="3" s="1"/>
  <c r="DC538" i="3" s="1"/>
  <c r="DC539" i="3" s="1"/>
  <c r="DC540" i="3" s="1"/>
  <c r="DC541" i="3" s="1"/>
  <c r="DC542" i="3" s="1"/>
  <c r="DC543" i="3" s="1"/>
  <c r="DC544" i="3" s="1"/>
  <c r="DC545" i="3" s="1"/>
  <c r="DC546" i="3" s="1"/>
  <c r="DC547" i="3" s="1"/>
  <c r="DC548" i="3" s="1"/>
  <c r="DC549" i="3" s="1"/>
  <c r="DC550" i="3" s="1"/>
  <c r="DC551" i="3" s="1"/>
  <c r="DC552" i="3" s="1"/>
  <c r="DC553" i="3" s="1"/>
  <c r="DC554" i="3" s="1"/>
  <c r="DC555" i="3" s="1"/>
  <c r="DB526" i="3"/>
  <c r="DB527" i="3" s="1"/>
  <c r="DB528" i="3" s="1"/>
  <c r="DB529" i="3" s="1"/>
  <c r="DB530" i="3" s="1"/>
  <c r="DB531" i="3" s="1"/>
  <c r="DB532" i="3" s="1"/>
  <c r="DB533" i="3" s="1"/>
  <c r="DB534" i="3" s="1"/>
  <c r="DB535" i="3" s="1"/>
  <c r="DB536" i="3" s="1"/>
  <c r="DB537" i="3" s="1"/>
  <c r="DB538" i="3" s="1"/>
  <c r="DB539" i="3" s="1"/>
  <c r="DB540" i="3" s="1"/>
  <c r="DB541" i="3" s="1"/>
  <c r="DB542" i="3" s="1"/>
  <c r="DB543" i="3" s="1"/>
  <c r="DB544" i="3" s="1"/>
  <c r="DB545" i="3" s="1"/>
  <c r="DB546" i="3" s="1"/>
  <c r="DB547" i="3" s="1"/>
  <c r="DB548" i="3" s="1"/>
  <c r="DB549" i="3" s="1"/>
  <c r="DB550" i="3" s="1"/>
  <c r="DB551" i="3" s="1"/>
  <c r="DB552" i="3" s="1"/>
  <c r="DB553" i="3" s="1"/>
  <c r="DB554" i="3" s="1"/>
  <c r="DB555" i="3" s="1"/>
  <c r="DG495" i="3"/>
  <c r="DG496" i="3" s="1"/>
  <c r="DG497" i="3" s="1"/>
  <c r="DG498" i="3" s="1"/>
  <c r="DG499" i="3" s="1"/>
  <c r="DG500" i="3" s="1"/>
  <c r="DG501" i="3" s="1"/>
  <c r="DG502" i="3" s="1"/>
  <c r="DG503" i="3" s="1"/>
  <c r="DG504" i="3" s="1"/>
  <c r="DG505" i="3" s="1"/>
  <c r="DG506" i="3" s="1"/>
  <c r="DG507" i="3" s="1"/>
  <c r="DG508" i="3" s="1"/>
  <c r="DG509" i="3" s="1"/>
  <c r="DG510" i="3" s="1"/>
  <c r="DG511" i="3" s="1"/>
  <c r="DG512" i="3" s="1"/>
  <c r="DG513" i="3" s="1"/>
  <c r="DG514" i="3" s="1"/>
  <c r="DG515" i="3" s="1"/>
  <c r="DG516" i="3" s="1"/>
  <c r="DG517" i="3" s="1"/>
  <c r="DG518" i="3" s="1"/>
  <c r="DG519" i="3" s="1"/>
  <c r="DG520" i="3" s="1"/>
  <c r="DG521" i="3" s="1"/>
  <c r="DG522" i="3" s="1"/>
  <c r="DG523" i="3" s="1"/>
  <c r="DG524" i="3" s="1"/>
  <c r="DG525" i="3" s="1"/>
  <c r="DF495" i="3"/>
  <c r="DF496" i="3" s="1"/>
  <c r="DF497" i="3" s="1"/>
  <c r="DF498" i="3" s="1"/>
  <c r="DF499" i="3" s="1"/>
  <c r="DF500" i="3" s="1"/>
  <c r="DF501" i="3" s="1"/>
  <c r="DF502" i="3" s="1"/>
  <c r="DF503" i="3" s="1"/>
  <c r="DF504" i="3" s="1"/>
  <c r="DF505" i="3" s="1"/>
  <c r="DF506" i="3" s="1"/>
  <c r="DF507" i="3" s="1"/>
  <c r="DF508" i="3" s="1"/>
  <c r="DF509" i="3" s="1"/>
  <c r="DF510" i="3" s="1"/>
  <c r="DF511" i="3" s="1"/>
  <c r="DF512" i="3" s="1"/>
  <c r="DF513" i="3" s="1"/>
  <c r="DF514" i="3" s="1"/>
  <c r="DF515" i="3" s="1"/>
  <c r="DF516" i="3" s="1"/>
  <c r="DF517" i="3" s="1"/>
  <c r="DF518" i="3" s="1"/>
  <c r="DF519" i="3" s="1"/>
  <c r="DF520" i="3" s="1"/>
  <c r="DF521" i="3" s="1"/>
  <c r="DF522" i="3" s="1"/>
  <c r="DF523" i="3" s="1"/>
  <c r="DF524" i="3" s="1"/>
  <c r="DF525" i="3" s="1"/>
  <c r="DE495" i="3"/>
  <c r="DE496" i="3" s="1"/>
  <c r="DE497" i="3" s="1"/>
  <c r="DE498" i="3" s="1"/>
  <c r="DE499" i="3" s="1"/>
  <c r="DE500" i="3" s="1"/>
  <c r="DE501" i="3" s="1"/>
  <c r="DE502" i="3" s="1"/>
  <c r="DE503" i="3" s="1"/>
  <c r="DE504" i="3" s="1"/>
  <c r="DE505" i="3" s="1"/>
  <c r="DE506" i="3" s="1"/>
  <c r="DE507" i="3" s="1"/>
  <c r="DE508" i="3" s="1"/>
  <c r="DE509" i="3" s="1"/>
  <c r="DE510" i="3" s="1"/>
  <c r="DE511" i="3" s="1"/>
  <c r="DE512" i="3" s="1"/>
  <c r="DE513" i="3" s="1"/>
  <c r="DE514" i="3" s="1"/>
  <c r="DE515" i="3" s="1"/>
  <c r="DE516" i="3" s="1"/>
  <c r="DE517" i="3" s="1"/>
  <c r="DE518" i="3" s="1"/>
  <c r="DE519" i="3" s="1"/>
  <c r="DE520" i="3" s="1"/>
  <c r="DE521" i="3" s="1"/>
  <c r="DE522" i="3" s="1"/>
  <c r="DE523" i="3" s="1"/>
  <c r="DE524" i="3" s="1"/>
  <c r="DE525" i="3" s="1"/>
  <c r="DD495" i="3"/>
  <c r="DD496" i="3" s="1"/>
  <c r="DD497" i="3" s="1"/>
  <c r="DD498" i="3" s="1"/>
  <c r="DD499" i="3" s="1"/>
  <c r="DD500" i="3" s="1"/>
  <c r="DD501" i="3" s="1"/>
  <c r="DD502" i="3" s="1"/>
  <c r="DD503" i="3" s="1"/>
  <c r="DD504" i="3" s="1"/>
  <c r="DD505" i="3" s="1"/>
  <c r="DD506" i="3" s="1"/>
  <c r="DD507" i="3" s="1"/>
  <c r="DD508" i="3" s="1"/>
  <c r="DD509" i="3" s="1"/>
  <c r="DD510" i="3" s="1"/>
  <c r="DD511" i="3" s="1"/>
  <c r="DD512" i="3" s="1"/>
  <c r="DD513" i="3" s="1"/>
  <c r="DD514" i="3" s="1"/>
  <c r="DD515" i="3" s="1"/>
  <c r="DD516" i="3" s="1"/>
  <c r="DD517" i="3" s="1"/>
  <c r="DD518" i="3" s="1"/>
  <c r="DD519" i="3" s="1"/>
  <c r="DD520" i="3" s="1"/>
  <c r="DD521" i="3" s="1"/>
  <c r="DD522" i="3" s="1"/>
  <c r="DD523" i="3" s="1"/>
  <c r="DD524" i="3" s="1"/>
  <c r="DD525" i="3" s="1"/>
  <c r="DC495" i="3"/>
  <c r="DC496" i="3" s="1"/>
  <c r="DC497" i="3" s="1"/>
  <c r="DC498" i="3" s="1"/>
  <c r="DC499" i="3" s="1"/>
  <c r="DC500" i="3" s="1"/>
  <c r="DC501" i="3" s="1"/>
  <c r="DC502" i="3" s="1"/>
  <c r="DC503" i="3" s="1"/>
  <c r="DC504" i="3" s="1"/>
  <c r="DC505" i="3" s="1"/>
  <c r="DC506" i="3" s="1"/>
  <c r="DC507" i="3" s="1"/>
  <c r="DC508" i="3" s="1"/>
  <c r="DC509" i="3" s="1"/>
  <c r="DC510" i="3" s="1"/>
  <c r="DC511" i="3" s="1"/>
  <c r="DC512" i="3" s="1"/>
  <c r="DC513" i="3" s="1"/>
  <c r="DC514" i="3" s="1"/>
  <c r="DC515" i="3" s="1"/>
  <c r="DC516" i="3" s="1"/>
  <c r="DC517" i="3" s="1"/>
  <c r="DC518" i="3" s="1"/>
  <c r="DC519" i="3" s="1"/>
  <c r="DC520" i="3" s="1"/>
  <c r="DC521" i="3" s="1"/>
  <c r="DC522" i="3" s="1"/>
  <c r="DC523" i="3" s="1"/>
  <c r="DC524" i="3" s="1"/>
  <c r="DC525" i="3" s="1"/>
  <c r="DB495" i="3"/>
  <c r="DB496" i="3" s="1"/>
  <c r="DB497" i="3" s="1"/>
  <c r="DB498" i="3" s="1"/>
  <c r="DB499" i="3" s="1"/>
  <c r="DB500" i="3" s="1"/>
  <c r="DB501" i="3" s="1"/>
  <c r="DB502" i="3" s="1"/>
  <c r="DB503" i="3" s="1"/>
  <c r="DB504" i="3" s="1"/>
  <c r="DB505" i="3" s="1"/>
  <c r="DB506" i="3" s="1"/>
  <c r="DB507" i="3" s="1"/>
  <c r="DB508" i="3" s="1"/>
  <c r="DB509" i="3" s="1"/>
  <c r="DB510" i="3" s="1"/>
  <c r="DB511" i="3" s="1"/>
  <c r="DB512" i="3" s="1"/>
  <c r="DB513" i="3" s="1"/>
  <c r="DB514" i="3" s="1"/>
  <c r="DB515" i="3" s="1"/>
  <c r="DB516" i="3" s="1"/>
  <c r="DB517" i="3" s="1"/>
  <c r="DB518" i="3" s="1"/>
  <c r="DB519" i="3" s="1"/>
  <c r="DB520" i="3" s="1"/>
  <c r="DB521" i="3" s="1"/>
  <c r="DB522" i="3" s="1"/>
  <c r="DB523" i="3" s="1"/>
  <c r="DB524" i="3" s="1"/>
  <c r="DB525" i="3" s="1"/>
  <c r="DG465" i="3"/>
  <c r="DG466" i="3" s="1"/>
  <c r="DG467" i="3" s="1"/>
  <c r="DG468" i="3" s="1"/>
  <c r="DG469" i="3" s="1"/>
  <c r="DG470" i="3" s="1"/>
  <c r="DG471" i="3" s="1"/>
  <c r="DG472" i="3" s="1"/>
  <c r="DG473" i="3" s="1"/>
  <c r="DG474" i="3" s="1"/>
  <c r="DG475" i="3" s="1"/>
  <c r="DG476" i="3" s="1"/>
  <c r="DG477" i="3" s="1"/>
  <c r="DG478" i="3" s="1"/>
  <c r="DG479" i="3" s="1"/>
  <c r="DG480" i="3" s="1"/>
  <c r="DG481" i="3" s="1"/>
  <c r="DG482" i="3" s="1"/>
  <c r="DG483" i="3" s="1"/>
  <c r="DG484" i="3" s="1"/>
  <c r="DG485" i="3" s="1"/>
  <c r="DG486" i="3" s="1"/>
  <c r="DG487" i="3" s="1"/>
  <c r="DG488" i="3" s="1"/>
  <c r="DG489" i="3" s="1"/>
  <c r="DG490" i="3" s="1"/>
  <c r="DG491" i="3" s="1"/>
  <c r="DG492" i="3" s="1"/>
  <c r="DG493" i="3" s="1"/>
  <c r="DG494" i="3" s="1"/>
  <c r="DF465" i="3"/>
  <c r="DF466" i="3" s="1"/>
  <c r="DF467" i="3" s="1"/>
  <c r="DF468" i="3" s="1"/>
  <c r="DF469" i="3" s="1"/>
  <c r="DF470" i="3" s="1"/>
  <c r="DF471" i="3" s="1"/>
  <c r="DF472" i="3" s="1"/>
  <c r="DF473" i="3" s="1"/>
  <c r="DF474" i="3" s="1"/>
  <c r="DF475" i="3" s="1"/>
  <c r="DF476" i="3" s="1"/>
  <c r="DF477" i="3" s="1"/>
  <c r="DF478" i="3" s="1"/>
  <c r="DF479" i="3" s="1"/>
  <c r="DF480" i="3" s="1"/>
  <c r="DF481" i="3" s="1"/>
  <c r="DF482" i="3" s="1"/>
  <c r="DF483" i="3" s="1"/>
  <c r="DF484" i="3" s="1"/>
  <c r="DF485" i="3" s="1"/>
  <c r="DF486" i="3" s="1"/>
  <c r="DF487" i="3" s="1"/>
  <c r="DF488" i="3" s="1"/>
  <c r="DF489" i="3" s="1"/>
  <c r="DF490" i="3" s="1"/>
  <c r="DF491" i="3" s="1"/>
  <c r="DF492" i="3" s="1"/>
  <c r="DF493" i="3" s="1"/>
  <c r="DF494" i="3" s="1"/>
  <c r="DE465" i="3"/>
  <c r="DE466" i="3" s="1"/>
  <c r="DE467" i="3" s="1"/>
  <c r="DE468" i="3" s="1"/>
  <c r="DE469" i="3" s="1"/>
  <c r="DE470" i="3" s="1"/>
  <c r="DE471" i="3" s="1"/>
  <c r="DE472" i="3" s="1"/>
  <c r="DE473" i="3" s="1"/>
  <c r="DE474" i="3" s="1"/>
  <c r="DE475" i="3" s="1"/>
  <c r="DE476" i="3" s="1"/>
  <c r="DE477" i="3" s="1"/>
  <c r="DE478" i="3" s="1"/>
  <c r="DE479" i="3" s="1"/>
  <c r="DE480" i="3" s="1"/>
  <c r="DE481" i="3" s="1"/>
  <c r="DE482" i="3" s="1"/>
  <c r="DE483" i="3" s="1"/>
  <c r="DE484" i="3" s="1"/>
  <c r="DE485" i="3" s="1"/>
  <c r="DE486" i="3" s="1"/>
  <c r="DE487" i="3" s="1"/>
  <c r="DE488" i="3" s="1"/>
  <c r="DE489" i="3" s="1"/>
  <c r="DE490" i="3" s="1"/>
  <c r="DE491" i="3" s="1"/>
  <c r="DE492" i="3" s="1"/>
  <c r="DE493" i="3" s="1"/>
  <c r="DE494" i="3" s="1"/>
  <c r="DD465" i="3"/>
  <c r="DD466" i="3" s="1"/>
  <c r="DD467" i="3" s="1"/>
  <c r="DD468" i="3" s="1"/>
  <c r="DD469" i="3" s="1"/>
  <c r="DD470" i="3" s="1"/>
  <c r="DD471" i="3" s="1"/>
  <c r="DD472" i="3" s="1"/>
  <c r="DD473" i="3" s="1"/>
  <c r="DD474" i="3" s="1"/>
  <c r="DD475" i="3" s="1"/>
  <c r="DD476" i="3" s="1"/>
  <c r="DD477" i="3" s="1"/>
  <c r="DD478" i="3" s="1"/>
  <c r="DD479" i="3" s="1"/>
  <c r="DD480" i="3" s="1"/>
  <c r="DD481" i="3" s="1"/>
  <c r="DD482" i="3" s="1"/>
  <c r="DD483" i="3" s="1"/>
  <c r="DD484" i="3" s="1"/>
  <c r="DD485" i="3" s="1"/>
  <c r="DD486" i="3" s="1"/>
  <c r="DD487" i="3" s="1"/>
  <c r="DD488" i="3" s="1"/>
  <c r="DD489" i="3" s="1"/>
  <c r="DD490" i="3" s="1"/>
  <c r="DD491" i="3" s="1"/>
  <c r="DD492" i="3" s="1"/>
  <c r="DD493" i="3" s="1"/>
  <c r="DD494" i="3" s="1"/>
  <c r="DC465" i="3"/>
  <c r="DC466" i="3" s="1"/>
  <c r="DC467" i="3" s="1"/>
  <c r="DC468" i="3" s="1"/>
  <c r="DC469" i="3" s="1"/>
  <c r="DC470" i="3" s="1"/>
  <c r="DC471" i="3" s="1"/>
  <c r="DC472" i="3" s="1"/>
  <c r="DC473" i="3" s="1"/>
  <c r="DC474" i="3" s="1"/>
  <c r="DC475" i="3" s="1"/>
  <c r="DC476" i="3" s="1"/>
  <c r="DC477" i="3" s="1"/>
  <c r="DC478" i="3" s="1"/>
  <c r="DC479" i="3" s="1"/>
  <c r="DC480" i="3" s="1"/>
  <c r="DC481" i="3" s="1"/>
  <c r="DC482" i="3" s="1"/>
  <c r="DC483" i="3" s="1"/>
  <c r="DC484" i="3" s="1"/>
  <c r="DC485" i="3" s="1"/>
  <c r="DC486" i="3" s="1"/>
  <c r="DC487" i="3" s="1"/>
  <c r="DC488" i="3" s="1"/>
  <c r="DC489" i="3" s="1"/>
  <c r="DC490" i="3" s="1"/>
  <c r="DC491" i="3" s="1"/>
  <c r="DC492" i="3" s="1"/>
  <c r="DC493" i="3" s="1"/>
  <c r="DC494" i="3" s="1"/>
  <c r="DB465" i="3"/>
  <c r="DB466" i="3" s="1"/>
  <c r="DB467" i="3" s="1"/>
  <c r="DB468" i="3" s="1"/>
  <c r="DB469" i="3" s="1"/>
  <c r="DB470" i="3" s="1"/>
  <c r="DB471" i="3" s="1"/>
  <c r="DB472" i="3" s="1"/>
  <c r="DB473" i="3" s="1"/>
  <c r="DB474" i="3" s="1"/>
  <c r="DB475" i="3" s="1"/>
  <c r="DB476" i="3" s="1"/>
  <c r="DB477" i="3" s="1"/>
  <c r="DB478" i="3" s="1"/>
  <c r="DB479" i="3" s="1"/>
  <c r="DB480" i="3" s="1"/>
  <c r="DB481" i="3" s="1"/>
  <c r="DB482" i="3" s="1"/>
  <c r="DB483" i="3" s="1"/>
  <c r="DB484" i="3" s="1"/>
  <c r="DB485" i="3" s="1"/>
  <c r="DB486" i="3" s="1"/>
  <c r="DB487" i="3" s="1"/>
  <c r="DB488" i="3" s="1"/>
  <c r="DB489" i="3" s="1"/>
  <c r="DB490" i="3" s="1"/>
  <c r="DB491" i="3" s="1"/>
  <c r="DB492" i="3" s="1"/>
  <c r="DB493" i="3" s="1"/>
  <c r="DB494" i="3" s="1"/>
  <c r="DA446" i="3"/>
  <c r="DA442" i="3"/>
  <c r="DA441" i="3"/>
  <c r="DA438" i="3"/>
  <c r="DG434" i="3"/>
  <c r="DG435" i="3" s="1"/>
  <c r="DG436" i="3" s="1"/>
  <c r="DG437" i="3" s="1"/>
  <c r="DG438" i="3" s="1"/>
  <c r="DG439" i="3" s="1"/>
  <c r="DG440" i="3" s="1"/>
  <c r="DG441" i="3" s="1"/>
  <c r="DG442" i="3" s="1"/>
  <c r="DG443" i="3" s="1"/>
  <c r="DG444" i="3" s="1"/>
  <c r="DG445" i="3" s="1"/>
  <c r="DG446" i="3" s="1"/>
  <c r="DG447" i="3" s="1"/>
  <c r="DG448" i="3" s="1"/>
  <c r="DG449" i="3" s="1"/>
  <c r="DG450" i="3" s="1"/>
  <c r="DG451" i="3" s="1"/>
  <c r="DG452" i="3" s="1"/>
  <c r="DG453" i="3" s="1"/>
  <c r="DG454" i="3" s="1"/>
  <c r="DG455" i="3" s="1"/>
  <c r="DG456" i="3" s="1"/>
  <c r="DG457" i="3" s="1"/>
  <c r="DG458" i="3" s="1"/>
  <c r="DG459" i="3" s="1"/>
  <c r="DG460" i="3" s="1"/>
  <c r="DG461" i="3" s="1"/>
  <c r="DG462" i="3" s="1"/>
  <c r="DG463" i="3" s="1"/>
  <c r="DG464" i="3" s="1"/>
  <c r="DF434" i="3"/>
  <c r="DF435" i="3" s="1"/>
  <c r="DF436" i="3" s="1"/>
  <c r="DF437" i="3" s="1"/>
  <c r="DF438" i="3" s="1"/>
  <c r="DF439" i="3" s="1"/>
  <c r="DF440" i="3" s="1"/>
  <c r="DF441" i="3" s="1"/>
  <c r="DF442" i="3" s="1"/>
  <c r="DF443" i="3" s="1"/>
  <c r="DF444" i="3" s="1"/>
  <c r="DF445" i="3" s="1"/>
  <c r="DF446" i="3" s="1"/>
  <c r="DF447" i="3" s="1"/>
  <c r="DF448" i="3" s="1"/>
  <c r="DF449" i="3" s="1"/>
  <c r="DF450" i="3" s="1"/>
  <c r="DF451" i="3" s="1"/>
  <c r="DF452" i="3" s="1"/>
  <c r="DF453" i="3" s="1"/>
  <c r="DF454" i="3" s="1"/>
  <c r="DF455" i="3" s="1"/>
  <c r="DF456" i="3" s="1"/>
  <c r="DF457" i="3" s="1"/>
  <c r="DF458" i="3" s="1"/>
  <c r="DF459" i="3" s="1"/>
  <c r="DF460" i="3" s="1"/>
  <c r="DF461" i="3" s="1"/>
  <c r="DF462" i="3" s="1"/>
  <c r="DF463" i="3" s="1"/>
  <c r="DF464" i="3" s="1"/>
  <c r="DE434" i="3"/>
  <c r="DE435" i="3" s="1"/>
  <c r="DE436" i="3" s="1"/>
  <c r="DE437" i="3" s="1"/>
  <c r="DE438" i="3" s="1"/>
  <c r="DE439" i="3" s="1"/>
  <c r="DE440" i="3" s="1"/>
  <c r="DE441" i="3" s="1"/>
  <c r="DE442" i="3" s="1"/>
  <c r="DE443" i="3" s="1"/>
  <c r="DE444" i="3" s="1"/>
  <c r="DE445" i="3" s="1"/>
  <c r="DE446" i="3" s="1"/>
  <c r="DE447" i="3" s="1"/>
  <c r="DE448" i="3" s="1"/>
  <c r="DE449" i="3" s="1"/>
  <c r="DE450" i="3" s="1"/>
  <c r="DE451" i="3" s="1"/>
  <c r="DE452" i="3" s="1"/>
  <c r="DE453" i="3" s="1"/>
  <c r="DE454" i="3" s="1"/>
  <c r="DE455" i="3" s="1"/>
  <c r="DE456" i="3" s="1"/>
  <c r="DE457" i="3" s="1"/>
  <c r="DE458" i="3" s="1"/>
  <c r="DE459" i="3" s="1"/>
  <c r="DE460" i="3" s="1"/>
  <c r="DE461" i="3" s="1"/>
  <c r="DE462" i="3" s="1"/>
  <c r="DE463" i="3" s="1"/>
  <c r="DE464" i="3" s="1"/>
  <c r="DD434" i="3"/>
  <c r="DD435" i="3" s="1"/>
  <c r="DD436" i="3" s="1"/>
  <c r="DD437" i="3" s="1"/>
  <c r="DD438" i="3" s="1"/>
  <c r="DD439" i="3" s="1"/>
  <c r="DD440" i="3" s="1"/>
  <c r="DD441" i="3" s="1"/>
  <c r="DD442" i="3" s="1"/>
  <c r="DD443" i="3" s="1"/>
  <c r="DD444" i="3" s="1"/>
  <c r="DD445" i="3" s="1"/>
  <c r="DD446" i="3" s="1"/>
  <c r="DD447" i="3" s="1"/>
  <c r="DD448" i="3" s="1"/>
  <c r="DD449" i="3" s="1"/>
  <c r="DD450" i="3" s="1"/>
  <c r="DD451" i="3" s="1"/>
  <c r="DD452" i="3" s="1"/>
  <c r="DD453" i="3" s="1"/>
  <c r="DD454" i="3" s="1"/>
  <c r="DD455" i="3" s="1"/>
  <c r="DD456" i="3" s="1"/>
  <c r="DD457" i="3" s="1"/>
  <c r="DD458" i="3" s="1"/>
  <c r="DD459" i="3" s="1"/>
  <c r="DD460" i="3" s="1"/>
  <c r="DD461" i="3" s="1"/>
  <c r="DD462" i="3" s="1"/>
  <c r="DD463" i="3" s="1"/>
  <c r="DD464" i="3" s="1"/>
  <c r="DC434" i="3"/>
  <c r="DC435" i="3" s="1"/>
  <c r="DC436" i="3" s="1"/>
  <c r="DC437" i="3" s="1"/>
  <c r="DC438" i="3" s="1"/>
  <c r="DC439" i="3" s="1"/>
  <c r="DC440" i="3" s="1"/>
  <c r="DC441" i="3" s="1"/>
  <c r="DC442" i="3" s="1"/>
  <c r="DC443" i="3" s="1"/>
  <c r="DC444" i="3" s="1"/>
  <c r="DC445" i="3" s="1"/>
  <c r="DC446" i="3" s="1"/>
  <c r="DC447" i="3" s="1"/>
  <c r="DC448" i="3" s="1"/>
  <c r="DC449" i="3" s="1"/>
  <c r="DC450" i="3" s="1"/>
  <c r="DC451" i="3" s="1"/>
  <c r="DC452" i="3" s="1"/>
  <c r="DC453" i="3" s="1"/>
  <c r="DC454" i="3" s="1"/>
  <c r="DC455" i="3" s="1"/>
  <c r="DC456" i="3" s="1"/>
  <c r="DC457" i="3" s="1"/>
  <c r="DC458" i="3" s="1"/>
  <c r="DC459" i="3" s="1"/>
  <c r="DC460" i="3" s="1"/>
  <c r="DC461" i="3" s="1"/>
  <c r="DC462" i="3" s="1"/>
  <c r="DC463" i="3" s="1"/>
  <c r="DC464" i="3" s="1"/>
  <c r="DB434" i="3"/>
  <c r="DB435" i="3" s="1"/>
  <c r="DB436" i="3" s="1"/>
  <c r="DB437" i="3" s="1"/>
  <c r="DB438" i="3" s="1"/>
  <c r="DB439" i="3" s="1"/>
  <c r="DB440" i="3" s="1"/>
  <c r="DB441" i="3" s="1"/>
  <c r="DB442" i="3" s="1"/>
  <c r="DB443" i="3" s="1"/>
  <c r="DB444" i="3" s="1"/>
  <c r="DB445" i="3" s="1"/>
  <c r="DB446" i="3" s="1"/>
  <c r="DB447" i="3" s="1"/>
  <c r="DB448" i="3" s="1"/>
  <c r="DB449" i="3" s="1"/>
  <c r="DB450" i="3" s="1"/>
  <c r="DB451" i="3" s="1"/>
  <c r="DB452" i="3" s="1"/>
  <c r="DB453" i="3" s="1"/>
  <c r="DB454" i="3" s="1"/>
  <c r="DB455" i="3" s="1"/>
  <c r="DB456" i="3" s="1"/>
  <c r="DB457" i="3" s="1"/>
  <c r="DB458" i="3" s="1"/>
  <c r="DB459" i="3" s="1"/>
  <c r="DB460" i="3" s="1"/>
  <c r="DB461" i="3" s="1"/>
  <c r="DB462" i="3" s="1"/>
  <c r="DB463" i="3" s="1"/>
  <c r="DB464" i="3" s="1"/>
  <c r="DA433" i="3"/>
  <c r="DG405" i="3"/>
  <c r="DG406" i="3" s="1"/>
  <c r="DG407" i="3" s="1"/>
  <c r="DG408" i="3" s="1"/>
  <c r="DG409" i="3" s="1"/>
  <c r="DG410" i="3" s="1"/>
  <c r="DG411" i="3" s="1"/>
  <c r="DG412" i="3" s="1"/>
  <c r="DG413" i="3" s="1"/>
  <c r="DG414" i="3" s="1"/>
  <c r="DG415" i="3" s="1"/>
  <c r="DG416" i="3" s="1"/>
  <c r="DG417" i="3" s="1"/>
  <c r="DG418" i="3" s="1"/>
  <c r="DG419" i="3" s="1"/>
  <c r="DG420" i="3" s="1"/>
  <c r="DG421" i="3" s="1"/>
  <c r="DG422" i="3" s="1"/>
  <c r="DG423" i="3" s="1"/>
  <c r="DG424" i="3" s="1"/>
  <c r="DG425" i="3" s="1"/>
  <c r="DG426" i="3" s="1"/>
  <c r="DG427" i="3" s="1"/>
  <c r="DG428" i="3" s="1"/>
  <c r="DG429" i="3" s="1"/>
  <c r="DG430" i="3" s="1"/>
  <c r="DG431" i="3" s="1"/>
  <c r="DG432" i="3" s="1"/>
  <c r="DF405" i="3"/>
  <c r="DF406" i="3" s="1"/>
  <c r="DF407" i="3" s="1"/>
  <c r="DF408" i="3" s="1"/>
  <c r="DF409" i="3" s="1"/>
  <c r="DF410" i="3" s="1"/>
  <c r="DF411" i="3" s="1"/>
  <c r="DF412" i="3" s="1"/>
  <c r="DF413" i="3" s="1"/>
  <c r="DF414" i="3" s="1"/>
  <c r="DF415" i="3" s="1"/>
  <c r="DF416" i="3" s="1"/>
  <c r="DF417" i="3" s="1"/>
  <c r="DF418" i="3" s="1"/>
  <c r="DF419" i="3" s="1"/>
  <c r="DF420" i="3" s="1"/>
  <c r="DF421" i="3" s="1"/>
  <c r="DF422" i="3" s="1"/>
  <c r="DF423" i="3" s="1"/>
  <c r="DF424" i="3" s="1"/>
  <c r="DF425" i="3" s="1"/>
  <c r="DF426" i="3" s="1"/>
  <c r="DF427" i="3" s="1"/>
  <c r="DF428" i="3" s="1"/>
  <c r="DF429" i="3" s="1"/>
  <c r="DF430" i="3" s="1"/>
  <c r="DF431" i="3" s="1"/>
  <c r="DF432" i="3" s="1"/>
  <c r="DE405" i="3"/>
  <c r="DE406" i="3" s="1"/>
  <c r="DE407" i="3" s="1"/>
  <c r="DE408" i="3" s="1"/>
  <c r="DE409" i="3" s="1"/>
  <c r="DE410" i="3" s="1"/>
  <c r="DE411" i="3" s="1"/>
  <c r="DE412" i="3" s="1"/>
  <c r="DE413" i="3" s="1"/>
  <c r="DE414" i="3" s="1"/>
  <c r="DE415" i="3" s="1"/>
  <c r="DE416" i="3" s="1"/>
  <c r="DE417" i="3" s="1"/>
  <c r="DE418" i="3" s="1"/>
  <c r="DE419" i="3" s="1"/>
  <c r="DE420" i="3" s="1"/>
  <c r="DE421" i="3" s="1"/>
  <c r="DE422" i="3" s="1"/>
  <c r="DE423" i="3" s="1"/>
  <c r="DE424" i="3" s="1"/>
  <c r="DE425" i="3" s="1"/>
  <c r="DE426" i="3" s="1"/>
  <c r="DE427" i="3" s="1"/>
  <c r="DE428" i="3" s="1"/>
  <c r="DE429" i="3" s="1"/>
  <c r="DE430" i="3" s="1"/>
  <c r="DE431" i="3" s="1"/>
  <c r="DE432" i="3" s="1"/>
  <c r="DD405" i="3"/>
  <c r="DD406" i="3" s="1"/>
  <c r="DD407" i="3" s="1"/>
  <c r="DD408" i="3" s="1"/>
  <c r="DD409" i="3" s="1"/>
  <c r="DD410" i="3" s="1"/>
  <c r="DD411" i="3" s="1"/>
  <c r="DD412" i="3" s="1"/>
  <c r="DD413" i="3" s="1"/>
  <c r="DD414" i="3" s="1"/>
  <c r="DD415" i="3" s="1"/>
  <c r="DD416" i="3" s="1"/>
  <c r="DD417" i="3" s="1"/>
  <c r="DD418" i="3" s="1"/>
  <c r="DD419" i="3" s="1"/>
  <c r="DD420" i="3" s="1"/>
  <c r="DD421" i="3" s="1"/>
  <c r="DD422" i="3" s="1"/>
  <c r="DD423" i="3" s="1"/>
  <c r="DD424" i="3" s="1"/>
  <c r="DD425" i="3" s="1"/>
  <c r="DD426" i="3" s="1"/>
  <c r="DD427" i="3" s="1"/>
  <c r="DD428" i="3" s="1"/>
  <c r="DD429" i="3" s="1"/>
  <c r="DD430" i="3" s="1"/>
  <c r="DD431" i="3" s="1"/>
  <c r="DD432" i="3" s="1"/>
  <c r="DC405" i="3"/>
  <c r="DC406" i="3" s="1"/>
  <c r="DC407" i="3" s="1"/>
  <c r="DC408" i="3" s="1"/>
  <c r="DC409" i="3" s="1"/>
  <c r="DC410" i="3" s="1"/>
  <c r="DC411" i="3" s="1"/>
  <c r="DC412" i="3" s="1"/>
  <c r="DC413" i="3" s="1"/>
  <c r="DC414" i="3" s="1"/>
  <c r="DC415" i="3" s="1"/>
  <c r="DC416" i="3" s="1"/>
  <c r="DC417" i="3" s="1"/>
  <c r="DC418" i="3" s="1"/>
  <c r="DC419" i="3" s="1"/>
  <c r="DC420" i="3" s="1"/>
  <c r="DC421" i="3" s="1"/>
  <c r="DC422" i="3" s="1"/>
  <c r="DC423" i="3" s="1"/>
  <c r="DC424" i="3" s="1"/>
  <c r="DC425" i="3" s="1"/>
  <c r="DC426" i="3" s="1"/>
  <c r="DC427" i="3" s="1"/>
  <c r="DC428" i="3" s="1"/>
  <c r="DC429" i="3" s="1"/>
  <c r="DC430" i="3" s="1"/>
  <c r="DC431" i="3" s="1"/>
  <c r="DC432" i="3" s="1"/>
  <c r="DB405" i="3"/>
  <c r="DB406" i="3" s="1"/>
  <c r="DB407" i="3" s="1"/>
  <c r="DB408" i="3" s="1"/>
  <c r="DB409" i="3" s="1"/>
  <c r="DB410" i="3" s="1"/>
  <c r="DB411" i="3" s="1"/>
  <c r="DB412" i="3" s="1"/>
  <c r="DB413" i="3" s="1"/>
  <c r="DB414" i="3" s="1"/>
  <c r="DB415" i="3" s="1"/>
  <c r="DB416" i="3" s="1"/>
  <c r="DB417" i="3" s="1"/>
  <c r="DB418" i="3" s="1"/>
  <c r="DB419" i="3" s="1"/>
  <c r="DB420" i="3" s="1"/>
  <c r="DB421" i="3" s="1"/>
  <c r="DB422" i="3" s="1"/>
  <c r="DB423" i="3" s="1"/>
  <c r="DB424" i="3" s="1"/>
  <c r="DB425" i="3" s="1"/>
  <c r="DB426" i="3" s="1"/>
  <c r="DB427" i="3" s="1"/>
  <c r="DB428" i="3" s="1"/>
  <c r="DB429" i="3" s="1"/>
  <c r="DB430" i="3" s="1"/>
  <c r="DB431" i="3" s="1"/>
  <c r="DB432" i="3" s="1"/>
  <c r="DA384" i="3"/>
  <c r="DA380" i="3"/>
  <c r="DA376" i="3"/>
  <c r="DG374" i="3"/>
  <c r="DG375" i="3" s="1"/>
  <c r="DG376" i="3" s="1"/>
  <c r="DG377" i="3" s="1"/>
  <c r="DG378" i="3" s="1"/>
  <c r="DG379" i="3" s="1"/>
  <c r="DG380" i="3" s="1"/>
  <c r="DG381" i="3" s="1"/>
  <c r="DG382" i="3" s="1"/>
  <c r="DG383" i="3" s="1"/>
  <c r="DG384" i="3" s="1"/>
  <c r="DG385" i="3" s="1"/>
  <c r="DG386" i="3" s="1"/>
  <c r="DG387" i="3" s="1"/>
  <c r="DG388" i="3" s="1"/>
  <c r="DG389" i="3" s="1"/>
  <c r="DG390" i="3" s="1"/>
  <c r="DG391" i="3" s="1"/>
  <c r="DG392" i="3" s="1"/>
  <c r="DG393" i="3" s="1"/>
  <c r="DG394" i="3" s="1"/>
  <c r="DG395" i="3" s="1"/>
  <c r="DG396" i="3" s="1"/>
  <c r="DG397" i="3" s="1"/>
  <c r="DG398" i="3" s="1"/>
  <c r="DG399" i="3" s="1"/>
  <c r="DG400" i="3" s="1"/>
  <c r="DG401" i="3" s="1"/>
  <c r="DG402" i="3" s="1"/>
  <c r="DG403" i="3" s="1"/>
  <c r="DG404" i="3" s="1"/>
  <c r="DF374" i="3"/>
  <c r="DF375" i="3" s="1"/>
  <c r="DF376" i="3" s="1"/>
  <c r="DF377" i="3" s="1"/>
  <c r="DF378" i="3" s="1"/>
  <c r="DF379" i="3" s="1"/>
  <c r="DF380" i="3" s="1"/>
  <c r="DF381" i="3" s="1"/>
  <c r="DF382" i="3" s="1"/>
  <c r="DF383" i="3" s="1"/>
  <c r="DF384" i="3" s="1"/>
  <c r="DF385" i="3" s="1"/>
  <c r="DF386" i="3" s="1"/>
  <c r="DF387" i="3" s="1"/>
  <c r="DF388" i="3" s="1"/>
  <c r="DF389" i="3" s="1"/>
  <c r="DF390" i="3" s="1"/>
  <c r="DF391" i="3" s="1"/>
  <c r="DF392" i="3" s="1"/>
  <c r="DF393" i="3" s="1"/>
  <c r="DF394" i="3" s="1"/>
  <c r="DF395" i="3" s="1"/>
  <c r="DF396" i="3" s="1"/>
  <c r="DF397" i="3" s="1"/>
  <c r="DF398" i="3" s="1"/>
  <c r="DF399" i="3" s="1"/>
  <c r="DF400" i="3" s="1"/>
  <c r="DF401" i="3" s="1"/>
  <c r="DF402" i="3" s="1"/>
  <c r="DF403" i="3" s="1"/>
  <c r="DF404" i="3" s="1"/>
  <c r="DE374" i="3"/>
  <c r="DE375" i="3" s="1"/>
  <c r="DE376" i="3" s="1"/>
  <c r="DE377" i="3" s="1"/>
  <c r="DE378" i="3" s="1"/>
  <c r="DE379" i="3" s="1"/>
  <c r="DE380" i="3" s="1"/>
  <c r="DE381" i="3" s="1"/>
  <c r="DE382" i="3" s="1"/>
  <c r="DE383" i="3" s="1"/>
  <c r="DE384" i="3" s="1"/>
  <c r="DE385" i="3" s="1"/>
  <c r="DE386" i="3" s="1"/>
  <c r="DE387" i="3" s="1"/>
  <c r="DE388" i="3" s="1"/>
  <c r="DE389" i="3" s="1"/>
  <c r="DE390" i="3" s="1"/>
  <c r="DE391" i="3" s="1"/>
  <c r="DE392" i="3" s="1"/>
  <c r="DE393" i="3" s="1"/>
  <c r="DE394" i="3" s="1"/>
  <c r="DE395" i="3" s="1"/>
  <c r="DE396" i="3" s="1"/>
  <c r="DE397" i="3" s="1"/>
  <c r="DE398" i="3" s="1"/>
  <c r="DE399" i="3" s="1"/>
  <c r="DE400" i="3" s="1"/>
  <c r="DE401" i="3" s="1"/>
  <c r="DE402" i="3" s="1"/>
  <c r="DE403" i="3" s="1"/>
  <c r="DE404" i="3" s="1"/>
  <c r="DD374" i="3"/>
  <c r="DD375" i="3" s="1"/>
  <c r="DD376" i="3" s="1"/>
  <c r="DD377" i="3" s="1"/>
  <c r="DD378" i="3" s="1"/>
  <c r="DD379" i="3" s="1"/>
  <c r="DD380" i="3" s="1"/>
  <c r="DD381" i="3" s="1"/>
  <c r="DD382" i="3" s="1"/>
  <c r="DD383" i="3" s="1"/>
  <c r="DD384" i="3" s="1"/>
  <c r="DD385" i="3" s="1"/>
  <c r="DD386" i="3" s="1"/>
  <c r="DD387" i="3" s="1"/>
  <c r="DD388" i="3" s="1"/>
  <c r="DD389" i="3" s="1"/>
  <c r="DD390" i="3" s="1"/>
  <c r="DD391" i="3" s="1"/>
  <c r="DD392" i="3" s="1"/>
  <c r="DD393" i="3" s="1"/>
  <c r="DD394" i="3" s="1"/>
  <c r="DD395" i="3" s="1"/>
  <c r="DD396" i="3" s="1"/>
  <c r="DD397" i="3" s="1"/>
  <c r="DD398" i="3" s="1"/>
  <c r="DD399" i="3" s="1"/>
  <c r="DD400" i="3" s="1"/>
  <c r="DD401" i="3" s="1"/>
  <c r="DD402" i="3" s="1"/>
  <c r="DD403" i="3" s="1"/>
  <c r="DD404" i="3" s="1"/>
  <c r="DC374" i="3"/>
  <c r="DC375" i="3" s="1"/>
  <c r="DC376" i="3" s="1"/>
  <c r="DC377" i="3" s="1"/>
  <c r="DC378" i="3" s="1"/>
  <c r="DC379" i="3" s="1"/>
  <c r="DC380" i="3" s="1"/>
  <c r="DC381" i="3" s="1"/>
  <c r="DC382" i="3" s="1"/>
  <c r="DC383" i="3" s="1"/>
  <c r="DC384" i="3" s="1"/>
  <c r="DC385" i="3" s="1"/>
  <c r="DC386" i="3" s="1"/>
  <c r="DC387" i="3" s="1"/>
  <c r="DC388" i="3" s="1"/>
  <c r="DC389" i="3" s="1"/>
  <c r="DC390" i="3" s="1"/>
  <c r="DC391" i="3" s="1"/>
  <c r="DC392" i="3" s="1"/>
  <c r="DC393" i="3" s="1"/>
  <c r="DC394" i="3" s="1"/>
  <c r="DC395" i="3" s="1"/>
  <c r="DC396" i="3" s="1"/>
  <c r="DC397" i="3" s="1"/>
  <c r="DC398" i="3" s="1"/>
  <c r="DC399" i="3" s="1"/>
  <c r="DC400" i="3" s="1"/>
  <c r="DC401" i="3" s="1"/>
  <c r="DC402" i="3" s="1"/>
  <c r="DC403" i="3" s="1"/>
  <c r="DC404" i="3" s="1"/>
  <c r="DB374" i="3"/>
  <c r="DB375" i="3" s="1"/>
  <c r="DB376" i="3" s="1"/>
  <c r="DB377" i="3" s="1"/>
  <c r="DB378" i="3" s="1"/>
  <c r="DB379" i="3" s="1"/>
  <c r="DB380" i="3" s="1"/>
  <c r="DB381" i="3" s="1"/>
  <c r="DB382" i="3" s="1"/>
  <c r="DB383" i="3" s="1"/>
  <c r="DB384" i="3" s="1"/>
  <c r="DB385" i="3" s="1"/>
  <c r="DB386" i="3" s="1"/>
  <c r="DB387" i="3" s="1"/>
  <c r="DB388" i="3" s="1"/>
  <c r="DB389" i="3" s="1"/>
  <c r="DB390" i="3" s="1"/>
  <c r="DB391" i="3" s="1"/>
  <c r="DB392" i="3" s="1"/>
  <c r="DB393" i="3" s="1"/>
  <c r="DB394" i="3" s="1"/>
  <c r="DB395" i="3" s="1"/>
  <c r="DB396" i="3" s="1"/>
  <c r="DB397" i="3" s="1"/>
  <c r="DB398" i="3" s="1"/>
  <c r="DB399" i="3" s="1"/>
  <c r="DB400" i="3" s="1"/>
  <c r="DB401" i="3" s="1"/>
  <c r="DB402" i="3" s="1"/>
  <c r="DB403" i="3" s="1"/>
  <c r="DB404" i="3" s="1"/>
  <c r="DA374" i="3"/>
  <c r="DG371" i="3"/>
  <c r="DF371" i="3"/>
  <c r="DE371" i="3"/>
  <c r="DD371" i="3"/>
  <c r="DC371" i="3"/>
  <c r="DB371" i="3"/>
  <c r="CS812" i="3"/>
  <c r="CS808" i="3"/>
  <c r="CS807" i="3"/>
  <c r="CS804" i="3"/>
  <c r="CS802" i="3"/>
  <c r="CS801" i="3"/>
  <c r="CS753" i="3"/>
  <c r="CS750" i="3"/>
  <c r="CS746" i="3"/>
  <c r="CS745" i="3"/>
  <c r="CS742" i="3"/>
  <c r="CY709" i="3"/>
  <c r="CY710" i="3" s="1"/>
  <c r="CY711" i="3" s="1"/>
  <c r="CY712" i="3" s="1"/>
  <c r="CY713" i="3" s="1"/>
  <c r="CY714" i="3" s="1"/>
  <c r="CY715" i="3" s="1"/>
  <c r="CY716" i="3" s="1"/>
  <c r="CY717" i="3" s="1"/>
  <c r="CY718" i="3" s="1"/>
  <c r="CY719" i="3" s="1"/>
  <c r="CY720" i="3" s="1"/>
  <c r="CY721" i="3" s="1"/>
  <c r="CY722" i="3" s="1"/>
  <c r="CY723" i="3" s="1"/>
  <c r="CY724" i="3" s="1"/>
  <c r="CY725" i="3" s="1"/>
  <c r="CY726" i="3" s="1"/>
  <c r="CY727" i="3" s="1"/>
  <c r="CY728" i="3" s="1"/>
  <c r="CY729" i="3" s="1"/>
  <c r="CY730" i="3" s="1"/>
  <c r="CY731" i="3" s="1"/>
  <c r="CY732" i="3" s="1"/>
  <c r="CY733" i="3" s="1"/>
  <c r="CY734" i="3" s="1"/>
  <c r="CY735" i="3" s="1"/>
  <c r="CY736" i="3" s="1"/>
  <c r="CY737" i="3" s="1"/>
  <c r="CY738" i="3" s="1"/>
  <c r="CY739" i="3" s="1"/>
  <c r="CX709" i="3"/>
  <c r="CX710" i="3" s="1"/>
  <c r="CX711" i="3" s="1"/>
  <c r="CX712" i="3" s="1"/>
  <c r="CX713" i="3" s="1"/>
  <c r="CX714" i="3" s="1"/>
  <c r="CX715" i="3" s="1"/>
  <c r="CX716" i="3" s="1"/>
  <c r="CX717" i="3" s="1"/>
  <c r="CX718" i="3" s="1"/>
  <c r="CX719" i="3" s="1"/>
  <c r="CX720" i="3" s="1"/>
  <c r="CX721" i="3" s="1"/>
  <c r="CX722" i="3" s="1"/>
  <c r="CX723" i="3" s="1"/>
  <c r="CX724" i="3" s="1"/>
  <c r="CX725" i="3" s="1"/>
  <c r="CX726" i="3" s="1"/>
  <c r="CX727" i="3" s="1"/>
  <c r="CX728" i="3" s="1"/>
  <c r="CX729" i="3" s="1"/>
  <c r="CX730" i="3" s="1"/>
  <c r="CX731" i="3" s="1"/>
  <c r="CX732" i="3" s="1"/>
  <c r="CX733" i="3" s="1"/>
  <c r="CX734" i="3" s="1"/>
  <c r="CX735" i="3" s="1"/>
  <c r="CX736" i="3" s="1"/>
  <c r="CX737" i="3" s="1"/>
  <c r="CX738" i="3" s="1"/>
  <c r="CX739" i="3" s="1"/>
  <c r="CW709" i="3"/>
  <c r="CW710" i="3" s="1"/>
  <c r="CW711" i="3" s="1"/>
  <c r="CW712" i="3" s="1"/>
  <c r="CW713" i="3" s="1"/>
  <c r="CW714" i="3" s="1"/>
  <c r="CW715" i="3" s="1"/>
  <c r="CW716" i="3" s="1"/>
  <c r="CW717" i="3" s="1"/>
  <c r="CW718" i="3" s="1"/>
  <c r="CW719" i="3" s="1"/>
  <c r="CW720" i="3" s="1"/>
  <c r="CW721" i="3" s="1"/>
  <c r="CW722" i="3" s="1"/>
  <c r="CW723" i="3" s="1"/>
  <c r="CW724" i="3" s="1"/>
  <c r="CW725" i="3" s="1"/>
  <c r="CW726" i="3" s="1"/>
  <c r="CW727" i="3" s="1"/>
  <c r="CW728" i="3" s="1"/>
  <c r="CW729" i="3" s="1"/>
  <c r="CW730" i="3" s="1"/>
  <c r="CW731" i="3" s="1"/>
  <c r="CW732" i="3" s="1"/>
  <c r="CW733" i="3" s="1"/>
  <c r="CW734" i="3" s="1"/>
  <c r="CW735" i="3" s="1"/>
  <c r="CW736" i="3" s="1"/>
  <c r="CW737" i="3" s="1"/>
  <c r="CW738" i="3" s="1"/>
  <c r="CW739" i="3" s="1"/>
  <c r="CV709" i="3"/>
  <c r="CV710" i="3" s="1"/>
  <c r="CV711" i="3" s="1"/>
  <c r="CV712" i="3" s="1"/>
  <c r="CV713" i="3" s="1"/>
  <c r="CV714" i="3" s="1"/>
  <c r="CV715" i="3" s="1"/>
  <c r="CV716" i="3" s="1"/>
  <c r="CV717" i="3" s="1"/>
  <c r="CV718" i="3" s="1"/>
  <c r="CV719" i="3" s="1"/>
  <c r="CV720" i="3" s="1"/>
  <c r="CV721" i="3" s="1"/>
  <c r="CV722" i="3" s="1"/>
  <c r="CV723" i="3" s="1"/>
  <c r="CV724" i="3" s="1"/>
  <c r="CV725" i="3" s="1"/>
  <c r="CV726" i="3" s="1"/>
  <c r="CV727" i="3" s="1"/>
  <c r="CV728" i="3" s="1"/>
  <c r="CV729" i="3" s="1"/>
  <c r="CV730" i="3" s="1"/>
  <c r="CV731" i="3" s="1"/>
  <c r="CV732" i="3" s="1"/>
  <c r="CV733" i="3" s="1"/>
  <c r="CV734" i="3" s="1"/>
  <c r="CV735" i="3" s="1"/>
  <c r="CV736" i="3" s="1"/>
  <c r="CV737" i="3" s="1"/>
  <c r="CV738" i="3" s="1"/>
  <c r="CV739" i="3" s="1"/>
  <c r="CU709" i="3"/>
  <c r="CU710" i="3" s="1"/>
  <c r="CU711" i="3" s="1"/>
  <c r="CU712" i="3" s="1"/>
  <c r="CU713" i="3" s="1"/>
  <c r="CU714" i="3" s="1"/>
  <c r="CU715" i="3" s="1"/>
  <c r="CU716" i="3" s="1"/>
  <c r="CU717" i="3" s="1"/>
  <c r="CU718" i="3" s="1"/>
  <c r="CU719" i="3" s="1"/>
  <c r="CU720" i="3" s="1"/>
  <c r="CU721" i="3" s="1"/>
  <c r="CU722" i="3" s="1"/>
  <c r="CU723" i="3" s="1"/>
  <c r="CU724" i="3" s="1"/>
  <c r="CU725" i="3" s="1"/>
  <c r="CU726" i="3" s="1"/>
  <c r="CU727" i="3" s="1"/>
  <c r="CU728" i="3" s="1"/>
  <c r="CU729" i="3" s="1"/>
  <c r="CU730" i="3" s="1"/>
  <c r="CU731" i="3" s="1"/>
  <c r="CU732" i="3" s="1"/>
  <c r="CU733" i="3" s="1"/>
  <c r="CU734" i="3" s="1"/>
  <c r="CU735" i="3" s="1"/>
  <c r="CU736" i="3" s="1"/>
  <c r="CU737" i="3" s="1"/>
  <c r="CU738" i="3" s="1"/>
  <c r="CU739" i="3" s="1"/>
  <c r="CT709" i="3"/>
  <c r="CT710" i="3" s="1"/>
  <c r="CT711" i="3" s="1"/>
  <c r="CT712" i="3" s="1"/>
  <c r="CT713" i="3" s="1"/>
  <c r="CT714" i="3" s="1"/>
  <c r="CT715" i="3" s="1"/>
  <c r="CT716" i="3" s="1"/>
  <c r="CT717" i="3" s="1"/>
  <c r="CT718" i="3" s="1"/>
  <c r="CT719" i="3" s="1"/>
  <c r="CT720" i="3" s="1"/>
  <c r="CT721" i="3" s="1"/>
  <c r="CT722" i="3" s="1"/>
  <c r="CT723" i="3" s="1"/>
  <c r="CT724" i="3" s="1"/>
  <c r="CT725" i="3" s="1"/>
  <c r="CT726" i="3" s="1"/>
  <c r="CT727" i="3" s="1"/>
  <c r="CT728" i="3" s="1"/>
  <c r="CT729" i="3" s="1"/>
  <c r="CT730" i="3" s="1"/>
  <c r="CT731" i="3" s="1"/>
  <c r="CT732" i="3" s="1"/>
  <c r="CT733" i="3" s="1"/>
  <c r="CT734" i="3" s="1"/>
  <c r="CT735" i="3" s="1"/>
  <c r="CT736" i="3" s="1"/>
  <c r="CT737" i="3" s="1"/>
  <c r="CT738" i="3" s="1"/>
  <c r="CT739" i="3" s="1"/>
  <c r="CY679" i="3"/>
  <c r="CY680" i="3" s="1"/>
  <c r="CY681" i="3" s="1"/>
  <c r="CY682" i="3" s="1"/>
  <c r="CY683" i="3" s="1"/>
  <c r="CY684" i="3" s="1"/>
  <c r="CY685" i="3" s="1"/>
  <c r="CY686" i="3" s="1"/>
  <c r="CY687" i="3" s="1"/>
  <c r="CY688" i="3" s="1"/>
  <c r="CY689" i="3" s="1"/>
  <c r="CY690" i="3" s="1"/>
  <c r="CY691" i="3" s="1"/>
  <c r="CY692" i="3" s="1"/>
  <c r="CY693" i="3" s="1"/>
  <c r="CY694" i="3" s="1"/>
  <c r="CY695" i="3" s="1"/>
  <c r="CY696" i="3" s="1"/>
  <c r="CY697" i="3" s="1"/>
  <c r="CY698" i="3" s="1"/>
  <c r="CY699" i="3" s="1"/>
  <c r="CY700" i="3" s="1"/>
  <c r="CY701" i="3" s="1"/>
  <c r="CY702" i="3" s="1"/>
  <c r="CY703" i="3" s="1"/>
  <c r="CY704" i="3" s="1"/>
  <c r="CY705" i="3" s="1"/>
  <c r="CY706" i="3" s="1"/>
  <c r="CY707" i="3" s="1"/>
  <c r="CY708" i="3" s="1"/>
  <c r="CX679" i="3"/>
  <c r="CX680" i="3" s="1"/>
  <c r="CX681" i="3" s="1"/>
  <c r="CX682" i="3" s="1"/>
  <c r="CX683" i="3" s="1"/>
  <c r="CX684" i="3" s="1"/>
  <c r="CX685" i="3" s="1"/>
  <c r="CX686" i="3" s="1"/>
  <c r="CX687" i="3" s="1"/>
  <c r="CX688" i="3" s="1"/>
  <c r="CX689" i="3" s="1"/>
  <c r="CX690" i="3" s="1"/>
  <c r="CX691" i="3" s="1"/>
  <c r="CX692" i="3" s="1"/>
  <c r="CX693" i="3" s="1"/>
  <c r="CX694" i="3" s="1"/>
  <c r="CX695" i="3" s="1"/>
  <c r="CX696" i="3" s="1"/>
  <c r="CX697" i="3" s="1"/>
  <c r="CX698" i="3" s="1"/>
  <c r="CX699" i="3" s="1"/>
  <c r="CX700" i="3" s="1"/>
  <c r="CX701" i="3" s="1"/>
  <c r="CX702" i="3" s="1"/>
  <c r="CX703" i="3" s="1"/>
  <c r="CX704" i="3" s="1"/>
  <c r="CX705" i="3" s="1"/>
  <c r="CX706" i="3" s="1"/>
  <c r="CX707" i="3" s="1"/>
  <c r="CX708" i="3" s="1"/>
  <c r="CW679" i="3"/>
  <c r="CW680" i="3" s="1"/>
  <c r="CW681" i="3" s="1"/>
  <c r="CW682" i="3" s="1"/>
  <c r="CW683" i="3" s="1"/>
  <c r="CW684" i="3" s="1"/>
  <c r="CW685" i="3" s="1"/>
  <c r="CW686" i="3" s="1"/>
  <c r="CW687" i="3" s="1"/>
  <c r="CW688" i="3" s="1"/>
  <c r="CW689" i="3" s="1"/>
  <c r="CW690" i="3" s="1"/>
  <c r="CW691" i="3" s="1"/>
  <c r="CW692" i="3" s="1"/>
  <c r="CW693" i="3" s="1"/>
  <c r="CW694" i="3" s="1"/>
  <c r="CW695" i="3" s="1"/>
  <c r="CW696" i="3" s="1"/>
  <c r="CW697" i="3" s="1"/>
  <c r="CW698" i="3" s="1"/>
  <c r="CW699" i="3" s="1"/>
  <c r="CW700" i="3" s="1"/>
  <c r="CW701" i="3" s="1"/>
  <c r="CW702" i="3" s="1"/>
  <c r="CW703" i="3" s="1"/>
  <c r="CW704" i="3" s="1"/>
  <c r="CW705" i="3" s="1"/>
  <c r="CW706" i="3" s="1"/>
  <c r="CW707" i="3" s="1"/>
  <c r="CW708" i="3" s="1"/>
  <c r="CV679" i="3"/>
  <c r="CV680" i="3" s="1"/>
  <c r="CV681" i="3" s="1"/>
  <c r="CV682" i="3" s="1"/>
  <c r="CV683" i="3" s="1"/>
  <c r="CV684" i="3" s="1"/>
  <c r="CV685" i="3" s="1"/>
  <c r="CV686" i="3" s="1"/>
  <c r="CV687" i="3" s="1"/>
  <c r="CV688" i="3" s="1"/>
  <c r="CV689" i="3" s="1"/>
  <c r="CV690" i="3" s="1"/>
  <c r="CV691" i="3" s="1"/>
  <c r="CV692" i="3" s="1"/>
  <c r="CV693" i="3" s="1"/>
  <c r="CV694" i="3" s="1"/>
  <c r="CV695" i="3" s="1"/>
  <c r="CV696" i="3" s="1"/>
  <c r="CV697" i="3" s="1"/>
  <c r="CV698" i="3" s="1"/>
  <c r="CV699" i="3" s="1"/>
  <c r="CV700" i="3" s="1"/>
  <c r="CV701" i="3" s="1"/>
  <c r="CV702" i="3" s="1"/>
  <c r="CV703" i="3" s="1"/>
  <c r="CV704" i="3" s="1"/>
  <c r="CV705" i="3" s="1"/>
  <c r="CV706" i="3" s="1"/>
  <c r="CV707" i="3" s="1"/>
  <c r="CV708" i="3" s="1"/>
  <c r="CU679" i="3"/>
  <c r="CU680" i="3" s="1"/>
  <c r="CU681" i="3" s="1"/>
  <c r="CU682" i="3" s="1"/>
  <c r="CU683" i="3" s="1"/>
  <c r="CU684" i="3" s="1"/>
  <c r="CU685" i="3" s="1"/>
  <c r="CU686" i="3" s="1"/>
  <c r="CU687" i="3" s="1"/>
  <c r="CU688" i="3" s="1"/>
  <c r="CU689" i="3" s="1"/>
  <c r="CU690" i="3" s="1"/>
  <c r="CU691" i="3" s="1"/>
  <c r="CU692" i="3" s="1"/>
  <c r="CU693" i="3" s="1"/>
  <c r="CU694" i="3" s="1"/>
  <c r="CU695" i="3" s="1"/>
  <c r="CU696" i="3" s="1"/>
  <c r="CU697" i="3" s="1"/>
  <c r="CU698" i="3" s="1"/>
  <c r="CU699" i="3" s="1"/>
  <c r="CU700" i="3" s="1"/>
  <c r="CU701" i="3" s="1"/>
  <c r="CU702" i="3" s="1"/>
  <c r="CU703" i="3" s="1"/>
  <c r="CU704" i="3" s="1"/>
  <c r="CU705" i="3" s="1"/>
  <c r="CU706" i="3" s="1"/>
  <c r="CU707" i="3" s="1"/>
  <c r="CU708" i="3" s="1"/>
  <c r="CT679" i="3"/>
  <c r="CT680" i="3" s="1"/>
  <c r="CT681" i="3" s="1"/>
  <c r="CT682" i="3" s="1"/>
  <c r="CT683" i="3" s="1"/>
  <c r="CT684" i="3" s="1"/>
  <c r="CT685" i="3" s="1"/>
  <c r="CT686" i="3" s="1"/>
  <c r="CT687" i="3" s="1"/>
  <c r="CT688" i="3" s="1"/>
  <c r="CT689" i="3" s="1"/>
  <c r="CT690" i="3" s="1"/>
  <c r="CT691" i="3" s="1"/>
  <c r="CT692" i="3" s="1"/>
  <c r="CT693" i="3" s="1"/>
  <c r="CT694" i="3" s="1"/>
  <c r="CT695" i="3" s="1"/>
  <c r="CT696" i="3" s="1"/>
  <c r="CT697" i="3" s="1"/>
  <c r="CT698" i="3" s="1"/>
  <c r="CT699" i="3" s="1"/>
  <c r="CT700" i="3" s="1"/>
  <c r="CT701" i="3" s="1"/>
  <c r="CT702" i="3" s="1"/>
  <c r="CT703" i="3" s="1"/>
  <c r="CT704" i="3" s="1"/>
  <c r="CT705" i="3" s="1"/>
  <c r="CT706" i="3" s="1"/>
  <c r="CT707" i="3" s="1"/>
  <c r="CT708" i="3" s="1"/>
  <c r="CY648" i="3"/>
  <c r="CY649" i="3" s="1"/>
  <c r="CY650" i="3" s="1"/>
  <c r="CY651" i="3" s="1"/>
  <c r="CY652" i="3" s="1"/>
  <c r="CY653" i="3" s="1"/>
  <c r="CY654" i="3" s="1"/>
  <c r="CY655" i="3" s="1"/>
  <c r="CY656" i="3" s="1"/>
  <c r="CY657" i="3" s="1"/>
  <c r="CY658" i="3" s="1"/>
  <c r="CY659" i="3" s="1"/>
  <c r="CY660" i="3" s="1"/>
  <c r="CY661" i="3" s="1"/>
  <c r="CY662" i="3" s="1"/>
  <c r="CY663" i="3" s="1"/>
  <c r="CY664" i="3" s="1"/>
  <c r="CY665" i="3" s="1"/>
  <c r="CY666" i="3" s="1"/>
  <c r="CY667" i="3" s="1"/>
  <c r="CY668" i="3" s="1"/>
  <c r="CY669" i="3" s="1"/>
  <c r="CY670" i="3" s="1"/>
  <c r="CY671" i="3" s="1"/>
  <c r="CY672" i="3" s="1"/>
  <c r="CY673" i="3" s="1"/>
  <c r="CY674" i="3" s="1"/>
  <c r="CY675" i="3" s="1"/>
  <c r="CY676" i="3" s="1"/>
  <c r="CY677" i="3" s="1"/>
  <c r="CY678" i="3" s="1"/>
  <c r="CX648" i="3"/>
  <c r="CX649" i="3" s="1"/>
  <c r="CX650" i="3" s="1"/>
  <c r="CX651" i="3" s="1"/>
  <c r="CX652" i="3" s="1"/>
  <c r="CX653" i="3" s="1"/>
  <c r="CX654" i="3" s="1"/>
  <c r="CX655" i="3" s="1"/>
  <c r="CX656" i="3" s="1"/>
  <c r="CX657" i="3" s="1"/>
  <c r="CX658" i="3" s="1"/>
  <c r="CX659" i="3" s="1"/>
  <c r="CX660" i="3" s="1"/>
  <c r="CX661" i="3" s="1"/>
  <c r="CX662" i="3" s="1"/>
  <c r="CX663" i="3" s="1"/>
  <c r="CX664" i="3" s="1"/>
  <c r="CX665" i="3" s="1"/>
  <c r="CX666" i="3" s="1"/>
  <c r="CX667" i="3" s="1"/>
  <c r="CX668" i="3" s="1"/>
  <c r="CX669" i="3" s="1"/>
  <c r="CX670" i="3" s="1"/>
  <c r="CX671" i="3" s="1"/>
  <c r="CX672" i="3" s="1"/>
  <c r="CX673" i="3" s="1"/>
  <c r="CX674" i="3" s="1"/>
  <c r="CX675" i="3" s="1"/>
  <c r="CX676" i="3" s="1"/>
  <c r="CX677" i="3" s="1"/>
  <c r="CX678" i="3" s="1"/>
  <c r="CW648" i="3"/>
  <c r="CW649" i="3" s="1"/>
  <c r="CW650" i="3" s="1"/>
  <c r="CW651" i="3" s="1"/>
  <c r="CW652" i="3" s="1"/>
  <c r="CW653" i="3" s="1"/>
  <c r="CW654" i="3" s="1"/>
  <c r="CW655" i="3" s="1"/>
  <c r="CW656" i="3" s="1"/>
  <c r="CW657" i="3" s="1"/>
  <c r="CW658" i="3" s="1"/>
  <c r="CW659" i="3" s="1"/>
  <c r="CW660" i="3" s="1"/>
  <c r="CW661" i="3" s="1"/>
  <c r="CW662" i="3" s="1"/>
  <c r="CW663" i="3" s="1"/>
  <c r="CW664" i="3" s="1"/>
  <c r="CW665" i="3" s="1"/>
  <c r="CW666" i="3" s="1"/>
  <c r="CW667" i="3" s="1"/>
  <c r="CW668" i="3" s="1"/>
  <c r="CW669" i="3" s="1"/>
  <c r="CW670" i="3" s="1"/>
  <c r="CW671" i="3" s="1"/>
  <c r="CW672" i="3" s="1"/>
  <c r="CW673" i="3" s="1"/>
  <c r="CW674" i="3" s="1"/>
  <c r="CW675" i="3" s="1"/>
  <c r="CW676" i="3" s="1"/>
  <c r="CW677" i="3" s="1"/>
  <c r="CW678" i="3" s="1"/>
  <c r="CV648" i="3"/>
  <c r="CV649" i="3" s="1"/>
  <c r="CV650" i="3" s="1"/>
  <c r="CV651" i="3" s="1"/>
  <c r="CV652" i="3" s="1"/>
  <c r="CV653" i="3" s="1"/>
  <c r="CV654" i="3" s="1"/>
  <c r="CV655" i="3" s="1"/>
  <c r="CV656" i="3" s="1"/>
  <c r="CV657" i="3" s="1"/>
  <c r="CV658" i="3" s="1"/>
  <c r="CV659" i="3" s="1"/>
  <c r="CV660" i="3" s="1"/>
  <c r="CV661" i="3" s="1"/>
  <c r="CV662" i="3" s="1"/>
  <c r="CV663" i="3" s="1"/>
  <c r="CV664" i="3" s="1"/>
  <c r="CV665" i="3" s="1"/>
  <c r="CV666" i="3" s="1"/>
  <c r="CV667" i="3" s="1"/>
  <c r="CV668" i="3" s="1"/>
  <c r="CV669" i="3" s="1"/>
  <c r="CV670" i="3" s="1"/>
  <c r="CV671" i="3" s="1"/>
  <c r="CV672" i="3" s="1"/>
  <c r="CV673" i="3" s="1"/>
  <c r="CV674" i="3" s="1"/>
  <c r="CV675" i="3" s="1"/>
  <c r="CV676" i="3" s="1"/>
  <c r="CV677" i="3" s="1"/>
  <c r="CV678" i="3" s="1"/>
  <c r="CU648" i="3"/>
  <c r="CU649" i="3" s="1"/>
  <c r="CU650" i="3" s="1"/>
  <c r="CU651" i="3" s="1"/>
  <c r="CU652" i="3" s="1"/>
  <c r="CU653" i="3" s="1"/>
  <c r="CU654" i="3" s="1"/>
  <c r="CU655" i="3" s="1"/>
  <c r="CU656" i="3" s="1"/>
  <c r="CU657" i="3" s="1"/>
  <c r="CU658" i="3" s="1"/>
  <c r="CU659" i="3" s="1"/>
  <c r="CU660" i="3" s="1"/>
  <c r="CU661" i="3" s="1"/>
  <c r="CU662" i="3" s="1"/>
  <c r="CU663" i="3" s="1"/>
  <c r="CU664" i="3" s="1"/>
  <c r="CU665" i="3" s="1"/>
  <c r="CU666" i="3" s="1"/>
  <c r="CU667" i="3" s="1"/>
  <c r="CU668" i="3" s="1"/>
  <c r="CU669" i="3" s="1"/>
  <c r="CU670" i="3" s="1"/>
  <c r="CU671" i="3" s="1"/>
  <c r="CU672" i="3" s="1"/>
  <c r="CU673" i="3" s="1"/>
  <c r="CU674" i="3" s="1"/>
  <c r="CU675" i="3" s="1"/>
  <c r="CU676" i="3" s="1"/>
  <c r="CU677" i="3" s="1"/>
  <c r="CU678" i="3" s="1"/>
  <c r="CT648" i="3"/>
  <c r="CT649" i="3" s="1"/>
  <c r="CT650" i="3" s="1"/>
  <c r="CT651" i="3" s="1"/>
  <c r="CT652" i="3" s="1"/>
  <c r="CT653" i="3" s="1"/>
  <c r="CT654" i="3" s="1"/>
  <c r="CT655" i="3" s="1"/>
  <c r="CT656" i="3" s="1"/>
  <c r="CT657" i="3" s="1"/>
  <c r="CT658" i="3" s="1"/>
  <c r="CT659" i="3" s="1"/>
  <c r="CT660" i="3" s="1"/>
  <c r="CT661" i="3" s="1"/>
  <c r="CT662" i="3" s="1"/>
  <c r="CT663" i="3" s="1"/>
  <c r="CT664" i="3" s="1"/>
  <c r="CT665" i="3" s="1"/>
  <c r="CT666" i="3" s="1"/>
  <c r="CT667" i="3" s="1"/>
  <c r="CT668" i="3" s="1"/>
  <c r="CT669" i="3" s="1"/>
  <c r="CT670" i="3" s="1"/>
  <c r="CT671" i="3" s="1"/>
  <c r="CT672" i="3" s="1"/>
  <c r="CT673" i="3" s="1"/>
  <c r="CT674" i="3" s="1"/>
  <c r="CT675" i="3" s="1"/>
  <c r="CT676" i="3" s="1"/>
  <c r="CT677" i="3" s="1"/>
  <c r="CT678" i="3" s="1"/>
  <c r="CY618" i="3"/>
  <c r="CY619" i="3" s="1"/>
  <c r="CY620" i="3" s="1"/>
  <c r="CY621" i="3" s="1"/>
  <c r="CY622" i="3" s="1"/>
  <c r="CY623" i="3" s="1"/>
  <c r="CY624" i="3" s="1"/>
  <c r="CY625" i="3" s="1"/>
  <c r="CY626" i="3" s="1"/>
  <c r="CY627" i="3" s="1"/>
  <c r="CY628" i="3" s="1"/>
  <c r="CY629" i="3" s="1"/>
  <c r="CY630" i="3" s="1"/>
  <c r="CY631" i="3" s="1"/>
  <c r="CY632" i="3" s="1"/>
  <c r="CY633" i="3" s="1"/>
  <c r="CY634" i="3" s="1"/>
  <c r="CY635" i="3" s="1"/>
  <c r="CY636" i="3" s="1"/>
  <c r="CY637" i="3" s="1"/>
  <c r="CY638" i="3" s="1"/>
  <c r="CY639" i="3" s="1"/>
  <c r="CY640" i="3" s="1"/>
  <c r="CY641" i="3" s="1"/>
  <c r="CY642" i="3" s="1"/>
  <c r="CY643" i="3" s="1"/>
  <c r="CY644" i="3" s="1"/>
  <c r="CY645" i="3" s="1"/>
  <c r="CY646" i="3" s="1"/>
  <c r="CY647" i="3" s="1"/>
  <c r="CX618" i="3"/>
  <c r="CX619" i="3" s="1"/>
  <c r="CX620" i="3" s="1"/>
  <c r="CX621" i="3" s="1"/>
  <c r="CX622" i="3" s="1"/>
  <c r="CX623" i="3" s="1"/>
  <c r="CX624" i="3" s="1"/>
  <c r="CX625" i="3" s="1"/>
  <c r="CX626" i="3" s="1"/>
  <c r="CX627" i="3" s="1"/>
  <c r="CX628" i="3" s="1"/>
  <c r="CX629" i="3" s="1"/>
  <c r="CX630" i="3" s="1"/>
  <c r="CX631" i="3" s="1"/>
  <c r="CX632" i="3" s="1"/>
  <c r="CX633" i="3" s="1"/>
  <c r="CX634" i="3" s="1"/>
  <c r="CX635" i="3" s="1"/>
  <c r="CX636" i="3" s="1"/>
  <c r="CX637" i="3" s="1"/>
  <c r="CX638" i="3" s="1"/>
  <c r="CX639" i="3" s="1"/>
  <c r="CX640" i="3" s="1"/>
  <c r="CX641" i="3" s="1"/>
  <c r="CX642" i="3" s="1"/>
  <c r="CX643" i="3" s="1"/>
  <c r="CX644" i="3" s="1"/>
  <c r="CX645" i="3" s="1"/>
  <c r="CX646" i="3" s="1"/>
  <c r="CX647" i="3" s="1"/>
  <c r="CW618" i="3"/>
  <c r="CW619" i="3" s="1"/>
  <c r="CW620" i="3" s="1"/>
  <c r="CW621" i="3" s="1"/>
  <c r="CW622" i="3" s="1"/>
  <c r="CW623" i="3" s="1"/>
  <c r="CW624" i="3" s="1"/>
  <c r="CW625" i="3" s="1"/>
  <c r="CW626" i="3" s="1"/>
  <c r="CW627" i="3" s="1"/>
  <c r="CW628" i="3" s="1"/>
  <c r="CW629" i="3" s="1"/>
  <c r="CW630" i="3" s="1"/>
  <c r="CW631" i="3" s="1"/>
  <c r="CW632" i="3" s="1"/>
  <c r="CW633" i="3" s="1"/>
  <c r="CW634" i="3" s="1"/>
  <c r="CW635" i="3" s="1"/>
  <c r="CW636" i="3" s="1"/>
  <c r="CW637" i="3" s="1"/>
  <c r="CW638" i="3" s="1"/>
  <c r="CW639" i="3" s="1"/>
  <c r="CW640" i="3" s="1"/>
  <c r="CW641" i="3" s="1"/>
  <c r="CW642" i="3" s="1"/>
  <c r="CW643" i="3" s="1"/>
  <c r="CW644" i="3" s="1"/>
  <c r="CW645" i="3" s="1"/>
  <c r="CW646" i="3" s="1"/>
  <c r="CW647" i="3" s="1"/>
  <c r="CV618" i="3"/>
  <c r="CV619" i="3" s="1"/>
  <c r="CV620" i="3" s="1"/>
  <c r="CV621" i="3" s="1"/>
  <c r="CV622" i="3" s="1"/>
  <c r="CV623" i="3" s="1"/>
  <c r="CV624" i="3" s="1"/>
  <c r="CV625" i="3" s="1"/>
  <c r="CV626" i="3" s="1"/>
  <c r="CV627" i="3" s="1"/>
  <c r="CV628" i="3" s="1"/>
  <c r="CV629" i="3" s="1"/>
  <c r="CV630" i="3" s="1"/>
  <c r="CV631" i="3" s="1"/>
  <c r="CV632" i="3" s="1"/>
  <c r="CV633" i="3" s="1"/>
  <c r="CV634" i="3" s="1"/>
  <c r="CV635" i="3" s="1"/>
  <c r="CV636" i="3" s="1"/>
  <c r="CV637" i="3" s="1"/>
  <c r="CV638" i="3" s="1"/>
  <c r="CV639" i="3" s="1"/>
  <c r="CV640" i="3" s="1"/>
  <c r="CV641" i="3" s="1"/>
  <c r="CV642" i="3" s="1"/>
  <c r="CV643" i="3" s="1"/>
  <c r="CV644" i="3" s="1"/>
  <c r="CV645" i="3" s="1"/>
  <c r="CV646" i="3" s="1"/>
  <c r="CV647" i="3" s="1"/>
  <c r="CU618" i="3"/>
  <c r="CU619" i="3" s="1"/>
  <c r="CU620" i="3" s="1"/>
  <c r="CU621" i="3" s="1"/>
  <c r="CU622" i="3" s="1"/>
  <c r="CU623" i="3" s="1"/>
  <c r="CU624" i="3" s="1"/>
  <c r="CU625" i="3" s="1"/>
  <c r="CU626" i="3" s="1"/>
  <c r="CU627" i="3" s="1"/>
  <c r="CU628" i="3" s="1"/>
  <c r="CU629" i="3" s="1"/>
  <c r="CU630" i="3" s="1"/>
  <c r="CU631" i="3" s="1"/>
  <c r="CU632" i="3" s="1"/>
  <c r="CU633" i="3" s="1"/>
  <c r="CU634" i="3" s="1"/>
  <c r="CU635" i="3" s="1"/>
  <c r="CU636" i="3" s="1"/>
  <c r="CU637" i="3" s="1"/>
  <c r="CU638" i="3" s="1"/>
  <c r="CU639" i="3" s="1"/>
  <c r="CU640" i="3" s="1"/>
  <c r="CU641" i="3" s="1"/>
  <c r="CU642" i="3" s="1"/>
  <c r="CU643" i="3" s="1"/>
  <c r="CU644" i="3" s="1"/>
  <c r="CU645" i="3" s="1"/>
  <c r="CU646" i="3" s="1"/>
  <c r="CU647" i="3" s="1"/>
  <c r="CT618" i="3"/>
  <c r="CT619" i="3" s="1"/>
  <c r="CT620" i="3" s="1"/>
  <c r="CT621" i="3" s="1"/>
  <c r="CT622" i="3" s="1"/>
  <c r="CT623" i="3" s="1"/>
  <c r="CT624" i="3" s="1"/>
  <c r="CT625" i="3" s="1"/>
  <c r="CT626" i="3" s="1"/>
  <c r="CT627" i="3" s="1"/>
  <c r="CT628" i="3" s="1"/>
  <c r="CT629" i="3" s="1"/>
  <c r="CT630" i="3" s="1"/>
  <c r="CT631" i="3" s="1"/>
  <c r="CT632" i="3" s="1"/>
  <c r="CT633" i="3" s="1"/>
  <c r="CT634" i="3" s="1"/>
  <c r="CT635" i="3" s="1"/>
  <c r="CT636" i="3" s="1"/>
  <c r="CT637" i="3" s="1"/>
  <c r="CT638" i="3" s="1"/>
  <c r="CT639" i="3" s="1"/>
  <c r="CT640" i="3" s="1"/>
  <c r="CT641" i="3" s="1"/>
  <c r="CT642" i="3" s="1"/>
  <c r="CT643" i="3" s="1"/>
  <c r="CT644" i="3" s="1"/>
  <c r="CT645" i="3" s="1"/>
  <c r="CT646" i="3" s="1"/>
  <c r="CT647" i="3" s="1"/>
  <c r="CY587" i="3"/>
  <c r="CY588" i="3" s="1"/>
  <c r="CY589" i="3" s="1"/>
  <c r="CY590" i="3" s="1"/>
  <c r="CY591" i="3" s="1"/>
  <c r="CY592" i="3" s="1"/>
  <c r="CY593" i="3" s="1"/>
  <c r="CY594" i="3" s="1"/>
  <c r="CY595" i="3" s="1"/>
  <c r="CY596" i="3" s="1"/>
  <c r="CY597" i="3" s="1"/>
  <c r="CY598" i="3" s="1"/>
  <c r="CY599" i="3" s="1"/>
  <c r="CY600" i="3" s="1"/>
  <c r="CY601" i="3" s="1"/>
  <c r="CY602" i="3" s="1"/>
  <c r="CY603" i="3" s="1"/>
  <c r="CY604" i="3" s="1"/>
  <c r="CY605" i="3" s="1"/>
  <c r="CY606" i="3" s="1"/>
  <c r="CY607" i="3" s="1"/>
  <c r="CY608" i="3" s="1"/>
  <c r="CY609" i="3" s="1"/>
  <c r="CY610" i="3" s="1"/>
  <c r="CY611" i="3" s="1"/>
  <c r="CY612" i="3" s="1"/>
  <c r="CY613" i="3" s="1"/>
  <c r="CY614" i="3" s="1"/>
  <c r="CY615" i="3" s="1"/>
  <c r="CY616" i="3" s="1"/>
  <c r="CY617" i="3" s="1"/>
  <c r="CX587" i="3"/>
  <c r="CX588" i="3" s="1"/>
  <c r="CX589" i="3" s="1"/>
  <c r="CX590" i="3" s="1"/>
  <c r="CX591" i="3" s="1"/>
  <c r="CX592" i="3" s="1"/>
  <c r="CX593" i="3" s="1"/>
  <c r="CX594" i="3" s="1"/>
  <c r="CX595" i="3" s="1"/>
  <c r="CX596" i="3" s="1"/>
  <c r="CX597" i="3" s="1"/>
  <c r="CX598" i="3" s="1"/>
  <c r="CX599" i="3" s="1"/>
  <c r="CX600" i="3" s="1"/>
  <c r="CX601" i="3" s="1"/>
  <c r="CX602" i="3" s="1"/>
  <c r="CX603" i="3" s="1"/>
  <c r="CX604" i="3" s="1"/>
  <c r="CX605" i="3" s="1"/>
  <c r="CX606" i="3" s="1"/>
  <c r="CX607" i="3" s="1"/>
  <c r="CX608" i="3" s="1"/>
  <c r="CX609" i="3" s="1"/>
  <c r="CX610" i="3" s="1"/>
  <c r="CX611" i="3" s="1"/>
  <c r="CX612" i="3" s="1"/>
  <c r="CX613" i="3" s="1"/>
  <c r="CX614" i="3" s="1"/>
  <c r="CX615" i="3" s="1"/>
  <c r="CX616" i="3" s="1"/>
  <c r="CX617" i="3" s="1"/>
  <c r="CW587" i="3"/>
  <c r="CW588" i="3" s="1"/>
  <c r="CW589" i="3" s="1"/>
  <c r="CW590" i="3" s="1"/>
  <c r="CW591" i="3" s="1"/>
  <c r="CW592" i="3" s="1"/>
  <c r="CW593" i="3" s="1"/>
  <c r="CW594" i="3" s="1"/>
  <c r="CW595" i="3" s="1"/>
  <c r="CW596" i="3" s="1"/>
  <c r="CW597" i="3" s="1"/>
  <c r="CW598" i="3" s="1"/>
  <c r="CW599" i="3" s="1"/>
  <c r="CW600" i="3" s="1"/>
  <c r="CW601" i="3" s="1"/>
  <c r="CW602" i="3" s="1"/>
  <c r="CW603" i="3" s="1"/>
  <c r="CW604" i="3" s="1"/>
  <c r="CW605" i="3" s="1"/>
  <c r="CW606" i="3" s="1"/>
  <c r="CW607" i="3" s="1"/>
  <c r="CW608" i="3" s="1"/>
  <c r="CW609" i="3" s="1"/>
  <c r="CW610" i="3" s="1"/>
  <c r="CW611" i="3" s="1"/>
  <c r="CW612" i="3" s="1"/>
  <c r="CW613" i="3" s="1"/>
  <c r="CW614" i="3" s="1"/>
  <c r="CW615" i="3" s="1"/>
  <c r="CW616" i="3" s="1"/>
  <c r="CW617" i="3" s="1"/>
  <c r="CV587" i="3"/>
  <c r="CV588" i="3" s="1"/>
  <c r="CV589" i="3" s="1"/>
  <c r="CV590" i="3" s="1"/>
  <c r="CV591" i="3" s="1"/>
  <c r="CV592" i="3" s="1"/>
  <c r="CV593" i="3" s="1"/>
  <c r="CV594" i="3" s="1"/>
  <c r="CV595" i="3" s="1"/>
  <c r="CV596" i="3" s="1"/>
  <c r="CV597" i="3" s="1"/>
  <c r="CV598" i="3" s="1"/>
  <c r="CV599" i="3" s="1"/>
  <c r="CV600" i="3" s="1"/>
  <c r="CV601" i="3" s="1"/>
  <c r="CV602" i="3" s="1"/>
  <c r="CV603" i="3" s="1"/>
  <c r="CV604" i="3" s="1"/>
  <c r="CV605" i="3" s="1"/>
  <c r="CV606" i="3" s="1"/>
  <c r="CV607" i="3" s="1"/>
  <c r="CV608" i="3" s="1"/>
  <c r="CV609" i="3" s="1"/>
  <c r="CV610" i="3" s="1"/>
  <c r="CV611" i="3" s="1"/>
  <c r="CV612" i="3" s="1"/>
  <c r="CV613" i="3" s="1"/>
  <c r="CV614" i="3" s="1"/>
  <c r="CV615" i="3" s="1"/>
  <c r="CV616" i="3" s="1"/>
  <c r="CV617" i="3" s="1"/>
  <c r="CU587" i="3"/>
  <c r="CU588" i="3" s="1"/>
  <c r="CU589" i="3" s="1"/>
  <c r="CU590" i="3" s="1"/>
  <c r="CU591" i="3" s="1"/>
  <c r="CU592" i="3" s="1"/>
  <c r="CU593" i="3" s="1"/>
  <c r="CU594" i="3" s="1"/>
  <c r="CU595" i="3" s="1"/>
  <c r="CU596" i="3" s="1"/>
  <c r="CU597" i="3" s="1"/>
  <c r="CU598" i="3" s="1"/>
  <c r="CU599" i="3" s="1"/>
  <c r="CU600" i="3" s="1"/>
  <c r="CU601" i="3" s="1"/>
  <c r="CU602" i="3" s="1"/>
  <c r="CU603" i="3" s="1"/>
  <c r="CU604" i="3" s="1"/>
  <c r="CU605" i="3" s="1"/>
  <c r="CU606" i="3" s="1"/>
  <c r="CU607" i="3" s="1"/>
  <c r="CU608" i="3" s="1"/>
  <c r="CU609" i="3" s="1"/>
  <c r="CU610" i="3" s="1"/>
  <c r="CU611" i="3" s="1"/>
  <c r="CU612" i="3" s="1"/>
  <c r="CU613" i="3" s="1"/>
  <c r="CU614" i="3" s="1"/>
  <c r="CU615" i="3" s="1"/>
  <c r="CU616" i="3" s="1"/>
  <c r="CU617" i="3" s="1"/>
  <c r="CT587" i="3"/>
  <c r="CT588" i="3" s="1"/>
  <c r="CT589" i="3" s="1"/>
  <c r="CT590" i="3" s="1"/>
  <c r="CT591" i="3" s="1"/>
  <c r="CT592" i="3" s="1"/>
  <c r="CT593" i="3" s="1"/>
  <c r="CT594" i="3" s="1"/>
  <c r="CT595" i="3" s="1"/>
  <c r="CT596" i="3" s="1"/>
  <c r="CT597" i="3" s="1"/>
  <c r="CT598" i="3" s="1"/>
  <c r="CT599" i="3" s="1"/>
  <c r="CT600" i="3" s="1"/>
  <c r="CT601" i="3" s="1"/>
  <c r="CT602" i="3" s="1"/>
  <c r="CT603" i="3" s="1"/>
  <c r="CT604" i="3" s="1"/>
  <c r="CT605" i="3" s="1"/>
  <c r="CT606" i="3" s="1"/>
  <c r="CT607" i="3" s="1"/>
  <c r="CT608" i="3" s="1"/>
  <c r="CT609" i="3" s="1"/>
  <c r="CT610" i="3" s="1"/>
  <c r="CT611" i="3" s="1"/>
  <c r="CT612" i="3" s="1"/>
  <c r="CT613" i="3" s="1"/>
  <c r="CT614" i="3" s="1"/>
  <c r="CT615" i="3" s="1"/>
  <c r="CT616" i="3" s="1"/>
  <c r="CT617" i="3" s="1"/>
  <c r="CY556" i="3"/>
  <c r="CY557" i="3" s="1"/>
  <c r="CY558" i="3" s="1"/>
  <c r="CY559" i="3" s="1"/>
  <c r="CY560" i="3" s="1"/>
  <c r="CY561" i="3" s="1"/>
  <c r="CY562" i="3" s="1"/>
  <c r="CY563" i="3" s="1"/>
  <c r="CY564" i="3" s="1"/>
  <c r="CY565" i="3" s="1"/>
  <c r="CY566" i="3" s="1"/>
  <c r="CY567" i="3" s="1"/>
  <c r="CY568" i="3" s="1"/>
  <c r="CY569" i="3" s="1"/>
  <c r="CY570" i="3" s="1"/>
  <c r="CY571" i="3" s="1"/>
  <c r="CY572" i="3" s="1"/>
  <c r="CY573" i="3" s="1"/>
  <c r="CY574" i="3" s="1"/>
  <c r="CY575" i="3" s="1"/>
  <c r="CY576" i="3" s="1"/>
  <c r="CY577" i="3" s="1"/>
  <c r="CY578" i="3" s="1"/>
  <c r="CY579" i="3" s="1"/>
  <c r="CY580" i="3" s="1"/>
  <c r="CY581" i="3" s="1"/>
  <c r="CY582" i="3" s="1"/>
  <c r="CY583" i="3" s="1"/>
  <c r="CY584" i="3" s="1"/>
  <c r="CY585" i="3" s="1"/>
  <c r="CY586" i="3" s="1"/>
  <c r="CX556" i="3"/>
  <c r="CX557" i="3" s="1"/>
  <c r="CX558" i="3" s="1"/>
  <c r="CX559" i="3" s="1"/>
  <c r="CX560" i="3" s="1"/>
  <c r="CX561" i="3" s="1"/>
  <c r="CX562" i="3" s="1"/>
  <c r="CX563" i="3" s="1"/>
  <c r="CX564" i="3" s="1"/>
  <c r="CX565" i="3" s="1"/>
  <c r="CX566" i="3" s="1"/>
  <c r="CX567" i="3" s="1"/>
  <c r="CX568" i="3" s="1"/>
  <c r="CX569" i="3" s="1"/>
  <c r="CX570" i="3" s="1"/>
  <c r="CX571" i="3" s="1"/>
  <c r="CX572" i="3" s="1"/>
  <c r="CX573" i="3" s="1"/>
  <c r="CX574" i="3" s="1"/>
  <c r="CX575" i="3" s="1"/>
  <c r="CX576" i="3" s="1"/>
  <c r="CX577" i="3" s="1"/>
  <c r="CX578" i="3" s="1"/>
  <c r="CX579" i="3" s="1"/>
  <c r="CX580" i="3" s="1"/>
  <c r="CX581" i="3" s="1"/>
  <c r="CX582" i="3" s="1"/>
  <c r="CX583" i="3" s="1"/>
  <c r="CX584" i="3" s="1"/>
  <c r="CX585" i="3" s="1"/>
  <c r="CX586" i="3" s="1"/>
  <c r="CW556" i="3"/>
  <c r="CW557" i="3" s="1"/>
  <c r="CW558" i="3" s="1"/>
  <c r="CW559" i="3" s="1"/>
  <c r="CW560" i="3" s="1"/>
  <c r="CW561" i="3" s="1"/>
  <c r="CW562" i="3" s="1"/>
  <c r="CW563" i="3" s="1"/>
  <c r="CW564" i="3" s="1"/>
  <c r="CW565" i="3" s="1"/>
  <c r="CW566" i="3" s="1"/>
  <c r="CW567" i="3" s="1"/>
  <c r="CW568" i="3" s="1"/>
  <c r="CW569" i="3" s="1"/>
  <c r="CW570" i="3" s="1"/>
  <c r="CW571" i="3" s="1"/>
  <c r="CW572" i="3" s="1"/>
  <c r="CW573" i="3" s="1"/>
  <c r="CW574" i="3" s="1"/>
  <c r="CW575" i="3" s="1"/>
  <c r="CW576" i="3" s="1"/>
  <c r="CW577" i="3" s="1"/>
  <c r="CW578" i="3" s="1"/>
  <c r="CW579" i="3" s="1"/>
  <c r="CW580" i="3" s="1"/>
  <c r="CW581" i="3" s="1"/>
  <c r="CW582" i="3" s="1"/>
  <c r="CW583" i="3" s="1"/>
  <c r="CW584" i="3" s="1"/>
  <c r="CW585" i="3" s="1"/>
  <c r="CW586" i="3" s="1"/>
  <c r="CV556" i="3"/>
  <c r="CV557" i="3" s="1"/>
  <c r="CV558" i="3" s="1"/>
  <c r="CV559" i="3" s="1"/>
  <c r="CV560" i="3" s="1"/>
  <c r="CV561" i="3" s="1"/>
  <c r="CV562" i="3" s="1"/>
  <c r="CV563" i="3" s="1"/>
  <c r="CV564" i="3" s="1"/>
  <c r="CV565" i="3" s="1"/>
  <c r="CV566" i="3" s="1"/>
  <c r="CV567" i="3" s="1"/>
  <c r="CV568" i="3" s="1"/>
  <c r="CV569" i="3" s="1"/>
  <c r="CV570" i="3" s="1"/>
  <c r="CV571" i="3" s="1"/>
  <c r="CV572" i="3" s="1"/>
  <c r="CV573" i="3" s="1"/>
  <c r="CV574" i="3" s="1"/>
  <c r="CV575" i="3" s="1"/>
  <c r="CV576" i="3" s="1"/>
  <c r="CV577" i="3" s="1"/>
  <c r="CV578" i="3" s="1"/>
  <c r="CV579" i="3" s="1"/>
  <c r="CV580" i="3" s="1"/>
  <c r="CV581" i="3" s="1"/>
  <c r="CV582" i="3" s="1"/>
  <c r="CV583" i="3" s="1"/>
  <c r="CV584" i="3" s="1"/>
  <c r="CV585" i="3" s="1"/>
  <c r="CV586" i="3" s="1"/>
  <c r="CU556" i="3"/>
  <c r="CU557" i="3" s="1"/>
  <c r="CU558" i="3" s="1"/>
  <c r="CU559" i="3" s="1"/>
  <c r="CU560" i="3" s="1"/>
  <c r="CU561" i="3" s="1"/>
  <c r="CU562" i="3" s="1"/>
  <c r="CU563" i="3" s="1"/>
  <c r="CU564" i="3" s="1"/>
  <c r="CU565" i="3" s="1"/>
  <c r="CU566" i="3" s="1"/>
  <c r="CU567" i="3" s="1"/>
  <c r="CU568" i="3" s="1"/>
  <c r="CU569" i="3" s="1"/>
  <c r="CU570" i="3" s="1"/>
  <c r="CU571" i="3" s="1"/>
  <c r="CU572" i="3" s="1"/>
  <c r="CU573" i="3" s="1"/>
  <c r="CU574" i="3" s="1"/>
  <c r="CU575" i="3" s="1"/>
  <c r="CU576" i="3" s="1"/>
  <c r="CU577" i="3" s="1"/>
  <c r="CU578" i="3" s="1"/>
  <c r="CU579" i="3" s="1"/>
  <c r="CU580" i="3" s="1"/>
  <c r="CU581" i="3" s="1"/>
  <c r="CU582" i="3" s="1"/>
  <c r="CU583" i="3" s="1"/>
  <c r="CU584" i="3" s="1"/>
  <c r="CU585" i="3" s="1"/>
  <c r="CU586" i="3" s="1"/>
  <c r="CT556" i="3"/>
  <c r="CT557" i="3" s="1"/>
  <c r="CT558" i="3" s="1"/>
  <c r="CT559" i="3" s="1"/>
  <c r="CT560" i="3" s="1"/>
  <c r="CT561" i="3" s="1"/>
  <c r="CT562" i="3" s="1"/>
  <c r="CT563" i="3" s="1"/>
  <c r="CT564" i="3" s="1"/>
  <c r="CT565" i="3" s="1"/>
  <c r="CT566" i="3" s="1"/>
  <c r="CT567" i="3" s="1"/>
  <c r="CT568" i="3" s="1"/>
  <c r="CT569" i="3" s="1"/>
  <c r="CT570" i="3" s="1"/>
  <c r="CT571" i="3" s="1"/>
  <c r="CT572" i="3" s="1"/>
  <c r="CT573" i="3" s="1"/>
  <c r="CT574" i="3" s="1"/>
  <c r="CT575" i="3" s="1"/>
  <c r="CT576" i="3" s="1"/>
  <c r="CT577" i="3" s="1"/>
  <c r="CT578" i="3" s="1"/>
  <c r="CT579" i="3" s="1"/>
  <c r="CT580" i="3" s="1"/>
  <c r="CT581" i="3" s="1"/>
  <c r="CT582" i="3" s="1"/>
  <c r="CT583" i="3" s="1"/>
  <c r="CT584" i="3" s="1"/>
  <c r="CT585" i="3" s="1"/>
  <c r="CT586" i="3" s="1"/>
  <c r="CY526" i="3"/>
  <c r="CY527" i="3" s="1"/>
  <c r="CY528" i="3" s="1"/>
  <c r="CY529" i="3" s="1"/>
  <c r="CY530" i="3" s="1"/>
  <c r="CY531" i="3" s="1"/>
  <c r="CY532" i="3" s="1"/>
  <c r="CY533" i="3" s="1"/>
  <c r="CY534" i="3" s="1"/>
  <c r="CY535" i="3" s="1"/>
  <c r="CY536" i="3" s="1"/>
  <c r="CY537" i="3" s="1"/>
  <c r="CY538" i="3" s="1"/>
  <c r="CY539" i="3" s="1"/>
  <c r="CY540" i="3" s="1"/>
  <c r="CY541" i="3" s="1"/>
  <c r="CY542" i="3" s="1"/>
  <c r="CY543" i="3" s="1"/>
  <c r="CY544" i="3" s="1"/>
  <c r="CY545" i="3" s="1"/>
  <c r="CY546" i="3" s="1"/>
  <c r="CY547" i="3" s="1"/>
  <c r="CY548" i="3" s="1"/>
  <c r="CY549" i="3" s="1"/>
  <c r="CY550" i="3" s="1"/>
  <c r="CY551" i="3" s="1"/>
  <c r="CY552" i="3" s="1"/>
  <c r="CY553" i="3" s="1"/>
  <c r="CY554" i="3" s="1"/>
  <c r="CY555" i="3" s="1"/>
  <c r="CX526" i="3"/>
  <c r="CX527" i="3" s="1"/>
  <c r="CX528" i="3" s="1"/>
  <c r="CX529" i="3" s="1"/>
  <c r="CX530" i="3" s="1"/>
  <c r="CX531" i="3" s="1"/>
  <c r="CX532" i="3" s="1"/>
  <c r="CX533" i="3" s="1"/>
  <c r="CX534" i="3" s="1"/>
  <c r="CX535" i="3" s="1"/>
  <c r="CX536" i="3" s="1"/>
  <c r="CX537" i="3" s="1"/>
  <c r="CX538" i="3" s="1"/>
  <c r="CX539" i="3" s="1"/>
  <c r="CX540" i="3" s="1"/>
  <c r="CX541" i="3" s="1"/>
  <c r="CX542" i="3" s="1"/>
  <c r="CX543" i="3" s="1"/>
  <c r="CX544" i="3" s="1"/>
  <c r="CX545" i="3" s="1"/>
  <c r="CX546" i="3" s="1"/>
  <c r="CX547" i="3" s="1"/>
  <c r="CX548" i="3" s="1"/>
  <c r="CX549" i="3" s="1"/>
  <c r="CX550" i="3" s="1"/>
  <c r="CX551" i="3" s="1"/>
  <c r="CX552" i="3" s="1"/>
  <c r="CX553" i="3" s="1"/>
  <c r="CX554" i="3" s="1"/>
  <c r="CX555" i="3" s="1"/>
  <c r="CW526" i="3"/>
  <c r="CW527" i="3" s="1"/>
  <c r="CW528" i="3" s="1"/>
  <c r="CW529" i="3" s="1"/>
  <c r="CW530" i="3" s="1"/>
  <c r="CW531" i="3" s="1"/>
  <c r="CW532" i="3" s="1"/>
  <c r="CW533" i="3" s="1"/>
  <c r="CW534" i="3" s="1"/>
  <c r="CW535" i="3" s="1"/>
  <c r="CW536" i="3" s="1"/>
  <c r="CW537" i="3" s="1"/>
  <c r="CW538" i="3" s="1"/>
  <c r="CW539" i="3" s="1"/>
  <c r="CW540" i="3" s="1"/>
  <c r="CW541" i="3" s="1"/>
  <c r="CW542" i="3" s="1"/>
  <c r="CW543" i="3" s="1"/>
  <c r="CW544" i="3" s="1"/>
  <c r="CW545" i="3" s="1"/>
  <c r="CW546" i="3" s="1"/>
  <c r="CW547" i="3" s="1"/>
  <c r="CW548" i="3" s="1"/>
  <c r="CW549" i="3" s="1"/>
  <c r="CW550" i="3" s="1"/>
  <c r="CW551" i="3" s="1"/>
  <c r="CW552" i="3" s="1"/>
  <c r="CW553" i="3" s="1"/>
  <c r="CW554" i="3" s="1"/>
  <c r="CW555" i="3" s="1"/>
  <c r="CV526" i="3"/>
  <c r="CV527" i="3" s="1"/>
  <c r="CV528" i="3" s="1"/>
  <c r="CV529" i="3" s="1"/>
  <c r="CV530" i="3" s="1"/>
  <c r="CV531" i="3" s="1"/>
  <c r="CV532" i="3" s="1"/>
  <c r="CV533" i="3" s="1"/>
  <c r="CV534" i="3" s="1"/>
  <c r="CV535" i="3" s="1"/>
  <c r="CV536" i="3" s="1"/>
  <c r="CV537" i="3" s="1"/>
  <c r="CV538" i="3" s="1"/>
  <c r="CV539" i="3" s="1"/>
  <c r="CV540" i="3" s="1"/>
  <c r="CV541" i="3" s="1"/>
  <c r="CV542" i="3" s="1"/>
  <c r="CV543" i="3" s="1"/>
  <c r="CV544" i="3" s="1"/>
  <c r="CV545" i="3" s="1"/>
  <c r="CV546" i="3" s="1"/>
  <c r="CV547" i="3" s="1"/>
  <c r="CV548" i="3" s="1"/>
  <c r="CV549" i="3" s="1"/>
  <c r="CV550" i="3" s="1"/>
  <c r="CV551" i="3" s="1"/>
  <c r="CV552" i="3" s="1"/>
  <c r="CV553" i="3" s="1"/>
  <c r="CV554" i="3" s="1"/>
  <c r="CV555" i="3" s="1"/>
  <c r="CU526" i="3"/>
  <c r="CU527" i="3" s="1"/>
  <c r="CU528" i="3" s="1"/>
  <c r="CU529" i="3" s="1"/>
  <c r="CU530" i="3" s="1"/>
  <c r="CU531" i="3" s="1"/>
  <c r="CU532" i="3" s="1"/>
  <c r="CU533" i="3" s="1"/>
  <c r="CU534" i="3" s="1"/>
  <c r="CU535" i="3" s="1"/>
  <c r="CU536" i="3" s="1"/>
  <c r="CU537" i="3" s="1"/>
  <c r="CU538" i="3" s="1"/>
  <c r="CU539" i="3" s="1"/>
  <c r="CU540" i="3" s="1"/>
  <c r="CU541" i="3" s="1"/>
  <c r="CU542" i="3" s="1"/>
  <c r="CU543" i="3" s="1"/>
  <c r="CU544" i="3" s="1"/>
  <c r="CU545" i="3" s="1"/>
  <c r="CU546" i="3" s="1"/>
  <c r="CU547" i="3" s="1"/>
  <c r="CU548" i="3" s="1"/>
  <c r="CU549" i="3" s="1"/>
  <c r="CU550" i="3" s="1"/>
  <c r="CU551" i="3" s="1"/>
  <c r="CU552" i="3" s="1"/>
  <c r="CU553" i="3" s="1"/>
  <c r="CU554" i="3" s="1"/>
  <c r="CU555" i="3" s="1"/>
  <c r="CT526" i="3"/>
  <c r="CT527" i="3" s="1"/>
  <c r="CT528" i="3" s="1"/>
  <c r="CT529" i="3" s="1"/>
  <c r="CT530" i="3" s="1"/>
  <c r="CT531" i="3" s="1"/>
  <c r="CT532" i="3" s="1"/>
  <c r="CT533" i="3" s="1"/>
  <c r="CT534" i="3" s="1"/>
  <c r="CT535" i="3" s="1"/>
  <c r="CT536" i="3" s="1"/>
  <c r="CT537" i="3" s="1"/>
  <c r="CT538" i="3" s="1"/>
  <c r="CT539" i="3" s="1"/>
  <c r="CT540" i="3" s="1"/>
  <c r="CT541" i="3" s="1"/>
  <c r="CT542" i="3" s="1"/>
  <c r="CT543" i="3" s="1"/>
  <c r="CT544" i="3" s="1"/>
  <c r="CT545" i="3" s="1"/>
  <c r="CT546" i="3" s="1"/>
  <c r="CT547" i="3" s="1"/>
  <c r="CT548" i="3" s="1"/>
  <c r="CT549" i="3" s="1"/>
  <c r="CT550" i="3" s="1"/>
  <c r="CT551" i="3" s="1"/>
  <c r="CT552" i="3" s="1"/>
  <c r="CT553" i="3" s="1"/>
  <c r="CT554" i="3" s="1"/>
  <c r="CT555" i="3" s="1"/>
  <c r="CY495" i="3"/>
  <c r="CY496" i="3" s="1"/>
  <c r="CY497" i="3" s="1"/>
  <c r="CY498" i="3" s="1"/>
  <c r="CY499" i="3" s="1"/>
  <c r="CY500" i="3" s="1"/>
  <c r="CY501" i="3" s="1"/>
  <c r="CY502" i="3" s="1"/>
  <c r="CY503" i="3" s="1"/>
  <c r="CY504" i="3" s="1"/>
  <c r="CY505" i="3" s="1"/>
  <c r="CY506" i="3" s="1"/>
  <c r="CY507" i="3" s="1"/>
  <c r="CY508" i="3" s="1"/>
  <c r="CY509" i="3" s="1"/>
  <c r="CY510" i="3" s="1"/>
  <c r="CY511" i="3" s="1"/>
  <c r="CY512" i="3" s="1"/>
  <c r="CY513" i="3" s="1"/>
  <c r="CY514" i="3" s="1"/>
  <c r="CY515" i="3" s="1"/>
  <c r="CY516" i="3" s="1"/>
  <c r="CY517" i="3" s="1"/>
  <c r="CY518" i="3" s="1"/>
  <c r="CY519" i="3" s="1"/>
  <c r="CY520" i="3" s="1"/>
  <c r="CY521" i="3" s="1"/>
  <c r="CY522" i="3" s="1"/>
  <c r="CY523" i="3" s="1"/>
  <c r="CY524" i="3" s="1"/>
  <c r="CY525" i="3" s="1"/>
  <c r="CX495" i="3"/>
  <c r="CX496" i="3" s="1"/>
  <c r="CX497" i="3" s="1"/>
  <c r="CX498" i="3" s="1"/>
  <c r="CX499" i="3" s="1"/>
  <c r="CX500" i="3" s="1"/>
  <c r="CX501" i="3" s="1"/>
  <c r="CX502" i="3" s="1"/>
  <c r="CX503" i="3" s="1"/>
  <c r="CX504" i="3" s="1"/>
  <c r="CX505" i="3" s="1"/>
  <c r="CX506" i="3" s="1"/>
  <c r="CX507" i="3" s="1"/>
  <c r="CX508" i="3" s="1"/>
  <c r="CX509" i="3" s="1"/>
  <c r="CX510" i="3" s="1"/>
  <c r="CX511" i="3" s="1"/>
  <c r="CX512" i="3" s="1"/>
  <c r="CX513" i="3" s="1"/>
  <c r="CX514" i="3" s="1"/>
  <c r="CX515" i="3" s="1"/>
  <c r="CX516" i="3" s="1"/>
  <c r="CX517" i="3" s="1"/>
  <c r="CX518" i="3" s="1"/>
  <c r="CX519" i="3" s="1"/>
  <c r="CX520" i="3" s="1"/>
  <c r="CX521" i="3" s="1"/>
  <c r="CX522" i="3" s="1"/>
  <c r="CX523" i="3" s="1"/>
  <c r="CX524" i="3" s="1"/>
  <c r="CX525" i="3" s="1"/>
  <c r="CW495" i="3"/>
  <c r="CW496" i="3" s="1"/>
  <c r="CW497" i="3" s="1"/>
  <c r="CW498" i="3" s="1"/>
  <c r="CW499" i="3" s="1"/>
  <c r="CW500" i="3" s="1"/>
  <c r="CW501" i="3" s="1"/>
  <c r="CW502" i="3" s="1"/>
  <c r="CW503" i="3" s="1"/>
  <c r="CW504" i="3" s="1"/>
  <c r="CW505" i="3" s="1"/>
  <c r="CW506" i="3" s="1"/>
  <c r="CW507" i="3" s="1"/>
  <c r="CW508" i="3" s="1"/>
  <c r="CW509" i="3" s="1"/>
  <c r="CW510" i="3" s="1"/>
  <c r="CW511" i="3" s="1"/>
  <c r="CW512" i="3" s="1"/>
  <c r="CW513" i="3" s="1"/>
  <c r="CW514" i="3" s="1"/>
  <c r="CW515" i="3" s="1"/>
  <c r="CW516" i="3" s="1"/>
  <c r="CW517" i="3" s="1"/>
  <c r="CW518" i="3" s="1"/>
  <c r="CW519" i="3" s="1"/>
  <c r="CW520" i="3" s="1"/>
  <c r="CW521" i="3" s="1"/>
  <c r="CW522" i="3" s="1"/>
  <c r="CW523" i="3" s="1"/>
  <c r="CW524" i="3" s="1"/>
  <c r="CW525" i="3" s="1"/>
  <c r="CV495" i="3"/>
  <c r="CV496" i="3" s="1"/>
  <c r="CV497" i="3" s="1"/>
  <c r="CV498" i="3" s="1"/>
  <c r="CV499" i="3" s="1"/>
  <c r="CV500" i="3" s="1"/>
  <c r="CV501" i="3" s="1"/>
  <c r="CV502" i="3" s="1"/>
  <c r="CV503" i="3" s="1"/>
  <c r="CV504" i="3" s="1"/>
  <c r="CV505" i="3" s="1"/>
  <c r="CV506" i="3" s="1"/>
  <c r="CV507" i="3" s="1"/>
  <c r="CV508" i="3" s="1"/>
  <c r="CV509" i="3" s="1"/>
  <c r="CV510" i="3" s="1"/>
  <c r="CV511" i="3" s="1"/>
  <c r="CV512" i="3" s="1"/>
  <c r="CV513" i="3" s="1"/>
  <c r="CV514" i="3" s="1"/>
  <c r="CV515" i="3" s="1"/>
  <c r="CV516" i="3" s="1"/>
  <c r="CV517" i="3" s="1"/>
  <c r="CV518" i="3" s="1"/>
  <c r="CV519" i="3" s="1"/>
  <c r="CV520" i="3" s="1"/>
  <c r="CV521" i="3" s="1"/>
  <c r="CV522" i="3" s="1"/>
  <c r="CV523" i="3" s="1"/>
  <c r="CV524" i="3" s="1"/>
  <c r="CV525" i="3" s="1"/>
  <c r="CU495" i="3"/>
  <c r="CU496" i="3" s="1"/>
  <c r="CU497" i="3" s="1"/>
  <c r="CU498" i="3" s="1"/>
  <c r="CU499" i="3" s="1"/>
  <c r="CU500" i="3" s="1"/>
  <c r="CU501" i="3" s="1"/>
  <c r="CU502" i="3" s="1"/>
  <c r="CU503" i="3" s="1"/>
  <c r="CU504" i="3" s="1"/>
  <c r="CU505" i="3" s="1"/>
  <c r="CU506" i="3" s="1"/>
  <c r="CU507" i="3" s="1"/>
  <c r="CU508" i="3" s="1"/>
  <c r="CU509" i="3" s="1"/>
  <c r="CU510" i="3" s="1"/>
  <c r="CU511" i="3" s="1"/>
  <c r="CU512" i="3" s="1"/>
  <c r="CU513" i="3" s="1"/>
  <c r="CU514" i="3" s="1"/>
  <c r="CU515" i="3" s="1"/>
  <c r="CU516" i="3" s="1"/>
  <c r="CU517" i="3" s="1"/>
  <c r="CU518" i="3" s="1"/>
  <c r="CU519" i="3" s="1"/>
  <c r="CU520" i="3" s="1"/>
  <c r="CU521" i="3" s="1"/>
  <c r="CU522" i="3" s="1"/>
  <c r="CU523" i="3" s="1"/>
  <c r="CU524" i="3" s="1"/>
  <c r="CU525" i="3" s="1"/>
  <c r="CT495" i="3"/>
  <c r="CT496" i="3" s="1"/>
  <c r="CT497" i="3" s="1"/>
  <c r="CT498" i="3" s="1"/>
  <c r="CT499" i="3" s="1"/>
  <c r="CT500" i="3" s="1"/>
  <c r="CT501" i="3" s="1"/>
  <c r="CT502" i="3" s="1"/>
  <c r="CT503" i="3" s="1"/>
  <c r="CT504" i="3" s="1"/>
  <c r="CT505" i="3" s="1"/>
  <c r="CT506" i="3" s="1"/>
  <c r="CT507" i="3" s="1"/>
  <c r="CT508" i="3" s="1"/>
  <c r="CT509" i="3" s="1"/>
  <c r="CT510" i="3" s="1"/>
  <c r="CT511" i="3" s="1"/>
  <c r="CT512" i="3" s="1"/>
  <c r="CT513" i="3" s="1"/>
  <c r="CT514" i="3" s="1"/>
  <c r="CT515" i="3" s="1"/>
  <c r="CT516" i="3" s="1"/>
  <c r="CT517" i="3" s="1"/>
  <c r="CT518" i="3" s="1"/>
  <c r="CT519" i="3" s="1"/>
  <c r="CT520" i="3" s="1"/>
  <c r="CT521" i="3" s="1"/>
  <c r="CT522" i="3" s="1"/>
  <c r="CT523" i="3" s="1"/>
  <c r="CT524" i="3" s="1"/>
  <c r="CT525" i="3" s="1"/>
  <c r="CY465" i="3"/>
  <c r="CY466" i="3" s="1"/>
  <c r="CY467" i="3" s="1"/>
  <c r="CY468" i="3" s="1"/>
  <c r="CY469" i="3" s="1"/>
  <c r="CY470" i="3" s="1"/>
  <c r="CY471" i="3" s="1"/>
  <c r="CY472" i="3" s="1"/>
  <c r="CY473" i="3" s="1"/>
  <c r="CY474" i="3" s="1"/>
  <c r="CY475" i="3" s="1"/>
  <c r="CY476" i="3" s="1"/>
  <c r="CY477" i="3" s="1"/>
  <c r="CY478" i="3" s="1"/>
  <c r="CY479" i="3" s="1"/>
  <c r="CY480" i="3" s="1"/>
  <c r="CY481" i="3" s="1"/>
  <c r="CY482" i="3" s="1"/>
  <c r="CY483" i="3" s="1"/>
  <c r="CY484" i="3" s="1"/>
  <c r="CY485" i="3" s="1"/>
  <c r="CY486" i="3" s="1"/>
  <c r="CY487" i="3" s="1"/>
  <c r="CY488" i="3" s="1"/>
  <c r="CY489" i="3" s="1"/>
  <c r="CY490" i="3" s="1"/>
  <c r="CY491" i="3" s="1"/>
  <c r="CY492" i="3" s="1"/>
  <c r="CY493" i="3" s="1"/>
  <c r="CY494" i="3" s="1"/>
  <c r="CX465" i="3"/>
  <c r="CX466" i="3" s="1"/>
  <c r="CX467" i="3" s="1"/>
  <c r="CX468" i="3" s="1"/>
  <c r="CX469" i="3" s="1"/>
  <c r="CX470" i="3" s="1"/>
  <c r="CX471" i="3" s="1"/>
  <c r="CX472" i="3" s="1"/>
  <c r="CX473" i="3" s="1"/>
  <c r="CX474" i="3" s="1"/>
  <c r="CX475" i="3" s="1"/>
  <c r="CX476" i="3" s="1"/>
  <c r="CX477" i="3" s="1"/>
  <c r="CX478" i="3" s="1"/>
  <c r="CX479" i="3" s="1"/>
  <c r="CX480" i="3" s="1"/>
  <c r="CX481" i="3" s="1"/>
  <c r="CX482" i="3" s="1"/>
  <c r="CX483" i="3" s="1"/>
  <c r="CX484" i="3" s="1"/>
  <c r="CX485" i="3" s="1"/>
  <c r="CX486" i="3" s="1"/>
  <c r="CX487" i="3" s="1"/>
  <c r="CX488" i="3" s="1"/>
  <c r="CX489" i="3" s="1"/>
  <c r="CX490" i="3" s="1"/>
  <c r="CX491" i="3" s="1"/>
  <c r="CX492" i="3" s="1"/>
  <c r="CX493" i="3" s="1"/>
  <c r="CX494" i="3" s="1"/>
  <c r="CW465" i="3"/>
  <c r="CW466" i="3" s="1"/>
  <c r="CW467" i="3" s="1"/>
  <c r="CW468" i="3" s="1"/>
  <c r="CW469" i="3" s="1"/>
  <c r="CW470" i="3" s="1"/>
  <c r="CW471" i="3" s="1"/>
  <c r="CW472" i="3" s="1"/>
  <c r="CW473" i="3" s="1"/>
  <c r="CW474" i="3" s="1"/>
  <c r="CW475" i="3" s="1"/>
  <c r="CW476" i="3" s="1"/>
  <c r="CW477" i="3" s="1"/>
  <c r="CW478" i="3" s="1"/>
  <c r="CW479" i="3" s="1"/>
  <c r="CW480" i="3" s="1"/>
  <c r="CW481" i="3" s="1"/>
  <c r="CW482" i="3" s="1"/>
  <c r="CW483" i="3" s="1"/>
  <c r="CW484" i="3" s="1"/>
  <c r="CW485" i="3" s="1"/>
  <c r="CW486" i="3" s="1"/>
  <c r="CW487" i="3" s="1"/>
  <c r="CW488" i="3" s="1"/>
  <c r="CW489" i="3" s="1"/>
  <c r="CW490" i="3" s="1"/>
  <c r="CW491" i="3" s="1"/>
  <c r="CW492" i="3" s="1"/>
  <c r="CW493" i="3" s="1"/>
  <c r="CW494" i="3" s="1"/>
  <c r="CV465" i="3"/>
  <c r="CV466" i="3" s="1"/>
  <c r="CV467" i="3" s="1"/>
  <c r="CV468" i="3" s="1"/>
  <c r="CV469" i="3" s="1"/>
  <c r="CV470" i="3" s="1"/>
  <c r="CV471" i="3" s="1"/>
  <c r="CV472" i="3" s="1"/>
  <c r="CV473" i="3" s="1"/>
  <c r="CV474" i="3" s="1"/>
  <c r="CV475" i="3" s="1"/>
  <c r="CV476" i="3" s="1"/>
  <c r="CV477" i="3" s="1"/>
  <c r="CV478" i="3" s="1"/>
  <c r="CV479" i="3" s="1"/>
  <c r="CV480" i="3" s="1"/>
  <c r="CV481" i="3" s="1"/>
  <c r="CV482" i="3" s="1"/>
  <c r="CV483" i="3" s="1"/>
  <c r="CV484" i="3" s="1"/>
  <c r="CV485" i="3" s="1"/>
  <c r="CV486" i="3" s="1"/>
  <c r="CV487" i="3" s="1"/>
  <c r="CV488" i="3" s="1"/>
  <c r="CV489" i="3" s="1"/>
  <c r="CV490" i="3" s="1"/>
  <c r="CV491" i="3" s="1"/>
  <c r="CV492" i="3" s="1"/>
  <c r="CV493" i="3" s="1"/>
  <c r="CV494" i="3" s="1"/>
  <c r="CU465" i="3"/>
  <c r="CU466" i="3" s="1"/>
  <c r="CU467" i="3" s="1"/>
  <c r="CU468" i="3" s="1"/>
  <c r="CU469" i="3" s="1"/>
  <c r="CU470" i="3" s="1"/>
  <c r="CU471" i="3" s="1"/>
  <c r="CU472" i="3" s="1"/>
  <c r="CU473" i="3" s="1"/>
  <c r="CU474" i="3" s="1"/>
  <c r="CU475" i="3" s="1"/>
  <c r="CU476" i="3" s="1"/>
  <c r="CU477" i="3" s="1"/>
  <c r="CU478" i="3" s="1"/>
  <c r="CU479" i="3" s="1"/>
  <c r="CU480" i="3" s="1"/>
  <c r="CU481" i="3" s="1"/>
  <c r="CU482" i="3" s="1"/>
  <c r="CU483" i="3" s="1"/>
  <c r="CU484" i="3" s="1"/>
  <c r="CU485" i="3" s="1"/>
  <c r="CU486" i="3" s="1"/>
  <c r="CU487" i="3" s="1"/>
  <c r="CU488" i="3" s="1"/>
  <c r="CU489" i="3" s="1"/>
  <c r="CU490" i="3" s="1"/>
  <c r="CU491" i="3" s="1"/>
  <c r="CU492" i="3" s="1"/>
  <c r="CU493" i="3" s="1"/>
  <c r="CU494" i="3" s="1"/>
  <c r="CT465" i="3"/>
  <c r="CT466" i="3" s="1"/>
  <c r="CT467" i="3" s="1"/>
  <c r="CT468" i="3" s="1"/>
  <c r="CT469" i="3" s="1"/>
  <c r="CT470" i="3" s="1"/>
  <c r="CT471" i="3" s="1"/>
  <c r="CT472" i="3" s="1"/>
  <c r="CT473" i="3" s="1"/>
  <c r="CT474" i="3" s="1"/>
  <c r="CT475" i="3" s="1"/>
  <c r="CT476" i="3" s="1"/>
  <c r="CT477" i="3" s="1"/>
  <c r="CT478" i="3" s="1"/>
  <c r="CT479" i="3" s="1"/>
  <c r="CT480" i="3" s="1"/>
  <c r="CT481" i="3" s="1"/>
  <c r="CT482" i="3" s="1"/>
  <c r="CT483" i="3" s="1"/>
  <c r="CT484" i="3" s="1"/>
  <c r="CT485" i="3" s="1"/>
  <c r="CT486" i="3" s="1"/>
  <c r="CT487" i="3" s="1"/>
  <c r="CT488" i="3" s="1"/>
  <c r="CT489" i="3" s="1"/>
  <c r="CT490" i="3" s="1"/>
  <c r="CT491" i="3" s="1"/>
  <c r="CT492" i="3" s="1"/>
  <c r="CT493" i="3" s="1"/>
  <c r="CT494" i="3" s="1"/>
  <c r="CS444" i="3"/>
  <c r="CS440" i="3"/>
  <c r="CS439" i="3"/>
  <c r="CS436" i="3"/>
  <c r="CS435" i="3"/>
  <c r="CY434" i="3"/>
  <c r="CY435" i="3" s="1"/>
  <c r="CY436" i="3" s="1"/>
  <c r="CY437" i="3" s="1"/>
  <c r="CY438" i="3" s="1"/>
  <c r="CY439" i="3" s="1"/>
  <c r="CY440" i="3" s="1"/>
  <c r="CY441" i="3" s="1"/>
  <c r="CY442" i="3" s="1"/>
  <c r="CY443" i="3" s="1"/>
  <c r="CY444" i="3" s="1"/>
  <c r="CY445" i="3" s="1"/>
  <c r="CY446" i="3" s="1"/>
  <c r="CY447" i="3" s="1"/>
  <c r="CY448" i="3" s="1"/>
  <c r="CY449" i="3" s="1"/>
  <c r="CY450" i="3" s="1"/>
  <c r="CY451" i="3" s="1"/>
  <c r="CY452" i="3" s="1"/>
  <c r="CY453" i="3" s="1"/>
  <c r="CY454" i="3" s="1"/>
  <c r="CY455" i="3" s="1"/>
  <c r="CY456" i="3" s="1"/>
  <c r="CY457" i="3" s="1"/>
  <c r="CY458" i="3" s="1"/>
  <c r="CY459" i="3" s="1"/>
  <c r="CY460" i="3" s="1"/>
  <c r="CY461" i="3" s="1"/>
  <c r="CY462" i="3" s="1"/>
  <c r="CY463" i="3" s="1"/>
  <c r="CY464" i="3" s="1"/>
  <c r="CX434" i="3"/>
  <c r="CX435" i="3" s="1"/>
  <c r="CX436" i="3" s="1"/>
  <c r="CX437" i="3" s="1"/>
  <c r="CX438" i="3" s="1"/>
  <c r="CX439" i="3" s="1"/>
  <c r="CX440" i="3" s="1"/>
  <c r="CX441" i="3" s="1"/>
  <c r="CX442" i="3" s="1"/>
  <c r="CX443" i="3" s="1"/>
  <c r="CX444" i="3" s="1"/>
  <c r="CX445" i="3" s="1"/>
  <c r="CX446" i="3" s="1"/>
  <c r="CX447" i="3" s="1"/>
  <c r="CX448" i="3" s="1"/>
  <c r="CX449" i="3" s="1"/>
  <c r="CX450" i="3" s="1"/>
  <c r="CX451" i="3" s="1"/>
  <c r="CX452" i="3" s="1"/>
  <c r="CX453" i="3" s="1"/>
  <c r="CX454" i="3" s="1"/>
  <c r="CX455" i="3" s="1"/>
  <c r="CX456" i="3" s="1"/>
  <c r="CX457" i="3" s="1"/>
  <c r="CX458" i="3" s="1"/>
  <c r="CX459" i="3" s="1"/>
  <c r="CX460" i="3" s="1"/>
  <c r="CX461" i="3" s="1"/>
  <c r="CX462" i="3" s="1"/>
  <c r="CX463" i="3" s="1"/>
  <c r="CX464" i="3" s="1"/>
  <c r="CW434" i="3"/>
  <c r="CW435" i="3" s="1"/>
  <c r="CW436" i="3" s="1"/>
  <c r="CW437" i="3" s="1"/>
  <c r="CW438" i="3" s="1"/>
  <c r="CW439" i="3" s="1"/>
  <c r="CW440" i="3" s="1"/>
  <c r="CW441" i="3" s="1"/>
  <c r="CW442" i="3" s="1"/>
  <c r="CW443" i="3" s="1"/>
  <c r="CW444" i="3" s="1"/>
  <c r="CW445" i="3" s="1"/>
  <c r="CW446" i="3" s="1"/>
  <c r="CW447" i="3" s="1"/>
  <c r="CW448" i="3" s="1"/>
  <c r="CW449" i="3" s="1"/>
  <c r="CW450" i="3" s="1"/>
  <c r="CW451" i="3" s="1"/>
  <c r="CW452" i="3" s="1"/>
  <c r="CW453" i="3" s="1"/>
  <c r="CW454" i="3" s="1"/>
  <c r="CW455" i="3" s="1"/>
  <c r="CW456" i="3" s="1"/>
  <c r="CW457" i="3" s="1"/>
  <c r="CW458" i="3" s="1"/>
  <c r="CW459" i="3" s="1"/>
  <c r="CW460" i="3" s="1"/>
  <c r="CW461" i="3" s="1"/>
  <c r="CW462" i="3" s="1"/>
  <c r="CW463" i="3" s="1"/>
  <c r="CW464" i="3" s="1"/>
  <c r="CV434" i="3"/>
  <c r="CV435" i="3" s="1"/>
  <c r="CV436" i="3" s="1"/>
  <c r="CV437" i="3" s="1"/>
  <c r="CV438" i="3" s="1"/>
  <c r="CV439" i="3" s="1"/>
  <c r="CV440" i="3" s="1"/>
  <c r="CV441" i="3" s="1"/>
  <c r="CV442" i="3" s="1"/>
  <c r="CV443" i="3" s="1"/>
  <c r="CV444" i="3" s="1"/>
  <c r="CV445" i="3" s="1"/>
  <c r="CV446" i="3" s="1"/>
  <c r="CV447" i="3" s="1"/>
  <c r="CV448" i="3" s="1"/>
  <c r="CV449" i="3" s="1"/>
  <c r="CV450" i="3" s="1"/>
  <c r="CV451" i="3" s="1"/>
  <c r="CV452" i="3" s="1"/>
  <c r="CV453" i="3" s="1"/>
  <c r="CV454" i="3" s="1"/>
  <c r="CV455" i="3" s="1"/>
  <c r="CV456" i="3" s="1"/>
  <c r="CV457" i="3" s="1"/>
  <c r="CV458" i="3" s="1"/>
  <c r="CV459" i="3" s="1"/>
  <c r="CV460" i="3" s="1"/>
  <c r="CV461" i="3" s="1"/>
  <c r="CV462" i="3" s="1"/>
  <c r="CV463" i="3" s="1"/>
  <c r="CV464" i="3" s="1"/>
  <c r="CU434" i="3"/>
  <c r="CU435" i="3" s="1"/>
  <c r="CU436" i="3" s="1"/>
  <c r="CU437" i="3" s="1"/>
  <c r="CU438" i="3" s="1"/>
  <c r="CU439" i="3" s="1"/>
  <c r="CU440" i="3" s="1"/>
  <c r="CU441" i="3" s="1"/>
  <c r="CU442" i="3" s="1"/>
  <c r="CU443" i="3" s="1"/>
  <c r="CU444" i="3" s="1"/>
  <c r="CU445" i="3" s="1"/>
  <c r="CU446" i="3" s="1"/>
  <c r="CU447" i="3" s="1"/>
  <c r="CU448" i="3" s="1"/>
  <c r="CU449" i="3" s="1"/>
  <c r="CU450" i="3" s="1"/>
  <c r="CU451" i="3" s="1"/>
  <c r="CU452" i="3" s="1"/>
  <c r="CU453" i="3" s="1"/>
  <c r="CU454" i="3" s="1"/>
  <c r="CU455" i="3" s="1"/>
  <c r="CU456" i="3" s="1"/>
  <c r="CU457" i="3" s="1"/>
  <c r="CU458" i="3" s="1"/>
  <c r="CU459" i="3" s="1"/>
  <c r="CU460" i="3" s="1"/>
  <c r="CU461" i="3" s="1"/>
  <c r="CU462" i="3" s="1"/>
  <c r="CU463" i="3" s="1"/>
  <c r="CU464" i="3" s="1"/>
  <c r="CT434" i="3"/>
  <c r="CT435" i="3" s="1"/>
  <c r="CT436" i="3" s="1"/>
  <c r="CT437" i="3" s="1"/>
  <c r="CT438" i="3" s="1"/>
  <c r="CT439" i="3" s="1"/>
  <c r="CT440" i="3" s="1"/>
  <c r="CT441" i="3" s="1"/>
  <c r="CT442" i="3" s="1"/>
  <c r="CT443" i="3" s="1"/>
  <c r="CT444" i="3" s="1"/>
  <c r="CT445" i="3" s="1"/>
  <c r="CT446" i="3" s="1"/>
  <c r="CT447" i="3" s="1"/>
  <c r="CT448" i="3" s="1"/>
  <c r="CT449" i="3" s="1"/>
  <c r="CT450" i="3" s="1"/>
  <c r="CT451" i="3" s="1"/>
  <c r="CT452" i="3" s="1"/>
  <c r="CT453" i="3" s="1"/>
  <c r="CT454" i="3" s="1"/>
  <c r="CT455" i="3" s="1"/>
  <c r="CT456" i="3" s="1"/>
  <c r="CT457" i="3" s="1"/>
  <c r="CT458" i="3" s="1"/>
  <c r="CT459" i="3" s="1"/>
  <c r="CT460" i="3" s="1"/>
  <c r="CT461" i="3" s="1"/>
  <c r="CT462" i="3" s="1"/>
  <c r="CT463" i="3" s="1"/>
  <c r="CT464" i="3" s="1"/>
  <c r="CS434" i="3"/>
  <c r="CS433" i="3"/>
  <c r="CY405" i="3"/>
  <c r="CY406" i="3" s="1"/>
  <c r="CY407" i="3" s="1"/>
  <c r="CY408" i="3" s="1"/>
  <c r="CY409" i="3" s="1"/>
  <c r="CY410" i="3" s="1"/>
  <c r="CY411" i="3" s="1"/>
  <c r="CY412" i="3" s="1"/>
  <c r="CY413" i="3" s="1"/>
  <c r="CY414" i="3" s="1"/>
  <c r="CY415" i="3" s="1"/>
  <c r="CY416" i="3" s="1"/>
  <c r="CY417" i="3" s="1"/>
  <c r="CY418" i="3" s="1"/>
  <c r="CY419" i="3" s="1"/>
  <c r="CY420" i="3" s="1"/>
  <c r="CY421" i="3" s="1"/>
  <c r="CY422" i="3" s="1"/>
  <c r="CY423" i="3" s="1"/>
  <c r="CY424" i="3" s="1"/>
  <c r="CY425" i="3" s="1"/>
  <c r="CY426" i="3" s="1"/>
  <c r="CY427" i="3" s="1"/>
  <c r="CY428" i="3" s="1"/>
  <c r="CY429" i="3" s="1"/>
  <c r="CY430" i="3" s="1"/>
  <c r="CY431" i="3" s="1"/>
  <c r="CY432" i="3" s="1"/>
  <c r="CX405" i="3"/>
  <c r="CX406" i="3" s="1"/>
  <c r="CX407" i="3" s="1"/>
  <c r="CX408" i="3" s="1"/>
  <c r="CX409" i="3" s="1"/>
  <c r="CX410" i="3" s="1"/>
  <c r="CX411" i="3" s="1"/>
  <c r="CX412" i="3" s="1"/>
  <c r="CX413" i="3" s="1"/>
  <c r="CX414" i="3" s="1"/>
  <c r="CX415" i="3" s="1"/>
  <c r="CX416" i="3" s="1"/>
  <c r="CX417" i="3" s="1"/>
  <c r="CX418" i="3" s="1"/>
  <c r="CX419" i="3" s="1"/>
  <c r="CX420" i="3" s="1"/>
  <c r="CX421" i="3" s="1"/>
  <c r="CX422" i="3" s="1"/>
  <c r="CX423" i="3" s="1"/>
  <c r="CX424" i="3" s="1"/>
  <c r="CX425" i="3" s="1"/>
  <c r="CX426" i="3" s="1"/>
  <c r="CX427" i="3" s="1"/>
  <c r="CX428" i="3" s="1"/>
  <c r="CX429" i="3" s="1"/>
  <c r="CX430" i="3" s="1"/>
  <c r="CX431" i="3" s="1"/>
  <c r="CX432" i="3" s="1"/>
  <c r="CW405" i="3"/>
  <c r="CW406" i="3" s="1"/>
  <c r="CW407" i="3" s="1"/>
  <c r="CW408" i="3" s="1"/>
  <c r="CW409" i="3" s="1"/>
  <c r="CW410" i="3" s="1"/>
  <c r="CW411" i="3" s="1"/>
  <c r="CW412" i="3" s="1"/>
  <c r="CW413" i="3" s="1"/>
  <c r="CW414" i="3" s="1"/>
  <c r="CW415" i="3" s="1"/>
  <c r="CW416" i="3" s="1"/>
  <c r="CW417" i="3" s="1"/>
  <c r="CW418" i="3" s="1"/>
  <c r="CW419" i="3" s="1"/>
  <c r="CW420" i="3" s="1"/>
  <c r="CW421" i="3" s="1"/>
  <c r="CW422" i="3" s="1"/>
  <c r="CW423" i="3" s="1"/>
  <c r="CW424" i="3" s="1"/>
  <c r="CW425" i="3" s="1"/>
  <c r="CW426" i="3" s="1"/>
  <c r="CW427" i="3" s="1"/>
  <c r="CW428" i="3" s="1"/>
  <c r="CW429" i="3" s="1"/>
  <c r="CW430" i="3" s="1"/>
  <c r="CW431" i="3" s="1"/>
  <c r="CW432" i="3" s="1"/>
  <c r="CV405" i="3"/>
  <c r="CV406" i="3" s="1"/>
  <c r="CV407" i="3" s="1"/>
  <c r="CV408" i="3" s="1"/>
  <c r="CV409" i="3" s="1"/>
  <c r="CV410" i="3" s="1"/>
  <c r="CV411" i="3" s="1"/>
  <c r="CV412" i="3" s="1"/>
  <c r="CV413" i="3" s="1"/>
  <c r="CV414" i="3" s="1"/>
  <c r="CV415" i="3" s="1"/>
  <c r="CV416" i="3" s="1"/>
  <c r="CV417" i="3" s="1"/>
  <c r="CV418" i="3" s="1"/>
  <c r="CV419" i="3" s="1"/>
  <c r="CV420" i="3" s="1"/>
  <c r="CV421" i="3" s="1"/>
  <c r="CV422" i="3" s="1"/>
  <c r="CV423" i="3" s="1"/>
  <c r="CV424" i="3" s="1"/>
  <c r="CV425" i="3" s="1"/>
  <c r="CV426" i="3" s="1"/>
  <c r="CV427" i="3" s="1"/>
  <c r="CV428" i="3" s="1"/>
  <c r="CV429" i="3" s="1"/>
  <c r="CV430" i="3" s="1"/>
  <c r="CV431" i="3" s="1"/>
  <c r="CV432" i="3" s="1"/>
  <c r="CU405" i="3"/>
  <c r="CU406" i="3" s="1"/>
  <c r="CU407" i="3" s="1"/>
  <c r="CU408" i="3" s="1"/>
  <c r="CU409" i="3" s="1"/>
  <c r="CU410" i="3" s="1"/>
  <c r="CU411" i="3" s="1"/>
  <c r="CU412" i="3" s="1"/>
  <c r="CU413" i="3" s="1"/>
  <c r="CU414" i="3" s="1"/>
  <c r="CU415" i="3" s="1"/>
  <c r="CU416" i="3" s="1"/>
  <c r="CU417" i="3" s="1"/>
  <c r="CU418" i="3" s="1"/>
  <c r="CU419" i="3" s="1"/>
  <c r="CU420" i="3" s="1"/>
  <c r="CU421" i="3" s="1"/>
  <c r="CU422" i="3" s="1"/>
  <c r="CU423" i="3" s="1"/>
  <c r="CU424" i="3" s="1"/>
  <c r="CU425" i="3" s="1"/>
  <c r="CU426" i="3" s="1"/>
  <c r="CU427" i="3" s="1"/>
  <c r="CU428" i="3" s="1"/>
  <c r="CU429" i="3" s="1"/>
  <c r="CU430" i="3" s="1"/>
  <c r="CU431" i="3" s="1"/>
  <c r="CU432" i="3" s="1"/>
  <c r="CT405" i="3"/>
  <c r="CT406" i="3" s="1"/>
  <c r="CT407" i="3" s="1"/>
  <c r="CT408" i="3" s="1"/>
  <c r="CT409" i="3" s="1"/>
  <c r="CT410" i="3" s="1"/>
  <c r="CT411" i="3" s="1"/>
  <c r="CT412" i="3" s="1"/>
  <c r="CT413" i="3" s="1"/>
  <c r="CT414" i="3" s="1"/>
  <c r="CT415" i="3" s="1"/>
  <c r="CT416" i="3" s="1"/>
  <c r="CT417" i="3" s="1"/>
  <c r="CT418" i="3" s="1"/>
  <c r="CT419" i="3" s="1"/>
  <c r="CT420" i="3" s="1"/>
  <c r="CT421" i="3" s="1"/>
  <c r="CT422" i="3" s="1"/>
  <c r="CT423" i="3" s="1"/>
  <c r="CT424" i="3" s="1"/>
  <c r="CT425" i="3" s="1"/>
  <c r="CT426" i="3" s="1"/>
  <c r="CT427" i="3" s="1"/>
  <c r="CT428" i="3" s="1"/>
  <c r="CT429" i="3" s="1"/>
  <c r="CT430" i="3" s="1"/>
  <c r="CT431" i="3" s="1"/>
  <c r="CT432" i="3" s="1"/>
  <c r="CS385" i="3"/>
  <c r="CS382" i="3"/>
  <c r="CS378" i="3"/>
  <c r="CS377" i="3"/>
  <c r="CY374" i="3"/>
  <c r="CY375" i="3" s="1"/>
  <c r="CY376" i="3" s="1"/>
  <c r="CY377" i="3" s="1"/>
  <c r="CY378" i="3" s="1"/>
  <c r="CY379" i="3" s="1"/>
  <c r="CY380" i="3" s="1"/>
  <c r="CY381" i="3" s="1"/>
  <c r="CY382" i="3" s="1"/>
  <c r="CY383" i="3" s="1"/>
  <c r="CY384" i="3" s="1"/>
  <c r="CY385" i="3" s="1"/>
  <c r="CY386" i="3" s="1"/>
  <c r="CY387" i="3" s="1"/>
  <c r="CY388" i="3" s="1"/>
  <c r="CY389" i="3" s="1"/>
  <c r="CY390" i="3" s="1"/>
  <c r="CY391" i="3" s="1"/>
  <c r="CY392" i="3" s="1"/>
  <c r="CY393" i="3" s="1"/>
  <c r="CY394" i="3" s="1"/>
  <c r="CY395" i="3" s="1"/>
  <c r="CY396" i="3" s="1"/>
  <c r="CY397" i="3" s="1"/>
  <c r="CY398" i="3" s="1"/>
  <c r="CY399" i="3" s="1"/>
  <c r="CY400" i="3" s="1"/>
  <c r="CY401" i="3" s="1"/>
  <c r="CY402" i="3" s="1"/>
  <c r="CY403" i="3" s="1"/>
  <c r="CY404" i="3" s="1"/>
  <c r="CX374" i="3"/>
  <c r="CX375" i="3" s="1"/>
  <c r="CX376" i="3" s="1"/>
  <c r="CX377" i="3" s="1"/>
  <c r="CX378" i="3" s="1"/>
  <c r="CX379" i="3" s="1"/>
  <c r="CX380" i="3" s="1"/>
  <c r="CX381" i="3" s="1"/>
  <c r="CX382" i="3" s="1"/>
  <c r="CX383" i="3" s="1"/>
  <c r="CX384" i="3" s="1"/>
  <c r="CX385" i="3" s="1"/>
  <c r="CX386" i="3" s="1"/>
  <c r="CX387" i="3" s="1"/>
  <c r="CX388" i="3" s="1"/>
  <c r="CX389" i="3" s="1"/>
  <c r="CX390" i="3" s="1"/>
  <c r="CX391" i="3" s="1"/>
  <c r="CX392" i="3" s="1"/>
  <c r="CX393" i="3" s="1"/>
  <c r="CX394" i="3" s="1"/>
  <c r="CX395" i="3" s="1"/>
  <c r="CX396" i="3" s="1"/>
  <c r="CX397" i="3" s="1"/>
  <c r="CX398" i="3" s="1"/>
  <c r="CX399" i="3" s="1"/>
  <c r="CX400" i="3" s="1"/>
  <c r="CX401" i="3" s="1"/>
  <c r="CX402" i="3" s="1"/>
  <c r="CX403" i="3" s="1"/>
  <c r="CX404" i="3" s="1"/>
  <c r="CW374" i="3"/>
  <c r="CW375" i="3" s="1"/>
  <c r="CW376" i="3" s="1"/>
  <c r="CW377" i="3" s="1"/>
  <c r="CW378" i="3" s="1"/>
  <c r="CW379" i="3" s="1"/>
  <c r="CW380" i="3" s="1"/>
  <c r="CW381" i="3" s="1"/>
  <c r="CW382" i="3" s="1"/>
  <c r="CW383" i="3" s="1"/>
  <c r="CW384" i="3" s="1"/>
  <c r="CW385" i="3" s="1"/>
  <c r="CW386" i="3" s="1"/>
  <c r="CW387" i="3" s="1"/>
  <c r="CW388" i="3" s="1"/>
  <c r="CW389" i="3" s="1"/>
  <c r="CW390" i="3" s="1"/>
  <c r="CW391" i="3" s="1"/>
  <c r="CW392" i="3" s="1"/>
  <c r="CW393" i="3" s="1"/>
  <c r="CW394" i="3" s="1"/>
  <c r="CW395" i="3" s="1"/>
  <c r="CW396" i="3" s="1"/>
  <c r="CW397" i="3" s="1"/>
  <c r="CW398" i="3" s="1"/>
  <c r="CW399" i="3" s="1"/>
  <c r="CW400" i="3" s="1"/>
  <c r="CW401" i="3" s="1"/>
  <c r="CW402" i="3" s="1"/>
  <c r="CW403" i="3" s="1"/>
  <c r="CW404" i="3" s="1"/>
  <c r="CV374" i="3"/>
  <c r="CV375" i="3" s="1"/>
  <c r="CV376" i="3" s="1"/>
  <c r="CV377" i="3" s="1"/>
  <c r="CV378" i="3" s="1"/>
  <c r="CV379" i="3" s="1"/>
  <c r="CV380" i="3" s="1"/>
  <c r="CV381" i="3" s="1"/>
  <c r="CV382" i="3" s="1"/>
  <c r="CV383" i="3" s="1"/>
  <c r="CV384" i="3" s="1"/>
  <c r="CV385" i="3" s="1"/>
  <c r="CV386" i="3" s="1"/>
  <c r="CV387" i="3" s="1"/>
  <c r="CV388" i="3" s="1"/>
  <c r="CV389" i="3" s="1"/>
  <c r="CV390" i="3" s="1"/>
  <c r="CV391" i="3" s="1"/>
  <c r="CV392" i="3" s="1"/>
  <c r="CV393" i="3" s="1"/>
  <c r="CV394" i="3" s="1"/>
  <c r="CV395" i="3" s="1"/>
  <c r="CV396" i="3" s="1"/>
  <c r="CV397" i="3" s="1"/>
  <c r="CV398" i="3" s="1"/>
  <c r="CV399" i="3" s="1"/>
  <c r="CV400" i="3" s="1"/>
  <c r="CV401" i="3" s="1"/>
  <c r="CV402" i="3" s="1"/>
  <c r="CV403" i="3" s="1"/>
  <c r="CV404" i="3" s="1"/>
  <c r="CU374" i="3"/>
  <c r="CU375" i="3" s="1"/>
  <c r="CU376" i="3" s="1"/>
  <c r="CU377" i="3" s="1"/>
  <c r="CU378" i="3" s="1"/>
  <c r="CU379" i="3" s="1"/>
  <c r="CU380" i="3" s="1"/>
  <c r="CU381" i="3" s="1"/>
  <c r="CU382" i="3" s="1"/>
  <c r="CU383" i="3" s="1"/>
  <c r="CU384" i="3" s="1"/>
  <c r="CU385" i="3" s="1"/>
  <c r="CU386" i="3" s="1"/>
  <c r="CU387" i="3" s="1"/>
  <c r="CU388" i="3" s="1"/>
  <c r="CU389" i="3" s="1"/>
  <c r="CU390" i="3" s="1"/>
  <c r="CU391" i="3" s="1"/>
  <c r="CU392" i="3" s="1"/>
  <c r="CU393" i="3" s="1"/>
  <c r="CU394" i="3" s="1"/>
  <c r="CU395" i="3" s="1"/>
  <c r="CU396" i="3" s="1"/>
  <c r="CU397" i="3" s="1"/>
  <c r="CU398" i="3" s="1"/>
  <c r="CU399" i="3" s="1"/>
  <c r="CU400" i="3" s="1"/>
  <c r="CU401" i="3" s="1"/>
  <c r="CU402" i="3" s="1"/>
  <c r="CU403" i="3" s="1"/>
  <c r="CU404" i="3" s="1"/>
  <c r="CT374" i="3"/>
  <c r="CT375" i="3" s="1"/>
  <c r="CT376" i="3" s="1"/>
  <c r="CT377" i="3" s="1"/>
  <c r="CT378" i="3" s="1"/>
  <c r="CT379" i="3" s="1"/>
  <c r="CT380" i="3" s="1"/>
  <c r="CT381" i="3" s="1"/>
  <c r="CT382" i="3" s="1"/>
  <c r="CT383" i="3" s="1"/>
  <c r="CT384" i="3" s="1"/>
  <c r="CT385" i="3" s="1"/>
  <c r="CT386" i="3" s="1"/>
  <c r="CT387" i="3" s="1"/>
  <c r="CT388" i="3" s="1"/>
  <c r="CT389" i="3" s="1"/>
  <c r="CT390" i="3" s="1"/>
  <c r="CT391" i="3" s="1"/>
  <c r="CT392" i="3" s="1"/>
  <c r="CT393" i="3" s="1"/>
  <c r="CT394" i="3" s="1"/>
  <c r="CT395" i="3" s="1"/>
  <c r="CT396" i="3" s="1"/>
  <c r="CT397" i="3" s="1"/>
  <c r="CT398" i="3" s="1"/>
  <c r="CT399" i="3" s="1"/>
  <c r="CT400" i="3" s="1"/>
  <c r="CT401" i="3" s="1"/>
  <c r="CT402" i="3" s="1"/>
  <c r="CT403" i="3" s="1"/>
  <c r="CT404" i="3" s="1"/>
  <c r="CS374" i="3"/>
  <c r="CY371" i="3"/>
  <c r="CX371" i="3"/>
  <c r="CW371" i="3"/>
  <c r="CV371" i="3"/>
  <c r="CU371" i="3"/>
  <c r="CT371" i="3"/>
  <c r="CK802" i="3"/>
  <c r="CK801" i="3"/>
  <c r="CC801" i="3"/>
  <c r="BU801" i="3"/>
  <c r="BM801" i="3"/>
  <c r="BE801" i="3"/>
  <c r="AW801" i="3"/>
  <c r="AO801" i="3"/>
  <c r="AG801" i="3"/>
  <c r="Y801" i="3"/>
  <c r="Q801" i="3"/>
  <c r="I801" i="3"/>
  <c r="A802" i="3"/>
  <c r="A801" i="3"/>
  <c r="CK433" i="3"/>
  <c r="CC433" i="3"/>
  <c r="BU433" i="3"/>
  <c r="BM433" i="3"/>
  <c r="BE433" i="3"/>
  <c r="AW433" i="3"/>
  <c r="AO433" i="3"/>
  <c r="AG433" i="3"/>
  <c r="Y433" i="3"/>
  <c r="Q433" i="3"/>
  <c r="I433" i="3"/>
  <c r="G434" i="3"/>
  <c r="F434" i="3"/>
  <c r="E434" i="3"/>
  <c r="D434" i="3"/>
  <c r="C434" i="3"/>
  <c r="B434" i="3"/>
  <c r="A434" i="3"/>
  <c r="A433" i="3"/>
  <c r="CN63" i="4"/>
  <c r="CN801" i="4" s="1"/>
  <c r="CN64" i="4"/>
  <c r="CE63" i="4"/>
  <c r="CE433" i="4" s="1"/>
  <c r="BV63" i="4"/>
  <c r="BV433" i="4" s="1"/>
  <c r="BM63" i="4"/>
  <c r="BM433" i="4" s="1"/>
  <c r="BM64" i="4"/>
  <c r="BD63" i="4"/>
  <c r="BD801" i="4" s="1"/>
  <c r="AU63" i="4"/>
  <c r="AU433" i="4" s="1"/>
  <c r="AL63" i="4"/>
  <c r="AL433" i="4" s="1"/>
  <c r="AC63" i="4"/>
  <c r="AC801" i="4" s="1"/>
  <c r="T63" i="4"/>
  <c r="T801" i="4" s="1"/>
  <c r="K63" i="4"/>
  <c r="K801" i="4" s="1"/>
  <c r="B801" i="4"/>
  <c r="B433" i="4"/>
  <c r="DF388" i="4" l="1"/>
  <c r="DF596" i="4"/>
  <c r="DF420" i="4"/>
  <c r="DF404" i="4"/>
  <c r="DF500" i="4"/>
  <c r="DO887" i="4"/>
  <c r="DF644" i="4"/>
  <c r="DF457" i="4"/>
  <c r="DF545" i="4"/>
  <c r="DF809" i="4"/>
  <c r="DF977" i="4"/>
  <c r="DO452" i="4"/>
  <c r="DO612" i="4"/>
  <c r="DO756" i="4"/>
  <c r="DF385" i="4"/>
  <c r="DF465" i="4"/>
  <c r="DF657" i="4"/>
  <c r="DF689" i="4"/>
  <c r="DF721" i="4"/>
  <c r="DF785" i="4"/>
  <c r="DF817" i="4"/>
  <c r="DF881" i="4"/>
  <c r="DF1017" i="4"/>
  <c r="DF1073" i="4"/>
  <c r="DO428" i="4"/>
  <c r="DO615" i="4"/>
  <c r="DO759" i="4"/>
  <c r="DO972" i="4"/>
  <c r="DF401" i="4"/>
  <c r="DF569" i="4"/>
  <c r="DF641" i="4"/>
  <c r="DF877" i="4"/>
  <c r="DF425" i="4"/>
  <c r="DF625" i="4"/>
  <c r="DF645" i="4"/>
  <c r="DF889" i="4"/>
  <c r="DF953" i="4"/>
  <c r="DF1097" i="4"/>
  <c r="DO791" i="4"/>
  <c r="DF796" i="4"/>
  <c r="DF916" i="4"/>
  <c r="DF1060" i="4"/>
  <c r="DO375" i="4"/>
  <c r="DO407" i="4"/>
  <c r="DO663" i="4"/>
  <c r="DO767" i="4"/>
  <c r="DO807" i="4"/>
  <c r="DO935" i="4"/>
  <c r="DO999" i="4"/>
  <c r="DX378" i="4"/>
  <c r="DF396" i="4"/>
  <c r="DF564" i="4"/>
  <c r="DF668" i="4"/>
  <c r="DF860" i="4"/>
  <c r="DF1028" i="4"/>
  <c r="DO415" i="4"/>
  <c r="DO679" i="4"/>
  <c r="DO839" i="4"/>
  <c r="DF452" i="4"/>
  <c r="DF1076" i="4"/>
  <c r="DO727" i="4"/>
  <c r="DO975" i="4"/>
  <c r="DF501" i="4"/>
  <c r="DF797" i="4"/>
  <c r="DO520" i="4"/>
  <c r="DO840" i="4"/>
  <c r="DO1032" i="4"/>
  <c r="DF1093" i="4"/>
  <c r="DO392" i="4"/>
  <c r="DF421" i="4"/>
  <c r="DF965" i="4"/>
  <c r="DF1045" i="4"/>
  <c r="DO648" i="4"/>
  <c r="DF669" i="4"/>
  <c r="DF389" i="4"/>
  <c r="DF941" i="4"/>
  <c r="DF1069" i="4"/>
  <c r="DX586" i="4"/>
  <c r="DX418" i="4"/>
  <c r="DF724" i="4"/>
  <c r="DF876" i="4"/>
  <c r="DF529" i="4"/>
  <c r="DF565" i="4"/>
  <c r="DF628" i="4"/>
  <c r="DF700" i="4"/>
  <c r="DO599" i="4"/>
  <c r="DF577" i="4"/>
  <c r="DF1041" i="4"/>
  <c r="DO559" i="4"/>
  <c r="DO855" i="4"/>
  <c r="DF948" i="4"/>
  <c r="DF804" i="4"/>
  <c r="DF613" i="4"/>
  <c r="DO572" i="4"/>
  <c r="DF469" i="4"/>
  <c r="DF676" i="4"/>
  <c r="DO575" i="4"/>
  <c r="DX578" i="4"/>
  <c r="DF481" i="4"/>
  <c r="DF516" i="4"/>
  <c r="DO583" i="4"/>
  <c r="DO655" i="4"/>
  <c r="DF1029" i="4"/>
  <c r="DF601" i="4"/>
  <c r="DF493" i="4"/>
  <c r="DF1005" i="4"/>
  <c r="DO535" i="4"/>
  <c r="DO647" i="4"/>
  <c r="DF852" i="4"/>
  <c r="DO551" i="4"/>
  <c r="DO671" i="4"/>
  <c r="DO991" i="4"/>
  <c r="DF572" i="4"/>
  <c r="DO480" i="4"/>
  <c r="DF540" i="4"/>
  <c r="DF541" i="4"/>
  <c r="DO400" i="4"/>
  <c r="DF477" i="4"/>
  <c r="DF553" i="4"/>
  <c r="DF684" i="4"/>
  <c r="DF780" i="4"/>
  <c r="DF989" i="4"/>
  <c r="DF1053" i="4"/>
  <c r="DO591" i="4"/>
  <c r="DO687" i="4"/>
  <c r="DO1087" i="4"/>
  <c r="DF972" i="4"/>
  <c r="DO831" i="4"/>
  <c r="DF473" i="4"/>
  <c r="DF505" i="4"/>
  <c r="DO544" i="4"/>
  <c r="DF476" i="4"/>
  <c r="DF681" i="4"/>
  <c r="DF777" i="4"/>
  <c r="DF988" i="4"/>
  <c r="DF445" i="4"/>
  <c r="DF517" i="4"/>
  <c r="DF652" i="4"/>
  <c r="DO700" i="4"/>
  <c r="DO432" i="4"/>
  <c r="DO479" i="4"/>
  <c r="DF828" i="4"/>
  <c r="DO396" i="4"/>
  <c r="DO639" i="4"/>
  <c r="CS754" i="3"/>
  <c r="CS386" i="3"/>
  <c r="DF377" i="4"/>
  <c r="DF489" i="4"/>
  <c r="DF653" i="4"/>
  <c r="DF693" i="4"/>
  <c r="DF732" i="4"/>
  <c r="DO447" i="4"/>
  <c r="DO704" i="4"/>
  <c r="DF748" i="4"/>
  <c r="DF812" i="4"/>
  <c r="DO383" i="4"/>
  <c r="DO431" i="4"/>
  <c r="DF1101" i="4"/>
  <c r="DO735" i="4"/>
  <c r="DO540" i="4"/>
  <c r="DO637" i="4"/>
  <c r="DF713" i="4"/>
  <c r="DF765" i="4"/>
  <c r="DF829" i="4"/>
  <c r="DO543" i="4"/>
  <c r="DX387" i="4"/>
  <c r="DF524" i="4"/>
  <c r="DF697" i="4"/>
  <c r="DF1004" i="4"/>
  <c r="DO895" i="4"/>
  <c r="DO1071" i="4"/>
  <c r="DX426" i="4"/>
  <c r="DX514" i="4"/>
  <c r="DO1079" i="4"/>
  <c r="DX466" i="4"/>
  <c r="DX522" i="4"/>
  <c r="DO683" i="4"/>
  <c r="DO739" i="4"/>
  <c r="DO947" i="4"/>
  <c r="DO499" i="4"/>
  <c r="DF437" i="4"/>
  <c r="DF525" i="4"/>
  <c r="DF532" i="4"/>
  <c r="DF549" i="4"/>
  <c r="DF688" i="4"/>
  <c r="DF709" i="4"/>
  <c r="DF716" i="4"/>
  <c r="DF736" i="4"/>
  <c r="DF836" i="4"/>
  <c r="DF924" i="4"/>
  <c r="DF952" i="4"/>
  <c r="DF973" i="4"/>
  <c r="DO455" i="4"/>
  <c r="DO495" i="4"/>
  <c r="DO503" i="4"/>
  <c r="DO552" i="4"/>
  <c r="DO695" i="4"/>
  <c r="DO1000" i="4"/>
  <c r="DO1096" i="4"/>
  <c r="DF1032" i="4"/>
  <c r="DO443" i="4"/>
  <c r="DF832" i="4"/>
  <c r="DO619" i="4"/>
  <c r="DO808" i="4"/>
  <c r="DF533" i="4"/>
  <c r="DF557" i="4"/>
  <c r="DF717" i="4"/>
  <c r="DF997" i="4"/>
  <c r="DF1064" i="4"/>
  <c r="DO456" i="4"/>
  <c r="DO511" i="4"/>
  <c r="DO568" i="4"/>
  <c r="DO819" i="4"/>
  <c r="DO1075" i="4"/>
  <c r="DX518" i="4"/>
  <c r="DF456" i="4"/>
  <c r="DF480" i="4"/>
  <c r="DO488" i="4"/>
  <c r="DO904" i="4"/>
  <c r="DF485" i="4"/>
  <c r="DF512" i="4"/>
  <c r="DF536" i="4"/>
  <c r="DF560" i="4"/>
  <c r="DF588" i="4"/>
  <c r="DF612" i="4"/>
  <c r="DO1064" i="4"/>
  <c r="DX506" i="4"/>
  <c r="DX570" i="4"/>
  <c r="DO379" i="4"/>
  <c r="DO416" i="4"/>
  <c r="DF424" i="4"/>
  <c r="DO755" i="4"/>
  <c r="DF381" i="4"/>
  <c r="DF781" i="4"/>
  <c r="DO384" i="4"/>
  <c r="DO424" i="4"/>
  <c r="DX498" i="4"/>
  <c r="DX507" i="4"/>
  <c r="R40" i="7"/>
  <c r="R58" i="7" s="1"/>
  <c r="DO629" i="4"/>
  <c r="DX635" i="4"/>
  <c r="CS446" i="3"/>
  <c r="DO1100" i="4"/>
  <c r="DX687" i="4"/>
  <c r="DO812" i="4"/>
  <c r="K37" i="2"/>
  <c r="DO1036" i="4"/>
  <c r="K38" i="2"/>
  <c r="DO876" i="4"/>
  <c r="DO1044" i="4"/>
  <c r="DX407" i="4"/>
  <c r="I77" i="3"/>
  <c r="Q77" i="3" s="1"/>
  <c r="Y77" i="3" s="1"/>
  <c r="AG77" i="3" s="1"/>
  <c r="AO77" i="3" s="1"/>
  <c r="AW77" i="3" s="1"/>
  <c r="BE77" i="3" s="1"/>
  <c r="BM77" i="3" s="1"/>
  <c r="BU77" i="3" s="1"/>
  <c r="CC77" i="3" s="1"/>
  <c r="CK77" i="3" s="1"/>
  <c r="CS77" i="3" s="1"/>
  <c r="A78" i="3"/>
  <c r="A816" i="3" s="1"/>
  <c r="DF1105" i="4"/>
  <c r="DO556" i="4"/>
  <c r="DO564" i="4"/>
  <c r="AA40" i="7"/>
  <c r="AA58" i="7" s="1"/>
  <c r="AW19" i="7"/>
  <c r="W40" i="7"/>
  <c r="W58" i="7" s="1"/>
  <c r="AE19" i="7"/>
  <c r="AC40" i="7"/>
  <c r="AC58" i="7" s="1"/>
  <c r="BI19" i="7"/>
  <c r="X41" i="7"/>
  <c r="X59" i="7" s="1"/>
  <c r="AK20" i="7"/>
  <c r="AD41" i="7"/>
  <c r="AD59" i="7" s="1"/>
  <c r="BO20" i="7"/>
  <c r="X42" i="7"/>
  <c r="X60" i="7" s="1"/>
  <c r="AK21" i="7"/>
  <c r="U41" i="7"/>
  <c r="U59" i="7" s="1"/>
  <c r="S20" i="7"/>
  <c r="DX663" i="4"/>
  <c r="BO19" i="7"/>
  <c r="AD40" i="7"/>
  <c r="AD58" i="7" s="1"/>
  <c r="AE42" i="7"/>
  <c r="AE60" i="7" s="1"/>
  <c r="BU21" i="7"/>
  <c r="U40" i="7"/>
  <c r="U58" i="7" s="1"/>
  <c r="S19" i="7"/>
  <c r="X40" i="7"/>
  <c r="X58" i="7" s="1"/>
  <c r="AK19" i="7"/>
  <c r="AE40" i="7"/>
  <c r="AE58" i="7" s="1"/>
  <c r="BU19" i="7"/>
  <c r="AA41" i="7"/>
  <c r="AA59" i="7" s="1"/>
  <c r="AW20" i="7"/>
  <c r="BO21" i="7"/>
  <c r="AD42" i="7"/>
  <c r="AD60" i="7" s="1"/>
  <c r="R41" i="7"/>
  <c r="R59" i="7" s="1"/>
  <c r="W41" i="7"/>
  <c r="W59" i="7" s="1"/>
  <c r="AE20" i="7"/>
  <c r="BU20" i="7"/>
  <c r="AE41" i="7"/>
  <c r="AE59" i="7" s="1"/>
  <c r="W42" i="7"/>
  <c r="W60" i="7" s="1"/>
  <c r="AE21" i="7"/>
  <c r="AC42" i="7"/>
  <c r="AC60" i="7" s="1"/>
  <c r="BI21" i="7"/>
  <c r="Y40" i="7"/>
  <c r="Y58" i="7" s="1"/>
  <c r="AQ19" i="7"/>
  <c r="BI20" i="7"/>
  <c r="AC41" i="7"/>
  <c r="AC59" i="7" s="1"/>
  <c r="AB42" i="7"/>
  <c r="AB60" i="7" s="1"/>
  <c r="BC21" i="7"/>
  <c r="A18" i="3"/>
  <c r="A388" i="3" s="1"/>
  <c r="I17" i="3"/>
  <c r="Q17" i="3" s="1"/>
  <c r="Y17" i="3" s="1"/>
  <c r="AG17" i="3" s="1"/>
  <c r="AO17" i="3" s="1"/>
  <c r="AW17" i="3" s="1"/>
  <c r="BE17" i="3" s="1"/>
  <c r="BM17" i="3" s="1"/>
  <c r="BU17" i="3" s="1"/>
  <c r="CC17" i="3" s="1"/>
  <c r="CK17" i="3" s="1"/>
  <c r="CS17" i="3" s="1"/>
  <c r="CS387" i="3" s="1"/>
  <c r="Y41" i="7"/>
  <c r="Y59" i="7" s="1"/>
  <c r="AQ20" i="7"/>
  <c r="AB41" i="7"/>
  <c r="AB59" i="7" s="1"/>
  <c r="BC20" i="7"/>
  <c r="Y42" i="7"/>
  <c r="Y60" i="7" s="1"/>
  <c r="AQ21" i="7"/>
  <c r="AB40" i="7"/>
  <c r="AB58" i="7" s="1"/>
  <c r="BC19" i="7"/>
  <c r="U42" i="7"/>
  <c r="U60" i="7" s="1"/>
  <c r="S21" i="7"/>
  <c r="AA42" i="7"/>
  <c r="AA60" i="7" s="1"/>
  <c r="AW21" i="7"/>
  <c r="K39" i="2"/>
  <c r="C60" i="7"/>
  <c r="R42" i="7"/>
  <c r="DX799" i="4"/>
  <c r="G19" i="7"/>
  <c r="G21" i="7"/>
  <c r="G20" i="7"/>
  <c r="AC433" i="3"/>
  <c r="AS433" i="3"/>
  <c r="BR433" i="3"/>
  <c r="J433" i="3"/>
  <c r="AE433" i="3"/>
  <c r="BB433" i="3"/>
  <c r="CM433" i="3"/>
  <c r="BW433" i="3"/>
  <c r="CN433" i="3"/>
  <c r="T433" i="3"/>
  <c r="AY433" i="3"/>
  <c r="O433" i="3"/>
  <c r="W433" i="3"/>
  <c r="BX433" i="3"/>
  <c r="BH433" i="3"/>
  <c r="AA433" i="3"/>
  <c r="BO433" i="3"/>
  <c r="CF433" i="3"/>
  <c r="L433" i="3"/>
  <c r="BV433" i="3"/>
  <c r="AL433" i="3"/>
  <c r="BK433" i="3"/>
  <c r="CO433" i="3"/>
  <c r="CI433" i="3"/>
  <c r="BF433" i="3"/>
  <c r="BN433" i="3"/>
  <c r="M433" i="3"/>
  <c r="S433" i="3"/>
  <c r="AQ433" i="3"/>
  <c r="R433" i="3"/>
  <c r="Z433" i="3"/>
  <c r="AT433" i="3"/>
  <c r="BJ433" i="3"/>
  <c r="CP433" i="3"/>
  <c r="K433" i="3"/>
  <c r="AK433" i="3"/>
  <c r="N433" i="3"/>
  <c r="BA433" i="3"/>
  <c r="AM433" i="3"/>
  <c r="AX433" i="3"/>
  <c r="CE433" i="3"/>
  <c r="CQ433" i="3"/>
  <c r="V433" i="3"/>
  <c r="AP433" i="3"/>
  <c r="U433" i="3"/>
  <c r="AR433" i="3"/>
  <c r="BY433" i="3"/>
  <c r="BS433" i="3"/>
  <c r="AB433" i="3"/>
  <c r="BQ433" i="3"/>
  <c r="AD433" i="3"/>
  <c r="AU433" i="3"/>
  <c r="BI433" i="3"/>
  <c r="BP433" i="3"/>
  <c r="CG433" i="3"/>
  <c r="CA433" i="3"/>
  <c r="AI433" i="3"/>
  <c r="CL433" i="3"/>
  <c r="AJ433" i="3"/>
  <c r="AZ433" i="3"/>
  <c r="AH433" i="3"/>
  <c r="BZ433" i="3"/>
  <c r="BC433" i="3"/>
  <c r="CD433" i="3"/>
  <c r="BG433" i="3"/>
  <c r="CH433" i="3"/>
  <c r="DX711" i="4"/>
  <c r="DX435" i="4"/>
  <c r="CW801" i="4"/>
  <c r="DX1103" i="4"/>
  <c r="DX911" i="4"/>
  <c r="DX823" i="4"/>
  <c r="DX771" i="4"/>
  <c r="DX923" i="4"/>
  <c r="DX987" i="4"/>
  <c r="DX552" i="4"/>
  <c r="DX583" i="4"/>
  <c r="DX599" i="4"/>
  <c r="DX647" i="4"/>
  <c r="DX747" i="4"/>
  <c r="DX887" i="4"/>
  <c r="DO596" i="4"/>
  <c r="DO788" i="4"/>
  <c r="DO1004" i="4"/>
  <c r="DX383" i="4"/>
  <c r="DX607" i="4"/>
  <c r="DX639" i="4"/>
  <c r="DX655" i="4"/>
  <c r="DX807" i="4"/>
  <c r="DX903" i="4"/>
  <c r="DX991" i="4"/>
  <c r="DO380" i="4"/>
  <c r="DO436" i="4"/>
  <c r="DO460" i="4"/>
  <c r="DO468" i="4"/>
  <c r="DO492" i="4"/>
  <c r="DO524" i="4"/>
  <c r="DO532" i="4"/>
  <c r="DO724" i="4"/>
  <c r="DO948" i="4"/>
  <c r="DO1076" i="4"/>
  <c r="DX391" i="4"/>
  <c r="DX527" i="4"/>
  <c r="DX679" i="4"/>
  <c r="DX695" i="4"/>
  <c r="DX727" i="4"/>
  <c r="DX743" i="4"/>
  <c r="DX831" i="4"/>
  <c r="DO404" i="4"/>
  <c r="DO412" i="4"/>
  <c r="DO500" i="4"/>
  <c r="DO684" i="4"/>
  <c r="DO988" i="4"/>
  <c r="DO1020" i="4"/>
  <c r="DX423" i="4"/>
  <c r="DX551" i="4"/>
  <c r="DX559" i="4"/>
  <c r="DX847" i="4"/>
  <c r="DX935" i="4"/>
  <c r="DX1039" i="4"/>
  <c r="DO1084" i="4"/>
  <c r="DX447" i="4"/>
  <c r="DX767" i="4"/>
  <c r="DX855" i="4"/>
  <c r="DO644" i="4"/>
  <c r="DO692" i="4"/>
  <c r="DO996" i="4"/>
  <c r="DX871" i="4"/>
  <c r="DX959" i="4"/>
  <c r="DX1071" i="4"/>
  <c r="DO588" i="4"/>
  <c r="DX879" i="4"/>
  <c r="DX983" i="4"/>
  <c r="DO829" i="4"/>
  <c r="DO461" i="4"/>
  <c r="DO801" i="4"/>
  <c r="DO433" i="4"/>
  <c r="DF690" i="4"/>
  <c r="DF1058" i="4"/>
  <c r="CS805" i="3"/>
  <c r="CS437" i="3"/>
  <c r="DI807" i="3"/>
  <c r="DF498" i="4"/>
  <c r="DX1048" i="4"/>
  <c r="DX680" i="4"/>
  <c r="DX968" i="4"/>
  <c r="DX600" i="4"/>
  <c r="DF682" i="4"/>
  <c r="DF1050" i="4"/>
  <c r="DF674" i="4"/>
  <c r="DF1042" i="4"/>
  <c r="DF666" i="4"/>
  <c r="DF1034" i="4"/>
  <c r="CS751" i="3"/>
  <c r="CS383" i="3"/>
  <c r="CS743" i="3"/>
  <c r="CS375" i="3"/>
  <c r="DA807" i="3"/>
  <c r="DA439" i="3"/>
  <c r="DI377" i="3"/>
  <c r="DI745" i="3"/>
  <c r="DF446" i="4"/>
  <c r="DF462" i="4"/>
  <c r="DX459" i="4"/>
  <c r="DX471" i="4"/>
  <c r="DX575" i="4"/>
  <c r="DX587" i="4"/>
  <c r="DX675" i="4"/>
  <c r="DX863" i="4"/>
  <c r="DX1087" i="4"/>
  <c r="DO476" i="4"/>
  <c r="DO548" i="4"/>
  <c r="DO565" i="4"/>
  <c r="DO573" i="4"/>
  <c r="DO584" i="4"/>
  <c r="DO605" i="4"/>
  <c r="DO616" i="4"/>
  <c r="DO660" i="4"/>
  <c r="DO776" i="4"/>
  <c r="DO872" i="4"/>
  <c r="DO968" i="4"/>
  <c r="DX415" i="4"/>
  <c r="DX467" i="4"/>
  <c r="DX571" i="4"/>
  <c r="DX631" i="4"/>
  <c r="DX867" i="4"/>
  <c r="DX891" i="4"/>
  <c r="DX1035" i="4"/>
  <c r="DX1107" i="4"/>
  <c r="DX1059" i="4"/>
  <c r="DX859" i="4"/>
  <c r="DF1031" i="4"/>
  <c r="DF1035" i="4"/>
  <c r="L21" i="7"/>
  <c r="DF458" i="4"/>
  <c r="DO521" i="4"/>
  <c r="DO717" i="4"/>
  <c r="DO957" i="4"/>
  <c r="DA804" i="3"/>
  <c r="DA436" i="3"/>
  <c r="DF439" i="4"/>
  <c r="DF907" i="4"/>
  <c r="DF915" i="4"/>
  <c r="DX904" i="4"/>
  <c r="DX536" i="4"/>
  <c r="DX756" i="4"/>
  <c r="DX388" i="4"/>
  <c r="DX744" i="4"/>
  <c r="DX376" i="4"/>
  <c r="DO1041" i="4"/>
  <c r="DO673" i="4"/>
  <c r="DO653" i="4"/>
  <c r="DO1021" i="4"/>
  <c r="DO1017" i="4"/>
  <c r="DO649" i="4"/>
  <c r="DO921" i="4"/>
  <c r="DO553" i="4"/>
  <c r="DO877" i="4"/>
  <c r="DO509" i="4"/>
  <c r="DO493" i="4"/>
  <c r="DO861" i="4"/>
  <c r="DO849" i="4"/>
  <c r="DO481" i="4"/>
  <c r="DO841" i="4"/>
  <c r="DO473" i="4"/>
  <c r="DO821" i="4"/>
  <c r="DO453" i="4"/>
  <c r="DO813" i="4"/>
  <c r="DO445" i="4"/>
  <c r="DO429" i="4"/>
  <c r="DO797" i="4"/>
  <c r="DO769" i="4"/>
  <c r="DO401" i="4"/>
  <c r="DO761" i="4"/>
  <c r="DO393" i="4"/>
  <c r="DF626" i="4"/>
  <c r="DF994" i="4"/>
  <c r="DF618" i="4"/>
  <c r="DF986" i="4"/>
  <c r="DF610" i="4"/>
  <c r="DF978" i="4"/>
  <c r="DF602" i="4"/>
  <c r="DF970" i="4"/>
  <c r="DF594" i="4"/>
  <c r="DF962" i="4"/>
  <c r="DF858" i="4"/>
  <c r="DF490" i="4"/>
  <c r="DF850" i="4"/>
  <c r="DF482" i="4"/>
  <c r="DF822" i="4"/>
  <c r="DF454" i="4"/>
  <c r="DF818" i="4"/>
  <c r="DF450" i="4"/>
  <c r="DF802" i="4"/>
  <c r="DF434" i="4"/>
  <c r="DF750" i="4"/>
  <c r="DF382" i="4"/>
  <c r="DI742" i="3"/>
  <c r="DI374" i="3"/>
  <c r="DI803" i="3"/>
  <c r="DI435" i="3"/>
  <c r="DO754" i="4"/>
  <c r="DO386" i="4"/>
  <c r="DF803" i="4"/>
  <c r="DF435" i="4"/>
  <c r="CS384" i="3"/>
  <c r="CS380" i="3"/>
  <c r="DA383" i="3"/>
  <c r="DO454" i="4"/>
  <c r="DO925" i="4"/>
  <c r="DX416" i="4"/>
  <c r="DX512" i="4"/>
  <c r="DO446" i="4"/>
  <c r="BM801" i="4"/>
  <c r="DF703" i="4"/>
  <c r="DF727" i="4"/>
  <c r="DF843" i="4"/>
  <c r="DF851" i="4"/>
  <c r="DF971" i="4"/>
  <c r="DF1002" i="4"/>
  <c r="DF1010" i="4"/>
  <c r="DF1018" i="4"/>
  <c r="DF1026" i="4"/>
  <c r="DF1066" i="4"/>
  <c r="DF1074" i="4"/>
  <c r="DF1082" i="4"/>
  <c r="DF1090" i="4"/>
  <c r="DF1098" i="4"/>
  <c r="DO641" i="4"/>
  <c r="DO693" i="4"/>
  <c r="DO765" i="4"/>
  <c r="DO989" i="4"/>
  <c r="DO1053" i="4"/>
  <c r="DX432" i="4"/>
  <c r="DX480" i="4"/>
  <c r="DX608" i="4"/>
  <c r="DF1099" i="4"/>
  <c r="DF1106" i="4"/>
  <c r="DO413" i="4"/>
  <c r="DO421" i="4"/>
  <c r="DO533" i="4"/>
  <c r="DO541" i="4"/>
  <c r="DO581" i="4"/>
  <c r="DO657" i="4"/>
  <c r="DO669" i="4"/>
  <c r="DO705" i="4"/>
  <c r="DO893" i="4"/>
  <c r="DX400" i="4"/>
  <c r="DX424" i="4"/>
  <c r="DX440" i="4"/>
  <c r="DX1065" i="4"/>
  <c r="DX697" i="4"/>
  <c r="DX1057" i="4"/>
  <c r="DX689" i="4"/>
  <c r="DX1041" i="4"/>
  <c r="DX673" i="4"/>
  <c r="DX1033" i="4"/>
  <c r="DX665" i="4"/>
  <c r="DX1025" i="4"/>
  <c r="DX657" i="4"/>
  <c r="DX1017" i="4"/>
  <c r="DX649" i="4"/>
  <c r="DX1009" i="4"/>
  <c r="DX641" i="4"/>
  <c r="DX993" i="4"/>
  <c r="DX625" i="4"/>
  <c r="DX985" i="4"/>
  <c r="DX617" i="4"/>
  <c r="DX977" i="4"/>
  <c r="DX609" i="4"/>
  <c r="DX969" i="4"/>
  <c r="DX601" i="4"/>
  <c r="DX961" i="4"/>
  <c r="DX593" i="4"/>
  <c r="DX953" i="4"/>
  <c r="DX585" i="4"/>
  <c r="DX945" i="4"/>
  <c r="DX577" i="4"/>
  <c r="DX937" i="4"/>
  <c r="DX569" i="4"/>
  <c r="DX913" i="4"/>
  <c r="DX545" i="4"/>
  <c r="DX905" i="4"/>
  <c r="DX537" i="4"/>
  <c r="DX881" i="4"/>
  <c r="DX513" i="4"/>
  <c r="DX873" i="4"/>
  <c r="DX505" i="4"/>
  <c r="DX849" i="4"/>
  <c r="DX481" i="4"/>
  <c r="DX841" i="4"/>
  <c r="DX473" i="4"/>
  <c r="DX817" i="4"/>
  <c r="DX449" i="4"/>
  <c r="DX1097" i="4"/>
  <c r="DX729" i="4"/>
  <c r="DX1089" i="4"/>
  <c r="DX721" i="4"/>
  <c r="DX1081" i="4"/>
  <c r="DX713" i="4"/>
  <c r="DX1073" i="4"/>
  <c r="DX705" i="4"/>
  <c r="DX1049" i="4"/>
  <c r="DX681" i="4"/>
  <c r="DX1001" i="4"/>
  <c r="DX633" i="4"/>
  <c r="DX949" i="4"/>
  <c r="DX581" i="4"/>
  <c r="DX921" i="4"/>
  <c r="DX553" i="4"/>
  <c r="DX897" i="4"/>
  <c r="DX529" i="4"/>
  <c r="DX889" i="4"/>
  <c r="DX521" i="4"/>
  <c r="DX497" i="4"/>
  <c r="DX865" i="4"/>
  <c r="DX465" i="4"/>
  <c r="DX833" i="4"/>
  <c r="DX809" i="4"/>
  <c r="DX441" i="4"/>
  <c r="DX801" i="4"/>
  <c r="DX433" i="4"/>
  <c r="DX1105" i="4"/>
  <c r="DX737" i="4"/>
  <c r="DX929" i="4"/>
  <c r="DX561" i="4"/>
  <c r="DX857" i="4"/>
  <c r="DX489" i="4"/>
  <c r="DX825" i="4"/>
  <c r="DX457" i="4"/>
  <c r="DX793" i="4"/>
  <c r="DX425" i="4"/>
  <c r="DX417" i="4"/>
  <c r="DX785" i="4"/>
  <c r="DX777" i="4"/>
  <c r="DX409" i="4"/>
  <c r="DO934" i="4"/>
  <c r="DO566" i="4"/>
  <c r="DO830" i="4"/>
  <c r="DO462" i="4"/>
  <c r="DO806" i="4"/>
  <c r="DO438" i="4"/>
  <c r="DO762" i="4"/>
  <c r="DO394" i="4"/>
  <c r="DO758" i="4"/>
  <c r="DO390" i="4"/>
  <c r="DF1103" i="4"/>
  <c r="DF735" i="4"/>
  <c r="DF719" i="4"/>
  <c r="DF1087" i="4"/>
  <c r="DF711" i="4"/>
  <c r="DF1079" i="4"/>
  <c r="DF1059" i="4"/>
  <c r="DF691" i="4"/>
  <c r="DF659" i="4"/>
  <c r="DF1027" i="4"/>
  <c r="DF1019" i="4"/>
  <c r="DF651" i="4"/>
  <c r="DF1007" i="4"/>
  <c r="DF639" i="4"/>
  <c r="DF999" i="4"/>
  <c r="DF631" i="4"/>
  <c r="DF991" i="4"/>
  <c r="DF623" i="4"/>
  <c r="DF619" i="4"/>
  <c r="DF987" i="4"/>
  <c r="DF611" i="4"/>
  <c r="DF979" i="4"/>
  <c r="DF599" i="4"/>
  <c r="DF967" i="4"/>
  <c r="DF959" i="4"/>
  <c r="DF591" i="4"/>
  <c r="DF531" i="4"/>
  <c r="DF899" i="4"/>
  <c r="DF523" i="4"/>
  <c r="DF891" i="4"/>
  <c r="DF507" i="4"/>
  <c r="DF875" i="4"/>
  <c r="DF839" i="4"/>
  <c r="DF471" i="4"/>
  <c r="DF463" i="4"/>
  <c r="DF831" i="4"/>
  <c r="DF791" i="4"/>
  <c r="DF423" i="4"/>
  <c r="DF787" i="4"/>
  <c r="DF419" i="4"/>
  <c r="DF387" i="4"/>
  <c r="DF755" i="4"/>
  <c r="CS376" i="3"/>
  <c r="DA434" i="3"/>
  <c r="DA444" i="3"/>
  <c r="DF379" i="4"/>
  <c r="DF383" i="4"/>
  <c r="DF519" i="4"/>
  <c r="DF1011" i="4"/>
  <c r="DF1107" i="4"/>
  <c r="DO382" i="4"/>
  <c r="DX401" i="4"/>
  <c r="DX769" i="4"/>
  <c r="DX761" i="4"/>
  <c r="DX393" i="4"/>
  <c r="DX753" i="4"/>
  <c r="DX385" i="4"/>
  <c r="DX745" i="4"/>
  <c r="DX377" i="4"/>
  <c r="DO1014" i="4"/>
  <c r="DO646" i="4"/>
  <c r="DO1006" i="4"/>
  <c r="DO638" i="4"/>
  <c r="DO998" i="4"/>
  <c r="DO630" i="4"/>
  <c r="DO942" i="4"/>
  <c r="DO574" i="4"/>
  <c r="DO862" i="4"/>
  <c r="DO494" i="4"/>
  <c r="DO854" i="4"/>
  <c r="DO486" i="4"/>
  <c r="DO846" i="4"/>
  <c r="DO478" i="4"/>
  <c r="DO766" i="4"/>
  <c r="DO398" i="4"/>
  <c r="DF1091" i="4"/>
  <c r="DF723" i="4"/>
  <c r="DF715" i="4"/>
  <c r="DF1083" i="4"/>
  <c r="DF1075" i="4"/>
  <c r="DF707" i="4"/>
  <c r="DF1051" i="4"/>
  <c r="DF683" i="4"/>
  <c r="DF675" i="4"/>
  <c r="DF1043" i="4"/>
  <c r="DF1039" i="4"/>
  <c r="DF671" i="4"/>
  <c r="DF1023" i="4"/>
  <c r="DF655" i="4"/>
  <c r="DF1015" i="4"/>
  <c r="DF647" i="4"/>
  <c r="DF975" i="4"/>
  <c r="DF607" i="4"/>
  <c r="DF955" i="4"/>
  <c r="DF587" i="4"/>
  <c r="DF951" i="4"/>
  <c r="DF583" i="4"/>
  <c r="DF947" i="4"/>
  <c r="DF579" i="4"/>
  <c r="DF939" i="4"/>
  <c r="DF571" i="4"/>
  <c r="DF567" i="4"/>
  <c r="DF935" i="4"/>
  <c r="DF927" i="4"/>
  <c r="DF559" i="4"/>
  <c r="DF919" i="4"/>
  <c r="DF551" i="4"/>
  <c r="DF911" i="4"/>
  <c r="DF543" i="4"/>
  <c r="DF903" i="4"/>
  <c r="DF535" i="4"/>
  <c r="DF895" i="4"/>
  <c r="DF527" i="4"/>
  <c r="DF879" i="4"/>
  <c r="DF511" i="4"/>
  <c r="DF871" i="4"/>
  <c r="DF503" i="4"/>
  <c r="DF835" i="4"/>
  <c r="DF467" i="4"/>
  <c r="DF459" i="4"/>
  <c r="DF827" i="4"/>
  <c r="DF819" i="4"/>
  <c r="DF451" i="4"/>
  <c r="DF443" i="4"/>
  <c r="DF811" i="4"/>
  <c r="DF767" i="4"/>
  <c r="DF399" i="4"/>
  <c r="DF759" i="4"/>
  <c r="DF391" i="4"/>
  <c r="DF743" i="4"/>
  <c r="DF375" i="4"/>
  <c r="DI382" i="3"/>
  <c r="DI750" i="3"/>
  <c r="DI802" i="3"/>
  <c r="DI434" i="3"/>
  <c r="DI804" i="3"/>
  <c r="DI436" i="3"/>
  <c r="CS810" i="3"/>
  <c r="DA379" i="3"/>
  <c r="DA808" i="3"/>
  <c r="DI444" i="3"/>
  <c r="DF395" i="4"/>
  <c r="DF403" i="4"/>
  <c r="DF407" i="4"/>
  <c r="DF487" i="4"/>
  <c r="DF515" i="4"/>
  <c r="DF627" i="4"/>
  <c r="DF635" i="4"/>
  <c r="DF783" i="4"/>
  <c r="DF795" i="4"/>
  <c r="DF1067" i="4"/>
  <c r="DA375" i="3"/>
  <c r="DI440" i="3"/>
  <c r="DF555" i="4"/>
  <c r="DF595" i="4"/>
  <c r="DF779" i="4"/>
  <c r="DF859" i="4"/>
  <c r="DF867" i="4"/>
  <c r="DF931" i="4"/>
  <c r="DX496" i="4"/>
  <c r="DX504" i="4"/>
  <c r="DX544" i="4"/>
  <c r="DX592" i="4"/>
  <c r="DX616" i="4"/>
  <c r="DX656" i="4"/>
  <c r="DF448" i="4"/>
  <c r="DF600" i="4"/>
  <c r="DF648" i="4"/>
  <c r="DF672" i="4"/>
  <c r="DF808" i="4"/>
  <c r="DF888" i="4"/>
  <c r="DF912" i="4"/>
  <c r="DF984" i="4"/>
  <c r="DF1024" i="4"/>
  <c r="DO483" i="4"/>
  <c r="DO635" i="4"/>
  <c r="DO723" i="4"/>
  <c r="DO859" i="4"/>
  <c r="DO875" i="4"/>
  <c r="DO931" i="4"/>
  <c r="DO1059" i="4"/>
  <c r="DX438" i="4"/>
  <c r="DX582" i="4"/>
  <c r="DF504" i="4"/>
  <c r="DF528" i="4"/>
  <c r="DF576" i="4"/>
  <c r="DF704" i="4"/>
  <c r="DF728" i="4"/>
  <c r="DO539" i="4"/>
  <c r="DO603" i="4"/>
  <c r="DO667" i="4"/>
  <c r="DO915" i="4"/>
  <c r="DO1043" i="4"/>
  <c r="DF472" i="4"/>
  <c r="DF496" i="4"/>
  <c r="DF592" i="4"/>
  <c r="DF640" i="4"/>
  <c r="DF976" i="4"/>
  <c r="DO459" i="4"/>
  <c r="DO475" i="4"/>
  <c r="DO627" i="4"/>
  <c r="DO651" i="4"/>
  <c r="DO899" i="4"/>
  <c r="DO955" i="4"/>
  <c r="DO1027" i="4"/>
  <c r="DO1083" i="4"/>
  <c r="DO1099" i="4"/>
  <c r="DX510" i="4"/>
  <c r="DF552" i="4"/>
  <c r="DF680" i="4"/>
  <c r="DF720" i="4"/>
  <c r="DO523" i="4"/>
  <c r="DO555" i="4"/>
  <c r="DO571" i="4"/>
  <c r="DO883" i="4"/>
  <c r="DO1011" i="4"/>
  <c r="DX526" i="4"/>
  <c r="DX558" i="4"/>
  <c r="DX574" i="4"/>
  <c r="DF568" i="4"/>
  <c r="DF632" i="4"/>
  <c r="DF1080" i="4"/>
  <c r="DO1067" i="4"/>
  <c r="DX502" i="4"/>
  <c r="DF856" i="4"/>
  <c r="DO467" i="4"/>
  <c r="DO611" i="4"/>
  <c r="DF624" i="4"/>
  <c r="DO595" i="4"/>
  <c r="DX566" i="4"/>
  <c r="DO803" i="4"/>
  <c r="DF400" i="4"/>
  <c r="DF760" i="4"/>
  <c r="DF784" i="4"/>
  <c r="DO419" i="4"/>
  <c r="DO795" i="4"/>
  <c r="DX406" i="4"/>
  <c r="DX422" i="4"/>
  <c r="DF800" i="4"/>
  <c r="DF776" i="4"/>
  <c r="DO403" i="4"/>
  <c r="DO763" i="4"/>
  <c r="DO779" i="4"/>
  <c r="DX414" i="4"/>
  <c r="DF384" i="4"/>
  <c r="DX430" i="4"/>
  <c r="DO744" i="4"/>
  <c r="DF376" i="4"/>
  <c r="DF374" i="4"/>
  <c r="DA813" i="3"/>
  <c r="DA445" i="3"/>
  <c r="DA805" i="3"/>
  <c r="DA437" i="3"/>
  <c r="DI743" i="3"/>
  <c r="DI375" i="3"/>
  <c r="DI813" i="3"/>
  <c r="DI445" i="3"/>
  <c r="DI805" i="3"/>
  <c r="DI437" i="3"/>
  <c r="DI443" i="3"/>
  <c r="DA378" i="3"/>
  <c r="DA746" i="3"/>
  <c r="DA443" i="3"/>
  <c r="DA811" i="3"/>
  <c r="DA386" i="3"/>
  <c r="DA754" i="3"/>
  <c r="CS379" i="3"/>
  <c r="CS443" i="3"/>
  <c r="DA435" i="3"/>
  <c r="DA803" i="3"/>
  <c r="DI749" i="3"/>
  <c r="DI381" i="3"/>
  <c r="CS381" i="3"/>
  <c r="DX1008" i="4"/>
  <c r="DX1019" i="4"/>
  <c r="DF863" i="4"/>
  <c r="DO402" i="4"/>
  <c r="DO474" i="4"/>
  <c r="DX413" i="4"/>
  <c r="DX765" i="4"/>
  <c r="DX861" i="4"/>
  <c r="DX925" i="4"/>
  <c r="DX797" i="4"/>
  <c r="DF679" i="4"/>
  <c r="DF799" i="4"/>
  <c r="DF823" i="4"/>
  <c r="DO753" i="4"/>
  <c r="DO785" i="4"/>
  <c r="DO817" i="4"/>
  <c r="DO833" i="4"/>
  <c r="DO865" i="4"/>
  <c r="DO881" i="4"/>
  <c r="DO897" i="4"/>
  <c r="DO913" i="4"/>
  <c r="DO929" i="4"/>
  <c r="DO945" i="4"/>
  <c r="DO961" i="4"/>
  <c r="DO977" i="4"/>
  <c r="DO993" i="4"/>
  <c r="DO1057" i="4"/>
  <c r="DO1089" i="4"/>
  <c r="DO1105" i="4"/>
  <c r="DF447" i="4"/>
  <c r="DF575" i="4"/>
  <c r="DF695" i="4"/>
  <c r="DF847" i="4"/>
  <c r="DO490" i="4"/>
  <c r="DF1055" i="4"/>
  <c r="DX421" i="4"/>
  <c r="DX452" i="4"/>
  <c r="DX988" i="4"/>
  <c r="AC433" i="4"/>
  <c r="CE801" i="4"/>
  <c r="DF615" i="4"/>
  <c r="DO482" i="4"/>
  <c r="DX412" i="4"/>
  <c r="DX621" i="4"/>
  <c r="DX653" i="4"/>
  <c r="DX877" i="4"/>
  <c r="V20" i="2"/>
  <c r="AA20" i="2"/>
  <c r="DX742" i="4"/>
  <c r="DX374" i="4"/>
  <c r="DX1068" i="4"/>
  <c r="DX700" i="4"/>
  <c r="DX684" i="4"/>
  <c r="DX1052" i="4"/>
  <c r="DX660" i="4"/>
  <c r="DX1028" i="4"/>
  <c r="DX900" i="4"/>
  <c r="DX532" i="4"/>
  <c r="DX892" i="4"/>
  <c r="DX524" i="4"/>
  <c r="DX876" i="4"/>
  <c r="DX508" i="4"/>
  <c r="DX868" i="4"/>
  <c r="DX500" i="4"/>
  <c r="DX852" i="4"/>
  <c r="DX484" i="4"/>
  <c r="DX844" i="4"/>
  <c r="DX476" i="4"/>
  <c r="DX828" i="4"/>
  <c r="DX460" i="4"/>
  <c r="DX812" i="4"/>
  <c r="DX444" i="4"/>
  <c r="DX804" i="4"/>
  <c r="DX436" i="4"/>
  <c r="DX772" i="4"/>
  <c r="DX404" i="4"/>
  <c r="DX764" i="4"/>
  <c r="DX396" i="4"/>
  <c r="DO1081" i="4"/>
  <c r="DO713" i="4"/>
  <c r="DO665" i="4"/>
  <c r="DO1033" i="4"/>
  <c r="DO633" i="4"/>
  <c r="DO1001" i="4"/>
  <c r="DO601" i="4"/>
  <c r="DO969" i="4"/>
  <c r="DO953" i="4"/>
  <c r="DO585" i="4"/>
  <c r="DO569" i="4"/>
  <c r="DO937" i="4"/>
  <c r="DO537" i="4"/>
  <c r="DO905" i="4"/>
  <c r="DO505" i="4"/>
  <c r="DO873" i="4"/>
  <c r="DO825" i="4"/>
  <c r="DO457" i="4"/>
  <c r="DO441" i="4"/>
  <c r="DO809" i="4"/>
  <c r="DO793" i="4"/>
  <c r="DO425" i="4"/>
  <c r="DO409" i="4"/>
  <c r="DO777" i="4"/>
  <c r="DF734" i="4"/>
  <c r="DF1102" i="4"/>
  <c r="DF726" i="4"/>
  <c r="DF1094" i="4"/>
  <c r="DF718" i="4"/>
  <c r="DF1086" i="4"/>
  <c r="DF710" i="4"/>
  <c r="DF1078" i="4"/>
  <c r="DF702" i="4"/>
  <c r="DF1070" i="4"/>
  <c r="DF694" i="4"/>
  <c r="DF1062" i="4"/>
  <c r="DF686" i="4"/>
  <c r="DF1054" i="4"/>
  <c r="DF678" i="4"/>
  <c r="DF1046" i="4"/>
  <c r="DF670" i="4"/>
  <c r="DF1038" i="4"/>
  <c r="DF662" i="4"/>
  <c r="DF1030" i="4"/>
  <c r="DF654" i="4"/>
  <c r="DF1022" i="4"/>
  <c r="DF646" i="4"/>
  <c r="DF1014" i="4"/>
  <c r="DF966" i="4"/>
  <c r="DF974" i="4"/>
  <c r="DF982" i="4"/>
  <c r="DF990" i="4"/>
  <c r="DF998" i="4"/>
  <c r="DF1006" i="4"/>
  <c r="DX1099" i="4"/>
  <c r="DX731" i="4"/>
  <c r="DX1075" i="4"/>
  <c r="DX707" i="4"/>
  <c r="DX1051" i="4"/>
  <c r="DX683" i="4"/>
  <c r="DX1027" i="4"/>
  <c r="DX659" i="4"/>
  <c r="DX627" i="4"/>
  <c r="DX995" i="4"/>
  <c r="DX611" i="4"/>
  <c r="DX979" i="4"/>
  <c r="DX971" i="4"/>
  <c r="DX603" i="4"/>
  <c r="DX963" i="4"/>
  <c r="DX595" i="4"/>
  <c r="DX579" i="4"/>
  <c r="DX947" i="4"/>
  <c r="DX915" i="4"/>
  <c r="DX547" i="4"/>
  <c r="DX907" i="4"/>
  <c r="DX539" i="4"/>
  <c r="DX515" i="4"/>
  <c r="DX883" i="4"/>
  <c r="DX851" i="4"/>
  <c r="DX483" i="4"/>
  <c r="DX475" i="4"/>
  <c r="DX843" i="4"/>
  <c r="DX811" i="4"/>
  <c r="DX443" i="4"/>
  <c r="DX427" i="4"/>
  <c r="DX795" i="4"/>
  <c r="DX419" i="4"/>
  <c r="DX787" i="4"/>
  <c r="DX779" i="4"/>
  <c r="DX411" i="4"/>
  <c r="DO1104" i="4"/>
  <c r="DO736" i="4"/>
  <c r="DO1088" i="4"/>
  <c r="DO720" i="4"/>
  <c r="DO1080" i="4"/>
  <c r="DO712" i="4"/>
  <c r="DO688" i="4"/>
  <c r="DO1056" i="4"/>
  <c r="DO680" i="4"/>
  <c r="DO1048" i="4"/>
  <c r="DO1040" i="4"/>
  <c r="DO672" i="4"/>
  <c r="DO656" i="4"/>
  <c r="DO1024" i="4"/>
  <c r="DO1008" i="4"/>
  <c r="DO640" i="4"/>
  <c r="DO624" i="4"/>
  <c r="DO992" i="4"/>
  <c r="DO976" i="4"/>
  <c r="DO608" i="4"/>
  <c r="DO592" i="4"/>
  <c r="DO960" i="4"/>
  <c r="DO944" i="4"/>
  <c r="DO576" i="4"/>
  <c r="DO560" i="4"/>
  <c r="DO928" i="4"/>
  <c r="DO528" i="4"/>
  <c r="DO896" i="4"/>
  <c r="DO880" i="4"/>
  <c r="DO512" i="4"/>
  <c r="DO496" i="4"/>
  <c r="DO864" i="4"/>
  <c r="DO832" i="4"/>
  <c r="DO464" i="4"/>
  <c r="DO816" i="4"/>
  <c r="DO448" i="4"/>
  <c r="DF949" i="4"/>
  <c r="DF581" i="4"/>
  <c r="DF773" i="4"/>
  <c r="DF405" i="4"/>
  <c r="DO377" i="4"/>
  <c r="DO617" i="4"/>
  <c r="DO681" i="4"/>
  <c r="DO697" i="4"/>
  <c r="DO729" i="4"/>
  <c r="DX723" i="4"/>
  <c r="DX964" i="4"/>
  <c r="DX932" i="4"/>
  <c r="BD433" i="4"/>
  <c r="DF486" i="4"/>
  <c r="DF494" i="4"/>
  <c r="DX380" i="4"/>
  <c r="DX763" i="4"/>
  <c r="DX899" i="4"/>
  <c r="DX1083" i="4"/>
  <c r="DX1096" i="4"/>
  <c r="DX728" i="4"/>
  <c r="DX704" i="4"/>
  <c r="DX1072" i="4"/>
  <c r="DX1040" i="4"/>
  <c r="DX672" i="4"/>
  <c r="DX992" i="4"/>
  <c r="DX624" i="4"/>
  <c r="DX888" i="4"/>
  <c r="DX520" i="4"/>
  <c r="DX856" i="4"/>
  <c r="DX488" i="4"/>
  <c r="DX840" i="4"/>
  <c r="DX472" i="4"/>
  <c r="DX832" i="4"/>
  <c r="DX464" i="4"/>
  <c r="DX824" i="4"/>
  <c r="DX456" i="4"/>
  <c r="DX816" i="4"/>
  <c r="DX448" i="4"/>
  <c r="DX776" i="4"/>
  <c r="DX408" i="4"/>
  <c r="DX760" i="4"/>
  <c r="DX392" i="4"/>
  <c r="DX752" i="4"/>
  <c r="DX384" i="4"/>
  <c r="DO1101" i="4"/>
  <c r="DO733" i="4"/>
  <c r="DO1093" i="4"/>
  <c r="DO725" i="4"/>
  <c r="DO709" i="4"/>
  <c r="DO1077" i="4"/>
  <c r="DO701" i="4"/>
  <c r="DO1069" i="4"/>
  <c r="DO677" i="4"/>
  <c r="DO1045" i="4"/>
  <c r="DO1029" i="4"/>
  <c r="DO661" i="4"/>
  <c r="DO645" i="4"/>
  <c r="DO1013" i="4"/>
  <c r="DO613" i="4"/>
  <c r="DO981" i="4"/>
  <c r="DO965" i="4"/>
  <c r="DO597" i="4"/>
  <c r="DO549" i="4"/>
  <c r="DO917" i="4"/>
  <c r="DO517" i="4"/>
  <c r="DO885" i="4"/>
  <c r="DO869" i="4"/>
  <c r="DO501" i="4"/>
  <c r="DO485" i="4"/>
  <c r="DO853" i="4"/>
  <c r="DO845" i="4"/>
  <c r="DO477" i="4"/>
  <c r="DO837" i="4"/>
  <c r="DO469" i="4"/>
  <c r="DO805" i="4"/>
  <c r="DO437" i="4"/>
  <c r="DO773" i="4"/>
  <c r="DO405" i="4"/>
  <c r="DO389" i="4"/>
  <c r="DO757" i="4"/>
  <c r="DO381" i="4"/>
  <c r="DO749" i="4"/>
  <c r="DX428" i="4"/>
  <c r="DX516" i="4"/>
  <c r="DX563" i="4"/>
  <c r="DX699" i="4"/>
  <c r="DX819" i="4"/>
  <c r="DX1011" i="4"/>
  <c r="DO489" i="4"/>
  <c r="DX420" i="4"/>
  <c r="DX468" i="4"/>
  <c r="DX492" i="4"/>
  <c r="DX944" i="4"/>
  <c r="DX1092" i="4"/>
  <c r="DX749" i="4"/>
  <c r="DX845" i="4"/>
  <c r="DX909" i="4"/>
  <c r="DX829" i="4"/>
  <c r="DX893" i="4"/>
  <c r="DX813" i="4"/>
  <c r="DX981" i="4"/>
  <c r="AE20" i="2"/>
  <c r="O20" i="2"/>
  <c r="V19" i="2"/>
  <c r="T20" i="2"/>
  <c r="H20" i="2"/>
  <c r="H19" i="2"/>
  <c r="DO442" i="4"/>
  <c r="DO450" i="4"/>
  <c r="DO458" i="4"/>
  <c r="DX605" i="4"/>
  <c r="DX709" i="4"/>
  <c r="DX996" i="4"/>
  <c r="DX405" i="4"/>
  <c r="DX637" i="4"/>
  <c r="DX669" i="4"/>
  <c r="DX717" i="4"/>
  <c r="BV801" i="4"/>
  <c r="DX485" i="4"/>
  <c r="DX533" i="4"/>
  <c r="DX573" i="4"/>
  <c r="DX597" i="4"/>
  <c r="DX685" i="4"/>
  <c r="DX733" i="4"/>
  <c r="DX1020" i="4"/>
  <c r="DO626" i="4"/>
  <c r="DO634" i="4"/>
  <c r="DO642" i="4"/>
  <c r="DO742" i="4"/>
  <c r="DX453" i="4"/>
  <c r="DX701" i="4"/>
  <c r="DX1060" i="4"/>
  <c r="T433" i="4"/>
  <c r="CN433" i="4"/>
  <c r="DO562" i="4"/>
  <c r="DO570" i="4"/>
  <c r="DX549" i="4"/>
  <c r="DX565" i="4"/>
  <c r="DX757" i="4"/>
  <c r="DX805" i="4"/>
  <c r="DX837" i="4"/>
  <c r="DX869" i="4"/>
  <c r="DX885" i="4"/>
  <c r="DX1045" i="4"/>
  <c r="AL801" i="4"/>
  <c r="DX589" i="4"/>
  <c r="DX629" i="4"/>
  <c r="DX661" i="4"/>
  <c r="DX725" i="4"/>
  <c r="DX645" i="4"/>
  <c r="DX693" i="4"/>
  <c r="DX956" i="4"/>
  <c r="DX1084" i="4"/>
  <c r="DX1104" i="4"/>
  <c r="DN433" i="3"/>
  <c r="DJ433" i="3"/>
  <c r="DE433" i="3"/>
  <c r="DM433" i="3"/>
  <c r="DD433" i="3"/>
  <c r="CY433" i="3"/>
  <c r="CU433" i="3"/>
  <c r="DL433" i="3"/>
  <c r="DG433" i="3"/>
  <c r="DC433" i="3"/>
  <c r="CT433" i="3"/>
  <c r="K433" i="4"/>
  <c r="DB433" i="3"/>
  <c r="DK433" i="3"/>
  <c r="AU801" i="4"/>
  <c r="CV433" i="3"/>
  <c r="I21" i="7"/>
  <c r="K21" i="7"/>
  <c r="J21" i="7"/>
  <c r="L20" i="7"/>
  <c r="D41" i="7"/>
  <c r="D59" i="7" s="1"/>
  <c r="L19" i="7"/>
  <c r="D40" i="7"/>
  <c r="D58" i="7" s="1"/>
  <c r="D42" i="7"/>
  <c r="K20" i="7"/>
  <c r="K19" i="7"/>
  <c r="J20" i="7"/>
  <c r="J19" i="7"/>
  <c r="CW433" i="3"/>
  <c r="DF433" i="3"/>
  <c r="DO433" i="3"/>
  <c r="CX433" i="3"/>
  <c r="I19" i="7"/>
  <c r="I20" i="7"/>
  <c r="DX548" i="4"/>
  <c r="DX612" i="4"/>
  <c r="DX636" i="4"/>
  <c r="DX668" i="4"/>
  <c r="DX696" i="4"/>
  <c r="DX952" i="4"/>
  <c r="DX1016" i="4"/>
  <c r="DX1080" i="4"/>
  <c r="AE18" i="2"/>
  <c r="O18" i="2"/>
  <c r="F18" i="2"/>
  <c r="J18" i="2"/>
  <c r="DX632" i="4"/>
  <c r="DX664" i="4"/>
  <c r="DX708" i="4"/>
  <c r="DX720" i="4"/>
  <c r="DX896" i="4"/>
  <c r="DX928" i="4"/>
  <c r="DX940" i="4"/>
  <c r="DX948" i="4"/>
  <c r="DX972" i="4"/>
  <c r="DX1012" i="4"/>
  <c r="DX1044" i="4"/>
  <c r="DX1056" i="4"/>
  <c r="DX1100" i="4"/>
  <c r="V18" i="2"/>
  <c r="H18" i="2"/>
  <c r="F19" i="2"/>
  <c r="J19" i="2"/>
  <c r="DX540" i="4"/>
  <c r="DX556" i="4"/>
  <c r="DX568" i="4"/>
  <c r="AA18" i="2"/>
  <c r="DZ468" i="4"/>
  <c r="DZ469" i="4" s="1"/>
  <c r="DZ470" i="4" s="1"/>
  <c r="DZ471" i="4" s="1"/>
  <c r="DZ472" i="4" s="1"/>
  <c r="DZ473" i="4" s="1"/>
  <c r="DZ474" i="4" s="1"/>
  <c r="DZ475" i="4" s="1"/>
  <c r="DZ476" i="4" s="1"/>
  <c r="DZ477" i="4" s="1"/>
  <c r="DZ478" i="4" s="1"/>
  <c r="DZ479" i="4" s="1"/>
  <c r="DZ480" i="4" s="1"/>
  <c r="DZ481" i="4" s="1"/>
  <c r="DZ482" i="4" s="1"/>
  <c r="DZ483" i="4" s="1"/>
  <c r="DZ484" i="4" s="1"/>
  <c r="DZ485" i="4" s="1"/>
  <c r="DZ486" i="4" s="1"/>
  <c r="DZ487" i="4" s="1"/>
  <c r="DZ488" i="4" s="1"/>
  <c r="DZ489" i="4" s="1"/>
  <c r="DZ490" i="4" s="1"/>
  <c r="DZ491" i="4" s="1"/>
  <c r="DZ492" i="4" s="1"/>
  <c r="DZ493" i="4" s="1"/>
  <c r="DZ494" i="4" s="1"/>
  <c r="U21" i="7" s="1"/>
  <c r="DZ836" i="4"/>
  <c r="DZ837" i="4" s="1"/>
  <c r="DZ838" i="4" s="1"/>
  <c r="DZ839" i="4" s="1"/>
  <c r="DZ840" i="4" s="1"/>
  <c r="DZ841" i="4" s="1"/>
  <c r="DZ842" i="4" s="1"/>
  <c r="DZ843" i="4" s="1"/>
  <c r="DZ844" i="4" s="1"/>
  <c r="DZ845" i="4" s="1"/>
  <c r="DZ846" i="4" s="1"/>
  <c r="DZ847" i="4" s="1"/>
  <c r="DZ848" i="4" s="1"/>
  <c r="DZ849" i="4" s="1"/>
  <c r="DZ850" i="4" s="1"/>
  <c r="DZ851" i="4" s="1"/>
  <c r="DZ852" i="4" s="1"/>
  <c r="DZ853" i="4" s="1"/>
  <c r="DZ854" i="4" s="1"/>
  <c r="DZ855" i="4" s="1"/>
  <c r="DZ856" i="4" s="1"/>
  <c r="DZ857" i="4" s="1"/>
  <c r="DZ858" i="4" s="1"/>
  <c r="DZ859" i="4" s="1"/>
  <c r="DZ860" i="4" s="1"/>
  <c r="DZ861" i="4" s="1"/>
  <c r="DZ862" i="4" s="1"/>
  <c r="DZ863" i="4" s="1"/>
  <c r="DZ864" i="4" s="1"/>
  <c r="DZ865" i="4" s="1"/>
  <c r="DZ866" i="4" s="1"/>
  <c r="DZ867" i="4" s="1"/>
  <c r="DZ868" i="4" s="1"/>
  <c r="DZ869" i="4" s="1"/>
  <c r="DZ870" i="4" s="1"/>
  <c r="DZ871" i="4" s="1"/>
  <c r="DZ872" i="4" s="1"/>
  <c r="DZ873" i="4" s="1"/>
  <c r="DZ874" i="4" s="1"/>
  <c r="DZ875" i="4" s="1"/>
  <c r="DZ876" i="4" s="1"/>
  <c r="DZ877" i="4" s="1"/>
  <c r="DZ878" i="4" s="1"/>
  <c r="DZ879" i="4" s="1"/>
  <c r="DZ880" i="4" s="1"/>
  <c r="DZ881" i="4" s="1"/>
  <c r="DZ882" i="4" s="1"/>
  <c r="DZ883" i="4" s="1"/>
  <c r="DZ884" i="4" s="1"/>
  <c r="DZ885" i="4" s="1"/>
  <c r="DZ886" i="4" s="1"/>
  <c r="DZ887" i="4" s="1"/>
  <c r="DZ888" i="4" s="1"/>
  <c r="DZ889" i="4" s="1"/>
  <c r="DZ890" i="4" s="1"/>
  <c r="DZ891" i="4" s="1"/>
  <c r="DZ892" i="4" s="1"/>
  <c r="DZ893" i="4" s="1"/>
  <c r="DZ894" i="4" s="1"/>
  <c r="DZ895" i="4" s="1"/>
  <c r="DZ896" i="4" s="1"/>
  <c r="DZ897" i="4" s="1"/>
  <c r="DZ898" i="4" s="1"/>
  <c r="DZ899" i="4" s="1"/>
  <c r="DZ900" i="4" s="1"/>
  <c r="DZ901" i="4" s="1"/>
  <c r="DZ902" i="4" s="1"/>
  <c r="DZ903" i="4" s="1"/>
  <c r="DZ904" i="4" s="1"/>
  <c r="DZ905" i="4" s="1"/>
  <c r="DZ906" i="4" s="1"/>
  <c r="DZ907" i="4" s="1"/>
  <c r="DZ908" i="4" s="1"/>
  <c r="DZ909" i="4" s="1"/>
  <c r="DZ910" i="4" s="1"/>
  <c r="DZ911" i="4" s="1"/>
  <c r="DZ912" i="4" s="1"/>
  <c r="DZ913" i="4" s="1"/>
  <c r="DZ914" i="4" s="1"/>
  <c r="DZ915" i="4" s="1"/>
  <c r="DZ916" i="4" s="1"/>
  <c r="DZ917" i="4" s="1"/>
  <c r="DZ918" i="4" s="1"/>
  <c r="DZ919" i="4" s="1"/>
  <c r="DZ920" i="4" s="1"/>
  <c r="DZ921" i="4" s="1"/>
  <c r="DZ922" i="4" s="1"/>
  <c r="DZ923" i="4" s="1"/>
  <c r="DZ924" i="4" s="1"/>
  <c r="DZ925" i="4" s="1"/>
  <c r="DZ926" i="4" s="1"/>
  <c r="DZ927" i="4" s="1"/>
  <c r="DZ928" i="4" s="1"/>
  <c r="DZ929" i="4" s="1"/>
  <c r="DZ930" i="4" s="1"/>
  <c r="DZ931" i="4" s="1"/>
  <c r="DZ932" i="4" s="1"/>
  <c r="DZ933" i="4" s="1"/>
  <c r="DZ934" i="4" s="1"/>
  <c r="DZ935" i="4" s="1"/>
  <c r="DZ936" i="4" s="1"/>
  <c r="DZ937" i="4" s="1"/>
  <c r="DZ938" i="4" s="1"/>
  <c r="DZ939" i="4" s="1"/>
  <c r="DZ940" i="4" s="1"/>
  <c r="DZ941" i="4" s="1"/>
  <c r="DZ942" i="4" s="1"/>
  <c r="DZ943" i="4" s="1"/>
  <c r="DZ944" i="4" s="1"/>
  <c r="DZ945" i="4" s="1"/>
  <c r="DZ946" i="4" s="1"/>
  <c r="DZ947" i="4" s="1"/>
  <c r="DZ948" i="4" s="1"/>
  <c r="DZ949" i="4" s="1"/>
  <c r="DZ950" i="4" s="1"/>
  <c r="DZ951" i="4" s="1"/>
  <c r="DZ952" i="4" s="1"/>
  <c r="DZ953" i="4" s="1"/>
  <c r="DZ954" i="4" s="1"/>
  <c r="DZ955" i="4" s="1"/>
  <c r="DZ956" i="4" s="1"/>
  <c r="DZ957" i="4" s="1"/>
  <c r="DZ958" i="4" s="1"/>
  <c r="DZ959" i="4" s="1"/>
  <c r="DZ960" i="4" s="1"/>
  <c r="DZ961" i="4" s="1"/>
  <c r="DZ962" i="4" s="1"/>
  <c r="DZ963" i="4" s="1"/>
  <c r="DZ964" i="4" s="1"/>
  <c r="DZ965" i="4" s="1"/>
  <c r="DZ966" i="4" s="1"/>
  <c r="DZ967" i="4" s="1"/>
  <c r="DZ968" i="4" s="1"/>
  <c r="DZ969" i="4" s="1"/>
  <c r="DZ970" i="4" s="1"/>
  <c r="DZ971" i="4" s="1"/>
  <c r="DZ972" i="4" s="1"/>
  <c r="DZ973" i="4" s="1"/>
  <c r="DZ974" i="4" s="1"/>
  <c r="DZ975" i="4" s="1"/>
  <c r="DZ976" i="4" s="1"/>
  <c r="DZ977" i="4" s="1"/>
  <c r="DZ978" i="4" s="1"/>
  <c r="DZ979" i="4" s="1"/>
  <c r="DZ980" i="4" s="1"/>
  <c r="DZ981" i="4" s="1"/>
  <c r="DZ982" i="4" s="1"/>
  <c r="DZ983" i="4" s="1"/>
  <c r="DZ984" i="4" s="1"/>
  <c r="DZ985" i="4" s="1"/>
  <c r="DZ986" i="4" s="1"/>
  <c r="DZ987" i="4" s="1"/>
  <c r="DZ988" i="4" s="1"/>
  <c r="DZ989" i="4" s="1"/>
  <c r="DZ990" i="4" s="1"/>
  <c r="DZ991" i="4" s="1"/>
  <c r="DZ992" i="4" s="1"/>
  <c r="DZ993" i="4" s="1"/>
  <c r="DZ994" i="4" s="1"/>
  <c r="DZ995" i="4" s="1"/>
  <c r="DZ996" i="4" s="1"/>
  <c r="DZ997" i="4" s="1"/>
  <c r="DZ998" i="4" s="1"/>
  <c r="DZ999" i="4" s="1"/>
  <c r="DZ1000" i="4" s="1"/>
  <c r="DZ1001" i="4" s="1"/>
  <c r="DZ1002" i="4" s="1"/>
  <c r="DZ1003" i="4" s="1"/>
  <c r="DZ1004" i="4" s="1"/>
  <c r="DZ1005" i="4" s="1"/>
  <c r="DZ1006" i="4" s="1"/>
  <c r="DZ1007" i="4" s="1"/>
  <c r="DZ1008" i="4" s="1"/>
  <c r="DZ1009" i="4" s="1"/>
  <c r="DZ1010" i="4" s="1"/>
  <c r="DZ1011" i="4" s="1"/>
  <c r="DZ1012" i="4" s="1"/>
  <c r="DZ1013" i="4" s="1"/>
  <c r="DZ1014" i="4" s="1"/>
  <c r="DZ1015" i="4" s="1"/>
  <c r="DZ1016" i="4" s="1"/>
  <c r="DZ1017" i="4" s="1"/>
  <c r="DZ1018" i="4" s="1"/>
  <c r="DZ1019" i="4" s="1"/>
  <c r="DZ1020" i="4" s="1"/>
  <c r="DZ1021" i="4" s="1"/>
  <c r="DZ1022" i="4" s="1"/>
  <c r="DZ1023" i="4" s="1"/>
  <c r="DZ1024" i="4" s="1"/>
  <c r="DZ1025" i="4" s="1"/>
  <c r="DZ1026" i="4" s="1"/>
  <c r="DZ1027" i="4" s="1"/>
  <c r="DZ1028" i="4" s="1"/>
  <c r="DZ1029" i="4" s="1"/>
  <c r="DZ1030" i="4" s="1"/>
  <c r="DZ1031" i="4" s="1"/>
  <c r="DZ1032" i="4" s="1"/>
  <c r="DZ1033" i="4" s="1"/>
  <c r="DZ1034" i="4" s="1"/>
  <c r="DZ1035" i="4" s="1"/>
  <c r="DZ1036" i="4" s="1"/>
  <c r="DZ1037" i="4" s="1"/>
  <c r="DZ1038" i="4" s="1"/>
  <c r="DZ1039" i="4" s="1"/>
  <c r="DZ1040" i="4" s="1"/>
  <c r="DZ1041" i="4" s="1"/>
  <c r="DZ1042" i="4" s="1"/>
  <c r="DZ1043" i="4" s="1"/>
  <c r="DZ1044" i="4" s="1"/>
  <c r="DZ1045" i="4" s="1"/>
  <c r="DZ1046" i="4" s="1"/>
  <c r="DZ1047" i="4" s="1"/>
  <c r="DZ1048" i="4" s="1"/>
  <c r="DZ1049" i="4" s="1"/>
  <c r="DZ1050" i="4" s="1"/>
  <c r="DZ1051" i="4" s="1"/>
  <c r="DZ1052" i="4" s="1"/>
  <c r="DZ1053" i="4" s="1"/>
  <c r="DZ1054" i="4" s="1"/>
  <c r="DZ1055" i="4" s="1"/>
  <c r="DZ1056" i="4" s="1"/>
  <c r="DZ1057" i="4" s="1"/>
  <c r="DZ1058" i="4" s="1"/>
  <c r="DZ1059" i="4" s="1"/>
  <c r="DZ1060" i="4" s="1"/>
  <c r="DZ1061" i="4" s="1"/>
  <c r="DZ1062" i="4" s="1"/>
  <c r="DZ1063" i="4" s="1"/>
  <c r="DZ1064" i="4" s="1"/>
  <c r="DZ1065" i="4" s="1"/>
  <c r="DZ1066" i="4" s="1"/>
  <c r="DZ1067" i="4" s="1"/>
  <c r="DZ1068" i="4" s="1"/>
  <c r="DZ1069" i="4" s="1"/>
  <c r="DZ1070" i="4" s="1"/>
  <c r="DZ1071" i="4" s="1"/>
  <c r="DZ1072" i="4" s="1"/>
  <c r="DZ1073" i="4" s="1"/>
  <c r="DZ1074" i="4" s="1"/>
  <c r="DZ1075" i="4" s="1"/>
  <c r="DZ1076" i="4" s="1"/>
  <c r="DZ1077" i="4" s="1"/>
  <c r="DZ1078" i="4" s="1"/>
  <c r="DZ1079" i="4" s="1"/>
  <c r="DZ1080" i="4" s="1"/>
  <c r="DZ1081" i="4" s="1"/>
  <c r="DZ1082" i="4" s="1"/>
  <c r="DZ1083" i="4" s="1"/>
  <c r="DZ1084" i="4" s="1"/>
  <c r="DZ1085" i="4" s="1"/>
  <c r="DZ1086" i="4" s="1"/>
  <c r="DZ1087" i="4" s="1"/>
  <c r="DZ1088" i="4" s="1"/>
  <c r="DZ1089" i="4" s="1"/>
  <c r="DZ1090" i="4" s="1"/>
  <c r="DZ1091" i="4" s="1"/>
  <c r="DZ1092" i="4" s="1"/>
  <c r="DZ1093" i="4" s="1"/>
  <c r="DZ1094" i="4" s="1"/>
  <c r="DZ1095" i="4" s="1"/>
  <c r="DZ1096" i="4" s="1"/>
  <c r="DZ1097" i="4" s="1"/>
  <c r="DZ1098" i="4" s="1"/>
  <c r="DZ1099" i="4" s="1"/>
  <c r="DZ1100" i="4" s="1"/>
  <c r="DZ1101" i="4" s="1"/>
  <c r="DZ1102" i="4" s="1"/>
  <c r="DZ1103" i="4" s="1"/>
  <c r="DZ1104" i="4" s="1"/>
  <c r="DZ1105" i="4" s="1"/>
  <c r="DZ1106" i="4" s="1"/>
  <c r="DZ1107" i="4" s="1"/>
  <c r="DP468" i="4"/>
  <c r="DP469" i="4" s="1"/>
  <c r="DP470" i="4" s="1"/>
  <c r="DP471" i="4" s="1"/>
  <c r="DP472" i="4" s="1"/>
  <c r="DP473" i="4" s="1"/>
  <c r="DP474" i="4" s="1"/>
  <c r="DP475" i="4" s="1"/>
  <c r="DP476" i="4" s="1"/>
  <c r="DP477" i="4" s="1"/>
  <c r="DP478" i="4" s="1"/>
  <c r="DP479" i="4" s="1"/>
  <c r="DP480" i="4" s="1"/>
  <c r="DP481" i="4" s="1"/>
  <c r="DP482" i="4" s="1"/>
  <c r="DP483" i="4" s="1"/>
  <c r="DP484" i="4" s="1"/>
  <c r="DP485" i="4" s="1"/>
  <c r="DP486" i="4" s="1"/>
  <c r="DP487" i="4" s="1"/>
  <c r="DP488" i="4" s="1"/>
  <c r="DP489" i="4" s="1"/>
  <c r="DP490" i="4" s="1"/>
  <c r="DP491" i="4" s="1"/>
  <c r="DP492" i="4" s="1"/>
  <c r="DP493" i="4" s="1"/>
  <c r="DP494" i="4" s="1"/>
  <c r="F41" i="7" s="1"/>
  <c r="F59" i="7" s="1"/>
  <c r="DI836" i="4"/>
  <c r="DI837" i="4" s="1"/>
  <c r="DI838" i="4" s="1"/>
  <c r="DI839" i="4" s="1"/>
  <c r="DI840" i="4" s="1"/>
  <c r="DI841" i="4" s="1"/>
  <c r="DI842" i="4" s="1"/>
  <c r="DI843" i="4" s="1"/>
  <c r="DI844" i="4" s="1"/>
  <c r="DI845" i="4" s="1"/>
  <c r="DI846" i="4" s="1"/>
  <c r="DI847" i="4" s="1"/>
  <c r="DI848" i="4" s="1"/>
  <c r="DI849" i="4" s="1"/>
  <c r="DI850" i="4" s="1"/>
  <c r="DI851" i="4" s="1"/>
  <c r="DI852" i="4" s="1"/>
  <c r="DI853" i="4" s="1"/>
  <c r="DI854" i="4" s="1"/>
  <c r="DI855" i="4" s="1"/>
  <c r="DI856" i="4" s="1"/>
  <c r="DI857" i="4" s="1"/>
  <c r="DI858" i="4" s="1"/>
  <c r="DI859" i="4" s="1"/>
  <c r="DI860" i="4" s="1"/>
  <c r="DI861" i="4" s="1"/>
  <c r="DI862" i="4" s="1"/>
  <c r="DI863" i="4" s="1"/>
  <c r="DI864" i="4" s="1"/>
  <c r="DI865" i="4" s="1"/>
  <c r="DI866" i="4" s="1"/>
  <c r="DI867" i="4" s="1"/>
  <c r="DI868" i="4" s="1"/>
  <c r="DI869" i="4" s="1"/>
  <c r="DI870" i="4" s="1"/>
  <c r="DI871" i="4" s="1"/>
  <c r="DI872" i="4" s="1"/>
  <c r="DI873" i="4" s="1"/>
  <c r="DI874" i="4" s="1"/>
  <c r="DI875" i="4" s="1"/>
  <c r="DI876" i="4" s="1"/>
  <c r="DI877" i="4" s="1"/>
  <c r="DI878" i="4" s="1"/>
  <c r="DI879" i="4" s="1"/>
  <c r="DI880" i="4" s="1"/>
  <c r="DI881" i="4" s="1"/>
  <c r="DI882" i="4" s="1"/>
  <c r="DI883" i="4" s="1"/>
  <c r="DI884" i="4" s="1"/>
  <c r="DI885" i="4" s="1"/>
  <c r="DI886" i="4" s="1"/>
  <c r="DI887" i="4" s="1"/>
  <c r="DI888" i="4" s="1"/>
  <c r="DI889" i="4" s="1"/>
  <c r="DI890" i="4" s="1"/>
  <c r="DI891" i="4" s="1"/>
  <c r="DI892" i="4" s="1"/>
  <c r="DI893" i="4" s="1"/>
  <c r="DI894" i="4" s="1"/>
  <c r="DI895" i="4" s="1"/>
  <c r="DI896" i="4" s="1"/>
  <c r="DI897" i="4" s="1"/>
  <c r="DI898" i="4" s="1"/>
  <c r="DI899" i="4" s="1"/>
  <c r="DI900" i="4" s="1"/>
  <c r="DI901" i="4" s="1"/>
  <c r="DI902" i="4" s="1"/>
  <c r="DI903" i="4" s="1"/>
  <c r="DI904" i="4" s="1"/>
  <c r="DI905" i="4" s="1"/>
  <c r="DI906" i="4" s="1"/>
  <c r="DI907" i="4" s="1"/>
  <c r="DI908" i="4" s="1"/>
  <c r="DI909" i="4" s="1"/>
  <c r="DI910" i="4" s="1"/>
  <c r="DI911" i="4" s="1"/>
  <c r="DI912" i="4" s="1"/>
  <c r="DI913" i="4" s="1"/>
  <c r="DI914" i="4" s="1"/>
  <c r="DI915" i="4" s="1"/>
  <c r="DI916" i="4" s="1"/>
  <c r="DI917" i="4" s="1"/>
  <c r="DI918" i="4" s="1"/>
  <c r="DI919" i="4" s="1"/>
  <c r="DI920" i="4" s="1"/>
  <c r="DI921" i="4" s="1"/>
  <c r="DI922" i="4" s="1"/>
  <c r="DI923" i="4" s="1"/>
  <c r="DI924" i="4" s="1"/>
  <c r="DI925" i="4" s="1"/>
  <c r="DI926" i="4" s="1"/>
  <c r="DI927" i="4" s="1"/>
  <c r="DI928" i="4" s="1"/>
  <c r="DI929" i="4" s="1"/>
  <c r="DI930" i="4" s="1"/>
  <c r="DI931" i="4" s="1"/>
  <c r="DI932" i="4" s="1"/>
  <c r="DI933" i="4" s="1"/>
  <c r="DI934" i="4" s="1"/>
  <c r="DI935" i="4" s="1"/>
  <c r="DI936" i="4" s="1"/>
  <c r="DI937" i="4" s="1"/>
  <c r="DI938" i="4" s="1"/>
  <c r="DI939" i="4" s="1"/>
  <c r="DI940" i="4" s="1"/>
  <c r="DI941" i="4" s="1"/>
  <c r="DI942" i="4" s="1"/>
  <c r="DI943" i="4" s="1"/>
  <c r="DI944" i="4" s="1"/>
  <c r="DI945" i="4" s="1"/>
  <c r="DI946" i="4" s="1"/>
  <c r="DI947" i="4" s="1"/>
  <c r="DI948" i="4" s="1"/>
  <c r="DI949" i="4" s="1"/>
  <c r="DI950" i="4" s="1"/>
  <c r="DI951" i="4" s="1"/>
  <c r="DI952" i="4" s="1"/>
  <c r="DI953" i="4" s="1"/>
  <c r="DI954" i="4" s="1"/>
  <c r="DI955" i="4" s="1"/>
  <c r="DI956" i="4" s="1"/>
  <c r="DI957" i="4" s="1"/>
  <c r="DI958" i="4" s="1"/>
  <c r="DI959" i="4" s="1"/>
  <c r="DI960" i="4" s="1"/>
  <c r="DI961" i="4" s="1"/>
  <c r="DI962" i="4" s="1"/>
  <c r="DI963" i="4" s="1"/>
  <c r="DI964" i="4" s="1"/>
  <c r="DI965" i="4" s="1"/>
  <c r="DI966" i="4" s="1"/>
  <c r="DI967" i="4" s="1"/>
  <c r="DI968" i="4" s="1"/>
  <c r="DI969" i="4" s="1"/>
  <c r="DI970" i="4" s="1"/>
  <c r="DI971" i="4" s="1"/>
  <c r="DI972" i="4" s="1"/>
  <c r="DI973" i="4" s="1"/>
  <c r="DI974" i="4" s="1"/>
  <c r="DI975" i="4" s="1"/>
  <c r="DI976" i="4" s="1"/>
  <c r="DI977" i="4" s="1"/>
  <c r="DI978" i="4" s="1"/>
  <c r="DI979" i="4" s="1"/>
  <c r="DI980" i="4" s="1"/>
  <c r="DI981" i="4" s="1"/>
  <c r="DI982" i="4" s="1"/>
  <c r="DI983" i="4" s="1"/>
  <c r="DI984" i="4" s="1"/>
  <c r="DI985" i="4" s="1"/>
  <c r="DI986" i="4" s="1"/>
  <c r="DI987" i="4" s="1"/>
  <c r="DI988" i="4" s="1"/>
  <c r="DI989" i="4" s="1"/>
  <c r="DI990" i="4" s="1"/>
  <c r="DI991" i="4" s="1"/>
  <c r="DI992" i="4" s="1"/>
  <c r="DI993" i="4" s="1"/>
  <c r="DI994" i="4" s="1"/>
  <c r="DI995" i="4" s="1"/>
  <c r="DI996" i="4" s="1"/>
  <c r="DI997" i="4" s="1"/>
  <c r="DI998" i="4" s="1"/>
  <c r="DI999" i="4" s="1"/>
  <c r="DI1000" i="4" s="1"/>
  <c r="DI1001" i="4" s="1"/>
  <c r="DI1002" i="4" s="1"/>
  <c r="DI1003" i="4" s="1"/>
  <c r="DI1004" i="4" s="1"/>
  <c r="DI1005" i="4" s="1"/>
  <c r="DI1006" i="4" s="1"/>
  <c r="DI1007" i="4" s="1"/>
  <c r="DI1008" i="4" s="1"/>
  <c r="DI1009" i="4" s="1"/>
  <c r="DI1010" i="4" s="1"/>
  <c r="DI1011" i="4" s="1"/>
  <c r="DI1012" i="4" s="1"/>
  <c r="DI1013" i="4" s="1"/>
  <c r="DI1014" i="4" s="1"/>
  <c r="DI1015" i="4" s="1"/>
  <c r="DI1016" i="4" s="1"/>
  <c r="DI1017" i="4" s="1"/>
  <c r="DI1018" i="4" s="1"/>
  <c r="DI1019" i="4" s="1"/>
  <c r="DI1020" i="4" s="1"/>
  <c r="DI1021" i="4" s="1"/>
  <c r="DI1022" i="4" s="1"/>
  <c r="DI1023" i="4" s="1"/>
  <c r="DI1024" i="4" s="1"/>
  <c r="DI1025" i="4" s="1"/>
  <c r="DI1026" i="4" s="1"/>
  <c r="DI1027" i="4" s="1"/>
  <c r="DI1028" i="4" s="1"/>
  <c r="DI1029" i="4" s="1"/>
  <c r="DI1030" i="4" s="1"/>
  <c r="DI1031" i="4" s="1"/>
  <c r="DI1032" i="4" s="1"/>
  <c r="DI1033" i="4" s="1"/>
  <c r="DI1034" i="4" s="1"/>
  <c r="DI1035" i="4" s="1"/>
  <c r="DI1036" i="4" s="1"/>
  <c r="DI1037" i="4" s="1"/>
  <c r="DI1038" i="4" s="1"/>
  <c r="DI1039" i="4" s="1"/>
  <c r="DI1040" i="4" s="1"/>
  <c r="DI1041" i="4" s="1"/>
  <c r="DI1042" i="4" s="1"/>
  <c r="DI1043" i="4" s="1"/>
  <c r="DI1044" i="4" s="1"/>
  <c r="DI1045" i="4" s="1"/>
  <c r="DI1046" i="4" s="1"/>
  <c r="DI1047" i="4" s="1"/>
  <c r="DI1048" i="4" s="1"/>
  <c r="DI1049" i="4" s="1"/>
  <c r="DI1050" i="4" s="1"/>
  <c r="DI1051" i="4" s="1"/>
  <c r="DI1052" i="4" s="1"/>
  <c r="DI1053" i="4" s="1"/>
  <c r="DI1054" i="4" s="1"/>
  <c r="DI1055" i="4" s="1"/>
  <c r="DI1056" i="4" s="1"/>
  <c r="DI1057" i="4" s="1"/>
  <c r="DI1058" i="4" s="1"/>
  <c r="DI1059" i="4" s="1"/>
  <c r="DI1060" i="4" s="1"/>
  <c r="DI1061" i="4" s="1"/>
  <c r="DI1062" i="4" s="1"/>
  <c r="DI1063" i="4" s="1"/>
  <c r="DI1064" i="4" s="1"/>
  <c r="DI1065" i="4" s="1"/>
  <c r="DI1066" i="4" s="1"/>
  <c r="DI1067" i="4" s="1"/>
  <c r="DI1068" i="4" s="1"/>
  <c r="DI1069" i="4" s="1"/>
  <c r="DI1070" i="4" s="1"/>
  <c r="DI1071" i="4" s="1"/>
  <c r="DI1072" i="4" s="1"/>
  <c r="DI1073" i="4" s="1"/>
  <c r="DI1074" i="4" s="1"/>
  <c r="DI1075" i="4" s="1"/>
  <c r="DI1076" i="4" s="1"/>
  <c r="DI1077" i="4" s="1"/>
  <c r="DI1078" i="4" s="1"/>
  <c r="DI1079" i="4" s="1"/>
  <c r="DI1080" i="4" s="1"/>
  <c r="DI1081" i="4" s="1"/>
  <c r="DI1082" i="4" s="1"/>
  <c r="DI1083" i="4" s="1"/>
  <c r="DI1084" i="4" s="1"/>
  <c r="DI1085" i="4" s="1"/>
  <c r="DI1086" i="4" s="1"/>
  <c r="DI1087" i="4" s="1"/>
  <c r="DI1088" i="4" s="1"/>
  <c r="DI1089" i="4" s="1"/>
  <c r="DI1090" i="4" s="1"/>
  <c r="DI1091" i="4" s="1"/>
  <c r="DI1092" i="4" s="1"/>
  <c r="DI1093" i="4" s="1"/>
  <c r="DI1094" i="4" s="1"/>
  <c r="DI1095" i="4" s="1"/>
  <c r="DI1096" i="4" s="1"/>
  <c r="DI1097" i="4" s="1"/>
  <c r="DI1098" i="4" s="1"/>
  <c r="DI1099" i="4" s="1"/>
  <c r="DI1100" i="4" s="1"/>
  <c r="DI1101" i="4" s="1"/>
  <c r="DI1102" i="4" s="1"/>
  <c r="DI1103" i="4" s="1"/>
  <c r="DI1104" i="4" s="1"/>
  <c r="DI1105" i="4" s="1"/>
  <c r="DI1106" i="4" s="1"/>
  <c r="DI1107" i="4" s="1"/>
  <c r="DI468" i="4"/>
  <c r="DI469" i="4" s="1"/>
  <c r="DI470" i="4" s="1"/>
  <c r="DI471" i="4" s="1"/>
  <c r="DI472" i="4" s="1"/>
  <c r="DI473" i="4" s="1"/>
  <c r="DI474" i="4" s="1"/>
  <c r="DI475" i="4" s="1"/>
  <c r="DI476" i="4" s="1"/>
  <c r="DI477" i="4" s="1"/>
  <c r="DI478" i="4" s="1"/>
  <c r="DI479" i="4" s="1"/>
  <c r="DI480" i="4" s="1"/>
  <c r="DI481" i="4" s="1"/>
  <c r="DI482" i="4" s="1"/>
  <c r="DI483" i="4" s="1"/>
  <c r="DI484" i="4" s="1"/>
  <c r="DI485" i="4" s="1"/>
  <c r="DI486" i="4" s="1"/>
  <c r="DI487" i="4" s="1"/>
  <c r="DI488" i="4" s="1"/>
  <c r="DI489" i="4" s="1"/>
  <c r="DI490" i="4" s="1"/>
  <c r="DI491" i="4" s="1"/>
  <c r="DI492" i="4" s="1"/>
  <c r="DI493" i="4" s="1"/>
  <c r="DI494" i="4" s="1"/>
  <c r="V19" i="7" s="1"/>
  <c r="Y19" i="7" s="1"/>
  <c r="DG468" i="4"/>
  <c r="DG469" i="4" s="1"/>
  <c r="DG470" i="4" s="1"/>
  <c r="DG471" i="4" s="1"/>
  <c r="DG472" i="4" s="1"/>
  <c r="DG473" i="4" s="1"/>
  <c r="DG474" i="4" s="1"/>
  <c r="DG475" i="4" s="1"/>
  <c r="DG476" i="4" s="1"/>
  <c r="DG477" i="4" s="1"/>
  <c r="DG478" i="4" s="1"/>
  <c r="DG479" i="4" s="1"/>
  <c r="DG480" i="4" s="1"/>
  <c r="DG481" i="4" s="1"/>
  <c r="DG482" i="4" s="1"/>
  <c r="DG483" i="4" s="1"/>
  <c r="DG484" i="4" s="1"/>
  <c r="DG485" i="4" s="1"/>
  <c r="DG486" i="4" s="1"/>
  <c r="DG487" i="4" s="1"/>
  <c r="DG488" i="4" s="1"/>
  <c r="DG489" i="4" s="1"/>
  <c r="DG490" i="4" s="1"/>
  <c r="DG491" i="4" s="1"/>
  <c r="DG492" i="4" s="1"/>
  <c r="DG493" i="4" s="1"/>
  <c r="DG494" i="4" s="1"/>
  <c r="F40" i="7" s="1"/>
  <c r="F58" i="7" s="1"/>
  <c r="DG836" i="4"/>
  <c r="DG837" i="4" s="1"/>
  <c r="DG838" i="4" s="1"/>
  <c r="DG839" i="4" s="1"/>
  <c r="DG840" i="4" s="1"/>
  <c r="DG841" i="4" s="1"/>
  <c r="DG842" i="4" s="1"/>
  <c r="DG843" i="4" s="1"/>
  <c r="DG844" i="4" s="1"/>
  <c r="DG845" i="4" s="1"/>
  <c r="DG846" i="4" s="1"/>
  <c r="DG847" i="4" s="1"/>
  <c r="DG848" i="4" s="1"/>
  <c r="DG849" i="4" s="1"/>
  <c r="DG850" i="4" s="1"/>
  <c r="DG851" i="4" s="1"/>
  <c r="DG852" i="4" s="1"/>
  <c r="DG853" i="4" s="1"/>
  <c r="DG854" i="4" s="1"/>
  <c r="DG855" i="4" s="1"/>
  <c r="DG856" i="4" s="1"/>
  <c r="DG857" i="4" s="1"/>
  <c r="DG858" i="4" s="1"/>
  <c r="DG859" i="4" s="1"/>
  <c r="DG860" i="4" s="1"/>
  <c r="DG861" i="4" s="1"/>
  <c r="DG862" i="4" s="1"/>
  <c r="DG863" i="4" s="1"/>
  <c r="DG864" i="4" s="1"/>
  <c r="DG865" i="4" s="1"/>
  <c r="DG866" i="4" s="1"/>
  <c r="DG867" i="4" s="1"/>
  <c r="DG868" i="4" s="1"/>
  <c r="DG869" i="4" s="1"/>
  <c r="DG870" i="4" s="1"/>
  <c r="DG871" i="4" s="1"/>
  <c r="DG872" i="4" s="1"/>
  <c r="DG873" i="4" s="1"/>
  <c r="DG874" i="4" s="1"/>
  <c r="DG875" i="4" s="1"/>
  <c r="DG876" i="4" s="1"/>
  <c r="DG877" i="4" s="1"/>
  <c r="DG878" i="4" s="1"/>
  <c r="DG879" i="4" s="1"/>
  <c r="DG880" i="4" s="1"/>
  <c r="DG881" i="4" s="1"/>
  <c r="DG882" i="4" s="1"/>
  <c r="DG883" i="4" s="1"/>
  <c r="DG884" i="4" s="1"/>
  <c r="DG885" i="4" s="1"/>
  <c r="DG886" i="4" s="1"/>
  <c r="DG887" i="4" s="1"/>
  <c r="DG888" i="4" s="1"/>
  <c r="DG889" i="4" s="1"/>
  <c r="DG890" i="4" s="1"/>
  <c r="DG891" i="4" s="1"/>
  <c r="DG892" i="4" s="1"/>
  <c r="DG893" i="4" s="1"/>
  <c r="DG894" i="4" s="1"/>
  <c r="DG895" i="4" s="1"/>
  <c r="DG896" i="4" s="1"/>
  <c r="DG897" i="4" s="1"/>
  <c r="DG898" i="4" s="1"/>
  <c r="DG899" i="4" s="1"/>
  <c r="DG900" i="4" s="1"/>
  <c r="DG901" i="4" s="1"/>
  <c r="DG902" i="4" s="1"/>
  <c r="DG903" i="4" s="1"/>
  <c r="DG904" i="4" s="1"/>
  <c r="DG905" i="4" s="1"/>
  <c r="DG906" i="4" s="1"/>
  <c r="DG907" i="4" s="1"/>
  <c r="DG908" i="4" s="1"/>
  <c r="DG909" i="4" s="1"/>
  <c r="DG910" i="4" s="1"/>
  <c r="DG911" i="4" s="1"/>
  <c r="DG912" i="4" s="1"/>
  <c r="DG913" i="4" s="1"/>
  <c r="DG914" i="4" s="1"/>
  <c r="DG915" i="4" s="1"/>
  <c r="DG916" i="4" s="1"/>
  <c r="DG917" i="4" s="1"/>
  <c r="DG918" i="4" s="1"/>
  <c r="DG919" i="4" s="1"/>
  <c r="DG920" i="4" s="1"/>
  <c r="DG921" i="4" s="1"/>
  <c r="DG922" i="4" s="1"/>
  <c r="DG923" i="4" s="1"/>
  <c r="DG924" i="4" s="1"/>
  <c r="DG925" i="4" s="1"/>
  <c r="DG926" i="4" s="1"/>
  <c r="DG927" i="4" s="1"/>
  <c r="DG928" i="4" s="1"/>
  <c r="DG929" i="4" s="1"/>
  <c r="DG930" i="4" s="1"/>
  <c r="DG931" i="4" s="1"/>
  <c r="DG932" i="4" s="1"/>
  <c r="DG933" i="4" s="1"/>
  <c r="DG934" i="4" s="1"/>
  <c r="DG935" i="4" s="1"/>
  <c r="DG936" i="4" s="1"/>
  <c r="DG937" i="4" s="1"/>
  <c r="DG938" i="4" s="1"/>
  <c r="DG939" i="4" s="1"/>
  <c r="DG940" i="4" s="1"/>
  <c r="DG941" i="4" s="1"/>
  <c r="DG942" i="4" s="1"/>
  <c r="DG943" i="4" s="1"/>
  <c r="DG944" i="4" s="1"/>
  <c r="DG945" i="4" s="1"/>
  <c r="DG946" i="4" s="1"/>
  <c r="DG947" i="4" s="1"/>
  <c r="DG948" i="4" s="1"/>
  <c r="DG949" i="4" s="1"/>
  <c r="DG950" i="4" s="1"/>
  <c r="DG951" i="4" s="1"/>
  <c r="DG952" i="4" s="1"/>
  <c r="DG953" i="4" s="1"/>
  <c r="DG954" i="4" s="1"/>
  <c r="DG955" i="4" s="1"/>
  <c r="DG956" i="4" s="1"/>
  <c r="DG957" i="4" s="1"/>
  <c r="DG958" i="4" s="1"/>
  <c r="DG959" i="4" s="1"/>
  <c r="DG960" i="4" s="1"/>
  <c r="DG961" i="4" s="1"/>
  <c r="DG962" i="4" s="1"/>
  <c r="DG963" i="4" s="1"/>
  <c r="DG964" i="4" s="1"/>
  <c r="DG965" i="4" s="1"/>
  <c r="DG966" i="4" s="1"/>
  <c r="DG967" i="4" s="1"/>
  <c r="DG968" i="4" s="1"/>
  <c r="DG969" i="4" s="1"/>
  <c r="DG970" i="4" s="1"/>
  <c r="DG971" i="4" s="1"/>
  <c r="DG972" i="4" s="1"/>
  <c r="DG973" i="4" s="1"/>
  <c r="DG974" i="4" s="1"/>
  <c r="DG975" i="4" s="1"/>
  <c r="DG976" i="4" s="1"/>
  <c r="DG977" i="4" s="1"/>
  <c r="DG978" i="4" s="1"/>
  <c r="DG979" i="4" s="1"/>
  <c r="DG980" i="4" s="1"/>
  <c r="DG981" i="4" s="1"/>
  <c r="DG982" i="4" s="1"/>
  <c r="DG983" i="4" s="1"/>
  <c r="DG984" i="4" s="1"/>
  <c r="DG985" i="4" s="1"/>
  <c r="DG986" i="4" s="1"/>
  <c r="DG987" i="4" s="1"/>
  <c r="DG988" i="4" s="1"/>
  <c r="DG989" i="4" s="1"/>
  <c r="DG990" i="4" s="1"/>
  <c r="DG991" i="4" s="1"/>
  <c r="DG992" i="4" s="1"/>
  <c r="DG993" i="4" s="1"/>
  <c r="DG994" i="4" s="1"/>
  <c r="DG995" i="4" s="1"/>
  <c r="DG996" i="4" s="1"/>
  <c r="DG997" i="4" s="1"/>
  <c r="DG998" i="4" s="1"/>
  <c r="DG999" i="4" s="1"/>
  <c r="DG1000" i="4" s="1"/>
  <c r="DG1001" i="4" s="1"/>
  <c r="DG1002" i="4" s="1"/>
  <c r="DG1003" i="4" s="1"/>
  <c r="DG1004" i="4" s="1"/>
  <c r="DG1005" i="4" s="1"/>
  <c r="DG1006" i="4" s="1"/>
  <c r="DG1007" i="4" s="1"/>
  <c r="DG1008" i="4" s="1"/>
  <c r="DG1009" i="4" s="1"/>
  <c r="DG1010" i="4" s="1"/>
  <c r="DG1011" i="4" s="1"/>
  <c r="DG1012" i="4" s="1"/>
  <c r="DG1013" i="4" s="1"/>
  <c r="DG1014" i="4" s="1"/>
  <c r="DG1015" i="4" s="1"/>
  <c r="DG1016" i="4" s="1"/>
  <c r="DG1017" i="4" s="1"/>
  <c r="DG1018" i="4" s="1"/>
  <c r="DG1019" i="4" s="1"/>
  <c r="DG1020" i="4" s="1"/>
  <c r="DG1021" i="4" s="1"/>
  <c r="DG1022" i="4" s="1"/>
  <c r="DG1023" i="4" s="1"/>
  <c r="DG1024" i="4" s="1"/>
  <c r="DG1025" i="4" s="1"/>
  <c r="DG1026" i="4" s="1"/>
  <c r="DG1027" i="4" s="1"/>
  <c r="DG1028" i="4" s="1"/>
  <c r="DG1029" i="4" s="1"/>
  <c r="DG1030" i="4" s="1"/>
  <c r="DG1031" i="4" s="1"/>
  <c r="DG1032" i="4" s="1"/>
  <c r="DG1033" i="4" s="1"/>
  <c r="DG1034" i="4" s="1"/>
  <c r="DG1035" i="4" s="1"/>
  <c r="DG1036" i="4" s="1"/>
  <c r="DG1037" i="4" s="1"/>
  <c r="DG1038" i="4" s="1"/>
  <c r="DG1039" i="4" s="1"/>
  <c r="DG1040" i="4" s="1"/>
  <c r="DG1041" i="4" s="1"/>
  <c r="DG1042" i="4" s="1"/>
  <c r="DG1043" i="4" s="1"/>
  <c r="DG1044" i="4" s="1"/>
  <c r="DG1045" i="4" s="1"/>
  <c r="DG1046" i="4" s="1"/>
  <c r="DG1047" i="4" s="1"/>
  <c r="DG1048" i="4" s="1"/>
  <c r="DG1049" i="4" s="1"/>
  <c r="DG1050" i="4" s="1"/>
  <c r="DG1051" i="4" s="1"/>
  <c r="DG1052" i="4" s="1"/>
  <c r="DG1053" i="4" s="1"/>
  <c r="DG1054" i="4" s="1"/>
  <c r="DG1055" i="4" s="1"/>
  <c r="DG1056" i="4" s="1"/>
  <c r="DG1057" i="4" s="1"/>
  <c r="DG1058" i="4" s="1"/>
  <c r="DG1059" i="4" s="1"/>
  <c r="DG1060" i="4" s="1"/>
  <c r="DG1061" i="4" s="1"/>
  <c r="DG1062" i="4" s="1"/>
  <c r="DG1063" i="4" s="1"/>
  <c r="DG1064" i="4" s="1"/>
  <c r="DG1065" i="4" s="1"/>
  <c r="DG1066" i="4" s="1"/>
  <c r="DG1067" i="4" s="1"/>
  <c r="DG1068" i="4" s="1"/>
  <c r="DG1069" i="4" s="1"/>
  <c r="DG1070" i="4" s="1"/>
  <c r="DG1071" i="4" s="1"/>
  <c r="DG1072" i="4" s="1"/>
  <c r="DG1073" i="4" s="1"/>
  <c r="DG1074" i="4" s="1"/>
  <c r="DG1075" i="4" s="1"/>
  <c r="DG1076" i="4" s="1"/>
  <c r="DG1077" i="4" s="1"/>
  <c r="DG1078" i="4" s="1"/>
  <c r="DG1079" i="4" s="1"/>
  <c r="DG1080" i="4" s="1"/>
  <c r="DG1081" i="4" s="1"/>
  <c r="DG1082" i="4" s="1"/>
  <c r="DG1083" i="4" s="1"/>
  <c r="DG1084" i="4" s="1"/>
  <c r="DG1085" i="4" s="1"/>
  <c r="DG1086" i="4" s="1"/>
  <c r="DG1087" i="4" s="1"/>
  <c r="DG1088" i="4" s="1"/>
  <c r="DG1089" i="4" s="1"/>
  <c r="DG1090" i="4" s="1"/>
  <c r="DG1091" i="4" s="1"/>
  <c r="DG1092" i="4" s="1"/>
  <c r="DG1093" i="4" s="1"/>
  <c r="DG1094" i="4" s="1"/>
  <c r="DG1095" i="4" s="1"/>
  <c r="DG1096" i="4" s="1"/>
  <c r="DG1097" i="4" s="1"/>
  <c r="DG1098" i="4" s="1"/>
  <c r="DG1099" i="4" s="1"/>
  <c r="DG1100" i="4" s="1"/>
  <c r="DG1101" i="4" s="1"/>
  <c r="DG1102" i="4" s="1"/>
  <c r="DG1103" i="4" s="1"/>
  <c r="DG1104" i="4" s="1"/>
  <c r="DG1105" i="4" s="1"/>
  <c r="DG1106" i="4" s="1"/>
  <c r="DG1107" i="4" s="1"/>
  <c r="DH836" i="4"/>
  <c r="DH837" i="4" s="1"/>
  <c r="DH838" i="4" s="1"/>
  <c r="DH839" i="4" s="1"/>
  <c r="DH840" i="4" s="1"/>
  <c r="DH841" i="4" s="1"/>
  <c r="DH842" i="4" s="1"/>
  <c r="DH843" i="4" s="1"/>
  <c r="DH844" i="4" s="1"/>
  <c r="DH845" i="4" s="1"/>
  <c r="DH846" i="4" s="1"/>
  <c r="DH847" i="4" s="1"/>
  <c r="DH848" i="4" s="1"/>
  <c r="DH849" i="4" s="1"/>
  <c r="DH850" i="4" s="1"/>
  <c r="DH851" i="4" s="1"/>
  <c r="DH852" i="4" s="1"/>
  <c r="DH853" i="4" s="1"/>
  <c r="DH854" i="4" s="1"/>
  <c r="DH855" i="4" s="1"/>
  <c r="DH856" i="4" s="1"/>
  <c r="DH857" i="4" s="1"/>
  <c r="DH858" i="4" s="1"/>
  <c r="DH859" i="4" s="1"/>
  <c r="DH860" i="4" s="1"/>
  <c r="DH861" i="4" s="1"/>
  <c r="DH862" i="4" s="1"/>
  <c r="DH863" i="4" s="1"/>
  <c r="DH864" i="4" s="1"/>
  <c r="DH865" i="4" s="1"/>
  <c r="DH866" i="4" s="1"/>
  <c r="DH867" i="4" s="1"/>
  <c r="DH868" i="4" s="1"/>
  <c r="DH869" i="4" s="1"/>
  <c r="DH870" i="4" s="1"/>
  <c r="DH871" i="4" s="1"/>
  <c r="DH872" i="4" s="1"/>
  <c r="DH873" i="4" s="1"/>
  <c r="DH874" i="4" s="1"/>
  <c r="DH875" i="4" s="1"/>
  <c r="DH876" i="4" s="1"/>
  <c r="DH877" i="4" s="1"/>
  <c r="DH878" i="4" s="1"/>
  <c r="DH879" i="4" s="1"/>
  <c r="DH880" i="4" s="1"/>
  <c r="DH881" i="4" s="1"/>
  <c r="DH882" i="4" s="1"/>
  <c r="DH883" i="4" s="1"/>
  <c r="DH884" i="4" s="1"/>
  <c r="DH885" i="4" s="1"/>
  <c r="DH886" i="4" s="1"/>
  <c r="DH887" i="4" s="1"/>
  <c r="DH888" i="4" s="1"/>
  <c r="DH889" i="4" s="1"/>
  <c r="DH890" i="4" s="1"/>
  <c r="DH891" i="4" s="1"/>
  <c r="DH892" i="4" s="1"/>
  <c r="DH893" i="4" s="1"/>
  <c r="DH894" i="4" s="1"/>
  <c r="DH895" i="4" s="1"/>
  <c r="DH896" i="4" s="1"/>
  <c r="DH897" i="4" s="1"/>
  <c r="DH898" i="4" s="1"/>
  <c r="DH899" i="4" s="1"/>
  <c r="DH900" i="4" s="1"/>
  <c r="DH901" i="4" s="1"/>
  <c r="DH902" i="4" s="1"/>
  <c r="DH903" i="4" s="1"/>
  <c r="DH904" i="4" s="1"/>
  <c r="DH905" i="4" s="1"/>
  <c r="DH906" i="4" s="1"/>
  <c r="DH907" i="4" s="1"/>
  <c r="DH908" i="4" s="1"/>
  <c r="DH909" i="4" s="1"/>
  <c r="DH910" i="4" s="1"/>
  <c r="DH911" i="4" s="1"/>
  <c r="DH912" i="4" s="1"/>
  <c r="DH913" i="4" s="1"/>
  <c r="DH914" i="4" s="1"/>
  <c r="DH915" i="4" s="1"/>
  <c r="DH916" i="4" s="1"/>
  <c r="DH917" i="4" s="1"/>
  <c r="DH918" i="4" s="1"/>
  <c r="DH919" i="4" s="1"/>
  <c r="DH920" i="4" s="1"/>
  <c r="DH921" i="4" s="1"/>
  <c r="DH922" i="4" s="1"/>
  <c r="DH923" i="4" s="1"/>
  <c r="DH924" i="4" s="1"/>
  <c r="DH925" i="4" s="1"/>
  <c r="DH926" i="4" s="1"/>
  <c r="DH927" i="4" s="1"/>
  <c r="DH928" i="4" s="1"/>
  <c r="DH929" i="4" s="1"/>
  <c r="DH930" i="4" s="1"/>
  <c r="DH931" i="4" s="1"/>
  <c r="DH932" i="4" s="1"/>
  <c r="DH933" i="4" s="1"/>
  <c r="DH934" i="4" s="1"/>
  <c r="DH935" i="4" s="1"/>
  <c r="DH936" i="4" s="1"/>
  <c r="DH937" i="4" s="1"/>
  <c r="DH938" i="4" s="1"/>
  <c r="DH939" i="4" s="1"/>
  <c r="DH940" i="4" s="1"/>
  <c r="DH941" i="4" s="1"/>
  <c r="DH942" i="4" s="1"/>
  <c r="DH943" i="4" s="1"/>
  <c r="DH944" i="4" s="1"/>
  <c r="DH945" i="4" s="1"/>
  <c r="DH946" i="4" s="1"/>
  <c r="DH947" i="4" s="1"/>
  <c r="DH948" i="4" s="1"/>
  <c r="DH949" i="4" s="1"/>
  <c r="DH950" i="4" s="1"/>
  <c r="DH951" i="4" s="1"/>
  <c r="DH952" i="4" s="1"/>
  <c r="DH953" i="4" s="1"/>
  <c r="DH954" i="4" s="1"/>
  <c r="DH955" i="4" s="1"/>
  <c r="DH956" i="4" s="1"/>
  <c r="DH957" i="4" s="1"/>
  <c r="DH958" i="4" s="1"/>
  <c r="DH959" i="4" s="1"/>
  <c r="DH960" i="4" s="1"/>
  <c r="DH961" i="4" s="1"/>
  <c r="DH962" i="4" s="1"/>
  <c r="DH963" i="4" s="1"/>
  <c r="DH964" i="4" s="1"/>
  <c r="DH965" i="4" s="1"/>
  <c r="DH966" i="4" s="1"/>
  <c r="DH967" i="4" s="1"/>
  <c r="DH968" i="4" s="1"/>
  <c r="DH969" i="4" s="1"/>
  <c r="DH970" i="4" s="1"/>
  <c r="DH971" i="4" s="1"/>
  <c r="DH972" i="4" s="1"/>
  <c r="DH973" i="4" s="1"/>
  <c r="DH974" i="4" s="1"/>
  <c r="DH975" i="4" s="1"/>
  <c r="DH976" i="4" s="1"/>
  <c r="DH977" i="4" s="1"/>
  <c r="DH978" i="4" s="1"/>
  <c r="DH979" i="4" s="1"/>
  <c r="DH980" i="4" s="1"/>
  <c r="DH981" i="4" s="1"/>
  <c r="DH982" i="4" s="1"/>
  <c r="DH983" i="4" s="1"/>
  <c r="DH984" i="4" s="1"/>
  <c r="DH985" i="4" s="1"/>
  <c r="DH986" i="4" s="1"/>
  <c r="DH987" i="4" s="1"/>
  <c r="DH988" i="4" s="1"/>
  <c r="DH989" i="4" s="1"/>
  <c r="DH990" i="4" s="1"/>
  <c r="DH991" i="4" s="1"/>
  <c r="DH992" i="4" s="1"/>
  <c r="DH993" i="4" s="1"/>
  <c r="DH994" i="4" s="1"/>
  <c r="DH995" i="4" s="1"/>
  <c r="DH996" i="4" s="1"/>
  <c r="DH997" i="4" s="1"/>
  <c r="DH998" i="4" s="1"/>
  <c r="DH999" i="4" s="1"/>
  <c r="DH1000" i="4" s="1"/>
  <c r="DH1001" i="4" s="1"/>
  <c r="DH1002" i="4" s="1"/>
  <c r="DH1003" i="4" s="1"/>
  <c r="DH1004" i="4" s="1"/>
  <c r="DH1005" i="4" s="1"/>
  <c r="DH1006" i="4" s="1"/>
  <c r="DH1007" i="4" s="1"/>
  <c r="DH1008" i="4" s="1"/>
  <c r="DH1009" i="4" s="1"/>
  <c r="DH1010" i="4" s="1"/>
  <c r="DH1011" i="4" s="1"/>
  <c r="DH1012" i="4" s="1"/>
  <c r="DH1013" i="4" s="1"/>
  <c r="DH1014" i="4" s="1"/>
  <c r="DH1015" i="4" s="1"/>
  <c r="DH1016" i="4" s="1"/>
  <c r="DH1017" i="4" s="1"/>
  <c r="DH1018" i="4" s="1"/>
  <c r="DH1019" i="4" s="1"/>
  <c r="DH1020" i="4" s="1"/>
  <c r="DH1021" i="4" s="1"/>
  <c r="DH1022" i="4" s="1"/>
  <c r="DH1023" i="4" s="1"/>
  <c r="DH1024" i="4" s="1"/>
  <c r="DH1025" i="4" s="1"/>
  <c r="DH1026" i="4" s="1"/>
  <c r="DH1027" i="4" s="1"/>
  <c r="DH1028" i="4" s="1"/>
  <c r="DH1029" i="4" s="1"/>
  <c r="DH1030" i="4" s="1"/>
  <c r="DH1031" i="4" s="1"/>
  <c r="DH1032" i="4" s="1"/>
  <c r="DH1033" i="4" s="1"/>
  <c r="DH1034" i="4" s="1"/>
  <c r="DH1035" i="4" s="1"/>
  <c r="DH1036" i="4" s="1"/>
  <c r="DH1037" i="4" s="1"/>
  <c r="DH1038" i="4" s="1"/>
  <c r="DH1039" i="4" s="1"/>
  <c r="DH1040" i="4" s="1"/>
  <c r="DH1041" i="4" s="1"/>
  <c r="DH1042" i="4" s="1"/>
  <c r="DH1043" i="4" s="1"/>
  <c r="DH1044" i="4" s="1"/>
  <c r="DH1045" i="4" s="1"/>
  <c r="DH1046" i="4" s="1"/>
  <c r="DH1047" i="4" s="1"/>
  <c r="DH1048" i="4" s="1"/>
  <c r="DH1049" i="4" s="1"/>
  <c r="DH1050" i="4" s="1"/>
  <c r="DH1051" i="4" s="1"/>
  <c r="DH1052" i="4" s="1"/>
  <c r="DH1053" i="4" s="1"/>
  <c r="DH1054" i="4" s="1"/>
  <c r="DH1055" i="4" s="1"/>
  <c r="DH1056" i="4" s="1"/>
  <c r="DH1057" i="4" s="1"/>
  <c r="DH1058" i="4" s="1"/>
  <c r="DH1059" i="4" s="1"/>
  <c r="DH1060" i="4" s="1"/>
  <c r="DH1061" i="4" s="1"/>
  <c r="DH1062" i="4" s="1"/>
  <c r="DH1063" i="4" s="1"/>
  <c r="DH1064" i="4" s="1"/>
  <c r="DH1065" i="4" s="1"/>
  <c r="DH1066" i="4" s="1"/>
  <c r="DH1067" i="4" s="1"/>
  <c r="DH1068" i="4" s="1"/>
  <c r="DH1069" i="4" s="1"/>
  <c r="DH1070" i="4" s="1"/>
  <c r="DH1071" i="4" s="1"/>
  <c r="DH1072" i="4" s="1"/>
  <c r="DH1073" i="4" s="1"/>
  <c r="DH1074" i="4" s="1"/>
  <c r="DH1075" i="4" s="1"/>
  <c r="DH1076" i="4" s="1"/>
  <c r="DH1077" i="4" s="1"/>
  <c r="DH1078" i="4" s="1"/>
  <c r="DH1079" i="4" s="1"/>
  <c r="DH1080" i="4" s="1"/>
  <c r="DH1081" i="4" s="1"/>
  <c r="DH1082" i="4" s="1"/>
  <c r="DH1083" i="4" s="1"/>
  <c r="DH1084" i="4" s="1"/>
  <c r="DH1085" i="4" s="1"/>
  <c r="DH1086" i="4" s="1"/>
  <c r="DH1087" i="4" s="1"/>
  <c r="DH1088" i="4" s="1"/>
  <c r="DH1089" i="4" s="1"/>
  <c r="DH1090" i="4" s="1"/>
  <c r="DH1091" i="4" s="1"/>
  <c r="DH1092" i="4" s="1"/>
  <c r="DH1093" i="4" s="1"/>
  <c r="DH1094" i="4" s="1"/>
  <c r="DH1095" i="4" s="1"/>
  <c r="DH1096" i="4" s="1"/>
  <c r="DH1097" i="4" s="1"/>
  <c r="DH1098" i="4" s="1"/>
  <c r="DH1099" i="4" s="1"/>
  <c r="DH1100" i="4" s="1"/>
  <c r="DH1101" i="4" s="1"/>
  <c r="DH1102" i="4" s="1"/>
  <c r="DH1103" i="4" s="1"/>
  <c r="DH1104" i="4" s="1"/>
  <c r="DH1105" i="4" s="1"/>
  <c r="DH1106" i="4" s="1"/>
  <c r="DH1107" i="4" s="1"/>
  <c r="DK468" i="3"/>
  <c r="DK469" i="3" s="1"/>
  <c r="DK470" i="3" s="1"/>
  <c r="DK471" i="3" s="1"/>
  <c r="DK472" i="3" s="1"/>
  <c r="DK473" i="3" s="1"/>
  <c r="DK474" i="3" s="1"/>
  <c r="DK475" i="3" s="1"/>
  <c r="DK476" i="3" s="1"/>
  <c r="DK477" i="3" s="1"/>
  <c r="DK478" i="3" s="1"/>
  <c r="DK479" i="3" s="1"/>
  <c r="DK480" i="3" s="1"/>
  <c r="DK481" i="3" s="1"/>
  <c r="DK482" i="3" s="1"/>
  <c r="DK483" i="3" s="1"/>
  <c r="DK484" i="3" s="1"/>
  <c r="DK485" i="3" s="1"/>
  <c r="DK486" i="3" s="1"/>
  <c r="DK487" i="3" s="1"/>
  <c r="DK488" i="3" s="1"/>
  <c r="DK489" i="3" s="1"/>
  <c r="DK490" i="3" s="1"/>
  <c r="DK491" i="3" s="1"/>
  <c r="DK492" i="3" s="1"/>
  <c r="DK493" i="3" s="1"/>
  <c r="DK494" i="3" s="1"/>
  <c r="F20" i="2"/>
  <c r="O19" i="2"/>
  <c r="J20" i="2"/>
  <c r="AE19" i="2"/>
  <c r="AA19" i="2"/>
  <c r="DI378" i="3"/>
  <c r="DI386" i="3"/>
  <c r="DI744" i="3"/>
  <c r="DA377" i="3"/>
  <c r="DA381" i="3"/>
  <c r="DA385" i="3"/>
  <c r="DA382" i="3"/>
  <c r="CS806" i="3"/>
  <c r="CS438" i="3"/>
  <c r="CS814" i="3"/>
  <c r="CS441" i="3"/>
  <c r="CS445" i="3"/>
  <c r="DF386" i="4"/>
  <c r="DF390" i="4"/>
  <c r="DF394" i="4"/>
  <c r="DF398" i="4"/>
  <c r="DF402" i="4"/>
  <c r="DF414" i="4"/>
  <c r="DF470" i="4"/>
  <c r="DF530" i="4"/>
  <c r="DF746" i="4"/>
  <c r="DF410" i="4"/>
  <c r="DF418" i="4"/>
  <c r="DF422" i="4"/>
  <c r="DF426" i="4"/>
  <c r="DF430" i="4"/>
  <c r="DF438" i="4"/>
  <c r="DF466" i="4"/>
  <c r="DF474" i="4"/>
  <c r="DF502" i="4"/>
  <c r="DF506" i="4"/>
  <c r="DF510" i="4"/>
  <c r="DF514" i="4"/>
  <c r="DF518" i="4"/>
  <c r="DF522" i="4"/>
  <c r="DF526" i="4"/>
  <c r="DF534" i="4"/>
  <c r="DF538" i="4"/>
  <c r="DF542" i="4"/>
  <c r="DF546" i="4"/>
  <c r="DF550" i="4"/>
  <c r="DF554" i="4"/>
  <c r="DF562" i="4"/>
  <c r="DF378" i="4"/>
  <c r="DF406" i="4"/>
  <c r="DF442" i="4"/>
  <c r="DF478" i="4"/>
  <c r="DF558" i="4"/>
  <c r="DF566" i="4"/>
  <c r="DF570" i="4"/>
  <c r="DF574" i="4"/>
  <c r="DF578" i="4"/>
  <c r="DF582" i="4"/>
  <c r="DF586" i="4"/>
  <c r="DF590" i="4"/>
  <c r="DO410" i="4"/>
  <c r="DO414" i="4"/>
  <c r="DO418" i="4"/>
  <c r="DO422" i="4"/>
  <c r="DO426" i="4"/>
  <c r="DO430" i="4"/>
  <c r="DO498" i="4"/>
  <c r="DO530" i="4"/>
  <c r="DO558" i="4"/>
  <c r="DO578" i="4"/>
  <c r="DO594" i="4"/>
  <c r="DO598" i="4"/>
  <c r="DO602" i="4"/>
  <c r="DO606" i="4"/>
  <c r="DO610" i="4"/>
  <c r="DO614" i="4"/>
  <c r="DO618" i="4"/>
  <c r="DO682" i="4"/>
  <c r="DO686" i="4"/>
  <c r="DO690" i="4"/>
  <c r="DO694" i="4"/>
  <c r="DO698" i="4"/>
  <c r="DO702" i="4"/>
  <c r="DO706" i="4"/>
  <c r="DO714" i="4"/>
  <c r="DO718" i="4"/>
  <c r="DO722" i="4"/>
  <c r="DO726" i="4"/>
  <c r="DO730" i="4"/>
  <c r="DO734" i="4"/>
  <c r="DO738" i="4"/>
  <c r="DO622" i="4"/>
  <c r="DO654" i="4"/>
  <c r="DO746" i="4"/>
  <c r="DO406" i="4"/>
  <c r="DO466" i="4"/>
  <c r="DO470" i="4"/>
  <c r="DO534" i="4"/>
  <c r="DO538" i="4"/>
  <c r="DO542" i="4"/>
  <c r="DO546" i="4"/>
  <c r="DO550" i="4"/>
  <c r="DO554" i="4"/>
  <c r="DO582" i="4"/>
  <c r="DO586" i="4"/>
  <c r="DO434" i="4"/>
  <c r="DO502" i="4"/>
  <c r="DO506" i="4"/>
  <c r="DO510" i="4"/>
  <c r="DO514" i="4"/>
  <c r="DO518" i="4"/>
  <c r="DO522" i="4"/>
  <c r="DO526" i="4"/>
  <c r="DO590" i="4"/>
  <c r="DO650" i="4"/>
  <c r="DO658" i="4"/>
  <c r="DO662" i="4"/>
  <c r="DO666" i="4"/>
  <c r="DO670" i="4"/>
  <c r="DO674" i="4"/>
  <c r="DO678" i="4"/>
  <c r="DO710" i="4"/>
  <c r="DX750" i="4"/>
  <c r="DX714" i="4"/>
  <c r="DX1082" i="4"/>
  <c r="DX682" i="4"/>
  <c r="DX1050" i="4"/>
  <c r="DX678" i="4"/>
  <c r="DX1046" i="4"/>
  <c r="DX674" i="4"/>
  <c r="DX1042" i="4"/>
  <c r="DX670" i="4"/>
  <c r="DX1038" i="4"/>
  <c r="DX666" i="4"/>
  <c r="DX1034" i="4"/>
  <c r="DX662" i="4"/>
  <c r="DX1030" i="4"/>
  <c r="DX658" i="4"/>
  <c r="DX1026" i="4"/>
  <c r="DX650" i="4"/>
  <c r="DX1018" i="4"/>
  <c r="DX442" i="4"/>
  <c r="DX530" i="4"/>
  <c r="DX534" i="4"/>
  <c r="DX538" i="4"/>
  <c r="DX542" i="4"/>
  <c r="DX546" i="4"/>
  <c r="DX550" i="4"/>
  <c r="DX554" i="4"/>
  <c r="DX594" i="4"/>
  <c r="DX626" i="4"/>
  <c r="DX630" i="4"/>
  <c r="DX634" i="4"/>
  <c r="DX638" i="4"/>
  <c r="DX642" i="4"/>
  <c r="DX646" i="4"/>
  <c r="DX710" i="4"/>
  <c r="DX718" i="4"/>
  <c r="DX722" i="4"/>
  <c r="DX726" i="4"/>
  <c r="DX730" i="4"/>
  <c r="DX734" i="4"/>
  <c r="DX738" i="4"/>
  <c r="DX754" i="4"/>
  <c r="DX758" i="4"/>
  <c r="DX762" i="4"/>
  <c r="DX766" i="4"/>
  <c r="DX770" i="4"/>
  <c r="DX410" i="4"/>
  <c r="DX434" i="4"/>
  <c r="DX446" i="4"/>
  <c r="DX450" i="4"/>
  <c r="DX454" i="4"/>
  <c r="DX458" i="4"/>
  <c r="DX462" i="4"/>
  <c r="DX598" i="4"/>
  <c r="DX602" i="4"/>
  <c r="DX606" i="4"/>
  <c r="DX610" i="4"/>
  <c r="DX614" i="4"/>
  <c r="DX618" i="4"/>
  <c r="DX622" i="4"/>
  <c r="DX654" i="4"/>
  <c r="DX686" i="4"/>
  <c r="DX470" i="4"/>
  <c r="DX474" i="4"/>
  <c r="DX478" i="4"/>
  <c r="DX482" i="4"/>
  <c r="DX486" i="4"/>
  <c r="DX490" i="4"/>
  <c r="DX494" i="4"/>
  <c r="DX562" i="4"/>
  <c r="DX590" i="4"/>
  <c r="DX690" i="4"/>
  <c r="DX694" i="4"/>
  <c r="DX698" i="4"/>
  <c r="DX702" i="4"/>
  <c r="DX706" i="4"/>
  <c r="DZ371" i="4"/>
  <c r="DQ845" i="4"/>
  <c r="DQ846" i="4" s="1"/>
  <c r="DQ847" i="4" s="1"/>
  <c r="DQ848" i="4" s="1"/>
  <c r="DQ849" i="4" s="1"/>
  <c r="DQ850" i="4" s="1"/>
  <c r="DQ851" i="4" s="1"/>
  <c r="DQ852" i="4" s="1"/>
  <c r="DQ853" i="4" s="1"/>
  <c r="DQ854" i="4" s="1"/>
  <c r="DQ855" i="4" s="1"/>
  <c r="DQ856" i="4" s="1"/>
  <c r="DQ857" i="4" s="1"/>
  <c r="DQ858" i="4" s="1"/>
  <c r="DQ859" i="4" s="1"/>
  <c r="DQ860" i="4" s="1"/>
  <c r="DQ861" i="4" s="1"/>
  <c r="DQ862" i="4" s="1"/>
  <c r="DQ863" i="4" s="1"/>
  <c r="DQ864" i="4" s="1"/>
  <c r="DQ865" i="4" s="1"/>
  <c r="DQ866" i="4" s="1"/>
  <c r="DQ867" i="4" s="1"/>
  <c r="DQ868" i="4" s="1"/>
  <c r="DQ869" i="4" s="1"/>
  <c r="DQ870" i="4" s="1"/>
  <c r="DQ871" i="4" s="1"/>
  <c r="DQ872" i="4" s="1"/>
  <c r="DQ873" i="4" s="1"/>
  <c r="DQ874" i="4" s="1"/>
  <c r="DQ875" i="4" s="1"/>
  <c r="DQ876" i="4" s="1"/>
  <c r="DQ877" i="4" s="1"/>
  <c r="DQ878" i="4" s="1"/>
  <c r="DQ879" i="4" s="1"/>
  <c r="DQ880" i="4" s="1"/>
  <c r="DQ881" i="4" s="1"/>
  <c r="DQ882" i="4" s="1"/>
  <c r="DQ883" i="4" s="1"/>
  <c r="DQ884" i="4" s="1"/>
  <c r="DQ885" i="4" s="1"/>
  <c r="DQ886" i="4" s="1"/>
  <c r="DQ887" i="4" s="1"/>
  <c r="DQ888" i="4" s="1"/>
  <c r="DQ889" i="4" s="1"/>
  <c r="DQ890" i="4" s="1"/>
  <c r="DQ891" i="4" s="1"/>
  <c r="DQ892" i="4" s="1"/>
  <c r="DQ893" i="4" s="1"/>
  <c r="DQ894" i="4" s="1"/>
  <c r="DQ895" i="4" s="1"/>
  <c r="DQ896" i="4" s="1"/>
  <c r="DQ897" i="4" s="1"/>
  <c r="DQ898" i="4" s="1"/>
  <c r="DQ899" i="4" s="1"/>
  <c r="DQ900" i="4" s="1"/>
  <c r="DQ901" i="4" s="1"/>
  <c r="DQ902" i="4" s="1"/>
  <c r="DQ903" i="4" s="1"/>
  <c r="DQ904" i="4" s="1"/>
  <c r="DQ905" i="4" s="1"/>
  <c r="DQ906" i="4" s="1"/>
  <c r="DQ907" i="4" s="1"/>
  <c r="DQ908" i="4" s="1"/>
  <c r="DQ909" i="4" s="1"/>
  <c r="DQ910" i="4" s="1"/>
  <c r="DQ911" i="4" s="1"/>
  <c r="DQ912" i="4" s="1"/>
  <c r="DQ913" i="4" s="1"/>
  <c r="DQ914" i="4" s="1"/>
  <c r="DQ915" i="4" s="1"/>
  <c r="DQ916" i="4" s="1"/>
  <c r="DQ917" i="4" s="1"/>
  <c r="DQ918" i="4" s="1"/>
  <c r="DQ919" i="4" s="1"/>
  <c r="DQ920" i="4" s="1"/>
  <c r="DQ921" i="4" s="1"/>
  <c r="DQ922" i="4" s="1"/>
  <c r="DQ923" i="4" s="1"/>
  <c r="DQ924" i="4" s="1"/>
  <c r="DQ925" i="4" s="1"/>
  <c r="DQ926" i="4" s="1"/>
  <c r="DQ927" i="4" s="1"/>
  <c r="DQ928" i="4" s="1"/>
  <c r="DQ929" i="4" s="1"/>
  <c r="DQ930" i="4" s="1"/>
  <c r="DQ931" i="4" s="1"/>
  <c r="DQ932" i="4" s="1"/>
  <c r="DQ933" i="4" s="1"/>
  <c r="DQ934" i="4" s="1"/>
  <c r="DQ935" i="4" s="1"/>
  <c r="DQ936" i="4" s="1"/>
  <c r="DQ937" i="4" s="1"/>
  <c r="DQ938" i="4" s="1"/>
  <c r="DQ939" i="4" s="1"/>
  <c r="DQ940" i="4" s="1"/>
  <c r="DQ941" i="4" s="1"/>
  <c r="DQ942" i="4" s="1"/>
  <c r="DQ943" i="4" s="1"/>
  <c r="DQ944" i="4" s="1"/>
  <c r="DQ945" i="4" s="1"/>
  <c r="DQ946" i="4" s="1"/>
  <c r="DQ947" i="4" s="1"/>
  <c r="DQ948" i="4" s="1"/>
  <c r="DQ949" i="4" s="1"/>
  <c r="DQ950" i="4" s="1"/>
  <c r="DQ951" i="4" s="1"/>
  <c r="DQ952" i="4" s="1"/>
  <c r="DQ953" i="4" s="1"/>
  <c r="DQ954" i="4" s="1"/>
  <c r="DQ955" i="4" s="1"/>
  <c r="DQ956" i="4" s="1"/>
  <c r="DQ957" i="4" s="1"/>
  <c r="DQ958" i="4" s="1"/>
  <c r="DQ959" i="4" s="1"/>
  <c r="DQ960" i="4" s="1"/>
  <c r="DQ961" i="4" s="1"/>
  <c r="DQ962" i="4" s="1"/>
  <c r="DQ963" i="4" s="1"/>
  <c r="DQ964" i="4" s="1"/>
  <c r="DQ965" i="4" s="1"/>
  <c r="DQ966" i="4" s="1"/>
  <c r="DQ967" i="4" s="1"/>
  <c r="DQ968" i="4" s="1"/>
  <c r="DQ969" i="4" s="1"/>
  <c r="DQ970" i="4" s="1"/>
  <c r="DQ971" i="4" s="1"/>
  <c r="DQ972" i="4" s="1"/>
  <c r="DQ973" i="4" s="1"/>
  <c r="DQ974" i="4" s="1"/>
  <c r="DQ975" i="4" s="1"/>
  <c r="DQ976" i="4" s="1"/>
  <c r="DQ977" i="4" s="1"/>
  <c r="DQ978" i="4" s="1"/>
  <c r="DQ979" i="4" s="1"/>
  <c r="DQ980" i="4" s="1"/>
  <c r="DQ981" i="4" s="1"/>
  <c r="DQ982" i="4" s="1"/>
  <c r="DQ983" i="4" s="1"/>
  <c r="DQ984" i="4" s="1"/>
  <c r="DQ985" i="4" s="1"/>
  <c r="DQ986" i="4" s="1"/>
  <c r="DQ987" i="4" s="1"/>
  <c r="DQ988" i="4" s="1"/>
  <c r="DQ989" i="4" s="1"/>
  <c r="DQ990" i="4" s="1"/>
  <c r="DQ991" i="4" s="1"/>
  <c r="DQ992" i="4" s="1"/>
  <c r="DQ993" i="4" s="1"/>
  <c r="DQ994" i="4" s="1"/>
  <c r="DQ995" i="4" s="1"/>
  <c r="DQ996" i="4" s="1"/>
  <c r="DQ997" i="4" s="1"/>
  <c r="DQ998" i="4" s="1"/>
  <c r="DQ999" i="4" s="1"/>
  <c r="DQ1000" i="4" s="1"/>
  <c r="DQ1001" i="4" s="1"/>
  <c r="DQ1002" i="4" s="1"/>
  <c r="DQ1003" i="4" s="1"/>
  <c r="DQ1004" i="4" s="1"/>
  <c r="DQ1005" i="4" s="1"/>
  <c r="DQ1006" i="4" s="1"/>
  <c r="DQ1007" i="4" s="1"/>
  <c r="DQ1008" i="4" s="1"/>
  <c r="DQ1009" i="4" s="1"/>
  <c r="DQ1010" i="4" s="1"/>
  <c r="DQ1011" i="4" s="1"/>
  <c r="DQ1012" i="4" s="1"/>
  <c r="DQ1013" i="4" s="1"/>
  <c r="DQ1014" i="4" s="1"/>
  <c r="DQ1015" i="4" s="1"/>
  <c r="DQ1016" i="4" s="1"/>
  <c r="DQ1017" i="4" s="1"/>
  <c r="DQ1018" i="4" s="1"/>
  <c r="DQ1019" i="4" s="1"/>
  <c r="DQ1020" i="4" s="1"/>
  <c r="DQ1021" i="4" s="1"/>
  <c r="DQ1022" i="4" s="1"/>
  <c r="DQ1023" i="4" s="1"/>
  <c r="DQ1024" i="4" s="1"/>
  <c r="DQ1025" i="4" s="1"/>
  <c r="DQ1026" i="4" s="1"/>
  <c r="DQ1027" i="4" s="1"/>
  <c r="DQ1028" i="4" s="1"/>
  <c r="DQ1029" i="4" s="1"/>
  <c r="DQ1030" i="4" s="1"/>
  <c r="DQ1031" i="4" s="1"/>
  <c r="DQ1032" i="4" s="1"/>
  <c r="DQ1033" i="4" s="1"/>
  <c r="DQ1034" i="4" s="1"/>
  <c r="DQ1035" i="4" s="1"/>
  <c r="DQ1036" i="4" s="1"/>
  <c r="DQ1037" i="4" s="1"/>
  <c r="DQ1038" i="4" s="1"/>
  <c r="DQ1039" i="4" s="1"/>
  <c r="DQ1040" i="4" s="1"/>
  <c r="DQ1041" i="4" s="1"/>
  <c r="DQ1042" i="4" s="1"/>
  <c r="DQ1043" i="4" s="1"/>
  <c r="DQ1044" i="4" s="1"/>
  <c r="DQ1045" i="4" s="1"/>
  <c r="DQ1046" i="4" s="1"/>
  <c r="DQ1047" i="4" s="1"/>
  <c r="DQ1048" i="4" s="1"/>
  <c r="DQ1049" i="4" s="1"/>
  <c r="DQ1050" i="4" s="1"/>
  <c r="DQ1051" i="4" s="1"/>
  <c r="DQ1052" i="4" s="1"/>
  <c r="DQ1053" i="4" s="1"/>
  <c r="DQ1054" i="4" s="1"/>
  <c r="DQ1055" i="4" s="1"/>
  <c r="DQ1056" i="4" s="1"/>
  <c r="DQ1057" i="4" s="1"/>
  <c r="DQ1058" i="4" s="1"/>
  <c r="DQ1059" i="4" s="1"/>
  <c r="DQ1060" i="4" s="1"/>
  <c r="DQ1061" i="4" s="1"/>
  <c r="DQ1062" i="4" s="1"/>
  <c r="DQ1063" i="4" s="1"/>
  <c r="DQ1064" i="4" s="1"/>
  <c r="DQ1065" i="4" s="1"/>
  <c r="DQ1066" i="4" s="1"/>
  <c r="DQ1067" i="4" s="1"/>
  <c r="DQ1068" i="4" s="1"/>
  <c r="DQ1069" i="4" s="1"/>
  <c r="DQ1070" i="4" s="1"/>
  <c r="DQ1071" i="4" s="1"/>
  <c r="DQ1072" i="4" s="1"/>
  <c r="DQ1073" i="4" s="1"/>
  <c r="DQ1074" i="4" s="1"/>
  <c r="DQ1075" i="4" s="1"/>
  <c r="DQ1076" i="4" s="1"/>
  <c r="DQ1077" i="4" s="1"/>
  <c r="DQ1078" i="4" s="1"/>
  <c r="DQ1079" i="4" s="1"/>
  <c r="DQ1080" i="4" s="1"/>
  <c r="DQ1081" i="4" s="1"/>
  <c r="DQ1082" i="4" s="1"/>
  <c r="DQ1083" i="4" s="1"/>
  <c r="DQ1084" i="4" s="1"/>
  <c r="DQ1085" i="4" s="1"/>
  <c r="DQ1086" i="4" s="1"/>
  <c r="DQ1087" i="4" s="1"/>
  <c r="DQ1088" i="4" s="1"/>
  <c r="DQ1089" i="4" s="1"/>
  <c r="DQ1090" i="4" s="1"/>
  <c r="DQ1091" i="4" s="1"/>
  <c r="DQ1092" i="4" s="1"/>
  <c r="DQ1093" i="4" s="1"/>
  <c r="DQ1094" i="4" s="1"/>
  <c r="DQ1095" i="4" s="1"/>
  <c r="DQ1096" i="4" s="1"/>
  <c r="DQ1097" i="4" s="1"/>
  <c r="DQ1098" i="4" s="1"/>
  <c r="DQ1099" i="4" s="1"/>
  <c r="DQ1100" i="4" s="1"/>
  <c r="DQ1101" i="4" s="1"/>
  <c r="DQ1102" i="4" s="1"/>
  <c r="DQ1103" i="4" s="1"/>
  <c r="DQ1104" i="4" s="1"/>
  <c r="DQ1105" i="4" s="1"/>
  <c r="DQ1106" i="4" s="1"/>
  <c r="DQ1107" i="4" s="1"/>
  <c r="DQ477" i="4"/>
  <c r="DQ478" i="4" s="1"/>
  <c r="DQ479" i="4" s="1"/>
  <c r="DQ480" i="4" s="1"/>
  <c r="DQ481" i="4" s="1"/>
  <c r="DQ482" i="4" s="1"/>
  <c r="DQ483" i="4" s="1"/>
  <c r="DQ484" i="4" s="1"/>
  <c r="DQ485" i="4" s="1"/>
  <c r="DQ486" i="4" s="1"/>
  <c r="DQ487" i="4" s="1"/>
  <c r="DQ488" i="4" s="1"/>
  <c r="DQ489" i="4" s="1"/>
  <c r="DQ490" i="4" s="1"/>
  <c r="DQ491" i="4" s="1"/>
  <c r="DQ492" i="4" s="1"/>
  <c r="DQ493" i="4" s="1"/>
  <c r="DQ494" i="4" s="1"/>
  <c r="U20" i="7" s="1"/>
  <c r="AE36" i="2"/>
  <c r="AE35" i="2"/>
  <c r="AE34" i="2"/>
  <c r="AE33" i="2"/>
  <c r="AE32" i="2"/>
  <c r="AE31" i="2"/>
  <c r="AE30" i="2"/>
  <c r="AE29" i="2"/>
  <c r="AE28" i="2"/>
  <c r="AE27" i="2"/>
  <c r="AE26" i="2"/>
  <c r="AE25" i="2"/>
  <c r="AD36" i="2"/>
  <c r="AD35" i="2"/>
  <c r="AD34" i="2"/>
  <c r="AD33" i="2"/>
  <c r="AD32" i="2"/>
  <c r="AD31" i="2"/>
  <c r="AD30" i="2"/>
  <c r="AD29" i="2"/>
  <c r="AD28" i="2"/>
  <c r="AD27" i="2"/>
  <c r="AD26" i="2"/>
  <c r="AD25" i="2"/>
  <c r="AC36" i="2"/>
  <c r="AC35" i="2"/>
  <c r="AC34" i="2"/>
  <c r="AC33" i="2"/>
  <c r="AC32" i="2"/>
  <c r="AC31" i="2"/>
  <c r="AC30" i="2"/>
  <c r="AC29" i="2"/>
  <c r="AC28" i="2"/>
  <c r="AC27" i="2"/>
  <c r="AC26" i="2"/>
  <c r="AC25" i="2"/>
  <c r="AB36" i="2"/>
  <c r="AB35" i="2"/>
  <c r="AB34" i="2"/>
  <c r="AB33" i="2"/>
  <c r="AB32" i="2"/>
  <c r="AB31" i="2"/>
  <c r="AB30" i="2"/>
  <c r="AB29" i="2"/>
  <c r="AB28" i="2"/>
  <c r="AB27" i="2"/>
  <c r="AB26" i="2"/>
  <c r="AB25" i="2"/>
  <c r="AA36" i="2"/>
  <c r="AA35" i="2"/>
  <c r="AA34" i="2"/>
  <c r="AA33" i="2"/>
  <c r="AA32" i="2"/>
  <c r="AA31" i="2"/>
  <c r="AA30" i="2"/>
  <c r="AA29" i="2"/>
  <c r="AA28" i="2"/>
  <c r="AA27" i="2"/>
  <c r="AA26" i="2"/>
  <c r="AA25" i="2"/>
  <c r="Z36" i="2"/>
  <c r="Z35" i="2"/>
  <c r="Z34" i="2"/>
  <c r="Z33" i="2"/>
  <c r="Z32" i="2"/>
  <c r="Z31" i="2"/>
  <c r="Z30" i="2"/>
  <c r="Z29" i="2"/>
  <c r="Z28" i="2"/>
  <c r="Z27" i="2"/>
  <c r="Z26" i="2"/>
  <c r="Z25" i="2"/>
  <c r="X36" i="2"/>
  <c r="X35" i="2"/>
  <c r="X34" i="2"/>
  <c r="X33" i="2"/>
  <c r="X32" i="2"/>
  <c r="X31" i="2"/>
  <c r="X30" i="2"/>
  <c r="X29" i="2"/>
  <c r="X28" i="2"/>
  <c r="X27" i="2"/>
  <c r="X26" i="2"/>
  <c r="X25" i="2"/>
  <c r="W36" i="2"/>
  <c r="W35" i="2"/>
  <c r="W34" i="2"/>
  <c r="W33" i="2"/>
  <c r="W32" i="2"/>
  <c r="W31" i="2"/>
  <c r="W30" i="2"/>
  <c r="W29" i="2"/>
  <c r="W28" i="2"/>
  <c r="W27" i="2"/>
  <c r="W26" i="2"/>
  <c r="W25" i="2"/>
  <c r="V36" i="2"/>
  <c r="V35" i="2"/>
  <c r="V34" i="2"/>
  <c r="V33" i="2"/>
  <c r="V32" i="2"/>
  <c r="V31" i="2"/>
  <c r="V30" i="2"/>
  <c r="V29" i="2"/>
  <c r="V28" i="2"/>
  <c r="V27" i="2"/>
  <c r="V26" i="2"/>
  <c r="V25" i="2"/>
  <c r="U36" i="2"/>
  <c r="U35" i="2"/>
  <c r="U34" i="2"/>
  <c r="U33" i="2"/>
  <c r="U32" i="2"/>
  <c r="U31" i="2"/>
  <c r="U30" i="2"/>
  <c r="U29" i="2"/>
  <c r="U28" i="2"/>
  <c r="U27" i="2"/>
  <c r="U26" i="2"/>
  <c r="U25" i="2"/>
  <c r="T36" i="2"/>
  <c r="T35" i="2"/>
  <c r="T34" i="2"/>
  <c r="T33" i="2"/>
  <c r="T32" i="2"/>
  <c r="T31" i="2"/>
  <c r="T30" i="2"/>
  <c r="T29" i="2"/>
  <c r="T28" i="2"/>
  <c r="T27" i="2"/>
  <c r="T26" i="2"/>
  <c r="T25" i="2"/>
  <c r="S36" i="2"/>
  <c r="S35" i="2"/>
  <c r="S34" i="2"/>
  <c r="S33" i="2"/>
  <c r="S32" i="2"/>
  <c r="S31" i="2"/>
  <c r="S30" i="2"/>
  <c r="S29" i="2"/>
  <c r="S28" i="2"/>
  <c r="S27" i="2"/>
  <c r="S26" i="2"/>
  <c r="S25" i="2"/>
  <c r="Q36" i="2"/>
  <c r="Q35" i="2"/>
  <c r="Q34" i="2"/>
  <c r="Q33" i="2"/>
  <c r="Q32" i="2"/>
  <c r="Q31" i="2"/>
  <c r="Q30" i="2"/>
  <c r="Q29" i="2"/>
  <c r="Q28" i="2"/>
  <c r="Q27" i="2"/>
  <c r="Q26" i="2"/>
  <c r="Q25" i="2"/>
  <c r="P36" i="2"/>
  <c r="P35" i="2"/>
  <c r="P34" i="2"/>
  <c r="P33" i="2"/>
  <c r="P32" i="2"/>
  <c r="P31" i="2"/>
  <c r="P30" i="2"/>
  <c r="P29" i="2"/>
  <c r="P28" i="2"/>
  <c r="P27" i="2"/>
  <c r="P26" i="2"/>
  <c r="P25" i="2"/>
  <c r="O36" i="2"/>
  <c r="O35" i="2"/>
  <c r="O34" i="2"/>
  <c r="O33" i="2"/>
  <c r="O32" i="2"/>
  <c r="O31" i="2"/>
  <c r="O30" i="2"/>
  <c r="O29" i="2"/>
  <c r="O28" i="2"/>
  <c r="O27" i="2"/>
  <c r="O26" i="2"/>
  <c r="O25" i="2"/>
  <c r="N36" i="2"/>
  <c r="N35" i="2"/>
  <c r="N34" i="2"/>
  <c r="N33" i="2"/>
  <c r="N32" i="2"/>
  <c r="N31" i="2"/>
  <c r="N30" i="2"/>
  <c r="N29" i="2"/>
  <c r="N28" i="2"/>
  <c r="N27" i="2"/>
  <c r="N26" i="2"/>
  <c r="N25" i="2"/>
  <c r="M36" i="2"/>
  <c r="M35" i="2"/>
  <c r="M34" i="2"/>
  <c r="M33" i="2"/>
  <c r="M32" i="2"/>
  <c r="M31" i="2"/>
  <c r="M30" i="2"/>
  <c r="M29" i="2"/>
  <c r="M28" i="2"/>
  <c r="M27" i="2"/>
  <c r="M26" i="2"/>
  <c r="M25" i="2"/>
  <c r="L36" i="2"/>
  <c r="L35" i="2"/>
  <c r="L34" i="2"/>
  <c r="L33" i="2"/>
  <c r="L32" i="2"/>
  <c r="L31" i="2"/>
  <c r="L30" i="2"/>
  <c r="L29" i="2"/>
  <c r="L28" i="2"/>
  <c r="L27" i="2"/>
  <c r="L26" i="2"/>
  <c r="L25" i="2"/>
  <c r="J36" i="2"/>
  <c r="J35" i="2"/>
  <c r="J34" i="2"/>
  <c r="J33" i="2"/>
  <c r="J32" i="2"/>
  <c r="J31" i="2"/>
  <c r="J30" i="2"/>
  <c r="J29" i="2"/>
  <c r="J28" i="2"/>
  <c r="J27" i="2"/>
  <c r="J26" i="2"/>
  <c r="J25" i="2"/>
  <c r="I36" i="2"/>
  <c r="I35" i="2"/>
  <c r="I34" i="2"/>
  <c r="I33" i="2"/>
  <c r="I32" i="2"/>
  <c r="I31" i="2"/>
  <c r="I30" i="2"/>
  <c r="I29" i="2"/>
  <c r="I28" i="2"/>
  <c r="I27" i="2"/>
  <c r="I26" i="2"/>
  <c r="I25" i="2"/>
  <c r="G36" i="2"/>
  <c r="G35" i="2"/>
  <c r="G34" i="2"/>
  <c r="G33" i="2"/>
  <c r="G32" i="2"/>
  <c r="G31" i="2"/>
  <c r="G30" i="2"/>
  <c r="G29" i="2"/>
  <c r="G28" i="2"/>
  <c r="G27" i="2"/>
  <c r="F36" i="2"/>
  <c r="F35" i="2"/>
  <c r="F34" i="2"/>
  <c r="F33" i="2"/>
  <c r="F32" i="2"/>
  <c r="F31" i="2"/>
  <c r="F30" i="2"/>
  <c r="F29" i="2"/>
  <c r="F28" i="2"/>
  <c r="F27" i="2"/>
  <c r="F26" i="2"/>
  <c r="F25" i="2"/>
  <c r="G25" i="2"/>
  <c r="G26" i="2"/>
  <c r="E36" i="2"/>
  <c r="E35" i="2"/>
  <c r="E34" i="2"/>
  <c r="E33" i="2"/>
  <c r="E32" i="2"/>
  <c r="E31" i="2"/>
  <c r="E30" i="2"/>
  <c r="E29" i="2"/>
  <c r="E28" i="2"/>
  <c r="E27" i="2"/>
  <c r="E26" i="2"/>
  <c r="E25" i="2"/>
  <c r="C5" i="2"/>
  <c r="C7" i="2"/>
  <c r="D7" i="2"/>
  <c r="C8" i="2"/>
  <c r="D8" i="2"/>
  <c r="C9" i="2"/>
  <c r="D9" i="2"/>
  <c r="C10" i="2"/>
  <c r="D10" i="2"/>
  <c r="C11" i="2"/>
  <c r="D11" i="2"/>
  <c r="C12" i="2"/>
  <c r="D12" i="2"/>
  <c r="C13" i="2"/>
  <c r="D13" i="2"/>
  <c r="C14" i="2"/>
  <c r="D14" i="2"/>
  <c r="C15" i="2"/>
  <c r="D15" i="2"/>
  <c r="C16" i="2"/>
  <c r="D16" i="2"/>
  <c r="C17" i="2"/>
  <c r="D17" i="2"/>
  <c r="E19" i="2" s="1"/>
  <c r="C6" i="2"/>
  <c r="D6" i="2"/>
  <c r="B6" i="2"/>
  <c r="B25" i="2" s="1"/>
  <c r="B44" i="2" s="1"/>
  <c r="B63" i="2" s="1"/>
  <c r="B82" i="2" s="1"/>
  <c r="B101" i="2" s="1"/>
  <c r="B7" i="2"/>
  <c r="B26" i="2" s="1"/>
  <c r="B45" i="2" s="1"/>
  <c r="B64" i="2" s="1"/>
  <c r="B83" i="2" s="1"/>
  <c r="B102" i="2" s="1"/>
  <c r="B8" i="2"/>
  <c r="B27" i="2" s="1"/>
  <c r="B46" i="2" s="1"/>
  <c r="B65" i="2" s="1"/>
  <c r="B84" i="2" s="1"/>
  <c r="B103" i="2" s="1"/>
  <c r="B9" i="2"/>
  <c r="B28" i="2" s="1"/>
  <c r="B47" i="2" s="1"/>
  <c r="B66" i="2" s="1"/>
  <c r="B85" i="2" s="1"/>
  <c r="B104" i="2" s="1"/>
  <c r="B10" i="2"/>
  <c r="B29" i="2" s="1"/>
  <c r="B48" i="2" s="1"/>
  <c r="B67" i="2" s="1"/>
  <c r="B86" i="2" s="1"/>
  <c r="B105" i="2" s="1"/>
  <c r="B11" i="2"/>
  <c r="B30" i="2" s="1"/>
  <c r="B49" i="2" s="1"/>
  <c r="B68" i="2" s="1"/>
  <c r="B87" i="2" s="1"/>
  <c r="B106" i="2" s="1"/>
  <c r="B12" i="2"/>
  <c r="B31" i="2" s="1"/>
  <c r="B50" i="2" s="1"/>
  <c r="B69" i="2" s="1"/>
  <c r="B88" i="2" s="1"/>
  <c r="B107" i="2" s="1"/>
  <c r="B13" i="2"/>
  <c r="B32" i="2" s="1"/>
  <c r="B51" i="2" s="1"/>
  <c r="B70" i="2" s="1"/>
  <c r="B89" i="2" s="1"/>
  <c r="B108" i="2" s="1"/>
  <c r="B14" i="2"/>
  <c r="B33" i="2" s="1"/>
  <c r="B52" i="2" s="1"/>
  <c r="B71" i="2" s="1"/>
  <c r="B90" i="2" s="1"/>
  <c r="B109" i="2" s="1"/>
  <c r="B15" i="2"/>
  <c r="B34" i="2" s="1"/>
  <c r="B53" i="2" s="1"/>
  <c r="B72" i="2" s="1"/>
  <c r="B91" i="2" s="1"/>
  <c r="B110" i="2" s="1"/>
  <c r="B16" i="2"/>
  <c r="B35" i="2" s="1"/>
  <c r="B54" i="2" s="1"/>
  <c r="B73" i="2" s="1"/>
  <c r="B92" i="2" s="1"/>
  <c r="B111" i="2" s="1"/>
  <c r="B17" i="2"/>
  <c r="B36" i="2" s="1"/>
  <c r="B55" i="2" s="1"/>
  <c r="B74" i="2" s="1"/>
  <c r="B93" i="2" s="1"/>
  <c r="B112" i="2" s="1"/>
  <c r="DC371" i="4"/>
  <c r="DB371" i="4"/>
  <c r="DA371" i="4"/>
  <c r="CZ371" i="4"/>
  <c r="CY371" i="4"/>
  <c r="CX371" i="4"/>
  <c r="CT371" i="4"/>
  <c r="CK371" i="4"/>
  <c r="CB371" i="4"/>
  <c r="BS371" i="4"/>
  <c r="BJ371" i="4"/>
  <c r="BA371" i="4"/>
  <c r="AR371" i="4"/>
  <c r="AI371" i="4"/>
  <c r="Z371" i="4"/>
  <c r="Q371" i="4"/>
  <c r="H371" i="4"/>
  <c r="N3" i="1"/>
  <c r="N2" i="1"/>
  <c r="A815" i="3"/>
  <c r="CK814" i="3"/>
  <c r="A814" i="3"/>
  <c r="CK813" i="3"/>
  <c r="A813" i="3"/>
  <c r="CK812" i="3"/>
  <c r="A812" i="3"/>
  <c r="CK811" i="3"/>
  <c r="A811" i="3"/>
  <c r="CK810" i="3"/>
  <c r="A810" i="3"/>
  <c r="CK809" i="3"/>
  <c r="A809" i="3"/>
  <c r="CK808" i="3"/>
  <c r="A808" i="3"/>
  <c r="CK807" i="3"/>
  <c r="A807" i="3"/>
  <c r="CK806" i="3"/>
  <c r="A806" i="3"/>
  <c r="CK805" i="3"/>
  <c r="A805" i="3"/>
  <c r="CK804" i="3"/>
  <c r="A804" i="3"/>
  <c r="CK803" i="3"/>
  <c r="A803" i="3"/>
  <c r="A755" i="3"/>
  <c r="CK754" i="3"/>
  <c r="A754" i="3"/>
  <c r="CK753" i="3"/>
  <c r="A753" i="3"/>
  <c r="CK752" i="3"/>
  <c r="A752" i="3"/>
  <c r="CK751" i="3"/>
  <c r="A751" i="3"/>
  <c r="CK750" i="3"/>
  <c r="A750" i="3"/>
  <c r="CK749" i="3"/>
  <c r="A749" i="3"/>
  <c r="CK748" i="3"/>
  <c r="A748" i="3"/>
  <c r="CK747" i="3"/>
  <c r="A747" i="3"/>
  <c r="CK746" i="3"/>
  <c r="A746" i="3"/>
  <c r="CK745" i="3"/>
  <c r="A745" i="3"/>
  <c r="CK744" i="3"/>
  <c r="A744" i="3"/>
  <c r="CK743" i="3"/>
  <c r="A743" i="3"/>
  <c r="CK742" i="3"/>
  <c r="G742" i="3"/>
  <c r="G743" i="3" s="1"/>
  <c r="G744" i="3" s="1"/>
  <c r="G745" i="3" s="1"/>
  <c r="G746" i="3" s="1"/>
  <c r="G747" i="3" s="1"/>
  <c r="G748" i="3" s="1"/>
  <c r="G749" i="3" s="1"/>
  <c r="G750" i="3" s="1"/>
  <c r="G751" i="3" s="1"/>
  <c r="G752" i="3" s="1"/>
  <c r="G753" i="3" s="1"/>
  <c r="G754" i="3" s="1"/>
  <c r="G755" i="3" s="1"/>
  <c r="G756" i="3" s="1"/>
  <c r="G757" i="3" s="1"/>
  <c r="G758" i="3" s="1"/>
  <c r="G759" i="3" s="1"/>
  <c r="G760" i="3" s="1"/>
  <c r="G761" i="3" s="1"/>
  <c r="G762" i="3" s="1"/>
  <c r="G763" i="3" s="1"/>
  <c r="G764" i="3" s="1"/>
  <c r="G765" i="3" s="1"/>
  <c r="G766" i="3" s="1"/>
  <c r="G767" i="3" s="1"/>
  <c r="G768" i="3" s="1"/>
  <c r="G769" i="3" s="1"/>
  <c r="G770" i="3" s="1"/>
  <c r="G771" i="3" s="1"/>
  <c r="G772" i="3" s="1"/>
  <c r="G773" i="3" s="1"/>
  <c r="G774" i="3" s="1"/>
  <c r="G775" i="3" s="1"/>
  <c r="G776" i="3" s="1"/>
  <c r="G777" i="3" s="1"/>
  <c r="G778" i="3" s="1"/>
  <c r="G779" i="3" s="1"/>
  <c r="G780" i="3" s="1"/>
  <c r="G781" i="3" s="1"/>
  <c r="G782" i="3" s="1"/>
  <c r="G783" i="3" s="1"/>
  <c r="G784" i="3" s="1"/>
  <c r="G785" i="3" s="1"/>
  <c r="G786" i="3" s="1"/>
  <c r="G787" i="3" s="1"/>
  <c r="G788" i="3" s="1"/>
  <c r="G789" i="3" s="1"/>
  <c r="G790" i="3" s="1"/>
  <c r="G791" i="3" s="1"/>
  <c r="G792" i="3" s="1"/>
  <c r="G793" i="3" s="1"/>
  <c r="G794" i="3" s="1"/>
  <c r="G795" i="3" s="1"/>
  <c r="G796" i="3" s="1"/>
  <c r="G797" i="3" s="1"/>
  <c r="G798" i="3" s="1"/>
  <c r="G799" i="3" s="1"/>
  <c r="F742" i="3"/>
  <c r="F743" i="3" s="1"/>
  <c r="F744" i="3" s="1"/>
  <c r="F745" i="3" s="1"/>
  <c r="F746" i="3" s="1"/>
  <c r="F747" i="3" s="1"/>
  <c r="F748" i="3" s="1"/>
  <c r="F749" i="3" s="1"/>
  <c r="F750" i="3" s="1"/>
  <c r="F751" i="3" s="1"/>
  <c r="F752" i="3" s="1"/>
  <c r="F753" i="3" s="1"/>
  <c r="F754" i="3" s="1"/>
  <c r="F755" i="3" s="1"/>
  <c r="F756" i="3" s="1"/>
  <c r="F757" i="3" s="1"/>
  <c r="F758" i="3" s="1"/>
  <c r="F759" i="3" s="1"/>
  <c r="F760" i="3" s="1"/>
  <c r="F761" i="3" s="1"/>
  <c r="F762" i="3" s="1"/>
  <c r="F763" i="3" s="1"/>
  <c r="F764" i="3" s="1"/>
  <c r="F765" i="3" s="1"/>
  <c r="F766" i="3" s="1"/>
  <c r="F767" i="3" s="1"/>
  <c r="F768" i="3" s="1"/>
  <c r="F769" i="3" s="1"/>
  <c r="F770" i="3" s="1"/>
  <c r="F771" i="3" s="1"/>
  <c r="F772" i="3" s="1"/>
  <c r="F773" i="3" s="1"/>
  <c r="F774" i="3" s="1"/>
  <c r="F775" i="3" s="1"/>
  <c r="F776" i="3" s="1"/>
  <c r="F777" i="3" s="1"/>
  <c r="F778" i="3" s="1"/>
  <c r="F779" i="3" s="1"/>
  <c r="F780" i="3" s="1"/>
  <c r="F781" i="3" s="1"/>
  <c r="F782" i="3" s="1"/>
  <c r="F783" i="3" s="1"/>
  <c r="F784" i="3" s="1"/>
  <c r="F785" i="3" s="1"/>
  <c r="F786" i="3" s="1"/>
  <c r="F787" i="3" s="1"/>
  <c r="F788" i="3" s="1"/>
  <c r="F789" i="3" s="1"/>
  <c r="F790" i="3" s="1"/>
  <c r="F791" i="3" s="1"/>
  <c r="F792" i="3" s="1"/>
  <c r="F793" i="3" s="1"/>
  <c r="F794" i="3" s="1"/>
  <c r="F795" i="3" s="1"/>
  <c r="F796" i="3" s="1"/>
  <c r="F797" i="3" s="1"/>
  <c r="F798" i="3" s="1"/>
  <c r="F799" i="3" s="1"/>
  <c r="E742" i="3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E756" i="3" s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D742" i="3"/>
  <c r="D743" i="3" s="1"/>
  <c r="D744" i="3" s="1"/>
  <c r="D745" i="3" s="1"/>
  <c r="D746" i="3" s="1"/>
  <c r="D747" i="3" s="1"/>
  <c r="D748" i="3" s="1"/>
  <c r="D749" i="3" s="1"/>
  <c r="D750" i="3" s="1"/>
  <c r="D751" i="3" s="1"/>
  <c r="D752" i="3" s="1"/>
  <c r="D753" i="3" s="1"/>
  <c r="D754" i="3" s="1"/>
  <c r="D755" i="3" s="1"/>
  <c r="D756" i="3" s="1"/>
  <c r="D757" i="3" s="1"/>
  <c r="D758" i="3" s="1"/>
  <c r="D759" i="3" s="1"/>
  <c r="D760" i="3" s="1"/>
  <c r="D761" i="3" s="1"/>
  <c r="D762" i="3" s="1"/>
  <c r="D763" i="3" s="1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C742" i="3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B742" i="3"/>
  <c r="B743" i="3" s="1"/>
  <c r="B744" i="3" s="1"/>
  <c r="B745" i="3" s="1"/>
  <c r="B746" i="3" s="1"/>
  <c r="B747" i="3" s="1"/>
  <c r="B748" i="3" s="1"/>
  <c r="B749" i="3" s="1"/>
  <c r="B750" i="3" s="1"/>
  <c r="B751" i="3" s="1"/>
  <c r="B752" i="3" s="1"/>
  <c r="B753" i="3" s="1"/>
  <c r="B754" i="3" s="1"/>
  <c r="B755" i="3" s="1"/>
  <c r="B756" i="3" s="1"/>
  <c r="B757" i="3" s="1"/>
  <c r="B758" i="3" s="1"/>
  <c r="B759" i="3" s="1"/>
  <c r="B760" i="3" s="1"/>
  <c r="B761" i="3" s="1"/>
  <c r="B762" i="3" s="1"/>
  <c r="B763" i="3" s="1"/>
  <c r="B764" i="3" s="1"/>
  <c r="B765" i="3" s="1"/>
  <c r="B766" i="3" s="1"/>
  <c r="B767" i="3" s="1"/>
  <c r="B768" i="3" s="1"/>
  <c r="B769" i="3" s="1"/>
  <c r="B770" i="3" s="1"/>
  <c r="B771" i="3" s="1"/>
  <c r="B772" i="3" s="1"/>
  <c r="B773" i="3" s="1"/>
  <c r="B774" i="3" s="1"/>
  <c r="B775" i="3" s="1"/>
  <c r="B776" i="3" s="1"/>
  <c r="B777" i="3" s="1"/>
  <c r="B778" i="3" s="1"/>
  <c r="B779" i="3" s="1"/>
  <c r="B780" i="3" s="1"/>
  <c r="B781" i="3" s="1"/>
  <c r="B782" i="3" s="1"/>
  <c r="B783" i="3" s="1"/>
  <c r="B784" i="3" s="1"/>
  <c r="B785" i="3" s="1"/>
  <c r="B786" i="3" s="1"/>
  <c r="B787" i="3" s="1"/>
  <c r="B788" i="3" s="1"/>
  <c r="B789" i="3" s="1"/>
  <c r="B790" i="3" s="1"/>
  <c r="B791" i="3" s="1"/>
  <c r="B792" i="3" s="1"/>
  <c r="B793" i="3" s="1"/>
  <c r="B794" i="3" s="1"/>
  <c r="B795" i="3" s="1"/>
  <c r="B796" i="3" s="1"/>
  <c r="B797" i="3" s="1"/>
  <c r="B798" i="3" s="1"/>
  <c r="B799" i="3" s="1"/>
  <c r="B800" i="3" s="1"/>
  <c r="B801" i="3" s="1"/>
  <c r="B802" i="3" s="1"/>
  <c r="B803" i="3" s="1"/>
  <c r="B804" i="3" s="1"/>
  <c r="B805" i="3" s="1"/>
  <c r="B806" i="3" s="1"/>
  <c r="B807" i="3" s="1"/>
  <c r="B808" i="3" s="1"/>
  <c r="B809" i="3" s="1"/>
  <c r="B810" i="3" s="1"/>
  <c r="B811" i="3" s="1"/>
  <c r="B812" i="3" s="1"/>
  <c r="B813" i="3" s="1"/>
  <c r="B814" i="3" s="1"/>
  <c r="B815" i="3" s="1"/>
  <c r="B816" i="3" s="1"/>
  <c r="B817" i="3" s="1"/>
  <c r="B818" i="3" s="1"/>
  <c r="B819" i="3" s="1"/>
  <c r="B820" i="3" s="1"/>
  <c r="B821" i="3" s="1"/>
  <c r="B822" i="3" s="1"/>
  <c r="B823" i="3" s="1"/>
  <c r="B824" i="3" s="1"/>
  <c r="B825" i="3" s="1"/>
  <c r="B826" i="3" s="1"/>
  <c r="B827" i="3" s="1"/>
  <c r="B828" i="3" s="1"/>
  <c r="B829" i="3" s="1"/>
  <c r="B830" i="3" s="1"/>
  <c r="B831" i="3" s="1"/>
  <c r="B832" i="3" s="1"/>
  <c r="B833" i="3" s="1"/>
  <c r="B834" i="3" s="1"/>
  <c r="B835" i="3" s="1"/>
  <c r="A742" i="3"/>
  <c r="G709" i="3"/>
  <c r="G710" i="3" s="1"/>
  <c r="G711" i="3" s="1"/>
  <c r="G712" i="3" s="1"/>
  <c r="G713" i="3" s="1"/>
  <c r="G714" i="3" s="1"/>
  <c r="G715" i="3" s="1"/>
  <c r="G716" i="3" s="1"/>
  <c r="G717" i="3" s="1"/>
  <c r="G718" i="3" s="1"/>
  <c r="G719" i="3" s="1"/>
  <c r="G720" i="3" s="1"/>
  <c r="G721" i="3" s="1"/>
  <c r="G722" i="3" s="1"/>
  <c r="G723" i="3" s="1"/>
  <c r="G724" i="3" s="1"/>
  <c r="G725" i="3" s="1"/>
  <c r="G726" i="3" s="1"/>
  <c r="G727" i="3" s="1"/>
  <c r="G728" i="3" s="1"/>
  <c r="G729" i="3" s="1"/>
  <c r="G730" i="3" s="1"/>
  <c r="G731" i="3" s="1"/>
  <c r="G732" i="3" s="1"/>
  <c r="G733" i="3" s="1"/>
  <c r="G734" i="3" s="1"/>
  <c r="G735" i="3" s="1"/>
  <c r="G736" i="3" s="1"/>
  <c r="G737" i="3" s="1"/>
  <c r="G738" i="3" s="1"/>
  <c r="G739" i="3" s="1"/>
  <c r="F709" i="3"/>
  <c r="F710" i="3" s="1"/>
  <c r="F711" i="3" s="1"/>
  <c r="F712" i="3" s="1"/>
  <c r="F713" i="3" s="1"/>
  <c r="F714" i="3" s="1"/>
  <c r="F715" i="3" s="1"/>
  <c r="F716" i="3" s="1"/>
  <c r="F717" i="3" s="1"/>
  <c r="F718" i="3" s="1"/>
  <c r="F719" i="3" s="1"/>
  <c r="F720" i="3" s="1"/>
  <c r="F721" i="3" s="1"/>
  <c r="F722" i="3" s="1"/>
  <c r="F723" i="3" s="1"/>
  <c r="F724" i="3" s="1"/>
  <c r="F725" i="3" s="1"/>
  <c r="F726" i="3" s="1"/>
  <c r="F727" i="3" s="1"/>
  <c r="F728" i="3" s="1"/>
  <c r="F729" i="3" s="1"/>
  <c r="F730" i="3" s="1"/>
  <c r="F731" i="3" s="1"/>
  <c r="F732" i="3" s="1"/>
  <c r="F733" i="3" s="1"/>
  <c r="F734" i="3" s="1"/>
  <c r="F735" i="3" s="1"/>
  <c r="F736" i="3" s="1"/>
  <c r="F737" i="3" s="1"/>
  <c r="F738" i="3" s="1"/>
  <c r="F739" i="3" s="1"/>
  <c r="E709" i="3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D709" i="3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D725" i="3" s="1"/>
  <c r="D726" i="3" s="1"/>
  <c r="D727" i="3" s="1"/>
  <c r="D728" i="3" s="1"/>
  <c r="D729" i="3" s="1"/>
  <c r="D730" i="3" s="1"/>
  <c r="D731" i="3" s="1"/>
  <c r="D732" i="3" s="1"/>
  <c r="D733" i="3" s="1"/>
  <c r="D734" i="3" s="1"/>
  <c r="D735" i="3" s="1"/>
  <c r="D736" i="3" s="1"/>
  <c r="D737" i="3" s="1"/>
  <c r="D738" i="3" s="1"/>
  <c r="D739" i="3" s="1"/>
  <c r="C709" i="3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B709" i="3"/>
  <c r="B710" i="3" s="1"/>
  <c r="B711" i="3" s="1"/>
  <c r="B712" i="3" s="1"/>
  <c r="B713" i="3" s="1"/>
  <c r="B714" i="3" s="1"/>
  <c r="B715" i="3" s="1"/>
  <c r="B716" i="3" s="1"/>
  <c r="B717" i="3" s="1"/>
  <c r="B718" i="3" s="1"/>
  <c r="B719" i="3" s="1"/>
  <c r="B720" i="3" s="1"/>
  <c r="B721" i="3" s="1"/>
  <c r="B722" i="3" s="1"/>
  <c r="B723" i="3" s="1"/>
  <c r="B724" i="3" s="1"/>
  <c r="B725" i="3" s="1"/>
  <c r="B726" i="3" s="1"/>
  <c r="B727" i="3" s="1"/>
  <c r="B728" i="3" s="1"/>
  <c r="B729" i="3" s="1"/>
  <c r="B730" i="3" s="1"/>
  <c r="B731" i="3" s="1"/>
  <c r="B732" i="3" s="1"/>
  <c r="B733" i="3" s="1"/>
  <c r="B734" i="3" s="1"/>
  <c r="B735" i="3" s="1"/>
  <c r="B736" i="3" s="1"/>
  <c r="B737" i="3" s="1"/>
  <c r="B738" i="3" s="1"/>
  <c r="B739" i="3" s="1"/>
  <c r="G679" i="3"/>
  <c r="G680" i="3" s="1"/>
  <c r="G681" i="3" s="1"/>
  <c r="G682" i="3" s="1"/>
  <c r="G683" i="3" s="1"/>
  <c r="G684" i="3" s="1"/>
  <c r="G685" i="3" s="1"/>
  <c r="G686" i="3" s="1"/>
  <c r="G687" i="3" s="1"/>
  <c r="G688" i="3" s="1"/>
  <c r="G689" i="3" s="1"/>
  <c r="G690" i="3" s="1"/>
  <c r="G691" i="3" s="1"/>
  <c r="G692" i="3" s="1"/>
  <c r="G693" i="3" s="1"/>
  <c r="G694" i="3" s="1"/>
  <c r="G695" i="3" s="1"/>
  <c r="G696" i="3" s="1"/>
  <c r="G697" i="3" s="1"/>
  <c r="G698" i="3" s="1"/>
  <c r="G699" i="3" s="1"/>
  <c r="G700" i="3" s="1"/>
  <c r="G701" i="3" s="1"/>
  <c r="G702" i="3" s="1"/>
  <c r="G703" i="3" s="1"/>
  <c r="G704" i="3" s="1"/>
  <c r="G705" i="3" s="1"/>
  <c r="G706" i="3" s="1"/>
  <c r="G707" i="3" s="1"/>
  <c r="G708" i="3" s="1"/>
  <c r="F679" i="3"/>
  <c r="F680" i="3" s="1"/>
  <c r="F681" i="3" s="1"/>
  <c r="F682" i="3" s="1"/>
  <c r="F683" i="3" s="1"/>
  <c r="F684" i="3" s="1"/>
  <c r="F685" i="3" s="1"/>
  <c r="F686" i="3" s="1"/>
  <c r="F687" i="3" s="1"/>
  <c r="F688" i="3" s="1"/>
  <c r="F689" i="3" s="1"/>
  <c r="F690" i="3" s="1"/>
  <c r="F691" i="3" s="1"/>
  <c r="F692" i="3" s="1"/>
  <c r="F693" i="3" s="1"/>
  <c r="F694" i="3" s="1"/>
  <c r="F695" i="3" s="1"/>
  <c r="F696" i="3" s="1"/>
  <c r="F697" i="3" s="1"/>
  <c r="F698" i="3" s="1"/>
  <c r="F699" i="3" s="1"/>
  <c r="F700" i="3" s="1"/>
  <c r="F701" i="3" s="1"/>
  <c r="F702" i="3" s="1"/>
  <c r="F703" i="3" s="1"/>
  <c r="F704" i="3" s="1"/>
  <c r="F705" i="3" s="1"/>
  <c r="F706" i="3" s="1"/>
  <c r="F707" i="3" s="1"/>
  <c r="F708" i="3" s="1"/>
  <c r="E679" i="3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E690" i="3" s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D679" i="3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C679" i="3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B679" i="3"/>
  <c r="B680" i="3" s="1"/>
  <c r="B681" i="3" s="1"/>
  <c r="B682" i="3" s="1"/>
  <c r="B683" i="3" s="1"/>
  <c r="B684" i="3" s="1"/>
  <c r="B685" i="3" s="1"/>
  <c r="B686" i="3" s="1"/>
  <c r="B687" i="3" s="1"/>
  <c r="B688" i="3" s="1"/>
  <c r="B689" i="3" s="1"/>
  <c r="B690" i="3" s="1"/>
  <c r="B691" i="3" s="1"/>
  <c r="B692" i="3" s="1"/>
  <c r="B693" i="3" s="1"/>
  <c r="B694" i="3" s="1"/>
  <c r="B695" i="3" s="1"/>
  <c r="B696" i="3" s="1"/>
  <c r="B697" i="3" s="1"/>
  <c r="B698" i="3" s="1"/>
  <c r="B699" i="3" s="1"/>
  <c r="B700" i="3" s="1"/>
  <c r="B701" i="3" s="1"/>
  <c r="B702" i="3" s="1"/>
  <c r="B703" i="3" s="1"/>
  <c r="B704" i="3" s="1"/>
  <c r="B705" i="3" s="1"/>
  <c r="B706" i="3" s="1"/>
  <c r="B707" i="3" s="1"/>
  <c r="B708" i="3" s="1"/>
  <c r="G648" i="3"/>
  <c r="G649" i="3" s="1"/>
  <c r="G650" i="3" s="1"/>
  <c r="G651" i="3" s="1"/>
  <c r="G652" i="3" s="1"/>
  <c r="G653" i="3" s="1"/>
  <c r="G654" i="3" s="1"/>
  <c r="G655" i="3" s="1"/>
  <c r="G656" i="3" s="1"/>
  <c r="G657" i="3" s="1"/>
  <c r="G658" i="3" s="1"/>
  <c r="G659" i="3" s="1"/>
  <c r="G660" i="3" s="1"/>
  <c r="G661" i="3" s="1"/>
  <c r="G662" i="3" s="1"/>
  <c r="G663" i="3" s="1"/>
  <c r="G664" i="3" s="1"/>
  <c r="G665" i="3" s="1"/>
  <c r="G666" i="3" s="1"/>
  <c r="G667" i="3" s="1"/>
  <c r="G668" i="3" s="1"/>
  <c r="G669" i="3" s="1"/>
  <c r="G670" i="3" s="1"/>
  <c r="G671" i="3" s="1"/>
  <c r="G672" i="3" s="1"/>
  <c r="G673" i="3" s="1"/>
  <c r="G674" i="3" s="1"/>
  <c r="G675" i="3" s="1"/>
  <c r="G676" i="3" s="1"/>
  <c r="G677" i="3" s="1"/>
  <c r="G678" i="3" s="1"/>
  <c r="F648" i="3"/>
  <c r="F649" i="3" s="1"/>
  <c r="F650" i="3" s="1"/>
  <c r="F651" i="3" s="1"/>
  <c r="F652" i="3" s="1"/>
  <c r="F653" i="3" s="1"/>
  <c r="F654" i="3" s="1"/>
  <c r="F655" i="3" s="1"/>
  <c r="F656" i="3" s="1"/>
  <c r="F657" i="3" s="1"/>
  <c r="F658" i="3" s="1"/>
  <c r="F659" i="3" s="1"/>
  <c r="F660" i="3" s="1"/>
  <c r="F661" i="3" s="1"/>
  <c r="F662" i="3" s="1"/>
  <c r="F663" i="3" s="1"/>
  <c r="F664" i="3" s="1"/>
  <c r="F665" i="3" s="1"/>
  <c r="F666" i="3" s="1"/>
  <c r="F667" i="3" s="1"/>
  <c r="F668" i="3" s="1"/>
  <c r="F669" i="3" s="1"/>
  <c r="F670" i="3" s="1"/>
  <c r="F671" i="3" s="1"/>
  <c r="F672" i="3" s="1"/>
  <c r="F673" i="3" s="1"/>
  <c r="F674" i="3" s="1"/>
  <c r="F675" i="3" s="1"/>
  <c r="F676" i="3" s="1"/>
  <c r="F677" i="3" s="1"/>
  <c r="F678" i="3" s="1"/>
  <c r="E648" i="3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668" i="3" s="1"/>
  <c r="E669" i="3" s="1"/>
  <c r="E670" i="3" s="1"/>
  <c r="E671" i="3" s="1"/>
  <c r="E672" i="3" s="1"/>
  <c r="E673" i="3" s="1"/>
  <c r="E674" i="3" s="1"/>
  <c r="E675" i="3" s="1"/>
  <c r="E676" i="3" s="1"/>
  <c r="E677" i="3" s="1"/>
  <c r="E678" i="3" s="1"/>
  <c r="D648" i="3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C648" i="3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B648" i="3"/>
  <c r="B649" i="3" s="1"/>
  <c r="B650" i="3" s="1"/>
  <c r="B651" i="3" s="1"/>
  <c r="B652" i="3" s="1"/>
  <c r="B653" i="3" s="1"/>
  <c r="B654" i="3" s="1"/>
  <c r="B655" i="3" s="1"/>
  <c r="B656" i="3" s="1"/>
  <c r="B657" i="3" s="1"/>
  <c r="B658" i="3" s="1"/>
  <c r="B659" i="3" s="1"/>
  <c r="B660" i="3" s="1"/>
  <c r="B661" i="3" s="1"/>
  <c r="B662" i="3" s="1"/>
  <c r="B663" i="3" s="1"/>
  <c r="B664" i="3" s="1"/>
  <c r="B665" i="3" s="1"/>
  <c r="B666" i="3" s="1"/>
  <c r="B667" i="3" s="1"/>
  <c r="B668" i="3" s="1"/>
  <c r="B669" i="3" s="1"/>
  <c r="B670" i="3" s="1"/>
  <c r="B671" i="3" s="1"/>
  <c r="B672" i="3" s="1"/>
  <c r="B673" i="3" s="1"/>
  <c r="B674" i="3" s="1"/>
  <c r="B675" i="3" s="1"/>
  <c r="B676" i="3" s="1"/>
  <c r="B677" i="3" s="1"/>
  <c r="B678" i="3" s="1"/>
  <c r="G618" i="3"/>
  <c r="G619" i="3" s="1"/>
  <c r="G620" i="3" s="1"/>
  <c r="G621" i="3" s="1"/>
  <c r="G622" i="3" s="1"/>
  <c r="G623" i="3" s="1"/>
  <c r="G624" i="3" s="1"/>
  <c r="G625" i="3" s="1"/>
  <c r="G626" i="3" s="1"/>
  <c r="G627" i="3" s="1"/>
  <c r="G628" i="3" s="1"/>
  <c r="G629" i="3" s="1"/>
  <c r="G630" i="3" s="1"/>
  <c r="G631" i="3" s="1"/>
  <c r="G632" i="3" s="1"/>
  <c r="G633" i="3" s="1"/>
  <c r="G634" i="3" s="1"/>
  <c r="G635" i="3" s="1"/>
  <c r="G636" i="3" s="1"/>
  <c r="G637" i="3" s="1"/>
  <c r="G638" i="3" s="1"/>
  <c r="G639" i="3" s="1"/>
  <c r="G640" i="3" s="1"/>
  <c r="G641" i="3" s="1"/>
  <c r="G642" i="3" s="1"/>
  <c r="G643" i="3" s="1"/>
  <c r="G644" i="3" s="1"/>
  <c r="G645" i="3" s="1"/>
  <c r="G646" i="3" s="1"/>
  <c r="G647" i="3" s="1"/>
  <c r="F618" i="3"/>
  <c r="F619" i="3" s="1"/>
  <c r="F620" i="3" s="1"/>
  <c r="F621" i="3" s="1"/>
  <c r="F622" i="3" s="1"/>
  <c r="F623" i="3" s="1"/>
  <c r="F624" i="3" s="1"/>
  <c r="F625" i="3" s="1"/>
  <c r="F626" i="3" s="1"/>
  <c r="F627" i="3" s="1"/>
  <c r="F628" i="3" s="1"/>
  <c r="F629" i="3" s="1"/>
  <c r="F630" i="3" s="1"/>
  <c r="F631" i="3" s="1"/>
  <c r="F632" i="3" s="1"/>
  <c r="F633" i="3" s="1"/>
  <c r="F634" i="3" s="1"/>
  <c r="F635" i="3" s="1"/>
  <c r="F636" i="3" s="1"/>
  <c r="F637" i="3" s="1"/>
  <c r="F638" i="3" s="1"/>
  <c r="F639" i="3" s="1"/>
  <c r="F640" i="3" s="1"/>
  <c r="F641" i="3" s="1"/>
  <c r="F642" i="3" s="1"/>
  <c r="F643" i="3" s="1"/>
  <c r="F644" i="3" s="1"/>
  <c r="F645" i="3" s="1"/>
  <c r="F646" i="3" s="1"/>
  <c r="F647" i="3" s="1"/>
  <c r="E618" i="3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E636" i="3" s="1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D618" i="3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C618" i="3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B618" i="3"/>
  <c r="B619" i="3" s="1"/>
  <c r="B620" i="3" s="1"/>
  <c r="B621" i="3" s="1"/>
  <c r="B622" i="3" s="1"/>
  <c r="B623" i="3" s="1"/>
  <c r="B624" i="3" s="1"/>
  <c r="B625" i="3" s="1"/>
  <c r="B626" i="3" s="1"/>
  <c r="B627" i="3" s="1"/>
  <c r="B628" i="3" s="1"/>
  <c r="B629" i="3" s="1"/>
  <c r="B630" i="3" s="1"/>
  <c r="B631" i="3" s="1"/>
  <c r="B632" i="3" s="1"/>
  <c r="B633" i="3" s="1"/>
  <c r="B634" i="3" s="1"/>
  <c r="B635" i="3" s="1"/>
  <c r="B636" i="3" s="1"/>
  <c r="B637" i="3" s="1"/>
  <c r="B638" i="3" s="1"/>
  <c r="B639" i="3" s="1"/>
  <c r="B640" i="3" s="1"/>
  <c r="B641" i="3" s="1"/>
  <c r="B642" i="3" s="1"/>
  <c r="B643" i="3" s="1"/>
  <c r="B644" i="3" s="1"/>
  <c r="B645" i="3" s="1"/>
  <c r="B646" i="3" s="1"/>
  <c r="B647" i="3" s="1"/>
  <c r="G587" i="3"/>
  <c r="G588" i="3" s="1"/>
  <c r="G589" i="3" s="1"/>
  <c r="G590" i="3" s="1"/>
  <c r="G591" i="3" s="1"/>
  <c r="G592" i="3" s="1"/>
  <c r="G593" i="3" s="1"/>
  <c r="G594" i="3" s="1"/>
  <c r="G595" i="3" s="1"/>
  <c r="G596" i="3" s="1"/>
  <c r="G597" i="3" s="1"/>
  <c r="G598" i="3" s="1"/>
  <c r="G599" i="3" s="1"/>
  <c r="G600" i="3" s="1"/>
  <c r="G601" i="3" s="1"/>
  <c r="G602" i="3" s="1"/>
  <c r="G603" i="3" s="1"/>
  <c r="G604" i="3" s="1"/>
  <c r="G605" i="3" s="1"/>
  <c r="G606" i="3" s="1"/>
  <c r="G607" i="3" s="1"/>
  <c r="G608" i="3" s="1"/>
  <c r="G609" i="3" s="1"/>
  <c r="G610" i="3" s="1"/>
  <c r="G611" i="3" s="1"/>
  <c r="G612" i="3" s="1"/>
  <c r="G613" i="3" s="1"/>
  <c r="G614" i="3" s="1"/>
  <c r="G615" i="3" s="1"/>
  <c r="G616" i="3" s="1"/>
  <c r="G617" i="3" s="1"/>
  <c r="F587" i="3"/>
  <c r="F588" i="3" s="1"/>
  <c r="F589" i="3" s="1"/>
  <c r="F590" i="3" s="1"/>
  <c r="F591" i="3" s="1"/>
  <c r="F592" i="3" s="1"/>
  <c r="F593" i="3" s="1"/>
  <c r="F594" i="3" s="1"/>
  <c r="F595" i="3" s="1"/>
  <c r="F596" i="3" s="1"/>
  <c r="F597" i="3" s="1"/>
  <c r="F598" i="3" s="1"/>
  <c r="F599" i="3" s="1"/>
  <c r="F600" i="3" s="1"/>
  <c r="F601" i="3" s="1"/>
  <c r="F602" i="3" s="1"/>
  <c r="F603" i="3" s="1"/>
  <c r="F604" i="3" s="1"/>
  <c r="F605" i="3" s="1"/>
  <c r="F606" i="3" s="1"/>
  <c r="F607" i="3" s="1"/>
  <c r="F608" i="3" s="1"/>
  <c r="F609" i="3" s="1"/>
  <c r="F610" i="3" s="1"/>
  <c r="F611" i="3" s="1"/>
  <c r="F612" i="3" s="1"/>
  <c r="F613" i="3" s="1"/>
  <c r="F614" i="3" s="1"/>
  <c r="F615" i="3" s="1"/>
  <c r="F616" i="3" s="1"/>
  <c r="F617" i="3" s="1"/>
  <c r="E587" i="3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D587" i="3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C587" i="3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B587" i="3"/>
  <c r="B588" i="3" s="1"/>
  <c r="B589" i="3" s="1"/>
  <c r="B590" i="3" s="1"/>
  <c r="B591" i="3" s="1"/>
  <c r="B592" i="3" s="1"/>
  <c r="B593" i="3" s="1"/>
  <c r="B594" i="3" s="1"/>
  <c r="B595" i="3" s="1"/>
  <c r="B596" i="3" s="1"/>
  <c r="B597" i="3" s="1"/>
  <c r="B598" i="3" s="1"/>
  <c r="B599" i="3" s="1"/>
  <c r="B600" i="3" s="1"/>
  <c r="B601" i="3" s="1"/>
  <c r="B602" i="3" s="1"/>
  <c r="B603" i="3" s="1"/>
  <c r="B604" i="3" s="1"/>
  <c r="B605" i="3" s="1"/>
  <c r="B606" i="3" s="1"/>
  <c r="B607" i="3" s="1"/>
  <c r="B608" i="3" s="1"/>
  <c r="B609" i="3" s="1"/>
  <c r="B610" i="3" s="1"/>
  <c r="B611" i="3" s="1"/>
  <c r="B612" i="3" s="1"/>
  <c r="B613" i="3" s="1"/>
  <c r="B614" i="3" s="1"/>
  <c r="B615" i="3" s="1"/>
  <c r="B616" i="3" s="1"/>
  <c r="B617" i="3" s="1"/>
  <c r="G556" i="3"/>
  <c r="G557" i="3" s="1"/>
  <c r="G558" i="3" s="1"/>
  <c r="G559" i="3" s="1"/>
  <c r="G560" i="3" s="1"/>
  <c r="G561" i="3" s="1"/>
  <c r="G562" i="3" s="1"/>
  <c r="G563" i="3" s="1"/>
  <c r="G564" i="3" s="1"/>
  <c r="G565" i="3" s="1"/>
  <c r="G566" i="3" s="1"/>
  <c r="G567" i="3" s="1"/>
  <c r="G568" i="3" s="1"/>
  <c r="G569" i="3" s="1"/>
  <c r="G570" i="3" s="1"/>
  <c r="G571" i="3" s="1"/>
  <c r="G572" i="3" s="1"/>
  <c r="G573" i="3" s="1"/>
  <c r="G574" i="3" s="1"/>
  <c r="G575" i="3" s="1"/>
  <c r="G576" i="3" s="1"/>
  <c r="G577" i="3" s="1"/>
  <c r="G578" i="3" s="1"/>
  <c r="G579" i="3" s="1"/>
  <c r="G580" i="3" s="1"/>
  <c r="G581" i="3" s="1"/>
  <c r="G582" i="3" s="1"/>
  <c r="G583" i="3" s="1"/>
  <c r="G584" i="3" s="1"/>
  <c r="G585" i="3" s="1"/>
  <c r="G586" i="3" s="1"/>
  <c r="F556" i="3"/>
  <c r="F557" i="3" s="1"/>
  <c r="F558" i="3" s="1"/>
  <c r="F559" i="3" s="1"/>
  <c r="F560" i="3" s="1"/>
  <c r="F561" i="3" s="1"/>
  <c r="F562" i="3" s="1"/>
  <c r="F563" i="3" s="1"/>
  <c r="F564" i="3" s="1"/>
  <c r="F565" i="3" s="1"/>
  <c r="F566" i="3" s="1"/>
  <c r="F567" i="3" s="1"/>
  <c r="F568" i="3" s="1"/>
  <c r="F569" i="3" s="1"/>
  <c r="F570" i="3" s="1"/>
  <c r="F571" i="3" s="1"/>
  <c r="F572" i="3" s="1"/>
  <c r="F573" i="3" s="1"/>
  <c r="F574" i="3" s="1"/>
  <c r="F575" i="3" s="1"/>
  <c r="F576" i="3" s="1"/>
  <c r="F577" i="3" s="1"/>
  <c r="F578" i="3" s="1"/>
  <c r="F579" i="3" s="1"/>
  <c r="F580" i="3" s="1"/>
  <c r="F581" i="3" s="1"/>
  <c r="F582" i="3" s="1"/>
  <c r="F583" i="3" s="1"/>
  <c r="F584" i="3" s="1"/>
  <c r="F585" i="3" s="1"/>
  <c r="F586" i="3" s="1"/>
  <c r="E556" i="3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E585" i="3" s="1"/>
  <c r="E586" i="3" s="1"/>
  <c r="D556" i="3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C556" i="3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B556" i="3"/>
  <c r="B557" i="3" s="1"/>
  <c r="B558" i="3" s="1"/>
  <c r="B559" i="3" s="1"/>
  <c r="B560" i="3" s="1"/>
  <c r="B561" i="3" s="1"/>
  <c r="B562" i="3" s="1"/>
  <c r="B563" i="3" s="1"/>
  <c r="B564" i="3" s="1"/>
  <c r="B565" i="3" s="1"/>
  <c r="B566" i="3" s="1"/>
  <c r="B567" i="3" s="1"/>
  <c r="B568" i="3" s="1"/>
  <c r="B569" i="3" s="1"/>
  <c r="B570" i="3" s="1"/>
  <c r="B571" i="3" s="1"/>
  <c r="B572" i="3" s="1"/>
  <c r="B573" i="3" s="1"/>
  <c r="B574" i="3" s="1"/>
  <c r="B575" i="3" s="1"/>
  <c r="B576" i="3" s="1"/>
  <c r="B577" i="3" s="1"/>
  <c r="B578" i="3" s="1"/>
  <c r="B579" i="3" s="1"/>
  <c r="B580" i="3" s="1"/>
  <c r="B581" i="3" s="1"/>
  <c r="B582" i="3" s="1"/>
  <c r="B583" i="3" s="1"/>
  <c r="B584" i="3" s="1"/>
  <c r="B585" i="3" s="1"/>
  <c r="B586" i="3" s="1"/>
  <c r="G526" i="3"/>
  <c r="G527" i="3" s="1"/>
  <c r="G528" i="3" s="1"/>
  <c r="G529" i="3" s="1"/>
  <c r="G530" i="3" s="1"/>
  <c r="G531" i="3" s="1"/>
  <c r="G532" i="3" s="1"/>
  <c r="G533" i="3" s="1"/>
  <c r="G534" i="3" s="1"/>
  <c r="G535" i="3" s="1"/>
  <c r="G536" i="3" s="1"/>
  <c r="G537" i="3" s="1"/>
  <c r="G538" i="3" s="1"/>
  <c r="G539" i="3" s="1"/>
  <c r="G540" i="3" s="1"/>
  <c r="G541" i="3" s="1"/>
  <c r="G542" i="3" s="1"/>
  <c r="G543" i="3" s="1"/>
  <c r="G544" i="3" s="1"/>
  <c r="G545" i="3" s="1"/>
  <c r="G546" i="3" s="1"/>
  <c r="G547" i="3" s="1"/>
  <c r="G548" i="3" s="1"/>
  <c r="G549" i="3" s="1"/>
  <c r="G550" i="3" s="1"/>
  <c r="G551" i="3" s="1"/>
  <c r="G552" i="3" s="1"/>
  <c r="G553" i="3" s="1"/>
  <c r="G554" i="3" s="1"/>
  <c r="G555" i="3" s="1"/>
  <c r="F526" i="3"/>
  <c r="F527" i="3" s="1"/>
  <c r="F528" i="3" s="1"/>
  <c r="F529" i="3" s="1"/>
  <c r="F530" i="3" s="1"/>
  <c r="F531" i="3" s="1"/>
  <c r="F532" i="3" s="1"/>
  <c r="F533" i="3" s="1"/>
  <c r="F534" i="3" s="1"/>
  <c r="F535" i="3" s="1"/>
  <c r="F536" i="3" s="1"/>
  <c r="F537" i="3" s="1"/>
  <c r="F538" i="3" s="1"/>
  <c r="F539" i="3" s="1"/>
  <c r="F540" i="3" s="1"/>
  <c r="F541" i="3" s="1"/>
  <c r="F542" i="3" s="1"/>
  <c r="F543" i="3" s="1"/>
  <c r="F544" i="3" s="1"/>
  <c r="F545" i="3" s="1"/>
  <c r="F546" i="3" s="1"/>
  <c r="F547" i="3" s="1"/>
  <c r="F548" i="3" s="1"/>
  <c r="F549" i="3" s="1"/>
  <c r="F550" i="3" s="1"/>
  <c r="F551" i="3" s="1"/>
  <c r="F552" i="3" s="1"/>
  <c r="F553" i="3" s="1"/>
  <c r="F554" i="3" s="1"/>
  <c r="F555" i="3" s="1"/>
  <c r="E526" i="3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D526" i="3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544" i="3" s="1"/>
  <c r="D545" i="3" s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C526" i="3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B526" i="3"/>
  <c r="B527" i="3" s="1"/>
  <c r="B528" i="3" s="1"/>
  <c r="B529" i="3" s="1"/>
  <c r="B530" i="3" s="1"/>
  <c r="B531" i="3" s="1"/>
  <c r="B532" i="3" s="1"/>
  <c r="B533" i="3" s="1"/>
  <c r="B534" i="3" s="1"/>
  <c r="B535" i="3" s="1"/>
  <c r="B536" i="3" s="1"/>
  <c r="B537" i="3" s="1"/>
  <c r="B538" i="3" s="1"/>
  <c r="B539" i="3" s="1"/>
  <c r="B540" i="3" s="1"/>
  <c r="B541" i="3" s="1"/>
  <c r="B542" i="3" s="1"/>
  <c r="B543" i="3" s="1"/>
  <c r="B544" i="3" s="1"/>
  <c r="B545" i="3" s="1"/>
  <c r="B546" i="3" s="1"/>
  <c r="B547" i="3" s="1"/>
  <c r="B548" i="3" s="1"/>
  <c r="B549" i="3" s="1"/>
  <c r="B550" i="3" s="1"/>
  <c r="B551" i="3" s="1"/>
  <c r="B552" i="3" s="1"/>
  <c r="B553" i="3" s="1"/>
  <c r="B554" i="3" s="1"/>
  <c r="B555" i="3" s="1"/>
  <c r="G495" i="3"/>
  <c r="G496" i="3" s="1"/>
  <c r="G497" i="3" s="1"/>
  <c r="G498" i="3" s="1"/>
  <c r="G499" i="3" s="1"/>
  <c r="G500" i="3" s="1"/>
  <c r="G501" i="3" s="1"/>
  <c r="G502" i="3" s="1"/>
  <c r="G503" i="3" s="1"/>
  <c r="G504" i="3" s="1"/>
  <c r="G505" i="3" s="1"/>
  <c r="G506" i="3" s="1"/>
  <c r="G507" i="3" s="1"/>
  <c r="G508" i="3" s="1"/>
  <c r="G509" i="3" s="1"/>
  <c r="G510" i="3" s="1"/>
  <c r="G511" i="3" s="1"/>
  <c r="G512" i="3" s="1"/>
  <c r="G513" i="3" s="1"/>
  <c r="G514" i="3" s="1"/>
  <c r="G515" i="3" s="1"/>
  <c r="G516" i="3" s="1"/>
  <c r="G517" i="3" s="1"/>
  <c r="G518" i="3" s="1"/>
  <c r="G519" i="3" s="1"/>
  <c r="G520" i="3" s="1"/>
  <c r="G521" i="3" s="1"/>
  <c r="G522" i="3" s="1"/>
  <c r="G523" i="3" s="1"/>
  <c r="G524" i="3" s="1"/>
  <c r="G525" i="3" s="1"/>
  <c r="F495" i="3"/>
  <c r="F496" i="3" s="1"/>
  <c r="F497" i="3" s="1"/>
  <c r="F498" i="3" s="1"/>
  <c r="F499" i="3" s="1"/>
  <c r="F500" i="3" s="1"/>
  <c r="F501" i="3" s="1"/>
  <c r="F502" i="3" s="1"/>
  <c r="F503" i="3" s="1"/>
  <c r="F504" i="3" s="1"/>
  <c r="F505" i="3" s="1"/>
  <c r="F506" i="3" s="1"/>
  <c r="F507" i="3" s="1"/>
  <c r="F508" i="3" s="1"/>
  <c r="F509" i="3" s="1"/>
  <c r="F510" i="3" s="1"/>
  <c r="F511" i="3" s="1"/>
  <c r="F512" i="3" s="1"/>
  <c r="F513" i="3" s="1"/>
  <c r="F514" i="3" s="1"/>
  <c r="F515" i="3" s="1"/>
  <c r="F516" i="3" s="1"/>
  <c r="F517" i="3" s="1"/>
  <c r="F518" i="3" s="1"/>
  <c r="F519" i="3" s="1"/>
  <c r="F520" i="3" s="1"/>
  <c r="F521" i="3" s="1"/>
  <c r="F522" i="3" s="1"/>
  <c r="F523" i="3" s="1"/>
  <c r="F524" i="3" s="1"/>
  <c r="F525" i="3" s="1"/>
  <c r="E495" i="3"/>
  <c r="E496" i="3" s="1"/>
  <c r="E497" i="3" s="1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E519" i="3" s="1"/>
  <c r="E520" i="3" s="1"/>
  <c r="E521" i="3" s="1"/>
  <c r="E522" i="3" s="1"/>
  <c r="E523" i="3" s="1"/>
  <c r="E524" i="3" s="1"/>
  <c r="E525" i="3" s="1"/>
  <c r="D495" i="3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 s="1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C495" i="3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B495" i="3"/>
  <c r="B496" i="3" s="1"/>
  <c r="B497" i="3" s="1"/>
  <c r="B498" i="3" s="1"/>
  <c r="B499" i="3" s="1"/>
  <c r="B500" i="3" s="1"/>
  <c r="B501" i="3" s="1"/>
  <c r="B502" i="3" s="1"/>
  <c r="B503" i="3" s="1"/>
  <c r="B504" i="3" s="1"/>
  <c r="B505" i="3" s="1"/>
  <c r="B506" i="3" s="1"/>
  <c r="B507" i="3" s="1"/>
  <c r="B508" i="3" s="1"/>
  <c r="B509" i="3" s="1"/>
  <c r="B510" i="3" s="1"/>
  <c r="B511" i="3" s="1"/>
  <c r="B512" i="3" s="1"/>
  <c r="B513" i="3" s="1"/>
  <c r="B514" i="3" s="1"/>
  <c r="B515" i="3" s="1"/>
  <c r="B516" i="3" s="1"/>
  <c r="B517" i="3" s="1"/>
  <c r="B518" i="3" s="1"/>
  <c r="B519" i="3" s="1"/>
  <c r="B520" i="3" s="1"/>
  <c r="B521" i="3" s="1"/>
  <c r="B522" i="3" s="1"/>
  <c r="B523" i="3" s="1"/>
  <c r="B524" i="3" s="1"/>
  <c r="B525" i="3" s="1"/>
  <c r="G465" i="3"/>
  <c r="G466" i="3" s="1"/>
  <c r="G467" i="3" s="1"/>
  <c r="G468" i="3" s="1"/>
  <c r="G469" i="3" s="1"/>
  <c r="G470" i="3" s="1"/>
  <c r="G471" i="3" s="1"/>
  <c r="G472" i="3" s="1"/>
  <c r="G473" i="3" s="1"/>
  <c r="G474" i="3" s="1"/>
  <c r="G475" i="3" s="1"/>
  <c r="G476" i="3" s="1"/>
  <c r="G477" i="3" s="1"/>
  <c r="G478" i="3" s="1"/>
  <c r="G479" i="3" s="1"/>
  <c r="G480" i="3" s="1"/>
  <c r="G481" i="3" s="1"/>
  <c r="G482" i="3" s="1"/>
  <c r="G483" i="3" s="1"/>
  <c r="G484" i="3" s="1"/>
  <c r="G485" i="3" s="1"/>
  <c r="G486" i="3" s="1"/>
  <c r="G487" i="3" s="1"/>
  <c r="G488" i="3" s="1"/>
  <c r="G489" i="3" s="1"/>
  <c r="G490" i="3" s="1"/>
  <c r="G491" i="3" s="1"/>
  <c r="G492" i="3" s="1"/>
  <c r="G493" i="3" s="1"/>
  <c r="G494" i="3" s="1"/>
  <c r="F465" i="3"/>
  <c r="F466" i="3" s="1"/>
  <c r="F467" i="3" s="1"/>
  <c r="F468" i="3" s="1"/>
  <c r="F469" i="3" s="1"/>
  <c r="F470" i="3" s="1"/>
  <c r="F471" i="3" s="1"/>
  <c r="F472" i="3" s="1"/>
  <c r="F473" i="3" s="1"/>
  <c r="F474" i="3" s="1"/>
  <c r="F475" i="3" s="1"/>
  <c r="F476" i="3" s="1"/>
  <c r="F477" i="3" s="1"/>
  <c r="F478" i="3" s="1"/>
  <c r="F479" i="3" s="1"/>
  <c r="F480" i="3" s="1"/>
  <c r="F481" i="3" s="1"/>
  <c r="F482" i="3" s="1"/>
  <c r="F483" i="3" s="1"/>
  <c r="F484" i="3" s="1"/>
  <c r="F485" i="3" s="1"/>
  <c r="F486" i="3" s="1"/>
  <c r="F487" i="3" s="1"/>
  <c r="F488" i="3" s="1"/>
  <c r="F489" i="3" s="1"/>
  <c r="F490" i="3" s="1"/>
  <c r="F491" i="3" s="1"/>
  <c r="F492" i="3" s="1"/>
  <c r="F493" i="3" s="1"/>
  <c r="F494" i="3" s="1"/>
  <c r="E465" i="3"/>
  <c r="E466" i="3" s="1"/>
  <c r="E467" i="3" s="1"/>
  <c r="D465" i="3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C465" i="3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B465" i="3"/>
  <c r="B466" i="3" s="1"/>
  <c r="B467" i="3" s="1"/>
  <c r="A447" i="3"/>
  <c r="CK446" i="3"/>
  <c r="A446" i="3"/>
  <c r="CK445" i="3"/>
  <c r="A445" i="3"/>
  <c r="CK444" i="3"/>
  <c r="A444" i="3"/>
  <c r="CK443" i="3"/>
  <c r="A443" i="3"/>
  <c r="CK442" i="3"/>
  <c r="A442" i="3"/>
  <c r="CK441" i="3"/>
  <c r="A441" i="3"/>
  <c r="CK440" i="3"/>
  <c r="A440" i="3"/>
  <c r="CK439" i="3"/>
  <c r="A439" i="3"/>
  <c r="CK438" i="3"/>
  <c r="A438" i="3"/>
  <c r="CK437" i="3"/>
  <c r="A437" i="3"/>
  <c r="CK436" i="3"/>
  <c r="A436" i="3"/>
  <c r="CK435" i="3"/>
  <c r="A435" i="3"/>
  <c r="G435" i="3"/>
  <c r="G436" i="3" s="1"/>
  <c r="G437" i="3" s="1"/>
  <c r="G438" i="3" s="1"/>
  <c r="G439" i="3" s="1"/>
  <c r="G440" i="3" s="1"/>
  <c r="G441" i="3" s="1"/>
  <c r="G442" i="3" s="1"/>
  <c r="G443" i="3" s="1"/>
  <c r="G444" i="3" s="1"/>
  <c r="G445" i="3" s="1"/>
  <c r="G446" i="3" s="1"/>
  <c r="G447" i="3" s="1"/>
  <c r="G448" i="3" s="1"/>
  <c r="G449" i="3" s="1"/>
  <c r="G450" i="3" s="1"/>
  <c r="G451" i="3" s="1"/>
  <c r="G452" i="3" s="1"/>
  <c r="G453" i="3" s="1"/>
  <c r="G454" i="3" s="1"/>
  <c r="G455" i="3" s="1"/>
  <c r="G456" i="3" s="1"/>
  <c r="G457" i="3" s="1"/>
  <c r="G458" i="3" s="1"/>
  <c r="G459" i="3" s="1"/>
  <c r="G460" i="3" s="1"/>
  <c r="G461" i="3" s="1"/>
  <c r="G462" i="3" s="1"/>
  <c r="G463" i="3" s="1"/>
  <c r="G464" i="3" s="1"/>
  <c r="F435" i="3"/>
  <c r="F436" i="3" s="1"/>
  <c r="F437" i="3" s="1"/>
  <c r="F438" i="3" s="1"/>
  <c r="F439" i="3" s="1"/>
  <c r="F440" i="3" s="1"/>
  <c r="F441" i="3" s="1"/>
  <c r="F442" i="3" s="1"/>
  <c r="F443" i="3" s="1"/>
  <c r="F444" i="3" s="1"/>
  <c r="F445" i="3" s="1"/>
  <c r="F446" i="3" s="1"/>
  <c r="F447" i="3" s="1"/>
  <c r="F448" i="3" s="1"/>
  <c r="F449" i="3" s="1"/>
  <c r="F450" i="3" s="1"/>
  <c r="F451" i="3" s="1"/>
  <c r="F452" i="3" s="1"/>
  <c r="F453" i="3" s="1"/>
  <c r="F454" i="3" s="1"/>
  <c r="F455" i="3" s="1"/>
  <c r="F456" i="3" s="1"/>
  <c r="F457" i="3" s="1"/>
  <c r="F458" i="3" s="1"/>
  <c r="F459" i="3" s="1"/>
  <c r="F460" i="3" s="1"/>
  <c r="F461" i="3" s="1"/>
  <c r="F462" i="3" s="1"/>
  <c r="F463" i="3" s="1"/>
  <c r="F464" i="3" s="1"/>
  <c r="E435" i="3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D435" i="3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C435" i="3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B435" i="3"/>
  <c r="B436" i="3" s="1"/>
  <c r="B437" i="3" s="1"/>
  <c r="B438" i="3" s="1"/>
  <c r="B439" i="3" s="1"/>
  <c r="B440" i="3" s="1"/>
  <c r="B441" i="3" s="1"/>
  <c r="B442" i="3" s="1"/>
  <c r="B443" i="3" s="1"/>
  <c r="B444" i="3" s="1"/>
  <c r="B445" i="3" s="1"/>
  <c r="B446" i="3" s="1"/>
  <c r="B447" i="3" s="1"/>
  <c r="B448" i="3" s="1"/>
  <c r="B449" i="3" s="1"/>
  <c r="B450" i="3" s="1"/>
  <c r="B451" i="3" s="1"/>
  <c r="B452" i="3" s="1"/>
  <c r="B453" i="3" s="1"/>
  <c r="B454" i="3" s="1"/>
  <c r="B455" i="3" s="1"/>
  <c r="B456" i="3" s="1"/>
  <c r="B457" i="3" s="1"/>
  <c r="B458" i="3" s="1"/>
  <c r="B459" i="3" s="1"/>
  <c r="B460" i="3" s="1"/>
  <c r="B461" i="3" s="1"/>
  <c r="B462" i="3" s="1"/>
  <c r="B463" i="3" s="1"/>
  <c r="B464" i="3" s="1"/>
  <c r="G405" i="3"/>
  <c r="G406" i="3" s="1"/>
  <c r="G407" i="3" s="1"/>
  <c r="G408" i="3" s="1"/>
  <c r="G409" i="3" s="1"/>
  <c r="G410" i="3" s="1"/>
  <c r="G411" i="3" s="1"/>
  <c r="G412" i="3" s="1"/>
  <c r="G413" i="3" s="1"/>
  <c r="G414" i="3" s="1"/>
  <c r="G415" i="3" s="1"/>
  <c r="G416" i="3" s="1"/>
  <c r="G417" i="3" s="1"/>
  <c r="G418" i="3" s="1"/>
  <c r="G419" i="3" s="1"/>
  <c r="G420" i="3" s="1"/>
  <c r="G421" i="3" s="1"/>
  <c r="G422" i="3" s="1"/>
  <c r="G423" i="3" s="1"/>
  <c r="G424" i="3" s="1"/>
  <c r="G425" i="3" s="1"/>
  <c r="G426" i="3" s="1"/>
  <c r="G427" i="3" s="1"/>
  <c r="G428" i="3" s="1"/>
  <c r="G429" i="3" s="1"/>
  <c r="G430" i="3" s="1"/>
  <c r="G431" i="3" s="1"/>
  <c r="G432" i="3" s="1"/>
  <c r="G433" i="3" s="1"/>
  <c r="F405" i="3"/>
  <c r="F406" i="3" s="1"/>
  <c r="F407" i="3" s="1"/>
  <c r="F408" i="3" s="1"/>
  <c r="F409" i="3" s="1"/>
  <c r="F410" i="3" s="1"/>
  <c r="F411" i="3" s="1"/>
  <c r="F412" i="3" s="1"/>
  <c r="F413" i="3" s="1"/>
  <c r="F414" i="3" s="1"/>
  <c r="F415" i="3" s="1"/>
  <c r="F416" i="3" s="1"/>
  <c r="F417" i="3" s="1"/>
  <c r="F418" i="3" s="1"/>
  <c r="F419" i="3" s="1"/>
  <c r="F420" i="3" s="1"/>
  <c r="F421" i="3" s="1"/>
  <c r="F422" i="3" s="1"/>
  <c r="F423" i="3" s="1"/>
  <c r="F424" i="3" s="1"/>
  <c r="F425" i="3" s="1"/>
  <c r="F426" i="3" s="1"/>
  <c r="F427" i="3" s="1"/>
  <c r="F428" i="3" s="1"/>
  <c r="F429" i="3" s="1"/>
  <c r="F430" i="3" s="1"/>
  <c r="F431" i="3" s="1"/>
  <c r="F432" i="3" s="1"/>
  <c r="F433" i="3" s="1"/>
  <c r="E405" i="3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D405" i="3"/>
  <c r="D406" i="3" s="1"/>
  <c r="D407" i="3" s="1"/>
  <c r="D408" i="3" s="1"/>
  <c r="D409" i="3" s="1"/>
  <c r="D410" i="3" s="1"/>
  <c r="D411" i="3" s="1"/>
  <c r="D412" i="3" s="1"/>
  <c r="D413" i="3" s="1"/>
  <c r="D414" i="3" s="1"/>
  <c r="D415" i="3" s="1"/>
  <c r="D416" i="3" s="1"/>
  <c r="D417" i="3" s="1"/>
  <c r="D418" i="3" s="1"/>
  <c r="D419" i="3" s="1"/>
  <c r="D420" i="3" s="1"/>
  <c r="D421" i="3" s="1"/>
  <c r="D422" i="3" s="1"/>
  <c r="D423" i="3" s="1"/>
  <c r="D424" i="3" s="1"/>
  <c r="D425" i="3" s="1"/>
  <c r="D426" i="3" s="1"/>
  <c r="D427" i="3" s="1"/>
  <c r="D428" i="3" s="1"/>
  <c r="D429" i="3" s="1"/>
  <c r="D430" i="3" s="1"/>
  <c r="D431" i="3" s="1"/>
  <c r="D432" i="3" s="1"/>
  <c r="D433" i="3" s="1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B405" i="3"/>
  <c r="B406" i="3" s="1"/>
  <c r="B407" i="3" s="1"/>
  <c r="B408" i="3" s="1"/>
  <c r="B409" i="3" s="1"/>
  <c r="B410" i="3" s="1"/>
  <c r="B411" i="3" s="1"/>
  <c r="B412" i="3" s="1"/>
  <c r="B413" i="3" s="1"/>
  <c r="B414" i="3" s="1"/>
  <c r="B415" i="3" s="1"/>
  <c r="B416" i="3" s="1"/>
  <c r="B417" i="3" s="1"/>
  <c r="B418" i="3" s="1"/>
  <c r="B419" i="3" s="1"/>
  <c r="B420" i="3" s="1"/>
  <c r="B421" i="3" s="1"/>
  <c r="B422" i="3" s="1"/>
  <c r="B423" i="3" s="1"/>
  <c r="B424" i="3" s="1"/>
  <c r="B425" i="3" s="1"/>
  <c r="B426" i="3" s="1"/>
  <c r="B427" i="3" s="1"/>
  <c r="B428" i="3" s="1"/>
  <c r="B429" i="3" s="1"/>
  <c r="B430" i="3" s="1"/>
  <c r="B431" i="3" s="1"/>
  <c r="B432" i="3" s="1"/>
  <c r="B433" i="3" s="1"/>
  <c r="A387" i="3"/>
  <c r="CK386" i="3"/>
  <c r="A386" i="3"/>
  <c r="CK385" i="3"/>
  <c r="A385" i="3"/>
  <c r="CK384" i="3"/>
  <c r="A384" i="3"/>
  <c r="CK383" i="3"/>
  <c r="A383" i="3"/>
  <c r="CK382" i="3"/>
  <c r="A382" i="3"/>
  <c r="CK381" i="3"/>
  <c r="A381" i="3"/>
  <c r="CK380" i="3"/>
  <c r="A380" i="3"/>
  <c r="CK379" i="3"/>
  <c r="A379" i="3"/>
  <c r="CK378" i="3"/>
  <c r="A378" i="3"/>
  <c r="CK377" i="3"/>
  <c r="A377" i="3"/>
  <c r="CK376" i="3"/>
  <c r="A376" i="3"/>
  <c r="CK375" i="3"/>
  <c r="A375" i="3"/>
  <c r="CK374" i="3"/>
  <c r="G374" i="3"/>
  <c r="G375" i="3" s="1"/>
  <c r="G376" i="3" s="1"/>
  <c r="G377" i="3" s="1"/>
  <c r="G378" i="3" s="1"/>
  <c r="G379" i="3" s="1"/>
  <c r="G380" i="3" s="1"/>
  <c r="G381" i="3" s="1"/>
  <c r="G382" i="3" s="1"/>
  <c r="G383" i="3" s="1"/>
  <c r="G384" i="3" s="1"/>
  <c r="G385" i="3" s="1"/>
  <c r="G386" i="3" s="1"/>
  <c r="G387" i="3" s="1"/>
  <c r="G388" i="3" s="1"/>
  <c r="G389" i="3" s="1"/>
  <c r="G390" i="3" s="1"/>
  <c r="G391" i="3" s="1"/>
  <c r="G392" i="3" s="1"/>
  <c r="G393" i="3" s="1"/>
  <c r="G394" i="3" s="1"/>
  <c r="G395" i="3" s="1"/>
  <c r="G396" i="3" s="1"/>
  <c r="G397" i="3" s="1"/>
  <c r="G398" i="3" s="1"/>
  <c r="G399" i="3" s="1"/>
  <c r="G400" i="3" s="1"/>
  <c r="G401" i="3" s="1"/>
  <c r="G402" i="3" s="1"/>
  <c r="G403" i="3" s="1"/>
  <c r="G404" i="3" s="1"/>
  <c r="F374" i="3"/>
  <c r="F375" i="3" s="1"/>
  <c r="F376" i="3" s="1"/>
  <c r="F377" i="3" s="1"/>
  <c r="F378" i="3" s="1"/>
  <c r="F379" i="3" s="1"/>
  <c r="F380" i="3" s="1"/>
  <c r="F381" i="3" s="1"/>
  <c r="F382" i="3" s="1"/>
  <c r="F383" i="3" s="1"/>
  <c r="F384" i="3" s="1"/>
  <c r="F385" i="3" s="1"/>
  <c r="F386" i="3" s="1"/>
  <c r="F387" i="3" s="1"/>
  <c r="F388" i="3" s="1"/>
  <c r="F389" i="3" s="1"/>
  <c r="F390" i="3" s="1"/>
  <c r="F391" i="3" s="1"/>
  <c r="F392" i="3" s="1"/>
  <c r="F393" i="3" s="1"/>
  <c r="F394" i="3" s="1"/>
  <c r="F395" i="3" s="1"/>
  <c r="F396" i="3" s="1"/>
  <c r="F397" i="3" s="1"/>
  <c r="F398" i="3" s="1"/>
  <c r="F399" i="3" s="1"/>
  <c r="F400" i="3" s="1"/>
  <c r="F401" i="3" s="1"/>
  <c r="F402" i="3" s="1"/>
  <c r="F403" i="3" s="1"/>
  <c r="F404" i="3" s="1"/>
  <c r="E374" i="3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D374" i="3"/>
  <c r="D375" i="3" s="1"/>
  <c r="D376" i="3" s="1"/>
  <c r="D377" i="3" s="1"/>
  <c r="D378" i="3" s="1"/>
  <c r="D379" i="3" s="1"/>
  <c r="D380" i="3" s="1"/>
  <c r="D381" i="3" s="1"/>
  <c r="D382" i="3" s="1"/>
  <c r="D383" i="3" s="1"/>
  <c r="D384" i="3" s="1"/>
  <c r="D385" i="3" s="1"/>
  <c r="D386" i="3" s="1"/>
  <c r="D387" i="3" s="1"/>
  <c r="D388" i="3" s="1"/>
  <c r="D389" i="3" s="1"/>
  <c r="D390" i="3" s="1"/>
  <c r="D391" i="3" s="1"/>
  <c r="D392" i="3" s="1"/>
  <c r="D393" i="3" s="1"/>
  <c r="D394" i="3" s="1"/>
  <c r="D395" i="3" s="1"/>
  <c r="D396" i="3" s="1"/>
  <c r="D397" i="3" s="1"/>
  <c r="D398" i="3" s="1"/>
  <c r="D399" i="3" s="1"/>
  <c r="D400" i="3" s="1"/>
  <c r="D401" i="3" s="1"/>
  <c r="D402" i="3" s="1"/>
  <c r="D403" i="3" s="1"/>
  <c r="D404" i="3" s="1"/>
  <c r="C374" i="3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C404" i="3" s="1"/>
  <c r="B374" i="3"/>
  <c r="B375" i="3" s="1"/>
  <c r="B376" i="3" s="1"/>
  <c r="B377" i="3" s="1"/>
  <c r="B378" i="3" s="1"/>
  <c r="B379" i="3" s="1"/>
  <c r="B380" i="3" s="1"/>
  <c r="B381" i="3" s="1"/>
  <c r="B382" i="3" s="1"/>
  <c r="B383" i="3" s="1"/>
  <c r="B384" i="3" s="1"/>
  <c r="B385" i="3" s="1"/>
  <c r="B386" i="3" s="1"/>
  <c r="B387" i="3" s="1"/>
  <c r="B388" i="3" s="1"/>
  <c r="B389" i="3" s="1"/>
  <c r="B390" i="3" s="1"/>
  <c r="B391" i="3" s="1"/>
  <c r="B392" i="3" s="1"/>
  <c r="B393" i="3" s="1"/>
  <c r="B394" i="3" s="1"/>
  <c r="B395" i="3" s="1"/>
  <c r="B396" i="3" s="1"/>
  <c r="B397" i="3" s="1"/>
  <c r="B398" i="3" s="1"/>
  <c r="B399" i="3" s="1"/>
  <c r="B400" i="3" s="1"/>
  <c r="B401" i="3" s="1"/>
  <c r="B402" i="3" s="1"/>
  <c r="B403" i="3" s="1"/>
  <c r="B404" i="3" s="1"/>
  <c r="A374" i="3"/>
  <c r="CW1107" i="4"/>
  <c r="CW1106" i="4"/>
  <c r="CW1105" i="4"/>
  <c r="CW1104" i="4"/>
  <c r="CW1103" i="4"/>
  <c r="CW1102" i="4"/>
  <c r="CW1101" i="4"/>
  <c r="CW1100" i="4"/>
  <c r="CW1099" i="4"/>
  <c r="CW1098" i="4"/>
  <c r="CW1097" i="4"/>
  <c r="CW1096" i="4"/>
  <c r="CW1095" i="4"/>
  <c r="CW1094" i="4"/>
  <c r="CW1093" i="4"/>
  <c r="CW1092" i="4"/>
  <c r="CW1091" i="4"/>
  <c r="CW1090" i="4"/>
  <c r="CW1089" i="4"/>
  <c r="CW1088" i="4"/>
  <c r="CW1087" i="4"/>
  <c r="CW1086" i="4"/>
  <c r="CW1085" i="4"/>
  <c r="CW1084" i="4"/>
  <c r="CW1083" i="4"/>
  <c r="CW1082" i="4"/>
  <c r="CW1081" i="4"/>
  <c r="CW1080" i="4"/>
  <c r="CW1079" i="4"/>
  <c r="CW1078" i="4"/>
  <c r="CW1077" i="4"/>
  <c r="CW1076" i="4"/>
  <c r="CW1075" i="4"/>
  <c r="CW1074" i="4"/>
  <c r="CW1073" i="4"/>
  <c r="CW1072" i="4"/>
  <c r="CW1071" i="4"/>
  <c r="CW1070" i="4"/>
  <c r="CW1069" i="4"/>
  <c r="CW1068" i="4"/>
  <c r="CW1067" i="4"/>
  <c r="CW1066" i="4"/>
  <c r="CW1065" i="4"/>
  <c r="CW1064" i="4"/>
  <c r="CW1063" i="4"/>
  <c r="CW1062" i="4"/>
  <c r="CW1061" i="4"/>
  <c r="CW1060" i="4"/>
  <c r="CW1059" i="4"/>
  <c r="CW1058" i="4"/>
  <c r="CW1057" i="4"/>
  <c r="CW1056" i="4"/>
  <c r="CW1055" i="4"/>
  <c r="CW1054" i="4"/>
  <c r="CW1053" i="4"/>
  <c r="CW1052" i="4"/>
  <c r="CW1051" i="4"/>
  <c r="CW1050" i="4"/>
  <c r="CW1049" i="4"/>
  <c r="CW1048" i="4"/>
  <c r="CW1047" i="4"/>
  <c r="CW1046" i="4"/>
  <c r="CW1045" i="4"/>
  <c r="CW1044" i="4"/>
  <c r="CW1043" i="4"/>
  <c r="CW1042" i="4"/>
  <c r="CW1041" i="4"/>
  <c r="CW1040" i="4"/>
  <c r="CW1039" i="4"/>
  <c r="CW1038" i="4"/>
  <c r="CW1037" i="4"/>
  <c r="CW1036" i="4"/>
  <c r="CW1035" i="4"/>
  <c r="CW1034" i="4"/>
  <c r="CW1033" i="4"/>
  <c r="CW1032" i="4"/>
  <c r="CW1031" i="4"/>
  <c r="CW1030" i="4"/>
  <c r="CW1029" i="4"/>
  <c r="CW1028" i="4"/>
  <c r="CW1027" i="4"/>
  <c r="CW1026" i="4"/>
  <c r="CW1025" i="4"/>
  <c r="CW1024" i="4"/>
  <c r="CW1023" i="4"/>
  <c r="CW1022" i="4"/>
  <c r="CW1021" i="4"/>
  <c r="CW1020" i="4"/>
  <c r="CW1019" i="4"/>
  <c r="CW1018" i="4"/>
  <c r="CW1017" i="4"/>
  <c r="CW1016" i="4"/>
  <c r="CW1015" i="4"/>
  <c r="CW1014" i="4"/>
  <c r="CW1013" i="4"/>
  <c r="CW1012" i="4"/>
  <c r="CW1011" i="4"/>
  <c r="CW1010" i="4"/>
  <c r="CW1009" i="4"/>
  <c r="CW1008" i="4"/>
  <c r="CW1007" i="4"/>
  <c r="CW1006" i="4"/>
  <c r="CW1005" i="4"/>
  <c r="CW1004" i="4"/>
  <c r="CW1003" i="4"/>
  <c r="CW1002" i="4"/>
  <c r="CW1001" i="4"/>
  <c r="CW1000" i="4"/>
  <c r="CW999" i="4"/>
  <c r="CW998" i="4"/>
  <c r="CW997" i="4"/>
  <c r="CW996" i="4"/>
  <c r="CW995" i="4"/>
  <c r="CW994" i="4"/>
  <c r="CW993" i="4"/>
  <c r="CW992" i="4"/>
  <c r="CW991" i="4"/>
  <c r="CW990" i="4"/>
  <c r="CW989" i="4"/>
  <c r="CW988" i="4"/>
  <c r="CW987" i="4"/>
  <c r="CW986" i="4"/>
  <c r="CW985" i="4"/>
  <c r="CW984" i="4"/>
  <c r="CW983" i="4"/>
  <c r="CW982" i="4"/>
  <c r="CW981" i="4"/>
  <c r="CW980" i="4"/>
  <c r="CW979" i="4"/>
  <c r="CW978" i="4"/>
  <c r="CW977" i="4"/>
  <c r="CW976" i="4"/>
  <c r="CW975" i="4"/>
  <c r="CW974" i="4"/>
  <c r="CW973" i="4"/>
  <c r="CW972" i="4"/>
  <c r="CW971" i="4"/>
  <c r="CW970" i="4"/>
  <c r="CW969" i="4"/>
  <c r="CW968" i="4"/>
  <c r="CW967" i="4"/>
  <c r="CW966" i="4"/>
  <c r="CW965" i="4"/>
  <c r="CW964" i="4"/>
  <c r="CW963" i="4"/>
  <c r="CW962" i="4"/>
  <c r="CW961" i="4"/>
  <c r="CW960" i="4"/>
  <c r="CW959" i="4"/>
  <c r="CW958" i="4"/>
  <c r="CW957" i="4"/>
  <c r="CW956" i="4"/>
  <c r="CW955" i="4"/>
  <c r="CW954" i="4"/>
  <c r="CW953" i="4"/>
  <c r="CW952" i="4"/>
  <c r="CW951" i="4"/>
  <c r="CW950" i="4"/>
  <c r="CW949" i="4"/>
  <c r="CW948" i="4"/>
  <c r="CW947" i="4"/>
  <c r="CW946" i="4"/>
  <c r="CW945" i="4"/>
  <c r="CW944" i="4"/>
  <c r="CW943" i="4"/>
  <c r="CW942" i="4"/>
  <c r="CW941" i="4"/>
  <c r="CW940" i="4"/>
  <c r="CW939" i="4"/>
  <c r="CW938" i="4"/>
  <c r="CW937" i="4"/>
  <c r="CW936" i="4"/>
  <c r="CW935" i="4"/>
  <c r="CW934" i="4"/>
  <c r="CW933" i="4"/>
  <c r="CW932" i="4"/>
  <c r="CW931" i="4"/>
  <c r="CW930" i="4"/>
  <c r="CW929" i="4"/>
  <c r="CW928" i="4"/>
  <c r="CW927" i="4"/>
  <c r="CW926" i="4"/>
  <c r="CW925" i="4"/>
  <c r="CW924" i="4"/>
  <c r="CW923" i="4"/>
  <c r="CW922" i="4"/>
  <c r="CW921" i="4"/>
  <c r="CW920" i="4"/>
  <c r="CW919" i="4"/>
  <c r="CW918" i="4"/>
  <c r="CW917" i="4"/>
  <c r="CW916" i="4"/>
  <c r="CW915" i="4"/>
  <c r="CW914" i="4"/>
  <c r="CW913" i="4"/>
  <c r="CW912" i="4"/>
  <c r="CW911" i="4"/>
  <c r="CW910" i="4"/>
  <c r="CW909" i="4"/>
  <c r="CW908" i="4"/>
  <c r="CW907" i="4"/>
  <c r="CW906" i="4"/>
  <c r="CW905" i="4"/>
  <c r="CW904" i="4"/>
  <c r="CW903" i="4"/>
  <c r="CW902" i="4"/>
  <c r="CW901" i="4"/>
  <c r="CW900" i="4"/>
  <c r="CW899" i="4"/>
  <c r="CW898" i="4"/>
  <c r="CW897" i="4"/>
  <c r="CW896" i="4"/>
  <c r="CW895" i="4"/>
  <c r="CW894" i="4"/>
  <c r="CW893" i="4"/>
  <c r="CW892" i="4"/>
  <c r="CW891" i="4"/>
  <c r="CW890" i="4"/>
  <c r="CW889" i="4"/>
  <c r="CW888" i="4"/>
  <c r="CW887" i="4"/>
  <c r="CW886" i="4"/>
  <c r="CW885" i="4"/>
  <c r="CW884" i="4"/>
  <c r="CW883" i="4"/>
  <c r="CW882" i="4"/>
  <c r="CW881" i="4"/>
  <c r="CW880" i="4"/>
  <c r="CW879" i="4"/>
  <c r="CW878" i="4"/>
  <c r="CW877" i="4"/>
  <c r="CW876" i="4"/>
  <c r="CW875" i="4"/>
  <c r="CW874" i="4"/>
  <c r="CW873" i="4"/>
  <c r="CW872" i="4"/>
  <c r="CW871" i="4"/>
  <c r="CW870" i="4"/>
  <c r="CW869" i="4"/>
  <c r="CW868" i="4"/>
  <c r="CW867" i="4"/>
  <c r="CW866" i="4"/>
  <c r="CW865" i="4"/>
  <c r="CW864" i="4"/>
  <c r="CW863" i="4"/>
  <c r="CW862" i="4"/>
  <c r="CW861" i="4"/>
  <c r="CW860" i="4"/>
  <c r="CW859" i="4"/>
  <c r="CW858" i="4"/>
  <c r="CW857" i="4"/>
  <c r="CW856" i="4"/>
  <c r="CW855" i="4"/>
  <c r="CW854" i="4"/>
  <c r="CW853" i="4"/>
  <c r="CW852" i="4"/>
  <c r="CW851" i="4"/>
  <c r="CW850" i="4"/>
  <c r="CW849" i="4"/>
  <c r="CW848" i="4"/>
  <c r="CW847" i="4"/>
  <c r="CW846" i="4"/>
  <c r="CW845" i="4"/>
  <c r="CW844" i="4"/>
  <c r="CW843" i="4"/>
  <c r="CW842" i="4"/>
  <c r="CW841" i="4"/>
  <c r="CW840" i="4"/>
  <c r="CW839" i="4"/>
  <c r="CW838" i="4"/>
  <c r="CW837" i="4"/>
  <c r="CW836" i="4"/>
  <c r="CW835" i="4"/>
  <c r="CW834" i="4"/>
  <c r="CW833" i="4"/>
  <c r="CW832" i="4"/>
  <c r="CW831" i="4"/>
  <c r="CW830" i="4"/>
  <c r="CW829" i="4"/>
  <c r="CW828" i="4"/>
  <c r="CW827" i="4"/>
  <c r="CW826" i="4"/>
  <c r="CW825" i="4"/>
  <c r="CW824" i="4"/>
  <c r="CW823" i="4"/>
  <c r="CW822" i="4"/>
  <c r="CW821" i="4"/>
  <c r="CW820" i="4"/>
  <c r="CW819" i="4"/>
  <c r="CW818" i="4"/>
  <c r="CW817" i="4"/>
  <c r="CW816" i="4"/>
  <c r="CW815" i="4"/>
  <c r="CW814" i="4"/>
  <c r="CW813" i="4"/>
  <c r="CW812" i="4"/>
  <c r="CW811" i="4"/>
  <c r="CW810" i="4"/>
  <c r="CW809" i="4"/>
  <c r="CW808" i="4"/>
  <c r="CW807" i="4"/>
  <c r="CW806" i="4"/>
  <c r="CW805" i="4"/>
  <c r="CW804" i="4"/>
  <c r="CW803" i="4"/>
  <c r="CW802" i="4"/>
  <c r="CW800" i="4"/>
  <c r="CW799" i="4"/>
  <c r="CW798" i="4"/>
  <c r="CW797" i="4"/>
  <c r="CW796" i="4"/>
  <c r="CW795" i="4"/>
  <c r="CW794" i="4"/>
  <c r="CW793" i="4"/>
  <c r="CW792" i="4"/>
  <c r="CW791" i="4"/>
  <c r="CW790" i="4"/>
  <c r="CW789" i="4"/>
  <c r="CW788" i="4"/>
  <c r="CW787" i="4"/>
  <c r="CW786" i="4"/>
  <c r="CW785" i="4"/>
  <c r="CW784" i="4"/>
  <c r="CW783" i="4"/>
  <c r="CW782" i="4"/>
  <c r="CW781" i="4"/>
  <c r="CW780" i="4"/>
  <c r="CW779" i="4"/>
  <c r="CW778" i="4"/>
  <c r="CW777" i="4"/>
  <c r="CW776" i="4"/>
  <c r="CW775" i="4"/>
  <c r="CW774" i="4"/>
  <c r="CW773" i="4"/>
  <c r="CW772" i="4"/>
  <c r="CW771" i="4"/>
  <c r="CW770" i="4"/>
  <c r="CW769" i="4"/>
  <c r="CW768" i="4"/>
  <c r="CW767" i="4"/>
  <c r="CW766" i="4"/>
  <c r="CW765" i="4"/>
  <c r="CW764" i="4"/>
  <c r="CW763" i="4"/>
  <c r="CW762" i="4"/>
  <c r="CW761" i="4"/>
  <c r="CW760" i="4"/>
  <c r="CW759" i="4"/>
  <c r="CW758" i="4"/>
  <c r="CW757" i="4"/>
  <c r="CW756" i="4"/>
  <c r="CW755" i="4"/>
  <c r="CW754" i="4"/>
  <c r="CW753" i="4"/>
  <c r="CW752" i="4"/>
  <c r="CW751" i="4"/>
  <c r="CW750" i="4"/>
  <c r="CW749" i="4"/>
  <c r="CW748" i="4"/>
  <c r="CW747" i="4"/>
  <c r="CW746" i="4"/>
  <c r="CW745" i="4"/>
  <c r="CW744" i="4"/>
  <c r="CW743" i="4"/>
  <c r="DC742" i="4"/>
  <c r="DC743" i="4" s="1"/>
  <c r="DC744" i="4" s="1"/>
  <c r="DC745" i="4" s="1"/>
  <c r="DC746" i="4" s="1"/>
  <c r="DC747" i="4" s="1"/>
  <c r="DC748" i="4" s="1"/>
  <c r="DC749" i="4" s="1"/>
  <c r="DC750" i="4" s="1"/>
  <c r="DC751" i="4" s="1"/>
  <c r="DC752" i="4" s="1"/>
  <c r="DC753" i="4" s="1"/>
  <c r="DC754" i="4" s="1"/>
  <c r="DC755" i="4" s="1"/>
  <c r="DC756" i="4" s="1"/>
  <c r="DC757" i="4" s="1"/>
  <c r="DC758" i="4" s="1"/>
  <c r="DC759" i="4" s="1"/>
  <c r="DC760" i="4" s="1"/>
  <c r="DC761" i="4" s="1"/>
  <c r="DC762" i="4" s="1"/>
  <c r="DC763" i="4" s="1"/>
  <c r="DC764" i="4" s="1"/>
  <c r="DC765" i="4" s="1"/>
  <c r="DC766" i="4" s="1"/>
  <c r="DC767" i="4" s="1"/>
  <c r="DC768" i="4" s="1"/>
  <c r="DC769" i="4" s="1"/>
  <c r="DC770" i="4" s="1"/>
  <c r="DC771" i="4" s="1"/>
  <c r="DC772" i="4" s="1"/>
  <c r="DC773" i="4" s="1"/>
  <c r="DC774" i="4" s="1"/>
  <c r="DC775" i="4" s="1"/>
  <c r="DC776" i="4" s="1"/>
  <c r="DC777" i="4" s="1"/>
  <c r="DC778" i="4" s="1"/>
  <c r="DC779" i="4" s="1"/>
  <c r="DC780" i="4" s="1"/>
  <c r="DC781" i="4" s="1"/>
  <c r="DC782" i="4" s="1"/>
  <c r="DC783" i="4" s="1"/>
  <c r="DC784" i="4" s="1"/>
  <c r="DC785" i="4" s="1"/>
  <c r="DC786" i="4" s="1"/>
  <c r="DC787" i="4" s="1"/>
  <c r="DC788" i="4" s="1"/>
  <c r="DC789" i="4" s="1"/>
  <c r="DC790" i="4" s="1"/>
  <c r="DC791" i="4" s="1"/>
  <c r="DC792" i="4" s="1"/>
  <c r="DC793" i="4" s="1"/>
  <c r="DC794" i="4" s="1"/>
  <c r="DC795" i="4" s="1"/>
  <c r="DC796" i="4" s="1"/>
  <c r="DC797" i="4" s="1"/>
  <c r="DC798" i="4" s="1"/>
  <c r="DC799" i="4" s="1"/>
  <c r="DC800" i="4" s="1"/>
  <c r="DB742" i="4"/>
  <c r="DB743" i="4" s="1"/>
  <c r="DB744" i="4" s="1"/>
  <c r="DB745" i="4" s="1"/>
  <c r="DB746" i="4" s="1"/>
  <c r="DB747" i="4" s="1"/>
  <c r="DB748" i="4" s="1"/>
  <c r="DB749" i="4" s="1"/>
  <c r="DB750" i="4" s="1"/>
  <c r="DB751" i="4" s="1"/>
  <c r="DB752" i="4" s="1"/>
  <c r="DB753" i="4" s="1"/>
  <c r="DB754" i="4" s="1"/>
  <c r="DB755" i="4" s="1"/>
  <c r="DB756" i="4" s="1"/>
  <c r="DB757" i="4" s="1"/>
  <c r="DB758" i="4" s="1"/>
  <c r="DB759" i="4" s="1"/>
  <c r="DB760" i="4" s="1"/>
  <c r="DB761" i="4" s="1"/>
  <c r="DB762" i="4" s="1"/>
  <c r="DB763" i="4" s="1"/>
  <c r="DB764" i="4" s="1"/>
  <c r="DB765" i="4" s="1"/>
  <c r="DB766" i="4" s="1"/>
  <c r="DB767" i="4" s="1"/>
  <c r="DB768" i="4" s="1"/>
  <c r="DB769" i="4" s="1"/>
  <c r="DB770" i="4" s="1"/>
  <c r="DB771" i="4" s="1"/>
  <c r="DB772" i="4" s="1"/>
  <c r="DB773" i="4" s="1"/>
  <c r="DB774" i="4" s="1"/>
  <c r="DB775" i="4" s="1"/>
  <c r="DB776" i="4" s="1"/>
  <c r="DB777" i="4" s="1"/>
  <c r="DB778" i="4" s="1"/>
  <c r="DB779" i="4" s="1"/>
  <c r="DB780" i="4" s="1"/>
  <c r="DB781" i="4" s="1"/>
  <c r="DB782" i="4" s="1"/>
  <c r="DB783" i="4" s="1"/>
  <c r="DB784" i="4" s="1"/>
  <c r="DB785" i="4" s="1"/>
  <c r="DB786" i="4" s="1"/>
  <c r="DB787" i="4" s="1"/>
  <c r="DB788" i="4" s="1"/>
  <c r="DB789" i="4" s="1"/>
  <c r="DB790" i="4" s="1"/>
  <c r="DB791" i="4" s="1"/>
  <c r="DB792" i="4" s="1"/>
  <c r="DB793" i="4" s="1"/>
  <c r="DB794" i="4" s="1"/>
  <c r="DB795" i="4" s="1"/>
  <c r="DB796" i="4" s="1"/>
  <c r="DB797" i="4" s="1"/>
  <c r="DB798" i="4" s="1"/>
  <c r="DB799" i="4" s="1"/>
  <c r="DB800" i="4" s="1"/>
  <c r="DA742" i="4"/>
  <c r="DA743" i="4" s="1"/>
  <c r="DA744" i="4" s="1"/>
  <c r="DA745" i="4" s="1"/>
  <c r="DA746" i="4" s="1"/>
  <c r="DA747" i="4" s="1"/>
  <c r="DA748" i="4" s="1"/>
  <c r="DA749" i="4" s="1"/>
  <c r="DA750" i="4" s="1"/>
  <c r="DA751" i="4" s="1"/>
  <c r="DA752" i="4" s="1"/>
  <c r="DA753" i="4" s="1"/>
  <c r="DA754" i="4" s="1"/>
  <c r="DA755" i="4" s="1"/>
  <c r="DA756" i="4" s="1"/>
  <c r="DA757" i="4" s="1"/>
  <c r="DA758" i="4" s="1"/>
  <c r="DA759" i="4" s="1"/>
  <c r="DA760" i="4" s="1"/>
  <c r="DA761" i="4" s="1"/>
  <c r="DA762" i="4" s="1"/>
  <c r="DA763" i="4" s="1"/>
  <c r="DA764" i="4" s="1"/>
  <c r="DA765" i="4" s="1"/>
  <c r="DA766" i="4" s="1"/>
  <c r="DA767" i="4" s="1"/>
  <c r="DA768" i="4" s="1"/>
  <c r="DA769" i="4" s="1"/>
  <c r="DA770" i="4" s="1"/>
  <c r="DA771" i="4" s="1"/>
  <c r="DA772" i="4" s="1"/>
  <c r="DA773" i="4" s="1"/>
  <c r="DA774" i="4" s="1"/>
  <c r="DA775" i="4" s="1"/>
  <c r="DA776" i="4" s="1"/>
  <c r="DA777" i="4" s="1"/>
  <c r="DA778" i="4" s="1"/>
  <c r="DA779" i="4" s="1"/>
  <c r="DA780" i="4" s="1"/>
  <c r="DA781" i="4" s="1"/>
  <c r="DA782" i="4" s="1"/>
  <c r="DA783" i="4" s="1"/>
  <c r="DA784" i="4" s="1"/>
  <c r="DA785" i="4" s="1"/>
  <c r="DA786" i="4" s="1"/>
  <c r="DA787" i="4" s="1"/>
  <c r="DA788" i="4" s="1"/>
  <c r="DA789" i="4" s="1"/>
  <c r="DA790" i="4" s="1"/>
  <c r="DA791" i="4" s="1"/>
  <c r="DA792" i="4" s="1"/>
  <c r="DA793" i="4" s="1"/>
  <c r="DA794" i="4" s="1"/>
  <c r="DA795" i="4" s="1"/>
  <c r="DA796" i="4" s="1"/>
  <c r="DA797" i="4" s="1"/>
  <c r="DA798" i="4" s="1"/>
  <c r="DA799" i="4" s="1"/>
  <c r="DA800" i="4" s="1"/>
  <c r="CZ742" i="4"/>
  <c r="CZ743" i="4" s="1"/>
  <c r="CZ744" i="4" s="1"/>
  <c r="CZ745" i="4" s="1"/>
  <c r="CZ746" i="4" s="1"/>
  <c r="CZ747" i="4" s="1"/>
  <c r="CZ748" i="4" s="1"/>
  <c r="CZ749" i="4" s="1"/>
  <c r="CZ750" i="4" s="1"/>
  <c r="CZ751" i="4" s="1"/>
  <c r="CZ752" i="4" s="1"/>
  <c r="CZ753" i="4" s="1"/>
  <c r="CZ754" i="4" s="1"/>
  <c r="CZ755" i="4" s="1"/>
  <c r="CZ756" i="4" s="1"/>
  <c r="CZ757" i="4" s="1"/>
  <c r="CZ758" i="4" s="1"/>
  <c r="CZ759" i="4" s="1"/>
  <c r="CZ760" i="4" s="1"/>
  <c r="CZ761" i="4" s="1"/>
  <c r="CZ762" i="4" s="1"/>
  <c r="CZ763" i="4" s="1"/>
  <c r="CZ764" i="4" s="1"/>
  <c r="CZ765" i="4" s="1"/>
  <c r="CZ766" i="4" s="1"/>
  <c r="CZ767" i="4" s="1"/>
  <c r="CZ768" i="4" s="1"/>
  <c r="CZ769" i="4" s="1"/>
  <c r="CZ770" i="4" s="1"/>
  <c r="CZ771" i="4" s="1"/>
  <c r="CZ772" i="4" s="1"/>
  <c r="CZ773" i="4" s="1"/>
  <c r="CZ774" i="4" s="1"/>
  <c r="CZ775" i="4" s="1"/>
  <c r="CZ776" i="4" s="1"/>
  <c r="CZ777" i="4" s="1"/>
  <c r="CZ778" i="4" s="1"/>
  <c r="CZ779" i="4" s="1"/>
  <c r="CZ780" i="4" s="1"/>
  <c r="CZ781" i="4" s="1"/>
  <c r="CZ782" i="4" s="1"/>
  <c r="CZ783" i="4" s="1"/>
  <c r="CZ784" i="4" s="1"/>
  <c r="CZ785" i="4" s="1"/>
  <c r="CZ786" i="4" s="1"/>
  <c r="CZ787" i="4" s="1"/>
  <c r="CZ788" i="4" s="1"/>
  <c r="CZ789" i="4" s="1"/>
  <c r="CZ790" i="4" s="1"/>
  <c r="CZ791" i="4" s="1"/>
  <c r="CZ792" i="4" s="1"/>
  <c r="CZ793" i="4" s="1"/>
  <c r="CZ794" i="4" s="1"/>
  <c r="CZ795" i="4" s="1"/>
  <c r="CZ796" i="4" s="1"/>
  <c r="CZ797" i="4" s="1"/>
  <c r="CZ798" i="4" s="1"/>
  <c r="CZ799" i="4" s="1"/>
  <c r="CZ800" i="4" s="1"/>
  <c r="CY742" i="4"/>
  <c r="CY743" i="4" s="1"/>
  <c r="CY744" i="4" s="1"/>
  <c r="CY745" i="4" s="1"/>
  <c r="CY746" i="4" s="1"/>
  <c r="CY747" i="4" s="1"/>
  <c r="CY748" i="4" s="1"/>
  <c r="CY749" i="4" s="1"/>
  <c r="CY750" i="4" s="1"/>
  <c r="CY751" i="4" s="1"/>
  <c r="CY752" i="4" s="1"/>
  <c r="CY753" i="4" s="1"/>
  <c r="CY754" i="4" s="1"/>
  <c r="CY755" i="4" s="1"/>
  <c r="CY756" i="4" s="1"/>
  <c r="CY757" i="4" s="1"/>
  <c r="CY758" i="4" s="1"/>
  <c r="CY759" i="4" s="1"/>
  <c r="CY760" i="4" s="1"/>
  <c r="CY761" i="4" s="1"/>
  <c r="CY762" i="4" s="1"/>
  <c r="CY763" i="4" s="1"/>
  <c r="CY764" i="4" s="1"/>
  <c r="CY765" i="4" s="1"/>
  <c r="CY766" i="4" s="1"/>
  <c r="CY767" i="4" s="1"/>
  <c r="CY768" i="4" s="1"/>
  <c r="CY769" i="4" s="1"/>
  <c r="CY770" i="4" s="1"/>
  <c r="CY771" i="4" s="1"/>
  <c r="CY772" i="4" s="1"/>
  <c r="CY773" i="4" s="1"/>
  <c r="CY774" i="4" s="1"/>
  <c r="CY775" i="4" s="1"/>
  <c r="CY776" i="4" s="1"/>
  <c r="CY777" i="4" s="1"/>
  <c r="CY778" i="4" s="1"/>
  <c r="CY779" i="4" s="1"/>
  <c r="CY780" i="4" s="1"/>
  <c r="CY781" i="4" s="1"/>
  <c r="CY782" i="4" s="1"/>
  <c r="CY783" i="4" s="1"/>
  <c r="CY784" i="4" s="1"/>
  <c r="CY785" i="4" s="1"/>
  <c r="CY786" i="4" s="1"/>
  <c r="CY787" i="4" s="1"/>
  <c r="CY788" i="4" s="1"/>
  <c r="CY789" i="4" s="1"/>
  <c r="CY790" i="4" s="1"/>
  <c r="CY791" i="4" s="1"/>
  <c r="CY792" i="4" s="1"/>
  <c r="CY793" i="4" s="1"/>
  <c r="CY794" i="4" s="1"/>
  <c r="CY795" i="4" s="1"/>
  <c r="CY796" i="4" s="1"/>
  <c r="CY797" i="4" s="1"/>
  <c r="CY798" i="4" s="1"/>
  <c r="CY799" i="4" s="1"/>
  <c r="CY800" i="4" s="1"/>
  <c r="CX742" i="4"/>
  <c r="CX743" i="4" s="1"/>
  <c r="CX744" i="4" s="1"/>
  <c r="CX745" i="4" s="1"/>
  <c r="CX746" i="4" s="1"/>
  <c r="CX747" i="4" s="1"/>
  <c r="CX748" i="4" s="1"/>
  <c r="CX749" i="4" s="1"/>
  <c r="CX750" i="4" s="1"/>
  <c r="CX751" i="4" s="1"/>
  <c r="CX752" i="4" s="1"/>
  <c r="CX753" i="4" s="1"/>
  <c r="CX754" i="4" s="1"/>
  <c r="CX755" i="4" s="1"/>
  <c r="CX756" i="4" s="1"/>
  <c r="CX757" i="4" s="1"/>
  <c r="CX758" i="4" s="1"/>
  <c r="CX759" i="4" s="1"/>
  <c r="CX760" i="4" s="1"/>
  <c r="CX761" i="4" s="1"/>
  <c r="CX762" i="4" s="1"/>
  <c r="CX763" i="4" s="1"/>
  <c r="CX764" i="4" s="1"/>
  <c r="CX765" i="4" s="1"/>
  <c r="CX766" i="4" s="1"/>
  <c r="CX767" i="4" s="1"/>
  <c r="CX768" i="4" s="1"/>
  <c r="CX769" i="4" s="1"/>
  <c r="CX770" i="4" s="1"/>
  <c r="CX771" i="4" s="1"/>
  <c r="CX772" i="4" s="1"/>
  <c r="CX773" i="4" s="1"/>
  <c r="CX774" i="4" s="1"/>
  <c r="CX775" i="4" s="1"/>
  <c r="CX776" i="4" s="1"/>
  <c r="CX777" i="4" s="1"/>
  <c r="CX778" i="4" s="1"/>
  <c r="CX779" i="4" s="1"/>
  <c r="CX780" i="4" s="1"/>
  <c r="CX781" i="4" s="1"/>
  <c r="CX782" i="4" s="1"/>
  <c r="CX783" i="4" s="1"/>
  <c r="CX784" i="4" s="1"/>
  <c r="CX785" i="4" s="1"/>
  <c r="CX786" i="4" s="1"/>
  <c r="CX787" i="4" s="1"/>
  <c r="CX788" i="4" s="1"/>
  <c r="CX789" i="4" s="1"/>
  <c r="CX790" i="4" s="1"/>
  <c r="CX791" i="4" s="1"/>
  <c r="CX792" i="4" s="1"/>
  <c r="CX793" i="4" s="1"/>
  <c r="CX794" i="4" s="1"/>
  <c r="CX795" i="4" s="1"/>
  <c r="CX796" i="4" s="1"/>
  <c r="CX797" i="4" s="1"/>
  <c r="CX798" i="4" s="1"/>
  <c r="CX799" i="4" s="1"/>
  <c r="CX800" i="4" s="1"/>
  <c r="CW742" i="4"/>
  <c r="CT742" i="4"/>
  <c r="CT743" i="4" s="1"/>
  <c r="CT744" i="4" s="1"/>
  <c r="CT745" i="4" s="1"/>
  <c r="CT746" i="4" s="1"/>
  <c r="CT747" i="4" s="1"/>
  <c r="CT748" i="4" s="1"/>
  <c r="CT749" i="4" s="1"/>
  <c r="CT750" i="4" s="1"/>
  <c r="CT751" i="4" s="1"/>
  <c r="CT752" i="4" s="1"/>
  <c r="CT753" i="4" s="1"/>
  <c r="CT754" i="4" s="1"/>
  <c r="CT755" i="4" s="1"/>
  <c r="CT756" i="4" s="1"/>
  <c r="CT757" i="4" s="1"/>
  <c r="CT758" i="4" s="1"/>
  <c r="CT759" i="4" s="1"/>
  <c r="CT760" i="4" s="1"/>
  <c r="CT761" i="4" s="1"/>
  <c r="CT762" i="4" s="1"/>
  <c r="CT763" i="4" s="1"/>
  <c r="CT764" i="4" s="1"/>
  <c r="CT765" i="4" s="1"/>
  <c r="CT766" i="4" s="1"/>
  <c r="CT767" i="4" s="1"/>
  <c r="CT768" i="4" s="1"/>
  <c r="CT769" i="4" s="1"/>
  <c r="CT770" i="4" s="1"/>
  <c r="CT771" i="4" s="1"/>
  <c r="CT772" i="4" s="1"/>
  <c r="CT773" i="4" s="1"/>
  <c r="CT774" i="4" s="1"/>
  <c r="CT775" i="4" s="1"/>
  <c r="CT776" i="4" s="1"/>
  <c r="CT777" i="4" s="1"/>
  <c r="CT778" i="4" s="1"/>
  <c r="CT779" i="4" s="1"/>
  <c r="CT780" i="4" s="1"/>
  <c r="CT781" i="4" s="1"/>
  <c r="CT782" i="4" s="1"/>
  <c r="CT783" i="4" s="1"/>
  <c r="CT784" i="4" s="1"/>
  <c r="CT785" i="4" s="1"/>
  <c r="CT786" i="4" s="1"/>
  <c r="CT787" i="4" s="1"/>
  <c r="CT788" i="4" s="1"/>
  <c r="CT789" i="4" s="1"/>
  <c r="CT790" i="4" s="1"/>
  <c r="CT791" i="4" s="1"/>
  <c r="CT792" i="4" s="1"/>
  <c r="CT793" i="4" s="1"/>
  <c r="CT794" i="4" s="1"/>
  <c r="CT795" i="4" s="1"/>
  <c r="CT796" i="4" s="1"/>
  <c r="CT797" i="4" s="1"/>
  <c r="CT798" i="4" s="1"/>
  <c r="CT799" i="4" s="1"/>
  <c r="CT800" i="4" s="1"/>
  <c r="CS742" i="4"/>
  <c r="CS743" i="4" s="1"/>
  <c r="CS744" i="4" s="1"/>
  <c r="CS745" i="4" s="1"/>
  <c r="CS746" i="4" s="1"/>
  <c r="CS747" i="4" s="1"/>
  <c r="CS748" i="4" s="1"/>
  <c r="CS749" i="4" s="1"/>
  <c r="CS750" i="4" s="1"/>
  <c r="CS751" i="4" s="1"/>
  <c r="CS752" i="4" s="1"/>
  <c r="CS753" i="4" s="1"/>
  <c r="CS754" i="4" s="1"/>
  <c r="CS755" i="4" s="1"/>
  <c r="CS756" i="4" s="1"/>
  <c r="CS757" i="4" s="1"/>
  <c r="CS758" i="4" s="1"/>
  <c r="CS759" i="4" s="1"/>
  <c r="CS760" i="4" s="1"/>
  <c r="CS761" i="4" s="1"/>
  <c r="CS762" i="4" s="1"/>
  <c r="CS763" i="4" s="1"/>
  <c r="CS764" i="4" s="1"/>
  <c r="CS765" i="4" s="1"/>
  <c r="CS766" i="4" s="1"/>
  <c r="CS767" i="4" s="1"/>
  <c r="CS768" i="4" s="1"/>
  <c r="CS769" i="4" s="1"/>
  <c r="CS770" i="4" s="1"/>
  <c r="CS771" i="4" s="1"/>
  <c r="CS772" i="4" s="1"/>
  <c r="CS773" i="4" s="1"/>
  <c r="CS774" i="4" s="1"/>
  <c r="CS775" i="4" s="1"/>
  <c r="CS776" i="4" s="1"/>
  <c r="CS777" i="4" s="1"/>
  <c r="CS778" i="4" s="1"/>
  <c r="CS779" i="4" s="1"/>
  <c r="CS780" i="4" s="1"/>
  <c r="CS781" i="4" s="1"/>
  <c r="CS782" i="4" s="1"/>
  <c r="CS783" i="4" s="1"/>
  <c r="CS784" i="4" s="1"/>
  <c r="CS785" i="4" s="1"/>
  <c r="CS786" i="4" s="1"/>
  <c r="CS787" i="4" s="1"/>
  <c r="CS788" i="4" s="1"/>
  <c r="CS789" i="4" s="1"/>
  <c r="CS790" i="4" s="1"/>
  <c r="CS791" i="4" s="1"/>
  <c r="CS792" i="4" s="1"/>
  <c r="CS793" i="4" s="1"/>
  <c r="CS794" i="4" s="1"/>
  <c r="CS795" i="4" s="1"/>
  <c r="CS796" i="4" s="1"/>
  <c r="CS797" i="4" s="1"/>
  <c r="CS798" i="4" s="1"/>
  <c r="CS799" i="4" s="1"/>
  <c r="CS800" i="4" s="1"/>
  <c r="CR742" i="4"/>
  <c r="CR743" i="4" s="1"/>
  <c r="CR744" i="4" s="1"/>
  <c r="CR745" i="4" s="1"/>
  <c r="CR746" i="4" s="1"/>
  <c r="CR747" i="4" s="1"/>
  <c r="CR748" i="4" s="1"/>
  <c r="CR749" i="4" s="1"/>
  <c r="CR750" i="4" s="1"/>
  <c r="CR751" i="4" s="1"/>
  <c r="CR752" i="4" s="1"/>
  <c r="CR753" i="4" s="1"/>
  <c r="CR754" i="4" s="1"/>
  <c r="CR755" i="4" s="1"/>
  <c r="CR756" i="4" s="1"/>
  <c r="CR757" i="4" s="1"/>
  <c r="CR758" i="4" s="1"/>
  <c r="CR759" i="4" s="1"/>
  <c r="CR760" i="4" s="1"/>
  <c r="CR761" i="4" s="1"/>
  <c r="CR762" i="4" s="1"/>
  <c r="CR763" i="4" s="1"/>
  <c r="CR764" i="4" s="1"/>
  <c r="CR765" i="4" s="1"/>
  <c r="CR766" i="4" s="1"/>
  <c r="CR767" i="4" s="1"/>
  <c r="CR768" i="4" s="1"/>
  <c r="CR769" i="4" s="1"/>
  <c r="CR770" i="4" s="1"/>
  <c r="CR771" i="4" s="1"/>
  <c r="CR772" i="4" s="1"/>
  <c r="CR773" i="4" s="1"/>
  <c r="CR774" i="4" s="1"/>
  <c r="CR775" i="4" s="1"/>
  <c r="CR776" i="4" s="1"/>
  <c r="CR777" i="4" s="1"/>
  <c r="CR778" i="4" s="1"/>
  <c r="CR779" i="4" s="1"/>
  <c r="CR780" i="4" s="1"/>
  <c r="CR781" i="4" s="1"/>
  <c r="CR782" i="4" s="1"/>
  <c r="CR783" i="4" s="1"/>
  <c r="CR784" i="4" s="1"/>
  <c r="CR785" i="4" s="1"/>
  <c r="CR786" i="4" s="1"/>
  <c r="CR787" i="4" s="1"/>
  <c r="CR788" i="4" s="1"/>
  <c r="CR789" i="4" s="1"/>
  <c r="CR790" i="4" s="1"/>
  <c r="CR791" i="4" s="1"/>
  <c r="CR792" i="4" s="1"/>
  <c r="CR793" i="4" s="1"/>
  <c r="CR794" i="4" s="1"/>
  <c r="CR795" i="4" s="1"/>
  <c r="CR796" i="4" s="1"/>
  <c r="CR797" i="4" s="1"/>
  <c r="CR798" i="4" s="1"/>
  <c r="CR799" i="4" s="1"/>
  <c r="CR800" i="4" s="1"/>
  <c r="CQ742" i="4"/>
  <c r="CQ743" i="4" s="1"/>
  <c r="CQ744" i="4" s="1"/>
  <c r="CQ745" i="4" s="1"/>
  <c r="CQ746" i="4" s="1"/>
  <c r="CQ747" i="4" s="1"/>
  <c r="CQ748" i="4" s="1"/>
  <c r="CQ749" i="4" s="1"/>
  <c r="CQ750" i="4" s="1"/>
  <c r="CQ751" i="4" s="1"/>
  <c r="CQ752" i="4" s="1"/>
  <c r="CQ753" i="4" s="1"/>
  <c r="CQ754" i="4" s="1"/>
  <c r="CQ755" i="4" s="1"/>
  <c r="CQ756" i="4" s="1"/>
  <c r="CQ757" i="4" s="1"/>
  <c r="CQ758" i="4" s="1"/>
  <c r="CQ759" i="4" s="1"/>
  <c r="CQ760" i="4" s="1"/>
  <c r="CQ761" i="4" s="1"/>
  <c r="CQ762" i="4" s="1"/>
  <c r="CQ763" i="4" s="1"/>
  <c r="CQ764" i="4" s="1"/>
  <c r="CQ765" i="4" s="1"/>
  <c r="CQ766" i="4" s="1"/>
  <c r="CQ767" i="4" s="1"/>
  <c r="CQ768" i="4" s="1"/>
  <c r="CQ769" i="4" s="1"/>
  <c r="CQ770" i="4" s="1"/>
  <c r="CQ771" i="4" s="1"/>
  <c r="CQ772" i="4" s="1"/>
  <c r="CQ773" i="4" s="1"/>
  <c r="CQ774" i="4" s="1"/>
  <c r="CQ775" i="4" s="1"/>
  <c r="CQ776" i="4" s="1"/>
  <c r="CQ777" i="4" s="1"/>
  <c r="CQ778" i="4" s="1"/>
  <c r="CQ779" i="4" s="1"/>
  <c r="CQ780" i="4" s="1"/>
  <c r="CQ781" i="4" s="1"/>
  <c r="CQ782" i="4" s="1"/>
  <c r="CQ783" i="4" s="1"/>
  <c r="CQ784" i="4" s="1"/>
  <c r="CQ785" i="4" s="1"/>
  <c r="CQ786" i="4" s="1"/>
  <c r="CQ787" i="4" s="1"/>
  <c r="CQ788" i="4" s="1"/>
  <c r="CQ789" i="4" s="1"/>
  <c r="CQ790" i="4" s="1"/>
  <c r="CQ791" i="4" s="1"/>
  <c r="CQ792" i="4" s="1"/>
  <c r="CQ793" i="4" s="1"/>
  <c r="CQ794" i="4" s="1"/>
  <c r="CQ795" i="4" s="1"/>
  <c r="CQ796" i="4" s="1"/>
  <c r="CQ797" i="4" s="1"/>
  <c r="CQ798" i="4" s="1"/>
  <c r="CQ799" i="4" s="1"/>
  <c r="CQ800" i="4" s="1"/>
  <c r="CP742" i="4"/>
  <c r="CP743" i="4" s="1"/>
  <c r="CP744" i="4" s="1"/>
  <c r="CP745" i="4" s="1"/>
  <c r="CP746" i="4" s="1"/>
  <c r="CP747" i="4" s="1"/>
  <c r="CP748" i="4" s="1"/>
  <c r="CP749" i="4" s="1"/>
  <c r="CP750" i="4" s="1"/>
  <c r="CP751" i="4" s="1"/>
  <c r="CP752" i="4" s="1"/>
  <c r="CP753" i="4" s="1"/>
  <c r="CP754" i="4" s="1"/>
  <c r="CP755" i="4" s="1"/>
  <c r="CP756" i="4" s="1"/>
  <c r="CP757" i="4" s="1"/>
  <c r="CP758" i="4" s="1"/>
  <c r="CP759" i="4" s="1"/>
  <c r="CP760" i="4" s="1"/>
  <c r="CP761" i="4" s="1"/>
  <c r="CP762" i="4" s="1"/>
  <c r="CP763" i="4" s="1"/>
  <c r="CP764" i="4" s="1"/>
  <c r="CP765" i="4" s="1"/>
  <c r="CP766" i="4" s="1"/>
  <c r="CP767" i="4" s="1"/>
  <c r="CP768" i="4" s="1"/>
  <c r="CP769" i="4" s="1"/>
  <c r="CP770" i="4" s="1"/>
  <c r="CP771" i="4" s="1"/>
  <c r="CP772" i="4" s="1"/>
  <c r="CP773" i="4" s="1"/>
  <c r="CP774" i="4" s="1"/>
  <c r="CP775" i="4" s="1"/>
  <c r="CP776" i="4" s="1"/>
  <c r="CP777" i="4" s="1"/>
  <c r="CP778" i="4" s="1"/>
  <c r="CP779" i="4" s="1"/>
  <c r="CP780" i="4" s="1"/>
  <c r="CP781" i="4" s="1"/>
  <c r="CP782" i="4" s="1"/>
  <c r="CP783" i="4" s="1"/>
  <c r="CP784" i="4" s="1"/>
  <c r="CP785" i="4" s="1"/>
  <c r="CP786" i="4" s="1"/>
  <c r="CP787" i="4" s="1"/>
  <c r="CP788" i="4" s="1"/>
  <c r="CP789" i="4" s="1"/>
  <c r="CP790" i="4" s="1"/>
  <c r="CP791" i="4" s="1"/>
  <c r="CP792" i="4" s="1"/>
  <c r="CP793" i="4" s="1"/>
  <c r="CP794" i="4" s="1"/>
  <c r="CP795" i="4" s="1"/>
  <c r="CP796" i="4" s="1"/>
  <c r="CP797" i="4" s="1"/>
  <c r="CP798" i="4" s="1"/>
  <c r="CP799" i="4" s="1"/>
  <c r="CP800" i="4" s="1"/>
  <c r="CO742" i="4"/>
  <c r="CO743" i="4" s="1"/>
  <c r="CO744" i="4" s="1"/>
  <c r="CO745" i="4" s="1"/>
  <c r="CO746" i="4" s="1"/>
  <c r="CO747" i="4" s="1"/>
  <c r="CO748" i="4" s="1"/>
  <c r="CO749" i="4" s="1"/>
  <c r="CO750" i="4" s="1"/>
  <c r="CO751" i="4" s="1"/>
  <c r="CO752" i="4" s="1"/>
  <c r="CO753" i="4" s="1"/>
  <c r="CO754" i="4" s="1"/>
  <c r="CO755" i="4" s="1"/>
  <c r="CO756" i="4" s="1"/>
  <c r="CO757" i="4" s="1"/>
  <c r="CO758" i="4" s="1"/>
  <c r="CO759" i="4" s="1"/>
  <c r="CO760" i="4" s="1"/>
  <c r="CO761" i="4" s="1"/>
  <c r="CO762" i="4" s="1"/>
  <c r="CO763" i="4" s="1"/>
  <c r="CO764" i="4" s="1"/>
  <c r="CO765" i="4" s="1"/>
  <c r="CO766" i="4" s="1"/>
  <c r="CO767" i="4" s="1"/>
  <c r="CO768" i="4" s="1"/>
  <c r="CO769" i="4" s="1"/>
  <c r="CO770" i="4" s="1"/>
  <c r="CO771" i="4" s="1"/>
  <c r="CO772" i="4" s="1"/>
  <c r="CO773" i="4" s="1"/>
  <c r="CO774" i="4" s="1"/>
  <c r="CO775" i="4" s="1"/>
  <c r="CO776" i="4" s="1"/>
  <c r="CO777" i="4" s="1"/>
  <c r="CO778" i="4" s="1"/>
  <c r="CO779" i="4" s="1"/>
  <c r="CO780" i="4" s="1"/>
  <c r="CO781" i="4" s="1"/>
  <c r="CO782" i="4" s="1"/>
  <c r="CO783" i="4" s="1"/>
  <c r="CO784" i="4" s="1"/>
  <c r="CO785" i="4" s="1"/>
  <c r="CO786" i="4" s="1"/>
  <c r="CO787" i="4" s="1"/>
  <c r="CO788" i="4" s="1"/>
  <c r="CO789" i="4" s="1"/>
  <c r="CO790" i="4" s="1"/>
  <c r="CO791" i="4" s="1"/>
  <c r="CO792" i="4" s="1"/>
  <c r="CO793" i="4" s="1"/>
  <c r="CO794" i="4" s="1"/>
  <c r="CO795" i="4" s="1"/>
  <c r="CO796" i="4" s="1"/>
  <c r="CO797" i="4" s="1"/>
  <c r="CO798" i="4" s="1"/>
  <c r="CO799" i="4" s="1"/>
  <c r="CO800" i="4" s="1"/>
  <c r="CK742" i="4"/>
  <c r="CK743" i="4" s="1"/>
  <c r="CK744" i="4" s="1"/>
  <c r="CK745" i="4" s="1"/>
  <c r="CK746" i="4" s="1"/>
  <c r="CK747" i="4" s="1"/>
  <c r="CK748" i="4" s="1"/>
  <c r="CK749" i="4" s="1"/>
  <c r="CK750" i="4" s="1"/>
  <c r="CK751" i="4" s="1"/>
  <c r="CK752" i="4" s="1"/>
  <c r="CK753" i="4" s="1"/>
  <c r="CK754" i="4" s="1"/>
  <c r="CK755" i="4" s="1"/>
  <c r="CK756" i="4" s="1"/>
  <c r="CK757" i="4" s="1"/>
  <c r="CK758" i="4" s="1"/>
  <c r="CK759" i="4" s="1"/>
  <c r="CK760" i="4" s="1"/>
  <c r="CK761" i="4" s="1"/>
  <c r="CK762" i="4" s="1"/>
  <c r="CK763" i="4" s="1"/>
  <c r="CK764" i="4" s="1"/>
  <c r="CK765" i="4" s="1"/>
  <c r="CK766" i="4" s="1"/>
  <c r="CK767" i="4" s="1"/>
  <c r="CK768" i="4" s="1"/>
  <c r="CK769" i="4" s="1"/>
  <c r="CK770" i="4" s="1"/>
  <c r="CK771" i="4" s="1"/>
  <c r="CK772" i="4" s="1"/>
  <c r="CK773" i="4" s="1"/>
  <c r="CK774" i="4" s="1"/>
  <c r="CK775" i="4" s="1"/>
  <c r="CK776" i="4" s="1"/>
  <c r="CK777" i="4" s="1"/>
  <c r="CK778" i="4" s="1"/>
  <c r="CK779" i="4" s="1"/>
  <c r="CK780" i="4" s="1"/>
  <c r="CK781" i="4" s="1"/>
  <c r="CK782" i="4" s="1"/>
  <c r="CK783" i="4" s="1"/>
  <c r="CK784" i="4" s="1"/>
  <c r="CK785" i="4" s="1"/>
  <c r="CK786" i="4" s="1"/>
  <c r="CK787" i="4" s="1"/>
  <c r="CK788" i="4" s="1"/>
  <c r="CK789" i="4" s="1"/>
  <c r="CK790" i="4" s="1"/>
  <c r="CK791" i="4" s="1"/>
  <c r="CK792" i="4" s="1"/>
  <c r="CK793" i="4" s="1"/>
  <c r="CK794" i="4" s="1"/>
  <c r="CK795" i="4" s="1"/>
  <c r="CK796" i="4" s="1"/>
  <c r="CK797" i="4" s="1"/>
  <c r="CK798" i="4" s="1"/>
  <c r="CK799" i="4" s="1"/>
  <c r="CK800" i="4" s="1"/>
  <c r="CJ742" i="4"/>
  <c r="CJ743" i="4" s="1"/>
  <c r="CJ744" i="4" s="1"/>
  <c r="CJ745" i="4" s="1"/>
  <c r="CJ746" i="4" s="1"/>
  <c r="CJ747" i="4" s="1"/>
  <c r="CJ748" i="4" s="1"/>
  <c r="CJ749" i="4" s="1"/>
  <c r="CJ750" i="4" s="1"/>
  <c r="CJ751" i="4" s="1"/>
  <c r="CJ752" i="4" s="1"/>
  <c r="CJ753" i="4" s="1"/>
  <c r="CJ754" i="4" s="1"/>
  <c r="CJ755" i="4" s="1"/>
  <c r="CJ756" i="4" s="1"/>
  <c r="CJ757" i="4" s="1"/>
  <c r="CJ758" i="4" s="1"/>
  <c r="CJ759" i="4" s="1"/>
  <c r="CJ760" i="4" s="1"/>
  <c r="CJ761" i="4" s="1"/>
  <c r="CJ762" i="4" s="1"/>
  <c r="CJ763" i="4" s="1"/>
  <c r="CJ764" i="4" s="1"/>
  <c r="CJ765" i="4" s="1"/>
  <c r="CJ766" i="4" s="1"/>
  <c r="CJ767" i="4" s="1"/>
  <c r="CJ768" i="4" s="1"/>
  <c r="CJ769" i="4" s="1"/>
  <c r="CJ770" i="4" s="1"/>
  <c r="CJ771" i="4" s="1"/>
  <c r="CJ772" i="4" s="1"/>
  <c r="CJ773" i="4" s="1"/>
  <c r="CJ774" i="4" s="1"/>
  <c r="CJ775" i="4" s="1"/>
  <c r="CJ776" i="4" s="1"/>
  <c r="CJ777" i="4" s="1"/>
  <c r="CJ778" i="4" s="1"/>
  <c r="CJ779" i="4" s="1"/>
  <c r="CJ780" i="4" s="1"/>
  <c r="CJ781" i="4" s="1"/>
  <c r="CJ782" i="4" s="1"/>
  <c r="CJ783" i="4" s="1"/>
  <c r="CJ784" i="4" s="1"/>
  <c r="CJ785" i="4" s="1"/>
  <c r="CJ786" i="4" s="1"/>
  <c r="CJ787" i="4" s="1"/>
  <c r="CJ788" i="4" s="1"/>
  <c r="CJ789" i="4" s="1"/>
  <c r="CJ790" i="4" s="1"/>
  <c r="CJ791" i="4" s="1"/>
  <c r="CJ792" i="4" s="1"/>
  <c r="CJ793" i="4" s="1"/>
  <c r="CJ794" i="4" s="1"/>
  <c r="CJ795" i="4" s="1"/>
  <c r="CJ796" i="4" s="1"/>
  <c r="CJ797" i="4" s="1"/>
  <c r="CJ798" i="4" s="1"/>
  <c r="CJ799" i="4" s="1"/>
  <c r="CJ800" i="4" s="1"/>
  <c r="CI742" i="4"/>
  <c r="CI743" i="4" s="1"/>
  <c r="CI744" i="4" s="1"/>
  <c r="CI745" i="4" s="1"/>
  <c r="CI746" i="4" s="1"/>
  <c r="CI747" i="4" s="1"/>
  <c r="CI748" i="4" s="1"/>
  <c r="CI749" i="4" s="1"/>
  <c r="CI750" i="4" s="1"/>
  <c r="CI751" i="4" s="1"/>
  <c r="CI752" i="4" s="1"/>
  <c r="CI753" i="4" s="1"/>
  <c r="CI754" i="4" s="1"/>
  <c r="CI755" i="4" s="1"/>
  <c r="CI756" i="4" s="1"/>
  <c r="CI757" i="4" s="1"/>
  <c r="CI758" i="4" s="1"/>
  <c r="CI759" i="4" s="1"/>
  <c r="CI760" i="4" s="1"/>
  <c r="CI761" i="4" s="1"/>
  <c r="CI762" i="4" s="1"/>
  <c r="CI763" i="4" s="1"/>
  <c r="CI764" i="4" s="1"/>
  <c r="CI765" i="4" s="1"/>
  <c r="CI766" i="4" s="1"/>
  <c r="CI767" i="4" s="1"/>
  <c r="CI768" i="4" s="1"/>
  <c r="CI769" i="4" s="1"/>
  <c r="CI770" i="4" s="1"/>
  <c r="CI771" i="4" s="1"/>
  <c r="CI772" i="4" s="1"/>
  <c r="CI773" i="4" s="1"/>
  <c r="CI774" i="4" s="1"/>
  <c r="CI775" i="4" s="1"/>
  <c r="CI776" i="4" s="1"/>
  <c r="CI777" i="4" s="1"/>
  <c r="CI778" i="4" s="1"/>
  <c r="CI779" i="4" s="1"/>
  <c r="CI780" i="4" s="1"/>
  <c r="CI781" i="4" s="1"/>
  <c r="CI782" i="4" s="1"/>
  <c r="CI783" i="4" s="1"/>
  <c r="CI784" i="4" s="1"/>
  <c r="CI785" i="4" s="1"/>
  <c r="CI786" i="4" s="1"/>
  <c r="CI787" i="4" s="1"/>
  <c r="CI788" i="4" s="1"/>
  <c r="CI789" i="4" s="1"/>
  <c r="CI790" i="4" s="1"/>
  <c r="CI791" i="4" s="1"/>
  <c r="CI792" i="4" s="1"/>
  <c r="CI793" i="4" s="1"/>
  <c r="CI794" i="4" s="1"/>
  <c r="CI795" i="4" s="1"/>
  <c r="CI796" i="4" s="1"/>
  <c r="CI797" i="4" s="1"/>
  <c r="CI798" i="4" s="1"/>
  <c r="CI799" i="4" s="1"/>
  <c r="CI800" i="4" s="1"/>
  <c r="CH742" i="4"/>
  <c r="CH743" i="4" s="1"/>
  <c r="CH744" i="4" s="1"/>
  <c r="CH745" i="4" s="1"/>
  <c r="CH746" i="4" s="1"/>
  <c r="CH747" i="4" s="1"/>
  <c r="CH748" i="4" s="1"/>
  <c r="CH749" i="4" s="1"/>
  <c r="CH750" i="4" s="1"/>
  <c r="CH751" i="4" s="1"/>
  <c r="CH752" i="4" s="1"/>
  <c r="CH753" i="4" s="1"/>
  <c r="CH754" i="4" s="1"/>
  <c r="CH755" i="4" s="1"/>
  <c r="CH756" i="4" s="1"/>
  <c r="CH757" i="4" s="1"/>
  <c r="CH758" i="4" s="1"/>
  <c r="CH759" i="4" s="1"/>
  <c r="CH760" i="4" s="1"/>
  <c r="CH761" i="4" s="1"/>
  <c r="CH762" i="4" s="1"/>
  <c r="CH763" i="4" s="1"/>
  <c r="CH764" i="4" s="1"/>
  <c r="CH765" i="4" s="1"/>
  <c r="CH766" i="4" s="1"/>
  <c r="CH767" i="4" s="1"/>
  <c r="CH768" i="4" s="1"/>
  <c r="CH769" i="4" s="1"/>
  <c r="CH770" i="4" s="1"/>
  <c r="CH771" i="4" s="1"/>
  <c r="CH772" i="4" s="1"/>
  <c r="CH773" i="4" s="1"/>
  <c r="CH774" i="4" s="1"/>
  <c r="CH775" i="4" s="1"/>
  <c r="CH776" i="4" s="1"/>
  <c r="CH777" i="4" s="1"/>
  <c r="CH778" i="4" s="1"/>
  <c r="CH779" i="4" s="1"/>
  <c r="CH780" i="4" s="1"/>
  <c r="CH781" i="4" s="1"/>
  <c r="CH782" i="4" s="1"/>
  <c r="CH783" i="4" s="1"/>
  <c r="CH784" i="4" s="1"/>
  <c r="CH785" i="4" s="1"/>
  <c r="CH786" i="4" s="1"/>
  <c r="CH787" i="4" s="1"/>
  <c r="CH788" i="4" s="1"/>
  <c r="CH789" i="4" s="1"/>
  <c r="CH790" i="4" s="1"/>
  <c r="CH791" i="4" s="1"/>
  <c r="CH792" i="4" s="1"/>
  <c r="CH793" i="4" s="1"/>
  <c r="CH794" i="4" s="1"/>
  <c r="CH795" i="4" s="1"/>
  <c r="CH796" i="4" s="1"/>
  <c r="CH797" i="4" s="1"/>
  <c r="CH798" i="4" s="1"/>
  <c r="CH799" i="4" s="1"/>
  <c r="CH800" i="4" s="1"/>
  <c r="CG742" i="4"/>
  <c r="CG743" i="4" s="1"/>
  <c r="CG744" i="4" s="1"/>
  <c r="CG745" i="4" s="1"/>
  <c r="CG746" i="4" s="1"/>
  <c r="CG747" i="4" s="1"/>
  <c r="CG748" i="4" s="1"/>
  <c r="CG749" i="4" s="1"/>
  <c r="CG750" i="4" s="1"/>
  <c r="CG751" i="4" s="1"/>
  <c r="CG752" i="4" s="1"/>
  <c r="CG753" i="4" s="1"/>
  <c r="CG754" i="4" s="1"/>
  <c r="CG755" i="4" s="1"/>
  <c r="CG756" i="4" s="1"/>
  <c r="CG757" i="4" s="1"/>
  <c r="CG758" i="4" s="1"/>
  <c r="CG759" i="4" s="1"/>
  <c r="CG760" i="4" s="1"/>
  <c r="CG761" i="4" s="1"/>
  <c r="CG762" i="4" s="1"/>
  <c r="CG763" i="4" s="1"/>
  <c r="CG764" i="4" s="1"/>
  <c r="CG765" i="4" s="1"/>
  <c r="CG766" i="4" s="1"/>
  <c r="CG767" i="4" s="1"/>
  <c r="CG768" i="4" s="1"/>
  <c r="CG769" i="4" s="1"/>
  <c r="CG770" i="4" s="1"/>
  <c r="CG771" i="4" s="1"/>
  <c r="CG772" i="4" s="1"/>
  <c r="CG773" i="4" s="1"/>
  <c r="CG774" i="4" s="1"/>
  <c r="CG775" i="4" s="1"/>
  <c r="CG776" i="4" s="1"/>
  <c r="CG777" i="4" s="1"/>
  <c r="CG778" i="4" s="1"/>
  <c r="CG779" i="4" s="1"/>
  <c r="CG780" i="4" s="1"/>
  <c r="CG781" i="4" s="1"/>
  <c r="CG782" i="4" s="1"/>
  <c r="CG783" i="4" s="1"/>
  <c r="CG784" i="4" s="1"/>
  <c r="CG785" i="4" s="1"/>
  <c r="CG786" i="4" s="1"/>
  <c r="CG787" i="4" s="1"/>
  <c r="CG788" i="4" s="1"/>
  <c r="CG789" i="4" s="1"/>
  <c r="CG790" i="4" s="1"/>
  <c r="CG791" i="4" s="1"/>
  <c r="CG792" i="4" s="1"/>
  <c r="CG793" i="4" s="1"/>
  <c r="CG794" i="4" s="1"/>
  <c r="CG795" i="4" s="1"/>
  <c r="CG796" i="4" s="1"/>
  <c r="CG797" i="4" s="1"/>
  <c r="CG798" i="4" s="1"/>
  <c r="CG799" i="4" s="1"/>
  <c r="CG800" i="4" s="1"/>
  <c r="CF742" i="4"/>
  <c r="CF743" i="4" s="1"/>
  <c r="CF744" i="4" s="1"/>
  <c r="CF745" i="4" s="1"/>
  <c r="CF746" i="4" s="1"/>
  <c r="CF747" i="4" s="1"/>
  <c r="CF748" i="4" s="1"/>
  <c r="CF749" i="4" s="1"/>
  <c r="CF750" i="4" s="1"/>
  <c r="CF751" i="4" s="1"/>
  <c r="CF752" i="4" s="1"/>
  <c r="CF753" i="4" s="1"/>
  <c r="CF754" i="4" s="1"/>
  <c r="CF755" i="4" s="1"/>
  <c r="CF756" i="4" s="1"/>
  <c r="CF757" i="4" s="1"/>
  <c r="CF758" i="4" s="1"/>
  <c r="CF759" i="4" s="1"/>
  <c r="CF760" i="4" s="1"/>
  <c r="CF761" i="4" s="1"/>
  <c r="CF762" i="4" s="1"/>
  <c r="CF763" i="4" s="1"/>
  <c r="CF764" i="4" s="1"/>
  <c r="CF765" i="4" s="1"/>
  <c r="CF766" i="4" s="1"/>
  <c r="CF767" i="4" s="1"/>
  <c r="CF768" i="4" s="1"/>
  <c r="CF769" i="4" s="1"/>
  <c r="CF770" i="4" s="1"/>
  <c r="CF771" i="4" s="1"/>
  <c r="CF772" i="4" s="1"/>
  <c r="CF773" i="4" s="1"/>
  <c r="CF774" i="4" s="1"/>
  <c r="CF775" i="4" s="1"/>
  <c r="CF776" i="4" s="1"/>
  <c r="CF777" i="4" s="1"/>
  <c r="CF778" i="4" s="1"/>
  <c r="CF779" i="4" s="1"/>
  <c r="CF780" i="4" s="1"/>
  <c r="CF781" i="4" s="1"/>
  <c r="CF782" i="4" s="1"/>
  <c r="CF783" i="4" s="1"/>
  <c r="CF784" i="4" s="1"/>
  <c r="CF785" i="4" s="1"/>
  <c r="CF786" i="4" s="1"/>
  <c r="CF787" i="4" s="1"/>
  <c r="CF788" i="4" s="1"/>
  <c r="CF789" i="4" s="1"/>
  <c r="CF790" i="4" s="1"/>
  <c r="CF791" i="4" s="1"/>
  <c r="CF792" i="4" s="1"/>
  <c r="CF793" i="4" s="1"/>
  <c r="CF794" i="4" s="1"/>
  <c r="CF795" i="4" s="1"/>
  <c r="CF796" i="4" s="1"/>
  <c r="CF797" i="4" s="1"/>
  <c r="CF798" i="4" s="1"/>
  <c r="CF799" i="4" s="1"/>
  <c r="CF800" i="4" s="1"/>
  <c r="CB742" i="4"/>
  <c r="CB743" i="4" s="1"/>
  <c r="CB744" i="4" s="1"/>
  <c r="CB745" i="4" s="1"/>
  <c r="CB746" i="4" s="1"/>
  <c r="CB747" i="4" s="1"/>
  <c r="CB748" i="4" s="1"/>
  <c r="CB749" i="4" s="1"/>
  <c r="CB750" i="4" s="1"/>
  <c r="CB751" i="4" s="1"/>
  <c r="CB752" i="4" s="1"/>
  <c r="CB753" i="4" s="1"/>
  <c r="CB754" i="4" s="1"/>
  <c r="CB755" i="4" s="1"/>
  <c r="CB756" i="4" s="1"/>
  <c r="CB757" i="4" s="1"/>
  <c r="CB758" i="4" s="1"/>
  <c r="CB759" i="4" s="1"/>
  <c r="CB760" i="4" s="1"/>
  <c r="CB761" i="4" s="1"/>
  <c r="CB762" i="4" s="1"/>
  <c r="CB763" i="4" s="1"/>
  <c r="CB764" i="4" s="1"/>
  <c r="CB765" i="4" s="1"/>
  <c r="CB766" i="4" s="1"/>
  <c r="CB767" i="4" s="1"/>
  <c r="CB768" i="4" s="1"/>
  <c r="CB769" i="4" s="1"/>
  <c r="CB770" i="4" s="1"/>
  <c r="CB771" i="4" s="1"/>
  <c r="CB772" i="4" s="1"/>
  <c r="CB773" i="4" s="1"/>
  <c r="CB774" i="4" s="1"/>
  <c r="CB775" i="4" s="1"/>
  <c r="CB776" i="4" s="1"/>
  <c r="CB777" i="4" s="1"/>
  <c r="CB778" i="4" s="1"/>
  <c r="CB779" i="4" s="1"/>
  <c r="CB780" i="4" s="1"/>
  <c r="CB781" i="4" s="1"/>
  <c r="CB782" i="4" s="1"/>
  <c r="CB783" i="4" s="1"/>
  <c r="CB784" i="4" s="1"/>
  <c r="CB785" i="4" s="1"/>
  <c r="CB786" i="4" s="1"/>
  <c r="CB787" i="4" s="1"/>
  <c r="CB788" i="4" s="1"/>
  <c r="CB789" i="4" s="1"/>
  <c r="CB790" i="4" s="1"/>
  <c r="CB791" i="4" s="1"/>
  <c r="CB792" i="4" s="1"/>
  <c r="CB793" i="4" s="1"/>
  <c r="CB794" i="4" s="1"/>
  <c r="CB795" i="4" s="1"/>
  <c r="CB796" i="4" s="1"/>
  <c r="CB797" i="4" s="1"/>
  <c r="CB798" i="4" s="1"/>
  <c r="CB799" i="4" s="1"/>
  <c r="CB800" i="4" s="1"/>
  <c r="CA742" i="4"/>
  <c r="CA743" i="4" s="1"/>
  <c r="CA744" i="4" s="1"/>
  <c r="CA745" i="4" s="1"/>
  <c r="CA746" i="4" s="1"/>
  <c r="CA747" i="4" s="1"/>
  <c r="CA748" i="4" s="1"/>
  <c r="CA749" i="4" s="1"/>
  <c r="CA750" i="4" s="1"/>
  <c r="CA751" i="4" s="1"/>
  <c r="CA752" i="4" s="1"/>
  <c r="CA753" i="4" s="1"/>
  <c r="CA754" i="4" s="1"/>
  <c r="CA755" i="4" s="1"/>
  <c r="CA756" i="4" s="1"/>
  <c r="CA757" i="4" s="1"/>
  <c r="CA758" i="4" s="1"/>
  <c r="CA759" i="4" s="1"/>
  <c r="CA760" i="4" s="1"/>
  <c r="CA761" i="4" s="1"/>
  <c r="CA762" i="4" s="1"/>
  <c r="CA763" i="4" s="1"/>
  <c r="CA764" i="4" s="1"/>
  <c r="CA765" i="4" s="1"/>
  <c r="CA766" i="4" s="1"/>
  <c r="CA767" i="4" s="1"/>
  <c r="CA768" i="4" s="1"/>
  <c r="CA769" i="4" s="1"/>
  <c r="CA770" i="4" s="1"/>
  <c r="CA771" i="4" s="1"/>
  <c r="CA772" i="4" s="1"/>
  <c r="CA773" i="4" s="1"/>
  <c r="CA774" i="4" s="1"/>
  <c r="CA775" i="4" s="1"/>
  <c r="CA776" i="4" s="1"/>
  <c r="CA777" i="4" s="1"/>
  <c r="CA778" i="4" s="1"/>
  <c r="CA779" i="4" s="1"/>
  <c r="CA780" i="4" s="1"/>
  <c r="CA781" i="4" s="1"/>
  <c r="CA782" i="4" s="1"/>
  <c r="CA783" i="4" s="1"/>
  <c r="CA784" i="4" s="1"/>
  <c r="CA785" i="4" s="1"/>
  <c r="CA786" i="4" s="1"/>
  <c r="CA787" i="4" s="1"/>
  <c r="CA788" i="4" s="1"/>
  <c r="CA789" i="4" s="1"/>
  <c r="CA790" i="4" s="1"/>
  <c r="CA791" i="4" s="1"/>
  <c r="CA792" i="4" s="1"/>
  <c r="CA793" i="4" s="1"/>
  <c r="CA794" i="4" s="1"/>
  <c r="CA795" i="4" s="1"/>
  <c r="CA796" i="4" s="1"/>
  <c r="CA797" i="4" s="1"/>
  <c r="CA798" i="4" s="1"/>
  <c r="CA799" i="4" s="1"/>
  <c r="CA800" i="4" s="1"/>
  <c r="BZ742" i="4"/>
  <c r="BZ743" i="4" s="1"/>
  <c r="BZ744" i="4" s="1"/>
  <c r="BZ745" i="4" s="1"/>
  <c r="BZ746" i="4" s="1"/>
  <c r="BZ747" i="4" s="1"/>
  <c r="BZ748" i="4" s="1"/>
  <c r="BZ749" i="4" s="1"/>
  <c r="BZ750" i="4" s="1"/>
  <c r="BZ751" i="4" s="1"/>
  <c r="BZ752" i="4" s="1"/>
  <c r="BZ753" i="4" s="1"/>
  <c r="BZ754" i="4" s="1"/>
  <c r="BZ755" i="4" s="1"/>
  <c r="BZ756" i="4" s="1"/>
  <c r="BZ757" i="4" s="1"/>
  <c r="BZ758" i="4" s="1"/>
  <c r="BZ759" i="4" s="1"/>
  <c r="BZ760" i="4" s="1"/>
  <c r="BZ761" i="4" s="1"/>
  <c r="BZ762" i="4" s="1"/>
  <c r="BZ763" i="4" s="1"/>
  <c r="BZ764" i="4" s="1"/>
  <c r="BZ765" i="4" s="1"/>
  <c r="BZ766" i="4" s="1"/>
  <c r="BZ767" i="4" s="1"/>
  <c r="BZ768" i="4" s="1"/>
  <c r="BZ769" i="4" s="1"/>
  <c r="BZ770" i="4" s="1"/>
  <c r="BZ771" i="4" s="1"/>
  <c r="BZ772" i="4" s="1"/>
  <c r="BZ773" i="4" s="1"/>
  <c r="BZ774" i="4" s="1"/>
  <c r="BZ775" i="4" s="1"/>
  <c r="BZ776" i="4" s="1"/>
  <c r="BZ777" i="4" s="1"/>
  <c r="BZ778" i="4" s="1"/>
  <c r="BZ779" i="4" s="1"/>
  <c r="BZ780" i="4" s="1"/>
  <c r="BZ781" i="4" s="1"/>
  <c r="BZ782" i="4" s="1"/>
  <c r="BZ783" i="4" s="1"/>
  <c r="BZ784" i="4" s="1"/>
  <c r="BZ785" i="4" s="1"/>
  <c r="BZ786" i="4" s="1"/>
  <c r="BZ787" i="4" s="1"/>
  <c r="BZ788" i="4" s="1"/>
  <c r="BZ789" i="4" s="1"/>
  <c r="BZ790" i="4" s="1"/>
  <c r="BZ791" i="4" s="1"/>
  <c r="BZ792" i="4" s="1"/>
  <c r="BZ793" i="4" s="1"/>
  <c r="BZ794" i="4" s="1"/>
  <c r="BZ795" i="4" s="1"/>
  <c r="BZ796" i="4" s="1"/>
  <c r="BZ797" i="4" s="1"/>
  <c r="BZ798" i="4" s="1"/>
  <c r="BZ799" i="4" s="1"/>
  <c r="BZ800" i="4" s="1"/>
  <c r="BY742" i="4"/>
  <c r="BY743" i="4" s="1"/>
  <c r="BY744" i="4" s="1"/>
  <c r="BY745" i="4" s="1"/>
  <c r="BY746" i="4" s="1"/>
  <c r="BY747" i="4" s="1"/>
  <c r="BY748" i="4" s="1"/>
  <c r="BY749" i="4" s="1"/>
  <c r="BY750" i="4" s="1"/>
  <c r="BY751" i="4" s="1"/>
  <c r="BY752" i="4" s="1"/>
  <c r="BY753" i="4" s="1"/>
  <c r="BY754" i="4" s="1"/>
  <c r="BY755" i="4" s="1"/>
  <c r="BY756" i="4" s="1"/>
  <c r="BY757" i="4" s="1"/>
  <c r="BY758" i="4" s="1"/>
  <c r="BY759" i="4" s="1"/>
  <c r="BY760" i="4" s="1"/>
  <c r="BY761" i="4" s="1"/>
  <c r="BY762" i="4" s="1"/>
  <c r="BY763" i="4" s="1"/>
  <c r="BY764" i="4" s="1"/>
  <c r="BY765" i="4" s="1"/>
  <c r="BY766" i="4" s="1"/>
  <c r="BY767" i="4" s="1"/>
  <c r="BY768" i="4" s="1"/>
  <c r="BY769" i="4" s="1"/>
  <c r="BY770" i="4" s="1"/>
  <c r="BY771" i="4" s="1"/>
  <c r="BY772" i="4" s="1"/>
  <c r="BY773" i="4" s="1"/>
  <c r="BY774" i="4" s="1"/>
  <c r="BY775" i="4" s="1"/>
  <c r="BY776" i="4" s="1"/>
  <c r="BY777" i="4" s="1"/>
  <c r="BY778" i="4" s="1"/>
  <c r="BY779" i="4" s="1"/>
  <c r="BY780" i="4" s="1"/>
  <c r="BY781" i="4" s="1"/>
  <c r="BY782" i="4" s="1"/>
  <c r="BY783" i="4" s="1"/>
  <c r="BY784" i="4" s="1"/>
  <c r="BY785" i="4" s="1"/>
  <c r="BY786" i="4" s="1"/>
  <c r="BY787" i="4" s="1"/>
  <c r="BY788" i="4" s="1"/>
  <c r="BY789" i="4" s="1"/>
  <c r="BY790" i="4" s="1"/>
  <c r="BY791" i="4" s="1"/>
  <c r="BY792" i="4" s="1"/>
  <c r="BY793" i="4" s="1"/>
  <c r="BY794" i="4" s="1"/>
  <c r="BY795" i="4" s="1"/>
  <c r="BY796" i="4" s="1"/>
  <c r="BY797" i="4" s="1"/>
  <c r="BY798" i="4" s="1"/>
  <c r="BY799" i="4" s="1"/>
  <c r="BY800" i="4" s="1"/>
  <c r="BX742" i="4"/>
  <c r="BX743" i="4" s="1"/>
  <c r="BX744" i="4" s="1"/>
  <c r="BX745" i="4" s="1"/>
  <c r="BX746" i="4" s="1"/>
  <c r="BX747" i="4" s="1"/>
  <c r="BX748" i="4" s="1"/>
  <c r="BX749" i="4" s="1"/>
  <c r="BX750" i="4" s="1"/>
  <c r="BX751" i="4" s="1"/>
  <c r="BX752" i="4" s="1"/>
  <c r="BX753" i="4" s="1"/>
  <c r="BX754" i="4" s="1"/>
  <c r="BX755" i="4" s="1"/>
  <c r="BX756" i="4" s="1"/>
  <c r="BX757" i="4" s="1"/>
  <c r="BX758" i="4" s="1"/>
  <c r="BX759" i="4" s="1"/>
  <c r="BX760" i="4" s="1"/>
  <c r="BX761" i="4" s="1"/>
  <c r="BX762" i="4" s="1"/>
  <c r="BX763" i="4" s="1"/>
  <c r="BX764" i="4" s="1"/>
  <c r="BX765" i="4" s="1"/>
  <c r="BX766" i="4" s="1"/>
  <c r="BX767" i="4" s="1"/>
  <c r="BX768" i="4" s="1"/>
  <c r="BX769" i="4" s="1"/>
  <c r="BX770" i="4" s="1"/>
  <c r="BX771" i="4" s="1"/>
  <c r="BX772" i="4" s="1"/>
  <c r="BX773" i="4" s="1"/>
  <c r="BX774" i="4" s="1"/>
  <c r="BX775" i="4" s="1"/>
  <c r="BX776" i="4" s="1"/>
  <c r="BX777" i="4" s="1"/>
  <c r="BX778" i="4" s="1"/>
  <c r="BX779" i="4" s="1"/>
  <c r="BX780" i="4" s="1"/>
  <c r="BX781" i="4" s="1"/>
  <c r="BX782" i="4" s="1"/>
  <c r="BX783" i="4" s="1"/>
  <c r="BX784" i="4" s="1"/>
  <c r="BX785" i="4" s="1"/>
  <c r="BX786" i="4" s="1"/>
  <c r="BX787" i="4" s="1"/>
  <c r="BX788" i="4" s="1"/>
  <c r="BX789" i="4" s="1"/>
  <c r="BX790" i="4" s="1"/>
  <c r="BX791" i="4" s="1"/>
  <c r="BX792" i="4" s="1"/>
  <c r="BX793" i="4" s="1"/>
  <c r="BX794" i="4" s="1"/>
  <c r="BX795" i="4" s="1"/>
  <c r="BX796" i="4" s="1"/>
  <c r="BX797" i="4" s="1"/>
  <c r="BX798" i="4" s="1"/>
  <c r="BX799" i="4" s="1"/>
  <c r="BX800" i="4" s="1"/>
  <c r="BW742" i="4"/>
  <c r="BW743" i="4" s="1"/>
  <c r="BW744" i="4" s="1"/>
  <c r="BW745" i="4" s="1"/>
  <c r="BW746" i="4" s="1"/>
  <c r="BW747" i="4" s="1"/>
  <c r="BW748" i="4" s="1"/>
  <c r="BW749" i="4" s="1"/>
  <c r="BW750" i="4" s="1"/>
  <c r="BW751" i="4" s="1"/>
  <c r="BW752" i="4" s="1"/>
  <c r="BW753" i="4" s="1"/>
  <c r="BW754" i="4" s="1"/>
  <c r="BW755" i="4" s="1"/>
  <c r="BW756" i="4" s="1"/>
  <c r="BW757" i="4" s="1"/>
  <c r="BW758" i="4" s="1"/>
  <c r="BW759" i="4" s="1"/>
  <c r="BW760" i="4" s="1"/>
  <c r="BW761" i="4" s="1"/>
  <c r="BW762" i="4" s="1"/>
  <c r="BW763" i="4" s="1"/>
  <c r="BW764" i="4" s="1"/>
  <c r="BW765" i="4" s="1"/>
  <c r="BW766" i="4" s="1"/>
  <c r="BW767" i="4" s="1"/>
  <c r="BW768" i="4" s="1"/>
  <c r="BW769" i="4" s="1"/>
  <c r="BW770" i="4" s="1"/>
  <c r="BW771" i="4" s="1"/>
  <c r="BW772" i="4" s="1"/>
  <c r="BW773" i="4" s="1"/>
  <c r="BW774" i="4" s="1"/>
  <c r="BW775" i="4" s="1"/>
  <c r="BW776" i="4" s="1"/>
  <c r="BW777" i="4" s="1"/>
  <c r="BW778" i="4" s="1"/>
  <c r="BW779" i="4" s="1"/>
  <c r="BW780" i="4" s="1"/>
  <c r="BW781" i="4" s="1"/>
  <c r="BW782" i="4" s="1"/>
  <c r="BW783" i="4" s="1"/>
  <c r="BW784" i="4" s="1"/>
  <c r="BW785" i="4" s="1"/>
  <c r="BW786" i="4" s="1"/>
  <c r="BW787" i="4" s="1"/>
  <c r="BW788" i="4" s="1"/>
  <c r="BW789" i="4" s="1"/>
  <c r="BW790" i="4" s="1"/>
  <c r="BW791" i="4" s="1"/>
  <c r="BW792" i="4" s="1"/>
  <c r="BW793" i="4" s="1"/>
  <c r="BW794" i="4" s="1"/>
  <c r="BW795" i="4" s="1"/>
  <c r="BW796" i="4" s="1"/>
  <c r="BW797" i="4" s="1"/>
  <c r="BW798" i="4" s="1"/>
  <c r="BW799" i="4" s="1"/>
  <c r="BW800" i="4" s="1"/>
  <c r="BS742" i="4"/>
  <c r="BS743" i="4" s="1"/>
  <c r="BS744" i="4" s="1"/>
  <c r="BS745" i="4" s="1"/>
  <c r="BS746" i="4" s="1"/>
  <c r="BS747" i="4" s="1"/>
  <c r="BS748" i="4" s="1"/>
  <c r="BS749" i="4" s="1"/>
  <c r="BS750" i="4" s="1"/>
  <c r="BS751" i="4" s="1"/>
  <c r="BS752" i="4" s="1"/>
  <c r="BS753" i="4" s="1"/>
  <c r="BS754" i="4" s="1"/>
  <c r="BS755" i="4" s="1"/>
  <c r="BS756" i="4" s="1"/>
  <c r="BS757" i="4" s="1"/>
  <c r="BS758" i="4" s="1"/>
  <c r="BS759" i="4" s="1"/>
  <c r="BS760" i="4" s="1"/>
  <c r="BS761" i="4" s="1"/>
  <c r="BS762" i="4" s="1"/>
  <c r="BS763" i="4" s="1"/>
  <c r="BS764" i="4" s="1"/>
  <c r="BS765" i="4" s="1"/>
  <c r="BS766" i="4" s="1"/>
  <c r="BS767" i="4" s="1"/>
  <c r="BS768" i="4" s="1"/>
  <c r="BS769" i="4" s="1"/>
  <c r="BS770" i="4" s="1"/>
  <c r="BS771" i="4" s="1"/>
  <c r="BS772" i="4" s="1"/>
  <c r="BS773" i="4" s="1"/>
  <c r="BS774" i="4" s="1"/>
  <c r="BS775" i="4" s="1"/>
  <c r="BS776" i="4" s="1"/>
  <c r="BS777" i="4" s="1"/>
  <c r="BS778" i="4" s="1"/>
  <c r="BS779" i="4" s="1"/>
  <c r="BS780" i="4" s="1"/>
  <c r="BS781" i="4" s="1"/>
  <c r="BS782" i="4" s="1"/>
  <c r="BS783" i="4" s="1"/>
  <c r="BS784" i="4" s="1"/>
  <c r="BS785" i="4" s="1"/>
  <c r="BS786" i="4" s="1"/>
  <c r="BS787" i="4" s="1"/>
  <c r="BS788" i="4" s="1"/>
  <c r="BS789" i="4" s="1"/>
  <c r="BS790" i="4" s="1"/>
  <c r="BS791" i="4" s="1"/>
  <c r="BS792" i="4" s="1"/>
  <c r="BS793" i="4" s="1"/>
  <c r="BS794" i="4" s="1"/>
  <c r="BS795" i="4" s="1"/>
  <c r="BS796" i="4" s="1"/>
  <c r="BS797" i="4" s="1"/>
  <c r="BS798" i="4" s="1"/>
  <c r="BS799" i="4" s="1"/>
  <c r="BS800" i="4" s="1"/>
  <c r="BR742" i="4"/>
  <c r="BR743" i="4" s="1"/>
  <c r="BR744" i="4" s="1"/>
  <c r="BR745" i="4" s="1"/>
  <c r="BR746" i="4" s="1"/>
  <c r="BR747" i="4" s="1"/>
  <c r="BR748" i="4" s="1"/>
  <c r="BR749" i="4" s="1"/>
  <c r="BR750" i="4" s="1"/>
  <c r="BR751" i="4" s="1"/>
  <c r="BR752" i="4" s="1"/>
  <c r="BR753" i="4" s="1"/>
  <c r="BR754" i="4" s="1"/>
  <c r="BR755" i="4" s="1"/>
  <c r="BR756" i="4" s="1"/>
  <c r="BR757" i="4" s="1"/>
  <c r="BR758" i="4" s="1"/>
  <c r="BR759" i="4" s="1"/>
  <c r="BR760" i="4" s="1"/>
  <c r="BR761" i="4" s="1"/>
  <c r="BR762" i="4" s="1"/>
  <c r="BR763" i="4" s="1"/>
  <c r="BR764" i="4" s="1"/>
  <c r="BR765" i="4" s="1"/>
  <c r="BR766" i="4" s="1"/>
  <c r="BR767" i="4" s="1"/>
  <c r="BR768" i="4" s="1"/>
  <c r="BR769" i="4" s="1"/>
  <c r="BR770" i="4" s="1"/>
  <c r="BR771" i="4" s="1"/>
  <c r="BR772" i="4" s="1"/>
  <c r="BR773" i="4" s="1"/>
  <c r="BR774" i="4" s="1"/>
  <c r="BR775" i="4" s="1"/>
  <c r="BR776" i="4" s="1"/>
  <c r="BR777" i="4" s="1"/>
  <c r="BR778" i="4" s="1"/>
  <c r="BR779" i="4" s="1"/>
  <c r="BR780" i="4" s="1"/>
  <c r="BR781" i="4" s="1"/>
  <c r="BR782" i="4" s="1"/>
  <c r="BR783" i="4" s="1"/>
  <c r="BR784" i="4" s="1"/>
  <c r="BR785" i="4" s="1"/>
  <c r="BR786" i="4" s="1"/>
  <c r="BR787" i="4" s="1"/>
  <c r="BR788" i="4" s="1"/>
  <c r="BR789" i="4" s="1"/>
  <c r="BR790" i="4" s="1"/>
  <c r="BR791" i="4" s="1"/>
  <c r="BR792" i="4" s="1"/>
  <c r="BR793" i="4" s="1"/>
  <c r="BR794" i="4" s="1"/>
  <c r="BR795" i="4" s="1"/>
  <c r="BR796" i="4" s="1"/>
  <c r="BR797" i="4" s="1"/>
  <c r="BR798" i="4" s="1"/>
  <c r="BR799" i="4" s="1"/>
  <c r="BR800" i="4" s="1"/>
  <c r="BQ742" i="4"/>
  <c r="BQ743" i="4" s="1"/>
  <c r="BQ744" i="4" s="1"/>
  <c r="BQ745" i="4" s="1"/>
  <c r="BQ746" i="4" s="1"/>
  <c r="BQ747" i="4" s="1"/>
  <c r="BQ748" i="4" s="1"/>
  <c r="BQ749" i="4" s="1"/>
  <c r="BQ750" i="4" s="1"/>
  <c r="BQ751" i="4" s="1"/>
  <c r="BQ752" i="4" s="1"/>
  <c r="BQ753" i="4" s="1"/>
  <c r="BQ754" i="4" s="1"/>
  <c r="BQ755" i="4" s="1"/>
  <c r="BQ756" i="4" s="1"/>
  <c r="BQ757" i="4" s="1"/>
  <c r="BQ758" i="4" s="1"/>
  <c r="BQ759" i="4" s="1"/>
  <c r="BQ760" i="4" s="1"/>
  <c r="BQ761" i="4" s="1"/>
  <c r="BQ762" i="4" s="1"/>
  <c r="BQ763" i="4" s="1"/>
  <c r="BQ764" i="4" s="1"/>
  <c r="BQ765" i="4" s="1"/>
  <c r="BQ766" i="4" s="1"/>
  <c r="BQ767" i="4" s="1"/>
  <c r="BQ768" i="4" s="1"/>
  <c r="BQ769" i="4" s="1"/>
  <c r="BQ770" i="4" s="1"/>
  <c r="BQ771" i="4" s="1"/>
  <c r="BQ772" i="4" s="1"/>
  <c r="BQ773" i="4" s="1"/>
  <c r="BQ774" i="4" s="1"/>
  <c r="BQ775" i="4" s="1"/>
  <c r="BQ776" i="4" s="1"/>
  <c r="BQ777" i="4" s="1"/>
  <c r="BQ778" i="4" s="1"/>
  <c r="BQ779" i="4" s="1"/>
  <c r="BQ780" i="4" s="1"/>
  <c r="BQ781" i="4" s="1"/>
  <c r="BQ782" i="4" s="1"/>
  <c r="BQ783" i="4" s="1"/>
  <c r="BQ784" i="4" s="1"/>
  <c r="BQ785" i="4" s="1"/>
  <c r="BQ786" i="4" s="1"/>
  <c r="BQ787" i="4" s="1"/>
  <c r="BQ788" i="4" s="1"/>
  <c r="BQ789" i="4" s="1"/>
  <c r="BQ790" i="4" s="1"/>
  <c r="BQ791" i="4" s="1"/>
  <c r="BQ792" i="4" s="1"/>
  <c r="BQ793" i="4" s="1"/>
  <c r="BQ794" i="4" s="1"/>
  <c r="BQ795" i="4" s="1"/>
  <c r="BQ796" i="4" s="1"/>
  <c r="BQ797" i="4" s="1"/>
  <c r="BQ798" i="4" s="1"/>
  <c r="BQ799" i="4" s="1"/>
  <c r="BQ800" i="4" s="1"/>
  <c r="BP742" i="4"/>
  <c r="BP743" i="4" s="1"/>
  <c r="BP744" i="4" s="1"/>
  <c r="BP745" i="4" s="1"/>
  <c r="BP746" i="4" s="1"/>
  <c r="BP747" i="4" s="1"/>
  <c r="BP748" i="4" s="1"/>
  <c r="BP749" i="4" s="1"/>
  <c r="BP750" i="4" s="1"/>
  <c r="BP751" i="4" s="1"/>
  <c r="BP752" i="4" s="1"/>
  <c r="BP753" i="4" s="1"/>
  <c r="BP754" i="4" s="1"/>
  <c r="BP755" i="4" s="1"/>
  <c r="BP756" i="4" s="1"/>
  <c r="BP757" i="4" s="1"/>
  <c r="BP758" i="4" s="1"/>
  <c r="BP759" i="4" s="1"/>
  <c r="BP760" i="4" s="1"/>
  <c r="BP761" i="4" s="1"/>
  <c r="BP762" i="4" s="1"/>
  <c r="BP763" i="4" s="1"/>
  <c r="BP764" i="4" s="1"/>
  <c r="BP765" i="4" s="1"/>
  <c r="BP766" i="4" s="1"/>
  <c r="BP767" i="4" s="1"/>
  <c r="BP768" i="4" s="1"/>
  <c r="BP769" i="4" s="1"/>
  <c r="BP770" i="4" s="1"/>
  <c r="BP771" i="4" s="1"/>
  <c r="BP772" i="4" s="1"/>
  <c r="BP773" i="4" s="1"/>
  <c r="BP774" i="4" s="1"/>
  <c r="BP775" i="4" s="1"/>
  <c r="BP776" i="4" s="1"/>
  <c r="BP777" i="4" s="1"/>
  <c r="BP778" i="4" s="1"/>
  <c r="BP779" i="4" s="1"/>
  <c r="BP780" i="4" s="1"/>
  <c r="BP781" i="4" s="1"/>
  <c r="BP782" i="4" s="1"/>
  <c r="BP783" i="4" s="1"/>
  <c r="BP784" i="4" s="1"/>
  <c r="BP785" i="4" s="1"/>
  <c r="BP786" i="4" s="1"/>
  <c r="BP787" i="4" s="1"/>
  <c r="BP788" i="4" s="1"/>
  <c r="BP789" i="4" s="1"/>
  <c r="BP790" i="4" s="1"/>
  <c r="BP791" i="4" s="1"/>
  <c r="BP792" i="4" s="1"/>
  <c r="BP793" i="4" s="1"/>
  <c r="BP794" i="4" s="1"/>
  <c r="BP795" i="4" s="1"/>
  <c r="BP796" i="4" s="1"/>
  <c r="BP797" i="4" s="1"/>
  <c r="BP798" i="4" s="1"/>
  <c r="BP799" i="4" s="1"/>
  <c r="BP800" i="4" s="1"/>
  <c r="BO742" i="4"/>
  <c r="BO743" i="4" s="1"/>
  <c r="BO744" i="4" s="1"/>
  <c r="BO745" i="4" s="1"/>
  <c r="BO746" i="4" s="1"/>
  <c r="BO747" i="4" s="1"/>
  <c r="BO748" i="4" s="1"/>
  <c r="BO749" i="4" s="1"/>
  <c r="BO750" i="4" s="1"/>
  <c r="BO751" i="4" s="1"/>
  <c r="BO752" i="4" s="1"/>
  <c r="BO753" i="4" s="1"/>
  <c r="BO754" i="4" s="1"/>
  <c r="BO755" i="4" s="1"/>
  <c r="BO756" i="4" s="1"/>
  <c r="BO757" i="4" s="1"/>
  <c r="BO758" i="4" s="1"/>
  <c r="BO759" i="4" s="1"/>
  <c r="BO760" i="4" s="1"/>
  <c r="BO761" i="4" s="1"/>
  <c r="BO762" i="4" s="1"/>
  <c r="BO763" i="4" s="1"/>
  <c r="BO764" i="4" s="1"/>
  <c r="BO765" i="4" s="1"/>
  <c r="BO766" i="4" s="1"/>
  <c r="BO767" i="4" s="1"/>
  <c r="BO768" i="4" s="1"/>
  <c r="BO769" i="4" s="1"/>
  <c r="BO770" i="4" s="1"/>
  <c r="BO771" i="4" s="1"/>
  <c r="BO772" i="4" s="1"/>
  <c r="BO773" i="4" s="1"/>
  <c r="BO774" i="4" s="1"/>
  <c r="BO775" i="4" s="1"/>
  <c r="BO776" i="4" s="1"/>
  <c r="BO777" i="4" s="1"/>
  <c r="BO778" i="4" s="1"/>
  <c r="BO779" i="4" s="1"/>
  <c r="BO780" i="4" s="1"/>
  <c r="BO781" i="4" s="1"/>
  <c r="BO782" i="4" s="1"/>
  <c r="BO783" i="4" s="1"/>
  <c r="BO784" i="4" s="1"/>
  <c r="BO785" i="4" s="1"/>
  <c r="BO786" i="4" s="1"/>
  <c r="BO787" i="4" s="1"/>
  <c r="BO788" i="4" s="1"/>
  <c r="BO789" i="4" s="1"/>
  <c r="BO790" i="4" s="1"/>
  <c r="BO791" i="4" s="1"/>
  <c r="BO792" i="4" s="1"/>
  <c r="BO793" i="4" s="1"/>
  <c r="BO794" i="4" s="1"/>
  <c r="BO795" i="4" s="1"/>
  <c r="BO796" i="4" s="1"/>
  <c r="BO797" i="4" s="1"/>
  <c r="BO798" i="4" s="1"/>
  <c r="BO799" i="4" s="1"/>
  <c r="BO800" i="4" s="1"/>
  <c r="BN742" i="4"/>
  <c r="BN743" i="4" s="1"/>
  <c r="BN744" i="4" s="1"/>
  <c r="BN745" i="4" s="1"/>
  <c r="BN746" i="4" s="1"/>
  <c r="BN747" i="4" s="1"/>
  <c r="BN748" i="4" s="1"/>
  <c r="BN749" i="4" s="1"/>
  <c r="BN750" i="4" s="1"/>
  <c r="BN751" i="4" s="1"/>
  <c r="BN752" i="4" s="1"/>
  <c r="BN753" i="4" s="1"/>
  <c r="BN754" i="4" s="1"/>
  <c r="BN755" i="4" s="1"/>
  <c r="BN756" i="4" s="1"/>
  <c r="BN757" i="4" s="1"/>
  <c r="BN758" i="4" s="1"/>
  <c r="BN759" i="4" s="1"/>
  <c r="BN760" i="4" s="1"/>
  <c r="BN761" i="4" s="1"/>
  <c r="BN762" i="4" s="1"/>
  <c r="BN763" i="4" s="1"/>
  <c r="BN764" i="4" s="1"/>
  <c r="BN765" i="4" s="1"/>
  <c r="BN766" i="4" s="1"/>
  <c r="BN767" i="4" s="1"/>
  <c r="BN768" i="4" s="1"/>
  <c r="BN769" i="4" s="1"/>
  <c r="BN770" i="4" s="1"/>
  <c r="BN771" i="4" s="1"/>
  <c r="BN772" i="4" s="1"/>
  <c r="BN773" i="4" s="1"/>
  <c r="BN774" i="4" s="1"/>
  <c r="BN775" i="4" s="1"/>
  <c r="BN776" i="4" s="1"/>
  <c r="BN777" i="4" s="1"/>
  <c r="BN778" i="4" s="1"/>
  <c r="BN779" i="4" s="1"/>
  <c r="BN780" i="4" s="1"/>
  <c r="BN781" i="4" s="1"/>
  <c r="BN782" i="4" s="1"/>
  <c r="BN783" i="4" s="1"/>
  <c r="BN784" i="4" s="1"/>
  <c r="BN785" i="4" s="1"/>
  <c r="BN786" i="4" s="1"/>
  <c r="BN787" i="4" s="1"/>
  <c r="BN788" i="4" s="1"/>
  <c r="BN789" i="4" s="1"/>
  <c r="BN790" i="4" s="1"/>
  <c r="BN791" i="4" s="1"/>
  <c r="BN792" i="4" s="1"/>
  <c r="BN793" i="4" s="1"/>
  <c r="BN794" i="4" s="1"/>
  <c r="BN795" i="4" s="1"/>
  <c r="BN796" i="4" s="1"/>
  <c r="BN797" i="4" s="1"/>
  <c r="BN798" i="4" s="1"/>
  <c r="BN799" i="4" s="1"/>
  <c r="BN800" i="4" s="1"/>
  <c r="BJ742" i="4"/>
  <c r="BJ743" i="4" s="1"/>
  <c r="BJ744" i="4" s="1"/>
  <c r="BJ745" i="4" s="1"/>
  <c r="BJ746" i="4" s="1"/>
  <c r="BJ747" i="4" s="1"/>
  <c r="BJ748" i="4" s="1"/>
  <c r="BJ749" i="4" s="1"/>
  <c r="BJ750" i="4" s="1"/>
  <c r="BJ751" i="4" s="1"/>
  <c r="BJ752" i="4" s="1"/>
  <c r="BJ753" i="4" s="1"/>
  <c r="BJ754" i="4" s="1"/>
  <c r="BJ755" i="4" s="1"/>
  <c r="BJ756" i="4" s="1"/>
  <c r="BJ757" i="4" s="1"/>
  <c r="BJ758" i="4" s="1"/>
  <c r="BJ759" i="4" s="1"/>
  <c r="BJ760" i="4" s="1"/>
  <c r="BJ761" i="4" s="1"/>
  <c r="BJ762" i="4" s="1"/>
  <c r="BJ763" i="4" s="1"/>
  <c r="BJ764" i="4" s="1"/>
  <c r="BJ765" i="4" s="1"/>
  <c r="BJ766" i="4" s="1"/>
  <c r="BJ767" i="4" s="1"/>
  <c r="BJ768" i="4" s="1"/>
  <c r="BJ769" i="4" s="1"/>
  <c r="BJ770" i="4" s="1"/>
  <c r="BJ771" i="4" s="1"/>
  <c r="BJ772" i="4" s="1"/>
  <c r="BJ773" i="4" s="1"/>
  <c r="BJ774" i="4" s="1"/>
  <c r="BJ775" i="4" s="1"/>
  <c r="BJ776" i="4" s="1"/>
  <c r="BJ777" i="4" s="1"/>
  <c r="BJ778" i="4" s="1"/>
  <c r="BJ779" i="4" s="1"/>
  <c r="BJ780" i="4" s="1"/>
  <c r="BJ781" i="4" s="1"/>
  <c r="BJ782" i="4" s="1"/>
  <c r="BJ783" i="4" s="1"/>
  <c r="BJ784" i="4" s="1"/>
  <c r="BJ785" i="4" s="1"/>
  <c r="BJ786" i="4" s="1"/>
  <c r="BJ787" i="4" s="1"/>
  <c r="BJ788" i="4" s="1"/>
  <c r="BJ789" i="4" s="1"/>
  <c r="BJ790" i="4" s="1"/>
  <c r="BJ791" i="4" s="1"/>
  <c r="BJ792" i="4" s="1"/>
  <c r="BJ793" i="4" s="1"/>
  <c r="BJ794" i="4" s="1"/>
  <c r="BJ795" i="4" s="1"/>
  <c r="BJ796" i="4" s="1"/>
  <c r="BJ797" i="4" s="1"/>
  <c r="BJ798" i="4" s="1"/>
  <c r="BJ799" i="4" s="1"/>
  <c r="BJ800" i="4" s="1"/>
  <c r="BI742" i="4"/>
  <c r="BI743" i="4" s="1"/>
  <c r="BI744" i="4" s="1"/>
  <c r="BI745" i="4" s="1"/>
  <c r="BI746" i="4" s="1"/>
  <c r="BI747" i="4" s="1"/>
  <c r="BI748" i="4" s="1"/>
  <c r="BI749" i="4" s="1"/>
  <c r="BI750" i="4" s="1"/>
  <c r="BI751" i="4" s="1"/>
  <c r="BI752" i="4" s="1"/>
  <c r="BI753" i="4" s="1"/>
  <c r="BI754" i="4" s="1"/>
  <c r="BI755" i="4" s="1"/>
  <c r="BI756" i="4" s="1"/>
  <c r="BI757" i="4" s="1"/>
  <c r="BI758" i="4" s="1"/>
  <c r="BI759" i="4" s="1"/>
  <c r="BI760" i="4" s="1"/>
  <c r="BI761" i="4" s="1"/>
  <c r="BI762" i="4" s="1"/>
  <c r="BI763" i="4" s="1"/>
  <c r="BI764" i="4" s="1"/>
  <c r="BI765" i="4" s="1"/>
  <c r="BI766" i="4" s="1"/>
  <c r="BI767" i="4" s="1"/>
  <c r="BI768" i="4" s="1"/>
  <c r="BI769" i="4" s="1"/>
  <c r="BI770" i="4" s="1"/>
  <c r="BI771" i="4" s="1"/>
  <c r="BI772" i="4" s="1"/>
  <c r="BI773" i="4" s="1"/>
  <c r="BI774" i="4" s="1"/>
  <c r="BI775" i="4" s="1"/>
  <c r="BI776" i="4" s="1"/>
  <c r="BI777" i="4" s="1"/>
  <c r="BI778" i="4" s="1"/>
  <c r="BI779" i="4" s="1"/>
  <c r="BI780" i="4" s="1"/>
  <c r="BI781" i="4" s="1"/>
  <c r="BI782" i="4" s="1"/>
  <c r="BI783" i="4" s="1"/>
  <c r="BI784" i="4" s="1"/>
  <c r="BI785" i="4" s="1"/>
  <c r="BI786" i="4" s="1"/>
  <c r="BI787" i="4" s="1"/>
  <c r="BI788" i="4" s="1"/>
  <c r="BI789" i="4" s="1"/>
  <c r="BI790" i="4" s="1"/>
  <c r="BI791" i="4" s="1"/>
  <c r="BI792" i="4" s="1"/>
  <c r="BI793" i="4" s="1"/>
  <c r="BI794" i="4" s="1"/>
  <c r="BI795" i="4" s="1"/>
  <c r="BI796" i="4" s="1"/>
  <c r="BI797" i="4" s="1"/>
  <c r="BI798" i="4" s="1"/>
  <c r="BI799" i="4" s="1"/>
  <c r="BI800" i="4" s="1"/>
  <c r="BH742" i="4"/>
  <c r="BH743" i="4" s="1"/>
  <c r="BH744" i="4" s="1"/>
  <c r="BH745" i="4" s="1"/>
  <c r="BH746" i="4" s="1"/>
  <c r="BH747" i="4" s="1"/>
  <c r="BH748" i="4" s="1"/>
  <c r="BH749" i="4" s="1"/>
  <c r="BH750" i="4" s="1"/>
  <c r="BH751" i="4" s="1"/>
  <c r="BH752" i="4" s="1"/>
  <c r="BH753" i="4" s="1"/>
  <c r="BH754" i="4" s="1"/>
  <c r="BH755" i="4" s="1"/>
  <c r="BH756" i="4" s="1"/>
  <c r="BH757" i="4" s="1"/>
  <c r="BH758" i="4" s="1"/>
  <c r="BH759" i="4" s="1"/>
  <c r="BH760" i="4" s="1"/>
  <c r="BH761" i="4" s="1"/>
  <c r="BH762" i="4" s="1"/>
  <c r="BH763" i="4" s="1"/>
  <c r="BH764" i="4" s="1"/>
  <c r="BH765" i="4" s="1"/>
  <c r="BH766" i="4" s="1"/>
  <c r="BH767" i="4" s="1"/>
  <c r="BH768" i="4" s="1"/>
  <c r="BH769" i="4" s="1"/>
  <c r="BH770" i="4" s="1"/>
  <c r="BH771" i="4" s="1"/>
  <c r="BH772" i="4" s="1"/>
  <c r="BH773" i="4" s="1"/>
  <c r="BH774" i="4" s="1"/>
  <c r="BH775" i="4" s="1"/>
  <c r="BH776" i="4" s="1"/>
  <c r="BH777" i="4" s="1"/>
  <c r="BH778" i="4" s="1"/>
  <c r="BH779" i="4" s="1"/>
  <c r="BH780" i="4" s="1"/>
  <c r="BH781" i="4" s="1"/>
  <c r="BH782" i="4" s="1"/>
  <c r="BH783" i="4" s="1"/>
  <c r="BH784" i="4" s="1"/>
  <c r="BH785" i="4" s="1"/>
  <c r="BH786" i="4" s="1"/>
  <c r="BH787" i="4" s="1"/>
  <c r="BH788" i="4" s="1"/>
  <c r="BH789" i="4" s="1"/>
  <c r="BH790" i="4" s="1"/>
  <c r="BH791" i="4" s="1"/>
  <c r="BH792" i="4" s="1"/>
  <c r="BH793" i="4" s="1"/>
  <c r="BH794" i="4" s="1"/>
  <c r="BH795" i="4" s="1"/>
  <c r="BH796" i="4" s="1"/>
  <c r="BH797" i="4" s="1"/>
  <c r="BH798" i="4" s="1"/>
  <c r="BH799" i="4" s="1"/>
  <c r="BH800" i="4" s="1"/>
  <c r="BH801" i="4" s="1"/>
  <c r="BH802" i="4" s="1"/>
  <c r="BH803" i="4" s="1"/>
  <c r="BH804" i="4" s="1"/>
  <c r="BH805" i="4" s="1"/>
  <c r="BH806" i="4" s="1"/>
  <c r="BH807" i="4" s="1"/>
  <c r="BH808" i="4" s="1"/>
  <c r="BH809" i="4" s="1"/>
  <c r="BH810" i="4" s="1"/>
  <c r="BH811" i="4" s="1"/>
  <c r="BH812" i="4" s="1"/>
  <c r="BH813" i="4" s="1"/>
  <c r="BH814" i="4" s="1"/>
  <c r="BH815" i="4" s="1"/>
  <c r="BH816" i="4" s="1"/>
  <c r="BH817" i="4" s="1"/>
  <c r="BH818" i="4" s="1"/>
  <c r="BH819" i="4" s="1"/>
  <c r="BH820" i="4" s="1"/>
  <c r="BH821" i="4" s="1"/>
  <c r="BH822" i="4" s="1"/>
  <c r="BH823" i="4" s="1"/>
  <c r="BH824" i="4" s="1"/>
  <c r="BH825" i="4" s="1"/>
  <c r="BH826" i="4" s="1"/>
  <c r="BH827" i="4" s="1"/>
  <c r="BH828" i="4" s="1"/>
  <c r="BH829" i="4" s="1"/>
  <c r="BH830" i="4" s="1"/>
  <c r="BH831" i="4" s="1"/>
  <c r="BH832" i="4" s="1"/>
  <c r="BH833" i="4" s="1"/>
  <c r="BH834" i="4" s="1"/>
  <c r="BH835" i="4" s="1"/>
  <c r="BH836" i="4" s="1"/>
  <c r="BH837" i="4" s="1"/>
  <c r="BH838" i="4" s="1"/>
  <c r="BH839" i="4" s="1"/>
  <c r="BH840" i="4" s="1"/>
  <c r="BH841" i="4" s="1"/>
  <c r="BH842" i="4" s="1"/>
  <c r="BH843" i="4" s="1"/>
  <c r="BH844" i="4" s="1"/>
  <c r="BH845" i="4" s="1"/>
  <c r="BH846" i="4" s="1"/>
  <c r="BH847" i="4" s="1"/>
  <c r="BH848" i="4" s="1"/>
  <c r="BH849" i="4" s="1"/>
  <c r="BH850" i="4" s="1"/>
  <c r="BH851" i="4" s="1"/>
  <c r="BH852" i="4" s="1"/>
  <c r="BH853" i="4" s="1"/>
  <c r="BH854" i="4" s="1"/>
  <c r="BH855" i="4" s="1"/>
  <c r="BH856" i="4" s="1"/>
  <c r="BH857" i="4" s="1"/>
  <c r="BH858" i="4" s="1"/>
  <c r="BH859" i="4" s="1"/>
  <c r="BH860" i="4" s="1"/>
  <c r="BH861" i="4" s="1"/>
  <c r="BH862" i="4" s="1"/>
  <c r="BH863" i="4" s="1"/>
  <c r="BH864" i="4" s="1"/>
  <c r="BH865" i="4" s="1"/>
  <c r="BH866" i="4" s="1"/>
  <c r="BH867" i="4" s="1"/>
  <c r="BH868" i="4" s="1"/>
  <c r="BH869" i="4" s="1"/>
  <c r="BH870" i="4" s="1"/>
  <c r="BH871" i="4" s="1"/>
  <c r="BH872" i="4" s="1"/>
  <c r="BH873" i="4" s="1"/>
  <c r="BH874" i="4" s="1"/>
  <c r="BH875" i="4" s="1"/>
  <c r="BH876" i="4" s="1"/>
  <c r="BH877" i="4" s="1"/>
  <c r="BH878" i="4" s="1"/>
  <c r="BH879" i="4" s="1"/>
  <c r="BH880" i="4" s="1"/>
  <c r="BH881" i="4" s="1"/>
  <c r="BH882" i="4" s="1"/>
  <c r="BH883" i="4" s="1"/>
  <c r="BH884" i="4" s="1"/>
  <c r="BH885" i="4" s="1"/>
  <c r="BH886" i="4" s="1"/>
  <c r="BH887" i="4" s="1"/>
  <c r="BH888" i="4" s="1"/>
  <c r="BH889" i="4" s="1"/>
  <c r="BH890" i="4" s="1"/>
  <c r="BH891" i="4" s="1"/>
  <c r="BH892" i="4" s="1"/>
  <c r="BH893" i="4" s="1"/>
  <c r="BH894" i="4" s="1"/>
  <c r="BH895" i="4" s="1"/>
  <c r="BH896" i="4" s="1"/>
  <c r="BH897" i="4" s="1"/>
  <c r="BH898" i="4" s="1"/>
  <c r="BH899" i="4" s="1"/>
  <c r="BH900" i="4" s="1"/>
  <c r="BH901" i="4" s="1"/>
  <c r="BH902" i="4" s="1"/>
  <c r="BH903" i="4" s="1"/>
  <c r="BH904" i="4" s="1"/>
  <c r="BH905" i="4" s="1"/>
  <c r="BH906" i="4" s="1"/>
  <c r="BH907" i="4" s="1"/>
  <c r="BH908" i="4" s="1"/>
  <c r="BH909" i="4" s="1"/>
  <c r="BH910" i="4" s="1"/>
  <c r="BH911" i="4" s="1"/>
  <c r="BH912" i="4" s="1"/>
  <c r="BH913" i="4" s="1"/>
  <c r="BH914" i="4" s="1"/>
  <c r="BH915" i="4" s="1"/>
  <c r="BH916" i="4" s="1"/>
  <c r="BH917" i="4" s="1"/>
  <c r="BH918" i="4" s="1"/>
  <c r="BH919" i="4" s="1"/>
  <c r="BH920" i="4" s="1"/>
  <c r="BH921" i="4" s="1"/>
  <c r="BH922" i="4" s="1"/>
  <c r="BH923" i="4" s="1"/>
  <c r="BH924" i="4" s="1"/>
  <c r="BH925" i="4" s="1"/>
  <c r="BH926" i="4" s="1"/>
  <c r="BH927" i="4" s="1"/>
  <c r="BH928" i="4" s="1"/>
  <c r="BH929" i="4" s="1"/>
  <c r="BH930" i="4" s="1"/>
  <c r="BH931" i="4" s="1"/>
  <c r="BH932" i="4" s="1"/>
  <c r="BH933" i="4" s="1"/>
  <c r="BH934" i="4" s="1"/>
  <c r="BH935" i="4" s="1"/>
  <c r="BH936" i="4" s="1"/>
  <c r="BH937" i="4" s="1"/>
  <c r="BH938" i="4" s="1"/>
  <c r="BH939" i="4" s="1"/>
  <c r="BH940" i="4" s="1"/>
  <c r="BH941" i="4" s="1"/>
  <c r="BH942" i="4" s="1"/>
  <c r="BH943" i="4" s="1"/>
  <c r="BH944" i="4" s="1"/>
  <c r="BH945" i="4" s="1"/>
  <c r="BH946" i="4" s="1"/>
  <c r="BH947" i="4" s="1"/>
  <c r="BH948" i="4" s="1"/>
  <c r="BH949" i="4" s="1"/>
  <c r="BH950" i="4" s="1"/>
  <c r="BH951" i="4" s="1"/>
  <c r="BH952" i="4" s="1"/>
  <c r="BH953" i="4" s="1"/>
  <c r="BH954" i="4" s="1"/>
  <c r="BH955" i="4" s="1"/>
  <c r="BH956" i="4" s="1"/>
  <c r="BH957" i="4" s="1"/>
  <c r="BH958" i="4" s="1"/>
  <c r="BH959" i="4" s="1"/>
  <c r="BH960" i="4" s="1"/>
  <c r="BH961" i="4" s="1"/>
  <c r="BH962" i="4" s="1"/>
  <c r="BH963" i="4" s="1"/>
  <c r="BH964" i="4" s="1"/>
  <c r="BH965" i="4" s="1"/>
  <c r="BH966" i="4" s="1"/>
  <c r="BH967" i="4" s="1"/>
  <c r="BH968" i="4" s="1"/>
  <c r="BH969" i="4" s="1"/>
  <c r="BH970" i="4" s="1"/>
  <c r="BH971" i="4" s="1"/>
  <c r="BH972" i="4" s="1"/>
  <c r="BH973" i="4" s="1"/>
  <c r="BH974" i="4" s="1"/>
  <c r="BH975" i="4" s="1"/>
  <c r="BH976" i="4" s="1"/>
  <c r="BH977" i="4" s="1"/>
  <c r="BH978" i="4" s="1"/>
  <c r="BH979" i="4" s="1"/>
  <c r="BH980" i="4" s="1"/>
  <c r="BH981" i="4" s="1"/>
  <c r="BH982" i="4" s="1"/>
  <c r="BH983" i="4" s="1"/>
  <c r="BH984" i="4" s="1"/>
  <c r="BH985" i="4" s="1"/>
  <c r="BH986" i="4" s="1"/>
  <c r="BH987" i="4" s="1"/>
  <c r="BH988" i="4" s="1"/>
  <c r="BH989" i="4" s="1"/>
  <c r="BH990" i="4" s="1"/>
  <c r="BH991" i="4" s="1"/>
  <c r="BH992" i="4" s="1"/>
  <c r="BH993" i="4" s="1"/>
  <c r="BH994" i="4" s="1"/>
  <c r="BH995" i="4" s="1"/>
  <c r="BH996" i="4" s="1"/>
  <c r="BH997" i="4" s="1"/>
  <c r="BH998" i="4" s="1"/>
  <c r="BH999" i="4" s="1"/>
  <c r="BH1000" i="4" s="1"/>
  <c r="BH1001" i="4" s="1"/>
  <c r="BH1002" i="4" s="1"/>
  <c r="BH1003" i="4" s="1"/>
  <c r="BH1004" i="4" s="1"/>
  <c r="BH1005" i="4" s="1"/>
  <c r="BH1006" i="4" s="1"/>
  <c r="BH1007" i="4" s="1"/>
  <c r="BH1008" i="4" s="1"/>
  <c r="BH1009" i="4" s="1"/>
  <c r="BH1010" i="4" s="1"/>
  <c r="BH1011" i="4" s="1"/>
  <c r="BH1012" i="4" s="1"/>
  <c r="BH1013" i="4" s="1"/>
  <c r="BH1014" i="4" s="1"/>
  <c r="BH1015" i="4" s="1"/>
  <c r="BH1016" i="4" s="1"/>
  <c r="BH1017" i="4" s="1"/>
  <c r="BH1018" i="4" s="1"/>
  <c r="BH1019" i="4" s="1"/>
  <c r="BH1020" i="4" s="1"/>
  <c r="BH1021" i="4" s="1"/>
  <c r="BH1022" i="4" s="1"/>
  <c r="BH1023" i="4" s="1"/>
  <c r="BH1024" i="4" s="1"/>
  <c r="BH1025" i="4" s="1"/>
  <c r="BH1026" i="4" s="1"/>
  <c r="BH1027" i="4" s="1"/>
  <c r="BH1028" i="4" s="1"/>
  <c r="BH1029" i="4" s="1"/>
  <c r="BH1030" i="4" s="1"/>
  <c r="BH1031" i="4" s="1"/>
  <c r="BH1032" i="4" s="1"/>
  <c r="BH1033" i="4" s="1"/>
  <c r="BH1034" i="4" s="1"/>
  <c r="BH1035" i="4" s="1"/>
  <c r="BH1036" i="4" s="1"/>
  <c r="BH1037" i="4" s="1"/>
  <c r="BH1038" i="4" s="1"/>
  <c r="BH1039" i="4" s="1"/>
  <c r="BH1040" i="4" s="1"/>
  <c r="BH1041" i="4" s="1"/>
  <c r="BH1042" i="4" s="1"/>
  <c r="BH1043" i="4" s="1"/>
  <c r="BH1044" i="4" s="1"/>
  <c r="BH1045" i="4" s="1"/>
  <c r="BH1046" i="4" s="1"/>
  <c r="BH1047" i="4" s="1"/>
  <c r="BH1048" i="4" s="1"/>
  <c r="BH1049" i="4" s="1"/>
  <c r="BH1050" i="4" s="1"/>
  <c r="BH1051" i="4" s="1"/>
  <c r="BH1052" i="4" s="1"/>
  <c r="BH1053" i="4" s="1"/>
  <c r="BH1054" i="4" s="1"/>
  <c r="BH1055" i="4" s="1"/>
  <c r="BH1056" i="4" s="1"/>
  <c r="BH1057" i="4" s="1"/>
  <c r="BH1058" i="4" s="1"/>
  <c r="BH1059" i="4" s="1"/>
  <c r="BH1060" i="4" s="1"/>
  <c r="BH1061" i="4" s="1"/>
  <c r="BH1062" i="4" s="1"/>
  <c r="BH1063" i="4" s="1"/>
  <c r="BH1064" i="4" s="1"/>
  <c r="BH1065" i="4" s="1"/>
  <c r="BH1066" i="4" s="1"/>
  <c r="BH1067" i="4" s="1"/>
  <c r="BH1068" i="4" s="1"/>
  <c r="BH1069" i="4" s="1"/>
  <c r="BH1070" i="4" s="1"/>
  <c r="BH1071" i="4" s="1"/>
  <c r="BH1072" i="4" s="1"/>
  <c r="BH1073" i="4" s="1"/>
  <c r="BH1074" i="4" s="1"/>
  <c r="BH1075" i="4" s="1"/>
  <c r="BH1076" i="4" s="1"/>
  <c r="BH1077" i="4" s="1"/>
  <c r="BH1078" i="4" s="1"/>
  <c r="BH1079" i="4" s="1"/>
  <c r="BH1080" i="4" s="1"/>
  <c r="BH1081" i="4" s="1"/>
  <c r="BH1082" i="4" s="1"/>
  <c r="BH1083" i="4" s="1"/>
  <c r="BH1084" i="4" s="1"/>
  <c r="BH1085" i="4" s="1"/>
  <c r="BH1086" i="4" s="1"/>
  <c r="BH1087" i="4" s="1"/>
  <c r="BH1088" i="4" s="1"/>
  <c r="BH1089" i="4" s="1"/>
  <c r="BH1090" i="4" s="1"/>
  <c r="BH1091" i="4" s="1"/>
  <c r="BH1092" i="4" s="1"/>
  <c r="BH1093" i="4" s="1"/>
  <c r="BH1094" i="4" s="1"/>
  <c r="BH1095" i="4" s="1"/>
  <c r="BH1096" i="4" s="1"/>
  <c r="BH1097" i="4" s="1"/>
  <c r="BH1098" i="4" s="1"/>
  <c r="BH1099" i="4" s="1"/>
  <c r="BH1100" i="4" s="1"/>
  <c r="BH1101" i="4" s="1"/>
  <c r="BH1102" i="4" s="1"/>
  <c r="BH1103" i="4" s="1"/>
  <c r="BH1104" i="4" s="1"/>
  <c r="BH1105" i="4" s="1"/>
  <c r="BH1106" i="4" s="1"/>
  <c r="BH1107" i="4" s="1"/>
  <c r="BG742" i="4"/>
  <c r="BG743" i="4" s="1"/>
  <c r="BG744" i="4" s="1"/>
  <c r="BG745" i="4" s="1"/>
  <c r="BG746" i="4" s="1"/>
  <c r="BG747" i="4" s="1"/>
  <c r="BG748" i="4" s="1"/>
  <c r="BG749" i="4" s="1"/>
  <c r="BG750" i="4" s="1"/>
  <c r="BG751" i="4" s="1"/>
  <c r="BG752" i="4" s="1"/>
  <c r="BG753" i="4" s="1"/>
  <c r="BG754" i="4" s="1"/>
  <c r="BG755" i="4" s="1"/>
  <c r="BG756" i="4" s="1"/>
  <c r="BG757" i="4" s="1"/>
  <c r="BG758" i="4" s="1"/>
  <c r="BG759" i="4" s="1"/>
  <c r="BG760" i="4" s="1"/>
  <c r="BG761" i="4" s="1"/>
  <c r="BG762" i="4" s="1"/>
  <c r="BG763" i="4" s="1"/>
  <c r="BG764" i="4" s="1"/>
  <c r="BG765" i="4" s="1"/>
  <c r="BG766" i="4" s="1"/>
  <c r="BG767" i="4" s="1"/>
  <c r="BG768" i="4" s="1"/>
  <c r="BG769" i="4" s="1"/>
  <c r="BG770" i="4" s="1"/>
  <c r="BG771" i="4" s="1"/>
  <c r="BG772" i="4" s="1"/>
  <c r="BG773" i="4" s="1"/>
  <c r="BG774" i="4" s="1"/>
  <c r="BG775" i="4" s="1"/>
  <c r="BG776" i="4" s="1"/>
  <c r="BG777" i="4" s="1"/>
  <c r="BG778" i="4" s="1"/>
  <c r="BG779" i="4" s="1"/>
  <c r="BG780" i="4" s="1"/>
  <c r="BG781" i="4" s="1"/>
  <c r="BG782" i="4" s="1"/>
  <c r="BG783" i="4" s="1"/>
  <c r="BG784" i="4" s="1"/>
  <c r="BG785" i="4" s="1"/>
  <c r="BG786" i="4" s="1"/>
  <c r="BG787" i="4" s="1"/>
  <c r="BG788" i="4" s="1"/>
  <c r="BG789" i="4" s="1"/>
  <c r="BG790" i="4" s="1"/>
  <c r="BG791" i="4" s="1"/>
  <c r="BG792" i="4" s="1"/>
  <c r="BG793" i="4" s="1"/>
  <c r="BG794" i="4" s="1"/>
  <c r="BG795" i="4" s="1"/>
  <c r="BG796" i="4" s="1"/>
  <c r="BG797" i="4" s="1"/>
  <c r="BG798" i="4" s="1"/>
  <c r="BG799" i="4" s="1"/>
  <c r="BG800" i="4" s="1"/>
  <c r="BF742" i="4"/>
  <c r="BF743" i="4" s="1"/>
  <c r="BF744" i="4" s="1"/>
  <c r="BF745" i="4" s="1"/>
  <c r="BF746" i="4" s="1"/>
  <c r="BF747" i="4" s="1"/>
  <c r="BF748" i="4" s="1"/>
  <c r="BF749" i="4" s="1"/>
  <c r="BF750" i="4" s="1"/>
  <c r="BF751" i="4" s="1"/>
  <c r="BF752" i="4" s="1"/>
  <c r="BF753" i="4" s="1"/>
  <c r="BF754" i="4" s="1"/>
  <c r="BF755" i="4" s="1"/>
  <c r="BF756" i="4" s="1"/>
  <c r="BF757" i="4" s="1"/>
  <c r="BF758" i="4" s="1"/>
  <c r="BF759" i="4" s="1"/>
  <c r="BF760" i="4" s="1"/>
  <c r="BF761" i="4" s="1"/>
  <c r="BF762" i="4" s="1"/>
  <c r="BF763" i="4" s="1"/>
  <c r="BF764" i="4" s="1"/>
  <c r="BF765" i="4" s="1"/>
  <c r="BF766" i="4" s="1"/>
  <c r="BF767" i="4" s="1"/>
  <c r="BF768" i="4" s="1"/>
  <c r="BF769" i="4" s="1"/>
  <c r="BF770" i="4" s="1"/>
  <c r="BF771" i="4" s="1"/>
  <c r="BF772" i="4" s="1"/>
  <c r="BF773" i="4" s="1"/>
  <c r="BF774" i="4" s="1"/>
  <c r="BF775" i="4" s="1"/>
  <c r="BF776" i="4" s="1"/>
  <c r="BF777" i="4" s="1"/>
  <c r="BF778" i="4" s="1"/>
  <c r="BF779" i="4" s="1"/>
  <c r="BF780" i="4" s="1"/>
  <c r="BF781" i="4" s="1"/>
  <c r="BF782" i="4" s="1"/>
  <c r="BF783" i="4" s="1"/>
  <c r="BF784" i="4" s="1"/>
  <c r="BF785" i="4" s="1"/>
  <c r="BF786" i="4" s="1"/>
  <c r="BF787" i="4" s="1"/>
  <c r="BF788" i="4" s="1"/>
  <c r="BF789" i="4" s="1"/>
  <c r="BF790" i="4" s="1"/>
  <c r="BF791" i="4" s="1"/>
  <c r="BF792" i="4" s="1"/>
  <c r="BF793" i="4" s="1"/>
  <c r="BF794" i="4" s="1"/>
  <c r="BF795" i="4" s="1"/>
  <c r="BF796" i="4" s="1"/>
  <c r="BF797" i="4" s="1"/>
  <c r="BF798" i="4" s="1"/>
  <c r="BF799" i="4" s="1"/>
  <c r="BF800" i="4" s="1"/>
  <c r="BE742" i="4"/>
  <c r="BE743" i="4" s="1"/>
  <c r="BE744" i="4" s="1"/>
  <c r="BE745" i="4" s="1"/>
  <c r="BE746" i="4" s="1"/>
  <c r="BE747" i="4" s="1"/>
  <c r="BE748" i="4" s="1"/>
  <c r="BE749" i="4" s="1"/>
  <c r="BE750" i="4" s="1"/>
  <c r="BE751" i="4" s="1"/>
  <c r="BE752" i="4" s="1"/>
  <c r="BE753" i="4" s="1"/>
  <c r="BE754" i="4" s="1"/>
  <c r="BE755" i="4" s="1"/>
  <c r="BE756" i="4" s="1"/>
  <c r="BE757" i="4" s="1"/>
  <c r="BE758" i="4" s="1"/>
  <c r="BE759" i="4" s="1"/>
  <c r="BE760" i="4" s="1"/>
  <c r="BE761" i="4" s="1"/>
  <c r="BE762" i="4" s="1"/>
  <c r="BE763" i="4" s="1"/>
  <c r="BE764" i="4" s="1"/>
  <c r="BE765" i="4" s="1"/>
  <c r="BE766" i="4" s="1"/>
  <c r="BE767" i="4" s="1"/>
  <c r="BE768" i="4" s="1"/>
  <c r="BE769" i="4" s="1"/>
  <c r="BE770" i="4" s="1"/>
  <c r="BE771" i="4" s="1"/>
  <c r="BE772" i="4" s="1"/>
  <c r="BE773" i="4" s="1"/>
  <c r="BE774" i="4" s="1"/>
  <c r="BE775" i="4" s="1"/>
  <c r="BE776" i="4" s="1"/>
  <c r="BE777" i="4" s="1"/>
  <c r="BE778" i="4" s="1"/>
  <c r="BE779" i="4" s="1"/>
  <c r="BE780" i="4" s="1"/>
  <c r="BE781" i="4" s="1"/>
  <c r="BE782" i="4" s="1"/>
  <c r="BE783" i="4" s="1"/>
  <c r="BE784" i="4" s="1"/>
  <c r="BE785" i="4" s="1"/>
  <c r="BE786" i="4" s="1"/>
  <c r="BE787" i="4" s="1"/>
  <c r="BE788" i="4" s="1"/>
  <c r="BE789" i="4" s="1"/>
  <c r="BE790" i="4" s="1"/>
  <c r="BE791" i="4" s="1"/>
  <c r="BE792" i="4" s="1"/>
  <c r="BE793" i="4" s="1"/>
  <c r="BE794" i="4" s="1"/>
  <c r="BE795" i="4" s="1"/>
  <c r="BE796" i="4" s="1"/>
  <c r="BE797" i="4" s="1"/>
  <c r="BE798" i="4" s="1"/>
  <c r="BE799" i="4" s="1"/>
  <c r="BE800" i="4" s="1"/>
  <c r="BA742" i="4"/>
  <c r="BA743" i="4" s="1"/>
  <c r="BA744" i="4" s="1"/>
  <c r="BA745" i="4" s="1"/>
  <c r="BA746" i="4" s="1"/>
  <c r="BA747" i="4" s="1"/>
  <c r="BA748" i="4" s="1"/>
  <c r="BA749" i="4" s="1"/>
  <c r="BA750" i="4" s="1"/>
  <c r="BA751" i="4" s="1"/>
  <c r="BA752" i="4" s="1"/>
  <c r="BA753" i="4" s="1"/>
  <c r="BA754" i="4" s="1"/>
  <c r="BA755" i="4" s="1"/>
  <c r="BA756" i="4" s="1"/>
  <c r="BA757" i="4" s="1"/>
  <c r="BA758" i="4" s="1"/>
  <c r="BA759" i="4" s="1"/>
  <c r="BA760" i="4" s="1"/>
  <c r="BA761" i="4" s="1"/>
  <c r="BA762" i="4" s="1"/>
  <c r="BA763" i="4" s="1"/>
  <c r="BA764" i="4" s="1"/>
  <c r="BA765" i="4" s="1"/>
  <c r="BA766" i="4" s="1"/>
  <c r="BA767" i="4" s="1"/>
  <c r="BA768" i="4" s="1"/>
  <c r="BA769" i="4" s="1"/>
  <c r="BA770" i="4" s="1"/>
  <c r="BA771" i="4" s="1"/>
  <c r="BA772" i="4" s="1"/>
  <c r="BA773" i="4" s="1"/>
  <c r="BA774" i="4" s="1"/>
  <c r="BA775" i="4" s="1"/>
  <c r="BA776" i="4" s="1"/>
  <c r="BA777" i="4" s="1"/>
  <c r="BA778" i="4" s="1"/>
  <c r="BA779" i="4" s="1"/>
  <c r="BA780" i="4" s="1"/>
  <c r="BA781" i="4" s="1"/>
  <c r="BA782" i="4" s="1"/>
  <c r="BA783" i="4" s="1"/>
  <c r="BA784" i="4" s="1"/>
  <c r="BA785" i="4" s="1"/>
  <c r="BA786" i="4" s="1"/>
  <c r="BA787" i="4" s="1"/>
  <c r="BA788" i="4" s="1"/>
  <c r="BA789" i="4" s="1"/>
  <c r="BA790" i="4" s="1"/>
  <c r="BA791" i="4" s="1"/>
  <c r="BA792" i="4" s="1"/>
  <c r="BA793" i="4" s="1"/>
  <c r="BA794" i="4" s="1"/>
  <c r="BA795" i="4" s="1"/>
  <c r="BA796" i="4" s="1"/>
  <c r="BA797" i="4" s="1"/>
  <c r="BA798" i="4" s="1"/>
  <c r="BA799" i="4" s="1"/>
  <c r="BA800" i="4" s="1"/>
  <c r="AZ742" i="4"/>
  <c r="AZ743" i="4" s="1"/>
  <c r="AZ744" i="4" s="1"/>
  <c r="AZ745" i="4" s="1"/>
  <c r="AZ746" i="4" s="1"/>
  <c r="AZ747" i="4" s="1"/>
  <c r="AZ748" i="4" s="1"/>
  <c r="AZ749" i="4" s="1"/>
  <c r="AY742" i="4"/>
  <c r="AY743" i="4" s="1"/>
  <c r="AY744" i="4" s="1"/>
  <c r="AY745" i="4" s="1"/>
  <c r="AY746" i="4" s="1"/>
  <c r="AY747" i="4" s="1"/>
  <c r="AY748" i="4" s="1"/>
  <c r="AY749" i="4" s="1"/>
  <c r="AY750" i="4" s="1"/>
  <c r="AY751" i="4" s="1"/>
  <c r="AY752" i="4" s="1"/>
  <c r="AY753" i="4" s="1"/>
  <c r="AY754" i="4" s="1"/>
  <c r="AY755" i="4" s="1"/>
  <c r="AY756" i="4" s="1"/>
  <c r="AY757" i="4" s="1"/>
  <c r="AY758" i="4" s="1"/>
  <c r="AY759" i="4" s="1"/>
  <c r="AY760" i="4" s="1"/>
  <c r="AY761" i="4" s="1"/>
  <c r="AY762" i="4" s="1"/>
  <c r="AY763" i="4" s="1"/>
  <c r="AY764" i="4" s="1"/>
  <c r="AY765" i="4" s="1"/>
  <c r="AY766" i="4" s="1"/>
  <c r="AY767" i="4" s="1"/>
  <c r="AY768" i="4" s="1"/>
  <c r="AY769" i="4" s="1"/>
  <c r="AY770" i="4" s="1"/>
  <c r="AY771" i="4" s="1"/>
  <c r="AY772" i="4" s="1"/>
  <c r="AY773" i="4" s="1"/>
  <c r="AY774" i="4" s="1"/>
  <c r="AY775" i="4" s="1"/>
  <c r="AY776" i="4" s="1"/>
  <c r="AY777" i="4" s="1"/>
  <c r="AY778" i="4" s="1"/>
  <c r="AY779" i="4" s="1"/>
  <c r="AY780" i="4" s="1"/>
  <c r="AY781" i="4" s="1"/>
  <c r="AY782" i="4" s="1"/>
  <c r="AY783" i="4" s="1"/>
  <c r="AY784" i="4" s="1"/>
  <c r="AY785" i="4" s="1"/>
  <c r="AY786" i="4" s="1"/>
  <c r="AY787" i="4" s="1"/>
  <c r="AY788" i="4" s="1"/>
  <c r="AY789" i="4" s="1"/>
  <c r="AY790" i="4" s="1"/>
  <c r="AY791" i="4" s="1"/>
  <c r="AY792" i="4" s="1"/>
  <c r="AY793" i="4" s="1"/>
  <c r="AY794" i="4" s="1"/>
  <c r="AY795" i="4" s="1"/>
  <c r="AY796" i="4" s="1"/>
  <c r="AY797" i="4" s="1"/>
  <c r="AY798" i="4" s="1"/>
  <c r="AY799" i="4" s="1"/>
  <c r="AY800" i="4" s="1"/>
  <c r="AX742" i="4"/>
  <c r="AX743" i="4" s="1"/>
  <c r="AX744" i="4" s="1"/>
  <c r="AX745" i="4" s="1"/>
  <c r="AX746" i="4" s="1"/>
  <c r="AX747" i="4" s="1"/>
  <c r="AX748" i="4" s="1"/>
  <c r="AX749" i="4" s="1"/>
  <c r="AX750" i="4" s="1"/>
  <c r="AX751" i="4" s="1"/>
  <c r="AX752" i="4" s="1"/>
  <c r="AX753" i="4" s="1"/>
  <c r="AX754" i="4" s="1"/>
  <c r="AX755" i="4" s="1"/>
  <c r="AX756" i="4" s="1"/>
  <c r="AX757" i="4" s="1"/>
  <c r="AX758" i="4" s="1"/>
  <c r="AX759" i="4" s="1"/>
  <c r="AX760" i="4" s="1"/>
  <c r="AX761" i="4" s="1"/>
  <c r="AX762" i="4" s="1"/>
  <c r="AX763" i="4" s="1"/>
  <c r="AX764" i="4" s="1"/>
  <c r="AX765" i="4" s="1"/>
  <c r="AX766" i="4" s="1"/>
  <c r="AX767" i="4" s="1"/>
  <c r="AX768" i="4" s="1"/>
  <c r="AX769" i="4" s="1"/>
  <c r="AX770" i="4" s="1"/>
  <c r="AX771" i="4" s="1"/>
  <c r="AX772" i="4" s="1"/>
  <c r="AX773" i="4" s="1"/>
  <c r="AX774" i="4" s="1"/>
  <c r="AX775" i="4" s="1"/>
  <c r="AX776" i="4" s="1"/>
  <c r="AX777" i="4" s="1"/>
  <c r="AX778" i="4" s="1"/>
  <c r="AX779" i="4" s="1"/>
  <c r="AX780" i="4" s="1"/>
  <c r="AX781" i="4" s="1"/>
  <c r="AX782" i="4" s="1"/>
  <c r="AX783" i="4" s="1"/>
  <c r="AX784" i="4" s="1"/>
  <c r="AX785" i="4" s="1"/>
  <c r="AX786" i="4" s="1"/>
  <c r="AX787" i="4" s="1"/>
  <c r="AX788" i="4" s="1"/>
  <c r="AX789" i="4" s="1"/>
  <c r="AX790" i="4" s="1"/>
  <c r="AX791" i="4" s="1"/>
  <c r="AX792" i="4" s="1"/>
  <c r="AX793" i="4" s="1"/>
  <c r="AX794" i="4" s="1"/>
  <c r="AX795" i="4" s="1"/>
  <c r="AX796" i="4" s="1"/>
  <c r="AX797" i="4" s="1"/>
  <c r="AX798" i="4" s="1"/>
  <c r="AX799" i="4" s="1"/>
  <c r="AX800" i="4" s="1"/>
  <c r="AW742" i="4"/>
  <c r="AW743" i="4" s="1"/>
  <c r="AW744" i="4" s="1"/>
  <c r="AW745" i="4" s="1"/>
  <c r="AW746" i="4" s="1"/>
  <c r="AW747" i="4" s="1"/>
  <c r="AW748" i="4" s="1"/>
  <c r="AW749" i="4" s="1"/>
  <c r="AW750" i="4" s="1"/>
  <c r="AW751" i="4" s="1"/>
  <c r="AW752" i="4" s="1"/>
  <c r="AW753" i="4" s="1"/>
  <c r="AW754" i="4" s="1"/>
  <c r="AW755" i="4" s="1"/>
  <c r="AW756" i="4" s="1"/>
  <c r="AW757" i="4" s="1"/>
  <c r="AW758" i="4" s="1"/>
  <c r="AW759" i="4" s="1"/>
  <c r="AW760" i="4" s="1"/>
  <c r="AW761" i="4" s="1"/>
  <c r="AW762" i="4" s="1"/>
  <c r="AW763" i="4" s="1"/>
  <c r="AW764" i="4" s="1"/>
  <c r="AW765" i="4" s="1"/>
  <c r="AW766" i="4" s="1"/>
  <c r="AW767" i="4" s="1"/>
  <c r="AW768" i="4" s="1"/>
  <c r="AW769" i="4" s="1"/>
  <c r="AW770" i="4" s="1"/>
  <c r="AW771" i="4" s="1"/>
  <c r="AW772" i="4" s="1"/>
  <c r="AW773" i="4" s="1"/>
  <c r="AW774" i="4" s="1"/>
  <c r="AW775" i="4" s="1"/>
  <c r="AW776" i="4" s="1"/>
  <c r="AW777" i="4" s="1"/>
  <c r="AW778" i="4" s="1"/>
  <c r="AW779" i="4" s="1"/>
  <c r="AW780" i="4" s="1"/>
  <c r="AW781" i="4" s="1"/>
  <c r="AW782" i="4" s="1"/>
  <c r="AW783" i="4" s="1"/>
  <c r="AW784" i="4" s="1"/>
  <c r="AW785" i="4" s="1"/>
  <c r="AW786" i="4" s="1"/>
  <c r="AW787" i="4" s="1"/>
  <c r="AW788" i="4" s="1"/>
  <c r="AW789" i="4" s="1"/>
  <c r="AW790" i="4" s="1"/>
  <c r="AW791" i="4" s="1"/>
  <c r="AW792" i="4" s="1"/>
  <c r="AW793" i="4" s="1"/>
  <c r="AW794" i="4" s="1"/>
  <c r="AW795" i="4" s="1"/>
  <c r="AW796" i="4" s="1"/>
  <c r="AW797" i="4" s="1"/>
  <c r="AW798" i="4" s="1"/>
  <c r="AW799" i="4" s="1"/>
  <c r="AW800" i="4" s="1"/>
  <c r="AV742" i="4"/>
  <c r="AV743" i="4" s="1"/>
  <c r="AV744" i="4" s="1"/>
  <c r="AV745" i="4" s="1"/>
  <c r="AV746" i="4" s="1"/>
  <c r="AV747" i="4" s="1"/>
  <c r="AV748" i="4" s="1"/>
  <c r="AV749" i="4" s="1"/>
  <c r="AV750" i="4" s="1"/>
  <c r="AV751" i="4" s="1"/>
  <c r="AV752" i="4" s="1"/>
  <c r="AV753" i="4" s="1"/>
  <c r="AV754" i="4" s="1"/>
  <c r="AV755" i="4" s="1"/>
  <c r="AV756" i="4" s="1"/>
  <c r="AV757" i="4" s="1"/>
  <c r="AV758" i="4" s="1"/>
  <c r="AV759" i="4" s="1"/>
  <c r="AV760" i="4" s="1"/>
  <c r="AV761" i="4" s="1"/>
  <c r="AV762" i="4" s="1"/>
  <c r="AV763" i="4" s="1"/>
  <c r="AV764" i="4" s="1"/>
  <c r="AV765" i="4" s="1"/>
  <c r="AV766" i="4" s="1"/>
  <c r="AV767" i="4" s="1"/>
  <c r="AV768" i="4" s="1"/>
  <c r="AV769" i="4" s="1"/>
  <c r="AV770" i="4" s="1"/>
  <c r="AV771" i="4" s="1"/>
  <c r="AV772" i="4" s="1"/>
  <c r="AV773" i="4" s="1"/>
  <c r="AV774" i="4" s="1"/>
  <c r="AV775" i="4" s="1"/>
  <c r="AV776" i="4" s="1"/>
  <c r="AV777" i="4" s="1"/>
  <c r="AV778" i="4" s="1"/>
  <c r="AV779" i="4" s="1"/>
  <c r="AV780" i="4" s="1"/>
  <c r="AV781" i="4" s="1"/>
  <c r="AV782" i="4" s="1"/>
  <c r="AV783" i="4" s="1"/>
  <c r="AV784" i="4" s="1"/>
  <c r="AV785" i="4" s="1"/>
  <c r="AV786" i="4" s="1"/>
  <c r="AV787" i="4" s="1"/>
  <c r="AV788" i="4" s="1"/>
  <c r="AV789" i="4" s="1"/>
  <c r="AV790" i="4" s="1"/>
  <c r="AV791" i="4" s="1"/>
  <c r="AV792" i="4" s="1"/>
  <c r="AV793" i="4" s="1"/>
  <c r="AV794" i="4" s="1"/>
  <c r="AV795" i="4" s="1"/>
  <c r="AV796" i="4" s="1"/>
  <c r="AV797" i="4" s="1"/>
  <c r="AV798" i="4" s="1"/>
  <c r="AV799" i="4" s="1"/>
  <c r="AV800" i="4" s="1"/>
  <c r="AR742" i="4"/>
  <c r="AR743" i="4" s="1"/>
  <c r="AR744" i="4" s="1"/>
  <c r="AR745" i="4" s="1"/>
  <c r="AR746" i="4" s="1"/>
  <c r="AR747" i="4" s="1"/>
  <c r="AR748" i="4" s="1"/>
  <c r="AR749" i="4" s="1"/>
  <c r="AR750" i="4" s="1"/>
  <c r="AR751" i="4" s="1"/>
  <c r="AR752" i="4" s="1"/>
  <c r="AR753" i="4" s="1"/>
  <c r="AR754" i="4" s="1"/>
  <c r="AR755" i="4" s="1"/>
  <c r="AR756" i="4" s="1"/>
  <c r="AR757" i="4" s="1"/>
  <c r="AR758" i="4" s="1"/>
  <c r="AR759" i="4" s="1"/>
  <c r="AR760" i="4" s="1"/>
  <c r="AR761" i="4" s="1"/>
  <c r="AR762" i="4" s="1"/>
  <c r="AR763" i="4" s="1"/>
  <c r="AR764" i="4" s="1"/>
  <c r="AR765" i="4" s="1"/>
  <c r="AR766" i="4" s="1"/>
  <c r="AR767" i="4" s="1"/>
  <c r="AR768" i="4" s="1"/>
  <c r="AR769" i="4" s="1"/>
  <c r="AR770" i="4" s="1"/>
  <c r="AR771" i="4" s="1"/>
  <c r="AR772" i="4" s="1"/>
  <c r="AR773" i="4" s="1"/>
  <c r="AR774" i="4" s="1"/>
  <c r="AR775" i="4" s="1"/>
  <c r="AR776" i="4" s="1"/>
  <c r="AR777" i="4" s="1"/>
  <c r="AR778" i="4" s="1"/>
  <c r="AR779" i="4" s="1"/>
  <c r="AR780" i="4" s="1"/>
  <c r="AR781" i="4" s="1"/>
  <c r="AR782" i="4" s="1"/>
  <c r="AR783" i="4" s="1"/>
  <c r="AR784" i="4" s="1"/>
  <c r="AR785" i="4" s="1"/>
  <c r="AR786" i="4" s="1"/>
  <c r="AR787" i="4" s="1"/>
  <c r="AR788" i="4" s="1"/>
  <c r="AR789" i="4" s="1"/>
  <c r="AR790" i="4" s="1"/>
  <c r="AR791" i="4" s="1"/>
  <c r="AR792" i="4" s="1"/>
  <c r="AR793" i="4" s="1"/>
  <c r="AR794" i="4" s="1"/>
  <c r="AR795" i="4" s="1"/>
  <c r="AR796" i="4" s="1"/>
  <c r="AR797" i="4" s="1"/>
  <c r="AR798" i="4" s="1"/>
  <c r="AR799" i="4" s="1"/>
  <c r="AR800" i="4" s="1"/>
  <c r="AQ742" i="4"/>
  <c r="AQ743" i="4" s="1"/>
  <c r="AQ744" i="4" s="1"/>
  <c r="AQ745" i="4" s="1"/>
  <c r="AQ746" i="4" s="1"/>
  <c r="AQ747" i="4" s="1"/>
  <c r="AQ748" i="4" s="1"/>
  <c r="AQ749" i="4" s="1"/>
  <c r="AQ750" i="4" s="1"/>
  <c r="AQ751" i="4" s="1"/>
  <c r="AQ752" i="4" s="1"/>
  <c r="AQ753" i="4" s="1"/>
  <c r="AQ754" i="4" s="1"/>
  <c r="AQ755" i="4" s="1"/>
  <c r="AQ756" i="4" s="1"/>
  <c r="AQ757" i="4" s="1"/>
  <c r="AQ758" i="4" s="1"/>
  <c r="AQ759" i="4" s="1"/>
  <c r="AQ760" i="4" s="1"/>
  <c r="AQ761" i="4" s="1"/>
  <c r="AQ762" i="4" s="1"/>
  <c r="AQ763" i="4" s="1"/>
  <c r="AQ764" i="4" s="1"/>
  <c r="AQ765" i="4" s="1"/>
  <c r="AQ766" i="4" s="1"/>
  <c r="AQ767" i="4" s="1"/>
  <c r="AQ768" i="4" s="1"/>
  <c r="AQ769" i="4" s="1"/>
  <c r="AQ770" i="4" s="1"/>
  <c r="AQ771" i="4" s="1"/>
  <c r="AQ772" i="4" s="1"/>
  <c r="AQ773" i="4" s="1"/>
  <c r="AQ774" i="4" s="1"/>
  <c r="AQ775" i="4" s="1"/>
  <c r="AQ776" i="4" s="1"/>
  <c r="AQ777" i="4" s="1"/>
  <c r="AQ778" i="4" s="1"/>
  <c r="AQ779" i="4" s="1"/>
  <c r="AQ780" i="4" s="1"/>
  <c r="AQ781" i="4" s="1"/>
  <c r="AQ782" i="4" s="1"/>
  <c r="AQ783" i="4" s="1"/>
  <c r="AQ784" i="4" s="1"/>
  <c r="AQ785" i="4" s="1"/>
  <c r="AQ786" i="4" s="1"/>
  <c r="AQ787" i="4" s="1"/>
  <c r="AQ788" i="4" s="1"/>
  <c r="AQ789" i="4" s="1"/>
  <c r="AQ790" i="4" s="1"/>
  <c r="AQ791" i="4" s="1"/>
  <c r="AQ792" i="4" s="1"/>
  <c r="AQ793" i="4" s="1"/>
  <c r="AQ794" i="4" s="1"/>
  <c r="AQ795" i="4" s="1"/>
  <c r="AQ796" i="4" s="1"/>
  <c r="AQ797" i="4" s="1"/>
  <c r="AQ798" i="4" s="1"/>
  <c r="AQ799" i="4" s="1"/>
  <c r="AQ800" i="4" s="1"/>
  <c r="AP742" i="4"/>
  <c r="AP743" i="4" s="1"/>
  <c r="AP744" i="4" s="1"/>
  <c r="AP745" i="4" s="1"/>
  <c r="AP746" i="4" s="1"/>
  <c r="AP747" i="4" s="1"/>
  <c r="AP748" i="4" s="1"/>
  <c r="AP749" i="4" s="1"/>
  <c r="AP750" i="4" s="1"/>
  <c r="AP751" i="4" s="1"/>
  <c r="AP752" i="4" s="1"/>
  <c r="AP753" i="4" s="1"/>
  <c r="AP754" i="4" s="1"/>
  <c r="AP755" i="4" s="1"/>
  <c r="AP756" i="4" s="1"/>
  <c r="AP757" i="4" s="1"/>
  <c r="AP758" i="4" s="1"/>
  <c r="AP759" i="4" s="1"/>
  <c r="AP760" i="4" s="1"/>
  <c r="AP761" i="4" s="1"/>
  <c r="AP762" i="4" s="1"/>
  <c r="AP763" i="4" s="1"/>
  <c r="AP764" i="4" s="1"/>
  <c r="AP765" i="4" s="1"/>
  <c r="AP766" i="4" s="1"/>
  <c r="AP767" i="4" s="1"/>
  <c r="AP768" i="4" s="1"/>
  <c r="AP769" i="4" s="1"/>
  <c r="AP770" i="4" s="1"/>
  <c r="AP771" i="4" s="1"/>
  <c r="AP772" i="4" s="1"/>
  <c r="AP773" i="4" s="1"/>
  <c r="AP774" i="4" s="1"/>
  <c r="AP775" i="4" s="1"/>
  <c r="AP776" i="4" s="1"/>
  <c r="AP777" i="4" s="1"/>
  <c r="AP778" i="4" s="1"/>
  <c r="AP779" i="4" s="1"/>
  <c r="AP780" i="4" s="1"/>
  <c r="AP781" i="4" s="1"/>
  <c r="AP782" i="4" s="1"/>
  <c r="AP783" i="4" s="1"/>
  <c r="AP784" i="4" s="1"/>
  <c r="AP785" i="4" s="1"/>
  <c r="AP786" i="4" s="1"/>
  <c r="AP787" i="4" s="1"/>
  <c r="AP788" i="4" s="1"/>
  <c r="AP789" i="4" s="1"/>
  <c r="AP790" i="4" s="1"/>
  <c r="AP791" i="4" s="1"/>
  <c r="AP792" i="4" s="1"/>
  <c r="AP793" i="4" s="1"/>
  <c r="AP794" i="4" s="1"/>
  <c r="AP795" i="4" s="1"/>
  <c r="AP796" i="4" s="1"/>
  <c r="AP797" i="4" s="1"/>
  <c r="AP798" i="4" s="1"/>
  <c r="AP799" i="4" s="1"/>
  <c r="AP800" i="4" s="1"/>
  <c r="AO742" i="4"/>
  <c r="AO743" i="4" s="1"/>
  <c r="AO744" i="4" s="1"/>
  <c r="AO745" i="4" s="1"/>
  <c r="AO746" i="4" s="1"/>
  <c r="AO747" i="4" s="1"/>
  <c r="AO748" i="4" s="1"/>
  <c r="AO749" i="4" s="1"/>
  <c r="AO750" i="4" s="1"/>
  <c r="AO751" i="4" s="1"/>
  <c r="AO752" i="4" s="1"/>
  <c r="AO753" i="4" s="1"/>
  <c r="AO754" i="4" s="1"/>
  <c r="AO755" i="4" s="1"/>
  <c r="AO756" i="4" s="1"/>
  <c r="AO757" i="4" s="1"/>
  <c r="AO758" i="4" s="1"/>
  <c r="AO759" i="4" s="1"/>
  <c r="AO760" i="4" s="1"/>
  <c r="AO761" i="4" s="1"/>
  <c r="AO762" i="4" s="1"/>
  <c r="AO763" i="4" s="1"/>
  <c r="AO764" i="4" s="1"/>
  <c r="AO765" i="4" s="1"/>
  <c r="AO766" i="4" s="1"/>
  <c r="AO767" i="4" s="1"/>
  <c r="AO768" i="4" s="1"/>
  <c r="AO769" i="4" s="1"/>
  <c r="AO770" i="4" s="1"/>
  <c r="AO771" i="4" s="1"/>
  <c r="AO772" i="4" s="1"/>
  <c r="AO773" i="4" s="1"/>
  <c r="AO774" i="4" s="1"/>
  <c r="AO775" i="4" s="1"/>
  <c r="AO776" i="4" s="1"/>
  <c r="AO777" i="4" s="1"/>
  <c r="AO778" i="4" s="1"/>
  <c r="AO779" i="4" s="1"/>
  <c r="AO780" i="4" s="1"/>
  <c r="AO781" i="4" s="1"/>
  <c r="AO782" i="4" s="1"/>
  <c r="AO783" i="4" s="1"/>
  <c r="AO784" i="4" s="1"/>
  <c r="AO785" i="4" s="1"/>
  <c r="AO786" i="4" s="1"/>
  <c r="AO787" i="4" s="1"/>
  <c r="AO788" i="4" s="1"/>
  <c r="AO789" i="4" s="1"/>
  <c r="AO790" i="4" s="1"/>
  <c r="AO791" i="4" s="1"/>
  <c r="AO792" i="4" s="1"/>
  <c r="AO793" i="4" s="1"/>
  <c r="AO794" i="4" s="1"/>
  <c r="AO795" i="4" s="1"/>
  <c r="AO796" i="4" s="1"/>
  <c r="AO797" i="4" s="1"/>
  <c r="AO798" i="4" s="1"/>
  <c r="AO799" i="4" s="1"/>
  <c r="AO800" i="4" s="1"/>
  <c r="AN742" i="4"/>
  <c r="AN743" i="4" s="1"/>
  <c r="AN744" i="4" s="1"/>
  <c r="AN745" i="4" s="1"/>
  <c r="AN746" i="4" s="1"/>
  <c r="AN747" i="4" s="1"/>
  <c r="AN748" i="4" s="1"/>
  <c r="AN749" i="4" s="1"/>
  <c r="AN750" i="4" s="1"/>
  <c r="AN751" i="4" s="1"/>
  <c r="AN752" i="4" s="1"/>
  <c r="AN753" i="4" s="1"/>
  <c r="AN754" i="4" s="1"/>
  <c r="AN755" i="4" s="1"/>
  <c r="AN756" i="4" s="1"/>
  <c r="AN757" i="4" s="1"/>
  <c r="AN758" i="4" s="1"/>
  <c r="AN759" i="4" s="1"/>
  <c r="AN760" i="4" s="1"/>
  <c r="AN761" i="4" s="1"/>
  <c r="AN762" i="4" s="1"/>
  <c r="AN763" i="4" s="1"/>
  <c r="AN764" i="4" s="1"/>
  <c r="AN765" i="4" s="1"/>
  <c r="AN766" i="4" s="1"/>
  <c r="AN767" i="4" s="1"/>
  <c r="AN768" i="4" s="1"/>
  <c r="AN769" i="4" s="1"/>
  <c r="AN770" i="4" s="1"/>
  <c r="AN771" i="4" s="1"/>
  <c r="AN772" i="4" s="1"/>
  <c r="AN773" i="4" s="1"/>
  <c r="AN774" i="4" s="1"/>
  <c r="AN775" i="4" s="1"/>
  <c r="AN776" i="4" s="1"/>
  <c r="AN777" i="4" s="1"/>
  <c r="AN778" i="4" s="1"/>
  <c r="AN779" i="4" s="1"/>
  <c r="AN780" i="4" s="1"/>
  <c r="AN781" i="4" s="1"/>
  <c r="AN782" i="4" s="1"/>
  <c r="AN783" i="4" s="1"/>
  <c r="AN784" i="4" s="1"/>
  <c r="AN785" i="4" s="1"/>
  <c r="AN786" i="4" s="1"/>
  <c r="AN787" i="4" s="1"/>
  <c r="AN788" i="4" s="1"/>
  <c r="AN789" i="4" s="1"/>
  <c r="AN790" i="4" s="1"/>
  <c r="AN791" i="4" s="1"/>
  <c r="AN792" i="4" s="1"/>
  <c r="AN793" i="4" s="1"/>
  <c r="AN794" i="4" s="1"/>
  <c r="AN795" i="4" s="1"/>
  <c r="AN796" i="4" s="1"/>
  <c r="AN797" i="4" s="1"/>
  <c r="AN798" i="4" s="1"/>
  <c r="AN799" i="4" s="1"/>
  <c r="AN800" i="4" s="1"/>
  <c r="AM742" i="4"/>
  <c r="AM743" i="4" s="1"/>
  <c r="AM744" i="4" s="1"/>
  <c r="AM745" i="4" s="1"/>
  <c r="AM746" i="4" s="1"/>
  <c r="AM747" i="4" s="1"/>
  <c r="AM748" i="4" s="1"/>
  <c r="AM749" i="4" s="1"/>
  <c r="AM750" i="4" s="1"/>
  <c r="AM751" i="4" s="1"/>
  <c r="AM752" i="4" s="1"/>
  <c r="AM753" i="4" s="1"/>
  <c r="AM754" i="4" s="1"/>
  <c r="AM755" i="4" s="1"/>
  <c r="AM756" i="4" s="1"/>
  <c r="AM757" i="4" s="1"/>
  <c r="AM758" i="4" s="1"/>
  <c r="AM759" i="4" s="1"/>
  <c r="AM760" i="4" s="1"/>
  <c r="AM761" i="4" s="1"/>
  <c r="AM762" i="4" s="1"/>
  <c r="AM763" i="4" s="1"/>
  <c r="AM764" i="4" s="1"/>
  <c r="AM765" i="4" s="1"/>
  <c r="AM766" i="4" s="1"/>
  <c r="AM767" i="4" s="1"/>
  <c r="AM768" i="4" s="1"/>
  <c r="AM769" i="4" s="1"/>
  <c r="AM770" i="4" s="1"/>
  <c r="AM771" i="4" s="1"/>
  <c r="AM772" i="4" s="1"/>
  <c r="AM773" i="4" s="1"/>
  <c r="AM774" i="4" s="1"/>
  <c r="AM775" i="4" s="1"/>
  <c r="AM776" i="4" s="1"/>
  <c r="AM777" i="4" s="1"/>
  <c r="AM778" i="4" s="1"/>
  <c r="AM779" i="4" s="1"/>
  <c r="AM780" i="4" s="1"/>
  <c r="AM781" i="4" s="1"/>
  <c r="AM782" i="4" s="1"/>
  <c r="AM783" i="4" s="1"/>
  <c r="AM784" i="4" s="1"/>
  <c r="AM785" i="4" s="1"/>
  <c r="AM786" i="4" s="1"/>
  <c r="AM787" i="4" s="1"/>
  <c r="AM788" i="4" s="1"/>
  <c r="AM789" i="4" s="1"/>
  <c r="AM790" i="4" s="1"/>
  <c r="AM791" i="4" s="1"/>
  <c r="AM792" i="4" s="1"/>
  <c r="AM793" i="4" s="1"/>
  <c r="AM794" i="4" s="1"/>
  <c r="AM795" i="4" s="1"/>
  <c r="AM796" i="4" s="1"/>
  <c r="AM797" i="4" s="1"/>
  <c r="AM798" i="4" s="1"/>
  <c r="AM799" i="4" s="1"/>
  <c r="AM800" i="4" s="1"/>
  <c r="AI742" i="4"/>
  <c r="AI743" i="4" s="1"/>
  <c r="AI744" i="4" s="1"/>
  <c r="AI745" i="4" s="1"/>
  <c r="AI746" i="4" s="1"/>
  <c r="AI747" i="4" s="1"/>
  <c r="AI748" i="4" s="1"/>
  <c r="AI749" i="4" s="1"/>
  <c r="AI750" i="4" s="1"/>
  <c r="AI751" i="4" s="1"/>
  <c r="AI752" i="4" s="1"/>
  <c r="AI753" i="4" s="1"/>
  <c r="AI754" i="4" s="1"/>
  <c r="AI755" i="4" s="1"/>
  <c r="AI756" i="4" s="1"/>
  <c r="AI757" i="4" s="1"/>
  <c r="AI758" i="4" s="1"/>
  <c r="AI759" i="4" s="1"/>
  <c r="AI760" i="4" s="1"/>
  <c r="AI761" i="4" s="1"/>
  <c r="AI762" i="4" s="1"/>
  <c r="AI763" i="4" s="1"/>
  <c r="AI764" i="4" s="1"/>
  <c r="AI765" i="4" s="1"/>
  <c r="AI766" i="4" s="1"/>
  <c r="AI767" i="4" s="1"/>
  <c r="AI768" i="4" s="1"/>
  <c r="AI769" i="4" s="1"/>
  <c r="AI770" i="4" s="1"/>
  <c r="AI771" i="4" s="1"/>
  <c r="AI772" i="4" s="1"/>
  <c r="AI773" i="4" s="1"/>
  <c r="AI774" i="4" s="1"/>
  <c r="AI775" i="4" s="1"/>
  <c r="AI776" i="4" s="1"/>
  <c r="AI777" i="4" s="1"/>
  <c r="AI778" i="4" s="1"/>
  <c r="AI779" i="4" s="1"/>
  <c r="AI780" i="4" s="1"/>
  <c r="AI781" i="4" s="1"/>
  <c r="AI782" i="4" s="1"/>
  <c r="AI783" i="4" s="1"/>
  <c r="AI784" i="4" s="1"/>
  <c r="AI785" i="4" s="1"/>
  <c r="AI786" i="4" s="1"/>
  <c r="AI787" i="4" s="1"/>
  <c r="AI788" i="4" s="1"/>
  <c r="AI789" i="4" s="1"/>
  <c r="AI790" i="4" s="1"/>
  <c r="AI791" i="4" s="1"/>
  <c r="AI792" i="4" s="1"/>
  <c r="AI793" i="4" s="1"/>
  <c r="AI794" i="4" s="1"/>
  <c r="AI795" i="4" s="1"/>
  <c r="AI796" i="4" s="1"/>
  <c r="AI797" i="4" s="1"/>
  <c r="AI798" i="4" s="1"/>
  <c r="AI799" i="4" s="1"/>
  <c r="AI800" i="4" s="1"/>
  <c r="AH742" i="4"/>
  <c r="AH743" i="4" s="1"/>
  <c r="AH744" i="4" s="1"/>
  <c r="AH745" i="4" s="1"/>
  <c r="AH746" i="4" s="1"/>
  <c r="AH747" i="4" s="1"/>
  <c r="AH748" i="4" s="1"/>
  <c r="AH749" i="4" s="1"/>
  <c r="AH750" i="4" s="1"/>
  <c r="AH751" i="4" s="1"/>
  <c r="AH752" i="4" s="1"/>
  <c r="AH753" i="4" s="1"/>
  <c r="AH754" i="4" s="1"/>
  <c r="AH755" i="4" s="1"/>
  <c r="AH756" i="4" s="1"/>
  <c r="AH757" i="4" s="1"/>
  <c r="AH758" i="4" s="1"/>
  <c r="AH759" i="4" s="1"/>
  <c r="AH760" i="4" s="1"/>
  <c r="AH761" i="4" s="1"/>
  <c r="AH762" i="4" s="1"/>
  <c r="AH763" i="4" s="1"/>
  <c r="AH764" i="4" s="1"/>
  <c r="AH765" i="4" s="1"/>
  <c r="AH766" i="4" s="1"/>
  <c r="AH767" i="4" s="1"/>
  <c r="AH768" i="4" s="1"/>
  <c r="AH769" i="4" s="1"/>
  <c r="AH770" i="4" s="1"/>
  <c r="AH771" i="4" s="1"/>
  <c r="AH772" i="4" s="1"/>
  <c r="AH773" i="4" s="1"/>
  <c r="AH774" i="4" s="1"/>
  <c r="AH775" i="4" s="1"/>
  <c r="AH776" i="4" s="1"/>
  <c r="AH777" i="4" s="1"/>
  <c r="AH778" i="4" s="1"/>
  <c r="AH779" i="4" s="1"/>
  <c r="AH780" i="4" s="1"/>
  <c r="AH781" i="4" s="1"/>
  <c r="AH782" i="4" s="1"/>
  <c r="AH783" i="4" s="1"/>
  <c r="AH784" i="4" s="1"/>
  <c r="AH785" i="4" s="1"/>
  <c r="AH786" i="4" s="1"/>
  <c r="AH787" i="4" s="1"/>
  <c r="AH788" i="4" s="1"/>
  <c r="AH789" i="4" s="1"/>
  <c r="AH790" i="4" s="1"/>
  <c r="AH791" i="4" s="1"/>
  <c r="AH792" i="4" s="1"/>
  <c r="AH793" i="4" s="1"/>
  <c r="AH794" i="4" s="1"/>
  <c r="AH795" i="4" s="1"/>
  <c r="AH796" i="4" s="1"/>
  <c r="AH797" i="4" s="1"/>
  <c r="AH798" i="4" s="1"/>
  <c r="AH799" i="4" s="1"/>
  <c r="AH800" i="4" s="1"/>
  <c r="AG742" i="4"/>
  <c r="AG743" i="4" s="1"/>
  <c r="AG744" i="4" s="1"/>
  <c r="AG745" i="4" s="1"/>
  <c r="AG746" i="4" s="1"/>
  <c r="AG747" i="4" s="1"/>
  <c r="AG748" i="4" s="1"/>
  <c r="AG749" i="4" s="1"/>
  <c r="AG750" i="4" s="1"/>
  <c r="AG751" i="4" s="1"/>
  <c r="AG752" i="4" s="1"/>
  <c r="AG753" i="4" s="1"/>
  <c r="AG754" i="4" s="1"/>
  <c r="AG755" i="4" s="1"/>
  <c r="AG756" i="4" s="1"/>
  <c r="AG757" i="4" s="1"/>
  <c r="AG758" i="4" s="1"/>
  <c r="AG759" i="4" s="1"/>
  <c r="AG760" i="4" s="1"/>
  <c r="AG761" i="4" s="1"/>
  <c r="AG762" i="4" s="1"/>
  <c r="AG763" i="4" s="1"/>
  <c r="AG764" i="4" s="1"/>
  <c r="AG765" i="4" s="1"/>
  <c r="AG766" i="4" s="1"/>
  <c r="AG767" i="4" s="1"/>
  <c r="AG768" i="4" s="1"/>
  <c r="AG769" i="4" s="1"/>
  <c r="AG770" i="4" s="1"/>
  <c r="AG771" i="4" s="1"/>
  <c r="AG772" i="4" s="1"/>
  <c r="AG773" i="4" s="1"/>
  <c r="AG774" i="4" s="1"/>
  <c r="AG775" i="4" s="1"/>
  <c r="AG776" i="4" s="1"/>
  <c r="AG777" i="4" s="1"/>
  <c r="AG778" i="4" s="1"/>
  <c r="AG779" i="4" s="1"/>
  <c r="AG780" i="4" s="1"/>
  <c r="AG781" i="4" s="1"/>
  <c r="AG782" i="4" s="1"/>
  <c r="AG783" i="4" s="1"/>
  <c r="AG784" i="4" s="1"/>
  <c r="AG785" i="4" s="1"/>
  <c r="AG786" i="4" s="1"/>
  <c r="AG787" i="4" s="1"/>
  <c r="AG788" i="4" s="1"/>
  <c r="AG789" i="4" s="1"/>
  <c r="AG790" i="4" s="1"/>
  <c r="AG791" i="4" s="1"/>
  <c r="AG792" i="4" s="1"/>
  <c r="AG793" i="4" s="1"/>
  <c r="AG794" i="4" s="1"/>
  <c r="AG795" i="4" s="1"/>
  <c r="AG796" i="4" s="1"/>
  <c r="AG797" i="4" s="1"/>
  <c r="AG798" i="4" s="1"/>
  <c r="AG799" i="4" s="1"/>
  <c r="AG800" i="4" s="1"/>
  <c r="AF742" i="4"/>
  <c r="AF743" i="4" s="1"/>
  <c r="AF744" i="4" s="1"/>
  <c r="AF745" i="4" s="1"/>
  <c r="AF746" i="4" s="1"/>
  <c r="AF747" i="4" s="1"/>
  <c r="AF748" i="4" s="1"/>
  <c r="AF749" i="4" s="1"/>
  <c r="AF750" i="4" s="1"/>
  <c r="AF751" i="4" s="1"/>
  <c r="AF752" i="4" s="1"/>
  <c r="AF753" i="4" s="1"/>
  <c r="AF754" i="4" s="1"/>
  <c r="AF755" i="4" s="1"/>
  <c r="AF756" i="4" s="1"/>
  <c r="AF757" i="4" s="1"/>
  <c r="AF758" i="4" s="1"/>
  <c r="AF759" i="4" s="1"/>
  <c r="AF760" i="4" s="1"/>
  <c r="AF761" i="4" s="1"/>
  <c r="AF762" i="4" s="1"/>
  <c r="AF763" i="4" s="1"/>
  <c r="AF764" i="4" s="1"/>
  <c r="AF765" i="4" s="1"/>
  <c r="AF766" i="4" s="1"/>
  <c r="AF767" i="4" s="1"/>
  <c r="AF768" i="4" s="1"/>
  <c r="AF769" i="4" s="1"/>
  <c r="AF770" i="4" s="1"/>
  <c r="AF771" i="4" s="1"/>
  <c r="AF772" i="4" s="1"/>
  <c r="AF773" i="4" s="1"/>
  <c r="AF774" i="4" s="1"/>
  <c r="AF775" i="4" s="1"/>
  <c r="AF776" i="4" s="1"/>
  <c r="AF777" i="4" s="1"/>
  <c r="AF778" i="4" s="1"/>
  <c r="AF779" i="4" s="1"/>
  <c r="AF780" i="4" s="1"/>
  <c r="AF781" i="4" s="1"/>
  <c r="AF782" i="4" s="1"/>
  <c r="AF783" i="4" s="1"/>
  <c r="AF784" i="4" s="1"/>
  <c r="AF785" i="4" s="1"/>
  <c r="AF786" i="4" s="1"/>
  <c r="AF787" i="4" s="1"/>
  <c r="AF788" i="4" s="1"/>
  <c r="AF789" i="4" s="1"/>
  <c r="AF790" i="4" s="1"/>
  <c r="AF791" i="4" s="1"/>
  <c r="AF792" i="4" s="1"/>
  <c r="AF793" i="4" s="1"/>
  <c r="AF794" i="4" s="1"/>
  <c r="AF795" i="4" s="1"/>
  <c r="AF796" i="4" s="1"/>
  <c r="AF797" i="4" s="1"/>
  <c r="AF798" i="4" s="1"/>
  <c r="AF799" i="4" s="1"/>
  <c r="AF800" i="4" s="1"/>
  <c r="AE742" i="4"/>
  <c r="AE743" i="4" s="1"/>
  <c r="AE744" i="4" s="1"/>
  <c r="AE745" i="4" s="1"/>
  <c r="AE746" i="4" s="1"/>
  <c r="AE747" i="4" s="1"/>
  <c r="AE748" i="4" s="1"/>
  <c r="AE749" i="4" s="1"/>
  <c r="AE750" i="4" s="1"/>
  <c r="AE751" i="4" s="1"/>
  <c r="AE752" i="4" s="1"/>
  <c r="AE753" i="4" s="1"/>
  <c r="AE754" i="4" s="1"/>
  <c r="AE755" i="4" s="1"/>
  <c r="AE756" i="4" s="1"/>
  <c r="AE757" i="4" s="1"/>
  <c r="AE758" i="4" s="1"/>
  <c r="AE759" i="4" s="1"/>
  <c r="AE760" i="4" s="1"/>
  <c r="AE761" i="4" s="1"/>
  <c r="AE762" i="4" s="1"/>
  <c r="AE763" i="4" s="1"/>
  <c r="AE764" i="4" s="1"/>
  <c r="AE765" i="4" s="1"/>
  <c r="AE766" i="4" s="1"/>
  <c r="AE767" i="4" s="1"/>
  <c r="AE768" i="4" s="1"/>
  <c r="AE769" i="4" s="1"/>
  <c r="AE770" i="4" s="1"/>
  <c r="AE771" i="4" s="1"/>
  <c r="AE772" i="4" s="1"/>
  <c r="AE773" i="4" s="1"/>
  <c r="AE774" i="4" s="1"/>
  <c r="AE775" i="4" s="1"/>
  <c r="AE776" i="4" s="1"/>
  <c r="AE777" i="4" s="1"/>
  <c r="AE778" i="4" s="1"/>
  <c r="AE779" i="4" s="1"/>
  <c r="AE780" i="4" s="1"/>
  <c r="AE781" i="4" s="1"/>
  <c r="AE782" i="4" s="1"/>
  <c r="AE783" i="4" s="1"/>
  <c r="AE784" i="4" s="1"/>
  <c r="AE785" i="4" s="1"/>
  <c r="AE786" i="4" s="1"/>
  <c r="AE787" i="4" s="1"/>
  <c r="AE788" i="4" s="1"/>
  <c r="AE789" i="4" s="1"/>
  <c r="AE790" i="4" s="1"/>
  <c r="AE791" i="4" s="1"/>
  <c r="AE792" i="4" s="1"/>
  <c r="AE793" i="4" s="1"/>
  <c r="AE794" i="4" s="1"/>
  <c r="AE795" i="4" s="1"/>
  <c r="AE796" i="4" s="1"/>
  <c r="AE797" i="4" s="1"/>
  <c r="AE798" i="4" s="1"/>
  <c r="AE799" i="4" s="1"/>
  <c r="AE800" i="4" s="1"/>
  <c r="AD742" i="4"/>
  <c r="AD743" i="4" s="1"/>
  <c r="AD744" i="4" s="1"/>
  <c r="AD745" i="4" s="1"/>
  <c r="AD746" i="4" s="1"/>
  <c r="AD747" i="4" s="1"/>
  <c r="AD748" i="4" s="1"/>
  <c r="AD749" i="4" s="1"/>
  <c r="AD750" i="4" s="1"/>
  <c r="AD751" i="4" s="1"/>
  <c r="AD752" i="4" s="1"/>
  <c r="AD753" i="4" s="1"/>
  <c r="AD754" i="4" s="1"/>
  <c r="AD755" i="4" s="1"/>
  <c r="AD756" i="4" s="1"/>
  <c r="AD757" i="4" s="1"/>
  <c r="AD758" i="4" s="1"/>
  <c r="AD759" i="4" s="1"/>
  <c r="AD760" i="4" s="1"/>
  <c r="AD761" i="4" s="1"/>
  <c r="AD762" i="4" s="1"/>
  <c r="AD763" i="4" s="1"/>
  <c r="AD764" i="4" s="1"/>
  <c r="AD765" i="4" s="1"/>
  <c r="AD766" i="4" s="1"/>
  <c r="AD767" i="4" s="1"/>
  <c r="AD768" i="4" s="1"/>
  <c r="AD769" i="4" s="1"/>
  <c r="AD770" i="4" s="1"/>
  <c r="AD771" i="4" s="1"/>
  <c r="AD772" i="4" s="1"/>
  <c r="AD773" i="4" s="1"/>
  <c r="AD774" i="4" s="1"/>
  <c r="AD775" i="4" s="1"/>
  <c r="AD776" i="4" s="1"/>
  <c r="AD777" i="4" s="1"/>
  <c r="AD778" i="4" s="1"/>
  <c r="AD779" i="4" s="1"/>
  <c r="AD780" i="4" s="1"/>
  <c r="AD781" i="4" s="1"/>
  <c r="AD782" i="4" s="1"/>
  <c r="AD783" i="4" s="1"/>
  <c r="AD784" i="4" s="1"/>
  <c r="AD785" i="4" s="1"/>
  <c r="AD786" i="4" s="1"/>
  <c r="AD787" i="4" s="1"/>
  <c r="AD788" i="4" s="1"/>
  <c r="AD789" i="4" s="1"/>
  <c r="AD790" i="4" s="1"/>
  <c r="AD791" i="4" s="1"/>
  <c r="AD792" i="4" s="1"/>
  <c r="AD793" i="4" s="1"/>
  <c r="AD794" i="4" s="1"/>
  <c r="AD795" i="4" s="1"/>
  <c r="AD796" i="4" s="1"/>
  <c r="AD797" i="4" s="1"/>
  <c r="AD798" i="4" s="1"/>
  <c r="AD799" i="4" s="1"/>
  <c r="AD800" i="4" s="1"/>
  <c r="Z742" i="4"/>
  <c r="Z743" i="4" s="1"/>
  <c r="Z744" i="4" s="1"/>
  <c r="Z745" i="4" s="1"/>
  <c r="Z746" i="4" s="1"/>
  <c r="Z747" i="4" s="1"/>
  <c r="Z748" i="4" s="1"/>
  <c r="Z749" i="4" s="1"/>
  <c r="Z750" i="4" s="1"/>
  <c r="Z751" i="4" s="1"/>
  <c r="Z752" i="4" s="1"/>
  <c r="Z753" i="4" s="1"/>
  <c r="Z754" i="4" s="1"/>
  <c r="Z755" i="4" s="1"/>
  <c r="Z756" i="4" s="1"/>
  <c r="Z757" i="4" s="1"/>
  <c r="Z758" i="4" s="1"/>
  <c r="Z759" i="4" s="1"/>
  <c r="Z760" i="4" s="1"/>
  <c r="Z761" i="4" s="1"/>
  <c r="Z762" i="4" s="1"/>
  <c r="Z763" i="4" s="1"/>
  <c r="Z764" i="4" s="1"/>
  <c r="Z765" i="4" s="1"/>
  <c r="Z766" i="4" s="1"/>
  <c r="Z767" i="4" s="1"/>
  <c r="Z768" i="4" s="1"/>
  <c r="Z769" i="4" s="1"/>
  <c r="Z770" i="4" s="1"/>
  <c r="Z771" i="4" s="1"/>
  <c r="Z772" i="4" s="1"/>
  <c r="Z773" i="4" s="1"/>
  <c r="Z774" i="4" s="1"/>
  <c r="Z775" i="4" s="1"/>
  <c r="Z776" i="4" s="1"/>
  <c r="Z777" i="4" s="1"/>
  <c r="Z778" i="4" s="1"/>
  <c r="Z779" i="4" s="1"/>
  <c r="Z780" i="4" s="1"/>
  <c r="Z781" i="4" s="1"/>
  <c r="Z782" i="4" s="1"/>
  <c r="Z783" i="4" s="1"/>
  <c r="Z784" i="4" s="1"/>
  <c r="Z785" i="4" s="1"/>
  <c r="Z786" i="4" s="1"/>
  <c r="Z787" i="4" s="1"/>
  <c r="Z788" i="4" s="1"/>
  <c r="Z789" i="4" s="1"/>
  <c r="Z790" i="4" s="1"/>
  <c r="Z791" i="4" s="1"/>
  <c r="Z792" i="4" s="1"/>
  <c r="Z793" i="4" s="1"/>
  <c r="Z794" i="4" s="1"/>
  <c r="Z795" i="4" s="1"/>
  <c r="Z796" i="4" s="1"/>
  <c r="Z797" i="4" s="1"/>
  <c r="Z798" i="4" s="1"/>
  <c r="Z799" i="4" s="1"/>
  <c r="Z800" i="4" s="1"/>
  <c r="Y742" i="4"/>
  <c r="Y743" i="4" s="1"/>
  <c r="Y744" i="4" s="1"/>
  <c r="Y745" i="4" s="1"/>
  <c r="Y746" i="4" s="1"/>
  <c r="Y747" i="4" s="1"/>
  <c r="Y748" i="4" s="1"/>
  <c r="Y749" i="4" s="1"/>
  <c r="Y750" i="4" s="1"/>
  <c r="Y751" i="4" s="1"/>
  <c r="Y752" i="4" s="1"/>
  <c r="Y753" i="4" s="1"/>
  <c r="Y754" i="4" s="1"/>
  <c r="Y755" i="4" s="1"/>
  <c r="Y756" i="4" s="1"/>
  <c r="Y757" i="4" s="1"/>
  <c r="Y758" i="4" s="1"/>
  <c r="Y759" i="4" s="1"/>
  <c r="Y760" i="4" s="1"/>
  <c r="Y761" i="4" s="1"/>
  <c r="Y762" i="4" s="1"/>
  <c r="Y763" i="4" s="1"/>
  <c r="Y764" i="4" s="1"/>
  <c r="Y765" i="4" s="1"/>
  <c r="Y766" i="4" s="1"/>
  <c r="Y767" i="4" s="1"/>
  <c r="Y768" i="4" s="1"/>
  <c r="Y769" i="4" s="1"/>
  <c r="Y770" i="4" s="1"/>
  <c r="Y771" i="4" s="1"/>
  <c r="Y772" i="4" s="1"/>
  <c r="Y773" i="4" s="1"/>
  <c r="Y774" i="4" s="1"/>
  <c r="Y775" i="4" s="1"/>
  <c r="Y776" i="4" s="1"/>
  <c r="Y777" i="4" s="1"/>
  <c r="Y778" i="4" s="1"/>
  <c r="Y779" i="4" s="1"/>
  <c r="Y780" i="4" s="1"/>
  <c r="Y781" i="4" s="1"/>
  <c r="Y782" i="4" s="1"/>
  <c r="Y783" i="4" s="1"/>
  <c r="Y784" i="4" s="1"/>
  <c r="Y785" i="4" s="1"/>
  <c r="Y786" i="4" s="1"/>
  <c r="Y787" i="4" s="1"/>
  <c r="Y788" i="4" s="1"/>
  <c r="Y789" i="4" s="1"/>
  <c r="Y790" i="4" s="1"/>
  <c r="Y791" i="4" s="1"/>
  <c r="Y792" i="4" s="1"/>
  <c r="Y793" i="4" s="1"/>
  <c r="Y794" i="4" s="1"/>
  <c r="Y795" i="4" s="1"/>
  <c r="Y796" i="4" s="1"/>
  <c r="Y797" i="4" s="1"/>
  <c r="Y798" i="4" s="1"/>
  <c r="Y799" i="4" s="1"/>
  <c r="Y800" i="4" s="1"/>
  <c r="X742" i="4"/>
  <c r="X743" i="4" s="1"/>
  <c r="X744" i="4" s="1"/>
  <c r="X745" i="4" s="1"/>
  <c r="X746" i="4" s="1"/>
  <c r="X747" i="4" s="1"/>
  <c r="X748" i="4" s="1"/>
  <c r="X749" i="4" s="1"/>
  <c r="X750" i="4" s="1"/>
  <c r="X751" i="4" s="1"/>
  <c r="X752" i="4" s="1"/>
  <c r="X753" i="4" s="1"/>
  <c r="X754" i="4" s="1"/>
  <c r="X755" i="4" s="1"/>
  <c r="X756" i="4" s="1"/>
  <c r="X757" i="4" s="1"/>
  <c r="X758" i="4" s="1"/>
  <c r="X759" i="4" s="1"/>
  <c r="X760" i="4" s="1"/>
  <c r="X761" i="4" s="1"/>
  <c r="X762" i="4" s="1"/>
  <c r="X763" i="4" s="1"/>
  <c r="X764" i="4" s="1"/>
  <c r="X765" i="4" s="1"/>
  <c r="X766" i="4" s="1"/>
  <c r="X767" i="4" s="1"/>
  <c r="X768" i="4" s="1"/>
  <c r="X769" i="4" s="1"/>
  <c r="X770" i="4" s="1"/>
  <c r="X771" i="4" s="1"/>
  <c r="X772" i="4" s="1"/>
  <c r="X773" i="4" s="1"/>
  <c r="X774" i="4" s="1"/>
  <c r="X775" i="4" s="1"/>
  <c r="X776" i="4" s="1"/>
  <c r="X777" i="4" s="1"/>
  <c r="X778" i="4" s="1"/>
  <c r="X779" i="4" s="1"/>
  <c r="X780" i="4" s="1"/>
  <c r="X781" i="4" s="1"/>
  <c r="X782" i="4" s="1"/>
  <c r="X783" i="4" s="1"/>
  <c r="X784" i="4" s="1"/>
  <c r="X785" i="4" s="1"/>
  <c r="X786" i="4" s="1"/>
  <c r="X787" i="4" s="1"/>
  <c r="X788" i="4" s="1"/>
  <c r="X789" i="4" s="1"/>
  <c r="X790" i="4" s="1"/>
  <c r="X791" i="4" s="1"/>
  <c r="X792" i="4" s="1"/>
  <c r="X793" i="4" s="1"/>
  <c r="X794" i="4" s="1"/>
  <c r="X795" i="4" s="1"/>
  <c r="X796" i="4" s="1"/>
  <c r="X797" i="4" s="1"/>
  <c r="X798" i="4" s="1"/>
  <c r="X799" i="4" s="1"/>
  <c r="X800" i="4" s="1"/>
  <c r="W742" i="4"/>
  <c r="W743" i="4" s="1"/>
  <c r="W744" i="4" s="1"/>
  <c r="W745" i="4" s="1"/>
  <c r="W746" i="4" s="1"/>
  <c r="W747" i="4" s="1"/>
  <c r="W748" i="4" s="1"/>
  <c r="W749" i="4" s="1"/>
  <c r="W750" i="4" s="1"/>
  <c r="W751" i="4" s="1"/>
  <c r="W752" i="4" s="1"/>
  <c r="W753" i="4" s="1"/>
  <c r="W754" i="4" s="1"/>
  <c r="W755" i="4" s="1"/>
  <c r="W756" i="4" s="1"/>
  <c r="W757" i="4" s="1"/>
  <c r="W758" i="4" s="1"/>
  <c r="W759" i="4" s="1"/>
  <c r="W760" i="4" s="1"/>
  <c r="W761" i="4" s="1"/>
  <c r="W762" i="4" s="1"/>
  <c r="W763" i="4" s="1"/>
  <c r="W764" i="4" s="1"/>
  <c r="W765" i="4" s="1"/>
  <c r="W766" i="4" s="1"/>
  <c r="W767" i="4" s="1"/>
  <c r="W768" i="4" s="1"/>
  <c r="W769" i="4" s="1"/>
  <c r="W770" i="4" s="1"/>
  <c r="W771" i="4" s="1"/>
  <c r="W772" i="4" s="1"/>
  <c r="W773" i="4" s="1"/>
  <c r="W774" i="4" s="1"/>
  <c r="W775" i="4" s="1"/>
  <c r="W776" i="4" s="1"/>
  <c r="W777" i="4" s="1"/>
  <c r="W778" i="4" s="1"/>
  <c r="W779" i="4" s="1"/>
  <c r="W780" i="4" s="1"/>
  <c r="W781" i="4" s="1"/>
  <c r="W782" i="4" s="1"/>
  <c r="W783" i="4" s="1"/>
  <c r="W784" i="4" s="1"/>
  <c r="W785" i="4" s="1"/>
  <c r="W786" i="4" s="1"/>
  <c r="W787" i="4" s="1"/>
  <c r="W788" i="4" s="1"/>
  <c r="W789" i="4" s="1"/>
  <c r="W790" i="4" s="1"/>
  <c r="W791" i="4" s="1"/>
  <c r="W792" i="4" s="1"/>
  <c r="W793" i="4" s="1"/>
  <c r="W794" i="4" s="1"/>
  <c r="W795" i="4" s="1"/>
  <c r="W796" i="4" s="1"/>
  <c r="W797" i="4" s="1"/>
  <c r="W798" i="4" s="1"/>
  <c r="W799" i="4" s="1"/>
  <c r="W800" i="4" s="1"/>
  <c r="V742" i="4"/>
  <c r="V743" i="4" s="1"/>
  <c r="V744" i="4" s="1"/>
  <c r="V745" i="4" s="1"/>
  <c r="V746" i="4" s="1"/>
  <c r="V747" i="4" s="1"/>
  <c r="V748" i="4" s="1"/>
  <c r="V749" i="4" s="1"/>
  <c r="V750" i="4" s="1"/>
  <c r="V751" i="4" s="1"/>
  <c r="V752" i="4" s="1"/>
  <c r="V753" i="4" s="1"/>
  <c r="V754" i="4" s="1"/>
  <c r="V755" i="4" s="1"/>
  <c r="V756" i="4" s="1"/>
  <c r="V757" i="4" s="1"/>
  <c r="V758" i="4" s="1"/>
  <c r="V759" i="4" s="1"/>
  <c r="V760" i="4" s="1"/>
  <c r="V761" i="4" s="1"/>
  <c r="V762" i="4" s="1"/>
  <c r="V763" i="4" s="1"/>
  <c r="V764" i="4" s="1"/>
  <c r="V765" i="4" s="1"/>
  <c r="V766" i="4" s="1"/>
  <c r="V767" i="4" s="1"/>
  <c r="V768" i="4" s="1"/>
  <c r="V769" i="4" s="1"/>
  <c r="V770" i="4" s="1"/>
  <c r="V771" i="4" s="1"/>
  <c r="V772" i="4" s="1"/>
  <c r="V773" i="4" s="1"/>
  <c r="V774" i="4" s="1"/>
  <c r="V775" i="4" s="1"/>
  <c r="V776" i="4" s="1"/>
  <c r="V777" i="4" s="1"/>
  <c r="V778" i="4" s="1"/>
  <c r="V779" i="4" s="1"/>
  <c r="V780" i="4" s="1"/>
  <c r="V781" i="4" s="1"/>
  <c r="V782" i="4" s="1"/>
  <c r="V783" i="4" s="1"/>
  <c r="V784" i="4" s="1"/>
  <c r="V785" i="4" s="1"/>
  <c r="V786" i="4" s="1"/>
  <c r="V787" i="4" s="1"/>
  <c r="V788" i="4" s="1"/>
  <c r="V789" i="4" s="1"/>
  <c r="V790" i="4" s="1"/>
  <c r="V791" i="4" s="1"/>
  <c r="V792" i="4" s="1"/>
  <c r="V793" i="4" s="1"/>
  <c r="V794" i="4" s="1"/>
  <c r="V795" i="4" s="1"/>
  <c r="V796" i="4" s="1"/>
  <c r="V797" i="4" s="1"/>
  <c r="V798" i="4" s="1"/>
  <c r="V799" i="4" s="1"/>
  <c r="V800" i="4" s="1"/>
  <c r="U742" i="4"/>
  <c r="U743" i="4" s="1"/>
  <c r="U744" i="4" s="1"/>
  <c r="U745" i="4" s="1"/>
  <c r="U746" i="4" s="1"/>
  <c r="U747" i="4" s="1"/>
  <c r="U748" i="4" s="1"/>
  <c r="U749" i="4" s="1"/>
  <c r="U750" i="4" s="1"/>
  <c r="U751" i="4" s="1"/>
  <c r="U752" i="4" s="1"/>
  <c r="U753" i="4" s="1"/>
  <c r="U754" i="4" s="1"/>
  <c r="U755" i="4" s="1"/>
  <c r="U756" i="4" s="1"/>
  <c r="U757" i="4" s="1"/>
  <c r="U758" i="4" s="1"/>
  <c r="U759" i="4" s="1"/>
  <c r="U760" i="4" s="1"/>
  <c r="U761" i="4" s="1"/>
  <c r="U762" i="4" s="1"/>
  <c r="U763" i="4" s="1"/>
  <c r="U764" i="4" s="1"/>
  <c r="U765" i="4" s="1"/>
  <c r="U766" i="4" s="1"/>
  <c r="U767" i="4" s="1"/>
  <c r="U768" i="4" s="1"/>
  <c r="U769" i="4" s="1"/>
  <c r="U770" i="4" s="1"/>
  <c r="U771" i="4" s="1"/>
  <c r="U772" i="4" s="1"/>
  <c r="U773" i="4" s="1"/>
  <c r="U774" i="4" s="1"/>
  <c r="U775" i="4" s="1"/>
  <c r="U776" i="4" s="1"/>
  <c r="U777" i="4" s="1"/>
  <c r="U778" i="4" s="1"/>
  <c r="U779" i="4" s="1"/>
  <c r="U780" i="4" s="1"/>
  <c r="U781" i="4" s="1"/>
  <c r="U782" i="4" s="1"/>
  <c r="U783" i="4" s="1"/>
  <c r="U784" i="4" s="1"/>
  <c r="U785" i="4" s="1"/>
  <c r="U786" i="4" s="1"/>
  <c r="U787" i="4" s="1"/>
  <c r="U788" i="4" s="1"/>
  <c r="U789" i="4" s="1"/>
  <c r="U790" i="4" s="1"/>
  <c r="U791" i="4" s="1"/>
  <c r="U792" i="4" s="1"/>
  <c r="U793" i="4" s="1"/>
  <c r="U794" i="4" s="1"/>
  <c r="U795" i="4" s="1"/>
  <c r="U796" i="4" s="1"/>
  <c r="U797" i="4" s="1"/>
  <c r="U798" i="4" s="1"/>
  <c r="U799" i="4" s="1"/>
  <c r="U800" i="4" s="1"/>
  <c r="Q742" i="4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P742" i="4"/>
  <c r="P743" i="4" s="1"/>
  <c r="P744" i="4" s="1"/>
  <c r="P745" i="4" s="1"/>
  <c r="P746" i="4" s="1"/>
  <c r="P747" i="4" s="1"/>
  <c r="P748" i="4" s="1"/>
  <c r="P749" i="4" s="1"/>
  <c r="P750" i="4" s="1"/>
  <c r="P751" i="4" s="1"/>
  <c r="P752" i="4" s="1"/>
  <c r="P753" i="4" s="1"/>
  <c r="P754" i="4" s="1"/>
  <c r="P755" i="4" s="1"/>
  <c r="P756" i="4" s="1"/>
  <c r="P757" i="4" s="1"/>
  <c r="P758" i="4" s="1"/>
  <c r="P759" i="4" s="1"/>
  <c r="P760" i="4" s="1"/>
  <c r="P761" i="4" s="1"/>
  <c r="P762" i="4" s="1"/>
  <c r="P763" i="4" s="1"/>
  <c r="P764" i="4" s="1"/>
  <c r="P765" i="4" s="1"/>
  <c r="P766" i="4" s="1"/>
  <c r="P767" i="4" s="1"/>
  <c r="P768" i="4" s="1"/>
  <c r="P769" i="4" s="1"/>
  <c r="P770" i="4" s="1"/>
  <c r="P771" i="4" s="1"/>
  <c r="P772" i="4" s="1"/>
  <c r="P773" i="4" s="1"/>
  <c r="P774" i="4" s="1"/>
  <c r="P775" i="4" s="1"/>
  <c r="P776" i="4" s="1"/>
  <c r="P777" i="4" s="1"/>
  <c r="P778" i="4" s="1"/>
  <c r="P779" i="4" s="1"/>
  <c r="P780" i="4" s="1"/>
  <c r="P781" i="4" s="1"/>
  <c r="P782" i="4" s="1"/>
  <c r="P783" i="4" s="1"/>
  <c r="P784" i="4" s="1"/>
  <c r="P785" i="4" s="1"/>
  <c r="P786" i="4" s="1"/>
  <c r="P787" i="4" s="1"/>
  <c r="P788" i="4" s="1"/>
  <c r="P789" i="4" s="1"/>
  <c r="P790" i="4" s="1"/>
  <c r="P791" i="4" s="1"/>
  <c r="P792" i="4" s="1"/>
  <c r="P793" i="4" s="1"/>
  <c r="P794" i="4" s="1"/>
  <c r="P795" i="4" s="1"/>
  <c r="P796" i="4" s="1"/>
  <c r="P797" i="4" s="1"/>
  <c r="P798" i="4" s="1"/>
  <c r="P799" i="4" s="1"/>
  <c r="P800" i="4" s="1"/>
  <c r="O742" i="4"/>
  <c r="O743" i="4" s="1"/>
  <c r="O744" i="4" s="1"/>
  <c r="O745" i="4" s="1"/>
  <c r="O746" i="4" s="1"/>
  <c r="O747" i="4" s="1"/>
  <c r="O748" i="4" s="1"/>
  <c r="O749" i="4" s="1"/>
  <c r="O750" i="4" s="1"/>
  <c r="O751" i="4" s="1"/>
  <c r="O752" i="4" s="1"/>
  <c r="O753" i="4" s="1"/>
  <c r="O754" i="4" s="1"/>
  <c r="O755" i="4" s="1"/>
  <c r="O756" i="4" s="1"/>
  <c r="O757" i="4" s="1"/>
  <c r="O758" i="4" s="1"/>
  <c r="O759" i="4" s="1"/>
  <c r="O760" i="4" s="1"/>
  <c r="O761" i="4" s="1"/>
  <c r="O762" i="4" s="1"/>
  <c r="O763" i="4" s="1"/>
  <c r="O764" i="4" s="1"/>
  <c r="O765" i="4" s="1"/>
  <c r="O766" i="4" s="1"/>
  <c r="O767" i="4" s="1"/>
  <c r="O768" i="4" s="1"/>
  <c r="O769" i="4" s="1"/>
  <c r="O770" i="4" s="1"/>
  <c r="O771" i="4" s="1"/>
  <c r="O772" i="4" s="1"/>
  <c r="O773" i="4" s="1"/>
  <c r="O774" i="4" s="1"/>
  <c r="O775" i="4" s="1"/>
  <c r="O776" i="4" s="1"/>
  <c r="O777" i="4" s="1"/>
  <c r="O778" i="4" s="1"/>
  <c r="O779" i="4" s="1"/>
  <c r="O780" i="4" s="1"/>
  <c r="O781" i="4" s="1"/>
  <c r="O782" i="4" s="1"/>
  <c r="O783" i="4" s="1"/>
  <c r="O784" i="4" s="1"/>
  <c r="O785" i="4" s="1"/>
  <c r="O786" i="4" s="1"/>
  <c r="O787" i="4" s="1"/>
  <c r="O788" i="4" s="1"/>
  <c r="O789" i="4" s="1"/>
  <c r="O790" i="4" s="1"/>
  <c r="O791" i="4" s="1"/>
  <c r="O792" i="4" s="1"/>
  <c r="O793" i="4" s="1"/>
  <c r="O794" i="4" s="1"/>
  <c r="O795" i="4" s="1"/>
  <c r="O796" i="4" s="1"/>
  <c r="O797" i="4" s="1"/>
  <c r="O798" i="4" s="1"/>
  <c r="O799" i="4" s="1"/>
  <c r="O800" i="4" s="1"/>
  <c r="N742" i="4"/>
  <c r="N743" i="4" s="1"/>
  <c r="N744" i="4" s="1"/>
  <c r="N745" i="4" s="1"/>
  <c r="N746" i="4" s="1"/>
  <c r="N747" i="4" s="1"/>
  <c r="N748" i="4" s="1"/>
  <c r="N749" i="4" s="1"/>
  <c r="N750" i="4" s="1"/>
  <c r="N751" i="4" s="1"/>
  <c r="N752" i="4" s="1"/>
  <c r="N753" i="4" s="1"/>
  <c r="N754" i="4" s="1"/>
  <c r="N755" i="4" s="1"/>
  <c r="N756" i="4" s="1"/>
  <c r="N757" i="4" s="1"/>
  <c r="N758" i="4" s="1"/>
  <c r="N759" i="4" s="1"/>
  <c r="N760" i="4" s="1"/>
  <c r="N761" i="4" s="1"/>
  <c r="N762" i="4" s="1"/>
  <c r="N763" i="4" s="1"/>
  <c r="N764" i="4" s="1"/>
  <c r="N765" i="4" s="1"/>
  <c r="N766" i="4" s="1"/>
  <c r="N767" i="4" s="1"/>
  <c r="N768" i="4" s="1"/>
  <c r="N769" i="4" s="1"/>
  <c r="N770" i="4" s="1"/>
  <c r="N771" i="4" s="1"/>
  <c r="N772" i="4" s="1"/>
  <c r="N773" i="4" s="1"/>
  <c r="N774" i="4" s="1"/>
  <c r="N775" i="4" s="1"/>
  <c r="N776" i="4" s="1"/>
  <c r="N777" i="4" s="1"/>
  <c r="N778" i="4" s="1"/>
  <c r="N779" i="4" s="1"/>
  <c r="N780" i="4" s="1"/>
  <c r="N781" i="4" s="1"/>
  <c r="N782" i="4" s="1"/>
  <c r="N783" i="4" s="1"/>
  <c r="N784" i="4" s="1"/>
  <c r="N785" i="4" s="1"/>
  <c r="N786" i="4" s="1"/>
  <c r="N787" i="4" s="1"/>
  <c r="N788" i="4" s="1"/>
  <c r="N789" i="4" s="1"/>
  <c r="N790" i="4" s="1"/>
  <c r="N791" i="4" s="1"/>
  <c r="N792" i="4" s="1"/>
  <c r="N793" i="4" s="1"/>
  <c r="N794" i="4" s="1"/>
  <c r="N795" i="4" s="1"/>
  <c r="N796" i="4" s="1"/>
  <c r="N797" i="4" s="1"/>
  <c r="N798" i="4" s="1"/>
  <c r="N799" i="4" s="1"/>
  <c r="N800" i="4" s="1"/>
  <c r="M742" i="4"/>
  <c r="M743" i="4" s="1"/>
  <c r="M744" i="4" s="1"/>
  <c r="M745" i="4" s="1"/>
  <c r="M746" i="4" s="1"/>
  <c r="M747" i="4" s="1"/>
  <c r="M748" i="4" s="1"/>
  <c r="M749" i="4" s="1"/>
  <c r="M750" i="4" s="1"/>
  <c r="M751" i="4" s="1"/>
  <c r="M752" i="4" s="1"/>
  <c r="M753" i="4" s="1"/>
  <c r="M754" i="4" s="1"/>
  <c r="M755" i="4" s="1"/>
  <c r="M756" i="4" s="1"/>
  <c r="M757" i="4" s="1"/>
  <c r="M758" i="4" s="1"/>
  <c r="M759" i="4" s="1"/>
  <c r="M760" i="4" s="1"/>
  <c r="M761" i="4" s="1"/>
  <c r="M762" i="4" s="1"/>
  <c r="M763" i="4" s="1"/>
  <c r="M764" i="4" s="1"/>
  <c r="M765" i="4" s="1"/>
  <c r="M766" i="4" s="1"/>
  <c r="M767" i="4" s="1"/>
  <c r="M768" i="4" s="1"/>
  <c r="M769" i="4" s="1"/>
  <c r="M770" i="4" s="1"/>
  <c r="M771" i="4" s="1"/>
  <c r="M772" i="4" s="1"/>
  <c r="M773" i="4" s="1"/>
  <c r="M774" i="4" s="1"/>
  <c r="M775" i="4" s="1"/>
  <c r="M776" i="4" s="1"/>
  <c r="M777" i="4" s="1"/>
  <c r="M778" i="4" s="1"/>
  <c r="M779" i="4" s="1"/>
  <c r="M780" i="4" s="1"/>
  <c r="M781" i="4" s="1"/>
  <c r="M782" i="4" s="1"/>
  <c r="M783" i="4" s="1"/>
  <c r="M784" i="4" s="1"/>
  <c r="M785" i="4" s="1"/>
  <c r="M786" i="4" s="1"/>
  <c r="M787" i="4" s="1"/>
  <c r="M788" i="4" s="1"/>
  <c r="M789" i="4" s="1"/>
  <c r="M790" i="4" s="1"/>
  <c r="M791" i="4" s="1"/>
  <c r="M792" i="4" s="1"/>
  <c r="M793" i="4" s="1"/>
  <c r="M794" i="4" s="1"/>
  <c r="M795" i="4" s="1"/>
  <c r="M796" i="4" s="1"/>
  <c r="M797" i="4" s="1"/>
  <c r="M798" i="4" s="1"/>
  <c r="M799" i="4" s="1"/>
  <c r="M800" i="4" s="1"/>
  <c r="L742" i="4"/>
  <c r="L743" i="4" s="1"/>
  <c r="L744" i="4" s="1"/>
  <c r="L745" i="4" s="1"/>
  <c r="L746" i="4" s="1"/>
  <c r="L747" i="4" s="1"/>
  <c r="L748" i="4" s="1"/>
  <c r="L749" i="4" s="1"/>
  <c r="L750" i="4" s="1"/>
  <c r="L751" i="4" s="1"/>
  <c r="L752" i="4" s="1"/>
  <c r="L753" i="4" s="1"/>
  <c r="L754" i="4" s="1"/>
  <c r="L755" i="4" s="1"/>
  <c r="L756" i="4" s="1"/>
  <c r="L757" i="4" s="1"/>
  <c r="L758" i="4" s="1"/>
  <c r="L759" i="4" s="1"/>
  <c r="L760" i="4" s="1"/>
  <c r="L761" i="4" s="1"/>
  <c r="L762" i="4" s="1"/>
  <c r="L763" i="4" s="1"/>
  <c r="L764" i="4" s="1"/>
  <c r="L765" i="4" s="1"/>
  <c r="L766" i="4" s="1"/>
  <c r="L767" i="4" s="1"/>
  <c r="L768" i="4" s="1"/>
  <c r="L769" i="4" s="1"/>
  <c r="L770" i="4" s="1"/>
  <c r="L771" i="4" s="1"/>
  <c r="L772" i="4" s="1"/>
  <c r="L773" i="4" s="1"/>
  <c r="L774" i="4" s="1"/>
  <c r="L775" i="4" s="1"/>
  <c r="L776" i="4" s="1"/>
  <c r="L777" i="4" s="1"/>
  <c r="L778" i="4" s="1"/>
  <c r="L779" i="4" s="1"/>
  <c r="L780" i="4" s="1"/>
  <c r="L781" i="4" s="1"/>
  <c r="L782" i="4" s="1"/>
  <c r="L783" i="4" s="1"/>
  <c r="L784" i="4" s="1"/>
  <c r="L785" i="4" s="1"/>
  <c r="L786" i="4" s="1"/>
  <c r="L787" i="4" s="1"/>
  <c r="L788" i="4" s="1"/>
  <c r="L789" i="4" s="1"/>
  <c r="L790" i="4" s="1"/>
  <c r="L791" i="4" s="1"/>
  <c r="L792" i="4" s="1"/>
  <c r="L793" i="4" s="1"/>
  <c r="L794" i="4" s="1"/>
  <c r="L795" i="4" s="1"/>
  <c r="L796" i="4" s="1"/>
  <c r="L797" i="4" s="1"/>
  <c r="L798" i="4" s="1"/>
  <c r="L799" i="4" s="1"/>
  <c r="L800" i="4" s="1"/>
  <c r="D742" i="4"/>
  <c r="D743" i="4" s="1"/>
  <c r="D744" i="4" s="1"/>
  <c r="D745" i="4" s="1"/>
  <c r="D746" i="4" s="1"/>
  <c r="D747" i="4" s="1"/>
  <c r="D748" i="4" s="1"/>
  <c r="D749" i="4" s="1"/>
  <c r="D750" i="4" s="1"/>
  <c r="D751" i="4" s="1"/>
  <c r="D752" i="4" s="1"/>
  <c r="D753" i="4" s="1"/>
  <c r="D754" i="4" s="1"/>
  <c r="D755" i="4" s="1"/>
  <c r="D756" i="4" s="1"/>
  <c r="D757" i="4" s="1"/>
  <c r="D758" i="4" s="1"/>
  <c r="D759" i="4" s="1"/>
  <c r="D760" i="4" s="1"/>
  <c r="D761" i="4" s="1"/>
  <c r="D762" i="4" s="1"/>
  <c r="D763" i="4" s="1"/>
  <c r="D764" i="4" s="1"/>
  <c r="D765" i="4" s="1"/>
  <c r="D766" i="4" s="1"/>
  <c r="D767" i="4" s="1"/>
  <c r="D768" i="4" s="1"/>
  <c r="D769" i="4" s="1"/>
  <c r="D770" i="4" s="1"/>
  <c r="D771" i="4" s="1"/>
  <c r="D772" i="4" s="1"/>
  <c r="D773" i="4" s="1"/>
  <c r="D774" i="4" s="1"/>
  <c r="D775" i="4" s="1"/>
  <c r="D776" i="4" s="1"/>
  <c r="D777" i="4" s="1"/>
  <c r="D778" i="4" s="1"/>
  <c r="D779" i="4" s="1"/>
  <c r="D780" i="4" s="1"/>
  <c r="D781" i="4" s="1"/>
  <c r="D782" i="4" s="1"/>
  <c r="D783" i="4" s="1"/>
  <c r="D784" i="4" s="1"/>
  <c r="D785" i="4" s="1"/>
  <c r="D786" i="4" s="1"/>
  <c r="D787" i="4" s="1"/>
  <c r="D788" i="4" s="1"/>
  <c r="D789" i="4" s="1"/>
  <c r="D790" i="4" s="1"/>
  <c r="D791" i="4" s="1"/>
  <c r="D792" i="4" s="1"/>
  <c r="D793" i="4" s="1"/>
  <c r="D794" i="4" s="1"/>
  <c r="D795" i="4" s="1"/>
  <c r="D796" i="4" s="1"/>
  <c r="D797" i="4" s="1"/>
  <c r="D798" i="4" s="1"/>
  <c r="D799" i="4" s="1"/>
  <c r="D800" i="4" s="1"/>
  <c r="E742" i="4"/>
  <c r="E743" i="4" s="1"/>
  <c r="E744" i="4" s="1"/>
  <c r="E745" i="4" s="1"/>
  <c r="E746" i="4" s="1"/>
  <c r="E747" i="4" s="1"/>
  <c r="E748" i="4" s="1"/>
  <c r="E749" i="4" s="1"/>
  <c r="E750" i="4" s="1"/>
  <c r="E751" i="4" s="1"/>
  <c r="E752" i="4" s="1"/>
  <c r="E753" i="4" s="1"/>
  <c r="E754" i="4" s="1"/>
  <c r="E755" i="4" s="1"/>
  <c r="E756" i="4" s="1"/>
  <c r="E757" i="4" s="1"/>
  <c r="E758" i="4" s="1"/>
  <c r="E759" i="4" s="1"/>
  <c r="E760" i="4" s="1"/>
  <c r="E761" i="4" s="1"/>
  <c r="E762" i="4" s="1"/>
  <c r="E763" i="4" s="1"/>
  <c r="E764" i="4" s="1"/>
  <c r="E765" i="4" s="1"/>
  <c r="E766" i="4" s="1"/>
  <c r="E767" i="4" s="1"/>
  <c r="E768" i="4" s="1"/>
  <c r="E769" i="4" s="1"/>
  <c r="E770" i="4" s="1"/>
  <c r="E771" i="4" s="1"/>
  <c r="E772" i="4" s="1"/>
  <c r="E773" i="4" s="1"/>
  <c r="E774" i="4" s="1"/>
  <c r="E775" i="4" s="1"/>
  <c r="E776" i="4" s="1"/>
  <c r="E777" i="4" s="1"/>
  <c r="E778" i="4" s="1"/>
  <c r="E779" i="4" s="1"/>
  <c r="E780" i="4" s="1"/>
  <c r="E781" i="4" s="1"/>
  <c r="E782" i="4" s="1"/>
  <c r="E783" i="4" s="1"/>
  <c r="E784" i="4" s="1"/>
  <c r="E785" i="4" s="1"/>
  <c r="E786" i="4" s="1"/>
  <c r="E787" i="4" s="1"/>
  <c r="E788" i="4" s="1"/>
  <c r="E789" i="4" s="1"/>
  <c r="E790" i="4" s="1"/>
  <c r="E791" i="4" s="1"/>
  <c r="E792" i="4" s="1"/>
  <c r="E793" i="4" s="1"/>
  <c r="E794" i="4" s="1"/>
  <c r="E795" i="4" s="1"/>
  <c r="E796" i="4" s="1"/>
  <c r="E797" i="4" s="1"/>
  <c r="E798" i="4" s="1"/>
  <c r="E799" i="4" s="1"/>
  <c r="E800" i="4" s="1"/>
  <c r="F742" i="4"/>
  <c r="F743" i="4" s="1"/>
  <c r="F744" i="4" s="1"/>
  <c r="F745" i="4" s="1"/>
  <c r="F746" i="4" s="1"/>
  <c r="F747" i="4" s="1"/>
  <c r="F748" i="4" s="1"/>
  <c r="F749" i="4" s="1"/>
  <c r="F750" i="4" s="1"/>
  <c r="F751" i="4" s="1"/>
  <c r="F752" i="4" s="1"/>
  <c r="F753" i="4" s="1"/>
  <c r="F754" i="4" s="1"/>
  <c r="F755" i="4" s="1"/>
  <c r="F756" i="4" s="1"/>
  <c r="F757" i="4" s="1"/>
  <c r="F758" i="4" s="1"/>
  <c r="F759" i="4" s="1"/>
  <c r="F760" i="4" s="1"/>
  <c r="F761" i="4" s="1"/>
  <c r="F762" i="4" s="1"/>
  <c r="F763" i="4" s="1"/>
  <c r="F764" i="4" s="1"/>
  <c r="F765" i="4" s="1"/>
  <c r="F766" i="4" s="1"/>
  <c r="F767" i="4" s="1"/>
  <c r="F768" i="4" s="1"/>
  <c r="F769" i="4" s="1"/>
  <c r="F770" i="4" s="1"/>
  <c r="F771" i="4" s="1"/>
  <c r="F772" i="4" s="1"/>
  <c r="F773" i="4" s="1"/>
  <c r="F774" i="4" s="1"/>
  <c r="F775" i="4" s="1"/>
  <c r="F776" i="4" s="1"/>
  <c r="F777" i="4" s="1"/>
  <c r="F778" i="4" s="1"/>
  <c r="F779" i="4" s="1"/>
  <c r="F780" i="4" s="1"/>
  <c r="F781" i="4" s="1"/>
  <c r="F782" i="4" s="1"/>
  <c r="F783" i="4" s="1"/>
  <c r="F784" i="4" s="1"/>
  <c r="F785" i="4" s="1"/>
  <c r="F786" i="4" s="1"/>
  <c r="F787" i="4" s="1"/>
  <c r="F788" i="4" s="1"/>
  <c r="F789" i="4" s="1"/>
  <c r="F790" i="4" s="1"/>
  <c r="F791" i="4" s="1"/>
  <c r="F792" i="4" s="1"/>
  <c r="F793" i="4" s="1"/>
  <c r="F794" i="4" s="1"/>
  <c r="F795" i="4" s="1"/>
  <c r="F796" i="4" s="1"/>
  <c r="F797" i="4" s="1"/>
  <c r="F798" i="4" s="1"/>
  <c r="F799" i="4" s="1"/>
  <c r="F800" i="4" s="1"/>
  <c r="G742" i="4"/>
  <c r="G743" i="4" s="1"/>
  <c r="G744" i="4" s="1"/>
  <c r="G745" i="4" s="1"/>
  <c r="G746" i="4" s="1"/>
  <c r="G747" i="4" s="1"/>
  <c r="G748" i="4" s="1"/>
  <c r="G749" i="4" s="1"/>
  <c r="G750" i="4" s="1"/>
  <c r="G751" i="4" s="1"/>
  <c r="G752" i="4" s="1"/>
  <c r="G753" i="4" s="1"/>
  <c r="G754" i="4" s="1"/>
  <c r="G755" i="4" s="1"/>
  <c r="G756" i="4" s="1"/>
  <c r="G757" i="4" s="1"/>
  <c r="G758" i="4" s="1"/>
  <c r="G759" i="4" s="1"/>
  <c r="G760" i="4" s="1"/>
  <c r="G761" i="4" s="1"/>
  <c r="G762" i="4" s="1"/>
  <c r="G763" i="4" s="1"/>
  <c r="G764" i="4" s="1"/>
  <c r="G765" i="4" s="1"/>
  <c r="G766" i="4" s="1"/>
  <c r="G767" i="4" s="1"/>
  <c r="G768" i="4" s="1"/>
  <c r="G769" i="4" s="1"/>
  <c r="G770" i="4" s="1"/>
  <c r="G771" i="4" s="1"/>
  <c r="G772" i="4" s="1"/>
  <c r="G773" i="4" s="1"/>
  <c r="G774" i="4" s="1"/>
  <c r="G775" i="4" s="1"/>
  <c r="G776" i="4" s="1"/>
  <c r="G777" i="4" s="1"/>
  <c r="G778" i="4" s="1"/>
  <c r="G779" i="4" s="1"/>
  <c r="G780" i="4" s="1"/>
  <c r="G781" i="4" s="1"/>
  <c r="G782" i="4" s="1"/>
  <c r="G783" i="4" s="1"/>
  <c r="G784" i="4" s="1"/>
  <c r="G785" i="4" s="1"/>
  <c r="G786" i="4" s="1"/>
  <c r="G787" i="4" s="1"/>
  <c r="G788" i="4" s="1"/>
  <c r="G789" i="4" s="1"/>
  <c r="G790" i="4" s="1"/>
  <c r="G791" i="4" s="1"/>
  <c r="G792" i="4" s="1"/>
  <c r="G793" i="4" s="1"/>
  <c r="G794" i="4" s="1"/>
  <c r="G795" i="4" s="1"/>
  <c r="G796" i="4" s="1"/>
  <c r="G797" i="4" s="1"/>
  <c r="G798" i="4" s="1"/>
  <c r="G799" i="4" s="1"/>
  <c r="G800" i="4" s="1"/>
  <c r="H742" i="4"/>
  <c r="H743" i="4" s="1"/>
  <c r="H744" i="4" s="1"/>
  <c r="H745" i="4" s="1"/>
  <c r="H746" i="4" s="1"/>
  <c r="H747" i="4" s="1"/>
  <c r="H748" i="4" s="1"/>
  <c r="H749" i="4" s="1"/>
  <c r="H750" i="4" s="1"/>
  <c r="H751" i="4" s="1"/>
  <c r="H752" i="4" s="1"/>
  <c r="H753" i="4" s="1"/>
  <c r="H754" i="4" s="1"/>
  <c r="H755" i="4" s="1"/>
  <c r="H756" i="4" s="1"/>
  <c r="H757" i="4" s="1"/>
  <c r="H758" i="4" s="1"/>
  <c r="H759" i="4" s="1"/>
  <c r="H760" i="4" s="1"/>
  <c r="H761" i="4" s="1"/>
  <c r="H762" i="4" s="1"/>
  <c r="H763" i="4" s="1"/>
  <c r="H764" i="4" s="1"/>
  <c r="H765" i="4" s="1"/>
  <c r="H766" i="4" s="1"/>
  <c r="H767" i="4" s="1"/>
  <c r="H768" i="4" s="1"/>
  <c r="H769" i="4" s="1"/>
  <c r="H770" i="4" s="1"/>
  <c r="H771" i="4" s="1"/>
  <c r="H772" i="4" s="1"/>
  <c r="H773" i="4" s="1"/>
  <c r="H774" i="4" s="1"/>
  <c r="H775" i="4" s="1"/>
  <c r="H776" i="4" s="1"/>
  <c r="H777" i="4" s="1"/>
  <c r="H778" i="4" s="1"/>
  <c r="H779" i="4" s="1"/>
  <c r="H780" i="4" s="1"/>
  <c r="H781" i="4" s="1"/>
  <c r="H782" i="4" s="1"/>
  <c r="H783" i="4" s="1"/>
  <c r="H784" i="4" s="1"/>
  <c r="H785" i="4" s="1"/>
  <c r="H786" i="4" s="1"/>
  <c r="H787" i="4" s="1"/>
  <c r="H788" i="4" s="1"/>
  <c r="H789" i="4" s="1"/>
  <c r="H790" i="4" s="1"/>
  <c r="H791" i="4" s="1"/>
  <c r="H792" i="4" s="1"/>
  <c r="H793" i="4" s="1"/>
  <c r="H794" i="4" s="1"/>
  <c r="H795" i="4" s="1"/>
  <c r="H796" i="4" s="1"/>
  <c r="H797" i="4" s="1"/>
  <c r="H798" i="4" s="1"/>
  <c r="H799" i="4" s="1"/>
  <c r="H800" i="4" s="1"/>
  <c r="C742" i="4"/>
  <c r="C743" i="4" s="1"/>
  <c r="C744" i="4" s="1"/>
  <c r="C745" i="4" s="1"/>
  <c r="C746" i="4" s="1"/>
  <c r="C747" i="4" s="1"/>
  <c r="C748" i="4" s="1"/>
  <c r="C749" i="4" s="1"/>
  <c r="C750" i="4" s="1"/>
  <c r="C751" i="4" s="1"/>
  <c r="C752" i="4" s="1"/>
  <c r="C753" i="4" s="1"/>
  <c r="C754" i="4" s="1"/>
  <c r="C755" i="4" s="1"/>
  <c r="C756" i="4" s="1"/>
  <c r="C757" i="4" s="1"/>
  <c r="C758" i="4" s="1"/>
  <c r="C759" i="4" s="1"/>
  <c r="C760" i="4" s="1"/>
  <c r="C761" i="4" s="1"/>
  <c r="C762" i="4" s="1"/>
  <c r="C763" i="4" s="1"/>
  <c r="C764" i="4" s="1"/>
  <c r="C765" i="4" s="1"/>
  <c r="C766" i="4" s="1"/>
  <c r="C767" i="4" s="1"/>
  <c r="C768" i="4" s="1"/>
  <c r="C769" i="4" s="1"/>
  <c r="C770" i="4" s="1"/>
  <c r="C771" i="4" s="1"/>
  <c r="C772" i="4" s="1"/>
  <c r="C773" i="4" s="1"/>
  <c r="C774" i="4" s="1"/>
  <c r="C775" i="4" s="1"/>
  <c r="C776" i="4" s="1"/>
  <c r="C777" i="4" s="1"/>
  <c r="C778" i="4" s="1"/>
  <c r="C779" i="4" s="1"/>
  <c r="C780" i="4" s="1"/>
  <c r="C781" i="4" s="1"/>
  <c r="C782" i="4" s="1"/>
  <c r="C783" i="4" s="1"/>
  <c r="C784" i="4" s="1"/>
  <c r="C785" i="4" s="1"/>
  <c r="C786" i="4" s="1"/>
  <c r="C787" i="4" s="1"/>
  <c r="C788" i="4" s="1"/>
  <c r="C789" i="4" s="1"/>
  <c r="C790" i="4" s="1"/>
  <c r="C791" i="4" s="1"/>
  <c r="C792" i="4" s="1"/>
  <c r="C793" i="4" s="1"/>
  <c r="C794" i="4" s="1"/>
  <c r="C795" i="4" s="1"/>
  <c r="C796" i="4" s="1"/>
  <c r="C797" i="4" s="1"/>
  <c r="C798" i="4" s="1"/>
  <c r="C799" i="4" s="1"/>
  <c r="C800" i="4" s="1"/>
  <c r="CW739" i="4"/>
  <c r="CW738" i="4"/>
  <c r="CW737" i="4"/>
  <c r="CW736" i="4"/>
  <c r="CW735" i="4"/>
  <c r="CW734" i="4"/>
  <c r="CW733" i="4"/>
  <c r="CW732" i="4"/>
  <c r="CW731" i="4"/>
  <c r="CW730" i="4"/>
  <c r="CW729" i="4"/>
  <c r="CW728" i="4"/>
  <c r="CW727" i="4"/>
  <c r="CW726" i="4"/>
  <c r="CW725" i="4"/>
  <c r="CW724" i="4"/>
  <c r="CW723" i="4"/>
  <c r="CW722" i="4"/>
  <c r="CW721" i="4"/>
  <c r="CW720" i="4"/>
  <c r="CW719" i="4"/>
  <c r="CW718" i="4"/>
  <c r="CW717" i="4"/>
  <c r="CW716" i="4"/>
  <c r="CW715" i="4"/>
  <c r="CW714" i="4"/>
  <c r="CW713" i="4"/>
  <c r="CW712" i="4"/>
  <c r="CW711" i="4"/>
  <c r="CW710" i="4"/>
  <c r="DC709" i="4"/>
  <c r="DC710" i="4" s="1"/>
  <c r="DC711" i="4" s="1"/>
  <c r="DC712" i="4" s="1"/>
  <c r="DC713" i="4" s="1"/>
  <c r="DC714" i="4" s="1"/>
  <c r="DC715" i="4" s="1"/>
  <c r="DC716" i="4" s="1"/>
  <c r="DC717" i="4" s="1"/>
  <c r="DC718" i="4" s="1"/>
  <c r="DC719" i="4" s="1"/>
  <c r="DC720" i="4" s="1"/>
  <c r="DC721" i="4" s="1"/>
  <c r="DC722" i="4" s="1"/>
  <c r="DC723" i="4" s="1"/>
  <c r="DC724" i="4" s="1"/>
  <c r="DC725" i="4" s="1"/>
  <c r="DC726" i="4" s="1"/>
  <c r="DC727" i="4" s="1"/>
  <c r="DC728" i="4" s="1"/>
  <c r="DC729" i="4" s="1"/>
  <c r="DC730" i="4" s="1"/>
  <c r="DC731" i="4" s="1"/>
  <c r="DC732" i="4" s="1"/>
  <c r="DC733" i="4" s="1"/>
  <c r="DC734" i="4" s="1"/>
  <c r="DC735" i="4" s="1"/>
  <c r="DC736" i="4" s="1"/>
  <c r="DC737" i="4" s="1"/>
  <c r="DC738" i="4" s="1"/>
  <c r="DC739" i="4" s="1"/>
  <c r="DB709" i="4"/>
  <c r="DB710" i="4" s="1"/>
  <c r="DB711" i="4" s="1"/>
  <c r="DB712" i="4" s="1"/>
  <c r="DB713" i="4" s="1"/>
  <c r="DB714" i="4" s="1"/>
  <c r="DB715" i="4" s="1"/>
  <c r="DB716" i="4" s="1"/>
  <c r="DB717" i="4" s="1"/>
  <c r="DB718" i="4" s="1"/>
  <c r="DB719" i="4" s="1"/>
  <c r="DB720" i="4" s="1"/>
  <c r="DB721" i="4" s="1"/>
  <c r="DB722" i="4" s="1"/>
  <c r="DB723" i="4" s="1"/>
  <c r="DB724" i="4" s="1"/>
  <c r="DB725" i="4" s="1"/>
  <c r="DB726" i="4" s="1"/>
  <c r="DB727" i="4" s="1"/>
  <c r="DB728" i="4" s="1"/>
  <c r="DB729" i="4" s="1"/>
  <c r="DB730" i="4" s="1"/>
  <c r="DB731" i="4" s="1"/>
  <c r="DB732" i="4" s="1"/>
  <c r="DB733" i="4" s="1"/>
  <c r="DB734" i="4" s="1"/>
  <c r="DB735" i="4" s="1"/>
  <c r="DB736" i="4" s="1"/>
  <c r="DB737" i="4" s="1"/>
  <c r="DB738" i="4" s="1"/>
  <c r="DB739" i="4" s="1"/>
  <c r="BT18" i="7" s="1"/>
  <c r="DA709" i="4"/>
  <c r="DA710" i="4" s="1"/>
  <c r="DA711" i="4" s="1"/>
  <c r="DA712" i="4" s="1"/>
  <c r="DA713" i="4" s="1"/>
  <c r="DA714" i="4" s="1"/>
  <c r="DA715" i="4" s="1"/>
  <c r="DA716" i="4" s="1"/>
  <c r="DA717" i="4" s="1"/>
  <c r="DA718" i="4" s="1"/>
  <c r="DA719" i="4" s="1"/>
  <c r="DA720" i="4" s="1"/>
  <c r="DA721" i="4" s="1"/>
  <c r="DA722" i="4" s="1"/>
  <c r="DA723" i="4" s="1"/>
  <c r="DA724" i="4" s="1"/>
  <c r="DA725" i="4" s="1"/>
  <c r="DA726" i="4" s="1"/>
  <c r="DA727" i="4" s="1"/>
  <c r="DA728" i="4" s="1"/>
  <c r="DA729" i="4" s="1"/>
  <c r="DA730" i="4" s="1"/>
  <c r="DA731" i="4" s="1"/>
  <c r="DA732" i="4" s="1"/>
  <c r="DA733" i="4" s="1"/>
  <c r="DA734" i="4" s="1"/>
  <c r="DA735" i="4" s="1"/>
  <c r="DA736" i="4" s="1"/>
  <c r="DA737" i="4" s="1"/>
  <c r="DA738" i="4" s="1"/>
  <c r="DA739" i="4" s="1"/>
  <c r="BS18" i="7" s="1"/>
  <c r="CZ709" i="4"/>
  <c r="CZ710" i="4" s="1"/>
  <c r="CZ711" i="4" s="1"/>
  <c r="CZ712" i="4" s="1"/>
  <c r="CZ713" i="4" s="1"/>
  <c r="CZ714" i="4" s="1"/>
  <c r="CZ715" i="4" s="1"/>
  <c r="CZ716" i="4" s="1"/>
  <c r="CZ717" i="4" s="1"/>
  <c r="CZ718" i="4" s="1"/>
  <c r="CZ719" i="4" s="1"/>
  <c r="CZ720" i="4" s="1"/>
  <c r="CZ721" i="4" s="1"/>
  <c r="CZ722" i="4" s="1"/>
  <c r="CZ723" i="4" s="1"/>
  <c r="CZ724" i="4" s="1"/>
  <c r="CZ725" i="4" s="1"/>
  <c r="CZ726" i="4" s="1"/>
  <c r="CZ727" i="4" s="1"/>
  <c r="CZ728" i="4" s="1"/>
  <c r="CZ729" i="4" s="1"/>
  <c r="CZ730" i="4" s="1"/>
  <c r="CZ731" i="4" s="1"/>
  <c r="CZ732" i="4" s="1"/>
  <c r="CZ733" i="4" s="1"/>
  <c r="CZ734" i="4" s="1"/>
  <c r="CZ735" i="4" s="1"/>
  <c r="CZ736" i="4" s="1"/>
  <c r="CZ737" i="4" s="1"/>
  <c r="CZ738" i="4" s="1"/>
  <c r="CZ739" i="4" s="1"/>
  <c r="BR18" i="7" s="1"/>
  <c r="CY709" i="4"/>
  <c r="CY710" i="4" s="1"/>
  <c r="CY711" i="4" s="1"/>
  <c r="CY712" i="4" s="1"/>
  <c r="CY713" i="4" s="1"/>
  <c r="CY714" i="4" s="1"/>
  <c r="CY715" i="4" s="1"/>
  <c r="CY716" i="4" s="1"/>
  <c r="CY717" i="4" s="1"/>
  <c r="CY718" i="4" s="1"/>
  <c r="CY719" i="4" s="1"/>
  <c r="CY720" i="4" s="1"/>
  <c r="CY721" i="4" s="1"/>
  <c r="CY722" i="4" s="1"/>
  <c r="CY723" i="4" s="1"/>
  <c r="CY724" i="4" s="1"/>
  <c r="CY725" i="4" s="1"/>
  <c r="CY726" i="4" s="1"/>
  <c r="CY727" i="4" s="1"/>
  <c r="CY728" i="4" s="1"/>
  <c r="CY729" i="4" s="1"/>
  <c r="CY730" i="4" s="1"/>
  <c r="CY731" i="4" s="1"/>
  <c r="CY732" i="4" s="1"/>
  <c r="CY733" i="4" s="1"/>
  <c r="CY734" i="4" s="1"/>
  <c r="CY735" i="4" s="1"/>
  <c r="CY736" i="4" s="1"/>
  <c r="CY737" i="4" s="1"/>
  <c r="CY738" i="4" s="1"/>
  <c r="CY739" i="4" s="1"/>
  <c r="BQ18" i="7" s="1"/>
  <c r="CX709" i="4"/>
  <c r="CX710" i="4" s="1"/>
  <c r="CX711" i="4" s="1"/>
  <c r="CX712" i="4" s="1"/>
  <c r="CX713" i="4" s="1"/>
  <c r="CX714" i="4" s="1"/>
  <c r="CX715" i="4" s="1"/>
  <c r="CX716" i="4" s="1"/>
  <c r="CX717" i="4" s="1"/>
  <c r="CX718" i="4" s="1"/>
  <c r="CX719" i="4" s="1"/>
  <c r="CX720" i="4" s="1"/>
  <c r="CX721" i="4" s="1"/>
  <c r="CX722" i="4" s="1"/>
  <c r="CX723" i="4" s="1"/>
  <c r="CX724" i="4" s="1"/>
  <c r="CX725" i="4" s="1"/>
  <c r="CX726" i="4" s="1"/>
  <c r="CX727" i="4" s="1"/>
  <c r="CX728" i="4" s="1"/>
  <c r="CX729" i="4" s="1"/>
  <c r="CX730" i="4" s="1"/>
  <c r="CX731" i="4" s="1"/>
  <c r="CX732" i="4" s="1"/>
  <c r="CX733" i="4" s="1"/>
  <c r="CX734" i="4" s="1"/>
  <c r="CX735" i="4" s="1"/>
  <c r="CX736" i="4" s="1"/>
  <c r="CX737" i="4" s="1"/>
  <c r="CX738" i="4" s="1"/>
  <c r="CX739" i="4" s="1"/>
  <c r="P39" i="7" s="1"/>
  <c r="CW709" i="4"/>
  <c r="CW708" i="4"/>
  <c r="CW707" i="4"/>
  <c r="CW706" i="4"/>
  <c r="CW705" i="4"/>
  <c r="CW704" i="4"/>
  <c r="CW703" i="4"/>
  <c r="CW702" i="4"/>
  <c r="CW701" i="4"/>
  <c r="CW700" i="4"/>
  <c r="CW699" i="4"/>
  <c r="CW698" i="4"/>
  <c r="CW697" i="4"/>
  <c r="CW696" i="4"/>
  <c r="CW695" i="4"/>
  <c r="CW694" i="4"/>
  <c r="CW693" i="4"/>
  <c r="CW692" i="4"/>
  <c r="CW691" i="4"/>
  <c r="CW690" i="4"/>
  <c r="CW689" i="4"/>
  <c r="CW688" i="4"/>
  <c r="CW687" i="4"/>
  <c r="CW686" i="4"/>
  <c r="CW685" i="4"/>
  <c r="CW684" i="4"/>
  <c r="CW683" i="4"/>
  <c r="CW682" i="4"/>
  <c r="CW681" i="4"/>
  <c r="CW680" i="4"/>
  <c r="DC679" i="4"/>
  <c r="DC680" i="4" s="1"/>
  <c r="DC681" i="4" s="1"/>
  <c r="DC682" i="4" s="1"/>
  <c r="DC683" i="4" s="1"/>
  <c r="DC684" i="4" s="1"/>
  <c r="DC685" i="4" s="1"/>
  <c r="DC686" i="4" s="1"/>
  <c r="DC687" i="4" s="1"/>
  <c r="DC688" i="4" s="1"/>
  <c r="DC689" i="4" s="1"/>
  <c r="DC690" i="4" s="1"/>
  <c r="DC691" i="4" s="1"/>
  <c r="DC692" i="4" s="1"/>
  <c r="DC693" i="4" s="1"/>
  <c r="DC694" i="4" s="1"/>
  <c r="DC695" i="4" s="1"/>
  <c r="DC696" i="4" s="1"/>
  <c r="DC697" i="4" s="1"/>
  <c r="DC698" i="4" s="1"/>
  <c r="DC699" i="4" s="1"/>
  <c r="DC700" i="4" s="1"/>
  <c r="DC701" i="4" s="1"/>
  <c r="DC702" i="4" s="1"/>
  <c r="DC703" i="4" s="1"/>
  <c r="DC704" i="4" s="1"/>
  <c r="DC705" i="4" s="1"/>
  <c r="DC706" i="4" s="1"/>
  <c r="DC707" i="4" s="1"/>
  <c r="DC708" i="4" s="1"/>
  <c r="DB679" i="4"/>
  <c r="DB680" i="4" s="1"/>
  <c r="DB681" i="4" s="1"/>
  <c r="DB682" i="4" s="1"/>
  <c r="DB683" i="4" s="1"/>
  <c r="DB684" i="4" s="1"/>
  <c r="DB685" i="4" s="1"/>
  <c r="DB686" i="4" s="1"/>
  <c r="DB687" i="4" s="1"/>
  <c r="DB688" i="4" s="1"/>
  <c r="DB689" i="4" s="1"/>
  <c r="DB690" i="4" s="1"/>
  <c r="DB691" i="4" s="1"/>
  <c r="DB692" i="4" s="1"/>
  <c r="DB693" i="4" s="1"/>
  <c r="DB694" i="4" s="1"/>
  <c r="DB695" i="4" s="1"/>
  <c r="DB696" i="4" s="1"/>
  <c r="DB697" i="4" s="1"/>
  <c r="DB698" i="4" s="1"/>
  <c r="DB699" i="4" s="1"/>
  <c r="DB700" i="4" s="1"/>
  <c r="DB701" i="4" s="1"/>
  <c r="DB702" i="4" s="1"/>
  <c r="DB703" i="4" s="1"/>
  <c r="DB704" i="4" s="1"/>
  <c r="DB705" i="4" s="1"/>
  <c r="DB706" i="4" s="1"/>
  <c r="DB707" i="4" s="1"/>
  <c r="DB708" i="4" s="1"/>
  <c r="BN18" i="7" s="1"/>
  <c r="DA679" i="4"/>
  <c r="DA680" i="4" s="1"/>
  <c r="DA681" i="4" s="1"/>
  <c r="DA682" i="4" s="1"/>
  <c r="DA683" i="4" s="1"/>
  <c r="DA684" i="4" s="1"/>
  <c r="DA685" i="4" s="1"/>
  <c r="DA686" i="4" s="1"/>
  <c r="DA687" i="4" s="1"/>
  <c r="DA688" i="4" s="1"/>
  <c r="DA689" i="4" s="1"/>
  <c r="DA690" i="4" s="1"/>
  <c r="DA691" i="4" s="1"/>
  <c r="DA692" i="4" s="1"/>
  <c r="DA693" i="4" s="1"/>
  <c r="DA694" i="4" s="1"/>
  <c r="DA695" i="4" s="1"/>
  <c r="DA696" i="4" s="1"/>
  <c r="DA697" i="4" s="1"/>
  <c r="DA698" i="4" s="1"/>
  <c r="DA699" i="4" s="1"/>
  <c r="DA700" i="4" s="1"/>
  <c r="DA701" i="4" s="1"/>
  <c r="DA702" i="4" s="1"/>
  <c r="DA703" i="4" s="1"/>
  <c r="DA704" i="4" s="1"/>
  <c r="DA705" i="4" s="1"/>
  <c r="DA706" i="4" s="1"/>
  <c r="DA707" i="4" s="1"/>
  <c r="DA708" i="4" s="1"/>
  <c r="BM18" i="7" s="1"/>
  <c r="CZ679" i="4"/>
  <c r="CZ680" i="4" s="1"/>
  <c r="CZ681" i="4" s="1"/>
  <c r="CZ682" i="4" s="1"/>
  <c r="CZ683" i="4" s="1"/>
  <c r="CZ684" i="4" s="1"/>
  <c r="CZ685" i="4" s="1"/>
  <c r="CZ686" i="4" s="1"/>
  <c r="CZ687" i="4" s="1"/>
  <c r="CZ688" i="4" s="1"/>
  <c r="CZ689" i="4" s="1"/>
  <c r="CZ690" i="4" s="1"/>
  <c r="CZ691" i="4" s="1"/>
  <c r="CZ692" i="4" s="1"/>
  <c r="CZ693" i="4" s="1"/>
  <c r="CZ694" i="4" s="1"/>
  <c r="CZ695" i="4" s="1"/>
  <c r="CZ696" i="4" s="1"/>
  <c r="CZ697" i="4" s="1"/>
  <c r="CZ698" i="4" s="1"/>
  <c r="CZ699" i="4" s="1"/>
  <c r="CZ700" i="4" s="1"/>
  <c r="CZ701" i="4" s="1"/>
  <c r="CZ702" i="4" s="1"/>
  <c r="CZ703" i="4" s="1"/>
  <c r="CZ704" i="4" s="1"/>
  <c r="CZ705" i="4" s="1"/>
  <c r="CZ706" i="4" s="1"/>
  <c r="CZ707" i="4" s="1"/>
  <c r="CZ708" i="4" s="1"/>
  <c r="BL18" i="7" s="1"/>
  <c r="CY679" i="4"/>
  <c r="CY680" i="4" s="1"/>
  <c r="CY681" i="4" s="1"/>
  <c r="CY682" i="4" s="1"/>
  <c r="CY683" i="4" s="1"/>
  <c r="CY684" i="4" s="1"/>
  <c r="CY685" i="4" s="1"/>
  <c r="CY686" i="4" s="1"/>
  <c r="CY687" i="4" s="1"/>
  <c r="CY688" i="4" s="1"/>
  <c r="CY689" i="4" s="1"/>
  <c r="CY690" i="4" s="1"/>
  <c r="CY691" i="4" s="1"/>
  <c r="CY692" i="4" s="1"/>
  <c r="CY693" i="4" s="1"/>
  <c r="CY694" i="4" s="1"/>
  <c r="CY695" i="4" s="1"/>
  <c r="CY696" i="4" s="1"/>
  <c r="CY697" i="4" s="1"/>
  <c r="CY698" i="4" s="1"/>
  <c r="CY699" i="4" s="1"/>
  <c r="CY700" i="4" s="1"/>
  <c r="CY701" i="4" s="1"/>
  <c r="CY702" i="4" s="1"/>
  <c r="CY703" i="4" s="1"/>
  <c r="CY704" i="4" s="1"/>
  <c r="CY705" i="4" s="1"/>
  <c r="CY706" i="4" s="1"/>
  <c r="CY707" i="4" s="1"/>
  <c r="CY708" i="4" s="1"/>
  <c r="BK18" i="7" s="1"/>
  <c r="CX679" i="4"/>
  <c r="CX680" i="4" s="1"/>
  <c r="CX681" i="4" s="1"/>
  <c r="CX682" i="4" s="1"/>
  <c r="CX683" i="4" s="1"/>
  <c r="CX684" i="4" s="1"/>
  <c r="CX685" i="4" s="1"/>
  <c r="CX686" i="4" s="1"/>
  <c r="CX687" i="4" s="1"/>
  <c r="CX688" i="4" s="1"/>
  <c r="CX689" i="4" s="1"/>
  <c r="CX690" i="4" s="1"/>
  <c r="CX691" i="4" s="1"/>
  <c r="CX692" i="4" s="1"/>
  <c r="CX693" i="4" s="1"/>
  <c r="CX694" i="4" s="1"/>
  <c r="CX695" i="4" s="1"/>
  <c r="CX696" i="4" s="1"/>
  <c r="CX697" i="4" s="1"/>
  <c r="CX698" i="4" s="1"/>
  <c r="CX699" i="4" s="1"/>
  <c r="CX700" i="4" s="1"/>
  <c r="CX701" i="4" s="1"/>
  <c r="CX702" i="4" s="1"/>
  <c r="CX703" i="4" s="1"/>
  <c r="CX704" i="4" s="1"/>
  <c r="CX705" i="4" s="1"/>
  <c r="CX706" i="4" s="1"/>
  <c r="CX707" i="4" s="1"/>
  <c r="CX708" i="4" s="1"/>
  <c r="O39" i="7" s="1"/>
  <c r="CW679" i="4"/>
  <c r="CW678" i="4"/>
  <c r="CW677" i="4"/>
  <c r="CW676" i="4"/>
  <c r="CW675" i="4"/>
  <c r="CW674" i="4"/>
  <c r="CW673" i="4"/>
  <c r="CW672" i="4"/>
  <c r="CW671" i="4"/>
  <c r="CW670" i="4"/>
  <c r="CW669" i="4"/>
  <c r="CW668" i="4"/>
  <c r="CW667" i="4"/>
  <c r="CW666" i="4"/>
  <c r="CW665" i="4"/>
  <c r="CW664" i="4"/>
  <c r="CW663" i="4"/>
  <c r="CW662" i="4"/>
  <c r="CW661" i="4"/>
  <c r="CW660" i="4"/>
  <c r="CW659" i="4"/>
  <c r="CW658" i="4"/>
  <c r="CW657" i="4"/>
  <c r="CW656" i="4"/>
  <c r="CW655" i="4"/>
  <c r="CW654" i="4"/>
  <c r="CW653" i="4"/>
  <c r="CW652" i="4"/>
  <c r="CW651" i="4"/>
  <c r="CW650" i="4"/>
  <c r="CW649" i="4"/>
  <c r="DC648" i="4"/>
  <c r="DC649" i="4" s="1"/>
  <c r="DC650" i="4" s="1"/>
  <c r="DC651" i="4" s="1"/>
  <c r="DC652" i="4" s="1"/>
  <c r="DC653" i="4" s="1"/>
  <c r="DC654" i="4" s="1"/>
  <c r="DC655" i="4" s="1"/>
  <c r="DC656" i="4" s="1"/>
  <c r="DC657" i="4" s="1"/>
  <c r="DC658" i="4" s="1"/>
  <c r="DC659" i="4" s="1"/>
  <c r="DC660" i="4" s="1"/>
  <c r="DC661" i="4" s="1"/>
  <c r="DC662" i="4" s="1"/>
  <c r="DC663" i="4" s="1"/>
  <c r="DC664" i="4" s="1"/>
  <c r="DC665" i="4" s="1"/>
  <c r="DC666" i="4" s="1"/>
  <c r="DC667" i="4" s="1"/>
  <c r="DC668" i="4" s="1"/>
  <c r="DC669" i="4" s="1"/>
  <c r="DC670" i="4" s="1"/>
  <c r="DC671" i="4" s="1"/>
  <c r="DC672" i="4" s="1"/>
  <c r="DC673" i="4" s="1"/>
  <c r="DC674" i="4" s="1"/>
  <c r="DC675" i="4" s="1"/>
  <c r="DC676" i="4" s="1"/>
  <c r="DC677" i="4" s="1"/>
  <c r="DC678" i="4" s="1"/>
  <c r="DB648" i="4"/>
  <c r="DB649" i="4" s="1"/>
  <c r="DB650" i="4" s="1"/>
  <c r="DB651" i="4" s="1"/>
  <c r="DB652" i="4" s="1"/>
  <c r="DB653" i="4" s="1"/>
  <c r="DB654" i="4" s="1"/>
  <c r="DB655" i="4" s="1"/>
  <c r="DB656" i="4" s="1"/>
  <c r="DB657" i="4" s="1"/>
  <c r="DB658" i="4" s="1"/>
  <c r="DB659" i="4" s="1"/>
  <c r="DB660" i="4" s="1"/>
  <c r="DB661" i="4" s="1"/>
  <c r="DB662" i="4" s="1"/>
  <c r="DB663" i="4" s="1"/>
  <c r="DB664" i="4" s="1"/>
  <c r="DB665" i="4" s="1"/>
  <c r="DB666" i="4" s="1"/>
  <c r="DB667" i="4" s="1"/>
  <c r="DB668" i="4" s="1"/>
  <c r="DB669" i="4" s="1"/>
  <c r="DB670" i="4" s="1"/>
  <c r="DB671" i="4" s="1"/>
  <c r="DB672" i="4" s="1"/>
  <c r="DB673" i="4" s="1"/>
  <c r="DB674" i="4" s="1"/>
  <c r="DB675" i="4" s="1"/>
  <c r="DB676" i="4" s="1"/>
  <c r="DB677" i="4" s="1"/>
  <c r="DB678" i="4" s="1"/>
  <c r="BH18" i="7" s="1"/>
  <c r="DA648" i="4"/>
  <c r="DA649" i="4" s="1"/>
  <c r="DA650" i="4" s="1"/>
  <c r="DA651" i="4" s="1"/>
  <c r="DA652" i="4" s="1"/>
  <c r="DA653" i="4" s="1"/>
  <c r="DA654" i="4" s="1"/>
  <c r="DA655" i="4" s="1"/>
  <c r="DA656" i="4" s="1"/>
  <c r="DA657" i="4" s="1"/>
  <c r="DA658" i="4" s="1"/>
  <c r="DA659" i="4" s="1"/>
  <c r="DA660" i="4" s="1"/>
  <c r="DA661" i="4" s="1"/>
  <c r="DA662" i="4" s="1"/>
  <c r="DA663" i="4" s="1"/>
  <c r="DA664" i="4" s="1"/>
  <c r="DA665" i="4" s="1"/>
  <c r="DA666" i="4" s="1"/>
  <c r="DA667" i="4" s="1"/>
  <c r="DA668" i="4" s="1"/>
  <c r="DA669" i="4" s="1"/>
  <c r="DA670" i="4" s="1"/>
  <c r="DA671" i="4" s="1"/>
  <c r="DA672" i="4" s="1"/>
  <c r="DA673" i="4" s="1"/>
  <c r="DA674" i="4" s="1"/>
  <c r="DA675" i="4" s="1"/>
  <c r="DA676" i="4" s="1"/>
  <c r="DA677" i="4" s="1"/>
  <c r="DA678" i="4" s="1"/>
  <c r="BG18" i="7" s="1"/>
  <c r="CZ648" i="4"/>
  <c r="CZ649" i="4" s="1"/>
  <c r="CZ650" i="4" s="1"/>
  <c r="CZ651" i="4" s="1"/>
  <c r="CZ652" i="4" s="1"/>
  <c r="CZ653" i="4" s="1"/>
  <c r="CZ654" i="4" s="1"/>
  <c r="CZ655" i="4" s="1"/>
  <c r="CZ656" i="4" s="1"/>
  <c r="CZ657" i="4" s="1"/>
  <c r="CZ658" i="4" s="1"/>
  <c r="CZ659" i="4" s="1"/>
  <c r="CZ660" i="4" s="1"/>
  <c r="CZ661" i="4" s="1"/>
  <c r="CZ662" i="4" s="1"/>
  <c r="CZ663" i="4" s="1"/>
  <c r="CZ664" i="4" s="1"/>
  <c r="CZ665" i="4" s="1"/>
  <c r="CZ666" i="4" s="1"/>
  <c r="CZ667" i="4" s="1"/>
  <c r="CZ668" i="4" s="1"/>
  <c r="CZ669" i="4" s="1"/>
  <c r="CZ670" i="4" s="1"/>
  <c r="CZ671" i="4" s="1"/>
  <c r="CZ672" i="4" s="1"/>
  <c r="CZ673" i="4" s="1"/>
  <c r="CZ674" i="4" s="1"/>
  <c r="CZ675" i="4" s="1"/>
  <c r="CZ676" i="4" s="1"/>
  <c r="CZ677" i="4" s="1"/>
  <c r="CZ678" i="4" s="1"/>
  <c r="BF18" i="7" s="1"/>
  <c r="CY648" i="4"/>
  <c r="CY649" i="4" s="1"/>
  <c r="CY650" i="4" s="1"/>
  <c r="CY651" i="4" s="1"/>
  <c r="CY652" i="4" s="1"/>
  <c r="CY653" i="4" s="1"/>
  <c r="CY654" i="4" s="1"/>
  <c r="CY655" i="4" s="1"/>
  <c r="CY656" i="4" s="1"/>
  <c r="CY657" i="4" s="1"/>
  <c r="CY658" i="4" s="1"/>
  <c r="CY659" i="4" s="1"/>
  <c r="CY660" i="4" s="1"/>
  <c r="CY661" i="4" s="1"/>
  <c r="CY662" i="4" s="1"/>
  <c r="CY663" i="4" s="1"/>
  <c r="CY664" i="4" s="1"/>
  <c r="CY665" i="4" s="1"/>
  <c r="CY666" i="4" s="1"/>
  <c r="CY667" i="4" s="1"/>
  <c r="CY668" i="4" s="1"/>
  <c r="CY669" i="4" s="1"/>
  <c r="CY670" i="4" s="1"/>
  <c r="CY671" i="4" s="1"/>
  <c r="CY672" i="4" s="1"/>
  <c r="CY673" i="4" s="1"/>
  <c r="CY674" i="4" s="1"/>
  <c r="CY675" i="4" s="1"/>
  <c r="CY676" i="4" s="1"/>
  <c r="CY677" i="4" s="1"/>
  <c r="CY678" i="4" s="1"/>
  <c r="BE18" i="7" s="1"/>
  <c r="CX648" i="4"/>
  <c r="CX649" i="4" s="1"/>
  <c r="CX650" i="4" s="1"/>
  <c r="CX651" i="4" s="1"/>
  <c r="CX652" i="4" s="1"/>
  <c r="CX653" i="4" s="1"/>
  <c r="CX654" i="4" s="1"/>
  <c r="CX655" i="4" s="1"/>
  <c r="CX656" i="4" s="1"/>
  <c r="CX657" i="4" s="1"/>
  <c r="CX658" i="4" s="1"/>
  <c r="CX659" i="4" s="1"/>
  <c r="CX660" i="4" s="1"/>
  <c r="CX661" i="4" s="1"/>
  <c r="CX662" i="4" s="1"/>
  <c r="CX663" i="4" s="1"/>
  <c r="CX664" i="4" s="1"/>
  <c r="CX665" i="4" s="1"/>
  <c r="CX666" i="4" s="1"/>
  <c r="CX667" i="4" s="1"/>
  <c r="CX668" i="4" s="1"/>
  <c r="CX669" i="4" s="1"/>
  <c r="CX670" i="4" s="1"/>
  <c r="CX671" i="4" s="1"/>
  <c r="CX672" i="4" s="1"/>
  <c r="CX673" i="4" s="1"/>
  <c r="CX674" i="4" s="1"/>
  <c r="CX675" i="4" s="1"/>
  <c r="CX676" i="4" s="1"/>
  <c r="CX677" i="4" s="1"/>
  <c r="CX678" i="4" s="1"/>
  <c r="M39" i="7" s="1"/>
  <c r="CW648" i="4"/>
  <c r="CW647" i="4"/>
  <c r="CW646" i="4"/>
  <c r="CW645" i="4"/>
  <c r="CW644" i="4"/>
  <c r="CW643" i="4"/>
  <c r="CW642" i="4"/>
  <c r="CW641" i="4"/>
  <c r="CW640" i="4"/>
  <c r="CW639" i="4"/>
  <c r="CW638" i="4"/>
  <c r="CW637" i="4"/>
  <c r="CW636" i="4"/>
  <c r="CW635" i="4"/>
  <c r="CW634" i="4"/>
  <c r="CW633" i="4"/>
  <c r="CW632" i="4"/>
  <c r="CW631" i="4"/>
  <c r="CW630" i="4"/>
  <c r="CW629" i="4"/>
  <c r="CW628" i="4"/>
  <c r="CW627" i="4"/>
  <c r="CW626" i="4"/>
  <c r="CW625" i="4"/>
  <c r="CW624" i="4"/>
  <c r="CW623" i="4"/>
  <c r="CW622" i="4"/>
  <c r="CW621" i="4"/>
  <c r="CW620" i="4"/>
  <c r="CW619" i="4"/>
  <c r="DC618" i="4"/>
  <c r="DC619" i="4" s="1"/>
  <c r="DC620" i="4" s="1"/>
  <c r="DC621" i="4" s="1"/>
  <c r="DC622" i="4" s="1"/>
  <c r="DC623" i="4" s="1"/>
  <c r="DC624" i="4" s="1"/>
  <c r="DC625" i="4" s="1"/>
  <c r="DC626" i="4" s="1"/>
  <c r="DC627" i="4" s="1"/>
  <c r="DC628" i="4" s="1"/>
  <c r="DC629" i="4" s="1"/>
  <c r="DC630" i="4" s="1"/>
  <c r="DC631" i="4" s="1"/>
  <c r="DC632" i="4" s="1"/>
  <c r="DC633" i="4" s="1"/>
  <c r="DC634" i="4" s="1"/>
  <c r="DC635" i="4" s="1"/>
  <c r="DC636" i="4" s="1"/>
  <c r="DC637" i="4" s="1"/>
  <c r="DC638" i="4" s="1"/>
  <c r="DC639" i="4" s="1"/>
  <c r="DC640" i="4" s="1"/>
  <c r="DC641" i="4" s="1"/>
  <c r="DC642" i="4" s="1"/>
  <c r="DC643" i="4" s="1"/>
  <c r="DC644" i="4" s="1"/>
  <c r="DC645" i="4" s="1"/>
  <c r="DC646" i="4" s="1"/>
  <c r="DC647" i="4" s="1"/>
  <c r="DB618" i="4"/>
  <c r="DB619" i="4" s="1"/>
  <c r="DB620" i="4" s="1"/>
  <c r="DB621" i="4" s="1"/>
  <c r="DB622" i="4" s="1"/>
  <c r="DB623" i="4" s="1"/>
  <c r="DB624" i="4" s="1"/>
  <c r="DB625" i="4" s="1"/>
  <c r="DB626" i="4" s="1"/>
  <c r="DB627" i="4" s="1"/>
  <c r="DB628" i="4" s="1"/>
  <c r="DB629" i="4" s="1"/>
  <c r="DB630" i="4" s="1"/>
  <c r="DB631" i="4" s="1"/>
  <c r="DB632" i="4" s="1"/>
  <c r="DB633" i="4" s="1"/>
  <c r="DB634" i="4" s="1"/>
  <c r="DB635" i="4" s="1"/>
  <c r="DB636" i="4" s="1"/>
  <c r="DB637" i="4" s="1"/>
  <c r="DB638" i="4" s="1"/>
  <c r="DB639" i="4" s="1"/>
  <c r="DB640" i="4" s="1"/>
  <c r="DB641" i="4" s="1"/>
  <c r="DB642" i="4" s="1"/>
  <c r="DB643" i="4" s="1"/>
  <c r="DB644" i="4" s="1"/>
  <c r="DB645" i="4" s="1"/>
  <c r="DB646" i="4" s="1"/>
  <c r="DB647" i="4" s="1"/>
  <c r="BB18" i="7" s="1"/>
  <c r="DA618" i="4"/>
  <c r="DA619" i="4" s="1"/>
  <c r="DA620" i="4" s="1"/>
  <c r="DA621" i="4" s="1"/>
  <c r="DA622" i="4" s="1"/>
  <c r="DA623" i="4" s="1"/>
  <c r="DA624" i="4" s="1"/>
  <c r="DA625" i="4" s="1"/>
  <c r="DA626" i="4" s="1"/>
  <c r="DA627" i="4" s="1"/>
  <c r="DA628" i="4" s="1"/>
  <c r="DA629" i="4" s="1"/>
  <c r="DA630" i="4" s="1"/>
  <c r="DA631" i="4" s="1"/>
  <c r="DA632" i="4" s="1"/>
  <c r="DA633" i="4" s="1"/>
  <c r="DA634" i="4" s="1"/>
  <c r="DA635" i="4" s="1"/>
  <c r="DA636" i="4" s="1"/>
  <c r="DA637" i="4" s="1"/>
  <c r="DA638" i="4" s="1"/>
  <c r="DA639" i="4" s="1"/>
  <c r="DA640" i="4" s="1"/>
  <c r="DA641" i="4" s="1"/>
  <c r="DA642" i="4" s="1"/>
  <c r="DA643" i="4" s="1"/>
  <c r="DA644" i="4" s="1"/>
  <c r="DA645" i="4" s="1"/>
  <c r="DA646" i="4" s="1"/>
  <c r="DA647" i="4" s="1"/>
  <c r="BA18" i="7" s="1"/>
  <c r="CZ618" i="4"/>
  <c r="CZ619" i="4" s="1"/>
  <c r="CZ620" i="4" s="1"/>
  <c r="CZ621" i="4" s="1"/>
  <c r="CZ622" i="4" s="1"/>
  <c r="CZ623" i="4" s="1"/>
  <c r="CZ624" i="4" s="1"/>
  <c r="CZ625" i="4" s="1"/>
  <c r="CZ626" i="4" s="1"/>
  <c r="CZ627" i="4" s="1"/>
  <c r="CZ628" i="4" s="1"/>
  <c r="CZ629" i="4" s="1"/>
  <c r="CZ630" i="4" s="1"/>
  <c r="CZ631" i="4" s="1"/>
  <c r="CZ632" i="4" s="1"/>
  <c r="CZ633" i="4" s="1"/>
  <c r="CZ634" i="4" s="1"/>
  <c r="CZ635" i="4" s="1"/>
  <c r="CZ636" i="4" s="1"/>
  <c r="CZ637" i="4" s="1"/>
  <c r="CZ638" i="4" s="1"/>
  <c r="CZ639" i="4" s="1"/>
  <c r="CZ640" i="4" s="1"/>
  <c r="CZ641" i="4" s="1"/>
  <c r="CZ642" i="4" s="1"/>
  <c r="CZ643" i="4" s="1"/>
  <c r="CZ644" i="4" s="1"/>
  <c r="CZ645" i="4" s="1"/>
  <c r="CZ646" i="4" s="1"/>
  <c r="CZ647" i="4" s="1"/>
  <c r="AZ18" i="7" s="1"/>
  <c r="CY618" i="4"/>
  <c r="CY619" i="4" s="1"/>
  <c r="CY620" i="4" s="1"/>
  <c r="CY621" i="4" s="1"/>
  <c r="CY622" i="4" s="1"/>
  <c r="CY623" i="4" s="1"/>
  <c r="CY624" i="4" s="1"/>
  <c r="CY625" i="4" s="1"/>
  <c r="CY626" i="4" s="1"/>
  <c r="CY627" i="4" s="1"/>
  <c r="CY628" i="4" s="1"/>
  <c r="CY629" i="4" s="1"/>
  <c r="CY630" i="4" s="1"/>
  <c r="CY631" i="4" s="1"/>
  <c r="CY632" i="4" s="1"/>
  <c r="CY633" i="4" s="1"/>
  <c r="CY634" i="4" s="1"/>
  <c r="CY635" i="4" s="1"/>
  <c r="CY636" i="4" s="1"/>
  <c r="CY637" i="4" s="1"/>
  <c r="CY638" i="4" s="1"/>
  <c r="CY639" i="4" s="1"/>
  <c r="CY640" i="4" s="1"/>
  <c r="CY641" i="4" s="1"/>
  <c r="CY642" i="4" s="1"/>
  <c r="CY643" i="4" s="1"/>
  <c r="CY644" i="4" s="1"/>
  <c r="CY645" i="4" s="1"/>
  <c r="CY646" i="4" s="1"/>
  <c r="CY647" i="4" s="1"/>
  <c r="AY18" i="7" s="1"/>
  <c r="CX618" i="4"/>
  <c r="CX619" i="4" s="1"/>
  <c r="CX620" i="4" s="1"/>
  <c r="CX621" i="4" s="1"/>
  <c r="CX622" i="4" s="1"/>
  <c r="CX623" i="4" s="1"/>
  <c r="CX624" i="4" s="1"/>
  <c r="CX625" i="4" s="1"/>
  <c r="CX626" i="4" s="1"/>
  <c r="CX627" i="4" s="1"/>
  <c r="CX628" i="4" s="1"/>
  <c r="CX629" i="4" s="1"/>
  <c r="CX630" i="4" s="1"/>
  <c r="CX631" i="4" s="1"/>
  <c r="CX632" i="4" s="1"/>
  <c r="CX633" i="4" s="1"/>
  <c r="CX634" i="4" s="1"/>
  <c r="CX635" i="4" s="1"/>
  <c r="CX636" i="4" s="1"/>
  <c r="CX637" i="4" s="1"/>
  <c r="CX638" i="4" s="1"/>
  <c r="CX639" i="4" s="1"/>
  <c r="CX640" i="4" s="1"/>
  <c r="CX641" i="4" s="1"/>
  <c r="CX642" i="4" s="1"/>
  <c r="CX643" i="4" s="1"/>
  <c r="CX644" i="4" s="1"/>
  <c r="CX645" i="4" s="1"/>
  <c r="CX646" i="4" s="1"/>
  <c r="CX647" i="4" s="1"/>
  <c r="L39" i="7" s="1"/>
  <c r="CW618" i="4"/>
  <c r="CW617" i="4"/>
  <c r="CW616" i="4"/>
  <c r="CW615" i="4"/>
  <c r="CW614" i="4"/>
  <c r="CW613" i="4"/>
  <c r="CW612" i="4"/>
  <c r="CW611" i="4"/>
  <c r="CW610" i="4"/>
  <c r="CW609" i="4"/>
  <c r="CW608" i="4"/>
  <c r="CW607" i="4"/>
  <c r="CW606" i="4"/>
  <c r="CW605" i="4"/>
  <c r="CW604" i="4"/>
  <c r="CW603" i="4"/>
  <c r="CW602" i="4"/>
  <c r="CW601" i="4"/>
  <c r="CW600" i="4"/>
  <c r="CW599" i="4"/>
  <c r="CW598" i="4"/>
  <c r="CW597" i="4"/>
  <c r="CW596" i="4"/>
  <c r="CW595" i="4"/>
  <c r="CW594" i="4"/>
  <c r="CW593" i="4"/>
  <c r="CW592" i="4"/>
  <c r="CW591" i="4"/>
  <c r="CW590" i="4"/>
  <c r="CW589" i="4"/>
  <c r="CW588" i="4"/>
  <c r="DC587" i="4"/>
  <c r="DC588" i="4" s="1"/>
  <c r="DC589" i="4" s="1"/>
  <c r="DC590" i="4" s="1"/>
  <c r="DC591" i="4" s="1"/>
  <c r="DC592" i="4" s="1"/>
  <c r="DC593" i="4" s="1"/>
  <c r="DC594" i="4" s="1"/>
  <c r="DC595" i="4" s="1"/>
  <c r="DC596" i="4" s="1"/>
  <c r="DC597" i="4" s="1"/>
  <c r="DC598" i="4" s="1"/>
  <c r="DC599" i="4" s="1"/>
  <c r="DC600" i="4" s="1"/>
  <c r="DC601" i="4" s="1"/>
  <c r="DC602" i="4" s="1"/>
  <c r="DC603" i="4" s="1"/>
  <c r="DC604" i="4" s="1"/>
  <c r="DC605" i="4" s="1"/>
  <c r="DC606" i="4" s="1"/>
  <c r="DC607" i="4" s="1"/>
  <c r="DC608" i="4" s="1"/>
  <c r="DC609" i="4" s="1"/>
  <c r="DC610" i="4" s="1"/>
  <c r="DC611" i="4" s="1"/>
  <c r="DC612" i="4" s="1"/>
  <c r="DC613" i="4" s="1"/>
  <c r="DC614" i="4" s="1"/>
  <c r="DC615" i="4" s="1"/>
  <c r="DC616" i="4" s="1"/>
  <c r="DC617" i="4" s="1"/>
  <c r="DB587" i="4"/>
  <c r="DB588" i="4" s="1"/>
  <c r="DB589" i="4" s="1"/>
  <c r="DB590" i="4" s="1"/>
  <c r="DB591" i="4" s="1"/>
  <c r="DB592" i="4" s="1"/>
  <c r="DB593" i="4" s="1"/>
  <c r="DB594" i="4" s="1"/>
  <c r="DB595" i="4" s="1"/>
  <c r="DB596" i="4" s="1"/>
  <c r="DB597" i="4" s="1"/>
  <c r="DB598" i="4" s="1"/>
  <c r="DB599" i="4" s="1"/>
  <c r="DB600" i="4" s="1"/>
  <c r="DB601" i="4" s="1"/>
  <c r="DB602" i="4" s="1"/>
  <c r="DB603" i="4" s="1"/>
  <c r="DB604" i="4" s="1"/>
  <c r="DB605" i="4" s="1"/>
  <c r="DB606" i="4" s="1"/>
  <c r="DB607" i="4" s="1"/>
  <c r="DB608" i="4" s="1"/>
  <c r="DB609" i="4" s="1"/>
  <c r="DB610" i="4" s="1"/>
  <c r="DB611" i="4" s="1"/>
  <c r="DB612" i="4" s="1"/>
  <c r="DB613" i="4" s="1"/>
  <c r="DB614" i="4" s="1"/>
  <c r="DB615" i="4" s="1"/>
  <c r="DB616" i="4" s="1"/>
  <c r="DB617" i="4" s="1"/>
  <c r="AV18" i="7" s="1"/>
  <c r="DA587" i="4"/>
  <c r="DA588" i="4" s="1"/>
  <c r="DA589" i="4" s="1"/>
  <c r="DA590" i="4" s="1"/>
  <c r="DA591" i="4" s="1"/>
  <c r="DA592" i="4" s="1"/>
  <c r="DA593" i="4" s="1"/>
  <c r="DA594" i="4" s="1"/>
  <c r="DA595" i="4" s="1"/>
  <c r="DA596" i="4" s="1"/>
  <c r="DA597" i="4" s="1"/>
  <c r="DA598" i="4" s="1"/>
  <c r="DA599" i="4" s="1"/>
  <c r="DA600" i="4" s="1"/>
  <c r="DA601" i="4" s="1"/>
  <c r="DA602" i="4" s="1"/>
  <c r="DA603" i="4" s="1"/>
  <c r="DA604" i="4" s="1"/>
  <c r="DA605" i="4" s="1"/>
  <c r="DA606" i="4" s="1"/>
  <c r="DA607" i="4" s="1"/>
  <c r="DA608" i="4" s="1"/>
  <c r="DA609" i="4" s="1"/>
  <c r="DA610" i="4" s="1"/>
  <c r="DA611" i="4" s="1"/>
  <c r="DA612" i="4" s="1"/>
  <c r="DA613" i="4" s="1"/>
  <c r="DA614" i="4" s="1"/>
  <c r="DA615" i="4" s="1"/>
  <c r="DA616" i="4" s="1"/>
  <c r="DA617" i="4" s="1"/>
  <c r="AU18" i="7" s="1"/>
  <c r="CZ587" i="4"/>
  <c r="CZ588" i="4" s="1"/>
  <c r="CZ589" i="4" s="1"/>
  <c r="CZ590" i="4" s="1"/>
  <c r="CZ591" i="4" s="1"/>
  <c r="CZ592" i="4" s="1"/>
  <c r="CZ593" i="4" s="1"/>
  <c r="CZ594" i="4" s="1"/>
  <c r="CZ595" i="4" s="1"/>
  <c r="CZ596" i="4" s="1"/>
  <c r="CZ597" i="4" s="1"/>
  <c r="CZ598" i="4" s="1"/>
  <c r="CZ599" i="4" s="1"/>
  <c r="CZ600" i="4" s="1"/>
  <c r="CZ601" i="4" s="1"/>
  <c r="CZ602" i="4" s="1"/>
  <c r="CZ603" i="4" s="1"/>
  <c r="CZ604" i="4" s="1"/>
  <c r="CZ605" i="4" s="1"/>
  <c r="CZ606" i="4" s="1"/>
  <c r="CZ607" i="4" s="1"/>
  <c r="CZ608" i="4" s="1"/>
  <c r="CZ609" i="4" s="1"/>
  <c r="CZ610" i="4" s="1"/>
  <c r="CZ611" i="4" s="1"/>
  <c r="CZ612" i="4" s="1"/>
  <c r="CZ613" i="4" s="1"/>
  <c r="CZ614" i="4" s="1"/>
  <c r="CZ615" i="4" s="1"/>
  <c r="CZ616" i="4" s="1"/>
  <c r="CZ617" i="4" s="1"/>
  <c r="AT18" i="7" s="1"/>
  <c r="CY587" i="4"/>
  <c r="CY588" i="4" s="1"/>
  <c r="CY589" i="4" s="1"/>
  <c r="CY590" i="4" s="1"/>
  <c r="CY591" i="4" s="1"/>
  <c r="CY592" i="4" s="1"/>
  <c r="CY593" i="4" s="1"/>
  <c r="CY594" i="4" s="1"/>
  <c r="CY595" i="4" s="1"/>
  <c r="CY596" i="4" s="1"/>
  <c r="CY597" i="4" s="1"/>
  <c r="CY598" i="4" s="1"/>
  <c r="CY599" i="4" s="1"/>
  <c r="CY600" i="4" s="1"/>
  <c r="CY601" i="4" s="1"/>
  <c r="CY602" i="4" s="1"/>
  <c r="CY603" i="4" s="1"/>
  <c r="CY604" i="4" s="1"/>
  <c r="CY605" i="4" s="1"/>
  <c r="CY606" i="4" s="1"/>
  <c r="CY607" i="4" s="1"/>
  <c r="CY608" i="4" s="1"/>
  <c r="CY609" i="4" s="1"/>
  <c r="CY610" i="4" s="1"/>
  <c r="CY611" i="4" s="1"/>
  <c r="CY612" i="4" s="1"/>
  <c r="CY613" i="4" s="1"/>
  <c r="CY614" i="4" s="1"/>
  <c r="CY615" i="4" s="1"/>
  <c r="CY616" i="4" s="1"/>
  <c r="CY617" i="4" s="1"/>
  <c r="AS18" i="7" s="1"/>
  <c r="CX587" i="4"/>
  <c r="CX588" i="4" s="1"/>
  <c r="CX589" i="4" s="1"/>
  <c r="CX590" i="4" s="1"/>
  <c r="CX591" i="4" s="1"/>
  <c r="CX592" i="4" s="1"/>
  <c r="CX593" i="4" s="1"/>
  <c r="CX594" i="4" s="1"/>
  <c r="CX595" i="4" s="1"/>
  <c r="CX596" i="4" s="1"/>
  <c r="CX597" i="4" s="1"/>
  <c r="CX598" i="4" s="1"/>
  <c r="CX599" i="4" s="1"/>
  <c r="CX600" i="4" s="1"/>
  <c r="CX601" i="4" s="1"/>
  <c r="CX602" i="4" s="1"/>
  <c r="CX603" i="4" s="1"/>
  <c r="CX604" i="4" s="1"/>
  <c r="CX605" i="4" s="1"/>
  <c r="CX606" i="4" s="1"/>
  <c r="CX607" i="4" s="1"/>
  <c r="CX608" i="4" s="1"/>
  <c r="CX609" i="4" s="1"/>
  <c r="CX610" i="4" s="1"/>
  <c r="CX611" i="4" s="1"/>
  <c r="CX612" i="4" s="1"/>
  <c r="CX613" i="4" s="1"/>
  <c r="CX614" i="4" s="1"/>
  <c r="CX615" i="4" s="1"/>
  <c r="CX616" i="4" s="1"/>
  <c r="CX617" i="4" s="1"/>
  <c r="K39" i="7" s="1"/>
  <c r="CW587" i="4"/>
  <c r="CW586" i="4"/>
  <c r="CW585" i="4"/>
  <c r="CW584" i="4"/>
  <c r="CW583" i="4"/>
  <c r="CW582" i="4"/>
  <c r="CW581" i="4"/>
  <c r="CW580" i="4"/>
  <c r="CW579" i="4"/>
  <c r="CW578" i="4"/>
  <c r="CW577" i="4"/>
  <c r="CW576" i="4"/>
  <c r="CW575" i="4"/>
  <c r="CW574" i="4"/>
  <c r="CW573" i="4"/>
  <c r="CW572" i="4"/>
  <c r="CW571" i="4"/>
  <c r="CW570" i="4"/>
  <c r="CW569" i="4"/>
  <c r="CW568" i="4"/>
  <c r="CW567" i="4"/>
  <c r="CW566" i="4"/>
  <c r="CW565" i="4"/>
  <c r="CW564" i="4"/>
  <c r="CW563" i="4"/>
  <c r="CW562" i="4"/>
  <c r="CW561" i="4"/>
  <c r="CW560" i="4"/>
  <c r="CW559" i="4"/>
  <c r="CW558" i="4"/>
  <c r="CW557" i="4"/>
  <c r="DC556" i="4"/>
  <c r="DC557" i="4" s="1"/>
  <c r="DC558" i="4" s="1"/>
  <c r="DC559" i="4" s="1"/>
  <c r="DC560" i="4" s="1"/>
  <c r="DC561" i="4" s="1"/>
  <c r="DC562" i="4" s="1"/>
  <c r="DC563" i="4" s="1"/>
  <c r="DC564" i="4" s="1"/>
  <c r="DC565" i="4" s="1"/>
  <c r="DC566" i="4" s="1"/>
  <c r="DC567" i="4" s="1"/>
  <c r="DC568" i="4" s="1"/>
  <c r="DC569" i="4" s="1"/>
  <c r="DC570" i="4" s="1"/>
  <c r="DC571" i="4" s="1"/>
  <c r="DC572" i="4" s="1"/>
  <c r="DC573" i="4" s="1"/>
  <c r="DC574" i="4" s="1"/>
  <c r="DC575" i="4" s="1"/>
  <c r="DC576" i="4" s="1"/>
  <c r="DC577" i="4" s="1"/>
  <c r="DC578" i="4" s="1"/>
  <c r="DC579" i="4" s="1"/>
  <c r="DC580" i="4" s="1"/>
  <c r="DC581" i="4" s="1"/>
  <c r="DC582" i="4" s="1"/>
  <c r="DC583" i="4" s="1"/>
  <c r="DC584" i="4" s="1"/>
  <c r="DC585" i="4" s="1"/>
  <c r="DC586" i="4" s="1"/>
  <c r="DB556" i="4"/>
  <c r="DB557" i="4" s="1"/>
  <c r="DB558" i="4" s="1"/>
  <c r="DB559" i="4" s="1"/>
  <c r="DB560" i="4" s="1"/>
  <c r="DB561" i="4" s="1"/>
  <c r="DB562" i="4" s="1"/>
  <c r="DB563" i="4" s="1"/>
  <c r="DB564" i="4" s="1"/>
  <c r="DB565" i="4" s="1"/>
  <c r="DB566" i="4" s="1"/>
  <c r="DB567" i="4" s="1"/>
  <c r="DB568" i="4" s="1"/>
  <c r="DB569" i="4" s="1"/>
  <c r="DB570" i="4" s="1"/>
  <c r="DB571" i="4" s="1"/>
  <c r="DB572" i="4" s="1"/>
  <c r="DB573" i="4" s="1"/>
  <c r="DB574" i="4" s="1"/>
  <c r="DB575" i="4" s="1"/>
  <c r="DB576" i="4" s="1"/>
  <c r="DB577" i="4" s="1"/>
  <c r="DB578" i="4" s="1"/>
  <c r="DB579" i="4" s="1"/>
  <c r="DB580" i="4" s="1"/>
  <c r="DB581" i="4" s="1"/>
  <c r="DB582" i="4" s="1"/>
  <c r="DB583" i="4" s="1"/>
  <c r="DB584" i="4" s="1"/>
  <c r="DB585" i="4" s="1"/>
  <c r="DB586" i="4" s="1"/>
  <c r="AP18" i="7" s="1"/>
  <c r="DA556" i="4"/>
  <c r="DA557" i="4" s="1"/>
  <c r="DA558" i="4" s="1"/>
  <c r="DA559" i="4" s="1"/>
  <c r="DA560" i="4" s="1"/>
  <c r="DA561" i="4" s="1"/>
  <c r="DA562" i="4" s="1"/>
  <c r="DA563" i="4" s="1"/>
  <c r="DA564" i="4" s="1"/>
  <c r="DA565" i="4" s="1"/>
  <c r="DA566" i="4" s="1"/>
  <c r="DA567" i="4" s="1"/>
  <c r="DA568" i="4" s="1"/>
  <c r="DA569" i="4" s="1"/>
  <c r="DA570" i="4" s="1"/>
  <c r="DA571" i="4" s="1"/>
  <c r="DA572" i="4" s="1"/>
  <c r="DA573" i="4" s="1"/>
  <c r="DA574" i="4" s="1"/>
  <c r="DA575" i="4" s="1"/>
  <c r="DA576" i="4" s="1"/>
  <c r="DA577" i="4" s="1"/>
  <c r="DA578" i="4" s="1"/>
  <c r="DA579" i="4" s="1"/>
  <c r="DA580" i="4" s="1"/>
  <c r="DA581" i="4" s="1"/>
  <c r="DA582" i="4" s="1"/>
  <c r="DA583" i="4" s="1"/>
  <c r="DA584" i="4" s="1"/>
  <c r="DA585" i="4" s="1"/>
  <c r="DA586" i="4" s="1"/>
  <c r="AO18" i="7" s="1"/>
  <c r="CZ556" i="4"/>
  <c r="CZ557" i="4" s="1"/>
  <c r="CZ558" i="4" s="1"/>
  <c r="CZ559" i="4" s="1"/>
  <c r="CZ560" i="4" s="1"/>
  <c r="CZ561" i="4" s="1"/>
  <c r="CZ562" i="4" s="1"/>
  <c r="CZ563" i="4" s="1"/>
  <c r="CZ564" i="4" s="1"/>
  <c r="CZ565" i="4" s="1"/>
  <c r="CZ566" i="4" s="1"/>
  <c r="CZ567" i="4" s="1"/>
  <c r="CZ568" i="4" s="1"/>
  <c r="CZ569" i="4" s="1"/>
  <c r="CZ570" i="4" s="1"/>
  <c r="CZ571" i="4" s="1"/>
  <c r="CZ572" i="4" s="1"/>
  <c r="CZ573" i="4" s="1"/>
  <c r="CZ574" i="4" s="1"/>
  <c r="CZ575" i="4" s="1"/>
  <c r="CZ576" i="4" s="1"/>
  <c r="CZ577" i="4" s="1"/>
  <c r="CZ578" i="4" s="1"/>
  <c r="CZ579" i="4" s="1"/>
  <c r="CZ580" i="4" s="1"/>
  <c r="CZ581" i="4" s="1"/>
  <c r="CZ582" i="4" s="1"/>
  <c r="CZ583" i="4" s="1"/>
  <c r="CZ584" i="4" s="1"/>
  <c r="CZ585" i="4" s="1"/>
  <c r="CZ586" i="4" s="1"/>
  <c r="AN18" i="7" s="1"/>
  <c r="CY556" i="4"/>
  <c r="CY557" i="4" s="1"/>
  <c r="CY558" i="4" s="1"/>
  <c r="CY559" i="4" s="1"/>
  <c r="CY560" i="4" s="1"/>
  <c r="CY561" i="4" s="1"/>
  <c r="CY562" i="4" s="1"/>
  <c r="CY563" i="4" s="1"/>
  <c r="CY564" i="4" s="1"/>
  <c r="CY565" i="4" s="1"/>
  <c r="CY566" i="4" s="1"/>
  <c r="CY567" i="4" s="1"/>
  <c r="CY568" i="4" s="1"/>
  <c r="CY569" i="4" s="1"/>
  <c r="CY570" i="4" s="1"/>
  <c r="CY571" i="4" s="1"/>
  <c r="CY572" i="4" s="1"/>
  <c r="CY573" i="4" s="1"/>
  <c r="CY574" i="4" s="1"/>
  <c r="CY575" i="4" s="1"/>
  <c r="CY576" i="4" s="1"/>
  <c r="CY577" i="4" s="1"/>
  <c r="CY578" i="4" s="1"/>
  <c r="CY579" i="4" s="1"/>
  <c r="CY580" i="4" s="1"/>
  <c r="CY581" i="4" s="1"/>
  <c r="CY582" i="4" s="1"/>
  <c r="CY583" i="4" s="1"/>
  <c r="CY584" i="4" s="1"/>
  <c r="CY585" i="4" s="1"/>
  <c r="CY586" i="4" s="1"/>
  <c r="AM18" i="7" s="1"/>
  <c r="CX556" i="4"/>
  <c r="CX557" i="4" s="1"/>
  <c r="CX558" i="4" s="1"/>
  <c r="CX559" i="4" s="1"/>
  <c r="CX560" i="4" s="1"/>
  <c r="CX561" i="4" s="1"/>
  <c r="CX562" i="4" s="1"/>
  <c r="CX563" i="4" s="1"/>
  <c r="CX564" i="4" s="1"/>
  <c r="CX565" i="4" s="1"/>
  <c r="CX566" i="4" s="1"/>
  <c r="CX567" i="4" s="1"/>
  <c r="CX568" i="4" s="1"/>
  <c r="CX569" i="4" s="1"/>
  <c r="CX570" i="4" s="1"/>
  <c r="CX571" i="4" s="1"/>
  <c r="CX572" i="4" s="1"/>
  <c r="CX573" i="4" s="1"/>
  <c r="CX574" i="4" s="1"/>
  <c r="CX575" i="4" s="1"/>
  <c r="CX576" i="4" s="1"/>
  <c r="CX577" i="4" s="1"/>
  <c r="CX578" i="4" s="1"/>
  <c r="CX579" i="4" s="1"/>
  <c r="CX580" i="4" s="1"/>
  <c r="CX581" i="4" s="1"/>
  <c r="CX582" i="4" s="1"/>
  <c r="CX583" i="4" s="1"/>
  <c r="CX584" i="4" s="1"/>
  <c r="CX585" i="4" s="1"/>
  <c r="CX586" i="4" s="1"/>
  <c r="J39" i="7" s="1"/>
  <c r="CW556" i="4"/>
  <c r="CW555" i="4"/>
  <c r="CW554" i="4"/>
  <c r="CW553" i="4"/>
  <c r="CW552" i="4"/>
  <c r="CW551" i="4"/>
  <c r="CW550" i="4"/>
  <c r="CW549" i="4"/>
  <c r="CW548" i="4"/>
  <c r="CW547" i="4"/>
  <c r="CW546" i="4"/>
  <c r="CW545" i="4"/>
  <c r="CW544" i="4"/>
  <c r="CW543" i="4"/>
  <c r="CW542" i="4"/>
  <c r="CW541" i="4"/>
  <c r="CW540" i="4"/>
  <c r="CW539" i="4"/>
  <c r="CW538" i="4"/>
  <c r="CW537" i="4"/>
  <c r="CW536" i="4"/>
  <c r="CW535" i="4"/>
  <c r="CW534" i="4"/>
  <c r="CW533" i="4"/>
  <c r="CW532" i="4"/>
  <c r="CW531" i="4"/>
  <c r="CW530" i="4"/>
  <c r="CW529" i="4"/>
  <c r="CW528" i="4"/>
  <c r="CW527" i="4"/>
  <c r="DC526" i="4"/>
  <c r="DC527" i="4" s="1"/>
  <c r="DC528" i="4" s="1"/>
  <c r="DC529" i="4" s="1"/>
  <c r="DC530" i="4" s="1"/>
  <c r="DC531" i="4" s="1"/>
  <c r="DC532" i="4" s="1"/>
  <c r="DC533" i="4" s="1"/>
  <c r="DC534" i="4" s="1"/>
  <c r="DC535" i="4" s="1"/>
  <c r="DC536" i="4" s="1"/>
  <c r="DC537" i="4" s="1"/>
  <c r="DC538" i="4" s="1"/>
  <c r="DC539" i="4" s="1"/>
  <c r="DC540" i="4" s="1"/>
  <c r="DC541" i="4" s="1"/>
  <c r="DC542" i="4" s="1"/>
  <c r="DC543" i="4" s="1"/>
  <c r="DC544" i="4" s="1"/>
  <c r="DC545" i="4" s="1"/>
  <c r="DC546" i="4" s="1"/>
  <c r="DC547" i="4" s="1"/>
  <c r="DC548" i="4" s="1"/>
  <c r="DC549" i="4" s="1"/>
  <c r="DC550" i="4" s="1"/>
  <c r="DC551" i="4" s="1"/>
  <c r="DC552" i="4" s="1"/>
  <c r="DC553" i="4" s="1"/>
  <c r="DC554" i="4" s="1"/>
  <c r="DC555" i="4" s="1"/>
  <c r="DB526" i="4"/>
  <c r="DB527" i="4" s="1"/>
  <c r="DB528" i="4" s="1"/>
  <c r="DB529" i="4" s="1"/>
  <c r="DB530" i="4" s="1"/>
  <c r="DB531" i="4" s="1"/>
  <c r="DB532" i="4" s="1"/>
  <c r="DB533" i="4" s="1"/>
  <c r="DB534" i="4" s="1"/>
  <c r="DB535" i="4" s="1"/>
  <c r="DB536" i="4" s="1"/>
  <c r="DB537" i="4" s="1"/>
  <c r="DB538" i="4" s="1"/>
  <c r="DB539" i="4" s="1"/>
  <c r="DB540" i="4" s="1"/>
  <c r="DB541" i="4" s="1"/>
  <c r="DB542" i="4" s="1"/>
  <c r="DB543" i="4" s="1"/>
  <c r="DB544" i="4" s="1"/>
  <c r="DB545" i="4" s="1"/>
  <c r="DB546" i="4" s="1"/>
  <c r="DB547" i="4" s="1"/>
  <c r="DB548" i="4" s="1"/>
  <c r="DB549" i="4" s="1"/>
  <c r="DB550" i="4" s="1"/>
  <c r="DB551" i="4" s="1"/>
  <c r="DB552" i="4" s="1"/>
  <c r="DB553" i="4" s="1"/>
  <c r="DB554" i="4" s="1"/>
  <c r="DB555" i="4" s="1"/>
  <c r="AJ18" i="7" s="1"/>
  <c r="DA526" i="4"/>
  <c r="DA527" i="4" s="1"/>
  <c r="DA528" i="4" s="1"/>
  <c r="DA529" i="4" s="1"/>
  <c r="DA530" i="4" s="1"/>
  <c r="DA531" i="4" s="1"/>
  <c r="DA532" i="4" s="1"/>
  <c r="DA533" i="4" s="1"/>
  <c r="DA534" i="4" s="1"/>
  <c r="DA535" i="4" s="1"/>
  <c r="DA536" i="4" s="1"/>
  <c r="DA537" i="4" s="1"/>
  <c r="DA538" i="4" s="1"/>
  <c r="DA539" i="4" s="1"/>
  <c r="DA540" i="4" s="1"/>
  <c r="DA541" i="4" s="1"/>
  <c r="DA542" i="4" s="1"/>
  <c r="DA543" i="4" s="1"/>
  <c r="DA544" i="4" s="1"/>
  <c r="DA545" i="4" s="1"/>
  <c r="DA546" i="4" s="1"/>
  <c r="DA547" i="4" s="1"/>
  <c r="DA548" i="4" s="1"/>
  <c r="DA549" i="4" s="1"/>
  <c r="DA550" i="4" s="1"/>
  <c r="DA551" i="4" s="1"/>
  <c r="DA552" i="4" s="1"/>
  <c r="DA553" i="4" s="1"/>
  <c r="DA554" i="4" s="1"/>
  <c r="DA555" i="4" s="1"/>
  <c r="AI18" i="7" s="1"/>
  <c r="CZ526" i="4"/>
  <c r="CZ527" i="4" s="1"/>
  <c r="CZ528" i="4" s="1"/>
  <c r="CZ529" i="4" s="1"/>
  <c r="CZ530" i="4" s="1"/>
  <c r="CZ531" i="4" s="1"/>
  <c r="CZ532" i="4" s="1"/>
  <c r="CZ533" i="4" s="1"/>
  <c r="CZ534" i="4" s="1"/>
  <c r="CZ535" i="4" s="1"/>
  <c r="CZ536" i="4" s="1"/>
  <c r="CZ537" i="4" s="1"/>
  <c r="CZ538" i="4" s="1"/>
  <c r="CZ539" i="4" s="1"/>
  <c r="CZ540" i="4" s="1"/>
  <c r="CZ541" i="4" s="1"/>
  <c r="CZ542" i="4" s="1"/>
  <c r="CZ543" i="4" s="1"/>
  <c r="CZ544" i="4" s="1"/>
  <c r="CZ545" i="4" s="1"/>
  <c r="CZ546" i="4" s="1"/>
  <c r="CZ547" i="4" s="1"/>
  <c r="CZ548" i="4" s="1"/>
  <c r="CZ549" i="4" s="1"/>
  <c r="CZ550" i="4" s="1"/>
  <c r="CZ551" i="4" s="1"/>
  <c r="CZ552" i="4" s="1"/>
  <c r="CZ553" i="4" s="1"/>
  <c r="CZ554" i="4" s="1"/>
  <c r="CZ555" i="4" s="1"/>
  <c r="AH18" i="7" s="1"/>
  <c r="CY526" i="4"/>
  <c r="CY527" i="4" s="1"/>
  <c r="CY528" i="4" s="1"/>
  <c r="CY529" i="4" s="1"/>
  <c r="CY530" i="4" s="1"/>
  <c r="CY531" i="4" s="1"/>
  <c r="CY532" i="4" s="1"/>
  <c r="CY533" i="4" s="1"/>
  <c r="CY534" i="4" s="1"/>
  <c r="CY535" i="4" s="1"/>
  <c r="CY536" i="4" s="1"/>
  <c r="CY537" i="4" s="1"/>
  <c r="CY538" i="4" s="1"/>
  <c r="CY539" i="4" s="1"/>
  <c r="CY540" i="4" s="1"/>
  <c r="CY541" i="4" s="1"/>
  <c r="CY542" i="4" s="1"/>
  <c r="CY543" i="4" s="1"/>
  <c r="CY544" i="4" s="1"/>
  <c r="CY545" i="4" s="1"/>
  <c r="CY546" i="4" s="1"/>
  <c r="CY547" i="4" s="1"/>
  <c r="CY548" i="4" s="1"/>
  <c r="CY549" i="4" s="1"/>
  <c r="CY550" i="4" s="1"/>
  <c r="CY551" i="4" s="1"/>
  <c r="CY552" i="4" s="1"/>
  <c r="CY553" i="4" s="1"/>
  <c r="CY554" i="4" s="1"/>
  <c r="CY555" i="4" s="1"/>
  <c r="AG18" i="7" s="1"/>
  <c r="CX526" i="4"/>
  <c r="CX527" i="4" s="1"/>
  <c r="CX528" i="4" s="1"/>
  <c r="CX529" i="4" s="1"/>
  <c r="CX530" i="4" s="1"/>
  <c r="CX531" i="4" s="1"/>
  <c r="CX532" i="4" s="1"/>
  <c r="CX533" i="4" s="1"/>
  <c r="CX534" i="4" s="1"/>
  <c r="CX535" i="4" s="1"/>
  <c r="CX536" i="4" s="1"/>
  <c r="CX537" i="4" s="1"/>
  <c r="CX538" i="4" s="1"/>
  <c r="CX539" i="4" s="1"/>
  <c r="CX540" i="4" s="1"/>
  <c r="CX541" i="4" s="1"/>
  <c r="CX542" i="4" s="1"/>
  <c r="CX543" i="4" s="1"/>
  <c r="CX544" i="4" s="1"/>
  <c r="CX545" i="4" s="1"/>
  <c r="CX546" i="4" s="1"/>
  <c r="CX547" i="4" s="1"/>
  <c r="CX548" i="4" s="1"/>
  <c r="CX549" i="4" s="1"/>
  <c r="CX550" i="4" s="1"/>
  <c r="CX551" i="4" s="1"/>
  <c r="CX552" i="4" s="1"/>
  <c r="CX553" i="4" s="1"/>
  <c r="CX554" i="4" s="1"/>
  <c r="CX555" i="4" s="1"/>
  <c r="I39" i="7" s="1"/>
  <c r="CW526" i="4"/>
  <c r="CW525" i="4"/>
  <c r="CW524" i="4"/>
  <c r="CW523" i="4"/>
  <c r="CW522" i="4"/>
  <c r="CW521" i="4"/>
  <c r="CW520" i="4"/>
  <c r="CW519" i="4"/>
  <c r="CW518" i="4"/>
  <c r="CW517" i="4"/>
  <c r="CW516" i="4"/>
  <c r="CW515" i="4"/>
  <c r="CW514" i="4"/>
  <c r="CW513" i="4"/>
  <c r="CW512" i="4"/>
  <c r="CW511" i="4"/>
  <c r="CW510" i="4"/>
  <c r="CW509" i="4"/>
  <c r="CW508" i="4"/>
  <c r="CW507" i="4"/>
  <c r="CW506" i="4"/>
  <c r="CW505" i="4"/>
  <c r="CW504" i="4"/>
  <c r="CW503" i="4"/>
  <c r="CW502" i="4"/>
  <c r="CW501" i="4"/>
  <c r="CW500" i="4"/>
  <c r="CW499" i="4"/>
  <c r="CW498" i="4"/>
  <c r="CW497" i="4"/>
  <c r="CW496" i="4"/>
  <c r="DC495" i="4"/>
  <c r="DC496" i="4" s="1"/>
  <c r="DC497" i="4" s="1"/>
  <c r="DC498" i="4" s="1"/>
  <c r="DC499" i="4" s="1"/>
  <c r="DC500" i="4" s="1"/>
  <c r="DC501" i="4" s="1"/>
  <c r="DC502" i="4" s="1"/>
  <c r="DC503" i="4" s="1"/>
  <c r="DC504" i="4" s="1"/>
  <c r="DC505" i="4" s="1"/>
  <c r="DC506" i="4" s="1"/>
  <c r="DC507" i="4" s="1"/>
  <c r="DC508" i="4" s="1"/>
  <c r="DC509" i="4" s="1"/>
  <c r="DC510" i="4" s="1"/>
  <c r="DC511" i="4" s="1"/>
  <c r="DC512" i="4" s="1"/>
  <c r="DC513" i="4" s="1"/>
  <c r="DC514" i="4" s="1"/>
  <c r="DC515" i="4" s="1"/>
  <c r="DC516" i="4" s="1"/>
  <c r="DC517" i="4" s="1"/>
  <c r="DC518" i="4" s="1"/>
  <c r="DC519" i="4" s="1"/>
  <c r="DC520" i="4" s="1"/>
  <c r="DC521" i="4" s="1"/>
  <c r="DC522" i="4" s="1"/>
  <c r="DC523" i="4" s="1"/>
  <c r="DC524" i="4" s="1"/>
  <c r="DC525" i="4" s="1"/>
  <c r="DB495" i="4"/>
  <c r="DB496" i="4" s="1"/>
  <c r="DB497" i="4" s="1"/>
  <c r="DB498" i="4" s="1"/>
  <c r="DB499" i="4" s="1"/>
  <c r="DB500" i="4" s="1"/>
  <c r="DB501" i="4" s="1"/>
  <c r="DB502" i="4" s="1"/>
  <c r="DB503" i="4" s="1"/>
  <c r="DB504" i="4" s="1"/>
  <c r="DB505" i="4" s="1"/>
  <c r="DB506" i="4" s="1"/>
  <c r="DB507" i="4" s="1"/>
  <c r="DB508" i="4" s="1"/>
  <c r="DB509" i="4" s="1"/>
  <c r="DB510" i="4" s="1"/>
  <c r="DB511" i="4" s="1"/>
  <c r="DB512" i="4" s="1"/>
  <c r="DB513" i="4" s="1"/>
  <c r="DB514" i="4" s="1"/>
  <c r="DB515" i="4" s="1"/>
  <c r="DB516" i="4" s="1"/>
  <c r="DB517" i="4" s="1"/>
  <c r="DB518" i="4" s="1"/>
  <c r="DB519" i="4" s="1"/>
  <c r="DB520" i="4" s="1"/>
  <c r="DB521" i="4" s="1"/>
  <c r="DB522" i="4" s="1"/>
  <c r="DB523" i="4" s="1"/>
  <c r="DB524" i="4" s="1"/>
  <c r="DB525" i="4" s="1"/>
  <c r="AD18" i="7" s="1"/>
  <c r="DA495" i="4"/>
  <c r="DA496" i="4" s="1"/>
  <c r="DA497" i="4" s="1"/>
  <c r="DA498" i="4" s="1"/>
  <c r="DA499" i="4" s="1"/>
  <c r="DA500" i="4" s="1"/>
  <c r="DA501" i="4" s="1"/>
  <c r="DA502" i="4" s="1"/>
  <c r="DA503" i="4" s="1"/>
  <c r="DA504" i="4" s="1"/>
  <c r="DA505" i="4" s="1"/>
  <c r="DA506" i="4" s="1"/>
  <c r="DA507" i="4" s="1"/>
  <c r="DA508" i="4" s="1"/>
  <c r="DA509" i="4" s="1"/>
  <c r="DA510" i="4" s="1"/>
  <c r="DA511" i="4" s="1"/>
  <c r="DA512" i="4" s="1"/>
  <c r="DA513" i="4" s="1"/>
  <c r="DA514" i="4" s="1"/>
  <c r="DA515" i="4" s="1"/>
  <c r="DA516" i="4" s="1"/>
  <c r="DA517" i="4" s="1"/>
  <c r="DA518" i="4" s="1"/>
  <c r="DA519" i="4" s="1"/>
  <c r="DA520" i="4" s="1"/>
  <c r="DA521" i="4" s="1"/>
  <c r="DA522" i="4" s="1"/>
  <c r="DA523" i="4" s="1"/>
  <c r="DA524" i="4" s="1"/>
  <c r="DA525" i="4" s="1"/>
  <c r="AC18" i="7" s="1"/>
  <c r="CZ495" i="4"/>
  <c r="CZ496" i="4" s="1"/>
  <c r="CZ497" i="4" s="1"/>
  <c r="CZ498" i="4" s="1"/>
  <c r="CZ499" i="4" s="1"/>
  <c r="CZ500" i="4" s="1"/>
  <c r="CZ501" i="4" s="1"/>
  <c r="CZ502" i="4" s="1"/>
  <c r="CZ503" i="4" s="1"/>
  <c r="CZ504" i="4" s="1"/>
  <c r="CZ505" i="4" s="1"/>
  <c r="CZ506" i="4" s="1"/>
  <c r="CZ507" i="4" s="1"/>
  <c r="CZ508" i="4" s="1"/>
  <c r="CZ509" i="4" s="1"/>
  <c r="CZ510" i="4" s="1"/>
  <c r="CZ511" i="4" s="1"/>
  <c r="CZ512" i="4" s="1"/>
  <c r="CZ513" i="4" s="1"/>
  <c r="CZ514" i="4" s="1"/>
  <c r="CZ515" i="4" s="1"/>
  <c r="CZ516" i="4" s="1"/>
  <c r="CZ517" i="4" s="1"/>
  <c r="CZ518" i="4" s="1"/>
  <c r="CZ519" i="4" s="1"/>
  <c r="CZ520" i="4" s="1"/>
  <c r="CZ521" i="4" s="1"/>
  <c r="CZ522" i="4" s="1"/>
  <c r="CZ523" i="4" s="1"/>
  <c r="CZ524" i="4" s="1"/>
  <c r="CZ525" i="4" s="1"/>
  <c r="AB18" i="7" s="1"/>
  <c r="CY495" i="4"/>
  <c r="CY496" i="4" s="1"/>
  <c r="CY497" i="4" s="1"/>
  <c r="CY498" i="4" s="1"/>
  <c r="CY499" i="4" s="1"/>
  <c r="CY500" i="4" s="1"/>
  <c r="CY501" i="4" s="1"/>
  <c r="CY502" i="4" s="1"/>
  <c r="CY503" i="4" s="1"/>
  <c r="CY504" i="4" s="1"/>
  <c r="CY505" i="4" s="1"/>
  <c r="CY506" i="4" s="1"/>
  <c r="CY507" i="4" s="1"/>
  <c r="CY508" i="4" s="1"/>
  <c r="CY509" i="4" s="1"/>
  <c r="CY510" i="4" s="1"/>
  <c r="CY511" i="4" s="1"/>
  <c r="CY512" i="4" s="1"/>
  <c r="CY513" i="4" s="1"/>
  <c r="CY514" i="4" s="1"/>
  <c r="CY515" i="4" s="1"/>
  <c r="CY516" i="4" s="1"/>
  <c r="CY517" i="4" s="1"/>
  <c r="CY518" i="4" s="1"/>
  <c r="CY519" i="4" s="1"/>
  <c r="CY520" i="4" s="1"/>
  <c r="CY521" i="4" s="1"/>
  <c r="CY522" i="4" s="1"/>
  <c r="CY523" i="4" s="1"/>
  <c r="CY524" i="4" s="1"/>
  <c r="CY525" i="4" s="1"/>
  <c r="AA18" i="7" s="1"/>
  <c r="CX495" i="4"/>
  <c r="CX496" i="4" s="1"/>
  <c r="CX497" i="4" s="1"/>
  <c r="CX498" i="4" s="1"/>
  <c r="CX499" i="4" s="1"/>
  <c r="CX500" i="4" s="1"/>
  <c r="CX501" i="4" s="1"/>
  <c r="CX502" i="4" s="1"/>
  <c r="CX503" i="4" s="1"/>
  <c r="CX504" i="4" s="1"/>
  <c r="CX505" i="4" s="1"/>
  <c r="CX506" i="4" s="1"/>
  <c r="CX507" i="4" s="1"/>
  <c r="CX508" i="4" s="1"/>
  <c r="CX509" i="4" s="1"/>
  <c r="CX510" i="4" s="1"/>
  <c r="CX511" i="4" s="1"/>
  <c r="CX512" i="4" s="1"/>
  <c r="CX513" i="4" s="1"/>
  <c r="CX514" i="4" s="1"/>
  <c r="CX515" i="4" s="1"/>
  <c r="CX516" i="4" s="1"/>
  <c r="CX517" i="4" s="1"/>
  <c r="CX518" i="4" s="1"/>
  <c r="CX519" i="4" s="1"/>
  <c r="CX520" i="4" s="1"/>
  <c r="CX521" i="4" s="1"/>
  <c r="CX522" i="4" s="1"/>
  <c r="CX523" i="4" s="1"/>
  <c r="CX524" i="4" s="1"/>
  <c r="CX525" i="4" s="1"/>
  <c r="G39" i="7" s="1"/>
  <c r="CW495" i="4"/>
  <c r="CW494" i="4"/>
  <c r="CW493" i="4"/>
  <c r="CW492" i="4"/>
  <c r="CW491" i="4"/>
  <c r="CW490" i="4"/>
  <c r="CW489" i="4"/>
  <c r="CW488" i="4"/>
  <c r="CW487" i="4"/>
  <c r="CW486" i="4"/>
  <c r="CW485" i="4"/>
  <c r="CW484" i="4"/>
  <c r="CW483" i="4"/>
  <c r="CW482" i="4"/>
  <c r="CW481" i="4"/>
  <c r="CW480" i="4"/>
  <c r="CW479" i="4"/>
  <c r="CW478" i="4"/>
  <c r="CW477" i="4"/>
  <c r="CW476" i="4"/>
  <c r="CW475" i="4"/>
  <c r="CW474" i="4"/>
  <c r="CW473" i="4"/>
  <c r="CW472" i="4"/>
  <c r="CW471" i="4"/>
  <c r="CW470" i="4"/>
  <c r="CW469" i="4"/>
  <c r="CW468" i="4"/>
  <c r="CW467" i="4"/>
  <c r="CW466" i="4"/>
  <c r="DC465" i="4"/>
  <c r="DC466" i="4" s="1"/>
  <c r="DC467" i="4" s="1"/>
  <c r="DC468" i="4" s="1"/>
  <c r="DC469" i="4" s="1"/>
  <c r="DC470" i="4" s="1"/>
  <c r="DC471" i="4" s="1"/>
  <c r="DC472" i="4" s="1"/>
  <c r="DC473" i="4" s="1"/>
  <c r="DC474" i="4" s="1"/>
  <c r="DC475" i="4" s="1"/>
  <c r="DC476" i="4" s="1"/>
  <c r="DC477" i="4" s="1"/>
  <c r="DC478" i="4" s="1"/>
  <c r="DC479" i="4" s="1"/>
  <c r="DC480" i="4" s="1"/>
  <c r="DC481" i="4" s="1"/>
  <c r="DC482" i="4" s="1"/>
  <c r="DC483" i="4" s="1"/>
  <c r="DC484" i="4" s="1"/>
  <c r="DC485" i="4" s="1"/>
  <c r="DC486" i="4" s="1"/>
  <c r="DC487" i="4" s="1"/>
  <c r="DC488" i="4" s="1"/>
  <c r="DC489" i="4" s="1"/>
  <c r="DC490" i="4" s="1"/>
  <c r="DC491" i="4" s="1"/>
  <c r="DC492" i="4" s="1"/>
  <c r="DC493" i="4" s="1"/>
  <c r="DC494" i="4" s="1"/>
  <c r="DB465" i="4"/>
  <c r="DB466" i="4" s="1"/>
  <c r="DB467" i="4" s="1"/>
  <c r="DB468" i="4" s="1"/>
  <c r="DB469" i="4" s="1"/>
  <c r="DB470" i="4" s="1"/>
  <c r="DB471" i="4" s="1"/>
  <c r="DB472" i="4" s="1"/>
  <c r="DB473" i="4" s="1"/>
  <c r="DB474" i="4" s="1"/>
  <c r="DB475" i="4" s="1"/>
  <c r="DB476" i="4" s="1"/>
  <c r="DB477" i="4" s="1"/>
  <c r="DB478" i="4" s="1"/>
  <c r="DB479" i="4" s="1"/>
  <c r="DB480" i="4" s="1"/>
  <c r="DB481" i="4" s="1"/>
  <c r="DB482" i="4" s="1"/>
  <c r="DB483" i="4" s="1"/>
  <c r="DB484" i="4" s="1"/>
  <c r="DB485" i="4" s="1"/>
  <c r="DB486" i="4" s="1"/>
  <c r="DB487" i="4" s="1"/>
  <c r="DB488" i="4" s="1"/>
  <c r="DB489" i="4" s="1"/>
  <c r="DB490" i="4" s="1"/>
  <c r="DB491" i="4" s="1"/>
  <c r="DB492" i="4" s="1"/>
  <c r="DB493" i="4" s="1"/>
  <c r="DB494" i="4" s="1"/>
  <c r="X18" i="7" s="1"/>
  <c r="DA465" i="4"/>
  <c r="DA466" i="4" s="1"/>
  <c r="DA467" i="4" s="1"/>
  <c r="DA468" i="4" s="1"/>
  <c r="DA469" i="4" s="1"/>
  <c r="DA470" i="4" s="1"/>
  <c r="DA471" i="4" s="1"/>
  <c r="DA472" i="4" s="1"/>
  <c r="DA473" i="4" s="1"/>
  <c r="DA474" i="4" s="1"/>
  <c r="DA475" i="4" s="1"/>
  <c r="DA476" i="4" s="1"/>
  <c r="DA477" i="4" s="1"/>
  <c r="DA478" i="4" s="1"/>
  <c r="DA479" i="4" s="1"/>
  <c r="DA480" i="4" s="1"/>
  <c r="DA481" i="4" s="1"/>
  <c r="DA482" i="4" s="1"/>
  <c r="DA483" i="4" s="1"/>
  <c r="DA484" i="4" s="1"/>
  <c r="DA485" i="4" s="1"/>
  <c r="DA486" i="4" s="1"/>
  <c r="DA487" i="4" s="1"/>
  <c r="DA488" i="4" s="1"/>
  <c r="DA489" i="4" s="1"/>
  <c r="DA490" i="4" s="1"/>
  <c r="DA491" i="4" s="1"/>
  <c r="DA492" i="4" s="1"/>
  <c r="DA493" i="4" s="1"/>
  <c r="DA494" i="4" s="1"/>
  <c r="W18" i="7" s="1"/>
  <c r="CZ465" i="4"/>
  <c r="CZ466" i="4" s="1"/>
  <c r="CZ467" i="4" s="1"/>
  <c r="CZ468" i="4" s="1"/>
  <c r="CZ469" i="4" s="1"/>
  <c r="CZ470" i="4" s="1"/>
  <c r="CZ471" i="4" s="1"/>
  <c r="CZ472" i="4" s="1"/>
  <c r="CZ473" i="4" s="1"/>
  <c r="CZ474" i="4" s="1"/>
  <c r="CZ475" i="4" s="1"/>
  <c r="CZ476" i="4" s="1"/>
  <c r="CZ477" i="4" s="1"/>
  <c r="CZ478" i="4" s="1"/>
  <c r="CZ479" i="4" s="1"/>
  <c r="CZ480" i="4" s="1"/>
  <c r="CZ481" i="4" s="1"/>
  <c r="CZ482" i="4" s="1"/>
  <c r="CZ483" i="4" s="1"/>
  <c r="CZ484" i="4" s="1"/>
  <c r="CZ485" i="4" s="1"/>
  <c r="CZ486" i="4" s="1"/>
  <c r="CZ487" i="4" s="1"/>
  <c r="CZ488" i="4" s="1"/>
  <c r="CZ489" i="4" s="1"/>
  <c r="CZ490" i="4" s="1"/>
  <c r="CZ491" i="4" s="1"/>
  <c r="CZ492" i="4" s="1"/>
  <c r="CZ493" i="4" s="1"/>
  <c r="CZ494" i="4" s="1"/>
  <c r="V18" i="7" s="1"/>
  <c r="CY465" i="4"/>
  <c r="CY466" i="4" s="1"/>
  <c r="CY467" i="4" s="1"/>
  <c r="CY468" i="4" s="1"/>
  <c r="CY469" i="4" s="1"/>
  <c r="CY470" i="4" s="1"/>
  <c r="CY471" i="4" s="1"/>
  <c r="CY472" i="4" s="1"/>
  <c r="CY473" i="4" s="1"/>
  <c r="CY474" i="4" s="1"/>
  <c r="CY475" i="4" s="1"/>
  <c r="CY476" i="4" s="1"/>
  <c r="CY477" i="4" s="1"/>
  <c r="CY478" i="4" s="1"/>
  <c r="CY479" i="4" s="1"/>
  <c r="CY480" i="4" s="1"/>
  <c r="CY481" i="4" s="1"/>
  <c r="CY482" i="4" s="1"/>
  <c r="CY483" i="4" s="1"/>
  <c r="CY484" i="4" s="1"/>
  <c r="CY485" i="4" s="1"/>
  <c r="CY486" i="4" s="1"/>
  <c r="CY487" i="4" s="1"/>
  <c r="CY488" i="4" s="1"/>
  <c r="CY489" i="4" s="1"/>
  <c r="CY490" i="4" s="1"/>
  <c r="CY491" i="4" s="1"/>
  <c r="CY492" i="4" s="1"/>
  <c r="CY493" i="4" s="1"/>
  <c r="CY494" i="4" s="1"/>
  <c r="U18" i="7" s="1"/>
  <c r="CX465" i="4"/>
  <c r="CX466" i="4" s="1"/>
  <c r="CX467" i="4" s="1"/>
  <c r="CX468" i="4" s="1"/>
  <c r="CX469" i="4" s="1"/>
  <c r="CX470" i="4" s="1"/>
  <c r="CX471" i="4" s="1"/>
  <c r="CX472" i="4" s="1"/>
  <c r="CX473" i="4" s="1"/>
  <c r="CX474" i="4" s="1"/>
  <c r="CX475" i="4" s="1"/>
  <c r="CX476" i="4" s="1"/>
  <c r="CX477" i="4" s="1"/>
  <c r="CX478" i="4" s="1"/>
  <c r="CX479" i="4" s="1"/>
  <c r="CX480" i="4" s="1"/>
  <c r="CX481" i="4" s="1"/>
  <c r="CX482" i="4" s="1"/>
  <c r="CX483" i="4" s="1"/>
  <c r="CX484" i="4" s="1"/>
  <c r="CX485" i="4" s="1"/>
  <c r="CX486" i="4" s="1"/>
  <c r="CX487" i="4" s="1"/>
  <c r="CX488" i="4" s="1"/>
  <c r="CX489" i="4" s="1"/>
  <c r="CX490" i="4" s="1"/>
  <c r="CX491" i="4" s="1"/>
  <c r="CX492" i="4" s="1"/>
  <c r="CX493" i="4" s="1"/>
  <c r="CX494" i="4" s="1"/>
  <c r="F39" i="7" s="1"/>
  <c r="CW465" i="4"/>
  <c r="CW464" i="4"/>
  <c r="CW463" i="4"/>
  <c r="CW462" i="4"/>
  <c r="CW461" i="4"/>
  <c r="CW460" i="4"/>
  <c r="CW459" i="4"/>
  <c r="CW458" i="4"/>
  <c r="CW457" i="4"/>
  <c r="CW456" i="4"/>
  <c r="CW455" i="4"/>
  <c r="CW454" i="4"/>
  <c r="CW453" i="4"/>
  <c r="CW452" i="4"/>
  <c r="CW451" i="4"/>
  <c r="CW450" i="4"/>
  <c r="CW449" i="4"/>
  <c r="CW448" i="4"/>
  <c r="CW447" i="4"/>
  <c r="CW446" i="4"/>
  <c r="CW445" i="4"/>
  <c r="CW444" i="4"/>
  <c r="CW443" i="4"/>
  <c r="CW442" i="4"/>
  <c r="CW441" i="4"/>
  <c r="CW440" i="4"/>
  <c r="CW439" i="4"/>
  <c r="CW438" i="4"/>
  <c r="CW437" i="4"/>
  <c r="CW436" i="4"/>
  <c r="CW435" i="4"/>
  <c r="DC434" i="4"/>
  <c r="DC435" i="4" s="1"/>
  <c r="DC436" i="4" s="1"/>
  <c r="DC437" i="4" s="1"/>
  <c r="DC438" i="4" s="1"/>
  <c r="DC439" i="4" s="1"/>
  <c r="DC440" i="4" s="1"/>
  <c r="DC441" i="4" s="1"/>
  <c r="DC442" i="4" s="1"/>
  <c r="DC443" i="4" s="1"/>
  <c r="DC444" i="4" s="1"/>
  <c r="DC445" i="4" s="1"/>
  <c r="DC446" i="4" s="1"/>
  <c r="DC447" i="4" s="1"/>
  <c r="DC448" i="4" s="1"/>
  <c r="DC449" i="4" s="1"/>
  <c r="DC450" i="4" s="1"/>
  <c r="DC451" i="4" s="1"/>
  <c r="DC452" i="4" s="1"/>
  <c r="DC453" i="4" s="1"/>
  <c r="DC454" i="4" s="1"/>
  <c r="DC455" i="4" s="1"/>
  <c r="DC456" i="4" s="1"/>
  <c r="DC457" i="4" s="1"/>
  <c r="DC458" i="4" s="1"/>
  <c r="DC459" i="4" s="1"/>
  <c r="DC460" i="4" s="1"/>
  <c r="DC461" i="4" s="1"/>
  <c r="DC462" i="4" s="1"/>
  <c r="DC463" i="4" s="1"/>
  <c r="DC464" i="4" s="1"/>
  <c r="DB434" i="4"/>
  <c r="DB435" i="4" s="1"/>
  <c r="DB436" i="4" s="1"/>
  <c r="DB437" i="4" s="1"/>
  <c r="DB438" i="4" s="1"/>
  <c r="DB439" i="4" s="1"/>
  <c r="DB440" i="4" s="1"/>
  <c r="DB441" i="4" s="1"/>
  <c r="DB442" i="4" s="1"/>
  <c r="DB443" i="4" s="1"/>
  <c r="DB444" i="4" s="1"/>
  <c r="DB445" i="4" s="1"/>
  <c r="DB446" i="4" s="1"/>
  <c r="DB447" i="4" s="1"/>
  <c r="DB448" i="4" s="1"/>
  <c r="DB449" i="4" s="1"/>
  <c r="DB450" i="4" s="1"/>
  <c r="DB451" i="4" s="1"/>
  <c r="DB452" i="4" s="1"/>
  <c r="DB453" i="4" s="1"/>
  <c r="DB454" i="4" s="1"/>
  <c r="DB455" i="4" s="1"/>
  <c r="DB456" i="4" s="1"/>
  <c r="DB457" i="4" s="1"/>
  <c r="DB458" i="4" s="1"/>
  <c r="DB459" i="4" s="1"/>
  <c r="DB460" i="4" s="1"/>
  <c r="DB461" i="4" s="1"/>
  <c r="DB462" i="4" s="1"/>
  <c r="DB463" i="4" s="1"/>
  <c r="DB464" i="4" s="1"/>
  <c r="R18" i="7" s="1"/>
  <c r="DA434" i="4"/>
  <c r="DA435" i="4" s="1"/>
  <c r="DA436" i="4" s="1"/>
  <c r="DA437" i="4" s="1"/>
  <c r="DA438" i="4" s="1"/>
  <c r="DA439" i="4" s="1"/>
  <c r="DA440" i="4" s="1"/>
  <c r="DA441" i="4" s="1"/>
  <c r="DA442" i="4" s="1"/>
  <c r="DA443" i="4" s="1"/>
  <c r="DA444" i="4" s="1"/>
  <c r="DA445" i="4" s="1"/>
  <c r="DA446" i="4" s="1"/>
  <c r="DA447" i="4" s="1"/>
  <c r="DA448" i="4" s="1"/>
  <c r="DA449" i="4" s="1"/>
  <c r="DA450" i="4" s="1"/>
  <c r="DA451" i="4" s="1"/>
  <c r="DA452" i="4" s="1"/>
  <c r="DA453" i="4" s="1"/>
  <c r="DA454" i="4" s="1"/>
  <c r="DA455" i="4" s="1"/>
  <c r="DA456" i="4" s="1"/>
  <c r="DA457" i="4" s="1"/>
  <c r="DA458" i="4" s="1"/>
  <c r="DA459" i="4" s="1"/>
  <c r="DA460" i="4" s="1"/>
  <c r="DA461" i="4" s="1"/>
  <c r="DA462" i="4" s="1"/>
  <c r="DA463" i="4" s="1"/>
  <c r="DA464" i="4" s="1"/>
  <c r="Q18" i="7" s="1"/>
  <c r="CZ434" i="4"/>
  <c r="CZ435" i="4" s="1"/>
  <c r="CZ436" i="4" s="1"/>
  <c r="CZ437" i="4" s="1"/>
  <c r="CZ438" i="4" s="1"/>
  <c r="CZ439" i="4" s="1"/>
  <c r="CZ440" i="4" s="1"/>
  <c r="CZ441" i="4" s="1"/>
  <c r="CZ442" i="4" s="1"/>
  <c r="CZ443" i="4" s="1"/>
  <c r="CZ444" i="4" s="1"/>
  <c r="CZ445" i="4" s="1"/>
  <c r="CZ446" i="4" s="1"/>
  <c r="CZ447" i="4" s="1"/>
  <c r="CZ448" i="4" s="1"/>
  <c r="CZ449" i="4" s="1"/>
  <c r="CZ450" i="4" s="1"/>
  <c r="CZ451" i="4" s="1"/>
  <c r="CZ452" i="4" s="1"/>
  <c r="CZ453" i="4" s="1"/>
  <c r="CZ454" i="4" s="1"/>
  <c r="CZ455" i="4" s="1"/>
  <c r="CZ456" i="4" s="1"/>
  <c r="CZ457" i="4" s="1"/>
  <c r="CZ458" i="4" s="1"/>
  <c r="CZ459" i="4" s="1"/>
  <c r="CZ460" i="4" s="1"/>
  <c r="CZ461" i="4" s="1"/>
  <c r="CZ462" i="4" s="1"/>
  <c r="CZ463" i="4" s="1"/>
  <c r="CZ464" i="4" s="1"/>
  <c r="P18" i="7" s="1"/>
  <c r="CY434" i="4"/>
  <c r="CY435" i="4" s="1"/>
  <c r="CY436" i="4" s="1"/>
  <c r="CY437" i="4" s="1"/>
  <c r="CY438" i="4" s="1"/>
  <c r="CY439" i="4" s="1"/>
  <c r="CY440" i="4" s="1"/>
  <c r="CY441" i="4" s="1"/>
  <c r="CY442" i="4" s="1"/>
  <c r="CY443" i="4" s="1"/>
  <c r="CY444" i="4" s="1"/>
  <c r="CY445" i="4" s="1"/>
  <c r="CY446" i="4" s="1"/>
  <c r="CY447" i="4" s="1"/>
  <c r="CY448" i="4" s="1"/>
  <c r="CY449" i="4" s="1"/>
  <c r="CY450" i="4" s="1"/>
  <c r="CY451" i="4" s="1"/>
  <c r="CY452" i="4" s="1"/>
  <c r="CY453" i="4" s="1"/>
  <c r="CY454" i="4" s="1"/>
  <c r="CY455" i="4" s="1"/>
  <c r="CY456" i="4" s="1"/>
  <c r="CY457" i="4" s="1"/>
  <c r="CY458" i="4" s="1"/>
  <c r="CY459" i="4" s="1"/>
  <c r="CY460" i="4" s="1"/>
  <c r="CY461" i="4" s="1"/>
  <c r="CY462" i="4" s="1"/>
  <c r="CY463" i="4" s="1"/>
  <c r="CY464" i="4" s="1"/>
  <c r="O18" i="7" s="1"/>
  <c r="CX434" i="4"/>
  <c r="CX435" i="4" s="1"/>
  <c r="CX436" i="4" s="1"/>
  <c r="CX437" i="4" s="1"/>
  <c r="CX438" i="4" s="1"/>
  <c r="CX439" i="4" s="1"/>
  <c r="CX440" i="4" s="1"/>
  <c r="CX441" i="4" s="1"/>
  <c r="CX442" i="4" s="1"/>
  <c r="CX443" i="4" s="1"/>
  <c r="CX444" i="4" s="1"/>
  <c r="CX445" i="4" s="1"/>
  <c r="CX446" i="4" s="1"/>
  <c r="CX447" i="4" s="1"/>
  <c r="CX448" i="4" s="1"/>
  <c r="CX449" i="4" s="1"/>
  <c r="CX450" i="4" s="1"/>
  <c r="CX451" i="4" s="1"/>
  <c r="CX452" i="4" s="1"/>
  <c r="CX453" i="4" s="1"/>
  <c r="CX454" i="4" s="1"/>
  <c r="CX455" i="4" s="1"/>
  <c r="CX456" i="4" s="1"/>
  <c r="CX457" i="4" s="1"/>
  <c r="CX458" i="4" s="1"/>
  <c r="CX459" i="4" s="1"/>
  <c r="CX460" i="4" s="1"/>
  <c r="CX461" i="4" s="1"/>
  <c r="CX462" i="4" s="1"/>
  <c r="CX463" i="4" s="1"/>
  <c r="CX464" i="4" s="1"/>
  <c r="E39" i="7" s="1"/>
  <c r="CW434" i="4"/>
  <c r="CW432" i="4"/>
  <c r="CW431" i="4"/>
  <c r="CW430" i="4"/>
  <c r="CW429" i="4"/>
  <c r="CW428" i="4"/>
  <c r="CW427" i="4"/>
  <c r="CW426" i="4"/>
  <c r="CW425" i="4"/>
  <c r="CW424" i="4"/>
  <c r="CW423" i="4"/>
  <c r="CW422" i="4"/>
  <c r="CW421" i="4"/>
  <c r="CW420" i="4"/>
  <c r="CW419" i="4"/>
  <c r="CW418" i="4"/>
  <c r="CW417" i="4"/>
  <c r="CW416" i="4"/>
  <c r="CW415" i="4"/>
  <c r="CW414" i="4"/>
  <c r="CW413" i="4"/>
  <c r="CW412" i="4"/>
  <c r="CW411" i="4"/>
  <c r="CW410" i="4"/>
  <c r="CW409" i="4"/>
  <c r="CW408" i="4"/>
  <c r="CW407" i="4"/>
  <c r="CW406" i="4"/>
  <c r="DC405" i="4"/>
  <c r="DC406" i="4" s="1"/>
  <c r="DC407" i="4" s="1"/>
  <c r="DC408" i="4" s="1"/>
  <c r="DC409" i="4" s="1"/>
  <c r="DC410" i="4" s="1"/>
  <c r="DC411" i="4" s="1"/>
  <c r="DC412" i="4" s="1"/>
  <c r="DC413" i="4" s="1"/>
  <c r="DC414" i="4" s="1"/>
  <c r="DC415" i="4" s="1"/>
  <c r="DC416" i="4" s="1"/>
  <c r="DC417" i="4" s="1"/>
  <c r="DC418" i="4" s="1"/>
  <c r="DC419" i="4" s="1"/>
  <c r="DC420" i="4" s="1"/>
  <c r="DC421" i="4" s="1"/>
  <c r="DC422" i="4" s="1"/>
  <c r="DC423" i="4" s="1"/>
  <c r="DC424" i="4" s="1"/>
  <c r="DC425" i="4" s="1"/>
  <c r="DC426" i="4" s="1"/>
  <c r="DC427" i="4" s="1"/>
  <c r="DC428" i="4" s="1"/>
  <c r="DC429" i="4" s="1"/>
  <c r="DC430" i="4" s="1"/>
  <c r="DC431" i="4" s="1"/>
  <c r="DC432" i="4" s="1"/>
  <c r="DC433" i="4" s="1"/>
  <c r="DB405" i="4"/>
  <c r="DB406" i="4" s="1"/>
  <c r="DB407" i="4" s="1"/>
  <c r="DB408" i="4" s="1"/>
  <c r="DB409" i="4" s="1"/>
  <c r="DB410" i="4" s="1"/>
  <c r="DB411" i="4" s="1"/>
  <c r="DB412" i="4" s="1"/>
  <c r="DB413" i="4" s="1"/>
  <c r="DB414" i="4" s="1"/>
  <c r="DB415" i="4" s="1"/>
  <c r="DB416" i="4" s="1"/>
  <c r="DB417" i="4" s="1"/>
  <c r="DB418" i="4" s="1"/>
  <c r="DB419" i="4" s="1"/>
  <c r="DB420" i="4" s="1"/>
  <c r="DB421" i="4" s="1"/>
  <c r="DB422" i="4" s="1"/>
  <c r="DB423" i="4" s="1"/>
  <c r="DB424" i="4" s="1"/>
  <c r="DB425" i="4" s="1"/>
  <c r="DB426" i="4" s="1"/>
  <c r="DB427" i="4" s="1"/>
  <c r="DB428" i="4" s="1"/>
  <c r="DB429" i="4" s="1"/>
  <c r="DB430" i="4" s="1"/>
  <c r="DB431" i="4" s="1"/>
  <c r="DB432" i="4" s="1"/>
  <c r="DA405" i="4"/>
  <c r="DA406" i="4" s="1"/>
  <c r="DA407" i="4" s="1"/>
  <c r="DA408" i="4" s="1"/>
  <c r="DA409" i="4" s="1"/>
  <c r="DA410" i="4" s="1"/>
  <c r="DA411" i="4" s="1"/>
  <c r="DA412" i="4" s="1"/>
  <c r="DA413" i="4" s="1"/>
  <c r="DA414" i="4" s="1"/>
  <c r="DA415" i="4" s="1"/>
  <c r="DA416" i="4" s="1"/>
  <c r="DA417" i="4" s="1"/>
  <c r="DA418" i="4" s="1"/>
  <c r="DA419" i="4" s="1"/>
  <c r="DA420" i="4" s="1"/>
  <c r="DA421" i="4" s="1"/>
  <c r="DA422" i="4" s="1"/>
  <c r="DA423" i="4" s="1"/>
  <c r="DA424" i="4" s="1"/>
  <c r="DA425" i="4" s="1"/>
  <c r="DA426" i="4" s="1"/>
  <c r="DA427" i="4" s="1"/>
  <c r="DA428" i="4" s="1"/>
  <c r="DA429" i="4" s="1"/>
  <c r="DA430" i="4" s="1"/>
  <c r="DA431" i="4" s="1"/>
  <c r="DA432" i="4" s="1"/>
  <c r="CZ405" i="4"/>
  <c r="CZ406" i="4" s="1"/>
  <c r="CZ407" i="4" s="1"/>
  <c r="CZ408" i="4" s="1"/>
  <c r="CZ409" i="4" s="1"/>
  <c r="CZ410" i="4" s="1"/>
  <c r="CZ411" i="4" s="1"/>
  <c r="CZ412" i="4" s="1"/>
  <c r="CZ413" i="4" s="1"/>
  <c r="CZ414" i="4" s="1"/>
  <c r="CZ415" i="4" s="1"/>
  <c r="CZ416" i="4" s="1"/>
  <c r="CZ417" i="4" s="1"/>
  <c r="CZ418" i="4" s="1"/>
  <c r="CZ419" i="4" s="1"/>
  <c r="CZ420" i="4" s="1"/>
  <c r="CZ421" i="4" s="1"/>
  <c r="CZ422" i="4" s="1"/>
  <c r="CZ423" i="4" s="1"/>
  <c r="CZ424" i="4" s="1"/>
  <c r="CZ425" i="4" s="1"/>
  <c r="CZ426" i="4" s="1"/>
  <c r="CZ427" i="4" s="1"/>
  <c r="CZ428" i="4" s="1"/>
  <c r="CZ429" i="4" s="1"/>
  <c r="CZ430" i="4" s="1"/>
  <c r="CZ431" i="4" s="1"/>
  <c r="CZ432" i="4" s="1"/>
  <c r="CY405" i="4"/>
  <c r="CY406" i="4" s="1"/>
  <c r="CY407" i="4" s="1"/>
  <c r="CY408" i="4" s="1"/>
  <c r="CY409" i="4" s="1"/>
  <c r="CY410" i="4" s="1"/>
  <c r="CY411" i="4" s="1"/>
  <c r="CY412" i="4" s="1"/>
  <c r="CY413" i="4" s="1"/>
  <c r="CY414" i="4" s="1"/>
  <c r="CY415" i="4" s="1"/>
  <c r="CY416" i="4" s="1"/>
  <c r="CY417" i="4" s="1"/>
  <c r="CY418" i="4" s="1"/>
  <c r="CY419" i="4" s="1"/>
  <c r="CY420" i="4" s="1"/>
  <c r="CY421" i="4" s="1"/>
  <c r="CY422" i="4" s="1"/>
  <c r="CY423" i="4" s="1"/>
  <c r="CY424" i="4" s="1"/>
  <c r="CY425" i="4" s="1"/>
  <c r="CY426" i="4" s="1"/>
  <c r="CY427" i="4" s="1"/>
  <c r="CY428" i="4" s="1"/>
  <c r="CY429" i="4" s="1"/>
  <c r="CY430" i="4" s="1"/>
  <c r="CY431" i="4" s="1"/>
  <c r="CY432" i="4" s="1"/>
  <c r="CX405" i="4"/>
  <c r="CX406" i="4" s="1"/>
  <c r="CX407" i="4" s="1"/>
  <c r="CX408" i="4" s="1"/>
  <c r="CX409" i="4" s="1"/>
  <c r="CX410" i="4" s="1"/>
  <c r="CX411" i="4" s="1"/>
  <c r="CX412" i="4" s="1"/>
  <c r="CX413" i="4" s="1"/>
  <c r="CX414" i="4" s="1"/>
  <c r="CX415" i="4" s="1"/>
  <c r="CX416" i="4" s="1"/>
  <c r="CX417" i="4" s="1"/>
  <c r="CX418" i="4" s="1"/>
  <c r="CX419" i="4" s="1"/>
  <c r="CX420" i="4" s="1"/>
  <c r="CX421" i="4" s="1"/>
  <c r="CX422" i="4" s="1"/>
  <c r="CX423" i="4" s="1"/>
  <c r="CX424" i="4" s="1"/>
  <c r="CX425" i="4" s="1"/>
  <c r="CX426" i="4" s="1"/>
  <c r="CX427" i="4" s="1"/>
  <c r="CX428" i="4" s="1"/>
  <c r="CX429" i="4" s="1"/>
  <c r="CX430" i="4" s="1"/>
  <c r="CX431" i="4" s="1"/>
  <c r="CX432" i="4" s="1"/>
  <c r="CW405" i="4"/>
  <c r="CW404" i="4"/>
  <c r="CW403" i="4"/>
  <c r="CW402" i="4"/>
  <c r="CW401" i="4"/>
  <c r="CW400" i="4"/>
  <c r="CW399" i="4"/>
  <c r="CW398" i="4"/>
  <c r="CW397" i="4"/>
  <c r="CW396" i="4"/>
  <c r="CW395" i="4"/>
  <c r="CW394" i="4"/>
  <c r="CW393" i="4"/>
  <c r="CW392" i="4"/>
  <c r="CW391" i="4"/>
  <c r="CW390" i="4"/>
  <c r="CW389" i="4"/>
  <c r="CW388" i="4"/>
  <c r="CW387" i="4"/>
  <c r="CW386" i="4"/>
  <c r="CW385" i="4"/>
  <c r="CW384" i="4"/>
  <c r="CW383" i="4"/>
  <c r="CW382" i="4"/>
  <c r="CW381" i="4"/>
  <c r="CW380" i="4"/>
  <c r="CW379" i="4"/>
  <c r="CW378" i="4"/>
  <c r="CW377" i="4"/>
  <c r="CW376" i="4"/>
  <c r="CW375" i="4"/>
  <c r="DC374" i="4"/>
  <c r="DC375" i="4" s="1"/>
  <c r="DC376" i="4" s="1"/>
  <c r="DC377" i="4" s="1"/>
  <c r="DC378" i="4" s="1"/>
  <c r="DC379" i="4" s="1"/>
  <c r="DC380" i="4" s="1"/>
  <c r="DC381" i="4" s="1"/>
  <c r="DC382" i="4" s="1"/>
  <c r="DC383" i="4" s="1"/>
  <c r="DC384" i="4" s="1"/>
  <c r="DC385" i="4" s="1"/>
  <c r="DC386" i="4" s="1"/>
  <c r="DC387" i="4" s="1"/>
  <c r="DC388" i="4" s="1"/>
  <c r="DC389" i="4" s="1"/>
  <c r="DC390" i="4" s="1"/>
  <c r="DC391" i="4" s="1"/>
  <c r="DC392" i="4" s="1"/>
  <c r="DC393" i="4" s="1"/>
  <c r="DC394" i="4" s="1"/>
  <c r="DC395" i="4" s="1"/>
  <c r="DC396" i="4" s="1"/>
  <c r="DC397" i="4" s="1"/>
  <c r="DC398" i="4" s="1"/>
  <c r="DC399" i="4" s="1"/>
  <c r="DC400" i="4" s="1"/>
  <c r="DC401" i="4" s="1"/>
  <c r="DC402" i="4" s="1"/>
  <c r="DC403" i="4" s="1"/>
  <c r="DC404" i="4" s="1"/>
  <c r="DB374" i="4"/>
  <c r="DB375" i="4" s="1"/>
  <c r="DB376" i="4" s="1"/>
  <c r="DB377" i="4" s="1"/>
  <c r="DB378" i="4" s="1"/>
  <c r="DB379" i="4" s="1"/>
  <c r="DB380" i="4" s="1"/>
  <c r="DB381" i="4" s="1"/>
  <c r="DB382" i="4" s="1"/>
  <c r="DB383" i="4" s="1"/>
  <c r="DB384" i="4" s="1"/>
  <c r="DB385" i="4" s="1"/>
  <c r="DB386" i="4" s="1"/>
  <c r="DB387" i="4" s="1"/>
  <c r="DB388" i="4" s="1"/>
  <c r="DB389" i="4" s="1"/>
  <c r="DB390" i="4" s="1"/>
  <c r="DB391" i="4" s="1"/>
  <c r="DB392" i="4" s="1"/>
  <c r="DB393" i="4" s="1"/>
  <c r="DB394" i="4" s="1"/>
  <c r="DB395" i="4" s="1"/>
  <c r="DB396" i="4" s="1"/>
  <c r="DB397" i="4" s="1"/>
  <c r="DB398" i="4" s="1"/>
  <c r="DB399" i="4" s="1"/>
  <c r="DB400" i="4" s="1"/>
  <c r="DB401" i="4" s="1"/>
  <c r="DB402" i="4" s="1"/>
  <c r="DB403" i="4" s="1"/>
  <c r="DB404" i="4" s="1"/>
  <c r="F18" i="7" s="1"/>
  <c r="DA374" i="4"/>
  <c r="DA375" i="4" s="1"/>
  <c r="DA376" i="4" s="1"/>
  <c r="DA377" i="4" s="1"/>
  <c r="DA378" i="4" s="1"/>
  <c r="DA379" i="4" s="1"/>
  <c r="DA380" i="4" s="1"/>
  <c r="DA381" i="4" s="1"/>
  <c r="DA382" i="4" s="1"/>
  <c r="DA383" i="4" s="1"/>
  <c r="DA384" i="4" s="1"/>
  <c r="DA385" i="4" s="1"/>
  <c r="DA386" i="4" s="1"/>
  <c r="DA387" i="4" s="1"/>
  <c r="DA388" i="4" s="1"/>
  <c r="DA389" i="4" s="1"/>
  <c r="DA390" i="4" s="1"/>
  <c r="DA391" i="4" s="1"/>
  <c r="DA392" i="4" s="1"/>
  <c r="DA393" i="4" s="1"/>
  <c r="DA394" i="4" s="1"/>
  <c r="DA395" i="4" s="1"/>
  <c r="DA396" i="4" s="1"/>
  <c r="DA397" i="4" s="1"/>
  <c r="DA398" i="4" s="1"/>
  <c r="DA399" i="4" s="1"/>
  <c r="DA400" i="4" s="1"/>
  <c r="DA401" i="4" s="1"/>
  <c r="DA402" i="4" s="1"/>
  <c r="DA403" i="4" s="1"/>
  <c r="DA404" i="4" s="1"/>
  <c r="E18" i="7" s="1"/>
  <c r="CZ374" i="4"/>
  <c r="CZ375" i="4" s="1"/>
  <c r="CZ376" i="4" s="1"/>
  <c r="CZ377" i="4" s="1"/>
  <c r="CZ378" i="4" s="1"/>
  <c r="CZ379" i="4" s="1"/>
  <c r="CZ380" i="4" s="1"/>
  <c r="CZ381" i="4" s="1"/>
  <c r="CZ382" i="4" s="1"/>
  <c r="CZ383" i="4" s="1"/>
  <c r="CZ384" i="4" s="1"/>
  <c r="CZ385" i="4" s="1"/>
  <c r="CZ386" i="4" s="1"/>
  <c r="CZ387" i="4" s="1"/>
  <c r="CZ388" i="4" s="1"/>
  <c r="CZ389" i="4" s="1"/>
  <c r="CZ390" i="4" s="1"/>
  <c r="CZ391" i="4" s="1"/>
  <c r="CZ392" i="4" s="1"/>
  <c r="CZ393" i="4" s="1"/>
  <c r="CZ394" i="4" s="1"/>
  <c r="CZ395" i="4" s="1"/>
  <c r="CZ396" i="4" s="1"/>
  <c r="CZ397" i="4" s="1"/>
  <c r="CZ398" i="4" s="1"/>
  <c r="CZ399" i="4" s="1"/>
  <c r="CZ400" i="4" s="1"/>
  <c r="CZ401" i="4" s="1"/>
  <c r="CZ402" i="4" s="1"/>
  <c r="CZ403" i="4" s="1"/>
  <c r="CZ404" i="4" s="1"/>
  <c r="D18" i="7" s="1"/>
  <c r="CY374" i="4"/>
  <c r="CY375" i="4" s="1"/>
  <c r="CY376" i="4" s="1"/>
  <c r="CY377" i="4" s="1"/>
  <c r="CY378" i="4" s="1"/>
  <c r="CY379" i="4" s="1"/>
  <c r="CY380" i="4" s="1"/>
  <c r="CY381" i="4" s="1"/>
  <c r="CY382" i="4" s="1"/>
  <c r="CY383" i="4" s="1"/>
  <c r="CY384" i="4" s="1"/>
  <c r="CY385" i="4" s="1"/>
  <c r="CY386" i="4" s="1"/>
  <c r="CY387" i="4" s="1"/>
  <c r="CY388" i="4" s="1"/>
  <c r="CY389" i="4" s="1"/>
  <c r="CY390" i="4" s="1"/>
  <c r="CY391" i="4" s="1"/>
  <c r="CY392" i="4" s="1"/>
  <c r="CY393" i="4" s="1"/>
  <c r="CY394" i="4" s="1"/>
  <c r="CY395" i="4" s="1"/>
  <c r="CY396" i="4" s="1"/>
  <c r="CY397" i="4" s="1"/>
  <c r="CY398" i="4" s="1"/>
  <c r="CY399" i="4" s="1"/>
  <c r="CY400" i="4" s="1"/>
  <c r="CY401" i="4" s="1"/>
  <c r="CY402" i="4" s="1"/>
  <c r="CY403" i="4" s="1"/>
  <c r="CY404" i="4" s="1"/>
  <c r="C18" i="7" s="1"/>
  <c r="D68" i="7" s="1"/>
  <c r="CX374" i="4"/>
  <c r="CX375" i="4" s="1"/>
  <c r="CX376" i="4" s="1"/>
  <c r="CX377" i="4" s="1"/>
  <c r="CX378" i="4" s="1"/>
  <c r="CX379" i="4" s="1"/>
  <c r="CX380" i="4" s="1"/>
  <c r="CX381" i="4" s="1"/>
  <c r="CX382" i="4" s="1"/>
  <c r="CX383" i="4" s="1"/>
  <c r="CX384" i="4" s="1"/>
  <c r="CX385" i="4" s="1"/>
  <c r="CX386" i="4" s="1"/>
  <c r="CX387" i="4" s="1"/>
  <c r="CX388" i="4" s="1"/>
  <c r="CX389" i="4" s="1"/>
  <c r="CX390" i="4" s="1"/>
  <c r="CX391" i="4" s="1"/>
  <c r="CX392" i="4" s="1"/>
  <c r="CX393" i="4" s="1"/>
  <c r="CX394" i="4" s="1"/>
  <c r="CX395" i="4" s="1"/>
  <c r="CX396" i="4" s="1"/>
  <c r="CX397" i="4" s="1"/>
  <c r="CX398" i="4" s="1"/>
  <c r="CX399" i="4" s="1"/>
  <c r="CX400" i="4" s="1"/>
  <c r="CX401" i="4" s="1"/>
  <c r="CX402" i="4" s="1"/>
  <c r="CX403" i="4" s="1"/>
  <c r="CX404" i="4" s="1"/>
  <c r="C39" i="7" s="1"/>
  <c r="C68" i="7" s="1"/>
  <c r="CW374" i="4"/>
  <c r="CT709" i="4"/>
  <c r="CT710" i="4" s="1"/>
  <c r="CT711" i="4" s="1"/>
  <c r="CT712" i="4" s="1"/>
  <c r="CT713" i="4" s="1"/>
  <c r="CT714" i="4" s="1"/>
  <c r="CT715" i="4" s="1"/>
  <c r="CT716" i="4" s="1"/>
  <c r="CT717" i="4" s="1"/>
  <c r="CT718" i="4" s="1"/>
  <c r="CT719" i="4" s="1"/>
  <c r="CT720" i="4" s="1"/>
  <c r="CT721" i="4" s="1"/>
  <c r="CT722" i="4" s="1"/>
  <c r="CT723" i="4" s="1"/>
  <c r="CT724" i="4" s="1"/>
  <c r="CT725" i="4" s="1"/>
  <c r="CT726" i="4" s="1"/>
  <c r="CT727" i="4" s="1"/>
  <c r="CT728" i="4" s="1"/>
  <c r="CT729" i="4" s="1"/>
  <c r="CT730" i="4" s="1"/>
  <c r="CT731" i="4" s="1"/>
  <c r="CT732" i="4" s="1"/>
  <c r="CT733" i="4" s="1"/>
  <c r="CT734" i="4" s="1"/>
  <c r="CT735" i="4" s="1"/>
  <c r="CT736" i="4" s="1"/>
  <c r="CT737" i="4" s="1"/>
  <c r="CT738" i="4" s="1"/>
  <c r="CT739" i="4" s="1"/>
  <c r="CS709" i="4"/>
  <c r="CS710" i="4" s="1"/>
  <c r="CS711" i="4" s="1"/>
  <c r="CS712" i="4" s="1"/>
  <c r="CS713" i="4" s="1"/>
  <c r="CS714" i="4" s="1"/>
  <c r="CS715" i="4" s="1"/>
  <c r="CS716" i="4" s="1"/>
  <c r="CS717" i="4" s="1"/>
  <c r="CS718" i="4" s="1"/>
  <c r="CS719" i="4" s="1"/>
  <c r="CS720" i="4" s="1"/>
  <c r="CS721" i="4" s="1"/>
  <c r="CS722" i="4" s="1"/>
  <c r="CS723" i="4" s="1"/>
  <c r="CS724" i="4" s="1"/>
  <c r="CS725" i="4" s="1"/>
  <c r="CS726" i="4" s="1"/>
  <c r="CS727" i="4" s="1"/>
  <c r="CS728" i="4" s="1"/>
  <c r="CS729" i="4" s="1"/>
  <c r="CS730" i="4" s="1"/>
  <c r="CS731" i="4" s="1"/>
  <c r="CS732" i="4" s="1"/>
  <c r="CS733" i="4" s="1"/>
  <c r="CS734" i="4" s="1"/>
  <c r="CS735" i="4" s="1"/>
  <c r="CS736" i="4" s="1"/>
  <c r="CS737" i="4" s="1"/>
  <c r="CS738" i="4" s="1"/>
  <c r="CS739" i="4" s="1"/>
  <c r="BT17" i="7" s="1"/>
  <c r="CR709" i="4"/>
  <c r="CR710" i="4" s="1"/>
  <c r="CR711" i="4" s="1"/>
  <c r="CR712" i="4" s="1"/>
  <c r="CR713" i="4" s="1"/>
  <c r="CR714" i="4" s="1"/>
  <c r="CR715" i="4" s="1"/>
  <c r="CR716" i="4" s="1"/>
  <c r="CR717" i="4" s="1"/>
  <c r="CR718" i="4" s="1"/>
  <c r="CR719" i="4" s="1"/>
  <c r="CR720" i="4" s="1"/>
  <c r="CR721" i="4" s="1"/>
  <c r="CR722" i="4" s="1"/>
  <c r="CR723" i="4" s="1"/>
  <c r="CR724" i="4" s="1"/>
  <c r="CR725" i="4" s="1"/>
  <c r="CR726" i="4" s="1"/>
  <c r="CR727" i="4" s="1"/>
  <c r="CR728" i="4" s="1"/>
  <c r="CR729" i="4" s="1"/>
  <c r="CR730" i="4" s="1"/>
  <c r="CR731" i="4" s="1"/>
  <c r="CR732" i="4" s="1"/>
  <c r="CR733" i="4" s="1"/>
  <c r="CR734" i="4" s="1"/>
  <c r="CR735" i="4" s="1"/>
  <c r="CR736" i="4" s="1"/>
  <c r="CR737" i="4" s="1"/>
  <c r="CR738" i="4" s="1"/>
  <c r="CR739" i="4" s="1"/>
  <c r="BS17" i="7" s="1"/>
  <c r="CQ709" i="4"/>
  <c r="CQ710" i="4" s="1"/>
  <c r="CQ711" i="4" s="1"/>
  <c r="CQ712" i="4" s="1"/>
  <c r="CQ713" i="4" s="1"/>
  <c r="CQ714" i="4" s="1"/>
  <c r="CQ715" i="4" s="1"/>
  <c r="CQ716" i="4" s="1"/>
  <c r="CQ717" i="4" s="1"/>
  <c r="CQ718" i="4" s="1"/>
  <c r="CQ719" i="4" s="1"/>
  <c r="CQ720" i="4" s="1"/>
  <c r="CQ721" i="4" s="1"/>
  <c r="CQ722" i="4" s="1"/>
  <c r="CQ723" i="4" s="1"/>
  <c r="CQ724" i="4" s="1"/>
  <c r="CQ725" i="4" s="1"/>
  <c r="CQ726" i="4" s="1"/>
  <c r="CQ727" i="4" s="1"/>
  <c r="CQ728" i="4" s="1"/>
  <c r="CQ729" i="4" s="1"/>
  <c r="CQ730" i="4" s="1"/>
  <c r="CQ731" i="4" s="1"/>
  <c r="CQ732" i="4" s="1"/>
  <c r="CQ733" i="4" s="1"/>
  <c r="CQ734" i="4" s="1"/>
  <c r="CQ735" i="4" s="1"/>
  <c r="CQ736" i="4" s="1"/>
  <c r="CQ737" i="4" s="1"/>
  <c r="CQ738" i="4" s="1"/>
  <c r="CQ739" i="4" s="1"/>
  <c r="BR17" i="7" s="1"/>
  <c r="CP709" i="4"/>
  <c r="CP710" i="4" s="1"/>
  <c r="CP711" i="4" s="1"/>
  <c r="CP712" i="4" s="1"/>
  <c r="CP713" i="4" s="1"/>
  <c r="CP714" i="4" s="1"/>
  <c r="CP715" i="4" s="1"/>
  <c r="CP716" i="4" s="1"/>
  <c r="CP717" i="4" s="1"/>
  <c r="CP718" i="4" s="1"/>
  <c r="CP719" i="4" s="1"/>
  <c r="CP720" i="4" s="1"/>
  <c r="CP721" i="4" s="1"/>
  <c r="CP722" i="4" s="1"/>
  <c r="CP723" i="4" s="1"/>
  <c r="CP724" i="4" s="1"/>
  <c r="CP725" i="4" s="1"/>
  <c r="CP726" i="4" s="1"/>
  <c r="CP727" i="4" s="1"/>
  <c r="CP728" i="4" s="1"/>
  <c r="CP729" i="4" s="1"/>
  <c r="CP730" i="4" s="1"/>
  <c r="CP731" i="4" s="1"/>
  <c r="CP732" i="4" s="1"/>
  <c r="CP733" i="4" s="1"/>
  <c r="CP734" i="4" s="1"/>
  <c r="CP735" i="4" s="1"/>
  <c r="CP736" i="4" s="1"/>
  <c r="CP737" i="4" s="1"/>
  <c r="CP738" i="4" s="1"/>
  <c r="CP739" i="4" s="1"/>
  <c r="BQ17" i="7" s="1"/>
  <c r="CO709" i="4"/>
  <c r="CO710" i="4" s="1"/>
  <c r="CO711" i="4" s="1"/>
  <c r="CO712" i="4" s="1"/>
  <c r="CO713" i="4" s="1"/>
  <c r="CO714" i="4" s="1"/>
  <c r="CO715" i="4" s="1"/>
  <c r="CO716" i="4" s="1"/>
  <c r="CO717" i="4" s="1"/>
  <c r="CO718" i="4" s="1"/>
  <c r="CO719" i="4" s="1"/>
  <c r="CO720" i="4" s="1"/>
  <c r="CO721" i="4" s="1"/>
  <c r="CO722" i="4" s="1"/>
  <c r="CO723" i="4" s="1"/>
  <c r="CO724" i="4" s="1"/>
  <c r="CO725" i="4" s="1"/>
  <c r="CO726" i="4" s="1"/>
  <c r="CO727" i="4" s="1"/>
  <c r="CO728" i="4" s="1"/>
  <c r="CO729" i="4" s="1"/>
  <c r="CO730" i="4" s="1"/>
  <c r="CO731" i="4" s="1"/>
  <c r="CO732" i="4" s="1"/>
  <c r="CO733" i="4" s="1"/>
  <c r="CO734" i="4" s="1"/>
  <c r="CO735" i="4" s="1"/>
  <c r="CO736" i="4" s="1"/>
  <c r="CO737" i="4" s="1"/>
  <c r="CO738" i="4" s="1"/>
  <c r="CO739" i="4" s="1"/>
  <c r="P38" i="7" s="1"/>
  <c r="CT679" i="4"/>
  <c r="CT680" i="4" s="1"/>
  <c r="CT681" i="4" s="1"/>
  <c r="CT682" i="4" s="1"/>
  <c r="CT683" i="4" s="1"/>
  <c r="CT684" i="4" s="1"/>
  <c r="CT685" i="4" s="1"/>
  <c r="CT686" i="4" s="1"/>
  <c r="CT687" i="4" s="1"/>
  <c r="CT688" i="4" s="1"/>
  <c r="CT689" i="4" s="1"/>
  <c r="CT690" i="4" s="1"/>
  <c r="CT691" i="4" s="1"/>
  <c r="CT692" i="4" s="1"/>
  <c r="CT693" i="4" s="1"/>
  <c r="CT694" i="4" s="1"/>
  <c r="CT695" i="4" s="1"/>
  <c r="CT696" i="4" s="1"/>
  <c r="CT697" i="4" s="1"/>
  <c r="CT698" i="4" s="1"/>
  <c r="CT699" i="4" s="1"/>
  <c r="CT700" i="4" s="1"/>
  <c r="CT701" i="4" s="1"/>
  <c r="CT702" i="4" s="1"/>
  <c r="CT703" i="4" s="1"/>
  <c r="CT704" i="4" s="1"/>
  <c r="CT705" i="4" s="1"/>
  <c r="CT706" i="4" s="1"/>
  <c r="CT707" i="4" s="1"/>
  <c r="CT708" i="4" s="1"/>
  <c r="CS679" i="4"/>
  <c r="CS680" i="4" s="1"/>
  <c r="CS681" i="4" s="1"/>
  <c r="CS682" i="4" s="1"/>
  <c r="CS683" i="4" s="1"/>
  <c r="CS684" i="4" s="1"/>
  <c r="CS685" i="4" s="1"/>
  <c r="CS686" i="4" s="1"/>
  <c r="CS687" i="4" s="1"/>
  <c r="CS688" i="4" s="1"/>
  <c r="CS689" i="4" s="1"/>
  <c r="CS690" i="4" s="1"/>
  <c r="CS691" i="4" s="1"/>
  <c r="CS692" i="4" s="1"/>
  <c r="CS693" i="4" s="1"/>
  <c r="CS694" i="4" s="1"/>
  <c r="CS695" i="4" s="1"/>
  <c r="CS696" i="4" s="1"/>
  <c r="CS697" i="4" s="1"/>
  <c r="CS698" i="4" s="1"/>
  <c r="CS699" i="4" s="1"/>
  <c r="CS700" i="4" s="1"/>
  <c r="CS701" i="4" s="1"/>
  <c r="CS702" i="4" s="1"/>
  <c r="CS703" i="4" s="1"/>
  <c r="CS704" i="4" s="1"/>
  <c r="CS705" i="4" s="1"/>
  <c r="CS706" i="4" s="1"/>
  <c r="CS707" i="4" s="1"/>
  <c r="CS708" i="4" s="1"/>
  <c r="BN17" i="7" s="1"/>
  <c r="CR679" i="4"/>
  <c r="CR680" i="4" s="1"/>
  <c r="CR681" i="4" s="1"/>
  <c r="CR682" i="4" s="1"/>
  <c r="CR683" i="4" s="1"/>
  <c r="CR684" i="4" s="1"/>
  <c r="CR685" i="4" s="1"/>
  <c r="CR686" i="4" s="1"/>
  <c r="CR687" i="4" s="1"/>
  <c r="CR688" i="4" s="1"/>
  <c r="CR689" i="4" s="1"/>
  <c r="CR690" i="4" s="1"/>
  <c r="CR691" i="4" s="1"/>
  <c r="CR692" i="4" s="1"/>
  <c r="CR693" i="4" s="1"/>
  <c r="CR694" i="4" s="1"/>
  <c r="CR695" i="4" s="1"/>
  <c r="CR696" i="4" s="1"/>
  <c r="CR697" i="4" s="1"/>
  <c r="CR698" i="4" s="1"/>
  <c r="CR699" i="4" s="1"/>
  <c r="CR700" i="4" s="1"/>
  <c r="CR701" i="4" s="1"/>
  <c r="CR702" i="4" s="1"/>
  <c r="CR703" i="4" s="1"/>
  <c r="CR704" i="4" s="1"/>
  <c r="CR705" i="4" s="1"/>
  <c r="CR706" i="4" s="1"/>
  <c r="CR707" i="4" s="1"/>
  <c r="CR708" i="4" s="1"/>
  <c r="BM17" i="7" s="1"/>
  <c r="CQ679" i="4"/>
  <c r="CQ680" i="4" s="1"/>
  <c r="CQ681" i="4" s="1"/>
  <c r="CQ682" i="4" s="1"/>
  <c r="CQ683" i="4" s="1"/>
  <c r="CQ684" i="4" s="1"/>
  <c r="CQ685" i="4" s="1"/>
  <c r="CQ686" i="4" s="1"/>
  <c r="CQ687" i="4" s="1"/>
  <c r="CQ688" i="4" s="1"/>
  <c r="CQ689" i="4" s="1"/>
  <c r="CQ690" i="4" s="1"/>
  <c r="CQ691" i="4" s="1"/>
  <c r="CQ692" i="4" s="1"/>
  <c r="CQ693" i="4" s="1"/>
  <c r="CQ694" i="4" s="1"/>
  <c r="CQ695" i="4" s="1"/>
  <c r="CQ696" i="4" s="1"/>
  <c r="CQ697" i="4" s="1"/>
  <c r="CQ698" i="4" s="1"/>
  <c r="CQ699" i="4" s="1"/>
  <c r="CQ700" i="4" s="1"/>
  <c r="CQ701" i="4" s="1"/>
  <c r="CQ702" i="4" s="1"/>
  <c r="CQ703" i="4" s="1"/>
  <c r="CQ704" i="4" s="1"/>
  <c r="CQ705" i="4" s="1"/>
  <c r="CQ706" i="4" s="1"/>
  <c r="CQ707" i="4" s="1"/>
  <c r="CQ708" i="4" s="1"/>
  <c r="BL17" i="7" s="1"/>
  <c r="CP679" i="4"/>
  <c r="CP680" i="4" s="1"/>
  <c r="CP681" i="4" s="1"/>
  <c r="CP682" i="4" s="1"/>
  <c r="CP683" i="4" s="1"/>
  <c r="CP684" i="4" s="1"/>
  <c r="CP685" i="4" s="1"/>
  <c r="CP686" i="4" s="1"/>
  <c r="CP687" i="4" s="1"/>
  <c r="CP688" i="4" s="1"/>
  <c r="CP689" i="4" s="1"/>
  <c r="CP690" i="4" s="1"/>
  <c r="CP691" i="4" s="1"/>
  <c r="CP692" i="4" s="1"/>
  <c r="CP693" i="4" s="1"/>
  <c r="CP694" i="4" s="1"/>
  <c r="CP695" i="4" s="1"/>
  <c r="CP696" i="4" s="1"/>
  <c r="CP697" i="4" s="1"/>
  <c r="CP698" i="4" s="1"/>
  <c r="CP699" i="4" s="1"/>
  <c r="CP700" i="4" s="1"/>
  <c r="CP701" i="4" s="1"/>
  <c r="CP702" i="4" s="1"/>
  <c r="CP703" i="4" s="1"/>
  <c r="CP704" i="4" s="1"/>
  <c r="CP705" i="4" s="1"/>
  <c r="CP706" i="4" s="1"/>
  <c r="CP707" i="4" s="1"/>
  <c r="CP708" i="4" s="1"/>
  <c r="BK17" i="7" s="1"/>
  <c r="CO679" i="4"/>
  <c r="CO680" i="4" s="1"/>
  <c r="CO681" i="4" s="1"/>
  <c r="CO682" i="4" s="1"/>
  <c r="CO683" i="4" s="1"/>
  <c r="CO684" i="4" s="1"/>
  <c r="CO685" i="4" s="1"/>
  <c r="CO686" i="4" s="1"/>
  <c r="CO687" i="4" s="1"/>
  <c r="CO688" i="4" s="1"/>
  <c r="CO689" i="4" s="1"/>
  <c r="CO690" i="4" s="1"/>
  <c r="CO691" i="4" s="1"/>
  <c r="CO692" i="4" s="1"/>
  <c r="CO693" i="4" s="1"/>
  <c r="CO694" i="4" s="1"/>
  <c r="CO695" i="4" s="1"/>
  <c r="CO696" i="4" s="1"/>
  <c r="CO697" i="4" s="1"/>
  <c r="CO698" i="4" s="1"/>
  <c r="CO699" i="4" s="1"/>
  <c r="CO700" i="4" s="1"/>
  <c r="CO701" i="4" s="1"/>
  <c r="CO702" i="4" s="1"/>
  <c r="CO703" i="4" s="1"/>
  <c r="CO704" i="4" s="1"/>
  <c r="CO705" i="4" s="1"/>
  <c r="CO706" i="4" s="1"/>
  <c r="CO707" i="4" s="1"/>
  <c r="CO708" i="4" s="1"/>
  <c r="O38" i="7" s="1"/>
  <c r="CT648" i="4"/>
  <c r="CT649" i="4" s="1"/>
  <c r="CT650" i="4" s="1"/>
  <c r="CT651" i="4" s="1"/>
  <c r="CT652" i="4" s="1"/>
  <c r="CT653" i="4" s="1"/>
  <c r="CT654" i="4" s="1"/>
  <c r="CT655" i="4" s="1"/>
  <c r="CT656" i="4" s="1"/>
  <c r="CT657" i="4" s="1"/>
  <c r="CT658" i="4" s="1"/>
  <c r="CT659" i="4" s="1"/>
  <c r="CT660" i="4" s="1"/>
  <c r="CT661" i="4" s="1"/>
  <c r="CT662" i="4" s="1"/>
  <c r="CT663" i="4" s="1"/>
  <c r="CT664" i="4" s="1"/>
  <c r="CT665" i="4" s="1"/>
  <c r="CT666" i="4" s="1"/>
  <c r="CT667" i="4" s="1"/>
  <c r="CT668" i="4" s="1"/>
  <c r="CT669" i="4" s="1"/>
  <c r="CT670" i="4" s="1"/>
  <c r="CT671" i="4" s="1"/>
  <c r="CT672" i="4" s="1"/>
  <c r="CT673" i="4" s="1"/>
  <c r="CT674" i="4" s="1"/>
  <c r="CT675" i="4" s="1"/>
  <c r="CT676" i="4" s="1"/>
  <c r="CT677" i="4" s="1"/>
  <c r="CT678" i="4" s="1"/>
  <c r="CS648" i="4"/>
  <c r="CS649" i="4" s="1"/>
  <c r="CS650" i="4" s="1"/>
  <c r="CS651" i="4" s="1"/>
  <c r="CS652" i="4" s="1"/>
  <c r="CS653" i="4" s="1"/>
  <c r="CS654" i="4" s="1"/>
  <c r="CS655" i="4" s="1"/>
  <c r="CS656" i="4" s="1"/>
  <c r="CS657" i="4" s="1"/>
  <c r="CS658" i="4" s="1"/>
  <c r="CS659" i="4" s="1"/>
  <c r="CS660" i="4" s="1"/>
  <c r="CS661" i="4" s="1"/>
  <c r="CS662" i="4" s="1"/>
  <c r="CS663" i="4" s="1"/>
  <c r="CS664" i="4" s="1"/>
  <c r="CS665" i="4" s="1"/>
  <c r="CS666" i="4" s="1"/>
  <c r="CS667" i="4" s="1"/>
  <c r="CS668" i="4" s="1"/>
  <c r="CS669" i="4" s="1"/>
  <c r="CS670" i="4" s="1"/>
  <c r="CS671" i="4" s="1"/>
  <c r="CS672" i="4" s="1"/>
  <c r="CS673" i="4" s="1"/>
  <c r="CS674" i="4" s="1"/>
  <c r="CS675" i="4" s="1"/>
  <c r="CS676" i="4" s="1"/>
  <c r="CS677" i="4" s="1"/>
  <c r="CS678" i="4" s="1"/>
  <c r="BH17" i="7" s="1"/>
  <c r="CR648" i="4"/>
  <c r="CR649" i="4" s="1"/>
  <c r="CR650" i="4" s="1"/>
  <c r="CR651" i="4" s="1"/>
  <c r="CR652" i="4" s="1"/>
  <c r="CR653" i="4" s="1"/>
  <c r="CR654" i="4" s="1"/>
  <c r="CR655" i="4" s="1"/>
  <c r="CR656" i="4" s="1"/>
  <c r="CR657" i="4" s="1"/>
  <c r="CR658" i="4" s="1"/>
  <c r="CR659" i="4" s="1"/>
  <c r="CR660" i="4" s="1"/>
  <c r="CR661" i="4" s="1"/>
  <c r="CR662" i="4" s="1"/>
  <c r="CR663" i="4" s="1"/>
  <c r="CR664" i="4" s="1"/>
  <c r="CR665" i="4" s="1"/>
  <c r="CR666" i="4" s="1"/>
  <c r="CR667" i="4" s="1"/>
  <c r="CR668" i="4" s="1"/>
  <c r="CR669" i="4" s="1"/>
  <c r="CR670" i="4" s="1"/>
  <c r="CR671" i="4" s="1"/>
  <c r="CR672" i="4" s="1"/>
  <c r="CR673" i="4" s="1"/>
  <c r="CR674" i="4" s="1"/>
  <c r="CR675" i="4" s="1"/>
  <c r="CR676" i="4" s="1"/>
  <c r="CR677" i="4" s="1"/>
  <c r="CR678" i="4" s="1"/>
  <c r="BG17" i="7" s="1"/>
  <c r="CQ648" i="4"/>
  <c r="CQ649" i="4" s="1"/>
  <c r="CQ650" i="4" s="1"/>
  <c r="CQ651" i="4" s="1"/>
  <c r="CQ652" i="4" s="1"/>
  <c r="CQ653" i="4" s="1"/>
  <c r="CQ654" i="4" s="1"/>
  <c r="CQ655" i="4" s="1"/>
  <c r="CQ656" i="4" s="1"/>
  <c r="CQ657" i="4" s="1"/>
  <c r="CQ658" i="4" s="1"/>
  <c r="CQ659" i="4" s="1"/>
  <c r="CQ660" i="4" s="1"/>
  <c r="CQ661" i="4" s="1"/>
  <c r="CQ662" i="4" s="1"/>
  <c r="CQ663" i="4" s="1"/>
  <c r="CQ664" i="4" s="1"/>
  <c r="CQ665" i="4" s="1"/>
  <c r="CQ666" i="4" s="1"/>
  <c r="CQ667" i="4" s="1"/>
  <c r="CQ668" i="4" s="1"/>
  <c r="CQ669" i="4" s="1"/>
  <c r="CQ670" i="4" s="1"/>
  <c r="CQ671" i="4" s="1"/>
  <c r="CQ672" i="4" s="1"/>
  <c r="CQ673" i="4" s="1"/>
  <c r="CQ674" i="4" s="1"/>
  <c r="CQ675" i="4" s="1"/>
  <c r="CQ676" i="4" s="1"/>
  <c r="CQ677" i="4" s="1"/>
  <c r="CQ678" i="4" s="1"/>
  <c r="BF17" i="7" s="1"/>
  <c r="CP648" i="4"/>
  <c r="CP649" i="4" s="1"/>
  <c r="CP650" i="4" s="1"/>
  <c r="CP651" i="4" s="1"/>
  <c r="CP652" i="4" s="1"/>
  <c r="CP653" i="4" s="1"/>
  <c r="CP654" i="4" s="1"/>
  <c r="CP655" i="4" s="1"/>
  <c r="CP656" i="4" s="1"/>
  <c r="CP657" i="4" s="1"/>
  <c r="CP658" i="4" s="1"/>
  <c r="CP659" i="4" s="1"/>
  <c r="CP660" i="4" s="1"/>
  <c r="CP661" i="4" s="1"/>
  <c r="CP662" i="4" s="1"/>
  <c r="CP663" i="4" s="1"/>
  <c r="CP664" i="4" s="1"/>
  <c r="CP665" i="4" s="1"/>
  <c r="CP666" i="4" s="1"/>
  <c r="CP667" i="4" s="1"/>
  <c r="CP668" i="4" s="1"/>
  <c r="CP669" i="4" s="1"/>
  <c r="CP670" i="4" s="1"/>
  <c r="CP671" i="4" s="1"/>
  <c r="CP672" i="4" s="1"/>
  <c r="CP673" i="4" s="1"/>
  <c r="CP674" i="4" s="1"/>
  <c r="CP675" i="4" s="1"/>
  <c r="CP676" i="4" s="1"/>
  <c r="CP677" i="4" s="1"/>
  <c r="CP678" i="4" s="1"/>
  <c r="BE17" i="7" s="1"/>
  <c r="CO648" i="4"/>
  <c r="CO649" i="4" s="1"/>
  <c r="CO650" i="4" s="1"/>
  <c r="CO651" i="4" s="1"/>
  <c r="CO652" i="4" s="1"/>
  <c r="CO653" i="4" s="1"/>
  <c r="CO654" i="4" s="1"/>
  <c r="CO655" i="4" s="1"/>
  <c r="CO656" i="4" s="1"/>
  <c r="CO657" i="4" s="1"/>
  <c r="CO658" i="4" s="1"/>
  <c r="CO659" i="4" s="1"/>
  <c r="CO660" i="4" s="1"/>
  <c r="CO661" i="4" s="1"/>
  <c r="CO662" i="4" s="1"/>
  <c r="CO663" i="4" s="1"/>
  <c r="CO664" i="4" s="1"/>
  <c r="CO665" i="4" s="1"/>
  <c r="CO666" i="4" s="1"/>
  <c r="CO667" i="4" s="1"/>
  <c r="CO668" i="4" s="1"/>
  <c r="CO669" i="4" s="1"/>
  <c r="CO670" i="4" s="1"/>
  <c r="CO671" i="4" s="1"/>
  <c r="CO672" i="4" s="1"/>
  <c r="CO673" i="4" s="1"/>
  <c r="CO674" i="4" s="1"/>
  <c r="CO675" i="4" s="1"/>
  <c r="CO676" i="4" s="1"/>
  <c r="CO677" i="4" s="1"/>
  <c r="CO678" i="4" s="1"/>
  <c r="M38" i="7" s="1"/>
  <c r="CT618" i="4"/>
  <c r="CT619" i="4" s="1"/>
  <c r="CT620" i="4" s="1"/>
  <c r="CT621" i="4" s="1"/>
  <c r="CT622" i="4" s="1"/>
  <c r="CT623" i="4" s="1"/>
  <c r="CT624" i="4" s="1"/>
  <c r="CT625" i="4" s="1"/>
  <c r="CT626" i="4" s="1"/>
  <c r="CT627" i="4" s="1"/>
  <c r="CT628" i="4" s="1"/>
  <c r="CT629" i="4" s="1"/>
  <c r="CT630" i="4" s="1"/>
  <c r="CT631" i="4" s="1"/>
  <c r="CT632" i="4" s="1"/>
  <c r="CT633" i="4" s="1"/>
  <c r="CT634" i="4" s="1"/>
  <c r="CT635" i="4" s="1"/>
  <c r="CT636" i="4" s="1"/>
  <c r="CT637" i="4" s="1"/>
  <c r="CT638" i="4" s="1"/>
  <c r="CT639" i="4" s="1"/>
  <c r="CT640" i="4" s="1"/>
  <c r="CT641" i="4" s="1"/>
  <c r="CT642" i="4" s="1"/>
  <c r="CT643" i="4" s="1"/>
  <c r="CT644" i="4" s="1"/>
  <c r="CT645" i="4" s="1"/>
  <c r="CT646" i="4" s="1"/>
  <c r="CT647" i="4" s="1"/>
  <c r="CS618" i="4"/>
  <c r="CS619" i="4" s="1"/>
  <c r="CS620" i="4" s="1"/>
  <c r="CS621" i="4" s="1"/>
  <c r="CS622" i="4" s="1"/>
  <c r="CS623" i="4" s="1"/>
  <c r="CS624" i="4" s="1"/>
  <c r="CS625" i="4" s="1"/>
  <c r="CS626" i="4" s="1"/>
  <c r="CS627" i="4" s="1"/>
  <c r="CS628" i="4" s="1"/>
  <c r="CS629" i="4" s="1"/>
  <c r="CS630" i="4" s="1"/>
  <c r="CS631" i="4" s="1"/>
  <c r="CS632" i="4" s="1"/>
  <c r="CS633" i="4" s="1"/>
  <c r="CS634" i="4" s="1"/>
  <c r="CS635" i="4" s="1"/>
  <c r="CS636" i="4" s="1"/>
  <c r="CS637" i="4" s="1"/>
  <c r="CS638" i="4" s="1"/>
  <c r="CS639" i="4" s="1"/>
  <c r="CS640" i="4" s="1"/>
  <c r="CS641" i="4" s="1"/>
  <c r="CS642" i="4" s="1"/>
  <c r="CS643" i="4" s="1"/>
  <c r="CS644" i="4" s="1"/>
  <c r="CS645" i="4" s="1"/>
  <c r="CS646" i="4" s="1"/>
  <c r="CS647" i="4" s="1"/>
  <c r="BB17" i="7" s="1"/>
  <c r="CR618" i="4"/>
  <c r="CR619" i="4" s="1"/>
  <c r="CR620" i="4" s="1"/>
  <c r="CR621" i="4" s="1"/>
  <c r="CR622" i="4" s="1"/>
  <c r="CR623" i="4" s="1"/>
  <c r="CR624" i="4" s="1"/>
  <c r="CR625" i="4" s="1"/>
  <c r="CR626" i="4" s="1"/>
  <c r="CR627" i="4" s="1"/>
  <c r="CR628" i="4" s="1"/>
  <c r="CR629" i="4" s="1"/>
  <c r="CR630" i="4" s="1"/>
  <c r="CR631" i="4" s="1"/>
  <c r="CR632" i="4" s="1"/>
  <c r="CR633" i="4" s="1"/>
  <c r="CR634" i="4" s="1"/>
  <c r="CR635" i="4" s="1"/>
  <c r="CR636" i="4" s="1"/>
  <c r="CR637" i="4" s="1"/>
  <c r="CR638" i="4" s="1"/>
  <c r="CR639" i="4" s="1"/>
  <c r="CR640" i="4" s="1"/>
  <c r="CR641" i="4" s="1"/>
  <c r="CR642" i="4" s="1"/>
  <c r="CR643" i="4" s="1"/>
  <c r="CR644" i="4" s="1"/>
  <c r="CR645" i="4" s="1"/>
  <c r="CR646" i="4" s="1"/>
  <c r="CR647" i="4" s="1"/>
  <c r="BA17" i="7" s="1"/>
  <c r="CQ618" i="4"/>
  <c r="CQ619" i="4" s="1"/>
  <c r="CQ620" i="4" s="1"/>
  <c r="CQ621" i="4" s="1"/>
  <c r="CQ622" i="4" s="1"/>
  <c r="CQ623" i="4" s="1"/>
  <c r="CQ624" i="4" s="1"/>
  <c r="CQ625" i="4" s="1"/>
  <c r="CQ626" i="4" s="1"/>
  <c r="CQ627" i="4" s="1"/>
  <c r="CP618" i="4"/>
  <c r="CP619" i="4" s="1"/>
  <c r="CP620" i="4" s="1"/>
  <c r="CP621" i="4" s="1"/>
  <c r="CP622" i="4" s="1"/>
  <c r="CP623" i="4" s="1"/>
  <c r="CP624" i="4" s="1"/>
  <c r="CP625" i="4" s="1"/>
  <c r="CP626" i="4" s="1"/>
  <c r="CP627" i="4" s="1"/>
  <c r="CP628" i="4" s="1"/>
  <c r="CP629" i="4" s="1"/>
  <c r="CP630" i="4" s="1"/>
  <c r="CP631" i="4" s="1"/>
  <c r="CP632" i="4" s="1"/>
  <c r="CP633" i="4" s="1"/>
  <c r="CP634" i="4" s="1"/>
  <c r="CP635" i="4" s="1"/>
  <c r="CP636" i="4" s="1"/>
  <c r="CP637" i="4" s="1"/>
  <c r="CP638" i="4" s="1"/>
  <c r="CP639" i="4" s="1"/>
  <c r="CP640" i="4" s="1"/>
  <c r="CP641" i="4" s="1"/>
  <c r="CP642" i="4" s="1"/>
  <c r="CP643" i="4" s="1"/>
  <c r="CP644" i="4" s="1"/>
  <c r="CP645" i="4" s="1"/>
  <c r="CP646" i="4" s="1"/>
  <c r="CP647" i="4" s="1"/>
  <c r="AY17" i="7" s="1"/>
  <c r="CO618" i="4"/>
  <c r="CO619" i="4" s="1"/>
  <c r="CO620" i="4" s="1"/>
  <c r="CO621" i="4" s="1"/>
  <c r="CO622" i="4" s="1"/>
  <c r="CO623" i="4" s="1"/>
  <c r="CO624" i="4" s="1"/>
  <c r="CO625" i="4" s="1"/>
  <c r="CO626" i="4" s="1"/>
  <c r="CO627" i="4" s="1"/>
  <c r="CO628" i="4" s="1"/>
  <c r="CO629" i="4" s="1"/>
  <c r="CO630" i="4" s="1"/>
  <c r="CO631" i="4" s="1"/>
  <c r="CO632" i="4" s="1"/>
  <c r="CO633" i="4" s="1"/>
  <c r="CO634" i="4" s="1"/>
  <c r="CO635" i="4" s="1"/>
  <c r="CO636" i="4" s="1"/>
  <c r="CO637" i="4" s="1"/>
  <c r="CO638" i="4" s="1"/>
  <c r="CO639" i="4" s="1"/>
  <c r="CO640" i="4" s="1"/>
  <c r="CO641" i="4" s="1"/>
  <c r="CO642" i="4" s="1"/>
  <c r="CO643" i="4" s="1"/>
  <c r="CO644" i="4" s="1"/>
  <c r="CO645" i="4" s="1"/>
  <c r="CO646" i="4" s="1"/>
  <c r="CO647" i="4" s="1"/>
  <c r="L38" i="7" s="1"/>
  <c r="CT587" i="4"/>
  <c r="CT588" i="4" s="1"/>
  <c r="CT589" i="4" s="1"/>
  <c r="CT590" i="4" s="1"/>
  <c r="CT591" i="4" s="1"/>
  <c r="CT592" i="4" s="1"/>
  <c r="CT593" i="4" s="1"/>
  <c r="CT594" i="4" s="1"/>
  <c r="CT595" i="4" s="1"/>
  <c r="CT596" i="4" s="1"/>
  <c r="CT597" i="4" s="1"/>
  <c r="CT598" i="4" s="1"/>
  <c r="CT599" i="4" s="1"/>
  <c r="CT600" i="4" s="1"/>
  <c r="CT601" i="4" s="1"/>
  <c r="CT602" i="4" s="1"/>
  <c r="CT603" i="4" s="1"/>
  <c r="CT604" i="4" s="1"/>
  <c r="CT605" i="4" s="1"/>
  <c r="CT606" i="4" s="1"/>
  <c r="CT607" i="4" s="1"/>
  <c r="CT608" i="4" s="1"/>
  <c r="CT609" i="4" s="1"/>
  <c r="CT610" i="4" s="1"/>
  <c r="CT611" i="4" s="1"/>
  <c r="CT612" i="4" s="1"/>
  <c r="CT613" i="4" s="1"/>
  <c r="CT614" i="4" s="1"/>
  <c r="CT615" i="4" s="1"/>
  <c r="CT616" i="4" s="1"/>
  <c r="CT617" i="4" s="1"/>
  <c r="CS587" i="4"/>
  <c r="CS588" i="4" s="1"/>
  <c r="CS589" i="4" s="1"/>
  <c r="CS590" i="4" s="1"/>
  <c r="CS591" i="4" s="1"/>
  <c r="CS592" i="4" s="1"/>
  <c r="CS593" i="4" s="1"/>
  <c r="CS594" i="4" s="1"/>
  <c r="CS595" i="4" s="1"/>
  <c r="CS596" i="4" s="1"/>
  <c r="CS597" i="4" s="1"/>
  <c r="CS598" i="4" s="1"/>
  <c r="CS599" i="4" s="1"/>
  <c r="CS600" i="4" s="1"/>
  <c r="CS601" i="4" s="1"/>
  <c r="CS602" i="4" s="1"/>
  <c r="CS603" i="4" s="1"/>
  <c r="CS604" i="4" s="1"/>
  <c r="CS605" i="4" s="1"/>
  <c r="CS606" i="4" s="1"/>
  <c r="CS607" i="4" s="1"/>
  <c r="CS608" i="4" s="1"/>
  <c r="CS609" i="4" s="1"/>
  <c r="CS610" i="4" s="1"/>
  <c r="CS611" i="4" s="1"/>
  <c r="CS612" i="4" s="1"/>
  <c r="CS613" i="4" s="1"/>
  <c r="CS614" i="4" s="1"/>
  <c r="CS615" i="4" s="1"/>
  <c r="CS616" i="4" s="1"/>
  <c r="CS617" i="4" s="1"/>
  <c r="AV17" i="7" s="1"/>
  <c r="CR587" i="4"/>
  <c r="CR588" i="4" s="1"/>
  <c r="CR589" i="4" s="1"/>
  <c r="CR590" i="4" s="1"/>
  <c r="CR591" i="4" s="1"/>
  <c r="CR592" i="4" s="1"/>
  <c r="CR593" i="4" s="1"/>
  <c r="CR594" i="4" s="1"/>
  <c r="CR595" i="4" s="1"/>
  <c r="CR596" i="4" s="1"/>
  <c r="CR597" i="4" s="1"/>
  <c r="CR598" i="4" s="1"/>
  <c r="CR599" i="4" s="1"/>
  <c r="CR600" i="4" s="1"/>
  <c r="CR601" i="4" s="1"/>
  <c r="CR602" i="4" s="1"/>
  <c r="CR603" i="4" s="1"/>
  <c r="CR604" i="4" s="1"/>
  <c r="CR605" i="4" s="1"/>
  <c r="CR606" i="4" s="1"/>
  <c r="CR607" i="4" s="1"/>
  <c r="CR608" i="4" s="1"/>
  <c r="CR609" i="4" s="1"/>
  <c r="CR610" i="4" s="1"/>
  <c r="CR611" i="4" s="1"/>
  <c r="CR612" i="4" s="1"/>
  <c r="CR613" i="4" s="1"/>
  <c r="CR614" i="4" s="1"/>
  <c r="CR615" i="4" s="1"/>
  <c r="CR616" i="4" s="1"/>
  <c r="CR617" i="4" s="1"/>
  <c r="AU17" i="7" s="1"/>
  <c r="CQ587" i="4"/>
  <c r="CQ588" i="4" s="1"/>
  <c r="CQ589" i="4" s="1"/>
  <c r="CQ590" i="4" s="1"/>
  <c r="CQ591" i="4" s="1"/>
  <c r="CQ592" i="4" s="1"/>
  <c r="CQ593" i="4" s="1"/>
  <c r="CQ594" i="4" s="1"/>
  <c r="CQ595" i="4" s="1"/>
  <c r="CQ596" i="4" s="1"/>
  <c r="CQ597" i="4" s="1"/>
  <c r="CQ598" i="4" s="1"/>
  <c r="CQ599" i="4" s="1"/>
  <c r="CQ600" i="4" s="1"/>
  <c r="CQ601" i="4" s="1"/>
  <c r="CQ602" i="4" s="1"/>
  <c r="CQ603" i="4" s="1"/>
  <c r="CQ604" i="4" s="1"/>
  <c r="CQ605" i="4" s="1"/>
  <c r="CQ606" i="4" s="1"/>
  <c r="CQ607" i="4" s="1"/>
  <c r="CQ608" i="4" s="1"/>
  <c r="CQ609" i="4" s="1"/>
  <c r="CQ610" i="4" s="1"/>
  <c r="CQ611" i="4" s="1"/>
  <c r="CQ612" i="4" s="1"/>
  <c r="CQ613" i="4" s="1"/>
  <c r="CQ614" i="4" s="1"/>
  <c r="CQ615" i="4" s="1"/>
  <c r="CQ616" i="4" s="1"/>
  <c r="CQ617" i="4" s="1"/>
  <c r="AT17" i="7" s="1"/>
  <c r="CP587" i="4"/>
  <c r="CP588" i="4" s="1"/>
  <c r="CP589" i="4" s="1"/>
  <c r="CP590" i="4" s="1"/>
  <c r="CP591" i="4" s="1"/>
  <c r="CP592" i="4" s="1"/>
  <c r="CP593" i="4" s="1"/>
  <c r="CP594" i="4" s="1"/>
  <c r="CP595" i="4" s="1"/>
  <c r="CP596" i="4" s="1"/>
  <c r="CP597" i="4" s="1"/>
  <c r="CP598" i="4" s="1"/>
  <c r="CP599" i="4" s="1"/>
  <c r="CP600" i="4" s="1"/>
  <c r="CP601" i="4" s="1"/>
  <c r="CP602" i="4" s="1"/>
  <c r="CP603" i="4" s="1"/>
  <c r="CP604" i="4" s="1"/>
  <c r="CP605" i="4" s="1"/>
  <c r="CP606" i="4" s="1"/>
  <c r="CP607" i="4" s="1"/>
  <c r="CP608" i="4" s="1"/>
  <c r="CP609" i="4" s="1"/>
  <c r="CP610" i="4" s="1"/>
  <c r="CP611" i="4" s="1"/>
  <c r="CP612" i="4" s="1"/>
  <c r="CP613" i="4" s="1"/>
  <c r="CP614" i="4" s="1"/>
  <c r="CP615" i="4" s="1"/>
  <c r="CP616" i="4" s="1"/>
  <c r="CP617" i="4" s="1"/>
  <c r="AS17" i="7" s="1"/>
  <c r="CO587" i="4"/>
  <c r="CO588" i="4" s="1"/>
  <c r="CO589" i="4" s="1"/>
  <c r="CO590" i="4" s="1"/>
  <c r="CO591" i="4" s="1"/>
  <c r="CO592" i="4" s="1"/>
  <c r="CO593" i="4" s="1"/>
  <c r="CO594" i="4" s="1"/>
  <c r="CO595" i="4" s="1"/>
  <c r="CO596" i="4" s="1"/>
  <c r="CO597" i="4" s="1"/>
  <c r="CO598" i="4" s="1"/>
  <c r="CO599" i="4" s="1"/>
  <c r="CO600" i="4" s="1"/>
  <c r="CO601" i="4" s="1"/>
  <c r="CO602" i="4" s="1"/>
  <c r="CO603" i="4" s="1"/>
  <c r="CO604" i="4" s="1"/>
  <c r="CO605" i="4" s="1"/>
  <c r="CO606" i="4" s="1"/>
  <c r="CO607" i="4" s="1"/>
  <c r="CO608" i="4" s="1"/>
  <c r="CO609" i="4" s="1"/>
  <c r="CO610" i="4" s="1"/>
  <c r="CO611" i="4" s="1"/>
  <c r="CO612" i="4" s="1"/>
  <c r="CO613" i="4" s="1"/>
  <c r="CO614" i="4" s="1"/>
  <c r="CO615" i="4" s="1"/>
  <c r="CO616" i="4" s="1"/>
  <c r="CO617" i="4" s="1"/>
  <c r="K38" i="7" s="1"/>
  <c r="CT556" i="4"/>
  <c r="CT557" i="4" s="1"/>
  <c r="CT558" i="4" s="1"/>
  <c r="CT559" i="4" s="1"/>
  <c r="CT560" i="4" s="1"/>
  <c r="CT561" i="4" s="1"/>
  <c r="CT562" i="4" s="1"/>
  <c r="CT563" i="4" s="1"/>
  <c r="CT564" i="4" s="1"/>
  <c r="CT565" i="4" s="1"/>
  <c r="CT566" i="4" s="1"/>
  <c r="CT567" i="4" s="1"/>
  <c r="CT568" i="4" s="1"/>
  <c r="CT569" i="4" s="1"/>
  <c r="CT570" i="4" s="1"/>
  <c r="CT571" i="4" s="1"/>
  <c r="CT572" i="4" s="1"/>
  <c r="CT573" i="4" s="1"/>
  <c r="CT574" i="4" s="1"/>
  <c r="CT575" i="4" s="1"/>
  <c r="CT576" i="4" s="1"/>
  <c r="CT577" i="4" s="1"/>
  <c r="CT578" i="4" s="1"/>
  <c r="CT579" i="4" s="1"/>
  <c r="CT580" i="4" s="1"/>
  <c r="CT581" i="4" s="1"/>
  <c r="CT582" i="4" s="1"/>
  <c r="CT583" i="4" s="1"/>
  <c r="CT584" i="4" s="1"/>
  <c r="CT585" i="4" s="1"/>
  <c r="CT586" i="4" s="1"/>
  <c r="CS556" i="4"/>
  <c r="CS557" i="4" s="1"/>
  <c r="CS558" i="4" s="1"/>
  <c r="CS559" i="4" s="1"/>
  <c r="CS560" i="4" s="1"/>
  <c r="CS561" i="4" s="1"/>
  <c r="CS562" i="4" s="1"/>
  <c r="CS563" i="4" s="1"/>
  <c r="CS564" i="4" s="1"/>
  <c r="CS565" i="4" s="1"/>
  <c r="CS566" i="4" s="1"/>
  <c r="CS567" i="4" s="1"/>
  <c r="CS568" i="4" s="1"/>
  <c r="CS569" i="4" s="1"/>
  <c r="CS570" i="4" s="1"/>
  <c r="CS571" i="4" s="1"/>
  <c r="CS572" i="4" s="1"/>
  <c r="CS573" i="4" s="1"/>
  <c r="CS574" i="4" s="1"/>
  <c r="CS575" i="4" s="1"/>
  <c r="CS576" i="4" s="1"/>
  <c r="CS577" i="4" s="1"/>
  <c r="CS578" i="4" s="1"/>
  <c r="CS579" i="4" s="1"/>
  <c r="CS580" i="4" s="1"/>
  <c r="CS581" i="4" s="1"/>
  <c r="CS582" i="4" s="1"/>
  <c r="CS583" i="4" s="1"/>
  <c r="CS584" i="4" s="1"/>
  <c r="CS585" i="4" s="1"/>
  <c r="CS586" i="4" s="1"/>
  <c r="AP17" i="7" s="1"/>
  <c r="CR556" i="4"/>
  <c r="CR557" i="4" s="1"/>
  <c r="CR558" i="4" s="1"/>
  <c r="CR559" i="4" s="1"/>
  <c r="CR560" i="4" s="1"/>
  <c r="CR561" i="4" s="1"/>
  <c r="CR562" i="4" s="1"/>
  <c r="CR563" i="4" s="1"/>
  <c r="CR564" i="4" s="1"/>
  <c r="CR565" i="4" s="1"/>
  <c r="CR566" i="4" s="1"/>
  <c r="CR567" i="4" s="1"/>
  <c r="CR568" i="4" s="1"/>
  <c r="CR569" i="4" s="1"/>
  <c r="CR570" i="4" s="1"/>
  <c r="CR571" i="4" s="1"/>
  <c r="CR572" i="4" s="1"/>
  <c r="CR573" i="4" s="1"/>
  <c r="CR574" i="4" s="1"/>
  <c r="CR575" i="4" s="1"/>
  <c r="CR576" i="4" s="1"/>
  <c r="CR577" i="4" s="1"/>
  <c r="CR578" i="4" s="1"/>
  <c r="CR579" i="4" s="1"/>
  <c r="CR580" i="4" s="1"/>
  <c r="CR581" i="4" s="1"/>
  <c r="CR582" i="4" s="1"/>
  <c r="CR583" i="4" s="1"/>
  <c r="CR584" i="4" s="1"/>
  <c r="CR585" i="4" s="1"/>
  <c r="CR586" i="4" s="1"/>
  <c r="AO17" i="7" s="1"/>
  <c r="CQ556" i="4"/>
  <c r="CQ557" i="4" s="1"/>
  <c r="CQ558" i="4" s="1"/>
  <c r="CQ559" i="4" s="1"/>
  <c r="CQ560" i="4" s="1"/>
  <c r="CQ561" i="4" s="1"/>
  <c r="CQ562" i="4" s="1"/>
  <c r="CQ563" i="4" s="1"/>
  <c r="CQ564" i="4" s="1"/>
  <c r="CQ565" i="4" s="1"/>
  <c r="CQ566" i="4" s="1"/>
  <c r="CQ567" i="4" s="1"/>
  <c r="CQ568" i="4" s="1"/>
  <c r="CQ569" i="4" s="1"/>
  <c r="CQ570" i="4" s="1"/>
  <c r="CQ571" i="4" s="1"/>
  <c r="CQ572" i="4" s="1"/>
  <c r="CQ573" i="4" s="1"/>
  <c r="CQ574" i="4" s="1"/>
  <c r="CQ575" i="4" s="1"/>
  <c r="CQ576" i="4" s="1"/>
  <c r="CQ577" i="4" s="1"/>
  <c r="CQ578" i="4" s="1"/>
  <c r="CQ579" i="4" s="1"/>
  <c r="CQ580" i="4" s="1"/>
  <c r="CQ581" i="4" s="1"/>
  <c r="CQ582" i="4" s="1"/>
  <c r="CQ583" i="4" s="1"/>
  <c r="CQ584" i="4" s="1"/>
  <c r="CQ585" i="4" s="1"/>
  <c r="CQ586" i="4" s="1"/>
  <c r="AN17" i="7" s="1"/>
  <c r="CP556" i="4"/>
  <c r="CP557" i="4" s="1"/>
  <c r="CP558" i="4" s="1"/>
  <c r="CP559" i="4" s="1"/>
  <c r="CP560" i="4" s="1"/>
  <c r="CP561" i="4" s="1"/>
  <c r="CP562" i="4" s="1"/>
  <c r="CP563" i="4" s="1"/>
  <c r="CP564" i="4" s="1"/>
  <c r="CP565" i="4" s="1"/>
  <c r="CP566" i="4" s="1"/>
  <c r="CP567" i="4" s="1"/>
  <c r="CP568" i="4" s="1"/>
  <c r="CP569" i="4" s="1"/>
  <c r="CP570" i="4" s="1"/>
  <c r="CP571" i="4" s="1"/>
  <c r="CP572" i="4" s="1"/>
  <c r="CP573" i="4" s="1"/>
  <c r="CP574" i="4" s="1"/>
  <c r="CP575" i="4" s="1"/>
  <c r="CP576" i="4" s="1"/>
  <c r="CP577" i="4" s="1"/>
  <c r="CP578" i="4" s="1"/>
  <c r="CP579" i="4" s="1"/>
  <c r="CP580" i="4" s="1"/>
  <c r="CP581" i="4" s="1"/>
  <c r="CP582" i="4" s="1"/>
  <c r="CP583" i="4" s="1"/>
  <c r="CP584" i="4" s="1"/>
  <c r="CP585" i="4" s="1"/>
  <c r="CP586" i="4" s="1"/>
  <c r="AM17" i="7" s="1"/>
  <c r="CO556" i="4"/>
  <c r="CO557" i="4" s="1"/>
  <c r="CO558" i="4" s="1"/>
  <c r="CO559" i="4" s="1"/>
  <c r="CO560" i="4" s="1"/>
  <c r="CO561" i="4" s="1"/>
  <c r="CO562" i="4" s="1"/>
  <c r="CO563" i="4" s="1"/>
  <c r="CO564" i="4" s="1"/>
  <c r="CO565" i="4" s="1"/>
  <c r="CO566" i="4" s="1"/>
  <c r="CO567" i="4" s="1"/>
  <c r="CO568" i="4" s="1"/>
  <c r="CO569" i="4" s="1"/>
  <c r="CO570" i="4" s="1"/>
  <c r="CO571" i="4" s="1"/>
  <c r="CO572" i="4" s="1"/>
  <c r="CO573" i="4" s="1"/>
  <c r="CO574" i="4" s="1"/>
  <c r="CO575" i="4" s="1"/>
  <c r="CO576" i="4" s="1"/>
  <c r="CO577" i="4" s="1"/>
  <c r="CO578" i="4" s="1"/>
  <c r="CO579" i="4" s="1"/>
  <c r="CO580" i="4" s="1"/>
  <c r="CO581" i="4" s="1"/>
  <c r="CO582" i="4" s="1"/>
  <c r="CO583" i="4" s="1"/>
  <c r="CO584" i="4" s="1"/>
  <c r="CO585" i="4" s="1"/>
  <c r="CO586" i="4" s="1"/>
  <c r="J38" i="7" s="1"/>
  <c r="CT526" i="4"/>
  <c r="CT527" i="4" s="1"/>
  <c r="CT528" i="4" s="1"/>
  <c r="CT529" i="4" s="1"/>
  <c r="CT530" i="4" s="1"/>
  <c r="CT531" i="4" s="1"/>
  <c r="CT532" i="4" s="1"/>
  <c r="CT533" i="4" s="1"/>
  <c r="CT534" i="4" s="1"/>
  <c r="CT535" i="4" s="1"/>
  <c r="CT536" i="4" s="1"/>
  <c r="CT537" i="4" s="1"/>
  <c r="CT538" i="4" s="1"/>
  <c r="CT539" i="4" s="1"/>
  <c r="CT540" i="4" s="1"/>
  <c r="CT541" i="4" s="1"/>
  <c r="CT542" i="4" s="1"/>
  <c r="CT543" i="4" s="1"/>
  <c r="CT544" i="4" s="1"/>
  <c r="CT545" i="4" s="1"/>
  <c r="CT546" i="4" s="1"/>
  <c r="CT547" i="4" s="1"/>
  <c r="CT548" i="4" s="1"/>
  <c r="CT549" i="4" s="1"/>
  <c r="CT550" i="4" s="1"/>
  <c r="CT551" i="4" s="1"/>
  <c r="CT552" i="4" s="1"/>
  <c r="CT553" i="4" s="1"/>
  <c r="CT554" i="4" s="1"/>
  <c r="CT555" i="4" s="1"/>
  <c r="CS526" i="4"/>
  <c r="CS527" i="4" s="1"/>
  <c r="CS528" i="4" s="1"/>
  <c r="CS529" i="4" s="1"/>
  <c r="CS530" i="4" s="1"/>
  <c r="CS531" i="4" s="1"/>
  <c r="CS532" i="4" s="1"/>
  <c r="CS533" i="4" s="1"/>
  <c r="CS534" i="4" s="1"/>
  <c r="CS535" i="4" s="1"/>
  <c r="CS536" i="4" s="1"/>
  <c r="CS537" i="4" s="1"/>
  <c r="CS538" i="4" s="1"/>
  <c r="CS539" i="4" s="1"/>
  <c r="CS540" i="4" s="1"/>
  <c r="CS541" i="4" s="1"/>
  <c r="CS542" i="4" s="1"/>
  <c r="CS543" i="4" s="1"/>
  <c r="CS544" i="4" s="1"/>
  <c r="CS545" i="4" s="1"/>
  <c r="CS546" i="4" s="1"/>
  <c r="CS547" i="4" s="1"/>
  <c r="CS548" i="4" s="1"/>
  <c r="CS549" i="4" s="1"/>
  <c r="CS550" i="4" s="1"/>
  <c r="CS551" i="4" s="1"/>
  <c r="CS552" i="4" s="1"/>
  <c r="CS553" i="4" s="1"/>
  <c r="CS554" i="4" s="1"/>
  <c r="CS555" i="4" s="1"/>
  <c r="AJ17" i="7" s="1"/>
  <c r="CR526" i="4"/>
  <c r="CR527" i="4" s="1"/>
  <c r="CR528" i="4" s="1"/>
  <c r="CR529" i="4" s="1"/>
  <c r="CR530" i="4" s="1"/>
  <c r="CR531" i="4" s="1"/>
  <c r="CR532" i="4" s="1"/>
  <c r="CR533" i="4" s="1"/>
  <c r="CR534" i="4" s="1"/>
  <c r="CR535" i="4" s="1"/>
  <c r="CR536" i="4" s="1"/>
  <c r="CR537" i="4" s="1"/>
  <c r="CR538" i="4" s="1"/>
  <c r="CR539" i="4" s="1"/>
  <c r="CR540" i="4" s="1"/>
  <c r="CR541" i="4" s="1"/>
  <c r="CR542" i="4" s="1"/>
  <c r="CR543" i="4" s="1"/>
  <c r="CR544" i="4" s="1"/>
  <c r="CR545" i="4" s="1"/>
  <c r="CR546" i="4" s="1"/>
  <c r="CR547" i="4" s="1"/>
  <c r="CR548" i="4" s="1"/>
  <c r="CR549" i="4" s="1"/>
  <c r="CR550" i="4" s="1"/>
  <c r="CR551" i="4" s="1"/>
  <c r="CR552" i="4" s="1"/>
  <c r="CR553" i="4" s="1"/>
  <c r="CR554" i="4" s="1"/>
  <c r="CR555" i="4" s="1"/>
  <c r="AI17" i="7" s="1"/>
  <c r="CQ526" i="4"/>
  <c r="CQ527" i="4" s="1"/>
  <c r="CQ528" i="4" s="1"/>
  <c r="CQ529" i="4" s="1"/>
  <c r="CQ530" i="4" s="1"/>
  <c r="CQ531" i="4" s="1"/>
  <c r="CQ532" i="4" s="1"/>
  <c r="CQ533" i="4" s="1"/>
  <c r="CQ534" i="4" s="1"/>
  <c r="CQ535" i="4" s="1"/>
  <c r="CQ536" i="4" s="1"/>
  <c r="CQ537" i="4" s="1"/>
  <c r="CQ538" i="4" s="1"/>
  <c r="CQ539" i="4" s="1"/>
  <c r="CQ540" i="4" s="1"/>
  <c r="CQ541" i="4" s="1"/>
  <c r="CQ542" i="4" s="1"/>
  <c r="CQ543" i="4" s="1"/>
  <c r="CQ544" i="4" s="1"/>
  <c r="CQ545" i="4" s="1"/>
  <c r="CQ546" i="4" s="1"/>
  <c r="CQ547" i="4" s="1"/>
  <c r="CQ548" i="4" s="1"/>
  <c r="CQ549" i="4" s="1"/>
  <c r="CQ550" i="4" s="1"/>
  <c r="CQ551" i="4" s="1"/>
  <c r="CQ552" i="4" s="1"/>
  <c r="CQ553" i="4" s="1"/>
  <c r="CQ554" i="4" s="1"/>
  <c r="CQ555" i="4" s="1"/>
  <c r="AH17" i="7" s="1"/>
  <c r="CP526" i="4"/>
  <c r="CP527" i="4" s="1"/>
  <c r="CP528" i="4" s="1"/>
  <c r="CP529" i="4" s="1"/>
  <c r="CP530" i="4" s="1"/>
  <c r="CP531" i="4" s="1"/>
  <c r="CP532" i="4" s="1"/>
  <c r="CP533" i="4" s="1"/>
  <c r="CP534" i="4" s="1"/>
  <c r="CP535" i="4" s="1"/>
  <c r="CP536" i="4" s="1"/>
  <c r="CP537" i="4" s="1"/>
  <c r="CP538" i="4" s="1"/>
  <c r="CP539" i="4" s="1"/>
  <c r="CP540" i="4" s="1"/>
  <c r="CP541" i="4" s="1"/>
  <c r="CP542" i="4" s="1"/>
  <c r="CP543" i="4" s="1"/>
  <c r="CP544" i="4" s="1"/>
  <c r="CP545" i="4" s="1"/>
  <c r="CP546" i="4" s="1"/>
  <c r="CP547" i="4" s="1"/>
  <c r="CP548" i="4" s="1"/>
  <c r="CP549" i="4" s="1"/>
  <c r="CP550" i="4" s="1"/>
  <c r="CP551" i="4" s="1"/>
  <c r="CP552" i="4" s="1"/>
  <c r="CP553" i="4" s="1"/>
  <c r="CP554" i="4" s="1"/>
  <c r="CP555" i="4" s="1"/>
  <c r="AG17" i="7" s="1"/>
  <c r="CO526" i="4"/>
  <c r="CO527" i="4" s="1"/>
  <c r="CO528" i="4" s="1"/>
  <c r="CO529" i="4" s="1"/>
  <c r="CO530" i="4" s="1"/>
  <c r="CO531" i="4" s="1"/>
  <c r="CO532" i="4" s="1"/>
  <c r="CO533" i="4" s="1"/>
  <c r="CO534" i="4" s="1"/>
  <c r="CO535" i="4" s="1"/>
  <c r="CO536" i="4" s="1"/>
  <c r="CO537" i="4" s="1"/>
  <c r="CO538" i="4" s="1"/>
  <c r="CO539" i="4" s="1"/>
  <c r="CO540" i="4" s="1"/>
  <c r="CO541" i="4" s="1"/>
  <c r="CO542" i="4" s="1"/>
  <c r="CO543" i="4" s="1"/>
  <c r="CO544" i="4" s="1"/>
  <c r="CO545" i="4" s="1"/>
  <c r="CO546" i="4" s="1"/>
  <c r="CO547" i="4" s="1"/>
  <c r="CO548" i="4" s="1"/>
  <c r="CO549" i="4" s="1"/>
  <c r="CO550" i="4" s="1"/>
  <c r="CO551" i="4" s="1"/>
  <c r="CO552" i="4" s="1"/>
  <c r="CO553" i="4" s="1"/>
  <c r="CO554" i="4" s="1"/>
  <c r="CO555" i="4" s="1"/>
  <c r="I38" i="7" s="1"/>
  <c r="CT495" i="4"/>
  <c r="CT496" i="4" s="1"/>
  <c r="CT497" i="4" s="1"/>
  <c r="CT498" i="4" s="1"/>
  <c r="CT499" i="4" s="1"/>
  <c r="CT500" i="4" s="1"/>
  <c r="CT501" i="4" s="1"/>
  <c r="CT502" i="4" s="1"/>
  <c r="CT503" i="4" s="1"/>
  <c r="CT504" i="4" s="1"/>
  <c r="CT505" i="4" s="1"/>
  <c r="CT506" i="4" s="1"/>
  <c r="CT507" i="4" s="1"/>
  <c r="CT508" i="4" s="1"/>
  <c r="CT509" i="4" s="1"/>
  <c r="CT510" i="4" s="1"/>
  <c r="CT511" i="4" s="1"/>
  <c r="CT512" i="4" s="1"/>
  <c r="CT513" i="4" s="1"/>
  <c r="CT514" i="4" s="1"/>
  <c r="CT515" i="4" s="1"/>
  <c r="CT516" i="4" s="1"/>
  <c r="CT517" i="4" s="1"/>
  <c r="CT518" i="4" s="1"/>
  <c r="CT519" i="4" s="1"/>
  <c r="CT520" i="4" s="1"/>
  <c r="CT521" i="4" s="1"/>
  <c r="CT522" i="4" s="1"/>
  <c r="CT523" i="4" s="1"/>
  <c r="CT524" i="4" s="1"/>
  <c r="CT525" i="4" s="1"/>
  <c r="CS495" i="4"/>
  <c r="CS496" i="4" s="1"/>
  <c r="CS497" i="4" s="1"/>
  <c r="CS498" i="4" s="1"/>
  <c r="CS499" i="4" s="1"/>
  <c r="CS500" i="4" s="1"/>
  <c r="CS501" i="4" s="1"/>
  <c r="CS502" i="4" s="1"/>
  <c r="CS503" i="4" s="1"/>
  <c r="CS504" i="4" s="1"/>
  <c r="CS505" i="4" s="1"/>
  <c r="CS506" i="4" s="1"/>
  <c r="CS507" i="4" s="1"/>
  <c r="CS508" i="4" s="1"/>
  <c r="CS509" i="4" s="1"/>
  <c r="CS510" i="4" s="1"/>
  <c r="CS511" i="4" s="1"/>
  <c r="CS512" i="4" s="1"/>
  <c r="CS513" i="4" s="1"/>
  <c r="CS514" i="4" s="1"/>
  <c r="CS515" i="4" s="1"/>
  <c r="CS516" i="4" s="1"/>
  <c r="CS517" i="4" s="1"/>
  <c r="CS518" i="4" s="1"/>
  <c r="CS519" i="4" s="1"/>
  <c r="CS520" i="4" s="1"/>
  <c r="CS521" i="4" s="1"/>
  <c r="CS522" i="4" s="1"/>
  <c r="CS523" i="4" s="1"/>
  <c r="CS524" i="4" s="1"/>
  <c r="CS525" i="4" s="1"/>
  <c r="AD17" i="7" s="1"/>
  <c r="CR495" i="4"/>
  <c r="CR496" i="4" s="1"/>
  <c r="CR497" i="4" s="1"/>
  <c r="CR498" i="4" s="1"/>
  <c r="CR499" i="4" s="1"/>
  <c r="CR500" i="4" s="1"/>
  <c r="CR501" i="4" s="1"/>
  <c r="CR502" i="4" s="1"/>
  <c r="CR503" i="4" s="1"/>
  <c r="CR504" i="4" s="1"/>
  <c r="CR505" i="4" s="1"/>
  <c r="CR506" i="4" s="1"/>
  <c r="CR507" i="4" s="1"/>
  <c r="CR508" i="4" s="1"/>
  <c r="CR509" i="4" s="1"/>
  <c r="CR510" i="4" s="1"/>
  <c r="CR511" i="4" s="1"/>
  <c r="CR512" i="4" s="1"/>
  <c r="CR513" i="4" s="1"/>
  <c r="CR514" i="4" s="1"/>
  <c r="CR515" i="4" s="1"/>
  <c r="CR516" i="4" s="1"/>
  <c r="CR517" i="4" s="1"/>
  <c r="CR518" i="4" s="1"/>
  <c r="CR519" i="4" s="1"/>
  <c r="CR520" i="4" s="1"/>
  <c r="CR521" i="4" s="1"/>
  <c r="CR522" i="4" s="1"/>
  <c r="CR523" i="4" s="1"/>
  <c r="CR524" i="4" s="1"/>
  <c r="CR525" i="4" s="1"/>
  <c r="AC17" i="7" s="1"/>
  <c r="CQ495" i="4"/>
  <c r="CQ496" i="4" s="1"/>
  <c r="CQ497" i="4" s="1"/>
  <c r="CQ498" i="4" s="1"/>
  <c r="CQ499" i="4" s="1"/>
  <c r="CQ500" i="4" s="1"/>
  <c r="CQ501" i="4" s="1"/>
  <c r="CQ502" i="4" s="1"/>
  <c r="CQ503" i="4" s="1"/>
  <c r="CQ504" i="4" s="1"/>
  <c r="CQ505" i="4" s="1"/>
  <c r="CQ506" i="4" s="1"/>
  <c r="CQ507" i="4" s="1"/>
  <c r="CQ508" i="4" s="1"/>
  <c r="CQ509" i="4" s="1"/>
  <c r="CQ510" i="4" s="1"/>
  <c r="CQ511" i="4" s="1"/>
  <c r="CQ512" i="4" s="1"/>
  <c r="CQ513" i="4" s="1"/>
  <c r="CQ514" i="4" s="1"/>
  <c r="CQ515" i="4" s="1"/>
  <c r="CQ516" i="4" s="1"/>
  <c r="CQ517" i="4" s="1"/>
  <c r="CQ518" i="4" s="1"/>
  <c r="CQ519" i="4" s="1"/>
  <c r="CQ520" i="4" s="1"/>
  <c r="CQ521" i="4" s="1"/>
  <c r="CQ522" i="4" s="1"/>
  <c r="CQ523" i="4" s="1"/>
  <c r="CQ524" i="4" s="1"/>
  <c r="CQ525" i="4" s="1"/>
  <c r="AB17" i="7" s="1"/>
  <c r="CP495" i="4"/>
  <c r="CP496" i="4" s="1"/>
  <c r="CP497" i="4" s="1"/>
  <c r="CP498" i="4" s="1"/>
  <c r="CP499" i="4" s="1"/>
  <c r="CP500" i="4" s="1"/>
  <c r="CP501" i="4" s="1"/>
  <c r="CP502" i="4" s="1"/>
  <c r="CP503" i="4" s="1"/>
  <c r="CP504" i="4" s="1"/>
  <c r="CP505" i="4" s="1"/>
  <c r="CP506" i="4" s="1"/>
  <c r="CP507" i="4" s="1"/>
  <c r="CP508" i="4" s="1"/>
  <c r="CP509" i="4" s="1"/>
  <c r="CP510" i="4" s="1"/>
  <c r="CP511" i="4" s="1"/>
  <c r="CP512" i="4" s="1"/>
  <c r="CP513" i="4" s="1"/>
  <c r="CP514" i="4" s="1"/>
  <c r="CP515" i="4" s="1"/>
  <c r="CP516" i="4" s="1"/>
  <c r="CP517" i="4" s="1"/>
  <c r="CP518" i="4" s="1"/>
  <c r="CP519" i="4" s="1"/>
  <c r="CP520" i="4" s="1"/>
  <c r="CP521" i="4" s="1"/>
  <c r="CP522" i="4" s="1"/>
  <c r="CP523" i="4" s="1"/>
  <c r="CP524" i="4" s="1"/>
  <c r="CP525" i="4" s="1"/>
  <c r="AA17" i="7" s="1"/>
  <c r="CO495" i="4"/>
  <c r="CO496" i="4" s="1"/>
  <c r="CO497" i="4" s="1"/>
  <c r="CO498" i="4" s="1"/>
  <c r="CO499" i="4" s="1"/>
  <c r="CO500" i="4" s="1"/>
  <c r="CO501" i="4" s="1"/>
  <c r="CO502" i="4" s="1"/>
  <c r="CO503" i="4" s="1"/>
  <c r="CO504" i="4" s="1"/>
  <c r="CO505" i="4" s="1"/>
  <c r="CO506" i="4" s="1"/>
  <c r="CO507" i="4" s="1"/>
  <c r="CO508" i="4" s="1"/>
  <c r="CO509" i="4" s="1"/>
  <c r="CO510" i="4" s="1"/>
  <c r="CO511" i="4" s="1"/>
  <c r="CO512" i="4" s="1"/>
  <c r="CO513" i="4" s="1"/>
  <c r="CO514" i="4" s="1"/>
  <c r="CO515" i="4" s="1"/>
  <c r="CO516" i="4" s="1"/>
  <c r="CO517" i="4" s="1"/>
  <c r="CO518" i="4" s="1"/>
  <c r="CO519" i="4" s="1"/>
  <c r="CO520" i="4" s="1"/>
  <c r="CO521" i="4" s="1"/>
  <c r="CO522" i="4" s="1"/>
  <c r="CO523" i="4" s="1"/>
  <c r="CO524" i="4" s="1"/>
  <c r="CO525" i="4" s="1"/>
  <c r="G38" i="7" s="1"/>
  <c r="CT465" i="4"/>
  <c r="CT466" i="4" s="1"/>
  <c r="CT467" i="4" s="1"/>
  <c r="CT468" i="4" s="1"/>
  <c r="CT469" i="4" s="1"/>
  <c r="CT470" i="4" s="1"/>
  <c r="CT471" i="4" s="1"/>
  <c r="CT472" i="4" s="1"/>
  <c r="CT473" i="4" s="1"/>
  <c r="CT474" i="4" s="1"/>
  <c r="CT475" i="4" s="1"/>
  <c r="CT476" i="4" s="1"/>
  <c r="CT477" i="4" s="1"/>
  <c r="CT478" i="4" s="1"/>
  <c r="CT479" i="4" s="1"/>
  <c r="CT480" i="4" s="1"/>
  <c r="CT481" i="4" s="1"/>
  <c r="CT482" i="4" s="1"/>
  <c r="CT483" i="4" s="1"/>
  <c r="CT484" i="4" s="1"/>
  <c r="CT485" i="4" s="1"/>
  <c r="CT486" i="4" s="1"/>
  <c r="CT487" i="4" s="1"/>
  <c r="CT488" i="4" s="1"/>
  <c r="CT489" i="4" s="1"/>
  <c r="CT490" i="4" s="1"/>
  <c r="CT491" i="4" s="1"/>
  <c r="CT492" i="4" s="1"/>
  <c r="CT493" i="4" s="1"/>
  <c r="CT494" i="4" s="1"/>
  <c r="CS465" i="4"/>
  <c r="CS466" i="4" s="1"/>
  <c r="CS467" i="4" s="1"/>
  <c r="CS468" i="4" s="1"/>
  <c r="CS469" i="4" s="1"/>
  <c r="CS470" i="4" s="1"/>
  <c r="CS471" i="4" s="1"/>
  <c r="CS472" i="4" s="1"/>
  <c r="CS473" i="4" s="1"/>
  <c r="CS474" i="4" s="1"/>
  <c r="CS475" i="4" s="1"/>
  <c r="CS476" i="4" s="1"/>
  <c r="CS477" i="4" s="1"/>
  <c r="CS478" i="4" s="1"/>
  <c r="CS479" i="4" s="1"/>
  <c r="CS480" i="4" s="1"/>
  <c r="CS481" i="4" s="1"/>
  <c r="CS482" i="4" s="1"/>
  <c r="CS483" i="4" s="1"/>
  <c r="CS484" i="4" s="1"/>
  <c r="CS485" i="4" s="1"/>
  <c r="CS486" i="4" s="1"/>
  <c r="CS487" i="4" s="1"/>
  <c r="CS488" i="4" s="1"/>
  <c r="CS489" i="4" s="1"/>
  <c r="CS490" i="4" s="1"/>
  <c r="CS491" i="4" s="1"/>
  <c r="CS492" i="4" s="1"/>
  <c r="CS493" i="4" s="1"/>
  <c r="CS494" i="4" s="1"/>
  <c r="X17" i="7" s="1"/>
  <c r="CR465" i="4"/>
  <c r="CR466" i="4" s="1"/>
  <c r="CR467" i="4" s="1"/>
  <c r="CR468" i="4" s="1"/>
  <c r="CR469" i="4" s="1"/>
  <c r="CR470" i="4" s="1"/>
  <c r="CR471" i="4" s="1"/>
  <c r="CR472" i="4" s="1"/>
  <c r="CR473" i="4" s="1"/>
  <c r="CR474" i="4" s="1"/>
  <c r="CR475" i="4" s="1"/>
  <c r="CR476" i="4" s="1"/>
  <c r="CR477" i="4" s="1"/>
  <c r="CR478" i="4" s="1"/>
  <c r="CR479" i="4" s="1"/>
  <c r="CR480" i="4" s="1"/>
  <c r="CR481" i="4" s="1"/>
  <c r="CR482" i="4" s="1"/>
  <c r="CR483" i="4" s="1"/>
  <c r="CR484" i="4" s="1"/>
  <c r="CR485" i="4" s="1"/>
  <c r="CR486" i="4" s="1"/>
  <c r="CR487" i="4" s="1"/>
  <c r="CR488" i="4" s="1"/>
  <c r="CR489" i="4" s="1"/>
  <c r="CR490" i="4" s="1"/>
  <c r="CR491" i="4" s="1"/>
  <c r="CR492" i="4" s="1"/>
  <c r="CR493" i="4" s="1"/>
  <c r="CR494" i="4" s="1"/>
  <c r="W17" i="7" s="1"/>
  <c r="CQ465" i="4"/>
  <c r="CQ466" i="4" s="1"/>
  <c r="CQ467" i="4" s="1"/>
  <c r="CQ468" i="4" s="1"/>
  <c r="CQ469" i="4" s="1"/>
  <c r="CQ470" i="4" s="1"/>
  <c r="CQ471" i="4" s="1"/>
  <c r="CQ472" i="4" s="1"/>
  <c r="CQ473" i="4" s="1"/>
  <c r="CQ474" i="4" s="1"/>
  <c r="CQ475" i="4" s="1"/>
  <c r="CQ476" i="4" s="1"/>
  <c r="CQ477" i="4" s="1"/>
  <c r="CQ478" i="4" s="1"/>
  <c r="CQ479" i="4" s="1"/>
  <c r="CQ480" i="4" s="1"/>
  <c r="CQ481" i="4" s="1"/>
  <c r="CQ482" i="4" s="1"/>
  <c r="CQ483" i="4" s="1"/>
  <c r="CQ484" i="4" s="1"/>
  <c r="CQ485" i="4" s="1"/>
  <c r="CQ486" i="4" s="1"/>
  <c r="CQ487" i="4" s="1"/>
  <c r="CQ488" i="4" s="1"/>
  <c r="CQ489" i="4" s="1"/>
  <c r="CQ490" i="4" s="1"/>
  <c r="CQ491" i="4" s="1"/>
  <c r="CQ492" i="4" s="1"/>
  <c r="CQ493" i="4" s="1"/>
  <c r="CQ494" i="4" s="1"/>
  <c r="V17" i="7" s="1"/>
  <c r="CP465" i="4"/>
  <c r="CP466" i="4" s="1"/>
  <c r="CP467" i="4" s="1"/>
  <c r="CP468" i="4" s="1"/>
  <c r="CP469" i="4" s="1"/>
  <c r="CP470" i="4" s="1"/>
  <c r="CP471" i="4" s="1"/>
  <c r="CP472" i="4" s="1"/>
  <c r="CP473" i="4" s="1"/>
  <c r="CP474" i="4" s="1"/>
  <c r="CP475" i="4" s="1"/>
  <c r="CP476" i="4" s="1"/>
  <c r="CP477" i="4" s="1"/>
  <c r="CP478" i="4" s="1"/>
  <c r="CP479" i="4" s="1"/>
  <c r="CP480" i="4" s="1"/>
  <c r="CP481" i="4" s="1"/>
  <c r="CP482" i="4" s="1"/>
  <c r="CP483" i="4" s="1"/>
  <c r="CP484" i="4" s="1"/>
  <c r="CP485" i="4" s="1"/>
  <c r="CP486" i="4" s="1"/>
  <c r="CP487" i="4" s="1"/>
  <c r="CP488" i="4" s="1"/>
  <c r="CP489" i="4" s="1"/>
  <c r="CP490" i="4" s="1"/>
  <c r="CP491" i="4" s="1"/>
  <c r="CP492" i="4" s="1"/>
  <c r="CP493" i="4" s="1"/>
  <c r="CP494" i="4" s="1"/>
  <c r="U17" i="7" s="1"/>
  <c r="CO465" i="4"/>
  <c r="CO466" i="4" s="1"/>
  <c r="CO467" i="4" s="1"/>
  <c r="CO468" i="4" s="1"/>
  <c r="CO469" i="4" s="1"/>
  <c r="CO470" i="4" s="1"/>
  <c r="CO471" i="4" s="1"/>
  <c r="CO472" i="4" s="1"/>
  <c r="CO473" i="4" s="1"/>
  <c r="CO474" i="4" s="1"/>
  <c r="CO475" i="4" s="1"/>
  <c r="CO476" i="4" s="1"/>
  <c r="CO477" i="4" s="1"/>
  <c r="CO478" i="4" s="1"/>
  <c r="CO479" i="4" s="1"/>
  <c r="CO480" i="4" s="1"/>
  <c r="CO481" i="4" s="1"/>
  <c r="CO482" i="4" s="1"/>
  <c r="CO483" i="4" s="1"/>
  <c r="CO484" i="4" s="1"/>
  <c r="CO485" i="4" s="1"/>
  <c r="CO486" i="4" s="1"/>
  <c r="CO487" i="4" s="1"/>
  <c r="CO488" i="4" s="1"/>
  <c r="CO489" i="4" s="1"/>
  <c r="CO490" i="4" s="1"/>
  <c r="CO491" i="4" s="1"/>
  <c r="CO492" i="4" s="1"/>
  <c r="CO493" i="4" s="1"/>
  <c r="CO494" i="4" s="1"/>
  <c r="F38" i="7" s="1"/>
  <c r="CT434" i="4"/>
  <c r="CT435" i="4" s="1"/>
  <c r="CT436" i="4" s="1"/>
  <c r="CT437" i="4" s="1"/>
  <c r="CT438" i="4" s="1"/>
  <c r="CT439" i="4" s="1"/>
  <c r="CT440" i="4" s="1"/>
  <c r="CT441" i="4" s="1"/>
  <c r="CT442" i="4" s="1"/>
  <c r="CT443" i="4" s="1"/>
  <c r="CT444" i="4" s="1"/>
  <c r="CT445" i="4" s="1"/>
  <c r="CT446" i="4" s="1"/>
  <c r="CT447" i="4" s="1"/>
  <c r="CT448" i="4" s="1"/>
  <c r="CT449" i="4" s="1"/>
  <c r="CT450" i="4" s="1"/>
  <c r="CT451" i="4" s="1"/>
  <c r="CT452" i="4" s="1"/>
  <c r="CT453" i="4" s="1"/>
  <c r="CT454" i="4" s="1"/>
  <c r="CT455" i="4" s="1"/>
  <c r="CT456" i="4" s="1"/>
  <c r="CT457" i="4" s="1"/>
  <c r="CT458" i="4" s="1"/>
  <c r="CT459" i="4" s="1"/>
  <c r="CT460" i="4" s="1"/>
  <c r="CT461" i="4" s="1"/>
  <c r="CT462" i="4" s="1"/>
  <c r="CT463" i="4" s="1"/>
  <c r="CT464" i="4" s="1"/>
  <c r="CS434" i="4"/>
  <c r="CS435" i="4" s="1"/>
  <c r="CS436" i="4" s="1"/>
  <c r="CS437" i="4" s="1"/>
  <c r="CS438" i="4" s="1"/>
  <c r="CS439" i="4" s="1"/>
  <c r="CS440" i="4" s="1"/>
  <c r="CS441" i="4" s="1"/>
  <c r="CS442" i="4" s="1"/>
  <c r="CS443" i="4" s="1"/>
  <c r="CS444" i="4" s="1"/>
  <c r="CS445" i="4" s="1"/>
  <c r="CS446" i="4" s="1"/>
  <c r="CS447" i="4" s="1"/>
  <c r="CS448" i="4" s="1"/>
  <c r="CS449" i="4" s="1"/>
  <c r="CS450" i="4" s="1"/>
  <c r="CS451" i="4" s="1"/>
  <c r="CS452" i="4" s="1"/>
  <c r="CS453" i="4" s="1"/>
  <c r="CS454" i="4" s="1"/>
  <c r="CS455" i="4" s="1"/>
  <c r="CS456" i="4" s="1"/>
  <c r="CS457" i="4" s="1"/>
  <c r="CS458" i="4" s="1"/>
  <c r="CS459" i="4" s="1"/>
  <c r="CS460" i="4" s="1"/>
  <c r="CS461" i="4" s="1"/>
  <c r="CS462" i="4" s="1"/>
  <c r="CS463" i="4" s="1"/>
  <c r="CS464" i="4" s="1"/>
  <c r="R17" i="7" s="1"/>
  <c r="CR434" i="4"/>
  <c r="CR435" i="4" s="1"/>
  <c r="CR436" i="4" s="1"/>
  <c r="CR437" i="4" s="1"/>
  <c r="CR438" i="4" s="1"/>
  <c r="CR439" i="4" s="1"/>
  <c r="CR440" i="4" s="1"/>
  <c r="CR441" i="4" s="1"/>
  <c r="CR442" i="4" s="1"/>
  <c r="CR443" i="4" s="1"/>
  <c r="CR444" i="4" s="1"/>
  <c r="CR445" i="4" s="1"/>
  <c r="CR446" i="4" s="1"/>
  <c r="CR447" i="4" s="1"/>
  <c r="CR448" i="4" s="1"/>
  <c r="CR449" i="4" s="1"/>
  <c r="CR450" i="4" s="1"/>
  <c r="CR451" i="4" s="1"/>
  <c r="CR452" i="4" s="1"/>
  <c r="CR453" i="4" s="1"/>
  <c r="CR454" i="4" s="1"/>
  <c r="CR455" i="4" s="1"/>
  <c r="CR456" i="4" s="1"/>
  <c r="CR457" i="4" s="1"/>
  <c r="CR458" i="4" s="1"/>
  <c r="CR459" i="4" s="1"/>
  <c r="CR460" i="4" s="1"/>
  <c r="CR461" i="4" s="1"/>
  <c r="CR462" i="4" s="1"/>
  <c r="CR463" i="4" s="1"/>
  <c r="CR464" i="4" s="1"/>
  <c r="Q17" i="7" s="1"/>
  <c r="CQ434" i="4"/>
  <c r="CQ435" i="4" s="1"/>
  <c r="CQ436" i="4" s="1"/>
  <c r="CQ437" i="4" s="1"/>
  <c r="CQ438" i="4" s="1"/>
  <c r="CQ439" i="4" s="1"/>
  <c r="CQ440" i="4" s="1"/>
  <c r="CQ441" i="4" s="1"/>
  <c r="CQ442" i="4" s="1"/>
  <c r="CQ443" i="4" s="1"/>
  <c r="CQ444" i="4" s="1"/>
  <c r="CQ445" i="4" s="1"/>
  <c r="CQ446" i="4" s="1"/>
  <c r="CQ447" i="4" s="1"/>
  <c r="CQ448" i="4" s="1"/>
  <c r="CQ449" i="4" s="1"/>
  <c r="CQ450" i="4" s="1"/>
  <c r="CQ451" i="4" s="1"/>
  <c r="CQ452" i="4" s="1"/>
  <c r="CQ453" i="4" s="1"/>
  <c r="CQ454" i="4" s="1"/>
  <c r="CQ455" i="4" s="1"/>
  <c r="CQ456" i="4" s="1"/>
  <c r="CQ457" i="4" s="1"/>
  <c r="CQ458" i="4" s="1"/>
  <c r="CQ459" i="4" s="1"/>
  <c r="CQ460" i="4" s="1"/>
  <c r="CQ461" i="4" s="1"/>
  <c r="CQ462" i="4" s="1"/>
  <c r="CQ463" i="4" s="1"/>
  <c r="CQ464" i="4" s="1"/>
  <c r="P17" i="7" s="1"/>
  <c r="CP434" i="4"/>
  <c r="CP435" i="4" s="1"/>
  <c r="CP436" i="4" s="1"/>
  <c r="CP437" i="4" s="1"/>
  <c r="CP438" i="4" s="1"/>
  <c r="CP439" i="4" s="1"/>
  <c r="CP440" i="4" s="1"/>
  <c r="CP441" i="4" s="1"/>
  <c r="CP442" i="4" s="1"/>
  <c r="CP443" i="4" s="1"/>
  <c r="CP444" i="4" s="1"/>
  <c r="CP445" i="4" s="1"/>
  <c r="CP446" i="4" s="1"/>
  <c r="CP447" i="4" s="1"/>
  <c r="CP448" i="4" s="1"/>
  <c r="CP449" i="4" s="1"/>
  <c r="CP450" i="4" s="1"/>
  <c r="CP451" i="4" s="1"/>
  <c r="CP452" i="4" s="1"/>
  <c r="CP453" i="4" s="1"/>
  <c r="CP454" i="4" s="1"/>
  <c r="CP455" i="4" s="1"/>
  <c r="CP456" i="4" s="1"/>
  <c r="CP457" i="4" s="1"/>
  <c r="CP458" i="4" s="1"/>
  <c r="CP459" i="4" s="1"/>
  <c r="CP460" i="4" s="1"/>
  <c r="CP461" i="4" s="1"/>
  <c r="CP462" i="4" s="1"/>
  <c r="CP463" i="4" s="1"/>
  <c r="CP464" i="4" s="1"/>
  <c r="O17" i="7" s="1"/>
  <c r="CO434" i="4"/>
  <c r="CO435" i="4" s="1"/>
  <c r="CO436" i="4" s="1"/>
  <c r="CO437" i="4" s="1"/>
  <c r="CO438" i="4" s="1"/>
  <c r="CO439" i="4" s="1"/>
  <c r="CO440" i="4" s="1"/>
  <c r="CO441" i="4" s="1"/>
  <c r="CO442" i="4" s="1"/>
  <c r="CO443" i="4" s="1"/>
  <c r="CO444" i="4" s="1"/>
  <c r="CO445" i="4" s="1"/>
  <c r="CO446" i="4" s="1"/>
  <c r="CO447" i="4" s="1"/>
  <c r="CO448" i="4" s="1"/>
  <c r="CO449" i="4" s="1"/>
  <c r="CO450" i="4" s="1"/>
  <c r="CO451" i="4" s="1"/>
  <c r="CO452" i="4" s="1"/>
  <c r="CO453" i="4" s="1"/>
  <c r="CO454" i="4" s="1"/>
  <c r="CO455" i="4" s="1"/>
  <c r="CO456" i="4" s="1"/>
  <c r="CO457" i="4" s="1"/>
  <c r="CO458" i="4" s="1"/>
  <c r="CO459" i="4" s="1"/>
  <c r="CO460" i="4" s="1"/>
  <c r="CO461" i="4" s="1"/>
  <c r="CO462" i="4" s="1"/>
  <c r="CO463" i="4" s="1"/>
  <c r="CO464" i="4" s="1"/>
  <c r="E38" i="7" s="1"/>
  <c r="CT405" i="4"/>
  <c r="CT406" i="4" s="1"/>
  <c r="CT407" i="4" s="1"/>
  <c r="CT408" i="4" s="1"/>
  <c r="CT409" i="4" s="1"/>
  <c r="CT410" i="4" s="1"/>
  <c r="CT411" i="4" s="1"/>
  <c r="CT412" i="4" s="1"/>
  <c r="CT413" i="4" s="1"/>
  <c r="CT414" i="4" s="1"/>
  <c r="CT415" i="4" s="1"/>
  <c r="CT416" i="4" s="1"/>
  <c r="CT417" i="4" s="1"/>
  <c r="CT418" i="4" s="1"/>
  <c r="CT419" i="4" s="1"/>
  <c r="CT420" i="4" s="1"/>
  <c r="CT421" i="4" s="1"/>
  <c r="CT422" i="4" s="1"/>
  <c r="CT423" i="4" s="1"/>
  <c r="CT424" i="4" s="1"/>
  <c r="CT425" i="4" s="1"/>
  <c r="CT426" i="4" s="1"/>
  <c r="CT427" i="4" s="1"/>
  <c r="CT428" i="4" s="1"/>
  <c r="CT429" i="4" s="1"/>
  <c r="CT430" i="4" s="1"/>
  <c r="CT431" i="4" s="1"/>
  <c r="CT432" i="4" s="1"/>
  <c r="CT433" i="4" s="1"/>
  <c r="CS405" i="4"/>
  <c r="CS406" i="4" s="1"/>
  <c r="CS407" i="4" s="1"/>
  <c r="CS408" i="4" s="1"/>
  <c r="CS409" i="4" s="1"/>
  <c r="CS410" i="4" s="1"/>
  <c r="CS411" i="4" s="1"/>
  <c r="CS412" i="4" s="1"/>
  <c r="CS413" i="4" s="1"/>
  <c r="CS414" i="4" s="1"/>
  <c r="CS415" i="4" s="1"/>
  <c r="CS416" i="4" s="1"/>
  <c r="CS417" i="4" s="1"/>
  <c r="CS418" i="4" s="1"/>
  <c r="CS419" i="4" s="1"/>
  <c r="CS420" i="4" s="1"/>
  <c r="CS421" i="4" s="1"/>
  <c r="CS422" i="4" s="1"/>
  <c r="CS423" i="4" s="1"/>
  <c r="CS424" i="4" s="1"/>
  <c r="CS425" i="4" s="1"/>
  <c r="CS426" i="4" s="1"/>
  <c r="CS427" i="4" s="1"/>
  <c r="CS428" i="4" s="1"/>
  <c r="CS429" i="4" s="1"/>
  <c r="CS430" i="4" s="1"/>
  <c r="CS431" i="4" s="1"/>
  <c r="CS432" i="4" s="1"/>
  <c r="CR405" i="4"/>
  <c r="CR406" i="4" s="1"/>
  <c r="CR407" i="4" s="1"/>
  <c r="CR408" i="4" s="1"/>
  <c r="CR409" i="4" s="1"/>
  <c r="CR410" i="4" s="1"/>
  <c r="CR411" i="4" s="1"/>
  <c r="CR412" i="4" s="1"/>
  <c r="CR413" i="4" s="1"/>
  <c r="CR414" i="4" s="1"/>
  <c r="CR415" i="4" s="1"/>
  <c r="CR416" i="4" s="1"/>
  <c r="CR417" i="4" s="1"/>
  <c r="CR418" i="4" s="1"/>
  <c r="CR419" i="4" s="1"/>
  <c r="CR420" i="4" s="1"/>
  <c r="CR421" i="4" s="1"/>
  <c r="CR422" i="4" s="1"/>
  <c r="CR423" i="4" s="1"/>
  <c r="CR424" i="4" s="1"/>
  <c r="CR425" i="4" s="1"/>
  <c r="CR426" i="4" s="1"/>
  <c r="CR427" i="4" s="1"/>
  <c r="CR428" i="4" s="1"/>
  <c r="CR429" i="4" s="1"/>
  <c r="CR430" i="4" s="1"/>
  <c r="CR431" i="4" s="1"/>
  <c r="CR432" i="4" s="1"/>
  <c r="CQ405" i="4"/>
  <c r="CQ406" i="4" s="1"/>
  <c r="CQ407" i="4" s="1"/>
  <c r="CQ408" i="4" s="1"/>
  <c r="CQ409" i="4" s="1"/>
  <c r="CQ410" i="4" s="1"/>
  <c r="CQ411" i="4" s="1"/>
  <c r="CQ412" i="4" s="1"/>
  <c r="CQ413" i="4" s="1"/>
  <c r="CQ414" i="4" s="1"/>
  <c r="CQ415" i="4" s="1"/>
  <c r="CQ416" i="4" s="1"/>
  <c r="CQ417" i="4" s="1"/>
  <c r="CQ418" i="4" s="1"/>
  <c r="CQ419" i="4" s="1"/>
  <c r="CQ420" i="4" s="1"/>
  <c r="CQ421" i="4" s="1"/>
  <c r="CQ422" i="4" s="1"/>
  <c r="CQ423" i="4" s="1"/>
  <c r="CQ424" i="4" s="1"/>
  <c r="CQ425" i="4" s="1"/>
  <c r="CQ426" i="4" s="1"/>
  <c r="CQ427" i="4" s="1"/>
  <c r="CQ428" i="4" s="1"/>
  <c r="CQ429" i="4" s="1"/>
  <c r="CQ430" i="4" s="1"/>
  <c r="CQ431" i="4" s="1"/>
  <c r="CQ432" i="4" s="1"/>
  <c r="CP405" i="4"/>
  <c r="CP406" i="4" s="1"/>
  <c r="CP407" i="4" s="1"/>
  <c r="CP408" i="4" s="1"/>
  <c r="CP409" i="4" s="1"/>
  <c r="CP410" i="4" s="1"/>
  <c r="CP411" i="4" s="1"/>
  <c r="CP412" i="4" s="1"/>
  <c r="CP413" i="4" s="1"/>
  <c r="CP414" i="4" s="1"/>
  <c r="CP415" i="4" s="1"/>
  <c r="CP416" i="4" s="1"/>
  <c r="CP417" i="4" s="1"/>
  <c r="CP418" i="4" s="1"/>
  <c r="CP419" i="4" s="1"/>
  <c r="CP420" i="4" s="1"/>
  <c r="CP421" i="4" s="1"/>
  <c r="CP422" i="4" s="1"/>
  <c r="CP423" i="4" s="1"/>
  <c r="CP424" i="4" s="1"/>
  <c r="CP425" i="4" s="1"/>
  <c r="CP426" i="4" s="1"/>
  <c r="CP427" i="4" s="1"/>
  <c r="CP428" i="4" s="1"/>
  <c r="CP429" i="4" s="1"/>
  <c r="CP430" i="4" s="1"/>
  <c r="CP431" i="4" s="1"/>
  <c r="CP432" i="4" s="1"/>
  <c r="CO405" i="4"/>
  <c r="CO406" i="4" s="1"/>
  <c r="CO407" i="4" s="1"/>
  <c r="CO408" i="4" s="1"/>
  <c r="CO409" i="4" s="1"/>
  <c r="CO410" i="4" s="1"/>
  <c r="CO411" i="4" s="1"/>
  <c r="CO412" i="4" s="1"/>
  <c r="CO413" i="4" s="1"/>
  <c r="CO414" i="4" s="1"/>
  <c r="CO415" i="4" s="1"/>
  <c r="CO416" i="4" s="1"/>
  <c r="CO417" i="4" s="1"/>
  <c r="CO418" i="4" s="1"/>
  <c r="CO419" i="4" s="1"/>
  <c r="CO420" i="4" s="1"/>
  <c r="CO421" i="4" s="1"/>
  <c r="CO422" i="4" s="1"/>
  <c r="CO423" i="4" s="1"/>
  <c r="CO424" i="4" s="1"/>
  <c r="CO425" i="4" s="1"/>
  <c r="CO426" i="4" s="1"/>
  <c r="CO427" i="4" s="1"/>
  <c r="CO428" i="4" s="1"/>
  <c r="CO429" i="4" s="1"/>
  <c r="CO430" i="4" s="1"/>
  <c r="CO431" i="4" s="1"/>
  <c r="CO432" i="4" s="1"/>
  <c r="CT374" i="4"/>
  <c r="CT375" i="4" s="1"/>
  <c r="CT376" i="4" s="1"/>
  <c r="CT377" i="4" s="1"/>
  <c r="CT378" i="4" s="1"/>
  <c r="CT379" i="4" s="1"/>
  <c r="CT380" i="4" s="1"/>
  <c r="CT381" i="4" s="1"/>
  <c r="CT382" i="4" s="1"/>
  <c r="CT383" i="4" s="1"/>
  <c r="CT384" i="4" s="1"/>
  <c r="CT385" i="4" s="1"/>
  <c r="CT386" i="4" s="1"/>
  <c r="CT387" i="4" s="1"/>
  <c r="CT388" i="4" s="1"/>
  <c r="CT389" i="4" s="1"/>
  <c r="CT390" i="4" s="1"/>
  <c r="CT391" i="4" s="1"/>
  <c r="CT392" i="4" s="1"/>
  <c r="CT393" i="4" s="1"/>
  <c r="CT394" i="4" s="1"/>
  <c r="CT395" i="4" s="1"/>
  <c r="CT396" i="4" s="1"/>
  <c r="CT397" i="4" s="1"/>
  <c r="CT398" i="4" s="1"/>
  <c r="CT399" i="4" s="1"/>
  <c r="CT400" i="4" s="1"/>
  <c r="CT401" i="4" s="1"/>
  <c r="CT402" i="4" s="1"/>
  <c r="CT403" i="4" s="1"/>
  <c r="CT404" i="4" s="1"/>
  <c r="CS374" i="4"/>
  <c r="CS375" i="4" s="1"/>
  <c r="CS376" i="4" s="1"/>
  <c r="CS377" i="4" s="1"/>
  <c r="CS378" i="4" s="1"/>
  <c r="CS379" i="4" s="1"/>
  <c r="CS380" i="4" s="1"/>
  <c r="CS381" i="4" s="1"/>
  <c r="CS382" i="4" s="1"/>
  <c r="CS383" i="4" s="1"/>
  <c r="CS384" i="4" s="1"/>
  <c r="CS385" i="4" s="1"/>
  <c r="CS386" i="4" s="1"/>
  <c r="CS387" i="4" s="1"/>
  <c r="CS388" i="4" s="1"/>
  <c r="CS389" i="4" s="1"/>
  <c r="CS390" i="4" s="1"/>
  <c r="CS391" i="4" s="1"/>
  <c r="CS392" i="4" s="1"/>
  <c r="CS393" i="4" s="1"/>
  <c r="CS394" i="4" s="1"/>
  <c r="CS395" i="4" s="1"/>
  <c r="CS396" i="4" s="1"/>
  <c r="CS397" i="4" s="1"/>
  <c r="CS398" i="4" s="1"/>
  <c r="CS399" i="4" s="1"/>
  <c r="CS400" i="4" s="1"/>
  <c r="CS401" i="4" s="1"/>
  <c r="CS402" i="4" s="1"/>
  <c r="CS403" i="4" s="1"/>
  <c r="CS404" i="4" s="1"/>
  <c r="F17" i="7" s="1"/>
  <c r="CR374" i="4"/>
  <c r="CR375" i="4" s="1"/>
  <c r="CR376" i="4" s="1"/>
  <c r="CR377" i="4" s="1"/>
  <c r="CR378" i="4" s="1"/>
  <c r="CR379" i="4" s="1"/>
  <c r="CR380" i="4" s="1"/>
  <c r="CR381" i="4" s="1"/>
  <c r="CR382" i="4" s="1"/>
  <c r="CR383" i="4" s="1"/>
  <c r="CR384" i="4" s="1"/>
  <c r="CR385" i="4" s="1"/>
  <c r="CR386" i="4" s="1"/>
  <c r="CR387" i="4" s="1"/>
  <c r="CR388" i="4" s="1"/>
  <c r="CR389" i="4" s="1"/>
  <c r="CR390" i="4" s="1"/>
  <c r="CR391" i="4" s="1"/>
  <c r="CR392" i="4" s="1"/>
  <c r="CR393" i="4" s="1"/>
  <c r="CR394" i="4" s="1"/>
  <c r="CR395" i="4" s="1"/>
  <c r="CR396" i="4" s="1"/>
  <c r="CR397" i="4" s="1"/>
  <c r="CR398" i="4" s="1"/>
  <c r="CR399" i="4" s="1"/>
  <c r="CR400" i="4" s="1"/>
  <c r="CR401" i="4" s="1"/>
  <c r="CR402" i="4" s="1"/>
  <c r="CR403" i="4" s="1"/>
  <c r="CR404" i="4" s="1"/>
  <c r="E17" i="7" s="1"/>
  <c r="CQ374" i="4"/>
  <c r="CQ375" i="4" s="1"/>
  <c r="CQ376" i="4" s="1"/>
  <c r="CQ377" i="4" s="1"/>
  <c r="CQ378" i="4" s="1"/>
  <c r="CQ379" i="4" s="1"/>
  <c r="CQ380" i="4" s="1"/>
  <c r="CQ381" i="4" s="1"/>
  <c r="CQ382" i="4" s="1"/>
  <c r="CQ383" i="4" s="1"/>
  <c r="CQ384" i="4" s="1"/>
  <c r="CQ385" i="4" s="1"/>
  <c r="CQ386" i="4" s="1"/>
  <c r="CQ387" i="4" s="1"/>
  <c r="CQ388" i="4" s="1"/>
  <c r="CQ389" i="4" s="1"/>
  <c r="CQ390" i="4" s="1"/>
  <c r="CQ391" i="4" s="1"/>
  <c r="CQ392" i="4" s="1"/>
  <c r="CQ393" i="4" s="1"/>
  <c r="CQ394" i="4" s="1"/>
  <c r="CQ395" i="4" s="1"/>
  <c r="CQ396" i="4" s="1"/>
  <c r="CQ397" i="4" s="1"/>
  <c r="CQ398" i="4" s="1"/>
  <c r="CQ399" i="4" s="1"/>
  <c r="CQ400" i="4" s="1"/>
  <c r="CQ401" i="4" s="1"/>
  <c r="CQ402" i="4" s="1"/>
  <c r="CQ403" i="4" s="1"/>
  <c r="CQ404" i="4" s="1"/>
  <c r="D17" i="7" s="1"/>
  <c r="CP374" i="4"/>
  <c r="CP375" i="4" s="1"/>
  <c r="CP376" i="4" s="1"/>
  <c r="CP377" i="4" s="1"/>
  <c r="CP378" i="4" s="1"/>
  <c r="CP379" i="4" s="1"/>
  <c r="CP380" i="4" s="1"/>
  <c r="CP381" i="4" s="1"/>
  <c r="CP382" i="4" s="1"/>
  <c r="CP383" i="4" s="1"/>
  <c r="CP384" i="4" s="1"/>
  <c r="CP385" i="4" s="1"/>
  <c r="CP386" i="4" s="1"/>
  <c r="CP387" i="4" s="1"/>
  <c r="CP388" i="4" s="1"/>
  <c r="CP389" i="4" s="1"/>
  <c r="CP390" i="4" s="1"/>
  <c r="CP391" i="4" s="1"/>
  <c r="CP392" i="4" s="1"/>
  <c r="CP393" i="4" s="1"/>
  <c r="CP394" i="4" s="1"/>
  <c r="CP395" i="4" s="1"/>
  <c r="CP396" i="4" s="1"/>
  <c r="CP397" i="4" s="1"/>
  <c r="CP398" i="4" s="1"/>
  <c r="CP399" i="4" s="1"/>
  <c r="CP400" i="4" s="1"/>
  <c r="CP401" i="4" s="1"/>
  <c r="CP402" i="4" s="1"/>
  <c r="CP403" i="4" s="1"/>
  <c r="CP404" i="4" s="1"/>
  <c r="C17" i="7" s="1"/>
  <c r="D73" i="7" s="1"/>
  <c r="CO374" i="4"/>
  <c r="CO375" i="4" s="1"/>
  <c r="CO376" i="4" s="1"/>
  <c r="CO377" i="4" s="1"/>
  <c r="CO378" i="4" s="1"/>
  <c r="CO379" i="4" s="1"/>
  <c r="CO380" i="4" s="1"/>
  <c r="CO381" i="4" s="1"/>
  <c r="CO382" i="4" s="1"/>
  <c r="CO383" i="4" s="1"/>
  <c r="CO384" i="4" s="1"/>
  <c r="CO385" i="4" s="1"/>
  <c r="CO386" i="4" s="1"/>
  <c r="CO387" i="4" s="1"/>
  <c r="CO388" i="4" s="1"/>
  <c r="CO389" i="4" s="1"/>
  <c r="CO390" i="4" s="1"/>
  <c r="CO391" i="4" s="1"/>
  <c r="CO392" i="4" s="1"/>
  <c r="CO393" i="4" s="1"/>
  <c r="CO394" i="4" s="1"/>
  <c r="CO395" i="4" s="1"/>
  <c r="CO396" i="4" s="1"/>
  <c r="CO397" i="4" s="1"/>
  <c r="CO398" i="4" s="1"/>
  <c r="CO399" i="4" s="1"/>
  <c r="CO400" i="4" s="1"/>
  <c r="CO401" i="4" s="1"/>
  <c r="CO402" i="4" s="1"/>
  <c r="CO403" i="4" s="1"/>
  <c r="CO404" i="4" s="1"/>
  <c r="C38" i="7" s="1"/>
  <c r="C73" i="7" s="1"/>
  <c r="CK709" i="4"/>
  <c r="CK710" i="4" s="1"/>
  <c r="CK711" i="4" s="1"/>
  <c r="CK712" i="4" s="1"/>
  <c r="CK713" i="4" s="1"/>
  <c r="CK714" i="4" s="1"/>
  <c r="CK715" i="4" s="1"/>
  <c r="CK716" i="4" s="1"/>
  <c r="CK717" i="4" s="1"/>
  <c r="CK718" i="4" s="1"/>
  <c r="CK719" i="4" s="1"/>
  <c r="CK720" i="4" s="1"/>
  <c r="CK721" i="4" s="1"/>
  <c r="CK722" i="4" s="1"/>
  <c r="CK723" i="4" s="1"/>
  <c r="CK724" i="4" s="1"/>
  <c r="CK725" i="4" s="1"/>
  <c r="CK726" i="4" s="1"/>
  <c r="CK727" i="4" s="1"/>
  <c r="CK728" i="4" s="1"/>
  <c r="CK729" i="4" s="1"/>
  <c r="CK730" i="4" s="1"/>
  <c r="CK731" i="4" s="1"/>
  <c r="CK732" i="4" s="1"/>
  <c r="CK733" i="4" s="1"/>
  <c r="CK734" i="4" s="1"/>
  <c r="CK735" i="4" s="1"/>
  <c r="CK736" i="4" s="1"/>
  <c r="CK737" i="4" s="1"/>
  <c r="CK738" i="4" s="1"/>
  <c r="CK739" i="4" s="1"/>
  <c r="CJ709" i="4"/>
  <c r="CJ710" i="4" s="1"/>
  <c r="CJ711" i="4" s="1"/>
  <c r="CJ712" i="4" s="1"/>
  <c r="CJ713" i="4" s="1"/>
  <c r="CJ714" i="4" s="1"/>
  <c r="CJ715" i="4" s="1"/>
  <c r="CJ716" i="4" s="1"/>
  <c r="CJ717" i="4" s="1"/>
  <c r="CJ718" i="4" s="1"/>
  <c r="CJ719" i="4" s="1"/>
  <c r="CJ720" i="4" s="1"/>
  <c r="CJ721" i="4" s="1"/>
  <c r="CJ722" i="4" s="1"/>
  <c r="CJ723" i="4" s="1"/>
  <c r="CJ724" i="4" s="1"/>
  <c r="CJ725" i="4" s="1"/>
  <c r="CJ726" i="4" s="1"/>
  <c r="CJ727" i="4" s="1"/>
  <c r="CJ728" i="4" s="1"/>
  <c r="CJ729" i="4" s="1"/>
  <c r="CJ730" i="4" s="1"/>
  <c r="CJ731" i="4" s="1"/>
  <c r="CJ732" i="4" s="1"/>
  <c r="CJ733" i="4" s="1"/>
  <c r="CJ734" i="4" s="1"/>
  <c r="CJ735" i="4" s="1"/>
  <c r="CJ736" i="4" s="1"/>
  <c r="CJ737" i="4" s="1"/>
  <c r="CJ738" i="4" s="1"/>
  <c r="CJ739" i="4" s="1"/>
  <c r="BT16" i="7" s="1"/>
  <c r="CI709" i="4"/>
  <c r="CI710" i="4" s="1"/>
  <c r="CI711" i="4" s="1"/>
  <c r="CI712" i="4" s="1"/>
  <c r="CI713" i="4" s="1"/>
  <c r="CI714" i="4" s="1"/>
  <c r="CI715" i="4" s="1"/>
  <c r="CI716" i="4" s="1"/>
  <c r="CI717" i="4" s="1"/>
  <c r="CI718" i="4" s="1"/>
  <c r="CI719" i="4" s="1"/>
  <c r="CI720" i="4" s="1"/>
  <c r="CI721" i="4" s="1"/>
  <c r="CI722" i="4" s="1"/>
  <c r="CI723" i="4" s="1"/>
  <c r="CI724" i="4" s="1"/>
  <c r="CI725" i="4" s="1"/>
  <c r="CI726" i="4" s="1"/>
  <c r="CI727" i="4" s="1"/>
  <c r="CI728" i="4" s="1"/>
  <c r="CI729" i="4" s="1"/>
  <c r="CI730" i="4" s="1"/>
  <c r="CI731" i="4" s="1"/>
  <c r="CI732" i="4" s="1"/>
  <c r="CI733" i="4" s="1"/>
  <c r="CI734" i="4" s="1"/>
  <c r="CI735" i="4" s="1"/>
  <c r="CI736" i="4" s="1"/>
  <c r="CI737" i="4" s="1"/>
  <c r="CI738" i="4" s="1"/>
  <c r="CI739" i="4" s="1"/>
  <c r="BS16" i="7" s="1"/>
  <c r="CH709" i="4"/>
  <c r="CH710" i="4" s="1"/>
  <c r="CH711" i="4" s="1"/>
  <c r="CH712" i="4" s="1"/>
  <c r="CH713" i="4" s="1"/>
  <c r="CH714" i="4" s="1"/>
  <c r="CH715" i="4" s="1"/>
  <c r="CH716" i="4" s="1"/>
  <c r="CH717" i="4" s="1"/>
  <c r="CH718" i="4" s="1"/>
  <c r="CH719" i="4" s="1"/>
  <c r="CH720" i="4" s="1"/>
  <c r="CH721" i="4" s="1"/>
  <c r="CH722" i="4" s="1"/>
  <c r="CH723" i="4" s="1"/>
  <c r="CH724" i="4" s="1"/>
  <c r="CH725" i="4" s="1"/>
  <c r="CH726" i="4" s="1"/>
  <c r="CH727" i="4" s="1"/>
  <c r="CH728" i="4" s="1"/>
  <c r="CH729" i="4" s="1"/>
  <c r="CH730" i="4" s="1"/>
  <c r="CH731" i="4" s="1"/>
  <c r="CH732" i="4" s="1"/>
  <c r="CH733" i="4" s="1"/>
  <c r="CH734" i="4" s="1"/>
  <c r="CH735" i="4" s="1"/>
  <c r="CH736" i="4" s="1"/>
  <c r="CH737" i="4" s="1"/>
  <c r="CH738" i="4" s="1"/>
  <c r="CH739" i="4" s="1"/>
  <c r="BR16" i="7" s="1"/>
  <c r="CG709" i="4"/>
  <c r="CG710" i="4" s="1"/>
  <c r="CG711" i="4" s="1"/>
  <c r="CG712" i="4" s="1"/>
  <c r="CG713" i="4" s="1"/>
  <c r="CG714" i="4" s="1"/>
  <c r="CG715" i="4" s="1"/>
  <c r="CG716" i="4" s="1"/>
  <c r="CG717" i="4" s="1"/>
  <c r="CG718" i="4" s="1"/>
  <c r="CG719" i="4" s="1"/>
  <c r="CG720" i="4" s="1"/>
  <c r="CG721" i="4" s="1"/>
  <c r="CG722" i="4" s="1"/>
  <c r="CG723" i="4" s="1"/>
  <c r="CG724" i="4" s="1"/>
  <c r="CG725" i="4" s="1"/>
  <c r="CG726" i="4" s="1"/>
  <c r="CG727" i="4" s="1"/>
  <c r="CG728" i="4" s="1"/>
  <c r="CG729" i="4" s="1"/>
  <c r="CG730" i="4" s="1"/>
  <c r="CG731" i="4" s="1"/>
  <c r="CG732" i="4" s="1"/>
  <c r="CG733" i="4" s="1"/>
  <c r="CG734" i="4" s="1"/>
  <c r="CG735" i="4" s="1"/>
  <c r="CG736" i="4" s="1"/>
  <c r="CG737" i="4" s="1"/>
  <c r="CG738" i="4" s="1"/>
  <c r="CG739" i="4" s="1"/>
  <c r="BQ16" i="7" s="1"/>
  <c r="CF709" i="4"/>
  <c r="CF710" i="4" s="1"/>
  <c r="CF711" i="4" s="1"/>
  <c r="CF712" i="4" s="1"/>
  <c r="CF713" i="4" s="1"/>
  <c r="CF714" i="4" s="1"/>
  <c r="CF715" i="4" s="1"/>
  <c r="CF716" i="4" s="1"/>
  <c r="CF717" i="4" s="1"/>
  <c r="CF718" i="4" s="1"/>
  <c r="CF719" i="4" s="1"/>
  <c r="CF720" i="4" s="1"/>
  <c r="CF721" i="4" s="1"/>
  <c r="CF722" i="4" s="1"/>
  <c r="CF723" i="4" s="1"/>
  <c r="CF724" i="4" s="1"/>
  <c r="CF725" i="4" s="1"/>
  <c r="CF726" i="4" s="1"/>
  <c r="CF727" i="4" s="1"/>
  <c r="CF728" i="4" s="1"/>
  <c r="CF729" i="4" s="1"/>
  <c r="CF730" i="4" s="1"/>
  <c r="CF731" i="4" s="1"/>
  <c r="CF732" i="4" s="1"/>
  <c r="CF733" i="4" s="1"/>
  <c r="CF734" i="4" s="1"/>
  <c r="CF735" i="4" s="1"/>
  <c r="CF736" i="4" s="1"/>
  <c r="CF737" i="4" s="1"/>
  <c r="CF738" i="4" s="1"/>
  <c r="CF739" i="4" s="1"/>
  <c r="P37" i="7" s="1"/>
  <c r="CK679" i="4"/>
  <c r="CK680" i="4" s="1"/>
  <c r="CK681" i="4" s="1"/>
  <c r="CK682" i="4" s="1"/>
  <c r="CK683" i="4" s="1"/>
  <c r="CK684" i="4" s="1"/>
  <c r="CK685" i="4" s="1"/>
  <c r="CK686" i="4" s="1"/>
  <c r="CK687" i="4" s="1"/>
  <c r="CK688" i="4" s="1"/>
  <c r="CK689" i="4" s="1"/>
  <c r="CK690" i="4" s="1"/>
  <c r="CK691" i="4" s="1"/>
  <c r="CK692" i="4" s="1"/>
  <c r="CK693" i="4" s="1"/>
  <c r="CK694" i="4" s="1"/>
  <c r="CK695" i="4" s="1"/>
  <c r="CK696" i="4" s="1"/>
  <c r="CK697" i="4" s="1"/>
  <c r="CK698" i="4" s="1"/>
  <c r="CK699" i="4" s="1"/>
  <c r="CK700" i="4" s="1"/>
  <c r="CK701" i="4" s="1"/>
  <c r="CK702" i="4" s="1"/>
  <c r="CK703" i="4" s="1"/>
  <c r="CK704" i="4" s="1"/>
  <c r="CK705" i="4" s="1"/>
  <c r="CK706" i="4" s="1"/>
  <c r="CK707" i="4" s="1"/>
  <c r="CK708" i="4" s="1"/>
  <c r="CJ679" i="4"/>
  <c r="CJ680" i="4" s="1"/>
  <c r="CJ681" i="4" s="1"/>
  <c r="CJ682" i="4" s="1"/>
  <c r="CJ683" i="4" s="1"/>
  <c r="CJ684" i="4" s="1"/>
  <c r="CJ685" i="4" s="1"/>
  <c r="CJ686" i="4" s="1"/>
  <c r="CJ687" i="4" s="1"/>
  <c r="CJ688" i="4" s="1"/>
  <c r="CJ689" i="4" s="1"/>
  <c r="CJ690" i="4" s="1"/>
  <c r="CJ691" i="4" s="1"/>
  <c r="CJ692" i="4" s="1"/>
  <c r="CJ693" i="4" s="1"/>
  <c r="CJ694" i="4" s="1"/>
  <c r="CJ695" i="4" s="1"/>
  <c r="CJ696" i="4" s="1"/>
  <c r="CJ697" i="4" s="1"/>
  <c r="CJ698" i="4" s="1"/>
  <c r="CJ699" i="4" s="1"/>
  <c r="CJ700" i="4" s="1"/>
  <c r="CJ701" i="4" s="1"/>
  <c r="CJ702" i="4" s="1"/>
  <c r="CJ703" i="4" s="1"/>
  <c r="CJ704" i="4" s="1"/>
  <c r="CJ705" i="4" s="1"/>
  <c r="CJ706" i="4" s="1"/>
  <c r="CJ707" i="4" s="1"/>
  <c r="CJ708" i="4" s="1"/>
  <c r="BN16" i="7" s="1"/>
  <c r="CI679" i="4"/>
  <c r="CI680" i="4" s="1"/>
  <c r="CI681" i="4" s="1"/>
  <c r="CI682" i="4" s="1"/>
  <c r="CI683" i="4" s="1"/>
  <c r="CI684" i="4" s="1"/>
  <c r="CI685" i="4" s="1"/>
  <c r="CI686" i="4" s="1"/>
  <c r="CI687" i="4" s="1"/>
  <c r="CI688" i="4" s="1"/>
  <c r="CI689" i="4" s="1"/>
  <c r="CI690" i="4" s="1"/>
  <c r="CI691" i="4" s="1"/>
  <c r="CI692" i="4" s="1"/>
  <c r="CI693" i="4" s="1"/>
  <c r="CI694" i="4" s="1"/>
  <c r="CI695" i="4" s="1"/>
  <c r="CI696" i="4" s="1"/>
  <c r="CI697" i="4" s="1"/>
  <c r="CI698" i="4" s="1"/>
  <c r="CI699" i="4" s="1"/>
  <c r="CI700" i="4" s="1"/>
  <c r="CI701" i="4" s="1"/>
  <c r="CI702" i="4" s="1"/>
  <c r="CI703" i="4" s="1"/>
  <c r="CI704" i="4" s="1"/>
  <c r="CI705" i="4" s="1"/>
  <c r="CI706" i="4" s="1"/>
  <c r="CI707" i="4" s="1"/>
  <c r="CI708" i="4" s="1"/>
  <c r="BM16" i="7" s="1"/>
  <c r="CH679" i="4"/>
  <c r="CH680" i="4" s="1"/>
  <c r="CH681" i="4" s="1"/>
  <c r="CH682" i="4" s="1"/>
  <c r="CH683" i="4" s="1"/>
  <c r="CH684" i="4" s="1"/>
  <c r="CH685" i="4" s="1"/>
  <c r="CH686" i="4" s="1"/>
  <c r="CH687" i="4" s="1"/>
  <c r="CH688" i="4" s="1"/>
  <c r="CH689" i="4" s="1"/>
  <c r="CH690" i="4" s="1"/>
  <c r="CH691" i="4" s="1"/>
  <c r="CH692" i="4" s="1"/>
  <c r="CH693" i="4" s="1"/>
  <c r="CH694" i="4" s="1"/>
  <c r="CH695" i="4" s="1"/>
  <c r="CH696" i="4" s="1"/>
  <c r="CH697" i="4" s="1"/>
  <c r="CH698" i="4" s="1"/>
  <c r="CH699" i="4" s="1"/>
  <c r="CH700" i="4" s="1"/>
  <c r="CH701" i="4" s="1"/>
  <c r="CH702" i="4" s="1"/>
  <c r="CH703" i="4" s="1"/>
  <c r="CH704" i="4" s="1"/>
  <c r="CH705" i="4" s="1"/>
  <c r="CH706" i="4" s="1"/>
  <c r="CH707" i="4" s="1"/>
  <c r="CH708" i="4" s="1"/>
  <c r="BL16" i="7" s="1"/>
  <c r="CG679" i="4"/>
  <c r="CG680" i="4" s="1"/>
  <c r="CG681" i="4" s="1"/>
  <c r="CG682" i="4" s="1"/>
  <c r="CG683" i="4" s="1"/>
  <c r="CG684" i="4" s="1"/>
  <c r="CG685" i="4" s="1"/>
  <c r="CG686" i="4" s="1"/>
  <c r="CG687" i="4" s="1"/>
  <c r="CG688" i="4" s="1"/>
  <c r="CG689" i="4" s="1"/>
  <c r="CG690" i="4" s="1"/>
  <c r="CG691" i="4" s="1"/>
  <c r="CG692" i="4" s="1"/>
  <c r="CG693" i="4" s="1"/>
  <c r="CG694" i="4" s="1"/>
  <c r="CG695" i="4" s="1"/>
  <c r="CG696" i="4" s="1"/>
  <c r="CG697" i="4" s="1"/>
  <c r="CG698" i="4" s="1"/>
  <c r="CG699" i="4" s="1"/>
  <c r="CG700" i="4" s="1"/>
  <c r="CG701" i="4" s="1"/>
  <c r="CG702" i="4" s="1"/>
  <c r="CG703" i="4" s="1"/>
  <c r="CG704" i="4" s="1"/>
  <c r="CG705" i="4" s="1"/>
  <c r="CG706" i="4" s="1"/>
  <c r="CG707" i="4" s="1"/>
  <c r="CG708" i="4" s="1"/>
  <c r="BK16" i="7" s="1"/>
  <c r="CF679" i="4"/>
  <c r="CF680" i="4" s="1"/>
  <c r="CF681" i="4" s="1"/>
  <c r="CF682" i="4" s="1"/>
  <c r="CF683" i="4" s="1"/>
  <c r="CF684" i="4" s="1"/>
  <c r="CF685" i="4" s="1"/>
  <c r="CF686" i="4" s="1"/>
  <c r="CF687" i="4" s="1"/>
  <c r="CF688" i="4" s="1"/>
  <c r="CF689" i="4" s="1"/>
  <c r="CF690" i="4" s="1"/>
  <c r="CF691" i="4" s="1"/>
  <c r="CF692" i="4" s="1"/>
  <c r="CF693" i="4" s="1"/>
  <c r="CF694" i="4" s="1"/>
  <c r="CF695" i="4" s="1"/>
  <c r="CF696" i="4" s="1"/>
  <c r="CF697" i="4" s="1"/>
  <c r="CF698" i="4" s="1"/>
  <c r="CF699" i="4" s="1"/>
  <c r="CF700" i="4" s="1"/>
  <c r="CF701" i="4" s="1"/>
  <c r="CF702" i="4" s="1"/>
  <c r="CF703" i="4" s="1"/>
  <c r="CF704" i="4" s="1"/>
  <c r="CF705" i="4" s="1"/>
  <c r="CF706" i="4" s="1"/>
  <c r="CF707" i="4" s="1"/>
  <c r="CF708" i="4" s="1"/>
  <c r="O37" i="7" s="1"/>
  <c r="CK648" i="4"/>
  <c r="CK649" i="4" s="1"/>
  <c r="CK650" i="4" s="1"/>
  <c r="CK651" i="4" s="1"/>
  <c r="CK652" i="4" s="1"/>
  <c r="CK653" i="4" s="1"/>
  <c r="CK654" i="4" s="1"/>
  <c r="CK655" i="4" s="1"/>
  <c r="CK656" i="4" s="1"/>
  <c r="CK657" i="4" s="1"/>
  <c r="CK658" i="4" s="1"/>
  <c r="CK659" i="4" s="1"/>
  <c r="CK660" i="4" s="1"/>
  <c r="CK661" i="4" s="1"/>
  <c r="CK662" i="4" s="1"/>
  <c r="CK663" i="4" s="1"/>
  <c r="CK664" i="4" s="1"/>
  <c r="CK665" i="4" s="1"/>
  <c r="CK666" i="4" s="1"/>
  <c r="CK667" i="4" s="1"/>
  <c r="CK668" i="4" s="1"/>
  <c r="CK669" i="4" s="1"/>
  <c r="CK670" i="4" s="1"/>
  <c r="CK671" i="4" s="1"/>
  <c r="CK672" i="4" s="1"/>
  <c r="CK673" i="4" s="1"/>
  <c r="CK674" i="4" s="1"/>
  <c r="CK675" i="4" s="1"/>
  <c r="CK676" i="4" s="1"/>
  <c r="CK677" i="4" s="1"/>
  <c r="CK678" i="4" s="1"/>
  <c r="CJ648" i="4"/>
  <c r="CJ649" i="4" s="1"/>
  <c r="CJ650" i="4" s="1"/>
  <c r="CJ651" i="4" s="1"/>
  <c r="CJ652" i="4" s="1"/>
  <c r="CJ653" i="4" s="1"/>
  <c r="CJ654" i="4" s="1"/>
  <c r="CJ655" i="4" s="1"/>
  <c r="CJ656" i="4" s="1"/>
  <c r="CJ657" i="4" s="1"/>
  <c r="CJ658" i="4" s="1"/>
  <c r="CJ659" i="4" s="1"/>
  <c r="CJ660" i="4" s="1"/>
  <c r="CJ661" i="4" s="1"/>
  <c r="CJ662" i="4" s="1"/>
  <c r="CJ663" i="4" s="1"/>
  <c r="CJ664" i="4" s="1"/>
  <c r="CJ665" i="4" s="1"/>
  <c r="CJ666" i="4" s="1"/>
  <c r="CJ667" i="4" s="1"/>
  <c r="CJ668" i="4" s="1"/>
  <c r="CJ669" i="4" s="1"/>
  <c r="CJ670" i="4" s="1"/>
  <c r="CJ671" i="4" s="1"/>
  <c r="CJ672" i="4" s="1"/>
  <c r="CJ673" i="4" s="1"/>
  <c r="CJ674" i="4" s="1"/>
  <c r="CJ675" i="4" s="1"/>
  <c r="CJ676" i="4" s="1"/>
  <c r="CJ677" i="4" s="1"/>
  <c r="CJ678" i="4" s="1"/>
  <c r="BH16" i="7" s="1"/>
  <c r="CI648" i="4"/>
  <c r="CI649" i="4" s="1"/>
  <c r="CI650" i="4" s="1"/>
  <c r="CI651" i="4" s="1"/>
  <c r="CI652" i="4" s="1"/>
  <c r="CI653" i="4" s="1"/>
  <c r="CI654" i="4" s="1"/>
  <c r="CI655" i="4" s="1"/>
  <c r="CI656" i="4" s="1"/>
  <c r="CI657" i="4" s="1"/>
  <c r="CI658" i="4" s="1"/>
  <c r="CI659" i="4" s="1"/>
  <c r="CI660" i="4" s="1"/>
  <c r="CI661" i="4" s="1"/>
  <c r="CI662" i="4" s="1"/>
  <c r="CI663" i="4" s="1"/>
  <c r="CI664" i="4" s="1"/>
  <c r="CI665" i="4" s="1"/>
  <c r="CI666" i="4" s="1"/>
  <c r="CI667" i="4" s="1"/>
  <c r="CI668" i="4" s="1"/>
  <c r="CI669" i="4" s="1"/>
  <c r="CI670" i="4" s="1"/>
  <c r="CI671" i="4" s="1"/>
  <c r="CI672" i="4" s="1"/>
  <c r="CI673" i="4" s="1"/>
  <c r="CI674" i="4" s="1"/>
  <c r="CI675" i="4" s="1"/>
  <c r="CI676" i="4" s="1"/>
  <c r="CI677" i="4" s="1"/>
  <c r="CI678" i="4" s="1"/>
  <c r="BG16" i="7" s="1"/>
  <c r="CH648" i="4"/>
  <c r="CH649" i="4" s="1"/>
  <c r="CH650" i="4" s="1"/>
  <c r="CH651" i="4" s="1"/>
  <c r="CH652" i="4" s="1"/>
  <c r="CH653" i="4" s="1"/>
  <c r="CH654" i="4" s="1"/>
  <c r="CH655" i="4" s="1"/>
  <c r="CH656" i="4" s="1"/>
  <c r="CH657" i="4" s="1"/>
  <c r="CH658" i="4" s="1"/>
  <c r="CH659" i="4" s="1"/>
  <c r="CH660" i="4" s="1"/>
  <c r="CH661" i="4" s="1"/>
  <c r="CH662" i="4" s="1"/>
  <c r="CH663" i="4" s="1"/>
  <c r="CH664" i="4" s="1"/>
  <c r="CH665" i="4" s="1"/>
  <c r="CH666" i="4" s="1"/>
  <c r="CH667" i="4" s="1"/>
  <c r="CH668" i="4" s="1"/>
  <c r="CH669" i="4" s="1"/>
  <c r="CH670" i="4" s="1"/>
  <c r="CH671" i="4" s="1"/>
  <c r="CH672" i="4" s="1"/>
  <c r="CH673" i="4" s="1"/>
  <c r="CH674" i="4" s="1"/>
  <c r="CH675" i="4" s="1"/>
  <c r="CH676" i="4" s="1"/>
  <c r="CH677" i="4" s="1"/>
  <c r="CH678" i="4" s="1"/>
  <c r="BF16" i="7" s="1"/>
  <c r="CG648" i="4"/>
  <c r="CG649" i="4" s="1"/>
  <c r="CG650" i="4" s="1"/>
  <c r="CG651" i="4" s="1"/>
  <c r="CG652" i="4" s="1"/>
  <c r="CG653" i="4" s="1"/>
  <c r="CG654" i="4" s="1"/>
  <c r="CG655" i="4" s="1"/>
  <c r="CG656" i="4" s="1"/>
  <c r="CG657" i="4" s="1"/>
  <c r="CG658" i="4" s="1"/>
  <c r="CG659" i="4" s="1"/>
  <c r="CG660" i="4" s="1"/>
  <c r="CG661" i="4" s="1"/>
  <c r="CG662" i="4" s="1"/>
  <c r="CG663" i="4" s="1"/>
  <c r="CG664" i="4" s="1"/>
  <c r="CG665" i="4" s="1"/>
  <c r="CG666" i="4" s="1"/>
  <c r="CG667" i="4" s="1"/>
  <c r="CG668" i="4" s="1"/>
  <c r="CG669" i="4" s="1"/>
  <c r="CG670" i="4" s="1"/>
  <c r="CG671" i="4" s="1"/>
  <c r="CG672" i="4" s="1"/>
  <c r="CG673" i="4" s="1"/>
  <c r="CG674" i="4" s="1"/>
  <c r="CG675" i="4" s="1"/>
  <c r="CG676" i="4" s="1"/>
  <c r="CG677" i="4" s="1"/>
  <c r="CG678" i="4" s="1"/>
  <c r="BE16" i="7" s="1"/>
  <c r="CF648" i="4"/>
  <c r="CF649" i="4" s="1"/>
  <c r="CF650" i="4" s="1"/>
  <c r="CF651" i="4" s="1"/>
  <c r="CF652" i="4" s="1"/>
  <c r="CF653" i="4" s="1"/>
  <c r="CF654" i="4" s="1"/>
  <c r="CF655" i="4" s="1"/>
  <c r="CF656" i="4" s="1"/>
  <c r="CF657" i="4" s="1"/>
  <c r="CF658" i="4" s="1"/>
  <c r="CF659" i="4" s="1"/>
  <c r="CF660" i="4" s="1"/>
  <c r="CF661" i="4" s="1"/>
  <c r="CF662" i="4" s="1"/>
  <c r="CF663" i="4" s="1"/>
  <c r="CF664" i="4" s="1"/>
  <c r="CF665" i="4" s="1"/>
  <c r="CF666" i="4" s="1"/>
  <c r="CF667" i="4" s="1"/>
  <c r="CF668" i="4" s="1"/>
  <c r="CF669" i="4" s="1"/>
  <c r="CF670" i="4" s="1"/>
  <c r="CF671" i="4" s="1"/>
  <c r="CF672" i="4" s="1"/>
  <c r="CF673" i="4" s="1"/>
  <c r="CF674" i="4" s="1"/>
  <c r="CF675" i="4" s="1"/>
  <c r="CF676" i="4" s="1"/>
  <c r="CF677" i="4" s="1"/>
  <c r="CF678" i="4" s="1"/>
  <c r="M37" i="7" s="1"/>
  <c r="CK618" i="4"/>
  <c r="CK619" i="4" s="1"/>
  <c r="CK620" i="4" s="1"/>
  <c r="CK621" i="4" s="1"/>
  <c r="CK622" i="4" s="1"/>
  <c r="CK623" i="4" s="1"/>
  <c r="CK624" i="4" s="1"/>
  <c r="CK625" i="4" s="1"/>
  <c r="CK626" i="4" s="1"/>
  <c r="CK627" i="4" s="1"/>
  <c r="CK628" i="4" s="1"/>
  <c r="CK629" i="4" s="1"/>
  <c r="CK630" i="4" s="1"/>
  <c r="CK631" i="4" s="1"/>
  <c r="CK632" i="4" s="1"/>
  <c r="CK633" i="4" s="1"/>
  <c r="CK634" i="4" s="1"/>
  <c r="CK635" i="4" s="1"/>
  <c r="CK636" i="4" s="1"/>
  <c r="CK637" i="4" s="1"/>
  <c r="CK638" i="4" s="1"/>
  <c r="CK639" i="4" s="1"/>
  <c r="CK640" i="4" s="1"/>
  <c r="CK641" i="4" s="1"/>
  <c r="CK642" i="4" s="1"/>
  <c r="CK643" i="4" s="1"/>
  <c r="CK644" i="4" s="1"/>
  <c r="CK645" i="4" s="1"/>
  <c r="CK646" i="4" s="1"/>
  <c r="CK647" i="4" s="1"/>
  <c r="CJ618" i="4"/>
  <c r="CJ619" i="4" s="1"/>
  <c r="CJ620" i="4" s="1"/>
  <c r="CJ621" i="4" s="1"/>
  <c r="CJ622" i="4" s="1"/>
  <c r="CJ623" i="4" s="1"/>
  <c r="CJ624" i="4" s="1"/>
  <c r="CJ625" i="4" s="1"/>
  <c r="CJ626" i="4" s="1"/>
  <c r="CJ627" i="4" s="1"/>
  <c r="CJ628" i="4" s="1"/>
  <c r="CJ629" i="4" s="1"/>
  <c r="CJ630" i="4" s="1"/>
  <c r="CJ631" i="4" s="1"/>
  <c r="CJ632" i="4" s="1"/>
  <c r="CJ633" i="4" s="1"/>
  <c r="CJ634" i="4" s="1"/>
  <c r="CJ635" i="4" s="1"/>
  <c r="CJ636" i="4" s="1"/>
  <c r="CJ637" i="4" s="1"/>
  <c r="CJ638" i="4" s="1"/>
  <c r="CJ639" i="4" s="1"/>
  <c r="CJ640" i="4" s="1"/>
  <c r="CJ641" i="4" s="1"/>
  <c r="CJ642" i="4" s="1"/>
  <c r="CJ643" i="4" s="1"/>
  <c r="CJ644" i="4" s="1"/>
  <c r="CJ645" i="4" s="1"/>
  <c r="CJ646" i="4" s="1"/>
  <c r="CJ647" i="4" s="1"/>
  <c r="BB16" i="7" s="1"/>
  <c r="CI618" i="4"/>
  <c r="CI619" i="4" s="1"/>
  <c r="CI620" i="4" s="1"/>
  <c r="CI621" i="4" s="1"/>
  <c r="CI622" i="4" s="1"/>
  <c r="CI623" i="4" s="1"/>
  <c r="CI624" i="4" s="1"/>
  <c r="CI625" i="4" s="1"/>
  <c r="CI626" i="4" s="1"/>
  <c r="CI627" i="4" s="1"/>
  <c r="CI628" i="4" s="1"/>
  <c r="CI629" i="4" s="1"/>
  <c r="CI630" i="4" s="1"/>
  <c r="CI631" i="4" s="1"/>
  <c r="CI632" i="4" s="1"/>
  <c r="CI633" i="4" s="1"/>
  <c r="CI634" i="4" s="1"/>
  <c r="CI635" i="4" s="1"/>
  <c r="CI636" i="4" s="1"/>
  <c r="CI637" i="4" s="1"/>
  <c r="CI638" i="4" s="1"/>
  <c r="CI639" i="4" s="1"/>
  <c r="CI640" i="4" s="1"/>
  <c r="CI641" i="4" s="1"/>
  <c r="CI642" i="4" s="1"/>
  <c r="CI643" i="4" s="1"/>
  <c r="CI644" i="4" s="1"/>
  <c r="CI645" i="4" s="1"/>
  <c r="CI646" i="4" s="1"/>
  <c r="CI647" i="4" s="1"/>
  <c r="BA16" i="7" s="1"/>
  <c r="CH618" i="4"/>
  <c r="CH619" i="4" s="1"/>
  <c r="CH620" i="4" s="1"/>
  <c r="CH621" i="4" s="1"/>
  <c r="CH622" i="4" s="1"/>
  <c r="CH623" i="4" s="1"/>
  <c r="CH624" i="4" s="1"/>
  <c r="CH625" i="4" s="1"/>
  <c r="CH626" i="4" s="1"/>
  <c r="CH627" i="4" s="1"/>
  <c r="CH628" i="4" s="1"/>
  <c r="CH629" i="4" s="1"/>
  <c r="CH630" i="4" s="1"/>
  <c r="CH631" i="4" s="1"/>
  <c r="CH632" i="4" s="1"/>
  <c r="CH633" i="4" s="1"/>
  <c r="CH634" i="4" s="1"/>
  <c r="CH635" i="4" s="1"/>
  <c r="CH636" i="4" s="1"/>
  <c r="CH637" i="4" s="1"/>
  <c r="CH638" i="4" s="1"/>
  <c r="CH639" i="4" s="1"/>
  <c r="CH640" i="4" s="1"/>
  <c r="CH641" i="4" s="1"/>
  <c r="CH642" i="4" s="1"/>
  <c r="CH643" i="4" s="1"/>
  <c r="CH644" i="4" s="1"/>
  <c r="CH645" i="4" s="1"/>
  <c r="CH646" i="4" s="1"/>
  <c r="CH647" i="4" s="1"/>
  <c r="AZ16" i="7" s="1"/>
  <c r="CG618" i="4"/>
  <c r="CG619" i="4" s="1"/>
  <c r="CG620" i="4" s="1"/>
  <c r="CG621" i="4" s="1"/>
  <c r="CG622" i="4" s="1"/>
  <c r="CG623" i="4" s="1"/>
  <c r="CG624" i="4" s="1"/>
  <c r="CG625" i="4" s="1"/>
  <c r="CG626" i="4" s="1"/>
  <c r="CG627" i="4" s="1"/>
  <c r="CG628" i="4" s="1"/>
  <c r="CG629" i="4" s="1"/>
  <c r="CG630" i="4" s="1"/>
  <c r="CG631" i="4" s="1"/>
  <c r="CG632" i="4" s="1"/>
  <c r="CG633" i="4" s="1"/>
  <c r="CG634" i="4" s="1"/>
  <c r="CG635" i="4" s="1"/>
  <c r="CG636" i="4" s="1"/>
  <c r="CG637" i="4" s="1"/>
  <c r="CG638" i="4" s="1"/>
  <c r="CG639" i="4" s="1"/>
  <c r="CG640" i="4" s="1"/>
  <c r="CG641" i="4" s="1"/>
  <c r="CG642" i="4" s="1"/>
  <c r="CG643" i="4" s="1"/>
  <c r="CG644" i="4" s="1"/>
  <c r="CG645" i="4" s="1"/>
  <c r="CG646" i="4" s="1"/>
  <c r="CG647" i="4" s="1"/>
  <c r="AY16" i="7" s="1"/>
  <c r="CF618" i="4"/>
  <c r="CF619" i="4" s="1"/>
  <c r="CF620" i="4" s="1"/>
  <c r="CF621" i="4" s="1"/>
  <c r="CF622" i="4" s="1"/>
  <c r="CF623" i="4" s="1"/>
  <c r="CF624" i="4" s="1"/>
  <c r="CF625" i="4" s="1"/>
  <c r="CF626" i="4" s="1"/>
  <c r="CF627" i="4" s="1"/>
  <c r="CF628" i="4" s="1"/>
  <c r="CF629" i="4" s="1"/>
  <c r="CF630" i="4" s="1"/>
  <c r="CF631" i="4" s="1"/>
  <c r="CF632" i="4" s="1"/>
  <c r="CF633" i="4" s="1"/>
  <c r="CF634" i="4" s="1"/>
  <c r="CF635" i="4" s="1"/>
  <c r="CF636" i="4" s="1"/>
  <c r="CF637" i="4" s="1"/>
  <c r="CF638" i="4" s="1"/>
  <c r="CF639" i="4" s="1"/>
  <c r="CF640" i="4" s="1"/>
  <c r="CF641" i="4" s="1"/>
  <c r="CF642" i="4" s="1"/>
  <c r="CF643" i="4" s="1"/>
  <c r="CF644" i="4" s="1"/>
  <c r="CF645" i="4" s="1"/>
  <c r="CF646" i="4" s="1"/>
  <c r="CF647" i="4" s="1"/>
  <c r="L37" i="7" s="1"/>
  <c r="CK587" i="4"/>
  <c r="CK588" i="4" s="1"/>
  <c r="CK589" i="4" s="1"/>
  <c r="CK590" i="4" s="1"/>
  <c r="CK591" i="4" s="1"/>
  <c r="CK592" i="4" s="1"/>
  <c r="CK593" i="4" s="1"/>
  <c r="CK594" i="4" s="1"/>
  <c r="CK595" i="4" s="1"/>
  <c r="CK596" i="4" s="1"/>
  <c r="CK597" i="4" s="1"/>
  <c r="CK598" i="4" s="1"/>
  <c r="CK599" i="4" s="1"/>
  <c r="CK600" i="4" s="1"/>
  <c r="CK601" i="4" s="1"/>
  <c r="CK602" i="4" s="1"/>
  <c r="CK603" i="4" s="1"/>
  <c r="CK604" i="4" s="1"/>
  <c r="CK605" i="4" s="1"/>
  <c r="CK606" i="4" s="1"/>
  <c r="CK607" i="4" s="1"/>
  <c r="CK608" i="4" s="1"/>
  <c r="CK609" i="4" s="1"/>
  <c r="CK610" i="4" s="1"/>
  <c r="CK611" i="4" s="1"/>
  <c r="CK612" i="4" s="1"/>
  <c r="CK613" i="4" s="1"/>
  <c r="CK614" i="4" s="1"/>
  <c r="CK615" i="4" s="1"/>
  <c r="CK616" i="4" s="1"/>
  <c r="CK617" i="4" s="1"/>
  <c r="CJ587" i="4"/>
  <c r="CJ588" i="4" s="1"/>
  <c r="CJ589" i="4" s="1"/>
  <c r="CJ590" i="4" s="1"/>
  <c r="CJ591" i="4" s="1"/>
  <c r="CJ592" i="4" s="1"/>
  <c r="CJ593" i="4" s="1"/>
  <c r="CJ594" i="4" s="1"/>
  <c r="CJ595" i="4" s="1"/>
  <c r="CJ596" i="4" s="1"/>
  <c r="CJ597" i="4" s="1"/>
  <c r="CJ598" i="4" s="1"/>
  <c r="CJ599" i="4" s="1"/>
  <c r="CJ600" i="4" s="1"/>
  <c r="CJ601" i="4" s="1"/>
  <c r="CJ602" i="4" s="1"/>
  <c r="CJ603" i="4" s="1"/>
  <c r="CJ604" i="4" s="1"/>
  <c r="CJ605" i="4" s="1"/>
  <c r="CJ606" i="4" s="1"/>
  <c r="CJ607" i="4" s="1"/>
  <c r="CJ608" i="4" s="1"/>
  <c r="CJ609" i="4" s="1"/>
  <c r="CJ610" i="4" s="1"/>
  <c r="CJ611" i="4" s="1"/>
  <c r="CJ612" i="4" s="1"/>
  <c r="CJ613" i="4" s="1"/>
  <c r="CJ614" i="4" s="1"/>
  <c r="CJ615" i="4" s="1"/>
  <c r="CJ616" i="4" s="1"/>
  <c r="CJ617" i="4" s="1"/>
  <c r="AV16" i="7" s="1"/>
  <c r="CI587" i="4"/>
  <c r="CI588" i="4" s="1"/>
  <c r="CI589" i="4" s="1"/>
  <c r="CI590" i="4" s="1"/>
  <c r="CI591" i="4" s="1"/>
  <c r="CI592" i="4" s="1"/>
  <c r="CI593" i="4" s="1"/>
  <c r="CI594" i="4" s="1"/>
  <c r="CI595" i="4" s="1"/>
  <c r="CI596" i="4" s="1"/>
  <c r="CI597" i="4" s="1"/>
  <c r="CI598" i="4" s="1"/>
  <c r="CI599" i="4" s="1"/>
  <c r="CI600" i="4" s="1"/>
  <c r="CI601" i="4" s="1"/>
  <c r="CI602" i="4" s="1"/>
  <c r="CI603" i="4" s="1"/>
  <c r="CI604" i="4" s="1"/>
  <c r="CI605" i="4" s="1"/>
  <c r="CI606" i="4" s="1"/>
  <c r="CI607" i="4" s="1"/>
  <c r="CI608" i="4" s="1"/>
  <c r="CI609" i="4" s="1"/>
  <c r="CI610" i="4" s="1"/>
  <c r="CI611" i="4" s="1"/>
  <c r="CI612" i="4" s="1"/>
  <c r="CI613" i="4" s="1"/>
  <c r="CI614" i="4" s="1"/>
  <c r="CI615" i="4" s="1"/>
  <c r="CI616" i="4" s="1"/>
  <c r="CI617" i="4" s="1"/>
  <c r="AU16" i="7" s="1"/>
  <c r="CH587" i="4"/>
  <c r="CH588" i="4" s="1"/>
  <c r="CH589" i="4" s="1"/>
  <c r="CH590" i="4" s="1"/>
  <c r="CH591" i="4" s="1"/>
  <c r="CH592" i="4" s="1"/>
  <c r="CH593" i="4" s="1"/>
  <c r="CH594" i="4" s="1"/>
  <c r="CH595" i="4" s="1"/>
  <c r="CH596" i="4" s="1"/>
  <c r="CH597" i="4" s="1"/>
  <c r="CH598" i="4" s="1"/>
  <c r="CH599" i="4" s="1"/>
  <c r="CH600" i="4" s="1"/>
  <c r="CH601" i="4" s="1"/>
  <c r="CH602" i="4" s="1"/>
  <c r="CH603" i="4" s="1"/>
  <c r="CH604" i="4" s="1"/>
  <c r="CH605" i="4" s="1"/>
  <c r="CH606" i="4" s="1"/>
  <c r="CH607" i="4" s="1"/>
  <c r="CH608" i="4" s="1"/>
  <c r="CH609" i="4" s="1"/>
  <c r="CH610" i="4" s="1"/>
  <c r="CH611" i="4" s="1"/>
  <c r="CH612" i="4" s="1"/>
  <c r="CH613" i="4" s="1"/>
  <c r="CH614" i="4" s="1"/>
  <c r="CH615" i="4" s="1"/>
  <c r="CH616" i="4" s="1"/>
  <c r="CH617" i="4" s="1"/>
  <c r="AT16" i="7" s="1"/>
  <c r="CG587" i="4"/>
  <c r="CG588" i="4" s="1"/>
  <c r="CG589" i="4" s="1"/>
  <c r="CG590" i="4" s="1"/>
  <c r="CG591" i="4" s="1"/>
  <c r="CG592" i="4" s="1"/>
  <c r="CG593" i="4" s="1"/>
  <c r="CG594" i="4" s="1"/>
  <c r="CG595" i="4" s="1"/>
  <c r="CG596" i="4" s="1"/>
  <c r="CG597" i="4" s="1"/>
  <c r="CG598" i="4" s="1"/>
  <c r="CG599" i="4" s="1"/>
  <c r="CG600" i="4" s="1"/>
  <c r="CG601" i="4" s="1"/>
  <c r="CG602" i="4" s="1"/>
  <c r="CG603" i="4" s="1"/>
  <c r="CG604" i="4" s="1"/>
  <c r="CG605" i="4" s="1"/>
  <c r="CG606" i="4" s="1"/>
  <c r="CG607" i="4" s="1"/>
  <c r="CG608" i="4" s="1"/>
  <c r="CG609" i="4" s="1"/>
  <c r="CG610" i="4" s="1"/>
  <c r="CG611" i="4" s="1"/>
  <c r="CG612" i="4" s="1"/>
  <c r="CG613" i="4" s="1"/>
  <c r="CG614" i="4" s="1"/>
  <c r="CG615" i="4" s="1"/>
  <c r="CG616" i="4" s="1"/>
  <c r="CG617" i="4" s="1"/>
  <c r="AS16" i="7" s="1"/>
  <c r="CF587" i="4"/>
  <c r="CF588" i="4" s="1"/>
  <c r="CF589" i="4" s="1"/>
  <c r="CF590" i="4" s="1"/>
  <c r="CF591" i="4" s="1"/>
  <c r="CF592" i="4" s="1"/>
  <c r="CF593" i="4" s="1"/>
  <c r="CF594" i="4" s="1"/>
  <c r="CF595" i="4" s="1"/>
  <c r="CF596" i="4" s="1"/>
  <c r="CF597" i="4" s="1"/>
  <c r="CF598" i="4" s="1"/>
  <c r="CF599" i="4" s="1"/>
  <c r="CF600" i="4" s="1"/>
  <c r="CF601" i="4" s="1"/>
  <c r="CF602" i="4" s="1"/>
  <c r="CF603" i="4" s="1"/>
  <c r="CF604" i="4" s="1"/>
  <c r="CF605" i="4" s="1"/>
  <c r="CF606" i="4" s="1"/>
  <c r="CF607" i="4" s="1"/>
  <c r="CF608" i="4" s="1"/>
  <c r="CF609" i="4" s="1"/>
  <c r="CF610" i="4" s="1"/>
  <c r="CF611" i="4" s="1"/>
  <c r="CF612" i="4" s="1"/>
  <c r="CF613" i="4" s="1"/>
  <c r="CF614" i="4" s="1"/>
  <c r="CF615" i="4" s="1"/>
  <c r="CF616" i="4" s="1"/>
  <c r="CF617" i="4" s="1"/>
  <c r="K37" i="7" s="1"/>
  <c r="CK556" i="4"/>
  <c r="CK557" i="4" s="1"/>
  <c r="CK558" i="4" s="1"/>
  <c r="CK559" i="4" s="1"/>
  <c r="CK560" i="4" s="1"/>
  <c r="CK561" i="4" s="1"/>
  <c r="CK562" i="4" s="1"/>
  <c r="CK563" i="4" s="1"/>
  <c r="CK564" i="4" s="1"/>
  <c r="CK565" i="4" s="1"/>
  <c r="CK566" i="4" s="1"/>
  <c r="CK567" i="4" s="1"/>
  <c r="CK568" i="4" s="1"/>
  <c r="CK569" i="4" s="1"/>
  <c r="CK570" i="4" s="1"/>
  <c r="CK571" i="4" s="1"/>
  <c r="CK572" i="4" s="1"/>
  <c r="CK573" i="4" s="1"/>
  <c r="CK574" i="4" s="1"/>
  <c r="CK575" i="4" s="1"/>
  <c r="CK576" i="4" s="1"/>
  <c r="CK577" i="4" s="1"/>
  <c r="CK578" i="4" s="1"/>
  <c r="CK579" i="4" s="1"/>
  <c r="CK580" i="4" s="1"/>
  <c r="CK581" i="4" s="1"/>
  <c r="CK582" i="4" s="1"/>
  <c r="CK583" i="4" s="1"/>
  <c r="CK584" i="4" s="1"/>
  <c r="CK585" i="4" s="1"/>
  <c r="CK586" i="4" s="1"/>
  <c r="CJ556" i="4"/>
  <c r="CJ557" i="4" s="1"/>
  <c r="CJ558" i="4" s="1"/>
  <c r="CJ559" i="4" s="1"/>
  <c r="CJ560" i="4" s="1"/>
  <c r="CJ561" i="4" s="1"/>
  <c r="CJ562" i="4" s="1"/>
  <c r="CJ563" i="4" s="1"/>
  <c r="CJ564" i="4" s="1"/>
  <c r="CJ565" i="4" s="1"/>
  <c r="CJ566" i="4" s="1"/>
  <c r="CJ567" i="4" s="1"/>
  <c r="CJ568" i="4" s="1"/>
  <c r="CJ569" i="4" s="1"/>
  <c r="CJ570" i="4" s="1"/>
  <c r="CJ571" i="4" s="1"/>
  <c r="CJ572" i="4" s="1"/>
  <c r="CJ573" i="4" s="1"/>
  <c r="CJ574" i="4" s="1"/>
  <c r="CJ575" i="4" s="1"/>
  <c r="CJ576" i="4" s="1"/>
  <c r="CJ577" i="4" s="1"/>
  <c r="CJ578" i="4" s="1"/>
  <c r="CJ579" i="4" s="1"/>
  <c r="CJ580" i="4" s="1"/>
  <c r="CJ581" i="4" s="1"/>
  <c r="CJ582" i="4" s="1"/>
  <c r="CJ583" i="4" s="1"/>
  <c r="CJ584" i="4" s="1"/>
  <c r="CJ585" i="4" s="1"/>
  <c r="CJ586" i="4" s="1"/>
  <c r="AP16" i="7" s="1"/>
  <c r="CI556" i="4"/>
  <c r="CI557" i="4" s="1"/>
  <c r="CI558" i="4" s="1"/>
  <c r="CI559" i="4" s="1"/>
  <c r="CI560" i="4" s="1"/>
  <c r="CI561" i="4" s="1"/>
  <c r="CI562" i="4" s="1"/>
  <c r="CI563" i="4" s="1"/>
  <c r="CI564" i="4" s="1"/>
  <c r="CI565" i="4" s="1"/>
  <c r="CI566" i="4" s="1"/>
  <c r="CI567" i="4" s="1"/>
  <c r="CI568" i="4" s="1"/>
  <c r="CI569" i="4" s="1"/>
  <c r="CI570" i="4" s="1"/>
  <c r="CI571" i="4" s="1"/>
  <c r="CI572" i="4" s="1"/>
  <c r="CI573" i="4" s="1"/>
  <c r="CI574" i="4" s="1"/>
  <c r="CI575" i="4" s="1"/>
  <c r="CI576" i="4" s="1"/>
  <c r="CI577" i="4" s="1"/>
  <c r="CI578" i="4" s="1"/>
  <c r="CI579" i="4" s="1"/>
  <c r="CI580" i="4" s="1"/>
  <c r="CI581" i="4" s="1"/>
  <c r="CI582" i="4" s="1"/>
  <c r="CI583" i="4" s="1"/>
  <c r="CI584" i="4" s="1"/>
  <c r="CI585" i="4" s="1"/>
  <c r="CI586" i="4" s="1"/>
  <c r="AO16" i="7" s="1"/>
  <c r="CH556" i="4"/>
  <c r="CH557" i="4" s="1"/>
  <c r="CH558" i="4" s="1"/>
  <c r="CH559" i="4" s="1"/>
  <c r="CH560" i="4" s="1"/>
  <c r="CH561" i="4" s="1"/>
  <c r="CH562" i="4" s="1"/>
  <c r="CH563" i="4" s="1"/>
  <c r="CH564" i="4" s="1"/>
  <c r="CH565" i="4" s="1"/>
  <c r="CH566" i="4" s="1"/>
  <c r="CH567" i="4" s="1"/>
  <c r="CH568" i="4" s="1"/>
  <c r="CH569" i="4" s="1"/>
  <c r="CH570" i="4" s="1"/>
  <c r="CH571" i="4" s="1"/>
  <c r="CH572" i="4" s="1"/>
  <c r="CH573" i="4" s="1"/>
  <c r="CH574" i="4" s="1"/>
  <c r="CH575" i="4" s="1"/>
  <c r="CH576" i="4" s="1"/>
  <c r="CH577" i="4" s="1"/>
  <c r="CH578" i="4" s="1"/>
  <c r="CH579" i="4" s="1"/>
  <c r="CH580" i="4" s="1"/>
  <c r="CH581" i="4" s="1"/>
  <c r="CH582" i="4" s="1"/>
  <c r="CH583" i="4" s="1"/>
  <c r="CH584" i="4" s="1"/>
  <c r="CH585" i="4" s="1"/>
  <c r="CH586" i="4" s="1"/>
  <c r="AN16" i="7" s="1"/>
  <c r="CG556" i="4"/>
  <c r="CG557" i="4" s="1"/>
  <c r="CG558" i="4" s="1"/>
  <c r="CG559" i="4" s="1"/>
  <c r="CG560" i="4" s="1"/>
  <c r="CG561" i="4" s="1"/>
  <c r="CG562" i="4" s="1"/>
  <c r="CG563" i="4" s="1"/>
  <c r="CG564" i="4" s="1"/>
  <c r="CG565" i="4" s="1"/>
  <c r="CG566" i="4" s="1"/>
  <c r="CG567" i="4" s="1"/>
  <c r="CG568" i="4" s="1"/>
  <c r="CG569" i="4" s="1"/>
  <c r="CG570" i="4" s="1"/>
  <c r="CG571" i="4" s="1"/>
  <c r="CG572" i="4" s="1"/>
  <c r="CG573" i="4" s="1"/>
  <c r="CG574" i="4" s="1"/>
  <c r="CG575" i="4" s="1"/>
  <c r="CG576" i="4" s="1"/>
  <c r="CG577" i="4" s="1"/>
  <c r="CG578" i="4" s="1"/>
  <c r="CG579" i="4" s="1"/>
  <c r="CG580" i="4" s="1"/>
  <c r="CG581" i="4" s="1"/>
  <c r="CG582" i="4" s="1"/>
  <c r="CG583" i="4" s="1"/>
  <c r="CG584" i="4" s="1"/>
  <c r="CG585" i="4" s="1"/>
  <c r="CG586" i="4" s="1"/>
  <c r="AM16" i="7" s="1"/>
  <c r="CF556" i="4"/>
  <c r="CF557" i="4" s="1"/>
  <c r="CF558" i="4" s="1"/>
  <c r="CF559" i="4" s="1"/>
  <c r="CF560" i="4" s="1"/>
  <c r="CF561" i="4" s="1"/>
  <c r="CF562" i="4" s="1"/>
  <c r="CF563" i="4" s="1"/>
  <c r="CF564" i="4" s="1"/>
  <c r="CF565" i="4" s="1"/>
  <c r="CF566" i="4" s="1"/>
  <c r="CF567" i="4" s="1"/>
  <c r="CF568" i="4" s="1"/>
  <c r="CF569" i="4" s="1"/>
  <c r="CF570" i="4" s="1"/>
  <c r="CF571" i="4" s="1"/>
  <c r="CF572" i="4" s="1"/>
  <c r="CF573" i="4" s="1"/>
  <c r="CF574" i="4" s="1"/>
  <c r="CF575" i="4" s="1"/>
  <c r="CF576" i="4" s="1"/>
  <c r="CF577" i="4" s="1"/>
  <c r="CF578" i="4" s="1"/>
  <c r="CF579" i="4" s="1"/>
  <c r="CF580" i="4" s="1"/>
  <c r="CF581" i="4" s="1"/>
  <c r="CF582" i="4" s="1"/>
  <c r="CF583" i="4" s="1"/>
  <c r="CF584" i="4" s="1"/>
  <c r="CF585" i="4" s="1"/>
  <c r="CF586" i="4" s="1"/>
  <c r="J37" i="7" s="1"/>
  <c r="CK526" i="4"/>
  <c r="CK527" i="4" s="1"/>
  <c r="CK528" i="4" s="1"/>
  <c r="CK529" i="4" s="1"/>
  <c r="CK530" i="4" s="1"/>
  <c r="CK531" i="4" s="1"/>
  <c r="CK532" i="4" s="1"/>
  <c r="CK533" i="4" s="1"/>
  <c r="CK534" i="4" s="1"/>
  <c r="CK535" i="4" s="1"/>
  <c r="CK536" i="4" s="1"/>
  <c r="CK537" i="4" s="1"/>
  <c r="CK538" i="4" s="1"/>
  <c r="CK539" i="4" s="1"/>
  <c r="CK540" i="4" s="1"/>
  <c r="CK541" i="4" s="1"/>
  <c r="CK542" i="4" s="1"/>
  <c r="CK543" i="4" s="1"/>
  <c r="CK544" i="4" s="1"/>
  <c r="CK545" i="4" s="1"/>
  <c r="CK546" i="4" s="1"/>
  <c r="CK547" i="4" s="1"/>
  <c r="CK548" i="4" s="1"/>
  <c r="CK549" i="4" s="1"/>
  <c r="CK550" i="4" s="1"/>
  <c r="CK551" i="4" s="1"/>
  <c r="CK552" i="4" s="1"/>
  <c r="CK553" i="4" s="1"/>
  <c r="CK554" i="4" s="1"/>
  <c r="CK555" i="4" s="1"/>
  <c r="CJ526" i="4"/>
  <c r="CJ527" i="4" s="1"/>
  <c r="CJ528" i="4" s="1"/>
  <c r="CJ529" i="4" s="1"/>
  <c r="CJ530" i="4" s="1"/>
  <c r="CJ531" i="4" s="1"/>
  <c r="CJ532" i="4" s="1"/>
  <c r="CJ533" i="4" s="1"/>
  <c r="CJ534" i="4" s="1"/>
  <c r="CJ535" i="4" s="1"/>
  <c r="CJ536" i="4" s="1"/>
  <c r="CJ537" i="4" s="1"/>
  <c r="CJ538" i="4" s="1"/>
  <c r="CJ539" i="4" s="1"/>
  <c r="CJ540" i="4" s="1"/>
  <c r="CJ541" i="4" s="1"/>
  <c r="CJ542" i="4" s="1"/>
  <c r="CJ543" i="4" s="1"/>
  <c r="CJ544" i="4" s="1"/>
  <c r="CJ545" i="4" s="1"/>
  <c r="CJ546" i="4" s="1"/>
  <c r="CJ547" i="4" s="1"/>
  <c r="CJ548" i="4" s="1"/>
  <c r="CJ549" i="4" s="1"/>
  <c r="CJ550" i="4" s="1"/>
  <c r="CJ551" i="4" s="1"/>
  <c r="CJ552" i="4" s="1"/>
  <c r="CJ553" i="4" s="1"/>
  <c r="CJ554" i="4" s="1"/>
  <c r="CJ555" i="4" s="1"/>
  <c r="AJ16" i="7" s="1"/>
  <c r="CI526" i="4"/>
  <c r="CI527" i="4" s="1"/>
  <c r="CI528" i="4" s="1"/>
  <c r="CI529" i="4" s="1"/>
  <c r="CI530" i="4" s="1"/>
  <c r="CI531" i="4" s="1"/>
  <c r="CI532" i="4" s="1"/>
  <c r="CI533" i="4" s="1"/>
  <c r="CI534" i="4" s="1"/>
  <c r="CI535" i="4" s="1"/>
  <c r="CI536" i="4" s="1"/>
  <c r="CI537" i="4" s="1"/>
  <c r="CI538" i="4" s="1"/>
  <c r="CI539" i="4" s="1"/>
  <c r="CI540" i="4" s="1"/>
  <c r="CI541" i="4" s="1"/>
  <c r="CI542" i="4" s="1"/>
  <c r="CI543" i="4" s="1"/>
  <c r="CI544" i="4" s="1"/>
  <c r="CI545" i="4" s="1"/>
  <c r="CI546" i="4" s="1"/>
  <c r="CI547" i="4" s="1"/>
  <c r="CI548" i="4" s="1"/>
  <c r="CI549" i="4" s="1"/>
  <c r="CI550" i="4" s="1"/>
  <c r="CI551" i="4" s="1"/>
  <c r="CI552" i="4" s="1"/>
  <c r="CI553" i="4" s="1"/>
  <c r="CI554" i="4" s="1"/>
  <c r="CI555" i="4" s="1"/>
  <c r="AI16" i="7" s="1"/>
  <c r="CH526" i="4"/>
  <c r="CH527" i="4" s="1"/>
  <c r="CH528" i="4" s="1"/>
  <c r="CH529" i="4" s="1"/>
  <c r="CH530" i="4" s="1"/>
  <c r="CH531" i="4" s="1"/>
  <c r="CH532" i="4" s="1"/>
  <c r="CH533" i="4" s="1"/>
  <c r="CH534" i="4" s="1"/>
  <c r="CH535" i="4" s="1"/>
  <c r="CH536" i="4" s="1"/>
  <c r="CH537" i="4" s="1"/>
  <c r="CH538" i="4" s="1"/>
  <c r="CH539" i="4" s="1"/>
  <c r="CH540" i="4" s="1"/>
  <c r="CH541" i="4" s="1"/>
  <c r="CH542" i="4" s="1"/>
  <c r="CH543" i="4" s="1"/>
  <c r="CH544" i="4" s="1"/>
  <c r="CH545" i="4" s="1"/>
  <c r="CH546" i="4" s="1"/>
  <c r="CH547" i="4" s="1"/>
  <c r="CH548" i="4" s="1"/>
  <c r="CH549" i="4" s="1"/>
  <c r="CH550" i="4" s="1"/>
  <c r="CH551" i="4" s="1"/>
  <c r="CH552" i="4" s="1"/>
  <c r="CH553" i="4" s="1"/>
  <c r="CH554" i="4" s="1"/>
  <c r="CH555" i="4" s="1"/>
  <c r="AH16" i="7" s="1"/>
  <c r="CG526" i="4"/>
  <c r="CG527" i="4" s="1"/>
  <c r="CG528" i="4" s="1"/>
  <c r="CG529" i="4" s="1"/>
  <c r="CG530" i="4" s="1"/>
  <c r="CG531" i="4" s="1"/>
  <c r="CG532" i="4" s="1"/>
  <c r="CG533" i="4" s="1"/>
  <c r="CG534" i="4" s="1"/>
  <c r="CG535" i="4" s="1"/>
  <c r="CG536" i="4" s="1"/>
  <c r="CG537" i="4" s="1"/>
  <c r="CG538" i="4" s="1"/>
  <c r="CG539" i="4" s="1"/>
  <c r="CG540" i="4" s="1"/>
  <c r="CG541" i="4" s="1"/>
  <c r="CG542" i="4" s="1"/>
  <c r="CG543" i="4" s="1"/>
  <c r="CG544" i="4" s="1"/>
  <c r="CG545" i="4" s="1"/>
  <c r="CG546" i="4" s="1"/>
  <c r="CG547" i="4" s="1"/>
  <c r="CG548" i="4" s="1"/>
  <c r="CG549" i="4" s="1"/>
  <c r="CG550" i="4" s="1"/>
  <c r="CG551" i="4" s="1"/>
  <c r="CG552" i="4" s="1"/>
  <c r="CG553" i="4" s="1"/>
  <c r="CG554" i="4" s="1"/>
  <c r="CG555" i="4" s="1"/>
  <c r="AG16" i="7" s="1"/>
  <c r="CF526" i="4"/>
  <c r="CF527" i="4" s="1"/>
  <c r="CF528" i="4" s="1"/>
  <c r="CF529" i="4" s="1"/>
  <c r="CF530" i="4" s="1"/>
  <c r="CF531" i="4" s="1"/>
  <c r="CF532" i="4" s="1"/>
  <c r="CF533" i="4" s="1"/>
  <c r="CF534" i="4" s="1"/>
  <c r="CF535" i="4" s="1"/>
  <c r="CF536" i="4" s="1"/>
  <c r="CF537" i="4" s="1"/>
  <c r="CF538" i="4" s="1"/>
  <c r="CF539" i="4" s="1"/>
  <c r="CF540" i="4" s="1"/>
  <c r="CF541" i="4" s="1"/>
  <c r="CF542" i="4" s="1"/>
  <c r="CF543" i="4" s="1"/>
  <c r="CF544" i="4" s="1"/>
  <c r="CF545" i="4" s="1"/>
  <c r="CF546" i="4" s="1"/>
  <c r="CF547" i="4" s="1"/>
  <c r="CF548" i="4" s="1"/>
  <c r="CF549" i="4" s="1"/>
  <c r="CF550" i="4" s="1"/>
  <c r="CF551" i="4" s="1"/>
  <c r="CF552" i="4" s="1"/>
  <c r="CF553" i="4" s="1"/>
  <c r="CF554" i="4" s="1"/>
  <c r="CF555" i="4" s="1"/>
  <c r="I37" i="7" s="1"/>
  <c r="CK495" i="4"/>
  <c r="CK496" i="4" s="1"/>
  <c r="CK497" i="4" s="1"/>
  <c r="CK498" i="4" s="1"/>
  <c r="CK499" i="4" s="1"/>
  <c r="CK500" i="4" s="1"/>
  <c r="CK501" i="4" s="1"/>
  <c r="CK502" i="4" s="1"/>
  <c r="CK503" i="4" s="1"/>
  <c r="CK504" i="4" s="1"/>
  <c r="CK505" i="4" s="1"/>
  <c r="CK506" i="4" s="1"/>
  <c r="CK507" i="4" s="1"/>
  <c r="CK508" i="4" s="1"/>
  <c r="CK509" i="4" s="1"/>
  <c r="CK510" i="4" s="1"/>
  <c r="CK511" i="4" s="1"/>
  <c r="CK512" i="4" s="1"/>
  <c r="CK513" i="4" s="1"/>
  <c r="CK514" i="4" s="1"/>
  <c r="CK515" i="4" s="1"/>
  <c r="CK516" i="4" s="1"/>
  <c r="CK517" i="4" s="1"/>
  <c r="CK518" i="4" s="1"/>
  <c r="CK519" i="4" s="1"/>
  <c r="CK520" i="4" s="1"/>
  <c r="CK521" i="4" s="1"/>
  <c r="CK522" i="4" s="1"/>
  <c r="CK523" i="4" s="1"/>
  <c r="CK524" i="4" s="1"/>
  <c r="CK525" i="4" s="1"/>
  <c r="CJ495" i="4"/>
  <c r="CJ496" i="4" s="1"/>
  <c r="CJ497" i="4" s="1"/>
  <c r="CJ498" i="4" s="1"/>
  <c r="CJ499" i="4" s="1"/>
  <c r="CJ500" i="4" s="1"/>
  <c r="CJ501" i="4" s="1"/>
  <c r="CJ502" i="4" s="1"/>
  <c r="CJ503" i="4" s="1"/>
  <c r="CJ504" i="4" s="1"/>
  <c r="CJ505" i="4" s="1"/>
  <c r="CJ506" i="4" s="1"/>
  <c r="CJ507" i="4" s="1"/>
  <c r="CJ508" i="4" s="1"/>
  <c r="CJ509" i="4" s="1"/>
  <c r="CJ510" i="4" s="1"/>
  <c r="CJ511" i="4" s="1"/>
  <c r="CJ512" i="4" s="1"/>
  <c r="CJ513" i="4" s="1"/>
  <c r="CJ514" i="4" s="1"/>
  <c r="CJ515" i="4" s="1"/>
  <c r="CJ516" i="4" s="1"/>
  <c r="CJ517" i="4" s="1"/>
  <c r="CJ518" i="4" s="1"/>
  <c r="CJ519" i="4" s="1"/>
  <c r="CJ520" i="4" s="1"/>
  <c r="CJ521" i="4" s="1"/>
  <c r="CJ522" i="4" s="1"/>
  <c r="CJ523" i="4" s="1"/>
  <c r="CJ524" i="4" s="1"/>
  <c r="CJ525" i="4" s="1"/>
  <c r="AD16" i="7" s="1"/>
  <c r="CI495" i="4"/>
  <c r="CI496" i="4" s="1"/>
  <c r="CI497" i="4" s="1"/>
  <c r="CI498" i="4" s="1"/>
  <c r="CI499" i="4" s="1"/>
  <c r="CI500" i="4" s="1"/>
  <c r="CI501" i="4" s="1"/>
  <c r="CI502" i="4" s="1"/>
  <c r="CI503" i="4" s="1"/>
  <c r="CI504" i="4" s="1"/>
  <c r="CI505" i="4" s="1"/>
  <c r="CI506" i="4" s="1"/>
  <c r="CI507" i="4" s="1"/>
  <c r="CI508" i="4" s="1"/>
  <c r="CI509" i="4" s="1"/>
  <c r="CI510" i="4" s="1"/>
  <c r="CI511" i="4" s="1"/>
  <c r="CI512" i="4" s="1"/>
  <c r="CI513" i="4" s="1"/>
  <c r="CI514" i="4" s="1"/>
  <c r="CI515" i="4" s="1"/>
  <c r="CI516" i="4" s="1"/>
  <c r="CI517" i="4" s="1"/>
  <c r="CI518" i="4" s="1"/>
  <c r="CI519" i="4" s="1"/>
  <c r="CI520" i="4" s="1"/>
  <c r="CI521" i="4" s="1"/>
  <c r="CI522" i="4" s="1"/>
  <c r="CI523" i="4" s="1"/>
  <c r="CI524" i="4" s="1"/>
  <c r="CI525" i="4" s="1"/>
  <c r="AC16" i="7" s="1"/>
  <c r="CH495" i="4"/>
  <c r="CH496" i="4" s="1"/>
  <c r="CH497" i="4" s="1"/>
  <c r="CH498" i="4" s="1"/>
  <c r="CH499" i="4" s="1"/>
  <c r="CH500" i="4" s="1"/>
  <c r="CH501" i="4" s="1"/>
  <c r="CH502" i="4" s="1"/>
  <c r="CH503" i="4" s="1"/>
  <c r="CH504" i="4" s="1"/>
  <c r="CH505" i="4" s="1"/>
  <c r="CH506" i="4" s="1"/>
  <c r="CH507" i="4" s="1"/>
  <c r="CH508" i="4" s="1"/>
  <c r="CH509" i="4" s="1"/>
  <c r="CH510" i="4" s="1"/>
  <c r="CH511" i="4" s="1"/>
  <c r="CH512" i="4" s="1"/>
  <c r="CH513" i="4" s="1"/>
  <c r="CH514" i="4" s="1"/>
  <c r="CH515" i="4" s="1"/>
  <c r="CH516" i="4" s="1"/>
  <c r="CH517" i="4" s="1"/>
  <c r="CH518" i="4" s="1"/>
  <c r="CH519" i="4" s="1"/>
  <c r="CH520" i="4" s="1"/>
  <c r="CH521" i="4" s="1"/>
  <c r="CH522" i="4" s="1"/>
  <c r="CH523" i="4" s="1"/>
  <c r="CH524" i="4" s="1"/>
  <c r="CH525" i="4" s="1"/>
  <c r="AB16" i="7" s="1"/>
  <c r="CG495" i="4"/>
  <c r="CG496" i="4" s="1"/>
  <c r="CG497" i="4" s="1"/>
  <c r="CG498" i="4" s="1"/>
  <c r="CG499" i="4" s="1"/>
  <c r="CG500" i="4" s="1"/>
  <c r="CG501" i="4" s="1"/>
  <c r="CG502" i="4" s="1"/>
  <c r="CG503" i="4" s="1"/>
  <c r="CG504" i="4" s="1"/>
  <c r="CG505" i="4" s="1"/>
  <c r="CG506" i="4" s="1"/>
  <c r="CG507" i="4" s="1"/>
  <c r="CG508" i="4" s="1"/>
  <c r="CG509" i="4" s="1"/>
  <c r="CG510" i="4" s="1"/>
  <c r="CG511" i="4" s="1"/>
  <c r="CG512" i="4" s="1"/>
  <c r="CG513" i="4" s="1"/>
  <c r="CG514" i="4" s="1"/>
  <c r="CG515" i="4" s="1"/>
  <c r="CG516" i="4" s="1"/>
  <c r="CG517" i="4" s="1"/>
  <c r="CG518" i="4" s="1"/>
  <c r="CG519" i="4" s="1"/>
  <c r="CG520" i="4" s="1"/>
  <c r="CG521" i="4" s="1"/>
  <c r="CG522" i="4" s="1"/>
  <c r="CG523" i="4" s="1"/>
  <c r="CG524" i="4" s="1"/>
  <c r="CG525" i="4" s="1"/>
  <c r="AA16" i="7" s="1"/>
  <c r="CF495" i="4"/>
  <c r="CF496" i="4" s="1"/>
  <c r="CF497" i="4" s="1"/>
  <c r="CF498" i="4" s="1"/>
  <c r="CF499" i="4" s="1"/>
  <c r="CF500" i="4" s="1"/>
  <c r="CF501" i="4" s="1"/>
  <c r="CF502" i="4" s="1"/>
  <c r="CF503" i="4" s="1"/>
  <c r="CF504" i="4" s="1"/>
  <c r="CF505" i="4" s="1"/>
  <c r="CF506" i="4" s="1"/>
  <c r="CF507" i="4" s="1"/>
  <c r="CF508" i="4" s="1"/>
  <c r="CF509" i="4" s="1"/>
  <c r="CF510" i="4" s="1"/>
  <c r="CF511" i="4" s="1"/>
  <c r="CF512" i="4" s="1"/>
  <c r="CF513" i="4" s="1"/>
  <c r="CF514" i="4" s="1"/>
  <c r="CF515" i="4" s="1"/>
  <c r="CF516" i="4" s="1"/>
  <c r="CF517" i="4" s="1"/>
  <c r="CF518" i="4" s="1"/>
  <c r="CF519" i="4" s="1"/>
  <c r="CF520" i="4" s="1"/>
  <c r="CF521" i="4" s="1"/>
  <c r="CF522" i="4" s="1"/>
  <c r="CF523" i="4" s="1"/>
  <c r="CF524" i="4" s="1"/>
  <c r="CF525" i="4" s="1"/>
  <c r="G37" i="7" s="1"/>
  <c r="CK465" i="4"/>
  <c r="CK466" i="4" s="1"/>
  <c r="CK467" i="4" s="1"/>
  <c r="CK468" i="4" s="1"/>
  <c r="CK469" i="4" s="1"/>
  <c r="CK470" i="4" s="1"/>
  <c r="CK471" i="4" s="1"/>
  <c r="CK472" i="4" s="1"/>
  <c r="CK473" i="4" s="1"/>
  <c r="CK474" i="4" s="1"/>
  <c r="CK475" i="4" s="1"/>
  <c r="CK476" i="4" s="1"/>
  <c r="CK477" i="4" s="1"/>
  <c r="CK478" i="4" s="1"/>
  <c r="CK479" i="4" s="1"/>
  <c r="CK480" i="4" s="1"/>
  <c r="CK481" i="4" s="1"/>
  <c r="CK482" i="4" s="1"/>
  <c r="CK483" i="4" s="1"/>
  <c r="CK484" i="4" s="1"/>
  <c r="CK485" i="4" s="1"/>
  <c r="CK486" i="4" s="1"/>
  <c r="CK487" i="4" s="1"/>
  <c r="CK488" i="4" s="1"/>
  <c r="CK489" i="4" s="1"/>
  <c r="CK490" i="4" s="1"/>
  <c r="CK491" i="4" s="1"/>
  <c r="CK492" i="4" s="1"/>
  <c r="CK493" i="4" s="1"/>
  <c r="CK494" i="4" s="1"/>
  <c r="CJ465" i="4"/>
  <c r="CJ466" i="4" s="1"/>
  <c r="CJ467" i="4" s="1"/>
  <c r="CJ468" i="4" s="1"/>
  <c r="CJ469" i="4" s="1"/>
  <c r="CJ470" i="4" s="1"/>
  <c r="CJ471" i="4" s="1"/>
  <c r="CJ472" i="4" s="1"/>
  <c r="CJ473" i="4" s="1"/>
  <c r="CJ474" i="4" s="1"/>
  <c r="CJ475" i="4" s="1"/>
  <c r="CJ476" i="4" s="1"/>
  <c r="CJ477" i="4" s="1"/>
  <c r="CJ478" i="4" s="1"/>
  <c r="CJ479" i="4" s="1"/>
  <c r="CJ480" i="4" s="1"/>
  <c r="CJ481" i="4" s="1"/>
  <c r="CJ482" i="4" s="1"/>
  <c r="CJ483" i="4" s="1"/>
  <c r="CJ484" i="4" s="1"/>
  <c r="CJ485" i="4" s="1"/>
  <c r="CJ486" i="4" s="1"/>
  <c r="CJ487" i="4" s="1"/>
  <c r="CJ488" i="4" s="1"/>
  <c r="CJ489" i="4" s="1"/>
  <c r="CJ490" i="4" s="1"/>
  <c r="CJ491" i="4" s="1"/>
  <c r="CJ492" i="4" s="1"/>
  <c r="CJ493" i="4" s="1"/>
  <c r="CJ494" i="4" s="1"/>
  <c r="X16" i="7" s="1"/>
  <c r="CI465" i="4"/>
  <c r="CI466" i="4" s="1"/>
  <c r="CI467" i="4" s="1"/>
  <c r="CI468" i="4" s="1"/>
  <c r="CI469" i="4" s="1"/>
  <c r="CI470" i="4" s="1"/>
  <c r="CI471" i="4" s="1"/>
  <c r="CI472" i="4" s="1"/>
  <c r="CI473" i="4" s="1"/>
  <c r="CI474" i="4" s="1"/>
  <c r="CI475" i="4" s="1"/>
  <c r="CI476" i="4" s="1"/>
  <c r="CI477" i="4" s="1"/>
  <c r="CI478" i="4" s="1"/>
  <c r="CI479" i="4" s="1"/>
  <c r="CI480" i="4" s="1"/>
  <c r="CI481" i="4" s="1"/>
  <c r="CI482" i="4" s="1"/>
  <c r="CI483" i="4" s="1"/>
  <c r="CI484" i="4" s="1"/>
  <c r="CI485" i="4" s="1"/>
  <c r="CI486" i="4" s="1"/>
  <c r="CI487" i="4" s="1"/>
  <c r="CI488" i="4" s="1"/>
  <c r="CI489" i="4" s="1"/>
  <c r="CI490" i="4" s="1"/>
  <c r="CI491" i="4" s="1"/>
  <c r="CI492" i="4" s="1"/>
  <c r="CI493" i="4" s="1"/>
  <c r="CI494" i="4" s="1"/>
  <c r="W16" i="7" s="1"/>
  <c r="CH465" i="4"/>
  <c r="CH466" i="4" s="1"/>
  <c r="CH467" i="4" s="1"/>
  <c r="CH468" i="4" s="1"/>
  <c r="CH469" i="4" s="1"/>
  <c r="CH470" i="4" s="1"/>
  <c r="CH471" i="4" s="1"/>
  <c r="CH472" i="4" s="1"/>
  <c r="CH473" i="4" s="1"/>
  <c r="CH474" i="4" s="1"/>
  <c r="CH475" i="4" s="1"/>
  <c r="CH476" i="4" s="1"/>
  <c r="CH477" i="4" s="1"/>
  <c r="CH478" i="4" s="1"/>
  <c r="CH479" i="4" s="1"/>
  <c r="CH480" i="4" s="1"/>
  <c r="CH481" i="4" s="1"/>
  <c r="CH482" i="4" s="1"/>
  <c r="CH483" i="4" s="1"/>
  <c r="CH484" i="4" s="1"/>
  <c r="CH485" i="4" s="1"/>
  <c r="CH486" i="4" s="1"/>
  <c r="CH487" i="4" s="1"/>
  <c r="CH488" i="4" s="1"/>
  <c r="CH489" i="4" s="1"/>
  <c r="CH490" i="4" s="1"/>
  <c r="CH491" i="4" s="1"/>
  <c r="CH492" i="4" s="1"/>
  <c r="CH493" i="4" s="1"/>
  <c r="CH494" i="4" s="1"/>
  <c r="V16" i="7" s="1"/>
  <c r="CG465" i="4"/>
  <c r="CG466" i="4" s="1"/>
  <c r="CG467" i="4" s="1"/>
  <c r="CG468" i="4" s="1"/>
  <c r="CG469" i="4" s="1"/>
  <c r="CG470" i="4" s="1"/>
  <c r="CG471" i="4" s="1"/>
  <c r="CG472" i="4" s="1"/>
  <c r="CG473" i="4" s="1"/>
  <c r="CG474" i="4" s="1"/>
  <c r="CG475" i="4" s="1"/>
  <c r="CG476" i="4" s="1"/>
  <c r="CG477" i="4" s="1"/>
  <c r="CG478" i="4" s="1"/>
  <c r="CG479" i="4" s="1"/>
  <c r="CG480" i="4" s="1"/>
  <c r="CG481" i="4" s="1"/>
  <c r="CG482" i="4" s="1"/>
  <c r="CG483" i="4" s="1"/>
  <c r="CG484" i="4" s="1"/>
  <c r="CG485" i="4" s="1"/>
  <c r="CG486" i="4" s="1"/>
  <c r="CG487" i="4" s="1"/>
  <c r="CG488" i="4" s="1"/>
  <c r="CG489" i="4" s="1"/>
  <c r="CG490" i="4" s="1"/>
  <c r="CG491" i="4" s="1"/>
  <c r="CG492" i="4" s="1"/>
  <c r="CG493" i="4" s="1"/>
  <c r="CG494" i="4" s="1"/>
  <c r="U16" i="7" s="1"/>
  <c r="CF465" i="4"/>
  <c r="CF466" i="4" s="1"/>
  <c r="CF467" i="4" s="1"/>
  <c r="CF468" i="4" s="1"/>
  <c r="CF469" i="4" s="1"/>
  <c r="CF470" i="4" s="1"/>
  <c r="CF471" i="4" s="1"/>
  <c r="CF472" i="4" s="1"/>
  <c r="CF473" i="4" s="1"/>
  <c r="CF474" i="4" s="1"/>
  <c r="CF475" i="4" s="1"/>
  <c r="CF476" i="4" s="1"/>
  <c r="CF477" i="4" s="1"/>
  <c r="CF478" i="4" s="1"/>
  <c r="CF479" i="4" s="1"/>
  <c r="CF480" i="4" s="1"/>
  <c r="CF481" i="4" s="1"/>
  <c r="CF482" i="4" s="1"/>
  <c r="CF483" i="4" s="1"/>
  <c r="CF484" i="4" s="1"/>
  <c r="CF485" i="4" s="1"/>
  <c r="CF486" i="4" s="1"/>
  <c r="CF487" i="4" s="1"/>
  <c r="CF488" i="4" s="1"/>
  <c r="CF489" i="4" s="1"/>
  <c r="CF490" i="4" s="1"/>
  <c r="CF491" i="4" s="1"/>
  <c r="CF492" i="4" s="1"/>
  <c r="CF493" i="4" s="1"/>
  <c r="CF494" i="4" s="1"/>
  <c r="F37" i="7" s="1"/>
  <c r="CK434" i="4"/>
  <c r="CK435" i="4" s="1"/>
  <c r="CK436" i="4" s="1"/>
  <c r="CK437" i="4" s="1"/>
  <c r="CK438" i="4" s="1"/>
  <c r="CK439" i="4" s="1"/>
  <c r="CK440" i="4" s="1"/>
  <c r="CK441" i="4" s="1"/>
  <c r="CK442" i="4" s="1"/>
  <c r="CK443" i="4" s="1"/>
  <c r="CK444" i="4" s="1"/>
  <c r="CK445" i="4" s="1"/>
  <c r="CK446" i="4" s="1"/>
  <c r="CK447" i="4" s="1"/>
  <c r="CK448" i="4" s="1"/>
  <c r="CK449" i="4" s="1"/>
  <c r="CK450" i="4" s="1"/>
  <c r="CK451" i="4" s="1"/>
  <c r="CK452" i="4" s="1"/>
  <c r="CK453" i="4" s="1"/>
  <c r="CK454" i="4" s="1"/>
  <c r="CK455" i="4" s="1"/>
  <c r="CK456" i="4" s="1"/>
  <c r="CK457" i="4" s="1"/>
  <c r="CK458" i="4" s="1"/>
  <c r="CK459" i="4" s="1"/>
  <c r="CK460" i="4" s="1"/>
  <c r="CK461" i="4" s="1"/>
  <c r="CK462" i="4" s="1"/>
  <c r="CK463" i="4" s="1"/>
  <c r="CK464" i="4" s="1"/>
  <c r="CJ434" i="4"/>
  <c r="CJ435" i="4" s="1"/>
  <c r="CJ436" i="4" s="1"/>
  <c r="CJ437" i="4" s="1"/>
  <c r="CJ438" i="4" s="1"/>
  <c r="CJ439" i="4" s="1"/>
  <c r="CJ440" i="4" s="1"/>
  <c r="CJ441" i="4" s="1"/>
  <c r="CJ442" i="4" s="1"/>
  <c r="CJ443" i="4" s="1"/>
  <c r="CJ444" i="4" s="1"/>
  <c r="CJ445" i="4" s="1"/>
  <c r="CJ446" i="4" s="1"/>
  <c r="CJ447" i="4" s="1"/>
  <c r="CJ448" i="4" s="1"/>
  <c r="CJ449" i="4" s="1"/>
  <c r="CJ450" i="4" s="1"/>
  <c r="CJ451" i="4" s="1"/>
  <c r="CJ452" i="4" s="1"/>
  <c r="CJ453" i="4" s="1"/>
  <c r="CJ454" i="4" s="1"/>
  <c r="CJ455" i="4" s="1"/>
  <c r="CJ456" i="4" s="1"/>
  <c r="CJ457" i="4" s="1"/>
  <c r="CJ458" i="4" s="1"/>
  <c r="CJ459" i="4" s="1"/>
  <c r="CJ460" i="4" s="1"/>
  <c r="CJ461" i="4" s="1"/>
  <c r="CJ462" i="4" s="1"/>
  <c r="CJ463" i="4" s="1"/>
  <c r="CJ464" i="4" s="1"/>
  <c r="R16" i="7" s="1"/>
  <c r="CI434" i="4"/>
  <c r="CI435" i="4" s="1"/>
  <c r="CI436" i="4" s="1"/>
  <c r="CI437" i="4" s="1"/>
  <c r="CI438" i="4" s="1"/>
  <c r="CI439" i="4" s="1"/>
  <c r="CI440" i="4" s="1"/>
  <c r="CI441" i="4" s="1"/>
  <c r="CI442" i="4" s="1"/>
  <c r="CI443" i="4" s="1"/>
  <c r="CI444" i="4" s="1"/>
  <c r="CI445" i="4" s="1"/>
  <c r="CI446" i="4" s="1"/>
  <c r="CI447" i="4" s="1"/>
  <c r="CI448" i="4" s="1"/>
  <c r="CI449" i="4" s="1"/>
  <c r="CI450" i="4" s="1"/>
  <c r="CI451" i="4" s="1"/>
  <c r="CI452" i="4" s="1"/>
  <c r="CI453" i="4" s="1"/>
  <c r="CI454" i="4" s="1"/>
  <c r="CI455" i="4" s="1"/>
  <c r="CI456" i="4" s="1"/>
  <c r="CI457" i="4" s="1"/>
  <c r="CI458" i="4" s="1"/>
  <c r="CI459" i="4" s="1"/>
  <c r="CI460" i="4" s="1"/>
  <c r="CI461" i="4" s="1"/>
  <c r="CI462" i="4" s="1"/>
  <c r="CI463" i="4" s="1"/>
  <c r="CI464" i="4" s="1"/>
  <c r="Q16" i="7" s="1"/>
  <c r="CH434" i="4"/>
  <c r="CH435" i="4" s="1"/>
  <c r="CH436" i="4" s="1"/>
  <c r="CH437" i="4" s="1"/>
  <c r="CH438" i="4" s="1"/>
  <c r="CH439" i="4" s="1"/>
  <c r="CH440" i="4" s="1"/>
  <c r="CH441" i="4" s="1"/>
  <c r="CH442" i="4" s="1"/>
  <c r="CH443" i="4" s="1"/>
  <c r="CH444" i="4" s="1"/>
  <c r="CH445" i="4" s="1"/>
  <c r="CH446" i="4" s="1"/>
  <c r="CH447" i="4" s="1"/>
  <c r="CH448" i="4" s="1"/>
  <c r="CH449" i="4" s="1"/>
  <c r="CH450" i="4" s="1"/>
  <c r="CH451" i="4" s="1"/>
  <c r="CH452" i="4" s="1"/>
  <c r="CH453" i="4" s="1"/>
  <c r="CH454" i="4" s="1"/>
  <c r="CH455" i="4" s="1"/>
  <c r="CH456" i="4" s="1"/>
  <c r="CH457" i="4" s="1"/>
  <c r="CH458" i="4" s="1"/>
  <c r="CH459" i="4" s="1"/>
  <c r="CH460" i="4" s="1"/>
  <c r="CH461" i="4" s="1"/>
  <c r="CH462" i="4" s="1"/>
  <c r="CH463" i="4" s="1"/>
  <c r="CH464" i="4" s="1"/>
  <c r="P16" i="7" s="1"/>
  <c r="CG434" i="4"/>
  <c r="CG435" i="4" s="1"/>
  <c r="CG436" i="4" s="1"/>
  <c r="CG437" i="4" s="1"/>
  <c r="CG438" i="4" s="1"/>
  <c r="CG439" i="4" s="1"/>
  <c r="CG440" i="4" s="1"/>
  <c r="CG441" i="4" s="1"/>
  <c r="CG442" i="4" s="1"/>
  <c r="CG443" i="4" s="1"/>
  <c r="CG444" i="4" s="1"/>
  <c r="CG445" i="4" s="1"/>
  <c r="CG446" i="4" s="1"/>
  <c r="CG447" i="4" s="1"/>
  <c r="CG448" i="4" s="1"/>
  <c r="CG449" i="4" s="1"/>
  <c r="CG450" i="4" s="1"/>
  <c r="CG451" i="4" s="1"/>
  <c r="CG452" i="4" s="1"/>
  <c r="CG453" i="4" s="1"/>
  <c r="CG454" i="4" s="1"/>
  <c r="CG455" i="4" s="1"/>
  <c r="CG456" i="4" s="1"/>
  <c r="CG457" i="4" s="1"/>
  <c r="CG458" i="4" s="1"/>
  <c r="CG459" i="4" s="1"/>
  <c r="CG460" i="4" s="1"/>
  <c r="CG461" i="4" s="1"/>
  <c r="CG462" i="4" s="1"/>
  <c r="CG463" i="4" s="1"/>
  <c r="CG464" i="4" s="1"/>
  <c r="O16" i="7" s="1"/>
  <c r="CF434" i="4"/>
  <c r="CF435" i="4" s="1"/>
  <c r="CF436" i="4" s="1"/>
  <c r="CF437" i="4" s="1"/>
  <c r="CF438" i="4" s="1"/>
  <c r="CF439" i="4" s="1"/>
  <c r="CF440" i="4" s="1"/>
  <c r="CF441" i="4" s="1"/>
  <c r="CF442" i="4" s="1"/>
  <c r="CF443" i="4" s="1"/>
  <c r="CF444" i="4" s="1"/>
  <c r="CF445" i="4" s="1"/>
  <c r="CF446" i="4" s="1"/>
  <c r="CF447" i="4" s="1"/>
  <c r="CF448" i="4" s="1"/>
  <c r="CF449" i="4" s="1"/>
  <c r="CF450" i="4" s="1"/>
  <c r="CF451" i="4" s="1"/>
  <c r="CF452" i="4" s="1"/>
  <c r="CF453" i="4" s="1"/>
  <c r="CF454" i="4" s="1"/>
  <c r="CF455" i="4" s="1"/>
  <c r="CF456" i="4" s="1"/>
  <c r="CF457" i="4" s="1"/>
  <c r="CF458" i="4" s="1"/>
  <c r="CF459" i="4" s="1"/>
  <c r="CF460" i="4" s="1"/>
  <c r="CF461" i="4" s="1"/>
  <c r="CF462" i="4" s="1"/>
  <c r="CF463" i="4" s="1"/>
  <c r="CF464" i="4" s="1"/>
  <c r="E37" i="7" s="1"/>
  <c r="CK405" i="4"/>
  <c r="CK406" i="4" s="1"/>
  <c r="CK407" i="4" s="1"/>
  <c r="CK408" i="4" s="1"/>
  <c r="CK409" i="4" s="1"/>
  <c r="CK410" i="4" s="1"/>
  <c r="CK411" i="4" s="1"/>
  <c r="CK412" i="4" s="1"/>
  <c r="CK413" i="4" s="1"/>
  <c r="CK414" i="4" s="1"/>
  <c r="CK415" i="4" s="1"/>
  <c r="CK416" i="4" s="1"/>
  <c r="CK417" i="4" s="1"/>
  <c r="CK418" i="4" s="1"/>
  <c r="CK419" i="4" s="1"/>
  <c r="CK420" i="4" s="1"/>
  <c r="CK421" i="4" s="1"/>
  <c r="CK422" i="4" s="1"/>
  <c r="CK423" i="4" s="1"/>
  <c r="CK424" i="4" s="1"/>
  <c r="CK425" i="4" s="1"/>
  <c r="CK426" i="4" s="1"/>
  <c r="CK427" i="4" s="1"/>
  <c r="CK428" i="4" s="1"/>
  <c r="CK429" i="4" s="1"/>
  <c r="CK430" i="4" s="1"/>
  <c r="CK431" i="4" s="1"/>
  <c r="CK432" i="4" s="1"/>
  <c r="CK433" i="4" s="1"/>
  <c r="CJ405" i="4"/>
  <c r="CJ406" i="4" s="1"/>
  <c r="CJ407" i="4" s="1"/>
  <c r="CJ408" i="4" s="1"/>
  <c r="CJ409" i="4" s="1"/>
  <c r="CJ410" i="4" s="1"/>
  <c r="CJ411" i="4" s="1"/>
  <c r="CJ412" i="4" s="1"/>
  <c r="CJ413" i="4" s="1"/>
  <c r="CJ414" i="4" s="1"/>
  <c r="CJ415" i="4" s="1"/>
  <c r="CJ416" i="4" s="1"/>
  <c r="CJ417" i="4" s="1"/>
  <c r="CJ418" i="4" s="1"/>
  <c r="CJ419" i="4" s="1"/>
  <c r="CJ420" i="4" s="1"/>
  <c r="CJ421" i="4" s="1"/>
  <c r="CJ422" i="4" s="1"/>
  <c r="CJ423" i="4" s="1"/>
  <c r="CJ424" i="4" s="1"/>
  <c r="CJ425" i="4" s="1"/>
  <c r="CJ426" i="4" s="1"/>
  <c r="CJ427" i="4" s="1"/>
  <c r="CJ428" i="4" s="1"/>
  <c r="CJ429" i="4" s="1"/>
  <c r="CJ430" i="4" s="1"/>
  <c r="CJ431" i="4" s="1"/>
  <c r="CJ432" i="4" s="1"/>
  <c r="CI405" i="4"/>
  <c r="CI406" i="4" s="1"/>
  <c r="CI407" i="4" s="1"/>
  <c r="CI408" i="4" s="1"/>
  <c r="CI409" i="4" s="1"/>
  <c r="CI410" i="4" s="1"/>
  <c r="CI411" i="4" s="1"/>
  <c r="CI412" i="4" s="1"/>
  <c r="CI413" i="4" s="1"/>
  <c r="CI414" i="4" s="1"/>
  <c r="CI415" i="4" s="1"/>
  <c r="CI416" i="4" s="1"/>
  <c r="CI417" i="4" s="1"/>
  <c r="CI418" i="4" s="1"/>
  <c r="CI419" i="4" s="1"/>
  <c r="CI420" i="4" s="1"/>
  <c r="CI421" i="4" s="1"/>
  <c r="CI422" i="4" s="1"/>
  <c r="CI423" i="4" s="1"/>
  <c r="CI424" i="4" s="1"/>
  <c r="CI425" i="4" s="1"/>
  <c r="CI426" i="4" s="1"/>
  <c r="CI427" i="4" s="1"/>
  <c r="CI428" i="4" s="1"/>
  <c r="CI429" i="4" s="1"/>
  <c r="CI430" i="4" s="1"/>
  <c r="CI431" i="4" s="1"/>
  <c r="CI432" i="4" s="1"/>
  <c r="CH405" i="4"/>
  <c r="CH406" i="4" s="1"/>
  <c r="CH407" i="4" s="1"/>
  <c r="CH408" i="4" s="1"/>
  <c r="CH409" i="4" s="1"/>
  <c r="CH410" i="4" s="1"/>
  <c r="CH411" i="4" s="1"/>
  <c r="CH412" i="4" s="1"/>
  <c r="CH413" i="4" s="1"/>
  <c r="CH414" i="4" s="1"/>
  <c r="CH415" i="4" s="1"/>
  <c r="CH416" i="4" s="1"/>
  <c r="CH417" i="4" s="1"/>
  <c r="CH418" i="4" s="1"/>
  <c r="CH419" i="4" s="1"/>
  <c r="CH420" i="4" s="1"/>
  <c r="CH421" i="4" s="1"/>
  <c r="CH422" i="4" s="1"/>
  <c r="CH423" i="4" s="1"/>
  <c r="CH424" i="4" s="1"/>
  <c r="CH425" i="4" s="1"/>
  <c r="CH426" i="4" s="1"/>
  <c r="CH427" i="4" s="1"/>
  <c r="CH428" i="4" s="1"/>
  <c r="CH429" i="4" s="1"/>
  <c r="CH430" i="4" s="1"/>
  <c r="CH431" i="4" s="1"/>
  <c r="CH432" i="4" s="1"/>
  <c r="CG405" i="4"/>
  <c r="CG406" i="4" s="1"/>
  <c r="CG407" i="4" s="1"/>
  <c r="CG408" i="4" s="1"/>
  <c r="CG409" i="4" s="1"/>
  <c r="CG410" i="4" s="1"/>
  <c r="CG411" i="4" s="1"/>
  <c r="CG412" i="4" s="1"/>
  <c r="CG413" i="4" s="1"/>
  <c r="CG414" i="4" s="1"/>
  <c r="CG415" i="4" s="1"/>
  <c r="CG416" i="4" s="1"/>
  <c r="CG417" i="4" s="1"/>
  <c r="CG418" i="4" s="1"/>
  <c r="CG419" i="4" s="1"/>
  <c r="CG420" i="4" s="1"/>
  <c r="CG421" i="4" s="1"/>
  <c r="CG422" i="4" s="1"/>
  <c r="CG423" i="4" s="1"/>
  <c r="CG424" i="4" s="1"/>
  <c r="CG425" i="4" s="1"/>
  <c r="CG426" i="4" s="1"/>
  <c r="CG427" i="4" s="1"/>
  <c r="CG428" i="4" s="1"/>
  <c r="CG429" i="4" s="1"/>
  <c r="CG430" i="4" s="1"/>
  <c r="CG431" i="4" s="1"/>
  <c r="CG432" i="4" s="1"/>
  <c r="CF405" i="4"/>
  <c r="CF406" i="4" s="1"/>
  <c r="CF407" i="4" s="1"/>
  <c r="CF408" i="4" s="1"/>
  <c r="CF409" i="4" s="1"/>
  <c r="CF410" i="4" s="1"/>
  <c r="CF411" i="4" s="1"/>
  <c r="CF412" i="4" s="1"/>
  <c r="CF413" i="4" s="1"/>
  <c r="CF414" i="4" s="1"/>
  <c r="CF415" i="4" s="1"/>
  <c r="CF416" i="4" s="1"/>
  <c r="CF417" i="4" s="1"/>
  <c r="CF418" i="4" s="1"/>
  <c r="CF419" i="4" s="1"/>
  <c r="CF420" i="4" s="1"/>
  <c r="CF421" i="4" s="1"/>
  <c r="CF422" i="4" s="1"/>
  <c r="CF423" i="4" s="1"/>
  <c r="CF424" i="4" s="1"/>
  <c r="CF425" i="4" s="1"/>
  <c r="CF426" i="4" s="1"/>
  <c r="CF427" i="4" s="1"/>
  <c r="CF428" i="4" s="1"/>
  <c r="CF429" i="4" s="1"/>
  <c r="CF430" i="4" s="1"/>
  <c r="CF431" i="4" s="1"/>
  <c r="CF432" i="4" s="1"/>
  <c r="CK374" i="4"/>
  <c r="CK375" i="4" s="1"/>
  <c r="CK376" i="4" s="1"/>
  <c r="CK377" i="4" s="1"/>
  <c r="CK378" i="4" s="1"/>
  <c r="CK379" i="4" s="1"/>
  <c r="CK380" i="4" s="1"/>
  <c r="CK381" i="4" s="1"/>
  <c r="CK382" i="4" s="1"/>
  <c r="CK383" i="4" s="1"/>
  <c r="CK384" i="4" s="1"/>
  <c r="CK385" i="4" s="1"/>
  <c r="CK386" i="4" s="1"/>
  <c r="CK387" i="4" s="1"/>
  <c r="CK388" i="4" s="1"/>
  <c r="CK389" i="4" s="1"/>
  <c r="CK390" i="4" s="1"/>
  <c r="CK391" i="4" s="1"/>
  <c r="CK392" i="4" s="1"/>
  <c r="CK393" i="4" s="1"/>
  <c r="CK394" i="4" s="1"/>
  <c r="CK395" i="4" s="1"/>
  <c r="CK396" i="4" s="1"/>
  <c r="CK397" i="4" s="1"/>
  <c r="CK398" i="4" s="1"/>
  <c r="CK399" i="4" s="1"/>
  <c r="CK400" i="4" s="1"/>
  <c r="CK401" i="4" s="1"/>
  <c r="CK402" i="4" s="1"/>
  <c r="CK403" i="4" s="1"/>
  <c r="CK404" i="4" s="1"/>
  <c r="CJ374" i="4"/>
  <c r="CJ375" i="4" s="1"/>
  <c r="CJ376" i="4" s="1"/>
  <c r="CJ377" i="4" s="1"/>
  <c r="CJ378" i="4" s="1"/>
  <c r="CJ379" i="4" s="1"/>
  <c r="CJ380" i="4" s="1"/>
  <c r="CJ381" i="4" s="1"/>
  <c r="CJ382" i="4" s="1"/>
  <c r="CJ383" i="4" s="1"/>
  <c r="CJ384" i="4" s="1"/>
  <c r="CJ385" i="4" s="1"/>
  <c r="CJ386" i="4" s="1"/>
  <c r="CJ387" i="4" s="1"/>
  <c r="CJ388" i="4" s="1"/>
  <c r="CJ389" i="4" s="1"/>
  <c r="CJ390" i="4" s="1"/>
  <c r="CJ391" i="4" s="1"/>
  <c r="CJ392" i="4" s="1"/>
  <c r="CJ393" i="4" s="1"/>
  <c r="CJ394" i="4" s="1"/>
  <c r="CJ395" i="4" s="1"/>
  <c r="CJ396" i="4" s="1"/>
  <c r="CJ397" i="4" s="1"/>
  <c r="CJ398" i="4" s="1"/>
  <c r="CJ399" i="4" s="1"/>
  <c r="CJ400" i="4" s="1"/>
  <c r="CJ401" i="4" s="1"/>
  <c r="CJ402" i="4" s="1"/>
  <c r="CJ403" i="4" s="1"/>
  <c r="CJ404" i="4" s="1"/>
  <c r="F16" i="7" s="1"/>
  <c r="CI374" i="4"/>
  <c r="CI375" i="4" s="1"/>
  <c r="CI376" i="4" s="1"/>
  <c r="CI377" i="4" s="1"/>
  <c r="CI378" i="4" s="1"/>
  <c r="CI379" i="4" s="1"/>
  <c r="CI380" i="4" s="1"/>
  <c r="CI381" i="4" s="1"/>
  <c r="CI382" i="4" s="1"/>
  <c r="CI383" i="4" s="1"/>
  <c r="CI384" i="4" s="1"/>
  <c r="CI385" i="4" s="1"/>
  <c r="CI386" i="4" s="1"/>
  <c r="CI387" i="4" s="1"/>
  <c r="CI388" i="4" s="1"/>
  <c r="CI389" i="4" s="1"/>
  <c r="CI390" i="4" s="1"/>
  <c r="CI391" i="4" s="1"/>
  <c r="CI392" i="4" s="1"/>
  <c r="CI393" i="4" s="1"/>
  <c r="CI394" i="4" s="1"/>
  <c r="CI395" i="4" s="1"/>
  <c r="CI396" i="4" s="1"/>
  <c r="CI397" i="4" s="1"/>
  <c r="CI398" i="4" s="1"/>
  <c r="CI399" i="4" s="1"/>
  <c r="CI400" i="4" s="1"/>
  <c r="CI401" i="4" s="1"/>
  <c r="CI402" i="4" s="1"/>
  <c r="CI403" i="4" s="1"/>
  <c r="CI404" i="4" s="1"/>
  <c r="E16" i="7" s="1"/>
  <c r="CH374" i="4"/>
  <c r="CH375" i="4" s="1"/>
  <c r="CH376" i="4" s="1"/>
  <c r="CH377" i="4" s="1"/>
  <c r="CH378" i="4" s="1"/>
  <c r="CH379" i="4" s="1"/>
  <c r="CH380" i="4" s="1"/>
  <c r="CH381" i="4" s="1"/>
  <c r="CH382" i="4" s="1"/>
  <c r="CH383" i="4" s="1"/>
  <c r="CH384" i="4" s="1"/>
  <c r="CH385" i="4" s="1"/>
  <c r="CH386" i="4" s="1"/>
  <c r="CH387" i="4" s="1"/>
  <c r="CH388" i="4" s="1"/>
  <c r="CH389" i="4" s="1"/>
  <c r="CH390" i="4" s="1"/>
  <c r="CH391" i="4" s="1"/>
  <c r="CH392" i="4" s="1"/>
  <c r="CH393" i="4" s="1"/>
  <c r="CH394" i="4" s="1"/>
  <c r="CH395" i="4" s="1"/>
  <c r="CH396" i="4" s="1"/>
  <c r="CH397" i="4" s="1"/>
  <c r="CH398" i="4" s="1"/>
  <c r="CH399" i="4" s="1"/>
  <c r="CH400" i="4" s="1"/>
  <c r="CH401" i="4" s="1"/>
  <c r="CH402" i="4" s="1"/>
  <c r="CH403" i="4" s="1"/>
  <c r="CH404" i="4" s="1"/>
  <c r="D16" i="7" s="1"/>
  <c r="CG374" i="4"/>
  <c r="CG375" i="4" s="1"/>
  <c r="CG376" i="4" s="1"/>
  <c r="CG377" i="4" s="1"/>
  <c r="CG378" i="4" s="1"/>
  <c r="CG379" i="4" s="1"/>
  <c r="CG380" i="4" s="1"/>
  <c r="CG381" i="4" s="1"/>
  <c r="CG382" i="4" s="1"/>
  <c r="CG383" i="4" s="1"/>
  <c r="CG384" i="4" s="1"/>
  <c r="CG385" i="4" s="1"/>
  <c r="CG386" i="4" s="1"/>
  <c r="CG387" i="4" s="1"/>
  <c r="CG388" i="4" s="1"/>
  <c r="CG389" i="4" s="1"/>
  <c r="CG390" i="4" s="1"/>
  <c r="CG391" i="4" s="1"/>
  <c r="CG392" i="4" s="1"/>
  <c r="CG393" i="4" s="1"/>
  <c r="CG394" i="4" s="1"/>
  <c r="CG395" i="4" s="1"/>
  <c r="CG396" i="4" s="1"/>
  <c r="CG397" i="4" s="1"/>
  <c r="CG398" i="4" s="1"/>
  <c r="CG399" i="4" s="1"/>
  <c r="CG400" i="4" s="1"/>
  <c r="CG401" i="4" s="1"/>
  <c r="CG402" i="4" s="1"/>
  <c r="CG403" i="4" s="1"/>
  <c r="CG404" i="4" s="1"/>
  <c r="C16" i="7" s="1"/>
  <c r="D67" i="7" s="1"/>
  <c r="CF374" i="4"/>
  <c r="CF375" i="4" s="1"/>
  <c r="CF376" i="4" s="1"/>
  <c r="CF377" i="4" s="1"/>
  <c r="CF378" i="4" s="1"/>
  <c r="CF379" i="4" s="1"/>
  <c r="CF380" i="4" s="1"/>
  <c r="CF381" i="4" s="1"/>
  <c r="CF382" i="4" s="1"/>
  <c r="CF383" i="4" s="1"/>
  <c r="CF384" i="4" s="1"/>
  <c r="CF385" i="4" s="1"/>
  <c r="CF386" i="4" s="1"/>
  <c r="CF387" i="4" s="1"/>
  <c r="CF388" i="4" s="1"/>
  <c r="CF389" i="4" s="1"/>
  <c r="CF390" i="4" s="1"/>
  <c r="CF391" i="4" s="1"/>
  <c r="CF392" i="4" s="1"/>
  <c r="CF393" i="4" s="1"/>
  <c r="CF394" i="4" s="1"/>
  <c r="CF395" i="4" s="1"/>
  <c r="CF396" i="4" s="1"/>
  <c r="CF397" i="4" s="1"/>
  <c r="CF398" i="4" s="1"/>
  <c r="CF399" i="4" s="1"/>
  <c r="CF400" i="4" s="1"/>
  <c r="CF401" i="4" s="1"/>
  <c r="CF402" i="4" s="1"/>
  <c r="CF403" i="4" s="1"/>
  <c r="CF404" i="4" s="1"/>
  <c r="C37" i="7" s="1"/>
  <c r="C67" i="7" s="1"/>
  <c r="CB709" i="4"/>
  <c r="CB710" i="4" s="1"/>
  <c r="CB711" i="4" s="1"/>
  <c r="CB712" i="4" s="1"/>
  <c r="CB713" i="4" s="1"/>
  <c r="CB714" i="4" s="1"/>
  <c r="CB715" i="4" s="1"/>
  <c r="CB716" i="4" s="1"/>
  <c r="CB717" i="4" s="1"/>
  <c r="CB718" i="4" s="1"/>
  <c r="CB719" i="4" s="1"/>
  <c r="CB720" i="4" s="1"/>
  <c r="CB721" i="4" s="1"/>
  <c r="CB722" i="4" s="1"/>
  <c r="CB723" i="4" s="1"/>
  <c r="CB724" i="4" s="1"/>
  <c r="CB725" i="4" s="1"/>
  <c r="CB726" i="4" s="1"/>
  <c r="CB727" i="4" s="1"/>
  <c r="CB728" i="4" s="1"/>
  <c r="CB729" i="4" s="1"/>
  <c r="CB730" i="4" s="1"/>
  <c r="CB731" i="4" s="1"/>
  <c r="CB732" i="4" s="1"/>
  <c r="CB733" i="4" s="1"/>
  <c r="CB734" i="4" s="1"/>
  <c r="CB735" i="4" s="1"/>
  <c r="CB736" i="4" s="1"/>
  <c r="CB737" i="4" s="1"/>
  <c r="CB738" i="4" s="1"/>
  <c r="CB739" i="4" s="1"/>
  <c r="CA709" i="4"/>
  <c r="CA710" i="4" s="1"/>
  <c r="CA711" i="4" s="1"/>
  <c r="CA712" i="4" s="1"/>
  <c r="CA713" i="4" s="1"/>
  <c r="CA714" i="4" s="1"/>
  <c r="CA715" i="4" s="1"/>
  <c r="CA716" i="4" s="1"/>
  <c r="CA717" i="4" s="1"/>
  <c r="CA718" i="4" s="1"/>
  <c r="CA719" i="4" s="1"/>
  <c r="CA720" i="4" s="1"/>
  <c r="CA721" i="4" s="1"/>
  <c r="CA722" i="4" s="1"/>
  <c r="CA723" i="4" s="1"/>
  <c r="CA724" i="4" s="1"/>
  <c r="CA725" i="4" s="1"/>
  <c r="CA726" i="4" s="1"/>
  <c r="CA727" i="4" s="1"/>
  <c r="CA728" i="4" s="1"/>
  <c r="CA729" i="4" s="1"/>
  <c r="CA730" i="4" s="1"/>
  <c r="CA731" i="4" s="1"/>
  <c r="CA732" i="4" s="1"/>
  <c r="CA733" i="4" s="1"/>
  <c r="CA734" i="4" s="1"/>
  <c r="CA735" i="4" s="1"/>
  <c r="CA736" i="4" s="1"/>
  <c r="CA737" i="4" s="1"/>
  <c r="CA738" i="4" s="1"/>
  <c r="CA739" i="4" s="1"/>
  <c r="BT15" i="7" s="1"/>
  <c r="BZ709" i="4"/>
  <c r="BZ710" i="4" s="1"/>
  <c r="BZ711" i="4" s="1"/>
  <c r="BZ712" i="4" s="1"/>
  <c r="BZ713" i="4" s="1"/>
  <c r="BZ714" i="4" s="1"/>
  <c r="BZ715" i="4" s="1"/>
  <c r="BZ716" i="4" s="1"/>
  <c r="BZ717" i="4" s="1"/>
  <c r="BZ718" i="4" s="1"/>
  <c r="BZ719" i="4" s="1"/>
  <c r="BZ720" i="4" s="1"/>
  <c r="BZ721" i="4" s="1"/>
  <c r="BZ722" i="4" s="1"/>
  <c r="BZ723" i="4" s="1"/>
  <c r="BZ724" i="4" s="1"/>
  <c r="BZ725" i="4" s="1"/>
  <c r="BZ726" i="4" s="1"/>
  <c r="BZ727" i="4" s="1"/>
  <c r="BZ728" i="4" s="1"/>
  <c r="BZ729" i="4" s="1"/>
  <c r="BZ730" i="4" s="1"/>
  <c r="BZ731" i="4" s="1"/>
  <c r="BZ732" i="4" s="1"/>
  <c r="BZ733" i="4" s="1"/>
  <c r="BZ734" i="4" s="1"/>
  <c r="BZ735" i="4" s="1"/>
  <c r="BZ736" i="4" s="1"/>
  <c r="BZ737" i="4" s="1"/>
  <c r="BZ738" i="4" s="1"/>
  <c r="BZ739" i="4" s="1"/>
  <c r="BS15" i="7" s="1"/>
  <c r="BY709" i="4"/>
  <c r="BY710" i="4" s="1"/>
  <c r="BY711" i="4" s="1"/>
  <c r="BY712" i="4" s="1"/>
  <c r="BY713" i="4" s="1"/>
  <c r="BY714" i="4" s="1"/>
  <c r="BY715" i="4" s="1"/>
  <c r="BY716" i="4" s="1"/>
  <c r="BY717" i="4" s="1"/>
  <c r="BY718" i="4" s="1"/>
  <c r="BY719" i="4" s="1"/>
  <c r="BY720" i="4" s="1"/>
  <c r="BY721" i="4" s="1"/>
  <c r="BY722" i="4" s="1"/>
  <c r="BY723" i="4" s="1"/>
  <c r="BY724" i="4" s="1"/>
  <c r="BY725" i="4" s="1"/>
  <c r="BY726" i="4" s="1"/>
  <c r="BY727" i="4" s="1"/>
  <c r="BY728" i="4" s="1"/>
  <c r="BY729" i="4" s="1"/>
  <c r="BY730" i="4" s="1"/>
  <c r="BY731" i="4" s="1"/>
  <c r="BY732" i="4" s="1"/>
  <c r="BY733" i="4" s="1"/>
  <c r="BY734" i="4" s="1"/>
  <c r="BY735" i="4" s="1"/>
  <c r="BY736" i="4" s="1"/>
  <c r="BY737" i="4" s="1"/>
  <c r="BY738" i="4" s="1"/>
  <c r="BY739" i="4" s="1"/>
  <c r="BR15" i="7" s="1"/>
  <c r="BX709" i="4"/>
  <c r="BX710" i="4" s="1"/>
  <c r="BX711" i="4" s="1"/>
  <c r="BX712" i="4" s="1"/>
  <c r="BX713" i="4" s="1"/>
  <c r="BX714" i="4" s="1"/>
  <c r="BX715" i="4" s="1"/>
  <c r="BX716" i="4" s="1"/>
  <c r="BX717" i="4" s="1"/>
  <c r="BX718" i="4" s="1"/>
  <c r="BX719" i="4" s="1"/>
  <c r="BX720" i="4" s="1"/>
  <c r="BX721" i="4" s="1"/>
  <c r="BX722" i="4" s="1"/>
  <c r="BX723" i="4" s="1"/>
  <c r="BX724" i="4" s="1"/>
  <c r="BX725" i="4" s="1"/>
  <c r="BX726" i="4" s="1"/>
  <c r="BX727" i="4" s="1"/>
  <c r="BX728" i="4" s="1"/>
  <c r="BX729" i="4" s="1"/>
  <c r="BX730" i="4" s="1"/>
  <c r="BX731" i="4" s="1"/>
  <c r="BX732" i="4" s="1"/>
  <c r="BX733" i="4" s="1"/>
  <c r="BX734" i="4" s="1"/>
  <c r="BX735" i="4" s="1"/>
  <c r="BX736" i="4" s="1"/>
  <c r="BX737" i="4" s="1"/>
  <c r="BX738" i="4" s="1"/>
  <c r="BX739" i="4" s="1"/>
  <c r="BQ15" i="7" s="1"/>
  <c r="BW709" i="4"/>
  <c r="BW710" i="4" s="1"/>
  <c r="BW711" i="4" s="1"/>
  <c r="BW712" i="4" s="1"/>
  <c r="BW713" i="4" s="1"/>
  <c r="BW714" i="4" s="1"/>
  <c r="BW715" i="4" s="1"/>
  <c r="BW716" i="4" s="1"/>
  <c r="BW717" i="4" s="1"/>
  <c r="BW718" i="4" s="1"/>
  <c r="BW719" i="4" s="1"/>
  <c r="BW720" i="4" s="1"/>
  <c r="BW721" i="4" s="1"/>
  <c r="BW722" i="4" s="1"/>
  <c r="BW723" i="4" s="1"/>
  <c r="BW724" i="4" s="1"/>
  <c r="BW725" i="4" s="1"/>
  <c r="BW726" i="4" s="1"/>
  <c r="BW727" i="4" s="1"/>
  <c r="BW728" i="4" s="1"/>
  <c r="BW729" i="4" s="1"/>
  <c r="BW730" i="4" s="1"/>
  <c r="BW731" i="4" s="1"/>
  <c r="BW732" i="4" s="1"/>
  <c r="BW733" i="4" s="1"/>
  <c r="BW734" i="4" s="1"/>
  <c r="BW735" i="4" s="1"/>
  <c r="BW736" i="4" s="1"/>
  <c r="BW737" i="4" s="1"/>
  <c r="BW738" i="4" s="1"/>
  <c r="BW739" i="4" s="1"/>
  <c r="P36" i="7" s="1"/>
  <c r="CB679" i="4"/>
  <c r="CB680" i="4" s="1"/>
  <c r="CB681" i="4" s="1"/>
  <c r="CB682" i="4" s="1"/>
  <c r="CB683" i="4" s="1"/>
  <c r="CB684" i="4" s="1"/>
  <c r="CB685" i="4" s="1"/>
  <c r="CB686" i="4" s="1"/>
  <c r="CB687" i="4" s="1"/>
  <c r="CB688" i="4" s="1"/>
  <c r="CB689" i="4" s="1"/>
  <c r="CB690" i="4" s="1"/>
  <c r="CB691" i="4" s="1"/>
  <c r="CB692" i="4" s="1"/>
  <c r="CB693" i="4" s="1"/>
  <c r="CB694" i="4" s="1"/>
  <c r="CB695" i="4" s="1"/>
  <c r="CB696" i="4" s="1"/>
  <c r="CB697" i="4" s="1"/>
  <c r="CB698" i="4" s="1"/>
  <c r="CB699" i="4" s="1"/>
  <c r="CB700" i="4" s="1"/>
  <c r="CB701" i="4" s="1"/>
  <c r="CB702" i="4" s="1"/>
  <c r="CB703" i="4" s="1"/>
  <c r="CB704" i="4" s="1"/>
  <c r="CB705" i="4" s="1"/>
  <c r="CB706" i="4" s="1"/>
  <c r="CB707" i="4" s="1"/>
  <c r="CB708" i="4" s="1"/>
  <c r="CA679" i="4"/>
  <c r="CA680" i="4" s="1"/>
  <c r="CA681" i="4" s="1"/>
  <c r="CA682" i="4" s="1"/>
  <c r="CA683" i="4" s="1"/>
  <c r="CA684" i="4" s="1"/>
  <c r="CA685" i="4" s="1"/>
  <c r="CA686" i="4" s="1"/>
  <c r="CA687" i="4" s="1"/>
  <c r="CA688" i="4" s="1"/>
  <c r="CA689" i="4" s="1"/>
  <c r="CA690" i="4" s="1"/>
  <c r="CA691" i="4" s="1"/>
  <c r="CA692" i="4" s="1"/>
  <c r="CA693" i="4" s="1"/>
  <c r="CA694" i="4" s="1"/>
  <c r="CA695" i="4" s="1"/>
  <c r="CA696" i="4" s="1"/>
  <c r="CA697" i="4" s="1"/>
  <c r="CA698" i="4" s="1"/>
  <c r="CA699" i="4" s="1"/>
  <c r="CA700" i="4" s="1"/>
  <c r="CA701" i="4" s="1"/>
  <c r="CA702" i="4" s="1"/>
  <c r="CA703" i="4" s="1"/>
  <c r="CA704" i="4" s="1"/>
  <c r="CA705" i="4" s="1"/>
  <c r="CA706" i="4" s="1"/>
  <c r="CA707" i="4" s="1"/>
  <c r="CA708" i="4" s="1"/>
  <c r="BN15" i="7" s="1"/>
  <c r="BZ679" i="4"/>
  <c r="BZ680" i="4" s="1"/>
  <c r="BZ681" i="4" s="1"/>
  <c r="BZ682" i="4" s="1"/>
  <c r="BZ683" i="4" s="1"/>
  <c r="BZ684" i="4" s="1"/>
  <c r="BZ685" i="4" s="1"/>
  <c r="BZ686" i="4" s="1"/>
  <c r="BZ687" i="4" s="1"/>
  <c r="BZ688" i="4" s="1"/>
  <c r="BZ689" i="4" s="1"/>
  <c r="BZ690" i="4" s="1"/>
  <c r="BZ691" i="4" s="1"/>
  <c r="BZ692" i="4" s="1"/>
  <c r="BZ693" i="4" s="1"/>
  <c r="BZ694" i="4" s="1"/>
  <c r="BZ695" i="4" s="1"/>
  <c r="BZ696" i="4" s="1"/>
  <c r="BZ697" i="4" s="1"/>
  <c r="BZ698" i="4" s="1"/>
  <c r="BZ699" i="4" s="1"/>
  <c r="BZ700" i="4" s="1"/>
  <c r="BZ701" i="4" s="1"/>
  <c r="BZ702" i="4" s="1"/>
  <c r="BZ703" i="4" s="1"/>
  <c r="BZ704" i="4" s="1"/>
  <c r="BZ705" i="4" s="1"/>
  <c r="BZ706" i="4" s="1"/>
  <c r="BZ707" i="4" s="1"/>
  <c r="BZ708" i="4" s="1"/>
  <c r="BM15" i="7" s="1"/>
  <c r="BY679" i="4"/>
  <c r="BY680" i="4" s="1"/>
  <c r="BY681" i="4" s="1"/>
  <c r="BY682" i="4" s="1"/>
  <c r="BY683" i="4" s="1"/>
  <c r="BY684" i="4" s="1"/>
  <c r="BY685" i="4" s="1"/>
  <c r="BY686" i="4" s="1"/>
  <c r="BY687" i="4" s="1"/>
  <c r="BY688" i="4" s="1"/>
  <c r="BY689" i="4" s="1"/>
  <c r="BY690" i="4" s="1"/>
  <c r="BY691" i="4" s="1"/>
  <c r="BY692" i="4" s="1"/>
  <c r="BY693" i="4" s="1"/>
  <c r="BY694" i="4" s="1"/>
  <c r="BY695" i="4" s="1"/>
  <c r="BY696" i="4" s="1"/>
  <c r="BY697" i="4" s="1"/>
  <c r="BY698" i="4" s="1"/>
  <c r="BY699" i="4" s="1"/>
  <c r="BY700" i="4" s="1"/>
  <c r="BY701" i="4" s="1"/>
  <c r="BY702" i="4" s="1"/>
  <c r="BY703" i="4" s="1"/>
  <c r="BY704" i="4" s="1"/>
  <c r="BY705" i="4" s="1"/>
  <c r="BY706" i="4" s="1"/>
  <c r="BY707" i="4" s="1"/>
  <c r="BY708" i="4" s="1"/>
  <c r="BL15" i="7" s="1"/>
  <c r="BX679" i="4"/>
  <c r="BX680" i="4" s="1"/>
  <c r="BX681" i="4" s="1"/>
  <c r="BX682" i="4" s="1"/>
  <c r="BX683" i="4" s="1"/>
  <c r="BX684" i="4" s="1"/>
  <c r="BX685" i="4" s="1"/>
  <c r="BX686" i="4" s="1"/>
  <c r="BX687" i="4" s="1"/>
  <c r="BX688" i="4" s="1"/>
  <c r="BX689" i="4" s="1"/>
  <c r="BX690" i="4" s="1"/>
  <c r="BX691" i="4" s="1"/>
  <c r="BX692" i="4" s="1"/>
  <c r="BX693" i="4" s="1"/>
  <c r="BX694" i="4" s="1"/>
  <c r="BX695" i="4" s="1"/>
  <c r="BX696" i="4" s="1"/>
  <c r="BX697" i="4" s="1"/>
  <c r="BX698" i="4" s="1"/>
  <c r="BX699" i="4" s="1"/>
  <c r="BX700" i="4" s="1"/>
  <c r="BX701" i="4" s="1"/>
  <c r="BX702" i="4" s="1"/>
  <c r="BX703" i="4" s="1"/>
  <c r="BX704" i="4" s="1"/>
  <c r="BX705" i="4" s="1"/>
  <c r="BX706" i="4" s="1"/>
  <c r="BX707" i="4" s="1"/>
  <c r="BX708" i="4" s="1"/>
  <c r="BK15" i="7" s="1"/>
  <c r="BW679" i="4"/>
  <c r="BW680" i="4" s="1"/>
  <c r="BW681" i="4" s="1"/>
  <c r="BW682" i="4" s="1"/>
  <c r="BW683" i="4" s="1"/>
  <c r="BW684" i="4" s="1"/>
  <c r="BW685" i="4" s="1"/>
  <c r="BW686" i="4" s="1"/>
  <c r="BW687" i="4" s="1"/>
  <c r="BW688" i="4" s="1"/>
  <c r="BW689" i="4" s="1"/>
  <c r="BW690" i="4" s="1"/>
  <c r="BW691" i="4" s="1"/>
  <c r="BW692" i="4" s="1"/>
  <c r="BW693" i="4" s="1"/>
  <c r="BW694" i="4" s="1"/>
  <c r="BW695" i="4" s="1"/>
  <c r="BW696" i="4" s="1"/>
  <c r="BW697" i="4" s="1"/>
  <c r="BW698" i="4" s="1"/>
  <c r="BW699" i="4" s="1"/>
  <c r="BW700" i="4" s="1"/>
  <c r="BW701" i="4" s="1"/>
  <c r="BW702" i="4" s="1"/>
  <c r="BW703" i="4" s="1"/>
  <c r="BW704" i="4" s="1"/>
  <c r="BW705" i="4" s="1"/>
  <c r="BW706" i="4" s="1"/>
  <c r="BW707" i="4" s="1"/>
  <c r="BW708" i="4" s="1"/>
  <c r="O36" i="7" s="1"/>
  <c r="CB648" i="4"/>
  <c r="CB649" i="4" s="1"/>
  <c r="CB650" i="4" s="1"/>
  <c r="CB651" i="4" s="1"/>
  <c r="CB652" i="4" s="1"/>
  <c r="CB653" i="4" s="1"/>
  <c r="CB654" i="4" s="1"/>
  <c r="CB655" i="4" s="1"/>
  <c r="CB656" i="4" s="1"/>
  <c r="CB657" i="4" s="1"/>
  <c r="CB658" i="4" s="1"/>
  <c r="CB659" i="4" s="1"/>
  <c r="CB660" i="4" s="1"/>
  <c r="CB661" i="4" s="1"/>
  <c r="CB662" i="4" s="1"/>
  <c r="CB663" i="4" s="1"/>
  <c r="CB664" i="4" s="1"/>
  <c r="CB665" i="4" s="1"/>
  <c r="CB666" i="4" s="1"/>
  <c r="CB667" i="4" s="1"/>
  <c r="CB668" i="4" s="1"/>
  <c r="CB669" i="4" s="1"/>
  <c r="CB670" i="4" s="1"/>
  <c r="CB671" i="4" s="1"/>
  <c r="CB672" i="4" s="1"/>
  <c r="CB673" i="4" s="1"/>
  <c r="CB674" i="4" s="1"/>
  <c r="CB675" i="4" s="1"/>
  <c r="CB676" i="4" s="1"/>
  <c r="CB677" i="4" s="1"/>
  <c r="CB678" i="4" s="1"/>
  <c r="CA648" i="4"/>
  <c r="CA649" i="4" s="1"/>
  <c r="CA650" i="4" s="1"/>
  <c r="CA651" i="4" s="1"/>
  <c r="CA652" i="4" s="1"/>
  <c r="CA653" i="4" s="1"/>
  <c r="CA654" i="4" s="1"/>
  <c r="CA655" i="4" s="1"/>
  <c r="CA656" i="4" s="1"/>
  <c r="CA657" i="4" s="1"/>
  <c r="CA658" i="4" s="1"/>
  <c r="CA659" i="4" s="1"/>
  <c r="CA660" i="4" s="1"/>
  <c r="CA661" i="4" s="1"/>
  <c r="CA662" i="4" s="1"/>
  <c r="CA663" i="4" s="1"/>
  <c r="CA664" i="4" s="1"/>
  <c r="CA665" i="4" s="1"/>
  <c r="CA666" i="4" s="1"/>
  <c r="CA667" i="4" s="1"/>
  <c r="CA668" i="4" s="1"/>
  <c r="CA669" i="4" s="1"/>
  <c r="CA670" i="4" s="1"/>
  <c r="CA671" i="4" s="1"/>
  <c r="CA672" i="4" s="1"/>
  <c r="CA673" i="4" s="1"/>
  <c r="CA674" i="4" s="1"/>
  <c r="CA675" i="4" s="1"/>
  <c r="CA676" i="4" s="1"/>
  <c r="CA677" i="4" s="1"/>
  <c r="CA678" i="4" s="1"/>
  <c r="BH15" i="7" s="1"/>
  <c r="BZ648" i="4"/>
  <c r="BZ649" i="4" s="1"/>
  <c r="BZ650" i="4" s="1"/>
  <c r="BZ651" i="4" s="1"/>
  <c r="BZ652" i="4" s="1"/>
  <c r="BZ653" i="4" s="1"/>
  <c r="BZ654" i="4" s="1"/>
  <c r="BZ655" i="4" s="1"/>
  <c r="BZ656" i="4" s="1"/>
  <c r="BZ657" i="4" s="1"/>
  <c r="BZ658" i="4" s="1"/>
  <c r="BZ659" i="4" s="1"/>
  <c r="BZ660" i="4" s="1"/>
  <c r="BZ661" i="4" s="1"/>
  <c r="BZ662" i="4" s="1"/>
  <c r="BZ663" i="4" s="1"/>
  <c r="BZ664" i="4" s="1"/>
  <c r="BZ665" i="4" s="1"/>
  <c r="BZ666" i="4" s="1"/>
  <c r="BZ667" i="4" s="1"/>
  <c r="BZ668" i="4" s="1"/>
  <c r="BZ669" i="4" s="1"/>
  <c r="BZ670" i="4" s="1"/>
  <c r="BZ671" i="4" s="1"/>
  <c r="BZ672" i="4" s="1"/>
  <c r="BZ673" i="4" s="1"/>
  <c r="BZ674" i="4" s="1"/>
  <c r="BZ675" i="4" s="1"/>
  <c r="BZ676" i="4" s="1"/>
  <c r="BZ677" i="4" s="1"/>
  <c r="BZ678" i="4" s="1"/>
  <c r="BG15" i="7" s="1"/>
  <c r="BY648" i="4"/>
  <c r="BY649" i="4" s="1"/>
  <c r="BY650" i="4" s="1"/>
  <c r="BY651" i="4" s="1"/>
  <c r="BY652" i="4" s="1"/>
  <c r="BY653" i="4" s="1"/>
  <c r="BY654" i="4" s="1"/>
  <c r="BY655" i="4" s="1"/>
  <c r="BY656" i="4" s="1"/>
  <c r="BY657" i="4" s="1"/>
  <c r="BY658" i="4" s="1"/>
  <c r="BY659" i="4" s="1"/>
  <c r="BY660" i="4" s="1"/>
  <c r="BY661" i="4" s="1"/>
  <c r="BY662" i="4" s="1"/>
  <c r="BY663" i="4" s="1"/>
  <c r="BY664" i="4" s="1"/>
  <c r="BY665" i="4" s="1"/>
  <c r="BY666" i="4" s="1"/>
  <c r="BY667" i="4" s="1"/>
  <c r="BY668" i="4" s="1"/>
  <c r="BY669" i="4" s="1"/>
  <c r="BY670" i="4" s="1"/>
  <c r="BY671" i="4" s="1"/>
  <c r="BY672" i="4" s="1"/>
  <c r="BY673" i="4" s="1"/>
  <c r="BY674" i="4" s="1"/>
  <c r="BY675" i="4" s="1"/>
  <c r="BY676" i="4" s="1"/>
  <c r="BY677" i="4" s="1"/>
  <c r="BY678" i="4" s="1"/>
  <c r="BF15" i="7" s="1"/>
  <c r="BX648" i="4"/>
  <c r="BX649" i="4" s="1"/>
  <c r="BX650" i="4" s="1"/>
  <c r="BX651" i="4" s="1"/>
  <c r="BX652" i="4" s="1"/>
  <c r="BX653" i="4" s="1"/>
  <c r="BX654" i="4" s="1"/>
  <c r="BX655" i="4" s="1"/>
  <c r="BX656" i="4" s="1"/>
  <c r="BX657" i="4" s="1"/>
  <c r="BX658" i="4" s="1"/>
  <c r="BX659" i="4" s="1"/>
  <c r="BX660" i="4" s="1"/>
  <c r="BX661" i="4" s="1"/>
  <c r="BX662" i="4" s="1"/>
  <c r="BX663" i="4" s="1"/>
  <c r="BX664" i="4" s="1"/>
  <c r="BX665" i="4" s="1"/>
  <c r="BX666" i="4" s="1"/>
  <c r="BX667" i="4" s="1"/>
  <c r="BX668" i="4" s="1"/>
  <c r="BX669" i="4" s="1"/>
  <c r="BX670" i="4" s="1"/>
  <c r="BX671" i="4" s="1"/>
  <c r="BX672" i="4" s="1"/>
  <c r="BX673" i="4" s="1"/>
  <c r="BX674" i="4" s="1"/>
  <c r="BX675" i="4" s="1"/>
  <c r="BX676" i="4" s="1"/>
  <c r="BX677" i="4" s="1"/>
  <c r="BX678" i="4" s="1"/>
  <c r="BE15" i="7" s="1"/>
  <c r="BW648" i="4"/>
  <c r="BW649" i="4" s="1"/>
  <c r="BW650" i="4" s="1"/>
  <c r="BW651" i="4" s="1"/>
  <c r="BW652" i="4" s="1"/>
  <c r="BW653" i="4" s="1"/>
  <c r="BW654" i="4" s="1"/>
  <c r="BW655" i="4" s="1"/>
  <c r="BW656" i="4" s="1"/>
  <c r="BW657" i="4" s="1"/>
  <c r="BW658" i="4" s="1"/>
  <c r="BW659" i="4" s="1"/>
  <c r="BW660" i="4" s="1"/>
  <c r="BW661" i="4" s="1"/>
  <c r="BW662" i="4" s="1"/>
  <c r="BW663" i="4" s="1"/>
  <c r="BW664" i="4" s="1"/>
  <c r="BW665" i="4" s="1"/>
  <c r="BW666" i="4" s="1"/>
  <c r="BW667" i="4" s="1"/>
  <c r="BW668" i="4" s="1"/>
  <c r="BW669" i="4" s="1"/>
  <c r="BW670" i="4" s="1"/>
  <c r="BW671" i="4" s="1"/>
  <c r="BW672" i="4" s="1"/>
  <c r="BW673" i="4" s="1"/>
  <c r="BW674" i="4" s="1"/>
  <c r="BW675" i="4" s="1"/>
  <c r="BW676" i="4" s="1"/>
  <c r="BW677" i="4" s="1"/>
  <c r="BW678" i="4" s="1"/>
  <c r="M36" i="7" s="1"/>
  <c r="CB618" i="4"/>
  <c r="CB619" i="4" s="1"/>
  <c r="CB620" i="4" s="1"/>
  <c r="CB621" i="4" s="1"/>
  <c r="CB622" i="4" s="1"/>
  <c r="CB623" i="4" s="1"/>
  <c r="CB624" i="4" s="1"/>
  <c r="CB625" i="4" s="1"/>
  <c r="CB626" i="4" s="1"/>
  <c r="CB627" i="4" s="1"/>
  <c r="CB628" i="4" s="1"/>
  <c r="CB629" i="4" s="1"/>
  <c r="CB630" i="4" s="1"/>
  <c r="CB631" i="4" s="1"/>
  <c r="CB632" i="4" s="1"/>
  <c r="CB633" i="4" s="1"/>
  <c r="CB634" i="4" s="1"/>
  <c r="CB635" i="4" s="1"/>
  <c r="CB636" i="4" s="1"/>
  <c r="CB637" i="4" s="1"/>
  <c r="CB638" i="4" s="1"/>
  <c r="CB639" i="4" s="1"/>
  <c r="CB640" i="4" s="1"/>
  <c r="CB641" i="4" s="1"/>
  <c r="CB642" i="4" s="1"/>
  <c r="CB643" i="4" s="1"/>
  <c r="CB644" i="4" s="1"/>
  <c r="CB645" i="4" s="1"/>
  <c r="CB646" i="4" s="1"/>
  <c r="CB647" i="4" s="1"/>
  <c r="CA618" i="4"/>
  <c r="CA619" i="4" s="1"/>
  <c r="CA620" i="4" s="1"/>
  <c r="CA621" i="4" s="1"/>
  <c r="CA622" i="4" s="1"/>
  <c r="CA623" i="4" s="1"/>
  <c r="CA624" i="4" s="1"/>
  <c r="CA625" i="4" s="1"/>
  <c r="CA626" i="4" s="1"/>
  <c r="CA627" i="4" s="1"/>
  <c r="CA628" i="4" s="1"/>
  <c r="CA629" i="4" s="1"/>
  <c r="CA630" i="4" s="1"/>
  <c r="CA631" i="4" s="1"/>
  <c r="CA632" i="4" s="1"/>
  <c r="CA633" i="4" s="1"/>
  <c r="CA634" i="4" s="1"/>
  <c r="CA635" i="4" s="1"/>
  <c r="CA636" i="4" s="1"/>
  <c r="CA637" i="4" s="1"/>
  <c r="CA638" i="4" s="1"/>
  <c r="CA639" i="4" s="1"/>
  <c r="CA640" i="4" s="1"/>
  <c r="CA641" i="4" s="1"/>
  <c r="CA642" i="4" s="1"/>
  <c r="CA643" i="4" s="1"/>
  <c r="CA644" i="4" s="1"/>
  <c r="CA645" i="4" s="1"/>
  <c r="CA646" i="4" s="1"/>
  <c r="CA647" i="4" s="1"/>
  <c r="BB15" i="7" s="1"/>
  <c r="BZ618" i="4"/>
  <c r="BZ619" i="4" s="1"/>
  <c r="BZ620" i="4" s="1"/>
  <c r="BZ621" i="4" s="1"/>
  <c r="BZ622" i="4" s="1"/>
  <c r="BZ623" i="4" s="1"/>
  <c r="BZ624" i="4" s="1"/>
  <c r="BZ625" i="4" s="1"/>
  <c r="BZ626" i="4" s="1"/>
  <c r="BZ627" i="4" s="1"/>
  <c r="BZ628" i="4" s="1"/>
  <c r="BZ629" i="4" s="1"/>
  <c r="BZ630" i="4" s="1"/>
  <c r="BZ631" i="4" s="1"/>
  <c r="BZ632" i="4" s="1"/>
  <c r="BZ633" i="4" s="1"/>
  <c r="BZ634" i="4" s="1"/>
  <c r="BZ635" i="4" s="1"/>
  <c r="BZ636" i="4" s="1"/>
  <c r="BZ637" i="4" s="1"/>
  <c r="BZ638" i="4" s="1"/>
  <c r="BZ639" i="4" s="1"/>
  <c r="BZ640" i="4" s="1"/>
  <c r="BZ641" i="4" s="1"/>
  <c r="BZ642" i="4" s="1"/>
  <c r="BZ643" i="4" s="1"/>
  <c r="BZ644" i="4" s="1"/>
  <c r="BZ645" i="4" s="1"/>
  <c r="BZ646" i="4" s="1"/>
  <c r="BZ647" i="4" s="1"/>
  <c r="BA15" i="7" s="1"/>
  <c r="BY618" i="4"/>
  <c r="BY619" i="4" s="1"/>
  <c r="BY620" i="4" s="1"/>
  <c r="BY621" i="4" s="1"/>
  <c r="BY622" i="4" s="1"/>
  <c r="BY623" i="4" s="1"/>
  <c r="BY624" i="4" s="1"/>
  <c r="BY625" i="4" s="1"/>
  <c r="BY626" i="4" s="1"/>
  <c r="BY627" i="4" s="1"/>
  <c r="BY628" i="4" s="1"/>
  <c r="BY629" i="4" s="1"/>
  <c r="BY630" i="4" s="1"/>
  <c r="BY631" i="4" s="1"/>
  <c r="BY632" i="4" s="1"/>
  <c r="BY633" i="4" s="1"/>
  <c r="BY634" i="4" s="1"/>
  <c r="BY635" i="4" s="1"/>
  <c r="BY636" i="4" s="1"/>
  <c r="BY637" i="4" s="1"/>
  <c r="BY638" i="4" s="1"/>
  <c r="BY639" i="4" s="1"/>
  <c r="BY640" i="4" s="1"/>
  <c r="BY641" i="4" s="1"/>
  <c r="BY642" i="4" s="1"/>
  <c r="BY643" i="4" s="1"/>
  <c r="BY644" i="4" s="1"/>
  <c r="BY645" i="4" s="1"/>
  <c r="BY646" i="4" s="1"/>
  <c r="BY647" i="4" s="1"/>
  <c r="AZ15" i="7" s="1"/>
  <c r="BX618" i="4"/>
  <c r="BX619" i="4" s="1"/>
  <c r="BX620" i="4" s="1"/>
  <c r="BX621" i="4" s="1"/>
  <c r="BX622" i="4" s="1"/>
  <c r="BX623" i="4" s="1"/>
  <c r="BX624" i="4" s="1"/>
  <c r="BX625" i="4" s="1"/>
  <c r="BX626" i="4" s="1"/>
  <c r="BX627" i="4" s="1"/>
  <c r="BX628" i="4" s="1"/>
  <c r="BX629" i="4" s="1"/>
  <c r="BX630" i="4" s="1"/>
  <c r="BX631" i="4" s="1"/>
  <c r="BX632" i="4" s="1"/>
  <c r="BX633" i="4" s="1"/>
  <c r="BX634" i="4" s="1"/>
  <c r="BX635" i="4" s="1"/>
  <c r="BX636" i="4" s="1"/>
  <c r="BX637" i="4" s="1"/>
  <c r="BX638" i="4" s="1"/>
  <c r="BX639" i="4" s="1"/>
  <c r="BX640" i="4" s="1"/>
  <c r="BX641" i="4" s="1"/>
  <c r="BX642" i="4" s="1"/>
  <c r="BX643" i="4" s="1"/>
  <c r="BX644" i="4" s="1"/>
  <c r="BX645" i="4" s="1"/>
  <c r="BX646" i="4" s="1"/>
  <c r="BX647" i="4" s="1"/>
  <c r="AY15" i="7" s="1"/>
  <c r="BW618" i="4"/>
  <c r="BW619" i="4" s="1"/>
  <c r="BW620" i="4" s="1"/>
  <c r="BW621" i="4" s="1"/>
  <c r="BW622" i="4" s="1"/>
  <c r="BW623" i="4" s="1"/>
  <c r="BW624" i="4" s="1"/>
  <c r="BW625" i="4" s="1"/>
  <c r="BW626" i="4" s="1"/>
  <c r="BW627" i="4" s="1"/>
  <c r="BW628" i="4" s="1"/>
  <c r="BW629" i="4" s="1"/>
  <c r="BW630" i="4" s="1"/>
  <c r="BW631" i="4" s="1"/>
  <c r="BW632" i="4" s="1"/>
  <c r="BW633" i="4" s="1"/>
  <c r="BW634" i="4" s="1"/>
  <c r="BW635" i="4" s="1"/>
  <c r="BW636" i="4" s="1"/>
  <c r="BW637" i="4" s="1"/>
  <c r="BW638" i="4" s="1"/>
  <c r="BW639" i="4" s="1"/>
  <c r="BW640" i="4" s="1"/>
  <c r="BW641" i="4" s="1"/>
  <c r="BW642" i="4" s="1"/>
  <c r="BW643" i="4" s="1"/>
  <c r="BW644" i="4" s="1"/>
  <c r="BW645" i="4" s="1"/>
  <c r="BW646" i="4" s="1"/>
  <c r="BW647" i="4" s="1"/>
  <c r="L36" i="7" s="1"/>
  <c r="CB587" i="4"/>
  <c r="CB588" i="4" s="1"/>
  <c r="CB589" i="4" s="1"/>
  <c r="CB590" i="4" s="1"/>
  <c r="CB591" i="4" s="1"/>
  <c r="CB592" i="4" s="1"/>
  <c r="CB593" i="4" s="1"/>
  <c r="CB594" i="4" s="1"/>
  <c r="CB595" i="4" s="1"/>
  <c r="CB596" i="4" s="1"/>
  <c r="CB597" i="4" s="1"/>
  <c r="CB598" i="4" s="1"/>
  <c r="CB599" i="4" s="1"/>
  <c r="CB600" i="4" s="1"/>
  <c r="CB601" i="4" s="1"/>
  <c r="CB602" i="4" s="1"/>
  <c r="CB603" i="4" s="1"/>
  <c r="CB604" i="4" s="1"/>
  <c r="CB605" i="4" s="1"/>
  <c r="CB606" i="4" s="1"/>
  <c r="CB607" i="4" s="1"/>
  <c r="CB608" i="4" s="1"/>
  <c r="CB609" i="4" s="1"/>
  <c r="CB610" i="4" s="1"/>
  <c r="CB611" i="4" s="1"/>
  <c r="CB612" i="4" s="1"/>
  <c r="CB613" i="4" s="1"/>
  <c r="CB614" i="4" s="1"/>
  <c r="CB615" i="4" s="1"/>
  <c r="CB616" i="4" s="1"/>
  <c r="CB617" i="4" s="1"/>
  <c r="CA587" i="4"/>
  <c r="CA588" i="4" s="1"/>
  <c r="CA589" i="4" s="1"/>
  <c r="CA590" i="4" s="1"/>
  <c r="CA591" i="4" s="1"/>
  <c r="CA592" i="4" s="1"/>
  <c r="CA593" i="4" s="1"/>
  <c r="CA594" i="4" s="1"/>
  <c r="CA595" i="4" s="1"/>
  <c r="CA596" i="4" s="1"/>
  <c r="CA597" i="4" s="1"/>
  <c r="CA598" i="4" s="1"/>
  <c r="CA599" i="4" s="1"/>
  <c r="CA600" i="4" s="1"/>
  <c r="CA601" i="4" s="1"/>
  <c r="CA602" i="4" s="1"/>
  <c r="CA603" i="4" s="1"/>
  <c r="CA604" i="4" s="1"/>
  <c r="CA605" i="4" s="1"/>
  <c r="CA606" i="4" s="1"/>
  <c r="CA607" i="4" s="1"/>
  <c r="CA608" i="4" s="1"/>
  <c r="CA609" i="4" s="1"/>
  <c r="CA610" i="4" s="1"/>
  <c r="CA611" i="4" s="1"/>
  <c r="CA612" i="4" s="1"/>
  <c r="CA613" i="4" s="1"/>
  <c r="CA614" i="4" s="1"/>
  <c r="CA615" i="4" s="1"/>
  <c r="CA616" i="4" s="1"/>
  <c r="CA617" i="4" s="1"/>
  <c r="AV15" i="7" s="1"/>
  <c r="BZ587" i="4"/>
  <c r="BZ588" i="4" s="1"/>
  <c r="BZ589" i="4" s="1"/>
  <c r="BZ590" i="4" s="1"/>
  <c r="BZ591" i="4" s="1"/>
  <c r="BZ592" i="4" s="1"/>
  <c r="BZ593" i="4" s="1"/>
  <c r="BZ594" i="4" s="1"/>
  <c r="BZ595" i="4" s="1"/>
  <c r="BZ596" i="4" s="1"/>
  <c r="BZ597" i="4" s="1"/>
  <c r="BZ598" i="4" s="1"/>
  <c r="BZ599" i="4" s="1"/>
  <c r="BZ600" i="4" s="1"/>
  <c r="BZ601" i="4" s="1"/>
  <c r="BZ602" i="4" s="1"/>
  <c r="BZ603" i="4" s="1"/>
  <c r="BZ604" i="4" s="1"/>
  <c r="BZ605" i="4" s="1"/>
  <c r="BZ606" i="4" s="1"/>
  <c r="BZ607" i="4" s="1"/>
  <c r="BZ608" i="4" s="1"/>
  <c r="BZ609" i="4" s="1"/>
  <c r="BZ610" i="4" s="1"/>
  <c r="BZ611" i="4" s="1"/>
  <c r="BZ612" i="4" s="1"/>
  <c r="BZ613" i="4" s="1"/>
  <c r="BZ614" i="4" s="1"/>
  <c r="BZ615" i="4" s="1"/>
  <c r="BZ616" i="4" s="1"/>
  <c r="BZ617" i="4" s="1"/>
  <c r="AU15" i="7" s="1"/>
  <c r="BY587" i="4"/>
  <c r="BY588" i="4" s="1"/>
  <c r="BY589" i="4" s="1"/>
  <c r="BY590" i="4" s="1"/>
  <c r="BY591" i="4" s="1"/>
  <c r="BY592" i="4" s="1"/>
  <c r="BY593" i="4" s="1"/>
  <c r="BY594" i="4" s="1"/>
  <c r="BY595" i="4" s="1"/>
  <c r="BY596" i="4" s="1"/>
  <c r="BY597" i="4" s="1"/>
  <c r="BY598" i="4" s="1"/>
  <c r="BY599" i="4" s="1"/>
  <c r="BY600" i="4" s="1"/>
  <c r="BY601" i="4" s="1"/>
  <c r="BY602" i="4" s="1"/>
  <c r="BY603" i="4" s="1"/>
  <c r="BY604" i="4" s="1"/>
  <c r="BY605" i="4" s="1"/>
  <c r="BY606" i="4" s="1"/>
  <c r="BY607" i="4" s="1"/>
  <c r="BY608" i="4" s="1"/>
  <c r="BY609" i="4" s="1"/>
  <c r="BY610" i="4" s="1"/>
  <c r="BY611" i="4" s="1"/>
  <c r="BY612" i="4" s="1"/>
  <c r="BY613" i="4" s="1"/>
  <c r="BY614" i="4" s="1"/>
  <c r="BY615" i="4" s="1"/>
  <c r="BY616" i="4" s="1"/>
  <c r="BY617" i="4" s="1"/>
  <c r="AT15" i="7" s="1"/>
  <c r="BX587" i="4"/>
  <c r="BX588" i="4" s="1"/>
  <c r="BX589" i="4" s="1"/>
  <c r="BX590" i="4" s="1"/>
  <c r="BX591" i="4" s="1"/>
  <c r="BX592" i="4" s="1"/>
  <c r="BX593" i="4" s="1"/>
  <c r="BX594" i="4" s="1"/>
  <c r="BX595" i="4" s="1"/>
  <c r="BX596" i="4" s="1"/>
  <c r="BX597" i="4" s="1"/>
  <c r="BX598" i="4" s="1"/>
  <c r="BX599" i="4" s="1"/>
  <c r="BX600" i="4" s="1"/>
  <c r="BX601" i="4" s="1"/>
  <c r="BX602" i="4" s="1"/>
  <c r="BX603" i="4" s="1"/>
  <c r="BX604" i="4" s="1"/>
  <c r="BX605" i="4" s="1"/>
  <c r="BX606" i="4" s="1"/>
  <c r="BX607" i="4" s="1"/>
  <c r="BX608" i="4" s="1"/>
  <c r="BX609" i="4" s="1"/>
  <c r="BX610" i="4" s="1"/>
  <c r="BX611" i="4" s="1"/>
  <c r="BX612" i="4" s="1"/>
  <c r="BX613" i="4" s="1"/>
  <c r="BX614" i="4" s="1"/>
  <c r="BX615" i="4" s="1"/>
  <c r="BX616" i="4" s="1"/>
  <c r="BX617" i="4" s="1"/>
  <c r="AS15" i="7" s="1"/>
  <c r="BW587" i="4"/>
  <c r="BW588" i="4" s="1"/>
  <c r="BW589" i="4" s="1"/>
  <c r="BW590" i="4" s="1"/>
  <c r="BW591" i="4" s="1"/>
  <c r="BW592" i="4" s="1"/>
  <c r="BW593" i="4" s="1"/>
  <c r="BW594" i="4" s="1"/>
  <c r="BW595" i="4" s="1"/>
  <c r="BW596" i="4" s="1"/>
  <c r="BW597" i="4" s="1"/>
  <c r="BW598" i="4" s="1"/>
  <c r="BW599" i="4" s="1"/>
  <c r="BW600" i="4" s="1"/>
  <c r="BW601" i="4" s="1"/>
  <c r="BW602" i="4" s="1"/>
  <c r="BW603" i="4" s="1"/>
  <c r="BW604" i="4" s="1"/>
  <c r="BW605" i="4" s="1"/>
  <c r="BW606" i="4" s="1"/>
  <c r="BW607" i="4" s="1"/>
  <c r="BW608" i="4" s="1"/>
  <c r="BW609" i="4" s="1"/>
  <c r="BW610" i="4" s="1"/>
  <c r="BW611" i="4" s="1"/>
  <c r="BW612" i="4" s="1"/>
  <c r="BW613" i="4" s="1"/>
  <c r="BW614" i="4" s="1"/>
  <c r="BW615" i="4" s="1"/>
  <c r="BW616" i="4" s="1"/>
  <c r="BW617" i="4" s="1"/>
  <c r="K36" i="7" s="1"/>
  <c r="CB556" i="4"/>
  <c r="CB557" i="4" s="1"/>
  <c r="CB558" i="4" s="1"/>
  <c r="CB559" i="4" s="1"/>
  <c r="CB560" i="4" s="1"/>
  <c r="CB561" i="4" s="1"/>
  <c r="CB562" i="4" s="1"/>
  <c r="CB563" i="4" s="1"/>
  <c r="CB564" i="4" s="1"/>
  <c r="CB565" i="4" s="1"/>
  <c r="CB566" i="4" s="1"/>
  <c r="CB567" i="4" s="1"/>
  <c r="CB568" i="4" s="1"/>
  <c r="CB569" i="4" s="1"/>
  <c r="CB570" i="4" s="1"/>
  <c r="CB571" i="4" s="1"/>
  <c r="CB572" i="4" s="1"/>
  <c r="CB573" i="4" s="1"/>
  <c r="CB574" i="4" s="1"/>
  <c r="CB575" i="4" s="1"/>
  <c r="CB576" i="4" s="1"/>
  <c r="CB577" i="4" s="1"/>
  <c r="CB578" i="4" s="1"/>
  <c r="CB579" i="4" s="1"/>
  <c r="CB580" i="4" s="1"/>
  <c r="CB581" i="4" s="1"/>
  <c r="CB582" i="4" s="1"/>
  <c r="CB583" i="4" s="1"/>
  <c r="CB584" i="4" s="1"/>
  <c r="CB585" i="4" s="1"/>
  <c r="CB586" i="4" s="1"/>
  <c r="CA556" i="4"/>
  <c r="CA557" i="4" s="1"/>
  <c r="CA558" i="4" s="1"/>
  <c r="CA559" i="4" s="1"/>
  <c r="CA560" i="4" s="1"/>
  <c r="CA561" i="4" s="1"/>
  <c r="CA562" i="4" s="1"/>
  <c r="CA563" i="4" s="1"/>
  <c r="CA564" i="4" s="1"/>
  <c r="CA565" i="4" s="1"/>
  <c r="CA566" i="4" s="1"/>
  <c r="CA567" i="4" s="1"/>
  <c r="CA568" i="4" s="1"/>
  <c r="CA569" i="4" s="1"/>
  <c r="CA570" i="4" s="1"/>
  <c r="CA571" i="4" s="1"/>
  <c r="CA572" i="4" s="1"/>
  <c r="CA573" i="4" s="1"/>
  <c r="CA574" i="4" s="1"/>
  <c r="CA575" i="4" s="1"/>
  <c r="CA576" i="4" s="1"/>
  <c r="CA577" i="4" s="1"/>
  <c r="CA578" i="4" s="1"/>
  <c r="CA579" i="4" s="1"/>
  <c r="CA580" i="4" s="1"/>
  <c r="CA581" i="4" s="1"/>
  <c r="CA582" i="4" s="1"/>
  <c r="CA583" i="4" s="1"/>
  <c r="CA584" i="4" s="1"/>
  <c r="CA585" i="4" s="1"/>
  <c r="CA586" i="4" s="1"/>
  <c r="AP15" i="7" s="1"/>
  <c r="BZ556" i="4"/>
  <c r="BZ557" i="4" s="1"/>
  <c r="BZ558" i="4" s="1"/>
  <c r="BZ559" i="4" s="1"/>
  <c r="BZ560" i="4" s="1"/>
  <c r="BZ561" i="4" s="1"/>
  <c r="BZ562" i="4" s="1"/>
  <c r="BZ563" i="4" s="1"/>
  <c r="BZ564" i="4" s="1"/>
  <c r="BZ565" i="4" s="1"/>
  <c r="BZ566" i="4" s="1"/>
  <c r="BZ567" i="4" s="1"/>
  <c r="BZ568" i="4" s="1"/>
  <c r="BZ569" i="4" s="1"/>
  <c r="BZ570" i="4" s="1"/>
  <c r="BZ571" i="4" s="1"/>
  <c r="BZ572" i="4" s="1"/>
  <c r="BZ573" i="4" s="1"/>
  <c r="BZ574" i="4" s="1"/>
  <c r="BZ575" i="4" s="1"/>
  <c r="BZ576" i="4" s="1"/>
  <c r="BZ577" i="4" s="1"/>
  <c r="BZ578" i="4" s="1"/>
  <c r="BZ579" i="4" s="1"/>
  <c r="BZ580" i="4" s="1"/>
  <c r="BZ581" i="4" s="1"/>
  <c r="BZ582" i="4" s="1"/>
  <c r="BZ583" i="4" s="1"/>
  <c r="BZ584" i="4" s="1"/>
  <c r="BZ585" i="4" s="1"/>
  <c r="BZ586" i="4" s="1"/>
  <c r="AO15" i="7" s="1"/>
  <c r="BY556" i="4"/>
  <c r="BY557" i="4" s="1"/>
  <c r="BY558" i="4" s="1"/>
  <c r="BY559" i="4" s="1"/>
  <c r="BY560" i="4" s="1"/>
  <c r="BY561" i="4" s="1"/>
  <c r="BY562" i="4" s="1"/>
  <c r="BY563" i="4" s="1"/>
  <c r="BY564" i="4" s="1"/>
  <c r="BY565" i="4" s="1"/>
  <c r="BY566" i="4" s="1"/>
  <c r="BY567" i="4" s="1"/>
  <c r="BY568" i="4" s="1"/>
  <c r="BY569" i="4" s="1"/>
  <c r="BY570" i="4" s="1"/>
  <c r="BY571" i="4" s="1"/>
  <c r="BY572" i="4" s="1"/>
  <c r="BY573" i="4" s="1"/>
  <c r="BY574" i="4" s="1"/>
  <c r="BY575" i="4" s="1"/>
  <c r="BY576" i="4" s="1"/>
  <c r="BY577" i="4" s="1"/>
  <c r="BY578" i="4" s="1"/>
  <c r="BY579" i="4" s="1"/>
  <c r="BY580" i="4" s="1"/>
  <c r="BY581" i="4" s="1"/>
  <c r="BY582" i="4" s="1"/>
  <c r="BY583" i="4" s="1"/>
  <c r="BY584" i="4" s="1"/>
  <c r="BY585" i="4" s="1"/>
  <c r="BY586" i="4" s="1"/>
  <c r="AN15" i="7" s="1"/>
  <c r="BX556" i="4"/>
  <c r="BX557" i="4" s="1"/>
  <c r="BX558" i="4" s="1"/>
  <c r="BX559" i="4" s="1"/>
  <c r="BX560" i="4" s="1"/>
  <c r="BX561" i="4" s="1"/>
  <c r="BX562" i="4" s="1"/>
  <c r="BX563" i="4" s="1"/>
  <c r="BX564" i="4" s="1"/>
  <c r="BX565" i="4" s="1"/>
  <c r="BX566" i="4" s="1"/>
  <c r="BX567" i="4" s="1"/>
  <c r="BX568" i="4" s="1"/>
  <c r="BX569" i="4" s="1"/>
  <c r="BX570" i="4" s="1"/>
  <c r="BX571" i="4" s="1"/>
  <c r="BX572" i="4" s="1"/>
  <c r="BX573" i="4" s="1"/>
  <c r="BX574" i="4" s="1"/>
  <c r="BX575" i="4" s="1"/>
  <c r="BX576" i="4" s="1"/>
  <c r="BX577" i="4" s="1"/>
  <c r="BX578" i="4" s="1"/>
  <c r="BX579" i="4" s="1"/>
  <c r="BX580" i="4" s="1"/>
  <c r="BX581" i="4" s="1"/>
  <c r="BX582" i="4" s="1"/>
  <c r="BX583" i="4" s="1"/>
  <c r="BX584" i="4" s="1"/>
  <c r="BX585" i="4" s="1"/>
  <c r="BX586" i="4" s="1"/>
  <c r="AM15" i="7" s="1"/>
  <c r="BW556" i="4"/>
  <c r="BW557" i="4" s="1"/>
  <c r="BW558" i="4" s="1"/>
  <c r="BW559" i="4" s="1"/>
  <c r="BW560" i="4" s="1"/>
  <c r="BW561" i="4" s="1"/>
  <c r="BW562" i="4" s="1"/>
  <c r="BW563" i="4" s="1"/>
  <c r="BW564" i="4" s="1"/>
  <c r="BW565" i="4" s="1"/>
  <c r="BW566" i="4" s="1"/>
  <c r="BW567" i="4" s="1"/>
  <c r="BW568" i="4" s="1"/>
  <c r="BW569" i="4" s="1"/>
  <c r="BW570" i="4" s="1"/>
  <c r="BW571" i="4" s="1"/>
  <c r="BW572" i="4" s="1"/>
  <c r="BW573" i="4" s="1"/>
  <c r="BW574" i="4" s="1"/>
  <c r="BW575" i="4" s="1"/>
  <c r="BW576" i="4" s="1"/>
  <c r="BW577" i="4" s="1"/>
  <c r="BW578" i="4" s="1"/>
  <c r="BW579" i="4" s="1"/>
  <c r="BW580" i="4" s="1"/>
  <c r="BW581" i="4" s="1"/>
  <c r="BW582" i="4" s="1"/>
  <c r="BW583" i="4" s="1"/>
  <c r="BW584" i="4" s="1"/>
  <c r="BW585" i="4" s="1"/>
  <c r="BW586" i="4" s="1"/>
  <c r="J36" i="7" s="1"/>
  <c r="CB526" i="4"/>
  <c r="CB527" i="4" s="1"/>
  <c r="CB528" i="4" s="1"/>
  <c r="CB529" i="4" s="1"/>
  <c r="CB530" i="4" s="1"/>
  <c r="CB531" i="4" s="1"/>
  <c r="CB532" i="4" s="1"/>
  <c r="CB533" i="4" s="1"/>
  <c r="CB534" i="4" s="1"/>
  <c r="CB535" i="4" s="1"/>
  <c r="CB536" i="4" s="1"/>
  <c r="CB537" i="4" s="1"/>
  <c r="CB538" i="4" s="1"/>
  <c r="CB539" i="4" s="1"/>
  <c r="CB540" i="4" s="1"/>
  <c r="CB541" i="4" s="1"/>
  <c r="CB542" i="4" s="1"/>
  <c r="CB543" i="4" s="1"/>
  <c r="CB544" i="4" s="1"/>
  <c r="CB545" i="4" s="1"/>
  <c r="CB546" i="4" s="1"/>
  <c r="CB547" i="4" s="1"/>
  <c r="CB548" i="4" s="1"/>
  <c r="CB549" i="4" s="1"/>
  <c r="CB550" i="4" s="1"/>
  <c r="CB551" i="4" s="1"/>
  <c r="CB552" i="4" s="1"/>
  <c r="CB553" i="4" s="1"/>
  <c r="CB554" i="4" s="1"/>
  <c r="CB555" i="4" s="1"/>
  <c r="CA526" i="4"/>
  <c r="CA527" i="4" s="1"/>
  <c r="CA528" i="4" s="1"/>
  <c r="CA529" i="4" s="1"/>
  <c r="CA530" i="4" s="1"/>
  <c r="CA531" i="4" s="1"/>
  <c r="CA532" i="4" s="1"/>
  <c r="CA533" i="4" s="1"/>
  <c r="CA534" i="4" s="1"/>
  <c r="CA535" i="4" s="1"/>
  <c r="CA536" i="4" s="1"/>
  <c r="CA537" i="4" s="1"/>
  <c r="CA538" i="4" s="1"/>
  <c r="CA539" i="4" s="1"/>
  <c r="CA540" i="4" s="1"/>
  <c r="CA541" i="4" s="1"/>
  <c r="CA542" i="4" s="1"/>
  <c r="CA543" i="4" s="1"/>
  <c r="CA544" i="4" s="1"/>
  <c r="CA545" i="4" s="1"/>
  <c r="CA546" i="4" s="1"/>
  <c r="CA547" i="4" s="1"/>
  <c r="CA548" i="4" s="1"/>
  <c r="CA549" i="4" s="1"/>
  <c r="CA550" i="4" s="1"/>
  <c r="CA551" i="4" s="1"/>
  <c r="CA552" i="4" s="1"/>
  <c r="CA553" i="4" s="1"/>
  <c r="CA554" i="4" s="1"/>
  <c r="CA555" i="4" s="1"/>
  <c r="AJ15" i="7" s="1"/>
  <c r="BZ526" i="4"/>
  <c r="BZ527" i="4" s="1"/>
  <c r="BZ528" i="4" s="1"/>
  <c r="BZ529" i="4" s="1"/>
  <c r="BZ530" i="4" s="1"/>
  <c r="BZ531" i="4" s="1"/>
  <c r="BZ532" i="4" s="1"/>
  <c r="BZ533" i="4" s="1"/>
  <c r="BZ534" i="4" s="1"/>
  <c r="BZ535" i="4" s="1"/>
  <c r="BZ536" i="4" s="1"/>
  <c r="BZ537" i="4" s="1"/>
  <c r="BZ538" i="4" s="1"/>
  <c r="BZ539" i="4" s="1"/>
  <c r="BZ540" i="4" s="1"/>
  <c r="BZ541" i="4" s="1"/>
  <c r="BZ542" i="4" s="1"/>
  <c r="BZ543" i="4" s="1"/>
  <c r="BZ544" i="4" s="1"/>
  <c r="BZ545" i="4" s="1"/>
  <c r="BZ546" i="4" s="1"/>
  <c r="BZ547" i="4" s="1"/>
  <c r="BZ548" i="4" s="1"/>
  <c r="BZ549" i="4" s="1"/>
  <c r="BZ550" i="4" s="1"/>
  <c r="BZ551" i="4" s="1"/>
  <c r="BZ552" i="4" s="1"/>
  <c r="BZ553" i="4" s="1"/>
  <c r="BZ554" i="4" s="1"/>
  <c r="BZ555" i="4" s="1"/>
  <c r="AI15" i="7" s="1"/>
  <c r="BY526" i="4"/>
  <c r="BY527" i="4" s="1"/>
  <c r="BY528" i="4" s="1"/>
  <c r="BY529" i="4" s="1"/>
  <c r="BY530" i="4" s="1"/>
  <c r="BY531" i="4" s="1"/>
  <c r="BY532" i="4" s="1"/>
  <c r="BY533" i="4" s="1"/>
  <c r="BY534" i="4" s="1"/>
  <c r="BY535" i="4" s="1"/>
  <c r="BY536" i="4" s="1"/>
  <c r="BY537" i="4" s="1"/>
  <c r="BY538" i="4" s="1"/>
  <c r="BY539" i="4" s="1"/>
  <c r="BY540" i="4" s="1"/>
  <c r="BY541" i="4" s="1"/>
  <c r="BY542" i="4" s="1"/>
  <c r="BY543" i="4" s="1"/>
  <c r="BY544" i="4" s="1"/>
  <c r="BY545" i="4" s="1"/>
  <c r="BY546" i="4" s="1"/>
  <c r="BY547" i="4" s="1"/>
  <c r="BY548" i="4" s="1"/>
  <c r="BY549" i="4" s="1"/>
  <c r="BY550" i="4" s="1"/>
  <c r="BY551" i="4" s="1"/>
  <c r="BY552" i="4" s="1"/>
  <c r="BY553" i="4" s="1"/>
  <c r="BY554" i="4" s="1"/>
  <c r="BY555" i="4" s="1"/>
  <c r="AH15" i="7" s="1"/>
  <c r="BX526" i="4"/>
  <c r="BX527" i="4" s="1"/>
  <c r="BX528" i="4" s="1"/>
  <c r="BX529" i="4" s="1"/>
  <c r="BX530" i="4" s="1"/>
  <c r="BX531" i="4" s="1"/>
  <c r="BX532" i="4" s="1"/>
  <c r="BX533" i="4" s="1"/>
  <c r="BX534" i="4" s="1"/>
  <c r="BX535" i="4" s="1"/>
  <c r="BX536" i="4" s="1"/>
  <c r="BX537" i="4" s="1"/>
  <c r="BX538" i="4" s="1"/>
  <c r="BX539" i="4" s="1"/>
  <c r="BX540" i="4" s="1"/>
  <c r="BX541" i="4" s="1"/>
  <c r="BX542" i="4" s="1"/>
  <c r="BX543" i="4" s="1"/>
  <c r="BX544" i="4" s="1"/>
  <c r="BX545" i="4" s="1"/>
  <c r="BX546" i="4" s="1"/>
  <c r="BX547" i="4" s="1"/>
  <c r="BX548" i="4" s="1"/>
  <c r="BX549" i="4" s="1"/>
  <c r="BX550" i="4" s="1"/>
  <c r="BX551" i="4" s="1"/>
  <c r="BX552" i="4" s="1"/>
  <c r="BX553" i="4" s="1"/>
  <c r="BX554" i="4" s="1"/>
  <c r="BX555" i="4" s="1"/>
  <c r="AG15" i="7" s="1"/>
  <c r="BW526" i="4"/>
  <c r="BW527" i="4" s="1"/>
  <c r="BW528" i="4" s="1"/>
  <c r="BW529" i="4" s="1"/>
  <c r="BW530" i="4" s="1"/>
  <c r="BW531" i="4" s="1"/>
  <c r="BW532" i="4" s="1"/>
  <c r="BW533" i="4" s="1"/>
  <c r="BW534" i="4" s="1"/>
  <c r="BW535" i="4" s="1"/>
  <c r="BW536" i="4" s="1"/>
  <c r="BW537" i="4" s="1"/>
  <c r="BW538" i="4" s="1"/>
  <c r="BW539" i="4" s="1"/>
  <c r="BW540" i="4" s="1"/>
  <c r="BW541" i="4" s="1"/>
  <c r="BW542" i="4" s="1"/>
  <c r="BW543" i="4" s="1"/>
  <c r="BW544" i="4" s="1"/>
  <c r="BW545" i="4" s="1"/>
  <c r="BW546" i="4" s="1"/>
  <c r="BW547" i="4" s="1"/>
  <c r="BW548" i="4" s="1"/>
  <c r="BW549" i="4" s="1"/>
  <c r="BW550" i="4" s="1"/>
  <c r="BW551" i="4" s="1"/>
  <c r="BW552" i="4" s="1"/>
  <c r="BW553" i="4" s="1"/>
  <c r="BW554" i="4" s="1"/>
  <c r="BW555" i="4" s="1"/>
  <c r="I36" i="7" s="1"/>
  <c r="CB495" i="4"/>
  <c r="CB496" i="4" s="1"/>
  <c r="CB497" i="4" s="1"/>
  <c r="CB498" i="4" s="1"/>
  <c r="CB499" i="4" s="1"/>
  <c r="CB500" i="4" s="1"/>
  <c r="CB501" i="4" s="1"/>
  <c r="CB502" i="4" s="1"/>
  <c r="CB503" i="4" s="1"/>
  <c r="CB504" i="4" s="1"/>
  <c r="CB505" i="4" s="1"/>
  <c r="CB506" i="4" s="1"/>
  <c r="CB507" i="4" s="1"/>
  <c r="CB508" i="4" s="1"/>
  <c r="CB509" i="4" s="1"/>
  <c r="CB510" i="4" s="1"/>
  <c r="CB511" i="4" s="1"/>
  <c r="CB512" i="4" s="1"/>
  <c r="CB513" i="4" s="1"/>
  <c r="CB514" i="4" s="1"/>
  <c r="CB515" i="4" s="1"/>
  <c r="CB516" i="4" s="1"/>
  <c r="CB517" i="4" s="1"/>
  <c r="CB518" i="4" s="1"/>
  <c r="CB519" i="4" s="1"/>
  <c r="CB520" i="4" s="1"/>
  <c r="CB521" i="4" s="1"/>
  <c r="CB522" i="4" s="1"/>
  <c r="CB523" i="4" s="1"/>
  <c r="CB524" i="4" s="1"/>
  <c r="CB525" i="4" s="1"/>
  <c r="CA495" i="4"/>
  <c r="CA496" i="4" s="1"/>
  <c r="CA497" i="4" s="1"/>
  <c r="CA498" i="4" s="1"/>
  <c r="CA499" i="4" s="1"/>
  <c r="CA500" i="4" s="1"/>
  <c r="CA501" i="4" s="1"/>
  <c r="CA502" i="4" s="1"/>
  <c r="CA503" i="4" s="1"/>
  <c r="CA504" i="4" s="1"/>
  <c r="CA505" i="4" s="1"/>
  <c r="CA506" i="4" s="1"/>
  <c r="CA507" i="4" s="1"/>
  <c r="CA508" i="4" s="1"/>
  <c r="CA509" i="4" s="1"/>
  <c r="CA510" i="4" s="1"/>
  <c r="CA511" i="4" s="1"/>
  <c r="CA512" i="4" s="1"/>
  <c r="CA513" i="4" s="1"/>
  <c r="CA514" i="4" s="1"/>
  <c r="CA515" i="4" s="1"/>
  <c r="CA516" i="4" s="1"/>
  <c r="CA517" i="4" s="1"/>
  <c r="CA518" i="4" s="1"/>
  <c r="CA519" i="4" s="1"/>
  <c r="CA520" i="4" s="1"/>
  <c r="CA521" i="4" s="1"/>
  <c r="CA522" i="4" s="1"/>
  <c r="CA523" i="4" s="1"/>
  <c r="CA524" i="4" s="1"/>
  <c r="CA525" i="4" s="1"/>
  <c r="AD15" i="7" s="1"/>
  <c r="BZ495" i="4"/>
  <c r="BZ496" i="4" s="1"/>
  <c r="BZ497" i="4" s="1"/>
  <c r="BZ498" i="4" s="1"/>
  <c r="BZ499" i="4" s="1"/>
  <c r="BZ500" i="4" s="1"/>
  <c r="BZ501" i="4" s="1"/>
  <c r="BZ502" i="4" s="1"/>
  <c r="BZ503" i="4" s="1"/>
  <c r="BZ504" i="4" s="1"/>
  <c r="BZ505" i="4" s="1"/>
  <c r="BZ506" i="4" s="1"/>
  <c r="BZ507" i="4" s="1"/>
  <c r="BZ508" i="4" s="1"/>
  <c r="BZ509" i="4" s="1"/>
  <c r="BZ510" i="4" s="1"/>
  <c r="BZ511" i="4" s="1"/>
  <c r="BZ512" i="4" s="1"/>
  <c r="BZ513" i="4" s="1"/>
  <c r="BZ514" i="4" s="1"/>
  <c r="BZ515" i="4" s="1"/>
  <c r="BZ516" i="4" s="1"/>
  <c r="BZ517" i="4" s="1"/>
  <c r="BZ518" i="4" s="1"/>
  <c r="BZ519" i="4" s="1"/>
  <c r="BZ520" i="4" s="1"/>
  <c r="BZ521" i="4" s="1"/>
  <c r="BZ522" i="4" s="1"/>
  <c r="BZ523" i="4" s="1"/>
  <c r="BZ524" i="4" s="1"/>
  <c r="BZ525" i="4" s="1"/>
  <c r="AC15" i="7" s="1"/>
  <c r="BY495" i="4"/>
  <c r="BY496" i="4" s="1"/>
  <c r="BY497" i="4" s="1"/>
  <c r="BY498" i="4" s="1"/>
  <c r="BY499" i="4" s="1"/>
  <c r="BY500" i="4" s="1"/>
  <c r="BY501" i="4" s="1"/>
  <c r="BY502" i="4" s="1"/>
  <c r="BY503" i="4" s="1"/>
  <c r="BY504" i="4" s="1"/>
  <c r="BY505" i="4" s="1"/>
  <c r="BY506" i="4" s="1"/>
  <c r="BY507" i="4" s="1"/>
  <c r="BY508" i="4" s="1"/>
  <c r="BY509" i="4" s="1"/>
  <c r="BY510" i="4" s="1"/>
  <c r="BY511" i="4" s="1"/>
  <c r="BY512" i="4" s="1"/>
  <c r="BY513" i="4" s="1"/>
  <c r="BY514" i="4" s="1"/>
  <c r="BY515" i="4" s="1"/>
  <c r="BY516" i="4" s="1"/>
  <c r="BY517" i="4" s="1"/>
  <c r="BY518" i="4" s="1"/>
  <c r="BY519" i="4" s="1"/>
  <c r="BY520" i="4" s="1"/>
  <c r="BY521" i="4" s="1"/>
  <c r="BY522" i="4" s="1"/>
  <c r="BY523" i="4" s="1"/>
  <c r="BY524" i="4" s="1"/>
  <c r="BY525" i="4" s="1"/>
  <c r="AB15" i="7" s="1"/>
  <c r="BX495" i="4"/>
  <c r="BX496" i="4" s="1"/>
  <c r="BX497" i="4" s="1"/>
  <c r="BX498" i="4" s="1"/>
  <c r="BX499" i="4" s="1"/>
  <c r="BX500" i="4" s="1"/>
  <c r="BX501" i="4" s="1"/>
  <c r="BX502" i="4" s="1"/>
  <c r="BX503" i="4" s="1"/>
  <c r="BX504" i="4" s="1"/>
  <c r="BX505" i="4" s="1"/>
  <c r="BX506" i="4" s="1"/>
  <c r="BX507" i="4" s="1"/>
  <c r="BX508" i="4" s="1"/>
  <c r="BX509" i="4" s="1"/>
  <c r="BX510" i="4" s="1"/>
  <c r="BX511" i="4" s="1"/>
  <c r="BX512" i="4" s="1"/>
  <c r="BX513" i="4" s="1"/>
  <c r="BX514" i="4" s="1"/>
  <c r="BX515" i="4" s="1"/>
  <c r="BX516" i="4" s="1"/>
  <c r="BX517" i="4" s="1"/>
  <c r="BX518" i="4" s="1"/>
  <c r="BX519" i="4" s="1"/>
  <c r="BX520" i="4" s="1"/>
  <c r="BX521" i="4" s="1"/>
  <c r="BX522" i="4" s="1"/>
  <c r="BX523" i="4" s="1"/>
  <c r="BX524" i="4" s="1"/>
  <c r="BX525" i="4" s="1"/>
  <c r="AA15" i="7" s="1"/>
  <c r="BW495" i="4"/>
  <c r="BW496" i="4" s="1"/>
  <c r="BW497" i="4" s="1"/>
  <c r="BW498" i="4" s="1"/>
  <c r="BW499" i="4" s="1"/>
  <c r="BW500" i="4" s="1"/>
  <c r="BW501" i="4" s="1"/>
  <c r="BW502" i="4" s="1"/>
  <c r="BW503" i="4" s="1"/>
  <c r="BW504" i="4" s="1"/>
  <c r="BW505" i="4" s="1"/>
  <c r="BW506" i="4" s="1"/>
  <c r="BW507" i="4" s="1"/>
  <c r="BW508" i="4" s="1"/>
  <c r="BW509" i="4" s="1"/>
  <c r="BW510" i="4" s="1"/>
  <c r="BW511" i="4" s="1"/>
  <c r="BW512" i="4" s="1"/>
  <c r="BW513" i="4" s="1"/>
  <c r="BW514" i="4" s="1"/>
  <c r="BW515" i="4" s="1"/>
  <c r="BW516" i="4" s="1"/>
  <c r="BW517" i="4" s="1"/>
  <c r="BW518" i="4" s="1"/>
  <c r="BW519" i="4" s="1"/>
  <c r="BW520" i="4" s="1"/>
  <c r="BW521" i="4" s="1"/>
  <c r="BW522" i="4" s="1"/>
  <c r="BW523" i="4" s="1"/>
  <c r="BW524" i="4" s="1"/>
  <c r="BW525" i="4" s="1"/>
  <c r="G36" i="7" s="1"/>
  <c r="CB465" i="4"/>
  <c r="CB466" i="4" s="1"/>
  <c r="CB467" i="4" s="1"/>
  <c r="CB468" i="4" s="1"/>
  <c r="CB469" i="4" s="1"/>
  <c r="CB470" i="4" s="1"/>
  <c r="CB471" i="4" s="1"/>
  <c r="CB472" i="4" s="1"/>
  <c r="CB473" i="4" s="1"/>
  <c r="CB474" i="4" s="1"/>
  <c r="CB475" i="4" s="1"/>
  <c r="CB476" i="4" s="1"/>
  <c r="CB477" i="4" s="1"/>
  <c r="CB478" i="4" s="1"/>
  <c r="CB479" i="4" s="1"/>
  <c r="CB480" i="4" s="1"/>
  <c r="CB481" i="4" s="1"/>
  <c r="CB482" i="4" s="1"/>
  <c r="CB483" i="4" s="1"/>
  <c r="CB484" i="4" s="1"/>
  <c r="CB485" i="4" s="1"/>
  <c r="CB486" i="4" s="1"/>
  <c r="CB487" i="4" s="1"/>
  <c r="CB488" i="4" s="1"/>
  <c r="CB489" i="4" s="1"/>
  <c r="CB490" i="4" s="1"/>
  <c r="CB491" i="4" s="1"/>
  <c r="CB492" i="4" s="1"/>
  <c r="CB493" i="4" s="1"/>
  <c r="CB494" i="4" s="1"/>
  <c r="CA465" i="4"/>
  <c r="CA466" i="4" s="1"/>
  <c r="CA467" i="4" s="1"/>
  <c r="CA468" i="4" s="1"/>
  <c r="CA469" i="4" s="1"/>
  <c r="CA470" i="4" s="1"/>
  <c r="CA471" i="4" s="1"/>
  <c r="CA472" i="4" s="1"/>
  <c r="CA473" i="4" s="1"/>
  <c r="CA474" i="4" s="1"/>
  <c r="CA475" i="4" s="1"/>
  <c r="CA476" i="4" s="1"/>
  <c r="CA477" i="4" s="1"/>
  <c r="CA478" i="4" s="1"/>
  <c r="CA479" i="4" s="1"/>
  <c r="CA480" i="4" s="1"/>
  <c r="CA481" i="4" s="1"/>
  <c r="CA482" i="4" s="1"/>
  <c r="CA483" i="4" s="1"/>
  <c r="CA484" i="4" s="1"/>
  <c r="CA485" i="4" s="1"/>
  <c r="CA486" i="4" s="1"/>
  <c r="CA487" i="4" s="1"/>
  <c r="CA488" i="4" s="1"/>
  <c r="CA489" i="4" s="1"/>
  <c r="CA490" i="4" s="1"/>
  <c r="CA491" i="4" s="1"/>
  <c r="CA492" i="4" s="1"/>
  <c r="CA493" i="4" s="1"/>
  <c r="CA494" i="4" s="1"/>
  <c r="X15" i="7" s="1"/>
  <c r="BZ465" i="4"/>
  <c r="BZ466" i="4" s="1"/>
  <c r="BZ467" i="4" s="1"/>
  <c r="BZ468" i="4" s="1"/>
  <c r="BZ469" i="4" s="1"/>
  <c r="BZ470" i="4" s="1"/>
  <c r="BZ471" i="4" s="1"/>
  <c r="BZ472" i="4" s="1"/>
  <c r="BZ473" i="4" s="1"/>
  <c r="BZ474" i="4" s="1"/>
  <c r="BZ475" i="4" s="1"/>
  <c r="BZ476" i="4" s="1"/>
  <c r="BZ477" i="4" s="1"/>
  <c r="BZ478" i="4" s="1"/>
  <c r="BZ479" i="4" s="1"/>
  <c r="BZ480" i="4" s="1"/>
  <c r="BZ481" i="4" s="1"/>
  <c r="BZ482" i="4" s="1"/>
  <c r="BZ483" i="4" s="1"/>
  <c r="BZ484" i="4" s="1"/>
  <c r="BZ485" i="4" s="1"/>
  <c r="BZ486" i="4" s="1"/>
  <c r="BZ487" i="4" s="1"/>
  <c r="BZ488" i="4" s="1"/>
  <c r="BZ489" i="4" s="1"/>
  <c r="BZ490" i="4" s="1"/>
  <c r="BZ491" i="4" s="1"/>
  <c r="BZ492" i="4" s="1"/>
  <c r="BZ493" i="4" s="1"/>
  <c r="BZ494" i="4" s="1"/>
  <c r="W15" i="7" s="1"/>
  <c r="BY465" i="4"/>
  <c r="BY466" i="4" s="1"/>
  <c r="BY467" i="4" s="1"/>
  <c r="BY468" i="4" s="1"/>
  <c r="BY469" i="4" s="1"/>
  <c r="BY470" i="4" s="1"/>
  <c r="BY471" i="4" s="1"/>
  <c r="BY472" i="4" s="1"/>
  <c r="BY473" i="4" s="1"/>
  <c r="BY474" i="4" s="1"/>
  <c r="BY475" i="4" s="1"/>
  <c r="BY476" i="4" s="1"/>
  <c r="BY477" i="4" s="1"/>
  <c r="BY478" i="4" s="1"/>
  <c r="BY479" i="4" s="1"/>
  <c r="BY480" i="4" s="1"/>
  <c r="BY481" i="4" s="1"/>
  <c r="BY482" i="4" s="1"/>
  <c r="BY483" i="4" s="1"/>
  <c r="BY484" i="4" s="1"/>
  <c r="BY485" i="4" s="1"/>
  <c r="BY486" i="4" s="1"/>
  <c r="BY487" i="4" s="1"/>
  <c r="BY488" i="4" s="1"/>
  <c r="BY489" i="4" s="1"/>
  <c r="BY490" i="4" s="1"/>
  <c r="BY491" i="4" s="1"/>
  <c r="BY492" i="4" s="1"/>
  <c r="BY493" i="4" s="1"/>
  <c r="BY494" i="4" s="1"/>
  <c r="V15" i="7" s="1"/>
  <c r="BX465" i="4"/>
  <c r="BX466" i="4" s="1"/>
  <c r="BX467" i="4" s="1"/>
  <c r="BX468" i="4" s="1"/>
  <c r="BX469" i="4" s="1"/>
  <c r="BX470" i="4" s="1"/>
  <c r="BX471" i="4" s="1"/>
  <c r="BX472" i="4" s="1"/>
  <c r="BX473" i="4" s="1"/>
  <c r="BX474" i="4" s="1"/>
  <c r="BX475" i="4" s="1"/>
  <c r="BX476" i="4" s="1"/>
  <c r="BX477" i="4" s="1"/>
  <c r="BX478" i="4" s="1"/>
  <c r="BX479" i="4" s="1"/>
  <c r="BX480" i="4" s="1"/>
  <c r="BX481" i="4" s="1"/>
  <c r="BX482" i="4" s="1"/>
  <c r="BX483" i="4" s="1"/>
  <c r="BX484" i="4" s="1"/>
  <c r="BX485" i="4" s="1"/>
  <c r="BX486" i="4" s="1"/>
  <c r="BX487" i="4" s="1"/>
  <c r="BX488" i="4" s="1"/>
  <c r="BX489" i="4" s="1"/>
  <c r="BX490" i="4" s="1"/>
  <c r="BX491" i="4" s="1"/>
  <c r="BX492" i="4" s="1"/>
  <c r="BX493" i="4" s="1"/>
  <c r="BX494" i="4" s="1"/>
  <c r="U15" i="7" s="1"/>
  <c r="BW465" i="4"/>
  <c r="BW466" i="4" s="1"/>
  <c r="BW467" i="4" s="1"/>
  <c r="BW468" i="4" s="1"/>
  <c r="BW469" i="4" s="1"/>
  <c r="BW470" i="4" s="1"/>
  <c r="BW471" i="4" s="1"/>
  <c r="BW472" i="4" s="1"/>
  <c r="BW473" i="4" s="1"/>
  <c r="BW474" i="4" s="1"/>
  <c r="BW475" i="4" s="1"/>
  <c r="BW476" i="4" s="1"/>
  <c r="BW477" i="4" s="1"/>
  <c r="BW478" i="4" s="1"/>
  <c r="BW479" i="4" s="1"/>
  <c r="BW480" i="4" s="1"/>
  <c r="BW481" i="4" s="1"/>
  <c r="BW482" i="4" s="1"/>
  <c r="BW483" i="4" s="1"/>
  <c r="BW484" i="4" s="1"/>
  <c r="BW485" i="4" s="1"/>
  <c r="BW486" i="4" s="1"/>
  <c r="BW487" i="4" s="1"/>
  <c r="BW488" i="4" s="1"/>
  <c r="BW489" i="4" s="1"/>
  <c r="BW490" i="4" s="1"/>
  <c r="BW491" i="4" s="1"/>
  <c r="BW492" i="4" s="1"/>
  <c r="BW493" i="4" s="1"/>
  <c r="BW494" i="4" s="1"/>
  <c r="F36" i="7" s="1"/>
  <c r="CB434" i="4"/>
  <c r="CB435" i="4" s="1"/>
  <c r="CB436" i="4" s="1"/>
  <c r="CB437" i="4" s="1"/>
  <c r="CB438" i="4" s="1"/>
  <c r="CB439" i="4" s="1"/>
  <c r="CB440" i="4" s="1"/>
  <c r="CB441" i="4" s="1"/>
  <c r="CB442" i="4" s="1"/>
  <c r="CB443" i="4" s="1"/>
  <c r="CB444" i="4" s="1"/>
  <c r="CB445" i="4" s="1"/>
  <c r="CB446" i="4" s="1"/>
  <c r="CB447" i="4" s="1"/>
  <c r="CB448" i="4" s="1"/>
  <c r="CB449" i="4" s="1"/>
  <c r="CB450" i="4" s="1"/>
  <c r="CB451" i="4" s="1"/>
  <c r="CB452" i="4" s="1"/>
  <c r="CB453" i="4" s="1"/>
  <c r="CB454" i="4" s="1"/>
  <c r="CB455" i="4" s="1"/>
  <c r="CB456" i="4" s="1"/>
  <c r="CB457" i="4" s="1"/>
  <c r="CB458" i="4" s="1"/>
  <c r="CB459" i="4" s="1"/>
  <c r="CB460" i="4" s="1"/>
  <c r="CB461" i="4" s="1"/>
  <c r="CB462" i="4" s="1"/>
  <c r="CB463" i="4" s="1"/>
  <c r="CB464" i="4" s="1"/>
  <c r="CA434" i="4"/>
  <c r="CA435" i="4" s="1"/>
  <c r="CA436" i="4" s="1"/>
  <c r="CA437" i="4" s="1"/>
  <c r="CA438" i="4" s="1"/>
  <c r="CA439" i="4" s="1"/>
  <c r="CA440" i="4" s="1"/>
  <c r="CA441" i="4" s="1"/>
  <c r="CA442" i="4" s="1"/>
  <c r="CA443" i="4" s="1"/>
  <c r="CA444" i="4" s="1"/>
  <c r="CA445" i="4" s="1"/>
  <c r="CA446" i="4" s="1"/>
  <c r="CA447" i="4" s="1"/>
  <c r="CA448" i="4" s="1"/>
  <c r="CA449" i="4" s="1"/>
  <c r="CA450" i="4" s="1"/>
  <c r="CA451" i="4" s="1"/>
  <c r="CA452" i="4" s="1"/>
  <c r="CA453" i="4" s="1"/>
  <c r="CA454" i="4" s="1"/>
  <c r="CA455" i="4" s="1"/>
  <c r="CA456" i="4" s="1"/>
  <c r="CA457" i="4" s="1"/>
  <c r="CA458" i="4" s="1"/>
  <c r="CA459" i="4" s="1"/>
  <c r="CA460" i="4" s="1"/>
  <c r="CA461" i="4" s="1"/>
  <c r="CA462" i="4" s="1"/>
  <c r="CA463" i="4" s="1"/>
  <c r="CA464" i="4" s="1"/>
  <c r="R15" i="7" s="1"/>
  <c r="BZ434" i="4"/>
  <c r="BZ435" i="4" s="1"/>
  <c r="BZ436" i="4" s="1"/>
  <c r="BZ437" i="4" s="1"/>
  <c r="BZ438" i="4" s="1"/>
  <c r="BZ439" i="4" s="1"/>
  <c r="BZ440" i="4" s="1"/>
  <c r="BZ441" i="4" s="1"/>
  <c r="BZ442" i="4" s="1"/>
  <c r="BZ443" i="4" s="1"/>
  <c r="BZ444" i="4" s="1"/>
  <c r="BZ445" i="4" s="1"/>
  <c r="BZ446" i="4" s="1"/>
  <c r="BZ447" i="4" s="1"/>
  <c r="BZ448" i="4" s="1"/>
  <c r="BZ449" i="4" s="1"/>
  <c r="BZ450" i="4" s="1"/>
  <c r="BZ451" i="4" s="1"/>
  <c r="BZ452" i="4" s="1"/>
  <c r="BZ453" i="4" s="1"/>
  <c r="BZ454" i="4" s="1"/>
  <c r="BZ455" i="4" s="1"/>
  <c r="BZ456" i="4" s="1"/>
  <c r="BZ457" i="4" s="1"/>
  <c r="BZ458" i="4" s="1"/>
  <c r="BZ459" i="4" s="1"/>
  <c r="BZ460" i="4" s="1"/>
  <c r="BZ461" i="4" s="1"/>
  <c r="BZ462" i="4" s="1"/>
  <c r="BZ463" i="4" s="1"/>
  <c r="BZ464" i="4" s="1"/>
  <c r="Q15" i="7" s="1"/>
  <c r="BY434" i="4"/>
  <c r="BY435" i="4" s="1"/>
  <c r="BY436" i="4" s="1"/>
  <c r="BY437" i="4" s="1"/>
  <c r="BY438" i="4" s="1"/>
  <c r="BY439" i="4" s="1"/>
  <c r="BY440" i="4" s="1"/>
  <c r="BY441" i="4" s="1"/>
  <c r="BY442" i="4" s="1"/>
  <c r="BY443" i="4" s="1"/>
  <c r="BY444" i="4" s="1"/>
  <c r="BY445" i="4" s="1"/>
  <c r="BY446" i="4" s="1"/>
  <c r="BY447" i="4" s="1"/>
  <c r="BY448" i="4" s="1"/>
  <c r="BY449" i="4" s="1"/>
  <c r="BY450" i="4" s="1"/>
  <c r="BY451" i="4" s="1"/>
  <c r="BY452" i="4" s="1"/>
  <c r="BY453" i="4" s="1"/>
  <c r="BY454" i="4" s="1"/>
  <c r="BY455" i="4" s="1"/>
  <c r="BY456" i="4" s="1"/>
  <c r="BY457" i="4" s="1"/>
  <c r="BY458" i="4" s="1"/>
  <c r="BY459" i="4" s="1"/>
  <c r="BY460" i="4" s="1"/>
  <c r="BY461" i="4" s="1"/>
  <c r="BY462" i="4" s="1"/>
  <c r="BY463" i="4" s="1"/>
  <c r="BY464" i="4" s="1"/>
  <c r="P15" i="7" s="1"/>
  <c r="BX434" i="4"/>
  <c r="BX435" i="4" s="1"/>
  <c r="BX436" i="4" s="1"/>
  <c r="BX437" i="4" s="1"/>
  <c r="BX438" i="4" s="1"/>
  <c r="BX439" i="4" s="1"/>
  <c r="BX440" i="4" s="1"/>
  <c r="BX441" i="4" s="1"/>
  <c r="BX442" i="4" s="1"/>
  <c r="BX443" i="4" s="1"/>
  <c r="BX444" i="4" s="1"/>
  <c r="BX445" i="4" s="1"/>
  <c r="BX446" i="4" s="1"/>
  <c r="BX447" i="4" s="1"/>
  <c r="BX448" i="4" s="1"/>
  <c r="BX449" i="4" s="1"/>
  <c r="BX450" i="4" s="1"/>
  <c r="BX451" i="4" s="1"/>
  <c r="BX452" i="4" s="1"/>
  <c r="BX453" i="4" s="1"/>
  <c r="BX454" i="4" s="1"/>
  <c r="BX455" i="4" s="1"/>
  <c r="BX456" i="4" s="1"/>
  <c r="BX457" i="4" s="1"/>
  <c r="BX458" i="4" s="1"/>
  <c r="BX459" i="4" s="1"/>
  <c r="BX460" i="4" s="1"/>
  <c r="BX461" i="4" s="1"/>
  <c r="BX462" i="4" s="1"/>
  <c r="BX463" i="4" s="1"/>
  <c r="BX464" i="4" s="1"/>
  <c r="O15" i="7" s="1"/>
  <c r="BW434" i="4"/>
  <c r="BW435" i="4" s="1"/>
  <c r="BW436" i="4" s="1"/>
  <c r="BW437" i="4" s="1"/>
  <c r="BW438" i="4" s="1"/>
  <c r="BW439" i="4" s="1"/>
  <c r="BW440" i="4" s="1"/>
  <c r="BW441" i="4" s="1"/>
  <c r="BW442" i="4" s="1"/>
  <c r="BW443" i="4" s="1"/>
  <c r="BW444" i="4" s="1"/>
  <c r="BW445" i="4" s="1"/>
  <c r="BW446" i="4" s="1"/>
  <c r="BW447" i="4" s="1"/>
  <c r="BW448" i="4" s="1"/>
  <c r="BW449" i="4" s="1"/>
  <c r="BW450" i="4" s="1"/>
  <c r="BW451" i="4" s="1"/>
  <c r="BW452" i="4" s="1"/>
  <c r="BW453" i="4" s="1"/>
  <c r="BW454" i="4" s="1"/>
  <c r="BW455" i="4" s="1"/>
  <c r="BW456" i="4" s="1"/>
  <c r="BW457" i="4" s="1"/>
  <c r="BW458" i="4" s="1"/>
  <c r="BW459" i="4" s="1"/>
  <c r="BW460" i="4" s="1"/>
  <c r="BW461" i="4" s="1"/>
  <c r="BW462" i="4" s="1"/>
  <c r="BW463" i="4" s="1"/>
  <c r="BW464" i="4" s="1"/>
  <c r="E36" i="7" s="1"/>
  <c r="CB405" i="4"/>
  <c r="CB406" i="4" s="1"/>
  <c r="CB407" i="4" s="1"/>
  <c r="CB408" i="4" s="1"/>
  <c r="CB409" i="4" s="1"/>
  <c r="CB410" i="4" s="1"/>
  <c r="CB411" i="4" s="1"/>
  <c r="CB412" i="4" s="1"/>
  <c r="CB413" i="4" s="1"/>
  <c r="CB414" i="4" s="1"/>
  <c r="CB415" i="4" s="1"/>
  <c r="CB416" i="4" s="1"/>
  <c r="CB417" i="4" s="1"/>
  <c r="CB418" i="4" s="1"/>
  <c r="CB419" i="4" s="1"/>
  <c r="CB420" i="4" s="1"/>
  <c r="CB421" i="4" s="1"/>
  <c r="CB422" i="4" s="1"/>
  <c r="CB423" i="4" s="1"/>
  <c r="CB424" i="4" s="1"/>
  <c r="CB425" i="4" s="1"/>
  <c r="CB426" i="4" s="1"/>
  <c r="CB427" i="4" s="1"/>
  <c r="CB428" i="4" s="1"/>
  <c r="CB429" i="4" s="1"/>
  <c r="CB430" i="4" s="1"/>
  <c r="CB431" i="4" s="1"/>
  <c r="CB432" i="4" s="1"/>
  <c r="CB433" i="4" s="1"/>
  <c r="CA405" i="4"/>
  <c r="CA406" i="4" s="1"/>
  <c r="CA407" i="4" s="1"/>
  <c r="CA408" i="4" s="1"/>
  <c r="CA409" i="4" s="1"/>
  <c r="CA410" i="4" s="1"/>
  <c r="CA411" i="4" s="1"/>
  <c r="CA412" i="4" s="1"/>
  <c r="CA413" i="4" s="1"/>
  <c r="CA414" i="4" s="1"/>
  <c r="CA415" i="4" s="1"/>
  <c r="CA416" i="4" s="1"/>
  <c r="CA417" i="4" s="1"/>
  <c r="CA418" i="4" s="1"/>
  <c r="CA419" i="4" s="1"/>
  <c r="CA420" i="4" s="1"/>
  <c r="CA421" i="4" s="1"/>
  <c r="CA422" i="4" s="1"/>
  <c r="CA423" i="4" s="1"/>
  <c r="CA424" i="4" s="1"/>
  <c r="CA425" i="4" s="1"/>
  <c r="CA426" i="4" s="1"/>
  <c r="CA427" i="4" s="1"/>
  <c r="CA428" i="4" s="1"/>
  <c r="CA429" i="4" s="1"/>
  <c r="CA430" i="4" s="1"/>
  <c r="CA431" i="4" s="1"/>
  <c r="CA432" i="4" s="1"/>
  <c r="BZ405" i="4"/>
  <c r="BZ406" i="4" s="1"/>
  <c r="BZ407" i="4" s="1"/>
  <c r="BZ408" i="4" s="1"/>
  <c r="BZ409" i="4" s="1"/>
  <c r="BZ410" i="4" s="1"/>
  <c r="BZ411" i="4" s="1"/>
  <c r="BZ412" i="4" s="1"/>
  <c r="BZ413" i="4" s="1"/>
  <c r="BZ414" i="4" s="1"/>
  <c r="BZ415" i="4" s="1"/>
  <c r="BZ416" i="4" s="1"/>
  <c r="BZ417" i="4" s="1"/>
  <c r="BZ418" i="4" s="1"/>
  <c r="BZ419" i="4" s="1"/>
  <c r="BZ420" i="4" s="1"/>
  <c r="BZ421" i="4" s="1"/>
  <c r="BZ422" i="4" s="1"/>
  <c r="BZ423" i="4" s="1"/>
  <c r="BZ424" i="4" s="1"/>
  <c r="BZ425" i="4" s="1"/>
  <c r="BZ426" i="4" s="1"/>
  <c r="BZ427" i="4" s="1"/>
  <c r="BZ428" i="4" s="1"/>
  <c r="BZ429" i="4" s="1"/>
  <c r="BZ430" i="4" s="1"/>
  <c r="BZ431" i="4" s="1"/>
  <c r="BZ432" i="4" s="1"/>
  <c r="BY405" i="4"/>
  <c r="BY406" i="4" s="1"/>
  <c r="BY407" i="4" s="1"/>
  <c r="BY408" i="4" s="1"/>
  <c r="BY409" i="4" s="1"/>
  <c r="BY410" i="4" s="1"/>
  <c r="BY411" i="4" s="1"/>
  <c r="BY412" i="4" s="1"/>
  <c r="BY413" i="4" s="1"/>
  <c r="BY414" i="4" s="1"/>
  <c r="BY415" i="4" s="1"/>
  <c r="BY416" i="4" s="1"/>
  <c r="BY417" i="4" s="1"/>
  <c r="BY418" i="4" s="1"/>
  <c r="BY419" i="4" s="1"/>
  <c r="BY420" i="4" s="1"/>
  <c r="BY421" i="4" s="1"/>
  <c r="BY422" i="4" s="1"/>
  <c r="BY423" i="4" s="1"/>
  <c r="BY424" i="4" s="1"/>
  <c r="BY425" i="4" s="1"/>
  <c r="BY426" i="4" s="1"/>
  <c r="BY427" i="4" s="1"/>
  <c r="BY428" i="4" s="1"/>
  <c r="BY429" i="4" s="1"/>
  <c r="BY430" i="4" s="1"/>
  <c r="BY431" i="4" s="1"/>
  <c r="BY432" i="4" s="1"/>
  <c r="BX405" i="4"/>
  <c r="BX406" i="4" s="1"/>
  <c r="BX407" i="4" s="1"/>
  <c r="BX408" i="4" s="1"/>
  <c r="BX409" i="4" s="1"/>
  <c r="BX410" i="4" s="1"/>
  <c r="BX411" i="4" s="1"/>
  <c r="BX412" i="4" s="1"/>
  <c r="BX413" i="4" s="1"/>
  <c r="BX414" i="4" s="1"/>
  <c r="BX415" i="4" s="1"/>
  <c r="BX416" i="4" s="1"/>
  <c r="BX417" i="4" s="1"/>
  <c r="BX418" i="4" s="1"/>
  <c r="BX419" i="4" s="1"/>
  <c r="BX420" i="4" s="1"/>
  <c r="BX421" i="4" s="1"/>
  <c r="BX422" i="4" s="1"/>
  <c r="BX423" i="4" s="1"/>
  <c r="BX424" i="4" s="1"/>
  <c r="BX425" i="4" s="1"/>
  <c r="BX426" i="4" s="1"/>
  <c r="BX427" i="4" s="1"/>
  <c r="BX428" i="4" s="1"/>
  <c r="BX429" i="4" s="1"/>
  <c r="BX430" i="4" s="1"/>
  <c r="BX431" i="4" s="1"/>
  <c r="BX432" i="4" s="1"/>
  <c r="BW405" i="4"/>
  <c r="BW406" i="4" s="1"/>
  <c r="BW407" i="4" s="1"/>
  <c r="BW408" i="4" s="1"/>
  <c r="BW409" i="4" s="1"/>
  <c r="BW410" i="4" s="1"/>
  <c r="BW411" i="4" s="1"/>
  <c r="BW412" i="4" s="1"/>
  <c r="BW413" i="4" s="1"/>
  <c r="BW414" i="4" s="1"/>
  <c r="BW415" i="4" s="1"/>
  <c r="BW416" i="4" s="1"/>
  <c r="BW417" i="4" s="1"/>
  <c r="BW418" i="4" s="1"/>
  <c r="BW419" i="4" s="1"/>
  <c r="BW420" i="4" s="1"/>
  <c r="BW421" i="4" s="1"/>
  <c r="BW422" i="4" s="1"/>
  <c r="BW423" i="4" s="1"/>
  <c r="BW424" i="4" s="1"/>
  <c r="BW425" i="4" s="1"/>
  <c r="BW426" i="4" s="1"/>
  <c r="BW427" i="4" s="1"/>
  <c r="BW428" i="4" s="1"/>
  <c r="BW429" i="4" s="1"/>
  <c r="BW430" i="4" s="1"/>
  <c r="BW431" i="4" s="1"/>
  <c r="BW432" i="4" s="1"/>
  <c r="CB374" i="4"/>
  <c r="CB375" i="4" s="1"/>
  <c r="CB376" i="4" s="1"/>
  <c r="CB377" i="4" s="1"/>
  <c r="CB378" i="4" s="1"/>
  <c r="CB379" i="4" s="1"/>
  <c r="CB380" i="4" s="1"/>
  <c r="CB381" i="4" s="1"/>
  <c r="CB382" i="4" s="1"/>
  <c r="CB383" i="4" s="1"/>
  <c r="CB384" i="4" s="1"/>
  <c r="CB385" i="4" s="1"/>
  <c r="CB386" i="4" s="1"/>
  <c r="CB387" i="4" s="1"/>
  <c r="CB388" i="4" s="1"/>
  <c r="CB389" i="4" s="1"/>
  <c r="CB390" i="4" s="1"/>
  <c r="CB391" i="4" s="1"/>
  <c r="CB392" i="4" s="1"/>
  <c r="CB393" i="4" s="1"/>
  <c r="CB394" i="4" s="1"/>
  <c r="CB395" i="4" s="1"/>
  <c r="CB396" i="4" s="1"/>
  <c r="CB397" i="4" s="1"/>
  <c r="CB398" i="4" s="1"/>
  <c r="CB399" i="4" s="1"/>
  <c r="CB400" i="4" s="1"/>
  <c r="CB401" i="4" s="1"/>
  <c r="CB402" i="4" s="1"/>
  <c r="CB403" i="4" s="1"/>
  <c r="CB404" i="4" s="1"/>
  <c r="CA374" i="4"/>
  <c r="CA375" i="4" s="1"/>
  <c r="CA376" i="4" s="1"/>
  <c r="CA377" i="4" s="1"/>
  <c r="CA378" i="4" s="1"/>
  <c r="CA379" i="4" s="1"/>
  <c r="CA380" i="4" s="1"/>
  <c r="CA381" i="4" s="1"/>
  <c r="CA382" i="4" s="1"/>
  <c r="CA383" i="4" s="1"/>
  <c r="CA384" i="4" s="1"/>
  <c r="CA385" i="4" s="1"/>
  <c r="CA386" i="4" s="1"/>
  <c r="CA387" i="4" s="1"/>
  <c r="CA388" i="4" s="1"/>
  <c r="CA389" i="4" s="1"/>
  <c r="CA390" i="4" s="1"/>
  <c r="CA391" i="4" s="1"/>
  <c r="CA392" i="4" s="1"/>
  <c r="CA393" i="4" s="1"/>
  <c r="CA394" i="4" s="1"/>
  <c r="CA395" i="4" s="1"/>
  <c r="CA396" i="4" s="1"/>
  <c r="CA397" i="4" s="1"/>
  <c r="CA398" i="4" s="1"/>
  <c r="CA399" i="4" s="1"/>
  <c r="CA400" i="4" s="1"/>
  <c r="CA401" i="4" s="1"/>
  <c r="CA402" i="4" s="1"/>
  <c r="CA403" i="4" s="1"/>
  <c r="CA404" i="4" s="1"/>
  <c r="F15" i="7" s="1"/>
  <c r="BZ374" i="4"/>
  <c r="BZ375" i="4" s="1"/>
  <c r="BZ376" i="4" s="1"/>
  <c r="BZ377" i="4" s="1"/>
  <c r="BZ378" i="4" s="1"/>
  <c r="BZ379" i="4" s="1"/>
  <c r="BZ380" i="4" s="1"/>
  <c r="BZ381" i="4" s="1"/>
  <c r="BZ382" i="4" s="1"/>
  <c r="BZ383" i="4" s="1"/>
  <c r="BZ384" i="4" s="1"/>
  <c r="BZ385" i="4" s="1"/>
  <c r="BZ386" i="4" s="1"/>
  <c r="BZ387" i="4" s="1"/>
  <c r="BZ388" i="4" s="1"/>
  <c r="BZ389" i="4" s="1"/>
  <c r="BZ390" i="4" s="1"/>
  <c r="BZ391" i="4" s="1"/>
  <c r="BZ392" i="4" s="1"/>
  <c r="BZ393" i="4" s="1"/>
  <c r="BZ394" i="4" s="1"/>
  <c r="BZ395" i="4" s="1"/>
  <c r="BZ396" i="4" s="1"/>
  <c r="BZ397" i="4" s="1"/>
  <c r="BZ398" i="4" s="1"/>
  <c r="BZ399" i="4" s="1"/>
  <c r="BZ400" i="4" s="1"/>
  <c r="BZ401" i="4" s="1"/>
  <c r="BZ402" i="4" s="1"/>
  <c r="BZ403" i="4" s="1"/>
  <c r="BZ404" i="4" s="1"/>
  <c r="E15" i="7" s="1"/>
  <c r="BY374" i="4"/>
  <c r="BY375" i="4" s="1"/>
  <c r="BY376" i="4" s="1"/>
  <c r="BY377" i="4" s="1"/>
  <c r="BY378" i="4" s="1"/>
  <c r="BY379" i="4" s="1"/>
  <c r="BY380" i="4" s="1"/>
  <c r="BY381" i="4" s="1"/>
  <c r="BY382" i="4" s="1"/>
  <c r="BY383" i="4" s="1"/>
  <c r="BY384" i="4" s="1"/>
  <c r="BY385" i="4" s="1"/>
  <c r="BY386" i="4" s="1"/>
  <c r="BY387" i="4" s="1"/>
  <c r="BY388" i="4" s="1"/>
  <c r="BY389" i="4" s="1"/>
  <c r="BY390" i="4" s="1"/>
  <c r="BY391" i="4" s="1"/>
  <c r="BY392" i="4" s="1"/>
  <c r="BY393" i="4" s="1"/>
  <c r="BY394" i="4" s="1"/>
  <c r="BY395" i="4" s="1"/>
  <c r="BY396" i="4" s="1"/>
  <c r="BY397" i="4" s="1"/>
  <c r="BY398" i="4" s="1"/>
  <c r="BY399" i="4" s="1"/>
  <c r="BY400" i="4" s="1"/>
  <c r="BY401" i="4" s="1"/>
  <c r="BY402" i="4" s="1"/>
  <c r="BY403" i="4" s="1"/>
  <c r="BY404" i="4" s="1"/>
  <c r="D15" i="7" s="1"/>
  <c r="BX374" i="4"/>
  <c r="BX375" i="4" s="1"/>
  <c r="BX376" i="4" s="1"/>
  <c r="BX377" i="4" s="1"/>
  <c r="BX378" i="4" s="1"/>
  <c r="BX379" i="4" s="1"/>
  <c r="BX380" i="4" s="1"/>
  <c r="BX381" i="4" s="1"/>
  <c r="BX382" i="4" s="1"/>
  <c r="BX383" i="4" s="1"/>
  <c r="BX384" i="4" s="1"/>
  <c r="BX385" i="4" s="1"/>
  <c r="BX386" i="4" s="1"/>
  <c r="BX387" i="4" s="1"/>
  <c r="BX388" i="4" s="1"/>
  <c r="BX389" i="4" s="1"/>
  <c r="BX390" i="4" s="1"/>
  <c r="BX391" i="4" s="1"/>
  <c r="BX392" i="4" s="1"/>
  <c r="BX393" i="4" s="1"/>
  <c r="BX394" i="4" s="1"/>
  <c r="BX395" i="4" s="1"/>
  <c r="BX396" i="4" s="1"/>
  <c r="BX397" i="4" s="1"/>
  <c r="BX398" i="4" s="1"/>
  <c r="BX399" i="4" s="1"/>
  <c r="BX400" i="4" s="1"/>
  <c r="BX401" i="4" s="1"/>
  <c r="BX402" i="4" s="1"/>
  <c r="BX403" i="4" s="1"/>
  <c r="BX404" i="4" s="1"/>
  <c r="C15" i="7" s="1"/>
  <c r="D70" i="7" s="1"/>
  <c r="BW374" i="4"/>
  <c r="BW375" i="4" s="1"/>
  <c r="BW376" i="4" s="1"/>
  <c r="BW377" i="4" s="1"/>
  <c r="BW378" i="4" s="1"/>
  <c r="BW379" i="4" s="1"/>
  <c r="BW380" i="4" s="1"/>
  <c r="BW381" i="4" s="1"/>
  <c r="BW382" i="4" s="1"/>
  <c r="BW383" i="4" s="1"/>
  <c r="BW384" i="4" s="1"/>
  <c r="BW385" i="4" s="1"/>
  <c r="BW386" i="4" s="1"/>
  <c r="BW387" i="4" s="1"/>
  <c r="BW388" i="4" s="1"/>
  <c r="BW389" i="4" s="1"/>
  <c r="BW390" i="4" s="1"/>
  <c r="BW391" i="4" s="1"/>
  <c r="BW392" i="4" s="1"/>
  <c r="BW393" i="4" s="1"/>
  <c r="BW394" i="4" s="1"/>
  <c r="BW395" i="4" s="1"/>
  <c r="BW396" i="4" s="1"/>
  <c r="BW397" i="4" s="1"/>
  <c r="BW398" i="4" s="1"/>
  <c r="BW399" i="4" s="1"/>
  <c r="BW400" i="4" s="1"/>
  <c r="BW401" i="4" s="1"/>
  <c r="BW402" i="4" s="1"/>
  <c r="BW403" i="4" s="1"/>
  <c r="BW404" i="4" s="1"/>
  <c r="C36" i="7" s="1"/>
  <c r="C70" i="7" s="1"/>
  <c r="BS709" i="4"/>
  <c r="BS710" i="4" s="1"/>
  <c r="BS711" i="4" s="1"/>
  <c r="BS712" i="4" s="1"/>
  <c r="BS713" i="4" s="1"/>
  <c r="BS714" i="4" s="1"/>
  <c r="BS715" i="4" s="1"/>
  <c r="BS716" i="4" s="1"/>
  <c r="BS717" i="4" s="1"/>
  <c r="BS718" i="4" s="1"/>
  <c r="BS719" i="4" s="1"/>
  <c r="BS720" i="4" s="1"/>
  <c r="BS721" i="4" s="1"/>
  <c r="BS722" i="4" s="1"/>
  <c r="BS723" i="4" s="1"/>
  <c r="BS724" i="4" s="1"/>
  <c r="BS725" i="4" s="1"/>
  <c r="BS726" i="4" s="1"/>
  <c r="BS727" i="4" s="1"/>
  <c r="BS728" i="4" s="1"/>
  <c r="BS729" i="4" s="1"/>
  <c r="BS730" i="4" s="1"/>
  <c r="BS731" i="4" s="1"/>
  <c r="BS732" i="4" s="1"/>
  <c r="BS733" i="4" s="1"/>
  <c r="BS734" i="4" s="1"/>
  <c r="BS735" i="4" s="1"/>
  <c r="BS736" i="4" s="1"/>
  <c r="BS737" i="4" s="1"/>
  <c r="BS738" i="4" s="1"/>
  <c r="BS739" i="4" s="1"/>
  <c r="BR709" i="4"/>
  <c r="BR710" i="4" s="1"/>
  <c r="BR711" i="4" s="1"/>
  <c r="BR712" i="4" s="1"/>
  <c r="BR713" i="4" s="1"/>
  <c r="BR714" i="4" s="1"/>
  <c r="BR715" i="4" s="1"/>
  <c r="BR716" i="4" s="1"/>
  <c r="BR717" i="4" s="1"/>
  <c r="BR718" i="4" s="1"/>
  <c r="BR719" i="4" s="1"/>
  <c r="BR720" i="4" s="1"/>
  <c r="BR721" i="4" s="1"/>
  <c r="BR722" i="4" s="1"/>
  <c r="BR723" i="4" s="1"/>
  <c r="BR724" i="4" s="1"/>
  <c r="BR725" i="4" s="1"/>
  <c r="BR726" i="4" s="1"/>
  <c r="BR727" i="4" s="1"/>
  <c r="BR728" i="4" s="1"/>
  <c r="BR729" i="4" s="1"/>
  <c r="BR730" i="4" s="1"/>
  <c r="BR731" i="4" s="1"/>
  <c r="BR732" i="4" s="1"/>
  <c r="BR733" i="4" s="1"/>
  <c r="BR734" i="4" s="1"/>
  <c r="BR735" i="4" s="1"/>
  <c r="BR736" i="4" s="1"/>
  <c r="BR737" i="4" s="1"/>
  <c r="BR738" i="4" s="1"/>
  <c r="BR739" i="4" s="1"/>
  <c r="BT14" i="7" s="1"/>
  <c r="BQ709" i="4"/>
  <c r="BQ710" i="4" s="1"/>
  <c r="BQ711" i="4" s="1"/>
  <c r="BQ712" i="4" s="1"/>
  <c r="BQ713" i="4" s="1"/>
  <c r="BQ714" i="4" s="1"/>
  <c r="BQ715" i="4" s="1"/>
  <c r="BQ716" i="4" s="1"/>
  <c r="BQ717" i="4" s="1"/>
  <c r="BQ718" i="4" s="1"/>
  <c r="BQ719" i="4" s="1"/>
  <c r="BQ720" i="4" s="1"/>
  <c r="BQ721" i="4" s="1"/>
  <c r="BQ722" i="4" s="1"/>
  <c r="BQ723" i="4" s="1"/>
  <c r="BQ724" i="4" s="1"/>
  <c r="BQ725" i="4" s="1"/>
  <c r="BQ726" i="4" s="1"/>
  <c r="BQ727" i="4" s="1"/>
  <c r="BQ728" i="4" s="1"/>
  <c r="BQ729" i="4" s="1"/>
  <c r="BQ730" i="4" s="1"/>
  <c r="BQ731" i="4" s="1"/>
  <c r="BQ732" i="4" s="1"/>
  <c r="BQ733" i="4" s="1"/>
  <c r="BQ734" i="4" s="1"/>
  <c r="BQ735" i="4" s="1"/>
  <c r="BQ736" i="4" s="1"/>
  <c r="BQ737" i="4" s="1"/>
  <c r="BQ738" i="4" s="1"/>
  <c r="BQ739" i="4" s="1"/>
  <c r="BS14" i="7" s="1"/>
  <c r="BP709" i="4"/>
  <c r="BP710" i="4" s="1"/>
  <c r="BP711" i="4" s="1"/>
  <c r="BP712" i="4" s="1"/>
  <c r="BP713" i="4" s="1"/>
  <c r="BP714" i="4" s="1"/>
  <c r="BP715" i="4" s="1"/>
  <c r="BP716" i="4" s="1"/>
  <c r="BP717" i="4" s="1"/>
  <c r="BP718" i="4" s="1"/>
  <c r="BP719" i="4" s="1"/>
  <c r="BP720" i="4" s="1"/>
  <c r="BP721" i="4" s="1"/>
  <c r="BP722" i="4" s="1"/>
  <c r="BP723" i="4" s="1"/>
  <c r="BP724" i="4" s="1"/>
  <c r="BP725" i="4" s="1"/>
  <c r="BP726" i="4" s="1"/>
  <c r="BP727" i="4" s="1"/>
  <c r="BP728" i="4" s="1"/>
  <c r="BP729" i="4" s="1"/>
  <c r="BP730" i="4" s="1"/>
  <c r="BP731" i="4" s="1"/>
  <c r="BP732" i="4" s="1"/>
  <c r="BP733" i="4" s="1"/>
  <c r="BP734" i="4" s="1"/>
  <c r="BP735" i="4" s="1"/>
  <c r="BP736" i="4" s="1"/>
  <c r="BP737" i="4" s="1"/>
  <c r="BP738" i="4" s="1"/>
  <c r="BP739" i="4" s="1"/>
  <c r="BR14" i="7" s="1"/>
  <c r="BO709" i="4"/>
  <c r="BO710" i="4" s="1"/>
  <c r="BO711" i="4" s="1"/>
  <c r="BO712" i="4" s="1"/>
  <c r="BO713" i="4" s="1"/>
  <c r="BO714" i="4" s="1"/>
  <c r="BO715" i="4" s="1"/>
  <c r="BO716" i="4" s="1"/>
  <c r="BO717" i="4" s="1"/>
  <c r="BO718" i="4" s="1"/>
  <c r="BO719" i="4" s="1"/>
  <c r="BO720" i="4" s="1"/>
  <c r="BO721" i="4" s="1"/>
  <c r="BO722" i="4" s="1"/>
  <c r="BO723" i="4" s="1"/>
  <c r="BO724" i="4" s="1"/>
  <c r="BO725" i="4" s="1"/>
  <c r="BO726" i="4" s="1"/>
  <c r="BO727" i="4" s="1"/>
  <c r="BO728" i="4" s="1"/>
  <c r="BO729" i="4" s="1"/>
  <c r="BO730" i="4" s="1"/>
  <c r="BO731" i="4" s="1"/>
  <c r="BO732" i="4" s="1"/>
  <c r="BO733" i="4" s="1"/>
  <c r="BO734" i="4" s="1"/>
  <c r="BO735" i="4" s="1"/>
  <c r="BO736" i="4" s="1"/>
  <c r="BO737" i="4" s="1"/>
  <c r="BO738" i="4" s="1"/>
  <c r="BO739" i="4" s="1"/>
  <c r="BQ14" i="7" s="1"/>
  <c r="BN709" i="4"/>
  <c r="BN710" i="4" s="1"/>
  <c r="BN711" i="4" s="1"/>
  <c r="BN712" i="4" s="1"/>
  <c r="BN713" i="4" s="1"/>
  <c r="BN714" i="4" s="1"/>
  <c r="BN715" i="4" s="1"/>
  <c r="BN716" i="4" s="1"/>
  <c r="BN717" i="4" s="1"/>
  <c r="BN718" i="4" s="1"/>
  <c r="BN719" i="4" s="1"/>
  <c r="BN720" i="4" s="1"/>
  <c r="BN721" i="4" s="1"/>
  <c r="BN722" i="4" s="1"/>
  <c r="BN723" i="4" s="1"/>
  <c r="BN724" i="4" s="1"/>
  <c r="BN725" i="4" s="1"/>
  <c r="BN726" i="4" s="1"/>
  <c r="BN727" i="4" s="1"/>
  <c r="BN728" i="4" s="1"/>
  <c r="BN729" i="4" s="1"/>
  <c r="BN730" i="4" s="1"/>
  <c r="BN731" i="4" s="1"/>
  <c r="BN732" i="4" s="1"/>
  <c r="BN733" i="4" s="1"/>
  <c r="BN734" i="4" s="1"/>
  <c r="BN735" i="4" s="1"/>
  <c r="BN736" i="4" s="1"/>
  <c r="BN737" i="4" s="1"/>
  <c r="BN738" i="4" s="1"/>
  <c r="BN739" i="4" s="1"/>
  <c r="P35" i="7" s="1"/>
  <c r="BS679" i="4"/>
  <c r="BS680" i="4" s="1"/>
  <c r="BS681" i="4" s="1"/>
  <c r="BS682" i="4" s="1"/>
  <c r="BS683" i="4" s="1"/>
  <c r="BS684" i="4" s="1"/>
  <c r="BS685" i="4" s="1"/>
  <c r="BS686" i="4" s="1"/>
  <c r="BS687" i="4" s="1"/>
  <c r="BS688" i="4" s="1"/>
  <c r="BS689" i="4" s="1"/>
  <c r="BS690" i="4" s="1"/>
  <c r="BS691" i="4" s="1"/>
  <c r="BS692" i="4" s="1"/>
  <c r="BS693" i="4" s="1"/>
  <c r="BS694" i="4" s="1"/>
  <c r="BS695" i="4" s="1"/>
  <c r="BS696" i="4" s="1"/>
  <c r="BS697" i="4" s="1"/>
  <c r="BS698" i="4" s="1"/>
  <c r="BS699" i="4" s="1"/>
  <c r="BS700" i="4" s="1"/>
  <c r="BS701" i="4" s="1"/>
  <c r="BS702" i="4" s="1"/>
  <c r="BS703" i="4" s="1"/>
  <c r="BS704" i="4" s="1"/>
  <c r="BS705" i="4" s="1"/>
  <c r="BS706" i="4" s="1"/>
  <c r="BS707" i="4" s="1"/>
  <c r="BS708" i="4" s="1"/>
  <c r="BR679" i="4"/>
  <c r="BR680" i="4" s="1"/>
  <c r="BR681" i="4" s="1"/>
  <c r="BR682" i="4" s="1"/>
  <c r="BR683" i="4" s="1"/>
  <c r="BR684" i="4" s="1"/>
  <c r="BR685" i="4" s="1"/>
  <c r="BR686" i="4" s="1"/>
  <c r="BR687" i="4" s="1"/>
  <c r="BR688" i="4" s="1"/>
  <c r="BR689" i="4" s="1"/>
  <c r="BR690" i="4" s="1"/>
  <c r="BR691" i="4" s="1"/>
  <c r="BR692" i="4" s="1"/>
  <c r="BR693" i="4" s="1"/>
  <c r="BR694" i="4" s="1"/>
  <c r="BR695" i="4" s="1"/>
  <c r="BR696" i="4" s="1"/>
  <c r="BR697" i="4" s="1"/>
  <c r="BR698" i="4" s="1"/>
  <c r="BR699" i="4" s="1"/>
  <c r="BR700" i="4" s="1"/>
  <c r="BR701" i="4" s="1"/>
  <c r="BR702" i="4" s="1"/>
  <c r="BR703" i="4" s="1"/>
  <c r="BR704" i="4" s="1"/>
  <c r="BR705" i="4" s="1"/>
  <c r="BR706" i="4" s="1"/>
  <c r="BR707" i="4" s="1"/>
  <c r="BR708" i="4" s="1"/>
  <c r="BN14" i="7" s="1"/>
  <c r="BQ679" i="4"/>
  <c r="BQ680" i="4" s="1"/>
  <c r="BQ681" i="4" s="1"/>
  <c r="BQ682" i="4" s="1"/>
  <c r="BQ683" i="4" s="1"/>
  <c r="BQ684" i="4" s="1"/>
  <c r="BQ685" i="4" s="1"/>
  <c r="BQ686" i="4" s="1"/>
  <c r="BQ687" i="4" s="1"/>
  <c r="BQ688" i="4" s="1"/>
  <c r="BQ689" i="4" s="1"/>
  <c r="BQ690" i="4" s="1"/>
  <c r="BQ691" i="4" s="1"/>
  <c r="BQ692" i="4" s="1"/>
  <c r="BQ693" i="4" s="1"/>
  <c r="BQ694" i="4" s="1"/>
  <c r="BQ695" i="4" s="1"/>
  <c r="BQ696" i="4" s="1"/>
  <c r="BQ697" i="4" s="1"/>
  <c r="BQ698" i="4" s="1"/>
  <c r="BQ699" i="4" s="1"/>
  <c r="BQ700" i="4" s="1"/>
  <c r="BQ701" i="4" s="1"/>
  <c r="BQ702" i="4" s="1"/>
  <c r="BQ703" i="4" s="1"/>
  <c r="BQ704" i="4" s="1"/>
  <c r="BQ705" i="4" s="1"/>
  <c r="BQ706" i="4" s="1"/>
  <c r="BQ707" i="4" s="1"/>
  <c r="BQ708" i="4" s="1"/>
  <c r="BM14" i="7" s="1"/>
  <c r="BP679" i="4"/>
  <c r="BP680" i="4" s="1"/>
  <c r="BP681" i="4" s="1"/>
  <c r="BP682" i="4" s="1"/>
  <c r="BP683" i="4" s="1"/>
  <c r="BP684" i="4" s="1"/>
  <c r="BP685" i="4" s="1"/>
  <c r="BP686" i="4" s="1"/>
  <c r="BP687" i="4" s="1"/>
  <c r="BP688" i="4" s="1"/>
  <c r="BP689" i="4" s="1"/>
  <c r="BP690" i="4" s="1"/>
  <c r="BP691" i="4" s="1"/>
  <c r="BP692" i="4" s="1"/>
  <c r="BP693" i="4" s="1"/>
  <c r="BP694" i="4" s="1"/>
  <c r="BP695" i="4" s="1"/>
  <c r="BP696" i="4" s="1"/>
  <c r="BP697" i="4" s="1"/>
  <c r="BP698" i="4" s="1"/>
  <c r="BP699" i="4" s="1"/>
  <c r="BP700" i="4" s="1"/>
  <c r="BP701" i="4" s="1"/>
  <c r="BP702" i="4" s="1"/>
  <c r="BP703" i="4" s="1"/>
  <c r="BP704" i="4" s="1"/>
  <c r="BP705" i="4" s="1"/>
  <c r="BP706" i="4" s="1"/>
  <c r="BP707" i="4" s="1"/>
  <c r="BP708" i="4" s="1"/>
  <c r="BL14" i="7" s="1"/>
  <c r="BO679" i="4"/>
  <c r="BO680" i="4" s="1"/>
  <c r="BO681" i="4" s="1"/>
  <c r="BO682" i="4" s="1"/>
  <c r="BO683" i="4" s="1"/>
  <c r="BO684" i="4" s="1"/>
  <c r="BO685" i="4" s="1"/>
  <c r="BO686" i="4" s="1"/>
  <c r="BO687" i="4" s="1"/>
  <c r="BO688" i="4" s="1"/>
  <c r="BO689" i="4" s="1"/>
  <c r="BO690" i="4" s="1"/>
  <c r="BO691" i="4" s="1"/>
  <c r="BO692" i="4" s="1"/>
  <c r="BO693" i="4" s="1"/>
  <c r="BO694" i="4" s="1"/>
  <c r="BO695" i="4" s="1"/>
  <c r="BO696" i="4" s="1"/>
  <c r="BO697" i="4" s="1"/>
  <c r="BO698" i="4" s="1"/>
  <c r="BO699" i="4" s="1"/>
  <c r="BO700" i="4" s="1"/>
  <c r="BO701" i="4" s="1"/>
  <c r="BO702" i="4" s="1"/>
  <c r="BO703" i="4" s="1"/>
  <c r="BO704" i="4" s="1"/>
  <c r="BO705" i="4" s="1"/>
  <c r="BO706" i="4" s="1"/>
  <c r="BO707" i="4" s="1"/>
  <c r="BO708" i="4" s="1"/>
  <c r="BK14" i="7" s="1"/>
  <c r="BN679" i="4"/>
  <c r="BN680" i="4" s="1"/>
  <c r="BN681" i="4" s="1"/>
  <c r="BN682" i="4" s="1"/>
  <c r="BN683" i="4" s="1"/>
  <c r="BN684" i="4" s="1"/>
  <c r="BN685" i="4" s="1"/>
  <c r="BN686" i="4" s="1"/>
  <c r="BN687" i="4" s="1"/>
  <c r="BN688" i="4" s="1"/>
  <c r="BN689" i="4" s="1"/>
  <c r="BN690" i="4" s="1"/>
  <c r="BN691" i="4" s="1"/>
  <c r="BN692" i="4" s="1"/>
  <c r="BN693" i="4" s="1"/>
  <c r="BN694" i="4" s="1"/>
  <c r="BN695" i="4" s="1"/>
  <c r="BN696" i="4" s="1"/>
  <c r="BN697" i="4" s="1"/>
  <c r="BN698" i="4" s="1"/>
  <c r="BN699" i="4" s="1"/>
  <c r="BN700" i="4" s="1"/>
  <c r="BN701" i="4" s="1"/>
  <c r="BN702" i="4" s="1"/>
  <c r="BN703" i="4" s="1"/>
  <c r="BN704" i="4" s="1"/>
  <c r="BN705" i="4" s="1"/>
  <c r="BN706" i="4" s="1"/>
  <c r="BN707" i="4" s="1"/>
  <c r="BN708" i="4" s="1"/>
  <c r="O35" i="7" s="1"/>
  <c r="BS648" i="4"/>
  <c r="BS649" i="4" s="1"/>
  <c r="BS650" i="4" s="1"/>
  <c r="BS651" i="4" s="1"/>
  <c r="BS652" i="4" s="1"/>
  <c r="BS653" i="4" s="1"/>
  <c r="BS654" i="4" s="1"/>
  <c r="BS655" i="4" s="1"/>
  <c r="BS656" i="4" s="1"/>
  <c r="BS657" i="4" s="1"/>
  <c r="BS658" i="4" s="1"/>
  <c r="BS659" i="4" s="1"/>
  <c r="BS660" i="4" s="1"/>
  <c r="BS661" i="4" s="1"/>
  <c r="BS662" i="4" s="1"/>
  <c r="BS663" i="4" s="1"/>
  <c r="BS664" i="4" s="1"/>
  <c r="BS665" i="4" s="1"/>
  <c r="BS666" i="4" s="1"/>
  <c r="BS667" i="4" s="1"/>
  <c r="BS668" i="4" s="1"/>
  <c r="BS669" i="4" s="1"/>
  <c r="BS670" i="4" s="1"/>
  <c r="BS671" i="4" s="1"/>
  <c r="BS672" i="4" s="1"/>
  <c r="BS673" i="4" s="1"/>
  <c r="BS674" i="4" s="1"/>
  <c r="BS675" i="4" s="1"/>
  <c r="BS676" i="4" s="1"/>
  <c r="BS677" i="4" s="1"/>
  <c r="BS678" i="4" s="1"/>
  <c r="BR648" i="4"/>
  <c r="BR649" i="4" s="1"/>
  <c r="BR650" i="4" s="1"/>
  <c r="BR651" i="4" s="1"/>
  <c r="BR652" i="4" s="1"/>
  <c r="BR653" i="4" s="1"/>
  <c r="BR654" i="4" s="1"/>
  <c r="BR655" i="4" s="1"/>
  <c r="BR656" i="4" s="1"/>
  <c r="BR657" i="4" s="1"/>
  <c r="BR658" i="4" s="1"/>
  <c r="BR659" i="4" s="1"/>
  <c r="BR660" i="4" s="1"/>
  <c r="BR661" i="4" s="1"/>
  <c r="BR662" i="4" s="1"/>
  <c r="BR663" i="4" s="1"/>
  <c r="BR664" i="4" s="1"/>
  <c r="BR665" i="4" s="1"/>
  <c r="BR666" i="4" s="1"/>
  <c r="BR667" i="4" s="1"/>
  <c r="BR668" i="4" s="1"/>
  <c r="BR669" i="4" s="1"/>
  <c r="BR670" i="4" s="1"/>
  <c r="BR671" i="4" s="1"/>
  <c r="BR672" i="4" s="1"/>
  <c r="BR673" i="4" s="1"/>
  <c r="BR674" i="4" s="1"/>
  <c r="BR675" i="4" s="1"/>
  <c r="BR676" i="4" s="1"/>
  <c r="BR677" i="4" s="1"/>
  <c r="BR678" i="4" s="1"/>
  <c r="BH14" i="7" s="1"/>
  <c r="BQ648" i="4"/>
  <c r="BQ649" i="4" s="1"/>
  <c r="BQ650" i="4" s="1"/>
  <c r="BQ651" i="4" s="1"/>
  <c r="BQ652" i="4" s="1"/>
  <c r="BQ653" i="4" s="1"/>
  <c r="BQ654" i="4" s="1"/>
  <c r="BQ655" i="4" s="1"/>
  <c r="BQ656" i="4" s="1"/>
  <c r="BQ657" i="4" s="1"/>
  <c r="BQ658" i="4" s="1"/>
  <c r="BQ659" i="4" s="1"/>
  <c r="BQ660" i="4" s="1"/>
  <c r="BQ661" i="4" s="1"/>
  <c r="BQ662" i="4" s="1"/>
  <c r="BQ663" i="4" s="1"/>
  <c r="BQ664" i="4" s="1"/>
  <c r="BQ665" i="4" s="1"/>
  <c r="BQ666" i="4" s="1"/>
  <c r="BQ667" i="4" s="1"/>
  <c r="BQ668" i="4" s="1"/>
  <c r="BQ669" i="4" s="1"/>
  <c r="BQ670" i="4" s="1"/>
  <c r="BQ671" i="4" s="1"/>
  <c r="BQ672" i="4" s="1"/>
  <c r="BQ673" i="4" s="1"/>
  <c r="BQ674" i="4" s="1"/>
  <c r="BQ675" i="4" s="1"/>
  <c r="BQ676" i="4" s="1"/>
  <c r="BQ677" i="4" s="1"/>
  <c r="BQ678" i="4" s="1"/>
  <c r="BG14" i="7" s="1"/>
  <c r="BP648" i="4"/>
  <c r="BP649" i="4" s="1"/>
  <c r="BP650" i="4" s="1"/>
  <c r="BP651" i="4" s="1"/>
  <c r="BP652" i="4" s="1"/>
  <c r="BP653" i="4" s="1"/>
  <c r="BP654" i="4" s="1"/>
  <c r="BP655" i="4" s="1"/>
  <c r="BP656" i="4" s="1"/>
  <c r="BP657" i="4" s="1"/>
  <c r="BP658" i="4" s="1"/>
  <c r="BP659" i="4" s="1"/>
  <c r="BP660" i="4" s="1"/>
  <c r="BP661" i="4" s="1"/>
  <c r="BP662" i="4" s="1"/>
  <c r="BP663" i="4" s="1"/>
  <c r="BP664" i="4" s="1"/>
  <c r="BP665" i="4" s="1"/>
  <c r="BP666" i="4" s="1"/>
  <c r="BP667" i="4" s="1"/>
  <c r="BP668" i="4" s="1"/>
  <c r="BP669" i="4" s="1"/>
  <c r="BP670" i="4" s="1"/>
  <c r="BP671" i="4" s="1"/>
  <c r="BP672" i="4" s="1"/>
  <c r="BP673" i="4" s="1"/>
  <c r="BP674" i="4" s="1"/>
  <c r="BP675" i="4" s="1"/>
  <c r="BP676" i="4" s="1"/>
  <c r="BP677" i="4" s="1"/>
  <c r="BP678" i="4" s="1"/>
  <c r="BF14" i="7" s="1"/>
  <c r="BO648" i="4"/>
  <c r="BO649" i="4" s="1"/>
  <c r="BO650" i="4" s="1"/>
  <c r="BO651" i="4" s="1"/>
  <c r="BO652" i="4" s="1"/>
  <c r="BO653" i="4" s="1"/>
  <c r="BO654" i="4" s="1"/>
  <c r="BO655" i="4" s="1"/>
  <c r="BO656" i="4" s="1"/>
  <c r="BO657" i="4" s="1"/>
  <c r="BO658" i="4" s="1"/>
  <c r="BO659" i="4" s="1"/>
  <c r="BO660" i="4" s="1"/>
  <c r="BO661" i="4" s="1"/>
  <c r="BO662" i="4" s="1"/>
  <c r="BO663" i="4" s="1"/>
  <c r="BO664" i="4" s="1"/>
  <c r="BO665" i="4" s="1"/>
  <c r="BO666" i="4" s="1"/>
  <c r="BO667" i="4" s="1"/>
  <c r="BO668" i="4" s="1"/>
  <c r="BO669" i="4" s="1"/>
  <c r="BO670" i="4" s="1"/>
  <c r="BO671" i="4" s="1"/>
  <c r="BO672" i="4" s="1"/>
  <c r="BO673" i="4" s="1"/>
  <c r="BO674" i="4" s="1"/>
  <c r="BO675" i="4" s="1"/>
  <c r="BO676" i="4" s="1"/>
  <c r="BO677" i="4" s="1"/>
  <c r="BO678" i="4" s="1"/>
  <c r="BE14" i="7" s="1"/>
  <c r="BN648" i="4"/>
  <c r="BN649" i="4" s="1"/>
  <c r="BN650" i="4" s="1"/>
  <c r="BN651" i="4" s="1"/>
  <c r="BN652" i="4" s="1"/>
  <c r="BN653" i="4" s="1"/>
  <c r="BN654" i="4" s="1"/>
  <c r="BN655" i="4" s="1"/>
  <c r="BN656" i="4" s="1"/>
  <c r="BN657" i="4" s="1"/>
  <c r="BN658" i="4" s="1"/>
  <c r="BN659" i="4" s="1"/>
  <c r="BN660" i="4" s="1"/>
  <c r="BN661" i="4" s="1"/>
  <c r="BN662" i="4" s="1"/>
  <c r="BN663" i="4" s="1"/>
  <c r="BN664" i="4" s="1"/>
  <c r="BN665" i="4" s="1"/>
  <c r="BN666" i="4" s="1"/>
  <c r="BN667" i="4" s="1"/>
  <c r="BN668" i="4" s="1"/>
  <c r="BN669" i="4" s="1"/>
  <c r="BN670" i="4" s="1"/>
  <c r="BN671" i="4" s="1"/>
  <c r="BN672" i="4" s="1"/>
  <c r="BN673" i="4" s="1"/>
  <c r="BN674" i="4" s="1"/>
  <c r="BN675" i="4" s="1"/>
  <c r="BN676" i="4" s="1"/>
  <c r="BN677" i="4" s="1"/>
  <c r="BN678" i="4" s="1"/>
  <c r="M35" i="7" s="1"/>
  <c r="BS618" i="4"/>
  <c r="BS619" i="4" s="1"/>
  <c r="BS620" i="4" s="1"/>
  <c r="BS621" i="4" s="1"/>
  <c r="BS622" i="4" s="1"/>
  <c r="BS623" i="4" s="1"/>
  <c r="BS624" i="4" s="1"/>
  <c r="BS625" i="4" s="1"/>
  <c r="BS626" i="4" s="1"/>
  <c r="BS627" i="4" s="1"/>
  <c r="BS628" i="4" s="1"/>
  <c r="BS629" i="4" s="1"/>
  <c r="BS630" i="4" s="1"/>
  <c r="BS631" i="4" s="1"/>
  <c r="BS632" i="4" s="1"/>
  <c r="BS633" i="4" s="1"/>
  <c r="BS634" i="4" s="1"/>
  <c r="BS635" i="4" s="1"/>
  <c r="BS636" i="4" s="1"/>
  <c r="BS637" i="4" s="1"/>
  <c r="BS638" i="4" s="1"/>
  <c r="BS639" i="4" s="1"/>
  <c r="BS640" i="4" s="1"/>
  <c r="BS641" i="4" s="1"/>
  <c r="BS642" i="4" s="1"/>
  <c r="BS643" i="4" s="1"/>
  <c r="BS644" i="4" s="1"/>
  <c r="BS645" i="4" s="1"/>
  <c r="BS646" i="4" s="1"/>
  <c r="BS647" i="4" s="1"/>
  <c r="BR618" i="4"/>
  <c r="BR619" i="4" s="1"/>
  <c r="BR620" i="4" s="1"/>
  <c r="BR621" i="4" s="1"/>
  <c r="BR622" i="4" s="1"/>
  <c r="BR623" i="4" s="1"/>
  <c r="BR624" i="4" s="1"/>
  <c r="BR625" i="4" s="1"/>
  <c r="BR626" i="4" s="1"/>
  <c r="BR627" i="4" s="1"/>
  <c r="BR628" i="4" s="1"/>
  <c r="BR629" i="4" s="1"/>
  <c r="BR630" i="4" s="1"/>
  <c r="BR631" i="4" s="1"/>
  <c r="BR632" i="4" s="1"/>
  <c r="BR633" i="4" s="1"/>
  <c r="BR634" i="4" s="1"/>
  <c r="BR635" i="4" s="1"/>
  <c r="BR636" i="4" s="1"/>
  <c r="BR637" i="4" s="1"/>
  <c r="BR638" i="4" s="1"/>
  <c r="BR639" i="4" s="1"/>
  <c r="BR640" i="4" s="1"/>
  <c r="BR641" i="4" s="1"/>
  <c r="BR642" i="4" s="1"/>
  <c r="BR643" i="4" s="1"/>
  <c r="BR644" i="4" s="1"/>
  <c r="BR645" i="4" s="1"/>
  <c r="BR646" i="4" s="1"/>
  <c r="BR647" i="4" s="1"/>
  <c r="BB14" i="7" s="1"/>
  <c r="BQ618" i="4"/>
  <c r="BQ619" i="4" s="1"/>
  <c r="BQ620" i="4" s="1"/>
  <c r="BQ621" i="4" s="1"/>
  <c r="BQ622" i="4" s="1"/>
  <c r="BQ623" i="4" s="1"/>
  <c r="BQ624" i="4" s="1"/>
  <c r="BQ625" i="4" s="1"/>
  <c r="BQ626" i="4" s="1"/>
  <c r="BQ627" i="4" s="1"/>
  <c r="BQ628" i="4" s="1"/>
  <c r="BQ629" i="4" s="1"/>
  <c r="BQ630" i="4" s="1"/>
  <c r="BQ631" i="4" s="1"/>
  <c r="BQ632" i="4" s="1"/>
  <c r="BQ633" i="4" s="1"/>
  <c r="BQ634" i="4" s="1"/>
  <c r="BQ635" i="4" s="1"/>
  <c r="BQ636" i="4" s="1"/>
  <c r="BQ637" i="4" s="1"/>
  <c r="BQ638" i="4" s="1"/>
  <c r="BQ639" i="4" s="1"/>
  <c r="BQ640" i="4" s="1"/>
  <c r="BQ641" i="4" s="1"/>
  <c r="BQ642" i="4" s="1"/>
  <c r="BQ643" i="4" s="1"/>
  <c r="BQ644" i="4" s="1"/>
  <c r="BQ645" i="4" s="1"/>
  <c r="BQ646" i="4" s="1"/>
  <c r="BQ647" i="4" s="1"/>
  <c r="BA14" i="7" s="1"/>
  <c r="BP618" i="4"/>
  <c r="BP619" i="4" s="1"/>
  <c r="BP620" i="4" s="1"/>
  <c r="BP621" i="4" s="1"/>
  <c r="BP622" i="4" s="1"/>
  <c r="BP623" i="4" s="1"/>
  <c r="BP624" i="4" s="1"/>
  <c r="BP625" i="4" s="1"/>
  <c r="BP626" i="4" s="1"/>
  <c r="BP627" i="4" s="1"/>
  <c r="BP628" i="4" s="1"/>
  <c r="BP629" i="4" s="1"/>
  <c r="BP630" i="4" s="1"/>
  <c r="BP631" i="4" s="1"/>
  <c r="BP632" i="4" s="1"/>
  <c r="BP633" i="4" s="1"/>
  <c r="BP634" i="4" s="1"/>
  <c r="BP635" i="4" s="1"/>
  <c r="BP636" i="4" s="1"/>
  <c r="BP637" i="4" s="1"/>
  <c r="BP638" i="4" s="1"/>
  <c r="BP639" i="4" s="1"/>
  <c r="BP640" i="4" s="1"/>
  <c r="BP641" i="4" s="1"/>
  <c r="BP642" i="4" s="1"/>
  <c r="BP643" i="4" s="1"/>
  <c r="BP644" i="4" s="1"/>
  <c r="BP645" i="4" s="1"/>
  <c r="BP646" i="4" s="1"/>
  <c r="BP647" i="4" s="1"/>
  <c r="AZ14" i="7" s="1"/>
  <c r="BO618" i="4"/>
  <c r="BO619" i="4" s="1"/>
  <c r="BO620" i="4" s="1"/>
  <c r="BO621" i="4" s="1"/>
  <c r="BO622" i="4" s="1"/>
  <c r="BO623" i="4" s="1"/>
  <c r="BO624" i="4" s="1"/>
  <c r="BO625" i="4" s="1"/>
  <c r="BO626" i="4" s="1"/>
  <c r="BO627" i="4" s="1"/>
  <c r="BO628" i="4" s="1"/>
  <c r="BO629" i="4" s="1"/>
  <c r="BO630" i="4" s="1"/>
  <c r="BO631" i="4" s="1"/>
  <c r="BO632" i="4" s="1"/>
  <c r="BO633" i="4" s="1"/>
  <c r="BO634" i="4" s="1"/>
  <c r="BO635" i="4" s="1"/>
  <c r="BO636" i="4" s="1"/>
  <c r="BO637" i="4" s="1"/>
  <c r="BO638" i="4" s="1"/>
  <c r="BO639" i="4" s="1"/>
  <c r="BO640" i="4" s="1"/>
  <c r="BO641" i="4" s="1"/>
  <c r="BO642" i="4" s="1"/>
  <c r="BO643" i="4" s="1"/>
  <c r="BO644" i="4" s="1"/>
  <c r="BO645" i="4" s="1"/>
  <c r="BO646" i="4" s="1"/>
  <c r="BO647" i="4" s="1"/>
  <c r="AY14" i="7" s="1"/>
  <c r="BN618" i="4"/>
  <c r="BN619" i="4" s="1"/>
  <c r="BN620" i="4" s="1"/>
  <c r="BN621" i="4" s="1"/>
  <c r="BN622" i="4" s="1"/>
  <c r="BN623" i="4" s="1"/>
  <c r="BN624" i="4" s="1"/>
  <c r="BN625" i="4" s="1"/>
  <c r="BN626" i="4" s="1"/>
  <c r="BN627" i="4" s="1"/>
  <c r="BN628" i="4" s="1"/>
  <c r="BN629" i="4" s="1"/>
  <c r="BN630" i="4" s="1"/>
  <c r="BN631" i="4" s="1"/>
  <c r="BN632" i="4" s="1"/>
  <c r="BN633" i="4" s="1"/>
  <c r="BN634" i="4" s="1"/>
  <c r="BN635" i="4" s="1"/>
  <c r="BN636" i="4" s="1"/>
  <c r="BN637" i="4" s="1"/>
  <c r="BN638" i="4" s="1"/>
  <c r="BN639" i="4" s="1"/>
  <c r="BN640" i="4" s="1"/>
  <c r="BN641" i="4" s="1"/>
  <c r="BN642" i="4" s="1"/>
  <c r="BN643" i="4" s="1"/>
  <c r="BN644" i="4" s="1"/>
  <c r="BN645" i="4" s="1"/>
  <c r="BN646" i="4" s="1"/>
  <c r="BN647" i="4" s="1"/>
  <c r="L35" i="7" s="1"/>
  <c r="BS587" i="4"/>
  <c r="BS588" i="4" s="1"/>
  <c r="BS589" i="4" s="1"/>
  <c r="BS590" i="4" s="1"/>
  <c r="BS591" i="4" s="1"/>
  <c r="BS592" i="4" s="1"/>
  <c r="BS593" i="4" s="1"/>
  <c r="BS594" i="4" s="1"/>
  <c r="BS595" i="4" s="1"/>
  <c r="BS596" i="4" s="1"/>
  <c r="BS597" i="4" s="1"/>
  <c r="BS598" i="4" s="1"/>
  <c r="BS599" i="4" s="1"/>
  <c r="BS600" i="4" s="1"/>
  <c r="BS601" i="4" s="1"/>
  <c r="BS602" i="4" s="1"/>
  <c r="BS603" i="4" s="1"/>
  <c r="BS604" i="4" s="1"/>
  <c r="BS605" i="4" s="1"/>
  <c r="BS606" i="4" s="1"/>
  <c r="BS607" i="4" s="1"/>
  <c r="BS608" i="4" s="1"/>
  <c r="BS609" i="4" s="1"/>
  <c r="BS610" i="4" s="1"/>
  <c r="BS611" i="4" s="1"/>
  <c r="BS612" i="4" s="1"/>
  <c r="BS613" i="4" s="1"/>
  <c r="BS614" i="4" s="1"/>
  <c r="BS615" i="4" s="1"/>
  <c r="BS616" i="4" s="1"/>
  <c r="BS617" i="4" s="1"/>
  <c r="BR587" i="4"/>
  <c r="BR588" i="4" s="1"/>
  <c r="BR589" i="4" s="1"/>
  <c r="BR590" i="4" s="1"/>
  <c r="BR591" i="4" s="1"/>
  <c r="BR592" i="4" s="1"/>
  <c r="BR593" i="4" s="1"/>
  <c r="BR594" i="4" s="1"/>
  <c r="BR595" i="4" s="1"/>
  <c r="BR596" i="4" s="1"/>
  <c r="BR597" i="4" s="1"/>
  <c r="BR598" i="4" s="1"/>
  <c r="BR599" i="4" s="1"/>
  <c r="BR600" i="4" s="1"/>
  <c r="BR601" i="4" s="1"/>
  <c r="BR602" i="4" s="1"/>
  <c r="BR603" i="4" s="1"/>
  <c r="BR604" i="4" s="1"/>
  <c r="BR605" i="4" s="1"/>
  <c r="BR606" i="4" s="1"/>
  <c r="BR607" i="4" s="1"/>
  <c r="BR608" i="4" s="1"/>
  <c r="BR609" i="4" s="1"/>
  <c r="BR610" i="4" s="1"/>
  <c r="BR611" i="4" s="1"/>
  <c r="BR612" i="4" s="1"/>
  <c r="BR613" i="4" s="1"/>
  <c r="BR614" i="4" s="1"/>
  <c r="BR615" i="4" s="1"/>
  <c r="BR616" i="4" s="1"/>
  <c r="BR617" i="4" s="1"/>
  <c r="AV14" i="7" s="1"/>
  <c r="BQ587" i="4"/>
  <c r="BQ588" i="4" s="1"/>
  <c r="BQ589" i="4" s="1"/>
  <c r="BQ590" i="4" s="1"/>
  <c r="BQ591" i="4" s="1"/>
  <c r="BQ592" i="4" s="1"/>
  <c r="BQ593" i="4" s="1"/>
  <c r="BQ594" i="4" s="1"/>
  <c r="BQ595" i="4" s="1"/>
  <c r="BQ596" i="4" s="1"/>
  <c r="BQ597" i="4" s="1"/>
  <c r="BQ598" i="4" s="1"/>
  <c r="BQ599" i="4" s="1"/>
  <c r="BQ600" i="4" s="1"/>
  <c r="BQ601" i="4" s="1"/>
  <c r="BQ602" i="4" s="1"/>
  <c r="BQ603" i="4" s="1"/>
  <c r="BQ604" i="4" s="1"/>
  <c r="BQ605" i="4" s="1"/>
  <c r="BQ606" i="4" s="1"/>
  <c r="BQ607" i="4" s="1"/>
  <c r="BQ608" i="4" s="1"/>
  <c r="BQ609" i="4" s="1"/>
  <c r="BQ610" i="4" s="1"/>
  <c r="BQ611" i="4" s="1"/>
  <c r="BQ612" i="4" s="1"/>
  <c r="BQ613" i="4" s="1"/>
  <c r="BQ614" i="4" s="1"/>
  <c r="BQ615" i="4" s="1"/>
  <c r="BQ616" i="4" s="1"/>
  <c r="BQ617" i="4" s="1"/>
  <c r="AU14" i="7" s="1"/>
  <c r="BP587" i="4"/>
  <c r="BP588" i="4" s="1"/>
  <c r="BP589" i="4" s="1"/>
  <c r="BP590" i="4" s="1"/>
  <c r="BP591" i="4" s="1"/>
  <c r="BP592" i="4" s="1"/>
  <c r="BP593" i="4" s="1"/>
  <c r="BP594" i="4" s="1"/>
  <c r="BP595" i="4" s="1"/>
  <c r="BP596" i="4" s="1"/>
  <c r="BP597" i="4" s="1"/>
  <c r="BP598" i="4" s="1"/>
  <c r="BP599" i="4" s="1"/>
  <c r="BP600" i="4" s="1"/>
  <c r="BP601" i="4" s="1"/>
  <c r="BP602" i="4" s="1"/>
  <c r="BP603" i="4" s="1"/>
  <c r="BP604" i="4" s="1"/>
  <c r="BP605" i="4" s="1"/>
  <c r="BP606" i="4" s="1"/>
  <c r="BP607" i="4" s="1"/>
  <c r="BP608" i="4" s="1"/>
  <c r="BP609" i="4" s="1"/>
  <c r="BP610" i="4" s="1"/>
  <c r="BP611" i="4" s="1"/>
  <c r="BP612" i="4" s="1"/>
  <c r="BP613" i="4" s="1"/>
  <c r="BP614" i="4" s="1"/>
  <c r="BP615" i="4" s="1"/>
  <c r="BP616" i="4" s="1"/>
  <c r="BP617" i="4" s="1"/>
  <c r="AT14" i="7" s="1"/>
  <c r="BO587" i="4"/>
  <c r="BO588" i="4" s="1"/>
  <c r="BO589" i="4" s="1"/>
  <c r="BO590" i="4" s="1"/>
  <c r="BO591" i="4" s="1"/>
  <c r="BO592" i="4" s="1"/>
  <c r="BO593" i="4" s="1"/>
  <c r="BO594" i="4" s="1"/>
  <c r="BO595" i="4" s="1"/>
  <c r="BO596" i="4" s="1"/>
  <c r="BO597" i="4" s="1"/>
  <c r="BO598" i="4" s="1"/>
  <c r="BO599" i="4" s="1"/>
  <c r="BO600" i="4" s="1"/>
  <c r="BO601" i="4" s="1"/>
  <c r="BO602" i="4" s="1"/>
  <c r="BO603" i="4" s="1"/>
  <c r="BO604" i="4" s="1"/>
  <c r="BO605" i="4" s="1"/>
  <c r="BO606" i="4" s="1"/>
  <c r="BO607" i="4" s="1"/>
  <c r="BO608" i="4" s="1"/>
  <c r="BO609" i="4" s="1"/>
  <c r="BO610" i="4" s="1"/>
  <c r="BO611" i="4" s="1"/>
  <c r="BO612" i="4" s="1"/>
  <c r="BO613" i="4" s="1"/>
  <c r="BO614" i="4" s="1"/>
  <c r="BO615" i="4" s="1"/>
  <c r="BO616" i="4" s="1"/>
  <c r="BO617" i="4" s="1"/>
  <c r="AS14" i="7" s="1"/>
  <c r="BN587" i="4"/>
  <c r="BN588" i="4" s="1"/>
  <c r="BN589" i="4" s="1"/>
  <c r="BN590" i="4" s="1"/>
  <c r="BN591" i="4" s="1"/>
  <c r="BN592" i="4" s="1"/>
  <c r="BN593" i="4" s="1"/>
  <c r="BN594" i="4" s="1"/>
  <c r="BN595" i="4" s="1"/>
  <c r="BN596" i="4" s="1"/>
  <c r="BN597" i="4" s="1"/>
  <c r="BN598" i="4" s="1"/>
  <c r="BN599" i="4" s="1"/>
  <c r="BN600" i="4" s="1"/>
  <c r="BN601" i="4" s="1"/>
  <c r="BN602" i="4" s="1"/>
  <c r="BN603" i="4" s="1"/>
  <c r="BN604" i="4" s="1"/>
  <c r="BN605" i="4" s="1"/>
  <c r="BN606" i="4" s="1"/>
  <c r="BN607" i="4" s="1"/>
  <c r="BN608" i="4" s="1"/>
  <c r="BN609" i="4" s="1"/>
  <c r="BN610" i="4" s="1"/>
  <c r="BN611" i="4" s="1"/>
  <c r="BN612" i="4" s="1"/>
  <c r="BN613" i="4" s="1"/>
  <c r="BN614" i="4" s="1"/>
  <c r="BN615" i="4" s="1"/>
  <c r="BN616" i="4" s="1"/>
  <c r="BN617" i="4" s="1"/>
  <c r="K35" i="7" s="1"/>
  <c r="BS556" i="4"/>
  <c r="BS557" i="4" s="1"/>
  <c r="BS558" i="4" s="1"/>
  <c r="BS559" i="4" s="1"/>
  <c r="BS560" i="4" s="1"/>
  <c r="BS561" i="4" s="1"/>
  <c r="BS562" i="4" s="1"/>
  <c r="BS563" i="4" s="1"/>
  <c r="BS564" i="4" s="1"/>
  <c r="BS565" i="4" s="1"/>
  <c r="BS566" i="4" s="1"/>
  <c r="BS567" i="4" s="1"/>
  <c r="BS568" i="4" s="1"/>
  <c r="BS569" i="4" s="1"/>
  <c r="BS570" i="4" s="1"/>
  <c r="BS571" i="4" s="1"/>
  <c r="BS572" i="4" s="1"/>
  <c r="BS573" i="4" s="1"/>
  <c r="BS574" i="4" s="1"/>
  <c r="BS575" i="4" s="1"/>
  <c r="BS576" i="4" s="1"/>
  <c r="BS577" i="4" s="1"/>
  <c r="BS578" i="4" s="1"/>
  <c r="BS579" i="4" s="1"/>
  <c r="BS580" i="4" s="1"/>
  <c r="BS581" i="4" s="1"/>
  <c r="BS582" i="4" s="1"/>
  <c r="BS583" i="4" s="1"/>
  <c r="BS584" i="4" s="1"/>
  <c r="BS585" i="4" s="1"/>
  <c r="BS586" i="4" s="1"/>
  <c r="BR556" i="4"/>
  <c r="BR557" i="4" s="1"/>
  <c r="BR558" i="4" s="1"/>
  <c r="BR559" i="4" s="1"/>
  <c r="BR560" i="4" s="1"/>
  <c r="BR561" i="4" s="1"/>
  <c r="BR562" i="4" s="1"/>
  <c r="BR563" i="4" s="1"/>
  <c r="BR564" i="4" s="1"/>
  <c r="BR565" i="4" s="1"/>
  <c r="BR566" i="4" s="1"/>
  <c r="BR567" i="4" s="1"/>
  <c r="BR568" i="4" s="1"/>
  <c r="BR569" i="4" s="1"/>
  <c r="BR570" i="4" s="1"/>
  <c r="BR571" i="4" s="1"/>
  <c r="BR572" i="4" s="1"/>
  <c r="BR573" i="4" s="1"/>
  <c r="BR574" i="4" s="1"/>
  <c r="BR575" i="4" s="1"/>
  <c r="BR576" i="4" s="1"/>
  <c r="BR577" i="4" s="1"/>
  <c r="BR578" i="4" s="1"/>
  <c r="BR579" i="4" s="1"/>
  <c r="BR580" i="4" s="1"/>
  <c r="BR581" i="4" s="1"/>
  <c r="BR582" i="4" s="1"/>
  <c r="BR583" i="4" s="1"/>
  <c r="BR584" i="4" s="1"/>
  <c r="BR585" i="4" s="1"/>
  <c r="BR586" i="4" s="1"/>
  <c r="AP14" i="7" s="1"/>
  <c r="BQ556" i="4"/>
  <c r="BQ557" i="4" s="1"/>
  <c r="BQ558" i="4" s="1"/>
  <c r="BQ559" i="4" s="1"/>
  <c r="BQ560" i="4" s="1"/>
  <c r="BQ561" i="4" s="1"/>
  <c r="BQ562" i="4" s="1"/>
  <c r="BQ563" i="4" s="1"/>
  <c r="BQ564" i="4" s="1"/>
  <c r="BQ565" i="4" s="1"/>
  <c r="BQ566" i="4" s="1"/>
  <c r="BQ567" i="4" s="1"/>
  <c r="BQ568" i="4" s="1"/>
  <c r="BQ569" i="4" s="1"/>
  <c r="BQ570" i="4" s="1"/>
  <c r="BQ571" i="4" s="1"/>
  <c r="BQ572" i="4" s="1"/>
  <c r="BQ573" i="4" s="1"/>
  <c r="BQ574" i="4" s="1"/>
  <c r="BQ575" i="4" s="1"/>
  <c r="BQ576" i="4" s="1"/>
  <c r="BQ577" i="4" s="1"/>
  <c r="BQ578" i="4" s="1"/>
  <c r="BQ579" i="4" s="1"/>
  <c r="BQ580" i="4" s="1"/>
  <c r="BQ581" i="4" s="1"/>
  <c r="BQ582" i="4" s="1"/>
  <c r="BQ583" i="4" s="1"/>
  <c r="BQ584" i="4" s="1"/>
  <c r="BQ585" i="4" s="1"/>
  <c r="BQ586" i="4" s="1"/>
  <c r="AO14" i="7" s="1"/>
  <c r="BP556" i="4"/>
  <c r="BP557" i="4" s="1"/>
  <c r="BP558" i="4" s="1"/>
  <c r="BP559" i="4" s="1"/>
  <c r="BP560" i="4" s="1"/>
  <c r="BP561" i="4" s="1"/>
  <c r="BP562" i="4" s="1"/>
  <c r="BP563" i="4" s="1"/>
  <c r="BP564" i="4" s="1"/>
  <c r="BP565" i="4" s="1"/>
  <c r="BP566" i="4" s="1"/>
  <c r="BP567" i="4" s="1"/>
  <c r="BP568" i="4" s="1"/>
  <c r="BP569" i="4" s="1"/>
  <c r="BP570" i="4" s="1"/>
  <c r="BP571" i="4" s="1"/>
  <c r="BP572" i="4" s="1"/>
  <c r="BP573" i="4" s="1"/>
  <c r="BP574" i="4" s="1"/>
  <c r="BP575" i="4" s="1"/>
  <c r="BP576" i="4" s="1"/>
  <c r="BP577" i="4" s="1"/>
  <c r="BP578" i="4" s="1"/>
  <c r="BP579" i="4" s="1"/>
  <c r="BP580" i="4" s="1"/>
  <c r="BP581" i="4" s="1"/>
  <c r="BP582" i="4" s="1"/>
  <c r="BP583" i="4" s="1"/>
  <c r="BP584" i="4" s="1"/>
  <c r="BP585" i="4" s="1"/>
  <c r="BP586" i="4" s="1"/>
  <c r="AN14" i="7" s="1"/>
  <c r="BO556" i="4"/>
  <c r="BO557" i="4" s="1"/>
  <c r="BO558" i="4" s="1"/>
  <c r="BO559" i="4" s="1"/>
  <c r="BO560" i="4" s="1"/>
  <c r="BO561" i="4" s="1"/>
  <c r="BO562" i="4" s="1"/>
  <c r="BO563" i="4" s="1"/>
  <c r="BO564" i="4" s="1"/>
  <c r="BO565" i="4" s="1"/>
  <c r="BO566" i="4" s="1"/>
  <c r="BO567" i="4" s="1"/>
  <c r="BO568" i="4" s="1"/>
  <c r="BO569" i="4" s="1"/>
  <c r="BO570" i="4" s="1"/>
  <c r="BO571" i="4" s="1"/>
  <c r="BO572" i="4" s="1"/>
  <c r="BO573" i="4" s="1"/>
  <c r="BO574" i="4" s="1"/>
  <c r="BO575" i="4" s="1"/>
  <c r="BO576" i="4" s="1"/>
  <c r="BO577" i="4" s="1"/>
  <c r="BO578" i="4" s="1"/>
  <c r="BO579" i="4" s="1"/>
  <c r="BO580" i="4" s="1"/>
  <c r="BO581" i="4" s="1"/>
  <c r="BO582" i="4" s="1"/>
  <c r="BO583" i="4" s="1"/>
  <c r="BO584" i="4" s="1"/>
  <c r="BO585" i="4" s="1"/>
  <c r="BO586" i="4" s="1"/>
  <c r="AM14" i="7" s="1"/>
  <c r="BN556" i="4"/>
  <c r="BN557" i="4" s="1"/>
  <c r="BN558" i="4" s="1"/>
  <c r="BN559" i="4" s="1"/>
  <c r="BN560" i="4" s="1"/>
  <c r="BN561" i="4" s="1"/>
  <c r="BN562" i="4" s="1"/>
  <c r="BN563" i="4" s="1"/>
  <c r="BN564" i="4" s="1"/>
  <c r="BN565" i="4" s="1"/>
  <c r="BN566" i="4" s="1"/>
  <c r="BN567" i="4" s="1"/>
  <c r="BN568" i="4" s="1"/>
  <c r="BN569" i="4" s="1"/>
  <c r="BN570" i="4" s="1"/>
  <c r="BN571" i="4" s="1"/>
  <c r="BN572" i="4" s="1"/>
  <c r="BN573" i="4" s="1"/>
  <c r="BN574" i="4" s="1"/>
  <c r="BN575" i="4" s="1"/>
  <c r="BN576" i="4" s="1"/>
  <c r="BN577" i="4" s="1"/>
  <c r="BN578" i="4" s="1"/>
  <c r="BN579" i="4" s="1"/>
  <c r="BN580" i="4" s="1"/>
  <c r="BN581" i="4" s="1"/>
  <c r="BN582" i="4" s="1"/>
  <c r="BN583" i="4" s="1"/>
  <c r="BN584" i="4" s="1"/>
  <c r="BN585" i="4" s="1"/>
  <c r="BN586" i="4" s="1"/>
  <c r="J35" i="7" s="1"/>
  <c r="BS526" i="4"/>
  <c r="BS527" i="4" s="1"/>
  <c r="BS528" i="4" s="1"/>
  <c r="BS529" i="4" s="1"/>
  <c r="BS530" i="4" s="1"/>
  <c r="BS531" i="4" s="1"/>
  <c r="BS532" i="4" s="1"/>
  <c r="BS533" i="4" s="1"/>
  <c r="BS534" i="4" s="1"/>
  <c r="BS535" i="4" s="1"/>
  <c r="BS536" i="4" s="1"/>
  <c r="BS537" i="4" s="1"/>
  <c r="BS538" i="4" s="1"/>
  <c r="BS539" i="4" s="1"/>
  <c r="BS540" i="4" s="1"/>
  <c r="BS541" i="4" s="1"/>
  <c r="BS542" i="4" s="1"/>
  <c r="BS543" i="4" s="1"/>
  <c r="BS544" i="4" s="1"/>
  <c r="BS545" i="4" s="1"/>
  <c r="BS546" i="4" s="1"/>
  <c r="BS547" i="4" s="1"/>
  <c r="BS548" i="4" s="1"/>
  <c r="BS549" i="4" s="1"/>
  <c r="BS550" i="4" s="1"/>
  <c r="BS551" i="4" s="1"/>
  <c r="BS552" i="4" s="1"/>
  <c r="BS553" i="4" s="1"/>
  <c r="BS554" i="4" s="1"/>
  <c r="BS555" i="4" s="1"/>
  <c r="BR526" i="4"/>
  <c r="BR527" i="4" s="1"/>
  <c r="BR528" i="4" s="1"/>
  <c r="BR529" i="4" s="1"/>
  <c r="BR530" i="4" s="1"/>
  <c r="BR531" i="4" s="1"/>
  <c r="BR532" i="4" s="1"/>
  <c r="BR533" i="4" s="1"/>
  <c r="BR534" i="4" s="1"/>
  <c r="BR535" i="4" s="1"/>
  <c r="BR536" i="4" s="1"/>
  <c r="BR537" i="4" s="1"/>
  <c r="BR538" i="4" s="1"/>
  <c r="BR539" i="4" s="1"/>
  <c r="BR540" i="4" s="1"/>
  <c r="BR541" i="4" s="1"/>
  <c r="BR542" i="4" s="1"/>
  <c r="BR543" i="4" s="1"/>
  <c r="BR544" i="4" s="1"/>
  <c r="BR545" i="4" s="1"/>
  <c r="BR546" i="4" s="1"/>
  <c r="BR547" i="4" s="1"/>
  <c r="BR548" i="4" s="1"/>
  <c r="BR549" i="4" s="1"/>
  <c r="BR550" i="4" s="1"/>
  <c r="BR551" i="4" s="1"/>
  <c r="BR552" i="4" s="1"/>
  <c r="BR553" i="4" s="1"/>
  <c r="BR554" i="4" s="1"/>
  <c r="BR555" i="4" s="1"/>
  <c r="AJ14" i="7" s="1"/>
  <c r="BQ526" i="4"/>
  <c r="BQ527" i="4" s="1"/>
  <c r="BQ528" i="4" s="1"/>
  <c r="BQ529" i="4" s="1"/>
  <c r="BQ530" i="4" s="1"/>
  <c r="BQ531" i="4" s="1"/>
  <c r="BQ532" i="4" s="1"/>
  <c r="BQ533" i="4" s="1"/>
  <c r="BQ534" i="4" s="1"/>
  <c r="BQ535" i="4" s="1"/>
  <c r="BQ536" i="4" s="1"/>
  <c r="BQ537" i="4" s="1"/>
  <c r="BQ538" i="4" s="1"/>
  <c r="BQ539" i="4" s="1"/>
  <c r="BQ540" i="4" s="1"/>
  <c r="BQ541" i="4" s="1"/>
  <c r="BQ542" i="4" s="1"/>
  <c r="BQ543" i="4" s="1"/>
  <c r="BQ544" i="4" s="1"/>
  <c r="BQ545" i="4" s="1"/>
  <c r="BQ546" i="4" s="1"/>
  <c r="BQ547" i="4" s="1"/>
  <c r="BQ548" i="4" s="1"/>
  <c r="BQ549" i="4" s="1"/>
  <c r="BQ550" i="4" s="1"/>
  <c r="BQ551" i="4" s="1"/>
  <c r="BQ552" i="4" s="1"/>
  <c r="BQ553" i="4" s="1"/>
  <c r="BQ554" i="4" s="1"/>
  <c r="BQ555" i="4" s="1"/>
  <c r="AI14" i="7" s="1"/>
  <c r="BP526" i="4"/>
  <c r="BP527" i="4" s="1"/>
  <c r="BP528" i="4" s="1"/>
  <c r="BP529" i="4" s="1"/>
  <c r="BP530" i="4" s="1"/>
  <c r="BP531" i="4" s="1"/>
  <c r="BP532" i="4" s="1"/>
  <c r="BP533" i="4" s="1"/>
  <c r="BP534" i="4" s="1"/>
  <c r="BP535" i="4" s="1"/>
  <c r="BP536" i="4" s="1"/>
  <c r="BP537" i="4" s="1"/>
  <c r="BP538" i="4" s="1"/>
  <c r="BP539" i="4" s="1"/>
  <c r="BP540" i="4" s="1"/>
  <c r="BP541" i="4" s="1"/>
  <c r="BP542" i="4" s="1"/>
  <c r="BP543" i="4" s="1"/>
  <c r="BP544" i="4" s="1"/>
  <c r="BP545" i="4" s="1"/>
  <c r="BP546" i="4" s="1"/>
  <c r="BP547" i="4" s="1"/>
  <c r="BP548" i="4" s="1"/>
  <c r="BP549" i="4" s="1"/>
  <c r="BP550" i="4" s="1"/>
  <c r="BP551" i="4" s="1"/>
  <c r="BP552" i="4" s="1"/>
  <c r="BP553" i="4" s="1"/>
  <c r="BP554" i="4" s="1"/>
  <c r="BP555" i="4" s="1"/>
  <c r="AH14" i="7" s="1"/>
  <c r="BO526" i="4"/>
  <c r="BO527" i="4" s="1"/>
  <c r="BO528" i="4" s="1"/>
  <c r="BO529" i="4" s="1"/>
  <c r="BO530" i="4" s="1"/>
  <c r="BO531" i="4" s="1"/>
  <c r="BO532" i="4" s="1"/>
  <c r="BO533" i="4" s="1"/>
  <c r="BO534" i="4" s="1"/>
  <c r="BO535" i="4" s="1"/>
  <c r="BO536" i="4" s="1"/>
  <c r="BO537" i="4" s="1"/>
  <c r="BO538" i="4" s="1"/>
  <c r="BO539" i="4" s="1"/>
  <c r="BO540" i="4" s="1"/>
  <c r="BO541" i="4" s="1"/>
  <c r="BO542" i="4" s="1"/>
  <c r="BO543" i="4" s="1"/>
  <c r="BO544" i="4" s="1"/>
  <c r="BO545" i="4" s="1"/>
  <c r="BO546" i="4" s="1"/>
  <c r="BO547" i="4" s="1"/>
  <c r="BO548" i="4" s="1"/>
  <c r="BO549" i="4" s="1"/>
  <c r="BO550" i="4" s="1"/>
  <c r="BO551" i="4" s="1"/>
  <c r="BO552" i="4" s="1"/>
  <c r="BO553" i="4" s="1"/>
  <c r="BO554" i="4" s="1"/>
  <c r="BO555" i="4" s="1"/>
  <c r="AG14" i="7" s="1"/>
  <c r="BN526" i="4"/>
  <c r="BN527" i="4" s="1"/>
  <c r="BN528" i="4" s="1"/>
  <c r="BN529" i="4" s="1"/>
  <c r="BN530" i="4" s="1"/>
  <c r="BN531" i="4" s="1"/>
  <c r="BN532" i="4" s="1"/>
  <c r="BN533" i="4" s="1"/>
  <c r="BN534" i="4" s="1"/>
  <c r="BN535" i="4" s="1"/>
  <c r="BN536" i="4" s="1"/>
  <c r="BN537" i="4" s="1"/>
  <c r="BN538" i="4" s="1"/>
  <c r="BN539" i="4" s="1"/>
  <c r="BN540" i="4" s="1"/>
  <c r="BN541" i="4" s="1"/>
  <c r="BN542" i="4" s="1"/>
  <c r="BN543" i="4" s="1"/>
  <c r="BN544" i="4" s="1"/>
  <c r="BN545" i="4" s="1"/>
  <c r="BN546" i="4" s="1"/>
  <c r="BN547" i="4" s="1"/>
  <c r="BN548" i="4" s="1"/>
  <c r="BN549" i="4" s="1"/>
  <c r="BN550" i="4" s="1"/>
  <c r="BN551" i="4" s="1"/>
  <c r="BN552" i="4" s="1"/>
  <c r="BN553" i="4" s="1"/>
  <c r="BN554" i="4" s="1"/>
  <c r="BN555" i="4" s="1"/>
  <c r="I35" i="7" s="1"/>
  <c r="BS495" i="4"/>
  <c r="BS496" i="4" s="1"/>
  <c r="BS497" i="4" s="1"/>
  <c r="BS498" i="4" s="1"/>
  <c r="BS499" i="4" s="1"/>
  <c r="BS500" i="4" s="1"/>
  <c r="BS501" i="4" s="1"/>
  <c r="BS502" i="4" s="1"/>
  <c r="BS503" i="4" s="1"/>
  <c r="BS504" i="4" s="1"/>
  <c r="BS505" i="4" s="1"/>
  <c r="BS506" i="4" s="1"/>
  <c r="BS507" i="4" s="1"/>
  <c r="BS508" i="4" s="1"/>
  <c r="BS509" i="4" s="1"/>
  <c r="BS510" i="4" s="1"/>
  <c r="BS511" i="4" s="1"/>
  <c r="BS512" i="4" s="1"/>
  <c r="BS513" i="4" s="1"/>
  <c r="BS514" i="4" s="1"/>
  <c r="BS515" i="4" s="1"/>
  <c r="BS516" i="4" s="1"/>
  <c r="BS517" i="4" s="1"/>
  <c r="BS518" i="4" s="1"/>
  <c r="BS519" i="4" s="1"/>
  <c r="BS520" i="4" s="1"/>
  <c r="BS521" i="4" s="1"/>
  <c r="BS522" i="4" s="1"/>
  <c r="BS523" i="4" s="1"/>
  <c r="BS524" i="4" s="1"/>
  <c r="BS525" i="4" s="1"/>
  <c r="BR495" i="4"/>
  <c r="BR496" i="4" s="1"/>
  <c r="BR497" i="4" s="1"/>
  <c r="BR498" i="4" s="1"/>
  <c r="BR499" i="4" s="1"/>
  <c r="BR500" i="4" s="1"/>
  <c r="BR501" i="4" s="1"/>
  <c r="BR502" i="4" s="1"/>
  <c r="BR503" i="4" s="1"/>
  <c r="BR504" i="4" s="1"/>
  <c r="BR505" i="4" s="1"/>
  <c r="BR506" i="4" s="1"/>
  <c r="BR507" i="4" s="1"/>
  <c r="BR508" i="4" s="1"/>
  <c r="BR509" i="4" s="1"/>
  <c r="BR510" i="4" s="1"/>
  <c r="BR511" i="4" s="1"/>
  <c r="BR512" i="4" s="1"/>
  <c r="BR513" i="4" s="1"/>
  <c r="BR514" i="4" s="1"/>
  <c r="BR515" i="4" s="1"/>
  <c r="BR516" i="4" s="1"/>
  <c r="BR517" i="4" s="1"/>
  <c r="BR518" i="4" s="1"/>
  <c r="BR519" i="4" s="1"/>
  <c r="BR520" i="4" s="1"/>
  <c r="BR521" i="4" s="1"/>
  <c r="BR522" i="4" s="1"/>
  <c r="BR523" i="4" s="1"/>
  <c r="BR524" i="4" s="1"/>
  <c r="BR525" i="4" s="1"/>
  <c r="AD14" i="7" s="1"/>
  <c r="BQ495" i="4"/>
  <c r="BQ496" i="4" s="1"/>
  <c r="BQ497" i="4" s="1"/>
  <c r="BQ498" i="4" s="1"/>
  <c r="BQ499" i="4" s="1"/>
  <c r="BQ500" i="4" s="1"/>
  <c r="BQ501" i="4" s="1"/>
  <c r="BQ502" i="4" s="1"/>
  <c r="BQ503" i="4" s="1"/>
  <c r="BQ504" i="4" s="1"/>
  <c r="BQ505" i="4" s="1"/>
  <c r="BQ506" i="4" s="1"/>
  <c r="BQ507" i="4" s="1"/>
  <c r="BQ508" i="4" s="1"/>
  <c r="BQ509" i="4" s="1"/>
  <c r="BQ510" i="4" s="1"/>
  <c r="BQ511" i="4" s="1"/>
  <c r="BQ512" i="4" s="1"/>
  <c r="BQ513" i="4" s="1"/>
  <c r="BQ514" i="4" s="1"/>
  <c r="BQ515" i="4" s="1"/>
  <c r="BQ516" i="4" s="1"/>
  <c r="BQ517" i="4" s="1"/>
  <c r="BQ518" i="4" s="1"/>
  <c r="BQ519" i="4" s="1"/>
  <c r="BQ520" i="4" s="1"/>
  <c r="BQ521" i="4" s="1"/>
  <c r="BQ522" i="4" s="1"/>
  <c r="BQ523" i="4" s="1"/>
  <c r="BQ524" i="4" s="1"/>
  <c r="BQ525" i="4" s="1"/>
  <c r="AC14" i="7" s="1"/>
  <c r="BP495" i="4"/>
  <c r="BP496" i="4" s="1"/>
  <c r="BP497" i="4" s="1"/>
  <c r="BP498" i="4" s="1"/>
  <c r="BP499" i="4" s="1"/>
  <c r="BP500" i="4" s="1"/>
  <c r="BP501" i="4" s="1"/>
  <c r="BP502" i="4" s="1"/>
  <c r="BP503" i="4" s="1"/>
  <c r="BP504" i="4" s="1"/>
  <c r="BP505" i="4" s="1"/>
  <c r="BP506" i="4" s="1"/>
  <c r="BP507" i="4" s="1"/>
  <c r="BP508" i="4" s="1"/>
  <c r="BP509" i="4" s="1"/>
  <c r="BP510" i="4" s="1"/>
  <c r="BP511" i="4" s="1"/>
  <c r="BP512" i="4" s="1"/>
  <c r="BP513" i="4" s="1"/>
  <c r="BP514" i="4" s="1"/>
  <c r="BP515" i="4" s="1"/>
  <c r="BP516" i="4" s="1"/>
  <c r="BP517" i="4" s="1"/>
  <c r="BP518" i="4" s="1"/>
  <c r="BP519" i="4" s="1"/>
  <c r="BP520" i="4" s="1"/>
  <c r="BP521" i="4" s="1"/>
  <c r="BP522" i="4" s="1"/>
  <c r="BP523" i="4" s="1"/>
  <c r="BP524" i="4" s="1"/>
  <c r="BP525" i="4" s="1"/>
  <c r="AB14" i="7" s="1"/>
  <c r="BO495" i="4"/>
  <c r="BO496" i="4" s="1"/>
  <c r="BO497" i="4" s="1"/>
  <c r="BO498" i="4" s="1"/>
  <c r="BO499" i="4" s="1"/>
  <c r="BO500" i="4" s="1"/>
  <c r="BO501" i="4" s="1"/>
  <c r="BO502" i="4" s="1"/>
  <c r="BO503" i="4" s="1"/>
  <c r="BO504" i="4" s="1"/>
  <c r="BO505" i="4" s="1"/>
  <c r="BO506" i="4" s="1"/>
  <c r="BO507" i="4" s="1"/>
  <c r="BO508" i="4" s="1"/>
  <c r="BO509" i="4" s="1"/>
  <c r="BO510" i="4" s="1"/>
  <c r="BO511" i="4" s="1"/>
  <c r="BO512" i="4" s="1"/>
  <c r="BO513" i="4" s="1"/>
  <c r="BO514" i="4" s="1"/>
  <c r="BO515" i="4" s="1"/>
  <c r="BO516" i="4" s="1"/>
  <c r="BO517" i="4" s="1"/>
  <c r="BO518" i="4" s="1"/>
  <c r="BO519" i="4" s="1"/>
  <c r="BO520" i="4" s="1"/>
  <c r="BO521" i="4" s="1"/>
  <c r="BO522" i="4" s="1"/>
  <c r="BO523" i="4" s="1"/>
  <c r="BO524" i="4" s="1"/>
  <c r="BO525" i="4" s="1"/>
  <c r="AA14" i="7" s="1"/>
  <c r="BN495" i="4"/>
  <c r="BN496" i="4" s="1"/>
  <c r="BN497" i="4" s="1"/>
  <c r="BN498" i="4" s="1"/>
  <c r="BN499" i="4" s="1"/>
  <c r="BN500" i="4" s="1"/>
  <c r="BN501" i="4" s="1"/>
  <c r="BN502" i="4" s="1"/>
  <c r="BN503" i="4" s="1"/>
  <c r="BN504" i="4" s="1"/>
  <c r="BN505" i="4" s="1"/>
  <c r="BN506" i="4" s="1"/>
  <c r="BN507" i="4" s="1"/>
  <c r="BN508" i="4" s="1"/>
  <c r="BN509" i="4" s="1"/>
  <c r="BN510" i="4" s="1"/>
  <c r="BN511" i="4" s="1"/>
  <c r="BN512" i="4" s="1"/>
  <c r="BN513" i="4" s="1"/>
  <c r="BN514" i="4" s="1"/>
  <c r="BN515" i="4" s="1"/>
  <c r="BN516" i="4" s="1"/>
  <c r="BN517" i="4" s="1"/>
  <c r="BN518" i="4" s="1"/>
  <c r="BN519" i="4" s="1"/>
  <c r="BN520" i="4" s="1"/>
  <c r="BN521" i="4" s="1"/>
  <c r="BN522" i="4" s="1"/>
  <c r="BN523" i="4" s="1"/>
  <c r="BN524" i="4" s="1"/>
  <c r="BN525" i="4" s="1"/>
  <c r="G35" i="7" s="1"/>
  <c r="BS465" i="4"/>
  <c r="BS466" i="4" s="1"/>
  <c r="BS467" i="4" s="1"/>
  <c r="BS468" i="4" s="1"/>
  <c r="BS469" i="4" s="1"/>
  <c r="BS470" i="4" s="1"/>
  <c r="BS471" i="4" s="1"/>
  <c r="BS472" i="4" s="1"/>
  <c r="BS473" i="4" s="1"/>
  <c r="BS474" i="4" s="1"/>
  <c r="BS475" i="4" s="1"/>
  <c r="BS476" i="4" s="1"/>
  <c r="BS477" i="4" s="1"/>
  <c r="BS478" i="4" s="1"/>
  <c r="BS479" i="4" s="1"/>
  <c r="BS480" i="4" s="1"/>
  <c r="BS481" i="4" s="1"/>
  <c r="BS482" i="4" s="1"/>
  <c r="BS483" i="4" s="1"/>
  <c r="BS484" i="4" s="1"/>
  <c r="BS485" i="4" s="1"/>
  <c r="BS486" i="4" s="1"/>
  <c r="BS487" i="4" s="1"/>
  <c r="BS488" i="4" s="1"/>
  <c r="BS489" i="4" s="1"/>
  <c r="BS490" i="4" s="1"/>
  <c r="BS491" i="4" s="1"/>
  <c r="BS492" i="4" s="1"/>
  <c r="BS493" i="4" s="1"/>
  <c r="BS494" i="4" s="1"/>
  <c r="BR465" i="4"/>
  <c r="BR466" i="4" s="1"/>
  <c r="BR467" i="4" s="1"/>
  <c r="BR468" i="4" s="1"/>
  <c r="BR469" i="4" s="1"/>
  <c r="BR470" i="4" s="1"/>
  <c r="BR471" i="4" s="1"/>
  <c r="BR472" i="4" s="1"/>
  <c r="BR473" i="4" s="1"/>
  <c r="BR474" i="4" s="1"/>
  <c r="BR475" i="4" s="1"/>
  <c r="BR476" i="4" s="1"/>
  <c r="BR477" i="4" s="1"/>
  <c r="BR478" i="4" s="1"/>
  <c r="BR479" i="4" s="1"/>
  <c r="BR480" i="4" s="1"/>
  <c r="BR481" i="4" s="1"/>
  <c r="BR482" i="4" s="1"/>
  <c r="BR483" i="4" s="1"/>
  <c r="BR484" i="4" s="1"/>
  <c r="BR485" i="4" s="1"/>
  <c r="BR486" i="4" s="1"/>
  <c r="BR487" i="4" s="1"/>
  <c r="BR488" i="4" s="1"/>
  <c r="BR489" i="4" s="1"/>
  <c r="BR490" i="4" s="1"/>
  <c r="BR491" i="4" s="1"/>
  <c r="BR492" i="4" s="1"/>
  <c r="BR493" i="4" s="1"/>
  <c r="BR494" i="4" s="1"/>
  <c r="X14" i="7" s="1"/>
  <c r="BQ465" i="4"/>
  <c r="BQ466" i="4" s="1"/>
  <c r="BQ467" i="4" s="1"/>
  <c r="BQ468" i="4" s="1"/>
  <c r="BQ469" i="4" s="1"/>
  <c r="BQ470" i="4" s="1"/>
  <c r="BQ471" i="4" s="1"/>
  <c r="BQ472" i="4" s="1"/>
  <c r="BQ473" i="4" s="1"/>
  <c r="BQ474" i="4" s="1"/>
  <c r="BQ475" i="4" s="1"/>
  <c r="BQ476" i="4" s="1"/>
  <c r="BQ477" i="4" s="1"/>
  <c r="BQ478" i="4" s="1"/>
  <c r="BQ479" i="4" s="1"/>
  <c r="BQ480" i="4" s="1"/>
  <c r="BQ481" i="4" s="1"/>
  <c r="BQ482" i="4" s="1"/>
  <c r="BQ483" i="4" s="1"/>
  <c r="BQ484" i="4" s="1"/>
  <c r="BQ485" i="4" s="1"/>
  <c r="BQ486" i="4" s="1"/>
  <c r="BQ487" i="4" s="1"/>
  <c r="BQ488" i="4" s="1"/>
  <c r="BQ489" i="4" s="1"/>
  <c r="BQ490" i="4" s="1"/>
  <c r="BQ491" i="4" s="1"/>
  <c r="BQ492" i="4" s="1"/>
  <c r="BQ493" i="4" s="1"/>
  <c r="BQ494" i="4" s="1"/>
  <c r="W14" i="7" s="1"/>
  <c r="BP465" i="4"/>
  <c r="BP466" i="4" s="1"/>
  <c r="BP467" i="4" s="1"/>
  <c r="BP468" i="4" s="1"/>
  <c r="BP469" i="4" s="1"/>
  <c r="BP470" i="4" s="1"/>
  <c r="BP471" i="4" s="1"/>
  <c r="BP472" i="4" s="1"/>
  <c r="BP473" i="4" s="1"/>
  <c r="BP474" i="4" s="1"/>
  <c r="BP475" i="4" s="1"/>
  <c r="BP476" i="4" s="1"/>
  <c r="BP477" i="4" s="1"/>
  <c r="BP478" i="4" s="1"/>
  <c r="BP479" i="4" s="1"/>
  <c r="BP480" i="4" s="1"/>
  <c r="BP481" i="4" s="1"/>
  <c r="BP482" i="4" s="1"/>
  <c r="BP483" i="4" s="1"/>
  <c r="BP484" i="4" s="1"/>
  <c r="BP485" i="4" s="1"/>
  <c r="BP486" i="4" s="1"/>
  <c r="BP487" i="4" s="1"/>
  <c r="BP488" i="4" s="1"/>
  <c r="BP489" i="4" s="1"/>
  <c r="BP490" i="4" s="1"/>
  <c r="BP491" i="4" s="1"/>
  <c r="BP492" i="4" s="1"/>
  <c r="BP493" i="4" s="1"/>
  <c r="BP494" i="4" s="1"/>
  <c r="V14" i="7" s="1"/>
  <c r="BO465" i="4"/>
  <c r="BO466" i="4" s="1"/>
  <c r="BO467" i="4" s="1"/>
  <c r="BO468" i="4" s="1"/>
  <c r="BO469" i="4" s="1"/>
  <c r="BO470" i="4" s="1"/>
  <c r="BO471" i="4" s="1"/>
  <c r="BO472" i="4" s="1"/>
  <c r="BO473" i="4" s="1"/>
  <c r="BO474" i="4" s="1"/>
  <c r="BO475" i="4" s="1"/>
  <c r="BO476" i="4" s="1"/>
  <c r="BO477" i="4" s="1"/>
  <c r="BO478" i="4" s="1"/>
  <c r="BO479" i="4" s="1"/>
  <c r="BO480" i="4" s="1"/>
  <c r="BO481" i="4" s="1"/>
  <c r="BO482" i="4" s="1"/>
  <c r="BO483" i="4" s="1"/>
  <c r="BO484" i="4" s="1"/>
  <c r="BO485" i="4" s="1"/>
  <c r="BO486" i="4" s="1"/>
  <c r="BO487" i="4" s="1"/>
  <c r="BO488" i="4" s="1"/>
  <c r="BO489" i="4" s="1"/>
  <c r="BO490" i="4" s="1"/>
  <c r="BO491" i="4" s="1"/>
  <c r="BO492" i="4" s="1"/>
  <c r="BO493" i="4" s="1"/>
  <c r="BO494" i="4" s="1"/>
  <c r="U14" i="7" s="1"/>
  <c r="BN465" i="4"/>
  <c r="BN466" i="4" s="1"/>
  <c r="BN467" i="4" s="1"/>
  <c r="BN468" i="4" s="1"/>
  <c r="BN469" i="4" s="1"/>
  <c r="BN470" i="4" s="1"/>
  <c r="BN471" i="4" s="1"/>
  <c r="BN472" i="4" s="1"/>
  <c r="BN473" i="4" s="1"/>
  <c r="BN474" i="4" s="1"/>
  <c r="BN475" i="4" s="1"/>
  <c r="BN476" i="4" s="1"/>
  <c r="BN477" i="4" s="1"/>
  <c r="BN478" i="4" s="1"/>
  <c r="BN479" i="4" s="1"/>
  <c r="BN480" i="4" s="1"/>
  <c r="BN481" i="4" s="1"/>
  <c r="BN482" i="4" s="1"/>
  <c r="BN483" i="4" s="1"/>
  <c r="BN484" i="4" s="1"/>
  <c r="BN485" i="4" s="1"/>
  <c r="BN486" i="4" s="1"/>
  <c r="BN487" i="4" s="1"/>
  <c r="BN488" i="4" s="1"/>
  <c r="BN489" i="4" s="1"/>
  <c r="BN490" i="4" s="1"/>
  <c r="BN491" i="4" s="1"/>
  <c r="BN492" i="4" s="1"/>
  <c r="BN493" i="4" s="1"/>
  <c r="BN494" i="4" s="1"/>
  <c r="F35" i="7" s="1"/>
  <c r="BS434" i="4"/>
  <c r="BS435" i="4" s="1"/>
  <c r="BS436" i="4" s="1"/>
  <c r="BS437" i="4" s="1"/>
  <c r="BS438" i="4" s="1"/>
  <c r="BS439" i="4" s="1"/>
  <c r="BS440" i="4" s="1"/>
  <c r="BS441" i="4" s="1"/>
  <c r="BS442" i="4" s="1"/>
  <c r="BS443" i="4" s="1"/>
  <c r="BS444" i="4" s="1"/>
  <c r="BS445" i="4" s="1"/>
  <c r="BS446" i="4" s="1"/>
  <c r="BS447" i="4" s="1"/>
  <c r="BS448" i="4" s="1"/>
  <c r="BS449" i="4" s="1"/>
  <c r="BS450" i="4" s="1"/>
  <c r="BS451" i="4" s="1"/>
  <c r="BS452" i="4" s="1"/>
  <c r="BS453" i="4" s="1"/>
  <c r="BS454" i="4" s="1"/>
  <c r="BS455" i="4" s="1"/>
  <c r="BS456" i="4" s="1"/>
  <c r="BS457" i="4" s="1"/>
  <c r="BS458" i="4" s="1"/>
  <c r="BS459" i="4" s="1"/>
  <c r="BS460" i="4" s="1"/>
  <c r="BS461" i="4" s="1"/>
  <c r="BS462" i="4" s="1"/>
  <c r="BS463" i="4" s="1"/>
  <c r="BS464" i="4" s="1"/>
  <c r="BR434" i="4"/>
  <c r="BR435" i="4" s="1"/>
  <c r="BR436" i="4" s="1"/>
  <c r="BR437" i="4" s="1"/>
  <c r="BR438" i="4" s="1"/>
  <c r="BR439" i="4" s="1"/>
  <c r="BR440" i="4" s="1"/>
  <c r="BR441" i="4" s="1"/>
  <c r="BR442" i="4" s="1"/>
  <c r="BR443" i="4" s="1"/>
  <c r="BR444" i="4" s="1"/>
  <c r="BR445" i="4" s="1"/>
  <c r="BR446" i="4" s="1"/>
  <c r="BR447" i="4" s="1"/>
  <c r="BR448" i="4" s="1"/>
  <c r="BR449" i="4" s="1"/>
  <c r="BR450" i="4" s="1"/>
  <c r="BR451" i="4" s="1"/>
  <c r="BR452" i="4" s="1"/>
  <c r="BR453" i="4" s="1"/>
  <c r="BR454" i="4" s="1"/>
  <c r="BR455" i="4" s="1"/>
  <c r="BR456" i="4" s="1"/>
  <c r="BR457" i="4" s="1"/>
  <c r="BR458" i="4" s="1"/>
  <c r="BR459" i="4" s="1"/>
  <c r="BR460" i="4" s="1"/>
  <c r="BR461" i="4" s="1"/>
  <c r="BR462" i="4" s="1"/>
  <c r="BR463" i="4" s="1"/>
  <c r="BR464" i="4" s="1"/>
  <c r="R14" i="7" s="1"/>
  <c r="BQ434" i="4"/>
  <c r="BQ435" i="4" s="1"/>
  <c r="BQ436" i="4" s="1"/>
  <c r="BQ437" i="4" s="1"/>
  <c r="BQ438" i="4" s="1"/>
  <c r="BQ439" i="4" s="1"/>
  <c r="BQ440" i="4" s="1"/>
  <c r="BQ441" i="4" s="1"/>
  <c r="BQ442" i="4" s="1"/>
  <c r="BQ443" i="4" s="1"/>
  <c r="BQ444" i="4" s="1"/>
  <c r="BQ445" i="4" s="1"/>
  <c r="BQ446" i="4" s="1"/>
  <c r="BQ447" i="4" s="1"/>
  <c r="BQ448" i="4" s="1"/>
  <c r="BQ449" i="4" s="1"/>
  <c r="BQ450" i="4" s="1"/>
  <c r="BQ451" i="4" s="1"/>
  <c r="BQ452" i="4" s="1"/>
  <c r="BQ453" i="4" s="1"/>
  <c r="BQ454" i="4" s="1"/>
  <c r="BQ455" i="4" s="1"/>
  <c r="BQ456" i="4" s="1"/>
  <c r="BQ457" i="4" s="1"/>
  <c r="BQ458" i="4" s="1"/>
  <c r="BQ459" i="4" s="1"/>
  <c r="BQ460" i="4" s="1"/>
  <c r="BQ461" i="4" s="1"/>
  <c r="BQ462" i="4" s="1"/>
  <c r="BQ463" i="4" s="1"/>
  <c r="BQ464" i="4" s="1"/>
  <c r="Q14" i="7" s="1"/>
  <c r="BP434" i="4"/>
  <c r="BP435" i="4" s="1"/>
  <c r="BP436" i="4" s="1"/>
  <c r="BP437" i="4" s="1"/>
  <c r="BP438" i="4" s="1"/>
  <c r="BP439" i="4" s="1"/>
  <c r="BP440" i="4" s="1"/>
  <c r="BP441" i="4" s="1"/>
  <c r="BP442" i="4" s="1"/>
  <c r="BP443" i="4" s="1"/>
  <c r="BP444" i="4" s="1"/>
  <c r="BP445" i="4" s="1"/>
  <c r="BP446" i="4" s="1"/>
  <c r="BP447" i="4" s="1"/>
  <c r="BP448" i="4" s="1"/>
  <c r="BP449" i="4" s="1"/>
  <c r="BP450" i="4" s="1"/>
  <c r="BP451" i="4" s="1"/>
  <c r="BP452" i="4" s="1"/>
  <c r="BP453" i="4" s="1"/>
  <c r="BP454" i="4" s="1"/>
  <c r="BP455" i="4" s="1"/>
  <c r="BP456" i="4" s="1"/>
  <c r="BP457" i="4" s="1"/>
  <c r="BP458" i="4" s="1"/>
  <c r="BP459" i="4" s="1"/>
  <c r="BP460" i="4" s="1"/>
  <c r="BP461" i="4" s="1"/>
  <c r="BP462" i="4" s="1"/>
  <c r="BP463" i="4" s="1"/>
  <c r="BP464" i="4" s="1"/>
  <c r="P14" i="7" s="1"/>
  <c r="BO434" i="4"/>
  <c r="BO435" i="4" s="1"/>
  <c r="BO436" i="4" s="1"/>
  <c r="BO437" i="4" s="1"/>
  <c r="BO438" i="4" s="1"/>
  <c r="BO439" i="4" s="1"/>
  <c r="BO440" i="4" s="1"/>
  <c r="BO441" i="4" s="1"/>
  <c r="BO442" i="4" s="1"/>
  <c r="BO443" i="4" s="1"/>
  <c r="BO444" i="4" s="1"/>
  <c r="BO445" i="4" s="1"/>
  <c r="BO446" i="4" s="1"/>
  <c r="BO447" i="4" s="1"/>
  <c r="BO448" i="4" s="1"/>
  <c r="BO449" i="4" s="1"/>
  <c r="BO450" i="4" s="1"/>
  <c r="BO451" i="4" s="1"/>
  <c r="BO452" i="4" s="1"/>
  <c r="BO453" i="4" s="1"/>
  <c r="BO454" i="4" s="1"/>
  <c r="BO455" i="4" s="1"/>
  <c r="BO456" i="4" s="1"/>
  <c r="BO457" i="4" s="1"/>
  <c r="BO458" i="4" s="1"/>
  <c r="BO459" i="4" s="1"/>
  <c r="BO460" i="4" s="1"/>
  <c r="BO461" i="4" s="1"/>
  <c r="BO462" i="4" s="1"/>
  <c r="BO463" i="4" s="1"/>
  <c r="BO464" i="4" s="1"/>
  <c r="O14" i="7" s="1"/>
  <c r="BN434" i="4"/>
  <c r="BN435" i="4" s="1"/>
  <c r="BN436" i="4" s="1"/>
  <c r="BN437" i="4" s="1"/>
  <c r="BN438" i="4" s="1"/>
  <c r="BN439" i="4" s="1"/>
  <c r="BN440" i="4" s="1"/>
  <c r="BN441" i="4" s="1"/>
  <c r="BN442" i="4" s="1"/>
  <c r="BN443" i="4" s="1"/>
  <c r="BN444" i="4" s="1"/>
  <c r="BN445" i="4" s="1"/>
  <c r="BN446" i="4" s="1"/>
  <c r="BN447" i="4" s="1"/>
  <c r="BN448" i="4" s="1"/>
  <c r="BN449" i="4" s="1"/>
  <c r="BN450" i="4" s="1"/>
  <c r="BN451" i="4" s="1"/>
  <c r="BN452" i="4" s="1"/>
  <c r="BN453" i="4" s="1"/>
  <c r="BN454" i="4" s="1"/>
  <c r="BN455" i="4" s="1"/>
  <c r="BN456" i="4" s="1"/>
  <c r="BN457" i="4" s="1"/>
  <c r="BN458" i="4" s="1"/>
  <c r="BN459" i="4" s="1"/>
  <c r="BN460" i="4" s="1"/>
  <c r="BN461" i="4" s="1"/>
  <c r="BN462" i="4" s="1"/>
  <c r="BN463" i="4" s="1"/>
  <c r="BN464" i="4" s="1"/>
  <c r="E35" i="7" s="1"/>
  <c r="BS405" i="4"/>
  <c r="BS406" i="4" s="1"/>
  <c r="BS407" i="4" s="1"/>
  <c r="BS408" i="4" s="1"/>
  <c r="BS409" i="4" s="1"/>
  <c r="BS410" i="4" s="1"/>
  <c r="BS411" i="4" s="1"/>
  <c r="BS412" i="4" s="1"/>
  <c r="BS413" i="4" s="1"/>
  <c r="BS414" i="4" s="1"/>
  <c r="BS415" i="4" s="1"/>
  <c r="BS416" i="4" s="1"/>
  <c r="BS417" i="4" s="1"/>
  <c r="BS418" i="4" s="1"/>
  <c r="BS419" i="4" s="1"/>
  <c r="BS420" i="4" s="1"/>
  <c r="BS421" i="4" s="1"/>
  <c r="BS422" i="4" s="1"/>
  <c r="BS423" i="4" s="1"/>
  <c r="BS424" i="4" s="1"/>
  <c r="BS425" i="4" s="1"/>
  <c r="BS426" i="4" s="1"/>
  <c r="BS427" i="4" s="1"/>
  <c r="BS428" i="4" s="1"/>
  <c r="BS429" i="4" s="1"/>
  <c r="BS430" i="4" s="1"/>
  <c r="BS431" i="4" s="1"/>
  <c r="BS432" i="4" s="1"/>
  <c r="BS433" i="4" s="1"/>
  <c r="BR405" i="4"/>
  <c r="BR406" i="4" s="1"/>
  <c r="BR407" i="4" s="1"/>
  <c r="BR408" i="4" s="1"/>
  <c r="BR409" i="4" s="1"/>
  <c r="BR410" i="4" s="1"/>
  <c r="BR411" i="4" s="1"/>
  <c r="BR412" i="4" s="1"/>
  <c r="BR413" i="4" s="1"/>
  <c r="BR414" i="4" s="1"/>
  <c r="BR415" i="4" s="1"/>
  <c r="BR416" i="4" s="1"/>
  <c r="BR417" i="4" s="1"/>
  <c r="BR418" i="4" s="1"/>
  <c r="BR419" i="4" s="1"/>
  <c r="BR420" i="4" s="1"/>
  <c r="BR421" i="4" s="1"/>
  <c r="BR422" i="4" s="1"/>
  <c r="BR423" i="4" s="1"/>
  <c r="BR424" i="4" s="1"/>
  <c r="BR425" i="4" s="1"/>
  <c r="BR426" i="4" s="1"/>
  <c r="BR427" i="4" s="1"/>
  <c r="BR428" i="4" s="1"/>
  <c r="BR429" i="4" s="1"/>
  <c r="BR430" i="4" s="1"/>
  <c r="BR431" i="4" s="1"/>
  <c r="BR432" i="4" s="1"/>
  <c r="BQ405" i="4"/>
  <c r="BQ406" i="4" s="1"/>
  <c r="BQ407" i="4" s="1"/>
  <c r="BQ408" i="4" s="1"/>
  <c r="BQ409" i="4" s="1"/>
  <c r="BQ410" i="4" s="1"/>
  <c r="BQ411" i="4" s="1"/>
  <c r="BQ412" i="4" s="1"/>
  <c r="BQ413" i="4" s="1"/>
  <c r="BQ414" i="4" s="1"/>
  <c r="BQ415" i="4" s="1"/>
  <c r="BQ416" i="4" s="1"/>
  <c r="BQ417" i="4" s="1"/>
  <c r="BQ418" i="4" s="1"/>
  <c r="BQ419" i="4" s="1"/>
  <c r="BQ420" i="4" s="1"/>
  <c r="BQ421" i="4" s="1"/>
  <c r="BQ422" i="4" s="1"/>
  <c r="BQ423" i="4" s="1"/>
  <c r="BQ424" i="4" s="1"/>
  <c r="BQ425" i="4" s="1"/>
  <c r="BQ426" i="4" s="1"/>
  <c r="BQ427" i="4" s="1"/>
  <c r="BQ428" i="4" s="1"/>
  <c r="BQ429" i="4" s="1"/>
  <c r="BQ430" i="4" s="1"/>
  <c r="BQ431" i="4" s="1"/>
  <c r="BQ432" i="4" s="1"/>
  <c r="BP405" i="4"/>
  <c r="BP406" i="4" s="1"/>
  <c r="BP407" i="4" s="1"/>
  <c r="BP408" i="4" s="1"/>
  <c r="BP409" i="4" s="1"/>
  <c r="BP410" i="4" s="1"/>
  <c r="BP411" i="4" s="1"/>
  <c r="BP412" i="4" s="1"/>
  <c r="BP413" i="4" s="1"/>
  <c r="BP414" i="4" s="1"/>
  <c r="BP415" i="4" s="1"/>
  <c r="BP416" i="4" s="1"/>
  <c r="BP417" i="4" s="1"/>
  <c r="BP418" i="4" s="1"/>
  <c r="BP419" i="4" s="1"/>
  <c r="BP420" i="4" s="1"/>
  <c r="BP421" i="4" s="1"/>
  <c r="BP422" i="4" s="1"/>
  <c r="BP423" i="4" s="1"/>
  <c r="BP424" i="4" s="1"/>
  <c r="BP425" i="4" s="1"/>
  <c r="BP426" i="4" s="1"/>
  <c r="BP427" i="4" s="1"/>
  <c r="BP428" i="4" s="1"/>
  <c r="BP429" i="4" s="1"/>
  <c r="BP430" i="4" s="1"/>
  <c r="BP431" i="4" s="1"/>
  <c r="BP432" i="4" s="1"/>
  <c r="BO405" i="4"/>
  <c r="BO406" i="4" s="1"/>
  <c r="BO407" i="4" s="1"/>
  <c r="BO408" i="4" s="1"/>
  <c r="BO409" i="4" s="1"/>
  <c r="BO410" i="4" s="1"/>
  <c r="BO411" i="4" s="1"/>
  <c r="BO412" i="4" s="1"/>
  <c r="BO413" i="4" s="1"/>
  <c r="BO414" i="4" s="1"/>
  <c r="BO415" i="4" s="1"/>
  <c r="BO416" i="4" s="1"/>
  <c r="BO417" i="4" s="1"/>
  <c r="BO418" i="4" s="1"/>
  <c r="BO419" i="4" s="1"/>
  <c r="BO420" i="4" s="1"/>
  <c r="BO421" i="4" s="1"/>
  <c r="BO422" i="4" s="1"/>
  <c r="BO423" i="4" s="1"/>
  <c r="BO424" i="4" s="1"/>
  <c r="BO425" i="4" s="1"/>
  <c r="BO426" i="4" s="1"/>
  <c r="BO427" i="4" s="1"/>
  <c r="BO428" i="4" s="1"/>
  <c r="BO429" i="4" s="1"/>
  <c r="BO430" i="4" s="1"/>
  <c r="BO431" i="4" s="1"/>
  <c r="BO432" i="4" s="1"/>
  <c r="BN405" i="4"/>
  <c r="BN406" i="4" s="1"/>
  <c r="BN407" i="4" s="1"/>
  <c r="BN408" i="4" s="1"/>
  <c r="BN409" i="4" s="1"/>
  <c r="BN410" i="4" s="1"/>
  <c r="BN411" i="4" s="1"/>
  <c r="BN412" i="4" s="1"/>
  <c r="BN413" i="4" s="1"/>
  <c r="BN414" i="4" s="1"/>
  <c r="BN415" i="4" s="1"/>
  <c r="BN416" i="4" s="1"/>
  <c r="BN417" i="4" s="1"/>
  <c r="BN418" i="4" s="1"/>
  <c r="BN419" i="4" s="1"/>
  <c r="BN420" i="4" s="1"/>
  <c r="BN421" i="4" s="1"/>
  <c r="BN422" i="4" s="1"/>
  <c r="BN423" i="4" s="1"/>
  <c r="BN424" i="4" s="1"/>
  <c r="BN425" i="4" s="1"/>
  <c r="BN426" i="4" s="1"/>
  <c r="BN427" i="4" s="1"/>
  <c r="BN428" i="4" s="1"/>
  <c r="BN429" i="4" s="1"/>
  <c r="BN430" i="4" s="1"/>
  <c r="BN431" i="4" s="1"/>
  <c r="BN432" i="4" s="1"/>
  <c r="BS374" i="4"/>
  <c r="BS375" i="4" s="1"/>
  <c r="BS376" i="4" s="1"/>
  <c r="BS377" i="4" s="1"/>
  <c r="BS378" i="4" s="1"/>
  <c r="BS379" i="4" s="1"/>
  <c r="BS380" i="4" s="1"/>
  <c r="BS381" i="4" s="1"/>
  <c r="BS382" i="4" s="1"/>
  <c r="BS383" i="4" s="1"/>
  <c r="BS384" i="4" s="1"/>
  <c r="BS385" i="4" s="1"/>
  <c r="BS386" i="4" s="1"/>
  <c r="BS387" i="4" s="1"/>
  <c r="BS388" i="4" s="1"/>
  <c r="BS389" i="4" s="1"/>
  <c r="BS390" i="4" s="1"/>
  <c r="BS391" i="4" s="1"/>
  <c r="BS392" i="4" s="1"/>
  <c r="BS393" i="4" s="1"/>
  <c r="BS394" i="4" s="1"/>
  <c r="BS395" i="4" s="1"/>
  <c r="BS396" i="4" s="1"/>
  <c r="BS397" i="4" s="1"/>
  <c r="BS398" i="4" s="1"/>
  <c r="BS399" i="4" s="1"/>
  <c r="BS400" i="4" s="1"/>
  <c r="BS401" i="4" s="1"/>
  <c r="BS402" i="4" s="1"/>
  <c r="BS403" i="4" s="1"/>
  <c r="BS404" i="4" s="1"/>
  <c r="BR374" i="4"/>
  <c r="BR375" i="4" s="1"/>
  <c r="BR376" i="4" s="1"/>
  <c r="BR377" i="4" s="1"/>
  <c r="BR378" i="4" s="1"/>
  <c r="BR379" i="4" s="1"/>
  <c r="BR380" i="4" s="1"/>
  <c r="BR381" i="4" s="1"/>
  <c r="BR382" i="4" s="1"/>
  <c r="BR383" i="4" s="1"/>
  <c r="BR384" i="4" s="1"/>
  <c r="BR385" i="4" s="1"/>
  <c r="BR386" i="4" s="1"/>
  <c r="BR387" i="4" s="1"/>
  <c r="BR388" i="4" s="1"/>
  <c r="BR389" i="4" s="1"/>
  <c r="BR390" i="4" s="1"/>
  <c r="BR391" i="4" s="1"/>
  <c r="BR392" i="4" s="1"/>
  <c r="BR393" i="4" s="1"/>
  <c r="BR394" i="4" s="1"/>
  <c r="BR395" i="4" s="1"/>
  <c r="BR396" i="4" s="1"/>
  <c r="BR397" i="4" s="1"/>
  <c r="BR398" i="4" s="1"/>
  <c r="BR399" i="4" s="1"/>
  <c r="BR400" i="4" s="1"/>
  <c r="BR401" i="4" s="1"/>
  <c r="BR402" i="4" s="1"/>
  <c r="BR403" i="4" s="1"/>
  <c r="BR404" i="4" s="1"/>
  <c r="F14" i="7" s="1"/>
  <c r="BQ374" i="4"/>
  <c r="BQ375" i="4" s="1"/>
  <c r="BQ376" i="4" s="1"/>
  <c r="BQ377" i="4" s="1"/>
  <c r="BQ378" i="4" s="1"/>
  <c r="BQ379" i="4" s="1"/>
  <c r="BQ380" i="4" s="1"/>
  <c r="BQ381" i="4" s="1"/>
  <c r="BQ382" i="4" s="1"/>
  <c r="BQ383" i="4" s="1"/>
  <c r="BQ384" i="4" s="1"/>
  <c r="BQ385" i="4" s="1"/>
  <c r="BQ386" i="4" s="1"/>
  <c r="BQ387" i="4" s="1"/>
  <c r="BQ388" i="4" s="1"/>
  <c r="BQ389" i="4" s="1"/>
  <c r="BQ390" i="4" s="1"/>
  <c r="BQ391" i="4" s="1"/>
  <c r="BQ392" i="4" s="1"/>
  <c r="BQ393" i="4" s="1"/>
  <c r="BQ394" i="4" s="1"/>
  <c r="BQ395" i="4" s="1"/>
  <c r="BQ396" i="4" s="1"/>
  <c r="BQ397" i="4" s="1"/>
  <c r="BQ398" i="4" s="1"/>
  <c r="BQ399" i="4" s="1"/>
  <c r="BQ400" i="4" s="1"/>
  <c r="BQ401" i="4" s="1"/>
  <c r="BQ402" i="4" s="1"/>
  <c r="BQ403" i="4" s="1"/>
  <c r="BQ404" i="4" s="1"/>
  <c r="E14" i="7" s="1"/>
  <c r="BP374" i="4"/>
  <c r="BP375" i="4" s="1"/>
  <c r="BP376" i="4" s="1"/>
  <c r="BP377" i="4" s="1"/>
  <c r="BP378" i="4" s="1"/>
  <c r="BP379" i="4" s="1"/>
  <c r="BP380" i="4" s="1"/>
  <c r="BP381" i="4" s="1"/>
  <c r="BP382" i="4" s="1"/>
  <c r="BP383" i="4" s="1"/>
  <c r="BP384" i="4" s="1"/>
  <c r="BP385" i="4" s="1"/>
  <c r="BP386" i="4" s="1"/>
  <c r="BP387" i="4" s="1"/>
  <c r="BP388" i="4" s="1"/>
  <c r="BP389" i="4" s="1"/>
  <c r="BP390" i="4" s="1"/>
  <c r="BP391" i="4" s="1"/>
  <c r="BP392" i="4" s="1"/>
  <c r="BP393" i="4" s="1"/>
  <c r="BP394" i="4" s="1"/>
  <c r="BP395" i="4" s="1"/>
  <c r="BP396" i="4" s="1"/>
  <c r="BP397" i="4" s="1"/>
  <c r="BP398" i="4" s="1"/>
  <c r="BP399" i="4" s="1"/>
  <c r="BP400" i="4" s="1"/>
  <c r="BP401" i="4" s="1"/>
  <c r="BP402" i="4" s="1"/>
  <c r="BP403" i="4" s="1"/>
  <c r="BP404" i="4" s="1"/>
  <c r="D14" i="7" s="1"/>
  <c r="BO374" i="4"/>
  <c r="BO375" i="4" s="1"/>
  <c r="BO376" i="4" s="1"/>
  <c r="BO377" i="4" s="1"/>
  <c r="BO378" i="4" s="1"/>
  <c r="BO379" i="4" s="1"/>
  <c r="BO380" i="4" s="1"/>
  <c r="BO381" i="4" s="1"/>
  <c r="BO382" i="4" s="1"/>
  <c r="BO383" i="4" s="1"/>
  <c r="BO384" i="4" s="1"/>
  <c r="BO385" i="4" s="1"/>
  <c r="BO386" i="4" s="1"/>
  <c r="BO387" i="4" s="1"/>
  <c r="BO388" i="4" s="1"/>
  <c r="BO389" i="4" s="1"/>
  <c r="BO390" i="4" s="1"/>
  <c r="BO391" i="4" s="1"/>
  <c r="BO392" i="4" s="1"/>
  <c r="BO393" i="4" s="1"/>
  <c r="BO394" i="4" s="1"/>
  <c r="BO395" i="4" s="1"/>
  <c r="BO396" i="4" s="1"/>
  <c r="BO397" i="4" s="1"/>
  <c r="BO398" i="4" s="1"/>
  <c r="BO399" i="4" s="1"/>
  <c r="BO400" i="4" s="1"/>
  <c r="BO401" i="4" s="1"/>
  <c r="BO402" i="4" s="1"/>
  <c r="BO403" i="4" s="1"/>
  <c r="BO404" i="4" s="1"/>
  <c r="C14" i="7" s="1"/>
  <c r="D74" i="7" s="1"/>
  <c r="BN374" i="4"/>
  <c r="BN375" i="4" s="1"/>
  <c r="BN376" i="4" s="1"/>
  <c r="BN377" i="4" s="1"/>
  <c r="BN378" i="4" s="1"/>
  <c r="BN379" i="4" s="1"/>
  <c r="BN380" i="4" s="1"/>
  <c r="BN381" i="4" s="1"/>
  <c r="BN382" i="4" s="1"/>
  <c r="BN383" i="4" s="1"/>
  <c r="BN384" i="4" s="1"/>
  <c r="BN385" i="4" s="1"/>
  <c r="BN386" i="4" s="1"/>
  <c r="BN387" i="4" s="1"/>
  <c r="BN388" i="4" s="1"/>
  <c r="BN389" i="4" s="1"/>
  <c r="BN390" i="4" s="1"/>
  <c r="BN391" i="4" s="1"/>
  <c r="BN392" i="4" s="1"/>
  <c r="BN393" i="4" s="1"/>
  <c r="BN394" i="4" s="1"/>
  <c r="BN395" i="4" s="1"/>
  <c r="BN396" i="4" s="1"/>
  <c r="BN397" i="4" s="1"/>
  <c r="BN398" i="4" s="1"/>
  <c r="BN399" i="4" s="1"/>
  <c r="BN400" i="4" s="1"/>
  <c r="BN401" i="4" s="1"/>
  <c r="BN402" i="4" s="1"/>
  <c r="BN403" i="4" s="1"/>
  <c r="BN404" i="4" s="1"/>
  <c r="C35" i="7" s="1"/>
  <c r="C74" i="7" s="1"/>
  <c r="BJ709" i="4"/>
  <c r="BJ710" i="4" s="1"/>
  <c r="BJ711" i="4" s="1"/>
  <c r="BJ712" i="4" s="1"/>
  <c r="BJ713" i="4" s="1"/>
  <c r="BJ714" i="4" s="1"/>
  <c r="BJ715" i="4" s="1"/>
  <c r="BJ716" i="4" s="1"/>
  <c r="BJ717" i="4" s="1"/>
  <c r="BJ718" i="4" s="1"/>
  <c r="BJ719" i="4" s="1"/>
  <c r="BJ720" i="4" s="1"/>
  <c r="BJ721" i="4" s="1"/>
  <c r="BJ722" i="4" s="1"/>
  <c r="BJ723" i="4" s="1"/>
  <c r="BJ724" i="4" s="1"/>
  <c r="BJ725" i="4" s="1"/>
  <c r="BJ726" i="4" s="1"/>
  <c r="BJ727" i="4" s="1"/>
  <c r="BJ728" i="4" s="1"/>
  <c r="BJ729" i="4" s="1"/>
  <c r="BJ730" i="4" s="1"/>
  <c r="BJ731" i="4" s="1"/>
  <c r="BJ732" i="4" s="1"/>
  <c r="BJ733" i="4" s="1"/>
  <c r="BJ734" i="4" s="1"/>
  <c r="BJ735" i="4" s="1"/>
  <c r="BJ736" i="4" s="1"/>
  <c r="BJ737" i="4" s="1"/>
  <c r="BJ738" i="4" s="1"/>
  <c r="BJ739" i="4" s="1"/>
  <c r="BI709" i="4"/>
  <c r="BI710" i="4" s="1"/>
  <c r="BI711" i="4" s="1"/>
  <c r="BI712" i="4" s="1"/>
  <c r="BI713" i="4" s="1"/>
  <c r="BI714" i="4" s="1"/>
  <c r="BI715" i="4" s="1"/>
  <c r="BI716" i="4" s="1"/>
  <c r="BI717" i="4" s="1"/>
  <c r="BI718" i="4" s="1"/>
  <c r="BI719" i="4" s="1"/>
  <c r="BI720" i="4" s="1"/>
  <c r="BI721" i="4" s="1"/>
  <c r="BI722" i="4" s="1"/>
  <c r="BI723" i="4" s="1"/>
  <c r="BI724" i="4" s="1"/>
  <c r="BI725" i="4" s="1"/>
  <c r="BI726" i="4" s="1"/>
  <c r="BI727" i="4" s="1"/>
  <c r="BI728" i="4" s="1"/>
  <c r="BI729" i="4" s="1"/>
  <c r="BI730" i="4" s="1"/>
  <c r="BI731" i="4" s="1"/>
  <c r="BI732" i="4" s="1"/>
  <c r="BI733" i="4" s="1"/>
  <c r="BI734" i="4" s="1"/>
  <c r="BI735" i="4" s="1"/>
  <c r="BI736" i="4" s="1"/>
  <c r="BI737" i="4" s="1"/>
  <c r="BI738" i="4" s="1"/>
  <c r="BI739" i="4" s="1"/>
  <c r="BT13" i="7" s="1"/>
  <c r="BH709" i="4"/>
  <c r="BH710" i="4" s="1"/>
  <c r="BH711" i="4" s="1"/>
  <c r="BH712" i="4" s="1"/>
  <c r="BH713" i="4" s="1"/>
  <c r="BH714" i="4" s="1"/>
  <c r="BH715" i="4" s="1"/>
  <c r="BH716" i="4" s="1"/>
  <c r="BH717" i="4" s="1"/>
  <c r="BH718" i="4" s="1"/>
  <c r="BH719" i="4" s="1"/>
  <c r="BH720" i="4" s="1"/>
  <c r="BH721" i="4" s="1"/>
  <c r="BH722" i="4" s="1"/>
  <c r="BH723" i="4" s="1"/>
  <c r="BH724" i="4" s="1"/>
  <c r="BH725" i="4" s="1"/>
  <c r="BH726" i="4" s="1"/>
  <c r="BH727" i="4" s="1"/>
  <c r="BH728" i="4" s="1"/>
  <c r="BH729" i="4" s="1"/>
  <c r="BH730" i="4" s="1"/>
  <c r="BH731" i="4" s="1"/>
  <c r="BH732" i="4" s="1"/>
  <c r="BH733" i="4" s="1"/>
  <c r="BH734" i="4" s="1"/>
  <c r="BH735" i="4" s="1"/>
  <c r="BH736" i="4" s="1"/>
  <c r="BH737" i="4" s="1"/>
  <c r="BH738" i="4" s="1"/>
  <c r="BH739" i="4" s="1"/>
  <c r="BS13" i="7" s="1"/>
  <c r="BG709" i="4"/>
  <c r="BG710" i="4" s="1"/>
  <c r="BG711" i="4" s="1"/>
  <c r="BG712" i="4" s="1"/>
  <c r="BG713" i="4" s="1"/>
  <c r="BG714" i="4" s="1"/>
  <c r="BG715" i="4" s="1"/>
  <c r="BG716" i="4" s="1"/>
  <c r="BG717" i="4" s="1"/>
  <c r="BG718" i="4" s="1"/>
  <c r="BG719" i="4" s="1"/>
  <c r="BG720" i="4" s="1"/>
  <c r="BG721" i="4" s="1"/>
  <c r="BG722" i="4" s="1"/>
  <c r="BG723" i="4" s="1"/>
  <c r="BG724" i="4" s="1"/>
  <c r="BG725" i="4" s="1"/>
  <c r="BG726" i="4" s="1"/>
  <c r="BG727" i="4" s="1"/>
  <c r="BG728" i="4" s="1"/>
  <c r="BG729" i="4" s="1"/>
  <c r="BG730" i="4" s="1"/>
  <c r="BG731" i="4" s="1"/>
  <c r="BG732" i="4" s="1"/>
  <c r="BG733" i="4" s="1"/>
  <c r="BG734" i="4" s="1"/>
  <c r="BG735" i="4" s="1"/>
  <c r="BG736" i="4" s="1"/>
  <c r="BG737" i="4" s="1"/>
  <c r="BG738" i="4" s="1"/>
  <c r="BG739" i="4" s="1"/>
  <c r="BR13" i="7" s="1"/>
  <c r="BF709" i="4"/>
  <c r="BF710" i="4" s="1"/>
  <c r="BF711" i="4" s="1"/>
  <c r="BF712" i="4" s="1"/>
  <c r="BF713" i="4" s="1"/>
  <c r="BF714" i="4" s="1"/>
  <c r="BF715" i="4" s="1"/>
  <c r="BF716" i="4" s="1"/>
  <c r="BF717" i="4" s="1"/>
  <c r="BF718" i="4" s="1"/>
  <c r="BF719" i="4" s="1"/>
  <c r="BF720" i="4" s="1"/>
  <c r="BF721" i="4" s="1"/>
  <c r="BF722" i="4" s="1"/>
  <c r="BF723" i="4" s="1"/>
  <c r="BF724" i="4" s="1"/>
  <c r="BF725" i="4" s="1"/>
  <c r="BF726" i="4" s="1"/>
  <c r="BF727" i="4" s="1"/>
  <c r="BF728" i="4" s="1"/>
  <c r="BF729" i="4" s="1"/>
  <c r="BF730" i="4" s="1"/>
  <c r="BF731" i="4" s="1"/>
  <c r="BF732" i="4" s="1"/>
  <c r="BF733" i="4" s="1"/>
  <c r="BF734" i="4" s="1"/>
  <c r="BF735" i="4" s="1"/>
  <c r="BF736" i="4" s="1"/>
  <c r="BF737" i="4" s="1"/>
  <c r="BF738" i="4" s="1"/>
  <c r="BF739" i="4" s="1"/>
  <c r="BQ13" i="7" s="1"/>
  <c r="BE709" i="4"/>
  <c r="BE710" i="4" s="1"/>
  <c r="BE711" i="4" s="1"/>
  <c r="BE712" i="4" s="1"/>
  <c r="BE713" i="4" s="1"/>
  <c r="BE714" i="4" s="1"/>
  <c r="BE715" i="4" s="1"/>
  <c r="BE716" i="4" s="1"/>
  <c r="BE717" i="4" s="1"/>
  <c r="BE718" i="4" s="1"/>
  <c r="BE719" i="4" s="1"/>
  <c r="BE720" i="4" s="1"/>
  <c r="BE721" i="4" s="1"/>
  <c r="BE722" i="4" s="1"/>
  <c r="BE723" i="4" s="1"/>
  <c r="BE724" i="4" s="1"/>
  <c r="BE725" i="4" s="1"/>
  <c r="BE726" i="4" s="1"/>
  <c r="BE727" i="4" s="1"/>
  <c r="BE728" i="4" s="1"/>
  <c r="BE729" i="4" s="1"/>
  <c r="BE730" i="4" s="1"/>
  <c r="BE731" i="4" s="1"/>
  <c r="BE732" i="4" s="1"/>
  <c r="BE733" i="4" s="1"/>
  <c r="BE734" i="4" s="1"/>
  <c r="BE735" i="4" s="1"/>
  <c r="BE736" i="4" s="1"/>
  <c r="BE737" i="4" s="1"/>
  <c r="BE738" i="4" s="1"/>
  <c r="BE739" i="4" s="1"/>
  <c r="P34" i="7" s="1"/>
  <c r="BJ679" i="4"/>
  <c r="BJ680" i="4" s="1"/>
  <c r="BJ681" i="4" s="1"/>
  <c r="BJ682" i="4" s="1"/>
  <c r="BJ683" i="4" s="1"/>
  <c r="BJ684" i="4" s="1"/>
  <c r="BJ685" i="4" s="1"/>
  <c r="BJ686" i="4" s="1"/>
  <c r="BJ687" i="4" s="1"/>
  <c r="BJ688" i="4" s="1"/>
  <c r="BJ689" i="4" s="1"/>
  <c r="BJ690" i="4" s="1"/>
  <c r="BJ691" i="4" s="1"/>
  <c r="BJ692" i="4" s="1"/>
  <c r="BJ693" i="4" s="1"/>
  <c r="BJ694" i="4" s="1"/>
  <c r="BJ695" i="4" s="1"/>
  <c r="BJ696" i="4" s="1"/>
  <c r="BJ697" i="4" s="1"/>
  <c r="BJ698" i="4" s="1"/>
  <c r="BJ699" i="4" s="1"/>
  <c r="BJ700" i="4" s="1"/>
  <c r="BJ701" i="4" s="1"/>
  <c r="BJ702" i="4" s="1"/>
  <c r="BJ703" i="4" s="1"/>
  <c r="BJ704" i="4" s="1"/>
  <c r="BJ705" i="4" s="1"/>
  <c r="BJ706" i="4" s="1"/>
  <c r="BJ707" i="4" s="1"/>
  <c r="BJ708" i="4" s="1"/>
  <c r="BI679" i="4"/>
  <c r="BI680" i="4" s="1"/>
  <c r="BI681" i="4" s="1"/>
  <c r="BI682" i="4" s="1"/>
  <c r="BI683" i="4" s="1"/>
  <c r="BI684" i="4" s="1"/>
  <c r="BI685" i="4" s="1"/>
  <c r="BI686" i="4" s="1"/>
  <c r="BI687" i="4" s="1"/>
  <c r="BI688" i="4" s="1"/>
  <c r="BI689" i="4" s="1"/>
  <c r="BI690" i="4" s="1"/>
  <c r="BI691" i="4" s="1"/>
  <c r="BI692" i="4" s="1"/>
  <c r="BI693" i="4" s="1"/>
  <c r="BI694" i="4" s="1"/>
  <c r="BI695" i="4" s="1"/>
  <c r="BI696" i="4" s="1"/>
  <c r="BI697" i="4" s="1"/>
  <c r="BI698" i="4" s="1"/>
  <c r="BI699" i="4" s="1"/>
  <c r="BI700" i="4" s="1"/>
  <c r="BI701" i="4" s="1"/>
  <c r="BI702" i="4" s="1"/>
  <c r="BI703" i="4" s="1"/>
  <c r="BI704" i="4" s="1"/>
  <c r="BI705" i="4" s="1"/>
  <c r="BI706" i="4" s="1"/>
  <c r="BI707" i="4" s="1"/>
  <c r="BI708" i="4" s="1"/>
  <c r="BN13" i="7" s="1"/>
  <c r="BH679" i="4"/>
  <c r="BH680" i="4" s="1"/>
  <c r="BH681" i="4" s="1"/>
  <c r="BH682" i="4" s="1"/>
  <c r="BH683" i="4" s="1"/>
  <c r="BH684" i="4" s="1"/>
  <c r="BH685" i="4" s="1"/>
  <c r="BH686" i="4" s="1"/>
  <c r="BH687" i="4" s="1"/>
  <c r="BH688" i="4" s="1"/>
  <c r="BH689" i="4" s="1"/>
  <c r="BH690" i="4" s="1"/>
  <c r="BH691" i="4" s="1"/>
  <c r="BH692" i="4" s="1"/>
  <c r="BH693" i="4" s="1"/>
  <c r="BH694" i="4" s="1"/>
  <c r="BH695" i="4" s="1"/>
  <c r="BH696" i="4" s="1"/>
  <c r="BH697" i="4" s="1"/>
  <c r="BH698" i="4" s="1"/>
  <c r="BH699" i="4" s="1"/>
  <c r="BH700" i="4" s="1"/>
  <c r="BH701" i="4" s="1"/>
  <c r="BH702" i="4" s="1"/>
  <c r="BH703" i="4" s="1"/>
  <c r="BH704" i="4" s="1"/>
  <c r="BH705" i="4" s="1"/>
  <c r="BH706" i="4" s="1"/>
  <c r="BH707" i="4" s="1"/>
  <c r="BH708" i="4" s="1"/>
  <c r="BM13" i="7" s="1"/>
  <c r="BG679" i="4"/>
  <c r="BG680" i="4" s="1"/>
  <c r="BG681" i="4" s="1"/>
  <c r="BG682" i="4" s="1"/>
  <c r="BG683" i="4" s="1"/>
  <c r="BG684" i="4" s="1"/>
  <c r="BG685" i="4" s="1"/>
  <c r="BG686" i="4" s="1"/>
  <c r="BG687" i="4" s="1"/>
  <c r="BG688" i="4" s="1"/>
  <c r="BG689" i="4" s="1"/>
  <c r="BG690" i="4" s="1"/>
  <c r="BG691" i="4" s="1"/>
  <c r="BG692" i="4" s="1"/>
  <c r="BG693" i="4" s="1"/>
  <c r="BG694" i="4" s="1"/>
  <c r="BG695" i="4" s="1"/>
  <c r="BG696" i="4" s="1"/>
  <c r="BG697" i="4" s="1"/>
  <c r="BG698" i="4" s="1"/>
  <c r="BG699" i="4" s="1"/>
  <c r="BG700" i="4" s="1"/>
  <c r="BG701" i="4" s="1"/>
  <c r="BG702" i="4" s="1"/>
  <c r="BG703" i="4" s="1"/>
  <c r="BG704" i="4" s="1"/>
  <c r="BG705" i="4" s="1"/>
  <c r="BG706" i="4" s="1"/>
  <c r="BG707" i="4" s="1"/>
  <c r="BG708" i="4" s="1"/>
  <c r="BL13" i="7" s="1"/>
  <c r="BF679" i="4"/>
  <c r="BF680" i="4" s="1"/>
  <c r="BF681" i="4" s="1"/>
  <c r="BF682" i="4" s="1"/>
  <c r="BF683" i="4" s="1"/>
  <c r="BF684" i="4" s="1"/>
  <c r="BF685" i="4" s="1"/>
  <c r="BF686" i="4" s="1"/>
  <c r="BF687" i="4" s="1"/>
  <c r="BF688" i="4" s="1"/>
  <c r="BF689" i="4" s="1"/>
  <c r="BF690" i="4" s="1"/>
  <c r="BF691" i="4" s="1"/>
  <c r="BF692" i="4" s="1"/>
  <c r="BF693" i="4" s="1"/>
  <c r="BF694" i="4" s="1"/>
  <c r="BF695" i="4" s="1"/>
  <c r="BF696" i="4" s="1"/>
  <c r="BF697" i="4" s="1"/>
  <c r="BF698" i="4" s="1"/>
  <c r="BF699" i="4" s="1"/>
  <c r="BF700" i="4" s="1"/>
  <c r="BF701" i="4" s="1"/>
  <c r="BF702" i="4" s="1"/>
  <c r="BF703" i="4" s="1"/>
  <c r="BF704" i="4" s="1"/>
  <c r="BF705" i="4" s="1"/>
  <c r="BF706" i="4" s="1"/>
  <c r="BF707" i="4" s="1"/>
  <c r="BF708" i="4" s="1"/>
  <c r="BK13" i="7" s="1"/>
  <c r="BE679" i="4"/>
  <c r="BE680" i="4" s="1"/>
  <c r="BE681" i="4" s="1"/>
  <c r="BE682" i="4" s="1"/>
  <c r="BE683" i="4" s="1"/>
  <c r="BE684" i="4" s="1"/>
  <c r="BE685" i="4" s="1"/>
  <c r="BE686" i="4" s="1"/>
  <c r="BE687" i="4" s="1"/>
  <c r="BE688" i="4" s="1"/>
  <c r="BE689" i="4" s="1"/>
  <c r="BE690" i="4" s="1"/>
  <c r="BE691" i="4" s="1"/>
  <c r="BE692" i="4" s="1"/>
  <c r="BE693" i="4" s="1"/>
  <c r="BE694" i="4" s="1"/>
  <c r="BE695" i="4" s="1"/>
  <c r="BE696" i="4" s="1"/>
  <c r="BE697" i="4" s="1"/>
  <c r="BE698" i="4" s="1"/>
  <c r="BE699" i="4" s="1"/>
  <c r="BE700" i="4" s="1"/>
  <c r="BE701" i="4" s="1"/>
  <c r="BE702" i="4" s="1"/>
  <c r="BE703" i="4" s="1"/>
  <c r="BE704" i="4" s="1"/>
  <c r="BE705" i="4" s="1"/>
  <c r="BE706" i="4" s="1"/>
  <c r="BE707" i="4" s="1"/>
  <c r="BE708" i="4" s="1"/>
  <c r="O34" i="7" s="1"/>
  <c r="BJ648" i="4"/>
  <c r="BJ649" i="4" s="1"/>
  <c r="BJ650" i="4" s="1"/>
  <c r="BJ651" i="4" s="1"/>
  <c r="BJ652" i="4" s="1"/>
  <c r="BJ653" i="4" s="1"/>
  <c r="BJ654" i="4" s="1"/>
  <c r="BJ655" i="4" s="1"/>
  <c r="BJ656" i="4" s="1"/>
  <c r="BJ657" i="4" s="1"/>
  <c r="BJ658" i="4" s="1"/>
  <c r="BJ659" i="4" s="1"/>
  <c r="BJ660" i="4" s="1"/>
  <c r="BJ661" i="4" s="1"/>
  <c r="BJ662" i="4" s="1"/>
  <c r="BJ663" i="4" s="1"/>
  <c r="BJ664" i="4" s="1"/>
  <c r="BJ665" i="4" s="1"/>
  <c r="BJ666" i="4" s="1"/>
  <c r="BJ667" i="4" s="1"/>
  <c r="BJ668" i="4" s="1"/>
  <c r="BJ669" i="4" s="1"/>
  <c r="BJ670" i="4" s="1"/>
  <c r="BJ671" i="4" s="1"/>
  <c r="BJ672" i="4" s="1"/>
  <c r="BJ673" i="4" s="1"/>
  <c r="BJ674" i="4" s="1"/>
  <c r="BJ675" i="4" s="1"/>
  <c r="BJ676" i="4" s="1"/>
  <c r="BJ677" i="4" s="1"/>
  <c r="BJ678" i="4" s="1"/>
  <c r="BI648" i="4"/>
  <c r="BI649" i="4" s="1"/>
  <c r="BI650" i="4" s="1"/>
  <c r="BI651" i="4" s="1"/>
  <c r="BI652" i="4" s="1"/>
  <c r="BI653" i="4" s="1"/>
  <c r="BI654" i="4" s="1"/>
  <c r="BI655" i="4" s="1"/>
  <c r="BI656" i="4" s="1"/>
  <c r="BI657" i="4" s="1"/>
  <c r="BI658" i="4" s="1"/>
  <c r="BI659" i="4" s="1"/>
  <c r="BI660" i="4" s="1"/>
  <c r="BI661" i="4" s="1"/>
  <c r="BI662" i="4" s="1"/>
  <c r="BI663" i="4" s="1"/>
  <c r="BI664" i="4" s="1"/>
  <c r="BI665" i="4" s="1"/>
  <c r="BI666" i="4" s="1"/>
  <c r="BI667" i="4" s="1"/>
  <c r="BI668" i="4" s="1"/>
  <c r="BI669" i="4" s="1"/>
  <c r="BI670" i="4" s="1"/>
  <c r="BI671" i="4" s="1"/>
  <c r="BI672" i="4" s="1"/>
  <c r="BI673" i="4" s="1"/>
  <c r="BI674" i="4" s="1"/>
  <c r="BI675" i="4" s="1"/>
  <c r="BI676" i="4" s="1"/>
  <c r="BI677" i="4" s="1"/>
  <c r="BI678" i="4" s="1"/>
  <c r="BH13" i="7" s="1"/>
  <c r="BH648" i="4"/>
  <c r="BH649" i="4" s="1"/>
  <c r="BH650" i="4" s="1"/>
  <c r="BH651" i="4" s="1"/>
  <c r="BH652" i="4" s="1"/>
  <c r="BH653" i="4" s="1"/>
  <c r="BH654" i="4" s="1"/>
  <c r="BH655" i="4" s="1"/>
  <c r="BH656" i="4" s="1"/>
  <c r="BH657" i="4" s="1"/>
  <c r="BH658" i="4" s="1"/>
  <c r="BH659" i="4" s="1"/>
  <c r="BH660" i="4" s="1"/>
  <c r="BH661" i="4" s="1"/>
  <c r="BH662" i="4" s="1"/>
  <c r="BH663" i="4" s="1"/>
  <c r="BH664" i="4" s="1"/>
  <c r="BH665" i="4" s="1"/>
  <c r="BH666" i="4" s="1"/>
  <c r="BH667" i="4" s="1"/>
  <c r="BH668" i="4" s="1"/>
  <c r="BH669" i="4" s="1"/>
  <c r="BH670" i="4" s="1"/>
  <c r="BH671" i="4" s="1"/>
  <c r="BH672" i="4" s="1"/>
  <c r="BH673" i="4" s="1"/>
  <c r="BH674" i="4" s="1"/>
  <c r="BH675" i="4" s="1"/>
  <c r="BH676" i="4" s="1"/>
  <c r="BH677" i="4" s="1"/>
  <c r="BH678" i="4" s="1"/>
  <c r="BG13" i="7" s="1"/>
  <c r="BG648" i="4"/>
  <c r="BG649" i="4" s="1"/>
  <c r="BG650" i="4" s="1"/>
  <c r="BG651" i="4" s="1"/>
  <c r="BG652" i="4" s="1"/>
  <c r="BG653" i="4" s="1"/>
  <c r="BG654" i="4" s="1"/>
  <c r="BG655" i="4" s="1"/>
  <c r="BG656" i="4" s="1"/>
  <c r="BG657" i="4" s="1"/>
  <c r="BG658" i="4" s="1"/>
  <c r="BG659" i="4" s="1"/>
  <c r="BG660" i="4" s="1"/>
  <c r="BG661" i="4" s="1"/>
  <c r="BG662" i="4" s="1"/>
  <c r="BG663" i="4" s="1"/>
  <c r="BG664" i="4" s="1"/>
  <c r="BG665" i="4" s="1"/>
  <c r="BG666" i="4" s="1"/>
  <c r="BG667" i="4" s="1"/>
  <c r="BG668" i="4" s="1"/>
  <c r="BG669" i="4" s="1"/>
  <c r="BG670" i="4" s="1"/>
  <c r="BG671" i="4" s="1"/>
  <c r="BG672" i="4" s="1"/>
  <c r="BG673" i="4" s="1"/>
  <c r="BG674" i="4" s="1"/>
  <c r="BG675" i="4" s="1"/>
  <c r="BG676" i="4" s="1"/>
  <c r="BG677" i="4" s="1"/>
  <c r="BG678" i="4" s="1"/>
  <c r="BF13" i="7" s="1"/>
  <c r="BF648" i="4"/>
  <c r="BF649" i="4" s="1"/>
  <c r="BF650" i="4" s="1"/>
  <c r="BF651" i="4" s="1"/>
  <c r="BF652" i="4" s="1"/>
  <c r="BF653" i="4" s="1"/>
  <c r="BF654" i="4" s="1"/>
  <c r="BF655" i="4" s="1"/>
  <c r="BF656" i="4" s="1"/>
  <c r="BF657" i="4" s="1"/>
  <c r="BF658" i="4" s="1"/>
  <c r="BF659" i="4" s="1"/>
  <c r="BF660" i="4" s="1"/>
  <c r="BF661" i="4" s="1"/>
  <c r="BF662" i="4" s="1"/>
  <c r="BF663" i="4" s="1"/>
  <c r="BF664" i="4" s="1"/>
  <c r="BF665" i="4" s="1"/>
  <c r="BF666" i="4" s="1"/>
  <c r="BF667" i="4" s="1"/>
  <c r="BF668" i="4" s="1"/>
  <c r="BF669" i="4" s="1"/>
  <c r="BF670" i="4" s="1"/>
  <c r="BF671" i="4" s="1"/>
  <c r="BF672" i="4" s="1"/>
  <c r="BF673" i="4" s="1"/>
  <c r="BF674" i="4" s="1"/>
  <c r="BF675" i="4" s="1"/>
  <c r="BF676" i="4" s="1"/>
  <c r="BF677" i="4" s="1"/>
  <c r="BF678" i="4" s="1"/>
  <c r="BE13" i="7" s="1"/>
  <c r="BE648" i="4"/>
  <c r="BE649" i="4" s="1"/>
  <c r="BE650" i="4" s="1"/>
  <c r="BE651" i="4" s="1"/>
  <c r="BE652" i="4" s="1"/>
  <c r="BE653" i="4" s="1"/>
  <c r="BE654" i="4" s="1"/>
  <c r="BE655" i="4" s="1"/>
  <c r="BE656" i="4" s="1"/>
  <c r="BE657" i="4" s="1"/>
  <c r="BE658" i="4" s="1"/>
  <c r="BE659" i="4" s="1"/>
  <c r="BE660" i="4" s="1"/>
  <c r="BE661" i="4" s="1"/>
  <c r="BE662" i="4" s="1"/>
  <c r="BE663" i="4" s="1"/>
  <c r="BE664" i="4" s="1"/>
  <c r="BE665" i="4" s="1"/>
  <c r="BE666" i="4" s="1"/>
  <c r="BE667" i="4" s="1"/>
  <c r="BE668" i="4" s="1"/>
  <c r="BE669" i="4" s="1"/>
  <c r="BE670" i="4" s="1"/>
  <c r="BE671" i="4" s="1"/>
  <c r="BE672" i="4" s="1"/>
  <c r="BE673" i="4" s="1"/>
  <c r="BE674" i="4" s="1"/>
  <c r="BE675" i="4" s="1"/>
  <c r="BE676" i="4" s="1"/>
  <c r="BE677" i="4" s="1"/>
  <c r="BE678" i="4" s="1"/>
  <c r="M34" i="7" s="1"/>
  <c r="BJ618" i="4"/>
  <c r="BJ619" i="4" s="1"/>
  <c r="BJ620" i="4" s="1"/>
  <c r="BJ621" i="4" s="1"/>
  <c r="BJ622" i="4" s="1"/>
  <c r="BJ623" i="4" s="1"/>
  <c r="BJ624" i="4" s="1"/>
  <c r="BJ625" i="4" s="1"/>
  <c r="BJ626" i="4" s="1"/>
  <c r="BJ627" i="4" s="1"/>
  <c r="BJ628" i="4" s="1"/>
  <c r="BJ629" i="4" s="1"/>
  <c r="BJ630" i="4" s="1"/>
  <c r="BJ631" i="4" s="1"/>
  <c r="BJ632" i="4" s="1"/>
  <c r="BJ633" i="4" s="1"/>
  <c r="BJ634" i="4" s="1"/>
  <c r="BJ635" i="4" s="1"/>
  <c r="BJ636" i="4" s="1"/>
  <c r="BJ637" i="4" s="1"/>
  <c r="BJ638" i="4" s="1"/>
  <c r="BJ639" i="4" s="1"/>
  <c r="BJ640" i="4" s="1"/>
  <c r="BJ641" i="4" s="1"/>
  <c r="BJ642" i="4" s="1"/>
  <c r="BJ643" i="4" s="1"/>
  <c r="BJ644" i="4" s="1"/>
  <c r="BJ645" i="4" s="1"/>
  <c r="BJ646" i="4" s="1"/>
  <c r="BJ647" i="4" s="1"/>
  <c r="BI618" i="4"/>
  <c r="BI619" i="4" s="1"/>
  <c r="BI620" i="4" s="1"/>
  <c r="BI621" i="4" s="1"/>
  <c r="BI622" i="4" s="1"/>
  <c r="BI623" i="4" s="1"/>
  <c r="BI624" i="4" s="1"/>
  <c r="BI625" i="4" s="1"/>
  <c r="BI626" i="4" s="1"/>
  <c r="BI627" i="4" s="1"/>
  <c r="BI628" i="4" s="1"/>
  <c r="BI629" i="4" s="1"/>
  <c r="BI630" i="4" s="1"/>
  <c r="BI631" i="4" s="1"/>
  <c r="BI632" i="4" s="1"/>
  <c r="BI633" i="4" s="1"/>
  <c r="BI634" i="4" s="1"/>
  <c r="BI635" i="4" s="1"/>
  <c r="BI636" i="4" s="1"/>
  <c r="BI637" i="4" s="1"/>
  <c r="BI638" i="4" s="1"/>
  <c r="BI639" i="4" s="1"/>
  <c r="BI640" i="4" s="1"/>
  <c r="BI641" i="4" s="1"/>
  <c r="BI642" i="4" s="1"/>
  <c r="BI643" i="4" s="1"/>
  <c r="BI644" i="4" s="1"/>
  <c r="BI645" i="4" s="1"/>
  <c r="BI646" i="4" s="1"/>
  <c r="BI647" i="4" s="1"/>
  <c r="BB13" i="7" s="1"/>
  <c r="BH618" i="4"/>
  <c r="BH619" i="4" s="1"/>
  <c r="BH620" i="4" s="1"/>
  <c r="BH621" i="4" s="1"/>
  <c r="BH622" i="4" s="1"/>
  <c r="BH623" i="4" s="1"/>
  <c r="BH624" i="4" s="1"/>
  <c r="BH625" i="4" s="1"/>
  <c r="BH626" i="4" s="1"/>
  <c r="BH627" i="4" s="1"/>
  <c r="BH628" i="4" s="1"/>
  <c r="BH629" i="4" s="1"/>
  <c r="BH630" i="4" s="1"/>
  <c r="BH631" i="4" s="1"/>
  <c r="BH632" i="4" s="1"/>
  <c r="BH633" i="4" s="1"/>
  <c r="BH634" i="4" s="1"/>
  <c r="BH635" i="4" s="1"/>
  <c r="BH636" i="4" s="1"/>
  <c r="BH637" i="4" s="1"/>
  <c r="BH638" i="4" s="1"/>
  <c r="BH639" i="4" s="1"/>
  <c r="BH640" i="4" s="1"/>
  <c r="BH641" i="4" s="1"/>
  <c r="BH642" i="4" s="1"/>
  <c r="BH643" i="4" s="1"/>
  <c r="BH644" i="4" s="1"/>
  <c r="BH645" i="4" s="1"/>
  <c r="BH646" i="4" s="1"/>
  <c r="BH647" i="4" s="1"/>
  <c r="BA13" i="7" s="1"/>
  <c r="BG618" i="4"/>
  <c r="BG619" i="4" s="1"/>
  <c r="BG620" i="4" s="1"/>
  <c r="BG621" i="4" s="1"/>
  <c r="BG622" i="4" s="1"/>
  <c r="BG623" i="4" s="1"/>
  <c r="BG624" i="4" s="1"/>
  <c r="BG625" i="4" s="1"/>
  <c r="BG626" i="4" s="1"/>
  <c r="BG627" i="4" s="1"/>
  <c r="BG628" i="4" s="1"/>
  <c r="BG629" i="4" s="1"/>
  <c r="BG630" i="4" s="1"/>
  <c r="BG631" i="4" s="1"/>
  <c r="BG632" i="4" s="1"/>
  <c r="BG633" i="4" s="1"/>
  <c r="BG634" i="4" s="1"/>
  <c r="BG635" i="4" s="1"/>
  <c r="BG636" i="4" s="1"/>
  <c r="BG637" i="4" s="1"/>
  <c r="BG638" i="4" s="1"/>
  <c r="BG639" i="4" s="1"/>
  <c r="BG640" i="4" s="1"/>
  <c r="BG641" i="4" s="1"/>
  <c r="BG642" i="4" s="1"/>
  <c r="BG643" i="4" s="1"/>
  <c r="BG644" i="4" s="1"/>
  <c r="BG645" i="4" s="1"/>
  <c r="BG646" i="4" s="1"/>
  <c r="BG647" i="4" s="1"/>
  <c r="AZ13" i="7" s="1"/>
  <c r="BF618" i="4"/>
  <c r="BF619" i="4" s="1"/>
  <c r="BF620" i="4" s="1"/>
  <c r="BF621" i="4" s="1"/>
  <c r="BF622" i="4" s="1"/>
  <c r="BF623" i="4" s="1"/>
  <c r="BF624" i="4" s="1"/>
  <c r="BF625" i="4" s="1"/>
  <c r="BF626" i="4" s="1"/>
  <c r="BF627" i="4" s="1"/>
  <c r="BF628" i="4" s="1"/>
  <c r="BF629" i="4" s="1"/>
  <c r="BF630" i="4" s="1"/>
  <c r="BF631" i="4" s="1"/>
  <c r="BF632" i="4" s="1"/>
  <c r="BF633" i="4" s="1"/>
  <c r="BF634" i="4" s="1"/>
  <c r="BF635" i="4" s="1"/>
  <c r="BF636" i="4" s="1"/>
  <c r="BF637" i="4" s="1"/>
  <c r="BF638" i="4" s="1"/>
  <c r="BF639" i="4" s="1"/>
  <c r="BF640" i="4" s="1"/>
  <c r="BF641" i="4" s="1"/>
  <c r="BF642" i="4" s="1"/>
  <c r="BF643" i="4" s="1"/>
  <c r="BF644" i="4" s="1"/>
  <c r="BF645" i="4" s="1"/>
  <c r="BF646" i="4" s="1"/>
  <c r="BF647" i="4" s="1"/>
  <c r="AY13" i="7" s="1"/>
  <c r="BE618" i="4"/>
  <c r="BE619" i="4" s="1"/>
  <c r="BE620" i="4" s="1"/>
  <c r="BE621" i="4" s="1"/>
  <c r="BE622" i="4" s="1"/>
  <c r="BE623" i="4" s="1"/>
  <c r="BE624" i="4" s="1"/>
  <c r="BE625" i="4" s="1"/>
  <c r="BE626" i="4" s="1"/>
  <c r="BE627" i="4" s="1"/>
  <c r="BE628" i="4" s="1"/>
  <c r="BE629" i="4" s="1"/>
  <c r="BE630" i="4" s="1"/>
  <c r="BE631" i="4" s="1"/>
  <c r="BE632" i="4" s="1"/>
  <c r="BE633" i="4" s="1"/>
  <c r="BE634" i="4" s="1"/>
  <c r="BE635" i="4" s="1"/>
  <c r="BE636" i="4" s="1"/>
  <c r="BE637" i="4" s="1"/>
  <c r="BE638" i="4" s="1"/>
  <c r="BE639" i="4" s="1"/>
  <c r="BE640" i="4" s="1"/>
  <c r="BE641" i="4" s="1"/>
  <c r="BE642" i="4" s="1"/>
  <c r="BE643" i="4" s="1"/>
  <c r="BE644" i="4" s="1"/>
  <c r="BE645" i="4" s="1"/>
  <c r="BE646" i="4" s="1"/>
  <c r="BE647" i="4" s="1"/>
  <c r="L34" i="7" s="1"/>
  <c r="BJ587" i="4"/>
  <c r="BJ588" i="4" s="1"/>
  <c r="BJ589" i="4" s="1"/>
  <c r="BJ590" i="4" s="1"/>
  <c r="BJ591" i="4" s="1"/>
  <c r="BJ592" i="4" s="1"/>
  <c r="BJ593" i="4" s="1"/>
  <c r="BJ594" i="4" s="1"/>
  <c r="BJ595" i="4" s="1"/>
  <c r="BJ596" i="4" s="1"/>
  <c r="BJ597" i="4" s="1"/>
  <c r="BJ598" i="4" s="1"/>
  <c r="BJ599" i="4" s="1"/>
  <c r="BJ600" i="4" s="1"/>
  <c r="BJ601" i="4" s="1"/>
  <c r="BJ602" i="4" s="1"/>
  <c r="BJ603" i="4" s="1"/>
  <c r="BJ604" i="4" s="1"/>
  <c r="BJ605" i="4" s="1"/>
  <c r="BJ606" i="4" s="1"/>
  <c r="BJ607" i="4" s="1"/>
  <c r="BJ608" i="4" s="1"/>
  <c r="BJ609" i="4" s="1"/>
  <c r="BJ610" i="4" s="1"/>
  <c r="BJ611" i="4" s="1"/>
  <c r="BJ612" i="4" s="1"/>
  <c r="BJ613" i="4" s="1"/>
  <c r="BJ614" i="4" s="1"/>
  <c r="BJ615" i="4" s="1"/>
  <c r="BJ616" i="4" s="1"/>
  <c r="BJ617" i="4" s="1"/>
  <c r="BI587" i="4"/>
  <c r="BI588" i="4" s="1"/>
  <c r="BI589" i="4" s="1"/>
  <c r="BI590" i="4" s="1"/>
  <c r="BI591" i="4" s="1"/>
  <c r="BI592" i="4" s="1"/>
  <c r="BI593" i="4" s="1"/>
  <c r="BI594" i="4" s="1"/>
  <c r="BI595" i="4" s="1"/>
  <c r="BI596" i="4" s="1"/>
  <c r="BI597" i="4" s="1"/>
  <c r="BI598" i="4" s="1"/>
  <c r="BI599" i="4" s="1"/>
  <c r="BI600" i="4" s="1"/>
  <c r="BI601" i="4" s="1"/>
  <c r="BI602" i="4" s="1"/>
  <c r="BI603" i="4" s="1"/>
  <c r="BI604" i="4" s="1"/>
  <c r="BI605" i="4" s="1"/>
  <c r="BI606" i="4" s="1"/>
  <c r="BI607" i="4" s="1"/>
  <c r="BI608" i="4" s="1"/>
  <c r="BI609" i="4" s="1"/>
  <c r="BI610" i="4" s="1"/>
  <c r="BI611" i="4" s="1"/>
  <c r="BI612" i="4" s="1"/>
  <c r="BI613" i="4" s="1"/>
  <c r="BI614" i="4" s="1"/>
  <c r="BI615" i="4" s="1"/>
  <c r="BI616" i="4" s="1"/>
  <c r="BI617" i="4" s="1"/>
  <c r="AV13" i="7" s="1"/>
  <c r="BH587" i="4"/>
  <c r="BH588" i="4" s="1"/>
  <c r="BH589" i="4" s="1"/>
  <c r="BH590" i="4" s="1"/>
  <c r="BH591" i="4" s="1"/>
  <c r="BH592" i="4" s="1"/>
  <c r="BH593" i="4" s="1"/>
  <c r="BH594" i="4" s="1"/>
  <c r="BH595" i="4" s="1"/>
  <c r="BH596" i="4" s="1"/>
  <c r="BH597" i="4" s="1"/>
  <c r="BH598" i="4" s="1"/>
  <c r="BH599" i="4" s="1"/>
  <c r="BH600" i="4" s="1"/>
  <c r="BH601" i="4" s="1"/>
  <c r="BH602" i="4" s="1"/>
  <c r="BH603" i="4" s="1"/>
  <c r="BH604" i="4" s="1"/>
  <c r="BH605" i="4" s="1"/>
  <c r="BH606" i="4" s="1"/>
  <c r="BH607" i="4" s="1"/>
  <c r="BH608" i="4" s="1"/>
  <c r="BH609" i="4" s="1"/>
  <c r="BH610" i="4" s="1"/>
  <c r="BH611" i="4" s="1"/>
  <c r="BH612" i="4" s="1"/>
  <c r="BH613" i="4" s="1"/>
  <c r="BH614" i="4" s="1"/>
  <c r="BH615" i="4" s="1"/>
  <c r="BH616" i="4" s="1"/>
  <c r="BH617" i="4" s="1"/>
  <c r="AU13" i="7" s="1"/>
  <c r="BG587" i="4"/>
  <c r="BG588" i="4" s="1"/>
  <c r="BG589" i="4" s="1"/>
  <c r="BG590" i="4" s="1"/>
  <c r="BG591" i="4" s="1"/>
  <c r="BG592" i="4" s="1"/>
  <c r="BG593" i="4" s="1"/>
  <c r="BG594" i="4" s="1"/>
  <c r="BG595" i="4" s="1"/>
  <c r="BG596" i="4" s="1"/>
  <c r="BG597" i="4" s="1"/>
  <c r="BG598" i="4" s="1"/>
  <c r="BG599" i="4" s="1"/>
  <c r="BG600" i="4" s="1"/>
  <c r="BG601" i="4" s="1"/>
  <c r="BG602" i="4" s="1"/>
  <c r="BG603" i="4" s="1"/>
  <c r="BG604" i="4" s="1"/>
  <c r="BG605" i="4" s="1"/>
  <c r="BG606" i="4" s="1"/>
  <c r="BG607" i="4" s="1"/>
  <c r="BG608" i="4" s="1"/>
  <c r="BG609" i="4" s="1"/>
  <c r="BG610" i="4" s="1"/>
  <c r="BG611" i="4" s="1"/>
  <c r="BG612" i="4" s="1"/>
  <c r="BG613" i="4" s="1"/>
  <c r="BG614" i="4" s="1"/>
  <c r="BG615" i="4" s="1"/>
  <c r="BG616" i="4" s="1"/>
  <c r="BG617" i="4" s="1"/>
  <c r="AT13" i="7" s="1"/>
  <c r="BF587" i="4"/>
  <c r="BF588" i="4" s="1"/>
  <c r="BF589" i="4" s="1"/>
  <c r="BF590" i="4" s="1"/>
  <c r="BF591" i="4" s="1"/>
  <c r="BF592" i="4" s="1"/>
  <c r="BF593" i="4" s="1"/>
  <c r="BF594" i="4" s="1"/>
  <c r="BF595" i="4" s="1"/>
  <c r="BF596" i="4" s="1"/>
  <c r="BF597" i="4" s="1"/>
  <c r="BF598" i="4" s="1"/>
  <c r="BF599" i="4" s="1"/>
  <c r="BF600" i="4" s="1"/>
  <c r="BF601" i="4" s="1"/>
  <c r="BF602" i="4" s="1"/>
  <c r="BF603" i="4" s="1"/>
  <c r="BF604" i="4" s="1"/>
  <c r="BF605" i="4" s="1"/>
  <c r="BF606" i="4" s="1"/>
  <c r="BF607" i="4" s="1"/>
  <c r="BF608" i="4" s="1"/>
  <c r="BF609" i="4" s="1"/>
  <c r="BF610" i="4" s="1"/>
  <c r="BF611" i="4" s="1"/>
  <c r="BF612" i="4" s="1"/>
  <c r="BF613" i="4" s="1"/>
  <c r="BF614" i="4" s="1"/>
  <c r="BF615" i="4" s="1"/>
  <c r="BF616" i="4" s="1"/>
  <c r="BF617" i="4" s="1"/>
  <c r="AS13" i="7" s="1"/>
  <c r="BE587" i="4"/>
  <c r="BE588" i="4" s="1"/>
  <c r="BE589" i="4" s="1"/>
  <c r="BE590" i="4" s="1"/>
  <c r="BE591" i="4" s="1"/>
  <c r="BE592" i="4" s="1"/>
  <c r="BE593" i="4" s="1"/>
  <c r="BE594" i="4" s="1"/>
  <c r="BE595" i="4" s="1"/>
  <c r="BE596" i="4" s="1"/>
  <c r="BE597" i="4" s="1"/>
  <c r="BE598" i="4" s="1"/>
  <c r="BE599" i="4" s="1"/>
  <c r="BE600" i="4" s="1"/>
  <c r="BE601" i="4" s="1"/>
  <c r="BE602" i="4" s="1"/>
  <c r="BE603" i="4" s="1"/>
  <c r="BE604" i="4" s="1"/>
  <c r="BE605" i="4" s="1"/>
  <c r="BE606" i="4" s="1"/>
  <c r="BE607" i="4" s="1"/>
  <c r="BE608" i="4" s="1"/>
  <c r="BE609" i="4" s="1"/>
  <c r="BE610" i="4" s="1"/>
  <c r="BE611" i="4" s="1"/>
  <c r="BE612" i="4" s="1"/>
  <c r="BE613" i="4" s="1"/>
  <c r="BE614" i="4" s="1"/>
  <c r="BE615" i="4" s="1"/>
  <c r="BE616" i="4" s="1"/>
  <c r="BE617" i="4" s="1"/>
  <c r="K34" i="7" s="1"/>
  <c r="BJ556" i="4"/>
  <c r="BJ557" i="4" s="1"/>
  <c r="BJ558" i="4" s="1"/>
  <c r="BJ559" i="4" s="1"/>
  <c r="BJ560" i="4" s="1"/>
  <c r="BJ561" i="4" s="1"/>
  <c r="BJ562" i="4" s="1"/>
  <c r="BJ563" i="4" s="1"/>
  <c r="BJ564" i="4" s="1"/>
  <c r="BJ565" i="4" s="1"/>
  <c r="BJ566" i="4" s="1"/>
  <c r="BJ567" i="4" s="1"/>
  <c r="BJ568" i="4" s="1"/>
  <c r="BJ569" i="4" s="1"/>
  <c r="BJ570" i="4" s="1"/>
  <c r="BJ571" i="4" s="1"/>
  <c r="BJ572" i="4" s="1"/>
  <c r="BJ573" i="4" s="1"/>
  <c r="BJ574" i="4" s="1"/>
  <c r="BJ575" i="4" s="1"/>
  <c r="BJ576" i="4" s="1"/>
  <c r="BJ577" i="4" s="1"/>
  <c r="BJ578" i="4" s="1"/>
  <c r="BJ579" i="4" s="1"/>
  <c r="BJ580" i="4" s="1"/>
  <c r="BJ581" i="4" s="1"/>
  <c r="BJ582" i="4" s="1"/>
  <c r="BJ583" i="4" s="1"/>
  <c r="BJ584" i="4" s="1"/>
  <c r="BJ585" i="4" s="1"/>
  <c r="BJ586" i="4" s="1"/>
  <c r="BI556" i="4"/>
  <c r="BI557" i="4" s="1"/>
  <c r="BI558" i="4" s="1"/>
  <c r="BI559" i="4" s="1"/>
  <c r="BI560" i="4" s="1"/>
  <c r="BI561" i="4" s="1"/>
  <c r="BI562" i="4" s="1"/>
  <c r="BI563" i="4" s="1"/>
  <c r="BI564" i="4" s="1"/>
  <c r="BI565" i="4" s="1"/>
  <c r="BI566" i="4" s="1"/>
  <c r="BI567" i="4" s="1"/>
  <c r="BI568" i="4" s="1"/>
  <c r="BI569" i="4" s="1"/>
  <c r="BI570" i="4" s="1"/>
  <c r="BI571" i="4" s="1"/>
  <c r="BI572" i="4" s="1"/>
  <c r="BI573" i="4" s="1"/>
  <c r="BI574" i="4" s="1"/>
  <c r="BI575" i="4" s="1"/>
  <c r="BI576" i="4" s="1"/>
  <c r="BI577" i="4" s="1"/>
  <c r="BI578" i="4" s="1"/>
  <c r="BI579" i="4" s="1"/>
  <c r="BI580" i="4" s="1"/>
  <c r="BI581" i="4" s="1"/>
  <c r="BI582" i="4" s="1"/>
  <c r="BI583" i="4" s="1"/>
  <c r="BI584" i="4" s="1"/>
  <c r="BI585" i="4" s="1"/>
  <c r="BI586" i="4" s="1"/>
  <c r="AP13" i="7" s="1"/>
  <c r="BH556" i="4"/>
  <c r="BH557" i="4" s="1"/>
  <c r="BH558" i="4" s="1"/>
  <c r="BH559" i="4" s="1"/>
  <c r="BH560" i="4" s="1"/>
  <c r="BH561" i="4" s="1"/>
  <c r="BH562" i="4" s="1"/>
  <c r="BH563" i="4" s="1"/>
  <c r="BH564" i="4" s="1"/>
  <c r="BH565" i="4" s="1"/>
  <c r="BH566" i="4" s="1"/>
  <c r="BH567" i="4" s="1"/>
  <c r="BH568" i="4" s="1"/>
  <c r="BH569" i="4" s="1"/>
  <c r="BH570" i="4" s="1"/>
  <c r="BH571" i="4" s="1"/>
  <c r="BH572" i="4" s="1"/>
  <c r="BH573" i="4" s="1"/>
  <c r="BH574" i="4" s="1"/>
  <c r="BH575" i="4" s="1"/>
  <c r="BH576" i="4" s="1"/>
  <c r="BH577" i="4" s="1"/>
  <c r="BH578" i="4" s="1"/>
  <c r="BH579" i="4" s="1"/>
  <c r="BH580" i="4" s="1"/>
  <c r="BH581" i="4" s="1"/>
  <c r="BH582" i="4" s="1"/>
  <c r="BH583" i="4" s="1"/>
  <c r="BH584" i="4" s="1"/>
  <c r="BH585" i="4" s="1"/>
  <c r="BH586" i="4" s="1"/>
  <c r="AO13" i="7" s="1"/>
  <c r="BG556" i="4"/>
  <c r="BG557" i="4" s="1"/>
  <c r="BG558" i="4" s="1"/>
  <c r="BG559" i="4" s="1"/>
  <c r="BG560" i="4" s="1"/>
  <c r="BG561" i="4" s="1"/>
  <c r="BG562" i="4" s="1"/>
  <c r="BG563" i="4" s="1"/>
  <c r="BG564" i="4" s="1"/>
  <c r="BG565" i="4" s="1"/>
  <c r="BG566" i="4" s="1"/>
  <c r="BG567" i="4" s="1"/>
  <c r="BG568" i="4" s="1"/>
  <c r="BG569" i="4" s="1"/>
  <c r="BG570" i="4" s="1"/>
  <c r="BG571" i="4" s="1"/>
  <c r="BG572" i="4" s="1"/>
  <c r="BG573" i="4" s="1"/>
  <c r="BG574" i="4" s="1"/>
  <c r="BG575" i="4" s="1"/>
  <c r="BG576" i="4" s="1"/>
  <c r="BG577" i="4" s="1"/>
  <c r="BG578" i="4" s="1"/>
  <c r="BG579" i="4" s="1"/>
  <c r="BG580" i="4" s="1"/>
  <c r="BG581" i="4" s="1"/>
  <c r="BG582" i="4" s="1"/>
  <c r="BG583" i="4" s="1"/>
  <c r="BG584" i="4" s="1"/>
  <c r="BG585" i="4" s="1"/>
  <c r="BG586" i="4" s="1"/>
  <c r="AN13" i="7" s="1"/>
  <c r="BF556" i="4"/>
  <c r="BF557" i="4" s="1"/>
  <c r="BF558" i="4" s="1"/>
  <c r="BF559" i="4" s="1"/>
  <c r="BF560" i="4" s="1"/>
  <c r="BF561" i="4" s="1"/>
  <c r="BF562" i="4" s="1"/>
  <c r="BF563" i="4" s="1"/>
  <c r="BF564" i="4" s="1"/>
  <c r="BF565" i="4" s="1"/>
  <c r="BF566" i="4" s="1"/>
  <c r="BF567" i="4" s="1"/>
  <c r="BF568" i="4" s="1"/>
  <c r="BF569" i="4" s="1"/>
  <c r="BF570" i="4" s="1"/>
  <c r="BF571" i="4" s="1"/>
  <c r="BF572" i="4" s="1"/>
  <c r="BF573" i="4" s="1"/>
  <c r="BF574" i="4" s="1"/>
  <c r="BF575" i="4" s="1"/>
  <c r="BF576" i="4" s="1"/>
  <c r="BF577" i="4" s="1"/>
  <c r="BF578" i="4" s="1"/>
  <c r="BF579" i="4" s="1"/>
  <c r="BF580" i="4" s="1"/>
  <c r="BF581" i="4" s="1"/>
  <c r="BF582" i="4" s="1"/>
  <c r="BF583" i="4" s="1"/>
  <c r="BF584" i="4" s="1"/>
  <c r="BF585" i="4" s="1"/>
  <c r="BF586" i="4" s="1"/>
  <c r="AM13" i="7" s="1"/>
  <c r="BE556" i="4"/>
  <c r="BE557" i="4" s="1"/>
  <c r="BE558" i="4" s="1"/>
  <c r="BE559" i="4" s="1"/>
  <c r="BE560" i="4" s="1"/>
  <c r="BE561" i="4" s="1"/>
  <c r="BE562" i="4" s="1"/>
  <c r="BE563" i="4" s="1"/>
  <c r="BE564" i="4" s="1"/>
  <c r="BE565" i="4" s="1"/>
  <c r="BE566" i="4" s="1"/>
  <c r="BE567" i="4" s="1"/>
  <c r="BE568" i="4" s="1"/>
  <c r="BE569" i="4" s="1"/>
  <c r="BE570" i="4" s="1"/>
  <c r="BE571" i="4" s="1"/>
  <c r="BE572" i="4" s="1"/>
  <c r="BE573" i="4" s="1"/>
  <c r="BE574" i="4" s="1"/>
  <c r="BE575" i="4" s="1"/>
  <c r="BE576" i="4" s="1"/>
  <c r="BE577" i="4" s="1"/>
  <c r="BE578" i="4" s="1"/>
  <c r="BE579" i="4" s="1"/>
  <c r="BE580" i="4" s="1"/>
  <c r="BE581" i="4" s="1"/>
  <c r="BE582" i="4" s="1"/>
  <c r="BE583" i="4" s="1"/>
  <c r="BE584" i="4" s="1"/>
  <c r="BE585" i="4" s="1"/>
  <c r="BE586" i="4" s="1"/>
  <c r="J34" i="7" s="1"/>
  <c r="BJ526" i="4"/>
  <c r="BJ527" i="4" s="1"/>
  <c r="BJ528" i="4" s="1"/>
  <c r="BJ529" i="4" s="1"/>
  <c r="BJ530" i="4" s="1"/>
  <c r="BJ531" i="4" s="1"/>
  <c r="BJ532" i="4" s="1"/>
  <c r="BJ533" i="4" s="1"/>
  <c r="BJ534" i="4" s="1"/>
  <c r="BJ535" i="4" s="1"/>
  <c r="BJ536" i="4" s="1"/>
  <c r="BJ537" i="4" s="1"/>
  <c r="BJ538" i="4" s="1"/>
  <c r="BJ539" i="4" s="1"/>
  <c r="BJ540" i="4" s="1"/>
  <c r="BJ541" i="4" s="1"/>
  <c r="BJ542" i="4" s="1"/>
  <c r="BJ543" i="4" s="1"/>
  <c r="BJ544" i="4" s="1"/>
  <c r="BJ545" i="4" s="1"/>
  <c r="BJ546" i="4" s="1"/>
  <c r="BJ547" i="4" s="1"/>
  <c r="BJ548" i="4" s="1"/>
  <c r="BJ549" i="4" s="1"/>
  <c r="BJ550" i="4" s="1"/>
  <c r="BJ551" i="4" s="1"/>
  <c r="BJ552" i="4" s="1"/>
  <c r="BJ553" i="4" s="1"/>
  <c r="BJ554" i="4" s="1"/>
  <c r="BJ555" i="4" s="1"/>
  <c r="BI526" i="4"/>
  <c r="BI527" i="4" s="1"/>
  <c r="BI528" i="4" s="1"/>
  <c r="BI529" i="4" s="1"/>
  <c r="BI530" i="4" s="1"/>
  <c r="BI531" i="4" s="1"/>
  <c r="BI532" i="4" s="1"/>
  <c r="BI533" i="4" s="1"/>
  <c r="BI534" i="4" s="1"/>
  <c r="BI535" i="4" s="1"/>
  <c r="BI536" i="4" s="1"/>
  <c r="BI537" i="4" s="1"/>
  <c r="BI538" i="4" s="1"/>
  <c r="BI539" i="4" s="1"/>
  <c r="BI540" i="4" s="1"/>
  <c r="BI541" i="4" s="1"/>
  <c r="BI542" i="4" s="1"/>
  <c r="BI543" i="4" s="1"/>
  <c r="BI544" i="4" s="1"/>
  <c r="BI545" i="4" s="1"/>
  <c r="BI546" i="4" s="1"/>
  <c r="BI547" i="4" s="1"/>
  <c r="BI548" i="4" s="1"/>
  <c r="BI549" i="4" s="1"/>
  <c r="BI550" i="4" s="1"/>
  <c r="BI551" i="4" s="1"/>
  <c r="BI552" i="4" s="1"/>
  <c r="BI553" i="4" s="1"/>
  <c r="BI554" i="4" s="1"/>
  <c r="BI555" i="4" s="1"/>
  <c r="AJ13" i="7" s="1"/>
  <c r="BH526" i="4"/>
  <c r="BH527" i="4" s="1"/>
  <c r="BH528" i="4" s="1"/>
  <c r="BH529" i="4" s="1"/>
  <c r="BH530" i="4" s="1"/>
  <c r="BH531" i="4" s="1"/>
  <c r="BH532" i="4" s="1"/>
  <c r="BH533" i="4" s="1"/>
  <c r="BH534" i="4" s="1"/>
  <c r="BH535" i="4" s="1"/>
  <c r="BH536" i="4" s="1"/>
  <c r="BH537" i="4" s="1"/>
  <c r="BH538" i="4" s="1"/>
  <c r="BH539" i="4" s="1"/>
  <c r="BH540" i="4" s="1"/>
  <c r="BH541" i="4" s="1"/>
  <c r="BH542" i="4" s="1"/>
  <c r="BH543" i="4" s="1"/>
  <c r="BH544" i="4" s="1"/>
  <c r="BH545" i="4" s="1"/>
  <c r="BH546" i="4" s="1"/>
  <c r="BH547" i="4" s="1"/>
  <c r="BH548" i="4" s="1"/>
  <c r="BH549" i="4" s="1"/>
  <c r="BH550" i="4" s="1"/>
  <c r="BH551" i="4" s="1"/>
  <c r="BH552" i="4" s="1"/>
  <c r="BH553" i="4" s="1"/>
  <c r="BH554" i="4" s="1"/>
  <c r="BH555" i="4" s="1"/>
  <c r="AI13" i="7" s="1"/>
  <c r="BG526" i="4"/>
  <c r="BG527" i="4" s="1"/>
  <c r="BG528" i="4" s="1"/>
  <c r="BG529" i="4" s="1"/>
  <c r="BG530" i="4" s="1"/>
  <c r="BG531" i="4" s="1"/>
  <c r="BG532" i="4" s="1"/>
  <c r="BG533" i="4" s="1"/>
  <c r="BG534" i="4" s="1"/>
  <c r="BG535" i="4" s="1"/>
  <c r="BG536" i="4" s="1"/>
  <c r="BG537" i="4" s="1"/>
  <c r="BG538" i="4" s="1"/>
  <c r="BG539" i="4" s="1"/>
  <c r="BG540" i="4" s="1"/>
  <c r="BG541" i="4" s="1"/>
  <c r="BG542" i="4" s="1"/>
  <c r="BG543" i="4" s="1"/>
  <c r="BG544" i="4" s="1"/>
  <c r="BG545" i="4" s="1"/>
  <c r="BG546" i="4" s="1"/>
  <c r="BG547" i="4" s="1"/>
  <c r="BG548" i="4" s="1"/>
  <c r="BG549" i="4" s="1"/>
  <c r="BG550" i="4" s="1"/>
  <c r="BG551" i="4" s="1"/>
  <c r="BG552" i="4" s="1"/>
  <c r="BG553" i="4" s="1"/>
  <c r="BG554" i="4" s="1"/>
  <c r="BG555" i="4" s="1"/>
  <c r="AH13" i="7" s="1"/>
  <c r="BF526" i="4"/>
  <c r="BF527" i="4" s="1"/>
  <c r="BF528" i="4" s="1"/>
  <c r="BF529" i="4" s="1"/>
  <c r="BF530" i="4" s="1"/>
  <c r="BF531" i="4" s="1"/>
  <c r="BF532" i="4" s="1"/>
  <c r="BF533" i="4" s="1"/>
  <c r="BF534" i="4" s="1"/>
  <c r="BF535" i="4" s="1"/>
  <c r="BF536" i="4" s="1"/>
  <c r="BF537" i="4" s="1"/>
  <c r="BF538" i="4" s="1"/>
  <c r="BF539" i="4" s="1"/>
  <c r="BF540" i="4" s="1"/>
  <c r="BF541" i="4" s="1"/>
  <c r="BF542" i="4" s="1"/>
  <c r="BF543" i="4" s="1"/>
  <c r="BF544" i="4" s="1"/>
  <c r="BF545" i="4" s="1"/>
  <c r="BF546" i="4" s="1"/>
  <c r="BF547" i="4" s="1"/>
  <c r="BF548" i="4" s="1"/>
  <c r="BF549" i="4" s="1"/>
  <c r="BF550" i="4" s="1"/>
  <c r="BF551" i="4" s="1"/>
  <c r="BF552" i="4" s="1"/>
  <c r="BF553" i="4" s="1"/>
  <c r="BF554" i="4" s="1"/>
  <c r="BF555" i="4" s="1"/>
  <c r="AG13" i="7" s="1"/>
  <c r="BE526" i="4"/>
  <c r="BE527" i="4" s="1"/>
  <c r="BE528" i="4" s="1"/>
  <c r="BE529" i="4" s="1"/>
  <c r="BE530" i="4" s="1"/>
  <c r="BE531" i="4" s="1"/>
  <c r="BE532" i="4" s="1"/>
  <c r="BE533" i="4" s="1"/>
  <c r="BE534" i="4" s="1"/>
  <c r="BE535" i="4" s="1"/>
  <c r="BE536" i="4" s="1"/>
  <c r="BE537" i="4" s="1"/>
  <c r="BE538" i="4" s="1"/>
  <c r="BE539" i="4" s="1"/>
  <c r="BE540" i="4" s="1"/>
  <c r="BE541" i="4" s="1"/>
  <c r="BE542" i="4" s="1"/>
  <c r="BE543" i="4" s="1"/>
  <c r="BE544" i="4" s="1"/>
  <c r="BE545" i="4" s="1"/>
  <c r="BE546" i="4" s="1"/>
  <c r="BE547" i="4" s="1"/>
  <c r="BE548" i="4" s="1"/>
  <c r="BE549" i="4" s="1"/>
  <c r="BE550" i="4" s="1"/>
  <c r="BE551" i="4" s="1"/>
  <c r="BE552" i="4" s="1"/>
  <c r="BE553" i="4" s="1"/>
  <c r="BE554" i="4" s="1"/>
  <c r="BE555" i="4" s="1"/>
  <c r="I34" i="7" s="1"/>
  <c r="BJ495" i="4"/>
  <c r="BJ496" i="4" s="1"/>
  <c r="BJ497" i="4" s="1"/>
  <c r="BJ498" i="4" s="1"/>
  <c r="BJ499" i="4" s="1"/>
  <c r="BJ500" i="4" s="1"/>
  <c r="BJ501" i="4" s="1"/>
  <c r="BJ502" i="4" s="1"/>
  <c r="BJ503" i="4" s="1"/>
  <c r="BJ504" i="4" s="1"/>
  <c r="BJ505" i="4" s="1"/>
  <c r="BJ506" i="4" s="1"/>
  <c r="BJ507" i="4" s="1"/>
  <c r="BJ508" i="4" s="1"/>
  <c r="BJ509" i="4" s="1"/>
  <c r="BJ510" i="4" s="1"/>
  <c r="BJ511" i="4" s="1"/>
  <c r="BJ512" i="4" s="1"/>
  <c r="BJ513" i="4" s="1"/>
  <c r="BJ514" i="4" s="1"/>
  <c r="BJ515" i="4" s="1"/>
  <c r="BJ516" i="4" s="1"/>
  <c r="BJ517" i="4" s="1"/>
  <c r="BJ518" i="4" s="1"/>
  <c r="BJ519" i="4" s="1"/>
  <c r="BJ520" i="4" s="1"/>
  <c r="BJ521" i="4" s="1"/>
  <c r="BJ522" i="4" s="1"/>
  <c r="BJ523" i="4" s="1"/>
  <c r="BJ524" i="4" s="1"/>
  <c r="BJ525" i="4" s="1"/>
  <c r="BI495" i="4"/>
  <c r="BI496" i="4" s="1"/>
  <c r="BI497" i="4" s="1"/>
  <c r="BI498" i="4" s="1"/>
  <c r="BI499" i="4" s="1"/>
  <c r="BI500" i="4" s="1"/>
  <c r="BI501" i="4" s="1"/>
  <c r="BI502" i="4" s="1"/>
  <c r="BI503" i="4" s="1"/>
  <c r="BI504" i="4" s="1"/>
  <c r="BI505" i="4" s="1"/>
  <c r="BI506" i="4" s="1"/>
  <c r="BI507" i="4" s="1"/>
  <c r="BI508" i="4" s="1"/>
  <c r="BI509" i="4" s="1"/>
  <c r="BI510" i="4" s="1"/>
  <c r="BI511" i="4" s="1"/>
  <c r="BI512" i="4" s="1"/>
  <c r="BI513" i="4" s="1"/>
  <c r="BI514" i="4" s="1"/>
  <c r="BI515" i="4" s="1"/>
  <c r="BI516" i="4" s="1"/>
  <c r="BI517" i="4" s="1"/>
  <c r="BI518" i="4" s="1"/>
  <c r="BI519" i="4" s="1"/>
  <c r="BI520" i="4" s="1"/>
  <c r="BI521" i="4" s="1"/>
  <c r="BI522" i="4" s="1"/>
  <c r="BI523" i="4" s="1"/>
  <c r="BI524" i="4" s="1"/>
  <c r="BI525" i="4" s="1"/>
  <c r="AD13" i="7" s="1"/>
  <c r="BH495" i="4"/>
  <c r="BH496" i="4" s="1"/>
  <c r="BH497" i="4" s="1"/>
  <c r="BH498" i="4" s="1"/>
  <c r="BH499" i="4" s="1"/>
  <c r="BH500" i="4" s="1"/>
  <c r="BH501" i="4" s="1"/>
  <c r="BH502" i="4" s="1"/>
  <c r="BH503" i="4" s="1"/>
  <c r="BH504" i="4" s="1"/>
  <c r="BH505" i="4" s="1"/>
  <c r="BH506" i="4" s="1"/>
  <c r="BH507" i="4" s="1"/>
  <c r="BH508" i="4" s="1"/>
  <c r="BH509" i="4" s="1"/>
  <c r="BH510" i="4" s="1"/>
  <c r="BH511" i="4" s="1"/>
  <c r="BH512" i="4" s="1"/>
  <c r="BH513" i="4" s="1"/>
  <c r="BH514" i="4" s="1"/>
  <c r="BH515" i="4" s="1"/>
  <c r="BH516" i="4" s="1"/>
  <c r="BH517" i="4" s="1"/>
  <c r="BH518" i="4" s="1"/>
  <c r="BH519" i="4" s="1"/>
  <c r="BH520" i="4" s="1"/>
  <c r="BH521" i="4" s="1"/>
  <c r="BH522" i="4" s="1"/>
  <c r="BH523" i="4" s="1"/>
  <c r="BH524" i="4" s="1"/>
  <c r="BH525" i="4" s="1"/>
  <c r="AC13" i="7" s="1"/>
  <c r="BG495" i="4"/>
  <c r="BG496" i="4" s="1"/>
  <c r="BG497" i="4" s="1"/>
  <c r="BG498" i="4" s="1"/>
  <c r="BG499" i="4" s="1"/>
  <c r="BG500" i="4" s="1"/>
  <c r="BG501" i="4" s="1"/>
  <c r="BG502" i="4" s="1"/>
  <c r="BG503" i="4" s="1"/>
  <c r="BG504" i="4" s="1"/>
  <c r="BG505" i="4" s="1"/>
  <c r="BG506" i="4" s="1"/>
  <c r="BG507" i="4" s="1"/>
  <c r="BG508" i="4" s="1"/>
  <c r="BG509" i="4" s="1"/>
  <c r="BG510" i="4" s="1"/>
  <c r="BG511" i="4" s="1"/>
  <c r="BG512" i="4" s="1"/>
  <c r="BG513" i="4" s="1"/>
  <c r="BG514" i="4" s="1"/>
  <c r="BG515" i="4" s="1"/>
  <c r="BG516" i="4" s="1"/>
  <c r="BG517" i="4" s="1"/>
  <c r="BG518" i="4" s="1"/>
  <c r="BG519" i="4" s="1"/>
  <c r="BG520" i="4" s="1"/>
  <c r="BG521" i="4" s="1"/>
  <c r="BG522" i="4" s="1"/>
  <c r="BG523" i="4" s="1"/>
  <c r="BG524" i="4" s="1"/>
  <c r="BG525" i="4" s="1"/>
  <c r="AB13" i="7" s="1"/>
  <c r="BF495" i="4"/>
  <c r="BF496" i="4" s="1"/>
  <c r="BF497" i="4" s="1"/>
  <c r="BF498" i="4" s="1"/>
  <c r="BF499" i="4" s="1"/>
  <c r="BF500" i="4" s="1"/>
  <c r="BF501" i="4" s="1"/>
  <c r="BF502" i="4" s="1"/>
  <c r="BF503" i="4" s="1"/>
  <c r="BF504" i="4" s="1"/>
  <c r="BF505" i="4" s="1"/>
  <c r="BF506" i="4" s="1"/>
  <c r="BF507" i="4" s="1"/>
  <c r="BF508" i="4" s="1"/>
  <c r="BF509" i="4" s="1"/>
  <c r="BF510" i="4" s="1"/>
  <c r="BF511" i="4" s="1"/>
  <c r="BF512" i="4" s="1"/>
  <c r="BF513" i="4" s="1"/>
  <c r="BF514" i="4" s="1"/>
  <c r="BF515" i="4" s="1"/>
  <c r="BF516" i="4" s="1"/>
  <c r="BF517" i="4" s="1"/>
  <c r="BF518" i="4" s="1"/>
  <c r="BF519" i="4" s="1"/>
  <c r="BF520" i="4" s="1"/>
  <c r="BF521" i="4" s="1"/>
  <c r="BF522" i="4" s="1"/>
  <c r="BF523" i="4" s="1"/>
  <c r="BF524" i="4" s="1"/>
  <c r="BF525" i="4" s="1"/>
  <c r="AA13" i="7" s="1"/>
  <c r="BE495" i="4"/>
  <c r="BE496" i="4" s="1"/>
  <c r="BE497" i="4" s="1"/>
  <c r="BE498" i="4" s="1"/>
  <c r="BE499" i="4" s="1"/>
  <c r="BE500" i="4" s="1"/>
  <c r="BE501" i="4" s="1"/>
  <c r="BE502" i="4" s="1"/>
  <c r="BE503" i="4" s="1"/>
  <c r="BE504" i="4" s="1"/>
  <c r="BE505" i="4" s="1"/>
  <c r="BE506" i="4" s="1"/>
  <c r="BE507" i="4" s="1"/>
  <c r="BE508" i="4" s="1"/>
  <c r="BE509" i="4" s="1"/>
  <c r="BE510" i="4" s="1"/>
  <c r="BE511" i="4" s="1"/>
  <c r="BE512" i="4" s="1"/>
  <c r="BE513" i="4" s="1"/>
  <c r="BE514" i="4" s="1"/>
  <c r="BE515" i="4" s="1"/>
  <c r="BE516" i="4" s="1"/>
  <c r="BE517" i="4" s="1"/>
  <c r="BE518" i="4" s="1"/>
  <c r="BE519" i="4" s="1"/>
  <c r="BE520" i="4" s="1"/>
  <c r="BE521" i="4" s="1"/>
  <c r="BE522" i="4" s="1"/>
  <c r="BE523" i="4" s="1"/>
  <c r="BE524" i="4" s="1"/>
  <c r="BE525" i="4" s="1"/>
  <c r="G34" i="7" s="1"/>
  <c r="BJ465" i="4"/>
  <c r="BJ466" i="4" s="1"/>
  <c r="BJ467" i="4" s="1"/>
  <c r="BJ468" i="4" s="1"/>
  <c r="BJ469" i="4" s="1"/>
  <c r="BJ470" i="4" s="1"/>
  <c r="BJ471" i="4" s="1"/>
  <c r="BJ472" i="4" s="1"/>
  <c r="BJ473" i="4" s="1"/>
  <c r="BJ474" i="4" s="1"/>
  <c r="BJ475" i="4" s="1"/>
  <c r="BJ476" i="4" s="1"/>
  <c r="BJ477" i="4" s="1"/>
  <c r="BJ478" i="4" s="1"/>
  <c r="BJ479" i="4" s="1"/>
  <c r="BJ480" i="4" s="1"/>
  <c r="BJ481" i="4" s="1"/>
  <c r="BJ482" i="4" s="1"/>
  <c r="BJ483" i="4" s="1"/>
  <c r="BJ484" i="4" s="1"/>
  <c r="BJ485" i="4" s="1"/>
  <c r="BJ486" i="4" s="1"/>
  <c r="BJ487" i="4" s="1"/>
  <c r="BJ488" i="4" s="1"/>
  <c r="BJ489" i="4" s="1"/>
  <c r="BJ490" i="4" s="1"/>
  <c r="BJ491" i="4" s="1"/>
  <c r="BJ492" i="4" s="1"/>
  <c r="BJ493" i="4" s="1"/>
  <c r="BJ494" i="4" s="1"/>
  <c r="BI465" i="4"/>
  <c r="BI466" i="4" s="1"/>
  <c r="BI467" i="4" s="1"/>
  <c r="BI468" i="4" s="1"/>
  <c r="BI469" i="4" s="1"/>
  <c r="BI470" i="4" s="1"/>
  <c r="BI471" i="4" s="1"/>
  <c r="BI472" i="4" s="1"/>
  <c r="BI473" i="4" s="1"/>
  <c r="BI474" i="4" s="1"/>
  <c r="BI475" i="4" s="1"/>
  <c r="BI476" i="4" s="1"/>
  <c r="BI477" i="4" s="1"/>
  <c r="BI478" i="4" s="1"/>
  <c r="BI479" i="4" s="1"/>
  <c r="BI480" i="4" s="1"/>
  <c r="BI481" i="4" s="1"/>
  <c r="BI482" i="4" s="1"/>
  <c r="BI483" i="4" s="1"/>
  <c r="BI484" i="4" s="1"/>
  <c r="BI485" i="4" s="1"/>
  <c r="BI486" i="4" s="1"/>
  <c r="BI487" i="4" s="1"/>
  <c r="BI488" i="4" s="1"/>
  <c r="BI489" i="4" s="1"/>
  <c r="BI490" i="4" s="1"/>
  <c r="BI491" i="4" s="1"/>
  <c r="BI492" i="4" s="1"/>
  <c r="BI493" i="4" s="1"/>
  <c r="BI494" i="4" s="1"/>
  <c r="X13" i="7" s="1"/>
  <c r="BH465" i="4"/>
  <c r="BH466" i="4" s="1"/>
  <c r="BH467" i="4" s="1"/>
  <c r="BH468" i="4" s="1"/>
  <c r="BH469" i="4" s="1"/>
  <c r="BH470" i="4" s="1"/>
  <c r="BH471" i="4" s="1"/>
  <c r="BH472" i="4" s="1"/>
  <c r="BH473" i="4" s="1"/>
  <c r="BH474" i="4" s="1"/>
  <c r="BH475" i="4" s="1"/>
  <c r="BH476" i="4" s="1"/>
  <c r="BH477" i="4" s="1"/>
  <c r="BH478" i="4" s="1"/>
  <c r="BH479" i="4" s="1"/>
  <c r="BH480" i="4" s="1"/>
  <c r="BH481" i="4" s="1"/>
  <c r="BH482" i="4" s="1"/>
  <c r="BH483" i="4" s="1"/>
  <c r="BH484" i="4" s="1"/>
  <c r="BH485" i="4" s="1"/>
  <c r="BH486" i="4" s="1"/>
  <c r="BH487" i="4" s="1"/>
  <c r="BH488" i="4" s="1"/>
  <c r="BH489" i="4" s="1"/>
  <c r="BH490" i="4" s="1"/>
  <c r="BH491" i="4" s="1"/>
  <c r="BH492" i="4" s="1"/>
  <c r="BH493" i="4" s="1"/>
  <c r="BH494" i="4" s="1"/>
  <c r="W13" i="7" s="1"/>
  <c r="BG465" i="4"/>
  <c r="BG466" i="4" s="1"/>
  <c r="BG467" i="4" s="1"/>
  <c r="BG468" i="4" s="1"/>
  <c r="BG469" i="4" s="1"/>
  <c r="BG470" i="4" s="1"/>
  <c r="BG471" i="4" s="1"/>
  <c r="BG472" i="4" s="1"/>
  <c r="BG473" i="4" s="1"/>
  <c r="BG474" i="4" s="1"/>
  <c r="BG475" i="4" s="1"/>
  <c r="BG476" i="4" s="1"/>
  <c r="BG477" i="4" s="1"/>
  <c r="BG478" i="4" s="1"/>
  <c r="BG479" i="4" s="1"/>
  <c r="BG480" i="4" s="1"/>
  <c r="BG481" i="4" s="1"/>
  <c r="BG482" i="4" s="1"/>
  <c r="BG483" i="4" s="1"/>
  <c r="BG484" i="4" s="1"/>
  <c r="BG485" i="4" s="1"/>
  <c r="BG486" i="4" s="1"/>
  <c r="BG487" i="4" s="1"/>
  <c r="BG488" i="4" s="1"/>
  <c r="BG489" i="4" s="1"/>
  <c r="BG490" i="4" s="1"/>
  <c r="BG491" i="4" s="1"/>
  <c r="BG492" i="4" s="1"/>
  <c r="BG493" i="4" s="1"/>
  <c r="BG494" i="4" s="1"/>
  <c r="V13" i="7" s="1"/>
  <c r="BF465" i="4"/>
  <c r="BF466" i="4" s="1"/>
  <c r="BF467" i="4" s="1"/>
  <c r="BF468" i="4" s="1"/>
  <c r="BF469" i="4" s="1"/>
  <c r="BF470" i="4" s="1"/>
  <c r="BF471" i="4" s="1"/>
  <c r="BF472" i="4" s="1"/>
  <c r="BF473" i="4" s="1"/>
  <c r="BF474" i="4" s="1"/>
  <c r="BF475" i="4" s="1"/>
  <c r="BF476" i="4" s="1"/>
  <c r="BF477" i="4" s="1"/>
  <c r="BF478" i="4" s="1"/>
  <c r="BF479" i="4" s="1"/>
  <c r="BF480" i="4" s="1"/>
  <c r="BF481" i="4" s="1"/>
  <c r="BF482" i="4" s="1"/>
  <c r="BF483" i="4" s="1"/>
  <c r="BF484" i="4" s="1"/>
  <c r="BF485" i="4" s="1"/>
  <c r="BF486" i="4" s="1"/>
  <c r="BF487" i="4" s="1"/>
  <c r="BF488" i="4" s="1"/>
  <c r="BF489" i="4" s="1"/>
  <c r="BF490" i="4" s="1"/>
  <c r="BF491" i="4" s="1"/>
  <c r="BF492" i="4" s="1"/>
  <c r="BF493" i="4" s="1"/>
  <c r="BF494" i="4" s="1"/>
  <c r="U13" i="7" s="1"/>
  <c r="BE465" i="4"/>
  <c r="BE466" i="4" s="1"/>
  <c r="BE467" i="4" s="1"/>
  <c r="BE468" i="4" s="1"/>
  <c r="BE469" i="4" s="1"/>
  <c r="BE470" i="4" s="1"/>
  <c r="BE471" i="4" s="1"/>
  <c r="BE472" i="4" s="1"/>
  <c r="BE473" i="4" s="1"/>
  <c r="BE474" i="4" s="1"/>
  <c r="BE475" i="4" s="1"/>
  <c r="BE476" i="4" s="1"/>
  <c r="BE477" i="4" s="1"/>
  <c r="BE478" i="4" s="1"/>
  <c r="BE479" i="4" s="1"/>
  <c r="BE480" i="4" s="1"/>
  <c r="BE481" i="4" s="1"/>
  <c r="BE482" i="4" s="1"/>
  <c r="BE483" i="4" s="1"/>
  <c r="BE484" i="4" s="1"/>
  <c r="BE485" i="4" s="1"/>
  <c r="BE486" i="4" s="1"/>
  <c r="BE487" i="4" s="1"/>
  <c r="BE488" i="4" s="1"/>
  <c r="BE489" i="4" s="1"/>
  <c r="BE490" i="4" s="1"/>
  <c r="BE491" i="4" s="1"/>
  <c r="BE492" i="4" s="1"/>
  <c r="BE493" i="4" s="1"/>
  <c r="BE494" i="4" s="1"/>
  <c r="F34" i="7" s="1"/>
  <c r="BJ434" i="4"/>
  <c r="BJ435" i="4" s="1"/>
  <c r="BJ436" i="4" s="1"/>
  <c r="BJ437" i="4" s="1"/>
  <c r="BJ438" i="4" s="1"/>
  <c r="BJ439" i="4" s="1"/>
  <c r="BJ440" i="4" s="1"/>
  <c r="BJ441" i="4" s="1"/>
  <c r="BJ442" i="4" s="1"/>
  <c r="BJ443" i="4" s="1"/>
  <c r="BJ444" i="4" s="1"/>
  <c r="BJ445" i="4" s="1"/>
  <c r="BJ446" i="4" s="1"/>
  <c r="BJ447" i="4" s="1"/>
  <c r="BJ448" i="4" s="1"/>
  <c r="BJ449" i="4" s="1"/>
  <c r="BJ450" i="4" s="1"/>
  <c r="BJ451" i="4" s="1"/>
  <c r="BJ452" i="4" s="1"/>
  <c r="BJ453" i="4" s="1"/>
  <c r="BJ454" i="4" s="1"/>
  <c r="BJ455" i="4" s="1"/>
  <c r="BJ456" i="4" s="1"/>
  <c r="BJ457" i="4" s="1"/>
  <c r="BJ458" i="4" s="1"/>
  <c r="BJ459" i="4" s="1"/>
  <c r="BJ460" i="4" s="1"/>
  <c r="BJ461" i="4" s="1"/>
  <c r="BJ462" i="4" s="1"/>
  <c r="BJ463" i="4" s="1"/>
  <c r="BJ464" i="4" s="1"/>
  <c r="BI434" i="4"/>
  <c r="BI435" i="4" s="1"/>
  <c r="BI436" i="4" s="1"/>
  <c r="BI437" i="4" s="1"/>
  <c r="BI438" i="4" s="1"/>
  <c r="BI439" i="4" s="1"/>
  <c r="BI440" i="4" s="1"/>
  <c r="BI441" i="4" s="1"/>
  <c r="BI442" i="4" s="1"/>
  <c r="BI443" i="4" s="1"/>
  <c r="BI444" i="4" s="1"/>
  <c r="BI445" i="4" s="1"/>
  <c r="BI446" i="4" s="1"/>
  <c r="BI447" i="4" s="1"/>
  <c r="BI448" i="4" s="1"/>
  <c r="BI449" i="4" s="1"/>
  <c r="BI450" i="4" s="1"/>
  <c r="BI451" i="4" s="1"/>
  <c r="BI452" i="4" s="1"/>
  <c r="BI453" i="4" s="1"/>
  <c r="BI454" i="4" s="1"/>
  <c r="BI455" i="4" s="1"/>
  <c r="BI456" i="4" s="1"/>
  <c r="BI457" i="4" s="1"/>
  <c r="BI458" i="4" s="1"/>
  <c r="BI459" i="4" s="1"/>
  <c r="BI460" i="4" s="1"/>
  <c r="BI461" i="4" s="1"/>
  <c r="BI462" i="4" s="1"/>
  <c r="BI463" i="4" s="1"/>
  <c r="BI464" i="4" s="1"/>
  <c r="R13" i="7" s="1"/>
  <c r="BH434" i="4"/>
  <c r="BH435" i="4" s="1"/>
  <c r="BH436" i="4" s="1"/>
  <c r="BH437" i="4" s="1"/>
  <c r="BH438" i="4" s="1"/>
  <c r="BH439" i="4" s="1"/>
  <c r="BH440" i="4" s="1"/>
  <c r="BH441" i="4" s="1"/>
  <c r="BH442" i="4" s="1"/>
  <c r="BH443" i="4" s="1"/>
  <c r="BH444" i="4" s="1"/>
  <c r="BH445" i="4" s="1"/>
  <c r="BH446" i="4" s="1"/>
  <c r="BH447" i="4" s="1"/>
  <c r="BH448" i="4" s="1"/>
  <c r="BH449" i="4" s="1"/>
  <c r="BH450" i="4" s="1"/>
  <c r="BH451" i="4" s="1"/>
  <c r="BH452" i="4" s="1"/>
  <c r="BH453" i="4" s="1"/>
  <c r="BH454" i="4" s="1"/>
  <c r="BH455" i="4" s="1"/>
  <c r="BH456" i="4" s="1"/>
  <c r="BH457" i="4" s="1"/>
  <c r="BH458" i="4" s="1"/>
  <c r="BH459" i="4" s="1"/>
  <c r="BH460" i="4" s="1"/>
  <c r="BH461" i="4" s="1"/>
  <c r="BH462" i="4" s="1"/>
  <c r="BH463" i="4" s="1"/>
  <c r="BH464" i="4" s="1"/>
  <c r="Q13" i="7" s="1"/>
  <c r="BG434" i="4"/>
  <c r="BG435" i="4" s="1"/>
  <c r="BG436" i="4" s="1"/>
  <c r="BG437" i="4" s="1"/>
  <c r="BG438" i="4" s="1"/>
  <c r="BG439" i="4" s="1"/>
  <c r="BG440" i="4" s="1"/>
  <c r="BG441" i="4" s="1"/>
  <c r="BG442" i="4" s="1"/>
  <c r="BG443" i="4" s="1"/>
  <c r="BG444" i="4" s="1"/>
  <c r="BG445" i="4" s="1"/>
  <c r="BG446" i="4" s="1"/>
  <c r="BG447" i="4" s="1"/>
  <c r="BG448" i="4" s="1"/>
  <c r="BG449" i="4" s="1"/>
  <c r="BG450" i="4" s="1"/>
  <c r="BG451" i="4" s="1"/>
  <c r="BG452" i="4" s="1"/>
  <c r="BG453" i="4" s="1"/>
  <c r="BG454" i="4" s="1"/>
  <c r="BG455" i="4" s="1"/>
  <c r="BG456" i="4" s="1"/>
  <c r="BG457" i="4" s="1"/>
  <c r="BG458" i="4" s="1"/>
  <c r="BG459" i="4" s="1"/>
  <c r="BG460" i="4" s="1"/>
  <c r="BG461" i="4" s="1"/>
  <c r="BG462" i="4" s="1"/>
  <c r="BG463" i="4" s="1"/>
  <c r="BG464" i="4" s="1"/>
  <c r="P13" i="7" s="1"/>
  <c r="BF434" i="4"/>
  <c r="BF435" i="4" s="1"/>
  <c r="BF436" i="4" s="1"/>
  <c r="BF437" i="4" s="1"/>
  <c r="BF438" i="4" s="1"/>
  <c r="BF439" i="4" s="1"/>
  <c r="BF440" i="4" s="1"/>
  <c r="BF441" i="4" s="1"/>
  <c r="BF442" i="4" s="1"/>
  <c r="BF443" i="4" s="1"/>
  <c r="BF444" i="4" s="1"/>
  <c r="BF445" i="4" s="1"/>
  <c r="BF446" i="4" s="1"/>
  <c r="BF447" i="4" s="1"/>
  <c r="BF448" i="4" s="1"/>
  <c r="BF449" i="4" s="1"/>
  <c r="BF450" i="4" s="1"/>
  <c r="BF451" i="4" s="1"/>
  <c r="BF452" i="4" s="1"/>
  <c r="BF453" i="4" s="1"/>
  <c r="BF454" i="4" s="1"/>
  <c r="BF455" i="4" s="1"/>
  <c r="BF456" i="4" s="1"/>
  <c r="BF457" i="4" s="1"/>
  <c r="BF458" i="4" s="1"/>
  <c r="BF459" i="4" s="1"/>
  <c r="BF460" i="4" s="1"/>
  <c r="BF461" i="4" s="1"/>
  <c r="BF462" i="4" s="1"/>
  <c r="BF463" i="4" s="1"/>
  <c r="BF464" i="4" s="1"/>
  <c r="O13" i="7" s="1"/>
  <c r="BE434" i="4"/>
  <c r="BE435" i="4" s="1"/>
  <c r="BE436" i="4" s="1"/>
  <c r="BE437" i="4" s="1"/>
  <c r="BE438" i="4" s="1"/>
  <c r="BE439" i="4" s="1"/>
  <c r="BE440" i="4" s="1"/>
  <c r="BE441" i="4" s="1"/>
  <c r="BE442" i="4" s="1"/>
  <c r="BE443" i="4" s="1"/>
  <c r="BE444" i="4" s="1"/>
  <c r="BE445" i="4" s="1"/>
  <c r="BE446" i="4" s="1"/>
  <c r="BE447" i="4" s="1"/>
  <c r="BE448" i="4" s="1"/>
  <c r="BE449" i="4" s="1"/>
  <c r="BE450" i="4" s="1"/>
  <c r="BE451" i="4" s="1"/>
  <c r="BE452" i="4" s="1"/>
  <c r="BE453" i="4" s="1"/>
  <c r="BE454" i="4" s="1"/>
  <c r="BE455" i="4" s="1"/>
  <c r="BE456" i="4" s="1"/>
  <c r="BE457" i="4" s="1"/>
  <c r="BE458" i="4" s="1"/>
  <c r="BE459" i="4" s="1"/>
  <c r="BE460" i="4" s="1"/>
  <c r="BE461" i="4" s="1"/>
  <c r="BE462" i="4" s="1"/>
  <c r="BE463" i="4" s="1"/>
  <c r="BE464" i="4" s="1"/>
  <c r="E34" i="7" s="1"/>
  <c r="BJ405" i="4"/>
  <c r="BJ406" i="4" s="1"/>
  <c r="BJ407" i="4" s="1"/>
  <c r="BJ408" i="4" s="1"/>
  <c r="BJ409" i="4" s="1"/>
  <c r="BJ410" i="4" s="1"/>
  <c r="BJ411" i="4" s="1"/>
  <c r="BJ412" i="4" s="1"/>
  <c r="BJ413" i="4" s="1"/>
  <c r="BJ414" i="4" s="1"/>
  <c r="BJ415" i="4" s="1"/>
  <c r="BJ416" i="4" s="1"/>
  <c r="BJ417" i="4" s="1"/>
  <c r="BJ418" i="4" s="1"/>
  <c r="BJ419" i="4" s="1"/>
  <c r="BJ420" i="4" s="1"/>
  <c r="BJ421" i="4" s="1"/>
  <c r="BJ422" i="4" s="1"/>
  <c r="BJ423" i="4" s="1"/>
  <c r="BJ424" i="4" s="1"/>
  <c r="BJ425" i="4" s="1"/>
  <c r="BJ426" i="4" s="1"/>
  <c r="BJ427" i="4" s="1"/>
  <c r="BJ428" i="4" s="1"/>
  <c r="BJ429" i="4" s="1"/>
  <c r="BJ430" i="4" s="1"/>
  <c r="BJ431" i="4" s="1"/>
  <c r="BJ432" i="4" s="1"/>
  <c r="BJ433" i="4" s="1"/>
  <c r="BI405" i="4"/>
  <c r="BI406" i="4" s="1"/>
  <c r="BI407" i="4" s="1"/>
  <c r="BI408" i="4" s="1"/>
  <c r="BI409" i="4" s="1"/>
  <c r="BI410" i="4" s="1"/>
  <c r="BI411" i="4" s="1"/>
  <c r="BI412" i="4" s="1"/>
  <c r="BI413" i="4" s="1"/>
  <c r="BI414" i="4" s="1"/>
  <c r="BI415" i="4" s="1"/>
  <c r="BI416" i="4" s="1"/>
  <c r="BI417" i="4" s="1"/>
  <c r="BI418" i="4" s="1"/>
  <c r="BI419" i="4" s="1"/>
  <c r="BI420" i="4" s="1"/>
  <c r="BI421" i="4" s="1"/>
  <c r="BI422" i="4" s="1"/>
  <c r="BI423" i="4" s="1"/>
  <c r="BI424" i="4" s="1"/>
  <c r="BI425" i="4" s="1"/>
  <c r="BI426" i="4" s="1"/>
  <c r="BI427" i="4" s="1"/>
  <c r="BI428" i="4" s="1"/>
  <c r="BI429" i="4" s="1"/>
  <c r="BI430" i="4" s="1"/>
  <c r="BI431" i="4" s="1"/>
  <c r="BI432" i="4" s="1"/>
  <c r="BH405" i="4"/>
  <c r="BH406" i="4" s="1"/>
  <c r="BH407" i="4" s="1"/>
  <c r="BH408" i="4" s="1"/>
  <c r="BH409" i="4" s="1"/>
  <c r="BH410" i="4" s="1"/>
  <c r="BH411" i="4" s="1"/>
  <c r="BH412" i="4" s="1"/>
  <c r="BH413" i="4" s="1"/>
  <c r="BH414" i="4" s="1"/>
  <c r="BH415" i="4" s="1"/>
  <c r="BH416" i="4" s="1"/>
  <c r="BH417" i="4" s="1"/>
  <c r="BH418" i="4" s="1"/>
  <c r="BH419" i="4" s="1"/>
  <c r="BH420" i="4" s="1"/>
  <c r="BH421" i="4" s="1"/>
  <c r="BH422" i="4" s="1"/>
  <c r="BH423" i="4" s="1"/>
  <c r="BH424" i="4" s="1"/>
  <c r="BH425" i="4" s="1"/>
  <c r="BH426" i="4" s="1"/>
  <c r="BH427" i="4" s="1"/>
  <c r="BH428" i="4" s="1"/>
  <c r="BH429" i="4" s="1"/>
  <c r="BH430" i="4" s="1"/>
  <c r="BH431" i="4" s="1"/>
  <c r="BH432" i="4" s="1"/>
  <c r="BG405" i="4"/>
  <c r="BG406" i="4" s="1"/>
  <c r="BG407" i="4" s="1"/>
  <c r="BG408" i="4" s="1"/>
  <c r="BG409" i="4" s="1"/>
  <c r="BG410" i="4" s="1"/>
  <c r="BG411" i="4" s="1"/>
  <c r="BG412" i="4" s="1"/>
  <c r="BG413" i="4" s="1"/>
  <c r="BG414" i="4" s="1"/>
  <c r="BG415" i="4" s="1"/>
  <c r="BG416" i="4" s="1"/>
  <c r="BG417" i="4" s="1"/>
  <c r="BG418" i="4" s="1"/>
  <c r="BG419" i="4" s="1"/>
  <c r="BG420" i="4" s="1"/>
  <c r="BG421" i="4" s="1"/>
  <c r="BG422" i="4" s="1"/>
  <c r="BG423" i="4" s="1"/>
  <c r="BG424" i="4" s="1"/>
  <c r="BG425" i="4" s="1"/>
  <c r="BG426" i="4" s="1"/>
  <c r="BG427" i="4" s="1"/>
  <c r="BG428" i="4" s="1"/>
  <c r="BG429" i="4" s="1"/>
  <c r="BG430" i="4" s="1"/>
  <c r="BG431" i="4" s="1"/>
  <c r="BG432" i="4" s="1"/>
  <c r="BF405" i="4"/>
  <c r="BF406" i="4" s="1"/>
  <c r="BF407" i="4" s="1"/>
  <c r="BF408" i="4" s="1"/>
  <c r="BF409" i="4" s="1"/>
  <c r="BF410" i="4" s="1"/>
  <c r="BF411" i="4" s="1"/>
  <c r="BF412" i="4" s="1"/>
  <c r="BF413" i="4" s="1"/>
  <c r="BF414" i="4" s="1"/>
  <c r="BF415" i="4" s="1"/>
  <c r="BF416" i="4" s="1"/>
  <c r="BF417" i="4" s="1"/>
  <c r="BF418" i="4" s="1"/>
  <c r="BF419" i="4" s="1"/>
  <c r="BF420" i="4" s="1"/>
  <c r="BF421" i="4" s="1"/>
  <c r="BF422" i="4" s="1"/>
  <c r="BF423" i="4" s="1"/>
  <c r="BF424" i="4" s="1"/>
  <c r="BF425" i="4" s="1"/>
  <c r="BF426" i="4" s="1"/>
  <c r="BF427" i="4" s="1"/>
  <c r="BF428" i="4" s="1"/>
  <c r="BF429" i="4" s="1"/>
  <c r="BF430" i="4" s="1"/>
  <c r="BF431" i="4" s="1"/>
  <c r="BF432" i="4" s="1"/>
  <c r="BE405" i="4"/>
  <c r="BE406" i="4" s="1"/>
  <c r="BE407" i="4" s="1"/>
  <c r="BE408" i="4" s="1"/>
  <c r="BE409" i="4" s="1"/>
  <c r="BE410" i="4" s="1"/>
  <c r="BE411" i="4" s="1"/>
  <c r="BE412" i="4" s="1"/>
  <c r="BE413" i="4" s="1"/>
  <c r="BE414" i="4" s="1"/>
  <c r="BE415" i="4" s="1"/>
  <c r="BE416" i="4" s="1"/>
  <c r="BE417" i="4" s="1"/>
  <c r="BE418" i="4" s="1"/>
  <c r="BE419" i="4" s="1"/>
  <c r="BE420" i="4" s="1"/>
  <c r="BE421" i="4" s="1"/>
  <c r="BE422" i="4" s="1"/>
  <c r="BE423" i="4" s="1"/>
  <c r="BE424" i="4" s="1"/>
  <c r="BE425" i="4" s="1"/>
  <c r="BE426" i="4" s="1"/>
  <c r="BE427" i="4" s="1"/>
  <c r="BE428" i="4" s="1"/>
  <c r="BE429" i="4" s="1"/>
  <c r="BE430" i="4" s="1"/>
  <c r="BE431" i="4" s="1"/>
  <c r="BE432" i="4" s="1"/>
  <c r="BJ374" i="4"/>
  <c r="BJ375" i="4" s="1"/>
  <c r="BJ376" i="4" s="1"/>
  <c r="BJ377" i="4" s="1"/>
  <c r="BJ378" i="4" s="1"/>
  <c r="BJ379" i="4" s="1"/>
  <c r="BJ380" i="4" s="1"/>
  <c r="BJ381" i="4" s="1"/>
  <c r="BJ382" i="4" s="1"/>
  <c r="BJ383" i="4" s="1"/>
  <c r="BJ384" i="4" s="1"/>
  <c r="BJ385" i="4" s="1"/>
  <c r="BJ386" i="4" s="1"/>
  <c r="BJ387" i="4" s="1"/>
  <c r="BJ388" i="4" s="1"/>
  <c r="BJ389" i="4" s="1"/>
  <c r="BJ390" i="4" s="1"/>
  <c r="BJ391" i="4" s="1"/>
  <c r="BJ392" i="4" s="1"/>
  <c r="BJ393" i="4" s="1"/>
  <c r="BJ394" i="4" s="1"/>
  <c r="BJ395" i="4" s="1"/>
  <c r="BJ396" i="4" s="1"/>
  <c r="BJ397" i="4" s="1"/>
  <c r="BJ398" i="4" s="1"/>
  <c r="BJ399" i="4" s="1"/>
  <c r="BJ400" i="4" s="1"/>
  <c r="BJ401" i="4" s="1"/>
  <c r="BJ402" i="4" s="1"/>
  <c r="BJ403" i="4" s="1"/>
  <c r="BJ404" i="4" s="1"/>
  <c r="BI374" i="4"/>
  <c r="BI375" i="4" s="1"/>
  <c r="BI376" i="4" s="1"/>
  <c r="BI377" i="4" s="1"/>
  <c r="BI378" i="4" s="1"/>
  <c r="BI379" i="4" s="1"/>
  <c r="BI380" i="4" s="1"/>
  <c r="BI381" i="4" s="1"/>
  <c r="BI382" i="4" s="1"/>
  <c r="BI383" i="4" s="1"/>
  <c r="BI384" i="4" s="1"/>
  <c r="BI385" i="4" s="1"/>
  <c r="BI386" i="4" s="1"/>
  <c r="BI387" i="4" s="1"/>
  <c r="BI388" i="4" s="1"/>
  <c r="BI389" i="4" s="1"/>
  <c r="BI390" i="4" s="1"/>
  <c r="BI391" i="4" s="1"/>
  <c r="BI392" i="4" s="1"/>
  <c r="BI393" i="4" s="1"/>
  <c r="BI394" i="4" s="1"/>
  <c r="BI395" i="4" s="1"/>
  <c r="BI396" i="4" s="1"/>
  <c r="BI397" i="4" s="1"/>
  <c r="BI398" i="4" s="1"/>
  <c r="BI399" i="4" s="1"/>
  <c r="BI400" i="4" s="1"/>
  <c r="BI401" i="4" s="1"/>
  <c r="BI402" i="4" s="1"/>
  <c r="BI403" i="4" s="1"/>
  <c r="BI404" i="4" s="1"/>
  <c r="F13" i="7" s="1"/>
  <c r="BH374" i="4"/>
  <c r="BH375" i="4" s="1"/>
  <c r="BH376" i="4" s="1"/>
  <c r="BH377" i="4" s="1"/>
  <c r="BH378" i="4" s="1"/>
  <c r="BH379" i="4" s="1"/>
  <c r="BH380" i="4" s="1"/>
  <c r="BH381" i="4" s="1"/>
  <c r="BH382" i="4" s="1"/>
  <c r="BH383" i="4" s="1"/>
  <c r="BH384" i="4" s="1"/>
  <c r="BH385" i="4" s="1"/>
  <c r="BH386" i="4" s="1"/>
  <c r="BH387" i="4" s="1"/>
  <c r="BH388" i="4" s="1"/>
  <c r="BH389" i="4" s="1"/>
  <c r="BH390" i="4" s="1"/>
  <c r="BH391" i="4" s="1"/>
  <c r="BH392" i="4" s="1"/>
  <c r="BH393" i="4" s="1"/>
  <c r="BH394" i="4" s="1"/>
  <c r="BH395" i="4" s="1"/>
  <c r="BH396" i="4" s="1"/>
  <c r="BH397" i="4" s="1"/>
  <c r="BH398" i="4" s="1"/>
  <c r="BH399" i="4" s="1"/>
  <c r="BH400" i="4" s="1"/>
  <c r="BH401" i="4" s="1"/>
  <c r="BH402" i="4" s="1"/>
  <c r="BH403" i="4" s="1"/>
  <c r="BH404" i="4" s="1"/>
  <c r="E13" i="7" s="1"/>
  <c r="BG374" i="4"/>
  <c r="BG375" i="4" s="1"/>
  <c r="BG376" i="4" s="1"/>
  <c r="BG377" i="4" s="1"/>
  <c r="BG378" i="4" s="1"/>
  <c r="BG379" i="4" s="1"/>
  <c r="BG380" i="4" s="1"/>
  <c r="BG381" i="4" s="1"/>
  <c r="BG382" i="4" s="1"/>
  <c r="BG383" i="4" s="1"/>
  <c r="BG384" i="4" s="1"/>
  <c r="BG385" i="4" s="1"/>
  <c r="BG386" i="4" s="1"/>
  <c r="BG387" i="4" s="1"/>
  <c r="BG388" i="4" s="1"/>
  <c r="BG389" i="4" s="1"/>
  <c r="BG390" i="4" s="1"/>
  <c r="BG391" i="4" s="1"/>
  <c r="BG392" i="4" s="1"/>
  <c r="BG393" i="4" s="1"/>
  <c r="BG394" i="4" s="1"/>
  <c r="BG395" i="4" s="1"/>
  <c r="BG396" i="4" s="1"/>
  <c r="BG397" i="4" s="1"/>
  <c r="BG398" i="4" s="1"/>
  <c r="BG399" i="4" s="1"/>
  <c r="BG400" i="4" s="1"/>
  <c r="BG401" i="4" s="1"/>
  <c r="BG402" i="4" s="1"/>
  <c r="BG403" i="4" s="1"/>
  <c r="BG404" i="4" s="1"/>
  <c r="D13" i="7" s="1"/>
  <c r="BF374" i="4"/>
  <c r="BF375" i="4" s="1"/>
  <c r="BF376" i="4" s="1"/>
  <c r="BF377" i="4" s="1"/>
  <c r="BF378" i="4" s="1"/>
  <c r="BF379" i="4" s="1"/>
  <c r="BF380" i="4" s="1"/>
  <c r="BF381" i="4" s="1"/>
  <c r="BF382" i="4" s="1"/>
  <c r="BF383" i="4" s="1"/>
  <c r="BF384" i="4" s="1"/>
  <c r="BF385" i="4" s="1"/>
  <c r="BF386" i="4" s="1"/>
  <c r="BF387" i="4" s="1"/>
  <c r="BF388" i="4" s="1"/>
  <c r="BF389" i="4" s="1"/>
  <c r="BF390" i="4" s="1"/>
  <c r="BF391" i="4" s="1"/>
  <c r="BF392" i="4" s="1"/>
  <c r="BF393" i="4" s="1"/>
  <c r="BF394" i="4" s="1"/>
  <c r="BF395" i="4" s="1"/>
  <c r="BF396" i="4" s="1"/>
  <c r="BF397" i="4" s="1"/>
  <c r="BF398" i="4" s="1"/>
  <c r="BF399" i="4" s="1"/>
  <c r="BF400" i="4" s="1"/>
  <c r="BF401" i="4" s="1"/>
  <c r="BF402" i="4" s="1"/>
  <c r="BF403" i="4" s="1"/>
  <c r="BF404" i="4" s="1"/>
  <c r="C13" i="7" s="1"/>
  <c r="D69" i="7" s="1"/>
  <c r="BE374" i="4"/>
  <c r="BE375" i="4" s="1"/>
  <c r="BE376" i="4" s="1"/>
  <c r="BE377" i="4" s="1"/>
  <c r="BE378" i="4" s="1"/>
  <c r="BE379" i="4" s="1"/>
  <c r="BE380" i="4" s="1"/>
  <c r="BE381" i="4" s="1"/>
  <c r="BE382" i="4" s="1"/>
  <c r="BE383" i="4" s="1"/>
  <c r="BE384" i="4" s="1"/>
  <c r="BE385" i="4" s="1"/>
  <c r="BE386" i="4" s="1"/>
  <c r="BE387" i="4" s="1"/>
  <c r="BE388" i="4" s="1"/>
  <c r="BE389" i="4" s="1"/>
  <c r="BE390" i="4" s="1"/>
  <c r="BE391" i="4" s="1"/>
  <c r="BE392" i="4" s="1"/>
  <c r="BE393" i="4" s="1"/>
  <c r="BE394" i="4" s="1"/>
  <c r="BE395" i="4" s="1"/>
  <c r="BE396" i="4" s="1"/>
  <c r="BE397" i="4" s="1"/>
  <c r="BE398" i="4" s="1"/>
  <c r="BE399" i="4" s="1"/>
  <c r="BE400" i="4" s="1"/>
  <c r="BE401" i="4" s="1"/>
  <c r="BE402" i="4" s="1"/>
  <c r="BE403" i="4" s="1"/>
  <c r="BE404" i="4" s="1"/>
  <c r="C34" i="7" s="1"/>
  <c r="C69" i="7" s="1"/>
  <c r="BA709" i="4"/>
  <c r="BA710" i="4" s="1"/>
  <c r="BA711" i="4" s="1"/>
  <c r="BA712" i="4" s="1"/>
  <c r="BA713" i="4" s="1"/>
  <c r="BA714" i="4" s="1"/>
  <c r="BA715" i="4" s="1"/>
  <c r="BA716" i="4" s="1"/>
  <c r="BA717" i="4" s="1"/>
  <c r="BA718" i="4" s="1"/>
  <c r="BA719" i="4" s="1"/>
  <c r="BA720" i="4" s="1"/>
  <c r="BA721" i="4" s="1"/>
  <c r="BA722" i="4" s="1"/>
  <c r="BA723" i="4" s="1"/>
  <c r="BA724" i="4" s="1"/>
  <c r="BA725" i="4" s="1"/>
  <c r="BA726" i="4" s="1"/>
  <c r="BA727" i="4" s="1"/>
  <c r="BA728" i="4" s="1"/>
  <c r="BA729" i="4" s="1"/>
  <c r="BA730" i="4" s="1"/>
  <c r="BA731" i="4" s="1"/>
  <c r="BA732" i="4" s="1"/>
  <c r="BA733" i="4" s="1"/>
  <c r="BA734" i="4" s="1"/>
  <c r="BA735" i="4" s="1"/>
  <c r="BA736" i="4" s="1"/>
  <c r="BA737" i="4" s="1"/>
  <c r="BA738" i="4" s="1"/>
  <c r="BA739" i="4" s="1"/>
  <c r="AZ709" i="4"/>
  <c r="AZ710" i="4" s="1"/>
  <c r="AZ711" i="4" s="1"/>
  <c r="AZ712" i="4" s="1"/>
  <c r="AZ713" i="4" s="1"/>
  <c r="AZ714" i="4" s="1"/>
  <c r="AZ715" i="4" s="1"/>
  <c r="AZ716" i="4" s="1"/>
  <c r="AZ717" i="4" s="1"/>
  <c r="AZ718" i="4" s="1"/>
  <c r="AZ719" i="4" s="1"/>
  <c r="AZ720" i="4" s="1"/>
  <c r="AZ721" i="4" s="1"/>
  <c r="AZ722" i="4" s="1"/>
  <c r="AZ723" i="4" s="1"/>
  <c r="AZ724" i="4" s="1"/>
  <c r="AZ725" i="4" s="1"/>
  <c r="AZ726" i="4" s="1"/>
  <c r="AZ727" i="4" s="1"/>
  <c r="AZ728" i="4" s="1"/>
  <c r="AZ729" i="4" s="1"/>
  <c r="AZ730" i="4" s="1"/>
  <c r="AZ731" i="4" s="1"/>
  <c r="AZ732" i="4" s="1"/>
  <c r="AZ733" i="4" s="1"/>
  <c r="AZ734" i="4" s="1"/>
  <c r="AZ735" i="4" s="1"/>
  <c r="AZ736" i="4" s="1"/>
  <c r="AZ737" i="4" s="1"/>
  <c r="AZ738" i="4" s="1"/>
  <c r="AZ739" i="4" s="1"/>
  <c r="BT12" i="7" s="1"/>
  <c r="AY709" i="4"/>
  <c r="AY710" i="4" s="1"/>
  <c r="AY711" i="4" s="1"/>
  <c r="AY712" i="4" s="1"/>
  <c r="AY713" i="4" s="1"/>
  <c r="AY714" i="4" s="1"/>
  <c r="AY715" i="4" s="1"/>
  <c r="AY716" i="4" s="1"/>
  <c r="AY717" i="4" s="1"/>
  <c r="AY718" i="4" s="1"/>
  <c r="AY719" i="4" s="1"/>
  <c r="AY720" i="4" s="1"/>
  <c r="AY721" i="4" s="1"/>
  <c r="AY722" i="4" s="1"/>
  <c r="AY723" i="4" s="1"/>
  <c r="AY724" i="4" s="1"/>
  <c r="AY725" i="4" s="1"/>
  <c r="AY726" i="4" s="1"/>
  <c r="AY727" i="4" s="1"/>
  <c r="AY728" i="4" s="1"/>
  <c r="AY729" i="4" s="1"/>
  <c r="AY730" i="4" s="1"/>
  <c r="AY731" i="4" s="1"/>
  <c r="AY732" i="4" s="1"/>
  <c r="AY733" i="4" s="1"/>
  <c r="AY734" i="4" s="1"/>
  <c r="AY735" i="4" s="1"/>
  <c r="AY736" i="4" s="1"/>
  <c r="AY737" i="4" s="1"/>
  <c r="AY738" i="4" s="1"/>
  <c r="AY739" i="4" s="1"/>
  <c r="BS12" i="7" s="1"/>
  <c r="AX709" i="4"/>
  <c r="AX710" i="4" s="1"/>
  <c r="AX711" i="4" s="1"/>
  <c r="AX712" i="4" s="1"/>
  <c r="AX713" i="4" s="1"/>
  <c r="AX714" i="4" s="1"/>
  <c r="AX715" i="4" s="1"/>
  <c r="AX716" i="4" s="1"/>
  <c r="AX717" i="4" s="1"/>
  <c r="AX718" i="4" s="1"/>
  <c r="AX719" i="4" s="1"/>
  <c r="AX720" i="4" s="1"/>
  <c r="AX721" i="4" s="1"/>
  <c r="AX722" i="4" s="1"/>
  <c r="AX723" i="4" s="1"/>
  <c r="AX724" i="4" s="1"/>
  <c r="AX725" i="4" s="1"/>
  <c r="AX726" i="4" s="1"/>
  <c r="AX727" i="4" s="1"/>
  <c r="AX728" i="4" s="1"/>
  <c r="AX729" i="4" s="1"/>
  <c r="AX730" i="4" s="1"/>
  <c r="AX731" i="4" s="1"/>
  <c r="AX732" i="4" s="1"/>
  <c r="AX733" i="4" s="1"/>
  <c r="AX734" i="4" s="1"/>
  <c r="AX735" i="4" s="1"/>
  <c r="AX736" i="4" s="1"/>
  <c r="AX737" i="4" s="1"/>
  <c r="AX738" i="4" s="1"/>
  <c r="AX739" i="4" s="1"/>
  <c r="BR12" i="7" s="1"/>
  <c r="AW709" i="4"/>
  <c r="AW710" i="4" s="1"/>
  <c r="AW711" i="4" s="1"/>
  <c r="AW712" i="4" s="1"/>
  <c r="AW713" i="4" s="1"/>
  <c r="AW714" i="4" s="1"/>
  <c r="AW715" i="4" s="1"/>
  <c r="AW716" i="4" s="1"/>
  <c r="AW717" i="4" s="1"/>
  <c r="AW718" i="4" s="1"/>
  <c r="AW719" i="4" s="1"/>
  <c r="AW720" i="4" s="1"/>
  <c r="AW721" i="4" s="1"/>
  <c r="AW722" i="4" s="1"/>
  <c r="AW723" i="4" s="1"/>
  <c r="AW724" i="4" s="1"/>
  <c r="AW725" i="4" s="1"/>
  <c r="AW726" i="4" s="1"/>
  <c r="AW727" i="4" s="1"/>
  <c r="AW728" i="4" s="1"/>
  <c r="AW729" i="4" s="1"/>
  <c r="AW730" i="4" s="1"/>
  <c r="AW731" i="4" s="1"/>
  <c r="AW732" i="4" s="1"/>
  <c r="AW733" i="4" s="1"/>
  <c r="AW734" i="4" s="1"/>
  <c r="AW735" i="4" s="1"/>
  <c r="AW736" i="4" s="1"/>
  <c r="AW737" i="4" s="1"/>
  <c r="AW738" i="4" s="1"/>
  <c r="AW739" i="4" s="1"/>
  <c r="BQ12" i="7" s="1"/>
  <c r="AV709" i="4"/>
  <c r="AV710" i="4" s="1"/>
  <c r="AV711" i="4" s="1"/>
  <c r="AV712" i="4" s="1"/>
  <c r="AV713" i="4" s="1"/>
  <c r="AV714" i="4" s="1"/>
  <c r="AV715" i="4" s="1"/>
  <c r="AV716" i="4" s="1"/>
  <c r="AV717" i="4" s="1"/>
  <c r="AV718" i="4" s="1"/>
  <c r="AV719" i="4" s="1"/>
  <c r="AV720" i="4" s="1"/>
  <c r="AV721" i="4" s="1"/>
  <c r="AV722" i="4" s="1"/>
  <c r="AV723" i="4" s="1"/>
  <c r="AV724" i="4" s="1"/>
  <c r="AV725" i="4" s="1"/>
  <c r="AV726" i="4" s="1"/>
  <c r="AV727" i="4" s="1"/>
  <c r="AV728" i="4" s="1"/>
  <c r="AV729" i="4" s="1"/>
  <c r="AV730" i="4" s="1"/>
  <c r="AV731" i="4" s="1"/>
  <c r="AV732" i="4" s="1"/>
  <c r="AV733" i="4" s="1"/>
  <c r="AV734" i="4" s="1"/>
  <c r="AV735" i="4" s="1"/>
  <c r="AV736" i="4" s="1"/>
  <c r="AV737" i="4" s="1"/>
  <c r="AV738" i="4" s="1"/>
  <c r="AV739" i="4" s="1"/>
  <c r="P33" i="7" s="1"/>
  <c r="P51" i="7" s="1"/>
  <c r="BA679" i="4"/>
  <c r="BA680" i="4" s="1"/>
  <c r="BA681" i="4" s="1"/>
  <c r="BA682" i="4" s="1"/>
  <c r="BA683" i="4" s="1"/>
  <c r="BA684" i="4" s="1"/>
  <c r="BA685" i="4" s="1"/>
  <c r="BA686" i="4" s="1"/>
  <c r="BA687" i="4" s="1"/>
  <c r="BA688" i="4" s="1"/>
  <c r="BA689" i="4" s="1"/>
  <c r="BA690" i="4" s="1"/>
  <c r="BA691" i="4" s="1"/>
  <c r="BA692" i="4" s="1"/>
  <c r="BA693" i="4" s="1"/>
  <c r="BA694" i="4" s="1"/>
  <c r="BA695" i="4" s="1"/>
  <c r="BA696" i="4" s="1"/>
  <c r="BA697" i="4" s="1"/>
  <c r="BA698" i="4" s="1"/>
  <c r="BA699" i="4" s="1"/>
  <c r="BA700" i="4" s="1"/>
  <c r="BA701" i="4" s="1"/>
  <c r="BA702" i="4" s="1"/>
  <c r="BA703" i="4" s="1"/>
  <c r="BA704" i="4" s="1"/>
  <c r="BA705" i="4" s="1"/>
  <c r="BA706" i="4" s="1"/>
  <c r="BA707" i="4" s="1"/>
  <c r="BA708" i="4" s="1"/>
  <c r="AZ679" i="4"/>
  <c r="AZ680" i="4" s="1"/>
  <c r="AZ681" i="4" s="1"/>
  <c r="AZ682" i="4" s="1"/>
  <c r="AZ683" i="4" s="1"/>
  <c r="AZ684" i="4" s="1"/>
  <c r="AZ685" i="4" s="1"/>
  <c r="AZ686" i="4" s="1"/>
  <c r="AZ687" i="4" s="1"/>
  <c r="AZ688" i="4" s="1"/>
  <c r="AZ689" i="4" s="1"/>
  <c r="AZ690" i="4" s="1"/>
  <c r="AZ691" i="4" s="1"/>
  <c r="AZ692" i="4" s="1"/>
  <c r="AZ693" i="4" s="1"/>
  <c r="AZ694" i="4" s="1"/>
  <c r="AZ695" i="4" s="1"/>
  <c r="AZ696" i="4" s="1"/>
  <c r="AZ697" i="4" s="1"/>
  <c r="AZ698" i="4" s="1"/>
  <c r="AZ699" i="4" s="1"/>
  <c r="AZ700" i="4" s="1"/>
  <c r="AZ701" i="4" s="1"/>
  <c r="AZ702" i="4" s="1"/>
  <c r="AZ703" i="4" s="1"/>
  <c r="AZ704" i="4" s="1"/>
  <c r="AZ705" i="4" s="1"/>
  <c r="AZ706" i="4" s="1"/>
  <c r="AZ707" i="4" s="1"/>
  <c r="AZ708" i="4" s="1"/>
  <c r="BN12" i="7" s="1"/>
  <c r="AY679" i="4"/>
  <c r="AY680" i="4" s="1"/>
  <c r="AY681" i="4" s="1"/>
  <c r="AY682" i="4" s="1"/>
  <c r="AY683" i="4" s="1"/>
  <c r="AY684" i="4" s="1"/>
  <c r="AY685" i="4" s="1"/>
  <c r="AY686" i="4" s="1"/>
  <c r="AY687" i="4" s="1"/>
  <c r="AY688" i="4" s="1"/>
  <c r="AY689" i="4" s="1"/>
  <c r="AY690" i="4" s="1"/>
  <c r="AY691" i="4" s="1"/>
  <c r="AY692" i="4" s="1"/>
  <c r="AY693" i="4" s="1"/>
  <c r="AY694" i="4" s="1"/>
  <c r="AY695" i="4" s="1"/>
  <c r="AY696" i="4" s="1"/>
  <c r="AY697" i="4" s="1"/>
  <c r="AY698" i="4" s="1"/>
  <c r="AY699" i="4" s="1"/>
  <c r="AY700" i="4" s="1"/>
  <c r="AY701" i="4" s="1"/>
  <c r="AY702" i="4" s="1"/>
  <c r="AY703" i="4" s="1"/>
  <c r="AY704" i="4" s="1"/>
  <c r="AY705" i="4" s="1"/>
  <c r="AY706" i="4" s="1"/>
  <c r="AY707" i="4" s="1"/>
  <c r="AY708" i="4" s="1"/>
  <c r="BM12" i="7" s="1"/>
  <c r="AX679" i="4"/>
  <c r="AX680" i="4" s="1"/>
  <c r="AX681" i="4" s="1"/>
  <c r="AX682" i="4" s="1"/>
  <c r="AX683" i="4" s="1"/>
  <c r="AX684" i="4" s="1"/>
  <c r="AX685" i="4" s="1"/>
  <c r="AX686" i="4" s="1"/>
  <c r="AX687" i="4" s="1"/>
  <c r="AX688" i="4" s="1"/>
  <c r="AX689" i="4" s="1"/>
  <c r="AX690" i="4" s="1"/>
  <c r="AX691" i="4" s="1"/>
  <c r="AX692" i="4" s="1"/>
  <c r="AX693" i="4" s="1"/>
  <c r="AX694" i="4" s="1"/>
  <c r="AX695" i="4" s="1"/>
  <c r="AX696" i="4" s="1"/>
  <c r="AX697" i="4" s="1"/>
  <c r="AX698" i="4" s="1"/>
  <c r="AX699" i="4" s="1"/>
  <c r="AX700" i="4" s="1"/>
  <c r="AX701" i="4" s="1"/>
  <c r="AX702" i="4" s="1"/>
  <c r="AX703" i="4" s="1"/>
  <c r="AX704" i="4" s="1"/>
  <c r="AX705" i="4" s="1"/>
  <c r="AX706" i="4" s="1"/>
  <c r="AX707" i="4" s="1"/>
  <c r="AX708" i="4" s="1"/>
  <c r="BL12" i="7" s="1"/>
  <c r="AW679" i="4"/>
  <c r="AW680" i="4" s="1"/>
  <c r="AW681" i="4" s="1"/>
  <c r="AW682" i="4" s="1"/>
  <c r="AW683" i="4" s="1"/>
  <c r="AW684" i="4" s="1"/>
  <c r="AW685" i="4" s="1"/>
  <c r="AW686" i="4" s="1"/>
  <c r="AW687" i="4" s="1"/>
  <c r="AW688" i="4" s="1"/>
  <c r="AW689" i="4" s="1"/>
  <c r="AW690" i="4" s="1"/>
  <c r="AW691" i="4" s="1"/>
  <c r="AW692" i="4" s="1"/>
  <c r="AW693" i="4" s="1"/>
  <c r="AW694" i="4" s="1"/>
  <c r="AW695" i="4" s="1"/>
  <c r="AW696" i="4" s="1"/>
  <c r="AW697" i="4" s="1"/>
  <c r="AW698" i="4" s="1"/>
  <c r="AW699" i="4" s="1"/>
  <c r="AW700" i="4" s="1"/>
  <c r="AW701" i="4" s="1"/>
  <c r="AW702" i="4" s="1"/>
  <c r="AW703" i="4" s="1"/>
  <c r="AW704" i="4" s="1"/>
  <c r="AW705" i="4" s="1"/>
  <c r="AW706" i="4" s="1"/>
  <c r="AW707" i="4" s="1"/>
  <c r="AW708" i="4" s="1"/>
  <c r="BK12" i="7" s="1"/>
  <c r="AV679" i="4"/>
  <c r="AV680" i="4" s="1"/>
  <c r="AV681" i="4" s="1"/>
  <c r="AV682" i="4" s="1"/>
  <c r="AV683" i="4" s="1"/>
  <c r="AV684" i="4" s="1"/>
  <c r="AV685" i="4" s="1"/>
  <c r="AV686" i="4" s="1"/>
  <c r="AV687" i="4" s="1"/>
  <c r="AV688" i="4" s="1"/>
  <c r="AV689" i="4" s="1"/>
  <c r="AV690" i="4" s="1"/>
  <c r="AV691" i="4" s="1"/>
  <c r="AV692" i="4" s="1"/>
  <c r="AV693" i="4" s="1"/>
  <c r="AV694" i="4" s="1"/>
  <c r="AV695" i="4" s="1"/>
  <c r="AV696" i="4" s="1"/>
  <c r="AV697" i="4" s="1"/>
  <c r="AV698" i="4" s="1"/>
  <c r="AV699" i="4" s="1"/>
  <c r="AV700" i="4" s="1"/>
  <c r="AV701" i="4" s="1"/>
  <c r="AV702" i="4" s="1"/>
  <c r="AV703" i="4" s="1"/>
  <c r="AV704" i="4" s="1"/>
  <c r="AV705" i="4" s="1"/>
  <c r="AV706" i="4" s="1"/>
  <c r="AV707" i="4" s="1"/>
  <c r="AV708" i="4" s="1"/>
  <c r="O33" i="7" s="1"/>
  <c r="O51" i="7" s="1"/>
  <c r="BA648" i="4"/>
  <c r="BA649" i="4" s="1"/>
  <c r="BA650" i="4" s="1"/>
  <c r="BA651" i="4" s="1"/>
  <c r="BA652" i="4" s="1"/>
  <c r="BA653" i="4" s="1"/>
  <c r="BA654" i="4" s="1"/>
  <c r="BA655" i="4" s="1"/>
  <c r="BA656" i="4" s="1"/>
  <c r="BA657" i="4" s="1"/>
  <c r="BA658" i="4" s="1"/>
  <c r="BA659" i="4" s="1"/>
  <c r="BA660" i="4" s="1"/>
  <c r="BA661" i="4" s="1"/>
  <c r="BA662" i="4" s="1"/>
  <c r="BA663" i="4" s="1"/>
  <c r="BA664" i="4" s="1"/>
  <c r="BA665" i="4" s="1"/>
  <c r="BA666" i="4" s="1"/>
  <c r="BA667" i="4" s="1"/>
  <c r="BA668" i="4" s="1"/>
  <c r="BA669" i="4" s="1"/>
  <c r="BA670" i="4" s="1"/>
  <c r="BA671" i="4" s="1"/>
  <c r="BA672" i="4" s="1"/>
  <c r="BA673" i="4" s="1"/>
  <c r="BA674" i="4" s="1"/>
  <c r="BA675" i="4" s="1"/>
  <c r="BA676" i="4" s="1"/>
  <c r="BA677" i="4" s="1"/>
  <c r="BA678" i="4" s="1"/>
  <c r="AZ648" i="4"/>
  <c r="AZ649" i="4" s="1"/>
  <c r="AZ650" i="4" s="1"/>
  <c r="AZ651" i="4" s="1"/>
  <c r="AZ652" i="4" s="1"/>
  <c r="AZ653" i="4" s="1"/>
  <c r="AZ654" i="4" s="1"/>
  <c r="AZ655" i="4" s="1"/>
  <c r="AZ656" i="4" s="1"/>
  <c r="AZ657" i="4" s="1"/>
  <c r="AZ658" i="4" s="1"/>
  <c r="AZ659" i="4" s="1"/>
  <c r="AZ660" i="4" s="1"/>
  <c r="AZ661" i="4" s="1"/>
  <c r="AZ662" i="4" s="1"/>
  <c r="AZ663" i="4" s="1"/>
  <c r="AZ664" i="4" s="1"/>
  <c r="AZ665" i="4" s="1"/>
  <c r="AZ666" i="4" s="1"/>
  <c r="AZ667" i="4" s="1"/>
  <c r="AZ668" i="4" s="1"/>
  <c r="AZ669" i="4" s="1"/>
  <c r="AZ670" i="4" s="1"/>
  <c r="AZ671" i="4" s="1"/>
  <c r="AZ672" i="4" s="1"/>
  <c r="AZ673" i="4" s="1"/>
  <c r="AZ674" i="4" s="1"/>
  <c r="AZ675" i="4" s="1"/>
  <c r="AZ676" i="4" s="1"/>
  <c r="AZ677" i="4" s="1"/>
  <c r="AZ678" i="4" s="1"/>
  <c r="BH12" i="7" s="1"/>
  <c r="AY648" i="4"/>
  <c r="AY649" i="4" s="1"/>
  <c r="AY650" i="4" s="1"/>
  <c r="AY651" i="4" s="1"/>
  <c r="AY652" i="4" s="1"/>
  <c r="AY653" i="4" s="1"/>
  <c r="AY654" i="4" s="1"/>
  <c r="AY655" i="4" s="1"/>
  <c r="AY656" i="4" s="1"/>
  <c r="AY657" i="4" s="1"/>
  <c r="AY658" i="4" s="1"/>
  <c r="AY659" i="4" s="1"/>
  <c r="AY660" i="4" s="1"/>
  <c r="AY661" i="4" s="1"/>
  <c r="AY662" i="4" s="1"/>
  <c r="AY663" i="4" s="1"/>
  <c r="AY664" i="4" s="1"/>
  <c r="AY665" i="4" s="1"/>
  <c r="AY666" i="4" s="1"/>
  <c r="AY667" i="4" s="1"/>
  <c r="AY668" i="4" s="1"/>
  <c r="AY669" i="4" s="1"/>
  <c r="AY670" i="4" s="1"/>
  <c r="AY671" i="4" s="1"/>
  <c r="AY672" i="4" s="1"/>
  <c r="AY673" i="4" s="1"/>
  <c r="AY674" i="4" s="1"/>
  <c r="AY675" i="4" s="1"/>
  <c r="AY676" i="4" s="1"/>
  <c r="AY677" i="4" s="1"/>
  <c r="AY678" i="4" s="1"/>
  <c r="BG12" i="7" s="1"/>
  <c r="AX648" i="4"/>
  <c r="AX649" i="4" s="1"/>
  <c r="AX650" i="4" s="1"/>
  <c r="AX651" i="4" s="1"/>
  <c r="AX652" i="4" s="1"/>
  <c r="AX653" i="4" s="1"/>
  <c r="AX654" i="4" s="1"/>
  <c r="AX655" i="4" s="1"/>
  <c r="AX656" i="4" s="1"/>
  <c r="AX657" i="4" s="1"/>
  <c r="AX658" i="4" s="1"/>
  <c r="AX659" i="4" s="1"/>
  <c r="AX660" i="4" s="1"/>
  <c r="AX661" i="4" s="1"/>
  <c r="AX662" i="4" s="1"/>
  <c r="AX663" i="4" s="1"/>
  <c r="AX664" i="4" s="1"/>
  <c r="AX665" i="4" s="1"/>
  <c r="AX666" i="4" s="1"/>
  <c r="AX667" i="4" s="1"/>
  <c r="AX668" i="4" s="1"/>
  <c r="AX669" i="4" s="1"/>
  <c r="AX670" i="4" s="1"/>
  <c r="AX671" i="4" s="1"/>
  <c r="AX672" i="4" s="1"/>
  <c r="AX673" i="4" s="1"/>
  <c r="AX674" i="4" s="1"/>
  <c r="AX675" i="4" s="1"/>
  <c r="AX676" i="4" s="1"/>
  <c r="AX677" i="4" s="1"/>
  <c r="AX678" i="4" s="1"/>
  <c r="BF12" i="7" s="1"/>
  <c r="AW648" i="4"/>
  <c r="AW649" i="4" s="1"/>
  <c r="AW650" i="4" s="1"/>
  <c r="AW651" i="4" s="1"/>
  <c r="AW652" i="4" s="1"/>
  <c r="AW653" i="4" s="1"/>
  <c r="AW654" i="4" s="1"/>
  <c r="AW655" i="4" s="1"/>
  <c r="AW656" i="4" s="1"/>
  <c r="AW657" i="4" s="1"/>
  <c r="AW658" i="4" s="1"/>
  <c r="AW659" i="4" s="1"/>
  <c r="AW660" i="4" s="1"/>
  <c r="AW661" i="4" s="1"/>
  <c r="AW662" i="4" s="1"/>
  <c r="AW663" i="4" s="1"/>
  <c r="AW664" i="4" s="1"/>
  <c r="AW665" i="4" s="1"/>
  <c r="AW666" i="4" s="1"/>
  <c r="AW667" i="4" s="1"/>
  <c r="AW668" i="4" s="1"/>
  <c r="AW669" i="4" s="1"/>
  <c r="AW670" i="4" s="1"/>
  <c r="AW671" i="4" s="1"/>
  <c r="AW672" i="4" s="1"/>
  <c r="AW673" i="4" s="1"/>
  <c r="AW674" i="4" s="1"/>
  <c r="AW675" i="4" s="1"/>
  <c r="AW676" i="4" s="1"/>
  <c r="AW677" i="4" s="1"/>
  <c r="AW678" i="4" s="1"/>
  <c r="BE12" i="7" s="1"/>
  <c r="AV648" i="4"/>
  <c r="AV649" i="4" s="1"/>
  <c r="AV650" i="4" s="1"/>
  <c r="AV651" i="4" s="1"/>
  <c r="AV652" i="4" s="1"/>
  <c r="AV653" i="4" s="1"/>
  <c r="AV654" i="4" s="1"/>
  <c r="AV655" i="4" s="1"/>
  <c r="AV656" i="4" s="1"/>
  <c r="AV657" i="4" s="1"/>
  <c r="AV658" i="4" s="1"/>
  <c r="AV659" i="4" s="1"/>
  <c r="AV660" i="4" s="1"/>
  <c r="AV661" i="4" s="1"/>
  <c r="AV662" i="4" s="1"/>
  <c r="AV663" i="4" s="1"/>
  <c r="AV664" i="4" s="1"/>
  <c r="AV665" i="4" s="1"/>
  <c r="AV666" i="4" s="1"/>
  <c r="AV667" i="4" s="1"/>
  <c r="AV668" i="4" s="1"/>
  <c r="AV669" i="4" s="1"/>
  <c r="AV670" i="4" s="1"/>
  <c r="AV671" i="4" s="1"/>
  <c r="AV672" i="4" s="1"/>
  <c r="AV673" i="4" s="1"/>
  <c r="AV674" i="4" s="1"/>
  <c r="AV675" i="4" s="1"/>
  <c r="AV676" i="4" s="1"/>
  <c r="AV677" i="4" s="1"/>
  <c r="AV678" i="4" s="1"/>
  <c r="M33" i="7" s="1"/>
  <c r="M51" i="7" s="1"/>
  <c r="BA618" i="4"/>
  <c r="BA619" i="4" s="1"/>
  <c r="BA620" i="4" s="1"/>
  <c r="BA621" i="4" s="1"/>
  <c r="BA622" i="4" s="1"/>
  <c r="BA623" i="4" s="1"/>
  <c r="BA624" i="4" s="1"/>
  <c r="BA625" i="4" s="1"/>
  <c r="BA626" i="4" s="1"/>
  <c r="BA627" i="4" s="1"/>
  <c r="BA628" i="4" s="1"/>
  <c r="BA629" i="4" s="1"/>
  <c r="BA630" i="4" s="1"/>
  <c r="BA631" i="4" s="1"/>
  <c r="BA632" i="4" s="1"/>
  <c r="BA633" i="4" s="1"/>
  <c r="BA634" i="4" s="1"/>
  <c r="BA635" i="4" s="1"/>
  <c r="BA636" i="4" s="1"/>
  <c r="BA637" i="4" s="1"/>
  <c r="BA638" i="4" s="1"/>
  <c r="BA639" i="4" s="1"/>
  <c r="BA640" i="4" s="1"/>
  <c r="BA641" i="4" s="1"/>
  <c r="BA642" i="4" s="1"/>
  <c r="BA643" i="4" s="1"/>
  <c r="BA644" i="4" s="1"/>
  <c r="BA645" i="4" s="1"/>
  <c r="BA646" i="4" s="1"/>
  <c r="BA647" i="4" s="1"/>
  <c r="AZ618" i="4"/>
  <c r="AZ619" i="4" s="1"/>
  <c r="AZ620" i="4" s="1"/>
  <c r="AZ621" i="4" s="1"/>
  <c r="AZ622" i="4" s="1"/>
  <c r="AZ623" i="4" s="1"/>
  <c r="AZ624" i="4" s="1"/>
  <c r="AZ625" i="4" s="1"/>
  <c r="AZ626" i="4" s="1"/>
  <c r="AZ627" i="4" s="1"/>
  <c r="AZ628" i="4" s="1"/>
  <c r="AZ629" i="4" s="1"/>
  <c r="AZ630" i="4" s="1"/>
  <c r="AZ631" i="4" s="1"/>
  <c r="AZ632" i="4" s="1"/>
  <c r="AZ633" i="4" s="1"/>
  <c r="AZ634" i="4" s="1"/>
  <c r="AZ635" i="4" s="1"/>
  <c r="AZ636" i="4" s="1"/>
  <c r="AZ637" i="4" s="1"/>
  <c r="AZ638" i="4" s="1"/>
  <c r="AZ639" i="4" s="1"/>
  <c r="AZ640" i="4" s="1"/>
  <c r="AZ641" i="4" s="1"/>
  <c r="AZ642" i="4" s="1"/>
  <c r="AZ643" i="4" s="1"/>
  <c r="AZ644" i="4" s="1"/>
  <c r="AZ645" i="4" s="1"/>
  <c r="AZ646" i="4" s="1"/>
  <c r="AZ647" i="4" s="1"/>
  <c r="BB12" i="7" s="1"/>
  <c r="AY618" i="4"/>
  <c r="AY619" i="4" s="1"/>
  <c r="AY620" i="4" s="1"/>
  <c r="AY621" i="4" s="1"/>
  <c r="AY622" i="4" s="1"/>
  <c r="AY623" i="4" s="1"/>
  <c r="AY624" i="4" s="1"/>
  <c r="AY625" i="4" s="1"/>
  <c r="AY626" i="4" s="1"/>
  <c r="AY627" i="4" s="1"/>
  <c r="AY628" i="4" s="1"/>
  <c r="AY629" i="4" s="1"/>
  <c r="AY630" i="4" s="1"/>
  <c r="AY631" i="4" s="1"/>
  <c r="AY632" i="4" s="1"/>
  <c r="AY633" i="4" s="1"/>
  <c r="AY634" i="4" s="1"/>
  <c r="AY635" i="4" s="1"/>
  <c r="AY636" i="4" s="1"/>
  <c r="AY637" i="4" s="1"/>
  <c r="AY638" i="4" s="1"/>
  <c r="AY639" i="4" s="1"/>
  <c r="AY640" i="4" s="1"/>
  <c r="AY641" i="4" s="1"/>
  <c r="AY642" i="4" s="1"/>
  <c r="AY643" i="4" s="1"/>
  <c r="AY644" i="4" s="1"/>
  <c r="AY645" i="4" s="1"/>
  <c r="AY646" i="4" s="1"/>
  <c r="AY647" i="4" s="1"/>
  <c r="BA12" i="7" s="1"/>
  <c r="AX618" i="4"/>
  <c r="AX619" i="4" s="1"/>
  <c r="AX620" i="4" s="1"/>
  <c r="AX621" i="4" s="1"/>
  <c r="AX622" i="4" s="1"/>
  <c r="AX623" i="4" s="1"/>
  <c r="AX624" i="4" s="1"/>
  <c r="AX625" i="4" s="1"/>
  <c r="AX626" i="4" s="1"/>
  <c r="AX627" i="4" s="1"/>
  <c r="AX628" i="4" s="1"/>
  <c r="AX629" i="4" s="1"/>
  <c r="AX630" i="4" s="1"/>
  <c r="AX631" i="4" s="1"/>
  <c r="AX632" i="4" s="1"/>
  <c r="AX633" i="4" s="1"/>
  <c r="AX634" i="4" s="1"/>
  <c r="AX635" i="4" s="1"/>
  <c r="AX636" i="4" s="1"/>
  <c r="AX637" i="4" s="1"/>
  <c r="AX638" i="4" s="1"/>
  <c r="AX639" i="4" s="1"/>
  <c r="AX640" i="4" s="1"/>
  <c r="AX641" i="4" s="1"/>
  <c r="AX642" i="4" s="1"/>
  <c r="AX643" i="4" s="1"/>
  <c r="AX644" i="4" s="1"/>
  <c r="AX645" i="4" s="1"/>
  <c r="AX646" i="4" s="1"/>
  <c r="AX647" i="4" s="1"/>
  <c r="AZ12" i="7" s="1"/>
  <c r="AW618" i="4"/>
  <c r="AW619" i="4" s="1"/>
  <c r="AW620" i="4" s="1"/>
  <c r="AW621" i="4" s="1"/>
  <c r="AW622" i="4" s="1"/>
  <c r="AW623" i="4" s="1"/>
  <c r="AW624" i="4" s="1"/>
  <c r="AW625" i="4" s="1"/>
  <c r="AW626" i="4" s="1"/>
  <c r="AW627" i="4" s="1"/>
  <c r="AW628" i="4" s="1"/>
  <c r="AW629" i="4" s="1"/>
  <c r="AW630" i="4" s="1"/>
  <c r="AW631" i="4" s="1"/>
  <c r="AW632" i="4" s="1"/>
  <c r="AW633" i="4" s="1"/>
  <c r="AW634" i="4" s="1"/>
  <c r="AW635" i="4" s="1"/>
  <c r="AW636" i="4" s="1"/>
  <c r="AW637" i="4" s="1"/>
  <c r="AW638" i="4" s="1"/>
  <c r="AW639" i="4" s="1"/>
  <c r="AW640" i="4" s="1"/>
  <c r="AW641" i="4" s="1"/>
  <c r="AW642" i="4" s="1"/>
  <c r="AW643" i="4" s="1"/>
  <c r="AW644" i="4" s="1"/>
  <c r="AW645" i="4" s="1"/>
  <c r="AW646" i="4" s="1"/>
  <c r="AW647" i="4" s="1"/>
  <c r="AY12" i="7" s="1"/>
  <c r="AV618" i="4"/>
  <c r="AV619" i="4" s="1"/>
  <c r="AV620" i="4" s="1"/>
  <c r="AV621" i="4" s="1"/>
  <c r="AV622" i="4" s="1"/>
  <c r="AV623" i="4" s="1"/>
  <c r="AV624" i="4" s="1"/>
  <c r="AV625" i="4" s="1"/>
  <c r="AV626" i="4" s="1"/>
  <c r="AV627" i="4" s="1"/>
  <c r="AV628" i="4" s="1"/>
  <c r="AV629" i="4" s="1"/>
  <c r="AV630" i="4" s="1"/>
  <c r="AV631" i="4" s="1"/>
  <c r="AV632" i="4" s="1"/>
  <c r="AV633" i="4" s="1"/>
  <c r="AV634" i="4" s="1"/>
  <c r="AV635" i="4" s="1"/>
  <c r="AV636" i="4" s="1"/>
  <c r="AV637" i="4" s="1"/>
  <c r="AV638" i="4" s="1"/>
  <c r="AV639" i="4" s="1"/>
  <c r="AV640" i="4" s="1"/>
  <c r="AV641" i="4" s="1"/>
  <c r="AV642" i="4" s="1"/>
  <c r="AV643" i="4" s="1"/>
  <c r="AV644" i="4" s="1"/>
  <c r="AV645" i="4" s="1"/>
  <c r="AV646" i="4" s="1"/>
  <c r="AV647" i="4" s="1"/>
  <c r="L33" i="7" s="1"/>
  <c r="L51" i="7" s="1"/>
  <c r="BA587" i="4"/>
  <c r="BA588" i="4" s="1"/>
  <c r="BA589" i="4" s="1"/>
  <c r="BA590" i="4" s="1"/>
  <c r="BA591" i="4" s="1"/>
  <c r="BA592" i="4" s="1"/>
  <c r="BA593" i="4" s="1"/>
  <c r="BA594" i="4" s="1"/>
  <c r="BA595" i="4" s="1"/>
  <c r="BA596" i="4" s="1"/>
  <c r="BA597" i="4" s="1"/>
  <c r="BA598" i="4" s="1"/>
  <c r="BA599" i="4" s="1"/>
  <c r="BA600" i="4" s="1"/>
  <c r="BA601" i="4" s="1"/>
  <c r="BA602" i="4" s="1"/>
  <c r="BA603" i="4" s="1"/>
  <c r="BA604" i="4" s="1"/>
  <c r="BA605" i="4" s="1"/>
  <c r="BA606" i="4" s="1"/>
  <c r="BA607" i="4" s="1"/>
  <c r="BA608" i="4" s="1"/>
  <c r="BA609" i="4" s="1"/>
  <c r="BA610" i="4" s="1"/>
  <c r="BA611" i="4" s="1"/>
  <c r="BA612" i="4" s="1"/>
  <c r="BA613" i="4" s="1"/>
  <c r="BA614" i="4" s="1"/>
  <c r="BA615" i="4" s="1"/>
  <c r="BA616" i="4" s="1"/>
  <c r="BA617" i="4" s="1"/>
  <c r="AZ587" i="4"/>
  <c r="AZ588" i="4" s="1"/>
  <c r="AZ589" i="4" s="1"/>
  <c r="AZ590" i="4" s="1"/>
  <c r="AZ591" i="4" s="1"/>
  <c r="AZ592" i="4" s="1"/>
  <c r="AZ593" i="4" s="1"/>
  <c r="AZ594" i="4" s="1"/>
  <c r="AZ595" i="4" s="1"/>
  <c r="AZ596" i="4" s="1"/>
  <c r="AZ597" i="4" s="1"/>
  <c r="AZ598" i="4" s="1"/>
  <c r="AZ599" i="4" s="1"/>
  <c r="AZ600" i="4" s="1"/>
  <c r="AZ601" i="4" s="1"/>
  <c r="AZ602" i="4" s="1"/>
  <c r="AZ603" i="4" s="1"/>
  <c r="AZ604" i="4" s="1"/>
  <c r="AZ605" i="4" s="1"/>
  <c r="AZ606" i="4" s="1"/>
  <c r="AZ607" i="4" s="1"/>
  <c r="AZ608" i="4" s="1"/>
  <c r="AZ609" i="4" s="1"/>
  <c r="AZ610" i="4" s="1"/>
  <c r="AZ611" i="4" s="1"/>
  <c r="AZ612" i="4" s="1"/>
  <c r="AZ613" i="4" s="1"/>
  <c r="AZ614" i="4" s="1"/>
  <c r="AZ615" i="4" s="1"/>
  <c r="AZ616" i="4" s="1"/>
  <c r="AZ617" i="4" s="1"/>
  <c r="AV12" i="7" s="1"/>
  <c r="AY587" i="4"/>
  <c r="AY588" i="4" s="1"/>
  <c r="AY589" i="4" s="1"/>
  <c r="AY590" i="4" s="1"/>
  <c r="AY591" i="4" s="1"/>
  <c r="AY592" i="4" s="1"/>
  <c r="AY593" i="4" s="1"/>
  <c r="AY594" i="4" s="1"/>
  <c r="AY595" i="4" s="1"/>
  <c r="AY596" i="4" s="1"/>
  <c r="AY597" i="4" s="1"/>
  <c r="AY598" i="4" s="1"/>
  <c r="AY599" i="4" s="1"/>
  <c r="AY600" i="4" s="1"/>
  <c r="AY601" i="4" s="1"/>
  <c r="AY602" i="4" s="1"/>
  <c r="AY603" i="4" s="1"/>
  <c r="AY604" i="4" s="1"/>
  <c r="AY605" i="4" s="1"/>
  <c r="AY606" i="4" s="1"/>
  <c r="AY607" i="4" s="1"/>
  <c r="AY608" i="4" s="1"/>
  <c r="AY609" i="4" s="1"/>
  <c r="AY610" i="4" s="1"/>
  <c r="AY611" i="4" s="1"/>
  <c r="AY612" i="4" s="1"/>
  <c r="AY613" i="4" s="1"/>
  <c r="AY614" i="4" s="1"/>
  <c r="AY615" i="4" s="1"/>
  <c r="AY616" i="4" s="1"/>
  <c r="AY617" i="4" s="1"/>
  <c r="AU12" i="7" s="1"/>
  <c r="AX587" i="4"/>
  <c r="AX588" i="4" s="1"/>
  <c r="AX589" i="4" s="1"/>
  <c r="AX590" i="4" s="1"/>
  <c r="AX591" i="4" s="1"/>
  <c r="AX592" i="4" s="1"/>
  <c r="AX593" i="4" s="1"/>
  <c r="AX594" i="4" s="1"/>
  <c r="AX595" i="4" s="1"/>
  <c r="AX596" i="4" s="1"/>
  <c r="AX597" i="4" s="1"/>
  <c r="AX598" i="4" s="1"/>
  <c r="AX599" i="4" s="1"/>
  <c r="AX600" i="4" s="1"/>
  <c r="AX601" i="4" s="1"/>
  <c r="AX602" i="4" s="1"/>
  <c r="AX603" i="4" s="1"/>
  <c r="AX604" i="4" s="1"/>
  <c r="AX605" i="4" s="1"/>
  <c r="AX606" i="4" s="1"/>
  <c r="AX607" i="4" s="1"/>
  <c r="AX608" i="4" s="1"/>
  <c r="AX609" i="4" s="1"/>
  <c r="AX610" i="4" s="1"/>
  <c r="AX611" i="4" s="1"/>
  <c r="AX612" i="4" s="1"/>
  <c r="AX613" i="4" s="1"/>
  <c r="AX614" i="4" s="1"/>
  <c r="AX615" i="4" s="1"/>
  <c r="AX616" i="4" s="1"/>
  <c r="AX617" i="4" s="1"/>
  <c r="AT12" i="7" s="1"/>
  <c r="AW587" i="4"/>
  <c r="AW588" i="4" s="1"/>
  <c r="AW589" i="4" s="1"/>
  <c r="AW590" i="4" s="1"/>
  <c r="AW591" i="4" s="1"/>
  <c r="AW592" i="4" s="1"/>
  <c r="AW593" i="4" s="1"/>
  <c r="AW594" i="4" s="1"/>
  <c r="AW595" i="4" s="1"/>
  <c r="AW596" i="4" s="1"/>
  <c r="AW597" i="4" s="1"/>
  <c r="AW598" i="4" s="1"/>
  <c r="AW599" i="4" s="1"/>
  <c r="AW600" i="4" s="1"/>
  <c r="AW601" i="4" s="1"/>
  <c r="AW602" i="4" s="1"/>
  <c r="AW603" i="4" s="1"/>
  <c r="AW604" i="4" s="1"/>
  <c r="AW605" i="4" s="1"/>
  <c r="AW606" i="4" s="1"/>
  <c r="AW607" i="4" s="1"/>
  <c r="AW608" i="4" s="1"/>
  <c r="AW609" i="4" s="1"/>
  <c r="AW610" i="4" s="1"/>
  <c r="AW611" i="4" s="1"/>
  <c r="AW612" i="4" s="1"/>
  <c r="AW613" i="4" s="1"/>
  <c r="AW614" i="4" s="1"/>
  <c r="AW615" i="4" s="1"/>
  <c r="AW616" i="4" s="1"/>
  <c r="AW617" i="4" s="1"/>
  <c r="AS12" i="7" s="1"/>
  <c r="AV587" i="4"/>
  <c r="AV588" i="4" s="1"/>
  <c r="AV589" i="4" s="1"/>
  <c r="AV590" i="4" s="1"/>
  <c r="AV591" i="4" s="1"/>
  <c r="AV592" i="4" s="1"/>
  <c r="AV593" i="4" s="1"/>
  <c r="AV594" i="4" s="1"/>
  <c r="AV595" i="4" s="1"/>
  <c r="AV596" i="4" s="1"/>
  <c r="AV597" i="4" s="1"/>
  <c r="AV598" i="4" s="1"/>
  <c r="AV599" i="4" s="1"/>
  <c r="AV600" i="4" s="1"/>
  <c r="AV601" i="4" s="1"/>
  <c r="AV602" i="4" s="1"/>
  <c r="AV603" i="4" s="1"/>
  <c r="AV604" i="4" s="1"/>
  <c r="AV605" i="4" s="1"/>
  <c r="AV606" i="4" s="1"/>
  <c r="AV607" i="4" s="1"/>
  <c r="AV608" i="4" s="1"/>
  <c r="AV609" i="4" s="1"/>
  <c r="AV610" i="4" s="1"/>
  <c r="AV611" i="4" s="1"/>
  <c r="AV612" i="4" s="1"/>
  <c r="AV613" i="4" s="1"/>
  <c r="AV614" i="4" s="1"/>
  <c r="AV615" i="4" s="1"/>
  <c r="AV616" i="4" s="1"/>
  <c r="AV617" i="4" s="1"/>
  <c r="K33" i="7" s="1"/>
  <c r="K51" i="7" s="1"/>
  <c r="BA556" i="4"/>
  <c r="BA557" i="4" s="1"/>
  <c r="BA558" i="4" s="1"/>
  <c r="BA559" i="4" s="1"/>
  <c r="BA560" i="4" s="1"/>
  <c r="BA561" i="4" s="1"/>
  <c r="BA562" i="4" s="1"/>
  <c r="BA563" i="4" s="1"/>
  <c r="BA564" i="4" s="1"/>
  <c r="BA565" i="4" s="1"/>
  <c r="BA566" i="4" s="1"/>
  <c r="BA567" i="4" s="1"/>
  <c r="BA568" i="4" s="1"/>
  <c r="BA569" i="4" s="1"/>
  <c r="BA570" i="4" s="1"/>
  <c r="BA571" i="4" s="1"/>
  <c r="BA572" i="4" s="1"/>
  <c r="BA573" i="4" s="1"/>
  <c r="BA574" i="4" s="1"/>
  <c r="BA575" i="4" s="1"/>
  <c r="BA576" i="4" s="1"/>
  <c r="BA577" i="4" s="1"/>
  <c r="BA578" i="4" s="1"/>
  <c r="BA579" i="4" s="1"/>
  <c r="BA580" i="4" s="1"/>
  <c r="BA581" i="4" s="1"/>
  <c r="BA582" i="4" s="1"/>
  <c r="BA583" i="4" s="1"/>
  <c r="BA584" i="4" s="1"/>
  <c r="BA585" i="4" s="1"/>
  <c r="BA586" i="4" s="1"/>
  <c r="AZ556" i="4"/>
  <c r="AZ557" i="4" s="1"/>
  <c r="AZ558" i="4" s="1"/>
  <c r="AZ559" i="4" s="1"/>
  <c r="AZ560" i="4" s="1"/>
  <c r="AZ561" i="4" s="1"/>
  <c r="AZ562" i="4" s="1"/>
  <c r="AZ563" i="4" s="1"/>
  <c r="AZ564" i="4" s="1"/>
  <c r="AZ565" i="4" s="1"/>
  <c r="AZ566" i="4" s="1"/>
  <c r="AZ567" i="4" s="1"/>
  <c r="AZ568" i="4" s="1"/>
  <c r="AZ569" i="4" s="1"/>
  <c r="AZ570" i="4" s="1"/>
  <c r="AZ571" i="4" s="1"/>
  <c r="AZ572" i="4" s="1"/>
  <c r="AZ573" i="4" s="1"/>
  <c r="AZ574" i="4" s="1"/>
  <c r="AZ575" i="4" s="1"/>
  <c r="AZ576" i="4" s="1"/>
  <c r="AZ577" i="4" s="1"/>
  <c r="AZ578" i="4" s="1"/>
  <c r="AZ579" i="4" s="1"/>
  <c r="AZ580" i="4" s="1"/>
  <c r="AZ581" i="4" s="1"/>
  <c r="AZ582" i="4" s="1"/>
  <c r="AZ583" i="4" s="1"/>
  <c r="AZ584" i="4" s="1"/>
  <c r="AZ585" i="4" s="1"/>
  <c r="AZ586" i="4" s="1"/>
  <c r="AP12" i="7" s="1"/>
  <c r="AY556" i="4"/>
  <c r="AY557" i="4" s="1"/>
  <c r="AY558" i="4" s="1"/>
  <c r="AY559" i="4" s="1"/>
  <c r="AY560" i="4" s="1"/>
  <c r="AY561" i="4" s="1"/>
  <c r="AY562" i="4" s="1"/>
  <c r="AY563" i="4" s="1"/>
  <c r="AY564" i="4" s="1"/>
  <c r="AY565" i="4" s="1"/>
  <c r="AY566" i="4" s="1"/>
  <c r="AY567" i="4" s="1"/>
  <c r="AY568" i="4" s="1"/>
  <c r="AY569" i="4" s="1"/>
  <c r="AY570" i="4" s="1"/>
  <c r="AY571" i="4" s="1"/>
  <c r="AY572" i="4" s="1"/>
  <c r="AY573" i="4" s="1"/>
  <c r="AY574" i="4" s="1"/>
  <c r="AY575" i="4" s="1"/>
  <c r="AY576" i="4" s="1"/>
  <c r="AY577" i="4" s="1"/>
  <c r="AY578" i="4" s="1"/>
  <c r="AY579" i="4" s="1"/>
  <c r="AY580" i="4" s="1"/>
  <c r="AY581" i="4" s="1"/>
  <c r="AY582" i="4" s="1"/>
  <c r="AY583" i="4" s="1"/>
  <c r="AY584" i="4" s="1"/>
  <c r="AY585" i="4" s="1"/>
  <c r="AY586" i="4" s="1"/>
  <c r="AO12" i="7" s="1"/>
  <c r="AX556" i="4"/>
  <c r="AX557" i="4" s="1"/>
  <c r="AX558" i="4" s="1"/>
  <c r="AX559" i="4" s="1"/>
  <c r="AX560" i="4" s="1"/>
  <c r="AX561" i="4" s="1"/>
  <c r="AX562" i="4" s="1"/>
  <c r="AX563" i="4" s="1"/>
  <c r="AX564" i="4" s="1"/>
  <c r="AX565" i="4" s="1"/>
  <c r="AX566" i="4" s="1"/>
  <c r="AX567" i="4" s="1"/>
  <c r="AX568" i="4" s="1"/>
  <c r="AX569" i="4" s="1"/>
  <c r="AX570" i="4" s="1"/>
  <c r="AX571" i="4" s="1"/>
  <c r="AX572" i="4" s="1"/>
  <c r="AX573" i="4" s="1"/>
  <c r="AX574" i="4" s="1"/>
  <c r="AX575" i="4" s="1"/>
  <c r="AX576" i="4" s="1"/>
  <c r="AX577" i="4" s="1"/>
  <c r="AX578" i="4" s="1"/>
  <c r="AX579" i="4" s="1"/>
  <c r="AX580" i="4" s="1"/>
  <c r="AX581" i="4" s="1"/>
  <c r="AX582" i="4" s="1"/>
  <c r="AX583" i="4" s="1"/>
  <c r="AX584" i="4" s="1"/>
  <c r="AX585" i="4" s="1"/>
  <c r="AX586" i="4" s="1"/>
  <c r="AN12" i="7" s="1"/>
  <c r="AW556" i="4"/>
  <c r="AW557" i="4" s="1"/>
  <c r="AW558" i="4" s="1"/>
  <c r="AW559" i="4" s="1"/>
  <c r="AW560" i="4" s="1"/>
  <c r="AW561" i="4" s="1"/>
  <c r="AW562" i="4" s="1"/>
  <c r="AW563" i="4" s="1"/>
  <c r="AW564" i="4" s="1"/>
  <c r="AW565" i="4" s="1"/>
  <c r="AW566" i="4" s="1"/>
  <c r="AW567" i="4" s="1"/>
  <c r="AW568" i="4" s="1"/>
  <c r="AW569" i="4" s="1"/>
  <c r="AW570" i="4" s="1"/>
  <c r="AW571" i="4" s="1"/>
  <c r="AW572" i="4" s="1"/>
  <c r="AW573" i="4" s="1"/>
  <c r="AW574" i="4" s="1"/>
  <c r="AW575" i="4" s="1"/>
  <c r="AW576" i="4" s="1"/>
  <c r="AW577" i="4" s="1"/>
  <c r="AW578" i="4" s="1"/>
  <c r="AW579" i="4" s="1"/>
  <c r="AW580" i="4" s="1"/>
  <c r="AW581" i="4" s="1"/>
  <c r="AW582" i="4" s="1"/>
  <c r="AW583" i="4" s="1"/>
  <c r="AW584" i="4" s="1"/>
  <c r="AW585" i="4" s="1"/>
  <c r="AW586" i="4" s="1"/>
  <c r="AM12" i="7" s="1"/>
  <c r="AV556" i="4"/>
  <c r="AV557" i="4" s="1"/>
  <c r="AV558" i="4" s="1"/>
  <c r="AV559" i="4" s="1"/>
  <c r="AV560" i="4" s="1"/>
  <c r="AV561" i="4" s="1"/>
  <c r="AV562" i="4" s="1"/>
  <c r="AV563" i="4" s="1"/>
  <c r="AV564" i="4" s="1"/>
  <c r="AV565" i="4" s="1"/>
  <c r="AV566" i="4" s="1"/>
  <c r="AV567" i="4" s="1"/>
  <c r="AV568" i="4" s="1"/>
  <c r="AV569" i="4" s="1"/>
  <c r="AV570" i="4" s="1"/>
  <c r="AV571" i="4" s="1"/>
  <c r="AV572" i="4" s="1"/>
  <c r="AV573" i="4" s="1"/>
  <c r="AV574" i="4" s="1"/>
  <c r="AV575" i="4" s="1"/>
  <c r="AV576" i="4" s="1"/>
  <c r="AV577" i="4" s="1"/>
  <c r="AV578" i="4" s="1"/>
  <c r="AV579" i="4" s="1"/>
  <c r="AV580" i="4" s="1"/>
  <c r="AV581" i="4" s="1"/>
  <c r="AV582" i="4" s="1"/>
  <c r="AV583" i="4" s="1"/>
  <c r="AV584" i="4" s="1"/>
  <c r="AV585" i="4" s="1"/>
  <c r="AV586" i="4" s="1"/>
  <c r="J33" i="7" s="1"/>
  <c r="J51" i="7" s="1"/>
  <c r="BA526" i="4"/>
  <c r="BA527" i="4" s="1"/>
  <c r="BA528" i="4" s="1"/>
  <c r="BA529" i="4" s="1"/>
  <c r="BA530" i="4" s="1"/>
  <c r="BA531" i="4" s="1"/>
  <c r="BA532" i="4" s="1"/>
  <c r="BA533" i="4" s="1"/>
  <c r="BA534" i="4" s="1"/>
  <c r="BA535" i="4" s="1"/>
  <c r="BA536" i="4" s="1"/>
  <c r="BA537" i="4" s="1"/>
  <c r="BA538" i="4" s="1"/>
  <c r="BA539" i="4" s="1"/>
  <c r="BA540" i="4" s="1"/>
  <c r="BA541" i="4" s="1"/>
  <c r="BA542" i="4" s="1"/>
  <c r="BA543" i="4" s="1"/>
  <c r="BA544" i="4" s="1"/>
  <c r="BA545" i="4" s="1"/>
  <c r="BA546" i="4" s="1"/>
  <c r="BA547" i="4" s="1"/>
  <c r="BA548" i="4" s="1"/>
  <c r="BA549" i="4" s="1"/>
  <c r="BA550" i="4" s="1"/>
  <c r="BA551" i="4" s="1"/>
  <c r="BA552" i="4" s="1"/>
  <c r="BA553" i="4" s="1"/>
  <c r="BA554" i="4" s="1"/>
  <c r="BA555" i="4" s="1"/>
  <c r="AZ526" i="4"/>
  <c r="AZ527" i="4" s="1"/>
  <c r="AZ528" i="4" s="1"/>
  <c r="AZ529" i="4" s="1"/>
  <c r="AZ530" i="4" s="1"/>
  <c r="AZ531" i="4" s="1"/>
  <c r="AZ532" i="4" s="1"/>
  <c r="AZ533" i="4" s="1"/>
  <c r="AZ534" i="4" s="1"/>
  <c r="AZ535" i="4" s="1"/>
  <c r="AZ536" i="4" s="1"/>
  <c r="AZ537" i="4" s="1"/>
  <c r="AZ538" i="4" s="1"/>
  <c r="AZ539" i="4" s="1"/>
  <c r="AZ540" i="4" s="1"/>
  <c r="AZ541" i="4" s="1"/>
  <c r="AZ542" i="4" s="1"/>
  <c r="AZ543" i="4" s="1"/>
  <c r="AZ544" i="4" s="1"/>
  <c r="AZ545" i="4" s="1"/>
  <c r="AZ546" i="4" s="1"/>
  <c r="AZ547" i="4" s="1"/>
  <c r="AZ548" i="4" s="1"/>
  <c r="AZ549" i="4" s="1"/>
  <c r="AZ550" i="4" s="1"/>
  <c r="AZ551" i="4" s="1"/>
  <c r="AZ552" i="4" s="1"/>
  <c r="AZ553" i="4" s="1"/>
  <c r="AZ554" i="4" s="1"/>
  <c r="AZ555" i="4" s="1"/>
  <c r="AJ12" i="7" s="1"/>
  <c r="AY526" i="4"/>
  <c r="AY527" i="4" s="1"/>
  <c r="AY528" i="4" s="1"/>
  <c r="AY529" i="4" s="1"/>
  <c r="AY530" i="4" s="1"/>
  <c r="AY531" i="4" s="1"/>
  <c r="AY532" i="4" s="1"/>
  <c r="AY533" i="4" s="1"/>
  <c r="AY534" i="4" s="1"/>
  <c r="AY535" i="4" s="1"/>
  <c r="AY536" i="4" s="1"/>
  <c r="AY537" i="4" s="1"/>
  <c r="AY538" i="4" s="1"/>
  <c r="AY539" i="4" s="1"/>
  <c r="AY540" i="4" s="1"/>
  <c r="AY541" i="4" s="1"/>
  <c r="AY542" i="4" s="1"/>
  <c r="AY543" i="4" s="1"/>
  <c r="AY544" i="4" s="1"/>
  <c r="AY545" i="4" s="1"/>
  <c r="AY546" i="4" s="1"/>
  <c r="AY547" i="4" s="1"/>
  <c r="AY548" i="4" s="1"/>
  <c r="AY549" i="4" s="1"/>
  <c r="AY550" i="4" s="1"/>
  <c r="AY551" i="4" s="1"/>
  <c r="AY552" i="4" s="1"/>
  <c r="AY553" i="4" s="1"/>
  <c r="AY554" i="4" s="1"/>
  <c r="AY555" i="4" s="1"/>
  <c r="AI12" i="7" s="1"/>
  <c r="AX526" i="4"/>
  <c r="AX527" i="4" s="1"/>
  <c r="AX528" i="4" s="1"/>
  <c r="AX529" i="4" s="1"/>
  <c r="AX530" i="4" s="1"/>
  <c r="AX531" i="4" s="1"/>
  <c r="AX532" i="4" s="1"/>
  <c r="AX533" i="4" s="1"/>
  <c r="AX534" i="4" s="1"/>
  <c r="AX535" i="4" s="1"/>
  <c r="AX536" i="4" s="1"/>
  <c r="AX537" i="4" s="1"/>
  <c r="AX538" i="4" s="1"/>
  <c r="AX539" i="4" s="1"/>
  <c r="AX540" i="4" s="1"/>
  <c r="AX541" i="4" s="1"/>
  <c r="AX542" i="4" s="1"/>
  <c r="AX543" i="4" s="1"/>
  <c r="AX544" i="4" s="1"/>
  <c r="AX545" i="4" s="1"/>
  <c r="AX546" i="4" s="1"/>
  <c r="AX547" i="4" s="1"/>
  <c r="AX548" i="4" s="1"/>
  <c r="AX549" i="4" s="1"/>
  <c r="AX550" i="4" s="1"/>
  <c r="AX551" i="4" s="1"/>
  <c r="AX552" i="4" s="1"/>
  <c r="AX553" i="4" s="1"/>
  <c r="AX554" i="4" s="1"/>
  <c r="AX555" i="4" s="1"/>
  <c r="AH12" i="7" s="1"/>
  <c r="AW526" i="4"/>
  <c r="AW527" i="4" s="1"/>
  <c r="AW528" i="4" s="1"/>
  <c r="AW529" i="4" s="1"/>
  <c r="AW530" i="4" s="1"/>
  <c r="AW531" i="4" s="1"/>
  <c r="AW532" i="4" s="1"/>
  <c r="AW533" i="4" s="1"/>
  <c r="AW534" i="4" s="1"/>
  <c r="AW535" i="4" s="1"/>
  <c r="AW536" i="4" s="1"/>
  <c r="AW537" i="4" s="1"/>
  <c r="AW538" i="4" s="1"/>
  <c r="AW539" i="4" s="1"/>
  <c r="AW540" i="4" s="1"/>
  <c r="AW541" i="4" s="1"/>
  <c r="AW542" i="4" s="1"/>
  <c r="AW543" i="4" s="1"/>
  <c r="AW544" i="4" s="1"/>
  <c r="AW545" i="4" s="1"/>
  <c r="AW546" i="4" s="1"/>
  <c r="AW547" i="4" s="1"/>
  <c r="AW548" i="4" s="1"/>
  <c r="AW549" i="4" s="1"/>
  <c r="AW550" i="4" s="1"/>
  <c r="AW551" i="4" s="1"/>
  <c r="AW552" i="4" s="1"/>
  <c r="AW553" i="4" s="1"/>
  <c r="AW554" i="4" s="1"/>
  <c r="AW555" i="4" s="1"/>
  <c r="AG12" i="7" s="1"/>
  <c r="AV526" i="4"/>
  <c r="AV527" i="4" s="1"/>
  <c r="AV528" i="4" s="1"/>
  <c r="AV529" i="4" s="1"/>
  <c r="AV530" i="4" s="1"/>
  <c r="AV531" i="4" s="1"/>
  <c r="AV532" i="4" s="1"/>
  <c r="AV533" i="4" s="1"/>
  <c r="AV534" i="4" s="1"/>
  <c r="AV535" i="4" s="1"/>
  <c r="AV536" i="4" s="1"/>
  <c r="AV537" i="4" s="1"/>
  <c r="AV538" i="4" s="1"/>
  <c r="AV539" i="4" s="1"/>
  <c r="AV540" i="4" s="1"/>
  <c r="AV541" i="4" s="1"/>
  <c r="AV542" i="4" s="1"/>
  <c r="AV543" i="4" s="1"/>
  <c r="AV544" i="4" s="1"/>
  <c r="AV545" i="4" s="1"/>
  <c r="AV546" i="4" s="1"/>
  <c r="AV547" i="4" s="1"/>
  <c r="AV548" i="4" s="1"/>
  <c r="AV549" i="4" s="1"/>
  <c r="AV550" i="4" s="1"/>
  <c r="AV551" i="4" s="1"/>
  <c r="AV552" i="4" s="1"/>
  <c r="AV553" i="4" s="1"/>
  <c r="AV554" i="4" s="1"/>
  <c r="AV555" i="4" s="1"/>
  <c r="I33" i="7" s="1"/>
  <c r="I51" i="7" s="1"/>
  <c r="BA495" i="4"/>
  <c r="BA496" i="4" s="1"/>
  <c r="BA497" i="4" s="1"/>
  <c r="BA498" i="4" s="1"/>
  <c r="BA499" i="4" s="1"/>
  <c r="BA500" i="4" s="1"/>
  <c r="BA501" i="4" s="1"/>
  <c r="BA502" i="4" s="1"/>
  <c r="BA503" i="4" s="1"/>
  <c r="BA504" i="4" s="1"/>
  <c r="BA505" i="4" s="1"/>
  <c r="BA506" i="4" s="1"/>
  <c r="BA507" i="4" s="1"/>
  <c r="BA508" i="4" s="1"/>
  <c r="BA509" i="4" s="1"/>
  <c r="BA510" i="4" s="1"/>
  <c r="BA511" i="4" s="1"/>
  <c r="BA512" i="4" s="1"/>
  <c r="BA513" i="4" s="1"/>
  <c r="BA514" i="4" s="1"/>
  <c r="BA515" i="4" s="1"/>
  <c r="BA516" i="4" s="1"/>
  <c r="BA517" i="4" s="1"/>
  <c r="BA518" i="4" s="1"/>
  <c r="BA519" i="4" s="1"/>
  <c r="BA520" i="4" s="1"/>
  <c r="BA521" i="4" s="1"/>
  <c r="BA522" i="4" s="1"/>
  <c r="BA523" i="4" s="1"/>
  <c r="BA524" i="4" s="1"/>
  <c r="BA525" i="4" s="1"/>
  <c r="AZ495" i="4"/>
  <c r="AZ496" i="4" s="1"/>
  <c r="AZ497" i="4" s="1"/>
  <c r="AZ498" i="4" s="1"/>
  <c r="AZ499" i="4" s="1"/>
  <c r="AZ500" i="4" s="1"/>
  <c r="AZ501" i="4" s="1"/>
  <c r="AZ502" i="4" s="1"/>
  <c r="AZ503" i="4" s="1"/>
  <c r="AZ504" i="4" s="1"/>
  <c r="AZ505" i="4" s="1"/>
  <c r="AZ506" i="4" s="1"/>
  <c r="AZ507" i="4" s="1"/>
  <c r="AZ508" i="4" s="1"/>
  <c r="AZ509" i="4" s="1"/>
  <c r="AZ510" i="4" s="1"/>
  <c r="AZ511" i="4" s="1"/>
  <c r="AZ512" i="4" s="1"/>
  <c r="AZ513" i="4" s="1"/>
  <c r="AZ514" i="4" s="1"/>
  <c r="AZ515" i="4" s="1"/>
  <c r="AZ516" i="4" s="1"/>
  <c r="AZ517" i="4" s="1"/>
  <c r="AZ518" i="4" s="1"/>
  <c r="AZ519" i="4" s="1"/>
  <c r="AZ520" i="4" s="1"/>
  <c r="AZ521" i="4" s="1"/>
  <c r="AZ522" i="4" s="1"/>
  <c r="AZ523" i="4" s="1"/>
  <c r="AZ524" i="4" s="1"/>
  <c r="AZ525" i="4" s="1"/>
  <c r="AD12" i="7" s="1"/>
  <c r="AY495" i="4"/>
  <c r="AY496" i="4" s="1"/>
  <c r="AY497" i="4" s="1"/>
  <c r="AY498" i="4" s="1"/>
  <c r="AY499" i="4" s="1"/>
  <c r="AY500" i="4" s="1"/>
  <c r="AY501" i="4" s="1"/>
  <c r="AY502" i="4" s="1"/>
  <c r="AY503" i="4" s="1"/>
  <c r="AY504" i="4" s="1"/>
  <c r="AY505" i="4" s="1"/>
  <c r="AY506" i="4" s="1"/>
  <c r="AY507" i="4" s="1"/>
  <c r="AY508" i="4" s="1"/>
  <c r="AY509" i="4" s="1"/>
  <c r="AY510" i="4" s="1"/>
  <c r="AY511" i="4" s="1"/>
  <c r="AY512" i="4" s="1"/>
  <c r="AY513" i="4" s="1"/>
  <c r="AY514" i="4" s="1"/>
  <c r="AY515" i="4" s="1"/>
  <c r="AY516" i="4" s="1"/>
  <c r="AY517" i="4" s="1"/>
  <c r="AY518" i="4" s="1"/>
  <c r="AY519" i="4" s="1"/>
  <c r="AY520" i="4" s="1"/>
  <c r="AY521" i="4" s="1"/>
  <c r="AY522" i="4" s="1"/>
  <c r="AY523" i="4" s="1"/>
  <c r="AY524" i="4" s="1"/>
  <c r="AY525" i="4" s="1"/>
  <c r="AC12" i="7" s="1"/>
  <c r="AX495" i="4"/>
  <c r="AX496" i="4" s="1"/>
  <c r="AX497" i="4" s="1"/>
  <c r="AX498" i="4" s="1"/>
  <c r="AX499" i="4" s="1"/>
  <c r="AX500" i="4" s="1"/>
  <c r="AX501" i="4" s="1"/>
  <c r="AX502" i="4" s="1"/>
  <c r="AX503" i="4" s="1"/>
  <c r="AX504" i="4" s="1"/>
  <c r="AX505" i="4" s="1"/>
  <c r="AX506" i="4" s="1"/>
  <c r="AX507" i="4" s="1"/>
  <c r="AX508" i="4" s="1"/>
  <c r="AX509" i="4" s="1"/>
  <c r="AX510" i="4" s="1"/>
  <c r="AX511" i="4" s="1"/>
  <c r="AX512" i="4" s="1"/>
  <c r="AX513" i="4" s="1"/>
  <c r="AX514" i="4" s="1"/>
  <c r="AX515" i="4" s="1"/>
  <c r="AX516" i="4" s="1"/>
  <c r="AX517" i="4" s="1"/>
  <c r="AX518" i="4" s="1"/>
  <c r="AX519" i="4" s="1"/>
  <c r="AX520" i="4" s="1"/>
  <c r="AX521" i="4" s="1"/>
  <c r="AX522" i="4" s="1"/>
  <c r="AX523" i="4" s="1"/>
  <c r="AX524" i="4" s="1"/>
  <c r="AX525" i="4" s="1"/>
  <c r="AB12" i="7" s="1"/>
  <c r="AW495" i="4"/>
  <c r="AW496" i="4" s="1"/>
  <c r="AW497" i="4" s="1"/>
  <c r="AW498" i="4" s="1"/>
  <c r="AW499" i="4" s="1"/>
  <c r="AW500" i="4" s="1"/>
  <c r="AW501" i="4" s="1"/>
  <c r="AW502" i="4" s="1"/>
  <c r="AW503" i="4" s="1"/>
  <c r="AW504" i="4" s="1"/>
  <c r="AW505" i="4" s="1"/>
  <c r="AW506" i="4" s="1"/>
  <c r="AW507" i="4" s="1"/>
  <c r="AW508" i="4" s="1"/>
  <c r="AW509" i="4" s="1"/>
  <c r="AW510" i="4" s="1"/>
  <c r="AW511" i="4" s="1"/>
  <c r="AW512" i="4" s="1"/>
  <c r="AW513" i="4" s="1"/>
  <c r="AW514" i="4" s="1"/>
  <c r="AW515" i="4" s="1"/>
  <c r="AW516" i="4" s="1"/>
  <c r="AW517" i="4" s="1"/>
  <c r="AW518" i="4" s="1"/>
  <c r="AW519" i="4" s="1"/>
  <c r="AW520" i="4" s="1"/>
  <c r="AW521" i="4" s="1"/>
  <c r="AW522" i="4" s="1"/>
  <c r="AW523" i="4" s="1"/>
  <c r="AW524" i="4" s="1"/>
  <c r="AW525" i="4" s="1"/>
  <c r="AA12" i="7" s="1"/>
  <c r="AV495" i="4"/>
  <c r="AV496" i="4" s="1"/>
  <c r="AV497" i="4" s="1"/>
  <c r="AV498" i="4" s="1"/>
  <c r="AV499" i="4" s="1"/>
  <c r="AV500" i="4" s="1"/>
  <c r="AV501" i="4" s="1"/>
  <c r="AV502" i="4" s="1"/>
  <c r="AV503" i="4" s="1"/>
  <c r="AV504" i="4" s="1"/>
  <c r="AV505" i="4" s="1"/>
  <c r="AV506" i="4" s="1"/>
  <c r="AV507" i="4" s="1"/>
  <c r="AV508" i="4" s="1"/>
  <c r="AV509" i="4" s="1"/>
  <c r="AV510" i="4" s="1"/>
  <c r="AV511" i="4" s="1"/>
  <c r="AV512" i="4" s="1"/>
  <c r="AV513" i="4" s="1"/>
  <c r="AV514" i="4" s="1"/>
  <c r="AV515" i="4" s="1"/>
  <c r="AV516" i="4" s="1"/>
  <c r="AV517" i="4" s="1"/>
  <c r="AV518" i="4" s="1"/>
  <c r="AV519" i="4" s="1"/>
  <c r="AV520" i="4" s="1"/>
  <c r="AV521" i="4" s="1"/>
  <c r="AV522" i="4" s="1"/>
  <c r="AV523" i="4" s="1"/>
  <c r="AV524" i="4" s="1"/>
  <c r="AV525" i="4" s="1"/>
  <c r="G33" i="7" s="1"/>
  <c r="G51" i="7" s="1"/>
  <c r="BA465" i="4"/>
  <c r="BA466" i="4" s="1"/>
  <c r="BA467" i="4" s="1"/>
  <c r="BA468" i="4" s="1"/>
  <c r="BA469" i="4" s="1"/>
  <c r="BA470" i="4" s="1"/>
  <c r="BA471" i="4" s="1"/>
  <c r="BA472" i="4" s="1"/>
  <c r="BA473" i="4" s="1"/>
  <c r="BA474" i="4" s="1"/>
  <c r="BA475" i="4" s="1"/>
  <c r="BA476" i="4" s="1"/>
  <c r="BA477" i="4" s="1"/>
  <c r="BA478" i="4" s="1"/>
  <c r="BA479" i="4" s="1"/>
  <c r="BA480" i="4" s="1"/>
  <c r="BA481" i="4" s="1"/>
  <c r="BA482" i="4" s="1"/>
  <c r="BA483" i="4" s="1"/>
  <c r="BA484" i="4" s="1"/>
  <c r="BA485" i="4" s="1"/>
  <c r="BA486" i="4" s="1"/>
  <c r="BA487" i="4" s="1"/>
  <c r="BA488" i="4" s="1"/>
  <c r="BA489" i="4" s="1"/>
  <c r="BA490" i="4" s="1"/>
  <c r="BA491" i="4" s="1"/>
  <c r="BA492" i="4" s="1"/>
  <c r="BA493" i="4" s="1"/>
  <c r="BA494" i="4" s="1"/>
  <c r="AZ465" i="4"/>
  <c r="AZ466" i="4" s="1"/>
  <c r="AZ467" i="4" s="1"/>
  <c r="AZ468" i="4" s="1"/>
  <c r="AZ469" i="4" s="1"/>
  <c r="AZ470" i="4" s="1"/>
  <c r="AZ471" i="4" s="1"/>
  <c r="AZ472" i="4" s="1"/>
  <c r="AZ473" i="4" s="1"/>
  <c r="AZ474" i="4" s="1"/>
  <c r="AZ475" i="4" s="1"/>
  <c r="AZ476" i="4" s="1"/>
  <c r="AZ477" i="4" s="1"/>
  <c r="AZ478" i="4" s="1"/>
  <c r="AZ479" i="4" s="1"/>
  <c r="AZ480" i="4" s="1"/>
  <c r="AZ481" i="4" s="1"/>
  <c r="AZ482" i="4" s="1"/>
  <c r="AZ483" i="4" s="1"/>
  <c r="AZ484" i="4" s="1"/>
  <c r="AZ485" i="4" s="1"/>
  <c r="AZ486" i="4" s="1"/>
  <c r="AZ487" i="4" s="1"/>
  <c r="AZ488" i="4" s="1"/>
  <c r="AZ489" i="4" s="1"/>
  <c r="AZ490" i="4" s="1"/>
  <c r="AZ491" i="4" s="1"/>
  <c r="AZ492" i="4" s="1"/>
  <c r="AZ493" i="4" s="1"/>
  <c r="AZ494" i="4" s="1"/>
  <c r="X12" i="7" s="1"/>
  <c r="AY465" i="4"/>
  <c r="AY466" i="4" s="1"/>
  <c r="AY467" i="4" s="1"/>
  <c r="AY468" i="4" s="1"/>
  <c r="AY469" i="4" s="1"/>
  <c r="AY470" i="4" s="1"/>
  <c r="AY471" i="4" s="1"/>
  <c r="AY472" i="4" s="1"/>
  <c r="AY473" i="4" s="1"/>
  <c r="AY474" i="4" s="1"/>
  <c r="AY475" i="4" s="1"/>
  <c r="AY476" i="4" s="1"/>
  <c r="AY477" i="4" s="1"/>
  <c r="AY478" i="4" s="1"/>
  <c r="AY479" i="4" s="1"/>
  <c r="AY480" i="4" s="1"/>
  <c r="AY481" i="4" s="1"/>
  <c r="AY482" i="4" s="1"/>
  <c r="AY483" i="4" s="1"/>
  <c r="AY484" i="4" s="1"/>
  <c r="AY485" i="4" s="1"/>
  <c r="AY486" i="4" s="1"/>
  <c r="AY487" i="4" s="1"/>
  <c r="AY488" i="4" s="1"/>
  <c r="AY489" i="4" s="1"/>
  <c r="AY490" i="4" s="1"/>
  <c r="AY491" i="4" s="1"/>
  <c r="AY492" i="4" s="1"/>
  <c r="AY493" i="4" s="1"/>
  <c r="AY494" i="4" s="1"/>
  <c r="W12" i="7" s="1"/>
  <c r="AX465" i="4"/>
  <c r="AX466" i="4" s="1"/>
  <c r="AX467" i="4" s="1"/>
  <c r="AX468" i="4" s="1"/>
  <c r="AX469" i="4" s="1"/>
  <c r="AX470" i="4" s="1"/>
  <c r="AX471" i="4" s="1"/>
  <c r="AX472" i="4" s="1"/>
  <c r="AX473" i="4" s="1"/>
  <c r="AX474" i="4" s="1"/>
  <c r="AX475" i="4" s="1"/>
  <c r="AX476" i="4" s="1"/>
  <c r="AX477" i="4" s="1"/>
  <c r="AX478" i="4" s="1"/>
  <c r="AX479" i="4" s="1"/>
  <c r="AX480" i="4" s="1"/>
  <c r="AX481" i="4" s="1"/>
  <c r="AX482" i="4" s="1"/>
  <c r="AX483" i="4" s="1"/>
  <c r="AX484" i="4" s="1"/>
  <c r="AX485" i="4" s="1"/>
  <c r="AX486" i="4" s="1"/>
  <c r="AX487" i="4" s="1"/>
  <c r="AX488" i="4" s="1"/>
  <c r="AX489" i="4" s="1"/>
  <c r="AX490" i="4" s="1"/>
  <c r="AX491" i="4" s="1"/>
  <c r="AX492" i="4" s="1"/>
  <c r="AX493" i="4" s="1"/>
  <c r="AX494" i="4" s="1"/>
  <c r="V12" i="7" s="1"/>
  <c r="AW465" i="4"/>
  <c r="AW466" i="4" s="1"/>
  <c r="AW467" i="4" s="1"/>
  <c r="AW468" i="4" s="1"/>
  <c r="AW469" i="4" s="1"/>
  <c r="AW470" i="4" s="1"/>
  <c r="AW471" i="4" s="1"/>
  <c r="AW472" i="4" s="1"/>
  <c r="AW473" i="4" s="1"/>
  <c r="AW474" i="4" s="1"/>
  <c r="AW475" i="4" s="1"/>
  <c r="AW476" i="4" s="1"/>
  <c r="AW477" i="4" s="1"/>
  <c r="AW478" i="4" s="1"/>
  <c r="AW479" i="4" s="1"/>
  <c r="AW480" i="4" s="1"/>
  <c r="AW481" i="4" s="1"/>
  <c r="AW482" i="4" s="1"/>
  <c r="AW483" i="4" s="1"/>
  <c r="AW484" i="4" s="1"/>
  <c r="AW485" i="4" s="1"/>
  <c r="AW486" i="4" s="1"/>
  <c r="AW487" i="4" s="1"/>
  <c r="AW488" i="4" s="1"/>
  <c r="AW489" i="4" s="1"/>
  <c r="AW490" i="4" s="1"/>
  <c r="AW491" i="4" s="1"/>
  <c r="AW492" i="4" s="1"/>
  <c r="AW493" i="4" s="1"/>
  <c r="AW494" i="4" s="1"/>
  <c r="U12" i="7" s="1"/>
  <c r="AV465" i="4"/>
  <c r="AV466" i="4" s="1"/>
  <c r="AV467" i="4" s="1"/>
  <c r="AV468" i="4" s="1"/>
  <c r="AV469" i="4" s="1"/>
  <c r="AV470" i="4" s="1"/>
  <c r="AV471" i="4" s="1"/>
  <c r="AV472" i="4" s="1"/>
  <c r="AV473" i="4" s="1"/>
  <c r="AV474" i="4" s="1"/>
  <c r="AV475" i="4" s="1"/>
  <c r="AV476" i="4" s="1"/>
  <c r="AV477" i="4" s="1"/>
  <c r="AV478" i="4" s="1"/>
  <c r="AV479" i="4" s="1"/>
  <c r="AV480" i="4" s="1"/>
  <c r="AV481" i="4" s="1"/>
  <c r="AV482" i="4" s="1"/>
  <c r="AV483" i="4" s="1"/>
  <c r="AV484" i="4" s="1"/>
  <c r="AV485" i="4" s="1"/>
  <c r="AV486" i="4" s="1"/>
  <c r="AV487" i="4" s="1"/>
  <c r="AV488" i="4" s="1"/>
  <c r="AV489" i="4" s="1"/>
  <c r="AV490" i="4" s="1"/>
  <c r="AV491" i="4" s="1"/>
  <c r="AV492" i="4" s="1"/>
  <c r="AV493" i="4" s="1"/>
  <c r="AV494" i="4" s="1"/>
  <c r="F33" i="7" s="1"/>
  <c r="F51" i="7" s="1"/>
  <c r="BA434" i="4"/>
  <c r="BA435" i="4" s="1"/>
  <c r="BA436" i="4" s="1"/>
  <c r="BA437" i="4" s="1"/>
  <c r="BA438" i="4" s="1"/>
  <c r="BA439" i="4" s="1"/>
  <c r="BA440" i="4" s="1"/>
  <c r="BA441" i="4" s="1"/>
  <c r="BA442" i="4" s="1"/>
  <c r="BA443" i="4" s="1"/>
  <c r="BA444" i="4" s="1"/>
  <c r="BA445" i="4" s="1"/>
  <c r="BA446" i="4" s="1"/>
  <c r="BA447" i="4" s="1"/>
  <c r="BA448" i="4" s="1"/>
  <c r="BA449" i="4" s="1"/>
  <c r="BA450" i="4" s="1"/>
  <c r="BA451" i="4" s="1"/>
  <c r="BA452" i="4" s="1"/>
  <c r="BA453" i="4" s="1"/>
  <c r="BA454" i="4" s="1"/>
  <c r="BA455" i="4" s="1"/>
  <c r="BA456" i="4" s="1"/>
  <c r="BA457" i="4" s="1"/>
  <c r="BA458" i="4" s="1"/>
  <c r="BA459" i="4" s="1"/>
  <c r="BA460" i="4" s="1"/>
  <c r="BA461" i="4" s="1"/>
  <c r="BA462" i="4" s="1"/>
  <c r="BA463" i="4" s="1"/>
  <c r="BA464" i="4" s="1"/>
  <c r="AZ434" i="4"/>
  <c r="AZ435" i="4" s="1"/>
  <c r="AZ436" i="4" s="1"/>
  <c r="AZ437" i="4" s="1"/>
  <c r="AZ438" i="4" s="1"/>
  <c r="AZ439" i="4" s="1"/>
  <c r="AZ440" i="4" s="1"/>
  <c r="AZ441" i="4" s="1"/>
  <c r="AZ442" i="4" s="1"/>
  <c r="AZ443" i="4" s="1"/>
  <c r="AZ444" i="4" s="1"/>
  <c r="AZ445" i="4" s="1"/>
  <c r="AZ446" i="4" s="1"/>
  <c r="AZ447" i="4" s="1"/>
  <c r="AZ448" i="4" s="1"/>
  <c r="AZ449" i="4" s="1"/>
  <c r="AZ450" i="4" s="1"/>
  <c r="AZ451" i="4" s="1"/>
  <c r="AZ452" i="4" s="1"/>
  <c r="AZ453" i="4" s="1"/>
  <c r="AZ454" i="4" s="1"/>
  <c r="AZ455" i="4" s="1"/>
  <c r="AZ456" i="4" s="1"/>
  <c r="AZ457" i="4" s="1"/>
  <c r="AZ458" i="4" s="1"/>
  <c r="AZ459" i="4" s="1"/>
  <c r="AZ460" i="4" s="1"/>
  <c r="AZ461" i="4" s="1"/>
  <c r="AZ462" i="4" s="1"/>
  <c r="AZ463" i="4" s="1"/>
  <c r="AZ464" i="4" s="1"/>
  <c r="R12" i="7" s="1"/>
  <c r="AY434" i="4"/>
  <c r="AY435" i="4" s="1"/>
  <c r="AY436" i="4" s="1"/>
  <c r="AY437" i="4" s="1"/>
  <c r="AY438" i="4" s="1"/>
  <c r="AY439" i="4" s="1"/>
  <c r="AY440" i="4" s="1"/>
  <c r="AY441" i="4" s="1"/>
  <c r="AY442" i="4" s="1"/>
  <c r="AY443" i="4" s="1"/>
  <c r="AY444" i="4" s="1"/>
  <c r="AY445" i="4" s="1"/>
  <c r="AY446" i="4" s="1"/>
  <c r="AY447" i="4" s="1"/>
  <c r="AY448" i="4" s="1"/>
  <c r="AY449" i="4" s="1"/>
  <c r="AY450" i="4" s="1"/>
  <c r="AY451" i="4" s="1"/>
  <c r="AY452" i="4" s="1"/>
  <c r="AY453" i="4" s="1"/>
  <c r="AY454" i="4" s="1"/>
  <c r="AY455" i="4" s="1"/>
  <c r="AY456" i="4" s="1"/>
  <c r="AY457" i="4" s="1"/>
  <c r="AY458" i="4" s="1"/>
  <c r="AY459" i="4" s="1"/>
  <c r="AY460" i="4" s="1"/>
  <c r="AY461" i="4" s="1"/>
  <c r="AY462" i="4" s="1"/>
  <c r="AY463" i="4" s="1"/>
  <c r="AY464" i="4" s="1"/>
  <c r="Q12" i="7" s="1"/>
  <c r="AX434" i="4"/>
  <c r="AX435" i="4" s="1"/>
  <c r="AX436" i="4" s="1"/>
  <c r="AX437" i="4" s="1"/>
  <c r="AX438" i="4" s="1"/>
  <c r="AX439" i="4" s="1"/>
  <c r="AX440" i="4" s="1"/>
  <c r="AX441" i="4" s="1"/>
  <c r="AX442" i="4" s="1"/>
  <c r="AX443" i="4" s="1"/>
  <c r="AX444" i="4" s="1"/>
  <c r="AX445" i="4" s="1"/>
  <c r="AX446" i="4" s="1"/>
  <c r="AX447" i="4" s="1"/>
  <c r="AX448" i="4" s="1"/>
  <c r="AX449" i="4" s="1"/>
  <c r="AX450" i="4" s="1"/>
  <c r="AX451" i="4" s="1"/>
  <c r="AX452" i="4" s="1"/>
  <c r="AX453" i="4" s="1"/>
  <c r="AX454" i="4" s="1"/>
  <c r="AX455" i="4" s="1"/>
  <c r="AX456" i="4" s="1"/>
  <c r="AX457" i="4" s="1"/>
  <c r="AX458" i="4" s="1"/>
  <c r="AX459" i="4" s="1"/>
  <c r="AX460" i="4" s="1"/>
  <c r="AX461" i="4" s="1"/>
  <c r="AX462" i="4" s="1"/>
  <c r="AX463" i="4" s="1"/>
  <c r="AX464" i="4" s="1"/>
  <c r="P12" i="7" s="1"/>
  <c r="AW434" i="4"/>
  <c r="AW435" i="4" s="1"/>
  <c r="AW436" i="4" s="1"/>
  <c r="AW437" i="4" s="1"/>
  <c r="AW438" i="4" s="1"/>
  <c r="AW439" i="4" s="1"/>
  <c r="AW440" i="4" s="1"/>
  <c r="AW441" i="4" s="1"/>
  <c r="AW442" i="4" s="1"/>
  <c r="AW443" i="4" s="1"/>
  <c r="AW444" i="4" s="1"/>
  <c r="AW445" i="4" s="1"/>
  <c r="AW446" i="4" s="1"/>
  <c r="AW447" i="4" s="1"/>
  <c r="AW448" i="4" s="1"/>
  <c r="AW449" i="4" s="1"/>
  <c r="AW450" i="4" s="1"/>
  <c r="AW451" i="4" s="1"/>
  <c r="AW452" i="4" s="1"/>
  <c r="AW453" i="4" s="1"/>
  <c r="AW454" i="4" s="1"/>
  <c r="AW455" i="4" s="1"/>
  <c r="AW456" i="4" s="1"/>
  <c r="AW457" i="4" s="1"/>
  <c r="AW458" i="4" s="1"/>
  <c r="AW459" i="4" s="1"/>
  <c r="AW460" i="4" s="1"/>
  <c r="AW461" i="4" s="1"/>
  <c r="AW462" i="4" s="1"/>
  <c r="AW463" i="4" s="1"/>
  <c r="AW464" i="4" s="1"/>
  <c r="O12" i="7" s="1"/>
  <c r="AV434" i="4"/>
  <c r="AV435" i="4" s="1"/>
  <c r="AV436" i="4" s="1"/>
  <c r="AV437" i="4" s="1"/>
  <c r="AV438" i="4" s="1"/>
  <c r="AV439" i="4" s="1"/>
  <c r="AV440" i="4" s="1"/>
  <c r="AV441" i="4" s="1"/>
  <c r="AV442" i="4" s="1"/>
  <c r="AV443" i="4" s="1"/>
  <c r="AV444" i="4" s="1"/>
  <c r="AV445" i="4" s="1"/>
  <c r="AV446" i="4" s="1"/>
  <c r="AV447" i="4" s="1"/>
  <c r="AV448" i="4" s="1"/>
  <c r="AV449" i="4" s="1"/>
  <c r="AV450" i="4" s="1"/>
  <c r="AV451" i="4" s="1"/>
  <c r="AV452" i="4" s="1"/>
  <c r="AV453" i="4" s="1"/>
  <c r="AV454" i="4" s="1"/>
  <c r="AV455" i="4" s="1"/>
  <c r="AV456" i="4" s="1"/>
  <c r="AV457" i="4" s="1"/>
  <c r="AV458" i="4" s="1"/>
  <c r="AV459" i="4" s="1"/>
  <c r="AV460" i="4" s="1"/>
  <c r="AV461" i="4" s="1"/>
  <c r="AV462" i="4" s="1"/>
  <c r="AV463" i="4" s="1"/>
  <c r="AV464" i="4" s="1"/>
  <c r="E33" i="7" s="1"/>
  <c r="E51" i="7" s="1"/>
  <c r="BA405" i="4"/>
  <c r="BA406" i="4" s="1"/>
  <c r="BA407" i="4" s="1"/>
  <c r="BA408" i="4" s="1"/>
  <c r="BA409" i="4" s="1"/>
  <c r="BA410" i="4" s="1"/>
  <c r="BA411" i="4" s="1"/>
  <c r="BA412" i="4" s="1"/>
  <c r="BA413" i="4" s="1"/>
  <c r="BA414" i="4" s="1"/>
  <c r="BA415" i="4" s="1"/>
  <c r="BA416" i="4" s="1"/>
  <c r="BA417" i="4" s="1"/>
  <c r="BA418" i="4" s="1"/>
  <c r="BA419" i="4" s="1"/>
  <c r="BA420" i="4" s="1"/>
  <c r="BA421" i="4" s="1"/>
  <c r="BA422" i="4" s="1"/>
  <c r="BA423" i="4" s="1"/>
  <c r="BA424" i="4" s="1"/>
  <c r="BA425" i="4" s="1"/>
  <c r="BA426" i="4" s="1"/>
  <c r="BA427" i="4" s="1"/>
  <c r="BA428" i="4" s="1"/>
  <c r="BA429" i="4" s="1"/>
  <c r="BA430" i="4" s="1"/>
  <c r="BA431" i="4" s="1"/>
  <c r="BA432" i="4" s="1"/>
  <c r="BA433" i="4" s="1"/>
  <c r="AZ405" i="4"/>
  <c r="AZ406" i="4" s="1"/>
  <c r="AZ407" i="4" s="1"/>
  <c r="AZ408" i="4" s="1"/>
  <c r="AZ409" i="4" s="1"/>
  <c r="AZ410" i="4" s="1"/>
  <c r="AZ411" i="4" s="1"/>
  <c r="AZ412" i="4" s="1"/>
  <c r="AZ413" i="4" s="1"/>
  <c r="AZ414" i="4" s="1"/>
  <c r="AZ415" i="4" s="1"/>
  <c r="AZ416" i="4" s="1"/>
  <c r="AZ417" i="4" s="1"/>
  <c r="AZ418" i="4" s="1"/>
  <c r="AZ419" i="4" s="1"/>
  <c r="AZ420" i="4" s="1"/>
  <c r="AZ421" i="4" s="1"/>
  <c r="AZ422" i="4" s="1"/>
  <c r="AZ423" i="4" s="1"/>
  <c r="AZ424" i="4" s="1"/>
  <c r="AZ425" i="4" s="1"/>
  <c r="AZ426" i="4" s="1"/>
  <c r="AZ427" i="4" s="1"/>
  <c r="AZ428" i="4" s="1"/>
  <c r="AZ429" i="4" s="1"/>
  <c r="AZ430" i="4" s="1"/>
  <c r="AZ431" i="4" s="1"/>
  <c r="AZ432" i="4" s="1"/>
  <c r="AY405" i="4"/>
  <c r="AY406" i="4" s="1"/>
  <c r="AY407" i="4" s="1"/>
  <c r="AY408" i="4" s="1"/>
  <c r="AY409" i="4" s="1"/>
  <c r="AY410" i="4" s="1"/>
  <c r="AY411" i="4" s="1"/>
  <c r="AY412" i="4" s="1"/>
  <c r="AY413" i="4" s="1"/>
  <c r="AY414" i="4" s="1"/>
  <c r="AY415" i="4" s="1"/>
  <c r="AY416" i="4" s="1"/>
  <c r="AY417" i="4" s="1"/>
  <c r="AY418" i="4" s="1"/>
  <c r="AY419" i="4" s="1"/>
  <c r="AY420" i="4" s="1"/>
  <c r="AY421" i="4" s="1"/>
  <c r="AY422" i="4" s="1"/>
  <c r="AY423" i="4" s="1"/>
  <c r="AY424" i="4" s="1"/>
  <c r="AY425" i="4" s="1"/>
  <c r="AY426" i="4" s="1"/>
  <c r="AY427" i="4" s="1"/>
  <c r="AY428" i="4" s="1"/>
  <c r="AY429" i="4" s="1"/>
  <c r="AY430" i="4" s="1"/>
  <c r="AY431" i="4" s="1"/>
  <c r="AY432" i="4" s="1"/>
  <c r="AX405" i="4"/>
  <c r="AX406" i="4" s="1"/>
  <c r="AX407" i="4" s="1"/>
  <c r="AX408" i="4" s="1"/>
  <c r="AX409" i="4" s="1"/>
  <c r="AX410" i="4" s="1"/>
  <c r="AX411" i="4" s="1"/>
  <c r="AX412" i="4" s="1"/>
  <c r="AX413" i="4" s="1"/>
  <c r="AX414" i="4" s="1"/>
  <c r="AX415" i="4" s="1"/>
  <c r="AX416" i="4" s="1"/>
  <c r="AX417" i="4" s="1"/>
  <c r="AX418" i="4" s="1"/>
  <c r="AX419" i="4" s="1"/>
  <c r="AX420" i="4" s="1"/>
  <c r="AX421" i="4" s="1"/>
  <c r="AX422" i="4" s="1"/>
  <c r="AX423" i="4" s="1"/>
  <c r="AX424" i="4" s="1"/>
  <c r="AX425" i="4" s="1"/>
  <c r="AX426" i="4" s="1"/>
  <c r="AX427" i="4" s="1"/>
  <c r="AX428" i="4" s="1"/>
  <c r="AX429" i="4" s="1"/>
  <c r="AX430" i="4" s="1"/>
  <c r="AX431" i="4" s="1"/>
  <c r="AX432" i="4" s="1"/>
  <c r="AW405" i="4"/>
  <c r="AW406" i="4" s="1"/>
  <c r="AW407" i="4" s="1"/>
  <c r="AW408" i="4" s="1"/>
  <c r="AW409" i="4" s="1"/>
  <c r="AW410" i="4" s="1"/>
  <c r="AW411" i="4" s="1"/>
  <c r="AW412" i="4" s="1"/>
  <c r="AW413" i="4" s="1"/>
  <c r="AW414" i="4" s="1"/>
  <c r="AW415" i="4" s="1"/>
  <c r="AW416" i="4" s="1"/>
  <c r="AW417" i="4" s="1"/>
  <c r="AW418" i="4" s="1"/>
  <c r="AW419" i="4" s="1"/>
  <c r="AW420" i="4" s="1"/>
  <c r="AW421" i="4" s="1"/>
  <c r="AW422" i="4" s="1"/>
  <c r="AW423" i="4" s="1"/>
  <c r="AW424" i="4" s="1"/>
  <c r="AW425" i="4" s="1"/>
  <c r="AW426" i="4" s="1"/>
  <c r="AW427" i="4" s="1"/>
  <c r="AW428" i="4" s="1"/>
  <c r="AW429" i="4" s="1"/>
  <c r="AW430" i="4" s="1"/>
  <c r="AW431" i="4" s="1"/>
  <c r="AW432" i="4" s="1"/>
  <c r="AV405" i="4"/>
  <c r="AV406" i="4" s="1"/>
  <c r="AV407" i="4" s="1"/>
  <c r="AV408" i="4" s="1"/>
  <c r="AV409" i="4" s="1"/>
  <c r="AV410" i="4" s="1"/>
  <c r="AV411" i="4" s="1"/>
  <c r="AV412" i="4" s="1"/>
  <c r="AV413" i="4" s="1"/>
  <c r="AV414" i="4" s="1"/>
  <c r="AV415" i="4" s="1"/>
  <c r="AV416" i="4" s="1"/>
  <c r="AV417" i="4" s="1"/>
  <c r="AV418" i="4" s="1"/>
  <c r="AV419" i="4" s="1"/>
  <c r="AV420" i="4" s="1"/>
  <c r="AV421" i="4" s="1"/>
  <c r="AV422" i="4" s="1"/>
  <c r="AV423" i="4" s="1"/>
  <c r="AV424" i="4" s="1"/>
  <c r="AV425" i="4" s="1"/>
  <c r="AV426" i="4" s="1"/>
  <c r="AV427" i="4" s="1"/>
  <c r="AV428" i="4" s="1"/>
  <c r="AV429" i="4" s="1"/>
  <c r="AV430" i="4" s="1"/>
  <c r="AV431" i="4" s="1"/>
  <c r="AV432" i="4" s="1"/>
  <c r="BA374" i="4"/>
  <c r="BA375" i="4" s="1"/>
  <c r="BA376" i="4" s="1"/>
  <c r="BA377" i="4" s="1"/>
  <c r="BA378" i="4" s="1"/>
  <c r="BA379" i="4" s="1"/>
  <c r="BA380" i="4" s="1"/>
  <c r="BA381" i="4" s="1"/>
  <c r="BA382" i="4" s="1"/>
  <c r="BA383" i="4" s="1"/>
  <c r="BA384" i="4" s="1"/>
  <c r="BA385" i="4" s="1"/>
  <c r="BA386" i="4" s="1"/>
  <c r="BA387" i="4" s="1"/>
  <c r="BA388" i="4" s="1"/>
  <c r="BA389" i="4" s="1"/>
  <c r="BA390" i="4" s="1"/>
  <c r="BA391" i="4" s="1"/>
  <c r="BA392" i="4" s="1"/>
  <c r="BA393" i="4" s="1"/>
  <c r="BA394" i="4" s="1"/>
  <c r="BA395" i="4" s="1"/>
  <c r="BA396" i="4" s="1"/>
  <c r="BA397" i="4" s="1"/>
  <c r="BA398" i="4" s="1"/>
  <c r="BA399" i="4" s="1"/>
  <c r="BA400" i="4" s="1"/>
  <c r="BA401" i="4" s="1"/>
  <c r="BA402" i="4" s="1"/>
  <c r="BA403" i="4" s="1"/>
  <c r="BA404" i="4" s="1"/>
  <c r="AZ374" i="4"/>
  <c r="AZ375" i="4" s="1"/>
  <c r="AZ376" i="4" s="1"/>
  <c r="AZ377" i="4" s="1"/>
  <c r="AZ378" i="4" s="1"/>
  <c r="AZ379" i="4" s="1"/>
  <c r="AZ380" i="4" s="1"/>
  <c r="AZ381" i="4" s="1"/>
  <c r="AY374" i="4"/>
  <c r="AY375" i="4" s="1"/>
  <c r="AY376" i="4" s="1"/>
  <c r="AY377" i="4" s="1"/>
  <c r="AY378" i="4" s="1"/>
  <c r="AY379" i="4" s="1"/>
  <c r="AY380" i="4" s="1"/>
  <c r="AY381" i="4" s="1"/>
  <c r="AY382" i="4" s="1"/>
  <c r="AY383" i="4" s="1"/>
  <c r="AY384" i="4" s="1"/>
  <c r="AY385" i="4" s="1"/>
  <c r="AY386" i="4" s="1"/>
  <c r="AY387" i="4" s="1"/>
  <c r="AY388" i="4" s="1"/>
  <c r="AY389" i="4" s="1"/>
  <c r="AY390" i="4" s="1"/>
  <c r="AY391" i="4" s="1"/>
  <c r="AY392" i="4" s="1"/>
  <c r="AY393" i="4" s="1"/>
  <c r="AY394" i="4" s="1"/>
  <c r="AY395" i="4" s="1"/>
  <c r="AY396" i="4" s="1"/>
  <c r="AY397" i="4" s="1"/>
  <c r="AY398" i="4" s="1"/>
  <c r="AY399" i="4" s="1"/>
  <c r="AY400" i="4" s="1"/>
  <c r="AY401" i="4" s="1"/>
  <c r="AY402" i="4" s="1"/>
  <c r="AY403" i="4" s="1"/>
  <c r="AY404" i="4" s="1"/>
  <c r="E12" i="7" s="1"/>
  <c r="AX374" i="4"/>
  <c r="AX375" i="4" s="1"/>
  <c r="AX376" i="4" s="1"/>
  <c r="AX377" i="4" s="1"/>
  <c r="AX378" i="4" s="1"/>
  <c r="AX379" i="4" s="1"/>
  <c r="AX380" i="4" s="1"/>
  <c r="AX381" i="4" s="1"/>
  <c r="AX382" i="4" s="1"/>
  <c r="AX383" i="4" s="1"/>
  <c r="AX384" i="4" s="1"/>
  <c r="AX385" i="4" s="1"/>
  <c r="AX386" i="4" s="1"/>
  <c r="AX387" i="4" s="1"/>
  <c r="AX388" i="4" s="1"/>
  <c r="AX389" i="4" s="1"/>
  <c r="AX390" i="4" s="1"/>
  <c r="AX391" i="4" s="1"/>
  <c r="AX392" i="4" s="1"/>
  <c r="AX393" i="4" s="1"/>
  <c r="AX394" i="4" s="1"/>
  <c r="AX395" i="4" s="1"/>
  <c r="AX396" i="4" s="1"/>
  <c r="AX397" i="4" s="1"/>
  <c r="AX398" i="4" s="1"/>
  <c r="AX399" i="4" s="1"/>
  <c r="AX400" i="4" s="1"/>
  <c r="AX401" i="4" s="1"/>
  <c r="AX402" i="4" s="1"/>
  <c r="AX403" i="4" s="1"/>
  <c r="AX404" i="4" s="1"/>
  <c r="D12" i="7" s="1"/>
  <c r="AW374" i="4"/>
  <c r="AW375" i="4" s="1"/>
  <c r="AW376" i="4" s="1"/>
  <c r="AW377" i="4" s="1"/>
  <c r="AW378" i="4" s="1"/>
  <c r="AW379" i="4" s="1"/>
  <c r="AW380" i="4" s="1"/>
  <c r="AW381" i="4" s="1"/>
  <c r="AW382" i="4" s="1"/>
  <c r="AW383" i="4" s="1"/>
  <c r="AW384" i="4" s="1"/>
  <c r="AW385" i="4" s="1"/>
  <c r="AW386" i="4" s="1"/>
  <c r="AW387" i="4" s="1"/>
  <c r="AW388" i="4" s="1"/>
  <c r="AW389" i="4" s="1"/>
  <c r="AW390" i="4" s="1"/>
  <c r="AW391" i="4" s="1"/>
  <c r="AW392" i="4" s="1"/>
  <c r="AW393" i="4" s="1"/>
  <c r="AW394" i="4" s="1"/>
  <c r="AW395" i="4" s="1"/>
  <c r="AW396" i="4" s="1"/>
  <c r="AW397" i="4" s="1"/>
  <c r="AW398" i="4" s="1"/>
  <c r="AW399" i="4" s="1"/>
  <c r="AW400" i="4" s="1"/>
  <c r="AW401" i="4" s="1"/>
  <c r="AW402" i="4" s="1"/>
  <c r="AW403" i="4" s="1"/>
  <c r="AW404" i="4" s="1"/>
  <c r="C12" i="7" s="1"/>
  <c r="AV374" i="4"/>
  <c r="AV375" i="4" s="1"/>
  <c r="AV376" i="4" s="1"/>
  <c r="AV377" i="4" s="1"/>
  <c r="AV378" i="4" s="1"/>
  <c r="AV379" i="4" s="1"/>
  <c r="AV380" i="4" s="1"/>
  <c r="AV381" i="4" s="1"/>
  <c r="AV382" i="4" s="1"/>
  <c r="AV383" i="4" s="1"/>
  <c r="AV384" i="4" s="1"/>
  <c r="AV385" i="4" s="1"/>
  <c r="AV386" i="4" s="1"/>
  <c r="AV387" i="4" s="1"/>
  <c r="AV388" i="4" s="1"/>
  <c r="AV389" i="4" s="1"/>
  <c r="AV390" i="4" s="1"/>
  <c r="AV391" i="4" s="1"/>
  <c r="AV392" i="4" s="1"/>
  <c r="AV393" i="4" s="1"/>
  <c r="AV394" i="4" s="1"/>
  <c r="AV395" i="4" s="1"/>
  <c r="AV396" i="4" s="1"/>
  <c r="AV397" i="4" s="1"/>
  <c r="AV398" i="4" s="1"/>
  <c r="AV399" i="4" s="1"/>
  <c r="AV400" i="4" s="1"/>
  <c r="AV401" i="4" s="1"/>
  <c r="AV402" i="4" s="1"/>
  <c r="AV403" i="4" s="1"/>
  <c r="AV404" i="4" s="1"/>
  <c r="C33" i="7" s="1"/>
  <c r="AR709" i="4"/>
  <c r="AR710" i="4" s="1"/>
  <c r="AR711" i="4" s="1"/>
  <c r="AR712" i="4" s="1"/>
  <c r="AR713" i="4" s="1"/>
  <c r="AR714" i="4" s="1"/>
  <c r="AR715" i="4" s="1"/>
  <c r="AR716" i="4" s="1"/>
  <c r="AR717" i="4" s="1"/>
  <c r="AR718" i="4" s="1"/>
  <c r="AR719" i="4" s="1"/>
  <c r="AR720" i="4" s="1"/>
  <c r="AR721" i="4" s="1"/>
  <c r="AR722" i="4" s="1"/>
  <c r="AR723" i="4" s="1"/>
  <c r="AR724" i="4" s="1"/>
  <c r="AR725" i="4" s="1"/>
  <c r="AR726" i="4" s="1"/>
  <c r="AR727" i="4" s="1"/>
  <c r="AR728" i="4" s="1"/>
  <c r="AR729" i="4" s="1"/>
  <c r="AR730" i="4" s="1"/>
  <c r="AR731" i="4" s="1"/>
  <c r="AR732" i="4" s="1"/>
  <c r="AR733" i="4" s="1"/>
  <c r="AR734" i="4" s="1"/>
  <c r="AR735" i="4" s="1"/>
  <c r="AR736" i="4" s="1"/>
  <c r="AR737" i="4" s="1"/>
  <c r="AR738" i="4" s="1"/>
  <c r="AR739" i="4" s="1"/>
  <c r="AQ709" i="4"/>
  <c r="AQ710" i="4" s="1"/>
  <c r="AQ711" i="4" s="1"/>
  <c r="AQ712" i="4" s="1"/>
  <c r="AQ713" i="4" s="1"/>
  <c r="AQ714" i="4" s="1"/>
  <c r="AQ715" i="4" s="1"/>
  <c r="AQ716" i="4" s="1"/>
  <c r="AQ717" i="4" s="1"/>
  <c r="AQ718" i="4" s="1"/>
  <c r="AQ719" i="4" s="1"/>
  <c r="AQ720" i="4" s="1"/>
  <c r="AQ721" i="4" s="1"/>
  <c r="AQ722" i="4" s="1"/>
  <c r="AQ723" i="4" s="1"/>
  <c r="AQ724" i="4" s="1"/>
  <c r="AQ725" i="4" s="1"/>
  <c r="AQ726" i="4" s="1"/>
  <c r="AQ727" i="4" s="1"/>
  <c r="AQ728" i="4" s="1"/>
  <c r="AQ729" i="4" s="1"/>
  <c r="AQ730" i="4" s="1"/>
  <c r="AQ731" i="4" s="1"/>
  <c r="AQ732" i="4" s="1"/>
  <c r="AQ733" i="4" s="1"/>
  <c r="AQ734" i="4" s="1"/>
  <c r="AQ735" i="4" s="1"/>
  <c r="AQ736" i="4" s="1"/>
  <c r="AQ737" i="4" s="1"/>
  <c r="AQ738" i="4" s="1"/>
  <c r="AQ739" i="4" s="1"/>
  <c r="BT11" i="7" s="1"/>
  <c r="AP709" i="4"/>
  <c r="AP710" i="4" s="1"/>
  <c r="AP711" i="4" s="1"/>
  <c r="AP712" i="4" s="1"/>
  <c r="AP713" i="4" s="1"/>
  <c r="AP714" i="4" s="1"/>
  <c r="AP715" i="4" s="1"/>
  <c r="AP716" i="4" s="1"/>
  <c r="AP717" i="4" s="1"/>
  <c r="AP718" i="4" s="1"/>
  <c r="AP719" i="4" s="1"/>
  <c r="AP720" i="4" s="1"/>
  <c r="AP721" i="4" s="1"/>
  <c r="AP722" i="4" s="1"/>
  <c r="AP723" i="4" s="1"/>
  <c r="AP724" i="4" s="1"/>
  <c r="AP725" i="4" s="1"/>
  <c r="AP726" i="4" s="1"/>
  <c r="AP727" i="4" s="1"/>
  <c r="AP728" i="4" s="1"/>
  <c r="AP729" i="4" s="1"/>
  <c r="AP730" i="4" s="1"/>
  <c r="AP731" i="4" s="1"/>
  <c r="AP732" i="4" s="1"/>
  <c r="AP733" i="4" s="1"/>
  <c r="AP734" i="4" s="1"/>
  <c r="AP735" i="4" s="1"/>
  <c r="AP736" i="4" s="1"/>
  <c r="AP737" i="4" s="1"/>
  <c r="AP738" i="4" s="1"/>
  <c r="AP739" i="4" s="1"/>
  <c r="BS11" i="7" s="1"/>
  <c r="AO709" i="4"/>
  <c r="AO710" i="4" s="1"/>
  <c r="AO711" i="4" s="1"/>
  <c r="AO712" i="4" s="1"/>
  <c r="AO713" i="4" s="1"/>
  <c r="AO714" i="4" s="1"/>
  <c r="AO715" i="4" s="1"/>
  <c r="AO716" i="4" s="1"/>
  <c r="AO717" i="4" s="1"/>
  <c r="AO718" i="4" s="1"/>
  <c r="AO719" i="4" s="1"/>
  <c r="AO720" i="4" s="1"/>
  <c r="AO721" i="4" s="1"/>
  <c r="AO722" i="4" s="1"/>
  <c r="AO723" i="4" s="1"/>
  <c r="AO724" i="4" s="1"/>
  <c r="AO725" i="4" s="1"/>
  <c r="AO726" i="4" s="1"/>
  <c r="AO727" i="4" s="1"/>
  <c r="AO728" i="4" s="1"/>
  <c r="AO729" i="4" s="1"/>
  <c r="AO730" i="4" s="1"/>
  <c r="AO731" i="4" s="1"/>
  <c r="AO732" i="4" s="1"/>
  <c r="AO733" i="4" s="1"/>
  <c r="AO734" i="4" s="1"/>
  <c r="AO735" i="4" s="1"/>
  <c r="AO736" i="4" s="1"/>
  <c r="AO737" i="4" s="1"/>
  <c r="AO738" i="4" s="1"/>
  <c r="AO739" i="4" s="1"/>
  <c r="BR11" i="7" s="1"/>
  <c r="AN709" i="4"/>
  <c r="AN710" i="4" s="1"/>
  <c r="AN711" i="4" s="1"/>
  <c r="AN712" i="4" s="1"/>
  <c r="AN713" i="4" s="1"/>
  <c r="AN714" i="4" s="1"/>
  <c r="AN715" i="4" s="1"/>
  <c r="AN716" i="4" s="1"/>
  <c r="AN717" i="4" s="1"/>
  <c r="AN718" i="4" s="1"/>
  <c r="AN719" i="4" s="1"/>
  <c r="AN720" i="4" s="1"/>
  <c r="AN721" i="4" s="1"/>
  <c r="AN722" i="4" s="1"/>
  <c r="AN723" i="4" s="1"/>
  <c r="AN724" i="4" s="1"/>
  <c r="AN725" i="4" s="1"/>
  <c r="AN726" i="4" s="1"/>
  <c r="AN727" i="4" s="1"/>
  <c r="AN728" i="4" s="1"/>
  <c r="AN729" i="4" s="1"/>
  <c r="AN730" i="4" s="1"/>
  <c r="AN731" i="4" s="1"/>
  <c r="AN732" i="4" s="1"/>
  <c r="AN733" i="4" s="1"/>
  <c r="AN734" i="4" s="1"/>
  <c r="AN735" i="4" s="1"/>
  <c r="AN736" i="4" s="1"/>
  <c r="AN737" i="4" s="1"/>
  <c r="AN738" i="4" s="1"/>
  <c r="AN739" i="4" s="1"/>
  <c r="BQ11" i="7" s="1"/>
  <c r="AK72" i="7" s="1"/>
  <c r="AM709" i="4"/>
  <c r="AM710" i="4" s="1"/>
  <c r="AM711" i="4" s="1"/>
  <c r="AM712" i="4" s="1"/>
  <c r="AM713" i="4" s="1"/>
  <c r="AM714" i="4" s="1"/>
  <c r="AM715" i="4" s="1"/>
  <c r="AM716" i="4" s="1"/>
  <c r="AM717" i="4" s="1"/>
  <c r="AM718" i="4" s="1"/>
  <c r="AM719" i="4" s="1"/>
  <c r="AM720" i="4" s="1"/>
  <c r="AM721" i="4" s="1"/>
  <c r="AM722" i="4" s="1"/>
  <c r="AM723" i="4" s="1"/>
  <c r="AM724" i="4" s="1"/>
  <c r="AM725" i="4" s="1"/>
  <c r="AM726" i="4" s="1"/>
  <c r="AM727" i="4" s="1"/>
  <c r="AM728" i="4" s="1"/>
  <c r="AM729" i="4" s="1"/>
  <c r="AM730" i="4" s="1"/>
  <c r="AM731" i="4" s="1"/>
  <c r="AM732" i="4" s="1"/>
  <c r="AM733" i="4" s="1"/>
  <c r="AM734" i="4" s="1"/>
  <c r="AM735" i="4" s="1"/>
  <c r="AM736" i="4" s="1"/>
  <c r="AM737" i="4" s="1"/>
  <c r="AM738" i="4" s="1"/>
  <c r="AM739" i="4" s="1"/>
  <c r="P32" i="7" s="1"/>
  <c r="AR679" i="4"/>
  <c r="AR680" i="4" s="1"/>
  <c r="AR681" i="4" s="1"/>
  <c r="AR682" i="4" s="1"/>
  <c r="AR683" i="4" s="1"/>
  <c r="AR684" i="4" s="1"/>
  <c r="AR685" i="4" s="1"/>
  <c r="AR686" i="4" s="1"/>
  <c r="AR687" i="4" s="1"/>
  <c r="AR688" i="4" s="1"/>
  <c r="AR689" i="4" s="1"/>
  <c r="AR690" i="4" s="1"/>
  <c r="AR691" i="4" s="1"/>
  <c r="AR692" i="4" s="1"/>
  <c r="AR693" i="4" s="1"/>
  <c r="AR694" i="4" s="1"/>
  <c r="AR695" i="4" s="1"/>
  <c r="AR696" i="4" s="1"/>
  <c r="AR697" i="4" s="1"/>
  <c r="AR698" i="4" s="1"/>
  <c r="AR699" i="4" s="1"/>
  <c r="AR700" i="4" s="1"/>
  <c r="AR701" i="4" s="1"/>
  <c r="AR702" i="4" s="1"/>
  <c r="AR703" i="4" s="1"/>
  <c r="AR704" i="4" s="1"/>
  <c r="AR705" i="4" s="1"/>
  <c r="AR706" i="4" s="1"/>
  <c r="AR707" i="4" s="1"/>
  <c r="AR708" i="4" s="1"/>
  <c r="AQ679" i="4"/>
  <c r="AQ680" i="4" s="1"/>
  <c r="AQ681" i="4" s="1"/>
  <c r="AQ682" i="4" s="1"/>
  <c r="AQ683" i="4" s="1"/>
  <c r="AQ684" i="4" s="1"/>
  <c r="AQ685" i="4" s="1"/>
  <c r="AQ686" i="4" s="1"/>
  <c r="AQ687" i="4" s="1"/>
  <c r="AQ688" i="4" s="1"/>
  <c r="AQ689" i="4" s="1"/>
  <c r="AQ690" i="4" s="1"/>
  <c r="AQ691" i="4" s="1"/>
  <c r="AQ692" i="4" s="1"/>
  <c r="AQ693" i="4" s="1"/>
  <c r="AQ694" i="4" s="1"/>
  <c r="AQ695" i="4" s="1"/>
  <c r="AQ696" i="4" s="1"/>
  <c r="AQ697" i="4" s="1"/>
  <c r="AQ698" i="4" s="1"/>
  <c r="AQ699" i="4" s="1"/>
  <c r="AQ700" i="4" s="1"/>
  <c r="AQ701" i="4" s="1"/>
  <c r="AQ702" i="4" s="1"/>
  <c r="AQ703" i="4" s="1"/>
  <c r="AQ704" i="4" s="1"/>
  <c r="AQ705" i="4" s="1"/>
  <c r="AQ706" i="4" s="1"/>
  <c r="AQ707" i="4" s="1"/>
  <c r="AQ708" i="4" s="1"/>
  <c r="BN11" i="7" s="1"/>
  <c r="AP679" i="4"/>
  <c r="AP680" i="4" s="1"/>
  <c r="AP681" i="4" s="1"/>
  <c r="AP682" i="4" s="1"/>
  <c r="AP683" i="4" s="1"/>
  <c r="AP684" i="4" s="1"/>
  <c r="AP685" i="4" s="1"/>
  <c r="AP686" i="4" s="1"/>
  <c r="AP687" i="4" s="1"/>
  <c r="AP688" i="4" s="1"/>
  <c r="AP689" i="4" s="1"/>
  <c r="AP690" i="4" s="1"/>
  <c r="AP691" i="4" s="1"/>
  <c r="AP692" i="4" s="1"/>
  <c r="AP693" i="4" s="1"/>
  <c r="AP694" i="4" s="1"/>
  <c r="AP695" i="4" s="1"/>
  <c r="AP696" i="4" s="1"/>
  <c r="AP697" i="4" s="1"/>
  <c r="AP698" i="4" s="1"/>
  <c r="AP699" i="4" s="1"/>
  <c r="AP700" i="4" s="1"/>
  <c r="AP701" i="4" s="1"/>
  <c r="AP702" i="4" s="1"/>
  <c r="AP703" i="4" s="1"/>
  <c r="AP704" i="4" s="1"/>
  <c r="AP705" i="4" s="1"/>
  <c r="AP706" i="4" s="1"/>
  <c r="AP707" i="4" s="1"/>
  <c r="AP708" i="4" s="1"/>
  <c r="BM11" i="7" s="1"/>
  <c r="AO679" i="4"/>
  <c r="AO680" i="4" s="1"/>
  <c r="AO681" i="4" s="1"/>
  <c r="AO682" i="4" s="1"/>
  <c r="AO683" i="4" s="1"/>
  <c r="AO684" i="4" s="1"/>
  <c r="AO685" i="4" s="1"/>
  <c r="AO686" i="4" s="1"/>
  <c r="AO687" i="4" s="1"/>
  <c r="AO688" i="4" s="1"/>
  <c r="AO689" i="4" s="1"/>
  <c r="AO690" i="4" s="1"/>
  <c r="AO691" i="4" s="1"/>
  <c r="AO692" i="4" s="1"/>
  <c r="AO693" i="4" s="1"/>
  <c r="AO694" i="4" s="1"/>
  <c r="AO695" i="4" s="1"/>
  <c r="AO696" i="4" s="1"/>
  <c r="AO697" i="4" s="1"/>
  <c r="AO698" i="4" s="1"/>
  <c r="AO699" i="4" s="1"/>
  <c r="AO700" i="4" s="1"/>
  <c r="AO701" i="4" s="1"/>
  <c r="AO702" i="4" s="1"/>
  <c r="AO703" i="4" s="1"/>
  <c r="AO704" i="4" s="1"/>
  <c r="AO705" i="4" s="1"/>
  <c r="AO706" i="4" s="1"/>
  <c r="AO707" i="4" s="1"/>
  <c r="AO708" i="4" s="1"/>
  <c r="BL11" i="7" s="1"/>
  <c r="AN679" i="4"/>
  <c r="AN680" i="4" s="1"/>
  <c r="AN681" i="4" s="1"/>
  <c r="AN682" i="4" s="1"/>
  <c r="AN683" i="4" s="1"/>
  <c r="AN684" i="4" s="1"/>
  <c r="AN685" i="4" s="1"/>
  <c r="AN686" i="4" s="1"/>
  <c r="AN687" i="4" s="1"/>
  <c r="AN688" i="4" s="1"/>
  <c r="AN689" i="4" s="1"/>
  <c r="AN690" i="4" s="1"/>
  <c r="AN691" i="4" s="1"/>
  <c r="AN692" i="4" s="1"/>
  <c r="AN693" i="4" s="1"/>
  <c r="AN694" i="4" s="1"/>
  <c r="AN695" i="4" s="1"/>
  <c r="AN696" i="4" s="1"/>
  <c r="AN697" i="4" s="1"/>
  <c r="AN698" i="4" s="1"/>
  <c r="AN699" i="4" s="1"/>
  <c r="AN700" i="4" s="1"/>
  <c r="AN701" i="4" s="1"/>
  <c r="AN702" i="4" s="1"/>
  <c r="AN703" i="4" s="1"/>
  <c r="AN704" i="4" s="1"/>
  <c r="AN705" i="4" s="1"/>
  <c r="AN706" i="4" s="1"/>
  <c r="AN707" i="4" s="1"/>
  <c r="AN708" i="4" s="1"/>
  <c r="BK11" i="7" s="1"/>
  <c r="AH72" i="7" s="1"/>
  <c r="AM679" i="4"/>
  <c r="AM680" i="4" s="1"/>
  <c r="AM681" i="4" s="1"/>
  <c r="AM682" i="4" s="1"/>
  <c r="AM683" i="4" s="1"/>
  <c r="AM684" i="4" s="1"/>
  <c r="AM685" i="4" s="1"/>
  <c r="AM686" i="4" s="1"/>
  <c r="AM687" i="4" s="1"/>
  <c r="AM688" i="4" s="1"/>
  <c r="AM689" i="4" s="1"/>
  <c r="AM690" i="4" s="1"/>
  <c r="AM691" i="4" s="1"/>
  <c r="AM692" i="4" s="1"/>
  <c r="AM693" i="4" s="1"/>
  <c r="AM694" i="4" s="1"/>
  <c r="AM695" i="4" s="1"/>
  <c r="AM696" i="4" s="1"/>
  <c r="AM697" i="4" s="1"/>
  <c r="AM698" i="4" s="1"/>
  <c r="AM699" i="4" s="1"/>
  <c r="AM700" i="4" s="1"/>
  <c r="AM701" i="4" s="1"/>
  <c r="AM702" i="4" s="1"/>
  <c r="AM703" i="4" s="1"/>
  <c r="AM704" i="4" s="1"/>
  <c r="AM705" i="4" s="1"/>
  <c r="AM706" i="4" s="1"/>
  <c r="AM707" i="4" s="1"/>
  <c r="AM708" i="4" s="1"/>
  <c r="O32" i="7" s="1"/>
  <c r="AR648" i="4"/>
  <c r="AR649" i="4" s="1"/>
  <c r="AR650" i="4" s="1"/>
  <c r="AR651" i="4" s="1"/>
  <c r="AR652" i="4" s="1"/>
  <c r="AR653" i="4" s="1"/>
  <c r="AR654" i="4" s="1"/>
  <c r="AR655" i="4" s="1"/>
  <c r="AR656" i="4" s="1"/>
  <c r="AR657" i="4" s="1"/>
  <c r="AR658" i="4" s="1"/>
  <c r="AR659" i="4" s="1"/>
  <c r="AR660" i="4" s="1"/>
  <c r="AR661" i="4" s="1"/>
  <c r="AR662" i="4" s="1"/>
  <c r="AR663" i="4" s="1"/>
  <c r="AR664" i="4" s="1"/>
  <c r="AR665" i="4" s="1"/>
  <c r="AR666" i="4" s="1"/>
  <c r="AR667" i="4" s="1"/>
  <c r="AR668" i="4" s="1"/>
  <c r="AR669" i="4" s="1"/>
  <c r="AR670" i="4" s="1"/>
  <c r="AR671" i="4" s="1"/>
  <c r="AR672" i="4" s="1"/>
  <c r="AR673" i="4" s="1"/>
  <c r="AR674" i="4" s="1"/>
  <c r="AR675" i="4" s="1"/>
  <c r="AR676" i="4" s="1"/>
  <c r="AR677" i="4" s="1"/>
  <c r="AR678" i="4" s="1"/>
  <c r="AQ648" i="4"/>
  <c r="AQ649" i="4" s="1"/>
  <c r="AQ650" i="4" s="1"/>
  <c r="AQ651" i="4" s="1"/>
  <c r="AQ652" i="4" s="1"/>
  <c r="AQ653" i="4" s="1"/>
  <c r="AQ654" i="4" s="1"/>
  <c r="AQ655" i="4" s="1"/>
  <c r="AQ656" i="4" s="1"/>
  <c r="AQ657" i="4" s="1"/>
  <c r="AQ658" i="4" s="1"/>
  <c r="AQ659" i="4" s="1"/>
  <c r="AQ660" i="4" s="1"/>
  <c r="AQ661" i="4" s="1"/>
  <c r="AQ662" i="4" s="1"/>
  <c r="AQ663" i="4" s="1"/>
  <c r="AQ664" i="4" s="1"/>
  <c r="AQ665" i="4" s="1"/>
  <c r="AQ666" i="4" s="1"/>
  <c r="AQ667" i="4" s="1"/>
  <c r="AQ668" i="4" s="1"/>
  <c r="AQ669" i="4" s="1"/>
  <c r="AQ670" i="4" s="1"/>
  <c r="AQ671" i="4" s="1"/>
  <c r="AQ672" i="4" s="1"/>
  <c r="AQ673" i="4" s="1"/>
  <c r="AQ674" i="4" s="1"/>
  <c r="AQ675" i="4" s="1"/>
  <c r="AQ676" i="4" s="1"/>
  <c r="AQ677" i="4" s="1"/>
  <c r="AQ678" i="4" s="1"/>
  <c r="BH11" i="7" s="1"/>
  <c r="AP648" i="4"/>
  <c r="AP649" i="4" s="1"/>
  <c r="AP650" i="4" s="1"/>
  <c r="AP651" i="4" s="1"/>
  <c r="AP652" i="4" s="1"/>
  <c r="AP653" i="4" s="1"/>
  <c r="AP654" i="4" s="1"/>
  <c r="AP655" i="4" s="1"/>
  <c r="AP656" i="4" s="1"/>
  <c r="AP657" i="4" s="1"/>
  <c r="AP658" i="4" s="1"/>
  <c r="AP659" i="4" s="1"/>
  <c r="AP660" i="4" s="1"/>
  <c r="AP661" i="4" s="1"/>
  <c r="AP662" i="4" s="1"/>
  <c r="AP663" i="4" s="1"/>
  <c r="AP664" i="4" s="1"/>
  <c r="AP665" i="4" s="1"/>
  <c r="AP666" i="4" s="1"/>
  <c r="AP667" i="4" s="1"/>
  <c r="AP668" i="4" s="1"/>
  <c r="AP669" i="4" s="1"/>
  <c r="AP670" i="4" s="1"/>
  <c r="AP671" i="4" s="1"/>
  <c r="AP672" i="4" s="1"/>
  <c r="AP673" i="4" s="1"/>
  <c r="AP674" i="4" s="1"/>
  <c r="AP675" i="4" s="1"/>
  <c r="AP676" i="4" s="1"/>
  <c r="AP677" i="4" s="1"/>
  <c r="AP678" i="4" s="1"/>
  <c r="BG11" i="7" s="1"/>
  <c r="AO648" i="4"/>
  <c r="AO649" i="4" s="1"/>
  <c r="AO650" i="4" s="1"/>
  <c r="AO651" i="4" s="1"/>
  <c r="AO652" i="4" s="1"/>
  <c r="AO653" i="4" s="1"/>
  <c r="AO654" i="4" s="1"/>
  <c r="AO655" i="4" s="1"/>
  <c r="AO656" i="4" s="1"/>
  <c r="AO657" i="4" s="1"/>
  <c r="AO658" i="4" s="1"/>
  <c r="AO659" i="4" s="1"/>
  <c r="AO660" i="4" s="1"/>
  <c r="AO661" i="4" s="1"/>
  <c r="AO662" i="4" s="1"/>
  <c r="AO663" i="4" s="1"/>
  <c r="AO664" i="4" s="1"/>
  <c r="AO665" i="4" s="1"/>
  <c r="AO666" i="4" s="1"/>
  <c r="AO667" i="4" s="1"/>
  <c r="AO668" i="4" s="1"/>
  <c r="AO669" i="4" s="1"/>
  <c r="AO670" i="4" s="1"/>
  <c r="AO671" i="4" s="1"/>
  <c r="AO672" i="4" s="1"/>
  <c r="AO673" i="4" s="1"/>
  <c r="AO674" i="4" s="1"/>
  <c r="AO675" i="4" s="1"/>
  <c r="AO676" i="4" s="1"/>
  <c r="AO677" i="4" s="1"/>
  <c r="AO678" i="4" s="1"/>
  <c r="BF11" i="7" s="1"/>
  <c r="AN648" i="4"/>
  <c r="AN649" i="4" s="1"/>
  <c r="AN650" i="4" s="1"/>
  <c r="AN651" i="4" s="1"/>
  <c r="AN652" i="4" s="1"/>
  <c r="AN653" i="4" s="1"/>
  <c r="AN654" i="4" s="1"/>
  <c r="AN655" i="4" s="1"/>
  <c r="AN656" i="4" s="1"/>
  <c r="AN657" i="4" s="1"/>
  <c r="AN658" i="4" s="1"/>
  <c r="AN659" i="4" s="1"/>
  <c r="AN660" i="4" s="1"/>
  <c r="AN661" i="4" s="1"/>
  <c r="AN662" i="4" s="1"/>
  <c r="AN663" i="4" s="1"/>
  <c r="AN664" i="4" s="1"/>
  <c r="AN665" i="4" s="1"/>
  <c r="AN666" i="4" s="1"/>
  <c r="AN667" i="4" s="1"/>
  <c r="AN668" i="4" s="1"/>
  <c r="AN669" i="4" s="1"/>
  <c r="AN670" i="4" s="1"/>
  <c r="AN671" i="4" s="1"/>
  <c r="AN672" i="4" s="1"/>
  <c r="AN673" i="4" s="1"/>
  <c r="AN674" i="4" s="1"/>
  <c r="AN675" i="4" s="1"/>
  <c r="AN676" i="4" s="1"/>
  <c r="AN677" i="4" s="1"/>
  <c r="AN678" i="4" s="1"/>
  <c r="BE11" i="7" s="1"/>
  <c r="AE72" i="7" s="1"/>
  <c r="AM648" i="4"/>
  <c r="AM649" i="4" s="1"/>
  <c r="AR618" i="4"/>
  <c r="AR619" i="4" s="1"/>
  <c r="AR620" i="4" s="1"/>
  <c r="AR621" i="4" s="1"/>
  <c r="AR622" i="4" s="1"/>
  <c r="AR623" i="4" s="1"/>
  <c r="AR624" i="4" s="1"/>
  <c r="AR625" i="4" s="1"/>
  <c r="AR626" i="4" s="1"/>
  <c r="AR627" i="4" s="1"/>
  <c r="AR628" i="4" s="1"/>
  <c r="AR629" i="4" s="1"/>
  <c r="AR630" i="4" s="1"/>
  <c r="AR631" i="4" s="1"/>
  <c r="AR632" i="4" s="1"/>
  <c r="AR633" i="4" s="1"/>
  <c r="AR634" i="4" s="1"/>
  <c r="AR635" i="4" s="1"/>
  <c r="AR636" i="4" s="1"/>
  <c r="AR637" i="4" s="1"/>
  <c r="AR638" i="4" s="1"/>
  <c r="AR639" i="4" s="1"/>
  <c r="AR640" i="4" s="1"/>
  <c r="AR641" i="4" s="1"/>
  <c r="AR642" i="4" s="1"/>
  <c r="AR643" i="4" s="1"/>
  <c r="AR644" i="4" s="1"/>
  <c r="AR645" i="4" s="1"/>
  <c r="AR646" i="4" s="1"/>
  <c r="AR647" i="4" s="1"/>
  <c r="AQ618" i="4"/>
  <c r="AQ619" i="4" s="1"/>
  <c r="AQ620" i="4" s="1"/>
  <c r="AQ621" i="4" s="1"/>
  <c r="AQ622" i="4" s="1"/>
  <c r="AQ623" i="4" s="1"/>
  <c r="AQ624" i="4" s="1"/>
  <c r="AQ625" i="4" s="1"/>
  <c r="AQ626" i="4" s="1"/>
  <c r="AQ627" i="4" s="1"/>
  <c r="AQ628" i="4" s="1"/>
  <c r="AQ629" i="4" s="1"/>
  <c r="AQ630" i="4" s="1"/>
  <c r="AQ631" i="4" s="1"/>
  <c r="AQ632" i="4" s="1"/>
  <c r="AQ633" i="4" s="1"/>
  <c r="AQ634" i="4" s="1"/>
  <c r="AQ635" i="4" s="1"/>
  <c r="AQ636" i="4" s="1"/>
  <c r="AQ637" i="4" s="1"/>
  <c r="AQ638" i="4" s="1"/>
  <c r="AQ639" i="4" s="1"/>
  <c r="AQ640" i="4" s="1"/>
  <c r="AQ641" i="4" s="1"/>
  <c r="AQ642" i="4" s="1"/>
  <c r="AQ643" i="4" s="1"/>
  <c r="AQ644" i="4" s="1"/>
  <c r="AQ645" i="4" s="1"/>
  <c r="AQ646" i="4" s="1"/>
  <c r="AQ647" i="4" s="1"/>
  <c r="BB11" i="7" s="1"/>
  <c r="AP618" i="4"/>
  <c r="AP619" i="4" s="1"/>
  <c r="AP620" i="4" s="1"/>
  <c r="AP621" i="4" s="1"/>
  <c r="AP622" i="4" s="1"/>
  <c r="AP623" i="4" s="1"/>
  <c r="AP624" i="4" s="1"/>
  <c r="AP625" i="4" s="1"/>
  <c r="AP626" i="4" s="1"/>
  <c r="AP627" i="4" s="1"/>
  <c r="AP628" i="4" s="1"/>
  <c r="AP629" i="4" s="1"/>
  <c r="AP630" i="4" s="1"/>
  <c r="AP631" i="4" s="1"/>
  <c r="AP632" i="4" s="1"/>
  <c r="AP633" i="4" s="1"/>
  <c r="AP634" i="4" s="1"/>
  <c r="AP635" i="4" s="1"/>
  <c r="AP636" i="4" s="1"/>
  <c r="AP637" i="4" s="1"/>
  <c r="AP638" i="4" s="1"/>
  <c r="AP639" i="4" s="1"/>
  <c r="AP640" i="4" s="1"/>
  <c r="AP641" i="4" s="1"/>
  <c r="AP642" i="4" s="1"/>
  <c r="AP643" i="4" s="1"/>
  <c r="AP644" i="4" s="1"/>
  <c r="AP645" i="4" s="1"/>
  <c r="AP646" i="4" s="1"/>
  <c r="AP647" i="4" s="1"/>
  <c r="BA11" i="7" s="1"/>
  <c r="AO618" i="4"/>
  <c r="AO619" i="4" s="1"/>
  <c r="AO620" i="4" s="1"/>
  <c r="AO621" i="4" s="1"/>
  <c r="AO622" i="4" s="1"/>
  <c r="AO623" i="4" s="1"/>
  <c r="AO624" i="4" s="1"/>
  <c r="AO625" i="4" s="1"/>
  <c r="AO626" i="4" s="1"/>
  <c r="AO627" i="4" s="1"/>
  <c r="AO628" i="4" s="1"/>
  <c r="AO629" i="4" s="1"/>
  <c r="AO630" i="4" s="1"/>
  <c r="AO631" i="4" s="1"/>
  <c r="AO632" i="4" s="1"/>
  <c r="AO633" i="4" s="1"/>
  <c r="AO634" i="4" s="1"/>
  <c r="AO635" i="4" s="1"/>
  <c r="AO636" i="4" s="1"/>
  <c r="AO637" i="4" s="1"/>
  <c r="AO638" i="4" s="1"/>
  <c r="AO639" i="4" s="1"/>
  <c r="AO640" i="4" s="1"/>
  <c r="AO641" i="4" s="1"/>
  <c r="AO642" i="4" s="1"/>
  <c r="AO643" i="4" s="1"/>
  <c r="AO644" i="4" s="1"/>
  <c r="AO645" i="4" s="1"/>
  <c r="AO646" i="4" s="1"/>
  <c r="AO647" i="4" s="1"/>
  <c r="AZ11" i="7" s="1"/>
  <c r="AN618" i="4"/>
  <c r="AN619" i="4" s="1"/>
  <c r="AN620" i="4" s="1"/>
  <c r="AN621" i="4" s="1"/>
  <c r="AN622" i="4" s="1"/>
  <c r="AN623" i="4" s="1"/>
  <c r="AN624" i="4" s="1"/>
  <c r="AN625" i="4" s="1"/>
  <c r="AN626" i="4" s="1"/>
  <c r="AN627" i="4" s="1"/>
  <c r="AN628" i="4" s="1"/>
  <c r="AN629" i="4" s="1"/>
  <c r="AN630" i="4" s="1"/>
  <c r="AN631" i="4" s="1"/>
  <c r="AN632" i="4" s="1"/>
  <c r="AN633" i="4" s="1"/>
  <c r="AN634" i="4" s="1"/>
  <c r="AN635" i="4" s="1"/>
  <c r="AN636" i="4" s="1"/>
  <c r="AN637" i="4" s="1"/>
  <c r="AN638" i="4" s="1"/>
  <c r="AN639" i="4" s="1"/>
  <c r="AN640" i="4" s="1"/>
  <c r="AN641" i="4" s="1"/>
  <c r="AN642" i="4" s="1"/>
  <c r="AN643" i="4" s="1"/>
  <c r="AN644" i="4" s="1"/>
  <c r="AN645" i="4" s="1"/>
  <c r="AN646" i="4" s="1"/>
  <c r="AN647" i="4" s="1"/>
  <c r="AY11" i="7" s="1"/>
  <c r="AB72" i="7" s="1"/>
  <c r="AM618" i="4"/>
  <c r="AM619" i="4" s="1"/>
  <c r="AM620" i="4" s="1"/>
  <c r="AM621" i="4" s="1"/>
  <c r="AM622" i="4" s="1"/>
  <c r="AM623" i="4" s="1"/>
  <c r="AM624" i="4" s="1"/>
  <c r="AM625" i="4" s="1"/>
  <c r="AM626" i="4" s="1"/>
  <c r="AM627" i="4" s="1"/>
  <c r="AM628" i="4" s="1"/>
  <c r="AM629" i="4" s="1"/>
  <c r="AM630" i="4" s="1"/>
  <c r="AM631" i="4" s="1"/>
  <c r="AM632" i="4" s="1"/>
  <c r="AM633" i="4" s="1"/>
  <c r="AM634" i="4" s="1"/>
  <c r="AM635" i="4" s="1"/>
  <c r="AM636" i="4" s="1"/>
  <c r="AM637" i="4" s="1"/>
  <c r="AM638" i="4" s="1"/>
  <c r="AM639" i="4" s="1"/>
  <c r="AM640" i="4" s="1"/>
  <c r="AM641" i="4" s="1"/>
  <c r="AM642" i="4" s="1"/>
  <c r="AM643" i="4" s="1"/>
  <c r="AM644" i="4" s="1"/>
  <c r="AM645" i="4" s="1"/>
  <c r="AM646" i="4" s="1"/>
  <c r="AM647" i="4" s="1"/>
  <c r="L32" i="7" s="1"/>
  <c r="AR587" i="4"/>
  <c r="AR588" i="4" s="1"/>
  <c r="AR589" i="4" s="1"/>
  <c r="AR590" i="4" s="1"/>
  <c r="AR591" i="4" s="1"/>
  <c r="AR592" i="4" s="1"/>
  <c r="AR593" i="4" s="1"/>
  <c r="AR594" i="4" s="1"/>
  <c r="AR595" i="4" s="1"/>
  <c r="AR596" i="4" s="1"/>
  <c r="AR597" i="4" s="1"/>
  <c r="AR598" i="4" s="1"/>
  <c r="AR599" i="4" s="1"/>
  <c r="AR600" i="4" s="1"/>
  <c r="AR601" i="4" s="1"/>
  <c r="AR602" i="4" s="1"/>
  <c r="AR603" i="4" s="1"/>
  <c r="AR604" i="4" s="1"/>
  <c r="AR605" i="4" s="1"/>
  <c r="AR606" i="4" s="1"/>
  <c r="AR607" i="4" s="1"/>
  <c r="AR608" i="4" s="1"/>
  <c r="AR609" i="4" s="1"/>
  <c r="AR610" i="4" s="1"/>
  <c r="AR611" i="4" s="1"/>
  <c r="AR612" i="4" s="1"/>
  <c r="AR613" i="4" s="1"/>
  <c r="AR614" i="4" s="1"/>
  <c r="AR615" i="4" s="1"/>
  <c r="AR616" i="4" s="1"/>
  <c r="AR617" i="4" s="1"/>
  <c r="AQ587" i="4"/>
  <c r="AQ588" i="4" s="1"/>
  <c r="AQ589" i="4" s="1"/>
  <c r="AQ590" i="4" s="1"/>
  <c r="AQ591" i="4" s="1"/>
  <c r="AQ592" i="4" s="1"/>
  <c r="AQ593" i="4" s="1"/>
  <c r="AQ594" i="4" s="1"/>
  <c r="AQ595" i="4" s="1"/>
  <c r="AQ596" i="4" s="1"/>
  <c r="AQ597" i="4" s="1"/>
  <c r="AQ598" i="4" s="1"/>
  <c r="AQ599" i="4" s="1"/>
  <c r="AQ600" i="4" s="1"/>
  <c r="AQ601" i="4" s="1"/>
  <c r="AQ602" i="4" s="1"/>
  <c r="AQ603" i="4" s="1"/>
  <c r="AQ604" i="4" s="1"/>
  <c r="AQ605" i="4" s="1"/>
  <c r="AQ606" i="4" s="1"/>
  <c r="AQ607" i="4" s="1"/>
  <c r="AQ608" i="4" s="1"/>
  <c r="AQ609" i="4" s="1"/>
  <c r="AQ610" i="4" s="1"/>
  <c r="AQ611" i="4" s="1"/>
  <c r="AQ612" i="4" s="1"/>
  <c r="AQ613" i="4" s="1"/>
  <c r="AQ614" i="4" s="1"/>
  <c r="AQ615" i="4" s="1"/>
  <c r="AQ616" i="4" s="1"/>
  <c r="AQ617" i="4" s="1"/>
  <c r="AV11" i="7" s="1"/>
  <c r="AP587" i="4"/>
  <c r="AP588" i="4" s="1"/>
  <c r="AP589" i="4" s="1"/>
  <c r="AP590" i="4" s="1"/>
  <c r="AP591" i="4" s="1"/>
  <c r="AP592" i="4" s="1"/>
  <c r="AP593" i="4" s="1"/>
  <c r="AP594" i="4" s="1"/>
  <c r="AP595" i="4" s="1"/>
  <c r="AP596" i="4" s="1"/>
  <c r="AP597" i="4" s="1"/>
  <c r="AP598" i="4" s="1"/>
  <c r="AP599" i="4" s="1"/>
  <c r="AP600" i="4" s="1"/>
  <c r="AP601" i="4" s="1"/>
  <c r="AP602" i="4" s="1"/>
  <c r="AP603" i="4" s="1"/>
  <c r="AP604" i="4" s="1"/>
  <c r="AP605" i="4" s="1"/>
  <c r="AP606" i="4" s="1"/>
  <c r="AP607" i="4" s="1"/>
  <c r="AP608" i="4" s="1"/>
  <c r="AP609" i="4" s="1"/>
  <c r="AP610" i="4" s="1"/>
  <c r="AP611" i="4" s="1"/>
  <c r="AP612" i="4" s="1"/>
  <c r="AP613" i="4" s="1"/>
  <c r="AP614" i="4" s="1"/>
  <c r="AP615" i="4" s="1"/>
  <c r="AP616" i="4" s="1"/>
  <c r="AP617" i="4" s="1"/>
  <c r="AU11" i="7" s="1"/>
  <c r="AO587" i="4"/>
  <c r="AO588" i="4" s="1"/>
  <c r="AO589" i="4" s="1"/>
  <c r="AO590" i="4" s="1"/>
  <c r="AO591" i="4" s="1"/>
  <c r="AO592" i="4" s="1"/>
  <c r="AO593" i="4" s="1"/>
  <c r="AO594" i="4" s="1"/>
  <c r="AO595" i="4" s="1"/>
  <c r="AO596" i="4" s="1"/>
  <c r="AO597" i="4" s="1"/>
  <c r="AO598" i="4" s="1"/>
  <c r="AO599" i="4" s="1"/>
  <c r="AO600" i="4" s="1"/>
  <c r="AO601" i="4" s="1"/>
  <c r="AO602" i="4" s="1"/>
  <c r="AO603" i="4" s="1"/>
  <c r="AO604" i="4" s="1"/>
  <c r="AO605" i="4" s="1"/>
  <c r="AO606" i="4" s="1"/>
  <c r="AO607" i="4" s="1"/>
  <c r="AO608" i="4" s="1"/>
  <c r="AO609" i="4" s="1"/>
  <c r="AO610" i="4" s="1"/>
  <c r="AO611" i="4" s="1"/>
  <c r="AO612" i="4" s="1"/>
  <c r="AO613" i="4" s="1"/>
  <c r="AO614" i="4" s="1"/>
  <c r="AO615" i="4" s="1"/>
  <c r="AO616" i="4" s="1"/>
  <c r="AO617" i="4" s="1"/>
  <c r="AT11" i="7" s="1"/>
  <c r="AN587" i="4"/>
  <c r="AN588" i="4" s="1"/>
  <c r="AN589" i="4" s="1"/>
  <c r="AN590" i="4" s="1"/>
  <c r="AN591" i="4" s="1"/>
  <c r="AN592" i="4" s="1"/>
  <c r="AN593" i="4" s="1"/>
  <c r="AN594" i="4" s="1"/>
  <c r="AN595" i="4" s="1"/>
  <c r="AN596" i="4" s="1"/>
  <c r="AN597" i="4" s="1"/>
  <c r="AN598" i="4" s="1"/>
  <c r="AN599" i="4" s="1"/>
  <c r="AN600" i="4" s="1"/>
  <c r="AN601" i="4" s="1"/>
  <c r="AN602" i="4" s="1"/>
  <c r="AN603" i="4" s="1"/>
  <c r="AN604" i="4" s="1"/>
  <c r="AN605" i="4" s="1"/>
  <c r="AN606" i="4" s="1"/>
  <c r="AN607" i="4" s="1"/>
  <c r="AN608" i="4" s="1"/>
  <c r="AN609" i="4" s="1"/>
  <c r="AN610" i="4" s="1"/>
  <c r="AN611" i="4" s="1"/>
  <c r="AN612" i="4" s="1"/>
  <c r="AN613" i="4" s="1"/>
  <c r="AN614" i="4" s="1"/>
  <c r="AN615" i="4" s="1"/>
  <c r="AN616" i="4" s="1"/>
  <c r="AN617" i="4" s="1"/>
  <c r="AS11" i="7" s="1"/>
  <c r="Y72" i="7" s="1"/>
  <c r="AM587" i="4"/>
  <c r="AM588" i="4" s="1"/>
  <c r="AM589" i="4" s="1"/>
  <c r="AM590" i="4" s="1"/>
  <c r="AM591" i="4" s="1"/>
  <c r="AM592" i="4" s="1"/>
  <c r="AM593" i="4" s="1"/>
  <c r="AM594" i="4" s="1"/>
  <c r="AM595" i="4" s="1"/>
  <c r="AM596" i="4" s="1"/>
  <c r="AM597" i="4" s="1"/>
  <c r="AM598" i="4" s="1"/>
  <c r="AM599" i="4" s="1"/>
  <c r="AM600" i="4" s="1"/>
  <c r="AM601" i="4" s="1"/>
  <c r="AM602" i="4" s="1"/>
  <c r="AM603" i="4" s="1"/>
  <c r="AM604" i="4" s="1"/>
  <c r="AM605" i="4" s="1"/>
  <c r="AM606" i="4" s="1"/>
  <c r="AM607" i="4" s="1"/>
  <c r="AM608" i="4" s="1"/>
  <c r="AM609" i="4" s="1"/>
  <c r="AM610" i="4" s="1"/>
  <c r="AM611" i="4" s="1"/>
  <c r="AM612" i="4" s="1"/>
  <c r="AM613" i="4" s="1"/>
  <c r="AM614" i="4" s="1"/>
  <c r="AM615" i="4" s="1"/>
  <c r="AM616" i="4" s="1"/>
  <c r="AM617" i="4" s="1"/>
  <c r="K32" i="7" s="1"/>
  <c r="AR556" i="4"/>
  <c r="AR557" i="4" s="1"/>
  <c r="AR558" i="4" s="1"/>
  <c r="AR559" i="4" s="1"/>
  <c r="AR560" i="4" s="1"/>
  <c r="AR561" i="4" s="1"/>
  <c r="AR562" i="4" s="1"/>
  <c r="AR563" i="4" s="1"/>
  <c r="AR564" i="4" s="1"/>
  <c r="AR565" i="4" s="1"/>
  <c r="AR566" i="4" s="1"/>
  <c r="AR567" i="4" s="1"/>
  <c r="AR568" i="4" s="1"/>
  <c r="AR569" i="4" s="1"/>
  <c r="AR570" i="4" s="1"/>
  <c r="AR571" i="4" s="1"/>
  <c r="AR572" i="4" s="1"/>
  <c r="AR573" i="4" s="1"/>
  <c r="AR574" i="4" s="1"/>
  <c r="AR575" i="4" s="1"/>
  <c r="AR576" i="4" s="1"/>
  <c r="AR577" i="4" s="1"/>
  <c r="AR578" i="4" s="1"/>
  <c r="AR579" i="4" s="1"/>
  <c r="AR580" i="4" s="1"/>
  <c r="AR581" i="4" s="1"/>
  <c r="AR582" i="4" s="1"/>
  <c r="AR583" i="4" s="1"/>
  <c r="AR584" i="4" s="1"/>
  <c r="AR585" i="4" s="1"/>
  <c r="AR586" i="4" s="1"/>
  <c r="AQ556" i="4"/>
  <c r="AQ557" i="4" s="1"/>
  <c r="AQ558" i="4" s="1"/>
  <c r="AQ559" i="4" s="1"/>
  <c r="AQ560" i="4" s="1"/>
  <c r="AQ561" i="4" s="1"/>
  <c r="AQ562" i="4" s="1"/>
  <c r="AQ563" i="4" s="1"/>
  <c r="AQ564" i="4" s="1"/>
  <c r="AQ565" i="4" s="1"/>
  <c r="AQ566" i="4" s="1"/>
  <c r="AQ567" i="4" s="1"/>
  <c r="AQ568" i="4" s="1"/>
  <c r="AQ569" i="4" s="1"/>
  <c r="AQ570" i="4" s="1"/>
  <c r="AQ571" i="4" s="1"/>
  <c r="AQ572" i="4" s="1"/>
  <c r="AQ573" i="4" s="1"/>
  <c r="AQ574" i="4" s="1"/>
  <c r="AQ575" i="4" s="1"/>
  <c r="AQ576" i="4" s="1"/>
  <c r="AQ577" i="4" s="1"/>
  <c r="AQ578" i="4" s="1"/>
  <c r="AQ579" i="4" s="1"/>
  <c r="AQ580" i="4" s="1"/>
  <c r="AQ581" i="4" s="1"/>
  <c r="AQ582" i="4" s="1"/>
  <c r="AQ583" i="4" s="1"/>
  <c r="AQ584" i="4" s="1"/>
  <c r="AQ585" i="4" s="1"/>
  <c r="AQ586" i="4" s="1"/>
  <c r="AP11" i="7" s="1"/>
  <c r="AP556" i="4"/>
  <c r="AP557" i="4" s="1"/>
  <c r="AP558" i="4" s="1"/>
  <c r="AP559" i="4" s="1"/>
  <c r="AP560" i="4" s="1"/>
  <c r="AP561" i="4" s="1"/>
  <c r="AP562" i="4" s="1"/>
  <c r="AP563" i="4" s="1"/>
  <c r="AP564" i="4" s="1"/>
  <c r="AP565" i="4" s="1"/>
  <c r="AP566" i="4" s="1"/>
  <c r="AP567" i="4" s="1"/>
  <c r="AP568" i="4" s="1"/>
  <c r="AP569" i="4" s="1"/>
  <c r="AP570" i="4" s="1"/>
  <c r="AP571" i="4" s="1"/>
  <c r="AP572" i="4" s="1"/>
  <c r="AP573" i="4" s="1"/>
  <c r="AP574" i="4" s="1"/>
  <c r="AP575" i="4" s="1"/>
  <c r="AP576" i="4" s="1"/>
  <c r="AP577" i="4" s="1"/>
  <c r="AP578" i="4" s="1"/>
  <c r="AP579" i="4" s="1"/>
  <c r="AP580" i="4" s="1"/>
  <c r="AP581" i="4" s="1"/>
  <c r="AP582" i="4" s="1"/>
  <c r="AP583" i="4" s="1"/>
  <c r="AP584" i="4" s="1"/>
  <c r="AP585" i="4" s="1"/>
  <c r="AP586" i="4" s="1"/>
  <c r="AO11" i="7" s="1"/>
  <c r="AO556" i="4"/>
  <c r="AO557" i="4" s="1"/>
  <c r="AO558" i="4" s="1"/>
  <c r="AO559" i="4" s="1"/>
  <c r="AO560" i="4" s="1"/>
  <c r="AO561" i="4" s="1"/>
  <c r="AO562" i="4" s="1"/>
  <c r="AO563" i="4" s="1"/>
  <c r="AO564" i="4" s="1"/>
  <c r="AO565" i="4" s="1"/>
  <c r="AO566" i="4" s="1"/>
  <c r="AO567" i="4" s="1"/>
  <c r="AO568" i="4" s="1"/>
  <c r="AO569" i="4" s="1"/>
  <c r="AO570" i="4" s="1"/>
  <c r="AO571" i="4" s="1"/>
  <c r="AO572" i="4" s="1"/>
  <c r="AO573" i="4" s="1"/>
  <c r="AO574" i="4" s="1"/>
  <c r="AO575" i="4" s="1"/>
  <c r="AO576" i="4" s="1"/>
  <c r="AO577" i="4" s="1"/>
  <c r="AO578" i="4" s="1"/>
  <c r="AO579" i="4" s="1"/>
  <c r="AO580" i="4" s="1"/>
  <c r="AO581" i="4" s="1"/>
  <c r="AO582" i="4" s="1"/>
  <c r="AO583" i="4" s="1"/>
  <c r="AO584" i="4" s="1"/>
  <c r="AO585" i="4" s="1"/>
  <c r="AO586" i="4" s="1"/>
  <c r="AN11" i="7" s="1"/>
  <c r="AN556" i="4"/>
  <c r="AN557" i="4" s="1"/>
  <c r="AN558" i="4" s="1"/>
  <c r="AN559" i="4" s="1"/>
  <c r="AN560" i="4" s="1"/>
  <c r="AN561" i="4" s="1"/>
  <c r="AN562" i="4" s="1"/>
  <c r="AN563" i="4" s="1"/>
  <c r="AN564" i="4" s="1"/>
  <c r="AN565" i="4" s="1"/>
  <c r="AN566" i="4" s="1"/>
  <c r="AN567" i="4" s="1"/>
  <c r="AN568" i="4" s="1"/>
  <c r="AN569" i="4" s="1"/>
  <c r="AN570" i="4" s="1"/>
  <c r="AN571" i="4" s="1"/>
  <c r="AN572" i="4" s="1"/>
  <c r="AN573" i="4" s="1"/>
  <c r="AN574" i="4" s="1"/>
  <c r="AN575" i="4" s="1"/>
  <c r="AN576" i="4" s="1"/>
  <c r="AN577" i="4" s="1"/>
  <c r="AN578" i="4" s="1"/>
  <c r="AN579" i="4" s="1"/>
  <c r="AN580" i="4" s="1"/>
  <c r="AN581" i="4" s="1"/>
  <c r="AN582" i="4" s="1"/>
  <c r="AN583" i="4" s="1"/>
  <c r="AN584" i="4" s="1"/>
  <c r="AN585" i="4" s="1"/>
  <c r="AN586" i="4" s="1"/>
  <c r="AM11" i="7" s="1"/>
  <c r="V72" i="7" s="1"/>
  <c r="AM556" i="4"/>
  <c r="AM557" i="4" s="1"/>
  <c r="AM558" i="4" s="1"/>
  <c r="AM559" i="4" s="1"/>
  <c r="AM560" i="4" s="1"/>
  <c r="AM561" i="4" s="1"/>
  <c r="AM562" i="4" s="1"/>
  <c r="AM563" i="4" s="1"/>
  <c r="AM564" i="4" s="1"/>
  <c r="AM565" i="4" s="1"/>
  <c r="AM566" i="4" s="1"/>
  <c r="AM567" i="4" s="1"/>
  <c r="AM568" i="4" s="1"/>
  <c r="AM569" i="4" s="1"/>
  <c r="AM570" i="4" s="1"/>
  <c r="AM571" i="4" s="1"/>
  <c r="AM572" i="4" s="1"/>
  <c r="AM573" i="4" s="1"/>
  <c r="AM574" i="4" s="1"/>
  <c r="AM575" i="4" s="1"/>
  <c r="AM576" i="4" s="1"/>
  <c r="AM577" i="4" s="1"/>
  <c r="AM578" i="4" s="1"/>
  <c r="AM579" i="4" s="1"/>
  <c r="AM580" i="4" s="1"/>
  <c r="AM581" i="4" s="1"/>
  <c r="AM582" i="4" s="1"/>
  <c r="AM583" i="4" s="1"/>
  <c r="AM584" i="4" s="1"/>
  <c r="AM585" i="4" s="1"/>
  <c r="AM586" i="4" s="1"/>
  <c r="J32" i="7" s="1"/>
  <c r="AR526" i="4"/>
  <c r="AR527" i="4" s="1"/>
  <c r="AR528" i="4" s="1"/>
  <c r="AR529" i="4" s="1"/>
  <c r="AR530" i="4" s="1"/>
  <c r="AR531" i="4" s="1"/>
  <c r="AR532" i="4" s="1"/>
  <c r="AR533" i="4" s="1"/>
  <c r="AR534" i="4" s="1"/>
  <c r="AR535" i="4" s="1"/>
  <c r="AR536" i="4" s="1"/>
  <c r="AR537" i="4" s="1"/>
  <c r="AR538" i="4" s="1"/>
  <c r="AR539" i="4" s="1"/>
  <c r="AR540" i="4" s="1"/>
  <c r="AR541" i="4" s="1"/>
  <c r="AR542" i="4" s="1"/>
  <c r="AR543" i="4" s="1"/>
  <c r="AR544" i="4" s="1"/>
  <c r="AR545" i="4" s="1"/>
  <c r="AR546" i="4" s="1"/>
  <c r="AR547" i="4" s="1"/>
  <c r="AR548" i="4" s="1"/>
  <c r="AR549" i="4" s="1"/>
  <c r="AR550" i="4" s="1"/>
  <c r="AR551" i="4" s="1"/>
  <c r="AR552" i="4" s="1"/>
  <c r="AR553" i="4" s="1"/>
  <c r="AR554" i="4" s="1"/>
  <c r="AR555" i="4" s="1"/>
  <c r="AQ526" i="4"/>
  <c r="AQ527" i="4" s="1"/>
  <c r="AQ528" i="4" s="1"/>
  <c r="AQ529" i="4" s="1"/>
  <c r="AQ530" i="4" s="1"/>
  <c r="AQ531" i="4" s="1"/>
  <c r="AQ532" i="4" s="1"/>
  <c r="AQ533" i="4" s="1"/>
  <c r="AQ534" i="4" s="1"/>
  <c r="AQ535" i="4" s="1"/>
  <c r="AQ536" i="4" s="1"/>
  <c r="AQ537" i="4" s="1"/>
  <c r="AQ538" i="4" s="1"/>
  <c r="AQ539" i="4" s="1"/>
  <c r="AQ540" i="4" s="1"/>
  <c r="AQ541" i="4" s="1"/>
  <c r="AQ542" i="4" s="1"/>
  <c r="AQ543" i="4" s="1"/>
  <c r="AQ544" i="4" s="1"/>
  <c r="AQ545" i="4" s="1"/>
  <c r="AQ546" i="4" s="1"/>
  <c r="AQ547" i="4" s="1"/>
  <c r="AQ548" i="4" s="1"/>
  <c r="AQ549" i="4" s="1"/>
  <c r="AQ550" i="4" s="1"/>
  <c r="AQ551" i="4" s="1"/>
  <c r="AQ552" i="4" s="1"/>
  <c r="AQ553" i="4" s="1"/>
  <c r="AQ554" i="4" s="1"/>
  <c r="AQ555" i="4" s="1"/>
  <c r="AJ11" i="7" s="1"/>
  <c r="AP526" i="4"/>
  <c r="AP527" i="4" s="1"/>
  <c r="AP528" i="4" s="1"/>
  <c r="AP529" i="4" s="1"/>
  <c r="AP530" i="4" s="1"/>
  <c r="AP531" i="4" s="1"/>
  <c r="AP532" i="4" s="1"/>
  <c r="AP533" i="4" s="1"/>
  <c r="AP534" i="4" s="1"/>
  <c r="AP535" i="4" s="1"/>
  <c r="AP536" i="4" s="1"/>
  <c r="AP537" i="4" s="1"/>
  <c r="AP538" i="4" s="1"/>
  <c r="AP539" i="4" s="1"/>
  <c r="AP540" i="4" s="1"/>
  <c r="AP541" i="4" s="1"/>
  <c r="AP542" i="4" s="1"/>
  <c r="AP543" i="4" s="1"/>
  <c r="AP544" i="4" s="1"/>
  <c r="AP545" i="4" s="1"/>
  <c r="AP546" i="4" s="1"/>
  <c r="AP547" i="4" s="1"/>
  <c r="AP548" i="4" s="1"/>
  <c r="AP549" i="4" s="1"/>
  <c r="AP550" i="4" s="1"/>
  <c r="AP551" i="4" s="1"/>
  <c r="AP552" i="4" s="1"/>
  <c r="AP553" i="4" s="1"/>
  <c r="AP554" i="4" s="1"/>
  <c r="AP555" i="4" s="1"/>
  <c r="AI11" i="7" s="1"/>
  <c r="AO526" i="4"/>
  <c r="AO527" i="4" s="1"/>
  <c r="AO528" i="4" s="1"/>
  <c r="AO529" i="4" s="1"/>
  <c r="AO530" i="4" s="1"/>
  <c r="AO531" i="4" s="1"/>
  <c r="AO532" i="4" s="1"/>
  <c r="AO533" i="4" s="1"/>
  <c r="AO534" i="4" s="1"/>
  <c r="AO535" i="4" s="1"/>
  <c r="AO536" i="4" s="1"/>
  <c r="AO537" i="4" s="1"/>
  <c r="AO538" i="4" s="1"/>
  <c r="AO539" i="4" s="1"/>
  <c r="AO540" i="4" s="1"/>
  <c r="AO541" i="4" s="1"/>
  <c r="AO542" i="4" s="1"/>
  <c r="AO543" i="4" s="1"/>
  <c r="AO544" i="4" s="1"/>
  <c r="AO545" i="4" s="1"/>
  <c r="AO546" i="4" s="1"/>
  <c r="AO547" i="4" s="1"/>
  <c r="AO548" i="4" s="1"/>
  <c r="AO549" i="4" s="1"/>
  <c r="AO550" i="4" s="1"/>
  <c r="AO551" i="4" s="1"/>
  <c r="AO552" i="4" s="1"/>
  <c r="AO553" i="4" s="1"/>
  <c r="AO554" i="4" s="1"/>
  <c r="AO555" i="4" s="1"/>
  <c r="AH11" i="7" s="1"/>
  <c r="AN526" i="4"/>
  <c r="AN527" i="4" s="1"/>
  <c r="AN528" i="4" s="1"/>
  <c r="AN529" i="4" s="1"/>
  <c r="AN530" i="4" s="1"/>
  <c r="AN531" i="4" s="1"/>
  <c r="AN532" i="4" s="1"/>
  <c r="AN533" i="4" s="1"/>
  <c r="AN534" i="4" s="1"/>
  <c r="AN535" i="4" s="1"/>
  <c r="AN536" i="4" s="1"/>
  <c r="AN537" i="4" s="1"/>
  <c r="AN538" i="4" s="1"/>
  <c r="AN539" i="4" s="1"/>
  <c r="AN540" i="4" s="1"/>
  <c r="AN541" i="4" s="1"/>
  <c r="AN542" i="4" s="1"/>
  <c r="AN543" i="4" s="1"/>
  <c r="AN544" i="4" s="1"/>
  <c r="AN545" i="4" s="1"/>
  <c r="AN546" i="4" s="1"/>
  <c r="AN547" i="4" s="1"/>
  <c r="AN548" i="4" s="1"/>
  <c r="AN549" i="4" s="1"/>
  <c r="AN550" i="4" s="1"/>
  <c r="AN551" i="4" s="1"/>
  <c r="AN552" i="4" s="1"/>
  <c r="AN553" i="4" s="1"/>
  <c r="AN554" i="4" s="1"/>
  <c r="AN555" i="4" s="1"/>
  <c r="AG11" i="7" s="1"/>
  <c r="S72" i="7" s="1"/>
  <c r="AM526" i="4"/>
  <c r="AM527" i="4" s="1"/>
  <c r="AM528" i="4" s="1"/>
  <c r="AM529" i="4" s="1"/>
  <c r="AM530" i="4" s="1"/>
  <c r="AM531" i="4" s="1"/>
  <c r="AM532" i="4" s="1"/>
  <c r="AM533" i="4" s="1"/>
  <c r="AM534" i="4" s="1"/>
  <c r="AM535" i="4" s="1"/>
  <c r="AM536" i="4" s="1"/>
  <c r="AM537" i="4" s="1"/>
  <c r="AM538" i="4" s="1"/>
  <c r="AM539" i="4" s="1"/>
  <c r="AM540" i="4" s="1"/>
  <c r="AM541" i="4" s="1"/>
  <c r="AM542" i="4" s="1"/>
  <c r="AM543" i="4" s="1"/>
  <c r="AM544" i="4" s="1"/>
  <c r="AM545" i="4" s="1"/>
  <c r="AM546" i="4" s="1"/>
  <c r="AM547" i="4" s="1"/>
  <c r="AM548" i="4" s="1"/>
  <c r="AM549" i="4" s="1"/>
  <c r="AM550" i="4" s="1"/>
  <c r="AM551" i="4" s="1"/>
  <c r="AM552" i="4" s="1"/>
  <c r="AM553" i="4" s="1"/>
  <c r="AM554" i="4" s="1"/>
  <c r="AM555" i="4" s="1"/>
  <c r="I32" i="7" s="1"/>
  <c r="AR495" i="4"/>
  <c r="AR496" i="4" s="1"/>
  <c r="AR497" i="4" s="1"/>
  <c r="AR498" i="4" s="1"/>
  <c r="AR499" i="4" s="1"/>
  <c r="AR500" i="4" s="1"/>
  <c r="AR501" i="4" s="1"/>
  <c r="AR502" i="4" s="1"/>
  <c r="AR503" i="4" s="1"/>
  <c r="AR504" i="4" s="1"/>
  <c r="AR505" i="4" s="1"/>
  <c r="AR506" i="4" s="1"/>
  <c r="AR507" i="4" s="1"/>
  <c r="AR508" i="4" s="1"/>
  <c r="AR509" i="4" s="1"/>
  <c r="AR510" i="4" s="1"/>
  <c r="AR511" i="4" s="1"/>
  <c r="AR512" i="4" s="1"/>
  <c r="AR513" i="4" s="1"/>
  <c r="AR514" i="4" s="1"/>
  <c r="AR515" i="4" s="1"/>
  <c r="AR516" i="4" s="1"/>
  <c r="AR517" i="4" s="1"/>
  <c r="AR518" i="4" s="1"/>
  <c r="AR519" i="4" s="1"/>
  <c r="AR520" i="4" s="1"/>
  <c r="AR521" i="4" s="1"/>
  <c r="AR522" i="4" s="1"/>
  <c r="AR523" i="4" s="1"/>
  <c r="AR524" i="4" s="1"/>
  <c r="AR525" i="4" s="1"/>
  <c r="AQ495" i="4"/>
  <c r="AQ496" i="4" s="1"/>
  <c r="AQ497" i="4" s="1"/>
  <c r="AQ498" i="4" s="1"/>
  <c r="AQ499" i="4" s="1"/>
  <c r="AQ500" i="4" s="1"/>
  <c r="AQ501" i="4" s="1"/>
  <c r="AQ502" i="4" s="1"/>
  <c r="AQ503" i="4" s="1"/>
  <c r="AQ504" i="4" s="1"/>
  <c r="AQ505" i="4" s="1"/>
  <c r="AQ506" i="4" s="1"/>
  <c r="AQ507" i="4" s="1"/>
  <c r="AQ508" i="4" s="1"/>
  <c r="AQ509" i="4" s="1"/>
  <c r="AQ510" i="4" s="1"/>
  <c r="AQ511" i="4" s="1"/>
  <c r="AQ512" i="4" s="1"/>
  <c r="AQ513" i="4" s="1"/>
  <c r="AQ514" i="4" s="1"/>
  <c r="AQ515" i="4" s="1"/>
  <c r="AQ516" i="4" s="1"/>
  <c r="AQ517" i="4" s="1"/>
  <c r="AQ518" i="4" s="1"/>
  <c r="AQ519" i="4" s="1"/>
  <c r="AQ520" i="4" s="1"/>
  <c r="AQ521" i="4" s="1"/>
  <c r="AQ522" i="4" s="1"/>
  <c r="AQ523" i="4" s="1"/>
  <c r="AQ524" i="4" s="1"/>
  <c r="AQ525" i="4" s="1"/>
  <c r="AD11" i="7" s="1"/>
  <c r="AP495" i="4"/>
  <c r="AP496" i="4" s="1"/>
  <c r="AP497" i="4" s="1"/>
  <c r="AP498" i="4" s="1"/>
  <c r="AP499" i="4" s="1"/>
  <c r="AP500" i="4" s="1"/>
  <c r="AP501" i="4" s="1"/>
  <c r="AP502" i="4" s="1"/>
  <c r="AP503" i="4" s="1"/>
  <c r="AP504" i="4" s="1"/>
  <c r="AP505" i="4" s="1"/>
  <c r="AP506" i="4" s="1"/>
  <c r="AP507" i="4" s="1"/>
  <c r="AP508" i="4" s="1"/>
  <c r="AP509" i="4" s="1"/>
  <c r="AP510" i="4" s="1"/>
  <c r="AP511" i="4" s="1"/>
  <c r="AP512" i="4" s="1"/>
  <c r="AP513" i="4" s="1"/>
  <c r="AP514" i="4" s="1"/>
  <c r="AP515" i="4" s="1"/>
  <c r="AP516" i="4" s="1"/>
  <c r="AP517" i="4" s="1"/>
  <c r="AP518" i="4" s="1"/>
  <c r="AP519" i="4" s="1"/>
  <c r="AP520" i="4" s="1"/>
  <c r="AP521" i="4" s="1"/>
  <c r="AP522" i="4" s="1"/>
  <c r="AP523" i="4" s="1"/>
  <c r="AP524" i="4" s="1"/>
  <c r="AP525" i="4" s="1"/>
  <c r="AC11" i="7" s="1"/>
  <c r="AO495" i="4"/>
  <c r="AO496" i="4" s="1"/>
  <c r="AO497" i="4" s="1"/>
  <c r="AO498" i="4" s="1"/>
  <c r="AO499" i="4" s="1"/>
  <c r="AO500" i="4" s="1"/>
  <c r="AO501" i="4" s="1"/>
  <c r="AO502" i="4" s="1"/>
  <c r="AO503" i="4" s="1"/>
  <c r="AO504" i="4" s="1"/>
  <c r="AO505" i="4" s="1"/>
  <c r="AO506" i="4" s="1"/>
  <c r="AO507" i="4" s="1"/>
  <c r="AO508" i="4" s="1"/>
  <c r="AO509" i="4" s="1"/>
  <c r="AO510" i="4" s="1"/>
  <c r="AO511" i="4" s="1"/>
  <c r="AO512" i="4" s="1"/>
  <c r="AO513" i="4" s="1"/>
  <c r="AO514" i="4" s="1"/>
  <c r="AO515" i="4" s="1"/>
  <c r="AO516" i="4" s="1"/>
  <c r="AO517" i="4" s="1"/>
  <c r="AO518" i="4" s="1"/>
  <c r="AO519" i="4" s="1"/>
  <c r="AO520" i="4" s="1"/>
  <c r="AO521" i="4" s="1"/>
  <c r="AO522" i="4" s="1"/>
  <c r="AO523" i="4" s="1"/>
  <c r="AO524" i="4" s="1"/>
  <c r="AO525" i="4" s="1"/>
  <c r="AB11" i="7" s="1"/>
  <c r="AN495" i="4"/>
  <c r="AN496" i="4" s="1"/>
  <c r="AN497" i="4" s="1"/>
  <c r="AN498" i="4" s="1"/>
  <c r="AN499" i="4" s="1"/>
  <c r="AN500" i="4" s="1"/>
  <c r="AN501" i="4" s="1"/>
  <c r="AN502" i="4" s="1"/>
  <c r="AN503" i="4" s="1"/>
  <c r="AN504" i="4" s="1"/>
  <c r="AN505" i="4" s="1"/>
  <c r="AN506" i="4" s="1"/>
  <c r="AN507" i="4" s="1"/>
  <c r="AN508" i="4" s="1"/>
  <c r="AN509" i="4" s="1"/>
  <c r="AN510" i="4" s="1"/>
  <c r="AN511" i="4" s="1"/>
  <c r="AN512" i="4" s="1"/>
  <c r="AN513" i="4" s="1"/>
  <c r="AN514" i="4" s="1"/>
  <c r="AN515" i="4" s="1"/>
  <c r="AN516" i="4" s="1"/>
  <c r="AN517" i="4" s="1"/>
  <c r="AN518" i="4" s="1"/>
  <c r="AN519" i="4" s="1"/>
  <c r="AN520" i="4" s="1"/>
  <c r="AN521" i="4" s="1"/>
  <c r="AN522" i="4" s="1"/>
  <c r="AN523" i="4" s="1"/>
  <c r="AN524" i="4" s="1"/>
  <c r="AN525" i="4" s="1"/>
  <c r="AA11" i="7" s="1"/>
  <c r="P72" i="7" s="1"/>
  <c r="AM495" i="4"/>
  <c r="AM496" i="4" s="1"/>
  <c r="AM497" i="4" s="1"/>
  <c r="AM498" i="4" s="1"/>
  <c r="AM499" i="4" s="1"/>
  <c r="AM500" i="4" s="1"/>
  <c r="AM501" i="4" s="1"/>
  <c r="AM502" i="4" s="1"/>
  <c r="AM503" i="4" s="1"/>
  <c r="AM504" i="4" s="1"/>
  <c r="AM505" i="4" s="1"/>
  <c r="AM506" i="4" s="1"/>
  <c r="AM507" i="4" s="1"/>
  <c r="AM508" i="4" s="1"/>
  <c r="AM509" i="4" s="1"/>
  <c r="AM510" i="4" s="1"/>
  <c r="AM511" i="4" s="1"/>
  <c r="AM512" i="4" s="1"/>
  <c r="AM513" i="4" s="1"/>
  <c r="AM514" i="4" s="1"/>
  <c r="AM515" i="4" s="1"/>
  <c r="AM516" i="4" s="1"/>
  <c r="AM517" i="4" s="1"/>
  <c r="AM518" i="4" s="1"/>
  <c r="AM519" i="4" s="1"/>
  <c r="AM520" i="4" s="1"/>
  <c r="AM521" i="4" s="1"/>
  <c r="AM522" i="4" s="1"/>
  <c r="AM523" i="4" s="1"/>
  <c r="AM524" i="4" s="1"/>
  <c r="AM525" i="4" s="1"/>
  <c r="G32" i="7" s="1"/>
  <c r="AR465" i="4"/>
  <c r="AR466" i="4" s="1"/>
  <c r="AR467" i="4" s="1"/>
  <c r="AR468" i="4" s="1"/>
  <c r="AR469" i="4" s="1"/>
  <c r="AR470" i="4" s="1"/>
  <c r="AR471" i="4" s="1"/>
  <c r="AR472" i="4" s="1"/>
  <c r="AR473" i="4" s="1"/>
  <c r="AR474" i="4" s="1"/>
  <c r="AR475" i="4" s="1"/>
  <c r="AR476" i="4" s="1"/>
  <c r="AR477" i="4" s="1"/>
  <c r="AR478" i="4" s="1"/>
  <c r="AR479" i="4" s="1"/>
  <c r="AR480" i="4" s="1"/>
  <c r="AR481" i="4" s="1"/>
  <c r="AR482" i="4" s="1"/>
  <c r="AR483" i="4" s="1"/>
  <c r="AR484" i="4" s="1"/>
  <c r="AR485" i="4" s="1"/>
  <c r="AR486" i="4" s="1"/>
  <c r="AR487" i="4" s="1"/>
  <c r="AR488" i="4" s="1"/>
  <c r="AR489" i="4" s="1"/>
  <c r="AR490" i="4" s="1"/>
  <c r="AR491" i="4" s="1"/>
  <c r="AR492" i="4" s="1"/>
  <c r="AR493" i="4" s="1"/>
  <c r="AR494" i="4" s="1"/>
  <c r="AQ465" i="4"/>
  <c r="AQ466" i="4" s="1"/>
  <c r="AQ467" i="4" s="1"/>
  <c r="AQ468" i="4" s="1"/>
  <c r="AQ469" i="4" s="1"/>
  <c r="AQ470" i="4" s="1"/>
  <c r="AQ471" i="4" s="1"/>
  <c r="AQ472" i="4" s="1"/>
  <c r="AQ473" i="4" s="1"/>
  <c r="AQ474" i="4" s="1"/>
  <c r="AQ475" i="4" s="1"/>
  <c r="AQ476" i="4" s="1"/>
  <c r="AQ477" i="4" s="1"/>
  <c r="AQ478" i="4" s="1"/>
  <c r="AQ479" i="4" s="1"/>
  <c r="AQ480" i="4" s="1"/>
  <c r="AQ481" i="4" s="1"/>
  <c r="AQ482" i="4" s="1"/>
  <c r="AQ483" i="4" s="1"/>
  <c r="AQ484" i="4" s="1"/>
  <c r="AQ485" i="4" s="1"/>
  <c r="AQ486" i="4" s="1"/>
  <c r="AQ487" i="4" s="1"/>
  <c r="AQ488" i="4" s="1"/>
  <c r="AQ489" i="4" s="1"/>
  <c r="AQ490" i="4" s="1"/>
  <c r="AQ491" i="4" s="1"/>
  <c r="AQ492" i="4" s="1"/>
  <c r="AQ493" i="4" s="1"/>
  <c r="AQ494" i="4" s="1"/>
  <c r="X11" i="7" s="1"/>
  <c r="AP465" i="4"/>
  <c r="AP466" i="4" s="1"/>
  <c r="AP467" i="4" s="1"/>
  <c r="AP468" i="4" s="1"/>
  <c r="AP469" i="4" s="1"/>
  <c r="AP470" i="4" s="1"/>
  <c r="AP471" i="4" s="1"/>
  <c r="AP472" i="4" s="1"/>
  <c r="AP473" i="4" s="1"/>
  <c r="AP474" i="4" s="1"/>
  <c r="AP475" i="4" s="1"/>
  <c r="AP476" i="4" s="1"/>
  <c r="AP477" i="4" s="1"/>
  <c r="AP478" i="4" s="1"/>
  <c r="AP479" i="4" s="1"/>
  <c r="AP480" i="4" s="1"/>
  <c r="AP481" i="4" s="1"/>
  <c r="AP482" i="4" s="1"/>
  <c r="AP483" i="4" s="1"/>
  <c r="AP484" i="4" s="1"/>
  <c r="AP485" i="4" s="1"/>
  <c r="AP486" i="4" s="1"/>
  <c r="AP487" i="4" s="1"/>
  <c r="AP488" i="4" s="1"/>
  <c r="AP489" i="4" s="1"/>
  <c r="AP490" i="4" s="1"/>
  <c r="AP491" i="4" s="1"/>
  <c r="AP492" i="4" s="1"/>
  <c r="AP493" i="4" s="1"/>
  <c r="AP494" i="4" s="1"/>
  <c r="W11" i="7" s="1"/>
  <c r="AO465" i="4"/>
  <c r="AO466" i="4" s="1"/>
  <c r="AO467" i="4" s="1"/>
  <c r="AO468" i="4" s="1"/>
  <c r="AO469" i="4" s="1"/>
  <c r="AO470" i="4" s="1"/>
  <c r="AO471" i="4" s="1"/>
  <c r="AO472" i="4" s="1"/>
  <c r="AO473" i="4" s="1"/>
  <c r="AO474" i="4" s="1"/>
  <c r="AO475" i="4" s="1"/>
  <c r="AO476" i="4" s="1"/>
  <c r="AO477" i="4" s="1"/>
  <c r="AO478" i="4" s="1"/>
  <c r="AO479" i="4" s="1"/>
  <c r="AO480" i="4" s="1"/>
  <c r="AO481" i="4" s="1"/>
  <c r="AO482" i="4" s="1"/>
  <c r="AO483" i="4" s="1"/>
  <c r="AO484" i="4" s="1"/>
  <c r="AO485" i="4" s="1"/>
  <c r="AO486" i="4" s="1"/>
  <c r="AO487" i="4" s="1"/>
  <c r="AO488" i="4" s="1"/>
  <c r="AO489" i="4" s="1"/>
  <c r="AO490" i="4" s="1"/>
  <c r="AO491" i="4" s="1"/>
  <c r="AO492" i="4" s="1"/>
  <c r="AO493" i="4" s="1"/>
  <c r="AO494" i="4" s="1"/>
  <c r="V11" i="7" s="1"/>
  <c r="AN465" i="4"/>
  <c r="AN466" i="4" s="1"/>
  <c r="AN467" i="4" s="1"/>
  <c r="AN468" i="4" s="1"/>
  <c r="AN469" i="4" s="1"/>
  <c r="AN470" i="4" s="1"/>
  <c r="AN471" i="4" s="1"/>
  <c r="AN472" i="4" s="1"/>
  <c r="AN473" i="4" s="1"/>
  <c r="AN474" i="4" s="1"/>
  <c r="AN475" i="4" s="1"/>
  <c r="AN476" i="4" s="1"/>
  <c r="AN477" i="4" s="1"/>
  <c r="AN478" i="4" s="1"/>
  <c r="AN479" i="4" s="1"/>
  <c r="AN480" i="4" s="1"/>
  <c r="AN481" i="4" s="1"/>
  <c r="AN482" i="4" s="1"/>
  <c r="AN483" i="4" s="1"/>
  <c r="AN484" i="4" s="1"/>
  <c r="AN485" i="4" s="1"/>
  <c r="AN486" i="4" s="1"/>
  <c r="AN487" i="4" s="1"/>
  <c r="AN488" i="4" s="1"/>
  <c r="AN489" i="4" s="1"/>
  <c r="AN490" i="4" s="1"/>
  <c r="AN491" i="4" s="1"/>
  <c r="AN492" i="4" s="1"/>
  <c r="AN493" i="4" s="1"/>
  <c r="AN494" i="4" s="1"/>
  <c r="U11" i="7" s="1"/>
  <c r="M72" i="7" s="1"/>
  <c r="AM465" i="4"/>
  <c r="AM466" i="4" s="1"/>
  <c r="AM467" i="4" s="1"/>
  <c r="AM468" i="4" s="1"/>
  <c r="AM469" i="4" s="1"/>
  <c r="AM470" i="4" s="1"/>
  <c r="AM471" i="4" s="1"/>
  <c r="AM472" i="4" s="1"/>
  <c r="AM473" i="4" s="1"/>
  <c r="AM474" i="4" s="1"/>
  <c r="AM475" i="4" s="1"/>
  <c r="AM476" i="4" s="1"/>
  <c r="AM477" i="4" s="1"/>
  <c r="AM478" i="4" s="1"/>
  <c r="AM479" i="4" s="1"/>
  <c r="AM480" i="4" s="1"/>
  <c r="AM481" i="4" s="1"/>
  <c r="AM482" i="4" s="1"/>
  <c r="AM483" i="4" s="1"/>
  <c r="AM484" i="4" s="1"/>
  <c r="AM485" i="4" s="1"/>
  <c r="AM486" i="4" s="1"/>
  <c r="AM487" i="4" s="1"/>
  <c r="AM488" i="4" s="1"/>
  <c r="AM489" i="4" s="1"/>
  <c r="AM490" i="4" s="1"/>
  <c r="AM491" i="4" s="1"/>
  <c r="AM492" i="4" s="1"/>
  <c r="AM493" i="4" s="1"/>
  <c r="AM494" i="4" s="1"/>
  <c r="F32" i="7" s="1"/>
  <c r="AR434" i="4"/>
  <c r="AR435" i="4" s="1"/>
  <c r="AR436" i="4" s="1"/>
  <c r="AR437" i="4" s="1"/>
  <c r="AR438" i="4" s="1"/>
  <c r="AR439" i="4" s="1"/>
  <c r="AR440" i="4" s="1"/>
  <c r="AR441" i="4" s="1"/>
  <c r="AR442" i="4" s="1"/>
  <c r="AR443" i="4" s="1"/>
  <c r="AR444" i="4" s="1"/>
  <c r="AR445" i="4" s="1"/>
  <c r="AR446" i="4" s="1"/>
  <c r="AR447" i="4" s="1"/>
  <c r="AR448" i="4" s="1"/>
  <c r="AR449" i="4" s="1"/>
  <c r="AR450" i="4" s="1"/>
  <c r="AR451" i="4" s="1"/>
  <c r="AR452" i="4" s="1"/>
  <c r="AR453" i="4" s="1"/>
  <c r="AR454" i="4" s="1"/>
  <c r="AR455" i="4" s="1"/>
  <c r="AR456" i="4" s="1"/>
  <c r="AR457" i="4" s="1"/>
  <c r="AR458" i="4" s="1"/>
  <c r="AR459" i="4" s="1"/>
  <c r="AR460" i="4" s="1"/>
  <c r="AR461" i="4" s="1"/>
  <c r="AR462" i="4" s="1"/>
  <c r="AR463" i="4" s="1"/>
  <c r="AR464" i="4" s="1"/>
  <c r="AQ434" i="4"/>
  <c r="AQ435" i="4" s="1"/>
  <c r="AQ436" i="4" s="1"/>
  <c r="AQ437" i="4" s="1"/>
  <c r="AQ438" i="4" s="1"/>
  <c r="AQ439" i="4" s="1"/>
  <c r="AQ440" i="4" s="1"/>
  <c r="AQ441" i="4" s="1"/>
  <c r="AQ442" i="4" s="1"/>
  <c r="AQ443" i="4" s="1"/>
  <c r="AQ444" i="4" s="1"/>
  <c r="AQ445" i="4" s="1"/>
  <c r="AQ446" i="4" s="1"/>
  <c r="AQ447" i="4" s="1"/>
  <c r="AQ448" i="4" s="1"/>
  <c r="AQ449" i="4" s="1"/>
  <c r="AQ450" i="4" s="1"/>
  <c r="AQ451" i="4" s="1"/>
  <c r="AQ452" i="4" s="1"/>
  <c r="AQ453" i="4" s="1"/>
  <c r="AQ454" i="4" s="1"/>
  <c r="AQ455" i="4" s="1"/>
  <c r="AQ456" i="4" s="1"/>
  <c r="AQ457" i="4" s="1"/>
  <c r="AQ458" i="4" s="1"/>
  <c r="AQ459" i="4" s="1"/>
  <c r="AQ460" i="4" s="1"/>
  <c r="AQ461" i="4" s="1"/>
  <c r="AQ462" i="4" s="1"/>
  <c r="AQ463" i="4" s="1"/>
  <c r="AQ464" i="4" s="1"/>
  <c r="R11" i="7" s="1"/>
  <c r="AP434" i="4"/>
  <c r="AP435" i="4" s="1"/>
  <c r="AP436" i="4" s="1"/>
  <c r="AP437" i="4" s="1"/>
  <c r="AP438" i="4" s="1"/>
  <c r="AP439" i="4" s="1"/>
  <c r="AP440" i="4" s="1"/>
  <c r="AP441" i="4" s="1"/>
  <c r="AP442" i="4" s="1"/>
  <c r="AP443" i="4" s="1"/>
  <c r="AP444" i="4" s="1"/>
  <c r="AP445" i="4" s="1"/>
  <c r="AP446" i="4" s="1"/>
  <c r="AP447" i="4" s="1"/>
  <c r="AP448" i="4" s="1"/>
  <c r="AP449" i="4" s="1"/>
  <c r="AP450" i="4" s="1"/>
  <c r="AP451" i="4" s="1"/>
  <c r="AP452" i="4" s="1"/>
  <c r="AP453" i="4" s="1"/>
  <c r="AP454" i="4" s="1"/>
  <c r="AP455" i="4" s="1"/>
  <c r="AP456" i="4" s="1"/>
  <c r="AP457" i="4" s="1"/>
  <c r="AP458" i="4" s="1"/>
  <c r="AP459" i="4" s="1"/>
  <c r="AP460" i="4" s="1"/>
  <c r="AP461" i="4" s="1"/>
  <c r="AP462" i="4" s="1"/>
  <c r="AP463" i="4" s="1"/>
  <c r="AP464" i="4" s="1"/>
  <c r="Q11" i="7" s="1"/>
  <c r="AN434" i="4"/>
  <c r="AN435" i="4" s="1"/>
  <c r="AN436" i="4" s="1"/>
  <c r="AN437" i="4" s="1"/>
  <c r="AN438" i="4" s="1"/>
  <c r="AN439" i="4" s="1"/>
  <c r="AN440" i="4" s="1"/>
  <c r="AN441" i="4" s="1"/>
  <c r="AN442" i="4" s="1"/>
  <c r="AN443" i="4" s="1"/>
  <c r="AN444" i="4" s="1"/>
  <c r="AN445" i="4" s="1"/>
  <c r="AN446" i="4" s="1"/>
  <c r="AN447" i="4" s="1"/>
  <c r="AN448" i="4" s="1"/>
  <c r="AN449" i="4" s="1"/>
  <c r="AN450" i="4" s="1"/>
  <c r="AN451" i="4" s="1"/>
  <c r="AN452" i="4" s="1"/>
  <c r="AN453" i="4" s="1"/>
  <c r="AN454" i="4" s="1"/>
  <c r="AN455" i="4" s="1"/>
  <c r="AN456" i="4" s="1"/>
  <c r="AN457" i="4" s="1"/>
  <c r="AN458" i="4" s="1"/>
  <c r="AN459" i="4" s="1"/>
  <c r="AN460" i="4" s="1"/>
  <c r="AN461" i="4" s="1"/>
  <c r="AN462" i="4" s="1"/>
  <c r="AN463" i="4" s="1"/>
  <c r="AN464" i="4" s="1"/>
  <c r="O11" i="7" s="1"/>
  <c r="J72" i="7" s="1"/>
  <c r="AM434" i="4"/>
  <c r="AM435" i="4" s="1"/>
  <c r="AM436" i="4" s="1"/>
  <c r="AM437" i="4" s="1"/>
  <c r="AM438" i="4" s="1"/>
  <c r="AM439" i="4" s="1"/>
  <c r="AM440" i="4" s="1"/>
  <c r="AM441" i="4" s="1"/>
  <c r="AM442" i="4" s="1"/>
  <c r="AM443" i="4" s="1"/>
  <c r="AM444" i="4" s="1"/>
  <c r="AM445" i="4" s="1"/>
  <c r="AM446" i="4" s="1"/>
  <c r="AM447" i="4" s="1"/>
  <c r="AM448" i="4" s="1"/>
  <c r="AM449" i="4" s="1"/>
  <c r="AM450" i="4" s="1"/>
  <c r="AM451" i="4" s="1"/>
  <c r="AM452" i="4" s="1"/>
  <c r="AM453" i="4" s="1"/>
  <c r="AM454" i="4" s="1"/>
  <c r="AM455" i="4" s="1"/>
  <c r="AM456" i="4" s="1"/>
  <c r="AM457" i="4" s="1"/>
  <c r="AM458" i="4" s="1"/>
  <c r="AM459" i="4" s="1"/>
  <c r="AM460" i="4" s="1"/>
  <c r="AM461" i="4" s="1"/>
  <c r="AM462" i="4" s="1"/>
  <c r="AM463" i="4" s="1"/>
  <c r="AM464" i="4" s="1"/>
  <c r="E32" i="7" s="1"/>
  <c r="AR405" i="4"/>
  <c r="AR406" i="4" s="1"/>
  <c r="AR407" i="4" s="1"/>
  <c r="AR408" i="4" s="1"/>
  <c r="AR409" i="4" s="1"/>
  <c r="AR410" i="4" s="1"/>
  <c r="AR411" i="4" s="1"/>
  <c r="AR412" i="4" s="1"/>
  <c r="AR413" i="4" s="1"/>
  <c r="AR414" i="4" s="1"/>
  <c r="AR415" i="4" s="1"/>
  <c r="AR416" i="4" s="1"/>
  <c r="AR417" i="4" s="1"/>
  <c r="AR418" i="4" s="1"/>
  <c r="AR419" i="4" s="1"/>
  <c r="AR420" i="4" s="1"/>
  <c r="AR421" i="4" s="1"/>
  <c r="AR422" i="4" s="1"/>
  <c r="AR423" i="4" s="1"/>
  <c r="AR424" i="4" s="1"/>
  <c r="AR425" i="4" s="1"/>
  <c r="AR426" i="4" s="1"/>
  <c r="AR427" i="4" s="1"/>
  <c r="AR428" i="4" s="1"/>
  <c r="AR429" i="4" s="1"/>
  <c r="AR430" i="4" s="1"/>
  <c r="AR431" i="4" s="1"/>
  <c r="AR432" i="4" s="1"/>
  <c r="AR433" i="4" s="1"/>
  <c r="AQ405" i="4"/>
  <c r="AQ406" i="4" s="1"/>
  <c r="AQ407" i="4" s="1"/>
  <c r="AQ408" i="4" s="1"/>
  <c r="AQ409" i="4" s="1"/>
  <c r="AQ410" i="4" s="1"/>
  <c r="AQ411" i="4" s="1"/>
  <c r="AQ412" i="4" s="1"/>
  <c r="AQ413" i="4" s="1"/>
  <c r="AQ414" i="4" s="1"/>
  <c r="AQ415" i="4" s="1"/>
  <c r="AQ416" i="4" s="1"/>
  <c r="AQ417" i="4" s="1"/>
  <c r="AQ418" i="4" s="1"/>
  <c r="AQ419" i="4" s="1"/>
  <c r="AQ420" i="4" s="1"/>
  <c r="AQ421" i="4" s="1"/>
  <c r="AQ422" i="4" s="1"/>
  <c r="AQ423" i="4" s="1"/>
  <c r="AQ424" i="4" s="1"/>
  <c r="AQ425" i="4" s="1"/>
  <c r="AQ426" i="4" s="1"/>
  <c r="AQ427" i="4" s="1"/>
  <c r="AQ428" i="4" s="1"/>
  <c r="AQ429" i="4" s="1"/>
  <c r="AQ430" i="4" s="1"/>
  <c r="AQ431" i="4" s="1"/>
  <c r="AQ432" i="4" s="1"/>
  <c r="AP405" i="4"/>
  <c r="AP406" i="4" s="1"/>
  <c r="AP407" i="4" s="1"/>
  <c r="AP408" i="4" s="1"/>
  <c r="AP409" i="4" s="1"/>
  <c r="AP410" i="4" s="1"/>
  <c r="AP411" i="4" s="1"/>
  <c r="AP412" i="4" s="1"/>
  <c r="AP413" i="4" s="1"/>
  <c r="AP414" i="4" s="1"/>
  <c r="AP415" i="4" s="1"/>
  <c r="AP416" i="4" s="1"/>
  <c r="AP417" i="4" s="1"/>
  <c r="AP418" i="4" s="1"/>
  <c r="AP419" i="4" s="1"/>
  <c r="AP420" i="4" s="1"/>
  <c r="AP421" i="4" s="1"/>
  <c r="AP422" i="4" s="1"/>
  <c r="AP423" i="4" s="1"/>
  <c r="AP424" i="4" s="1"/>
  <c r="AP425" i="4" s="1"/>
  <c r="AP426" i="4" s="1"/>
  <c r="AP427" i="4" s="1"/>
  <c r="AP428" i="4" s="1"/>
  <c r="AP429" i="4" s="1"/>
  <c r="AP430" i="4" s="1"/>
  <c r="AP431" i="4" s="1"/>
  <c r="AP432" i="4" s="1"/>
  <c r="AO405" i="4"/>
  <c r="AO406" i="4" s="1"/>
  <c r="AO407" i="4" s="1"/>
  <c r="AO408" i="4" s="1"/>
  <c r="AO409" i="4" s="1"/>
  <c r="AO410" i="4" s="1"/>
  <c r="AO411" i="4" s="1"/>
  <c r="AO412" i="4" s="1"/>
  <c r="AO413" i="4" s="1"/>
  <c r="AO414" i="4" s="1"/>
  <c r="AO415" i="4" s="1"/>
  <c r="AO416" i="4" s="1"/>
  <c r="AO417" i="4" s="1"/>
  <c r="AO418" i="4" s="1"/>
  <c r="AO419" i="4" s="1"/>
  <c r="AO420" i="4" s="1"/>
  <c r="AO421" i="4" s="1"/>
  <c r="AO422" i="4" s="1"/>
  <c r="AO423" i="4" s="1"/>
  <c r="AO424" i="4" s="1"/>
  <c r="AO425" i="4" s="1"/>
  <c r="AO426" i="4" s="1"/>
  <c r="AO427" i="4" s="1"/>
  <c r="AO428" i="4" s="1"/>
  <c r="AO429" i="4" s="1"/>
  <c r="AO430" i="4" s="1"/>
  <c r="AO431" i="4" s="1"/>
  <c r="AO432" i="4" s="1"/>
  <c r="AN405" i="4"/>
  <c r="AN406" i="4" s="1"/>
  <c r="AN407" i="4" s="1"/>
  <c r="AN408" i="4" s="1"/>
  <c r="AN409" i="4" s="1"/>
  <c r="AN410" i="4" s="1"/>
  <c r="AN411" i="4" s="1"/>
  <c r="AN412" i="4" s="1"/>
  <c r="AN413" i="4" s="1"/>
  <c r="AN414" i="4" s="1"/>
  <c r="AN415" i="4" s="1"/>
  <c r="AN416" i="4" s="1"/>
  <c r="AN417" i="4" s="1"/>
  <c r="AN418" i="4" s="1"/>
  <c r="AN419" i="4" s="1"/>
  <c r="AN420" i="4" s="1"/>
  <c r="AN421" i="4" s="1"/>
  <c r="AN422" i="4" s="1"/>
  <c r="AN423" i="4" s="1"/>
  <c r="AN424" i="4" s="1"/>
  <c r="AN425" i="4" s="1"/>
  <c r="AN426" i="4" s="1"/>
  <c r="AN427" i="4" s="1"/>
  <c r="AN428" i="4" s="1"/>
  <c r="AN429" i="4" s="1"/>
  <c r="AN430" i="4" s="1"/>
  <c r="AN431" i="4" s="1"/>
  <c r="AN432" i="4" s="1"/>
  <c r="AM405" i="4"/>
  <c r="AM406" i="4" s="1"/>
  <c r="AM407" i="4" s="1"/>
  <c r="AM408" i="4" s="1"/>
  <c r="AM409" i="4" s="1"/>
  <c r="AM410" i="4" s="1"/>
  <c r="AM411" i="4" s="1"/>
  <c r="AM412" i="4" s="1"/>
  <c r="AM413" i="4" s="1"/>
  <c r="AM414" i="4" s="1"/>
  <c r="AM415" i="4" s="1"/>
  <c r="AM416" i="4" s="1"/>
  <c r="AM417" i="4" s="1"/>
  <c r="AM418" i="4" s="1"/>
  <c r="AM419" i="4" s="1"/>
  <c r="AM420" i="4" s="1"/>
  <c r="AM421" i="4" s="1"/>
  <c r="AM422" i="4" s="1"/>
  <c r="AM423" i="4" s="1"/>
  <c r="AM424" i="4" s="1"/>
  <c r="AM425" i="4" s="1"/>
  <c r="AM426" i="4" s="1"/>
  <c r="AM427" i="4" s="1"/>
  <c r="AM428" i="4" s="1"/>
  <c r="AM429" i="4" s="1"/>
  <c r="AM430" i="4" s="1"/>
  <c r="AM431" i="4" s="1"/>
  <c r="AM432" i="4" s="1"/>
  <c r="AR374" i="4"/>
  <c r="AR375" i="4" s="1"/>
  <c r="AR376" i="4" s="1"/>
  <c r="AR377" i="4" s="1"/>
  <c r="AR378" i="4" s="1"/>
  <c r="AR379" i="4" s="1"/>
  <c r="AR380" i="4" s="1"/>
  <c r="AR381" i="4" s="1"/>
  <c r="AR382" i="4" s="1"/>
  <c r="AR383" i="4" s="1"/>
  <c r="AR384" i="4" s="1"/>
  <c r="AR385" i="4" s="1"/>
  <c r="AR386" i="4" s="1"/>
  <c r="AR387" i="4" s="1"/>
  <c r="AR388" i="4" s="1"/>
  <c r="AR389" i="4" s="1"/>
  <c r="AR390" i="4" s="1"/>
  <c r="AR391" i="4" s="1"/>
  <c r="AR392" i="4" s="1"/>
  <c r="AR393" i="4" s="1"/>
  <c r="AR394" i="4" s="1"/>
  <c r="AR395" i="4" s="1"/>
  <c r="AR396" i="4" s="1"/>
  <c r="AR397" i="4" s="1"/>
  <c r="AR398" i="4" s="1"/>
  <c r="AR399" i="4" s="1"/>
  <c r="AR400" i="4" s="1"/>
  <c r="AR401" i="4" s="1"/>
  <c r="AR402" i="4" s="1"/>
  <c r="AR403" i="4" s="1"/>
  <c r="AR404" i="4" s="1"/>
  <c r="AQ374" i="4"/>
  <c r="AQ375" i="4" s="1"/>
  <c r="AQ376" i="4" s="1"/>
  <c r="AQ377" i="4" s="1"/>
  <c r="AQ378" i="4" s="1"/>
  <c r="AQ379" i="4" s="1"/>
  <c r="AQ380" i="4" s="1"/>
  <c r="AQ381" i="4" s="1"/>
  <c r="AQ382" i="4" s="1"/>
  <c r="AQ383" i="4" s="1"/>
  <c r="AQ384" i="4" s="1"/>
  <c r="AQ385" i="4" s="1"/>
  <c r="AQ386" i="4" s="1"/>
  <c r="AQ387" i="4" s="1"/>
  <c r="AQ388" i="4" s="1"/>
  <c r="AQ389" i="4" s="1"/>
  <c r="AQ390" i="4" s="1"/>
  <c r="AQ391" i="4" s="1"/>
  <c r="AQ392" i="4" s="1"/>
  <c r="AQ393" i="4" s="1"/>
  <c r="AQ394" i="4" s="1"/>
  <c r="AQ395" i="4" s="1"/>
  <c r="AQ396" i="4" s="1"/>
  <c r="AQ397" i="4" s="1"/>
  <c r="AQ398" i="4" s="1"/>
  <c r="AQ399" i="4" s="1"/>
  <c r="AQ400" i="4" s="1"/>
  <c r="AQ401" i="4" s="1"/>
  <c r="AQ402" i="4" s="1"/>
  <c r="AQ403" i="4" s="1"/>
  <c r="AQ404" i="4" s="1"/>
  <c r="F11" i="7" s="1"/>
  <c r="AP374" i="4"/>
  <c r="AP375" i="4" s="1"/>
  <c r="AP376" i="4" s="1"/>
  <c r="AP377" i="4" s="1"/>
  <c r="AP378" i="4" s="1"/>
  <c r="AP379" i="4" s="1"/>
  <c r="AP380" i="4" s="1"/>
  <c r="AP381" i="4" s="1"/>
  <c r="AP382" i="4" s="1"/>
  <c r="AP383" i="4" s="1"/>
  <c r="AP384" i="4" s="1"/>
  <c r="AP385" i="4" s="1"/>
  <c r="AP386" i="4" s="1"/>
  <c r="AP387" i="4" s="1"/>
  <c r="AP388" i="4" s="1"/>
  <c r="AP389" i="4" s="1"/>
  <c r="AP390" i="4" s="1"/>
  <c r="AP391" i="4" s="1"/>
  <c r="AP392" i="4" s="1"/>
  <c r="AP393" i="4" s="1"/>
  <c r="AP394" i="4" s="1"/>
  <c r="AP395" i="4" s="1"/>
  <c r="AP396" i="4" s="1"/>
  <c r="AP397" i="4" s="1"/>
  <c r="AP398" i="4" s="1"/>
  <c r="AP399" i="4" s="1"/>
  <c r="AP400" i="4" s="1"/>
  <c r="AP401" i="4" s="1"/>
  <c r="AP402" i="4" s="1"/>
  <c r="AP403" i="4" s="1"/>
  <c r="AP404" i="4" s="1"/>
  <c r="E11" i="7" s="1"/>
  <c r="AO374" i="4"/>
  <c r="AO375" i="4" s="1"/>
  <c r="AO376" i="4" s="1"/>
  <c r="AO377" i="4" s="1"/>
  <c r="AO378" i="4" s="1"/>
  <c r="AO379" i="4" s="1"/>
  <c r="AO380" i="4" s="1"/>
  <c r="AO381" i="4" s="1"/>
  <c r="AO382" i="4" s="1"/>
  <c r="AO383" i="4" s="1"/>
  <c r="AO384" i="4" s="1"/>
  <c r="AO385" i="4" s="1"/>
  <c r="AO386" i="4" s="1"/>
  <c r="AO387" i="4" s="1"/>
  <c r="AO388" i="4" s="1"/>
  <c r="AO389" i="4" s="1"/>
  <c r="AO390" i="4" s="1"/>
  <c r="AO391" i="4" s="1"/>
  <c r="AO392" i="4" s="1"/>
  <c r="AO393" i="4" s="1"/>
  <c r="AO394" i="4" s="1"/>
  <c r="AO395" i="4" s="1"/>
  <c r="AO396" i="4" s="1"/>
  <c r="AO397" i="4" s="1"/>
  <c r="AO398" i="4" s="1"/>
  <c r="AO399" i="4" s="1"/>
  <c r="AO400" i="4" s="1"/>
  <c r="AO401" i="4" s="1"/>
  <c r="AO402" i="4" s="1"/>
  <c r="AO403" i="4" s="1"/>
  <c r="AO404" i="4" s="1"/>
  <c r="D11" i="7" s="1"/>
  <c r="AN374" i="4"/>
  <c r="AN375" i="4" s="1"/>
  <c r="AN376" i="4" s="1"/>
  <c r="AN377" i="4" s="1"/>
  <c r="AN378" i="4" s="1"/>
  <c r="AN379" i="4" s="1"/>
  <c r="AN380" i="4" s="1"/>
  <c r="AN381" i="4" s="1"/>
  <c r="AN382" i="4" s="1"/>
  <c r="AN383" i="4" s="1"/>
  <c r="AN384" i="4" s="1"/>
  <c r="AN385" i="4" s="1"/>
  <c r="AN386" i="4" s="1"/>
  <c r="AN387" i="4" s="1"/>
  <c r="AN388" i="4" s="1"/>
  <c r="AN389" i="4" s="1"/>
  <c r="AN390" i="4" s="1"/>
  <c r="AN391" i="4" s="1"/>
  <c r="AN392" i="4" s="1"/>
  <c r="AN393" i="4" s="1"/>
  <c r="AN394" i="4" s="1"/>
  <c r="AN395" i="4" s="1"/>
  <c r="AN396" i="4" s="1"/>
  <c r="AN397" i="4" s="1"/>
  <c r="AN398" i="4" s="1"/>
  <c r="AN399" i="4" s="1"/>
  <c r="AN400" i="4" s="1"/>
  <c r="AN401" i="4" s="1"/>
  <c r="AN402" i="4" s="1"/>
  <c r="AN403" i="4" s="1"/>
  <c r="AN404" i="4" s="1"/>
  <c r="C11" i="7" s="1"/>
  <c r="D72" i="7" s="1"/>
  <c r="AM374" i="4"/>
  <c r="AM375" i="4" s="1"/>
  <c r="AM376" i="4" s="1"/>
  <c r="AM377" i="4" s="1"/>
  <c r="AM378" i="4" s="1"/>
  <c r="AM379" i="4" s="1"/>
  <c r="AM380" i="4" s="1"/>
  <c r="AM381" i="4" s="1"/>
  <c r="AM382" i="4" s="1"/>
  <c r="AM383" i="4" s="1"/>
  <c r="AM384" i="4" s="1"/>
  <c r="AM385" i="4" s="1"/>
  <c r="AM386" i="4" s="1"/>
  <c r="AM387" i="4" s="1"/>
  <c r="AM388" i="4" s="1"/>
  <c r="AM389" i="4" s="1"/>
  <c r="AM390" i="4" s="1"/>
  <c r="AM391" i="4" s="1"/>
  <c r="AM392" i="4" s="1"/>
  <c r="AM393" i="4" s="1"/>
  <c r="AM394" i="4" s="1"/>
  <c r="AM395" i="4" s="1"/>
  <c r="AM396" i="4" s="1"/>
  <c r="AM397" i="4" s="1"/>
  <c r="AM398" i="4" s="1"/>
  <c r="AM399" i="4" s="1"/>
  <c r="AM400" i="4" s="1"/>
  <c r="AM401" i="4" s="1"/>
  <c r="AM402" i="4" s="1"/>
  <c r="AM403" i="4" s="1"/>
  <c r="AM404" i="4" s="1"/>
  <c r="C32" i="7" s="1"/>
  <c r="AI709" i="4"/>
  <c r="AI710" i="4" s="1"/>
  <c r="AI711" i="4" s="1"/>
  <c r="AI712" i="4" s="1"/>
  <c r="AI713" i="4" s="1"/>
  <c r="AI714" i="4" s="1"/>
  <c r="AI715" i="4" s="1"/>
  <c r="AI716" i="4" s="1"/>
  <c r="AI717" i="4" s="1"/>
  <c r="AI718" i="4" s="1"/>
  <c r="AI719" i="4" s="1"/>
  <c r="AI720" i="4" s="1"/>
  <c r="AI721" i="4" s="1"/>
  <c r="AI722" i="4" s="1"/>
  <c r="AI723" i="4" s="1"/>
  <c r="AI724" i="4" s="1"/>
  <c r="AI725" i="4" s="1"/>
  <c r="AI726" i="4" s="1"/>
  <c r="AI727" i="4" s="1"/>
  <c r="AI728" i="4" s="1"/>
  <c r="AI729" i="4" s="1"/>
  <c r="AI730" i="4" s="1"/>
  <c r="AI731" i="4" s="1"/>
  <c r="AI732" i="4" s="1"/>
  <c r="AI733" i="4" s="1"/>
  <c r="AI734" i="4" s="1"/>
  <c r="AI735" i="4" s="1"/>
  <c r="AI736" i="4" s="1"/>
  <c r="AI737" i="4" s="1"/>
  <c r="AI738" i="4" s="1"/>
  <c r="AI739" i="4" s="1"/>
  <c r="AH709" i="4"/>
  <c r="AH710" i="4" s="1"/>
  <c r="AH711" i="4" s="1"/>
  <c r="AH712" i="4" s="1"/>
  <c r="AH713" i="4" s="1"/>
  <c r="AH714" i="4" s="1"/>
  <c r="AH715" i="4" s="1"/>
  <c r="AH716" i="4" s="1"/>
  <c r="AH717" i="4" s="1"/>
  <c r="AH718" i="4" s="1"/>
  <c r="AH719" i="4" s="1"/>
  <c r="AH720" i="4" s="1"/>
  <c r="AH721" i="4" s="1"/>
  <c r="AH722" i="4" s="1"/>
  <c r="AH723" i="4" s="1"/>
  <c r="AH724" i="4" s="1"/>
  <c r="AH725" i="4" s="1"/>
  <c r="AH726" i="4" s="1"/>
  <c r="AH727" i="4" s="1"/>
  <c r="AH728" i="4" s="1"/>
  <c r="AH729" i="4" s="1"/>
  <c r="AH730" i="4" s="1"/>
  <c r="AH731" i="4" s="1"/>
  <c r="AH732" i="4" s="1"/>
  <c r="AH733" i="4" s="1"/>
  <c r="AH734" i="4" s="1"/>
  <c r="AH735" i="4" s="1"/>
  <c r="AH736" i="4" s="1"/>
  <c r="AH737" i="4" s="1"/>
  <c r="AH738" i="4" s="1"/>
  <c r="AH739" i="4" s="1"/>
  <c r="BT10" i="7" s="1"/>
  <c r="AG709" i="4"/>
  <c r="AG710" i="4" s="1"/>
  <c r="AG711" i="4" s="1"/>
  <c r="AG712" i="4" s="1"/>
  <c r="AG713" i="4" s="1"/>
  <c r="AG714" i="4" s="1"/>
  <c r="AG715" i="4" s="1"/>
  <c r="AG716" i="4" s="1"/>
  <c r="AG717" i="4" s="1"/>
  <c r="AG718" i="4" s="1"/>
  <c r="AG719" i="4" s="1"/>
  <c r="AG720" i="4" s="1"/>
  <c r="AG721" i="4" s="1"/>
  <c r="AG722" i="4" s="1"/>
  <c r="AG723" i="4" s="1"/>
  <c r="AG724" i="4" s="1"/>
  <c r="AG725" i="4" s="1"/>
  <c r="AG726" i="4" s="1"/>
  <c r="AG727" i="4" s="1"/>
  <c r="AG728" i="4" s="1"/>
  <c r="AG729" i="4" s="1"/>
  <c r="AG730" i="4" s="1"/>
  <c r="AG731" i="4" s="1"/>
  <c r="AG732" i="4" s="1"/>
  <c r="AG733" i="4" s="1"/>
  <c r="AG734" i="4" s="1"/>
  <c r="AG735" i="4" s="1"/>
  <c r="AG736" i="4" s="1"/>
  <c r="AG737" i="4" s="1"/>
  <c r="AG738" i="4" s="1"/>
  <c r="AG739" i="4" s="1"/>
  <c r="BS10" i="7" s="1"/>
  <c r="AF709" i="4"/>
  <c r="AF710" i="4" s="1"/>
  <c r="AF711" i="4" s="1"/>
  <c r="AF712" i="4" s="1"/>
  <c r="AF713" i="4" s="1"/>
  <c r="AF714" i="4" s="1"/>
  <c r="AF715" i="4" s="1"/>
  <c r="AF716" i="4" s="1"/>
  <c r="AF717" i="4" s="1"/>
  <c r="AF718" i="4" s="1"/>
  <c r="AF719" i="4" s="1"/>
  <c r="AF720" i="4" s="1"/>
  <c r="AF721" i="4" s="1"/>
  <c r="AF722" i="4" s="1"/>
  <c r="AF723" i="4" s="1"/>
  <c r="AF724" i="4" s="1"/>
  <c r="AF725" i="4" s="1"/>
  <c r="AF726" i="4" s="1"/>
  <c r="AF727" i="4" s="1"/>
  <c r="AF728" i="4" s="1"/>
  <c r="AF729" i="4" s="1"/>
  <c r="AF730" i="4" s="1"/>
  <c r="AF731" i="4" s="1"/>
  <c r="AF732" i="4" s="1"/>
  <c r="AF733" i="4" s="1"/>
  <c r="AF734" i="4" s="1"/>
  <c r="AF735" i="4" s="1"/>
  <c r="AF736" i="4" s="1"/>
  <c r="AF737" i="4" s="1"/>
  <c r="AF738" i="4" s="1"/>
  <c r="AF739" i="4" s="1"/>
  <c r="BR10" i="7" s="1"/>
  <c r="AE709" i="4"/>
  <c r="AE710" i="4" s="1"/>
  <c r="AE711" i="4" s="1"/>
  <c r="AE712" i="4" s="1"/>
  <c r="AE713" i="4" s="1"/>
  <c r="AE714" i="4" s="1"/>
  <c r="AE715" i="4" s="1"/>
  <c r="AE716" i="4" s="1"/>
  <c r="AE717" i="4" s="1"/>
  <c r="AE718" i="4" s="1"/>
  <c r="AE719" i="4" s="1"/>
  <c r="AE720" i="4" s="1"/>
  <c r="AE721" i="4" s="1"/>
  <c r="AE722" i="4" s="1"/>
  <c r="AE723" i="4" s="1"/>
  <c r="AE724" i="4" s="1"/>
  <c r="AE725" i="4" s="1"/>
  <c r="AE726" i="4" s="1"/>
  <c r="AE727" i="4" s="1"/>
  <c r="AE728" i="4" s="1"/>
  <c r="AE729" i="4" s="1"/>
  <c r="AE730" i="4" s="1"/>
  <c r="AE731" i="4" s="1"/>
  <c r="AE732" i="4" s="1"/>
  <c r="AE733" i="4" s="1"/>
  <c r="AE734" i="4" s="1"/>
  <c r="AE735" i="4" s="1"/>
  <c r="AE736" i="4" s="1"/>
  <c r="AE737" i="4" s="1"/>
  <c r="AE738" i="4" s="1"/>
  <c r="AE739" i="4" s="1"/>
  <c r="BQ10" i="7" s="1"/>
  <c r="AK71" i="7" s="1"/>
  <c r="AD709" i="4"/>
  <c r="AD710" i="4" s="1"/>
  <c r="AD711" i="4" s="1"/>
  <c r="AD712" i="4" s="1"/>
  <c r="AD713" i="4" s="1"/>
  <c r="AD714" i="4" s="1"/>
  <c r="AD715" i="4" s="1"/>
  <c r="AD716" i="4" s="1"/>
  <c r="AD717" i="4" s="1"/>
  <c r="AD718" i="4" s="1"/>
  <c r="AD719" i="4" s="1"/>
  <c r="AD720" i="4" s="1"/>
  <c r="AD721" i="4" s="1"/>
  <c r="AD722" i="4" s="1"/>
  <c r="AD723" i="4" s="1"/>
  <c r="AD724" i="4" s="1"/>
  <c r="AD725" i="4" s="1"/>
  <c r="AD726" i="4" s="1"/>
  <c r="AD727" i="4" s="1"/>
  <c r="AD728" i="4" s="1"/>
  <c r="AD729" i="4" s="1"/>
  <c r="AD730" i="4" s="1"/>
  <c r="AD731" i="4" s="1"/>
  <c r="AD732" i="4" s="1"/>
  <c r="AD733" i="4" s="1"/>
  <c r="AD734" i="4" s="1"/>
  <c r="AD735" i="4" s="1"/>
  <c r="AD736" i="4" s="1"/>
  <c r="AD737" i="4" s="1"/>
  <c r="AD738" i="4" s="1"/>
  <c r="AD739" i="4" s="1"/>
  <c r="P31" i="7" s="1"/>
  <c r="AI679" i="4"/>
  <c r="AI680" i="4" s="1"/>
  <c r="AI681" i="4" s="1"/>
  <c r="AI682" i="4" s="1"/>
  <c r="AI683" i="4" s="1"/>
  <c r="AI684" i="4" s="1"/>
  <c r="AI685" i="4" s="1"/>
  <c r="AI686" i="4" s="1"/>
  <c r="AI687" i="4" s="1"/>
  <c r="AI688" i="4" s="1"/>
  <c r="AI689" i="4" s="1"/>
  <c r="AI690" i="4" s="1"/>
  <c r="AI691" i="4" s="1"/>
  <c r="AI692" i="4" s="1"/>
  <c r="AI693" i="4" s="1"/>
  <c r="AI694" i="4" s="1"/>
  <c r="AI695" i="4" s="1"/>
  <c r="AI696" i="4" s="1"/>
  <c r="AI697" i="4" s="1"/>
  <c r="AI698" i="4" s="1"/>
  <c r="AI699" i="4" s="1"/>
  <c r="AI700" i="4" s="1"/>
  <c r="AI701" i="4" s="1"/>
  <c r="AI702" i="4" s="1"/>
  <c r="AI703" i="4" s="1"/>
  <c r="AI704" i="4" s="1"/>
  <c r="AI705" i="4" s="1"/>
  <c r="AI706" i="4" s="1"/>
  <c r="AI707" i="4" s="1"/>
  <c r="AI708" i="4" s="1"/>
  <c r="AH679" i="4"/>
  <c r="AH680" i="4" s="1"/>
  <c r="AH681" i="4" s="1"/>
  <c r="AH682" i="4" s="1"/>
  <c r="AH683" i="4" s="1"/>
  <c r="AH684" i="4" s="1"/>
  <c r="AH685" i="4" s="1"/>
  <c r="AH686" i="4" s="1"/>
  <c r="AH687" i="4" s="1"/>
  <c r="AH688" i="4" s="1"/>
  <c r="AH689" i="4" s="1"/>
  <c r="AH690" i="4" s="1"/>
  <c r="AH691" i="4" s="1"/>
  <c r="AH692" i="4" s="1"/>
  <c r="AH693" i="4" s="1"/>
  <c r="AH694" i="4" s="1"/>
  <c r="AH695" i="4" s="1"/>
  <c r="AH696" i="4" s="1"/>
  <c r="AH697" i="4" s="1"/>
  <c r="AH698" i="4" s="1"/>
  <c r="AH699" i="4" s="1"/>
  <c r="AH700" i="4" s="1"/>
  <c r="AH701" i="4" s="1"/>
  <c r="AH702" i="4" s="1"/>
  <c r="AH703" i="4" s="1"/>
  <c r="AH704" i="4" s="1"/>
  <c r="AH705" i="4" s="1"/>
  <c r="AH706" i="4" s="1"/>
  <c r="AH707" i="4" s="1"/>
  <c r="AH708" i="4" s="1"/>
  <c r="BN10" i="7" s="1"/>
  <c r="AG679" i="4"/>
  <c r="AG680" i="4" s="1"/>
  <c r="AG681" i="4" s="1"/>
  <c r="AG682" i="4" s="1"/>
  <c r="AG683" i="4" s="1"/>
  <c r="AG684" i="4" s="1"/>
  <c r="AG685" i="4" s="1"/>
  <c r="AG686" i="4" s="1"/>
  <c r="AG687" i="4" s="1"/>
  <c r="AG688" i="4" s="1"/>
  <c r="AG689" i="4" s="1"/>
  <c r="AG690" i="4" s="1"/>
  <c r="AG691" i="4" s="1"/>
  <c r="AG692" i="4" s="1"/>
  <c r="AG693" i="4" s="1"/>
  <c r="AG694" i="4" s="1"/>
  <c r="AG695" i="4" s="1"/>
  <c r="AG696" i="4" s="1"/>
  <c r="AG697" i="4" s="1"/>
  <c r="AG698" i="4" s="1"/>
  <c r="AG699" i="4" s="1"/>
  <c r="AG700" i="4" s="1"/>
  <c r="AG701" i="4" s="1"/>
  <c r="AG702" i="4" s="1"/>
  <c r="AG703" i="4" s="1"/>
  <c r="AG704" i="4" s="1"/>
  <c r="AG705" i="4" s="1"/>
  <c r="AG706" i="4" s="1"/>
  <c r="AG707" i="4" s="1"/>
  <c r="AG708" i="4" s="1"/>
  <c r="BM10" i="7" s="1"/>
  <c r="AF679" i="4"/>
  <c r="AF680" i="4" s="1"/>
  <c r="AF681" i="4" s="1"/>
  <c r="AF682" i="4" s="1"/>
  <c r="AF683" i="4" s="1"/>
  <c r="AF684" i="4" s="1"/>
  <c r="AF685" i="4" s="1"/>
  <c r="AF686" i="4" s="1"/>
  <c r="AF687" i="4" s="1"/>
  <c r="AF688" i="4" s="1"/>
  <c r="AF689" i="4" s="1"/>
  <c r="AF690" i="4" s="1"/>
  <c r="AF691" i="4" s="1"/>
  <c r="AF692" i="4" s="1"/>
  <c r="AF693" i="4" s="1"/>
  <c r="AF694" i="4" s="1"/>
  <c r="AF695" i="4" s="1"/>
  <c r="AF696" i="4" s="1"/>
  <c r="AF697" i="4" s="1"/>
  <c r="AF698" i="4" s="1"/>
  <c r="AF699" i="4" s="1"/>
  <c r="AF700" i="4" s="1"/>
  <c r="AF701" i="4" s="1"/>
  <c r="AF702" i="4" s="1"/>
  <c r="AF703" i="4" s="1"/>
  <c r="AF704" i="4" s="1"/>
  <c r="AF705" i="4" s="1"/>
  <c r="AF706" i="4" s="1"/>
  <c r="AF707" i="4" s="1"/>
  <c r="AF708" i="4" s="1"/>
  <c r="BL10" i="7" s="1"/>
  <c r="AE679" i="4"/>
  <c r="AE680" i="4" s="1"/>
  <c r="AE681" i="4" s="1"/>
  <c r="AE682" i="4" s="1"/>
  <c r="AE683" i="4" s="1"/>
  <c r="AE684" i="4" s="1"/>
  <c r="AE685" i="4" s="1"/>
  <c r="AE686" i="4" s="1"/>
  <c r="AE687" i="4" s="1"/>
  <c r="AE688" i="4" s="1"/>
  <c r="AE689" i="4" s="1"/>
  <c r="AE690" i="4" s="1"/>
  <c r="AE691" i="4" s="1"/>
  <c r="AE692" i="4" s="1"/>
  <c r="AE693" i="4" s="1"/>
  <c r="AE694" i="4" s="1"/>
  <c r="AE695" i="4" s="1"/>
  <c r="AE696" i="4" s="1"/>
  <c r="AE697" i="4" s="1"/>
  <c r="AE698" i="4" s="1"/>
  <c r="AE699" i="4" s="1"/>
  <c r="AE700" i="4" s="1"/>
  <c r="AE701" i="4" s="1"/>
  <c r="AE702" i="4" s="1"/>
  <c r="AE703" i="4" s="1"/>
  <c r="AE704" i="4" s="1"/>
  <c r="AE705" i="4" s="1"/>
  <c r="AE706" i="4" s="1"/>
  <c r="AE707" i="4" s="1"/>
  <c r="AE708" i="4" s="1"/>
  <c r="BK10" i="7" s="1"/>
  <c r="AH71" i="7" s="1"/>
  <c r="AD679" i="4"/>
  <c r="AD680" i="4" s="1"/>
  <c r="AD681" i="4" s="1"/>
  <c r="AD682" i="4" s="1"/>
  <c r="AD683" i="4" s="1"/>
  <c r="AD684" i="4" s="1"/>
  <c r="AD685" i="4" s="1"/>
  <c r="AD686" i="4" s="1"/>
  <c r="AD687" i="4" s="1"/>
  <c r="AD688" i="4" s="1"/>
  <c r="AD689" i="4" s="1"/>
  <c r="AD690" i="4" s="1"/>
  <c r="AD691" i="4" s="1"/>
  <c r="AD692" i="4" s="1"/>
  <c r="AD693" i="4" s="1"/>
  <c r="AD694" i="4" s="1"/>
  <c r="AD695" i="4" s="1"/>
  <c r="AD696" i="4" s="1"/>
  <c r="AD697" i="4" s="1"/>
  <c r="AD698" i="4" s="1"/>
  <c r="AD699" i="4" s="1"/>
  <c r="AD700" i="4" s="1"/>
  <c r="AD701" i="4" s="1"/>
  <c r="AD702" i="4" s="1"/>
  <c r="AD703" i="4" s="1"/>
  <c r="AD704" i="4" s="1"/>
  <c r="AD705" i="4" s="1"/>
  <c r="AD706" i="4" s="1"/>
  <c r="AD707" i="4" s="1"/>
  <c r="AD708" i="4" s="1"/>
  <c r="O31" i="7" s="1"/>
  <c r="AI648" i="4"/>
  <c r="AI649" i="4" s="1"/>
  <c r="AI650" i="4" s="1"/>
  <c r="AI651" i="4" s="1"/>
  <c r="AI652" i="4" s="1"/>
  <c r="AI653" i="4" s="1"/>
  <c r="AI654" i="4" s="1"/>
  <c r="AI655" i="4" s="1"/>
  <c r="AI656" i="4" s="1"/>
  <c r="AI657" i="4" s="1"/>
  <c r="AI658" i="4" s="1"/>
  <c r="AI659" i="4" s="1"/>
  <c r="AI660" i="4" s="1"/>
  <c r="AI661" i="4" s="1"/>
  <c r="AI662" i="4" s="1"/>
  <c r="AI663" i="4" s="1"/>
  <c r="AI664" i="4" s="1"/>
  <c r="AI665" i="4" s="1"/>
  <c r="AI666" i="4" s="1"/>
  <c r="AI667" i="4" s="1"/>
  <c r="AI668" i="4" s="1"/>
  <c r="AI669" i="4" s="1"/>
  <c r="AI670" i="4" s="1"/>
  <c r="AI671" i="4" s="1"/>
  <c r="AI672" i="4" s="1"/>
  <c r="AI673" i="4" s="1"/>
  <c r="AI674" i="4" s="1"/>
  <c r="AI675" i="4" s="1"/>
  <c r="AI676" i="4" s="1"/>
  <c r="AI677" i="4" s="1"/>
  <c r="AI678" i="4" s="1"/>
  <c r="AH648" i="4"/>
  <c r="AH649" i="4" s="1"/>
  <c r="AH650" i="4" s="1"/>
  <c r="AH651" i="4" s="1"/>
  <c r="AH652" i="4" s="1"/>
  <c r="AH653" i="4" s="1"/>
  <c r="AH654" i="4" s="1"/>
  <c r="AH655" i="4" s="1"/>
  <c r="AH656" i="4" s="1"/>
  <c r="AH657" i="4" s="1"/>
  <c r="AH658" i="4" s="1"/>
  <c r="AH659" i="4" s="1"/>
  <c r="AH660" i="4" s="1"/>
  <c r="AH661" i="4" s="1"/>
  <c r="AH662" i="4" s="1"/>
  <c r="AH663" i="4" s="1"/>
  <c r="AH664" i="4" s="1"/>
  <c r="AH665" i="4" s="1"/>
  <c r="AH666" i="4" s="1"/>
  <c r="AH667" i="4" s="1"/>
  <c r="AH668" i="4" s="1"/>
  <c r="AH669" i="4" s="1"/>
  <c r="AH670" i="4" s="1"/>
  <c r="AH671" i="4" s="1"/>
  <c r="AH672" i="4" s="1"/>
  <c r="AH673" i="4" s="1"/>
  <c r="AH674" i="4" s="1"/>
  <c r="AH675" i="4" s="1"/>
  <c r="AH676" i="4" s="1"/>
  <c r="AH677" i="4" s="1"/>
  <c r="AH678" i="4" s="1"/>
  <c r="BH10" i="7" s="1"/>
  <c r="AG648" i="4"/>
  <c r="AG649" i="4" s="1"/>
  <c r="AG650" i="4" s="1"/>
  <c r="AG651" i="4" s="1"/>
  <c r="AG652" i="4" s="1"/>
  <c r="AG653" i="4" s="1"/>
  <c r="AG654" i="4" s="1"/>
  <c r="AG655" i="4" s="1"/>
  <c r="AG656" i="4" s="1"/>
  <c r="AG657" i="4" s="1"/>
  <c r="AG658" i="4" s="1"/>
  <c r="AG659" i="4" s="1"/>
  <c r="AG660" i="4" s="1"/>
  <c r="AG661" i="4" s="1"/>
  <c r="AG662" i="4" s="1"/>
  <c r="AG663" i="4" s="1"/>
  <c r="AG664" i="4" s="1"/>
  <c r="AG665" i="4" s="1"/>
  <c r="AG666" i="4" s="1"/>
  <c r="AG667" i="4" s="1"/>
  <c r="AG668" i="4" s="1"/>
  <c r="AG669" i="4" s="1"/>
  <c r="AG670" i="4" s="1"/>
  <c r="AG671" i="4" s="1"/>
  <c r="AG672" i="4" s="1"/>
  <c r="AG673" i="4" s="1"/>
  <c r="AG674" i="4" s="1"/>
  <c r="AG675" i="4" s="1"/>
  <c r="AG676" i="4" s="1"/>
  <c r="AG677" i="4" s="1"/>
  <c r="AG678" i="4" s="1"/>
  <c r="BG10" i="7" s="1"/>
  <c r="AF648" i="4"/>
  <c r="AF649" i="4" s="1"/>
  <c r="AF650" i="4" s="1"/>
  <c r="AF651" i="4" s="1"/>
  <c r="AF652" i="4" s="1"/>
  <c r="AF653" i="4" s="1"/>
  <c r="AF654" i="4" s="1"/>
  <c r="AF655" i="4" s="1"/>
  <c r="AF656" i="4" s="1"/>
  <c r="AF657" i="4" s="1"/>
  <c r="AF658" i="4" s="1"/>
  <c r="AF659" i="4" s="1"/>
  <c r="AF660" i="4" s="1"/>
  <c r="AF661" i="4" s="1"/>
  <c r="AF662" i="4" s="1"/>
  <c r="AF663" i="4" s="1"/>
  <c r="AF664" i="4" s="1"/>
  <c r="AF665" i="4" s="1"/>
  <c r="AF666" i="4" s="1"/>
  <c r="AF667" i="4" s="1"/>
  <c r="AF668" i="4" s="1"/>
  <c r="AF669" i="4" s="1"/>
  <c r="AF670" i="4" s="1"/>
  <c r="AF671" i="4" s="1"/>
  <c r="AF672" i="4" s="1"/>
  <c r="AF673" i="4" s="1"/>
  <c r="AF674" i="4" s="1"/>
  <c r="AF675" i="4" s="1"/>
  <c r="AF676" i="4" s="1"/>
  <c r="AF677" i="4" s="1"/>
  <c r="AF678" i="4" s="1"/>
  <c r="BF10" i="7" s="1"/>
  <c r="AE648" i="4"/>
  <c r="AE649" i="4" s="1"/>
  <c r="AE650" i="4" s="1"/>
  <c r="AE651" i="4" s="1"/>
  <c r="AE652" i="4" s="1"/>
  <c r="AE653" i="4" s="1"/>
  <c r="AE654" i="4" s="1"/>
  <c r="AE655" i="4" s="1"/>
  <c r="AE656" i="4" s="1"/>
  <c r="AE657" i="4" s="1"/>
  <c r="AE658" i="4" s="1"/>
  <c r="AE659" i="4" s="1"/>
  <c r="AE660" i="4" s="1"/>
  <c r="AE661" i="4" s="1"/>
  <c r="AE662" i="4" s="1"/>
  <c r="AE663" i="4" s="1"/>
  <c r="AE664" i="4" s="1"/>
  <c r="AE665" i="4" s="1"/>
  <c r="AE666" i="4" s="1"/>
  <c r="AE667" i="4" s="1"/>
  <c r="AE668" i="4" s="1"/>
  <c r="AE669" i="4" s="1"/>
  <c r="AE670" i="4" s="1"/>
  <c r="AE671" i="4" s="1"/>
  <c r="AE672" i="4" s="1"/>
  <c r="AE673" i="4" s="1"/>
  <c r="AE674" i="4" s="1"/>
  <c r="AE675" i="4" s="1"/>
  <c r="AE676" i="4" s="1"/>
  <c r="AE677" i="4" s="1"/>
  <c r="AE678" i="4" s="1"/>
  <c r="BE10" i="7" s="1"/>
  <c r="AE71" i="7" s="1"/>
  <c r="AD648" i="4"/>
  <c r="AD649" i="4" s="1"/>
  <c r="AD650" i="4" s="1"/>
  <c r="AD651" i="4" s="1"/>
  <c r="AD652" i="4" s="1"/>
  <c r="AD653" i="4" s="1"/>
  <c r="AD654" i="4" s="1"/>
  <c r="AD655" i="4" s="1"/>
  <c r="AD656" i="4" s="1"/>
  <c r="AD657" i="4" s="1"/>
  <c r="AD658" i="4" s="1"/>
  <c r="AD659" i="4" s="1"/>
  <c r="AD660" i="4" s="1"/>
  <c r="AD661" i="4" s="1"/>
  <c r="AD662" i="4" s="1"/>
  <c r="AD663" i="4" s="1"/>
  <c r="AD664" i="4" s="1"/>
  <c r="AD665" i="4" s="1"/>
  <c r="AD666" i="4" s="1"/>
  <c r="AD667" i="4" s="1"/>
  <c r="AD668" i="4" s="1"/>
  <c r="AD669" i="4" s="1"/>
  <c r="AD670" i="4" s="1"/>
  <c r="AD671" i="4" s="1"/>
  <c r="AD672" i="4" s="1"/>
  <c r="AD673" i="4" s="1"/>
  <c r="AD674" i="4" s="1"/>
  <c r="AD675" i="4" s="1"/>
  <c r="AD676" i="4" s="1"/>
  <c r="AD677" i="4" s="1"/>
  <c r="AD678" i="4" s="1"/>
  <c r="M31" i="7" s="1"/>
  <c r="AI618" i="4"/>
  <c r="AI619" i="4" s="1"/>
  <c r="AI620" i="4" s="1"/>
  <c r="AI621" i="4" s="1"/>
  <c r="AI622" i="4" s="1"/>
  <c r="AI623" i="4" s="1"/>
  <c r="AI624" i="4" s="1"/>
  <c r="AI625" i="4" s="1"/>
  <c r="AI626" i="4" s="1"/>
  <c r="AI627" i="4" s="1"/>
  <c r="AI628" i="4" s="1"/>
  <c r="AI629" i="4" s="1"/>
  <c r="AI630" i="4" s="1"/>
  <c r="AI631" i="4" s="1"/>
  <c r="AI632" i="4" s="1"/>
  <c r="AI633" i="4" s="1"/>
  <c r="AI634" i="4" s="1"/>
  <c r="AI635" i="4" s="1"/>
  <c r="AI636" i="4" s="1"/>
  <c r="AI637" i="4" s="1"/>
  <c r="AI638" i="4" s="1"/>
  <c r="AI639" i="4" s="1"/>
  <c r="AI640" i="4" s="1"/>
  <c r="AI641" i="4" s="1"/>
  <c r="AI642" i="4" s="1"/>
  <c r="AI643" i="4" s="1"/>
  <c r="AI644" i="4" s="1"/>
  <c r="AI645" i="4" s="1"/>
  <c r="AI646" i="4" s="1"/>
  <c r="AI647" i="4" s="1"/>
  <c r="AH618" i="4"/>
  <c r="AH619" i="4" s="1"/>
  <c r="AH620" i="4" s="1"/>
  <c r="AH621" i="4" s="1"/>
  <c r="AH622" i="4" s="1"/>
  <c r="AH623" i="4" s="1"/>
  <c r="AH624" i="4" s="1"/>
  <c r="AH625" i="4" s="1"/>
  <c r="AH626" i="4" s="1"/>
  <c r="AH627" i="4" s="1"/>
  <c r="AH628" i="4" s="1"/>
  <c r="AH629" i="4" s="1"/>
  <c r="AH630" i="4" s="1"/>
  <c r="AH631" i="4" s="1"/>
  <c r="AH632" i="4" s="1"/>
  <c r="AH633" i="4" s="1"/>
  <c r="AH634" i="4" s="1"/>
  <c r="AH635" i="4" s="1"/>
  <c r="AH636" i="4" s="1"/>
  <c r="AH637" i="4" s="1"/>
  <c r="AH638" i="4" s="1"/>
  <c r="AH639" i="4" s="1"/>
  <c r="AH640" i="4" s="1"/>
  <c r="AH641" i="4" s="1"/>
  <c r="AH642" i="4" s="1"/>
  <c r="AH643" i="4" s="1"/>
  <c r="AH644" i="4" s="1"/>
  <c r="AH645" i="4" s="1"/>
  <c r="AH646" i="4" s="1"/>
  <c r="AH647" i="4" s="1"/>
  <c r="BB10" i="7" s="1"/>
  <c r="AG618" i="4"/>
  <c r="AG619" i="4" s="1"/>
  <c r="AG620" i="4" s="1"/>
  <c r="AG621" i="4" s="1"/>
  <c r="AG622" i="4" s="1"/>
  <c r="AG623" i="4" s="1"/>
  <c r="AG624" i="4" s="1"/>
  <c r="AG625" i="4" s="1"/>
  <c r="AG626" i="4" s="1"/>
  <c r="AG627" i="4" s="1"/>
  <c r="AG628" i="4" s="1"/>
  <c r="AG629" i="4" s="1"/>
  <c r="AG630" i="4" s="1"/>
  <c r="AG631" i="4" s="1"/>
  <c r="AG632" i="4" s="1"/>
  <c r="AG633" i="4" s="1"/>
  <c r="AG634" i="4" s="1"/>
  <c r="AG635" i="4" s="1"/>
  <c r="AG636" i="4" s="1"/>
  <c r="AG637" i="4" s="1"/>
  <c r="AG638" i="4" s="1"/>
  <c r="AG639" i="4" s="1"/>
  <c r="AG640" i="4" s="1"/>
  <c r="AG641" i="4" s="1"/>
  <c r="AG642" i="4" s="1"/>
  <c r="AG643" i="4" s="1"/>
  <c r="AG644" i="4" s="1"/>
  <c r="AG645" i="4" s="1"/>
  <c r="AG646" i="4" s="1"/>
  <c r="AG647" i="4" s="1"/>
  <c r="BA10" i="7" s="1"/>
  <c r="AF618" i="4"/>
  <c r="AF619" i="4" s="1"/>
  <c r="AF620" i="4" s="1"/>
  <c r="AF621" i="4" s="1"/>
  <c r="AF622" i="4" s="1"/>
  <c r="AF623" i="4" s="1"/>
  <c r="AF624" i="4" s="1"/>
  <c r="AF625" i="4" s="1"/>
  <c r="AF626" i="4" s="1"/>
  <c r="AF627" i="4" s="1"/>
  <c r="AF628" i="4" s="1"/>
  <c r="AF629" i="4" s="1"/>
  <c r="AF630" i="4" s="1"/>
  <c r="AF631" i="4" s="1"/>
  <c r="AF632" i="4" s="1"/>
  <c r="AF633" i="4" s="1"/>
  <c r="AF634" i="4" s="1"/>
  <c r="AF635" i="4" s="1"/>
  <c r="AF636" i="4" s="1"/>
  <c r="AF637" i="4" s="1"/>
  <c r="AF638" i="4" s="1"/>
  <c r="AF639" i="4" s="1"/>
  <c r="AF640" i="4" s="1"/>
  <c r="AF641" i="4" s="1"/>
  <c r="AF642" i="4" s="1"/>
  <c r="AF643" i="4" s="1"/>
  <c r="AF644" i="4" s="1"/>
  <c r="AF645" i="4" s="1"/>
  <c r="AF646" i="4" s="1"/>
  <c r="AF647" i="4" s="1"/>
  <c r="AZ10" i="7" s="1"/>
  <c r="AE618" i="4"/>
  <c r="AE619" i="4" s="1"/>
  <c r="AE620" i="4" s="1"/>
  <c r="AE621" i="4" s="1"/>
  <c r="AE622" i="4" s="1"/>
  <c r="AE623" i="4" s="1"/>
  <c r="AE624" i="4" s="1"/>
  <c r="AE625" i="4" s="1"/>
  <c r="AE626" i="4" s="1"/>
  <c r="AE627" i="4" s="1"/>
  <c r="AE628" i="4" s="1"/>
  <c r="AE629" i="4" s="1"/>
  <c r="AE630" i="4" s="1"/>
  <c r="AE631" i="4" s="1"/>
  <c r="AE632" i="4" s="1"/>
  <c r="AE633" i="4" s="1"/>
  <c r="AE634" i="4" s="1"/>
  <c r="AE635" i="4" s="1"/>
  <c r="AE636" i="4" s="1"/>
  <c r="AE637" i="4" s="1"/>
  <c r="AE638" i="4" s="1"/>
  <c r="AE639" i="4" s="1"/>
  <c r="AE640" i="4" s="1"/>
  <c r="AE641" i="4" s="1"/>
  <c r="AE642" i="4" s="1"/>
  <c r="AE643" i="4" s="1"/>
  <c r="AE644" i="4" s="1"/>
  <c r="AE645" i="4" s="1"/>
  <c r="AE646" i="4" s="1"/>
  <c r="AE647" i="4" s="1"/>
  <c r="AY10" i="7" s="1"/>
  <c r="AB71" i="7" s="1"/>
  <c r="AD618" i="4"/>
  <c r="AD619" i="4" s="1"/>
  <c r="AD620" i="4" s="1"/>
  <c r="AD621" i="4" s="1"/>
  <c r="AD622" i="4" s="1"/>
  <c r="AD623" i="4" s="1"/>
  <c r="AD624" i="4" s="1"/>
  <c r="AD625" i="4" s="1"/>
  <c r="AD626" i="4" s="1"/>
  <c r="AD627" i="4" s="1"/>
  <c r="AD628" i="4" s="1"/>
  <c r="AD629" i="4" s="1"/>
  <c r="AD630" i="4" s="1"/>
  <c r="AD631" i="4" s="1"/>
  <c r="AD632" i="4" s="1"/>
  <c r="AD633" i="4" s="1"/>
  <c r="AD634" i="4" s="1"/>
  <c r="AD635" i="4" s="1"/>
  <c r="AD636" i="4" s="1"/>
  <c r="AD637" i="4" s="1"/>
  <c r="AD638" i="4" s="1"/>
  <c r="AD639" i="4" s="1"/>
  <c r="AD640" i="4" s="1"/>
  <c r="AD641" i="4" s="1"/>
  <c r="AD642" i="4" s="1"/>
  <c r="AD643" i="4" s="1"/>
  <c r="AD644" i="4" s="1"/>
  <c r="AD645" i="4" s="1"/>
  <c r="AD646" i="4" s="1"/>
  <c r="AD647" i="4" s="1"/>
  <c r="L31" i="7" s="1"/>
  <c r="AI587" i="4"/>
  <c r="AI588" i="4" s="1"/>
  <c r="AI589" i="4" s="1"/>
  <c r="AI590" i="4" s="1"/>
  <c r="AI591" i="4" s="1"/>
  <c r="AI592" i="4" s="1"/>
  <c r="AI593" i="4" s="1"/>
  <c r="AI594" i="4" s="1"/>
  <c r="AI595" i="4" s="1"/>
  <c r="AI596" i="4" s="1"/>
  <c r="AI597" i="4" s="1"/>
  <c r="AI598" i="4" s="1"/>
  <c r="AI599" i="4" s="1"/>
  <c r="AI600" i="4" s="1"/>
  <c r="AI601" i="4" s="1"/>
  <c r="AI602" i="4" s="1"/>
  <c r="AI603" i="4" s="1"/>
  <c r="AI604" i="4" s="1"/>
  <c r="AI605" i="4" s="1"/>
  <c r="AI606" i="4" s="1"/>
  <c r="AI607" i="4" s="1"/>
  <c r="AI608" i="4" s="1"/>
  <c r="AI609" i="4" s="1"/>
  <c r="AI610" i="4" s="1"/>
  <c r="AI611" i="4" s="1"/>
  <c r="AI612" i="4" s="1"/>
  <c r="AI613" i="4" s="1"/>
  <c r="AI614" i="4" s="1"/>
  <c r="AI615" i="4" s="1"/>
  <c r="AI616" i="4" s="1"/>
  <c r="AI617" i="4" s="1"/>
  <c r="AH587" i="4"/>
  <c r="AH588" i="4" s="1"/>
  <c r="AH589" i="4" s="1"/>
  <c r="AH590" i="4" s="1"/>
  <c r="AH591" i="4" s="1"/>
  <c r="AH592" i="4" s="1"/>
  <c r="AH593" i="4" s="1"/>
  <c r="AH594" i="4" s="1"/>
  <c r="AH595" i="4" s="1"/>
  <c r="AH596" i="4" s="1"/>
  <c r="AH597" i="4" s="1"/>
  <c r="AH598" i="4" s="1"/>
  <c r="AH599" i="4" s="1"/>
  <c r="AH600" i="4" s="1"/>
  <c r="AH601" i="4" s="1"/>
  <c r="AH602" i="4" s="1"/>
  <c r="AH603" i="4" s="1"/>
  <c r="AH604" i="4" s="1"/>
  <c r="AH605" i="4" s="1"/>
  <c r="AH606" i="4" s="1"/>
  <c r="AH607" i="4" s="1"/>
  <c r="AH608" i="4" s="1"/>
  <c r="AH609" i="4" s="1"/>
  <c r="AH610" i="4" s="1"/>
  <c r="AH611" i="4" s="1"/>
  <c r="AH612" i="4" s="1"/>
  <c r="AH613" i="4" s="1"/>
  <c r="AH614" i="4" s="1"/>
  <c r="AH615" i="4" s="1"/>
  <c r="AH616" i="4" s="1"/>
  <c r="AH617" i="4" s="1"/>
  <c r="AV10" i="7" s="1"/>
  <c r="AG587" i="4"/>
  <c r="AG588" i="4" s="1"/>
  <c r="AG589" i="4" s="1"/>
  <c r="AG590" i="4" s="1"/>
  <c r="AG591" i="4" s="1"/>
  <c r="AG592" i="4" s="1"/>
  <c r="AG593" i="4" s="1"/>
  <c r="AG594" i="4" s="1"/>
  <c r="AG595" i="4" s="1"/>
  <c r="AG596" i="4" s="1"/>
  <c r="AG597" i="4" s="1"/>
  <c r="AG598" i="4" s="1"/>
  <c r="AG599" i="4" s="1"/>
  <c r="AG600" i="4" s="1"/>
  <c r="AG601" i="4" s="1"/>
  <c r="AG602" i="4" s="1"/>
  <c r="AG603" i="4" s="1"/>
  <c r="AG604" i="4" s="1"/>
  <c r="AG605" i="4" s="1"/>
  <c r="AG606" i="4" s="1"/>
  <c r="AG607" i="4" s="1"/>
  <c r="AG608" i="4" s="1"/>
  <c r="AG609" i="4" s="1"/>
  <c r="AG610" i="4" s="1"/>
  <c r="AG611" i="4" s="1"/>
  <c r="AG612" i="4" s="1"/>
  <c r="AG613" i="4" s="1"/>
  <c r="AG614" i="4" s="1"/>
  <c r="AG615" i="4" s="1"/>
  <c r="AG616" i="4" s="1"/>
  <c r="AG617" i="4" s="1"/>
  <c r="AU10" i="7" s="1"/>
  <c r="AF587" i="4"/>
  <c r="AF588" i="4" s="1"/>
  <c r="AF589" i="4" s="1"/>
  <c r="AF590" i="4" s="1"/>
  <c r="AF591" i="4" s="1"/>
  <c r="AF592" i="4" s="1"/>
  <c r="AF593" i="4" s="1"/>
  <c r="AF594" i="4" s="1"/>
  <c r="AF595" i="4" s="1"/>
  <c r="AF596" i="4" s="1"/>
  <c r="AF597" i="4" s="1"/>
  <c r="AF598" i="4" s="1"/>
  <c r="AF599" i="4" s="1"/>
  <c r="AF600" i="4" s="1"/>
  <c r="AF601" i="4" s="1"/>
  <c r="AF602" i="4" s="1"/>
  <c r="AF603" i="4" s="1"/>
  <c r="AF604" i="4" s="1"/>
  <c r="AF605" i="4" s="1"/>
  <c r="AF606" i="4" s="1"/>
  <c r="AF607" i="4" s="1"/>
  <c r="AF608" i="4" s="1"/>
  <c r="AF609" i="4" s="1"/>
  <c r="AF610" i="4" s="1"/>
  <c r="AF611" i="4" s="1"/>
  <c r="AF612" i="4" s="1"/>
  <c r="AF613" i="4" s="1"/>
  <c r="AF614" i="4" s="1"/>
  <c r="AF615" i="4" s="1"/>
  <c r="AF616" i="4" s="1"/>
  <c r="AF617" i="4" s="1"/>
  <c r="AT10" i="7" s="1"/>
  <c r="AE587" i="4"/>
  <c r="AE588" i="4" s="1"/>
  <c r="AE589" i="4" s="1"/>
  <c r="AE590" i="4" s="1"/>
  <c r="AE591" i="4" s="1"/>
  <c r="AE592" i="4" s="1"/>
  <c r="AE593" i="4" s="1"/>
  <c r="AE594" i="4" s="1"/>
  <c r="AE595" i="4" s="1"/>
  <c r="AE596" i="4" s="1"/>
  <c r="AE597" i="4" s="1"/>
  <c r="AE598" i="4" s="1"/>
  <c r="AE599" i="4" s="1"/>
  <c r="AE600" i="4" s="1"/>
  <c r="AE601" i="4" s="1"/>
  <c r="AE602" i="4" s="1"/>
  <c r="AE603" i="4" s="1"/>
  <c r="AE604" i="4" s="1"/>
  <c r="AE605" i="4" s="1"/>
  <c r="AE606" i="4" s="1"/>
  <c r="AE607" i="4" s="1"/>
  <c r="AE608" i="4" s="1"/>
  <c r="AE609" i="4" s="1"/>
  <c r="AE610" i="4" s="1"/>
  <c r="AE611" i="4" s="1"/>
  <c r="AE612" i="4" s="1"/>
  <c r="AE613" i="4" s="1"/>
  <c r="AE614" i="4" s="1"/>
  <c r="AE615" i="4" s="1"/>
  <c r="AE616" i="4" s="1"/>
  <c r="AE617" i="4" s="1"/>
  <c r="AS10" i="7" s="1"/>
  <c r="Y71" i="7" s="1"/>
  <c r="AD587" i="4"/>
  <c r="AD588" i="4" s="1"/>
  <c r="AD589" i="4" s="1"/>
  <c r="AD590" i="4" s="1"/>
  <c r="AD591" i="4" s="1"/>
  <c r="AD592" i="4" s="1"/>
  <c r="AD593" i="4" s="1"/>
  <c r="AD594" i="4" s="1"/>
  <c r="AD595" i="4" s="1"/>
  <c r="AD596" i="4" s="1"/>
  <c r="AD597" i="4" s="1"/>
  <c r="AD598" i="4" s="1"/>
  <c r="AD599" i="4" s="1"/>
  <c r="AD600" i="4" s="1"/>
  <c r="AD601" i="4" s="1"/>
  <c r="AD602" i="4" s="1"/>
  <c r="AD603" i="4" s="1"/>
  <c r="AD604" i="4" s="1"/>
  <c r="AD605" i="4" s="1"/>
  <c r="AD606" i="4" s="1"/>
  <c r="AD607" i="4" s="1"/>
  <c r="AD608" i="4" s="1"/>
  <c r="AD609" i="4" s="1"/>
  <c r="AD610" i="4" s="1"/>
  <c r="AD611" i="4" s="1"/>
  <c r="AD612" i="4" s="1"/>
  <c r="AD613" i="4" s="1"/>
  <c r="AD614" i="4" s="1"/>
  <c r="AD615" i="4" s="1"/>
  <c r="AD616" i="4" s="1"/>
  <c r="AD617" i="4" s="1"/>
  <c r="K31" i="7" s="1"/>
  <c r="AI556" i="4"/>
  <c r="AI557" i="4" s="1"/>
  <c r="AI558" i="4" s="1"/>
  <c r="AI559" i="4" s="1"/>
  <c r="AI560" i="4" s="1"/>
  <c r="AI561" i="4" s="1"/>
  <c r="AI562" i="4" s="1"/>
  <c r="AI563" i="4" s="1"/>
  <c r="AI564" i="4" s="1"/>
  <c r="AI565" i="4" s="1"/>
  <c r="AI566" i="4" s="1"/>
  <c r="AI567" i="4" s="1"/>
  <c r="AI568" i="4" s="1"/>
  <c r="AI569" i="4" s="1"/>
  <c r="AI570" i="4" s="1"/>
  <c r="AI571" i="4" s="1"/>
  <c r="AI572" i="4" s="1"/>
  <c r="AI573" i="4" s="1"/>
  <c r="AI574" i="4" s="1"/>
  <c r="AI575" i="4" s="1"/>
  <c r="AI576" i="4" s="1"/>
  <c r="AI577" i="4" s="1"/>
  <c r="AI578" i="4" s="1"/>
  <c r="AI579" i="4" s="1"/>
  <c r="AI580" i="4" s="1"/>
  <c r="AI581" i="4" s="1"/>
  <c r="AI582" i="4" s="1"/>
  <c r="AI583" i="4" s="1"/>
  <c r="AI584" i="4" s="1"/>
  <c r="AI585" i="4" s="1"/>
  <c r="AI586" i="4" s="1"/>
  <c r="AH556" i="4"/>
  <c r="AH557" i="4" s="1"/>
  <c r="AH558" i="4" s="1"/>
  <c r="AH559" i="4" s="1"/>
  <c r="AH560" i="4" s="1"/>
  <c r="AH561" i="4" s="1"/>
  <c r="AH562" i="4" s="1"/>
  <c r="AH563" i="4" s="1"/>
  <c r="AH564" i="4" s="1"/>
  <c r="AH565" i="4" s="1"/>
  <c r="AH566" i="4" s="1"/>
  <c r="AH567" i="4" s="1"/>
  <c r="AH568" i="4" s="1"/>
  <c r="AH569" i="4" s="1"/>
  <c r="AH570" i="4" s="1"/>
  <c r="AH571" i="4" s="1"/>
  <c r="AH572" i="4" s="1"/>
  <c r="AH573" i="4" s="1"/>
  <c r="AH574" i="4" s="1"/>
  <c r="AH575" i="4" s="1"/>
  <c r="AH576" i="4" s="1"/>
  <c r="AH577" i="4" s="1"/>
  <c r="AH578" i="4" s="1"/>
  <c r="AH579" i="4" s="1"/>
  <c r="AH580" i="4" s="1"/>
  <c r="AH581" i="4" s="1"/>
  <c r="AH582" i="4" s="1"/>
  <c r="AH583" i="4" s="1"/>
  <c r="AH584" i="4" s="1"/>
  <c r="AH585" i="4" s="1"/>
  <c r="AH586" i="4" s="1"/>
  <c r="AP10" i="7" s="1"/>
  <c r="AG556" i="4"/>
  <c r="AG557" i="4" s="1"/>
  <c r="AG558" i="4" s="1"/>
  <c r="AG559" i="4" s="1"/>
  <c r="AG560" i="4" s="1"/>
  <c r="AG561" i="4" s="1"/>
  <c r="AG562" i="4" s="1"/>
  <c r="AG563" i="4" s="1"/>
  <c r="AG564" i="4" s="1"/>
  <c r="AG565" i="4" s="1"/>
  <c r="AG566" i="4" s="1"/>
  <c r="AG567" i="4" s="1"/>
  <c r="AG568" i="4" s="1"/>
  <c r="AG569" i="4" s="1"/>
  <c r="AG570" i="4" s="1"/>
  <c r="AG571" i="4" s="1"/>
  <c r="AG572" i="4" s="1"/>
  <c r="AG573" i="4" s="1"/>
  <c r="AG574" i="4" s="1"/>
  <c r="AG575" i="4" s="1"/>
  <c r="AG576" i="4" s="1"/>
  <c r="AG577" i="4" s="1"/>
  <c r="AG578" i="4" s="1"/>
  <c r="AG579" i="4" s="1"/>
  <c r="AG580" i="4" s="1"/>
  <c r="AG581" i="4" s="1"/>
  <c r="AG582" i="4" s="1"/>
  <c r="AG583" i="4" s="1"/>
  <c r="AG584" i="4" s="1"/>
  <c r="AG585" i="4" s="1"/>
  <c r="AG586" i="4" s="1"/>
  <c r="AO10" i="7" s="1"/>
  <c r="AF556" i="4"/>
  <c r="AF557" i="4" s="1"/>
  <c r="AF558" i="4" s="1"/>
  <c r="AF559" i="4" s="1"/>
  <c r="AF560" i="4" s="1"/>
  <c r="AF561" i="4" s="1"/>
  <c r="AF562" i="4" s="1"/>
  <c r="AF563" i="4" s="1"/>
  <c r="AF564" i="4" s="1"/>
  <c r="AF565" i="4" s="1"/>
  <c r="AF566" i="4" s="1"/>
  <c r="AF567" i="4" s="1"/>
  <c r="AF568" i="4" s="1"/>
  <c r="AF569" i="4" s="1"/>
  <c r="AF570" i="4" s="1"/>
  <c r="AF571" i="4" s="1"/>
  <c r="AF572" i="4" s="1"/>
  <c r="AF573" i="4" s="1"/>
  <c r="AF574" i="4" s="1"/>
  <c r="AF575" i="4" s="1"/>
  <c r="AF576" i="4" s="1"/>
  <c r="AF577" i="4" s="1"/>
  <c r="AF578" i="4" s="1"/>
  <c r="AF579" i="4" s="1"/>
  <c r="AF580" i="4" s="1"/>
  <c r="AF581" i="4" s="1"/>
  <c r="AF582" i="4" s="1"/>
  <c r="AF583" i="4" s="1"/>
  <c r="AF584" i="4" s="1"/>
  <c r="AF585" i="4" s="1"/>
  <c r="AF586" i="4" s="1"/>
  <c r="AN10" i="7" s="1"/>
  <c r="AE556" i="4"/>
  <c r="AE557" i="4" s="1"/>
  <c r="AE558" i="4" s="1"/>
  <c r="AE559" i="4" s="1"/>
  <c r="AE560" i="4" s="1"/>
  <c r="AE561" i="4" s="1"/>
  <c r="AE562" i="4" s="1"/>
  <c r="AE563" i="4" s="1"/>
  <c r="AE564" i="4" s="1"/>
  <c r="AE565" i="4" s="1"/>
  <c r="AE566" i="4" s="1"/>
  <c r="AE567" i="4" s="1"/>
  <c r="AE568" i="4" s="1"/>
  <c r="AE569" i="4" s="1"/>
  <c r="AE570" i="4" s="1"/>
  <c r="AE571" i="4" s="1"/>
  <c r="AE572" i="4" s="1"/>
  <c r="AE573" i="4" s="1"/>
  <c r="AE574" i="4" s="1"/>
  <c r="AE575" i="4" s="1"/>
  <c r="AE576" i="4" s="1"/>
  <c r="AE577" i="4" s="1"/>
  <c r="AE578" i="4" s="1"/>
  <c r="AE579" i="4" s="1"/>
  <c r="AE580" i="4" s="1"/>
  <c r="AE581" i="4" s="1"/>
  <c r="AE582" i="4" s="1"/>
  <c r="AE583" i="4" s="1"/>
  <c r="AE584" i="4" s="1"/>
  <c r="AE585" i="4" s="1"/>
  <c r="AE586" i="4" s="1"/>
  <c r="AM10" i="7" s="1"/>
  <c r="V71" i="7" s="1"/>
  <c r="AD556" i="4"/>
  <c r="AD557" i="4" s="1"/>
  <c r="AD558" i="4" s="1"/>
  <c r="AD559" i="4" s="1"/>
  <c r="AD560" i="4" s="1"/>
  <c r="AD561" i="4" s="1"/>
  <c r="AD562" i="4" s="1"/>
  <c r="AD563" i="4" s="1"/>
  <c r="AD564" i="4" s="1"/>
  <c r="AD565" i="4" s="1"/>
  <c r="AD566" i="4" s="1"/>
  <c r="AD567" i="4" s="1"/>
  <c r="AD568" i="4" s="1"/>
  <c r="AD569" i="4" s="1"/>
  <c r="AD570" i="4" s="1"/>
  <c r="AD571" i="4" s="1"/>
  <c r="AD572" i="4" s="1"/>
  <c r="AD573" i="4" s="1"/>
  <c r="AD574" i="4" s="1"/>
  <c r="AD575" i="4" s="1"/>
  <c r="AD576" i="4" s="1"/>
  <c r="AD577" i="4" s="1"/>
  <c r="AD578" i="4" s="1"/>
  <c r="AD579" i="4" s="1"/>
  <c r="AD580" i="4" s="1"/>
  <c r="AD581" i="4" s="1"/>
  <c r="AD582" i="4" s="1"/>
  <c r="AD583" i="4" s="1"/>
  <c r="AD584" i="4" s="1"/>
  <c r="AD585" i="4" s="1"/>
  <c r="AD586" i="4" s="1"/>
  <c r="J31" i="7" s="1"/>
  <c r="AI526" i="4"/>
  <c r="AI527" i="4" s="1"/>
  <c r="AI528" i="4" s="1"/>
  <c r="AI529" i="4" s="1"/>
  <c r="AI530" i="4" s="1"/>
  <c r="AI531" i="4" s="1"/>
  <c r="AI532" i="4" s="1"/>
  <c r="AI533" i="4" s="1"/>
  <c r="AI534" i="4" s="1"/>
  <c r="AI535" i="4" s="1"/>
  <c r="AI536" i="4" s="1"/>
  <c r="AI537" i="4" s="1"/>
  <c r="AI538" i="4" s="1"/>
  <c r="AI539" i="4" s="1"/>
  <c r="AI540" i="4" s="1"/>
  <c r="AI541" i="4" s="1"/>
  <c r="AI542" i="4" s="1"/>
  <c r="AI543" i="4" s="1"/>
  <c r="AI544" i="4" s="1"/>
  <c r="AI545" i="4" s="1"/>
  <c r="AI546" i="4" s="1"/>
  <c r="AI547" i="4" s="1"/>
  <c r="AI548" i="4" s="1"/>
  <c r="AI549" i="4" s="1"/>
  <c r="AI550" i="4" s="1"/>
  <c r="AI551" i="4" s="1"/>
  <c r="AI552" i="4" s="1"/>
  <c r="AI553" i="4" s="1"/>
  <c r="AI554" i="4" s="1"/>
  <c r="AI555" i="4" s="1"/>
  <c r="AH526" i="4"/>
  <c r="AH527" i="4" s="1"/>
  <c r="AH528" i="4" s="1"/>
  <c r="AH529" i="4" s="1"/>
  <c r="AH530" i="4" s="1"/>
  <c r="AH531" i="4" s="1"/>
  <c r="AH532" i="4" s="1"/>
  <c r="AH533" i="4" s="1"/>
  <c r="AH534" i="4" s="1"/>
  <c r="AH535" i="4" s="1"/>
  <c r="AH536" i="4" s="1"/>
  <c r="AH537" i="4" s="1"/>
  <c r="AH538" i="4" s="1"/>
  <c r="AH539" i="4" s="1"/>
  <c r="AH540" i="4" s="1"/>
  <c r="AH541" i="4" s="1"/>
  <c r="AH542" i="4" s="1"/>
  <c r="AH543" i="4" s="1"/>
  <c r="AH544" i="4" s="1"/>
  <c r="AH545" i="4" s="1"/>
  <c r="AH546" i="4" s="1"/>
  <c r="AH547" i="4" s="1"/>
  <c r="AH548" i="4" s="1"/>
  <c r="AH549" i="4" s="1"/>
  <c r="AH550" i="4" s="1"/>
  <c r="AH551" i="4" s="1"/>
  <c r="AH552" i="4" s="1"/>
  <c r="AH553" i="4" s="1"/>
  <c r="AH554" i="4" s="1"/>
  <c r="AH555" i="4" s="1"/>
  <c r="AJ10" i="7" s="1"/>
  <c r="AG526" i="4"/>
  <c r="AG527" i="4" s="1"/>
  <c r="AG528" i="4" s="1"/>
  <c r="AG529" i="4" s="1"/>
  <c r="AG530" i="4" s="1"/>
  <c r="AG531" i="4" s="1"/>
  <c r="AG532" i="4" s="1"/>
  <c r="AG533" i="4" s="1"/>
  <c r="AG534" i="4" s="1"/>
  <c r="AG535" i="4" s="1"/>
  <c r="AG536" i="4" s="1"/>
  <c r="AG537" i="4" s="1"/>
  <c r="AG538" i="4" s="1"/>
  <c r="AG539" i="4" s="1"/>
  <c r="AG540" i="4" s="1"/>
  <c r="AG541" i="4" s="1"/>
  <c r="AG542" i="4" s="1"/>
  <c r="AG543" i="4" s="1"/>
  <c r="AG544" i="4" s="1"/>
  <c r="AG545" i="4" s="1"/>
  <c r="AG546" i="4" s="1"/>
  <c r="AG547" i="4" s="1"/>
  <c r="AG548" i="4" s="1"/>
  <c r="AG549" i="4" s="1"/>
  <c r="AG550" i="4" s="1"/>
  <c r="AG551" i="4" s="1"/>
  <c r="AG552" i="4" s="1"/>
  <c r="AG553" i="4" s="1"/>
  <c r="AG554" i="4" s="1"/>
  <c r="AG555" i="4" s="1"/>
  <c r="AI10" i="7" s="1"/>
  <c r="AF526" i="4"/>
  <c r="AF527" i="4" s="1"/>
  <c r="AF528" i="4" s="1"/>
  <c r="AF529" i="4" s="1"/>
  <c r="AF530" i="4" s="1"/>
  <c r="AF531" i="4" s="1"/>
  <c r="AF532" i="4" s="1"/>
  <c r="AF533" i="4" s="1"/>
  <c r="AF534" i="4" s="1"/>
  <c r="AF535" i="4" s="1"/>
  <c r="AF536" i="4" s="1"/>
  <c r="AF537" i="4" s="1"/>
  <c r="AF538" i="4" s="1"/>
  <c r="AF539" i="4" s="1"/>
  <c r="AF540" i="4" s="1"/>
  <c r="AF541" i="4" s="1"/>
  <c r="AF542" i="4" s="1"/>
  <c r="AF543" i="4" s="1"/>
  <c r="AF544" i="4" s="1"/>
  <c r="AF545" i="4" s="1"/>
  <c r="AF546" i="4" s="1"/>
  <c r="AF547" i="4" s="1"/>
  <c r="AF548" i="4" s="1"/>
  <c r="AF549" i="4" s="1"/>
  <c r="AF550" i="4" s="1"/>
  <c r="AF551" i="4" s="1"/>
  <c r="AF552" i="4" s="1"/>
  <c r="AF553" i="4" s="1"/>
  <c r="AF554" i="4" s="1"/>
  <c r="AF555" i="4" s="1"/>
  <c r="AH10" i="7" s="1"/>
  <c r="AE526" i="4"/>
  <c r="AE527" i="4" s="1"/>
  <c r="AE528" i="4" s="1"/>
  <c r="AE529" i="4" s="1"/>
  <c r="AE530" i="4" s="1"/>
  <c r="AE531" i="4" s="1"/>
  <c r="AE532" i="4" s="1"/>
  <c r="AE533" i="4" s="1"/>
  <c r="AE534" i="4" s="1"/>
  <c r="AE535" i="4" s="1"/>
  <c r="AE536" i="4" s="1"/>
  <c r="AE537" i="4" s="1"/>
  <c r="AE538" i="4" s="1"/>
  <c r="AE539" i="4" s="1"/>
  <c r="AE540" i="4" s="1"/>
  <c r="AE541" i="4" s="1"/>
  <c r="AE542" i="4" s="1"/>
  <c r="AE543" i="4" s="1"/>
  <c r="AE544" i="4" s="1"/>
  <c r="AE545" i="4" s="1"/>
  <c r="AE546" i="4" s="1"/>
  <c r="AE547" i="4" s="1"/>
  <c r="AE548" i="4" s="1"/>
  <c r="AE549" i="4" s="1"/>
  <c r="AE550" i="4" s="1"/>
  <c r="AE551" i="4" s="1"/>
  <c r="AE552" i="4" s="1"/>
  <c r="AE553" i="4" s="1"/>
  <c r="AE554" i="4" s="1"/>
  <c r="AE555" i="4" s="1"/>
  <c r="AG10" i="7" s="1"/>
  <c r="S71" i="7" s="1"/>
  <c r="AD526" i="4"/>
  <c r="AD527" i="4" s="1"/>
  <c r="AD528" i="4" s="1"/>
  <c r="AD529" i="4" s="1"/>
  <c r="AD530" i="4" s="1"/>
  <c r="AD531" i="4" s="1"/>
  <c r="AD532" i="4" s="1"/>
  <c r="AD533" i="4" s="1"/>
  <c r="AD534" i="4" s="1"/>
  <c r="AD535" i="4" s="1"/>
  <c r="AD536" i="4" s="1"/>
  <c r="AD537" i="4" s="1"/>
  <c r="AD538" i="4" s="1"/>
  <c r="AD539" i="4" s="1"/>
  <c r="AD540" i="4" s="1"/>
  <c r="AD541" i="4" s="1"/>
  <c r="AD542" i="4" s="1"/>
  <c r="AD543" i="4" s="1"/>
  <c r="AD544" i="4" s="1"/>
  <c r="AD545" i="4" s="1"/>
  <c r="AD546" i="4" s="1"/>
  <c r="AD547" i="4" s="1"/>
  <c r="AD548" i="4" s="1"/>
  <c r="AD549" i="4" s="1"/>
  <c r="AD550" i="4" s="1"/>
  <c r="AD551" i="4" s="1"/>
  <c r="AD552" i="4" s="1"/>
  <c r="AD553" i="4" s="1"/>
  <c r="AD554" i="4" s="1"/>
  <c r="AD555" i="4" s="1"/>
  <c r="I31" i="7" s="1"/>
  <c r="AI495" i="4"/>
  <c r="AI496" i="4" s="1"/>
  <c r="AI497" i="4" s="1"/>
  <c r="AI498" i="4" s="1"/>
  <c r="AI499" i="4" s="1"/>
  <c r="AI500" i="4" s="1"/>
  <c r="AI501" i="4" s="1"/>
  <c r="AI502" i="4" s="1"/>
  <c r="AI503" i="4" s="1"/>
  <c r="AI504" i="4" s="1"/>
  <c r="AI505" i="4" s="1"/>
  <c r="AI506" i="4" s="1"/>
  <c r="AI507" i="4" s="1"/>
  <c r="AI508" i="4" s="1"/>
  <c r="AI509" i="4" s="1"/>
  <c r="AI510" i="4" s="1"/>
  <c r="AI511" i="4" s="1"/>
  <c r="AI512" i="4" s="1"/>
  <c r="AI513" i="4" s="1"/>
  <c r="AI514" i="4" s="1"/>
  <c r="AI515" i="4" s="1"/>
  <c r="AI516" i="4" s="1"/>
  <c r="AI517" i="4" s="1"/>
  <c r="AI518" i="4" s="1"/>
  <c r="AI519" i="4" s="1"/>
  <c r="AI520" i="4" s="1"/>
  <c r="AI521" i="4" s="1"/>
  <c r="AI522" i="4" s="1"/>
  <c r="AI523" i="4" s="1"/>
  <c r="AI524" i="4" s="1"/>
  <c r="AI525" i="4" s="1"/>
  <c r="AH495" i="4"/>
  <c r="AH496" i="4" s="1"/>
  <c r="AH497" i="4" s="1"/>
  <c r="AH498" i="4" s="1"/>
  <c r="AH499" i="4" s="1"/>
  <c r="AH500" i="4" s="1"/>
  <c r="AH501" i="4" s="1"/>
  <c r="AH502" i="4" s="1"/>
  <c r="AH503" i="4" s="1"/>
  <c r="AH504" i="4" s="1"/>
  <c r="AH505" i="4" s="1"/>
  <c r="AH506" i="4" s="1"/>
  <c r="AH507" i="4" s="1"/>
  <c r="AH508" i="4" s="1"/>
  <c r="AH509" i="4" s="1"/>
  <c r="AH510" i="4" s="1"/>
  <c r="AH511" i="4" s="1"/>
  <c r="AH512" i="4" s="1"/>
  <c r="AH513" i="4" s="1"/>
  <c r="AH514" i="4" s="1"/>
  <c r="AH515" i="4" s="1"/>
  <c r="AH516" i="4" s="1"/>
  <c r="AH517" i="4" s="1"/>
  <c r="AH518" i="4" s="1"/>
  <c r="AH519" i="4" s="1"/>
  <c r="AH520" i="4" s="1"/>
  <c r="AH521" i="4" s="1"/>
  <c r="AH522" i="4" s="1"/>
  <c r="AH523" i="4" s="1"/>
  <c r="AH524" i="4" s="1"/>
  <c r="AH525" i="4" s="1"/>
  <c r="AD10" i="7" s="1"/>
  <c r="AG495" i="4"/>
  <c r="AG496" i="4" s="1"/>
  <c r="AG497" i="4" s="1"/>
  <c r="AG498" i="4" s="1"/>
  <c r="AG499" i="4" s="1"/>
  <c r="AG500" i="4" s="1"/>
  <c r="AG501" i="4" s="1"/>
  <c r="AG502" i="4" s="1"/>
  <c r="AG503" i="4" s="1"/>
  <c r="AG504" i="4" s="1"/>
  <c r="AG505" i="4" s="1"/>
  <c r="AG506" i="4" s="1"/>
  <c r="AG507" i="4" s="1"/>
  <c r="AG508" i="4" s="1"/>
  <c r="AG509" i="4" s="1"/>
  <c r="AG510" i="4" s="1"/>
  <c r="AG511" i="4" s="1"/>
  <c r="AG512" i="4" s="1"/>
  <c r="AG513" i="4" s="1"/>
  <c r="AG514" i="4" s="1"/>
  <c r="AG515" i="4" s="1"/>
  <c r="AG516" i="4" s="1"/>
  <c r="AG517" i="4" s="1"/>
  <c r="AG518" i="4" s="1"/>
  <c r="AG519" i="4" s="1"/>
  <c r="AG520" i="4" s="1"/>
  <c r="AG521" i="4" s="1"/>
  <c r="AG522" i="4" s="1"/>
  <c r="AG523" i="4" s="1"/>
  <c r="AG524" i="4" s="1"/>
  <c r="AG525" i="4" s="1"/>
  <c r="AC10" i="7" s="1"/>
  <c r="AF495" i="4"/>
  <c r="AF496" i="4" s="1"/>
  <c r="AF497" i="4" s="1"/>
  <c r="AF498" i="4" s="1"/>
  <c r="AF499" i="4" s="1"/>
  <c r="AF500" i="4" s="1"/>
  <c r="AF501" i="4" s="1"/>
  <c r="AF502" i="4" s="1"/>
  <c r="AF503" i="4" s="1"/>
  <c r="AF504" i="4" s="1"/>
  <c r="AF505" i="4" s="1"/>
  <c r="AF506" i="4" s="1"/>
  <c r="AF507" i="4" s="1"/>
  <c r="AF508" i="4" s="1"/>
  <c r="AF509" i="4" s="1"/>
  <c r="AF510" i="4" s="1"/>
  <c r="AF511" i="4" s="1"/>
  <c r="AF512" i="4" s="1"/>
  <c r="AF513" i="4" s="1"/>
  <c r="AF514" i="4" s="1"/>
  <c r="AF515" i="4" s="1"/>
  <c r="AF516" i="4" s="1"/>
  <c r="AF517" i="4" s="1"/>
  <c r="AF518" i="4" s="1"/>
  <c r="AF519" i="4" s="1"/>
  <c r="AF520" i="4" s="1"/>
  <c r="AF521" i="4" s="1"/>
  <c r="AF522" i="4" s="1"/>
  <c r="AF523" i="4" s="1"/>
  <c r="AF524" i="4" s="1"/>
  <c r="AF525" i="4" s="1"/>
  <c r="AB10" i="7" s="1"/>
  <c r="AE495" i="4"/>
  <c r="AE496" i="4" s="1"/>
  <c r="AE497" i="4" s="1"/>
  <c r="AE498" i="4" s="1"/>
  <c r="AE499" i="4" s="1"/>
  <c r="AE500" i="4" s="1"/>
  <c r="AE501" i="4" s="1"/>
  <c r="AE502" i="4" s="1"/>
  <c r="AE503" i="4" s="1"/>
  <c r="AE504" i="4" s="1"/>
  <c r="AE505" i="4" s="1"/>
  <c r="AE506" i="4" s="1"/>
  <c r="AE507" i="4" s="1"/>
  <c r="AE508" i="4" s="1"/>
  <c r="AE509" i="4" s="1"/>
  <c r="AE510" i="4" s="1"/>
  <c r="AE511" i="4" s="1"/>
  <c r="AE512" i="4" s="1"/>
  <c r="AE513" i="4" s="1"/>
  <c r="AE514" i="4" s="1"/>
  <c r="AE515" i="4" s="1"/>
  <c r="AE516" i="4" s="1"/>
  <c r="AE517" i="4" s="1"/>
  <c r="AE518" i="4" s="1"/>
  <c r="AE519" i="4" s="1"/>
  <c r="AE520" i="4" s="1"/>
  <c r="AE521" i="4" s="1"/>
  <c r="AE522" i="4" s="1"/>
  <c r="AE523" i="4" s="1"/>
  <c r="AE524" i="4" s="1"/>
  <c r="AE525" i="4" s="1"/>
  <c r="AA10" i="7" s="1"/>
  <c r="P71" i="7" s="1"/>
  <c r="AD495" i="4"/>
  <c r="AD496" i="4" s="1"/>
  <c r="AD497" i="4" s="1"/>
  <c r="AD498" i="4" s="1"/>
  <c r="AD499" i="4" s="1"/>
  <c r="AD500" i="4" s="1"/>
  <c r="AD501" i="4" s="1"/>
  <c r="AD502" i="4" s="1"/>
  <c r="AD503" i="4" s="1"/>
  <c r="AD504" i="4" s="1"/>
  <c r="AD505" i="4" s="1"/>
  <c r="AD506" i="4" s="1"/>
  <c r="AD507" i="4" s="1"/>
  <c r="AD508" i="4" s="1"/>
  <c r="AD509" i="4" s="1"/>
  <c r="AD510" i="4" s="1"/>
  <c r="AD511" i="4" s="1"/>
  <c r="AD512" i="4" s="1"/>
  <c r="AD513" i="4" s="1"/>
  <c r="AD514" i="4" s="1"/>
  <c r="AD515" i="4" s="1"/>
  <c r="AD516" i="4" s="1"/>
  <c r="AD517" i="4" s="1"/>
  <c r="AD518" i="4" s="1"/>
  <c r="AD519" i="4" s="1"/>
  <c r="AD520" i="4" s="1"/>
  <c r="AD521" i="4" s="1"/>
  <c r="AD522" i="4" s="1"/>
  <c r="AD523" i="4" s="1"/>
  <c r="AD524" i="4" s="1"/>
  <c r="AD525" i="4" s="1"/>
  <c r="G31" i="7" s="1"/>
  <c r="AI465" i="4"/>
  <c r="AI466" i="4" s="1"/>
  <c r="AI467" i="4" s="1"/>
  <c r="AI468" i="4" s="1"/>
  <c r="AI469" i="4" s="1"/>
  <c r="AI470" i="4" s="1"/>
  <c r="AI471" i="4" s="1"/>
  <c r="AI472" i="4" s="1"/>
  <c r="AI473" i="4" s="1"/>
  <c r="AI474" i="4" s="1"/>
  <c r="AI475" i="4" s="1"/>
  <c r="AI476" i="4" s="1"/>
  <c r="AI477" i="4" s="1"/>
  <c r="AI478" i="4" s="1"/>
  <c r="AI479" i="4" s="1"/>
  <c r="AI480" i="4" s="1"/>
  <c r="AI481" i="4" s="1"/>
  <c r="AI482" i="4" s="1"/>
  <c r="AI483" i="4" s="1"/>
  <c r="AI484" i="4" s="1"/>
  <c r="AI485" i="4" s="1"/>
  <c r="AI486" i="4" s="1"/>
  <c r="AI487" i="4" s="1"/>
  <c r="AI488" i="4" s="1"/>
  <c r="AI489" i="4" s="1"/>
  <c r="AI490" i="4" s="1"/>
  <c r="AI491" i="4" s="1"/>
  <c r="AI492" i="4" s="1"/>
  <c r="AI493" i="4" s="1"/>
  <c r="AI494" i="4" s="1"/>
  <c r="AH465" i="4"/>
  <c r="AH466" i="4" s="1"/>
  <c r="AH467" i="4" s="1"/>
  <c r="AH468" i="4" s="1"/>
  <c r="AH469" i="4" s="1"/>
  <c r="AH470" i="4" s="1"/>
  <c r="AH471" i="4" s="1"/>
  <c r="AH472" i="4" s="1"/>
  <c r="AH473" i="4" s="1"/>
  <c r="AH474" i="4" s="1"/>
  <c r="AH475" i="4" s="1"/>
  <c r="AH476" i="4" s="1"/>
  <c r="AH477" i="4" s="1"/>
  <c r="AH478" i="4" s="1"/>
  <c r="AH479" i="4" s="1"/>
  <c r="AH480" i="4" s="1"/>
  <c r="AH481" i="4" s="1"/>
  <c r="AH482" i="4" s="1"/>
  <c r="AH483" i="4" s="1"/>
  <c r="AH484" i="4" s="1"/>
  <c r="AH485" i="4" s="1"/>
  <c r="AH486" i="4" s="1"/>
  <c r="AH487" i="4" s="1"/>
  <c r="AH488" i="4" s="1"/>
  <c r="AH489" i="4" s="1"/>
  <c r="AH490" i="4" s="1"/>
  <c r="AH491" i="4" s="1"/>
  <c r="AH492" i="4" s="1"/>
  <c r="AH493" i="4" s="1"/>
  <c r="AH494" i="4" s="1"/>
  <c r="X10" i="7" s="1"/>
  <c r="AG465" i="4"/>
  <c r="AG466" i="4" s="1"/>
  <c r="AG467" i="4" s="1"/>
  <c r="AG468" i="4" s="1"/>
  <c r="AG469" i="4" s="1"/>
  <c r="AG470" i="4" s="1"/>
  <c r="AG471" i="4" s="1"/>
  <c r="AG472" i="4" s="1"/>
  <c r="AG473" i="4" s="1"/>
  <c r="AG474" i="4" s="1"/>
  <c r="AG475" i="4" s="1"/>
  <c r="AG476" i="4" s="1"/>
  <c r="AG477" i="4" s="1"/>
  <c r="AG478" i="4" s="1"/>
  <c r="AG479" i="4" s="1"/>
  <c r="AG480" i="4" s="1"/>
  <c r="AG481" i="4" s="1"/>
  <c r="AG482" i="4" s="1"/>
  <c r="AG483" i="4" s="1"/>
  <c r="AG484" i="4" s="1"/>
  <c r="AG485" i="4" s="1"/>
  <c r="AG486" i="4" s="1"/>
  <c r="AG487" i="4" s="1"/>
  <c r="AG488" i="4" s="1"/>
  <c r="AG489" i="4" s="1"/>
  <c r="AG490" i="4" s="1"/>
  <c r="AG491" i="4" s="1"/>
  <c r="AG492" i="4" s="1"/>
  <c r="AG493" i="4" s="1"/>
  <c r="AG494" i="4" s="1"/>
  <c r="W10" i="7" s="1"/>
  <c r="AF465" i="4"/>
  <c r="AF466" i="4" s="1"/>
  <c r="AF467" i="4" s="1"/>
  <c r="AF468" i="4" s="1"/>
  <c r="AF469" i="4" s="1"/>
  <c r="AF470" i="4" s="1"/>
  <c r="AF471" i="4" s="1"/>
  <c r="AF472" i="4" s="1"/>
  <c r="AF473" i="4" s="1"/>
  <c r="AF474" i="4" s="1"/>
  <c r="AF475" i="4" s="1"/>
  <c r="AF476" i="4" s="1"/>
  <c r="AF477" i="4" s="1"/>
  <c r="AF478" i="4" s="1"/>
  <c r="AF479" i="4" s="1"/>
  <c r="AF480" i="4" s="1"/>
  <c r="AF481" i="4" s="1"/>
  <c r="AF482" i="4" s="1"/>
  <c r="AF483" i="4" s="1"/>
  <c r="AF484" i="4" s="1"/>
  <c r="AF485" i="4" s="1"/>
  <c r="AF486" i="4" s="1"/>
  <c r="AF487" i="4" s="1"/>
  <c r="AF488" i="4" s="1"/>
  <c r="AF489" i="4" s="1"/>
  <c r="AF490" i="4" s="1"/>
  <c r="AF491" i="4" s="1"/>
  <c r="AF492" i="4" s="1"/>
  <c r="AF493" i="4" s="1"/>
  <c r="AF494" i="4" s="1"/>
  <c r="V10" i="7" s="1"/>
  <c r="AE465" i="4"/>
  <c r="AE466" i="4" s="1"/>
  <c r="AE467" i="4" s="1"/>
  <c r="AE468" i="4" s="1"/>
  <c r="AE469" i="4" s="1"/>
  <c r="AE470" i="4" s="1"/>
  <c r="AE471" i="4" s="1"/>
  <c r="AE472" i="4" s="1"/>
  <c r="AE473" i="4" s="1"/>
  <c r="AE474" i="4" s="1"/>
  <c r="AE475" i="4" s="1"/>
  <c r="AE476" i="4" s="1"/>
  <c r="AE477" i="4" s="1"/>
  <c r="AE478" i="4" s="1"/>
  <c r="AE479" i="4" s="1"/>
  <c r="AE480" i="4" s="1"/>
  <c r="AE481" i="4" s="1"/>
  <c r="AE482" i="4" s="1"/>
  <c r="AE483" i="4" s="1"/>
  <c r="AE484" i="4" s="1"/>
  <c r="AE485" i="4" s="1"/>
  <c r="AE486" i="4" s="1"/>
  <c r="AE487" i="4" s="1"/>
  <c r="AE488" i="4" s="1"/>
  <c r="AE489" i="4" s="1"/>
  <c r="AE490" i="4" s="1"/>
  <c r="AE491" i="4" s="1"/>
  <c r="AE492" i="4" s="1"/>
  <c r="AE493" i="4" s="1"/>
  <c r="AE494" i="4" s="1"/>
  <c r="U10" i="7" s="1"/>
  <c r="M71" i="7" s="1"/>
  <c r="AD465" i="4"/>
  <c r="AD466" i="4" s="1"/>
  <c r="AD467" i="4" s="1"/>
  <c r="AD468" i="4" s="1"/>
  <c r="AD469" i="4" s="1"/>
  <c r="AD470" i="4" s="1"/>
  <c r="AD471" i="4" s="1"/>
  <c r="AD472" i="4" s="1"/>
  <c r="AD473" i="4" s="1"/>
  <c r="AD474" i="4" s="1"/>
  <c r="AD475" i="4" s="1"/>
  <c r="AD476" i="4" s="1"/>
  <c r="AD477" i="4" s="1"/>
  <c r="AD478" i="4" s="1"/>
  <c r="AD479" i="4" s="1"/>
  <c r="AD480" i="4" s="1"/>
  <c r="AD481" i="4" s="1"/>
  <c r="AD482" i="4" s="1"/>
  <c r="AD483" i="4" s="1"/>
  <c r="AD484" i="4" s="1"/>
  <c r="AD485" i="4" s="1"/>
  <c r="AD486" i="4" s="1"/>
  <c r="AD487" i="4" s="1"/>
  <c r="AD488" i="4" s="1"/>
  <c r="AD489" i="4" s="1"/>
  <c r="AD490" i="4" s="1"/>
  <c r="AD491" i="4" s="1"/>
  <c r="AD492" i="4" s="1"/>
  <c r="AD493" i="4" s="1"/>
  <c r="AD494" i="4" s="1"/>
  <c r="F31" i="7" s="1"/>
  <c r="AI434" i="4"/>
  <c r="AI435" i="4" s="1"/>
  <c r="AI436" i="4" s="1"/>
  <c r="AI437" i="4" s="1"/>
  <c r="AI438" i="4" s="1"/>
  <c r="AI439" i="4" s="1"/>
  <c r="AI440" i="4" s="1"/>
  <c r="AI441" i="4" s="1"/>
  <c r="AI442" i="4" s="1"/>
  <c r="AI443" i="4" s="1"/>
  <c r="AI444" i="4" s="1"/>
  <c r="AI445" i="4" s="1"/>
  <c r="AI446" i="4" s="1"/>
  <c r="AI447" i="4" s="1"/>
  <c r="AI448" i="4" s="1"/>
  <c r="AI449" i="4" s="1"/>
  <c r="AI450" i="4" s="1"/>
  <c r="AI451" i="4" s="1"/>
  <c r="AI452" i="4" s="1"/>
  <c r="AI453" i="4" s="1"/>
  <c r="AI454" i="4" s="1"/>
  <c r="AI455" i="4" s="1"/>
  <c r="AI456" i="4" s="1"/>
  <c r="AI457" i="4" s="1"/>
  <c r="AI458" i="4" s="1"/>
  <c r="AI459" i="4" s="1"/>
  <c r="AI460" i="4" s="1"/>
  <c r="AI461" i="4" s="1"/>
  <c r="AI462" i="4" s="1"/>
  <c r="AI463" i="4" s="1"/>
  <c r="AI464" i="4" s="1"/>
  <c r="AH434" i="4"/>
  <c r="AH435" i="4" s="1"/>
  <c r="AH436" i="4" s="1"/>
  <c r="AH437" i="4" s="1"/>
  <c r="AH438" i="4" s="1"/>
  <c r="AH439" i="4" s="1"/>
  <c r="AH440" i="4" s="1"/>
  <c r="AH441" i="4" s="1"/>
  <c r="AH442" i="4" s="1"/>
  <c r="AH443" i="4" s="1"/>
  <c r="AH444" i="4" s="1"/>
  <c r="AH445" i="4" s="1"/>
  <c r="AH446" i="4" s="1"/>
  <c r="AH447" i="4" s="1"/>
  <c r="AH448" i="4" s="1"/>
  <c r="AH449" i="4" s="1"/>
  <c r="AH450" i="4" s="1"/>
  <c r="AH451" i="4" s="1"/>
  <c r="AH452" i="4" s="1"/>
  <c r="AH453" i="4" s="1"/>
  <c r="AH454" i="4" s="1"/>
  <c r="AH455" i="4" s="1"/>
  <c r="AH456" i="4" s="1"/>
  <c r="AH457" i="4" s="1"/>
  <c r="AH458" i="4" s="1"/>
  <c r="AH459" i="4" s="1"/>
  <c r="AH460" i="4" s="1"/>
  <c r="AH461" i="4" s="1"/>
  <c r="AH462" i="4" s="1"/>
  <c r="AH463" i="4" s="1"/>
  <c r="AH464" i="4" s="1"/>
  <c r="R10" i="7" s="1"/>
  <c r="AG434" i="4"/>
  <c r="AG435" i="4" s="1"/>
  <c r="AG436" i="4" s="1"/>
  <c r="AG437" i="4" s="1"/>
  <c r="AG438" i="4" s="1"/>
  <c r="AG439" i="4" s="1"/>
  <c r="AG440" i="4" s="1"/>
  <c r="AG441" i="4" s="1"/>
  <c r="AG442" i="4" s="1"/>
  <c r="AG443" i="4" s="1"/>
  <c r="AG444" i="4" s="1"/>
  <c r="AG445" i="4" s="1"/>
  <c r="AG446" i="4" s="1"/>
  <c r="AG447" i="4" s="1"/>
  <c r="AG448" i="4" s="1"/>
  <c r="AG449" i="4" s="1"/>
  <c r="AG450" i="4" s="1"/>
  <c r="AG451" i="4" s="1"/>
  <c r="AG452" i="4" s="1"/>
  <c r="AG453" i="4" s="1"/>
  <c r="AG454" i="4" s="1"/>
  <c r="AG455" i="4" s="1"/>
  <c r="AG456" i="4" s="1"/>
  <c r="AG457" i="4" s="1"/>
  <c r="AG458" i="4" s="1"/>
  <c r="AG459" i="4" s="1"/>
  <c r="AG460" i="4" s="1"/>
  <c r="AG461" i="4" s="1"/>
  <c r="AG462" i="4" s="1"/>
  <c r="AG463" i="4" s="1"/>
  <c r="AG464" i="4" s="1"/>
  <c r="Q10" i="7" s="1"/>
  <c r="AF434" i="4"/>
  <c r="AF435" i="4" s="1"/>
  <c r="AF436" i="4" s="1"/>
  <c r="AF437" i="4" s="1"/>
  <c r="AF438" i="4" s="1"/>
  <c r="AF439" i="4" s="1"/>
  <c r="AF440" i="4" s="1"/>
  <c r="AF441" i="4" s="1"/>
  <c r="AF442" i="4" s="1"/>
  <c r="AF443" i="4" s="1"/>
  <c r="AF444" i="4" s="1"/>
  <c r="AF445" i="4" s="1"/>
  <c r="AF446" i="4" s="1"/>
  <c r="AF447" i="4" s="1"/>
  <c r="AF448" i="4" s="1"/>
  <c r="AF449" i="4" s="1"/>
  <c r="AF450" i="4" s="1"/>
  <c r="AF451" i="4" s="1"/>
  <c r="AF452" i="4" s="1"/>
  <c r="AF453" i="4" s="1"/>
  <c r="AF454" i="4" s="1"/>
  <c r="AF455" i="4" s="1"/>
  <c r="AF456" i="4" s="1"/>
  <c r="AF457" i="4" s="1"/>
  <c r="AF458" i="4" s="1"/>
  <c r="AF459" i="4" s="1"/>
  <c r="AF460" i="4" s="1"/>
  <c r="AF461" i="4" s="1"/>
  <c r="AF462" i="4" s="1"/>
  <c r="AF463" i="4" s="1"/>
  <c r="AF464" i="4" s="1"/>
  <c r="P10" i="7" s="1"/>
  <c r="AE434" i="4"/>
  <c r="AE435" i="4" s="1"/>
  <c r="AE436" i="4" s="1"/>
  <c r="AE437" i="4" s="1"/>
  <c r="AE438" i="4" s="1"/>
  <c r="AE439" i="4" s="1"/>
  <c r="AE440" i="4" s="1"/>
  <c r="AE441" i="4" s="1"/>
  <c r="AE442" i="4" s="1"/>
  <c r="AE443" i="4" s="1"/>
  <c r="AE444" i="4" s="1"/>
  <c r="AE445" i="4" s="1"/>
  <c r="AE446" i="4" s="1"/>
  <c r="AE447" i="4" s="1"/>
  <c r="AE448" i="4" s="1"/>
  <c r="AE449" i="4" s="1"/>
  <c r="AE450" i="4" s="1"/>
  <c r="AE451" i="4" s="1"/>
  <c r="AE452" i="4" s="1"/>
  <c r="AE453" i="4" s="1"/>
  <c r="AE454" i="4" s="1"/>
  <c r="AE455" i="4" s="1"/>
  <c r="AE456" i="4" s="1"/>
  <c r="AE457" i="4" s="1"/>
  <c r="AE458" i="4" s="1"/>
  <c r="AE459" i="4" s="1"/>
  <c r="AE460" i="4" s="1"/>
  <c r="AE461" i="4" s="1"/>
  <c r="AE462" i="4" s="1"/>
  <c r="AE463" i="4" s="1"/>
  <c r="AE464" i="4" s="1"/>
  <c r="O10" i="7" s="1"/>
  <c r="J71" i="7" s="1"/>
  <c r="AD434" i="4"/>
  <c r="AD435" i="4" s="1"/>
  <c r="AD436" i="4" s="1"/>
  <c r="AD437" i="4" s="1"/>
  <c r="AD438" i="4" s="1"/>
  <c r="AD439" i="4" s="1"/>
  <c r="AD440" i="4" s="1"/>
  <c r="AD441" i="4" s="1"/>
  <c r="AD442" i="4" s="1"/>
  <c r="AD443" i="4" s="1"/>
  <c r="AD444" i="4" s="1"/>
  <c r="AD445" i="4" s="1"/>
  <c r="AD446" i="4" s="1"/>
  <c r="AD447" i="4" s="1"/>
  <c r="AD448" i="4" s="1"/>
  <c r="AD449" i="4" s="1"/>
  <c r="AD450" i="4" s="1"/>
  <c r="AD451" i="4" s="1"/>
  <c r="AD452" i="4" s="1"/>
  <c r="AD453" i="4" s="1"/>
  <c r="AD454" i="4" s="1"/>
  <c r="AD455" i="4" s="1"/>
  <c r="AD456" i="4" s="1"/>
  <c r="AD457" i="4" s="1"/>
  <c r="AD458" i="4" s="1"/>
  <c r="AD459" i="4" s="1"/>
  <c r="AD460" i="4" s="1"/>
  <c r="AD461" i="4" s="1"/>
  <c r="AD462" i="4" s="1"/>
  <c r="AD463" i="4" s="1"/>
  <c r="AD464" i="4" s="1"/>
  <c r="E31" i="7" s="1"/>
  <c r="AI405" i="4"/>
  <c r="AI406" i="4" s="1"/>
  <c r="AI407" i="4" s="1"/>
  <c r="AI408" i="4" s="1"/>
  <c r="AI409" i="4" s="1"/>
  <c r="AI410" i="4" s="1"/>
  <c r="AI411" i="4" s="1"/>
  <c r="AI412" i="4" s="1"/>
  <c r="AI413" i="4" s="1"/>
  <c r="AI414" i="4" s="1"/>
  <c r="AI415" i="4" s="1"/>
  <c r="AI416" i="4" s="1"/>
  <c r="AI417" i="4" s="1"/>
  <c r="AI418" i="4" s="1"/>
  <c r="AI419" i="4" s="1"/>
  <c r="AI420" i="4" s="1"/>
  <c r="AI421" i="4" s="1"/>
  <c r="AI422" i="4" s="1"/>
  <c r="AI423" i="4" s="1"/>
  <c r="AI424" i="4" s="1"/>
  <c r="AI425" i="4" s="1"/>
  <c r="AI426" i="4" s="1"/>
  <c r="AI427" i="4" s="1"/>
  <c r="AI428" i="4" s="1"/>
  <c r="AI429" i="4" s="1"/>
  <c r="AI430" i="4" s="1"/>
  <c r="AI431" i="4" s="1"/>
  <c r="AI432" i="4" s="1"/>
  <c r="AI433" i="4" s="1"/>
  <c r="AH405" i="4"/>
  <c r="AH406" i="4" s="1"/>
  <c r="AH407" i="4" s="1"/>
  <c r="AH408" i="4" s="1"/>
  <c r="AH409" i="4" s="1"/>
  <c r="AH410" i="4" s="1"/>
  <c r="AH411" i="4" s="1"/>
  <c r="AH412" i="4" s="1"/>
  <c r="AH413" i="4" s="1"/>
  <c r="AH414" i="4" s="1"/>
  <c r="AH415" i="4" s="1"/>
  <c r="AH416" i="4" s="1"/>
  <c r="AH417" i="4" s="1"/>
  <c r="AH418" i="4" s="1"/>
  <c r="AH419" i="4" s="1"/>
  <c r="AH420" i="4" s="1"/>
  <c r="AH421" i="4" s="1"/>
  <c r="AH422" i="4" s="1"/>
  <c r="AH423" i="4" s="1"/>
  <c r="AH424" i="4" s="1"/>
  <c r="AH425" i="4" s="1"/>
  <c r="AH426" i="4" s="1"/>
  <c r="AH427" i="4" s="1"/>
  <c r="AH428" i="4" s="1"/>
  <c r="AH429" i="4" s="1"/>
  <c r="AH430" i="4" s="1"/>
  <c r="AH431" i="4" s="1"/>
  <c r="AH432" i="4" s="1"/>
  <c r="AG405" i="4"/>
  <c r="AG406" i="4" s="1"/>
  <c r="AG407" i="4" s="1"/>
  <c r="AG408" i="4" s="1"/>
  <c r="AG409" i="4" s="1"/>
  <c r="AG410" i="4" s="1"/>
  <c r="AG411" i="4" s="1"/>
  <c r="AG412" i="4" s="1"/>
  <c r="AG413" i="4" s="1"/>
  <c r="AG414" i="4" s="1"/>
  <c r="AG415" i="4" s="1"/>
  <c r="AG416" i="4" s="1"/>
  <c r="AG417" i="4" s="1"/>
  <c r="AG418" i="4" s="1"/>
  <c r="AG419" i="4" s="1"/>
  <c r="AG420" i="4" s="1"/>
  <c r="AG421" i="4" s="1"/>
  <c r="AG422" i="4" s="1"/>
  <c r="AG423" i="4" s="1"/>
  <c r="AG424" i="4" s="1"/>
  <c r="AG425" i="4" s="1"/>
  <c r="AG426" i="4" s="1"/>
  <c r="AG427" i="4" s="1"/>
  <c r="AG428" i="4" s="1"/>
  <c r="AG429" i="4" s="1"/>
  <c r="AG430" i="4" s="1"/>
  <c r="AG431" i="4" s="1"/>
  <c r="AG432" i="4" s="1"/>
  <c r="AF405" i="4"/>
  <c r="AF406" i="4" s="1"/>
  <c r="AF407" i="4" s="1"/>
  <c r="AF408" i="4" s="1"/>
  <c r="AF409" i="4" s="1"/>
  <c r="AF410" i="4" s="1"/>
  <c r="AF411" i="4" s="1"/>
  <c r="AF412" i="4" s="1"/>
  <c r="AF413" i="4" s="1"/>
  <c r="AF414" i="4" s="1"/>
  <c r="AF415" i="4" s="1"/>
  <c r="AF416" i="4" s="1"/>
  <c r="AF417" i="4" s="1"/>
  <c r="AF418" i="4" s="1"/>
  <c r="AF419" i="4" s="1"/>
  <c r="AF420" i="4" s="1"/>
  <c r="AF421" i="4" s="1"/>
  <c r="AF422" i="4" s="1"/>
  <c r="AF423" i="4" s="1"/>
  <c r="AF424" i="4" s="1"/>
  <c r="AF425" i="4" s="1"/>
  <c r="AF426" i="4" s="1"/>
  <c r="AF427" i="4" s="1"/>
  <c r="AF428" i="4" s="1"/>
  <c r="AF429" i="4" s="1"/>
  <c r="AF430" i="4" s="1"/>
  <c r="AF431" i="4" s="1"/>
  <c r="AF432" i="4" s="1"/>
  <c r="AE405" i="4"/>
  <c r="AE406" i="4" s="1"/>
  <c r="AE407" i="4" s="1"/>
  <c r="AE408" i="4" s="1"/>
  <c r="AE409" i="4" s="1"/>
  <c r="AE410" i="4" s="1"/>
  <c r="AE411" i="4" s="1"/>
  <c r="AE412" i="4" s="1"/>
  <c r="AE413" i="4" s="1"/>
  <c r="AE414" i="4" s="1"/>
  <c r="AE415" i="4" s="1"/>
  <c r="AE416" i="4" s="1"/>
  <c r="AE417" i="4" s="1"/>
  <c r="AE418" i="4" s="1"/>
  <c r="AE419" i="4" s="1"/>
  <c r="AE420" i="4" s="1"/>
  <c r="AE421" i="4" s="1"/>
  <c r="AE422" i="4" s="1"/>
  <c r="AE423" i="4" s="1"/>
  <c r="AE424" i="4" s="1"/>
  <c r="AE425" i="4" s="1"/>
  <c r="AE426" i="4" s="1"/>
  <c r="AE427" i="4" s="1"/>
  <c r="AE428" i="4" s="1"/>
  <c r="AE429" i="4" s="1"/>
  <c r="AE430" i="4" s="1"/>
  <c r="AE431" i="4" s="1"/>
  <c r="AE432" i="4" s="1"/>
  <c r="AD405" i="4"/>
  <c r="AD406" i="4" s="1"/>
  <c r="AD407" i="4" s="1"/>
  <c r="AD408" i="4" s="1"/>
  <c r="AD409" i="4" s="1"/>
  <c r="AD410" i="4" s="1"/>
  <c r="AD411" i="4" s="1"/>
  <c r="AD412" i="4" s="1"/>
  <c r="AD413" i="4" s="1"/>
  <c r="AD414" i="4" s="1"/>
  <c r="AD415" i="4" s="1"/>
  <c r="AD416" i="4" s="1"/>
  <c r="AD417" i="4" s="1"/>
  <c r="AD418" i="4" s="1"/>
  <c r="AD419" i="4" s="1"/>
  <c r="AD420" i="4" s="1"/>
  <c r="AD421" i="4" s="1"/>
  <c r="AD422" i="4" s="1"/>
  <c r="AD423" i="4" s="1"/>
  <c r="AD424" i="4" s="1"/>
  <c r="AD425" i="4" s="1"/>
  <c r="AD426" i="4" s="1"/>
  <c r="AD427" i="4" s="1"/>
  <c r="AD428" i="4" s="1"/>
  <c r="AD429" i="4" s="1"/>
  <c r="AD430" i="4" s="1"/>
  <c r="AD431" i="4" s="1"/>
  <c r="AD432" i="4" s="1"/>
  <c r="AI374" i="4"/>
  <c r="AI375" i="4" s="1"/>
  <c r="AI376" i="4" s="1"/>
  <c r="AI377" i="4" s="1"/>
  <c r="AI378" i="4" s="1"/>
  <c r="AI379" i="4" s="1"/>
  <c r="AI380" i="4" s="1"/>
  <c r="AI381" i="4" s="1"/>
  <c r="AI382" i="4" s="1"/>
  <c r="AI383" i="4" s="1"/>
  <c r="AI384" i="4" s="1"/>
  <c r="AI385" i="4" s="1"/>
  <c r="AI386" i="4" s="1"/>
  <c r="AI387" i="4" s="1"/>
  <c r="AI388" i="4" s="1"/>
  <c r="AI389" i="4" s="1"/>
  <c r="AI390" i="4" s="1"/>
  <c r="AI391" i="4" s="1"/>
  <c r="AI392" i="4" s="1"/>
  <c r="AI393" i="4" s="1"/>
  <c r="AI394" i="4" s="1"/>
  <c r="AI395" i="4" s="1"/>
  <c r="AI396" i="4" s="1"/>
  <c r="AI397" i="4" s="1"/>
  <c r="AI398" i="4" s="1"/>
  <c r="AI399" i="4" s="1"/>
  <c r="AI400" i="4" s="1"/>
  <c r="AI401" i="4" s="1"/>
  <c r="AI402" i="4" s="1"/>
  <c r="AI403" i="4" s="1"/>
  <c r="AI404" i="4" s="1"/>
  <c r="AH374" i="4"/>
  <c r="AH375" i="4" s="1"/>
  <c r="AH376" i="4" s="1"/>
  <c r="AH377" i="4" s="1"/>
  <c r="AH378" i="4" s="1"/>
  <c r="AH379" i="4" s="1"/>
  <c r="AH380" i="4" s="1"/>
  <c r="AH381" i="4" s="1"/>
  <c r="AH382" i="4" s="1"/>
  <c r="AH383" i="4" s="1"/>
  <c r="AH384" i="4" s="1"/>
  <c r="AH385" i="4" s="1"/>
  <c r="AH386" i="4" s="1"/>
  <c r="AH387" i="4" s="1"/>
  <c r="AH388" i="4" s="1"/>
  <c r="AH389" i="4" s="1"/>
  <c r="AH390" i="4" s="1"/>
  <c r="AH391" i="4" s="1"/>
  <c r="AH392" i="4" s="1"/>
  <c r="AH393" i="4" s="1"/>
  <c r="AH394" i="4" s="1"/>
  <c r="AH395" i="4" s="1"/>
  <c r="AH396" i="4" s="1"/>
  <c r="AH397" i="4" s="1"/>
  <c r="AH398" i="4" s="1"/>
  <c r="AH399" i="4" s="1"/>
  <c r="AH400" i="4" s="1"/>
  <c r="AH401" i="4" s="1"/>
  <c r="AH402" i="4" s="1"/>
  <c r="AH403" i="4" s="1"/>
  <c r="AH404" i="4" s="1"/>
  <c r="F10" i="7" s="1"/>
  <c r="AG374" i="4"/>
  <c r="AG375" i="4" s="1"/>
  <c r="AG376" i="4" s="1"/>
  <c r="AG377" i="4" s="1"/>
  <c r="AG378" i="4" s="1"/>
  <c r="AG379" i="4" s="1"/>
  <c r="AG380" i="4" s="1"/>
  <c r="AG381" i="4" s="1"/>
  <c r="AG382" i="4" s="1"/>
  <c r="AG383" i="4" s="1"/>
  <c r="AG384" i="4" s="1"/>
  <c r="AG385" i="4" s="1"/>
  <c r="AG386" i="4" s="1"/>
  <c r="AG387" i="4" s="1"/>
  <c r="AG388" i="4" s="1"/>
  <c r="AG389" i="4" s="1"/>
  <c r="AG390" i="4" s="1"/>
  <c r="AG391" i="4" s="1"/>
  <c r="AG392" i="4" s="1"/>
  <c r="AG393" i="4" s="1"/>
  <c r="AG394" i="4" s="1"/>
  <c r="AG395" i="4" s="1"/>
  <c r="AG396" i="4" s="1"/>
  <c r="AG397" i="4" s="1"/>
  <c r="AG398" i="4" s="1"/>
  <c r="AG399" i="4" s="1"/>
  <c r="AG400" i="4" s="1"/>
  <c r="AG401" i="4" s="1"/>
  <c r="AG402" i="4" s="1"/>
  <c r="AG403" i="4" s="1"/>
  <c r="AG404" i="4" s="1"/>
  <c r="E10" i="7" s="1"/>
  <c r="AF374" i="4"/>
  <c r="AF375" i="4" s="1"/>
  <c r="AF376" i="4" s="1"/>
  <c r="AF377" i="4" s="1"/>
  <c r="AF378" i="4" s="1"/>
  <c r="AF379" i="4" s="1"/>
  <c r="AF380" i="4" s="1"/>
  <c r="AF381" i="4" s="1"/>
  <c r="AF382" i="4" s="1"/>
  <c r="AF383" i="4" s="1"/>
  <c r="AF384" i="4" s="1"/>
  <c r="AF385" i="4" s="1"/>
  <c r="AF386" i="4" s="1"/>
  <c r="AF387" i="4" s="1"/>
  <c r="AF388" i="4" s="1"/>
  <c r="AF389" i="4" s="1"/>
  <c r="AF390" i="4" s="1"/>
  <c r="AF391" i="4" s="1"/>
  <c r="AF392" i="4" s="1"/>
  <c r="AF393" i="4" s="1"/>
  <c r="AF394" i="4" s="1"/>
  <c r="AF395" i="4" s="1"/>
  <c r="AF396" i="4" s="1"/>
  <c r="AF397" i="4" s="1"/>
  <c r="AF398" i="4" s="1"/>
  <c r="AF399" i="4" s="1"/>
  <c r="AF400" i="4" s="1"/>
  <c r="AF401" i="4" s="1"/>
  <c r="AF402" i="4" s="1"/>
  <c r="AF403" i="4" s="1"/>
  <c r="AF404" i="4" s="1"/>
  <c r="D10" i="7" s="1"/>
  <c r="AE374" i="4"/>
  <c r="AE375" i="4" s="1"/>
  <c r="AE376" i="4" s="1"/>
  <c r="AE377" i="4" s="1"/>
  <c r="AE378" i="4" s="1"/>
  <c r="AE379" i="4" s="1"/>
  <c r="AE380" i="4" s="1"/>
  <c r="AE381" i="4" s="1"/>
  <c r="AE382" i="4" s="1"/>
  <c r="AE383" i="4" s="1"/>
  <c r="AE384" i="4" s="1"/>
  <c r="AE385" i="4" s="1"/>
  <c r="AE386" i="4" s="1"/>
  <c r="AE387" i="4" s="1"/>
  <c r="AE388" i="4" s="1"/>
  <c r="AE389" i="4" s="1"/>
  <c r="AE390" i="4" s="1"/>
  <c r="AE391" i="4" s="1"/>
  <c r="AE392" i="4" s="1"/>
  <c r="AE393" i="4" s="1"/>
  <c r="AE394" i="4" s="1"/>
  <c r="AE395" i="4" s="1"/>
  <c r="AE396" i="4" s="1"/>
  <c r="AE397" i="4" s="1"/>
  <c r="AE398" i="4" s="1"/>
  <c r="AE399" i="4" s="1"/>
  <c r="AE400" i="4" s="1"/>
  <c r="AE401" i="4" s="1"/>
  <c r="AE402" i="4" s="1"/>
  <c r="AE403" i="4" s="1"/>
  <c r="AE404" i="4" s="1"/>
  <c r="C10" i="7" s="1"/>
  <c r="D71" i="7" s="1"/>
  <c r="AD374" i="4"/>
  <c r="AD375" i="4" s="1"/>
  <c r="AD376" i="4" s="1"/>
  <c r="AD377" i="4" s="1"/>
  <c r="AD378" i="4" s="1"/>
  <c r="AD379" i="4" s="1"/>
  <c r="AD380" i="4" s="1"/>
  <c r="AD381" i="4" s="1"/>
  <c r="AD382" i="4" s="1"/>
  <c r="AD383" i="4" s="1"/>
  <c r="AD384" i="4" s="1"/>
  <c r="AD385" i="4" s="1"/>
  <c r="AD386" i="4" s="1"/>
  <c r="AD387" i="4" s="1"/>
  <c r="AD388" i="4" s="1"/>
  <c r="AD389" i="4" s="1"/>
  <c r="AD390" i="4" s="1"/>
  <c r="AD391" i="4" s="1"/>
  <c r="AD392" i="4" s="1"/>
  <c r="AD393" i="4" s="1"/>
  <c r="AD394" i="4" s="1"/>
  <c r="AD395" i="4" s="1"/>
  <c r="AD396" i="4" s="1"/>
  <c r="AD397" i="4" s="1"/>
  <c r="AD398" i="4" s="1"/>
  <c r="AD399" i="4" s="1"/>
  <c r="AD400" i="4" s="1"/>
  <c r="AD401" i="4" s="1"/>
  <c r="AD402" i="4" s="1"/>
  <c r="AD403" i="4" s="1"/>
  <c r="AD404" i="4" s="1"/>
  <c r="C31" i="7" s="1"/>
  <c r="Z709" i="4"/>
  <c r="Z710" i="4" s="1"/>
  <c r="Z711" i="4" s="1"/>
  <c r="Z712" i="4" s="1"/>
  <c r="Z713" i="4" s="1"/>
  <c r="Z714" i="4" s="1"/>
  <c r="Z715" i="4" s="1"/>
  <c r="Z716" i="4" s="1"/>
  <c r="Z717" i="4" s="1"/>
  <c r="Z718" i="4" s="1"/>
  <c r="Z719" i="4" s="1"/>
  <c r="Z720" i="4" s="1"/>
  <c r="Z721" i="4" s="1"/>
  <c r="Z722" i="4" s="1"/>
  <c r="Z723" i="4" s="1"/>
  <c r="Z724" i="4" s="1"/>
  <c r="Z725" i="4" s="1"/>
  <c r="Z726" i="4" s="1"/>
  <c r="Z727" i="4" s="1"/>
  <c r="Z728" i="4" s="1"/>
  <c r="Z729" i="4" s="1"/>
  <c r="Z730" i="4" s="1"/>
  <c r="Z731" i="4" s="1"/>
  <c r="Z732" i="4" s="1"/>
  <c r="Z733" i="4" s="1"/>
  <c r="Z734" i="4" s="1"/>
  <c r="Z735" i="4" s="1"/>
  <c r="Z736" i="4" s="1"/>
  <c r="Z737" i="4" s="1"/>
  <c r="Z738" i="4" s="1"/>
  <c r="Z739" i="4" s="1"/>
  <c r="Y709" i="4"/>
  <c r="Y710" i="4" s="1"/>
  <c r="Y711" i="4" s="1"/>
  <c r="Y712" i="4" s="1"/>
  <c r="Y713" i="4" s="1"/>
  <c r="Y714" i="4" s="1"/>
  <c r="Y715" i="4" s="1"/>
  <c r="Y716" i="4" s="1"/>
  <c r="Y717" i="4" s="1"/>
  <c r="Y718" i="4" s="1"/>
  <c r="Y719" i="4" s="1"/>
  <c r="Y720" i="4" s="1"/>
  <c r="Y721" i="4" s="1"/>
  <c r="Y722" i="4" s="1"/>
  <c r="Y723" i="4" s="1"/>
  <c r="Y724" i="4" s="1"/>
  <c r="Y725" i="4" s="1"/>
  <c r="Y726" i="4" s="1"/>
  <c r="Y727" i="4" s="1"/>
  <c r="Y728" i="4" s="1"/>
  <c r="Y729" i="4" s="1"/>
  <c r="Y730" i="4" s="1"/>
  <c r="Y731" i="4" s="1"/>
  <c r="Y732" i="4" s="1"/>
  <c r="Y733" i="4" s="1"/>
  <c r="Y734" i="4" s="1"/>
  <c r="Y735" i="4" s="1"/>
  <c r="Y736" i="4" s="1"/>
  <c r="Y737" i="4" s="1"/>
  <c r="Y738" i="4" s="1"/>
  <c r="Y739" i="4" s="1"/>
  <c r="BT9" i="7" s="1"/>
  <c r="X709" i="4"/>
  <c r="X710" i="4" s="1"/>
  <c r="X711" i="4" s="1"/>
  <c r="X712" i="4" s="1"/>
  <c r="X713" i="4" s="1"/>
  <c r="X714" i="4" s="1"/>
  <c r="X715" i="4" s="1"/>
  <c r="X716" i="4" s="1"/>
  <c r="X717" i="4" s="1"/>
  <c r="X718" i="4" s="1"/>
  <c r="X719" i="4" s="1"/>
  <c r="X720" i="4" s="1"/>
  <c r="X721" i="4" s="1"/>
  <c r="X722" i="4" s="1"/>
  <c r="X723" i="4" s="1"/>
  <c r="X724" i="4" s="1"/>
  <c r="X725" i="4" s="1"/>
  <c r="X726" i="4" s="1"/>
  <c r="X727" i="4" s="1"/>
  <c r="X728" i="4" s="1"/>
  <c r="X729" i="4" s="1"/>
  <c r="X730" i="4" s="1"/>
  <c r="X731" i="4" s="1"/>
  <c r="X732" i="4" s="1"/>
  <c r="X733" i="4" s="1"/>
  <c r="X734" i="4" s="1"/>
  <c r="X735" i="4" s="1"/>
  <c r="X736" i="4" s="1"/>
  <c r="X737" i="4" s="1"/>
  <c r="X738" i="4" s="1"/>
  <c r="X739" i="4" s="1"/>
  <c r="BS9" i="7" s="1"/>
  <c r="W709" i="4"/>
  <c r="W710" i="4" s="1"/>
  <c r="W711" i="4" s="1"/>
  <c r="W712" i="4" s="1"/>
  <c r="W713" i="4" s="1"/>
  <c r="W714" i="4" s="1"/>
  <c r="W715" i="4" s="1"/>
  <c r="W716" i="4" s="1"/>
  <c r="W717" i="4" s="1"/>
  <c r="W718" i="4" s="1"/>
  <c r="W719" i="4" s="1"/>
  <c r="W720" i="4" s="1"/>
  <c r="W721" i="4" s="1"/>
  <c r="W722" i="4" s="1"/>
  <c r="W723" i="4" s="1"/>
  <c r="W724" i="4" s="1"/>
  <c r="W725" i="4" s="1"/>
  <c r="W726" i="4" s="1"/>
  <c r="W727" i="4" s="1"/>
  <c r="W728" i="4" s="1"/>
  <c r="W729" i="4" s="1"/>
  <c r="W730" i="4" s="1"/>
  <c r="W731" i="4" s="1"/>
  <c r="W732" i="4" s="1"/>
  <c r="W733" i="4" s="1"/>
  <c r="W734" i="4" s="1"/>
  <c r="W735" i="4" s="1"/>
  <c r="W736" i="4" s="1"/>
  <c r="W737" i="4" s="1"/>
  <c r="W738" i="4" s="1"/>
  <c r="W739" i="4" s="1"/>
  <c r="BR9" i="7" s="1"/>
  <c r="V709" i="4"/>
  <c r="V710" i="4" s="1"/>
  <c r="V711" i="4" s="1"/>
  <c r="V712" i="4" s="1"/>
  <c r="V713" i="4" s="1"/>
  <c r="V714" i="4" s="1"/>
  <c r="V715" i="4" s="1"/>
  <c r="V716" i="4" s="1"/>
  <c r="V717" i="4" s="1"/>
  <c r="V718" i="4" s="1"/>
  <c r="V719" i="4" s="1"/>
  <c r="V720" i="4" s="1"/>
  <c r="V721" i="4" s="1"/>
  <c r="V722" i="4" s="1"/>
  <c r="V723" i="4" s="1"/>
  <c r="V724" i="4" s="1"/>
  <c r="V725" i="4" s="1"/>
  <c r="V726" i="4" s="1"/>
  <c r="V727" i="4" s="1"/>
  <c r="V728" i="4" s="1"/>
  <c r="V729" i="4" s="1"/>
  <c r="V730" i="4" s="1"/>
  <c r="V731" i="4" s="1"/>
  <c r="V732" i="4" s="1"/>
  <c r="V733" i="4" s="1"/>
  <c r="V734" i="4" s="1"/>
  <c r="V735" i="4" s="1"/>
  <c r="V736" i="4" s="1"/>
  <c r="V737" i="4" s="1"/>
  <c r="V738" i="4" s="1"/>
  <c r="V739" i="4" s="1"/>
  <c r="BQ9" i="7" s="1"/>
  <c r="U709" i="4"/>
  <c r="U710" i="4" s="1"/>
  <c r="U711" i="4" s="1"/>
  <c r="U712" i="4" s="1"/>
  <c r="U713" i="4" s="1"/>
  <c r="U714" i="4" s="1"/>
  <c r="U715" i="4" s="1"/>
  <c r="U716" i="4" s="1"/>
  <c r="U717" i="4" s="1"/>
  <c r="U718" i="4" s="1"/>
  <c r="U719" i="4" s="1"/>
  <c r="U720" i="4" s="1"/>
  <c r="U721" i="4" s="1"/>
  <c r="U722" i="4" s="1"/>
  <c r="U723" i="4" s="1"/>
  <c r="U724" i="4" s="1"/>
  <c r="U725" i="4" s="1"/>
  <c r="U726" i="4" s="1"/>
  <c r="U727" i="4" s="1"/>
  <c r="U728" i="4" s="1"/>
  <c r="U729" i="4" s="1"/>
  <c r="U730" i="4" s="1"/>
  <c r="U731" i="4" s="1"/>
  <c r="U732" i="4" s="1"/>
  <c r="U733" i="4" s="1"/>
  <c r="U734" i="4" s="1"/>
  <c r="U735" i="4" s="1"/>
  <c r="U736" i="4" s="1"/>
  <c r="U737" i="4" s="1"/>
  <c r="U738" i="4" s="1"/>
  <c r="U739" i="4" s="1"/>
  <c r="P30" i="7" s="1"/>
  <c r="Z679" i="4"/>
  <c r="Z680" i="4" s="1"/>
  <c r="Z681" i="4" s="1"/>
  <c r="Z682" i="4" s="1"/>
  <c r="Z683" i="4" s="1"/>
  <c r="Z684" i="4" s="1"/>
  <c r="Z685" i="4" s="1"/>
  <c r="Z686" i="4" s="1"/>
  <c r="Z687" i="4" s="1"/>
  <c r="Z688" i="4" s="1"/>
  <c r="Z689" i="4" s="1"/>
  <c r="Z690" i="4" s="1"/>
  <c r="Z691" i="4" s="1"/>
  <c r="Z692" i="4" s="1"/>
  <c r="Z693" i="4" s="1"/>
  <c r="Z694" i="4" s="1"/>
  <c r="Z695" i="4" s="1"/>
  <c r="Z696" i="4" s="1"/>
  <c r="Z697" i="4" s="1"/>
  <c r="Z698" i="4" s="1"/>
  <c r="Z699" i="4" s="1"/>
  <c r="Z700" i="4" s="1"/>
  <c r="Z701" i="4" s="1"/>
  <c r="Z702" i="4" s="1"/>
  <c r="Z703" i="4" s="1"/>
  <c r="Z704" i="4" s="1"/>
  <c r="Z705" i="4" s="1"/>
  <c r="Z706" i="4" s="1"/>
  <c r="Z707" i="4" s="1"/>
  <c r="Z708" i="4" s="1"/>
  <c r="Y679" i="4"/>
  <c r="Y680" i="4" s="1"/>
  <c r="Y681" i="4" s="1"/>
  <c r="Y682" i="4" s="1"/>
  <c r="Y683" i="4" s="1"/>
  <c r="Y684" i="4" s="1"/>
  <c r="Y685" i="4" s="1"/>
  <c r="Y686" i="4" s="1"/>
  <c r="Y687" i="4" s="1"/>
  <c r="Y688" i="4" s="1"/>
  <c r="Y689" i="4" s="1"/>
  <c r="Y690" i="4" s="1"/>
  <c r="Y691" i="4" s="1"/>
  <c r="Y692" i="4" s="1"/>
  <c r="Y693" i="4" s="1"/>
  <c r="Y694" i="4" s="1"/>
  <c r="Y695" i="4" s="1"/>
  <c r="Y696" i="4" s="1"/>
  <c r="Y697" i="4" s="1"/>
  <c r="Y698" i="4" s="1"/>
  <c r="Y699" i="4" s="1"/>
  <c r="Y700" i="4" s="1"/>
  <c r="Y701" i="4" s="1"/>
  <c r="Y702" i="4" s="1"/>
  <c r="Y703" i="4" s="1"/>
  <c r="Y704" i="4" s="1"/>
  <c r="Y705" i="4" s="1"/>
  <c r="Y706" i="4" s="1"/>
  <c r="Y707" i="4" s="1"/>
  <c r="Y708" i="4" s="1"/>
  <c r="BN9" i="7" s="1"/>
  <c r="X679" i="4"/>
  <c r="X680" i="4" s="1"/>
  <c r="X681" i="4" s="1"/>
  <c r="X682" i="4" s="1"/>
  <c r="X683" i="4" s="1"/>
  <c r="X684" i="4" s="1"/>
  <c r="X685" i="4" s="1"/>
  <c r="X686" i="4" s="1"/>
  <c r="X687" i="4" s="1"/>
  <c r="X688" i="4" s="1"/>
  <c r="X689" i="4" s="1"/>
  <c r="X690" i="4" s="1"/>
  <c r="X691" i="4" s="1"/>
  <c r="X692" i="4" s="1"/>
  <c r="X693" i="4" s="1"/>
  <c r="X694" i="4" s="1"/>
  <c r="X695" i="4" s="1"/>
  <c r="X696" i="4" s="1"/>
  <c r="X697" i="4" s="1"/>
  <c r="X698" i="4" s="1"/>
  <c r="X699" i="4" s="1"/>
  <c r="X700" i="4" s="1"/>
  <c r="X701" i="4" s="1"/>
  <c r="X702" i="4" s="1"/>
  <c r="X703" i="4" s="1"/>
  <c r="X704" i="4" s="1"/>
  <c r="X705" i="4" s="1"/>
  <c r="X706" i="4" s="1"/>
  <c r="X707" i="4" s="1"/>
  <c r="X708" i="4" s="1"/>
  <c r="BM9" i="7" s="1"/>
  <c r="W679" i="4"/>
  <c r="W680" i="4" s="1"/>
  <c r="W681" i="4" s="1"/>
  <c r="W682" i="4" s="1"/>
  <c r="W683" i="4" s="1"/>
  <c r="W684" i="4" s="1"/>
  <c r="W685" i="4" s="1"/>
  <c r="W686" i="4" s="1"/>
  <c r="W687" i="4" s="1"/>
  <c r="W688" i="4" s="1"/>
  <c r="W689" i="4" s="1"/>
  <c r="W690" i="4" s="1"/>
  <c r="W691" i="4" s="1"/>
  <c r="W692" i="4" s="1"/>
  <c r="W693" i="4" s="1"/>
  <c r="W694" i="4" s="1"/>
  <c r="W695" i="4" s="1"/>
  <c r="W696" i="4" s="1"/>
  <c r="W697" i="4" s="1"/>
  <c r="W698" i="4" s="1"/>
  <c r="W699" i="4" s="1"/>
  <c r="W700" i="4" s="1"/>
  <c r="W701" i="4" s="1"/>
  <c r="W702" i="4" s="1"/>
  <c r="W703" i="4" s="1"/>
  <c r="W704" i="4" s="1"/>
  <c r="W705" i="4" s="1"/>
  <c r="W706" i="4" s="1"/>
  <c r="W707" i="4" s="1"/>
  <c r="W708" i="4" s="1"/>
  <c r="BL9" i="7" s="1"/>
  <c r="V679" i="4"/>
  <c r="V680" i="4" s="1"/>
  <c r="V681" i="4" s="1"/>
  <c r="V682" i="4" s="1"/>
  <c r="V683" i="4" s="1"/>
  <c r="V684" i="4" s="1"/>
  <c r="V685" i="4" s="1"/>
  <c r="V686" i="4" s="1"/>
  <c r="V687" i="4" s="1"/>
  <c r="V688" i="4" s="1"/>
  <c r="V689" i="4" s="1"/>
  <c r="V690" i="4" s="1"/>
  <c r="V691" i="4" s="1"/>
  <c r="V692" i="4" s="1"/>
  <c r="V693" i="4" s="1"/>
  <c r="V694" i="4" s="1"/>
  <c r="V695" i="4" s="1"/>
  <c r="V696" i="4" s="1"/>
  <c r="V697" i="4" s="1"/>
  <c r="V698" i="4" s="1"/>
  <c r="V699" i="4" s="1"/>
  <c r="V700" i="4" s="1"/>
  <c r="V701" i="4" s="1"/>
  <c r="V702" i="4" s="1"/>
  <c r="V703" i="4" s="1"/>
  <c r="V704" i="4" s="1"/>
  <c r="V705" i="4" s="1"/>
  <c r="V706" i="4" s="1"/>
  <c r="V707" i="4" s="1"/>
  <c r="V708" i="4" s="1"/>
  <c r="BK9" i="7" s="1"/>
  <c r="U679" i="4"/>
  <c r="U680" i="4" s="1"/>
  <c r="U681" i="4" s="1"/>
  <c r="U682" i="4" s="1"/>
  <c r="U683" i="4" s="1"/>
  <c r="U684" i="4" s="1"/>
  <c r="U685" i="4" s="1"/>
  <c r="U686" i="4" s="1"/>
  <c r="U687" i="4" s="1"/>
  <c r="U688" i="4" s="1"/>
  <c r="U689" i="4" s="1"/>
  <c r="U690" i="4" s="1"/>
  <c r="U691" i="4" s="1"/>
  <c r="U692" i="4" s="1"/>
  <c r="U693" i="4" s="1"/>
  <c r="U694" i="4" s="1"/>
  <c r="U695" i="4" s="1"/>
  <c r="U696" i="4" s="1"/>
  <c r="U697" i="4" s="1"/>
  <c r="U698" i="4" s="1"/>
  <c r="U699" i="4" s="1"/>
  <c r="U700" i="4" s="1"/>
  <c r="U701" i="4" s="1"/>
  <c r="U702" i="4" s="1"/>
  <c r="U703" i="4" s="1"/>
  <c r="U704" i="4" s="1"/>
  <c r="U705" i="4" s="1"/>
  <c r="U706" i="4" s="1"/>
  <c r="U707" i="4" s="1"/>
  <c r="U708" i="4" s="1"/>
  <c r="O30" i="7" s="1"/>
  <c r="Z648" i="4"/>
  <c r="Z649" i="4" s="1"/>
  <c r="Z650" i="4" s="1"/>
  <c r="Z651" i="4" s="1"/>
  <c r="Z652" i="4" s="1"/>
  <c r="Z653" i="4" s="1"/>
  <c r="Z654" i="4" s="1"/>
  <c r="Z655" i="4" s="1"/>
  <c r="Z656" i="4" s="1"/>
  <c r="Z657" i="4" s="1"/>
  <c r="Z658" i="4" s="1"/>
  <c r="Z659" i="4" s="1"/>
  <c r="Z660" i="4" s="1"/>
  <c r="Z661" i="4" s="1"/>
  <c r="Z662" i="4" s="1"/>
  <c r="Z663" i="4" s="1"/>
  <c r="Z664" i="4" s="1"/>
  <c r="Z665" i="4" s="1"/>
  <c r="Z666" i="4" s="1"/>
  <c r="Z667" i="4" s="1"/>
  <c r="Z668" i="4" s="1"/>
  <c r="Z669" i="4" s="1"/>
  <c r="Z670" i="4" s="1"/>
  <c r="Z671" i="4" s="1"/>
  <c r="Z672" i="4" s="1"/>
  <c r="Z673" i="4" s="1"/>
  <c r="Z674" i="4" s="1"/>
  <c r="Z675" i="4" s="1"/>
  <c r="Z676" i="4" s="1"/>
  <c r="Z677" i="4" s="1"/>
  <c r="Z678" i="4" s="1"/>
  <c r="Y648" i="4"/>
  <c r="Y649" i="4" s="1"/>
  <c r="Y650" i="4" s="1"/>
  <c r="Y651" i="4" s="1"/>
  <c r="Y652" i="4" s="1"/>
  <c r="Y653" i="4" s="1"/>
  <c r="Y654" i="4" s="1"/>
  <c r="Y655" i="4" s="1"/>
  <c r="Y656" i="4" s="1"/>
  <c r="Y657" i="4" s="1"/>
  <c r="Y658" i="4" s="1"/>
  <c r="Y659" i="4" s="1"/>
  <c r="Y660" i="4" s="1"/>
  <c r="Y661" i="4" s="1"/>
  <c r="Y662" i="4" s="1"/>
  <c r="Y663" i="4" s="1"/>
  <c r="Y664" i="4" s="1"/>
  <c r="Y665" i="4" s="1"/>
  <c r="Y666" i="4" s="1"/>
  <c r="Y667" i="4" s="1"/>
  <c r="Y668" i="4" s="1"/>
  <c r="Y669" i="4" s="1"/>
  <c r="Y670" i="4" s="1"/>
  <c r="Y671" i="4" s="1"/>
  <c r="Y672" i="4" s="1"/>
  <c r="Y673" i="4" s="1"/>
  <c r="Y674" i="4" s="1"/>
  <c r="Y675" i="4" s="1"/>
  <c r="Y676" i="4" s="1"/>
  <c r="Y677" i="4" s="1"/>
  <c r="Y678" i="4" s="1"/>
  <c r="BH9" i="7" s="1"/>
  <c r="X648" i="4"/>
  <c r="X649" i="4" s="1"/>
  <c r="X650" i="4" s="1"/>
  <c r="X651" i="4" s="1"/>
  <c r="X652" i="4" s="1"/>
  <c r="X653" i="4" s="1"/>
  <c r="X654" i="4" s="1"/>
  <c r="X655" i="4" s="1"/>
  <c r="X656" i="4" s="1"/>
  <c r="X657" i="4" s="1"/>
  <c r="X658" i="4" s="1"/>
  <c r="X659" i="4" s="1"/>
  <c r="X660" i="4" s="1"/>
  <c r="X661" i="4" s="1"/>
  <c r="X662" i="4" s="1"/>
  <c r="X663" i="4" s="1"/>
  <c r="X664" i="4" s="1"/>
  <c r="X665" i="4" s="1"/>
  <c r="X666" i="4" s="1"/>
  <c r="X667" i="4" s="1"/>
  <c r="X668" i="4" s="1"/>
  <c r="X669" i="4" s="1"/>
  <c r="X670" i="4" s="1"/>
  <c r="X671" i="4" s="1"/>
  <c r="X672" i="4" s="1"/>
  <c r="X673" i="4" s="1"/>
  <c r="X674" i="4" s="1"/>
  <c r="X675" i="4" s="1"/>
  <c r="X676" i="4" s="1"/>
  <c r="X677" i="4" s="1"/>
  <c r="X678" i="4" s="1"/>
  <c r="BG9" i="7" s="1"/>
  <c r="W648" i="4"/>
  <c r="W649" i="4" s="1"/>
  <c r="W650" i="4" s="1"/>
  <c r="W651" i="4" s="1"/>
  <c r="W652" i="4" s="1"/>
  <c r="W653" i="4" s="1"/>
  <c r="W654" i="4" s="1"/>
  <c r="W655" i="4" s="1"/>
  <c r="W656" i="4" s="1"/>
  <c r="W657" i="4" s="1"/>
  <c r="W658" i="4" s="1"/>
  <c r="W659" i="4" s="1"/>
  <c r="W660" i="4" s="1"/>
  <c r="W661" i="4" s="1"/>
  <c r="W662" i="4" s="1"/>
  <c r="W663" i="4" s="1"/>
  <c r="W664" i="4" s="1"/>
  <c r="W665" i="4" s="1"/>
  <c r="W666" i="4" s="1"/>
  <c r="W667" i="4" s="1"/>
  <c r="W668" i="4" s="1"/>
  <c r="W669" i="4" s="1"/>
  <c r="W670" i="4" s="1"/>
  <c r="W671" i="4" s="1"/>
  <c r="W672" i="4" s="1"/>
  <c r="W673" i="4" s="1"/>
  <c r="W674" i="4" s="1"/>
  <c r="W675" i="4" s="1"/>
  <c r="W676" i="4" s="1"/>
  <c r="W677" i="4" s="1"/>
  <c r="W678" i="4" s="1"/>
  <c r="BF9" i="7" s="1"/>
  <c r="V648" i="4"/>
  <c r="V649" i="4" s="1"/>
  <c r="V650" i="4" s="1"/>
  <c r="V651" i="4" s="1"/>
  <c r="V652" i="4" s="1"/>
  <c r="V653" i="4" s="1"/>
  <c r="V654" i="4" s="1"/>
  <c r="V655" i="4" s="1"/>
  <c r="V656" i="4" s="1"/>
  <c r="V657" i="4" s="1"/>
  <c r="V658" i="4" s="1"/>
  <c r="V659" i="4" s="1"/>
  <c r="V660" i="4" s="1"/>
  <c r="V661" i="4" s="1"/>
  <c r="V662" i="4" s="1"/>
  <c r="V663" i="4" s="1"/>
  <c r="V664" i="4" s="1"/>
  <c r="V665" i="4" s="1"/>
  <c r="V666" i="4" s="1"/>
  <c r="V667" i="4" s="1"/>
  <c r="V668" i="4" s="1"/>
  <c r="V669" i="4" s="1"/>
  <c r="V670" i="4" s="1"/>
  <c r="V671" i="4" s="1"/>
  <c r="V672" i="4" s="1"/>
  <c r="V673" i="4" s="1"/>
  <c r="V674" i="4" s="1"/>
  <c r="V675" i="4" s="1"/>
  <c r="V676" i="4" s="1"/>
  <c r="V677" i="4" s="1"/>
  <c r="V678" i="4" s="1"/>
  <c r="BE9" i="7" s="1"/>
  <c r="U648" i="4"/>
  <c r="U649" i="4" s="1"/>
  <c r="U650" i="4" s="1"/>
  <c r="U651" i="4" s="1"/>
  <c r="U652" i="4" s="1"/>
  <c r="U653" i="4" s="1"/>
  <c r="U654" i="4" s="1"/>
  <c r="U655" i="4" s="1"/>
  <c r="U656" i="4" s="1"/>
  <c r="U657" i="4" s="1"/>
  <c r="U658" i="4" s="1"/>
  <c r="U659" i="4" s="1"/>
  <c r="U660" i="4" s="1"/>
  <c r="U661" i="4" s="1"/>
  <c r="U662" i="4" s="1"/>
  <c r="U663" i="4" s="1"/>
  <c r="U664" i="4" s="1"/>
  <c r="U665" i="4" s="1"/>
  <c r="U666" i="4" s="1"/>
  <c r="U667" i="4" s="1"/>
  <c r="U668" i="4" s="1"/>
  <c r="U669" i="4" s="1"/>
  <c r="U670" i="4" s="1"/>
  <c r="U671" i="4" s="1"/>
  <c r="U672" i="4" s="1"/>
  <c r="U673" i="4" s="1"/>
  <c r="U674" i="4" s="1"/>
  <c r="U675" i="4" s="1"/>
  <c r="U676" i="4" s="1"/>
  <c r="U677" i="4" s="1"/>
  <c r="U678" i="4" s="1"/>
  <c r="M30" i="7" s="1"/>
  <c r="Z618" i="4"/>
  <c r="Z619" i="4" s="1"/>
  <c r="Z620" i="4" s="1"/>
  <c r="Z621" i="4" s="1"/>
  <c r="Z622" i="4" s="1"/>
  <c r="Z623" i="4" s="1"/>
  <c r="Z624" i="4" s="1"/>
  <c r="Z625" i="4" s="1"/>
  <c r="Z626" i="4" s="1"/>
  <c r="Z627" i="4" s="1"/>
  <c r="Z628" i="4" s="1"/>
  <c r="Z629" i="4" s="1"/>
  <c r="Z630" i="4" s="1"/>
  <c r="Z631" i="4" s="1"/>
  <c r="Z632" i="4" s="1"/>
  <c r="Z633" i="4" s="1"/>
  <c r="Z634" i="4" s="1"/>
  <c r="Z635" i="4" s="1"/>
  <c r="Z636" i="4" s="1"/>
  <c r="Z637" i="4" s="1"/>
  <c r="Z638" i="4" s="1"/>
  <c r="Z639" i="4" s="1"/>
  <c r="Z640" i="4" s="1"/>
  <c r="Z641" i="4" s="1"/>
  <c r="Y618" i="4"/>
  <c r="Y619" i="4" s="1"/>
  <c r="Y620" i="4" s="1"/>
  <c r="Y621" i="4" s="1"/>
  <c r="Y622" i="4" s="1"/>
  <c r="Y623" i="4" s="1"/>
  <c r="Y624" i="4" s="1"/>
  <c r="Y625" i="4" s="1"/>
  <c r="Y626" i="4" s="1"/>
  <c r="Y627" i="4" s="1"/>
  <c r="Y628" i="4" s="1"/>
  <c r="Y629" i="4" s="1"/>
  <c r="Y630" i="4" s="1"/>
  <c r="Y631" i="4" s="1"/>
  <c r="Y632" i="4" s="1"/>
  <c r="Y633" i="4" s="1"/>
  <c r="Y634" i="4" s="1"/>
  <c r="Y635" i="4" s="1"/>
  <c r="Y636" i="4" s="1"/>
  <c r="Y637" i="4" s="1"/>
  <c r="Y638" i="4" s="1"/>
  <c r="Y639" i="4" s="1"/>
  <c r="Y640" i="4" s="1"/>
  <c r="Y641" i="4" s="1"/>
  <c r="Y642" i="4" s="1"/>
  <c r="Y643" i="4" s="1"/>
  <c r="Y644" i="4" s="1"/>
  <c r="Y645" i="4" s="1"/>
  <c r="Y646" i="4" s="1"/>
  <c r="Y647" i="4" s="1"/>
  <c r="BB9" i="7" s="1"/>
  <c r="X618" i="4"/>
  <c r="X619" i="4" s="1"/>
  <c r="X620" i="4" s="1"/>
  <c r="X621" i="4" s="1"/>
  <c r="X622" i="4" s="1"/>
  <c r="X623" i="4" s="1"/>
  <c r="X624" i="4" s="1"/>
  <c r="X625" i="4" s="1"/>
  <c r="X626" i="4" s="1"/>
  <c r="X627" i="4" s="1"/>
  <c r="X628" i="4" s="1"/>
  <c r="X629" i="4" s="1"/>
  <c r="X630" i="4" s="1"/>
  <c r="X631" i="4" s="1"/>
  <c r="X632" i="4" s="1"/>
  <c r="X633" i="4" s="1"/>
  <c r="X634" i="4" s="1"/>
  <c r="X635" i="4" s="1"/>
  <c r="X636" i="4" s="1"/>
  <c r="X637" i="4" s="1"/>
  <c r="X638" i="4" s="1"/>
  <c r="X639" i="4" s="1"/>
  <c r="X640" i="4" s="1"/>
  <c r="X641" i="4" s="1"/>
  <c r="X642" i="4" s="1"/>
  <c r="X643" i="4" s="1"/>
  <c r="X644" i="4" s="1"/>
  <c r="X645" i="4" s="1"/>
  <c r="X646" i="4" s="1"/>
  <c r="X647" i="4" s="1"/>
  <c r="BA9" i="7" s="1"/>
  <c r="W618" i="4"/>
  <c r="W619" i="4" s="1"/>
  <c r="W620" i="4" s="1"/>
  <c r="W621" i="4" s="1"/>
  <c r="W622" i="4" s="1"/>
  <c r="W623" i="4" s="1"/>
  <c r="W624" i="4" s="1"/>
  <c r="W625" i="4" s="1"/>
  <c r="W626" i="4" s="1"/>
  <c r="W627" i="4" s="1"/>
  <c r="W628" i="4" s="1"/>
  <c r="W629" i="4" s="1"/>
  <c r="W630" i="4" s="1"/>
  <c r="W631" i="4" s="1"/>
  <c r="W632" i="4" s="1"/>
  <c r="W633" i="4" s="1"/>
  <c r="W634" i="4" s="1"/>
  <c r="W635" i="4" s="1"/>
  <c r="W636" i="4" s="1"/>
  <c r="W637" i="4" s="1"/>
  <c r="W638" i="4" s="1"/>
  <c r="W639" i="4" s="1"/>
  <c r="W640" i="4" s="1"/>
  <c r="W641" i="4" s="1"/>
  <c r="W642" i="4" s="1"/>
  <c r="W643" i="4" s="1"/>
  <c r="W644" i="4" s="1"/>
  <c r="W645" i="4" s="1"/>
  <c r="W646" i="4" s="1"/>
  <c r="W647" i="4" s="1"/>
  <c r="AZ9" i="7" s="1"/>
  <c r="V618" i="4"/>
  <c r="V619" i="4" s="1"/>
  <c r="V620" i="4" s="1"/>
  <c r="V621" i="4" s="1"/>
  <c r="V622" i="4" s="1"/>
  <c r="V623" i="4" s="1"/>
  <c r="V624" i="4" s="1"/>
  <c r="V625" i="4" s="1"/>
  <c r="V626" i="4" s="1"/>
  <c r="V627" i="4" s="1"/>
  <c r="V628" i="4" s="1"/>
  <c r="V629" i="4" s="1"/>
  <c r="V630" i="4" s="1"/>
  <c r="V631" i="4" s="1"/>
  <c r="V632" i="4" s="1"/>
  <c r="V633" i="4" s="1"/>
  <c r="V634" i="4" s="1"/>
  <c r="V635" i="4" s="1"/>
  <c r="V636" i="4" s="1"/>
  <c r="V637" i="4" s="1"/>
  <c r="V638" i="4" s="1"/>
  <c r="V639" i="4" s="1"/>
  <c r="V640" i="4" s="1"/>
  <c r="V641" i="4" s="1"/>
  <c r="V642" i="4" s="1"/>
  <c r="V643" i="4" s="1"/>
  <c r="V644" i="4" s="1"/>
  <c r="V645" i="4" s="1"/>
  <c r="V646" i="4" s="1"/>
  <c r="V647" i="4" s="1"/>
  <c r="AY9" i="7" s="1"/>
  <c r="U618" i="4"/>
  <c r="U619" i="4" s="1"/>
  <c r="U620" i="4" s="1"/>
  <c r="U621" i="4" s="1"/>
  <c r="U622" i="4" s="1"/>
  <c r="U623" i="4" s="1"/>
  <c r="U624" i="4" s="1"/>
  <c r="U625" i="4" s="1"/>
  <c r="U626" i="4" s="1"/>
  <c r="U627" i="4" s="1"/>
  <c r="U628" i="4" s="1"/>
  <c r="U629" i="4" s="1"/>
  <c r="U630" i="4" s="1"/>
  <c r="U631" i="4" s="1"/>
  <c r="U632" i="4" s="1"/>
  <c r="U633" i="4" s="1"/>
  <c r="U634" i="4" s="1"/>
  <c r="U635" i="4" s="1"/>
  <c r="U636" i="4" s="1"/>
  <c r="U637" i="4" s="1"/>
  <c r="U638" i="4" s="1"/>
  <c r="U639" i="4" s="1"/>
  <c r="U640" i="4" s="1"/>
  <c r="U641" i="4" s="1"/>
  <c r="U642" i="4" s="1"/>
  <c r="U643" i="4" s="1"/>
  <c r="U644" i="4" s="1"/>
  <c r="U645" i="4" s="1"/>
  <c r="U646" i="4" s="1"/>
  <c r="U647" i="4" s="1"/>
  <c r="L30" i="7" s="1"/>
  <c r="Z587" i="4"/>
  <c r="Z588" i="4" s="1"/>
  <c r="Z589" i="4" s="1"/>
  <c r="Z590" i="4" s="1"/>
  <c r="Z591" i="4" s="1"/>
  <c r="Z592" i="4" s="1"/>
  <c r="Z593" i="4" s="1"/>
  <c r="Z594" i="4" s="1"/>
  <c r="Z595" i="4" s="1"/>
  <c r="Z596" i="4" s="1"/>
  <c r="Z597" i="4" s="1"/>
  <c r="Z598" i="4" s="1"/>
  <c r="Z599" i="4" s="1"/>
  <c r="Z600" i="4" s="1"/>
  <c r="Z601" i="4" s="1"/>
  <c r="Z602" i="4" s="1"/>
  <c r="Z603" i="4" s="1"/>
  <c r="Z604" i="4" s="1"/>
  <c r="Z605" i="4" s="1"/>
  <c r="Z606" i="4" s="1"/>
  <c r="Z607" i="4" s="1"/>
  <c r="Z608" i="4" s="1"/>
  <c r="Z609" i="4" s="1"/>
  <c r="Z610" i="4" s="1"/>
  <c r="Z611" i="4" s="1"/>
  <c r="Z612" i="4" s="1"/>
  <c r="Z613" i="4" s="1"/>
  <c r="Z614" i="4" s="1"/>
  <c r="Z615" i="4" s="1"/>
  <c r="Z616" i="4" s="1"/>
  <c r="Z617" i="4" s="1"/>
  <c r="Y587" i="4"/>
  <c r="Y588" i="4" s="1"/>
  <c r="Y589" i="4" s="1"/>
  <c r="Y590" i="4" s="1"/>
  <c r="Y591" i="4" s="1"/>
  <c r="Y592" i="4" s="1"/>
  <c r="Y593" i="4" s="1"/>
  <c r="Y594" i="4" s="1"/>
  <c r="Y595" i="4" s="1"/>
  <c r="Y596" i="4" s="1"/>
  <c r="Y597" i="4" s="1"/>
  <c r="Y598" i="4" s="1"/>
  <c r="Y599" i="4" s="1"/>
  <c r="Y600" i="4" s="1"/>
  <c r="Y601" i="4" s="1"/>
  <c r="Y602" i="4" s="1"/>
  <c r="Y603" i="4" s="1"/>
  <c r="Y604" i="4" s="1"/>
  <c r="Y605" i="4" s="1"/>
  <c r="Y606" i="4" s="1"/>
  <c r="Y607" i="4" s="1"/>
  <c r="Y608" i="4" s="1"/>
  <c r="Y609" i="4" s="1"/>
  <c r="Y610" i="4" s="1"/>
  <c r="Y611" i="4" s="1"/>
  <c r="Y612" i="4" s="1"/>
  <c r="Y613" i="4" s="1"/>
  <c r="Y614" i="4" s="1"/>
  <c r="Y615" i="4" s="1"/>
  <c r="Y616" i="4" s="1"/>
  <c r="Y617" i="4" s="1"/>
  <c r="AV9" i="7" s="1"/>
  <c r="X587" i="4"/>
  <c r="X588" i="4" s="1"/>
  <c r="X589" i="4" s="1"/>
  <c r="X590" i="4" s="1"/>
  <c r="X591" i="4" s="1"/>
  <c r="X592" i="4" s="1"/>
  <c r="X593" i="4" s="1"/>
  <c r="X594" i="4" s="1"/>
  <c r="X595" i="4" s="1"/>
  <c r="X596" i="4" s="1"/>
  <c r="X597" i="4" s="1"/>
  <c r="X598" i="4" s="1"/>
  <c r="X599" i="4" s="1"/>
  <c r="X600" i="4" s="1"/>
  <c r="X601" i="4" s="1"/>
  <c r="X602" i="4" s="1"/>
  <c r="X603" i="4" s="1"/>
  <c r="X604" i="4" s="1"/>
  <c r="X605" i="4" s="1"/>
  <c r="X606" i="4" s="1"/>
  <c r="X607" i="4" s="1"/>
  <c r="X608" i="4" s="1"/>
  <c r="X609" i="4" s="1"/>
  <c r="X610" i="4" s="1"/>
  <c r="X611" i="4" s="1"/>
  <c r="X612" i="4" s="1"/>
  <c r="X613" i="4" s="1"/>
  <c r="X614" i="4" s="1"/>
  <c r="X615" i="4" s="1"/>
  <c r="X616" i="4" s="1"/>
  <c r="X617" i="4" s="1"/>
  <c r="AU9" i="7" s="1"/>
  <c r="W587" i="4"/>
  <c r="W588" i="4" s="1"/>
  <c r="W589" i="4" s="1"/>
  <c r="W590" i="4" s="1"/>
  <c r="W591" i="4" s="1"/>
  <c r="W592" i="4" s="1"/>
  <c r="W593" i="4" s="1"/>
  <c r="W594" i="4" s="1"/>
  <c r="W595" i="4" s="1"/>
  <c r="W596" i="4" s="1"/>
  <c r="W597" i="4" s="1"/>
  <c r="W598" i="4" s="1"/>
  <c r="W599" i="4" s="1"/>
  <c r="W600" i="4" s="1"/>
  <c r="W601" i="4" s="1"/>
  <c r="W602" i="4" s="1"/>
  <c r="W603" i="4" s="1"/>
  <c r="W604" i="4" s="1"/>
  <c r="W605" i="4" s="1"/>
  <c r="W606" i="4" s="1"/>
  <c r="W607" i="4" s="1"/>
  <c r="W608" i="4" s="1"/>
  <c r="W609" i="4" s="1"/>
  <c r="W610" i="4" s="1"/>
  <c r="W611" i="4" s="1"/>
  <c r="W612" i="4" s="1"/>
  <c r="W613" i="4" s="1"/>
  <c r="W614" i="4" s="1"/>
  <c r="W615" i="4" s="1"/>
  <c r="W616" i="4" s="1"/>
  <c r="W617" i="4" s="1"/>
  <c r="AT9" i="7" s="1"/>
  <c r="V587" i="4"/>
  <c r="V588" i="4" s="1"/>
  <c r="V589" i="4" s="1"/>
  <c r="V590" i="4" s="1"/>
  <c r="V591" i="4" s="1"/>
  <c r="V592" i="4" s="1"/>
  <c r="V593" i="4" s="1"/>
  <c r="V594" i="4" s="1"/>
  <c r="V595" i="4" s="1"/>
  <c r="V596" i="4" s="1"/>
  <c r="V597" i="4" s="1"/>
  <c r="V598" i="4" s="1"/>
  <c r="V599" i="4" s="1"/>
  <c r="V600" i="4" s="1"/>
  <c r="V601" i="4" s="1"/>
  <c r="V602" i="4" s="1"/>
  <c r="V603" i="4" s="1"/>
  <c r="V604" i="4" s="1"/>
  <c r="V605" i="4" s="1"/>
  <c r="V606" i="4" s="1"/>
  <c r="V607" i="4" s="1"/>
  <c r="V608" i="4" s="1"/>
  <c r="V609" i="4" s="1"/>
  <c r="V610" i="4" s="1"/>
  <c r="V611" i="4" s="1"/>
  <c r="V612" i="4" s="1"/>
  <c r="V613" i="4" s="1"/>
  <c r="V614" i="4" s="1"/>
  <c r="V615" i="4" s="1"/>
  <c r="V616" i="4" s="1"/>
  <c r="V617" i="4" s="1"/>
  <c r="AS9" i="7" s="1"/>
  <c r="U587" i="4"/>
  <c r="U588" i="4" s="1"/>
  <c r="U589" i="4" s="1"/>
  <c r="U590" i="4" s="1"/>
  <c r="U591" i="4" s="1"/>
  <c r="U592" i="4" s="1"/>
  <c r="U593" i="4" s="1"/>
  <c r="U594" i="4" s="1"/>
  <c r="U595" i="4" s="1"/>
  <c r="U596" i="4" s="1"/>
  <c r="U597" i="4" s="1"/>
  <c r="U598" i="4" s="1"/>
  <c r="U599" i="4" s="1"/>
  <c r="U600" i="4" s="1"/>
  <c r="U601" i="4" s="1"/>
  <c r="U602" i="4" s="1"/>
  <c r="U603" i="4" s="1"/>
  <c r="U604" i="4" s="1"/>
  <c r="U605" i="4" s="1"/>
  <c r="U606" i="4" s="1"/>
  <c r="U607" i="4" s="1"/>
  <c r="U608" i="4" s="1"/>
  <c r="U609" i="4" s="1"/>
  <c r="U610" i="4" s="1"/>
  <c r="U611" i="4" s="1"/>
  <c r="U612" i="4" s="1"/>
  <c r="U613" i="4" s="1"/>
  <c r="U614" i="4" s="1"/>
  <c r="U615" i="4" s="1"/>
  <c r="U616" i="4" s="1"/>
  <c r="U617" i="4" s="1"/>
  <c r="K30" i="7" s="1"/>
  <c r="Z556" i="4"/>
  <c r="Z557" i="4" s="1"/>
  <c r="Z558" i="4" s="1"/>
  <c r="Z559" i="4" s="1"/>
  <c r="Z560" i="4" s="1"/>
  <c r="Z561" i="4" s="1"/>
  <c r="Z562" i="4" s="1"/>
  <c r="Z563" i="4" s="1"/>
  <c r="Z564" i="4" s="1"/>
  <c r="Z565" i="4" s="1"/>
  <c r="Z566" i="4" s="1"/>
  <c r="Z567" i="4" s="1"/>
  <c r="Z568" i="4" s="1"/>
  <c r="Z569" i="4" s="1"/>
  <c r="Z570" i="4" s="1"/>
  <c r="Z571" i="4" s="1"/>
  <c r="Z572" i="4" s="1"/>
  <c r="Z573" i="4" s="1"/>
  <c r="Z574" i="4" s="1"/>
  <c r="Z575" i="4" s="1"/>
  <c r="Z576" i="4" s="1"/>
  <c r="Z577" i="4" s="1"/>
  <c r="Z578" i="4" s="1"/>
  <c r="Z579" i="4" s="1"/>
  <c r="Z580" i="4" s="1"/>
  <c r="Z581" i="4" s="1"/>
  <c r="Z582" i="4" s="1"/>
  <c r="Z583" i="4" s="1"/>
  <c r="Z584" i="4" s="1"/>
  <c r="Z585" i="4" s="1"/>
  <c r="Z586" i="4" s="1"/>
  <c r="Y556" i="4"/>
  <c r="Y557" i="4" s="1"/>
  <c r="Y558" i="4" s="1"/>
  <c r="Y559" i="4" s="1"/>
  <c r="Y560" i="4" s="1"/>
  <c r="Y561" i="4" s="1"/>
  <c r="Y562" i="4" s="1"/>
  <c r="Y563" i="4" s="1"/>
  <c r="Y564" i="4" s="1"/>
  <c r="Y565" i="4" s="1"/>
  <c r="Y566" i="4" s="1"/>
  <c r="Y567" i="4" s="1"/>
  <c r="Y568" i="4" s="1"/>
  <c r="Y569" i="4" s="1"/>
  <c r="Y570" i="4" s="1"/>
  <c r="Y571" i="4" s="1"/>
  <c r="Y572" i="4" s="1"/>
  <c r="Y573" i="4" s="1"/>
  <c r="Y574" i="4" s="1"/>
  <c r="Y575" i="4" s="1"/>
  <c r="Y576" i="4" s="1"/>
  <c r="Y577" i="4" s="1"/>
  <c r="Y578" i="4" s="1"/>
  <c r="Y579" i="4" s="1"/>
  <c r="Y580" i="4" s="1"/>
  <c r="Y581" i="4" s="1"/>
  <c r="Y582" i="4" s="1"/>
  <c r="Y583" i="4" s="1"/>
  <c r="Y584" i="4" s="1"/>
  <c r="Y585" i="4" s="1"/>
  <c r="Y586" i="4" s="1"/>
  <c r="AP9" i="7" s="1"/>
  <c r="X556" i="4"/>
  <c r="X557" i="4" s="1"/>
  <c r="X558" i="4" s="1"/>
  <c r="X559" i="4" s="1"/>
  <c r="X560" i="4" s="1"/>
  <c r="X561" i="4" s="1"/>
  <c r="X562" i="4" s="1"/>
  <c r="X563" i="4" s="1"/>
  <c r="X564" i="4" s="1"/>
  <c r="X565" i="4" s="1"/>
  <c r="X566" i="4" s="1"/>
  <c r="X567" i="4" s="1"/>
  <c r="X568" i="4" s="1"/>
  <c r="X569" i="4" s="1"/>
  <c r="X570" i="4" s="1"/>
  <c r="X571" i="4" s="1"/>
  <c r="X572" i="4" s="1"/>
  <c r="X573" i="4" s="1"/>
  <c r="X574" i="4" s="1"/>
  <c r="X575" i="4" s="1"/>
  <c r="X576" i="4" s="1"/>
  <c r="X577" i="4" s="1"/>
  <c r="X578" i="4" s="1"/>
  <c r="X579" i="4" s="1"/>
  <c r="X580" i="4" s="1"/>
  <c r="X581" i="4" s="1"/>
  <c r="X582" i="4" s="1"/>
  <c r="X583" i="4" s="1"/>
  <c r="X584" i="4" s="1"/>
  <c r="X585" i="4" s="1"/>
  <c r="X586" i="4" s="1"/>
  <c r="AO9" i="7" s="1"/>
  <c r="W556" i="4"/>
  <c r="W557" i="4" s="1"/>
  <c r="W558" i="4" s="1"/>
  <c r="W559" i="4" s="1"/>
  <c r="W560" i="4" s="1"/>
  <c r="W561" i="4" s="1"/>
  <c r="W562" i="4" s="1"/>
  <c r="W563" i="4" s="1"/>
  <c r="W564" i="4" s="1"/>
  <c r="W565" i="4" s="1"/>
  <c r="W566" i="4" s="1"/>
  <c r="W567" i="4" s="1"/>
  <c r="W568" i="4" s="1"/>
  <c r="W569" i="4" s="1"/>
  <c r="W570" i="4" s="1"/>
  <c r="W571" i="4" s="1"/>
  <c r="W572" i="4" s="1"/>
  <c r="W573" i="4" s="1"/>
  <c r="W574" i="4" s="1"/>
  <c r="W575" i="4" s="1"/>
  <c r="W576" i="4" s="1"/>
  <c r="W577" i="4" s="1"/>
  <c r="W578" i="4" s="1"/>
  <c r="W579" i="4" s="1"/>
  <c r="W580" i="4" s="1"/>
  <c r="W581" i="4" s="1"/>
  <c r="W582" i="4" s="1"/>
  <c r="W583" i="4" s="1"/>
  <c r="W584" i="4" s="1"/>
  <c r="W585" i="4" s="1"/>
  <c r="W586" i="4" s="1"/>
  <c r="AN9" i="7" s="1"/>
  <c r="V556" i="4"/>
  <c r="V557" i="4" s="1"/>
  <c r="V558" i="4" s="1"/>
  <c r="V559" i="4" s="1"/>
  <c r="V560" i="4" s="1"/>
  <c r="V561" i="4" s="1"/>
  <c r="V562" i="4" s="1"/>
  <c r="V563" i="4" s="1"/>
  <c r="V564" i="4" s="1"/>
  <c r="V565" i="4" s="1"/>
  <c r="V566" i="4" s="1"/>
  <c r="V567" i="4" s="1"/>
  <c r="V568" i="4" s="1"/>
  <c r="V569" i="4" s="1"/>
  <c r="V570" i="4" s="1"/>
  <c r="V571" i="4" s="1"/>
  <c r="V572" i="4" s="1"/>
  <c r="V573" i="4" s="1"/>
  <c r="V574" i="4" s="1"/>
  <c r="V575" i="4" s="1"/>
  <c r="V576" i="4" s="1"/>
  <c r="V577" i="4" s="1"/>
  <c r="V578" i="4" s="1"/>
  <c r="V579" i="4" s="1"/>
  <c r="V580" i="4" s="1"/>
  <c r="V581" i="4" s="1"/>
  <c r="V582" i="4" s="1"/>
  <c r="V583" i="4" s="1"/>
  <c r="V584" i="4" s="1"/>
  <c r="V585" i="4" s="1"/>
  <c r="V586" i="4" s="1"/>
  <c r="AM9" i="7" s="1"/>
  <c r="U556" i="4"/>
  <c r="U557" i="4" s="1"/>
  <c r="U558" i="4" s="1"/>
  <c r="U559" i="4" s="1"/>
  <c r="U560" i="4" s="1"/>
  <c r="U561" i="4" s="1"/>
  <c r="U562" i="4" s="1"/>
  <c r="U563" i="4" s="1"/>
  <c r="U564" i="4" s="1"/>
  <c r="U565" i="4" s="1"/>
  <c r="U566" i="4" s="1"/>
  <c r="U567" i="4" s="1"/>
  <c r="U568" i="4" s="1"/>
  <c r="U569" i="4" s="1"/>
  <c r="U570" i="4" s="1"/>
  <c r="U571" i="4" s="1"/>
  <c r="U572" i="4" s="1"/>
  <c r="U573" i="4" s="1"/>
  <c r="U574" i="4" s="1"/>
  <c r="U575" i="4" s="1"/>
  <c r="U576" i="4" s="1"/>
  <c r="U577" i="4" s="1"/>
  <c r="U578" i="4" s="1"/>
  <c r="U579" i="4" s="1"/>
  <c r="U580" i="4" s="1"/>
  <c r="U581" i="4" s="1"/>
  <c r="U582" i="4" s="1"/>
  <c r="U583" i="4" s="1"/>
  <c r="U584" i="4" s="1"/>
  <c r="U585" i="4" s="1"/>
  <c r="U586" i="4" s="1"/>
  <c r="J30" i="7" s="1"/>
  <c r="Z526" i="4"/>
  <c r="Z527" i="4" s="1"/>
  <c r="Z528" i="4" s="1"/>
  <c r="Z529" i="4" s="1"/>
  <c r="Z530" i="4" s="1"/>
  <c r="Z531" i="4" s="1"/>
  <c r="Z532" i="4" s="1"/>
  <c r="Z533" i="4" s="1"/>
  <c r="Z534" i="4" s="1"/>
  <c r="Z535" i="4" s="1"/>
  <c r="Z536" i="4" s="1"/>
  <c r="Z537" i="4" s="1"/>
  <c r="Z538" i="4" s="1"/>
  <c r="Z539" i="4" s="1"/>
  <c r="Z540" i="4" s="1"/>
  <c r="Z541" i="4" s="1"/>
  <c r="Z542" i="4" s="1"/>
  <c r="Z543" i="4" s="1"/>
  <c r="Z544" i="4" s="1"/>
  <c r="Z545" i="4" s="1"/>
  <c r="Z546" i="4" s="1"/>
  <c r="Z547" i="4" s="1"/>
  <c r="Z548" i="4" s="1"/>
  <c r="Z549" i="4" s="1"/>
  <c r="Z550" i="4" s="1"/>
  <c r="Z551" i="4" s="1"/>
  <c r="Z552" i="4" s="1"/>
  <c r="Z553" i="4" s="1"/>
  <c r="Z554" i="4" s="1"/>
  <c r="Z555" i="4" s="1"/>
  <c r="Y526" i="4"/>
  <c r="Y527" i="4" s="1"/>
  <c r="Y528" i="4" s="1"/>
  <c r="Y529" i="4" s="1"/>
  <c r="Y530" i="4" s="1"/>
  <c r="Y531" i="4" s="1"/>
  <c r="Y532" i="4" s="1"/>
  <c r="Y533" i="4" s="1"/>
  <c r="Y534" i="4" s="1"/>
  <c r="Y535" i="4" s="1"/>
  <c r="Y536" i="4" s="1"/>
  <c r="Y537" i="4" s="1"/>
  <c r="Y538" i="4" s="1"/>
  <c r="Y539" i="4" s="1"/>
  <c r="Y540" i="4" s="1"/>
  <c r="Y541" i="4" s="1"/>
  <c r="Y542" i="4" s="1"/>
  <c r="Y543" i="4" s="1"/>
  <c r="Y544" i="4" s="1"/>
  <c r="Y545" i="4" s="1"/>
  <c r="Y546" i="4" s="1"/>
  <c r="Y547" i="4" s="1"/>
  <c r="Y548" i="4" s="1"/>
  <c r="Y549" i="4" s="1"/>
  <c r="Y550" i="4" s="1"/>
  <c r="Y551" i="4" s="1"/>
  <c r="Y552" i="4" s="1"/>
  <c r="Y553" i="4" s="1"/>
  <c r="Y554" i="4" s="1"/>
  <c r="Y555" i="4" s="1"/>
  <c r="AJ9" i="7" s="1"/>
  <c r="X526" i="4"/>
  <c r="X527" i="4" s="1"/>
  <c r="X528" i="4" s="1"/>
  <c r="X529" i="4" s="1"/>
  <c r="X530" i="4" s="1"/>
  <c r="X531" i="4" s="1"/>
  <c r="X532" i="4" s="1"/>
  <c r="X533" i="4" s="1"/>
  <c r="X534" i="4" s="1"/>
  <c r="X535" i="4" s="1"/>
  <c r="X536" i="4" s="1"/>
  <c r="X537" i="4" s="1"/>
  <c r="X538" i="4" s="1"/>
  <c r="X539" i="4" s="1"/>
  <c r="X540" i="4" s="1"/>
  <c r="X541" i="4" s="1"/>
  <c r="X542" i="4" s="1"/>
  <c r="X543" i="4" s="1"/>
  <c r="X544" i="4" s="1"/>
  <c r="X545" i="4" s="1"/>
  <c r="X546" i="4" s="1"/>
  <c r="X547" i="4" s="1"/>
  <c r="X548" i="4" s="1"/>
  <c r="X549" i="4" s="1"/>
  <c r="X550" i="4" s="1"/>
  <c r="X551" i="4" s="1"/>
  <c r="X552" i="4" s="1"/>
  <c r="X553" i="4" s="1"/>
  <c r="X554" i="4" s="1"/>
  <c r="X555" i="4" s="1"/>
  <c r="AI9" i="7" s="1"/>
  <c r="W526" i="4"/>
  <c r="W527" i="4" s="1"/>
  <c r="W528" i="4" s="1"/>
  <c r="W529" i="4" s="1"/>
  <c r="W530" i="4" s="1"/>
  <c r="W531" i="4" s="1"/>
  <c r="W532" i="4" s="1"/>
  <c r="W533" i="4" s="1"/>
  <c r="W534" i="4" s="1"/>
  <c r="W535" i="4" s="1"/>
  <c r="W536" i="4" s="1"/>
  <c r="W537" i="4" s="1"/>
  <c r="W538" i="4" s="1"/>
  <c r="W539" i="4" s="1"/>
  <c r="W540" i="4" s="1"/>
  <c r="W541" i="4" s="1"/>
  <c r="W542" i="4" s="1"/>
  <c r="W543" i="4" s="1"/>
  <c r="W544" i="4" s="1"/>
  <c r="W545" i="4" s="1"/>
  <c r="W546" i="4" s="1"/>
  <c r="W547" i="4" s="1"/>
  <c r="W548" i="4" s="1"/>
  <c r="W549" i="4" s="1"/>
  <c r="W550" i="4" s="1"/>
  <c r="W551" i="4" s="1"/>
  <c r="W552" i="4" s="1"/>
  <c r="W553" i="4" s="1"/>
  <c r="W554" i="4" s="1"/>
  <c r="W555" i="4" s="1"/>
  <c r="AH9" i="7" s="1"/>
  <c r="V526" i="4"/>
  <c r="V527" i="4" s="1"/>
  <c r="V528" i="4" s="1"/>
  <c r="V529" i="4" s="1"/>
  <c r="V530" i="4" s="1"/>
  <c r="V531" i="4" s="1"/>
  <c r="V532" i="4" s="1"/>
  <c r="V533" i="4" s="1"/>
  <c r="V534" i="4" s="1"/>
  <c r="V535" i="4" s="1"/>
  <c r="V536" i="4" s="1"/>
  <c r="V537" i="4" s="1"/>
  <c r="V538" i="4" s="1"/>
  <c r="V539" i="4" s="1"/>
  <c r="V540" i="4" s="1"/>
  <c r="V541" i="4" s="1"/>
  <c r="V542" i="4" s="1"/>
  <c r="V543" i="4" s="1"/>
  <c r="V544" i="4" s="1"/>
  <c r="V545" i="4" s="1"/>
  <c r="V546" i="4" s="1"/>
  <c r="V547" i="4" s="1"/>
  <c r="V548" i="4" s="1"/>
  <c r="V549" i="4" s="1"/>
  <c r="V550" i="4" s="1"/>
  <c r="V551" i="4" s="1"/>
  <c r="V552" i="4" s="1"/>
  <c r="V553" i="4" s="1"/>
  <c r="V554" i="4" s="1"/>
  <c r="V555" i="4" s="1"/>
  <c r="AG9" i="7" s="1"/>
  <c r="U526" i="4"/>
  <c r="U527" i="4" s="1"/>
  <c r="U528" i="4" s="1"/>
  <c r="U529" i="4" s="1"/>
  <c r="U530" i="4" s="1"/>
  <c r="U531" i="4" s="1"/>
  <c r="U532" i="4" s="1"/>
  <c r="U533" i="4" s="1"/>
  <c r="U534" i="4" s="1"/>
  <c r="U535" i="4" s="1"/>
  <c r="U536" i="4" s="1"/>
  <c r="U537" i="4" s="1"/>
  <c r="U538" i="4" s="1"/>
  <c r="U539" i="4" s="1"/>
  <c r="U540" i="4" s="1"/>
  <c r="U541" i="4" s="1"/>
  <c r="U542" i="4" s="1"/>
  <c r="U543" i="4" s="1"/>
  <c r="U544" i="4" s="1"/>
  <c r="U545" i="4" s="1"/>
  <c r="U546" i="4" s="1"/>
  <c r="U547" i="4" s="1"/>
  <c r="U548" i="4" s="1"/>
  <c r="U549" i="4" s="1"/>
  <c r="U550" i="4" s="1"/>
  <c r="U551" i="4" s="1"/>
  <c r="U552" i="4" s="1"/>
  <c r="U553" i="4" s="1"/>
  <c r="U554" i="4" s="1"/>
  <c r="U555" i="4" s="1"/>
  <c r="I30" i="7" s="1"/>
  <c r="Z495" i="4"/>
  <c r="Z496" i="4" s="1"/>
  <c r="Z497" i="4" s="1"/>
  <c r="Z498" i="4" s="1"/>
  <c r="Z499" i="4" s="1"/>
  <c r="Z500" i="4" s="1"/>
  <c r="Z501" i="4" s="1"/>
  <c r="Z502" i="4" s="1"/>
  <c r="Z503" i="4" s="1"/>
  <c r="Z504" i="4" s="1"/>
  <c r="Z505" i="4" s="1"/>
  <c r="Z506" i="4" s="1"/>
  <c r="Z507" i="4" s="1"/>
  <c r="Z508" i="4" s="1"/>
  <c r="Z509" i="4" s="1"/>
  <c r="Z510" i="4" s="1"/>
  <c r="Z511" i="4" s="1"/>
  <c r="Z512" i="4" s="1"/>
  <c r="Z513" i="4" s="1"/>
  <c r="Z514" i="4" s="1"/>
  <c r="Z515" i="4" s="1"/>
  <c r="Z516" i="4" s="1"/>
  <c r="Z517" i="4" s="1"/>
  <c r="Z518" i="4" s="1"/>
  <c r="Z519" i="4" s="1"/>
  <c r="Z520" i="4" s="1"/>
  <c r="Z521" i="4" s="1"/>
  <c r="Z522" i="4" s="1"/>
  <c r="Z523" i="4" s="1"/>
  <c r="Z524" i="4" s="1"/>
  <c r="Z525" i="4" s="1"/>
  <c r="Y495" i="4"/>
  <c r="Y496" i="4" s="1"/>
  <c r="Y497" i="4" s="1"/>
  <c r="Y498" i="4" s="1"/>
  <c r="Y499" i="4" s="1"/>
  <c r="Y500" i="4" s="1"/>
  <c r="Y501" i="4" s="1"/>
  <c r="Y502" i="4" s="1"/>
  <c r="Y503" i="4" s="1"/>
  <c r="Y504" i="4" s="1"/>
  <c r="Y505" i="4" s="1"/>
  <c r="Y506" i="4" s="1"/>
  <c r="Y507" i="4" s="1"/>
  <c r="Y508" i="4" s="1"/>
  <c r="Y509" i="4" s="1"/>
  <c r="Y510" i="4" s="1"/>
  <c r="Y511" i="4" s="1"/>
  <c r="Y512" i="4" s="1"/>
  <c r="Y513" i="4" s="1"/>
  <c r="Y514" i="4" s="1"/>
  <c r="Y515" i="4" s="1"/>
  <c r="Y516" i="4" s="1"/>
  <c r="Y517" i="4" s="1"/>
  <c r="Y518" i="4" s="1"/>
  <c r="Y519" i="4" s="1"/>
  <c r="Y520" i="4" s="1"/>
  <c r="Y521" i="4" s="1"/>
  <c r="Y522" i="4" s="1"/>
  <c r="Y523" i="4" s="1"/>
  <c r="Y524" i="4" s="1"/>
  <c r="Y525" i="4" s="1"/>
  <c r="AD9" i="7" s="1"/>
  <c r="X495" i="4"/>
  <c r="X496" i="4" s="1"/>
  <c r="X497" i="4" s="1"/>
  <c r="X498" i="4" s="1"/>
  <c r="X499" i="4" s="1"/>
  <c r="X500" i="4" s="1"/>
  <c r="X501" i="4" s="1"/>
  <c r="X502" i="4" s="1"/>
  <c r="X503" i="4" s="1"/>
  <c r="X504" i="4" s="1"/>
  <c r="X505" i="4" s="1"/>
  <c r="X506" i="4" s="1"/>
  <c r="X507" i="4" s="1"/>
  <c r="X508" i="4" s="1"/>
  <c r="X509" i="4" s="1"/>
  <c r="X510" i="4" s="1"/>
  <c r="X511" i="4" s="1"/>
  <c r="X512" i="4" s="1"/>
  <c r="X513" i="4" s="1"/>
  <c r="X514" i="4" s="1"/>
  <c r="X515" i="4" s="1"/>
  <c r="X516" i="4" s="1"/>
  <c r="X517" i="4" s="1"/>
  <c r="X518" i="4" s="1"/>
  <c r="X519" i="4" s="1"/>
  <c r="X520" i="4" s="1"/>
  <c r="X521" i="4" s="1"/>
  <c r="X522" i="4" s="1"/>
  <c r="X523" i="4" s="1"/>
  <c r="X524" i="4" s="1"/>
  <c r="X525" i="4" s="1"/>
  <c r="AC9" i="7" s="1"/>
  <c r="W495" i="4"/>
  <c r="W496" i="4" s="1"/>
  <c r="W497" i="4" s="1"/>
  <c r="W498" i="4" s="1"/>
  <c r="W499" i="4" s="1"/>
  <c r="W500" i="4" s="1"/>
  <c r="W501" i="4" s="1"/>
  <c r="W502" i="4" s="1"/>
  <c r="W503" i="4" s="1"/>
  <c r="W504" i="4" s="1"/>
  <c r="W505" i="4" s="1"/>
  <c r="W506" i="4" s="1"/>
  <c r="W507" i="4" s="1"/>
  <c r="W508" i="4" s="1"/>
  <c r="W509" i="4" s="1"/>
  <c r="W510" i="4" s="1"/>
  <c r="W511" i="4" s="1"/>
  <c r="W512" i="4" s="1"/>
  <c r="W513" i="4" s="1"/>
  <c r="W514" i="4" s="1"/>
  <c r="W515" i="4" s="1"/>
  <c r="W516" i="4" s="1"/>
  <c r="W517" i="4" s="1"/>
  <c r="W518" i="4" s="1"/>
  <c r="W519" i="4" s="1"/>
  <c r="W520" i="4" s="1"/>
  <c r="W521" i="4" s="1"/>
  <c r="W522" i="4" s="1"/>
  <c r="W523" i="4" s="1"/>
  <c r="W524" i="4" s="1"/>
  <c r="W525" i="4" s="1"/>
  <c r="AB9" i="7" s="1"/>
  <c r="V495" i="4"/>
  <c r="V496" i="4" s="1"/>
  <c r="V497" i="4" s="1"/>
  <c r="V498" i="4" s="1"/>
  <c r="V499" i="4" s="1"/>
  <c r="V500" i="4" s="1"/>
  <c r="V501" i="4" s="1"/>
  <c r="V502" i="4" s="1"/>
  <c r="V503" i="4" s="1"/>
  <c r="V504" i="4" s="1"/>
  <c r="V505" i="4" s="1"/>
  <c r="V506" i="4" s="1"/>
  <c r="V507" i="4" s="1"/>
  <c r="V508" i="4" s="1"/>
  <c r="V509" i="4" s="1"/>
  <c r="V510" i="4" s="1"/>
  <c r="V511" i="4" s="1"/>
  <c r="V512" i="4" s="1"/>
  <c r="V513" i="4" s="1"/>
  <c r="V514" i="4" s="1"/>
  <c r="V515" i="4" s="1"/>
  <c r="V516" i="4" s="1"/>
  <c r="V517" i="4" s="1"/>
  <c r="V518" i="4" s="1"/>
  <c r="V519" i="4" s="1"/>
  <c r="V520" i="4" s="1"/>
  <c r="V521" i="4" s="1"/>
  <c r="V522" i="4" s="1"/>
  <c r="V523" i="4" s="1"/>
  <c r="V524" i="4" s="1"/>
  <c r="V525" i="4" s="1"/>
  <c r="AA9" i="7" s="1"/>
  <c r="U495" i="4"/>
  <c r="U496" i="4" s="1"/>
  <c r="U497" i="4" s="1"/>
  <c r="U498" i="4" s="1"/>
  <c r="U499" i="4" s="1"/>
  <c r="U500" i="4" s="1"/>
  <c r="U501" i="4" s="1"/>
  <c r="U502" i="4" s="1"/>
  <c r="U503" i="4" s="1"/>
  <c r="U504" i="4" s="1"/>
  <c r="U505" i="4" s="1"/>
  <c r="U506" i="4" s="1"/>
  <c r="U507" i="4" s="1"/>
  <c r="U508" i="4" s="1"/>
  <c r="U509" i="4" s="1"/>
  <c r="U510" i="4" s="1"/>
  <c r="U511" i="4" s="1"/>
  <c r="U512" i="4" s="1"/>
  <c r="U513" i="4" s="1"/>
  <c r="U514" i="4" s="1"/>
  <c r="U515" i="4" s="1"/>
  <c r="U516" i="4" s="1"/>
  <c r="U517" i="4" s="1"/>
  <c r="U518" i="4" s="1"/>
  <c r="U519" i="4" s="1"/>
  <c r="U520" i="4" s="1"/>
  <c r="U521" i="4" s="1"/>
  <c r="U522" i="4" s="1"/>
  <c r="U523" i="4" s="1"/>
  <c r="U524" i="4" s="1"/>
  <c r="U525" i="4" s="1"/>
  <c r="G30" i="7" s="1"/>
  <c r="Z465" i="4"/>
  <c r="Z466" i="4" s="1"/>
  <c r="Z467" i="4" s="1"/>
  <c r="Z468" i="4" s="1"/>
  <c r="Z469" i="4" s="1"/>
  <c r="Z470" i="4" s="1"/>
  <c r="Z471" i="4" s="1"/>
  <c r="Z472" i="4" s="1"/>
  <c r="Z473" i="4" s="1"/>
  <c r="Z474" i="4" s="1"/>
  <c r="Z475" i="4" s="1"/>
  <c r="Z476" i="4" s="1"/>
  <c r="Z477" i="4" s="1"/>
  <c r="Z478" i="4" s="1"/>
  <c r="Z479" i="4" s="1"/>
  <c r="Z480" i="4" s="1"/>
  <c r="Z481" i="4" s="1"/>
  <c r="Z482" i="4" s="1"/>
  <c r="Z483" i="4" s="1"/>
  <c r="Z484" i="4" s="1"/>
  <c r="Z485" i="4" s="1"/>
  <c r="Z486" i="4" s="1"/>
  <c r="Z487" i="4" s="1"/>
  <c r="Z488" i="4" s="1"/>
  <c r="Z489" i="4" s="1"/>
  <c r="Z490" i="4" s="1"/>
  <c r="Z491" i="4" s="1"/>
  <c r="Z492" i="4" s="1"/>
  <c r="Z493" i="4" s="1"/>
  <c r="Z494" i="4" s="1"/>
  <c r="Y465" i="4"/>
  <c r="Y466" i="4" s="1"/>
  <c r="Y467" i="4" s="1"/>
  <c r="Y468" i="4" s="1"/>
  <c r="Y469" i="4" s="1"/>
  <c r="Y470" i="4" s="1"/>
  <c r="Y471" i="4" s="1"/>
  <c r="Y472" i="4" s="1"/>
  <c r="Y473" i="4" s="1"/>
  <c r="Y474" i="4" s="1"/>
  <c r="Y475" i="4" s="1"/>
  <c r="Y476" i="4" s="1"/>
  <c r="Y477" i="4" s="1"/>
  <c r="Y478" i="4" s="1"/>
  <c r="Y479" i="4" s="1"/>
  <c r="Y480" i="4" s="1"/>
  <c r="Y481" i="4" s="1"/>
  <c r="Y482" i="4" s="1"/>
  <c r="Y483" i="4" s="1"/>
  <c r="Y484" i="4" s="1"/>
  <c r="Y485" i="4" s="1"/>
  <c r="Y486" i="4" s="1"/>
  <c r="Y487" i="4" s="1"/>
  <c r="Y488" i="4" s="1"/>
  <c r="Y489" i="4" s="1"/>
  <c r="Y490" i="4" s="1"/>
  <c r="Y491" i="4" s="1"/>
  <c r="Y492" i="4" s="1"/>
  <c r="Y493" i="4" s="1"/>
  <c r="Y494" i="4" s="1"/>
  <c r="X9" i="7" s="1"/>
  <c r="X465" i="4"/>
  <c r="X466" i="4" s="1"/>
  <c r="X467" i="4" s="1"/>
  <c r="X468" i="4" s="1"/>
  <c r="X469" i="4" s="1"/>
  <c r="X470" i="4" s="1"/>
  <c r="X471" i="4" s="1"/>
  <c r="X472" i="4" s="1"/>
  <c r="X473" i="4" s="1"/>
  <c r="X474" i="4" s="1"/>
  <c r="X475" i="4" s="1"/>
  <c r="X476" i="4" s="1"/>
  <c r="X477" i="4" s="1"/>
  <c r="X478" i="4" s="1"/>
  <c r="X479" i="4" s="1"/>
  <c r="X480" i="4" s="1"/>
  <c r="X481" i="4" s="1"/>
  <c r="X482" i="4" s="1"/>
  <c r="X483" i="4" s="1"/>
  <c r="X484" i="4" s="1"/>
  <c r="X485" i="4" s="1"/>
  <c r="X486" i="4" s="1"/>
  <c r="X487" i="4" s="1"/>
  <c r="X488" i="4" s="1"/>
  <c r="X489" i="4" s="1"/>
  <c r="X490" i="4" s="1"/>
  <c r="X491" i="4" s="1"/>
  <c r="X492" i="4" s="1"/>
  <c r="X493" i="4" s="1"/>
  <c r="X494" i="4" s="1"/>
  <c r="W9" i="7" s="1"/>
  <c r="W465" i="4"/>
  <c r="W466" i="4" s="1"/>
  <c r="W467" i="4" s="1"/>
  <c r="W468" i="4" s="1"/>
  <c r="W469" i="4" s="1"/>
  <c r="W470" i="4" s="1"/>
  <c r="W471" i="4" s="1"/>
  <c r="W472" i="4" s="1"/>
  <c r="W473" i="4" s="1"/>
  <c r="W474" i="4" s="1"/>
  <c r="W475" i="4" s="1"/>
  <c r="W476" i="4" s="1"/>
  <c r="W477" i="4" s="1"/>
  <c r="W478" i="4" s="1"/>
  <c r="W479" i="4" s="1"/>
  <c r="W480" i="4" s="1"/>
  <c r="W481" i="4" s="1"/>
  <c r="W482" i="4" s="1"/>
  <c r="W483" i="4" s="1"/>
  <c r="W484" i="4" s="1"/>
  <c r="W485" i="4" s="1"/>
  <c r="W486" i="4" s="1"/>
  <c r="W487" i="4" s="1"/>
  <c r="W488" i="4" s="1"/>
  <c r="W489" i="4" s="1"/>
  <c r="W490" i="4" s="1"/>
  <c r="W491" i="4" s="1"/>
  <c r="W492" i="4" s="1"/>
  <c r="W493" i="4" s="1"/>
  <c r="W494" i="4" s="1"/>
  <c r="V9" i="7" s="1"/>
  <c r="V465" i="4"/>
  <c r="V466" i="4" s="1"/>
  <c r="V467" i="4" s="1"/>
  <c r="V468" i="4" s="1"/>
  <c r="V469" i="4" s="1"/>
  <c r="V470" i="4" s="1"/>
  <c r="V471" i="4" s="1"/>
  <c r="V472" i="4" s="1"/>
  <c r="V473" i="4" s="1"/>
  <c r="V474" i="4" s="1"/>
  <c r="V475" i="4" s="1"/>
  <c r="V476" i="4" s="1"/>
  <c r="V477" i="4" s="1"/>
  <c r="V478" i="4" s="1"/>
  <c r="V479" i="4" s="1"/>
  <c r="V480" i="4" s="1"/>
  <c r="V481" i="4" s="1"/>
  <c r="V482" i="4" s="1"/>
  <c r="V483" i="4" s="1"/>
  <c r="V484" i="4" s="1"/>
  <c r="V485" i="4" s="1"/>
  <c r="V486" i="4" s="1"/>
  <c r="V487" i="4" s="1"/>
  <c r="V488" i="4" s="1"/>
  <c r="V489" i="4" s="1"/>
  <c r="V490" i="4" s="1"/>
  <c r="V491" i="4" s="1"/>
  <c r="V492" i="4" s="1"/>
  <c r="V493" i="4" s="1"/>
  <c r="V494" i="4" s="1"/>
  <c r="U9" i="7" s="1"/>
  <c r="U465" i="4"/>
  <c r="U466" i="4" s="1"/>
  <c r="U467" i="4" s="1"/>
  <c r="U468" i="4" s="1"/>
  <c r="U469" i="4" s="1"/>
  <c r="U470" i="4" s="1"/>
  <c r="U471" i="4" s="1"/>
  <c r="U472" i="4" s="1"/>
  <c r="U473" i="4" s="1"/>
  <c r="U474" i="4" s="1"/>
  <c r="U475" i="4" s="1"/>
  <c r="U476" i="4" s="1"/>
  <c r="U477" i="4" s="1"/>
  <c r="U478" i="4" s="1"/>
  <c r="U479" i="4" s="1"/>
  <c r="U480" i="4" s="1"/>
  <c r="U481" i="4" s="1"/>
  <c r="U482" i="4" s="1"/>
  <c r="U483" i="4" s="1"/>
  <c r="U484" i="4" s="1"/>
  <c r="U485" i="4" s="1"/>
  <c r="U486" i="4" s="1"/>
  <c r="U487" i="4" s="1"/>
  <c r="U488" i="4" s="1"/>
  <c r="U489" i="4" s="1"/>
  <c r="U490" i="4" s="1"/>
  <c r="U491" i="4" s="1"/>
  <c r="U492" i="4" s="1"/>
  <c r="U493" i="4" s="1"/>
  <c r="U494" i="4" s="1"/>
  <c r="F30" i="7" s="1"/>
  <c r="Z434" i="4"/>
  <c r="Z435" i="4" s="1"/>
  <c r="Z436" i="4" s="1"/>
  <c r="Z437" i="4" s="1"/>
  <c r="Z438" i="4" s="1"/>
  <c r="Z439" i="4" s="1"/>
  <c r="Z440" i="4" s="1"/>
  <c r="Z441" i="4" s="1"/>
  <c r="Z442" i="4" s="1"/>
  <c r="Z443" i="4" s="1"/>
  <c r="Z444" i="4" s="1"/>
  <c r="Z445" i="4" s="1"/>
  <c r="Z446" i="4" s="1"/>
  <c r="Z447" i="4" s="1"/>
  <c r="Z448" i="4" s="1"/>
  <c r="Z449" i="4" s="1"/>
  <c r="Z450" i="4" s="1"/>
  <c r="Z451" i="4" s="1"/>
  <c r="Z452" i="4" s="1"/>
  <c r="Z453" i="4" s="1"/>
  <c r="Z454" i="4" s="1"/>
  <c r="Z455" i="4" s="1"/>
  <c r="Z456" i="4" s="1"/>
  <c r="Z457" i="4" s="1"/>
  <c r="Z458" i="4" s="1"/>
  <c r="Z459" i="4" s="1"/>
  <c r="Z460" i="4" s="1"/>
  <c r="Z461" i="4" s="1"/>
  <c r="Z462" i="4" s="1"/>
  <c r="Z463" i="4" s="1"/>
  <c r="Z464" i="4" s="1"/>
  <c r="Y434" i="4"/>
  <c r="Y435" i="4" s="1"/>
  <c r="Y436" i="4" s="1"/>
  <c r="Y437" i="4" s="1"/>
  <c r="Y438" i="4" s="1"/>
  <c r="Y439" i="4" s="1"/>
  <c r="Y440" i="4" s="1"/>
  <c r="Y441" i="4" s="1"/>
  <c r="Y442" i="4" s="1"/>
  <c r="Y443" i="4" s="1"/>
  <c r="Y444" i="4" s="1"/>
  <c r="Y445" i="4" s="1"/>
  <c r="Y446" i="4" s="1"/>
  <c r="Y447" i="4" s="1"/>
  <c r="Y448" i="4" s="1"/>
  <c r="Y449" i="4" s="1"/>
  <c r="Y450" i="4" s="1"/>
  <c r="Y451" i="4" s="1"/>
  <c r="Y452" i="4" s="1"/>
  <c r="Y453" i="4" s="1"/>
  <c r="Y454" i="4" s="1"/>
  <c r="Y455" i="4" s="1"/>
  <c r="Y456" i="4" s="1"/>
  <c r="Y457" i="4" s="1"/>
  <c r="Y458" i="4" s="1"/>
  <c r="Y459" i="4" s="1"/>
  <c r="Y460" i="4" s="1"/>
  <c r="Y461" i="4" s="1"/>
  <c r="Y462" i="4" s="1"/>
  <c r="Y463" i="4" s="1"/>
  <c r="Y464" i="4" s="1"/>
  <c r="R9" i="7" s="1"/>
  <c r="X434" i="4"/>
  <c r="X435" i="4" s="1"/>
  <c r="X436" i="4" s="1"/>
  <c r="X437" i="4" s="1"/>
  <c r="X438" i="4" s="1"/>
  <c r="X439" i="4" s="1"/>
  <c r="X440" i="4" s="1"/>
  <c r="X441" i="4" s="1"/>
  <c r="X442" i="4" s="1"/>
  <c r="X443" i="4" s="1"/>
  <c r="X444" i="4" s="1"/>
  <c r="X445" i="4" s="1"/>
  <c r="X446" i="4" s="1"/>
  <c r="X447" i="4" s="1"/>
  <c r="X448" i="4" s="1"/>
  <c r="X449" i="4" s="1"/>
  <c r="X450" i="4" s="1"/>
  <c r="X451" i="4" s="1"/>
  <c r="X452" i="4" s="1"/>
  <c r="X453" i="4" s="1"/>
  <c r="X454" i="4" s="1"/>
  <c r="X455" i="4" s="1"/>
  <c r="X456" i="4" s="1"/>
  <c r="X457" i="4" s="1"/>
  <c r="X458" i="4" s="1"/>
  <c r="X459" i="4" s="1"/>
  <c r="X460" i="4" s="1"/>
  <c r="X461" i="4" s="1"/>
  <c r="X462" i="4" s="1"/>
  <c r="X463" i="4" s="1"/>
  <c r="X464" i="4" s="1"/>
  <c r="Q9" i="7" s="1"/>
  <c r="W434" i="4"/>
  <c r="W435" i="4" s="1"/>
  <c r="W436" i="4" s="1"/>
  <c r="W437" i="4" s="1"/>
  <c r="W438" i="4" s="1"/>
  <c r="W439" i="4" s="1"/>
  <c r="W440" i="4" s="1"/>
  <c r="W441" i="4" s="1"/>
  <c r="W442" i="4" s="1"/>
  <c r="W443" i="4" s="1"/>
  <c r="W444" i="4" s="1"/>
  <c r="W445" i="4" s="1"/>
  <c r="W446" i="4" s="1"/>
  <c r="W447" i="4" s="1"/>
  <c r="W448" i="4" s="1"/>
  <c r="W449" i="4" s="1"/>
  <c r="W450" i="4" s="1"/>
  <c r="W451" i="4" s="1"/>
  <c r="W452" i="4" s="1"/>
  <c r="W453" i="4" s="1"/>
  <c r="W454" i="4" s="1"/>
  <c r="W455" i="4" s="1"/>
  <c r="W456" i="4" s="1"/>
  <c r="W457" i="4" s="1"/>
  <c r="W458" i="4" s="1"/>
  <c r="W459" i="4" s="1"/>
  <c r="W460" i="4" s="1"/>
  <c r="W461" i="4" s="1"/>
  <c r="W462" i="4" s="1"/>
  <c r="W463" i="4" s="1"/>
  <c r="W464" i="4" s="1"/>
  <c r="P9" i="7" s="1"/>
  <c r="V434" i="4"/>
  <c r="V435" i="4" s="1"/>
  <c r="V436" i="4" s="1"/>
  <c r="V437" i="4" s="1"/>
  <c r="V438" i="4" s="1"/>
  <c r="V439" i="4" s="1"/>
  <c r="V440" i="4" s="1"/>
  <c r="V441" i="4" s="1"/>
  <c r="V442" i="4" s="1"/>
  <c r="V443" i="4" s="1"/>
  <c r="V444" i="4" s="1"/>
  <c r="V445" i="4" s="1"/>
  <c r="V446" i="4" s="1"/>
  <c r="V447" i="4" s="1"/>
  <c r="V448" i="4" s="1"/>
  <c r="V449" i="4" s="1"/>
  <c r="V450" i="4" s="1"/>
  <c r="V451" i="4" s="1"/>
  <c r="V452" i="4" s="1"/>
  <c r="V453" i="4" s="1"/>
  <c r="V454" i="4" s="1"/>
  <c r="V455" i="4" s="1"/>
  <c r="V456" i="4" s="1"/>
  <c r="V457" i="4" s="1"/>
  <c r="V458" i="4" s="1"/>
  <c r="V459" i="4" s="1"/>
  <c r="V460" i="4" s="1"/>
  <c r="V461" i="4" s="1"/>
  <c r="V462" i="4" s="1"/>
  <c r="V463" i="4" s="1"/>
  <c r="V464" i="4" s="1"/>
  <c r="O9" i="7" s="1"/>
  <c r="U434" i="4"/>
  <c r="U435" i="4" s="1"/>
  <c r="U436" i="4" s="1"/>
  <c r="U437" i="4" s="1"/>
  <c r="U438" i="4" s="1"/>
  <c r="U439" i="4" s="1"/>
  <c r="U440" i="4" s="1"/>
  <c r="U441" i="4" s="1"/>
  <c r="U442" i="4" s="1"/>
  <c r="U443" i="4" s="1"/>
  <c r="U444" i="4" s="1"/>
  <c r="U445" i="4" s="1"/>
  <c r="U446" i="4" s="1"/>
  <c r="U447" i="4" s="1"/>
  <c r="U448" i="4" s="1"/>
  <c r="U449" i="4" s="1"/>
  <c r="U450" i="4" s="1"/>
  <c r="U451" i="4" s="1"/>
  <c r="U452" i="4" s="1"/>
  <c r="U453" i="4" s="1"/>
  <c r="U454" i="4" s="1"/>
  <c r="U455" i="4" s="1"/>
  <c r="U456" i="4" s="1"/>
  <c r="U457" i="4" s="1"/>
  <c r="U458" i="4" s="1"/>
  <c r="U459" i="4" s="1"/>
  <c r="U460" i="4" s="1"/>
  <c r="U461" i="4" s="1"/>
  <c r="U462" i="4" s="1"/>
  <c r="U463" i="4" s="1"/>
  <c r="U464" i="4" s="1"/>
  <c r="E30" i="7" s="1"/>
  <c r="Z405" i="4"/>
  <c r="Z406" i="4" s="1"/>
  <c r="Z407" i="4" s="1"/>
  <c r="Z408" i="4" s="1"/>
  <c r="Z409" i="4" s="1"/>
  <c r="Z410" i="4" s="1"/>
  <c r="Z411" i="4" s="1"/>
  <c r="Z412" i="4" s="1"/>
  <c r="Z413" i="4" s="1"/>
  <c r="Z414" i="4" s="1"/>
  <c r="Z415" i="4" s="1"/>
  <c r="Z416" i="4" s="1"/>
  <c r="Z417" i="4" s="1"/>
  <c r="Z418" i="4" s="1"/>
  <c r="Z419" i="4" s="1"/>
  <c r="Z420" i="4" s="1"/>
  <c r="Z421" i="4" s="1"/>
  <c r="Z422" i="4" s="1"/>
  <c r="Z423" i="4" s="1"/>
  <c r="Z424" i="4" s="1"/>
  <c r="Z425" i="4" s="1"/>
  <c r="Z426" i="4" s="1"/>
  <c r="Z427" i="4" s="1"/>
  <c r="Z428" i="4" s="1"/>
  <c r="Z429" i="4" s="1"/>
  <c r="Z430" i="4" s="1"/>
  <c r="Z431" i="4" s="1"/>
  <c r="Z432" i="4" s="1"/>
  <c r="Z433" i="4" s="1"/>
  <c r="Y405" i="4"/>
  <c r="Y406" i="4" s="1"/>
  <c r="Y407" i="4" s="1"/>
  <c r="Y408" i="4" s="1"/>
  <c r="Y409" i="4" s="1"/>
  <c r="Y410" i="4" s="1"/>
  <c r="Y411" i="4" s="1"/>
  <c r="Y412" i="4" s="1"/>
  <c r="Y413" i="4" s="1"/>
  <c r="Y414" i="4" s="1"/>
  <c r="Y415" i="4" s="1"/>
  <c r="Y416" i="4" s="1"/>
  <c r="Y417" i="4" s="1"/>
  <c r="Y418" i="4" s="1"/>
  <c r="Y419" i="4" s="1"/>
  <c r="Y420" i="4" s="1"/>
  <c r="Y421" i="4" s="1"/>
  <c r="Y422" i="4" s="1"/>
  <c r="Y423" i="4" s="1"/>
  <c r="Y424" i="4" s="1"/>
  <c r="Y425" i="4" s="1"/>
  <c r="Y426" i="4" s="1"/>
  <c r="Y427" i="4" s="1"/>
  <c r="Y428" i="4" s="1"/>
  <c r="Y429" i="4" s="1"/>
  <c r="Y430" i="4" s="1"/>
  <c r="Y431" i="4" s="1"/>
  <c r="Y432" i="4" s="1"/>
  <c r="X405" i="4"/>
  <c r="X406" i="4" s="1"/>
  <c r="X407" i="4" s="1"/>
  <c r="X408" i="4" s="1"/>
  <c r="X409" i="4" s="1"/>
  <c r="X410" i="4" s="1"/>
  <c r="X411" i="4" s="1"/>
  <c r="X412" i="4" s="1"/>
  <c r="X413" i="4" s="1"/>
  <c r="X414" i="4" s="1"/>
  <c r="X415" i="4" s="1"/>
  <c r="X416" i="4" s="1"/>
  <c r="X417" i="4" s="1"/>
  <c r="X418" i="4" s="1"/>
  <c r="X419" i="4" s="1"/>
  <c r="X420" i="4" s="1"/>
  <c r="X421" i="4" s="1"/>
  <c r="X422" i="4" s="1"/>
  <c r="X423" i="4" s="1"/>
  <c r="X424" i="4" s="1"/>
  <c r="X425" i="4" s="1"/>
  <c r="X426" i="4" s="1"/>
  <c r="X427" i="4" s="1"/>
  <c r="X428" i="4" s="1"/>
  <c r="X429" i="4" s="1"/>
  <c r="X430" i="4" s="1"/>
  <c r="X431" i="4" s="1"/>
  <c r="X432" i="4" s="1"/>
  <c r="W405" i="4"/>
  <c r="W406" i="4" s="1"/>
  <c r="W407" i="4" s="1"/>
  <c r="W408" i="4" s="1"/>
  <c r="W409" i="4" s="1"/>
  <c r="W410" i="4" s="1"/>
  <c r="W411" i="4" s="1"/>
  <c r="W412" i="4" s="1"/>
  <c r="W413" i="4" s="1"/>
  <c r="W414" i="4" s="1"/>
  <c r="W415" i="4" s="1"/>
  <c r="W416" i="4" s="1"/>
  <c r="W417" i="4" s="1"/>
  <c r="W418" i="4" s="1"/>
  <c r="W419" i="4" s="1"/>
  <c r="W420" i="4" s="1"/>
  <c r="W421" i="4" s="1"/>
  <c r="W422" i="4" s="1"/>
  <c r="W423" i="4" s="1"/>
  <c r="W424" i="4" s="1"/>
  <c r="W425" i="4" s="1"/>
  <c r="W426" i="4" s="1"/>
  <c r="W427" i="4" s="1"/>
  <c r="W428" i="4" s="1"/>
  <c r="W429" i="4" s="1"/>
  <c r="W430" i="4" s="1"/>
  <c r="W431" i="4" s="1"/>
  <c r="W432" i="4" s="1"/>
  <c r="V405" i="4"/>
  <c r="V406" i="4" s="1"/>
  <c r="V407" i="4" s="1"/>
  <c r="V408" i="4" s="1"/>
  <c r="V409" i="4" s="1"/>
  <c r="V410" i="4" s="1"/>
  <c r="V411" i="4" s="1"/>
  <c r="V412" i="4" s="1"/>
  <c r="V413" i="4" s="1"/>
  <c r="V414" i="4" s="1"/>
  <c r="V415" i="4" s="1"/>
  <c r="V416" i="4" s="1"/>
  <c r="V417" i="4" s="1"/>
  <c r="V418" i="4" s="1"/>
  <c r="V419" i="4" s="1"/>
  <c r="V420" i="4" s="1"/>
  <c r="V421" i="4" s="1"/>
  <c r="V422" i="4" s="1"/>
  <c r="V423" i="4" s="1"/>
  <c r="V424" i="4" s="1"/>
  <c r="V425" i="4" s="1"/>
  <c r="V426" i="4" s="1"/>
  <c r="V427" i="4" s="1"/>
  <c r="V428" i="4" s="1"/>
  <c r="V429" i="4" s="1"/>
  <c r="V430" i="4" s="1"/>
  <c r="V431" i="4" s="1"/>
  <c r="V432" i="4" s="1"/>
  <c r="U405" i="4"/>
  <c r="U406" i="4" s="1"/>
  <c r="U407" i="4" s="1"/>
  <c r="U408" i="4" s="1"/>
  <c r="U409" i="4" s="1"/>
  <c r="U410" i="4" s="1"/>
  <c r="U411" i="4" s="1"/>
  <c r="U412" i="4" s="1"/>
  <c r="U413" i="4" s="1"/>
  <c r="U414" i="4" s="1"/>
  <c r="U415" i="4" s="1"/>
  <c r="U416" i="4" s="1"/>
  <c r="U417" i="4" s="1"/>
  <c r="U418" i="4" s="1"/>
  <c r="U419" i="4" s="1"/>
  <c r="U420" i="4" s="1"/>
  <c r="U421" i="4" s="1"/>
  <c r="U422" i="4" s="1"/>
  <c r="U423" i="4" s="1"/>
  <c r="U424" i="4" s="1"/>
  <c r="U425" i="4" s="1"/>
  <c r="U426" i="4" s="1"/>
  <c r="U427" i="4" s="1"/>
  <c r="U428" i="4" s="1"/>
  <c r="U429" i="4" s="1"/>
  <c r="U430" i="4" s="1"/>
  <c r="U431" i="4" s="1"/>
  <c r="U432" i="4" s="1"/>
  <c r="Z374" i="4"/>
  <c r="Z375" i="4" s="1"/>
  <c r="Z376" i="4" s="1"/>
  <c r="Z377" i="4" s="1"/>
  <c r="Z378" i="4" s="1"/>
  <c r="Z379" i="4" s="1"/>
  <c r="Z380" i="4" s="1"/>
  <c r="Z381" i="4" s="1"/>
  <c r="Z382" i="4" s="1"/>
  <c r="Z383" i="4" s="1"/>
  <c r="Z384" i="4" s="1"/>
  <c r="Z385" i="4" s="1"/>
  <c r="Z386" i="4" s="1"/>
  <c r="Z387" i="4" s="1"/>
  <c r="Z388" i="4" s="1"/>
  <c r="Z389" i="4" s="1"/>
  <c r="Z390" i="4" s="1"/>
  <c r="Z391" i="4" s="1"/>
  <c r="Z392" i="4" s="1"/>
  <c r="Z393" i="4" s="1"/>
  <c r="Z394" i="4" s="1"/>
  <c r="Z395" i="4" s="1"/>
  <c r="Z396" i="4" s="1"/>
  <c r="Z397" i="4" s="1"/>
  <c r="Z398" i="4" s="1"/>
  <c r="Z399" i="4" s="1"/>
  <c r="Z400" i="4" s="1"/>
  <c r="Z401" i="4" s="1"/>
  <c r="Z402" i="4" s="1"/>
  <c r="Z403" i="4" s="1"/>
  <c r="Z404" i="4" s="1"/>
  <c r="Y374" i="4"/>
  <c r="Y375" i="4" s="1"/>
  <c r="Y376" i="4" s="1"/>
  <c r="Y377" i="4" s="1"/>
  <c r="Y378" i="4" s="1"/>
  <c r="Y379" i="4" s="1"/>
  <c r="Y380" i="4" s="1"/>
  <c r="Y381" i="4" s="1"/>
  <c r="Y382" i="4" s="1"/>
  <c r="Y383" i="4" s="1"/>
  <c r="Y384" i="4" s="1"/>
  <c r="Y385" i="4" s="1"/>
  <c r="Y386" i="4" s="1"/>
  <c r="Y387" i="4" s="1"/>
  <c r="Y388" i="4" s="1"/>
  <c r="Y389" i="4" s="1"/>
  <c r="Y390" i="4" s="1"/>
  <c r="Y391" i="4" s="1"/>
  <c r="Y392" i="4" s="1"/>
  <c r="Y393" i="4" s="1"/>
  <c r="Y394" i="4" s="1"/>
  <c r="Y395" i="4" s="1"/>
  <c r="Y396" i="4" s="1"/>
  <c r="Y397" i="4" s="1"/>
  <c r="Y398" i="4" s="1"/>
  <c r="Y399" i="4" s="1"/>
  <c r="Y400" i="4" s="1"/>
  <c r="Y401" i="4" s="1"/>
  <c r="Y402" i="4" s="1"/>
  <c r="Y403" i="4" s="1"/>
  <c r="Y404" i="4" s="1"/>
  <c r="F9" i="7" s="1"/>
  <c r="X374" i="4"/>
  <c r="X375" i="4" s="1"/>
  <c r="X376" i="4" s="1"/>
  <c r="X377" i="4" s="1"/>
  <c r="X378" i="4" s="1"/>
  <c r="X379" i="4" s="1"/>
  <c r="X380" i="4" s="1"/>
  <c r="X381" i="4" s="1"/>
  <c r="X382" i="4" s="1"/>
  <c r="X383" i="4" s="1"/>
  <c r="X384" i="4" s="1"/>
  <c r="X385" i="4" s="1"/>
  <c r="X386" i="4" s="1"/>
  <c r="X387" i="4" s="1"/>
  <c r="X388" i="4" s="1"/>
  <c r="X389" i="4" s="1"/>
  <c r="X390" i="4" s="1"/>
  <c r="X391" i="4" s="1"/>
  <c r="X392" i="4" s="1"/>
  <c r="X393" i="4" s="1"/>
  <c r="X394" i="4" s="1"/>
  <c r="X395" i="4" s="1"/>
  <c r="X396" i="4" s="1"/>
  <c r="X397" i="4" s="1"/>
  <c r="X398" i="4" s="1"/>
  <c r="X399" i="4" s="1"/>
  <c r="X400" i="4" s="1"/>
  <c r="X401" i="4" s="1"/>
  <c r="X402" i="4" s="1"/>
  <c r="X403" i="4" s="1"/>
  <c r="X404" i="4" s="1"/>
  <c r="E9" i="7" s="1"/>
  <c r="W374" i="4"/>
  <c r="W375" i="4" s="1"/>
  <c r="W376" i="4" s="1"/>
  <c r="W377" i="4" s="1"/>
  <c r="W378" i="4" s="1"/>
  <c r="W379" i="4" s="1"/>
  <c r="W380" i="4" s="1"/>
  <c r="W381" i="4" s="1"/>
  <c r="W382" i="4" s="1"/>
  <c r="W383" i="4" s="1"/>
  <c r="W384" i="4" s="1"/>
  <c r="W385" i="4" s="1"/>
  <c r="W386" i="4" s="1"/>
  <c r="W387" i="4" s="1"/>
  <c r="W388" i="4" s="1"/>
  <c r="W389" i="4" s="1"/>
  <c r="W390" i="4" s="1"/>
  <c r="W391" i="4" s="1"/>
  <c r="W392" i="4" s="1"/>
  <c r="W393" i="4" s="1"/>
  <c r="W394" i="4" s="1"/>
  <c r="W395" i="4" s="1"/>
  <c r="W396" i="4" s="1"/>
  <c r="W397" i="4" s="1"/>
  <c r="W398" i="4" s="1"/>
  <c r="W399" i="4" s="1"/>
  <c r="W400" i="4" s="1"/>
  <c r="W401" i="4" s="1"/>
  <c r="W402" i="4" s="1"/>
  <c r="W403" i="4" s="1"/>
  <c r="W404" i="4" s="1"/>
  <c r="D9" i="7" s="1"/>
  <c r="V374" i="4"/>
  <c r="V375" i="4" s="1"/>
  <c r="V376" i="4" s="1"/>
  <c r="V377" i="4" s="1"/>
  <c r="V378" i="4" s="1"/>
  <c r="V379" i="4" s="1"/>
  <c r="V380" i="4" s="1"/>
  <c r="V381" i="4" s="1"/>
  <c r="V382" i="4" s="1"/>
  <c r="V383" i="4" s="1"/>
  <c r="V384" i="4" s="1"/>
  <c r="V385" i="4" s="1"/>
  <c r="V386" i="4" s="1"/>
  <c r="V387" i="4" s="1"/>
  <c r="V388" i="4" s="1"/>
  <c r="V389" i="4" s="1"/>
  <c r="V390" i="4" s="1"/>
  <c r="V391" i="4" s="1"/>
  <c r="V392" i="4" s="1"/>
  <c r="V393" i="4" s="1"/>
  <c r="V394" i="4" s="1"/>
  <c r="V395" i="4" s="1"/>
  <c r="V396" i="4" s="1"/>
  <c r="V397" i="4" s="1"/>
  <c r="V398" i="4" s="1"/>
  <c r="V399" i="4" s="1"/>
  <c r="V400" i="4" s="1"/>
  <c r="V401" i="4" s="1"/>
  <c r="V402" i="4" s="1"/>
  <c r="V403" i="4" s="1"/>
  <c r="V404" i="4" s="1"/>
  <c r="C9" i="7" s="1"/>
  <c r="D66" i="7" s="1"/>
  <c r="U374" i="4"/>
  <c r="U375" i="4" s="1"/>
  <c r="U376" i="4" s="1"/>
  <c r="U377" i="4" s="1"/>
  <c r="U378" i="4" s="1"/>
  <c r="U379" i="4" s="1"/>
  <c r="U380" i="4" s="1"/>
  <c r="U381" i="4" s="1"/>
  <c r="U382" i="4" s="1"/>
  <c r="U383" i="4" s="1"/>
  <c r="U384" i="4" s="1"/>
  <c r="U385" i="4" s="1"/>
  <c r="U386" i="4" s="1"/>
  <c r="U387" i="4" s="1"/>
  <c r="U388" i="4" s="1"/>
  <c r="U389" i="4" s="1"/>
  <c r="U390" i="4" s="1"/>
  <c r="U391" i="4" s="1"/>
  <c r="U392" i="4" s="1"/>
  <c r="U393" i="4" s="1"/>
  <c r="U394" i="4" s="1"/>
  <c r="U395" i="4" s="1"/>
  <c r="U396" i="4" s="1"/>
  <c r="U397" i="4" s="1"/>
  <c r="U398" i="4" s="1"/>
  <c r="U399" i="4" s="1"/>
  <c r="U400" i="4" s="1"/>
  <c r="U401" i="4" s="1"/>
  <c r="U402" i="4" s="1"/>
  <c r="U403" i="4" s="1"/>
  <c r="U404" i="4" s="1"/>
  <c r="C30" i="7" s="1"/>
  <c r="C66" i="7" s="1"/>
  <c r="Q709" i="4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P709" i="4"/>
  <c r="P710" i="4" s="1"/>
  <c r="P711" i="4" s="1"/>
  <c r="P712" i="4" s="1"/>
  <c r="P713" i="4" s="1"/>
  <c r="P714" i="4" s="1"/>
  <c r="P715" i="4" s="1"/>
  <c r="P716" i="4" s="1"/>
  <c r="P717" i="4" s="1"/>
  <c r="P718" i="4" s="1"/>
  <c r="P719" i="4" s="1"/>
  <c r="P720" i="4" s="1"/>
  <c r="P721" i="4" s="1"/>
  <c r="P722" i="4" s="1"/>
  <c r="P723" i="4" s="1"/>
  <c r="P724" i="4" s="1"/>
  <c r="P725" i="4" s="1"/>
  <c r="P726" i="4" s="1"/>
  <c r="P727" i="4" s="1"/>
  <c r="P728" i="4" s="1"/>
  <c r="P729" i="4" s="1"/>
  <c r="P730" i="4" s="1"/>
  <c r="P731" i="4" s="1"/>
  <c r="P732" i="4" s="1"/>
  <c r="P733" i="4" s="1"/>
  <c r="P734" i="4" s="1"/>
  <c r="P735" i="4" s="1"/>
  <c r="P736" i="4" s="1"/>
  <c r="P737" i="4" s="1"/>
  <c r="P738" i="4" s="1"/>
  <c r="P739" i="4" s="1"/>
  <c r="BT8" i="7" s="1"/>
  <c r="O709" i="4"/>
  <c r="O710" i="4" s="1"/>
  <c r="O711" i="4" s="1"/>
  <c r="O712" i="4" s="1"/>
  <c r="O713" i="4" s="1"/>
  <c r="O714" i="4" s="1"/>
  <c r="O715" i="4" s="1"/>
  <c r="O716" i="4" s="1"/>
  <c r="O717" i="4" s="1"/>
  <c r="O718" i="4" s="1"/>
  <c r="O719" i="4" s="1"/>
  <c r="O720" i="4" s="1"/>
  <c r="O721" i="4" s="1"/>
  <c r="O722" i="4" s="1"/>
  <c r="O723" i="4" s="1"/>
  <c r="O724" i="4" s="1"/>
  <c r="O725" i="4" s="1"/>
  <c r="O726" i="4" s="1"/>
  <c r="O727" i="4" s="1"/>
  <c r="O728" i="4" s="1"/>
  <c r="O729" i="4" s="1"/>
  <c r="O730" i="4" s="1"/>
  <c r="O731" i="4" s="1"/>
  <c r="O732" i="4" s="1"/>
  <c r="O733" i="4" s="1"/>
  <c r="O734" i="4" s="1"/>
  <c r="O735" i="4" s="1"/>
  <c r="O736" i="4" s="1"/>
  <c r="O737" i="4" s="1"/>
  <c r="O738" i="4" s="1"/>
  <c r="O739" i="4" s="1"/>
  <c r="BS8" i="7" s="1"/>
  <c r="N709" i="4"/>
  <c r="N710" i="4" s="1"/>
  <c r="N711" i="4" s="1"/>
  <c r="N712" i="4" s="1"/>
  <c r="N713" i="4" s="1"/>
  <c r="N714" i="4" s="1"/>
  <c r="N715" i="4" s="1"/>
  <c r="N716" i="4" s="1"/>
  <c r="N717" i="4" s="1"/>
  <c r="N718" i="4" s="1"/>
  <c r="N719" i="4" s="1"/>
  <c r="N720" i="4" s="1"/>
  <c r="N721" i="4" s="1"/>
  <c r="N722" i="4" s="1"/>
  <c r="N723" i="4" s="1"/>
  <c r="N724" i="4" s="1"/>
  <c r="N725" i="4" s="1"/>
  <c r="N726" i="4" s="1"/>
  <c r="N727" i="4" s="1"/>
  <c r="N728" i="4" s="1"/>
  <c r="N729" i="4" s="1"/>
  <c r="N730" i="4" s="1"/>
  <c r="N731" i="4" s="1"/>
  <c r="N732" i="4" s="1"/>
  <c r="N733" i="4" s="1"/>
  <c r="N734" i="4" s="1"/>
  <c r="N735" i="4" s="1"/>
  <c r="N736" i="4" s="1"/>
  <c r="N737" i="4" s="1"/>
  <c r="N738" i="4" s="1"/>
  <c r="N739" i="4" s="1"/>
  <c r="BR8" i="7" s="1"/>
  <c r="M709" i="4"/>
  <c r="M710" i="4" s="1"/>
  <c r="M711" i="4" s="1"/>
  <c r="M712" i="4" s="1"/>
  <c r="M713" i="4" s="1"/>
  <c r="M714" i="4" s="1"/>
  <c r="M715" i="4" s="1"/>
  <c r="M716" i="4" s="1"/>
  <c r="M717" i="4" s="1"/>
  <c r="M718" i="4" s="1"/>
  <c r="M719" i="4" s="1"/>
  <c r="M720" i="4" s="1"/>
  <c r="M721" i="4" s="1"/>
  <c r="M722" i="4" s="1"/>
  <c r="M723" i="4" s="1"/>
  <c r="M724" i="4" s="1"/>
  <c r="M725" i="4" s="1"/>
  <c r="M726" i="4" s="1"/>
  <c r="M727" i="4" s="1"/>
  <c r="M728" i="4" s="1"/>
  <c r="M729" i="4" s="1"/>
  <c r="M730" i="4" s="1"/>
  <c r="M731" i="4" s="1"/>
  <c r="M732" i="4" s="1"/>
  <c r="M733" i="4" s="1"/>
  <c r="M734" i="4" s="1"/>
  <c r="M735" i="4" s="1"/>
  <c r="M736" i="4" s="1"/>
  <c r="M737" i="4" s="1"/>
  <c r="M738" i="4" s="1"/>
  <c r="M739" i="4" s="1"/>
  <c r="BQ8" i="7" s="1"/>
  <c r="L709" i="4"/>
  <c r="L710" i="4" s="1"/>
  <c r="L711" i="4" s="1"/>
  <c r="L712" i="4" s="1"/>
  <c r="L713" i="4" s="1"/>
  <c r="L714" i="4" s="1"/>
  <c r="L715" i="4" s="1"/>
  <c r="L716" i="4" s="1"/>
  <c r="L717" i="4" s="1"/>
  <c r="L718" i="4" s="1"/>
  <c r="L719" i="4" s="1"/>
  <c r="L720" i="4" s="1"/>
  <c r="L721" i="4" s="1"/>
  <c r="L722" i="4" s="1"/>
  <c r="L723" i="4" s="1"/>
  <c r="L724" i="4" s="1"/>
  <c r="L725" i="4" s="1"/>
  <c r="L726" i="4" s="1"/>
  <c r="L727" i="4" s="1"/>
  <c r="L728" i="4" s="1"/>
  <c r="L729" i="4" s="1"/>
  <c r="L730" i="4" s="1"/>
  <c r="L731" i="4" s="1"/>
  <c r="L732" i="4" s="1"/>
  <c r="L733" i="4" s="1"/>
  <c r="L734" i="4" s="1"/>
  <c r="L735" i="4" s="1"/>
  <c r="L736" i="4" s="1"/>
  <c r="L737" i="4" s="1"/>
  <c r="L738" i="4" s="1"/>
  <c r="L739" i="4" s="1"/>
  <c r="P29" i="7" s="1"/>
  <c r="P47" i="7" s="1"/>
  <c r="Q679" i="4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P679" i="4"/>
  <c r="P680" i="4" s="1"/>
  <c r="P681" i="4" s="1"/>
  <c r="P682" i="4" s="1"/>
  <c r="P683" i="4" s="1"/>
  <c r="P684" i="4" s="1"/>
  <c r="P685" i="4" s="1"/>
  <c r="P686" i="4" s="1"/>
  <c r="P687" i="4" s="1"/>
  <c r="P688" i="4" s="1"/>
  <c r="P689" i="4" s="1"/>
  <c r="P690" i="4" s="1"/>
  <c r="P691" i="4" s="1"/>
  <c r="P692" i="4" s="1"/>
  <c r="P693" i="4" s="1"/>
  <c r="P694" i="4" s="1"/>
  <c r="P695" i="4" s="1"/>
  <c r="P696" i="4" s="1"/>
  <c r="P697" i="4" s="1"/>
  <c r="P698" i="4" s="1"/>
  <c r="P699" i="4" s="1"/>
  <c r="P700" i="4" s="1"/>
  <c r="P701" i="4" s="1"/>
  <c r="P702" i="4" s="1"/>
  <c r="P703" i="4" s="1"/>
  <c r="P704" i="4" s="1"/>
  <c r="P705" i="4" s="1"/>
  <c r="P706" i="4" s="1"/>
  <c r="P707" i="4" s="1"/>
  <c r="P708" i="4" s="1"/>
  <c r="BN8" i="7" s="1"/>
  <c r="O679" i="4"/>
  <c r="O680" i="4" s="1"/>
  <c r="O681" i="4" s="1"/>
  <c r="O682" i="4" s="1"/>
  <c r="O683" i="4" s="1"/>
  <c r="O684" i="4" s="1"/>
  <c r="O685" i="4" s="1"/>
  <c r="O686" i="4" s="1"/>
  <c r="O687" i="4" s="1"/>
  <c r="O688" i="4" s="1"/>
  <c r="O689" i="4" s="1"/>
  <c r="O690" i="4" s="1"/>
  <c r="O691" i="4" s="1"/>
  <c r="O692" i="4" s="1"/>
  <c r="O693" i="4" s="1"/>
  <c r="O694" i="4" s="1"/>
  <c r="O695" i="4" s="1"/>
  <c r="O696" i="4" s="1"/>
  <c r="O697" i="4" s="1"/>
  <c r="O698" i="4" s="1"/>
  <c r="O699" i="4" s="1"/>
  <c r="O700" i="4" s="1"/>
  <c r="O701" i="4" s="1"/>
  <c r="O702" i="4" s="1"/>
  <c r="O703" i="4" s="1"/>
  <c r="O704" i="4" s="1"/>
  <c r="O705" i="4" s="1"/>
  <c r="O706" i="4" s="1"/>
  <c r="O707" i="4" s="1"/>
  <c r="O708" i="4" s="1"/>
  <c r="BM8" i="7" s="1"/>
  <c r="N679" i="4"/>
  <c r="N680" i="4" s="1"/>
  <c r="N681" i="4" s="1"/>
  <c r="N682" i="4" s="1"/>
  <c r="N683" i="4" s="1"/>
  <c r="N684" i="4" s="1"/>
  <c r="N685" i="4" s="1"/>
  <c r="N686" i="4" s="1"/>
  <c r="N687" i="4" s="1"/>
  <c r="N688" i="4" s="1"/>
  <c r="N689" i="4" s="1"/>
  <c r="N690" i="4" s="1"/>
  <c r="N691" i="4" s="1"/>
  <c r="N692" i="4" s="1"/>
  <c r="N693" i="4" s="1"/>
  <c r="N694" i="4" s="1"/>
  <c r="N695" i="4" s="1"/>
  <c r="N696" i="4" s="1"/>
  <c r="N697" i="4" s="1"/>
  <c r="N698" i="4" s="1"/>
  <c r="N699" i="4" s="1"/>
  <c r="N700" i="4" s="1"/>
  <c r="N701" i="4" s="1"/>
  <c r="N702" i="4" s="1"/>
  <c r="N703" i="4" s="1"/>
  <c r="N704" i="4" s="1"/>
  <c r="N705" i="4" s="1"/>
  <c r="N706" i="4" s="1"/>
  <c r="N707" i="4" s="1"/>
  <c r="N708" i="4" s="1"/>
  <c r="BL8" i="7" s="1"/>
  <c r="M679" i="4"/>
  <c r="M680" i="4" s="1"/>
  <c r="M681" i="4" s="1"/>
  <c r="M682" i="4" s="1"/>
  <c r="M683" i="4" s="1"/>
  <c r="M684" i="4" s="1"/>
  <c r="M685" i="4" s="1"/>
  <c r="M686" i="4" s="1"/>
  <c r="M687" i="4" s="1"/>
  <c r="M688" i="4" s="1"/>
  <c r="M689" i="4" s="1"/>
  <c r="M690" i="4" s="1"/>
  <c r="M691" i="4" s="1"/>
  <c r="M692" i="4" s="1"/>
  <c r="M693" i="4" s="1"/>
  <c r="M694" i="4" s="1"/>
  <c r="M695" i="4" s="1"/>
  <c r="M696" i="4" s="1"/>
  <c r="M697" i="4" s="1"/>
  <c r="M698" i="4" s="1"/>
  <c r="M699" i="4" s="1"/>
  <c r="M700" i="4" s="1"/>
  <c r="M701" i="4" s="1"/>
  <c r="M702" i="4" s="1"/>
  <c r="M703" i="4" s="1"/>
  <c r="M704" i="4" s="1"/>
  <c r="M705" i="4" s="1"/>
  <c r="M706" i="4" s="1"/>
  <c r="M707" i="4" s="1"/>
  <c r="M708" i="4" s="1"/>
  <c r="BK8" i="7" s="1"/>
  <c r="L679" i="4"/>
  <c r="L680" i="4" s="1"/>
  <c r="L681" i="4" s="1"/>
  <c r="L682" i="4" s="1"/>
  <c r="L683" i="4" s="1"/>
  <c r="L684" i="4" s="1"/>
  <c r="L685" i="4" s="1"/>
  <c r="L686" i="4" s="1"/>
  <c r="L687" i="4" s="1"/>
  <c r="L688" i="4" s="1"/>
  <c r="L689" i="4" s="1"/>
  <c r="L690" i="4" s="1"/>
  <c r="L691" i="4" s="1"/>
  <c r="L692" i="4" s="1"/>
  <c r="L693" i="4" s="1"/>
  <c r="L694" i="4" s="1"/>
  <c r="L695" i="4" s="1"/>
  <c r="L696" i="4" s="1"/>
  <c r="L697" i="4" s="1"/>
  <c r="L698" i="4" s="1"/>
  <c r="L699" i="4" s="1"/>
  <c r="L700" i="4" s="1"/>
  <c r="L701" i="4" s="1"/>
  <c r="L702" i="4" s="1"/>
  <c r="L703" i="4" s="1"/>
  <c r="L704" i="4" s="1"/>
  <c r="L705" i="4" s="1"/>
  <c r="L706" i="4" s="1"/>
  <c r="L707" i="4" s="1"/>
  <c r="L708" i="4" s="1"/>
  <c r="O29" i="7" s="1"/>
  <c r="O47" i="7" s="1"/>
  <c r="Q648" i="4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P648" i="4"/>
  <c r="P649" i="4" s="1"/>
  <c r="P650" i="4" s="1"/>
  <c r="P651" i="4" s="1"/>
  <c r="P652" i="4" s="1"/>
  <c r="P653" i="4" s="1"/>
  <c r="P654" i="4" s="1"/>
  <c r="P655" i="4" s="1"/>
  <c r="P656" i="4" s="1"/>
  <c r="P657" i="4" s="1"/>
  <c r="P658" i="4" s="1"/>
  <c r="P659" i="4" s="1"/>
  <c r="P660" i="4" s="1"/>
  <c r="P661" i="4" s="1"/>
  <c r="P662" i="4" s="1"/>
  <c r="P663" i="4" s="1"/>
  <c r="P664" i="4" s="1"/>
  <c r="P665" i="4" s="1"/>
  <c r="P666" i="4" s="1"/>
  <c r="P667" i="4" s="1"/>
  <c r="P668" i="4" s="1"/>
  <c r="P669" i="4" s="1"/>
  <c r="P670" i="4" s="1"/>
  <c r="P671" i="4" s="1"/>
  <c r="P672" i="4" s="1"/>
  <c r="P673" i="4" s="1"/>
  <c r="P674" i="4" s="1"/>
  <c r="P675" i="4" s="1"/>
  <c r="P676" i="4" s="1"/>
  <c r="P677" i="4" s="1"/>
  <c r="P678" i="4" s="1"/>
  <c r="BH8" i="7" s="1"/>
  <c r="O648" i="4"/>
  <c r="O649" i="4" s="1"/>
  <c r="O650" i="4" s="1"/>
  <c r="O651" i="4" s="1"/>
  <c r="O652" i="4" s="1"/>
  <c r="O653" i="4" s="1"/>
  <c r="O654" i="4" s="1"/>
  <c r="O655" i="4" s="1"/>
  <c r="O656" i="4" s="1"/>
  <c r="O657" i="4" s="1"/>
  <c r="O658" i="4" s="1"/>
  <c r="O659" i="4" s="1"/>
  <c r="O660" i="4" s="1"/>
  <c r="O661" i="4" s="1"/>
  <c r="O662" i="4" s="1"/>
  <c r="O663" i="4" s="1"/>
  <c r="O664" i="4" s="1"/>
  <c r="O665" i="4" s="1"/>
  <c r="O666" i="4" s="1"/>
  <c r="O667" i="4" s="1"/>
  <c r="O668" i="4" s="1"/>
  <c r="O669" i="4" s="1"/>
  <c r="O670" i="4" s="1"/>
  <c r="O671" i="4" s="1"/>
  <c r="O672" i="4" s="1"/>
  <c r="O673" i="4" s="1"/>
  <c r="O674" i="4" s="1"/>
  <c r="O675" i="4" s="1"/>
  <c r="O676" i="4" s="1"/>
  <c r="O677" i="4" s="1"/>
  <c r="O678" i="4" s="1"/>
  <c r="BG8" i="7" s="1"/>
  <c r="N648" i="4"/>
  <c r="N649" i="4" s="1"/>
  <c r="N650" i="4" s="1"/>
  <c r="N651" i="4" s="1"/>
  <c r="N652" i="4" s="1"/>
  <c r="N653" i="4" s="1"/>
  <c r="N654" i="4" s="1"/>
  <c r="N655" i="4" s="1"/>
  <c r="N656" i="4" s="1"/>
  <c r="N657" i="4" s="1"/>
  <c r="N658" i="4" s="1"/>
  <c r="N659" i="4" s="1"/>
  <c r="N660" i="4" s="1"/>
  <c r="N661" i="4" s="1"/>
  <c r="N662" i="4" s="1"/>
  <c r="N663" i="4" s="1"/>
  <c r="N664" i="4" s="1"/>
  <c r="N665" i="4" s="1"/>
  <c r="N666" i="4" s="1"/>
  <c r="N667" i="4" s="1"/>
  <c r="N668" i="4" s="1"/>
  <c r="N669" i="4" s="1"/>
  <c r="N670" i="4" s="1"/>
  <c r="N671" i="4" s="1"/>
  <c r="N672" i="4" s="1"/>
  <c r="N673" i="4" s="1"/>
  <c r="N674" i="4" s="1"/>
  <c r="N675" i="4" s="1"/>
  <c r="N676" i="4" s="1"/>
  <c r="N677" i="4" s="1"/>
  <c r="N678" i="4" s="1"/>
  <c r="BF8" i="7" s="1"/>
  <c r="M648" i="4"/>
  <c r="M649" i="4" s="1"/>
  <c r="M650" i="4" s="1"/>
  <c r="M651" i="4" s="1"/>
  <c r="M652" i="4" s="1"/>
  <c r="M653" i="4" s="1"/>
  <c r="M654" i="4" s="1"/>
  <c r="M655" i="4" s="1"/>
  <c r="M656" i="4" s="1"/>
  <c r="M657" i="4" s="1"/>
  <c r="M658" i="4" s="1"/>
  <c r="M659" i="4" s="1"/>
  <c r="M660" i="4" s="1"/>
  <c r="M661" i="4" s="1"/>
  <c r="M662" i="4" s="1"/>
  <c r="M663" i="4" s="1"/>
  <c r="M664" i="4" s="1"/>
  <c r="M665" i="4" s="1"/>
  <c r="M666" i="4" s="1"/>
  <c r="M667" i="4" s="1"/>
  <c r="M668" i="4" s="1"/>
  <c r="M669" i="4" s="1"/>
  <c r="M670" i="4" s="1"/>
  <c r="M671" i="4" s="1"/>
  <c r="M672" i="4" s="1"/>
  <c r="M673" i="4" s="1"/>
  <c r="M674" i="4" s="1"/>
  <c r="M675" i="4" s="1"/>
  <c r="M676" i="4" s="1"/>
  <c r="M677" i="4" s="1"/>
  <c r="M678" i="4" s="1"/>
  <c r="BE8" i="7" s="1"/>
  <c r="L648" i="4"/>
  <c r="L649" i="4" s="1"/>
  <c r="L650" i="4" s="1"/>
  <c r="L651" i="4" s="1"/>
  <c r="L652" i="4" s="1"/>
  <c r="L653" i="4" s="1"/>
  <c r="L654" i="4" s="1"/>
  <c r="L655" i="4" s="1"/>
  <c r="L656" i="4" s="1"/>
  <c r="L657" i="4" s="1"/>
  <c r="L658" i="4" s="1"/>
  <c r="L659" i="4" s="1"/>
  <c r="L660" i="4" s="1"/>
  <c r="L661" i="4" s="1"/>
  <c r="L662" i="4" s="1"/>
  <c r="L663" i="4" s="1"/>
  <c r="L664" i="4" s="1"/>
  <c r="L665" i="4" s="1"/>
  <c r="L666" i="4" s="1"/>
  <c r="L667" i="4" s="1"/>
  <c r="L668" i="4" s="1"/>
  <c r="L669" i="4" s="1"/>
  <c r="L670" i="4" s="1"/>
  <c r="L671" i="4" s="1"/>
  <c r="L672" i="4" s="1"/>
  <c r="L673" i="4" s="1"/>
  <c r="L674" i="4" s="1"/>
  <c r="L675" i="4" s="1"/>
  <c r="L676" i="4" s="1"/>
  <c r="L677" i="4" s="1"/>
  <c r="L678" i="4" s="1"/>
  <c r="M29" i="7" s="1"/>
  <c r="M47" i="7" s="1"/>
  <c r="Q618" i="4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P618" i="4"/>
  <c r="P619" i="4" s="1"/>
  <c r="P620" i="4" s="1"/>
  <c r="P621" i="4" s="1"/>
  <c r="P622" i="4" s="1"/>
  <c r="P623" i="4" s="1"/>
  <c r="P624" i="4" s="1"/>
  <c r="P625" i="4" s="1"/>
  <c r="P626" i="4" s="1"/>
  <c r="P627" i="4" s="1"/>
  <c r="P628" i="4" s="1"/>
  <c r="P629" i="4" s="1"/>
  <c r="P630" i="4" s="1"/>
  <c r="P631" i="4" s="1"/>
  <c r="P632" i="4" s="1"/>
  <c r="P633" i="4" s="1"/>
  <c r="P634" i="4" s="1"/>
  <c r="P635" i="4" s="1"/>
  <c r="P636" i="4" s="1"/>
  <c r="P637" i="4" s="1"/>
  <c r="P638" i="4" s="1"/>
  <c r="P639" i="4" s="1"/>
  <c r="P640" i="4" s="1"/>
  <c r="P641" i="4" s="1"/>
  <c r="P642" i="4" s="1"/>
  <c r="P643" i="4" s="1"/>
  <c r="P644" i="4" s="1"/>
  <c r="P645" i="4" s="1"/>
  <c r="P646" i="4" s="1"/>
  <c r="P647" i="4" s="1"/>
  <c r="BB8" i="7" s="1"/>
  <c r="O618" i="4"/>
  <c r="O619" i="4" s="1"/>
  <c r="O620" i="4" s="1"/>
  <c r="O621" i="4" s="1"/>
  <c r="O622" i="4" s="1"/>
  <c r="O623" i="4" s="1"/>
  <c r="O624" i="4" s="1"/>
  <c r="O625" i="4" s="1"/>
  <c r="O626" i="4" s="1"/>
  <c r="O627" i="4" s="1"/>
  <c r="O628" i="4" s="1"/>
  <c r="O629" i="4" s="1"/>
  <c r="O630" i="4" s="1"/>
  <c r="O631" i="4" s="1"/>
  <c r="O632" i="4" s="1"/>
  <c r="O633" i="4" s="1"/>
  <c r="O634" i="4" s="1"/>
  <c r="O635" i="4" s="1"/>
  <c r="O636" i="4" s="1"/>
  <c r="O637" i="4" s="1"/>
  <c r="O638" i="4" s="1"/>
  <c r="O639" i="4" s="1"/>
  <c r="O640" i="4" s="1"/>
  <c r="O641" i="4" s="1"/>
  <c r="O642" i="4" s="1"/>
  <c r="O643" i="4" s="1"/>
  <c r="O644" i="4" s="1"/>
  <c r="O645" i="4" s="1"/>
  <c r="O646" i="4" s="1"/>
  <c r="O647" i="4" s="1"/>
  <c r="BA8" i="7" s="1"/>
  <c r="N618" i="4"/>
  <c r="N619" i="4" s="1"/>
  <c r="N620" i="4" s="1"/>
  <c r="N621" i="4" s="1"/>
  <c r="N622" i="4" s="1"/>
  <c r="N623" i="4" s="1"/>
  <c r="N624" i="4" s="1"/>
  <c r="N625" i="4" s="1"/>
  <c r="N626" i="4" s="1"/>
  <c r="N627" i="4" s="1"/>
  <c r="N628" i="4" s="1"/>
  <c r="N629" i="4" s="1"/>
  <c r="N630" i="4" s="1"/>
  <c r="N631" i="4" s="1"/>
  <c r="N632" i="4" s="1"/>
  <c r="N633" i="4" s="1"/>
  <c r="N634" i="4" s="1"/>
  <c r="N635" i="4" s="1"/>
  <c r="N636" i="4" s="1"/>
  <c r="N637" i="4" s="1"/>
  <c r="N638" i="4" s="1"/>
  <c r="N639" i="4" s="1"/>
  <c r="N640" i="4" s="1"/>
  <c r="N641" i="4" s="1"/>
  <c r="N642" i="4" s="1"/>
  <c r="N643" i="4" s="1"/>
  <c r="N644" i="4" s="1"/>
  <c r="N645" i="4" s="1"/>
  <c r="N646" i="4" s="1"/>
  <c r="N647" i="4" s="1"/>
  <c r="AZ8" i="7" s="1"/>
  <c r="M618" i="4"/>
  <c r="M619" i="4" s="1"/>
  <c r="M620" i="4" s="1"/>
  <c r="M621" i="4" s="1"/>
  <c r="M622" i="4" s="1"/>
  <c r="M623" i="4" s="1"/>
  <c r="M624" i="4" s="1"/>
  <c r="M625" i="4" s="1"/>
  <c r="M626" i="4" s="1"/>
  <c r="M627" i="4" s="1"/>
  <c r="M628" i="4" s="1"/>
  <c r="M629" i="4" s="1"/>
  <c r="M630" i="4" s="1"/>
  <c r="M631" i="4" s="1"/>
  <c r="M632" i="4" s="1"/>
  <c r="M633" i="4" s="1"/>
  <c r="M634" i="4" s="1"/>
  <c r="M635" i="4" s="1"/>
  <c r="M636" i="4" s="1"/>
  <c r="M637" i="4" s="1"/>
  <c r="M638" i="4" s="1"/>
  <c r="M639" i="4" s="1"/>
  <c r="M640" i="4" s="1"/>
  <c r="M641" i="4" s="1"/>
  <c r="M642" i="4" s="1"/>
  <c r="M643" i="4" s="1"/>
  <c r="M644" i="4" s="1"/>
  <c r="M645" i="4" s="1"/>
  <c r="M646" i="4" s="1"/>
  <c r="M647" i="4" s="1"/>
  <c r="AY8" i="7" s="1"/>
  <c r="L618" i="4"/>
  <c r="L619" i="4" s="1"/>
  <c r="L620" i="4" s="1"/>
  <c r="L621" i="4" s="1"/>
  <c r="L622" i="4" s="1"/>
  <c r="L623" i="4" s="1"/>
  <c r="L624" i="4" s="1"/>
  <c r="L625" i="4" s="1"/>
  <c r="L626" i="4" s="1"/>
  <c r="L627" i="4" s="1"/>
  <c r="L628" i="4" s="1"/>
  <c r="L629" i="4" s="1"/>
  <c r="L630" i="4" s="1"/>
  <c r="L631" i="4" s="1"/>
  <c r="L632" i="4" s="1"/>
  <c r="L633" i="4" s="1"/>
  <c r="L634" i="4" s="1"/>
  <c r="L635" i="4" s="1"/>
  <c r="L636" i="4" s="1"/>
  <c r="L637" i="4" s="1"/>
  <c r="L638" i="4" s="1"/>
  <c r="L639" i="4" s="1"/>
  <c r="L640" i="4" s="1"/>
  <c r="L641" i="4" s="1"/>
  <c r="L642" i="4" s="1"/>
  <c r="L643" i="4" s="1"/>
  <c r="L644" i="4" s="1"/>
  <c r="L645" i="4" s="1"/>
  <c r="L646" i="4" s="1"/>
  <c r="L647" i="4" s="1"/>
  <c r="L29" i="7" s="1"/>
  <c r="L47" i="7" s="1"/>
  <c r="Q587" i="4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P587" i="4"/>
  <c r="P588" i="4" s="1"/>
  <c r="P589" i="4" s="1"/>
  <c r="P590" i="4" s="1"/>
  <c r="P591" i="4" s="1"/>
  <c r="P592" i="4" s="1"/>
  <c r="P593" i="4" s="1"/>
  <c r="P594" i="4" s="1"/>
  <c r="P595" i="4" s="1"/>
  <c r="P596" i="4" s="1"/>
  <c r="P597" i="4" s="1"/>
  <c r="P598" i="4" s="1"/>
  <c r="P599" i="4" s="1"/>
  <c r="P600" i="4" s="1"/>
  <c r="P601" i="4" s="1"/>
  <c r="P602" i="4" s="1"/>
  <c r="P603" i="4" s="1"/>
  <c r="P604" i="4" s="1"/>
  <c r="P605" i="4" s="1"/>
  <c r="P606" i="4" s="1"/>
  <c r="P607" i="4" s="1"/>
  <c r="P608" i="4" s="1"/>
  <c r="P609" i="4" s="1"/>
  <c r="P610" i="4" s="1"/>
  <c r="P611" i="4" s="1"/>
  <c r="P612" i="4" s="1"/>
  <c r="P613" i="4" s="1"/>
  <c r="P614" i="4" s="1"/>
  <c r="P615" i="4" s="1"/>
  <c r="P616" i="4" s="1"/>
  <c r="P617" i="4" s="1"/>
  <c r="AV8" i="7" s="1"/>
  <c r="O587" i="4"/>
  <c r="O588" i="4" s="1"/>
  <c r="O589" i="4" s="1"/>
  <c r="O590" i="4" s="1"/>
  <c r="O591" i="4" s="1"/>
  <c r="O592" i="4" s="1"/>
  <c r="O593" i="4" s="1"/>
  <c r="O594" i="4" s="1"/>
  <c r="O595" i="4" s="1"/>
  <c r="O596" i="4" s="1"/>
  <c r="O597" i="4" s="1"/>
  <c r="O598" i="4" s="1"/>
  <c r="O599" i="4" s="1"/>
  <c r="O600" i="4" s="1"/>
  <c r="O601" i="4" s="1"/>
  <c r="O602" i="4" s="1"/>
  <c r="O603" i="4" s="1"/>
  <c r="O604" i="4" s="1"/>
  <c r="O605" i="4" s="1"/>
  <c r="O606" i="4" s="1"/>
  <c r="O607" i="4" s="1"/>
  <c r="O608" i="4" s="1"/>
  <c r="O609" i="4" s="1"/>
  <c r="O610" i="4" s="1"/>
  <c r="O611" i="4" s="1"/>
  <c r="O612" i="4" s="1"/>
  <c r="O613" i="4" s="1"/>
  <c r="O614" i="4" s="1"/>
  <c r="O615" i="4" s="1"/>
  <c r="O616" i="4" s="1"/>
  <c r="O617" i="4" s="1"/>
  <c r="AU8" i="7" s="1"/>
  <c r="N587" i="4"/>
  <c r="N588" i="4" s="1"/>
  <c r="N589" i="4" s="1"/>
  <c r="N590" i="4" s="1"/>
  <c r="N591" i="4" s="1"/>
  <c r="N592" i="4" s="1"/>
  <c r="N593" i="4" s="1"/>
  <c r="N594" i="4" s="1"/>
  <c r="N595" i="4" s="1"/>
  <c r="N596" i="4" s="1"/>
  <c r="N597" i="4" s="1"/>
  <c r="N598" i="4" s="1"/>
  <c r="N599" i="4" s="1"/>
  <c r="N600" i="4" s="1"/>
  <c r="N601" i="4" s="1"/>
  <c r="N602" i="4" s="1"/>
  <c r="N603" i="4" s="1"/>
  <c r="N604" i="4" s="1"/>
  <c r="N605" i="4" s="1"/>
  <c r="N606" i="4" s="1"/>
  <c r="N607" i="4" s="1"/>
  <c r="N608" i="4" s="1"/>
  <c r="N609" i="4" s="1"/>
  <c r="N610" i="4" s="1"/>
  <c r="N611" i="4" s="1"/>
  <c r="N612" i="4" s="1"/>
  <c r="N613" i="4" s="1"/>
  <c r="N614" i="4" s="1"/>
  <c r="N615" i="4" s="1"/>
  <c r="N616" i="4" s="1"/>
  <c r="N617" i="4" s="1"/>
  <c r="AT8" i="7" s="1"/>
  <c r="M587" i="4"/>
  <c r="M588" i="4" s="1"/>
  <c r="M589" i="4" s="1"/>
  <c r="M590" i="4" s="1"/>
  <c r="M591" i="4" s="1"/>
  <c r="M592" i="4" s="1"/>
  <c r="M593" i="4" s="1"/>
  <c r="M594" i="4" s="1"/>
  <c r="M595" i="4" s="1"/>
  <c r="M596" i="4" s="1"/>
  <c r="M597" i="4" s="1"/>
  <c r="M598" i="4" s="1"/>
  <c r="M599" i="4" s="1"/>
  <c r="M600" i="4" s="1"/>
  <c r="M601" i="4" s="1"/>
  <c r="M602" i="4" s="1"/>
  <c r="M603" i="4" s="1"/>
  <c r="M604" i="4" s="1"/>
  <c r="M605" i="4" s="1"/>
  <c r="M606" i="4" s="1"/>
  <c r="M607" i="4" s="1"/>
  <c r="M608" i="4" s="1"/>
  <c r="M609" i="4" s="1"/>
  <c r="M610" i="4" s="1"/>
  <c r="M611" i="4" s="1"/>
  <c r="M612" i="4" s="1"/>
  <c r="M613" i="4" s="1"/>
  <c r="M614" i="4" s="1"/>
  <c r="M615" i="4" s="1"/>
  <c r="M616" i="4" s="1"/>
  <c r="M617" i="4" s="1"/>
  <c r="AS8" i="7" s="1"/>
  <c r="L587" i="4"/>
  <c r="L588" i="4" s="1"/>
  <c r="L589" i="4" s="1"/>
  <c r="L590" i="4" s="1"/>
  <c r="L591" i="4" s="1"/>
  <c r="L592" i="4" s="1"/>
  <c r="L593" i="4" s="1"/>
  <c r="L594" i="4" s="1"/>
  <c r="L595" i="4" s="1"/>
  <c r="L596" i="4" s="1"/>
  <c r="L597" i="4" s="1"/>
  <c r="L598" i="4" s="1"/>
  <c r="L599" i="4" s="1"/>
  <c r="L600" i="4" s="1"/>
  <c r="L601" i="4" s="1"/>
  <c r="L602" i="4" s="1"/>
  <c r="L603" i="4" s="1"/>
  <c r="L604" i="4" s="1"/>
  <c r="L605" i="4" s="1"/>
  <c r="L606" i="4" s="1"/>
  <c r="L607" i="4" s="1"/>
  <c r="L608" i="4" s="1"/>
  <c r="L609" i="4" s="1"/>
  <c r="L610" i="4" s="1"/>
  <c r="L611" i="4" s="1"/>
  <c r="L612" i="4" s="1"/>
  <c r="L613" i="4" s="1"/>
  <c r="L614" i="4" s="1"/>
  <c r="L615" i="4" s="1"/>
  <c r="L616" i="4" s="1"/>
  <c r="L617" i="4" s="1"/>
  <c r="K29" i="7" s="1"/>
  <c r="K47" i="7" s="1"/>
  <c r="Q556" i="4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P556" i="4"/>
  <c r="P557" i="4" s="1"/>
  <c r="P558" i="4" s="1"/>
  <c r="P559" i="4" s="1"/>
  <c r="P560" i="4" s="1"/>
  <c r="P561" i="4" s="1"/>
  <c r="P562" i="4" s="1"/>
  <c r="P563" i="4" s="1"/>
  <c r="P564" i="4" s="1"/>
  <c r="P565" i="4" s="1"/>
  <c r="P566" i="4" s="1"/>
  <c r="P567" i="4" s="1"/>
  <c r="P568" i="4" s="1"/>
  <c r="P569" i="4" s="1"/>
  <c r="P570" i="4" s="1"/>
  <c r="P571" i="4" s="1"/>
  <c r="P572" i="4" s="1"/>
  <c r="P573" i="4" s="1"/>
  <c r="P574" i="4" s="1"/>
  <c r="P575" i="4" s="1"/>
  <c r="P576" i="4" s="1"/>
  <c r="P577" i="4" s="1"/>
  <c r="P578" i="4" s="1"/>
  <c r="P579" i="4" s="1"/>
  <c r="P580" i="4" s="1"/>
  <c r="P581" i="4" s="1"/>
  <c r="P582" i="4" s="1"/>
  <c r="P583" i="4" s="1"/>
  <c r="P584" i="4" s="1"/>
  <c r="P585" i="4" s="1"/>
  <c r="P586" i="4" s="1"/>
  <c r="AP8" i="7" s="1"/>
  <c r="O556" i="4"/>
  <c r="O557" i="4" s="1"/>
  <c r="O558" i="4" s="1"/>
  <c r="O559" i="4" s="1"/>
  <c r="O560" i="4" s="1"/>
  <c r="O561" i="4" s="1"/>
  <c r="O562" i="4" s="1"/>
  <c r="O563" i="4" s="1"/>
  <c r="O564" i="4" s="1"/>
  <c r="O565" i="4" s="1"/>
  <c r="O566" i="4" s="1"/>
  <c r="O567" i="4" s="1"/>
  <c r="O568" i="4" s="1"/>
  <c r="O569" i="4" s="1"/>
  <c r="O570" i="4" s="1"/>
  <c r="O571" i="4" s="1"/>
  <c r="O572" i="4" s="1"/>
  <c r="O573" i="4" s="1"/>
  <c r="O574" i="4" s="1"/>
  <c r="O575" i="4" s="1"/>
  <c r="O576" i="4" s="1"/>
  <c r="O577" i="4" s="1"/>
  <c r="O578" i="4" s="1"/>
  <c r="O579" i="4" s="1"/>
  <c r="O580" i="4" s="1"/>
  <c r="O581" i="4" s="1"/>
  <c r="O582" i="4" s="1"/>
  <c r="O583" i="4" s="1"/>
  <c r="O584" i="4" s="1"/>
  <c r="O585" i="4" s="1"/>
  <c r="O586" i="4" s="1"/>
  <c r="AO8" i="7" s="1"/>
  <c r="N556" i="4"/>
  <c r="N557" i="4" s="1"/>
  <c r="N558" i="4" s="1"/>
  <c r="N559" i="4" s="1"/>
  <c r="N560" i="4" s="1"/>
  <c r="N561" i="4" s="1"/>
  <c r="N562" i="4" s="1"/>
  <c r="N563" i="4" s="1"/>
  <c r="N564" i="4" s="1"/>
  <c r="N565" i="4" s="1"/>
  <c r="N566" i="4" s="1"/>
  <c r="N567" i="4" s="1"/>
  <c r="N568" i="4" s="1"/>
  <c r="N569" i="4" s="1"/>
  <c r="N570" i="4" s="1"/>
  <c r="N571" i="4" s="1"/>
  <c r="N572" i="4" s="1"/>
  <c r="N573" i="4" s="1"/>
  <c r="N574" i="4" s="1"/>
  <c r="N575" i="4" s="1"/>
  <c r="N576" i="4" s="1"/>
  <c r="N577" i="4" s="1"/>
  <c r="N578" i="4" s="1"/>
  <c r="N579" i="4" s="1"/>
  <c r="N580" i="4" s="1"/>
  <c r="N581" i="4" s="1"/>
  <c r="N582" i="4" s="1"/>
  <c r="N583" i="4" s="1"/>
  <c r="N584" i="4" s="1"/>
  <c r="N585" i="4" s="1"/>
  <c r="N586" i="4" s="1"/>
  <c r="AN8" i="7" s="1"/>
  <c r="M556" i="4"/>
  <c r="M557" i="4" s="1"/>
  <c r="M558" i="4" s="1"/>
  <c r="M559" i="4" s="1"/>
  <c r="M560" i="4" s="1"/>
  <c r="M561" i="4" s="1"/>
  <c r="M562" i="4" s="1"/>
  <c r="M563" i="4" s="1"/>
  <c r="M564" i="4" s="1"/>
  <c r="M565" i="4" s="1"/>
  <c r="M566" i="4" s="1"/>
  <c r="M567" i="4" s="1"/>
  <c r="M568" i="4" s="1"/>
  <c r="M569" i="4" s="1"/>
  <c r="M570" i="4" s="1"/>
  <c r="M571" i="4" s="1"/>
  <c r="M572" i="4" s="1"/>
  <c r="M573" i="4" s="1"/>
  <c r="M574" i="4" s="1"/>
  <c r="M575" i="4" s="1"/>
  <c r="M576" i="4" s="1"/>
  <c r="M577" i="4" s="1"/>
  <c r="M578" i="4" s="1"/>
  <c r="M579" i="4" s="1"/>
  <c r="M580" i="4" s="1"/>
  <c r="M581" i="4" s="1"/>
  <c r="M582" i="4" s="1"/>
  <c r="M583" i="4" s="1"/>
  <c r="M584" i="4" s="1"/>
  <c r="M585" i="4" s="1"/>
  <c r="M586" i="4" s="1"/>
  <c r="AM8" i="7" s="1"/>
  <c r="L556" i="4"/>
  <c r="L557" i="4" s="1"/>
  <c r="L558" i="4" s="1"/>
  <c r="L559" i="4" s="1"/>
  <c r="L560" i="4" s="1"/>
  <c r="L561" i="4" s="1"/>
  <c r="L562" i="4" s="1"/>
  <c r="L563" i="4" s="1"/>
  <c r="L564" i="4" s="1"/>
  <c r="L565" i="4" s="1"/>
  <c r="L566" i="4" s="1"/>
  <c r="L567" i="4" s="1"/>
  <c r="L568" i="4" s="1"/>
  <c r="L569" i="4" s="1"/>
  <c r="L570" i="4" s="1"/>
  <c r="L571" i="4" s="1"/>
  <c r="L572" i="4" s="1"/>
  <c r="L573" i="4" s="1"/>
  <c r="L574" i="4" s="1"/>
  <c r="L575" i="4" s="1"/>
  <c r="L576" i="4" s="1"/>
  <c r="L577" i="4" s="1"/>
  <c r="L578" i="4" s="1"/>
  <c r="L579" i="4" s="1"/>
  <c r="L580" i="4" s="1"/>
  <c r="L581" i="4" s="1"/>
  <c r="L582" i="4" s="1"/>
  <c r="L583" i="4" s="1"/>
  <c r="L584" i="4" s="1"/>
  <c r="L585" i="4" s="1"/>
  <c r="L586" i="4" s="1"/>
  <c r="J29" i="7" s="1"/>
  <c r="J47" i="7" s="1"/>
  <c r="Q526" i="4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P526" i="4"/>
  <c r="P527" i="4" s="1"/>
  <c r="P528" i="4" s="1"/>
  <c r="P529" i="4" s="1"/>
  <c r="P530" i="4" s="1"/>
  <c r="P531" i="4" s="1"/>
  <c r="P532" i="4" s="1"/>
  <c r="P533" i="4" s="1"/>
  <c r="P534" i="4" s="1"/>
  <c r="P535" i="4" s="1"/>
  <c r="P536" i="4" s="1"/>
  <c r="P537" i="4" s="1"/>
  <c r="P538" i="4" s="1"/>
  <c r="P539" i="4" s="1"/>
  <c r="P540" i="4" s="1"/>
  <c r="P541" i="4" s="1"/>
  <c r="P542" i="4" s="1"/>
  <c r="P543" i="4" s="1"/>
  <c r="P544" i="4" s="1"/>
  <c r="P545" i="4" s="1"/>
  <c r="P546" i="4" s="1"/>
  <c r="P547" i="4" s="1"/>
  <c r="P548" i="4" s="1"/>
  <c r="P549" i="4" s="1"/>
  <c r="P550" i="4" s="1"/>
  <c r="P551" i="4" s="1"/>
  <c r="P552" i="4" s="1"/>
  <c r="P553" i="4" s="1"/>
  <c r="P554" i="4" s="1"/>
  <c r="P555" i="4" s="1"/>
  <c r="AJ8" i="7" s="1"/>
  <c r="O526" i="4"/>
  <c r="O527" i="4" s="1"/>
  <c r="O528" i="4" s="1"/>
  <c r="O529" i="4" s="1"/>
  <c r="O530" i="4" s="1"/>
  <c r="O531" i="4" s="1"/>
  <c r="O532" i="4" s="1"/>
  <c r="O533" i="4" s="1"/>
  <c r="O534" i="4" s="1"/>
  <c r="O535" i="4" s="1"/>
  <c r="O536" i="4" s="1"/>
  <c r="O537" i="4" s="1"/>
  <c r="O538" i="4" s="1"/>
  <c r="O539" i="4" s="1"/>
  <c r="O540" i="4" s="1"/>
  <c r="O541" i="4" s="1"/>
  <c r="O542" i="4" s="1"/>
  <c r="O543" i="4" s="1"/>
  <c r="O544" i="4" s="1"/>
  <c r="O545" i="4" s="1"/>
  <c r="O546" i="4" s="1"/>
  <c r="O547" i="4" s="1"/>
  <c r="O548" i="4" s="1"/>
  <c r="O549" i="4" s="1"/>
  <c r="O550" i="4" s="1"/>
  <c r="O551" i="4" s="1"/>
  <c r="O552" i="4" s="1"/>
  <c r="O553" i="4" s="1"/>
  <c r="O554" i="4" s="1"/>
  <c r="O555" i="4" s="1"/>
  <c r="AI8" i="7" s="1"/>
  <c r="N526" i="4"/>
  <c r="N527" i="4" s="1"/>
  <c r="N528" i="4" s="1"/>
  <c r="N529" i="4" s="1"/>
  <c r="N530" i="4" s="1"/>
  <c r="N531" i="4" s="1"/>
  <c r="N532" i="4" s="1"/>
  <c r="N533" i="4" s="1"/>
  <c r="N534" i="4" s="1"/>
  <c r="N535" i="4" s="1"/>
  <c r="N536" i="4" s="1"/>
  <c r="N537" i="4" s="1"/>
  <c r="N538" i="4" s="1"/>
  <c r="N539" i="4" s="1"/>
  <c r="N540" i="4" s="1"/>
  <c r="N541" i="4" s="1"/>
  <c r="N542" i="4" s="1"/>
  <c r="N543" i="4" s="1"/>
  <c r="N544" i="4" s="1"/>
  <c r="N545" i="4" s="1"/>
  <c r="N546" i="4" s="1"/>
  <c r="N547" i="4" s="1"/>
  <c r="N548" i="4" s="1"/>
  <c r="N549" i="4" s="1"/>
  <c r="N550" i="4" s="1"/>
  <c r="N551" i="4" s="1"/>
  <c r="N552" i="4" s="1"/>
  <c r="N553" i="4" s="1"/>
  <c r="N554" i="4" s="1"/>
  <c r="N555" i="4" s="1"/>
  <c r="AH8" i="7" s="1"/>
  <c r="M526" i="4"/>
  <c r="M527" i="4" s="1"/>
  <c r="M528" i="4" s="1"/>
  <c r="M529" i="4" s="1"/>
  <c r="M530" i="4" s="1"/>
  <c r="M531" i="4" s="1"/>
  <c r="M532" i="4" s="1"/>
  <c r="M533" i="4" s="1"/>
  <c r="M534" i="4" s="1"/>
  <c r="M535" i="4" s="1"/>
  <c r="M536" i="4" s="1"/>
  <c r="M537" i="4" s="1"/>
  <c r="M538" i="4" s="1"/>
  <c r="M539" i="4" s="1"/>
  <c r="M540" i="4" s="1"/>
  <c r="M541" i="4" s="1"/>
  <c r="M542" i="4" s="1"/>
  <c r="M543" i="4" s="1"/>
  <c r="M544" i="4" s="1"/>
  <c r="M545" i="4" s="1"/>
  <c r="M546" i="4" s="1"/>
  <c r="M547" i="4" s="1"/>
  <c r="M548" i="4" s="1"/>
  <c r="M549" i="4" s="1"/>
  <c r="M550" i="4" s="1"/>
  <c r="M551" i="4" s="1"/>
  <c r="M552" i="4" s="1"/>
  <c r="M553" i="4" s="1"/>
  <c r="M554" i="4" s="1"/>
  <c r="M555" i="4" s="1"/>
  <c r="AG8" i="7" s="1"/>
  <c r="L526" i="4"/>
  <c r="L527" i="4" s="1"/>
  <c r="L528" i="4" s="1"/>
  <c r="L529" i="4" s="1"/>
  <c r="L530" i="4" s="1"/>
  <c r="L531" i="4" s="1"/>
  <c r="L532" i="4" s="1"/>
  <c r="L533" i="4" s="1"/>
  <c r="L534" i="4" s="1"/>
  <c r="L535" i="4" s="1"/>
  <c r="L536" i="4" s="1"/>
  <c r="L537" i="4" s="1"/>
  <c r="L538" i="4" s="1"/>
  <c r="L539" i="4" s="1"/>
  <c r="L540" i="4" s="1"/>
  <c r="L541" i="4" s="1"/>
  <c r="L542" i="4" s="1"/>
  <c r="L543" i="4" s="1"/>
  <c r="L544" i="4" s="1"/>
  <c r="L545" i="4" s="1"/>
  <c r="L546" i="4" s="1"/>
  <c r="L547" i="4" s="1"/>
  <c r="L548" i="4" s="1"/>
  <c r="L549" i="4" s="1"/>
  <c r="L550" i="4" s="1"/>
  <c r="L551" i="4" s="1"/>
  <c r="L552" i="4" s="1"/>
  <c r="L553" i="4" s="1"/>
  <c r="L554" i="4" s="1"/>
  <c r="L555" i="4" s="1"/>
  <c r="I29" i="7" s="1"/>
  <c r="I47" i="7" s="1"/>
  <c r="Q495" i="4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P495" i="4"/>
  <c r="P496" i="4" s="1"/>
  <c r="P497" i="4" s="1"/>
  <c r="P498" i="4" s="1"/>
  <c r="P499" i="4" s="1"/>
  <c r="P500" i="4" s="1"/>
  <c r="P501" i="4" s="1"/>
  <c r="P502" i="4" s="1"/>
  <c r="P503" i="4" s="1"/>
  <c r="P504" i="4" s="1"/>
  <c r="P505" i="4" s="1"/>
  <c r="P506" i="4" s="1"/>
  <c r="P507" i="4" s="1"/>
  <c r="P508" i="4" s="1"/>
  <c r="P509" i="4" s="1"/>
  <c r="P510" i="4" s="1"/>
  <c r="P511" i="4" s="1"/>
  <c r="P512" i="4" s="1"/>
  <c r="P513" i="4" s="1"/>
  <c r="P514" i="4" s="1"/>
  <c r="P515" i="4" s="1"/>
  <c r="P516" i="4" s="1"/>
  <c r="P517" i="4" s="1"/>
  <c r="P518" i="4" s="1"/>
  <c r="P519" i="4" s="1"/>
  <c r="P520" i="4" s="1"/>
  <c r="P521" i="4" s="1"/>
  <c r="P522" i="4" s="1"/>
  <c r="P523" i="4" s="1"/>
  <c r="P524" i="4" s="1"/>
  <c r="P525" i="4" s="1"/>
  <c r="AD8" i="7" s="1"/>
  <c r="O495" i="4"/>
  <c r="O496" i="4" s="1"/>
  <c r="O497" i="4" s="1"/>
  <c r="O498" i="4" s="1"/>
  <c r="O499" i="4" s="1"/>
  <c r="O500" i="4" s="1"/>
  <c r="O501" i="4" s="1"/>
  <c r="O502" i="4" s="1"/>
  <c r="O503" i="4" s="1"/>
  <c r="O504" i="4" s="1"/>
  <c r="O505" i="4" s="1"/>
  <c r="O506" i="4" s="1"/>
  <c r="O507" i="4" s="1"/>
  <c r="O508" i="4" s="1"/>
  <c r="O509" i="4" s="1"/>
  <c r="O510" i="4" s="1"/>
  <c r="O511" i="4" s="1"/>
  <c r="O512" i="4" s="1"/>
  <c r="O513" i="4" s="1"/>
  <c r="O514" i="4" s="1"/>
  <c r="O515" i="4" s="1"/>
  <c r="O516" i="4" s="1"/>
  <c r="O517" i="4" s="1"/>
  <c r="O518" i="4" s="1"/>
  <c r="O519" i="4" s="1"/>
  <c r="O520" i="4" s="1"/>
  <c r="O521" i="4" s="1"/>
  <c r="O522" i="4" s="1"/>
  <c r="O523" i="4" s="1"/>
  <c r="O524" i="4" s="1"/>
  <c r="O525" i="4" s="1"/>
  <c r="AC8" i="7" s="1"/>
  <c r="N495" i="4"/>
  <c r="N496" i="4" s="1"/>
  <c r="N497" i="4" s="1"/>
  <c r="N498" i="4" s="1"/>
  <c r="N499" i="4" s="1"/>
  <c r="N500" i="4" s="1"/>
  <c r="N501" i="4" s="1"/>
  <c r="N502" i="4" s="1"/>
  <c r="N503" i="4" s="1"/>
  <c r="N504" i="4" s="1"/>
  <c r="N505" i="4" s="1"/>
  <c r="N506" i="4" s="1"/>
  <c r="N507" i="4" s="1"/>
  <c r="N508" i="4" s="1"/>
  <c r="N509" i="4" s="1"/>
  <c r="N510" i="4" s="1"/>
  <c r="N511" i="4" s="1"/>
  <c r="N512" i="4" s="1"/>
  <c r="N513" i="4" s="1"/>
  <c r="N514" i="4" s="1"/>
  <c r="N515" i="4" s="1"/>
  <c r="N516" i="4" s="1"/>
  <c r="N517" i="4" s="1"/>
  <c r="N518" i="4" s="1"/>
  <c r="N519" i="4" s="1"/>
  <c r="N520" i="4" s="1"/>
  <c r="N521" i="4" s="1"/>
  <c r="N522" i="4" s="1"/>
  <c r="N523" i="4" s="1"/>
  <c r="N524" i="4" s="1"/>
  <c r="N525" i="4" s="1"/>
  <c r="AB8" i="7" s="1"/>
  <c r="M495" i="4"/>
  <c r="M496" i="4" s="1"/>
  <c r="M497" i="4" s="1"/>
  <c r="M498" i="4" s="1"/>
  <c r="M499" i="4" s="1"/>
  <c r="M500" i="4" s="1"/>
  <c r="M501" i="4" s="1"/>
  <c r="M502" i="4" s="1"/>
  <c r="M503" i="4" s="1"/>
  <c r="M504" i="4" s="1"/>
  <c r="M505" i="4" s="1"/>
  <c r="M506" i="4" s="1"/>
  <c r="M507" i="4" s="1"/>
  <c r="M508" i="4" s="1"/>
  <c r="M509" i="4" s="1"/>
  <c r="M510" i="4" s="1"/>
  <c r="M511" i="4" s="1"/>
  <c r="M512" i="4" s="1"/>
  <c r="M513" i="4" s="1"/>
  <c r="M514" i="4" s="1"/>
  <c r="M515" i="4" s="1"/>
  <c r="M516" i="4" s="1"/>
  <c r="M517" i="4" s="1"/>
  <c r="M518" i="4" s="1"/>
  <c r="M519" i="4" s="1"/>
  <c r="M520" i="4" s="1"/>
  <c r="M521" i="4" s="1"/>
  <c r="M522" i="4" s="1"/>
  <c r="M523" i="4" s="1"/>
  <c r="M524" i="4" s="1"/>
  <c r="M525" i="4" s="1"/>
  <c r="AA8" i="7" s="1"/>
  <c r="L495" i="4"/>
  <c r="L496" i="4" s="1"/>
  <c r="L497" i="4" s="1"/>
  <c r="L498" i="4" s="1"/>
  <c r="L499" i="4" s="1"/>
  <c r="L500" i="4" s="1"/>
  <c r="L501" i="4" s="1"/>
  <c r="L502" i="4" s="1"/>
  <c r="L503" i="4" s="1"/>
  <c r="L504" i="4" s="1"/>
  <c r="L505" i="4" s="1"/>
  <c r="L506" i="4" s="1"/>
  <c r="L507" i="4" s="1"/>
  <c r="L508" i="4" s="1"/>
  <c r="L509" i="4" s="1"/>
  <c r="L510" i="4" s="1"/>
  <c r="L511" i="4" s="1"/>
  <c r="L512" i="4" s="1"/>
  <c r="L513" i="4" s="1"/>
  <c r="L514" i="4" s="1"/>
  <c r="L515" i="4" s="1"/>
  <c r="L516" i="4" s="1"/>
  <c r="L517" i="4" s="1"/>
  <c r="L518" i="4" s="1"/>
  <c r="L519" i="4" s="1"/>
  <c r="L520" i="4" s="1"/>
  <c r="L521" i="4" s="1"/>
  <c r="L522" i="4" s="1"/>
  <c r="L523" i="4" s="1"/>
  <c r="L524" i="4" s="1"/>
  <c r="L525" i="4" s="1"/>
  <c r="G29" i="7" s="1"/>
  <c r="G47" i="7" s="1"/>
  <c r="Q465" i="4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P465" i="4"/>
  <c r="P466" i="4" s="1"/>
  <c r="P467" i="4" s="1"/>
  <c r="P468" i="4" s="1"/>
  <c r="P469" i="4" s="1"/>
  <c r="P470" i="4" s="1"/>
  <c r="P471" i="4" s="1"/>
  <c r="P472" i="4" s="1"/>
  <c r="P473" i="4" s="1"/>
  <c r="P474" i="4" s="1"/>
  <c r="P475" i="4" s="1"/>
  <c r="P476" i="4" s="1"/>
  <c r="P477" i="4" s="1"/>
  <c r="P478" i="4" s="1"/>
  <c r="P479" i="4" s="1"/>
  <c r="P480" i="4" s="1"/>
  <c r="P481" i="4" s="1"/>
  <c r="P482" i="4" s="1"/>
  <c r="P483" i="4" s="1"/>
  <c r="P484" i="4" s="1"/>
  <c r="P485" i="4" s="1"/>
  <c r="P486" i="4" s="1"/>
  <c r="P487" i="4" s="1"/>
  <c r="P488" i="4" s="1"/>
  <c r="P489" i="4" s="1"/>
  <c r="P490" i="4" s="1"/>
  <c r="P491" i="4" s="1"/>
  <c r="P492" i="4" s="1"/>
  <c r="P493" i="4" s="1"/>
  <c r="P494" i="4" s="1"/>
  <c r="X8" i="7" s="1"/>
  <c r="O465" i="4"/>
  <c r="O466" i="4" s="1"/>
  <c r="O467" i="4" s="1"/>
  <c r="O468" i="4" s="1"/>
  <c r="O469" i="4" s="1"/>
  <c r="O470" i="4" s="1"/>
  <c r="O471" i="4" s="1"/>
  <c r="O472" i="4" s="1"/>
  <c r="O473" i="4" s="1"/>
  <c r="O474" i="4" s="1"/>
  <c r="O475" i="4" s="1"/>
  <c r="O476" i="4" s="1"/>
  <c r="O477" i="4" s="1"/>
  <c r="O478" i="4" s="1"/>
  <c r="O479" i="4" s="1"/>
  <c r="O480" i="4" s="1"/>
  <c r="O481" i="4" s="1"/>
  <c r="O482" i="4" s="1"/>
  <c r="O483" i="4" s="1"/>
  <c r="O484" i="4" s="1"/>
  <c r="O485" i="4" s="1"/>
  <c r="O486" i="4" s="1"/>
  <c r="O487" i="4" s="1"/>
  <c r="O488" i="4" s="1"/>
  <c r="O489" i="4" s="1"/>
  <c r="O490" i="4" s="1"/>
  <c r="O491" i="4" s="1"/>
  <c r="O492" i="4" s="1"/>
  <c r="O493" i="4" s="1"/>
  <c r="O494" i="4" s="1"/>
  <c r="W8" i="7" s="1"/>
  <c r="N465" i="4"/>
  <c r="N466" i="4" s="1"/>
  <c r="N467" i="4" s="1"/>
  <c r="N468" i="4" s="1"/>
  <c r="N469" i="4" s="1"/>
  <c r="N470" i="4" s="1"/>
  <c r="N471" i="4" s="1"/>
  <c r="N472" i="4" s="1"/>
  <c r="N473" i="4" s="1"/>
  <c r="N474" i="4" s="1"/>
  <c r="N475" i="4" s="1"/>
  <c r="N476" i="4" s="1"/>
  <c r="N477" i="4" s="1"/>
  <c r="N478" i="4" s="1"/>
  <c r="N479" i="4" s="1"/>
  <c r="N480" i="4" s="1"/>
  <c r="N481" i="4" s="1"/>
  <c r="N482" i="4" s="1"/>
  <c r="N483" i="4" s="1"/>
  <c r="N484" i="4" s="1"/>
  <c r="N485" i="4" s="1"/>
  <c r="N486" i="4" s="1"/>
  <c r="N487" i="4" s="1"/>
  <c r="N488" i="4" s="1"/>
  <c r="N489" i="4" s="1"/>
  <c r="N490" i="4" s="1"/>
  <c r="N491" i="4" s="1"/>
  <c r="N492" i="4" s="1"/>
  <c r="N493" i="4" s="1"/>
  <c r="N494" i="4" s="1"/>
  <c r="V8" i="7" s="1"/>
  <c r="M465" i="4"/>
  <c r="M466" i="4" s="1"/>
  <c r="M467" i="4" s="1"/>
  <c r="M468" i="4" s="1"/>
  <c r="M469" i="4" s="1"/>
  <c r="M470" i="4" s="1"/>
  <c r="M471" i="4" s="1"/>
  <c r="M472" i="4" s="1"/>
  <c r="M473" i="4" s="1"/>
  <c r="M474" i="4" s="1"/>
  <c r="M475" i="4" s="1"/>
  <c r="M476" i="4" s="1"/>
  <c r="M477" i="4" s="1"/>
  <c r="M478" i="4" s="1"/>
  <c r="M479" i="4" s="1"/>
  <c r="M480" i="4" s="1"/>
  <c r="M481" i="4" s="1"/>
  <c r="M482" i="4" s="1"/>
  <c r="M483" i="4" s="1"/>
  <c r="M484" i="4" s="1"/>
  <c r="M485" i="4" s="1"/>
  <c r="M486" i="4" s="1"/>
  <c r="M487" i="4" s="1"/>
  <c r="M488" i="4" s="1"/>
  <c r="M489" i="4" s="1"/>
  <c r="M490" i="4" s="1"/>
  <c r="M491" i="4" s="1"/>
  <c r="M492" i="4" s="1"/>
  <c r="M493" i="4" s="1"/>
  <c r="M494" i="4" s="1"/>
  <c r="U8" i="7" s="1"/>
  <c r="L465" i="4"/>
  <c r="L466" i="4" s="1"/>
  <c r="L467" i="4" s="1"/>
  <c r="L468" i="4" s="1"/>
  <c r="L469" i="4" s="1"/>
  <c r="L470" i="4" s="1"/>
  <c r="L471" i="4" s="1"/>
  <c r="L472" i="4" s="1"/>
  <c r="L473" i="4" s="1"/>
  <c r="L474" i="4" s="1"/>
  <c r="L475" i="4" s="1"/>
  <c r="L476" i="4" s="1"/>
  <c r="L477" i="4" s="1"/>
  <c r="L478" i="4" s="1"/>
  <c r="L479" i="4" s="1"/>
  <c r="L480" i="4" s="1"/>
  <c r="L481" i="4" s="1"/>
  <c r="L482" i="4" s="1"/>
  <c r="L483" i="4" s="1"/>
  <c r="L484" i="4" s="1"/>
  <c r="L485" i="4" s="1"/>
  <c r="L486" i="4" s="1"/>
  <c r="L487" i="4" s="1"/>
  <c r="L488" i="4" s="1"/>
  <c r="L489" i="4" s="1"/>
  <c r="L490" i="4" s="1"/>
  <c r="L491" i="4" s="1"/>
  <c r="L492" i="4" s="1"/>
  <c r="L493" i="4" s="1"/>
  <c r="L494" i="4" s="1"/>
  <c r="F29" i="7" s="1"/>
  <c r="F47" i="7" s="1"/>
  <c r="Q434" i="4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P434" i="4"/>
  <c r="P435" i="4" s="1"/>
  <c r="P436" i="4" s="1"/>
  <c r="P437" i="4" s="1"/>
  <c r="P438" i="4" s="1"/>
  <c r="P439" i="4" s="1"/>
  <c r="P440" i="4" s="1"/>
  <c r="P441" i="4" s="1"/>
  <c r="P442" i="4" s="1"/>
  <c r="P443" i="4" s="1"/>
  <c r="P444" i="4" s="1"/>
  <c r="P445" i="4" s="1"/>
  <c r="P446" i="4" s="1"/>
  <c r="P447" i="4" s="1"/>
  <c r="P448" i="4" s="1"/>
  <c r="P449" i="4" s="1"/>
  <c r="P450" i="4" s="1"/>
  <c r="P451" i="4" s="1"/>
  <c r="P452" i="4" s="1"/>
  <c r="P453" i="4" s="1"/>
  <c r="P454" i="4" s="1"/>
  <c r="P455" i="4" s="1"/>
  <c r="P456" i="4" s="1"/>
  <c r="P457" i="4" s="1"/>
  <c r="P458" i="4" s="1"/>
  <c r="P459" i="4" s="1"/>
  <c r="P460" i="4" s="1"/>
  <c r="P461" i="4" s="1"/>
  <c r="P462" i="4" s="1"/>
  <c r="P463" i="4" s="1"/>
  <c r="P464" i="4" s="1"/>
  <c r="R8" i="7" s="1"/>
  <c r="O434" i="4"/>
  <c r="O435" i="4" s="1"/>
  <c r="O436" i="4" s="1"/>
  <c r="O437" i="4" s="1"/>
  <c r="O438" i="4" s="1"/>
  <c r="O439" i="4" s="1"/>
  <c r="O440" i="4" s="1"/>
  <c r="O441" i="4" s="1"/>
  <c r="O442" i="4" s="1"/>
  <c r="O443" i="4" s="1"/>
  <c r="O444" i="4" s="1"/>
  <c r="O445" i="4" s="1"/>
  <c r="O446" i="4" s="1"/>
  <c r="O447" i="4" s="1"/>
  <c r="O448" i="4" s="1"/>
  <c r="O449" i="4" s="1"/>
  <c r="O450" i="4" s="1"/>
  <c r="O451" i="4" s="1"/>
  <c r="O452" i="4" s="1"/>
  <c r="O453" i="4" s="1"/>
  <c r="O454" i="4" s="1"/>
  <c r="O455" i="4" s="1"/>
  <c r="O456" i="4" s="1"/>
  <c r="O457" i="4" s="1"/>
  <c r="O458" i="4" s="1"/>
  <c r="O459" i="4" s="1"/>
  <c r="O460" i="4" s="1"/>
  <c r="O461" i="4" s="1"/>
  <c r="O462" i="4" s="1"/>
  <c r="O463" i="4" s="1"/>
  <c r="O464" i="4" s="1"/>
  <c r="Q8" i="7" s="1"/>
  <c r="N434" i="4"/>
  <c r="N435" i="4" s="1"/>
  <c r="N436" i="4" s="1"/>
  <c r="N437" i="4" s="1"/>
  <c r="N438" i="4" s="1"/>
  <c r="N439" i="4" s="1"/>
  <c r="N440" i="4" s="1"/>
  <c r="N441" i="4" s="1"/>
  <c r="N442" i="4" s="1"/>
  <c r="N443" i="4" s="1"/>
  <c r="N444" i="4" s="1"/>
  <c r="N445" i="4" s="1"/>
  <c r="N446" i="4" s="1"/>
  <c r="N447" i="4" s="1"/>
  <c r="N448" i="4" s="1"/>
  <c r="N449" i="4" s="1"/>
  <c r="N450" i="4" s="1"/>
  <c r="N451" i="4" s="1"/>
  <c r="N452" i="4" s="1"/>
  <c r="N453" i="4" s="1"/>
  <c r="N454" i="4" s="1"/>
  <c r="N455" i="4" s="1"/>
  <c r="N456" i="4" s="1"/>
  <c r="N457" i="4" s="1"/>
  <c r="N458" i="4" s="1"/>
  <c r="N459" i="4" s="1"/>
  <c r="N460" i="4" s="1"/>
  <c r="N461" i="4" s="1"/>
  <c r="N462" i="4" s="1"/>
  <c r="N463" i="4" s="1"/>
  <c r="N464" i="4" s="1"/>
  <c r="P8" i="7" s="1"/>
  <c r="M434" i="4"/>
  <c r="M435" i="4" s="1"/>
  <c r="M436" i="4" s="1"/>
  <c r="M437" i="4" s="1"/>
  <c r="M438" i="4" s="1"/>
  <c r="M439" i="4" s="1"/>
  <c r="M440" i="4" s="1"/>
  <c r="M441" i="4" s="1"/>
  <c r="M442" i="4" s="1"/>
  <c r="M443" i="4" s="1"/>
  <c r="M444" i="4" s="1"/>
  <c r="M445" i="4" s="1"/>
  <c r="M446" i="4" s="1"/>
  <c r="M447" i="4" s="1"/>
  <c r="M448" i="4" s="1"/>
  <c r="M449" i="4" s="1"/>
  <c r="M450" i="4" s="1"/>
  <c r="M451" i="4" s="1"/>
  <c r="M452" i="4" s="1"/>
  <c r="M453" i="4" s="1"/>
  <c r="M454" i="4" s="1"/>
  <c r="M455" i="4" s="1"/>
  <c r="M456" i="4" s="1"/>
  <c r="M457" i="4" s="1"/>
  <c r="M458" i="4" s="1"/>
  <c r="M459" i="4" s="1"/>
  <c r="M460" i="4" s="1"/>
  <c r="M461" i="4" s="1"/>
  <c r="M462" i="4" s="1"/>
  <c r="M463" i="4" s="1"/>
  <c r="M464" i="4" s="1"/>
  <c r="O8" i="7" s="1"/>
  <c r="L434" i="4"/>
  <c r="L435" i="4" s="1"/>
  <c r="L436" i="4" s="1"/>
  <c r="L437" i="4" s="1"/>
  <c r="L438" i="4" s="1"/>
  <c r="L439" i="4" s="1"/>
  <c r="L440" i="4" s="1"/>
  <c r="L441" i="4" s="1"/>
  <c r="L442" i="4" s="1"/>
  <c r="L443" i="4" s="1"/>
  <c r="L444" i="4" s="1"/>
  <c r="L445" i="4" s="1"/>
  <c r="L446" i="4" s="1"/>
  <c r="L447" i="4" s="1"/>
  <c r="L448" i="4" s="1"/>
  <c r="L449" i="4" s="1"/>
  <c r="L450" i="4" s="1"/>
  <c r="L451" i="4" s="1"/>
  <c r="L452" i="4" s="1"/>
  <c r="L453" i="4" s="1"/>
  <c r="L454" i="4" s="1"/>
  <c r="L455" i="4" s="1"/>
  <c r="L456" i="4" s="1"/>
  <c r="L457" i="4" s="1"/>
  <c r="L458" i="4" s="1"/>
  <c r="L459" i="4" s="1"/>
  <c r="L460" i="4" s="1"/>
  <c r="L461" i="4" s="1"/>
  <c r="L462" i="4" s="1"/>
  <c r="L463" i="4" s="1"/>
  <c r="L464" i="4" s="1"/>
  <c r="E29" i="7" s="1"/>
  <c r="E47" i="7" s="1"/>
  <c r="Q405" i="4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P405" i="4"/>
  <c r="P406" i="4" s="1"/>
  <c r="P407" i="4" s="1"/>
  <c r="P408" i="4" s="1"/>
  <c r="P409" i="4" s="1"/>
  <c r="P410" i="4" s="1"/>
  <c r="P411" i="4" s="1"/>
  <c r="P412" i="4" s="1"/>
  <c r="P413" i="4" s="1"/>
  <c r="P414" i="4" s="1"/>
  <c r="P415" i="4" s="1"/>
  <c r="P416" i="4" s="1"/>
  <c r="P417" i="4" s="1"/>
  <c r="P418" i="4" s="1"/>
  <c r="P419" i="4" s="1"/>
  <c r="P420" i="4" s="1"/>
  <c r="P421" i="4" s="1"/>
  <c r="P422" i="4" s="1"/>
  <c r="P423" i="4" s="1"/>
  <c r="P424" i="4" s="1"/>
  <c r="P425" i="4" s="1"/>
  <c r="P426" i="4" s="1"/>
  <c r="P427" i="4" s="1"/>
  <c r="P428" i="4" s="1"/>
  <c r="P429" i="4" s="1"/>
  <c r="P430" i="4" s="1"/>
  <c r="P431" i="4" s="1"/>
  <c r="P432" i="4" s="1"/>
  <c r="O405" i="4"/>
  <c r="O406" i="4" s="1"/>
  <c r="O407" i="4" s="1"/>
  <c r="O408" i="4" s="1"/>
  <c r="O409" i="4" s="1"/>
  <c r="O410" i="4" s="1"/>
  <c r="O411" i="4" s="1"/>
  <c r="O412" i="4" s="1"/>
  <c r="O413" i="4" s="1"/>
  <c r="O414" i="4" s="1"/>
  <c r="O415" i="4" s="1"/>
  <c r="O416" i="4" s="1"/>
  <c r="O417" i="4" s="1"/>
  <c r="O418" i="4" s="1"/>
  <c r="O419" i="4" s="1"/>
  <c r="O420" i="4" s="1"/>
  <c r="O421" i="4" s="1"/>
  <c r="O422" i="4" s="1"/>
  <c r="O423" i="4" s="1"/>
  <c r="O424" i="4" s="1"/>
  <c r="O425" i="4" s="1"/>
  <c r="O426" i="4" s="1"/>
  <c r="O427" i="4" s="1"/>
  <c r="O428" i="4" s="1"/>
  <c r="O429" i="4" s="1"/>
  <c r="O430" i="4" s="1"/>
  <c r="O431" i="4" s="1"/>
  <c r="O432" i="4" s="1"/>
  <c r="N405" i="4"/>
  <c r="N406" i="4" s="1"/>
  <c r="N407" i="4" s="1"/>
  <c r="N408" i="4" s="1"/>
  <c r="N409" i="4" s="1"/>
  <c r="N410" i="4" s="1"/>
  <c r="N411" i="4" s="1"/>
  <c r="N412" i="4" s="1"/>
  <c r="N413" i="4" s="1"/>
  <c r="N414" i="4" s="1"/>
  <c r="N415" i="4" s="1"/>
  <c r="N416" i="4" s="1"/>
  <c r="N417" i="4" s="1"/>
  <c r="N418" i="4" s="1"/>
  <c r="N419" i="4" s="1"/>
  <c r="N420" i="4" s="1"/>
  <c r="N421" i="4" s="1"/>
  <c r="N422" i="4" s="1"/>
  <c r="N423" i="4" s="1"/>
  <c r="N424" i="4" s="1"/>
  <c r="N425" i="4" s="1"/>
  <c r="N426" i="4" s="1"/>
  <c r="N427" i="4" s="1"/>
  <c r="N428" i="4" s="1"/>
  <c r="N429" i="4" s="1"/>
  <c r="N430" i="4" s="1"/>
  <c r="N431" i="4" s="1"/>
  <c r="N432" i="4" s="1"/>
  <c r="M405" i="4"/>
  <c r="M406" i="4" s="1"/>
  <c r="M407" i="4" s="1"/>
  <c r="M408" i="4" s="1"/>
  <c r="M409" i="4" s="1"/>
  <c r="M410" i="4" s="1"/>
  <c r="M411" i="4" s="1"/>
  <c r="M412" i="4" s="1"/>
  <c r="M413" i="4" s="1"/>
  <c r="M414" i="4" s="1"/>
  <c r="M415" i="4" s="1"/>
  <c r="M416" i="4" s="1"/>
  <c r="M417" i="4" s="1"/>
  <c r="M418" i="4" s="1"/>
  <c r="M419" i="4" s="1"/>
  <c r="M420" i="4" s="1"/>
  <c r="M421" i="4" s="1"/>
  <c r="M422" i="4" s="1"/>
  <c r="M423" i="4" s="1"/>
  <c r="M424" i="4" s="1"/>
  <c r="M425" i="4" s="1"/>
  <c r="M426" i="4" s="1"/>
  <c r="M427" i="4" s="1"/>
  <c r="M428" i="4" s="1"/>
  <c r="M429" i="4" s="1"/>
  <c r="M430" i="4" s="1"/>
  <c r="M431" i="4" s="1"/>
  <c r="M432" i="4" s="1"/>
  <c r="L405" i="4"/>
  <c r="L406" i="4" s="1"/>
  <c r="L407" i="4" s="1"/>
  <c r="L408" i="4" s="1"/>
  <c r="L409" i="4" s="1"/>
  <c r="L410" i="4" s="1"/>
  <c r="L411" i="4" s="1"/>
  <c r="L412" i="4" s="1"/>
  <c r="L413" i="4" s="1"/>
  <c r="L414" i="4" s="1"/>
  <c r="L415" i="4" s="1"/>
  <c r="L416" i="4" s="1"/>
  <c r="L417" i="4" s="1"/>
  <c r="L418" i="4" s="1"/>
  <c r="L419" i="4" s="1"/>
  <c r="L420" i="4" s="1"/>
  <c r="L421" i="4" s="1"/>
  <c r="L422" i="4" s="1"/>
  <c r="L423" i="4" s="1"/>
  <c r="L424" i="4" s="1"/>
  <c r="L425" i="4" s="1"/>
  <c r="L426" i="4" s="1"/>
  <c r="L427" i="4" s="1"/>
  <c r="L428" i="4" s="1"/>
  <c r="L429" i="4" s="1"/>
  <c r="L430" i="4" s="1"/>
  <c r="L431" i="4" s="1"/>
  <c r="L432" i="4" s="1"/>
  <c r="Q374" i="4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P374" i="4"/>
  <c r="P375" i="4" s="1"/>
  <c r="P376" i="4" s="1"/>
  <c r="P377" i="4" s="1"/>
  <c r="P378" i="4" s="1"/>
  <c r="P379" i="4" s="1"/>
  <c r="P380" i="4" s="1"/>
  <c r="P381" i="4" s="1"/>
  <c r="P382" i="4" s="1"/>
  <c r="P383" i="4" s="1"/>
  <c r="P384" i="4" s="1"/>
  <c r="P385" i="4" s="1"/>
  <c r="P386" i="4" s="1"/>
  <c r="P387" i="4" s="1"/>
  <c r="P388" i="4" s="1"/>
  <c r="P389" i="4" s="1"/>
  <c r="P390" i="4" s="1"/>
  <c r="P391" i="4" s="1"/>
  <c r="P392" i="4" s="1"/>
  <c r="P393" i="4" s="1"/>
  <c r="P394" i="4" s="1"/>
  <c r="P395" i="4" s="1"/>
  <c r="P396" i="4" s="1"/>
  <c r="P397" i="4" s="1"/>
  <c r="P398" i="4" s="1"/>
  <c r="P399" i="4" s="1"/>
  <c r="P400" i="4" s="1"/>
  <c r="P401" i="4" s="1"/>
  <c r="P402" i="4" s="1"/>
  <c r="P403" i="4" s="1"/>
  <c r="P404" i="4" s="1"/>
  <c r="F8" i="7" s="1"/>
  <c r="O374" i="4"/>
  <c r="O375" i="4" s="1"/>
  <c r="O376" i="4" s="1"/>
  <c r="O377" i="4" s="1"/>
  <c r="O378" i="4" s="1"/>
  <c r="O379" i="4" s="1"/>
  <c r="O380" i="4" s="1"/>
  <c r="O381" i="4" s="1"/>
  <c r="O382" i="4" s="1"/>
  <c r="O383" i="4" s="1"/>
  <c r="O384" i="4" s="1"/>
  <c r="O385" i="4" s="1"/>
  <c r="O386" i="4" s="1"/>
  <c r="O387" i="4" s="1"/>
  <c r="O388" i="4" s="1"/>
  <c r="O389" i="4" s="1"/>
  <c r="O390" i="4" s="1"/>
  <c r="O391" i="4" s="1"/>
  <c r="O392" i="4" s="1"/>
  <c r="O393" i="4" s="1"/>
  <c r="O394" i="4" s="1"/>
  <c r="O395" i="4" s="1"/>
  <c r="O396" i="4" s="1"/>
  <c r="O397" i="4" s="1"/>
  <c r="O398" i="4" s="1"/>
  <c r="O399" i="4" s="1"/>
  <c r="O400" i="4" s="1"/>
  <c r="O401" i="4" s="1"/>
  <c r="O402" i="4" s="1"/>
  <c r="O403" i="4" s="1"/>
  <c r="O404" i="4" s="1"/>
  <c r="E8" i="7" s="1"/>
  <c r="N374" i="4"/>
  <c r="N375" i="4" s="1"/>
  <c r="N376" i="4" s="1"/>
  <c r="N377" i="4" s="1"/>
  <c r="N378" i="4" s="1"/>
  <c r="N379" i="4" s="1"/>
  <c r="N380" i="4" s="1"/>
  <c r="N381" i="4" s="1"/>
  <c r="N382" i="4" s="1"/>
  <c r="N383" i="4" s="1"/>
  <c r="N384" i="4" s="1"/>
  <c r="N385" i="4" s="1"/>
  <c r="N386" i="4" s="1"/>
  <c r="N387" i="4" s="1"/>
  <c r="N388" i="4" s="1"/>
  <c r="N389" i="4" s="1"/>
  <c r="N390" i="4" s="1"/>
  <c r="N391" i="4" s="1"/>
  <c r="N392" i="4" s="1"/>
  <c r="N393" i="4" s="1"/>
  <c r="N394" i="4" s="1"/>
  <c r="N395" i="4" s="1"/>
  <c r="N396" i="4" s="1"/>
  <c r="N397" i="4" s="1"/>
  <c r="N398" i="4" s="1"/>
  <c r="N399" i="4" s="1"/>
  <c r="N400" i="4" s="1"/>
  <c r="N401" i="4" s="1"/>
  <c r="N402" i="4" s="1"/>
  <c r="N403" i="4" s="1"/>
  <c r="N404" i="4" s="1"/>
  <c r="D8" i="7" s="1"/>
  <c r="M374" i="4"/>
  <c r="M375" i="4" s="1"/>
  <c r="M376" i="4" s="1"/>
  <c r="M377" i="4" s="1"/>
  <c r="M378" i="4" s="1"/>
  <c r="M379" i="4" s="1"/>
  <c r="M380" i="4" s="1"/>
  <c r="M381" i="4" s="1"/>
  <c r="M382" i="4" s="1"/>
  <c r="M383" i="4" s="1"/>
  <c r="M384" i="4" s="1"/>
  <c r="M385" i="4" s="1"/>
  <c r="M386" i="4" s="1"/>
  <c r="M387" i="4" s="1"/>
  <c r="M388" i="4" s="1"/>
  <c r="M389" i="4" s="1"/>
  <c r="M390" i="4" s="1"/>
  <c r="M391" i="4" s="1"/>
  <c r="M392" i="4" s="1"/>
  <c r="M393" i="4" s="1"/>
  <c r="M394" i="4" s="1"/>
  <c r="M395" i="4" s="1"/>
  <c r="M396" i="4" s="1"/>
  <c r="M397" i="4" s="1"/>
  <c r="M398" i="4" s="1"/>
  <c r="M399" i="4" s="1"/>
  <c r="M400" i="4" s="1"/>
  <c r="M401" i="4" s="1"/>
  <c r="M402" i="4" s="1"/>
  <c r="M403" i="4" s="1"/>
  <c r="M404" i="4" s="1"/>
  <c r="C8" i="7" s="1"/>
  <c r="L374" i="4"/>
  <c r="L375" i="4" s="1"/>
  <c r="L376" i="4" s="1"/>
  <c r="L377" i="4" s="1"/>
  <c r="L378" i="4" s="1"/>
  <c r="L379" i="4" s="1"/>
  <c r="L380" i="4" s="1"/>
  <c r="L381" i="4" s="1"/>
  <c r="L382" i="4" s="1"/>
  <c r="L383" i="4" s="1"/>
  <c r="L384" i="4" s="1"/>
  <c r="L385" i="4" s="1"/>
  <c r="L386" i="4" s="1"/>
  <c r="L387" i="4" s="1"/>
  <c r="L388" i="4" s="1"/>
  <c r="L389" i="4" s="1"/>
  <c r="L390" i="4" s="1"/>
  <c r="L391" i="4" s="1"/>
  <c r="L392" i="4" s="1"/>
  <c r="L393" i="4" s="1"/>
  <c r="L394" i="4" s="1"/>
  <c r="L395" i="4" s="1"/>
  <c r="L396" i="4" s="1"/>
  <c r="L397" i="4" s="1"/>
  <c r="L398" i="4" s="1"/>
  <c r="L399" i="4" s="1"/>
  <c r="L400" i="4" s="1"/>
  <c r="L401" i="4" s="1"/>
  <c r="L402" i="4" s="1"/>
  <c r="L403" i="4" s="1"/>
  <c r="L404" i="4" s="1"/>
  <c r="C29" i="7" s="1"/>
  <c r="D709" i="4"/>
  <c r="D710" i="4" s="1"/>
  <c r="D711" i="4" s="1"/>
  <c r="D712" i="4" s="1"/>
  <c r="D713" i="4" s="1"/>
  <c r="D714" i="4" s="1"/>
  <c r="D715" i="4" s="1"/>
  <c r="D716" i="4" s="1"/>
  <c r="D717" i="4" s="1"/>
  <c r="D718" i="4" s="1"/>
  <c r="D719" i="4" s="1"/>
  <c r="D720" i="4" s="1"/>
  <c r="D721" i="4" s="1"/>
  <c r="D722" i="4" s="1"/>
  <c r="D723" i="4" s="1"/>
  <c r="D724" i="4" s="1"/>
  <c r="D725" i="4" s="1"/>
  <c r="D726" i="4" s="1"/>
  <c r="D727" i="4" s="1"/>
  <c r="D728" i="4" s="1"/>
  <c r="D729" i="4" s="1"/>
  <c r="D730" i="4" s="1"/>
  <c r="D731" i="4" s="1"/>
  <c r="D732" i="4" s="1"/>
  <c r="D733" i="4" s="1"/>
  <c r="D734" i="4" s="1"/>
  <c r="D735" i="4" s="1"/>
  <c r="D736" i="4" s="1"/>
  <c r="D737" i="4" s="1"/>
  <c r="D738" i="4" s="1"/>
  <c r="D739" i="4" s="1"/>
  <c r="BQ7" i="7" s="1"/>
  <c r="E709" i="4"/>
  <c r="E710" i="4" s="1"/>
  <c r="E711" i="4" s="1"/>
  <c r="E712" i="4" s="1"/>
  <c r="E713" i="4" s="1"/>
  <c r="E714" i="4" s="1"/>
  <c r="E715" i="4" s="1"/>
  <c r="E716" i="4" s="1"/>
  <c r="E717" i="4" s="1"/>
  <c r="E718" i="4" s="1"/>
  <c r="E719" i="4" s="1"/>
  <c r="E720" i="4" s="1"/>
  <c r="E721" i="4" s="1"/>
  <c r="E722" i="4" s="1"/>
  <c r="E723" i="4" s="1"/>
  <c r="E724" i="4" s="1"/>
  <c r="E725" i="4" s="1"/>
  <c r="E726" i="4" s="1"/>
  <c r="E727" i="4" s="1"/>
  <c r="E728" i="4" s="1"/>
  <c r="E729" i="4" s="1"/>
  <c r="E730" i="4" s="1"/>
  <c r="E731" i="4" s="1"/>
  <c r="E732" i="4" s="1"/>
  <c r="E733" i="4" s="1"/>
  <c r="E734" i="4" s="1"/>
  <c r="E735" i="4" s="1"/>
  <c r="E736" i="4" s="1"/>
  <c r="E737" i="4" s="1"/>
  <c r="E738" i="4" s="1"/>
  <c r="E739" i="4" s="1"/>
  <c r="BR7" i="7" s="1"/>
  <c r="F709" i="4"/>
  <c r="F710" i="4" s="1"/>
  <c r="F711" i="4" s="1"/>
  <c r="F712" i="4" s="1"/>
  <c r="F713" i="4" s="1"/>
  <c r="F714" i="4" s="1"/>
  <c r="F715" i="4" s="1"/>
  <c r="F716" i="4" s="1"/>
  <c r="F717" i="4" s="1"/>
  <c r="F718" i="4" s="1"/>
  <c r="F719" i="4" s="1"/>
  <c r="F720" i="4" s="1"/>
  <c r="F721" i="4" s="1"/>
  <c r="F722" i="4" s="1"/>
  <c r="F723" i="4" s="1"/>
  <c r="F724" i="4" s="1"/>
  <c r="F725" i="4" s="1"/>
  <c r="F726" i="4" s="1"/>
  <c r="F727" i="4" s="1"/>
  <c r="F728" i="4" s="1"/>
  <c r="F729" i="4" s="1"/>
  <c r="F730" i="4" s="1"/>
  <c r="F731" i="4" s="1"/>
  <c r="F732" i="4" s="1"/>
  <c r="F733" i="4" s="1"/>
  <c r="F734" i="4" s="1"/>
  <c r="F735" i="4" s="1"/>
  <c r="F736" i="4" s="1"/>
  <c r="F737" i="4" s="1"/>
  <c r="F738" i="4" s="1"/>
  <c r="F739" i="4" s="1"/>
  <c r="BS7" i="7" s="1"/>
  <c r="G709" i="4"/>
  <c r="G710" i="4" s="1"/>
  <c r="G711" i="4" s="1"/>
  <c r="G712" i="4" s="1"/>
  <c r="G713" i="4" s="1"/>
  <c r="G714" i="4" s="1"/>
  <c r="G715" i="4" s="1"/>
  <c r="G716" i="4" s="1"/>
  <c r="G717" i="4" s="1"/>
  <c r="G718" i="4" s="1"/>
  <c r="G719" i="4" s="1"/>
  <c r="G720" i="4" s="1"/>
  <c r="G721" i="4" s="1"/>
  <c r="G722" i="4" s="1"/>
  <c r="G723" i="4" s="1"/>
  <c r="G724" i="4" s="1"/>
  <c r="G725" i="4" s="1"/>
  <c r="G726" i="4" s="1"/>
  <c r="G727" i="4" s="1"/>
  <c r="G728" i="4" s="1"/>
  <c r="G729" i="4" s="1"/>
  <c r="G730" i="4" s="1"/>
  <c r="G731" i="4" s="1"/>
  <c r="G732" i="4" s="1"/>
  <c r="G733" i="4" s="1"/>
  <c r="G734" i="4" s="1"/>
  <c r="G735" i="4" s="1"/>
  <c r="G736" i="4" s="1"/>
  <c r="G737" i="4" s="1"/>
  <c r="G738" i="4" s="1"/>
  <c r="G739" i="4" s="1"/>
  <c r="BT7" i="7" s="1"/>
  <c r="H709" i="4"/>
  <c r="H710" i="4" s="1"/>
  <c r="H711" i="4" s="1"/>
  <c r="H712" i="4" s="1"/>
  <c r="H713" i="4" s="1"/>
  <c r="H714" i="4" s="1"/>
  <c r="H715" i="4" s="1"/>
  <c r="H716" i="4" s="1"/>
  <c r="H717" i="4" s="1"/>
  <c r="H718" i="4" s="1"/>
  <c r="H719" i="4" s="1"/>
  <c r="H720" i="4" s="1"/>
  <c r="H721" i="4" s="1"/>
  <c r="H722" i="4" s="1"/>
  <c r="H723" i="4" s="1"/>
  <c r="H724" i="4" s="1"/>
  <c r="H725" i="4" s="1"/>
  <c r="H726" i="4" s="1"/>
  <c r="H727" i="4" s="1"/>
  <c r="H728" i="4" s="1"/>
  <c r="H729" i="4" s="1"/>
  <c r="H730" i="4" s="1"/>
  <c r="H731" i="4" s="1"/>
  <c r="H732" i="4" s="1"/>
  <c r="H733" i="4" s="1"/>
  <c r="H734" i="4" s="1"/>
  <c r="H735" i="4" s="1"/>
  <c r="H736" i="4" s="1"/>
  <c r="H737" i="4" s="1"/>
  <c r="H738" i="4" s="1"/>
  <c r="H739" i="4" s="1"/>
  <c r="C709" i="4"/>
  <c r="C710" i="4" s="1"/>
  <c r="C711" i="4" s="1"/>
  <c r="C712" i="4" s="1"/>
  <c r="C713" i="4" s="1"/>
  <c r="C714" i="4" s="1"/>
  <c r="C715" i="4" s="1"/>
  <c r="C716" i="4" s="1"/>
  <c r="C717" i="4" s="1"/>
  <c r="C718" i="4" s="1"/>
  <c r="C719" i="4" s="1"/>
  <c r="C720" i="4" s="1"/>
  <c r="C721" i="4" s="1"/>
  <c r="C722" i="4" s="1"/>
  <c r="C723" i="4" s="1"/>
  <c r="C724" i="4" s="1"/>
  <c r="C725" i="4" s="1"/>
  <c r="C726" i="4" s="1"/>
  <c r="C727" i="4" s="1"/>
  <c r="C728" i="4" s="1"/>
  <c r="C729" i="4" s="1"/>
  <c r="C730" i="4" s="1"/>
  <c r="C731" i="4" s="1"/>
  <c r="C732" i="4" s="1"/>
  <c r="C733" i="4" s="1"/>
  <c r="C734" i="4" s="1"/>
  <c r="C735" i="4" s="1"/>
  <c r="C736" i="4" s="1"/>
  <c r="C737" i="4" s="1"/>
  <c r="C738" i="4" s="1"/>
  <c r="C739" i="4" s="1"/>
  <c r="P28" i="7" s="1"/>
  <c r="D679" i="4"/>
  <c r="D680" i="4" s="1"/>
  <c r="D681" i="4" s="1"/>
  <c r="D682" i="4" s="1"/>
  <c r="D683" i="4" s="1"/>
  <c r="D684" i="4" s="1"/>
  <c r="D685" i="4" s="1"/>
  <c r="D686" i="4" s="1"/>
  <c r="D687" i="4" s="1"/>
  <c r="D688" i="4" s="1"/>
  <c r="D689" i="4" s="1"/>
  <c r="D690" i="4" s="1"/>
  <c r="D691" i="4" s="1"/>
  <c r="D692" i="4" s="1"/>
  <c r="D693" i="4" s="1"/>
  <c r="D694" i="4" s="1"/>
  <c r="D695" i="4" s="1"/>
  <c r="D696" i="4" s="1"/>
  <c r="D697" i="4" s="1"/>
  <c r="D698" i="4" s="1"/>
  <c r="D699" i="4" s="1"/>
  <c r="D700" i="4" s="1"/>
  <c r="D701" i="4" s="1"/>
  <c r="D702" i="4" s="1"/>
  <c r="D703" i="4" s="1"/>
  <c r="D704" i="4" s="1"/>
  <c r="D705" i="4" s="1"/>
  <c r="D706" i="4" s="1"/>
  <c r="D707" i="4" s="1"/>
  <c r="D708" i="4" s="1"/>
  <c r="BK7" i="7" s="1"/>
  <c r="E679" i="4"/>
  <c r="E680" i="4" s="1"/>
  <c r="E681" i="4" s="1"/>
  <c r="E682" i="4" s="1"/>
  <c r="E683" i="4" s="1"/>
  <c r="E684" i="4" s="1"/>
  <c r="E685" i="4" s="1"/>
  <c r="E686" i="4" s="1"/>
  <c r="E687" i="4" s="1"/>
  <c r="E688" i="4" s="1"/>
  <c r="E689" i="4" s="1"/>
  <c r="E690" i="4" s="1"/>
  <c r="E691" i="4" s="1"/>
  <c r="E692" i="4" s="1"/>
  <c r="E693" i="4" s="1"/>
  <c r="E694" i="4" s="1"/>
  <c r="E695" i="4" s="1"/>
  <c r="E696" i="4" s="1"/>
  <c r="E697" i="4" s="1"/>
  <c r="E698" i="4" s="1"/>
  <c r="E699" i="4" s="1"/>
  <c r="E700" i="4" s="1"/>
  <c r="E701" i="4" s="1"/>
  <c r="E702" i="4" s="1"/>
  <c r="E703" i="4" s="1"/>
  <c r="E704" i="4" s="1"/>
  <c r="E705" i="4" s="1"/>
  <c r="E706" i="4" s="1"/>
  <c r="E707" i="4" s="1"/>
  <c r="E708" i="4" s="1"/>
  <c r="BL7" i="7" s="1"/>
  <c r="F679" i="4"/>
  <c r="F680" i="4" s="1"/>
  <c r="F681" i="4" s="1"/>
  <c r="F682" i="4" s="1"/>
  <c r="F683" i="4" s="1"/>
  <c r="F684" i="4" s="1"/>
  <c r="F685" i="4" s="1"/>
  <c r="F686" i="4" s="1"/>
  <c r="F687" i="4" s="1"/>
  <c r="F688" i="4" s="1"/>
  <c r="F689" i="4" s="1"/>
  <c r="F690" i="4" s="1"/>
  <c r="F691" i="4" s="1"/>
  <c r="F692" i="4" s="1"/>
  <c r="F693" i="4" s="1"/>
  <c r="F694" i="4" s="1"/>
  <c r="F695" i="4" s="1"/>
  <c r="F696" i="4" s="1"/>
  <c r="F697" i="4" s="1"/>
  <c r="F698" i="4" s="1"/>
  <c r="F699" i="4" s="1"/>
  <c r="F700" i="4" s="1"/>
  <c r="F701" i="4" s="1"/>
  <c r="F702" i="4" s="1"/>
  <c r="F703" i="4" s="1"/>
  <c r="F704" i="4" s="1"/>
  <c r="F705" i="4" s="1"/>
  <c r="F706" i="4" s="1"/>
  <c r="F707" i="4" s="1"/>
  <c r="F708" i="4" s="1"/>
  <c r="BM7" i="7" s="1"/>
  <c r="G679" i="4"/>
  <c r="G680" i="4" s="1"/>
  <c r="G681" i="4" s="1"/>
  <c r="G682" i="4" s="1"/>
  <c r="G683" i="4" s="1"/>
  <c r="G684" i="4" s="1"/>
  <c r="G685" i="4" s="1"/>
  <c r="G686" i="4" s="1"/>
  <c r="G687" i="4" s="1"/>
  <c r="G688" i="4" s="1"/>
  <c r="G689" i="4" s="1"/>
  <c r="G690" i="4" s="1"/>
  <c r="G691" i="4" s="1"/>
  <c r="G692" i="4" s="1"/>
  <c r="G693" i="4" s="1"/>
  <c r="G694" i="4" s="1"/>
  <c r="G695" i="4" s="1"/>
  <c r="G696" i="4" s="1"/>
  <c r="G697" i="4" s="1"/>
  <c r="G698" i="4" s="1"/>
  <c r="G699" i="4" s="1"/>
  <c r="G700" i="4" s="1"/>
  <c r="G701" i="4" s="1"/>
  <c r="G702" i="4" s="1"/>
  <c r="G703" i="4" s="1"/>
  <c r="G704" i="4" s="1"/>
  <c r="G705" i="4" s="1"/>
  <c r="G706" i="4" s="1"/>
  <c r="G707" i="4" s="1"/>
  <c r="G708" i="4" s="1"/>
  <c r="BN7" i="7" s="1"/>
  <c r="H679" i="4"/>
  <c r="H680" i="4" s="1"/>
  <c r="H681" i="4" s="1"/>
  <c r="H682" i="4" s="1"/>
  <c r="H683" i="4" s="1"/>
  <c r="H684" i="4" s="1"/>
  <c r="H685" i="4" s="1"/>
  <c r="H686" i="4" s="1"/>
  <c r="H687" i="4" s="1"/>
  <c r="H688" i="4" s="1"/>
  <c r="H689" i="4" s="1"/>
  <c r="H690" i="4" s="1"/>
  <c r="H691" i="4" s="1"/>
  <c r="H692" i="4" s="1"/>
  <c r="H693" i="4" s="1"/>
  <c r="H694" i="4" s="1"/>
  <c r="H695" i="4" s="1"/>
  <c r="H696" i="4" s="1"/>
  <c r="H697" i="4" s="1"/>
  <c r="H698" i="4" s="1"/>
  <c r="H699" i="4" s="1"/>
  <c r="H700" i="4" s="1"/>
  <c r="H701" i="4" s="1"/>
  <c r="H702" i="4" s="1"/>
  <c r="H703" i="4" s="1"/>
  <c r="H704" i="4" s="1"/>
  <c r="H705" i="4" s="1"/>
  <c r="H706" i="4" s="1"/>
  <c r="H707" i="4" s="1"/>
  <c r="H708" i="4" s="1"/>
  <c r="C679" i="4"/>
  <c r="C680" i="4" s="1"/>
  <c r="C681" i="4" s="1"/>
  <c r="C682" i="4" s="1"/>
  <c r="C683" i="4" s="1"/>
  <c r="C684" i="4" s="1"/>
  <c r="C685" i="4" s="1"/>
  <c r="C686" i="4" s="1"/>
  <c r="C687" i="4" s="1"/>
  <c r="C688" i="4" s="1"/>
  <c r="C689" i="4" s="1"/>
  <c r="C690" i="4" s="1"/>
  <c r="C691" i="4" s="1"/>
  <c r="C692" i="4" s="1"/>
  <c r="C693" i="4" s="1"/>
  <c r="C694" i="4" s="1"/>
  <c r="C695" i="4" s="1"/>
  <c r="C696" i="4" s="1"/>
  <c r="C697" i="4" s="1"/>
  <c r="C698" i="4" s="1"/>
  <c r="C699" i="4" s="1"/>
  <c r="C700" i="4" s="1"/>
  <c r="C701" i="4" s="1"/>
  <c r="C702" i="4" s="1"/>
  <c r="C703" i="4" s="1"/>
  <c r="C704" i="4" s="1"/>
  <c r="C705" i="4" s="1"/>
  <c r="C706" i="4" s="1"/>
  <c r="C707" i="4" s="1"/>
  <c r="C708" i="4" s="1"/>
  <c r="O28" i="7" s="1"/>
  <c r="D648" i="4"/>
  <c r="D649" i="4" s="1"/>
  <c r="D650" i="4" s="1"/>
  <c r="D651" i="4" s="1"/>
  <c r="D652" i="4" s="1"/>
  <c r="D653" i="4" s="1"/>
  <c r="D654" i="4" s="1"/>
  <c r="D655" i="4" s="1"/>
  <c r="D656" i="4" s="1"/>
  <c r="D657" i="4" s="1"/>
  <c r="D658" i="4" s="1"/>
  <c r="D659" i="4" s="1"/>
  <c r="D660" i="4" s="1"/>
  <c r="D661" i="4" s="1"/>
  <c r="D662" i="4" s="1"/>
  <c r="D663" i="4" s="1"/>
  <c r="D664" i="4" s="1"/>
  <c r="D665" i="4" s="1"/>
  <c r="D666" i="4" s="1"/>
  <c r="D667" i="4" s="1"/>
  <c r="D668" i="4" s="1"/>
  <c r="D669" i="4" s="1"/>
  <c r="D670" i="4" s="1"/>
  <c r="D671" i="4" s="1"/>
  <c r="D672" i="4" s="1"/>
  <c r="D673" i="4" s="1"/>
  <c r="D674" i="4" s="1"/>
  <c r="D675" i="4" s="1"/>
  <c r="D676" i="4" s="1"/>
  <c r="D677" i="4" s="1"/>
  <c r="D678" i="4" s="1"/>
  <c r="BE7" i="7" s="1"/>
  <c r="E648" i="4"/>
  <c r="E649" i="4" s="1"/>
  <c r="E650" i="4" s="1"/>
  <c r="F648" i="4"/>
  <c r="F649" i="4" s="1"/>
  <c r="F650" i="4" s="1"/>
  <c r="F651" i="4" s="1"/>
  <c r="F652" i="4" s="1"/>
  <c r="F653" i="4" s="1"/>
  <c r="F654" i="4" s="1"/>
  <c r="F655" i="4" s="1"/>
  <c r="F656" i="4" s="1"/>
  <c r="F657" i="4" s="1"/>
  <c r="F658" i="4" s="1"/>
  <c r="F659" i="4" s="1"/>
  <c r="F660" i="4" s="1"/>
  <c r="F661" i="4" s="1"/>
  <c r="F662" i="4" s="1"/>
  <c r="F663" i="4" s="1"/>
  <c r="F664" i="4" s="1"/>
  <c r="F665" i="4" s="1"/>
  <c r="F666" i="4" s="1"/>
  <c r="F667" i="4" s="1"/>
  <c r="F668" i="4" s="1"/>
  <c r="F669" i="4" s="1"/>
  <c r="F670" i="4" s="1"/>
  <c r="F671" i="4" s="1"/>
  <c r="F672" i="4" s="1"/>
  <c r="F673" i="4" s="1"/>
  <c r="F674" i="4" s="1"/>
  <c r="F675" i="4" s="1"/>
  <c r="F676" i="4" s="1"/>
  <c r="F677" i="4" s="1"/>
  <c r="F678" i="4" s="1"/>
  <c r="BG7" i="7" s="1"/>
  <c r="G648" i="4"/>
  <c r="G649" i="4" s="1"/>
  <c r="G650" i="4" s="1"/>
  <c r="G651" i="4" s="1"/>
  <c r="G652" i="4" s="1"/>
  <c r="G653" i="4" s="1"/>
  <c r="G654" i="4" s="1"/>
  <c r="G655" i="4" s="1"/>
  <c r="G656" i="4" s="1"/>
  <c r="G657" i="4" s="1"/>
  <c r="G658" i="4" s="1"/>
  <c r="G659" i="4" s="1"/>
  <c r="G660" i="4" s="1"/>
  <c r="G661" i="4" s="1"/>
  <c r="G662" i="4" s="1"/>
  <c r="G663" i="4" s="1"/>
  <c r="G664" i="4" s="1"/>
  <c r="G665" i="4" s="1"/>
  <c r="G666" i="4" s="1"/>
  <c r="G667" i="4" s="1"/>
  <c r="G668" i="4" s="1"/>
  <c r="G669" i="4" s="1"/>
  <c r="G670" i="4" s="1"/>
  <c r="G671" i="4" s="1"/>
  <c r="G672" i="4" s="1"/>
  <c r="G673" i="4" s="1"/>
  <c r="G674" i="4" s="1"/>
  <c r="G675" i="4" s="1"/>
  <c r="G676" i="4" s="1"/>
  <c r="G677" i="4" s="1"/>
  <c r="G678" i="4" s="1"/>
  <c r="BH7" i="7" s="1"/>
  <c r="H648" i="4"/>
  <c r="H649" i="4" s="1"/>
  <c r="H650" i="4" s="1"/>
  <c r="H651" i="4" s="1"/>
  <c r="H652" i="4" s="1"/>
  <c r="H653" i="4" s="1"/>
  <c r="H654" i="4" s="1"/>
  <c r="H655" i="4" s="1"/>
  <c r="H656" i="4" s="1"/>
  <c r="H657" i="4" s="1"/>
  <c r="H658" i="4" s="1"/>
  <c r="H659" i="4" s="1"/>
  <c r="H660" i="4" s="1"/>
  <c r="H661" i="4" s="1"/>
  <c r="H662" i="4" s="1"/>
  <c r="H663" i="4" s="1"/>
  <c r="H664" i="4" s="1"/>
  <c r="H665" i="4" s="1"/>
  <c r="H666" i="4" s="1"/>
  <c r="H667" i="4" s="1"/>
  <c r="H668" i="4" s="1"/>
  <c r="H669" i="4" s="1"/>
  <c r="H670" i="4" s="1"/>
  <c r="H671" i="4" s="1"/>
  <c r="H672" i="4" s="1"/>
  <c r="H673" i="4" s="1"/>
  <c r="H674" i="4" s="1"/>
  <c r="H675" i="4" s="1"/>
  <c r="H676" i="4" s="1"/>
  <c r="H677" i="4" s="1"/>
  <c r="H678" i="4" s="1"/>
  <c r="C648" i="4"/>
  <c r="C649" i="4" s="1"/>
  <c r="C650" i="4" s="1"/>
  <c r="C651" i="4" s="1"/>
  <c r="C652" i="4" s="1"/>
  <c r="C653" i="4" s="1"/>
  <c r="C654" i="4" s="1"/>
  <c r="C655" i="4" s="1"/>
  <c r="C656" i="4" s="1"/>
  <c r="C657" i="4" s="1"/>
  <c r="C658" i="4" s="1"/>
  <c r="C659" i="4" s="1"/>
  <c r="C660" i="4" s="1"/>
  <c r="C661" i="4" s="1"/>
  <c r="C662" i="4" s="1"/>
  <c r="C663" i="4" s="1"/>
  <c r="C664" i="4" s="1"/>
  <c r="C665" i="4" s="1"/>
  <c r="C666" i="4" s="1"/>
  <c r="C667" i="4" s="1"/>
  <c r="C668" i="4" s="1"/>
  <c r="C669" i="4" s="1"/>
  <c r="C670" i="4" s="1"/>
  <c r="C671" i="4" s="1"/>
  <c r="C672" i="4" s="1"/>
  <c r="C673" i="4" s="1"/>
  <c r="C674" i="4" s="1"/>
  <c r="C675" i="4" s="1"/>
  <c r="C676" i="4" s="1"/>
  <c r="C677" i="4" s="1"/>
  <c r="C678" i="4" s="1"/>
  <c r="M28" i="7" s="1"/>
  <c r="D618" i="4"/>
  <c r="D619" i="4" s="1"/>
  <c r="D620" i="4" s="1"/>
  <c r="D621" i="4" s="1"/>
  <c r="D622" i="4" s="1"/>
  <c r="D623" i="4" s="1"/>
  <c r="D624" i="4" s="1"/>
  <c r="D625" i="4" s="1"/>
  <c r="D626" i="4" s="1"/>
  <c r="D627" i="4" s="1"/>
  <c r="D628" i="4" s="1"/>
  <c r="D629" i="4" s="1"/>
  <c r="D630" i="4" s="1"/>
  <c r="D631" i="4" s="1"/>
  <c r="D632" i="4" s="1"/>
  <c r="D633" i="4" s="1"/>
  <c r="D634" i="4" s="1"/>
  <c r="D635" i="4" s="1"/>
  <c r="D636" i="4" s="1"/>
  <c r="D637" i="4" s="1"/>
  <c r="D638" i="4" s="1"/>
  <c r="D639" i="4" s="1"/>
  <c r="D640" i="4" s="1"/>
  <c r="D641" i="4" s="1"/>
  <c r="D642" i="4" s="1"/>
  <c r="D643" i="4" s="1"/>
  <c r="D644" i="4" s="1"/>
  <c r="D645" i="4" s="1"/>
  <c r="D646" i="4" s="1"/>
  <c r="D647" i="4" s="1"/>
  <c r="AY7" i="7" s="1"/>
  <c r="E618" i="4"/>
  <c r="E619" i="4" s="1"/>
  <c r="E620" i="4" s="1"/>
  <c r="E621" i="4" s="1"/>
  <c r="E622" i="4" s="1"/>
  <c r="E623" i="4" s="1"/>
  <c r="E624" i="4" s="1"/>
  <c r="E625" i="4" s="1"/>
  <c r="E626" i="4" s="1"/>
  <c r="E627" i="4" s="1"/>
  <c r="E628" i="4" s="1"/>
  <c r="E629" i="4" s="1"/>
  <c r="E630" i="4" s="1"/>
  <c r="E631" i="4" s="1"/>
  <c r="E632" i="4" s="1"/>
  <c r="E633" i="4" s="1"/>
  <c r="E634" i="4" s="1"/>
  <c r="E635" i="4" s="1"/>
  <c r="E636" i="4" s="1"/>
  <c r="E637" i="4" s="1"/>
  <c r="E638" i="4" s="1"/>
  <c r="E639" i="4" s="1"/>
  <c r="E640" i="4" s="1"/>
  <c r="E641" i="4" s="1"/>
  <c r="E642" i="4" s="1"/>
  <c r="E643" i="4" s="1"/>
  <c r="E644" i="4" s="1"/>
  <c r="E645" i="4" s="1"/>
  <c r="E646" i="4" s="1"/>
  <c r="E647" i="4" s="1"/>
  <c r="AZ7" i="7" s="1"/>
  <c r="F618" i="4"/>
  <c r="F619" i="4" s="1"/>
  <c r="F620" i="4" s="1"/>
  <c r="F621" i="4" s="1"/>
  <c r="F622" i="4" s="1"/>
  <c r="F623" i="4" s="1"/>
  <c r="F624" i="4" s="1"/>
  <c r="F625" i="4" s="1"/>
  <c r="F626" i="4" s="1"/>
  <c r="F627" i="4" s="1"/>
  <c r="F628" i="4" s="1"/>
  <c r="F629" i="4" s="1"/>
  <c r="F630" i="4" s="1"/>
  <c r="F631" i="4" s="1"/>
  <c r="F632" i="4" s="1"/>
  <c r="F633" i="4" s="1"/>
  <c r="F634" i="4" s="1"/>
  <c r="F635" i="4" s="1"/>
  <c r="F636" i="4" s="1"/>
  <c r="F637" i="4" s="1"/>
  <c r="F638" i="4" s="1"/>
  <c r="F639" i="4" s="1"/>
  <c r="F640" i="4" s="1"/>
  <c r="F641" i="4" s="1"/>
  <c r="F642" i="4" s="1"/>
  <c r="F643" i="4" s="1"/>
  <c r="F644" i="4" s="1"/>
  <c r="F645" i="4" s="1"/>
  <c r="F646" i="4" s="1"/>
  <c r="F647" i="4" s="1"/>
  <c r="BA7" i="7" s="1"/>
  <c r="G618" i="4"/>
  <c r="G619" i="4" s="1"/>
  <c r="G620" i="4" s="1"/>
  <c r="G621" i="4" s="1"/>
  <c r="G622" i="4" s="1"/>
  <c r="G623" i="4" s="1"/>
  <c r="G624" i="4" s="1"/>
  <c r="G625" i="4" s="1"/>
  <c r="G626" i="4" s="1"/>
  <c r="G627" i="4" s="1"/>
  <c r="G628" i="4" s="1"/>
  <c r="G629" i="4" s="1"/>
  <c r="G630" i="4" s="1"/>
  <c r="G631" i="4" s="1"/>
  <c r="G632" i="4" s="1"/>
  <c r="G633" i="4" s="1"/>
  <c r="G634" i="4" s="1"/>
  <c r="G635" i="4" s="1"/>
  <c r="G636" i="4" s="1"/>
  <c r="G637" i="4" s="1"/>
  <c r="G638" i="4" s="1"/>
  <c r="G639" i="4" s="1"/>
  <c r="G640" i="4" s="1"/>
  <c r="G641" i="4" s="1"/>
  <c r="G642" i="4" s="1"/>
  <c r="G643" i="4" s="1"/>
  <c r="G644" i="4" s="1"/>
  <c r="G645" i="4" s="1"/>
  <c r="G646" i="4" s="1"/>
  <c r="G647" i="4" s="1"/>
  <c r="BB7" i="7" s="1"/>
  <c r="H618" i="4"/>
  <c r="H619" i="4" s="1"/>
  <c r="H620" i="4" s="1"/>
  <c r="H621" i="4" s="1"/>
  <c r="H622" i="4" s="1"/>
  <c r="H623" i="4" s="1"/>
  <c r="H624" i="4" s="1"/>
  <c r="H625" i="4" s="1"/>
  <c r="H626" i="4" s="1"/>
  <c r="H627" i="4" s="1"/>
  <c r="H628" i="4" s="1"/>
  <c r="H629" i="4" s="1"/>
  <c r="H630" i="4" s="1"/>
  <c r="H631" i="4" s="1"/>
  <c r="H632" i="4" s="1"/>
  <c r="H633" i="4" s="1"/>
  <c r="H634" i="4" s="1"/>
  <c r="H635" i="4" s="1"/>
  <c r="H636" i="4" s="1"/>
  <c r="H637" i="4" s="1"/>
  <c r="H638" i="4" s="1"/>
  <c r="H639" i="4" s="1"/>
  <c r="H640" i="4" s="1"/>
  <c r="H641" i="4" s="1"/>
  <c r="H642" i="4" s="1"/>
  <c r="H643" i="4" s="1"/>
  <c r="H644" i="4" s="1"/>
  <c r="H645" i="4" s="1"/>
  <c r="H646" i="4" s="1"/>
  <c r="H647" i="4" s="1"/>
  <c r="C618" i="4"/>
  <c r="C619" i="4" s="1"/>
  <c r="C620" i="4" s="1"/>
  <c r="C621" i="4" s="1"/>
  <c r="C622" i="4" s="1"/>
  <c r="C623" i="4" s="1"/>
  <c r="C624" i="4" s="1"/>
  <c r="C625" i="4" s="1"/>
  <c r="C626" i="4" s="1"/>
  <c r="C627" i="4" s="1"/>
  <c r="C628" i="4" s="1"/>
  <c r="C629" i="4" s="1"/>
  <c r="C630" i="4" s="1"/>
  <c r="C631" i="4" s="1"/>
  <c r="C632" i="4" s="1"/>
  <c r="C633" i="4" s="1"/>
  <c r="C634" i="4" s="1"/>
  <c r="C635" i="4" s="1"/>
  <c r="C636" i="4" s="1"/>
  <c r="C637" i="4" s="1"/>
  <c r="C638" i="4" s="1"/>
  <c r="C639" i="4" s="1"/>
  <c r="C640" i="4" s="1"/>
  <c r="C641" i="4" s="1"/>
  <c r="C642" i="4" s="1"/>
  <c r="C643" i="4" s="1"/>
  <c r="C644" i="4" s="1"/>
  <c r="C645" i="4" s="1"/>
  <c r="C646" i="4" s="1"/>
  <c r="C647" i="4" s="1"/>
  <c r="L28" i="7" s="1"/>
  <c r="D587" i="4"/>
  <c r="D588" i="4" s="1"/>
  <c r="D589" i="4" s="1"/>
  <c r="D590" i="4" s="1"/>
  <c r="D591" i="4" s="1"/>
  <c r="D592" i="4" s="1"/>
  <c r="D593" i="4" s="1"/>
  <c r="D594" i="4" s="1"/>
  <c r="D595" i="4" s="1"/>
  <c r="D596" i="4" s="1"/>
  <c r="D597" i="4" s="1"/>
  <c r="D598" i="4" s="1"/>
  <c r="D599" i="4" s="1"/>
  <c r="D600" i="4" s="1"/>
  <c r="D601" i="4" s="1"/>
  <c r="D602" i="4" s="1"/>
  <c r="D603" i="4" s="1"/>
  <c r="D604" i="4" s="1"/>
  <c r="D605" i="4" s="1"/>
  <c r="D606" i="4" s="1"/>
  <c r="D607" i="4" s="1"/>
  <c r="D608" i="4" s="1"/>
  <c r="D609" i="4" s="1"/>
  <c r="D610" i="4" s="1"/>
  <c r="D611" i="4" s="1"/>
  <c r="D612" i="4" s="1"/>
  <c r="D613" i="4" s="1"/>
  <c r="D614" i="4" s="1"/>
  <c r="D615" i="4" s="1"/>
  <c r="D616" i="4" s="1"/>
  <c r="D617" i="4" s="1"/>
  <c r="AS7" i="7" s="1"/>
  <c r="E587" i="4"/>
  <c r="E588" i="4" s="1"/>
  <c r="E589" i="4" s="1"/>
  <c r="E590" i="4" s="1"/>
  <c r="E591" i="4" s="1"/>
  <c r="E592" i="4" s="1"/>
  <c r="E593" i="4" s="1"/>
  <c r="E594" i="4" s="1"/>
  <c r="E595" i="4" s="1"/>
  <c r="E596" i="4" s="1"/>
  <c r="E597" i="4" s="1"/>
  <c r="E598" i="4" s="1"/>
  <c r="E599" i="4" s="1"/>
  <c r="E600" i="4" s="1"/>
  <c r="E601" i="4" s="1"/>
  <c r="E602" i="4" s="1"/>
  <c r="E603" i="4" s="1"/>
  <c r="E604" i="4" s="1"/>
  <c r="E605" i="4" s="1"/>
  <c r="E606" i="4" s="1"/>
  <c r="E607" i="4" s="1"/>
  <c r="E608" i="4" s="1"/>
  <c r="E609" i="4" s="1"/>
  <c r="E610" i="4" s="1"/>
  <c r="E611" i="4" s="1"/>
  <c r="E612" i="4" s="1"/>
  <c r="E613" i="4" s="1"/>
  <c r="E614" i="4" s="1"/>
  <c r="E615" i="4" s="1"/>
  <c r="E616" i="4" s="1"/>
  <c r="E617" i="4" s="1"/>
  <c r="AT7" i="7" s="1"/>
  <c r="F587" i="4"/>
  <c r="F588" i="4" s="1"/>
  <c r="F589" i="4" s="1"/>
  <c r="F590" i="4" s="1"/>
  <c r="F591" i="4" s="1"/>
  <c r="F592" i="4" s="1"/>
  <c r="F593" i="4" s="1"/>
  <c r="F594" i="4" s="1"/>
  <c r="F595" i="4" s="1"/>
  <c r="F596" i="4" s="1"/>
  <c r="F597" i="4" s="1"/>
  <c r="F598" i="4" s="1"/>
  <c r="F599" i="4" s="1"/>
  <c r="F600" i="4" s="1"/>
  <c r="F601" i="4" s="1"/>
  <c r="F602" i="4" s="1"/>
  <c r="F603" i="4" s="1"/>
  <c r="F604" i="4" s="1"/>
  <c r="F605" i="4" s="1"/>
  <c r="F606" i="4" s="1"/>
  <c r="F607" i="4" s="1"/>
  <c r="F608" i="4" s="1"/>
  <c r="F609" i="4" s="1"/>
  <c r="F610" i="4" s="1"/>
  <c r="F611" i="4" s="1"/>
  <c r="F612" i="4" s="1"/>
  <c r="F613" i="4" s="1"/>
  <c r="F614" i="4" s="1"/>
  <c r="F615" i="4" s="1"/>
  <c r="F616" i="4" s="1"/>
  <c r="F617" i="4" s="1"/>
  <c r="AU7" i="7" s="1"/>
  <c r="G587" i="4"/>
  <c r="G588" i="4" s="1"/>
  <c r="G589" i="4" s="1"/>
  <c r="G590" i="4" s="1"/>
  <c r="G591" i="4" s="1"/>
  <c r="G592" i="4" s="1"/>
  <c r="G593" i="4" s="1"/>
  <c r="G594" i="4" s="1"/>
  <c r="G595" i="4" s="1"/>
  <c r="G596" i="4" s="1"/>
  <c r="G597" i="4" s="1"/>
  <c r="G598" i="4" s="1"/>
  <c r="G599" i="4" s="1"/>
  <c r="G600" i="4" s="1"/>
  <c r="G601" i="4" s="1"/>
  <c r="G602" i="4" s="1"/>
  <c r="G603" i="4" s="1"/>
  <c r="G604" i="4" s="1"/>
  <c r="G605" i="4" s="1"/>
  <c r="G606" i="4" s="1"/>
  <c r="G607" i="4" s="1"/>
  <c r="G608" i="4" s="1"/>
  <c r="G609" i="4" s="1"/>
  <c r="G610" i="4" s="1"/>
  <c r="G611" i="4" s="1"/>
  <c r="G612" i="4" s="1"/>
  <c r="G613" i="4" s="1"/>
  <c r="G614" i="4" s="1"/>
  <c r="G615" i="4" s="1"/>
  <c r="G616" i="4" s="1"/>
  <c r="G617" i="4" s="1"/>
  <c r="AV7" i="7" s="1"/>
  <c r="H587" i="4"/>
  <c r="H588" i="4" s="1"/>
  <c r="H589" i="4" s="1"/>
  <c r="H590" i="4" s="1"/>
  <c r="H591" i="4" s="1"/>
  <c r="H592" i="4" s="1"/>
  <c r="H593" i="4" s="1"/>
  <c r="H594" i="4" s="1"/>
  <c r="H595" i="4" s="1"/>
  <c r="H596" i="4" s="1"/>
  <c r="H597" i="4" s="1"/>
  <c r="H598" i="4" s="1"/>
  <c r="H599" i="4" s="1"/>
  <c r="H600" i="4" s="1"/>
  <c r="H601" i="4" s="1"/>
  <c r="H602" i="4" s="1"/>
  <c r="H603" i="4" s="1"/>
  <c r="H604" i="4" s="1"/>
  <c r="H605" i="4" s="1"/>
  <c r="H606" i="4" s="1"/>
  <c r="H607" i="4" s="1"/>
  <c r="H608" i="4" s="1"/>
  <c r="H609" i="4" s="1"/>
  <c r="H610" i="4" s="1"/>
  <c r="H611" i="4" s="1"/>
  <c r="H612" i="4" s="1"/>
  <c r="H613" i="4" s="1"/>
  <c r="H614" i="4" s="1"/>
  <c r="H615" i="4" s="1"/>
  <c r="H616" i="4" s="1"/>
  <c r="H617" i="4" s="1"/>
  <c r="C587" i="4"/>
  <c r="C588" i="4" s="1"/>
  <c r="C589" i="4" s="1"/>
  <c r="C590" i="4" s="1"/>
  <c r="C591" i="4" s="1"/>
  <c r="C592" i="4" s="1"/>
  <c r="C593" i="4" s="1"/>
  <c r="C594" i="4" s="1"/>
  <c r="C595" i="4" s="1"/>
  <c r="C596" i="4" s="1"/>
  <c r="C597" i="4" s="1"/>
  <c r="C598" i="4" s="1"/>
  <c r="C599" i="4" s="1"/>
  <c r="C600" i="4" s="1"/>
  <c r="C601" i="4" s="1"/>
  <c r="C602" i="4" s="1"/>
  <c r="C603" i="4" s="1"/>
  <c r="C604" i="4" s="1"/>
  <c r="C605" i="4" s="1"/>
  <c r="C606" i="4" s="1"/>
  <c r="C607" i="4" s="1"/>
  <c r="C608" i="4" s="1"/>
  <c r="C609" i="4" s="1"/>
  <c r="C610" i="4" s="1"/>
  <c r="C611" i="4" s="1"/>
  <c r="C612" i="4" s="1"/>
  <c r="C613" i="4" s="1"/>
  <c r="C614" i="4" s="1"/>
  <c r="C615" i="4" s="1"/>
  <c r="C616" i="4" s="1"/>
  <c r="C617" i="4" s="1"/>
  <c r="K28" i="7" s="1"/>
  <c r="D556" i="4"/>
  <c r="D557" i="4" s="1"/>
  <c r="D558" i="4" s="1"/>
  <c r="D559" i="4" s="1"/>
  <c r="D560" i="4" s="1"/>
  <c r="D561" i="4" s="1"/>
  <c r="D562" i="4" s="1"/>
  <c r="D563" i="4" s="1"/>
  <c r="D564" i="4" s="1"/>
  <c r="D565" i="4" s="1"/>
  <c r="D566" i="4" s="1"/>
  <c r="D567" i="4" s="1"/>
  <c r="D568" i="4" s="1"/>
  <c r="D569" i="4" s="1"/>
  <c r="D570" i="4" s="1"/>
  <c r="D571" i="4" s="1"/>
  <c r="D572" i="4" s="1"/>
  <c r="D573" i="4" s="1"/>
  <c r="D574" i="4" s="1"/>
  <c r="D575" i="4" s="1"/>
  <c r="D576" i="4" s="1"/>
  <c r="D577" i="4" s="1"/>
  <c r="D578" i="4" s="1"/>
  <c r="D579" i="4" s="1"/>
  <c r="D580" i="4" s="1"/>
  <c r="D581" i="4" s="1"/>
  <c r="D582" i="4" s="1"/>
  <c r="D583" i="4" s="1"/>
  <c r="D584" i="4" s="1"/>
  <c r="D585" i="4" s="1"/>
  <c r="D586" i="4" s="1"/>
  <c r="AM7" i="7" s="1"/>
  <c r="E556" i="4"/>
  <c r="E557" i="4" s="1"/>
  <c r="E558" i="4" s="1"/>
  <c r="E559" i="4" s="1"/>
  <c r="E560" i="4" s="1"/>
  <c r="E561" i="4" s="1"/>
  <c r="E562" i="4" s="1"/>
  <c r="E563" i="4" s="1"/>
  <c r="E564" i="4" s="1"/>
  <c r="E565" i="4" s="1"/>
  <c r="E566" i="4" s="1"/>
  <c r="E567" i="4" s="1"/>
  <c r="E568" i="4" s="1"/>
  <c r="E569" i="4" s="1"/>
  <c r="E570" i="4" s="1"/>
  <c r="E571" i="4" s="1"/>
  <c r="E572" i="4" s="1"/>
  <c r="E573" i="4" s="1"/>
  <c r="E574" i="4" s="1"/>
  <c r="E575" i="4" s="1"/>
  <c r="E576" i="4" s="1"/>
  <c r="E577" i="4" s="1"/>
  <c r="E578" i="4" s="1"/>
  <c r="E579" i="4" s="1"/>
  <c r="E580" i="4" s="1"/>
  <c r="E581" i="4" s="1"/>
  <c r="E582" i="4" s="1"/>
  <c r="E583" i="4" s="1"/>
  <c r="E584" i="4" s="1"/>
  <c r="E585" i="4" s="1"/>
  <c r="E586" i="4" s="1"/>
  <c r="AN7" i="7" s="1"/>
  <c r="F556" i="4"/>
  <c r="F557" i="4" s="1"/>
  <c r="F558" i="4" s="1"/>
  <c r="F559" i="4" s="1"/>
  <c r="F560" i="4" s="1"/>
  <c r="F561" i="4" s="1"/>
  <c r="F562" i="4" s="1"/>
  <c r="F563" i="4" s="1"/>
  <c r="F564" i="4" s="1"/>
  <c r="F565" i="4" s="1"/>
  <c r="F566" i="4" s="1"/>
  <c r="F567" i="4" s="1"/>
  <c r="F568" i="4" s="1"/>
  <c r="F569" i="4" s="1"/>
  <c r="F570" i="4" s="1"/>
  <c r="F571" i="4" s="1"/>
  <c r="F572" i="4" s="1"/>
  <c r="F573" i="4" s="1"/>
  <c r="F574" i="4" s="1"/>
  <c r="F575" i="4" s="1"/>
  <c r="F576" i="4" s="1"/>
  <c r="F577" i="4" s="1"/>
  <c r="F578" i="4" s="1"/>
  <c r="F579" i="4" s="1"/>
  <c r="F580" i="4" s="1"/>
  <c r="F581" i="4" s="1"/>
  <c r="F582" i="4" s="1"/>
  <c r="F583" i="4" s="1"/>
  <c r="F584" i="4" s="1"/>
  <c r="F585" i="4" s="1"/>
  <c r="F586" i="4" s="1"/>
  <c r="AO7" i="7" s="1"/>
  <c r="G556" i="4"/>
  <c r="G557" i="4" s="1"/>
  <c r="G558" i="4" s="1"/>
  <c r="G559" i="4" s="1"/>
  <c r="G560" i="4" s="1"/>
  <c r="G561" i="4" s="1"/>
  <c r="G562" i="4" s="1"/>
  <c r="G563" i="4" s="1"/>
  <c r="G564" i="4" s="1"/>
  <c r="G565" i="4" s="1"/>
  <c r="G566" i="4" s="1"/>
  <c r="G567" i="4" s="1"/>
  <c r="G568" i="4" s="1"/>
  <c r="G569" i="4" s="1"/>
  <c r="G570" i="4" s="1"/>
  <c r="G571" i="4" s="1"/>
  <c r="G572" i="4" s="1"/>
  <c r="G573" i="4" s="1"/>
  <c r="G574" i="4" s="1"/>
  <c r="G575" i="4" s="1"/>
  <c r="G576" i="4" s="1"/>
  <c r="G577" i="4" s="1"/>
  <c r="G578" i="4" s="1"/>
  <c r="G579" i="4" s="1"/>
  <c r="G580" i="4" s="1"/>
  <c r="G581" i="4" s="1"/>
  <c r="G582" i="4" s="1"/>
  <c r="G583" i="4" s="1"/>
  <c r="G584" i="4" s="1"/>
  <c r="G585" i="4" s="1"/>
  <c r="G586" i="4" s="1"/>
  <c r="AP7" i="7" s="1"/>
  <c r="H556" i="4"/>
  <c r="H557" i="4" s="1"/>
  <c r="H558" i="4" s="1"/>
  <c r="H559" i="4" s="1"/>
  <c r="H560" i="4" s="1"/>
  <c r="H561" i="4" s="1"/>
  <c r="H562" i="4" s="1"/>
  <c r="H563" i="4" s="1"/>
  <c r="H564" i="4" s="1"/>
  <c r="H565" i="4" s="1"/>
  <c r="H566" i="4" s="1"/>
  <c r="H567" i="4" s="1"/>
  <c r="H568" i="4" s="1"/>
  <c r="H569" i="4" s="1"/>
  <c r="H570" i="4" s="1"/>
  <c r="H571" i="4" s="1"/>
  <c r="H572" i="4" s="1"/>
  <c r="H573" i="4" s="1"/>
  <c r="H574" i="4" s="1"/>
  <c r="H575" i="4" s="1"/>
  <c r="H576" i="4" s="1"/>
  <c r="H577" i="4" s="1"/>
  <c r="H578" i="4" s="1"/>
  <c r="H579" i="4" s="1"/>
  <c r="H580" i="4" s="1"/>
  <c r="H581" i="4" s="1"/>
  <c r="H582" i="4" s="1"/>
  <c r="H583" i="4" s="1"/>
  <c r="H584" i="4" s="1"/>
  <c r="H585" i="4" s="1"/>
  <c r="H586" i="4" s="1"/>
  <c r="C556" i="4"/>
  <c r="C557" i="4" s="1"/>
  <c r="C558" i="4" s="1"/>
  <c r="C559" i="4" s="1"/>
  <c r="C560" i="4" s="1"/>
  <c r="C561" i="4" s="1"/>
  <c r="C562" i="4" s="1"/>
  <c r="C563" i="4" s="1"/>
  <c r="C564" i="4" s="1"/>
  <c r="C565" i="4" s="1"/>
  <c r="C566" i="4" s="1"/>
  <c r="C567" i="4" s="1"/>
  <c r="C568" i="4" s="1"/>
  <c r="C569" i="4" s="1"/>
  <c r="C570" i="4" s="1"/>
  <c r="C571" i="4" s="1"/>
  <c r="C572" i="4" s="1"/>
  <c r="C573" i="4" s="1"/>
  <c r="C574" i="4" s="1"/>
  <c r="C575" i="4" s="1"/>
  <c r="C576" i="4" s="1"/>
  <c r="C577" i="4" s="1"/>
  <c r="C578" i="4" s="1"/>
  <c r="C579" i="4" s="1"/>
  <c r="C580" i="4" s="1"/>
  <c r="C581" i="4" s="1"/>
  <c r="C582" i="4" s="1"/>
  <c r="C583" i="4" s="1"/>
  <c r="C584" i="4" s="1"/>
  <c r="C585" i="4" s="1"/>
  <c r="C586" i="4" s="1"/>
  <c r="J28" i="7" s="1"/>
  <c r="D526" i="4"/>
  <c r="D527" i="4" s="1"/>
  <c r="D528" i="4" s="1"/>
  <c r="D529" i="4" s="1"/>
  <c r="D530" i="4" s="1"/>
  <c r="D531" i="4" s="1"/>
  <c r="D532" i="4" s="1"/>
  <c r="D533" i="4" s="1"/>
  <c r="D534" i="4" s="1"/>
  <c r="D535" i="4" s="1"/>
  <c r="D536" i="4" s="1"/>
  <c r="D537" i="4" s="1"/>
  <c r="D538" i="4" s="1"/>
  <c r="D539" i="4" s="1"/>
  <c r="D540" i="4" s="1"/>
  <c r="D541" i="4" s="1"/>
  <c r="D542" i="4" s="1"/>
  <c r="D543" i="4" s="1"/>
  <c r="D544" i="4" s="1"/>
  <c r="D545" i="4" s="1"/>
  <c r="D546" i="4" s="1"/>
  <c r="D547" i="4" s="1"/>
  <c r="D548" i="4" s="1"/>
  <c r="D549" i="4" s="1"/>
  <c r="D550" i="4" s="1"/>
  <c r="D551" i="4" s="1"/>
  <c r="D552" i="4" s="1"/>
  <c r="D553" i="4" s="1"/>
  <c r="D554" i="4" s="1"/>
  <c r="D555" i="4" s="1"/>
  <c r="AG7" i="7" s="1"/>
  <c r="E526" i="4"/>
  <c r="E527" i="4" s="1"/>
  <c r="E528" i="4" s="1"/>
  <c r="E529" i="4" s="1"/>
  <c r="E530" i="4" s="1"/>
  <c r="E531" i="4" s="1"/>
  <c r="E532" i="4" s="1"/>
  <c r="E533" i="4" s="1"/>
  <c r="E534" i="4" s="1"/>
  <c r="E535" i="4" s="1"/>
  <c r="E536" i="4" s="1"/>
  <c r="E537" i="4" s="1"/>
  <c r="E538" i="4" s="1"/>
  <c r="E539" i="4" s="1"/>
  <c r="E540" i="4" s="1"/>
  <c r="E541" i="4" s="1"/>
  <c r="E542" i="4" s="1"/>
  <c r="E543" i="4" s="1"/>
  <c r="E544" i="4" s="1"/>
  <c r="E545" i="4" s="1"/>
  <c r="E546" i="4" s="1"/>
  <c r="E547" i="4" s="1"/>
  <c r="E548" i="4" s="1"/>
  <c r="E549" i="4" s="1"/>
  <c r="E550" i="4" s="1"/>
  <c r="E551" i="4" s="1"/>
  <c r="E552" i="4" s="1"/>
  <c r="E553" i="4" s="1"/>
  <c r="E554" i="4" s="1"/>
  <c r="E555" i="4" s="1"/>
  <c r="AH7" i="7" s="1"/>
  <c r="F526" i="4"/>
  <c r="F527" i="4" s="1"/>
  <c r="F528" i="4" s="1"/>
  <c r="F529" i="4" s="1"/>
  <c r="F530" i="4" s="1"/>
  <c r="F531" i="4" s="1"/>
  <c r="F532" i="4" s="1"/>
  <c r="F533" i="4" s="1"/>
  <c r="F534" i="4" s="1"/>
  <c r="F535" i="4" s="1"/>
  <c r="F536" i="4" s="1"/>
  <c r="F537" i="4" s="1"/>
  <c r="F538" i="4" s="1"/>
  <c r="F539" i="4" s="1"/>
  <c r="F540" i="4" s="1"/>
  <c r="F541" i="4" s="1"/>
  <c r="F542" i="4" s="1"/>
  <c r="F543" i="4" s="1"/>
  <c r="F544" i="4" s="1"/>
  <c r="F545" i="4" s="1"/>
  <c r="F546" i="4" s="1"/>
  <c r="F547" i="4" s="1"/>
  <c r="F548" i="4" s="1"/>
  <c r="F549" i="4" s="1"/>
  <c r="F550" i="4" s="1"/>
  <c r="F551" i="4" s="1"/>
  <c r="F552" i="4" s="1"/>
  <c r="F553" i="4" s="1"/>
  <c r="F554" i="4" s="1"/>
  <c r="F555" i="4" s="1"/>
  <c r="AI7" i="7" s="1"/>
  <c r="G526" i="4"/>
  <c r="G527" i="4" s="1"/>
  <c r="G528" i="4" s="1"/>
  <c r="G529" i="4" s="1"/>
  <c r="G530" i="4" s="1"/>
  <c r="G531" i="4" s="1"/>
  <c r="G532" i="4" s="1"/>
  <c r="G533" i="4" s="1"/>
  <c r="G534" i="4" s="1"/>
  <c r="G535" i="4" s="1"/>
  <c r="G536" i="4" s="1"/>
  <c r="G537" i="4" s="1"/>
  <c r="G538" i="4" s="1"/>
  <c r="G539" i="4" s="1"/>
  <c r="G540" i="4" s="1"/>
  <c r="G541" i="4" s="1"/>
  <c r="G542" i="4" s="1"/>
  <c r="G543" i="4" s="1"/>
  <c r="G544" i="4" s="1"/>
  <c r="G545" i="4" s="1"/>
  <c r="G546" i="4" s="1"/>
  <c r="G547" i="4" s="1"/>
  <c r="G548" i="4" s="1"/>
  <c r="G549" i="4" s="1"/>
  <c r="G550" i="4" s="1"/>
  <c r="G551" i="4" s="1"/>
  <c r="G552" i="4" s="1"/>
  <c r="G553" i="4" s="1"/>
  <c r="G554" i="4" s="1"/>
  <c r="G555" i="4" s="1"/>
  <c r="AJ7" i="7" s="1"/>
  <c r="H526" i="4"/>
  <c r="H527" i="4" s="1"/>
  <c r="H528" i="4" s="1"/>
  <c r="H529" i="4" s="1"/>
  <c r="H530" i="4" s="1"/>
  <c r="H531" i="4" s="1"/>
  <c r="H532" i="4" s="1"/>
  <c r="H533" i="4" s="1"/>
  <c r="H534" i="4" s="1"/>
  <c r="H535" i="4" s="1"/>
  <c r="H536" i="4" s="1"/>
  <c r="H537" i="4" s="1"/>
  <c r="H538" i="4" s="1"/>
  <c r="H539" i="4" s="1"/>
  <c r="H540" i="4" s="1"/>
  <c r="H541" i="4" s="1"/>
  <c r="H542" i="4" s="1"/>
  <c r="H543" i="4" s="1"/>
  <c r="H544" i="4" s="1"/>
  <c r="H545" i="4" s="1"/>
  <c r="H546" i="4" s="1"/>
  <c r="H547" i="4" s="1"/>
  <c r="H548" i="4" s="1"/>
  <c r="H549" i="4" s="1"/>
  <c r="H550" i="4" s="1"/>
  <c r="H551" i="4" s="1"/>
  <c r="H552" i="4" s="1"/>
  <c r="H553" i="4" s="1"/>
  <c r="H554" i="4" s="1"/>
  <c r="H555" i="4" s="1"/>
  <c r="C526" i="4"/>
  <c r="C527" i="4" s="1"/>
  <c r="C528" i="4" s="1"/>
  <c r="C529" i="4" s="1"/>
  <c r="C530" i="4" s="1"/>
  <c r="C531" i="4" s="1"/>
  <c r="C532" i="4" s="1"/>
  <c r="C533" i="4" s="1"/>
  <c r="C534" i="4" s="1"/>
  <c r="C535" i="4" s="1"/>
  <c r="C536" i="4" s="1"/>
  <c r="C537" i="4" s="1"/>
  <c r="C538" i="4" s="1"/>
  <c r="C539" i="4" s="1"/>
  <c r="C540" i="4" s="1"/>
  <c r="C541" i="4" s="1"/>
  <c r="C542" i="4" s="1"/>
  <c r="C543" i="4" s="1"/>
  <c r="C544" i="4" s="1"/>
  <c r="C545" i="4" s="1"/>
  <c r="C546" i="4" s="1"/>
  <c r="C547" i="4" s="1"/>
  <c r="C548" i="4" s="1"/>
  <c r="C549" i="4" s="1"/>
  <c r="C550" i="4" s="1"/>
  <c r="C551" i="4" s="1"/>
  <c r="C552" i="4" s="1"/>
  <c r="C553" i="4" s="1"/>
  <c r="C554" i="4" s="1"/>
  <c r="C555" i="4" s="1"/>
  <c r="I28" i="7" s="1"/>
  <c r="D495" i="4"/>
  <c r="D496" i="4" s="1"/>
  <c r="D497" i="4" s="1"/>
  <c r="D498" i="4" s="1"/>
  <c r="D499" i="4" s="1"/>
  <c r="D500" i="4" s="1"/>
  <c r="D501" i="4" s="1"/>
  <c r="D502" i="4" s="1"/>
  <c r="D503" i="4" s="1"/>
  <c r="D504" i="4" s="1"/>
  <c r="D505" i="4" s="1"/>
  <c r="D506" i="4" s="1"/>
  <c r="D507" i="4" s="1"/>
  <c r="D508" i="4" s="1"/>
  <c r="D509" i="4" s="1"/>
  <c r="D510" i="4" s="1"/>
  <c r="D511" i="4" s="1"/>
  <c r="D512" i="4" s="1"/>
  <c r="D513" i="4" s="1"/>
  <c r="D514" i="4" s="1"/>
  <c r="D515" i="4" s="1"/>
  <c r="D516" i="4" s="1"/>
  <c r="D517" i="4" s="1"/>
  <c r="D518" i="4" s="1"/>
  <c r="D519" i="4" s="1"/>
  <c r="D520" i="4" s="1"/>
  <c r="D521" i="4" s="1"/>
  <c r="D522" i="4" s="1"/>
  <c r="D523" i="4" s="1"/>
  <c r="D524" i="4" s="1"/>
  <c r="D525" i="4" s="1"/>
  <c r="AA7" i="7" s="1"/>
  <c r="E495" i="4"/>
  <c r="E496" i="4" s="1"/>
  <c r="E497" i="4" s="1"/>
  <c r="E498" i="4" s="1"/>
  <c r="E499" i="4" s="1"/>
  <c r="E500" i="4" s="1"/>
  <c r="E501" i="4" s="1"/>
  <c r="E502" i="4" s="1"/>
  <c r="E503" i="4" s="1"/>
  <c r="E504" i="4" s="1"/>
  <c r="E505" i="4" s="1"/>
  <c r="E506" i="4" s="1"/>
  <c r="E507" i="4" s="1"/>
  <c r="E508" i="4" s="1"/>
  <c r="E509" i="4" s="1"/>
  <c r="E510" i="4" s="1"/>
  <c r="E511" i="4" s="1"/>
  <c r="E512" i="4" s="1"/>
  <c r="E513" i="4" s="1"/>
  <c r="E514" i="4" s="1"/>
  <c r="E515" i="4" s="1"/>
  <c r="E516" i="4" s="1"/>
  <c r="E517" i="4" s="1"/>
  <c r="E518" i="4" s="1"/>
  <c r="E519" i="4" s="1"/>
  <c r="E520" i="4" s="1"/>
  <c r="E521" i="4" s="1"/>
  <c r="E522" i="4" s="1"/>
  <c r="E523" i="4" s="1"/>
  <c r="E524" i="4" s="1"/>
  <c r="E525" i="4" s="1"/>
  <c r="AB7" i="7" s="1"/>
  <c r="F495" i="4"/>
  <c r="F496" i="4" s="1"/>
  <c r="F497" i="4" s="1"/>
  <c r="F498" i="4" s="1"/>
  <c r="F499" i="4" s="1"/>
  <c r="F500" i="4" s="1"/>
  <c r="F501" i="4" s="1"/>
  <c r="F502" i="4" s="1"/>
  <c r="F503" i="4" s="1"/>
  <c r="F504" i="4" s="1"/>
  <c r="F505" i="4" s="1"/>
  <c r="F506" i="4" s="1"/>
  <c r="F507" i="4" s="1"/>
  <c r="F508" i="4" s="1"/>
  <c r="F509" i="4" s="1"/>
  <c r="F510" i="4" s="1"/>
  <c r="F511" i="4" s="1"/>
  <c r="F512" i="4" s="1"/>
  <c r="F513" i="4" s="1"/>
  <c r="F514" i="4" s="1"/>
  <c r="F515" i="4" s="1"/>
  <c r="F516" i="4" s="1"/>
  <c r="F517" i="4" s="1"/>
  <c r="F518" i="4" s="1"/>
  <c r="F519" i="4" s="1"/>
  <c r="F520" i="4" s="1"/>
  <c r="F521" i="4" s="1"/>
  <c r="F522" i="4" s="1"/>
  <c r="F523" i="4" s="1"/>
  <c r="F524" i="4" s="1"/>
  <c r="F525" i="4" s="1"/>
  <c r="AC7" i="7" s="1"/>
  <c r="G495" i="4"/>
  <c r="G496" i="4" s="1"/>
  <c r="G497" i="4" s="1"/>
  <c r="G498" i="4" s="1"/>
  <c r="G499" i="4" s="1"/>
  <c r="G500" i="4" s="1"/>
  <c r="G501" i="4" s="1"/>
  <c r="G502" i="4" s="1"/>
  <c r="G503" i="4" s="1"/>
  <c r="G504" i="4" s="1"/>
  <c r="G505" i="4" s="1"/>
  <c r="G506" i="4" s="1"/>
  <c r="G507" i="4" s="1"/>
  <c r="G508" i="4" s="1"/>
  <c r="G509" i="4" s="1"/>
  <c r="G510" i="4" s="1"/>
  <c r="G511" i="4" s="1"/>
  <c r="G512" i="4" s="1"/>
  <c r="G513" i="4" s="1"/>
  <c r="G514" i="4" s="1"/>
  <c r="G515" i="4" s="1"/>
  <c r="G516" i="4" s="1"/>
  <c r="G517" i="4" s="1"/>
  <c r="G518" i="4" s="1"/>
  <c r="G519" i="4" s="1"/>
  <c r="G520" i="4" s="1"/>
  <c r="G521" i="4" s="1"/>
  <c r="G522" i="4" s="1"/>
  <c r="G523" i="4" s="1"/>
  <c r="G524" i="4" s="1"/>
  <c r="G525" i="4" s="1"/>
  <c r="AD7" i="7" s="1"/>
  <c r="H495" i="4"/>
  <c r="H496" i="4" s="1"/>
  <c r="H497" i="4" s="1"/>
  <c r="H498" i="4" s="1"/>
  <c r="H499" i="4" s="1"/>
  <c r="H500" i="4" s="1"/>
  <c r="H501" i="4" s="1"/>
  <c r="H502" i="4" s="1"/>
  <c r="H503" i="4" s="1"/>
  <c r="H504" i="4" s="1"/>
  <c r="H505" i="4" s="1"/>
  <c r="H506" i="4" s="1"/>
  <c r="H507" i="4" s="1"/>
  <c r="H508" i="4" s="1"/>
  <c r="H509" i="4" s="1"/>
  <c r="H510" i="4" s="1"/>
  <c r="H511" i="4" s="1"/>
  <c r="H512" i="4" s="1"/>
  <c r="H513" i="4" s="1"/>
  <c r="H514" i="4" s="1"/>
  <c r="H515" i="4" s="1"/>
  <c r="H516" i="4" s="1"/>
  <c r="H517" i="4" s="1"/>
  <c r="H518" i="4" s="1"/>
  <c r="H519" i="4" s="1"/>
  <c r="H520" i="4" s="1"/>
  <c r="H521" i="4" s="1"/>
  <c r="H522" i="4" s="1"/>
  <c r="H523" i="4" s="1"/>
  <c r="H524" i="4" s="1"/>
  <c r="H525" i="4" s="1"/>
  <c r="C495" i="4"/>
  <c r="C496" i="4" s="1"/>
  <c r="C497" i="4" s="1"/>
  <c r="C498" i="4" s="1"/>
  <c r="C499" i="4" s="1"/>
  <c r="C500" i="4" s="1"/>
  <c r="C501" i="4" s="1"/>
  <c r="C502" i="4" s="1"/>
  <c r="C503" i="4" s="1"/>
  <c r="C504" i="4" s="1"/>
  <c r="C505" i="4" s="1"/>
  <c r="C506" i="4" s="1"/>
  <c r="C507" i="4" s="1"/>
  <c r="C508" i="4" s="1"/>
  <c r="C509" i="4" s="1"/>
  <c r="C510" i="4" s="1"/>
  <c r="C511" i="4" s="1"/>
  <c r="C512" i="4" s="1"/>
  <c r="C513" i="4" s="1"/>
  <c r="C514" i="4" s="1"/>
  <c r="C515" i="4" s="1"/>
  <c r="C516" i="4" s="1"/>
  <c r="C517" i="4" s="1"/>
  <c r="C518" i="4" s="1"/>
  <c r="C519" i="4" s="1"/>
  <c r="C520" i="4" s="1"/>
  <c r="C521" i="4" s="1"/>
  <c r="C522" i="4" s="1"/>
  <c r="C523" i="4" s="1"/>
  <c r="C524" i="4" s="1"/>
  <c r="C525" i="4" s="1"/>
  <c r="G28" i="7" s="1"/>
  <c r="D465" i="4"/>
  <c r="D466" i="4" s="1"/>
  <c r="D467" i="4" s="1"/>
  <c r="D468" i="4" s="1"/>
  <c r="D469" i="4" s="1"/>
  <c r="D470" i="4" s="1"/>
  <c r="D471" i="4" s="1"/>
  <c r="D472" i="4" s="1"/>
  <c r="D473" i="4" s="1"/>
  <c r="D474" i="4" s="1"/>
  <c r="D475" i="4" s="1"/>
  <c r="D476" i="4" s="1"/>
  <c r="D477" i="4" s="1"/>
  <c r="D478" i="4" s="1"/>
  <c r="D479" i="4" s="1"/>
  <c r="D480" i="4" s="1"/>
  <c r="D481" i="4" s="1"/>
  <c r="D482" i="4" s="1"/>
  <c r="D483" i="4" s="1"/>
  <c r="D484" i="4" s="1"/>
  <c r="D485" i="4" s="1"/>
  <c r="D486" i="4" s="1"/>
  <c r="D487" i="4" s="1"/>
  <c r="D488" i="4" s="1"/>
  <c r="D489" i="4" s="1"/>
  <c r="D490" i="4" s="1"/>
  <c r="D491" i="4" s="1"/>
  <c r="D492" i="4" s="1"/>
  <c r="D493" i="4" s="1"/>
  <c r="D494" i="4" s="1"/>
  <c r="U7" i="7" s="1"/>
  <c r="E465" i="4"/>
  <c r="E466" i="4" s="1"/>
  <c r="E467" i="4" s="1"/>
  <c r="E468" i="4" s="1"/>
  <c r="E469" i="4" s="1"/>
  <c r="E470" i="4" s="1"/>
  <c r="E471" i="4" s="1"/>
  <c r="E472" i="4" s="1"/>
  <c r="E473" i="4" s="1"/>
  <c r="E474" i="4" s="1"/>
  <c r="E475" i="4" s="1"/>
  <c r="E476" i="4" s="1"/>
  <c r="E477" i="4" s="1"/>
  <c r="E478" i="4" s="1"/>
  <c r="E479" i="4" s="1"/>
  <c r="E480" i="4" s="1"/>
  <c r="E481" i="4" s="1"/>
  <c r="E482" i="4" s="1"/>
  <c r="E483" i="4" s="1"/>
  <c r="E484" i="4" s="1"/>
  <c r="E485" i="4" s="1"/>
  <c r="E486" i="4" s="1"/>
  <c r="E487" i="4" s="1"/>
  <c r="E488" i="4" s="1"/>
  <c r="E489" i="4" s="1"/>
  <c r="E490" i="4" s="1"/>
  <c r="E491" i="4" s="1"/>
  <c r="E492" i="4" s="1"/>
  <c r="E493" i="4" s="1"/>
  <c r="E494" i="4" s="1"/>
  <c r="V7" i="7" s="1"/>
  <c r="F465" i="4"/>
  <c r="F466" i="4" s="1"/>
  <c r="F467" i="4" s="1"/>
  <c r="F468" i="4" s="1"/>
  <c r="F469" i="4" s="1"/>
  <c r="F470" i="4" s="1"/>
  <c r="F471" i="4" s="1"/>
  <c r="F472" i="4" s="1"/>
  <c r="F473" i="4" s="1"/>
  <c r="F474" i="4" s="1"/>
  <c r="F475" i="4" s="1"/>
  <c r="F476" i="4" s="1"/>
  <c r="F477" i="4" s="1"/>
  <c r="F478" i="4" s="1"/>
  <c r="F479" i="4" s="1"/>
  <c r="F480" i="4" s="1"/>
  <c r="F481" i="4" s="1"/>
  <c r="F482" i="4" s="1"/>
  <c r="F483" i="4" s="1"/>
  <c r="F484" i="4" s="1"/>
  <c r="F485" i="4" s="1"/>
  <c r="F486" i="4" s="1"/>
  <c r="F487" i="4" s="1"/>
  <c r="F488" i="4" s="1"/>
  <c r="F489" i="4" s="1"/>
  <c r="F490" i="4" s="1"/>
  <c r="F491" i="4" s="1"/>
  <c r="F492" i="4" s="1"/>
  <c r="F493" i="4" s="1"/>
  <c r="F494" i="4" s="1"/>
  <c r="W7" i="7" s="1"/>
  <c r="G465" i="4"/>
  <c r="G466" i="4" s="1"/>
  <c r="G467" i="4" s="1"/>
  <c r="G468" i="4" s="1"/>
  <c r="G469" i="4" s="1"/>
  <c r="G470" i="4" s="1"/>
  <c r="G471" i="4" s="1"/>
  <c r="G472" i="4" s="1"/>
  <c r="G473" i="4" s="1"/>
  <c r="G474" i="4" s="1"/>
  <c r="G475" i="4" s="1"/>
  <c r="G476" i="4" s="1"/>
  <c r="G477" i="4" s="1"/>
  <c r="G478" i="4" s="1"/>
  <c r="G479" i="4" s="1"/>
  <c r="G480" i="4" s="1"/>
  <c r="G481" i="4" s="1"/>
  <c r="G482" i="4" s="1"/>
  <c r="G483" i="4" s="1"/>
  <c r="G484" i="4" s="1"/>
  <c r="G485" i="4" s="1"/>
  <c r="G486" i="4" s="1"/>
  <c r="G487" i="4" s="1"/>
  <c r="G488" i="4" s="1"/>
  <c r="G489" i="4" s="1"/>
  <c r="G490" i="4" s="1"/>
  <c r="G491" i="4" s="1"/>
  <c r="G492" i="4" s="1"/>
  <c r="G493" i="4" s="1"/>
  <c r="G494" i="4" s="1"/>
  <c r="X7" i="7" s="1"/>
  <c r="H465" i="4"/>
  <c r="H466" i="4" s="1"/>
  <c r="H467" i="4" s="1"/>
  <c r="H468" i="4" s="1"/>
  <c r="H469" i="4" s="1"/>
  <c r="H470" i="4" s="1"/>
  <c r="H471" i="4" s="1"/>
  <c r="H472" i="4" s="1"/>
  <c r="H473" i="4" s="1"/>
  <c r="H474" i="4" s="1"/>
  <c r="H475" i="4" s="1"/>
  <c r="H476" i="4" s="1"/>
  <c r="H477" i="4" s="1"/>
  <c r="H478" i="4" s="1"/>
  <c r="H479" i="4" s="1"/>
  <c r="H480" i="4" s="1"/>
  <c r="H481" i="4" s="1"/>
  <c r="H482" i="4" s="1"/>
  <c r="H483" i="4" s="1"/>
  <c r="H484" i="4" s="1"/>
  <c r="H485" i="4" s="1"/>
  <c r="H486" i="4" s="1"/>
  <c r="H487" i="4" s="1"/>
  <c r="H488" i="4" s="1"/>
  <c r="H489" i="4" s="1"/>
  <c r="H490" i="4" s="1"/>
  <c r="H491" i="4" s="1"/>
  <c r="H492" i="4" s="1"/>
  <c r="H493" i="4" s="1"/>
  <c r="H494" i="4" s="1"/>
  <c r="C465" i="4"/>
  <c r="C466" i="4" s="1"/>
  <c r="C467" i="4" s="1"/>
  <c r="C468" i="4" s="1"/>
  <c r="C469" i="4" s="1"/>
  <c r="C470" i="4" s="1"/>
  <c r="C471" i="4" s="1"/>
  <c r="C472" i="4" s="1"/>
  <c r="C473" i="4" s="1"/>
  <c r="C474" i="4" s="1"/>
  <c r="C475" i="4" s="1"/>
  <c r="C476" i="4" s="1"/>
  <c r="C477" i="4" s="1"/>
  <c r="C478" i="4" s="1"/>
  <c r="C479" i="4" s="1"/>
  <c r="C480" i="4" s="1"/>
  <c r="C481" i="4" s="1"/>
  <c r="C482" i="4" s="1"/>
  <c r="C483" i="4" s="1"/>
  <c r="C484" i="4" s="1"/>
  <c r="C485" i="4" s="1"/>
  <c r="C486" i="4" s="1"/>
  <c r="C487" i="4" s="1"/>
  <c r="C488" i="4" s="1"/>
  <c r="C489" i="4" s="1"/>
  <c r="C490" i="4" s="1"/>
  <c r="C491" i="4" s="1"/>
  <c r="C492" i="4" s="1"/>
  <c r="C493" i="4" s="1"/>
  <c r="C494" i="4" s="1"/>
  <c r="F28" i="7" s="1"/>
  <c r="D434" i="4"/>
  <c r="D435" i="4" s="1"/>
  <c r="D436" i="4" s="1"/>
  <c r="D437" i="4" s="1"/>
  <c r="D438" i="4" s="1"/>
  <c r="D439" i="4" s="1"/>
  <c r="D440" i="4" s="1"/>
  <c r="D441" i="4" s="1"/>
  <c r="D442" i="4" s="1"/>
  <c r="D443" i="4" s="1"/>
  <c r="D444" i="4" s="1"/>
  <c r="D445" i="4" s="1"/>
  <c r="D446" i="4" s="1"/>
  <c r="D447" i="4" s="1"/>
  <c r="D448" i="4" s="1"/>
  <c r="D449" i="4" s="1"/>
  <c r="D450" i="4" s="1"/>
  <c r="D451" i="4" s="1"/>
  <c r="D452" i="4" s="1"/>
  <c r="D453" i="4" s="1"/>
  <c r="D454" i="4" s="1"/>
  <c r="D455" i="4" s="1"/>
  <c r="D456" i="4" s="1"/>
  <c r="D457" i="4" s="1"/>
  <c r="D458" i="4" s="1"/>
  <c r="D459" i="4" s="1"/>
  <c r="D460" i="4" s="1"/>
  <c r="D461" i="4" s="1"/>
  <c r="D462" i="4" s="1"/>
  <c r="D463" i="4" s="1"/>
  <c r="D464" i="4" s="1"/>
  <c r="O7" i="7" s="1"/>
  <c r="E434" i="4"/>
  <c r="E435" i="4" s="1"/>
  <c r="E436" i="4" s="1"/>
  <c r="E437" i="4" s="1"/>
  <c r="E438" i="4" s="1"/>
  <c r="E439" i="4" s="1"/>
  <c r="E440" i="4" s="1"/>
  <c r="E441" i="4" s="1"/>
  <c r="E442" i="4" s="1"/>
  <c r="E443" i="4" s="1"/>
  <c r="E444" i="4" s="1"/>
  <c r="E445" i="4" s="1"/>
  <c r="E446" i="4" s="1"/>
  <c r="E447" i="4" s="1"/>
  <c r="E448" i="4" s="1"/>
  <c r="E449" i="4" s="1"/>
  <c r="E450" i="4" s="1"/>
  <c r="E451" i="4" s="1"/>
  <c r="E452" i="4" s="1"/>
  <c r="E453" i="4" s="1"/>
  <c r="E454" i="4" s="1"/>
  <c r="E455" i="4" s="1"/>
  <c r="E456" i="4" s="1"/>
  <c r="E457" i="4" s="1"/>
  <c r="E458" i="4" s="1"/>
  <c r="E459" i="4" s="1"/>
  <c r="E460" i="4" s="1"/>
  <c r="E461" i="4" s="1"/>
  <c r="E462" i="4" s="1"/>
  <c r="E463" i="4" s="1"/>
  <c r="E464" i="4" s="1"/>
  <c r="P7" i="7" s="1"/>
  <c r="F434" i="4"/>
  <c r="F435" i="4" s="1"/>
  <c r="F436" i="4" s="1"/>
  <c r="F437" i="4" s="1"/>
  <c r="F438" i="4" s="1"/>
  <c r="F439" i="4" s="1"/>
  <c r="F440" i="4" s="1"/>
  <c r="F441" i="4" s="1"/>
  <c r="F442" i="4" s="1"/>
  <c r="F443" i="4" s="1"/>
  <c r="F444" i="4" s="1"/>
  <c r="F445" i="4" s="1"/>
  <c r="F446" i="4" s="1"/>
  <c r="F447" i="4" s="1"/>
  <c r="F448" i="4" s="1"/>
  <c r="F449" i="4" s="1"/>
  <c r="F450" i="4" s="1"/>
  <c r="F451" i="4" s="1"/>
  <c r="F452" i="4" s="1"/>
  <c r="F453" i="4" s="1"/>
  <c r="F454" i="4" s="1"/>
  <c r="F455" i="4" s="1"/>
  <c r="F456" i="4" s="1"/>
  <c r="F457" i="4" s="1"/>
  <c r="F458" i="4" s="1"/>
  <c r="F459" i="4" s="1"/>
  <c r="F460" i="4" s="1"/>
  <c r="F461" i="4" s="1"/>
  <c r="F462" i="4" s="1"/>
  <c r="F463" i="4" s="1"/>
  <c r="F464" i="4" s="1"/>
  <c r="Q7" i="7" s="1"/>
  <c r="G434" i="4"/>
  <c r="G435" i="4" s="1"/>
  <c r="G436" i="4" s="1"/>
  <c r="G437" i="4" s="1"/>
  <c r="G438" i="4" s="1"/>
  <c r="G439" i="4" s="1"/>
  <c r="G440" i="4" s="1"/>
  <c r="G441" i="4" s="1"/>
  <c r="G442" i="4" s="1"/>
  <c r="G443" i="4" s="1"/>
  <c r="G444" i="4" s="1"/>
  <c r="G445" i="4" s="1"/>
  <c r="G446" i="4" s="1"/>
  <c r="G447" i="4" s="1"/>
  <c r="G448" i="4" s="1"/>
  <c r="G449" i="4" s="1"/>
  <c r="G450" i="4" s="1"/>
  <c r="G451" i="4" s="1"/>
  <c r="G452" i="4" s="1"/>
  <c r="G453" i="4" s="1"/>
  <c r="G454" i="4" s="1"/>
  <c r="G455" i="4" s="1"/>
  <c r="G456" i="4" s="1"/>
  <c r="G457" i="4" s="1"/>
  <c r="G458" i="4" s="1"/>
  <c r="G459" i="4" s="1"/>
  <c r="G460" i="4" s="1"/>
  <c r="G461" i="4" s="1"/>
  <c r="G462" i="4" s="1"/>
  <c r="G463" i="4" s="1"/>
  <c r="G464" i="4" s="1"/>
  <c r="R7" i="7" s="1"/>
  <c r="H434" i="4"/>
  <c r="H435" i="4" s="1"/>
  <c r="H436" i="4" s="1"/>
  <c r="H437" i="4" s="1"/>
  <c r="H438" i="4" s="1"/>
  <c r="H439" i="4" s="1"/>
  <c r="H440" i="4" s="1"/>
  <c r="H441" i="4" s="1"/>
  <c r="H442" i="4" s="1"/>
  <c r="H443" i="4" s="1"/>
  <c r="H444" i="4" s="1"/>
  <c r="H445" i="4" s="1"/>
  <c r="H446" i="4" s="1"/>
  <c r="H447" i="4" s="1"/>
  <c r="H448" i="4" s="1"/>
  <c r="H449" i="4" s="1"/>
  <c r="H450" i="4" s="1"/>
  <c r="H451" i="4" s="1"/>
  <c r="H452" i="4" s="1"/>
  <c r="H453" i="4" s="1"/>
  <c r="H454" i="4" s="1"/>
  <c r="H455" i="4" s="1"/>
  <c r="H456" i="4" s="1"/>
  <c r="H457" i="4" s="1"/>
  <c r="H458" i="4" s="1"/>
  <c r="H459" i="4" s="1"/>
  <c r="H460" i="4" s="1"/>
  <c r="H461" i="4" s="1"/>
  <c r="H462" i="4" s="1"/>
  <c r="H463" i="4" s="1"/>
  <c r="H464" i="4" s="1"/>
  <c r="C434" i="4"/>
  <c r="C435" i="4" s="1"/>
  <c r="C436" i="4" s="1"/>
  <c r="C437" i="4" s="1"/>
  <c r="C438" i="4" s="1"/>
  <c r="C439" i="4" s="1"/>
  <c r="C440" i="4" s="1"/>
  <c r="C441" i="4" s="1"/>
  <c r="C442" i="4" s="1"/>
  <c r="C443" i="4" s="1"/>
  <c r="C444" i="4" s="1"/>
  <c r="C445" i="4" s="1"/>
  <c r="C446" i="4" s="1"/>
  <c r="C447" i="4" s="1"/>
  <c r="C448" i="4" s="1"/>
  <c r="C449" i="4" s="1"/>
  <c r="C450" i="4" s="1"/>
  <c r="C451" i="4" s="1"/>
  <c r="C452" i="4" s="1"/>
  <c r="C453" i="4" s="1"/>
  <c r="C454" i="4" s="1"/>
  <c r="C455" i="4" s="1"/>
  <c r="C456" i="4" s="1"/>
  <c r="C457" i="4" s="1"/>
  <c r="C458" i="4" s="1"/>
  <c r="C459" i="4" s="1"/>
  <c r="C460" i="4" s="1"/>
  <c r="C461" i="4" s="1"/>
  <c r="C462" i="4" s="1"/>
  <c r="C463" i="4" s="1"/>
  <c r="C464" i="4" s="1"/>
  <c r="E28" i="7" s="1"/>
  <c r="D405" i="4"/>
  <c r="D406" i="4" s="1"/>
  <c r="D407" i="4" s="1"/>
  <c r="D408" i="4" s="1"/>
  <c r="D409" i="4" s="1"/>
  <c r="D410" i="4" s="1"/>
  <c r="D411" i="4" s="1"/>
  <c r="D412" i="4" s="1"/>
  <c r="D413" i="4" s="1"/>
  <c r="D414" i="4" s="1"/>
  <c r="D415" i="4" s="1"/>
  <c r="D416" i="4" s="1"/>
  <c r="D417" i="4" s="1"/>
  <c r="D418" i="4" s="1"/>
  <c r="D419" i="4" s="1"/>
  <c r="D420" i="4" s="1"/>
  <c r="D421" i="4" s="1"/>
  <c r="D422" i="4" s="1"/>
  <c r="D423" i="4" s="1"/>
  <c r="D424" i="4" s="1"/>
  <c r="D425" i="4" s="1"/>
  <c r="D426" i="4" s="1"/>
  <c r="D427" i="4" s="1"/>
  <c r="D428" i="4" s="1"/>
  <c r="D429" i="4" s="1"/>
  <c r="D430" i="4" s="1"/>
  <c r="D431" i="4" s="1"/>
  <c r="D432" i="4" s="1"/>
  <c r="E405" i="4"/>
  <c r="E406" i="4" s="1"/>
  <c r="E407" i="4" s="1"/>
  <c r="E408" i="4" s="1"/>
  <c r="E409" i="4" s="1"/>
  <c r="E410" i="4" s="1"/>
  <c r="E411" i="4" s="1"/>
  <c r="E412" i="4" s="1"/>
  <c r="E413" i="4" s="1"/>
  <c r="E414" i="4" s="1"/>
  <c r="E415" i="4" s="1"/>
  <c r="E416" i="4" s="1"/>
  <c r="E417" i="4" s="1"/>
  <c r="E418" i="4" s="1"/>
  <c r="E419" i="4" s="1"/>
  <c r="E420" i="4" s="1"/>
  <c r="E421" i="4" s="1"/>
  <c r="E422" i="4" s="1"/>
  <c r="E423" i="4" s="1"/>
  <c r="E424" i="4" s="1"/>
  <c r="E425" i="4" s="1"/>
  <c r="E426" i="4" s="1"/>
  <c r="E427" i="4" s="1"/>
  <c r="E428" i="4" s="1"/>
  <c r="E429" i="4" s="1"/>
  <c r="E430" i="4" s="1"/>
  <c r="E431" i="4" s="1"/>
  <c r="E432" i="4" s="1"/>
  <c r="F405" i="4"/>
  <c r="F406" i="4" s="1"/>
  <c r="F407" i="4" s="1"/>
  <c r="F408" i="4" s="1"/>
  <c r="F409" i="4" s="1"/>
  <c r="F410" i="4" s="1"/>
  <c r="F411" i="4" s="1"/>
  <c r="F412" i="4" s="1"/>
  <c r="F413" i="4" s="1"/>
  <c r="F414" i="4" s="1"/>
  <c r="F415" i="4" s="1"/>
  <c r="F416" i="4" s="1"/>
  <c r="F417" i="4" s="1"/>
  <c r="F418" i="4" s="1"/>
  <c r="F419" i="4" s="1"/>
  <c r="F420" i="4" s="1"/>
  <c r="F421" i="4" s="1"/>
  <c r="F422" i="4" s="1"/>
  <c r="F423" i="4" s="1"/>
  <c r="F424" i="4" s="1"/>
  <c r="F425" i="4" s="1"/>
  <c r="F426" i="4" s="1"/>
  <c r="F427" i="4" s="1"/>
  <c r="F428" i="4" s="1"/>
  <c r="F429" i="4" s="1"/>
  <c r="F430" i="4" s="1"/>
  <c r="F431" i="4" s="1"/>
  <c r="F432" i="4" s="1"/>
  <c r="G405" i="4"/>
  <c r="G406" i="4" s="1"/>
  <c r="G407" i="4" s="1"/>
  <c r="G408" i="4" s="1"/>
  <c r="G409" i="4" s="1"/>
  <c r="G410" i="4" s="1"/>
  <c r="G411" i="4" s="1"/>
  <c r="G412" i="4" s="1"/>
  <c r="G413" i="4" s="1"/>
  <c r="G414" i="4" s="1"/>
  <c r="G415" i="4" s="1"/>
  <c r="G416" i="4" s="1"/>
  <c r="G417" i="4" s="1"/>
  <c r="G418" i="4" s="1"/>
  <c r="G419" i="4" s="1"/>
  <c r="G420" i="4" s="1"/>
  <c r="G421" i="4" s="1"/>
  <c r="G422" i="4" s="1"/>
  <c r="G423" i="4" s="1"/>
  <c r="G424" i="4" s="1"/>
  <c r="G425" i="4" s="1"/>
  <c r="G426" i="4" s="1"/>
  <c r="G427" i="4" s="1"/>
  <c r="G428" i="4" s="1"/>
  <c r="G429" i="4" s="1"/>
  <c r="G430" i="4" s="1"/>
  <c r="G431" i="4" s="1"/>
  <c r="G432" i="4" s="1"/>
  <c r="H405" i="4"/>
  <c r="H406" i="4" s="1"/>
  <c r="H407" i="4" s="1"/>
  <c r="H408" i="4" s="1"/>
  <c r="H409" i="4" s="1"/>
  <c r="H410" i="4" s="1"/>
  <c r="H411" i="4" s="1"/>
  <c r="H412" i="4" s="1"/>
  <c r="H413" i="4" s="1"/>
  <c r="H414" i="4" s="1"/>
  <c r="H415" i="4" s="1"/>
  <c r="H416" i="4" s="1"/>
  <c r="H417" i="4" s="1"/>
  <c r="H418" i="4" s="1"/>
  <c r="H419" i="4" s="1"/>
  <c r="H420" i="4" s="1"/>
  <c r="H421" i="4" s="1"/>
  <c r="H422" i="4" s="1"/>
  <c r="H423" i="4" s="1"/>
  <c r="H424" i="4" s="1"/>
  <c r="H425" i="4" s="1"/>
  <c r="H426" i="4" s="1"/>
  <c r="H427" i="4" s="1"/>
  <c r="H428" i="4" s="1"/>
  <c r="H429" i="4" s="1"/>
  <c r="H430" i="4" s="1"/>
  <c r="H431" i="4" s="1"/>
  <c r="H432" i="4" s="1"/>
  <c r="H433" i="4" s="1"/>
  <c r="C405" i="4"/>
  <c r="C406" i="4" s="1"/>
  <c r="C407" i="4" s="1"/>
  <c r="C408" i="4" s="1"/>
  <c r="C409" i="4" s="1"/>
  <c r="C410" i="4" s="1"/>
  <c r="C411" i="4" s="1"/>
  <c r="C412" i="4" s="1"/>
  <c r="C413" i="4" s="1"/>
  <c r="C414" i="4" s="1"/>
  <c r="C415" i="4" s="1"/>
  <c r="C416" i="4" s="1"/>
  <c r="C417" i="4" s="1"/>
  <c r="C418" i="4" s="1"/>
  <c r="C419" i="4" s="1"/>
  <c r="C420" i="4" s="1"/>
  <c r="C421" i="4" s="1"/>
  <c r="C422" i="4" s="1"/>
  <c r="C423" i="4" s="1"/>
  <c r="C424" i="4" s="1"/>
  <c r="C425" i="4" s="1"/>
  <c r="C426" i="4" s="1"/>
  <c r="C427" i="4" s="1"/>
  <c r="C428" i="4" s="1"/>
  <c r="C429" i="4" s="1"/>
  <c r="C430" i="4" s="1"/>
  <c r="C431" i="4" s="1"/>
  <c r="C432" i="4" s="1"/>
  <c r="H374" i="4"/>
  <c r="H375" i="4" s="1"/>
  <c r="H376" i="4" s="1"/>
  <c r="H377" i="4" s="1"/>
  <c r="H378" i="4" s="1"/>
  <c r="H379" i="4" s="1"/>
  <c r="H380" i="4" s="1"/>
  <c r="H381" i="4" s="1"/>
  <c r="H382" i="4" s="1"/>
  <c r="H383" i="4" s="1"/>
  <c r="H384" i="4" s="1"/>
  <c r="H385" i="4" s="1"/>
  <c r="H386" i="4" s="1"/>
  <c r="H387" i="4" s="1"/>
  <c r="H388" i="4" s="1"/>
  <c r="H389" i="4" s="1"/>
  <c r="H390" i="4" s="1"/>
  <c r="H391" i="4" s="1"/>
  <c r="H392" i="4" s="1"/>
  <c r="H393" i="4" s="1"/>
  <c r="H394" i="4" s="1"/>
  <c r="H395" i="4" s="1"/>
  <c r="H396" i="4" s="1"/>
  <c r="H397" i="4" s="1"/>
  <c r="H398" i="4" s="1"/>
  <c r="H399" i="4" s="1"/>
  <c r="H400" i="4" s="1"/>
  <c r="H401" i="4" s="1"/>
  <c r="H402" i="4" s="1"/>
  <c r="H403" i="4" s="1"/>
  <c r="H404" i="4" s="1"/>
  <c r="D374" i="4"/>
  <c r="D375" i="4" s="1"/>
  <c r="D376" i="4" s="1"/>
  <c r="D377" i="4" s="1"/>
  <c r="D378" i="4" s="1"/>
  <c r="D379" i="4" s="1"/>
  <c r="D380" i="4" s="1"/>
  <c r="D381" i="4" s="1"/>
  <c r="D382" i="4" s="1"/>
  <c r="D383" i="4" s="1"/>
  <c r="D384" i="4" s="1"/>
  <c r="D385" i="4" s="1"/>
  <c r="D386" i="4" s="1"/>
  <c r="D387" i="4" s="1"/>
  <c r="D388" i="4" s="1"/>
  <c r="D389" i="4" s="1"/>
  <c r="D390" i="4" s="1"/>
  <c r="D391" i="4" s="1"/>
  <c r="D392" i="4" s="1"/>
  <c r="D393" i="4" s="1"/>
  <c r="D394" i="4" s="1"/>
  <c r="D395" i="4" s="1"/>
  <c r="D396" i="4" s="1"/>
  <c r="D397" i="4" s="1"/>
  <c r="D398" i="4" s="1"/>
  <c r="D399" i="4" s="1"/>
  <c r="D400" i="4" s="1"/>
  <c r="D401" i="4" s="1"/>
  <c r="D402" i="4" s="1"/>
  <c r="D403" i="4" s="1"/>
  <c r="D404" i="4" s="1"/>
  <c r="C7" i="7" s="1"/>
  <c r="D65" i="7" s="1"/>
  <c r="E374" i="4"/>
  <c r="E375" i="4" s="1"/>
  <c r="E376" i="4" s="1"/>
  <c r="E377" i="4" s="1"/>
  <c r="E378" i="4" s="1"/>
  <c r="E379" i="4" s="1"/>
  <c r="E380" i="4" s="1"/>
  <c r="E381" i="4" s="1"/>
  <c r="E382" i="4" s="1"/>
  <c r="E383" i="4" s="1"/>
  <c r="E384" i="4" s="1"/>
  <c r="E385" i="4" s="1"/>
  <c r="E386" i="4" s="1"/>
  <c r="E387" i="4" s="1"/>
  <c r="E388" i="4" s="1"/>
  <c r="E389" i="4" s="1"/>
  <c r="E390" i="4" s="1"/>
  <c r="E391" i="4" s="1"/>
  <c r="E392" i="4" s="1"/>
  <c r="E393" i="4" s="1"/>
  <c r="E394" i="4" s="1"/>
  <c r="E395" i="4" s="1"/>
  <c r="E396" i="4" s="1"/>
  <c r="E397" i="4" s="1"/>
  <c r="E398" i="4" s="1"/>
  <c r="E399" i="4" s="1"/>
  <c r="E400" i="4" s="1"/>
  <c r="E401" i="4" s="1"/>
  <c r="E402" i="4" s="1"/>
  <c r="E403" i="4" s="1"/>
  <c r="E404" i="4" s="1"/>
  <c r="D7" i="7" s="1"/>
  <c r="F374" i="4"/>
  <c r="F375" i="4" s="1"/>
  <c r="F376" i="4" s="1"/>
  <c r="F377" i="4" s="1"/>
  <c r="F378" i="4" s="1"/>
  <c r="F379" i="4" s="1"/>
  <c r="F380" i="4" s="1"/>
  <c r="F381" i="4" s="1"/>
  <c r="F382" i="4" s="1"/>
  <c r="F383" i="4" s="1"/>
  <c r="F384" i="4" s="1"/>
  <c r="F385" i="4" s="1"/>
  <c r="F386" i="4" s="1"/>
  <c r="F387" i="4" s="1"/>
  <c r="F388" i="4" s="1"/>
  <c r="F389" i="4" s="1"/>
  <c r="F390" i="4" s="1"/>
  <c r="F391" i="4" s="1"/>
  <c r="F392" i="4" s="1"/>
  <c r="F393" i="4" s="1"/>
  <c r="F394" i="4" s="1"/>
  <c r="F395" i="4" s="1"/>
  <c r="F396" i="4" s="1"/>
  <c r="F397" i="4" s="1"/>
  <c r="F398" i="4" s="1"/>
  <c r="F399" i="4" s="1"/>
  <c r="F400" i="4" s="1"/>
  <c r="F401" i="4" s="1"/>
  <c r="F402" i="4" s="1"/>
  <c r="F403" i="4" s="1"/>
  <c r="F404" i="4" s="1"/>
  <c r="E7" i="7" s="1"/>
  <c r="G374" i="4"/>
  <c r="G375" i="4" s="1"/>
  <c r="G376" i="4" s="1"/>
  <c r="G377" i="4" s="1"/>
  <c r="G378" i="4" s="1"/>
  <c r="G379" i="4" s="1"/>
  <c r="G380" i="4" s="1"/>
  <c r="G381" i="4" s="1"/>
  <c r="G382" i="4" s="1"/>
  <c r="G383" i="4" s="1"/>
  <c r="G384" i="4" s="1"/>
  <c r="G385" i="4" s="1"/>
  <c r="G386" i="4" s="1"/>
  <c r="G387" i="4" s="1"/>
  <c r="G388" i="4" s="1"/>
  <c r="G389" i="4" s="1"/>
  <c r="G390" i="4" s="1"/>
  <c r="G391" i="4" s="1"/>
  <c r="G392" i="4" s="1"/>
  <c r="G393" i="4" s="1"/>
  <c r="G394" i="4" s="1"/>
  <c r="G395" i="4" s="1"/>
  <c r="G396" i="4" s="1"/>
  <c r="G397" i="4" s="1"/>
  <c r="G398" i="4" s="1"/>
  <c r="G399" i="4" s="1"/>
  <c r="G400" i="4" s="1"/>
  <c r="G401" i="4" s="1"/>
  <c r="G402" i="4" s="1"/>
  <c r="G403" i="4" s="1"/>
  <c r="G404" i="4" s="1"/>
  <c r="F7" i="7" s="1"/>
  <c r="C374" i="4"/>
  <c r="C375" i="4" s="1"/>
  <c r="C376" i="4" s="1"/>
  <c r="C377" i="4" s="1"/>
  <c r="C378" i="4" s="1"/>
  <c r="C379" i="4" s="1"/>
  <c r="C380" i="4" s="1"/>
  <c r="C381" i="4" s="1"/>
  <c r="C382" i="4" s="1"/>
  <c r="C383" i="4" s="1"/>
  <c r="C384" i="4" s="1"/>
  <c r="C385" i="4" s="1"/>
  <c r="C386" i="4" s="1"/>
  <c r="C387" i="4" s="1"/>
  <c r="C388" i="4" s="1"/>
  <c r="C389" i="4" s="1"/>
  <c r="C390" i="4" s="1"/>
  <c r="C391" i="4" s="1"/>
  <c r="C392" i="4" s="1"/>
  <c r="C393" i="4" s="1"/>
  <c r="C394" i="4" s="1"/>
  <c r="C395" i="4" s="1"/>
  <c r="C396" i="4" s="1"/>
  <c r="C397" i="4" s="1"/>
  <c r="C398" i="4" s="1"/>
  <c r="C399" i="4" s="1"/>
  <c r="C400" i="4" s="1"/>
  <c r="C401" i="4" s="1"/>
  <c r="C402" i="4" s="1"/>
  <c r="C403" i="4" s="1"/>
  <c r="C404" i="4" s="1"/>
  <c r="C28" i="7" s="1"/>
  <c r="C65" i="7" s="1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086" i="4"/>
  <c r="B1087" i="4"/>
  <c r="B1088" i="4"/>
  <c r="B1089" i="4"/>
  <c r="B1090" i="4"/>
  <c r="B1091" i="4"/>
  <c r="B1092" i="4"/>
  <c r="B1093" i="4"/>
  <c r="B1094" i="4"/>
  <c r="B1095" i="4"/>
  <c r="B1075" i="4"/>
  <c r="B1076" i="4"/>
  <c r="B1077" i="4"/>
  <c r="B1078" i="4"/>
  <c r="B1079" i="4"/>
  <c r="B1080" i="4"/>
  <c r="B1081" i="4"/>
  <c r="B1082" i="4"/>
  <c r="B1083" i="4"/>
  <c r="B1084" i="4"/>
  <c r="B108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742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74" i="4"/>
  <c r="G371" i="3"/>
  <c r="O371" i="3"/>
  <c r="W371" i="3"/>
  <c r="AE371" i="3"/>
  <c r="AM371" i="3"/>
  <c r="AU371" i="3"/>
  <c r="BC371" i="3"/>
  <c r="BK371" i="3"/>
  <c r="BS371" i="3"/>
  <c r="CA371" i="3"/>
  <c r="CQ371" i="3"/>
  <c r="CP371" i="3"/>
  <c r="CO371" i="3"/>
  <c r="CN371" i="3"/>
  <c r="CM371" i="3"/>
  <c r="CL371" i="3"/>
  <c r="CI371" i="3"/>
  <c r="N21" i="1"/>
  <c r="M13" i="6" s="1"/>
  <c r="L21" i="1"/>
  <c r="K13" i="6" s="1"/>
  <c r="K21" i="1"/>
  <c r="J13" i="6" s="1"/>
  <c r="J21" i="1"/>
  <c r="I13" i="6" s="1"/>
  <c r="I21" i="1"/>
  <c r="H21" i="1"/>
  <c r="CW2" i="4"/>
  <c r="CW1" i="4"/>
  <c r="CN2" i="4"/>
  <c r="CC2" i="3" s="1"/>
  <c r="CN1" i="4"/>
  <c r="CC1" i="3" s="1"/>
  <c r="CE2" i="4"/>
  <c r="BU2" i="3" s="1"/>
  <c r="CE1" i="4"/>
  <c r="BU1" i="3" s="1"/>
  <c r="BV2" i="4"/>
  <c r="BM2" i="3" s="1"/>
  <c r="BV1" i="4"/>
  <c r="BM1" i="3" s="1"/>
  <c r="BM2" i="4"/>
  <c r="BE2" i="3" s="1"/>
  <c r="BM1" i="4"/>
  <c r="BE1" i="3" s="1"/>
  <c r="BD2" i="4"/>
  <c r="AW2" i="3" s="1"/>
  <c r="BD1" i="4"/>
  <c r="AW1" i="3" s="1"/>
  <c r="AU2" i="4"/>
  <c r="AO2" i="3" s="1"/>
  <c r="AU1" i="4"/>
  <c r="AO1" i="3" s="1"/>
  <c r="AL2" i="4"/>
  <c r="AG2" i="3" s="1"/>
  <c r="AL1" i="4"/>
  <c r="AG1" i="3" s="1"/>
  <c r="AC2" i="4"/>
  <c r="Y2" i="3" s="1"/>
  <c r="AC1" i="4"/>
  <c r="Y1" i="3" s="1"/>
  <c r="T2" i="4"/>
  <c r="Q2" i="3" s="1"/>
  <c r="T1" i="4"/>
  <c r="Q1" i="3" s="1"/>
  <c r="K2" i="4"/>
  <c r="I2" i="3" s="1"/>
  <c r="K1" i="4"/>
  <c r="I1" i="3" s="1"/>
  <c r="B2" i="4"/>
  <c r="A2" i="3" s="1"/>
  <c r="A1" i="3"/>
  <c r="N10" i="1"/>
  <c r="L10" i="1"/>
  <c r="K10" i="1"/>
  <c r="J10" i="1"/>
  <c r="I10" i="1"/>
  <c r="H10" i="1"/>
  <c r="CS371" i="4"/>
  <c r="CR371" i="4"/>
  <c r="CP371" i="4"/>
  <c r="CO371" i="4"/>
  <c r="CJ371" i="4"/>
  <c r="CI371" i="4"/>
  <c r="CH371" i="4"/>
  <c r="CG371" i="4"/>
  <c r="CF371" i="4"/>
  <c r="CA371" i="4"/>
  <c r="BZ371" i="4"/>
  <c r="BY371" i="4"/>
  <c r="BX371" i="4"/>
  <c r="BW371" i="4"/>
  <c r="BR371" i="4"/>
  <c r="BQ371" i="4"/>
  <c r="BP371" i="4"/>
  <c r="BO371" i="4"/>
  <c r="BN371" i="4"/>
  <c r="BI371" i="4"/>
  <c r="BH371" i="4"/>
  <c r="BG371" i="4"/>
  <c r="BF371" i="4"/>
  <c r="BE371" i="4"/>
  <c r="AY371" i="4"/>
  <c r="AX371" i="4"/>
  <c r="AW371" i="4"/>
  <c r="AV371" i="4"/>
  <c r="AQ371" i="4"/>
  <c r="AP371" i="4"/>
  <c r="AN371" i="4"/>
  <c r="AM371" i="4"/>
  <c r="AH371" i="4"/>
  <c r="AG371" i="4"/>
  <c r="AF371" i="4"/>
  <c r="AE371" i="4"/>
  <c r="AD371" i="4"/>
  <c r="Y371" i="4"/>
  <c r="X371" i="4"/>
  <c r="W371" i="4"/>
  <c r="V371" i="4"/>
  <c r="U371" i="4"/>
  <c r="P371" i="4"/>
  <c r="O371" i="4"/>
  <c r="N371" i="4"/>
  <c r="M371" i="4"/>
  <c r="L371" i="4"/>
  <c r="G371" i="4"/>
  <c r="F371" i="4"/>
  <c r="E371" i="4"/>
  <c r="D371" i="4"/>
  <c r="C371" i="4"/>
  <c r="CN369" i="4"/>
  <c r="CE369" i="4"/>
  <c r="CE1107" i="4" s="1"/>
  <c r="BV369" i="4"/>
  <c r="BV739" i="4" s="1"/>
  <c r="BM369" i="4"/>
  <c r="BM739" i="4" s="1"/>
  <c r="BD369" i="4"/>
  <c r="AU369" i="4"/>
  <c r="AU1107" i="4" s="1"/>
  <c r="AL369" i="4"/>
  <c r="AC369" i="4"/>
  <c r="T369" i="4"/>
  <c r="K369" i="4"/>
  <c r="K739" i="4" s="1"/>
  <c r="CN368" i="4"/>
  <c r="CN1106" i="4" s="1"/>
  <c r="CE368" i="4"/>
  <c r="CE738" i="4" s="1"/>
  <c r="BV368" i="4"/>
  <c r="BM368" i="4"/>
  <c r="BM738" i="4" s="1"/>
  <c r="BD368" i="4"/>
  <c r="BD738" i="4" s="1"/>
  <c r="AU368" i="4"/>
  <c r="AL368" i="4"/>
  <c r="AC368" i="4"/>
  <c r="T368" i="4"/>
  <c r="K368" i="4"/>
  <c r="K738" i="4" s="1"/>
  <c r="CN367" i="4"/>
  <c r="CE367" i="4"/>
  <c r="BV367" i="4"/>
  <c r="BV1105" i="4" s="1"/>
  <c r="BM367" i="4"/>
  <c r="BD367" i="4"/>
  <c r="BD1105" i="4" s="1"/>
  <c r="AU367" i="4"/>
  <c r="AL367" i="4"/>
  <c r="AL1105" i="4" s="1"/>
  <c r="AC367" i="4"/>
  <c r="AC737" i="4" s="1"/>
  <c r="T367" i="4"/>
  <c r="K367" i="4"/>
  <c r="CN366" i="4"/>
  <c r="CE366" i="4"/>
  <c r="CE1104" i="4" s="1"/>
  <c r="BV366" i="4"/>
  <c r="BM366" i="4"/>
  <c r="BD366" i="4"/>
  <c r="BD736" i="4" s="1"/>
  <c r="AU366" i="4"/>
  <c r="AL366" i="4"/>
  <c r="AC366" i="4"/>
  <c r="T366" i="4"/>
  <c r="K366" i="4"/>
  <c r="K1104" i="4" s="1"/>
  <c r="CN365" i="4"/>
  <c r="CE365" i="4"/>
  <c r="BV365" i="4"/>
  <c r="BM365" i="4"/>
  <c r="BM735" i="4" s="1"/>
  <c r="BD365" i="4"/>
  <c r="AU365" i="4"/>
  <c r="AL365" i="4"/>
  <c r="AC365" i="4"/>
  <c r="T365" i="4"/>
  <c r="T735" i="4" s="1"/>
  <c r="K365" i="4"/>
  <c r="K1103" i="4" s="1"/>
  <c r="CN364" i="4"/>
  <c r="CE364" i="4"/>
  <c r="BV364" i="4"/>
  <c r="BM364" i="4"/>
  <c r="BD364" i="4"/>
  <c r="AU364" i="4"/>
  <c r="AU1102" i="4" s="1"/>
  <c r="AL364" i="4"/>
  <c r="AC364" i="4"/>
  <c r="T364" i="4"/>
  <c r="K364" i="4"/>
  <c r="K734" i="4" s="1"/>
  <c r="CN363" i="4"/>
  <c r="CE363" i="4"/>
  <c r="CE1101" i="4" s="1"/>
  <c r="BV363" i="4"/>
  <c r="BM363" i="4"/>
  <c r="BD363" i="4"/>
  <c r="AU363" i="4"/>
  <c r="AL363" i="4"/>
  <c r="AC363" i="4"/>
  <c r="T363" i="4"/>
  <c r="K363" i="4"/>
  <c r="CN362" i="4"/>
  <c r="CE362" i="4"/>
  <c r="BV362" i="4"/>
  <c r="BV1100" i="4" s="1"/>
  <c r="BM362" i="4"/>
  <c r="BD362" i="4"/>
  <c r="AU362" i="4"/>
  <c r="AU732" i="4" s="1"/>
  <c r="AL362" i="4"/>
  <c r="AC362" i="4"/>
  <c r="T362" i="4"/>
  <c r="K362" i="4"/>
  <c r="CN361" i="4"/>
  <c r="CE361" i="4"/>
  <c r="CE731" i="4" s="1"/>
  <c r="BV361" i="4"/>
  <c r="BV1099" i="4" s="1"/>
  <c r="BM361" i="4"/>
  <c r="BM731" i="4" s="1"/>
  <c r="BD361" i="4"/>
  <c r="AU361" i="4"/>
  <c r="AU1099" i="4" s="1"/>
  <c r="AL361" i="4"/>
  <c r="AL731" i="4" s="1"/>
  <c r="AC361" i="4"/>
  <c r="AC1099" i="4" s="1"/>
  <c r="T361" i="4"/>
  <c r="K361" i="4"/>
  <c r="CN360" i="4"/>
  <c r="CE360" i="4"/>
  <c r="CE730" i="4" s="1"/>
  <c r="BV360" i="4"/>
  <c r="BM360" i="4"/>
  <c r="BM1098" i="4" s="1"/>
  <c r="BD360" i="4"/>
  <c r="BD730" i="4" s="1"/>
  <c r="AU360" i="4"/>
  <c r="AU1098" i="4" s="1"/>
  <c r="AL360" i="4"/>
  <c r="AC360" i="4"/>
  <c r="AC730" i="4" s="1"/>
  <c r="T360" i="4"/>
  <c r="K360" i="4"/>
  <c r="CN359" i="4"/>
  <c r="CE359" i="4"/>
  <c r="BV359" i="4"/>
  <c r="BM359" i="4"/>
  <c r="BM729" i="4" s="1"/>
  <c r="BD359" i="4"/>
  <c r="AU359" i="4"/>
  <c r="AL359" i="4"/>
  <c r="AC359" i="4"/>
  <c r="AC1097" i="4" s="1"/>
  <c r="T359" i="4"/>
  <c r="K359" i="4"/>
  <c r="CN358" i="4"/>
  <c r="CE358" i="4"/>
  <c r="CE1096" i="4" s="1"/>
  <c r="BV358" i="4"/>
  <c r="BM358" i="4"/>
  <c r="BM728" i="4" s="1"/>
  <c r="BD358" i="4"/>
  <c r="AU358" i="4"/>
  <c r="AU728" i="4" s="1"/>
  <c r="AL358" i="4"/>
  <c r="AC358" i="4"/>
  <c r="AC1096" i="4" s="1"/>
  <c r="T358" i="4"/>
  <c r="K358" i="4"/>
  <c r="CN357" i="4"/>
  <c r="CE357" i="4"/>
  <c r="CE727" i="4" s="1"/>
  <c r="BV357" i="4"/>
  <c r="BV1095" i="4" s="1"/>
  <c r="BM357" i="4"/>
  <c r="BM727" i="4" s="1"/>
  <c r="BD357" i="4"/>
  <c r="AU357" i="4"/>
  <c r="AU1095" i="4" s="1"/>
  <c r="AL357" i="4"/>
  <c r="AC357" i="4"/>
  <c r="AC727" i="4" s="1"/>
  <c r="T357" i="4"/>
  <c r="K357" i="4"/>
  <c r="CN356" i="4"/>
  <c r="CE356" i="4"/>
  <c r="BV356" i="4"/>
  <c r="BM356" i="4"/>
  <c r="BD356" i="4"/>
  <c r="AU356" i="4"/>
  <c r="AL356" i="4"/>
  <c r="AC356" i="4"/>
  <c r="T356" i="4"/>
  <c r="K356" i="4"/>
  <c r="K726" i="4" s="1"/>
  <c r="CN355" i="4"/>
  <c r="CN725" i="4" s="1"/>
  <c r="CE355" i="4"/>
  <c r="CE1093" i="4" s="1"/>
  <c r="BV355" i="4"/>
  <c r="BM355" i="4"/>
  <c r="BM1093" i="4" s="1"/>
  <c r="BD355" i="4"/>
  <c r="AU355" i="4"/>
  <c r="AL355" i="4"/>
  <c r="AC355" i="4"/>
  <c r="T355" i="4"/>
  <c r="T725" i="4" s="1"/>
  <c r="K355" i="4"/>
  <c r="CN354" i="4"/>
  <c r="CN1092" i="4" s="1"/>
  <c r="CE354" i="4"/>
  <c r="BV354" i="4"/>
  <c r="BM354" i="4"/>
  <c r="BM724" i="4" s="1"/>
  <c r="BD354" i="4"/>
  <c r="AU354" i="4"/>
  <c r="AU724" i="4" s="1"/>
  <c r="AL354" i="4"/>
  <c r="AC354" i="4"/>
  <c r="T354" i="4"/>
  <c r="K354" i="4"/>
  <c r="CN353" i="4"/>
  <c r="CN723" i="4" s="1"/>
  <c r="CE353" i="4"/>
  <c r="BV353" i="4"/>
  <c r="BM353" i="4"/>
  <c r="BD353" i="4"/>
  <c r="AU353" i="4"/>
  <c r="AL353" i="4"/>
  <c r="AC353" i="4"/>
  <c r="AC723" i="4" s="1"/>
  <c r="T353" i="4"/>
  <c r="T1091" i="4" s="1"/>
  <c r="K353" i="4"/>
  <c r="K1091" i="4" s="1"/>
  <c r="CN352" i="4"/>
  <c r="CE352" i="4"/>
  <c r="CE722" i="4" s="1"/>
  <c r="BV352" i="4"/>
  <c r="BM352" i="4"/>
  <c r="BM722" i="4" s="1"/>
  <c r="BD352" i="4"/>
  <c r="AU352" i="4"/>
  <c r="AU1090" i="4" s="1"/>
  <c r="AL352" i="4"/>
  <c r="AL722" i="4" s="1"/>
  <c r="AC352" i="4"/>
  <c r="AC722" i="4" s="1"/>
  <c r="T352" i="4"/>
  <c r="K352" i="4"/>
  <c r="K722" i="4" s="1"/>
  <c r="CN351" i="4"/>
  <c r="CE351" i="4"/>
  <c r="CE1089" i="4" s="1"/>
  <c r="BV351" i="4"/>
  <c r="BM351" i="4"/>
  <c r="BD351" i="4"/>
  <c r="AU351" i="4"/>
  <c r="AL351" i="4"/>
  <c r="AC351" i="4"/>
  <c r="AC1089" i="4" s="1"/>
  <c r="T351" i="4"/>
  <c r="K351" i="4"/>
  <c r="CN350" i="4"/>
  <c r="CE350" i="4"/>
  <c r="CE1088" i="4" s="1"/>
  <c r="BV350" i="4"/>
  <c r="BV1088" i="4" s="1"/>
  <c r="BM350" i="4"/>
  <c r="BD350" i="4"/>
  <c r="BD720" i="4" s="1"/>
  <c r="AU350" i="4"/>
  <c r="AL350" i="4"/>
  <c r="AC350" i="4"/>
  <c r="AC1088" i="4" s="1"/>
  <c r="T350" i="4"/>
  <c r="T720" i="4" s="1"/>
  <c r="K350" i="4"/>
  <c r="K1088" i="4" s="1"/>
  <c r="CN349" i="4"/>
  <c r="CN1087" i="4" s="1"/>
  <c r="CE349" i="4"/>
  <c r="BV349" i="4"/>
  <c r="BM349" i="4"/>
  <c r="BM1087" i="4" s="1"/>
  <c r="BD349" i="4"/>
  <c r="AU349" i="4"/>
  <c r="AL349" i="4"/>
  <c r="AL719" i="4" s="1"/>
  <c r="AC349" i="4"/>
  <c r="AC1087" i="4" s="1"/>
  <c r="T349" i="4"/>
  <c r="K349" i="4"/>
  <c r="K719" i="4" s="1"/>
  <c r="CN348" i="4"/>
  <c r="CE348" i="4"/>
  <c r="BV348" i="4"/>
  <c r="BM348" i="4"/>
  <c r="BM718" i="4" s="1"/>
  <c r="BD348" i="4"/>
  <c r="AU348" i="4"/>
  <c r="AL348" i="4"/>
  <c r="AC348" i="4"/>
  <c r="T348" i="4"/>
  <c r="K348" i="4"/>
  <c r="K718" i="4" s="1"/>
  <c r="CN347" i="4"/>
  <c r="CE347" i="4"/>
  <c r="BV347" i="4"/>
  <c r="BM347" i="4"/>
  <c r="BD347" i="4"/>
  <c r="BD1085" i="4" s="1"/>
  <c r="AU347" i="4"/>
  <c r="AU717" i="4" s="1"/>
  <c r="AL347" i="4"/>
  <c r="AL1085" i="4" s="1"/>
  <c r="AC347" i="4"/>
  <c r="AC717" i="4" s="1"/>
  <c r="T347" i="4"/>
  <c r="T717" i="4" s="1"/>
  <c r="K347" i="4"/>
  <c r="CN346" i="4"/>
  <c r="CE346" i="4"/>
  <c r="CE716" i="4" s="1"/>
  <c r="BV346" i="4"/>
  <c r="BM346" i="4"/>
  <c r="BM716" i="4" s="1"/>
  <c r="BD346" i="4"/>
  <c r="BD716" i="4" s="1"/>
  <c r="AU346" i="4"/>
  <c r="AL346" i="4"/>
  <c r="AC346" i="4"/>
  <c r="AC716" i="4" s="1"/>
  <c r="T346" i="4"/>
  <c r="T716" i="4" s="1"/>
  <c r="K346" i="4"/>
  <c r="CN345" i="4"/>
  <c r="CE345" i="4"/>
  <c r="CE715" i="4" s="1"/>
  <c r="BV345" i="4"/>
  <c r="BV1083" i="4" s="1"/>
  <c r="BM345" i="4"/>
  <c r="BD345" i="4"/>
  <c r="AU345" i="4"/>
  <c r="AU1083" i="4" s="1"/>
  <c r="AL345" i="4"/>
  <c r="AC345" i="4"/>
  <c r="T345" i="4"/>
  <c r="T1083" i="4" s="1"/>
  <c r="K345" i="4"/>
  <c r="K715" i="4" s="1"/>
  <c r="CN344" i="4"/>
  <c r="CE344" i="4"/>
  <c r="CE714" i="4" s="1"/>
  <c r="BV344" i="4"/>
  <c r="BM344" i="4"/>
  <c r="BD344" i="4"/>
  <c r="BD1082" i="4" s="1"/>
  <c r="AU344" i="4"/>
  <c r="AU714" i="4" s="1"/>
  <c r="AL344" i="4"/>
  <c r="AC344" i="4"/>
  <c r="T344" i="4"/>
  <c r="K344" i="4"/>
  <c r="K714" i="4" s="1"/>
  <c r="CN343" i="4"/>
  <c r="CN1081" i="4" s="1"/>
  <c r="CE343" i="4"/>
  <c r="BV343" i="4"/>
  <c r="BV713" i="4" s="1"/>
  <c r="BM343" i="4"/>
  <c r="BD343" i="4"/>
  <c r="AU343" i="4"/>
  <c r="AL343" i="4"/>
  <c r="AC343" i="4"/>
  <c r="AC713" i="4" s="1"/>
  <c r="T343" i="4"/>
  <c r="K343" i="4"/>
  <c r="CN342" i="4"/>
  <c r="CE342" i="4"/>
  <c r="BV342" i="4"/>
  <c r="BM342" i="4"/>
  <c r="BM712" i="4" s="1"/>
  <c r="BD342" i="4"/>
  <c r="AU342" i="4"/>
  <c r="AL342" i="4"/>
  <c r="AC342" i="4"/>
  <c r="T342" i="4"/>
  <c r="K342" i="4"/>
  <c r="CN341" i="4"/>
  <c r="CE341" i="4"/>
  <c r="CE1079" i="4" s="1"/>
  <c r="BV341" i="4"/>
  <c r="BV1079" i="4" s="1"/>
  <c r="BM341" i="4"/>
  <c r="BM1079" i="4" s="1"/>
  <c r="BD341" i="4"/>
  <c r="AU341" i="4"/>
  <c r="AL341" i="4"/>
  <c r="AL711" i="4" s="1"/>
  <c r="AC341" i="4"/>
  <c r="T341" i="4"/>
  <c r="K341" i="4"/>
  <c r="K711" i="4" s="1"/>
  <c r="CN340" i="4"/>
  <c r="CE340" i="4"/>
  <c r="BV340" i="4"/>
  <c r="BM340" i="4"/>
  <c r="BM1078" i="4" s="1"/>
  <c r="BD340" i="4"/>
  <c r="BD710" i="4" s="1"/>
  <c r="AU340" i="4"/>
  <c r="AL340" i="4"/>
  <c r="AC340" i="4"/>
  <c r="T340" i="4"/>
  <c r="K340" i="4"/>
  <c r="CN339" i="4"/>
  <c r="CE339" i="4"/>
  <c r="BV339" i="4"/>
  <c r="BV709" i="4" s="1"/>
  <c r="BM339" i="4"/>
  <c r="BD339" i="4"/>
  <c r="BD709" i="4" s="1"/>
  <c r="AU339" i="4"/>
  <c r="AU709" i="4" s="1"/>
  <c r="AL339" i="4"/>
  <c r="AC339" i="4"/>
  <c r="T339" i="4"/>
  <c r="K339" i="4"/>
  <c r="CN338" i="4"/>
  <c r="CN708" i="4" s="1"/>
  <c r="CE338" i="4"/>
  <c r="CE1076" i="4" s="1"/>
  <c r="BV338" i="4"/>
  <c r="BM338" i="4"/>
  <c r="BM708" i="4" s="1"/>
  <c r="BD338" i="4"/>
  <c r="BD708" i="4" s="1"/>
  <c r="AU338" i="4"/>
  <c r="AU708" i="4" s="1"/>
  <c r="AL338" i="4"/>
  <c r="AC338" i="4"/>
  <c r="T338" i="4"/>
  <c r="T708" i="4" s="1"/>
  <c r="K338" i="4"/>
  <c r="K708" i="4" s="1"/>
  <c r="CN337" i="4"/>
  <c r="CE337" i="4"/>
  <c r="BV337" i="4"/>
  <c r="BM337" i="4"/>
  <c r="BD337" i="4"/>
  <c r="AU337" i="4"/>
  <c r="AU707" i="4" s="1"/>
  <c r="AL337" i="4"/>
  <c r="AC337" i="4"/>
  <c r="T337" i="4"/>
  <c r="K337" i="4"/>
  <c r="CN336" i="4"/>
  <c r="CE336" i="4"/>
  <c r="BV336" i="4"/>
  <c r="BM336" i="4"/>
  <c r="BM1074" i="4" s="1"/>
  <c r="BD336" i="4"/>
  <c r="BD706" i="4" s="1"/>
  <c r="AC336" i="4"/>
  <c r="AC1074" i="4" s="1"/>
  <c r="T336" i="4"/>
  <c r="T1074" i="4" s="1"/>
  <c r="K336" i="4"/>
  <c r="CN335" i="4"/>
  <c r="CE335" i="4"/>
  <c r="BV335" i="4"/>
  <c r="BV705" i="4" s="1"/>
  <c r="BM335" i="4"/>
  <c r="BD335" i="4"/>
  <c r="AU335" i="4"/>
  <c r="AL335" i="4"/>
  <c r="AC335" i="4"/>
  <c r="AC1073" i="4" s="1"/>
  <c r="T335" i="4"/>
  <c r="K335" i="4"/>
  <c r="CN334" i="4"/>
  <c r="CN704" i="4" s="1"/>
  <c r="CE334" i="4"/>
  <c r="BV334" i="4"/>
  <c r="BV1072" i="4" s="1"/>
  <c r="BM334" i="4"/>
  <c r="BD334" i="4"/>
  <c r="BD1072" i="4" s="1"/>
  <c r="AU334" i="4"/>
  <c r="AL334" i="4"/>
  <c r="AC334" i="4"/>
  <c r="AC704" i="4" s="1"/>
  <c r="T334" i="4"/>
  <c r="K334" i="4"/>
  <c r="CN333" i="4"/>
  <c r="CE333" i="4"/>
  <c r="CE703" i="4" s="1"/>
  <c r="BV333" i="4"/>
  <c r="BM333" i="4"/>
  <c r="BM1071" i="4" s="1"/>
  <c r="BD333" i="4"/>
  <c r="AU333" i="4"/>
  <c r="AU703" i="4" s="1"/>
  <c r="AL333" i="4"/>
  <c r="AC333" i="4"/>
  <c r="AC1071" i="4" s="1"/>
  <c r="T333" i="4"/>
  <c r="K333" i="4"/>
  <c r="CN332" i="4"/>
  <c r="CE332" i="4"/>
  <c r="CE1070" i="4" s="1"/>
  <c r="BV332" i="4"/>
  <c r="BM332" i="4"/>
  <c r="BM1070" i="4" s="1"/>
  <c r="BD332" i="4"/>
  <c r="AU332" i="4"/>
  <c r="AU1070" i="4" s="1"/>
  <c r="AL332" i="4"/>
  <c r="AL702" i="4" s="1"/>
  <c r="AC332" i="4"/>
  <c r="T332" i="4"/>
  <c r="K332" i="4"/>
  <c r="CN331" i="4"/>
  <c r="CE331" i="4"/>
  <c r="CE701" i="4" s="1"/>
  <c r="BV331" i="4"/>
  <c r="BV1069" i="4" s="1"/>
  <c r="BM331" i="4"/>
  <c r="BM701" i="4" s="1"/>
  <c r="BD331" i="4"/>
  <c r="AU331" i="4"/>
  <c r="AL331" i="4"/>
  <c r="AL701" i="4" s="1"/>
  <c r="AC331" i="4"/>
  <c r="T331" i="4"/>
  <c r="T701" i="4" s="1"/>
  <c r="K331" i="4"/>
  <c r="K1069" i="4" s="1"/>
  <c r="CN330" i="4"/>
  <c r="CE330" i="4"/>
  <c r="BV330" i="4"/>
  <c r="BV700" i="4" s="1"/>
  <c r="BM330" i="4"/>
  <c r="BD330" i="4"/>
  <c r="AU330" i="4"/>
  <c r="AU700" i="4" s="1"/>
  <c r="AL330" i="4"/>
  <c r="AC330" i="4"/>
  <c r="T330" i="4"/>
  <c r="K330" i="4"/>
  <c r="K1068" i="4" s="1"/>
  <c r="CN329" i="4"/>
  <c r="CE329" i="4"/>
  <c r="BV329" i="4"/>
  <c r="BM329" i="4"/>
  <c r="BD329" i="4"/>
  <c r="AU329" i="4"/>
  <c r="AL329" i="4"/>
  <c r="AL699" i="4" s="1"/>
  <c r="AC329" i="4"/>
  <c r="AC699" i="4" s="1"/>
  <c r="T329" i="4"/>
  <c r="T699" i="4" s="1"/>
  <c r="K329" i="4"/>
  <c r="CN328" i="4"/>
  <c r="CE328" i="4"/>
  <c r="CE1066" i="4" s="1"/>
  <c r="BV328" i="4"/>
  <c r="BM328" i="4"/>
  <c r="BD328" i="4"/>
  <c r="AU328" i="4"/>
  <c r="AU698" i="4" s="1"/>
  <c r="AL328" i="4"/>
  <c r="AL698" i="4" s="1"/>
  <c r="AC328" i="4"/>
  <c r="T328" i="4"/>
  <c r="K328" i="4"/>
  <c r="K698" i="4" s="1"/>
  <c r="CN327" i="4"/>
  <c r="CE327" i="4"/>
  <c r="BV327" i="4"/>
  <c r="BM327" i="4"/>
  <c r="BM697" i="4" s="1"/>
  <c r="BD327" i="4"/>
  <c r="AU327" i="4"/>
  <c r="AU1065" i="4" s="1"/>
  <c r="AL327" i="4"/>
  <c r="AC327" i="4"/>
  <c r="AC697" i="4" s="1"/>
  <c r="T327" i="4"/>
  <c r="K327" i="4"/>
  <c r="K697" i="4" s="1"/>
  <c r="CN326" i="4"/>
  <c r="CE326" i="4"/>
  <c r="CE1064" i="4" s="1"/>
  <c r="BV326" i="4"/>
  <c r="BM326" i="4"/>
  <c r="BM696" i="4" s="1"/>
  <c r="BD326" i="4"/>
  <c r="AU326" i="4"/>
  <c r="AU696" i="4" s="1"/>
  <c r="AL326" i="4"/>
  <c r="AL696" i="4" s="1"/>
  <c r="AC326" i="4"/>
  <c r="T326" i="4"/>
  <c r="K326" i="4"/>
  <c r="K1064" i="4" s="1"/>
  <c r="CN325" i="4"/>
  <c r="CE325" i="4"/>
  <c r="CE1063" i="4" s="1"/>
  <c r="BV325" i="4"/>
  <c r="BV695" i="4" s="1"/>
  <c r="BM325" i="4"/>
  <c r="BM695" i="4" s="1"/>
  <c r="BD325" i="4"/>
  <c r="AU325" i="4"/>
  <c r="AU695" i="4" s="1"/>
  <c r="AL325" i="4"/>
  <c r="AC325" i="4"/>
  <c r="AC695" i="4" s="1"/>
  <c r="T325" i="4"/>
  <c r="K325" i="4"/>
  <c r="CN324" i="4"/>
  <c r="CE324" i="4"/>
  <c r="BV324" i="4"/>
  <c r="BV1062" i="4" s="1"/>
  <c r="BM324" i="4"/>
  <c r="BD324" i="4"/>
  <c r="AU324" i="4"/>
  <c r="AU1062" i="4" s="1"/>
  <c r="AL324" i="4"/>
  <c r="AC324" i="4"/>
  <c r="T324" i="4"/>
  <c r="K324" i="4"/>
  <c r="K694" i="4" s="1"/>
  <c r="CN323" i="4"/>
  <c r="CE323" i="4"/>
  <c r="BV323" i="4"/>
  <c r="BM323" i="4"/>
  <c r="BM1061" i="4" s="1"/>
  <c r="BD323" i="4"/>
  <c r="AU323" i="4"/>
  <c r="AU693" i="4" s="1"/>
  <c r="AL323" i="4"/>
  <c r="AC323" i="4"/>
  <c r="T323" i="4"/>
  <c r="K323" i="4"/>
  <c r="K1061" i="4" s="1"/>
  <c r="CN322" i="4"/>
  <c r="CN692" i="4" s="1"/>
  <c r="CE322" i="4"/>
  <c r="BV322" i="4"/>
  <c r="BV692" i="4" s="1"/>
  <c r="BM322" i="4"/>
  <c r="BM1060" i="4" s="1"/>
  <c r="BD322" i="4"/>
  <c r="BD1060" i="4" s="1"/>
  <c r="AU322" i="4"/>
  <c r="AU692" i="4" s="1"/>
  <c r="AL322" i="4"/>
  <c r="AC322" i="4"/>
  <c r="T322" i="4"/>
  <c r="K322" i="4"/>
  <c r="CN321" i="4"/>
  <c r="CE321" i="4"/>
  <c r="CE691" i="4" s="1"/>
  <c r="BV321" i="4"/>
  <c r="BM321" i="4"/>
  <c r="BM1059" i="4" s="1"/>
  <c r="BD321" i="4"/>
  <c r="AU321" i="4"/>
  <c r="AU1059" i="4" s="1"/>
  <c r="AL321" i="4"/>
  <c r="AC321" i="4"/>
  <c r="AC691" i="4" s="1"/>
  <c r="T321" i="4"/>
  <c r="K321" i="4"/>
  <c r="K1059" i="4" s="1"/>
  <c r="CN320" i="4"/>
  <c r="CE320" i="4"/>
  <c r="CE1058" i="4" s="1"/>
  <c r="BV320" i="4"/>
  <c r="BM320" i="4"/>
  <c r="BM1058" i="4" s="1"/>
  <c r="BD320" i="4"/>
  <c r="AU320" i="4"/>
  <c r="AU690" i="4" s="1"/>
  <c r="AL320" i="4"/>
  <c r="AC320" i="4"/>
  <c r="AC1058" i="4" s="1"/>
  <c r="T320" i="4"/>
  <c r="K320" i="4"/>
  <c r="CN319" i="4"/>
  <c r="CE319" i="4"/>
  <c r="BV319" i="4"/>
  <c r="BM319" i="4"/>
  <c r="BD319" i="4"/>
  <c r="AU319" i="4"/>
  <c r="AU1057" i="4" s="1"/>
  <c r="AL319" i="4"/>
  <c r="AC319" i="4"/>
  <c r="T319" i="4"/>
  <c r="K319" i="4"/>
  <c r="CN318" i="4"/>
  <c r="CE318" i="4"/>
  <c r="CE688" i="4" s="1"/>
  <c r="BV318" i="4"/>
  <c r="BV688" i="4" s="1"/>
  <c r="BM318" i="4"/>
  <c r="BD318" i="4"/>
  <c r="AU318" i="4"/>
  <c r="AU688" i="4" s="1"/>
  <c r="AL318" i="4"/>
  <c r="AC318" i="4"/>
  <c r="T318" i="4"/>
  <c r="K318" i="4"/>
  <c r="CN317" i="4"/>
  <c r="CE317" i="4"/>
  <c r="BV317" i="4"/>
  <c r="BM317" i="4"/>
  <c r="BD317" i="4"/>
  <c r="AU317" i="4"/>
  <c r="AU1055" i="4" s="1"/>
  <c r="AL317" i="4"/>
  <c r="AL687" i="4" s="1"/>
  <c r="AC317" i="4"/>
  <c r="AC687" i="4" s="1"/>
  <c r="T317" i="4"/>
  <c r="K317" i="4"/>
  <c r="CN316" i="4"/>
  <c r="CE316" i="4"/>
  <c r="CE686" i="4" s="1"/>
  <c r="BV316" i="4"/>
  <c r="BM316" i="4"/>
  <c r="BM686" i="4" s="1"/>
  <c r="BD316" i="4"/>
  <c r="AU316" i="4"/>
  <c r="AU1054" i="4" s="1"/>
  <c r="AL316" i="4"/>
  <c r="AC316" i="4"/>
  <c r="AC1054" i="4" s="1"/>
  <c r="T316" i="4"/>
  <c r="K316" i="4"/>
  <c r="CN315" i="4"/>
  <c r="CE315" i="4"/>
  <c r="BV315" i="4"/>
  <c r="BM315" i="4"/>
  <c r="BD315" i="4"/>
  <c r="BD1053" i="4" s="1"/>
  <c r="AU315" i="4"/>
  <c r="AU685" i="4" s="1"/>
  <c r="AL315" i="4"/>
  <c r="AC315" i="4"/>
  <c r="T315" i="4"/>
  <c r="K315" i="4"/>
  <c r="K1053" i="4" s="1"/>
  <c r="CN314" i="4"/>
  <c r="CE314" i="4"/>
  <c r="CE1052" i="4" s="1"/>
  <c r="BV314" i="4"/>
  <c r="BM314" i="4"/>
  <c r="BM1052" i="4" s="1"/>
  <c r="BD314" i="4"/>
  <c r="AU314" i="4"/>
  <c r="AU684" i="4" s="1"/>
  <c r="AL314" i="4"/>
  <c r="AC314" i="4"/>
  <c r="T314" i="4"/>
  <c r="K314" i="4"/>
  <c r="K1052" i="4" s="1"/>
  <c r="CN313" i="4"/>
  <c r="CE313" i="4"/>
  <c r="BV313" i="4"/>
  <c r="BV1051" i="4" s="1"/>
  <c r="BM313" i="4"/>
  <c r="BM1051" i="4" s="1"/>
  <c r="BD313" i="4"/>
  <c r="BD1051" i="4" s="1"/>
  <c r="AU313" i="4"/>
  <c r="AU683" i="4" s="1"/>
  <c r="AL313" i="4"/>
  <c r="AL683" i="4" s="1"/>
  <c r="AC313" i="4"/>
  <c r="AC1051" i="4" s="1"/>
  <c r="T313" i="4"/>
  <c r="K313" i="4"/>
  <c r="CN312" i="4"/>
  <c r="CE312" i="4"/>
  <c r="CE1050" i="4" s="1"/>
  <c r="BV312" i="4"/>
  <c r="BM312" i="4"/>
  <c r="BD312" i="4"/>
  <c r="AU312" i="4"/>
  <c r="AL312" i="4"/>
  <c r="AC312" i="4"/>
  <c r="AC1050" i="4" s="1"/>
  <c r="T312" i="4"/>
  <c r="K312" i="4"/>
  <c r="K682" i="4" s="1"/>
  <c r="CN311" i="4"/>
  <c r="CE311" i="4"/>
  <c r="CE1049" i="4" s="1"/>
  <c r="BV311" i="4"/>
  <c r="BM311" i="4"/>
  <c r="BM1049" i="4" s="1"/>
  <c r="BD311" i="4"/>
  <c r="AU311" i="4"/>
  <c r="AU681" i="4" s="1"/>
  <c r="AL311" i="4"/>
  <c r="AL681" i="4" s="1"/>
  <c r="AC311" i="4"/>
  <c r="AC1049" i="4" s="1"/>
  <c r="T311" i="4"/>
  <c r="K311" i="4"/>
  <c r="CN310" i="4"/>
  <c r="CE310" i="4"/>
  <c r="BV310" i="4"/>
  <c r="BV1048" i="4" s="1"/>
  <c r="BM310" i="4"/>
  <c r="BD310" i="4"/>
  <c r="AU310" i="4"/>
  <c r="AL310" i="4"/>
  <c r="AL1048" i="4" s="1"/>
  <c r="AC310" i="4"/>
  <c r="T310" i="4"/>
  <c r="K310" i="4"/>
  <c r="K1048" i="4" s="1"/>
  <c r="CN309" i="4"/>
  <c r="CE309" i="4"/>
  <c r="CE1047" i="4" s="1"/>
  <c r="BV309" i="4"/>
  <c r="BV1047" i="4" s="1"/>
  <c r="BM309" i="4"/>
  <c r="BM1047" i="4" s="1"/>
  <c r="BD309" i="4"/>
  <c r="BD679" i="4" s="1"/>
  <c r="AU309" i="4"/>
  <c r="AL309" i="4"/>
  <c r="AC309" i="4"/>
  <c r="T309" i="4"/>
  <c r="K309" i="4"/>
  <c r="CN308" i="4"/>
  <c r="CE308" i="4"/>
  <c r="CE678" i="4" s="1"/>
  <c r="BV308" i="4"/>
  <c r="BM308" i="4"/>
  <c r="BD308" i="4"/>
  <c r="AU308" i="4"/>
  <c r="AU1046" i="4" s="1"/>
  <c r="AL308" i="4"/>
  <c r="AC308" i="4"/>
  <c r="T308" i="4"/>
  <c r="K308" i="4"/>
  <c r="CN307" i="4"/>
  <c r="CE307" i="4"/>
  <c r="CE1045" i="4" s="1"/>
  <c r="BV307" i="4"/>
  <c r="BM307" i="4"/>
  <c r="BM677" i="4" s="1"/>
  <c r="BD307" i="4"/>
  <c r="BD677" i="4" s="1"/>
  <c r="AU307" i="4"/>
  <c r="AU1045" i="4" s="1"/>
  <c r="AL307" i="4"/>
  <c r="AC307" i="4"/>
  <c r="AC677" i="4" s="1"/>
  <c r="T307" i="4"/>
  <c r="K307" i="4"/>
  <c r="CN306" i="4"/>
  <c r="CN676" i="4" s="1"/>
  <c r="CE306" i="4"/>
  <c r="BV306" i="4"/>
  <c r="BM306" i="4"/>
  <c r="BM676" i="4" s="1"/>
  <c r="BD306" i="4"/>
  <c r="AU306" i="4"/>
  <c r="AU1044" i="4" s="1"/>
  <c r="AL306" i="4"/>
  <c r="AC306" i="4"/>
  <c r="T306" i="4"/>
  <c r="K306" i="4"/>
  <c r="K1044" i="4" s="1"/>
  <c r="CN305" i="4"/>
  <c r="CE305" i="4"/>
  <c r="BV305" i="4"/>
  <c r="BM305" i="4"/>
  <c r="BD305" i="4"/>
  <c r="AU305" i="4"/>
  <c r="AL305" i="4"/>
  <c r="AC305" i="4"/>
  <c r="AC1043" i="4" s="1"/>
  <c r="T305" i="4"/>
  <c r="K305" i="4"/>
  <c r="CN304" i="4"/>
  <c r="CE304" i="4"/>
  <c r="CE1042" i="4" s="1"/>
  <c r="BV304" i="4"/>
  <c r="BM304" i="4"/>
  <c r="BM674" i="4" s="1"/>
  <c r="BD304" i="4"/>
  <c r="AU304" i="4"/>
  <c r="AL304" i="4"/>
  <c r="AC304" i="4"/>
  <c r="AC1042" i="4" s="1"/>
  <c r="T304" i="4"/>
  <c r="T1042" i="4" s="1"/>
  <c r="K304" i="4"/>
  <c r="K674" i="4" s="1"/>
  <c r="CN303" i="4"/>
  <c r="CE303" i="4"/>
  <c r="CE1041" i="4" s="1"/>
  <c r="BV303" i="4"/>
  <c r="BV1041" i="4" s="1"/>
  <c r="BM303" i="4"/>
  <c r="BD303" i="4"/>
  <c r="AU303" i="4"/>
  <c r="AU1041" i="4" s="1"/>
  <c r="AL303" i="4"/>
  <c r="AC303" i="4"/>
  <c r="AC1041" i="4" s="1"/>
  <c r="T303" i="4"/>
  <c r="K303" i="4"/>
  <c r="K673" i="4" s="1"/>
  <c r="CN302" i="4"/>
  <c r="CE302" i="4"/>
  <c r="CE1040" i="4" s="1"/>
  <c r="BV302" i="4"/>
  <c r="BV672" i="4" s="1"/>
  <c r="BM302" i="4"/>
  <c r="BM1040" i="4" s="1"/>
  <c r="BD302" i="4"/>
  <c r="BD672" i="4" s="1"/>
  <c r="AU302" i="4"/>
  <c r="AU672" i="4" s="1"/>
  <c r="AL302" i="4"/>
  <c r="AC302" i="4"/>
  <c r="T302" i="4"/>
  <c r="K302" i="4"/>
  <c r="K1040" i="4" s="1"/>
  <c r="CN301" i="4"/>
  <c r="CE301" i="4"/>
  <c r="BV301" i="4"/>
  <c r="BV671" i="4" s="1"/>
  <c r="BM301" i="4"/>
  <c r="BD301" i="4"/>
  <c r="AU301" i="4"/>
  <c r="AU1039" i="4" s="1"/>
  <c r="AL301" i="4"/>
  <c r="AC301" i="4"/>
  <c r="AC1039" i="4" s="1"/>
  <c r="T301" i="4"/>
  <c r="K301" i="4"/>
  <c r="CN300" i="4"/>
  <c r="CE300" i="4"/>
  <c r="CE670" i="4" s="1"/>
  <c r="BV300" i="4"/>
  <c r="BM300" i="4"/>
  <c r="BD300" i="4"/>
  <c r="AU300" i="4"/>
  <c r="AL300" i="4"/>
  <c r="AC300" i="4"/>
  <c r="AC1038" i="4" s="1"/>
  <c r="T300" i="4"/>
  <c r="K300" i="4"/>
  <c r="CN299" i="4"/>
  <c r="CE299" i="4"/>
  <c r="BV299" i="4"/>
  <c r="BM299" i="4"/>
  <c r="BD299" i="4"/>
  <c r="BD669" i="4" s="1"/>
  <c r="AU299" i="4"/>
  <c r="AL299" i="4"/>
  <c r="AL669" i="4" s="1"/>
  <c r="AC299" i="4"/>
  <c r="AC1037" i="4" s="1"/>
  <c r="T299" i="4"/>
  <c r="K299" i="4"/>
  <c r="CN298" i="4"/>
  <c r="CN668" i="4" s="1"/>
  <c r="CE298" i="4"/>
  <c r="CE1036" i="4" s="1"/>
  <c r="BV298" i="4"/>
  <c r="BM298" i="4"/>
  <c r="BD298" i="4"/>
  <c r="AU298" i="4"/>
  <c r="AU668" i="4" s="1"/>
  <c r="AL298" i="4"/>
  <c r="AC298" i="4"/>
  <c r="T298" i="4"/>
  <c r="K298" i="4"/>
  <c r="K1036" i="4" s="1"/>
  <c r="CN297" i="4"/>
  <c r="CE297" i="4"/>
  <c r="CE1035" i="4" s="1"/>
  <c r="BV297" i="4"/>
  <c r="BV1035" i="4" s="1"/>
  <c r="BM297" i="4"/>
  <c r="BD297" i="4"/>
  <c r="AU297" i="4"/>
  <c r="AL297" i="4"/>
  <c r="AC297" i="4"/>
  <c r="T297" i="4"/>
  <c r="K297" i="4"/>
  <c r="K667" i="4" s="1"/>
  <c r="CN296" i="4"/>
  <c r="CE296" i="4"/>
  <c r="CE666" i="4" s="1"/>
  <c r="BV296" i="4"/>
  <c r="BM296" i="4"/>
  <c r="BD296" i="4"/>
  <c r="AU296" i="4"/>
  <c r="AU666" i="4" s="1"/>
  <c r="AL296" i="4"/>
  <c r="AC296" i="4"/>
  <c r="AC1034" i="4" s="1"/>
  <c r="T296" i="4"/>
  <c r="K296" i="4"/>
  <c r="K666" i="4" s="1"/>
  <c r="CN295" i="4"/>
  <c r="CE295" i="4"/>
  <c r="CE1033" i="4" s="1"/>
  <c r="BV295" i="4"/>
  <c r="BM295" i="4"/>
  <c r="BD295" i="4"/>
  <c r="AU295" i="4"/>
  <c r="AU1033" i="4" s="1"/>
  <c r="AL295" i="4"/>
  <c r="AC295" i="4"/>
  <c r="AC1033" i="4" s="1"/>
  <c r="T295" i="4"/>
  <c r="K295" i="4"/>
  <c r="CN294" i="4"/>
  <c r="CE294" i="4"/>
  <c r="CE1032" i="4" s="1"/>
  <c r="BV294" i="4"/>
  <c r="BM294" i="4"/>
  <c r="BD294" i="4"/>
  <c r="AU294" i="4"/>
  <c r="AL294" i="4"/>
  <c r="AL664" i="4" s="1"/>
  <c r="AC294" i="4"/>
  <c r="T294" i="4"/>
  <c r="K294" i="4"/>
  <c r="CN293" i="4"/>
  <c r="CE293" i="4"/>
  <c r="CE1031" i="4" s="1"/>
  <c r="BV293" i="4"/>
  <c r="BM293" i="4"/>
  <c r="BD293" i="4"/>
  <c r="AU293" i="4"/>
  <c r="AL293" i="4"/>
  <c r="AC293" i="4"/>
  <c r="AC663" i="4" s="1"/>
  <c r="T293" i="4"/>
  <c r="K293" i="4"/>
  <c r="CN292" i="4"/>
  <c r="CE292" i="4"/>
  <c r="CE662" i="4" s="1"/>
  <c r="BV292" i="4"/>
  <c r="BV662" i="4" s="1"/>
  <c r="BM292" i="4"/>
  <c r="BD292" i="4"/>
  <c r="AU292" i="4"/>
  <c r="AU1030" i="4" s="1"/>
  <c r="AL292" i="4"/>
  <c r="AC292" i="4"/>
  <c r="AC1030" i="4" s="1"/>
  <c r="T292" i="4"/>
  <c r="K292" i="4"/>
  <c r="CN291" i="4"/>
  <c r="CE291" i="4"/>
  <c r="CE1029" i="4" s="1"/>
  <c r="BV291" i="4"/>
  <c r="BM291" i="4"/>
  <c r="BM1029" i="4" s="1"/>
  <c r="BD291" i="4"/>
  <c r="AU291" i="4"/>
  <c r="AU661" i="4" s="1"/>
  <c r="AL291" i="4"/>
  <c r="AL1029" i="4" s="1"/>
  <c r="AC291" i="4"/>
  <c r="AC661" i="4" s="1"/>
  <c r="T291" i="4"/>
  <c r="K291" i="4"/>
  <c r="K1029" i="4" s="1"/>
  <c r="CN290" i="4"/>
  <c r="CE290" i="4"/>
  <c r="CE1028" i="4" s="1"/>
  <c r="BV290" i="4"/>
  <c r="BM290" i="4"/>
  <c r="BD290" i="4"/>
  <c r="AU290" i="4"/>
  <c r="AL290" i="4"/>
  <c r="AL1028" i="4" s="1"/>
  <c r="AC290" i="4"/>
  <c r="T290" i="4"/>
  <c r="K290" i="4"/>
  <c r="CN289" i="4"/>
  <c r="CE289" i="4"/>
  <c r="CE1027" i="4" s="1"/>
  <c r="BV289" i="4"/>
  <c r="BM289" i="4"/>
  <c r="BM659" i="4" s="1"/>
  <c r="BD289" i="4"/>
  <c r="AU289" i="4"/>
  <c r="AL289" i="4"/>
  <c r="AC289" i="4"/>
  <c r="AC659" i="4" s="1"/>
  <c r="T289" i="4"/>
  <c r="K289" i="4"/>
  <c r="K659" i="4" s="1"/>
  <c r="CN288" i="4"/>
  <c r="CE288" i="4"/>
  <c r="BV288" i="4"/>
  <c r="BM288" i="4"/>
  <c r="BD288" i="4"/>
  <c r="BD658" i="4" s="1"/>
  <c r="AU288" i="4"/>
  <c r="AU1026" i="4" s="1"/>
  <c r="AL288" i="4"/>
  <c r="AL658" i="4" s="1"/>
  <c r="AC288" i="4"/>
  <c r="T288" i="4"/>
  <c r="T1026" i="4" s="1"/>
  <c r="K288" i="4"/>
  <c r="K658" i="4" s="1"/>
  <c r="CN287" i="4"/>
  <c r="CE287" i="4"/>
  <c r="BV287" i="4"/>
  <c r="BM287" i="4"/>
  <c r="BM1025" i="4" s="1"/>
  <c r="BD287" i="4"/>
  <c r="AU287" i="4"/>
  <c r="AL287" i="4"/>
  <c r="AC287" i="4"/>
  <c r="AC1025" i="4" s="1"/>
  <c r="T287" i="4"/>
  <c r="K287" i="4"/>
  <c r="CN286" i="4"/>
  <c r="CN656" i="4" s="1"/>
  <c r="CE286" i="4"/>
  <c r="BV286" i="4"/>
  <c r="BM286" i="4"/>
  <c r="BM656" i="4" s="1"/>
  <c r="BD286" i="4"/>
  <c r="AU286" i="4"/>
  <c r="AL286" i="4"/>
  <c r="AC286" i="4"/>
  <c r="AC1024" i="4" s="1"/>
  <c r="T286" i="4"/>
  <c r="K286" i="4"/>
  <c r="CN285" i="4"/>
  <c r="CE285" i="4"/>
  <c r="CE1023" i="4" s="1"/>
  <c r="BV285" i="4"/>
  <c r="BV1023" i="4" s="1"/>
  <c r="BM285" i="4"/>
  <c r="BM1023" i="4" s="1"/>
  <c r="BD285" i="4"/>
  <c r="AU285" i="4"/>
  <c r="AU1023" i="4" s="1"/>
  <c r="AL285" i="4"/>
  <c r="AC285" i="4"/>
  <c r="AC1023" i="4" s="1"/>
  <c r="T285" i="4"/>
  <c r="K285" i="4"/>
  <c r="K1023" i="4" s="1"/>
  <c r="CN284" i="4"/>
  <c r="CE284" i="4"/>
  <c r="BV284" i="4"/>
  <c r="BM284" i="4"/>
  <c r="BM1022" i="4" s="1"/>
  <c r="BD284" i="4"/>
  <c r="AU284" i="4"/>
  <c r="AU1022" i="4" s="1"/>
  <c r="AL284" i="4"/>
  <c r="AC284" i="4"/>
  <c r="T284" i="4"/>
  <c r="K284" i="4"/>
  <c r="K1022" i="4" s="1"/>
  <c r="CN283" i="4"/>
  <c r="CE283" i="4"/>
  <c r="CE1021" i="4" s="1"/>
  <c r="BV283" i="4"/>
  <c r="BM283" i="4"/>
  <c r="BM1021" i="4" s="1"/>
  <c r="BD283" i="4"/>
  <c r="BD653" i="4" s="1"/>
  <c r="AU283" i="4"/>
  <c r="AL283" i="4"/>
  <c r="AC283" i="4"/>
  <c r="T283" i="4"/>
  <c r="T1021" i="4" s="1"/>
  <c r="K283" i="4"/>
  <c r="K1021" i="4" s="1"/>
  <c r="CN282" i="4"/>
  <c r="CE282" i="4"/>
  <c r="BV282" i="4"/>
  <c r="BM282" i="4"/>
  <c r="BM1020" i="4" s="1"/>
  <c r="BD282" i="4"/>
  <c r="AU282" i="4"/>
  <c r="AU1020" i="4" s="1"/>
  <c r="AL282" i="4"/>
  <c r="AC282" i="4"/>
  <c r="AC1020" i="4" s="1"/>
  <c r="T282" i="4"/>
  <c r="K282" i="4"/>
  <c r="CN281" i="4"/>
  <c r="CN651" i="4" s="1"/>
  <c r="CE281" i="4"/>
  <c r="BV281" i="4"/>
  <c r="BM281" i="4"/>
  <c r="BM651" i="4" s="1"/>
  <c r="BD281" i="4"/>
  <c r="AU281" i="4"/>
  <c r="AU1019" i="4" s="1"/>
  <c r="AL281" i="4"/>
  <c r="AC281" i="4"/>
  <c r="T281" i="4"/>
  <c r="T1019" i="4" s="1"/>
  <c r="K281" i="4"/>
  <c r="K651" i="4" s="1"/>
  <c r="CN280" i="4"/>
  <c r="CE280" i="4"/>
  <c r="BV280" i="4"/>
  <c r="BM280" i="4"/>
  <c r="BM650" i="4" s="1"/>
  <c r="BD280" i="4"/>
  <c r="AU280" i="4"/>
  <c r="AU650" i="4" s="1"/>
  <c r="AL280" i="4"/>
  <c r="AC280" i="4"/>
  <c r="AC650" i="4" s="1"/>
  <c r="T280" i="4"/>
  <c r="T1018" i="4" s="1"/>
  <c r="K280" i="4"/>
  <c r="K650" i="4" s="1"/>
  <c r="CN279" i="4"/>
  <c r="CE279" i="4"/>
  <c r="CE1017" i="4" s="1"/>
  <c r="BV279" i="4"/>
  <c r="BV649" i="4" s="1"/>
  <c r="BM279" i="4"/>
  <c r="BD279" i="4"/>
  <c r="BD1017" i="4" s="1"/>
  <c r="AU279" i="4"/>
  <c r="AL279" i="4"/>
  <c r="AC279" i="4"/>
  <c r="AC649" i="4" s="1"/>
  <c r="T279" i="4"/>
  <c r="T1017" i="4" s="1"/>
  <c r="K279" i="4"/>
  <c r="CN278" i="4"/>
  <c r="CE278" i="4"/>
  <c r="CE1016" i="4" s="1"/>
  <c r="BV278" i="4"/>
  <c r="BM278" i="4"/>
  <c r="BD278" i="4"/>
  <c r="AU278" i="4"/>
  <c r="AU1016" i="4" s="1"/>
  <c r="AL278" i="4"/>
  <c r="AC278" i="4"/>
  <c r="AC1016" i="4" s="1"/>
  <c r="T278" i="4"/>
  <c r="K278" i="4"/>
  <c r="K1016" i="4" s="1"/>
  <c r="CN277" i="4"/>
  <c r="CE277" i="4"/>
  <c r="BV277" i="4"/>
  <c r="BM277" i="4"/>
  <c r="BM647" i="4" s="1"/>
  <c r="BD277" i="4"/>
  <c r="AU277" i="4"/>
  <c r="AU1015" i="4" s="1"/>
  <c r="AL277" i="4"/>
  <c r="AL647" i="4" s="1"/>
  <c r="AC277" i="4"/>
  <c r="T277" i="4"/>
  <c r="K277" i="4"/>
  <c r="CN276" i="4"/>
  <c r="CN646" i="4" s="1"/>
  <c r="CE276" i="4"/>
  <c r="CE646" i="4" s="1"/>
  <c r="BV276" i="4"/>
  <c r="BM276" i="4"/>
  <c r="BM1014" i="4" s="1"/>
  <c r="BD276" i="4"/>
  <c r="AU276" i="4"/>
  <c r="AU646" i="4" s="1"/>
  <c r="AL276" i="4"/>
  <c r="AC276" i="4"/>
  <c r="T276" i="4"/>
  <c r="T1014" i="4" s="1"/>
  <c r="K276" i="4"/>
  <c r="CN275" i="4"/>
  <c r="CE275" i="4"/>
  <c r="BV275" i="4"/>
  <c r="BM275" i="4"/>
  <c r="BM1013" i="4" s="1"/>
  <c r="BD275" i="4"/>
  <c r="AU275" i="4"/>
  <c r="AU1013" i="4" s="1"/>
  <c r="AL275" i="4"/>
  <c r="AL645" i="4" s="1"/>
  <c r="AC275" i="4"/>
  <c r="AC1013" i="4" s="1"/>
  <c r="T275" i="4"/>
  <c r="T645" i="4" s="1"/>
  <c r="K275" i="4"/>
  <c r="K1013" i="4" s="1"/>
  <c r="CN274" i="4"/>
  <c r="CN644" i="4" s="1"/>
  <c r="CE274" i="4"/>
  <c r="CE1012" i="4" s="1"/>
  <c r="BV274" i="4"/>
  <c r="BM274" i="4"/>
  <c r="BD274" i="4"/>
  <c r="AU274" i="4"/>
  <c r="AU1012" i="4" s="1"/>
  <c r="AL274" i="4"/>
  <c r="AC274" i="4"/>
  <c r="AC1012" i="4" s="1"/>
  <c r="T274" i="4"/>
  <c r="K274" i="4"/>
  <c r="CN273" i="4"/>
  <c r="CE273" i="4"/>
  <c r="CE643" i="4" s="1"/>
  <c r="BV273" i="4"/>
  <c r="BM273" i="4"/>
  <c r="BD273" i="4"/>
  <c r="BD1011" i="4" s="1"/>
  <c r="AU273" i="4"/>
  <c r="AU643" i="4" s="1"/>
  <c r="AL273" i="4"/>
  <c r="AC273" i="4"/>
  <c r="AC1011" i="4" s="1"/>
  <c r="T273" i="4"/>
  <c r="K273" i="4"/>
  <c r="K1011" i="4" s="1"/>
  <c r="CN272" i="4"/>
  <c r="CE272" i="4"/>
  <c r="CE1010" i="4" s="1"/>
  <c r="BV272" i="4"/>
  <c r="BM272" i="4"/>
  <c r="BD272" i="4"/>
  <c r="AU272" i="4"/>
  <c r="AU1010" i="4" s="1"/>
  <c r="AL272" i="4"/>
  <c r="AL1010" i="4" s="1"/>
  <c r="AC272" i="4"/>
  <c r="AC1010" i="4" s="1"/>
  <c r="T272" i="4"/>
  <c r="K272" i="4"/>
  <c r="CN271" i="4"/>
  <c r="CN1009" i="4" s="1"/>
  <c r="CE271" i="4"/>
  <c r="CE1009" i="4" s="1"/>
  <c r="BV271" i="4"/>
  <c r="BV641" i="4" s="1"/>
  <c r="BM271" i="4"/>
  <c r="BD271" i="4"/>
  <c r="AU271" i="4"/>
  <c r="AL271" i="4"/>
  <c r="AC271" i="4"/>
  <c r="AC1009" i="4" s="1"/>
  <c r="T271" i="4"/>
  <c r="T641" i="4" s="1"/>
  <c r="K271" i="4"/>
  <c r="K1009" i="4" s="1"/>
  <c r="CN270" i="4"/>
  <c r="CE270" i="4"/>
  <c r="CE1008" i="4" s="1"/>
  <c r="BV270" i="4"/>
  <c r="BM270" i="4"/>
  <c r="BM640" i="4" s="1"/>
  <c r="BD270" i="4"/>
  <c r="AU270" i="4"/>
  <c r="AU640" i="4" s="1"/>
  <c r="AL270" i="4"/>
  <c r="AC270" i="4"/>
  <c r="T270" i="4"/>
  <c r="K270" i="4"/>
  <c r="K1008" i="4" s="1"/>
  <c r="CN269" i="4"/>
  <c r="CE269" i="4"/>
  <c r="BV269" i="4"/>
  <c r="BM269" i="4"/>
  <c r="BM1007" i="4" s="1"/>
  <c r="BD269" i="4"/>
  <c r="AU269" i="4"/>
  <c r="AU1007" i="4" s="1"/>
  <c r="AL269" i="4"/>
  <c r="AC269" i="4"/>
  <c r="T269" i="4"/>
  <c r="K269" i="4"/>
  <c r="K1007" i="4" s="1"/>
  <c r="CN268" i="4"/>
  <c r="CE268" i="4"/>
  <c r="BV268" i="4"/>
  <c r="BM268" i="4"/>
  <c r="BD268" i="4"/>
  <c r="AU268" i="4"/>
  <c r="AU1006" i="4" s="1"/>
  <c r="AL268" i="4"/>
  <c r="AL1006" i="4" s="1"/>
  <c r="AC268" i="4"/>
  <c r="AC1006" i="4" s="1"/>
  <c r="T268" i="4"/>
  <c r="K268" i="4"/>
  <c r="K638" i="4" s="1"/>
  <c r="CN267" i="4"/>
  <c r="CE267" i="4"/>
  <c r="CE1005" i="4" s="1"/>
  <c r="BV267" i="4"/>
  <c r="BM267" i="4"/>
  <c r="BM1005" i="4" s="1"/>
  <c r="BD267" i="4"/>
  <c r="AU267" i="4"/>
  <c r="AL267" i="4"/>
  <c r="AC267" i="4"/>
  <c r="T267" i="4"/>
  <c r="K267" i="4"/>
  <c r="K1005" i="4" s="1"/>
  <c r="CN266" i="4"/>
  <c r="CE266" i="4"/>
  <c r="CE1004" i="4" s="1"/>
  <c r="BV266" i="4"/>
  <c r="BV1004" i="4" s="1"/>
  <c r="BM266" i="4"/>
  <c r="BM636" i="4" s="1"/>
  <c r="BD266" i="4"/>
  <c r="AU266" i="4"/>
  <c r="AL266" i="4"/>
  <c r="AC266" i="4"/>
  <c r="AC636" i="4" s="1"/>
  <c r="T266" i="4"/>
  <c r="K266" i="4"/>
  <c r="CN265" i="4"/>
  <c r="CN1003" i="4" s="1"/>
  <c r="CE265" i="4"/>
  <c r="CE635" i="4" s="1"/>
  <c r="BV265" i="4"/>
  <c r="BM265" i="4"/>
  <c r="BM1003" i="4" s="1"/>
  <c r="BD265" i="4"/>
  <c r="AU265" i="4"/>
  <c r="AL265" i="4"/>
  <c r="AL635" i="4" s="1"/>
  <c r="AC265" i="4"/>
  <c r="T265" i="4"/>
  <c r="T635" i="4" s="1"/>
  <c r="K265" i="4"/>
  <c r="CN264" i="4"/>
  <c r="CE264" i="4"/>
  <c r="BV264" i="4"/>
  <c r="BM264" i="4"/>
  <c r="BD264" i="4"/>
  <c r="BD634" i="4" s="1"/>
  <c r="AU264" i="4"/>
  <c r="AU1002" i="4" s="1"/>
  <c r="AL264" i="4"/>
  <c r="AL1002" i="4" s="1"/>
  <c r="AC264" i="4"/>
  <c r="T264" i="4"/>
  <c r="K264" i="4"/>
  <c r="CN263" i="4"/>
  <c r="CE263" i="4"/>
  <c r="BV263" i="4"/>
  <c r="BM263" i="4"/>
  <c r="BM633" i="4" s="1"/>
  <c r="BD263" i="4"/>
  <c r="BD633" i="4" s="1"/>
  <c r="AU263" i="4"/>
  <c r="AL263" i="4"/>
  <c r="AC263" i="4"/>
  <c r="T263" i="4"/>
  <c r="K263" i="4"/>
  <c r="CN262" i="4"/>
  <c r="CE262" i="4"/>
  <c r="CE1000" i="4" s="1"/>
  <c r="BV262" i="4"/>
  <c r="BM262" i="4"/>
  <c r="BM632" i="4" s="1"/>
  <c r="BD262" i="4"/>
  <c r="BD632" i="4" s="1"/>
  <c r="AU262" i="4"/>
  <c r="AL262" i="4"/>
  <c r="AL1000" i="4" s="1"/>
  <c r="AC262" i="4"/>
  <c r="T262" i="4"/>
  <c r="K262" i="4"/>
  <c r="K1000" i="4" s="1"/>
  <c r="CN261" i="4"/>
  <c r="CE261" i="4"/>
  <c r="BV261" i="4"/>
  <c r="BM261" i="4"/>
  <c r="BM631" i="4" s="1"/>
  <c r="BD261" i="4"/>
  <c r="AU261" i="4"/>
  <c r="AL261" i="4"/>
  <c r="AC261" i="4"/>
  <c r="T261" i="4"/>
  <c r="K261" i="4"/>
  <c r="CN260" i="4"/>
  <c r="CE260" i="4"/>
  <c r="CE630" i="4" s="1"/>
  <c r="BV260" i="4"/>
  <c r="BM260" i="4"/>
  <c r="BM998" i="4" s="1"/>
  <c r="BD260" i="4"/>
  <c r="AU260" i="4"/>
  <c r="AU630" i="4" s="1"/>
  <c r="AL260" i="4"/>
  <c r="AC260" i="4"/>
  <c r="AC630" i="4" s="1"/>
  <c r="T260" i="4"/>
  <c r="T998" i="4" s="1"/>
  <c r="K260" i="4"/>
  <c r="K998" i="4" s="1"/>
  <c r="CN259" i="4"/>
  <c r="CN997" i="4" s="1"/>
  <c r="CE259" i="4"/>
  <c r="BV259" i="4"/>
  <c r="BM259" i="4"/>
  <c r="BD259" i="4"/>
  <c r="AU259" i="4"/>
  <c r="AU629" i="4" s="1"/>
  <c r="AL259" i="4"/>
  <c r="AL629" i="4" s="1"/>
  <c r="AC259" i="4"/>
  <c r="AC629" i="4" s="1"/>
  <c r="T259" i="4"/>
  <c r="K259" i="4"/>
  <c r="K997" i="4" s="1"/>
  <c r="CN258" i="4"/>
  <c r="CE258" i="4"/>
  <c r="CE996" i="4" s="1"/>
  <c r="BV258" i="4"/>
  <c r="BM258" i="4"/>
  <c r="BM628" i="4" s="1"/>
  <c r="BD258" i="4"/>
  <c r="AU258" i="4"/>
  <c r="AU996" i="4" s="1"/>
  <c r="AL258" i="4"/>
  <c r="AL628" i="4" s="1"/>
  <c r="AC258" i="4"/>
  <c r="AC996" i="4" s="1"/>
  <c r="T258" i="4"/>
  <c r="K258" i="4"/>
  <c r="K996" i="4" s="1"/>
  <c r="CN257" i="4"/>
  <c r="CE257" i="4"/>
  <c r="CE627" i="4" s="1"/>
  <c r="BV257" i="4"/>
  <c r="BM257" i="4"/>
  <c r="BD257" i="4"/>
  <c r="BD627" i="4" s="1"/>
  <c r="AU257" i="4"/>
  <c r="AU995" i="4" s="1"/>
  <c r="AL257" i="4"/>
  <c r="AC257" i="4"/>
  <c r="AC995" i="4" s="1"/>
  <c r="T257" i="4"/>
  <c r="K257" i="4"/>
  <c r="K627" i="4" s="1"/>
  <c r="CN256" i="4"/>
  <c r="CE256" i="4"/>
  <c r="CE994" i="4" s="1"/>
  <c r="BV256" i="4"/>
  <c r="BV994" i="4" s="1"/>
  <c r="BM256" i="4"/>
  <c r="BM994" i="4" s="1"/>
  <c r="BD256" i="4"/>
  <c r="AU256" i="4"/>
  <c r="AU994" i="4" s="1"/>
  <c r="AL256" i="4"/>
  <c r="AC256" i="4"/>
  <c r="T256" i="4"/>
  <c r="K256" i="4"/>
  <c r="K626" i="4" s="1"/>
  <c r="CN255" i="4"/>
  <c r="CE255" i="4"/>
  <c r="CE993" i="4" s="1"/>
  <c r="BV255" i="4"/>
  <c r="BV993" i="4" s="1"/>
  <c r="BM255" i="4"/>
  <c r="BM625" i="4" s="1"/>
  <c r="BD255" i="4"/>
  <c r="AU255" i="4"/>
  <c r="AL255" i="4"/>
  <c r="AC255" i="4"/>
  <c r="AC993" i="4" s="1"/>
  <c r="T255" i="4"/>
  <c r="K255" i="4"/>
  <c r="CN254" i="4"/>
  <c r="CE254" i="4"/>
  <c r="CE624" i="4" s="1"/>
  <c r="BV254" i="4"/>
  <c r="BM254" i="4"/>
  <c r="BM992" i="4" s="1"/>
  <c r="BD254" i="4"/>
  <c r="AU254" i="4"/>
  <c r="AL254" i="4"/>
  <c r="AC254" i="4"/>
  <c r="AC624" i="4" s="1"/>
  <c r="T254" i="4"/>
  <c r="K254" i="4"/>
  <c r="K992" i="4" s="1"/>
  <c r="CN253" i="4"/>
  <c r="CN623" i="4" s="1"/>
  <c r="CE253" i="4"/>
  <c r="CE991" i="4" s="1"/>
  <c r="BV253" i="4"/>
  <c r="BV623" i="4" s="1"/>
  <c r="BM253" i="4"/>
  <c r="BM623" i="4" s="1"/>
  <c r="BD253" i="4"/>
  <c r="BD623" i="4" s="1"/>
  <c r="AU253" i="4"/>
  <c r="AU623" i="4" s="1"/>
  <c r="AL253" i="4"/>
  <c r="AC253" i="4"/>
  <c r="AC991" i="4" s="1"/>
  <c r="T253" i="4"/>
  <c r="K253" i="4"/>
  <c r="K623" i="4" s="1"/>
  <c r="CN252" i="4"/>
  <c r="CN622" i="4" s="1"/>
  <c r="CE252" i="4"/>
  <c r="CE990" i="4" s="1"/>
  <c r="BV252" i="4"/>
  <c r="BM252" i="4"/>
  <c r="BD252" i="4"/>
  <c r="AU252" i="4"/>
  <c r="AU990" i="4" s="1"/>
  <c r="AL252" i="4"/>
  <c r="AC252" i="4"/>
  <c r="AC622" i="4" s="1"/>
  <c r="T252" i="4"/>
  <c r="K252" i="4"/>
  <c r="K622" i="4" s="1"/>
  <c r="CN251" i="4"/>
  <c r="CE251" i="4"/>
  <c r="CE621" i="4" s="1"/>
  <c r="BV251" i="4"/>
  <c r="BM251" i="4"/>
  <c r="BM621" i="4" s="1"/>
  <c r="BD251" i="4"/>
  <c r="AU251" i="4"/>
  <c r="AU621" i="4" s="1"/>
  <c r="AL251" i="4"/>
  <c r="AC251" i="4"/>
  <c r="AC621" i="4" s="1"/>
  <c r="T251" i="4"/>
  <c r="K251" i="4"/>
  <c r="CN250" i="4"/>
  <c r="CN620" i="4" s="1"/>
  <c r="CE250" i="4"/>
  <c r="BV250" i="4"/>
  <c r="BV988" i="4" s="1"/>
  <c r="BM250" i="4"/>
  <c r="BM620" i="4" s="1"/>
  <c r="BD250" i="4"/>
  <c r="BD620" i="4" s="1"/>
  <c r="AU250" i="4"/>
  <c r="AU620" i="4" s="1"/>
  <c r="AL250" i="4"/>
  <c r="AC250" i="4"/>
  <c r="T250" i="4"/>
  <c r="T988" i="4" s="1"/>
  <c r="K250" i="4"/>
  <c r="K988" i="4" s="1"/>
  <c r="CN249" i="4"/>
  <c r="CN987" i="4" s="1"/>
  <c r="CE249" i="4"/>
  <c r="BV249" i="4"/>
  <c r="BV619" i="4" s="1"/>
  <c r="BM249" i="4"/>
  <c r="BM619" i="4" s="1"/>
  <c r="BD249" i="4"/>
  <c r="AU249" i="4"/>
  <c r="AU987" i="4" s="1"/>
  <c r="AL249" i="4"/>
  <c r="AL987" i="4" s="1"/>
  <c r="AC249" i="4"/>
  <c r="AC987" i="4" s="1"/>
  <c r="T249" i="4"/>
  <c r="T987" i="4" s="1"/>
  <c r="K249" i="4"/>
  <c r="K987" i="4" s="1"/>
  <c r="CN248" i="4"/>
  <c r="CE248" i="4"/>
  <c r="BV248" i="4"/>
  <c r="BM248" i="4"/>
  <c r="BM618" i="4" s="1"/>
  <c r="BD248" i="4"/>
  <c r="BD618" i="4" s="1"/>
  <c r="AU248" i="4"/>
  <c r="AU986" i="4" s="1"/>
  <c r="AL248" i="4"/>
  <c r="AC248" i="4"/>
  <c r="AC986" i="4" s="1"/>
  <c r="T248" i="4"/>
  <c r="K248" i="4"/>
  <c r="K618" i="4" s="1"/>
  <c r="CN247" i="4"/>
  <c r="CN617" i="4" s="1"/>
  <c r="CE247" i="4"/>
  <c r="BV247" i="4"/>
  <c r="BV985" i="4" s="1"/>
  <c r="BM247" i="4"/>
  <c r="BM985" i="4" s="1"/>
  <c r="BD247" i="4"/>
  <c r="AU247" i="4"/>
  <c r="AU617" i="4" s="1"/>
  <c r="AL247" i="4"/>
  <c r="AC247" i="4"/>
  <c r="AC617" i="4" s="1"/>
  <c r="T247" i="4"/>
  <c r="K247" i="4"/>
  <c r="CN246" i="4"/>
  <c r="CE246" i="4"/>
  <c r="BV246" i="4"/>
  <c r="BM246" i="4"/>
  <c r="BM616" i="4" s="1"/>
  <c r="BD246" i="4"/>
  <c r="BD616" i="4" s="1"/>
  <c r="AU246" i="4"/>
  <c r="AL246" i="4"/>
  <c r="AC246" i="4"/>
  <c r="AC616" i="4" s="1"/>
  <c r="T246" i="4"/>
  <c r="T616" i="4" s="1"/>
  <c r="K246" i="4"/>
  <c r="CN245" i="4"/>
  <c r="CE245" i="4"/>
  <c r="CE983" i="4" s="1"/>
  <c r="BV245" i="4"/>
  <c r="BM245" i="4"/>
  <c r="BM615" i="4" s="1"/>
  <c r="BD245" i="4"/>
  <c r="AU245" i="4"/>
  <c r="AL245" i="4"/>
  <c r="AL615" i="4" s="1"/>
  <c r="AC245" i="4"/>
  <c r="AC615" i="4" s="1"/>
  <c r="T245" i="4"/>
  <c r="T615" i="4" s="1"/>
  <c r="K245" i="4"/>
  <c r="K983" i="4" s="1"/>
  <c r="CN244" i="4"/>
  <c r="CN614" i="4" s="1"/>
  <c r="CE244" i="4"/>
  <c r="CE614" i="4" s="1"/>
  <c r="BV244" i="4"/>
  <c r="BM244" i="4"/>
  <c r="BD244" i="4"/>
  <c r="BD982" i="4" s="1"/>
  <c r="AU244" i="4"/>
  <c r="AU614" i="4" s="1"/>
  <c r="AL244" i="4"/>
  <c r="AC244" i="4"/>
  <c r="T244" i="4"/>
  <c r="K244" i="4"/>
  <c r="K614" i="4" s="1"/>
  <c r="CN243" i="4"/>
  <c r="CE243" i="4"/>
  <c r="CE613" i="4" s="1"/>
  <c r="BV243" i="4"/>
  <c r="BM243" i="4"/>
  <c r="BD243" i="4"/>
  <c r="AU243" i="4"/>
  <c r="AU613" i="4" s="1"/>
  <c r="AL243" i="4"/>
  <c r="AC243" i="4"/>
  <c r="AC613" i="4" s="1"/>
  <c r="T243" i="4"/>
  <c r="K243" i="4"/>
  <c r="K981" i="4" s="1"/>
  <c r="CN242" i="4"/>
  <c r="CE242" i="4"/>
  <c r="CE980" i="4" s="1"/>
  <c r="BV242" i="4"/>
  <c r="BV980" i="4" s="1"/>
  <c r="BM242" i="4"/>
  <c r="BD242" i="4"/>
  <c r="AU242" i="4"/>
  <c r="AU980" i="4" s="1"/>
  <c r="AL242" i="4"/>
  <c r="AC242" i="4"/>
  <c r="AC980" i="4" s="1"/>
  <c r="T242" i="4"/>
  <c r="K242" i="4"/>
  <c r="K980" i="4" s="1"/>
  <c r="CN241" i="4"/>
  <c r="CE241" i="4"/>
  <c r="CE611" i="4" s="1"/>
  <c r="BV241" i="4"/>
  <c r="BV979" i="4" s="1"/>
  <c r="BM241" i="4"/>
  <c r="BM611" i="4" s="1"/>
  <c r="BD241" i="4"/>
  <c r="AU241" i="4"/>
  <c r="AU611" i="4" s="1"/>
  <c r="AL241" i="4"/>
  <c r="AL979" i="4" s="1"/>
  <c r="AC241" i="4"/>
  <c r="T241" i="4"/>
  <c r="K241" i="4"/>
  <c r="K979" i="4" s="1"/>
  <c r="CN240" i="4"/>
  <c r="CE240" i="4"/>
  <c r="CE978" i="4" s="1"/>
  <c r="BV240" i="4"/>
  <c r="BM240" i="4"/>
  <c r="BD240" i="4"/>
  <c r="AU240" i="4"/>
  <c r="AL240" i="4"/>
  <c r="AC240" i="4"/>
  <c r="AC610" i="4" s="1"/>
  <c r="T240" i="4"/>
  <c r="T610" i="4" s="1"/>
  <c r="K240" i="4"/>
  <c r="K610" i="4" s="1"/>
  <c r="CN239" i="4"/>
  <c r="CE239" i="4"/>
  <c r="CE977" i="4" s="1"/>
  <c r="BV239" i="4"/>
  <c r="BM239" i="4"/>
  <c r="BD239" i="4"/>
  <c r="BD977" i="4" s="1"/>
  <c r="AU239" i="4"/>
  <c r="AU977" i="4" s="1"/>
  <c r="AL239" i="4"/>
  <c r="AL609" i="4" s="1"/>
  <c r="AC239" i="4"/>
  <c r="AC977" i="4" s="1"/>
  <c r="T239" i="4"/>
  <c r="K239" i="4"/>
  <c r="K609" i="4" s="1"/>
  <c r="CN238" i="4"/>
  <c r="CE238" i="4"/>
  <c r="CE976" i="4" s="1"/>
  <c r="BV238" i="4"/>
  <c r="BV976" i="4" s="1"/>
  <c r="BM238" i="4"/>
  <c r="BD238" i="4"/>
  <c r="BD608" i="4" s="1"/>
  <c r="AU238" i="4"/>
  <c r="AL238" i="4"/>
  <c r="AC238" i="4"/>
  <c r="T238" i="4"/>
  <c r="K238" i="4"/>
  <c r="K608" i="4" s="1"/>
  <c r="CN237" i="4"/>
  <c r="CE237" i="4"/>
  <c r="BV237" i="4"/>
  <c r="BM237" i="4"/>
  <c r="BD237" i="4"/>
  <c r="BD607" i="4" s="1"/>
  <c r="AU237" i="4"/>
  <c r="AL237" i="4"/>
  <c r="AC237" i="4"/>
  <c r="T237" i="4"/>
  <c r="T607" i="4" s="1"/>
  <c r="K237" i="4"/>
  <c r="CN236" i="4"/>
  <c r="CN606" i="4" s="1"/>
  <c r="CE236" i="4"/>
  <c r="BV236" i="4"/>
  <c r="BM236" i="4"/>
  <c r="BD236" i="4"/>
  <c r="AU236" i="4"/>
  <c r="AU606" i="4" s="1"/>
  <c r="AL236" i="4"/>
  <c r="AL606" i="4" s="1"/>
  <c r="AC236" i="4"/>
  <c r="T236" i="4"/>
  <c r="K236" i="4"/>
  <c r="K974" i="4" s="1"/>
  <c r="CN235" i="4"/>
  <c r="CE235" i="4"/>
  <c r="CE973" i="4" s="1"/>
  <c r="BV235" i="4"/>
  <c r="BM235" i="4"/>
  <c r="BD235" i="4"/>
  <c r="AU235" i="4"/>
  <c r="AU605" i="4" s="1"/>
  <c r="AL235" i="4"/>
  <c r="AL973" i="4" s="1"/>
  <c r="AC235" i="4"/>
  <c r="T235" i="4"/>
  <c r="T605" i="4" s="1"/>
  <c r="K235" i="4"/>
  <c r="CN234" i="4"/>
  <c r="CE234" i="4"/>
  <c r="BV234" i="4"/>
  <c r="BM234" i="4"/>
  <c r="BD234" i="4"/>
  <c r="BD604" i="4" s="1"/>
  <c r="AU234" i="4"/>
  <c r="AU972" i="4" s="1"/>
  <c r="AL234" i="4"/>
  <c r="AC234" i="4"/>
  <c r="T234" i="4"/>
  <c r="K234" i="4"/>
  <c r="CN233" i="4"/>
  <c r="CE233" i="4"/>
  <c r="CE971" i="4" s="1"/>
  <c r="BV233" i="4"/>
  <c r="BM233" i="4"/>
  <c r="BD233" i="4"/>
  <c r="BD603" i="4" s="1"/>
  <c r="AU233" i="4"/>
  <c r="AU603" i="4" s="1"/>
  <c r="AL233" i="4"/>
  <c r="AL971" i="4" s="1"/>
  <c r="AC233" i="4"/>
  <c r="AC971" i="4" s="1"/>
  <c r="T233" i="4"/>
  <c r="K233" i="4"/>
  <c r="K971" i="4" s="1"/>
  <c r="CN232" i="4"/>
  <c r="CN970" i="4" s="1"/>
  <c r="CE232" i="4"/>
  <c r="BV232" i="4"/>
  <c r="BM232" i="4"/>
  <c r="BM970" i="4" s="1"/>
  <c r="BD232" i="4"/>
  <c r="AU232" i="4"/>
  <c r="AL232" i="4"/>
  <c r="AL970" i="4" s="1"/>
  <c r="AC232" i="4"/>
  <c r="AC602" i="4" s="1"/>
  <c r="T232" i="4"/>
  <c r="T602" i="4" s="1"/>
  <c r="K232" i="4"/>
  <c r="K602" i="4" s="1"/>
  <c r="CN231" i="4"/>
  <c r="CE231" i="4"/>
  <c r="CE969" i="4" s="1"/>
  <c r="BV231" i="4"/>
  <c r="BM231" i="4"/>
  <c r="BM601" i="4" s="1"/>
  <c r="BD231" i="4"/>
  <c r="AU231" i="4"/>
  <c r="AL231" i="4"/>
  <c r="AC231" i="4"/>
  <c r="AC601" i="4" s="1"/>
  <c r="T231" i="4"/>
  <c r="K231" i="4"/>
  <c r="CN230" i="4"/>
  <c r="CN968" i="4" s="1"/>
  <c r="CE230" i="4"/>
  <c r="BV230" i="4"/>
  <c r="BM230" i="4"/>
  <c r="BD230" i="4"/>
  <c r="BD600" i="4" s="1"/>
  <c r="AU230" i="4"/>
  <c r="AU600" i="4" s="1"/>
  <c r="AL230" i="4"/>
  <c r="AC230" i="4"/>
  <c r="AC968" i="4" s="1"/>
  <c r="T230" i="4"/>
  <c r="K230" i="4"/>
  <c r="CN229" i="4"/>
  <c r="CE229" i="4"/>
  <c r="BV229" i="4"/>
  <c r="BM229" i="4"/>
  <c r="BM599" i="4" s="1"/>
  <c r="BD229" i="4"/>
  <c r="AU229" i="4"/>
  <c r="AU967" i="4" s="1"/>
  <c r="AL229" i="4"/>
  <c r="AC229" i="4"/>
  <c r="T229" i="4"/>
  <c r="T599" i="4" s="1"/>
  <c r="K229" i="4"/>
  <c r="K599" i="4" s="1"/>
  <c r="CN228" i="4"/>
  <c r="CN966" i="4" s="1"/>
  <c r="CE228" i="4"/>
  <c r="CE598" i="4" s="1"/>
  <c r="BV228" i="4"/>
  <c r="BM228" i="4"/>
  <c r="BD228" i="4"/>
  <c r="AU228" i="4"/>
  <c r="AL228" i="4"/>
  <c r="AC228" i="4"/>
  <c r="AC966" i="4" s="1"/>
  <c r="T228" i="4"/>
  <c r="K228" i="4"/>
  <c r="K598" i="4" s="1"/>
  <c r="CN227" i="4"/>
  <c r="CN965" i="4" s="1"/>
  <c r="CE227" i="4"/>
  <c r="BV227" i="4"/>
  <c r="BM227" i="4"/>
  <c r="BM965" i="4" s="1"/>
  <c r="BD227" i="4"/>
  <c r="BD965" i="4" s="1"/>
  <c r="AU227" i="4"/>
  <c r="AL227" i="4"/>
  <c r="AC227" i="4"/>
  <c r="AC597" i="4" s="1"/>
  <c r="T227" i="4"/>
  <c r="T965" i="4" s="1"/>
  <c r="K227" i="4"/>
  <c r="CN226" i="4"/>
  <c r="CE226" i="4"/>
  <c r="BV226" i="4"/>
  <c r="BM226" i="4"/>
  <c r="BD226" i="4"/>
  <c r="BD964" i="4" s="1"/>
  <c r="AU226" i="4"/>
  <c r="AL226" i="4"/>
  <c r="AC226" i="4"/>
  <c r="T226" i="4"/>
  <c r="K226" i="4"/>
  <c r="CN225" i="4"/>
  <c r="CN595" i="4" s="1"/>
  <c r="CE225" i="4"/>
  <c r="CE595" i="4" s="1"/>
  <c r="BV225" i="4"/>
  <c r="BV595" i="4" s="1"/>
  <c r="BM225" i="4"/>
  <c r="BD225" i="4"/>
  <c r="AU225" i="4"/>
  <c r="AU595" i="4" s="1"/>
  <c r="AL225" i="4"/>
  <c r="AC225" i="4"/>
  <c r="T225" i="4"/>
  <c r="K225" i="4"/>
  <c r="CN224" i="4"/>
  <c r="CE224" i="4"/>
  <c r="CE594" i="4" s="1"/>
  <c r="BV224" i="4"/>
  <c r="BM224" i="4"/>
  <c r="BD224" i="4"/>
  <c r="AU224" i="4"/>
  <c r="AU962" i="4" s="1"/>
  <c r="AL224" i="4"/>
  <c r="AC224" i="4"/>
  <c r="T224" i="4"/>
  <c r="T594" i="4" s="1"/>
  <c r="K224" i="4"/>
  <c r="CN223" i="4"/>
  <c r="CE223" i="4"/>
  <c r="CE593" i="4" s="1"/>
  <c r="BV223" i="4"/>
  <c r="BM223" i="4"/>
  <c r="BD223" i="4"/>
  <c r="AU223" i="4"/>
  <c r="AL223" i="4"/>
  <c r="AL593" i="4" s="1"/>
  <c r="AC223" i="4"/>
  <c r="T223" i="4"/>
  <c r="K223" i="4"/>
  <c r="CN222" i="4"/>
  <c r="CE222" i="4"/>
  <c r="BV222" i="4"/>
  <c r="BM222" i="4"/>
  <c r="BD222" i="4"/>
  <c r="AU222" i="4"/>
  <c r="AL222" i="4"/>
  <c r="AC222" i="4"/>
  <c r="AC592" i="4" s="1"/>
  <c r="T222" i="4"/>
  <c r="T960" i="4" s="1"/>
  <c r="K222" i="4"/>
  <c r="K960" i="4" s="1"/>
  <c r="CN221" i="4"/>
  <c r="CE221" i="4"/>
  <c r="BV221" i="4"/>
  <c r="BV591" i="4" s="1"/>
  <c r="BM221" i="4"/>
  <c r="BD221" i="4"/>
  <c r="AU221" i="4"/>
  <c r="AU591" i="4" s="1"/>
  <c r="AL221" i="4"/>
  <c r="AC221" i="4"/>
  <c r="T221" i="4"/>
  <c r="K221" i="4"/>
  <c r="CN220" i="4"/>
  <c r="CN590" i="4" s="1"/>
  <c r="CE220" i="4"/>
  <c r="BV220" i="4"/>
  <c r="BM220" i="4"/>
  <c r="BM590" i="4" s="1"/>
  <c r="BD220" i="4"/>
  <c r="AU220" i="4"/>
  <c r="AL220" i="4"/>
  <c r="AC220" i="4"/>
  <c r="T220" i="4"/>
  <c r="K220" i="4"/>
  <c r="K590" i="4" s="1"/>
  <c r="CN219" i="4"/>
  <c r="CE219" i="4"/>
  <c r="BV219" i="4"/>
  <c r="BM219" i="4"/>
  <c r="BD219" i="4"/>
  <c r="AU219" i="4"/>
  <c r="AL219" i="4"/>
  <c r="AC219" i="4"/>
  <c r="AC589" i="4" s="1"/>
  <c r="T219" i="4"/>
  <c r="T589" i="4" s="1"/>
  <c r="K219" i="4"/>
  <c r="CN218" i="4"/>
  <c r="CE218" i="4"/>
  <c r="BV218" i="4"/>
  <c r="BM218" i="4"/>
  <c r="BM956" i="4" s="1"/>
  <c r="BD218" i="4"/>
  <c r="BD588" i="4" s="1"/>
  <c r="AU218" i="4"/>
  <c r="AL218" i="4"/>
  <c r="AL956" i="4" s="1"/>
  <c r="AC218" i="4"/>
  <c r="T218" i="4"/>
  <c r="K218" i="4"/>
  <c r="CN217" i="4"/>
  <c r="CN955" i="4" s="1"/>
  <c r="CE217" i="4"/>
  <c r="BV217" i="4"/>
  <c r="BM217" i="4"/>
  <c r="BD217" i="4"/>
  <c r="AU217" i="4"/>
  <c r="AU587" i="4" s="1"/>
  <c r="AL217" i="4"/>
  <c r="AC217" i="4"/>
  <c r="T217" i="4"/>
  <c r="K217" i="4"/>
  <c r="K587" i="4" s="1"/>
  <c r="CN216" i="4"/>
  <c r="CE216" i="4"/>
  <c r="BV216" i="4"/>
  <c r="BV586" i="4" s="1"/>
  <c r="BM216" i="4"/>
  <c r="BD216" i="4"/>
  <c r="BD954" i="4" s="1"/>
  <c r="AU216" i="4"/>
  <c r="AU954" i="4" s="1"/>
  <c r="AL216" i="4"/>
  <c r="AL954" i="4" s="1"/>
  <c r="AC216" i="4"/>
  <c r="T216" i="4"/>
  <c r="K216" i="4"/>
  <c r="K586" i="4" s="1"/>
  <c r="CN215" i="4"/>
  <c r="CE215" i="4"/>
  <c r="CE953" i="4" s="1"/>
  <c r="BV215" i="4"/>
  <c r="BM215" i="4"/>
  <c r="BM585" i="4" s="1"/>
  <c r="BD215" i="4"/>
  <c r="AU215" i="4"/>
  <c r="AL215" i="4"/>
  <c r="AC215" i="4"/>
  <c r="AC953" i="4" s="1"/>
  <c r="T215" i="4"/>
  <c r="T585" i="4" s="1"/>
  <c r="K215" i="4"/>
  <c r="CN214" i="4"/>
  <c r="CE214" i="4"/>
  <c r="BV214" i="4"/>
  <c r="BM214" i="4"/>
  <c r="BD214" i="4"/>
  <c r="BD584" i="4" s="1"/>
  <c r="AU214" i="4"/>
  <c r="AL214" i="4"/>
  <c r="AC214" i="4"/>
  <c r="T214" i="4"/>
  <c r="K214" i="4"/>
  <c r="K952" i="4" s="1"/>
  <c r="CN213" i="4"/>
  <c r="CE213" i="4"/>
  <c r="CE583" i="4" s="1"/>
  <c r="BV213" i="4"/>
  <c r="BM213" i="4"/>
  <c r="BM951" i="4" s="1"/>
  <c r="BD213" i="4"/>
  <c r="AU213" i="4"/>
  <c r="AL213" i="4"/>
  <c r="AC213" i="4"/>
  <c r="AC951" i="4" s="1"/>
  <c r="T213" i="4"/>
  <c r="T583" i="4" s="1"/>
  <c r="K213" i="4"/>
  <c r="K583" i="4" s="1"/>
  <c r="CN212" i="4"/>
  <c r="CE212" i="4"/>
  <c r="BV212" i="4"/>
  <c r="BM212" i="4"/>
  <c r="BM950" i="4" s="1"/>
  <c r="BD212" i="4"/>
  <c r="AU212" i="4"/>
  <c r="AU950" i="4" s="1"/>
  <c r="AL212" i="4"/>
  <c r="AL582" i="4" s="1"/>
  <c r="AC212" i="4"/>
  <c r="AC950" i="4" s="1"/>
  <c r="T212" i="4"/>
  <c r="K212" i="4"/>
  <c r="CN211" i="4"/>
  <c r="CE211" i="4"/>
  <c r="CE581" i="4" s="1"/>
  <c r="BV211" i="4"/>
  <c r="BV581" i="4" s="1"/>
  <c r="BM211" i="4"/>
  <c r="BD211" i="4"/>
  <c r="AU211" i="4"/>
  <c r="AL211" i="4"/>
  <c r="AC211" i="4"/>
  <c r="T211" i="4"/>
  <c r="K211" i="4"/>
  <c r="K949" i="4" s="1"/>
  <c r="CN210" i="4"/>
  <c r="CE210" i="4"/>
  <c r="CE948" i="4" s="1"/>
  <c r="BV210" i="4"/>
  <c r="BM210" i="4"/>
  <c r="BM580" i="4" s="1"/>
  <c r="BD210" i="4"/>
  <c r="AU210" i="4"/>
  <c r="AL210" i="4"/>
  <c r="AL948" i="4" s="1"/>
  <c r="AC210" i="4"/>
  <c r="T210" i="4"/>
  <c r="K210" i="4"/>
  <c r="CN209" i="4"/>
  <c r="CE209" i="4"/>
  <c r="BV209" i="4"/>
  <c r="BM209" i="4"/>
  <c r="BD209" i="4"/>
  <c r="AU209" i="4"/>
  <c r="AL209" i="4"/>
  <c r="AL947" i="4" s="1"/>
  <c r="AC209" i="4"/>
  <c r="T209" i="4"/>
  <c r="K209" i="4"/>
  <c r="K947" i="4" s="1"/>
  <c r="CN208" i="4"/>
  <c r="CN946" i="4" s="1"/>
  <c r="CE208" i="4"/>
  <c r="BV208" i="4"/>
  <c r="BM208" i="4"/>
  <c r="BM946" i="4" s="1"/>
  <c r="BD208" i="4"/>
  <c r="BD946" i="4" s="1"/>
  <c r="AU208" i="4"/>
  <c r="AU946" i="4" s="1"/>
  <c r="AL208" i="4"/>
  <c r="AL578" i="4" s="1"/>
  <c r="AC208" i="4"/>
  <c r="T208" i="4"/>
  <c r="T578" i="4" s="1"/>
  <c r="K208" i="4"/>
  <c r="CN207" i="4"/>
  <c r="CE207" i="4"/>
  <c r="CE577" i="4" s="1"/>
  <c r="BV207" i="4"/>
  <c r="BV945" i="4" s="1"/>
  <c r="BM207" i="4"/>
  <c r="BM945" i="4" s="1"/>
  <c r="BD207" i="4"/>
  <c r="AU207" i="4"/>
  <c r="AU945" i="4" s="1"/>
  <c r="AL207" i="4"/>
  <c r="AL577" i="4" s="1"/>
  <c r="AC207" i="4"/>
  <c r="T207" i="4"/>
  <c r="K207" i="4"/>
  <c r="CN206" i="4"/>
  <c r="CN576" i="4" s="1"/>
  <c r="CE206" i="4"/>
  <c r="BV206" i="4"/>
  <c r="BV576" i="4" s="1"/>
  <c r="BM206" i="4"/>
  <c r="BD206" i="4"/>
  <c r="AU206" i="4"/>
  <c r="AL206" i="4"/>
  <c r="AC206" i="4"/>
  <c r="T206" i="4"/>
  <c r="K206" i="4"/>
  <c r="CN205" i="4"/>
  <c r="CE205" i="4"/>
  <c r="BV205" i="4"/>
  <c r="BM205" i="4"/>
  <c r="BD205" i="4"/>
  <c r="AU205" i="4"/>
  <c r="AU943" i="4" s="1"/>
  <c r="AL205" i="4"/>
  <c r="AC205" i="4"/>
  <c r="T205" i="4"/>
  <c r="T575" i="4" s="1"/>
  <c r="K205" i="4"/>
  <c r="K943" i="4" s="1"/>
  <c r="CN204" i="4"/>
  <c r="CN574" i="4" s="1"/>
  <c r="CE204" i="4"/>
  <c r="CE574" i="4" s="1"/>
  <c r="BV204" i="4"/>
  <c r="BM204" i="4"/>
  <c r="BM574" i="4" s="1"/>
  <c r="BD204" i="4"/>
  <c r="BD574" i="4" s="1"/>
  <c r="AU204" i="4"/>
  <c r="AL204" i="4"/>
  <c r="AC204" i="4"/>
  <c r="T204" i="4"/>
  <c r="K204" i="4"/>
  <c r="K574" i="4" s="1"/>
  <c r="CN203" i="4"/>
  <c r="CN941" i="4" s="1"/>
  <c r="CE203" i="4"/>
  <c r="CE941" i="4" s="1"/>
  <c r="BV203" i="4"/>
  <c r="BV573" i="4" s="1"/>
  <c r="BM203" i="4"/>
  <c r="BD203" i="4"/>
  <c r="AU203" i="4"/>
  <c r="AL203" i="4"/>
  <c r="AC203" i="4"/>
  <c r="AC573" i="4" s="1"/>
  <c r="T203" i="4"/>
  <c r="K203" i="4"/>
  <c r="K941" i="4" s="1"/>
  <c r="CN202" i="4"/>
  <c r="CE202" i="4"/>
  <c r="BV202" i="4"/>
  <c r="BM202" i="4"/>
  <c r="BM940" i="4" s="1"/>
  <c r="BD202" i="4"/>
  <c r="AU202" i="4"/>
  <c r="AL202" i="4"/>
  <c r="AC202" i="4"/>
  <c r="AC572" i="4" s="1"/>
  <c r="T202" i="4"/>
  <c r="T572" i="4" s="1"/>
  <c r="K202" i="4"/>
  <c r="K940" i="4" s="1"/>
  <c r="CN201" i="4"/>
  <c r="CE201" i="4"/>
  <c r="CE939" i="4" s="1"/>
  <c r="BV201" i="4"/>
  <c r="BV571" i="4" s="1"/>
  <c r="BM201" i="4"/>
  <c r="BD201" i="4"/>
  <c r="AU201" i="4"/>
  <c r="AU939" i="4" s="1"/>
  <c r="AL201" i="4"/>
  <c r="AC201" i="4"/>
  <c r="T201" i="4"/>
  <c r="K201" i="4"/>
  <c r="K571" i="4" s="1"/>
  <c r="CN200" i="4"/>
  <c r="CE200" i="4"/>
  <c r="CE570" i="4" s="1"/>
  <c r="BV200" i="4"/>
  <c r="BV570" i="4" s="1"/>
  <c r="BM200" i="4"/>
  <c r="BM938" i="4" s="1"/>
  <c r="BD200" i="4"/>
  <c r="AU200" i="4"/>
  <c r="AL200" i="4"/>
  <c r="AC200" i="4"/>
  <c r="T200" i="4"/>
  <c r="K200" i="4"/>
  <c r="CN199" i="4"/>
  <c r="CE199" i="4"/>
  <c r="BV199" i="4"/>
  <c r="BV937" i="4" s="1"/>
  <c r="BM199" i="4"/>
  <c r="BD199" i="4"/>
  <c r="AU199" i="4"/>
  <c r="AU569" i="4" s="1"/>
  <c r="AL199" i="4"/>
  <c r="AC199" i="4"/>
  <c r="AC569" i="4" s="1"/>
  <c r="T199" i="4"/>
  <c r="T937" i="4" s="1"/>
  <c r="K199" i="4"/>
  <c r="K937" i="4" s="1"/>
  <c r="CN198" i="4"/>
  <c r="CE198" i="4"/>
  <c r="BV198" i="4"/>
  <c r="BV936" i="4" s="1"/>
  <c r="BM198" i="4"/>
  <c r="BD198" i="4"/>
  <c r="AU198" i="4"/>
  <c r="AU568" i="4" s="1"/>
  <c r="AL198" i="4"/>
  <c r="AC198" i="4"/>
  <c r="T198" i="4"/>
  <c r="K198" i="4"/>
  <c r="CN197" i="4"/>
  <c r="CE197" i="4"/>
  <c r="CE935" i="4" s="1"/>
  <c r="BV197" i="4"/>
  <c r="BV567" i="4" s="1"/>
  <c r="BM197" i="4"/>
  <c r="BM567" i="4" s="1"/>
  <c r="BD197" i="4"/>
  <c r="BD935" i="4" s="1"/>
  <c r="AU197" i="4"/>
  <c r="AU935" i="4" s="1"/>
  <c r="AL197" i="4"/>
  <c r="AC197" i="4"/>
  <c r="T197" i="4"/>
  <c r="K197" i="4"/>
  <c r="K567" i="4" s="1"/>
  <c r="CN196" i="4"/>
  <c r="CE196" i="4"/>
  <c r="BV196" i="4"/>
  <c r="BM196" i="4"/>
  <c r="BM566" i="4" s="1"/>
  <c r="BD196" i="4"/>
  <c r="AU196" i="4"/>
  <c r="AU934" i="4" s="1"/>
  <c r="AL196" i="4"/>
  <c r="AC196" i="4"/>
  <c r="T196" i="4"/>
  <c r="T566" i="4" s="1"/>
  <c r="K196" i="4"/>
  <c r="CN195" i="4"/>
  <c r="CE195" i="4"/>
  <c r="BV195" i="4"/>
  <c r="BM195" i="4"/>
  <c r="BD195" i="4"/>
  <c r="AU195" i="4"/>
  <c r="AL195" i="4"/>
  <c r="AL565" i="4" s="1"/>
  <c r="AC195" i="4"/>
  <c r="AC933" i="4" s="1"/>
  <c r="T195" i="4"/>
  <c r="T565" i="4" s="1"/>
  <c r="K195" i="4"/>
  <c r="K933" i="4" s="1"/>
  <c r="CN194" i="4"/>
  <c r="CE194" i="4"/>
  <c r="BV194" i="4"/>
  <c r="BV932" i="4" s="1"/>
  <c r="BM194" i="4"/>
  <c r="BD194" i="4"/>
  <c r="BD564" i="4" s="1"/>
  <c r="AU194" i="4"/>
  <c r="AL194" i="4"/>
  <c r="AL932" i="4" s="1"/>
  <c r="AC194" i="4"/>
  <c r="AC564" i="4" s="1"/>
  <c r="T194" i="4"/>
  <c r="K194" i="4"/>
  <c r="CN193" i="4"/>
  <c r="CE193" i="4"/>
  <c r="CE931" i="4" s="1"/>
  <c r="BV193" i="4"/>
  <c r="BV563" i="4" s="1"/>
  <c r="BM193" i="4"/>
  <c r="BM563" i="4" s="1"/>
  <c r="BD193" i="4"/>
  <c r="AU193" i="4"/>
  <c r="AL193" i="4"/>
  <c r="AC193" i="4"/>
  <c r="T193" i="4"/>
  <c r="T563" i="4" s="1"/>
  <c r="K193" i="4"/>
  <c r="K931" i="4" s="1"/>
  <c r="CN192" i="4"/>
  <c r="CE192" i="4"/>
  <c r="CE562" i="4" s="1"/>
  <c r="BV192" i="4"/>
  <c r="BM192" i="4"/>
  <c r="BM930" i="4" s="1"/>
  <c r="BD192" i="4"/>
  <c r="AU192" i="4"/>
  <c r="AL192" i="4"/>
  <c r="AL562" i="4" s="1"/>
  <c r="AC192" i="4"/>
  <c r="T192" i="4"/>
  <c r="K192" i="4"/>
  <c r="CN191" i="4"/>
  <c r="CE191" i="4"/>
  <c r="CE561" i="4" s="1"/>
  <c r="BV191" i="4"/>
  <c r="BM191" i="4"/>
  <c r="BD191" i="4"/>
  <c r="AU191" i="4"/>
  <c r="AL191" i="4"/>
  <c r="AC191" i="4"/>
  <c r="T191" i="4"/>
  <c r="K191" i="4"/>
  <c r="K561" i="4" s="1"/>
  <c r="CN190" i="4"/>
  <c r="CE190" i="4"/>
  <c r="BV190" i="4"/>
  <c r="BV928" i="4" s="1"/>
  <c r="BM190" i="4"/>
  <c r="BD190" i="4"/>
  <c r="AU560" i="4"/>
  <c r="AL190" i="4"/>
  <c r="AC190" i="4"/>
  <c r="AC928" i="4" s="1"/>
  <c r="T190" i="4"/>
  <c r="K190" i="4"/>
  <c r="CN189" i="4"/>
  <c r="CE189" i="4"/>
  <c r="CE559" i="4" s="1"/>
  <c r="BV189" i="4"/>
  <c r="BM189" i="4"/>
  <c r="BM927" i="4" s="1"/>
  <c r="BD189" i="4"/>
  <c r="AL189" i="4"/>
  <c r="AL559" i="4" s="1"/>
  <c r="AC189" i="4"/>
  <c r="AC559" i="4" s="1"/>
  <c r="T189" i="4"/>
  <c r="K189" i="4"/>
  <c r="CN188" i="4"/>
  <c r="CN558" i="4" s="1"/>
  <c r="CE188" i="4"/>
  <c r="BV188" i="4"/>
  <c r="BV926" i="4" s="1"/>
  <c r="BM188" i="4"/>
  <c r="BM558" i="4" s="1"/>
  <c r="BD188" i="4"/>
  <c r="AU188" i="4"/>
  <c r="AL188" i="4"/>
  <c r="AC188" i="4"/>
  <c r="AC558" i="4" s="1"/>
  <c r="T188" i="4"/>
  <c r="K188" i="4"/>
  <c r="CN187" i="4"/>
  <c r="CE187" i="4"/>
  <c r="CE925" i="4" s="1"/>
  <c r="BV187" i="4"/>
  <c r="BV557" i="4" s="1"/>
  <c r="BM187" i="4"/>
  <c r="BD187" i="4"/>
  <c r="AU187" i="4"/>
  <c r="AL187" i="4"/>
  <c r="AC187" i="4"/>
  <c r="T187" i="4"/>
  <c r="K187" i="4"/>
  <c r="K557" i="4" s="1"/>
  <c r="CN186" i="4"/>
  <c r="CE186" i="4"/>
  <c r="BV186" i="4"/>
  <c r="BM186" i="4"/>
  <c r="BM556" i="4" s="1"/>
  <c r="BD186" i="4"/>
  <c r="AU186" i="4"/>
  <c r="AL186" i="4"/>
  <c r="AL556" i="4" s="1"/>
  <c r="AC186" i="4"/>
  <c r="AC924" i="4" s="1"/>
  <c r="T186" i="4"/>
  <c r="K186" i="4"/>
  <c r="K556" i="4" s="1"/>
  <c r="CN185" i="4"/>
  <c r="CE185" i="4"/>
  <c r="BV185" i="4"/>
  <c r="BV555" i="4" s="1"/>
  <c r="BM185" i="4"/>
  <c r="BD185" i="4"/>
  <c r="AU185" i="4"/>
  <c r="AU555" i="4" s="1"/>
  <c r="AL185" i="4"/>
  <c r="AL555" i="4" s="1"/>
  <c r="AC185" i="4"/>
  <c r="AC923" i="4" s="1"/>
  <c r="T185" i="4"/>
  <c r="T923" i="4" s="1"/>
  <c r="K185" i="4"/>
  <c r="CN184" i="4"/>
  <c r="CE184" i="4"/>
  <c r="BV184" i="4"/>
  <c r="BM184" i="4"/>
  <c r="BM554" i="4" s="1"/>
  <c r="BD184" i="4"/>
  <c r="BD554" i="4" s="1"/>
  <c r="AU184" i="4"/>
  <c r="AU554" i="4" s="1"/>
  <c r="AL184" i="4"/>
  <c r="AC184" i="4"/>
  <c r="AC922" i="4" s="1"/>
  <c r="T184" i="4"/>
  <c r="K184" i="4"/>
  <c r="CN183" i="4"/>
  <c r="CE183" i="4"/>
  <c r="BV183" i="4"/>
  <c r="BV921" i="4" s="1"/>
  <c r="BM183" i="4"/>
  <c r="BM921" i="4" s="1"/>
  <c r="BD183" i="4"/>
  <c r="BD553" i="4" s="1"/>
  <c r="AU183" i="4"/>
  <c r="AL183" i="4"/>
  <c r="AL921" i="4" s="1"/>
  <c r="AC183" i="4"/>
  <c r="T183" i="4"/>
  <c r="K183" i="4"/>
  <c r="K921" i="4" s="1"/>
  <c r="CN182" i="4"/>
  <c r="CE182" i="4"/>
  <c r="BV182" i="4"/>
  <c r="BV552" i="4" s="1"/>
  <c r="BM182" i="4"/>
  <c r="BM552" i="4" s="1"/>
  <c r="BD182" i="4"/>
  <c r="BD552" i="4" s="1"/>
  <c r="AU182" i="4"/>
  <c r="AL182" i="4"/>
  <c r="AC182" i="4"/>
  <c r="T182" i="4"/>
  <c r="T552" i="4" s="1"/>
  <c r="K182" i="4"/>
  <c r="K920" i="4" s="1"/>
  <c r="CN181" i="4"/>
  <c r="CN919" i="4" s="1"/>
  <c r="CE181" i="4"/>
  <c r="BV181" i="4"/>
  <c r="BM181" i="4"/>
  <c r="BD181" i="4"/>
  <c r="AU181" i="4"/>
  <c r="AU919" i="4" s="1"/>
  <c r="AL181" i="4"/>
  <c r="AC181" i="4"/>
  <c r="T181" i="4"/>
  <c r="K181" i="4"/>
  <c r="CN180" i="4"/>
  <c r="CE180" i="4"/>
  <c r="BV180" i="4"/>
  <c r="BM180" i="4"/>
  <c r="BM918" i="4" s="1"/>
  <c r="BD180" i="4"/>
  <c r="AU180" i="4"/>
  <c r="AU550" i="4" s="1"/>
  <c r="AL180" i="4"/>
  <c r="AC180" i="4"/>
  <c r="T180" i="4"/>
  <c r="K180" i="4"/>
  <c r="K918" i="4" s="1"/>
  <c r="CN179" i="4"/>
  <c r="CE179" i="4"/>
  <c r="CE917" i="4" s="1"/>
  <c r="BV179" i="4"/>
  <c r="BM179" i="4"/>
  <c r="BD179" i="4"/>
  <c r="AU179" i="4"/>
  <c r="AU917" i="4" s="1"/>
  <c r="AL179" i="4"/>
  <c r="AC179" i="4"/>
  <c r="AC549" i="4" s="1"/>
  <c r="T179" i="4"/>
  <c r="K179" i="4"/>
  <c r="CN178" i="4"/>
  <c r="CN916" i="4" s="1"/>
  <c r="CE178" i="4"/>
  <c r="BV178" i="4"/>
  <c r="BV916" i="4" s="1"/>
  <c r="BM178" i="4"/>
  <c r="BD178" i="4"/>
  <c r="BD916" i="4" s="1"/>
  <c r="AU178" i="4"/>
  <c r="AL178" i="4"/>
  <c r="AC178" i="4"/>
  <c r="T178" i="4"/>
  <c r="K178" i="4"/>
  <c r="CN177" i="4"/>
  <c r="CE177" i="4"/>
  <c r="CE547" i="4" s="1"/>
  <c r="BV177" i="4"/>
  <c r="BV547" i="4" s="1"/>
  <c r="BM177" i="4"/>
  <c r="BD177" i="4"/>
  <c r="AU177" i="4"/>
  <c r="AU547" i="4" s="1"/>
  <c r="AL177" i="4"/>
  <c r="AC177" i="4"/>
  <c r="T177" i="4"/>
  <c r="T547" i="4" s="1"/>
  <c r="K177" i="4"/>
  <c r="CN176" i="4"/>
  <c r="CN546" i="4" s="1"/>
  <c r="CE176" i="4"/>
  <c r="BV176" i="4"/>
  <c r="BM176" i="4"/>
  <c r="BM914" i="4" s="1"/>
  <c r="BD176" i="4"/>
  <c r="BD546" i="4" s="1"/>
  <c r="AU176" i="4"/>
  <c r="AU914" i="4" s="1"/>
  <c r="AL176" i="4"/>
  <c r="AC176" i="4"/>
  <c r="AC914" i="4" s="1"/>
  <c r="T176" i="4"/>
  <c r="T546" i="4" s="1"/>
  <c r="K176" i="4"/>
  <c r="K914" i="4" s="1"/>
  <c r="CN175" i="4"/>
  <c r="CN545" i="4" s="1"/>
  <c r="CE175" i="4"/>
  <c r="CE545" i="4" s="1"/>
  <c r="BV175" i="4"/>
  <c r="BM175" i="4"/>
  <c r="BM545" i="4" s="1"/>
  <c r="BD175" i="4"/>
  <c r="BD913" i="4" s="1"/>
  <c r="AU175" i="4"/>
  <c r="AL175" i="4"/>
  <c r="AL913" i="4" s="1"/>
  <c r="AC175" i="4"/>
  <c r="AC545" i="4" s="1"/>
  <c r="T175" i="4"/>
  <c r="K175" i="4"/>
  <c r="K545" i="4" s="1"/>
  <c r="CN174" i="4"/>
  <c r="CE174" i="4"/>
  <c r="CE912" i="4" s="1"/>
  <c r="BV174" i="4"/>
  <c r="BM174" i="4"/>
  <c r="BD174" i="4"/>
  <c r="AU174" i="4"/>
  <c r="AU544" i="4" s="1"/>
  <c r="AL174" i="4"/>
  <c r="AC174" i="4"/>
  <c r="T174" i="4"/>
  <c r="T912" i="4" s="1"/>
  <c r="K174" i="4"/>
  <c r="CN173" i="4"/>
  <c r="CE173" i="4"/>
  <c r="BV173" i="4"/>
  <c r="BM173" i="4"/>
  <c r="BD173" i="4"/>
  <c r="AU173" i="4"/>
  <c r="AL173" i="4"/>
  <c r="AC173" i="4"/>
  <c r="AC911" i="4" s="1"/>
  <c r="T173" i="4"/>
  <c r="K173" i="4"/>
  <c r="CN172" i="4"/>
  <c r="CN542" i="4" s="1"/>
  <c r="CE172" i="4"/>
  <c r="BV172" i="4"/>
  <c r="BM172" i="4"/>
  <c r="BM910" i="4" s="1"/>
  <c r="BD172" i="4"/>
  <c r="AU172" i="4"/>
  <c r="AL172" i="4"/>
  <c r="AC172" i="4"/>
  <c r="T172" i="4"/>
  <c r="K172" i="4"/>
  <c r="CN171" i="4"/>
  <c r="CE171" i="4"/>
  <c r="CE909" i="4" s="1"/>
  <c r="BV171" i="4"/>
  <c r="BM171" i="4"/>
  <c r="BD171" i="4"/>
  <c r="AU171" i="4"/>
  <c r="AU909" i="4" s="1"/>
  <c r="AL171" i="4"/>
  <c r="AC171" i="4"/>
  <c r="T171" i="4"/>
  <c r="K171" i="4"/>
  <c r="CN170" i="4"/>
  <c r="CE170" i="4"/>
  <c r="CE908" i="4" s="1"/>
  <c r="BV170" i="4"/>
  <c r="BM170" i="4"/>
  <c r="BD170" i="4"/>
  <c r="BD540" i="4" s="1"/>
  <c r="AU170" i="4"/>
  <c r="AU540" i="4" s="1"/>
  <c r="AL170" i="4"/>
  <c r="AL908" i="4" s="1"/>
  <c r="AC170" i="4"/>
  <c r="AC908" i="4" s="1"/>
  <c r="T170" i="4"/>
  <c r="K170" i="4"/>
  <c r="CN169" i="4"/>
  <c r="CE169" i="4"/>
  <c r="CE539" i="4" s="1"/>
  <c r="BV169" i="4"/>
  <c r="BV539" i="4" s="1"/>
  <c r="BM169" i="4"/>
  <c r="BD169" i="4"/>
  <c r="AU169" i="4"/>
  <c r="AL169" i="4"/>
  <c r="AC169" i="4"/>
  <c r="T169" i="4"/>
  <c r="K169" i="4"/>
  <c r="K539" i="4" s="1"/>
  <c r="CN168" i="4"/>
  <c r="CE168" i="4"/>
  <c r="BV168" i="4"/>
  <c r="BV906" i="4" s="1"/>
  <c r="BM168" i="4"/>
  <c r="BM538" i="4" s="1"/>
  <c r="BD168" i="4"/>
  <c r="AU168" i="4"/>
  <c r="AL168" i="4"/>
  <c r="AC168" i="4"/>
  <c r="T168" i="4"/>
  <c r="K168" i="4"/>
  <c r="K538" i="4" s="1"/>
  <c r="CN167" i="4"/>
  <c r="CN905" i="4" s="1"/>
  <c r="CE167" i="4"/>
  <c r="CE537" i="4" s="1"/>
  <c r="BV167" i="4"/>
  <c r="BM167" i="4"/>
  <c r="BD167" i="4"/>
  <c r="AU167" i="4"/>
  <c r="AL167" i="4"/>
  <c r="AC167" i="4"/>
  <c r="AC537" i="4" s="1"/>
  <c r="T167" i="4"/>
  <c r="K167" i="4"/>
  <c r="K905" i="4" s="1"/>
  <c r="CN166" i="4"/>
  <c r="CE166" i="4"/>
  <c r="CE904" i="4" s="1"/>
  <c r="BV166" i="4"/>
  <c r="BM166" i="4"/>
  <c r="BM536" i="4" s="1"/>
  <c r="BD166" i="4"/>
  <c r="BD536" i="4" s="1"/>
  <c r="AU166" i="4"/>
  <c r="AL166" i="4"/>
  <c r="AC166" i="4"/>
  <c r="AC536" i="4" s="1"/>
  <c r="T166" i="4"/>
  <c r="K166" i="4"/>
  <c r="CN165" i="4"/>
  <c r="CN903" i="4" s="1"/>
  <c r="CE165" i="4"/>
  <c r="CE535" i="4" s="1"/>
  <c r="BV165" i="4"/>
  <c r="BM165" i="4"/>
  <c r="BD165" i="4"/>
  <c r="AU165" i="4"/>
  <c r="AU535" i="4" s="1"/>
  <c r="AL165" i="4"/>
  <c r="AC165" i="4"/>
  <c r="T165" i="4"/>
  <c r="T903" i="4" s="1"/>
  <c r="K165" i="4"/>
  <c r="K903" i="4" s="1"/>
  <c r="CN164" i="4"/>
  <c r="CE164" i="4"/>
  <c r="CE534" i="4" s="1"/>
  <c r="BV164" i="4"/>
  <c r="BM164" i="4"/>
  <c r="BD164" i="4"/>
  <c r="AU164" i="4"/>
  <c r="AU902" i="4" s="1"/>
  <c r="AL164" i="4"/>
  <c r="AL534" i="4" s="1"/>
  <c r="AC164" i="4"/>
  <c r="T164" i="4"/>
  <c r="K164" i="4"/>
  <c r="CN163" i="4"/>
  <c r="CN533" i="4" s="1"/>
  <c r="CE163" i="4"/>
  <c r="CE533" i="4" s="1"/>
  <c r="BV163" i="4"/>
  <c r="BM163" i="4"/>
  <c r="BD163" i="4"/>
  <c r="AU163" i="4"/>
  <c r="AL163" i="4"/>
  <c r="AC163" i="4"/>
  <c r="AC533" i="4" s="1"/>
  <c r="T163" i="4"/>
  <c r="K163" i="4"/>
  <c r="K533" i="4" s="1"/>
  <c r="CN162" i="4"/>
  <c r="CN900" i="4" s="1"/>
  <c r="CE162" i="4"/>
  <c r="BV162" i="4"/>
  <c r="BV532" i="4" s="1"/>
  <c r="BM162" i="4"/>
  <c r="BM532" i="4" s="1"/>
  <c r="BD162" i="4"/>
  <c r="AU162" i="4"/>
  <c r="AL162" i="4"/>
  <c r="AC162" i="4"/>
  <c r="T162" i="4"/>
  <c r="K162" i="4"/>
  <c r="K900" i="4" s="1"/>
  <c r="CN161" i="4"/>
  <c r="CE161" i="4"/>
  <c r="CE531" i="4" s="1"/>
  <c r="BV161" i="4"/>
  <c r="BM161" i="4"/>
  <c r="BD161" i="4"/>
  <c r="AU161" i="4"/>
  <c r="AU531" i="4" s="1"/>
  <c r="AL161" i="4"/>
  <c r="AL899" i="4" s="1"/>
  <c r="AC161" i="4"/>
  <c r="T161" i="4"/>
  <c r="T531" i="4" s="1"/>
  <c r="K161" i="4"/>
  <c r="K899" i="4" s="1"/>
  <c r="CN160" i="4"/>
  <c r="CE160" i="4"/>
  <c r="BV160" i="4"/>
  <c r="BV530" i="4" s="1"/>
  <c r="BM160" i="4"/>
  <c r="BM898" i="4" s="1"/>
  <c r="BD160" i="4"/>
  <c r="AU160" i="4"/>
  <c r="AL160" i="4"/>
  <c r="AL530" i="4" s="1"/>
  <c r="AC160" i="4"/>
  <c r="AC898" i="4" s="1"/>
  <c r="T160" i="4"/>
  <c r="T530" i="4" s="1"/>
  <c r="K160" i="4"/>
  <c r="CN159" i="4"/>
  <c r="CN529" i="4" s="1"/>
  <c r="CE159" i="4"/>
  <c r="CE529" i="4" s="1"/>
  <c r="BV159" i="4"/>
  <c r="BM159" i="4"/>
  <c r="BM897" i="4" s="1"/>
  <c r="BD159" i="4"/>
  <c r="AU159" i="4"/>
  <c r="AL159" i="4"/>
  <c r="AL529" i="4" s="1"/>
  <c r="AC159" i="4"/>
  <c r="AC897" i="4" s="1"/>
  <c r="T159" i="4"/>
  <c r="K159" i="4"/>
  <c r="K897" i="4" s="1"/>
  <c r="CN158" i="4"/>
  <c r="CE158" i="4"/>
  <c r="BV158" i="4"/>
  <c r="BV896" i="4" s="1"/>
  <c r="BM158" i="4"/>
  <c r="BD158" i="4"/>
  <c r="BD896" i="4" s="1"/>
  <c r="AU158" i="4"/>
  <c r="AL158" i="4"/>
  <c r="AL896" i="4" s="1"/>
  <c r="AC158" i="4"/>
  <c r="AC896" i="4" s="1"/>
  <c r="T158" i="4"/>
  <c r="T896" i="4" s="1"/>
  <c r="K158" i="4"/>
  <c r="CN157" i="4"/>
  <c r="CE157" i="4"/>
  <c r="BV157" i="4"/>
  <c r="BV527" i="4" s="1"/>
  <c r="BM157" i="4"/>
  <c r="BD157" i="4"/>
  <c r="AU157" i="4"/>
  <c r="AU895" i="4" s="1"/>
  <c r="AL157" i="4"/>
  <c r="AC157" i="4"/>
  <c r="T157" i="4"/>
  <c r="K157" i="4"/>
  <c r="CN156" i="4"/>
  <c r="CN526" i="4" s="1"/>
  <c r="CE156" i="4"/>
  <c r="BV156" i="4"/>
  <c r="BM156" i="4"/>
  <c r="BM894" i="4" s="1"/>
  <c r="BD156" i="4"/>
  <c r="AU156" i="4"/>
  <c r="AU894" i="4" s="1"/>
  <c r="AL156" i="4"/>
  <c r="AL526" i="4" s="1"/>
  <c r="AC156" i="4"/>
  <c r="T156" i="4"/>
  <c r="K156" i="4"/>
  <c r="K894" i="4" s="1"/>
  <c r="CN155" i="4"/>
  <c r="CN525" i="4" s="1"/>
  <c r="CE155" i="4"/>
  <c r="CE893" i="4" s="1"/>
  <c r="BV155" i="4"/>
  <c r="BM155" i="4"/>
  <c r="BD155" i="4"/>
  <c r="AU155" i="4"/>
  <c r="AU893" i="4" s="1"/>
  <c r="AL155" i="4"/>
  <c r="AC155" i="4"/>
  <c r="T155" i="4"/>
  <c r="K155" i="4"/>
  <c r="K893" i="4" s="1"/>
  <c r="CN154" i="4"/>
  <c r="CE154" i="4"/>
  <c r="BV154" i="4"/>
  <c r="BM154" i="4"/>
  <c r="BD154" i="4"/>
  <c r="AU154" i="4"/>
  <c r="AL154" i="4"/>
  <c r="AL524" i="4" s="1"/>
  <c r="AC154" i="4"/>
  <c r="AC892" i="4" s="1"/>
  <c r="T154" i="4"/>
  <c r="K154" i="4"/>
  <c r="CN153" i="4"/>
  <c r="CE153" i="4"/>
  <c r="CE523" i="4" s="1"/>
  <c r="BV153" i="4"/>
  <c r="BV523" i="4" s="1"/>
  <c r="BM153" i="4"/>
  <c r="BM523" i="4" s="1"/>
  <c r="BD153" i="4"/>
  <c r="BD891" i="4" s="1"/>
  <c r="AU153" i="4"/>
  <c r="AU891" i="4" s="1"/>
  <c r="AL153" i="4"/>
  <c r="AC153" i="4"/>
  <c r="AC891" i="4" s="1"/>
  <c r="T153" i="4"/>
  <c r="K153" i="4"/>
  <c r="CN152" i="4"/>
  <c r="CE152" i="4"/>
  <c r="BV152" i="4"/>
  <c r="BM152" i="4"/>
  <c r="BD152" i="4"/>
  <c r="AU152" i="4"/>
  <c r="AU890" i="4" s="1"/>
  <c r="AL152" i="4"/>
  <c r="AC152" i="4"/>
  <c r="T152" i="4"/>
  <c r="T890" i="4" s="1"/>
  <c r="K152" i="4"/>
  <c r="CN151" i="4"/>
  <c r="CN521" i="4" s="1"/>
  <c r="CE151" i="4"/>
  <c r="BV151" i="4"/>
  <c r="BV889" i="4" s="1"/>
  <c r="BM151" i="4"/>
  <c r="BD151" i="4"/>
  <c r="AU151" i="4"/>
  <c r="AU889" i="4" s="1"/>
  <c r="AL151" i="4"/>
  <c r="AC151" i="4"/>
  <c r="T151" i="4"/>
  <c r="K151" i="4"/>
  <c r="K521" i="4" s="1"/>
  <c r="CN150" i="4"/>
  <c r="CN888" i="4" s="1"/>
  <c r="CE150" i="4"/>
  <c r="CE888" i="4" s="1"/>
  <c r="BV150" i="4"/>
  <c r="BM150" i="4"/>
  <c r="BD150" i="4"/>
  <c r="BD520" i="4" s="1"/>
  <c r="AU150" i="4"/>
  <c r="AL150" i="4"/>
  <c r="AC150" i="4"/>
  <c r="AC520" i="4" s="1"/>
  <c r="T150" i="4"/>
  <c r="K150" i="4"/>
  <c r="CN149" i="4"/>
  <c r="CE149" i="4"/>
  <c r="BV149" i="4"/>
  <c r="BV519" i="4" s="1"/>
  <c r="BM149" i="4"/>
  <c r="BD149" i="4"/>
  <c r="AU149" i="4"/>
  <c r="AU519" i="4" s="1"/>
  <c r="AL149" i="4"/>
  <c r="AC149" i="4"/>
  <c r="T149" i="4"/>
  <c r="T887" i="4" s="1"/>
  <c r="K149" i="4"/>
  <c r="K887" i="4" s="1"/>
  <c r="CN148" i="4"/>
  <c r="CE148" i="4"/>
  <c r="BV148" i="4"/>
  <c r="BM148" i="4"/>
  <c r="BM518" i="4" s="1"/>
  <c r="BD148" i="4"/>
  <c r="BD886" i="4" s="1"/>
  <c r="AU148" i="4"/>
  <c r="AL148" i="4"/>
  <c r="AC148" i="4"/>
  <c r="AC518" i="4" s="1"/>
  <c r="T148" i="4"/>
  <c r="T886" i="4" s="1"/>
  <c r="K148" i="4"/>
  <c r="K518" i="4" s="1"/>
  <c r="CN147" i="4"/>
  <c r="CN517" i="4" s="1"/>
  <c r="CE147" i="4"/>
  <c r="CE885" i="4" s="1"/>
  <c r="BV147" i="4"/>
  <c r="BM147" i="4"/>
  <c r="BM885" i="4" s="1"/>
  <c r="BD147" i="4"/>
  <c r="AU147" i="4"/>
  <c r="AL147" i="4"/>
  <c r="AC147" i="4"/>
  <c r="T147" i="4"/>
  <c r="K147" i="4"/>
  <c r="CN146" i="4"/>
  <c r="CE146" i="4"/>
  <c r="BV146" i="4"/>
  <c r="BM146" i="4"/>
  <c r="BM884" i="4" s="1"/>
  <c r="BD146" i="4"/>
  <c r="AU146" i="4"/>
  <c r="AU516" i="4" s="1"/>
  <c r="AL146" i="4"/>
  <c r="AL884" i="4" s="1"/>
  <c r="AC146" i="4"/>
  <c r="T146" i="4"/>
  <c r="K146" i="4"/>
  <c r="K884" i="4" s="1"/>
  <c r="CN145" i="4"/>
  <c r="CE145" i="4"/>
  <c r="BV145" i="4"/>
  <c r="BM145" i="4"/>
  <c r="BD145" i="4"/>
  <c r="BD515" i="4" s="1"/>
  <c r="AU145" i="4"/>
  <c r="AU515" i="4" s="1"/>
  <c r="AL145" i="4"/>
  <c r="AC145" i="4"/>
  <c r="AC883" i="4" s="1"/>
  <c r="T145" i="4"/>
  <c r="K145" i="4"/>
  <c r="K883" i="4" s="1"/>
  <c r="CN144" i="4"/>
  <c r="CN514" i="4" s="1"/>
  <c r="CE144" i="4"/>
  <c r="BV144" i="4"/>
  <c r="BM144" i="4"/>
  <c r="BM882" i="4" s="1"/>
  <c r="BD144" i="4"/>
  <c r="AU144" i="4"/>
  <c r="AL144" i="4"/>
  <c r="AC144" i="4"/>
  <c r="AC514" i="4" s="1"/>
  <c r="T144" i="4"/>
  <c r="T514" i="4" s="1"/>
  <c r="K144" i="4"/>
  <c r="K514" i="4" s="1"/>
  <c r="CN143" i="4"/>
  <c r="CE143" i="4"/>
  <c r="CE881" i="4" s="1"/>
  <c r="BV143" i="4"/>
  <c r="BM143" i="4"/>
  <c r="BM513" i="4" s="1"/>
  <c r="BD143" i="4"/>
  <c r="AU143" i="4"/>
  <c r="AL143" i="4"/>
  <c r="AC143" i="4"/>
  <c r="T143" i="4"/>
  <c r="T881" i="4" s="1"/>
  <c r="K143" i="4"/>
  <c r="K513" i="4" s="1"/>
  <c r="CN142" i="4"/>
  <c r="CE142" i="4"/>
  <c r="BV142" i="4"/>
  <c r="BM142" i="4"/>
  <c r="BD142" i="4"/>
  <c r="AU142" i="4"/>
  <c r="AU512" i="4" s="1"/>
  <c r="AL142" i="4"/>
  <c r="AC142" i="4"/>
  <c r="AC512" i="4" s="1"/>
  <c r="T142" i="4"/>
  <c r="T880" i="4" s="1"/>
  <c r="K142" i="4"/>
  <c r="CN141" i="4"/>
  <c r="CE141" i="4"/>
  <c r="BV141" i="4"/>
  <c r="BM141" i="4"/>
  <c r="BM879" i="4" s="1"/>
  <c r="BD141" i="4"/>
  <c r="BD879" i="4" s="1"/>
  <c r="AU141" i="4"/>
  <c r="AL141" i="4"/>
  <c r="AC141" i="4"/>
  <c r="T141" i="4"/>
  <c r="K141" i="4"/>
  <c r="K511" i="4" s="1"/>
  <c r="CN140" i="4"/>
  <c r="CN510" i="4" s="1"/>
  <c r="CE140" i="4"/>
  <c r="CE878" i="4" s="1"/>
  <c r="BV140" i="4"/>
  <c r="BV878" i="4" s="1"/>
  <c r="BM140" i="4"/>
  <c r="BM878" i="4" s="1"/>
  <c r="BD140" i="4"/>
  <c r="AU140" i="4"/>
  <c r="AU510" i="4" s="1"/>
  <c r="AL140" i="4"/>
  <c r="AL878" i="4" s="1"/>
  <c r="AC140" i="4"/>
  <c r="AC510" i="4" s="1"/>
  <c r="T140" i="4"/>
  <c r="T510" i="4" s="1"/>
  <c r="K140" i="4"/>
  <c r="K510" i="4" s="1"/>
  <c r="CN139" i="4"/>
  <c r="CE139" i="4"/>
  <c r="CE877" i="4" s="1"/>
  <c r="BV139" i="4"/>
  <c r="BM139" i="4"/>
  <c r="BM877" i="4" s="1"/>
  <c r="BD139" i="4"/>
  <c r="AU139" i="4"/>
  <c r="AU877" i="4" s="1"/>
  <c r="AL139" i="4"/>
  <c r="AC139" i="4"/>
  <c r="AC509" i="4" s="1"/>
  <c r="T139" i="4"/>
  <c r="K139" i="4"/>
  <c r="K509" i="4" s="1"/>
  <c r="CN138" i="4"/>
  <c r="CN876" i="4" s="1"/>
  <c r="CE138" i="4"/>
  <c r="CE508" i="4" s="1"/>
  <c r="BV138" i="4"/>
  <c r="BM138" i="4"/>
  <c r="BD138" i="4"/>
  <c r="BD508" i="4" s="1"/>
  <c r="AU138" i="4"/>
  <c r="AL138" i="4"/>
  <c r="AC138" i="4"/>
  <c r="T138" i="4"/>
  <c r="K138" i="4"/>
  <c r="CN137" i="4"/>
  <c r="CE137" i="4"/>
  <c r="BV137" i="4"/>
  <c r="BV507" i="4" s="1"/>
  <c r="BM137" i="4"/>
  <c r="BM875" i="4" s="1"/>
  <c r="BD137" i="4"/>
  <c r="AU137" i="4"/>
  <c r="AL137" i="4"/>
  <c r="AC137" i="4"/>
  <c r="T137" i="4"/>
  <c r="K137" i="4"/>
  <c r="K507" i="4" s="1"/>
  <c r="CN136" i="4"/>
  <c r="CN506" i="4" s="1"/>
  <c r="CE136" i="4"/>
  <c r="CE506" i="4" s="1"/>
  <c r="BV136" i="4"/>
  <c r="BM136" i="4"/>
  <c r="BD136" i="4"/>
  <c r="BD506" i="4" s="1"/>
  <c r="AU136" i="4"/>
  <c r="AL136" i="4"/>
  <c r="AC136" i="4"/>
  <c r="T136" i="4"/>
  <c r="K136" i="4"/>
  <c r="CN135" i="4"/>
  <c r="CE135" i="4"/>
  <c r="CE873" i="4" s="1"/>
  <c r="BV135" i="4"/>
  <c r="BV873" i="4" s="1"/>
  <c r="BM135" i="4"/>
  <c r="BD135" i="4"/>
  <c r="BD505" i="4" s="1"/>
  <c r="AU135" i="4"/>
  <c r="AU505" i="4" s="1"/>
  <c r="AL135" i="4"/>
  <c r="AC135" i="4"/>
  <c r="T135" i="4"/>
  <c r="K135" i="4"/>
  <c r="K873" i="4" s="1"/>
  <c r="CN134" i="4"/>
  <c r="CE134" i="4"/>
  <c r="BV134" i="4"/>
  <c r="BM134" i="4"/>
  <c r="BD134" i="4"/>
  <c r="AU134" i="4"/>
  <c r="AL134" i="4"/>
  <c r="AC134" i="4"/>
  <c r="AC872" i="4" s="1"/>
  <c r="T134" i="4"/>
  <c r="K134" i="4"/>
  <c r="CN133" i="4"/>
  <c r="CE133" i="4"/>
  <c r="BV133" i="4"/>
  <c r="BM133" i="4"/>
  <c r="BM871" i="4" s="1"/>
  <c r="BD133" i="4"/>
  <c r="AU133" i="4"/>
  <c r="AU503" i="4" s="1"/>
  <c r="AL133" i="4"/>
  <c r="AL503" i="4" s="1"/>
  <c r="AC133" i="4"/>
  <c r="T133" i="4"/>
  <c r="K133" i="4"/>
  <c r="K871" i="4" s="1"/>
  <c r="CN132" i="4"/>
  <c r="CE132" i="4"/>
  <c r="BV132" i="4"/>
  <c r="BM132" i="4"/>
  <c r="BM870" i="4" s="1"/>
  <c r="BD132" i="4"/>
  <c r="AU132" i="4"/>
  <c r="AU870" i="4" s="1"/>
  <c r="AL132" i="4"/>
  <c r="AL502" i="4" s="1"/>
  <c r="AC132" i="4"/>
  <c r="T132" i="4"/>
  <c r="K132" i="4"/>
  <c r="CN131" i="4"/>
  <c r="CE131" i="4"/>
  <c r="BV131" i="4"/>
  <c r="BM131" i="4"/>
  <c r="BD131" i="4"/>
  <c r="AU131" i="4"/>
  <c r="AU501" i="4" s="1"/>
  <c r="AL131" i="4"/>
  <c r="AL501" i="4" s="1"/>
  <c r="AC131" i="4"/>
  <c r="AC869" i="4" s="1"/>
  <c r="T131" i="4"/>
  <c r="K131" i="4"/>
  <c r="CN130" i="4"/>
  <c r="CN868" i="4" s="1"/>
  <c r="CE130" i="4"/>
  <c r="BV130" i="4"/>
  <c r="BM130" i="4"/>
  <c r="BD130" i="4"/>
  <c r="AU130" i="4"/>
  <c r="AL130" i="4"/>
  <c r="AC130" i="4"/>
  <c r="AC500" i="4" s="1"/>
  <c r="T130" i="4"/>
  <c r="T500" i="4" s="1"/>
  <c r="K130" i="4"/>
  <c r="CN129" i="4"/>
  <c r="CE129" i="4"/>
  <c r="CE499" i="4" s="1"/>
  <c r="BV129" i="4"/>
  <c r="BM129" i="4"/>
  <c r="BD129" i="4"/>
  <c r="AU129" i="4"/>
  <c r="AU867" i="4" s="1"/>
  <c r="AL129" i="4"/>
  <c r="AC129" i="4"/>
  <c r="T129" i="4"/>
  <c r="K129" i="4"/>
  <c r="K499" i="4" s="1"/>
  <c r="CN128" i="4"/>
  <c r="CE128" i="4"/>
  <c r="BV128" i="4"/>
  <c r="BM128" i="4"/>
  <c r="BM498" i="4" s="1"/>
  <c r="BD128" i="4"/>
  <c r="AU128" i="4"/>
  <c r="AL128" i="4"/>
  <c r="AC128" i="4"/>
  <c r="AC866" i="4" s="1"/>
  <c r="T128" i="4"/>
  <c r="T498" i="4" s="1"/>
  <c r="K128" i="4"/>
  <c r="K866" i="4" s="1"/>
  <c r="CN127" i="4"/>
  <c r="CE127" i="4"/>
  <c r="CE497" i="4" s="1"/>
  <c r="BV127" i="4"/>
  <c r="BM127" i="4"/>
  <c r="BD127" i="4"/>
  <c r="AU127" i="4"/>
  <c r="AU497" i="4" s="1"/>
  <c r="AL127" i="4"/>
  <c r="AL497" i="4" s="1"/>
  <c r="AC127" i="4"/>
  <c r="T127" i="4"/>
  <c r="T865" i="4" s="1"/>
  <c r="K127" i="4"/>
  <c r="K865" i="4" s="1"/>
  <c r="CN126" i="4"/>
  <c r="CN496" i="4" s="1"/>
  <c r="CE126" i="4"/>
  <c r="BV126" i="4"/>
  <c r="BM126" i="4"/>
  <c r="BM864" i="4" s="1"/>
  <c r="BD126" i="4"/>
  <c r="AU126" i="4"/>
  <c r="AL126" i="4"/>
  <c r="AC126" i="4"/>
  <c r="T126" i="4"/>
  <c r="K126" i="4"/>
  <c r="CN125" i="4"/>
  <c r="CN863" i="4" s="1"/>
  <c r="CE125" i="4"/>
  <c r="CE495" i="4" s="1"/>
  <c r="BV125" i="4"/>
  <c r="BV495" i="4" s="1"/>
  <c r="BM125" i="4"/>
  <c r="BM863" i="4" s="1"/>
  <c r="BD125" i="4"/>
  <c r="AU125" i="4"/>
  <c r="AU863" i="4" s="1"/>
  <c r="AL125" i="4"/>
  <c r="AL495" i="4" s="1"/>
  <c r="AC125" i="4"/>
  <c r="T125" i="4"/>
  <c r="K125" i="4"/>
  <c r="CN124" i="4"/>
  <c r="CN494" i="4" s="1"/>
  <c r="CE124" i="4"/>
  <c r="BV124" i="4"/>
  <c r="BM124" i="4"/>
  <c r="BD124" i="4"/>
  <c r="BD494" i="4" s="1"/>
  <c r="AU124" i="4"/>
  <c r="AL124" i="4"/>
  <c r="AL862" i="4" s="1"/>
  <c r="AC124" i="4"/>
  <c r="T124" i="4"/>
  <c r="K124" i="4"/>
  <c r="CN123" i="4"/>
  <c r="CE123" i="4"/>
  <c r="CE493" i="4" s="1"/>
  <c r="BV123" i="4"/>
  <c r="BM123" i="4"/>
  <c r="BM493" i="4" s="1"/>
  <c r="BD123" i="4"/>
  <c r="AU123" i="4"/>
  <c r="AL123" i="4"/>
  <c r="AC123" i="4"/>
  <c r="T123" i="4"/>
  <c r="K123" i="4"/>
  <c r="K493" i="4" s="1"/>
  <c r="CN122" i="4"/>
  <c r="CE122" i="4"/>
  <c r="BV122" i="4"/>
  <c r="BM122" i="4"/>
  <c r="BM860" i="4" s="1"/>
  <c r="BD122" i="4"/>
  <c r="AU122" i="4"/>
  <c r="AL122" i="4"/>
  <c r="AC122" i="4"/>
  <c r="AC492" i="4" s="1"/>
  <c r="T122" i="4"/>
  <c r="T492" i="4" s="1"/>
  <c r="K122" i="4"/>
  <c r="CN121" i="4"/>
  <c r="CE121" i="4"/>
  <c r="CE491" i="4" s="1"/>
  <c r="BV121" i="4"/>
  <c r="BM121" i="4"/>
  <c r="BM859" i="4" s="1"/>
  <c r="BD121" i="4"/>
  <c r="AU121" i="4"/>
  <c r="AU859" i="4" s="1"/>
  <c r="AL121" i="4"/>
  <c r="AL491" i="4" s="1"/>
  <c r="AC121" i="4"/>
  <c r="T121" i="4"/>
  <c r="K121" i="4"/>
  <c r="K859" i="4" s="1"/>
  <c r="CN120" i="4"/>
  <c r="CN858" i="4" s="1"/>
  <c r="CE120" i="4"/>
  <c r="BV120" i="4"/>
  <c r="BV490" i="4" s="1"/>
  <c r="BM120" i="4"/>
  <c r="BD120" i="4"/>
  <c r="AU120" i="4"/>
  <c r="AL120" i="4"/>
  <c r="AL858" i="4" s="1"/>
  <c r="AC120" i="4"/>
  <c r="AC858" i="4" s="1"/>
  <c r="T120" i="4"/>
  <c r="K120" i="4"/>
  <c r="CN119" i="4"/>
  <c r="CN857" i="4" s="1"/>
  <c r="CE119" i="4"/>
  <c r="BV119" i="4"/>
  <c r="BM489" i="4"/>
  <c r="BD119" i="4"/>
  <c r="AU119" i="4"/>
  <c r="AL119" i="4"/>
  <c r="AL489" i="4" s="1"/>
  <c r="AC119" i="4"/>
  <c r="T119" i="4"/>
  <c r="K119" i="4"/>
  <c r="CN118" i="4"/>
  <c r="CE118" i="4"/>
  <c r="CE488" i="4" s="1"/>
  <c r="BV118" i="4"/>
  <c r="BD118" i="4"/>
  <c r="AU118" i="4"/>
  <c r="AL118" i="4"/>
  <c r="AC118" i="4"/>
  <c r="AC856" i="4" s="1"/>
  <c r="T118" i="4"/>
  <c r="T856" i="4" s="1"/>
  <c r="K118" i="4"/>
  <c r="CN117" i="4"/>
  <c r="CE117" i="4"/>
  <c r="BV117" i="4"/>
  <c r="BD117" i="4"/>
  <c r="BD855" i="4" s="1"/>
  <c r="AU117" i="4"/>
  <c r="AU855" i="4" s="1"/>
  <c r="AL117" i="4"/>
  <c r="AC117" i="4"/>
  <c r="T117" i="4"/>
  <c r="T855" i="4" s="1"/>
  <c r="K117" i="4"/>
  <c r="CN116" i="4"/>
  <c r="CN486" i="4" s="1"/>
  <c r="CE116" i="4"/>
  <c r="BV116" i="4"/>
  <c r="BD116" i="4"/>
  <c r="AU116" i="4"/>
  <c r="AU486" i="4" s="1"/>
  <c r="AL116" i="4"/>
  <c r="AC116" i="4"/>
  <c r="AC486" i="4" s="1"/>
  <c r="T116" i="4"/>
  <c r="T486" i="4" s="1"/>
  <c r="K116" i="4"/>
  <c r="CN115" i="4"/>
  <c r="CE115" i="4"/>
  <c r="CE485" i="4" s="1"/>
  <c r="BV115" i="4"/>
  <c r="BD115" i="4"/>
  <c r="AU115" i="4"/>
  <c r="AL115" i="4"/>
  <c r="AL485" i="4" s="1"/>
  <c r="AC115" i="4"/>
  <c r="T115" i="4"/>
  <c r="K115" i="4"/>
  <c r="K853" i="4" s="1"/>
  <c r="CN114" i="4"/>
  <c r="CE114" i="4"/>
  <c r="BV114" i="4"/>
  <c r="BM114" i="4"/>
  <c r="BM484" i="4" s="1"/>
  <c r="BD114" i="4"/>
  <c r="AU114" i="4"/>
  <c r="AL114" i="4"/>
  <c r="AC114" i="4"/>
  <c r="AC852" i="4" s="1"/>
  <c r="T114" i="4"/>
  <c r="T484" i="4" s="1"/>
  <c r="K114" i="4"/>
  <c r="CN113" i="4"/>
  <c r="CE113" i="4"/>
  <c r="BV113" i="4"/>
  <c r="BM113" i="4"/>
  <c r="BD113" i="4"/>
  <c r="AU113" i="4"/>
  <c r="AU483" i="4" s="1"/>
  <c r="AL113" i="4"/>
  <c r="AC113" i="4"/>
  <c r="T113" i="4"/>
  <c r="K113" i="4"/>
  <c r="CN112" i="4"/>
  <c r="CN482" i="4" s="1"/>
  <c r="CE112" i="4"/>
  <c r="BV112" i="4"/>
  <c r="BM112" i="4"/>
  <c r="BD112" i="4"/>
  <c r="BD850" i="4" s="1"/>
  <c r="AU112" i="4"/>
  <c r="AU850" i="4" s="1"/>
  <c r="AL112" i="4"/>
  <c r="AL850" i="4" s="1"/>
  <c r="AC112" i="4"/>
  <c r="AC850" i="4" s="1"/>
  <c r="T112" i="4"/>
  <c r="T482" i="4" s="1"/>
  <c r="K112" i="4"/>
  <c r="K850" i="4" s="1"/>
  <c r="CN111" i="4"/>
  <c r="CN481" i="4" s="1"/>
  <c r="CE111" i="4"/>
  <c r="CE849" i="4" s="1"/>
  <c r="BV111" i="4"/>
  <c r="BV849" i="4" s="1"/>
  <c r="BM111" i="4"/>
  <c r="BD111" i="4"/>
  <c r="AU111" i="4"/>
  <c r="AL111" i="4"/>
  <c r="AC111" i="4"/>
  <c r="AC849" i="4" s="1"/>
  <c r="T111" i="4"/>
  <c r="K111" i="4"/>
  <c r="K849" i="4" s="1"/>
  <c r="CN110" i="4"/>
  <c r="CN480" i="4" s="1"/>
  <c r="CE110" i="4"/>
  <c r="BV110" i="4"/>
  <c r="BM110" i="4"/>
  <c r="BM848" i="4" s="1"/>
  <c r="BD110" i="4"/>
  <c r="AU110" i="4"/>
  <c r="AL110" i="4"/>
  <c r="AC110" i="4"/>
  <c r="AC848" i="4" s="1"/>
  <c r="T110" i="4"/>
  <c r="T848" i="4" s="1"/>
  <c r="K110" i="4"/>
  <c r="CN109" i="4"/>
  <c r="CE109" i="4"/>
  <c r="CE479" i="4" s="1"/>
  <c r="BV109" i="4"/>
  <c r="BM109" i="4"/>
  <c r="BM847" i="4" s="1"/>
  <c r="BD109" i="4"/>
  <c r="AU109" i="4"/>
  <c r="AU847" i="4" s="1"/>
  <c r="AL109" i="4"/>
  <c r="AC109" i="4"/>
  <c r="T109" i="4"/>
  <c r="K109" i="4"/>
  <c r="CN108" i="4"/>
  <c r="CN478" i="4" s="1"/>
  <c r="CE108" i="4"/>
  <c r="BV108" i="4"/>
  <c r="BV478" i="4" s="1"/>
  <c r="BM108" i="4"/>
  <c r="BM846" i="4" s="1"/>
  <c r="BD108" i="4"/>
  <c r="AU108" i="4"/>
  <c r="AL108" i="4"/>
  <c r="AC108" i="4"/>
  <c r="AC846" i="4" s="1"/>
  <c r="T108" i="4"/>
  <c r="T478" i="4" s="1"/>
  <c r="K108" i="4"/>
  <c r="K478" i="4" s="1"/>
  <c r="CN107" i="4"/>
  <c r="CN845" i="4" s="1"/>
  <c r="CE107" i="4"/>
  <c r="CE477" i="4" s="1"/>
  <c r="BV107" i="4"/>
  <c r="BV845" i="4" s="1"/>
  <c r="BM107" i="4"/>
  <c r="BD107" i="4"/>
  <c r="AU107" i="4"/>
  <c r="AU845" i="4" s="1"/>
  <c r="AL107" i="4"/>
  <c r="AL845" i="4" s="1"/>
  <c r="AC107" i="4"/>
  <c r="T107" i="4"/>
  <c r="T477" i="4" s="1"/>
  <c r="K107" i="4"/>
  <c r="K845" i="4" s="1"/>
  <c r="CN106" i="4"/>
  <c r="CE106" i="4"/>
  <c r="BV106" i="4"/>
  <c r="BM106" i="4"/>
  <c r="BM844" i="4" s="1"/>
  <c r="BD106" i="4"/>
  <c r="BD476" i="4" s="1"/>
  <c r="AU106" i="4"/>
  <c r="AU844" i="4" s="1"/>
  <c r="AL106" i="4"/>
  <c r="AC106" i="4"/>
  <c r="T106" i="4"/>
  <c r="T844" i="4" s="1"/>
  <c r="K106" i="4"/>
  <c r="CN105" i="4"/>
  <c r="CN475" i="4" s="1"/>
  <c r="CE105" i="4"/>
  <c r="CE843" i="4" s="1"/>
  <c r="BV105" i="4"/>
  <c r="BM105" i="4"/>
  <c r="BM475" i="4" s="1"/>
  <c r="BD105" i="4"/>
  <c r="AU105" i="4"/>
  <c r="AU475" i="4" s="1"/>
  <c r="AL105" i="4"/>
  <c r="AL475" i="4" s="1"/>
  <c r="AC105" i="4"/>
  <c r="AC475" i="4" s="1"/>
  <c r="T105" i="4"/>
  <c r="K105" i="4"/>
  <c r="K843" i="4" s="1"/>
  <c r="CN104" i="4"/>
  <c r="CN474" i="4" s="1"/>
  <c r="CE104" i="4"/>
  <c r="CE474" i="4" s="1"/>
  <c r="BV104" i="4"/>
  <c r="BM104" i="4"/>
  <c r="BD104" i="4"/>
  <c r="AU104" i="4"/>
  <c r="AL104" i="4"/>
  <c r="AL474" i="4" s="1"/>
  <c r="AC104" i="4"/>
  <c r="AC474" i="4" s="1"/>
  <c r="T104" i="4"/>
  <c r="K104" i="4"/>
  <c r="CN103" i="4"/>
  <c r="CN473" i="4" s="1"/>
  <c r="CE103" i="4"/>
  <c r="CE841" i="4" s="1"/>
  <c r="BV103" i="4"/>
  <c r="BV841" i="4" s="1"/>
  <c r="BM103" i="4"/>
  <c r="BD103" i="4"/>
  <c r="BD841" i="4" s="1"/>
  <c r="AU103" i="4"/>
  <c r="AL103" i="4"/>
  <c r="AL841" i="4" s="1"/>
  <c r="AC103" i="4"/>
  <c r="T103" i="4"/>
  <c r="T473" i="4" s="1"/>
  <c r="K103" i="4"/>
  <c r="K473" i="4" s="1"/>
  <c r="CN102" i="4"/>
  <c r="CE102" i="4"/>
  <c r="BV102" i="4"/>
  <c r="BV472" i="4" s="1"/>
  <c r="BM102" i="4"/>
  <c r="BM472" i="4" s="1"/>
  <c r="BD102" i="4"/>
  <c r="BD472" i="4" s="1"/>
  <c r="AU102" i="4"/>
  <c r="AL102" i="4"/>
  <c r="AL840" i="4" s="1"/>
  <c r="AC102" i="4"/>
  <c r="AC840" i="4" s="1"/>
  <c r="T102" i="4"/>
  <c r="K102" i="4"/>
  <c r="K840" i="4" s="1"/>
  <c r="CN101" i="4"/>
  <c r="CE101" i="4"/>
  <c r="BV101" i="4"/>
  <c r="BM101" i="4"/>
  <c r="BD101" i="4"/>
  <c r="AU101" i="4"/>
  <c r="AU471" i="4" s="1"/>
  <c r="AL101" i="4"/>
  <c r="AC101" i="4"/>
  <c r="T101" i="4"/>
  <c r="K101" i="4"/>
  <c r="K471" i="4" s="1"/>
  <c r="CN100" i="4"/>
  <c r="CE100" i="4"/>
  <c r="BV100" i="4"/>
  <c r="BM100" i="4"/>
  <c r="BD100" i="4"/>
  <c r="AU100" i="4"/>
  <c r="AL100" i="4"/>
  <c r="AL470" i="4" s="1"/>
  <c r="AC100" i="4"/>
  <c r="T100" i="4"/>
  <c r="T838" i="4" s="1"/>
  <c r="K100" i="4"/>
  <c r="CN99" i="4"/>
  <c r="CE99" i="4"/>
  <c r="CE837" i="4" s="1"/>
  <c r="BV99" i="4"/>
  <c r="BM99" i="4"/>
  <c r="BM837" i="4" s="1"/>
  <c r="BD99" i="4"/>
  <c r="BD469" i="4" s="1"/>
  <c r="AU99" i="4"/>
  <c r="AU469" i="4" s="1"/>
  <c r="AL99" i="4"/>
  <c r="AL469" i="4" s="1"/>
  <c r="AC99" i="4"/>
  <c r="T99" i="4"/>
  <c r="K99" i="4"/>
  <c r="K837" i="4" s="1"/>
  <c r="CN98" i="4"/>
  <c r="CN468" i="4" s="1"/>
  <c r="CE98" i="4"/>
  <c r="BV98" i="4"/>
  <c r="BM98" i="4"/>
  <c r="BM836" i="4" s="1"/>
  <c r="BD98" i="4"/>
  <c r="AU98" i="4"/>
  <c r="AU468" i="4" s="1"/>
  <c r="AL98" i="4"/>
  <c r="AL836" i="4" s="1"/>
  <c r="AC98" i="4"/>
  <c r="AC836" i="4" s="1"/>
  <c r="T98" i="4"/>
  <c r="T468" i="4" s="1"/>
  <c r="K98" i="4"/>
  <c r="CN97" i="4"/>
  <c r="CE97" i="4"/>
  <c r="CE467" i="4" s="1"/>
  <c r="BV97" i="4"/>
  <c r="BV467" i="4" s="1"/>
  <c r="BM97" i="4"/>
  <c r="BD97" i="4"/>
  <c r="AU97" i="4"/>
  <c r="AU835" i="4" s="1"/>
  <c r="AL97" i="4"/>
  <c r="AL835" i="4" s="1"/>
  <c r="AC97" i="4"/>
  <c r="T97" i="4"/>
  <c r="K97" i="4"/>
  <c r="CN96" i="4"/>
  <c r="CE96" i="4"/>
  <c r="BV96" i="4"/>
  <c r="BM96" i="4"/>
  <c r="BM466" i="4" s="1"/>
  <c r="BD96" i="4"/>
  <c r="AU96" i="4"/>
  <c r="AU466" i="4" s="1"/>
  <c r="AL96" i="4"/>
  <c r="AC96" i="4"/>
  <c r="AC834" i="4" s="1"/>
  <c r="T96" i="4"/>
  <c r="T466" i="4" s="1"/>
  <c r="K96" i="4"/>
  <c r="CN95" i="4"/>
  <c r="CE95" i="4"/>
  <c r="CE833" i="4" s="1"/>
  <c r="BV95" i="4"/>
  <c r="BM95" i="4"/>
  <c r="BD95" i="4"/>
  <c r="BD465" i="4" s="1"/>
  <c r="AU95" i="4"/>
  <c r="AU465" i="4" s="1"/>
  <c r="AL95" i="4"/>
  <c r="AC95" i="4"/>
  <c r="T95" i="4"/>
  <c r="K95" i="4"/>
  <c r="K465" i="4" s="1"/>
  <c r="CN94" i="4"/>
  <c r="CN832" i="4" s="1"/>
  <c r="CE94" i="4"/>
  <c r="BV94" i="4"/>
  <c r="BM94" i="4"/>
  <c r="BD94" i="4"/>
  <c r="AU94" i="4"/>
  <c r="AU464" i="4" s="1"/>
  <c r="AL94" i="4"/>
  <c r="AL832" i="4" s="1"/>
  <c r="AC94" i="4"/>
  <c r="AC464" i="4" s="1"/>
  <c r="T94" i="4"/>
  <c r="T832" i="4" s="1"/>
  <c r="K94" i="4"/>
  <c r="K464" i="4" s="1"/>
  <c r="CN93" i="4"/>
  <c r="CE93" i="4"/>
  <c r="CE463" i="4" s="1"/>
  <c r="BV93" i="4"/>
  <c r="BM93" i="4"/>
  <c r="BD93" i="4"/>
  <c r="BD831" i="4" s="1"/>
  <c r="AU93" i="4"/>
  <c r="AL93" i="4"/>
  <c r="AC93" i="4"/>
  <c r="T93" i="4"/>
  <c r="T831" i="4" s="1"/>
  <c r="K93" i="4"/>
  <c r="K463" i="4" s="1"/>
  <c r="CN92" i="4"/>
  <c r="CN462" i="4" s="1"/>
  <c r="CE92" i="4"/>
  <c r="BV92" i="4"/>
  <c r="BV462" i="4" s="1"/>
  <c r="BM92" i="4"/>
  <c r="BM462" i="4" s="1"/>
  <c r="BD92" i="4"/>
  <c r="AU92" i="4"/>
  <c r="AL92" i="4"/>
  <c r="AC92" i="4"/>
  <c r="T92" i="4"/>
  <c r="T462" i="4" s="1"/>
  <c r="K92" i="4"/>
  <c r="K830" i="4" s="1"/>
  <c r="CN91" i="4"/>
  <c r="CE91" i="4"/>
  <c r="BV91" i="4"/>
  <c r="BV829" i="4" s="1"/>
  <c r="BM91" i="4"/>
  <c r="BD91" i="4"/>
  <c r="AU91" i="4"/>
  <c r="AU829" i="4" s="1"/>
  <c r="AL91" i="4"/>
  <c r="AC91" i="4"/>
  <c r="T91" i="4"/>
  <c r="K91" i="4"/>
  <c r="CN90" i="4"/>
  <c r="CE90" i="4"/>
  <c r="BV90" i="4"/>
  <c r="BM90" i="4"/>
  <c r="BD90" i="4"/>
  <c r="AU90" i="4"/>
  <c r="AL90" i="4"/>
  <c r="AC90" i="4"/>
  <c r="T90" i="4"/>
  <c r="T828" i="4" s="1"/>
  <c r="K90" i="4"/>
  <c r="K460" i="4" s="1"/>
  <c r="CN89" i="4"/>
  <c r="CE89" i="4"/>
  <c r="BV89" i="4"/>
  <c r="BM89" i="4"/>
  <c r="BD89" i="4"/>
  <c r="BD827" i="4" s="1"/>
  <c r="AU89" i="4"/>
  <c r="AU827" i="4" s="1"/>
  <c r="AL89" i="4"/>
  <c r="AL459" i="4" s="1"/>
  <c r="AC89" i="4"/>
  <c r="T89" i="4"/>
  <c r="K89" i="4"/>
  <c r="CN88" i="4"/>
  <c r="CE88" i="4"/>
  <c r="BV88" i="4"/>
  <c r="BM88" i="4"/>
  <c r="BD88" i="4"/>
  <c r="BD458" i="4" s="1"/>
  <c r="AU88" i="4"/>
  <c r="AL88" i="4"/>
  <c r="AL826" i="4" s="1"/>
  <c r="AC88" i="4"/>
  <c r="T88" i="4"/>
  <c r="K88" i="4"/>
  <c r="CN87" i="4"/>
  <c r="CN825" i="4" s="1"/>
  <c r="CE87" i="4"/>
  <c r="CE825" i="4" s="1"/>
  <c r="BV87" i="4"/>
  <c r="BV825" i="4" s="1"/>
  <c r="BM87" i="4"/>
  <c r="BM457" i="4" s="1"/>
  <c r="BD87" i="4"/>
  <c r="AU87" i="4"/>
  <c r="AU825" i="4" s="1"/>
  <c r="AL87" i="4"/>
  <c r="AC87" i="4"/>
  <c r="T87" i="4"/>
  <c r="T825" i="4" s="1"/>
  <c r="K87" i="4"/>
  <c r="K457" i="4" s="1"/>
  <c r="CN86" i="4"/>
  <c r="CE86" i="4"/>
  <c r="BV86" i="4"/>
  <c r="BM86" i="4"/>
  <c r="BM456" i="4" s="1"/>
  <c r="BD86" i="4"/>
  <c r="BD456" i="4" s="1"/>
  <c r="AU86" i="4"/>
  <c r="AL86" i="4"/>
  <c r="AC86" i="4"/>
  <c r="AC456" i="4" s="1"/>
  <c r="T86" i="4"/>
  <c r="T456" i="4" s="1"/>
  <c r="K86" i="4"/>
  <c r="CN85" i="4"/>
  <c r="CN455" i="4" s="1"/>
  <c r="CE85" i="4"/>
  <c r="BV85" i="4"/>
  <c r="BV455" i="4" s="1"/>
  <c r="BM85" i="4"/>
  <c r="BD85" i="4"/>
  <c r="AU85" i="4"/>
  <c r="AU455" i="4" s="1"/>
  <c r="AL85" i="4"/>
  <c r="AL823" i="4" s="1"/>
  <c r="AC85" i="4"/>
  <c r="AC455" i="4" s="1"/>
  <c r="T85" i="4"/>
  <c r="K85" i="4"/>
  <c r="K455" i="4" s="1"/>
  <c r="CN84" i="4"/>
  <c r="CN454" i="4" s="1"/>
  <c r="CE84" i="4"/>
  <c r="BV84" i="4"/>
  <c r="BM84" i="4"/>
  <c r="BM454" i="4" s="1"/>
  <c r="BD84" i="4"/>
  <c r="AU84" i="4"/>
  <c r="AL84" i="4"/>
  <c r="AL822" i="4" s="1"/>
  <c r="AC84" i="4"/>
  <c r="AC822" i="4" s="1"/>
  <c r="T84" i="4"/>
  <c r="K84" i="4"/>
  <c r="CN83" i="4"/>
  <c r="CE83" i="4"/>
  <c r="BV83" i="4"/>
  <c r="BM83" i="4"/>
  <c r="BM821" i="4" s="1"/>
  <c r="BD83" i="4"/>
  <c r="AU83" i="4"/>
  <c r="AU453" i="4" s="1"/>
  <c r="AL83" i="4"/>
  <c r="AL453" i="4" s="1"/>
  <c r="AC83" i="4"/>
  <c r="T83" i="4"/>
  <c r="T453" i="4" s="1"/>
  <c r="K83" i="4"/>
  <c r="K821" i="4" s="1"/>
  <c r="CN82" i="4"/>
  <c r="CN452" i="4" s="1"/>
  <c r="CE82" i="4"/>
  <c r="BV82" i="4"/>
  <c r="BM82" i="4"/>
  <c r="BM820" i="4" s="1"/>
  <c r="BD82" i="4"/>
  <c r="BD452" i="4" s="1"/>
  <c r="AU82" i="4"/>
  <c r="AL82" i="4"/>
  <c r="AL820" i="4" s="1"/>
  <c r="AC82" i="4"/>
  <c r="AC820" i="4" s="1"/>
  <c r="T82" i="4"/>
  <c r="K82" i="4"/>
  <c r="CN81" i="4"/>
  <c r="CE81" i="4"/>
  <c r="BV81" i="4"/>
  <c r="BV451" i="4" s="1"/>
  <c r="BM81" i="4"/>
  <c r="BD81" i="4"/>
  <c r="AU81" i="4"/>
  <c r="AU451" i="4" s="1"/>
  <c r="AL81" i="4"/>
  <c r="AL819" i="4" s="1"/>
  <c r="AC81" i="4"/>
  <c r="T81" i="4"/>
  <c r="T819" i="4" s="1"/>
  <c r="K81" i="4"/>
  <c r="K819" i="4" s="1"/>
  <c r="CN80" i="4"/>
  <c r="CE80" i="4"/>
  <c r="CE818" i="4" s="1"/>
  <c r="BV80" i="4"/>
  <c r="BV450" i="4" s="1"/>
  <c r="BM80" i="4"/>
  <c r="BM818" i="4" s="1"/>
  <c r="BD80" i="4"/>
  <c r="BD818" i="4" s="1"/>
  <c r="AU80" i="4"/>
  <c r="AL80" i="4"/>
  <c r="AC80" i="4"/>
  <c r="AC450" i="4" s="1"/>
  <c r="T80" i="4"/>
  <c r="T450" i="4" s="1"/>
  <c r="K80" i="4"/>
  <c r="CN79" i="4"/>
  <c r="CE79" i="4"/>
  <c r="BV79" i="4"/>
  <c r="BV817" i="4" s="1"/>
  <c r="BM79" i="4"/>
  <c r="BM817" i="4" s="1"/>
  <c r="BD79" i="4"/>
  <c r="AU79" i="4"/>
  <c r="AU817" i="4" s="1"/>
  <c r="AL79" i="4"/>
  <c r="AL449" i="4" s="1"/>
  <c r="AC79" i="4"/>
  <c r="T79" i="4"/>
  <c r="K79" i="4"/>
  <c r="CN78" i="4"/>
  <c r="CE78" i="4"/>
  <c r="CE816" i="4" s="1"/>
  <c r="BV78" i="4"/>
  <c r="BV816" i="4" s="1"/>
  <c r="BM78" i="4"/>
  <c r="BD78" i="4"/>
  <c r="AU78" i="4"/>
  <c r="AL78" i="4"/>
  <c r="AC78" i="4"/>
  <c r="AC448" i="4" s="1"/>
  <c r="T78" i="4"/>
  <c r="K78" i="4"/>
  <c r="K816" i="4" s="1"/>
  <c r="CN77" i="4"/>
  <c r="CN815" i="4" s="1"/>
  <c r="CE77" i="4"/>
  <c r="BV77" i="4"/>
  <c r="BV447" i="4" s="1"/>
  <c r="BM77" i="4"/>
  <c r="BD77" i="4"/>
  <c r="AU77" i="4"/>
  <c r="AU815" i="4" s="1"/>
  <c r="AL77" i="4"/>
  <c r="AC77" i="4"/>
  <c r="T77" i="4"/>
  <c r="K77" i="4"/>
  <c r="K447" i="4" s="1"/>
  <c r="CN76" i="4"/>
  <c r="CE76" i="4"/>
  <c r="CE446" i="4" s="1"/>
  <c r="BV76" i="4"/>
  <c r="BM76" i="4"/>
  <c r="BM446" i="4" s="1"/>
  <c r="BD76" i="4"/>
  <c r="AU76" i="4"/>
  <c r="AU446" i="4" s="1"/>
  <c r="AL76" i="4"/>
  <c r="AC76" i="4"/>
  <c r="AC814" i="4" s="1"/>
  <c r="T76" i="4"/>
  <c r="K76" i="4"/>
  <c r="CN75" i="4"/>
  <c r="CN445" i="4" s="1"/>
  <c r="CE75" i="4"/>
  <c r="CE445" i="4" s="1"/>
  <c r="BV75" i="4"/>
  <c r="BM75" i="4"/>
  <c r="BD75" i="4"/>
  <c r="BD813" i="4" s="1"/>
  <c r="AU75" i="4"/>
  <c r="AU813" i="4" s="1"/>
  <c r="AL75" i="4"/>
  <c r="AL813" i="4" s="1"/>
  <c r="AC75" i="4"/>
  <c r="T75" i="4"/>
  <c r="K75" i="4"/>
  <c r="K813" i="4" s="1"/>
  <c r="CN74" i="4"/>
  <c r="CN444" i="4" s="1"/>
  <c r="CE74" i="4"/>
  <c r="BV74" i="4"/>
  <c r="BV444" i="4" s="1"/>
  <c r="BM74" i="4"/>
  <c r="BM444" i="4" s="1"/>
  <c r="BD74" i="4"/>
  <c r="AU74" i="4"/>
  <c r="AU444" i="4" s="1"/>
  <c r="AL74" i="4"/>
  <c r="AL444" i="4" s="1"/>
  <c r="AC74" i="4"/>
  <c r="T74" i="4"/>
  <c r="T444" i="4" s="1"/>
  <c r="K74" i="4"/>
  <c r="K444" i="4" s="1"/>
  <c r="CN73" i="4"/>
  <c r="CE73" i="4"/>
  <c r="BV73" i="4"/>
  <c r="BV443" i="4" s="1"/>
  <c r="BM73" i="4"/>
  <c r="BD73" i="4"/>
  <c r="BD811" i="4" s="1"/>
  <c r="AU73" i="4"/>
  <c r="AU443" i="4" s="1"/>
  <c r="AL73" i="4"/>
  <c r="AL443" i="4" s="1"/>
  <c r="AC73" i="4"/>
  <c r="AC811" i="4" s="1"/>
  <c r="T73" i="4"/>
  <c r="K73" i="4"/>
  <c r="K811" i="4" s="1"/>
  <c r="CN72" i="4"/>
  <c r="CE72" i="4"/>
  <c r="BV72" i="4"/>
  <c r="BM72" i="4"/>
  <c r="BM810" i="4" s="1"/>
  <c r="BD72" i="4"/>
  <c r="BD442" i="4" s="1"/>
  <c r="AU72" i="4"/>
  <c r="AL72" i="4"/>
  <c r="AC72" i="4"/>
  <c r="AC442" i="4" s="1"/>
  <c r="T72" i="4"/>
  <c r="T442" i="4" s="1"/>
  <c r="K72" i="4"/>
  <c r="CN71" i="4"/>
  <c r="CE71" i="4"/>
  <c r="CE809" i="4" s="1"/>
  <c r="BV71" i="4"/>
  <c r="BM71" i="4"/>
  <c r="BD71" i="4"/>
  <c r="BD809" i="4" s="1"/>
  <c r="AU71" i="4"/>
  <c r="AU441" i="4" s="1"/>
  <c r="AL71" i="4"/>
  <c r="AC71" i="4"/>
  <c r="T71" i="4"/>
  <c r="K71" i="4"/>
  <c r="CN70" i="4"/>
  <c r="CN440" i="4" s="1"/>
  <c r="CE70" i="4"/>
  <c r="CE808" i="4" s="1"/>
  <c r="BV70" i="4"/>
  <c r="BV808" i="4" s="1"/>
  <c r="BM70" i="4"/>
  <c r="BD70" i="4"/>
  <c r="BD440" i="4" s="1"/>
  <c r="AU70" i="4"/>
  <c r="AL70" i="4"/>
  <c r="AC808" i="4"/>
  <c r="T70" i="4"/>
  <c r="K70" i="4"/>
  <c r="K440" i="4" s="1"/>
  <c r="CN69" i="4"/>
  <c r="CN807" i="4" s="1"/>
  <c r="CE69" i="4"/>
  <c r="BV69" i="4"/>
  <c r="BM69" i="4"/>
  <c r="BD69" i="4"/>
  <c r="BD439" i="4" s="1"/>
  <c r="AU69" i="4"/>
  <c r="AL69" i="4"/>
  <c r="AL439" i="4" s="1"/>
  <c r="AC69" i="4"/>
  <c r="AC807" i="4" s="1"/>
  <c r="T69" i="4"/>
  <c r="T439" i="4" s="1"/>
  <c r="K69" i="4"/>
  <c r="CN68" i="4"/>
  <c r="CE68" i="4"/>
  <c r="BV68" i="4"/>
  <c r="BM68" i="4"/>
  <c r="BD68" i="4"/>
  <c r="BD806" i="4" s="1"/>
  <c r="AU68" i="4"/>
  <c r="AL68" i="4"/>
  <c r="AC68" i="4"/>
  <c r="T68" i="4"/>
  <c r="K68" i="4"/>
  <c r="CN67" i="4"/>
  <c r="CN805" i="4" s="1"/>
  <c r="CE67" i="4"/>
  <c r="BV67" i="4"/>
  <c r="BM67" i="4"/>
  <c r="BD67" i="4"/>
  <c r="AU67" i="4"/>
  <c r="AU805" i="4" s="1"/>
  <c r="AL67" i="4"/>
  <c r="AL805" i="4" s="1"/>
  <c r="AC67" i="4"/>
  <c r="AC805" i="4" s="1"/>
  <c r="T67" i="4"/>
  <c r="K67" i="4"/>
  <c r="CN66" i="4"/>
  <c r="CN804" i="4" s="1"/>
  <c r="CE66" i="4"/>
  <c r="BV66" i="4"/>
  <c r="BM66" i="4"/>
  <c r="BM804" i="4" s="1"/>
  <c r="BD66" i="4"/>
  <c r="AU66" i="4"/>
  <c r="AU436" i="4" s="1"/>
  <c r="AL66" i="4"/>
  <c r="AC66" i="4"/>
  <c r="AC804" i="4" s="1"/>
  <c r="T66" i="4"/>
  <c r="K66" i="4"/>
  <c r="CN65" i="4"/>
  <c r="CE65" i="4"/>
  <c r="BV65" i="4"/>
  <c r="BM65" i="4"/>
  <c r="BD65" i="4"/>
  <c r="AU65" i="4"/>
  <c r="AL65" i="4"/>
  <c r="AC65" i="4"/>
  <c r="T65" i="4"/>
  <c r="T435" i="4" s="1"/>
  <c r="K65" i="4"/>
  <c r="CE64" i="4"/>
  <c r="BV64" i="4"/>
  <c r="BD64" i="4"/>
  <c r="BD802" i="4" s="1"/>
  <c r="AU64" i="4"/>
  <c r="AL64" i="4"/>
  <c r="AC64" i="4"/>
  <c r="AC802" i="4" s="1"/>
  <c r="T64" i="4"/>
  <c r="K64" i="4"/>
  <c r="K802" i="4" s="1"/>
  <c r="CN62" i="4"/>
  <c r="CN800" i="4" s="1"/>
  <c r="CE62" i="4"/>
  <c r="BV62" i="4"/>
  <c r="BV800" i="4" s="1"/>
  <c r="BM62" i="4"/>
  <c r="BD62" i="4"/>
  <c r="AU62" i="4"/>
  <c r="AU800" i="4" s="1"/>
  <c r="AL62" i="4"/>
  <c r="AL432" i="4" s="1"/>
  <c r="AC62" i="4"/>
  <c r="T62" i="4"/>
  <c r="K62" i="4"/>
  <c r="CN61" i="4"/>
  <c r="CN799" i="4" s="1"/>
  <c r="CE61" i="4"/>
  <c r="BV61" i="4"/>
  <c r="BM61" i="4"/>
  <c r="BM799" i="4" s="1"/>
  <c r="BD61" i="4"/>
  <c r="BD799" i="4" s="1"/>
  <c r="AU61" i="4"/>
  <c r="AL61" i="4"/>
  <c r="AC61" i="4"/>
  <c r="T61" i="4"/>
  <c r="T799" i="4" s="1"/>
  <c r="K61" i="4"/>
  <c r="K799" i="4" s="1"/>
  <c r="CN60" i="4"/>
  <c r="CE60" i="4"/>
  <c r="BV60" i="4"/>
  <c r="BM60" i="4"/>
  <c r="BD60" i="4"/>
  <c r="BD430" i="4" s="1"/>
  <c r="AU60" i="4"/>
  <c r="AU798" i="4" s="1"/>
  <c r="AL60" i="4"/>
  <c r="AC60" i="4"/>
  <c r="T60" i="4"/>
  <c r="T798" i="4" s="1"/>
  <c r="K60" i="4"/>
  <c r="K798" i="4" s="1"/>
  <c r="CN59" i="4"/>
  <c r="CE59" i="4"/>
  <c r="CE797" i="4" s="1"/>
  <c r="BV59" i="4"/>
  <c r="BM59" i="4"/>
  <c r="BD59" i="4"/>
  <c r="BD797" i="4" s="1"/>
  <c r="AU59" i="4"/>
  <c r="AU797" i="4" s="1"/>
  <c r="AL59" i="4"/>
  <c r="AC59" i="4"/>
  <c r="AC797" i="4" s="1"/>
  <c r="T59" i="4"/>
  <c r="K59" i="4"/>
  <c r="CN58" i="4"/>
  <c r="CE58" i="4"/>
  <c r="BV58" i="4"/>
  <c r="BM58" i="4"/>
  <c r="BM796" i="4" s="1"/>
  <c r="BD58" i="4"/>
  <c r="BD796" i="4" s="1"/>
  <c r="AU58" i="4"/>
  <c r="AL58" i="4"/>
  <c r="AC58" i="4"/>
  <c r="T58" i="4"/>
  <c r="K58" i="4"/>
  <c r="CN57" i="4"/>
  <c r="CE57" i="4"/>
  <c r="CE795" i="4" s="1"/>
  <c r="BV57" i="4"/>
  <c r="BM57" i="4"/>
  <c r="BD57" i="4"/>
  <c r="AU57" i="4"/>
  <c r="AU795" i="4" s="1"/>
  <c r="AL57" i="4"/>
  <c r="AC57" i="4"/>
  <c r="AC795" i="4" s="1"/>
  <c r="T57" i="4"/>
  <c r="T795" i="4" s="1"/>
  <c r="K57" i="4"/>
  <c r="K427" i="4" s="1"/>
  <c r="CN56" i="4"/>
  <c r="CN426" i="4" s="1"/>
  <c r="CE56" i="4"/>
  <c r="BV56" i="4"/>
  <c r="BM56" i="4"/>
  <c r="BD56" i="4"/>
  <c r="BD426" i="4" s="1"/>
  <c r="AU56" i="4"/>
  <c r="AL56" i="4"/>
  <c r="AC56" i="4"/>
  <c r="AC794" i="4" s="1"/>
  <c r="T56" i="4"/>
  <c r="T794" i="4" s="1"/>
  <c r="K56" i="4"/>
  <c r="K794" i="4" s="1"/>
  <c r="CN55" i="4"/>
  <c r="CN793" i="4" s="1"/>
  <c r="CE55" i="4"/>
  <c r="BV55" i="4"/>
  <c r="BM55" i="4"/>
  <c r="BD55" i="4"/>
  <c r="BD793" i="4" s="1"/>
  <c r="AU55" i="4"/>
  <c r="AU793" i="4" s="1"/>
  <c r="AL55" i="4"/>
  <c r="AC55" i="4"/>
  <c r="T55" i="4"/>
  <c r="K55" i="4"/>
  <c r="CN54" i="4"/>
  <c r="CE54" i="4"/>
  <c r="BV54" i="4"/>
  <c r="BM54" i="4"/>
  <c r="BM792" i="4" s="1"/>
  <c r="BD54" i="4"/>
  <c r="AU54" i="4"/>
  <c r="AL54" i="4"/>
  <c r="AC54" i="4"/>
  <c r="T54" i="4"/>
  <c r="T424" i="4" s="1"/>
  <c r="K54" i="4"/>
  <c r="CN53" i="4"/>
  <c r="CN791" i="4" s="1"/>
  <c r="CE53" i="4"/>
  <c r="BV53" i="4"/>
  <c r="BM53" i="4"/>
  <c r="BD53" i="4"/>
  <c r="BD791" i="4" s="1"/>
  <c r="AU53" i="4"/>
  <c r="AU791" i="4" s="1"/>
  <c r="AL53" i="4"/>
  <c r="AC53" i="4"/>
  <c r="T53" i="4"/>
  <c r="T791" i="4" s="1"/>
  <c r="K53" i="4"/>
  <c r="CN52" i="4"/>
  <c r="CE52" i="4"/>
  <c r="CE790" i="4" s="1"/>
  <c r="BV52" i="4"/>
  <c r="BV790" i="4" s="1"/>
  <c r="BM52" i="4"/>
  <c r="BM422" i="4" s="1"/>
  <c r="BD52" i="4"/>
  <c r="AU52" i="4"/>
  <c r="AL52" i="4"/>
  <c r="AC52" i="4"/>
  <c r="AC790" i="4" s="1"/>
  <c r="T52" i="4"/>
  <c r="K52" i="4"/>
  <c r="K790" i="4" s="1"/>
  <c r="CN51" i="4"/>
  <c r="CE51" i="4"/>
  <c r="BV51" i="4"/>
  <c r="BM51" i="4"/>
  <c r="BD51" i="4"/>
  <c r="AU51" i="4"/>
  <c r="AU789" i="4" s="1"/>
  <c r="AL51" i="4"/>
  <c r="AC51" i="4"/>
  <c r="T51" i="4"/>
  <c r="K51" i="4"/>
  <c r="K789" i="4" s="1"/>
  <c r="CN50" i="4"/>
  <c r="CE50" i="4"/>
  <c r="CE788" i="4" s="1"/>
  <c r="BV50" i="4"/>
  <c r="BM50" i="4"/>
  <c r="BD50" i="4"/>
  <c r="BD788" i="4" s="1"/>
  <c r="AU50" i="4"/>
  <c r="AL50" i="4"/>
  <c r="AC50" i="4"/>
  <c r="AC788" i="4" s="1"/>
  <c r="T50" i="4"/>
  <c r="K50" i="4"/>
  <c r="CN49" i="4"/>
  <c r="CN787" i="4" s="1"/>
  <c r="CE49" i="4"/>
  <c r="CE787" i="4" s="1"/>
  <c r="BV49" i="4"/>
  <c r="BM49" i="4"/>
  <c r="BD49" i="4"/>
  <c r="AU49" i="4"/>
  <c r="AL49" i="4"/>
  <c r="AL419" i="4" s="1"/>
  <c r="AC49" i="4"/>
  <c r="T49" i="4"/>
  <c r="K49" i="4"/>
  <c r="K787" i="4" s="1"/>
  <c r="CN48" i="4"/>
  <c r="CE48" i="4"/>
  <c r="CE786" i="4" s="1"/>
  <c r="BV48" i="4"/>
  <c r="BM48" i="4"/>
  <c r="BD48" i="4"/>
  <c r="AU48" i="4"/>
  <c r="AL48" i="4"/>
  <c r="AL786" i="4" s="1"/>
  <c r="AC48" i="4"/>
  <c r="AC786" i="4" s="1"/>
  <c r="T48" i="4"/>
  <c r="T786" i="4" s="1"/>
  <c r="K48" i="4"/>
  <c r="CN47" i="4"/>
  <c r="CE47" i="4"/>
  <c r="BV47" i="4"/>
  <c r="BM47" i="4"/>
  <c r="BD47" i="4"/>
  <c r="BD785" i="4" s="1"/>
  <c r="AU47" i="4"/>
  <c r="AL47" i="4"/>
  <c r="AL785" i="4" s="1"/>
  <c r="AC47" i="4"/>
  <c r="T47" i="4"/>
  <c r="K47" i="4"/>
  <c r="K785" i="4" s="1"/>
  <c r="CN46" i="4"/>
  <c r="CE46" i="4"/>
  <c r="BV46" i="4"/>
  <c r="BV784" i="4" s="1"/>
  <c r="BM46" i="4"/>
  <c r="BM784" i="4" s="1"/>
  <c r="BD46" i="4"/>
  <c r="BD784" i="4" s="1"/>
  <c r="AU46" i="4"/>
  <c r="AU784" i="4" s="1"/>
  <c r="AL46" i="4"/>
  <c r="AL416" i="4" s="1"/>
  <c r="AC46" i="4"/>
  <c r="T46" i="4"/>
  <c r="K46" i="4"/>
  <c r="CN45" i="4"/>
  <c r="CE45" i="4"/>
  <c r="CE783" i="4" s="1"/>
  <c r="BV45" i="4"/>
  <c r="BM45" i="4"/>
  <c r="BD45" i="4"/>
  <c r="BD783" i="4" s="1"/>
  <c r="AU45" i="4"/>
  <c r="AU783" i="4" s="1"/>
  <c r="AL45" i="4"/>
  <c r="AC45" i="4"/>
  <c r="T45" i="4"/>
  <c r="K45" i="4"/>
  <c r="K783" i="4" s="1"/>
  <c r="CN44" i="4"/>
  <c r="CE44" i="4"/>
  <c r="BV44" i="4"/>
  <c r="BM44" i="4"/>
  <c r="BD44" i="4"/>
  <c r="BD414" i="4" s="1"/>
  <c r="AU44" i="4"/>
  <c r="AL44" i="4"/>
  <c r="AL782" i="4" s="1"/>
  <c r="AC44" i="4"/>
  <c r="T44" i="4"/>
  <c r="K44" i="4"/>
  <c r="CN43" i="4"/>
  <c r="CE43" i="4"/>
  <c r="CE781" i="4" s="1"/>
  <c r="BV43" i="4"/>
  <c r="BM43" i="4"/>
  <c r="BD43" i="4"/>
  <c r="AU43" i="4"/>
  <c r="AL43" i="4"/>
  <c r="AC43" i="4"/>
  <c r="T43" i="4"/>
  <c r="K43" i="4"/>
  <c r="CN42" i="4"/>
  <c r="CE42" i="4"/>
  <c r="BV42" i="4"/>
  <c r="BM42" i="4"/>
  <c r="BM780" i="4" s="1"/>
  <c r="BD42" i="4"/>
  <c r="BD412" i="4" s="1"/>
  <c r="AU42" i="4"/>
  <c r="AL42" i="4"/>
  <c r="AL412" i="4" s="1"/>
  <c r="AC42" i="4"/>
  <c r="AC780" i="4" s="1"/>
  <c r="T42" i="4"/>
  <c r="T780" i="4" s="1"/>
  <c r="K42" i="4"/>
  <c r="CN41" i="4"/>
  <c r="CE41" i="4"/>
  <c r="CE779" i="4" s="1"/>
  <c r="BV41" i="4"/>
  <c r="BM41" i="4"/>
  <c r="BD41" i="4"/>
  <c r="BD779" i="4" s="1"/>
  <c r="AU41" i="4"/>
  <c r="AU779" i="4" s="1"/>
  <c r="AL41" i="4"/>
  <c r="AL411" i="4" s="1"/>
  <c r="AC41" i="4"/>
  <c r="T41" i="4"/>
  <c r="K41" i="4"/>
  <c r="K779" i="4" s="1"/>
  <c r="CN40" i="4"/>
  <c r="CE40" i="4"/>
  <c r="BV40" i="4"/>
  <c r="BM40" i="4"/>
  <c r="BM778" i="4" s="1"/>
  <c r="BD40" i="4"/>
  <c r="AU40" i="4"/>
  <c r="AL40" i="4"/>
  <c r="AC40" i="4"/>
  <c r="AC778" i="4" s="1"/>
  <c r="T40" i="4"/>
  <c r="K40" i="4"/>
  <c r="K778" i="4" s="1"/>
  <c r="CN39" i="4"/>
  <c r="CE39" i="4"/>
  <c r="CE777" i="4" s="1"/>
  <c r="BV39" i="4"/>
  <c r="BV409" i="4" s="1"/>
  <c r="BM39" i="4"/>
  <c r="BD39" i="4"/>
  <c r="AU39" i="4"/>
  <c r="AU777" i="4" s="1"/>
  <c r="AL39" i="4"/>
  <c r="AC39" i="4"/>
  <c r="T39" i="4"/>
  <c r="K39" i="4"/>
  <c r="CN38" i="4"/>
  <c r="CN776" i="4" s="1"/>
  <c r="CE38" i="4"/>
  <c r="BV38" i="4"/>
  <c r="BM38" i="4"/>
  <c r="BD38" i="4"/>
  <c r="AU38" i="4"/>
  <c r="AU776" i="4" s="1"/>
  <c r="AL38" i="4"/>
  <c r="AC38" i="4"/>
  <c r="AC776" i="4" s="1"/>
  <c r="T38" i="4"/>
  <c r="T408" i="4" s="1"/>
  <c r="K38" i="4"/>
  <c r="K776" i="4" s="1"/>
  <c r="CN37" i="4"/>
  <c r="CN775" i="4" s="1"/>
  <c r="CE37" i="4"/>
  <c r="BV37" i="4"/>
  <c r="BM37" i="4"/>
  <c r="BD37" i="4"/>
  <c r="BD407" i="4" s="1"/>
  <c r="AU37" i="4"/>
  <c r="AU775" i="4" s="1"/>
  <c r="AL37" i="4"/>
  <c r="AC37" i="4"/>
  <c r="T37" i="4"/>
  <c r="K37" i="4"/>
  <c r="K775" i="4" s="1"/>
  <c r="CN36" i="4"/>
  <c r="CE36" i="4"/>
  <c r="BV36" i="4"/>
  <c r="BV774" i="4" s="1"/>
  <c r="BM36" i="4"/>
  <c r="BD36" i="4"/>
  <c r="AU36" i="4"/>
  <c r="AL36" i="4"/>
  <c r="AC36" i="4"/>
  <c r="AC774" i="4" s="1"/>
  <c r="T36" i="4"/>
  <c r="K36" i="4"/>
  <c r="CN35" i="4"/>
  <c r="CE35" i="4"/>
  <c r="BV35" i="4"/>
  <c r="BM35" i="4"/>
  <c r="BD35" i="4"/>
  <c r="AU35" i="4"/>
  <c r="AU773" i="4" s="1"/>
  <c r="AL35" i="4"/>
  <c r="AC35" i="4"/>
  <c r="T35" i="4"/>
  <c r="K35" i="4"/>
  <c r="CN34" i="4"/>
  <c r="CE34" i="4"/>
  <c r="CE772" i="4" s="1"/>
  <c r="BV34" i="4"/>
  <c r="BV772" i="4" s="1"/>
  <c r="BM34" i="4"/>
  <c r="BD34" i="4"/>
  <c r="BD772" i="4" s="1"/>
  <c r="AU34" i="4"/>
  <c r="AU772" i="4" s="1"/>
  <c r="AL34" i="4"/>
  <c r="AC34" i="4"/>
  <c r="AC772" i="4" s="1"/>
  <c r="T34" i="4"/>
  <c r="K34" i="4"/>
  <c r="CN33" i="4"/>
  <c r="CN403" i="4" s="1"/>
  <c r="CE33" i="4"/>
  <c r="CE771" i="4" s="1"/>
  <c r="BV33" i="4"/>
  <c r="BM33" i="4"/>
  <c r="BD33" i="4"/>
  <c r="AU33" i="4"/>
  <c r="AL33" i="4"/>
  <c r="AC33" i="4"/>
  <c r="T33" i="4"/>
  <c r="K33" i="4"/>
  <c r="K771" i="4" s="1"/>
  <c r="CN32" i="4"/>
  <c r="CN402" i="4" s="1"/>
  <c r="CE32" i="4"/>
  <c r="CE402" i="4" s="1"/>
  <c r="BV32" i="4"/>
  <c r="BM32" i="4"/>
  <c r="BD32" i="4"/>
  <c r="AU32" i="4"/>
  <c r="AU770" i="4" s="1"/>
  <c r="AL32" i="4"/>
  <c r="AC32" i="4"/>
  <c r="AC770" i="4" s="1"/>
  <c r="T32" i="4"/>
  <c r="K32" i="4"/>
  <c r="K770" i="4" s="1"/>
  <c r="CN31" i="4"/>
  <c r="CE31" i="4"/>
  <c r="CE769" i="4" s="1"/>
  <c r="BV31" i="4"/>
  <c r="BM31" i="4"/>
  <c r="BD31" i="4"/>
  <c r="AU31" i="4"/>
  <c r="AL31" i="4"/>
  <c r="AC31" i="4"/>
  <c r="T31" i="4"/>
  <c r="K31" i="4"/>
  <c r="K769" i="4" s="1"/>
  <c r="CN30" i="4"/>
  <c r="CE30" i="4"/>
  <c r="BV30" i="4"/>
  <c r="BV768" i="4" s="1"/>
  <c r="BM30" i="4"/>
  <c r="BM768" i="4" s="1"/>
  <c r="BD30" i="4"/>
  <c r="AU30" i="4"/>
  <c r="AU768" i="4" s="1"/>
  <c r="AL30" i="4"/>
  <c r="AC30" i="4"/>
  <c r="T30" i="4"/>
  <c r="T400" i="4" s="1"/>
  <c r="K30" i="4"/>
  <c r="CN29" i="4"/>
  <c r="CN767" i="4" s="1"/>
  <c r="CE29" i="4"/>
  <c r="CE767" i="4" s="1"/>
  <c r="BV29" i="4"/>
  <c r="BV399" i="4" s="1"/>
  <c r="BM29" i="4"/>
  <c r="BD29" i="4"/>
  <c r="BD399" i="4" s="1"/>
  <c r="AU29" i="4"/>
  <c r="AL29" i="4"/>
  <c r="AC29" i="4"/>
  <c r="AC767" i="4" s="1"/>
  <c r="T29" i="4"/>
  <c r="K29" i="4"/>
  <c r="K767" i="4" s="1"/>
  <c r="CN28" i="4"/>
  <c r="CN766" i="4" s="1"/>
  <c r="CE28" i="4"/>
  <c r="CE766" i="4" s="1"/>
  <c r="BV28" i="4"/>
  <c r="BV398" i="4" s="1"/>
  <c r="BM28" i="4"/>
  <c r="BM766" i="4" s="1"/>
  <c r="BD28" i="4"/>
  <c r="AU28" i="4"/>
  <c r="AL28" i="4"/>
  <c r="AC28" i="4"/>
  <c r="T28" i="4"/>
  <c r="T766" i="4" s="1"/>
  <c r="K28" i="4"/>
  <c r="CN27" i="4"/>
  <c r="CE27" i="4"/>
  <c r="CE765" i="4" s="1"/>
  <c r="BV27" i="4"/>
  <c r="BM27" i="4"/>
  <c r="BD27" i="4"/>
  <c r="BD765" i="4" s="1"/>
  <c r="AU27" i="4"/>
  <c r="AU765" i="4" s="1"/>
  <c r="AL27" i="4"/>
  <c r="AC27" i="4"/>
  <c r="T27" i="4"/>
  <c r="K27" i="4"/>
  <c r="CN26" i="4"/>
  <c r="CN396" i="4" s="1"/>
  <c r="CE26" i="4"/>
  <c r="BV26" i="4"/>
  <c r="BV764" i="4" s="1"/>
  <c r="BM26" i="4"/>
  <c r="BM764" i="4" s="1"/>
  <c r="BD26" i="4"/>
  <c r="AU26" i="4"/>
  <c r="AU396" i="4" s="1"/>
  <c r="AL26" i="4"/>
  <c r="AC26" i="4"/>
  <c r="T26" i="4"/>
  <c r="T764" i="4" s="1"/>
  <c r="K26" i="4"/>
  <c r="CN25" i="4"/>
  <c r="CE25" i="4"/>
  <c r="BV25" i="4"/>
  <c r="BV395" i="4" s="1"/>
  <c r="BM25" i="4"/>
  <c r="BM763" i="4" s="1"/>
  <c r="BD25" i="4"/>
  <c r="AU25" i="4"/>
  <c r="AL25" i="4"/>
  <c r="AC25" i="4"/>
  <c r="T25" i="4"/>
  <c r="K25" i="4"/>
  <c r="CN24" i="4"/>
  <c r="CE24" i="4"/>
  <c r="BV24" i="4"/>
  <c r="BM24" i="4"/>
  <c r="BM762" i="4" s="1"/>
  <c r="BD24" i="4"/>
  <c r="AU24" i="4"/>
  <c r="AL24" i="4"/>
  <c r="AC24" i="4"/>
  <c r="AC762" i="4" s="1"/>
  <c r="T24" i="4"/>
  <c r="K24" i="4"/>
  <c r="CN23" i="4"/>
  <c r="CE23" i="4"/>
  <c r="BV23" i="4"/>
  <c r="BV761" i="4" s="1"/>
  <c r="BM23" i="4"/>
  <c r="BD23" i="4"/>
  <c r="BD761" i="4" s="1"/>
  <c r="AU23" i="4"/>
  <c r="AU761" i="4" s="1"/>
  <c r="AL23" i="4"/>
  <c r="AL761" i="4" s="1"/>
  <c r="AC23" i="4"/>
  <c r="AC393" i="4" s="1"/>
  <c r="T23" i="4"/>
  <c r="T393" i="4" s="1"/>
  <c r="K23" i="4"/>
  <c r="CN22" i="4"/>
  <c r="CN392" i="4" s="1"/>
  <c r="CE22" i="4"/>
  <c r="BV22" i="4"/>
  <c r="BV760" i="4" s="1"/>
  <c r="BM22" i="4"/>
  <c r="BM760" i="4" s="1"/>
  <c r="BD22" i="4"/>
  <c r="BD760" i="4" s="1"/>
  <c r="AU22" i="4"/>
  <c r="AL22" i="4"/>
  <c r="AC22" i="4"/>
  <c r="AC760" i="4" s="1"/>
  <c r="T22" i="4"/>
  <c r="K22" i="4"/>
  <c r="CN21" i="4"/>
  <c r="CE21" i="4"/>
  <c r="BV21" i="4"/>
  <c r="BM21" i="4"/>
  <c r="BD21" i="4"/>
  <c r="AU21" i="4"/>
  <c r="AU759" i="4" s="1"/>
  <c r="AL21" i="4"/>
  <c r="AC21" i="4"/>
  <c r="T21" i="4"/>
  <c r="T391" i="4" s="1"/>
  <c r="K21" i="4"/>
  <c r="K759" i="4" s="1"/>
  <c r="CN20" i="4"/>
  <c r="CE20" i="4"/>
  <c r="BV20" i="4"/>
  <c r="BM20" i="4"/>
  <c r="BM758" i="4" s="1"/>
  <c r="BD20" i="4"/>
  <c r="BD758" i="4" s="1"/>
  <c r="AU20" i="4"/>
  <c r="AL20" i="4"/>
  <c r="AC20" i="4"/>
  <c r="AC758" i="4" s="1"/>
  <c r="T20" i="4"/>
  <c r="K20" i="4"/>
  <c r="CN19" i="4"/>
  <c r="CN757" i="4" s="1"/>
  <c r="CE19" i="4"/>
  <c r="CE757" i="4" s="1"/>
  <c r="BV19" i="4"/>
  <c r="BM19" i="4"/>
  <c r="BD19" i="4"/>
  <c r="AU19" i="4"/>
  <c r="AU757" i="4" s="1"/>
  <c r="AL19" i="4"/>
  <c r="AC19" i="4"/>
  <c r="T19" i="4"/>
  <c r="T757" i="4" s="1"/>
  <c r="K19" i="4"/>
  <c r="K757" i="4" s="1"/>
  <c r="CN18" i="4"/>
  <c r="CE18" i="4"/>
  <c r="BV18" i="4"/>
  <c r="BM18" i="4"/>
  <c r="BM756" i="4" s="1"/>
  <c r="BD18" i="4"/>
  <c r="BD388" i="4" s="1"/>
  <c r="AU18" i="4"/>
  <c r="AU388" i="4" s="1"/>
  <c r="AL18" i="4"/>
  <c r="AC18" i="4"/>
  <c r="AC756" i="4" s="1"/>
  <c r="T18" i="4"/>
  <c r="K18" i="4"/>
  <c r="CN17" i="4"/>
  <c r="CE17" i="4"/>
  <c r="CE755" i="4" s="1"/>
  <c r="BV17" i="4"/>
  <c r="BM17" i="4"/>
  <c r="BD17" i="4"/>
  <c r="AU17" i="4"/>
  <c r="AL17" i="4"/>
  <c r="AC17" i="4"/>
  <c r="T17" i="4"/>
  <c r="T755" i="4" s="1"/>
  <c r="K17" i="4"/>
  <c r="CN16" i="4"/>
  <c r="CE16" i="4"/>
  <c r="BV16" i="4"/>
  <c r="BM16" i="4"/>
  <c r="BD16" i="4"/>
  <c r="BD386" i="4" s="1"/>
  <c r="AU16" i="4"/>
  <c r="AL16" i="4"/>
  <c r="AL754" i="4" s="1"/>
  <c r="AC16" i="4"/>
  <c r="AC754" i="4" s="1"/>
  <c r="T16" i="4"/>
  <c r="K16" i="4"/>
  <c r="CN15" i="4"/>
  <c r="CE15" i="4"/>
  <c r="CE753" i="4" s="1"/>
  <c r="BV15" i="4"/>
  <c r="BM15" i="4"/>
  <c r="BD15" i="4"/>
  <c r="AU15" i="4"/>
  <c r="AL15" i="4"/>
  <c r="AC15" i="4"/>
  <c r="T15" i="4"/>
  <c r="T753" i="4" s="1"/>
  <c r="K15" i="4"/>
  <c r="K753" i="4" s="1"/>
  <c r="CN14" i="4"/>
  <c r="CN752" i="4" s="1"/>
  <c r="CE14" i="4"/>
  <c r="BV14" i="4"/>
  <c r="BV384" i="4" s="1"/>
  <c r="BM14" i="4"/>
  <c r="BM752" i="4" s="1"/>
  <c r="BD14" i="4"/>
  <c r="AU14" i="4"/>
  <c r="AL14" i="4"/>
  <c r="AC14" i="4"/>
  <c r="T14" i="4"/>
  <c r="K14" i="4"/>
  <c r="CN13" i="4"/>
  <c r="CN383" i="4" s="1"/>
  <c r="CE13" i="4"/>
  <c r="CE751" i="4" s="1"/>
  <c r="BV13" i="4"/>
  <c r="BV383" i="4" s="1"/>
  <c r="BM13" i="4"/>
  <c r="BD13" i="4"/>
  <c r="AU13" i="4"/>
  <c r="AL13" i="4"/>
  <c r="AL383" i="4" s="1"/>
  <c r="AC13" i="4"/>
  <c r="T13" i="4"/>
  <c r="T751" i="4" s="1"/>
  <c r="K13" i="4"/>
  <c r="K751" i="4" s="1"/>
  <c r="CN12" i="4"/>
  <c r="CN382" i="4" s="1"/>
  <c r="CE12" i="4"/>
  <c r="BV12" i="4"/>
  <c r="BM12" i="4"/>
  <c r="BD12" i="4"/>
  <c r="AU12" i="4"/>
  <c r="AL12" i="4"/>
  <c r="AL750" i="4" s="1"/>
  <c r="AC12" i="4"/>
  <c r="T12" i="4"/>
  <c r="T750" i="4" s="1"/>
  <c r="K12" i="4"/>
  <c r="K750" i="4" s="1"/>
  <c r="CN11" i="4"/>
  <c r="CN381" i="4" s="1"/>
  <c r="CE11" i="4"/>
  <c r="CE749" i="4" s="1"/>
  <c r="BV11" i="4"/>
  <c r="BM11" i="4"/>
  <c r="BD11" i="4"/>
  <c r="AU11" i="4"/>
  <c r="AL11" i="4"/>
  <c r="AC11" i="4"/>
  <c r="T11" i="4"/>
  <c r="K11" i="4"/>
  <c r="CN10" i="4"/>
  <c r="CE10" i="4"/>
  <c r="BV10" i="4"/>
  <c r="BV380" i="4" s="1"/>
  <c r="BM10" i="4"/>
  <c r="BM748" i="4" s="1"/>
  <c r="BD10" i="4"/>
  <c r="AU10" i="4"/>
  <c r="AL10" i="4"/>
  <c r="AC10" i="4"/>
  <c r="T10" i="4"/>
  <c r="T748" i="4" s="1"/>
  <c r="K10" i="4"/>
  <c r="CN9" i="4"/>
  <c r="CN379" i="4" s="1"/>
  <c r="CE9" i="4"/>
  <c r="CE747" i="4" s="1"/>
  <c r="BV9" i="4"/>
  <c r="BM9" i="4"/>
  <c r="BD9" i="4"/>
  <c r="BD379" i="4" s="1"/>
  <c r="AU9" i="4"/>
  <c r="AU747" i="4" s="1"/>
  <c r="AL9" i="4"/>
  <c r="AC9" i="4"/>
  <c r="AC747" i="4" s="1"/>
  <c r="T9" i="4"/>
  <c r="T379" i="4" s="1"/>
  <c r="K9" i="4"/>
  <c r="CN8" i="4"/>
  <c r="CE8" i="4"/>
  <c r="BV8" i="4"/>
  <c r="BV378" i="4" s="1"/>
  <c r="BM8" i="4"/>
  <c r="BM746" i="4" s="1"/>
  <c r="BD8" i="4"/>
  <c r="AU8" i="4"/>
  <c r="AL8" i="4"/>
  <c r="AC8" i="4"/>
  <c r="AC746" i="4" s="1"/>
  <c r="T8" i="4"/>
  <c r="K8" i="4"/>
  <c r="CN7" i="4"/>
  <c r="CE7" i="4"/>
  <c r="BV7" i="4"/>
  <c r="BM7" i="4"/>
  <c r="BD7" i="4"/>
  <c r="AU7" i="4"/>
  <c r="AU745" i="4" s="1"/>
  <c r="AL7" i="4"/>
  <c r="AC7" i="4"/>
  <c r="T7" i="4"/>
  <c r="K7" i="4"/>
  <c r="K745" i="4" s="1"/>
  <c r="CN6" i="4"/>
  <c r="CN744" i="4" s="1"/>
  <c r="CE6" i="4"/>
  <c r="CE376" i="4" s="1"/>
  <c r="BV6" i="4"/>
  <c r="BV744" i="4" s="1"/>
  <c r="BM6" i="4"/>
  <c r="BM744" i="4" s="1"/>
  <c r="BD6" i="4"/>
  <c r="AU6" i="4"/>
  <c r="AU744" i="4" s="1"/>
  <c r="AL6" i="4"/>
  <c r="AC6" i="4"/>
  <c r="AC744" i="4" s="1"/>
  <c r="T6" i="4"/>
  <c r="T744" i="4" s="1"/>
  <c r="K6" i="4"/>
  <c r="CN5" i="4"/>
  <c r="CN375" i="4" s="1"/>
  <c r="CE5" i="4"/>
  <c r="CE375" i="4" s="1"/>
  <c r="BV5" i="4"/>
  <c r="BM5" i="4"/>
  <c r="BM375" i="4" s="1"/>
  <c r="BD5" i="4"/>
  <c r="AU5" i="4"/>
  <c r="AU743" i="4" s="1"/>
  <c r="AL5" i="4"/>
  <c r="AL375" i="4" s="1"/>
  <c r="AC5" i="4"/>
  <c r="AC743" i="4" s="1"/>
  <c r="T5" i="4"/>
  <c r="T743" i="4" s="1"/>
  <c r="K5" i="4"/>
  <c r="K743" i="4" s="1"/>
  <c r="CN4" i="4"/>
  <c r="CN742" i="4" s="1"/>
  <c r="CE4" i="4"/>
  <c r="BV4" i="4"/>
  <c r="BM4" i="4"/>
  <c r="BD4" i="4"/>
  <c r="BD374" i="4" s="1"/>
  <c r="AU4" i="4"/>
  <c r="AL4" i="4"/>
  <c r="AC4" i="4"/>
  <c r="AC742" i="4" s="1"/>
  <c r="T4" i="4"/>
  <c r="K374" i="4"/>
  <c r="CH371" i="3"/>
  <c r="CG371" i="3"/>
  <c r="CF371" i="3"/>
  <c r="CE371" i="3"/>
  <c r="CD371" i="3"/>
  <c r="BZ371" i="3"/>
  <c r="BY371" i="3"/>
  <c r="BX371" i="3"/>
  <c r="BW371" i="3"/>
  <c r="BV371" i="3"/>
  <c r="BR371" i="3"/>
  <c r="BQ371" i="3"/>
  <c r="BP371" i="3"/>
  <c r="BO371" i="3"/>
  <c r="BN371" i="3"/>
  <c r="BJ371" i="3"/>
  <c r="BI371" i="3"/>
  <c r="BH371" i="3"/>
  <c r="BG371" i="3"/>
  <c r="BF371" i="3"/>
  <c r="BB371" i="3"/>
  <c r="BA371" i="3"/>
  <c r="AZ371" i="3"/>
  <c r="AY371" i="3"/>
  <c r="AX371" i="3"/>
  <c r="AT371" i="3"/>
  <c r="AS371" i="3"/>
  <c r="AR371" i="3"/>
  <c r="AQ371" i="3"/>
  <c r="AP371" i="3"/>
  <c r="AL371" i="3"/>
  <c r="AK371" i="3"/>
  <c r="AJ371" i="3"/>
  <c r="AI371" i="3"/>
  <c r="AH371" i="3"/>
  <c r="AD371" i="3"/>
  <c r="AC371" i="3"/>
  <c r="AB371" i="3"/>
  <c r="AA371" i="3"/>
  <c r="Z371" i="3"/>
  <c r="V371" i="3"/>
  <c r="U371" i="3"/>
  <c r="T371" i="3"/>
  <c r="S371" i="3"/>
  <c r="R371" i="3"/>
  <c r="N371" i="3"/>
  <c r="M371" i="3"/>
  <c r="L371" i="3"/>
  <c r="K371" i="3"/>
  <c r="J371" i="3"/>
  <c r="I745" i="3"/>
  <c r="I379" i="3"/>
  <c r="I380" i="3"/>
  <c r="I386" i="3"/>
  <c r="I803" i="3"/>
  <c r="I804" i="3"/>
  <c r="I807" i="3"/>
  <c r="I809" i="3"/>
  <c r="I443" i="3"/>
  <c r="I812" i="3"/>
  <c r="Y379" i="3"/>
  <c r="Y748" i="3"/>
  <c r="Q750" i="3"/>
  <c r="Q384" i="3"/>
  <c r="Y753" i="3"/>
  <c r="Q754" i="3"/>
  <c r="Y754" i="3"/>
  <c r="Y806" i="3"/>
  <c r="Q441" i="3"/>
  <c r="Y443" i="3"/>
  <c r="Y444" i="3"/>
  <c r="Q445" i="3"/>
  <c r="Y813" i="3"/>
  <c r="AG375" i="3"/>
  <c r="AO375" i="3"/>
  <c r="AG378" i="3"/>
  <c r="AG747" i="3"/>
  <c r="AO752" i="3"/>
  <c r="AO753" i="3"/>
  <c r="AO386" i="3"/>
  <c r="AG805" i="3"/>
  <c r="AO805" i="3"/>
  <c r="AO806" i="3"/>
  <c r="AG439" i="3"/>
  <c r="AO440" i="3"/>
  <c r="AO809" i="3"/>
  <c r="AO442" i="3"/>
  <c r="AG811" i="3"/>
  <c r="AO812" i="3"/>
  <c r="AG445" i="3"/>
  <c r="AO813" i="3"/>
  <c r="AG446" i="3"/>
  <c r="AO446" i="3"/>
  <c r="AW743" i="3"/>
  <c r="BE746" i="3"/>
  <c r="AW747" i="3"/>
  <c r="BE747" i="3"/>
  <c r="AW749" i="3"/>
  <c r="BE750" i="3"/>
  <c r="BE383" i="3"/>
  <c r="BE804" i="3"/>
  <c r="BE805" i="3"/>
  <c r="AW806" i="3"/>
  <c r="BE807" i="3"/>
  <c r="AW808" i="3"/>
  <c r="BE440" i="3"/>
  <c r="BE809" i="3"/>
  <c r="AW443" i="3"/>
  <c r="BE443" i="3"/>
  <c r="AW444" i="3"/>
  <c r="BE812" i="3"/>
  <c r="AW445" i="3"/>
  <c r="BE813" i="3"/>
  <c r="BM745" i="3"/>
  <c r="BM748" i="3"/>
  <c r="BM749" i="3"/>
  <c r="BM384" i="3"/>
  <c r="BM385" i="3"/>
  <c r="BM386" i="3"/>
  <c r="BM803" i="3"/>
  <c r="BM438" i="3"/>
  <c r="BM807" i="3"/>
  <c r="BM808" i="3"/>
  <c r="BM442" i="3"/>
  <c r="BM811" i="3"/>
  <c r="BU743" i="3"/>
  <c r="BU744" i="3"/>
  <c r="BU377" i="3"/>
  <c r="BU380" i="3"/>
  <c r="BU750" i="3"/>
  <c r="BU385" i="3"/>
  <c r="BU436" i="3"/>
  <c r="BU805" i="3"/>
  <c r="BU807" i="3"/>
  <c r="BU809" i="3"/>
  <c r="BU810" i="3"/>
  <c r="BU446" i="3"/>
  <c r="BU815" i="3"/>
  <c r="BU742" i="3"/>
  <c r="CC383" i="3"/>
  <c r="CC384" i="3"/>
  <c r="CC386" i="3"/>
  <c r="CC435" i="3"/>
  <c r="CC804" i="3"/>
  <c r="CC440" i="3"/>
  <c r="CC442" i="3"/>
  <c r="CC811" i="3"/>
  <c r="CC812" i="3"/>
  <c r="CC744" i="3"/>
  <c r="CC746" i="3"/>
  <c r="BM742" i="3"/>
  <c r="AW374" i="3"/>
  <c r="AO742" i="3"/>
  <c r="AG742" i="3"/>
  <c r="Y374" i="3"/>
  <c r="Q374" i="3"/>
  <c r="I374" i="3"/>
  <c r="D371" i="3"/>
  <c r="E371" i="3"/>
  <c r="F371" i="3"/>
  <c r="C371" i="3"/>
  <c r="B371" i="3"/>
  <c r="CN802" i="4"/>
  <c r="CN434" i="4"/>
  <c r="D4" i="1"/>
  <c r="D28" i="1"/>
  <c r="D45" i="1" s="1"/>
  <c r="D29" i="1"/>
  <c r="D46" i="1" s="1"/>
  <c r="D30" i="1"/>
  <c r="D47" i="1" s="1"/>
  <c r="D31" i="1"/>
  <c r="D48" i="1" s="1"/>
  <c r="D32" i="1"/>
  <c r="D49" i="1" s="1"/>
  <c r="D33" i="1"/>
  <c r="D50" i="1" s="1"/>
  <c r="D34" i="1"/>
  <c r="D51" i="1" s="1"/>
  <c r="D35" i="1"/>
  <c r="D52" i="1" s="1"/>
  <c r="D36" i="1"/>
  <c r="D53" i="1" s="1"/>
  <c r="D37" i="1"/>
  <c r="D54" i="1" s="1"/>
  <c r="D38" i="1"/>
  <c r="D55" i="1" s="1"/>
  <c r="D27" i="1"/>
  <c r="C36" i="1"/>
  <c r="C53" i="1" s="1"/>
  <c r="C37" i="1"/>
  <c r="C54" i="1" s="1"/>
  <c r="C38" i="1"/>
  <c r="C55" i="1" s="1"/>
  <c r="C28" i="1"/>
  <c r="C45" i="1" s="1"/>
  <c r="C29" i="1"/>
  <c r="C46" i="1" s="1"/>
  <c r="C30" i="1"/>
  <c r="C47" i="1" s="1"/>
  <c r="C31" i="1"/>
  <c r="C48" i="1" s="1"/>
  <c r="C32" i="1"/>
  <c r="C49" i="1" s="1"/>
  <c r="C33" i="1"/>
  <c r="C50" i="1" s="1"/>
  <c r="C34" i="1"/>
  <c r="C51" i="1" s="1"/>
  <c r="C35" i="1"/>
  <c r="C52" i="1" s="1"/>
  <c r="C27" i="1"/>
  <c r="C44" i="1" s="1"/>
  <c r="B28" i="1"/>
  <c r="B45" i="1" s="1"/>
  <c r="B29" i="1"/>
  <c r="B46" i="1" s="1"/>
  <c r="B30" i="1"/>
  <c r="B47" i="1" s="1"/>
  <c r="B31" i="1"/>
  <c r="B48" i="1" s="1"/>
  <c r="B32" i="1"/>
  <c r="B49" i="1" s="1"/>
  <c r="B33" i="1"/>
  <c r="B50" i="1" s="1"/>
  <c r="B34" i="1"/>
  <c r="B51" i="1" s="1"/>
  <c r="B35" i="1"/>
  <c r="B52" i="1" s="1"/>
  <c r="B36" i="1"/>
  <c r="B53" i="1" s="1"/>
  <c r="B37" i="1"/>
  <c r="B54" i="1" s="1"/>
  <c r="B38" i="1"/>
  <c r="B55" i="1" s="1"/>
  <c r="B27" i="1"/>
  <c r="B44" i="1" s="1"/>
  <c r="I747" i="3"/>
  <c r="I746" i="3"/>
  <c r="I378" i="3"/>
  <c r="I441" i="3"/>
  <c r="I744" i="3"/>
  <c r="I376" i="3"/>
  <c r="BM802" i="4"/>
  <c r="BM434" i="4"/>
  <c r="I435" i="3"/>
  <c r="I754" i="3"/>
  <c r="I439" i="3"/>
  <c r="I445" i="3"/>
  <c r="I813" i="3"/>
  <c r="AC440" i="4"/>
  <c r="I742" i="3"/>
  <c r="I442" i="3"/>
  <c r="I810" i="3"/>
  <c r="I811" i="3"/>
  <c r="AW811" i="3"/>
  <c r="AG443" i="3"/>
  <c r="Q815" i="3" l="1"/>
  <c r="I815" i="3"/>
  <c r="AG755" i="3"/>
  <c r="I387" i="3"/>
  <c r="A756" i="3"/>
  <c r="AC992" i="4"/>
  <c r="I755" i="3"/>
  <c r="CK815" i="3"/>
  <c r="CC447" i="3"/>
  <c r="A448" i="3"/>
  <c r="CK755" i="3"/>
  <c r="BU755" i="3"/>
  <c r="BE815" i="3"/>
  <c r="CK387" i="3"/>
  <c r="CK447" i="3"/>
  <c r="I447" i="3"/>
  <c r="G49" i="7"/>
  <c r="O71" i="7"/>
  <c r="I49" i="7"/>
  <c r="R71" i="7"/>
  <c r="F50" i="7"/>
  <c r="L72" i="7"/>
  <c r="P50" i="7"/>
  <c r="AJ72" i="7"/>
  <c r="F49" i="7"/>
  <c r="L71" i="7"/>
  <c r="P49" i="7"/>
  <c r="AJ71" i="7"/>
  <c r="C50" i="7"/>
  <c r="C72" i="7"/>
  <c r="J50" i="7"/>
  <c r="U72" i="7"/>
  <c r="G50" i="7"/>
  <c r="O72" i="7"/>
  <c r="C49" i="7"/>
  <c r="C71" i="7"/>
  <c r="E49" i="7"/>
  <c r="I71" i="7"/>
  <c r="J49" i="7"/>
  <c r="U71" i="7"/>
  <c r="E50" i="7"/>
  <c r="I72" i="7"/>
  <c r="I50" i="7"/>
  <c r="R72" i="7"/>
  <c r="O50" i="7"/>
  <c r="AG72" i="7"/>
  <c r="O49" i="7"/>
  <c r="AG71" i="7"/>
  <c r="M49" i="7"/>
  <c r="AD71" i="7"/>
  <c r="L49" i="7"/>
  <c r="AA71" i="7"/>
  <c r="L50" i="7"/>
  <c r="AA72" i="7"/>
  <c r="K50" i="7"/>
  <c r="X72" i="7"/>
  <c r="K49" i="7"/>
  <c r="X71" i="7"/>
  <c r="Y26" i="2"/>
  <c r="Y34" i="2"/>
  <c r="AF26" i="2"/>
  <c r="AF34" i="2"/>
  <c r="K701" i="4"/>
  <c r="BE433" i="4"/>
  <c r="D34" i="7" s="1"/>
  <c r="BN433" i="4"/>
  <c r="D35" i="7" s="1"/>
  <c r="BW433" i="4"/>
  <c r="D36" i="7" s="1"/>
  <c r="CF433" i="4"/>
  <c r="D37" i="7" s="1"/>
  <c r="CO433" i="4"/>
  <c r="D38" i="7" s="1"/>
  <c r="CX433" i="4"/>
  <c r="D39" i="7" s="1"/>
  <c r="AV433" i="4"/>
  <c r="D33" i="7" s="1"/>
  <c r="D51" i="7" s="1"/>
  <c r="C433" i="4"/>
  <c r="D28" i="7" s="1"/>
  <c r="L433" i="4"/>
  <c r="D29" i="7" s="1"/>
  <c r="D47" i="7" s="1"/>
  <c r="U433" i="4"/>
  <c r="D30" i="7" s="1"/>
  <c r="AD433" i="4"/>
  <c r="D31" i="7" s="1"/>
  <c r="F71" i="7" s="1"/>
  <c r="AM433" i="4"/>
  <c r="D32" i="7" s="1"/>
  <c r="AW433" i="4"/>
  <c r="I12" i="7" s="1"/>
  <c r="BF433" i="4"/>
  <c r="I13" i="7" s="1"/>
  <c r="G69" i="7" s="1"/>
  <c r="BO433" i="4"/>
  <c r="I14" i="7" s="1"/>
  <c r="BX433" i="4"/>
  <c r="I15" i="7" s="1"/>
  <c r="CG433" i="4"/>
  <c r="I16" i="7" s="1"/>
  <c r="CP433" i="4"/>
  <c r="I17" i="7" s="1"/>
  <c r="G73" i="7" s="1"/>
  <c r="CY433" i="4"/>
  <c r="I18" i="7" s="1"/>
  <c r="M433" i="4"/>
  <c r="I8" i="7" s="1"/>
  <c r="V433" i="4"/>
  <c r="I9" i="7" s="1"/>
  <c r="AE433" i="4"/>
  <c r="I10" i="7" s="1"/>
  <c r="G71" i="7" s="1"/>
  <c r="AN433" i="4"/>
  <c r="I11" i="7" s="1"/>
  <c r="G72" i="7" s="1"/>
  <c r="AX433" i="4"/>
  <c r="J12" i="7" s="1"/>
  <c r="BG433" i="4"/>
  <c r="J13" i="7" s="1"/>
  <c r="BP433" i="4"/>
  <c r="J14" i="7" s="1"/>
  <c r="BY433" i="4"/>
  <c r="J15" i="7" s="1"/>
  <c r="CH433" i="4"/>
  <c r="J16" i="7" s="1"/>
  <c r="CZ433" i="4"/>
  <c r="J18" i="7" s="1"/>
  <c r="G433" i="4"/>
  <c r="L7" i="7" s="1"/>
  <c r="N433" i="4"/>
  <c r="J8" i="7" s="1"/>
  <c r="W433" i="4"/>
  <c r="J9" i="7" s="1"/>
  <c r="AF433" i="4"/>
  <c r="J10" i="7" s="1"/>
  <c r="AO433" i="4"/>
  <c r="J11" i="7" s="1"/>
  <c r="AY433" i="4"/>
  <c r="K12" i="7" s="1"/>
  <c r="BH433" i="4"/>
  <c r="K13" i="7" s="1"/>
  <c r="BQ433" i="4"/>
  <c r="K14" i="7" s="1"/>
  <c r="BZ433" i="4"/>
  <c r="K15" i="7" s="1"/>
  <c r="CI433" i="4"/>
  <c r="K16" i="7" s="1"/>
  <c r="DA433" i="4"/>
  <c r="K18" i="7" s="1"/>
  <c r="F433" i="4"/>
  <c r="K7" i="7" s="1"/>
  <c r="O433" i="4"/>
  <c r="K8" i="7" s="1"/>
  <c r="X433" i="4"/>
  <c r="K9" i="7" s="1"/>
  <c r="AG433" i="4"/>
  <c r="K10" i="7" s="1"/>
  <c r="AP433" i="4"/>
  <c r="K11" i="7" s="1"/>
  <c r="AZ433" i="4"/>
  <c r="L12" i="7" s="1"/>
  <c r="CA433" i="4"/>
  <c r="L15" i="7" s="1"/>
  <c r="CJ433" i="4"/>
  <c r="L16" i="7" s="1"/>
  <c r="CS433" i="4"/>
  <c r="L17" i="7" s="1"/>
  <c r="DB433" i="4"/>
  <c r="L18" i="7" s="1"/>
  <c r="CE695" i="4"/>
  <c r="E433" i="4"/>
  <c r="J7" i="7" s="1"/>
  <c r="Y433" i="4"/>
  <c r="L9" i="7" s="1"/>
  <c r="AH433" i="4"/>
  <c r="L10" i="7" s="1"/>
  <c r="AQ433" i="4"/>
  <c r="L11" i="7" s="1"/>
  <c r="D433" i="4"/>
  <c r="I7" i="7" s="1"/>
  <c r="G65" i="7" s="1"/>
  <c r="BR433" i="4"/>
  <c r="L14" i="7" s="1"/>
  <c r="BI433" i="4"/>
  <c r="L13" i="7" s="1"/>
  <c r="P433" i="4"/>
  <c r="L8" i="7" s="1"/>
  <c r="CQ433" i="4"/>
  <c r="J17" i="7" s="1"/>
  <c r="CR433" i="4"/>
  <c r="K17" i="7" s="1"/>
  <c r="K19" i="2"/>
  <c r="R32" i="7"/>
  <c r="R29" i="2"/>
  <c r="Y29" i="2"/>
  <c r="AF29" i="2"/>
  <c r="R32" i="2"/>
  <c r="Y32" i="2"/>
  <c r="AF32" i="2"/>
  <c r="A79" i="3"/>
  <c r="I78" i="3"/>
  <c r="CE603" i="4"/>
  <c r="AC990" i="4"/>
  <c r="R26" i="2"/>
  <c r="R34" i="2"/>
  <c r="DA77" i="3"/>
  <c r="CS447" i="3"/>
  <c r="CS815" i="3"/>
  <c r="R31" i="7"/>
  <c r="R27" i="2"/>
  <c r="R35" i="2"/>
  <c r="Y27" i="2"/>
  <c r="Y35" i="2"/>
  <c r="AF27" i="2"/>
  <c r="AF35" i="2"/>
  <c r="K27" i="2"/>
  <c r="S65" i="7"/>
  <c r="X28" i="7"/>
  <c r="AK7" i="7"/>
  <c r="AE65" i="7"/>
  <c r="AC28" i="7"/>
  <c r="V29" i="7"/>
  <c r="V47" i="7" s="1"/>
  <c r="Y8" i="7"/>
  <c r="AA29" i="7"/>
  <c r="AA47" i="7" s="1"/>
  <c r="AW8" i="7"/>
  <c r="BU8" i="7"/>
  <c r="AE29" i="7"/>
  <c r="AE47" i="7" s="1"/>
  <c r="M66" i="7"/>
  <c r="V30" i="7"/>
  <c r="Y9" i="7"/>
  <c r="R65" i="7"/>
  <c r="I46" i="7"/>
  <c r="AD65" i="7"/>
  <c r="M46" i="7"/>
  <c r="J65" i="7"/>
  <c r="U28" i="7"/>
  <c r="V65" i="7"/>
  <c r="Y28" i="7"/>
  <c r="AQ7" i="7"/>
  <c r="BO7" i="7"/>
  <c r="AH65" i="7"/>
  <c r="AD28" i="7"/>
  <c r="Y66" i="7"/>
  <c r="AA30" i="7"/>
  <c r="AW9" i="7"/>
  <c r="AK66" i="7"/>
  <c r="AE30" i="7"/>
  <c r="BU9" i="7"/>
  <c r="V31" i="7"/>
  <c r="Y10" i="7"/>
  <c r="AA31" i="7"/>
  <c r="AW10" i="7"/>
  <c r="BU10" i="7"/>
  <c r="AE31" i="7"/>
  <c r="AE49" i="7" s="1"/>
  <c r="W29" i="7"/>
  <c r="W47" i="7" s="1"/>
  <c r="AE8" i="7"/>
  <c r="AB29" i="7"/>
  <c r="AB47" i="7" s="1"/>
  <c r="BC8" i="7"/>
  <c r="P66" i="7"/>
  <c r="W30" i="7"/>
  <c r="AE9" i="7"/>
  <c r="AB66" i="7"/>
  <c r="AB30" i="7"/>
  <c r="BC9" i="7"/>
  <c r="W31" i="7"/>
  <c r="AE10" i="7"/>
  <c r="AB31" i="7"/>
  <c r="BC10" i="7"/>
  <c r="L69" i="7"/>
  <c r="F52" i="7"/>
  <c r="X69" i="7"/>
  <c r="K52" i="7"/>
  <c r="AJ69" i="7"/>
  <c r="P52" i="7"/>
  <c r="L74" i="7"/>
  <c r="F53" i="7"/>
  <c r="X74" i="7"/>
  <c r="K53" i="7"/>
  <c r="AJ74" i="7"/>
  <c r="P53" i="7"/>
  <c r="L70" i="7"/>
  <c r="F54" i="7"/>
  <c r="X70" i="7"/>
  <c r="K54" i="7"/>
  <c r="AJ70" i="7"/>
  <c r="P54" i="7"/>
  <c r="L67" i="7"/>
  <c r="F55" i="7"/>
  <c r="X67" i="7"/>
  <c r="K55" i="7"/>
  <c r="AJ67" i="7"/>
  <c r="P55" i="7"/>
  <c r="L73" i="7"/>
  <c r="F56" i="7"/>
  <c r="X73" i="7"/>
  <c r="K56" i="7"/>
  <c r="AJ73" i="7"/>
  <c r="P56" i="7"/>
  <c r="P68" i="7"/>
  <c r="W39" i="7"/>
  <c r="AE18" i="7"/>
  <c r="U68" i="7"/>
  <c r="J57" i="7"/>
  <c r="BU18" i="7"/>
  <c r="AK68" i="7"/>
  <c r="AE39" i="7"/>
  <c r="L65" i="7"/>
  <c r="F46" i="7"/>
  <c r="X65" i="7"/>
  <c r="K46" i="7"/>
  <c r="AJ65" i="7"/>
  <c r="P46" i="7"/>
  <c r="L66" i="7"/>
  <c r="F48" i="7"/>
  <c r="X66" i="7"/>
  <c r="K48" i="7"/>
  <c r="AJ66" i="7"/>
  <c r="P48" i="7"/>
  <c r="V32" i="7"/>
  <c r="Y11" i="7"/>
  <c r="AA32" i="7"/>
  <c r="AW11" i="7"/>
  <c r="AE32" i="7"/>
  <c r="BU11" i="7"/>
  <c r="V33" i="7"/>
  <c r="V51" i="7" s="1"/>
  <c r="Y12" i="7"/>
  <c r="AA33" i="7"/>
  <c r="AA51" i="7" s="1"/>
  <c r="AW12" i="7"/>
  <c r="BU12" i="7"/>
  <c r="AE33" i="7"/>
  <c r="AE51" i="7" s="1"/>
  <c r="M69" i="7"/>
  <c r="V34" i="7"/>
  <c r="Y13" i="7"/>
  <c r="Y69" i="7"/>
  <c r="AA34" i="7"/>
  <c r="AW13" i="7"/>
  <c r="AK69" i="7"/>
  <c r="AE34" i="7"/>
  <c r="AE52" i="7" s="1"/>
  <c r="BU13" i="7"/>
  <c r="M74" i="7"/>
  <c r="V35" i="7"/>
  <c r="Y14" i="7"/>
  <c r="Y74" i="7"/>
  <c r="AA35" i="7"/>
  <c r="AW14" i="7"/>
  <c r="BU14" i="7"/>
  <c r="AK74" i="7"/>
  <c r="AE35" i="7"/>
  <c r="M70" i="7"/>
  <c r="V36" i="7"/>
  <c r="Y15" i="7"/>
  <c r="Y70" i="7"/>
  <c r="AA36" i="7"/>
  <c r="AW15" i="7"/>
  <c r="AK70" i="7"/>
  <c r="AE36" i="7"/>
  <c r="BU15" i="7"/>
  <c r="M67" i="7"/>
  <c r="V37" i="7"/>
  <c r="Y16" i="7"/>
  <c r="Y67" i="7"/>
  <c r="AA37" i="7"/>
  <c r="AW16" i="7"/>
  <c r="BU16" i="7"/>
  <c r="AK67" i="7"/>
  <c r="AE37" i="7"/>
  <c r="M73" i="7"/>
  <c r="V38" i="7"/>
  <c r="Y17" i="7"/>
  <c r="Y73" i="7"/>
  <c r="AW17" i="7"/>
  <c r="AA38" i="7"/>
  <c r="AK73" i="7"/>
  <c r="AE38" i="7"/>
  <c r="BU17" i="7"/>
  <c r="V68" i="7"/>
  <c r="Y39" i="7"/>
  <c r="AQ18" i="7"/>
  <c r="I69" i="7"/>
  <c r="E52" i="7"/>
  <c r="U69" i="7"/>
  <c r="J52" i="7"/>
  <c r="AG69" i="7"/>
  <c r="O52" i="7"/>
  <c r="I74" i="7"/>
  <c r="E53" i="7"/>
  <c r="U74" i="7"/>
  <c r="J53" i="7"/>
  <c r="AG74" i="7"/>
  <c r="O53" i="7"/>
  <c r="I70" i="7"/>
  <c r="E54" i="7"/>
  <c r="U70" i="7"/>
  <c r="J54" i="7"/>
  <c r="AG70" i="7"/>
  <c r="O54" i="7"/>
  <c r="I67" i="7"/>
  <c r="E55" i="7"/>
  <c r="U67" i="7"/>
  <c r="J55" i="7"/>
  <c r="AG67" i="7"/>
  <c r="O55" i="7"/>
  <c r="I73" i="7"/>
  <c r="E56" i="7"/>
  <c r="U73" i="7"/>
  <c r="J56" i="7"/>
  <c r="AG73" i="7"/>
  <c r="O56" i="7"/>
  <c r="AA68" i="7"/>
  <c r="L57" i="7"/>
  <c r="V41" i="7"/>
  <c r="V59" i="7" s="1"/>
  <c r="Y20" i="7"/>
  <c r="I65" i="7"/>
  <c r="E46" i="7"/>
  <c r="U65" i="7"/>
  <c r="J46" i="7"/>
  <c r="AG65" i="7"/>
  <c r="O46" i="7"/>
  <c r="I66" i="7"/>
  <c r="E48" i="7"/>
  <c r="U66" i="7"/>
  <c r="J48" i="7"/>
  <c r="AG66" i="7"/>
  <c r="O48" i="7"/>
  <c r="Y32" i="7"/>
  <c r="AQ11" i="7"/>
  <c r="BO11" i="7"/>
  <c r="AD32" i="7"/>
  <c r="U33" i="7"/>
  <c r="U51" i="7" s="1"/>
  <c r="S12" i="7"/>
  <c r="Y33" i="7"/>
  <c r="Y51" i="7" s="1"/>
  <c r="AQ12" i="7"/>
  <c r="AD33" i="7"/>
  <c r="AD51" i="7" s="1"/>
  <c r="BO12" i="7"/>
  <c r="J69" i="7"/>
  <c r="U34" i="7"/>
  <c r="U52" i="7" s="1"/>
  <c r="S13" i="7"/>
  <c r="AQ13" i="7"/>
  <c r="V69" i="7"/>
  <c r="Y34" i="7"/>
  <c r="BO13" i="7"/>
  <c r="AH69" i="7"/>
  <c r="AD34" i="7"/>
  <c r="J74" i="7"/>
  <c r="U35" i="7"/>
  <c r="S14" i="7"/>
  <c r="V74" i="7"/>
  <c r="Y35" i="7"/>
  <c r="AQ14" i="7"/>
  <c r="AH74" i="7"/>
  <c r="AD35" i="7"/>
  <c r="BO14" i="7"/>
  <c r="J70" i="7"/>
  <c r="U36" i="7"/>
  <c r="S15" i="7"/>
  <c r="V70" i="7"/>
  <c r="Y36" i="7"/>
  <c r="AQ15" i="7"/>
  <c r="BO15" i="7"/>
  <c r="AH70" i="7"/>
  <c r="AD36" i="7"/>
  <c r="J67" i="7"/>
  <c r="U37" i="7"/>
  <c r="S16" i="7"/>
  <c r="V67" i="7"/>
  <c r="Y37" i="7"/>
  <c r="AQ16" i="7"/>
  <c r="AH67" i="7"/>
  <c r="AD37" i="7"/>
  <c r="BO16" i="7"/>
  <c r="J73" i="7"/>
  <c r="U38" i="7"/>
  <c r="S17" i="7"/>
  <c r="V73" i="7"/>
  <c r="Y38" i="7"/>
  <c r="AQ17" i="7"/>
  <c r="BO17" i="7"/>
  <c r="AH73" i="7"/>
  <c r="AD38" i="7"/>
  <c r="L68" i="7"/>
  <c r="F57" i="7"/>
  <c r="AB68" i="7"/>
  <c r="AB39" i="7"/>
  <c r="BC18" i="7"/>
  <c r="AG68" i="7"/>
  <c r="O57" i="7"/>
  <c r="P65" i="7"/>
  <c r="W28" i="7"/>
  <c r="AE7" i="7"/>
  <c r="AB65" i="7"/>
  <c r="AB28" i="7"/>
  <c r="BC7" i="7"/>
  <c r="U29" i="7"/>
  <c r="U47" i="7" s="1"/>
  <c r="S8" i="7"/>
  <c r="Y29" i="7"/>
  <c r="Y47" i="7" s="1"/>
  <c r="AQ8" i="7"/>
  <c r="AD29" i="7"/>
  <c r="AD47" i="7" s="1"/>
  <c r="BO8" i="7"/>
  <c r="J66" i="7"/>
  <c r="U30" i="7"/>
  <c r="S9" i="7"/>
  <c r="V66" i="7"/>
  <c r="Y30" i="7"/>
  <c r="AQ9" i="7"/>
  <c r="BO9" i="7"/>
  <c r="AH66" i="7"/>
  <c r="AD30" i="7"/>
  <c r="U31" i="7"/>
  <c r="S10" i="7"/>
  <c r="Y31" i="7"/>
  <c r="AQ10" i="7"/>
  <c r="AD31" i="7"/>
  <c r="BO10" i="7"/>
  <c r="U32" i="7"/>
  <c r="R69" i="7"/>
  <c r="I52" i="7"/>
  <c r="AD69" i="7"/>
  <c r="M52" i="7"/>
  <c r="R74" i="7"/>
  <c r="I53" i="7"/>
  <c r="AD74" i="7"/>
  <c r="M53" i="7"/>
  <c r="R70" i="7"/>
  <c r="I54" i="7"/>
  <c r="AD70" i="7"/>
  <c r="M54" i="7"/>
  <c r="R67" i="7"/>
  <c r="I55" i="7"/>
  <c r="AD67" i="7"/>
  <c r="M55" i="7"/>
  <c r="R73" i="7"/>
  <c r="I56" i="7"/>
  <c r="AD73" i="7"/>
  <c r="M56" i="7"/>
  <c r="M68" i="7"/>
  <c r="V39" i="7"/>
  <c r="Y18" i="7"/>
  <c r="R68" i="7"/>
  <c r="I57" i="7"/>
  <c r="AH68" i="7"/>
  <c r="AD39" i="7"/>
  <c r="BO18" i="7"/>
  <c r="R66" i="7"/>
  <c r="I48" i="7"/>
  <c r="AD66" i="7"/>
  <c r="M48" i="7"/>
  <c r="X32" i="7"/>
  <c r="AK11" i="7"/>
  <c r="BI11" i="7"/>
  <c r="X33" i="7"/>
  <c r="X51" i="7" s="1"/>
  <c r="AK12" i="7"/>
  <c r="BI12" i="7"/>
  <c r="AC33" i="7"/>
  <c r="AC51" i="7" s="1"/>
  <c r="S69" i="7"/>
  <c r="X34" i="7"/>
  <c r="AK13" i="7"/>
  <c r="AE69" i="7"/>
  <c r="AC34" i="7"/>
  <c r="BI13" i="7"/>
  <c r="S74" i="7"/>
  <c r="X35" i="7"/>
  <c r="AK14" i="7"/>
  <c r="BI14" i="7"/>
  <c r="AE74" i="7"/>
  <c r="AC35" i="7"/>
  <c r="S70" i="7"/>
  <c r="X36" i="7"/>
  <c r="AK15" i="7"/>
  <c r="AE70" i="7"/>
  <c r="AC36" i="7"/>
  <c r="BI15" i="7"/>
  <c r="S67" i="7"/>
  <c r="X37" i="7"/>
  <c r="AK16" i="7"/>
  <c r="BI16" i="7"/>
  <c r="AE67" i="7"/>
  <c r="AC37" i="7"/>
  <c r="S73" i="7"/>
  <c r="X38" i="7"/>
  <c r="AK17" i="7"/>
  <c r="AE73" i="7"/>
  <c r="AC38" i="7"/>
  <c r="AC56" i="7" s="1"/>
  <c r="BI17" i="7"/>
  <c r="S68" i="7"/>
  <c r="X39" i="7"/>
  <c r="AK18" i="7"/>
  <c r="X68" i="7"/>
  <c r="K57" i="7"/>
  <c r="M65" i="7"/>
  <c r="V28" i="7"/>
  <c r="Y7" i="7"/>
  <c r="Y65" i="7"/>
  <c r="AA28" i="7"/>
  <c r="AW7" i="7"/>
  <c r="AK65" i="7"/>
  <c r="AE28" i="7"/>
  <c r="BU7" i="7"/>
  <c r="X29" i="7"/>
  <c r="X47" i="7" s="1"/>
  <c r="AK8" i="7"/>
  <c r="BI8" i="7"/>
  <c r="AC29" i="7"/>
  <c r="AC47" i="7" s="1"/>
  <c r="S66" i="7"/>
  <c r="X30" i="7"/>
  <c r="AK9" i="7"/>
  <c r="AE66" i="7"/>
  <c r="AC30" i="7"/>
  <c r="BI9" i="7"/>
  <c r="X31" i="7"/>
  <c r="AK10" i="7"/>
  <c r="BI10" i="7"/>
  <c r="AC31" i="7"/>
  <c r="O69" i="7"/>
  <c r="G52" i="7"/>
  <c r="AA69" i="7"/>
  <c r="L52" i="7"/>
  <c r="O74" i="7"/>
  <c r="G53" i="7"/>
  <c r="AA74" i="7"/>
  <c r="L53" i="7"/>
  <c r="O70" i="7"/>
  <c r="G54" i="7"/>
  <c r="AA70" i="7"/>
  <c r="L54" i="7"/>
  <c r="O67" i="7"/>
  <c r="G55" i="7"/>
  <c r="AA67" i="7"/>
  <c r="L55" i="7"/>
  <c r="O73" i="7"/>
  <c r="G56" i="7"/>
  <c r="AA73" i="7"/>
  <c r="L56" i="7"/>
  <c r="I68" i="7"/>
  <c r="E57" i="7"/>
  <c r="Y68" i="7"/>
  <c r="AA39" i="7"/>
  <c r="AW18" i="7"/>
  <c r="AD68" i="7"/>
  <c r="M57" i="7"/>
  <c r="O65" i="7"/>
  <c r="G46" i="7"/>
  <c r="AA65" i="7"/>
  <c r="L46" i="7"/>
  <c r="O66" i="7"/>
  <c r="G48" i="7"/>
  <c r="AA66" i="7"/>
  <c r="L48" i="7"/>
  <c r="W32" i="7"/>
  <c r="AE11" i="7"/>
  <c r="BC11" i="7"/>
  <c r="AB32" i="7"/>
  <c r="W33" i="7"/>
  <c r="W51" i="7" s="1"/>
  <c r="AE12" i="7"/>
  <c r="AB33" i="7"/>
  <c r="AB51" i="7" s="1"/>
  <c r="BC12" i="7"/>
  <c r="P69" i="7"/>
  <c r="W34" i="7"/>
  <c r="AE13" i="7"/>
  <c r="AB69" i="7"/>
  <c r="AB34" i="7"/>
  <c r="BC13" i="7"/>
  <c r="P74" i="7"/>
  <c r="W35" i="7"/>
  <c r="AE14" i="7"/>
  <c r="AB74" i="7"/>
  <c r="AB35" i="7"/>
  <c r="BC14" i="7"/>
  <c r="P70" i="7"/>
  <c r="W36" i="7"/>
  <c r="AE15" i="7"/>
  <c r="AB70" i="7"/>
  <c r="AB36" i="7"/>
  <c r="AB54" i="7" s="1"/>
  <c r="BC15" i="7"/>
  <c r="P67" i="7"/>
  <c r="W37" i="7"/>
  <c r="AE16" i="7"/>
  <c r="AB67" i="7"/>
  <c r="AB37" i="7"/>
  <c r="BC16" i="7"/>
  <c r="P73" i="7"/>
  <c r="W38" i="7"/>
  <c r="AE17" i="7"/>
  <c r="AB73" i="7"/>
  <c r="AB38" i="7"/>
  <c r="J68" i="7"/>
  <c r="U39" i="7"/>
  <c r="S18" i="7"/>
  <c r="O68" i="7"/>
  <c r="G57" i="7"/>
  <c r="BI18" i="7"/>
  <c r="AE68" i="7"/>
  <c r="AC39" i="7"/>
  <c r="AJ68" i="7"/>
  <c r="P57" i="7"/>
  <c r="R31" i="2"/>
  <c r="Y31" i="2"/>
  <c r="AF31" i="2"/>
  <c r="K28" i="2"/>
  <c r="V42" i="7"/>
  <c r="V60" i="7" s="1"/>
  <c r="Y21" i="7"/>
  <c r="K29" i="2"/>
  <c r="K31" i="2"/>
  <c r="R25" i="2"/>
  <c r="R33" i="2"/>
  <c r="Y25" i="2"/>
  <c r="Y33" i="2"/>
  <c r="AF25" i="2"/>
  <c r="AF33" i="2"/>
  <c r="S41" i="7"/>
  <c r="S59" i="7" s="1"/>
  <c r="M20" i="7"/>
  <c r="M19" i="7"/>
  <c r="S40" i="7"/>
  <c r="S58" i="7" s="1"/>
  <c r="M21" i="7"/>
  <c r="K26" i="2"/>
  <c r="R28" i="2"/>
  <c r="R36" i="2"/>
  <c r="Y28" i="2"/>
  <c r="Y36" i="2"/>
  <c r="AF28" i="2"/>
  <c r="AF36" i="2"/>
  <c r="DA17" i="3"/>
  <c r="CS755" i="3"/>
  <c r="R30" i="2"/>
  <c r="Y30" i="2"/>
  <c r="AF30" i="2"/>
  <c r="A19" i="3"/>
  <c r="I18" i="3"/>
  <c r="Q18" i="3" s="1"/>
  <c r="V40" i="7"/>
  <c r="V58" i="7" s="1"/>
  <c r="K34" i="2"/>
  <c r="K30" i="2"/>
  <c r="K35" i="2"/>
  <c r="S42" i="7"/>
  <c r="D60" i="7"/>
  <c r="K36" i="2"/>
  <c r="K33" i="2"/>
  <c r="K32" i="2"/>
  <c r="K25" i="2"/>
  <c r="R60" i="7"/>
  <c r="C57" i="7"/>
  <c r="R39" i="7"/>
  <c r="C56" i="7"/>
  <c r="R38" i="7"/>
  <c r="R37" i="7"/>
  <c r="C55" i="7"/>
  <c r="R36" i="7"/>
  <c r="C54" i="7"/>
  <c r="R35" i="7"/>
  <c r="C53" i="7"/>
  <c r="R34" i="7"/>
  <c r="C52" i="7"/>
  <c r="C51" i="7"/>
  <c r="R33" i="7"/>
  <c r="R30" i="7"/>
  <c r="C48" i="7"/>
  <c r="R29" i="7"/>
  <c r="C47" i="7"/>
  <c r="C46" i="7"/>
  <c r="R28" i="7"/>
  <c r="S7" i="7"/>
  <c r="G8" i="7"/>
  <c r="G9" i="7"/>
  <c r="G10" i="7"/>
  <c r="G18" i="7"/>
  <c r="G11" i="7"/>
  <c r="G7" i="7"/>
  <c r="G13" i="7"/>
  <c r="G14" i="7"/>
  <c r="G15" i="7"/>
  <c r="G16" i="7"/>
  <c r="G17" i="7"/>
  <c r="AC490" i="4"/>
  <c r="K469" i="4"/>
  <c r="BM886" i="4"/>
  <c r="K475" i="4"/>
  <c r="K823" i="4"/>
  <c r="AU819" i="4"/>
  <c r="AU429" i="4"/>
  <c r="BM468" i="4"/>
  <c r="AC842" i="4"/>
  <c r="CE481" i="4"/>
  <c r="AU457" i="4"/>
  <c r="CE845" i="4"/>
  <c r="BM812" i="4"/>
  <c r="M21" i="1"/>
  <c r="M10" i="1"/>
  <c r="K431" i="4"/>
  <c r="BM478" i="4"/>
  <c r="BM824" i="4"/>
  <c r="AC818" i="4"/>
  <c r="AU837" i="4"/>
  <c r="K451" i="4"/>
  <c r="AU843" i="4"/>
  <c r="AU467" i="4"/>
  <c r="BM814" i="4"/>
  <c r="BM852" i="4"/>
  <c r="CE835" i="4"/>
  <c r="CE473" i="4"/>
  <c r="AU811" i="4"/>
  <c r="CE475" i="4"/>
  <c r="T519" i="4"/>
  <c r="AC420" i="4"/>
  <c r="BD445" i="4"/>
  <c r="BM866" i="4"/>
  <c r="K907" i="4"/>
  <c r="CN1019" i="4"/>
  <c r="K535" i="4"/>
  <c r="AU923" i="4"/>
  <c r="CE899" i="4"/>
  <c r="AC498" i="4"/>
  <c r="AC882" i="4"/>
  <c r="CE905" i="4"/>
  <c r="BM924" i="4"/>
  <c r="BM900" i="4"/>
  <c r="AU509" i="4"/>
  <c r="K553" i="4"/>
  <c r="AC904" i="4"/>
  <c r="CE513" i="4"/>
  <c r="K497" i="4"/>
  <c r="K531" i="4"/>
  <c r="AL1066" i="4"/>
  <c r="T1067" i="4"/>
  <c r="K867" i="4"/>
  <c r="CE915" i="4"/>
  <c r="CE891" i="4"/>
  <c r="K503" i="4"/>
  <c r="AU915" i="4"/>
  <c r="K901" i="4"/>
  <c r="CE509" i="4"/>
  <c r="K861" i="4"/>
  <c r="AC530" i="4"/>
  <c r="K879" i="4"/>
  <c r="BM904" i="4"/>
  <c r="AC886" i="4"/>
  <c r="CE867" i="4"/>
  <c r="AC556" i="4"/>
  <c r="AC540" i="4"/>
  <c r="AC888" i="4"/>
  <c r="AC868" i="4"/>
  <c r="AC926" i="4"/>
  <c r="AC554" i="4"/>
  <c r="AU869" i="4"/>
  <c r="BM378" i="4"/>
  <c r="CE429" i="4"/>
  <c r="AC446" i="4"/>
  <c r="BM450" i="4"/>
  <c r="AU393" i="4"/>
  <c r="K434" i="4"/>
  <c r="AU445" i="4"/>
  <c r="AC816" i="4"/>
  <c r="BM398" i="4"/>
  <c r="BM376" i="4"/>
  <c r="K403" i="4"/>
  <c r="BM550" i="4"/>
  <c r="AU903" i="4"/>
  <c r="K881" i="4"/>
  <c r="CE861" i="4"/>
  <c r="AU447" i="4"/>
  <c r="AU409" i="4"/>
  <c r="K445" i="4"/>
  <c r="AC402" i="4"/>
  <c r="CE457" i="4"/>
  <c r="K419" i="4"/>
  <c r="CE913" i="4"/>
  <c r="BM530" i="4"/>
  <c r="K877" i="4"/>
  <c r="K485" i="4"/>
  <c r="BM834" i="4"/>
  <c r="AC436" i="4"/>
  <c r="K391" i="4"/>
  <c r="AC410" i="4"/>
  <c r="CE541" i="4"/>
  <c r="CE897" i="4"/>
  <c r="CE505" i="4"/>
  <c r="AU851" i="4"/>
  <c r="K825" i="4"/>
  <c r="BM416" i="4"/>
  <c r="K453" i="4"/>
  <c r="AU377" i="4"/>
  <c r="BM428" i="4"/>
  <c r="BM926" i="4"/>
  <c r="K889" i="4"/>
  <c r="K505" i="4"/>
  <c r="K481" i="4"/>
  <c r="AU823" i="4"/>
  <c r="E21" i="1"/>
  <c r="G13" i="6"/>
  <c r="D13" i="6" s="1"/>
  <c r="G21" i="1"/>
  <c r="H13" i="6"/>
  <c r="L13" i="6" s="1"/>
  <c r="CN854" i="4"/>
  <c r="AU639" i="4"/>
  <c r="BM1054" i="4"/>
  <c r="BM958" i="4"/>
  <c r="CE739" i="4"/>
  <c r="CE667" i="4"/>
  <c r="AU739" i="4"/>
  <c r="BM1106" i="4"/>
  <c r="CE679" i="4"/>
  <c r="BM1080" i="4"/>
  <c r="BM572" i="4"/>
  <c r="AU963" i="4"/>
  <c r="BM684" i="4"/>
  <c r="BM948" i="4"/>
  <c r="K641" i="4"/>
  <c r="BD808" i="4"/>
  <c r="T882" i="4"/>
  <c r="CE623" i="4"/>
  <c r="AU567" i="4"/>
  <c r="BM1084" i="4"/>
  <c r="AU645" i="4"/>
  <c r="AU665" i="4"/>
  <c r="L15" i="2"/>
  <c r="V11" i="2"/>
  <c r="BD824" i="4"/>
  <c r="BD904" i="4"/>
  <c r="BV915" i="4"/>
  <c r="T470" i="4"/>
  <c r="CN836" i="4"/>
  <c r="CE989" i="4"/>
  <c r="AC648" i="4"/>
  <c r="BM690" i="4"/>
  <c r="AC618" i="4"/>
  <c r="K955" i="4"/>
  <c r="K939" i="4"/>
  <c r="AC984" i="4"/>
  <c r="BM702" i="4"/>
  <c r="CE945" i="4"/>
  <c r="K615" i="4"/>
  <c r="K735" i="4"/>
  <c r="CE711" i="4"/>
  <c r="AU1061" i="4"/>
  <c r="AU1049" i="4"/>
  <c r="K1027" i="4"/>
  <c r="CE1003" i="4"/>
  <c r="CE615" i="4"/>
  <c r="CE571" i="4"/>
  <c r="AC642" i="4"/>
  <c r="BM706" i="4"/>
  <c r="BM1090" i="4"/>
  <c r="BM562" i="4"/>
  <c r="K1041" i="4"/>
  <c r="AU1077" i="4"/>
  <c r="K655" i="4"/>
  <c r="CN846" i="4"/>
  <c r="BV923" i="4"/>
  <c r="BD844" i="4"/>
  <c r="CN882" i="4"/>
  <c r="BM602" i="4"/>
  <c r="K661" i="4"/>
  <c r="K693" i="4"/>
  <c r="BM984" i="4"/>
  <c r="CE951" i="4"/>
  <c r="AU937" i="4"/>
  <c r="CE961" i="4"/>
  <c r="CE929" i="4"/>
  <c r="AU1051" i="4"/>
  <c r="K723" i="4"/>
  <c r="AC706" i="4"/>
  <c r="BM692" i="4"/>
  <c r="AU673" i="4"/>
  <c r="CE655" i="4"/>
  <c r="BM1000" i="4"/>
  <c r="AC970" i="4"/>
  <c r="CE927" i="4"/>
  <c r="BM710" i="4"/>
  <c r="AU687" i="4"/>
  <c r="CE661" i="4"/>
  <c r="BM1042" i="4"/>
  <c r="BM988" i="4"/>
  <c r="K1019" i="4"/>
  <c r="BM1024" i="4"/>
  <c r="AC686" i="4"/>
  <c r="K643" i="4"/>
  <c r="T866" i="4"/>
  <c r="AU619" i="4"/>
  <c r="AU671" i="4"/>
  <c r="AU731" i="4"/>
  <c r="AU973" i="4"/>
  <c r="AU577" i="4"/>
  <c r="K935" i="4"/>
  <c r="BM582" i="4"/>
  <c r="AC560" i="4"/>
  <c r="BM630" i="4"/>
  <c r="CE995" i="4"/>
  <c r="K1087" i="4"/>
  <c r="CE1071" i="4"/>
  <c r="AU689" i="4"/>
  <c r="AC670" i="4"/>
  <c r="BM652" i="4"/>
  <c r="K991" i="4"/>
  <c r="K967" i="4"/>
  <c r="AU599" i="4"/>
  <c r="BM646" i="4"/>
  <c r="CE733" i="4"/>
  <c r="CE681" i="4"/>
  <c r="AC1084" i="4"/>
  <c r="BM1064" i="4"/>
  <c r="K1079" i="4"/>
  <c r="AU989" i="4"/>
  <c r="K1107" i="4"/>
  <c r="AU1053" i="4"/>
  <c r="BM996" i="4"/>
  <c r="AL961" i="4"/>
  <c r="BV987" i="4"/>
  <c r="BD596" i="4"/>
  <c r="T650" i="4"/>
  <c r="BV625" i="4"/>
  <c r="AL661" i="4"/>
  <c r="T946" i="4"/>
  <c r="BD968" i="4"/>
  <c r="CN982" i="4"/>
  <c r="AL1013" i="4"/>
  <c r="AW813" i="3"/>
  <c r="BM374" i="3"/>
  <c r="CE443" i="4"/>
  <c r="CE811" i="4"/>
  <c r="K817" i="4"/>
  <c r="K449" i="4"/>
  <c r="CE821" i="4"/>
  <c r="CE453" i="4"/>
  <c r="BM470" i="4"/>
  <c r="BM838" i="4"/>
  <c r="K851" i="4"/>
  <c r="K483" i="4"/>
  <c r="CE483" i="4"/>
  <c r="CE851" i="4"/>
  <c r="CE489" i="4"/>
  <c r="CE857" i="4"/>
  <c r="AU861" i="4"/>
  <c r="AU493" i="4"/>
  <c r="AC862" i="4"/>
  <c r="AC494" i="4"/>
  <c r="K863" i="4"/>
  <c r="K495" i="4"/>
  <c r="CE869" i="4"/>
  <c r="CE501" i="4"/>
  <c r="CE507" i="4"/>
  <c r="CE875" i="4"/>
  <c r="AU529" i="4"/>
  <c r="AU897" i="4"/>
  <c r="AC912" i="4"/>
  <c r="AC544" i="4"/>
  <c r="CE553" i="4"/>
  <c r="CE921" i="4"/>
  <c r="K559" i="4"/>
  <c r="K927" i="4"/>
  <c r="AC930" i="4"/>
  <c r="AC562" i="4"/>
  <c r="AU563" i="4"/>
  <c r="AU931" i="4"/>
  <c r="AU941" i="4"/>
  <c r="AU573" i="4"/>
  <c r="BM944" i="4"/>
  <c r="BM576" i="4"/>
  <c r="AU957" i="4"/>
  <c r="AU589" i="4"/>
  <c r="BM964" i="4"/>
  <c r="BM596" i="4"/>
  <c r="BM614" i="4"/>
  <c r="BM982" i="4"/>
  <c r="AU615" i="4"/>
  <c r="AU983" i="4"/>
  <c r="AC994" i="4"/>
  <c r="AC626" i="4"/>
  <c r="K631" i="4"/>
  <c r="K999" i="4"/>
  <c r="CE1001" i="4"/>
  <c r="CE633" i="4"/>
  <c r="AU1003" i="4"/>
  <c r="AU635" i="4"/>
  <c r="CE1007" i="4"/>
  <c r="CE639" i="4"/>
  <c r="K1017" i="4"/>
  <c r="K649" i="4"/>
  <c r="AU649" i="4"/>
  <c r="AU1017" i="4"/>
  <c r="AU653" i="4"/>
  <c r="AU1021" i="4"/>
  <c r="BM1026" i="4"/>
  <c r="BM658" i="4"/>
  <c r="BM1032" i="4"/>
  <c r="BM664" i="4"/>
  <c r="BM668" i="4"/>
  <c r="BM1036" i="4"/>
  <c r="K669" i="4"/>
  <c r="K1037" i="4"/>
  <c r="AC1048" i="4"/>
  <c r="AC680" i="4"/>
  <c r="CE685" i="4"/>
  <c r="CE1053" i="4"/>
  <c r="CE687" i="4"/>
  <c r="CE1055" i="4"/>
  <c r="BM1056" i="4"/>
  <c r="BM688" i="4"/>
  <c r="K1067" i="4"/>
  <c r="K699" i="4"/>
  <c r="BM1068" i="4"/>
  <c r="BM700" i="4"/>
  <c r="AC1080" i="4"/>
  <c r="AC712" i="4"/>
  <c r="AC714" i="4"/>
  <c r="AC1082" i="4"/>
  <c r="AU1091" i="4"/>
  <c r="AU723" i="4"/>
  <c r="AC1104" i="4"/>
  <c r="AC736" i="4"/>
  <c r="AU737" i="4"/>
  <c r="AU1105" i="4"/>
  <c r="AC812" i="4"/>
  <c r="AC444" i="4"/>
  <c r="AU473" i="4"/>
  <c r="AU841" i="4"/>
  <c r="AC476" i="4"/>
  <c r="AC844" i="4"/>
  <c r="BM482" i="4"/>
  <c r="BM850" i="4"/>
  <c r="AC506" i="4"/>
  <c r="AC874" i="4"/>
  <c r="BM506" i="4"/>
  <c r="BM874" i="4"/>
  <c r="AU511" i="4"/>
  <c r="AU879" i="4"/>
  <c r="CE883" i="4"/>
  <c r="CE515" i="4"/>
  <c r="K517" i="4"/>
  <c r="K885" i="4"/>
  <c r="BM892" i="4"/>
  <c r="BM524" i="4"/>
  <c r="AC532" i="4"/>
  <c r="AC900" i="4"/>
  <c r="AU539" i="4"/>
  <c r="AU907" i="4"/>
  <c r="BM540" i="4"/>
  <c r="BM908" i="4"/>
  <c r="AC542" i="4"/>
  <c r="AC910" i="4"/>
  <c r="AC916" i="4"/>
  <c r="AC548" i="4"/>
  <c r="AU929" i="4"/>
  <c r="AU561" i="4"/>
  <c r="AC936" i="4"/>
  <c r="AC568" i="4"/>
  <c r="AC570" i="4"/>
  <c r="AC938" i="4"/>
  <c r="AC964" i="4"/>
  <c r="AC596" i="4"/>
  <c r="AG813" i="3"/>
  <c r="AU397" i="4"/>
  <c r="AC418" i="4"/>
  <c r="AU459" i="4"/>
  <c r="AC390" i="4"/>
  <c r="AC408" i="4"/>
  <c r="AU423" i="4"/>
  <c r="AC600" i="4"/>
  <c r="CE641" i="4"/>
  <c r="CE673" i="4"/>
  <c r="BM1086" i="4"/>
  <c r="CE963" i="4"/>
  <c r="CE567" i="4"/>
  <c r="AC546" i="4"/>
  <c r="AC878" i="4"/>
  <c r="AU865" i="4"/>
  <c r="AC478" i="4"/>
  <c r="BM452" i="4"/>
  <c r="CE585" i="4"/>
  <c r="AC932" i="4"/>
  <c r="K925" i="4"/>
  <c r="AU551" i="4"/>
  <c r="K913" i="4"/>
  <c r="BM906" i="4"/>
  <c r="CE901" i="4"/>
  <c r="BM526" i="4"/>
  <c r="BM514" i="4"/>
  <c r="BM502" i="4"/>
  <c r="AU495" i="4"/>
  <c r="K477" i="4"/>
  <c r="CE469" i="4"/>
  <c r="AC824" i="4"/>
  <c r="BM442" i="4"/>
  <c r="AU1075" i="4"/>
  <c r="BM986" i="4"/>
  <c r="AU985" i="4"/>
  <c r="K691" i="4"/>
  <c r="AC662" i="4"/>
  <c r="CE979" i="4"/>
  <c r="AU549" i="4"/>
  <c r="K515" i="4"/>
  <c r="AU833" i="4"/>
  <c r="AC598" i="4"/>
  <c r="K645" i="4"/>
  <c r="K637" i="4"/>
  <c r="AU991" i="4"/>
  <c r="AU715" i="4"/>
  <c r="AC720" i="4"/>
  <c r="CE1069" i="4"/>
  <c r="K1035" i="4"/>
  <c r="K685" i="4"/>
  <c r="CE637" i="4"/>
  <c r="CE1059" i="4"/>
  <c r="CE663" i="4"/>
  <c r="AU981" i="4"/>
  <c r="BM814" i="3"/>
  <c r="BM446" i="3"/>
  <c r="AG815" i="3"/>
  <c r="AG447" i="3"/>
  <c r="AG441" i="3"/>
  <c r="AG809" i="3"/>
  <c r="AG435" i="3"/>
  <c r="AG803" i="3"/>
  <c r="CC815" i="3"/>
  <c r="K383" i="4"/>
  <c r="CE381" i="4"/>
  <c r="CN1024" i="4"/>
  <c r="CC443" i="3"/>
  <c r="T836" i="4"/>
  <c r="BD714" i="4"/>
  <c r="BU814" i="3"/>
  <c r="CN812" i="4"/>
  <c r="BD1002" i="4"/>
  <c r="AG374" i="3"/>
  <c r="CN520" i="4"/>
  <c r="CN548" i="4"/>
  <c r="CN808" i="4"/>
  <c r="BE445" i="3"/>
  <c r="AL821" i="4"/>
  <c r="BD840" i="4"/>
  <c r="CN862" i="4"/>
  <c r="CN878" i="4"/>
  <c r="CN894" i="4"/>
  <c r="BD920" i="4"/>
  <c r="CN942" i="4"/>
  <c r="T962" i="4"/>
  <c r="BD984" i="4"/>
  <c r="BD1000" i="4"/>
  <c r="AL477" i="4"/>
  <c r="BD908" i="4"/>
  <c r="BD972" i="4"/>
  <c r="AL553" i="4"/>
  <c r="CN490" i="4"/>
  <c r="BV959" i="4"/>
  <c r="AL455" i="4"/>
  <c r="CN602" i="4"/>
  <c r="CN850" i="4"/>
  <c r="CN1014" i="4"/>
  <c r="T512" i="4"/>
  <c r="AL1003" i="4"/>
  <c r="BV731" i="4"/>
  <c r="CN1012" i="4"/>
  <c r="BV553" i="4"/>
  <c r="BV481" i="4"/>
  <c r="BD1076" i="4"/>
  <c r="CN446" i="4"/>
  <c r="CN814" i="4"/>
  <c r="BD448" i="4"/>
  <c r="BD816" i="4"/>
  <c r="T452" i="4"/>
  <c r="T820" i="4"/>
  <c r="AL461" i="4"/>
  <c r="AL829" i="4"/>
  <c r="CN838" i="4"/>
  <c r="CN470" i="4"/>
  <c r="BV475" i="4"/>
  <c r="BV843" i="4"/>
  <c r="CN844" i="4"/>
  <c r="CN476" i="4"/>
  <c r="AL487" i="4"/>
  <c r="AL855" i="4"/>
  <c r="BV493" i="4"/>
  <c r="BV861" i="4"/>
  <c r="CN870" i="4"/>
  <c r="CN502" i="4"/>
  <c r="AL521" i="4"/>
  <c r="AL889" i="4"/>
  <c r="CN896" i="4"/>
  <c r="CN528" i="4"/>
  <c r="CN560" i="4"/>
  <c r="CN928" i="4"/>
  <c r="BV579" i="4"/>
  <c r="BV947" i="4"/>
  <c r="BV953" i="4"/>
  <c r="BV585" i="4"/>
  <c r="AL617" i="4"/>
  <c r="AL985" i="4"/>
  <c r="CN986" i="4"/>
  <c r="CN618" i="4"/>
  <c r="T628" i="4"/>
  <c r="T996" i="4"/>
  <c r="T636" i="4"/>
  <c r="T1004" i="4"/>
  <c r="BD670" i="4"/>
  <c r="BD1038" i="4"/>
  <c r="AL735" i="4"/>
  <c r="AL1103" i="4"/>
  <c r="BE754" i="3"/>
  <c r="BE386" i="3"/>
  <c r="Y441" i="3"/>
  <c r="Y809" i="3"/>
  <c r="BD778" i="4"/>
  <c r="BD410" i="4"/>
  <c r="BD444" i="4"/>
  <c r="BD812" i="4"/>
  <c r="BV459" i="4"/>
  <c r="BV827" i="4"/>
  <c r="CN828" i="4"/>
  <c r="CN460" i="4"/>
  <c r="AL833" i="4"/>
  <c r="AL465" i="4"/>
  <c r="BV491" i="4"/>
  <c r="BV859" i="4"/>
  <c r="BD860" i="4"/>
  <c r="BD492" i="4"/>
  <c r="BD496" i="4"/>
  <c r="BD864" i="4"/>
  <c r="T870" i="4"/>
  <c r="T502" i="4"/>
  <c r="BD504" i="4"/>
  <c r="BD872" i="4"/>
  <c r="T516" i="4"/>
  <c r="T884" i="4"/>
  <c r="AL517" i="4"/>
  <c r="AL885" i="4"/>
  <c r="BV525" i="4"/>
  <c r="BV893" i="4"/>
  <c r="AL533" i="4"/>
  <c r="AL901" i="4"/>
  <c r="AL537" i="4"/>
  <c r="AL905" i="4"/>
  <c r="T548" i="4"/>
  <c r="T916" i="4"/>
  <c r="AL549" i="4"/>
  <c r="AL917" i="4"/>
  <c r="AL557" i="4"/>
  <c r="AL925" i="4"/>
  <c r="T932" i="4"/>
  <c r="T564" i="4"/>
  <c r="CN934" i="4"/>
  <c r="CN566" i="4"/>
  <c r="BD576" i="4"/>
  <c r="BD944" i="4"/>
  <c r="AL581" i="4"/>
  <c r="AL949" i="4"/>
  <c r="CN582" i="4"/>
  <c r="CN950" i="4"/>
  <c r="T586" i="4"/>
  <c r="T954" i="4"/>
  <c r="T596" i="4"/>
  <c r="T964" i="4"/>
  <c r="AL597" i="4"/>
  <c r="AL965" i="4"/>
  <c r="BV599" i="4"/>
  <c r="BV967" i="4"/>
  <c r="T976" i="4"/>
  <c r="T608" i="4"/>
  <c r="AL613" i="4"/>
  <c r="AL981" i="4"/>
  <c r="AL991" i="4"/>
  <c r="AL623" i="4"/>
  <c r="CN994" i="4"/>
  <c r="CN626" i="4"/>
  <c r="CN632" i="4"/>
  <c r="CN1000" i="4"/>
  <c r="BD640" i="4"/>
  <c r="BD1008" i="4"/>
  <c r="AL1009" i="4"/>
  <c r="AL641" i="4"/>
  <c r="T648" i="4"/>
  <c r="T1016" i="4"/>
  <c r="BV651" i="4"/>
  <c r="BV1019" i="4"/>
  <c r="AL1025" i="4"/>
  <c r="AL657" i="4"/>
  <c r="T660" i="4"/>
  <c r="T1028" i="4"/>
  <c r="AL665" i="4"/>
  <c r="AL1033" i="4"/>
  <c r="CN680" i="4"/>
  <c r="CN1048" i="4"/>
  <c r="BD682" i="4"/>
  <c r="BD1050" i="4"/>
  <c r="BD694" i="4"/>
  <c r="BD1062" i="4"/>
  <c r="AL695" i="4"/>
  <c r="AL1063" i="4"/>
  <c r="T718" i="4"/>
  <c r="T1086" i="4"/>
  <c r="BD1092" i="4"/>
  <c r="BD724" i="4"/>
  <c r="BV735" i="4"/>
  <c r="BV1103" i="4"/>
  <c r="CC444" i="3"/>
  <c r="AO445" i="3"/>
  <c r="BV811" i="4"/>
  <c r="CN830" i="4"/>
  <c r="T850" i="4"/>
  <c r="AL869" i="4"/>
  <c r="BD888" i="4"/>
  <c r="BV907" i="4"/>
  <c r="CN926" i="4"/>
  <c r="BD952" i="4"/>
  <c r="CN974" i="4"/>
  <c r="CN990" i="4"/>
  <c r="BV473" i="4"/>
  <c r="BV887" i="4"/>
  <c r="BV991" i="4"/>
  <c r="CN578" i="4"/>
  <c r="BV895" i="4"/>
  <c r="AL445" i="4"/>
  <c r="CN842" i="4"/>
  <c r="T970" i="4"/>
  <c r="T658" i="4"/>
  <c r="BD528" i="4"/>
  <c r="AL451" i="4"/>
  <c r="T940" i="4"/>
  <c r="AL1051" i="4"/>
  <c r="BV569" i="4"/>
  <c r="AL1037" i="4"/>
  <c r="BV673" i="4"/>
  <c r="BD956" i="4"/>
  <c r="T528" i="4"/>
  <c r="BD976" i="4"/>
  <c r="AO447" i="3"/>
  <c r="AO815" i="3"/>
  <c r="T826" i="4"/>
  <c r="T458" i="4"/>
  <c r="BD460" i="4"/>
  <c r="BD828" i="4"/>
  <c r="AL471" i="4"/>
  <c r="AL839" i="4"/>
  <c r="BV851" i="4"/>
  <c r="BV483" i="4"/>
  <c r="T490" i="4"/>
  <c r="T858" i="4"/>
  <c r="BV867" i="4"/>
  <c r="BV499" i="4"/>
  <c r="T506" i="4"/>
  <c r="T874" i="4"/>
  <c r="BD516" i="4"/>
  <c r="BD884" i="4"/>
  <c r="CN892" i="4"/>
  <c r="CN524" i="4"/>
  <c r="T526" i="4"/>
  <c r="T894" i="4"/>
  <c r="BV533" i="4"/>
  <c r="BV901" i="4"/>
  <c r="BV535" i="4"/>
  <c r="BV903" i="4"/>
  <c r="T538" i="4"/>
  <c r="T906" i="4"/>
  <c r="AL909" i="4"/>
  <c r="AL541" i="4"/>
  <c r="T910" i="4"/>
  <c r="T542" i="4"/>
  <c r="AL911" i="4"/>
  <c r="AL543" i="4"/>
  <c r="CN554" i="4"/>
  <c r="CN922" i="4"/>
  <c r="BD560" i="4"/>
  <c r="BD928" i="4"/>
  <c r="BD934" i="4"/>
  <c r="BD566" i="4"/>
  <c r="BD568" i="4"/>
  <c r="BD936" i="4"/>
  <c r="AL941" i="4"/>
  <c r="AL573" i="4"/>
  <c r="CN952" i="4"/>
  <c r="CN584" i="4"/>
  <c r="BD970" i="4"/>
  <c r="BD602" i="4"/>
  <c r="CN984" i="4"/>
  <c r="CN616" i="4"/>
  <c r="BD992" i="4"/>
  <c r="BD624" i="4"/>
  <c r="T626" i="4"/>
  <c r="T994" i="4"/>
  <c r="CN1002" i="4"/>
  <c r="CN634" i="4"/>
  <c r="CN1022" i="4"/>
  <c r="CN654" i="4"/>
  <c r="CN660" i="4"/>
  <c r="CN1028" i="4"/>
  <c r="T662" i="4"/>
  <c r="T1030" i="4"/>
  <c r="BV1037" i="4"/>
  <c r="BV669" i="4"/>
  <c r="CN1042" i="4"/>
  <c r="CN674" i="4"/>
  <c r="T680" i="4"/>
  <c r="T1048" i="4"/>
  <c r="CN1050" i="4"/>
  <c r="CN682" i="4"/>
  <c r="T684" i="4"/>
  <c r="T1052" i="4"/>
  <c r="BD690" i="4"/>
  <c r="BD1058" i="4"/>
  <c r="AL1059" i="4"/>
  <c r="AL691" i="4"/>
  <c r="BV1101" i="4"/>
  <c r="BV733" i="4"/>
  <c r="AO441" i="3"/>
  <c r="T818" i="4"/>
  <c r="AL837" i="4"/>
  <c r="AL853" i="4"/>
  <c r="BV875" i="4"/>
  <c r="BV891" i="4"/>
  <c r="CN910" i="4"/>
  <c r="BV939" i="4"/>
  <c r="CN958" i="4"/>
  <c r="T978" i="4"/>
  <c r="AL997" i="4"/>
  <c r="BV815" i="4"/>
  <c r="AL897" i="4"/>
  <c r="T630" i="4"/>
  <c r="BV935" i="4"/>
  <c r="T522" i="4"/>
  <c r="T846" i="4"/>
  <c r="AL605" i="4"/>
  <c r="BV655" i="4"/>
  <c r="T878" i="4"/>
  <c r="BV949" i="4"/>
  <c r="CN1060" i="4"/>
  <c r="T592" i="4"/>
  <c r="T674" i="4"/>
  <c r="BV667" i="4"/>
  <c r="BD942" i="4"/>
  <c r="BV521" i="4"/>
  <c r="BD548" i="4"/>
  <c r="AW447" i="3"/>
  <c r="AW815" i="3"/>
  <c r="AW748" i="3"/>
  <c r="AW380" i="3"/>
  <c r="AG754" i="3"/>
  <c r="AG386" i="3"/>
  <c r="BM374" i="4"/>
  <c r="BM742" i="4"/>
  <c r="AU749" i="4"/>
  <c r="AU381" i="4"/>
  <c r="BM750" i="4"/>
  <c r="BM382" i="4"/>
  <c r="AU763" i="4"/>
  <c r="AU395" i="4"/>
  <c r="CE763" i="4"/>
  <c r="CE395" i="4"/>
  <c r="AU769" i="4"/>
  <c r="AU401" i="4"/>
  <c r="K773" i="4"/>
  <c r="K405" i="4"/>
  <c r="BM776" i="4"/>
  <c r="BM408" i="4"/>
  <c r="BM782" i="4"/>
  <c r="BM414" i="4"/>
  <c r="K791" i="4"/>
  <c r="K423" i="4"/>
  <c r="AC792" i="4"/>
  <c r="AC424" i="4"/>
  <c r="BM798" i="4"/>
  <c r="BM430" i="4"/>
  <c r="BM800" i="4"/>
  <c r="BM432" i="4"/>
  <c r="K805" i="4"/>
  <c r="K437" i="4"/>
  <c r="CE437" i="4"/>
  <c r="CE805" i="4"/>
  <c r="BM806" i="4"/>
  <c r="BM438" i="4"/>
  <c r="BM808" i="4"/>
  <c r="BM440" i="4"/>
  <c r="CE447" i="4"/>
  <c r="CE815" i="4"/>
  <c r="CE449" i="4"/>
  <c r="CE817" i="4"/>
  <c r="CE451" i="4"/>
  <c r="CE819" i="4"/>
  <c r="CE823" i="4"/>
  <c r="CE455" i="4"/>
  <c r="K461" i="4"/>
  <c r="K829" i="4"/>
  <c r="AC830" i="4"/>
  <c r="AC462" i="4"/>
  <c r="AU463" i="4"/>
  <c r="AU831" i="4"/>
  <c r="K835" i="4"/>
  <c r="K467" i="4"/>
  <c r="CE471" i="4"/>
  <c r="CE839" i="4"/>
  <c r="BM842" i="4"/>
  <c r="BM474" i="4"/>
  <c r="AU849" i="4"/>
  <c r="AU481" i="4"/>
  <c r="CE855" i="4"/>
  <c r="CE487" i="4"/>
  <c r="BM856" i="4"/>
  <c r="BM488" i="4"/>
  <c r="K489" i="4"/>
  <c r="K857" i="4"/>
  <c r="BM490" i="4"/>
  <c r="BM858" i="4"/>
  <c r="AC496" i="4"/>
  <c r="AC864" i="4"/>
  <c r="BM500" i="4"/>
  <c r="BM868" i="4"/>
  <c r="K869" i="4"/>
  <c r="K501" i="4"/>
  <c r="BM504" i="4"/>
  <c r="BM872" i="4"/>
  <c r="AC508" i="4"/>
  <c r="AC876" i="4"/>
  <c r="BM508" i="4"/>
  <c r="BM876" i="4"/>
  <c r="BM880" i="4"/>
  <c r="BM512" i="4"/>
  <c r="AU881" i="4"/>
  <c r="AU513" i="4"/>
  <c r="AC884" i="4"/>
  <c r="AC516" i="4"/>
  <c r="AU517" i="4"/>
  <c r="AU885" i="4"/>
  <c r="CE519" i="4"/>
  <c r="CE887" i="4"/>
  <c r="BM520" i="4"/>
  <c r="BM888" i="4"/>
  <c r="CE521" i="4"/>
  <c r="CE889" i="4"/>
  <c r="K523" i="4"/>
  <c r="K891" i="4"/>
  <c r="CE895" i="4"/>
  <c r="CE527" i="4"/>
  <c r="BM896" i="4"/>
  <c r="BM528" i="4"/>
  <c r="AU533" i="4"/>
  <c r="AU901" i="4"/>
  <c r="AC902" i="4"/>
  <c r="AC534" i="4"/>
  <c r="BM534" i="4"/>
  <c r="BM902" i="4"/>
  <c r="AU537" i="4"/>
  <c r="AU905" i="4"/>
  <c r="K541" i="4"/>
  <c r="K909" i="4"/>
  <c r="CE543" i="4"/>
  <c r="CE911" i="4"/>
  <c r="BM544" i="4"/>
  <c r="BM912" i="4"/>
  <c r="AU545" i="4"/>
  <c r="AU913" i="4"/>
  <c r="K915" i="4"/>
  <c r="K547" i="4"/>
  <c r="K549" i="4"/>
  <c r="K917" i="4"/>
  <c r="K551" i="4"/>
  <c r="K919" i="4"/>
  <c r="AC920" i="4"/>
  <c r="AC552" i="4"/>
  <c r="AU553" i="4"/>
  <c r="AU921" i="4"/>
  <c r="K923" i="4"/>
  <c r="K555" i="4"/>
  <c r="AU925" i="4"/>
  <c r="AU557" i="4"/>
  <c r="AU927" i="4"/>
  <c r="AU559" i="4"/>
  <c r="BM560" i="4"/>
  <c r="BM928" i="4"/>
  <c r="BM932" i="4"/>
  <c r="BM564" i="4"/>
  <c r="CE565" i="4"/>
  <c r="CE933" i="4"/>
  <c r="AC934" i="4"/>
  <c r="AC566" i="4"/>
  <c r="CE937" i="4"/>
  <c r="CE569" i="4"/>
  <c r="CE575" i="4"/>
  <c r="CE943" i="4"/>
  <c r="AU949" i="4"/>
  <c r="AU581" i="4"/>
  <c r="BM584" i="4"/>
  <c r="BM952" i="4"/>
  <c r="K953" i="4"/>
  <c r="K585" i="4"/>
  <c r="AU585" i="4"/>
  <c r="AU953" i="4"/>
  <c r="CE955" i="4"/>
  <c r="CE587" i="4"/>
  <c r="K589" i="4"/>
  <c r="K957" i="4"/>
  <c r="CE957" i="4"/>
  <c r="CE589" i="4"/>
  <c r="K959" i="4"/>
  <c r="K591" i="4"/>
  <c r="CE959" i="4"/>
  <c r="CE591" i="4"/>
  <c r="K961" i="4"/>
  <c r="K593" i="4"/>
  <c r="AU961" i="4"/>
  <c r="AU593" i="4"/>
  <c r="AC962" i="4"/>
  <c r="AC594" i="4"/>
  <c r="BM962" i="4"/>
  <c r="BM594" i="4"/>
  <c r="AU965" i="4"/>
  <c r="AU597" i="4"/>
  <c r="CE599" i="4"/>
  <c r="CE967" i="4"/>
  <c r="BM968" i="4"/>
  <c r="BM600" i="4"/>
  <c r="K969" i="4"/>
  <c r="K601" i="4"/>
  <c r="BM976" i="4"/>
  <c r="BM608" i="4"/>
  <c r="BM980" i="4"/>
  <c r="BM612" i="4"/>
  <c r="AC982" i="4"/>
  <c r="AC614" i="4"/>
  <c r="K617" i="4"/>
  <c r="K985" i="4"/>
  <c r="CE617" i="4"/>
  <c r="CE985" i="4"/>
  <c r="CE987" i="4"/>
  <c r="CE619" i="4"/>
  <c r="AC620" i="4"/>
  <c r="AC988" i="4"/>
  <c r="K621" i="4"/>
  <c r="K989" i="4"/>
  <c r="BM622" i="4"/>
  <c r="BM990" i="4"/>
  <c r="K625" i="4"/>
  <c r="K993" i="4"/>
  <c r="AU999" i="4"/>
  <c r="AU631" i="4"/>
  <c r="CE999" i="4"/>
  <c r="CE631" i="4"/>
  <c r="AC1000" i="4"/>
  <c r="AC632" i="4"/>
  <c r="K1001" i="4"/>
  <c r="K633" i="4"/>
  <c r="AU1001" i="4"/>
  <c r="AU633" i="4"/>
  <c r="AC1002" i="4"/>
  <c r="AC634" i="4"/>
  <c r="K1003" i="4"/>
  <c r="K635" i="4"/>
  <c r="AU637" i="4"/>
  <c r="AU1005" i="4"/>
  <c r="BM1006" i="4"/>
  <c r="BM638" i="4"/>
  <c r="AC1008" i="4"/>
  <c r="AC640" i="4"/>
  <c r="AU1009" i="4"/>
  <c r="AU641" i="4"/>
  <c r="CE1013" i="4"/>
  <c r="CE645" i="4"/>
  <c r="AC646" i="4"/>
  <c r="AC1014" i="4"/>
  <c r="K1015" i="4"/>
  <c r="K647" i="4"/>
  <c r="CE647" i="4"/>
  <c r="CE1015" i="4"/>
  <c r="BM648" i="4"/>
  <c r="BM1016" i="4"/>
  <c r="CE1019" i="4"/>
  <c r="CE651" i="4"/>
  <c r="AC654" i="4"/>
  <c r="AC1022" i="4"/>
  <c r="K657" i="4"/>
  <c r="K1025" i="4"/>
  <c r="AU657" i="4"/>
  <c r="AU1025" i="4"/>
  <c r="CE1025" i="4"/>
  <c r="CE657" i="4"/>
  <c r="AC1026" i="4"/>
  <c r="AC658" i="4"/>
  <c r="AU1027" i="4"/>
  <c r="AU659" i="4"/>
  <c r="AC1028" i="4"/>
  <c r="AC660" i="4"/>
  <c r="BM660" i="4"/>
  <c r="BM1028" i="4"/>
  <c r="BM1030" i="4"/>
  <c r="BM662" i="4"/>
  <c r="K663" i="4"/>
  <c r="K1031" i="4"/>
  <c r="AC1032" i="4"/>
  <c r="AC664" i="4"/>
  <c r="BM1034" i="4"/>
  <c r="BM666" i="4"/>
  <c r="AU1035" i="4"/>
  <c r="AU667" i="4"/>
  <c r="AC1036" i="4"/>
  <c r="AC668" i="4"/>
  <c r="AU1037" i="4"/>
  <c r="AU669" i="4"/>
  <c r="CE669" i="4"/>
  <c r="CE1037" i="4"/>
  <c r="BM1038" i="4"/>
  <c r="BM670" i="4"/>
  <c r="K1039" i="4"/>
  <c r="K671" i="4"/>
  <c r="CE671" i="4"/>
  <c r="CE1039" i="4"/>
  <c r="AC1040" i="4"/>
  <c r="AC672" i="4"/>
  <c r="K675" i="4"/>
  <c r="K1043" i="4"/>
  <c r="AU1043" i="4"/>
  <c r="AU675" i="4"/>
  <c r="CE1043" i="4"/>
  <c r="CE675" i="4"/>
  <c r="AC1044" i="4"/>
  <c r="AC676" i="4"/>
  <c r="K1045" i="4"/>
  <c r="K677" i="4"/>
  <c r="AU1047" i="4"/>
  <c r="AU679" i="4"/>
  <c r="K681" i="4"/>
  <c r="K1049" i="4"/>
  <c r="CE1051" i="4"/>
  <c r="CE683" i="4"/>
  <c r="AC1052" i="4"/>
  <c r="AC684" i="4"/>
  <c r="K687" i="4"/>
  <c r="K1055" i="4"/>
  <c r="AC1056" i="4"/>
  <c r="AC688" i="4"/>
  <c r="K1057" i="4"/>
  <c r="K689" i="4"/>
  <c r="CE1057" i="4"/>
  <c r="CE689" i="4"/>
  <c r="CE1061" i="4"/>
  <c r="CE693" i="4"/>
  <c r="AC1062" i="4"/>
  <c r="AC694" i="4"/>
  <c r="BM1062" i="4"/>
  <c r="BM694" i="4"/>
  <c r="K1063" i="4"/>
  <c r="K695" i="4"/>
  <c r="AC1064" i="4"/>
  <c r="AC696" i="4"/>
  <c r="BM1066" i="4"/>
  <c r="BM698" i="4"/>
  <c r="AC700" i="4"/>
  <c r="AC1068" i="4"/>
  <c r="AU1069" i="4"/>
  <c r="AU701" i="4"/>
  <c r="AC702" i="4"/>
  <c r="AC1070" i="4"/>
  <c r="K1071" i="4"/>
  <c r="K703" i="4"/>
  <c r="K1073" i="4"/>
  <c r="K705" i="4"/>
  <c r="CE1073" i="4"/>
  <c r="CE705" i="4"/>
  <c r="K707" i="4"/>
  <c r="K1075" i="4"/>
  <c r="K1077" i="4"/>
  <c r="K709" i="4"/>
  <c r="K713" i="4"/>
  <c r="K1081" i="4"/>
  <c r="AU713" i="4"/>
  <c r="AU1081" i="4"/>
  <c r="CE1081" i="4"/>
  <c r="CE713" i="4"/>
  <c r="K1085" i="4"/>
  <c r="K717" i="4"/>
  <c r="CE1085" i="4"/>
  <c r="CE717" i="4"/>
  <c r="AC1086" i="4"/>
  <c r="AC718" i="4"/>
  <c r="K1089" i="4"/>
  <c r="K721" i="4"/>
  <c r="AU1089" i="4"/>
  <c r="AU721" i="4"/>
  <c r="CE1091" i="4"/>
  <c r="CE723" i="4"/>
  <c r="AC1092" i="4"/>
  <c r="AC724" i="4"/>
  <c r="BM1094" i="4"/>
  <c r="BM726" i="4"/>
  <c r="K729" i="4"/>
  <c r="K1097" i="4"/>
  <c r="AC1100" i="4"/>
  <c r="AC732" i="4"/>
  <c r="BM1100" i="4"/>
  <c r="BM732" i="4"/>
  <c r="K1101" i="4"/>
  <c r="K733" i="4"/>
  <c r="AC734" i="4"/>
  <c r="AC1102" i="4"/>
  <c r="BM734" i="4"/>
  <c r="BM1102" i="4"/>
  <c r="AU735" i="4"/>
  <c r="AU1103" i="4"/>
  <c r="CE1103" i="4"/>
  <c r="CE735" i="4"/>
  <c r="CE1105" i="4"/>
  <c r="CE737" i="4"/>
  <c r="BM810" i="3"/>
  <c r="CE387" i="4"/>
  <c r="CE403" i="4"/>
  <c r="CE427" i="4"/>
  <c r="AC472" i="4"/>
  <c r="K833" i="4"/>
  <c r="K443" i="4"/>
  <c r="K389" i="4"/>
  <c r="CE399" i="4"/>
  <c r="CE413" i="4"/>
  <c r="AU427" i="4"/>
  <c r="Q809" i="3"/>
  <c r="AU959" i="4"/>
  <c r="AC482" i="4"/>
  <c r="AU525" i="4"/>
  <c r="K611" i="4"/>
  <c r="K575" i="4"/>
  <c r="CE907" i="4"/>
  <c r="AU521" i="4"/>
  <c r="AU873" i="4"/>
  <c r="BM496" i="4"/>
  <c r="BM476" i="4"/>
  <c r="AC466" i="4"/>
  <c r="K815" i="4"/>
  <c r="AU449" i="4"/>
  <c r="CE601" i="4"/>
  <c r="K569" i="4"/>
  <c r="K565" i="4"/>
  <c r="K929" i="4"/>
  <c r="CE557" i="4"/>
  <c r="BM922" i="4"/>
  <c r="BM546" i="4"/>
  <c r="BM542" i="4"/>
  <c r="K537" i="4"/>
  <c r="AU899" i="4"/>
  <c r="AU523" i="4"/>
  <c r="AU887" i="4"/>
  <c r="BM510" i="4"/>
  <c r="AC504" i="4"/>
  <c r="AU499" i="4"/>
  <c r="AC484" i="4"/>
  <c r="AC480" i="4"/>
  <c r="AU839" i="4"/>
  <c r="AC468" i="4"/>
  <c r="AC452" i="4"/>
  <c r="CE813" i="4"/>
  <c r="AU1011" i="4"/>
  <c r="AC960" i="4"/>
  <c r="AU609" i="4"/>
  <c r="K519" i="4"/>
  <c r="AC666" i="4"/>
  <c r="AC1018" i="4"/>
  <c r="AC638" i="4"/>
  <c r="K995" i="4"/>
  <c r="K619" i="4"/>
  <c r="AC978" i="4"/>
  <c r="BM588" i="4"/>
  <c r="CE563" i="4"/>
  <c r="BM920" i="4"/>
  <c r="CE903" i="4"/>
  <c r="BM516" i="4"/>
  <c r="CE863" i="4"/>
  <c r="AU821" i="4"/>
  <c r="K875" i="4"/>
  <c r="BM934" i="4"/>
  <c r="K581" i="4"/>
  <c r="AU1063" i="4"/>
  <c r="AU647" i="4"/>
  <c r="CE665" i="4"/>
  <c r="AU971" i="4"/>
  <c r="CE625" i="4"/>
  <c r="BM1008" i="4"/>
  <c r="BM624" i="4"/>
  <c r="K839" i="4"/>
  <c r="AC690" i="4"/>
  <c r="AU1029" i="4"/>
  <c r="AC998" i="4"/>
  <c r="AC674" i="4"/>
  <c r="CE659" i="4"/>
  <c r="K639" i="4"/>
  <c r="AU541" i="4"/>
  <c r="BV376" i="4"/>
  <c r="BE444" i="3"/>
  <c r="AL812" i="4"/>
  <c r="CE1056" i="4"/>
  <c r="AL1032" i="4"/>
  <c r="AL894" i="4"/>
  <c r="T651" i="4"/>
  <c r="CN587" i="4"/>
  <c r="BV612" i="4"/>
  <c r="T931" i="4"/>
  <c r="BV626" i="4"/>
  <c r="AL580" i="4"/>
  <c r="N38" i="1"/>
  <c r="M30" i="6" s="1"/>
  <c r="Y812" i="3"/>
  <c r="BD833" i="4"/>
  <c r="AL564" i="4"/>
  <c r="AL602" i="4"/>
  <c r="T943" i="4"/>
  <c r="BV1040" i="4"/>
  <c r="T569" i="4"/>
  <c r="CN823" i="4"/>
  <c r="CN457" i="4"/>
  <c r="BD921" i="4"/>
  <c r="AL1070" i="4"/>
  <c r="AL898" i="4"/>
  <c r="CN551" i="4"/>
  <c r="AL464" i="4"/>
  <c r="AL1064" i="4"/>
  <c r="CC374" i="3"/>
  <c r="CC742" i="3"/>
  <c r="CC385" i="3"/>
  <c r="CC753" i="3"/>
  <c r="BU813" i="3"/>
  <c r="BU445" i="3"/>
  <c r="BU384" i="3"/>
  <c r="BU752" i="3"/>
  <c r="BM809" i="3"/>
  <c r="BM441" i="3"/>
  <c r="BE749" i="3"/>
  <c r="BE381" i="3"/>
  <c r="BV804" i="4"/>
  <c r="BV436" i="4"/>
  <c r="BV442" i="4"/>
  <c r="BV810" i="4"/>
  <c r="T811" i="4"/>
  <c r="T443" i="4"/>
  <c r="CN811" i="4"/>
  <c r="CN443" i="4"/>
  <c r="AL446" i="4"/>
  <c r="AL814" i="4"/>
  <c r="T815" i="4"/>
  <c r="T447" i="4"/>
  <c r="T817" i="4"/>
  <c r="T449" i="4"/>
  <c r="BD819" i="4"/>
  <c r="BD451" i="4"/>
  <c r="BV452" i="4"/>
  <c r="BV820" i="4"/>
  <c r="BD453" i="4"/>
  <c r="BD821" i="4"/>
  <c r="BD823" i="4"/>
  <c r="BD455" i="4"/>
  <c r="BV456" i="4"/>
  <c r="BV824" i="4"/>
  <c r="BD457" i="4"/>
  <c r="BD825" i="4"/>
  <c r="CN463" i="4"/>
  <c r="CN831" i="4"/>
  <c r="T835" i="4"/>
  <c r="T467" i="4"/>
  <c r="BD845" i="4"/>
  <c r="BD477" i="4"/>
  <c r="BV848" i="4"/>
  <c r="BV480" i="4"/>
  <c r="T851" i="4"/>
  <c r="T483" i="4"/>
  <c r="BD851" i="4"/>
  <c r="BD483" i="4"/>
  <c r="CN853" i="4"/>
  <c r="CN485" i="4"/>
  <c r="AL854" i="4"/>
  <c r="AL486" i="4"/>
  <c r="AL488" i="4"/>
  <c r="AL856" i="4"/>
  <c r="AL860" i="4"/>
  <c r="AL492" i="4"/>
  <c r="CN865" i="4"/>
  <c r="CN497" i="4"/>
  <c r="BV498" i="4"/>
  <c r="BV866" i="4"/>
  <c r="T867" i="4"/>
  <c r="T499" i="4"/>
  <c r="AL500" i="4"/>
  <c r="AL868" i="4"/>
  <c r="BV500" i="4"/>
  <c r="BV868" i="4"/>
  <c r="BD503" i="4"/>
  <c r="BD871" i="4"/>
  <c r="AL504" i="4"/>
  <c r="AL872" i="4"/>
  <c r="CN873" i="4"/>
  <c r="CN505" i="4"/>
  <c r="T879" i="4"/>
  <c r="T511" i="4"/>
  <c r="CN511" i="4"/>
  <c r="CN879" i="4"/>
  <c r="BD885" i="4"/>
  <c r="BD517" i="4"/>
  <c r="AL886" i="4"/>
  <c r="AL518" i="4"/>
  <c r="AL522" i="4"/>
  <c r="AL890" i="4"/>
  <c r="CN523" i="4"/>
  <c r="CN891" i="4"/>
  <c r="BV892" i="4"/>
  <c r="BV524" i="4"/>
  <c r="T895" i="4"/>
  <c r="T527" i="4"/>
  <c r="BD529" i="4"/>
  <c r="BD897" i="4"/>
  <c r="CN899" i="4"/>
  <c r="CN531" i="4"/>
  <c r="T537" i="4"/>
  <c r="T905" i="4"/>
  <c r="BD905" i="4"/>
  <c r="BD537" i="4"/>
  <c r="CN539" i="4"/>
  <c r="CN907" i="4"/>
  <c r="BV540" i="4"/>
  <c r="BV908" i="4"/>
  <c r="T541" i="4"/>
  <c r="T909" i="4"/>
  <c r="CN909" i="4"/>
  <c r="CN541" i="4"/>
  <c r="BV910" i="4"/>
  <c r="BV542" i="4"/>
  <c r="CN911" i="4"/>
  <c r="CN543" i="4"/>
  <c r="BV912" i="4"/>
  <c r="BV544" i="4"/>
  <c r="BD547" i="4"/>
  <c r="BD915" i="4"/>
  <c r="AL918" i="4"/>
  <c r="AL550" i="4"/>
  <c r="T551" i="4"/>
  <c r="T919" i="4"/>
  <c r="CN921" i="4"/>
  <c r="CN553" i="4"/>
  <c r="CN923" i="4"/>
  <c r="CN555" i="4"/>
  <c r="BD557" i="4"/>
  <c r="BD925" i="4"/>
  <c r="T559" i="4"/>
  <c r="T927" i="4"/>
  <c r="CN927" i="4"/>
  <c r="CN559" i="4"/>
  <c r="T561" i="4"/>
  <c r="T929" i="4"/>
  <c r="BD561" i="4"/>
  <c r="BD929" i="4"/>
  <c r="BV562" i="4"/>
  <c r="BV930" i="4"/>
  <c r="CN565" i="4"/>
  <c r="CN933" i="4"/>
  <c r="BV572" i="4"/>
  <c r="BV940" i="4"/>
  <c r="CN575" i="4"/>
  <c r="CN943" i="4"/>
  <c r="BD577" i="4"/>
  <c r="BD945" i="4"/>
  <c r="BD579" i="4"/>
  <c r="BD947" i="4"/>
  <c r="BV948" i="4"/>
  <c r="BV580" i="4"/>
  <c r="BD581" i="4"/>
  <c r="BD949" i="4"/>
  <c r="BV950" i="4"/>
  <c r="BV582" i="4"/>
  <c r="BD951" i="4"/>
  <c r="BD583" i="4"/>
  <c r="CN591" i="4"/>
  <c r="CN959" i="4"/>
  <c r="BV960" i="4"/>
  <c r="BV592" i="4"/>
  <c r="CN593" i="4"/>
  <c r="CN961" i="4"/>
  <c r="AL968" i="4"/>
  <c r="AL600" i="4"/>
  <c r="BV972" i="4"/>
  <c r="BV604" i="4"/>
  <c r="BD973" i="4"/>
  <c r="BD605" i="4"/>
  <c r="AL978" i="4"/>
  <c r="AL610" i="4"/>
  <c r="T611" i="4"/>
  <c r="T979" i="4"/>
  <c r="CN611" i="4"/>
  <c r="CN979" i="4"/>
  <c r="BD983" i="4"/>
  <c r="BD615" i="4"/>
  <c r="BD989" i="4"/>
  <c r="BD621" i="4"/>
  <c r="AL624" i="4"/>
  <c r="AL992" i="4"/>
  <c r="BD993" i="4"/>
  <c r="BD625" i="4"/>
  <c r="AL994" i="4"/>
  <c r="AL626" i="4"/>
  <c r="T629" i="4"/>
  <c r="T997" i="4"/>
  <c r="BD997" i="4"/>
  <c r="BD629" i="4"/>
  <c r="AL998" i="4"/>
  <c r="AL630" i="4"/>
  <c r="T999" i="4"/>
  <c r="T631" i="4"/>
  <c r="BV634" i="4"/>
  <c r="BV1002" i="4"/>
  <c r="BD635" i="4"/>
  <c r="BD1003" i="4"/>
  <c r="BD637" i="4"/>
  <c r="BD1005" i="4"/>
  <c r="CN637" i="4"/>
  <c r="CN1005" i="4"/>
  <c r="BV1006" i="4"/>
  <c r="BV638" i="4"/>
  <c r="BD1007" i="4"/>
  <c r="BD639" i="4"/>
  <c r="BV642" i="4"/>
  <c r="BV1010" i="4"/>
  <c r="T1011" i="4"/>
  <c r="T643" i="4"/>
  <c r="CN643" i="4"/>
  <c r="CN1011" i="4"/>
  <c r="CN1013" i="4"/>
  <c r="CN645" i="4"/>
  <c r="T1015" i="4"/>
  <c r="T647" i="4"/>
  <c r="CN647" i="4"/>
  <c r="CN1015" i="4"/>
  <c r="BV1016" i="4"/>
  <c r="BV648" i="4"/>
  <c r="AL650" i="4"/>
  <c r="AL1018" i="4"/>
  <c r="AL654" i="4"/>
  <c r="AL1022" i="4"/>
  <c r="T1025" i="4"/>
  <c r="T657" i="4"/>
  <c r="CN659" i="4"/>
  <c r="CN1027" i="4"/>
  <c r="BV660" i="4"/>
  <c r="BV1028" i="4"/>
  <c r="CN663" i="4"/>
  <c r="CN1031" i="4"/>
  <c r="BD1033" i="4"/>
  <c r="BD665" i="4"/>
  <c r="T1039" i="4"/>
  <c r="T671" i="4"/>
  <c r="CN1039" i="4"/>
  <c r="CN671" i="4"/>
  <c r="T1043" i="4"/>
  <c r="T675" i="4"/>
  <c r="BD675" i="4"/>
  <c r="BD1043" i="4"/>
  <c r="CN1045" i="4"/>
  <c r="CN677" i="4"/>
  <c r="BV684" i="4"/>
  <c r="BV1052" i="4"/>
  <c r="CN685" i="4"/>
  <c r="CN1053" i="4"/>
  <c r="BD687" i="4"/>
  <c r="BD1055" i="4"/>
  <c r="CN687" i="4"/>
  <c r="CN1055" i="4"/>
  <c r="AL1056" i="4"/>
  <c r="AL688" i="4"/>
  <c r="CN1057" i="4"/>
  <c r="CN689" i="4"/>
  <c r="BV690" i="4"/>
  <c r="BV1058" i="4"/>
  <c r="CN1059" i="4"/>
  <c r="CN691" i="4"/>
  <c r="BD693" i="4"/>
  <c r="BD1061" i="4"/>
  <c r="AL1062" i="4"/>
  <c r="AL694" i="4"/>
  <c r="T1063" i="4"/>
  <c r="T695" i="4"/>
  <c r="CN697" i="4"/>
  <c r="CN1065" i="4"/>
  <c r="BV1066" i="4"/>
  <c r="BV698" i="4"/>
  <c r="CN1067" i="4"/>
  <c r="CN699" i="4"/>
  <c r="AL1074" i="4"/>
  <c r="AL706" i="4"/>
  <c r="CN1077" i="4"/>
  <c r="CN709" i="4"/>
  <c r="BD711" i="4"/>
  <c r="BD1079" i="4"/>
  <c r="AL1094" i="4"/>
  <c r="AL726" i="4"/>
  <c r="CN727" i="4"/>
  <c r="CN1095" i="4"/>
  <c r="AL1098" i="4"/>
  <c r="AL730" i="4"/>
  <c r="T1099" i="4"/>
  <c r="T731" i="4"/>
  <c r="CN1101" i="4"/>
  <c r="CN733" i="4"/>
  <c r="T899" i="4"/>
  <c r="AL454" i="4"/>
  <c r="AL452" i="4"/>
  <c r="BV680" i="4"/>
  <c r="AL950" i="4"/>
  <c r="BD737" i="4"/>
  <c r="CN635" i="4"/>
  <c r="BV920" i="4"/>
  <c r="BD609" i="4"/>
  <c r="AC1047" i="4"/>
  <c r="AC679" i="4"/>
  <c r="BU441" i="3"/>
  <c r="AO814" i="3"/>
  <c r="BM380" i="3"/>
  <c r="CN495" i="4"/>
  <c r="AL838" i="4"/>
  <c r="AL458" i="4"/>
  <c r="T451" i="4"/>
  <c r="BD441" i="4"/>
  <c r="BV400" i="4"/>
  <c r="CN885" i="4"/>
  <c r="BE436" i="3"/>
  <c r="T1003" i="4"/>
  <c r="BV944" i="4"/>
  <c r="BD545" i="4"/>
  <c r="BV732" i="4"/>
  <c r="BD1045" i="4"/>
  <c r="AL634" i="4"/>
  <c r="BD597" i="4"/>
  <c r="BV548" i="4"/>
  <c r="BD473" i="4"/>
  <c r="T619" i="4"/>
  <c r="T487" i="4"/>
  <c r="T975" i="4"/>
  <c r="AL924" i="4"/>
  <c r="CN489" i="4"/>
  <c r="T1013" i="4"/>
  <c r="CN597" i="4"/>
  <c r="BV898" i="4"/>
  <c r="CN1093" i="4"/>
  <c r="BD683" i="4"/>
  <c r="AL632" i="4"/>
  <c r="CC745" i="3"/>
  <c r="CC377" i="3"/>
  <c r="CC446" i="3"/>
  <c r="CC814" i="3"/>
  <c r="CC806" i="3"/>
  <c r="CC438" i="3"/>
  <c r="CC749" i="3"/>
  <c r="CC381" i="3"/>
  <c r="BM445" i="3"/>
  <c r="BM813" i="3"/>
  <c r="BE806" i="3"/>
  <c r="BE438" i="3"/>
  <c r="BE387" i="3"/>
  <c r="BE755" i="3"/>
  <c r="BE375" i="3"/>
  <c r="BE743" i="3"/>
  <c r="Y446" i="3"/>
  <c r="Y814" i="3"/>
  <c r="Y440" i="3"/>
  <c r="Y808" i="3"/>
  <c r="BV756" i="4"/>
  <c r="BV388" i="4"/>
  <c r="BD757" i="4"/>
  <c r="BD389" i="4"/>
  <c r="BD777" i="4"/>
  <c r="BD409" i="4"/>
  <c r="AL794" i="4"/>
  <c r="AL426" i="4"/>
  <c r="BV796" i="4"/>
  <c r="BV428" i="4"/>
  <c r="AL806" i="4"/>
  <c r="AL438" i="4"/>
  <c r="AL810" i="4"/>
  <c r="AL442" i="4"/>
  <c r="BD817" i="4"/>
  <c r="BD449" i="4"/>
  <c r="AL450" i="4"/>
  <c r="AL818" i="4"/>
  <c r="CN819" i="4"/>
  <c r="CN451" i="4"/>
  <c r="BV454" i="4"/>
  <c r="BV822" i="4"/>
  <c r="T827" i="4"/>
  <c r="T459" i="4"/>
  <c r="CN827" i="4"/>
  <c r="CN459" i="4"/>
  <c r="AL462" i="4"/>
  <c r="AL830" i="4"/>
  <c r="BV832" i="4"/>
  <c r="BV464" i="4"/>
  <c r="CN835" i="4"/>
  <c r="CN467" i="4"/>
  <c r="BV468" i="4"/>
  <c r="BV836" i="4"/>
  <c r="T471" i="4"/>
  <c r="T839" i="4"/>
  <c r="CN839" i="4"/>
  <c r="CN471" i="4"/>
  <c r="CN483" i="4"/>
  <c r="CN851" i="4"/>
  <c r="BD485" i="4"/>
  <c r="BD853" i="4"/>
  <c r="BV486" i="4"/>
  <c r="BV854" i="4"/>
  <c r="BV856" i="4"/>
  <c r="BV488" i="4"/>
  <c r="CN491" i="4"/>
  <c r="CN859" i="4"/>
  <c r="BV860" i="4"/>
  <c r="BV492" i="4"/>
  <c r="T493" i="4"/>
  <c r="T861" i="4"/>
  <c r="BD861" i="4"/>
  <c r="BD493" i="4"/>
  <c r="T863" i="4"/>
  <c r="T495" i="4"/>
  <c r="BD863" i="4"/>
  <c r="BD495" i="4"/>
  <c r="AL498" i="4"/>
  <c r="AL866" i="4"/>
  <c r="BD867" i="4"/>
  <c r="BD499" i="4"/>
  <c r="CN867" i="4"/>
  <c r="CN499" i="4"/>
  <c r="T871" i="4"/>
  <c r="T503" i="4"/>
  <c r="CN503" i="4"/>
  <c r="CN871" i="4"/>
  <c r="BV504" i="4"/>
  <c r="BV872" i="4"/>
  <c r="T873" i="4"/>
  <c r="T505" i="4"/>
  <c r="AL874" i="4"/>
  <c r="AL506" i="4"/>
  <c r="CN875" i="4"/>
  <c r="CN507" i="4"/>
  <c r="BV876" i="4"/>
  <c r="BV508" i="4"/>
  <c r="BD877" i="4"/>
  <c r="BD509" i="4"/>
  <c r="BV880" i="4"/>
  <c r="BV512" i="4"/>
  <c r="BD513" i="4"/>
  <c r="BD881" i="4"/>
  <c r="AL882" i="4"/>
  <c r="AL514" i="4"/>
  <c r="CN883" i="4"/>
  <c r="CN515" i="4"/>
  <c r="CN887" i="4"/>
  <c r="CN519" i="4"/>
  <c r="BV522" i="4"/>
  <c r="BV890" i="4"/>
  <c r="T891" i="4"/>
  <c r="T523" i="4"/>
  <c r="BD899" i="4"/>
  <c r="BD531" i="4"/>
  <c r="BV536" i="4"/>
  <c r="BV904" i="4"/>
  <c r="BD541" i="4"/>
  <c r="BD909" i="4"/>
  <c r="AL910" i="4"/>
  <c r="AL542" i="4"/>
  <c r="AL916" i="4"/>
  <c r="AL548" i="4"/>
  <c r="T549" i="4"/>
  <c r="T917" i="4"/>
  <c r="CN549" i="4"/>
  <c r="CN917" i="4"/>
  <c r="BD551" i="4"/>
  <c r="BD919" i="4"/>
  <c r="AL922" i="4"/>
  <c r="AL554" i="4"/>
  <c r="BD927" i="4"/>
  <c r="BD559" i="4"/>
  <c r="BD933" i="4"/>
  <c r="BD565" i="4"/>
  <c r="AL566" i="4"/>
  <c r="AL934" i="4"/>
  <c r="T567" i="4"/>
  <c r="T935" i="4"/>
  <c r="CN567" i="4"/>
  <c r="CN935" i="4"/>
  <c r="CN937" i="4"/>
  <c r="CN569" i="4"/>
  <c r="AL570" i="4"/>
  <c r="AL938" i="4"/>
  <c r="T939" i="4"/>
  <c r="T571" i="4"/>
  <c r="CN939" i="4"/>
  <c r="CN571" i="4"/>
  <c r="AL940" i="4"/>
  <c r="AL572" i="4"/>
  <c r="AL574" i="4"/>
  <c r="AL942" i="4"/>
  <c r="BD943" i="4"/>
  <c r="BD575" i="4"/>
  <c r="T577" i="4"/>
  <c r="T945" i="4"/>
  <c r="CN583" i="4"/>
  <c r="CN951" i="4"/>
  <c r="CN585" i="4"/>
  <c r="CN953" i="4"/>
  <c r="BV588" i="4"/>
  <c r="BV956" i="4"/>
  <c r="BD957" i="4"/>
  <c r="BD589" i="4"/>
  <c r="AL958" i="4"/>
  <c r="AL590" i="4"/>
  <c r="BV590" i="4"/>
  <c r="BV958" i="4"/>
  <c r="AL960" i="4"/>
  <c r="AL592" i="4"/>
  <c r="BD593" i="4"/>
  <c r="BD961" i="4"/>
  <c r="AL594" i="4"/>
  <c r="AL962" i="4"/>
  <c r="T595" i="4"/>
  <c r="T963" i="4"/>
  <c r="AL598" i="4"/>
  <c r="AL966" i="4"/>
  <c r="BV598" i="4"/>
  <c r="BV966" i="4"/>
  <c r="CN599" i="4"/>
  <c r="CN967" i="4"/>
  <c r="BV968" i="4"/>
  <c r="BV600" i="4"/>
  <c r="BD601" i="4"/>
  <c r="BD969" i="4"/>
  <c r="CN601" i="4"/>
  <c r="CN969" i="4"/>
  <c r="T971" i="4"/>
  <c r="T603" i="4"/>
  <c r="CN971" i="4"/>
  <c r="CN603" i="4"/>
  <c r="CN975" i="4"/>
  <c r="CN607" i="4"/>
  <c r="CN609" i="4"/>
  <c r="CN977" i="4"/>
  <c r="BV978" i="4"/>
  <c r="BV610" i="4"/>
  <c r="BD611" i="4"/>
  <c r="BD979" i="4"/>
  <c r="T613" i="4"/>
  <c r="T981" i="4"/>
  <c r="CN981" i="4"/>
  <c r="CN613" i="4"/>
  <c r="AL614" i="4"/>
  <c r="AL982" i="4"/>
  <c r="BV614" i="4"/>
  <c r="BV982" i="4"/>
  <c r="T617" i="4"/>
  <c r="T985" i="4"/>
  <c r="BD985" i="4"/>
  <c r="BD617" i="4"/>
  <c r="BV618" i="4"/>
  <c r="BV986" i="4"/>
  <c r="AL620" i="4"/>
  <c r="AL988" i="4"/>
  <c r="CN621" i="4"/>
  <c r="CN989" i="4"/>
  <c r="T995" i="4"/>
  <c r="T627" i="4"/>
  <c r="CN995" i="4"/>
  <c r="CN627" i="4"/>
  <c r="BV628" i="4"/>
  <c r="BV996" i="4"/>
  <c r="BD999" i="4"/>
  <c r="BD631" i="4"/>
  <c r="CN631" i="4"/>
  <c r="CN999" i="4"/>
  <c r="CN1001" i="4"/>
  <c r="CN633" i="4"/>
  <c r="T1007" i="4"/>
  <c r="T639" i="4"/>
  <c r="CN1007" i="4"/>
  <c r="CN639" i="4"/>
  <c r="BD1009" i="4"/>
  <c r="BD641" i="4"/>
  <c r="AL644" i="4"/>
  <c r="AL1012" i="4"/>
  <c r="BV1012" i="4"/>
  <c r="BV644" i="4"/>
  <c r="BD645" i="4"/>
  <c r="BD1013" i="4"/>
  <c r="AL1014" i="4"/>
  <c r="AL646" i="4"/>
  <c r="BV1014" i="4"/>
  <c r="BV646" i="4"/>
  <c r="CN1021" i="4"/>
  <c r="CN653" i="4"/>
  <c r="CN655" i="4"/>
  <c r="CN1023" i="4"/>
  <c r="BV1024" i="4"/>
  <c r="BV656" i="4"/>
  <c r="BD657" i="4"/>
  <c r="BD1025" i="4"/>
  <c r="AL1030" i="4"/>
  <c r="AL662" i="4"/>
  <c r="BD663" i="4"/>
  <c r="BD1031" i="4"/>
  <c r="AL1034" i="4"/>
  <c r="AL666" i="4"/>
  <c r="BV670" i="4"/>
  <c r="BV1038" i="4"/>
  <c r="BD1039" i="4"/>
  <c r="BD671" i="4"/>
  <c r="AL672" i="4"/>
  <c r="AL1040" i="4"/>
  <c r="BV1042" i="4"/>
  <c r="BV674" i="4"/>
  <c r="CN1043" i="4"/>
  <c r="CN675" i="4"/>
  <c r="BV1044" i="4"/>
  <c r="BV676" i="4"/>
  <c r="AL678" i="4"/>
  <c r="AL1046" i="4"/>
  <c r="T679" i="4"/>
  <c r="T1047" i="4"/>
  <c r="CN1047" i="4"/>
  <c r="CN679" i="4"/>
  <c r="BD681" i="4"/>
  <c r="BD1049" i="4"/>
  <c r="T683" i="4"/>
  <c r="T1051" i="4"/>
  <c r="CN683" i="4"/>
  <c r="CN1051" i="4"/>
  <c r="AL1054" i="4"/>
  <c r="AL686" i="4"/>
  <c r="T687" i="4"/>
  <c r="T1055" i="4"/>
  <c r="AL1058" i="4"/>
  <c r="AL690" i="4"/>
  <c r="T691" i="4"/>
  <c r="T1059" i="4"/>
  <c r="BD1059" i="4"/>
  <c r="BD691" i="4"/>
  <c r="T1061" i="4"/>
  <c r="T693" i="4"/>
  <c r="BD697" i="4"/>
  <c r="BD1065" i="4"/>
  <c r="AL1068" i="4"/>
  <c r="AL700" i="4"/>
  <c r="CN703" i="4"/>
  <c r="CN1071" i="4"/>
  <c r="T705" i="4"/>
  <c r="T1073" i="4"/>
  <c r="BV1074" i="4"/>
  <c r="BV706" i="4"/>
  <c r="CN1079" i="4"/>
  <c r="CN711" i="4"/>
  <c r="BV712" i="4"/>
  <c r="BV1080" i="4"/>
  <c r="AL718" i="4"/>
  <c r="AL1086" i="4"/>
  <c r="AL720" i="4"/>
  <c r="AL1088" i="4"/>
  <c r="BD1089" i="4"/>
  <c r="BD721" i="4"/>
  <c r="BD1095" i="4"/>
  <c r="BD727" i="4"/>
  <c r="AL732" i="4"/>
  <c r="AL1100" i="4"/>
  <c r="BV738" i="4"/>
  <c r="BV1106" i="4"/>
  <c r="T1107" i="4"/>
  <c r="T739" i="4"/>
  <c r="BE808" i="3"/>
  <c r="AL490" i="4"/>
  <c r="T463" i="4"/>
  <c r="BV812" i="4"/>
  <c r="BE751" i="3"/>
  <c r="CN897" i="4"/>
  <c r="BD1077" i="4"/>
  <c r="BV636" i="4"/>
  <c r="CN447" i="4"/>
  <c r="BV564" i="4"/>
  <c r="T967" i="4"/>
  <c r="AL510" i="4"/>
  <c r="CN991" i="4"/>
  <c r="BD873" i="4"/>
  <c r="BV620" i="4"/>
  <c r="T933" i="4"/>
  <c r="BV830" i="4"/>
  <c r="BV694" i="4"/>
  <c r="AL660" i="4"/>
  <c r="BV558" i="4"/>
  <c r="AC1045" i="4"/>
  <c r="AO374" i="3"/>
  <c r="AO444" i="3"/>
  <c r="Y438" i="3"/>
  <c r="AL482" i="4"/>
  <c r="BD837" i="4"/>
  <c r="BV448" i="4"/>
  <c r="CN439" i="4"/>
  <c r="BD393" i="4"/>
  <c r="BV938" i="4"/>
  <c r="BD487" i="4"/>
  <c r="CN813" i="4"/>
  <c r="BV1068" i="4"/>
  <c r="AL974" i="4"/>
  <c r="AL930" i="4"/>
  <c r="CN963" i="4"/>
  <c r="BV840" i="4"/>
  <c r="BV704" i="4"/>
  <c r="T983" i="4"/>
  <c r="AL946" i="4"/>
  <c r="AL638" i="4"/>
  <c r="T951" i="4"/>
  <c r="BV818" i="4"/>
  <c r="BD567" i="4"/>
  <c r="BD643" i="4"/>
  <c r="CN893" i="4"/>
  <c r="BV1060" i="4"/>
  <c r="CN713" i="4"/>
  <c r="BD1047" i="4"/>
  <c r="AL996" i="4"/>
  <c r="BD490" i="4"/>
  <c r="BD858" i="4"/>
  <c r="BV963" i="4"/>
  <c r="BD586" i="4"/>
  <c r="K1038" i="4"/>
  <c r="K670" i="4"/>
  <c r="BM655" i="4"/>
  <c r="CE632" i="4"/>
  <c r="AO443" i="3"/>
  <c r="AO811" i="3"/>
  <c r="Y815" i="3"/>
  <c r="Y447" i="3"/>
  <c r="Y807" i="3"/>
  <c r="Y439" i="3"/>
  <c r="Y437" i="3"/>
  <c r="Y805" i="3"/>
  <c r="BV375" i="4"/>
  <c r="BV743" i="4"/>
  <c r="BD748" i="4"/>
  <c r="BD380" i="4"/>
  <c r="CN762" i="4"/>
  <c r="CN394" i="4"/>
  <c r="AL421" i="4"/>
  <c r="AL789" i="4"/>
  <c r="BV439" i="4"/>
  <c r="BV807" i="4"/>
  <c r="AL441" i="4"/>
  <c r="AL809" i="4"/>
  <c r="T814" i="4"/>
  <c r="T446" i="4"/>
  <c r="T816" i="4"/>
  <c r="T448" i="4"/>
  <c r="CN448" i="4"/>
  <c r="CN816" i="4"/>
  <c r="CN450" i="4"/>
  <c r="CN818" i="4"/>
  <c r="BV453" i="4"/>
  <c r="BV821" i="4"/>
  <c r="CN824" i="4"/>
  <c r="CN456" i="4"/>
  <c r="AL825" i="4"/>
  <c r="AL457" i="4"/>
  <c r="BD830" i="4"/>
  <c r="BD462" i="4"/>
  <c r="BD468" i="4"/>
  <c r="BD836" i="4"/>
  <c r="BV837" i="4"/>
  <c r="BV469" i="4"/>
  <c r="BD838" i="4"/>
  <c r="BD470" i="4"/>
  <c r="BV471" i="4"/>
  <c r="BV839" i="4"/>
  <c r="BV847" i="4"/>
  <c r="BV479" i="4"/>
  <c r="BD480" i="4"/>
  <c r="BD848" i="4"/>
  <c r="AL481" i="4"/>
  <c r="AL849" i="4"/>
  <c r="AL851" i="4"/>
  <c r="AL483" i="4"/>
  <c r="BD484" i="4"/>
  <c r="BD852" i="4"/>
  <c r="CN860" i="4"/>
  <c r="CN492" i="4"/>
  <c r="AL861" i="4"/>
  <c r="AL493" i="4"/>
  <c r="T494" i="4"/>
  <c r="T862" i="4"/>
  <c r="BV497" i="4"/>
  <c r="BV865" i="4"/>
  <c r="BV869" i="4"/>
  <c r="BV501" i="4"/>
  <c r="BD870" i="4"/>
  <c r="BD502" i="4"/>
  <c r="AL505" i="4"/>
  <c r="AL873" i="4"/>
  <c r="BD510" i="4"/>
  <c r="BD878" i="4"/>
  <c r="AL511" i="4"/>
  <c r="AL879" i="4"/>
  <c r="BV511" i="4"/>
  <c r="BV879" i="4"/>
  <c r="AL883" i="4"/>
  <c r="AL515" i="4"/>
  <c r="CN884" i="4"/>
  <c r="CN516" i="4"/>
  <c r="AL519" i="4"/>
  <c r="AL887" i="4"/>
  <c r="T892" i="4"/>
  <c r="T524" i="4"/>
  <c r="BD524" i="4"/>
  <c r="BD892" i="4"/>
  <c r="AL525" i="4"/>
  <c r="AL893" i="4"/>
  <c r="BD894" i="4"/>
  <c r="BD526" i="4"/>
  <c r="BV529" i="4"/>
  <c r="BV897" i="4"/>
  <c r="BV531" i="4"/>
  <c r="BV899" i="4"/>
  <c r="T534" i="4"/>
  <c r="T902" i="4"/>
  <c r="CN534" i="4"/>
  <c r="CN902" i="4"/>
  <c r="AL535" i="4"/>
  <c r="AL903" i="4"/>
  <c r="CN538" i="4"/>
  <c r="CN906" i="4"/>
  <c r="AL907" i="4"/>
  <c r="AL539" i="4"/>
  <c r="BD910" i="4"/>
  <c r="BD542" i="4"/>
  <c r="CN550" i="4"/>
  <c r="CN918" i="4"/>
  <c r="BV551" i="4"/>
  <c r="BV919" i="4"/>
  <c r="T924" i="4"/>
  <c r="T556" i="4"/>
  <c r="BD556" i="4"/>
  <c r="BD924" i="4"/>
  <c r="CN924" i="4"/>
  <c r="CN556" i="4"/>
  <c r="BD558" i="4"/>
  <c r="BD926" i="4"/>
  <c r="BV559" i="4"/>
  <c r="BV927" i="4"/>
  <c r="T928" i="4"/>
  <c r="T560" i="4"/>
  <c r="BV561" i="4"/>
  <c r="BV929" i="4"/>
  <c r="AL931" i="4"/>
  <c r="AL563" i="4"/>
  <c r="CN936" i="4"/>
  <c r="CN568" i="4"/>
  <c r="AL569" i="4"/>
  <c r="AL937" i="4"/>
  <c r="T570" i="4"/>
  <c r="T938" i="4"/>
  <c r="BD572" i="4"/>
  <c r="BD940" i="4"/>
  <c r="AL943" i="4"/>
  <c r="AL575" i="4"/>
  <c r="BV575" i="4"/>
  <c r="BV943" i="4"/>
  <c r="BD580" i="4"/>
  <c r="BD948" i="4"/>
  <c r="T582" i="4"/>
  <c r="T950" i="4"/>
  <c r="BD950" i="4"/>
  <c r="BD582" i="4"/>
  <c r="AL585" i="4"/>
  <c r="AL953" i="4"/>
  <c r="T956" i="4"/>
  <c r="T588" i="4"/>
  <c r="T590" i="4"/>
  <c r="T958" i="4"/>
  <c r="AL959" i="4"/>
  <c r="AL591" i="4"/>
  <c r="CN594" i="4"/>
  <c r="CN962" i="4"/>
  <c r="AL963" i="4"/>
  <c r="AL595" i="4"/>
  <c r="BV965" i="4"/>
  <c r="BV597" i="4"/>
  <c r="CN972" i="4"/>
  <c r="CN604" i="4"/>
  <c r="BV605" i="4"/>
  <c r="BV973" i="4"/>
  <c r="T606" i="4"/>
  <c r="T974" i="4"/>
  <c r="BV977" i="4"/>
  <c r="BV609" i="4"/>
  <c r="T612" i="4"/>
  <c r="T980" i="4"/>
  <c r="BV615" i="4"/>
  <c r="BV983" i="4"/>
  <c r="T618" i="4"/>
  <c r="T986" i="4"/>
  <c r="T622" i="4"/>
  <c r="T990" i="4"/>
  <c r="T992" i="4"/>
  <c r="T624" i="4"/>
  <c r="CN992" i="4"/>
  <c r="CN624" i="4"/>
  <c r="BD626" i="4"/>
  <c r="BD994" i="4"/>
  <c r="T634" i="4"/>
  <c r="T1002" i="4"/>
  <c r="BD1004" i="4"/>
  <c r="BD636" i="4"/>
  <c r="CN636" i="4"/>
  <c r="CN1004" i="4"/>
  <c r="AL637" i="4"/>
  <c r="AL1005" i="4"/>
  <c r="BD638" i="4"/>
  <c r="BD1006" i="4"/>
  <c r="CN1006" i="4"/>
  <c r="CN638" i="4"/>
  <c r="AL1007" i="4"/>
  <c r="AL639" i="4"/>
  <c r="BV639" i="4"/>
  <c r="BV1007" i="4"/>
  <c r="T640" i="4"/>
  <c r="T1008" i="4"/>
  <c r="AL643" i="4"/>
  <c r="AL1011" i="4"/>
  <c r="BD644" i="4"/>
  <c r="BD1012" i="4"/>
  <c r="BD648" i="4"/>
  <c r="BD1016" i="4"/>
  <c r="CN648" i="4"/>
  <c r="CN1016" i="4"/>
  <c r="AL649" i="4"/>
  <c r="AL1017" i="4"/>
  <c r="CN650" i="4"/>
  <c r="CN1018" i="4"/>
  <c r="CN652" i="4"/>
  <c r="CN1020" i="4"/>
  <c r="AL653" i="4"/>
  <c r="AL1021" i="4"/>
  <c r="BV653" i="4"/>
  <c r="BV1021" i="4"/>
  <c r="AL655" i="4"/>
  <c r="AL1023" i="4"/>
  <c r="BV657" i="4"/>
  <c r="BV1025" i="4"/>
  <c r="BV659" i="4"/>
  <c r="BV1027" i="4"/>
  <c r="BV661" i="4"/>
  <c r="BV1029" i="4"/>
  <c r="AL663" i="4"/>
  <c r="AL1031" i="4"/>
  <c r="BV663" i="4"/>
  <c r="BV1031" i="4"/>
  <c r="T664" i="4"/>
  <c r="T1032" i="4"/>
  <c r="CN664" i="4"/>
  <c r="CN1032" i="4"/>
  <c r="BV665" i="4"/>
  <c r="BV1033" i="4"/>
  <c r="T1034" i="4"/>
  <c r="T666" i="4"/>
  <c r="BD1034" i="4"/>
  <c r="BD666" i="4"/>
  <c r="AL667" i="4"/>
  <c r="AL1035" i="4"/>
  <c r="BD1036" i="4"/>
  <c r="BD668" i="4"/>
  <c r="T670" i="4"/>
  <c r="T1038" i="4"/>
  <c r="T672" i="4"/>
  <c r="T1040" i="4"/>
  <c r="BD674" i="4"/>
  <c r="BD1042" i="4"/>
  <c r="AL675" i="4"/>
  <c r="AL1043" i="4"/>
  <c r="T676" i="4"/>
  <c r="T1044" i="4"/>
  <c r="AL677" i="4"/>
  <c r="AL1045" i="4"/>
  <c r="T678" i="4"/>
  <c r="T1046" i="4"/>
  <c r="BD678" i="4"/>
  <c r="BD1046" i="4"/>
  <c r="CN1046" i="4"/>
  <c r="CN678" i="4"/>
  <c r="BV681" i="4"/>
  <c r="BV1049" i="4"/>
  <c r="T682" i="4"/>
  <c r="T1050" i="4"/>
  <c r="BD684" i="4"/>
  <c r="BD1052" i="4"/>
  <c r="CN1052" i="4"/>
  <c r="CN684" i="4"/>
  <c r="AL685" i="4"/>
  <c r="AL1053" i="4"/>
  <c r="BV685" i="4"/>
  <c r="BV1053" i="4"/>
  <c r="BD688" i="4"/>
  <c r="BD1056" i="4"/>
  <c r="CN688" i="4"/>
  <c r="CN1056" i="4"/>
  <c r="T1058" i="4"/>
  <c r="T690" i="4"/>
  <c r="CN690" i="4"/>
  <c r="CN1058" i="4"/>
  <c r="AL1061" i="4"/>
  <c r="AL693" i="4"/>
  <c r="BV693" i="4"/>
  <c r="BV1061" i="4"/>
  <c r="T696" i="4"/>
  <c r="T1064" i="4"/>
  <c r="AL697" i="4"/>
  <c r="AL1065" i="4"/>
  <c r="BV697" i="4"/>
  <c r="BV1065" i="4"/>
  <c r="T700" i="4"/>
  <c r="T1068" i="4"/>
  <c r="AL707" i="4"/>
  <c r="AL1075" i="4"/>
  <c r="T1092" i="4"/>
  <c r="T724" i="4"/>
  <c r="BE441" i="3"/>
  <c r="BM637" i="4"/>
  <c r="BE811" i="3"/>
  <c r="CN750" i="4"/>
  <c r="BM443" i="3"/>
  <c r="K620" i="4"/>
  <c r="BM1103" i="4"/>
  <c r="K990" i="4"/>
  <c r="BE447" i="3"/>
  <c r="BD756" i="4"/>
  <c r="AW754" i="3"/>
  <c r="AW386" i="3"/>
  <c r="AW382" i="3"/>
  <c r="AW750" i="3"/>
  <c r="AW378" i="3"/>
  <c r="AW746" i="3"/>
  <c r="BM806" i="3"/>
  <c r="CE608" i="4"/>
  <c r="BM657" i="4"/>
  <c r="K1062" i="4"/>
  <c r="K1042" i="4"/>
  <c r="AC1027" i="4"/>
  <c r="CE642" i="4"/>
  <c r="AC625" i="4"/>
  <c r="BM969" i="4"/>
  <c r="K462" i="4"/>
  <c r="AU998" i="4"/>
  <c r="AC719" i="4"/>
  <c r="CE640" i="4"/>
  <c r="AC645" i="4"/>
  <c r="K984" i="4"/>
  <c r="K616" i="4"/>
  <c r="BM1057" i="4"/>
  <c r="BM689" i="4"/>
  <c r="K632" i="4"/>
  <c r="AU694" i="4"/>
  <c r="AC1091" i="4"/>
  <c r="CE682" i="4"/>
  <c r="CE1034" i="4"/>
  <c r="AU652" i="4"/>
  <c r="BM1001" i="4"/>
  <c r="AU618" i="4"/>
  <c r="CE672" i="4"/>
  <c r="BM993" i="4"/>
  <c r="BE374" i="3"/>
  <c r="BE742" i="3"/>
  <c r="BE803" i="3"/>
  <c r="BE435" i="3"/>
  <c r="AC1019" i="4"/>
  <c r="AC651" i="4"/>
  <c r="AU928" i="4"/>
  <c r="BM645" i="4"/>
  <c r="BM1069" i="4"/>
  <c r="BM679" i="4"/>
  <c r="AC1031" i="4"/>
  <c r="AU1014" i="4"/>
  <c r="AC997" i="4"/>
  <c r="K612" i="4"/>
  <c r="AU658" i="4"/>
  <c r="BM861" i="4"/>
  <c r="BM683" i="4"/>
  <c r="BV819" i="4"/>
  <c r="AL923" i="4"/>
  <c r="T412" i="4"/>
  <c r="BM1027" i="4"/>
  <c r="CC375" i="3"/>
  <c r="CC743" i="3"/>
  <c r="BU754" i="3"/>
  <c r="BU386" i="3"/>
  <c r="K484" i="4"/>
  <c r="K852" i="4"/>
  <c r="K862" i="4"/>
  <c r="K494" i="4"/>
  <c r="CE946" i="4"/>
  <c r="CE578" i="4"/>
  <c r="AU978" i="4"/>
  <c r="AU610" i="4"/>
  <c r="BM981" i="4"/>
  <c r="BM613" i="4"/>
  <c r="CE616" i="4"/>
  <c r="CE984" i="4"/>
  <c r="CE988" i="4"/>
  <c r="CE620" i="4"/>
  <c r="BM997" i="4"/>
  <c r="BM629" i="4"/>
  <c r="AC999" i="4"/>
  <c r="AC631" i="4"/>
  <c r="AC1003" i="4"/>
  <c r="AC635" i="4"/>
  <c r="AU636" i="4"/>
  <c r="AU1004" i="4"/>
  <c r="AC1007" i="4"/>
  <c r="AC639" i="4"/>
  <c r="K642" i="4"/>
  <c r="K1010" i="4"/>
  <c r="K1012" i="4"/>
  <c r="K644" i="4"/>
  <c r="AC1015" i="4"/>
  <c r="AC647" i="4"/>
  <c r="CE1020" i="4"/>
  <c r="CE652" i="4"/>
  <c r="CE654" i="4"/>
  <c r="CE1022" i="4"/>
  <c r="AU656" i="4"/>
  <c r="AU1024" i="4"/>
  <c r="CE658" i="4"/>
  <c r="CE1026" i="4"/>
  <c r="AU660" i="4"/>
  <c r="AU1028" i="4"/>
  <c r="CE520" i="4"/>
  <c r="AC623" i="4"/>
  <c r="K1034" i="4"/>
  <c r="CE696" i="4"/>
  <c r="AC721" i="4"/>
  <c r="AU1060" i="4"/>
  <c r="AU676" i="4"/>
  <c r="AU1036" i="4"/>
  <c r="AC1029" i="4"/>
  <c r="AU1018" i="4"/>
  <c r="AC641" i="4"/>
  <c r="BM999" i="4"/>
  <c r="CE992" i="4"/>
  <c r="AU988" i="4"/>
  <c r="CE610" i="4"/>
  <c r="AU622" i="4"/>
  <c r="BM681" i="4"/>
  <c r="CE1038" i="4"/>
  <c r="CE902" i="4"/>
  <c r="K592" i="4"/>
  <c r="CE982" i="4"/>
  <c r="K994" i="4"/>
  <c r="AU1008" i="4"/>
  <c r="BM1019" i="4"/>
  <c r="CE668" i="4"/>
  <c r="AC683" i="4"/>
  <c r="AU722" i="4"/>
  <c r="CE1106" i="4"/>
  <c r="AC729" i="4"/>
  <c r="BM719" i="4"/>
  <c r="BM1063" i="4"/>
  <c r="CE690" i="4"/>
  <c r="CE1054" i="4"/>
  <c r="AC681" i="4"/>
  <c r="K676" i="4"/>
  <c r="K672" i="4"/>
  <c r="AC665" i="4"/>
  <c r="AC657" i="4"/>
  <c r="K654" i="4"/>
  <c r="AC1017" i="4"/>
  <c r="AU644" i="4"/>
  <c r="K640" i="4"/>
  <c r="BM635" i="4"/>
  <c r="AC627" i="4"/>
  <c r="BM991" i="4"/>
  <c r="K982" i="4"/>
  <c r="K978" i="4"/>
  <c r="K526" i="4"/>
  <c r="BM503" i="4"/>
  <c r="AU1058" i="4"/>
  <c r="AU534" i="4"/>
  <c r="AC1067" i="4"/>
  <c r="K684" i="4"/>
  <c r="AC675" i="4"/>
  <c r="CE664" i="4"/>
  <c r="BM653" i="4"/>
  <c r="AU642" i="4"/>
  <c r="CE636" i="4"/>
  <c r="K628" i="4"/>
  <c r="BM989" i="4"/>
  <c r="CE612" i="4"/>
  <c r="AC1055" i="4"/>
  <c r="CE1014" i="4"/>
  <c r="AC669" i="4"/>
  <c r="K1050" i="4"/>
  <c r="AC751" i="4"/>
  <c r="AC383" i="4"/>
  <c r="AU406" i="4"/>
  <c r="AU774" i="4"/>
  <c r="CE452" i="4"/>
  <c r="CE820" i="4"/>
  <c r="K554" i="4"/>
  <c r="K922" i="4"/>
  <c r="K558" i="4"/>
  <c r="K926" i="4"/>
  <c r="BM977" i="4"/>
  <c r="BM609" i="4"/>
  <c r="AC979" i="4"/>
  <c r="AC611" i="4"/>
  <c r="AU616" i="4"/>
  <c r="AU984" i="4"/>
  <c r="CE618" i="4"/>
  <c r="CE986" i="4"/>
  <c r="AU624" i="4"/>
  <c r="AU992" i="4"/>
  <c r="BM627" i="4"/>
  <c r="BM995" i="4"/>
  <c r="AC633" i="4"/>
  <c r="AC1001" i="4"/>
  <c r="K634" i="4"/>
  <c r="K1002" i="4"/>
  <c r="CE1002" i="4"/>
  <c r="CE634" i="4"/>
  <c r="K1004" i="4"/>
  <c r="K636" i="4"/>
  <c r="CE638" i="4"/>
  <c r="CE1006" i="4"/>
  <c r="BM1009" i="4"/>
  <c r="BM641" i="4"/>
  <c r="BM1011" i="4"/>
  <c r="BM643" i="4"/>
  <c r="K646" i="4"/>
  <c r="K1014" i="4"/>
  <c r="BM649" i="4"/>
  <c r="BM1017" i="4"/>
  <c r="CE650" i="4"/>
  <c r="CE1018" i="4"/>
  <c r="K1020" i="4"/>
  <c r="K652" i="4"/>
  <c r="AC1021" i="4"/>
  <c r="AC653" i="4"/>
  <c r="K1024" i="4"/>
  <c r="K656" i="4"/>
  <c r="CE1024" i="4"/>
  <c r="CE656" i="4"/>
  <c r="K1028" i="4"/>
  <c r="K660" i="4"/>
  <c r="K662" i="4"/>
  <c r="K1030" i="4"/>
  <c r="BM663" i="4"/>
  <c r="BM1031" i="4"/>
  <c r="K1032" i="4"/>
  <c r="K664" i="4"/>
  <c r="AU664" i="4"/>
  <c r="AU1032" i="4"/>
  <c r="BM665" i="4"/>
  <c r="BM1033" i="4"/>
  <c r="AC1035" i="4"/>
  <c r="AC667" i="4"/>
  <c r="BM667" i="4"/>
  <c r="BM1035" i="4"/>
  <c r="BM1037" i="4"/>
  <c r="BM669" i="4"/>
  <c r="AU1038" i="4"/>
  <c r="AU670" i="4"/>
  <c r="BM671" i="4"/>
  <c r="BM1039" i="4"/>
  <c r="BM1041" i="4"/>
  <c r="BM673" i="4"/>
  <c r="AU1042" i="4"/>
  <c r="AU674" i="4"/>
  <c r="BM675" i="4"/>
  <c r="BM1043" i="4"/>
  <c r="CE1044" i="4"/>
  <c r="CE676" i="4"/>
  <c r="K1046" i="4"/>
  <c r="K678" i="4"/>
  <c r="AU680" i="4"/>
  <c r="AU1048" i="4"/>
  <c r="CE1048" i="4"/>
  <c r="CE680" i="4"/>
  <c r="AU682" i="4"/>
  <c r="AU1050" i="4"/>
  <c r="BM1053" i="4"/>
  <c r="BM685" i="4"/>
  <c r="K686" i="4"/>
  <c r="K1054" i="4"/>
  <c r="BM687" i="4"/>
  <c r="BM1055" i="4"/>
  <c r="K1056" i="4"/>
  <c r="K688" i="4"/>
  <c r="AC1057" i="4"/>
  <c r="AC689" i="4"/>
  <c r="K690" i="4"/>
  <c r="K1058" i="4"/>
  <c r="CE692" i="4"/>
  <c r="CE1060" i="4"/>
  <c r="AC693" i="4"/>
  <c r="AC1061" i="4"/>
  <c r="CE694" i="4"/>
  <c r="CE1062" i="4"/>
  <c r="BM699" i="4"/>
  <c r="BM1067" i="4"/>
  <c r="CE1068" i="4"/>
  <c r="CE700" i="4"/>
  <c r="AC1069" i="4"/>
  <c r="AC701" i="4"/>
  <c r="K702" i="4"/>
  <c r="K1070" i="4"/>
  <c r="K1078" i="4"/>
  <c r="K710" i="4"/>
  <c r="AC1079" i="4"/>
  <c r="AC711" i="4"/>
  <c r="AC1093" i="4"/>
  <c r="AC725" i="4"/>
  <c r="BM1101" i="4"/>
  <c r="BM733" i="4"/>
  <c r="CE942" i="4"/>
  <c r="BM979" i="4"/>
  <c r="AU634" i="4"/>
  <c r="CE648" i="4"/>
  <c r="K680" i="4"/>
  <c r="CE1098" i="4"/>
  <c r="BM1065" i="4"/>
  <c r="AC673" i="4"/>
  <c r="AU628" i="4"/>
  <c r="AU982" i="4"/>
  <c r="AU908" i="4"/>
  <c r="AU1066" i="4"/>
  <c r="AU702" i="4"/>
  <c r="K624" i="4"/>
  <c r="CE1046" i="4"/>
  <c r="BM987" i="4"/>
  <c r="BU447" i="3"/>
  <c r="AU546" i="4"/>
  <c r="AU974" i="4"/>
  <c r="BM617" i="4"/>
  <c r="CE628" i="4"/>
  <c r="AC643" i="4"/>
  <c r="AU654" i="4"/>
  <c r="AC671" i="4"/>
  <c r="AU1056" i="4"/>
  <c r="CE736" i="4"/>
  <c r="AC1105" i="4"/>
  <c r="AC1095" i="4"/>
  <c r="AC1063" i="4"/>
  <c r="CE674" i="4"/>
  <c r="AU648" i="4"/>
  <c r="BM639" i="4"/>
  <c r="K630" i="4"/>
  <c r="CE626" i="4"/>
  <c r="CE622" i="4"/>
  <c r="AU612" i="4"/>
  <c r="AC609" i="4"/>
  <c r="K472" i="4"/>
  <c r="K668" i="4"/>
  <c r="K696" i="4"/>
  <c r="AU626" i="4"/>
  <c r="AC619" i="4"/>
  <c r="AU1034" i="4"/>
  <c r="AC655" i="4"/>
  <c r="CE644" i="4"/>
  <c r="AU1040" i="4"/>
  <c r="K1026" i="4"/>
  <c r="AU756" i="4"/>
  <c r="BM750" i="3"/>
  <c r="BM382" i="3"/>
  <c r="AO746" i="3"/>
  <c r="AO378" i="3"/>
  <c r="Y803" i="3"/>
  <c r="Y435" i="3"/>
  <c r="Y752" i="3"/>
  <c r="Y384" i="3"/>
  <c r="Y382" i="3"/>
  <c r="Y750" i="3"/>
  <c r="Y378" i="3"/>
  <c r="Y746" i="3"/>
  <c r="Y376" i="3"/>
  <c r="Y744" i="3"/>
  <c r="T742" i="4"/>
  <c r="T374" i="4"/>
  <c r="BD376" i="4"/>
  <c r="BD744" i="4"/>
  <c r="AL377" i="4"/>
  <c r="AL745" i="4"/>
  <c r="T746" i="4"/>
  <c r="T378" i="4"/>
  <c r="BD378" i="4"/>
  <c r="BD746" i="4"/>
  <c r="AL747" i="4"/>
  <c r="AL379" i="4"/>
  <c r="BV747" i="4"/>
  <c r="BV379" i="4"/>
  <c r="CN748" i="4"/>
  <c r="CN380" i="4"/>
  <c r="BV749" i="4"/>
  <c r="BV381" i="4"/>
  <c r="BD752" i="4"/>
  <c r="BD384" i="4"/>
  <c r="T754" i="4"/>
  <c r="T386" i="4"/>
  <c r="CN386" i="4"/>
  <c r="CN754" i="4"/>
  <c r="BV755" i="4"/>
  <c r="BV387" i="4"/>
  <c r="CN756" i="4"/>
  <c r="CN388" i="4"/>
  <c r="T758" i="4"/>
  <c r="T390" i="4"/>
  <c r="BV759" i="4"/>
  <c r="BV391" i="4"/>
  <c r="T760" i="4"/>
  <c r="T392" i="4"/>
  <c r="BD762" i="4"/>
  <c r="BD394" i="4"/>
  <c r="BD764" i="4"/>
  <c r="BD396" i="4"/>
  <c r="BD398" i="4"/>
  <c r="BD766" i="4"/>
  <c r="AL767" i="4"/>
  <c r="AL399" i="4"/>
  <c r="CN400" i="4"/>
  <c r="CN768" i="4"/>
  <c r="AL401" i="4"/>
  <c r="AL769" i="4"/>
  <c r="BV771" i="4"/>
  <c r="BV403" i="4"/>
  <c r="AL773" i="4"/>
  <c r="AL405" i="4"/>
  <c r="BV405" i="4"/>
  <c r="BV773" i="4"/>
  <c r="T774" i="4"/>
  <c r="T406" i="4"/>
  <c r="AL775" i="4"/>
  <c r="AL407" i="4"/>
  <c r="BD408" i="4"/>
  <c r="BD776" i="4"/>
  <c r="AL777" i="4"/>
  <c r="AL409" i="4"/>
  <c r="CN778" i="4"/>
  <c r="CN410" i="4"/>
  <c r="BV779" i="4"/>
  <c r="BV411" i="4"/>
  <c r="BV413" i="4"/>
  <c r="BV781" i="4"/>
  <c r="CN414" i="4"/>
  <c r="CN782" i="4"/>
  <c r="BV783" i="4"/>
  <c r="BV415" i="4"/>
  <c r="T784" i="4"/>
  <c r="T416" i="4"/>
  <c r="CN416" i="4"/>
  <c r="CN784" i="4"/>
  <c r="CN786" i="4"/>
  <c r="CN418" i="4"/>
  <c r="T422" i="4"/>
  <c r="T790" i="4"/>
  <c r="CN790" i="4"/>
  <c r="CN422" i="4"/>
  <c r="BV791" i="4"/>
  <c r="BV423" i="4"/>
  <c r="BD792" i="4"/>
  <c r="BD424" i="4"/>
  <c r="CE802" i="4"/>
  <c r="CE434" i="4"/>
  <c r="T440" i="4"/>
  <c r="T808" i="4"/>
  <c r="BV445" i="4"/>
  <c r="BV813" i="4"/>
  <c r="BD446" i="4"/>
  <c r="BD814" i="4"/>
  <c r="BD822" i="4"/>
  <c r="BD454" i="4"/>
  <c r="AL831" i="4"/>
  <c r="AL463" i="4"/>
  <c r="CN466" i="4"/>
  <c r="CN834" i="4"/>
  <c r="BD474" i="4"/>
  <c r="BD842" i="4"/>
  <c r="BD478" i="4"/>
  <c r="BD846" i="4"/>
  <c r="AL847" i="4"/>
  <c r="AL479" i="4"/>
  <c r="CN484" i="4"/>
  <c r="CN852" i="4"/>
  <c r="BD854" i="4"/>
  <c r="BD486" i="4"/>
  <c r="T864" i="4"/>
  <c r="T496" i="4"/>
  <c r="CN504" i="4"/>
  <c r="CN872" i="4"/>
  <c r="AL507" i="4"/>
  <c r="AL875" i="4"/>
  <c r="AL509" i="4"/>
  <c r="AL877" i="4"/>
  <c r="BV509" i="4"/>
  <c r="BV877" i="4"/>
  <c r="AL881" i="4"/>
  <c r="AL513" i="4"/>
  <c r="BV881" i="4"/>
  <c r="BV513" i="4"/>
  <c r="BD882" i="4"/>
  <c r="BD514" i="4"/>
  <c r="BV517" i="4"/>
  <c r="BV885" i="4"/>
  <c r="T888" i="4"/>
  <c r="T520" i="4"/>
  <c r="BD522" i="4"/>
  <c r="BD890" i="4"/>
  <c r="AL527" i="4"/>
  <c r="AL895" i="4"/>
  <c r="T532" i="4"/>
  <c r="T900" i="4"/>
  <c r="BD900" i="4"/>
  <c r="BD532" i="4"/>
  <c r="BD902" i="4"/>
  <c r="BD534" i="4"/>
  <c r="CN536" i="4"/>
  <c r="CN904" i="4"/>
  <c r="BV537" i="4"/>
  <c r="BV905" i="4"/>
  <c r="BD538" i="4"/>
  <c r="BD906" i="4"/>
  <c r="T908" i="4"/>
  <c r="T540" i="4"/>
  <c r="BV541" i="4"/>
  <c r="BV909" i="4"/>
  <c r="BV917" i="4"/>
  <c r="BV549" i="4"/>
  <c r="AL551" i="4"/>
  <c r="AL919" i="4"/>
  <c r="CN552" i="4"/>
  <c r="CN920" i="4"/>
  <c r="T554" i="4"/>
  <c r="T922" i="4"/>
  <c r="T558" i="4"/>
  <c r="T926" i="4"/>
  <c r="AL561" i="4"/>
  <c r="AL929" i="4"/>
  <c r="CN564" i="4"/>
  <c r="CN932" i="4"/>
  <c r="AL567" i="4"/>
  <c r="AL935" i="4"/>
  <c r="T568" i="4"/>
  <c r="T936" i="4"/>
  <c r="CN938" i="4"/>
  <c r="CN570" i="4"/>
  <c r="AL571" i="4"/>
  <c r="AL939" i="4"/>
  <c r="CN940" i="4"/>
  <c r="CN572" i="4"/>
  <c r="T574" i="4"/>
  <c r="T942" i="4"/>
  <c r="T944" i="4"/>
  <c r="T576" i="4"/>
  <c r="T948" i="4"/>
  <c r="T580" i="4"/>
  <c r="AL583" i="4"/>
  <c r="AL951" i="4"/>
  <c r="BV583" i="4"/>
  <c r="BV951" i="4"/>
  <c r="T952" i="4"/>
  <c r="T584" i="4"/>
  <c r="CN586" i="4"/>
  <c r="CN954" i="4"/>
  <c r="AL955" i="4"/>
  <c r="AL587" i="4"/>
  <c r="CN956" i="4"/>
  <c r="CN588" i="4"/>
  <c r="BD590" i="4"/>
  <c r="BD958" i="4"/>
  <c r="CN592" i="4"/>
  <c r="CN960" i="4"/>
  <c r="CN964" i="4"/>
  <c r="CN596" i="4"/>
  <c r="T598" i="4"/>
  <c r="T966" i="4"/>
  <c r="AL599" i="4"/>
  <c r="AL967" i="4"/>
  <c r="T968" i="4"/>
  <c r="T600" i="4"/>
  <c r="BV601" i="4"/>
  <c r="BV969" i="4"/>
  <c r="AL975" i="4"/>
  <c r="AL607" i="4"/>
  <c r="CN608" i="4"/>
  <c r="CN976" i="4"/>
  <c r="BD610" i="4"/>
  <c r="BD978" i="4"/>
  <c r="CN612" i="4"/>
  <c r="CN980" i="4"/>
  <c r="BV981" i="4"/>
  <c r="BV613" i="4"/>
  <c r="T614" i="4"/>
  <c r="T982" i="4"/>
  <c r="BD990" i="4"/>
  <c r="BD622" i="4"/>
  <c r="AL625" i="4"/>
  <c r="AL993" i="4"/>
  <c r="AL995" i="4"/>
  <c r="AL627" i="4"/>
  <c r="BV627" i="4"/>
  <c r="BV995" i="4"/>
  <c r="CN628" i="4"/>
  <c r="CN996" i="4"/>
  <c r="BV629" i="4"/>
  <c r="BV997" i="4"/>
  <c r="AL1001" i="4"/>
  <c r="AL633" i="4"/>
  <c r="BV633" i="4"/>
  <c r="BV1001" i="4"/>
  <c r="BV1003" i="4"/>
  <c r="BV635" i="4"/>
  <c r="BV637" i="4"/>
  <c r="BV1005" i="4"/>
  <c r="T1006" i="4"/>
  <c r="T638" i="4"/>
  <c r="BD642" i="4"/>
  <c r="BD1010" i="4"/>
  <c r="BD646" i="4"/>
  <c r="BD1014" i="4"/>
  <c r="BV647" i="4"/>
  <c r="BV1015" i="4"/>
  <c r="BD650" i="4"/>
  <c r="BD1018" i="4"/>
  <c r="AL651" i="4"/>
  <c r="AL1019" i="4"/>
  <c r="T1020" i="4"/>
  <c r="T652" i="4"/>
  <c r="T656" i="4"/>
  <c r="T1024" i="4"/>
  <c r="BD656" i="4"/>
  <c r="BD1024" i="4"/>
  <c r="CN658" i="4"/>
  <c r="CN1026" i="4"/>
  <c r="AL1027" i="4"/>
  <c r="AL659" i="4"/>
  <c r="BD1028" i="4"/>
  <c r="BD660" i="4"/>
  <c r="BD1030" i="4"/>
  <c r="BD662" i="4"/>
  <c r="CN662" i="4"/>
  <c r="CN1030" i="4"/>
  <c r="CN1034" i="4"/>
  <c r="CN666" i="4"/>
  <c r="T1036" i="4"/>
  <c r="T668" i="4"/>
  <c r="BD676" i="4"/>
  <c r="BD1044" i="4"/>
  <c r="BV1045" i="4"/>
  <c r="BV677" i="4"/>
  <c r="AL679" i="4"/>
  <c r="AL1047" i="4"/>
  <c r="T688" i="4"/>
  <c r="T1056" i="4"/>
  <c r="AL689" i="4"/>
  <c r="AL1057" i="4"/>
  <c r="BV689" i="4"/>
  <c r="BV1057" i="4"/>
  <c r="CN694" i="4"/>
  <c r="CN1062" i="4"/>
  <c r="T1066" i="4"/>
  <c r="T698" i="4"/>
  <c r="CN1068" i="4"/>
  <c r="CN700" i="4"/>
  <c r="BD702" i="4"/>
  <c r="BD1070" i="4"/>
  <c r="Y811" i="3"/>
  <c r="BE382" i="3"/>
  <c r="BE437" i="3"/>
  <c r="AO437" i="3"/>
  <c r="CN398" i="4"/>
  <c r="T398" i="4"/>
  <c r="AL417" i="4"/>
  <c r="BV751" i="4"/>
  <c r="BV393" i="4"/>
  <c r="BE439" i="3"/>
  <c r="BE378" i="3"/>
  <c r="CN864" i="4"/>
  <c r="T418" i="4"/>
  <c r="BD780" i="4"/>
  <c r="BV767" i="4"/>
  <c r="CN760" i="4"/>
  <c r="BV1107" i="4"/>
  <c r="BM753" i="3"/>
  <c r="Y742" i="3"/>
  <c r="CC437" i="3"/>
  <c r="CC805" i="3"/>
  <c r="BU812" i="3"/>
  <c r="BU444" i="3"/>
  <c r="CC813" i="3"/>
  <c r="CC445" i="3"/>
  <c r="BM751" i="3"/>
  <c r="BM383" i="3"/>
  <c r="AG808" i="3"/>
  <c r="AG440" i="3"/>
  <c r="AG804" i="3"/>
  <c r="AG436" i="3"/>
  <c r="AU742" i="4"/>
  <c r="AU374" i="4"/>
  <c r="AC377" i="4"/>
  <c r="AC745" i="4"/>
  <c r="K748" i="4"/>
  <c r="K380" i="4"/>
  <c r="CE748" i="4"/>
  <c r="CE380" i="4"/>
  <c r="K752" i="4"/>
  <c r="K384" i="4"/>
  <c r="BM753" i="4"/>
  <c r="BM385" i="4"/>
  <c r="K754" i="4"/>
  <c r="K386" i="4"/>
  <c r="BM755" i="4"/>
  <c r="BM387" i="4"/>
  <c r="CE388" i="4"/>
  <c r="CE756" i="4"/>
  <c r="BM757" i="4"/>
  <c r="BM389" i="4"/>
  <c r="AU758" i="4"/>
  <c r="AU390" i="4"/>
  <c r="K764" i="4"/>
  <c r="K396" i="4"/>
  <c r="CE396" i="4"/>
  <c r="CE764" i="4"/>
  <c r="BM765" i="4"/>
  <c r="BM397" i="4"/>
  <c r="AU766" i="4"/>
  <c r="AU398" i="4"/>
  <c r="K768" i="4"/>
  <c r="K400" i="4"/>
  <c r="CE768" i="4"/>
  <c r="CE400" i="4"/>
  <c r="BM403" i="4"/>
  <c r="BM771" i="4"/>
  <c r="AC775" i="4"/>
  <c r="AC407" i="4"/>
  <c r="BM407" i="4"/>
  <c r="BM775" i="4"/>
  <c r="AC779" i="4"/>
  <c r="AC411" i="4"/>
  <c r="AU780" i="4"/>
  <c r="AU412" i="4"/>
  <c r="AC413" i="4"/>
  <c r="AC781" i="4"/>
  <c r="BM781" i="4"/>
  <c r="BM413" i="4"/>
  <c r="AU782" i="4"/>
  <c r="AU414" i="4"/>
  <c r="K416" i="4"/>
  <c r="K784" i="4"/>
  <c r="CE784" i="4"/>
  <c r="CE416" i="4"/>
  <c r="K418" i="4"/>
  <c r="K786" i="4"/>
  <c r="BM787" i="4"/>
  <c r="BM419" i="4"/>
  <c r="K788" i="4"/>
  <c r="K420" i="4"/>
  <c r="AC791" i="4"/>
  <c r="AC423" i="4"/>
  <c r="BM423" i="4"/>
  <c r="BM791" i="4"/>
  <c r="K424" i="4"/>
  <c r="K792" i="4"/>
  <c r="CE792" i="4"/>
  <c r="CE424" i="4"/>
  <c r="AC425" i="4"/>
  <c r="AC793" i="4"/>
  <c r="BM793" i="4"/>
  <c r="BM425" i="4"/>
  <c r="AU794" i="4"/>
  <c r="AU426" i="4"/>
  <c r="K796" i="4"/>
  <c r="K428" i="4"/>
  <c r="CE796" i="4"/>
  <c r="CE428" i="4"/>
  <c r="BM797" i="4"/>
  <c r="BM429" i="4"/>
  <c r="AC799" i="4"/>
  <c r="AC431" i="4"/>
  <c r="CE800" i="4"/>
  <c r="CE432" i="4"/>
  <c r="BV434" i="4"/>
  <c r="BV802" i="4"/>
  <c r="BM803" i="4"/>
  <c r="BM435" i="4"/>
  <c r="BM805" i="4"/>
  <c r="BM437" i="4"/>
  <c r="AU806" i="4"/>
  <c r="AU438" i="4"/>
  <c r="CE806" i="4"/>
  <c r="CE438" i="4"/>
  <c r="BM807" i="4"/>
  <c r="BM439" i="4"/>
  <c r="AU442" i="4"/>
  <c r="AU810" i="4"/>
  <c r="CE442" i="4"/>
  <c r="CE810" i="4"/>
  <c r="BM811" i="4"/>
  <c r="BM443" i="4"/>
  <c r="BM447" i="4"/>
  <c r="BM815" i="4"/>
  <c r="BM451" i="4"/>
  <c r="BM819" i="4"/>
  <c r="AU452" i="4"/>
  <c r="AU820" i="4"/>
  <c r="K454" i="4"/>
  <c r="K822" i="4"/>
  <c r="CE454" i="4"/>
  <c r="CE822" i="4"/>
  <c r="K824" i="4"/>
  <c r="K456" i="4"/>
  <c r="AU824" i="4"/>
  <c r="AU456" i="4"/>
  <c r="K458" i="4"/>
  <c r="K826" i="4"/>
  <c r="CE458" i="4"/>
  <c r="CE826" i="4"/>
  <c r="AC827" i="4"/>
  <c r="AC459" i="4"/>
  <c r="AU460" i="4"/>
  <c r="AU828" i="4"/>
  <c r="CE460" i="4"/>
  <c r="CE828" i="4"/>
  <c r="AU830" i="4"/>
  <c r="AU462" i="4"/>
  <c r="AC463" i="4"/>
  <c r="AC831" i="4"/>
  <c r="CE832" i="4"/>
  <c r="CE464" i="4"/>
  <c r="AC833" i="4"/>
  <c r="AC465" i="4"/>
  <c r="BM465" i="4"/>
  <c r="BM833" i="4"/>
  <c r="CE836" i="4"/>
  <c r="CE468" i="4"/>
  <c r="AC469" i="4"/>
  <c r="AC837" i="4"/>
  <c r="K470" i="4"/>
  <c r="K838" i="4"/>
  <c r="CE838" i="4"/>
  <c r="CE470" i="4"/>
  <c r="AC839" i="4"/>
  <c r="AC471" i="4"/>
  <c r="BM471" i="4"/>
  <c r="BM839" i="4"/>
  <c r="AU472" i="4"/>
  <c r="AU840" i="4"/>
  <c r="BM841" i="4"/>
  <c r="BM473" i="4"/>
  <c r="K474" i="4"/>
  <c r="K842" i="4"/>
  <c r="AU842" i="4"/>
  <c r="AU474" i="4"/>
  <c r="AU848" i="4"/>
  <c r="AU480" i="4"/>
  <c r="CE482" i="4"/>
  <c r="CE850" i="4"/>
  <c r="CE484" i="4"/>
  <c r="CE852" i="4"/>
  <c r="BM485" i="4"/>
  <c r="BM853" i="4"/>
  <c r="K486" i="4"/>
  <c r="K854" i="4"/>
  <c r="CE486" i="4"/>
  <c r="CE854" i="4"/>
  <c r="AC487" i="4"/>
  <c r="AC855" i="4"/>
  <c r="K856" i="4"/>
  <c r="K488" i="4"/>
  <c r="AU860" i="4"/>
  <c r="AU492" i="4"/>
  <c r="CE860" i="4"/>
  <c r="CE492" i="4"/>
  <c r="AU862" i="4"/>
  <c r="AU494" i="4"/>
  <c r="AU496" i="4"/>
  <c r="AU864" i="4"/>
  <c r="AC497" i="4"/>
  <c r="AC865" i="4"/>
  <c r="CE498" i="4"/>
  <c r="CE866" i="4"/>
  <c r="BM499" i="4"/>
  <c r="BM867" i="4"/>
  <c r="CE500" i="4"/>
  <c r="CE868" i="4"/>
  <c r="AU504" i="4"/>
  <c r="AU872" i="4"/>
  <c r="AC505" i="4"/>
  <c r="AC873" i="4"/>
  <c r="AC511" i="4"/>
  <c r="AC879" i="4"/>
  <c r="AU882" i="4"/>
  <c r="AU514" i="4"/>
  <c r="AU518" i="4"/>
  <c r="AU886" i="4"/>
  <c r="AC519" i="4"/>
  <c r="AC887" i="4"/>
  <c r="BM519" i="4"/>
  <c r="BM887" i="4"/>
  <c r="AU520" i="4"/>
  <c r="AU888" i="4"/>
  <c r="AC521" i="4"/>
  <c r="AC889" i="4"/>
  <c r="K892" i="4"/>
  <c r="K524" i="4"/>
  <c r="CE892" i="4"/>
  <c r="CE524" i="4"/>
  <c r="BM893" i="4"/>
  <c r="BM525" i="4"/>
  <c r="AC895" i="4"/>
  <c r="AC527" i="4"/>
  <c r="K528" i="4"/>
  <c r="K896" i="4"/>
  <c r="CE896" i="4"/>
  <c r="CE528" i="4"/>
  <c r="K530" i="4"/>
  <c r="K898" i="4"/>
  <c r="CE530" i="4"/>
  <c r="CE898" i="4"/>
  <c r="BM531" i="4"/>
  <c r="BM899" i="4"/>
  <c r="AU900" i="4"/>
  <c r="AU532" i="4"/>
  <c r="BM901" i="4"/>
  <c r="BM533" i="4"/>
  <c r="BM903" i="4"/>
  <c r="BM535" i="4"/>
  <c r="AU536" i="4"/>
  <c r="AU904" i="4"/>
  <c r="CE538" i="4"/>
  <c r="CE906" i="4"/>
  <c r="BM907" i="4"/>
  <c r="BM539" i="4"/>
  <c r="K540" i="4"/>
  <c r="K908" i="4"/>
  <c r="BM541" i="4"/>
  <c r="BM909" i="4"/>
  <c r="AU542" i="4"/>
  <c r="AU910" i="4"/>
  <c r="CE542" i="4"/>
  <c r="CE910" i="4"/>
  <c r="BM911" i="4"/>
  <c r="BM543" i="4"/>
  <c r="CE546" i="4"/>
  <c r="CE914" i="4"/>
  <c r="BM547" i="4"/>
  <c r="BM915" i="4"/>
  <c r="AU548" i="4"/>
  <c r="AU916" i="4"/>
  <c r="BM917" i="4"/>
  <c r="BM549" i="4"/>
  <c r="AC919" i="4"/>
  <c r="AC551" i="4"/>
  <c r="BM551" i="4"/>
  <c r="BM919" i="4"/>
  <c r="CE920" i="4"/>
  <c r="CE552" i="4"/>
  <c r="CE922" i="4"/>
  <c r="CE554" i="4"/>
  <c r="BM555" i="4"/>
  <c r="BM923" i="4"/>
  <c r="AU556" i="4"/>
  <c r="AU924" i="4"/>
  <c r="AC557" i="4"/>
  <c r="AC925" i="4"/>
  <c r="AU558" i="4"/>
  <c r="AU926" i="4"/>
  <c r="BM929" i="4"/>
  <c r="BM561" i="4"/>
  <c r="K932" i="4"/>
  <c r="K564" i="4"/>
  <c r="CE564" i="4"/>
  <c r="CE932" i="4"/>
  <c r="BM933" i="4"/>
  <c r="BM565" i="4"/>
  <c r="BM937" i="4"/>
  <c r="BM569" i="4"/>
  <c r="AU574" i="4"/>
  <c r="AU942" i="4"/>
  <c r="AC943" i="4"/>
  <c r="AC575" i="4"/>
  <c r="AU576" i="4"/>
  <c r="AU944" i="4"/>
  <c r="AC947" i="4"/>
  <c r="AC579" i="4"/>
  <c r="CE586" i="4"/>
  <c r="CE954" i="4"/>
  <c r="BM955" i="4"/>
  <c r="BM587" i="4"/>
  <c r="AU588" i="4"/>
  <c r="AU956" i="4"/>
  <c r="AU958" i="4"/>
  <c r="AU590" i="4"/>
  <c r="AC959" i="4"/>
  <c r="AC591" i="4"/>
  <c r="BM591" i="4"/>
  <c r="BM959" i="4"/>
  <c r="AU960" i="4"/>
  <c r="AU592" i="4"/>
  <c r="AC593" i="4"/>
  <c r="AC961" i="4"/>
  <c r="K594" i="4"/>
  <c r="K962" i="4"/>
  <c r="AC595" i="4"/>
  <c r="AC963" i="4"/>
  <c r="K964" i="4"/>
  <c r="K596" i="4"/>
  <c r="CE964" i="4"/>
  <c r="CE596" i="4"/>
  <c r="AC599" i="4"/>
  <c r="AC967" i="4"/>
  <c r="K968" i="4"/>
  <c r="K600" i="4"/>
  <c r="AC605" i="4"/>
  <c r="AC973" i="4"/>
  <c r="CE606" i="4"/>
  <c r="CE974" i="4"/>
  <c r="K1072" i="4"/>
  <c r="K704" i="4"/>
  <c r="CE1072" i="4"/>
  <c r="CE704" i="4"/>
  <c r="AU1074" i="4"/>
  <c r="AU706" i="4"/>
  <c r="AC1075" i="4"/>
  <c r="AC707" i="4"/>
  <c r="CE710" i="4"/>
  <c r="CE1078" i="4"/>
  <c r="AU712" i="4"/>
  <c r="AU1080" i="4"/>
  <c r="BM713" i="4"/>
  <c r="BM1081" i="4"/>
  <c r="AC1083" i="4"/>
  <c r="AC715" i="4"/>
  <c r="K1084" i="4"/>
  <c r="K716" i="4"/>
  <c r="BM1089" i="4"/>
  <c r="BM721" i="4"/>
  <c r="BM1091" i="4"/>
  <c r="BM723" i="4"/>
  <c r="AU1094" i="4"/>
  <c r="AU726" i="4"/>
  <c r="K1096" i="4"/>
  <c r="K728" i="4"/>
  <c r="K1098" i="4"/>
  <c r="K730" i="4"/>
  <c r="K732" i="4"/>
  <c r="K1100" i="4"/>
  <c r="CE1100" i="4"/>
  <c r="CE732" i="4"/>
  <c r="AC1101" i="4"/>
  <c r="AC733" i="4"/>
  <c r="CE1102" i="4"/>
  <c r="CE734" i="4"/>
  <c r="AC1103" i="4"/>
  <c r="AC735" i="4"/>
  <c r="AU736" i="4"/>
  <c r="AU1104" i="4"/>
  <c r="BM737" i="4"/>
  <c r="BM1105" i="4"/>
  <c r="AU1106" i="4"/>
  <c r="AU738" i="4"/>
  <c r="AC1107" i="4"/>
  <c r="AC739" i="4"/>
  <c r="AU880" i="4"/>
  <c r="AU526" i="4"/>
  <c r="K906" i="4"/>
  <c r="AC917" i="4"/>
  <c r="BM931" i="4"/>
  <c r="BM577" i="4"/>
  <c r="AU594" i="4"/>
  <c r="K1082" i="4"/>
  <c r="BM725" i="4"/>
  <c r="BM1107" i="4"/>
  <c r="BM1097" i="4"/>
  <c r="BM1095" i="4"/>
  <c r="K1094" i="4"/>
  <c r="AU1092" i="4"/>
  <c r="CE1090" i="4"/>
  <c r="CE720" i="4"/>
  <c r="CE1084" i="4"/>
  <c r="AC705" i="4"/>
  <c r="K976" i="4"/>
  <c r="CE962" i="4"/>
  <c r="K942" i="4"/>
  <c r="AU922" i="4"/>
  <c r="AC905" i="4"/>
  <c r="AU522" i="4"/>
  <c r="AC501" i="4"/>
  <c r="BM491" i="4"/>
  <c r="AC481" i="4"/>
  <c r="BM469" i="4"/>
  <c r="K828" i="4"/>
  <c r="CE450" i="4"/>
  <c r="K924" i="4"/>
  <c r="AC703" i="4"/>
  <c r="BM953" i="4"/>
  <c r="BM453" i="4"/>
  <c r="AU832" i="4"/>
  <c r="BM743" i="3"/>
  <c r="BM375" i="3"/>
  <c r="Q745" i="3"/>
  <c r="Q377" i="3"/>
  <c r="K744" i="4"/>
  <c r="K376" i="4"/>
  <c r="BM745" i="4"/>
  <c r="BM377" i="4"/>
  <c r="AU746" i="4"/>
  <c r="AU378" i="4"/>
  <c r="CE378" i="4"/>
  <c r="CE746" i="4"/>
  <c r="BM379" i="4"/>
  <c r="BM747" i="4"/>
  <c r="AC381" i="4"/>
  <c r="AC749" i="4"/>
  <c r="BM749" i="4"/>
  <c r="BM381" i="4"/>
  <c r="AU750" i="4"/>
  <c r="AU382" i="4"/>
  <c r="CE382" i="4"/>
  <c r="CE750" i="4"/>
  <c r="BM383" i="4"/>
  <c r="BM751" i="4"/>
  <c r="AU384" i="4"/>
  <c r="AU752" i="4"/>
  <c r="AC385" i="4"/>
  <c r="AC753" i="4"/>
  <c r="AU754" i="4"/>
  <c r="AU386" i="4"/>
  <c r="AC755" i="4"/>
  <c r="AC387" i="4"/>
  <c r="AC389" i="4"/>
  <c r="AC757" i="4"/>
  <c r="CE758" i="4"/>
  <c r="CE390" i="4"/>
  <c r="AU392" i="4"/>
  <c r="AU760" i="4"/>
  <c r="BM761" i="4"/>
  <c r="BM393" i="4"/>
  <c r="AC763" i="4"/>
  <c r="AC395" i="4"/>
  <c r="BM399" i="4"/>
  <c r="BM767" i="4"/>
  <c r="AC771" i="4"/>
  <c r="AC403" i="4"/>
  <c r="K772" i="4"/>
  <c r="K404" i="4"/>
  <c r="AC773" i="4"/>
  <c r="AC405" i="4"/>
  <c r="K406" i="4"/>
  <c r="K774" i="4"/>
  <c r="CE410" i="4"/>
  <c r="CE778" i="4"/>
  <c r="BM779" i="4"/>
  <c r="BM411" i="4"/>
  <c r="CE780" i="4"/>
  <c r="CE412" i="4"/>
  <c r="K782" i="4"/>
  <c r="K414" i="4"/>
  <c r="AC783" i="4"/>
  <c r="AC415" i="4"/>
  <c r="AC417" i="4"/>
  <c r="AC785" i="4"/>
  <c r="BM785" i="4"/>
  <c r="BM417" i="4"/>
  <c r="AU786" i="4"/>
  <c r="AU418" i="4"/>
  <c r="AC787" i="4"/>
  <c r="AC419" i="4"/>
  <c r="AU790" i="4"/>
  <c r="AU422" i="4"/>
  <c r="CE426" i="4"/>
  <c r="CE794" i="4"/>
  <c r="AU796" i="4"/>
  <c r="AU428" i="4"/>
  <c r="K800" i="4"/>
  <c r="K432" i="4"/>
  <c r="K806" i="4"/>
  <c r="K438" i="4"/>
  <c r="AU440" i="4"/>
  <c r="AU808" i="4"/>
  <c r="AC441" i="4"/>
  <c r="AC809" i="4"/>
  <c r="BM809" i="4"/>
  <c r="BM441" i="4"/>
  <c r="K442" i="4"/>
  <c r="K810" i="4"/>
  <c r="BM445" i="4"/>
  <c r="BM813" i="4"/>
  <c r="AC817" i="4"/>
  <c r="AC449" i="4"/>
  <c r="K450" i="4"/>
  <c r="K818" i="4"/>
  <c r="AU818" i="4"/>
  <c r="AU450" i="4"/>
  <c r="AC819" i="4"/>
  <c r="AC451" i="4"/>
  <c r="K452" i="4"/>
  <c r="K820" i="4"/>
  <c r="AC821" i="4"/>
  <c r="AC453" i="4"/>
  <c r="AU454" i="4"/>
  <c r="AU822" i="4"/>
  <c r="BM455" i="4"/>
  <c r="BM823" i="4"/>
  <c r="CE824" i="4"/>
  <c r="CE456" i="4"/>
  <c r="AC457" i="4"/>
  <c r="AC825" i="4"/>
  <c r="AU826" i="4"/>
  <c r="AU458" i="4"/>
  <c r="BM827" i="4"/>
  <c r="BM459" i="4"/>
  <c r="AC461" i="4"/>
  <c r="AC829" i="4"/>
  <c r="BM829" i="4"/>
  <c r="BM461" i="4"/>
  <c r="CE462" i="4"/>
  <c r="CE830" i="4"/>
  <c r="BM463" i="4"/>
  <c r="BM831" i="4"/>
  <c r="K466" i="4"/>
  <c r="K834" i="4"/>
  <c r="CE466" i="4"/>
  <c r="CE834" i="4"/>
  <c r="AC467" i="4"/>
  <c r="AC835" i="4"/>
  <c r="K468" i="4"/>
  <c r="K836" i="4"/>
  <c r="AU838" i="4"/>
  <c r="AU470" i="4"/>
  <c r="CE840" i="4"/>
  <c r="CE472" i="4"/>
  <c r="AC473" i="4"/>
  <c r="AC841" i="4"/>
  <c r="K844" i="4"/>
  <c r="K476" i="4"/>
  <c r="CE844" i="4"/>
  <c r="CE476" i="4"/>
  <c r="AC477" i="4"/>
  <c r="AC845" i="4"/>
  <c r="BM477" i="4"/>
  <c r="BM845" i="4"/>
  <c r="AU846" i="4"/>
  <c r="AU478" i="4"/>
  <c r="CE846" i="4"/>
  <c r="CE478" i="4"/>
  <c r="AC479" i="4"/>
  <c r="AC847" i="4"/>
  <c r="K848" i="4"/>
  <c r="K480" i="4"/>
  <c r="CE848" i="4"/>
  <c r="CE480" i="4"/>
  <c r="BM481" i="4"/>
  <c r="BM849" i="4"/>
  <c r="AC483" i="4"/>
  <c r="AC851" i="4"/>
  <c r="BM483" i="4"/>
  <c r="BM851" i="4"/>
  <c r="AU484" i="4"/>
  <c r="AU852" i="4"/>
  <c r="AC485" i="4"/>
  <c r="AC853" i="4"/>
  <c r="BM855" i="4"/>
  <c r="BM487" i="4"/>
  <c r="AU488" i="4"/>
  <c r="AU856" i="4"/>
  <c r="AC489" i="4"/>
  <c r="AC857" i="4"/>
  <c r="AU490" i="4"/>
  <c r="AU858" i="4"/>
  <c r="CE490" i="4"/>
  <c r="CE858" i="4"/>
  <c r="AC859" i="4"/>
  <c r="AC491" i="4"/>
  <c r="K860" i="4"/>
  <c r="K492" i="4"/>
  <c r="AC493" i="4"/>
  <c r="AC861" i="4"/>
  <c r="CE862" i="4"/>
  <c r="CE494" i="4"/>
  <c r="AC863" i="4"/>
  <c r="AC495" i="4"/>
  <c r="K864" i="4"/>
  <c r="K496" i="4"/>
  <c r="CE864" i="4"/>
  <c r="CE496" i="4"/>
  <c r="BM865" i="4"/>
  <c r="BM497" i="4"/>
  <c r="AU498" i="4"/>
  <c r="AU866" i="4"/>
  <c r="AC499" i="4"/>
  <c r="AC867" i="4"/>
  <c r="K500" i="4"/>
  <c r="K868" i="4"/>
  <c r="BM869" i="4"/>
  <c r="BM501" i="4"/>
  <c r="K502" i="4"/>
  <c r="K870" i="4"/>
  <c r="CE870" i="4"/>
  <c r="CE502" i="4"/>
  <c r="AC871" i="4"/>
  <c r="AC503" i="4"/>
  <c r="K872" i="4"/>
  <c r="K504" i="4"/>
  <c r="CE504" i="4"/>
  <c r="CE872" i="4"/>
  <c r="BM505" i="4"/>
  <c r="BM873" i="4"/>
  <c r="K506" i="4"/>
  <c r="K874" i="4"/>
  <c r="AU506" i="4"/>
  <c r="AU874" i="4"/>
  <c r="AC507" i="4"/>
  <c r="AC875" i="4"/>
  <c r="AU508" i="4"/>
  <c r="AU876" i="4"/>
  <c r="K880" i="4"/>
  <c r="K512" i="4"/>
  <c r="CE880" i="4"/>
  <c r="CE512" i="4"/>
  <c r="AC513" i="4"/>
  <c r="AC881" i="4"/>
  <c r="CE882" i="4"/>
  <c r="CE514" i="4"/>
  <c r="AC517" i="4"/>
  <c r="AC885" i="4"/>
  <c r="K520" i="4"/>
  <c r="K888" i="4"/>
  <c r="BM521" i="4"/>
  <c r="BM889" i="4"/>
  <c r="K522" i="4"/>
  <c r="K890" i="4"/>
  <c r="CE522" i="4"/>
  <c r="CE890" i="4"/>
  <c r="AU524" i="4"/>
  <c r="AU892" i="4"/>
  <c r="AC893" i="4"/>
  <c r="AC525" i="4"/>
  <c r="CE526" i="4"/>
  <c r="CE894" i="4"/>
  <c r="BM527" i="4"/>
  <c r="BM895" i="4"/>
  <c r="AU528" i="4"/>
  <c r="AU896" i="4"/>
  <c r="AU898" i="4"/>
  <c r="AU530" i="4"/>
  <c r="AC899" i="4"/>
  <c r="AC531" i="4"/>
  <c r="CE900" i="4"/>
  <c r="CE532" i="4"/>
  <c r="K902" i="4"/>
  <c r="K534" i="4"/>
  <c r="AC903" i="4"/>
  <c r="AC535" i="4"/>
  <c r="K536" i="4"/>
  <c r="K904" i="4"/>
  <c r="BM905" i="4"/>
  <c r="BM537" i="4"/>
  <c r="AU906" i="4"/>
  <c r="AU538" i="4"/>
  <c r="AC907" i="4"/>
  <c r="AC539" i="4"/>
  <c r="AC541" i="4"/>
  <c r="AC909" i="4"/>
  <c r="K542" i="4"/>
  <c r="K910" i="4"/>
  <c r="K544" i="4"/>
  <c r="K912" i="4"/>
  <c r="AC547" i="4"/>
  <c r="AC915" i="4"/>
  <c r="K916" i="4"/>
  <c r="K548" i="4"/>
  <c r="CE916" i="4"/>
  <c r="CE548" i="4"/>
  <c r="CE550" i="4"/>
  <c r="CE918" i="4"/>
  <c r="AU552" i="4"/>
  <c r="AU920" i="4"/>
  <c r="AC921" i="4"/>
  <c r="AC553" i="4"/>
  <c r="CE556" i="4"/>
  <c r="CE924" i="4"/>
  <c r="CE926" i="4"/>
  <c r="CE558" i="4"/>
  <c r="K928" i="4"/>
  <c r="K560" i="4"/>
  <c r="CE928" i="4"/>
  <c r="CE560" i="4"/>
  <c r="AC561" i="4"/>
  <c r="AC929" i="4"/>
  <c r="K562" i="4"/>
  <c r="K930" i="4"/>
  <c r="AU930" i="4"/>
  <c r="AU562" i="4"/>
  <c r="AC931" i="4"/>
  <c r="AC563" i="4"/>
  <c r="AU564" i="4"/>
  <c r="AU932" i="4"/>
  <c r="K566" i="4"/>
  <c r="K934" i="4"/>
  <c r="CE934" i="4"/>
  <c r="CE566" i="4"/>
  <c r="AC935" i="4"/>
  <c r="AC567" i="4"/>
  <c r="K936" i="4"/>
  <c r="K568" i="4"/>
  <c r="K570" i="4"/>
  <c r="K938" i="4"/>
  <c r="AU570" i="4"/>
  <c r="AU938" i="4"/>
  <c r="AC939" i="4"/>
  <c r="AC571" i="4"/>
  <c r="BM571" i="4"/>
  <c r="BM939" i="4"/>
  <c r="AU572" i="4"/>
  <c r="AU940" i="4"/>
  <c r="CE940" i="4"/>
  <c r="CE572" i="4"/>
  <c r="BM573" i="4"/>
  <c r="BM941" i="4"/>
  <c r="BM943" i="4"/>
  <c r="BM575" i="4"/>
  <c r="K944" i="4"/>
  <c r="K576" i="4"/>
  <c r="CE944" i="4"/>
  <c r="CE576" i="4"/>
  <c r="AC577" i="4"/>
  <c r="AC945" i="4"/>
  <c r="K578" i="4"/>
  <c r="K946" i="4"/>
  <c r="BM579" i="4"/>
  <c r="BM947" i="4"/>
  <c r="K948" i="4"/>
  <c r="K580" i="4"/>
  <c r="AU580" i="4"/>
  <c r="AU948" i="4"/>
  <c r="AC581" i="4"/>
  <c r="AC949" i="4"/>
  <c r="BM949" i="4"/>
  <c r="BM581" i="4"/>
  <c r="K950" i="4"/>
  <c r="K582" i="4"/>
  <c r="CE950" i="4"/>
  <c r="CE582" i="4"/>
  <c r="AU952" i="4"/>
  <c r="AU584" i="4"/>
  <c r="AC955" i="4"/>
  <c r="AC587" i="4"/>
  <c r="CE956" i="4"/>
  <c r="CE588" i="4"/>
  <c r="BM957" i="4"/>
  <c r="BM589" i="4"/>
  <c r="CE590" i="4"/>
  <c r="CE958" i="4"/>
  <c r="CE960" i="4"/>
  <c r="CE592" i="4"/>
  <c r="BM961" i="4"/>
  <c r="BM593" i="4"/>
  <c r="BM595" i="4"/>
  <c r="BM963" i="4"/>
  <c r="AU596" i="4"/>
  <c r="AU964" i="4"/>
  <c r="AU598" i="4"/>
  <c r="AU966" i="4"/>
  <c r="CE968" i="4"/>
  <c r="CE600" i="4"/>
  <c r="AU602" i="4"/>
  <c r="AU970" i="4"/>
  <c r="CE602" i="4"/>
  <c r="CE970" i="4"/>
  <c r="BM603" i="4"/>
  <c r="BM971" i="4"/>
  <c r="K972" i="4"/>
  <c r="K604" i="4"/>
  <c r="CE972" i="4"/>
  <c r="CE604" i="4"/>
  <c r="BM973" i="4"/>
  <c r="BM605" i="4"/>
  <c r="AC975" i="4"/>
  <c r="AC607" i="4"/>
  <c r="BM607" i="4"/>
  <c r="BM975" i="4"/>
  <c r="AU976" i="4"/>
  <c r="AU608" i="4"/>
  <c r="AU1072" i="4"/>
  <c r="AU704" i="4"/>
  <c r="K706" i="4"/>
  <c r="K1074" i="4"/>
  <c r="CE706" i="4"/>
  <c r="CE1074" i="4"/>
  <c r="BM707" i="4"/>
  <c r="BM1075" i="4"/>
  <c r="AC709" i="4"/>
  <c r="AC1077" i="4"/>
  <c r="BM1077" i="4"/>
  <c r="BM709" i="4"/>
  <c r="AU1078" i="4"/>
  <c r="AU710" i="4"/>
  <c r="K1080" i="4"/>
  <c r="K712" i="4"/>
  <c r="BM715" i="4"/>
  <c r="BM1083" i="4"/>
  <c r="AU716" i="4"/>
  <c r="AU1084" i="4"/>
  <c r="BM1085" i="4"/>
  <c r="BM717" i="4"/>
  <c r="AU1086" i="4"/>
  <c r="AU718" i="4"/>
  <c r="CE718" i="4"/>
  <c r="CE1086" i="4"/>
  <c r="AU720" i="4"/>
  <c r="AU1088" i="4"/>
  <c r="CE724" i="4"/>
  <c r="CE1092" i="4"/>
  <c r="CE726" i="4"/>
  <c r="CE1094" i="4"/>
  <c r="AC515" i="4"/>
  <c r="BM529" i="4"/>
  <c r="CE540" i="4"/>
  <c r="K552" i="4"/>
  <c r="AU566" i="4"/>
  <c r="CE580" i="4"/>
  <c r="BM597" i="4"/>
  <c r="CE702" i="4"/>
  <c r="AC1085" i="4"/>
  <c r="AU1096" i="4"/>
  <c r="K1106" i="4"/>
  <c r="K736" i="4"/>
  <c r="K1102" i="4"/>
  <c r="AU1100" i="4"/>
  <c r="CE1082" i="4"/>
  <c r="BM703" i="4"/>
  <c r="K606" i="4"/>
  <c r="K958" i="4"/>
  <c r="CE938" i="4"/>
  <c r="K550" i="4"/>
  <c r="AC901" i="4"/>
  <c r="K886" i="4"/>
  <c r="K498" i="4"/>
  <c r="CE856" i="4"/>
  <c r="BM479" i="4"/>
  <c r="AU834" i="4"/>
  <c r="BM825" i="4"/>
  <c r="AC443" i="4"/>
  <c r="AU502" i="4"/>
  <c r="CE544" i="4"/>
  <c r="CE536" i="4"/>
  <c r="CC809" i="3"/>
  <c r="CC441" i="3"/>
  <c r="AG812" i="3"/>
  <c r="AG444" i="3"/>
  <c r="BM517" i="4"/>
  <c r="K532" i="4"/>
  <c r="AC543" i="4"/>
  <c r="AC555" i="4"/>
  <c r="K572" i="4"/>
  <c r="AC957" i="4"/>
  <c r="AC603" i="4"/>
  <c r="CE708" i="4"/>
  <c r="K720" i="4"/>
  <c r="AU734" i="4"/>
  <c r="BM711" i="4"/>
  <c r="AU604" i="4"/>
  <c r="AU586" i="4"/>
  <c r="AC565" i="4"/>
  <c r="K546" i="4"/>
  <c r="AC529" i="4"/>
  <c r="BM511" i="4"/>
  <c r="BM507" i="4"/>
  <c r="BM495" i="4"/>
  <c r="AU854" i="4"/>
  <c r="AU476" i="4"/>
  <c r="K832" i="4"/>
  <c r="AC823" i="4"/>
  <c r="CE440" i="4"/>
  <c r="AC523" i="4"/>
  <c r="AC941" i="4"/>
  <c r="K1090" i="4"/>
  <c r="AC399" i="4"/>
  <c r="CC747" i="3"/>
  <c r="CC379" i="3"/>
  <c r="BU435" i="3"/>
  <c r="BU803" i="3"/>
  <c r="BM815" i="3"/>
  <c r="BM447" i="3"/>
  <c r="BD700" i="4"/>
  <c r="BD1068" i="4"/>
  <c r="T1070" i="4"/>
  <c r="T702" i="4"/>
  <c r="CN1070" i="4"/>
  <c r="CN702" i="4"/>
  <c r="AL703" i="4"/>
  <c r="AL1071" i="4"/>
  <c r="BV703" i="4"/>
  <c r="BV1071" i="4"/>
  <c r="T704" i="4"/>
  <c r="T1072" i="4"/>
  <c r="AL1073" i="4"/>
  <c r="AL705" i="4"/>
  <c r="CN706" i="4"/>
  <c r="CN1074" i="4"/>
  <c r="BV1075" i="4"/>
  <c r="BV707" i="4"/>
  <c r="AL1077" i="4"/>
  <c r="AL709" i="4"/>
  <c r="T710" i="4"/>
  <c r="T1078" i="4"/>
  <c r="CN1082" i="4"/>
  <c r="CN714" i="4"/>
  <c r="AL1083" i="4"/>
  <c r="AL715" i="4"/>
  <c r="CN716" i="4"/>
  <c r="CN1084" i="4"/>
  <c r="CN1086" i="4"/>
  <c r="CN718" i="4"/>
  <c r="CN1088" i="4"/>
  <c r="CN720" i="4"/>
  <c r="AL721" i="4"/>
  <c r="AL1089" i="4"/>
  <c r="BV721" i="4"/>
  <c r="BV1089" i="4"/>
  <c r="T1090" i="4"/>
  <c r="T722" i="4"/>
  <c r="BD722" i="4"/>
  <c r="BD1090" i="4"/>
  <c r="CN722" i="4"/>
  <c r="CN1090" i="4"/>
  <c r="AL723" i="4"/>
  <c r="AL1091" i="4"/>
  <c r="BV723" i="4"/>
  <c r="BV1091" i="4"/>
  <c r="AL1093" i="4"/>
  <c r="AL725" i="4"/>
  <c r="CN726" i="4"/>
  <c r="CN1094" i="4"/>
  <c r="AL1095" i="4"/>
  <c r="AL727" i="4"/>
  <c r="T728" i="4"/>
  <c r="T1096" i="4"/>
  <c r="T1098" i="4"/>
  <c r="T730" i="4"/>
  <c r="CN1098" i="4"/>
  <c r="CN730" i="4"/>
  <c r="T732" i="4"/>
  <c r="T1100" i="4"/>
  <c r="BD732" i="4"/>
  <c r="BD1100" i="4"/>
  <c r="CN732" i="4"/>
  <c r="CN1100" i="4"/>
  <c r="AL1101" i="4"/>
  <c r="AL733" i="4"/>
  <c r="T734" i="4"/>
  <c r="T1102" i="4"/>
  <c r="BD734" i="4"/>
  <c r="BD1102" i="4"/>
  <c r="CN1102" i="4"/>
  <c r="CN734" i="4"/>
  <c r="T736" i="4"/>
  <c r="T1104" i="4"/>
  <c r="T738" i="4"/>
  <c r="T1106" i="4"/>
  <c r="T706" i="4"/>
  <c r="BV727" i="4"/>
  <c r="AL1069" i="4"/>
  <c r="CC751" i="3"/>
  <c r="CN724" i="4"/>
  <c r="CC808" i="3"/>
  <c r="BM439" i="3"/>
  <c r="T1084" i="4"/>
  <c r="BD1098" i="4"/>
  <c r="BV701" i="4"/>
  <c r="AL1087" i="4"/>
  <c r="BM1048" i="4"/>
  <c r="BM680" i="4"/>
  <c r="AC692" i="4"/>
  <c r="AC1060" i="4"/>
  <c r="CN449" i="4"/>
  <c r="CN817" i="4"/>
  <c r="AL466" i="4"/>
  <c r="AL834" i="4"/>
  <c r="BV842" i="4"/>
  <c r="BV474" i="4"/>
  <c r="T481" i="4"/>
  <c r="T849" i="4"/>
  <c r="BD481" i="4"/>
  <c r="BD849" i="4"/>
  <c r="CN861" i="4"/>
  <c r="CN493" i="4"/>
  <c r="BV870" i="4"/>
  <c r="BV502" i="4"/>
  <c r="BV526" i="4"/>
  <c r="BV894" i="4"/>
  <c r="AL536" i="4"/>
  <c r="AL904" i="4"/>
  <c r="CN915" i="4"/>
  <c r="CN547" i="4"/>
  <c r="AL928" i="4"/>
  <c r="AL560" i="4"/>
  <c r="AL936" i="4"/>
  <c r="AL568" i="4"/>
  <c r="T581" i="4"/>
  <c r="T949" i="4"/>
  <c r="BD959" i="4"/>
  <c r="BD591" i="4"/>
  <c r="BV594" i="4"/>
  <c r="BV962" i="4"/>
  <c r="BD595" i="4"/>
  <c r="BD963" i="4"/>
  <c r="T977" i="4"/>
  <c r="T609" i="4"/>
  <c r="AL986" i="4"/>
  <c r="AL618" i="4"/>
  <c r="T989" i="4"/>
  <c r="T621" i="4"/>
  <c r="BV630" i="4"/>
  <c r="BV998" i="4"/>
  <c r="BV1000" i="4"/>
  <c r="BV632" i="4"/>
  <c r="T637" i="4"/>
  <c r="T1005" i="4"/>
  <c r="BD647" i="4"/>
  <c r="BD1015" i="4"/>
  <c r="BD655" i="4"/>
  <c r="BD1023" i="4"/>
  <c r="T1033" i="4"/>
  <c r="T665" i="4"/>
  <c r="CN673" i="4"/>
  <c r="CN1041" i="4"/>
  <c r="AL1042" i="4"/>
  <c r="AL674" i="4"/>
  <c r="T681" i="4"/>
  <c r="T1049" i="4"/>
  <c r="CN1061" i="4"/>
  <c r="CN693" i="4"/>
  <c r="BD699" i="4"/>
  <c r="BD1067" i="4"/>
  <c r="L7" i="2"/>
  <c r="BU440" i="3"/>
  <c r="BU808" i="3"/>
  <c r="AL742" i="4"/>
  <c r="AL374" i="4"/>
  <c r="CN387" i="4"/>
  <c r="CN755" i="4"/>
  <c r="CN759" i="4"/>
  <c r="CN391" i="4"/>
  <c r="BD769" i="4"/>
  <c r="BD401" i="4"/>
  <c r="T793" i="4"/>
  <c r="T425" i="4"/>
  <c r="AL436" i="4"/>
  <c r="AL804" i="4"/>
  <c r="T375" i="4"/>
  <c r="BV396" i="4"/>
  <c r="AL414" i="4"/>
  <c r="CN431" i="4"/>
  <c r="T431" i="4"/>
  <c r="BV392" i="4"/>
  <c r="BD429" i="4"/>
  <c r="T803" i="4"/>
  <c r="CN425" i="4"/>
  <c r="Q749" i="3"/>
  <c r="Q381" i="3"/>
  <c r="CE752" i="4"/>
  <c r="CE384" i="4"/>
  <c r="CE754" i="4"/>
  <c r="CE386" i="4"/>
  <c r="K756" i="4"/>
  <c r="K388" i="4"/>
  <c r="AC759" i="4"/>
  <c r="AC391" i="4"/>
  <c r="K394" i="4"/>
  <c r="K762" i="4"/>
  <c r="AU762" i="4"/>
  <c r="AU394" i="4"/>
  <c r="BM773" i="4"/>
  <c r="BM405" i="4"/>
  <c r="K780" i="4"/>
  <c r="K412" i="4"/>
  <c r="BU751" i="3"/>
  <c r="BU383" i="3"/>
  <c r="CN393" i="4"/>
  <c r="CN761" i="4"/>
  <c r="CN795" i="4"/>
  <c r="CN427" i="4"/>
  <c r="AL798" i="4"/>
  <c r="AL430" i="4"/>
  <c r="BV752" i="4"/>
  <c r="T807" i="4"/>
  <c r="BU387" i="3"/>
  <c r="BU804" i="3"/>
  <c r="CN399" i="4"/>
  <c r="CN423" i="4"/>
  <c r="BD434" i="4"/>
  <c r="AL418" i="4"/>
  <c r="BV432" i="4"/>
  <c r="AL784" i="4"/>
  <c r="BU379" i="3"/>
  <c r="BU747" i="3"/>
  <c r="Y810" i="3"/>
  <c r="Y442" i="3"/>
  <c r="Y804" i="3"/>
  <c r="Y436" i="3"/>
  <c r="CN377" i="4"/>
  <c r="CN745" i="4"/>
  <c r="BV776" i="4"/>
  <c r="BV408" i="4"/>
  <c r="CN783" i="4"/>
  <c r="CN415" i="4"/>
  <c r="T759" i="4"/>
  <c r="CN747" i="4"/>
  <c r="T387" i="4"/>
  <c r="BV404" i="4"/>
  <c r="T427" i="4"/>
  <c r="BD397" i="4"/>
  <c r="T423" i="4"/>
  <c r="K382" i="4"/>
  <c r="BD807" i="4"/>
  <c r="BV406" i="4"/>
  <c r="AW439" i="3"/>
  <c r="AW807" i="3"/>
  <c r="AW435" i="3"/>
  <c r="AW803" i="3"/>
  <c r="CE425" i="4"/>
  <c r="CE793" i="4"/>
  <c r="AC800" i="4"/>
  <c r="AC432" i="4"/>
  <c r="AU803" i="4"/>
  <c r="AU435" i="4"/>
  <c r="BM448" i="4"/>
  <c r="BM816" i="4"/>
  <c r="AU857" i="4"/>
  <c r="AU489" i="4"/>
  <c r="AC526" i="4"/>
  <c r="AC894" i="4"/>
  <c r="K895" i="4"/>
  <c r="K527" i="4"/>
  <c r="AC550" i="4"/>
  <c r="AC918" i="4"/>
  <c r="CE919" i="4"/>
  <c r="CE551" i="4"/>
  <c r="BM568" i="4"/>
  <c r="BM936" i="4"/>
  <c r="AC574" i="4"/>
  <c r="AC942" i="4"/>
  <c r="AC944" i="4"/>
  <c r="AC576" i="4"/>
  <c r="AC952" i="4"/>
  <c r="AC584" i="4"/>
  <c r="AC590" i="4"/>
  <c r="AC958" i="4"/>
  <c r="BM598" i="4"/>
  <c r="BM966" i="4"/>
  <c r="AU969" i="4"/>
  <c r="AU601" i="4"/>
  <c r="CE607" i="4"/>
  <c r="CE975" i="4"/>
  <c r="AC608" i="4"/>
  <c r="AC976" i="4"/>
  <c r="CN640" i="4"/>
  <c r="CN1008" i="4"/>
  <c r="BV1011" i="4"/>
  <c r="BV643" i="4"/>
  <c r="BD654" i="4"/>
  <c r="BD1022" i="4"/>
  <c r="BD1032" i="4"/>
  <c r="BD664" i="4"/>
  <c r="AL1072" i="4"/>
  <c r="AL704" i="4"/>
  <c r="BD707" i="4"/>
  <c r="BD1075" i="4"/>
  <c r="AL712" i="4"/>
  <c r="AL1080" i="4"/>
  <c r="BD723" i="4"/>
  <c r="BD1091" i="4"/>
  <c r="AL728" i="4"/>
  <c r="AL1096" i="4"/>
  <c r="BV1098" i="4"/>
  <c r="BV730" i="4"/>
  <c r="BV734" i="4"/>
  <c r="BV1102" i="4"/>
  <c r="CN1105" i="4"/>
  <c r="CN737" i="4"/>
  <c r="AL892" i="4"/>
  <c r="BV858" i="4"/>
  <c r="CN841" i="4"/>
  <c r="T953" i="4"/>
  <c r="BD459" i="4"/>
  <c r="AO804" i="3"/>
  <c r="AO436" i="3"/>
  <c r="AO387" i="3"/>
  <c r="AO755" i="3"/>
  <c r="AO745" i="3"/>
  <c r="AO377" i="3"/>
  <c r="Q805" i="3"/>
  <c r="Q437" i="3"/>
  <c r="Q748" i="3"/>
  <c r="Q380" i="3"/>
  <c r="AC750" i="4"/>
  <c r="AC382" i="4"/>
  <c r="BM754" i="4"/>
  <c r="BM386" i="4"/>
  <c r="AU755" i="4"/>
  <c r="AU387" i="4"/>
  <c r="CE759" i="4"/>
  <c r="CE391" i="4"/>
  <c r="K761" i="4"/>
  <c r="K393" i="4"/>
  <c r="CE761" i="4"/>
  <c r="CE393" i="4"/>
  <c r="AC764" i="4"/>
  <c r="AC396" i="4"/>
  <c r="AC766" i="4"/>
  <c r="AC398" i="4"/>
  <c r="AU767" i="4"/>
  <c r="AU399" i="4"/>
  <c r="BM772" i="4"/>
  <c r="BM404" i="4"/>
  <c r="AC782" i="4"/>
  <c r="AC414" i="4"/>
  <c r="AC784" i="4"/>
  <c r="AC416" i="4"/>
  <c r="AU785" i="4"/>
  <c r="AU417" i="4"/>
  <c r="CE789" i="4"/>
  <c r="CE421" i="4"/>
  <c r="CE423" i="4"/>
  <c r="CE791" i="4"/>
  <c r="BV427" i="4"/>
  <c r="BV795" i="4"/>
  <c r="T428" i="4"/>
  <c r="T796" i="4"/>
  <c r="BV799" i="4"/>
  <c r="BV431" i="4"/>
  <c r="AL802" i="4"/>
  <c r="AL434" i="4"/>
  <c r="AL435" i="4"/>
  <c r="AL803" i="4"/>
  <c r="BV805" i="4"/>
  <c r="BV437" i="4"/>
  <c r="CN806" i="4"/>
  <c r="CN438" i="4"/>
  <c r="AL447" i="4"/>
  <c r="AL815" i="4"/>
  <c r="T454" i="4"/>
  <c r="T822" i="4"/>
  <c r="BV465" i="4"/>
  <c r="BV833" i="4"/>
  <c r="BV853" i="4"/>
  <c r="BV485" i="4"/>
  <c r="T504" i="4"/>
  <c r="T872" i="4"/>
  <c r="AO810" i="3"/>
  <c r="AW440" i="3"/>
  <c r="AG442" i="3"/>
  <c r="AG810" i="3"/>
  <c r="AG806" i="3"/>
  <c r="AG438" i="3"/>
  <c r="AG385" i="3"/>
  <c r="AG753" i="3"/>
  <c r="AG381" i="3"/>
  <c r="AG749" i="3"/>
  <c r="AG377" i="3"/>
  <c r="AG745" i="3"/>
  <c r="Y755" i="3"/>
  <c r="Y387" i="3"/>
  <c r="Y745" i="3"/>
  <c r="Y377" i="3"/>
  <c r="AW810" i="3"/>
  <c r="AW442" i="3"/>
  <c r="AW387" i="3"/>
  <c r="AW755" i="3"/>
  <c r="AW751" i="3"/>
  <c r="AW383" i="3"/>
  <c r="AC378" i="4"/>
  <c r="BM384" i="4"/>
  <c r="BM392" i="4"/>
  <c r="K399" i="4"/>
  <c r="AU405" i="4"/>
  <c r="CE411" i="4"/>
  <c r="CE419" i="4"/>
  <c r="AL827" i="4"/>
  <c r="BV823" i="4"/>
  <c r="AL817" i="4"/>
  <c r="BV449" i="4"/>
  <c r="T476" i="4"/>
  <c r="AL865" i="4"/>
  <c r="BD820" i="4"/>
  <c r="AL857" i="4"/>
  <c r="CN874" i="4"/>
  <c r="CN508" i="4"/>
  <c r="BV505" i="4"/>
  <c r="AL871" i="4"/>
  <c r="T868" i="4"/>
  <c r="BV863" i="4"/>
  <c r="T860" i="4"/>
  <c r="T854" i="4"/>
  <c r="T852" i="4"/>
  <c r="T480" i="4"/>
  <c r="AL843" i="4"/>
  <c r="T464" i="4"/>
  <c r="T830" i="4"/>
  <c r="T460" i="4"/>
  <c r="T824" i="4"/>
  <c r="CN820" i="4"/>
  <c r="BD450" i="4"/>
  <c r="T812" i="4"/>
  <c r="AL807" i="4"/>
  <c r="AU375" i="4"/>
  <c r="AU379" i="4"/>
  <c r="CE383" i="4"/>
  <c r="AU391" i="4"/>
  <c r="BM396" i="4"/>
  <c r="K401" i="4"/>
  <c r="AC406" i="4"/>
  <c r="BM410" i="4"/>
  <c r="CE415" i="4"/>
  <c r="K421" i="4"/>
  <c r="AU425" i="4"/>
  <c r="Q447" i="3"/>
  <c r="AO438" i="3"/>
  <c r="CN822" i="4"/>
  <c r="AL863" i="4"/>
  <c r="AL467" i="4"/>
  <c r="K411" i="4"/>
  <c r="AO743" i="3"/>
  <c r="AW379" i="3"/>
  <c r="Q813" i="3"/>
  <c r="CE379" i="4"/>
  <c r="AC386" i="4"/>
  <c r="AC394" i="4"/>
  <c r="BM400" i="4"/>
  <c r="K407" i="4"/>
  <c r="K415" i="4"/>
  <c r="AU421" i="4"/>
  <c r="CN464" i="4"/>
  <c r="BV457" i="4"/>
  <c r="BD482" i="4"/>
  <c r="CN500" i="4"/>
  <c r="BD826" i="4"/>
  <c r="BD862" i="4"/>
  <c r="AC376" i="4"/>
  <c r="BM380" i="4"/>
  <c r="AC388" i="4"/>
  <c r="AC392" i="4"/>
  <c r="CE397" i="4"/>
  <c r="CE401" i="4"/>
  <c r="AU407" i="4"/>
  <c r="AU411" i="4"/>
  <c r="K417" i="4"/>
  <c r="AC422" i="4"/>
  <c r="AG814" i="3"/>
  <c r="AL859" i="4"/>
  <c r="BV461" i="4"/>
  <c r="AW375" i="3"/>
  <c r="K377" i="4"/>
  <c r="AU415" i="4"/>
  <c r="T904" i="4"/>
  <c r="T536" i="4"/>
  <c r="CN908" i="4"/>
  <c r="CN540" i="4"/>
  <c r="CN948" i="4"/>
  <c r="CN580" i="4"/>
  <c r="BD592" i="4"/>
  <c r="BD960" i="4"/>
  <c r="BD1069" i="4"/>
  <c r="BD701" i="4"/>
  <c r="BM704" i="4"/>
  <c r="BM1072" i="4"/>
  <c r="CE707" i="4"/>
  <c r="CE1075" i="4"/>
  <c r="AU1079" i="4"/>
  <c r="AU711" i="4"/>
  <c r="BM720" i="4"/>
  <c r="BM1088" i="4"/>
  <c r="K1099" i="4"/>
  <c r="K731" i="4"/>
  <c r="AU1101" i="4"/>
  <c r="AU733" i="4"/>
  <c r="BM736" i="4"/>
  <c r="BM1104" i="4"/>
  <c r="AC738" i="4"/>
  <c r="AC1106" i="4"/>
  <c r="BV742" i="4"/>
  <c r="BV374" i="4"/>
  <c r="BD753" i="4"/>
  <c r="BD385" i="4"/>
  <c r="BD755" i="4"/>
  <c r="BD387" i="4"/>
  <c r="AL756" i="4"/>
  <c r="AL388" i="4"/>
  <c r="AL766" i="4"/>
  <c r="AL398" i="4"/>
  <c r="AL770" i="4"/>
  <c r="AL402" i="4"/>
  <c r="BV770" i="4"/>
  <c r="BV402" i="4"/>
  <c r="AL774" i="4"/>
  <c r="AL406" i="4"/>
  <c r="T409" i="4"/>
  <c r="T777" i="4"/>
  <c r="CN777" i="4"/>
  <c r="CN409" i="4"/>
  <c r="BD781" i="4"/>
  <c r="BD413" i="4"/>
  <c r="BV786" i="4"/>
  <c r="BV418" i="4"/>
  <c r="AL788" i="4"/>
  <c r="AL420" i="4"/>
  <c r="AL790" i="4"/>
  <c r="AL422" i="4"/>
  <c r="AU802" i="4"/>
  <c r="AU434" i="4"/>
  <c r="AC806" i="4"/>
  <c r="AC438" i="4"/>
  <c r="CN532" i="4"/>
  <c r="BD415" i="4"/>
  <c r="T761" i="4"/>
  <c r="BV941" i="4"/>
  <c r="BD775" i="4"/>
  <c r="BV746" i="4"/>
  <c r="BM744" i="3"/>
  <c r="BM376" i="3"/>
  <c r="AO750" i="3"/>
  <c r="AO382" i="3"/>
  <c r="Q446" i="3"/>
  <c r="Q814" i="3"/>
  <c r="Q442" i="3"/>
  <c r="Q810" i="3"/>
  <c r="Q808" i="3"/>
  <c r="Q440" i="3"/>
  <c r="Q438" i="3"/>
  <c r="Q806" i="3"/>
  <c r="AO754" i="3"/>
  <c r="AG750" i="3"/>
  <c r="AG382" i="3"/>
  <c r="BM440" i="3"/>
  <c r="AG807" i="3"/>
  <c r="D44" i="1"/>
  <c r="D56" i="1" s="1"/>
  <c r="D39" i="1"/>
  <c r="AW804" i="3"/>
  <c r="AW436" i="3"/>
  <c r="AW385" i="3"/>
  <c r="AW753" i="3"/>
  <c r="AW745" i="3"/>
  <c r="AW377" i="3"/>
  <c r="Q746" i="3"/>
  <c r="Q378" i="3"/>
  <c r="CE745" i="4"/>
  <c r="CE377" i="4"/>
  <c r="K747" i="4"/>
  <c r="K379" i="4"/>
  <c r="AC748" i="4"/>
  <c r="AC380" i="4"/>
  <c r="K749" i="4"/>
  <c r="K381" i="4"/>
  <c r="AU751" i="4"/>
  <c r="AU383" i="4"/>
  <c r="AC752" i="4"/>
  <c r="AC384" i="4"/>
  <c r="K763" i="4"/>
  <c r="K395" i="4"/>
  <c r="K765" i="4"/>
  <c r="K397" i="4"/>
  <c r="BM770" i="4"/>
  <c r="BM402" i="4"/>
  <c r="AU771" i="4"/>
  <c r="AU403" i="4"/>
  <c r="CE775" i="4"/>
  <c r="CE407" i="4"/>
  <c r="K777" i="4"/>
  <c r="K409" i="4"/>
  <c r="BM786" i="4"/>
  <c r="BM418" i="4"/>
  <c r="BM788" i="4"/>
  <c r="BM420" i="4"/>
  <c r="CN796" i="4"/>
  <c r="CN428" i="4"/>
  <c r="T804" i="4"/>
  <c r="T436" i="4"/>
  <c r="T840" i="4"/>
  <c r="T472" i="4"/>
  <c r="BD500" i="4"/>
  <c r="BD868" i="4"/>
  <c r="AU705" i="4"/>
  <c r="AU1073" i="4"/>
  <c r="BM1082" i="4"/>
  <c r="BM714" i="4"/>
  <c r="K727" i="4"/>
  <c r="K1095" i="4"/>
  <c r="K1105" i="4"/>
  <c r="K737" i="4"/>
  <c r="K10" i="6"/>
  <c r="BU806" i="3"/>
  <c r="BU438" i="3"/>
  <c r="BU381" i="3"/>
  <c r="BU749" i="3"/>
  <c r="BD743" i="4"/>
  <c r="BD375" i="4"/>
  <c r="AL744" i="4"/>
  <c r="AL376" i="4"/>
  <c r="CN753" i="4"/>
  <c r="CN385" i="4"/>
  <c r="AL390" i="4"/>
  <c r="AL758" i="4"/>
  <c r="BD391" i="4"/>
  <c r="BD759" i="4"/>
  <c r="AL762" i="4"/>
  <c r="AL394" i="4"/>
  <c r="CN763" i="4"/>
  <c r="CN395" i="4"/>
  <c r="AL764" i="4"/>
  <c r="AL396" i="4"/>
  <c r="T767" i="4"/>
  <c r="T399" i="4"/>
  <c r="CN401" i="4"/>
  <c r="CN769" i="4"/>
  <c r="T771" i="4"/>
  <c r="T403" i="4"/>
  <c r="BD403" i="4"/>
  <c r="BD771" i="4"/>
  <c r="CN405" i="4"/>
  <c r="CN773" i="4"/>
  <c r="T775" i="4"/>
  <c r="T407" i="4"/>
  <c r="AL776" i="4"/>
  <c r="AL408" i="4"/>
  <c r="AL778" i="4"/>
  <c r="AL410" i="4"/>
  <c r="T779" i="4"/>
  <c r="T411" i="4"/>
  <c r="CN779" i="4"/>
  <c r="CN411" i="4"/>
  <c r="BV780" i="4"/>
  <c r="BV412" i="4"/>
  <c r="CN781" i="4"/>
  <c r="CN413" i="4"/>
  <c r="T783" i="4"/>
  <c r="T415" i="4"/>
  <c r="T417" i="4"/>
  <c r="T785" i="4"/>
  <c r="T787" i="4"/>
  <c r="T419" i="4"/>
  <c r="BV788" i="4"/>
  <c r="BV420" i="4"/>
  <c r="BD421" i="4"/>
  <c r="BD789" i="4"/>
  <c r="AL792" i="4"/>
  <c r="AL424" i="4"/>
  <c r="BV424" i="4"/>
  <c r="BV792" i="4"/>
  <c r="K797" i="4"/>
  <c r="K429" i="4"/>
  <c r="AC798" i="4"/>
  <c r="AC430" i="4"/>
  <c r="AC470" i="4"/>
  <c r="AC838" i="4"/>
  <c r="AC538" i="4"/>
  <c r="AC906" i="4"/>
  <c r="CE923" i="4"/>
  <c r="CE555" i="4"/>
  <c r="AC578" i="4"/>
  <c r="AC946" i="4"/>
  <c r="AU583" i="4"/>
  <c r="AU951" i="4"/>
  <c r="T1010" i="4"/>
  <c r="T642" i="4"/>
  <c r="T644" i="4"/>
  <c r="T1012" i="4"/>
  <c r="BD652" i="4"/>
  <c r="BD1020" i="4"/>
  <c r="T654" i="4"/>
  <c r="T1022" i="4"/>
  <c r="CN672" i="4"/>
  <c r="CN1040" i="4"/>
  <c r="BD1064" i="4"/>
  <c r="BD696" i="4"/>
  <c r="CN696" i="4"/>
  <c r="CN1064" i="4"/>
  <c r="T1071" i="4"/>
  <c r="T703" i="4"/>
  <c r="BD705" i="4"/>
  <c r="BD1073" i="4"/>
  <c r="CN1073" i="4"/>
  <c r="CN705" i="4"/>
  <c r="T707" i="4"/>
  <c r="T1075" i="4"/>
  <c r="CN1075" i="4"/>
  <c r="CN707" i="4"/>
  <c r="AL1076" i="4"/>
  <c r="AL708" i="4"/>
  <c r="BV708" i="4"/>
  <c r="BV1076" i="4"/>
  <c r="AL710" i="4"/>
  <c r="AL1078" i="4"/>
  <c r="BV1078" i="4"/>
  <c r="BV710" i="4"/>
  <c r="T1079" i="4"/>
  <c r="T711" i="4"/>
  <c r="T713" i="4"/>
  <c r="T1081" i="4"/>
  <c r="BD1081" i="4"/>
  <c r="BD713" i="4"/>
  <c r="AL714" i="4"/>
  <c r="AL1082" i="4"/>
  <c r="BV714" i="4"/>
  <c r="BV1082" i="4"/>
  <c r="BD715" i="4"/>
  <c r="BD1083" i="4"/>
  <c r="CN1083" i="4"/>
  <c r="CN715" i="4"/>
  <c r="BV1084" i="4"/>
  <c r="BV716" i="4"/>
  <c r="BV1090" i="4"/>
  <c r="BV722" i="4"/>
  <c r="BV1092" i="4"/>
  <c r="BV724" i="4"/>
  <c r="BV726" i="4"/>
  <c r="BV1094" i="4"/>
  <c r="T1095" i="4"/>
  <c r="T727" i="4"/>
  <c r="BV1096" i="4"/>
  <c r="BV728" i="4"/>
  <c r="BD1097" i="4"/>
  <c r="BD729" i="4"/>
  <c r="CN729" i="4"/>
  <c r="CN1097" i="4"/>
  <c r="CN1099" i="4"/>
  <c r="CN731" i="4"/>
  <c r="AL1102" i="4"/>
  <c r="AL734" i="4"/>
  <c r="BD1103" i="4"/>
  <c r="BD735" i="4"/>
  <c r="AL1104" i="4"/>
  <c r="AL736" i="4"/>
  <c r="AL1106" i="4"/>
  <c r="AL738" i="4"/>
  <c r="BD739" i="4"/>
  <c r="BD1107" i="4"/>
  <c r="H10" i="6"/>
  <c r="M10" i="6"/>
  <c r="I10" i="6"/>
  <c r="J10" i="6"/>
  <c r="AU376" i="4"/>
  <c r="CE743" i="4"/>
  <c r="K375" i="4"/>
  <c r="K742" i="4"/>
  <c r="CN374" i="4"/>
  <c r="V7" i="2"/>
  <c r="BE752" i="3"/>
  <c r="BE384" i="3"/>
  <c r="Q444" i="3"/>
  <c r="Q812" i="3"/>
  <c r="Q804" i="3"/>
  <c r="Q436" i="3"/>
  <c r="Y751" i="3"/>
  <c r="Y383" i="3"/>
  <c r="Y375" i="3"/>
  <c r="Y743" i="3"/>
  <c r="I814" i="3"/>
  <c r="I446" i="3"/>
  <c r="I438" i="3"/>
  <c r="I806" i="3"/>
  <c r="I750" i="3"/>
  <c r="I382" i="3"/>
  <c r="CC382" i="3"/>
  <c r="CC750" i="3"/>
  <c r="BM379" i="3"/>
  <c r="BM747" i="3"/>
  <c r="AG384" i="3"/>
  <c r="AG752" i="3"/>
  <c r="BE446" i="3"/>
  <c r="BE814" i="3"/>
  <c r="BE810" i="3"/>
  <c r="BE442" i="3"/>
  <c r="BE753" i="3"/>
  <c r="BE385" i="3"/>
  <c r="BE745" i="3"/>
  <c r="BE377" i="3"/>
  <c r="AO807" i="3"/>
  <c r="AO439" i="3"/>
  <c r="AO803" i="3"/>
  <c r="AO435" i="3"/>
  <c r="AG383" i="3"/>
  <c r="AG751" i="3"/>
  <c r="Y386" i="3"/>
  <c r="Q742" i="3"/>
  <c r="I436" i="3"/>
  <c r="I748" i="3"/>
  <c r="BU437" i="3"/>
  <c r="BM790" i="4"/>
  <c r="BU748" i="3"/>
  <c r="Q443" i="3"/>
  <c r="Q811" i="3"/>
  <c r="Q439" i="3"/>
  <c r="Q807" i="3"/>
  <c r="Q803" i="3"/>
  <c r="Q435" i="3"/>
  <c r="Q755" i="3"/>
  <c r="Q387" i="3"/>
  <c r="Q383" i="3"/>
  <c r="Q751" i="3"/>
  <c r="Q747" i="3"/>
  <c r="Q379" i="3"/>
  <c r="AO380" i="3"/>
  <c r="AO748" i="3"/>
  <c r="AW441" i="3"/>
  <c r="AW809" i="3"/>
  <c r="AW437" i="3"/>
  <c r="AW805" i="3"/>
  <c r="BE380" i="3"/>
  <c r="BE748" i="3"/>
  <c r="BE744" i="3"/>
  <c r="BE376" i="3"/>
  <c r="BU443" i="3"/>
  <c r="BU811" i="3"/>
  <c r="BU746" i="3"/>
  <c r="BU378" i="3"/>
  <c r="BM805" i="3"/>
  <c r="BM437" i="3"/>
  <c r="CC755" i="3"/>
  <c r="CC387" i="3"/>
  <c r="AL757" i="4"/>
  <c r="AL389" i="4"/>
  <c r="CE762" i="4"/>
  <c r="CE394" i="4"/>
  <c r="AC1098" i="4"/>
  <c r="T383" i="4"/>
  <c r="I377" i="3"/>
  <c r="BM388" i="4"/>
  <c r="CE770" i="4"/>
  <c r="BD392" i="4"/>
  <c r="BV720" i="4"/>
  <c r="CN1091" i="4"/>
  <c r="AW384" i="3"/>
  <c r="AW752" i="3"/>
  <c r="BM754" i="3"/>
  <c r="AU400" i="4"/>
  <c r="T723" i="4"/>
  <c r="CC380" i="3"/>
  <c r="CC748" i="3"/>
  <c r="CC810" i="3"/>
  <c r="BU382" i="3"/>
  <c r="CE1099" i="4"/>
  <c r="K402" i="4"/>
  <c r="BD717" i="4"/>
  <c r="AU764" i="4"/>
  <c r="CN751" i="4"/>
  <c r="CC803" i="3"/>
  <c r="AL386" i="4"/>
  <c r="BM1096" i="4"/>
  <c r="AU404" i="4"/>
  <c r="AL393" i="4"/>
  <c r="AL382" i="4"/>
  <c r="CE398" i="4"/>
  <c r="CN719" i="4"/>
  <c r="AL1090" i="4"/>
  <c r="AW814" i="3"/>
  <c r="AW446" i="3"/>
  <c r="CE773" i="4"/>
  <c r="CE405" i="4"/>
  <c r="BU439" i="3"/>
  <c r="AL404" i="4"/>
  <c r="AL772" i="4"/>
  <c r="BV410" i="4"/>
  <c r="BV778" i="4"/>
  <c r="BD419" i="4"/>
  <c r="BD787" i="4"/>
  <c r="CN441" i="4"/>
  <c r="CN809" i="4"/>
  <c r="CN889" i="4"/>
  <c r="CN537" i="4"/>
  <c r="BD523" i="4"/>
  <c r="AL842" i="4"/>
  <c r="CC378" i="3"/>
  <c r="T957" i="4"/>
  <c r="AL781" i="4"/>
  <c r="AL413" i="4"/>
  <c r="T961" i="4"/>
  <c r="T593" i="4"/>
  <c r="BV754" i="4"/>
  <c r="BV386" i="4"/>
  <c r="BV389" i="4"/>
  <c r="BV757" i="4"/>
  <c r="BV1034" i="4"/>
  <c r="BV666" i="4"/>
  <c r="BV769" i="4"/>
  <c r="BV401" i="4"/>
  <c r="T1045" i="4"/>
  <c r="T677" i="4"/>
  <c r="AL692" i="4"/>
  <c r="AL1060" i="4"/>
  <c r="T1065" i="4"/>
  <c r="T697" i="4"/>
  <c r="BD731" i="4"/>
  <c r="BD1099" i="4"/>
  <c r="T737" i="4"/>
  <c r="T1105" i="4"/>
  <c r="BV785" i="4"/>
  <c r="BV417" i="4"/>
  <c r="AL616" i="4"/>
  <c r="AL984" i="4"/>
  <c r="AC1072" i="4"/>
  <c r="BV675" i="4"/>
  <c r="BV1043" i="4"/>
  <c r="Z15" i="2"/>
  <c r="CN877" i="4"/>
  <c r="CN509" i="4"/>
  <c r="T802" i="4"/>
  <c r="T434" i="4"/>
  <c r="AL508" i="4"/>
  <c r="AL876" i="4"/>
  <c r="T889" i="4"/>
  <c r="T521" i="4"/>
  <c r="AL608" i="4"/>
  <c r="AL976" i="4"/>
  <c r="K1086" i="4"/>
  <c r="AU1082" i="4"/>
  <c r="K1066" i="4"/>
  <c r="AL619" i="4"/>
  <c r="K573" i="4"/>
  <c r="AC656" i="4"/>
  <c r="CE653" i="4"/>
  <c r="K613" i="4"/>
  <c r="Q386" i="3"/>
  <c r="T513" i="4"/>
  <c r="I444" i="3"/>
  <c r="T821" i="4"/>
  <c r="AL437" i="4"/>
  <c r="T788" i="4"/>
  <c r="T420" i="4"/>
  <c r="CN420" i="4"/>
  <c r="CN788" i="4"/>
  <c r="BV789" i="4"/>
  <c r="BV421" i="4"/>
  <c r="CN1017" i="4"/>
  <c r="CN649" i="4"/>
  <c r="BV650" i="4"/>
  <c r="BV1018" i="4"/>
  <c r="BD1019" i="4"/>
  <c r="BD651" i="4"/>
  <c r="T694" i="4"/>
  <c r="T1062" i="4"/>
  <c r="BD1071" i="4"/>
  <c r="BD703" i="4"/>
  <c r="CE698" i="4"/>
  <c r="K966" i="4"/>
  <c r="H17" i="1"/>
  <c r="G21" i="6" s="1"/>
  <c r="D21" i="6" s="1"/>
  <c r="K529" i="4"/>
  <c r="CE525" i="4"/>
  <c r="BM1018" i="4"/>
  <c r="AU571" i="4"/>
  <c r="BD425" i="4"/>
  <c r="AG387" i="3"/>
  <c r="BM395" i="4"/>
  <c r="T715" i="4"/>
  <c r="T915" i="4"/>
  <c r="AW812" i="3"/>
  <c r="AG437" i="3"/>
  <c r="AL468" i="4"/>
  <c r="T973" i="4"/>
  <c r="T1103" i="4"/>
  <c r="T1069" i="4"/>
  <c r="AL381" i="4"/>
  <c r="AL749" i="4"/>
  <c r="AU787" i="4"/>
  <c r="AU419" i="4"/>
  <c r="BV550" i="4"/>
  <c r="BV918" i="4"/>
  <c r="AL920" i="4"/>
  <c r="AL552" i="4"/>
  <c r="T925" i="4"/>
  <c r="T557" i="4"/>
  <c r="K683" i="4"/>
  <c r="K1051" i="4"/>
  <c r="T509" i="4"/>
  <c r="T877" i="4"/>
  <c r="BM610" i="4"/>
  <c r="BM978" i="4"/>
  <c r="AU968" i="4"/>
  <c r="BD932" i="4"/>
  <c r="AU662" i="4"/>
  <c r="K970" i="4"/>
  <c r="CN1076" i="4"/>
  <c r="AL1079" i="4"/>
  <c r="AL579" i="4"/>
  <c r="AU936" i="4"/>
  <c r="BM435" i="3"/>
  <c r="BM942" i="4"/>
  <c r="AL983" i="4"/>
  <c r="BV617" i="4"/>
  <c r="BV763" i="4"/>
  <c r="CC754" i="3"/>
  <c r="BD463" i="4"/>
  <c r="T426" i="4"/>
  <c r="T388" i="4"/>
  <c r="T756" i="4"/>
  <c r="BD875" i="4"/>
  <c r="BD507" i="4"/>
  <c r="BV518" i="4"/>
  <c r="BV886" i="4"/>
  <c r="CN1069" i="4"/>
  <c r="CN701" i="4"/>
  <c r="BU442" i="3"/>
  <c r="AC969" i="4"/>
  <c r="AC965" i="4"/>
  <c r="AC426" i="4"/>
  <c r="BD1078" i="4"/>
  <c r="BD1084" i="4"/>
  <c r="K563" i="4"/>
  <c r="AC528" i="4"/>
  <c r="K525" i="4"/>
  <c r="AU575" i="4"/>
  <c r="AU651" i="4"/>
  <c r="BV1081" i="4"/>
  <c r="BD986" i="4"/>
  <c r="T620" i="4"/>
  <c r="BM570" i="4"/>
  <c r="BM436" i="4"/>
  <c r="AG743" i="3"/>
  <c r="AG379" i="3"/>
  <c r="BV560" i="4"/>
  <c r="AL516" i="4"/>
  <c r="AL800" i="4"/>
  <c r="BD767" i="4"/>
  <c r="I751" i="3"/>
  <c r="I383" i="3"/>
  <c r="BD587" i="4"/>
  <c r="BD955" i="4"/>
  <c r="AC956" i="4"/>
  <c r="AC588" i="4"/>
  <c r="CN513" i="4"/>
  <c r="CN881" i="4"/>
  <c r="BV606" i="4"/>
  <c r="BV974" i="4"/>
  <c r="BV702" i="4"/>
  <c r="BV1070" i="4"/>
  <c r="AC937" i="4"/>
  <c r="BM661" i="4"/>
  <c r="CE966" i="4"/>
  <c r="T1076" i="4"/>
  <c r="CN944" i="4"/>
  <c r="K385" i="4"/>
  <c r="CE609" i="4"/>
  <c r="K977" i="4"/>
  <c r="CE981" i="4"/>
  <c r="AU655" i="4"/>
  <c r="CE649" i="4"/>
  <c r="AL927" i="4"/>
  <c r="BV1077" i="4"/>
  <c r="BD1026" i="4"/>
  <c r="BU745" i="3"/>
  <c r="BU753" i="3"/>
  <c r="BD431" i="4"/>
  <c r="BV766" i="4"/>
  <c r="BV931" i="4"/>
  <c r="AL771" i="4"/>
  <c r="AL403" i="4"/>
  <c r="T404" i="4"/>
  <c r="T772" i="4"/>
  <c r="AL880" i="4"/>
  <c r="AL512" i="4"/>
  <c r="AL933" i="4"/>
  <c r="AU1068" i="4"/>
  <c r="AC1065" i="4"/>
  <c r="BM967" i="4"/>
  <c r="BM935" i="4"/>
  <c r="CE660" i="4"/>
  <c r="T934" i="4"/>
  <c r="AU1064" i="4"/>
  <c r="AO808" i="3"/>
  <c r="BD578" i="4"/>
  <c r="AL717" i="4"/>
  <c r="CE385" i="4"/>
  <c r="AC612" i="4"/>
  <c r="AC652" i="4"/>
  <c r="AU527" i="4"/>
  <c r="AC524" i="4"/>
  <c r="K653" i="4"/>
  <c r="AU979" i="4"/>
  <c r="BD1074" i="4"/>
  <c r="CE1083" i="4"/>
  <c r="AU432" i="4"/>
  <c r="BV510" i="4"/>
  <c r="Q375" i="3"/>
  <c r="Q743" i="3"/>
  <c r="T394" i="4"/>
  <c r="T762" i="4"/>
  <c r="CN772" i="4"/>
  <c r="CN404" i="4"/>
  <c r="AL824" i="4"/>
  <c r="AL456" i="4"/>
  <c r="BV458" i="4"/>
  <c r="BV826" i="4"/>
  <c r="T465" i="4"/>
  <c r="T833" i="4"/>
  <c r="CN833" i="4"/>
  <c r="CN465" i="4"/>
  <c r="BD835" i="4"/>
  <c r="BD467" i="4"/>
  <c r="T837" i="4"/>
  <c r="T469" i="4"/>
  <c r="CN837" i="4"/>
  <c r="CN469" i="4"/>
  <c r="BV470" i="4"/>
  <c r="BV838" i="4"/>
  <c r="T911" i="4"/>
  <c r="T543" i="4"/>
  <c r="AU719" i="4"/>
  <c r="AU1087" i="4"/>
  <c r="BV1104" i="4"/>
  <c r="BV736" i="4"/>
  <c r="AL972" i="4"/>
  <c r="AL604" i="4"/>
  <c r="BV925" i="4"/>
  <c r="BD614" i="4"/>
  <c r="AC940" i="4"/>
  <c r="BM654" i="4"/>
  <c r="CE573" i="4"/>
  <c r="AU437" i="4"/>
  <c r="BD971" i="4"/>
  <c r="BM804" i="3"/>
  <c r="BM436" i="3"/>
  <c r="BD754" i="4"/>
  <c r="K398" i="4"/>
  <c r="K766" i="4"/>
  <c r="AL796" i="4"/>
  <c r="AL428" i="4"/>
  <c r="CN797" i="4"/>
  <c r="CN429" i="4"/>
  <c r="BV798" i="4"/>
  <c r="BV430" i="4"/>
  <c r="T969" i="4"/>
  <c r="T601" i="4"/>
  <c r="BV970" i="4"/>
  <c r="BV602" i="4"/>
  <c r="CN717" i="4"/>
  <c r="CN1085" i="4"/>
  <c r="BV1086" i="4"/>
  <c r="BV718" i="4"/>
  <c r="BD719" i="4"/>
  <c r="BD1087" i="4"/>
  <c r="T721" i="4"/>
  <c r="T1089" i="4"/>
  <c r="CN1089" i="4"/>
  <c r="CN721" i="4"/>
  <c r="AW381" i="3"/>
  <c r="AW438" i="3"/>
  <c r="AL751" i="4"/>
  <c r="AL787" i="4"/>
  <c r="T597" i="4"/>
  <c r="CN629" i="4"/>
  <c r="W11" i="2"/>
  <c r="BM743" i="4"/>
  <c r="T382" i="4"/>
  <c r="AL779" i="4"/>
  <c r="T1093" i="4"/>
  <c r="BD991" i="4"/>
  <c r="CN376" i="4"/>
  <c r="T747" i="4"/>
  <c r="BD782" i="4"/>
  <c r="K795" i="4"/>
  <c r="CN573" i="4"/>
  <c r="AL783" i="4"/>
  <c r="AL415" i="4"/>
  <c r="AC761" i="4"/>
  <c r="BD416" i="4"/>
  <c r="AU402" i="4"/>
  <c r="BV777" i="4"/>
  <c r="AL680" i="4"/>
  <c r="CN641" i="4"/>
  <c r="CN408" i="4"/>
  <c r="T376" i="4"/>
  <c r="BD423" i="4"/>
  <c r="CN749" i="4"/>
  <c r="BV1030" i="4"/>
  <c r="CN770" i="4"/>
  <c r="T776" i="4"/>
  <c r="AL780" i="4"/>
  <c r="K422" i="4"/>
  <c r="BV568" i="4"/>
  <c r="BV422" i="4"/>
  <c r="BD411" i="4"/>
  <c r="AC429" i="4"/>
  <c r="BD443" i="4"/>
  <c r="T792" i="4"/>
  <c r="T396" i="4"/>
  <c r="BD995" i="4"/>
  <c r="BD798" i="4"/>
  <c r="O15" i="2"/>
  <c r="E10" i="1"/>
  <c r="G10" i="6"/>
  <c r="D10" i="6" s="1"/>
  <c r="T898" i="4"/>
  <c r="AU1076" i="4"/>
  <c r="BM583" i="4"/>
  <c r="AU918" i="4"/>
  <c r="BM857" i="4"/>
  <c r="CE448" i="4"/>
  <c r="CE814" i="4"/>
  <c r="AU812" i="4"/>
  <c r="BD810" i="4"/>
  <c r="AC927" i="4"/>
  <c r="T1088" i="4"/>
  <c r="CN600" i="4"/>
  <c r="BD914" i="4"/>
  <c r="AL531" i="4"/>
  <c r="CE677" i="4"/>
  <c r="AC854" i="4"/>
  <c r="T646" i="4"/>
  <c r="BV611" i="4"/>
  <c r="AO385" i="3"/>
  <c r="CE605" i="4"/>
  <c r="BM578" i="4"/>
  <c r="T920" i="4"/>
  <c r="K579" i="4"/>
  <c r="K410" i="4"/>
  <c r="BD1037" i="4"/>
  <c r="T430" i="4"/>
  <c r="CN901" i="4"/>
  <c r="BV1039" i="4"/>
  <c r="T763" i="4"/>
  <c r="T395" i="4"/>
  <c r="AL765" i="4"/>
  <c r="AL397" i="4"/>
  <c r="BD768" i="4"/>
  <c r="BD400" i="4"/>
  <c r="AC769" i="4"/>
  <c r="AC401" i="4"/>
  <c r="BM769" i="4"/>
  <c r="BM401" i="4"/>
  <c r="BD773" i="4"/>
  <c r="BD405" i="4"/>
  <c r="BM774" i="4"/>
  <c r="BM406" i="4"/>
  <c r="K804" i="4"/>
  <c r="K436" i="4"/>
  <c r="K439" i="4"/>
  <c r="K807" i="4"/>
  <c r="AU807" i="4"/>
  <c r="AU439" i="4"/>
  <c r="CE439" i="4"/>
  <c r="CE807" i="4"/>
  <c r="K441" i="4"/>
  <c r="K809" i="4"/>
  <c r="CN522" i="4"/>
  <c r="CN890" i="4"/>
  <c r="AL523" i="4"/>
  <c r="AL891" i="4"/>
  <c r="AO383" i="3"/>
  <c r="AO751" i="3"/>
  <c r="AO749" i="3"/>
  <c r="AO381" i="3"/>
  <c r="AO379" i="3"/>
  <c r="AO747" i="3"/>
  <c r="BD745" i="4"/>
  <c r="BD377" i="4"/>
  <c r="AL380" i="4"/>
  <c r="AL748" i="4"/>
  <c r="T749" i="4"/>
  <c r="T381" i="4"/>
  <c r="BD749" i="4"/>
  <c r="BD381" i="4"/>
  <c r="AL753" i="4"/>
  <c r="AL385" i="4"/>
  <c r="K755" i="4"/>
  <c r="K387" i="4"/>
  <c r="CN758" i="4"/>
  <c r="CN390" i="4"/>
  <c r="CE776" i="4"/>
  <c r="CE408" i="4"/>
  <c r="BM777" i="4"/>
  <c r="BM409" i="4"/>
  <c r="AU778" i="4"/>
  <c r="AU410" i="4"/>
  <c r="AU781" i="4"/>
  <c r="AU413" i="4"/>
  <c r="T782" i="4"/>
  <c r="T414" i="4"/>
  <c r="CE782" i="4"/>
  <c r="CE414" i="4"/>
  <c r="CE785" i="4"/>
  <c r="CE417" i="4"/>
  <c r="AC421" i="4"/>
  <c r="AC789" i="4"/>
  <c r="CN792" i="4"/>
  <c r="CN424" i="4"/>
  <c r="BM794" i="4"/>
  <c r="BM426" i="4"/>
  <c r="AL795" i="4"/>
  <c r="AL427" i="4"/>
  <c r="CE798" i="4"/>
  <c r="CE430" i="4"/>
  <c r="CE812" i="4"/>
  <c r="CE444" i="4"/>
  <c r="BM826" i="4"/>
  <c r="BM458" i="4"/>
  <c r="K827" i="4"/>
  <c r="K459" i="4"/>
  <c r="CE827" i="4"/>
  <c r="CE459" i="4"/>
  <c r="BM828" i="4"/>
  <c r="BM460" i="4"/>
  <c r="CE461" i="4"/>
  <c r="CE829" i="4"/>
  <c r="BM854" i="4"/>
  <c r="BM486" i="4"/>
  <c r="CN530" i="4"/>
  <c r="CN898" i="4"/>
  <c r="AL900" i="4"/>
  <c r="AL532" i="4"/>
  <c r="T901" i="4"/>
  <c r="T533" i="4"/>
  <c r="BD903" i="4"/>
  <c r="BD535" i="4"/>
  <c r="K911" i="4"/>
  <c r="K543" i="4"/>
  <c r="BD544" i="4"/>
  <c r="BD912" i="4"/>
  <c r="BD917" i="4"/>
  <c r="BD549" i="4"/>
  <c r="T562" i="4"/>
  <c r="T930" i="4"/>
  <c r="BD562" i="4"/>
  <c r="BD930" i="4"/>
  <c r="CE947" i="4"/>
  <c r="CE579" i="4"/>
  <c r="CE952" i="4"/>
  <c r="CE584" i="4"/>
  <c r="BV587" i="4"/>
  <c r="BV955" i="4"/>
  <c r="K956" i="4"/>
  <c r="K588" i="4"/>
  <c r="AL589" i="4"/>
  <c r="AL957" i="4"/>
  <c r="BV593" i="4"/>
  <c r="BV961" i="4"/>
  <c r="AC606" i="4"/>
  <c r="AC974" i="4"/>
  <c r="BV990" i="4"/>
  <c r="BV622" i="4"/>
  <c r="BD998" i="4"/>
  <c r="BD630" i="4"/>
  <c r="AL631" i="4"/>
  <c r="AL999" i="4"/>
  <c r="T632" i="4"/>
  <c r="T1000" i="4"/>
  <c r="AU632" i="4"/>
  <c r="AU1000" i="4"/>
  <c r="BV645" i="4"/>
  <c r="BV1013" i="4"/>
  <c r="CN1029" i="4"/>
  <c r="CN661" i="4"/>
  <c r="BV668" i="4"/>
  <c r="BV1036" i="4"/>
  <c r="T669" i="4"/>
  <c r="T1037" i="4"/>
  <c r="CN1037" i="4"/>
  <c r="CN669" i="4"/>
  <c r="AL671" i="4"/>
  <c r="AL1039" i="4"/>
  <c r="BM1046" i="4"/>
  <c r="BM678" i="4"/>
  <c r="AL1050" i="4"/>
  <c r="AL682" i="4"/>
  <c r="AL1052" i="4"/>
  <c r="AL684" i="4"/>
  <c r="T1053" i="4"/>
  <c r="T685" i="4"/>
  <c r="T686" i="4"/>
  <c r="T1054" i="4"/>
  <c r="BV687" i="4"/>
  <c r="BV1055" i="4"/>
  <c r="CN695" i="4"/>
  <c r="CN1063" i="4"/>
  <c r="AC1066" i="4"/>
  <c r="AC698" i="4"/>
  <c r="AU1067" i="4"/>
  <c r="AU699" i="4"/>
  <c r="T1077" i="4"/>
  <c r="T709" i="4"/>
  <c r="CE709" i="4"/>
  <c r="CE1077" i="4"/>
  <c r="CN1078" i="4"/>
  <c r="CN710" i="4"/>
  <c r="BD1080" i="4"/>
  <c r="BD712" i="4"/>
  <c r="AL713" i="4"/>
  <c r="AL1081" i="4"/>
  <c r="AL1092" i="4"/>
  <c r="AL724" i="4"/>
  <c r="K1093" i="4"/>
  <c r="K725" i="4"/>
  <c r="BV725" i="4"/>
  <c r="BV1093" i="4"/>
  <c r="BD726" i="4"/>
  <c r="BD1094" i="4"/>
  <c r="CN728" i="4"/>
  <c r="CN1096" i="4"/>
  <c r="BV729" i="4"/>
  <c r="BV1097" i="4"/>
  <c r="AL739" i="4"/>
  <c r="AL1107" i="4"/>
  <c r="AC583" i="4"/>
  <c r="BM691" i="4"/>
  <c r="AC731" i="4"/>
  <c r="T914" i="4"/>
  <c r="AC1059" i="4"/>
  <c r="AC985" i="4"/>
  <c r="AC585" i="4"/>
  <c r="AU582" i="4"/>
  <c r="CE930" i="4"/>
  <c r="BM559" i="4"/>
  <c r="CE842" i="4"/>
  <c r="BM449" i="4"/>
  <c r="K448" i="4"/>
  <c r="K812" i="4"/>
  <c r="T810" i="4"/>
  <c r="CN914" i="4"/>
  <c r="K584" i="4"/>
  <c r="BM553" i="4"/>
  <c r="Y445" i="3"/>
  <c r="AL611" i="4"/>
  <c r="T544" i="4"/>
  <c r="T488" i="4"/>
  <c r="BM412" i="4"/>
  <c r="BD1088" i="4"/>
  <c r="AU487" i="4"/>
  <c r="K408" i="4"/>
  <c r="AL473" i="4"/>
  <c r="T984" i="4"/>
  <c r="CN419" i="4"/>
  <c r="BV538" i="4"/>
  <c r="BM672" i="4"/>
  <c r="AU408" i="4"/>
  <c r="CN619" i="4"/>
  <c r="BV900" i="4"/>
  <c r="AL494" i="4"/>
  <c r="K426" i="4"/>
  <c r="T535" i="4"/>
  <c r="T845" i="4"/>
  <c r="BM1092" i="4"/>
  <c r="CN384" i="4"/>
  <c r="CN738" i="4"/>
  <c r="BM812" i="3"/>
  <c r="BM444" i="3"/>
  <c r="BM746" i="3"/>
  <c r="BM378" i="3"/>
  <c r="I440" i="3"/>
  <c r="I808" i="3"/>
  <c r="I805" i="3"/>
  <c r="I437" i="3"/>
  <c r="T432" i="4"/>
  <c r="T800" i="4"/>
  <c r="K435" i="4"/>
  <c r="K803" i="4"/>
  <c r="BV803" i="4"/>
  <c r="BV435" i="4"/>
  <c r="AU500" i="4"/>
  <c r="AU868" i="4"/>
  <c r="AU875" i="4"/>
  <c r="AU507" i="4"/>
  <c r="K876" i="4"/>
  <c r="K508" i="4"/>
  <c r="BM515" i="4"/>
  <c r="BM883" i="4"/>
  <c r="AL888" i="4"/>
  <c r="AL520" i="4"/>
  <c r="BV888" i="4"/>
  <c r="BV520" i="4"/>
  <c r="BD889" i="4"/>
  <c r="BD521" i="4"/>
  <c r="AC890" i="4"/>
  <c r="AC522" i="4"/>
  <c r="BM890" i="4"/>
  <c r="BM522" i="4"/>
  <c r="I752" i="3"/>
  <c r="I384" i="3"/>
  <c r="T745" i="4"/>
  <c r="T377" i="4"/>
  <c r="BD382" i="4"/>
  <c r="BD750" i="4"/>
  <c r="AL391" i="4"/>
  <c r="AL759" i="4"/>
  <c r="CN774" i="4"/>
  <c r="CN406" i="4"/>
  <c r="AC777" i="4"/>
  <c r="AC409" i="4"/>
  <c r="K781" i="4"/>
  <c r="K413" i="4"/>
  <c r="BM789" i="4"/>
  <c r="BM421" i="4"/>
  <c r="AL793" i="4"/>
  <c r="AL425" i="4"/>
  <c r="BM427" i="4"/>
  <c r="BM795" i="4"/>
  <c r="AL797" i="4"/>
  <c r="AL429" i="4"/>
  <c r="BV429" i="4"/>
  <c r="BV797" i="4"/>
  <c r="BV809" i="4"/>
  <c r="BV441" i="4"/>
  <c r="CN442" i="4"/>
  <c r="CN810" i="4"/>
  <c r="K446" i="4"/>
  <c r="K814" i="4"/>
  <c r="AC815" i="4"/>
  <c r="AC447" i="4"/>
  <c r="AU448" i="4"/>
  <c r="AU816" i="4"/>
  <c r="AC458" i="4"/>
  <c r="AC826" i="4"/>
  <c r="AC460" i="4"/>
  <c r="AC828" i="4"/>
  <c r="CN472" i="4"/>
  <c r="CN840" i="4"/>
  <c r="T475" i="4"/>
  <c r="T843" i="4"/>
  <c r="BD898" i="4"/>
  <c r="BD530" i="4"/>
  <c r="BD901" i="4"/>
  <c r="BD533" i="4"/>
  <c r="BV902" i="4"/>
  <c r="BV534" i="4"/>
  <c r="AL906" i="4"/>
  <c r="AL538" i="4"/>
  <c r="AU911" i="4"/>
  <c r="AU543" i="4"/>
  <c r="CN544" i="4"/>
  <c r="CN912" i="4"/>
  <c r="BV545" i="4"/>
  <c r="BV913" i="4"/>
  <c r="T550" i="4"/>
  <c r="T918" i="4"/>
  <c r="T573" i="4"/>
  <c r="T941" i="4"/>
  <c r="AU947" i="4"/>
  <c r="AU579" i="4"/>
  <c r="AC948" i="4"/>
  <c r="AC580" i="4"/>
  <c r="BV589" i="4"/>
  <c r="BV957" i="4"/>
  <c r="BM974" i="4"/>
  <c r="BM606" i="4"/>
  <c r="K975" i="4"/>
  <c r="K607" i="4"/>
  <c r="AU975" i="4"/>
  <c r="AU607" i="4"/>
  <c r="CN610" i="4"/>
  <c r="CN978" i="4"/>
  <c r="BD987" i="4"/>
  <c r="BD619" i="4"/>
  <c r="AL989" i="4"/>
  <c r="AL621" i="4"/>
  <c r="BV621" i="4"/>
  <c r="BV989" i="4"/>
  <c r="AL990" i="4"/>
  <c r="AL622" i="4"/>
  <c r="T991" i="4"/>
  <c r="T623" i="4"/>
  <c r="CN630" i="4"/>
  <c r="CN998" i="4"/>
  <c r="BV631" i="4"/>
  <c r="BV999" i="4"/>
  <c r="T633" i="4"/>
  <c r="T1001" i="4"/>
  <c r="BV1008" i="4"/>
  <c r="BV640" i="4"/>
  <c r="AL1036" i="4"/>
  <c r="AL668" i="4"/>
  <c r="AL670" i="4"/>
  <c r="AL1038" i="4"/>
  <c r="CN1038" i="4"/>
  <c r="CN670" i="4"/>
  <c r="AC678" i="4"/>
  <c r="AC1046" i="4"/>
  <c r="K1047" i="4"/>
  <c r="K679" i="4"/>
  <c r="BV1050" i="4"/>
  <c r="BV682" i="4"/>
  <c r="BD686" i="4"/>
  <c r="BD1054" i="4"/>
  <c r="CN1054" i="4"/>
  <c r="CN686" i="4"/>
  <c r="K1060" i="4"/>
  <c r="K692" i="4"/>
  <c r="BD1063" i="4"/>
  <c r="BD695" i="4"/>
  <c r="CE1065" i="4"/>
  <c r="CE697" i="4"/>
  <c r="CE1067" i="4"/>
  <c r="CE699" i="4"/>
  <c r="AC710" i="4"/>
  <c r="AC1078" i="4"/>
  <c r="T1080" i="4"/>
  <c r="T712" i="4"/>
  <c r="CN712" i="4"/>
  <c r="CN1080" i="4"/>
  <c r="BV719" i="4"/>
  <c r="BV1087" i="4"/>
  <c r="K1092" i="4"/>
  <c r="K724" i="4"/>
  <c r="AU725" i="4"/>
  <c r="AU1093" i="4"/>
  <c r="T726" i="4"/>
  <c r="T1094" i="4"/>
  <c r="BD1096" i="4"/>
  <c r="BD728" i="4"/>
  <c r="AL729" i="4"/>
  <c r="AL1097" i="4"/>
  <c r="BM891" i="4"/>
  <c r="K954" i="4"/>
  <c r="K1076" i="4"/>
  <c r="AU814" i="4"/>
  <c r="AU730" i="4"/>
  <c r="AL811" i="4"/>
  <c r="AU461" i="4"/>
  <c r="AL545" i="4"/>
  <c r="AU955" i="4"/>
  <c r="CE549" i="4"/>
  <c r="CE853" i="4"/>
  <c r="CN988" i="4"/>
  <c r="BV679" i="4"/>
  <c r="AU677" i="4"/>
  <c r="BD420" i="4"/>
  <c r="BD649" i="4"/>
  <c r="CN535" i="4"/>
  <c r="BD1001" i="4"/>
  <c r="AL902" i="4"/>
  <c r="CN477" i="4"/>
  <c r="Y749" i="3"/>
  <c r="Y381" i="3"/>
  <c r="Q744" i="3"/>
  <c r="Q376" i="3"/>
  <c r="BM391" i="4"/>
  <c r="BM759" i="4"/>
  <c r="K760" i="4"/>
  <c r="K392" i="4"/>
  <c r="CE760" i="4"/>
  <c r="CE392" i="4"/>
  <c r="AU799" i="4"/>
  <c r="AU431" i="4"/>
  <c r="CE799" i="4"/>
  <c r="CE431" i="4"/>
  <c r="BM494" i="4"/>
  <c r="BM862" i="4"/>
  <c r="AL752" i="4"/>
  <c r="AL384" i="4"/>
  <c r="AC768" i="4"/>
  <c r="AC400" i="4"/>
  <c r="CN785" i="4"/>
  <c r="CN417" i="4"/>
  <c r="BD418" i="4"/>
  <c r="BD786" i="4"/>
  <c r="BV794" i="4"/>
  <c r="BV426" i="4"/>
  <c r="AC796" i="4"/>
  <c r="AC428" i="4"/>
  <c r="AL852" i="4"/>
  <c r="AL484" i="4"/>
  <c r="BV506" i="4"/>
  <c r="BV874" i="4"/>
  <c r="AL576" i="4"/>
  <c r="AL944" i="4"/>
  <c r="CN577" i="4"/>
  <c r="CN945" i="4"/>
  <c r="AL1024" i="4"/>
  <c r="AL656" i="4"/>
  <c r="AL1044" i="4"/>
  <c r="AL676" i="4"/>
  <c r="BU375" i="3"/>
  <c r="BV745" i="4"/>
  <c r="BV377" i="4"/>
  <c r="BV390" i="4"/>
  <c r="BV758" i="4"/>
  <c r="AL395" i="4"/>
  <c r="AL763" i="4"/>
  <c r="T397" i="4"/>
  <c r="T765" i="4"/>
  <c r="CN397" i="4"/>
  <c r="CN765" i="4"/>
  <c r="AL400" i="4"/>
  <c r="AL768" i="4"/>
  <c r="AL791" i="4"/>
  <c r="AL423" i="4"/>
  <c r="T797" i="4"/>
  <c r="T429" i="4"/>
  <c r="BV934" i="4"/>
  <c r="BV566" i="4"/>
  <c r="CN993" i="4"/>
  <c r="CN625" i="4"/>
  <c r="AL636" i="4"/>
  <c r="AL1004" i="4"/>
  <c r="CN665" i="4"/>
  <c r="CN1033" i="4"/>
  <c r="CN849" i="4"/>
  <c r="I385" i="3"/>
  <c r="I753" i="3"/>
  <c r="I381" i="3"/>
  <c r="I749" i="3"/>
  <c r="T384" i="4"/>
  <c r="T752" i="4"/>
  <c r="AL387" i="4"/>
  <c r="AL755" i="4"/>
  <c r="K390" i="4"/>
  <c r="K758" i="4"/>
  <c r="BV394" i="4"/>
  <c r="BV762" i="4"/>
  <c r="T401" i="4"/>
  <c r="T769" i="4"/>
  <c r="BD402" i="4"/>
  <c r="BD770" i="4"/>
  <c r="CN412" i="4"/>
  <c r="CN780" i="4"/>
  <c r="CN789" i="4"/>
  <c r="CN421" i="4"/>
  <c r="T805" i="4"/>
  <c r="T437" i="4"/>
  <c r="T813" i="4"/>
  <c r="T445" i="4"/>
  <c r="CN458" i="4"/>
  <c r="CN826" i="4"/>
  <c r="BV922" i="4"/>
  <c r="BV554" i="4"/>
  <c r="AL612" i="4"/>
  <c r="AL980" i="4"/>
  <c r="AL673" i="4"/>
  <c r="AL1041" i="4"/>
  <c r="T1009" i="4"/>
  <c r="CN985" i="4"/>
  <c r="BD975" i="4"/>
  <c r="CN437" i="4"/>
  <c r="BD883" i="4"/>
  <c r="AL540" i="4"/>
  <c r="CF801" i="4"/>
  <c r="CF802" i="4" s="1"/>
  <c r="CF803" i="4" s="1"/>
  <c r="CF804" i="4" s="1"/>
  <c r="CF805" i="4" s="1"/>
  <c r="CF806" i="4" s="1"/>
  <c r="CF807" i="4" s="1"/>
  <c r="CF808" i="4" s="1"/>
  <c r="CF809" i="4" s="1"/>
  <c r="CF810" i="4" s="1"/>
  <c r="CF811" i="4" s="1"/>
  <c r="CF812" i="4" s="1"/>
  <c r="CF813" i="4" s="1"/>
  <c r="CF814" i="4" s="1"/>
  <c r="CF815" i="4" s="1"/>
  <c r="CF816" i="4" s="1"/>
  <c r="CF817" i="4" s="1"/>
  <c r="CF818" i="4" s="1"/>
  <c r="CF819" i="4" s="1"/>
  <c r="CF820" i="4" s="1"/>
  <c r="CF821" i="4" s="1"/>
  <c r="CF822" i="4" s="1"/>
  <c r="CF823" i="4" s="1"/>
  <c r="CF824" i="4" s="1"/>
  <c r="CF825" i="4" s="1"/>
  <c r="CF826" i="4" s="1"/>
  <c r="CF827" i="4" s="1"/>
  <c r="CF828" i="4" s="1"/>
  <c r="CF829" i="4" s="1"/>
  <c r="CF830" i="4" s="1"/>
  <c r="CF831" i="4" s="1"/>
  <c r="CF832" i="4" s="1"/>
  <c r="CF833" i="4" s="1"/>
  <c r="CF834" i="4" s="1"/>
  <c r="CF835" i="4" s="1"/>
  <c r="CF836" i="4" s="1"/>
  <c r="CF837" i="4" s="1"/>
  <c r="CF838" i="4" s="1"/>
  <c r="CF839" i="4" s="1"/>
  <c r="CF840" i="4" s="1"/>
  <c r="CF841" i="4" s="1"/>
  <c r="CF842" i="4" s="1"/>
  <c r="CF843" i="4" s="1"/>
  <c r="CF844" i="4" s="1"/>
  <c r="CF845" i="4" s="1"/>
  <c r="CF846" i="4" s="1"/>
  <c r="CF847" i="4" s="1"/>
  <c r="CF848" i="4" s="1"/>
  <c r="CF849" i="4" s="1"/>
  <c r="CF850" i="4" s="1"/>
  <c r="CF851" i="4" s="1"/>
  <c r="CF852" i="4" s="1"/>
  <c r="CF853" i="4" s="1"/>
  <c r="CF854" i="4" s="1"/>
  <c r="CF855" i="4" s="1"/>
  <c r="CF856" i="4" s="1"/>
  <c r="CF857" i="4" s="1"/>
  <c r="CF858" i="4" s="1"/>
  <c r="CF859" i="4" s="1"/>
  <c r="CF860" i="4" s="1"/>
  <c r="CF861" i="4" s="1"/>
  <c r="CF862" i="4" s="1"/>
  <c r="CF863" i="4" s="1"/>
  <c r="CF864" i="4" s="1"/>
  <c r="CF865" i="4" s="1"/>
  <c r="CF866" i="4" s="1"/>
  <c r="CF867" i="4" s="1"/>
  <c r="CF868" i="4" s="1"/>
  <c r="CF869" i="4" s="1"/>
  <c r="CF870" i="4" s="1"/>
  <c r="CF871" i="4" s="1"/>
  <c r="CF872" i="4" s="1"/>
  <c r="CF873" i="4" s="1"/>
  <c r="CF874" i="4" s="1"/>
  <c r="CF875" i="4" s="1"/>
  <c r="CF876" i="4" s="1"/>
  <c r="CF877" i="4" s="1"/>
  <c r="CF878" i="4" s="1"/>
  <c r="CF879" i="4" s="1"/>
  <c r="CF880" i="4" s="1"/>
  <c r="CF881" i="4" s="1"/>
  <c r="CF882" i="4" s="1"/>
  <c r="CF883" i="4" s="1"/>
  <c r="CF884" i="4" s="1"/>
  <c r="CF885" i="4" s="1"/>
  <c r="CF886" i="4" s="1"/>
  <c r="CF887" i="4" s="1"/>
  <c r="CF888" i="4" s="1"/>
  <c r="CF889" i="4" s="1"/>
  <c r="CF890" i="4" s="1"/>
  <c r="CF891" i="4" s="1"/>
  <c r="CF892" i="4" s="1"/>
  <c r="CF893" i="4" s="1"/>
  <c r="CF894" i="4" s="1"/>
  <c r="CF895" i="4" s="1"/>
  <c r="CF896" i="4" s="1"/>
  <c r="CF897" i="4" s="1"/>
  <c r="CF898" i="4" s="1"/>
  <c r="CF899" i="4" s="1"/>
  <c r="CF900" i="4" s="1"/>
  <c r="CF901" i="4" s="1"/>
  <c r="CF902" i="4" s="1"/>
  <c r="CF903" i="4" s="1"/>
  <c r="CF904" i="4" s="1"/>
  <c r="CF905" i="4" s="1"/>
  <c r="CF906" i="4" s="1"/>
  <c r="CF907" i="4" s="1"/>
  <c r="CF908" i="4" s="1"/>
  <c r="CF909" i="4" s="1"/>
  <c r="CF910" i="4" s="1"/>
  <c r="CF911" i="4" s="1"/>
  <c r="CF912" i="4" s="1"/>
  <c r="CF913" i="4" s="1"/>
  <c r="CF914" i="4" s="1"/>
  <c r="CF915" i="4" s="1"/>
  <c r="CF916" i="4" s="1"/>
  <c r="CF917" i="4" s="1"/>
  <c r="CF918" i="4" s="1"/>
  <c r="CF919" i="4" s="1"/>
  <c r="CF920" i="4" s="1"/>
  <c r="CF921" i="4" s="1"/>
  <c r="CF922" i="4" s="1"/>
  <c r="CF923" i="4" s="1"/>
  <c r="CF924" i="4" s="1"/>
  <c r="CF925" i="4" s="1"/>
  <c r="CF926" i="4" s="1"/>
  <c r="CF927" i="4" s="1"/>
  <c r="CF928" i="4" s="1"/>
  <c r="CF929" i="4" s="1"/>
  <c r="CF930" i="4" s="1"/>
  <c r="CF931" i="4" s="1"/>
  <c r="CF932" i="4" s="1"/>
  <c r="CF933" i="4" s="1"/>
  <c r="CF934" i="4" s="1"/>
  <c r="CF935" i="4" s="1"/>
  <c r="CF936" i="4" s="1"/>
  <c r="CF937" i="4" s="1"/>
  <c r="CF938" i="4" s="1"/>
  <c r="CF939" i="4" s="1"/>
  <c r="CF940" i="4" s="1"/>
  <c r="CF941" i="4" s="1"/>
  <c r="CF942" i="4" s="1"/>
  <c r="CF943" i="4" s="1"/>
  <c r="CF944" i="4" s="1"/>
  <c r="CF945" i="4" s="1"/>
  <c r="CF946" i="4" s="1"/>
  <c r="CF947" i="4" s="1"/>
  <c r="CF948" i="4" s="1"/>
  <c r="CF949" i="4" s="1"/>
  <c r="CF950" i="4" s="1"/>
  <c r="CF951" i="4" s="1"/>
  <c r="CF952" i="4" s="1"/>
  <c r="CF953" i="4" s="1"/>
  <c r="CF954" i="4" s="1"/>
  <c r="CF955" i="4" s="1"/>
  <c r="CF956" i="4" s="1"/>
  <c r="CF957" i="4" s="1"/>
  <c r="CF958" i="4" s="1"/>
  <c r="CF959" i="4" s="1"/>
  <c r="CF960" i="4" s="1"/>
  <c r="CF961" i="4" s="1"/>
  <c r="CF962" i="4" s="1"/>
  <c r="CF963" i="4" s="1"/>
  <c r="CF964" i="4" s="1"/>
  <c r="CF965" i="4" s="1"/>
  <c r="CF966" i="4" s="1"/>
  <c r="CF967" i="4" s="1"/>
  <c r="CF968" i="4" s="1"/>
  <c r="CF969" i="4" s="1"/>
  <c r="CF970" i="4" s="1"/>
  <c r="CF971" i="4" s="1"/>
  <c r="CF972" i="4" s="1"/>
  <c r="CF973" i="4" s="1"/>
  <c r="CF974" i="4" s="1"/>
  <c r="CF975" i="4" s="1"/>
  <c r="CF976" i="4" s="1"/>
  <c r="CF977" i="4" s="1"/>
  <c r="CF978" i="4" s="1"/>
  <c r="CF979" i="4" s="1"/>
  <c r="CF980" i="4" s="1"/>
  <c r="CF981" i="4" s="1"/>
  <c r="CF982" i="4" s="1"/>
  <c r="CF983" i="4" s="1"/>
  <c r="CF984" i="4" s="1"/>
  <c r="CF985" i="4" s="1"/>
  <c r="CF986" i="4" s="1"/>
  <c r="CF987" i="4" s="1"/>
  <c r="CF988" i="4" s="1"/>
  <c r="CF989" i="4" s="1"/>
  <c r="CF990" i="4" s="1"/>
  <c r="CF991" i="4" s="1"/>
  <c r="CF992" i="4" s="1"/>
  <c r="CF993" i="4" s="1"/>
  <c r="CF994" i="4" s="1"/>
  <c r="CF995" i="4" s="1"/>
  <c r="CF996" i="4" s="1"/>
  <c r="CF997" i="4" s="1"/>
  <c r="CF998" i="4" s="1"/>
  <c r="CF999" i="4" s="1"/>
  <c r="CF1000" i="4" s="1"/>
  <c r="CF1001" i="4" s="1"/>
  <c r="CF1002" i="4" s="1"/>
  <c r="CF1003" i="4" s="1"/>
  <c r="CF1004" i="4" s="1"/>
  <c r="CF1005" i="4" s="1"/>
  <c r="CF1006" i="4" s="1"/>
  <c r="CF1007" i="4" s="1"/>
  <c r="CF1008" i="4" s="1"/>
  <c r="CF1009" i="4" s="1"/>
  <c r="CF1010" i="4" s="1"/>
  <c r="CF1011" i="4" s="1"/>
  <c r="CF1012" i="4" s="1"/>
  <c r="CF1013" i="4" s="1"/>
  <c r="CF1014" i="4" s="1"/>
  <c r="CF1015" i="4" s="1"/>
  <c r="CF1016" i="4" s="1"/>
  <c r="CF1017" i="4" s="1"/>
  <c r="CF1018" i="4" s="1"/>
  <c r="CF1019" i="4" s="1"/>
  <c r="CF1020" i="4" s="1"/>
  <c r="CF1021" i="4" s="1"/>
  <c r="CF1022" i="4" s="1"/>
  <c r="CF1023" i="4" s="1"/>
  <c r="CF1024" i="4" s="1"/>
  <c r="CF1025" i="4" s="1"/>
  <c r="CF1026" i="4" s="1"/>
  <c r="CF1027" i="4" s="1"/>
  <c r="CF1028" i="4" s="1"/>
  <c r="CF1029" i="4" s="1"/>
  <c r="CF1030" i="4" s="1"/>
  <c r="CF1031" i="4" s="1"/>
  <c r="CF1032" i="4" s="1"/>
  <c r="CF1033" i="4" s="1"/>
  <c r="CF1034" i="4" s="1"/>
  <c r="CF1035" i="4" s="1"/>
  <c r="CF1036" i="4" s="1"/>
  <c r="CF1037" i="4" s="1"/>
  <c r="CF1038" i="4" s="1"/>
  <c r="CF1039" i="4" s="1"/>
  <c r="CF1040" i="4" s="1"/>
  <c r="CF1041" i="4" s="1"/>
  <c r="CF1042" i="4" s="1"/>
  <c r="CF1043" i="4" s="1"/>
  <c r="CF1044" i="4" s="1"/>
  <c r="CF1045" i="4" s="1"/>
  <c r="CF1046" i="4" s="1"/>
  <c r="CF1047" i="4" s="1"/>
  <c r="CF1048" i="4" s="1"/>
  <c r="CF1049" i="4" s="1"/>
  <c r="CF1050" i="4" s="1"/>
  <c r="CF1051" i="4" s="1"/>
  <c r="CF1052" i="4" s="1"/>
  <c r="CF1053" i="4" s="1"/>
  <c r="CF1054" i="4" s="1"/>
  <c r="CF1055" i="4" s="1"/>
  <c r="CF1056" i="4" s="1"/>
  <c r="CF1057" i="4" s="1"/>
  <c r="CF1058" i="4" s="1"/>
  <c r="CF1059" i="4" s="1"/>
  <c r="CF1060" i="4" s="1"/>
  <c r="CF1061" i="4" s="1"/>
  <c r="CF1062" i="4" s="1"/>
  <c r="CF1063" i="4" s="1"/>
  <c r="CF1064" i="4" s="1"/>
  <c r="CF1065" i="4" s="1"/>
  <c r="CF1066" i="4" s="1"/>
  <c r="CF1067" i="4" s="1"/>
  <c r="CF1068" i="4" s="1"/>
  <c r="CF1069" i="4" s="1"/>
  <c r="CF1070" i="4" s="1"/>
  <c r="CF1071" i="4" s="1"/>
  <c r="CF1072" i="4" s="1"/>
  <c r="CF1073" i="4" s="1"/>
  <c r="CF1074" i="4" s="1"/>
  <c r="CF1075" i="4" s="1"/>
  <c r="CF1076" i="4" s="1"/>
  <c r="CF1077" i="4" s="1"/>
  <c r="CF1078" i="4" s="1"/>
  <c r="CF1079" i="4" s="1"/>
  <c r="CF1080" i="4" s="1"/>
  <c r="CF1081" i="4" s="1"/>
  <c r="CF1082" i="4" s="1"/>
  <c r="CF1083" i="4" s="1"/>
  <c r="CF1084" i="4" s="1"/>
  <c r="CF1085" i="4" s="1"/>
  <c r="CF1086" i="4" s="1"/>
  <c r="CF1087" i="4" s="1"/>
  <c r="CF1088" i="4" s="1"/>
  <c r="CF1089" i="4" s="1"/>
  <c r="CF1090" i="4" s="1"/>
  <c r="CF1091" i="4" s="1"/>
  <c r="CF1092" i="4" s="1"/>
  <c r="CF1093" i="4" s="1"/>
  <c r="CF1094" i="4" s="1"/>
  <c r="CF1095" i="4" s="1"/>
  <c r="CF1096" i="4" s="1"/>
  <c r="CF1097" i="4" s="1"/>
  <c r="CF1098" i="4" s="1"/>
  <c r="CF1099" i="4" s="1"/>
  <c r="CF1100" i="4" s="1"/>
  <c r="CF1101" i="4" s="1"/>
  <c r="CF1102" i="4" s="1"/>
  <c r="CF1103" i="4" s="1"/>
  <c r="CF1104" i="4" s="1"/>
  <c r="CF1105" i="4" s="1"/>
  <c r="CF1106" i="4" s="1"/>
  <c r="CF1107" i="4" s="1"/>
  <c r="CO801" i="4"/>
  <c r="CO802" i="4" s="1"/>
  <c r="CO803" i="4" s="1"/>
  <c r="CO804" i="4" s="1"/>
  <c r="CO805" i="4" s="1"/>
  <c r="CO806" i="4" s="1"/>
  <c r="CO807" i="4" s="1"/>
  <c r="CO808" i="4" s="1"/>
  <c r="CO809" i="4" s="1"/>
  <c r="CO810" i="4" s="1"/>
  <c r="CO811" i="4" s="1"/>
  <c r="CO812" i="4" s="1"/>
  <c r="CO813" i="4" s="1"/>
  <c r="CO814" i="4" s="1"/>
  <c r="CO815" i="4" s="1"/>
  <c r="CO816" i="4" s="1"/>
  <c r="CO817" i="4" s="1"/>
  <c r="CO818" i="4" s="1"/>
  <c r="CO819" i="4" s="1"/>
  <c r="CO820" i="4" s="1"/>
  <c r="CO821" i="4" s="1"/>
  <c r="CO822" i="4" s="1"/>
  <c r="CO823" i="4" s="1"/>
  <c r="CO824" i="4" s="1"/>
  <c r="CO825" i="4" s="1"/>
  <c r="CO826" i="4" s="1"/>
  <c r="CO827" i="4" s="1"/>
  <c r="CO828" i="4" s="1"/>
  <c r="CO829" i="4" s="1"/>
  <c r="CO830" i="4" s="1"/>
  <c r="CO831" i="4" s="1"/>
  <c r="CO832" i="4" s="1"/>
  <c r="CO833" i="4" s="1"/>
  <c r="CO834" i="4" s="1"/>
  <c r="CO835" i="4" s="1"/>
  <c r="CO836" i="4" s="1"/>
  <c r="CO837" i="4" s="1"/>
  <c r="CO838" i="4" s="1"/>
  <c r="CO839" i="4" s="1"/>
  <c r="CO840" i="4" s="1"/>
  <c r="CO841" i="4" s="1"/>
  <c r="CO842" i="4" s="1"/>
  <c r="CO843" i="4" s="1"/>
  <c r="CO844" i="4" s="1"/>
  <c r="CO845" i="4" s="1"/>
  <c r="CO846" i="4" s="1"/>
  <c r="CO847" i="4" s="1"/>
  <c r="CO848" i="4" s="1"/>
  <c r="CO849" i="4" s="1"/>
  <c r="CO850" i="4" s="1"/>
  <c r="CO851" i="4" s="1"/>
  <c r="CO852" i="4" s="1"/>
  <c r="CO853" i="4" s="1"/>
  <c r="CO854" i="4" s="1"/>
  <c r="CO855" i="4" s="1"/>
  <c r="CO856" i="4" s="1"/>
  <c r="CO857" i="4" s="1"/>
  <c r="CO858" i="4" s="1"/>
  <c r="CO859" i="4" s="1"/>
  <c r="CO860" i="4" s="1"/>
  <c r="CO861" i="4" s="1"/>
  <c r="CO862" i="4" s="1"/>
  <c r="CO863" i="4" s="1"/>
  <c r="CO864" i="4" s="1"/>
  <c r="CO865" i="4" s="1"/>
  <c r="CO866" i="4" s="1"/>
  <c r="CO867" i="4" s="1"/>
  <c r="CO868" i="4" s="1"/>
  <c r="CO869" i="4" s="1"/>
  <c r="CO870" i="4" s="1"/>
  <c r="CO871" i="4" s="1"/>
  <c r="CO872" i="4" s="1"/>
  <c r="CO873" i="4" s="1"/>
  <c r="CO874" i="4" s="1"/>
  <c r="CO875" i="4" s="1"/>
  <c r="CO876" i="4" s="1"/>
  <c r="CO877" i="4" s="1"/>
  <c r="CO878" i="4" s="1"/>
  <c r="CO879" i="4" s="1"/>
  <c r="CO880" i="4" s="1"/>
  <c r="CO881" i="4" s="1"/>
  <c r="CO882" i="4" s="1"/>
  <c r="CO883" i="4" s="1"/>
  <c r="CO884" i="4" s="1"/>
  <c r="CO885" i="4" s="1"/>
  <c r="CO886" i="4" s="1"/>
  <c r="CO887" i="4" s="1"/>
  <c r="CO888" i="4" s="1"/>
  <c r="CO889" i="4" s="1"/>
  <c r="CO890" i="4" s="1"/>
  <c r="CO891" i="4" s="1"/>
  <c r="CO892" i="4" s="1"/>
  <c r="CO893" i="4" s="1"/>
  <c r="CO894" i="4" s="1"/>
  <c r="CO895" i="4" s="1"/>
  <c r="CO896" i="4" s="1"/>
  <c r="CO897" i="4" s="1"/>
  <c r="CO898" i="4" s="1"/>
  <c r="CO899" i="4" s="1"/>
  <c r="CO900" i="4" s="1"/>
  <c r="CO901" i="4" s="1"/>
  <c r="CO902" i="4" s="1"/>
  <c r="CO903" i="4" s="1"/>
  <c r="CO904" i="4" s="1"/>
  <c r="CO905" i="4" s="1"/>
  <c r="CO906" i="4" s="1"/>
  <c r="CO907" i="4" s="1"/>
  <c r="CO908" i="4" s="1"/>
  <c r="CO909" i="4" s="1"/>
  <c r="CO910" i="4" s="1"/>
  <c r="CO911" i="4" s="1"/>
  <c r="CO912" i="4" s="1"/>
  <c r="CO913" i="4" s="1"/>
  <c r="CO914" i="4" s="1"/>
  <c r="CO915" i="4" s="1"/>
  <c r="CO916" i="4" s="1"/>
  <c r="CO917" i="4" s="1"/>
  <c r="CO918" i="4" s="1"/>
  <c r="CO919" i="4" s="1"/>
  <c r="CO920" i="4" s="1"/>
  <c r="CO921" i="4" s="1"/>
  <c r="CO922" i="4" s="1"/>
  <c r="CO923" i="4" s="1"/>
  <c r="CO924" i="4" s="1"/>
  <c r="CO925" i="4" s="1"/>
  <c r="CO926" i="4" s="1"/>
  <c r="CO927" i="4" s="1"/>
  <c r="CO928" i="4" s="1"/>
  <c r="CO929" i="4" s="1"/>
  <c r="CO930" i="4" s="1"/>
  <c r="CO931" i="4" s="1"/>
  <c r="CO932" i="4" s="1"/>
  <c r="CO933" i="4" s="1"/>
  <c r="CO934" i="4" s="1"/>
  <c r="CO935" i="4" s="1"/>
  <c r="CO936" i="4" s="1"/>
  <c r="CO937" i="4" s="1"/>
  <c r="CO938" i="4" s="1"/>
  <c r="CO939" i="4" s="1"/>
  <c r="CO940" i="4" s="1"/>
  <c r="CO941" i="4" s="1"/>
  <c r="CO942" i="4" s="1"/>
  <c r="CO943" i="4" s="1"/>
  <c r="CO944" i="4" s="1"/>
  <c r="CO945" i="4" s="1"/>
  <c r="CO946" i="4" s="1"/>
  <c r="CO947" i="4" s="1"/>
  <c r="CO948" i="4" s="1"/>
  <c r="CO949" i="4" s="1"/>
  <c r="CO950" i="4" s="1"/>
  <c r="CO951" i="4" s="1"/>
  <c r="CO952" i="4" s="1"/>
  <c r="CO953" i="4" s="1"/>
  <c r="CO954" i="4" s="1"/>
  <c r="CO955" i="4" s="1"/>
  <c r="CO956" i="4" s="1"/>
  <c r="CO957" i="4" s="1"/>
  <c r="CO958" i="4" s="1"/>
  <c r="CO959" i="4" s="1"/>
  <c r="CO960" i="4" s="1"/>
  <c r="CO961" i="4" s="1"/>
  <c r="CO962" i="4" s="1"/>
  <c r="CO963" i="4" s="1"/>
  <c r="CO964" i="4" s="1"/>
  <c r="CO965" i="4" s="1"/>
  <c r="CO966" i="4" s="1"/>
  <c r="CO967" i="4" s="1"/>
  <c r="CO968" i="4" s="1"/>
  <c r="CO969" i="4" s="1"/>
  <c r="CO970" i="4" s="1"/>
  <c r="CO971" i="4" s="1"/>
  <c r="CO972" i="4" s="1"/>
  <c r="CO973" i="4" s="1"/>
  <c r="CO974" i="4" s="1"/>
  <c r="CO975" i="4" s="1"/>
  <c r="CO976" i="4" s="1"/>
  <c r="CO977" i="4" s="1"/>
  <c r="CO978" i="4" s="1"/>
  <c r="CO979" i="4" s="1"/>
  <c r="CO980" i="4" s="1"/>
  <c r="CO981" i="4" s="1"/>
  <c r="CO982" i="4" s="1"/>
  <c r="CO983" i="4" s="1"/>
  <c r="CO984" i="4" s="1"/>
  <c r="CO985" i="4" s="1"/>
  <c r="CO986" i="4" s="1"/>
  <c r="CO987" i="4" s="1"/>
  <c r="CO988" i="4" s="1"/>
  <c r="CO989" i="4" s="1"/>
  <c r="CO990" i="4" s="1"/>
  <c r="CO991" i="4" s="1"/>
  <c r="CO992" i="4" s="1"/>
  <c r="CO993" i="4" s="1"/>
  <c r="CO994" i="4" s="1"/>
  <c r="CO995" i="4" s="1"/>
  <c r="CO996" i="4" s="1"/>
  <c r="CO997" i="4" s="1"/>
  <c r="CO998" i="4" s="1"/>
  <c r="CO999" i="4" s="1"/>
  <c r="CO1000" i="4" s="1"/>
  <c r="CO1001" i="4" s="1"/>
  <c r="CO1002" i="4" s="1"/>
  <c r="CO1003" i="4" s="1"/>
  <c r="CO1004" i="4" s="1"/>
  <c r="CO1005" i="4" s="1"/>
  <c r="CO1006" i="4" s="1"/>
  <c r="CO1007" i="4" s="1"/>
  <c r="CO1008" i="4" s="1"/>
  <c r="CO1009" i="4" s="1"/>
  <c r="CO1010" i="4" s="1"/>
  <c r="CO1011" i="4" s="1"/>
  <c r="CO1012" i="4" s="1"/>
  <c r="CO1013" i="4" s="1"/>
  <c r="CO1014" i="4" s="1"/>
  <c r="CO1015" i="4" s="1"/>
  <c r="CO1016" i="4" s="1"/>
  <c r="CO1017" i="4" s="1"/>
  <c r="CO1018" i="4" s="1"/>
  <c r="CO1019" i="4" s="1"/>
  <c r="CO1020" i="4" s="1"/>
  <c r="CO1021" i="4" s="1"/>
  <c r="CO1022" i="4" s="1"/>
  <c r="CO1023" i="4" s="1"/>
  <c r="CO1024" i="4" s="1"/>
  <c r="CO1025" i="4" s="1"/>
  <c r="CO1026" i="4" s="1"/>
  <c r="CO1027" i="4" s="1"/>
  <c r="CO1028" i="4" s="1"/>
  <c r="CO1029" i="4" s="1"/>
  <c r="CO1030" i="4" s="1"/>
  <c r="CO1031" i="4" s="1"/>
  <c r="CO1032" i="4" s="1"/>
  <c r="CO1033" i="4" s="1"/>
  <c r="CO1034" i="4" s="1"/>
  <c r="CO1035" i="4" s="1"/>
  <c r="CO1036" i="4" s="1"/>
  <c r="CO1037" i="4" s="1"/>
  <c r="CO1038" i="4" s="1"/>
  <c r="CO1039" i="4" s="1"/>
  <c r="CO1040" i="4" s="1"/>
  <c r="CO1041" i="4" s="1"/>
  <c r="CO1042" i="4" s="1"/>
  <c r="CO1043" i="4" s="1"/>
  <c r="CO1044" i="4" s="1"/>
  <c r="CO1045" i="4" s="1"/>
  <c r="CO1046" i="4" s="1"/>
  <c r="CO1047" i="4" s="1"/>
  <c r="CO1048" i="4" s="1"/>
  <c r="CO1049" i="4" s="1"/>
  <c r="CO1050" i="4" s="1"/>
  <c r="CO1051" i="4" s="1"/>
  <c r="CO1052" i="4" s="1"/>
  <c r="CO1053" i="4" s="1"/>
  <c r="CO1054" i="4" s="1"/>
  <c r="CO1055" i="4" s="1"/>
  <c r="CO1056" i="4" s="1"/>
  <c r="CO1057" i="4" s="1"/>
  <c r="CO1058" i="4" s="1"/>
  <c r="CO1059" i="4" s="1"/>
  <c r="CO1060" i="4" s="1"/>
  <c r="CO1061" i="4" s="1"/>
  <c r="CO1062" i="4" s="1"/>
  <c r="CO1063" i="4" s="1"/>
  <c r="CO1064" i="4" s="1"/>
  <c r="CO1065" i="4" s="1"/>
  <c r="CO1066" i="4" s="1"/>
  <c r="CO1067" i="4" s="1"/>
  <c r="CO1068" i="4" s="1"/>
  <c r="CO1069" i="4" s="1"/>
  <c r="CO1070" i="4" s="1"/>
  <c r="CO1071" i="4" s="1"/>
  <c r="CO1072" i="4" s="1"/>
  <c r="CO1073" i="4" s="1"/>
  <c r="CO1074" i="4" s="1"/>
  <c r="CO1075" i="4" s="1"/>
  <c r="CO1076" i="4" s="1"/>
  <c r="CO1077" i="4" s="1"/>
  <c r="CO1078" i="4" s="1"/>
  <c r="CO1079" i="4" s="1"/>
  <c r="CO1080" i="4" s="1"/>
  <c r="CO1081" i="4" s="1"/>
  <c r="CO1082" i="4" s="1"/>
  <c r="CO1083" i="4" s="1"/>
  <c r="CO1084" i="4" s="1"/>
  <c r="CO1085" i="4" s="1"/>
  <c r="CO1086" i="4" s="1"/>
  <c r="CO1087" i="4" s="1"/>
  <c r="CO1088" i="4" s="1"/>
  <c r="CO1089" i="4" s="1"/>
  <c r="CO1090" i="4" s="1"/>
  <c r="CO1091" i="4" s="1"/>
  <c r="CO1092" i="4" s="1"/>
  <c r="CO1093" i="4" s="1"/>
  <c r="CO1094" i="4" s="1"/>
  <c r="CO1095" i="4" s="1"/>
  <c r="CO1096" i="4" s="1"/>
  <c r="CO1097" i="4" s="1"/>
  <c r="CO1098" i="4" s="1"/>
  <c r="CO1099" i="4" s="1"/>
  <c r="CO1100" i="4" s="1"/>
  <c r="CO1101" i="4" s="1"/>
  <c r="CO1102" i="4" s="1"/>
  <c r="CO1103" i="4" s="1"/>
  <c r="CO1104" i="4" s="1"/>
  <c r="CO1105" i="4" s="1"/>
  <c r="CO1106" i="4" s="1"/>
  <c r="CO1107" i="4" s="1"/>
  <c r="CQ801" i="4"/>
  <c r="CQ802" i="4" s="1"/>
  <c r="CQ803" i="4" s="1"/>
  <c r="CQ804" i="4" s="1"/>
  <c r="CQ805" i="4" s="1"/>
  <c r="CQ806" i="4" s="1"/>
  <c r="CQ807" i="4" s="1"/>
  <c r="CQ808" i="4" s="1"/>
  <c r="CQ809" i="4" s="1"/>
  <c r="CQ810" i="4" s="1"/>
  <c r="CQ811" i="4" s="1"/>
  <c r="CQ812" i="4" s="1"/>
  <c r="CQ813" i="4" s="1"/>
  <c r="CQ814" i="4" s="1"/>
  <c r="CQ815" i="4" s="1"/>
  <c r="CQ816" i="4" s="1"/>
  <c r="CQ817" i="4" s="1"/>
  <c r="CQ818" i="4" s="1"/>
  <c r="CQ819" i="4" s="1"/>
  <c r="CQ820" i="4" s="1"/>
  <c r="CQ821" i="4" s="1"/>
  <c r="CQ822" i="4" s="1"/>
  <c r="CQ823" i="4" s="1"/>
  <c r="CQ824" i="4" s="1"/>
  <c r="CQ825" i="4" s="1"/>
  <c r="CQ826" i="4" s="1"/>
  <c r="CQ827" i="4" s="1"/>
  <c r="CQ828" i="4" s="1"/>
  <c r="CQ829" i="4" s="1"/>
  <c r="CQ830" i="4" s="1"/>
  <c r="CQ831" i="4" s="1"/>
  <c r="CQ832" i="4" s="1"/>
  <c r="CQ833" i="4" s="1"/>
  <c r="CQ834" i="4" s="1"/>
  <c r="CQ835" i="4" s="1"/>
  <c r="CQ836" i="4" s="1"/>
  <c r="CQ837" i="4" s="1"/>
  <c r="CQ838" i="4" s="1"/>
  <c r="CQ839" i="4" s="1"/>
  <c r="CQ840" i="4" s="1"/>
  <c r="CQ841" i="4" s="1"/>
  <c r="CQ842" i="4" s="1"/>
  <c r="CQ843" i="4" s="1"/>
  <c r="CQ844" i="4" s="1"/>
  <c r="CQ845" i="4" s="1"/>
  <c r="CQ846" i="4" s="1"/>
  <c r="CQ847" i="4" s="1"/>
  <c r="CQ848" i="4" s="1"/>
  <c r="CQ849" i="4" s="1"/>
  <c r="CQ850" i="4" s="1"/>
  <c r="CQ851" i="4" s="1"/>
  <c r="CQ852" i="4" s="1"/>
  <c r="CQ853" i="4" s="1"/>
  <c r="CQ854" i="4" s="1"/>
  <c r="CQ855" i="4" s="1"/>
  <c r="CQ856" i="4" s="1"/>
  <c r="CQ857" i="4" s="1"/>
  <c r="CQ858" i="4" s="1"/>
  <c r="CQ859" i="4" s="1"/>
  <c r="CQ860" i="4" s="1"/>
  <c r="CQ861" i="4" s="1"/>
  <c r="CQ862" i="4" s="1"/>
  <c r="CQ863" i="4" s="1"/>
  <c r="CQ864" i="4" s="1"/>
  <c r="CQ865" i="4" s="1"/>
  <c r="CQ866" i="4" s="1"/>
  <c r="CQ867" i="4" s="1"/>
  <c r="CQ868" i="4" s="1"/>
  <c r="CQ869" i="4" s="1"/>
  <c r="CQ870" i="4" s="1"/>
  <c r="CQ871" i="4" s="1"/>
  <c r="CQ872" i="4" s="1"/>
  <c r="CQ873" i="4" s="1"/>
  <c r="CQ874" i="4" s="1"/>
  <c r="CQ875" i="4" s="1"/>
  <c r="CQ876" i="4" s="1"/>
  <c r="CQ877" i="4" s="1"/>
  <c r="CQ878" i="4" s="1"/>
  <c r="CQ879" i="4" s="1"/>
  <c r="CQ880" i="4" s="1"/>
  <c r="CQ881" i="4" s="1"/>
  <c r="CQ882" i="4" s="1"/>
  <c r="CQ883" i="4" s="1"/>
  <c r="CQ884" i="4" s="1"/>
  <c r="CQ885" i="4" s="1"/>
  <c r="CQ886" i="4" s="1"/>
  <c r="CQ887" i="4" s="1"/>
  <c r="CQ888" i="4" s="1"/>
  <c r="CQ889" i="4" s="1"/>
  <c r="CQ890" i="4" s="1"/>
  <c r="CQ891" i="4" s="1"/>
  <c r="CQ892" i="4" s="1"/>
  <c r="CQ893" i="4" s="1"/>
  <c r="CQ894" i="4" s="1"/>
  <c r="CQ895" i="4" s="1"/>
  <c r="CQ896" i="4" s="1"/>
  <c r="CQ897" i="4" s="1"/>
  <c r="CQ898" i="4" s="1"/>
  <c r="CQ899" i="4" s="1"/>
  <c r="CQ900" i="4" s="1"/>
  <c r="CQ901" i="4" s="1"/>
  <c r="CQ902" i="4" s="1"/>
  <c r="CQ903" i="4" s="1"/>
  <c r="CQ904" i="4" s="1"/>
  <c r="CQ905" i="4" s="1"/>
  <c r="CQ906" i="4" s="1"/>
  <c r="CQ907" i="4" s="1"/>
  <c r="CQ908" i="4" s="1"/>
  <c r="CQ909" i="4" s="1"/>
  <c r="CQ910" i="4" s="1"/>
  <c r="CQ911" i="4" s="1"/>
  <c r="CQ912" i="4" s="1"/>
  <c r="CQ913" i="4" s="1"/>
  <c r="CQ914" i="4" s="1"/>
  <c r="CQ915" i="4" s="1"/>
  <c r="CQ916" i="4" s="1"/>
  <c r="CQ917" i="4" s="1"/>
  <c r="CQ918" i="4" s="1"/>
  <c r="CQ919" i="4" s="1"/>
  <c r="CQ920" i="4" s="1"/>
  <c r="CQ921" i="4" s="1"/>
  <c r="CQ922" i="4" s="1"/>
  <c r="CQ923" i="4" s="1"/>
  <c r="CQ924" i="4" s="1"/>
  <c r="CQ925" i="4" s="1"/>
  <c r="CQ926" i="4" s="1"/>
  <c r="CQ927" i="4" s="1"/>
  <c r="CQ928" i="4" s="1"/>
  <c r="CQ929" i="4" s="1"/>
  <c r="CQ930" i="4" s="1"/>
  <c r="CQ931" i="4" s="1"/>
  <c r="CQ932" i="4" s="1"/>
  <c r="CQ933" i="4" s="1"/>
  <c r="CQ934" i="4" s="1"/>
  <c r="CQ935" i="4" s="1"/>
  <c r="CQ936" i="4" s="1"/>
  <c r="CQ937" i="4" s="1"/>
  <c r="CQ938" i="4" s="1"/>
  <c r="CQ939" i="4" s="1"/>
  <c r="CQ940" i="4" s="1"/>
  <c r="CQ941" i="4" s="1"/>
  <c r="CQ942" i="4" s="1"/>
  <c r="CQ943" i="4" s="1"/>
  <c r="CQ944" i="4" s="1"/>
  <c r="CQ945" i="4" s="1"/>
  <c r="CQ946" i="4" s="1"/>
  <c r="CQ947" i="4" s="1"/>
  <c r="CQ948" i="4" s="1"/>
  <c r="CQ949" i="4" s="1"/>
  <c r="CQ950" i="4" s="1"/>
  <c r="CQ951" i="4" s="1"/>
  <c r="CQ952" i="4" s="1"/>
  <c r="CQ953" i="4" s="1"/>
  <c r="CQ954" i="4" s="1"/>
  <c r="CQ955" i="4" s="1"/>
  <c r="CQ956" i="4" s="1"/>
  <c r="CQ957" i="4" s="1"/>
  <c r="CQ958" i="4" s="1"/>
  <c r="CQ959" i="4" s="1"/>
  <c r="CQ960" i="4" s="1"/>
  <c r="CQ961" i="4" s="1"/>
  <c r="CQ962" i="4" s="1"/>
  <c r="CQ963" i="4" s="1"/>
  <c r="CQ964" i="4" s="1"/>
  <c r="CQ965" i="4" s="1"/>
  <c r="CQ966" i="4" s="1"/>
  <c r="CQ967" i="4" s="1"/>
  <c r="CQ968" i="4" s="1"/>
  <c r="CQ969" i="4" s="1"/>
  <c r="CQ970" i="4" s="1"/>
  <c r="CQ971" i="4" s="1"/>
  <c r="CQ972" i="4" s="1"/>
  <c r="CQ973" i="4" s="1"/>
  <c r="CQ974" i="4" s="1"/>
  <c r="CQ975" i="4" s="1"/>
  <c r="CQ976" i="4" s="1"/>
  <c r="CQ977" i="4" s="1"/>
  <c r="CQ978" i="4" s="1"/>
  <c r="CQ979" i="4" s="1"/>
  <c r="CQ980" i="4" s="1"/>
  <c r="CQ981" i="4" s="1"/>
  <c r="CQ982" i="4" s="1"/>
  <c r="CQ983" i="4" s="1"/>
  <c r="CQ984" i="4" s="1"/>
  <c r="CQ985" i="4" s="1"/>
  <c r="CQ986" i="4" s="1"/>
  <c r="CQ987" i="4" s="1"/>
  <c r="CQ988" i="4" s="1"/>
  <c r="CQ989" i="4" s="1"/>
  <c r="CQ990" i="4" s="1"/>
  <c r="CQ991" i="4" s="1"/>
  <c r="CQ992" i="4" s="1"/>
  <c r="CQ993" i="4" s="1"/>
  <c r="CQ994" i="4" s="1"/>
  <c r="CQ995" i="4" s="1"/>
  <c r="CZ801" i="4"/>
  <c r="CZ802" i="4" s="1"/>
  <c r="CZ803" i="4" s="1"/>
  <c r="CZ804" i="4" s="1"/>
  <c r="CZ805" i="4" s="1"/>
  <c r="CZ806" i="4" s="1"/>
  <c r="CZ807" i="4" s="1"/>
  <c r="CZ808" i="4" s="1"/>
  <c r="CZ809" i="4" s="1"/>
  <c r="CZ810" i="4" s="1"/>
  <c r="CZ811" i="4" s="1"/>
  <c r="CZ812" i="4" s="1"/>
  <c r="CZ813" i="4" s="1"/>
  <c r="CZ814" i="4" s="1"/>
  <c r="CZ815" i="4" s="1"/>
  <c r="CZ816" i="4" s="1"/>
  <c r="CZ817" i="4" s="1"/>
  <c r="CZ818" i="4" s="1"/>
  <c r="CZ819" i="4" s="1"/>
  <c r="CZ820" i="4" s="1"/>
  <c r="CZ821" i="4" s="1"/>
  <c r="CZ822" i="4" s="1"/>
  <c r="CZ823" i="4" s="1"/>
  <c r="CZ824" i="4" s="1"/>
  <c r="CZ825" i="4" s="1"/>
  <c r="CZ826" i="4" s="1"/>
  <c r="CZ827" i="4" s="1"/>
  <c r="CZ828" i="4" s="1"/>
  <c r="CZ829" i="4" s="1"/>
  <c r="CZ830" i="4" s="1"/>
  <c r="CZ831" i="4" s="1"/>
  <c r="CZ832" i="4" s="1"/>
  <c r="CZ833" i="4" s="1"/>
  <c r="CZ834" i="4" s="1"/>
  <c r="CZ835" i="4" s="1"/>
  <c r="CZ836" i="4" s="1"/>
  <c r="CZ837" i="4" s="1"/>
  <c r="CZ838" i="4" s="1"/>
  <c r="CZ839" i="4" s="1"/>
  <c r="CZ840" i="4" s="1"/>
  <c r="CZ841" i="4" s="1"/>
  <c r="CZ842" i="4" s="1"/>
  <c r="CZ843" i="4" s="1"/>
  <c r="CZ844" i="4" s="1"/>
  <c r="CZ845" i="4" s="1"/>
  <c r="CZ846" i="4" s="1"/>
  <c r="CZ847" i="4" s="1"/>
  <c r="CZ848" i="4" s="1"/>
  <c r="CZ849" i="4" s="1"/>
  <c r="CZ850" i="4" s="1"/>
  <c r="CZ851" i="4" s="1"/>
  <c r="CZ852" i="4" s="1"/>
  <c r="CZ853" i="4" s="1"/>
  <c r="CZ854" i="4" s="1"/>
  <c r="CZ855" i="4" s="1"/>
  <c r="CZ856" i="4" s="1"/>
  <c r="CZ857" i="4" s="1"/>
  <c r="CZ858" i="4" s="1"/>
  <c r="CZ859" i="4" s="1"/>
  <c r="CZ860" i="4" s="1"/>
  <c r="CZ861" i="4" s="1"/>
  <c r="CZ862" i="4" s="1"/>
  <c r="CZ863" i="4" s="1"/>
  <c r="CZ864" i="4" s="1"/>
  <c r="CZ865" i="4" s="1"/>
  <c r="CZ866" i="4" s="1"/>
  <c r="CZ867" i="4" s="1"/>
  <c r="CZ868" i="4" s="1"/>
  <c r="CZ869" i="4" s="1"/>
  <c r="CZ870" i="4" s="1"/>
  <c r="CZ871" i="4" s="1"/>
  <c r="CZ872" i="4" s="1"/>
  <c r="CZ873" i="4" s="1"/>
  <c r="CZ874" i="4" s="1"/>
  <c r="CZ875" i="4" s="1"/>
  <c r="CZ876" i="4" s="1"/>
  <c r="CZ877" i="4" s="1"/>
  <c r="CZ878" i="4" s="1"/>
  <c r="CZ879" i="4" s="1"/>
  <c r="CZ880" i="4" s="1"/>
  <c r="CZ881" i="4" s="1"/>
  <c r="CZ882" i="4" s="1"/>
  <c r="CZ883" i="4" s="1"/>
  <c r="CZ884" i="4" s="1"/>
  <c r="CZ885" i="4" s="1"/>
  <c r="CZ886" i="4" s="1"/>
  <c r="CZ887" i="4" s="1"/>
  <c r="CZ888" i="4" s="1"/>
  <c r="CZ889" i="4" s="1"/>
  <c r="CZ890" i="4" s="1"/>
  <c r="CZ891" i="4" s="1"/>
  <c r="CZ892" i="4" s="1"/>
  <c r="CZ893" i="4" s="1"/>
  <c r="CZ894" i="4" s="1"/>
  <c r="CZ895" i="4" s="1"/>
  <c r="CZ896" i="4" s="1"/>
  <c r="CZ897" i="4" s="1"/>
  <c r="CZ898" i="4" s="1"/>
  <c r="CZ899" i="4" s="1"/>
  <c r="CZ900" i="4" s="1"/>
  <c r="CZ901" i="4" s="1"/>
  <c r="CZ902" i="4" s="1"/>
  <c r="CZ903" i="4" s="1"/>
  <c r="CZ904" i="4" s="1"/>
  <c r="CZ905" i="4" s="1"/>
  <c r="CZ906" i="4" s="1"/>
  <c r="CZ907" i="4" s="1"/>
  <c r="CZ908" i="4" s="1"/>
  <c r="CZ909" i="4" s="1"/>
  <c r="CZ910" i="4" s="1"/>
  <c r="CZ911" i="4" s="1"/>
  <c r="CZ912" i="4" s="1"/>
  <c r="CZ913" i="4" s="1"/>
  <c r="CZ914" i="4" s="1"/>
  <c r="CZ915" i="4" s="1"/>
  <c r="CZ916" i="4" s="1"/>
  <c r="CZ917" i="4" s="1"/>
  <c r="CZ918" i="4" s="1"/>
  <c r="CZ919" i="4" s="1"/>
  <c r="CZ920" i="4" s="1"/>
  <c r="CZ921" i="4" s="1"/>
  <c r="CZ922" i="4" s="1"/>
  <c r="CZ923" i="4" s="1"/>
  <c r="CZ924" i="4" s="1"/>
  <c r="CZ925" i="4" s="1"/>
  <c r="CZ926" i="4" s="1"/>
  <c r="CZ927" i="4" s="1"/>
  <c r="CZ928" i="4" s="1"/>
  <c r="CZ929" i="4" s="1"/>
  <c r="CZ930" i="4" s="1"/>
  <c r="CZ931" i="4" s="1"/>
  <c r="CZ932" i="4" s="1"/>
  <c r="CZ933" i="4" s="1"/>
  <c r="CZ934" i="4" s="1"/>
  <c r="CZ935" i="4" s="1"/>
  <c r="CZ936" i="4" s="1"/>
  <c r="CZ937" i="4" s="1"/>
  <c r="CZ938" i="4" s="1"/>
  <c r="CZ939" i="4" s="1"/>
  <c r="CZ940" i="4" s="1"/>
  <c r="CZ941" i="4" s="1"/>
  <c r="CZ942" i="4" s="1"/>
  <c r="CZ943" i="4" s="1"/>
  <c r="CZ944" i="4" s="1"/>
  <c r="CZ945" i="4" s="1"/>
  <c r="CZ946" i="4" s="1"/>
  <c r="CZ947" i="4" s="1"/>
  <c r="CZ948" i="4" s="1"/>
  <c r="CZ949" i="4" s="1"/>
  <c r="CZ950" i="4" s="1"/>
  <c r="CZ951" i="4" s="1"/>
  <c r="CZ952" i="4" s="1"/>
  <c r="CZ953" i="4" s="1"/>
  <c r="CZ954" i="4" s="1"/>
  <c r="CZ955" i="4" s="1"/>
  <c r="CZ956" i="4" s="1"/>
  <c r="CZ957" i="4" s="1"/>
  <c r="CZ958" i="4" s="1"/>
  <c r="CZ959" i="4" s="1"/>
  <c r="CZ960" i="4" s="1"/>
  <c r="CZ961" i="4" s="1"/>
  <c r="CZ962" i="4" s="1"/>
  <c r="CZ963" i="4" s="1"/>
  <c r="CZ964" i="4" s="1"/>
  <c r="CZ965" i="4" s="1"/>
  <c r="CZ966" i="4" s="1"/>
  <c r="CZ967" i="4" s="1"/>
  <c r="CZ968" i="4" s="1"/>
  <c r="CZ969" i="4" s="1"/>
  <c r="CZ970" i="4" s="1"/>
  <c r="CZ971" i="4" s="1"/>
  <c r="CZ972" i="4" s="1"/>
  <c r="CZ973" i="4" s="1"/>
  <c r="CZ974" i="4" s="1"/>
  <c r="CZ975" i="4" s="1"/>
  <c r="CZ976" i="4" s="1"/>
  <c r="CZ977" i="4" s="1"/>
  <c r="CZ978" i="4" s="1"/>
  <c r="CZ979" i="4" s="1"/>
  <c r="CZ980" i="4" s="1"/>
  <c r="CZ981" i="4" s="1"/>
  <c r="CZ982" i="4" s="1"/>
  <c r="CZ983" i="4" s="1"/>
  <c r="CZ984" i="4" s="1"/>
  <c r="CZ985" i="4" s="1"/>
  <c r="CZ986" i="4" s="1"/>
  <c r="CZ987" i="4" s="1"/>
  <c r="CZ988" i="4" s="1"/>
  <c r="CZ989" i="4" s="1"/>
  <c r="CZ990" i="4" s="1"/>
  <c r="CZ991" i="4" s="1"/>
  <c r="CZ992" i="4" s="1"/>
  <c r="CZ993" i="4" s="1"/>
  <c r="CZ994" i="4" s="1"/>
  <c r="CZ995" i="4" s="1"/>
  <c r="CZ996" i="4" s="1"/>
  <c r="CZ997" i="4" s="1"/>
  <c r="CZ998" i="4" s="1"/>
  <c r="CZ999" i="4" s="1"/>
  <c r="CZ1000" i="4" s="1"/>
  <c r="CZ1001" i="4" s="1"/>
  <c r="CZ1002" i="4" s="1"/>
  <c r="CZ1003" i="4" s="1"/>
  <c r="CZ1004" i="4" s="1"/>
  <c r="CZ1005" i="4" s="1"/>
  <c r="CZ1006" i="4" s="1"/>
  <c r="CZ1007" i="4" s="1"/>
  <c r="CZ1008" i="4" s="1"/>
  <c r="CZ1009" i="4" s="1"/>
  <c r="CZ1010" i="4" s="1"/>
  <c r="CZ1011" i="4" s="1"/>
  <c r="CZ1012" i="4" s="1"/>
  <c r="CZ1013" i="4" s="1"/>
  <c r="CZ1014" i="4" s="1"/>
  <c r="CZ1015" i="4" s="1"/>
  <c r="CZ1016" i="4" s="1"/>
  <c r="CZ1017" i="4" s="1"/>
  <c r="CZ1018" i="4" s="1"/>
  <c r="CZ1019" i="4" s="1"/>
  <c r="CZ1020" i="4" s="1"/>
  <c r="CZ1021" i="4" s="1"/>
  <c r="CZ1022" i="4" s="1"/>
  <c r="CZ1023" i="4" s="1"/>
  <c r="CZ1024" i="4" s="1"/>
  <c r="CZ1025" i="4" s="1"/>
  <c r="CZ1026" i="4" s="1"/>
  <c r="CZ1027" i="4" s="1"/>
  <c r="CZ1028" i="4" s="1"/>
  <c r="CZ1029" i="4" s="1"/>
  <c r="CZ1030" i="4" s="1"/>
  <c r="CZ1031" i="4" s="1"/>
  <c r="CZ1032" i="4" s="1"/>
  <c r="CZ1033" i="4" s="1"/>
  <c r="CZ1034" i="4" s="1"/>
  <c r="CZ1035" i="4" s="1"/>
  <c r="CZ1036" i="4" s="1"/>
  <c r="CZ1037" i="4" s="1"/>
  <c r="CZ1038" i="4" s="1"/>
  <c r="CZ1039" i="4" s="1"/>
  <c r="CZ1040" i="4" s="1"/>
  <c r="CZ1041" i="4" s="1"/>
  <c r="CZ1042" i="4" s="1"/>
  <c r="CZ1043" i="4" s="1"/>
  <c r="CZ1044" i="4" s="1"/>
  <c r="CZ1045" i="4" s="1"/>
  <c r="CZ1046" i="4" s="1"/>
  <c r="CZ1047" i="4" s="1"/>
  <c r="CZ1048" i="4" s="1"/>
  <c r="CZ1049" i="4" s="1"/>
  <c r="CZ1050" i="4" s="1"/>
  <c r="CZ1051" i="4" s="1"/>
  <c r="CZ1052" i="4" s="1"/>
  <c r="CZ1053" i="4" s="1"/>
  <c r="CZ1054" i="4" s="1"/>
  <c r="CZ1055" i="4" s="1"/>
  <c r="CZ1056" i="4" s="1"/>
  <c r="CZ1057" i="4" s="1"/>
  <c r="CZ1058" i="4" s="1"/>
  <c r="CZ1059" i="4" s="1"/>
  <c r="CZ1060" i="4" s="1"/>
  <c r="CZ1061" i="4" s="1"/>
  <c r="CZ1062" i="4" s="1"/>
  <c r="CZ1063" i="4" s="1"/>
  <c r="CZ1064" i="4" s="1"/>
  <c r="CZ1065" i="4" s="1"/>
  <c r="CZ1066" i="4" s="1"/>
  <c r="CZ1067" i="4" s="1"/>
  <c r="CZ1068" i="4" s="1"/>
  <c r="CZ1069" i="4" s="1"/>
  <c r="CZ1070" i="4" s="1"/>
  <c r="CZ1071" i="4" s="1"/>
  <c r="CZ1072" i="4" s="1"/>
  <c r="CZ1073" i="4" s="1"/>
  <c r="CZ1074" i="4" s="1"/>
  <c r="CZ1075" i="4" s="1"/>
  <c r="CZ1076" i="4" s="1"/>
  <c r="CZ1077" i="4" s="1"/>
  <c r="CZ1078" i="4" s="1"/>
  <c r="CZ1079" i="4" s="1"/>
  <c r="CZ1080" i="4" s="1"/>
  <c r="CZ1081" i="4" s="1"/>
  <c r="CZ1082" i="4" s="1"/>
  <c r="CZ1083" i="4" s="1"/>
  <c r="CZ1084" i="4" s="1"/>
  <c r="CZ1085" i="4" s="1"/>
  <c r="CZ1086" i="4" s="1"/>
  <c r="CZ1087" i="4" s="1"/>
  <c r="CZ1088" i="4" s="1"/>
  <c r="CZ1089" i="4" s="1"/>
  <c r="CZ1090" i="4" s="1"/>
  <c r="CZ1091" i="4" s="1"/>
  <c r="CZ1092" i="4" s="1"/>
  <c r="CZ1093" i="4" s="1"/>
  <c r="CZ1094" i="4" s="1"/>
  <c r="CZ1095" i="4" s="1"/>
  <c r="CZ1096" i="4" s="1"/>
  <c r="CZ1097" i="4" s="1"/>
  <c r="CZ1098" i="4" s="1"/>
  <c r="CZ1099" i="4" s="1"/>
  <c r="CZ1100" i="4" s="1"/>
  <c r="CZ1101" i="4" s="1"/>
  <c r="CZ1102" i="4" s="1"/>
  <c r="CZ1103" i="4" s="1"/>
  <c r="CZ1104" i="4" s="1"/>
  <c r="CZ1105" i="4" s="1"/>
  <c r="CZ1106" i="4" s="1"/>
  <c r="CZ1107" i="4" s="1"/>
  <c r="DB801" i="4"/>
  <c r="DB802" i="4" s="1"/>
  <c r="DB803" i="4" s="1"/>
  <c r="DB804" i="4" s="1"/>
  <c r="DB805" i="4" s="1"/>
  <c r="DB806" i="4" s="1"/>
  <c r="DB807" i="4" s="1"/>
  <c r="DB808" i="4" s="1"/>
  <c r="DB809" i="4" s="1"/>
  <c r="DB810" i="4" s="1"/>
  <c r="DB811" i="4" s="1"/>
  <c r="DB812" i="4" s="1"/>
  <c r="DB813" i="4" s="1"/>
  <c r="DB814" i="4" s="1"/>
  <c r="DB815" i="4" s="1"/>
  <c r="DB816" i="4" s="1"/>
  <c r="DB817" i="4" s="1"/>
  <c r="DB818" i="4" s="1"/>
  <c r="DB819" i="4" s="1"/>
  <c r="DB820" i="4" s="1"/>
  <c r="DB821" i="4" s="1"/>
  <c r="DB822" i="4" s="1"/>
  <c r="DB823" i="4" s="1"/>
  <c r="DB824" i="4" s="1"/>
  <c r="DB825" i="4" s="1"/>
  <c r="DB826" i="4" s="1"/>
  <c r="DB827" i="4" s="1"/>
  <c r="DB828" i="4" s="1"/>
  <c r="DB829" i="4" s="1"/>
  <c r="DB830" i="4" s="1"/>
  <c r="DB831" i="4" s="1"/>
  <c r="DB832" i="4" s="1"/>
  <c r="DB833" i="4" s="1"/>
  <c r="DB834" i="4" s="1"/>
  <c r="DB835" i="4" s="1"/>
  <c r="DB836" i="4" s="1"/>
  <c r="DB837" i="4" s="1"/>
  <c r="DB838" i="4" s="1"/>
  <c r="DB839" i="4" s="1"/>
  <c r="DB840" i="4" s="1"/>
  <c r="DB841" i="4" s="1"/>
  <c r="DB842" i="4" s="1"/>
  <c r="DB843" i="4" s="1"/>
  <c r="DB844" i="4" s="1"/>
  <c r="DB845" i="4" s="1"/>
  <c r="DB846" i="4" s="1"/>
  <c r="DB847" i="4" s="1"/>
  <c r="DB848" i="4" s="1"/>
  <c r="DB849" i="4" s="1"/>
  <c r="DB850" i="4" s="1"/>
  <c r="DB851" i="4" s="1"/>
  <c r="DB852" i="4" s="1"/>
  <c r="DB853" i="4" s="1"/>
  <c r="DB854" i="4" s="1"/>
  <c r="DB855" i="4" s="1"/>
  <c r="DB856" i="4" s="1"/>
  <c r="DB857" i="4" s="1"/>
  <c r="DB858" i="4" s="1"/>
  <c r="DB859" i="4" s="1"/>
  <c r="DB860" i="4" s="1"/>
  <c r="DB861" i="4" s="1"/>
  <c r="DB862" i="4" s="1"/>
  <c r="DB863" i="4" s="1"/>
  <c r="DB864" i="4" s="1"/>
  <c r="DB865" i="4" s="1"/>
  <c r="DB866" i="4" s="1"/>
  <c r="DB867" i="4" s="1"/>
  <c r="DB868" i="4" s="1"/>
  <c r="DB869" i="4" s="1"/>
  <c r="DB870" i="4" s="1"/>
  <c r="DB871" i="4" s="1"/>
  <c r="DB872" i="4" s="1"/>
  <c r="DB873" i="4" s="1"/>
  <c r="DB874" i="4" s="1"/>
  <c r="DB875" i="4" s="1"/>
  <c r="DB876" i="4" s="1"/>
  <c r="DB877" i="4" s="1"/>
  <c r="DB878" i="4" s="1"/>
  <c r="DB879" i="4" s="1"/>
  <c r="DB880" i="4" s="1"/>
  <c r="DB881" i="4" s="1"/>
  <c r="DB882" i="4" s="1"/>
  <c r="DB883" i="4" s="1"/>
  <c r="DB884" i="4" s="1"/>
  <c r="DB885" i="4" s="1"/>
  <c r="DB886" i="4" s="1"/>
  <c r="DB887" i="4" s="1"/>
  <c r="DB888" i="4" s="1"/>
  <c r="DB889" i="4" s="1"/>
  <c r="DB890" i="4" s="1"/>
  <c r="DB891" i="4" s="1"/>
  <c r="DB892" i="4" s="1"/>
  <c r="DB893" i="4" s="1"/>
  <c r="DB894" i="4" s="1"/>
  <c r="DB895" i="4" s="1"/>
  <c r="DB896" i="4" s="1"/>
  <c r="DB897" i="4" s="1"/>
  <c r="DB898" i="4" s="1"/>
  <c r="DB899" i="4" s="1"/>
  <c r="DB900" i="4" s="1"/>
  <c r="DB901" i="4" s="1"/>
  <c r="DB902" i="4" s="1"/>
  <c r="DB903" i="4" s="1"/>
  <c r="DB904" i="4" s="1"/>
  <c r="DB905" i="4" s="1"/>
  <c r="DB906" i="4" s="1"/>
  <c r="DB907" i="4" s="1"/>
  <c r="DB908" i="4" s="1"/>
  <c r="DB909" i="4" s="1"/>
  <c r="DB910" i="4" s="1"/>
  <c r="DB911" i="4" s="1"/>
  <c r="DB912" i="4" s="1"/>
  <c r="DB913" i="4" s="1"/>
  <c r="DB914" i="4" s="1"/>
  <c r="DB915" i="4" s="1"/>
  <c r="DB916" i="4" s="1"/>
  <c r="DB917" i="4" s="1"/>
  <c r="DB918" i="4" s="1"/>
  <c r="DB919" i="4" s="1"/>
  <c r="DB920" i="4" s="1"/>
  <c r="DB921" i="4" s="1"/>
  <c r="DB922" i="4" s="1"/>
  <c r="DB923" i="4" s="1"/>
  <c r="DB924" i="4" s="1"/>
  <c r="DB925" i="4" s="1"/>
  <c r="DB926" i="4" s="1"/>
  <c r="DB927" i="4" s="1"/>
  <c r="DB928" i="4" s="1"/>
  <c r="DB929" i="4" s="1"/>
  <c r="DB930" i="4" s="1"/>
  <c r="DB931" i="4" s="1"/>
  <c r="DB932" i="4" s="1"/>
  <c r="DB933" i="4" s="1"/>
  <c r="DB934" i="4" s="1"/>
  <c r="DB935" i="4" s="1"/>
  <c r="DB936" i="4" s="1"/>
  <c r="DB937" i="4" s="1"/>
  <c r="DB938" i="4" s="1"/>
  <c r="DB939" i="4" s="1"/>
  <c r="DB940" i="4" s="1"/>
  <c r="DB941" i="4" s="1"/>
  <c r="DB942" i="4" s="1"/>
  <c r="DB943" i="4" s="1"/>
  <c r="DB944" i="4" s="1"/>
  <c r="DB945" i="4" s="1"/>
  <c r="DB946" i="4" s="1"/>
  <c r="DB947" i="4" s="1"/>
  <c r="DB948" i="4" s="1"/>
  <c r="DB949" i="4" s="1"/>
  <c r="DB950" i="4" s="1"/>
  <c r="DB951" i="4" s="1"/>
  <c r="DB952" i="4" s="1"/>
  <c r="DB953" i="4" s="1"/>
  <c r="DB954" i="4" s="1"/>
  <c r="DB955" i="4" s="1"/>
  <c r="DB956" i="4" s="1"/>
  <c r="DB957" i="4" s="1"/>
  <c r="DB958" i="4" s="1"/>
  <c r="DB959" i="4" s="1"/>
  <c r="DB960" i="4" s="1"/>
  <c r="DB961" i="4" s="1"/>
  <c r="DB962" i="4" s="1"/>
  <c r="DB963" i="4" s="1"/>
  <c r="DB964" i="4" s="1"/>
  <c r="DB965" i="4" s="1"/>
  <c r="DB966" i="4" s="1"/>
  <c r="DB967" i="4" s="1"/>
  <c r="DB968" i="4" s="1"/>
  <c r="DB969" i="4" s="1"/>
  <c r="DB970" i="4" s="1"/>
  <c r="DB971" i="4" s="1"/>
  <c r="DB972" i="4" s="1"/>
  <c r="DB973" i="4" s="1"/>
  <c r="DB974" i="4" s="1"/>
  <c r="DB975" i="4" s="1"/>
  <c r="DB976" i="4" s="1"/>
  <c r="DB977" i="4" s="1"/>
  <c r="DB978" i="4" s="1"/>
  <c r="DB979" i="4" s="1"/>
  <c r="DB980" i="4" s="1"/>
  <c r="DB981" i="4" s="1"/>
  <c r="DB982" i="4" s="1"/>
  <c r="DB983" i="4" s="1"/>
  <c r="DB984" i="4" s="1"/>
  <c r="DB985" i="4" s="1"/>
  <c r="DB986" i="4" s="1"/>
  <c r="DB987" i="4" s="1"/>
  <c r="DB988" i="4" s="1"/>
  <c r="DB989" i="4" s="1"/>
  <c r="DB990" i="4" s="1"/>
  <c r="DB991" i="4" s="1"/>
  <c r="DB992" i="4" s="1"/>
  <c r="DB993" i="4" s="1"/>
  <c r="DB994" i="4" s="1"/>
  <c r="DB995" i="4" s="1"/>
  <c r="DB996" i="4" s="1"/>
  <c r="DB997" i="4" s="1"/>
  <c r="DB998" i="4" s="1"/>
  <c r="DB999" i="4" s="1"/>
  <c r="DB1000" i="4" s="1"/>
  <c r="DB1001" i="4" s="1"/>
  <c r="DB1002" i="4" s="1"/>
  <c r="DB1003" i="4" s="1"/>
  <c r="DB1004" i="4" s="1"/>
  <c r="DB1005" i="4" s="1"/>
  <c r="DB1006" i="4" s="1"/>
  <c r="DB1007" i="4" s="1"/>
  <c r="DB1008" i="4" s="1"/>
  <c r="DB1009" i="4" s="1"/>
  <c r="DB1010" i="4" s="1"/>
  <c r="DB1011" i="4" s="1"/>
  <c r="DB1012" i="4" s="1"/>
  <c r="DB1013" i="4" s="1"/>
  <c r="DB1014" i="4" s="1"/>
  <c r="DB1015" i="4" s="1"/>
  <c r="DB1016" i="4" s="1"/>
  <c r="DB1017" i="4" s="1"/>
  <c r="DB1018" i="4" s="1"/>
  <c r="DB1019" i="4" s="1"/>
  <c r="DB1020" i="4" s="1"/>
  <c r="DB1021" i="4" s="1"/>
  <c r="DB1022" i="4" s="1"/>
  <c r="DB1023" i="4" s="1"/>
  <c r="DB1024" i="4" s="1"/>
  <c r="DB1025" i="4" s="1"/>
  <c r="DB1026" i="4" s="1"/>
  <c r="DB1027" i="4" s="1"/>
  <c r="DB1028" i="4" s="1"/>
  <c r="DB1029" i="4" s="1"/>
  <c r="DB1030" i="4" s="1"/>
  <c r="DB1031" i="4" s="1"/>
  <c r="DB1032" i="4" s="1"/>
  <c r="DB1033" i="4" s="1"/>
  <c r="DB1034" i="4" s="1"/>
  <c r="DB1035" i="4" s="1"/>
  <c r="DB1036" i="4" s="1"/>
  <c r="DB1037" i="4" s="1"/>
  <c r="DB1038" i="4" s="1"/>
  <c r="DB1039" i="4" s="1"/>
  <c r="DB1040" i="4" s="1"/>
  <c r="DB1041" i="4" s="1"/>
  <c r="DB1042" i="4" s="1"/>
  <c r="DB1043" i="4" s="1"/>
  <c r="DB1044" i="4" s="1"/>
  <c r="DB1045" i="4" s="1"/>
  <c r="DB1046" i="4" s="1"/>
  <c r="DB1047" i="4" s="1"/>
  <c r="DB1048" i="4" s="1"/>
  <c r="DB1049" i="4" s="1"/>
  <c r="DB1050" i="4" s="1"/>
  <c r="DB1051" i="4" s="1"/>
  <c r="DB1052" i="4" s="1"/>
  <c r="DB1053" i="4" s="1"/>
  <c r="DB1054" i="4" s="1"/>
  <c r="DB1055" i="4" s="1"/>
  <c r="DB1056" i="4" s="1"/>
  <c r="DB1057" i="4" s="1"/>
  <c r="DB1058" i="4" s="1"/>
  <c r="DB1059" i="4" s="1"/>
  <c r="DB1060" i="4" s="1"/>
  <c r="DB1061" i="4" s="1"/>
  <c r="DB1062" i="4" s="1"/>
  <c r="DB1063" i="4" s="1"/>
  <c r="DB1064" i="4" s="1"/>
  <c r="DB1065" i="4" s="1"/>
  <c r="DB1066" i="4" s="1"/>
  <c r="DB1067" i="4" s="1"/>
  <c r="DB1068" i="4" s="1"/>
  <c r="DB1069" i="4" s="1"/>
  <c r="DB1070" i="4" s="1"/>
  <c r="DB1071" i="4" s="1"/>
  <c r="DB1072" i="4" s="1"/>
  <c r="DB1073" i="4" s="1"/>
  <c r="DB1074" i="4" s="1"/>
  <c r="DB1075" i="4" s="1"/>
  <c r="DB1076" i="4" s="1"/>
  <c r="DB1077" i="4" s="1"/>
  <c r="DB1078" i="4" s="1"/>
  <c r="DB1079" i="4" s="1"/>
  <c r="DB1080" i="4" s="1"/>
  <c r="DB1081" i="4" s="1"/>
  <c r="DB1082" i="4" s="1"/>
  <c r="DB1083" i="4" s="1"/>
  <c r="DB1084" i="4" s="1"/>
  <c r="DB1085" i="4" s="1"/>
  <c r="DB1086" i="4" s="1"/>
  <c r="DB1087" i="4" s="1"/>
  <c r="DB1088" i="4" s="1"/>
  <c r="DB1089" i="4" s="1"/>
  <c r="DB1090" i="4" s="1"/>
  <c r="DB1091" i="4" s="1"/>
  <c r="DB1092" i="4" s="1"/>
  <c r="DB1093" i="4" s="1"/>
  <c r="DB1094" i="4" s="1"/>
  <c r="DB1095" i="4" s="1"/>
  <c r="DB1096" i="4" s="1"/>
  <c r="DB1097" i="4" s="1"/>
  <c r="DB1098" i="4" s="1"/>
  <c r="DB1099" i="4" s="1"/>
  <c r="DB1100" i="4" s="1"/>
  <c r="DB1101" i="4" s="1"/>
  <c r="DB1102" i="4" s="1"/>
  <c r="DB1103" i="4" s="1"/>
  <c r="DB1104" i="4" s="1"/>
  <c r="DB1105" i="4" s="1"/>
  <c r="DB1106" i="4" s="1"/>
  <c r="DB1107" i="4" s="1"/>
  <c r="CI801" i="4"/>
  <c r="CI802" i="4" s="1"/>
  <c r="CI803" i="4" s="1"/>
  <c r="CI804" i="4" s="1"/>
  <c r="CI805" i="4" s="1"/>
  <c r="CI806" i="4" s="1"/>
  <c r="CI807" i="4" s="1"/>
  <c r="CI808" i="4" s="1"/>
  <c r="CI809" i="4" s="1"/>
  <c r="CI810" i="4" s="1"/>
  <c r="CI811" i="4" s="1"/>
  <c r="CI812" i="4" s="1"/>
  <c r="CI813" i="4" s="1"/>
  <c r="CI814" i="4" s="1"/>
  <c r="CI815" i="4" s="1"/>
  <c r="CI816" i="4" s="1"/>
  <c r="CI817" i="4" s="1"/>
  <c r="CI818" i="4" s="1"/>
  <c r="CI819" i="4" s="1"/>
  <c r="CI820" i="4" s="1"/>
  <c r="CI821" i="4" s="1"/>
  <c r="CI822" i="4" s="1"/>
  <c r="CI823" i="4" s="1"/>
  <c r="CI824" i="4" s="1"/>
  <c r="CI825" i="4" s="1"/>
  <c r="CI826" i="4" s="1"/>
  <c r="CI827" i="4" s="1"/>
  <c r="CI828" i="4" s="1"/>
  <c r="CI829" i="4" s="1"/>
  <c r="CI830" i="4" s="1"/>
  <c r="CI831" i="4" s="1"/>
  <c r="CI832" i="4" s="1"/>
  <c r="CI833" i="4" s="1"/>
  <c r="CI834" i="4" s="1"/>
  <c r="CI835" i="4" s="1"/>
  <c r="CI836" i="4" s="1"/>
  <c r="CI837" i="4" s="1"/>
  <c r="CI838" i="4" s="1"/>
  <c r="CI839" i="4" s="1"/>
  <c r="CI840" i="4" s="1"/>
  <c r="CI841" i="4" s="1"/>
  <c r="CI842" i="4" s="1"/>
  <c r="CI843" i="4" s="1"/>
  <c r="CI844" i="4" s="1"/>
  <c r="CI845" i="4" s="1"/>
  <c r="CI846" i="4" s="1"/>
  <c r="CI847" i="4" s="1"/>
  <c r="CI848" i="4" s="1"/>
  <c r="CI849" i="4" s="1"/>
  <c r="CI850" i="4" s="1"/>
  <c r="CI851" i="4" s="1"/>
  <c r="CI852" i="4" s="1"/>
  <c r="CI853" i="4" s="1"/>
  <c r="CI854" i="4" s="1"/>
  <c r="CI855" i="4" s="1"/>
  <c r="CI856" i="4" s="1"/>
  <c r="CI857" i="4" s="1"/>
  <c r="CI858" i="4" s="1"/>
  <c r="CI859" i="4" s="1"/>
  <c r="CI860" i="4" s="1"/>
  <c r="CI861" i="4" s="1"/>
  <c r="CI862" i="4" s="1"/>
  <c r="CI863" i="4" s="1"/>
  <c r="CI864" i="4" s="1"/>
  <c r="CI865" i="4" s="1"/>
  <c r="CI866" i="4" s="1"/>
  <c r="CI867" i="4" s="1"/>
  <c r="CI868" i="4" s="1"/>
  <c r="CI869" i="4" s="1"/>
  <c r="CI870" i="4" s="1"/>
  <c r="CI871" i="4" s="1"/>
  <c r="CI872" i="4" s="1"/>
  <c r="CI873" i="4" s="1"/>
  <c r="CI874" i="4" s="1"/>
  <c r="CI875" i="4" s="1"/>
  <c r="CI876" i="4" s="1"/>
  <c r="CI877" i="4" s="1"/>
  <c r="CI878" i="4" s="1"/>
  <c r="CI879" i="4" s="1"/>
  <c r="CI880" i="4" s="1"/>
  <c r="CI881" i="4" s="1"/>
  <c r="CI882" i="4" s="1"/>
  <c r="CI883" i="4" s="1"/>
  <c r="CI884" i="4" s="1"/>
  <c r="CI885" i="4" s="1"/>
  <c r="CI886" i="4" s="1"/>
  <c r="CI887" i="4" s="1"/>
  <c r="CI888" i="4" s="1"/>
  <c r="CI889" i="4" s="1"/>
  <c r="CI890" i="4" s="1"/>
  <c r="CI891" i="4" s="1"/>
  <c r="CI892" i="4" s="1"/>
  <c r="CI893" i="4" s="1"/>
  <c r="CI894" i="4" s="1"/>
  <c r="CI895" i="4" s="1"/>
  <c r="CI896" i="4" s="1"/>
  <c r="CI897" i="4" s="1"/>
  <c r="CI898" i="4" s="1"/>
  <c r="CI899" i="4" s="1"/>
  <c r="CI900" i="4" s="1"/>
  <c r="CI901" i="4" s="1"/>
  <c r="CI902" i="4" s="1"/>
  <c r="CI903" i="4" s="1"/>
  <c r="CI904" i="4" s="1"/>
  <c r="CI905" i="4" s="1"/>
  <c r="CI906" i="4" s="1"/>
  <c r="CI907" i="4" s="1"/>
  <c r="CI908" i="4" s="1"/>
  <c r="CI909" i="4" s="1"/>
  <c r="CI910" i="4" s="1"/>
  <c r="CI911" i="4" s="1"/>
  <c r="CI912" i="4" s="1"/>
  <c r="CI913" i="4" s="1"/>
  <c r="CI914" i="4" s="1"/>
  <c r="CI915" i="4" s="1"/>
  <c r="CI916" i="4" s="1"/>
  <c r="CI917" i="4" s="1"/>
  <c r="CI918" i="4" s="1"/>
  <c r="CI919" i="4" s="1"/>
  <c r="CI920" i="4" s="1"/>
  <c r="CI921" i="4" s="1"/>
  <c r="CI922" i="4" s="1"/>
  <c r="CI923" i="4" s="1"/>
  <c r="CI924" i="4" s="1"/>
  <c r="CI925" i="4" s="1"/>
  <c r="CI926" i="4" s="1"/>
  <c r="CI927" i="4" s="1"/>
  <c r="CI928" i="4" s="1"/>
  <c r="CI929" i="4" s="1"/>
  <c r="CI930" i="4" s="1"/>
  <c r="CI931" i="4" s="1"/>
  <c r="CI932" i="4" s="1"/>
  <c r="CI933" i="4" s="1"/>
  <c r="CI934" i="4" s="1"/>
  <c r="CI935" i="4" s="1"/>
  <c r="CI936" i="4" s="1"/>
  <c r="CI937" i="4" s="1"/>
  <c r="CI938" i="4" s="1"/>
  <c r="CI939" i="4" s="1"/>
  <c r="CI940" i="4" s="1"/>
  <c r="CI941" i="4" s="1"/>
  <c r="CI942" i="4" s="1"/>
  <c r="CI943" i="4" s="1"/>
  <c r="CI944" i="4" s="1"/>
  <c r="CI945" i="4" s="1"/>
  <c r="CI946" i="4" s="1"/>
  <c r="CI947" i="4" s="1"/>
  <c r="CI948" i="4" s="1"/>
  <c r="CI949" i="4" s="1"/>
  <c r="CI950" i="4" s="1"/>
  <c r="CI951" i="4" s="1"/>
  <c r="CI952" i="4" s="1"/>
  <c r="CI953" i="4" s="1"/>
  <c r="CI954" i="4" s="1"/>
  <c r="CI955" i="4" s="1"/>
  <c r="CI956" i="4" s="1"/>
  <c r="CI957" i="4" s="1"/>
  <c r="CI958" i="4" s="1"/>
  <c r="CI959" i="4" s="1"/>
  <c r="CI960" i="4" s="1"/>
  <c r="CI961" i="4" s="1"/>
  <c r="CI962" i="4" s="1"/>
  <c r="CI963" i="4" s="1"/>
  <c r="CI964" i="4" s="1"/>
  <c r="CI965" i="4" s="1"/>
  <c r="CI966" i="4" s="1"/>
  <c r="CI967" i="4" s="1"/>
  <c r="CI968" i="4" s="1"/>
  <c r="CI969" i="4" s="1"/>
  <c r="CI970" i="4" s="1"/>
  <c r="CI971" i="4" s="1"/>
  <c r="CI972" i="4" s="1"/>
  <c r="CI973" i="4" s="1"/>
  <c r="CI974" i="4" s="1"/>
  <c r="CI975" i="4" s="1"/>
  <c r="CI976" i="4" s="1"/>
  <c r="CI977" i="4" s="1"/>
  <c r="CI978" i="4" s="1"/>
  <c r="CI979" i="4" s="1"/>
  <c r="CI980" i="4" s="1"/>
  <c r="CI981" i="4" s="1"/>
  <c r="CI982" i="4" s="1"/>
  <c r="CI983" i="4" s="1"/>
  <c r="CI984" i="4" s="1"/>
  <c r="CI985" i="4" s="1"/>
  <c r="CI986" i="4" s="1"/>
  <c r="CI987" i="4" s="1"/>
  <c r="CI988" i="4" s="1"/>
  <c r="CI989" i="4" s="1"/>
  <c r="CI990" i="4" s="1"/>
  <c r="CI991" i="4" s="1"/>
  <c r="CI992" i="4" s="1"/>
  <c r="CI993" i="4" s="1"/>
  <c r="CI994" i="4" s="1"/>
  <c r="CI995" i="4" s="1"/>
  <c r="CI996" i="4" s="1"/>
  <c r="CI997" i="4" s="1"/>
  <c r="CI998" i="4" s="1"/>
  <c r="CI999" i="4" s="1"/>
  <c r="CI1000" i="4" s="1"/>
  <c r="CI1001" i="4" s="1"/>
  <c r="CI1002" i="4" s="1"/>
  <c r="CI1003" i="4" s="1"/>
  <c r="CI1004" i="4" s="1"/>
  <c r="CI1005" i="4" s="1"/>
  <c r="CI1006" i="4" s="1"/>
  <c r="CI1007" i="4" s="1"/>
  <c r="CI1008" i="4" s="1"/>
  <c r="CI1009" i="4" s="1"/>
  <c r="CI1010" i="4" s="1"/>
  <c r="CI1011" i="4" s="1"/>
  <c r="CI1012" i="4" s="1"/>
  <c r="CI1013" i="4" s="1"/>
  <c r="CI1014" i="4" s="1"/>
  <c r="CI1015" i="4" s="1"/>
  <c r="CI1016" i="4" s="1"/>
  <c r="CI1017" i="4" s="1"/>
  <c r="CI1018" i="4" s="1"/>
  <c r="CI1019" i="4" s="1"/>
  <c r="CI1020" i="4" s="1"/>
  <c r="CI1021" i="4" s="1"/>
  <c r="CI1022" i="4" s="1"/>
  <c r="CI1023" i="4" s="1"/>
  <c r="CI1024" i="4" s="1"/>
  <c r="CI1025" i="4" s="1"/>
  <c r="CI1026" i="4" s="1"/>
  <c r="CI1027" i="4" s="1"/>
  <c r="CI1028" i="4" s="1"/>
  <c r="CI1029" i="4" s="1"/>
  <c r="CI1030" i="4" s="1"/>
  <c r="CI1031" i="4" s="1"/>
  <c r="CI1032" i="4" s="1"/>
  <c r="CI1033" i="4" s="1"/>
  <c r="CI1034" i="4" s="1"/>
  <c r="CI1035" i="4" s="1"/>
  <c r="CI1036" i="4" s="1"/>
  <c r="CI1037" i="4" s="1"/>
  <c r="CI1038" i="4" s="1"/>
  <c r="CI1039" i="4" s="1"/>
  <c r="CI1040" i="4" s="1"/>
  <c r="CI1041" i="4" s="1"/>
  <c r="CI1042" i="4" s="1"/>
  <c r="CI1043" i="4" s="1"/>
  <c r="CI1044" i="4" s="1"/>
  <c r="CI1045" i="4" s="1"/>
  <c r="CI1046" i="4" s="1"/>
  <c r="CI1047" i="4" s="1"/>
  <c r="CI1048" i="4" s="1"/>
  <c r="CI1049" i="4" s="1"/>
  <c r="CI1050" i="4" s="1"/>
  <c r="CI1051" i="4" s="1"/>
  <c r="CI1052" i="4" s="1"/>
  <c r="CI1053" i="4" s="1"/>
  <c r="CI1054" i="4" s="1"/>
  <c r="CI1055" i="4" s="1"/>
  <c r="CI1056" i="4" s="1"/>
  <c r="CI1057" i="4" s="1"/>
  <c r="CI1058" i="4" s="1"/>
  <c r="CI1059" i="4" s="1"/>
  <c r="CI1060" i="4" s="1"/>
  <c r="CI1061" i="4" s="1"/>
  <c r="CI1062" i="4" s="1"/>
  <c r="CI1063" i="4" s="1"/>
  <c r="CI1064" i="4" s="1"/>
  <c r="CI1065" i="4" s="1"/>
  <c r="CI1066" i="4" s="1"/>
  <c r="CI1067" i="4" s="1"/>
  <c r="CI1068" i="4" s="1"/>
  <c r="CI1069" i="4" s="1"/>
  <c r="CI1070" i="4" s="1"/>
  <c r="CI1071" i="4" s="1"/>
  <c r="CI1072" i="4" s="1"/>
  <c r="CI1073" i="4" s="1"/>
  <c r="CI1074" i="4" s="1"/>
  <c r="CI1075" i="4" s="1"/>
  <c r="CI1076" i="4" s="1"/>
  <c r="CI1077" i="4" s="1"/>
  <c r="CI1078" i="4" s="1"/>
  <c r="CI1079" i="4" s="1"/>
  <c r="CI1080" i="4" s="1"/>
  <c r="CI1081" i="4" s="1"/>
  <c r="CI1082" i="4" s="1"/>
  <c r="CI1083" i="4" s="1"/>
  <c r="CI1084" i="4" s="1"/>
  <c r="CI1085" i="4" s="1"/>
  <c r="CI1086" i="4" s="1"/>
  <c r="CI1087" i="4" s="1"/>
  <c r="CI1088" i="4" s="1"/>
  <c r="CI1089" i="4" s="1"/>
  <c r="CI1090" i="4" s="1"/>
  <c r="CI1091" i="4" s="1"/>
  <c r="CI1092" i="4" s="1"/>
  <c r="CI1093" i="4" s="1"/>
  <c r="CI1094" i="4" s="1"/>
  <c r="CI1095" i="4" s="1"/>
  <c r="CI1096" i="4" s="1"/>
  <c r="CI1097" i="4" s="1"/>
  <c r="CI1098" i="4" s="1"/>
  <c r="CI1099" i="4" s="1"/>
  <c r="CI1100" i="4" s="1"/>
  <c r="CI1101" i="4" s="1"/>
  <c r="CI1102" i="4" s="1"/>
  <c r="CI1103" i="4" s="1"/>
  <c r="CI1104" i="4" s="1"/>
  <c r="CI1105" i="4" s="1"/>
  <c r="CI1106" i="4" s="1"/>
  <c r="CI1107" i="4" s="1"/>
  <c r="CR801" i="4"/>
  <c r="CR802" i="4" s="1"/>
  <c r="CR803" i="4" s="1"/>
  <c r="CR804" i="4" s="1"/>
  <c r="CR805" i="4" s="1"/>
  <c r="CR806" i="4" s="1"/>
  <c r="CR807" i="4" s="1"/>
  <c r="CR808" i="4" s="1"/>
  <c r="CR809" i="4" s="1"/>
  <c r="CR810" i="4" s="1"/>
  <c r="CR811" i="4" s="1"/>
  <c r="CR812" i="4" s="1"/>
  <c r="CR813" i="4" s="1"/>
  <c r="CR814" i="4" s="1"/>
  <c r="CR815" i="4" s="1"/>
  <c r="CR816" i="4" s="1"/>
  <c r="CR817" i="4" s="1"/>
  <c r="CR818" i="4" s="1"/>
  <c r="CR819" i="4" s="1"/>
  <c r="CR820" i="4" s="1"/>
  <c r="CR821" i="4" s="1"/>
  <c r="CR822" i="4" s="1"/>
  <c r="CR823" i="4" s="1"/>
  <c r="CR824" i="4" s="1"/>
  <c r="CR825" i="4" s="1"/>
  <c r="CR826" i="4" s="1"/>
  <c r="CR827" i="4" s="1"/>
  <c r="CR828" i="4" s="1"/>
  <c r="CR829" i="4" s="1"/>
  <c r="CR830" i="4" s="1"/>
  <c r="CR831" i="4" s="1"/>
  <c r="CR832" i="4" s="1"/>
  <c r="CR833" i="4" s="1"/>
  <c r="CR834" i="4" s="1"/>
  <c r="CR835" i="4" s="1"/>
  <c r="CR836" i="4" s="1"/>
  <c r="CR837" i="4" s="1"/>
  <c r="CR838" i="4" s="1"/>
  <c r="CR839" i="4" s="1"/>
  <c r="CR840" i="4" s="1"/>
  <c r="CR841" i="4" s="1"/>
  <c r="CR842" i="4" s="1"/>
  <c r="CR843" i="4" s="1"/>
  <c r="CR844" i="4" s="1"/>
  <c r="CR845" i="4" s="1"/>
  <c r="CR846" i="4" s="1"/>
  <c r="CR847" i="4" s="1"/>
  <c r="CR848" i="4" s="1"/>
  <c r="CR849" i="4" s="1"/>
  <c r="CR850" i="4" s="1"/>
  <c r="CR851" i="4" s="1"/>
  <c r="CR852" i="4" s="1"/>
  <c r="CR853" i="4" s="1"/>
  <c r="CR854" i="4" s="1"/>
  <c r="CR855" i="4" s="1"/>
  <c r="CR856" i="4" s="1"/>
  <c r="CR857" i="4" s="1"/>
  <c r="CR858" i="4" s="1"/>
  <c r="CR859" i="4" s="1"/>
  <c r="CR860" i="4" s="1"/>
  <c r="CR861" i="4" s="1"/>
  <c r="CR862" i="4" s="1"/>
  <c r="CR863" i="4" s="1"/>
  <c r="CR864" i="4" s="1"/>
  <c r="CR865" i="4" s="1"/>
  <c r="CR866" i="4" s="1"/>
  <c r="CR867" i="4" s="1"/>
  <c r="CR868" i="4" s="1"/>
  <c r="CR869" i="4" s="1"/>
  <c r="CR870" i="4" s="1"/>
  <c r="CR871" i="4" s="1"/>
  <c r="CR872" i="4" s="1"/>
  <c r="CR873" i="4" s="1"/>
  <c r="CR874" i="4" s="1"/>
  <c r="CR875" i="4" s="1"/>
  <c r="CR876" i="4" s="1"/>
  <c r="CR877" i="4" s="1"/>
  <c r="CR878" i="4" s="1"/>
  <c r="CR879" i="4" s="1"/>
  <c r="CR880" i="4" s="1"/>
  <c r="CR881" i="4" s="1"/>
  <c r="CR882" i="4" s="1"/>
  <c r="CR883" i="4" s="1"/>
  <c r="CR884" i="4" s="1"/>
  <c r="CR885" i="4" s="1"/>
  <c r="CR886" i="4" s="1"/>
  <c r="CR887" i="4" s="1"/>
  <c r="CR888" i="4" s="1"/>
  <c r="CR889" i="4" s="1"/>
  <c r="CR890" i="4" s="1"/>
  <c r="CR891" i="4" s="1"/>
  <c r="CR892" i="4" s="1"/>
  <c r="CR893" i="4" s="1"/>
  <c r="CR894" i="4" s="1"/>
  <c r="CR895" i="4" s="1"/>
  <c r="CR896" i="4" s="1"/>
  <c r="CR897" i="4" s="1"/>
  <c r="CR898" i="4" s="1"/>
  <c r="CR899" i="4" s="1"/>
  <c r="CR900" i="4" s="1"/>
  <c r="CR901" i="4" s="1"/>
  <c r="CR902" i="4" s="1"/>
  <c r="CR903" i="4" s="1"/>
  <c r="CR904" i="4" s="1"/>
  <c r="CR905" i="4" s="1"/>
  <c r="CR906" i="4" s="1"/>
  <c r="CR907" i="4" s="1"/>
  <c r="CR908" i="4" s="1"/>
  <c r="CR909" i="4" s="1"/>
  <c r="CR910" i="4" s="1"/>
  <c r="CR911" i="4" s="1"/>
  <c r="CR912" i="4" s="1"/>
  <c r="CR913" i="4" s="1"/>
  <c r="CR914" i="4" s="1"/>
  <c r="CR915" i="4" s="1"/>
  <c r="CR916" i="4" s="1"/>
  <c r="CR917" i="4" s="1"/>
  <c r="CR918" i="4" s="1"/>
  <c r="CR919" i="4" s="1"/>
  <c r="CR920" i="4" s="1"/>
  <c r="CR921" i="4" s="1"/>
  <c r="CR922" i="4" s="1"/>
  <c r="CR923" i="4" s="1"/>
  <c r="CR924" i="4" s="1"/>
  <c r="CR925" i="4" s="1"/>
  <c r="CR926" i="4" s="1"/>
  <c r="CR927" i="4" s="1"/>
  <c r="CR928" i="4" s="1"/>
  <c r="CR929" i="4" s="1"/>
  <c r="CR930" i="4" s="1"/>
  <c r="CR931" i="4" s="1"/>
  <c r="CR932" i="4" s="1"/>
  <c r="CR933" i="4" s="1"/>
  <c r="CR934" i="4" s="1"/>
  <c r="CR935" i="4" s="1"/>
  <c r="CR936" i="4" s="1"/>
  <c r="CR937" i="4" s="1"/>
  <c r="CR938" i="4" s="1"/>
  <c r="CR939" i="4" s="1"/>
  <c r="CR940" i="4" s="1"/>
  <c r="CR941" i="4" s="1"/>
  <c r="CR942" i="4" s="1"/>
  <c r="CR943" i="4" s="1"/>
  <c r="CR944" i="4" s="1"/>
  <c r="CR945" i="4" s="1"/>
  <c r="CR946" i="4" s="1"/>
  <c r="CR947" i="4" s="1"/>
  <c r="CR948" i="4" s="1"/>
  <c r="CR949" i="4" s="1"/>
  <c r="CR950" i="4" s="1"/>
  <c r="CR951" i="4" s="1"/>
  <c r="CR952" i="4" s="1"/>
  <c r="CR953" i="4" s="1"/>
  <c r="CR954" i="4" s="1"/>
  <c r="CR955" i="4" s="1"/>
  <c r="CR956" i="4" s="1"/>
  <c r="CR957" i="4" s="1"/>
  <c r="CR958" i="4" s="1"/>
  <c r="CR959" i="4" s="1"/>
  <c r="CR960" i="4" s="1"/>
  <c r="CR961" i="4" s="1"/>
  <c r="CR962" i="4" s="1"/>
  <c r="CR963" i="4" s="1"/>
  <c r="CR964" i="4" s="1"/>
  <c r="CR965" i="4" s="1"/>
  <c r="CR966" i="4" s="1"/>
  <c r="CR967" i="4" s="1"/>
  <c r="CR968" i="4" s="1"/>
  <c r="CR969" i="4" s="1"/>
  <c r="CR970" i="4" s="1"/>
  <c r="CR971" i="4" s="1"/>
  <c r="CR972" i="4" s="1"/>
  <c r="CR973" i="4" s="1"/>
  <c r="CR974" i="4" s="1"/>
  <c r="CR975" i="4" s="1"/>
  <c r="CR976" i="4" s="1"/>
  <c r="CR977" i="4" s="1"/>
  <c r="CR978" i="4" s="1"/>
  <c r="CR979" i="4" s="1"/>
  <c r="CR980" i="4" s="1"/>
  <c r="CR981" i="4" s="1"/>
  <c r="CR982" i="4" s="1"/>
  <c r="CR983" i="4" s="1"/>
  <c r="CR984" i="4" s="1"/>
  <c r="CR985" i="4" s="1"/>
  <c r="CR986" i="4" s="1"/>
  <c r="CR987" i="4" s="1"/>
  <c r="CR988" i="4" s="1"/>
  <c r="CR989" i="4" s="1"/>
  <c r="CR990" i="4" s="1"/>
  <c r="CR991" i="4" s="1"/>
  <c r="CR992" i="4" s="1"/>
  <c r="CR993" i="4" s="1"/>
  <c r="CR994" i="4" s="1"/>
  <c r="CR995" i="4" s="1"/>
  <c r="CR996" i="4" s="1"/>
  <c r="CR997" i="4" s="1"/>
  <c r="CR998" i="4" s="1"/>
  <c r="CR999" i="4" s="1"/>
  <c r="CR1000" i="4" s="1"/>
  <c r="CR1001" i="4" s="1"/>
  <c r="CR1002" i="4" s="1"/>
  <c r="CR1003" i="4" s="1"/>
  <c r="CR1004" i="4" s="1"/>
  <c r="CR1005" i="4" s="1"/>
  <c r="CR1006" i="4" s="1"/>
  <c r="CR1007" i="4" s="1"/>
  <c r="CR1008" i="4" s="1"/>
  <c r="CR1009" i="4" s="1"/>
  <c r="CR1010" i="4" s="1"/>
  <c r="CR1011" i="4" s="1"/>
  <c r="CR1012" i="4" s="1"/>
  <c r="CR1013" i="4" s="1"/>
  <c r="CR1014" i="4" s="1"/>
  <c r="CR1015" i="4" s="1"/>
  <c r="CR1016" i="4" s="1"/>
  <c r="CR1017" i="4" s="1"/>
  <c r="CR1018" i="4" s="1"/>
  <c r="CR1019" i="4" s="1"/>
  <c r="CR1020" i="4" s="1"/>
  <c r="CR1021" i="4" s="1"/>
  <c r="CR1022" i="4" s="1"/>
  <c r="CR1023" i="4" s="1"/>
  <c r="CR1024" i="4" s="1"/>
  <c r="CR1025" i="4" s="1"/>
  <c r="CR1026" i="4" s="1"/>
  <c r="CR1027" i="4" s="1"/>
  <c r="CR1028" i="4" s="1"/>
  <c r="CR1029" i="4" s="1"/>
  <c r="CR1030" i="4" s="1"/>
  <c r="CR1031" i="4" s="1"/>
  <c r="CR1032" i="4" s="1"/>
  <c r="CR1033" i="4" s="1"/>
  <c r="CR1034" i="4" s="1"/>
  <c r="CR1035" i="4" s="1"/>
  <c r="CR1036" i="4" s="1"/>
  <c r="CR1037" i="4" s="1"/>
  <c r="CR1038" i="4" s="1"/>
  <c r="CR1039" i="4" s="1"/>
  <c r="CR1040" i="4" s="1"/>
  <c r="CR1041" i="4" s="1"/>
  <c r="CR1042" i="4" s="1"/>
  <c r="CR1043" i="4" s="1"/>
  <c r="CR1044" i="4" s="1"/>
  <c r="CR1045" i="4" s="1"/>
  <c r="CR1046" i="4" s="1"/>
  <c r="CR1047" i="4" s="1"/>
  <c r="CR1048" i="4" s="1"/>
  <c r="CR1049" i="4" s="1"/>
  <c r="CR1050" i="4" s="1"/>
  <c r="CR1051" i="4" s="1"/>
  <c r="CR1052" i="4" s="1"/>
  <c r="CR1053" i="4" s="1"/>
  <c r="CR1054" i="4" s="1"/>
  <c r="CR1055" i="4" s="1"/>
  <c r="CR1056" i="4" s="1"/>
  <c r="CR1057" i="4" s="1"/>
  <c r="CR1058" i="4" s="1"/>
  <c r="CR1059" i="4" s="1"/>
  <c r="CR1060" i="4" s="1"/>
  <c r="CR1061" i="4" s="1"/>
  <c r="CR1062" i="4" s="1"/>
  <c r="CR1063" i="4" s="1"/>
  <c r="CR1064" i="4" s="1"/>
  <c r="CR1065" i="4" s="1"/>
  <c r="CR1066" i="4" s="1"/>
  <c r="CR1067" i="4" s="1"/>
  <c r="CR1068" i="4" s="1"/>
  <c r="CR1069" i="4" s="1"/>
  <c r="CR1070" i="4" s="1"/>
  <c r="CR1071" i="4" s="1"/>
  <c r="CR1072" i="4" s="1"/>
  <c r="CR1073" i="4" s="1"/>
  <c r="CR1074" i="4" s="1"/>
  <c r="CR1075" i="4" s="1"/>
  <c r="CR1076" i="4" s="1"/>
  <c r="CR1077" i="4" s="1"/>
  <c r="CR1078" i="4" s="1"/>
  <c r="CR1079" i="4" s="1"/>
  <c r="CR1080" i="4" s="1"/>
  <c r="CR1081" i="4" s="1"/>
  <c r="CR1082" i="4" s="1"/>
  <c r="CR1083" i="4" s="1"/>
  <c r="CR1084" i="4" s="1"/>
  <c r="CR1085" i="4" s="1"/>
  <c r="CR1086" i="4" s="1"/>
  <c r="CR1087" i="4" s="1"/>
  <c r="CR1088" i="4" s="1"/>
  <c r="CR1089" i="4" s="1"/>
  <c r="CR1090" i="4" s="1"/>
  <c r="CR1091" i="4" s="1"/>
  <c r="CR1092" i="4" s="1"/>
  <c r="CR1093" i="4" s="1"/>
  <c r="CR1094" i="4" s="1"/>
  <c r="CR1095" i="4" s="1"/>
  <c r="CR1096" i="4" s="1"/>
  <c r="CR1097" i="4" s="1"/>
  <c r="CR1098" i="4" s="1"/>
  <c r="CR1099" i="4" s="1"/>
  <c r="CR1100" i="4" s="1"/>
  <c r="CR1101" i="4" s="1"/>
  <c r="CR1102" i="4" s="1"/>
  <c r="CR1103" i="4" s="1"/>
  <c r="CR1104" i="4" s="1"/>
  <c r="CR1105" i="4" s="1"/>
  <c r="CR1106" i="4" s="1"/>
  <c r="CR1107" i="4" s="1"/>
  <c r="CJ801" i="4"/>
  <c r="CJ802" i="4" s="1"/>
  <c r="CJ803" i="4" s="1"/>
  <c r="CJ804" i="4" s="1"/>
  <c r="CJ805" i="4" s="1"/>
  <c r="CJ806" i="4" s="1"/>
  <c r="CJ807" i="4" s="1"/>
  <c r="CJ808" i="4" s="1"/>
  <c r="CJ809" i="4" s="1"/>
  <c r="CJ810" i="4" s="1"/>
  <c r="CJ811" i="4" s="1"/>
  <c r="CJ812" i="4" s="1"/>
  <c r="CJ813" i="4" s="1"/>
  <c r="CJ814" i="4" s="1"/>
  <c r="CJ815" i="4" s="1"/>
  <c r="CJ816" i="4" s="1"/>
  <c r="CJ817" i="4" s="1"/>
  <c r="CJ818" i="4" s="1"/>
  <c r="CJ819" i="4" s="1"/>
  <c r="CJ820" i="4" s="1"/>
  <c r="CJ821" i="4" s="1"/>
  <c r="CJ822" i="4" s="1"/>
  <c r="CJ823" i="4" s="1"/>
  <c r="CJ824" i="4" s="1"/>
  <c r="CJ825" i="4" s="1"/>
  <c r="CJ826" i="4" s="1"/>
  <c r="CJ827" i="4" s="1"/>
  <c r="CJ828" i="4" s="1"/>
  <c r="CJ829" i="4" s="1"/>
  <c r="CJ830" i="4" s="1"/>
  <c r="CJ831" i="4" s="1"/>
  <c r="CJ832" i="4" s="1"/>
  <c r="CJ833" i="4" s="1"/>
  <c r="CJ834" i="4" s="1"/>
  <c r="CJ835" i="4" s="1"/>
  <c r="CJ836" i="4" s="1"/>
  <c r="CJ837" i="4" s="1"/>
  <c r="CJ838" i="4" s="1"/>
  <c r="CJ839" i="4" s="1"/>
  <c r="CJ840" i="4" s="1"/>
  <c r="CJ841" i="4" s="1"/>
  <c r="CJ842" i="4" s="1"/>
  <c r="CJ843" i="4" s="1"/>
  <c r="CJ844" i="4" s="1"/>
  <c r="CJ845" i="4" s="1"/>
  <c r="CJ846" i="4" s="1"/>
  <c r="CJ847" i="4" s="1"/>
  <c r="CJ848" i="4" s="1"/>
  <c r="CJ849" i="4" s="1"/>
  <c r="CJ850" i="4" s="1"/>
  <c r="CJ851" i="4" s="1"/>
  <c r="CJ852" i="4" s="1"/>
  <c r="CJ853" i="4" s="1"/>
  <c r="CJ854" i="4" s="1"/>
  <c r="CJ855" i="4" s="1"/>
  <c r="CJ856" i="4" s="1"/>
  <c r="CJ857" i="4" s="1"/>
  <c r="CJ858" i="4" s="1"/>
  <c r="CJ859" i="4" s="1"/>
  <c r="CJ860" i="4" s="1"/>
  <c r="CJ861" i="4" s="1"/>
  <c r="CJ862" i="4" s="1"/>
  <c r="CJ863" i="4" s="1"/>
  <c r="CJ864" i="4" s="1"/>
  <c r="CJ865" i="4" s="1"/>
  <c r="CJ866" i="4" s="1"/>
  <c r="CJ867" i="4" s="1"/>
  <c r="CJ868" i="4" s="1"/>
  <c r="CJ869" i="4" s="1"/>
  <c r="CJ870" i="4" s="1"/>
  <c r="CJ871" i="4" s="1"/>
  <c r="CJ872" i="4" s="1"/>
  <c r="CJ873" i="4" s="1"/>
  <c r="CJ874" i="4" s="1"/>
  <c r="CJ875" i="4" s="1"/>
  <c r="CJ876" i="4" s="1"/>
  <c r="CJ877" i="4" s="1"/>
  <c r="CJ878" i="4" s="1"/>
  <c r="CJ879" i="4" s="1"/>
  <c r="CJ880" i="4" s="1"/>
  <c r="CJ881" i="4" s="1"/>
  <c r="CJ882" i="4" s="1"/>
  <c r="CJ883" i="4" s="1"/>
  <c r="CJ884" i="4" s="1"/>
  <c r="CJ885" i="4" s="1"/>
  <c r="CJ886" i="4" s="1"/>
  <c r="CJ887" i="4" s="1"/>
  <c r="CJ888" i="4" s="1"/>
  <c r="CJ889" i="4" s="1"/>
  <c r="CJ890" i="4" s="1"/>
  <c r="CJ891" i="4" s="1"/>
  <c r="CJ892" i="4" s="1"/>
  <c r="CJ893" i="4" s="1"/>
  <c r="CJ894" i="4" s="1"/>
  <c r="CJ895" i="4" s="1"/>
  <c r="CJ896" i="4" s="1"/>
  <c r="CJ897" i="4" s="1"/>
  <c r="CJ898" i="4" s="1"/>
  <c r="CJ899" i="4" s="1"/>
  <c r="CJ900" i="4" s="1"/>
  <c r="CJ901" i="4" s="1"/>
  <c r="CJ902" i="4" s="1"/>
  <c r="CJ903" i="4" s="1"/>
  <c r="CJ904" i="4" s="1"/>
  <c r="CJ905" i="4" s="1"/>
  <c r="CJ906" i="4" s="1"/>
  <c r="CJ907" i="4" s="1"/>
  <c r="CJ908" i="4" s="1"/>
  <c r="CJ909" i="4" s="1"/>
  <c r="CJ910" i="4" s="1"/>
  <c r="CJ911" i="4" s="1"/>
  <c r="CJ912" i="4" s="1"/>
  <c r="CJ913" i="4" s="1"/>
  <c r="CJ914" i="4" s="1"/>
  <c r="CJ915" i="4" s="1"/>
  <c r="CJ916" i="4" s="1"/>
  <c r="CJ917" i="4" s="1"/>
  <c r="CJ918" i="4" s="1"/>
  <c r="CJ919" i="4" s="1"/>
  <c r="CJ920" i="4" s="1"/>
  <c r="CJ921" i="4" s="1"/>
  <c r="CJ922" i="4" s="1"/>
  <c r="CJ923" i="4" s="1"/>
  <c r="CJ924" i="4" s="1"/>
  <c r="CJ925" i="4" s="1"/>
  <c r="CJ926" i="4" s="1"/>
  <c r="CJ927" i="4" s="1"/>
  <c r="CJ928" i="4" s="1"/>
  <c r="CJ929" i="4" s="1"/>
  <c r="CJ930" i="4" s="1"/>
  <c r="CJ931" i="4" s="1"/>
  <c r="CJ932" i="4" s="1"/>
  <c r="CJ933" i="4" s="1"/>
  <c r="CJ934" i="4" s="1"/>
  <c r="CJ935" i="4" s="1"/>
  <c r="CJ936" i="4" s="1"/>
  <c r="CJ937" i="4" s="1"/>
  <c r="CJ938" i="4" s="1"/>
  <c r="CJ939" i="4" s="1"/>
  <c r="CJ940" i="4" s="1"/>
  <c r="CJ941" i="4" s="1"/>
  <c r="CJ942" i="4" s="1"/>
  <c r="CJ943" i="4" s="1"/>
  <c r="CJ944" i="4" s="1"/>
  <c r="CJ945" i="4" s="1"/>
  <c r="CJ946" i="4" s="1"/>
  <c r="CJ947" i="4" s="1"/>
  <c r="CJ948" i="4" s="1"/>
  <c r="CJ949" i="4" s="1"/>
  <c r="CJ950" i="4" s="1"/>
  <c r="CJ951" i="4" s="1"/>
  <c r="CJ952" i="4" s="1"/>
  <c r="CJ953" i="4" s="1"/>
  <c r="CJ954" i="4" s="1"/>
  <c r="CJ955" i="4" s="1"/>
  <c r="CJ956" i="4" s="1"/>
  <c r="CJ957" i="4" s="1"/>
  <c r="CJ958" i="4" s="1"/>
  <c r="CJ959" i="4" s="1"/>
  <c r="CJ960" i="4" s="1"/>
  <c r="CJ961" i="4" s="1"/>
  <c r="CJ962" i="4" s="1"/>
  <c r="CJ963" i="4" s="1"/>
  <c r="CJ964" i="4" s="1"/>
  <c r="CJ965" i="4" s="1"/>
  <c r="CJ966" i="4" s="1"/>
  <c r="CJ967" i="4" s="1"/>
  <c r="CJ968" i="4" s="1"/>
  <c r="CJ969" i="4" s="1"/>
  <c r="CJ970" i="4" s="1"/>
  <c r="CJ971" i="4" s="1"/>
  <c r="CJ972" i="4" s="1"/>
  <c r="CJ973" i="4" s="1"/>
  <c r="CJ974" i="4" s="1"/>
  <c r="CJ975" i="4" s="1"/>
  <c r="CJ976" i="4" s="1"/>
  <c r="CJ977" i="4" s="1"/>
  <c r="CJ978" i="4" s="1"/>
  <c r="CJ979" i="4" s="1"/>
  <c r="CJ980" i="4" s="1"/>
  <c r="CJ981" i="4" s="1"/>
  <c r="CJ982" i="4" s="1"/>
  <c r="CJ983" i="4" s="1"/>
  <c r="CJ984" i="4" s="1"/>
  <c r="CJ985" i="4" s="1"/>
  <c r="CJ986" i="4" s="1"/>
  <c r="CJ987" i="4" s="1"/>
  <c r="CJ988" i="4" s="1"/>
  <c r="CJ989" i="4" s="1"/>
  <c r="CJ990" i="4" s="1"/>
  <c r="CJ991" i="4" s="1"/>
  <c r="CJ992" i="4" s="1"/>
  <c r="CJ993" i="4" s="1"/>
  <c r="CJ994" i="4" s="1"/>
  <c r="CJ995" i="4" s="1"/>
  <c r="CJ996" i="4" s="1"/>
  <c r="CJ997" i="4" s="1"/>
  <c r="CJ998" i="4" s="1"/>
  <c r="CJ999" i="4" s="1"/>
  <c r="CJ1000" i="4" s="1"/>
  <c r="CJ1001" i="4" s="1"/>
  <c r="CJ1002" i="4" s="1"/>
  <c r="CJ1003" i="4" s="1"/>
  <c r="CJ1004" i="4" s="1"/>
  <c r="CJ1005" i="4" s="1"/>
  <c r="CJ1006" i="4" s="1"/>
  <c r="CJ1007" i="4" s="1"/>
  <c r="CJ1008" i="4" s="1"/>
  <c r="CJ1009" i="4" s="1"/>
  <c r="CJ1010" i="4" s="1"/>
  <c r="CJ1011" i="4" s="1"/>
  <c r="CJ1012" i="4" s="1"/>
  <c r="CJ1013" i="4" s="1"/>
  <c r="CJ1014" i="4" s="1"/>
  <c r="CJ1015" i="4" s="1"/>
  <c r="CJ1016" i="4" s="1"/>
  <c r="CJ1017" i="4" s="1"/>
  <c r="CJ1018" i="4" s="1"/>
  <c r="CJ1019" i="4" s="1"/>
  <c r="CJ1020" i="4" s="1"/>
  <c r="CJ1021" i="4" s="1"/>
  <c r="CJ1022" i="4" s="1"/>
  <c r="CJ1023" i="4" s="1"/>
  <c r="CJ1024" i="4" s="1"/>
  <c r="CJ1025" i="4" s="1"/>
  <c r="CJ1026" i="4" s="1"/>
  <c r="CJ1027" i="4" s="1"/>
  <c r="CJ1028" i="4" s="1"/>
  <c r="CJ1029" i="4" s="1"/>
  <c r="CJ1030" i="4" s="1"/>
  <c r="CJ1031" i="4" s="1"/>
  <c r="CJ1032" i="4" s="1"/>
  <c r="CJ1033" i="4" s="1"/>
  <c r="CJ1034" i="4" s="1"/>
  <c r="CJ1035" i="4" s="1"/>
  <c r="CJ1036" i="4" s="1"/>
  <c r="CJ1037" i="4" s="1"/>
  <c r="CJ1038" i="4" s="1"/>
  <c r="CJ1039" i="4" s="1"/>
  <c r="CJ1040" i="4" s="1"/>
  <c r="CJ1041" i="4" s="1"/>
  <c r="CJ1042" i="4" s="1"/>
  <c r="CJ1043" i="4" s="1"/>
  <c r="CJ1044" i="4" s="1"/>
  <c r="CJ1045" i="4" s="1"/>
  <c r="CJ1046" i="4" s="1"/>
  <c r="CJ1047" i="4" s="1"/>
  <c r="CJ1048" i="4" s="1"/>
  <c r="CJ1049" i="4" s="1"/>
  <c r="CJ1050" i="4" s="1"/>
  <c r="CJ1051" i="4" s="1"/>
  <c r="CJ1052" i="4" s="1"/>
  <c r="CJ1053" i="4" s="1"/>
  <c r="CJ1054" i="4" s="1"/>
  <c r="CJ1055" i="4" s="1"/>
  <c r="CJ1056" i="4" s="1"/>
  <c r="CJ1057" i="4" s="1"/>
  <c r="CJ1058" i="4" s="1"/>
  <c r="CJ1059" i="4" s="1"/>
  <c r="CJ1060" i="4" s="1"/>
  <c r="CJ1061" i="4" s="1"/>
  <c r="CJ1062" i="4" s="1"/>
  <c r="CJ1063" i="4" s="1"/>
  <c r="CJ1064" i="4" s="1"/>
  <c r="CJ1065" i="4" s="1"/>
  <c r="CJ1066" i="4" s="1"/>
  <c r="CJ1067" i="4" s="1"/>
  <c r="CJ1068" i="4" s="1"/>
  <c r="CJ1069" i="4" s="1"/>
  <c r="CJ1070" i="4" s="1"/>
  <c r="CJ1071" i="4" s="1"/>
  <c r="CJ1072" i="4" s="1"/>
  <c r="CJ1073" i="4" s="1"/>
  <c r="CJ1074" i="4" s="1"/>
  <c r="CJ1075" i="4" s="1"/>
  <c r="CJ1076" i="4" s="1"/>
  <c r="CJ1077" i="4" s="1"/>
  <c r="CJ1078" i="4" s="1"/>
  <c r="CJ1079" i="4" s="1"/>
  <c r="CJ1080" i="4" s="1"/>
  <c r="CJ1081" i="4" s="1"/>
  <c r="CJ1082" i="4" s="1"/>
  <c r="CJ1083" i="4" s="1"/>
  <c r="CJ1084" i="4" s="1"/>
  <c r="CJ1085" i="4" s="1"/>
  <c r="CJ1086" i="4" s="1"/>
  <c r="CJ1087" i="4" s="1"/>
  <c r="CJ1088" i="4" s="1"/>
  <c r="CJ1089" i="4" s="1"/>
  <c r="CJ1090" i="4" s="1"/>
  <c r="CJ1091" i="4" s="1"/>
  <c r="CJ1092" i="4" s="1"/>
  <c r="CJ1093" i="4" s="1"/>
  <c r="CJ1094" i="4" s="1"/>
  <c r="CJ1095" i="4" s="1"/>
  <c r="CJ1096" i="4" s="1"/>
  <c r="CJ1097" i="4" s="1"/>
  <c r="CJ1098" i="4" s="1"/>
  <c r="CJ1099" i="4" s="1"/>
  <c r="CJ1100" i="4" s="1"/>
  <c r="CJ1101" i="4" s="1"/>
  <c r="CJ1102" i="4" s="1"/>
  <c r="CJ1103" i="4" s="1"/>
  <c r="CJ1104" i="4" s="1"/>
  <c r="CJ1105" i="4" s="1"/>
  <c r="CJ1106" i="4" s="1"/>
  <c r="CJ1107" i="4" s="1"/>
  <c r="CP801" i="4"/>
  <c r="CP802" i="4" s="1"/>
  <c r="CP803" i="4" s="1"/>
  <c r="CP804" i="4" s="1"/>
  <c r="CP805" i="4" s="1"/>
  <c r="CP806" i="4" s="1"/>
  <c r="CP807" i="4" s="1"/>
  <c r="CP808" i="4" s="1"/>
  <c r="CP809" i="4" s="1"/>
  <c r="CP810" i="4" s="1"/>
  <c r="CP811" i="4" s="1"/>
  <c r="CP812" i="4" s="1"/>
  <c r="CP813" i="4" s="1"/>
  <c r="CP814" i="4" s="1"/>
  <c r="CP815" i="4" s="1"/>
  <c r="CP816" i="4" s="1"/>
  <c r="CP817" i="4" s="1"/>
  <c r="CP818" i="4" s="1"/>
  <c r="CP819" i="4" s="1"/>
  <c r="CP820" i="4" s="1"/>
  <c r="CP821" i="4" s="1"/>
  <c r="CP822" i="4" s="1"/>
  <c r="CP823" i="4" s="1"/>
  <c r="CP824" i="4" s="1"/>
  <c r="CP825" i="4" s="1"/>
  <c r="CP826" i="4" s="1"/>
  <c r="CP827" i="4" s="1"/>
  <c r="CP828" i="4" s="1"/>
  <c r="CP829" i="4" s="1"/>
  <c r="CP830" i="4" s="1"/>
  <c r="CP831" i="4" s="1"/>
  <c r="CP832" i="4" s="1"/>
  <c r="CP833" i="4" s="1"/>
  <c r="CP834" i="4" s="1"/>
  <c r="CP835" i="4" s="1"/>
  <c r="CP836" i="4" s="1"/>
  <c r="CP837" i="4" s="1"/>
  <c r="CP838" i="4" s="1"/>
  <c r="CP839" i="4" s="1"/>
  <c r="CP840" i="4" s="1"/>
  <c r="CP841" i="4" s="1"/>
  <c r="CP842" i="4" s="1"/>
  <c r="CP843" i="4" s="1"/>
  <c r="CP844" i="4" s="1"/>
  <c r="CP845" i="4" s="1"/>
  <c r="CP846" i="4" s="1"/>
  <c r="CP847" i="4" s="1"/>
  <c r="CP848" i="4" s="1"/>
  <c r="CP849" i="4" s="1"/>
  <c r="CP850" i="4" s="1"/>
  <c r="CP851" i="4" s="1"/>
  <c r="CP852" i="4" s="1"/>
  <c r="CP853" i="4" s="1"/>
  <c r="CP854" i="4" s="1"/>
  <c r="CP855" i="4" s="1"/>
  <c r="CP856" i="4" s="1"/>
  <c r="CP857" i="4" s="1"/>
  <c r="CP858" i="4" s="1"/>
  <c r="CP859" i="4" s="1"/>
  <c r="CP860" i="4" s="1"/>
  <c r="CP861" i="4" s="1"/>
  <c r="CP862" i="4" s="1"/>
  <c r="CP863" i="4" s="1"/>
  <c r="CP864" i="4" s="1"/>
  <c r="CP865" i="4" s="1"/>
  <c r="CP866" i="4" s="1"/>
  <c r="CP867" i="4" s="1"/>
  <c r="CP868" i="4" s="1"/>
  <c r="CP869" i="4" s="1"/>
  <c r="CP870" i="4" s="1"/>
  <c r="CP871" i="4" s="1"/>
  <c r="CP872" i="4" s="1"/>
  <c r="CP873" i="4" s="1"/>
  <c r="CP874" i="4" s="1"/>
  <c r="CP875" i="4" s="1"/>
  <c r="CP876" i="4" s="1"/>
  <c r="CP877" i="4" s="1"/>
  <c r="CP878" i="4" s="1"/>
  <c r="CP879" i="4" s="1"/>
  <c r="CP880" i="4" s="1"/>
  <c r="CP881" i="4" s="1"/>
  <c r="CP882" i="4" s="1"/>
  <c r="CP883" i="4" s="1"/>
  <c r="CP884" i="4" s="1"/>
  <c r="CP885" i="4" s="1"/>
  <c r="CP886" i="4" s="1"/>
  <c r="CP887" i="4" s="1"/>
  <c r="CP888" i="4" s="1"/>
  <c r="CP889" i="4" s="1"/>
  <c r="CP890" i="4" s="1"/>
  <c r="CP891" i="4" s="1"/>
  <c r="CP892" i="4" s="1"/>
  <c r="CP893" i="4" s="1"/>
  <c r="CP894" i="4" s="1"/>
  <c r="CP895" i="4" s="1"/>
  <c r="CP896" i="4" s="1"/>
  <c r="CP897" i="4" s="1"/>
  <c r="CP898" i="4" s="1"/>
  <c r="CP899" i="4" s="1"/>
  <c r="CP900" i="4" s="1"/>
  <c r="CP901" i="4" s="1"/>
  <c r="CP902" i="4" s="1"/>
  <c r="CP903" i="4" s="1"/>
  <c r="CP904" i="4" s="1"/>
  <c r="CP905" i="4" s="1"/>
  <c r="CP906" i="4" s="1"/>
  <c r="CP907" i="4" s="1"/>
  <c r="CP908" i="4" s="1"/>
  <c r="CP909" i="4" s="1"/>
  <c r="CP910" i="4" s="1"/>
  <c r="CP911" i="4" s="1"/>
  <c r="CP912" i="4" s="1"/>
  <c r="CP913" i="4" s="1"/>
  <c r="CP914" i="4" s="1"/>
  <c r="CP915" i="4" s="1"/>
  <c r="CP916" i="4" s="1"/>
  <c r="CP917" i="4" s="1"/>
  <c r="CP918" i="4" s="1"/>
  <c r="CP919" i="4" s="1"/>
  <c r="CP920" i="4" s="1"/>
  <c r="CP921" i="4" s="1"/>
  <c r="CP922" i="4" s="1"/>
  <c r="CP923" i="4" s="1"/>
  <c r="CP924" i="4" s="1"/>
  <c r="CP925" i="4" s="1"/>
  <c r="CP926" i="4" s="1"/>
  <c r="CP927" i="4" s="1"/>
  <c r="CP928" i="4" s="1"/>
  <c r="CP929" i="4" s="1"/>
  <c r="CP930" i="4" s="1"/>
  <c r="CP931" i="4" s="1"/>
  <c r="CP932" i="4" s="1"/>
  <c r="CP933" i="4" s="1"/>
  <c r="CP934" i="4" s="1"/>
  <c r="CP935" i="4" s="1"/>
  <c r="CP936" i="4" s="1"/>
  <c r="CP937" i="4" s="1"/>
  <c r="CP938" i="4" s="1"/>
  <c r="CP939" i="4" s="1"/>
  <c r="CP940" i="4" s="1"/>
  <c r="CP941" i="4" s="1"/>
  <c r="CP942" i="4" s="1"/>
  <c r="CP943" i="4" s="1"/>
  <c r="CP944" i="4" s="1"/>
  <c r="CP945" i="4" s="1"/>
  <c r="CP946" i="4" s="1"/>
  <c r="CP947" i="4" s="1"/>
  <c r="CP948" i="4" s="1"/>
  <c r="CP949" i="4" s="1"/>
  <c r="CP950" i="4" s="1"/>
  <c r="CP951" i="4" s="1"/>
  <c r="CP952" i="4" s="1"/>
  <c r="CP953" i="4" s="1"/>
  <c r="CP954" i="4" s="1"/>
  <c r="CP955" i="4" s="1"/>
  <c r="CP956" i="4" s="1"/>
  <c r="CP957" i="4" s="1"/>
  <c r="CP958" i="4" s="1"/>
  <c r="CP959" i="4" s="1"/>
  <c r="CP960" i="4" s="1"/>
  <c r="CP961" i="4" s="1"/>
  <c r="CP962" i="4" s="1"/>
  <c r="CP963" i="4" s="1"/>
  <c r="CP964" i="4" s="1"/>
  <c r="CP965" i="4" s="1"/>
  <c r="CP966" i="4" s="1"/>
  <c r="CP967" i="4" s="1"/>
  <c r="CP968" i="4" s="1"/>
  <c r="CP969" i="4" s="1"/>
  <c r="CP970" i="4" s="1"/>
  <c r="CP971" i="4" s="1"/>
  <c r="CP972" i="4" s="1"/>
  <c r="CP973" i="4" s="1"/>
  <c r="CP974" i="4" s="1"/>
  <c r="CP975" i="4" s="1"/>
  <c r="CP976" i="4" s="1"/>
  <c r="CP977" i="4" s="1"/>
  <c r="CP978" i="4" s="1"/>
  <c r="CP979" i="4" s="1"/>
  <c r="CP980" i="4" s="1"/>
  <c r="CP981" i="4" s="1"/>
  <c r="CP982" i="4" s="1"/>
  <c r="CP983" i="4" s="1"/>
  <c r="CP984" i="4" s="1"/>
  <c r="CP985" i="4" s="1"/>
  <c r="CP986" i="4" s="1"/>
  <c r="CP987" i="4" s="1"/>
  <c r="CP988" i="4" s="1"/>
  <c r="CP989" i="4" s="1"/>
  <c r="CP990" i="4" s="1"/>
  <c r="CP991" i="4" s="1"/>
  <c r="CP992" i="4" s="1"/>
  <c r="CP993" i="4" s="1"/>
  <c r="CP994" i="4" s="1"/>
  <c r="CP995" i="4" s="1"/>
  <c r="CP996" i="4" s="1"/>
  <c r="CP997" i="4" s="1"/>
  <c r="CP998" i="4" s="1"/>
  <c r="CP999" i="4" s="1"/>
  <c r="CP1000" i="4" s="1"/>
  <c r="CP1001" i="4" s="1"/>
  <c r="CP1002" i="4" s="1"/>
  <c r="CP1003" i="4" s="1"/>
  <c r="CP1004" i="4" s="1"/>
  <c r="CP1005" i="4" s="1"/>
  <c r="CP1006" i="4" s="1"/>
  <c r="CP1007" i="4" s="1"/>
  <c r="CP1008" i="4" s="1"/>
  <c r="CP1009" i="4" s="1"/>
  <c r="CP1010" i="4" s="1"/>
  <c r="CP1011" i="4" s="1"/>
  <c r="CP1012" i="4" s="1"/>
  <c r="CP1013" i="4" s="1"/>
  <c r="CP1014" i="4" s="1"/>
  <c r="CP1015" i="4" s="1"/>
  <c r="CP1016" i="4" s="1"/>
  <c r="CP1017" i="4" s="1"/>
  <c r="CP1018" i="4" s="1"/>
  <c r="CP1019" i="4" s="1"/>
  <c r="CP1020" i="4" s="1"/>
  <c r="CP1021" i="4" s="1"/>
  <c r="CP1022" i="4" s="1"/>
  <c r="CP1023" i="4" s="1"/>
  <c r="CP1024" i="4" s="1"/>
  <c r="CP1025" i="4" s="1"/>
  <c r="CP1026" i="4" s="1"/>
  <c r="CP1027" i="4" s="1"/>
  <c r="CP1028" i="4" s="1"/>
  <c r="CP1029" i="4" s="1"/>
  <c r="CP1030" i="4" s="1"/>
  <c r="CP1031" i="4" s="1"/>
  <c r="CP1032" i="4" s="1"/>
  <c r="CP1033" i="4" s="1"/>
  <c r="CP1034" i="4" s="1"/>
  <c r="CP1035" i="4" s="1"/>
  <c r="CP1036" i="4" s="1"/>
  <c r="CP1037" i="4" s="1"/>
  <c r="CP1038" i="4" s="1"/>
  <c r="CP1039" i="4" s="1"/>
  <c r="CP1040" i="4" s="1"/>
  <c r="CP1041" i="4" s="1"/>
  <c r="CP1042" i="4" s="1"/>
  <c r="CP1043" i="4" s="1"/>
  <c r="CP1044" i="4" s="1"/>
  <c r="CP1045" i="4" s="1"/>
  <c r="CP1046" i="4" s="1"/>
  <c r="CP1047" i="4" s="1"/>
  <c r="CP1048" i="4" s="1"/>
  <c r="CP1049" i="4" s="1"/>
  <c r="CP1050" i="4" s="1"/>
  <c r="CP1051" i="4" s="1"/>
  <c r="CP1052" i="4" s="1"/>
  <c r="CP1053" i="4" s="1"/>
  <c r="CP1054" i="4" s="1"/>
  <c r="CP1055" i="4" s="1"/>
  <c r="CP1056" i="4" s="1"/>
  <c r="CP1057" i="4" s="1"/>
  <c r="CP1058" i="4" s="1"/>
  <c r="CP1059" i="4" s="1"/>
  <c r="CP1060" i="4" s="1"/>
  <c r="CP1061" i="4" s="1"/>
  <c r="CP1062" i="4" s="1"/>
  <c r="CP1063" i="4" s="1"/>
  <c r="CP1064" i="4" s="1"/>
  <c r="CP1065" i="4" s="1"/>
  <c r="CP1066" i="4" s="1"/>
  <c r="CP1067" i="4" s="1"/>
  <c r="CP1068" i="4" s="1"/>
  <c r="CP1069" i="4" s="1"/>
  <c r="CP1070" i="4" s="1"/>
  <c r="CP1071" i="4" s="1"/>
  <c r="CP1072" i="4" s="1"/>
  <c r="CP1073" i="4" s="1"/>
  <c r="CP1074" i="4" s="1"/>
  <c r="CP1075" i="4" s="1"/>
  <c r="CP1076" i="4" s="1"/>
  <c r="CP1077" i="4" s="1"/>
  <c r="CP1078" i="4" s="1"/>
  <c r="CP1079" i="4" s="1"/>
  <c r="CP1080" i="4" s="1"/>
  <c r="CP1081" i="4" s="1"/>
  <c r="CP1082" i="4" s="1"/>
  <c r="CP1083" i="4" s="1"/>
  <c r="CP1084" i="4" s="1"/>
  <c r="CP1085" i="4" s="1"/>
  <c r="CP1086" i="4" s="1"/>
  <c r="CP1087" i="4" s="1"/>
  <c r="CP1088" i="4" s="1"/>
  <c r="CP1089" i="4" s="1"/>
  <c r="CP1090" i="4" s="1"/>
  <c r="CP1091" i="4" s="1"/>
  <c r="CP1092" i="4" s="1"/>
  <c r="CP1093" i="4" s="1"/>
  <c r="CP1094" i="4" s="1"/>
  <c r="CP1095" i="4" s="1"/>
  <c r="CP1096" i="4" s="1"/>
  <c r="CP1097" i="4" s="1"/>
  <c r="CP1098" i="4" s="1"/>
  <c r="CP1099" i="4" s="1"/>
  <c r="CP1100" i="4" s="1"/>
  <c r="CP1101" i="4" s="1"/>
  <c r="CP1102" i="4" s="1"/>
  <c r="CP1103" i="4" s="1"/>
  <c r="CP1104" i="4" s="1"/>
  <c r="CP1105" i="4" s="1"/>
  <c r="CP1106" i="4" s="1"/>
  <c r="CP1107" i="4" s="1"/>
  <c r="CS801" i="4"/>
  <c r="CS802" i="4" s="1"/>
  <c r="CS803" i="4" s="1"/>
  <c r="CS804" i="4" s="1"/>
  <c r="CS805" i="4" s="1"/>
  <c r="CS806" i="4" s="1"/>
  <c r="CS807" i="4" s="1"/>
  <c r="CS808" i="4" s="1"/>
  <c r="CS809" i="4" s="1"/>
  <c r="CS810" i="4" s="1"/>
  <c r="CS811" i="4" s="1"/>
  <c r="CS812" i="4" s="1"/>
  <c r="CS813" i="4" s="1"/>
  <c r="CS814" i="4" s="1"/>
  <c r="CS815" i="4" s="1"/>
  <c r="CS816" i="4" s="1"/>
  <c r="CS817" i="4" s="1"/>
  <c r="CS818" i="4" s="1"/>
  <c r="CS819" i="4" s="1"/>
  <c r="CS820" i="4" s="1"/>
  <c r="CS821" i="4" s="1"/>
  <c r="CS822" i="4" s="1"/>
  <c r="CS823" i="4" s="1"/>
  <c r="CS824" i="4" s="1"/>
  <c r="CS825" i="4" s="1"/>
  <c r="CS826" i="4" s="1"/>
  <c r="CS827" i="4" s="1"/>
  <c r="CS828" i="4" s="1"/>
  <c r="CS829" i="4" s="1"/>
  <c r="CS830" i="4" s="1"/>
  <c r="CS831" i="4" s="1"/>
  <c r="CS832" i="4" s="1"/>
  <c r="CS833" i="4" s="1"/>
  <c r="CS834" i="4" s="1"/>
  <c r="CS835" i="4" s="1"/>
  <c r="CS836" i="4" s="1"/>
  <c r="CS837" i="4" s="1"/>
  <c r="CS838" i="4" s="1"/>
  <c r="CS839" i="4" s="1"/>
  <c r="CS840" i="4" s="1"/>
  <c r="CS841" i="4" s="1"/>
  <c r="CS842" i="4" s="1"/>
  <c r="CS843" i="4" s="1"/>
  <c r="CS844" i="4" s="1"/>
  <c r="CS845" i="4" s="1"/>
  <c r="CS846" i="4" s="1"/>
  <c r="CS847" i="4" s="1"/>
  <c r="CS848" i="4" s="1"/>
  <c r="CS849" i="4" s="1"/>
  <c r="CS850" i="4" s="1"/>
  <c r="CS851" i="4" s="1"/>
  <c r="CS852" i="4" s="1"/>
  <c r="CS853" i="4" s="1"/>
  <c r="CS854" i="4" s="1"/>
  <c r="CS855" i="4" s="1"/>
  <c r="CS856" i="4" s="1"/>
  <c r="CS857" i="4" s="1"/>
  <c r="CS858" i="4" s="1"/>
  <c r="CS859" i="4" s="1"/>
  <c r="CS860" i="4" s="1"/>
  <c r="CS861" i="4" s="1"/>
  <c r="CS862" i="4" s="1"/>
  <c r="CS863" i="4" s="1"/>
  <c r="CS864" i="4" s="1"/>
  <c r="CS865" i="4" s="1"/>
  <c r="CS866" i="4" s="1"/>
  <c r="CS867" i="4" s="1"/>
  <c r="CS868" i="4" s="1"/>
  <c r="CS869" i="4" s="1"/>
  <c r="CS870" i="4" s="1"/>
  <c r="CS871" i="4" s="1"/>
  <c r="CS872" i="4" s="1"/>
  <c r="CS873" i="4" s="1"/>
  <c r="CS874" i="4" s="1"/>
  <c r="CS875" i="4" s="1"/>
  <c r="CS876" i="4" s="1"/>
  <c r="CS877" i="4" s="1"/>
  <c r="CS878" i="4" s="1"/>
  <c r="CS879" i="4" s="1"/>
  <c r="CS880" i="4" s="1"/>
  <c r="CS881" i="4" s="1"/>
  <c r="CS882" i="4" s="1"/>
  <c r="CS883" i="4" s="1"/>
  <c r="CS884" i="4" s="1"/>
  <c r="CS885" i="4" s="1"/>
  <c r="CS886" i="4" s="1"/>
  <c r="CS887" i="4" s="1"/>
  <c r="CS888" i="4" s="1"/>
  <c r="CS889" i="4" s="1"/>
  <c r="CS890" i="4" s="1"/>
  <c r="CS891" i="4" s="1"/>
  <c r="CS892" i="4" s="1"/>
  <c r="CS893" i="4" s="1"/>
  <c r="CS894" i="4" s="1"/>
  <c r="CS895" i="4" s="1"/>
  <c r="CS896" i="4" s="1"/>
  <c r="CS897" i="4" s="1"/>
  <c r="CS898" i="4" s="1"/>
  <c r="CS899" i="4" s="1"/>
  <c r="CS900" i="4" s="1"/>
  <c r="CS901" i="4" s="1"/>
  <c r="CS902" i="4" s="1"/>
  <c r="CS903" i="4" s="1"/>
  <c r="CS904" i="4" s="1"/>
  <c r="CS905" i="4" s="1"/>
  <c r="CS906" i="4" s="1"/>
  <c r="CS907" i="4" s="1"/>
  <c r="CS908" i="4" s="1"/>
  <c r="CS909" i="4" s="1"/>
  <c r="CS910" i="4" s="1"/>
  <c r="CS911" i="4" s="1"/>
  <c r="CS912" i="4" s="1"/>
  <c r="CS913" i="4" s="1"/>
  <c r="CS914" i="4" s="1"/>
  <c r="CS915" i="4" s="1"/>
  <c r="CS916" i="4" s="1"/>
  <c r="CS917" i="4" s="1"/>
  <c r="CS918" i="4" s="1"/>
  <c r="CS919" i="4" s="1"/>
  <c r="CS920" i="4" s="1"/>
  <c r="CS921" i="4" s="1"/>
  <c r="CS922" i="4" s="1"/>
  <c r="CS923" i="4" s="1"/>
  <c r="CS924" i="4" s="1"/>
  <c r="CS925" i="4" s="1"/>
  <c r="CS926" i="4" s="1"/>
  <c r="CS927" i="4" s="1"/>
  <c r="CS928" i="4" s="1"/>
  <c r="CS929" i="4" s="1"/>
  <c r="CS930" i="4" s="1"/>
  <c r="CS931" i="4" s="1"/>
  <c r="CS932" i="4" s="1"/>
  <c r="CS933" i="4" s="1"/>
  <c r="CS934" i="4" s="1"/>
  <c r="CS935" i="4" s="1"/>
  <c r="CS936" i="4" s="1"/>
  <c r="CS937" i="4" s="1"/>
  <c r="CS938" i="4" s="1"/>
  <c r="CS939" i="4" s="1"/>
  <c r="CS940" i="4" s="1"/>
  <c r="CS941" i="4" s="1"/>
  <c r="CS942" i="4" s="1"/>
  <c r="CS943" i="4" s="1"/>
  <c r="CS944" i="4" s="1"/>
  <c r="CS945" i="4" s="1"/>
  <c r="CS946" i="4" s="1"/>
  <c r="CS947" i="4" s="1"/>
  <c r="CS948" i="4" s="1"/>
  <c r="CS949" i="4" s="1"/>
  <c r="CS950" i="4" s="1"/>
  <c r="CS951" i="4" s="1"/>
  <c r="CS952" i="4" s="1"/>
  <c r="CS953" i="4" s="1"/>
  <c r="CS954" i="4" s="1"/>
  <c r="CS955" i="4" s="1"/>
  <c r="CS956" i="4" s="1"/>
  <c r="CS957" i="4" s="1"/>
  <c r="CS958" i="4" s="1"/>
  <c r="CS959" i="4" s="1"/>
  <c r="CS960" i="4" s="1"/>
  <c r="CS961" i="4" s="1"/>
  <c r="CS962" i="4" s="1"/>
  <c r="CS963" i="4" s="1"/>
  <c r="CS964" i="4" s="1"/>
  <c r="CS965" i="4" s="1"/>
  <c r="CS966" i="4" s="1"/>
  <c r="CS967" i="4" s="1"/>
  <c r="CS968" i="4" s="1"/>
  <c r="CS969" i="4" s="1"/>
  <c r="CS970" i="4" s="1"/>
  <c r="CS971" i="4" s="1"/>
  <c r="CS972" i="4" s="1"/>
  <c r="CS973" i="4" s="1"/>
  <c r="CS974" i="4" s="1"/>
  <c r="CS975" i="4" s="1"/>
  <c r="CS976" i="4" s="1"/>
  <c r="CS977" i="4" s="1"/>
  <c r="CS978" i="4" s="1"/>
  <c r="CS979" i="4" s="1"/>
  <c r="CS980" i="4" s="1"/>
  <c r="CS981" i="4" s="1"/>
  <c r="CS982" i="4" s="1"/>
  <c r="CS983" i="4" s="1"/>
  <c r="CS984" i="4" s="1"/>
  <c r="CS985" i="4" s="1"/>
  <c r="CS986" i="4" s="1"/>
  <c r="CS987" i="4" s="1"/>
  <c r="CS988" i="4" s="1"/>
  <c r="CS989" i="4" s="1"/>
  <c r="CS990" i="4" s="1"/>
  <c r="CS991" i="4" s="1"/>
  <c r="CS992" i="4" s="1"/>
  <c r="CS993" i="4" s="1"/>
  <c r="CS994" i="4" s="1"/>
  <c r="CS995" i="4" s="1"/>
  <c r="CS996" i="4" s="1"/>
  <c r="CS997" i="4" s="1"/>
  <c r="CS998" i="4" s="1"/>
  <c r="CS999" i="4" s="1"/>
  <c r="CS1000" i="4" s="1"/>
  <c r="CS1001" i="4" s="1"/>
  <c r="CS1002" i="4" s="1"/>
  <c r="CS1003" i="4" s="1"/>
  <c r="CS1004" i="4" s="1"/>
  <c r="CS1005" i="4" s="1"/>
  <c r="CS1006" i="4" s="1"/>
  <c r="CS1007" i="4" s="1"/>
  <c r="CS1008" i="4" s="1"/>
  <c r="CS1009" i="4" s="1"/>
  <c r="CS1010" i="4" s="1"/>
  <c r="CS1011" i="4" s="1"/>
  <c r="CS1012" i="4" s="1"/>
  <c r="CS1013" i="4" s="1"/>
  <c r="CS1014" i="4" s="1"/>
  <c r="CS1015" i="4" s="1"/>
  <c r="CS1016" i="4" s="1"/>
  <c r="CS1017" i="4" s="1"/>
  <c r="CS1018" i="4" s="1"/>
  <c r="CS1019" i="4" s="1"/>
  <c r="CS1020" i="4" s="1"/>
  <c r="CS1021" i="4" s="1"/>
  <c r="CS1022" i="4" s="1"/>
  <c r="CS1023" i="4" s="1"/>
  <c r="CS1024" i="4" s="1"/>
  <c r="CS1025" i="4" s="1"/>
  <c r="CS1026" i="4" s="1"/>
  <c r="CS1027" i="4" s="1"/>
  <c r="CS1028" i="4" s="1"/>
  <c r="CS1029" i="4" s="1"/>
  <c r="CS1030" i="4" s="1"/>
  <c r="CS1031" i="4" s="1"/>
  <c r="CS1032" i="4" s="1"/>
  <c r="CS1033" i="4" s="1"/>
  <c r="CS1034" i="4" s="1"/>
  <c r="CS1035" i="4" s="1"/>
  <c r="CS1036" i="4" s="1"/>
  <c r="CS1037" i="4" s="1"/>
  <c r="CS1038" i="4" s="1"/>
  <c r="CS1039" i="4" s="1"/>
  <c r="CS1040" i="4" s="1"/>
  <c r="CS1041" i="4" s="1"/>
  <c r="CS1042" i="4" s="1"/>
  <c r="CS1043" i="4" s="1"/>
  <c r="CS1044" i="4" s="1"/>
  <c r="CS1045" i="4" s="1"/>
  <c r="CS1046" i="4" s="1"/>
  <c r="CS1047" i="4" s="1"/>
  <c r="CS1048" i="4" s="1"/>
  <c r="CS1049" i="4" s="1"/>
  <c r="CS1050" i="4" s="1"/>
  <c r="CS1051" i="4" s="1"/>
  <c r="CS1052" i="4" s="1"/>
  <c r="CS1053" i="4" s="1"/>
  <c r="CS1054" i="4" s="1"/>
  <c r="CS1055" i="4" s="1"/>
  <c r="CS1056" i="4" s="1"/>
  <c r="CS1057" i="4" s="1"/>
  <c r="CS1058" i="4" s="1"/>
  <c r="CS1059" i="4" s="1"/>
  <c r="CS1060" i="4" s="1"/>
  <c r="CS1061" i="4" s="1"/>
  <c r="CS1062" i="4" s="1"/>
  <c r="CS1063" i="4" s="1"/>
  <c r="CS1064" i="4" s="1"/>
  <c r="CS1065" i="4" s="1"/>
  <c r="CS1066" i="4" s="1"/>
  <c r="CS1067" i="4" s="1"/>
  <c r="CS1068" i="4" s="1"/>
  <c r="CS1069" i="4" s="1"/>
  <c r="CS1070" i="4" s="1"/>
  <c r="CS1071" i="4" s="1"/>
  <c r="CS1072" i="4" s="1"/>
  <c r="CS1073" i="4" s="1"/>
  <c r="CS1074" i="4" s="1"/>
  <c r="CS1075" i="4" s="1"/>
  <c r="CS1076" i="4" s="1"/>
  <c r="CS1077" i="4" s="1"/>
  <c r="CS1078" i="4" s="1"/>
  <c r="CS1079" i="4" s="1"/>
  <c r="CS1080" i="4" s="1"/>
  <c r="CS1081" i="4" s="1"/>
  <c r="CS1082" i="4" s="1"/>
  <c r="CS1083" i="4" s="1"/>
  <c r="CS1084" i="4" s="1"/>
  <c r="CS1085" i="4" s="1"/>
  <c r="CS1086" i="4" s="1"/>
  <c r="CS1087" i="4" s="1"/>
  <c r="CS1088" i="4" s="1"/>
  <c r="CS1089" i="4" s="1"/>
  <c r="CS1090" i="4" s="1"/>
  <c r="CS1091" i="4" s="1"/>
  <c r="CS1092" i="4" s="1"/>
  <c r="CS1093" i="4" s="1"/>
  <c r="CS1094" i="4" s="1"/>
  <c r="CS1095" i="4" s="1"/>
  <c r="CS1096" i="4" s="1"/>
  <c r="CS1097" i="4" s="1"/>
  <c r="CS1098" i="4" s="1"/>
  <c r="CS1099" i="4" s="1"/>
  <c r="CS1100" i="4" s="1"/>
  <c r="CS1101" i="4" s="1"/>
  <c r="CS1102" i="4" s="1"/>
  <c r="CS1103" i="4" s="1"/>
  <c r="CS1104" i="4" s="1"/>
  <c r="CS1105" i="4" s="1"/>
  <c r="CS1106" i="4" s="1"/>
  <c r="CS1107" i="4" s="1"/>
  <c r="DA801" i="4"/>
  <c r="DA802" i="4" s="1"/>
  <c r="DA803" i="4" s="1"/>
  <c r="DA804" i="4" s="1"/>
  <c r="DA805" i="4" s="1"/>
  <c r="DA806" i="4" s="1"/>
  <c r="DA807" i="4" s="1"/>
  <c r="DA808" i="4" s="1"/>
  <c r="DA809" i="4" s="1"/>
  <c r="DA810" i="4" s="1"/>
  <c r="DA811" i="4" s="1"/>
  <c r="DA812" i="4" s="1"/>
  <c r="DA813" i="4" s="1"/>
  <c r="DA814" i="4" s="1"/>
  <c r="DA815" i="4" s="1"/>
  <c r="DA816" i="4" s="1"/>
  <c r="DA817" i="4" s="1"/>
  <c r="DA818" i="4" s="1"/>
  <c r="DA819" i="4" s="1"/>
  <c r="DA820" i="4" s="1"/>
  <c r="DA821" i="4" s="1"/>
  <c r="DA822" i="4" s="1"/>
  <c r="DA823" i="4" s="1"/>
  <c r="DA824" i="4" s="1"/>
  <c r="DA825" i="4" s="1"/>
  <c r="DA826" i="4" s="1"/>
  <c r="DA827" i="4" s="1"/>
  <c r="DA828" i="4" s="1"/>
  <c r="DA829" i="4" s="1"/>
  <c r="DA830" i="4" s="1"/>
  <c r="DA831" i="4" s="1"/>
  <c r="DA832" i="4" s="1"/>
  <c r="DA833" i="4" s="1"/>
  <c r="DA834" i="4" s="1"/>
  <c r="DA835" i="4" s="1"/>
  <c r="DA836" i="4" s="1"/>
  <c r="DA837" i="4" s="1"/>
  <c r="DA838" i="4" s="1"/>
  <c r="DA839" i="4" s="1"/>
  <c r="DA840" i="4" s="1"/>
  <c r="DA841" i="4" s="1"/>
  <c r="DA842" i="4" s="1"/>
  <c r="DA843" i="4" s="1"/>
  <c r="DA844" i="4" s="1"/>
  <c r="DA845" i="4" s="1"/>
  <c r="DA846" i="4" s="1"/>
  <c r="DA847" i="4" s="1"/>
  <c r="DA848" i="4" s="1"/>
  <c r="DA849" i="4" s="1"/>
  <c r="DA850" i="4" s="1"/>
  <c r="DA851" i="4" s="1"/>
  <c r="DA852" i="4" s="1"/>
  <c r="DA853" i="4" s="1"/>
  <c r="DA854" i="4" s="1"/>
  <c r="DA855" i="4" s="1"/>
  <c r="DA856" i="4" s="1"/>
  <c r="DA857" i="4" s="1"/>
  <c r="DA858" i="4" s="1"/>
  <c r="DA859" i="4" s="1"/>
  <c r="DA860" i="4" s="1"/>
  <c r="DA861" i="4" s="1"/>
  <c r="DA862" i="4" s="1"/>
  <c r="DA863" i="4" s="1"/>
  <c r="DA864" i="4" s="1"/>
  <c r="DA865" i="4" s="1"/>
  <c r="DA866" i="4" s="1"/>
  <c r="DA867" i="4" s="1"/>
  <c r="DA868" i="4" s="1"/>
  <c r="DA869" i="4" s="1"/>
  <c r="DA870" i="4" s="1"/>
  <c r="DA871" i="4" s="1"/>
  <c r="DA872" i="4" s="1"/>
  <c r="DA873" i="4" s="1"/>
  <c r="DA874" i="4" s="1"/>
  <c r="DA875" i="4" s="1"/>
  <c r="DA876" i="4" s="1"/>
  <c r="DA877" i="4" s="1"/>
  <c r="DA878" i="4" s="1"/>
  <c r="DA879" i="4" s="1"/>
  <c r="DA880" i="4" s="1"/>
  <c r="DA881" i="4" s="1"/>
  <c r="DA882" i="4" s="1"/>
  <c r="DA883" i="4" s="1"/>
  <c r="DA884" i="4" s="1"/>
  <c r="DA885" i="4" s="1"/>
  <c r="DA886" i="4" s="1"/>
  <c r="DA887" i="4" s="1"/>
  <c r="DA888" i="4" s="1"/>
  <c r="DA889" i="4" s="1"/>
  <c r="DA890" i="4" s="1"/>
  <c r="DA891" i="4" s="1"/>
  <c r="DA892" i="4" s="1"/>
  <c r="DA893" i="4" s="1"/>
  <c r="DA894" i="4" s="1"/>
  <c r="DA895" i="4" s="1"/>
  <c r="DA896" i="4" s="1"/>
  <c r="DA897" i="4" s="1"/>
  <c r="DA898" i="4" s="1"/>
  <c r="DA899" i="4" s="1"/>
  <c r="DA900" i="4" s="1"/>
  <c r="DA901" i="4" s="1"/>
  <c r="DA902" i="4" s="1"/>
  <c r="DA903" i="4" s="1"/>
  <c r="DA904" i="4" s="1"/>
  <c r="DA905" i="4" s="1"/>
  <c r="DA906" i="4" s="1"/>
  <c r="DA907" i="4" s="1"/>
  <c r="DA908" i="4" s="1"/>
  <c r="DA909" i="4" s="1"/>
  <c r="DA910" i="4" s="1"/>
  <c r="DA911" i="4" s="1"/>
  <c r="DA912" i="4" s="1"/>
  <c r="DA913" i="4" s="1"/>
  <c r="DA914" i="4" s="1"/>
  <c r="DA915" i="4" s="1"/>
  <c r="DA916" i="4" s="1"/>
  <c r="DA917" i="4" s="1"/>
  <c r="DA918" i="4" s="1"/>
  <c r="DA919" i="4" s="1"/>
  <c r="DA920" i="4" s="1"/>
  <c r="DA921" i="4" s="1"/>
  <c r="DA922" i="4" s="1"/>
  <c r="DA923" i="4" s="1"/>
  <c r="DA924" i="4" s="1"/>
  <c r="DA925" i="4" s="1"/>
  <c r="DA926" i="4" s="1"/>
  <c r="DA927" i="4" s="1"/>
  <c r="DA928" i="4" s="1"/>
  <c r="DA929" i="4" s="1"/>
  <c r="DA930" i="4" s="1"/>
  <c r="DA931" i="4" s="1"/>
  <c r="DA932" i="4" s="1"/>
  <c r="DA933" i="4" s="1"/>
  <c r="DA934" i="4" s="1"/>
  <c r="DA935" i="4" s="1"/>
  <c r="DA936" i="4" s="1"/>
  <c r="DA937" i="4" s="1"/>
  <c r="DA938" i="4" s="1"/>
  <c r="DA939" i="4" s="1"/>
  <c r="DA940" i="4" s="1"/>
  <c r="DA941" i="4" s="1"/>
  <c r="DA942" i="4" s="1"/>
  <c r="DA943" i="4" s="1"/>
  <c r="DA944" i="4" s="1"/>
  <c r="DA945" i="4" s="1"/>
  <c r="DA946" i="4" s="1"/>
  <c r="DA947" i="4" s="1"/>
  <c r="DA948" i="4" s="1"/>
  <c r="DA949" i="4" s="1"/>
  <c r="DA950" i="4" s="1"/>
  <c r="DA951" i="4" s="1"/>
  <c r="DA952" i="4" s="1"/>
  <c r="DA953" i="4" s="1"/>
  <c r="DA954" i="4" s="1"/>
  <c r="DA955" i="4" s="1"/>
  <c r="DA956" i="4" s="1"/>
  <c r="DA957" i="4" s="1"/>
  <c r="DA958" i="4" s="1"/>
  <c r="DA959" i="4" s="1"/>
  <c r="DA960" i="4" s="1"/>
  <c r="DA961" i="4" s="1"/>
  <c r="DA962" i="4" s="1"/>
  <c r="DA963" i="4" s="1"/>
  <c r="DA964" i="4" s="1"/>
  <c r="DA965" i="4" s="1"/>
  <c r="DA966" i="4" s="1"/>
  <c r="DA967" i="4" s="1"/>
  <c r="DA968" i="4" s="1"/>
  <c r="DA969" i="4" s="1"/>
  <c r="DA970" i="4" s="1"/>
  <c r="DA971" i="4" s="1"/>
  <c r="DA972" i="4" s="1"/>
  <c r="DA973" i="4" s="1"/>
  <c r="DA974" i="4" s="1"/>
  <c r="DA975" i="4" s="1"/>
  <c r="DA976" i="4" s="1"/>
  <c r="DA977" i="4" s="1"/>
  <c r="DA978" i="4" s="1"/>
  <c r="DA979" i="4" s="1"/>
  <c r="DA980" i="4" s="1"/>
  <c r="DA981" i="4" s="1"/>
  <c r="DA982" i="4" s="1"/>
  <c r="DA983" i="4" s="1"/>
  <c r="DA984" i="4" s="1"/>
  <c r="DA985" i="4" s="1"/>
  <c r="DA986" i="4" s="1"/>
  <c r="DA987" i="4" s="1"/>
  <c r="DA988" i="4" s="1"/>
  <c r="DA989" i="4" s="1"/>
  <c r="DA990" i="4" s="1"/>
  <c r="DA991" i="4" s="1"/>
  <c r="DA992" i="4" s="1"/>
  <c r="DA993" i="4" s="1"/>
  <c r="DA994" i="4" s="1"/>
  <c r="DA995" i="4" s="1"/>
  <c r="DA996" i="4" s="1"/>
  <c r="DA997" i="4" s="1"/>
  <c r="DA998" i="4" s="1"/>
  <c r="DA999" i="4" s="1"/>
  <c r="DA1000" i="4" s="1"/>
  <c r="DA1001" i="4" s="1"/>
  <c r="DA1002" i="4" s="1"/>
  <c r="DA1003" i="4" s="1"/>
  <c r="DA1004" i="4" s="1"/>
  <c r="DA1005" i="4" s="1"/>
  <c r="DA1006" i="4" s="1"/>
  <c r="DA1007" i="4" s="1"/>
  <c r="DA1008" i="4" s="1"/>
  <c r="DA1009" i="4" s="1"/>
  <c r="DA1010" i="4" s="1"/>
  <c r="DA1011" i="4" s="1"/>
  <c r="DA1012" i="4" s="1"/>
  <c r="DA1013" i="4" s="1"/>
  <c r="DA1014" i="4" s="1"/>
  <c r="DA1015" i="4" s="1"/>
  <c r="DA1016" i="4" s="1"/>
  <c r="DA1017" i="4" s="1"/>
  <c r="DA1018" i="4" s="1"/>
  <c r="DA1019" i="4" s="1"/>
  <c r="DA1020" i="4" s="1"/>
  <c r="DA1021" i="4" s="1"/>
  <c r="DA1022" i="4" s="1"/>
  <c r="DA1023" i="4" s="1"/>
  <c r="DA1024" i="4" s="1"/>
  <c r="DA1025" i="4" s="1"/>
  <c r="DA1026" i="4" s="1"/>
  <c r="DA1027" i="4" s="1"/>
  <c r="DA1028" i="4" s="1"/>
  <c r="DA1029" i="4" s="1"/>
  <c r="DA1030" i="4" s="1"/>
  <c r="DA1031" i="4" s="1"/>
  <c r="DA1032" i="4" s="1"/>
  <c r="DA1033" i="4" s="1"/>
  <c r="DA1034" i="4" s="1"/>
  <c r="DA1035" i="4" s="1"/>
  <c r="DA1036" i="4" s="1"/>
  <c r="DA1037" i="4" s="1"/>
  <c r="DA1038" i="4" s="1"/>
  <c r="DA1039" i="4" s="1"/>
  <c r="DA1040" i="4" s="1"/>
  <c r="DA1041" i="4" s="1"/>
  <c r="DA1042" i="4" s="1"/>
  <c r="DA1043" i="4" s="1"/>
  <c r="DA1044" i="4" s="1"/>
  <c r="DA1045" i="4" s="1"/>
  <c r="DA1046" i="4" s="1"/>
  <c r="DA1047" i="4" s="1"/>
  <c r="DA1048" i="4" s="1"/>
  <c r="DA1049" i="4" s="1"/>
  <c r="DA1050" i="4" s="1"/>
  <c r="DA1051" i="4" s="1"/>
  <c r="DA1052" i="4" s="1"/>
  <c r="DA1053" i="4" s="1"/>
  <c r="DA1054" i="4" s="1"/>
  <c r="DA1055" i="4" s="1"/>
  <c r="DA1056" i="4" s="1"/>
  <c r="DA1057" i="4" s="1"/>
  <c r="DA1058" i="4" s="1"/>
  <c r="DA1059" i="4" s="1"/>
  <c r="DA1060" i="4" s="1"/>
  <c r="DA1061" i="4" s="1"/>
  <c r="DA1062" i="4" s="1"/>
  <c r="DA1063" i="4" s="1"/>
  <c r="DA1064" i="4" s="1"/>
  <c r="DA1065" i="4" s="1"/>
  <c r="DA1066" i="4" s="1"/>
  <c r="DA1067" i="4" s="1"/>
  <c r="DA1068" i="4" s="1"/>
  <c r="DA1069" i="4" s="1"/>
  <c r="DA1070" i="4" s="1"/>
  <c r="DA1071" i="4" s="1"/>
  <c r="DA1072" i="4" s="1"/>
  <c r="DA1073" i="4" s="1"/>
  <c r="DA1074" i="4" s="1"/>
  <c r="DA1075" i="4" s="1"/>
  <c r="DA1076" i="4" s="1"/>
  <c r="DA1077" i="4" s="1"/>
  <c r="DA1078" i="4" s="1"/>
  <c r="DA1079" i="4" s="1"/>
  <c r="DA1080" i="4" s="1"/>
  <c r="DA1081" i="4" s="1"/>
  <c r="DA1082" i="4" s="1"/>
  <c r="DA1083" i="4" s="1"/>
  <c r="DA1084" i="4" s="1"/>
  <c r="DA1085" i="4" s="1"/>
  <c r="DA1086" i="4" s="1"/>
  <c r="DA1087" i="4" s="1"/>
  <c r="DA1088" i="4" s="1"/>
  <c r="DA1089" i="4" s="1"/>
  <c r="DA1090" i="4" s="1"/>
  <c r="DA1091" i="4" s="1"/>
  <c r="DA1092" i="4" s="1"/>
  <c r="DA1093" i="4" s="1"/>
  <c r="DA1094" i="4" s="1"/>
  <c r="DA1095" i="4" s="1"/>
  <c r="DA1096" i="4" s="1"/>
  <c r="DA1097" i="4" s="1"/>
  <c r="DA1098" i="4" s="1"/>
  <c r="DA1099" i="4" s="1"/>
  <c r="DA1100" i="4" s="1"/>
  <c r="DA1101" i="4" s="1"/>
  <c r="DA1102" i="4" s="1"/>
  <c r="DA1103" i="4" s="1"/>
  <c r="DA1104" i="4" s="1"/>
  <c r="DA1105" i="4" s="1"/>
  <c r="DA1106" i="4" s="1"/>
  <c r="DA1107" i="4" s="1"/>
  <c r="DC801" i="4"/>
  <c r="DC802" i="4" s="1"/>
  <c r="DC803" i="4" s="1"/>
  <c r="DC804" i="4" s="1"/>
  <c r="DC805" i="4" s="1"/>
  <c r="DC806" i="4" s="1"/>
  <c r="DC807" i="4" s="1"/>
  <c r="DC808" i="4" s="1"/>
  <c r="DC809" i="4" s="1"/>
  <c r="DC810" i="4" s="1"/>
  <c r="DC811" i="4" s="1"/>
  <c r="DC812" i="4" s="1"/>
  <c r="DC813" i="4" s="1"/>
  <c r="DC814" i="4" s="1"/>
  <c r="DC815" i="4" s="1"/>
  <c r="DC816" i="4" s="1"/>
  <c r="DC817" i="4" s="1"/>
  <c r="DC818" i="4" s="1"/>
  <c r="DC819" i="4" s="1"/>
  <c r="DC820" i="4" s="1"/>
  <c r="DC821" i="4" s="1"/>
  <c r="DC822" i="4" s="1"/>
  <c r="DC823" i="4" s="1"/>
  <c r="DC824" i="4" s="1"/>
  <c r="DC825" i="4" s="1"/>
  <c r="DC826" i="4" s="1"/>
  <c r="DC827" i="4" s="1"/>
  <c r="DC828" i="4" s="1"/>
  <c r="DC829" i="4" s="1"/>
  <c r="DC830" i="4" s="1"/>
  <c r="DC831" i="4" s="1"/>
  <c r="DC832" i="4" s="1"/>
  <c r="DC833" i="4" s="1"/>
  <c r="DC834" i="4" s="1"/>
  <c r="DC835" i="4" s="1"/>
  <c r="DC836" i="4" s="1"/>
  <c r="DC837" i="4" s="1"/>
  <c r="DC838" i="4" s="1"/>
  <c r="DC839" i="4" s="1"/>
  <c r="DC840" i="4" s="1"/>
  <c r="DC841" i="4" s="1"/>
  <c r="DC842" i="4" s="1"/>
  <c r="DC843" i="4" s="1"/>
  <c r="DC844" i="4" s="1"/>
  <c r="DC845" i="4" s="1"/>
  <c r="DC846" i="4" s="1"/>
  <c r="DC847" i="4" s="1"/>
  <c r="DC848" i="4" s="1"/>
  <c r="DC849" i="4" s="1"/>
  <c r="DC850" i="4" s="1"/>
  <c r="DC851" i="4" s="1"/>
  <c r="DC852" i="4" s="1"/>
  <c r="DC853" i="4" s="1"/>
  <c r="DC854" i="4" s="1"/>
  <c r="DC855" i="4" s="1"/>
  <c r="DC856" i="4" s="1"/>
  <c r="DC857" i="4" s="1"/>
  <c r="DC858" i="4" s="1"/>
  <c r="DC859" i="4" s="1"/>
  <c r="DC860" i="4" s="1"/>
  <c r="DC861" i="4" s="1"/>
  <c r="DC862" i="4" s="1"/>
  <c r="DC863" i="4" s="1"/>
  <c r="DC864" i="4" s="1"/>
  <c r="DC865" i="4" s="1"/>
  <c r="DC866" i="4" s="1"/>
  <c r="DC867" i="4" s="1"/>
  <c r="DC868" i="4" s="1"/>
  <c r="DC869" i="4" s="1"/>
  <c r="DC870" i="4" s="1"/>
  <c r="DC871" i="4" s="1"/>
  <c r="DC872" i="4" s="1"/>
  <c r="DC873" i="4" s="1"/>
  <c r="DC874" i="4" s="1"/>
  <c r="DC875" i="4" s="1"/>
  <c r="DC876" i="4" s="1"/>
  <c r="DC877" i="4" s="1"/>
  <c r="DC878" i="4" s="1"/>
  <c r="DC879" i="4" s="1"/>
  <c r="DC880" i="4" s="1"/>
  <c r="DC881" i="4" s="1"/>
  <c r="DC882" i="4" s="1"/>
  <c r="DC883" i="4" s="1"/>
  <c r="DC884" i="4" s="1"/>
  <c r="DC885" i="4" s="1"/>
  <c r="DC886" i="4" s="1"/>
  <c r="DC887" i="4" s="1"/>
  <c r="DC888" i="4" s="1"/>
  <c r="DC889" i="4" s="1"/>
  <c r="DC890" i="4" s="1"/>
  <c r="DC891" i="4" s="1"/>
  <c r="DC892" i="4" s="1"/>
  <c r="DC893" i="4" s="1"/>
  <c r="DC894" i="4" s="1"/>
  <c r="DC895" i="4" s="1"/>
  <c r="DC896" i="4" s="1"/>
  <c r="DC897" i="4" s="1"/>
  <c r="DC898" i="4" s="1"/>
  <c r="DC899" i="4" s="1"/>
  <c r="DC900" i="4" s="1"/>
  <c r="DC901" i="4" s="1"/>
  <c r="DC902" i="4" s="1"/>
  <c r="DC903" i="4" s="1"/>
  <c r="DC904" i="4" s="1"/>
  <c r="DC905" i="4" s="1"/>
  <c r="DC906" i="4" s="1"/>
  <c r="DC907" i="4" s="1"/>
  <c r="DC908" i="4" s="1"/>
  <c r="DC909" i="4" s="1"/>
  <c r="DC910" i="4" s="1"/>
  <c r="DC911" i="4" s="1"/>
  <c r="DC912" i="4" s="1"/>
  <c r="DC913" i="4" s="1"/>
  <c r="DC914" i="4" s="1"/>
  <c r="DC915" i="4" s="1"/>
  <c r="DC916" i="4" s="1"/>
  <c r="DC917" i="4" s="1"/>
  <c r="DC918" i="4" s="1"/>
  <c r="DC919" i="4" s="1"/>
  <c r="DC920" i="4" s="1"/>
  <c r="DC921" i="4" s="1"/>
  <c r="DC922" i="4" s="1"/>
  <c r="DC923" i="4" s="1"/>
  <c r="DC924" i="4" s="1"/>
  <c r="DC925" i="4" s="1"/>
  <c r="DC926" i="4" s="1"/>
  <c r="DC927" i="4" s="1"/>
  <c r="DC928" i="4" s="1"/>
  <c r="DC929" i="4" s="1"/>
  <c r="DC930" i="4" s="1"/>
  <c r="DC931" i="4" s="1"/>
  <c r="DC932" i="4" s="1"/>
  <c r="DC933" i="4" s="1"/>
  <c r="DC934" i="4" s="1"/>
  <c r="DC935" i="4" s="1"/>
  <c r="DC936" i="4" s="1"/>
  <c r="DC937" i="4" s="1"/>
  <c r="DC938" i="4" s="1"/>
  <c r="DC939" i="4" s="1"/>
  <c r="DC940" i="4" s="1"/>
  <c r="DC941" i="4" s="1"/>
  <c r="DC942" i="4" s="1"/>
  <c r="DC943" i="4" s="1"/>
  <c r="DC944" i="4" s="1"/>
  <c r="DC945" i="4" s="1"/>
  <c r="DC946" i="4" s="1"/>
  <c r="DC947" i="4" s="1"/>
  <c r="DC948" i="4" s="1"/>
  <c r="DC949" i="4" s="1"/>
  <c r="DC950" i="4" s="1"/>
  <c r="DC951" i="4" s="1"/>
  <c r="DC952" i="4" s="1"/>
  <c r="DC953" i="4" s="1"/>
  <c r="DC954" i="4" s="1"/>
  <c r="DC955" i="4" s="1"/>
  <c r="DC956" i="4" s="1"/>
  <c r="DC957" i="4" s="1"/>
  <c r="DC958" i="4" s="1"/>
  <c r="DC959" i="4" s="1"/>
  <c r="DC960" i="4" s="1"/>
  <c r="DC961" i="4" s="1"/>
  <c r="DC962" i="4" s="1"/>
  <c r="DC963" i="4" s="1"/>
  <c r="DC964" i="4" s="1"/>
  <c r="DC965" i="4" s="1"/>
  <c r="DC966" i="4" s="1"/>
  <c r="DC967" i="4" s="1"/>
  <c r="DC968" i="4" s="1"/>
  <c r="DC969" i="4" s="1"/>
  <c r="DC970" i="4" s="1"/>
  <c r="DC971" i="4" s="1"/>
  <c r="DC972" i="4" s="1"/>
  <c r="DC973" i="4" s="1"/>
  <c r="DC974" i="4" s="1"/>
  <c r="DC975" i="4" s="1"/>
  <c r="DC976" i="4" s="1"/>
  <c r="DC977" i="4" s="1"/>
  <c r="DC978" i="4" s="1"/>
  <c r="DC979" i="4" s="1"/>
  <c r="DC980" i="4" s="1"/>
  <c r="DC981" i="4" s="1"/>
  <c r="DC982" i="4" s="1"/>
  <c r="DC983" i="4" s="1"/>
  <c r="DC984" i="4" s="1"/>
  <c r="DC985" i="4" s="1"/>
  <c r="DC986" i="4" s="1"/>
  <c r="DC987" i="4" s="1"/>
  <c r="DC988" i="4" s="1"/>
  <c r="DC989" i="4" s="1"/>
  <c r="DC990" i="4" s="1"/>
  <c r="DC991" i="4" s="1"/>
  <c r="DC992" i="4" s="1"/>
  <c r="DC993" i="4" s="1"/>
  <c r="DC994" i="4" s="1"/>
  <c r="DC995" i="4" s="1"/>
  <c r="DC996" i="4" s="1"/>
  <c r="DC997" i="4" s="1"/>
  <c r="DC998" i="4" s="1"/>
  <c r="DC999" i="4" s="1"/>
  <c r="DC1000" i="4" s="1"/>
  <c r="DC1001" i="4" s="1"/>
  <c r="DC1002" i="4" s="1"/>
  <c r="DC1003" i="4" s="1"/>
  <c r="DC1004" i="4" s="1"/>
  <c r="DC1005" i="4" s="1"/>
  <c r="DC1006" i="4" s="1"/>
  <c r="DC1007" i="4" s="1"/>
  <c r="DC1008" i="4" s="1"/>
  <c r="DC1009" i="4" s="1"/>
  <c r="DC1010" i="4" s="1"/>
  <c r="DC1011" i="4" s="1"/>
  <c r="DC1012" i="4" s="1"/>
  <c r="DC1013" i="4" s="1"/>
  <c r="DC1014" i="4" s="1"/>
  <c r="DC1015" i="4" s="1"/>
  <c r="DC1016" i="4" s="1"/>
  <c r="DC1017" i="4" s="1"/>
  <c r="DC1018" i="4" s="1"/>
  <c r="DC1019" i="4" s="1"/>
  <c r="DC1020" i="4" s="1"/>
  <c r="DC1021" i="4" s="1"/>
  <c r="DC1022" i="4" s="1"/>
  <c r="DC1023" i="4" s="1"/>
  <c r="DC1024" i="4" s="1"/>
  <c r="DC1025" i="4" s="1"/>
  <c r="DC1026" i="4" s="1"/>
  <c r="DC1027" i="4" s="1"/>
  <c r="DC1028" i="4" s="1"/>
  <c r="DC1029" i="4" s="1"/>
  <c r="DC1030" i="4" s="1"/>
  <c r="DC1031" i="4" s="1"/>
  <c r="DC1032" i="4" s="1"/>
  <c r="DC1033" i="4" s="1"/>
  <c r="DC1034" i="4" s="1"/>
  <c r="DC1035" i="4" s="1"/>
  <c r="DC1036" i="4" s="1"/>
  <c r="DC1037" i="4" s="1"/>
  <c r="DC1038" i="4" s="1"/>
  <c r="DC1039" i="4" s="1"/>
  <c r="DC1040" i="4" s="1"/>
  <c r="DC1041" i="4" s="1"/>
  <c r="DC1042" i="4" s="1"/>
  <c r="DC1043" i="4" s="1"/>
  <c r="DC1044" i="4" s="1"/>
  <c r="DC1045" i="4" s="1"/>
  <c r="DC1046" i="4" s="1"/>
  <c r="DC1047" i="4" s="1"/>
  <c r="DC1048" i="4" s="1"/>
  <c r="DC1049" i="4" s="1"/>
  <c r="DC1050" i="4" s="1"/>
  <c r="DC1051" i="4" s="1"/>
  <c r="DC1052" i="4" s="1"/>
  <c r="DC1053" i="4" s="1"/>
  <c r="DC1054" i="4" s="1"/>
  <c r="DC1055" i="4" s="1"/>
  <c r="DC1056" i="4" s="1"/>
  <c r="DC1057" i="4" s="1"/>
  <c r="DC1058" i="4" s="1"/>
  <c r="DC1059" i="4" s="1"/>
  <c r="DC1060" i="4" s="1"/>
  <c r="DC1061" i="4" s="1"/>
  <c r="DC1062" i="4" s="1"/>
  <c r="DC1063" i="4" s="1"/>
  <c r="DC1064" i="4" s="1"/>
  <c r="DC1065" i="4" s="1"/>
  <c r="DC1066" i="4" s="1"/>
  <c r="DC1067" i="4" s="1"/>
  <c r="DC1068" i="4" s="1"/>
  <c r="DC1069" i="4" s="1"/>
  <c r="DC1070" i="4" s="1"/>
  <c r="DC1071" i="4" s="1"/>
  <c r="DC1072" i="4" s="1"/>
  <c r="DC1073" i="4" s="1"/>
  <c r="DC1074" i="4" s="1"/>
  <c r="DC1075" i="4" s="1"/>
  <c r="DC1076" i="4" s="1"/>
  <c r="DC1077" i="4" s="1"/>
  <c r="DC1078" i="4" s="1"/>
  <c r="DC1079" i="4" s="1"/>
  <c r="DC1080" i="4" s="1"/>
  <c r="DC1081" i="4" s="1"/>
  <c r="DC1082" i="4" s="1"/>
  <c r="DC1083" i="4" s="1"/>
  <c r="DC1084" i="4" s="1"/>
  <c r="DC1085" i="4" s="1"/>
  <c r="DC1086" i="4" s="1"/>
  <c r="DC1087" i="4" s="1"/>
  <c r="DC1088" i="4" s="1"/>
  <c r="DC1089" i="4" s="1"/>
  <c r="DC1090" i="4" s="1"/>
  <c r="DC1091" i="4" s="1"/>
  <c r="DC1092" i="4" s="1"/>
  <c r="DC1093" i="4" s="1"/>
  <c r="DC1094" i="4" s="1"/>
  <c r="DC1095" i="4" s="1"/>
  <c r="DC1096" i="4" s="1"/>
  <c r="DC1097" i="4" s="1"/>
  <c r="DC1098" i="4" s="1"/>
  <c r="DC1099" i="4" s="1"/>
  <c r="DC1100" i="4" s="1"/>
  <c r="DC1101" i="4" s="1"/>
  <c r="DC1102" i="4" s="1"/>
  <c r="DC1103" i="4" s="1"/>
  <c r="DC1104" i="4" s="1"/>
  <c r="DC1105" i="4" s="1"/>
  <c r="DC1106" i="4" s="1"/>
  <c r="DC1107" i="4" s="1"/>
  <c r="CT801" i="4"/>
  <c r="CT802" i="4" s="1"/>
  <c r="CT803" i="4" s="1"/>
  <c r="CT804" i="4" s="1"/>
  <c r="CT805" i="4" s="1"/>
  <c r="CT806" i="4" s="1"/>
  <c r="CT807" i="4" s="1"/>
  <c r="CT808" i="4" s="1"/>
  <c r="CT809" i="4" s="1"/>
  <c r="CT810" i="4" s="1"/>
  <c r="CT811" i="4" s="1"/>
  <c r="CT812" i="4" s="1"/>
  <c r="CT813" i="4" s="1"/>
  <c r="CT814" i="4" s="1"/>
  <c r="CT815" i="4" s="1"/>
  <c r="CT816" i="4" s="1"/>
  <c r="CT817" i="4" s="1"/>
  <c r="CT818" i="4" s="1"/>
  <c r="CT819" i="4" s="1"/>
  <c r="CT820" i="4" s="1"/>
  <c r="CT821" i="4" s="1"/>
  <c r="CT822" i="4" s="1"/>
  <c r="CT823" i="4" s="1"/>
  <c r="CT824" i="4" s="1"/>
  <c r="CT825" i="4" s="1"/>
  <c r="CT826" i="4" s="1"/>
  <c r="CT827" i="4" s="1"/>
  <c r="CT828" i="4" s="1"/>
  <c r="CT829" i="4" s="1"/>
  <c r="CT830" i="4" s="1"/>
  <c r="CT831" i="4" s="1"/>
  <c r="CT832" i="4" s="1"/>
  <c r="CT833" i="4" s="1"/>
  <c r="CT834" i="4" s="1"/>
  <c r="CT835" i="4" s="1"/>
  <c r="CT836" i="4" s="1"/>
  <c r="CT837" i="4" s="1"/>
  <c r="CT838" i="4" s="1"/>
  <c r="CT839" i="4" s="1"/>
  <c r="CT840" i="4" s="1"/>
  <c r="CT841" i="4" s="1"/>
  <c r="CT842" i="4" s="1"/>
  <c r="CT843" i="4" s="1"/>
  <c r="CT844" i="4" s="1"/>
  <c r="CT845" i="4" s="1"/>
  <c r="CT846" i="4" s="1"/>
  <c r="CT847" i="4" s="1"/>
  <c r="CT848" i="4" s="1"/>
  <c r="CT849" i="4" s="1"/>
  <c r="CT850" i="4" s="1"/>
  <c r="CT851" i="4" s="1"/>
  <c r="CT852" i="4" s="1"/>
  <c r="CT853" i="4" s="1"/>
  <c r="CT854" i="4" s="1"/>
  <c r="CT855" i="4" s="1"/>
  <c r="CT856" i="4" s="1"/>
  <c r="CT857" i="4" s="1"/>
  <c r="CT858" i="4" s="1"/>
  <c r="CT859" i="4" s="1"/>
  <c r="CT860" i="4" s="1"/>
  <c r="CT861" i="4" s="1"/>
  <c r="CT862" i="4" s="1"/>
  <c r="CT863" i="4" s="1"/>
  <c r="CT864" i="4" s="1"/>
  <c r="CT865" i="4" s="1"/>
  <c r="CT866" i="4" s="1"/>
  <c r="CT867" i="4" s="1"/>
  <c r="CT868" i="4" s="1"/>
  <c r="CT869" i="4" s="1"/>
  <c r="CT870" i="4" s="1"/>
  <c r="CT871" i="4" s="1"/>
  <c r="CT872" i="4" s="1"/>
  <c r="CT873" i="4" s="1"/>
  <c r="CT874" i="4" s="1"/>
  <c r="CT875" i="4" s="1"/>
  <c r="CT876" i="4" s="1"/>
  <c r="CT877" i="4" s="1"/>
  <c r="CT878" i="4" s="1"/>
  <c r="CT879" i="4" s="1"/>
  <c r="CT880" i="4" s="1"/>
  <c r="CT881" i="4" s="1"/>
  <c r="CT882" i="4" s="1"/>
  <c r="CT883" i="4" s="1"/>
  <c r="CT884" i="4" s="1"/>
  <c r="CT885" i="4" s="1"/>
  <c r="CT886" i="4" s="1"/>
  <c r="CT887" i="4" s="1"/>
  <c r="CT888" i="4" s="1"/>
  <c r="CT889" i="4" s="1"/>
  <c r="CT890" i="4" s="1"/>
  <c r="CT891" i="4" s="1"/>
  <c r="CT892" i="4" s="1"/>
  <c r="CT893" i="4" s="1"/>
  <c r="CT894" i="4" s="1"/>
  <c r="CT895" i="4" s="1"/>
  <c r="CT896" i="4" s="1"/>
  <c r="CT897" i="4" s="1"/>
  <c r="CT898" i="4" s="1"/>
  <c r="CT899" i="4" s="1"/>
  <c r="CT900" i="4" s="1"/>
  <c r="CT901" i="4" s="1"/>
  <c r="CT902" i="4" s="1"/>
  <c r="CT903" i="4" s="1"/>
  <c r="CT904" i="4" s="1"/>
  <c r="CT905" i="4" s="1"/>
  <c r="CT906" i="4" s="1"/>
  <c r="CT907" i="4" s="1"/>
  <c r="CT908" i="4" s="1"/>
  <c r="CT909" i="4" s="1"/>
  <c r="CT910" i="4" s="1"/>
  <c r="CT911" i="4" s="1"/>
  <c r="CT912" i="4" s="1"/>
  <c r="CT913" i="4" s="1"/>
  <c r="CT914" i="4" s="1"/>
  <c r="CT915" i="4" s="1"/>
  <c r="CT916" i="4" s="1"/>
  <c r="CT917" i="4" s="1"/>
  <c r="CT918" i="4" s="1"/>
  <c r="CT919" i="4" s="1"/>
  <c r="CT920" i="4" s="1"/>
  <c r="CT921" i="4" s="1"/>
  <c r="CT922" i="4" s="1"/>
  <c r="CT923" i="4" s="1"/>
  <c r="CT924" i="4" s="1"/>
  <c r="CT925" i="4" s="1"/>
  <c r="CT926" i="4" s="1"/>
  <c r="CT927" i="4" s="1"/>
  <c r="CT928" i="4" s="1"/>
  <c r="CT929" i="4" s="1"/>
  <c r="CT930" i="4" s="1"/>
  <c r="CT931" i="4" s="1"/>
  <c r="CT932" i="4" s="1"/>
  <c r="CT933" i="4" s="1"/>
  <c r="CT934" i="4" s="1"/>
  <c r="CT935" i="4" s="1"/>
  <c r="CT936" i="4" s="1"/>
  <c r="CT937" i="4" s="1"/>
  <c r="CT938" i="4" s="1"/>
  <c r="CT939" i="4" s="1"/>
  <c r="CT940" i="4" s="1"/>
  <c r="CT941" i="4" s="1"/>
  <c r="CT942" i="4" s="1"/>
  <c r="CT943" i="4" s="1"/>
  <c r="CT944" i="4" s="1"/>
  <c r="CT945" i="4" s="1"/>
  <c r="CT946" i="4" s="1"/>
  <c r="CT947" i="4" s="1"/>
  <c r="CT948" i="4" s="1"/>
  <c r="CT949" i="4" s="1"/>
  <c r="CT950" i="4" s="1"/>
  <c r="CT951" i="4" s="1"/>
  <c r="CT952" i="4" s="1"/>
  <c r="CT953" i="4" s="1"/>
  <c r="CT954" i="4" s="1"/>
  <c r="CT955" i="4" s="1"/>
  <c r="CT956" i="4" s="1"/>
  <c r="CT957" i="4" s="1"/>
  <c r="CT958" i="4" s="1"/>
  <c r="CT959" i="4" s="1"/>
  <c r="CT960" i="4" s="1"/>
  <c r="CT961" i="4" s="1"/>
  <c r="CT962" i="4" s="1"/>
  <c r="CT963" i="4" s="1"/>
  <c r="CT964" i="4" s="1"/>
  <c r="CT965" i="4" s="1"/>
  <c r="CT966" i="4" s="1"/>
  <c r="CT967" i="4" s="1"/>
  <c r="CT968" i="4" s="1"/>
  <c r="CT969" i="4" s="1"/>
  <c r="CT970" i="4" s="1"/>
  <c r="CT971" i="4" s="1"/>
  <c r="CT972" i="4" s="1"/>
  <c r="CT973" i="4" s="1"/>
  <c r="CT974" i="4" s="1"/>
  <c r="CT975" i="4" s="1"/>
  <c r="CT976" i="4" s="1"/>
  <c r="CT977" i="4" s="1"/>
  <c r="CT978" i="4" s="1"/>
  <c r="CT979" i="4" s="1"/>
  <c r="CT980" i="4" s="1"/>
  <c r="CT981" i="4" s="1"/>
  <c r="CT982" i="4" s="1"/>
  <c r="CT983" i="4" s="1"/>
  <c r="CT984" i="4" s="1"/>
  <c r="CT985" i="4" s="1"/>
  <c r="CT986" i="4" s="1"/>
  <c r="CT987" i="4" s="1"/>
  <c r="CT988" i="4" s="1"/>
  <c r="CT989" i="4" s="1"/>
  <c r="CT990" i="4" s="1"/>
  <c r="CT991" i="4" s="1"/>
  <c r="CT992" i="4" s="1"/>
  <c r="CT993" i="4" s="1"/>
  <c r="CT994" i="4" s="1"/>
  <c r="CT995" i="4" s="1"/>
  <c r="CT996" i="4" s="1"/>
  <c r="CT997" i="4" s="1"/>
  <c r="CT998" i="4" s="1"/>
  <c r="CT999" i="4" s="1"/>
  <c r="CT1000" i="4" s="1"/>
  <c r="CT1001" i="4" s="1"/>
  <c r="CT1002" i="4" s="1"/>
  <c r="CT1003" i="4" s="1"/>
  <c r="CT1004" i="4" s="1"/>
  <c r="CT1005" i="4" s="1"/>
  <c r="CT1006" i="4" s="1"/>
  <c r="CT1007" i="4" s="1"/>
  <c r="CT1008" i="4" s="1"/>
  <c r="CT1009" i="4" s="1"/>
  <c r="CT1010" i="4" s="1"/>
  <c r="CT1011" i="4" s="1"/>
  <c r="CT1012" i="4" s="1"/>
  <c r="CT1013" i="4" s="1"/>
  <c r="CT1014" i="4" s="1"/>
  <c r="CT1015" i="4" s="1"/>
  <c r="CT1016" i="4" s="1"/>
  <c r="CT1017" i="4" s="1"/>
  <c r="CT1018" i="4" s="1"/>
  <c r="CT1019" i="4" s="1"/>
  <c r="CT1020" i="4" s="1"/>
  <c r="CT1021" i="4" s="1"/>
  <c r="CT1022" i="4" s="1"/>
  <c r="CT1023" i="4" s="1"/>
  <c r="CT1024" i="4" s="1"/>
  <c r="CT1025" i="4" s="1"/>
  <c r="CT1026" i="4" s="1"/>
  <c r="CT1027" i="4" s="1"/>
  <c r="CT1028" i="4" s="1"/>
  <c r="CT1029" i="4" s="1"/>
  <c r="CT1030" i="4" s="1"/>
  <c r="CT1031" i="4" s="1"/>
  <c r="CT1032" i="4" s="1"/>
  <c r="CT1033" i="4" s="1"/>
  <c r="CT1034" i="4" s="1"/>
  <c r="CT1035" i="4" s="1"/>
  <c r="CT1036" i="4" s="1"/>
  <c r="CT1037" i="4" s="1"/>
  <c r="CT1038" i="4" s="1"/>
  <c r="CT1039" i="4" s="1"/>
  <c r="CT1040" i="4" s="1"/>
  <c r="CT1041" i="4" s="1"/>
  <c r="CT1042" i="4" s="1"/>
  <c r="CT1043" i="4" s="1"/>
  <c r="CT1044" i="4" s="1"/>
  <c r="CT1045" i="4" s="1"/>
  <c r="CT1046" i="4" s="1"/>
  <c r="CT1047" i="4" s="1"/>
  <c r="CT1048" i="4" s="1"/>
  <c r="CT1049" i="4" s="1"/>
  <c r="CT1050" i="4" s="1"/>
  <c r="CT1051" i="4" s="1"/>
  <c r="CT1052" i="4" s="1"/>
  <c r="CT1053" i="4" s="1"/>
  <c r="CT1054" i="4" s="1"/>
  <c r="CT1055" i="4" s="1"/>
  <c r="CT1056" i="4" s="1"/>
  <c r="CT1057" i="4" s="1"/>
  <c r="CT1058" i="4" s="1"/>
  <c r="CT1059" i="4" s="1"/>
  <c r="CT1060" i="4" s="1"/>
  <c r="CT1061" i="4" s="1"/>
  <c r="CT1062" i="4" s="1"/>
  <c r="CT1063" i="4" s="1"/>
  <c r="CT1064" i="4" s="1"/>
  <c r="CT1065" i="4" s="1"/>
  <c r="CT1066" i="4" s="1"/>
  <c r="CT1067" i="4" s="1"/>
  <c r="CT1068" i="4" s="1"/>
  <c r="CT1069" i="4" s="1"/>
  <c r="CT1070" i="4" s="1"/>
  <c r="CT1071" i="4" s="1"/>
  <c r="CT1072" i="4" s="1"/>
  <c r="CT1073" i="4" s="1"/>
  <c r="CT1074" i="4" s="1"/>
  <c r="CT1075" i="4" s="1"/>
  <c r="CT1076" i="4" s="1"/>
  <c r="CT1077" i="4" s="1"/>
  <c r="CT1078" i="4" s="1"/>
  <c r="CT1079" i="4" s="1"/>
  <c r="CT1080" i="4" s="1"/>
  <c r="CT1081" i="4" s="1"/>
  <c r="CT1082" i="4" s="1"/>
  <c r="CT1083" i="4" s="1"/>
  <c r="CT1084" i="4" s="1"/>
  <c r="CT1085" i="4" s="1"/>
  <c r="CT1086" i="4" s="1"/>
  <c r="CT1087" i="4" s="1"/>
  <c r="CT1088" i="4" s="1"/>
  <c r="CT1089" i="4" s="1"/>
  <c r="CT1090" i="4" s="1"/>
  <c r="CT1091" i="4" s="1"/>
  <c r="CT1092" i="4" s="1"/>
  <c r="CT1093" i="4" s="1"/>
  <c r="CT1094" i="4" s="1"/>
  <c r="CT1095" i="4" s="1"/>
  <c r="CT1096" i="4" s="1"/>
  <c r="CT1097" i="4" s="1"/>
  <c r="CT1098" i="4" s="1"/>
  <c r="CT1099" i="4" s="1"/>
  <c r="CT1100" i="4" s="1"/>
  <c r="CT1101" i="4" s="1"/>
  <c r="CT1102" i="4" s="1"/>
  <c r="CT1103" i="4" s="1"/>
  <c r="CT1104" i="4" s="1"/>
  <c r="CT1105" i="4" s="1"/>
  <c r="CT1106" i="4" s="1"/>
  <c r="CT1107" i="4" s="1"/>
  <c r="CH801" i="4"/>
  <c r="CH802" i="4" s="1"/>
  <c r="CH803" i="4" s="1"/>
  <c r="CH804" i="4" s="1"/>
  <c r="CH805" i="4" s="1"/>
  <c r="CH806" i="4" s="1"/>
  <c r="CH807" i="4" s="1"/>
  <c r="CH808" i="4" s="1"/>
  <c r="CH809" i="4" s="1"/>
  <c r="CH810" i="4" s="1"/>
  <c r="CH811" i="4" s="1"/>
  <c r="CH812" i="4" s="1"/>
  <c r="CH813" i="4" s="1"/>
  <c r="CH814" i="4" s="1"/>
  <c r="CH815" i="4" s="1"/>
  <c r="CH816" i="4" s="1"/>
  <c r="CH817" i="4" s="1"/>
  <c r="CH818" i="4" s="1"/>
  <c r="CH819" i="4" s="1"/>
  <c r="CH820" i="4" s="1"/>
  <c r="CH821" i="4" s="1"/>
  <c r="CH822" i="4" s="1"/>
  <c r="CH823" i="4" s="1"/>
  <c r="CH824" i="4" s="1"/>
  <c r="CH825" i="4" s="1"/>
  <c r="CH826" i="4" s="1"/>
  <c r="CH827" i="4" s="1"/>
  <c r="CH828" i="4" s="1"/>
  <c r="CH829" i="4" s="1"/>
  <c r="CH830" i="4" s="1"/>
  <c r="CH831" i="4" s="1"/>
  <c r="CH832" i="4" s="1"/>
  <c r="CH833" i="4" s="1"/>
  <c r="CH834" i="4" s="1"/>
  <c r="CH835" i="4" s="1"/>
  <c r="CH836" i="4" s="1"/>
  <c r="CH837" i="4" s="1"/>
  <c r="CH838" i="4" s="1"/>
  <c r="CH839" i="4" s="1"/>
  <c r="CH840" i="4" s="1"/>
  <c r="CH841" i="4" s="1"/>
  <c r="CH842" i="4" s="1"/>
  <c r="CH843" i="4" s="1"/>
  <c r="CH844" i="4" s="1"/>
  <c r="CH845" i="4" s="1"/>
  <c r="CH846" i="4" s="1"/>
  <c r="CH847" i="4" s="1"/>
  <c r="CH848" i="4" s="1"/>
  <c r="CH849" i="4" s="1"/>
  <c r="CH850" i="4" s="1"/>
  <c r="CH851" i="4" s="1"/>
  <c r="CH852" i="4" s="1"/>
  <c r="CH853" i="4" s="1"/>
  <c r="CH854" i="4" s="1"/>
  <c r="CH855" i="4" s="1"/>
  <c r="CH856" i="4" s="1"/>
  <c r="CH857" i="4" s="1"/>
  <c r="CH858" i="4" s="1"/>
  <c r="CH859" i="4" s="1"/>
  <c r="CH860" i="4" s="1"/>
  <c r="CH861" i="4" s="1"/>
  <c r="CH862" i="4" s="1"/>
  <c r="CH863" i="4" s="1"/>
  <c r="CH864" i="4" s="1"/>
  <c r="CH865" i="4" s="1"/>
  <c r="CH866" i="4" s="1"/>
  <c r="CH867" i="4" s="1"/>
  <c r="CH868" i="4" s="1"/>
  <c r="CH869" i="4" s="1"/>
  <c r="CH870" i="4" s="1"/>
  <c r="CH871" i="4" s="1"/>
  <c r="CH872" i="4" s="1"/>
  <c r="CH873" i="4" s="1"/>
  <c r="CH874" i="4" s="1"/>
  <c r="CH875" i="4" s="1"/>
  <c r="CH876" i="4" s="1"/>
  <c r="CH877" i="4" s="1"/>
  <c r="CH878" i="4" s="1"/>
  <c r="CH879" i="4" s="1"/>
  <c r="CH880" i="4" s="1"/>
  <c r="CH881" i="4" s="1"/>
  <c r="CH882" i="4" s="1"/>
  <c r="CH883" i="4" s="1"/>
  <c r="CH884" i="4" s="1"/>
  <c r="CH885" i="4" s="1"/>
  <c r="CH886" i="4" s="1"/>
  <c r="CH887" i="4" s="1"/>
  <c r="CH888" i="4" s="1"/>
  <c r="CH889" i="4" s="1"/>
  <c r="CH890" i="4" s="1"/>
  <c r="CH891" i="4" s="1"/>
  <c r="CH892" i="4" s="1"/>
  <c r="CH893" i="4" s="1"/>
  <c r="CH894" i="4" s="1"/>
  <c r="CH895" i="4" s="1"/>
  <c r="CH896" i="4" s="1"/>
  <c r="CH897" i="4" s="1"/>
  <c r="CH898" i="4" s="1"/>
  <c r="CH899" i="4" s="1"/>
  <c r="CH900" i="4" s="1"/>
  <c r="CH901" i="4" s="1"/>
  <c r="CH902" i="4" s="1"/>
  <c r="CH903" i="4" s="1"/>
  <c r="CH904" i="4" s="1"/>
  <c r="CH905" i="4" s="1"/>
  <c r="CH906" i="4" s="1"/>
  <c r="CH907" i="4" s="1"/>
  <c r="CH908" i="4" s="1"/>
  <c r="CH909" i="4" s="1"/>
  <c r="CH910" i="4" s="1"/>
  <c r="CH911" i="4" s="1"/>
  <c r="CH912" i="4" s="1"/>
  <c r="CH913" i="4" s="1"/>
  <c r="CH914" i="4" s="1"/>
  <c r="CH915" i="4" s="1"/>
  <c r="CH916" i="4" s="1"/>
  <c r="CH917" i="4" s="1"/>
  <c r="CH918" i="4" s="1"/>
  <c r="CH919" i="4" s="1"/>
  <c r="CH920" i="4" s="1"/>
  <c r="CH921" i="4" s="1"/>
  <c r="CH922" i="4" s="1"/>
  <c r="CH923" i="4" s="1"/>
  <c r="CH924" i="4" s="1"/>
  <c r="CH925" i="4" s="1"/>
  <c r="CH926" i="4" s="1"/>
  <c r="CH927" i="4" s="1"/>
  <c r="CH928" i="4" s="1"/>
  <c r="CH929" i="4" s="1"/>
  <c r="CH930" i="4" s="1"/>
  <c r="CH931" i="4" s="1"/>
  <c r="CH932" i="4" s="1"/>
  <c r="CH933" i="4" s="1"/>
  <c r="CH934" i="4" s="1"/>
  <c r="CH935" i="4" s="1"/>
  <c r="CH936" i="4" s="1"/>
  <c r="CH937" i="4" s="1"/>
  <c r="CH938" i="4" s="1"/>
  <c r="CH939" i="4" s="1"/>
  <c r="CH940" i="4" s="1"/>
  <c r="CH941" i="4" s="1"/>
  <c r="CH942" i="4" s="1"/>
  <c r="CH943" i="4" s="1"/>
  <c r="CH944" i="4" s="1"/>
  <c r="CH945" i="4" s="1"/>
  <c r="CH946" i="4" s="1"/>
  <c r="CH947" i="4" s="1"/>
  <c r="CH948" i="4" s="1"/>
  <c r="CH949" i="4" s="1"/>
  <c r="CH950" i="4" s="1"/>
  <c r="CH951" i="4" s="1"/>
  <c r="CH952" i="4" s="1"/>
  <c r="CH953" i="4" s="1"/>
  <c r="CH954" i="4" s="1"/>
  <c r="CH955" i="4" s="1"/>
  <c r="CH956" i="4" s="1"/>
  <c r="CH957" i="4" s="1"/>
  <c r="CH958" i="4" s="1"/>
  <c r="CH959" i="4" s="1"/>
  <c r="CH960" i="4" s="1"/>
  <c r="CH961" i="4" s="1"/>
  <c r="CH962" i="4" s="1"/>
  <c r="CH963" i="4" s="1"/>
  <c r="CH964" i="4" s="1"/>
  <c r="CH965" i="4" s="1"/>
  <c r="CH966" i="4" s="1"/>
  <c r="CH967" i="4" s="1"/>
  <c r="CH968" i="4" s="1"/>
  <c r="CH969" i="4" s="1"/>
  <c r="CH970" i="4" s="1"/>
  <c r="CH971" i="4" s="1"/>
  <c r="CH972" i="4" s="1"/>
  <c r="CH973" i="4" s="1"/>
  <c r="CH974" i="4" s="1"/>
  <c r="CH975" i="4" s="1"/>
  <c r="CH976" i="4" s="1"/>
  <c r="CH977" i="4" s="1"/>
  <c r="CH978" i="4" s="1"/>
  <c r="CH979" i="4" s="1"/>
  <c r="CH980" i="4" s="1"/>
  <c r="CH981" i="4" s="1"/>
  <c r="CH982" i="4" s="1"/>
  <c r="CH983" i="4" s="1"/>
  <c r="CH984" i="4" s="1"/>
  <c r="CH985" i="4" s="1"/>
  <c r="CH986" i="4" s="1"/>
  <c r="CH987" i="4" s="1"/>
  <c r="CH988" i="4" s="1"/>
  <c r="CH989" i="4" s="1"/>
  <c r="CH990" i="4" s="1"/>
  <c r="CH991" i="4" s="1"/>
  <c r="CH992" i="4" s="1"/>
  <c r="CH993" i="4" s="1"/>
  <c r="CH994" i="4" s="1"/>
  <c r="CH995" i="4" s="1"/>
  <c r="CH996" i="4" s="1"/>
  <c r="CH997" i="4" s="1"/>
  <c r="CH998" i="4" s="1"/>
  <c r="CH999" i="4" s="1"/>
  <c r="CH1000" i="4" s="1"/>
  <c r="CH1001" i="4" s="1"/>
  <c r="CH1002" i="4" s="1"/>
  <c r="CH1003" i="4" s="1"/>
  <c r="CH1004" i="4" s="1"/>
  <c r="CH1005" i="4" s="1"/>
  <c r="CH1006" i="4" s="1"/>
  <c r="CH1007" i="4" s="1"/>
  <c r="CH1008" i="4" s="1"/>
  <c r="CH1009" i="4" s="1"/>
  <c r="CH1010" i="4" s="1"/>
  <c r="CH1011" i="4" s="1"/>
  <c r="CH1012" i="4" s="1"/>
  <c r="CH1013" i="4" s="1"/>
  <c r="CH1014" i="4" s="1"/>
  <c r="CH1015" i="4" s="1"/>
  <c r="CH1016" i="4" s="1"/>
  <c r="CH1017" i="4" s="1"/>
  <c r="CH1018" i="4" s="1"/>
  <c r="CH1019" i="4" s="1"/>
  <c r="CH1020" i="4" s="1"/>
  <c r="CH1021" i="4" s="1"/>
  <c r="CH1022" i="4" s="1"/>
  <c r="CH1023" i="4" s="1"/>
  <c r="CH1024" i="4" s="1"/>
  <c r="CH1025" i="4" s="1"/>
  <c r="CH1026" i="4" s="1"/>
  <c r="CH1027" i="4" s="1"/>
  <c r="CH1028" i="4" s="1"/>
  <c r="CH1029" i="4" s="1"/>
  <c r="CH1030" i="4" s="1"/>
  <c r="CH1031" i="4" s="1"/>
  <c r="CH1032" i="4" s="1"/>
  <c r="CH1033" i="4" s="1"/>
  <c r="CH1034" i="4" s="1"/>
  <c r="CH1035" i="4" s="1"/>
  <c r="CH1036" i="4" s="1"/>
  <c r="CH1037" i="4" s="1"/>
  <c r="CH1038" i="4" s="1"/>
  <c r="CH1039" i="4" s="1"/>
  <c r="CH1040" i="4" s="1"/>
  <c r="CH1041" i="4" s="1"/>
  <c r="CH1042" i="4" s="1"/>
  <c r="CH1043" i="4" s="1"/>
  <c r="CH1044" i="4" s="1"/>
  <c r="CH1045" i="4" s="1"/>
  <c r="CH1046" i="4" s="1"/>
  <c r="CH1047" i="4" s="1"/>
  <c r="CH1048" i="4" s="1"/>
  <c r="CH1049" i="4" s="1"/>
  <c r="CH1050" i="4" s="1"/>
  <c r="CH1051" i="4" s="1"/>
  <c r="CH1052" i="4" s="1"/>
  <c r="CH1053" i="4" s="1"/>
  <c r="CH1054" i="4" s="1"/>
  <c r="CH1055" i="4" s="1"/>
  <c r="CH1056" i="4" s="1"/>
  <c r="CH1057" i="4" s="1"/>
  <c r="CH1058" i="4" s="1"/>
  <c r="CH1059" i="4" s="1"/>
  <c r="CH1060" i="4" s="1"/>
  <c r="CH1061" i="4" s="1"/>
  <c r="CH1062" i="4" s="1"/>
  <c r="CH1063" i="4" s="1"/>
  <c r="CH1064" i="4" s="1"/>
  <c r="CH1065" i="4" s="1"/>
  <c r="CH1066" i="4" s="1"/>
  <c r="CH1067" i="4" s="1"/>
  <c r="CH1068" i="4" s="1"/>
  <c r="CH1069" i="4" s="1"/>
  <c r="CH1070" i="4" s="1"/>
  <c r="CH1071" i="4" s="1"/>
  <c r="CH1072" i="4" s="1"/>
  <c r="CH1073" i="4" s="1"/>
  <c r="CH1074" i="4" s="1"/>
  <c r="CH1075" i="4" s="1"/>
  <c r="CH1076" i="4" s="1"/>
  <c r="CH1077" i="4" s="1"/>
  <c r="CH1078" i="4" s="1"/>
  <c r="CH1079" i="4" s="1"/>
  <c r="CH1080" i="4" s="1"/>
  <c r="CH1081" i="4" s="1"/>
  <c r="CH1082" i="4" s="1"/>
  <c r="CH1083" i="4" s="1"/>
  <c r="CH1084" i="4" s="1"/>
  <c r="CH1085" i="4" s="1"/>
  <c r="CH1086" i="4" s="1"/>
  <c r="CH1087" i="4" s="1"/>
  <c r="CH1088" i="4" s="1"/>
  <c r="CH1089" i="4" s="1"/>
  <c r="CH1090" i="4" s="1"/>
  <c r="CH1091" i="4" s="1"/>
  <c r="CH1092" i="4" s="1"/>
  <c r="CH1093" i="4" s="1"/>
  <c r="CH1094" i="4" s="1"/>
  <c r="CH1095" i="4" s="1"/>
  <c r="CH1096" i="4" s="1"/>
  <c r="CH1097" i="4" s="1"/>
  <c r="CH1098" i="4" s="1"/>
  <c r="CH1099" i="4" s="1"/>
  <c r="CH1100" i="4" s="1"/>
  <c r="CH1101" i="4" s="1"/>
  <c r="CH1102" i="4" s="1"/>
  <c r="CH1103" i="4" s="1"/>
  <c r="CH1104" i="4" s="1"/>
  <c r="CH1105" i="4" s="1"/>
  <c r="CH1106" i="4" s="1"/>
  <c r="CH1107" i="4" s="1"/>
  <c r="J38" i="1"/>
  <c r="I30" i="6" s="1"/>
  <c r="CG801" i="4"/>
  <c r="CG802" i="4" s="1"/>
  <c r="CG803" i="4" s="1"/>
  <c r="CG804" i="4" s="1"/>
  <c r="CG805" i="4" s="1"/>
  <c r="CG806" i="4" s="1"/>
  <c r="CG807" i="4" s="1"/>
  <c r="CG808" i="4" s="1"/>
  <c r="CG809" i="4" s="1"/>
  <c r="CG810" i="4" s="1"/>
  <c r="CG811" i="4" s="1"/>
  <c r="CG812" i="4" s="1"/>
  <c r="CG813" i="4" s="1"/>
  <c r="CG814" i="4" s="1"/>
  <c r="CG815" i="4" s="1"/>
  <c r="CG816" i="4" s="1"/>
  <c r="CG817" i="4" s="1"/>
  <c r="CG818" i="4" s="1"/>
  <c r="CG819" i="4" s="1"/>
  <c r="CG820" i="4" s="1"/>
  <c r="CG821" i="4" s="1"/>
  <c r="CG822" i="4" s="1"/>
  <c r="CG823" i="4" s="1"/>
  <c r="CG824" i="4" s="1"/>
  <c r="CG825" i="4" s="1"/>
  <c r="CG826" i="4" s="1"/>
  <c r="CG827" i="4" s="1"/>
  <c r="CG828" i="4" s="1"/>
  <c r="CG829" i="4" s="1"/>
  <c r="CG830" i="4" s="1"/>
  <c r="CG831" i="4" s="1"/>
  <c r="CG832" i="4" s="1"/>
  <c r="CG833" i="4" s="1"/>
  <c r="CG834" i="4" s="1"/>
  <c r="CG835" i="4" s="1"/>
  <c r="CG836" i="4" s="1"/>
  <c r="CG837" i="4" s="1"/>
  <c r="CG838" i="4" s="1"/>
  <c r="CG839" i="4" s="1"/>
  <c r="CG840" i="4" s="1"/>
  <c r="CG841" i="4" s="1"/>
  <c r="CG842" i="4" s="1"/>
  <c r="CG843" i="4" s="1"/>
  <c r="CG844" i="4" s="1"/>
  <c r="CG845" i="4" s="1"/>
  <c r="CG846" i="4" s="1"/>
  <c r="CG847" i="4" s="1"/>
  <c r="CG848" i="4" s="1"/>
  <c r="CG849" i="4" s="1"/>
  <c r="CG850" i="4" s="1"/>
  <c r="CG851" i="4" s="1"/>
  <c r="CG852" i="4" s="1"/>
  <c r="CG853" i="4" s="1"/>
  <c r="CG854" i="4" s="1"/>
  <c r="CG855" i="4" s="1"/>
  <c r="CG856" i="4" s="1"/>
  <c r="CG857" i="4" s="1"/>
  <c r="CG858" i="4" s="1"/>
  <c r="CG859" i="4" s="1"/>
  <c r="CG860" i="4" s="1"/>
  <c r="CG861" i="4" s="1"/>
  <c r="CG862" i="4" s="1"/>
  <c r="CG863" i="4" s="1"/>
  <c r="CG864" i="4" s="1"/>
  <c r="CG865" i="4" s="1"/>
  <c r="CG866" i="4" s="1"/>
  <c r="CG867" i="4" s="1"/>
  <c r="CG868" i="4" s="1"/>
  <c r="CG869" i="4" s="1"/>
  <c r="CG870" i="4" s="1"/>
  <c r="CG871" i="4" s="1"/>
  <c r="CG872" i="4" s="1"/>
  <c r="CG873" i="4" s="1"/>
  <c r="CG874" i="4" s="1"/>
  <c r="CG875" i="4" s="1"/>
  <c r="CG876" i="4" s="1"/>
  <c r="CG877" i="4" s="1"/>
  <c r="CG878" i="4" s="1"/>
  <c r="CG879" i="4" s="1"/>
  <c r="CG880" i="4" s="1"/>
  <c r="CG881" i="4" s="1"/>
  <c r="CG882" i="4" s="1"/>
  <c r="CG883" i="4" s="1"/>
  <c r="CG884" i="4" s="1"/>
  <c r="CG885" i="4" s="1"/>
  <c r="CG886" i="4" s="1"/>
  <c r="CG887" i="4" s="1"/>
  <c r="CG888" i="4" s="1"/>
  <c r="CG889" i="4" s="1"/>
  <c r="CG890" i="4" s="1"/>
  <c r="CG891" i="4" s="1"/>
  <c r="CG892" i="4" s="1"/>
  <c r="CG893" i="4" s="1"/>
  <c r="CG894" i="4" s="1"/>
  <c r="CG895" i="4" s="1"/>
  <c r="CG896" i="4" s="1"/>
  <c r="CG897" i="4" s="1"/>
  <c r="CG898" i="4" s="1"/>
  <c r="CG899" i="4" s="1"/>
  <c r="CG900" i="4" s="1"/>
  <c r="CG901" i="4" s="1"/>
  <c r="CG902" i="4" s="1"/>
  <c r="CG903" i="4" s="1"/>
  <c r="CG904" i="4" s="1"/>
  <c r="CG905" i="4" s="1"/>
  <c r="CG906" i="4" s="1"/>
  <c r="CG907" i="4" s="1"/>
  <c r="CG908" i="4" s="1"/>
  <c r="CG909" i="4" s="1"/>
  <c r="CG910" i="4" s="1"/>
  <c r="CG911" i="4" s="1"/>
  <c r="CG912" i="4" s="1"/>
  <c r="CG913" i="4" s="1"/>
  <c r="CG914" i="4" s="1"/>
  <c r="CG915" i="4" s="1"/>
  <c r="CG916" i="4" s="1"/>
  <c r="CG917" i="4" s="1"/>
  <c r="CG918" i="4" s="1"/>
  <c r="CG919" i="4" s="1"/>
  <c r="CG920" i="4" s="1"/>
  <c r="CG921" i="4" s="1"/>
  <c r="CG922" i="4" s="1"/>
  <c r="CG923" i="4" s="1"/>
  <c r="CG924" i="4" s="1"/>
  <c r="CG925" i="4" s="1"/>
  <c r="CG926" i="4" s="1"/>
  <c r="CG927" i="4" s="1"/>
  <c r="CG928" i="4" s="1"/>
  <c r="CG929" i="4" s="1"/>
  <c r="CG930" i="4" s="1"/>
  <c r="CG931" i="4" s="1"/>
  <c r="CG932" i="4" s="1"/>
  <c r="CG933" i="4" s="1"/>
  <c r="CG934" i="4" s="1"/>
  <c r="CG935" i="4" s="1"/>
  <c r="CG936" i="4" s="1"/>
  <c r="CG937" i="4" s="1"/>
  <c r="CG938" i="4" s="1"/>
  <c r="CG939" i="4" s="1"/>
  <c r="CG940" i="4" s="1"/>
  <c r="CG941" i="4" s="1"/>
  <c r="CG942" i="4" s="1"/>
  <c r="CG943" i="4" s="1"/>
  <c r="CG944" i="4" s="1"/>
  <c r="CG945" i="4" s="1"/>
  <c r="CG946" i="4" s="1"/>
  <c r="CG947" i="4" s="1"/>
  <c r="CG948" i="4" s="1"/>
  <c r="CG949" i="4" s="1"/>
  <c r="CG950" i="4" s="1"/>
  <c r="CG951" i="4" s="1"/>
  <c r="CG952" i="4" s="1"/>
  <c r="CG953" i="4" s="1"/>
  <c r="CG954" i="4" s="1"/>
  <c r="CG955" i="4" s="1"/>
  <c r="CG956" i="4" s="1"/>
  <c r="CG957" i="4" s="1"/>
  <c r="CG958" i="4" s="1"/>
  <c r="CG959" i="4" s="1"/>
  <c r="CG960" i="4" s="1"/>
  <c r="CG961" i="4" s="1"/>
  <c r="CG962" i="4" s="1"/>
  <c r="CG963" i="4" s="1"/>
  <c r="CG964" i="4" s="1"/>
  <c r="CG965" i="4" s="1"/>
  <c r="CG966" i="4" s="1"/>
  <c r="CG967" i="4" s="1"/>
  <c r="CG968" i="4" s="1"/>
  <c r="CG969" i="4" s="1"/>
  <c r="CG970" i="4" s="1"/>
  <c r="CG971" i="4" s="1"/>
  <c r="CG972" i="4" s="1"/>
  <c r="CG973" i="4" s="1"/>
  <c r="CG974" i="4" s="1"/>
  <c r="CG975" i="4" s="1"/>
  <c r="CG976" i="4" s="1"/>
  <c r="CG977" i="4" s="1"/>
  <c r="CG978" i="4" s="1"/>
  <c r="CG979" i="4" s="1"/>
  <c r="CG980" i="4" s="1"/>
  <c r="CG981" i="4" s="1"/>
  <c r="CG982" i="4" s="1"/>
  <c r="CG983" i="4" s="1"/>
  <c r="CG984" i="4" s="1"/>
  <c r="CG985" i="4" s="1"/>
  <c r="CG986" i="4" s="1"/>
  <c r="CG987" i="4" s="1"/>
  <c r="CG988" i="4" s="1"/>
  <c r="CG989" i="4" s="1"/>
  <c r="CG990" i="4" s="1"/>
  <c r="CG991" i="4" s="1"/>
  <c r="CG992" i="4" s="1"/>
  <c r="CG993" i="4" s="1"/>
  <c r="CG994" i="4" s="1"/>
  <c r="CG995" i="4" s="1"/>
  <c r="CG996" i="4" s="1"/>
  <c r="CG997" i="4" s="1"/>
  <c r="CG998" i="4" s="1"/>
  <c r="CG999" i="4" s="1"/>
  <c r="CG1000" i="4" s="1"/>
  <c r="CG1001" i="4" s="1"/>
  <c r="CG1002" i="4" s="1"/>
  <c r="CG1003" i="4" s="1"/>
  <c r="CG1004" i="4" s="1"/>
  <c r="CG1005" i="4" s="1"/>
  <c r="CG1006" i="4" s="1"/>
  <c r="CG1007" i="4" s="1"/>
  <c r="CG1008" i="4" s="1"/>
  <c r="CG1009" i="4" s="1"/>
  <c r="CG1010" i="4" s="1"/>
  <c r="CG1011" i="4" s="1"/>
  <c r="CG1012" i="4" s="1"/>
  <c r="CG1013" i="4" s="1"/>
  <c r="CG1014" i="4" s="1"/>
  <c r="CG1015" i="4" s="1"/>
  <c r="CG1016" i="4" s="1"/>
  <c r="CG1017" i="4" s="1"/>
  <c r="CG1018" i="4" s="1"/>
  <c r="CG1019" i="4" s="1"/>
  <c r="CG1020" i="4" s="1"/>
  <c r="CG1021" i="4" s="1"/>
  <c r="CG1022" i="4" s="1"/>
  <c r="CG1023" i="4" s="1"/>
  <c r="CG1024" i="4" s="1"/>
  <c r="CG1025" i="4" s="1"/>
  <c r="CG1026" i="4" s="1"/>
  <c r="CG1027" i="4" s="1"/>
  <c r="CG1028" i="4" s="1"/>
  <c r="CG1029" i="4" s="1"/>
  <c r="CG1030" i="4" s="1"/>
  <c r="CG1031" i="4" s="1"/>
  <c r="CG1032" i="4" s="1"/>
  <c r="CG1033" i="4" s="1"/>
  <c r="CG1034" i="4" s="1"/>
  <c r="CG1035" i="4" s="1"/>
  <c r="CG1036" i="4" s="1"/>
  <c r="CG1037" i="4" s="1"/>
  <c r="CG1038" i="4" s="1"/>
  <c r="CG1039" i="4" s="1"/>
  <c r="CG1040" i="4" s="1"/>
  <c r="CG1041" i="4" s="1"/>
  <c r="CG1042" i="4" s="1"/>
  <c r="CG1043" i="4" s="1"/>
  <c r="CG1044" i="4" s="1"/>
  <c r="CG1045" i="4" s="1"/>
  <c r="CG1046" i="4" s="1"/>
  <c r="CG1047" i="4" s="1"/>
  <c r="CG1048" i="4" s="1"/>
  <c r="CG1049" i="4" s="1"/>
  <c r="CG1050" i="4" s="1"/>
  <c r="CG1051" i="4" s="1"/>
  <c r="CG1052" i="4" s="1"/>
  <c r="CG1053" i="4" s="1"/>
  <c r="CG1054" i="4" s="1"/>
  <c r="CG1055" i="4" s="1"/>
  <c r="CG1056" i="4" s="1"/>
  <c r="CG1057" i="4" s="1"/>
  <c r="CG1058" i="4" s="1"/>
  <c r="CG1059" i="4" s="1"/>
  <c r="CG1060" i="4" s="1"/>
  <c r="CG1061" i="4" s="1"/>
  <c r="CG1062" i="4" s="1"/>
  <c r="CG1063" i="4" s="1"/>
  <c r="CG1064" i="4" s="1"/>
  <c r="CG1065" i="4" s="1"/>
  <c r="CG1066" i="4" s="1"/>
  <c r="CG1067" i="4" s="1"/>
  <c r="CG1068" i="4" s="1"/>
  <c r="CG1069" i="4" s="1"/>
  <c r="CG1070" i="4" s="1"/>
  <c r="CG1071" i="4" s="1"/>
  <c r="CG1072" i="4" s="1"/>
  <c r="CG1073" i="4" s="1"/>
  <c r="CG1074" i="4" s="1"/>
  <c r="CG1075" i="4" s="1"/>
  <c r="CG1076" i="4" s="1"/>
  <c r="CG1077" i="4" s="1"/>
  <c r="CG1078" i="4" s="1"/>
  <c r="CG1079" i="4" s="1"/>
  <c r="CG1080" i="4" s="1"/>
  <c r="CG1081" i="4" s="1"/>
  <c r="CG1082" i="4" s="1"/>
  <c r="CG1083" i="4" s="1"/>
  <c r="CG1084" i="4" s="1"/>
  <c r="CG1085" i="4" s="1"/>
  <c r="CG1086" i="4" s="1"/>
  <c r="CG1087" i="4" s="1"/>
  <c r="CG1088" i="4" s="1"/>
  <c r="CG1089" i="4" s="1"/>
  <c r="CG1090" i="4" s="1"/>
  <c r="CG1091" i="4" s="1"/>
  <c r="CG1092" i="4" s="1"/>
  <c r="CG1093" i="4" s="1"/>
  <c r="CG1094" i="4" s="1"/>
  <c r="CG1095" i="4" s="1"/>
  <c r="CG1096" i="4" s="1"/>
  <c r="CG1097" i="4" s="1"/>
  <c r="CG1098" i="4" s="1"/>
  <c r="CG1099" i="4" s="1"/>
  <c r="CG1100" i="4" s="1"/>
  <c r="CG1101" i="4" s="1"/>
  <c r="CG1102" i="4" s="1"/>
  <c r="CG1103" i="4" s="1"/>
  <c r="CG1104" i="4" s="1"/>
  <c r="CG1105" i="4" s="1"/>
  <c r="CG1106" i="4" s="1"/>
  <c r="CG1107" i="4" s="1"/>
  <c r="CK801" i="4"/>
  <c r="CK802" i="4" s="1"/>
  <c r="CK803" i="4" s="1"/>
  <c r="CK804" i="4" s="1"/>
  <c r="CK805" i="4" s="1"/>
  <c r="CK806" i="4" s="1"/>
  <c r="CK807" i="4" s="1"/>
  <c r="CK808" i="4" s="1"/>
  <c r="CK809" i="4" s="1"/>
  <c r="CK810" i="4" s="1"/>
  <c r="CK811" i="4" s="1"/>
  <c r="CK812" i="4" s="1"/>
  <c r="CK813" i="4" s="1"/>
  <c r="CK814" i="4" s="1"/>
  <c r="CK815" i="4" s="1"/>
  <c r="CK816" i="4" s="1"/>
  <c r="CK817" i="4" s="1"/>
  <c r="CK818" i="4" s="1"/>
  <c r="CK819" i="4" s="1"/>
  <c r="CK820" i="4" s="1"/>
  <c r="CK821" i="4" s="1"/>
  <c r="CK822" i="4" s="1"/>
  <c r="CK823" i="4" s="1"/>
  <c r="CK824" i="4" s="1"/>
  <c r="CK825" i="4" s="1"/>
  <c r="CK826" i="4" s="1"/>
  <c r="CK827" i="4" s="1"/>
  <c r="CK828" i="4" s="1"/>
  <c r="CK829" i="4" s="1"/>
  <c r="CK830" i="4" s="1"/>
  <c r="CK831" i="4" s="1"/>
  <c r="CK832" i="4" s="1"/>
  <c r="CK833" i="4" s="1"/>
  <c r="CK834" i="4" s="1"/>
  <c r="CK835" i="4" s="1"/>
  <c r="CK836" i="4" s="1"/>
  <c r="CK837" i="4" s="1"/>
  <c r="CK838" i="4" s="1"/>
  <c r="CK839" i="4" s="1"/>
  <c r="CK840" i="4" s="1"/>
  <c r="CK841" i="4" s="1"/>
  <c r="CK842" i="4" s="1"/>
  <c r="CK843" i="4" s="1"/>
  <c r="CK844" i="4" s="1"/>
  <c r="CK845" i="4" s="1"/>
  <c r="CK846" i="4" s="1"/>
  <c r="CK847" i="4" s="1"/>
  <c r="CK848" i="4" s="1"/>
  <c r="CK849" i="4" s="1"/>
  <c r="CK850" i="4" s="1"/>
  <c r="CK851" i="4" s="1"/>
  <c r="CK852" i="4" s="1"/>
  <c r="CK853" i="4" s="1"/>
  <c r="CK854" i="4" s="1"/>
  <c r="CK855" i="4" s="1"/>
  <c r="CK856" i="4" s="1"/>
  <c r="CK857" i="4" s="1"/>
  <c r="CK858" i="4" s="1"/>
  <c r="CK859" i="4" s="1"/>
  <c r="CK860" i="4" s="1"/>
  <c r="CK861" i="4" s="1"/>
  <c r="CK862" i="4" s="1"/>
  <c r="CK863" i="4" s="1"/>
  <c r="CK864" i="4" s="1"/>
  <c r="CK865" i="4" s="1"/>
  <c r="CK866" i="4" s="1"/>
  <c r="CK867" i="4" s="1"/>
  <c r="CK868" i="4" s="1"/>
  <c r="CK869" i="4" s="1"/>
  <c r="CK870" i="4" s="1"/>
  <c r="CK871" i="4" s="1"/>
  <c r="CK872" i="4" s="1"/>
  <c r="CK873" i="4" s="1"/>
  <c r="CK874" i="4" s="1"/>
  <c r="CK875" i="4" s="1"/>
  <c r="CK876" i="4" s="1"/>
  <c r="CK877" i="4" s="1"/>
  <c r="CK878" i="4" s="1"/>
  <c r="CK879" i="4" s="1"/>
  <c r="CK880" i="4" s="1"/>
  <c r="CK881" i="4" s="1"/>
  <c r="CK882" i="4" s="1"/>
  <c r="CK883" i="4" s="1"/>
  <c r="CK884" i="4" s="1"/>
  <c r="CK885" i="4" s="1"/>
  <c r="CK886" i="4" s="1"/>
  <c r="CK887" i="4" s="1"/>
  <c r="CK888" i="4" s="1"/>
  <c r="CK889" i="4" s="1"/>
  <c r="CK890" i="4" s="1"/>
  <c r="CK891" i="4" s="1"/>
  <c r="CK892" i="4" s="1"/>
  <c r="CK893" i="4" s="1"/>
  <c r="CK894" i="4" s="1"/>
  <c r="CK895" i="4" s="1"/>
  <c r="CK896" i="4" s="1"/>
  <c r="CK897" i="4" s="1"/>
  <c r="CK898" i="4" s="1"/>
  <c r="CK899" i="4" s="1"/>
  <c r="CK900" i="4" s="1"/>
  <c r="CK901" i="4" s="1"/>
  <c r="CK902" i="4" s="1"/>
  <c r="CK903" i="4" s="1"/>
  <c r="CK904" i="4" s="1"/>
  <c r="CK905" i="4" s="1"/>
  <c r="CK906" i="4" s="1"/>
  <c r="CK907" i="4" s="1"/>
  <c r="CK908" i="4" s="1"/>
  <c r="CK909" i="4" s="1"/>
  <c r="CK910" i="4" s="1"/>
  <c r="CK911" i="4" s="1"/>
  <c r="CK912" i="4" s="1"/>
  <c r="CK913" i="4" s="1"/>
  <c r="CK914" i="4" s="1"/>
  <c r="CK915" i="4" s="1"/>
  <c r="CK916" i="4" s="1"/>
  <c r="CK917" i="4" s="1"/>
  <c r="CK918" i="4" s="1"/>
  <c r="CK919" i="4" s="1"/>
  <c r="CK920" i="4" s="1"/>
  <c r="CK921" i="4" s="1"/>
  <c r="CK922" i="4" s="1"/>
  <c r="CK923" i="4" s="1"/>
  <c r="CK924" i="4" s="1"/>
  <c r="CK925" i="4" s="1"/>
  <c r="CK926" i="4" s="1"/>
  <c r="CK927" i="4" s="1"/>
  <c r="CK928" i="4" s="1"/>
  <c r="CK929" i="4" s="1"/>
  <c r="CK930" i="4" s="1"/>
  <c r="CK931" i="4" s="1"/>
  <c r="CK932" i="4" s="1"/>
  <c r="CK933" i="4" s="1"/>
  <c r="CK934" i="4" s="1"/>
  <c r="CK935" i="4" s="1"/>
  <c r="CK936" i="4" s="1"/>
  <c r="CK937" i="4" s="1"/>
  <c r="CK938" i="4" s="1"/>
  <c r="CK939" i="4" s="1"/>
  <c r="CK940" i="4" s="1"/>
  <c r="CK941" i="4" s="1"/>
  <c r="CK942" i="4" s="1"/>
  <c r="CK943" i="4" s="1"/>
  <c r="CK944" i="4" s="1"/>
  <c r="CK945" i="4" s="1"/>
  <c r="CK946" i="4" s="1"/>
  <c r="CK947" i="4" s="1"/>
  <c r="CK948" i="4" s="1"/>
  <c r="CK949" i="4" s="1"/>
  <c r="CK950" i="4" s="1"/>
  <c r="CK951" i="4" s="1"/>
  <c r="CK952" i="4" s="1"/>
  <c r="CK953" i="4" s="1"/>
  <c r="CK954" i="4" s="1"/>
  <c r="CK955" i="4" s="1"/>
  <c r="CK956" i="4" s="1"/>
  <c r="CK957" i="4" s="1"/>
  <c r="CK958" i="4" s="1"/>
  <c r="CK959" i="4" s="1"/>
  <c r="CK960" i="4" s="1"/>
  <c r="CK961" i="4" s="1"/>
  <c r="CK962" i="4" s="1"/>
  <c r="CK963" i="4" s="1"/>
  <c r="CK964" i="4" s="1"/>
  <c r="CK965" i="4" s="1"/>
  <c r="CK966" i="4" s="1"/>
  <c r="CK967" i="4" s="1"/>
  <c r="CK968" i="4" s="1"/>
  <c r="CK969" i="4" s="1"/>
  <c r="CK970" i="4" s="1"/>
  <c r="CK971" i="4" s="1"/>
  <c r="CK972" i="4" s="1"/>
  <c r="CK973" i="4" s="1"/>
  <c r="CK974" i="4" s="1"/>
  <c r="CK975" i="4" s="1"/>
  <c r="CK976" i="4" s="1"/>
  <c r="CK977" i="4" s="1"/>
  <c r="CK978" i="4" s="1"/>
  <c r="CK979" i="4" s="1"/>
  <c r="CK980" i="4" s="1"/>
  <c r="CK981" i="4" s="1"/>
  <c r="CK982" i="4" s="1"/>
  <c r="CK983" i="4" s="1"/>
  <c r="CK984" i="4" s="1"/>
  <c r="CK985" i="4" s="1"/>
  <c r="CK986" i="4" s="1"/>
  <c r="CK987" i="4" s="1"/>
  <c r="CK988" i="4" s="1"/>
  <c r="CK989" i="4" s="1"/>
  <c r="CK990" i="4" s="1"/>
  <c r="CK991" i="4" s="1"/>
  <c r="CK992" i="4" s="1"/>
  <c r="CK993" i="4" s="1"/>
  <c r="CK994" i="4" s="1"/>
  <c r="CK995" i="4" s="1"/>
  <c r="CK996" i="4" s="1"/>
  <c r="CK997" i="4" s="1"/>
  <c r="CK998" i="4" s="1"/>
  <c r="CK999" i="4" s="1"/>
  <c r="CK1000" i="4" s="1"/>
  <c r="CK1001" i="4" s="1"/>
  <c r="CK1002" i="4" s="1"/>
  <c r="CK1003" i="4" s="1"/>
  <c r="CK1004" i="4" s="1"/>
  <c r="CK1005" i="4" s="1"/>
  <c r="CK1006" i="4" s="1"/>
  <c r="CK1007" i="4" s="1"/>
  <c r="CK1008" i="4" s="1"/>
  <c r="CK1009" i="4" s="1"/>
  <c r="CK1010" i="4" s="1"/>
  <c r="CK1011" i="4" s="1"/>
  <c r="CK1012" i="4" s="1"/>
  <c r="CK1013" i="4" s="1"/>
  <c r="CK1014" i="4" s="1"/>
  <c r="CK1015" i="4" s="1"/>
  <c r="CK1016" i="4" s="1"/>
  <c r="CK1017" i="4" s="1"/>
  <c r="CK1018" i="4" s="1"/>
  <c r="CK1019" i="4" s="1"/>
  <c r="CK1020" i="4" s="1"/>
  <c r="CK1021" i="4" s="1"/>
  <c r="CK1022" i="4" s="1"/>
  <c r="CK1023" i="4" s="1"/>
  <c r="CK1024" i="4" s="1"/>
  <c r="CK1025" i="4" s="1"/>
  <c r="CK1026" i="4" s="1"/>
  <c r="CK1027" i="4" s="1"/>
  <c r="CK1028" i="4" s="1"/>
  <c r="CK1029" i="4" s="1"/>
  <c r="CK1030" i="4" s="1"/>
  <c r="CK1031" i="4" s="1"/>
  <c r="CK1032" i="4" s="1"/>
  <c r="CK1033" i="4" s="1"/>
  <c r="CK1034" i="4" s="1"/>
  <c r="CK1035" i="4" s="1"/>
  <c r="CK1036" i="4" s="1"/>
  <c r="CK1037" i="4" s="1"/>
  <c r="CK1038" i="4" s="1"/>
  <c r="CK1039" i="4" s="1"/>
  <c r="CK1040" i="4" s="1"/>
  <c r="CK1041" i="4" s="1"/>
  <c r="CK1042" i="4" s="1"/>
  <c r="CK1043" i="4" s="1"/>
  <c r="CK1044" i="4" s="1"/>
  <c r="CK1045" i="4" s="1"/>
  <c r="CK1046" i="4" s="1"/>
  <c r="CK1047" i="4" s="1"/>
  <c r="CK1048" i="4" s="1"/>
  <c r="CK1049" i="4" s="1"/>
  <c r="CK1050" i="4" s="1"/>
  <c r="CK1051" i="4" s="1"/>
  <c r="CK1052" i="4" s="1"/>
  <c r="CK1053" i="4" s="1"/>
  <c r="CK1054" i="4" s="1"/>
  <c r="CK1055" i="4" s="1"/>
  <c r="CK1056" i="4" s="1"/>
  <c r="CK1057" i="4" s="1"/>
  <c r="CK1058" i="4" s="1"/>
  <c r="CK1059" i="4" s="1"/>
  <c r="CK1060" i="4" s="1"/>
  <c r="CK1061" i="4" s="1"/>
  <c r="CK1062" i="4" s="1"/>
  <c r="CK1063" i="4" s="1"/>
  <c r="CK1064" i="4" s="1"/>
  <c r="CK1065" i="4" s="1"/>
  <c r="CK1066" i="4" s="1"/>
  <c r="CK1067" i="4" s="1"/>
  <c r="CK1068" i="4" s="1"/>
  <c r="CK1069" i="4" s="1"/>
  <c r="CK1070" i="4" s="1"/>
  <c r="CK1071" i="4" s="1"/>
  <c r="CK1072" i="4" s="1"/>
  <c r="CK1073" i="4" s="1"/>
  <c r="CK1074" i="4" s="1"/>
  <c r="CK1075" i="4" s="1"/>
  <c r="CK1076" i="4" s="1"/>
  <c r="CK1077" i="4" s="1"/>
  <c r="CK1078" i="4" s="1"/>
  <c r="CK1079" i="4" s="1"/>
  <c r="CK1080" i="4" s="1"/>
  <c r="CK1081" i="4" s="1"/>
  <c r="CK1082" i="4" s="1"/>
  <c r="CK1083" i="4" s="1"/>
  <c r="CK1084" i="4" s="1"/>
  <c r="CK1085" i="4" s="1"/>
  <c r="CK1086" i="4" s="1"/>
  <c r="CK1087" i="4" s="1"/>
  <c r="CK1088" i="4" s="1"/>
  <c r="CK1089" i="4" s="1"/>
  <c r="CK1090" i="4" s="1"/>
  <c r="CK1091" i="4" s="1"/>
  <c r="CK1092" i="4" s="1"/>
  <c r="CK1093" i="4" s="1"/>
  <c r="CK1094" i="4" s="1"/>
  <c r="CK1095" i="4" s="1"/>
  <c r="CK1096" i="4" s="1"/>
  <c r="CK1097" i="4" s="1"/>
  <c r="CK1098" i="4" s="1"/>
  <c r="CK1099" i="4" s="1"/>
  <c r="CK1100" i="4" s="1"/>
  <c r="CK1101" i="4" s="1"/>
  <c r="CK1102" i="4" s="1"/>
  <c r="CK1103" i="4" s="1"/>
  <c r="CK1104" i="4" s="1"/>
  <c r="CK1105" i="4" s="1"/>
  <c r="CK1106" i="4" s="1"/>
  <c r="CK1107" i="4" s="1"/>
  <c r="K38" i="1"/>
  <c r="J30" i="6" s="1"/>
  <c r="U18" i="2"/>
  <c r="Q20" i="2"/>
  <c r="L18" i="2"/>
  <c r="N20" i="2"/>
  <c r="AB20" i="2"/>
  <c r="M18" i="2"/>
  <c r="M19" i="2"/>
  <c r="U19" i="2"/>
  <c r="AB19" i="2"/>
  <c r="X20" i="2"/>
  <c r="AD20" i="2"/>
  <c r="AC18" i="2"/>
  <c r="U20" i="2"/>
  <c r="P18" i="2"/>
  <c r="X19" i="2"/>
  <c r="P20" i="2"/>
  <c r="N18" i="2"/>
  <c r="AB18" i="2"/>
  <c r="N19" i="2"/>
  <c r="AD19" i="2"/>
  <c r="Z20" i="2"/>
  <c r="AF20" i="2" s="1"/>
  <c r="S19" i="2"/>
  <c r="Y19" i="2" s="1"/>
  <c r="Z18" i="2"/>
  <c r="AF18" i="2" s="1"/>
  <c r="AC19" i="2"/>
  <c r="S20" i="2"/>
  <c r="Y20" i="2" s="1"/>
  <c r="W18" i="2"/>
  <c r="G19" i="2"/>
  <c r="P19" i="2"/>
  <c r="W19" i="2"/>
  <c r="Q18" i="2"/>
  <c r="M20" i="2"/>
  <c r="AD18" i="2"/>
  <c r="L20" i="2"/>
  <c r="W20" i="2"/>
  <c r="S18" i="2"/>
  <c r="Y18" i="2" s="1"/>
  <c r="X18" i="2"/>
  <c r="L19" i="2"/>
  <c r="Q19" i="2"/>
  <c r="Z19" i="2"/>
  <c r="AF19" i="2" s="1"/>
  <c r="AC20" i="2"/>
  <c r="I18" i="2"/>
  <c r="I19" i="2"/>
  <c r="G20" i="2"/>
  <c r="E20" i="2"/>
  <c r="K20" i="2" s="1"/>
  <c r="I20" i="2"/>
  <c r="G6" i="2"/>
  <c r="Q16" i="2"/>
  <c r="AD8" i="2"/>
  <c r="O9" i="2"/>
  <c r="P9" i="2"/>
  <c r="S17" i="2"/>
  <c r="Z17" i="2"/>
  <c r="AD17" i="2"/>
  <c r="AE9" i="2"/>
  <c r="E18" i="2"/>
  <c r="K18" i="2" s="1"/>
  <c r="G18" i="2"/>
  <c r="CX801" i="4"/>
  <c r="CX802" i="4" s="1"/>
  <c r="CX803" i="4" s="1"/>
  <c r="CX804" i="4" s="1"/>
  <c r="CX805" i="4" s="1"/>
  <c r="CX806" i="4" s="1"/>
  <c r="CX807" i="4" s="1"/>
  <c r="CX808" i="4" s="1"/>
  <c r="CX809" i="4" s="1"/>
  <c r="CX810" i="4" s="1"/>
  <c r="CX811" i="4" s="1"/>
  <c r="CX812" i="4" s="1"/>
  <c r="CX813" i="4" s="1"/>
  <c r="CX814" i="4" s="1"/>
  <c r="CX815" i="4" s="1"/>
  <c r="CX816" i="4" s="1"/>
  <c r="CX817" i="4" s="1"/>
  <c r="CX818" i="4" s="1"/>
  <c r="CX819" i="4" s="1"/>
  <c r="CX820" i="4" s="1"/>
  <c r="CX821" i="4" s="1"/>
  <c r="CX822" i="4" s="1"/>
  <c r="CX823" i="4" s="1"/>
  <c r="CX824" i="4" s="1"/>
  <c r="CX825" i="4" s="1"/>
  <c r="CX826" i="4" s="1"/>
  <c r="CX827" i="4" s="1"/>
  <c r="CX828" i="4" s="1"/>
  <c r="CX829" i="4" s="1"/>
  <c r="CX830" i="4" s="1"/>
  <c r="CX831" i="4" s="1"/>
  <c r="CX832" i="4" s="1"/>
  <c r="CX833" i="4" s="1"/>
  <c r="CX834" i="4" s="1"/>
  <c r="CX835" i="4" s="1"/>
  <c r="CY801" i="4"/>
  <c r="CY802" i="4" s="1"/>
  <c r="CY803" i="4" s="1"/>
  <c r="CY804" i="4" s="1"/>
  <c r="CY805" i="4" s="1"/>
  <c r="CY806" i="4" s="1"/>
  <c r="CY807" i="4" s="1"/>
  <c r="CY808" i="4" s="1"/>
  <c r="CY809" i="4" s="1"/>
  <c r="CY810" i="4" s="1"/>
  <c r="CY811" i="4" s="1"/>
  <c r="CY812" i="4" s="1"/>
  <c r="CY813" i="4" s="1"/>
  <c r="CY814" i="4" s="1"/>
  <c r="CY815" i="4" s="1"/>
  <c r="CY816" i="4" s="1"/>
  <c r="CY817" i="4" s="1"/>
  <c r="CY818" i="4" s="1"/>
  <c r="CY819" i="4" s="1"/>
  <c r="CY820" i="4" s="1"/>
  <c r="CY821" i="4" s="1"/>
  <c r="CY822" i="4" s="1"/>
  <c r="CY823" i="4" s="1"/>
  <c r="CY824" i="4" s="1"/>
  <c r="CY825" i="4" s="1"/>
  <c r="CY826" i="4" s="1"/>
  <c r="CY827" i="4" s="1"/>
  <c r="CY828" i="4" s="1"/>
  <c r="CY829" i="4" s="1"/>
  <c r="CY830" i="4" s="1"/>
  <c r="CY831" i="4" s="1"/>
  <c r="CY832" i="4" s="1"/>
  <c r="CY833" i="4" s="1"/>
  <c r="CY834" i="4" s="1"/>
  <c r="CY835" i="4" s="1"/>
  <c r="BZ801" i="4"/>
  <c r="BZ802" i="4" s="1"/>
  <c r="BZ803" i="4" s="1"/>
  <c r="BZ804" i="4" s="1"/>
  <c r="BZ805" i="4" s="1"/>
  <c r="BZ806" i="4" s="1"/>
  <c r="BZ807" i="4" s="1"/>
  <c r="BZ808" i="4" s="1"/>
  <c r="BZ809" i="4" s="1"/>
  <c r="BZ810" i="4" s="1"/>
  <c r="BZ811" i="4" s="1"/>
  <c r="BZ812" i="4" s="1"/>
  <c r="BZ813" i="4" s="1"/>
  <c r="BZ814" i="4" s="1"/>
  <c r="BZ815" i="4" s="1"/>
  <c r="BZ816" i="4" s="1"/>
  <c r="BZ817" i="4" s="1"/>
  <c r="BZ818" i="4" s="1"/>
  <c r="BZ819" i="4" s="1"/>
  <c r="BZ820" i="4" s="1"/>
  <c r="BZ821" i="4" s="1"/>
  <c r="BZ822" i="4" s="1"/>
  <c r="BZ823" i="4" s="1"/>
  <c r="BZ824" i="4" s="1"/>
  <c r="BZ825" i="4" s="1"/>
  <c r="BZ826" i="4" s="1"/>
  <c r="BZ827" i="4" s="1"/>
  <c r="BZ828" i="4" s="1"/>
  <c r="BZ829" i="4" s="1"/>
  <c r="BZ830" i="4" s="1"/>
  <c r="BZ831" i="4" s="1"/>
  <c r="BZ832" i="4" s="1"/>
  <c r="BZ833" i="4" s="1"/>
  <c r="BZ834" i="4" s="1"/>
  <c r="BZ835" i="4" s="1"/>
  <c r="BX801" i="4"/>
  <c r="BX802" i="4" s="1"/>
  <c r="BX803" i="4" s="1"/>
  <c r="BX804" i="4" s="1"/>
  <c r="BX805" i="4" s="1"/>
  <c r="BX806" i="4" s="1"/>
  <c r="BX807" i="4" s="1"/>
  <c r="BX808" i="4" s="1"/>
  <c r="BX809" i="4" s="1"/>
  <c r="BX810" i="4" s="1"/>
  <c r="BX811" i="4" s="1"/>
  <c r="BX812" i="4" s="1"/>
  <c r="BX813" i="4" s="1"/>
  <c r="BX814" i="4" s="1"/>
  <c r="BX815" i="4" s="1"/>
  <c r="BX816" i="4" s="1"/>
  <c r="BX817" i="4" s="1"/>
  <c r="BX818" i="4" s="1"/>
  <c r="BX819" i="4" s="1"/>
  <c r="BX820" i="4" s="1"/>
  <c r="BX821" i="4" s="1"/>
  <c r="BX822" i="4" s="1"/>
  <c r="BX823" i="4" s="1"/>
  <c r="BX824" i="4" s="1"/>
  <c r="BX825" i="4" s="1"/>
  <c r="BX826" i="4" s="1"/>
  <c r="BX827" i="4" s="1"/>
  <c r="BX828" i="4" s="1"/>
  <c r="BX829" i="4" s="1"/>
  <c r="BX830" i="4" s="1"/>
  <c r="BX831" i="4" s="1"/>
  <c r="BX832" i="4" s="1"/>
  <c r="BX833" i="4" s="1"/>
  <c r="BX834" i="4" s="1"/>
  <c r="BX835" i="4" s="1"/>
  <c r="BW801" i="4"/>
  <c r="BW802" i="4" s="1"/>
  <c r="BW803" i="4" s="1"/>
  <c r="BW804" i="4" s="1"/>
  <c r="BW805" i="4" s="1"/>
  <c r="BW806" i="4" s="1"/>
  <c r="BW807" i="4" s="1"/>
  <c r="BW808" i="4" s="1"/>
  <c r="BW809" i="4" s="1"/>
  <c r="BW810" i="4" s="1"/>
  <c r="BW811" i="4" s="1"/>
  <c r="BW812" i="4" s="1"/>
  <c r="BW813" i="4" s="1"/>
  <c r="BW814" i="4" s="1"/>
  <c r="BW815" i="4" s="1"/>
  <c r="BW816" i="4" s="1"/>
  <c r="BW817" i="4" s="1"/>
  <c r="BW818" i="4" s="1"/>
  <c r="BW819" i="4" s="1"/>
  <c r="BW820" i="4" s="1"/>
  <c r="BW821" i="4" s="1"/>
  <c r="BW822" i="4" s="1"/>
  <c r="BW823" i="4" s="1"/>
  <c r="BW824" i="4" s="1"/>
  <c r="BW825" i="4" s="1"/>
  <c r="BW826" i="4" s="1"/>
  <c r="BW827" i="4" s="1"/>
  <c r="BW828" i="4" s="1"/>
  <c r="BW829" i="4" s="1"/>
  <c r="BW830" i="4" s="1"/>
  <c r="BW831" i="4" s="1"/>
  <c r="BW832" i="4" s="1"/>
  <c r="BW833" i="4" s="1"/>
  <c r="BW834" i="4" s="1"/>
  <c r="BW835" i="4" s="1"/>
  <c r="BW836" i="4" s="1"/>
  <c r="BW837" i="4" s="1"/>
  <c r="BW838" i="4" s="1"/>
  <c r="BW839" i="4" s="1"/>
  <c r="BW840" i="4" s="1"/>
  <c r="BW841" i="4" s="1"/>
  <c r="BW842" i="4" s="1"/>
  <c r="BW843" i="4" s="1"/>
  <c r="BW844" i="4" s="1"/>
  <c r="BW845" i="4" s="1"/>
  <c r="BW846" i="4" s="1"/>
  <c r="BW847" i="4" s="1"/>
  <c r="BW848" i="4" s="1"/>
  <c r="BW849" i="4" s="1"/>
  <c r="BW850" i="4" s="1"/>
  <c r="BW851" i="4" s="1"/>
  <c r="BW852" i="4" s="1"/>
  <c r="BW853" i="4" s="1"/>
  <c r="BW854" i="4" s="1"/>
  <c r="BW855" i="4" s="1"/>
  <c r="BW856" i="4" s="1"/>
  <c r="BW857" i="4" s="1"/>
  <c r="BW858" i="4" s="1"/>
  <c r="BW859" i="4" s="1"/>
  <c r="BW860" i="4" s="1"/>
  <c r="BW861" i="4" s="1"/>
  <c r="BW862" i="4" s="1"/>
  <c r="BW863" i="4" s="1"/>
  <c r="BW864" i="4" s="1"/>
  <c r="BW865" i="4" s="1"/>
  <c r="BW866" i="4" s="1"/>
  <c r="BW867" i="4" s="1"/>
  <c r="BW868" i="4" s="1"/>
  <c r="BW869" i="4" s="1"/>
  <c r="BW870" i="4" s="1"/>
  <c r="BW871" i="4" s="1"/>
  <c r="BW872" i="4" s="1"/>
  <c r="BW873" i="4" s="1"/>
  <c r="BW874" i="4" s="1"/>
  <c r="BW875" i="4" s="1"/>
  <c r="BW876" i="4" s="1"/>
  <c r="BW877" i="4" s="1"/>
  <c r="BW878" i="4" s="1"/>
  <c r="BW879" i="4" s="1"/>
  <c r="BW880" i="4" s="1"/>
  <c r="BW881" i="4" s="1"/>
  <c r="BW882" i="4" s="1"/>
  <c r="BW883" i="4" s="1"/>
  <c r="BW884" i="4" s="1"/>
  <c r="BW885" i="4" s="1"/>
  <c r="BW886" i="4" s="1"/>
  <c r="BW887" i="4" s="1"/>
  <c r="BW888" i="4" s="1"/>
  <c r="BW889" i="4" s="1"/>
  <c r="BW890" i="4" s="1"/>
  <c r="BW891" i="4" s="1"/>
  <c r="BW892" i="4" s="1"/>
  <c r="BW893" i="4" s="1"/>
  <c r="BW894" i="4" s="1"/>
  <c r="BW895" i="4" s="1"/>
  <c r="BW896" i="4" s="1"/>
  <c r="BW897" i="4" s="1"/>
  <c r="BW898" i="4" s="1"/>
  <c r="BW899" i="4" s="1"/>
  <c r="BW900" i="4" s="1"/>
  <c r="BW901" i="4" s="1"/>
  <c r="BW902" i="4" s="1"/>
  <c r="BW903" i="4" s="1"/>
  <c r="BW904" i="4" s="1"/>
  <c r="BW905" i="4" s="1"/>
  <c r="BW906" i="4" s="1"/>
  <c r="BW907" i="4" s="1"/>
  <c r="BW908" i="4" s="1"/>
  <c r="BW909" i="4" s="1"/>
  <c r="BW910" i="4" s="1"/>
  <c r="BW911" i="4" s="1"/>
  <c r="BW912" i="4" s="1"/>
  <c r="BW913" i="4" s="1"/>
  <c r="BW914" i="4" s="1"/>
  <c r="BW915" i="4" s="1"/>
  <c r="BW916" i="4" s="1"/>
  <c r="BW917" i="4" s="1"/>
  <c r="BW918" i="4" s="1"/>
  <c r="BW919" i="4" s="1"/>
  <c r="BW920" i="4" s="1"/>
  <c r="BW921" i="4" s="1"/>
  <c r="BW922" i="4" s="1"/>
  <c r="BW923" i="4" s="1"/>
  <c r="BW924" i="4" s="1"/>
  <c r="BW925" i="4" s="1"/>
  <c r="BW926" i="4" s="1"/>
  <c r="BW927" i="4" s="1"/>
  <c r="BW928" i="4" s="1"/>
  <c r="BW929" i="4" s="1"/>
  <c r="BW930" i="4" s="1"/>
  <c r="BW931" i="4" s="1"/>
  <c r="BW932" i="4" s="1"/>
  <c r="BW933" i="4" s="1"/>
  <c r="BW934" i="4" s="1"/>
  <c r="BW935" i="4" s="1"/>
  <c r="BW936" i="4" s="1"/>
  <c r="BW937" i="4" s="1"/>
  <c r="BW938" i="4" s="1"/>
  <c r="BW939" i="4" s="1"/>
  <c r="BW940" i="4" s="1"/>
  <c r="BW941" i="4" s="1"/>
  <c r="BW942" i="4" s="1"/>
  <c r="BW943" i="4" s="1"/>
  <c r="BW944" i="4" s="1"/>
  <c r="BW945" i="4" s="1"/>
  <c r="BW946" i="4" s="1"/>
  <c r="BW947" i="4" s="1"/>
  <c r="BW948" i="4" s="1"/>
  <c r="BW949" i="4" s="1"/>
  <c r="BW950" i="4" s="1"/>
  <c r="BW951" i="4" s="1"/>
  <c r="BW952" i="4" s="1"/>
  <c r="BW953" i="4" s="1"/>
  <c r="BW954" i="4" s="1"/>
  <c r="BW955" i="4" s="1"/>
  <c r="BW956" i="4" s="1"/>
  <c r="BW957" i="4" s="1"/>
  <c r="BW958" i="4" s="1"/>
  <c r="BW959" i="4" s="1"/>
  <c r="BW960" i="4" s="1"/>
  <c r="BW961" i="4" s="1"/>
  <c r="BW962" i="4" s="1"/>
  <c r="BW963" i="4" s="1"/>
  <c r="BW964" i="4" s="1"/>
  <c r="BW965" i="4" s="1"/>
  <c r="BW966" i="4" s="1"/>
  <c r="BW967" i="4" s="1"/>
  <c r="BW968" i="4" s="1"/>
  <c r="BW969" i="4" s="1"/>
  <c r="BW970" i="4" s="1"/>
  <c r="BW971" i="4" s="1"/>
  <c r="BW972" i="4" s="1"/>
  <c r="BW973" i="4" s="1"/>
  <c r="BW974" i="4" s="1"/>
  <c r="BW975" i="4" s="1"/>
  <c r="BW976" i="4" s="1"/>
  <c r="BW977" i="4" s="1"/>
  <c r="BW978" i="4" s="1"/>
  <c r="BW979" i="4" s="1"/>
  <c r="BW980" i="4" s="1"/>
  <c r="BW981" i="4" s="1"/>
  <c r="BW982" i="4" s="1"/>
  <c r="BW983" i="4" s="1"/>
  <c r="BW984" i="4" s="1"/>
  <c r="BW985" i="4" s="1"/>
  <c r="BW986" i="4" s="1"/>
  <c r="BW987" i="4" s="1"/>
  <c r="BW988" i="4" s="1"/>
  <c r="BW989" i="4" s="1"/>
  <c r="BW990" i="4" s="1"/>
  <c r="BW991" i="4" s="1"/>
  <c r="BW992" i="4" s="1"/>
  <c r="BW993" i="4" s="1"/>
  <c r="BW994" i="4" s="1"/>
  <c r="BW995" i="4" s="1"/>
  <c r="BW996" i="4" s="1"/>
  <c r="BW997" i="4" s="1"/>
  <c r="BW998" i="4" s="1"/>
  <c r="BW999" i="4" s="1"/>
  <c r="BW1000" i="4" s="1"/>
  <c r="BW1001" i="4" s="1"/>
  <c r="BW1002" i="4" s="1"/>
  <c r="BW1003" i="4" s="1"/>
  <c r="BW1004" i="4" s="1"/>
  <c r="BW1005" i="4" s="1"/>
  <c r="BW1006" i="4" s="1"/>
  <c r="BW1007" i="4" s="1"/>
  <c r="BW1008" i="4" s="1"/>
  <c r="BW1009" i="4" s="1"/>
  <c r="BW1010" i="4" s="1"/>
  <c r="BW1011" i="4" s="1"/>
  <c r="BW1012" i="4" s="1"/>
  <c r="BW1013" i="4" s="1"/>
  <c r="BW1014" i="4" s="1"/>
  <c r="BW1015" i="4" s="1"/>
  <c r="BW1016" i="4" s="1"/>
  <c r="BW1017" i="4" s="1"/>
  <c r="BW1018" i="4" s="1"/>
  <c r="BW1019" i="4" s="1"/>
  <c r="BW1020" i="4" s="1"/>
  <c r="BW1021" i="4" s="1"/>
  <c r="BW1022" i="4" s="1"/>
  <c r="BW1023" i="4" s="1"/>
  <c r="BW1024" i="4" s="1"/>
  <c r="BW1025" i="4" s="1"/>
  <c r="BW1026" i="4" s="1"/>
  <c r="BW1027" i="4" s="1"/>
  <c r="BW1028" i="4" s="1"/>
  <c r="BW1029" i="4" s="1"/>
  <c r="BW1030" i="4" s="1"/>
  <c r="BW1031" i="4" s="1"/>
  <c r="BW1032" i="4" s="1"/>
  <c r="BW1033" i="4" s="1"/>
  <c r="BW1034" i="4" s="1"/>
  <c r="BW1035" i="4" s="1"/>
  <c r="BW1036" i="4" s="1"/>
  <c r="BW1037" i="4" s="1"/>
  <c r="BW1038" i="4" s="1"/>
  <c r="BW1039" i="4" s="1"/>
  <c r="BW1040" i="4" s="1"/>
  <c r="BW1041" i="4" s="1"/>
  <c r="BW1042" i="4" s="1"/>
  <c r="BW1043" i="4" s="1"/>
  <c r="BW1044" i="4" s="1"/>
  <c r="BW1045" i="4" s="1"/>
  <c r="BW1046" i="4" s="1"/>
  <c r="BW1047" i="4" s="1"/>
  <c r="BW1048" i="4" s="1"/>
  <c r="BW1049" i="4" s="1"/>
  <c r="BW1050" i="4" s="1"/>
  <c r="BW1051" i="4" s="1"/>
  <c r="BW1052" i="4" s="1"/>
  <c r="BW1053" i="4" s="1"/>
  <c r="BW1054" i="4" s="1"/>
  <c r="BW1055" i="4" s="1"/>
  <c r="BW1056" i="4" s="1"/>
  <c r="BW1057" i="4" s="1"/>
  <c r="BW1058" i="4" s="1"/>
  <c r="BW1059" i="4" s="1"/>
  <c r="BW1060" i="4" s="1"/>
  <c r="BW1061" i="4" s="1"/>
  <c r="BW1062" i="4" s="1"/>
  <c r="BW1063" i="4" s="1"/>
  <c r="BW1064" i="4" s="1"/>
  <c r="BW1065" i="4" s="1"/>
  <c r="BW1066" i="4" s="1"/>
  <c r="BW1067" i="4" s="1"/>
  <c r="BW1068" i="4" s="1"/>
  <c r="BW1069" i="4" s="1"/>
  <c r="BW1070" i="4" s="1"/>
  <c r="BW1071" i="4" s="1"/>
  <c r="BW1072" i="4" s="1"/>
  <c r="BW1073" i="4" s="1"/>
  <c r="BW1074" i="4" s="1"/>
  <c r="BW1075" i="4" s="1"/>
  <c r="BW1076" i="4" s="1"/>
  <c r="BW1077" i="4" s="1"/>
  <c r="BW1078" i="4" s="1"/>
  <c r="BW1079" i="4" s="1"/>
  <c r="BW1080" i="4" s="1"/>
  <c r="BW1081" i="4" s="1"/>
  <c r="BW1082" i="4" s="1"/>
  <c r="BW1083" i="4" s="1"/>
  <c r="BW1084" i="4" s="1"/>
  <c r="BW1085" i="4" s="1"/>
  <c r="BW1086" i="4" s="1"/>
  <c r="BW1087" i="4" s="1"/>
  <c r="BW1088" i="4" s="1"/>
  <c r="BW1089" i="4" s="1"/>
  <c r="BW1090" i="4" s="1"/>
  <c r="BW1091" i="4" s="1"/>
  <c r="BW1092" i="4" s="1"/>
  <c r="BW1093" i="4" s="1"/>
  <c r="BW1094" i="4" s="1"/>
  <c r="BW1095" i="4" s="1"/>
  <c r="BW1096" i="4" s="1"/>
  <c r="BW1097" i="4" s="1"/>
  <c r="BW1098" i="4" s="1"/>
  <c r="BW1099" i="4" s="1"/>
  <c r="BW1100" i="4" s="1"/>
  <c r="BW1101" i="4" s="1"/>
  <c r="BW1102" i="4" s="1"/>
  <c r="BW1103" i="4" s="1"/>
  <c r="BW1104" i="4" s="1"/>
  <c r="BW1105" i="4" s="1"/>
  <c r="BW1106" i="4" s="1"/>
  <c r="BW1107" i="4" s="1"/>
  <c r="BY801" i="4"/>
  <c r="BY802" i="4" s="1"/>
  <c r="BY803" i="4" s="1"/>
  <c r="BY804" i="4" s="1"/>
  <c r="BY805" i="4" s="1"/>
  <c r="BY806" i="4" s="1"/>
  <c r="BY807" i="4" s="1"/>
  <c r="BY808" i="4" s="1"/>
  <c r="BY809" i="4" s="1"/>
  <c r="BY810" i="4" s="1"/>
  <c r="BY811" i="4" s="1"/>
  <c r="BY812" i="4" s="1"/>
  <c r="BY813" i="4" s="1"/>
  <c r="BY814" i="4" s="1"/>
  <c r="BY815" i="4" s="1"/>
  <c r="BY816" i="4" s="1"/>
  <c r="BY817" i="4" s="1"/>
  <c r="BY818" i="4" s="1"/>
  <c r="BY819" i="4" s="1"/>
  <c r="BY820" i="4" s="1"/>
  <c r="BY821" i="4" s="1"/>
  <c r="BY822" i="4" s="1"/>
  <c r="BY823" i="4" s="1"/>
  <c r="BY824" i="4" s="1"/>
  <c r="BY825" i="4" s="1"/>
  <c r="BY826" i="4" s="1"/>
  <c r="BY827" i="4" s="1"/>
  <c r="BY828" i="4" s="1"/>
  <c r="BY829" i="4" s="1"/>
  <c r="BY830" i="4" s="1"/>
  <c r="BY831" i="4" s="1"/>
  <c r="BY832" i="4" s="1"/>
  <c r="BY833" i="4" s="1"/>
  <c r="BY834" i="4" s="1"/>
  <c r="BY835" i="4" s="1"/>
  <c r="BY836" i="4" s="1"/>
  <c r="BY837" i="4" s="1"/>
  <c r="BY838" i="4" s="1"/>
  <c r="BY839" i="4" s="1"/>
  <c r="BY840" i="4" s="1"/>
  <c r="BY841" i="4" s="1"/>
  <c r="BY842" i="4" s="1"/>
  <c r="BY843" i="4" s="1"/>
  <c r="BY844" i="4" s="1"/>
  <c r="BY845" i="4" s="1"/>
  <c r="BY846" i="4" s="1"/>
  <c r="BY847" i="4" s="1"/>
  <c r="BY848" i="4" s="1"/>
  <c r="BY849" i="4" s="1"/>
  <c r="BY850" i="4" s="1"/>
  <c r="BY851" i="4" s="1"/>
  <c r="BY852" i="4" s="1"/>
  <c r="BY853" i="4" s="1"/>
  <c r="BY854" i="4" s="1"/>
  <c r="BY855" i="4" s="1"/>
  <c r="BY856" i="4" s="1"/>
  <c r="BY857" i="4" s="1"/>
  <c r="BY858" i="4" s="1"/>
  <c r="BY859" i="4" s="1"/>
  <c r="BY860" i="4" s="1"/>
  <c r="BY861" i="4" s="1"/>
  <c r="BY862" i="4" s="1"/>
  <c r="BY863" i="4" s="1"/>
  <c r="BY864" i="4" s="1"/>
  <c r="BY865" i="4" s="1"/>
  <c r="BY866" i="4" s="1"/>
  <c r="BY867" i="4" s="1"/>
  <c r="BY868" i="4" s="1"/>
  <c r="BY869" i="4" s="1"/>
  <c r="BY870" i="4" s="1"/>
  <c r="BY871" i="4" s="1"/>
  <c r="BY872" i="4" s="1"/>
  <c r="BY873" i="4" s="1"/>
  <c r="BY874" i="4" s="1"/>
  <c r="BY875" i="4" s="1"/>
  <c r="BY876" i="4" s="1"/>
  <c r="BY877" i="4" s="1"/>
  <c r="BY878" i="4" s="1"/>
  <c r="BY879" i="4" s="1"/>
  <c r="BY880" i="4" s="1"/>
  <c r="BY881" i="4" s="1"/>
  <c r="BY882" i="4" s="1"/>
  <c r="BY883" i="4" s="1"/>
  <c r="BY884" i="4" s="1"/>
  <c r="BY885" i="4" s="1"/>
  <c r="BY886" i="4" s="1"/>
  <c r="BY887" i="4" s="1"/>
  <c r="BY888" i="4" s="1"/>
  <c r="BY889" i="4" s="1"/>
  <c r="BY890" i="4" s="1"/>
  <c r="BY891" i="4" s="1"/>
  <c r="BY892" i="4" s="1"/>
  <c r="BY893" i="4" s="1"/>
  <c r="BY894" i="4" s="1"/>
  <c r="BY895" i="4" s="1"/>
  <c r="BY896" i="4" s="1"/>
  <c r="BY897" i="4" s="1"/>
  <c r="BY898" i="4" s="1"/>
  <c r="BY899" i="4" s="1"/>
  <c r="BY900" i="4" s="1"/>
  <c r="BY901" i="4" s="1"/>
  <c r="BY902" i="4" s="1"/>
  <c r="BY903" i="4" s="1"/>
  <c r="BY904" i="4" s="1"/>
  <c r="BY905" i="4" s="1"/>
  <c r="BY906" i="4" s="1"/>
  <c r="BY907" i="4" s="1"/>
  <c r="BY908" i="4" s="1"/>
  <c r="BY909" i="4" s="1"/>
  <c r="BY910" i="4" s="1"/>
  <c r="BY911" i="4" s="1"/>
  <c r="BY912" i="4" s="1"/>
  <c r="BY913" i="4" s="1"/>
  <c r="BY914" i="4" s="1"/>
  <c r="BY915" i="4" s="1"/>
  <c r="BY916" i="4" s="1"/>
  <c r="BY917" i="4" s="1"/>
  <c r="BY918" i="4" s="1"/>
  <c r="BY919" i="4" s="1"/>
  <c r="BY920" i="4" s="1"/>
  <c r="BY921" i="4" s="1"/>
  <c r="BY922" i="4" s="1"/>
  <c r="BY923" i="4" s="1"/>
  <c r="BY924" i="4" s="1"/>
  <c r="BY925" i="4" s="1"/>
  <c r="BY926" i="4" s="1"/>
  <c r="BY927" i="4" s="1"/>
  <c r="BY928" i="4" s="1"/>
  <c r="BY929" i="4" s="1"/>
  <c r="BY930" i="4" s="1"/>
  <c r="BY931" i="4" s="1"/>
  <c r="BY932" i="4" s="1"/>
  <c r="BY933" i="4" s="1"/>
  <c r="BY934" i="4" s="1"/>
  <c r="BY935" i="4" s="1"/>
  <c r="BY936" i="4" s="1"/>
  <c r="BY937" i="4" s="1"/>
  <c r="BY938" i="4" s="1"/>
  <c r="BY939" i="4" s="1"/>
  <c r="BY940" i="4" s="1"/>
  <c r="BY941" i="4" s="1"/>
  <c r="BY942" i="4" s="1"/>
  <c r="BY943" i="4" s="1"/>
  <c r="BY944" i="4" s="1"/>
  <c r="BY945" i="4" s="1"/>
  <c r="BY946" i="4" s="1"/>
  <c r="BY947" i="4" s="1"/>
  <c r="BY948" i="4" s="1"/>
  <c r="BY949" i="4" s="1"/>
  <c r="BY950" i="4" s="1"/>
  <c r="BY951" i="4" s="1"/>
  <c r="BY952" i="4" s="1"/>
  <c r="BY953" i="4" s="1"/>
  <c r="BY954" i="4" s="1"/>
  <c r="BY955" i="4" s="1"/>
  <c r="BY956" i="4" s="1"/>
  <c r="BY957" i="4" s="1"/>
  <c r="BY958" i="4" s="1"/>
  <c r="BY959" i="4" s="1"/>
  <c r="BY960" i="4" s="1"/>
  <c r="BY961" i="4" s="1"/>
  <c r="BY962" i="4" s="1"/>
  <c r="BY963" i="4" s="1"/>
  <c r="BY964" i="4" s="1"/>
  <c r="BY965" i="4" s="1"/>
  <c r="BY966" i="4" s="1"/>
  <c r="BY967" i="4" s="1"/>
  <c r="BY968" i="4" s="1"/>
  <c r="BY969" i="4" s="1"/>
  <c r="BY970" i="4" s="1"/>
  <c r="BY971" i="4" s="1"/>
  <c r="BY972" i="4" s="1"/>
  <c r="BY973" i="4" s="1"/>
  <c r="BY974" i="4" s="1"/>
  <c r="BY975" i="4" s="1"/>
  <c r="BY976" i="4" s="1"/>
  <c r="BY977" i="4" s="1"/>
  <c r="BY978" i="4" s="1"/>
  <c r="BY979" i="4" s="1"/>
  <c r="BY980" i="4" s="1"/>
  <c r="BY981" i="4" s="1"/>
  <c r="BY982" i="4" s="1"/>
  <c r="BY983" i="4" s="1"/>
  <c r="BY984" i="4" s="1"/>
  <c r="BY985" i="4" s="1"/>
  <c r="BY986" i="4" s="1"/>
  <c r="BY987" i="4" s="1"/>
  <c r="BY988" i="4" s="1"/>
  <c r="BY989" i="4" s="1"/>
  <c r="BY990" i="4" s="1"/>
  <c r="BY991" i="4" s="1"/>
  <c r="BY992" i="4" s="1"/>
  <c r="BY993" i="4" s="1"/>
  <c r="BY994" i="4" s="1"/>
  <c r="BY995" i="4" s="1"/>
  <c r="BY996" i="4" s="1"/>
  <c r="BY997" i="4" s="1"/>
  <c r="BY998" i="4" s="1"/>
  <c r="BY999" i="4" s="1"/>
  <c r="BY1000" i="4" s="1"/>
  <c r="BY1001" i="4" s="1"/>
  <c r="BY1002" i="4" s="1"/>
  <c r="BY1003" i="4" s="1"/>
  <c r="BY1004" i="4" s="1"/>
  <c r="BY1005" i="4" s="1"/>
  <c r="BY1006" i="4" s="1"/>
  <c r="BY1007" i="4" s="1"/>
  <c r="BY1008" i="4" s="1"/>
  <c r="BY1009" i="4" s="1"/>
  <c r="BY1010" i="4" s="1"/>
  <c r="BY1011" i="4" s="1"/>
  <c r="BY1012" i="4" s="1"/>
  <c r="BY1013" i="4" s="1"/>
  <c r="BY1014" i="4" s="1"/>
  <c r="BY1015" i="4" s="1"/>
  <c r="BY1016" i="4" s="1"/>
  <c r="BY1017" i="4" s="1"/>
  <c r="BY1018" i="4" s="1"/>
  <c r="BY1019" i="4" s="1"/>
  <c r="BY1020" i="4" s="1"/>
  <c r="BY1021" i="4" s="1"/>
  <c r="BY1022" i="4" s="1"/>
  <c r="BY1023" i="4" s="1"/>
  <c r="BY1024" i="4" s="1"/>
  <c r="BY1025" i="4" s="1"/>
  <c r="BY1026" i="4" s="1"/>
  <c r="BY1027" i="4" s="1"/>
  <c r="BY1028" i="4" s="1"/>
  <c r="BY1029" i="4" s="1"/>
  <c r="BY1030" i="4" s="1"/>
  <c r="BY1031" i="4" s="1"/>
  <c r="BY1032" i="4" s="1"/>
  <c r="BY1033" i="4" s="1"/>
  <c r="BY1034" i="4" s="1"/>
  <c r="BY1035" i="4" s="1"/>
  <c r="BY1036" i="4" s="1"/>
  <c r="BY1037" i="4" s="1"/>
  <c r="BY1038" i="4" s="1"/>
  <c r="BY1039" i="4" s="1"/>
  <c r="BY1040" i="4" s="1"/>
  <c r="BY1041" i="4" s="1"/>
  <c r="BY1042" i="4" s="1"/>
  <c r="BY1043" i="4" s="1"/>
  <c r="BY1044" i="4" s="1"/>
  <c r="BY1045" i="4" s="1"/>
  <c r="BY1046" i="4" s="1"/>
  <c r="BY1047" i="4" s="1"/>
  <c r="BY1048" i="4" s="1"/>
  <c r="BY1049" i="4" s="1"/>
  <c r="BY1050" i="4" s="1"/>
  <c r="BY1051" i="4" s="1"/>
  <c r="BY1052" i="4" s="1"/>
  <c r="BY1053" i="4" s="1"/>
  <c r="BY1054" i="4" s="1"/>
  <c r="BY1055" i="4" s="1"/>
  <c r="BY1056" i="4" s="1"/>
  <c r="BY1057" i="4" s="1"/>
  <c r="BY1058" i="4" s="1"/>
  <c r="BY1059" i="4" s="1"/>
  <c r="BY1060" i="4" s="1"/>
  <c r="BY1061" i="4" s="1"/>
  <c r="BY1062" i="4" s="1"/>
  <c r="BY1063" i="4" s="1"/>
  <c r="BY1064" i="4" s="1"/>
  <c r="BY1065" i="4" s="1"/>
  <c r="BY1066" i="4" s="1"/>
  <c r="BY1067" i="4" s="1"/>
  <c r="BY1068" i="4" s="1"/>
  <c r="BY1069" i="4" s="1"/>
  <c r="BY1070" i="4" s="1"/>
  <c r="BY1071" i="4" s="1"/>
  <c r="BY1072" i="4" s="1"/>
  <c r="BY1073" i="4" s="1"/>
  <c r="BY1074" i="4" s="1"/>
  <c r="BY1075" i="4" s="1"/>
  <c r="BY1076" i="4" s="1"/>
  <c r="BY1077" i="4" s="1"/>
  <c r="BY1078" i="4" s="1"/>
  <c r="BY1079" i="4" s="1"/>
  <c r="BY1080" i="4" s="1"/>
  <c r="BY1081" i="4" s="1"/>
  <c r="BY1082" i="4" s="1"/>
  <c r="BY1083" i="4" s="1"/>
  <c r="BY1084" i="4" s="1"/>
  <c r="BY1085" i="4" s="1"/>
  <c r="BY1086" i="4" s="1"/>
  <c r="BY1087" i="4" s="1"/>
  <c r="BY1088" i="4" s="1"/>
  <c r="BY1089" i="4" s="1"/>
  <c r="BY1090" i="4" s="1"/>
  <c r="BY1091" i="4" s="1"/>
  <c r="BY1092" i="4" s="1"/>
  <c r="BY1093" i="4" s="1"/>
  <c r="BY1094" i="4" s="1"/>
  <c r="BY1095" i="4" s="1"/>
  <c r="BY1096" i="4" s="1"/>
  <c r="BY1097" i="4" s="1"/>
  <c r="BY1098" i="4" s="1"/>
  <c r="BY1099" i="4" s="1"/>
  <c r="BY1100" i="4" s="1"/>
  <c r="BY1101" i="4" s="1"/>
  <c r="BY1102" i="4" s="1"/>
  <c r="BY1103" i="4" s="1"/>
  <c r="BY1104" i="4" s="1"/>
  <c r="BY1105" i="4" s="1"/>
  <c r="BY1106" i="4" s="1"/>
  <c r="BY1107" i="4" s="1"/>
  <c r="CA801" i="4"/>
  <c r="CA802" i="4" s="1"/>
  <c r="CA803" i="4" s="1"/>
  <c r="CA804" i="4" s="1"/>
  <c r="CA805" i="4" s="1"/>
  <c r="CA806" i="4" s="1"/>
  <c r="CA807" i="4" s="1"/>
  <c r="CA808" i="4" s="1"/>
  <c r="CA809" i="4" s="1"/>
  <c r="CA810" i="4" s="1"/>
  <c r="CA811" i="4" s="1"/>
  <c r="CA812" i="4" s="1"/>
  <c r="CA813" i="4" s="1"/>
  <c r="CA814" i="4" s="1"/>
  <c r="CA815" i="4" s="1"/>
  <c r="CA816" i="4" s="1"/>
  <c r="CA817" i="4" s="1"/>
  <c r="CA818" i="4" s="1"/>
  <c r="CA819" i="4" s="1"/>
  <c r="CA820" i="4" s="1"/>
  <c r="CA821" i="4" s="1"/>
  <c r="CA822" i="4" s="1"/>
  <c r="CA823" i="4" s="1"/>
  <c r="CA824" i="4" s="1"/>
  <c r="CA825" i="4" s="1"/>
  <c r="CA826" i="4" s="1"/>
  <c r="CA827" i="4" s="1"/>
  <c r="CA828" i="4" s="1"/>
  <c r="CA829" i="4" s="1"/>
  <c r="CA830" i="4" s="1"/>
  <c r="CA831" i="4" s="1"/>
  <c r="CA832" i="4" s="1"/>
  <c r="CA833" i="4" s="1"/>
  <c r="CA834" i="4" s="1"/>
  <c r="CA835" i="4" s="1"/>
  <c r="CA836" i="4" s="1"/>
  <c r="CA837" i="4" s="1"/>
  <c r="CA838" i="4" s="1"/>
  <c r="CA839" i="4" s="1"/>
  <c r="CA840" i="4" s="1"/>
  <c r="CA841" i="4" s="1"/>
  <c r="CA842" i="4" s="1"/>
  <c r="CA843" i="4" s="1"/>
  <c r="CA844" i="4" s="1"/>
  <c r="CA845" i="4" s="1"/>
  <c r="CA846" i="4" s="1"/>
  <c r="CA847" i="4" s="1"/>
  <c r="CA848" i="4" s="1"/>
  <c r="CA849" i="4" s="1"/>
  <c r="CA850" i="4" s="1"/>
  <c r="CA851" i="4" s="1"/>
  <c r="CA852" i="4" s="1"/>
  <c r="CA853" i="4" s="1"/>
  <c r="CA854" i="4" s="1"/>
  <c r="CA855" i="4" s="1"/>
  <c r="CA856" i="4" s="1"/>
  <c r="CA857" i="4" s="1"/>
  <c r="CA858" i="4" s="1"/>
  <c r="CA859" i="4" s="1"/>
  <c r="CA860" i="4" s="1"/>
  <c r="CA861" i="4" s="1"/>
  <c r="CA862" i="4" s="1"/>
  <c r="CA863" i="4" s="1"/>
  <c r="CA864" i="4" s="1"/>
  <c r="CA865" i="4" s="1"/>
  <c r="CA866" i="4" s="1"/>
  <c r="CA867" i="4" s="1"/>
  <c r="CA868" i="4" s="1"/>
  <c r="CA869" i="4" s="1"/>
  <c r="CA870" i="4" s="1"/>
  <c r="CA871" i="4" s="1"/>
  <c r="CA872" i="4" s="1"/>
  <c r="CA873" i="4" s="1"/>
  <c r="CA874" i="4" s="1"/>
  <c r="CA875" i="4" s="1"/>
  <c r="CA876" i="4" s="1"/>
  <c r="CA877" i="4" s="1"/>
  <c r="CA878" i="4" s="1"/>
  <c r="CA879" i="4" s="1"/>
  <c r="CA880" i="4" s="1"/>
  <c r="CA881" i="4" s="1"/>
  <c r="CA882" i="4" s="1"/>
  <c r="CA883" i="4" s="1"/>
  <c r="CA884" i="4" s="1"/>
  <c r="CA885" i="4" s="1"/>
  <c r="CA886" i="4" s="1"/>
  <c r="CA887" i="4" s="1"/>
  <c r="CA888" i="4" s="1"/>
  <c r="CA889" i="4" s="1"/>
  <c r="CA890" i="4" s="1"/>
  <c r="CA891" i="4" s="1"/>
  <c r="CA892" i="4" s="1"/>
  <c r="CA893" i="4" s="1"/>
  <c r="CA894" i="4" s="1"/>
  <c r="CA895" i="4" s="1"/>
  <c r="CA896" i="4" s="1"/>
  <c r="CA897" i="4" s="1"/>
  <c r="CA898" i="4" s="1"/>
  <c r="CA899" i="4" s="1"/>
  <c r="CA900" i="4" s="1"/>
  <c r="CA901" i="4" s="1"/>
  <c r="CA902" i="4" s="1"/>
  <c r="CA903" i="4" s="1"/>
  <c r="CA904" i="4" s="1"/>
  <c r="CA905" i="4" s="1"/>
  <c r="CA906" i="4" s="1"/>
  <c r="CA907" i="4" s="1"/>
  <c r="CA908" i="4" s="1"/>
  <c r="CA909" i="4" s="1"/>
  <c r="CA910" i="4" s="1"/>
  <c r="CA911" i="4" s="1"/>
  <c r="CA912" i="4" s="1"/>
  <c r="CA913" i="4" s="1"/>
  <c r="CA914" i="4" s="1"/>
  <c r="CA915" i="4" s="1"/>
  <c r="CA916" i="4" s="1"/>
  <c r="CA917" i="4" s="1"/>
  <c r="CA918" i="4" s="1"/>
  <c r="CA919" i="4" s="1"/>
  <c r="CA920" i="4" s="1"/>
  <c r="CA921" i="4" s="1"/>
  <c r="CA922" i="4" s="1"/>
  <c r="CA923" i="4" s="1"/>
  <c r="CA924" i="4" s="1"/>
  <c r="CA925" i="4" s="1"/>
  <c r="CA926" i="4" s="1"/>
  <c r="CA927" i="4" s="1"/>
  <c r="CA928" i="4" s="1"/>
  <c r="CA929" i="4" s="1"/>
  <c r="CA930" i="4" s="1"/>
  <c r="CA931" i="4" s="1"/>
  <c r="CA932" i="4" s="1"/>
  <c r="CA933" i="4" s="1"/>
  <c r="CA934" i="4" s="1"/>
  <c r="CA935" i="4" s="1"/>
  <c r="CA936" i="4" s="1"/>
  <c r="CA937" i="4" s="1"/>
  <c r="CA938" i="4" s="1"/>
  <c r="CA939" i="4" s="1"/>
  <c r="CA940" i="4" s="1"/>
  <c r="CA941" i="4" s="1"/>
  <c r="CA942" i="4" s="1"/>
  <c r="CA943" i="4" s="1"/>
  <c r="CA944" i="4" s="1"/>
  <c r="CA945" i="4" s="1"/>
  <c r="CA946" i="4" s="1"/>
  <c r="CA947" i="4" s="1"/>
  <c r="CA948" i="4" s="1"/>
  <c r="CA949" i="4" s="1"/>
  <c r="CA950" i="4" s="1"/>
  <c r="CA951" i="4" s="1"/>
  <c r="CA952" i="4" s="1"/>
  <c r="CA953" i="4" s="1"/>
  <c r="CA954" i="4" s="1"/>
  <c r="CA955" i="4" s="1"/>
  <c r="CA956" i="4" s="1"/>
  <c r="CA957" i="4" s="1"/>
  <c r="CA958" i="4" s="1"/>
  <c r="CA959" i="4" s="1"/>
  <c r="CA960" i="4" s="1"/>
  <c r="CA961" i="4" s="1"/>
  <c r="CA962" i="4" s="1"/>
  <c r="CA963" i="4" s="1"/>
  <c r="CA964" i="4" s="1"/>
  <c r="CA965" i="4" s="1"/>
  <c r="CA966" i="4" s="1"/>
  <c r="CA967" i="4" s="1"/>
  <c r="CA968" i="4" s="1"/>
  <c r="CA969" i="4" s="1"/>
  <c r="CA970" i="4" s="1"/>
  <c r="CA971" i="4" s="1"/>
  <c r="CA972" i="4" s="1"/>
  <c r="CA973" i="4" s="1"/>
  <c r="CA974" i="4" s="1"/>
  <c r="CA975" i="4" s="1"/>
  <c r="CA976" i="4" s="1"/>
  <c r="CA977" i="4" s="1"/>
  <c r="CA978" i="4" s="1"/>
  <c r="CA979" i="4" s="1"/>
  <c r="CA980" i="4" s="1"/>
  <c r="CA981" i="4" s="1"/>
  <c r="CA982" i="4" s="1"/>
  <c r="CA983" i="4" s="1"/>
  <c r="CA984" i="4" s="1"/>
  <c r="CA985" i="4" s="1"/>
  <c r="CA986" i="4" s="1"/>
  <c r="CA987" i="4" s="1"/>
  <c r="CA988" i="4" s="1"/>
  <c r="CA989" i="4" s="1"/>
  <c r="CA990" i="4" s="1"/>
  <c r="CA991" i="4" s="1"/>
  <c r="CA992" i="4" s="1"/>
  <c r="CA993" i="4" s="1"/>
  <c r="CA994" i="4" s="1"/>
  <c r="CA995" i="4" s="1"/>
  <c r="CA996" i="4" s="1"/>
  <c r="CA997" i="4" s="1"/>
  <c r="CA998" i="4" s="1"/>
  <c r="CA999" i="4" s="1"/>
  <c r="CA1000" i="4" s="1"/>
  <c r="CA1001" i="4" s="1"/>
  <c r="CA1002" i="4" s="1"/>
  <c r="CA1003" i="4" s="1"/>
  <c r="CA1004" i="4" s="1"/>
  <c r="CA1005" i="4" s="1"/>
  <c r="CA1006" i="4" s="1"/>
  <c r="CA1007" i="4" s="1"/>
  <c r="CA1008" i="4" s="1"/>
  <c r="CA1009" i="4" s="1"/>
  <c r="CA1010" i="4" s="1"/>
  <c r="CA1011" i="4" s="1"/>
  <c r="CA1012" i="4" s="1"/>
  <c r="CA1013" i="4" s="1"/>
  <c r="CA1014" i="4" s="1"/>
  <c r="CA1015" i="4" s="1"/>
  <c r="CA1016" i="4" s="1"/>
  <c r="CA1017" i="4" s="1"/>
  <c r="CA1018" i="4" s="1"/>
  <c r="CA1019" i="4" s="1"/>
  <c r="CA1020" i="4" s="1"/>
  <c r="CA1021" i="4" s="1"/>
  <c r="CA1022" i="4" s="1"/>
  <c r="CA1023" i="4" s="1"/>
  <c r="CA1024" i="4" s="1"/>
  <c r="CA1025" i="4" s="1"/>
  <c r="CA1026" i="4" s="1"/>
  <c r="CA1027" i="4" s="1"/>
  <c r="CA1028" i="4" s="1"/>
  <c r="CA1029" i="4" s="1"/>
  <c r="CA1030" i="4" s="1"/>
  <c r="CA1031" i="4" s="1"/>
  <c r="CA1032" i="4" s="1"/>
  <c r="CA1033" i="4" s="1"/>
  <c r="CA1034" i="4" s="1"/>
  <c r="CA1035" i="4" s="1"/>
  <c r="CA1036" i="4" s="1"/>
  <c r="CA1037" i="4" s="1"/>
  <c r="CA1038" i="4" s="1"/>
  <c r="CA1039" i="4" s="1"/>
  <c r="CA1040" i="4" s="1"/>
  <c r="CA1041" i="4" s="1"/>
  <c r="CA1042" i="4" s="1"/>
  <c r="CA1043" i="4" s="1"/>
  <c r="CA1044" i="4" s="1"/>
  <c r="CA1045" i="4" s="1"/>
  <c r="CA1046" i="4" s="1"/>
  <c r="CA1047" i="4" s="1"/>
  <c r="CA1048" i="4" s="1"/>
  <c r="CA1049" i="4" s="1"/>
  <c r="CA1050" i="4" s="1"/>
  <c r="CA1051" i="4" s="1"/>
  <c r="CA1052" i="4" s="1"/>
  <c r="CA1053" i="4" s="1"/>
  <c r="CA1054" i="4" s="1"/>
  <c r="CA1055" i="4" s="1"/>
  <c r="CA1056" i="4" s="1"/>
  <c r="CA1057" i="4" s="1"/>
  <c r="CA1058" i="4" s="1"/>
  <c r="CA1059" i="4" s="1"/>
  <c r="CA1060" i="4" s="1"/>
  <c r="CA1061" i="4" s="1"/>
  <c r="CA1062" i="4" s="1"/>
  <c r="CA1063" i="4" s="1"/>
  <c r="CA1064" i="4" s="1"/>
  <c r="CA1065" i="4" s="1"/>
  <c r="CA1066" i="4" s="1"/>
  <c r="CA1067" i="4" s="1"/>
  <c r="CA1068" i="4" s="1"/>
  <c r="CA1069" i="4" s="1"/>
  <c r="CA1070" i="4" s="1"/>
  <c r="CA1071" i="4" s="1"/>
  <c r="CA1072" i="4" s="1"/>
  <c r="CA1073" i="4" s="1"/>
  <c r="CA1074" i="4" s="1"/>
  <c r="CA1075" i="4" s="1"/>
  <c r="CA1076" i="4" s="1"/>
  <c r="CA1077" i="4" s="1"/>
  <c r="CA1078" i="4" s="1"/>
  <c r="CA1079" i="4" s="1"/>
  <c r="CA1080" i="4" s="1"/>
  <c r="CA1081" i="4" s="1"/>
  <c r="CA1082" i="4" s="1"/>
  <c r="CA1083" i="4" s="1"/>
  <c r="CA1084" i="4" s="1"/>
  <c r="CA1085" i="4" s="1"/>
  <c r="CA1086" i="4" s="1"/>
  <c r="CA1087" i="4" s="1"/>
  <c r="CA1088" i="4" s="1"/>
  <c r="CA1089" i="4" s="1"/>
  <c r="CA1090" i="4" s="1"/>
  <c r="CA1091" i="4" s="1"/>
  <c r="CA1092" i="4" s="1"/>
  <c r="CA1093" i="4" s="1"/>
  <c r="CA1094" i="4" s="1"/>
  <c r="CA1095" i="4" s="1"/>
  <c r="CA1096" i="4" s="1"/>
  <c r="CA1097" i="4" s="1"/>
  <c r="CA1098" i="4" s="1"/>
  <c r="CA1099" i="4" s="1"/>
  <c r="CA1100" i="4" s="1"/>
  <c r="CA1101" i="4" s="1"/>
  <c r="CA1102" i="4" s="1"/>
  <c r="CA1103" i="4" s="1"/>
  <c r="CA1104" i="4" s="1"/>
  <c r="CA1105" i="4" s="1"/>
  <c r="CA1106" i="4" s="1"/>
  <c r="CA1107" i="4" s="1"/>
  <c r="J14" i="2"/>
  <c r="CB801" i="4"/>
  <c r="CB802" i="4" s="1"/>
  <c r="CB803" i="4" s="1"/>
  <c r="CB804" i="4" s="1"/>
  <c r="CB805" i="4" s="1"/>
  <c r="CB806" i="4" s="1"/>
  <c r="CB807" i="4" s="1"/>
  <c r="CB808" i="4" s="1"/>
  <c r="CB809" i="4" s="1"/>
  <c r="CB810" i="4" s="1"/>
  <c r="CB811" i="4" s="1"/>
  <c r="CB812" i="4" s="1"/>
  <c r="CB813" i="4" s="1"/>
  <c r="CB814" i="4" s="1"/>
  <c r="CB815" i="4" s="1"/>
  <c r="CB816" i="4" s="1"/>
  <c r="CB817" i="4" s="1"/>
  <c r="CB818" i="4" s="1"/>
  <c r="CB819" i="4" s="1"/>
  <c r="CB820" i="4" s="1"/>
  <c r="CB821" i="4" s="1"/>
  <c r="CB822" i="4" s="1"/>
  <c r="CB823" i="4" s="1"/>
  <c r="CB824" i="4" s="1"/>
  <c r="CB825" i="4" s="1"/>
  <c r="CB826" i="4" s="1"/>
  <c r="CB827" i="4" s="1"/>
  <c r="CB828" i="4" s="1"/>
  <c r="CB829" i="4" s="1"/>
  <c r="CB830" i="4" s="1"/>
  <c r="CB831" i="4" s="1"/>
  <c r="CB832" i="4" s="1"/>
  <c r="CB833" i="4" s="1"/>
  <c r="CB834" i="4" s="1"/>
  <c r="CB835" i="4" s="1"/>
  <c r="CB836" i="4" s="1"/>
  <c r="CB837" i="4" s="1"/>
  <c r="CB838" i="4" s="1"/>
  <c r="CB839" i="4" s="1"/>
  <c r="CB840" i="4" s="1"/>
  <c r="CB841" i="4" s="1"/>
  <c r="CB842" i="4" s="1"/>
  <c r="CB843" i="4" s="1"/>
  <c r="CB844" i="4" s="1"/>
  <c r="CB845" i="4" s="1"/>
  <c r="CB846" i="4" s="1"/>
  <c r="CB847" i="4" s="1"/>
  <c r="CB848" i="4" s="1"/>
  <c r="CB849" i="4" s="1"/>
  <c r="CB850" i="4" s="1"/>
  <c r="CB851" i="4" s="1"/>
  <c r="CB852" i="4" s="1"/>
  <c r="CB853" i="4" s="1"/>
  <c r="CB854" i="4" s="1"/>
  <c r="CB855" i="4" s="1"/>
  <c r="CB856" i="4" s="1"/>
  <c r="CB857" i="4" s="1"/>
  <c r="CB858" i="4" s="1"/>
  <c r="CB859" i="4" s="1"/>
  <c r="CB860" i="4" s="1"/>
  <c r="CB861" i="4" s="1"/>
  <c r="CB862" i="4" s="1"/>
  <c r="CB863" i="4" s="1"/>
  <c r="CB864" i="4" s="1"/>
  <c r="CB865" i="4" s="1"/>
  <c r="CB866" i="4" s="1"/>
  <c r="CB867" i="4" s="1"/>
  <c r="CB868" i="4" s="1"/>
  <c r="CB869" i="4" s="1"/>
  <c r="CB870" i="4" s="1"/>
  <c r="CB871" i="4" s="1"/>
  <c r="CB872" i="4" s="1"/>
  <c r="CB873" i="4" s="1"/>
  <c r="CB874" i="4" s="1"/>
  <c r="CB875" i="4" s="1"/>
  <c r="CB876" i="4" s="1"/>
  <c r="CB877" i="4" s="1"/>
  <c r="CB878" i="4" s="1"/>
  <c r="CB879" i="4" s="1"/>
  <c r="CB880" i="4" s="1"/>
  <c r="CB881" i="4" s="1"/>
  <c r="CB882" i="4" s="1"/>
  <c r="CB883" i="4" s="1"/>
  <c r="CB884" i="4" s="1"/>
  <c r="CB885" i="4" s="1"/>
  <c r="CB886" i="4" s="1"/>
  <c r="CB887" i="4" s="1"/>
  <c r="CB888" i="4" s="1"/>
  <c r="CB889" i="4" s="1"/>
  <c r="CB890" i="4" s="1"/>
  <c r="CB891" i="4" s="1"/>
  <c r="CB892" i="4" s="1"/>
  <c r="CB893" i="4" s="1"/>
  <c r="CB894" i="4" s="1"/>
  <c r="CB895" i="4" s="1"/>
  <c r="CB896" i="4" s="1"/>
  <c r="CB897" i="4" s="1"/>
  <c r="CB898" i="4" s="1"/>
  <c r="CB899" i="4" s="1"/>
  <c r="CB900" i="4" s="1"/>
  <c r="CB901" i="4" s="1"/>
  <c r="CB902" i="4" s="1"/>
  <c r="CB903" i="4" s="1"/>
  <c r="CB904" i="4" s="1"/>
  <c r="CB905" i="4" s="1"/>
  <c r="CB906" i="4" s="1"/>
  <c r="CB907" i="4" s="1"/>
  <c r="CB908" i="4" s="1"/>
  <c r="CB909" i="4" s="1"/>
  <c r="CB910" i="4" s="1"/>
  <c r="CB911" i="4" s="1"/>
  <c r="CB912" i="4" s="1"/>
  <c r="CB913" i="4" s="1"/>
  <c r="CB914" i="4" s="1"/>
  <c r="CB915" i="4" s="1"/>
  <c r="CB916" i="4" s="1"/>
  <c r="CB917" i="4" s="1"/>
  <c r="CB918" i="4" s="1"/>
  <c r="CB919" i="4" s="1"/>
  <c r="CB920" i="4" s="1"/>
  <c r="CB921" i="4" s="1"/>
  <c r="CB922" i="4" s="1"/>
  <c r="CB923" i="4" s="1"/>
  <c r="CB924" i="4" s="1"/>
  <c r="CB925" i="4" s="1"/>
  <c r="CB926" i="4" s="1"/>
  <c r="CB927" i="4" s="1"/>
  <c r="CB928" i="4" s="1"/>
  <c r="CB929" i="4" s="1"/>
  <c r="CB930" i="4" s="1"/>
  <c r="CB931" i="4" s="1"/>
  <c r="CB932" i="4" s="1"/>
  <c r="CB933" i="4" s="1"/>
  <c r="CB934" i="4" s="1"/>
  <c r="CB935" i="4" s="1"/>
  <c r="CB936" i="4" s="1"/>
  <c r="CB937" i="4" s="1"/>
  <c r="CB938" i="4" s="1"/>
  <c r="CB939" i="4" s="1"/>
  <c r="CB940" i="4" s="1"/>
  <c r="CB941" i="4" s="1"/>
  <c r="CB942" i="4" s="1"/>
  <c r="CB943" i="4" s="1"/>
  <c r="CB944" i="4" s="1"/>
  <c r="CB945" i="4" s="1"/>
  <c r="CB946" i="4" s="1"/>
  <c r="CB947" i="4" s="1"/>
  <c r="CB948" i="4" s="1"/>
  <c r="CB949" i="4" s="1"/>
  <c r="CB950" i="4" s="1"/>
  <c r="CB951" i="4" s="1"/>
  <c r="CB952" i="4" s="1"/>
  <c r="CB953" i="4" s="1"/>
  <c r="CB954" i="4" s="1"/>
  <c r="CB955" i="4" s="1"/>
  <c r="CB956" i="4" s="1"/>
  <c r="CB957" i="4" s="1"/>
  <c r="CB958" i="4" s="1"/>
  <c r="CB959" i="4" s="1"/>
  <c r="CB960" i="4" s="1"/>
  <c r="CB961" i="4" s="1"/>
  <c r="CB962" i="4" s="1"/>
  <c r="CB963" i="4" s="1"/>
  <c r="CB964" i="4" s="1"/>
  <c r="CB965" i="4" s="1"/>
  <c r="CB966" i="4" s="1"/>
  <c r="CB967" i="4" s="1"/>
  <c r="CB968" i="4" s="1"/>
  <c r="CB969" i="4" s="1"/>
  <c r="CB970" i="4" s="1"/>
  <c r="CB971" i="4" s="1"/>
  <c r="CB972" i="4" s="1"/>
  <c r="CB973" i="4" s="1"/>
  <c r="CB974" i="4" s="1"/>
  <c r="CB975" i="4" s="1"/>
  <c r="CB976" i="4" s="1"/>
  <c r="CB977" i="4" s="1"/>
  <c r="CB978" i="4" s="1"/>
  <c r="CB979" i="4" s="1"/>
  <c r="CB980" i="4" s="1"/>
  <c r="CB981" i="4" s="1"/>
  <c r="CB982" i="4" s="1"/>
  <c r="CB983" i="4" s="1"/>
  <c r="CB984" i="4" s="1"/>
  <c r="CB985" i="4" s="1"/>
  <c r="CB986" i="4" s="1"/>
  <c r="CB987" i="4" s="1"/>
  <c r="CB988" i="4" s="1"/>
  <c r="CB989" i="4" s="1"/>
  <c r="CB990" i="4" s="1"/>
  <c r="CB991" i="4" s="1"/>
  <c r="CB992" i="4" s="1"/>
  <c r="CB993" i="4" s="1"/>
  <c r="CB994" i="4" s="1"/>
  <c r="CB995" i="4" s="1"/>
  <c r="CB996" i="4" s="1"/>
  <c r="CB997" i="4" s="1"/>
  <c r="CB998" i="4" s="1"/>
  <c r="CB999" i="4" s="1"/>
  <c r="CB1000" i="4" s="1"/>
  <c r="CB1001" i="4" s="1"/>
  <c r="CB1002" i="4" s="1"/>
  <c r="CB1003" i="4" s="1"/>
  <c r="CB1004" i="4" s="1"/>
  <c r="CB1005" i="4" s="1"/>
  <c r="CB1006" i="4" s="1"/>
  <c r="CB1007" i="4" s="1"/>
  <c r="CB1008" i="4" s="1"/>
  <c r="CB1009" i="4" s="1"/>
  <c r="CB1010" i="4" s="1"/>
  <c r="CB1011" i="4" s="1"/>
  <c r="CB1012" i="4" s="1"/>
  <c r="CB1013" i="4" s="1"/>
  <c r="CB1014" i="4" s="1"/>
  <c r="CB1015" i="4" s="1"/>
  <c r="CB1016" i="4" s="1"/>
  <c r="CB1017" i="4" s="1"/>
  <c r="CB1018" i="4" s="1"/>
  <c r="CB1019" i="4" s="1"/>
  <c r="CB1020" i="4" s="1"/>
  <c r="CB1021" i="4" s="1"/>
  <c r="CB1022" i="4" s="1"/>
  <c r="CB1023" i="4" s="1"/>
  <c r="CB1024" i="4" s="1"/>
  <c r="CB1025" i="4" s="1"/>
  <c r="CB1026" i="4" s="1"/>
  <c r="CB1027" i="4" s="1"/>
  <c r="CB1028" i="4" s="1"/>
  <c r="CB1029" i="4" s="1"/>
  <c r="CB1030" i="4" s="1"/>
  <c r="CB1031" i="4" s="1"/>
  <c r="CB1032" i="4" s="1"/>
  <c r="CB1033" i="4" s="1"/>
  <c r="CB1034" i="4" s="1"/>
  <c r="CB1035" i="4" s="1"/>
  <c r="CB1036" i="4" s="1"/>
  <c r="CB1037" i="4" s="1"/>
  <c r="CB1038" i="4" s="1"/>
  <c r="CB1039" i="4" s="1"/>
  <c r="CB1040" i="4" s="1"/>
  <c r="CB1041" i="4" s="1"/>
  <c r="CB1042" i="4" s="1"/>
  <c r="CB1043" i="4" s="1"/>
  <c r="CB1044" i="4" s="1"/>
  <c r="CB1045" i="4" s="1"/>
  <c r="CB1046" i="4" s="1"/>
  <c r="CB1047" i="4" s="1"/>
  <c r="CB1048" i="4" s="1"/>
  <c r="CB1049" i="4" s="1"/>
  <c r="CB1050" i="4" s="1"/>
  <c r="CB1051" i="4" s="1"/>
  <c r="CB1052" i="4" s="1"/>
  <c r="CB1053" i="4" s="1"/>
  <c r="CB1054" i="4" s="1"/>
  <c r="CB1055" i="4" s="1"/>
  <c r="CB1056" i="4" s="1"/>
  <c r="CB1057" i="4" s="1"/>
  <c r="CB1058" i="4" s="1"/>
  <c r="CB1059" i="4" s="1"/>
  <c r="CB1060" i="4" s="1"/>
  <c r="CB1061" i="4" s="1"/>
  <c r="CB1062" i="4" s="1"/>
  <c r="CB1063" i="4" s="1"/>
  <c r="CB1064" i="4" s="1"/>
  <c r="CB1065" i="4" s="1"/>
  <c r="CB1066" i="4" s="1"/>
  <c r="CB1067" i="4" s="1"/>
  <c r="CB1068" i="4" s="1"/>
  <c r="CB1069" i="4" s="1"/>
  <c r="CB1070" i="4" s="1"/>
  <c r="CB1071" i="4" s="1"/>
  <c r="CB1072" i="4" s="1"/>
  <c r="CB1073" i="4" s="1"/>
  <c r="CB1074" i="4" s="1"/>
  <c r="CB1075" i="4" s="1"/>
  <c r="CB1076" i="4" s="1"/>
  <c r="CB1077" i="4" s="1"/>
  <c r="CB1078" i="4" s="1"/>
  <c r="CB1079" i="4" s="1"/>
  <c r="CB1080" i="4" s="1"/>
  <c r="CB1081" i="4" s="1"/>
  <c r="CB1082" i="4" s="1"/>
  <c r="CB1083" i="4" s="1"/>
  <c r="CB1084" i="4" s="1"/>
  <c r="CB1085" i="4" s="1"/>
  <c r="CB1086" i="4" s="1"/>
  <c r="CB1087" i="4" s="1"/>
  <c r="CB1088" i="4" s="1"/>
  <c r="CB1089" i="4" s="1"/>
  <c r="CB1090" i="4" s="1"/>
  <c r="CB1091" i="4" s="1"/>
  <c r="CB1092" i="4" s="1"/>
  <c r="CB1093" i="4" s="1"/>
  <c r="CB1094" i="4" s="1"/>
  <c r="CB1095" i="4" s="1"/>
  <c r="CB1096" i="4" s="1"/>
  <c r="CB1097" i="4" s="1"/>
  <c r="CB1098" i="4" s="1"/>
  <c r="CB1099" i="4" s="1"/>
  <c r="CB1100" i="4" s="1"/>
  <c r="CB1101" i="4" s="1"/>
  <c r="CB1102" i="4" s="1"/>
  <c r="CB1103" i="4" s="1"/>
  <c r="CB1104" i="4" s="1"/>
  <c r="CB1105" i="4" s="1"/>
  <c r="CB1106" i="4" s="1"/>
  <c r="CB1107" i="4" s="1"/>
  <c r="BR801" i="4"/>
  <c r="BR802" i="4" s="1"/>
  <c r="BR803" i="4" s="1"/>
  <c r="BR804" i="4" s="1"/>
  <c r="BR805" i="4" s="1"/>
  <c r="BR806" i="4" s="1"/>
  <c r="BR807" i="4" s="1"/>
  <c r="BR808" i="4" s="1"/>
  <c r="BR809" i="4" s="1"/>
  <c r="BR810" i="4" s="1"/>
  <c r="BR811" i="4" s="1"/>
  <c r="BR812" i="4" s="1"/>
  <c r="BR813" i="4" s="1"/>
  <c r="BR814" i="4" s="1"/>
  <c r="BR815" i="4" s="1"/>
  <c r="BR816" i="4" s="1"/>
  <c r="BR817" i="4" s="1"/>
  <c r="BR818" i="4" s="1"/>
  <c r="BR819" i="4" s="1"/>
  <c r="BR820" i="4" s="1"/>
  <c r="BR821" i="4" s="1"/>
  <c r="BR822" i="4" s="1"/>
  <c r="BR823" i="4" s="1"/>
  <c r="BR824" i="4" s="1"/>
  <c r="BR825" i="4" s="1"/>
  <c r="BR826" i="4" s="1"/>
  <c r="BR827" i="4" s="1"/>
  <c r="BR828" i="4" s="1"/>
  <c r="BR829" i="4" s="1"/>
  <c r="BR830" i="4" s="1"/>
  <c r="BR831" i="4" s="1"/>
  <c r="BR832" i="4" s="1"/>
  <c r="BR833" i="4" s="1"/>
  <c r="BR834" i="4" s="1"/>
  <c r="BR835" i="4" s="1"/>
  <c r="BN801" i="4"/>
  <c r="BN802" i="4" s="1"/>
  <c r="BN803" i="4" s="1"/>
  <c r="BN804" i="4" s="1"/>
  <c r="BN805" i="4" s="1"/>
  <c r="BN806" i="4" s="1"/>
  <c r="BN807" i="4" s="1"/>
  <c r="BN808" i="4" s="1"/>
  <c r="BN809" i="4" s="1"/>
  <c r="BN810" i="4" s="1"/>
  <c r="BN811" i="4" s="1"/>
  <c r="BN812" i="4" s="1"/>
  <c r="BN813" i="4" s="1"/>
  <c r="BN814" i="4" s="1"/>
  <c r="BN815" i="4" s="1"/>
  <c r="BN816" i="4" s="1"/>
  <c r="BN817" i="4" s="1"/>
  <c r="BN818" i="4" s="1"/>
  <c r="BN819" i="4" s="1"/>
  <c r="BN820" i="4" s="1"/>
  <c r="BN821" i="4" s="1"/>
  <c r="BN822" i="4" s="1"/>
  <c r="BN823" i="4" s="1"/>
  <c r="BN824" i="4" s="1"/>
  <c r="BN825" i="4" s="1"/>
  <c r="BN826" i="4" s="1"/>
  <c r="BN827" i="4" s="1"/>
  <c r="BN828" i="4" s="1"/>
  <c r="BN829" i="4" s="1"/>
  <c r="BN830" i="4" s="1"/>
  <c r="BN831" i="4" s="1"/>
  <c r="BN832" i="4" s="1"/>
  <c r="BN833" i="4" s="1"/>
  <c r="BN834" i="4" s="1"/>
  <c r="BN835" i="4" s="1"/>
  <c r="BP801" i="4"/>
  <c r="BP802" i="4" s="1"/>
  <c r="BP803" i="4" s="1"/>
  <c r="BP804" i="4" s="1"/>
  <c r="BP805" i="4" s="1"/>
  <c r="BP806" i="4" s="1"/>
  <c r="BP807" i="4" s="1"/>
  <c r="BP808" i="4" s="1"/>
  <c r="BP809" i="4" s="1"/>
  <c r="BP810" i="4" s="1"/>
  <c r="BP811" i="4" s="1"/>
  <c r="BP812" i="4" s="1"/>
  <c r="BP813" i="4" s="1"/>
  <c r="BP814" i="4" s="1"/>
  <c r="BP815" i="4" s="1"/>
  <c r="BP816" i="4" s="1"/>
  <c r="BP817" i="4" s="1"/>
  <c r="BP818" i="4" s="1"/>
  <c r="BP819" i="4" s="1"/>
  <c r="BP820" i="4" s="1"/>
  <c r="BP821" i="4" s="1"/>
  <c r="BP822" i="4" s="1"/>
  <c r="BP823" i="4" s="1"/>
  <c r="BP824" i="4" s="1"/>
  <c r="BP825" i="4" s="1"/>
  <c r="BP826" i="4" s="1"/>
  <c r="BP827" i="4" s="1"/>
  <c r="BP828" i="4" s="1"/>
  <c r="BP829" i="4" s="1"/>
  <c r="BP830" i="4" s="1"/>
  <c r="BP831" i="4" s="1"/>
  <c r="BP832" i="4" s="1"/>
  <c r="BP833" i="4" s="1"/>
  <c r="BP834" i="4" s="1"/>
  <c r="BP835" i="4" s="1"/>
  <c r="BS801" i="4"/>
  <c r="BS802" i="4" s="1"/>
  <c r="BS803" i="4" s="1"/>
  <c r="BS804" i="4" s="1"/>
  <c r="BS805" i="4" s="1"/>
  <c r="BS806" i="4" s="1"/>
  <c r="BS807" i="4" s="1"/>
  <c r="BS808" i="4" s="1"/>
  <c r="BS809" i="4" s="1"/>
  <c r="BS810" i="4" s="1"/>
  <c r="BS811" i="4" s="1"/>
  <c r="BS812" i="4" s="1"/>
  <c r="BS813" i="4" s="1"/>
  <c r="BS814" i="4" s="1"/>
  <c r="BS815" i="4" s="1"/>
  <c r="BS816" i="4" s="1"/>
  <c r="BS817" i="4" s="1"/>
  <c r="BS818" i="4" s="1"/>
  <c r="BS819" i="4" s="1"/>
  <c r="BS820" i="4" s="1"/>
  <c r="BS821" i="4" s="1"/>
  <c r="BS822" i="4" s="1"/>
  <c r="BS823" i="4" s="1"/>
  <c r="BS824" i="4" s="1"/>
  <c r="BS825" i="4" s="1"/>
  <c r="BS826" i="4" s="1"/>
  <c r="BS827" i="4" s="1"/>
  <c r="BS828" i="4" s="1"/>
  <c r="BS829" i="4" s="1"/>
  <c r="BS830" i="4" s="1"/>
  <c r="BS831" i="4" s="1"/>
  <c r="BS832" i="4" s="1"/>
  <c r="BS833" i="4" s="1"/>
  <c r="BS834" i="4" s="1"/>
  <c r="BS835" i="4" s="1"/>
  <c r="BQ801" i="4"/>
  <c r="BQ802" i="4" s="1"/>
  <c r="BQ803" i="4" s="1"/>
  <c r="BQ804" i="4" s="1"/>
  <c r="BQ805" i="4" s="1"/>
  <c r="BQ806" i="4" s="1"/>
  <c r="BQ807" i="4" s="1"/>
  <c r="BQ808" i="4" s="1"/>
  <c r="BQ809" i="4" s="1"/>
  <c r="BQ810" i="4" s="1"/>
  <c r="BQ811" i="4" s="1"/>
  <c r="BQ812" i="4" s="1"/>
  <c r="BQ813" i="4" s="1"/>
  <c r="BQ814" i="4" s="1"/>
  <c r="BQ815" i="4" s="1"/>
  <c r="BQ816" i="4" s="1"/>
  <c r="BQ817" i="4" s="1"/>
  <c r="BQ818" i="4" s="1"/>
  <c r="BQ819" i="4" s="1"/>
  <c r="BQ820" i="4" s="1"/>
  <c r="BQ821" i="4" s="1"/>
  <c r="BQ822" i="4" s="1"/>
  <c r="BQ823" i="4" s="1"/>
  <c r="BQ824" i="4" s="1"/>
  <c r="BQ825" i="4" s="1"/>
  <c r="BQ826" i="4" s="1"/>
  <c r="BQ827" i="4" s="1"/>
  <c r="BQ828" i="4" s="1"/>
  <c r="BQ829" i="4" s="1"/>
  <c r="BQ830" i="4" s="1"/>
  <c r="BQ831" i="4" s="1"/>
  <c r="BQ832" i="4" s="1"/>
  <c r="BQ833" i="4" s="1"/>
  <c r="BQ834" i="4" s="1"/>
  <c r="BQ835" i="4" s="1"/>
  <c r="BO801" i="4"/>
  <c r="BO802" i="4" s="1"/>
  <c r="BO803" i="4" s="1"/>
  <c r="BO804" i="4" s="1"/>
  <c r="BO805" i="4" s="1"/>
  <c r="BO806" i="4" s="1"/>
  <c r="BO807" i="4" s="1"/>
  <c r="BO808" i="4" s="1"/>
  <c r="BO809" i="4" s="1"/>
  <c r="BO810" i="4" s="1"/>
  <c r="BO811" i="4" s="1"/>
  <c r="BO812" i="4" s="1"/>
  <c r="BO813" i="4" s="1"/>
  <c r="BO814" i="4" s="1"/>
  <c r="BO815" i="4" s="1"/>
  <c r="BO816" i="4" s="1"/>
  <c r="BO817" i="4" s="1"/>
  <c r="BO818" i="4" s="1"/>
  <c r="BO819" i="4" s="1"/>
  <c r="BO820" i="4" s="1"/>
  <c r="BO821" i="4" s="1"/>
  <c r="BO822" i="4" s="1"/>
  <c r="BO823" i="4" s="1"/>
  <c r="BO824" i="4" s="1"/>
  <c r="BO825" i="4" s="1"/>
  <c r="BO826" i="4" s="1"/>
  <c r="BO827" i="4" s="1"/>
  <c r="BO828" i="4" s="1"/>
  <c r="BO829" i="4" s="1"/>
  <c r="BO830" i="4" s="1"/>
  <c r="BO831" i="4" s="1"/>
  <c r="BO832" i="4" s="1"/>
  <c r="BO833" i="4" s="1"/>
  <c r="BO834" i="4" s="1"/>
  <c r="BO835" i="4" s="1"/>
  <c r="BF801" i="4"/>
  <c r="BF802" i="4" s="1"/>
  <c r="BF803" i="4" s="1"/>
  <c r="BF804" i="4" s="1"/>
  <c r="BF805" i="4" s="1"/>
  <c r="BF806" i="4" s="1"/>
  <c r="BF807" i="4" s="1"/>
  <c r="BF808" i="4" s="1"/>
  <c r="BF809" i="4" s="1"/>
  <c r="BF810" i="4" s="1"/>
  <c r="BF811" i="4" s="1"/>
  <c r="BF812" i="4" s="1"/>
  <c r="BF813" i="4" s="1"/>
  <c r="BF814" i="4" s="1"/>
  <c r="BF815" i="4" s="1"/>
  <c r="BF816" i="4" s="1"/>
  <c r="BF817" i="4" s="1"/>
  <c r="BF818" i="4" s="1"/>
  <c r="BF819" i="4" s="1"/>
  <c r="BF820" i="4" s="1"/>
  <c r="BF821" i="4" s="1"/>
  <c r="BF822" i="4" s="1"/>
  <c r="BF823" i="4" s="1"/>
  <c r="BF824" i="4" s="1"/>
  <c r="BF825" i="4" s="1"/>
  <c r="BF826" i="4" s="1"/>
  <c r="BF827" i="4" s="1"/>
  <c r="BF828" i="4" s="1"/>
  <c r="BF829" i="4" s="1"/>
  <c r="BF830" i="4" s="1"/>
  <c r="BF831" i="4" s="1"/>
  <c r="BF832" i="4" s="1"/>
  <c r="BF833" i="4" s="1"/>
  <c r="BF834" i="4" s="1"/>
  <c r="BF835" i="4" s="1"/>
  <c r="BG801" i="4"/>
  <c r="BG802" i="4" s="1"/>
  <c r="BG803" i="4" s="1"/>
  <c r="BG804" i="4" s="1"/>
  <c r="BG805" i="4" s="1"/>
  <c r="BG806" i="4" s="1"/>
  <c r="BG807" i="4" s="1"/>
  <c r="BG808" i="4" s="1"/>
  <c r="BG809" i="4" s="1"/>
  <c r="BG810" i="4" s="1"/>
  <c r="BG811" i="4" s="1"/>
  <c r="BG812" i="4" s="1"/>
  <c r="BG813" i="4" s="1"/>
  <c r="BG814" i="4" s="1"/>
  <c r="BG815" i="4" s="1"/>
  <c r="BG816" i="4" s="1"/>
  <c r="BG817" i="4" s="1"/>
  <c r="BG818" i="4" s="1"/>
  <c r="BG819" i="4" s="1"/>
  <c r="BG820" i="4" s="1"/>
  <c r="BG821" i="4" s="1"/>
  <c r="BG822" i="4" s="1"/>
  <c r="BG823" i="4" s="1"/>
  <c r="BG824" i="4" s="1"/>
  <c r="BG825" i="4" s="1"/>
  <c r="BG826" i="4" s="1"/>
  <c r="BG827" i="4" s="1"/>
  <c r="BG828" i="4" s="1"/>
  <c r="BG829" i="4" s="1"/>
  <c r="BG830" i="4" s="1"/>
  <c r="BG831" i="4" s="1"/>
  <c r="BG832" i="4" s="1"/>
  <c r="BG833" i="4" s="1"/>
  <c r="BG834" i="4" s="1"/>
  <c r="BG835" i="4" s="1"/>
  <c r="BG836" i="4" s="1"/>
  <c r="BG837" i="4" s="1"/>
  <c r="BG838" i="4" s="1"/>
  <c r="BG839" i="4" s="1"/>
  <c r="BG840" i="4" s="1"/>
  <c r="BG841" i="4" s="1"/>
  <c r="BG842" i="4" s="1"/>
  <c r="BG843" i="4" s="1"/>
  <c r="BG844" i="4" s="1"/>
  <c r="BG845" i="4" s="1"/>
  <c r="BG846" i="4" s="1"/>
  <c r="BG847" i="4" s="1"/>
  <c r="BG848" i="4" s="1"/>
  <c r="BG849" i="4" s="1"/>
  <c r="BG850" i="4" s="1"/>
  <c r="BG851" i="4" s="1"/>
  <c r="BG852" i="4" s="1"/>
  <c r="BG853" i="4" s="1"/>
  <c r="BG854" i="4" s="1"/>
  <c r="BG855" i="4" s="1"/>
  <c r="BG856" i="4" s="1"/>
  <c r="BG857" i="4" s="1"/>
  <c r="BG858" i="4" s="1"/>
  <c r="BG859" i="4" s="1"/>
  <c r="BG860" i="4" s="1"/>
  <c r="BG861" i="4" s="1"/>
  <c r="BG862" i="4" s="1"/>
  <c r="BG863" i="4" s="1"/>
  <c r="BG864" i="4" s="1"/>
  <c r="BG865" i="4" s="1"/>
  <c r="BG866" i="4" s="1"/>
  <c r="BG867" i="4" s="1"/>
  <c r="BG868" i="4" s="1"/>
  <c r="BG869" i="4" s="1"/>
  <c r="BG870" i="4" s="1"/>
  <c r="BG871" i="4" s="1"/>
  <c r="BG872" i="4" s="1"/>
  <c r="BG873" i="4" s="1"/>
  <c r="BG874" i="4" s="1"/>
  <c r="BG875" i="4" s="1"/>
  <c r="BG876" i="4" s="1"/>
  <c r="BG877" i="4" s="1"/>
  <c r="BG878" i="4" s="1"/>
  <c r="BG879" i="4" s="1"/>
  <c r="BG880" i="4" s="1"/>
  <c r="BG881" i="4" s="1"/>
  <c r="BG882" i="4" s="1"/>
  <c r="BG883" i="4" s="1"/>
  <c r="BG884" i="4" s="1"/>
  <c r="BG885" i="4" s="1"/>
  <c r="BG886" i="4" s="1"/>
  <c r="BG887" i="4" s="1"/>
  <c r="BG888" i="4" s="1"/>
  <c r="BG889" i="4" s="1"/>
  <c r="BG890" i="4" s="1"/>
  <c r="BG891" i="4" s="1"/>
  <c r="BG892" i="4" s="1"/>
  <c r="BG893" i="4" s="1"/>
  <c r="BG894" i="4" s="1"/>
  <c r="BG895" i="4" s="1"/>
  <c r="BG896" i="4" s="1"/>
  <c r="BG897" i="4" s="1"/>
  <c r="BG898" i="4" s="1"/>
  <c r="BG899" i="4" s="1"/>
  <c r="BG900" i="4" s="1"/>
  <c r="BG901" i="4" s="1"/>
  <c r="BG902" i="4" s="1"/>
  <c r="BG903" i="4" s="1"/>
  <c r="BG904" i="4" s="1"/>
  <c r="BG905" i="4" s="1"/>
  <c r="BG906" i="4" s="1"/>
  <c r="BG907" i="4" s="1"/>
  <c r="BG908" i="4" s="1"/>
  <c r="BG909" i="4" s="1"/>
  <c r="BG910" i="4" s="1"/>
  <c r="BG911" i="4" s="1"/>
  <c r="BG912" i="4" s="1"/>
  <c r="BG913" i="4" s="1"/>
  <c r="BG914" i="4" s="1"/>
  <c r="BG915" i="4" s="1"/>
  <c r="BG916" i="4" s="1"/>
  <c r="BG917" i="4" s="1"/>
  <c r="BG918" i="4" s="1"/>
  <c r="BG919" i="4" s="1"/>
  <c r="BG920" i="4" s="1"/>
  <c r="BG921" i="4" s="1"/>
  <c r="BG922" i="4" s="1"/>
  <c r="BG923" i="4" s="1"/>
  <c r="BG924" i="4" s="1"/>
  <c r="BG925" i="4" s="1"/>
  <c r="BG926" i="4" s="1"/>
  <c r="BG927" i="4" s="1"/>
  <c r="BG928" i="4" s="1"/>
  <c r="BG929" i="4" s="1"/>
  <c r="BG930" i="4" s="1"/>
  <c r="BG931" i="4" s="1"/>
  <c r="BG932" i="4" s="1"/>
  <c r="BG933" i="4" s="1"/>
  <c r="BG934" i="4" s="1"/>
  <c r="BG935" i="4" s="1"/>
  <c r="BG936" i="4" s="1"/>
  <c r="BG937" i="4" s="1"/>
  <c r="BG938" i="4" s="1"/>
  <c r="BG939" i="4" s="1"/>
  <c r="BG940" i="4" s="1"/>
  <c r="BG941" i="4" s="1"/>
  <c r="BG942" i="4" s="1"/>
  <c r="BG943" i="4" s="1"/>
  <c r="BG944" i="4" s="1"/>
  <c r="BG945" i="4" s="1"/>
  <c r="BG946" i="4" s="1"/>
  <c r="BG947" i="4" s="1"/>
  <c r="BG948" i="4" s="1"/>
  <c r="BG949" i="4" s="1"/>
  <c r="BG950" i="4" s="1"/>
  <c r="BG951" i="4" s="1"/>
  <c r="BG952" i="4" s="1"/>
  <c r="BG953" i="4" s="1"/>
  <c r="BG954" i="4" s="1"/>
  <c r="BG955" i="4" s="1"/>
  <c r="BG956" i="4" s="1"/>
  <c r="BG957" i="4" s="1"/>
  <c r="BG958" i="4" s="1"/>
  <c r="BG959" i="4" s="1"/>
  <c r="BG960" i="4" s="1"/>
  <c r="BG961" i="4" s="1"/>
  <c r="BG962" i="4" s="1"/>
  <c r="BG963" i="4" s="1"/>
  <c r="BG964" i="4" s="1"/>
  <c r="BG965" i="4" s="1"/>
  <c r="BG966" i="4" s="1"/>
  <c r="BG967" i="4" s="1"/>
  <c r="BG968" i="4" s="1"/>
  <c r="BG969" i="4" s="1"/>
  <c r="BG970" i="4" s="1"/>
  <c r="BG971" i="4" s="1"/>
  <c r="BG972" i="4" s="1"/>
  <c r="BG973" i="4" s="1"/>
  <c r="BG974" i="4" s="1"/>
  <c r="BG975" i="4" s="1"/>
  <c r="BG976" i="4" s="1"/>
  <c r="BG977" i="4" s="1"/>
  <c r="BG978" i="4" s="1"/>
  <c r="BG979" i="4" s="1"/>
  <c r="BG980" i="4" s="1"/>
  <c r="BG981" i="4" s="1"/>
  <c r="BG982" i="4" s="1"/>
  <c r="BG983" i="4" s="1"/>
  <c r="BG984" i="4" s="1"/>
  <c r="BG985" i="4" s="1"/>
  <c r="BG986" i="4" s="1"/>
  <c r="BG987" i="4" s="1"/>
  <c r="BG988" i="4" s="1"/>
  <c r="BG989" i="4" s="1"/>
  <c r="BG990" i="4" s="1"/>
  <c r="BG991" i="4" s="1"/>
  <c r="BG992" i="4" s="1"/>
  <c r="BG993" i="4" s="1"/>
  <c r="BG994" i="4" s="1"/>
  <c r="BG995" i="4" s="1"/>
  <c r="BG996" i="4" s="1"/>
  <c r="BG997" i="4" s="1"/>
  <c r="BG998" i="4" s="1"/>
  <c r="BG999" i="4" s="1"/>
  <c r="BG1000" i="4" s="1"/>
  <c r="BG1001" i="4" s="1"/>
  <c r="BG1002" i="4" s="1"/>
  <c r="BG1003" i="4" s="1"/>
  <c r="BG1004" i="4" s="1"/>
  <c r="BG1005" i="4" s="1"/>
  <c r="BG1006" i="4" s="1"/>
  <c r="BG1007" i="4" s="1"/>
  <c r="BG1008" i="4" s="1"/>
  <c r="BG1009" i="4" s="1"/>
  <c r="BG1010" i="4" s="1"/>
  <c r="BG1011" i="4" s="1"/>
  <c r="BG1012" i="4" s="1"/>
  <c r="BG1013" i="4" s="1"/>
  <c r="BG1014" i="4" s="1"/>
  <c r="BG1015" i="4" s="1"/>
  <c r="BG1016" i="4" s="1"/>
  <c r="BG1017" i="4" s="1"/>
  <c r="BG1018" i="4" s="1"/>
  <c r="BG1019" i="4" s="1"/>
  <c r="BG1020" i="4" s="1"/>
  <c r="BG1021" i="4" s="1"/>
  <c r="BG1022" i="4" s="1"/>
  <c r="BG1023" i="4" s="1"/>
  <c r="BG1024" i="4" s="1"/>
  <c r="BG1025" i="4" s="1"/>
  <c r="BG1026" i="4" s="1"/>
  <c r="BG1027" i="4" s="1"/>
  <c r="BG1028" i="4" s="1"/>
  <c r="BG1029" i="4" s="1"/>
  <c r="BG1030" i="4" s="1"/>
  <c r="BG1031" i="4" s="1"/>
  <c r="BG1032" i="4" s="1"/>
  <c r="BG1033" i="4" s="1"/>
  <c r="BG1034" i="4" s="1"/>
  <c r="BG1035" i="4" s="1"/>
  <c r="BG1036" i="4" s="1"/>
  <c r="BG1037" i="4" s="1"/>
  <c r="BG1038" i="4" s="1"/>
  <c r="BG1039" i="4" s="1"/>
  <c r="BG1040" i="4" s="1"/>
  <c r="BG1041" i="4" s="1"/>
  <c r="BG1042" i="4" s="1"/>
  <c r="BG1043" i="4" s="1"/>
  <c r="BG1044" i="4" s="1"/>
  <c r="BG1045" i="4" s="1"/>
  <c r="BG1046" i="4" s="1"/>
  <c r="BG1047" i="4" s="1"/>
  <c r="BG1048" i="4" s="1"/>
  <c r="BG1049" i="4" s="1"/>
  <c r="BG1050" i="4" s="1"/>
  <c r="BG1051" i="4" s="1"/>
  <c r="BG1052" i="4" s="1"/>
  <c r="BG1053" i="4" s="1"/>
  <c r="BG1054" i="4" s="1"/>
  <c r="BG1055" i="4" s="1"/>
  <c r="BG1056" i="4" s="1"/>
  <c r="BG1057" i="4" s="1"/>
  <c r="BG1058" i="4" s="1"/>
  <c r="BG1059" i="4" s="1"/>
  <c r="BG1060" i="4" s="1"/>
  <c r="BG1061" i="4" s="1"/>
  <c r="BG1062" i="4" s="1"/>
  <c r="BG1063" i="4" s="1"/>
  <c r="BG1064" i="4" s="1"/>
  <c r="BG1065" i="4" s="1"/>
  <c r="BG1066" i="4" s="1"/>
  <c r="BG1067" i="4" s="1"/>
  <c r="BG1068" i="4" s="1"/>
  <c r="BG1069" i="4" s="1"/>
  <c r="BG1070" i="4" s="1"/>
  <c r="BG1071" i="4" s="1"/>
  <c r="BG1072" i="4" s="1"/>
  <c r="BG1073" i="4" s="1"/>
  <c r="BG1074" i="4" s="1"/>
  <c r="BG1075" i="4" s="1"/>
  <c r="BG1076" i="4" s="1"/>
  <c r="BG1077" i="4" s="1"/>
  <c r="BG1078" i="4" s="1"/>
  <c r="BG1079" i="4" s="1"/>
  <c r="BG1080" i="4" s="1"/>
  <c r="BG1081" i="4" s="1"/>
  <c r="BG1082" i="4" s="1"/>
  <c r="BG1083" i="4" s="1"/>
  <c r="BG1084" i="4" s="1"/>
  <c r="BG1085" i="4" s="1"/>
  <c r="BG1086" i="4" s="1"/>
  <c r="BG1087" i="4" s="1"/>
  <c r="BG1088" i="4" s="1"/>
  <c r="BG1089" i="4" s="1"/>
  <c r="BG1090" i="4" s="1"/>
  <c r="BG1091" i="4" s="1"/>
  <c r="BG1092" i="4" s="1"/>
  <c r="BG1093" i="4" s="1"/>
  <c r="BG1094" i="4" s="1"/>
  <c r="BG1095" i="4" s="1"/>
  <c r="BG1096" i="4" s="1"/>
  <c r="BG1097" i="4" s="1"/>
  <c r="BG1098" i="4" s="1"/>
  <c r="BG1099" i="4" s="1"/>
  <c r="BG1100" i="4" s="1"/>
  <c r="BG1101" i="4" s="1"/>
  <c r="BG1102" i="4" s="1"/>
  <c r="BG1103" i="4" s="1"/>
  <c r="BG1104" i="4" s="1"/>
  <c r="BG1105" i="4" s="1"/>
  <c r="BG1106" i="4" s="1"/>
  <c r="BG1107" i="4" s="1"/>
  <c r="BI801" i="4"/>
  <c r="BI802" i="4" s="1"/>
  <c r="BI803" i="4" s="1"/>
  <c r="BI804" i="4" s="1"/>
  <c r="BI805" i="4" s="1"/>
  <c r="BI806" i="4" s="1"/>
  <c r="BI807" i="4" s="1"/>
  <c r="BI808" i="4" s="1"/>
  <c r="BI809" i="4" s="1"/>
  <c r="BI810" i="4" s="1"/>
  <c r="BI811" i="4" s="1"/>
  <c r="BI812" i="4" s="1"/>
  <c r="BI813" i="4" s="1"/>
  <c r="BI814" i="4" s="1"/>
  <c r="BI815" i="4" s="1"/>
  <c r="BI816" i="4" s="1"/>
  <c r="BI817" i="4" s="1"/>
  <c r="BI818" i="4" s="1"/>
  <c r="BI819" i="4" s="1"/>
  <c r="BI820" i="4" s="1"/>
  <c r="BI821" i="4" s="1"/>
  <c r="BI822" i="4" s="1"/>
  <c r="BI823" i="4" s="1"/>
  <c r="BI824" i="4" s="1"/>
  <c r="BI825" i="4" s="1"/>
  <c r="BI826" i="4" s="1"/>
  <c r="BI827" i="4" s="1"/>
  <c r="BI828" i="4" s="1"/>
  <c r="BI829" i="4" s="1"/>
  <c r="BI830" i="4" s="1"/>
  <c r="BI831" i="4" s="1"/>
  <c r="BI832" i="4" s="1"/>
  <c r="BI833" i="4" s="1"/>
  <c r="BI834" i="4" s="1"/>
  <c r="BI835" i="4" s="1"/>
  <c r="BI836" i="4" s="1"/>
  <c r="BI837" i="4" s="1"/>
  <c r="BI838" i="4" s="1"/>
  <c r="BI839" i="4" s="1"/>
  <c r="BI840" i="4" s="1"/>
  <c r="BI841" i="4" s="1"/>
  <c r="BI842" i="4" s="1"/>
  <c r="BI843" i="4" s="1"/>
  <c r="BI844" i="4" s="1"/>
  <c r="BI845" i="4" s="1"/>
  <c r="BI846" i="4" s="1"/>
  <c r="BI847" i="4" s="1"/>
  <c r="BI848" i="4" s="1"/>
  <c r="BI849" i="4" s="1"/>
  <c r="BI850" i="4" s="1"/>
  <c r="BI851" i="4" s="1"/>
  <c r="BI852" i="4" s="1"/>
  <c r="BI853" i="4" s="1"/>
  <c r="BI854" i="4" s="1"/>
  <c r="BI855" i="4" s="1"/>
  <c r="BI856" i="4" s="1"/>
  <c r="BI857" i="4" s="1"/>
  <c r="BI858" i="4" s="1"/>
  <c r="BI859" i="4" s="1"/>
  <c r="BI860" i="4" s="1"/>
  <c r="BI861" i="4" s="1"/>
  <c r="BI862" i="4" s="1"/>
  <c r="BI863" i="4" s="1"/>
  <c r="BI864" i="4" s="1"/>
  <c r="BI865" i="4" s="1"/>
  <c r="BI866" i="4" s="1"/>
  <c r="BI867" i="4" s="1"/>
  <c r="BI868" i="4" s="1"/>
  <c r="BI869" i="4" s="1"/>
  <c r="BI870" i="4" s="1"/>
  <c r="BI871" i="4" s="1"/>
  <c r="BI872" i="4" s="1"/>
  <c r="BI873" i="4" s="1"/>
  <c r="BI874" i="4" s="1"/>
  <c r="BI875" i="4" s="1"/>
  <c r="BI876" i="4" s="1"/>
  <c r="BI877" i="4" s="1"/>
  <c r="BI878" i="4" s="1"/>
  <c r="BI879" i="4" s="1"/>
  <c r="BI880" i="4" s="1"/>
  <c r="BI881" i="4" s="1"/>
  <c r="BI882" i="4" s="1"/>
  <c r="BI883" i="4" s="1"/>
  <c r="BI884" i="4" s="1"/>
  <c r="BI885" i="4" s="1"/>
  <c r="BI886" i="4" s="1"/>
  <c r="BI887" i="4" s="1"/>
  <c r="BI888" i="4" s="1"/>
  <c r="BI889" i="4" s="1"/>
  <c r="BI890" i="4" s="1"/>
  <c r="BI891" i="4" s="1"/>
  <c r="BI892" i="4" s="1"/>
  <c r="BI893" i="4" s="1"/>
  <c r="BI894" i="4" s="1"/>
  <c r="BI895" i="4" s="1"/>
  <c r="BI896" i="4" s="1"/>
  <c r="BI897" i="4" s="1"/>
  <c r="BI898" i="4" s="1"/>
  <c r="BI899" i="4" s="1"/>
  <c r="BI900" i="4" s="1"/>
  <c r="BI901" i="4" s="1"/>
  <c r="BI902" i="4" s="1"/>
  <c r="BI903" i="4" s="1"/>
  <c r="BI904" i="4" s="1"/>
  <c r="BI905" i="4" s="1"/>
  <c r="BI906" i="4" s="1"/>
  <c r="BI907" i="4" s="1"/>
  <c r="BI908" i="4" s="1"/>
  <c r="BI909" i="4" s="1"/>
  <c r="BI910" i="4" s="1"/>
  <c r="BI911" i="4" s="1"/>
  <c r="BI912" i="4" s="1"/>
  <c r="BI913" i="4" s="1"/>
  <c r="BI914" i="4" s="1"/>
  <c r="BI915" i="4" s="1"/>
  <c r="BI916" i="4" s="1"/>
  <c r="BI917" i="4" s="1"/>
  <c r="BI918" i="4" s="1"/>
  <c r="BI919" i="4" s="1"/>
  <c r="BI920" i="4" s="1"/>
  <c r="BI921" i="4" s="1"/>
  <c r="BI922" i="4" s="1"/>
  <c r="BI923" i="4" s="1"/>
  <c r="BI924" i="4" s="1"/>
  <c r="BI925" i="4" s="1"/>
  <c r="BI926" i="4" s="1"/>
  <c r="BI927" i="4" s="1"/>
  <c r="BI928" i="4" s="1"/>
  <c r="BI929" i="4" s="1"/>
  <c r="BI930" i="4" s="1"/>
  <c r="BI931" i="4" s="1"/>
  <c r="BI932" i="4" s="1"/>
  <c r="BI933" i="4" s="1"/>
  <c r="BI934" i="4" s="1"/>
  <c r="BI935" i="4" s="1"/>
  <c r="BI936" i="4" s="1"/>
  <c r="BI937" i="4" s="1"/>
  <c r="BI938" i="4" s="1"/>
  <c r="BI939" i="4" s="1"/>
  <c r="BI940" i="4" s="1"/>
  <c r="BI941" i="4" s="1"/>
  <c r="BI942" i="4" s="1"/>
  <c r="BI943" i="4" s="1"/>
  <c r="BI944" i="4" s="1"/>
  <c r="BI945" i="4" s="1"/>
  <c r="BI946" i="4" s="1"/>
  <c r="BI947" i="4" s="1"/>
  <c r="BI948" i="4" s="1"/>
  <c r="BI949" i="4" s="1"/>
  <c r="BI950" i="4" s="1"/>
  <c r="BI951" i="4" s="1"/>
  <c r="BI952" i="4" s="1"/>
  <c r="BI953" i="4" s="1"/>
  <c r="BI954" i="4" s="1"/>
  <c r="BI955" i="4" s="1"/>
  <c r="BI956" i="4" s="1"/>
  <c r="BI957" i="4" s="1"/>
  <c r="BI958" i="4" s="1"/>
  <c r="BI959" i="4" s="1"/>
  <c r="BI960" i="4" s="1"/>
  <c r="BI961" i="4" s="1"/>
  <c r="BI962" i="4" s="1"/>
  <c r="BI963" i="4" s="1"/>
  <c r="BI964" i="4" s="1"/>
  <c r="BI965" i="4" s="1"/>
  <c r="BI966" i="4" s="1"/>
  <c r="BI967" i="4" s="1"/>
  <c r="BI968" i="4" s="1"/>
  <c r="BI969" i="4" s="1"/>
  <c r="BI970" i="4" s="1"/>
  <c r="BI971" i="4" s="1"/>
  <c r="BI972" i="4" s="1"/>
  <c r="BI973" i="4" s="1"/>
  <c r="BI974" i="4" s="1"/>
  <c r="BI975" i="4" s="1"/>
  <c r="BI976" i="4" s="1"/>
  <c r="BI977" i="4" s="1"/>
  <c r="BI978" i="4" s="1"/>
  <c r="BI979" i="4" s="1"/>
  <c r="BI980" i="4" s="1"/>
  <c r="BI981" i="4" s="1"/>
  <c r="BI982" i="4" s="1"/>
  <c r="BI983" i="4" s="1"/>
  <c r="BI984" i="4" s="1"/>
  <c r="BI985" i="4" s="1"/>
  <c r="BI986" i="4" s="1"/>
  <c r="BI987" i="4" s="1"/>
  <c r="BI988" i="4" s="1"/>
  <c r="BI989" i="4" s="1"/>
  <c r="BI990" i="4" s="1"/>
  <c r="BI991" i="4" s="1"/>
  <c r="BI992" i="4" s="1"/>
  <c r="BI993" i="4" s="1"/>
  <c r="BI994" i="4" s="1"/>
  <c r="BI995" i="4" s="1"/>
  <c r="BI996" i="4" s="1"/>
  <c r="BI997" i="4" s="1"/>
  <c r="BI998" i="4" s="1"/>
  <c r="BI999" i="4" s="1"/>
  <c r="BI1000" i="4" s="1"/>
  <c r="BI1001" i="4" s="1"/>
  <c r="BI1002" i="4" s="1"/>
  <c r="BI1003" i="4" s="1"/>
  <c r="BI1004" i="4" s="1"/>
  <c r="BI1005" i="4" s="1"/>
  <c r="BI1006" i="4" s="1"/>
  <c r="BI1007" i="4" s="1"/>
  <c r="BI1008" i="4" s="1"/>
  <c r="BI1009" i="4" s="1"/>
  <c r="BI1010" i="4" s="1"/>
  <c r="BI1011" i="4" s="1"/>
  <c r="BI1012" i="4" s="1"/>
  <c r="BI1013" i="4" s="1"/>
  <c r="BI1014" i="4" s="1"/>
  <c r="BI1015" i="4" s="1"/>
  <c r="BI1016" i="4" s="1"/>
  <c r="BI1017" i="4" s="1"/>
  <c r="BI1018" i="4" s="1"/>
  <c r="BI1019" i="4" s="1"/>
  <c r="BI1020" i="4" s="1"/>
  <c r="BI1021" i="4" s="1"/>
  <c r="BI1022" i="4" s="1"/>
  <c r="BI1023" i="4" s="1"/>
  <c r="BI1024" i="4" s="1"/>
  <c r="BI1025" i="4" s="1"/>
  <c r="BI1026" i="4" s="1"/>
  <c r="BI1027" i="4" s="1"/>
  <c r="BI1028" i="4" s="1"/>
  <c r="BI1029" i="4" s="1"/>
  <c r="BI1030" i="4" s="1"/>
  <c r="BI1031" i="4" s="1"/>
  <c r="BI1032" i="4" s="1"/>
  <c r="BI1033" i="4" s="1"/>
  <c r="BI1034" i="4" s="1"/>
  <c r="BI1035" i="4" s="1"/>
  <c r="BI1036" i="4" s="1"/>
  <c r="BI1037" i="4" s="1"/>
  <c r="BI1038" i="4" s="1"/>
  <c r="BI1039" i="4" s="1"/>
  <c r="BI1040" i="4" s="1"/>
  <c r="BI1041" i="4" s="1"/>
  <c r="BI1042" i="4" s="1"/>
  <c r="BI1043" i="4" s="1"/>
  <c r="BI1044" i="4" s="1"/>
  <c r="BI1045" i="4" s="1"/>
  <c r="BI1046" i="4" s="1"/>
  <c r="BI1047" i="4" s="1"/>
  <c r="BI1048" i="4" s="1"/>
  <c r="BI1049" i="4" s="1"/>
  <c r="BI1050" i="4" s="1"/>
  <c r="BI1051" i="4" s="1"/>
  <c r="BI1052" i="4" s="1"/>
  <c r="BI1053" i="4" s="1"/>
  <c r="BI1054" i="4" s="1"/>
  <c r="BI1055" i="4" s="1"/>
  <c r="BI1056" i="4" s="1"/>
  <c r="BI1057" i="4" s="1"/>
  <c r="BI1058" i="4" s="1"/>
  <c r="BI1059" i="4" s="1"/>
  <c r="BI1060" i="4" s="1"/>
  <c r="BI1061" i="4" s="1"/>
  <c r="BI1062" i="4" s="1"/>
  <c r="BI1063" i="4" s="1"/>
  <c r="BI1064" i="4" s="1"/>
  <c r="BI1065" i="4" s="1"/>
  <c r="BI1066" i="4" s="1"/>
  <c r="BI1067" i="4" s="1"/>
  <c r="BI1068" i="4" s="1"/>
  <c r="BI1069" i="4" s="1"/>
  <c r="BI1070" i="4" s="1"/>
  <c r="BI1071" i="4" s="1"/>
  <c r="BI1072" i="4" s="1"/>
  <c r="BI1073" i="4" s="1"/>
  <c r="BI1074" i="4" s="1"/>
  <c r="BI1075" i="4" s="1"/>
  <c r="BI1076" i="4" s="1"/>
  <c r="BI1077" i="4" s="1"/>
  <c r="BI1078" i="4" s="1"/>
  <c r="BI1079" i="4" s="1"/>
  <c r="BI1080" i="4" s="1"/>
  <c r="BI1081" i="4" s="1"/>
  <c r="BI1082" i="4" s="1"/>
  <c r="BI1083" i="4" s="1"/>
  <c r="BI1084" i="4" s="1"/>
  <c r="BI1085" i="4" s="1"/>
  <c r="BI1086" i="4" s="1"/>
  <c r="BI1087" i="4" s="1"/>
  <c r="BI1088" i="4" s="1"/>
  <c r="BI1089" i="4" s="1"/>
  <c r="BI1090" i="4" s="1"/>
  <c r="BI1091" i="4" s="1"/>
  <c r="BI1092" i="4" s="1"/>
  <c r="BI1093" i="4" s="1"/>
  <c r="BI1094" i="4" s="1"/>
  <c r="BI1095" i="4" s="1"/>
  <c r="BI1096" i="4" s="1"/>
  <c r="BI1097" i="4" s="1"/>
  <c r="BI1098" i="4" s="1"/>
  <c r="BI1099" i="4" s="1"/>
  <c r="BI1100" i="4" s="1"/>
  <c r="BI1101" i="4" s="1"/>
  <c r="BI1102" i="4" s="1"/>
  <c r="BI1103" i="4" s="1"/>
  <c r="BI1104" i="4" s="1"/>
  <c r="BI1105" i="4" s="1"/>
  <c r="BI1106" i="4" s="1"/>
  <c r="BI1107" i="4" s="1"/>
  <c r="BJ801" i="4"/>
  <c r="BJ802" i="4" s="1"/>
  <c r="BJ803" i="4" s="1"/>
  <c r="BJ804" i="4" s="1"/>
  <c r="BJ805" i="4" s="1"/>
  <c r="BJ806" i="4" s="1"/>
  <c r="BJ807" i="4" s="1"/>
  <c r="BJ808" i="4" s="1"/>
  <c r="BJ809" i="4" s="1"/>
  <c r="BJ810" i="4" s="1"/>
  <c r="BJ811" i="4" s="1"/>
  <c r="BJ812" i="4" s="1"/>
  <c r="BJ813" i="4" s="1"/>
  <c r="BJ814" i="4" s="1"/>
  <c r="BJ815" i="4" s="1"/>
  <c r="BJ816" i="4" s="1"/>
  <c r="BJ817" i="4" s="1"/>
  <c r="BJ818" i="4" s="1"/>
  <c r="BJ819" i="4" s="1"/>
  <c r="BJ820" i="4" s="1"/>
  <c r="BJ821" i="4" s="1"/>
  <c r="BJ822" i="4" s="1"/>
  <c r="BJ823" i="4" s="1"/>
  <c r="BJ824" i="4" s="1"/>
  <c r="BJ825" i="4" s="1"/>
  <c r="BJ826" i="4" s="1"/>
  <c r="BJ827" i="4" s="1"/>
  <c r="BJ828" i="4" s="1"/>
  <c r="BJ829" i="4" s="1"/>
  <c r="BJ830" i="4" s="1"/>
  <c r="BJ831" i="4" s="1"/>
  <c r="BJ832" i="4" s="1"/>
  <c r="BJ833" i="4" s="1"/>
  <c r="BJ834" i="4" s="1"/>
  <c r="BJ835" i="4" s="1"/>
  <c r="BJ836" i="4" s="1"/>
  <c r="BJ837" i="4" s="1"/>
  <c r="BJ838" i="4" s="1"/>
  <c r="BJ839" i="4" s="1"/>
  <c r="BJ840" i="4" s="1"/>
  <c r="BJ841" i="4" s="1"/>
  <c r="BJ842" i="4" s="1"/>
  <c r="BJ843" i="4" s="1"/>
  <c r="BJ844" i="4" s="1"/>
  <c r="BJ845" i="4" s="1"/>
  <c r="BJ846" i="4" s="1"/>
  <c r="BJ847" i="4" s="1"/>
  <c r="BJ848" i="4" s="1"/>
  <c r="BJ849" i="4" s="1"/>
  <c r="BJ850" i="4" s="1"/>
  <c r="BJ851" i="4" s="1"/>
  <c r="BJ852" i="4" s="1"/>
  <c r="BJ853" i="4" s="1"/>
  <c r="BJ854" i="4" s="1"/>
  <c r="BJ855" i="4" s="1"/>
  <c r="BJ856" i="4" s="1"/>
  <c r="BJ857" i="4" s="1"/>
  <c r="BJ858" i="4" s="1"/>
  <c r="BJ859" i="4" s="1"/>
  <c r="BJ860" i="4" s="1"/>
  <c r="BJ861" i="4" s="1"/>
  <c r="BJ862" i="4" s="1"/>
  <c r="BJ863" i="4" s="1"/>
  <c r="BJ864" i="4" s="1"/>
  <c r="BJ865" i="4" s="1"/>
  <c r="BJ866" i="4" s="1"/>
  <c r="BJ867" i="4" s="1"/>
  <c r="BJ868" i="4" s="1"/>
  <c r="BJ869" i="4" s="1"/>
  <c r="BJ870" i="4" s="1"/>
  <c r="BJ871" i="4" s="1"/>
  <c r="BJ872" i="4" s="1"/>
  <c r="BJ873" i="4" s="1"/>
  <c r="BJ874" i="4" s="1"/>
  <c r="BJ875" i="4" s="1"/>
  <c r="BJ876" i="4" s="1"/>
  <c r="BJ877" i="4" s="1"/>
  <c r="BJ878" i="4" s="1"/>
  <c r="BJ879" i="4" s="1"/>
  <c r="BJ880" i="4" s="1"/>
  <c r="BJ881" i="4" s="1"/>
  <c r="BJ882" i="4" s="1"/>
  <c r="BJ883" i="4" s="1"/>
  <c r="BJ884" i="4" s="1"/>
  <c r="BJ885" i="4" s="1"/>
  <c r="BJ886" i="4" s="1"/>
  <c r="BJ887" i="4" s="1"/>
  <c r="BJ888" i="4" s="1"/>
  <c r="BJ889" i="4" s="1"/>
  <c r="BJ890" i="4" s="1"/>
  <c r="BJ891" i="4" s="1"/>
  <c r="BJ892" i="4" s="1"/>
  <c r="BJ893" i="4" s="1"/>
  <c r="BJ894" i="4" s="1"/>
  <c r="BJ895" i="4" s="1"/>
  <c r="BJ896" i="4" s="1"/>
  <c r="BJ897" i="4" s="1"/>
  <c r="BJ898" i="4" s="1"/>
  <c r="BJ899" i="4" s="1"/>
  <c r="BJ900" i="4" s="1"/>
  <c r="BJ901" i="4" s="1"/>
  <c r="BJ902" i="4" s="1"/>
  <c r="BJ903" i="4" s="1"/>
  <c r="BJ904" i="4" s="1"/>
  <c r="BJ905" i="4" s="1"/>
  <c r="BJ906" i="4" s="1"/>
  <c r="BJ907" i="4" s="1"/>
  <c r="BJ908" i="4" s="1"/>
  <c r="BJ909" i="4" s="1"/>
  <c r="BJ910" i="4" s="1"/>
  <c r="BJ911" i="4" s="1"/>
  <c r="BJ912" i="4" s="1"/>
  <c r="BJ913" i="4" s="1"/>
  <c r="BJ914" i="4" s="1"/>
  <c r="BJ915" i="4" s="1"/>
  <c r="BJ916" i="4" s="1"/>
  <c r="BJ917" i="4" s="1"/>
  <c r="BJ918" i="4" s="1"/>
  <c r="BJ919" i="4" s="1"/>
  <c r="BJ920" i="4" s="1"/>
  <c r="BJ921" i="4" s="1"/>
  <c r="BJ922" i="4" s="1"/>
  <c r="BJ923" i="4" s="1"/>
  <c r="BJ924" i="4" s="1"/>
  <c r="BJ925" i="4" s="1"/>
  <c r="BJ926" i="4" s="1"/>
  <c r="BJ927" i="4" s="1"/>
  <c r="BJ928" i="4" s="1"/>
  <c r="BJ929" i="4" s="1"/>
  <c r="BJ930" i="4" s="1"/>
  <c r="BJ931" i="4" s="1"/>
  <c r="BJ932" i="4" s="1"/>
  <c r="BJ933" i="4" s="1"/>
  <c r="BJ934" i="4" s="1"/>
  <c r="BJ935" i="4" s="1"/>
  <c r="BJ936" i="4" s="1"/>
  <c r="BJ937" i="4" s="1"/>
  <c r="BJ938" i="4" s="1"/>
  <c r="BJ939" i="4" s="1"/>
  <c r="BJ940" i="4" s="1"/>
  <c r="BJ941" i="4" s="1"/>
  <c r="BJ942" i="4" s="1"/>
  <c r="BJ943" i="4" s="1"/>
  <c r="BJ944" i="4" s="1"/>
  <c r="BJ945" i="4" s="1"/>
  <c r="BJ946" i="4" s="1"/>
  <c r="BJ947" i="4" s="1"/>
  <c r="BJ948" i="4" s="1"/>
  <c r="BJ949" i="4" s="1"/>
  <c r="BJ950" i="4" s="1"/>
  <c r="BJ951" i="4" s="1"/>
  <c r="BJ952" i="4" s="1"/>
  <c r="BJ953" i="4" s="1"/>
  <c r="BJ954" i="4" s="1"/>
  <c r="BJ955" i="4" s="1"/>
  <c r="BJ956" i="4" s="1"/>
  <c r="BJ957" i="4" s="1"/>
  <c r="BJ958" i="4" s="1"/>
  <c r="BJ959" i="4" s="1"/>
  <c r="BJ960" i="4" s="1"/>
  <c r="BJ961" i="4" s="1"/>
  <c r="BJ962" i="4" s="1"/>
  <c r="BJ963" i="4" s="1"/>
  <c r="BJ964" i="4" s="1"/>
  <c r="BJ965" i="4" s="1"/>
  <c r="BJ966" i="4" s="1"/>
  <c r="BJ967" i="4" s="1"/>
  <c r="BJ968" i="4" s="1"/>
  <c r="BJ969" i="4" s="1"/>
  <c r="BJ970" i="4" s="1"/>
  <c r="BJ971" i="4" s="1"/>
  <c r="BJ972" i="4" s="1"/>
  <c r="BJ973" i="4" s="1"/>
  <c r="BJ974" i="4" s="1"/>
  <c r="BJ975" i="4" s="1"/>
  <c r="BJ976" i="4" s="1"/>
  <c r="BJ977" i="4" s="1"/>
  <c r="BJ978" i="4" s="1"/>
  <c r="BJ979" i="4" s="1"/>
  <c r="BJ980" i="4" s="1"/>
  <c r="BJ981" i="4" s="1"/>
  <c r="BJ982" i="4" s="1"/>
  <c r="BJ983" i="4" s="1"/>
  <c r="BJ984" i="4" s="1"/>
  <c r="BJ985" i="4" s="1"/>
  <c r="BJ986" i="4" s="1"/>
  <c r="BJ987" i="4" s="1"/>
  <c r="BJ988" i="4" s="1"/>
  <c r="BJ989" i="4" s="1"/>
  <c r="BJ990" i="4" s="1"/>
  <c r="BJ991" i="4" s="1"/>
  <c r="BJ992" i="4" s="1"/>
  <c r="BJ993" i="4" s="1"/>
  <c r="BJ994" i="4" s="1"/>
  <c r="BJ995" i="4" s="1"/>
  <c r="BJ996" i="4" s="1"/>
  <c r="BJ997" i="4" s="1"/>
  <c r="BJ998" i="4" s="1"/>
  <c r="BJ999" i="4" s="1"/>
  <c r="BJ1000" i="4" s="1"/>
  <c r="BJ1001" i="4" s="1"/>
  <c r="BJ1002" i="4" s="1"/>
  <c r="BJ1003" i="4" s="1"/>
  <c r="BJ1004" i="4" s="1"/>
  <c r="BJ1005" i="4" s="1"/>
  <c r="BJ1006" i="4" s="1"/>
  <c r="BJ1007" i="4" s="1"/>
  <c r="BJ1008" i="4" s="1"/>
  <c r="BJ1009" i="4" s="1"/>
  <c r="BJ1010" i="4" s="1"/>
  <c r="BJ1011" i="4" s="1"/>
  <c r="BJ1012" i="4" s="1"/>
  <c r="BJ1013" i="4" s="1"/>
  <c r="BJ1014" i="4" s="1"/>
  <c r="BJ1015" i="4" s="1"/>
  <c r="BJ1016" i="4" s="1"/>
  <c r="BJ1017" i="4" s="1"/>
  <c r="BJ1018" i="4" s="1"/>
  <c r="BJ1019" i="4" s="1"/>
  <c r="BJ1020" i="4" s="1"/>
  <c r="BJ1021" i="4" s="1"/>
  <c r="BJ1022" i="4" s="1"/>
  <c r="BJ1023" i="4" s="1"/>
  <c r="BJ1024" i="4" s="1"/>
  <c r="BJ1025" i="4" s="1"/>
  <c r="BJ1026" i="4" s="1"/>
  <c r="BJ1027" i="4" s="1"/>
  <c r="BJ1028" i="4" s="1"/>
  <c r="BJ1029" i="4" s="1"/>
  <c r="BJ1030" i="4" s="1"/>
  <c r="BJ1031" i="4" s="1"/>
  <c r="BJ1032" i="4" s="1"/>
  <c r="BJ1033" i="4" s="1"/>
  <c r="BJ1034" i="4" s="1"/>
  <c r="BJ1035" i="4" s="1"/>
  <c r="BJ1036" i="4" s="1"/>
  <c r="BJ1037" i="4" s="1"/>
  <c r="BJ1038" i="4" s="1"/>
  <c r="BJ1039" i="4" s="1"/>
  <c r="BJ1040" i="4" s="1"/>
  <c r="BJ1041" i="4" s="1"/>
  <c r="BJ1042" i="4" s="1"/>
  <c r="BJ1043" i="4" s="1"/>
  <c r="BJ1044" i="4" s="1"/>
  <c r="BJ1045" i="4" s="1"/>
  <c r="BJ1046" i="4" s="1"/>
  <c r="BJ1047" i="4" s="1"/>
  <c r="BJ1048" i="4" s="1"/>
  <c r="BJ1049" i="4" s="1"/>
  <c r="BJ1050" i="4" s="1"/>
  <c r="BJ1051" i="4" s="1"/>
  <c r="BJ1052" i="4" s="1"/>
  <c r="BJ1053" i="4" s="1"/>
  <c r="BJ1054" i="4" s="1"/>
  <c r="BJ1055" i="4" s="1"/>
  <c r="BJ1056" i="4" s="1"/>
  <c r="BJ1057" i="4" s="1"/>
  <c r="BJ1058" i="4" s="1"/>
  <c r="BJ1059" i="4" s="1"/>
  <c r="BJ1060" i="4" s="1"/>
  <c r="BJ1061" i="4" s="1"/>
  <c r="BJ1062" i="4" s="1"/>
  <c r="BJ1063" i="4" s="1"/>
  <c r="BJ1064" i="4" s="1"/>
  <c r="BJ1065" i="4" s="1"/>
  <c r="BJ1066" i="4" s="1"/>
  <c r="BJ1067" i="4" s="1"/>
  <c r="BJ1068" i="4" s="1"/>
  <c r="BJ1069" i="4" s="1"/>
  <c r="BJ1070" i="4" s="1"/>
  <c r="BJ1071" i="4" s="1"/>
  <c r="BJ1072" i="4" s="1"/>
  <c r="BJ1073" i="4" s="1"/>
  <c r="BJ1074" i="4" s="1"/>
  <c r="BJ1075" i="4" s="1"/>
  <c r="BJ1076" i="4" s="1"/>
  <c r="BJ1077" i="4" s="1"/>
  <c r="BJ1078" i="4" s="1"/>
  <c r="BJ1079" i="4" s="1"/>
  <c r="BJ1080" i="4" s="1"/>
  <c r="BJ1081" i="4" s="1"/>
  <c r="BJ1082" i="4" s="1"/>
  <c r="BJ1083" i="4" s="1"/>
  <c r="BJ1084" i="4" s="1"/>
  <c r="BJ1085" i="4" s="1"/>
  <c r="BJ1086" i="4" s="1"/>
  <c r="BJ1087" i="4" s="1"/>
  <c r="BJ1088" i="4" s="1"/>
  <c r="BJ1089" i="4" s="1"/>
  <c r="BJ1090" i="4" s="1"/>
  <c r="BJ1091" i="4" s="1"/>
  <c r="BJ1092" i="4" s="1"/>
  <c r="BJ1093" i="4" s="1"/>
  <c r="BJ1094" i="4" s="1"/>
  <c r="BJ1095" i="4" s="1"/>
  <c r="BJ1096" i="4" s="1"/>
  <c r="BJ1097" i="4" s="1"/>
  <c r="BJ1098" i="4" s="1"/>
  <c r="BJ1099" i="4" s="1"/>
  <c r="BJ1100" i="4" s="1"/>
  <c r="BJ1101" i="4" s="1"/>
  <c r="BJ1102" i="4" s="1"/>
  <c r="BJ1103" i="4" s="1"/>
  <c r="BJ1104" i="4" s="1"/>
  <c r="BJ1105" i="4" s="1"/>
  <c r="BJ1106" i="4" s="1"/>
  <c r="BJ1107" i="4" s="1"/>
  <c r="BE801" i="4"/>
  <c r="BE802" i="4" s="1"/>
  <c r="BE803" i="4" s="1"/>
  <c r="BE804" i="4" s="1"/>
  <c r="BE805" i="4" s="1"/>
  <c r="BE806" i="4" s="1"/>
  <c r="BE807" i="4" s="1"/>
  <c r="BE808" i="4" s="1"/>
  <c r="BE809" i="4" s="1"/>
  <c r="BE810" i="4" s="1"/>
  <c r="BE811" i="4" s="1"/>
  <c r="BE812" i="4" s="1"/>
  <c r="BE813" i="4" s="1"/>
  <c r="BE814" i="4" s="1"/>
  <c r="BE815" i="4" s="1"/>
  <c r="BE816" i="4" s="1"/>
  <c r="BE817" i="4" s="1"/>
  <c r="BE818" i="4" s="1"/>
  <c r="BE819" i="4" s="1"/>
  <c r="BE820" i="4" s="1"/>
  <c r="BE821" i="4" s="1"/>
  <c r="BE822" i="4" s="1"/>
  <c r="BE823" i="4" s="1"/>
  <c r="BE824" i="4" s="1"/>
  <c r="BE825" i="4" s="1"/>
  <c r="BE826" i="4" s="1"/>
  <c r="BE827" i="4" s="1"/>
  <c r="BE828" i="4" s="1"/>
  <c r="BE829" i="4" s="1"/>
  <c r="BE830" i="4" s="1"/>
  <c r="BE831" i="4" s="1"/>
  <c r="BE832" i="4" s="1"/>
  <c r="BE833" i="4" s="1"/>
  <c r="BE834" i="4" s="1"/>
  <c r="BE835" i="4" s="1"/>
  <c r="BE836" i="4" s="1"/>
  <c r="BE837" i="4" s="1"/>
  <c r="BE838" i="4" s="1"/>
  <c r="BE839" i="4" s="1"/>
  <c r="BE840" i="4" s="1"/>
  <c r="BE841" i="4" s="1"/>
  <c r="BE842" i="4" s="1"/>
  <c r="BE843" i="4" s="1"/>
  <c r="BE844" i="4" s="1"/>
  <c r="BE845" i="4" s="1"/>
  <c r="BE846" i="4" s="1"/>
  <c r="BE847" i="4" s="1"/>
  <c r="BE848" i="4" s="1"/>
  <c r="BE849" i="4" s="1"/>
  <c r="BE850" i="4" s="1"/>
  <c r="BE851" i="4" s="1"/>
  <c r="BE852" i="4" s="1"/>
  <c r="BE853" i="4" s="1"/>
  <c r="BE854" i="4" s="1"/>
  <c r="BE855" i="4" s="1"/>
  <c r="BE856" i="4" s="1"/>
  <c r="BE857" i="4" s="1"/>
  <c r="BE858" i="4" s="1"/>
  <c r="BE859" i="4" s="1"/>
  <c r="BE860" i="4" s="1"/>
  <c r="BE861" i="4" s="1"/>
  <c r="BE862" i="4" s="1"/>
  <c r="BE863" i="4" s="1"/>
  <c r="BE864" i="4" s="1"/>
  <c r="BE865" i="4" s="1"/>
  <c r="BE866" i="4" s="1"/>
  <c r="BE867" i="4" s="1"/>
  <c r="BE868" i="4" s="1"/>
  <c r="BE869" i="4" s="1"/>
  <c r="BE870" i="4" s="1"/>
  <c r="BE871" i="4" s="1"/>
  <c r="BE872" i="4" s="1"/>
  <c r="BE873" i="4" s="1"/>
  <c r="BE874" i="4" s="1"/>
  <c r="BE875" i="4" s="1"/>
  <c r="BE876" i="4" s="1"/>
  <c r="BE877" i="4" s="1"/>
  <c r="BE878" i="4" s="1"/>
  <c r="BE879" i="4" s="1"/>
  <c r="BE880" i="4" s="1"/>
  <c r="BE881" i="4" s="1"/>
  <c r="BE882" i="4" s="1"/>
  <c r="BE883" i="4" s="1"/>
  <c r="BE884" i="4" s="1"/>
  <c r="BE885" i="4" s="1"/>
  <c r="BE886" i="4" s="1"/>
  <c r="BE887" i="4" s="1"/>
  <c r="BE888" i="4" s="1"/>
  <c r="BE889" i="4" s="1"/>
  <c r="BE890" i="4" s="1"/>
  <c r="BE891" i="4" s="1"/>
  <c r="BE892" i="4" s="1"/>
  <c r="BE893" i="4" s="1"/>
  <c r="BE894" i="4" s="1"/>
  <c r="BE895" i="4" s="1"/>
  <c r="BE896" i="4" s="1"/>
  <c r="BE897" i="4" s="1"/>
  <c r="BE898" i="4" s="1"/>
  <c r="BE899" i="4" s="1"/>
  <c r="BE900" i="4" s="1"/>
  <c r="BE901" i="4" s="1"/>
  <c r="BE902" i="4" s="1"/>
  <c r="BE903" i="4" s="1"/>
  <c r="BE904" i="4" s="1"/>
  <c r="BE905" i="4" s="1"/>
  <c r="BE906" i="4" s="1"/>
  <c r="BE907" i="4" s="1"/>
  <c r="BE908" i="4" s="1"/>
  <c r="BE909" i="4" s="1"/>
  <c r="BE910" i="4" s="1"/>
  <c r="BE911" i="4" s="1"/>
  <c r="BE912" i="4" s="1"/>
  <c r="BE913" i="4" s="1"/>
  <c r="BE914" i="4" s="1"/>
  <c r="BE915" i="4" s="1"/>
  <c r="BE916" i="4" s="1"/>
  <c r="BE917" i="4" s="1"/>
  <c r="BE918" i="4" s="1"/>
  <c r="BE919" i="4" s="1"/>
  <c r="BE920" i="4" s="1"/>
  <c r="BE921" i="4" s="1"/>
  <c r="BE922" i="4" s="1"/>
  <c r="BE923" i="4" s="1"/>
  <c r="BE924" i="4" s="1"/>
  <c r="BE925" i="4" s="1"/>
  <c r="BE926" i="4" s="1"/>
  <c r="BE927" i="4" s="1"/>
  <c r="BE928" i="4" s="1"/>
  <c r="BE929" i="4" s="1"/>
  <c r="BE930" i="4" s="1"/>
  <c r="BE931" i="4" s="1"/>
  <c r="BE932" i="4" s="1"/>
  <c r="BE933" i="4" s="1"/>
  <c r="BE934" i="4" s="1"/>
  <c r="BE935" i="4" s="1"/>
  <c r="BE936" i="4" s="1"/>
  <c r="BE937" i="4" s="1"/>
  <c r="BE938" i="4" s="1"/>
  <c r="BE939" i="4" s="1"/>
  <c r="BE940" i="4" s="1"/>
  <c r="BE941" i="4" s="1"/>
  <c r="BE942" i="4" s="1"/>
  <c r="BE943" i="4" s="1"/>
  <c r="BE944" i="4" s="1"/>
  <c r="BE945" i="4" s="1"/>
  <c r="BE946" i="4" s="1"/>
  <c r="BE947" i="4" s="1"/>
  <c r="BE948" i="4" s="1"/>
  <c r="BE949" i="4" s="1"/>
  <c r="BE950" i="4" s="1"/>
  <c r="BE951" i="4" s="1"/>
  <c r="BE952" i="4" s="1"/>
  <c r="BE953" i="4" s="1"/>
  <c r="BE954" i="4" s="1"/>
  <c r="BE955" i="4" s="1"/>
  <c r="BE956" i="4" s="1"/>
  <c r="BE957" i="4" s="1"/>
  <c r="BE958" i="4" s="1"/>
  <c r="BE959" i="4" s="1"/>
  <c r="BE960" i="4" s="1"/>
  <c r="BE961" i="4" s="1"/>
  <c r="BE962" i="4" s="1"/>
  <c r="BE963" i="4" s="1"/>
  <c r="BE964" i="4" s="1"/>
  <c r="BE965" i="4" s="1"/>
  <c r="BE966" i="4" s="1"/>
  <c r="BE967" i="4" s="1"/>
  <c r="BE968" i="4" s="1"/>
  <c r="BE969" i="4" s="1"/>
  <c r="BE970" i="4" s="1"/>
  <c r="BE971" i="4" s="1"/>
  <c r="BE972" i="4" s="1"/>
  <c r="BE973" i="4" s="1"/>
  <c r="BE974" i="4" s="1"/>
  <c r="BE975" i="4" s="1"/>
  <c r="BE976" i="4" s="1"/>
  <c r="BE977" i="4" s="1"/>
  <c r="BE978" i="4" s="1"/>
  <c r="BE979" i="4" s="1"/>
  <c r="BE980" i="4" s="1"/>
  <c r="BE981" i="4" s="1"/>
  <c r="BE982" i="4" s="1"/>
  <c r="BE983" i="4" s="1"/>
  <c r="BE984" i="4" s="1"/>
  <c r="BE985" i="4" s="1"/>
  <c r="BE986" i="4" s="1"/>
  <c r="BE987" i="4" s="1"/>
  <c r="BE988" i="4" s="1"/>
  <c r="BE989" i="4" s="1"/>
  <c r="BE990" i="4" s="1"/>
  <c r="BE991" i="4" s="1"/>
  <c r="BE992" i="4" s="1"/>
  <c r="BE993" i="4" s="1"/>
  <c r="BE994" i="4" s="1"/>
  <c r="BE995" i="4" s="1"/>
  <c r="BE996" i="4" s="1"/>
  <c r="BE997" i="4" s="1"/>
  <c r="BE998" i="4" s="1"/>
  <c r="BE999" i="4" s="1"/>
  <c r="BE1000" i="4" s="1"/>
  <c r="BE1001" i="4" s="1"/>
  <c r="BE1002" i="4" s="1"/>
  <c r="BE1003" i="4" s="1"/>
  <c r="BE1004" i="4" s="1"/>
  <c r="BE1005" i="4" s="1"/>
  <c r="BE1006" i="4" s="1"/>
  <c r="BE1007" i="4" s="1"/>
  <c r="BE1008" i="4" s="1"/>
  <c r="BE1009" i="4" s="1"/>
  <c r="BE1010" i="4" s="1"/>
  <c r="BE1011" i="4" s="1"/>
  <c r="BE1012" i="4" s="1"/>
  <c r="BE1013" i="4" s="1"/>
  <c r="BE1014" i="4" s="1"/>
  <c r="BE1015" i="4" s="1"/>
  <c r="BE1016" i="4" s="1"/>
  <c r="BE1017" i="4" s="1"/>
  <c r="BE1018" i="4" s="1"/>
  <c r="BE1019" i="4" s="1"/>
  <c r="BE1020" i="4" s="1"/>
  <c r="BE1021" i="4" s="1"/>
  <c r="BE1022" i="4" s="1"/>
  <c r="BE1023" i="4" s="1"/>
  <c r="BE1024" i="4" s="1"/>
  <c r="BE1025" i="4" s="1"/>
  <c r="BE1026" i="4" s="1"/>
  <c r="BE1027" i="4" s="1"/>
  <c r="BE1028" i="4" s="1"/>
  <c r="BE1029" i="4" s="1"/>
  <c r="BE1030" i="4" s="1"/>
  <c r="BE1031" i="4" s="1"/>
  <c r="BE1032" i="4" s="1"/>
  <c r="BE1033" i="4" s="1"/>
  <c r="BE1034" i="4" s="1"/>
  <c r="BE1035" i="4" s="1"/>
  <c r="BE1036" i="4" s="1"/>
  <c r="BE1037" i="4" s="1"/>
  <c r="BE1038" i="4" s="1"/>
  <c r="BE1039" i="4" s="1"/>
  <c r="BE1040" i="4" s="1"/>
  <c r="BE1041" i="4" s="1"/>
  <c r="BE1042" i="4" s="1"/>
  <c r="BE1043" i="4" s="1"/>
  <c r="BE1044" i="4" s="1"/>
  <c r="BE1045" i="4" s="1"/>
  <c r="BE1046" i="4" s="1"/>
  <c r="BE1047" i="4" s="1"/>
  <c r="BE1048" i="4" s="1"/>
  <c r="BE1049" i="4" s="1"/>
  <c r="BE1050" i="4" s="1"/>
  <c r="BE1051" i="4" s="1"/>
  <c r="BE1052" i="4" s="1"/>
  <c r="BE1053" i="4" s="1"/>
  <c r="BE1054" i="4" s="1"/>
  <c r="BE1055" i="4" s="1"/>
  <c r="BE1056" i="4" s="1"/>
  <c r="BE1057" i="4" s="1"/>
  <c r="BE1058" i="4" s="1"/>
  <c r="BE1059" i="4" s="1"/>
  <c r="BE1060" i="4" s="1"/>
  <c r="BE1061" i="4" s="1"/>
  <c r="BE1062" i="4" s="1"/>
  <c r="BE1063" i="4" s="1"/>
  <c r="BE1064" i="4" s="1"/>
  <c r="BE1065" i="4" s="1"/>
  <c r="BE1066" i="4" s="1"/>
  <c r="BE1067" i="4" s="1"/>
  <c r="BE1068" i="4" s="1"/>
  <c r="BE1069" i="4" s="1"/>
  <c r="BE1070" i="4" s="1"/>
  <c r="BE1071" i="4" s="1"/>
  <c r="BE1072" i="4" s="1"/>
  <c r="BE1073" i="4" s="1"/>
  <c r="BE1074" i="4" s="1"/>
  <c r="BE1075" i="4" s="1"/>
  <c r="BE1076" i="4" s="1"/>
  <c r="BE1077" i="4" s="1"/>
  <c r="BE1078" i="4" s="1"/>
  <c r="BE1079" i="4" s="1"/>
  <c r="BE1080" i="4" s="1"/>
  <c r="BE1081" i="4" s="1"/>
  <c r="BE1082" i="4" s="1"/>
  <c r="BE1083" i="4" s="1"/>
  <c r="BE1084" i="4" s="1"/>
  <c r="BE1085" i="4" s="1"/>
  <c r="BE1086" i="4" s="1"/>
  <c r="BE1087" i="4" s="1"/>
  <c r="BE1088" i="4" s="1"/>
  <c r="BE1089" i="4" s="1"/>
  <c r="BE1090" i="4" s="1"/>
  <c r="BE1091" i="4" s="1"/>
  <c r="BE1092" i="4" s="1"/>
  <c r="BE1093" i="4" s="1"/>
  <c r="BE1094" i="4" s="1"/>
  <c r="BE1095" i="4" s="1"/>
  <c r="BE1096" i="4" s="1"/>
  <c r="BE1097" i="4" s="1"/>
  <c r="BE1098" i="4" s="1"/>
  <c r="BE1099" i="4" s="1"/>
  <c r="BE1100" i="4" s="1"/>
  <c r="BE1101" i="4" s="1"/>
  <c r="BE1102" i="4" s="1"/>
  <c r="BE1103" i="4" s="1"/>
  <c r="BE1104" i="4" s="1"/>
  <c r="BE1105" i="4" s="1"/>
  <c r="BE1106" i="4" s="1"/>
  <c r="BE1107" i="4" s="1"/>
  <c r="G12" i="2"/>
  <c r="AX801" i="4"/>
  <c r="AX802" i="4" s="1"/>
  <c r="AX803" i="4" s="1"/>
  <c r="AX804" i="4" s="1"/>
  <c r="AX805" i="4" s="1"/>
  <c r="AX806" i="4" s="1"/>
  <c r="AX807" i="4" s="1"/>
  <c r="AX808" i="4" s="1"/>
  <c r="AX809" i="4" s="1"/>
  <c r="AX810" i="4" s="1"/>
  <c r="AX811" i="4" s="1"/>
  <c r="AX812" i="4" s="1"/>
  <c r="AX813" i="4" s="1"/>
  <c r="AX814" i="4" s="1"/>
  <c r="AX815" i="4" s="1"/>
  <c r="AX816" i="4" s="1"/>
  <c r="AX817" i="4" s="1"/>
  <c r="AX818" i="4" s="1"/>
  <c r="AX819" i="4" s="1"/>
  <c r="AX820" i="4" s="1"/>
  <c r="AX821" i="4" s="1"/>
  <c r="AX822" i="4" s="1"/>
  <c r="AX823" i="4" s="1"/>
  <c r="AX824" i="4" s="1"/>
  <c r="AX825" i="4" s="1"/>
  <c r="AX826" i="4" s="1"/>
  <c r="AX827" i="4" s="1"/>
  <c r="AX828" i="4" s="1"/>
  <c r="AX829" i="4" s="1"/>
  <c r="AX830" i="4" s="1"/>
  <c r="AX831" i="4" s="1"/>
  <c r="AX832" i="4" s="1"/>
  <c r="AX833" i="4" s="1"/>
  <c r="AX834" i="4" s="1"/>
  <c r="AX835" i="4" s="1"/>
  <c r="AV801" i="4"/>
  <c r="AV802" i="4" s="1"/>
  <c r="AV803" i="4" s="1"/>
  <c r="AV804" i="4" s="1"/>
  <c r="AV805" i="4" s="1"/>
  <c r="AV806" i="4" s="1"/>
  <c r="AV807" i="4" s="1"/>
  <c r="AV808" i="4" s="1"/>
  <c r="AV809" i="4" s="1"/>
  <c r="AV810" i="4" s="1"/>
  <c r="AV811" i="4" s="1"/>
  <c r="AV812" i="4" s="1"/>
  <c r="AV813" i="4" s="1"/>
  <c r="AV814" i="4" s="1"/>
  <c r="AV815" i="4" s="1"/>
  <c r="AV816" i="4" s="1"/>
  <c r="AV817" i="4" s="1"/>
  <c r="AV818" i="4" s="1"/>
  <c r="AV819" i="4" s="1"/>
  <c r="AV820" i="4" s="1"/>
  <c r="AV821" i="4" s="1"/>
  <c r="AV822" i="4" s="1"/>
  <c r="AV823" i="4" s="1"/>
  <c r="AV824" i="4" s="1"/>
  <c r="AV825" i="4" s="1"/>
  <c r="AV826" i="4" s="1"/>
  <c r="AV827" i="4" s="1"/>
  <c r="AV828" i="4" s="1"/>
  <c r="AV829" i="4" s="1"/>
  <c r="AV830" i="4" s="1"/>
  <c r="AV831" i="4" s="1"/>
  <c r="AV832" i="4" s="1"/>
  <c r="AV833" i="4" s="1"/>
  <c r="AV834" i="4" s="1"/>
  <c r="AV835" i="4" s="1"/>
  <c r="AV836" i="4" s="1"/>
  <c r="AV837" i="4" s="1"/>
  <c r="AV838" i="4" s="1"/>
  <c r="AV839" i="4" s="1"/>
  <c r="AV840" i="4" s="1"/>
  <c r="AV841" i="4" s="1"/>
  <c r="AV842" i="4" s="1"/>
  <c r="AV843" i="4" s="1"/>
  <c r="AV844" i="4" s="1"/>
  <c r="AV845" i="4" s="1"/>
  <c r="AV846" i="4" s="1"/>
  <c r="AV847" i="4" s="1"/>
  <c r="AV848" i="4" s="1"/>
  <c r="AV849" i="4" s="1"/>
  <c r="AV850" i="4" s="1"/>
  <c r="AV851" i="4" s="1"/>
  <c r="AV852" i="4" s="1"/>
  <c r="AV853" i="4" s="1"/>
  <c r="AV854" i="4" s="1"/>
  <c r="AV855" i="4" s="1"/>
  <c r="AV856" i="4" s="1"/>
  <c r="AV857" i="4" s="1"/>
  <c r="AV858" i="4" s="1"/>
  <c r="AV859" i="4" s="1"/>
  <c r="AV860" i="4" s="1"/>
  <c r="AV861" i="4" s="1"/>
  <c r="AV862" i="4" s="1"/>
  <c r="AV863" i="4" s="1"/>
  <c r="AV864" i="4" s="1"/>
  <c r="AV865" i="4" s="1"/>
  <c r="AV866" i="4" s="1"/>
  <c r="AV867" i="4" s="1"/>
  <c r="AV868" i="4" s="1"/>
  <c r="AV869" i="4" s="1"/>
  <c r="AV870" i="4" s="1"/>
  <c r="AV871" i="4" s="1"/>
  <c r="AV872" i="4" s="1"/>
  <c r="AV873" i="4" s="1"/>
  <c r="AV874" i="4" s="1"/>
  <c r="AV875" i="4" s="1"/>
  <c r="AV876" i="4" s="1"/>
  <c r="AV877" i="4" s="1"/>
  <c r="AV878" i="4" s="1"/>
  <c r="AV879" i="4" s="1"/>
  <c r="AV880" i="4" s="1"/>
  <c r="AV881" i="4" s="1"/>
  <c r="AV882" i="4" s="1"/>
  <c r="AV883" i="4" s="1"/>
  <c r="AV884" i="4" s="1"/>
  <c r="AV885" i="4" s="1"/>
  <c r="AV886" i="4" s="1"/>
  <c r="AV887" i="4" s="1"/>
  <c r="AV888" i="4" s="1"/>
  <c r="AV889" i="4" s="1"/>
  <c r="AV890" i="4" s="1"/>
  <c r="AV891" i="4" s="1"/>
  <c r="AV892" i="4" s="1"/>
  <c r="AV893" i="4" s="1"/>
  <c r="AV894" i="4" s="1"/>
  <c r="AV895" i="4" s="1"/>
  <c r="AV896" i="4" s="1"/>
  <c r="AV897" i="4" s="1"/>
  <c r="AV898" i="4" s="1"/>
  <c r="AV899" i="4" s="1"/>
  <c r="AV900" i="4" s="1"/>
  <c r="AV901" i="4" s="1"/>
  <c r="AV902" i="4" s="1"/>
  <c r="AV903" i="4" s="1"/>
  <c r="AV904" i="4" s="1"/>
  <c r="AV905" i="4" s="1"/>
  <c r="AV906" i="4" s="1"/>
  <c r="AV907" i="4" s="1"/>
  <c r="AV908" i="4" s="1"/>
  <c r="AV909" i="4" s="1"/>
  <c r="AV910" i="4" s="1"/>
  <c r="AV911" i="4" s="1"/>
  <c r="AV912" i="4" s="1"/>
  <c r="AV913" i="4" s="1"/>
  <c r="AV914" i="4" s="1"/>
  <c r="AV915" i="4" s="1"/>
  <c r="AV916" i="4" s="1"/>
  <c r="AV917" i="4" s="1"/>
  <c r="AV918" i="4" s="1"/>
  <c r="AV919" i="4" s="1"/>
  <c r="AV920" i="4" s="1"/>
  <c r="AV921" i="4" s="1"/>
  <c r="AV922" i="4" s="1"/>
  <c r="AV923" i="4" s="1"/>
  <c r="AV924" i="4" s="1"/>
  <c r="AV925" i="4" s="1"/>
  <c r="AV926" i="4" s="1"/>
  <c r="AV927" i="4" s="1"/>
  <c r="AV928" i="4" s="1"/>
  <c r="AV929" i="4" s="1"/>
  <c r="AV930" i="4" s="1"/>
  <c r="AV931" i="4" s="1"/>
  <c r="AV932" i="4" s="1"/>
  <c r="AV933" i="4" s="1"/>
  <c r="AV934" i="4" s="1"/>
  <c r="AV935" i="4" s="1"/>
  <c r="AV936" i="4" s="1"/>
  <c r="AV937" i="4" s="1"/>
  <c r="AV938" i="4" s="1"/>
  <c r="AV939" i="4" s="1"/>
  <c r="AV940" i="4" s="1"/>
  <c r="AV941" i="4" s="1"/>
  <c r="AV942" i="4" s="1"/>
  <c r="AV943" i="4" s="1"/>
  <c r="AV944" i="4" s="1"/>
  <c r="AV945" i="4" s="1"/>
  <c r="AV946" i="4" s="1"/>
  <c r="AV947" i="4" s="1"/>
  <c r="AV948" i="4" s="1"/>
  <c r="AV949" i="4" s="1"/>
  <c r="AV950" i="4" s="1"/>
  <c r="AV951" i="4" s="1"/>
  <c r="AV952" i="4" s="1"/>
  <c r="AV953" i="4" s="1"/>
  <c r="AV954" i="4" s="1"/>
  <c r="AV955" i="4" s="1"/>
  <c r="AV956" i="4" s="1"/>
  <c r="AV957" i="4" s="1"/>
  <c r="AV958" i="4" s="1"/>
  <c r="AV959" i="4" s="1"/>
  <c r="AV960" i="4" s="1"/>
  <c r="AV961" i="4" s="1"/>
  <c r="AV962" i="4" s="1"/>
  <c r="AV963" i="4" s="1"/>
  <c r="AV964" i="4" s="1"/>
  <c r="AV965" i="4" s="1"/>
  <c r="AV966" i="4" s="1"/>
  <c r="AV967" i="4" s="1"/>
  <c r="AV968" i="4" s="1"/>
  <c r="AV969" i="4" s="1"/>
  <c r="AV970" i="4" s="1"/>
  <c r="AV971" i="4" s="1"/>
  <c r="AV972" i="4" s="1"/>
  <c r="AV973" i="4" s="1"/>
  <c r="AV974" i="4" s="1"/>
  <c r="AV975" i="4" s="1"/>
  <c r="AV976" i="4" s="1"/>
  <c r="AV977" i="4" s="1"/>
  <c r="AV978" i="4" s="1"/>
  <c r="AV979" i="4" s="1"/>
  <c r="AV980" i="4" s="1"/>
  <c r="AV981" i="4" s="1"/>
  <c r="AV982" i="4" s="1"/>
  <c r="AV983" i="4" s="1"/>
  <c r="AV984" i="4" s="1"/>
  <c r="AV985" i="4" s="1"/>
  <c r="AV986" i="4" s="1"/>
  <c r="AV987" i="4" s="1"/>
  <c r="AV988" i="4" s="1"/>
  <c r="AV989" i="4" s="1"/>
  <c r="AV990" i="4" s="1"/>
  <c r="AV991" i="4" s="1"/>
  <c r="AV992" i="4" s="1"/>
  <c r="AV993" i="4" s="1"/>
  <c r="AV994" i="4" s="1"/>
  <c r="AV995" i="4" s="1"/>
  <c r="AV996" i="4" s="1"/>
  <c r="AV997" i="4" s="1"/>
  <c r="AV998" i="4" s="1"/>
  <c r="AV999" i="4" s="1"/>
  <c r="AV1000" i="4" s="1"/>
  <c r="AV1001" i="4" s="1"/>
  <c r="AV1002" i="4" s="1"/>
  <c r="AV1003" i="4" s="1"/>
  <c r="AV1004" i="4" s="1"/>
  <c r="AV1005" i="4" s="1"/>
  <c r="AV1006" i="4" s="1"/>
  <c r="AV1007" i="4" s="1"/>
  <c r="AV1008" i="4" s="1"/>
  <c r="AV1009" i="4" s="1"/>
  <c r="AV1010" i="4" s="1"/>
  <c r="AV1011" i="4" s="1"/>
  <c r="AV1012" i="4" s="1"/>
  <c r="AV1013" i="4" s="1"/>
  <c r="AV1014" i="4" s="1"/>
  <c r="AV1015" i="4" s="1"/>
  <c r="AV1016" i="4" s="1"/>
  <c r="AV1017" i="4" s="1"/>
  <c r="AV1018" i="4" s="1"/>
  <c r="AV1019" i="4" s="1"/>
  <c r="AV1020" i="4" s="1"/>
  <c r="AV1021" i="4" s="1"/>
  <c r="AV1022" i="4" s="1"/>
  <c r="AV1023" i="4" s="1"/>
  <c r="AV1024" i="4" s="1"/>
  <c r="AV1025" i="4" s="1"/>
  <c r="AV1026" i="4" s="1"/>
  <c r="AV1027" i="4" s="1"/>
  <c r="AV1028" i="4" s="1"/>
  <c r="AV1029" i="4" s="1"/>
  <c r="AV1030" i="4" s="1"/>
  <c r="AV1031" i="4" s="1"/>
  <c r="AV1032" i="4" s="1"/>
  <c r="AV1033" i="4" s="1"/>
  <c r="AV1034" i="4" s="1"/>
  <c r="AV1035" i="4" s="1"/>
  <c r="AV1036" i="4" s="1"/>
  <c r="AV1037" i="4" s="1"/>
  <c r="AV1038" i="4" s="1"/>
  <c r="AV1039" i="4" s="1"/>
  <c r="AV1040" i="4" s="1"/>
  <c r="AV1041" i="4" s="1"/>
  <c r="AV1042" i="4" s="1"/>
  <c r="AV1043" i="4" s="1"/>
  <c r="AV1044" i="4" s="1"/>
  <c r="AV1045" i="4" s="1"/>
  <c r="AV1046" i="4" s="1"/>
  <c r="AV1047" i="4" s="1"/>
  <c r="AV1048" i="4" s="1"/>
  <c r="AV1049" i="4" s="1"/>
  <c r="AV1050" i="4" s="1"/>
  <c r="AV1051" i="4" s="1"/>
  <c r="AV1052" i="4" s="1"/>
  <c r="AV1053" i="4" s="1"/>
  <c r="AV1054" i="4" s="1"/>
  <c r="AV1055" i="4" s="1"/>
  <c r="AV1056" i="4" s="1"/>
  <c r="AV1057" i="4" s="1"/>
  <c r="AV1058" i="4" s="1"/>
  <c r="AV1059" i="4" s="1"/>
  <c r="AV1060" i="4" s="1"/>
  <c r="AV1061" i="4" s="1"/>
  <c r="AV1062" i="4" s="1"/>
  <c r="AV1063" i="4" s="1"/>
  <c r="AV1064" i="4" s="1"/>
  <c r="AV1065" i="4" s="1"/>
  <c r="AV1066" i="4" s="1"/>
  <c r="AV1067" i="4" s="1"/>
  <c r="AV1068" i="4" s="1"/>
  <c r="AV1069" i="4" s="1"/>
  <c r="AV1070" i="4" s="1"/>
  <c r="AV1071" i="4" s="1"/>
  <c r="AV1072" i="4" s="1"/>
  <c r="AV1073" i="4" s="1"/>
  <c r="AV1074" i="4" s="1"/>
  <c r="AV1075" i="4" s="1"/>
  <c r="AV1076" i="4" s="1"/>
  <c r="AV1077" i="4" s="1"/>
  <c r="AV1078" i="4" s="1"/>
  <c r="AV1079" i="4" s="1"/>
  <c r="AV1080" i="4" s="1"/>
  <c r="AV1081" i="4" s="1"/>
  <c r="AV1082" i="4" s="1"/>
  <c r="AV1083" i="4" s="1"/>
  <c r="AV1084" i="4" s="1"/>
  <c r="AV1085" i="4" s="1"/>
  <c r="AV1086" i="4" s="1"/>
  <c r="AV1087" i="4" s="1"/>
  <c r="AV1088" i="4" s="1"/>
  <c r="AV1089" i="4" s="1"/>
  <c r="AV1090" i="4" s="1"/>
  <c r="AV1091" i="4" s="1"/>
  <c r="AV1092" i="4" s="1"/>
  <c r="AV1093" i="4" s="1"/>
  <c r="AV1094" i="4" s="1"/>
  <c r="AV1095" i="4" s="1"/>
  <c r="AV1096" i="4" s="1"/>
  <c r="AV1097" i="4" s="1"/>
  <c r="AV1098" i="4" s="1"/>
  <c r="AV1099" i="4" s="1"/>
  <c r="AV1100" i="4" s="1"/>
  <c r="AV1101" i="4" s="1"/>
  <c r="AV1102" i="4" s="1"/>
  <c r="AV1103" i="4" s="1"/>
  <c r="AV1104" i="4" s="1"/>
  <c r="AV1105" i="4" s="1"/>
  <c r="AV1106" i="4" s="1"/>
  <c r="AV1107" i="4" s="1"/>
  <c r="AW801" i="4"/>
  <c r="AW802" i="4" s="1"/>
  <c r="AW803" i="4" s="1"/>
  <c r="AW804" i="4" s="1"/>
  <c r="AW805" i="4" s="1"/>
  <c r="AW806" i="4" s="1"/>
  <c r="AW807" i="4" s="1"/>
  <c r="AW808" i="4" s="1"/>
  <c r="AW809" i="4" s="1"/>
  <c r="AW810" i="4" s="1"/>
  <c r="AW811" i="4" s="1"/>
  <c r="AW812" i="4" s="1"/>
  <c r="AW813" i="4" s="1"/>
  <c r="AW814" i="4" s="1"/>
  <c r="AW815" i="4" s="1"/>
  <c r="AW816" i="4" s="1"/>
  <c r="AW817" i="4" s="1"/>
  <c r="AW818" i="4" s="1"/>
  <c r="AW819" i="4" s="1"/>
  <c r="AW820" i="4" s="1"/>
  <c r="AW821" i="4" s="1"/>
  <c r="AW822" i="4" s="1"/>
  <c r="AW823" i="4" s="1"/>
  <c r="AW824" i="4" s="1"/>
  <c r="AW825" i="4" s="1"/>
  <c r="AW826" i="4" s="1"/>
  <c r="AW827" i="4" s="1"/>
  <c r="AW828" i="4" s="1"/>
  <c r="AW829" i="4" s="1"/>
  <c r="AW830" i="4" s="1"/>
  <c r="AW831" i="4" s="1"/>
  <c r="AW832" i="4" s="1"/>
  <c r="AW833" i="4" s="1"/>
  <c r="AW834" i="4" s="1"/>
  <c r="AW835" i="4" s="1"/>
  <c r="BA801" i="4"/>
  <c r="BA802" i="4" s="1"/>
  <c r="BA803" i="4" s="1"/>
  <c r="BA804" i="4" s="1"/>
  <c r="BA805" i="4" s="1"/>
  <c r="BA806" i="4" s="1"/>
  <c r="BA807" i="4" s="1"/>
  <c r="BA808" i="4" s="1"/>
  <c r="BA809" i="4" s="1"/>
  <c r="BA810" i="4" s="1"/>
  <c r="BA811" i="4" s="1"/>
  <c r="BA812" i="4" s="1"/>
  <c r="BA813" i="4" s="1"/>
  <c r="BA814" i="4" s="1"/>
  <c r="BA815" i="4" s="1"/>
  <c r="BA816" i="4" s="1"/>
  <c r="BA817" i="4" s="1"/>
  <c r="BA818" i="4" s="1"/>
  <c r="BA819" i="4" s="1"/>
  <c r="BA820" i="4" s="1"/>
  <c r="BA821" i="4" s="1"/>
  <c r="BA822" i="4" s="1"/>
  <c r="BA823" i="4" s="1"/>
  <c r="BA824" i="4" s="1"/>
  <c r="BA825" i="4" s="1"/>
  <c r="BA826" i="4" s="1"/>
  <c r="BA827" i="4" s="1"/>
  <c r="BA828" i="4" s="1"/>
  <c r="BA829" i="4" s="1"/>
  <c r="BA830" i="4" s="1"/>
  <c r="BA831" i="4" s="1"/>
  <c r="BA832" i="4" s="1"/>
  <c r="BA833" i="4" s="1"/>
  <c r="BA834" i="4" s="1"/>
  <c r="BA835" i="4" s="1"/>
  <c r="AY801" i="4"/>
  <c r="AY802" i="4" s="1"/>
  <c r="AY803" i="4" s="1"/>
  <c r="AY804" i="4" s="1"/>
  <c r="AY805" i="4" s="1"/>
  <c r="AY806" i="4" s="1"/>
  <c r="AY807" i="4" s="1"/>
  <c r="AY808" i="4" s="1"/>
  <c r="AY809" i="4" s="1"/>
  <c r="AY810" i="4" s="1"/>
  <c r="AY811" i="4" s="1"/>
  <c r="AY812" i="4" s="1"/>
  <c r="AY813" i="4" s="1"/>
  <c r="AY814" i="4" s="1"/>
  <c r="AY815" i="4" s="1"/>
  <c r="AY816" i="4" s="1"/>
  <c r="AY817" i="4" s="1"/>
  <c r="AY818" i="4" s="1"/>
  <c r="AY819" i="4" s="1"/>
  <c r="AY820" i="4" s="1"/>
  <c r="AY821" i="4" s="1"/>
  <c r="AY822" i="4" s="1"/>
  <c r="AY823" i="4" s="1"/>
  <c r="AY824" i="4" s="1"/>
  <c r="AY825" i="4" s="1"/>
  <c r="AY826" i="4" s="1"/>
  <c r="AY827" i="4" s="1"/>
  <c r="AY828" i="4" s="1"/>
  <c r="AY829" i="4" s="1"/>
  <c r="AY830" i="4" s="1"/>
  <c r="AY831" i="4" s="1"/>
  <c r="AY832" i="4" s="1"/>
  <c r="AY833" i="4" s="1"/>
  <c r="AY834" i="4" s="1"/>
  <c r="AY835" i="4" s="1"/>
  <c r="AY836" i="4" s="1"/>
  <c r="AY837" i="4" s="1"/>
  <c r="AY838" i="4" s="1"/>
  <c r="AY839" i="4" s="1"/>
  <c r="AY840" i="4" s="1"/>
  <c r="AY841" i="4" s="1"/>
  <c r="AY842" i="4" s="1"/>
  <c r="AY843" i="4" s="1"/>
  <c r="AY844" i="4" s="1"/>
  <c r="AY845" i="4" s="1"/>
  <c r="AY846" i="4" s="1"/>
  <c r="AY847" i="4" s="1"/>
  <c r="AY848" i="4" s="1"/>
  <c r="AY849" i="4" s="1"/>
  <c r="AY850" i="4" s="1"/>
  <c r="AY851" i="4" s="1"/>
  <c r="AY852" i="4" s="1"/>
  <c r="AY853" i="4" s="1"/>
  <c r="AY854" i="4" s="1"/>
  <c r="AY855" i="4" s="1"/>
  <c r="AY856" i="4" s="1"/>
  <c r="AY857" i="4" s="1"/>
  <c r="AY858" i="4" s="1"/>
  <c r="AY859" i="4" s="1"/>
  <c r="AY860" i="4" s="1"/>
  <c r="AY861" i="4" s="1"/>
  <c r="AY862" i="4" s="1"/>
  <c r="AY863" i="4" s="1"/>
  <c r="AY864" i="4" s="1"/>
  <c r="AY865" i="4" s="1"/>
  <c r="AY866" i="4" s="1"/>
  <c r="AY867" i="4" s="1"/>
  <c r="AY868" i="4" s="1"/>
  <c r="AY869" i="4" s="1"/>
  <c r="AY870" i="4" s="1"/>
  <c r="AY871" i="4" s="1"/>
  <c r="AY872" i="4" s="1"/>
  <c r="AY873" i="4" s="1"/>
  <c r="AY874" i="4" s="1"/>
  <c r="AY875" i="4" s="1"/>
  <c r="AY876" i="4" s="1"/>
  <c r="AY877" i="4" s="1"/>
  <c r="AY878" i="4" s="1"/>
  <c r="AY879" i="4" s="1"/>
  <c r="AY880" i="4" s="1"/>
  <c r="AY881" i="4" s="1"/>
  <c r="AY882" i="4" s="1"/>
  <c r="AY883" i="4" s="1"/>
  <c r="AY884" i="4" s="1"/>
  <c r="AY885" i="4" s="1"/>
  <c r="AY886" i="4" s="1"/>
  <c r="AY887" i="4" s="1"/>
  <c r="AY888" i="4" s="1"/>
  <c r="AY889" i="4" s="1"/>
  <c r="AY890" i="4" s="1"/>
  <c r="AY891" i="4" s="1"/>
  <c r="AY892" i="4" s="1"/>
  <c r="AY893" i="4" s="1"/>
  <c r="AY894" i="4" s="1"/>
  <c r="AY895" i="4" s="1"/>
  <c r="AY896" i="4" s="1"/>
  <c r="AY897" i="4" s="1"/>
  <c r="AY898" i="4" s="1"/>
  <c r="AY899" i="4" s="1"/>
  <c r="AY900" i="4" s="1"/>
  <c r="AY901" i="4" s="1"/>
  <c r="AY902" i="4" s="1"/>
  <c r="AY903" i="4" s="1"/>
  <c r="AY904" i="4" s="1"/>
  <c r="AY905" i="4" s="1"/>
  <c r="AY906" i="4" s="1"/>
  <c r="AY907" i="4" s="1"/>
  <c r="AY908" i="4" s="1"/>
  <c r="AY909" i="4" s="1"/>
  <c r="AY910" i="4" s="1"/>
  <c r="AY911" i="4" s="1"/>
  <c r="AY912" i="4" s="1"/>
  <c r="AY913" i="4" s="1"/>
  <c r="AY914" i="4" s="1"/>
  <c r="AY915" i="4" s="1"/>
  <c r="AY916" i="4" s="1"/>
  <c r="AY917" i="4" s="1"/>
  <c r="AY918" i="4" s="1"/>
  <c r="AY919" i="4" s="1"/>
  <c r="AY920" i="4" s="1"/>
  <c r="AY921" i="4" s="1"/>
  <c r="AY922" i="4" s="1"/>
  <c r="AY923" i="4" s="1"/>
  <c r="AY924" i="4" s="1"/>
  <c r="AY925" i="4" s="1"/>
  <c r="AY926" i="4" s="1"/>
  <c r="AY927" i="4" s="1"/>
  <c r="AY928" i="4" s="1"/>
  <c r="AY929" i="4" s="1"/>
  <c r="AY930" i="4" s="1"/>
  <c r="AY931" i="4" s="1"/>
  <c r="AY932" i="4" s="1"/>
  <c r="AY933" i="4" s="1"/>
  <c r="AY934" i="4" s="1"/>
  <c r="AY935" i="4" s="1"/>
  <c r="AY936" i="4" s="1"/>
  <c r="AY937" i="4" s="1"/>
  <c r="AY938" i="4" s="1"/>
  <c r="AY939" i="4" s="1"/>
  <c r="AY940" i="4" s="1"/>
  <c r="AY941" i="4" s="1"/>
  <c r="AY942" i="4" s="1"/>
  <c r="AY943" i="4" s="1"/>
  <c r="AY944" i="4" s="1"/>
  <c r="AY945" i="4" s="1"/>
  <c r="AY946" i="4" s="1"/>
  <c r="AY947" i="4" s="1"/>
  <c r="AY948" i="4" s="1"/>
  <c r="AY949" i="4" s="1"/>
  <c r="AY950" i="4" s="1"/>
  <c r="AY951" i="4" s="1"/>
  <c r="AY952" i="4" s="1"/>
  <c r="AY953" i="4" s="1"/>
  <c r="AY954" i="4" s="1"/>
  <c r="AY955" i="4" s="1"/>
  <c r="AY956" i="4" s="1"/>
  <c r="AY957" i="4" s="1"/>
  <c r="AY958" i="4" s="1"/>
  <c r="AY959" i="4" s="1"/>
  <c r="AY960" i="4" s="1"/>
  <c r="AY961" i="4" s="1"/>
  <c r="AY962" i="4" s="1"/>
  <c r="AY963" i="4" s="1"/>
  <c r="AY964" i="4" s="1"/>
  <c r="AY965" i="4" s="1"/>
  <c r="AY966" i="4" s="1"/>
  <c r="AY967" i="4" s="1"/>
  <c r="AY968" i="4" s="1"/>
  <c r="AY969" i="4" s="1"/>
  <c r="AY970" i="4" s="1"/>
  <c r="AY971" i="4" s="1"/>
  <c r="AY972" i="4" s="1"/>
  <c r="AY973" i="4" s="1"/>
  <c r="AY974" i="4" s="1"/>
  <c r="AY975" i="4" s="1"/>
  <c r="AY976" i="4" s="1"/>
  <c r="AY977" i="4" s="1"/>
  <c r="AY978" i="4" s="1"/>
  <c r="AY979" i="4" s="1"/>
  <c r="AY980" i="4" s="1"/>
  <c r="AY981" i="4" s="1"/>
  <c r="AY982" i="4" s="1"/>
  <c r="AY983" i="4" s="1"/>
  <c r="AY984" i="4" s="1"/>
  <c r="AY985" i="4" s="1"/>
  <c r="AY986" i="4" s="1"/>
  <c r="AY987" i="4" s="1"/>
  <c r="AY988" i="4" s="1"/>
  <c r="AY989" i="4" s="1"/>
  <c r="AY990" i="4" s="1"/>
  <c r="AY991" i="4" s="1"/>
  <c r="AY992" i="4" s="1"/>
  <c r="AY993" i="4" s="1"/>
  <c r="AY994" i="4" s="1"/>
  <c r="AY995" i="4" s="1"/>
  <c r="AY996" i="4" s="1"/>
  <c r="AY997" i="4" s="1"/>
  <c r="AY998" i="4" s="1"/>
  <c r="AY999" i="4" s="1"/>
  <c r="AY1000" i="4" s="1"/>
  <c r="AY1001" i="4" s="1"/>
  <c r="AY1002" i="4" s="1"/>
  <c r="AY1003" i="4" s="1"/>
  <c r="AY1004" i="4" s="1"/>
  <c r="AY1005" i="4" s="1"/>
  <c r="AY1006" i="4" s="1"/>
  <c r="AY1007" i="4" s="1"/>
  <c r="AY1008" i="4" s="1"/>
  <c r="AY1009" i="4" s="1"/>
  <c r="AY1010" i="4" s="1"/>
  <c r="AY1011" i="4" s="1"/>
  <c r="AY1012" i="4" s="1"/>
  <c r="AY1013" i="4" s="1"/>
  <c r="AY1014" i="4" s="1"/>
  <c r="AY1015" i="4" s="1"/>
  <c r="AY1016" i="4" s="1"/>
  <c r="AY1017" i="4" s="1"/>
  <c r="AY1018" i="4" s="1"/>
  <c r="AY1019" i="4" s="1"/>
  <c r="AY1020" i="4" s="1"/>
  <c r="AY1021" i="4" s="1"/>
  <c r="AY1022" i="4" s="1"/>
  <c r="AY1023" i="4" s="1"/>
  <c r="AY1024" i="4" s="1"/>
  <c r="AY1025" i="4" s="1"/>
  <c r="AY1026" i="4" s="1"/>
  <c r="AY1027" i="4" s="1"/>
  <c r="AY1028" i="4" s="1"/>
  <c r="AY1029" i="4" s="1"/>
  <c r="AY1030" i="4" s="1"/>
  <c r="AY1031" i="4" s="1"/>
  <c r="AY1032" i="4" s="1"/>
  <c r="AY1033" i="4" s="1"/>
  <c r="AY1034" i="4" s="1"/>
  <c r="AY1035" i="4" s="1"/>
  <c r="AY1036" i="4" s="1"/>
  <c r="AY1037" i="4" s="1"/>
  <c r="AY1038" i="4" s="1"/>
  <c r="AY1039" i="4" s="1"/>
  <c r="AY1040" i="4" s="1"/>
  <c r="AY1041" i="4" s="1"/>
  <c r="AY1042" i="4" s="1"/>
  <c r="AY1043" i="4" s="1"/>
  <c r="AY1044" i="4" s="1"/>
  <c r="AY1045" i="4" s="1"/>
  <c r="AY1046" i="4" s="1"/>
  <c r="AY1047" i="4" s="1"/>
  <c r="AY1048" i="4" s="1"/>
  <c r="AY1049" i="4" s="1"/>
  <c r="AY1050" i="4" s="1"/>
  <c r="AY1051" i="4" s="1"/>
  <c r="AY1052" i="4" s="1"/>
  <c r="AY1053" i="4" s="1"/>
  <c r="AY1054" i="4" s="1"/>
  <c r="AY1055" i="4" s="1"/>
  <c r="AY1056" i="4" s="1"/>
  <c r="AY1057" i="4" s="1"/>
  <c r="AY1058" i="4" s="1"/>
  <c r="AY1059" i="4" s="1"/>
  <c r="AY1060" i="4" s="1"/>
  <c r="AY1061" i="4" s="1"/>
  <c r="AY1062" i="4" s="1"/>
  <c r="AY1063" i="4" s="1"/>
  <c r="AY1064" i="4" s="1"/>
  <c r="AY1065" i="4" s="1"/>
  <c r="AY1066" i="4" s="1"/>
  <c r="AY1067" i="4" s="1"/>
  <c r="AY1068" i="4" s="1"/>
  <c r="AY1069" i="4" s="1"/>
  <c r="AY1070" i="4" s="1"/>
  <c r="AY1071" i="4" s="1"/>
  <c r="AY1072" i="4" s="1"/>
  <c r="AY1073" i="4" s="1"/>
  <c r="AY1074" i="4" s="1"/>
  <c r="AY1075" i="4" s="1"/>
  <c r="AY1076" i="4" s="1"/>
  <c r="AY1077" i="4" s="1"/>
  <c r="AY1078" i="4" s="1"/>
  <c r="AY1079" i="4" s="1"/>
  <c r="AY1080" i="4" s="1"/>
  <c r="AY1081" i="4" s="1"/>
  <c r="AY1082" i="4" s="1"/>
  <c r="AY1083" i="4" s="1"/>
  <c r="AY1084" i="4" s="1"/>
  <c r="AY1085" i="4" s="1"/>
  <c r="AY1086" i="4" s="1"/>
  <c r="AY1087" i="4" s="1"/>
  <c r="AY1088" i="4" s="1"/>
  <c r="AY1089" i="4" s="1"/>
  <c r="AY1090" i="4" s="1"/>
  <c r="AY1091" i="4" s="1"/>
  <c r="AY1092" i="4" s="1"/>
  <c r="AY1093" i="4" s="1"/>
  <c r="AY1094" i="4" s="1"/>
  <c r="AY1095" i="4" s="1"/>
  <c r="AY1096" i="4" s="1"/>
  <c r="AY1097" i="4" s="1"/>
  <c r="AY1098" i="4" s="1"/>
  <c r="AY1099" i="4" s="1"/>
  <c r="AY1100" i="4" s="1"/>
  <c r="AY1101" i="4" s="1"/>
  <c r="AY1102" i="4" s="1"/>
  <c r="AY1103" i="4" s="1"/>
  <c r="AY1104" i="4" s="1"/>
  <c r="AY1105" i="4" s="1"/>
  <c r="AY1106" i="4" s="1"/>
  <c r="AY1107" i="4" s="1"/>
  <c r="AP801" i="4"/>
  <c r="AP802" i="4" s="1"/>
  <c r="AP803" i="4" s="1"/>
  <c r="AP804" i="4" s="1"/>
  <c r="AP805" i="4" s="1"/>
  <c r="AP806" i="4" s="1"/>
  <c r="AP807" i="4" s="1"/>
  <c r="AP808" i="4" s="1"/>
  <c r="AP809" i="4" s="1"/>
  <c r="AP810" i="4" s="1"/>
  <c r="AP811" i="4" s="1"/>
  <c r="AP812" i="4" s="1"/>
  <c r="AP813" i="4" s="1"/>
  <c r="AP814" i="4" s="1"/>
  <c r="AP815" i="4" s="1"/>
  <c r="AP816" i="4" s="1"/>
  <c r="AP817" i="4" s="1"/>
  <c r="AP818" i="4" s="1"/>
  <c r="AP819" i="4" s="1"/>
  <c r="AP820" i="4" s="1"/>
  <c r="AP821" i="4" s="1"/>
  <c r="AP822" i="4" s="1"/>
  <c r="AP823" i="4" s="1"/>
  <c r="AP824" i="4" s="1"/>
  <c r="AP825" i="4" s="1"/>
  <c r="AP826" i="4" s="1"/>
  <c r="AP827" i="4" s="1"/>
  <c r="AP828" i="4" s="1"/>
  <c r="AP829" i="4" s="1"/>
  <c r="AP830" i="4" s="1"/>
  <c r="AP831" i="4" s="1"/>
  <c r="AP832" i="4" s="1"/>
  <c r="AP833" i="4" s="1"/>
  <c r="AP834" i="4" s="1"/>
  <c r="AP835" i="4" s="1"/>
  <c r="AM801" i="4"/>
  <c r="AM802" i="4" s="1"/>
  <c r="AM803" i="4" s="1"/>
  <c r="AM804" i="4" s="1"/>
  <c r="AM805" i="4" s="1"/>
  <c r="AM806" i="4" s="1"/>
  <c r="AM807" i="4" s="1"/>
  <c r="AM808" i="4" s="1"/>
  <c r="AM809" i="4" s="1"/>
  <c r="AM810" i="4" s="1"/>
  <c r="AM811" i="4" s="1"/>
  <c r="AM812" i="4" s="1"/>
  <c r="AM813" i="4" s="1"/>
  <c r="AM814" i="4" s="1"/>
  <c r="AM815" i="4" s="1"/>
  <c r="AM816" i="4" s="1"/>
  <c r="AM817" i="4" s="1"/>
  <c r="AM818" i="4" s="1"/>
  <c r="AM819" i="4" s="1"/>
  <c r="AM820" i="4" s="1"/>
  <c r="AM821" i="4" s="1"/>
  <c r="AM822" i="4" s="1"/>
  <c r="AM823" i="4" s="1"/>
  <c r="AM824" i="4" s="1"/>
  <c r="AM825" i="4" s="1"/>
  <c r="AM826" i="4" s="1"/>
  <c r="AM827" i="4" s="1"/>
  <c r="AM828" i="4" s="1"/>
  <c r="AM829" i="4" s="1"/>
  <c r="AM830" i="4" s="1"/>
  <c r="AM831" i="4" s="1"/>
  <c r="AM832" i="4" s="1"/>
  <c r="AM833" i="4" s="1"/>
  <c r="AM834" i="4" s="1"/>
  <c r="AM835" i="4" s="1"/>
  <c r="AM836" i="4" s="1"/>
  <c r="AM837" i="4" s="1"/>
  <c r="AM838" i="4" s="1"/>
  <c r="AM839" i="4" s="1"/>
  <c r="AM840" i="4" s="1"/>
  <c r="AM841" i="4" s="1"/>
  <c r="AM842" i="4" s="1"/>
  <c r="AM843" i="4" s="1"/>
  <c r="AM844" i="4" s="1"/>
  <c r="AM845" i="4" s="1"/>
  <c r="AM846" i="4" s="1"/>
  <c r="AM847" i="4" s="1"/>
  <c r="AM848" i="4" s="1"/>
  <c r="AM849" i="4" s="1"/>
  <c r="AM850" i="4" s="1"/>
  <c r="AM851" i="4" s="1"/>
  <c r="AM852" i="4" s="1"/>
  <c r="AM853" i="4" s="1"/>
  <c r="AM854" i="4" s="1"/>
  <c r="AM855" i="4" s="1"/>
  <c r="AM856" i="4" s="1"/>
  <c r="AM857" i="4" s="1"/>
  <c r="AM858" i="4" s="1"/>
  <c r="AM859" i="4" s="1"/>
  <c r="AM860" i="4" s="1"/>
  <c r="AM861" i="4" s="1"/>
  <c r="AM862" i="4" s="1"/>
  <c r="AM863" i="4" s="1"/>
  <c r="AM864" i="4" s="1"/>
  <c r="AM865" i="4" s="1"/>
  <c r="AM866" i="4" s="1"/>
  <c r="AM867" i="4" s="1"/>
  <c r="AM868" i="4" s="1"/>
  <c r="AM869" i="4" s="1"/>
  <c r="AM870" i="4" s="1"/>
  <c r="AM871" i="4" s="1"/>
  <c r="AM872" i="4" s="1"/>
  <c r="AM873" i="4" s="1"/>
  <c r="AM874" i="4" s="1"/>
  <c r="AM875" i="4" s="1"/>
  <c r="AM876" i="4" s="1"/>
  <c r="AM877" i="4" s="1"/>
  <c r="AM878" i="4" s="1"/>
  <c r="AM879" i="4" s="1"/>
  <c r="AM880" i="4" s="1"/>
  <c r="AM881" i="4" s="1"/>
  <c r="AM882" i="4" s="1"/>
  <c r="AM883" i="4" s="1"/>
  <c r="AM884" i="4" s="1"/>
  <c r="AM885" i="4" s="1"/>
  <c r="AM886" i="4" s="1"/>
  <c r="AM887" i="4" s="1"/>
  <c r="AM888" i="4" s="1"/>
  <c r="AM889" i="4" s="1"/>
  <c r="AM890" i="4" s="1"/>
  <c r="AM891" i="4" s="1"/>
  <c r="AM892" i="4" s="1"/>
  <c r="AM893" i="4" s="1"/>
  <c r="AM894" i="4" s="1"/>
  <c r="AM895" i="4" s="1"/>
  <c r="AM896" i="4" s="1"/>
  <c r="AM897" i="4" s="1"/>
  <c r="AM898" i="4" s="1"/>
  <c r="AM899" i="4" s="1"/>
  <c r="AM900" i="4" s="1"/>
  <c r="AM901" i="4" s="1"/>
  <c r="AM902" i="4" s="1"/>
  <c r="AM903" i="4" s="1"/>
  <c r="AM904" i="4" s="1"/>
  <c r="AM905" i="4" s="1"/>
  <c r="AM906" i="4" s="1"/>
  <c r="AM907" i="4" s="1"/>
  <c r="AM908" i="4" s="1"/>
  <c r="AM909" i="4" s="1"/>
  <c r="AM910" i="4" s="1"/>
  <c r="AM911" i="4" s="1"/>
  <c r="AM912" i="4" s="1"/>
  <c r="AM913" i="4" s="1"/>
  <c r="AM914" i="4" s="1"/>
  <c r="AM915" i="4" s="1"/>
  <c r="AM916" i="4" s="1"/>
  <c r="AM917" i="4" s="1"/>
  <c r="AM918" i="4" s="1"/>
  <c r="AM919" i="4" s="1"/>
  <c r="AM920" i="4" s="1"/>
  <c r="AM921" i="4" s="1"/>
  <c r="AM922" i="4" s="1"/>
  <c r="AM923" i="4" s="1"/>
  <c r="AM924" i="4" s="1"/>
  <c r="AM925" i="4" s="1"/>
  <c r="AM926" i="4" s="1"/>
  <c r="AM927" i="4" s="1"/>
  <c r="AM928" i="4" s="1"/>
  <c r="AM929" i="4" s="1"/>
  <c r="AM930" i="4" s="1"/>
  <c r="AM931" i="4" s="1"/>
  <c r="AM932" i="4" s="1"/>
  <c r="AM933" i="4" s="1"/>
  <c r="AM934" i="4" s="1"/>
  <c r="AM935" i="4" s="1"/>
  <c r="AM936" i="4" s="1"/>
  <c r="AM937" i="4" s="1"/>
  <c r="AM938" i="4" s="1"/>
  <c r="AM939" i="4" s="1"/>
  <c r="AM940" i="4" s="1"/>
  <c r="AM941" i="4" s="1"/>
  <c r="AM942" i="4" s="1"/>
  <c r="AM943" i="4" s="1"/>
  <c r="AM944" i="4" s="1"/>
  <c r="AM945" i="4" s="1"/>
  <c r="AM946" i="4" s="1"/>
  <c r="AM947" i="4" s="1"/>
  <c r="AM948" i="4" s="1"/>
  <c r="AM949" i="4" s="1"/>
  <c r="AM950" i="4" s="1"/>
  <c r="AM951" i="4" s="1"/>
  <c r="AM952" i="4" s="1"/>
  <c r="AM953" i="4" s="1"/>
  <c r="AM954" i="4" s="1"/>
  <c r="AM955" i="4" s="1"/>
  <c r="AM956" i="4" s="1"/>
  <c r="AM957" i="4" s="1"/>
  <c r="AM958" i="4" s="1"/>
  <c r="AM959" i="4" s="1"/>
  <c r="AM960" i="4" s="1"/>
  <c r="AM961" i="4" s="1"/>
  <c r="AM962" i="4" s="1"/>
  <c r="AM963" i="4" s="1"/>
  <c r="AM964" i="4" s="1"/>
  <c r="AM965" i="4" s="1"/>
  <c r="AM966" i="4" s="1"/>
  <c r="AM967" i="4" s="1"/>
  <c r="AM968" i="4" s="1"/>
  <c r="AM969" i="4" s="1"/>
  <c r="AM970" i="4" s="1"/>
  <c r="AM971" i="4" s="1"/>
  <c r="AM972" i="4" s="1"/>
  <c r="AM973" i="4" s="1"/>
  <c r="AM974" i="4" s="1"/>
  <c r="AM975" i="4" s="1"/>
  <c r="AM976" i="4" s="1"/>
  <c r="AM977" i="4" s="1"/>
  <c r="AM978" i="4" s="1"/>
  <c r="AM979" i="4" s="1"/>
  <c r="AM980" i="4" s="1"/>
  <c r="AM981" i="4" s="1"/>
  <c r="AM982" i="4" s="1"/>
  <c r="AM983" i="4" s="1"/>
  <c r="AM984" i="4" s="1"/>
  <c r="AM985" i="4" s="1"/>
  <c r="AM986" i="4" s="1"/>
  <c r="AM987" i="4" s="1"/>
  <c r="AM988" i="4" s="1"/>
  <c r="AM989" i="4" s="1"/>
  <c r="AM990" i="4" s="1"/>
  <c r="AM991" i="4" s="1"/>
  <c r="AM992" i="4" s="1"/>
  <c r="AM993" i="4" s="1"/>
  <c r="AM994" i="4" s="1"/>
  <c r="AM995" i="4" s="1"/>
  <c r="AM996" i="4" s="1"/>
  <c r="AM997" i="4" s="1"/>
  <c r="AM998" i="4" s="1"/>
  <c r="AM999" i="4" s="1"/>
  <c r="AM1000" i="4" s="1"/>
  <c r="AM1001" i="4" s="1"/>
  <c r="AM1002" i="4" s="1"/>
  <c r="AM1003" i="4" s="1"/>
  <c r="AM1004" i="4" s="1"/>
  <c r="AM1005" i="4" s="1"/>
  <c r="AM1006" i="4" s="1"/>
  <c r="AM1007" i="4" s="1"/>
  <c r="AM1008" i="4" s="1"/>
  <c r="AM1009" i="4" s="1"/>
  <c r="AM1010" i="4" s="1"/>
  <c r="AM1011" i="4" s="1"/>
  <c r="AM1012" i="4" s="1"/>
  <c r="AM1013" i="4" s="1"/>
  <c r="AM1014" i="4" s="1"/>
  <c r="AM1015" i="4" s="1"/>
  <c r="AM1016" i="4" s="1"/>
  <c r="AM1017" i="4" s="1"/>
  <c r="AM1018" i="4" s="1"/>
  <c r="AM1019" i="4" s="1"/>
  <c r="AM1020" i="4" s="1"/>
  <c r="AM1021" i="4" s="1"/>
  <c r="AM1022" i="4" s="1"/>
  <c r="AM1023" i="4" s="1"/>
  <c r="AM1024" i="4" s="1"/>
  <c r="AM1025" i="4" s="1"/>
  <c r="AM1026" i="4" s="1"/>
  <c r="AM1027" i="4" s="1"/>
  <c r="AM1028" i="4" s="1"/>
  <c r="AM1029" i="4" s="1"/>
  <c r="AM1030" i="4" s="1"/>
  <c r="AM1031" i="4" s="1"/>
  <c r="AM1032" i="4" s="1"/>
  <c r="AM1033" i="4" s="1"/>
  <c r="AM1034" i="4" s="1"/>
  <c r="AM1035" i="4" s="1"/>
  <c r="AM1036" i="4" s="1"/>
  <c r="AM1037" i="4" s="1"/>
  <c r="AM1038" i="4" s="1"/>
  <c r="AM1039" i="4" s="1"/>
  <c r="AM1040" i="4" s="1"/>
  <c r="AM1041" i="4" s="1"/>
  <c r="AM1042" i="4" s="1"/>
  <c r="AM1043" i="4" s="1"/>
  <c r="AM1044" i="4" s="1"/>
  <c r="AM1045" i="4" s="1"/>
  <c r="AM1046" i="4" s="1"/>
  <c r="AM1047" i="4" s="1"/>
  <c r="AM1048" i="4" s="1"/>
  <c r="AM1049" i="4" s="1"/>
  <c r="AM1050" i="4" s="1"/>
  <c r="AM1051" i="4" s="1"/>
  <c r="AM1052" i="4" s="1"/>
  <c r="AM1053" i="4" s="1"/>
  <c r="AM1054" i="4" s="1"/>
  <c r="AM1055" i="4" s="1"/>
  <c r="AM1056" i="4" s="1"/>
  <c r="AM1057" i="4" s="1"/>
  <c r="AM1058" i="4" s="1"/>
  <c r="AM1059" i="4" s="1"/>
  <c r="AM1060" i="4" s="1"/>
  <c r="AM1061" i="4" s="1"/>
  <c r="AM1062" i="4" s="1"/>
  <c r="AM1063" i="4" s="1"/>
  <c r="AM1064" i="4" s="1"/>
  <c r="AM1065" i="4" s="1"/>
  <c r="AM1066" i="4" s="1"/>
  <c r="AM1067" i="4" s="1"/>
  <c r="AM1068" i="4" s="1"/>
  <c r="AM1069" i="4" s="1"/>
  <c r="AM1070" i="4" s="1"/>
  <c r="AM1071" i="4" s="1"/>
  <c r="AM1072" i="4" s="1"/>
  <c r="AM1073" i="4" s="1"/>
  <c r="AM1074" i="4" s="1"/>
  <c r="AM1075" i="4" s="1"/>
  <c r="AM1076" i="4" s="1"/>
  <c r="AM1077" i="4" s="1"/>
  <c r="AM1078" i="4" s="1"/>
  <c r="AM1079" i="4" s="1"/>
  <c r="AM1080" i="4" s="1"/>
  <c r="AM1081" i="4" s="1"/>
  <c r="AM1082" i="4" s="1"/>
  <c r="AM1083" i="4" s="1"/>
  <c r="AM1084" i="4" s="1"/>
  <c r="AM1085" i="4" s="1"/>
  <c r="AM1086" i="4" s="1"/>
  <c r="AM1087" i="4" s="1"/>
  <c r="AM1088" i="4" s="1"/>
  <c r="AM1089" i="4" s="1"/>
  <c r="AM1090" i="4" s="1"/>
  <c r="AM1091" i="4" s="1"/>
  <c r="AM1092" i="4" s="1"/>
  <c r="AM1093" i="4" s="1"/>
  <c r="AM1094" i="4" s="1"/>
  <c r="AM1095" i="4" s="1"/>
  <c r="AM1096" i="4" s="1"/>
  <c r="AM1097" i="4" s="1"/>
  <c r="AM1098" i="4" s="1"/>
  <c r="AM1099" i="4" s="1"/>
  <c r="AM1100" i="4" s="1"/>
  <c r="AM1101" i="4" s="1"/>
  <c r="AM1102" i="4" s="1"/>
  <c r="AM1103" i="4" s="1"/>
  <c r="AM1104" i="4" s="1"/>
  <c r="AM1105" i="4" s="1"/>
  <c r="AM1106" i="4" s="1"/>
  <c r="AM1107" i="4" s="1"/>
  <c r="AN801" i="4"/>
  <c r="AN802" i="4" s="1"/>
  <c r="AN803" i="4" s="1"/>
  <c r="AN804" i="4" s="1"/>
  <c r="AN805" i="4" s="1"/>
  <c r="AN806" i="4" s="1"/>
  <c r="AN807" i="4" s="1"/>
  <c r="AN808" i="4" s="1"/>
  <c r="AN809" i="4" s="1"/>
  <c r="AN810" i="4" s="1"/>
  <c r="AN811" i="4" s="1"/>
  <c r="AN812" i="4" s="1"/>
  <c r="AN813" i="4" s="1"/>
  <c r="AN814" i="4" s="1"/>
  <c r="AN815" i="4" s="1"/>
  <c r="AN816" i="4" s="1"/>
  <c r="AN817" i="4" s="1"/>
  <c r="AN818" i="4" s="1"/>
  <c r="AN819" i="4" s="1"/>
  <c r="AN820" i="4" s="1"/>
  <c r="AN821" i="4" s="1"/>
  <c r="AN822" i="4" s="1"/>
  <c r="AN823" i="4" s="1"/>
  <c r="AN824" i="4" s="1"/>
  <c r="AN825" i="4" s="1"/>
  <c r="AN826" i="4" s="1"/>
  <c r="AN827" i="4" s="1"/>
  <c r="AN828" i="4" s="1"/>
  <c r="AN829" i="4" s="1"/>
  <c r="AN830" i="4" s="1"/>
  <c r="AN831" i="4" s="1"/>
  <c r="AN832" i="4" s="1"/>
  <c r="AN833" i="4" s="1"/>
  <c r="AN834" i="4" s="1"/>
  <c r="AN835" i="4" s="1"/>
  <c r="AN836" i="4" s="1"/>
  <c r="AN837" i="4" s="1"/>
  <c r="AN838" i="4" s="1"/>
  <c r="AN839" i="4" s="1"/>
  <c r="AN840" i="4" s="1"/>
  <c r="AN841" i="4" s="1"/>
  <c r="AN842" i="4" s="1"/>
  <c r="AN843" i="4" s="1"/>
  <c r="AN844" i="4" s="1"/>
  <c r="AN845" i="4" s="1"/>
  <c r="AN846" i="4" s="1"/>
  <c r="AN847" i="4" s="1"/>
  <c r="AN848" i="4" s="1"/>
  <c r="AN849" i="4" s="1"/>
  <c r="AN850" i="4" s="1"/>
  <c r="AN851" i="4" s="1"/>
  <c r="AN852" i="4" s="1"/>
  <c r="AN853" i="4" s="1"/>
  <c r="AN854" i="4" s="1"/>
  <c r="AN855" i="4" s="1"/>
  <c r="AN856" i="4" s="1"/>
  <c r="AN857" i="4" s="1"/>
  <c r="AN858" i="4" s="1"/>
  <c r="AN859" i="4" s="1"/>
  <c r="AN860" i="4" s="1"/>
  <c r="AN861" i="4" s="1"/>
  <c r="AN862" i="4" s="1"/>
  <c r="AN863" i="4" s="1"/>
  <c r="AN864" i="4" s="1"/>
  <c r="AN865" i="4" s="1"/>
  <c r="AN866" i="4" s="1"/>
  <c r="AN867" i="4" s="1"/>
  <c r="AN868" i="4" s="1"/>
  <c r="AN869" i="4" s="1"/>
  <c r="AN870" i="4" s="1"/>
  <c r="AN871" i="4" s="1"/>
  <c r="AN872" i="4" s="1"/>
  <c r="AN873" i="4" s="1"/>
  <c r="AN874" i="4" s="1"/>
  <c r="AN875" i="4" s="1"/>
  <c r="AN876" i="4" s="1"/>
  <c r="AN877" i="4" s="1"/>
  <c r="AN878" i="4" s="1"/>
  <c r="AN879" i="4" s="1"/>
  <c r="AN880" i="4" s="1"/>
  <c r="AN881" i="4" s="1"/>
  <c r="AN882" i="4" s="1"/>
  <c r="AN883" i="4" s="1"/>
  <c r="AN884" i="4" s="1"/>
  <c r="AN885" i="4" s="1"/>
  <c r="AN886" i="4" s="1"/>
  <c r="AN887" i="4" s="1"/>
  <c r="AN888" i="4" s="1"/>
  <c r="AN889" i="4" s="1"/>
  <c r="AN890" i="4" s="1"/>
  <c r="AN891" i="4" s="1"/>
  <c r="AN892" i="4" s="1"/>
  <c r="AN893" i="4" s="1"/>
  <c r="AN894" i="4" s="1"/>
  <c r="AN895" i="4" s="1"/>
  <c r="AN896" i="4" s="1"/>
  <c r="AN897" i="4" s="1"/>
  <c r="AN898" i="4" s="1"/>
  <c r="AN899" i="4" s="1"/>
  <c r="AN900" i="4" s="1"/>
  <c r="AN901" i="4" s="1"/>
  <c r="AN902" i="4" s="1"/>
  <c r="AN903" i="4" s="1"/>
  <c r="AN904" i="4" s="1"/>
  <c r="AN905" i="4" s="1"/>
  <c r="AN906" i="4" s="1"/>
  <c r="AN907" i="4" s="1"/>
  <c r="AN908" i="4" s="1"/>
  <c r="AN909" i="4" s="1"/>
  <c r="AN910" i="4" s="1"/>
  <c r="AN911" i="4" s="1"/>
  <c r="AN912" i="4" s="1"/>
  <c r="AN913" i="4" s="1"/>
  <c r="AN914" i="4" s="1"/>
  <c r="AN915" i="4" s="1"/>
  <c r="AN916" i="4" s="1"/>
  <c r="AN917" i="4" s="1"/>
  <c r="AN918" i="4" s="1"/>
  <c r="AN919" i="4" s="1"/>
  <c r="AN920" i="4" s="1"/>
  <c r="AN921" i="4" s="1"/>
  <c r="AN922" i="4" s="1"/>
  <c r="AN923" i="4" s="1"/>
  <c r="AN924" i="4" s="1"/>
  <c r="AN925" i="4" s="1"/>
  <c r="AN926" i="4" s="1"/>
  <c r="AN927" i="4" s="1"/>
  <c r="AN928" i="4" s="1"/>
  <c r="AN929" i="4" s="1"/>
  <c r="AN930" i="4" s="1"/>
  <c r="AN931" i="4" s="1"/>
  <c r="AN932" i="4" s="1"/>
  <c r="AN933" i="4" s="1"/>
  <c r="AN934" i="4" s="1"/>
  <c r="AN935" i="4" s="1"/>
  <c r="AN936" i="4" s="1"/>
  <c r="AN937" i="4" s="1"/>
  <c r="AN938" i="4" s="1"/>
  <c r="AN939" i="4" s="1"/>
  <c r="AN940" i="4" s="1"/>
  <c r="AN941" i="4" s="1"/>
  <c r="AN942" i="4" s="1"/>
  <c r="AN943" i="4" s="1"/>
  <c r="AN944" i="4" s="1"/>
  <c r="AN945" i="4" s="1"/>
  <c r="AN946" i="4" s="1"/>
  <c r="AN947" i="4" s="1"/>
  <c r="AN948" i="4" s="1"/>
  <c r="AN949" i="4" s="1"/>
  <c r="AN950" i="4" s="1"/>
  <c r="AN951" i="4" s="1"/>
  <c r="AN952" i="4" s="1"/>
  <c r="AN953" i="4" s="1"/>
  <c r="AN954" i="4" s="1"/>
  <c r="AN955" i="4" s="1"/>
  <c r="AN956" i="4" s="1"/>
  <c r="AN957" i="4" s="1"/>
  <c r="AN958" i="4" s="1"/>
  <c r="AN959" i="4" s="1"/>
  <c r="AN960" i="4" s="1"/>
  <c r="AN961" i="4" s="1"/>
  <c r="AN962" i="4" s="1"/>
  <c r="AN963" i="4" s="1"/>
  <c r="AN964" i="4" s="1"/>
  <c r="AN965" i="4" s="1"/>
  <c r="AN966" i="4" s="1"/>
  <c r="AN967" i="4" s="1"/>
  <c r="AN968" i="4" s="1"/>
  <c r="AN969" i="4" s="1"/>
  <c r="AN970" i="4" s="1"/>
  <c r="AN971" i="4" s="1"/>
  <c r="AN972" i="4" s="1"/>
  <c r="AN973" i="4" s="1"/>
  <c r="AN974" i="4" s="1"/>
  <c r="AN975" i="4" s="1"/>
  <c r="AN976" i="4" s="1"/>
  <c r="AN977" i="4" s="1"/>
  <c r="AN978" i="4" s="1"/>
  <c r="AN979" i="4" s="1"/>
  <c r="AN980" i="4" s="1"/>
  <c r="AN981" i="4" s="1"/>
  <c r="AN982" i="4" s="1"/>
  <c r="AN983" i="4" s="1"/>
  <c r="AN984" i="4" s="1"/>
  <c r="AN985" i="4" s="1"/>
  <c r="AN986" i="4" s="1"/>
  <c r="AN987" i="4" s="1"/>
  <c r="AN988" i="4" s="1"/>
  <c r="AN989" i="4" s="1"/>
  <c r="AN990" i="4" s="1"/>
  <c r="AN991" i="4" s="1"/>
  <c r="AN992" i="4" s="1"/>
  <c r="AN993" i="4" s="1"/>
  <c r="AN994" i="4" s="1"/>
  <c r="AN995" i="4" s="1"/>
  <c r="AN996" i="4" s="1"/>
  <c r="AN997" i="4" s="1"/>
  <c r="AN998" i="4" s="1"/>
  <c r="AN999" i="4" s="1"/>
  <c r="AN1000" i="4" s="1"/>
  <c r="AN1001" i="4" s="1"/>
  <c r="AN1002" i="4" s="1"/>
  <c r="AN1003" i="4" s="1"/>
  <c r="AN1004" i="4" s="1"/>
  <c r="AN1005" i="4" s="1"/>
  <c r="AN1006" i="4" s="1"/>
  <c r="AN1007" i="4" s="1"/>
  <c r="AN1008" i="4" s="1"/>
  <c r="AN1009" i="4" s="1"/>
  <c r="AN1010" i="4" s="1"/>
  <c r="AN1011" i="4" s="1"/>
  <c r="AN1012" i="4" s="1"/>
  <c r="AN1013" i="4" s="1"/>
  <c r="AN1014" i="4" s="1"/>
  <c r="AN1015" i="4" s="1"/>
  <c r="AN1016" i="4" s="1"/>
  <c r="AN1017" i="4" s="1"/>
  <c r="AN1018" i="4" s="1"/>
  <c r="AN1019" i="4" s="1"/>
  <c r="AN1020" i="4" s="1"/>
  <c r="AN1021" i="4" s="1"/>
  <c r="AN1022" i="4" s="1"/>
  <c r="AN1023" i="4" s="1"/>
  <c r="AN1024" i="4" s="1"/>
  <c r="AN1025" i="4" s="1"/>
  <c r="AN1026" i="4" s="1"/>
  <c r="AN1027" i="4" s="1"/>
  <c r="AN1028" i="4" s="1"/>
  <c r="AN1029" i="4" s="1"/>
  <c r="AN1030" i="4" s="1"/>
  <c r="AN1031" i="4" s="1"/>
  <c r="AN1032" i="4" s="1"/>
  <c r="AN1033" i="4" s="1"/>
  <c r="AN1034" i="4" s="1"/>
  <c r="AN1035" i="4" s="1"/>
  <c r="AN1036" i="4" s="1"/>
  <c r="AN1037" i="4" s="1"/>
  <c r="AN1038" i="4" s="1"/>
  <c r="AN1039" i="4" s="1"/>
  <c r="AN1040" i="4" s="1"/>
  <c r="AN1041" i="4" s="1"/>
  <c r="AN1042" i="4" s="1"/>
  <c r="AN1043" i="4" s="1"/>
  <c r="AN1044" i="4" s="1"/>
  <c r="AN1045" i="4" s="1"/>
  <c r="AN1046" i="4" s="1"/>
  <c r="AN1047" i="4" s="1"/>
  <c r="AN1048" i="4" s="1"/>
  <c r="AN1049" i="4" s="1"/>
  <c r="AN1050" i="4" s="1"/>
  <c r="AN1051" i="4" s="1"/>
  <c r="AN1052" i="4" s="1"/>
  <c r="AN1053" i="4" s="1"/>
  <c r="AN1054" i="4" s="1"/>
  <c r="AN1055" i="4" s="1"/>
  <c r="AN1056" i="4" s="1"/>
  <c r="AN1057" i="4" s="1"/>
  <c r="AN1058" i="4" s="1"/>
  <c r="AN1059" i="4" s="1"/>
  <c r="AN1060" i="4" s="1"/>
  <c r="AN1061" i="4" s="1"/>
  <c r="AN1062" i="4" s="1"/>
  <c r="AN1063" i="4" s="1"/>
  <c r="AN1064" i="4" s="1"/>
  <c r="AN1065" i="4" s="1"/>
  <c r="AN1066" i="4" s="1"/>
  <c r="AN1067" i="4" s="1"/>
  <c r="AN1068" i="4" s="1"/>
  <c r="AN1069" i="4" s="1"/>
  <c r="AN1070" i="4" s="1"/>
  <c r="AN1071" i="4" s="1"/>
  <c r="AN1072" i="4" s="1"/>
  <c r="AN1073" i="4" s="1"/>
  <c r="AN1074" i="4" s="1"/>
  <c r="AN1075" i="4" s="1"/>
  <c r="AN1076" i="4" s="1"/>
  <c r="AN1077" i="4" s="1"/>
  <c r="AN1078" i="4" s="1"/>
  <c r="AN1079" i="4" s="1"/>
  <c r="AN1080" i="4" s="1"/>
  <c r="AN1081" i="4" s="1"/>
  <c r="AN1082" i="4" s="1"/>
  <c r="AN1083" i="4" s="1"/>
  <c r="AN1084" i="4" s="1"/>
  <c r="AN1085" i="4" s="1"/>
  <c r="AN1086" i="4" s="1"/>
  <c r="AN1087" i="4" s="1"/>
  <c r="AN1088" i="4" s="1"/>
  <c r="AN1089" i="4" s="1"/>
  <c r="AN1090" i="4" s="1"/>
  <c r="AN1091" i="4" s="1"/>
  <c r="AN1092" i="4" s="1"/>
  <c r="AN1093" i="4" s="1"/>
  <c r="AN1094" i="4" s="1"/>
  <c r="AN1095" i="4" s="1"/>
  <c r="AN1096" i="4" s="1"/>
  <c r="AN1097" i="4" s="1"/>
  <c r="AN1098" i="4" s="1"/>
  <c r="AN1099" i="4" s="1"/>
  <c r="AN1100" i="4" s="1"/>
  <c r="AN1101" i="4" s="1"/>
  <c r="AN1102" i="4" s="1"/>
  <c r="AN1103" i="4" s="1"/>
  <c r="AN1104" i="4" s="1"/>
  <c r="AN1105" i="4" s="1"/>
  <c r="AN1106" i="4" s="1"/>
  <c r="AN1107" i="4" s="1"/>
  <c r="AQ801" i="4"/>
  <c r="AQ802" i="4" s="1"/>
  <c r="AQ803" i="4" s="1"/>
  <c r="AQ804" i="4" s="1"/>
  <c r="AQ805" i="4" s="1"/>
  <c r="AQ806" i="4" s="1"/>
  <c r="AQ807" i="4" s="1"/>
  <c r="AQ808" i="4" s="1"/>
  <c r="AQ809" i="4" s="1"/>
  <c r="AQ810" i="4" s="1"/>
  <c r="AQ811" i="4" s="1"/>
  <c r="AQ812" i="4" s="1"/>
  <c r="AQ813" i="4" s="1"/>
  <c r="AQ814" i="4" s="1"/>
  <c r="AQ815" i="4" s="1"/>
  <c r="AQ816" i="4" s="1"/>
  <c r="AQ817" i="4" s="1"/>
  <c r="AQ818" i="4" s="1"/>
  <c r="AQ819" i="4" s="1"/>
  <c r="AQ820" i="4" s="1"/>
  <c r="AQ821" i="4" s="1"/>
  <c r="AQ822" i="4" s="1"/>
  <c r="AQ823" i="4" s="1"/>
  <c r="AQ824" i="4" s="1"/>
  <c r="AQ825" i="4" s="1"/>
  <c r="AQ826" i="4" s="1"/>
  <c r="AQ827" i="4" s="1"/>
  <c r="AQ828" i="4" s="1"/>
  <c r="AQ829" i="4" s="1"/>
  <c r="AQ830" i="4" s="1"/>
  <c r="AQ831" i="4" s="1"/>
  <c r="AQ832" i="4" s="1"/>
  <c r="AQ833" i="4" s="1"/>
  <c r="AQ834" i="4" s="1"/>
  <c r="AQ835" i="4" s="1"/>
  <c r="AO801" i="4"/>
  <c r="AR801" i="4"/>
  <c r="AR802" i="4" s="1"/>
  <c r="AR803" i="4" s="1"/>
  <c r="AR804" i="4" s="1"/>
  <c r="AR805" i="4" s="1"/>
  <c r="AR806" i="4" s="1"/>
  <c r="AR807" i="4" s="1"/>
  <c r="AR808" i="4" s="1"/>
  <c r="AR809" i="4" s="1"/>
  <c r="AR810" i="4" s="1"/>
  <c r="AR811" i="4" s="1"/>
  <c r="AR812" i="4" s="1"/>
  <c r="AR813" i="4" s="1"/>
  <c r="AR814" i="4" s="1"/>
  <c r="AR815" i="4" s="1"/>
  <c r="AR816" i="4" s="1"/>
  <c r="AR817" i="4" s="1"/>
  <c r="AR818" i="4" s="1"/>
  <c r="AR819" i="4" s="1"/>
  <c r="AR820" i="4" s="1"/>
  <c r="AR821" i="4" s="1"/>
  <c r="AR822" i="4" s="1"/>
  <c r="AR823" i="4" s="1"/>
  <c r="AR824" i="4" s="1"/>
  <c r="AR825" i="4" s="1"/>
  <c r="AR826" i="4" s="1"/>
  <c r="AR827" i="4" s="1"/>
  <c r="AR828" i="4" s="1"/>
  <c r="AR829" i="4" s="1"/>
  <c r="AR830" i="4" s="1"/>
  <c r="AR831" i="4" s="1"/>
  <c r="AR832" i="4" s="1"/>
  <c r="AR833" i="4" s="1"/>
  <c r="AR834" i="4" s="1"/>
  <c r="AR835" i="4" s="1"/>
  <c r="AR836" i="4" s="1"/>
  <c r="AR837" i="4" s="1"/>
  <c r="AR838" i="4" s="1"/>
  <c r="AR839" i="4" s="1"/>
  <c r="AR840" i="4" s="1"/>
  <c r="AR841" i="4" s="1"/>
  <c r="AR842" i="4" s="1"/>
  <c r="AR843" i="4" s="1"/>
  <c r="AR844" i="4" s="1"/>
  <c r="AR845" i="4" s="1"/>
  <c r="AR846" i="4" s="1"/>
  <c r="AR847" i="4" s="1"/>
  <c r="AR848" i="4" s="1"/>
  <c r="AR849" i="4" s="1"/>
  <c r="AR850" i="4" s="1"/>
  <c r="AR851" i="4" s="1"/>
  <c r="AR852" i="4" s="1"/>
  <c r="AR853" i="4" s="1"/>
  <c r="AR854" i="4" s="1"/>
  <c r="AR855" i="4" s="1"/>
  <c r="AR856" i="4" s="1"/>
  <c r="AR857" i="4" s="1"/>
  <c r="AR858" i="4" s="1"/>
  <c r="AR859" i="4" s="1"/>
  <c r="AR860" i="4" s="1"/>
  <c r="AR861" i="4" s="1"/>
  <c r="AR862" i="4" s="1"/>
  <c r="AR863" i="4" s="1"/>
  <c r="AR864" i="4" s="1"/>
  <c r="AR865" i="4" s="1"/>
  <c r="AR866" i="4" s="1"/>
  <c r="AR867" i="4" s="1"/>
  <c r="AR868" i="4" s="1"/>
  <c r="AR869" i="4" s="1"/>
  <c r="AR870" i="4" s="1"/>
  <c r="AR871" i="4" s="1"/>
  <c r="AR872" i="4" s="1"/>
  <c r="AR873" i="4" s="1"/>
  <c r="AR874" i="4" s="1"/>
  <c r="AR875" i="4" s="1"/>
  <c r="AR876" i="4" s="1"/>
  <c r="AR877" i="4" s="1"/>
  <c r="AR878" i="4" s="1"/>
  <c r="AR879" i="4" s="1"/>
  <c r="AR880" i="4" s="1"/>
  <c r="AR881" i="4" s="1"/>
  <c r="AR882" i="4" s="1"/>
  <c r="AR883" i="4" s="1"/>
  <c r="AR884" i="4" s="1"/>
  <c r="AR885" i="4" s="1"/>
  <c r="AR886" i="4" s="1"/>
  <c r="AR887" i="4" s="1"/>
  <c r="AR888" i="4" s="1"/>
  <c r="AR889" i="4" s="1"/>
  <c r="AR890" i="4" s="1"/>
  <c r="AR891" i="4" s="1"/>
  <c r="AR892" i="4" s="1"/>
  <c r="AR893" i="4" s="1"/>
  <c r="AR894" i="4" s="1"/>
  <c r="AR895" i="4" s="1"/>
  <c r="AR896" i="4" s="1"/>
  <c r="AR897" i="4" s="1"/>
  <c r="AR898" i="4" s="1"/>
  <c r="AR899" i="4" s="1"/>
  <c r="AR900" i="4" s="1"/>
  <c r="AR901" i="4" s="1"/>
  <c r="AR902" i="4" s="1"/>
  <c r="AR903" i="4" s="1"/>
  <c r="AR904" i="4" s="1"/>
  <c r="AR905" i="4" s="1"/>
  <c r="AR906" i="4" s="1"/>
  <c r="AR907" i="4" s="1"/>
  <c r="AR908" i="4" s="1"/>
  <c r="AR909" i="4" s="1"/>
  <c r="AR910" i="4" s="1"/>
  <c r="AR911" i="4" s="1"/>
  <c r="AR912" i="4" s="1"/>
  <c r="AR913" i="4" s="1"/>
  <c r="AR914" i="4" s="1"/>
  <c r="AR915" i="4" s="1"/>
  <c r="AR916" i="4" s="1"/>
  <c r="AR917" i="4" s="1"/>
  <c r="AR918" i="4" s="1"/>
  <c r="AR919" i="4" s="1"/>
  <c r="AR920" i="4" s="1"/>
  <c r="AR921" i="4" s="1"/>
  <c r="AR922" i="4" s="1"/>
  <c r="AR923" i="4" s="1"/>
  <c r="AR924" i="4" s="1"/>
  <c r="AR925" i="4" s="1"/>
  <c r="AR926" i="4" s="1"/>
  <c r="AR927" i="4" s="1"/>
  <c r="AR928" i="4" s="1"/>
  <c r="AR929" i="4" s="1"/>
  <c r="AR930" i="4" s="1"/>
  <c r="AR931" i="4" s="1"/>
  <c r="AR932" i="4" s="1"/>
  <c r="AR933" i="4" s="1"/>
  <c r="AR934" i="4" s="1"/>
  <c r="AR935" i="4" s="1"/>
  <c r="AR936" i="4" s="1"/>
  <c r="AR937" i="4" s="1"/>
  <c r="AR938" i="4" s="1"/>
  <c r="AR939" i="4" s="1"/>
  <c r="AR940" i="4" s="1"/>
  <c r="AR941" i="4" s="1"/>
  <c r="AR942" i="4" s="1"/>
  <c r="AR943" i="4" s="1"/>
  <c r="AR944" i="4" s="1"/>
  <c r="AR945" i="4" s="1"/>
  <c r="AR946" i="4" s="1"/>
  <c r="AR947" i="4" s="1"/>
  <c r="AR948" i="4" s="1"/>
  <c r="AR949" i="4" s="1"/>
  <c r="AR950" i="4" s="1"/>
  <c r="AR951" i="4" s="1"/>
  <c r="AR952" i="4" s="1"/>
  <c r="AR953" i="4" s="1"/>
  <c r="AR954" i="4" s="1"/>
  <c r="AR955" i="4" s="1"/>
  <c r="AR956" i="4" s="1"/>
  <c r="AR957" i="4" s="1"/>
  <c r="AR958" i="4" s="1"/>
  <c r="AR959" i="4" s="1"/>
  <c r="AR960" i="4" s="1"/>
  <c r="AR961" i="4" s="1"/>
  <c r="AR962" i="4" s="1"/>
  <c r="AR963" i="4" s="1"/>
  <c r="AR964" i="4" s="1"/>
  <c r="AR965" i="4" s="1"/>
  <c r="AR966" i="4" s="1"/>
  <c r="AR967" i="4" s="1"/>
  <c r="AR968" i="4" s="1"/>
  <c r="AR969" i="4" s="1"/>
  <c r="AR970" i="4" s="1"/>
  <c r="AR971" i="4" s="1"/>
  <c r="AR972" i="4" s="1"/>
  <c r="AR973" i="4" s="1"/>
  <c r="AR974" i="4" s="1"/>
  <c r="AR975" i="4" s="1"/>
  <c r="AR976" i="4" s="1"/>
  <c r="AR977" i="4" s="1"/>
  <c r="AR978" i="4" s="1"/>
  <c r="AR979" i="4" s="1"/>
  <c r="AR980" i="4" s="1"/>
  <c r="AR981" i="4" s="1"/>
  <c r="AR982" i="4" s="1"/>
  <c r="AR983" i="4" s="1"/>
  <c r="AR984" i="4" s="1"/>
  <c r="AR985" i="4" s="1"/>
  <c r="AR986" i="4" s="1"/>
  <c r="AR987" i="4" s="1"/>
  <c r="AR988" i="4" s="1"/>
  <c r="AR989" i="4" s="1"/>
  <c r="AR990" i="4" s="1"/>
  <c r="AR991" i="4" s="1"/>
  <c r="AR992" i="4" s="1"/>
  <c r="AR993" i="4" s="1"/>
  <c r="AR994" i="4" s="1"/>
  <c r="AR995" i="4" s="1"/>
  <c r="AR996" i="4" s="1"/>
  <c r="AR997" i="4" s="1"/>
  <c r="AR998" i="4" s="1"/>
  <c r="AR999" i="4" s="1"/>
  <c r="AR1000" i="4" s="1"/>
  <c r="AR1001" i="4" s="1"/>
  <c r="AR1002" i="4" s="1"/>
  <c r="AR1003" i="4" s="1"/>
  <c r="AR1004" i="4" s="1"/>
  <c r="AR1005" i="4" s="1"/>
  <c r="AR1006" i="4" s="1"/>
  <c r="AR1007" i="4" s="1"/>
  <c r="AR1008" i="4" s="1"/>
  <c r="AR1009" i="4" s="1"/>
  <c r="AR1010" i="4" s="1"/>
  <c r="AR1011" i="4" s="1"/>
  <c r="AR1012" i="4" s="1"/>
  <c r="AR1013" i="4" s="1"/>
  <c r="AR1014" i="4" s="1"/>
  <c r="AR1015" i="4" s="1"/>
  <c r="AR1016" i="4" s="1"/>
  <c r="AR1017" i="4" s="1"/>
  <c r="AR1018" i="4" s="1"/>
  <c r="AR1019" i="4" s="1"/>
  <c r="AR1020" i="4" s="1"/>
  <c r="AR1021" i="4" s="1"/>
  <c r="AR1022" i="4" s="1"/>
  <c r="AR1023" i="4" s="1"/>
  <c r="AR1024" i="4" s="1"/>
  <c r="AR1025" i="4" s="1"/>
  <c r="AR1026" i="4" s="1"/>
  <c r="AR1027" i="4" s="1"/>
  <c r="AR1028" i="4" s="1"/>
  <c r="AR1029" i="4" s="1"/>
  <c r="AR1030" i="4" s="1"/>
  <c r="AR1031" i="4" s="1"/>
  <c r="AR1032" i="4" s="1"/>
  <c r="AR1033" i="4" s="1"/>
  <c r="AR1034" i="4" s="1"/>
  <c r="AR1035" i="4" s="1"/>
  <c r="AR1036" i="4" s="1"/>
  <c r="AR1037" i="4" s="1"/>
  <c r="AR1038" i="4" s="1"/>
  <c r="AR1039" i="4" s="1"/>
  <c r="AR1040" i="4" s="1"/>
  <c r="AR1041" i="4" s="1"/>
  <c r="AR1042" i="4" s="1"/>
  <c r="AR1043" i="4" s="1"/>
  <c r="AR1044" i="4" s="1"/>
  <c r="AR1045" i="4" s="1"/>
  <c r="AR1046" i="4" s="1"/>
  <c r="AR1047" i="4" s="1"/>
  <c r="AR1048" i="4" s="1"/>
  <c r="AR1049" i="4" s="1"/>
  <c r="AR1050" i="4" s="1"/>
  <c r="AR1051" i="4" s="1"/>
  <c r="AR1052" i="4" s="1"/>
  <c r="AR1053" i="4" s="1"/>
  <c r="AR1054" i="4" s="1"/>
  <c r="AR1055" i="4" s="1"/>
  <c r="AR1056" i="4" s="1"/>
  <c r="AR1057" i="4" s="1"/>
  <c r="AR1058" i="4" s="1"/>
  <c r="AR1059" i="4" s="1"/>
  <c r="AR1060" i="4" s="1"/>
  <c r="AR1061" i="4" s="1"/>
  <c r="AR1062" i="4" s="1"/>
  <c r="AR1063" i="4" s="1"/>
  <c r="AR1064" i="4" s="1"/>
  <c r="AR1065" i="4" s="1"/>
  <c r="AR1066" i="4" s="1"/>
  <c r="AR1067" i="4" s="1"/>
  <c r="AR1068" i="4" s="1"/>
  <c r="AR1069" i="4" s="1"/>
  <c r="AR1070" i="4" s="1"/>
  <c r="AR1071" i="4" s="1"/>
  <c r="AR1072" i="4" s="1"/>
  <c r="AR1073" i="4" s="1"/>
  <c r="AR1074" i="4" s="1"/>
  <c r="AR1075" i="4" s="1"/>
  <c r="AR1076" i="4" s="1"/>
  <c r="AR1077" i="4" s="1"/>
  <c r="AR1078" i="4" s="1"/>
  <c r="AR1079" i="4" s="1"/>
  <c r="AR1080" i="4" s="1"/>
  <c r="AR1081" i="4" s="1"/>
  <c r="AR1082" i="4" s="1"/>
  <c r="AR1083" i="4" s="1"/>
  <c r="AR1084" i="4" s="1"/>
  <c r="AR1085" i="4" s="1"/>
  <c r="AR1086" i="4" s="1"/>
  <c r="AR1087" i="4" s="1"/>
  <c r="AR1088" i="4" s="1"/>
  <c r="AR1089" i="4" s="1"/>
  <c r="AR1090" i="4" s="1"/>
  <c r="AR1091" i="4" s="1"/>
  <c r="AR1092" i="4" s="1"/>
  <c r="AR1093" i="4" s="1"/>
  <c r="AR1094" i="4" s="1"/>
  <c r="AR1095" i="4" s="1"/>
  <c r="AR1096" i="4" s="1"/>
  <c r="AR1097" i="4" s="1"/>
  <c r="AR1098" i="4" s="1"/>
  <c r="AR1099" i="4" s="1"/>
  <c r="AR1100" i="4" s="1"/>
  <c r="AR1101" i="4" s="1"/>
  <c r="AR1102" i="4" s="1"/>
  <c r="AR1103" i="4" s="1"/>
  <c r="AR1104" i="4" s="1"/>
  <c r="AR1105" i="4" s="1"/>
  <c r="AR1106" i="4" s="1"/>
  <c r="AR1107" i="4" s="1"/>
  <c r="O10" i="2"/>
  <c r="AD801" i="4"/>
  <c r="AD802" i="4" s="1"/>
  <c r="AD803" i="4" s="1"/>
  <c r="AD804" i="4" s="1"/>
  <c r="AD805" i="4" s="1"/>
  <c r="AD806" i="4" s="1"/>
  <c r="AD807" i="4" s="1"/>
  <c r="AD808" i="4" s="1"/>
  <c r="AD809" i="4" s="1"/>
  <c r="AD810" i="4" s="1"/>
  <c r="AD811" i="4" s="1"/>
  <c r="AD812" i="4" s="1"/>
  <c r="AD813" i="4" s="1"/>
  <c r="AD814" i="4" s="1"/>
  <c r="AD815" i="4" s="1"/>
  <c r="AD816" i="4" s="1"/>
  <c r="AD817" i="4" s="1"/>
  <c r="AD818" i="4" s="1"/>
  <c r="AD819" i="4" s="1"/>
  <c r="AD820" i="4" s="1"/>
  <c r="AD821" i="4" s="1"/>
  <c r="AD822" i="4" s="1"/>
  <c r="AD823" i="4" s="1"/>
  <c r="AD824" i="4" s="1"/>
  <c r="AD825" i="4" s="1"/>
  <c r="AD826" i="4" s="1"/>
  <c r="AD827" i="4" s="1"/>
  <c r="AD828" i="4" s="1"/>
  <c r="AD829" i="4" s="1"/>
  <c r="AD830" i="4" s="1"/>
  <c r="AD831" i="4" s="1"/>
  <c r="AD832" i="4" s="1"/>
  <c r="AD833" i="4" s="1"/>
  <c r="AD834" i="4" s="1"/>
  <c r="AD835" i="4" s="1"/>
  <c r="AG801" i="4"/>
  <c r="AG802" i="4" s="1"/>
  <c r="AG803" i="4" s="1"/>
  <c r="AG804" i="4" s="1"/>
  <c r="AG805" i="4" s="1"/>
  <c r="AG806" i="4" s="1"/>
  <c r="AG807" i="4" s="1"/>
  <c r="AG808" i="4" s="1"/>
  <c r="AG809" i="4" s="1"/>
  <c r="AG810" i="4" s="1"/>
  <c r="AG811" i="4" s="1"/>
  <c r="AG812" i="4" s="1"/>
  <c r="AG813" i="4" s="1"/>
  <c r="AG814" i="4" s="1"/>
  <c r="AG815" i="4" s="1"/>
  <c r="AG816" i="4" s="1"/>
  <c r="AG817" i="4" s="1"/>
  <c r="AG818" i="4" s="1"/>
  <c r="AG819" i="4" s="1"/>
  <c r="AG820" i="4" s="1"/>
  <c r="AG821" i="4" s="1"/>
  <c r="AG822" i="4" s="1"/>
  <c r="AG823" i="4" s="1"/>
  <c r="AG824" i="4" s="1"/>
  <c r="AG825" i="4" s="1"/>
  <c r="AG826" i="4" s="1"/>
  <c r="AG827" i="4" s="1"/>
  <c r="AG828" i="4" s="1"/>
  <c r="AG829" i="4" s="1"/>
  <c r="AG830" i="4" s="1"/>
  <c r="AG831" i="4" s="1"/>
  <c r="AG832" i="4" s="1"/>
  <c r="AG833" i="4" s="1"/>
  <c r="AG834" i="4" s="1"/>
  <c r="AG835" i="4" s="1"/>
  <c r="AG836" i="4" s="1"/>
  <c r="AG837" i="4" s="1"/>
  <c r="AG838" i="4" s="1"/>
  <c r="AG839" i="4" s="1"/>
  <c r="AG840" i="4" s="1"/>
  <c r="AG841" i="4" s="1"/>
  <c r="AG842" i="4" s="1"/>
  <c r="AG843" i="4" s="1"/>
  <c r="AG844" i="4" s="1"/>
  <c r="AG845" i="4" s="1"/>
  <c r="AG846" i="4" s="1"/>
  <c r="AG847" i="4" s="1"/>
  <c r="AG848" i="4" s="1"/>
  <c r="AG849" i="4" s="1"/>
  <c r="AG850" i="4" s="1"/>
  <c r="AG851" i="4" s="1"/>
  <c r="AG852" i="4" s="1"/>
  <c r="AG853" i="4" s="1"/>
  <c r="AG854" i="4" s="1"/>
  <c r="AG855" i="4" s="1"/>
  <c r="AG856" i="4" s="1"/>
  <c r="AG857" i="4" s="1"/>
  <c r="AG858" i="4" s="1"/>
  <c r="AG859" i="4" s="1"/>
  <c r="AG860" i="4" s="1"/>
  <c r="AG861" i="4" s="1"/>
  <c r="AG862" i="4" s="1"/>
  <c r="AG863" i="4" s="1"/>
  <c r="AG864" i="4" s="1"/>
  <c r="AG865" i="4" s="1"/>
  <c r="AG866" i="4" s="1"/>
  <c r="AG867" i="4" s="1"/>
  <c r="AG868" i="4" s="1"/>
  <c r="AG869" i="4" s="1"/>
  <c r="AG870" i="4" s="1"/>
  <c r="AG871" i="4" s="1"/>
  <c r="AG872" i="4" s="1"/>
  <c r="AG873" i="4" s="1"/>
  <c r="AG874" i="4" s="1"/>
  <c r="AG875" i="4" s="1"/>
  <c r="AG876" i="4" s="1"/>
  <c r="AG877" i="4" s="1"/>
  <c r="AG878" i="4" s="1"/>
  <c r="AG879" i="4" s="1"/>
  <c r="AG880" i="4" s="1"/>
  <c r="AG881" i="4" s="1"/>
  <c r="AG882" i="4" s="1"/>
  <c r="AG883" i="4" s="1"/>
  <c r="AG884" i="4" s="1"/>
  <c r="AG885" i="4" s="1"/>
  <c r="AG886" i="4" s="1"/>
  <c r="AG887" i="4" s="1"/>
  <c r="AG888" i="4" s="1"/>
  <c r="AG889" i="4" s="1"/>
  <c r="AG890" i="4" s="1"/>
  <c r="AG891" i="4" s="1"/>
  <c r="AG892" i="4" s="1"/>
  <c r="AG893" i="4" s="1"/>
  <c r="AG894" i="4" s="1"/>
  <c r="AG895" i="4" s="1"/>
  <c r="AG896" i="4" s="1"/>
  <c r="AG897" i="4" s="1"/>
  <c r="AG898" i="4" s="1"/>
  <c r="AG899" i="4" s="1"/>
  <c r="AG900" i="4" s="1"/>
  <c r="AG901" i="4" s="1"/>
  <c r="AG902" i="4" s="1"/>
  <c r="AG903" i="4" s="1"/>
  <c r="AG904" i="4" s="1"/>
  <c r="AG905" i="4" s="1"/>
  <c r="AG906" i="4" s="1"/>
  <c r="AG907" i="4" s="1"/>
  <c r="AG908" i="4" s="1"/>
  <c r="AG909" i="4" s="1"/>
  <c r="AG910" i="4" s="1"/>
  <c r="AG911" i="4" s="1"/>
  <c r="AG912" i="4" s="1"/>
  <c r="AG913" i="4" s="1"/>
  <c r="AG914" i="4" s="1"/>
  <c r="AG915" i="4" s="1"/>
  <c r="AG916" i="4" s="1"/>
  <c r="AG917" i="4" s="1"/>
  <c r="AG918" i="4" s="1"/>
  <c r="AG919" i="4" s="1"/>
  <c r="AG920" i="4" s="1"/>
  <c r="AG921" i="4" s="1"/>
  <c r="AG922" i="4" s="1"/>
  <c r="AG923" i="4" s="1"/>
  <c r="AG924" i="4" s="1"/>
  <c r="AG925" i="4" s="1"/>
  <c r="AG926" i="4" s="1"/>
  <c r="AG927" i="4" s="1"/>
  <c r="AG928" i="4" s="1"/>
  <c r="AG929" i="4" s="1"/>
  <c r="AG930" i="4" s="1"/>
  <c r="AG931" i="4" s="1"/>
  <c r="AG932" i="4" s="1"/>
  <c r="AG933" i="4" s="1"/>
  <c r="AG934" i="4" s="1"/>
  <c r="AG935" i="4" s="1"/>
  <c r="AG936" i="4" s="1"/>
  <c r="AG937" i="4" s="1"/>
  <c r="AG938" i="4" s="1"/>
  <c r="AG939" i="4" s="1"/>
  <c r="AG940" i="4" s="1"/>
  <c r="AG941" i="4" s="1"/>
  <c r="AG942" i="4" s="1"/>
  <c r="AG943" i="4" s="1"/>
  <c r="AG944" i="4" s="1"/>
  <c r="AG945" i="4" s="1"/>
  <c r="AG946" i="4" s="1"/>
  <c r="AG947" i="4" s="1"/>
  <c r="AG948" i="4" s="1"/>
  <c r="AG949" i="4" s="1"/>
  <c r="AG950" i="4" s="1"/>
  <c r="AG951" i="4" s="1"/>
  <c r="AG952" i="4" s="1"/>
  <c r="AG953" i="4" s="1"/>
  <c r="AG954" i="4" s="1"/>
  <c r="AG955" i="4" s="1"/>
  <c r="AG956" i="4" s="1"/>
  <c r="AG957" i="4" s="1"/>
  <c r="AG958" i="4" s="1"/>
  <c r="AG959" i="4" s="1"/>
  <c r="AG960" i="4" s="1"/>
  <c r="AG961" i="4" s="1"/>
  <c r="AG962" i="4" s="1"/>
  <c r="AG963" i="4" s="1"/>
  <c r="AG964" i="4" s="1"/>
  <c r="AG965" i="4" s="1"/>
  <c r="AG966" i="4" s="1"/>
  <c r="AG967" i="4" s="1"/>
  <c r="AG968" i="4" s="1"/>
  <c r="AG969" i="4" s="1"/>
  <c r="AG970" i="4" s="1"/>
  <c r="AG971" i="4" s="1"/>
  <c r="AG972" i="4" s="1"/>
  <c r="AG973" i="4" s="1"/>
  <c r="AG974" i="4" s="1"/>
  <c r="AG975" i="4" s="1"/>
  <c r="AG976" i="4" s="1"/>
  <c r="AG977" i="4" s="1"/>
  <c r="AG978" i="4" s="1"/>
  <c r="AG979" i="4" s="1"/>
  <c r="AG980" i="4" s="1"/>
  <c r="AG981" i="4" s="1"/>
  <c r="AG982" i="4" s="1"/>
  <c r="AG983" i="4" s="1"/>
  <c r="AG984" i="4" s="1"/>
  <c r="AG985" i="4" s="1"/>
  <c r="AG986" i="4" s="1"/>
  <c r="AG987" i="4" s="1"/>
  <c r="AG988" i="4" s="1"/>
  <c r="AG989" i="4" s="1"/>
  <c r="AG990" i="4" s="1"/>
  <c r="AG991" i="4" s="1"/>
  <c r="AG992" i="4" s="1"/>
  <c r="AG993" i="4" s="1"/>
  <c r="AG994" i="4" s="1"/>
  <c r="AG995" i="4" s="1"/>
  <c r="AG996" i="4" s="1"/>
  <c r="AG997" i="4" s="1"/>
  <c r="AG998" i="4" s="1"/>
  <c r="AG999" i="4" s="1"/>
  <c r="AG1000" i="4" s="1"/>
  <c r="AG1001" i="4" s="1"/>
  <c r="AG1002" i="4" s="1"/>
  <c r="AG1003" i="4" s="1"/>
  <c r="AG1004" i="4" s="1"/>
  <c r="AG1005" i="4" s="1"/>
  <c r="AG1006" i="4" s="1"/>
  <c r="AG1007" i="4" s="1"/>
  <c r="AG1008" i="4" s="1"/>
  <c r="AG1009" i="4" s="1"/>
  <c r="AG1010" i="4" s="1"/>
  <c r="AG1011" i="4" s="1"/>
  <c r="AG1012" i="4" s="1"/>
  <c r="AG1013" i="4" s="1"/>
  <c r="AG1014" i="4" s="1"/>
  <c r="AG1015" i="4" s="1"/>
  <c r="AG1016" i="4" s="1"/>
  <c r="AG1017" i="4" s="1"/>
  <c r="AG1018" i="4" s="1"/>
  <c r="AG1019" i="4" s="1"/>
  <c r="AG1020" i="4" s="1"/>
  <c r="AG1021" i="4" s="1"/>
  <c r="AG1022" i="4" s="1"/>
  <c r="AG1023" i="4" s="1"/>
  <c r="AG1024" i="4" s="1"/>
  <c r="AG1025" i="4" s="1"/>
  <c r="AG1026" i="4" s="1"/>
  <c r="AG1027" i="4" s="1"/>
  <c r="AG1028" i="4" s="1"/>
  <c r="AG1029" i="4" s="1"/>
  <c r="AG1030" i="4" s="1"/>
  <c r="AG1031" i="4" s="1"/>
  <c r="AG1032" i="4" s="1"/>
  <c r="AG1033" i="4" s="1"/>
  <c r="AG1034" i="4" s="1"/>
  <c r="AG1035" i="4" s="1"/>
  <c r="AG1036" i="4" s="1"/>
  <c r="AG1037" i="4" s="1"/>
  <c r="AG1038" i="4" s="1"/>
  <c r="AG1039" i="4" s="1"/>
  <c r="AG1040" i="4" s="1"/>
  <c r="AG1041" i="4" s="1"/>
  <c r="AG1042" i="4" s="1"/>
  <c r="AG1043" i="4" s="1"/>
  <c r="AG1044" i="4" s="1"/>
  <c r="AG1045" i="4" s="1"/>
  <c r="AG1046" i="4" s="1"/>
  <c r="AG1047" i="4" s="1"/>
  <c r="AG1048" i="4" s="1"/>
  <c r="AG1049" i="4" s="1"/>
  <c r="AG1050" i="4" s="1"/>
  <c r="AG1051" i="4" s="1"/>
  <c r="AG1052" i="4" s="1"/>
  <c r="AG1053" i="4" s="1"/>
  <c r="AG1054" i="4" s="1"/>
  <c r="AG1055" i="4" s="1"/>
  <c r="AG1056" i="4" s="1"/>
  <c r="AG1057" i="4" s="1"/>
  <c r="AG1058" i="4" s="1"/>
  <c r="AG1059" i="4" s="1"/>
  <c r="AG1060" i="4" s="1"/>
  <c r="AG1061" i="4" s="1"/>
  <c r="AG1062" i="4" s="1"/>
  <c r="AG1063" i="4" s="1"/>
  <c r="AG1064" i="4" s="1"/>
  <c r="AG1065" i="4" s="1"/>
  <c r="AG1066" i="4" s="1"/>
  <c r="AG1067" i="4" s="1"/>
  <c r="AG1068" i="4" s="1"/>
  <c r="AG1069" i="4" s="1"/>
  <c r="AG1070" i="4" s="1"/>
  <c r="AG1071" i="4" s="1"/>
  <c r="AG1072" i="4" s="1"/>
  <c r="AG1073" i="4" s="1"/>
  <c r="AG1074" i="4" s="1"/>
  <c r="AG1075" i="4" s="1"/>
  <c r="AG1076" i="4" s="1"/>
  <c r="AG1077" i="4" s="1"/>
  <c r="AG1078" i="4" s="1"/>
  <c r="AG1079" i="4" s="1"/>
  <c r="AG1080" i="4" s="1"/>
  <c r="AG1081" i="4" s="1"/>
  <c r="AG1082" i="4" s="1"/>
  <c r="AG1083" i="4" s="1"/>
  <c r="AG1084" i="4" s="1"/>
  <c r="AG1085" i="4" s="1"/>
  <c r="AG1086" i="4" s="1"/>
  <c r="AG1087" i="4" s="1"/>
  <c r="AG1088" i="4" s="1"/>
  <c r="AG1089" i="4" s="1"/>
  <c r="AG1090" i="4" s="1"/>
  <c r="AG1091" i="4" s="1"/>
  <c r="AG1092" i="4" s="1"/>
  <c r="AG1093" i="4" s="1"/>
  <c r="AG1094" i="4" s="1"/>
  <c r="AG1095" i="4" s="1"/>
  <c r="AG1096" i="4" s="1"/>
  <c r="AG1097" i="4" s="1"/>
  <c r="AG1098" i="4" s="1"/>
  <c r="AG1099" i="4" s="1"/>
  <c r="AG1100" i="4" s="1"/>
  <c r="AG1101" i="4" s="1"/>
  <c r="AG1102" i="4" s="1"/>
  <c r="AG1103" i="4" s="1"/>
  <c r="AG1104" i="4" s="1"/>
  <c r="AG1105" i="4" s="1"/>
  <c r="AG1106" i="4" s="1"/>
  <c r="AG1107" i="4" s="1"/>
  <c r="AE801" i="4"/>
  <c r="AE802" i="4" s="1"/>
  <c r="AE803" i="4" s="1"/>
  <c r="AE804" i="4" s="1"/>
  <c r="AE805" i="4" s="1"/>
  <c r="AE806" i="4" s="1"/>
  <c r="AE807" i="4" s="1"/>
  <c r="AE808" i="4" s="1"/>
  <c r="AE809" i="4" s="1"/>
  <c r="AE810" i="4" s="1"/>
  <c r="AE811" i="4" s="1"/>
  <c r="AE812" i="4" s="1"/>
  <c r="AE813" i="4" s="1"/>
  <c r="AE814" i="4" s="1"/>
  <c r="AE815" i="4" s="1"/>
  <c r="AE816" i="4" s="1"/>
  <c r="AE817" i="4" s="1"/>
  <c r="AE818" i="4" s="1"/>
  <c r="AE819" i="4" s="1"/>
  <c r="AE820" i="4" s="1"/>
  <c r="AE821" i="4" s="1"/>
  <c r="AE822" i="4" s="1"/>
  <c r="AE823" i="4" s="1"/>
  <c r="AE824" i="4" s="1"/>
  <c r="AE825" i="4" s="1"/>
  <c r="AE826" i="4" s="1"/>
  <c r="AE827" i="4" s="1"/>
  <c r="AE828" i="4" s="1"/>
  <c r="AE829" i="4" s="1"/>
  <c r="AE830" i="4" s="1"/>
  <c r="AE831" i="4" s="1"/>
  <c r="AE832" i="4" s="1"/>
  <c r="AE833" i="4" s="1"/>
  <c r="AE834" i="4" s="1"/>
  <c r="AE835" i="4" s="1"/>
  <c r="AH801" i="4"/>
  <c r="AH802" i="4" s="1"/>
  <c r="AH803" i="4" s="1"/>
  <c r="AH804" i="4" s="1"/>
  <c r="AH805" i="4" s="1"/>
  <c r="AH806" i="4" s="1"/>
  <c r="AH807" i="4" s="1"/>
  <c r="AH808" i="4" s="1"/>
  <c r="AH809" i="4" s="1"/>
  <c r="AH810" i="4" s="1"/>
  <c r="AH811" i="4" s="1"/>
  <c r="AH812" i="4" s="1"/>
  <c r="AH813" i="4" s="1"/>
  <c r="AH814" i="4" s="1"/>
  <c r="AH815" i="4" s="1"/>
  <c r="AH816" i="4" s="1"/>
  <c r="AH817" i="4" s="1"/>
  <c r="AH818" i="4" s="1"/>
  <c r="AH819" i="4" s="1"/>
  <c r="AH820" i="4" s="1"/>
  <c r="AH821" i="4" s="1"/>
  <c r="AH822" i="4" s="1"/>
  <c r="AH823" i="4" s="1"/>
  <c r="AH824" i="4" s="1"/>
  <c r="AH825" i="4" s="1"/>
  <c r="AH826" i="4" s="1"/>
  <c r="AH827" i="4" s="1"/>
  <c r="AH828" i="4" s="1"/>
  <c r="AH829" i="4" s="1"/>
  <c r="AH830" i="4" s="1"/>
  <c r="AH831" i="4" s="1"/>
  <c r="AH832" i="4" s="1"/>
  <c r="AH833" i="4" s="1"/>
  <c r="AH834" i="4" s="1"/>
  <c r="AH835" i="4" s="1"/>
  <c r="AH836" i="4" s="1"/>
  <c r="AH837" i="4" s="1"/>
  <c r="AH838" i="4" s="1"/>
  <c r="AH839" i="4" s="1"/>
  <c r="AH840" i="4" s="1"/>
  <c r="AH841" i="4" s="1"/>
  <c r="AH842" i="4" s="1"/>
  <c r="AH843" i="4" s="1"/>
  <c r="AH844" i="4" s="1"/>
  <c r="AH845" i="4" s="1"/>
  <c r="AH846" i="4" s="1"/>
  <c r="AH847" i="4" s="1"/>
  <c r="AH848" i="4" s="1"/>
  <c r="AH849" i="4" s="1"/>
  <c r="AH850" i="4" s="1"/>
  <c r="AH851" i="4" s="1"/>
  <c r="AH852" i="4" s="1"/>
  <c r="AH853" i="4" s="1"/>
  <c r="AH854" i="4" s="1"/>
  <c r="AH855" i="4" s="1"/>
  <c r="AH856" i="4" s="1"/>
  <c r="AH857" i="4" s="1"/>
  <c r="AH858" i="4" s="1"/>
  <c r="AH859" i="4" s="1"/>
  <c r="AH860" i="4" s="1"/>
  <c r="AH861" i="4" s="1"/>
  <c r="AH862" i="4" s="1"/>
  <c r="AH863" i="4" s="1"/>
  <c r="AH864" i="4" s="1"/>
  <c r="AH865" i="4" s="1"/>
  <c r="AH866" i="4" s="1"/>
  <c r="AH867" i="4" s="1"/>
  <c r="AH868" i="4" s="1"/>
  <c r="AH869" i="4" s="1"/>
  <c r="AH870" i="4" s="1"/>
  <c r="AH871" i="4" s="1"/>
  <c r="AH872" i="4" s="1"/>
  <c r="AH873" i="4" s="1"/>
  <c r="AH874" i="4" s="1"/>
  <c r="AH875" i="4" s="1"/>
  <c r="AH876" i="4" s="1"/>
  <c r="AH877" i="4" s="1"/>
  <c r="AH878" i="4" s="1"/>
  <c r="AH879" i="4" s="1"/>
  <c r="AH880" i="4" s="1"/>
  <c r="AH881" i="4" s="1"/>
  <c r="AH882" i="4" s="1"/>
  <c r="AH883" i="4" s="1"/>
  <c r="AH884" i="4" s="1"/>
  <c r="AH885" i="4" s="1"/>
  <c r="AH886" i="4" s="1"/>
  <c r="AH887" i="4" s="1"/>
  <c r="AH888" i="4" s="1"/>
  <c r="AH889" i="4" s="1"/>
  <c r="AH890" i="4" s="1"/>
  <c r="AH891" i="4" s="1"/>
  <c r="AH892" i="4" s="1"/>
  <c r="AH893" i="4" s="1"/>
  <c r="AH894" i="4" s="1"/>
  <c r="AH895" i="4" s="1"/>
  <c r="AH896" i="4" s="1"/>
  <c r="AH897" i="4" s="1"/>
  <c r="AH898" i="4" s="1"/>
  <c r="AH899" i="4" s="1"/>
  <c r="AH900" i="4" s="1"/>
  <c r="AH901" i="4" s="1"/>
  <c r="AH902" i="4" s="1"/>
  <c r="AH903" i="4" s="1"/>
  <c r="AH904" i="4" s="1"/>
  <c r="AH905" i="4" s="1"/>
  <c r="AH906" i="4" s="1"/>
  <c r="AH907" i="4" s="1"/>
  <c r="AH908" i="4" s="1"/>
  <c r="AH909" i="4" s="1"/>
  <c r="AH910" i="4" s="1"/>
  <c r="AH911" i="4" s="1"/>
  <c r="AH912" i="4" s="1"/>
  <c r="AH913" i="4" s="1"/>
  <c r="AH914" i="4" s="1"/>
  <c r="AH915" i="4" s="1"/>
  <c r="AH916" i="4" s="1"/>
  <c r="AH917" i="4" s="1"/>
  <c r="AH918" i="4" s="1"/>
  <c r="AH919" i="4" s="1"/>
  <c r="AH920" i="4" s="1"/>
  <c r="AH921" i="4" s="1"/>
  <c r="AH922" i="4" s="1"/>
  <c r="AH923" i="4" s="1"/>
  <c r="AH924" i="4" s="1"/>
  <c r="AH925" i="4" s="1"/>
  <c r="AH926" i="4" s="1"/>
  <c r="AH927" i="4" s="1"/>
  <c r="AH928" i="4" s="1"/>
  <c r="AH929" i="4" s="1"/>
  <c r="AH930" i="4" s="1"/>
  <c r="AH931" i="4" s="1"/>
  <c r="AH932" i="4" s="1"/>
  <c r="AH933" i="4" s="1"/>
  <c r="AH934" i="4" s="1"/>
  <c r="AH935" i="4" s="1"/>
  <c r="AH936" i="4" s="1"/>
  <c r="AH937" i="4" s="1"/>
  <c r="AH938" i="4" s="1"/>
  <c r="AH939" i="4" s="1"/>
  <c r="AH940" i="4" s="1"/>
  <c r="AH941" i="4" s="1"/>
  <c r="AH942" i="4" s="1"/>
  <c r="AH943" i="4" s="1"/>
  <c r="AH944" i="4" s="1"/>
  <c r="AH945" i="4" s="1"/>
  <c r="AH946" i="4" s="1"/>
  <c r="AH947" i="4" s="1"/>
  <c r="AH948" i="4" s="1"/>
  <c r="AH949" i="4" s="1"/>
  <c r="AH950" i="4" s="1"/>
  <c r="AH951" i="4" s="1"/>
  <c r="AH952" i="4" s="1"/>
  <c r="AH953" i="4" s="1"/>
  <c r="AH954" i="4" s="1"/>
  <c r="AH955" i="4" s="1"/>
  <c r="AH956" i="4" s="1"/>
  <c r="AH957" i="4" s="1"/>
  <c r="AH958" i="4" s="1"/>
  <c r="AH959" i="4" s="1"/>
  <c r="AH960" i="4" s="1"/>
  <c r="AH961" i="4" s="1"/>
  <c r="AH962" i="4" s="1"/>
  <c r="AH963" i="4" s="1"/>
  <c r="AH964" i="4" s="1"/>
  <c r="AH965" i="4" s="1"/>
  <c r="AH966" i="4" s="1"/>
  <c r="AH967" i="4" s="1"/>
  <c r="AH968" i="4" s="1"/>
  <c r="AH969" i="4" s="1"/>
  <c r="AH970" i="4" s="1"/>
  <c r="AH971" i="4" s="1"/>
  <c r="AH972" i="4" s="1"/>
  <c r="AH973" i="4" s="1"/>
  <c r="AH974" i="4" s="1"/>
  <c r="AH975" i="4" s="1"/>
  <c r="AH976" i="4" s="1"/>
  <c r="AH977" i="4" s="1"/>
  <c r="AH978" i="4" s="1"/>
  <c r="AH979" i="4" s="1"/>
  <c r="AH980" i="4" s="1"/>
  <c r="AH981" i="4" s="1"/>
  <c r="AH982" i="4" s="1"/>
  <c r="AH983" i="4" s="1"/>
  <c r="AH984" i="4" s="1"/>
  <c r="AH985" i="4" s="1"/>
  <c r="AH986" i="4" s="1"/>
  <c r="AH987" i="4" s="1"/>
  <c r="AH988" i="4" s="1"/>
  <c r="AH989" i="4" s="1"/>
  <c r="AH990" i="4" s="1"/>
  <c r="AH991" i="4" s="1"/>
  <c r="AH992" i="4" s="1"/>
  <c r="AH993" i="4" s="1"/>
  <c r="AH994" i="4" s="1"/>
  <c r="AH995" i="4" s="1"/>
  <c r="AH996" i="4" s="1"/>
  <c r="AH997" i="4" s="1"/>
  <c r="AH998" i="4" s="1"/>
  <c r="AH999" i="4" s="1"/>
  <c r="AH1000" i="4" s="1"/>
  <c r="AH1001" i="4" s="1"/>
  <c r="AH1002" i="4" s="1"/>
  <c r="AH1003" i="4" s="1"/>
  <c r="AH1004" i="4" s="1"/>
  <c r="AH1005" i="4" s="1"/>
  <c r="AH1006" i="4" s="1"/>
  <c r="AH1007" i="4" s="1"/>
  <c r="AH1008" i="4" s="1"/>
  <c r="AH1009" i="4" s="1"/>
  <c r="AH1010" i="4" s="1"/>
  <c r="AH1011" i="4" s="1"/>
  <c r="AH1012" i="4" s="1"/>
  <c r="AH1013" i="4" s="1"/>
  <c r="AH1014" i="4" s="1"/>
  <c r="AH1015" i="4" s="1"/>
  <c r="AH1016" i="4" s="1"/>
  <c r="AH1017" i="4" s="1"/>
  <c r="AH1018" i="4" s="1"/>
  <c r="AH1019" i="4" s="1"/>
  <c r="AH1020" i="4" s="1"/>
  <c r="AH1021" i="4" s="1"/>
  <c r="AH1022" i="4" s="1"/>
  <c r="AH1023" i="4" s="1"/>
  <c r="AH1024" i="4" s="1"/>
  <c r="AH1025" i="4" s="1"/>
  <c r="AH1026" i="4" s="1"/>
  <c r="AH1027" i="4" s="1"/>
  <c r="AH1028" i="4" s="1"/>
  <c r="AH1029" i="4" s="1"/>
  <c r="AH1030" i="4" s="1"/>
  <c r="AH1031" i="4" s="1"/>
  <c r="AH1032" i="4" s="1"/>
  <c r="AH1033" i="4" s="1"/>
  <c r="AH1034" i="4" s="1"/>
  <c r="AH1035" i="4" s="1"/>
  <c r="AH1036" i="4" s="1"/>
  <c r="AH1037" i="4" s="1"/>
  <c r="AH1038" i="4" s="1"/>
  <c r="AH1039" i="4" s="1"/>
  <c r="AH1040" i="4" s="1"/>
  <c r="AH1041" i="4" s="1"/>
  <c r="AH1042" i="4" s="1"/>
  <c r="AH1043" i="4" s="1"/>
  <c r="AH1044" i="4" s="1"/>
  <c r="AH1045" i="4" s="1"/>
  <c r="AH1046" i="4" s="1"/>
  <c r="AH1047" i="4" s="1"/>
  <c r="AH1048" i="4" s="1"/>
  <c r="AH1049" i="4" s="1"/>
  <c r="AH1050" i="4" s="1"/>
  <c r="AH1051" i="4" s="1"/>
  <c r="AH1052" i="4" s="1"/>
  <c r="AH1053" i="4" s="1"/>
  <c r="AH1054" i="4" s="1"/>
  <c r="AH1055" i="4" s="1"/>
  <c r="AH1056" i="4" s="1"/>
  <c r="AH1057" i="4" s="1"/>
  <c r="AH1058" i="4" s="1"/>
  <c r="AH1059" i="4" s="1"/>
  <c r="AH1060" i="4" s="1"/>
  <c r="AH1061" i="4" s="1"/>
  <c r="AH1062" i="4" s="1"/>
  <c r="AH1063" i="4" s="1"/>
  <c r="AH1064" i="4" s="1"/>
  <c r="AH1065" i="4" s="1"/>
  <c r="AH1066" i="4" s="1"/>
  <c r="AH1067" i="4" s="1"/>
  <c r="AH1068" i="4" s="1"/>
  <c r="AH1069" i="4" s="1"/>
  <c r="AH1070" i="4" s="1"/>
  <c r="AH1071" i="4" s="1"/>
  <c r="AH1072" i="4" s="1"/>
  <c r="AH1073" i="4" s="1"/>
  <c r="AH1074" i="4" s="1"/>
  <c r="AH1075" i="4" s="1"/>
  <c r="AH1076" i="4" s="1"/>
  <c r="AH1077" i="4" s="1"/>
  <c r="AH1078" i="4" s="1"/>
  <c r="AH1079" i="4" s="1"/>
  <c r="AH1080" i="4" s="1"/>
  <c r="AH1081" i="4" s="1"/>
  <c r="AH1082" i="4" s="1"/>
  <c r="AH1083" i="4" s="1"/>
  <c r="AH1084" i="4" s="1"/>
  <c r="AH1085" i="4" s="1"/>
  <c r="AH1086" i="4" s="1"/>
  <c r="AH1087" i="4" s="1"/>
  <c r="AH1088" i="4" s="1"/>
  <c r="AH1089" i="4" s="1"/>
  <c r="AH1090" i="4" s="1"/>
  <c r="AH1091" i="4" s="1"/>
  <c r="AH1092" i="4" s="1"/>
  <c r="AH1093" i="4" s="1"/>
  <c r="AH1094" i="4" s="1"/>
  <c r="AH1095" i="4" s="1"/>
  <c r="AH1096" i="4" s="1"/>
  <c r="AH1097" i="4" s="1"/>
  <c r="AH1098" i="4" s="1"/>
  <c r="AH1099" i="4" s="1"/>
  <c r="AH1100" i="4" s="1"/>
  <c r="AH1101" i="4" s="1"/>
  <c r="AH1102" i="4" s="1"/>
  <c r="AH1103" i="4" s="1"/>
  <c r="AH1104" i="4" s="1"/>
  <c r="AH1105" i="4" s="1"/>
  <c r="AH1106" i="4" s="1"/>
  <c r="AH1107" i="4" s="1"/>
  <c r="AI801" i="4"/>
  <c r="AI802" i="4" s="1"/>
  <c r="AI803" i="4" s="1"/>
  <c r="AI804" i="4" s="1"/>
  <c r="AI805" i="4" s="1"/>
  <c r="AI806" i="4" s="1"/>
  <c r="AI807" i="4" s="1"/>
  <c r="AI808" i="4" s="1"/>
  <c r="AI809" i="4" s="1"/>
  <c r="AI810" i="4" s="1"/>
  <c r="AI811" i="4" s="1"/>
  <c r="AI812" i="4" s="1"/>
  <c r="AI813" i="4" s="1"/>
  <c r="AI814" i="4" s="1"/>
  <c r="AI815" i="4" s="1"/>
  <c r="AI816" i="4" s="1"/>
  <c r="AI817" i="4" s="1"/>
  <c r="AI818" i="4" s="1"/>
  <c r="AI819" i="4" s="1"/>
  <c r="AI820" i="4" s="1"/>
  <c r="AI821" i="4" s="1"/>
  <c r="AI822" i="4" s="1"/>
  <c r="AI823" i="4" s="1"/>
  <c r="AI824" i="4" s="1"/>
  <c r="AI825" i="4" s="1"/>
  <c r="AI826" i="4" s="1"/>
  <c r="AI827" i="4" s="1"/>
  <c r="AI828" i="4" s="1"/>
  <c r="AI829" i="4" s="1"/>
  <c r="AI830" i="4" s="1"/>
  <c r="AI831" i="4" s="1"/>
  <c r="AI832" i="4" s="1"/>
  <c r="AI833" i="4" s="1"/>
  <c r="AI834" i="4" s="1"/>
  <c r="AI835" i="4" s="1"/>
  <c r="AI836" i="4" s="1"/>
  <c r="AI837" i="4" s="1"/>
  <c r="AI838" i="4" s="1"/>
  <c r="AI839" i="4" s="1"/>
  <c r="AI840" i="4" s="1"/>
  <c r="AI841" i="4" s="1"/>
  <c r="AI842" i="4" s="1"/>
  <c r="AI843" i="4" s="1"/>
  <c r="AI844" i="4" s="1"/>
  <c r="AI845" i="4" s="1"/>
  <c r="AI846" i="4" s="1"/>
  <c r="AI847" i="4" s="1"/>
  <c r="AI848" i="4" s="1"/>
  <c r="AI849" i="4" s="1"/>
  <c r="AI850" i="4" s="1"/>
  <c r="AI851" i="4" s="1"/>
  <c r="AI852" i="4" s="1"/>
  <c r="AI853" i="4" s="1"/>
  <c r="AI854" i="4" s="1"/>
  <c r="AI855" i="4" s="1"/>
  <c r="AI856" i="4" s="1"/>
  <c r="AI857" i="4" s="1"/>
  <c r="AI858" i="4" s="1"/>
  <c r="AI859" i="4" s="1"/>
  <c r="AI860" i="4" s="1"/>
  <c r="AI861" i="4" s="1"/>
  <c r="AI862" i="4" s="1"/>
  <c r="AI863" i="4" s="1"/>
  <c r="AI864" i="4" s="1"/>
  <c r="AI865" i="4" s="1"/>
  <c r="AI866" i="4" s="1"/>
  <c r="AI867" i="4" s="1"/>
  <c r="AI868" i="4" s="1"/>
  <c r="AI869" i="4" s="1"/>
  <c r="AI870" i="4" s="1"/>
  <c r="AI871" i="4" s="1"/>
  <c r="AI872" i="4" s="1"/>
  <c r="AI873" i="4" s="1"/>
  <c r="AI874" i="4" s="1"/>
  <c r="AI875" i="4" s="1"/>
  <c r="AI876" i="4" s="1"/>
  <c r="AI877" i="4" s="1"/>
  <c r="AI878" i="4" s="1"/>
  <c r="AI879" i="4" s="1"/>
  <c r="AI880" i="4" s="1"/>
  <c r="AI881" i="4" s="1"/>
  <c r="AI882" i="4" s="1"/>
  <c r="AI883" i="4" s="1"/>
  <c r="AI884" i="4" s="1"/>
  <c r="AI885" i="4" s="1"/>
  <c r="AI886" i="4" s="1"/>
  <c r="AI887" i="4" s="1"/>
  <c r="AI888" i="4" s="1"/>
  <c r="AI889" i="4" s="1"/>
  <c r="AI890" i="4" s="1"/>
  <c r="AI891" i="4" s="1"/>
  <c r="AI892" i="4" s="1"/>
  <c r="AI893" i="4" s="1"/>
  <c r="AI894" i="4" s="1"/>
  <c r="AI895" i="4" s="1"/>
  <c r="AI896" i="4" s="1"/>
  <c r="AI897" i="4" s="1"/>
  <c r="AI898" i="4" s="1"/>
  <c r="AI899" i="4" s="1"/>
  <c r="AI900" i="4" s="1"/>
  <c r="AI901" i="4" s="1"/>
  <c r="AI902" i="4" s="1"/>
  <c r="AI903" i="4" s="1"/>
  <c r="AI904" i="4" s="1"/>
  <c r="AI905" i="4" s="1"/>
  <c r="AI906" i="4" s="1"/>
  <c r="AI907" i="4" s="1"/>
  <c r="AI908" i="4" s="1"/>
  <c r="AI909" i="4" s="1"/>
  <c r="AI910" i="4" s="1"/>
  <c r="AI911" i="4" s="1"/>
  <c r="AI912" i="4" s="1"/>
  <c r="AI913" i="4" s="1"/>
  <c r="AI914" i="4" s="1"/>
  <c r="AI915" i="4" s="1"/>
  <c r="AI916" i="4" s="1"/>
  <c r="AI917" i="4" s="1"/>
  <c r="AI918" i="4" s="1"/>
  <c r="AI919" i="4" s="1"/>
  <c r="AI920" i="4" s="1"/>
  <c r="AI921" i="4" s="1"/>
  <c r="AI922" i="4" s="1"/>
  <c r="AI923" i="4" s="1"/>
  <c r="AI924" i="4" s="1"/>
  <c r="AI925" i="4" s="1"/>
  <c r="AI926" i="4" s="1"/>
  <c r="AI927" i="4" s="1"/>
  <c r="AI928" i="4" s="1"/>
  <c r="AI929" i="4" s="1"/>
  <c r="AI930" i="4" s="1"/>
  <c r="AI931" i="4" s="1"/>
  <c r="AI932" i="4" s="1"/>
  <c r="AI933" i="4" s="1"/>
  <c r="AI934" i="4" s="1"/>
  <c r="AI935" i="4" s="1"/>
  <c r="AI936" i="4" s="1"/>
  <c r="AI937" i="4" s="1"/>
  <c r="AI938" i="4" s="1"/>
  <c r="AI939" i="4" s="1"/>
  <c r="AI940" i="4" s="1"/>
  <c r="AI941" i="4" s="1"/>
  <c r="AI942" i="4" s="1"/>
  <c r="AI943" i="4" s="1"/>
  <c r="AI944" i="4" s="1"/>
  <c r="AI945" i="4" s="1"/>
  <c r="AI946" i="4" s="1"/>
  <c r="AI947" i="4" s="1"/>
  <c r="AI948" i="4" s="1"/>
  <c r="AI949" i="4" s="1"/>
  <c r="AI950" i="4" s="1"/>
  <c r="AI951" i="4" s="1"/>
  <c r="AI952" i="4" s="1"/>
  <c r="AI953" i="4" s="1"/>
  <c r="AI954" i="4" s="1"/>
  <c r="AI955" i="4" s="1"/>
  <c r="AI956" i="4" s="1"/>
  <c r="AI957" i="4" s="1"/>
  <c r="AI958" i="4" s="1"/>
  <c r="AI959" i="4" s="1"/>
  <c r="AI960" i="4" s="1"/>
  <c r="AI961" i="4" s="1"/>
  <c r="AI962" i="4" s="1"/>
  <c r="AI963" i="4" s="1"/>
  <c r="AI964" i="4" s="1"/>
  <c r="AI965" i="4" s="1"/>
  <c r="AI966" i="4" s="1"/>
  <c r="AI967" i="4" s="1"/>
  <c r="AI968" i="4" s="1"/>
  <c r="AI969" i="4" s="1"/>
  <c r="AI970" i="4" s="1"/>
  <c r="AI971" i="4" s="1"/>
  <c r="AI972" i="4" s="1"/>
  <c r="AI973" i="4" s="1"/>
  <c r="AI974" i="4" s="1"/>
  <c r="AI975" i="4" s="1"/>
  <c r="AI976" i="4" s="1"/>
  <c r="AI977" i="4" s="1"/>
  <c r="AI978" i="4" s="1"/>
  <c r="AI979" i="4" s="1"/>
  <c r="AI980" i="4" s="1"/>
  <c r="AI981" i="4" s="1"/>
  <c r="AI982" i="4" s="1"/>
  <c r="AI983" i="4" s="1"/>
  <c r="AI984" i="4" s="1"/>
  <c r="AI985" i="4" s="1"/>
  <c r="AI986" i="4" s="1"/>
  <c r="AI987" i="4" s="1"/>
  <c r="AI988" i="4" s="1"/>
  <c r="AI989" i="4" s="1"/>
  <c r="AI990" i="4" s="1"/>
  <c r="AI991" i="4" s="1"/>
  <c r="AI992" i="4" s="1"/>
  <c r="AI993" i="4" s="1"/>
  <c r="AI994" i="4" s="1"/>
  <c r="AI995" i="4" s="1"/>
  <c r="AI996" i="4" s="1"/>
  <c r="AI997" i="4" s="1"/>
  <c r="AI998" i="4" s="1"/>
  <c r="AI999" i="4" s="1"/>
  <c r="AI1000" i="4" s="1"/>
  <c r="AI1001" i="4" s="1"/>
  <c r="AI1002" i="4" s="1"/>
  <c r="AI1003" i="4" s="1"/>
  <c r="AI1004" i="4" s="1"/>
  <c r="AI1005" i="4" s="1"/>
  <c r="AI1006" i="4" s="1"/>
  <c r="AI1007" i="4" s="1"/>
  <c r="AI1008" i="4" s="1"/>
  <c r="AI1009" i="4" s="1"/>
  <c r="AI1010" i="4" s="1"/>
  <c r="AI1011" i="4" s="1"/>
  <c r="AI1012" i="4" s="1"/>
  <c r="AI1013" i="4" s="1"/>
  <c r="AI1014" i="4" s="1"/>
  <c r="AI1015" i="4" s="1"/>
  <c r="AI1016" i="4" s="1"/>
  <c r="AI1017" i="4" s="1"/>
  <c r="AI1018" i="4" s="1"/>
  <c r="AI1019" i="4" s="1"/>
  <c r="AI1020" i="4" s="1"/>
  <c r="AI1021" i="4" s="1"/>
  <c r="AI1022" i="4" s="1"/>
  <c r="AI1023" i="4" s="1"/>
  <c r="AI1024" i="4" s="1"/>
  <c r="AI1025" i="4" s="1"/>
  <c r="AI1026" i="4" s="1"/>
  <c r="AI1027" i="4" s="1"/>
  <c r="AI1028" i="4" s="1"/>
  <c r="AI1029" i="4" s="1"/>
  <c r="AI1030" i="4" s="1"/>
  <c r="AI1031" i="4" s="1"/>
  <c r="AI1032" i="4" s="1"/>
  <c r="AI1033" i="4" s="1"/>
  <c r="AI1034" i="4" s="1"/>
  <c r="AI1035" i="4" s="1"/>
  <c r="AI1036" i="4" s="1"/>
  <c r="AI1037" i="4" s="1"/>
  <c r="AI1038" i="4" s="1"/>
  <c r="AI1039" i="4" s="1"/>
  <c r="AI1040" i="4" s="1"/>
  <c r="AI1041" i="4" s="1"/>
  <c r="AI1042" i="4" s="1"/>
  <c r="AI1043" i="4" s="1"/>
  <c r="AI1044" i="4" s="1"/>
  <c r="AI1045" i="4" s="1"/>
  <c r="AI1046" i="4" s="1"/>
  <c r="AI1047" i="4" s="1"/>
  <c r="AI1048" i="4" s="1"/>
  <c r="AI1049" i="4" s="1"/>
  <c r="AI1050" i="4" s="1"/>
  <c r="AI1051" i="4" s="1"/>
  <c r="AI1052" i="4" s="1"/>
  <c r="AI1053" i="4" s="1"/>
  <c r="AI1054" i="4" s="1"/>
  <c r="AI1055" i="4" s="1"/>
  <c r="AI1056" i="4" s="1"/>
  <c r="AI1057" i="4" s="1"/>
  <c r="AI1058" i="4" s="1"/>
  <c r="AI1059" i="4" s="1"/>
  <c r="AI1060" i="4" s="1"/>
  <c r="AI1061" i="4" s="1"/>
  <c r="AI1062" i="4" s="1"/>
  <c r="AI1063" i="4" s="1"/>
  <c r="AI1064" i="4" s="1"/>
  <c r="AI1065" i="4" s="1"/>
  <c r="AI1066" i="4" s="1"/>
  <c r="AI1067" i="4" s="1"/>
  <c r="AI1068" i="4" s="1"/>
  <c r="AI1069" i="4" s="1"/>
  <c r="AI1070" i="4" s="1"/>
  <c r="AI1071" i="4" s="1"/>
  <c r="AI1072" i="4" s="1"/>
  <c r="AI1073" i="4" s="1"/>
  <c r="AI1074" i="4" s="1"/>
  <c r="AI1075" i="4" s="1"/>
  <c r="AI1076" i="4" s="1"/>
  <c r="AI1077" i="4" s="1"/>
  <c r="AI1078" i="4" s="1"/>
  <c r="AI1079" i="4" s="1"/>
  <c r="AI1080" i="4" s="1"/>
  <c r="AI1081" i="4" s="1"/>
  <c r="AI1082" i="4" s="1"/>
  <c r="AI1083" i="4" s="1"/>
  <c r="AI1084" i="4" s="1"/>
  <c r="AI1085" i="4" s="1"/>
  <c r="AI1086" i="4" s="1"/>
  <c r="AI1087" i="4" s="1"/>
  <c r="AI1088" i="4" s="1"/>
  <c r="AI1089" i="4" s="1"/>
  <c r="AI1090" i="4" s="1"/>
  <c r="AI1091" i="4" s="1"/>
  <c r="AI1092" i="4" s="1"/>
  <c r="AI1093" i="4" s="1"/>
  <c r="AI1094" i="4" s="1"/>
  <c r="AI1095" i="4" s="1"/>
  <c r="AI1096" i="4" s="1"/>
  <c r="AI1097" i="4" s="1"/>
  <c r="AI1098" i="4" s="1"/>
  <c r="AI1099" i="4" s="1"/>
  <c r="AI1100" i="4" s="1"/>
  <c r="AI1101" i="4" s="1"/>
  <c r="AI1102" i="4" s="1"/>
  <c r="AI1103" i="4" s="1"/>
  <c r="AI1104" i="4" s="1"/>
  <c r="AI1105" i="4" s="1"/>
  <c r="AI1106" i="4" s="1"/>
  <c r="AI1107" i="4" s="1"/>
  <c r="AF801" i="4"/>
  <c r="AF802" i="4" s="1"/>
  <c r="AF803" i="4" s="1"/>
  <c r="AF804" i="4" s="1"/>
  <c r="AF805" i="4" s="1"/>
  <c r="AF806" i="4" s="1"/>
  <c r="AF807" i="4" s="1"/>
  <c r="AF808" i="4" s="1"/>
  <c r="AF809" i="4" s="1"/>
  <c r="AF810" i="4" s="1"/>
  <c r="AF811" i="4" s="1"/>
  <c r="AF812" i="4" s="1"/>
  <c r="AF813" i="4" s="1"/>
  <c r="AF814" i="4" s="1"/>
  <c r="AF815" i="4" s="1"/>
  <c r="AF816" i="4" s="1"/>
  <c r="AF817" i="4" s="1"/>
  <c r="AF818" i="4" s="1"/>
  <c r="AF819" i="4" s="1"/>
  <c r="AF820" i="4" s="1"/>
  <c r="AF821" i="4" s="1"/>
  <c r="AF822" i="4" s="1"/>
  <c r="AF823" i="4" s="1"/>
  <c r="AF824" i="4" s="1"/>
  <c r="AF825" i="4" s="1"/>
  <c r="AF826" i="4" s="1"/>
  <c r="AF827" i="4" s="1"/>
  <c r="AF828" i="4" s="1"/>
  <c r="AF829" i="4" s="1"/>
  <c r="AF830" i="4" s="1"/>
  <c r="AF831" i="4" s="1"/>
  <c r="AF832" i="4" s="1"/>
  <c r="AF833" i="4" s="1"/>
  <c r="AF834" i="4" s="1"/>
  <c r="AF835" i="4" s="1"/>
  <c r="V801" i="4"/>
  <c r="V802" i="4" s="1"/>
  <c r="V803" i="4" s="1"/>
  <c r="V804" i="4" s="1"/>
  <c r="V805" i="4" s="1"/>
  <c r="V806" i="4" s="1"/>
  <c r="V807" i="4" s="1"/>
  <c r="V808" i="4" s="1"/>
  <c r="V809" i="4" s="1"/>
  <c r="V810" i="4" s="1"/>
  <c r="V811" i="4" s="1"/>
  <c r="V812" i="4" s="1"/>
  <c r="V813" i="4" s="1"/>
  <c r="V814" i="4" s="1"/>
  <c r="V815" i="4" s="1"/>
  <c r="V816" i="4" s="1"/>
  <c r="V817" i="4" s="1"/>
  <c r="V818" i="4" s="1"/>
  <c r="V819" i="4" s="1"/>
  <c r="V820" i="4" s="1"/>
  <c r="V821" i="4" s="1"/>
  <c r="V822" i="4" s="1"/>
  <c r="V823" i="4" s="1"/>
  <c r="V824" i="4" s="1"/>
  <c r="V825" i="4" s="1"/>
  <c r="V826" i="4" s="1"/>
  <c r="V827" i="4" s="1"/>
  <c r="V828" i="4" s="1"/>
  <c r="V829" i="4" s="1"/>
  <c r="V830" i="4" s="1"/>
  <c r="V831" i="4" s="1"/>
  <c r="V832" i="4" s="1"/>
  <c r="V833" i="4" s="1"/>
  <c r="V834" i="4" s="1"/>
  <c r="V835" i="4" s="1"/>
  <c r="W801" i="4"/>
  <c r="W802" i="4" s="1"/>
  <c r="W803" i="4" s="1"/>
  <c r="W804" i="4" s="1"/>
  <c r="W805" i="4" s="1"/>
  <c r="W806" i="4" s="1"/>
  <c r="W807" i="4" s="1"/>
  <c r="W808" i="4" s="1"/>
  <c r="W809" i="4" s="1"/>
  <c r="W810" i="4" s="1"/>
  <c r="W811" i="4" s="1"/>
  <c r="W812" i="4" s="1"/>
  <c r="W813" i="4" s="1"/>
  <c r="W814" i="4" s="1"/>
  <c r="W815" i="4" s="1"/>
  <c r="W816" i="4" s="1"/>
  <c r="W817" i="4" s="1"/>
  <c r="W818" i="4" s="1"/>
  <c r="W819" i="4" s="1"/>
  <c r="W820" i="4" s="1"/>
  <c r="W821" i="4" s="1"/>
  <c r="W822" i="4" s="1"/>
  <c r="W823" i="4" s="1"/>
  <c r="W824" i="4" s="1"/>
  <c r="W825" i="4" s="1"/>
  <c r="W826" i="4" s="1"/>
  <c r="W827" i="4" s="1"/>
  <c r="W828" i="4" s="1"/>
  <c r="W829" i="4" s="1"/>
  <c r="W830" i="4" s="1"/>
  <c r="W831" i="4" s="1"/>
  <c r="W832" i="4" s="1"/>
  <c r="W833" i="4" s="1"/>
  <c r="W834" i="4" s="1"/>
  <c r="W835" i="4" s="1"/>
  <c r="W836" i="4" s="1"/>
  <c r="W837" i="4" s="1"/>
  <c r="W838" i="4" s="1"/>
  <c r="W839" i="4" s="1"/>
  <c r="W840" i="4" s="1"/>
  <c r="W841" i="4" s="1"/>
  <c r="W842" i="4" s="1"/>
  <c r="W843" i="4" s="1"/>
  <c r="W844" i="4" s="1"/>
  <c r="W845" i="4" s="1"/>
  <c r="W846" i="4" s="1"/>
  <c r="W847" i="4" s="1"/>
  <c r="W848" i="4" s="1"/>
  <c r="W849" i="4" s="1"/>
  <c r="W850" i="4" s="1"/>
  <c r="W851" i="4" s="1"/>
  <c r="W852" i="4" s="1"/>
  <c r="W853" i="4" s="1"/>
  <c r="W854" i="4" s="1"/>
  <c r="W855" i="4" s="1"/>
  <c r="W856" i="4" s="1"/>
  <c r="W857" i="4" s="1"/>
  <c r="W858" i="4" s="1"/>
  <c r="W859" i="4" s="1"/>
  <c r="W860" i="4" s="1"/>
  <c r="W861" i="4" s="1"/>
  <c r="W862" i="4" s="1"/>
  <c r="W863" i="4" s="1"/>
  <c r="W864" i="4" s="1"/>
  <c r="W865" i="4" s="1"/>
  <c r="W866" i="4" s="1"/>
  <c r="W867" i="4" s="1"/>
  <c r="W868" i="4" s="1"/>
  <c r="W869" i="4" s="1"/>
  <c r="W870" i="4" s="1"/>
  <c r="W871" i="4" s="1"/>
  <c r="W872" i="4" s="1"/>
  <c r="W873" i="4" s="1"/>
  <c r="W874" i="4" s="1"/>
  <c r="W875" i="4" s="1"/>
  <c r="W876" i="4" s="1"/>
  <c r="W877" i="4" s="1"/>
  <c r="W878" i="4" s="1"/>
  <c r="W879" i="4" s="1"/>
  <c r="W880" i="4" s="1"/>
  <c r="W881" i="4" s="1"/>
  <c r="W882" i="4" s="1"/>
  <c r="W883" i="4" s="1"/>
  <c r="W884" i="4" s="1"/>
  <c r="W885" i="4" s="1"/>
  <c r="W886" i="4" s="1"/>
  <c r="W887" i="4" s="1"/>
  <c r="W888" i="4" s="1"/>
  <c r="W889" i="4" s="1"/>
  <c r="W890" i="4" s="1"/>
  <c r="W891" i="4" s="1"/>
  <c r="W892" i="4" s="1"/>
  <c r="W893" i="4" s="1"/>
  <c r="W894" i="4" s="1"/>
  <c r="W895" i="4" s="1"/>
  <c r="W896" i="4" s="1"/>
  <c r="W897" i="4" s="1"/>
  <c r="W898" i="4" s="1"/>
  <c r="W899" i="4" s="1"/>
  <c r="W900" i="4" s="1"/>
  <c r="W901" i="4" s="1"/>
  <c r="W902" i="4" s="1"/>
  <c r="W903" i="4" s="1"/>
  <c r="W904" i="4" s="1"/>
  <c r="W905" i="4" s="1"/>
  <c r="W906" i="4" s="1"/>
  <c r="W907" i="4" s="1"/>
  <c r="W908" i="4" s="1"/>
  <c r="W909" i="4" s="1"/>
  <c r="W910" i="4" s="1"/>
  <c r="W911" i="4" s="1"/>
  <c r="W912" i="4" s="1"/>
  <c r="W913" i="4" s="1"/>
  <c r="W914" i="4" s="1"/>
  <c r="W915" i="4" s="1"/>
  <c r="W916" i="4" s="1"/>
  <c r="W917" i="4" s="1"/>
  <c r="W918" i="4" s="1"/>
  <c r="W919" i="4" s="1"/>
  <c r="W920" i="4" s="1"/>
  <c r="W921" i="4" s="1"/>
  <c r="W922" i="4" s="1"/>
  <c r="W923" i="4" s="1"/>
  <c r="W924" i="4" s="1"/>
  <c r="W925" i="4" s="1"/>
  <c r="W926" i="4" s="1"/>
  <c r="W927" i="4" s="1"/>
  <c r="W928" i="4" s="1"/>
  <c r="W929" i="4" s="1"/>
  <c r="W930" i="4" s="1"/>
  <c r="W931" i="4" s="1"/>
  <c r="W932" i="4" s="1"/>
  <c r="W933" i="4" s="1"/>
  <c r="W934" i="4" s="1"/>
  <c r="W935" i="4" s="1"/>
  <c r="W936" i="4" s="1"/>
  <c r="W937" i="4" s="1"/>
  <c r="W938" i="4" s="1"/>
  <c r="W939" i="4" s="1"/>
  <c r="W940" i="4" s="1"/>
  <c r="W941" i="4" s="1"/>
  <c r="W942" i="4" s="1"/>
  <c r="W943" i="4" s="1"/>
  <c r="W944" i="4" s="1"/>
  <c r="W945" i="4" s="1"/>
  <c r="W946" i="4" s="1"/>
  <c r="W947" i="4" s="1"/>
  <c r="W948" i="4" s="1"/>
  <c r="W949" i="4" s="1"/>
  <c r="W950" i="4" s="1"/>
  <c r="W951" i="4" s="1"/>
  <c r="W952" i="4" s="1"/>
  <c r="W953" i="4" s="1"/>
  <c r="W954" i="4" s="1"/>
  <c r="W955" i="4" s="1"/>
  <c r="W956" i="4" s="1"/>
  <c r="W957" i="4" s="1"/>
  <c r="W958" i="4" s="1"/>
  <c r="W959" i="4" s="1"/>
  <c r="W960" i="4" s="1"/>
  <c r="W961" i="4" s="1"/>
  <c r="W962" i="4" s="1"/>
  <c r="W963" i="4" s="1"/>
  <c r="W964" i="4" s="1"/>
  <c r="W965" i="4" s="1"/>
  <c r="W966" i="4" s="1"/>
  <c r="W967" i="4" s="1"/>
  <c r="W968" i="4" s="1"/>
  <c r="W969" i="4" s="1"/>
  <c r="W970" i="4" s="1"/>
  <c r="W971" i="4" s="1"/>
  <c r="W972" i="4" s="1"/>
  <c r="W973" i="4" s="1"/>
  <c r="W974" i="4" s="1"/>
  <c r="W975" i="4" s="1"/>
  <c r="W976" i="4" s="1"/>
  <c r="W977" i="4" s="1"/>
  <c r="W978" i="4" s="1"/>
  <c r="W979" i="4" s="1"/>
  <c r="W980" i="4" s="1"/>
  <c r="W981" i="4" s="1"/>
  <c r="W982" i="4" s="1"/>
  <c r="W983" i="4" s="1"/>
  <c r="W984" i="4" s="1"/>
  <c r="W985" i="4" s="1"/>
  <c r="W986" i="4" s="1"/>
  <c r="W987" i="4" s="1"/>
  <c r="W988" i="4" s="1"/>
  <c r="W989" i="4" s="1"/>
  <c r="W990" i="4" s="1"/>
  <c r="W991" i="4" s="1"/>
  <c r="W992" i="4" s="1"/>
  <c r="W993" i="4" s="1"/>
  <c r="W994" i="4" s="1"/>
  <c r="W995" i="4" s="1"/>
  <c r="W996" i="4" s="1"/>
  <c r="W997" i="4" s="1"/>
  <c r="W998" i="4" s="1"/>
  <c r="W999" i="4" s="1"/>
  <c r="W1000" i="4" s="1"/>
  <c r="W1001" i="4" s="1"/>
  <c r="W1002" i="4" s="1"/>
  <c r="W1003" i="4" s="1"/>
  <c r="W1004" i="4" s="1"/>
  <c r="W1005" i="4" s="1"/>
  <c r="W1006" i="4" s="1"/>
  <c r="W1007" i="4" s="1"/>
  <c r="W1008" i="4" s="1"/>
  <c r="W1009" i="4" s="1"/>
  <c r="W1010" i="4" s="1"/>
  <c r="W1011" i="4" s="1"/>
  <c r="W1012" i="4" s="1"/>
  <c r="W1013" i="4" s="1"/>
  <c r="W1014" i="4" s="1"/>
  <c r="W1015" i="4" s="1"/>
  <c r="W1016" i="4" s="1"/>
  <c r="W1017" i="4" s="1"/>
  <c r="W1018" i="4" s="1"/>
  <c r="W1019" i="4" s="1"/>
  <c r="W1020" i="4" s="1"/>
  <c r="W1021" i="4" s="1"/>
  <c r="W1022" i="4" s="1"/>
  <c r="W1023" i="4" s="1"/>
  <c r="W1024" i="4" s="1"/>
  <c r="W1025" i="4" s="1"/>
  <c r="W1026" i="4" s="1"/>
  <c r="W1027" i="4" s="1"/>
  <c r="W1028" i="4" s="1"/>
  <c r="W1029" i="4" s="1"/>
  <c r="W1030" i="4" s="1"/>
  <c r="W1031" i="4" s="1"/>
  <c r="W1032" i="4" s="1"/>
  <c r="W1033" i="4" s="1"/>
  <c r="W1034" i="4" s="1"/>
  <c r="W1035" i="4" s="1"/>
  <c r="W1036" i="4" s="1"/>
  <c r="W1037" i="4" s="1"/>
  <c r="W1038" i="4" s="1"/>
  <c r="W1039" i="4" s="1"/>
  <c r="W1040" i="4" s="1"/>
  <c r="W1041" i="4" s="1"/>
  <c r="W1042" i="4" s="1"/>
  <c r="W1043" i="4" s="1"/>
  <c r="W1044" i="4" s="1"/>
  <c r="W1045" i="4" s="1"/>
  <c r="W1046" i="4" s="1"/>
  <c r="W1047" i="4" s="1"/>
  <c r="W1048" i="4" s="1"/>
  <c r="W1049" i="4" s="1"/>
  <c r="W1050" i="4" s="1"/>
  <c r="W1051" i="4" s="1"/>
  <c r="W1052" i="4" s="1"/>
  <c r="W1053" i="4" s="1"/>
  <c r="W1054" i="4" s="1"/>
  <c r="W1055" i="4" s="1"/>
  <c r="W1056" i="4" s="1"/>
  <c r="W1057" i="4" s="1"/>
  <c r="W1058" i="4" s="1"/>
  <c r="W1059" i="4" s="1"/>
  <c r="W1060" i="4" s="1"/>
  <c r="W1061" i="4" s="1"/>
  <c r="W1062" i="4" s="1"/>
  <c r="W1063" i="4" s="1"/>
  <c r="W1064" i="4" s="1"/>
  <c r="W1065" i="4" s="1"/>
  <c r="W1066" i="4" s="1"/>
  <c r="W1067" i="4" s="1"/>
  <c r="W1068" i="4" s="1"/>
  <c r="W1069" i="4" s="1"/>
  <c r="W1070" i="4" s="1"/>
  <c r="W1071" i="4" s="1"/>
  <c r="W1072" i="4" s="1"/>
  <c r="W1073" i="4" s="1"/>
  <c r="W1074" i="4" s="1"/>
  <c r="W1075" i="4" s="1"/>
  <c r="W1076" i="4" s="1"/>
  <c r="W1077" i="4" s="1"/>
  <c r="W1078" i="4" s="1"/>
  <c r="W1079" i="4" s="1"/>
  <c r="W1080" i="4" s="1"/>
  <c r="W1081" i="4" s="1"/>
  <c r="W1082" i="4" s="1"/>
  <c r="W1083" i="4" s="1"/>
  <c r="W1084" i="4" s="1"/>
  <c r="W1085" i="4" s="1"/>
  <c r="W1086" i="4" s="1"/>
  <c r="W1087" i="4" s="1"/>
  <c r="W1088" i="4" s="1"/>
  <c r="W1089" i="4" s="1"/>
  <c r="W1090" i="4" s="1"/>
  <c r="W1091" i="4" s="1"/>
  <c r="W1092" i="4" s="1"/>
  <c r="W1093" i="4" s="1"/>
  <c r="W1094" i="4" s="1"/>
  <c r="W1095" i="4" s="1"/>
  <c r="W1096" i="4" s="1"/>
  <c r="W1097" i="4" s="1"/>
  <c r="W1098" i="4" s="1"/>
  <c r="W1099" i="4" s="1"/>
  <c r="W1100" i="4" s="1"/>
  <c r="W1101" i="4" s="1"/>
  <c r="W1102" i="4" s="1"/>
  <c r="W1103" i="4" s="1"/>
  <c r="W1104" i="4" s="1"/>
  <c r="W1105" i="4" s="1"/>
  <c r="W1106" i="4" s="1"/>
  <c r="W1107" i="4" s="1"/>
  <c r="Z801" i="4"/>
  <c r="Z802" i="4" s="1"/>
  <c r="Z803" i="4" s="1"/>
  <c r="Z804" i="4" s="1"/>
  <c r="Z805" i="4" s="1"/>
  <c r="Z806" i="4" s="1"/>
  <c r="Z807" i="4" s="1"/>
  <c r="Z808" i="4" s="1"/>
  <c r="Z809" i="4" s="1"/>
  <c r="Z810" i="4" s="1"/>
  <c r="Z811" i="4" s="1"/>
  <c r="Z812" i="4" s="1"/>
  <c r="Z813" i="4" s="1"/>
  <c r="Z814" i="4" s="1"/>
  <c r="Z815" i="4" s="1"/>
  <c r="Z816" i="4" s="1"/>
  <c r="Z817" i="4" s="1"/>
  <c r="Z818" i="4" s="1"/>
  <c r="Z819" i="4" s="1"/>
  <c r="Z820" i="4" s="1"/>
  <c r="Z821" i="4" s="1"/>
  <c r="Z822" i="4" s="1"/>
  <c r="Z823" i="4" s="1"/>
  <c r="Z824" i="4" s="1"/>
  <c r="Z825" i="4" s="1"/>
  <c r="Z826" i="4" s="1"/>
  <c r="Z827" i="4" s="1"/>
  <c r="Z828" i="4" s="1"/>
  <c r="Z829" i="4" s="1"/>
  <c r="Z830" i="4" s="1"/>
  <c r="Z831" i="4" s="1"/>
  <c r="Z832" i="4" s="1"/>
  <c r="Z833" i="4" s="1"/>
  <c r="Z834" i="4" s="1"/>
  <c r="Z835" i="4" s="1"/>
  <c r="X801" i="4"/>
  <c r="X802" i="4" s="1"/>
  <c r="X803" i="4" s="1"/>
  <c r="X804" i="4" s="1"/>
  <c r="X805" i="4" s="1"/>
  <c r="X806" i="4" s="1"/>
  <c r="X807" i="4" s="1"/>
  <c r="X808" i="4" s="1"/>
  <c r="X809" i="4" s="1"/>
  <c r="X810" i="4" s="1"/>
  <c r="X811" i="4" s="1"/>
  <c r="X812" i="4" s="1"/>
  <c r="X813" i="4" s="1"/>
  <c r="X814" i="4" s="1"/>
  <c r="X815" i="4" s="1"/>
  <c r="X816" i="4" s="1"/>
  <c r="X817" i="4" s="1"/>
  <c r="X818" i="4" s="1"/>
  <c r="X819" i="4" s="1"/>
  <c r="X820" i="4" s="1"/>
  <c r="X821" i="4" s="1"/>
  <c r="X822" i="4" s="1"/>
  <c r="X823" i="4" s="1"/>
  <c r="X824" i="4" s="1"/>
  <c r="X825" i="4" s="1"/>
  <c r="X826" i="4" s="1"/>
  <c r="X827" i="4" s="1"/>
  <c r="X828" i="4" s="1"/>
  <c r="X829" i="4" s="1"/>
  <c r="X830" i="4" s="1"/>
  <c r="X831" i="4" s="1"/>
  <c r="X832" i="4" s="1"/>
  <c r="X833" i="4" s="1"/>
  <c r="X834" i="4" s="1"/>
  <c r="X835" i="4" s="1"/>
  <c r="X836" i="4" s="1"/>
  <c r="X837" i="4" s="1"/>
  <c r="X838" i="4" s="1"/>
  <c r="X839" i="4" s="1"/>
  <c r="X840" i="4" s="1"/>
  <c r="X841" i="4" s="1"/>
  <c r="X842" i="4" s="1"/>
  <c r="X843" i="4" s="1"/>
  <c r="X844" i="4" s="1"/>
  <c r="X845" i="4" s="1"/>
  <c r="X846" i="4" s="1"/>
  <c r="X847" i="4" s="1"/>
  <c r="X848" i="4" s="1"/>
  <c r="X849" i="4" s="1"/>
  <c r="X850" i="4" s="1"/>
  <c r="X851" i="4" s="1"/>
  <c r="X852" i="4" s="1"/>
  <c r="X853" i="4" s="1"/>
  <c r="X854" i="4" s="1"/>
  <c r="X855" i="4" s="1"/>
  <c r="X856" i="4" s="1"/>
  <c r="X857" i="4" s="1"/>
  <c r="X858" i="4" s="1"/>
  <c r="X859" i="4" s="1"/>
  <c r="X860" i="4" s="1"/>
  <c r="X861" i="4" s="1"/>
  <c r="X862" i="4" s="1"/>
  <c r="X863" i="4" s="1"/>
  <c r="X864" i="4" s="1"/>
  <c r="X865" i="4" s="1"/>
  <c r="X866" i="4" s="1"/>
  <c r="X867" i="4" s="1"/>
  <c r="X868" i="4" s="1"/>
  <c r="X869" i="4" s="1"/>
  <c r="X870" i="4" s="1"/>
  <c r="X871" i="4" s="1"/>
  <c r="X872" i="4" s="1"/>
  <c r="X873" i="4" s="1"/>
  <c r="X874" i="4" s="1"/>
  <c r="X875" i="4" s="1"/>
  <c r="X876" i="4" s="1"/>
  <c r="X877" i="4" s="1"/>
  <c r="X878" i="4" s="1"/>
  <c r="X879" i="4" s="1"/>
  <c r="X880" i="4" s="1"/>
  <c r="X881" i="4" s="1"/>
  <c r="X882" i="4" s="1"/>
  <c r="X883" i="4" s="1"/>
  <c r="X884" i="4" s="1"/>
  <c r="X885" i="4" s="1"/>
  <c r="X886" i="4" s="1"/>
  <c r="X887" i="4" s="1"/>
  <c r="X888" i="4" s="1"/>
  <c r="X889" i="4" s="1"/>
  <c r="X890" i="4" s="1"/>
  <c r="X891" i="4" s="1"/>
  <c r="X892" i="4" s="1"/>
  <c r="X893" i="4" s="1"/>
  <c r="X894" i="4" s="1"/>
  <c r="X895" i="4" s="1"/>
  <c r="X896" i="4" s="1"/>
  <c r="X897" i="4" s="1"/>
  <c r="X898" i="4" s="1"/>
  <c r="X899" i="4" s="1"/>
  <c r="X900" i="4" s="1"/>
  <c r="X901" i="4" s="1"/>
  <c r="X902" i="4" s="1"/>
  <c r="X903" i="4" s="1"/>
  <c r="X904" i="4" s="1"/>
  <c r="X905" i="4" s="1"/>
  <c r="X906" i="4" s="1"/>
  <c r="X907" i="4" s="1"/>
  <c r="X908" i="4" s="1"/>
  <c r="X909" i="4" s="1"/>
  <c r="X910" i="4" s="1"/>
  <c r="X911" i="4" s="1"/>
  <c r="X912" i="4" s="1"/>
  <c r="X913" i="4" s="1"/>
  <c r="X914" i="4" s="1"/>
  <c r="X915" i="4" s="1"/>
  <c r="X916" i="4" s="1"/>
  <c r="X917" i="4" s="1"/>
  <c r="X918" i="4" s="1"/>
  <c r="X919" i="4" s="1"/>
  <c r="X920" i="4" s="1"/>
  <c r="X921" i="4" s="1"/>
  <c r="X922" i="4" s="1"/>
  <c r="X923" i="4" s="1"/>
  <c r="X924" i="4" s="1"/>
  <c r="X925" i="4" s="1"/>
  <c r="X926" i="4" s="1"/>
  <c r="X927" i="4" s="1"/>
  <c r="X928" i="4" s="1"/>
  <c r="X929" i="4" s="1"/>
  <c r="X930" i="4" s="1"/>
  <c r="X931" i="4" s="1"/>
  <c r="X932" i="4" s="1"/>
  <c r="X933" i="4" s="1"/>
  <c r="X934" i="4" s="1"/>
  <c r="X935" i="4" s="1"/>
  <c r="X936" i="4" s="1"/>
  <c r="X937" i="4" s="1"/>
  <c r="X938" i="4" s="1"/>
  <c r="X939" i="4" s="1"/>
  <c r="X940" i="4" s="1"/>
  <c r="X941" i="4" s="1"/>
  <c r="X942" i="4" s="1"/>
  <c r="X943" i="4" s="1"/>
  <c r="X944" i="4" s="1"/>
  <c r="X945" i="4" s="1"/>
  <c r="X946" i="4" s="1"/>
  <c r="X947" i="4" s="1"/>
  <c r="X948" i="4" s="1"/>
  <c r="X949" i="4" s="1"/>
  <c r="X950" i="4" s="1"/>
  <c r="X951" i="4" s="1"/>
  <c r="X952" i="4" s="1"/>
  <c r="X953" i="4" s="1"/>
  <c r="X954" i="4" s="1"/>
  <c r="X955" i="4" s="1"/>
  <c r="X956" i="4" s="1"/>
  <c r="X957" i="4" s="1"/>
  <c r="X958" i="4" s="1"/>
  <c r="X959" i="4" s="1"/>
  <c r="X960" i="4" s="1"/>
  <c r="X961" i="4" s="1"/>
  <c r="X962" i="4" s="1"/>
  <c r="X963" i="4" s="1"/>
  <c r="X964" i="4" s="1"/>
  <c r="X965" i="4" s="1"/>
  <c r="X966" i="4" s="1"/>
  <c r="X967" i="4" s="1"/>
  <c r="X968" i="4" s="1"/>
  <c r="X969" i="4" s="1"/>
  <c r="X970" i="4" s="1"/>
  <c r="X971" i="4" s="1"/>
  <c r="X972" i="4" s="1"/>
  <c r="X973" i="4" s="1"/>
  <c r="X974" i="4" s="1"/>
  <c r="X975" i="4" s="1"/>
  <c r="X976" i="4" s="1"/>
  <c r="X977" i="4" s="1"/>
  <c r="X978" i="4" s="1"/>
  <c r="X979" i="4" s="1"/>
  <c r="X980" i="4" s="1"/>
  <c r="X981" i="4" s="1"/>
  <c r="X982" i="4" s="1"/>
  <c r="X983" i="4" s="1"/>
  <c r="X984" i="4" s="1"/>
  <c r="X985" i="4" s="1"/>
  <c r="X986" i="4" s="1"/>
  <c r="X987" i="4" s="1"/>
  <c r="X988" i="4" s="1"/>
  <c r="X989" i="4" s="1"/>
  <c r="X990" i="4" s="1"/>
  <c r="X991" i="4" s="1"/>
  <c r="X992" i="4" s="1"/>
  <c r="X993" i="4" s="1"/>
  <c r="X994" i="4" s="1"/>
  <c r="X995" i="4" s="1"/>
  <c r="X996" i="4" s="1"/>
  <c r="X997" i="4" s="1"/>
  <c r="X998" i="4" s="1"/>
  <c r="X999" i="4" s="1"/>
  <c r="X1000" i="4" s="1"/>
  <c r="X1001" i="4" s="1"/>
  <c r="X1002" i="4" s="1"/>
  <c r="X1003" i="4" s="1"/>
  <c r="X1004" i="4" s="1"/>
  <c r="X1005" i="4" s="1"/>
  <c r="X1006" i="4" s="1"/>
  <c r="X1007" i="4" s="1"/>
  <c r="X1008" i="4" s="1"/>
  <c r="X1009" i="4" s="1"/>
  <c r="X1010" i="4" s="1"/>
  <c r="X1011" i="4" s="1"/>
  <c r="X1012" i="4" s="1"/>
  <c r="X1013" i="4" s="1"/>
  <c r="X1014" i="4" s="1"/>
  <c r="X1015" i="4" s="1"/>
  <c r="X1016" i="4" s="1"/>
  <c r="X1017" i="4" s="1"/>
  <c r="X1018" i="4" s="1"/>
  <c r="X1019" i="4" s="1"/>
  <c r="X1020" i="4" s="1"/>
  <c r="X1021" i="4" s="1"/>
  <c r="X1022" i="4" s="1"/>
  <c r="X1023" i="4" s="1"/>
  <c r="X1024" i="4" s="1"/>
  <c r="X1025" i="4" s="1"/>
  <c r="X1026" i="4" s="1"/>
  <c r="X1027" i="4" s="1"/>
  <c r="X1028" i="4" s="1"/>
  <c r="X1029" i="4" s="1"/>
  <c r="X1030" i="4" s="1"/>
  <c r="X1031" i="4" s="1"/>
  <c r="X1032" i="4" s="1"/>
  <c r="X1033" i="4" s="1"/>
  <c r="X1034" i="4" s="1"/>
  <c r="X1035" i="4" s="1"/>
  <c r="X1036" i="4" s="1"/>
  <c r="X1037" i="4" s="1"/>
  <c r="X1038" i="4" s="1"/>
  <c r="X1039" i="4" s="1"/>
  <c r="X1040" i="4" s="1"/>
  <c r="X1041" i="4" s="1"/>
  <c r="X1042" i="4" s="1"/>
  <c r="X1043" i="4" s="1"/>
  <c r="X1044" i="4" s="1"/>
  <c r="X1045" i="4" s="1"/>
  <c r="X1046" i="4" s="1"/>
  <c r="X1047" i="4" s="1"/>
  <c r="X1048" i="4" s="1"/>
  <c r="X1049" i="4" s="1"/>
  <c r="X1050" i="4" s="1"/>
  <c r="X1051" i="4" s="1"/>
  <c r="X1052" i="4" s="1"/>
  <c r="X1053" i="4" s="1"/>
  <c r="X1054" i="4" s="1"/>
  <c r="X1055" i="4" s="1"/>
  <c r="X1056" i="4" s="1"/>
  <c r="X1057" i="4" s="1"/>
  <c r="X1058" i="4" s="1"/>
  <c r="X1059" i="4" s="1"/>
  <c r="X1060" i="4" s="1"/>
  <c r="X1061" i="4" s="1"/>
  <c r="X1062" i="4" s="1"/>
  <c r="X1063" i="4" s="1"/>
  <c r="X1064" i="4" s="1"/>
  <c r="X1065" i="4" s="1"/>
  <c r="X1066" i="4" s="1"/>
  <c r="X1067" i="4" s="1"/>
  <c r="X1068" i="4" s="1"/>
  <c r="X1069" i="4" s="1"/>
  <c r="X1070" i="4" s="1"/>
  <c r="X1071" i="4" s="1"/>
  <c r="X1072" i="4" s="1"/>
  <c r="X1073" i="4" s="1"/>
  <c r="X1074" i="4" s="1"/>
  <c r="X1075" i="4" s="1"/>
  <c r="X1076" i="4" s="1"/>
  <c r="X1077" i="4" s="1"/>
  <c r="X1078" i="4" s="1"/>
  <c r="X1079" i="4" s="1"/>
  <c r="X1080" i="4" s="1"/>
  <c r="X1081" i="4" s="1"/>
  <c r="X1082" i="4" s="1"/>
  <c r="X1083" i="4" s="1"/>
  <c r="X1084" i="4" s="1"/>
  <c r="X1085" i="4" s="1"/>
  <c r="X1086" i="4" s="1"/>
  <c r="X1087" i="4" s="1"/>
  <c r="X1088" i="4" s="1"/>
  <c r="X1089" i="4" s="1"/>
  <c r="X1090" i="4" s="1"/>
  <c r="X1091" i="4" s="1"/>
  <c r="X1092" i="4" s="1"/>
  <c r="X1093" i="4" s="1"/>
  <c r="X1094" i="4" s="1"/>
  <c r="X1095" i="4" s="1"/>
  <c r="X1096" i="4" s="1"/>
  <c r="X1097" i="4" s="1"/>
  <c r="X1098" i="4" s="1"/>
  <c r="X1099" i="4" s="1"/>
  <c r="X1100" i="4" s="1"/>
  <c r="X1101" i="4" s="1"/>
  <c r="X1102" i="4" s="1"/>
  <c r="X1103" i="4" s="1"/>
  <c r="X1104" i="4" s="1"/>
  <c r="X1105" i="4" s="1"/>
  <c r="X1106" i="4" s="1"/>
  <c r="X1107" i="4" s="1"/>
  <c r="U801" i="4"/>
  <c r="U802" i="4" s="1"/>
  <c r="U803" i="4" s="1"/>
  <c r="U804" i="4" s="1"/>
  <c r="U805" i="4" s="1"/>
  <c r="U806" i="4" s="1"/>
  <c r="U807" i="4" s="1"/>
  <c r="U808" i="4" s="1"/>
  <c r="U809" i="4" s="1"/>
  <c r="U810" i="4" s="1"/>
  <c r="U811" i="4" s="1"/>
  <c r="U812" i="4" s="1"/>
  <c r="U813" i="4" s="1"/>
  <c r="U814" i="4" s="1"/>
  <c r="U815" i="4" s="1"/>
  <c r="U816" i="4" s="1"/>
  <c r="U817" i="4" s="1"/>
  <c r="U818" i="4" s="1"/>
  <c r="U819" i="4" s="1"/>
  <c r="U820" i="4" s="1"/>
  <c r="U821" i="4" s="1"/>
  <c r="U822" i="4" s="1"/>
  <c r="U823" i="4" s="1"/>
  <c r="U824" i="4" s="1"/>
  <c r="U825" i="4" s="1"/>
  <c r="U826" i="4" s="1"/>
  <c r="U827" i="4" s="1"/>
  <c r="U828" i="4" s="1"/>
  <c r="U829" i="4" s="1"/>
  <c r="U830" i="4" s="1"/>
  <c r="U831" i="4" s="1"/>
  <c r="U832" i="4" s="1"/>
  <c r="U833" i="4" s="1"/>
  <c r="U834" i="4" s="1"/>
  <c r="U835" i="4" s="1"/>
  <c r="U836" i="4" s="1"/>
  <c r="U837" i="4" s="1"/>
  <c r="U838" i="4" s="1"/>
  <c r="U839" i="4" s="1"/>
  <c r="U840" i="4" s="1"/>
  <c r="U841" i="4" s="1"/>
  <c r="U842" i="4" s="1"/>
  <c r="U843" i="4" s="1"/>
  <c r="U844" i="4" s="1"/>
  <c r="U845" i="4" s="1"/>
  <c r="U846" i="4" s="1"/>
  <c r="U847" i="4" s="1"/>
  <c r="U848" i="4" s="1"/>
  <c r="U849" i="4" s="1"/>
  <c r="U850" i="4" s="1"/>
  <c r="U851" i="4" s="1"/>
  <c r="U852" i="4" s="1"/>
  <c r="U853" i="4" s="1"/>
  <c r="U854" i="4" s="1"/>
  <c r="U855" i="4" s="1"/>
  <c r="U856" i="4" s="1"/>
  <c r="U857" i="4" s="1"/>
  <c r="U858" i="4" s="1"/>
  <c r="U859" i="4" s="1"/>
  <c r="U860" i="4" s="1"/>
  <c r="U861" i="4" s="1"/>
  <c r="U862" i="4" s="1"/>
  <c r="U863" i="4" s="1"/>
  <c r="U864" i="4" s="1"/>
  <c r="U865" i="4" s="1"/>
  <c r="U866" i="4" s="1"/>
  <c r="U867" i="4" s="1"/>
  <c r="U868" i="4" s="1"/>
  <c r="U869" i="4" s="1"/>
  <c r="U870" i="4" s="1"/>
  <c r="U871" i="4" s="1"/>
  <c r="U872" i="4" s="1"/>
  <c r="U873" i="4" s="1"/>
  <c r="U874" i="4" s="1"/>
  <c r="U875" i="4" s="1"/>
  <c r="U876" i="4" s="1"/>
  <c r="U877" i="4" s="1"/>
  <c r="U878" i="4" s="1"/>
  <c r="U879" i="4" s="1"/>
  <c r="U880" i="4" s="1"/>
  <c r="U881" i="4" s="1"/>
  <c r="U882" i="4" s="1"/>
  <c r="U883" i="4" s="1"/>
  <c r="U884" i="4" s="1"/>
  <c r="U885" i="4" s="1"/>
  <c r="U886" i="4" s="1"/>
  <c r="U887" i="4" s="1"/>
  <c r="U888" i="4" s="1"/>
  <c r="U889" i="4" s="1"/>
  <c r="U890" i="4" s="1"/>
  <c r="U891" i="4" s="1"/>
  <c r="U892" i="4" s="1"/>
  <c r="U893" i="4" s="1"/>
  <c r="U894" i="4" s="1"/>
  <c r="U895" i="4" s="1"/>
  <c r="U896" i="4" s="1"/>
  <c r="U897" i="4" s="1"/>
  <c r="U898" i="4" s="1"/>
  <c r="U899" i="4" s="1"/>
  <c r="U900" i="4" s="1"/>
  <c r="U901" i="4" s="1"/>
  <c r="U902" i="4" s="1"/>
  <c r="U903" i="4" s="1"/>
  <c r="U904" i="4" s="1"/>
  <c r="U905" i="4" s="1"/>
  <c r="U906" i="4" s="1"/>
  <c r="U907" i="4" s="1"/>
  <c r="U908" i="4" s="1"/>
  <c r="U909" i="4" s="1"/>
  <c r="U910" i="4" s="1"/>
  <c r="U911" i="4" s="1"/>
  <c r="U912" i="4" s="1"/>
  <c r="U913" i="4" s="1"/>
  <c r="U914" i="4" s="1"/>
  <c r="U915" i="4" s="1"/>
  <c r="U916" i="4" s="1"/>
  <c r="U917" i="4" s="1"/>
  <c r="U918" i="4" s="1"/>
  <c r="U919" i="4" s="1"/>
  <c r="U920" i="4" s="1"/>
  <c r="U921" i="4" s="1"/>
  <c r="U922" i="4" s="1"/>
  <c r="U923" i="4" s="1"/>
  <c r="U924" i="4" s="1"/>
  <c r="U925" i="4" s="1"/>
  <c r="U926" i="4" s="1"/>
  <c r="U927" i="4" s="1"/>
  <c r="U928" i="4" s="1"/>
  <c r="U929" i="4" s="1"/>
  <c r="U930" i="4" s="1"/>
  <c r="U931" i="4" s="1"/>
  <c r="U932" i="4" s="1"/>
  <c r="U933" i="4" s="1"/>
  <c r="U934" i="4" s="1"/>
  <c r="U935" i="4" s="1"/>
  <c r="U936" i="4" s="1"/>
  <c r="U937" i="4" s="1"/>
  <c r="U938" i="4" s="1"/>
  <c r="U939" i="4" s="1"/>
  <c r="U940" i="4" s="1"/>
  <c r="U941" i="4" s="1"/>
  <c r="U942" i="4" s="1"/>
  <c r="U943" i="4" s="1"/>
  <c r="U944" i="4" s="1"/>
  <c r="U945" i="4" s="1"/>
  <c r="U946" i="4" s="1"/>
  <c r="U947" i="4" s="1"/>
  <c r="U948" i="4" s="1"/>
  <c r="U949" i="4" s="1"/>
  <c r="U950" i="4" s="1"/>
  <c r="U951" i="4" s="1"/>
  <c r="U952" i="4" s="1"/>
  <c r="U953" i="4" s="1"/>
  <c r="U954" i="4" s="1"/>
  <c r="U955" i="4" s="1"/>
  <c r="U956" i="4" s="1"/>
  <c r="U957" i="4" s="1"/>
  <c r="U958" i="4" s="1"/>
  <c r="U959" i="4" s="1"/>
  <c r="U960" i="4" s="1"/>
  <c r="U961" i="4" s="1"/>
  <c r="U962" i="4" s="1"/>
  <c r="U963" i="4" s="1"/>
  <c r="U964" i="4" s="1"/>
  <c r="U965" i="4" s="1"/>
  <c r="U966" i="4" s="1"/>
  <c r="U967" i="4" s="1"/>
  <c r="U968" i="4" s="1"/>
  <c r="U969" i="4" s="1"/>
  <c r="U970" i="4" s="1"/>
  <c r="U971" i="4" s="1"/>
  <c r="U972" i="4" s="1"/>
  <c r="U973" i="4" s="1"/>
  <c r="U974" i="4" s="1"/>
  <c r="U975" i="4" s="1"/>
  <c r="U976" i="4" s="1"/>
  <c r="U977" i="4" s="1"/>
  <c r="U978" i="4" s="1"/>
  <c r="U979" i="4" s="1"/>
  <c r="U980" i="4" s="1"/>
  <c r="U981" i="4" s="1"/>
  <c r="U982" i="4" s="1"/>
  <c r="U983" i="4" s="1"/>
  <c r="U984" i="4" s="1"/>
  <c r="U985" i="4" s="1"/>
  <c r="U986" i="4" s="1"/>
  <c r="U987" i="4" s="1"/>
  <c r="U988" i="4" s="1"/>
  <c r="U989" i="4" s="1"/>
  <c r="U990" i="4" s="1"/>
  <c r="U991" i="4" s="1"/>
  <c r="U992" i="4" s="1"/>
  <c r="U993" i="4" s="1"/>
  <c r="U994" i="4" s="1"/>
  <c r="U995" i="4" s="1"/>
  <c r="U996" i="4" s="1"/>
  <c r="U997" i="4" s="1"/>
  <c r="U998" i="4" s="1"/>
  <c r="U999" i="4" s="1"/>
  <c r="U1000" i="4" s="1"/>
  <c r="U1001" i="4" s="1"/>
  <c r="U1002" i="4" s="1"/>
  <c r="U1003" i="4" s="1"/>
  <c r="U1004" i="4" s="1"/>
  <c r="U1005" i="4" s="1"/>
  <c r="U1006" i="4" s="1"/>
  <c r="U1007" i="4" s="1"/>
  <c r="U1008" i="4" s="1"/>
  <c r="U1009" i="4" s="1"/>
  <c r="U1010" i="4" s="1"/>
  <c r="U1011" i="4" s="1"/>
  <c r="U1012" i="4" s="1"/>
  <c r="U1013" i="4" s="1"/>
  <c r="U1014" i="4" s="1"/>
  <c r="U1015" i="4" s="1"/>
  <c r="U1016" i="4" s="1"/>
  <c r="U1017" i="4" s="1"/>
  <c r="U1018" i="4" s="1"/>
  <c r="U1019" i="4" s="1"/>
  <c r="U1020" i="4" s="1"/>
  <c r="U1021" i="4" s="1"/>
  <c r="U1022" i="4" s="1"/>
  <c r="U1023" i="4" s="1"/>
  <c r="U1024" i="4" s="1"/>
  <c r="U1025" i="4" s="1"/>
  <c r="U1026" i="4" s="1"/>
  <c r="U1027" i="4" s="1"/>
  <c r="U1028" i="4" s="1"/>
  <c r="U1029" i="4" s="1"/>
  <c r="U1030" i="4" s="1"/>
  <c r="U1031" i="4" s="1"/>
  <c r="U1032" i="4" s="1"/>
  <c r="U1033" i="4" s="1"/>
  <c r="U1034" i="4" s="1"/>
  <c r="U1035" i="4" s="1"/>
  <c r="U1036" i="4" s="1"/>
  <c r="U1037" i="4" s="1"/>
  <c r="U1038" i="4" s="1"/>
  <c r="U1039" i="4" s="1"/>
  <c r="U1040" i="4" s="1"/>
  <c r="U1041" i="4" s="1"/>
  <c r="U1042" i="4" s="1"/>
  <c r="U1043" i="4" s="1"/>
  <c r="U1044" i="4" s="1"/>
  <c r="U1045" i="4" s="1"/>
  <c r="U1046" i="4" s="1"/>
  <c r="U1047" i="4" s="1"/>
  <c r="U1048" i="4" s="1"/>
  <c r="U1049" i="4" s="1"/>
  <c r="U1050" i="4" s="1"/>
  <c r="U1051" i="4" s="1"/>
  <c r="U1052" i="4" s="1"/>
  <c r="U1053" i="4" s="1"/>
  <c r="U1054" i="4" s="1"/>
  <c r="U1055" i="4" s="1"/>
  <c r="U1056" i="4" s="1"/>
  <c r="U1057" i="4" s="1"/>
  <c r="U1058" i="4" s="1"/>
  <c r="U1059" i="4" s="1"/>
  <c r="U1060" i="4" s="1"/>
  <c r="U1061" i="4" s="1"/>
  <c r="U1062" i="4" s="1"/>
  <c r="U1063" i="4" s="1"/>
  <c r="U1064" i="4" s="1"/>
  <c r="U1065" i="4" s="1"/>
  <c r="U1066" i="4" s="1"/>
  <c r="U1067" i="4" s="1"/>
  <c r="U1068" i="4" s="1"/>
  <c r="U1069" i="4" s="1"/>
  <c r="U1070" i="4" s="1"/>
  <c r="U1071" i="4" s="1"/>
  <c r="U1072" i="4" s="1"/>
  <c r="U1073" i="4" s="1"/>
  <c r="U1074" i="4" s="1"/>
  <c r="U1075" i="4" s="1"/>
  <c r="U1076" i="4" s="1"/>
  <c r="U1077" i="4" s="1"/>
  <c r="U1078" i="4" s="1"/>
  <c r="U1079" i="4" s="1"/>
  <c r="U1080" i="4" s="1"/>
  <c r="U1081" i="4" s="1"/>
  <c r="U1082" i="4" s="1"/>
  <c r="U1083" i="4" s="1"/>
  <c r="U1084" i="4" s="1"/>
  <c r="U1085" i="4" s="1"/>
  <c r="U1086" i="4" s="1"/>
  <c r="U1087" i="4" s="1"/>
  <c r="U1088" i="4" s="1"/>
  <c r="U1089" i="4" s="1"/>
  <c r="U1090" i="4" s="1"/>
  <c r="U1091" i="4" s="1"/>
  <c r="U1092" i="4" s="1"/>
  <c r="U1093" i="4" s="1"/>
  <c r="U1094" i="4" s="1"/>
  <c r="U1095" i="4" s="1"/>
  <c r="U1096" i="4" s="1"/>
  <c r="U1097" i="4" s="1"/>
  <c r="U1098" i="4" s="1"/>
  <c r="U1099" i="4" s="1"/>
  <c r="U1100" i="4" s="1"/>
  <c r="U1101" i="4" s="1"/>
  <c r="U1102" i="4" s="1"/>
  <c r="U1103" i="4" s="1"/>
  <c r="U1104" i="4" s="1"/>
  <c r="U1105" i="4" s="1"/>
  <c r="U1106" i="4" s="1"/>
  <c r="U1107" i="4" s="1"/>
  <c r="Y801" i="4"/>
  <c r="Y802" i="4" s="1"/>
  <c r="Y803" i="4" s="1"/>
  <c r="Y804" i="4" s="1"/>
  <c r="Y805" i="4" s="1"/>
  <c r="Y806" i="4" s="1"/>
  <c r="Y807" i="4" s="1"/>
  <c r="Y808" i="4" s="1"/>
  <c r="Y809" i="4" s="1"/>
  <c r="Y810" i="4" s="1"/>
  <c r="Y811" i="4" s="1"/>
  <c r="Y812" i="4" s="1"/>
  <c r="Y813" i="4" s="1"/>
  <c r="Y814" i="4" s="1"/>
  <c r="Y815" i="4" s="1"/>
  <c r="Y816" i="4" s="1"/>
  <c r="Y817" i="4" s="1"/>
  <c r="Y818" i="4" s="1"/>
  <c r="Y819" i="4" s="1"/>
  <c r="Y820" i="4" s="1"/>
  <c r="Y821" i="4" s="1"/>
  <c r="Y822" i="4" s="1"/>
  <c r="Y823" i="4" s="1"/>
  <c r="Y824" i="4" s="1"/>
  <c r="Y825" i="4" s="1"/>
  <c r="Y826" i="4" s="1"/>
  <c r="Y827" i="4" s="1"/>
  <c r="Y828" i="4" s="1"/>
  <c r="Y829" i="4" s="1"/>
  <c r="Y830" i="4" s="1"/>
  <c r="Y831" i="4" s="1"/>
  <c r="Y832" i="4" s="1"/>
  <c r="Y833" i="4" s="1"/>
  <c r="Y834" i="4" s="1"/>
  <c r="Y835" i="4" s="1"/>
  <c r="Y836" i="4" s="1"/>
  <c r="Y837" i="4" s="1"/>
  <c r="Y838" i="4" s="1"/>
  <c r="Y839" i="4" s="1"/>
  <c r="Y840" i="4" s="1"/>
  <c r="Y841" i="4" s="1"/>
  <c r="Y842" i="4" s="1"/>
  <c r="Y843" i="4" s="1"/>
  <c r="Y844" i="4" s="1"/>
  <c r="Y845" i="4" s="1"/>
  <c r="Y846" i="4" s="1"/>
  <c r="Y847" i="4" s="1"/>
  <c r="Y848" i="4" s="1"/>
  <c r="Y849" i="4" s="1"/>
  <c r="Y850" i="4" s="1"/>
  <c r="Y851" i="4" s="1"/>
  <c r="Y852" i="4" s="1"/>
  <c r="Y853" i="4" s="1"/>
  <c r="Y854" i="4" s="1"/>
  <c r="Y855" i="4" s="1"/>
  <c r="Y856" i="4" s="1"/>
  <c r="Y857" i="4" s="1"/>
  <c r="Y858" i="4" s="1"/>
  <c r="Y859" i="4" s="1"/>
  <c r="Y860" i="4" s="1"/>
  <c r="Y861" i="4" s="1"/>
  <c r="Y862" i="4" s="1"/>
  <c r="Y863" i="4" s="1"/>
  <c r="Y864" i="4" s="1"/>
  <c r="Y865" i="4" s="1"/>
  <c r="Y866" i="4" s="1"/>
  <c r="Y867" i="4" s="1"/>
  <c r="Y868" i="4" s="1"/>
  <c r="Y869" i="4" s="1"/>
  <c r="Y870" i="4" s="1"/>
  <c r="Y871" i="4" s="1"/>
  <c r="Y872" i="4" s="1"/>
  <c r="Y873" i="4" s="1"/>
  <c r="Y874" i="4" s="1"/>
  <c r="Y875" i="4" s="1"/>
  <c r="Y876" i="4" s="1"/>
  <c r="Y877" i="4" s="1"/>
  <c r="Y878" i="4" s="1"/>
  <c r="Y879" i="4" s="1"/>
  <c r="Y880" i="4" s="1"/>
  <c r="Y881" i="4" s="1"/>
  <c r="Y882" i="4" s="1"/>
  <c r="Y883" i="4" s="1"/>
  <c r="Y884" i="4" s="1"/>
  <c r="Y885" i="4" s="1"/>
  <c r="Y886" i="4" s="1"/>
  <c r="Y887" i="4" s="1"/>
  <c r="Y888" i="4" s="1"/>
  <c r="Y889" i="4" s="1"/>
  <c r="Y890" i="4" s="1"/>
  <c r="Y891" i="4" s="1"/>
  <c r="Y892" i="4" s="1"/>
  <c r="Y893" i="4" s="1"/>
  <c r="Y894" i="4" s="1"/>
  <c r="Y895" i="4" s="1"/>
  <c r="Y896" i="4" s="1"/>
  <c r="Y897" i="4" s="1"/>
  <c r="Y898" i="4" s="1"/>
  <c r="Y899" i="4" s="1"/>
  <c r="Y900" i="4" s="1"/>
  <c r="Y901" i="4" s="1"/>
  <c r="Y902" i="4" s="1"/>
  <c r="Y903" i="4" s="1"/>
  <c r="Y904" i="4" s="1"/>
  <c r="Y905" i="4" s="1"/>
  <c r="Y906" i="4" s="1"/>
  <c r="Y907" i="4" s="1"/>
  <c r="Y908" i="4" s="1"/>
  <c r="Y909" i="4" s="1"/>
  <c r="Y910" i="4" s="1"/>
  <c r="Y911" i="4" s="1"/>
  <c r="Y912" i="4" s="1"/>
  <c r="Y913" i="4" s="1"/>
  <c r="Y914" i="4" s="1"/>
  <c r="Y915" i="4" s="1"/>
  <c r="Y916" i="4" s="1"/>
  <c r="Y917" i="4" s="1"/>
  <c r="Y918" i="4" s="1"/>
  <c r="Y919" i="4" s="1"/>
  <c r="Y920" i="4" s="1"/>
  <c r="Y921" i="4" s="1"/>
  <c r="Y922" i="4" s="1"/>
  <c r="Y923" i="4" s="1"/>
  <c r="Y924" i="4" s="1"/>
  <c r="Y925" i="4" s="1"/>
  <c r="Y926" i="4" s="1"/>
  <c r="Y927" i="4" s="1"/>
  <c r="Y928" i="4" s="1"/>
  <c r="Y929" i="4" s="1"/>
  <c r="Y930" i="4" s="1"/>
  <c r="Y931" i="4" s="1"/>
  <c r="Y932" i="4" s="1"/>
  <c r="Y933" i="4" s="1"/>
  <c r="Y934" i="4" s="1"/>
  <c r="Y935" i="4" s="1"/>
  <c r="Y936" i="4" s="1"/>
  <c r="Y937" i="4" s="1"/>
  <c r="Y938" i="4" s="1"/>
  <c r="Y939" i="4" s="1"/>
  <c r="Y940" i="4" s="1"/>
  <c r="Y941" i="4" s="1"/>
  <c r="Y942" i="4" s="1"/>
  <c r="Y943" i="4" s="1"/>
  <c r="Y944" i="4" s="1"/>
  <c r="Y945" i="4" s="1"/>
  <c r="Y946" i="4" s="1"/>
  <c r="Y947" i="4" s="1"/>
  <c r="Y948" i="4" s="1"/>
  <c r="Y949" i="4" s="1"/>
  <c r="Y950" i="4" s="1"/>
  <c r="Y951" i="4" s="1"/>
  <c r="Y952" i="4" s="1"/>
  <c r="Y953" i="4" s="1"/>
  <c r="Y954" i="4" s="1"/>
  <c r="Y955" i="4" s="1"/>
  <c r="Y956" i="4" s="1"/>
  <c r="Y957" i="4" s="1"/>
  <c r="Y958" i="4" s="1"/>
  <c r="Y959" i="4" s="1"/>
  <c r="Y960" i="4" s="1"/>
  <c r="Y961" i="4" s="1"/>
  <c r="Y962" i="4" s="1"/>
  <c r="Y963" i="4" s="1"/>
  <c r="Y964" i="4" s="1"/>
  <c r="Y965" i="4" s="1"/>
  <c r="Y966" i="4" s="1"/>
  <c r="Y967" i="4" s="1"/>
  <c r="Y968" i="4" s="1"/>
  <c r="Y969" i="4" s="1"/>
  <c r="Y970" i="4" s="1"/>
  <c r="Y971" i="4" s="1"/>
  <c r="Y972" i="4" s="1"/>
  <c r="Y973" i="4" s="1"/>
  <c r="Y974" i="4" s="1"/>
  <c r="Y975" i="4" s="1"/>
  <c r="Y976" i="4" s="1"/>
  <c r="Y977" i="4" s="1"/>
  <c r="Y978" i="4" s="1"/>
  <c r="Y979" i="4" s="1"/>
  <c r="Y980" i="4" s="1"/>
  <c r="Y981" i="4" s="1"/>
  <c r="Y982" i="4" s="1"/>
  <c r="Y983" i="4" s="1"/>
  <c r="Y984" i="4" s="1"/>
  <c r="Y985" i="4" s="1"/>
  <c r="Y986" i="4" s="1"/>
  <c r="Y987" i="4" s="1"/>
  <c r="Y988" i="4" s="1"/>
  <c r="Y989" i="4" s="1"/>
  <c r="Y990" i="4" s="1"/>
  <c r="Y991" i="4" s="1"/>
  <c r="Y992" i="4" s="1"/>
  <c r="Y993" i="4" s="1"/>
  <c r="Y994" i="4" s="1"/>
  <c r="Y995" i="4" s="1"/>
  <c r="Y996" i="4" s="1"/>
  <c r="Y997" i="4" s="1"/>
  <c r="Y998" i="4" s="1"/>
  <c r="Y999" i="4" s="1"/>
  <c r="Y1000" i="4" s="1"/>
  <c r="Y1001" i="4" s="1"/>
  <c r="Y1002" i="4" s="1"/>
  <c r="Y1003" i="4" s="1"/>
  <c r="Y1004" i="4" s="1"/>
  <c r="Y1005" i="4" s="1"/>
  <c r="Y1006" i="4" s="1"/>
  <c r="Y1007" i="4" s="1"/>
  <c r="Y1008" i="4" s="1"/>
  <c r="Y1009" i="4" s="1"/>
  <c r="Y1010" i="4" s="1"/>
  <c r="Y1011" i="4" s="1"/>
  <c r="Y1012" i="4" s="1"/>
  <c r="Y1013" i="4" s="1"/>
  <c r="Y1014" i="4" s="1"/>
  <c r="Y1015" i="4" s="1"/>
  <c r="Y1016" i="4" s="1"/>
  <c r="Y1017" i="4" s="1"/>
  <c r="Y1018" i="4" s="1"/>
  <c r="Y1019" i="4" s="1"/>
  <c r="Y1020" i="4" s="1"/>
  <c r="Y1021" i="4" s="1"/>
  <c r="Y1022" i="4" s="1"/>
  <c r="Y1023" i="4" s="1"/>
  <c r="Y1024" i="4" s="1"/>
  <c r="Y1025" i="4" s="1"/>
  <c r="Y1026" i="4" s="1"/>
  <c r="Y1027" i="4" s="1"/>
  <c r="Y1028" i="4" s="1"/>
  <c r="Y1029" i="4" s="1"/>
  <c r="Y1030" i="4" s="1"/>
  <c r="Y1031" i="4" s="1"/>
  <c r="Y1032" i="4" s="1"/>
  <c r="Y1033" i="4" s="1"/>
  <c r="Y1034" i="4" s="1"/>
  <c r="Y1035" i="4" s="1"/>
  <c r="Y1036" i="4" s="1"/>
  <c r="Y1037" i="4" s="1"/>
  <c r="Y1038" i="4" s="1"/>
  <c r="Y1039" i="4" s="1"/>
  <c r="Y1040" i="4" s="1"/>
  <c r="Y1041" i="4" s="1"/>
  <c r="Y1042" i="4" s="1"/>
  <c r="Y1043" i="4" s="1"/>
  <c r="Y1044" i="4" s="1"/>
  <c r="Y1045" i="4" s="1"/>
  <c r="Y1046" i="4" s="1"/>
  <c r="Y1047" i="4" s="1"/>
  <c r="Y1048" i="4" s="1"/>
  <c r="Y1049" i="4" s="1"/>
  <c r="Y1050" i="4" s="1"/>
  <c r="Y1051" i="4" s="1"/>
  <c r="Y1052" i="4" s="1"/>
  <c r="Y1053" i="4" s="1"/>
  <c r="Y1054" i="4" s="1"/>
  <c r="Y1055" i="4" s="1"/>
  <c r="Y1056" i="4" s="1"/>
  <c r="Y1057" i="4" s="1"/>
  <c r="Y1058" i="4" s="1"/>
  <c r="Y1059" i="4" s="1"/>
  <c r="Y1060" i="4" s="1"/>
  <c r="Y1061" i="4" s="1"/>
  <c r="Y1062" i="4" s="1"/>
  <c r="Y1063" i="4" s="1"/>
  <c r="Y1064" i="4" s="1"/>
  <c r="Y1065" i="4" s="1"/>
  <c r="Y1066" i="4" s="1"/>
  <c r="Y1067" i="4" s="1"/>
  <c r="Y1068" i="4" s="1"/>
  <c r="Y1069" i="4" s="1"/>
  <c r="Y1070" i="4" s="1"/>
  <c r="Y1071" i="4" s="1"/>
  <c r="Y1072" i="4" s="1"/>
  <c r="Y1073" i="4" s="1"/>
  <c r="Y1074" i="4" s="1"/>
  <c r="Y1075" i="4" s="1"/>
  <c r="Y1076" i="4" s="1"/>
  <c r="Y1077" i="4" s="1"/>
  <c r="Y1078" i="4" s="1"/>
  <c r="Y1079" i="4" s="1"/>
  <c r="Y1080" i="4" s="1"/>
  <c r="Y1081" i="4" s="1"/>
  <c r="Y1082" i="4" s="1"/>
  <c r="Y1083" i="4" s="1"/>
  <c r="Y1084" i="4" s="1"/>
  <c r="Y1085" i="4" s="1"/>
  <c r="Y1086" i="4" s="1"/>
  <c r="Y1087" i="4" s="1"/>
  <c r="Y1088" i="4" s="1"/>
  <c r="Y1089" i="4" s="1"/>
  <c r="Y1090" i="4" s="1"/>
  <c r="Y1091" i="4" s="1"/>
  <c r="Y1092" i="4" s="1"/>
  <c r="Y1093" i="4" s="1"/>
  <c r="Y1094" i="4" s="1"/>
  <c r="Y1095" i="4" s="1"/>
  <c r="Y1096" i="4" s="1"/>
  <c r="Y1097" i="4" s="1"/>
  <c r="Y1098" i="4" s="1"/>
  <c r="Y1099" i="4" s="1"/>
  <c r="Y1100" i="4" s="1"/>
  <c r="Y1101" i="4" s="1"/>
  <c r="Y1102" i="4" s="1"/>
  <c r="Y1103" i="4" s="1"/>
  <c r="Y1104" i="4" s="1"/>
  <c r="Y1105" i="4" s="1"/>
  <c r="Y1106" i="4" s="1"/>
  <c r="Y1107" i="4" s="1"/>
  <c r="L801" i="4"/>
  <c r="L802" i="4" s="1"/>
  <c r="L803" i="4" s="1"/>
  <c r="L804" i="4" s="1"/>
  <c r="L805" i="4" s="1"/>
  <c r="L806" i="4" s="1"/>
  <c r="L807" i="4" s="1"/>
  <c r="L808" i="4" s="1"/>
  <c r="L809" i="4" s="1"/>
  <c r="L810" i="4" s="1"/>
  <c r="L811" i="4" s="1"/>
  <c r="L812" i="4" s="1"/>
  <c r="L813" i="4" s="1"/>
  <c r="L814" i="4" s="1"/>
  <c r="L815" i="4" s="1"/>
  <c r="L816" i="4" s="1"/>
  <c r="L817" i="4" s="1"/>
  <c r="L818" i="4" s="1"/>
  <c r="L819" i="4" s="1"/>
  <c r="L820" i="4" s="1"/>
  <c r="L821" i="4" s="1"/>
  <c r="L822" i="4" s="1"/>
  <c r="L823" i="4" s="1"/>
  <c r="L824" i="4" s="1"/>
  <c r="L825" i="4" s="1"/>
  <c r="L826" i="4" s="1"/>
  <c r="L827" i="4" s="1"/>
  <c r="L828" i="4" s="1"/>
  <c r="L829" i="4" s="1"/>
  <c r="L830" i="4" s="1"/>
  <c r="L831" i="4" s="1"/>
  <c r="L832" i="4" s="1"/>
  <c r="L833" i="4" s="1"/>
  <c r="L834" i="4" s="1"/>
  <c r="L835" i="4" s="1"/>
  <c r="L836" i="4" s="1"/>
  <c r="L837" i="4" s="1"/>
  <c r="L838" i="4" s="1"/>
  <c r="L839" i="4" s="1"/>
  <c r="L840" i="4" s="1"/>
  <c r="L841" i="4" s="1"/>
  <c r="L842" i="4" s="1"/>
  <c r="L843" i="4" s="1"/>
  <c r="L844" i="4" s="1"/>
  <c r="L845" i="4" s="1"/>
  <c r="L846" i="4" s="1"/>
  <c r="L847" i="4" s="1"/>
  <c r="L848" i="4" s="1"/>
  <c r="L849" i="4" s="1"/>
  <c r="L850" i="4" s="1"/>
  <c r="L851" i="4" s="1"/>
  <c r="L852" i="4" s="1"/>
  <c r="L853" i="4" s="1"/>
  <c r="L854" i="4" s="1"/>
  <c r="L855" i="4" s="1"/>
  <c r="L856" i="4" s="1"/>
  <c r="L857" i="4" s="1"/>
  <c r="L858" i="4" s="1"/>
  <c r="L859" i="4" s="1"/>
  <c r="L860" i="4" s="1"/>
  <c r="L861" i="4" s="1"/>
  <c r="L862" i="4" s="1"/>
  <c r="L863" i="4" s="1"/>
  <c r="L864" i="4" s="1"/>
  <c r="L865" i="4" s="1"/>
  <c r="L866" i="4" s="1"/>
  <c r="L867" i="4" s="1"/>
  <c r="L868" i="4" s="1"/>
  <c r="L869" i="4" s="1"/>
  <c r="L870" i="4" s="1"/>
  <c r="L871" i="4" s="1"/>
  <c r="L872" i="4" s="1"/>
  <c r="L873" i="4" s="1"/>
  <c r="L874" i="4" s="1"/>
  <c r="L875" i="4" s="1"/>
  <c r="L876" i="4" s="1"/>
  <c r="L877" i="4" s="1"/>
  <c r="L878" i="4" s="1"/>
  <c r="L879" i="4" s="1"/>
  <c r="L880" i="4" s="1"/>
  <c r="L881" i="4" s="1"/>
  <c r="L882" i="4" s="1"/>
  <c r="L883" i="4" s="1"/>
  <c r="L884" i="4" s="1"/>
  <c r="L885" i="4" s="1"/>
  <c r="L886" i="4" s="1"/>
  <c r="L887" i="4" s="1"/>
  <c r="L888" i="4" s="1"/>
  <c r="L889" i="4" s="1"/>
  <c r="L890" i="4" s="1"/>
  <c r="L891" i="4" s="1"/>
  <c r="L892" i="4" s="1"/>
  <c r="L893" i="4" s="1"/>
  <c r="L894" i="4" s="1"/>
  <c r="L895" i="4" s="1"/>
  <c r="L896" i="4" s="1"/>
  <c r="L897" i="4" s="1"/>
  <c r="L898" i="4" s="1"/>
  <c r="L899" i="4" s="1"/>
  <c r="L900" i="4" s="1"/>
  <c r="L901" i="4" s="1"/>
  <c r="L902" i="4" s="1"/>
  <c r="L903" i="4" s="1"/>
  <c r="L904" i="4" s="1"/>
  <c r="L905" i="4" s="1"/>
  <c r="L906" i="4" s="1"/>
  <c r="L907" i="4" s="1"/>
  <c r="L908" i="4" s="1"/>
  <c r="L909" i="4" s="1"/>
  <c r="L910" i="4" s="1"/>
  <c r="L911" i="4" s="1"/>
  <c r="L912" i="4" s="1"/>
  <c r="L913" i="4" s="1"/>
  <c r="L914" i="4" s="1"/>
  <c r="L915" i="4" s="1"/>
  <c r="L916" i="4" s="1"/>
  <c r="L917" i="4" s="1"/>
  <c r="L918" i="4" s="1"/>
  <c r="L919" i="4" s="1"/>
  <c r="L920" i="4" s="1"/>
  <c r="L921" i="4" s="1"/>
  <c r="L922" i="4" s="1"/>
  <c r="L923" i="4" s="1"/>
  <c r="L924" i="4" s="1"/>
  <c r="L925" i="4" s="1"/>
  <c r="L926" i="4" s="1"/>
  <c r="L927" i="4" s="1"/>
  <c r="L928" i="4" s="1"/>
  <c r="L929" i="4" s="1"/>
  <c r="L930" i="4" s="1"/>
  <c r="L931" i="4" s="1"/>
  <c r="L932" i="4" s="1"/>
  <c r="L933" i="4" s="1"/>
  <c r="L934" i="4" s="1"/>
  <c r="L935" i="4" s="1"/>
  <c r="L936" i="4" s="1"/>
  <c r="L937" i="4" s="1"/>
  <c r="L938" i="4" s="1"/>
  <c r="L939" i="4" s="1"/>
  <c r="L940" i="4" s="1"/>
  <c r="L941" i="4" s="1"/>
  <c r="L942" i="4" s="1"/>
  <c r="L943" i="4" s="1"/>
  <c r="L944" i="4" s="1"/>
  <c r="L945" i="4" s="1"/>
  <c r="L946" i="4" s="1"/>
  <c r="L947" i="4" s="1"/>
  <c r="L948" i="4" s="1"/>
  <c r="L949" i="4" s="1"/>
  <c r="L950" i="4" s="1"/>
  <c r="L951" i="4" s="1"/>
  <c r="L952" i="4" s="1"/>
  <c r="L953" i="4" s="1"/>
  <c r="L954" i="4" s="1"/>
  <c r="L955" i="4" s="1"/>
  <c r="L956" i="4" s="1"/>
  <c r="L957" i="4" s="1"/>
  <c r="L958" i="4" s="1"/>
  <c r="L959" i="4" s="1"/>
  <c r="L960" i="4" s="1"/>
  <c r="L961" i="4" s="1"/>
  <c r="L962" i="4" s="1"/>
  <c r="L963" i="4" s="1"/>
  <c r="L964" i="4" s="1"/>
  <c r="L965" i="4" s="1"/>
  <c r="L966" i="4" s="1"/>
  <c r="L967" i="4" s="1"/>
  <c r="L968" i="4" s="1"/>
  <c r="L969" i="4" s="1"/>
  <c r="L970" i="4" s="1"/>
  <c r="L971" i="4" s="1"/>
  <c r="L972" i="4" s="1"/>
  <c r="L973" i="4" s="1"/>
  <c r="L974" i="4" s="1"/>
  <c r="L975" i="4" s="1"/>
  <c r="L976" i="4" s="1"/>
  <c r="L977" i="4" s="1"/>
  <c r="L978" i="4" s="1"/>
  <c r="L979" i="4" s="1"/>
  <c r="L980" i="4" s="1"/>
  <c r="L981" i="4" s="1"/>
  <c r="L982" i="4" s="1"/>
  <c r="L983" i="4" s="1"/>
  <c r="L984" i="4" s="1"/>
  <c r="L985" i="4" s="1"/>
  <c r="L986" i="4" s="1"/>
  <c r="L987" i="4" s="1"/>
  <c r="L988" i="4" s="1"/>
  <c r="L989" i="4" s="1"/>
  <c r="L990" i="4" s="1"/>
  <c r="L991" i="4" s="1"/>
  <c r="L992" i="4" s="1"/>
  <c r="L993" i="4" s="1"/>
  <c r="L994" i="4" s="1"/>
  <c r="L995" i="4" s="1"/>
  <c r="L996" i="4" s="1"/>
  <c r="L997" i="4" s="1"/>
  <c r="L998" i="4" s="1"/>
  <c r="L999" i="4" s="1"/>
  <c r="L1000" i="4" s="1"/>
  <c r="L1001" i="4" s="1"/>
  <c r="L1002" i="4" s="1"/>
  <c r="L1003" i="4" s="1"/>
  <c r="L1004" i="4" s="1"/>
  <c r="L1005" i="4" s="1"/>
  <c r="L1006" i="4" s="1"/>
  <c r="L1007" i="4" s="1"/>
  <c r="L1008" i="4" s="1"/>
  <c r="L1009" i="4" s="1"/>
  <c r="L1010" i="4" s="1"/>
  <c r="L1011" i="4" s="1"/>
  <c r="L1012" i="4" s="1"/>
  <c r="L1013" i="4" s="1"/>
  <c r="L1014" i="4" s="1"/>
  <c r="L1015" i="4" s="1"/>
  <c r="L1016" i="4" s="1"/>
  <c r="L1017" i="4" s="1"/>
  <c r="L1018" i="4" s="1"/>
  <c r="L1019" i="4" s="1"/>
  <c r="L1020" i="4" s="1"/>
  <c r="L1021" i="4" s="1"/>
  <c r="L1022" i="4" s="1"/>
  <c r="L1023" i="4" s="1"/>
  <c r="L1024" i="4" s="1"/>
  <c r="L1025" i="4" s="1"/>
  <c r="L1026" i="4" s="1"/>
  <c r="L1027" i="4" s="1"/>
  <c r="L1028" i="4" s="1"/>
  <c r="L1029" i="4" s="1"/>
  <c r="L1030" i="4" s="1"/>
  <c r="L1031" i="4" s="1"/>
  <c r="L1032" i="4" s="1"/>
  <c r="L1033" i="4" s="1"/>
  <c r="L1034" i="4" s="1"/>
  <c r="L1035" i="4" s="1"/>
  <c r="L1036" i="4" s="1"/>
  <c r="L1037" i="4" s="1"/>
  <c r="L1038" i="4" s="1"/>
  <c r="L1039" i="4" s="1"/>
  <c r="L1040" i="4" s="1"/>
  <c r="L1041" i="4" s="1"/>
  <c r="L1042" i="4" s="1"/>
  <c r="L1043" i="4" s="1"/>
  <c r="L1044" i="4" s="1"/>
  <c r="L1045" i="4" s="1"/>
  <c r="L1046" i="4" s="1"/>
  <c r="L1047" i="4" s="1"/>
  <c r="L1048" i="4" s="1"/>
  <c r="L1049" i="4" s="1"/>
  <c r="L1050" i="4" s="1"/>
  <c r="L1051" i="4" s="1"/>
  <c r="L1052" i="4" s="1"/>
  <c r="L1053" i="4" s="1"/>
  <c r="L1054" i="4" s="1"/>
  <c r="L1055" i="4" s="1"/>
  <c r="L1056" i="4" s="1"/>
  <c r="L1057" i="4" s="1"/>
  <c r="L1058" i="4" s="1"/>
  <c r="L1059" i="4" s="1"/>
  <c r="L1060" i="4" s="1"/>
  <c r="L1061" i="4" s="1"/>
  <c r="L1062" i="4" s="1"/>
  <c r="L1063" i="4" s="1"/>
  <c r="L1064" i="4" s="1"/>
  <c r="L1065" i="4" s="1"/>
  <c r="L1066" i="4" s="1"/>
  <c r="L1067" i="4" s="1"/>
  <c r="L1068" i="4" s="1"/>
  <c r="L1069" i="4" s="1"/>
  <c r="L1070" i="4" s="1"/>
  <c r="L1071" i="4" s="1"/>
  <c r="L1072" i="4" s="1"/>
  <c r="L1073" i="4" s="1"/>
  <c r="L1074" i="4" s="1"/>
  <c r="L1075" i="4" s="1"/>
  <c r="L1076" i="4" s="1"/>
  <c r="L1077" i="4" s="1"/>
  <c r="L1078" i="4" s="1"/>
  <c r="L1079" i="4" s="1"/>
  <c r="L1080" i="4" s="1"/>
  <c r="L1081" i="4" s="1"/>
  <c r="L1082" i="4" s="1"/>
  <c r="L1083" i="4" s="1"/>
  <c r="L1084" i="4" s="1"/>
  <c r="L1085" i="4" s="1"/>
  <c r="L1086" i="4" s="1"/>
  <c r="L1087" i="4" s="1"/>
  <c r="L1088" i="4" s="1"/>
  <c r="L1089" i="4" s="1"/>
  <c r="L1090" i="4" s="1"/>
  <c r="L1091" i="4" s="1"/>
  <c r="L1092" i="4" s="1"/>
  <c r="L1093" i="4" s="1"/>
  <c r="L1094" i="4" s="1"/>
  <c r="L1095" i="4" s="1"/>
  <c r="L1096" i="4" s="1"/>
  <c r="L1097" i="4" s="1"/>
  <c r="L1098" i="4" s="1"/>
  <c r="L1099" i="4" s="1"/>
  <c r="L1100" i="4" s="1"/>
  <c r="L1101" i="4" s="1"/>
  <c r="L1102" i="4" s="1"/>
  <c r="L1103" i="4" s="1"/>
  <c r="L1104" i="4" s="1"/>
  <c r="L1105" i="4" s="1"/>
  <c r="L1106" i="4" s="1"/>
  <c r="L1107" i="4" s="1"/>
  <c r="O801" i="4"/>
  <c r="O802" i="4" s="1"/>
  <c r="O803" i="4" s="1"/>
  <c r="O804" i="4" s="1"/>
  <c r="O805" i="4" s="1"/>
  <c r="O806" i="4" s="1"/>
  <c r="O807" i="4" s="1"/>
  <c r="O808" i="4" s="1"/>
  <c r="O809" i="4" s="1"/>
  <c r="O810" i="4" s="1"/>
  <c r="O811" i="4" s="1"/>
  <c r="O812" i="4" s="1"/>
  <c r="O813" i="4" s="1"/>
  <c r="O814" i="4" s="1"/>
  <c r="O815" i="4" s="1"/>
  <c r="O816" i="4" s="1"/>
  <c r="O817" i="4" s="1"/>
  <c r="O818" i="4" s="1"/>
  <c r="O819" i="4" s="1"/>
  <c r="O820" i="4" s="1"/>
  <c r="O821" i="4" s="1"/>
  <c r="O822" i="4" s="1"/>
  <c r="O823" i="4" s="1"/>
  <c r="O824" i="4" s="1"/>
  <c r="O825" i="4" s="1"/>
  <c r="O826" i="4" s="1"/>
  <c r="O827" i="4" s="1"/>
  <c r="O828" i="4" s="1"/>
  <c r="O829" i="4" s="1"/>
  <c r="O830" i="4" s="1"/>
  <c r="O831" i="4" s="1"/>
  <c r="O832" i="4" s="1"/>
  <c r="O833" i="4" s="1"/>
  <c r="O834" i="4" s="1"/>
  <c r="O835" i="4" s="1"/>
  <c r="O836" i="4" s="1"/>
  <c r="O837" i="4" s="1"/>
  <c r="O838" i="4" s="1"/>
  <c r="O839" i="4" s="1"/>
  <c r="O840" i="4" s="1"/>
  <c r="O841" i="4" s="1"/>
  <c r="O842" i="4" s="1"/>
  <c r="O843" i="4" s="1"/>
  <c r="O844" i="4" s="1"/>
  <c r="O845" i="4" s="1"/>
  <c r="O846" i="4" s="1"/>
  <c r="O847" i="4" s="1"/>
  <c r="O848" i="4" s="1"/>
  <c r="O849" i="4" s="1"/>
  <c r="O850" i="4" s="1"/>
  <c r="O851" i="4" s="1"/>
  <c r="O852" i="4" s="1"/>
  <c r="O853" i="4" s="1"/>
  <c r="O854" i="4" s="1"/>
  <c r="O855" i="4" s="1"/>
  <c r="O856" i="4" s="1"/>
  <c r="O857" i="4" s="1"/>
  <c r="O858" i="4" s="1"/>
  <c r="O859" i="4" s="1"/>
  <c r="O860" i="4" s="1"/>
  <c r="O861" i="4" s="1"/>
  <c r="O862" i="4" s="1"/>
  <c r="O863" i="4" s="1"/>
  <c r="O864" i="4" s="1"/>
  <c r="O865" i="4" s="1"/>
  <c r="O866" i="4" s="1"/>
  <c r="O867" i="4" s="1"/>
  <c r="O868" i="4" s="1"/>
  <c r="O869" i="4" s="1"/>
  <c r="O870" i="4" s="1"/>
  <c r="O871" i="4" s="1"/>
  <c r="O872" i="4" s="1"/>
  <c r="O873" i="4" s="1"/>
  <c r="O874" i="4" s="1"/>
  <c r="O875" i="4" s="1"/>
  <c r="O876" i="4" s="1"/>
  <c r="O877" i="4" s="1"/>
  <c r="O878" i="4" s="1"/>
  <c r="O879" i="4" s="1"/>
  <c r="O880" i="4" s="1"/>
  <c r="O881" i="4" s="1"/>
  <c r="O882" i="4" s="1"/>
  <c r="O883" i="4" s="1"/>
  <c r="O884" i="4" s="1"/>
  <c r="O885" i="4" s="1"/>
  <c r="O886" i="4" s="1"/>
  <c r="O887" i="4" s="1"/>
  <c r="O888" i="4" s="1"/>
  <c r="O889" i="4" s="1"/>
  <c r="O890" i="4" s="1"/>
  <c r="O891" i="4" s="1"/>
  <c r="O892" i="4" s="1"/>
  <c r="O893" i="4" s="1"/>
  <c r="O894" i="4" s="1"/>
  <c r="O895" i="4" s="1"/>
  <c r="O896" i="4" s="1"/>
  <c r="O897" i="4" s="1"/>
  <c r="O898" i="4" s="1"/>
  <c r="O899" i="4" s="1"/>
  <c r="O900" i="4" s="1"/>
  <c r="O901" i="4" s="1"/>
  <c r="O902" i="4" s="1"/>
  <c r="O903" i="4" s="1"/>
  <c r="O904" i="4" s="1"/>
  <c r="O905" i="4" s="1"/>
  <c r="O906" i="4" s="1"/>
  <c r="O907" i="4" s="1"/>
  <c r="O908" i="4" s="1"/>
  <c r="O909" i="4" s="1"/>
  <c r="O910" i="4" s="1"/>
  <c r="O911" i="4" s="1"/>
  <c r="O912" i="4" s="1"/>
  <c r="O913" i="4" s="1"/>
  <c r="O914" i="4" s="1"/>
  <c r="O915" i="4" s="1"/>
  <c r="O916" i="4" s="1"/>
  <c r="O917" i="4" s="1"/>
  <c r="O918" i="4" s="1"/>
  <c r="O919" i="4" s="1"/>
  <c r="O920" i="4" s="1"/>
  <c r="O921" i="4" s="1"/>
  <c r="O922" i="4" s="1"/>
  <c r="O923" i="4" s="1"/>
  <c r="O924" i="4" s="1"/>
  <c r="O925" i="4" s="1"/>
  <c r="O926" i="4" s="1"/>
  <c r="O927" i="4" s="1"/>
  <c r="O928" i="4" s="1"/>
  <c r="O929" i="4" s="1"/>
  <c r="O930" i="4" s="1"/>
  <c r="O931" i="4" s="1"/>
  <c r="O932" i="4" s="1"/>
  <c r="O933" i="4" s="1"/>
  <c r="O934" i="4" s="1"/>
  <c r="O935" i="4" s="1"/>
  <c r="O936" i="4" s="1"/>
  <c r="O937" i="4" s="1"/>
  <c r="O938" i="4" s="1"/>
  <c r="O939" i="4" s="1"/>
  <c r="O940" i="4" s="1"/>
  <c r="O941" i="4" s="1"/>
  <c r="O942" i="4" s="1"/>
  <c r="O943" i="4" s="1"/>
  <c r="O944" i="4" s="1"/>
  <c r="O945" i="4" s="1"/>
  <c r="O946" i="4" s="1"/>
  <c r="O947" i="4" s="1"/>
  <c r="O948" i="4" s="1"/>
  <c r="O949" i="4" s="1"/>
  <c r="O950" i="4" s="1"/>
  <c r="O951" i="4" s="1"/>
  <c r="O952" i="4" s="1"/>
  <c r="O953" i="4" s="1"/>
  <c r="O954" i="4" s="1"/>
  <c r="O955" i="4" s="1"/>
  <c r="O956" i="4" s="1"/>
  <c r="O957" i="4" s="1"/>
  <c r="O958" i="4" s="1"/>
  <c r="O959" i="4" s="1"/>
  <c r="O960" i="4" s="1"/>
  <c r="O961" i="4" s="1"/>
  <c r="O962" i="4" s="1"/>
  <c r="O963" i="4" s="1"/>
  <c r="O964" i="4" s="1"/>
  <c r="O965" i="4" s="1"/>
  <c r="O966" i="4" s="1"/>
  <c r="O967" i="4" s="1"/>
  <c r="O968" i="4" s="1"/>
  <c r="O969" i="4" s="1"/>
  <c r="O970" i="4" s="1"/>
  <c r="O971" i="4" s="1"/>
  <c r="O972" i="4" s="1"/>
  <c r="O973" i="4" s="1"/>
  <c r="O974" i="4" s="1"/>
  <c r="O975" i="4" s="1"/>
  <c r="O976" i="4" s="1"/>
  <c r="O977" i="4" s="1"/>
  <c r="O978" i="4" s="1"/>
  <c r="O979" i="4" s="1"/>
  <c r="O980" i="4" s="1"/>
  <c r="O981" i="4" s="1"/>
  <c r="O982" i="4" s="1"/>
  <c r="O983" i="4" s="1"/>
  <c r="O984" i="4" s="1"/>
  <c r="O985" i="4" s="1"/>
  <c r="O986" i="4" s="1"/>
  <c r="O987" i="4" s="1"/>
  <c r="O988" i="4" s="1"/>
  <c r="O989" i="4" s="1"/>
  <c r="O990" i="4" s="1"/>
  <c r="O991" i="4" s="1"/>
  <c r="O992" i="4" s="1"/>
  <c r="O993" i="4" s="1"/>
  <c r="O994" i="4" s="1"/>
  <c r="O995" i="4" s="1"/>
  <c r="O996" i="4" s="1"/>
  <c r="O997" i="4" s="1"/>
  <c r="O998" i="4" s="1"/>
  <c r="O999" i="4" s="1"/>
  <c r="O1000" i="4" s="1"/>
  <c r="O1001" i="4" s="1"/>
  <c r="O1002" i="4" s="1"/>
  <c r="O1003" i="4" s="1"/>
  <c r="O1004" i="4" s="1"/>
  <c r="O1005" i="4" s="1"/>
  <c r="O1006" i="4" s="1"/>
  <c r="O1007" i="4" s="1"/>
  <c r="O1008" i="4" s="1"/>
  <c r="O1009" i="4" s="1"/>
  <c r="O1010" i="4" s="1"/>
  <c r="O1011" i="4" s="1"/>
  <c r="O1012" i="4" s="1"/>
  <c r="O1013" i="4" s="1"/>
  <c r="O1014" i="4" s="1"/>
  <c r="O1015" i="4" s="1"/>
  <c r="O1016" i="4" s="1"/>
  <c r="O1017" i="4" s="1"/>
  <c r="O1018" i="4" s="1"/>
  <c r="O1019" i="4" s="1"/>
  <c r="O1020" i="4" s="1"/>
  <c r="O1021" i="4" s="1"/>
  <c r="O1022" i="4" s="1"/>
  <c r="O1023" i="4" s="1"/>
  <c r="O1024" i="4" s="1"/>
  <c r="O1025" i="4" s="1"/>
  <c r="O1026" i="4" s="1"/>
  <c r="O1027" i="4" s="1"/>
  <c r="O1028" i="4" s="1"/>
  <c r="O1029" i="4" s="1"/>
  <c r="O1030" i="4" s="1"/>
  <c r="O1031" i="4" s="1"/>
  <c r="O1032" i="4" s="1"/>
  <c r="O1033" i="4" s="1"/>
  <c r="O1034" i="4" s="1"/>
  <c r="O1035" i="4" s="1"/>
  <c r="O1036" i="4" s="1"/>
  <c r="O1037" i="4" s="1"/>
  <c r="O1038" i="4" s="1"/>
  <c r="O1039" i="4" s="1"/>
  <c r="O1040" i="4" s="1"/>
  <c r="O1041" i="4" s="1"/>
  <c r="O1042" i="4" s="1"/>
  <c r="O1043" i="4" s="1"/>
  <c r="O1044" i="4" s="1"/>
  <c r="O1045" i="4" s="1"/>
  <c r="O1046" i="4" s="1"/>
  <c r="O1047" i="4" s="1"/>
  <c r="O1048" i="4" s="1"/>
  <c r="O1049" i="4" s="1"/>
  <c r="O1050" i="4" s="1"/>
  <c r="O1051" i="4" s="1"/>
  <c r="O1052" i="4" s="1"/>
  <c r="O1053" i="4" s="1"/>
  <c r="O1054" i="4" s="1"/>
  <c r="O1055" i="4" s="1"/>
  <c r="O1056" i="4" s="1"/>
  <c r="O1057" i="4" s="1"/>
  <c r="O1058" i="4" s="1"/>
  <c r="O1059" i="4" s="1"/>
  <c r="O1060" i="4" s="1"/>
  <c r="O1061" i="4" s="1"/>
  <c r="O1062" i="4" s="1"/>
  <c r="O1063" i="4" s="1"/>
  <c r="O1064" i="4" s="1"/>
  <c r="O1065" i="4" s="1"/>
  <c r="O1066" i="4" s="1"/>
  <c r="O1067" i="4" s="1"/>
  <c r="O1068" i="4" s="1"/>
  <c r="O1069" i="4" s="1"/>
  <c r="O1070" i="4" s="1"/>
  <c r="O1071" i="4" s="1"/>
  <c r="O1072" i="4" s="1"/>
  <c r="O1073" i="4" s="1"/>
  <c r="O1074" i="4" s="1"/>
  <c r="O1075" i="4" s="1"/>
  <c r="O1076" i="4" s="1"/>
  <c r="O1077" i="4" s="1"/>
  <c r="O1078" i="4" s="1"/>
  <c r="O1079" i="4" s="1"/>
  <c r="O1080" i="4" s="1"/>
  <c r="O1081" i="4" s="1"/>
  <c r="O1082" i="4" s="1"/>
  <c r="O1083" i="4" s="1"/>
  <c r="O1084" i="4" s="1"/>
  <c r="O1085" i="4" s="1"/>
  <c r="O1086" i="4" s="1"/>
  <c r="O1087" i="4" s="1"/>
  <c r="O1088" i="4" s="1"/>
  <c r="O1089" i="4" s="1"/>
  <c r="O1090" i="4" s="1"/>
  <c r="O1091" i="4" s="1"/>
  <c r="O1092" i="4" s="1"/>
  <c r="O1093" i="4" s="1"/>
  <c r="O1094" i="4" s="1"/>
  <c r="O1095" i="4" s="1"/>
  <c r="O1096" i="4" s="1"/>
  <c r="O1097" i="4" s="1"/>
  <c r="O1098" i="4" s="1"/>
  <c r="O1099" i="4" s="1"/>
  <c r="O1100" i="4" s="1"/>
  <c r="O1101" i="4" s="1"/>
  <c r="O1102" i="4" s="1"/>
  <c r="O1103" i="4" s="1"/>
  <c r="O1104" i="4" s="1"/>
  <c r="O1105" i="4" s="1"/>
  <c r="O1106" i="4" s="1"/>
  <c r="O1107" i="4" s="1"/>
  <c r="Q801" i="4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s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M801" i="4"/>
  <c r="M802" i="4" s="1"/>
  <c r="M803" i="4" s="1"/>
  <c r="M804" i="4" s="1"/>
  <c r="M805" i="4" s="1"/>
  <c r="M806" i="4" s="1"/>
  <c r="M807" i="4" s="1"/>
  <c r="M808" i="4" s="1"/>
  <c r="M809" i="4" s="1"/>
  <c r="M810" i="4" s="1"/>
  <c r="M811" i="4" s="1"/>
  <c r="M812" i="4" s="1"/>
  <c r="M813" i="4" s="1"/>
  <c r="M814" i="4" s="1"/>
  <c r="M815" i="4" s="1"/>
  <c r="M816" i="4" s="1"/>
  <c r="M817" i="4" s="1"/>
  <c r="M818" i="4" s="1"/>
  <c r="M819" i="4" s="1"/>
  <c r="M820" i="4" s="1"/>
  <c r="M821" i="4" s="1"/>
  <c r="M822" i="4" s="1"/>
  <c r="M823" i="4" s="1"/>
  <c r="M824" i="4" s="1"/>
  <c r="M825" i="4" s="1"/>
  <c r="M826" i="4" s="1"/>
  <c r="M827" i="4" s="1"/>
  <c r="M828" i="4" s="1"/>
  <c r="M829" i="4" s="1"/>
  <c r="M830" i="4" s="1"/>
  <c r="M831" i="4" s="1"/>
  <c r="M832" i="4" s="1"/>
  <c r="M833" i="4" s="1"/>
  <c r="M834" i="4" s="1"/>
  <c r="M835" i="4" s="1"/>
  <c r="M836" i="4" s="1"/>
  <c r="M837" i="4" s="1"/>
  <c r="M838" i="4" s="1"/>
  <c r="M839" i="4" s="1"/>
  <c r="M840" i="4" s="1"/>
  <c r="M841" i="4" s="1"/>
  <c r="M842" i="4" s="1"/>
  <c r="M843" i="4" s="1"/>
  <c r="M844" i="4" s="1"/>
  <c r="M845" i="4" s="1"/>
  <c r="M846" i="4" s="1"/>
  <c r="M847" i="4" s="1"/>
  <c r="M848" i="4" s="1"/>
  <c r="M849" i="4" s="1"/>
  <c r="M850" i="4" s="1"/>
  <c r="M851" i="4" s="1"/>
  <c r="M852" i="4" s="1"/>
  <c r="M853" i="4" s="1"/>
  <c r="M854" i="4" s="1"/>
  <c r="M855" i="4" s="1"/>
  <c r="M856" i="4" s="1"/>
  <c r="M857" i="4" s="1"/>
  <c r="M858" i="4" s="1"/>
  <c r="M859" i="4" s="1"/>
  <c r="M860" i="4" s="1"/>
  <c r="M861" i="4" s="1"/>
  <c r="M862" i="4" s="1"/>
  <c r="M863" i="4" s="1"/>
  <c r="M864" i="4" s="1"/>
  <c r="M865" i="4" s="1"/>
  <c r="M866" i="4" s="1"/>
  <c r="M867" i="4" s="1"/>
  <c r="M868" i="4" s="1"/>
  <c r="M869" i="4" s="1"/>
  <c r="M870" i="4" s="1"/>
  <c r="M871" i="4" s="1"/>
  <c r="M872" i="4" s="1"/>
  <c r="M873" i="4" s="1"/>
  <c r="M874" i="4" s="1"/>
  <c r="M875" i="4" s="1"/>
  <c r="M876" i="4" s="1"/>
  <c r="M877" i="4" s="1"/>
  <c r="M878" i="4" s="1"/>
  <c r="M879" i="4" s="1"/>
  <c r="M880" i="4" s="1"/>
  <c r="M881" i="4" s="1"/>
  <c r="M882" i="4" s="1"/>
  <c r="M883" i="4" s="1"/>
  <c r="M884" i="4" s="1"/>
  <c r="M885" i="4" s="1"/>
  <c r="M886" i="4" s="1"/>
  <c r="M887" i="4" s="1"/>
  <c r="M888" i="4" s="1"/>
  <c r="M889" i="4" s="1"/>
  <c r="M890" i="4" s="1"/>
  <c r="M891" i="4" s="1"/>
  <c r="M892" i="4" s="1"/>
  <c r="M893" i="4" s="1"/>
  <c r="M894" i="4" s="1"/>
  <c r="M895" i="4" s="1"/>
  <c r="M896" i="4" s="1"/>
  <c r="M897" i="4" s="1"/>
  <c r="M898" i="4" s="1"/>
  <c r="M899" i="4" s="1"/>
  <c r="M900" i="4" s="1"/>
  <c r="M901" i="4" s="1"/>
  <c r="M902" i="4" s="1"/>
  <c r="M903" i="4" s="1"/>
  <c r="M904" i="4" s="1"/>
  <c r="M905" i="4" s="1"/>
  <c r="M906" i="4" s="1"/>
  <c r="M907" i="4" s="1"/>
  <c r="M908" i="4" s="1"/>
  <c r="M909" i="4" s="1"/>
  <c r="M910" i="4" s="1"/>
  <c r="M911" i="4" s="1"/>
  <c r="M912" i="4" s="1"/>
  <c r="M913" i="4" s="1"/>
  <c r="M914" i="4" s="1"/>
  <c r="M915" i="4" s="1"/>
  <c r="M916" i="4" s="1"/>
  <c r="M917" i="4" s="1"/>
  <c r="M918" i="4" s="1"/>
  <c r="M919" i="4" s="1"/>
  <c r="M920" i="4" s="1"/>
  <c r="M921" i="4" s="1"/>
  <c r="M922" i="4" s="1"/>
  <c r="M923" i="4" s="1"/>
  <c r="M924" i="4" s="1"/>
  <c r="M925" i="4" s="1"/>
  <c r="M926" i="4" s="1"/>
  <c r="M927" i="4" s="1"/>
  <c r="M928" i="4" s="1"/>
  <c r="M929" i="4" s="1"/>
  <c r="M930" i="4" s="1"/>
  <c r="M931" i="4" s="1"/>
  <c r="M932" i="4" s="1"/>
  <c r="M933" i="4" s="1"/>
  <c r="M934" i="4" s="1"/>
  <c r="M935" i="4" s="1"/>
  <c r="M936" i="4" s="1"/>
  <c r="M937" i="4" s="1"/>
  <c r="M938" i="4" s="1"/>
  <c r="M939" i="4" s="1"/>
  <c r="M940" i="4" s="1"/>
  <c r="M941" i="4" s="1"/>
  <c r="M942" i="4" s="1"/>
  <c r="M943" i="4" s="1"/>
  <c r="M944" i="4" s="1"/>
  <c r="M945" i="4" s="1"/>
  <c r="M946" i="4" s="1"/>
  <c r="M947" i="4" s="1"/>
  <c r="M948" i="4" s="1"/>
  <c r="M949" i="4" s="1"/>
  <c r="M950" i="4" s="1"/>
  <c r="M951" i="4" s="1"/>
  <c r="M952" i="4" s="1"/>
  <c r="M953" i="4" s="1"/>
  <c r="M954" i="4" s="1"/>
  <c r="M955" i="4" s="1"/>
  <c r="M956" i="4" s="1"/>
  <c r="M957" i="4" s="1"/>
  <c r="M958" i="4" s="1"/>
  <c r="M959" i="4" s="1"/>
  <c r="M960" i="4" s="1"/>
  <c r="M961" i="4" s="1"/>
  <c r="M962" i="4" s="1"/>
  <c r="M963" i="4" s="1"/>
  <c r="M964" i="4" s="1"/>
  <c r="M965" i="4" s="1"/>
  <c r="M966" i="4" s="1"/>
  <c r="M967" i="4" s="1"/>
  <c r="M968" i="4" s="1"/>
  <c r="M969" i="4" s="1"/>
  <c r="M970" i="4" s="1"/>
  <c r="M971" i="4" s="1"/>
  <c r="M972" i="4" s="1"/>
  <c r="M973" i="4" s="1"/>
  <c r="M974" i="4" s="1"/>
  <c r="M975" i="4" s="1"/>
  <c r="M976" i="4" s="1"/>
  <c r="M977" i="4" s="1"/>
  <c r="M978" i="4" s="1"/>
  <c r="M979" i="4" s="1"/>
  <c r="M980" i="4" s="1"/>
  <c r="M981" i="4" s="1"/>
  <c r="M982" i="4" s="1"/>
  <c r="M983" i="4" s="1"/>
  <c r="M984" i="4" s="1"/>
  <c r="M985" i="4" s="1"/>
  <c r="M986" i="4" s="1"/>
  <c r="M987" i="4" s="1"/>
  <c r="M988" i="4" s="1"/>
  <c r="M989" i="4" s="1"/>
  <c r="M990" i="4" s="1"/>
  <c r="M991" i="4" s="1"/>
  <c r="M992" i="4" s="1"/>
  <c r="M993" i="4" s="1"/>
  <c r="M994" i="4" s="1"/>
  <c r="M995" i="4" s="1"/>
  <c r="M996" i="4" s="1"/>
  <c r="M997" i="4" s="1"/>
  <c r="M998" i="4" s="1"/>
  <c r="M999" i="4" s="1"/>
  <c r="M1000" i="4" s="1"/>
  <c r="M1001" i="4" s="1"/>
  <c r="M1002" i="4" s="1"/>
  <c r="M1003" i="4" s="1"/>
  <c r="M1004" i="4" s="1"/>
  <c r="M1005" i="4" s="1"/>
  <c r="M1006" i="4" s="1"/>
  <c r="M1007" i="4" s="1"/>
  <c r="M1008" i="4" s="1"/>
  <c r="M1009" i="4" s="1"/>
  <c r="M1010" i="4" s="1"/>
  <c r="M1011" i="4" s="1"/>
  <c r="M1012" i="4" s="1"/>
  <c r="M1013" i="4" s="1"/>
  <c r="M1014" i="4" s="1"/>
  <c r="M1015" i="4" s="1"/>
  <c r="M1016" i="4" s="1"/>
  <c r="M1017" i="4" s="1"/>
  <c r="M1018" i="4" s="1"/>
  <c r="M1019" i="4" s="1"/>
  <c r="M1020" i="4" s="1"/>
  <c r="M1021" i="4" s="1"/>
  <c r="M1022" i="4" s="1"/>
  <c r="M1023" i="4" s="1"/>
  <c r="M1024" i="4" s="1"/>
  <c r="M1025" i="4" s="1"/>
  <c r="M1026" i="4" s="1"/>
  <c r="M1027" i="4" s="1"/>
  <c r="M1028" i="4" s="1"/>
  <c r="M1029" i="4" s="1"/>
  <c r="M1030" i="4" s="1"/>
  <c r="M1031" i="4" s="1"/>
  <c r="M1032" i="4" s="1"/>
  <c r="M1033" i="4" s="1"/>
  <c r="M1034" i="4" s="1"/>
  <c r="M1035" i="4" s="1"/>
  <c r="M1036" i="4" s="1"/>
  <c r="M1037" i="4" s="1"/>
  <c r="M1038" i="4" s="1"/>
  <c r="M1039" i="4" s="1"/>
  <c r="M1040" i="4" s="1"/>
  <c r="M1041" i="4" s="1"/>
  <c r="M1042" i="4" s="1"/>
  <c r="M1043" i="4" s="1"/>
  <c r="M1044" i="4" s="1"/>
  <c r="M1045" i="4" s="1"/>
  <c r="M1046" i="4" s="1"/>
  <c r="M1047" i="4" s="1"/>
  <c r="M1048" i="4" s="1"/>
  <c r="M1049" i="4" s="1"/>
  <c r="M1050" i="4" s="1"/>
  <c r="M1051" i="4" s="1"/>
  <c r="M1052" i="4" s="1"/>
  <c r="M1053" i="4" s="1"/>
  <c r="M1054" i="4" s="1"/>
  <c r="M1055" i="4" s="1"/>
  <c r="M1056" i="4" s="1"/>
  <c r="M1057" i="4" s="1"/>
  <c r="M1058" i="4" s="1"/>
  <c r="M1059" i="4" s="1"/>
  <c r="M1060" i="4" s="1"/>
  <c r="M1061" i="4" s="1"/>
  <c r="M1062" i="4" s="1"/>
  <c r="M1063" i="4" s="1"/>
  <c r="M1064" i="4" s="1"/>
  <c r="M1065" i="4" s="1"/>
  <c r="M1066" i="4" s="1"/>
  <c r="M1067" i="4" s="1"/>
  <c r="M1068" i="4" s="1"/>
  <c r="M1069" i="4" s="1"/>
  <c r="M1070" i="4" s="1"/>
  <c r="M1071" i="4" s="1"/>
  <c r="M1072" i="4" s="1"/>
  <c r="M1073" i="4" s="1"/>
  <c r="M1074" i="4" s="1"/>
  <c r="M1075" i="4" s="1"/>
  <c r="M1076" i="4" s="1"/>
  <c r="M1077" i="4" s="1"/>
  <c r="M1078" i="4" s="1"/>
  <c r="M1079" i="4" s="1"/>
  <c r="M1080" i="4" s="1"/>
  <c r="M1081" i="4" s="1"/>
  <c r="M1082" i="4" s="1"/>
  <c r="M1083" i="4" s="1"/>
  <c r="M1084" i="4" s="1"/>
  <c r="M1085" i="4" s="1"/>
  <c r="M1086" i="4" s="1"/>
  <c r="M1087" i="4" s="1"/>
  <c r="M1088" i="4" s="1"/>
  <c r="M1089" i="4" s="1"/>
  <c r="M1090" i="4" s="1"/>
  <c r="M1091" i="4" s="1"/>
  <c r="M1092" i="4" s="1"/>
  <c r="M1093" i="4" s="1"/>
  <c r="M1094" i="4" s="1"/>
  <c r="M1095" i="4" s="1"/>
  <c r="M1096" i="4" s="1"/>
  <c r="M1097" i="4" s="1"/>
  <c r="M1098" i="4" s="1"/>
  <c r="M1099" i="4" s="1"/>
  <c r="M1100" i="4" s="1"/>
  <c r="M1101" i="4" s="1"/>
  <c r="M1102" i="4" s="1"/>
  <c r="M1103" i="4" s="1"/>
  <c r="M1104" i="4" s="1"/>
  <c r="M1105" i="4" s="1"/>
  <c r="M1106" i="4" s="1"/>
  <c r="M1107" i="4" s="1"/>
  <c r="P801" i="4"/>
  <c r="P802" i="4" s="1"/>
  <c r="P803" i="4" s="1"/>
  <c r="P804" i="4" s="1"/>
  <c r="P805" i="4" s="1"/>
  <c r="P806" i="4" s="1"/>
  <c r="P807" i="4" s="1"/>
  <c r="P808" i="4" s="1"/>
  <c r="P809" i="4" s="1"/>
  <c r="P810" i="4" s="1"/>
  <c r="P811" i="4" s="1"/>
  <c r="P812" i="4" s="1"/>
  <c r="P813" i="4" s="1"/>
  <c r="P814" i="4" s="1"/>
  <c r="P815" i="4" s="1"/>
  <c r="P816" i="4" s="1"/>
  <c r="P817" i="4" s="1"/>
  <c r="P818" i="4" s="1"/>
  <c r="P819" i="4" s="1"/>
  <c r="P820" i="4" s="1"/>
  <c r="P821" i="4" s="1"/>
  <c r="P822" i="4" s="1"/>
  <c r="P823" i="4" s="1"/>
  <c r="P824" i="4" s="1"/>
  <c r="P825" i="4" s="1"/>
  <c r="P826" i="4" s="1"/>
  <c r="P827" i="4" s="1"/>
  <c r="P828" i="4" s="1"/>
  <c r="P829" i="4" s="1"/>
  <c r="P830" i="4" s="1"/>
  <c r="P831" i="4" s="1"/>
  <c r="P832" i="4" s="1"/>
  <c r="P833" i="4" s="1"/>
  <c r="P834" i="4" s="1"/>
  <c r="P835" i="4" s="1"/>
  <c r="P836" i="4" s="1"/>
  <c r="P837" i="4" s="1"/>
  <c r="P838" i="4" s="1"/>
  <c r="P839" i="4" s="1"/>
  <c r="P840" i="4" s="1"/>
  <c r="P841" i="4" s="1"/>
  <c r="P842" i="4" s="1"/>
  <c r="P843" i="4" s="1"/>
  <c r="P844" i="4" s="1"/>
  <c r="P845" i="4" s="1"/>
  <c r="P846" i="4" s="1"/>
  <c r="P847" i="4" s="1"/>
  <c r="P848" i="4" s="1"/>
  <c r="P849" i="4" s="1"/>
  <c r="P850" i="4" s="1"/>
  <c r="P851" i="4" s="1"/>
  <c r="P852" i="4" s="1"/>
  <c r="P853" i="4" s="1"/>
  <c r="P854" i="4" s="1"/>
  <c r="P855" i="4" s="1"/>
  <c r="P856" i="4" s="1"/>
  <c r="P857" i="4" s="1"/>
  <c r="P858" i="4" s="1"/>
  <c r="P859" i="4" s="1"/>
  <c r="P860" i="4" s="1"/>
  <c r="P861" i="4" s="1"/>
  <c r="P862" i="4" s="1"/>
  <c r="P863" i="4" s="1"/>
  <c r="P864" i="4" s="1"/>
  <c r="P865" i="4" s="1"/>
  <c r="P866" i="4" s="1"/>
  <c r="P867" i="4" s="1"/>
  <c r="P868" i="4" s="1"/>
  <c r="P869" i="4" s="1"/>
  <c r="P870" i="4" s="1"/>
  <c r="P871" i="4" s="1"/>
  <c r="P872" i="4" s="1"/>
  <c r="P873" i="4" s="1"/>
  <c r="P874" i="4" s="1"/>
  <c r="P875" i="4" s="1"/>
  <c r="P876" i="4" s="1"/>
  <c r="P877" i="4" s="1"/>
  <c r="P878" i="4" s="1"/>
  <c r="P879" i="4" s="1"/>
  <c r="P880" i="4" s="1"/>
  <c r="P881" i="4" s="1"/>
  <c r="P882" i="4" s="1"/>
  <c r="P883" i="4" s="1"/>
  <c r="P884" i="4" s="1"/>
  <c r="P885" i="4" s="1"/>
  <c r="P886" i="4" s="1"/>
  <c r="P887" i="4" s="1"/>
  <c r="P888" i="4" s="1"/>
  <c r="P889" i="4" s="1"/>
  <c r="P890" i="4" s="1"/>
  <c r="P891" i="4" s="1"/>
  <c r="P892" i="4" s="1"/>
  <c r="P893" i="4" s="1"/>
  <c r="P894" i="4" s="1"/>
  <c r="P895" i="4" s="1"/>
  <c r="P896" i="4" s="1"/>
  <c r="P897" i="4" s="1"/>
  <c r="P898" i="4" s="1"/>
  <c r="P899" i="4" s="1"/>
  <c r="P900" i="4" s="1"/>
  <c r="P901" i="4" s="1"/>
  <c r="P902" i="4" s="1"/>
  <c r="P903" i="4" s="1"/>
  <c r="P904" i="4" s="1"/>
  <c r="P905" i="4" s="1"/>
  <c r="P906" i="4" s="1"/>
  <c r="P907" i="4" s="1"/>
  <c r="P908" i="4" s="1"/>
  <c r="P909" i="4" s="1"/>
  <c r="P910" i="4" s="1"/>
  <c r="P911" i="4" s="1"/>
  <c r="P912" i="4" s="1"/>
  <c r="P913" i="4" s="1"/>
  <c r="P914" i="4" s="1"/>
  <c r="P915" i="4" s="1"/>
  <c r="P916" i="4" s="1"/>
  <c r="P917" i="4" s="1"/>
  <c r="P918" i="4" s="1"/>
  <c r="P919" i="4" s="1"/>
  <c r="P920" i="4" s="1"/>
  <c r="P921" i="4" s="1"/>
  <c r="P922" i="4" s="1"/>
  <c r="P923" i="4" s="1"/>
  <c r="P924" i="4" s="1"/>
  <c r="P925" i="4" s="1"/>
  <c r="P926" i="4" s="1"/>
  <c r="P927" i="4" s="1"/>
  <c r="P928" i="4" s="1"/>
  <c r="P929" i="4" s="1"/>
  <c r="P930" i="4" s="1"/>
  <c r="P931" i="4" s="1"/>
  <c r="P932" i="4" s="1"/>
  <c r="P933" i="4" s="1"/>
  <c r="P934" i="4" s="1"/>
  <c r="P935" i="4" s="1"/>
  <c r="P936" i="4" s="1"/>
  <c r="P937" i="4" s="1"/>
  <c r="P938" i="4" s="1"/>
  <c r="P939" i="4" s="1"/>
  <c r="P940" i="4" s="1"/>
  <c r="P941" i="4" s="1"/>
  <c r="P942" i="4" s="1"/>
  <c r="P943" i="4" s="1"/>
  <c r="P944" i="4" s="1"/>
  <c r="P945" i="4" s="1"/>
  <c r="P946" i="4" s="1"/>
  <c r="P947" i="4" s="1"/>
  <c r="P948" i="4" s="1"/>
  <c r="P949" i="4" s="1"/>
  <c r="P950" i="4" s="1"/>
  <c r="P951" i="4" s="1"/>
  <c r="P952" i="4" s="1"/>
  <c r="P953" i="4" s="1"/>
  <c r="P954" i="4" s="1"/>
  <c r="P955" i="4" s="1"/>
  <c r="P956" i="4" s="1"/>
  <c r="P957" i="4" s="1"/>
  <c r="P958" i="4" s="1"/>
  <c r="P959" i="4" s="1"/>
  <c r="P960" i="4" s="1"/>
  <c r="P961" i="4" s="1"/>
  <c r="P962" i="4" s="1"/>
  <c r="P963" i="4" s="1"/>
  <c r="P964" i="4" s="1"/>
  <c r="P965" i="4" s="1"/>
  <c r="P966" i="4" s="1"/>
  <c r="P967" i="4" s="1"/>
  <c r="P968" i="4" s="1"/>
  <c r="P969" i="4" s="1"/>
  <c r="P970" i="4" s="1"/>
  <c r="P971" i="4" s="1"/>
  <c r="P972" i="4" s="1"/>
  <c r="P973" i="4" s="1"/>
  <c r="P974" i="4" s="1"/>
  <c r="P975" i="4" s="1"/>
  <c r="P976" i="4" s="1"/>
  <c r="P977" i="4" s="1"/>
  <c r="P978" i="4" s="1"/>
  <c r="P979" i="4" s="1"/>
  <c r="P980" i="4" s="1"/>
  <c r="P981" i="4" s="1"/>
  <c r="P982" i="4" s="1"/>
  <c r="P983" i="4" s="1"/>
  <c r="P984" i="4" s="1"/>
  <c r="P985" i="4" s="1"/>
  <c r="P986" i="4" s="1"/>
  <c r="P987" i="4" s="1"/>
  <c r="P988" i="4" s="1"/>
  <c r="P989" i="4" s="1"/>
  <c r="P990" i="4" s="1"/>
  <c r="P991" i="4" s="1"/>
  <c r="P992" i="4" s="1"/>
  <c r="P993" i="4" s="1"/>
  <c r="P994" i="4" s="1"/>
  <c r="P995" i="4" s="1"/>
  <c r="P996" i="4" s="1"/>
  <c r="P997" i="4" s="1"/>
  <c r="P998" i="4" s="1"/>
  <c r="P999" i="4" s="1"/>
  <c r="P1000" i="4" s="1"/>
  <c r="P1001" i="4" s="1"/>
  <c r="P1002" i="4" s="1"/>
  <c r="P1003" i="4" s="1"/>
  <c r="P1004" i="4" s="1"/>
  <c r="P1005" i="4" s="1"/>
  <c r="P1006" i="4" s="1"/>
  <c r="P1007" i="4" s="1"/>
  <c r="P1008" i="4" s="1"/>
  <c r="P1009" i="4" s="1"/>
  <c r="P1010" i="4" s="1"/>
  <c r="P1011" i="4" s="1"/>
  <c r="P1012" i="4" s="1"/>
  <c r="P1013" i="4" s="1"/>
  <c r="P1014" i="4" s="1"/>
  <c r="P1015" i="4" s="1"/>
  <c r="P1016" i="4" s="1"/>
  <c r="P1017" i="4" s="1"/>
  <c r="P1018" i="4" s="1"/>
  <c r="P1019" i="4" s="1"/>
  <c r="P1020" i="4" s="1"/>
  <c r="P1021" i="4" s="1"/>
  <c r="P1022" i="4" s="1"/>
  <c r="P1023" i="4" s="1"/>
  <c r="P1024" i="4" s="1"/>
  <c r="P1025" i="4" s="1"/>
  <c r="P1026" i="4" s="1"/>
  <c r="P1027" i="4" s="1"/>
  <c r="P1028" i="4" s="1"/>
  <c r="P1029" i="4" s="1"/>
  <c r="P1030" i="4" s="1"/>
  <c r="P1031" i="4" s="1"/>
  <c r="P1032" i="4" s="1"/>
  <c r="P1033" i="4" s="1"/>
  <c r="P1034" i="4" s="1"/>
  <c r="P1035" i="4" s="1"/>
  <c r="P1036" i="4" s="1"/>
  <c r="P1037" i="4" s="1"/>
  <c r="P1038" i="4" s="1"/>
  <c r="P1039" i="4" s="1"/>
  <c r="P1040" i="4" s="1"/>
  <c r="P1041" i="4" s="1"/>
  <c r="P1042" i="4" s="1"/>
  <c r="P1043" i="4" s="1"/>
  <c r="P1044" i="4" s="1"/>
  <c r="P1045" i="4" s="1"/>
  <c r="P1046" i="4" s="1"/>
  <c r="P1047" i="4" s="1"/>
  <c r="P1048" i="4" s="1"/>
  <c r="P1049" i="4" s="1"/>
  <c r="P1050" i="4" s="1"/>
  <c r="P1051" i="4" s="1"/>
  <c r="P1052" i="4" s="1"/>
  <c r="P1053" i="4" s="1"/>
  <c r="P1054" i="4" s="1"/>
  <c r="P1055" i="4" s="1"/>
  <c r="P1056" i="4" s="1"/>
  <c r="P1057" i="4" s="1"/>
  <c r="P1058" i="4" s="1"/>
  <c r="P1059" i="4" s="1"/>
  <c r="P1060" i="4" s="1"/>
  <c r="P1061" i="4" s="1"/>
  <c r="P1062" i="4" s="1"/>
  <c r="P1063" i="4" s="1"/>
  <c r="P1064" i="4" s="1"/>
  <c r="P1065" i="4" s="1"/>
  <c r="P1066" i="4" s="1"/>
  <c r="P1067" i="4" s="1"/>
  <c r="P1068" i="4" s="1"/>
  <c r="P1069" i="4" s="1"/>
  <c r="P1070" i="4" s="1"/>
  <c r="P1071" i="4" s="1"/>
  <c r="P1072" i="4" s="1"/>
  <c r="P1073" i="4" s="1"/>
  <c r="P1074" i="4" s="1"/>
  <c r="P1075" i="4" s="1"/>
  <c r="P1076" i="4" s="1"/>
  <c r="P1077" i="4" s="1"/>
  <c r="P1078" i="4" s="1"/>
  <c r="P1079" i="4" s="1"/>
  <c r="P1080" i="4" s="1"/>
  <c r="P1081" i="4" s="1"/>
  <c r="P1082" i="4" s="1"/>
  <c r="P1083" i="4" s="1"/>
  <c r="P1084" i="4" s="1"/>
  <c r="P1085" i="4" s="1"/>
  <c r="P1086" i="4" s="1"/>
  <c r="P1087" i="4" s="1"/>
  <c r="P1088" i="4" s="1"/>
  <c r="P1089" i="4" s="1"/>
  <c r="P1090" i="4" s="1"/>
  <c r="P1091" i="4" s="1"/>
  <c r="P1092" i="4" s="1"/>
  <c r="P1093" i="4" s="1"/>
  <c r="P1094" i="4" s="1"/>
  <c r="P1095" i="4" s="1"/>
  <c r="P1096" i="4" s="1"/>
  <c r="P1097" i="4" s="1"/>
  <c r="P1098" i="4" s="1"/>
  <c r="P1099" i="4" s="1"/>
  <c r="P1100" i="4" s="1"/>
  <c r="P1101" i="4" s="1"/>
  <c r="P1102" i="4" s="1"/>
  <c r="P1103" i="4" s="1"/>
  <c r="P1104" i="4" s="1"/>
  <c r="P1105" i="4" s="1"/>
  <c r="P1106" i="4" s="1"/>
  <c r="P1107" i="4" s="1"/>
  <c r="N801" i="4"/>
  <c r="N802" i="4" s="1"/>
  <c r="N803" i="4" s="1"/>
  <c r="N804" i="4" s="1"/>
  <c r="N805" i="4" s="1"/>
  <c r="N806" i="4" s="1"/>
  <c r="N807" i="4" s="1"/>
  <c r="N808" i="4" s="1"/>
  <c r="N809" i="4" s="1"/>
  <c r="N810" i="4" s="1"/>
  <c r="N811" i="4" s="1"/>
  <c r="N812" i="4" s="1"/>
  <c r="N813" i="4" s="1"/>
  <c r="N814" i="4" s="1"/>
  <c r="N815" i="4" s="1"/>
  <c r="N816" i="4" s="1"/>
  <c r="N817" i="4" s="1"/>
  <c r="N818" i="4" s="1"/>
  <c r="N819" i="4" s="1"/>
  <c r="N820" i="4" s="1"/>
  <c r="N821" i="4" s="1"/>
  <c r="N822" i="4" s="1"/>
  <c r="N823" i="4" s="1"/>
  <c r="N824" i="4" s="1"/>
  <c r="N825" i="4" s="1"/>
  <c r="N826" i="4" s="1"/>
  <c r="N827" i="4" s="1"/>
  <c r="N828" i="4" s="1"/>
  <c r="N829" i="4" s="1"/>
  <c r="N830" i="4" s="1"/>
  <c r="N831" i="4" s="1"/>
  <c r="N832" i="4" s="1"/>
  <c r="N833" i="4" s="1"/>
  <c r="N834" i="4" s="1"/>
  <c r="N835" i="4" s="1"/>
  <c r="N836" i="4" s="1"/>
  <c r="N837" i="4" s="1"/>
  <c r="N838" i="4" s="1"/>
  <c r="N839" i="4" s="1"/>
  <c r="N840" i="4" s="1"/>
  <c r="N841" i="4" s="1"/>
  <c r="N842" i="4" s="1"/>
  <c r="N843" i="4" s="1"/>
  <c r="N844" i="4" s="1"/>
  <c r="N845" i="4" s="1"/>
  <c r="N846" i="4" s="1"/>
  <c r="N847" i="4" s="1"/>
  <c r="N848" i="4" s="1"/>
  <c r="N849" i="4" s="1"/>
  <c r="N850" i="4" s="1"/>
  <c r="N851" i="4" s="1"/>
  <c r="N852" i="4" s="1"/>
  <c r="N853" i="4" s="1"/>
  <c r="N854" i="4" s="1"/>
  <c r="N855" i="4" s="1"/>
  <c r="N856" i="4" s="1"/>
  <c r="N857" i="4" s="1"/>
  <c r="N858" i="4" s="1"/>
  <c r="N859" i="4" s="1"/>
  <c r="N860" i="4" s="1"/>
  <c r="N861" i="4" s="1"/>
  <c r="N862" i="4" s="1"/>
  <c r="N863" i="4" s="1"/>
  <c r="N864" i="4" s="1"/>
  <c r="N865" i="4" s="1"/>
  <c r="N866" i="4" s="1"/>
  <c r="N867" i="4" s="1"/>
  <c r="N868" i="4" s="1"/>
  <c r="N869" i="4" s="1"/>
  <c r="N870" i="4" s="1"/>
  <c r="N871" i="4" s="1"/>
  <c r="N872" i="4" s="1"/>
  <c r="N873" i="4" s="1"/>
  <c r="N874" i="4" s="1"/>
  <c r="N875" i="4" s="1"/>
  <c r="N876" i="4" s="1"/>
  <c r="N877" i="4" s="1"/>
  <c r="N878" i="4" s="1"/>
  <c r="N879" i="4" s="1"/>
  <c r="N880" i="4" s="1"/>
  <c r="N881" i="4" s="1"/>
  <c r="N882" i="4" s="1"/>
  <c r="N883" i="4" s="1"/>
  <c r="N884" i="4" s="1"/>
  <c r="N885" i="4" s="1"/>
  <c r="N886" i="4" s="1"/>
  <c r="N887" i="4" s="1"/>
  <c r="N888" i="4" s="1"/>
  <c r="N889" i="4" s="1"/>
  <c r="N890" i="4" s="1"/>
  <c r="N891" i="4" s="1"/>
  <c r="N892" i="4" s="1"/>
  <c r="N893" i="4" s="1"/>
  <c r="N894" i="4" s="1"/>
  <c r="N895" i="4" s="1"/>
  <c r="N896" i="4" s="1"/>
  <c r="N897" i="4" s="1"/>
  <c r="N898" i="4" s="1"/>
  <c r="N899" i="4" s="1"/>
  <c r="N900" i="4" s="1"/>
  <c r="N901" i="4" s="1"/>
  <c r="N902" i="4" s="1"/>
  <c r="N903" i="4" s="1"/>
  <c r="N904" i="4" s="1"/>
  <c r="N905" i="4" s="1"/>
  <c r="N906" i="4" s="1"/>
  <c r="N907" i="4" s="1"/>
  <c r="N908" i="4" s="1"/>
  <c r="N909" i="4" s="1"/>
  <c r="N910" i="4" s="1"/>
  <c r="N911" i="4" s="1"/>
  <c r="N912" i="4" s="1"/>
  <c r="N913" i="4" s="1"/>
  <c r="N914" i="4" s="1"/>
  <c r="N915" i="4" s="1"/>
  <c r="N916" i="4" s="1"/>
  <c r="N917" i="4" s="1"/>
  <c r="N918" i="4" s="1"/>
  <c r="N919" i="4" s="1"/>
  <c r="N920" i="4" s="1"/>
  <c r="N921" i="4" s="1"/>
  <c r="N922" i="4" s="1"/>
  <c r="N923" i="4" s="1"/>
  <c r="N924" i="4" s="1"/>
  <c r="N925" i="4" s="1"/>
  <c r="N926" i="4" s="1"/>
  <c r="N927" i="4" s="1"/>
  <c r="N928" i="4" s="1"/>
  <c r="N929" i="4" s="1"/>
  <c r="N930" i="4" s="1"/>
  <c r="N931" i="4" s="1"/>
  <c r="N932" i="4" s="1"/>
  <c r="N933" i="4" s="1"/>
  <c r="N934" i="4" s="1"/>
  <c r="N935" i="4" s="1"/>
  <c r="N936" i="4" s="1"/>
  <c r="N937" i="4" s="1"/>
  <c r="N938" i="4" s="1"/>
  <c r="N939" i="4" s="1"/>
  <c r="N940" i="4" s="1"/>
  <c r="N941" i="4" s="1"/>
  <c r="N942" i="4" s="1"/>
  <c r="N943" i="4" s="1"/>
  <c r="N944" i="4" s="1"/>
  <c r="N945" i="4" s="1"/>
  <c r="N946" i="4" s="1"/>
  <c r="N947" i="4" s="1"/>
  <c r="N948" i="4" s="1"/>
  <c r="N949" i="4" s="1"/>
  <c r="N950" i="4" s="1"/>
  <c r="N951" i="4" s="1"/>
  <c r="N952" i="4" s="1"/>
  <c r="N953" i="4" s="1"/>
  <c r="N954" i="4" s="1"/>
  <c r="N955" i="4" s="1"/>
  <c r="N956" i="4" s="1"/>
  <c r="N957" i="4" s="1"/>
  <c r="N958" i="4" s="1"/>
  <c r="N959" i="4" s="1"/>
  <c r="N960" i="4" s="1"/>
  <c r="N961" i="4" s="1"/>
  <c r="N962" i="4" s="1"/>
  <c r="N963" i="4" s="1"/>
  <c r="N964" i="4" s="1"/>
  <c r="N965" i="4" s="1"/>
  <c r="N966" i="4" s="1"/>
  <c r="N967" i="4" s="1"/>
  <c r="N968" i="4" s="1"/>
  <c r="N969" i="4" s="1"/>
  <c r="N970" i="4" s="1"/>
  <c r="N971" i="4" s="1"/>
  <c r="N972" i="4" s="1"/>
  <c r="N973" i="4" s="1"/>
  <c r="N974" i="4" s="1"/>
  <c r="N975" i="4" s="1"/>
  <c r="N976" i="4" s="1"/>
  <c r="N977" i="4" s="1"/>
  <c r="N978" i="4" s="1"/>
  <c r="N979" i="4" s="1"/>
  <c r="N980" i="4" s="1"/>
  <c r="N981" i="4" s="1"/>
  <c r="N982" i="4" s="1"/>
  <c r="N983" i="4" s="1"/>
  <c r="N984" i="4" s="1"/>
  <c r="N985" i="4" s="1"/>
  <c r="N986" i="4" s="1"/>
  <c r="N987" i="4" s="1"/>
  <c r="N988" i="4" s="1"/>
  <c r="N989" i="4" s="1"/>
  <c r="N990" i="4" s="1"/>
  <c r="N991" i="4" s="1"/>
  <c r="N992" i="4" s="1"/>
  <c r="N993" i="4" s="1"/>
  <c r="N994" i="4" s="1"/>
  <c r="N995" i="4" s="1"/>
  <c r="N996" i="4" s="1"/>
  <c r="N997" i="4" s="1"/>
  <c r="N998" i="4" s="1"/>
  <c r="N999" i="4" s="1"/>
  <c r="N1000" i="4" s="1"/>
  <c r="N1001" i="4" s="1"/>
  <c r="N1002" i="4" s="1"/>
  <c r="N1003" i="4" s="1"/>
  <c r="N1004" i="4" s="1"/>
  <c r="N1005" i="4" s="1"/>
  <c r="N1006" i="4" s="1"/>
  <c r="N1007" i="4" s="1"/>
  <c r="N1008" i="4" s="1"/>
  <c r="N1009" i="4" s="1"/>
  <c r="N1010" i="4" s="1"/>
  <c r="N1011" i="4" s="1"/>
  <c r="N1012" i="4" s="1"/>
  <c r="N1013" i="4" s="1"/>
  <c r="N1014" i="4" s="1"/>
  <c r="N1015" i="4" s="1"/>
  <c r="N1016" i="4" s="1"/>
  <c r="N1017" i="4" s="1"/>
  <c r="N1018" i="4" s="1"/>
  <c r="N1019" i="4" s="1"/>
  <c r="N1020" i="4" s="1"/>
  <c r="N1021" i="4" s="1"/>
  <c r="N1022" i="4" s="1"/>
  <c r="N1023" i="4" s="1"/>
  <c r="N1024" i="4" s="1"/>
  <c r="N1025" i="4" s="1"/>
  <c r="N1026" i="4" s="1"/>
  <c r="N1027" i="4" s="1"/>
  <c r="N1028" i="4" s="1"/>
  <c r="N1029" i="4" s="1"/>
  <c r="N1030" i="4" s="1"/>
  <c r="N1031" i="4" s="1"/>
  <c r="N1032" i="4" s="1"/>
  <c r="N1033" i="4" s="1"/>
  <c r="N1034" i="4" s="1"/>
  <c r="N1035" i="4" s="1"/>
  <c r="N1036" i="4" s="1"/>
  <c r="N1037" i="4" s="1"/>
  <c r="N1038" i="4" s="1"/>
  <c r="N1039" i="4" s="1"/>
  <c r="N1040" i="4" s="1"/>
  <c r="N1041" i="4" s="1"/>
  <c r="N1042" i="4" s="1"/>
  <c r="N1043" i="4" s="1"/>
  <c r="N1044" i="4" s="1"/>
  <c r="N1045" i="4" s="1"/>
  <c r="N1046" i="4" s="1"/>
  <c r="N1047" i="4" s="1"/>
  <c r="N1048" i="4" s="1"/>
  <c r="N1049" i="4" s="1"/>
  <c r="N1050" i="4" s="1"/>
  <c r="N1051" i="4" s="1"/>
  <c r="N1052" i="4" s="1"/>
  <c r="N1053" i="4" s="1"/>
  <c r="N1054" i="4" s="1"/>
  <c r="N1055" i="4" s="1"/>
  <c r="N1056" i="4" s="1"/>
  <c r="N1057" i="4" s="1"/>
  <c r="N1058" i="4" s="1"/>
  <c r="N1059" i="4" s="1"/>
  <c r="N1060" i="4" s="1"/>
  <c r="N1061" i="4" s="1"/>
  <c r="N1062" i="4" s="1"/>
  <c r="N1063" i="4" s="1"/>
  <c r="N1064" i="4" s="1"/>
  <c r="N1065" i="4" s="1"/>
  <c r="N1066" i="4" s="1"/>
  <c r="N1067" i="4" s="1"/>
  <c r="N1068" i="4" s="1"/>
  <c r="N1069" i="4" s="1"/>
  <c r="N1070" i="4" s="1"/>
  <c r="N1071" i="4" s="1"/>
  <c r="N1072" i="4" s="1"/>
  <c r="N1073" i="4" s="1"/>
  <c r="N1074" i="4" s="1"/>
  <c r="N1075" i="4" s="1"/>
  <c r="N1076" i="4" s="1"/>
  <c r="N1077" i="4" s="1"/>
  <c r="N1078" i="4" s="1"/>
  <c r="N1079" i="4" s="1"/>
  <c r="N1080" i="4" s="1"/>
  <c r="N1081" i="4" s="1"/>
  <c r="N1082" i="4" s="1"/>
  <c r="N1083" i="4" s="1"/>
  <c r="N1084" i="4" s="1"/>
  <c r="N1085" i="4" s="1"/>
  <c r="N1086" i="4" s="1"/>
  <c r="N1087" i="4" s="1"/>
  <c r="N1088" i="4" s="1"/>
  <c r="N1089" i="4" s="1"/>
  <c r="N1090" i="4" s="1"/>
  <c r="N1091" i="4" s="1"/>
  <c r="N1092" i="4" s="1"/>
  <c r="N1093" i="4" s="1"/>
  <c r="N1094" i="4" s="1"/>
  <c r="N1095" i="4" s="1"/>
  <c r="N1096" i="4" s="1"/>
  <c r="N1097" i="4" s="1"/>
  <c r="N1098" i="4" s="1"/>
  <c r="N1099" i="4" s="1"/>
  <c r="N1100" i="4" s="1"/>
  <c r="N1101" i="4" s="1"/>
  <c r="N1102" i="4" s="1"/>
  <c r="N1103" i="4" s="1"/>
  <c r="N1104" i="4" s="1"/>
  <c r="N1105" i="4" s="1"/>
  <c r="N1106" i="4" s="1"/>
  <c r="N1107" i="4" s="1"/>
  <c r="C801" i="4"/>
  <c r="C802" i="4" s="1"/>
  <c r="C803" i="4" s="1"/>
  <c r="C804" i="4" s="1"/>
  <c r="C805" i="4" s="1"/>
  <c r="C806" i="4" s="1"/>
  <c r="C807" i="4" s="1"/>
  <c r="C808" i="4" s="1"/>
  <c r="C809" i="4" s="1"/>
  <c r="C810" i="4" s="1"/>
  <c r="C811" i="4" s="1"/>
  <c r="C812" i="4" s="1"/>
  <c r="C813" i="4" s="1"/>
  <c r="C814" i="4" s="1"/>
  <c r="C815" i="4" s="1"/>
  <c r="C816" i="4" s="1"/>
  <c r="C817" i="4" s="1"/>
  <c r="C818" i="4" s="1"/>
  <c r="C819" i="4" s="1"/>
  <c r="C820" i="4" s="1"/>
  <c r="C821" i="4" s="1"/>
  <c r="C822" i="4" s="1"/>
  <c r="C823" i="4" s="1"/>
  <c r="C824" i="4" s="1"/>
  <c r="C825" i="4" s="1"/>
  <c r="C826" i="4" s="1"/>
  <c r="C827" i="4" s="1"/>
  <c r="C828" i="4" s="1"/>
  <c r="C829" i="4" s="1"/>
  <c r="C830" i="4" s="1"/>
  <c r="C831" i="4" s="1"/>
  <c r="C832" i="4" s="1"/>
  <c r="C833" i="4" s="1"/>
  <c r="C834" i="4" s="1"/>
  <c r="C835" i="4" s="1"/>
  <c r="E801" i="4"/>
  <c r="E802" i="4" s="1"/>
  <c r="E803" i="4" s="1"/>
  <c r="E804" i="4" s="1"/>
  <c r="E805" i="4" s="1"/>
  <c r="E806" i="4" s="1"/>
  <c r="E807" i="4" s="1"/>
  <c r="E808" i="4" s="1"/>
  <c r="E809" i="4" s="1"/>
  <c r="E810" i="4" s="1"/>
  <c r="E811" i="4" s="1"/>
  <c r="E812" i="4" s="1"/>
  <c r="E813" i="4" s="1"/>
  <c r="E814" i="4" s="1"/>
  <c r="E815" i="4" s="1"/>
  <c r="E816" i="4" s="1"/>
  <c r="E817" i="4" s="1"/>
  <c r="E818" i="4" s="1"/>
  <c r="E819" i="4" s="1"/>
  <c r="E820" i="4" s="1"/>
  <c r="E821" i="4" s="1"/>
  <c r="E822" i="4" s="1"/>
  <c r="E823" i="4" s="1"/>
  <c r="E824" i="4" s="1"/>
  <c r="E825" i="4" s="1"/>
  <c r="E826" i="4" s="1"/>
  <c r="E827" i="4" s="1"/>
  <c r="E828" i="4" s="1"/>
  <c r="E829" i="4" s="1"/>
  <c r="E830" i="4" s="1"/>
  <c r="E831" i="4" s="1"/>
  <c r="E832" i="4" s="1"/>
  <c r="E833" i="4" s="1"/>
  <c r="E834" i="4" s="1"/>
  <c r="E835" i="4" s="1"/>
  <c r="H801" i="4"/>
  <c r="H802" i="4" s="1"/>
  <c r="H803" i="4" s="1"/>
  <c r="H804" i="4" s="1"/>
  <c r="H805" i="4" s="1"/>
  <c r="H806" i="4" s="1"/>
  <c r="H807" i="4" s="1"/>
  <c r="H808" i="4" s="1"/>
  <c r="H809" i="4" s="1"/>
  <c r="H810" i="4" s="1"/>
  <c r="H811" i="4" s="1"/>
  <c r="H812" i="4" s="1"/>
  <c r="H813" i="4" s="1"/>
  <c r="H814" i="4" s="1"/>
  <c r="H815" i="4" s="1"/>
  <c r="H816" i="4" s="1"/>
  <c r="H817" i="4" s="1"/>
  <c r="H818" i="4" s="1"/>
  <c r="H819" i="4" s="1"/>
  <c r="H820" i="4" s="1"/>
  <c r="H821" i="4" s="1"/>
  <c r="H822" i="4" s="1"/>
  <c r="H823" i="4" s="1"/>
  <c r="H824" i="4" s="1"/>
  <c r="H825" i="4" s="1"/>
  <c r="H826" i="4" s="1"/>
  <c r="H827" i="4" s="1"/>
  <c r="H828" i="4" s="1"/>
  <c r="H829" i="4" s="1"/>
  <c r="H830" i="4" s="1"/>
  <c r="H831" i="4" s="1"/>
  <c r="H832" i="4" s="1"/>
  <c r="H833" i="4" s="1"/>
  <c r="H834" i="4" s="1"/>
  <c r="H835" i="4" s="1"/>
  <c r="D801" i="4"/>
  <c r="D802" i="4" s="1"/>
  <c r="D803" i="4" s="1"/>
  <c r="D804" i="4" s="1"/>
  <c r="D805" i="4" s="1"/>
  <c r="D806" i="4" s="1"/>
  <c r="D807" i="4" s="1"/>
  <c r="D808" i="4" s="1"/>
  <c r="D809" i="4" s="1"/>
  <c r="D810" i="4" s="1"/>
  <c r="D811" i="4" s="1"/>
  <c r="D812" i="4" s="1"/>
  <c r="D813" i="4" s="1"/>
  <c r="D814" i="4" s="1"/>
  <c r="D815" i="4" s="1"/>
  <c r="D816" i="4" s="1"/>
  <c r="D817" i="4" s="1"/>
  <c r="D818" i="4" s="1"/>
  <c r="D819" i="4" s="1"/>
  <c r="D820" i="4" s="1"/>
  <c r="D821" i="4" s="1"/>
  <c r="D822" i="4" s="1"/>
  <c r="D823" i="4" s="1"/>
  <c r="D824" i="4" s="1"/>
  <c r="D825" i="4" s="1"/>
  <c r="D826" i="4" s="1"/>
  <c r="D827" i="4" s="1"/>
  <c r="D828" i="4" s="1"/>
  <c r="D829" i="4" s="1"/>
  <c r="D830" i="4" s="1"/>
  <c r="D831" i="4" s="1"/>
  <c r="D832" i="4" s="1"/>
  <c r="D833" i="4" s="1"/>
  <c r="D834" i="4" s="1"/>
  <c r="D835" i="4" s="1"/>
  <c r="G801" i="4"/>
  <c r="G802" i="4" s="1"/>
  <c r="G803" i="4" s="1"/>
  <c r="G804" i="4" s="1"/>
  <c r="G805" i="4" s="1"/>
  <c r="G806" i="4" s="1"/>
  <c r="G807" i="4" s="1"/>
  <c r="G808" i="4" s="1"/>
  <c r="G809" i="4" s="1"/>
  <c r="G810" i="4" s="1"/>
  <c r="G811" i="4" s="1"/>
  <c r="G812" i="4" s="1"/>
  <c r="G813" i="4" s="1"/>
  <c r="G814" i="4" s="1"/>
  <c r="G815" i="4" s="1"/>
  <c r="G816" i="4" s="1"/>
  <c r="G817" i="4" s="1"/>
  <c r="G818" i="4" s="1"/>
  <c r="G819" i="4" s="1"/>
  <c r="G820" i="4" s="1"/>
  <c r="G821" i="4" s="1"/>
  <c r="G822" i="4" s="1"/>
  <c r="G823" i="4" s="1"/>
  <c r="G824" i="4" s="1"/>
  <c r="G825" i="4" s="1"/>
  <c r="G826" i="4" s="1"/>
  <c r="G827" i="4" s="1"/>
  <c r="G828" i="4" s="1"/>
  <c r="G829" i="4" s="1"/>
  <c r="G830" i="4" s="1"/>
  <c r="G831" i="4" s="1"/>
  <c r="G832" i="4" s="1"/>
  <c r="G833" i="4" s="1"/>
  <c r="G834" i="4" s="1"/>
  <c r="G835" i="4" s="1"/>
  <c r="F801" i="4"/>
  <c r="F802" i="4" s="1"/>
  <c r="F803" i="4" s="1"/>
  <c r="F804" i="4" s="1"/>
  <c r="F805" i="4" s="1"/>
  <c r="F806" i="4" s="1"/>
  <c r="F807" i="4" s="1"/>
  <c r="F808" i="4" s="1"/>
  <c r="F809" i="4" s="1"/>
  <c r="F810" i="4" s="1"/>
  <c r="F811" i="4" s="1"/>
  <c r="F812" i="4" s="1"/>
  <c r="F813" i="4" s="1"/>
  <c r="F814" i="4" s="1"/>
  <c r="F815" i="4" s="1"/>
  <c r="F816" i="4" s="1"/>
  <c r="F817" i="4" s="1"/>
  <c r="F818" i="4" s="1"/>
  <c r="F819" i="4" s="1"/>
  <c r="F820" i="4" s="1"/>
  <c r="F821" i="4" s="1"/>
  <c r="F822" i="4" s="1"/>
  <c r="F823" i="4" s="1"/>
  <c r="F824" i="4" s="1"/>
  <c r="F825" i="4" s="1"/>
  <c r="F826" i="4" s="1"/>
  <c r="F827" i="4" s="1"/>
  <c r="F828" i="4" s="1"/>
  <c r="F829" i="4" s="1"/>
  <c r="F830" i="4" s="1"/>
  <c r="F831" i="4" s="1"/>
  <c r="F832" i="4" s="1"/>
  <c r="F833" i="4" s="1"/>
  <c r="F834" i="4" s="1"/>
  <c r="F835" i="4" s="1"/>
  <c r="L27" i="1"/>
  <c r="H27" i="1"/>
  <c r="K27" i="1"/>
  <c r="B468" i="3"/>
  <c r="B469" i="3" s="1"/>
  <c r="B470" i="3" s="1"/>
  <c r="B471" i="3" s="1"/>
  <c r="B472" i="3" s="1"/>
  <c r="B473" i="3" s="1"/>
  <c r="B474" i="3" s="1"/>
  <c r="B475" i="3" s="1"/>
  <c r="B476" i="3" s="1"/>
  <c r="B477" i="3" s="1"/>
  <c r="B478" i="3" s="1"/>
  <c r="B479" i="3" s="1"/>
  <c r="B480" i="3" s="1"/>
  <c r="B481" i="3" s="1"/>
  <c r="B482" i="3" s="1"/>
  <c r="B483" i="3" s="1"/>
  <c r="B484" i="3" s="1"/>
  <c r="B485" i="3" s="1"/>
  <c r="B486" i="3" s="1"/>
  <c r="B487" i="3" s="1"/>
  <c r="B488" i="3" s="1"/>
  <c r="B489" i="3" s="1"/>
  <c r="B490" i="3" s="1"/>
  <c r="B491" i="3" s="1"/>
  <c r="B492" i="3" s="1"/>
  <c r="B493" i="3" s="1"/>
  <c r="B494" i="3" s="1"/>
  <c r="E468" i="3"/>
  <c r="E469" i="3" s="1"/>
  <c r="E470" i="3" s="1"/>
  <c r="E471" i="3" s="1"/>
  <c r="E472" i="3" s="1"/>
  <c r="E473" i="3" s="1"/>
  <c r="E474" i="3" s="1"/>
  <c r="E475" i="3" s="1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G800" i="3"/>
  <c r="G801" i="3" s="1"/>
  <c r="G802" i="3" s="1"/>
  <c r="G803" i="3" s="1"/>
  <c r="G804" i="3" s="1"/>
  <c r="G805" i="3" s="1"/>
  <c r="G806" i="3" s="1"/>
  <c r="G807" i="3" s="1"/>
  <c r="G808" i="3" s="1"/>
  <c r="G809" i="3" s="1"/>
  <c r="G810" i="3" s="1"/>
  <c r="G811" i="3" s="1"/>
  <c r="G812" i="3" s="1"/>
  <c r="G813" i="3" s="1"/>
  <c r="G814" i="3" s="1"/>
  <c r="G815" i="3" s="1"/>
  <c r="G816" i="3" s="1"/>
  <c r="G817" i="3" s="1"/>
  <c r="G818" i="3" s="1"/>
  <c r="G819" i="3" s="1"/>
  <c r="G820" i="3" s="1"/>
  <c r="G821" i="3" s="1"/>
  <c r="G822" i="3" s="1"/>
  <c r="G823" i="3" s="1"/>
  <c r="G824" i="3" s="1"/>
  <c r="G825" i="3" s="1"/>
  <c r="G826" i="3" s="1"/>
  <c r="G827" i="3" s="1"/>
  <c r="G828" i="3" s="1"/>
  <c r="G829" i="3" s="1"/>
  <c r="G830" i="3" s="1"/>
  <c r="G831" i="3" s="1"/>
  <c r="G832" i="3" s="1"/>
  <c r="G833" i="3" s="1"/>
  <c r="G834" i="3" s="1"/>
  <c r="G835" i="3" s="1"/>
  <c r="G836" i="3" s="1"/>
  <c r="G837" i="3" s="1"/>
  <c r="G838" i="3" s="1"/>
  <c r="G839" i="3" s="1"/>
  <c r="G840" i="3" s="1"/>
  <c r="G841" i="3" s="1"/>
  <c r="G842" i="3" s="1"/>
  <c r="G843" i="3" s="1"/>
  <c r="G844" i="3" s="1"/>
  <c r="G845" i="3" s="1"/>
  <c r="G846" i="3" s="1"/>
  <c r="G847" i="3" s="1"/>
  <c r="G848" i="3" s="1"/>
  <c r="G849" i="3" s="1"/>
  <c r="G850" i="3" s="1"/>
  <c r="G851" i="3" s="1"/>
  <c r="G852" i="3" s="1"/>
  <c r="G853" i="3" s="1"/>
  <c r="G854" i="3" s="1"/>
  <c r="G855" i="3" s="1"/>
  <c r="G856" i="3" s="1"/>
  <c r="G857" i="3" s="1"/>
  <c r="G858" i="3" s="1"/>
  <c r="G859" i="3" s="1"/>
  <c r="G860" i="3" s="1"/>
  <c r="G861" i="3" s="1"/>
  <c r="G862" i="3" s="1"/>
  <c r="G863" i="3" s="1"/>
  <c r="G864" i="3" s="1"/>
  <c r="G865" i="3" s="1"/>
  <c r="G866" i="3" s="1"/>
  <c r="G867" i="3" s="1"/>
  <c r="G868" i="3" s="1"/>
  <c r="G869" i="3" s="1"/>
  <c r="G870" i="3" s="1"/>
  <c r="G871" i="3" s="1"/>
  <c r="G872" i="3" s="1"/>
  <c r="G873" i="3" s="1"/>
  <c r="G874" i="3" s="1"/>
  <c r="G875" i="3" s="1"/>
  <c r="G876" i="3" s="1"/>
  <c r="G877" i="3" s="1"/>
  <c r="G878" i="3" s="1"/>
  <c r="G879" i="3" s="1"/>
  <c r="G880" i="3" s="1"/>
  <c r="G881" i="3" s="1"/>
  <c r="G882" i="3" s="1"/>
  <c r="G883" i="3" s="1"/>
  <c r="G884" i="3" s="1"/>
  <c r="G885" i="3" s="1"/>
  <c r="G886" i="3" s="1"/>
  <c r="G887" i="3" s="1"/>
  <c r="G888" i="3" s="1"/>
  <c r="G889" i="3" s="1"/>
  <c r="G890" i="3" s="1"/>
  <c r="G891" i="3" s="1"/>
  <c r="G892" i="3" s="1"/>
  <c r="G893" i="3" s="1"/>
  <c r="G894" i="3" s="1"/>
  <c r="G895" i="3" s="1"/>
  <c r="G896" i="3" s="1"/>
  <c r="G897" i="3" s="1"/>
  <c r="G898" i="3" s="1"/>
  <c r="G899" i="3" s="1"/>
  <c r="G900" i="3" s="1"/>
  <c r="G901" i="3" s="1"/>
  <c r="G902" i="3" s="1"/>
  <c r="G903" i="3" s="1"/>
  <c r="G904" i="3" s="1"/>
  <c r="G905" i="3" s="1"/>
  <c r="G906" i="3" s="1"/>
  <c r="G907" i="3" s="1"/>
  <c r="G908" i="3" s="1"/>
  <c r="G909" i="3" s="1"/>
  <c r="G910" i="3" s="1"/>
  <c r="G911" i="3" s="1"/>
  <c r="G912" i="3" s="1"/>
  <c r="G913" i="3" s="1"/>
  <c r="G914" i="3" s="1"/>
  <c r="G915" i="3" s="1"/>
  <c r="G916" i="3" s="1"/>
  <c r="G917" i="3" s="1"/>
  <c r="G918" i="3" s="1"/>
  <c r="G919" i="3" s="1"/>
  <c r="G920" i="3" s="1"/>
  <c r="G921" i="3" s="1"/>
  <c r="G922" i="3" s="1"/>
  <c r="G923" i="3" s="1"/>
  <c r="G924" i="3" s="1"/>
  <c r="G925" i="3" s="1"/>
  <c r="G926" i="3" s="1"/>
  <c r="G927" i="3" s="1"/>
  <c r="G928" i="3" s="1"/>
  <c r="G929" i="3" s="1"/>
  <c r="G930" i="3" s="1"/>
  <c r="G931" i="3" s="1"/>
  <c r="G932" i="3" s="1"/>
  <c r="G933" i="3" s="1"/>
  <c r="G934" i="3" s="1"/>
  <c r="G935" i="3" s="1"/>
  <c r="G936" i="3" s="1"/>
  <c r="G937" i="3" s="1"/>
  <c r="G938" i="3" s="1"/>
  <c r="G939" i="3" s="1"/>
  <c r="G940" i="3" s="1"/>
  <c r="G941" i="3" s="1"/>
  <c r="G942" i="3" s="1"/>
  <c r="G943" i="3" s="1"/>
  <c r="G944" i="3" s="1"/>
  <c r="G945" i="3" s="1"/>
  <c r="G946" i="3" s="1"/>
  <c r="G947" i="3" s="1"/>
  <c r="G948" i="3" s="1"/>
  <c r="G949" i="3" s="1"/>
  <c r="G950" i="3" s="1"/>
  <c r="G951" i="3" s="1"/>
  <c r="G952" i="3" s="1"/>
  <c r="G953" i="3" s="1"/>
  <c r="G954" i="3" s="1"/>
  <c r="G955" i="3" s="1"/>
  <c r="G956" i="3" s="1"/>
  <c r="G957" i="3" s="1"/>
  <c r="G958" i="3" s="1"/>
  <c r="G959" i="3" s="1"/>
  <c r="G960" i="3" s="1"/>
  <c r="G961" i="3" s="1"/>
  <c r="G962" i="3" s="1"/>
  <c r="G963" i="3" s="1"/>
  <c r="G964" i="3" s="1"/>
  <c r="G965" i="3" s="1"/>
  <c r="G966" i="3" s="1"/>
  <c r="G967" i="3" s="1"/>
  <c r="G968" i="3" s="1"/>
  <c r="G969" i="3" s="1"/>
  <c r="G970" i="3" s="1"/>
  <c r="G971" i="3" s="1"/>
  <c r="G972" i="3" s="1"/>
  <c r="G973" i="3" s="1"/>
  <c r="G974" i="3" s="1"/>
  <c r="G975" i="3" s="1"/>
  <c r="G976" i="3" s="1"/>
  <c r="G977" i="3" s="1"/>
  <c r="G978" i="3" s="1"/>
  <c r="G979" i="3" s="1"/>
  <c r="G980" i="3" s="1"/>
  <c r="G981" i="3" s="1"/>
  <c r="G982" i="3" s="1"/>
  <c r="G983" i="3" s="1"/>
  <c r="G984" i="3" s="1"/>
  <c r="G985" i="3" s="1"/>
  <c r="G986" i="3" s="1"/>
  <c r="G987" i="3" s="1"/>
  <c r="G988" i="3" s="1"/>
  <c r="G989" i="3" s="1"/>
  <c r="G990" i="3" s="1"/>
  <c r="G991" i="3" s="1"/>
  <c r="G992" i="3" s="1"/>
  <c r="G993" i="3" s="1"/>
  <c r="G994" i="3" s="1"/>
  <c r="G995" i="3" s="1"/>
  <c r="G996" i="3" s="1"/>
  <c r="G997" i="3" s="1"/>
  <c r="G998" i="3" s="1"/>
  <c r="G999" i="3" s="1"/>
  <c r="G1000" i="3" s="1"/>
  <c r="G1001" i="3" s="1"/>
  <c r="G1002" i="3" s="1"/>
  <c r="G1003" i="3" s="1"/>
  <c r="G1004" i="3" s="1"/>
  <c r="G1005" i="3" s="1"/>
  <c r="G1006" i="3" s="1"/>
  <c r="G1007" i="3" s="1"/>
  <c r="G1008" i="3" s="1"/>
  <c r="G1009" i="3" s="1"/>
  <c r="G1010" i="3" s="1"/>
  <c r="G1011" i="3" s="1"/>
  <c r="G1012" i="3" s="1"/>
  <c r="G1013" i="3" s="1"/>
  <c r="G1014" i="3" s="1"/>
  <c r="G1015" i="3" s="1"/>
  <c r="G1016" i="3" s="1"/>
  <c r="G1017" i="3" s="1"/>
  <c r="G1018" i="3" s="1"/>
  <c r="G1019" i="3" s="1"/>
  <c r="G1020" i="3" s="1"/>
  <c r="G1021" i="3" s="1"/>
  <c r="G1022" i="3" s="1"/>
  <c r="G1023" i="3" s="1"/>
  <c r="G1024" i="3" s="1"/>
  <c r="G1025" i="3" s="1"/>
  <c r="G1026" i="3" s="1"/>
  <c r="G1027" i="3" s="1"/>
  <c r="G1028" i="3" s="1"/>
  <c r="G1029" i="3" s="1"/>
  <c r="G1030" i="3" s="1"/>
  <c r="G1031" i="3" s="1"/>
  <c r="G1032" i="3" s="1"/>
  <c r="G1033" i="3" s="1"/>
  <c r="G1034" i="3" s="1"/>
  <c r="G1035" i="3" s="1"/>
  <c r="G1036" i="3" s="1"/>
  <c r="G1037" i="3" s="1"/>
  <c r="G1038" i="3" s="1"/>
  <c r="G1039" i="3" s="1"/>
  <c r="G1040" i="3" s="1"/>
  <c r="G1041" i="3" s="1"/>
  <c r="G1042" i="3" s="1"/>
  <c r="G1043" i="3" s="1"/>
  <c r="G1044" i="3" s="1"/>
  <c r="G1045" i="3" s="1"/>
  <c r="G1046" i="3" s="1"/>
  <c r="G1047" i="3" s="1"/>
  <c r="G1048" i="3" s="1"/>
  <c r="G1049" i="3" s="1"/>
  <c r="G1050" i="3" s="1"/>
  <c r="G1051" i="3" s="1"/>
  <c r="G1052" i="3" s="1"/>
  <c r="G1053" i="3" s="1"/>
  <c r="G1054" i="3" s="1"/>
  <c r="G1055" i="3" s="1"/>
  <c r="G1056" i="3" s="1"/>
  <c r="G1057" i="3" s="1"/>
  <c r="G1058" i="3" s="1"/>
  <c r="G1059" i="3" s="1"/>
  <c r="G1060" i="3" s="1"/>
  <c r="G1061" i="3" s="1"/>
  <c r="G1062" i="3" s="1"/>
  <c r="G1063" i="3" s="1"/>
  <c r="G1064" i="3" s="1"/>
  <c r="G1065" i="3" s="1"/>
  <c r="G1066" i="3" s="1"/>
  <c r="G1067" i="3" s="1"/>
  <c r="G1068" i="3" s="1"/>
  <c r="G1069" i="3" s="1"/>
  <c r="G1070" i="3" s="1"/>
  <c r="G1071" i="3" s="1"/>
  <c r="G1072" i="3" s="1"/>
  <c r="G1073" i="3" s="1"/>
  <c r="G1074" i="3" s="1"/>
  <c r="G1075" i="3" s="1"/>
  <c r="G1076" i="3" s="1"/>
  <c r="G1077" i="3" s="1"/>
  <c r="G1078" i="3" s="1"/>
  <c r="G1079" i="3" s="1"/>
  <c r="G1080" i="3" s="1"/>
  <c r="G1081" i="3" s="1"/>
  <c r="G1082" i="3" s="1"/>
  <c r="G1083" i="3" s="1"/>
  <c r="G1084" i="3" s="1"/>
  <c r="G1085" i="3" s="1"/>
  <c r="G1086" i="3" s="1"/>
  <c r="G1087" i="3" s="1"/>
  <c r="G1088" i="3" s="1"/>
  <c r="G1089" i="3" s="1"/>
  <c r="G1090" i="3" s="1"/>
  <c r="G1091" i="3" s="1"/>
  <c r="G1092" i="3" s="1"/>
  <c r="G1093" i="3" s="1"/>
  <c r="G1094" i="3" s="1"/>
  <c r="G1095" i="3" s="1"/>
  <c r="G1096" i="3" s="1"/>
  <c r="G1097" i="3" s="1"/>
  <c r="G1098" i="3" s="1"/>
  <c r="G1099" i="3" s="1"/>
  <c r="G1100" i="3" s="1"/>
  <c r="G1101" i="3" s="1"/>
  <c r="G1102" i="3" s="1"/>
  <c r="G1103" i="3" s="1"/>
  <c r="G1104" i="3" s="1"/>
  <c r="G1105" i="3" s="1"/>
  <c r="G1106" i="3" s="1"/>
  <c r="G1107" i="3" s="1"/>
  <c r="C800" i="3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B836" i="3"/>
  <c r="B837" i="3" s="1"/>
  <c r="B838" i="3" s="1"/>
  <c r="B839" i="3" s="1"/>
  <c r="B840" i="3" s="1"/>
  <c r="B841" i="3" s="1"/>
  <c r="B842" i="3" s="1"/>
  <c r="B843" i="3" s="1"/>
  <c r="B844" i="3" s="1"/>
  <c r="B845" i="3" s="1"/>
  <c r="B846" i="3" s="1"/>
  <c r="B847" i="3" s="1"/>
  <c r="B848" i="3" s="1"/>
  <c r="B849" i="3" s="1"/>
  <c r="B850" i="3" s="1"/>
  <c r="B851" i="3" s="1"/>
  <c r="B852" i="3" s="1"/>
  <c r="B853" i="3" s="1"/>
  <c r="B854" i="3" s="1"/>
  <c r="B855" i="3" s="1"/>
  <c r="B856" i="3" s="1"/>
  <c r="B857" i="3" s="1"/>
  <c r="B858" i="3" s="1"/>
  <c r="B859" i="3" s="1"/>
  <c r="B860" i="3" s="1"/>
  <c r="B861" i="3" s="1"/>
  <c r="B862" i="3" s="1"/>
  <c r="B863" i="3" s="1"/>
  <c r="B864" i="3" s="1"/>
  <c r="B865" i="3" s="1"/>
  <c r="B866" i="3" s="1"/>
  <c r="B867" i="3" s="1"/>
  <c r="B868" i="3" s="1"/>
  <c r="B869" i="3" s="1"/>
  <c r="B870" i="3" s="1"/>
  <c r="B871" i="3" s="1"/>
  <c r="B872" i="3" s="1"/>
  <c r="B873" i="3" s="1"/>
  <c r="B874" i="3" s="1"/>
  <c r="B875" i="3" s="1"/>
  <c r="B876" i="3" s="1"/>
  <c r="B877" i="3" s="1"/>
  <c r="B878" i="3" s="1"/>
  <c r="B879" i="3" s="1"/>
  <c r="B880" i="3" s="1"/>
  <c r="B881" i="3" s="1"/>
  <c r="B882" i="3" s="1"/>
  <c r="B883" i="3" s="1"/>
  <c r="B884" i="3" s="1"/>
  <c r="B885" i="3" s="1"/>
  <c r="B886" i="3" s="1"/>
  <c r="B887" i="3" s="1"/>
  <c r="B888" i="3" s="1"/>
  <c r="B889" i="3" s="1"/>
  <c r="B890" i="3" s="1"/>
  <c r="B891" i="3" s="1"/>
  <c r="B892" i="3" s="1"/>
  <c r="B893" i="3" s="1"/>
  <c r="B894" i="3" s="1"/>
  <c r="B895" i="3" s="1"/>
  <c r="B896" i="3" s="1"/>
  <c r="B897" i="3" s="1"/>
  <c r="B898" i="3" s="1"/>
  <c r="B899" i="3" s="1"/>
  <c r="B900" i="3" s="1"/>
  <c r="B901" i="3" s="1"/>
  <c r="B902" i="3" s="1"/>
  <c r="B903" i="3" s="1"/>
  <c r="B904" i="3" s="1"/>
  <c r="B905" i="3" s="1"/>
  <c r="B906" i="3" s="1"/>
  <c r="B907" i="3" s="1"/>
  <c r="B908" i="3" s="1"/>
  <c r="B909" i="3" s="1"/>
  <c r="B910" i="3" s="1"/>
  <c r="B911" i="3" s="1"/>
  <c r="B912" i="3" s="1"/>
  <c r="B913" i="3" s="1"/>
  <c r="B914" i="3" s="1"/>
  <c r="B915" i="3" s="1"/>
  <c r="B916" i="3" s="1"/>
  <c r="B917" i="3" s="1"/>
  <c r="B918" i="3" s="1"/>
  <c r="B919" i="3" s="1"/>
  <c r="B920" i="3" s="1"/>
  <c r="B921" i="3" s="1"/>
  <c r="B922" i="3" s="1"/>
  <c r="B923" i="3" s="1"/>
  <c r="B924" i="3" s="1"/>
  <c r="B925" i="3" s="1"/>
  <c r="B926" i="3" s="1"/>
  <c r="B927" i="3" s="1"/>
  <c r="B928" i="3" s="1"/>
  <c r="B929" i="3" s="1"/>
  <c r="B930" i="3" s="1"/>
  <c r="B931" i="3" s="1"/>
  <c r="B932" i="3" s="1"/>
  <c r="B933" i="3" s="1"/>
  <c r="B934" i="3" s="1"/>
  <c r="B935" i="3" s="1"/>
  <c r="B936" i="3" s="1"/>
  <c r="B937" i="3" s="1"/>
  <c r="B938" i="3" s="1"/>
  <c r="B939" i="3" s="1"/>
  <c r="B940" i="3" s="1"/>
  <c r="B941" i="3" s="1"/>
  <c r="B942" i="3" s="1"/>
  <c r="B943" i="3" s="1"/>
  <c r="B944" i="3" s="1"/>
  <c r="B945" i="3" s="1"/>
  <c r="B946" i="3" s="1"/>
  <c r="B947" i="3" s="1"/>
  <c r="B948" i="3" s="1"/>
  <c r="B949" i="3" s="1"/>
  <c r="B950" i="3" s="1"/>
  <c r="B951" i="3" s="1"/>
  <c r="B952" i="3" s="1"/>
  <c r="B953" i="3" s="1"/>
  <c r="B954" i="3" s="1"/>
  <c r="B955" i="3" s="1"/>
  <c r="B956" i="3" s="1"/>
  <c r="B957" i="3" s="1"/>
  <c r="B958" i="3" s="1"/>
  <c r="B959" i="3" s="1"/>
  <c r="B960" i="3" s="1"/>
  <c r="B961" i="3" s="1"/>
  <c r="B962" i="3" s="1"/>
  <c r="B963" i="3" s="1"/>
  <c r="B964" i="3" s="1"/>
  <c r="B965" i="3" s="1"/>
  <c r="B966" i="3" s="1"/>
  <c r="B967" i="3" s="1"/>
  <c r="B968" i="3" s="1"/>
  <c r="B969" i="3" s="1"/>
  <c r="B970" i="3" s="1"/>
  <c r="B971" i="3" s="1"/>
  <c r="B972" i="3" s="1"/>
  <c r="B973" i="3" s="1"/>
  <c r="B974" i="3" s="1"/>
  <c r="B975" i="3" s="1"/>
  <c r="B976" i="3" s="1"/>
  <c r="B977" i="3" s="1"/>
  <c r="B978" i="3" s="1"/>
  <c r="B979" i="3" s="1"/>
  <c r="B980" i="3" s="1"/>
  <c r="B981" i="3" s="1"/>
  <c r="B982" i="3" s="1"/>
  <c r="B983" i="3" s="1"/>
  <c r="B984" i="3" s="1"/>
  <c r="B985" i="3" s="1"/>
  <c r="B986" i="3" s="1"/>
  <c r="B987" i="3" s="1"/>
  <c r="B988" i="3" s="1"/>
  <c r="B989" i="3" s="1"/>
  <c r="B990" i="3" s="1"/>
  <c r="B991" i="3" s="1"/>
  <c r="B992" i="3" s="1"/>
  <c r="B993" i="3" s="1"/>
  <c r="B994" i="3" s="1"/>
  <c r="B995" i="3" s="1"/>
  <c r="B996" i="3" s="1"/>
  <c r="B997" i="3" s="1"/>
  <c r="B998" i="3" s="1"/>
  <c r="B999" i="3" s="1"/>
  <c r="B1000" i="3" s="1"/>
  <c r="B1001" i="3" s="1"/>
  <c r="B1002" i="3" s="1"/>
  <c r="B1003" i="3" s="1"/>
  <c r="B1004" i="3" s="1"/>
  <c r="B1005" i="3" s="1"/>
  <c r="B1006" i="3" s="1"/>
  <c r="B1007" i="3" s="1"/>
  <c r="B1008" i="3" s="1"/>
  <c r="B1009" i="3" s="1"/>
  <c r="B1010" i="3" s="1"/>
  <c r="B1011" i="3" s="1"/>
  <c r="B1012" i="3" s="1"/>
  <c r="B1013" i="3" s="1"/>
  <c r="B1014" i="3" s="1"/>
  <c r="B1015" i="3" s="1"/>
  <c r="B1016" i="3" s="1"/>
  <c r="B1017" i="3" s="1"/>
  <c r="B1018" i="3" s="1"/>
  <c r="B1019" i="3" s="1"/>
  <c r="B1020" i="3" s="1"/>
  <c r="B1021" i="3" s="1"/>
  <c r="B1022" i="3" s="1"/>
  <c r="B1023" i="3" s="1"/>
  <c r="B1024" i="3" s="1"/>
  <c r="B1025" i="3" s="1"/>
  <c r="B1026" i="3" s="1"/>
  <c r="B1027" i="3" s="1"/>
  <c r="B1028" i="3" s="1"/>
  <c r="B1029" i="3" s="1"/>
  <c r="B1030" i="3" s="1"/>
  <c r="B1031" i="3" s="1"/>
  <c r="B1032" i="3" s="1"/>
  <c r="B1033" i="3" s="1"/>
  <c r="B1034" i="3" s="1"/>
  <c r="B1035" i="3" s="1"/>
  <c r="B1036" i="3" s="1"/>
  <c r="B1037" i="3" s="1"/>
  <c r="B1038" i="3" s="1"/>
  <c r="B1039" i="3" s="1"/>
  <c r="B1040" i="3" s="1"/>
  <c r="B1041" i="3" s="1"/>
  <c r="B1042" i="3" s="1"/>
  <c r="B1043" i="3" s="1"/>
  <c r="B1044" i="3" s="1"/>
  <c r="B1045" i="3" s="1"/>
  <c r="B1046" i="3" s="1"/>
  <c r="B1047" i="3" s="1"/>
  <c r="B1048" i="3" s="1"/>
  <c r="B1049" i="3" s="1"/>
  <c r="B1050" i="3" s="1"/>
  <c r="B1051" i="3" s="1"/>
  <c r="B1052" i="3" s="1"/>
  <c r="B1053" i="3" s="1"/>
  <c r="B1054" i="3" s="1"/>
  <c r="B1055" i="3" s="1"/>
  <c r="B1056" i="3" s="1"/>
  <c r="B1057" i="3" s="1"/>
  <c r="B1058" i="3" s="1"/>
  <c r="B1059" i="3" s="1"/>
  <c r="B1060" i="3" s="1"/>
  <c r="B1061" i="3" s="1"/>
  <c r="B1062" i="3" s="1"/>
  <c r="B1063" i="3" s="1"/>
  <c r="B1064" i="3" s="1"/>
  <c r="B1065" i="3" s="1"/>
  <c r="B1066" i="3" s="1"/>
  <c r="B1067" i="3" s="1"/>
  <c r="B1068" i="3" s="1"/>
  <c r="B1069" i="3" s="1"/>
  <c r="B1070" i="3" s="1"/>
  <c r="B1071" i="3" s="1"/>
  <c r="B1072" i="3" s="1"/>
  <c r="B1073" i="3" s="1"/>
  <c r="B1074" i="3" s="1"/>
  <c r="B1075" i="3" s="1"/>
  <c r="B1076" i="3" s="1"/>
  <c r="B1077" i="3" s="1"/>
  <c r="B1078" i="3" s="1"/>
  <c r="B1079" i="3" s="1"/>
  <c r="B1080" i="3" s="1"/>
  <c r="B1081" i="3" s="1"/>
  <c r="B1082" i="3" s="1"/>
  <c r="B1083" i="3" s="1"/>
  <c r="B1084" i="3" s="1"/>
  <c r="B1085" i="3" s="1"/>
  <c r="B1086" i="3" s="1"/>
  <c r="B1087" i="3" s="1"/>
  <c r="B1088" i="3" s="1"/>
  <c r="B1089" i="3" s="1"/>
  <c r="B1090" i="3" s="1"/>
  <c r="B1091" i="3" s="1"/>
  <c r="B1092" i="3" s="1"/>
  <c r="B1093" i="3" s="1"/>
  <c r="B1094" i="3" s="1"/>
  <c r="B1095" i="3" s="1"/>
  <c r="B1096" i="3" s="1"/>
  <c r="B1097" i="3" s="1"/>
  <c r="B1098" i="3" s="1"/>
  <c r="B1099" i="3" s="1"/>
  <c r="B1100" i="3" s="1"/>
  <c r="B1101" i="3" s="1"/>
  <c r="B1102" i="3" s="1"/>
  <c r="B1103" i="3" s="1"/>
  <c r="B1104" i="3" s="1"/>
  <c r="B1105" i="3" s="1"/>
  <c r="B1106" i="3" s="1"/>
  <c r="B1107" i="3" s="1"/>
  <c r="D800" i="3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829" i="3" s="1"/>
  <c r="D830" i="3" s="1"/>
  <c r="D831" i="3" s="1"/>
  <c r="D832" i="3" s="1"/>
  <c r="D833" i="3" s="1"/>
  <c r="D834" i="3" s="1"/>
  <c r="D835" i="3" s="1"/>
  <c r="F800" i="3"/>
  <c r="F801" i="3" s="1"/>
  <c r="F802" i="3" s="1"/>
  <c r="F803" i="3" s="1"/>
  <c r="F804" i="3" s="1"/>
  <c r="F805" i="3" s="1"/>
  <c r="F806" i="3" s="1"/>
  <c r="F807" i="3" s="1"/>
  <c r="F808" i="3" s="1"/>
  <c r="F809" i="3" s="1"/>
  <c r="F810" i="3" s="1"/>
  <c r="F811" i="3" s="1"/>
  <c r="F812" i="3" s="1"/>
  <c r="F813" i="3" s="1"/>
  <c r="F814" i="3" s="1"/>
  <c r="F815" i="3" s="1"/>
  <c r="F816" i="3" s="1"/>
  <c r="F817" i="3" s="1"/>
  <c r="F818" i="3" s="1"/>
  <c r="F819" i="3" s="1"/>
  <c r="F820" i="3" s="1"/>
  <c r="F821" i="3" s="1"/>
  <c r="F822" i="3" s="1"/>
  <c r="F823" i="3" s="1"/>
  <c r="F824" i="3" s="1"/>
  <c r="F825" i="3" s="1"/>
  <c r="F826" i="3" s="1"/>
  <c r="F827" i="3" s="1"/>
  <c r="F828" i="3" s="1"/>
  <c r="F829" i="3" s="1"/>
  <c r="F830" i="3" s="1"/>
  <c r="F831" i="3" s="1"/>
  <c r="F832" i="3" s="1"/>
  <c r="F833" i="3" s="1"/>
  <c r="F834" i="3" s="1"/>
  <c r="F835" i="3" s="1"/>
  <c r="E800" i="3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3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O17" i="2"/>
  <c r="H13" i="2"/>
  <c r="F11" i="2"/>
  <c r="U9" i="2"/>
  <c r="I38" i="1"/>
  <c r="L38" i="1"/>
  <c r="K30" i="6" s="1"/>
  <c r="H38" i="1"/>
  <c r="G30" i="6" s="1"/>
  <c r="D30" i="6" s="1"/>
  <c r="I4" i="1"/>
  <c r="CC436" i="3"/>
  <c r="CC439" i="3"/>
  <c r="CC807" i="3"/>
  <c r="AW434" i="3"/>
  <c r="AW802" i="3"/>
  <c r="I434" i="3"/>
  <c r="I802" i="3"/>
  <c r="BE434" i="3"/>
  <c r="BE802" i="3"/>
  <c r="AG434" i="3"/>
  <c r="AG802" i="3"/>
  <c r="Q802" i="3"/>
  <c r="Q434" i="3"/>
  <c r="CC434" i="3"/>
  <c r="CC802" i="3"/>
  <c r="BU434" i="3"/>
  <c r="BU802" i="3"/>
  <c r="BM802" i="3"/>
  <c r="BM434" i="3"/>
  <c r="AO434" i="3"/>
  <c r="AO802" i="3"/>
  <c r="Y802" i="3"/>
  <c r="Y434" i="3"/>
  <c r="Y380" i="3"/>
  <c r="BE379" i="3"/>
  <c r="Y385" i="3"/>
  <c r="AO376" i="3"/>
  <c r="BM377" i="3"/>
  <c r="AG376" i="3"/>
  <c r="AG744" i="3"/>
  <c r="Q388" i="3"/>
  <c r="Q753" i="3"/>
  <c r="Q385" i="3"/>
  <c r="BU376" i="3"/>
  <c r="CC752" i="3"/>
  <c r="AG746" i="3"/>
  <c r="BM752" i="3"/>
  <c r="BM381" i="3"/>
  <c r="AO744" i="3"/>
  <c r="I375" i="3"/>
  <c r="I743" i="3"/>
  <c r="AO384" i="3"/>
  <c r="CC376" i="3"/>
  <c r="Q382" i="3"/>
  <c r="Y747" i="3"/>
  <c r="BM387" i="3"/>
  <c r="BM755" i="3"/>
  <c r="Q752" i="3"/>
  <c r="AW376" i="3"/>
  <c r="AW744" i="3"/>
  <c r="AG380" i="3"/>
  <c r="AG748" i="3"/>
  <c r="BU374" i="3"/>
  <c r="AW742" i="3"/>
  <c r="M11" i="2"/>
  <c r="AE15" i="2"/>
  <c r="G15" i="2"/>
  <c r="T11" i="2"/>
  <c r="AD15" i="2"/>
  <c r="Q15" i="2"/>
  <c r="W13" i="2"/>
  <c r="E11" i="2"/>
  <c r="AB9" i="2"/>
  <c r="N9" i="2"/>
  <c r="G13" i="2"/>
  <c r="M7" i="2"/>
  <c r="U15" i="2"/>
  <c r="M13" i="2"/>
  <c r="AC15" i="2"/>
  <c r="W15" i="2"/>
  <c r="F17" i="2"/>
  <c r="V17" i="2"/>
  <c r="F7" i="2"/>
  <c r="P7" i="2"/>
  <c r="W9" i="2"/>
  <c r="F9" i="2"/>
  <c r="X15" i="2"/>
  <c r="I17" i="2"/>
  <c r="E17" i="2"/>
  <c r="X11" i="2"/>
  <c r="H15" i="2"/>
  <c r="H17" i="2"/>
  <c r="AE17" i="2"/>
  <c r="U7" i="2"/>
  <c r="AD11" i="2"/>
  <c r="P16" i="2"/>
  <c r="J10" i="2"/>
  <c r="P8" i="2"/>
  <c r="P14" i="2"/>
  <c r="L12" i="2"/>
  <c r="E12" i="2"/>
  <c r="AA6" i="2"/>
  <c r="M16" i="2"/>
  <c r="X8" i="2"/>
  <c r="F16" i="2"/>
  <c r="V14" i="2"/>
  <c r="I16" i="2"/>
  <c r="AE10" i="2"/>
  <c r="AA16" i="2"/>
  <c r="Q6" i="2"/>
  <c r="AB16" i="2"/>
  <c r="E16" i="2"/>
  <c r="W12" i="2"/>
  <c r="L14" i="2"/>
  <c r="AD16" i="2"/>
  <c r="E14" i="2"/>
  <c r="Z16" i="2"/>
  <c r="X14" i="2"/>
  <c r="S8" i="2"/>
  <c r="Q8" i="2"/>
  <c r="AC8" i="2"/>
  <c r="Z6" i="2"/>
  <c r="J16" i="2"/>
  <c r="H14" i="2"/>
  <c r="U16" i="2"/>
  <c r="O14" i="2"/>
  <c r="W14" i="2"/>
  <c r="G14" i="2"/>
  <c r="W16" i="2"/>
  <c r="F6" i="2"/>
  <c r="J8" i="2"/>
  <c r="AB12" i="2"/>
  <c r="N16" i="2"/>
  <c r="J6" i="2"/>
  <c r="O8" i="2"/>
  <c r="E8" i="2"/>
  <c r="AA8" i="2"/>
  <c r="AD14" i="2"/>
  <c r="X10" i="2"/>
  <c r="N14" i="2"/>
  <c r="V16" i="2"/>
  <c r="N12" i="2"/>
  <c r="H16" i="2"/>
  <c r="Z10" i="2"/>
  <c r="V6" i="2"/>
  <c r="O6" i="2"/>
  <c r="G10" i="2"/>
  <c r="AA12" i="2"/>
  <c r="O12" i="2"/>
  <c r="AA14" i="2"/>
  <c r="I14" i="2"/>
  <c r="I12" i="2"/>
  <c r="AC6" i="2"/>
  <c r="F8" i="2"/>
  <c r="Z14" i="2"/>
  <c r="L8" i="2"/>
  <c r="M10" i="2"/>
  <c r="L6" i="2"/>
  <c r="N10" i="2"/>
  <c r="AD6" i="2"/>
  <c r="AB8" i="2"/>
  <c r="W8" i="2"/>
  <c r="M12" i="2"/>
  <c r="AA10" i="2"/>
  <c r="V8" i="2"/>
  <c r="U8" i="2"/>
  <c r="Z8" i="2"/>
  <c r="T8" i="2"/>
  <c r="AE8" i="2"/>
  <c r="AB14" i="2"/>
  <c r="U14" i="2"/>
  <c r="N6" i="2"/>
  <c r="U12" i="2"/>
  <c r="AE16" i="2"/>
  <c r="AE6" i="2"/>
  <c r="X6" i="2"/>
  <c r="T6" i="2"/>
  <c r="M14" i="2"/>
  <c r="E10" i="2"/>
  <c r="AE12" i="2"/>
  <c r="X12" i="2"/>
  <c r="S16" i="2"/>
  <c r="L16" i="2"/>
  <c r="G16" i="2"/>
  <c r="V10" i="2"/>
  <c r="P10" i="2"/>
  <c r="Q14" i="2"/>
  <c r="I10" i="2"/>
  <c r="Q10" i="2"/>
  <c r="Z12" i="2"/>
  <c r="F14" i="2"/>
  <c r="AD10" i="2"/>
  <c r="F12" i="2"/>
  <c r="L10" i="2"/>
  <c r="P6" i="2"/>
  <c r="AC10" i="2"/>
  <c r="T12" i="2"/>
  <c r="H12" i="2"/>
  <c r="U10" i="2"/>
  <c r="S14" i="2"/>
  <c r="U6" i="2"/>
  <c r="AE14" i="2"/>
  <c r="X16" i="2"/>
  <c r="W6" i="2"/>
  <c r="M6" i="2"/>
  <c r="T10" i="2"/>
  <c r="T14" i="2"/>
  <c r="S12" i="2"/>
  <c r="M8" i="2"/>
  <c r="N8" i="2"/>
  <c r="H8" i="2"/>
  <c r="G8" i="2"/>
  <c r="I8" i="2"/>
  <c r="AD12" i="2"/>
  <c r="AB6" i="2"/>
  <c r="S6" i="2"/>
  <c r="H10" i="2"/>
  <c r="AC16" i="2"/>
  <c r="O16" i="2"/>
  <c r="AC14" i="2"/>
  <c r="W10" i="2"/>
  <c r="S10" i="2"/>
  <c r="T16" i="2"/>
  <c r="AC12" i="2"/>
  <c r="V12" i="2"/>
  <c r="Q12" i="2"/>
  <c r="J12" i="2"/>
  <c r="F10" i="2"/>
  <c r="I6" i="2"/>
  <c r="E6" i="2"/>
  <c r="AB10" i="2"/>
  <c r="H6" i="2"/>
  <c r="P12" i="2"/>
  <c r="N17" i="2"/>
  <c r="U17" i="2"/>
  <c r="AB17" i="2"/>
  <c r="AA17" i="2"/>
  <c r="M17" i="2"/>
  <c r="G17" i="2"/>
  <c r="L17" i="2"/>
  <c r="X17" i="2"/>
  <c r="Q17" i="2"/>
  <c r="AC17" i="2"/>
  <c r="F15" i="2"/>
  <c r="M15" i="2"/>
  <c r="AA15" i="2"/>
  <c r="T15" i="2"/>
  <c r="E15" i="2"/>
  <c r="I15" i="2"/>
  <c r="V15" i="2"/>
  <c r="N15" i="2"/>
  <c r="S15" i="2"/>
  <c r="J15" i="2"/>
  <c r="J13" i="2"/>
  <c r="Q13" i="2"/>
  <c r="X13" i="2"/>
  <c r="L13" i="2"/>
  <c r="P13" i="2"/>
  <c r="U13" i="2"/>
  <c r="AC13" i="2"/>
  <c r="O13" i="2"/>
  <c r="V13" i="2"/>
  <c r="E13" i="2"/>
  <c r="I13" i="2"/>
  <c r="N13" i="2"/>
  <c r="AD13" i="2"/>
  <c r="F13" i="2"/>
  <c r="AB13" i="2"/>
  <c r="L11" i="2"/>
  <c r="J11" i="2"/>
  <c r="I11" i="2"/>
  <c r="AC11" i="2"/>
  <c r="AE11" i="2"/>
  <c r="S11" i="2"/>
  <c r="H11" i="2"/>
  <c r="AB11" i="2"/>
  <c r="Q11" i="2"/>
  <c r="O11" i="2"/>
  <c r="P11" i="2"/>
  <c r="AA11" i="2"/>
  <c r="G9" i="2"/>
  <c r="T9" i="2"/>
  <c r="H9" i="2"/>
  <c r="X9" i="2"/>
  <c r="L9" i="2"/>
  <c r="S9" i="2"/>
  <c r="Z9" i="2"/>
  <c r="AD9" i="2"/>
  <c r="AC9" i="2"/>
  <c r="Q9" i="2"/>
  <c r="V9" i="2"/>
  <c r="M9" i="2"/>
  <c r="Z7" i="2"/>
  <c r="J7" i="2"/>
  <c r="AA7" i="2"/>
  <c r="O7" i="2"/>
  <c r="AB7" i="2"/>
  <c r="N7" i="2"/>
  <c r="G7" i="2"/>
  <c r="I7" i="2"/>
  <c r="Q7" i="2"/>
  <c r="AC7" i="2"/>
  <c r="S7" i="2"/>
  <c r="H7" i="2"/>
  <c r="U11" i="2"/>
  <c r="X7" i="2"/>
  <c r="Z11" i="2"/>
  <c r="AB15" i="2"/>
  <c r="AA9" i="2"/>
  <c r="T17" i="2"/>
  <c r="J17" i="2"/>
  <c r="E7" i="2"/>
  <c r="W7" i="2"/>
  <c r="AD7" i="2"/>
  <c r="T7" i="2"/>
  <c r="AA13" i="2"/>
  <c r="T13" i="2"/>
  <c r="E9" i="2"/>
  <c r="Z13" i="2"/>
  <c r="S13" i="2"/>
  <c r="J9" i="2"/>
  <c r="N11" i="2"/>
  <c r="AE7" i="2"/>
  <c r="G11" i="2"/>
  <c r="AE13" i="2"/>
  <c r="W17" i="2"/>
  <c r="P17" i="2"/>
  <c r="I9" i="2"/>
  <c r="P15" i="2"/>
  <c r="CK1" i="3"/>
  <c r="CK2" i="3"/>
  <c r="BD803" i="4"/>
  <c r="BD435" i="4"/>
  <c r="AU804" i="4"/>
  <c r="H15" i="1"/>
  <c r="G19" i="6" s="1"/>
  <c r="D19" i="6" s="1"/>
  <c r="N15" i="1"/>
  <c r="M19" i="6" s="1"/>
  <c r="BV440" i="4"/>
  <c r="I18" i="1"/>
  <c r="N18" i="1"/>
  <c r="M14" i="6" s="1"/>
  <c r="BV828" i="4"/>
  <c r="BV460" i="4"/>
  <c r="T474" i="4"/>
  <c r="T842" i="4"/>
  <c r="BV476" i="4"/>
  <c r="BV844" i="4"/>
  <c r="CN869" i="4"/>
  <c r="CN501" i="4"/>
  <c r="BD512" i="4"/>
  <c r="BD880" i="4"/>
  <c r="T885" i="4"/>
  <c r="T517" i="4"/>
  <c r="BD939" i="4"/>
  <c r="BD571" i="4"/>
  <c r="CE597" i="4"/>
  <c r="CE965" i="4"/>
  <c r="CN983" i="4"/>
  <c r="CN615" i="4"/>
  <c r="BM1002" i="4"/>
  <c r="BM634" i="4"/>
  <c r="BM1010" i="4"/>
  <c r="BM642" i="4"/>
  <c r="BM1012" i="4"/>
  <c r="BM644" i="4"/>
  <c r="CN657" i="4"/>
  <c r="CN1025" i="4"/>
  <c r="T659" i="4"/>
  <c r="T1027" i="4"/>
  <c r="AU663" i="4"/>
  <c r="AU1031" i="4"/>
  <c r="T1041" i="4"/>
  <c r="T673" i="4"/>
  <c r="BM1050" i="4"/>
  <c r="BM682" i="4"/>
  <c r="AC685" i="4"/>
  <c r="AC1053" i="4"/>
  <c r="T1057" i="4"/>
  <c r="T689" i="4"/>
  <c r="BD698" i="4"/>
  <c r="BD1066" i="4"/>
  <c r="BV1067" i="4"/>
  <c r="BV699" i="4"/>
  <c r="T1087" i="4"/>
  <c r="T719" i="4"/>
  <c r="CE719" i="4"/>
  <c r="CE1087" i="4"/>
  <c r="BD1093" i="4"/>
  <c r="BD725" i="4"/>
  <c r="AU729" i="4"/>
  <c r="AU1097" i="4"/>
  <c r="AC803" i="4"/>
  <c r="AC435" i="4"/>
  <c r="T806" i="4"/>
  <c r="T438" i="4"/>
  <c r="BM464" i="4"/>
  <c r="BM832" i="4"/>
  <c r="AL844" i="4"/>
  <c r="AL476" i="4"/>
  <c r="K479" i="4"/>
  <c r="K847" i="4"/>
  <c r="BD488" i="4"/>
  <c r="BD856" i="4"/>
  <c r="K490" i="4"/>
  <c r="K858" i="4"/>
  <c r="BV496" i="4"/>
  <c r="BV864" i="4"/>
  <c r="CE511" i="4"/>
  <c r="CE879" i="4"/>
  <c r="BD895" i="4"/>
  <c r="BD527" i="4"/>
  <c r="BV543" i="4"/>
  <c r="BV911" i="4"/>
  <c r="AL914" i="4"/>
  <c r="AL546" i="4"/>
  <c r="CN925" i="4"/>
  <c r="CN557" i="4"/>
  <c r="BD966" i="4"/>
  <c r="BD598" i="4"/>
  <c r="T604" i="4"/>
  <c r="T972" i="4"/>
  <c r="BV658" i="4"/>
  <c r="BV1026" i="4"/>
  <c r="T1031" i="4"/>
  <c r="T663" i="4"/>
  <c r="T834" i="4"/>
  <c r="BM1099" i="4"/>
  <c r="CE684" i="4"/>
  <c r="BM1015" i="4"/>
  <c r="AU884" i="4"/>
  <c r="K878" i="4"/>
  <c r="CE876" i="4"/>
  <c r="K482" i="4"/>
  <c r="BM843" i="4"/>
  <c r="AC439" i="4"/>
  <c r="AL977" i="4"/>
  <c r="BM1045" i="4"/>
  <c r="K986" i="4"/>
  <c r="BM693" i="4"/>
  <c r="CE831" i="4"/>
  <c r="BD874" i="4"/>
  <c r="AU871" i="4"/>
  <c r="AU479" i="4"/>
  <c r="BM822" i="4"/>
  <c r="AC454" i="4"/>
  <c r="CE859" i="4"/>
  <c r="AU809" i="4"/>
  <c r="K603" i="4"/>
  <c r="CN848" i="4"/>
  <c r="CN843" i="4"/>
  <c r="AC682" i="4"/>
  <c r="H18" i="1"/>
  <c r="G14" i="6" s="1"/>
  <c r="D14" i="6" s="1"/>
  <c r="AU697" i="4"/>
  <c r="AU1085" i="4"/>
  <c r="K951" i="4"/>
  <c r="T555" i="4"/>
  <c r="BV528" i="4"/>
  <c r="AL870" i="4"/>
  <c r="AL472" i="4"/>
  <c r="T649" i="4"/>
  <c r="CN487" i="4"/>
  <c r="CN855" i="4"/>
  <c r="BV857" i="4"/>
  <c r="BV489" i="4"/>
  <c r="T859" i="4"/>
  <c r="T491" i="4"/>
  <c r="BD859" i="4"/>
  <c r="BD491" i="4"/>
  <c r="CE936" i="4"/>
  <c r="CE568" i="4"/>
  <c r="BD569" i="4"/>
  <c r="BD937" i="4"/>
  <c r="BD570" i="4"/>
  <c r="BD938" i="4"/>
  <c r="K945" i="4"/>
  <c r="K577" i="4"/>
  <c r="CN949" i="4"/>
  <c r="CN581" i="4"/>
  <c r="AL952" i="4"/>
  <c r="AL584" i="4"/>
  <c r="BV952" i="4"/>
  <c r="BV584" i="4"/>
  <c r="BD585" i="4"/>
  <c r="BD953" i="4"/>
  <c r="AC586" i="4"/>
  <c r="AC954" i="4"/>
  <c r="BM954" i="4"/>
  <c r="BM586" i="4"/>
  <c r="CN589" i="4"/>
  <c r="CN957" i="4"/>
  <c r="T959" i="4"/>
  <c r="T591" i="4"/>
  <c r="BM960" i="4"/>
  <c r="BM592" i="4"/>
  <c r="BD594" i="4"/>
  <c r="BD962" i="4"/>
  <c r="K597" i="4"/>
  <c r="K965" i="4"/>
  <c r="AC604" i="4"/>
  <c r="AC972" i="4"/>
  <c r="BM972" i="4"/>
  <c r="BM604" i="4"/>
  <c r="K973" i="4"/>
  <c r="K605" i="4"/>
  <c r="BD974" i="4"/>
  <c r="BD606" i="4"/>
  <c r="BV607" i="4"/>
  <c r="BV975" i="4"/>
  <c r="CE435" i="4"/>
  <c r="CE803" i="4"/>
  <c r="BD805" i="4"/>
  <c r="BD437" i="4"/>
  <c r="AL440" i="4"/>
  <c r="AL808" i="4"/>
  <c r="H14" i="1"/>
  <c r="G16" i="6" s="1"/>
  <c r="D16" i="6" s="1"/>
  <c r="T461" i="4"/>
  <c r="T829" i="4"/>
  <c r="CN829" i="4"/>
  <c r="CN461" i="4"/>
  <c r="CN856" i="4"/>
  <c r="CN488" i="4"/>
  <c r="AL496" i="4"/>
  <c r="AL864" i="4"/>
  <c r="BD497" i="4"/>
  <c r="BD865" i="4"/>
  <c r="BD869" i="4"/>
  <c r="BD501" i="4"/>
  <c r="CN512" i="4"/>
  <c r="CN880" i="4"/>
  <c r="T515" i="4"/>
  <c r="T883" i="4"/>
  <c r="CE884" i="4"/>
  <c r="CE516" i="4"/>
  <c r="CN518" i="4"/>
  <c r="CN886" i="4"/>
  <c r="CN527" i="4"/>
  <c r="CN895" i="4"/>
  <c r="T897" i="4"/>
  <c r="T529" i="4"/>
  <c r="BV546" i="4"/>
  <c r="BV914" i="4"/>
  <c r="BM925" i="4"/>
  <c r="BM557" i="4"/>
  <c r="AL601" i="4"/>
  <c r="AL969" i="4"/>
  <c r="BV603" i="4"/>
  <c r="BV971" i="4"/>
  <c r="AU625" i="4"/>
  <c r="AU993" i="4"/>
  <c r="BD628" i="4"/>
  <c r="BD996" i="4"/>
  <c r="AL648" i="4"/>
  <c r="AL1016" i="4"/>
  <c r="AL652" i="4"/>
  <c r="AL1020" i="4"/>
  <c r="BV1059" i="4"/>
  <c r="BV691" i="4"/>
  <c r="CE1030" i="4"/>
  <c r="AU678" i="4"/>
  <c r="BM983" i="4"/>
  <c r="AC913" i="4"/>
  <c r="K882" i="4"/>
  <c r="BM509" i="4"/>
  <c r="CE874" i="4"/>
  <c r="K846" i="4"/>
  <c r="AC843" i="4"/>
  <c r="AU638" i="4"/>
  <c r="CN598" i="4"/>
  <c r="BV835" i="4"/>
  <c r="AU686" i="4"/>
  <c r="K648" i="4"/>
  <c r="AU578" i="4"/>
  <c r="AU878" i="4"/>
  <c r="K808" i="4"/>
  <c r="BV477" i="4"/>
  <c r="K1018" i="4"/>
  <c r="AU912" i="4"/>
  <c r="BM830" i="4"/>
  <c r="BD922" i="4"/>
  <c r="AL603" i="4"/>
  <c r="AL737" i="4"/>
  <c r="BV683" i="4"/>
  <c r="BV1017" i="4"/>
  <c r="AC582" i="4"/>
  <c r="BM492" i="4"/>
  <c r="BM480" i="4"/>
  <c r="BM840" i="4"/>
  <c r="AC880" i="4"/>
  <c r="AC860" i="4"/>
  <c r="K841" i="4"/>
  <c r="CE1011" i="4"/>
  <c r="AU477" i="4"/>
  <c r="AC628" i="4"/>
  <c r="K1065" i="4"/>
  <c r="BV737" i="4"/>
  <c r="AL1067" i="4"/>
  <c r="BV577" i="4"/>
  <c r="BD518" i="4"/>
  <c r="I14" i="1"/>
  <c r="CE725" i="4"/>
  <c r="T497" i="4"/>
  <c r="BD1021" i="4"/>
  <c r="T653" i="4"/>
  <c r="BV487" i="4"/>
  <c r="BV855" i="4"/>
  <c r="BV565" i="4"/>
  <c r="BV933" i="4"/>
  <c r="CE804" i="4"/>
  <c r="CE436" i="4"/>
  <c r="T809" i="4"/>
  <c r="T441" i="4"/>
  <c r="AL460" i="4"/>
  <c r="AL828" i="4"/>
  <c r="BD829" i="4"/>
  <c r="BD461" i="4"/>
  <c r="BD466" i="4"/>
  <c r="BD834" i="4"/>
  <c r="BD471" i="4"/>
  <c r="BD839" i="4"/>
  <c r="AL846" i="4"/>
  <c r="AL478" i="4"/>
  <c r="CE871" i="4"/>
  <c r="CE503" i="4"/>
  <c r="T875" i="4"/>
  <c r="T507" i="4"/>
  <c r="T876" i="4"/>
  <c r="T508" i="4"/>
  <c r="BV514" i="4"/>
  <c r="BV882" i="4"/>
  <c r="BV515" i="4"/>
  <c r="BV883" i="4"/>
  <c r="BD555" i="4"/>
  <c r="BD923" i="4"/>
  <c r="AL558" i="4"/>
  <c r="AL926" i="4"/>
  <c r="K963" i="4"/>
  <c r="K595" i="4"/>
  <c r="BD612" i="4"/>
  <c r="BD980" i="4"/>
  <c r="BD981" i="4"/>
  <c r="BD613" i="4"/>
  <c r="AC637" i="4"/>
  <c r="AC1005" i="4"/>
  <c r="BV1020" i="4"/>
  <c r="BV652" i="4"/>
  <c r="BD659" i="4"/>
  <c r="BD1027" i="4"/>
  <c r="K1033" i="4"/>
  <c r="K665" i="4"/>
  <c r="BD673" i="4"/>
  <c r="BD1041" i="4"/>
  <c r="BV1046" i="4"/>
  <c r="BV678" i="4"/>
  <c r="CN1049" i="4"/>
  <c r="CN681" i="4"/>
  <c r="BD689" i="4"/>
  <c r="BD1057" i="4"/>
  <c r="T692" i="4"/>
  <c r="T1060" i="4"/>
  <c r="CN1066" i="4"/>
  <c r="CN698" i="4"/>
  <c r="BM1073" i="4"/>
  <c r="BM705" i="4"/>
  <c r="CE1080" i="4"/>
  <c r="CE712" i="4"/>
  <c r="AL1084" i="4"/>
  <c r="AL716" i="4"/>
  <c r="BV717" i="4"/>
  <c r="BV1085" i="4"/>
  <c r="BD718" i="4"/>
  <c r="BD1086" i="4"/>
  <c r="AC726" i="4"/>
  <c r="AC1094" i="4"/>
  <c r="T1097" i="4"/>
  <c r="T729" i="4"/>
  <c r="CE1097" i="4"/>
  <c r="CE729" i="4"/>
  <c r="T1101" i="4"/>
  <c r="T733" i="4"/>
  <c r="BD1101" i="4"/>
  <c r="BD733" i="4"/>
  <c r="CN736" i="4"/>
  <c r="CN1104" i="4"/>
  <c r="CN1107" i="4"/>
  <c r="CN739" i="4"/>
  <c r="AC877" i="4"/>
  <c r="K700" i="4"/>
  <c r="AC1081" i="4"/>
  <c r="AU1052" i="4"/>
  <c r="K1006" i="4"/>
  <c r="K516" i="4"/>
  <c r="AU836" i="4"/>
  <c r="CE728" i="4"/>
  <c r="AC983" i="4"/>
  <c r="AL945" i="4"/>
  <c r="BD876" i="4"/>
  <c r="BM913" i="4"/>
  <c r="BM881" i="4"/>
  <c r="AU482" i="4"/>
  <c r="AC488" i="4"/>
  <c r="AC981" i="4"/>
  <c r="CE510" i="4"/>
  <c r="CE465" i="4"/>
  <c r="CE441" i="4"/>
  <c r="CN1036" i="4"/>
  <c r="CN1044" i="4"/>
  <c r="AL1099" i="4"/>
  <c r="BD1106" i="4"/>
  <c r="I15" i="1"/>
  <c r="AC437" i="4"/>
  <c r="CE949" i="4"/>
  <c r="K491" i="4"/>
  <c r="CE847" i="4"/>
  <c r="K831" i="4"/>
  <c r="AC810" i="4"/>
  <c r="K17" i="1"/>
  <c r="J21" i="6" s="1"/>
  <c r="CE517" i="4"/>
  <c r="AU883" i="4"/>
  <c r="CE865" i="4"/>
  <c r="AU491" i="4"/>
  <c r="AC832" i="4"/>
  <c r="AU1071" i="4"/>
  <c r="AC644" i="4"/>
  <c r="BD438" i="4"/>
  <c r="AL1026" i="4"/>
  <c r="BV1056" i="4"/>
  <c r="BD685" i="4"/>
  <c r="AL528" i="4"/>
  <c r="BD511" i="4"/>
  <c r="BV846" i="4"/>
  <c r="T1085" i="4"/>
  <c r="BD1104" i="4"/>
  <c r="BD692" i="4"/>
  <c r="AC445" i="4"/>
  <c r="AC813" i="4"/>
  <c r="BV463" i="4"/>
  <c r="BV831" i="4"/>
  <c r="BD464" i="4"/>
  <c r="BD832" i="4"/>
  <c r="BM467" i="4"/>
  <c r="BM835" i="4"/>
  <c r="BV482" i="4"/>
  <c r="BV850" i="4"/>
  <c r="BV484" i="4"/>
  <c r="BV852" i="4"/>
  <c r="T853" i="4"/>
  <c r="T485" i="4"/>
  <c r="AU485" i="4"/>
  <c r="AU853" i="4"/>
  <c r="K487" i="4"/>
  <c r="K855" i="4"/>
  <c r="BD866" i="4"/>
  <c r="BD498" i="4"/>
  <c r="CN498" i="4"/>
  <c r="CN866" i="4"/>
  <c r="AL867" i="4"/>
  <c r="AL499" i="4"/>
  <c r="T501" i="4"/>
  <c r="T869" i="4"/>
  <c r="AC870" i="4"/>
  <c r="AC502" i="4"/>
  <c r="BV503" i="4"/>
  <c r="BV871" i="4"/>
  <c r="BV884" i="4"/>
  <c r="BV516" i="4"/>
  <c r="T518" i="4"/>
  <c r="CE518" i="4"/>
  <c r="CE886" i="4"/>
  <c r="BD519" i="4"/>
  <c r="BD887" i="4"/>
  <c r="AL544" i="4"/>
  <c r="AL912" i="4"/>
  <c r="T913" i="4"/>
  <c r="T545" i="4"/>
  <c r="CN913" i="4"/>
  <c r="AL915" i="4"/>
  <c r="AL547" i="4"/>
  <c r="BM548" i="4"/>
  <c r="BM916" i="4"/>
  <c r="BD918" i="4"/>
  <c r="BD550" i="4"/>
  <c r="CN929" i="4"/>
  <c r="CN561" i="4"/>
  <c r="CN562" i="4"/>
  <c r="CN930" i="4"/>
  <c r="CN931" i="4"/>
  <c r="CN563" i="4"/>
  <c r="AU565" i="4"/>
  <c r="AU933" i="4"/>
  <c r="BV984" i="4"/>
  <c r="BV616" i="4"/>
  <c r="BV992" i="4"/>
  <c r="BV624" i="4"/>
  <c r="T993" i="4"/>
  <c r="T625" i="4"/>
  <c r="CE629" i="4"/>
  <c r="CE997" i="4"/>
  <c r="AL1008" i="4"/>
  <c r="AL640" i="4"/>
  <c r="BV654" i="4"/>
  <c r="BV1022" i="4"/>
  <c r="T1023" i="4"/>
  <c r="T655" i="4"/>
  <c r="T661" i="4"/>
  <c r="T1029" i="4"/>
  <c r="BD1029" i="4"/>
  <c r="BD661" i="4"/>
  <c r="BV1032" i="4"/>
  <c r="BV664" i="4"/>
  <c r="T667" i="4"/>
  <c r="T1035" i="4"/>
  <c r="BD667" i="4"/>
  <c r="BD1035" i="4"/>
  <c r="CN1035" i="4"/>
  <c r="CN667" i="4"/>
  <c r="BD1048" i="4"/>
  <c r="BD680" i="4"/>
  <c r="BV696" i="4"/>
  <c r="BV1064" i="4"/>
  <c r="AC708" i="4"/>
  <c r="AC1076" i="4"/>
  <c r="CN1103" i="4"/>
  <c r="CN735" i="4"/>
  <c r="BD988" i="4"/>
  <c r="CE998" i="4"/>
  <c r="BV1073" i="4"/>
  <c r="BV715" i="4"/>
  <c r="AL1015" i="4"/>
  <c r="BD1040" i="4"/>
  <c r="BD704" i="4"/>
  <c r="BV711" i="4"/>
  <c r="CN1072" i="4"/>
  <c r="AL1055" i="4"/>
  <c r="AC989" i="4"/>
  <c r="BV1063" i="4"/>
  <c r="AL1049" i="4"/>
  <c r="BM626" i="4"/>
  <c r="CE1095" i="4"/>
  <c r="K1083" i="4"/>
  <c r="BM1076" i="4"/>
  <c r="AU727" i="4"/>
  <c r="CE721" i="4"/>
  <c r="BM1044" i="4"/>
  <c r="AL642" i="4"/>
  <c r="L19" i="1"/>
  <c r="K11" i="6" s="1"/>
  <c r="N14" i="1"/>
  <c r="M16" i="6" s="1"/>
  <c r="CN803" i="4"/>
  <c r="CN435" i="4"/>
  <c r="BD804" i="4"/>
  <c r="BD436" i="4"/>
  <c r="CN821" i="4"/>
  <c r="CN453" i="4"/>
  <c r="T455" i="4"/>
  <c r="T823" i="4"/>
  <c r="T847" i="4"/>
  <c r="T479" i="4"/>
  <c r="BD479" i="4"/>
  <c r="BD847" i="4"/>
  <c r="CN847" i="4"/>
  <c r="CN479" i="4"/>
  <c r="AL848" i="4"/>
  <c r="AL480" i="4"/>
  <c r="BV862" i="4"/>
  <c r="BV494" i="4"/>
  <c r="T539" i="4"/>
  <c r="T907" i="4"/>
  <c r="BD907" i="4"/>
  <c r="BD539" i="4"/>
  <c r="T921" i="4"/>
  <c r="T553" i="4"/>
  <c r="BV556" i="4"/>
  <c r="BV924" i="4"/>
  <c r="BD941" i="4"/>
  <c r="BD573" i="4"/>
  <c r="BV942" i="4"/>
  <c r="BV574" i="4"/>
  <c r="T587" i="4"/>
  <c r="T955" i="4"/>
  <c r="AL596" i="4"/>
  <c r="AL964" i="4"/>
  <c r="BV596" i="4"/>
  <c r="BV964" i="4"/>
  <c r="BV1009" i="4"/>
  <c r="K629" i="4"/>
  <c r="AU627" i="4"/>
  <c r="AU691" i="4"/>
  <c r="BM730" i="4"/>
  <c r="AC728" i="4"/>
  <c r="AC1004" i="4"/>
  <c r="H20" i="1"/>
  <c r="G18" i="6" s="1"/>
  <c r="D18" i="6" s="1"/>
  <c r="AU997" i="4"/>
  <c r="CN436" i="4"/>
  <c r="AC1090" i="4"/>
  <c r="BM1004" i="4"/>
  <c r="AL586" i="4"/>
  <c r="BV608" i="4"/>
  <c r="T841" i="4"/>
  <c r="AL588" i="4"/>
  <c r="T457" i="4"/>
  <c r="BV954" i="4"/>
  <c r="BV446" i="4"/>
  <c r="BV814" i="4"/>
  <c r="BD815" i="4"/>
  <c r="BD447" i="4"/>
  <c r="AL816" i="4"/>
  <c r="AL448" i="4"/>
  <c r="BD489" i="4"/>
  <c r="BD857" i="4"/>
  <c r="T893" i="4"/>
  <c r="T525" i="4"/>
  <c r="BD893" i="4"/>
  <c r="BD525" i="4"/>
  <c r="BD543" i="4"/>
  <c r="BD911" i="4"/>
  <c r="BD563" i="4"/>
  <c r="BD931" i="4"/>
  <c r="BV578" i="4"/>
  <c r="BV946" i="4"/>
  <c r="T579" i="4"/>
  <c r="T947" i="4"/>
  <c r="CN947" i="4"/>
  <c r="CN579" i="4"/>
  <c r="BD599" i="4"/>
  <c r="BD967" i="4"/>
  <c r="BV806" i="4"/>
  <c r="BV438" i="4"/>
  <c r="BV466" i="4"/>
  <c r="BV834" i="4"/>
  <c r="BD475" i="4"/>
  <c r="BD843" i="4"/>
  <c r="T857" i="4"/>
  <c r="T489" i="4"/>
  <c r="CN605" i="4"/>
  <c r="CN973" i="4"/>
  <c r="CN1010" i="4"/>
  <c r="CN642" i="4"/>
  <c r="BV686" i="4"/>
  <c r="BV1054" i="4"/>
  <c r="T714" i="4"/>
  <c r="T1082" i="4"/>
  <c r="J13" i="1"/>
  <c r="I15" i="6" s="1"/>
  <c r="N27" i="1"/>
  <c r="AC434" i="4"/>
  <c r="K746" i="4"/>
  <c r="K378" i="4"/>
  <c r="CN746" i="4"/>
  <c r="CN378" i="4"/>
  <c r="BD383" i="4"/>
  <c r="BD751" i="4"/>
  <c r="T773" i="4"/>
  <c r="T405" i="4"/>
  <c r="CE774" i="4"/>
  <c r="CE406" i="4"/>
  <c r="AU788" i="4"/>
  <c r="AU420" i="4"/>
  <c r="T789" i="4"/>
  <c r="T421" i="4"/>
  <c r="BD422" i="4"/>
  <c r="BD790" i="4"/>
  <c r="BD795" i="4"/>
  <c r="BD427" i="4"/>
  <c r="AL431" i="4"/>
  <c r="AL799" i="4"/>
  <c r="I27" i="1"/>
  <c r="AU389" i="4"/>
  <c r="I11" i="1"/>
  <c r="BM394" i="4"/>
  <c r="I19" i="1"/>
  <c r="I17" i="1"/>
  <c r="J11" i="1"/>
  <c r="I17" i="6" s="1"/>
  <c r="AL378" i="4"/>
  <c r="I12" i="1"/>
  <c r="K12" i="1"/>
  <c r="J12" i="6" s="1"/>
  <c r="BD417" i="4"/>
  <c r="L18" i="1"/>
  <c r="K14" i="6" s="1"/>
  <c r="J12" i="1"/>
  <c r="I12" i="6" s="1"/>
  <c r="I20" i="1"/>
  <c r="AC412" i="4"/>
  <c r="J18" i="1"/>
  <c r="I14" i="6" s="1"/>
  <c r="BM431" i="4"/>
  <c r="CE422" i="4"/>
  <c r="CE418" i="4"/>
  <c r="BD428" i="4"/>
  <c r="BD404" i="4"/>
  <c r="K430" i="4"/>
  <c r="CN794" i="4"/>
  <c r="AU416" i="4"/>
  <c r="CN764" i="4"/>
  <c r="BD390" i="4"/>
  <c r="T389" i="4"/>
  <c r="BD747" i="4"/>
  <c r="CE409" i="4"/>
  <c r="BV748" i="4"/>
  <c r="K18" i="1"/>
  <c r="J14" i="6" s="1"/>
  <c r="BV382" i="4"/>
  <c r="BV750" i="4"/>
  <c r="BD774" i="4"/>
  <c r="BD406" i="4"/>
  <c r="BV775" i="4"/>
  <c r="BV407" i="4"/>
  <c r="BV782" i="4"/>
  <c r="BV414" i="4"/>
  <c r="BM783" i="4"/>
  <c r="BM415" i="4"/>
  <c r="AU424" i="4"/>
  <c r="AU792" i="4"/>
  <c r="BV425" i="4"/>
  <c r="BV793" i="4"/>
  <c r="L17" i="1"/>
  <c r="K21" i="6" s="1"/>
  <c r="L11" i="1"/>
  <c r="K17" i="6" s="1"/>
  <c r="N11" i="1"/>
  <c r="M17" i="6" s="1"/>
  <c r="AC404" i="4"/>
  <c r="N17" i="1"/>
  <c r="M21" i="6" s="1"/>
  <c r="J17" i="1"/>
  <c r="I21" i="6" s="1"/>
  <c r="AU430" i="4"/>
  <c r="AC427" i="4"/>
  <c r="CE420" i="4"/>
  <c r="CE404" i="4"/>
  <c r="AC379" i="4"/>
  <c r="AC375" i="4"/>
  <c r="AL746" i="4"/>
  <c r="K20" i="1"/>
  <c r="J18" i="6" s="1"/>
  <c r="L12" i="1"/>
  <c r="K12" i="6" s="1"/>
  <c r="N20" i="1"/>
  <c r="M18" i="6" s="1"/>
  <c r="BV416" i="4"/>
  <c r="L14" i="1"/>
  <c r="K16" i="6" s="1"/>
  <c r="CN743" i="4"/>
  <c r="J16" i="1"/>
  <c r="I20" i="6" s="1"/>
  <c r="L20" i="1"/>
  <c r="K18" i="6" s="1"/>
  <c r="BD794" i="4"/>
  <c r="T768" i="4"/>
  <c r="T380" i="4"/>
  <c r="H12" i="1"/>
  <c r="G12" i="6" s="1"/>
  <c r="D12" i="6" s="1"/>
  <c r="N12" i="1"/>
  <c r="M12" i="6" s="1"/>
  <c r="AU380" i="4"/>
  <c r="AU748" i="4"/>
  <c r="BV385" i="4"/>
  <c r="BV753" i="4"/>
  <c r="AL392" i="4"/>
  <c r="AL760" i="4"/>
  <c r="BV765" i="4"/>
  <c r="BV397" i="4"/>
  <c r="T770" i="4"/>
  <c r="T402" i="4"/>
  <c r="BV419" i="4"/>
  <c r="BV787" i="4"/>
  <c r="K793" i="4"/>
  <c r="K425" i="4"/>
  <c r="CN798" i="4"/>
  <c r="CN430" i="4"/>
  <c r="BD432" i="4"/>
  <c r="BD800" i="4"/>
  <c r="K11" i="1"/>
  <c r="J17" i="6" s="1"/>
  <c r="BM424" i="4"/>
  <c r="J15" i="1"/>
  <c r="I19" i="6" s="1"/>
  <c r="L15" i="1"/>
  <c r="K19" i="6" s="1"/>
  <c r="K15" i="1"/>
  <c r="J19" i="6" s="1"/>
  <c r="H11" i="1"/>
  <c r="G17" i="6" s="1"/>
  <c r="D17" i="6" s="1"/>
  <c r="CE744" i="4"/>
  <c r="K16" i="1"/>
  <c r="J20" i="6" s="1"/>
  <c r="CN407" i="4"/>
  <c r="J14" i="1"/>
  <c r="I16" i="6" s="1"/>
  <c r="J20" i="1"/>
  <c r="I18" i="6" s="1"/>
  <c r="CN771" i="4"/>
  <c r="K14" i="1"/>
  <c r="J16" i="6" s="1"/>
  <c r="CE389" i="4"/>
  <c r="CN432" i="4"/>
  <c r="AU753" i="4"/>
  <c r="AU385" i="4"/>
  <c r="BD395" i="4"/>
  <c r="BD763" i="4"/>
  <c r="AC765" i="4"/>
  <c r="AC397" i="4"/>
  <c r="T778" i="4"/>
  <c r="T410" i="4"/>
  <c r="T781" i="4"/>
  <c r="T413" i="4"/>
  <c r="T385" i="4"/>
  <c r="BM390" i="4"/>
  <c r="AL743" i="4"/>
  <c r="CN389" i="4"/>
  <c r="I13" i="1"/>
  <c r="L13" i="1"/>
  <c r="K15" i="6" s="1"/>
  <c r="N19" i="1"/>
  <c r="M11" i="6" s="1"/>
  <c r="CE742" i="4"/>
  <c r="H19" i="1"/>
  <c r="G11" i="6" s="1"/>
  <c r="D11" i="6" s="1"/>
  <c r="K19" i="1"/>
  <c r="J11" i="6" s="1"/>
  <c r="H13" i="1"/>
  <c r="G15" i="6" s="1"/>
  <c r="D15" i="6" s="1"/>
  <c r="I16" i="1"/>
  <c r="L16" i="1"/>
  <c r="K20" i="6" s="1"/>
  <c r="CE374" i="4"/>
  <c r="H16" i="1"/>
  <c r="BD742" i="4"/>
  <c r="K13" i="1"/>
  <c r="J15" i="6" s="1"/>
  <c r="J19" i="1"/>
  <c r="I11" i="6" s="1"/>
  <c r="AC374" i="4"/>
  <c r="N13" i="1"/>
  <c r="M15" i="6" s="1"/>
  <c r="N16" i="1"/>
  <c r="M20" i="6" s="1"/>
  <c r="E651" i="4"/>
  <c r="E652" i="4" s="1"/>
  <c r="E653" i="4" s="1"/>
  <c r="E654" i="4" s="1"/>
  <c r="E655" i="4" s="1"/>
  <c r="E656" i="4" s="1"/>
  <c r="E657" i="4" s="1"/>
  <c r="E658" i="4" s="1"/>
  <c r="E659" i="4" s="1"/>
  <c r="E660" i="4" s="1"/>
  <c r="E661" i="4" s="1"/>
  <c r="E662" i="4" s="1"/>
  <c r="E663" i="4" s="1"/>
  <c r="E664" i="4" s="1"/>
  <c r="E665" i="4" s="1"/>
  <c r="E666" i="4" s="1"/>
  <c r="E667" i="4" s="1"/>
  <c r="E668" i="4" s="1"/>
  <c r="E669" i="4" s="1"/>
  <c r="E670" i="4" s="1"/>
  <c r="E671" i="4" s="1"/>
  <c r="E672" i="4" s="1"/>
  <c r="E673" i="4" s="1"/>
  <c r="E674" i="4" s="1"/>
  <c r="E675" i="4" s="1"/>
  <c r="E676" i="4" s="1"/>
  <c r="E677" i="4" s="1"/>
  <c r="E678" i="4" s="1"/>
  <c r="BF7" i="7" s="1"/>
  <c r="BI7" i="7" s="1"/>
  <c r="AM650" i="4"/>
  <c r="AM651" i="4" s="1"/>
  <c r="AM652" i="4" s="1"/>
  <c r="AM653" i="4" s="1"/>
  <c r="AM654" i="4" s="1"/>
  <c r="AM655" i="4" s="1"/>
  <c r="AM656" i="4" s="1"/>
  <c r="AM657" i="4" s="1"/>
  <c r="AM658" i="4" s="1"/>
  <c r="AM659" i="4" s="1"/>
  <c r="AM660" i="4" s="1"/>
  <c r="AM661" i="4" s="1"/>
  <c r="AM662" i="4" s="1"/>
  <c r="AM663" i="4" s="1"/>
  <c r="AM664" i="4" s="1"/>
  <c r="AM665" i="4" s="1"/>
  <c r="AM666" i="4" s="1"/>
  <c r="AM667" i="4" s="1"/>
  <c r="AM668" i="4" s="1"/>
  <c r="AM669" i="4" s="1"/>
  <c r="AM670" i="4" s="1"/>
  <c r="AM671" i="4" s="1"/>
  <c r="AM672" i="4" s="1"/>
  <c r="AM673" i="4" s="1"/>
  <c r="AM674" i="4" s="1"/>
  <c r="AM675" i="4" s="1"/>
  <c r="AM676" i="4" s="1"/>
  <c r="AM677" i="4" s="1"/>
  <c r="AM678" i="4" s="1"/>
  <c r="M32" i="7" s="1"/>
  <c r="AD72" i="7" s="1"/>
  <c r="G10" i="1"/>
  <c r="F21" i="1"/>
  <c r="Z642" i="4"/>
  <c r="Z643" i="4" s="1"/>
  <c r="Z644" i="4" s="1"/>
  <c r="Z645" i="4" s="1"/>
  <c r="Z646" i="4" s="1"/>
  <c r="Z647" i="4" s="1"/>
  <c r="F10" i="1"/>
  <c r="U48" i="7" l="1"/>
  <c r="AC49" i="7"/>
  <c r="AC52" i="7"/>
  <c r="AA55" i="7"/>
  <c r="X50" i="7"/>
  <c r="X49" i="7"/>
  <c r="W50" i="7"/>
  <c r="Y50" i="7"/>
  <c r="AA50" i="7"/>
  <c r="AE50" i="7"/>
  <c r="R50" i="7"/>
  <c r="U50" i="7"/>
  <c r="R49" i="7"/>
  <c r="V50" i="7"/>
  <c r="Y49" i="7"/>
  <c r="U49" i="7"/>
  <c r="W49" i="7"/>
  <c r="V49" i="7"/>
  <c r="D50" i="7"/>
  <c r="F72" i="7"/>
  <c r="AD49" i="7"/>
  <c r="AD50" i="7"/>
  <c r="AB50" i="7"/>
  <c r="AB49" i="7"/>
  <c r="AA49" i="7"/>
  <c r="F66" i="7"/>
  <c r="D48" i="7"/>
  <c r="F68" i="7"/>
  <c r="D57" i="7"/>
  <c r="S29" i="7"/>
  <c r="S47" i="7" s="1"/>
  <c r="M10" i="7"/>
  <c r="M7" i="7"/>
  <c r="AE56" i="7"/>
  <c r="V54" i="7"/>
  <c r="V57" i="7"/>
  <c r="U56" i="7"/>
  <c r="Y53" i="7"/>
  <c r="V46" i="7"/>
  <c r="AA57" i="7"/>
  <c r="X48" i="7"/>
  <c r="AC54" i="7"/>
  <c r="G68" i="7"/>
  <c r="M18" i="7"/>
  <c r="S39" i="7"/>
  <c r="M12" i="7"/>
  <c r="S33" i="7"/>
  <c r="S51" i="7" s="1"/>
  <c r="D49" i="7"/>
  <c r="S31" i="7"/>
  <c r="F73" i="7"/>
  <c r="S38" i="7"/>
  <c r="D56" i="7"/>
  <c r="S32" i="7"/>
  <c r="M11" i="7"/>
  <c r="G67" i="7"/>
  <c r="M16" i="7"/>
  <c r="S37" i="7"/>
  <c r="F67" i="7"/>
  <c r="D55" i="7"/>
  <c r="S36" i="7"/>
  <c r="G70" i="7"/>
  <c r="M15" i="7"/>
  <c r="F70" i="7"/>
  <c r="D54" i="7"/>
  <c r="G74" i="7"/>
  <c r="S35" i="7"/>
  <c r="F74" i="7"/>
  <c r="D53" i="7"/>
  <c r="M9" i="7"/>
  <c r="S30" i="7"/>
  <c r="G66" i="7"/>
  <c r="F65" i="7"/>
  <c r="D46" i="7"/>
  <c r="S28" i="7"/>
  <c r="F69" i="7"/>
  <c r="D52" i="7"/>
  <c r="S34" i="7"/>
  <c r="M14" i="7"/>
  <c r="I756" i="3"/>
  <c r="AB56" i="7"/>
  <c r="AB52" i="7"/>
  <c r="I388" i="3"/>
  <c r="M8" i="7"/>
  <c r="AE46" i="7"/>
  <c r="AA56" i="7"/>
  <c r="AE53" i="7"/>
  <c r="M13" i="7"/>
  <c r="M17" i="7"/>
  <c r="AC57" i="7"/>
  <c r="X57" i="7"/>
  <c r="U57" i="7"/>
  <c r="W55" i="7"/>
  <c r="W53" i="7"/>
  <c r="AC48" i="7"/>
  <c r="X56" i="7"/>
  <c r="X54" i="7"/>
  <c r="X52" i="7"/>
  <c r="AD48" i="7"/>
  <c r="AD56" i="7"/>
  <c r="AD52" i="7"/>
  <c r="V55" i="7"/>
  <c r="AA52" i="7"/>
  <c r="Y55" i="7"/>
  <c r="U54" i="7"/>
  <c r="AE55" i="7"/>
  <c r="W56" i="7"/>
  <c r="W54" i="7"/>
  <c r="W52" i="7"/>
  <c r="AC55" i="7"/>
  <c r="X55" i="7"/>
  <c r="AC53" i="7"/>
  <c r="X53" i="7"/>
  <c r="AD57" i="7"/>
  <c r="AD54" i="7"/>
  <c r="AA54" i="7"/>
  <c r="V53" i="7"/>
  <c r="Y57" i="7"/>
  <c r="Q78" i="3"/>
  <c r="I448" i="3"/>
  <c r="I816" i="3"/>
  <c r="A80" i="3"/>
  <c r="I79" i="3"/>
  <c r="A817" i="3"/>
  <c r="A449" i="3"/>
  <c r="Y46" i="7"/>
  <c r="DI77" i="3"/>
  <c r="DA815" i="3"/>
  <c r="DA447" i="3"/>
  <c r="M50" i="7"/>
  <c r="AC32" i="7"/>
  <c r="Y48" i="7"/>
  <c r="U55" i="7"/>
  <c r="AB48" i="7"/>
  <c r="AE48" i="7"/>
  <c r="S60" i="7"/>
  <c r="DI17" i="3"/>
  <c r="DA387" i="3"/>
  <c r="DA755" i="3"/>
  <c r="AD55" i="7"/>
  <c r="U53" i="7"/>
  <c r="V48" i="7"/>
  <c r="AB55" i="7"/>
  <c r="AE54" i="7"/>
  <c r="V52" i="7"/>
  <c r="W57" i="7"/>
  <c r="W48" i="7"/>
  <c r="AA48" i="7"/>
  <c r="U46" i="7"/>
  <c r="AC46" i="7"/>
  <c r="Y18" i="3"/>
  <c r="Q756" i="3"/>
  <c r="AA46" i="7"/>
  <c r="AB46" i="7"/>
  <c r="AB57" i="7"/>
  <c r="Y56" i="7"/>
  <c r="AD53" i="7"/>
  <c r="A20" i="3"/>
  <c r="I19" i="3"/>
  <c r="A389" i="3"/>
  <c r="A757" i="3"/>
  <c r="AE57" i="7"/>
  <c r="AD46" i="7"/>
  <c r="Y54" i="7"/>
  <c r="X46" i="7"/>
  <c r="AB53" i="7"/>
  <c r="W46" i="7"/>
  <c r="Y52" i="7"/>
  <c r="V56" i="7"/>
  <c r="AA53" i="7"/>
  <c r="R46" i="7"/>
  <c r="R56" i="7"/>
  <c r="R54" i="7"/>
  <c r="R51" i="7"/>
  <c r="R48" i="7"/>
  <c r="R55" i="7"/>
  <c r="R57" i="7"/>
  <c r="R53" i="7"/>
  <c r="R52" i="7"/>
  <c r="R47" i="7"/>
  <c r="M14" i="1"/>
  <c r="H15" i="6"/>
  <c r="L15" i="6" s="1"/>
  <c r="M13" i="1"/>
  <c r="K55" i="1"/>
  <c r="J48" i="6" s="1"/>
  <c r="M38" i="1"/>
  <c r="H18" i="6"/>
  <c r="L18" i="6" s="1"/>
  <c r="M20" i="1"/>
  <c r="H11" i="6"/>
  <c r="L11" i="6" s="1"/>
  <c r="M19" i="1"/>
  <c r="H14" i="6"/>
  <c r="F14" i="6" s="1"/>
  <c r="M18" i="1"/>
  <c r="M17" i="1"/>
  <c r="M16" i="1"/>
  <c r="M15" i="1"/>
  <c r="M12" i="1"/>
  <c r="M11" i="1"/>
  <c r="F10" i="6"/>
  <c r="L10" i="6"/>
  <c r="R20" i="2"/>
  <c r="F13" i="6"/>
  <c r="E13" i="6"/>
  <c r="G38" i="1"/>
  <c r="H30" i="6"/>
  <c r="L30" i="6" s="1"/>
  <c r="K16" i="2"/>
  <c r="R16" i="2"/>
  <c r="Y16" i="2"/>
  <c r="AF16" i="2"/>
  <c r="K17" i="2"/>
  <c r="R17" i="2"/>
  <c r="R19" i="2"/>
  <c r="AF17" i="2"/>
  <c r="Y17" i="2"/>
  <c r="R18" i="2"/>
  <c r="J27" i="1"/>
  <c r="I27" i="6" s="1"/>
  <c r="L55" i="1"/>
  <c r="K48" i="6" s="1"/>
  <c r="I28" i="1"/>
  <c r="I22" i="1"/>
  <c r="K22" i="1"/>
  <c r="J22" i="6" s="1"/>
  <c r="H22" i="1"/>
  <c r="K27" i="6"/>
  <c r="N22" i="1"/>
  <c r="M22" i="6" s="1"/>
  <c r="J22" i="1"/>
  <c r="I22" i="6" s="1"/>
  <c r="L22" i="1"/>
  <c r="K22" i="6" s="1"/>
  <c r="H27" i="6"/>
  <c r="M27" i="6"/>
  <c r="J27" i="6"/>
  <c r="I45" i="1"/>
  <c r="N55" i="1"/>
  <c r="M48" i="6" s="1"/>
  <c r="I30" i="1"/>
  <c r="K28" i="1"/>
  <c r="J34" i="6" s="1"/>
  <c r="N29" i="1"/>
  <c r="M29" i="6" s="1"/>
  <c r="N45" i="1"/>
  <c r="M52" i="6" s="1"/>
  <c r="H29" i="1"/>
  <c r="G29" i="6" s="1"/>
  <c r="D29" i="6" s="1"/>
  <c r="L33" i="1"/>
  <c r="K37" i="6" s="1"/>
  <c r="H34" i="1"/>
  <c r="G38" i="6" s="1"/>
  <c r="D38" i="6" s="1"/>
  <c r="H28" i="1"/>
  <c r="G34" i="6" s="1"/>
  <c r="D34" i="6" s="1"/>
  <c r="K45" i="1"/>
  <c r="J52" i="6" s="1"/>
  <c r="H37" i="1"/>
  <c r="K31" i="1"/>
  <c r="J33" i="6" s="1"/>
  <c r="E17" i="1"/>
  <c r="J55" i="1"/>
  <c r="I48" i="6" s="1"/>
  <c r="K33" i="1"/>
  <c r="J37" i="6" s="1"/>
  <c r="N28" i="1"/>
  <c r="M34" i="6" s="1"/>
  <c r="L34" i="1"/>
  <c r="K38" i="6" s="1"/>
  <c r="J28" i="1"/>
  <c r="I34" i="6" s="1"/>
  <c r="H36" i="1"/>
  <c r="K29" i="1"/>
  <c r="J29" i="6" s="1"/>
  <c r="J32" i="1"/>
  <c r="I36" i="6" s="1"/>
  <c r="N54" i="1"/>
  <c r="M53" i="6" s="1"/>
  <c r="L30" i="1"/>
  <c r="K32" i="6" s="1"/>
  <c r="I35" i="1"/>
  <c r="I31" i="1"/>
  <c r="N37" i="1"/>
  <c r="M35" i="6" s="1"/>
  <c r="H45" i="1"/>
  <c r="E45" i="1" s="1"/>
  <c r="J33" i="1"/>
  <c r="I37" i="6" s="1"/>
  <c r="N33" i="1"/>
  <c r="M37" i="6" s="1"/>
  <c r="N52" i="1"/>
  <c r="M49" i="6" s="1"/>
  <c r="L28" i="1"/>
  <c r="K34" i="6" s="1"/>
  <c r="I54" i="1"/>
  <c r="K35" i="1"/>
  <c r="J31" i="6" s="1"/>
  <c r="H30" i="1"/>
  <c r="E30" i="1" s="1"/>
  <c r="K54" i="1"/>
  <c r="J53" i="6" s="1"/>
  <c r="N35" i="1"/>
  <c r="M31" i="6" s="1"/>
  <c r="H32" i="1"/>
  <c r="E32" i="1" s="1"/>
  <c r="L29" i="1"/>
  <c r="K29" i="6" s="1"/>
  <c r="N31" i="1"/>
  <c r="M33" i="6" s="1"/>
  <c r="H35" i="1"/>
  <c r="K37" i="1"/>
  <c r="J35" i="6" s="1"/>
  <c r="L31" i="1"/>
  <c r="K33" i="6" s="1"/>
  <c r="L53" i="1"/>
  <c r="K46" i="6" s="1"/>
  <c r="H31" i="1"/>
  <c r="G33" i="6" s="1"/>
  <c r="D33" i="6" s="1"/>
  <c r="N53" i="1"/>
  <c r="M46" i="6" s="1"/>
  <c r="J36" i="1"/>
  <c r="I28" i="6" s="1"/>
  <c r="Y7" i="2"/>
  <c r="F38" i="1"/>
  <c r="E19" i="1"/>
  <c r="G19" i="1"/>
  <c r="E18" i="1"/>
  <c r="G18" i="1"/>
  <c r="G12" i="1"/>
  <c r="H12" i="6"/>
  <c r="L12" i="6" s="1"/>
  <c r="G11" i="1"/>
  <c r="H17" i="6"/>
  <c r="L17" i="6" s="1"/>
  <c r="G16" i="1"/>
  <c r="H20" i="6"/>
  <c r="L20" i="6" s="1"/>
  <c r="E16" i="1"/>
  <c r="G20" i="6"/>
  <c r="D20" i="6" s="1"/>
  <c r="G15" i="1"/>
  <c r="H19" i="6"/>
  <c r="L19" i="6" s="1"/>
  <c r="G14" i="1"/>
  <c r="H16" i="6"/>
  <c r="L16" i="6" s="1"/>
  <c r="E27" i="1"/>
  <c r="G27" i="6"/>
  <c r="E10" i="6"/>
  <c r="G17" i="1"/>
  <c r="H21" i="6"/>
  <c r="L21" i="6" s="1"/>
  <c r="K53" i="1"/>
  <c r="J46" i="6" s="1"/>
  <c r="I53" i="1"/>
  <c r="H53" i="1"/>
  <c r="G46" i="6" s="1"/>
  <c r="D46" i="6" s="1"/>
  <c r="J53" i="1"/>
  <c r="I46" i="6" s="1"/>
  <c r="N36" i="1"/>
  <c r="M28" i="6" s="1"/>
  <c r="N30" i="1"/>
  <c r="M32" i="6" s="1"/>
  <c r="E38" i="1"/>
  <c r="CY836" i="4"/>
  <c r="CY837" i="4" s="1"/>
  <c r="CY838" i="4" s="1"/>
  <c r="CY839" i="4" s="1"/>
  <c r="CY840" i="4" s="1"/>
  <c r="CY841" i="4" s="1"/>
  <c r="CY842" i="4" s="1"/>
  <c r="CY843" i="4" s="1"/>
  <c r="CY844" i="4" s="1"/>
  <c r="CY845" i="4" s="1"/>
  <c r="CY846" i="4" s="1"/>
  <c r="CY847" i="4" s="1"/>
  <c r="CY848" i="4" s="1"/>
  <c r="CY849" i="4" s="1"/>
  <c r="CY850" i="4" s="1"/>
  <c r="CY851" i="4" s="1"/>
  <c r="CY852" i="4" s="1"/>
  <c r="CY853" i="4" s="1"/>
  <c r="CY854" i="4" s="1"/>
  <c r="CY855" i="4" s="1"/>
  <c r="CY856" i="4" s="1"/>
  <c r="CY857" i="4" s="1"/>
  <c r="CY858" i="4" s="1"/>
  <c r="CY859" i="4" s="1"/>
  <c r="CY860" i="4" s="1"/>
  <c r="CY861" i="4" s="1"/>
  <c r="CY862" i="4" s="1"/>
  <c r="CY863" i="4" s="1"/>
  <c r="CY864" i="4" s="1"/>
  <c r="CY865" i="4" s="1"/>
  <c r="CY866" i="4" s="1"/>
  <c r="CY867" i="4" s="1"/>
  <c r="CY868" i="4" s="1"/>
  <c r="CY869" i="4" s="1"/>
  <c r="CY870" i="4" s="1"/>
  <c r="CY871" i="4" s="1"/>
  <c r="CY872" i="4" s="1"/>
  <c r="CY873" i="4" s="1"/>
  <c r="CY874" i="4" s="1"/>
  <c r="CY875" i="4" s="1"/>
  <c r="CY876" i="4" s="1"/>
  <c r="CY877" i="4" s="1"/>
  <c r="CY878" i="4" s="1"/>
  <c r="CY879" i="4" s="1"/>
  <c r="CY880" i="4" s="1"/>
  <c r="CY881" i="4" s="1"/>
  <c r="CY882" i="4" s="1"/>
  <c r="CY883" i="4" s="1"/>
  <c r="CY884" i="4" s="1"/>
  <c r="CY885" i="4" s="1"/>
  <c r="CY886" i="4" s="1"/>
  <c r="CY887" i="4" s="1"/>
  <c r="CY888" i="4" s="1"/>
  <c r="CY889" i="4" s="1"/>
  <c r="CY890" i="4" s="1"/>
  <c r="CY891" i="4" s="1"/>
  <c r="CY892" i="4" s="1"/>
  <c r="CY893" i="4" s="1"/>
  <c r="CY894" i="4" s="1"/>
  <c r="CY895" i="4" s="1"/>
  <c r="CY896" i="4" s="1"/>
  <c r="CY897" i="4" s="1"/>
  <c r="CY898" i="4" s="1"/>
  <c r="CY899" i="4" s="1"/>
  <c r="CY900" i="4" s="1"/>
  <c r="CY901" i="4" s="1"/>
  <c r="CY902" i="4" s="1"/>
  <c r="CY903" i="4" s="1"/>
  <c r="CY904" i="4" s="1"/>
  <c r="CY905" i="4" s="1"/>
  <c r="CY906" i="4" s="1"/>
  <c r="CY907" i="4" s="1"/>
  <c r="CY908" i="4" s="1"/>
  <c r="CY909" i="4" s="1"/>
  <c r="CY910" i="4" s="1"/>
  <c r="CY911" i="4" s="1"/>
  <c r="CY912" i="4" s="1"/>
  <c r="CY913" i="4" s="1"/>
  <c r="CY914" i="4" s="1"/>
  <c r="CY915" i="4" s="1"/>
  <c r="CY916" i="4" s="1"/>
  <c r="CY917" i="4" s="1"/>
  <c r="CY918" i="4" s="1"/>
  <c r="CY919" i="4" s="1"/>
  <c r="CY920" i="4" s="1"/>
  <c r="CY921" i="4" s="1"/>
  <c r="CY922" i="4" s="1"/>
  <c r="CY923" i="4" s="1"/>
  <c r="CY924" i="4" s="1"/>
  <c r="CY925" i="4" s="1"/>
  <c r="CY926" i="4" s="1"/>
  <c r="CY927" i="4" s="1"/>
  <c r="CY928" i="4" s="1"/>
  <c r="CY929" i="4" s="1"/>
  <c r="CY930" i="4" s="1"/>
  <c r="CY931" i="4" s="1"/>
  <c r="CY932" i="4" s="1"/>
  <c r="CY933" i="4" s="1"/>
  <c r="CY934" i="4" s="1"/>
  <c r="CY935" i="4" s="1"/>
  <c r="CY936" i="4" s="1"/>
  <c r="CY937" i="4" s="1"/>
  <c r="CY938" i="4" s="1"/>
  <c r="CY939" i="4" s="1"/>
  <c r="CY940" i="4" s="1"/>
  <c r="CY941" i="4" s="1"/>
  <c r="CY942" i="4" s="1"/>
  <c r="CY943" i="4" s="1"/>
  <c r="CY944" i="4" s="1"/>
  <c r="CY945" i="4" s="1"/>
  <c r="CY946" i="4" s="1"/>
  <c r="CY947" i="4" s="1"/>
  <c r="CY948" i="4" s="1"/>
  <c r="CY949" i="4" s="1"/>
  <c r="CY950" i="4" s="1"/>
  <c r="CY951" i="4" s="1"/>
  <c r="CY952" i="4" s="1"/>
  <c r="CY953" i="4" s="1"/>
  <c r="CY954" i="4" s="1"/>
  <c r="CY955" i="4" s="1"/>
  <c r="CY956" i="4" s="1"/>
  <c r="CY957" i="4" s="1"/>
  <c r="CY958" i="4" s="1"/>
  <c r="CY959" i="4" s="1"/>
  <c r="CY960" i="4" s="1"/>
  <c r="CY961" i="4" s="1"/>
  <c r="CY962" i="4" s="1"/>
  <c r="CY963" i="4" s="1"/>
  <c r="CY964" i="4" s="1"/>
  <c r="CY965" i="4" s="1"/>
  <c r="CY966" i="4" s="1"/>
  <c r="CY967" i="4" s="1"/>
  <c r="CY968" i="4" s="1"/>
  <c r="CY969" i="4" s="1"/>
  <c r="CY970" i="4" s="1"/>
  <c r="CY971" i="4" s="1"/>
  <c r="CY972" i="4" s="1"/>
  <c r="CY973" i="4" s="1"/>
  <c r="CY974" i="4" s="1"/>
  <c r="CY975" i="4" s="1"/>
  <c r="CY976" i="4" s="1"/>
  <c r="CY977" i="4" s="1"/>
  <c r="CY978" i="4" s="1"/>
  <c r="CY979" i="4" s="1"/>
  <c r="CY980" i="4" s="1"/>
  <c r="CY981" i="4" s="1"/>
  <c r="CY982" i="4" s="1"/>
  <c r="CY983" i="4" s="1"/>
  <c r="CY984" i="4" s="1"/>
  <c r="CY985" i="4" s="1"/>
  <c r="CY986" i="4" s="1"/>
  <c r="CY987" i="4" s="1"/>
  <c r="CY988" i="4" s="1"/>
  <c r="CY989" i="4" s="1"/>
  <c r="CY990" i="4" s="1"/>
  <c r="CY991" i="4" s="1"/>
  <c r="CY992" i="4" s="1"/>
  <c r="CY993" i="4" s="1"/>
  <c r="CY994" i="4" s="1"/>
  <c r="CY995" i="4" s="1"/>
  <c r="CY996" i="4" s="1"/>
  <c r="CY997" i="4" s="1"/>
  <c r="CY998" i="4" s="1"/>
  <c r="CY999" i="4" s="1"/>
  <c r="CY1000" i="4" s="1"/>
  <c r="CY1001" i="4" s="1"/>
  <c r="CY1002" i="4" s="1"/>
  <c r="CY1003" i="4" s="1"/>
  <c r="CY1004" i="4" s="1"/>
  <c r="CY1005" i="4" s="1"/>
  <c r="CY1006" i="4" s="1"/>
  <c r="CY1007" i="4" s="1"/>
  <c r="CY1008" i="4" s="1"/>
  <c r="CY1009" i="4" s="1"/>
  <c r="CY1010" i="4" s="1"/>
  <c r="CY1011" i="4" s="1"/>
  <c r="CY1012" i="4" s="1"/>
  <c r="CY1013" i="4" s="1"/>
  <c r="CY1014" i="4" s="1"/>
  <c r="CY1015" i="4" s="1"/>
  <c r="CY1016" i="4" s="1"/>
  <c r="CY1017" i="4" s="1"/>
  <c r="CY1018" i="4" s="1"/>
  <c r="CY1019" i="4" s="1"/>
  <c r="CY1020" i="4" s="1"/>
  <c r="CY1021" i="4" s="1"/>
  <c r="CY1022" i="4" s="1"/>
  <c r="CY1023" i="4" s="1"/>
  <c r="CY1024" i="4" s="1"/>
  <c r="CY1025" i="4" s="1"/>
  <c r="CY1026" i="4" s="1"/>
  <c r="CY1027" i="4" s="1"/>
  <c r="CY1028" i="4" s="1"/>
  <c r="CY1029" i="4" s="1"/>
  <c r="CY1030" i="4" s="1"/>
  <c r="CY1031" i="4" s="1"/>
  <c r="CY1032" i="4" s="1"/>
  <c r="CY1033" i="4" s="1"/>
  <c r="CY1034" i="4" s="1"/>
  <c r="CY1035" i="4" s="1"/>
  <c r="CY1036" i="4" s="1"/>
  <c r="CY1037" i="4" s="1"/>
  <c r="CY1038" i="4" s="1"/>
  <c r="CY1039" i="4" s="1"/>
  <c r="CY1040" i="4" s="1"/>
  <c r="CY1041" i="4" s="1"/>
  <c r="CY1042" i="4" s="1"/>
  <c r="CY1043" i="4" s="1"/>
  <c r="CY1044" i="4" s="1"/>
  <c r="CY1045" i="4" s="1"/>
  <c r="CY1046" i="4" s="1"/>
  <c r="CY1047" i="4" s="1"/>
  <c r="CY1048" i="4" s="1"/>
  <c r="CY1049" i="4" s="1"/>
  <c r="CY1050" i="4" s="1"/>
  <c r="CY1051" i="4" s="1"/>
  <c r="CY1052" i="4" s="1"/>
  <c r="CY1053" i="4" s="1"/>
  <c r="CY1054" i="4" s="1"/>
  <c r="CY1055" i="4" s="1"/>
  <c r="CY1056" i="4" s="1"/>
  <c r="CY1057" i="4" s="1"/>
  <c r="CY1058" i="4" s="1"/>
  <c r="CY1059" i="4" s="1"/>
  <c r="CY1060" i="4" s="1"/>
  <c r="CY1061" i="4" s="1"/>
  <c r="CY1062" i="4" s="1"/>
  <c r="CY1063" i="4" s="1"/>
  <c r="CY1064" i="4" s="1"/>
  <c r="CY1065" i="4" s="1"/>
  <c r="CY1066" i="4" s="1"/>
  <c r="CY1067" i="4" s="1"/>
  <c r="CY1068" i="4" s="1"/>
  <c r="CY1069" i="4" s="1"/>
  <c r="CY1070" i="4" s="1"/>
  <c r="CY1071" i="4" s="1"/>
  <c r="CY1072" i="4" s="1"/>
  <c r="CY1073" i="4" s="1"/>
  <c r="CY1074" i="4" s="1"/>
  <c r="CY1075" i="4" s="1"/>
  <c r="CY1076" i="4" s="1"/>
  <c r="CY1077" i="4" s="1"/>
  <c r="CY1078" i="4" s="1"/>
  <c r="CY1079" i="4" s="1"/>
  <c r="CY1080" i="4" s="1"/>
  <c r="CY1081" i="4" s="1"/>
  <c r="CY1082" i="4" s="1"/>
  <c r="CY1083" i="4" s="1"/>
  <c r="CY1084" i="4" s="1"/>
  <c r="CY1085" i="4" s="1"/>
  <c r="CY1086" i="4" s="1"/>
  <c r="CY1087" i="4" s="1"/>
  <c r="CY1088" i="4" s="1"/>
  <c r="CY1089" i="4" s="1"/>
  <c r="CY1090" i="4" s="1"/>
  <c r="CY1091" i="4" s="1"/>
  <c r="CY1092" i="4" s="1"/>
  <c r="CY1093" i="4" s="1"/>
  <c r="CY1094" i="4" s="1"/>
  <c r="CY1095" i="4" s="1"/>
  <c r="CY1096" i="4" s="1"/>
  <c r="CY1097" i="4" s="1"/>
  <c r="CY1098" i="4" s="1"/>
  <c r="CY1099" i="4" s="1"/>
  <c r="CY1100" i="4" s="1"/>
  <c r="CY1101" i="4" s="1"/>
  <c r="CY1102" i="4" s="1"/>
  <c r="CY1103" i="4" s="1"/>
  <c r="CY1104" i="4" s="1"/>
  <c r="CY1105" i="4" s="1"/>
  <c r="CY1106" i="4" s="1"/>
  <c r="CY1107" i="4" s="1"/>
  <c r="CX836" i="4"/>
  <c r="CX837" i="4" s="1"/>
  <c r="CX838" i="4" s="1"/>
  <c r="CX839" i="4" s="1"/>
  <c r="CX840" i="4" s="1"/>
  <c r="CX841" i="4" s="1"/>
  <c r="CX842" i="4" s="1"/>
  <c r="CX843" i="4" s="1"/>
  <c r="CX844" i="4" s="1"/>
  <c r="CX845" i="4" s="1"/>
  <c r="CX846" i="4" s="1"/>
  <c r="CX847" i="4" s="1"/>
  <c r="CX848" i="4" s="1"/>
  <c r="CX849" i="4" s="1"/>
  <c r="CX850" i="4" s="1"/>
  <c r="CX851" i="4" s="1"/>
  <c r="CX852" i="4" s="1"/>
  <c r="CX853" i="4" s="1"/>
  <c r="CX854" i="4" s="1"/>
  <c r="CX855" i="4" s="1"/>
  <c r="CX856" i="4" s="1"/>
  <c r="CX857" i="4" s="1"/>
  <c r="CX858" i="4" s="1"/>
  <c r="CX859" i="4" s="1"/>
  <c r="CX860" i="4" s="1"/>
  <c r="CX861" i="4" s="1"/>
  <c r="CX862" i="4" s="1"/>
  <c r="CX863" i="4" s="1"/>
  <c r="CX864" i="4" s="1"/>
  <c r="CX865" i="4" s="1"/>
  <c r="CX866" i="4" s="1"/>
  <c r="CX867" i="4" s="1"/>
  <c r="CX868" i="4" s="1"/>
  <c r="CX869" i="4" s="1"/>
  <c r="CX870" i="4" s="1"/>
  <c r="CX871" i="4" s="1"/>
  <c r="CX872" i="4" s="1"/>
  <c r="CX873" i="4" s="1"/>
  <c r="CX874" i="4" s="1"/>
  <c r="CX875" i="4" s="1"/>
  <c r="CX876" i="4" s="1"/>
  <c r="CX877" i="4" s="1"/>
  <c r="CX878" i="4" s="1"/>
  <c r="CX879" i="4" s="1"/>
  <c r="CX880" i="4" s="1"/>
  <c r="CX881" i="4" s="1"/>
  <c r="CX882" i="4" s="1"/>
  <c r="CX883" i="4" s="1"/>
  <c r="CX884" i="4" s="1"/>
  <c r="CX885" i="4" s="1"/>
  <c r="CX886" i="4" s="1"/>
  <c r="CX887" i="4" s="1"/>
  <c r="CX888" i="4" s="1"/>
  <c r="CX889" i="4" s="1"/>
  <c r="CX890" i="4" s="1"/>
  <c r="CX891" i="4" s="1"/>
  <c r="CX892" i="4" s="1"/>
  <c r="CX893" i="4" s="1"/>
  <c r="CX894" i="4" s="1"/>
  <c r="CX895" i="4" s="1"/>
  <c r="CX896" i="4" s="1"/>
  <c r="CX897" i="4" s="1"/>
  <c r="CX898" i="4" s="1"/>
  <c r="CX899" i="4" s="1"/>
  <c r="CX900" i="4" s="1"/>
  <c r="CX901" i="4" s="1"/>
  <c r="CX902" i="4" s="1"/>
  <c r="CX903" i="4" s="1"/>
  <c r="CX904" i="4" s="1"/>
  <c r="CX905" i="4" s="1"/>
  <c r="CX906" i="4" s="1"/>
  <c r="CX907" i="4" s="1"/>
  <c r="CX908" i="4" s="1"/>
  <c r="CX909" i="4" s="1"/>
  <c r="CX910" i="4" s="1"/>
  <c r="CX911" i="4" s="1"/>
  <c r="CX912" i="4" s="1"/>
  <c r="CX913" i="4" s="1"/>
  <c r="CX914" i="4" s="1"/>
  <c r="CX915" i="4" s="1"/>
  <c r="CX916" i="4" s="1"/>
  <c r="CX917" i="4" s="1"/>
  <c r="CX918" i="4" s="1"/>
  <c r="CX919" i="4" s="1"/>
  <c r="CX920" i="4" s="1"/>
  <c r="CX921" i="4" s="1"/>
  <c r="CX922" i="4" s="1"/>
  <c r="CX923" i="4" s="1"/>
  <c r="CX924" i="4" s="1"/>
  <c r="CX925" i="4" s="1"/>
  <c r="CX926" i="4" s="1"/>
  <c r="CX927" i="4" s="1"/>
  <c r="CX928" i="4" s="1"/>
  <c r="CX929" i="4" s="1"/>
  <c r="CX930" i="4" s="1"/>
  <c r="CX931" i="4" s="1"/>
  <c r="CX932" i="4" s="1"/>
  <c r="CX933" i="4" s="1"/>
  <c r="CX934" i="4" s="1"/>
  <c r="CX935" i="4" s="1"/>
  <c r="CX936" i="4" s="1"/>
  <c r="CX937" i="4" s="1"/>
  <c r="CX938" i="4" s="1"/>
  <c r="CX939" i="4" s="1"/>
  <c r="CX940" i="4" s="1"/>
  <c r="CX941" i="4" s="1"/>
  <c r="CX942" i="4" s="1"/>
  <c r="CX943" i="4" s="1"/>
  <c r="CX944" i="4" s="1"/>
  <c r="CX945" i="4" s="1"/>
  <c r="CX946" i="4" s="1"/>
  <c r="CX947" i="4" s="1"/>
  <c r="CX948" i="4" s="1"/>
  <c r="CX949" i="4" s="1"/>
  <c r="CX950" i="4" s="1"/>
  <c r="CX951" i="4" s="1"/>
  <c r="CX952" i="4" s="1"/>
  <c r="CX953" i="4" s="1"/>
  <c r="CX954" i="4" s="1"/>
  <c r="CX955" i="4" s="1"/>
  <c r="CX956" i="4" s="1"/>
  <c r="CX957" i="4" s="1"/>
  <c r="CX958" i="4" s="1"/>
  <c r="CX959" i="4" s="1"/>
  <c r="CX960" i="4" s="1"/>
  <c r="CX961" i="4" s="1"/>
  <c r="CX962" i="4" s="1"/>
  <c r="CX963" i="4" s="1"/>
  <c r="CX964" i="4" s="1"/>
  <c r="CX965" i="4" s="1"/>
  <c r="CX966" i="4" s="1"/>
  <c r="CX967" i="4" s="1"/>
  <c r="CX968" i="4" s="1"/>
  <c r="CX969" i="4" s="1"/>
  <c r="CX970" i="4" s="1"/>
  <c r="CX971" i="4" s="1"/>
  <c r="CX972" i="4" s="1"/>
  <c r="CX973" i="4" s="1"/>
  <c r="CX974" i="4" s="1"/>
  <c r="CX975" i="4" s="1"/>
  <c r="CX976" i="4" s="1"/>
  <c r="CX977" i="4" s="1"/>
  <c r="CX978" i="4" s="1"/>
  <c r="CX979" i="4" s="1"/>
  <c r="CX980" i="4" s="1"/>
  <c r="CX981" i="4" s="1"/>
  <c r="CX982" i="4" s="1"/>
  <c r="CX983" i="4" s="1"/>
  <c r="CX984" i="4" s="1"/>
  <c r="CX985" i="4" s="1"/>
  <c r="CX986" i="4" s="1"/>
  <c r="CX987" i="4" s="1"/>
  <c r="CX988" i="4" s="1"/>
  <c r="CX989" i="4" s="1"/>
  <c r="CX990" i="4" s="1"/>
  <c r="CX991" i="4" s="1"/>
  <c r="CX992" i="4" s="1"/>
  <c r="CX993" i="4" s="1"/>
  <c r="CX994" i="4" s="1"/>
  <c r="CX995" i="4" s="1"/>
  <c r="CX996" i="4" s="1"/>
  <c r="CX997" i="4" s="1"/>
  <c r="CX998" i="4" s="1"/>
  <c r="CX999" i="4" s="1"/>
  <c r="CX1000" i="4" s="1"/>
  <c r="CX1001" i="4" s="1"/>
  <c r="CX1002" i="4" s="1"/>
  <c r="CX1003" i="4" s="1"/>
  <c r="CX1004" i="4" s="1"/>
  <c r="CX1005" i="4" s="1"/>
  <c r="CX1006" i="4" s="1"/>
  <c r="CX1007" i="4" s="1"/>
  <c r="CX1008" i="4" s="1"/>
  <c r="CX1009" i="4" s="1"/>
  <c r="CX1010" i="4" s="1"/>
  <c r="CX1011" i="4" s="1"/>
  <c r="CX1012" i="4" s="1"/>
  <c r="CX1013" i="4" s="1"/>
  <c r="CX1014" i="4" s="1"/>
  <c r="CX1015" i="4" s="1"/>
  <c r="CX1016" i="4" s="1"/>
  <c r="CX1017" i="4" s="1"/>
  <c r="CX1018" i="4" s="1"/>
  <c r="CX1019" i="4" s="1"/>
  <c r="CX1020" i="4" s="1"/>
  <c r="CX1021" i="4" s="1"/>
  <c r="CX1022" i="4" s="1"/>
  <c r="CX1023" i="4" s="1"/>
  <c r="CX1024" i="4" s="1"/>
  <c r="CX1025" i="4" s="1"/>
  <c r="CX1026" i="4" s="1"/>
  <c r="CX1027" i="4" s="1"/>
  <c r="CX1028" i="4" s="1"/>
  <c r="CX1029" i="4" s="1"/>
  <c r="CX1030" i="4" s="1"/>
  <c r="CX1031" i="4" s="1"/>
  <c r="CX1032" i="4" s="1"/>
  <c r="CX1033" i="4" s="1"/>
  <c r="CX1034" i="4" s="1"/>
  <c r="CX1035" i="4" s="1"/>
  <c r="CX1036" i="4" s="1"/>
  <c r="CX1037" i="4" s="1"/>
  <c r="CX1038" i="4" s="1"/>
  <c r="CX1039" i="4" s="1"/>
  <c r="CX1040" i="4" s="1"/>
  <c r="CX1041" i="4" s="1"/>
  <c r="CX1042" i="4" s="1"/>
  <c r="CX1043" i="4" s="1"/>
  <c r="CX1044" i="4" s="1"/>
  <c r="CX1045" i="4" s="1"/>
  <c r="CX1046" i="4" s="1"/>
  <c r="CX1047" i="4" s="1"/>
  <c r="CX1048" i="4" s="1"/>
  <c r="CX1049" i="4" s="1"/>
  <c r="CX1050" i="4" s="1"/>
  <c r="CX1051" i="4" s="1"/>
  <c r="CX1052" i="4" s="1"/>
  <c r="CX1053" i="4" s="1"/>
  <c r="CX1054" i="4" s="1"/>
  <c r="CX1055" i="4" s="1"/>
  <c r="CX1056" i="4" s="1"/>
  <c r="CX1057" i="4" s="1"/>
  <c r="CX1058" i="4" s="1"/>
  <c r="CX1059" i="4" s="1"/>
  <c r="CX1060" i="4" s="1"/>
  <c r="CX1061" i="4" s="1"/>
  <c r="CX1062" i="4" s="1"/>
  <c r="CX1063" i="4" s="1"/>
  <c r="CX1064" i="4" s="1"/>
  <c r="CX1065" i="4" s="1"/>
  <c r="CX1066" i="4" s="1"/>
  <c r="CX1067" i="4" s="1"/>
  <c r="CX1068" i="4" s="1"/>
  <c r="CX1069" i="4" s="1"/>
  <c r="CX1070" i="4" s="1"/>
  <c r="CX1071" i="4" s="1"/>
  <c r="CX1072" i="4" s="1"/>
  <c r="CX1073" i="4" s="1"/>
  <c r="CX1074" i="4" s="1"/>
  <c r="CX1075" i="4" s="1"/>
  <c r="CX1076" i="4" s="1"/>
  <c r="CX1077" i="4" s="1"/>
  <c r="CX1078" i="4" s="1"/>
  <c r="CX1079" i="4" s="1"/>
  <c r="CX1080" i="4" s="1"/>
  <c r="CX1081" i="4" s="1"/>
  <c r="CX1082" i="4" s="1"/>
  <c r="CX1083" i="4" s="1"/>
  <c r="CX1084" i="4" s="1"/>
  <c r="CX1085" i="4" s="1"/>
  <c r="CX1086" i="4" s="1"/>
  <c r="CX1087" i="4" s="1"/>
  <c r="CX1088" i="4" s="1"/>
  <c r="CX1089" i="4" s="1"/>
  <c r="CX1090" i="4" s="1"/>
  <c r="CX1091" i="4" s="1"/>
  <c r="CX1092" i="4" s="1"/>
  <c r="CX1093" i="4" s="1"/>
  <c r="CX1094" i="4" s="1"/>
  <c r="CX1095" i="4" s="1"/>
  <c r="CX1096" i="4" s="1"/>
  <c r="CX1097" i="4" s="1"/>
  <c r="CX1098" i="4" s="1"/>
  <c r="CX1099" i="4" s="1"/>
  <c r="CX1100" i="4" s="1"/>
  <c r="CX1101" i="4" s="1"/>
  <c r="CX1102" i="4" s="1"/>
  <c r="CX1103" i="4" s="1"/>
  <c r="CX1104" i="4" s="1"/>
  <c r="CX1105" i="4" s="1"/>
  <c r="CX1106" i="4" s="1"/>
  <c r="CX1107" i="4" s="1"/>
  <c r="BX836" i="4"/>
  <c r="BX837" i="4" s="1"/>
  <c r="BX838" i="4" s="1"/>
  <c r="BX839" i="4" s="1"/>
  <c r="BX840" i="4" s="1"/>
  <c r="BX841" i="4" s="1"/>
  <c r="BX842" i="4" s="1"/>
  <c r="BX843" i="4" s="1"/>
  <c r="BX844" i="4" s="1"/>
  <c r="BX845" i="4" s="1"/>
  <c r="BX846" i="4" s="1"/>
  <c r="BX847" i="4" s="1"/>
  <c r="BX848" i="4" s="1"/>
  <c r="BX849" i="4" s="1"/>
  <c r="BX850" i="4" s="1"/>
  <c r="BX851" i="4" s="1"/>
  <c r="BX852" i="4" s="1"/>
  <c r="BX853" i="4" s="1"/>
  <c r="BX854" i="4" s="1"/>
  <c r="BX855" i="4" s="1"/>
  <c r="BX856" i="4" s="1"/>
  <c r="BX857" i="4" s="1"/>
  <c r="BX858" i="4" s="1"/>
  <c r="BX859" i="4" s="1"/>
  <c r="BX860" i="4" s="1"/>
  <c r="BX861" i="4" s="1"/>
  <c r="BX862" i="4" s="1"/>
  <c r="BX863" i="4" s="1"/>
  <c r="BX864" i="4" s="1"/>
  <c r="BX865" i="4" s="1"/>
  <c r="BX866" i="4" s="1"/>
  <c r="BX867" i="4" s="1"/>
  <c r="BX868" i="4" s="1"/>
  <c r="BX869" i="4" s="1"/>
  <c r="BX870" i="4" s="1"/>
  <c r="BX871" i="4" s="1"/>
  <c r="BX872" i="4" s="1"/>
  <c r="BX873" i="4" s="1"/>
  <c r="BX874" i="4" s="1"/>
  <c r="BX875" i="4" s="1"/>
  <c r="BX876" i="4" s="1"/>
  <c r="BX877" i="4" s="1"/>
  <c r="BX878" i="4" s="1"/>
  <c r="BX879" i="4" s="1"/>
  <c r="BX880" i="4" s="1"/>
  <c r="BX881" i="4" s="1"/>
  <c r="BX882" i="4" s="1"/>
  <c r="BX883" i="4" s="1"/>
  <c r="BX884" i="4" s="1"/>
  <c r="BX885" i="4" s="1"/>
  <c r="BX886" i="4" s="1"/>
  <c r="BX887" i="4" s="1"/>
  <c r="BX888" i="4" s="1"/>
  <c r="BX889" i="4" s="1"/>
  <c r="BX890" i="4" s="1"/>
  <c r="BX891" i="4" s="1"/>
  <c r="BX892" i="4" s="1"/>
  <c r="BX893" i="4" s="1"/>
  <c r="BX894" i="4" s="1"/>
  <c r="BX895" i="4" s="1"/>
  <c r="BX896" i="4" s="1"/>
  <c r="BX897" i="4" s="1"/>
  <c r="BX898" i="4" s="1"/>
  <c r="BX899" i="4" s="1"/>
  <c r="BX900" i="4" s="1"/>
  <c r="BX901" i="4" s="1"/>
  <c r="BX902" i="4" s="1"/>
  <c r="BX903" i="4" s="1"/>
  <c r="BX904" i="4" s="1"/>
  <c r="BX905" i="4" s="1"/>
  <c r="BX906" i="4" s="1"/>
  <c r="BX907" i="4" s="1"/>
  <c r="BX908" i="4" s="1"/>
  <c r="BX909" i="4" s="1"/>
  <c r="BX910" i="4" s="1"/>
  <c r="BX911" i="4" s="1"/>
  <c r="BX912" i="4" s="1"/>
  <c r="BX913" i="4" s="1"/>
  <c r="BX914" i="4" s="1"/>
  <c r="BX915" i="4" s="1"/>
  <c r="BX916" i="4" s="1"/>
  <c r="BX917" i="4" s="1"/>
  <c r="BX918" i="4" s="1"/>
  <c r="BX919" i="4" s="1"/>
  <c r="BX920" i="4" s="1"/>
  <c r="BX921" i="4" s="1"/>
  <c r="BX922" i="4" s="1"/>
  <c r="BX923" i="4" s="1"/>
  <c r="BX924" i="4" s="1"/>
  <c r="BX925" i="4" s="1"/>
  <c r="BX926" i="4" s="1"/>
  <c r="BX927" i="4" s="1"/>
  <c r="BX928" i="4" s="1"/>
  <c r="BX929" i="4" s="1"/>
  <c r="BX930" i="4" s="1"/>
  <c r="BX931" i="4" s="1"/>
  <c r="BX932" i="4" s="1"/>
  <c r="BX933" i="4" s="1"/>
  <c r="BX934" i="4" s="1"/>
  <c r="BX935" i="4" s="1"/>
  <c r="BX936" i="4" s="1"/>
  <c r="BX937" i="4" s="1"/>
  <c r="BX938" i="4" s="1"/>
  <c r="BX939" i="4" s="1"/>
  <c r="BX940" i="4" s="1"/>
  <c r="BX941" i="4" s="1"/>
  <c r="BX942" i="4" s="1"/>
  <c r="BX943" i="4" s="1"/>
  <c r="BX944" i="4" s="1"/>
  <c r="BX945" i="4" s="1"/>
  <c r="BX946" i="4" s="1"/>
  <c r="BX947" i="4" s="1"/>
  <c r="BX948" i="4" s="1"/>
  <c r="BX949" i="4" s="1"/>
  <c r="BX950" i="4" s="1"/>
  <c r="BX951" i="4" s="1"/>
  <c r="BX952" i="4" s="1"/>
  <c r="BX953" i="4" s="1"/>
  <c r="BX954" i="4" s="1"/>
  <c r="BX955" i="4" s="1"/>
  <c r="BX956" i="4" s="1"/>
  <c r="BX957" i="4" s="1"/>
  <c r="BX958" i="4" s="1"/>
  <c r="BX959" i="4" s="1"/>
  <c r="BX960" i="4" s="1"/>
  <c r="BX961" i="4" s="1"/>
  <c r="BX962" i="4" s="1"/>
  <c r="BX963" i="4" s="1"/>
  <c r="BX964" i="4" s="1"/>
  <c r="BX965" i="4" s="1"/>
  <c r="BX966" i="4" s="1"/>
  <c r="BX967" i="4" s="1"/>
  <c r="BX968" i="4" s="1"/>
  <c r="BX969" i="4" s="1"/>
  <c r="BX970" i="4" s="1"/>
  <c r="BX971" i="4" s="1"/>
  <c r="BX972" i="4" s="1"/>
  <c r="BX973" i="4" s="1"/>
  <c r="BX974" i="4" s="1"/>
  <c r="BX975" i="4" s="1"/>
  <c r="BX976" i="4" s="1"/>
  <c r="BX977" i="4" s="1"/>
  <c r="BX978" i="4" s="1"/>
  <c r="BX979" i="4" s="1"/>
  <c r="BX980" i="4" s="1"/>
  <c r="BX981" i="4" s="1"/>
  <c r="BX982" i="4" s="1"/>
  <c r="BX983" i="4" s="1"/>
  <c r="BX984" i="4" s="1"/>
  <c r="BX985" i="4" s="1"/>
  <c r="BX986" i="4" s="1"/>
  <c r="BX987" i="4" s="1"/>
  <c r="BX988" i="4" s="1"/>
  <c r="BX989" i="4" s="1"/>
  <c r="BX990" i="4" s="1"/>
  <c r="BX991" i="4" s="1"/>
  <c r="BX992" i="4" s="1"/>
  <c r="BX993" i="4" s="1"/>
  <c r="BX994" i="4" s="1"/>
  <c r="BX995" i="4" s="1"/>
  <c r="BX996" i="4" s="1"/>
  <c r="BX997" i="4" s="1"/>
  <c r="BX998" i="4" s="1"/>
  <c r="BX999" i="4" s="1"/>
  <c r="BX1000" i="4" s="1"/>
  <c r="BX1001" i="4" s="1"/>
  <c r="BX1002" i="4" s="1"/>
  <c r="BX1003" i="4" s="1"/>
  <c r="BX1004" i="4" s="1"/>
  <c r="BX1005" i="4" s="1"/>
  <c r="BX1006" i="4" s="1"/>
  <c r="BX1007" i="4" s="1"/>
  <c r="BX1008" i="4" s="1"/>
  <c r="BX1009" i="4" s="1"/>
  <c r="BX1010" i="4" s="1"/>
  <c r="BX1011" i="4" s="1"/>
  <c r="BX1012" i="4" s="1"/>
  <c r="BX1013" i="4" s="1"/>
  <c r="BX1014" i="4" s="1"/>
  <c r="BX1015" i="4" s="1"/>
  <c r="BX1016" i="4" s="1"/>
  <c r="BX1017" i="4" s="1"/>
  <c r="BX1018" i="4" s="1"/>
  <c r="BX1019" i="4" s="1"/>
  <c r="BX1020" i="4" s="1"/>
  <c r="BX1021" i="4" s="1"/>
  <c r="BX1022" i="4" s="1"/>
  <c r="BX1023" i="4" s="1"/>
  <c r="BX1024" i="4" s="1"/>
  <c r="BX1025" i="4" s="1"/>
  <c r="BX1026" i="4" s="1"/>
  <c r="BX1027" i="4" s="1"/>
  <c r="BX1028" i="4" s="1"/>
  <c r="BX1029" i="4" s="1"/>
  <c r="BX1030" i="4" s="1"/>
  <c r="BX1031" i="4" s="1"/>
  <c r="BX1032" i="4" s="1"/>
  <c r="BX1033" i="4" s="1"/>
  <c r="BX1034" i="4" s="1"/>
  <c r="BX1035" i="4" s="1"/>
  <c r="BX1036" i="4" s="1"/>
  <c r="BX1037" i="4" s="1"/>
  <c r="BX1038" i="4" s="1"/>
  <c r="BX1039" i="4" s="1"/>
  <c r="BX1040" i="4" s="1"/>
  <c r="BX1041" i="4" s="1"/>
  <c r="BX1042" i="4" s="1"/>
  <c r="BX1043" i="4" s="1"/>
  <c r="BX1044" i="4" s="1"/>
  <c r="BX1045" i="4" s="1"/>
  <c r="BX1046" i="4" s="1"/>
  <c r="BX1047" i="4" s="1"/>
  <c r="BX1048" i="4" s="1"/>
  <c r="BX1049" i="4" s="1"/>
  <c r="BX1050" i="4" s="1"/>
  <c r="BX1051" i="4" s="1"/>
  <c r="BX1052" i="4" s="1"/>
  <c r="BX1053" i="4" s="1"/>
  <c r="BX1054" i="4" s="1"/>
  <c r="BX1055" i="4" s="1"/>
  <c r="BX1056" i="4" s="1"/>
  <c r="BX1057" i="4" s="1"/>
  <c r="BX1058" i="4" s="1"/>
  <c r="BX1059" i="4" s="1"/>
  <c r="BX1060" i="4" s="1"/>
  <c r="BX1061" i="4" s="1"/>
  <c r="BX1062" i="4" s="1"/>
  <c r="BX1063" i="4" s="1"/>
  <c r="BX1064" i="4" s="1"/>
  <c r="BX1065" i="4" s="1"/>
  <c r="BX1066" i="4" s="1"/>
  <c r="BX1067" i="4" s="1"/>
  <c r="BX1068" i="4" s="1"/>
  <c r="BX1069" i="4" s="1"/>
  <c r="BX1070" i="4" s="1"/>
  <c r="BX1071" i="4" s="1"/>
  <c r="BX1072" i="4" s="1"/>
  <c r="BX1073" i="4" s="1"/>
  <c r="BX1074" i="4" s="1"/>
  <c r="BX1075" i="4" s="1"/>
  <c r="BX1076" i="4" s="1"/>
  <c r="BX1077" i="4" s="1"/>
  <c r="BX1078" i="4" s="1"/>
  <c r="BX1079" i="4" s="1"/>
  <c r="BX1080" i="4" s="1"/>
  <c r="BX1081" i="4" s="1"/>
  <c r="BX1082" i="4" s="1"/>
  <c r="BX1083" i="4" s="1"/>
  <c r="BX1084" i="4" s="1"/>
  <c r="BX1085" i="4" s="1"/>
  <c r="BX1086" i="4" s="1"/>
  <c r="BX1087" i="4" s="1"/>
  <c r="BX1088" i="4" s="1"/>
  <c r="BX1089" i="4" s="1"/>
  <c r="BX1090" i="4" s="1"/>
  <c r="BX1091" i="4" s="1"/>
  <c r="BX1092" i="4" s="1"/>
  <c r="BX1093" i="4" s="1"/>
  <c r="BX1094" i="4" s="1"/>
  <c r="BX1095" i="4" s="1"/>
  <c r="BX1096" i="4" s="1"/>
  <c r="BX1097" i="4" s="1"/>
  <c r="BX1098" i="4" s="1"/>
  <c r="BX1099" i="4" s="1"/>
  <c r="BX1100" i="4" s="1"/>
  <c r="BX1101" i="4" s="1"/>
  <c r="BX1102" i="4" s="1"/>
  <c r="BX1103" i="4" s="1"/>
  <c r="BX1104" i="4" s="1"/>
  <c r="BX1105" i="4" s="1"/>
  <c r="BX1106" i="4" s="1"/>
  <c r="BX1107" i="4" s="1"/>
  <c r="BZ836" i="4"/>
  <c r="BZ837" i="4" s="1"/>
  <c r="BZ838" i="4" s="1"/>
  <c r="BZ839" i="4" s="1"/>
  <c r="BZ840" i="4" s="1"/>
  <c r="BZ841" i="4" s="1"/>
  <c r="BZ842" i="4" s="1"/>
  <c r="BZ843" i="4" s="1"/>
  <c r="BZ844" i="4" s="1"/>
  <c r="BZ845" i="4" s="1"/>
  <c r="BZ846" i="4" s="1"/>
  <c r="BZ847" i="4" s="1"/>
  <c r="BZ848" i="4" s="1"/>
  <c r="BZ849" i="4" s="1"/>
  <c r="BZ850" i="4" s="1"/>
  <c r="BZ851" i="4" s="1"/>
  <c r="BZ852" i="4" s="1"/>
  <c r="BZ853" i="4" s="1"/>
  <c r="BZ854" i="4" s="1"/>
  <c r="BZ855" i="4" s="1"/>
  <c r="BZ856" i="4" s="1"/>
  <c r="BZ857" i="4" s="1"/>
  <c r="BZ858" i="4" s="1"/>
  <c r="BZ859" i="4" s="1"/>
  <c r="BZ860" i="4" s="1"/>
  <c r="BZ861" i="4" s="1"/>
  <c r="BZ862" i="4" s="1"/>
  <c r="BZ863" i="4" s="1"/>
  <c r="BZ864" i="4" s="1"/>
  <c r="BZ865" i="4" s="1"/>
  <c r="BZ866" i="4" s="1"/>
  <c r="BZ867" i="4" s="1"/>
  <c r="BZ868" i="4" s="1"/>
  <c r="BZ869" i="4" s="1"/>
  <c r="BZ870" i="4" s="1"/>
  <c r="BZ871" i="4" s="1"/>
  <c r="BZ872" i="4" s="1"/>
  <c r="BZ873" i="4" s="1"/>
  <c r="BZ874" i="4" s="1"/>
  <c r="BZ875" i="4" s="1"/>
  <c r="BZ876" i="4" s="1"/>
  <c r="BZ877" i="4" s="1"/>
  <c r="BZ878" i="4" s="1"/>
  <c r="BZ879" i="4" s="1"/>
  <c r="BZ880" i="4" s="1"/>
  <c r="BZ881" i="4" s="1"/>
  <c r="BZ882" i="4" s="1"/>
  <c r="BZ883" i="4" s="1"/>
  <c r="BZ884" i="4" s="1"/>
  <c r="BZ885" i="4" s="1"/>
  <c r="BZ886" i="4" s="1"/>
  <c r="BZ887" i="4" s="1"/>
  <c r="BZ888" i="4" s="1"/>
  <c r="BZ889" i="4" s="1"/>
  <c r="BZ890" i="4" s="1"/>
  <c r="BZ891" i="4" s="1"/>
  <c r="BZ892" i="4" s="1"/>
  <c r="BZ893" i="4" s="1"/>
  <c r="BZ894" i="4" s="1"/>
  <c r="BZ895" i="4" s="1"/>
  <c r="BZ896" i="4" s="1"/>
  <c r="BZ897" i="4" s="1"/>
  <c r="BZ898" i="4" s="1"/>
  <c r="BZ899" i="4" s="1"/>
  <c r="BZ900" i="4" s="1"/>
  <c r="BZ901" i="4" s="1"/>
  <c r="BZ902" i="4" s="1"/>
  <c r="BZ903" i="4" s="1"/>
  <c r="BZ904" i="4" s="1"/>
  <c r="BZ905" i="4" s="1"/>
  <c r="BZ906" i="4" s="1"/>
  <c r="BZ907" i="4" s="1"/>
  <c r="BZ908" i="4" s="1"/>
  <c r="BZ909" i="4" s="1"/>
  <c r="BZ910" i="4" s="1"/>
  <c r="BZ911" i="4" s="1"/>
  <c r="BZ912" i="4" s="1"/>
  <c r="BZ913" i="4" s="1"/>
  <c r="BZ914" i="4" s="1"/>
  <c r="BZ915" i="4" s="1"/>
  <c r="BZ916" i="4" s="1"/>
  <c r="BZ917" i="4" s="1"/>
  <c r="BZ918" i="4" s="1"/>
  <c r="BZ919" i="4" s="1"/>
  <c r="BZ920" i="4" s="1"/>
  <c r="BZ921" i="4" s="1"/>
  <c r="BZ922" i="4" s="1"/>
  <c r="BZ923" i="4" s="1"/>
  <c r="BZ924" i="4" s="1"/>
  <c r="BZ925" i="4" s="1"/>
  <c r="BZ926" i="4" s="1"/>
  <c r="BZ927" i="4" s="1"/>
  <c r="BZ928" i="4" s="1"/>
  <c r="BZ929" i="4" s="1"/>
  <c r="BZ930" i="4" s="1"/>
  <c r="BZ931" i="4" s="1"/>
  <c r="BZ932" i="4" s="1"/>
  <c r="BZ933" i="4" s="1"/>
  <c r="BZ934" i="4" s="1"/>
  <c r="BZ935" i="4" s="1"/>
  <c r="BZ936" i="4" s="1"/>
  <c r="BZ937" i="4" s="1"/>
  <c r="BZ938" i="4" s="1"/>
  <c r="BZ939" i="4" s="1"/>
  <c r="BZ940" i="4" s="1"/>
  <c r="BZ941" i="4" s="1"/>
  <c r="BZ942" i="4" s="1"/>
  <c r="BZ943" i="4" s="1"/>
  <c r="BZ944" i="4" s="1"/>
  <c r="BZ945" i="4" s="1"/>
  <c r="BZ946" i="4" s="1"/>
  <c r="BZ947" i="4" s="1"/>
  <c r="BZ948" i="4" s="1"/>
  <c r="BZ949" i="4" s="1"/>
  <c r="BZ950" i="4" s="1"/>
  <c r="BZ951" i="4" s="1"/>
  <c r="BZ952" i="4" s="1"/>
  <c r="BZ953" i="4" s="1"/>
  <c r="BZ954" i="4" s="1"/>
  <c r="BZ955" i="4" s="1"/>
  <c r="BZ956" i="4" s="1"/>
  <c r="BZ957" i="4" s="1"/>
  <c r="BZ958" i="4" s="1"/>
  <c r="BZ959" i="4" s="1"/>
  <c r="BZ960" i="4" s="1"/>
  <c r="BZ961" i="4" s="1"/>
  <c r="BZ962" i="4" s="1"/>
  <c r="BZ963" i="4" s="1"/>
  <c r="BZ964" i="4" s="1"/>
  <c r="BZ965" i="4" s="1"/>
  <c r="BZ966" i="4" s="1"/>
  <c r="BZ967" i="4" s="1"/>
  <c r="BZ968" i="4" s="1"/>
  <c r="BZ969" i="4" s="1"/>
  <c r="BZ970" i="4" s="1"/>
  <c r="BZ971" i="4" s="1"/>
  <c r="BZ972" i="4" s="1"/>
  <c r="BZ973" i="4" s="1"/>
  <c r="BZ974" i="4" s="1"/>
  <c r="BZ975" i="4" s="1"/>
  <c r="BZ976" i="4" s="1"/>
  <c r="BZ977" i="4" s="1"/>
  <c r="BZ978" i="4" s="1"/>
  <c r="BZ979" i="4" s="1"/>
  <c r="BZ980" i="4" s="1"/>
  <c r="BZ981" i="4" s="1"/>
  <c r="BZ982" i="4" s="1"/>
  <c r="BZ983" i="4" s="1"/>
  <c r="BZ984" i="4" s="1"/>
  <c r="BZ985" i="4" s="1"/>
  <c r="BZ986" i="4" s="1"/>
  <c r="BZ987" i="4" s="1"/>
  <c r="BZ988" i="4" s="1"/>
  <c r="BZ989" i="4" s="1"/>
  <c r="BZ990" i="4" s="1"/>
  <c r="BZ991" i="4" s="1"/>
  <c r="BZ992" i="4" s="1"/>
  <c r="BZ993" i="4" s="1"/>
  <c r="BZ994" i="4" s="1"/>
  <c r="BZ995" i="4" s="1"/>
  <c r="BZ996" i="4" s="1"/>
  <c r="BZ997" i="4" s="1"/>
  <c r="BZ998" i="4" s="1"/>
  <c r="BZ999" i="4" s="1"/>
  <c r="BZ1000" i="4" s="1"/>
  <c r="BZ1001" i="4" s="1"/>
  <c r="BZ1002" i="4" s="1"/>
  <c r="BZ1003" i="4" s="1"/>
  <c r="BZ1004" i="4" s="1"/>
  <c r="BZ1005" i="4" s="1"/>
  <c r="BZ1006" i="4" s="1"/>
  <c r="BZ1007" i="4" s="1"/>
  <c r="BZ1008" i="4" s="1"/>
  <c r="BZ1009" i="4" s="1"/>
  <c r="BZ1010" i="4" s="1"/>
  <c r="BZ1011" i="4" s="1"/>
  <c r="BZ1012" i="4" s="1"/>
  <c r="BZ1013" i="4" s="1"/>
  <c r="BZ1014" i="4" s="1"/>
  <c r="BZ1015" i="4" s="1"/>
  <c r="BZ1016" i="4" s="1"/>
  <c r="BZ1017" i="4" s="1"/>
  <c r="BZ1018" i="4" s="1"/>
  <c r="BZ1019" i="4" s="1"/>
  <c r="BZ1020" i="4" s="1"/>
  <c r="BZ1021" i="4" s="1"/>
  <c r="BZ1022" i="4" s="1"/>
  <c r="BZ1023" i="4" s="1"/>
  <c r="BZ1024" i="4" s="1"/>
  <c r="BZ1025" i="4" s="1"/>
  <c r="BZ1026" i="4" s="1"/>
  <c r="BZ1027" i="4" s="1"/>
  <c r="BZ1028" i="4" s="1"/>
  <c r="BZ1029" i="4" s="1"/>
  <c r="BZ1030" i="4" s="1"/>
  <c r="BZ1031" i="4" s="1"/>
  <c r="BZ1032" i="4" s="1"/>
  <c r="BZ1033" i="4" s="1"/>
  <c r="BZ1034" i="4" s="1"/>
  <c r="BZ1035" i="4" s="1"/>
  <c r="BZ1036" i="4" s="1"/>
  <c r="BZ1037" i="4" s="1"/>
  <c r="BZ1038" i="4" s="1"/>
  <c r="BZ1039" i="4" s="1"/>
  <c r="BZ1040" i="4" s="1"/>
  <c r="BZ1041" i="4" s="1"/>
  <c r="BZ1042" i="4" s="1"/>
  <c r="BZ1043" i="4" s="1"/>
  <c r="BZ1044" i="4" s="1"/>
  <c r="BZ1045" i="4" s="1"/>
  <c r="BZ1046" i="4" s="1"/>
  <c r="BZ1047" i="4" s="1"/>
  <c r="BZ1048" i="4" s="1"/>
  <c r="BZ1049" i="4" s="1"/>
  <c r="BZ1050" i="4" s="1"/>
  <c r="BZ1051" i="4" s="1"/>
  <c r="BZ1052" i="4" s="1"/>
  <c r="BZ1053" i="4" s="1"/>
  <c r="BZ1054" i="4" s="1"/>
  <c r="BZ1055" i="4" s="1"/>
  <c r="BZ1056" i="4" s="1"/>
  <c r="BZ1057" i="4" s="1"/>
  <c r="BZ1058" i="4" s="1"/>
  <c r="BZ1059" i="4" s="1"/>
  <c r="BZ1060" i="4" s="1"/>
  <c r="BZ1061" i="4" s="1"/>
  <c r="BZ1062" i="4" s="1"/>
  <c r="BZ1063" i="4" s="1"/>
  <c r="BZ1064" i="4" s="1"/>
  <c r="BZ1065" i="4" s="1"/>
  <c r="BZ1066" i="4" s="1"/>
  <c r="BZ1067" i="4" s="1"/>
  <c r="BZ1068" i="4" s="1"/>
  <c r="BZ1069" i="4" s="1"/>
  <c r="BZ1070" i="4" s="1"/>
  <c r="BZ1071" i="4" s="1"/>
  <c r="BZ1072" i="4" s="1"/>
  <c r="BZ1073" i="4" s="1"/>
  <c r="BZ1074" i="4" s="1"/>
  <c r="BZ1075" i="4" s="1"/>
  <c r="BZ1076" i="4" s="1"/>
  <c r="BZ1077" i="4" s="1"/>
  <c r="BZ1078" i="4" s="1"/>
  <c r="BZ1079" i="4" s="1"/>
  <c r="BZ1080" i="4" s="1"/>
  <c r="BZ1081" i="4" s="1"/>
  <c r="BZ1082" i="4" s="1"/>
  <c r="BZ1083" i="4" s="1"/>
  <c r="BZ1084" i="4" s="1"/>
  <c r="BZ1085" i="4" s="1"/>
  <c r="BZ1086" i="4" s="1"/>
  <c r="BZ1087" i="4" s="1"/>
  <c r="BZ1088" i="4" s="1"/>
  <c r="BZ1089" i="4" s="1"/>
  <c r="BZ1090" i="4" s="1"/>
  <c r="BZ1091" i="4" s="1"/>
  <c r="BZ1092" i="4" s="1"/>
  <c r="BZ1093" i="4" s="1"/>
  <c r="BZ1094" i="4" s="1"/>
  <c r="BZ1095" i="4" s="1"/>
  <c r="BZ1096" i="4" s="1"/>
  <c r="BZ1097" i="4" s="1"/>
  <c r="BZ1098" i="4" s="1"/>
  <c r="BZ1099" i="4" s="1"/>
  <c r="BZ1100" i="4" s="1"/>
  <c r="BZ1101" i="4" s="1"/>
  <c r="BZ1102" i="4" s="1"/>
  <c r="BZ1103" i="4" s="1"/>
  <c r="BZ1104" i="4" s="1"/>
  <c r="BZ1105" i="4" s="1"/>
  <c r="BZ1106" i="4" s="1"/>
  <c r="BZ1107" i="4" s="1"/>
  <c r="H52" i="1"/>
  <c r="G49" i="6" s="1"/>
  <c r="D49" i="6" s="1"/>
  <c r="BP836" i="4"/>
  <c r="BP837" i="4" s="1"/>
  <c r="BP838" i="4" s="1"/>
  <c r="BP839" i="4" s="1"/>
  <c r="BP840" i="4" s="1"/>
  <c r="BP841" i="4" s="1"/>
  <c r="BP842" i="4" s="1"/>
  <c r="BP843" i="4" s="1"/>
  <c r="BP844" i="4" s="1"/>
  <c r="BP845" i="4" s="1"/>
  <c r="BP846" i="4" s="1"/>
  <c r="BP847" i="4" s="1"/>
  <c r="BP848" i="4" s="1"/>
  <c r="BP849" i="4" s="1"/>
  <c r="BP850" i="4" s="1"/>
  <c r="BP851" i="4" s="1"/>
  <c r="BP852" i="4" s="1"/>
  <c r="BP853" i="4" s="1"/>
  <c r="BP854" i="4" s="1"/>
  <c r="BP855" i="4" s="1"/>
  <c r="BP856" i="4" s="1"/>
  <c r="BP857" i="4" s="1"/>
  <c r="BP858" i="4" s="1"/>
  <c r="BP859" i="4" s="1"/>
  <c r="BP860" i="4" s="1"/>
  <c r="BP861" i="4" s="1"/>
  <c r="BP862" i="4" s="1"/>
  <c r="BP863" i="4" s="1"/>
  <c r="BP864" i="4" s="1"/>
  <c r="BP865" i="4" s="1"/>
  <c r="BP866" i="4" s="1"/>
  <c r="BP867" i="4" s="1"/>
  <c r="BP868" i="4" s="1"/>
  <c r="BP869" i="4" s="1"/>
  <c r="BP870" i="4" s="1"/>
  <c r="BP871" i="4" s="1"/>
  <c r="BP872" i="4" s="1"/>
  <c r="BP873" i="4" s="1"/>
  <c r="BP874" i="4" s="1"/>
  <c r="BP875" i="4" s="1"/>
  <c r="BP876" i="4" s="1"/>
  <c r="BP877" i="4" s="1"/>
  <c r="BP878" i="4" s="1"/>
  <c r="BP879" i="4" s="1"/>
  <c r="BP880" i="4" s="1"/>
  <c r="BP881" i="4" s="1"/>
  <c r="BP882" i="4" s="1"/>
  <c r="BP883" i="4" s="1"/>
  <c r="BP884" i="4" s="1"/>
  <c r="BP885" i="4" s="1"/>
  <c r="BP886" i="4" s="1"/>
  <c r="BP887" i="4" s="1"/>
  <c r="BP888" i="4" s="1"/>
  <c r="BP889" i="4" s="1"/>
  <c r="BP890" i="4" s="1"/>
  <c r="BP891" i="4" s="1"/>
  <c r="BP892" i="4" s="1"/>
  <c r="BP893" i="4" s="1"/>
  <c r="BP894" i="4" s="1"/>
  <c r="BP895" i="4" s="1"/>
  <c r="BP896" i="4" s="1"/>
  <c r="BP897" i="4" s="1"/>
  <c r="BP898" i="4" s="1"/>
  <c r="BP899" i="4" s="1"/>
  <c r="BP900" i="4" s="1"/>
  <c r="BP901" i="4" s="1"/>
  <c r="BP902" i="4" s="1"/>
  <c r="BP903" i="4" s="1"/>
  <c r="BP904" i="4" s="1"/>
  <c r="BP905" i="4" s="1"/>
  <c r="BP906" i="4" s="1"/>
  <c r="BP907" i="4" s="1"/>
  <c r="BP908" i="4" s="1"/>
  <c r="BP909" i="4" s="1"/>
  <c r="BP910" i="4" s="1"/>
  <c r="BP911" i="4" s="1"/>
  <c r="BP912" i="4" s="1"/>
  <c r="BP913" i="4" s="1"/>
  <c r="BP914" i="4" s="1"/>
  <c r="BP915" i="4" s="1"/>
  <c r="BP916" i="4" s="1"/>
  <c r="BP917" i="4" s="1"/>
  <c r="BP918" i="4" s="1"/>
  <c r="BP919" i="4" s="1"/>
  <c r="BP920" i="4" s="1"/>
  <c r="BP921" i="4" s="1"/>
  <c r="BP922" i="4" s="1"/>
  <c r="BP923" i="4" s="1"/>
  <c r="BP924" i="4" s="1"/>
  <c r="BP925" i="4" s="1"/>
  <c r="BP926" i="4" s="1"/>
  <c r="BP927" i="4" s="1"/>
  <c r="BP928" i="4" s="1"/>
  <c r="BP929" i="4" s="1"/>
  <c r="BP930" i="4" s="1"/>
  <c r="BP931" i="4" s="1"/>
  <c r="BP932" i="4" s="1"/>
  <c r="BP933" i="4" s="1"/>
  <c r="BP934" i="4" s="1"/>
  <c r="BP935" i="4" s="1"/>
  <c r="BP936" i="4" s="1"/>
  <c r="BP937" i="4" s="1"/>
  <c r="BP938" i="4" s="1"/>
  <c r="BP939" i="4" s="1"/>
  <c r="BP940" i="4" s="1"/>
  <c r="BP941" i="4" s="1"/>
  <c r="BP942" i="4" s="1"/>
  <c r="BP943" i="4" s="1"/>
  <c r="BP944" i="4" s="1"/>
  <c r="BP945" i="4" s="1"/>
  <c r="BP946" i="4" s="1"/>
  <c r="BP947" i="4" s="1"/>
  <c r="BP948" i="4" s="1"/>
  <c r="BP949" i="4" s="1"/>
  <c r="BP950" i="4" s="1"/>
  <c r="BP951" i="4" s="1"/>
  <c r="BP952" i="4" s="1"/>
  <c r="BP953" i="4" s="1"/>
  <c r="BP954" i="4" s="1"/>
  <c r="BP955" i="4" s="1"/>
  <c r="BP956" i="4" s="1"/>
  <c r="BP957" i="4" s="1"/>
  <c r="BP958" i="4" s="1"/>
  <c r="BP959" i="4" s="1"/>
  <c r="BP960" i="4" s="1"/>
  <c r="BP961" i="4" s="1"/>
  <c r="BP962" i="4" s="1"/>
  <c r="BP963" i="4" s="1"/>
  <c r="BP964" i="4" s="1"/>
  <c r="BP965" i="4" s="1"/>
  <c r="BP966" i="4" s="1"/>
  <c r="BP967" i="4" s="1"/>
  <c r="BP968" i="4" s="1"/>
  <c r="BP969" i="4" s="1"/>
  <c r="BP970" i="4" s="1"/>
  <c r="BP971" i="4" s="1"/>
  <c r="BP972" i="4" s="1"/>
  <c r="BP973" i="4" s="1"/>
  <c r="BP974" i="4" s="1"/>
  <c r="BP975" i="4" s="1"/>
  <c r="BP976" i="4" s="1"/>
  <c r="BP977" i="4" s="1"/>
  <c r="BP978" i="4" s="1"/>
  <c r="BP979" i="4" s="1"/>
  <c r="BP980" i="4" s="1"/>
  <c r="BP981" i="4" s="1"/>
  <c r="BP982" i="4" s="1"/>
  <c r="BP983" i="4" s="1"/>
  <c r="BP984" i="4" s="1"/>
  <c r="BP985" i="4" s="1"/>
  <c r="BP986" i="4" s="1"/>
  <c r="BP987" i="4" s="1"/>
  <c r="BP988" i="4" s="1"/>
  <c r="BP989" i="4" s="1"/>
  <c r="BP990" i="4" s="1"/>
  <c r="BP991" i="4" s="1"/>
  <c r="BP992" i="4" s="1"/>
  <c r="BP993" i="4" s="1"/>
  <c r="BP994" i="4" s="1"/>
  <c r="BP995" i="4" s="1"/>
  <c r="BP996" i="4" s="1"/>
  <c r="BP997" i="4" s="1"/>
  <c r="BP998" i="4" s="1"/>
  <c r="BP999" i="4" s="1"/>
  <c r="BP1000" i="4" s="1"/>
  <c r="BP1001" i="4" s="1"/>
  <c r="BP1002" i="4" s="1"/>
  <c r="BP1003" i="4" s="1"/>
  <c r="BP1004" i="4" s="1"/>
  <c r="BP1005" i="4" s="1"/>
  <c r="BP1006" i="4" s="1"/>
  <c r="BP1007" i="4" s="1"/>
  <c r="BP1008" i="4" s="1"/>
  <c r="BP1009" i="4" s="1"/>
  <c r="BP1010" i="4" s="1"/>
  <c r="BP1011" i="4" s="1"/>
  <c r="BP1012" i="4" s="1"/>
  <c r="BP1013" i="4" s="1"/>
  <c r="BP1014" i="4" s="1"/>
  <c r="BP1015" i="4" s="1"/>
  <c r="BP1016" i="4" s="1"/>
  <c r="BP1017" i="4" s="1"/>
  <c r="BP1018" i="4" s="1"/>
  <c r="BP1019" i="4" s="1"/>
  <c r="BP1020" i="4" s="1"/>
  <c r="BP1021" i="4" s="1"/>
  <c r="BP1022" i="4" s="1"/>
  <c r="BP1023" i="4" s="1"/>
  <c r="BP1024" i="4" s="1"/>
  <c r="BP1025" i="4" s="1"/>
  <c r="BP1026" i="4" s="1"/>
  <c r="BP1027" i="4" s="1"/>
  <c r="BP1028" i="4" s="1"/>
  <c r="BP1029" i="4" s="1"/>
  <c r="BP1030" i="4" s="1"/>
  <c r="BP1031" i="4" s="1"/>
  <c r="BP1032" i="4" s="1"/>
  <c r="BP1033" i="4" s="1"/>
  <c r="BP1034" i="4" s="1"/>
  <c r="BP1035" i="4" s="1"/>
  <c r="BP1036" i="4" s="1"/>
  <c r="BP1037" i="4" s="1"/>
  <c r="BP1038" i="4" s="1"/>
  <c r="BP1039" i="4" s="1"/>
  <c r="BP1040" i="4" s="1"/>
  <c r="BP1041" i="4" s="1"/>
  <c r="BP1042" i="4" s="1"/>
  <c r="BP1043" i="4" s="1"/>
  <c r="BP1044" i="4" s="1"/>
  <c r="BP1045" i="4" s="1"/>
  <c r="BP1046" i="4" s="1"/>
  <c r="BP1047" i="4" s="1"/>
  <c r="BP1048" i="4" s="1"/>
  <c r="BP1049" i="4" s="1"/>
  <c r="BP1050" i="4" s="1"/>
  <c r="BP1051" i="4" s="1"/>
  <c r="BP1052" i="4" s="1"/>
  <c r="BP1053" i="4" s="1"/>
  <c r="BP1054" i="4" s="1"/>
  <c r="BP1055" i="4" s="1"/>
  <c r="BP1056" i="4" s="1"/>
  <c r="BP1057" i="4" s="1"/>
  <c r="BP1058" i="4" s="1"/>
  <c r="BP1059" i="4" s="1"/>
  <c r="BP1060" i="4" s="1"/>
  <c r="BP1061" i="4" s="1"/>
  <c r="BP1062" i="4" s="1"/>
  <c r="BP1063" i="4" s="1"/>
  <c r="BP1064" i="4" s="1"/>
  <c r="BP1065" i="4" s="1"/>
  <c r="BP1066" i="4" s="1"/>
  <c r="BP1067" i="4" s="1"/>
  <c r="BP1068" i="4" s="1"/>
  <c r="BP1069" i="4" s="1"/>
  <c r="BP1070" i="4" s="1"/>
  <c r="BP1071" i="4" s="1"/>
  <c r="BP1072" i="4" s="1"/>
  <c r="BP1073" i="4" s="1"/>
  <c r="BP1074" i="4" s="1"/>
  <c r="BP1075" i="4" s="1"/>
  <c r="BP1076" i="4" s="1"/>
  <c r="BP1077" i="4" s="1"/>
  <c r="BP1078" i="4" s="1"/>
  <c r="BP1079" i="4" s="1"/>
  <c r="BP1080" i="4" s="1"/>
  <c r="BP1081" i="4" s="1"/>
  <c r="BP1082" i="4" s="1"/>
  <c r="BP1083" i="4" s="1"/>
  <c r="BP1084" i="4" s="1"/>
  <c r="BP1085" i="4" s="1"/>
  <c r="BP1086" i="4" s="1"/>
  <c r="BP1087" i="4" s="1"/>
  <c r="BP1088" i="4" s="1"/>
  <c r="BP1089" i="4" s="1"/>
  <c r="BP1090" i="4" s="1"/>
  <c r="BP1091" i="4" s="1"/>
  <c r="BP1092" i="4" s="1"/>
  <c r="BP1093" i="4" s="1"/>
  <c r="BP1094" i="4" s="1"/>
  <c r="BP1095" i="4" s="1"/>
  <c r="BP1096" i="4" s="1"/>
  <c r="BP1097" i="4" s="1"/>
  <c r="BP1098" i="4" s="1"/>
  <c r="BP1099" i="4" s="1"/>
  <c r="BP1100" i="4" s="1"/>
  <c r="BP1101" i="4" s="1"/>
  <c r="BP1102" i="4" s="1"/>
  <c r="BP1103" i="4" s="1"/>
  <c r="BP1104" i="4" s="1"/>
  <c r="BP1105" i="4" s="1"/>
  <c r="BP1106" i="4" s="1"/>
  <c r="BP1107" i="4" s="1"/>
  <c r="BO836" i="4"/>
  <c r="BO837" i="4" s="1"/>
  <c r="BO838" i="4" s="1"/>
  <c r="BO839" i="4" s="1"/>
  <c r="BO840" i="4" s="1"/>
  <c r="BO841" i="4" s="1"/>
  <c r="BO842" i="4" s="1"/>
  <c r="BO843" i="4" s="1"/>
  <c r="BO844" i="4" s="1"/>
  <c r="BO845" i="4" s="1"/>
  <c r="BO846" i="4" s="1"/>
  <c r="BO847" i="4" s="1"/>
  <c r="BO848" i="4" s="1"/>
  <c r="BO849" i="4" s="1"/>
  <c r="BO850" i="4" s="1"/>
  <c r="BO851" i="4" s="1"/>
  <c r="BO852" i="4" s="1"/>
  <c r="BO853" i="4" s="1"/>
  <c r="BO854" i="4" s="1"/>
  <c r="BO855" i="4" s="1"/>
  <c r="BO856" i="4" s="1"/>
  <c r="BO857" i="4" s="1"/>
  <c r="BO858" i="4" s="1"/>
  <c r="BO859" i="4" s="1"/>
  <c r="BO860" i="4" s="1"/>
  <c r="BO861" i="4" s="1"/>
  <c r="BO862" i="4" s="1"/>
  <c r="BO863" i="4" s="1"/>
  <c r="BO864" i="4" s="1"/>
  <c r="BO865" i="4" s="1"/>
  <c r="BO866" i="4" s="1"/>
  <c r="BO867" i="4" s="1"/>
  <c r="BO868" i="4" s="1"/>
  <c r="BO869" i="4" s="1"/>
  <c r="BO870" i="4" s="1"/>
  <c r="BO871" i="4" s="1"/>
  <c r="BO872" i="4" s="1"/>
  <c r="BO873" i="4" s="1"/>
  <c r="BO874" i="4" s="1"/>
  <c r="BO875" i="4" s="1"/>
  <c r="BO876" i="4" s="1"/>
  <c r="BO877" i="4" s="1"/>
  <c r="BO878" i="4" s="1"/>
  <c r="BO879" i="4" s="1"/>
  <c r="BO880" i="4" s="1"/>
  <c r="BO881" i="4" s="1"/>
  <c r="BO882" i="4" s="1"/>
  <c r="BO883" i="4" s="1"/>
  <c r="BO884" i="4" s="1"/>
  <c r="BO885" i="4" s="1"/>
  <c r="BO886" i="4" s="1"/>
  <c r="BO887" i="4" s="1"/>
  <c r="BO888" i="4" s="1"/>
  <c r="BO889" i="4" s="1"/>
  <c r="BO890" i="4" s="1"/>
  <c r="BO891" i="4" s="1"/>
  <c r="BO892" i="4" s="1"/>
  <c r="BO893" i="4" s="1"/>
  <c r="BO894" i="4" s="1"/>
  <c r="BO895" i="4" s="1"/>
  <c r="BO896" i="4" s="1"/>
  <c r="BO897" i="4" s="1"/>
  <c r="BO898" i="4" s="1"/>
  <c r="BO899" i="4" s="1"/>
  <c r="BO900" i="4" s="1"/>
  <c r="BO901" i="4" s="1"/>
  <c r="BO902" i="4" s="1"/>
  <c r="BO903" i="4" s="1"/>
  <c r="BO904" i="4" s="1"/>
  <c r="BO905" i="4" s="1"/>
  <c r="BO906" i="4" s="1"/>
  <c r="BO907" i="4" s="1"/>
  <c r="BO908" i="4" s="1"/>
  <c r="BO909" i="4" s="1"/>
  <c r="BO910" i="4" s="1"/>
  <c r="BO911" i="4" s="1"/>
  <c r="BO912" i="4" s="1"/>
  <c r="BO913" i="4" s="1"/>
  <c r="BO914" i="4" s="1"/>
  <c r="BO915" i="4" s="1"/>
  <c r="BO916" i="4" s="1"/>
  <c r="BO917" i="4" s="1"/>
  <c r="BO918" i="4" s="1"/>
  <c r="BO919" i="4" s="1"/>
  <c r="BO920" i="4" s="1"/>
  <c r="BO921" i="4" s="1"/>
  <c r="BO922" i="4" s="1"/>
  <c r="BO923" i="4" s="1"/>
  <c r="BO924" i="4" s="1"/>
  <c r="BO925" i="4" s="1"/>
  <c r="BO926" i="4" s="1"/>
  <c r="BO927" i="4" s="1"/>
  <c r="BO928" i="4" s="1"/>
  <c r="BO929" i="4" s="1"/>
  <c r="BO930" i="4" s="1"/>
  <c r="BO931" i="4" s="1"/>
  <c r="BO932" i="4" s="1"/>
  <c r="BO933" i="4" s="1"/>
  <c r="BO934" i="4" s="1"/>
  <c r="BO935" i="4" s="1"/>
  <c r="BO936" i="4" s="1"/>
  <c r="BO937" i="4" s="1"/>
  <c r="BO938" i="4" s="1"/>
  <c r="BO939" i="4" s="1"/>
  <c r="BO940" i="4" s="1"/>
  <c r="BO941" i="4" s="1"/>
  <c r="BO942" i="4" s="1"/>
  <c r="BO943" i="4" s="1"/>
  <c r="BO944" i="4" s="1"/>
  <c r="BO945" i="4" s="1"/>
  <c r="BO946" i="4" s="1"/>
  <c r="BO947" i="4" s="1"/>
  <c r="BO948" i="4" s="1"/>
  <c r="BO949" i="4" s="1"/>
  <c r="BO950" i="4" s="1"/>
  <c r="BO951" i="4" s="1"/>
  <c r="BO952" i="4" s="1"/>
  <c r="BO953" i="4" s="1"/>
  <c r="BO954" i="4" s="1"/>
  <c r="BO955" i="4" s="1"/>
  <c r="BO956" i="4" s="1"/>
  <c r="BO957" i="4" s="1"/>
  <c r="BO958" i="4" s="1"/>
  <c r="BO959" i="4" s="1"/>
  <c r="BO960" i="4" s="1"/>
  <c r="BO961" i="4" s="1"/>
  <c r="BO962" i="4" s="1"/>
  <c r="BO963" i="4" s="1"/>
  <c r="BO964" i="4" s="1"/>
  <c r="BO965" i="4" s="1"/>
  <c r="BO966" i="4" s="1"/>
  <c r="BO967" i="4" s="1"/>
  <c r="BO968" i="4" s="1"/>
  <c r="BO969" i="4" s="1"/>
  <c r="BO970" i="4" s="1"/>
  <c r="BO971" i="4" s="1"/>
  <c r="BO972" i="4" s="1"/>
  <c r="BO973" i="4" s="1"/>
  <c r="BO974" i="4" s="1"/>
  <c r="BO975" i="4" s="1"/>
  <c r="BO976" i="4" s="1"/>
  <c r="BO977" i="4" s="1"/>
  <c r="BO978" i="4" s="1"/>
  <c r="BO979" i="4" s="1"/>
  <c r="BO980" i="4" s="1"/>
  <c r="BO981" i="4" s="1"/>
  <c r="BO982" i="4" s="1"/>
  <c r="BO983" i="4" s="1"/>
  <c r="BO984" i="4" s="1"/>
  <c r="BO985" i="4" s="1"/>
  <c r="BO986" i="4" s="1"/>
  <c r="BO987" i="4" s="1"/>
  <c r="BO988" i="4" s="1"/>
  <c r="BO989" i="4" s="1"/>
  <c r="BO990" i="4" s="1"/>
  <c r="BO991" i="4" s="1"/>
  <c r="BO992" i="4" s="1"/>
  <c r="BO993" i="4" s="1"/>
  <c r="BO994" i="4" s="1"/>
  <c r="BO995" i="4" s="1"/>
  <c r="BO996" i="4" s="1"/>
  <c r="BO997" i="4" s="1"/>
  <c r="BO998" i="4" s="1"/>
  <c r="BO999" i="4" s="1"/>
  <c r="BO1000" i="4" s="1"/>
  <c r="BO1001" i="4" s="1"/>
  <c r="BO1002" i="4" s="1"/>
  <c r="BO1003" i="4" s="1"/>
  <c r="BO1004" i="4" s="1"/>
  <c r="BO1005" i="4" s="1"/>
  <c r="BO1006" i="4" s="1"/>
  <c r="BO1007" i="4" s="1"/>
  <c r="BO1008" i="4" s="1"/>
  <c r="BO1009" i="4" s="1"/>
  <c r="BO1010" i="4" s="1"/>
  <c r="BO1011" i="4" s="1"/>
  <c r="BO1012" i="4" s="1"/>
  <c r="BO1013" i="4" s="1"/>
  <c r="BO1014" i="4" s="1"/>
  <c r="BO1015" i="4" s="1"/>
  <c r="BO1016" i="4" s="1"/>
  <c r="BO1017" i="4" s="1"/>
  <c r="BO1018" i="4" s="1"/>
  <c r="BO1019" i="4" s="1"/>
  <c r="BO1020" i="4" s="1"/>
  <c r="BO1021" i="4" s="1"/>
  <c r="BO1022" i="4" s="1"/>
  <c r="BO1023" i="4" s="1"/>
  <c r="BO1024" i="4" s="1"/>
  <c r="BO1025" i="4" s="1"/>
  <c r="BO1026" i="4" s="1"/>
  <c r="BO1027" i="4" s="1"/>
  <c r="BO1028" i="4" s="1"/>
  <c r="BO1029" i="4" s="1"/>
  <c r="BO1030" i="4" s="1"/>
  <c r="BO1031" i="4" s="1"/>
  <c r="BO1032" i="4" s="1"/>
  <c r="BO1033" i="4" s="1"/>
  <c r="BO1034" i="4" s="1"/>
  <c r="BO1035" i="4" s="1"/>
  <c r="BO1036" i="4" s="1"/>
  <c r="BO1037" i="4" s="1"/>
  <c r="BO1038" i="4" s="1"/>
  <c r="BO1039" i="4" s="1"/>
  <c r="BO1040" i="4" s="1"/>
  <c r="BO1041" i="4" s="1"/>
  <c r="BO1042" i="4" s="1"/>
  <c r="BO1043" i="4" s="1"/>
  <c r="BO1044" i="4" s="1"/>
  <c r="BO1045" i="4" s="1"/>
  <c r="BO1046" i="4" s="1"/>
  <c r="BO1047" i="4" s="1"/>
  <c r="BO1048" i="4" s="1"/>
  <c r="BO1049" i="4" s="1"/>
  <c r="BO1050" i="4" s="1"/>
  <c r="BO1051" i="4" s="1"/>
  <c r="BO1052" i="4" s="1"/>
  <c r="BO1053" i="4" s="1"/>
  <c r="BO1054" i="4" s="1"/>
  <c r="BO1055" i="4" s="1"/>
  <c r="BO1056" i="4" s="1"/>
  <c r="BO1057" i="4" s="1"/>
  <c r="BO1058" i="4" s="1"/>
  <c r="BO1059" i="4" s="1"/>
  <c r="BO1060" i="4" s="1"/>
  <c r="BO1061" i="4" s="1"/>
  <c r="BO1062" i="4" s="1"/>
  <c r="BO1063" i="4" s="1"/>
  <c r="BO1064" i="4" s="1"/>
  <c r="BO1065" i="4" s="1"/>
  <c r="BO1066" i="4" s="1"/>
  <c r="BO1067" i="4" s="1"/>
  <c r="BO1068" i="4" s="1"/>
  <c r="BO1069" i="4" s="1"/>
  <c r="BO1070" i="4" s="1"/>
  <c r="BO1071" i="4" s="1"/>
  <c r="BO1072" i="4" s="1"/>
  <c r="BO1073" i="4" s="1"/>
  <c r="BO1074" i="4" s="1"/>
  <c r="BO1075" i="4" s="1"/>
  <c r="BO1076" i="4" s="1"/>
  <c r="BO1077" i="4" s="1"/>
  <c r="BO1078" i="4" s="1"/>
  <c r="BO1079" i="4" s="1"/>
  <c r="BO1080" i="4" s="1"/>
  <c r="BO1081" i="4" s="1"/>
  <c r="BO1082" i="4" s="1"/>
  <c r="BO1083" i="4" s="1"/>
  <c r="BO1084" i="4" s="1"/>
  <c r="BO1085" i="4" s="1"/>
  <c r="BO1086" i="4" s="1"/>
  <c r="BO1087" i="4" s="1"/>
  <c r="BO1088" i="4" s="1"/>
  <c r="BO1089" i="4" s="1"/>
  <c r="BO1090" i="4" s="1"/>
  <c r="BO1091" i="4" s="1"/>
  <c r="BO1092" i="4" s="1"/>
  <c r="BO1093" i="4" s="1"/>
  <c r="BO1094" i="4" s="1"/>
  <c r="BO1095" i="4" s="1"/>
  <c r="BO1096" i="4" s="1"/>
  <c r="BO1097" i="4" s="1"/>
  <c r="BO1098" i="4" s="1"/>
  <c r="BO1099" i="4" s="1"/>
  <c r="BO1100" i="4" s="1"/>
  <c r="BO1101" i="4" s="1"/>
  <c r="BO1102" i="4" s="1"/>
  <c r="BO1103" i="4" s="1"/>
  <c r="BO1104" i="4" s="1"/>
  <c r="BO1105" i="4" s="1"/>
  <c r="BO1106" i="4" s="1"/>
  <c r="BO1107" i="4" s="1"/>
  <c r="BN836" i="4"/>
  <c r="BN837" i="4" s="1"/>
  <c r="BN838" i="4" s="1"/>
  <c r="BN839" i="4" s="1"/>
  <c r="BN840" i="4" s="1"/>
  <c r="BN841" i="4" s="1"/>
  <c r="BN842" i="4" s="1"/>
  <c r="BN843" i="4" s="1"/>
  <c r="BN844" i="4" s="1"/>
  <c r="BN845" i="4" s="1"/>
  <c r="BN846" i="4" s="1"/>
  <c r="BN847" i="4" s="1"/>
  <c r="BN848" i="4" s="1"/>
  <c r="BN849" i="4" s="1"/>
  <c r="BN850" i="4" s="1"/>
  <c r="BN851" i="4" s="1"/>
  <c r="BN852" i="4" s="1"/>
  <c r="BN853" i="4" s="1"/>
  <c r="BN854" i="4" s="1"/>
  <c r="BN855" i="4" s="1"/>
  <c r="BN856" i="4" s="1"/>
  <c r="BN857" i="4" s="1"/>
  <c r="BN858" i="4" s="1"/>
  <c r="BN859" i="4" s="1"/>
  <c r="BN860" i="4" s="1"/>
  <c r="BN861" i="4" s="1"/>
  <c r="BN862" i="4" s="1"/>
  <c r="BN863" i="4" s="1"/>
  <c r="BN864" i="4" s="1"/>
  <c r="BN865" i="4" s="1"/>
  <c r="BN866" i="4" s="1"/>
  <c r="BN867" i="4" s="1"/>
  <c r="BN868" i="4" s="1"/>
  <c r="BN869" i="4" s="1"/>
  <c r="BN870" i="4" s="1"/>
  <c r="BN871" i="4" s="1"/>
  <c r="BN872" i="4" s="1"/>
  <c r="BN873" i="4" s="1"/>
  <c r="BN874" i="4" s="1"/>
  <c r="BN875" i="4" s="1"/>
  <c r="BN876" i="4" s="1"/>
  <c r="BN877" i="4" s="1"/>
  <c r="BN878" i="4" s="1"/>
  <c r="BN879" i="4" s="1"/>
  <c r="BN880" i="4" s="1"/>
  <c r="BN881" i="4" s="1"/>
  <c r="BN882" i="4" s="1"/>
  <c r="BN883" i="4" s="1"/>
  <c r="BN884" i="4" s="1"/>
  <c r="BN885" i="4" s="1"/>
  <c r="BN886" i="4" s="1"/>
  <c r="BN887" i="4" s="1"/>
  <c r="BN888" i="4" s="1"/>
  <c r="BN889" i="4" s="1"/>
  <c r="BN890" i="4" s="1"/>
  <c r="BN891" i="4" s="1"/>
  <c r="BN892" i="4" s="1"/>
  <c r="BN893" i="4" s="1"/>
  <c r="BN894" i="4" s="1"/>
  <c r="BN895" i="4" s="1"/>
  <c r="BN896" i="4" s="1"/>
  <c r="BN897" i="4" s="1"/>
  <c r="BN898" i="4" s="1"/>
  <c r="BN899" i="4" s="1"/>
  <c r="BN900" i="4" s="1"/>
  <c r="BN901" i="4" s="1"/>
  <c r="BN902" i="4" s="1"/>
  <c r="BN903" i="4" s="1"/>
  <c r="BN904" i="4" s="1"/>
  <c r="BN905" i="4" s="1"/>
  <c r="BN906" i="4" s="1"/>
  <c r="BN907" i="4" s="1"/>
  <c r="BN908" i="4" s="1"/>
  <c r="BN909" i="4" s="1"/>
  <c r="BN910" i="4" s="1"/>
  <c r="BN911" i="4" s="1"/>
  <c r="BN912" i="4" s="1"/>
  <c r="BN913" i="4" s="1"/>
  <c r="BN914" i="4" s="1"/>
  <c r="BN915" i="4" s="1"/>
  <c r="BN916" i="4" s="1"/>
  <c r="BN917" i="4" s="1"/>
  <c r="BN918" i="4" s="1"/>
  <c r="BN919" i="4" s="1"/>
  <c r="BN920" i="4" s="1"/>
  <c r="BN921" i="4" s="1"/>
  <c r="BN922" i="4" s="1"/>
  <c r="BN923" i="4" s="1"/>
  <c r="BN924" i="4" s="1"/>
  <c r="BN925" i="4" s="1"/>
  <c r="BN926" i="4" s="1"/>
  <c r="BN927" i="4" s="1"/>
  <c r="BN928" i="4" s="1"/>
  <c r="BN929" i="4" s="1"/>
  <c r="BN930" i="4" s="1"/>
  <c r="BN931" i="4" s="1"/>
  <c r="BN932" i="4" s="1"/>
  <c r="BN933" i="4" s="1"/>
  <c r="BN934" i="4" s="1"/>
  <c r="BN935" i="4" s="1"/>
  <c r="BN936" i="4" s="1"/>
  <c r="BN937" i="4" s="1"/>
  <c r="BN938" i="4" s="1"/>
  <c r="BN939" i="4" s="1"/>
  <c r="BN940" i="4" s="1"/>
  <c r="BN941" i="4" s="1"/>
  <c r="BN942" i="4" s="1"/>
  <c r="BN943" i="4" s="1"/>
  <c r="BN944" i="4" s="1"/>
  <c r="BN945" i="4" s="1"/>
  <c r="BN946" i="4" s="1"/>
  <c r="BN947" i="4" s="1"/>
  <c r="BN948" i="4" s="1"/>
  <c r="BN949" i="4" s="1"/>
  <c r="BN950" i="4" s="1"/>
  <c r="BN951" i="4" s="1"/>
  <c r="BN952" i="4" s="1"/>
  <c r="BN953" i="4" s="1"/>
  <c r="BN954" i="4" s="1"/>
  <c r="BN955" i="4" s="1"/>
  <c r="BN956" i="4" s="1"/>
  <c r="BN957" i="4" s="1"/>
  <c r="BN958" i="4" s="1"/>
  <c r="BN959" i="4" s="1"/>
  <c r="BN960" i="4" s="1"/>
  <c r="BN961" i="4" s="1"/>
  <c r="BN962" i="4" s="1"/>
  <c r="BN963" i="4" s="1"/>
  <c r="BN964" i="4" s="1"/>
  <c r="BN965" i="4" s="1"/>
  <c r="BN966" i="4" s="1"/>
  <c r="BN967" i="4" s="1"/>
  <c r="BN968" i="4" s="1"/>
  <c r="BN969" i="4" s="1"/>
  <c r="BN970" i="4" s="1"/>
  <c r="BN971" i="4" s="1"/>
  <c r="BN972" i="4" s="1"/>
  <c r="BN973" i="4" s="1"/>
  <c r="BN974" i="4" s="1"/>
  <c r="BN975" i="4" s="1"/>
  <c r="BN976" i="4" s="1"/>
  <c r="BN977" i="4" s="1"/>
  <c r="BN978" i="4" s="1"/>
  <c r="BN979" i="4" s="1"/>
  <c r="BN980" i="4" s="1"/>
  <c r="BN981" i="4" s="1"/>
  <c r="BN982" i="4" s="1"/>
  <c r="BN983" i="4" s="1"/>
  <c r="BN984" i="4" s="1"/>
  <c r="BN985" i="4" s="1"/>
  <c r="BN986" i="4" s="1"/>
  <c r="BN987" i="4" s="1"/>
  <c r="BN988" i="4" s="1"/>
  <c r="BN989" i="4" s="1"/>
  <c r="BN990" i="4" s="1"/>
  <c r="BN991" i="4" s="1"/>
  <c r="BN992" i="4" s="1"/>
  <c r="BN993" i="4" s="1"/>
  <c r="BN994" i="4" s="1"/>
  <c r="BN995" i="4" s="1"/>
  <c r="BN996" i="4" s="1"/>
  <c r="BN997" i="4" s="1"/>
  <c r="BN998" i="4" s="1"/>
  <c r="BN999" i="4" s="1"/>
  <c r="BN1000" i="4" s="1"/>
  <c r="BN1001" i="4" s="1"/>
  <c r="BN1002" i="4" s="1"/>
  <c r="BN1003" i="4" s="1"/>
  <c r="BN1004" i="4" s="1"/>
  <c r="BN1005" i="4" s="1"/>
  <c r="BN1006" i="4" s="1"/>
  <c r="BN1007" i="4" s="1"/>
  <c r="BN1008" i="4" s="1"/>
  <c r="BN1009" i="4" s="1"/>
  <c r="BN1010" i="4" s="1"/>
  <c r="BN1011" i="4" s="1"/>
  <c r="BN1012" i="4" s="1"/>
  <c r="BN1013" i="4" s="1"/>
  <c r="BN1014" i="4" s="1"/>
  <c r="BN1015" i="4" s="1"/>
  <c r="BN1016" i="4" s="1"/>
  <c r="BN1017" i="4" s="1"/>
  <c r="BN1018" i="4" s="1"/>
  <c r="BN1019" i="4" s="1"/>
  <c r="BN1020" i="4" s="1"/>
  <c r="BN1021" i="4" s="1"/>
  <c r="BN1022" i="4" s="1"/>
  <c r="BN1023" i="4" s="1"/>
  <c r="BN1024" i="4" s="1"/>
  <c r="BN1025" i="4" s="1"/>
  <c r="BN1026" i="4" s="1"/>
  <c r="BN1027" i="4" s="1"/>
  <c r="BN1028" i="4" s="1"/>
  <c r="BN1029" i="4" s="1"/>
  <c r="BN1030" i="4" s="1"/>
  <c r="BN1031" i="4" s="1"/>
  <c r="BN1032" i="4" s="1"/>
  <c r="BN1033" i="4" s="1"/>
  <c r="BN1034" i="4" s="1"/>
  <c r="BN1035" i="4" s="1"/>
  <c r="BN1036" i="4" s="1"/>
  <c r="BN1037" i="4" s="1"/>
  <c r="BN1038" i="4" s="1"/>
  <c r="BN1039" i="4" s="1"/>
  <c r="BN1040" i="4" s="1"/>
  <c r="BN1041" i="4" s="1"/>
  <c r="BN1042" i="4" s="1"/>
  <c r="BN1043" i="4" s="1"/>
  <c r="BN1044" i="4" s="1"/>
  <c r="BN1045" i="4" s="1"/>
  <c r="BN1046" i="4" s="1"/>
  <c r="BN1047" i="4" s="1"/>
  <c r="BN1048" i="4" s="1"/>
  <c r="BN1049" i="4" s="1"/>
  <c r="BN1050" i="4" s="1"/>
  <c r="BN1051" i="4" s="1"/>
  <c r="BN1052" i="4" s="1"/>
  <c r="BN1053" i="4" s="1"/>
  <c r="BN1054" i="4" s="1"/>
  <c r="BN1055" i="4" s="1"/>
  <c r="BN1056" i="4" s="1"/>
  <c r="BN1057" i="4" s="1"/>
  <c r="BN1058" i="4" s="1"/>
  <c r="BN1059" i="4" s="1"/>
  <c r="BN1060" i="4" s="1"/>
  <c r="BN1061" i="4" s="1"/>
  <c r="BN1062" i="4" s="1"/>
  <c r="BN1063" i="4" s="1"/>
  <c r="BN1064" i="4" s="1"/>
  <c r="BN1065" i="4" s="1"/>
  <c r="BN1066" i="4" s="1"/>
  <c r="BN1067" i="4" s="1"/>
  <c r="BN1068" i="4" s="1"/>
  <c r="BN1069" i="4" s="1"/>
  <c r="BN1070" i="4" s="1"/>
  <c r="BN1071" i="4" s="1"/>
  <c r="BN1072" i="4" s="1"/>
  <c r="BN1073" i="4" s="1"/>
  <c r="BN1074" i="4" s="1"/>
  <c r="BN1075" i="4" s="1"/>
  <c r="BN1076" i="4" s="1"/>
  <c r="BN1077" i="4" s="1"/>
  <c r="BN1078" i="4" s="1"/>
  <c r="BN1079" i="4" s="1"/>
  <c r="BN1080" i="4" s="1"/>
  <c r="BN1081" i="4" s="1"/>
  <c r="BN1082" i="4" s="1"/>
  <c r="BN1083" i="4" s="1"/>
  <c r="BN1084" i="4" s="1"/>
  <c r="BN1085" i="4" s="1"/>
  <c r="BN1086" i="4" s="1"/>
  <c r="BN1087" i="4" s="1"/>
  <c r="BN1088" i="4" s="1"/>
  <c r="BN1089" i="4" s="1"/>
  <c r="BN1090" i="4" s="1"/>
  <c r="BN1091" i="4" s="1"/>
  <c r="BN1092" i="4" s="1"/>
  <c r="BN1093" i="4" s="1"/>
  <c r="BN1094" i="4" s="1"/>
  <c r="BN1095" i="4" s="1"/>
  <c r="BN1096" i="4" s="1"/>
  <c r="BN1097" i="4" s="1"/>
  <c r="BN1098" i="4" s="1"/>
  <c r="BN1099" i="4" s="1"/>
  <c r="BN1100" i="4" s="1"/>
  <c r="BN1101" i="4" s="1"/>
  <c r="BN1102" i="4" s="1"/>
  <c r="BN1103" i="4" s="1"/>
  <c r="BN1104" i="4" s="1"/>
  <c r="BN1105" i="4" s="1"/>
  <c r="BN1106" i="4" s="1"/>
  <c r="BN1107" i="4" s="1"/>
  <c r="BS836" i="4"/>
  <c r="BS837" i="4" s="1"/>
  <c r="BS838" i="4" s="1"/>
  <c r="BS839" i="4" s="1"/>
  <c r="BS840" i="4" s="1"/>
  <c r="BS841" i="4" s="1"/>
  <c r="BS842" i="4" s="1"/>
  <c r="BS843" i="4" s="1"/>
  <c r="BS844" i="4" s="1"/>
  <c r="BS845" i="4" s="1"/>
  <c r="BS846" i="4" s="1"/>
  <c r="BS847" i="4" s="1"/>
  <c r="BS848" i="4" s="1"/>
  <c r="BS849" i="4" s="1"/>
  <c r="BS850" i="4" s="1"/>
  <c r="BS851" i="4" s="1"/>
  <c r="BS852" i="4" s="1"/>
  <c r="BS853" i="4" s="1"/>
  <c r="BS854" i="4" s="1"/>
  <c r="BS855" i="4" s="1"/>
  <c r="BS856" i="4" s="1"/>
  <c r="BS857" i="4" s="1"/>
  <c r="BS858" i="4" s="1"/>
  <c r="BS859" i="4" s="1"/>
  <c r="BS860" i="4" s="1"/>
  <c r="BS861" i="4" s="1"/>
  <c r="BS862" i="4" s="1"/>
  <c r="BS863" i="4" s="1"/>
  <c r="BS864" i="4" s="1"/>
  <c r="BS865" i="4" s="1"/>
  <c r="BS866" i="4" s="1"/>
  <c r="BS867" i="4" s="1"/>
  <c r="BS868" i="4" s="1"/>
  <c r="BS869" i="4" s="1"/>
  <c r="BS870" i="4" s="1"/>
  <c r="BS871" i="4" s="1"/>
  <c r="BS872" i="4" s="1"/>
  <c r="BS873" i="4" s="1"/>
  <c r="BS874" i="4" s="1"/>
  <c r="BS875" i="4" s="1"/>
  <c r="BS876" i="4" s="1"/>
  <c r="BS877" i="4" s="1"/>
  <c r="BS878" i="4" s="1"/>
  <c r="BS879" i="4" s="1"/>
  <c r="BS880" i="4" s="1"/>
  <c r="BS881" i="4" s="1"/>
  <c r="BS882" i="4" s="1"/>
  <c r="BS883" i="4" s="1"/>
  <c r="BS884" i="4" s="1"/>
  <c r="BS885" i="4" s="1"/>
  <c r="BS886" i="4" s="1"/>
  <c r="BS887" i="4" s="1"/>
  <c r="BS888" i="4" s="1"/>
  <c r="BS889" i="4" s="1"/>
  <c r="BS890" i="4" s="1"/>
  <c r="BS891" i="4" s="1"/>
  <c r="BS892" i="4" s="1"/>
  <c r="BS893" i="4" s="1"/>
  <c r="BS894" i="4" s="1"/>
  <c r="BS895" i="4" s="1"/>
  <c r="BS896" i="4" s="1"/>
  <c r="BS897" i="4" s="1"/>
  <c r="BS898" i="4" s="1"/>
  <c r="BS899" i="4" s="1"/>
  <c r="BS900" i="4" s="1"/>
  <c r="BS901" i="4" s="1"/>
  <c r="BS902" i="4" s="1"/>
  <c r="BS903" i="4" s="1"/>
  <c r="BS904" i="4" s="1"/>
  <c r="BS905" i="4" s="1"/>
  <c r="BS906" i="4" s="1"/>
  <c r="BS907" i="4" s="1"/>
  <c r="BS908" i="4" s="1"/>
  <c r="BS909" i="4" s="1"/>
  <c r="BS910" i="4" s="1"/>
  <c r="BS911" i="4" s="1"/>
  <c r="BS912" i="4" s="1"/>
  <c r="BS913" i="4" s="1"/>
  <c r="BS914" i="4" s="1"/>
  <c r="BS915" i="4" s="1"/>
  <c r="BS916" i="4" s="1"/>
  <c r="BS917" i="4" s="1"/>
  <c r="BS918" i="4" s="1"/>
  <c r="BS919" i="4" s="1"/>
  <c r="BS920" i="4" s="1"/>
  <c r="BS921" i="4" s="1"/>
  <c r="BS922" i="4" s="1"/>
  <c r="BS923" i="4" s="1"/>
  <c r="BS924" i="4" s="1"/>
  <c r="BS925" i="4" s="1"/>
  <c r="BS926" i="4" s="1"/>
  <c r="BS927" i="4" s="1"/>
  <c r="BS928" i="4" s="1"/>
  <c r="BS929" i="4" s="1"/>
  <c r="BS930" i="4" s="1"/>
  <c r="BS931" i="4" s="1"/>
  <c r="BS932" i="4" s="1"/>
  <c r="BS933" i="4" s="1"/>
  <c r="BS934" i="4" s="1"/>
  <c r="BS935" i="4" s="1"/>
  <c r="BS936" i="4" s="1"/>
  <c r="BS937" i="4" s="1"/>
  <c r="BS938" i="4" s="1"/>
  <c r="BS939" i="4" s="1"/>
  <c r="BS940" i="4" s="1"/>
  <c r="BS941" i="4" s="1"/>
  <c r="BS942" i="4" s="1"/>
  <c r="BS943" i="4" s="1"/>
  <c r="BS944" i="4" s="1"/>
  <c r="BS945" i="4" s="1"/>
  <c r="BS946" i="4" s="1"/>
  <c r="BS947" i="4" s="1"/>
  <c r="BS948" i="4" s="1"/>
  <c r="BS949" i="4" s="1"/>
  <c r="BS950" i="4" s="1"/>
  <c r="BS951" i="4" s="1"/>
  <c r="BS952" i="4" s="1"/>
  <c r="BS953" i="4" s="1"/>
  <c r="BS954" i="4" s="1"/>
  <c r="BS955" i="4" s="1"/>
  <c r="BS956" i="4" s="1"/>
  <c r="BS957" i="4" s="1"/>
  <c r="BS958" i="4" s="1"/>
  <c r="BS959" i="4" s="1"/>
  <c r="BS960" i="4" s="1"/>
  <c r="BS961" i="4" s="1"/>
  <c r="BS962" i="4" s="1"/>
  <c r="BS963" i="4" s="1"/>
  <c r="BS964" i="4" s="1"/>
  <c r="BS965" i="4" s="1"/>
  <c r="BS966" i="4" s="1"/>
  <c r="BS967" i="4" s="1"/>
  <c r="BS968" i="4" s="1"/>
  <c r="BS969" i="4" s="1"/>
  <c r="BS970" i="4" s="1"/>
  <c r="BS971" i="4" s="1"/>
  <c r="BS972" i="4" s="1"/>
  <c r="BS973" i="4" s="1"/>
  <c r="BS974" i="4" s="1"/>
  <c r="BS975" i="4" s="1"/>
  <c r="BS976" i="4" s="1"/>
  <c r="BS977" i="4" s="1"/>
  <c r="BS978" i="4" s="1"/>
  <c r="BS979" i="4" s="1"/>
  <c r="BS980" i="4" s="1"/>
  <c r="BS981" i="4" s="1"/>
  <c r="BS982" i="4" s="1"/>
  <c r="BS983" i="4" s="1"/>
  <c r="BS984" i="4" s="1"/>
  <c r="BS985" i="4" s="1"/>
  <c r="BS986" i="4" s="1"/>
  <c r="BS987" i="4" s="1"/>
  <c r="BS988" i="4" s="1"/>
  <c r="BS989" i="4" s="1"/>
  <c r="BS990" i="4" s="1"/>
  <c r="BS991" i="4" s="1"/>
  <c r="BS992" i="4" s="1"/>
  <c r="BS993" i="4" s="1"/>
  <c r="BS994" i="4" s="1"/>
  <c r="BS995" i="4" s="1"/>
  <c r="BS996" i="4" s="1"/>
  <c r="BS997" i="4" s="1"/>
  <c r="BS998" i="4" s="1"/>
  <c r="BS999" i="4" s="1"/>
  <c r="BS1000" i="4" s="1"/>
  <c r="BS1001" i="4" s="1"/>
  <c r="BS1002" i="4" s="1"/>
  <c r="BS1003" i="4" s="1"/>
  <c r="BS1004" i="4" s="1"/>
  <c r="BS1005" i="4" s="1"/>
  <c r="BS1006" i="4" s="1"/>
  <c r="BS1007" i="4" s="1"/>
  <c r="BS1008" i="4" s="1"/>
  <c r="BS1009" i="4" s="1"/>
  <c r="BS1010" i="4" s="1"/>
  <c r="BS1011" i="4" s="1"/>
  <c r="BS1012" i="4" s="1"/>
  <c r="BS1013" i="4" s="1"/>
  <c r="BS1014" i="4" s="1"/>
  <c r="BS1015" i="4" s="1"/>
  <c r="BS1016" i="4" s="1"/>
  <c r="BS1017" i="4" s="1"/>
  <c r="BS1018" i="4" s="1"/>
  <c r="BS1019" i="4" s="1"/>
  <c r="BS1020" i="4" s="1"/>
  <c r="BS1021" i="4" s="1"/>
  <c r="BS1022" i="4" s="1"/>
  <c r="BS1023" i="4" s="1"/>
  <c r="BS1024" i="4" s="1"/>
  <c r="BS1025" i="4" s="1"/>
  <c r="BS1026" i="4" s="1"/>
  <c r="BS1027" i="4" s="1"/>
  <c r="BS1028" i="4" s="1"/>
  <c r="BS1029" i="4" s="1"/>
  <c r="BS1030" i="4" s="1"/>
  <c r="BS1031" i="4" s="1"/>
  <c r="BS1032" i="4" s="1"/>
  <c r="BS1033" i="4" s="1"/>
  <c r="BS1034" i="4" s="1"/>
  <c r="BS1035" i="4" s="1"/>
  <c r="BS1036" i="4" s="1"/>
  <c r="BS1037" i="4" s="1"/>
  <c r="BS1038" i="4" s="1"/>
  <c r="BS1039" i="4" s="1"/>
  <c r="BS1040" i="4" s="1"/>
  <c r="BS1041" i="4" s="1"/>
  <c r="BS1042" i="4" s="1"/>
  <c r="BS1043" i="4" s="1"/>
  <c r="BS1044" i="4" s="1"/>
  <c r="BS1045" i="4" s="1"/>
  <c r="BS1046" i="4" s="1"/>
  <c r="BS1047" i="4" s="1"/>
  <c r="BS1048" i="4" s="1"/>
  <c r="BS1049" i="4" s="1"/>
  <c r="BS1050" i="4" s="1"/>
  <c r="BS1051" i="4" s="1"/>
  <c r="BS1052" i="4" s="1"/>
  <c r="BS1053" i="4" s="1"/>
  <c r="BS1054" i="4" s="1"/>
  <c r="BS1055" i="4" s="1"/>
  <c r="BS1056" i="4" s="1"/>
  <c r="BS1057" i="4" s="1"/>
  <c r="BS1058" i="4" s="1"/>
  <c r="BS1059" i="4" s="1"/>
  <c r="BS1060" i="4" s="1"/>
  <c r="BS1061" i="4" s="1"/>
  <c r="BS1062" i="4" s="1"/>
  <c r="BS1063" i="4" s="1"/>
  <c r="BS1064" i="4" s="1"/>
  <c r="BS1065" i="4" s="1"/>
  <c r="BS1066" i="4" s="1"/>
  <c r="BS1067" i="4" s="1"/>
  <c r="BS1068" i="4" s="1"/>
  <c r="BS1069" i="4" s="1"/>
  <c r="BS1070" i="4" s="1"/>
  <c r="BS1071" i="4" s="1"/>
  <c r="BS1072" i="4" s="1"/>
  <c r="BS1073" i="4" s="1"/>
  <c r="BS1074" i="4" s="1"/>
  <c r="BS1075" i="4" s="1"/>
  <c r="BS1076" i="4" s="1"/>
  <c r="BS1077" i="4" s="1"/>
  <c r="BS1078" i="4" s="1"/>
  <c r="BS1079" i="4" s="1"/>
  <c r="BS1080" i="4" s="1"/>
  <c r="BS1081" i="4" s="1"/>
  <c r="BS1082" i="4" s="1"/>
  <c r="BS1083" i="4" s="1"/>
  <c r="BS1084" i="4" s="1"/>
  <c r="BS1085" i="4" s="1"/>
  <c r="BS1086" i="4" s="1"/>
  <c r="BS1087" i="4" s="1"/>
  <c r="BS1088" i="4" s="1"/>
  <c r="BS1089" i="4" s="1"/>
  <c r="BS1090" i="4" s="1"/>
  <c r="BS1091" i="4" s="1"/>
  <c r="BS1092" i="4" s="1"/>
  <c r="BS1093" i="4" s="1"/>
  <c r="BS1094" i="4" s="1"/>
  <c r="BS1095" i="4" s="1"/>
  <c r="BS1096" i="4" s="1"/>
  <c r="BS1097" i="4" s="1"/>
  <c r="BS1098" i="4" s="1"/>
  <c r="BS1099" i="4" s="1"/>
  <c r="BS1100" i="4" s="1"/>
  <c r="BS1101" i="4" s="1"/>
  <c r="BS1102" i="4" s="1"/>
  <c r="BS1103" i="4" s="1"/>
  <c r="BS1104" i="4" s="1"/>
  <c r="BS1105" i="4" s="1"/>
  <c r="BS1106" i="4" s="1"/>
  <c r="BS1107" i="4" s="1"/>
  <c r="BQ836" i="4"/>
  <c r="BQ837" i="4" s="1"/>
  <c r="BQ838" i="4" s="1"/>
  <c r="BQ839" i="4" s="1"/>
  <c r="BQ840" i="4" s="1"/>
  <c r="BQ841" i="4" s="1"/>
  <c r="BQ842" i="4" s="1"/>
  <c r="BQ843" i="4" s="1"/>
  <c r="BQ844" i="4" s="1"/>
  <c r="BQ845" i="4" s="1"/>
  <c r="BQ846" i="4" s="1"/>
  <c r="BQ847" i="4" s="1"/>
  <c r="BQ848" i="4" s="1"/>
  <c r="BQ849" i="4" s="1"/>
  <c r="BQ850" i="4" s="1"/>
  <c r="BQ851" i="4" s="1"/>
  <c r="BQ852" i="4" s="1"/>
  <c r="BQ853" i="4" s="1"/>
  <c r="BQ854" i="4" s="1"/>
  <c r="BQ855" i="4" s="1"/>
  <c r="BQ856" i="4" s="1"/>
  <c r="BQ857" i="4" s="1"/>
  <c r="BQ858" i="4" s="1"/>
  <c r="BQ859" i="4" s="1"/>
  <c r="BQ860" i="4" s="1"/>
  <c r="BQ861" i="4" s="1"/>
  <c r="BQ862" i="4" s="1"/>
  <c r="BQ863" i="4" s="1"/>
  <c r="BQ864" i="4" s="1"/>
  <c r="BQ865" i="4" s="1"/>
  <c r="BQ866" i="4" s="1"/>
  <c r="BQ867" i="4" s="1"/>
  <c r="BQ868" i="4" s="1"/>
  <c r="BQ869" i="4" s="1"/>
  <c r="BQ870" i="4" s="1"/>
  <c r="BQ871" i="4" s="1"/>
  <c r="BQ872" i="4" s="1"/>
  <c r="BQ873" i="4" s="1"/>
  <c r="BQ874" i="4" s="1"/>
  <c r="BQ875" i="4" s="1"/>
  <c r="BQ876" i="4" s="1"/>
  <c r="BQ877" i="4" s="1"/>
  <c r="BQ878" i="4" s="1"/>
  <c r="BQ879" i="4" s="1"/>
  <c r="BQ880" i="4" s="1"/>
  <c r="BQ881" i="4" s="1"/>
  <c r="BQ882" i="4" s="1"/>
  <c r="BQ883" i="4" s="1"/>
  <c r="BQ884" i="4" s="1"/>
  <c r="BQ885" i="4" s="1"/>
  <c r="BQ886" i="4" s="1"/>
  <c r="BQ887" i="4" s="1"/>
  <c r="BQ888" i="4" s="1"/>
  <c r="BQ889" i="4" s="1"/>
  <c r="BQ890" i="4" s="1"/>
  <c r="BQ891" i="4" s="1"/>
  <c r="BQ892" i="4" s="1"/>
  <c r="BQ893" i="4" s="1"/>
  <c r="BQ894" i="4" s="1"/>
  <c r="BQ895" i="4" s="1"/>
  <c r="BQ896" i="4" s="1"/>
  <c r="BQ897" i="4" s="1"/>
  <c r="BQ898" i="4" s="1"/>
  <c r="BQ899" i="4" s="1"/>
  <c r="BQ900" i="4" s="1"/>
  <c r="BQ901" i="4" s="1"/>
  <c r="BQ902" i="4" s="1"/>
  <c r="BQ903" i="4" s="1"/>
  <c r="BQ904" i="4" s="1"/>
  <c r="BQ905" i="4" s="1"/>
  <c r="BQ906" i="4" s="1"/>
  <c r="BQ907" i="4" s="1"/>
  <c r="BQ908" i="4" s="1"/>
  <c r="BQ909" i="4" s="1"/>
  <c r="BQ910" i="4" s="1"/>
  <c r="BQ911" i="4" s="1"/>
  <c r="BQ912" i="4" s="1"/>
  <c r="BQ913" i="4" s="1"/>
  <c r="BQ914" i="4" s="1"/>
  <c r="BQ915" i="4" s="1"/>
  <c r="BQ916" i="4" s="1"/>
  <c r="BQ917" i="4" s="1"/>
  <c r="BQ918" i="4" s="1"/>
  <c r="BQ919" i="4" s="1"/>
  <c r="BQ920" i="4" s="1"/>
  <c r="BQ921" i="4" s="1"/>
  <c r="BQ922" i="4" s="1"/>
  <c r="BQ923" i="4" s="1"/>
  <c r="BQ924" i="4" s="1"/>
  <c r="BQ925" i="4" s="1"/>
  <c r="BQ926" i="4" s="1"/>
  <c r="BQ927" i="4" s="1"/>
  <c r="BQ928" i="4" s="1"/>
  <c r="BQ929" i="4" s="1"/>
  <c r="BQ930" i="4" s="1"/>
  <c r="BQ931" i="4" s="1"/>
  <c r="BQ932" i="4" s="1"/>
  <c r="BQ933" i="4" s="1"/>
  <c r="BQ934" i="4" s="1"/>
  <c r="BQ935" i="4" s="1"/>
  <c r="BQ936" i="4" s="1"/>
  <c r="BQ937" i="4" s="1"/>
  <c r="BQ938" i="4" s="1"/>
  <c r="BQ939" i="4" s="1"/>
  <c r="BQ940" i="4" s="1"/>
  <c r="BQ941" i="4" s="1"/>
  <c r="BQ942" i="4" s="1"/>
  <c r="BQ943" i="4" s="1"/>
  <c r="BQ944" i="4" s="1"/>
  <c r="BQ945" i="4" s="1"/>
  <c r="BQ946" i="4" s="1"/>
  <c r="BQ947" i="4" s="1"/>
  <c r="BQ948" i="4" s="1"/>
  <c r="BQ949" i="4" s="1"/>
  <c r="BQ950" i="4" s="1"/>
  <c r="BQ951" i="4" s="1"/>
  <c r="BQ952" i="4" s="1"/>
  <c r="BQ953" i="4" s="1"/>
  <c r="BQ954" i="4" s="1"/>
  <c r="BQ955" i="4" s="1"/>
  <c r="BQ956" i="4" s="1"/>
  <c r="BQ957" i="4" s="1"/>
  <c r="BQ958" i="4" s="1"/>
  <c r="BQ959" i="4" s="1"/>
  <c r="BQ960" i="4" s="1"/>
  <c r="BQ961" i="4" s="1"/>
  <c r="BQ962" i="4" s="1"/>
  <c r="BQ963" i="4" s="1"/>
  <c r="BQ964" i="4" s="1"/>
  <c r="BQ965" i="4" s="1"/>
  <c r="BQ966" i="4" s="1"/>
  <c r="BQ967" i="4" s="1"/>
  <c r="BQ968" i="4" s="1"/>
  <c r="BQ969" i="4" s="1"/>
  <c r="BQ970" i="4" s="1"/>
  <c r="BQ971" i="4" s="1"/>
  <c r="BQ972" i="4" s="1"/>
  <c r="BQ973" i="4" s="1"/>
  <c r="BQ974" i="4" s="1"/>
  <c r="BQ975" i="4" s="1"/>
  <c r="BQ976" i="4" s="1"/>
  <c r="BQ977" i="4" s="1"/>
  <c r="BQ978" i="4" s="1"/>
  <c r="BQ979" i="4" s="1"/>
  <c r="BQ980" i="4" s="1"/>
  <c r="BQ981" i="4" s="1"/>
  <c r="BQ982" i="4" s="1"/>
  <c r="BQ983" i="4" s="1"/>
  <c r="BQ984" i="4" s="1"/>
  <c r="BQ985" i="4" s="1"/>
  <c r="BQ986" i="4" s="1"/>
  <c r="BQ987" i="4" s="1"/>
  <c r="BQ988" i="4" s="1"/>
  <c r="BQ989" i="4" s="1"/>
  <c r="BQ990" i="4" s="1"/>
  <c r="BQ991" i="4" s="1"/>
  <c r="BQ992" i="4" s="1"/>
  <c r="BQ993" i="4" s="1"/>
  <c r="BQ994" i="4" s="1"/>
  <c r="BQ995" i="4" s="1"/>
  <c r="BQ996" i="4" s="1"/>
  <c r="BQ997" i="4" s="1"/>
  <c r="BQ998" i="4" s="1"/>
  <c r="BQ999" i="4" s="1"/>
  <c r="BQ1000" i="4" s="1"/>
  <c r="BQ1001" i="4" s="1"/>
  <c r="BQ1002" i="4" s="1"/>
  <c r="BQ1003" i="4" s="1"/>
  <c r="BQ1004" i="4" s="1"/>
  <c r="BQ1005" i="4" s="1"/>
  <c r="BQ1006" i="4" s="1"/>
  <c r="BQ1007" i="4" s="1"/>
  <c r="BQ1008" i="4" s="1"/>
  <c r="BQ1009" i="4" s="1"/>
  <c r="BQ1010" i="4" s="1"/>
  <c r="BQ1011" i="4" s="1"/>
  <c r="BQ1012" i="4" s="1"/>
  <c r="BQ1013" i="4" s="1"/>
  <c r="BQ1014" i="4" s="1"/>
  <c r="BQ1015" i="4" s="1"/>
  <c r="BQ1016" i="4" s="1"/>
  <c r="BQ1017" i="4" s="1"/>
  <c r="BQ1018" i="4" s="1"/>
  <c r="BQ1019" i="4" s="1"/>
  <c r="BQ1020" i="4" s="1"/>
  <c r="BQ1021" i="4" s="1"/>
  <c r="BQ1022" i="4" s="1"/>
  <c r="BQ1023" i="4" s="1"/>
  <c r="BQ1024" i="4" s="1"/>
  <c r="BQ1025" i="4" s="1"/>
  <c r="BQ1026" i="4" s="1"/>
  <c r="BQ1027" i="4" s="1"/>
  <c r="BQ1028" i="4" s="1"/>
  <c r="BQ1029" i="4" s="1"/>
  <c r="BQ1030" i="4" s="1"/>
  <c r="BQ1031" i="4" s="1"/>
  <c r="BQ1032" i="4" s="1"/>
  <c r="BQ1033" i="4" s="1"/>
  <c r="BQ1034" i="4" s="1"/>
  <c r="BQ1035" i="4" s="1"/>
  <c r="BQ1036" i="4" s="1"/>
  <c r="BQ1037" i="4" s="1"/>
  <c r="BQ1038" i="4" s="1"/>
  <c r="BQ1039" i="4" s="1"/>
  <c r="BQ1040" i="4" s="1"/>
  <c r="BQ1041" i="4" s="1"/>
  <c r="BQ1042" i="4" s="1"/>
  <c r="BQ1043" i="4" s="1"/>
  <c r="BQ1044" i="4" s="1"/>
  <c r="BQ1045" i="4" s="1"/>
  <c r="BQ1046" i="4" s="1"/>
  <c r="BQ1047" i="4" s="1"/>
  <c r="BQ1048" i="4" s="1"/>
  <c r="BQ1049" i="4" s="1"/>
  <c r="BQ1050" i="4" s="1"/>
  <c r="BQ1051" i="4" s="1"/>
  <c r="BQ1052" i="4" s="1"/>
  <c r="BQ1053" i="4" s="1"/>
  <c r="BQ1054" i="4" s="1"/>
  <c r="BQ1055" i="4" s="1"/>
  <c r="BQ1056" i="4" s="1"/>
  <c r="BQ1057" i="4" s="1"/>
  <c r="BQ1058" i="4" s="1"/>
  <c r="BQ1059" i="4" s="1"/>
  <c r="BQ1060" i="4" s="1"/>
  <c r="BQ1061" i="4" s="1"/>
  <c r="BQ1062" i="4" s="1"/>
  <c r="BQ1063" i="4" s="1"/>
  <c r="BQ1064" i="4" s="1"/>
  <c r="BQ1065" i="4" s="1"/>
  <c r="BQ1066" i="4" s="1"/>
  <c r="BQ1067" i="4" s="1"/>
  <c r="BQ1068" i="4" s="1"/>
  <c r="BQ1069" i="4" s="1"/>
  <c r="BQ1070" i="4" s="1"/>
  <c r="BQ1071" i="4" s="1"/>
  <c r="BQ1072" i="4" s="1"/>
  <c r="BQ1073" i="4" s="1"/>
  <c r="BQ1074" i="4" s="1"/>
  <c r="BQ1075" i="4" s="1"/>
  <c r="BQ1076" i="4" s="1"/>
  <c r="BQ1077" i="4" s="1"/>
  <c r="BQ1078" i="4" s="1"/>
  <c r="BQ1079" i="4" s="1"/>
  <c r="BQ1080" i="4" s="1"/>
  <c r="BQ1081" i="4" s="1"/>
  <c r="BQ1082" i="4" s="1"/>
  <c r="BQ1083" i="4" s="1"/>
  <c r="BQ1084" i="4" s="1"/>
  <c r="BQ1085" i="4" s="1"/>
  <c r="BQ1086" i="4" s="1"/>
  <c r="BQ1087" i="4" s="1"/>
  <c r="BQ1088" i="4" s="1"/>
  <c r="BQ1089" i="4" s="1"/>
  <c r="BQ1090" i="4" s="1"/>
  <c r="BQ1091" i="4" s="1"/>
  <c r="BQ1092" i="4" s="1"/>
  <c r="BQ1093" i="4" s="1"/>
  <c r="BQ1094" i="4" s="1"/>
  <c r="BQ1095" i="4" s="1"/>
  <c r="BQ1096" i="4" s="1"/>
  <c r="BQ1097" i="4" s="1"/>
  <c r="BQ1098" i="4" s="1"/>
  <c r="BQ1099" i="4" s="1"/>
  <c r="BQ1100" i="4" s="1"/>
  <c r="BQ1101" i="4" s="1"/>
  <c r="BQ1102" i="4" s="1"/>
  <c r="BQ1103" i="4" s="1"/>
  <c r="BQ1104" i="4" s="1"/>
  <c r="BQ1105" i="4" s="1"/>
  <c r="BQ1106" i="4" s="1"/>
  <c r="BQ1107" i="4" s="1"/>
  <c r="BR836" i="4"/>
  <c r="BR837" i="4" s="1"/>
  <c r="BR838" i="4" s="1"/>
  <c r="BR839" i="4" s="1"/>
  <c r="BR840" i="4" s="1"/>
  <c r="BR841" i="4" s="1"/>
  <c r="BR842" i="4" s="1"/>
  <c r="BR843" i="4" s="1"/>
  <c r="BR844" i="4" s="1"/>
  <c r="BR845" i="4" s="1"/>
  <c r="BR846" i="4" s="1"/>
  <c r="BR847" i="4" s="1"/>
  <c r="BR848" i="4" s="1"/>
  <c r="BR849" i="4" s="1"/>
  <c r="BR850" i="4" s="1"/>
  <c r="BR851" i="4" s="1"/>
  <c r="BR852" i="4" s="1"/>
  <c r="BR853" i="4" s="1"/>
  <c r="BR854" i="4" s="1"/>
  <c r="BR855" i="4" s="1"/>
  <c r="BR856" i="4" s="1"/>
  <c r="BR857" i="4" s="1"/>
  <c r="BR858" i="4" s="1"/>
  <c r="BR859" i="4" s="1"/>
  <c r="BR860" i="4" s="1"/>
  <c r="BR861" i="4" s="1"/>
  <c r="BR862" i="4" s="1"/>
  <c r="BR863" i="4" s="1"/>
  <c r="BR864" i="4" s="1"/>
  <c r="BR865" i="4" s="1"/>
  <c r="BR866" i="4" s="1"/>
  <c r="BR867" i="4" s="1"/>
  <c r="BR868" i="4" s="1"/>
  <c r="BR869" i="4" s="1"/>
  <c r="BR870" i="4" s="1"/>
  <c r="BR871" i="4" s="1"/>
  <c r="BR872" i="4" s="1"/>
  <c r="BR873" i="4" s="1"/>
  <c r="BR874" i="4" s="1"/>
  <c r="BR875" i="4" s="1"/>
  <c r="BR876" i="4" s="1"/>
  <c r="BR877" i="4" s="1"/>
  <c r="BR878" i="4" s="1"/>
  <c r="BR879" i="4" s="1"/>
  <c r="BR880" i="4" s="1"/>
  <c r="BR881" i="4" s="1"/>
  <c r="BR882" i="4" s="1"/>
  <c r="BR883" i="4" s="1"/>
  <c r="BR884" i="4" s="1"/>
  <c r="BR885" i="4" s="1"/>
  <c r="BR886" i="4" s="1"/>
  <c r="BR887" i="4" s="1"/>
  <c r="BR888" i="4" s="1"/>
  <c r="BR889" i="4" s="1"/>
  <c r="BR890" i="4" s="1"/>
  <c r="BR891" i="4" s="1"/>
  <c r="BR892" i="4" s="1"/>
  <c r="BR893" i="4" s="1"/>
  <c r="BR894" i="4" s="1"/>
  <c r="BR895" i="4" s="1"/>
  <c r="BR896" i="4" s="1"/>
  <c r="BR897" i="4" s="1"/>
  <c r="BR898" i="4" s="1"/>
  <c r="BR899" i="4" s="1"/>
  <c r="BR900" i="4" s="1"/>
  <c r="BR901" i="4" s="1"/>
  <c r="BR902" i="4" s="1"/>
  <c r="BR903" i="4" s="1"/>
  <c r="BR904" i="4" s="1"/>
  <c r="BR905" i="4" s="1"/>
  <c r="BR906" i="4" s="1"/>
  <c r="BR907" i="4" s="1"/>
  <c r="BR908" i="4" s="1"/>
  <c r="BR909" i="4" s="1"/>
  <c r="BR910" i="4" s="1"/>
  <c r="BR911" i="4" s="1"/>
  <c r="BR912" i="4" s="1"/>
  <c r="BR913" i="4" s="1"/>
  <c r="BR914" i="4" s="1"/>
  <c r="BR915" i="4" s="1"/>
  <c r="BR916" i="4" s="1"/>
  <c r="BR917" i="4" s="1"/>
  <c r="BR918" i="4" s="1"/>
  <c r="BR919" i="4" s="1"/>
  <c r="BR920" i="4" s="1"/>
  <c r="BR921" i="4" s="1"/>
  <c r="BR922" i="4" s="1"/>
  <c r="BR923" i="4" s="1"/>
  <c r="BR924" i="4" s="1"/>
  <c r="BR925" i="4" s="1"/>
  <c r="BR926" i="4" s="1"/>
  <c r="BR927" i="4" s="1"/>
  <c r="BR928" i="4" s="1"/>
  <c r="BR929" i="4" s="1"/>
  <c r="BR930" i="4" s="1"/>
  <c r="BR931" i="4" s="1"/>
  <c r="BR932" i="4" s="1"/>
  <c r="BR933" i="4" s="1"/>
  <c r="BR934" i="4" s="1"/>
  <c r="BR935" i="4" s="1"/>
  <c r="BR936" i="4" s="1"/>
  <c r="BR937" i="4" s="1"/>
  <c r="BR938" i="4" s="1"/>
  <c r="BR939" i="4" s="1"/>
  <c r="BR940" i="4" s="1"/>
  <c r="BR941" i="4" s="1"/>
  <c r="BR942" i="4" s="1"/>
  <c r="BR943" i="4" s="1"/>
  <c r="BR944" i="4" s="1"/>
  <c r="BR945" i="4" s="1"/>
  <c r="BR946" i="4" s="1"/>
  <c r="BR947" i="4" s="1"/>
  <c r="BR948" i="4" s="1"/>
  <c r="BR949" i="4" s="1"/>
  <c r="BR950" i="4" s="1"/>
  <c r="BR951" i="4" s="1"/>
  <c r="BR952" i="4" s="1"/>
  <c r="BR953" i="4" s="1"/>
  <c r="BR954" i="4" s="1"/>
  <c r="BR955" i="4" s="1"/>
  <c r="BR956" i="4" s="1"/>
  <c r="BR957" i="4" s="1"/>
  <c r="BR958" i="4" s="1"/>
  <c r="BR959" i="4" s="1"/>
  <c r="BR960" i="4" s="1"/>
  <c r="BR961" i="4" s="1"/>
  <c r="BR962" i="4" s="1"/>
  <c r="BR963" i="4" s="1"/>
  <c r="BR964" i="4" s="1"/>
  <c r="BR965" i="4" s="1"/>
  <c r="BR966" i="4" s="1"/>
  <c r="BR967" i="4" s="1"/>
  <c r="BR968" i="4" s="1"/>
  <c r="BR969" i="4" s="1"/>
  <c r="BR970" i="4" s="1"/>
  <c r="BR971" i="4" s="1"/>
  <c r="BR972" i="4" s="1"/>
  <c r="BR973" i="4" s="1"/>
  <c r="BR974" i="4" s="1"/>
  <c r="BR975" i="4" s="1"/>
  <c r="BR976" i="4" s="1"/>
  <c r="BR977" i="4" s="1"/>
  <c r="BR978" i="4" s="1"/>
  <c r="BR979" i="4" s="1"/>
  <c r="BR980" i="4" s="1"/>
  <c r="BR981" i="4" s="1"/>
  <c r="BR982" i="4" s="1"/>
  <c r="BR983" i="4" s="1"/>
  <c r="BR984" i="4" s="1"/>
  <c r="BR985" i="4" s="1"/>
  <c r="BR986" i="4" s="1"/>
  <c r="BR987" i="4" s="1"/>
  <c r="BR988" i="4" s="1"/>
  <c r="BR989" i="4" s="1"/>
  <c r="BR990" i="4" s="1"/>
  <c r="BR991" i="4" s="1"/>
  <c r="BR992" i="4" s="1"/>
  <c r="BR993" i="4" s="1"/>
  <c r="BR994" i="4" s="1"/>
  <c r="BR995" i="4" s="1"/>
  <c r="BR996" i="4" s="1"/>
  <c r="BR997" i="4" s="1"/>
  <c r="BR998" i="4" s="1"/>
  <c r="BR999" i="4" s="1"/>
  <c r="BR1000" i="4" s="1"/>
  <c r="BR1001" i="4" s="1"/>
  <c r="BR1002" i="4" s="1"/>
  <c r="BR1003" i="4" s="1"/>
  <c r="BR1004" i="4" s="1"/>
  <c r="BR1005" i="4" s="1"/>
  <c r="BR1006" i="4" s="1"/>
  <c r="BR1007" i="4" s="1"/>
  <c r="BR1008" i="4" s="1"/>
  <c r="BR1009" i="4" s="1"/>
  <c r="BR1010" i="4" s="1"/>
  <c r="BR1011" i="4" s="1"/>
  <c r="BR1012" i="4" s="1"/>
  <c r="BR1013" i="4" s="1"/>
  <c r="BR1014" i="4" s="1"/>
  <c r="BR1015" i="4" s="1"/>
  <c r="BR1016" i="4" s="1"/>
  <c r="BR1017" i="4" s="1"/>
  <c r="BR1018" i="4" s="1"/>
  <c r="BR1019" i="4" s="1"/>
  <c r="BR1020" i="4" s="1"/>
  <c r="BR1021" i="4" s="1"/>
  <c r="BR1022" i="4" s="1"/>
  <c r="BR1023" i="4" s="1"/>
  <c r="BR1024" i="4" s="1"/>
  <c r="BR1025" i="4" s="1"/>
  <c r="BR1026" i="4" s="1"/>
  <c r="BR1027" i="4" s="1"/>
  <c r="BR1028" i="4" s="1"/>
  <c r="BR1029" i="4" s="1"/>
  <c r="BR1030" i="4" s="1"/>
  <c r="BR1031" i="4" s="1"/>
  <c r="BR1032" i="4" s="1"/>
  <c r="BR1033" i="4" s="1"/>
  <c r="BR1034" i="4" s="1"/>
  <c r="BR1035" i="4" s="1"/>
  <c r="BR1036" i="4" s="1"/>
  <c r="BR1037" i="4" s="1"/>
  <c r="BR1038" i="4" s="1"/>
  <c r="BR1039" i="4" s="1"/>
  <c r="BR1040" i="4" s="1"/>
  <c r="BR1041" i="4" s="1"/>
  <c r="BR1042" i="4" s="1"/>
  <c r="BR1043" i="4" s="1"/>
  <c r="BR1044" i="4" s="1"/>
  <c r="BR1045" i="4" s="1"/>
  <c r="BR1046" i="4" s="1"/>
  <c r="BR1047" i="4" s="1"/>
  <c r="BR1048" i="4" s="1"/>
  <c r="BR1049" i="4" s="1"/>
  <c r="BR1050" i="4" s="1"/>
  <c r="BR1051" i="4" s="1"/>
  <c r="BR1052" i="4" s="1"/>
  <c r="BR1053" i="4" s="1"/>
  <c r="BR1054" i="4" s="1"/>
  <c r="BR1055" i="4" s="1"/>
  <c r="BR1056" i="4" s="1"/>
  <c r="BR1057" i="4" s="1"/>
  <c r="BR1058" i="4" s="1"/>
  <c r="BR1059" i="4" s="1"/>
  <c r="BR1060" i="4" s="1"/>
  <c r="BR1061" i="4" s="1"/>
  <c r="BR1062" i="4" s="1"/>
  <c r="BR1063" i="4" s="1"/>
  <c r="BR1064" i="4" s="1"/>
  <c r="BR1065" i="4" s="1"/>
  <c r="BR1066" i="4" s="1"/>
  <c r="BR1067" i="4" s="1"/>
  <c r="BR1068" i="4" s="1"/>
  <c r="BR1069" i="4" s="1"/>
  <c r="BR1070" i="4" s="1"/>
  <c r="BR1071" i="4" s="1"/>
  <c r="BR1072" i="4" s="1"/>
  <c r="BR1073" i="4" s="1"/>
  <c r="BR1074" i="4" s="1"/>
  <c r="BR1075" i="4" s="1"/>
  <c r="BR1076" i="4" s="1"/>
  <c r="BR1077" i="4" s="1"/>
  <c r="BR1078" i="4" s="1"/>
  <c r="BR1079" i="4" s="1"/>
  <c r="BR1080" i="4" s="1"/>
  <c r="BR1081" i="4" s="1"/>
  <c r="BR1082" i="4" s="1"/>
  <c r="BR1083" i="4" s="1"/>
  <c r="BR1084" i="4" s="1"/>
  <c r="BR1085" i="4" s="1"/>
  <c r="BR1086" i="4" s="1"/>
  <c r="BR1087" i="4" s="1"/>
  <c r="BR1088" i="4" s="1"/>
  <c r="BR1089" i="4" s="1"/>
  <c r="BR1090" i="4" s="1"/>
  <c r="BR1091" i="4" s="1"/>
  <c r="BR1092" i="4" s="1"/>
  <c r="BR1093" i="4" s="1"/>
  <c r="BR1094" i="4" s="1"/>
  <c r="BR1095" i="4" s="1"/>
  <c r="BR1096" i="4" s="1"/>
  <c r="BR1097" i="4" s="1"/>
  <c r="BR1098" i="4" s="1"/>
  <c r="BR1099" i="4" s="1"/>
  <c r="BR1100" i="4" s="1"/>
  <c r="BR1101" i="4" s="1"/>
  <c r="BR1102" i="4" s="1"/>
  <c r="BR1103" i="4" s="1"/>
  <c r="BR1104" i="4" s="1"/>
  <c r="BR1105" i="4" s="1"/>
  <c r="BR1106" i="4" s="1"/>
  <c r="BR1107" i="4" s="1"/>
  <c r="BF836" i="4"/>
  <c r="BF837" i="4" s="1"/>
  <c r="BF838" i="4" s="1"/>
  <c r="BF839" i="4" s="1"/>
  <c r="BF840" i="4" s="1"/>
  <c r="BF841" i="4" s="1"/>
  <c r="BF842" i="4" s="1"/>
  <c r="BF843" i="4" s="1"/>
  <c r="BF844" i="4" s="1"/>
  <c r="BF845" i="4" s="1"/>
  <c r="BF846" i="4" s="1"/>
  <c r="BF847" i="4" s="1"/>
  <c r="BF848" i="4" s="1"/>
  <c r="BF849" i="4" s="1"/>
  <c r="BF850" i="4" s="1"/>
  <c r="BF851" i="4" s="1"/>
  <c r="BF852" i="4" s="1"/>
  <c r="BF853" i="4" s="1"/>
  <c r="BF854" i="4" s="1"/>
  <c r="BF855" i="4" s="1"/>
  <c r="BF856" i="4" s="1"/>
  <c r="BF857" i="4" s="1"/>
  <c r="BF858" i="4" s="1"/>
  <c r="BF859" i="4" s="1"/>
  <c r="BF860" i="4" s="1"/>
  <c r="BF861" i="4" s="1"/>
  <c r="BF862" i="4" s="1"/>
  <c r="BF863" i="4" s="1"/>
  <c r="BF864" i="4" s="1"/>
  <c r="BF865" i="4" s="1"/>
  <c r="BF866" i="4" s="1"/>
  <c r="BF867" i="4" s="1"/>
  <c r="BF868" i="4" s="1"/>
  <c r="BF869" i="4" s="1"/>
  <c r="BF870" i="4" s="1"/>
  <c r="BF871" i="4" s="1"/>
  <c r="BF872" i="4" s="1"/>
  <c r="BF873" i="4" s="1"/>
  <c r="BF874" i="4" s="1"/>
  <c r="BF875" i="4" s="1"/>
  <c r="BF876" i="4" s="1"/>
  <c r="BF877" i="4" s="1"/>
  <c r="BF878" i="4" s="1"/>
  <c r="BF879" i="4" s="1"/>
  <c r="BF880" i="4" s="1"/>
  <c r="BF881" i="4" s="1"/>
  <c r="BF882" i="4" s="1"/>
  <c r="BF883" i="4" s="1"/>
  <c r="BF884" i="4" s="1"/>
  <c r="BF885" i="4" s="1"/>
  <c r="BF886" i="4" s="1"/>
  <c r="BF887" i="4" s="1"/>
  <c r="BF888" i="4" s="1"/>
  <c r="BF889" i="4" s="1"/>
  <c r="BF890" i="4" s="1"/>
  <c r="BF891" i="4" s="1"/>
  <c r="BF892" i="4" s="1"/>
  <c r="BF893" i="4" s="1"/>
  <c r="BF894" i="4" s="1"/>
  <c r="BF895" i="4" s="1"/>
  <c r="BF896" i="4" s="1"/>
  <c r="BF897" i="4" s="1"/>
  <c r="BF898" i="4" s="1"/>
  <c r="BF899" i="4" s="1"/>
  <c r="BF900" i="4" s="1"/>
  <c r="BF901" i="4" s="1"/>
  <c r="BF902" i="4" s="1"/>
  <c r="BF903" i="4" s="1"/>
  <c r="BF904" i="4" s="1"/>
  <c r="BF905" i="4" s="1"/>
  <c r="BF906" i="4" s="1"/>
  <c r="BF907" i="4" s="1"/>
  <c r="BF908" i="4" s="1"/>
  <c r="BF909" i="4" s="1"/>
  <c r="BF910" i="4" s="1"/>
  <c r="BF911" i="4" s="1"/>
  <c r="BF912" i="4" s="1"/>
  <c r="BF913" i="4" s="1"/>
  <c r="BF914" i="4" s="1"/>
  <c r="BF915" i="4" s="1"/>
  <c r="BF916" i="4" s="1"/>
  <c r="BF917" i="4" s="1"/>
  <c r="BF918" i="4" s="1"/>
  <c r="BF919" i="4" s="1"/>
  <c r="BF920" i="4" s="1"/>
  <c r="BF921" i="4" s="1"/>
  <c r="BF922" i="4" s="1"/>
  <c r="BF923" i="4" s="1"/>
  <c r="BF924" i="4" s="1"/>
  <c r="BF925" i="4" s="1"/>
  <c r="BF926" i="4" s="1"/>
  <c r="BF927" i="4" s="1"/>
  <c r="BF928" i="4" s="1"/>
  <c r="BF929" i="4" s="1"/>
  <c r="BF930" i="4" s="1"/>
  <c r="BF931" i="4" s="1"/>
  <c r="BF932" i="4" s="1"/>
  <c r="BF933" i="4" s="1"/>
  <c r="BF934" i="4" s="1"/>
  <c r="BF935" i="4" s="1"/>
  <c r="BF936" i="4" s="1"/>
  <c r="BF937" i="4" s="1"/>
  <c r="BF938" i="4" s="1"/>
  <c r="BF939" i="4" s="1"/>
  <c r="BF940" i="4" s="1"/>
  <c r="BF941" i="4" s="1"/>
  <c r="BF942" i="4" s="1"/>
  <c r="BF943" i="4" s="1"/>
  <c r="BF944" i="4" s="1"/>
  <c r="BF945" i="4" s="1"/>
  <c r="BF946" i="4" s="1"/>
  <c r="BF947" i="4" s="1"/>
  <c r="BF948" i="4" s="1"/>
  <c r="BF949" i="4" s="1"/>
  <c r="BF950" i="4" s="1"/>
  <c r="BF951" i="4" s="1"/>
  <c r="BF952" i="4" s="1"/>
  <c r="BF953" i="4" s="1"/>
  <c r="BF954" i="4" s="1"/>
  <c r="BF955" i="4" s="1"/>
  <c r="BF956" i="4" s="1"/>
  <c r="BF957" i="4" s="1"/>
  <c r="BF958" i="4" s="1"/>
  <c r="BF959" i="4" s="1"/>
  <c r="BF960" i="4" s="1"/>
  <c r="BF961" i="4" s="1"/>
  <c r="BF962" i="4" s="1"/>
  <c r="BF963" i="4" s="1"/>
  <c r="BF964" i="4" s="1"/>
  <c r="BF965" i="4" s="1"/>
  <c r="BF966" i="4" s="1"/>
  <c r="BF967" i="4" s="1"/>
  <c r="BF968" i="4" s="1"/>
  <c r="BF969" i="4" s="1"/>
  <c r="BF970" i="4" s="1"/>
  <c r="BF971" i="4" s="1"/>
  <c r="BF972" i="4" s="1"/>
  <c r="BF973" i="4" s="1"/>
  <c r="BF974" i="4" s="1"/>
  <c r="BF975" i="4" s="1"/>
  <c r="BF976" i="4" s="1"/>
  <c r="BF977" i="4" s="1"/>
  <c r="BF978" i="4" s="1"/>
  <c r="BF979" i="4" s="1"/>
  <c r="BF980" i="4" s="1"/>
  <c r="BF981" i="4" s="1"/>
  <c r="BF982" i="4" s="1"/>
  <c r="BF983" i="4" s="1"/>
  <c r="BF984" i="4" s="1"/>
  <c r="BF985" i="4" s="1"/>
  <c r="BF986" i="4" s="1"/>
  <c r="BF987" i="4" s="1"/>
  <c r="BF988" i="4" s="1"/>
  <c r="BF989" i="4" s="1"/>
  <c r="BF990" i="4" s="1"/>
  <c r="BF991" i="4" s="1"/>
  <c r="BF992" i="4" s="1"/>
  <c r="BF993" i="4" s="1"/>
  <c r="BF994" i="4" s="1"/>
  <c r="BF995" i="4" s="1"/>
  <c r="BF996" i="4" s="1"/>
  <c r="BF997" i="4" s="1"/>
  <c r="BF998" i="4" s="1"/>
  <c r="BF999" i="4" s="1"/>
  <c r="BF1000" i="4" s="1"/>
  <c r="BF1001" i="4" s="1"/>
  <c r="BF1002" i="4" s="1"/>
  <c r="BF1003" i="4" s="1"/>
  <c r="BF1004" i="4" s="1"/>
  <c r="BF1005" i="4" s="1"/>
  <c r="BF1006" i="4" s="1"/>
  <c r="BF1007" i="4" s="1"/>
  <c r="BF1008" i="4" s="1"/>
  <c r="BF1009" i="4" s="1"/>
  <c r="BF1010" i="4" s="1"/>
  <c r="BF1011" i="4" s="1"/>
  <c r="BF1012" i="4" s="1"/>
  <c r="BF1013" i="4" s="1"/>
  <c r="BF1014" i="4" s="1"/>
  <c r="BF1015" i="4" s="1"/>
  <c r="BF1016" i="4" s="1"/>
  <c r="BF1017" i="4" s="1"/>
  <c r="BF1018" i="4" s="1"/>
  <c r="BF1019" i="4" s="1"/>
  <c r="BF1020" i="4" s="1"/>
  <c r="BF1021" i="4" s="1"/>
  <c r="BF1022" i="4" s="1"/>
  <c r="BF1023" i="4" s="1"/>
  <c r="BF1024" i="4" s="1"/>
  <c r="BF1025" i="4" s="1"/>
  <c r="BF1026" i="4" s="1"/>
  <c r="BF1027" i="4" s="1"/>
  <c r="BF1028" i="4" s="1"/>
  <c r="BF1029" i="4" s="1"/>
  <c r="BF1030" i="4" s="1"/>
  <c r="BF1031" i="4" s="1"/>
  <c r="BF1032" i="4" s="1"/>
  <c r="BF1033" i="4" s="1"/>
  <c r="BF1034" i="4" s="1"/>
  <c r="BF1035" i="4" s="1"/>
  <c r="BF1036" i="4" s="1"/>
  <c r="BF1037" i="4" s="1"/>
  <c r="BF1038" i="4" s="1"/>
  <c r="BF1039" i="4" s="1"/>
  <c r="BF1040" i="4" s="1"/>
  <c r="BF1041" i="4" s="1"/>
  <c r="BF1042" i="4" s="1"/>
  <c r="BF1043" i="4" s="1"/>
  <c r="BF1044" i="4" s="1"/>
  <c r="BF1045" i="4" s="1"/>
  <c r="BF1046" i="4" s="1"/>
  <c r="BF1047" i="4" s="1"/>
  <c r="BF1048" i="4" s="1"/>
  <c r="BF1049" i="4" s="1"/>
  <c r="BF1050" i="4" s="1"/>
  <c r="BF1051" i="4" s="1"/>
  <c r="BF1052" i="4" s="1"/>
  <c r="BF1053" i="4" s="1"/>
  <c r="BF1054" i="4" s="1"/>
  <c r="BF1055" i="4" s="1"/>
  <c r="BF1056" i="4" s="1"/>
  <c r="BF1057" i="4" s="1"/>
  <c r="BF1058" i="4" s="1"/>
  <c r="BF1059" i="4" s="1"/>
  <c r="BF1060" i="4" s="1"/>
  <c r="BF1061" i="4" s="1"/>
  <c r="BF1062" i="4" s="1"/>
  <c r="BF1063" i="4" s="1"/>
  <c r="BF1064" i="4" s="1"/>
  <c r="BF1065" i="4" s="1"/>
  <c r="BF1066" i="4" s="1"/>
  <c r="BF1067" i="4" s="1"/>
  <c r="BF1068" i="4" s="1"/>
  <c r="BF1069" i="4" s="1"/>
  <c r="BF1070" i="4" s="1"/>
  <c r="BF1071" i="4" s="1"/>
  <c r="BF1072" i="4" s="1"/>
  <c r="BF1073" i="4" s="1"/>
  <c r="BF1074" i="4" s="1"/>
  <c r="BF1075" i="4" s="1"/>
  <c r="BF1076" i="4" s="1"/>
  <c r="BF1077" i="4" s="1"/>
  <c r="BF1078" i="4" s="1"/>
  <c r="BF1079" i="4" s="1"/>
  <c r="BF1080" i="4" s="1"/>
  <c r="BF1081" i="4" s="1"/>
  <c r="BF1082" i="4" s="1"/>
  <c r="BF1083" i="4" s="1"/>
  <c r="BF1084" i="4" s="1"/>
  <c r="BF1085" i="4" s="1"/>
  <c r="BF1086" i="4" s="1"/>
  <c r="BF1087" i="4" s="1"/>
  <c r="BF1088" i="4" s="1"/>
  <c r="BF1089" i="4" s="1"/>
  <c r="BF1090" i="4" s="1"/>
  <c r="BF1091" i="4" s="1"/>
  <c r="BF1092" i="4" s="1"/>
  <c r="BF1093" i="4" s="1"/>
  <c r="BF1094" i="4" s="1"/>
  <c r="BF1095" i="4" s="1"/>
  <c r="BF1096" i="4" s="1"/>
  <c r="BF1097" i="4" s="1"/>
  <c r="BF1098" i="4" s="1"/>
  <c r="BF1099" i="4" s="1"/>
  <c r="BF1100" i="4" s="1"/>
  <c r="BF1101" i="4" s="1"/>
  <c r="BF1102" i="4" s="1"/>
  <c r="BF1103" i="4" s="1"/>
  <c r="BF1104" i="4" s="1"/>
  <c r="BF1105" i="4" s="1"/>
  <c r="BF1106" i="4" s="1"/>
  <c r="BF1107" i="4" s="1"/>
  <c r="J50" i="1"/>
  <c r="I55" i="6" s="1"/>
  <c r="AW836" i="4"/>
  <c r="AW837" i="4" s="1"/>
  <c r="AW838" i="4" s="1"/>
  <c r="AW839" i="4" s="1"/>
  <c r="AW840" i="4" s="1"/>
  <c r="AW841" i="4" s="1"/>
  <c r="AW842" i="4" s="1"/>
  <c r="AW843" i="4" s="1"/>
  <c r="AW844" i="4" s="1"/>
  <c r="AW845" i="4" s="1"/>
  <c r="AW846" i="4" s="1"/>
  <c r="AW847" i="4" s="1"/>
  <c r="AW848" i="4" s="1"/>
  <c r="AW849" i="4" s="1"/>
  <c r="AW850" i="4" s="1"/>
  <c r="AW851" i="4" s="1"/>
  <c r="AW852" i="4" s="1"/>
  <c r="AW853" i="4" s="1"/>
  <c r="AW854" i="4" s="1"/>
  <c r="AW855" i="4" s="1"/>
  <c r="AW856" i="4" s="1"/>
  <c r="AW857" i="4" s="1"/>
  <c r="AW858" i="4" s="1"/>
  <c r="AW859" i="4" s="1"/>
  <c r="AW860" i="4" s="1"/>
  <c r="AW861" i="4" s="1"/>
  <c r="AW862" i="4" s="1"/>
  <c r="AW863" i="4" s="1"/>
  <c r="AW864" i="4" s="1"/>
  <c r="AW865" i="4" s="1"/>
  <c r="AW866" i="4" s="1"/>
  <c r="AW867" i="4" s="1"/>
  <c r="AW868" i="4" s="1"/>
  <c r="AW869" i="4" s="1"/>
  <c r="AW870" i="4" s="1"/>
  <c r="AW871" i="4" s="1"/>
  <c r="AW872" i="4" s="1"/>
  <c r="AW873" i="4" s="1"/>
  <c r="AW874" i="4" s="1"/>
  <c r="AW875" i="4" s="1"/>
  <c r="AW876" i="4" s="1"/>
  <c r="AW877" i="4" s="1"/>
  <c r="AW878" i="4" s="1"/>
  <c r="AW879" i="4" s="1"/>
  <c r="AW880" i="4" s="1"/>
  <c r="AW881" i="4" s="1"/>
  <c r="AW882" i="4" s="1"/>
  <c r="AW883" i="4" s="1"/>
  <c r="AW884" i="4" s="1"/>
  <c r="AW885" i="4" s="1"/>
  <c r="AW886" i="4" s="1"/>
  <c r="AW887" i="4" s="1"/>
  <c r="AW888" i="4" s="1"/>
  <c r="AW889" i="4" s="1"/>
  <c r="AW890" i="4" s="1"/>
  <c r="AW891" i="4" s="1"/>
  <c r="AW892" i="4" s="1"/>
  <c r="AW893" i="4" s="1"/>
  <c r="AW894" i="4" s="1"/>
  <c r="AW895" i="4" s="1"/>
  <c r="AW896" i="4" s="1"/>
  <c r="AW897" i="4" s="1"/>
  <c r="AW898" i="4" s="1"/>
  <c r="AW899" i="4" s="1"/>
  <c r="AW900" i="4" s="1"/>
  <c r="AW901" i="4" s="1"/>
  <c r="AW902" i="4" s="1"/>
  <c r="AW903" i="4" s="1"/>
  <c r="AW904" i="4" s="1"/>
  <c r="AW905" i="4" s="1"/>
  <c r="AW906" i="4" s="1"/>
  <c r="AW907" i="4" s="1"/>
  <c r="AW908" i="4" s="1"/>
  <c r="AW909" i="4" s="1"/>
  <c r="AW910" i="4" s="1"/>
  <c r="AW911" i="4" s="1"/>
  <c r="AW912" i="4" s="1"/>
  <c r="AW913" i="4" s="1"/>
  <c r="AW914" i="4" s="1"/>
  <c r="AW915" i="4" s="1"/>
  <c r="AW916" i="4" s="1"/>
  <c r="AW917" i="4" s="1"/>
  <c r="AW918" i="4" s="1"/>
  <c r="AW919" i="4" s="1"/>
  <c r="AW920" i="4" s="1"/>
  <c r="AW921" i="4" s="1"/>
  <c r="AW922" i="4" s="1"/>
  <c r="AW923" i="4" s="1"/>
  <c r="AW924" i="4" s="1"/>
  <c r="AW925" i="4" s="1"/>
  <c r="AW926" i="4" s="1"/>
  <c r="AW927" i="4" s="1"/>
  <c r="AW928" i="4" s="1"/>
  <c r="AW929" i="4" s="1"/>
  <c r="AW930" i="4" s="1"/>
  <c r="AW931" i="4" s="1"/>
  <c r="AW932" i="4" s="1"/>
  <c r="AW933" i="4" s="1"/>
  <c r="AW934" i="4" s="1"/>
  <c r="AW935" i="4" s="1"/>
  <c r="AW936" i="4" s="1"/>
  <c r="AW937" i="4" s="1"/>
  <c r="AW938" i="4" s="1"/>
  <c r="AW939" i="4" s="1"/>
  <c r="AW940" i="4" s="1"/>
  <c r="AW941" i="4" s="1"/>
  <c r="AW942" i="4" s="1"/>
  <c r="AW943" i="4" s="1"/>
  <c r="AW944" i="4" s="1"/>
  <c r="AW945" i="4" s="1"/>
  <c r="AW946" i="4" s="1"/>
  <c r="AW947" i="4" s="1"/>
  <c r="AW948" i="4" s="1"/>
  <c r="AW949" i="4" s="1"/>
  <c r="AW950" i="4" s="1"/>
  <c r="AW951" i="4" s="1"/>
  <c r="AW952" i="4" s="1"/>
  <c r="AW953" i="4" s="1"/>
  <c r="AW954" i="4" s="1"/>
  <c r="AW955" i="4" s="1"/>
  <c r="AW956" i="4" s="1"/>
  <c r="AW957" i="4" s="1"/>
  <c r="AW958" i="4" s="1"/>
  <c r="AW959" i="4" s="1"/>
  <c r="AW960" i="4" s="1"/>
  <c r="AW961" i="4" s="1"/>
  <c r="AW962" i="4" s="1"/>
  <c r="AW963" i="4" s="1"/>
  <c r="AW964" i="4" s="1"/>
  <c r="AW965" i="4" s="1"/>
  <c r="AW966" i="4" s="1"/>
  <c r="AW967" i="4" s="1"/>
  <c r="AW968" i="4" s="1"/>
  <c r="AW969" i="4" s="1"/>
  <c r="AW970" i="4" s="1"/>
  <c r="AW971" i="4" s="1"/>
  <c r="AW972" i="4" s="1"/>
  <c r="AW973" i="4" s="1"/>
  <c r="AW974" i="4" s="1"/>
  <c r="AW975" i="4" s="1"/>
  <c r="AW976" i="4" s="1"/>
  <c r="AW977" i="4" s="1"/>
  <c r="AW978" i="4" s="1"/>
  <c r="AW979" i="4" s="1"/>
  <c r="AW980" i="4" s="1"/>
  <c r="AW981" i="4" s="1"/>
  <c r="AW982" i="4" s="1"/>
  <c r="AW983" i="4" s="1"/>
  <c r="AW984" i="4" s="1"/>
  <c r="AW985" i="4" s="1"/>
  <c r="AW986" i="4" s="1"/>
  <c r="AW987" i="4" s="1"/>
  <c r="AW988" i="4" s="1"/>
  <c r="AW989" i="4" s="1"/>
  <c r="AW990" i="4" s="1"/>
  <c r="AW991" i="4" s="1"/>
  <c r="AW992" i="4" s="1"/>
  <c r="AW993" i="4" s="1"/>
  <c r="AW994" i="4" s="1"/>
  <c r="AW995" i="4" s="1"/>
  <c r="AW996" i="4" s="1"/>
  <c r="AW997" i="4" s="1"/>
  <c r="AW998" i="4" s="1"/>
  <c r="AW999" i="4" s="1"/>
  <c r="AW1000" i="4" s="1"/>
  <c r="AW1001" i="4" s="1"/>
  <c r="AW1002" i="4" s="1"/>
  <c r="AW1003" i="4" s="1"/>
  <c r="AW1004" i="4" s="1"/>
  <c r="AW1005" i="4" s="1"/>
  <c r="AW1006" i="4" s="1"/>
  <c r="AW1007" i="4" s="1"/>
  <c r="AW1008" i="4" s="1"/>
  <c r="AW1009" i="4" s="1"/>
  <c r="AW1010" i="4" s="1"/>
  <c r="AW1011" i="4" s="1"/>
  <c r="AW1012" i="4" s="1"/>
  <c r="AW1013" i="4" s="1"/>
  <c r="AW1014" i="4" s="1"/>
  <c r="AW1015" i="4" s="1"/>
  <c r="AW1016" i="4" s="1"/>
  <c r="AW1017" i="4" s="1"/>
  <c r="AW1018" i="4" s="1"/>
  <c r="AW1019" i="4" s="1"/>
  <c r="AW1020" i="4" s="1"/>
  <c r="AW1021" i="4" s="1"/>
  <c r="AW1022" i="4" s="1"/>
  <c r="AW1023" i="4" s="1"/>
  <c r="AW1024" i="4" s="1"/>
  <c r="AW1025" i="4" s="1"/>
  <c r="AW1026" i="4" s="1"/>
  <c r="AW1027" i="4" s="1"/>
  <c r="AW1028" i="4" s="1"/>
  <c r="AW1029" i="4" s="1"/>
  <c r="AW1030" i="4" s="1"/>
  <c r="AW1031" i="4" s="1"/>
  <c r="AW1032" i="4" s="1"/>
  <c r="AW1033" i="4" s="1"/>
  <c r="AW1034" i="4" s="1"/>
  <c r="AW1035" i="4" s="1"/>
  <c r="AW1036" i="4" s="1"/>
  <c r="AW1037" i="4" s="1"/>
  <c r="AW1038" i="4" s="1"/>
  <c r="AW1039" i="4" s="1"/>
  <c r="AW1040" i="4" s="1"/>
  <c r="AW1041" i="4" s="1"/>
  <c r="AW1042" i="4" s="1"/>
  <c r="AW1043" i="4" s="1"/>
  <c r="AW1044" i="4" s="1"/>
  <c r="AW1045" i="4" s="1"/>
  <c r="AW1046" i="4" s="1"/>
  <c r="AW1047" i="4" s="1"/>
  <c r="AW1048" i="4" s="1"/>
  <c r="AW1049" i="4" s="1"/>
  <c r="AW1050" i="4" s="1"/>
  <c r="AW1051" i="4" s="1"/>
  <c r="AW1052" i="4" s="1"/>
  <c r="AW1053" i="4" s="1"/>
  <c r="AW1054" i="4" s="1"/>
  <c r="AW1055" i="4" s="1"/>
  <c r="AW1056" i="4" s="1"/>
  <c r="AW1057" i="4" s="1"/>
  <c r="AW1058" i="4" s="1"/>
  <c r="AW1059" i="4" s="1"/>
  <c r="AW1060" i="4" s="1"/>
  <c r="AW1061" i="4" s="1"/>
  <c r="AW1062" i="4" s="1"/>
  <c r="AW1063" i="4" s="1"/>
  <c r="AW1064" i="4" s="1"/>
  <c r="AW1065" i="4" s="1"/>
  <c r="AW1066" i="4" s="1"/>
  <c r="AW1067" i="4" s="1"/>
  <c r="AW1068" i="4" s="1"/>
  <c r="AW1069" i="4" s="1"/>
  <c r="AW1070" i="4" s="1"/>
  <c r="AW1071" i="4" s="1"/>
  <c r="AW1072" i="4" s="1"/>
  <c r="AW1073" i="4" s="1"/>
  <c r="AW1074" i="4" s="1"/>
  <c r="AW1075" i="4" s="1"/>
  <c r="AW1076" i="4" s="1"/>
  <c r="AW1077" i="4" s="1"/>
  <c r="AW1078" i="4" s="1"/>
  <c r="AW1079" i="4" s="1"/>
  <c r="AW1080" i="4" s="1"/>
  <c r="AW1081" i="4" s="1"/>
  <c r="AW1082" i="4" s="1"/>
  <c r="AW1083" i="4" s="1"/>
  <c r="AW1084" i="4" s="1"/>
  <c r="AW1085" i="4" s="1"/>
  <c r="AW1086" i="4" s="1"/>
  <c r="AW1087" i="4" s="1"/>
  <c r="AW1088" i="4" s="1"/>
  <c r="AW1089" i="4" s="1"/>
  <c r="AW1090" i="4" s="1"/>
  <c r="AW1091" i="4" s="1"/>
  <c r="AW1092" i="4" s="1"/>
  <c r="AW1093" i="4" s="1"/>
  <c r="AW1094" i="4" s="1"/>
  <c r="AW1095" i="4" s="1"/>
  <c r="AW1096" i="4" s="1"/>
  <c r="AW1097" i="4" s="1"/>
  <c r="AW1098" i="4" s="1"/>
  <c r="AW1099" i="4" s="1"/>
  <c r="AW1100" i="4" s="1"/>
  <c r="AW1101" i="4" s="1"/>
  <c r="AW1102" i="4" s="1"/>
  <c r="AW1103" i="4" s="1"/>
  <c r="AW1104" i="4" s="1"/>
  <c r="AW1105" i="4" s="1"/>
  <c r="AW1106" i="4" s="1"/>
  <c r="AW1107" i="4" s="1"/>
  <c r="BA836" i="4"/>
  <c r="BA837" i="4" s="1"/>
  <c r="BA838" i="4" s="1"/>
  <c r="BA839" i="4" s="1"/>
  <c r="BA840" i="4" s="1"/>
  <c r="BA841" i="4" s="1"/>
  <c r="BA842" i="4" s="1"/>
  <c r="BA843" i="4" s="1"/>
  <c r="BA844" i="4" s="1"/>
  <c r="BA845" i="4" s="1"/>
  <c r="BA846" i="4" s="1"/>
  <c r="BA847" i="4" s="1"/>
  <c r="BA848" i="4" s="1"/>
  <c r="BA849" i="4" s="1"/>
  <c r="BA850" i="4" s="1"/>
  <c r="BA851" i="4" s="1"/>
  <c r="BA852" i="4" s="1"/>
  <c r="BA853" i="4" s="1"/>
  <c r="BA854" i="4" s="1"/>
  <c r="BA855" i="4" s="1"/>
  <c r="BA856" i="4" s="1"/>
  <c r="BA857" i="4" s="1"/>
  <c r="BA858" i="4" s="1"/>
  <c r="BA859" i="4" s="1"/>
  <c r="BA860" i="4" s="1"/>
  <c r="BA861" i="4" s="1"/>
  <c r="BA862" i="4" s="1"/>
  <c r="BA863" i="4" s="1"/>
  <c r="BA864" i="4" s="1"/>
  <c r="BA865" i="4" s="1"/>
  <c r="BA866" i="4" s="1"/>
  <c r="BA867" i="4" s="1"/>
  <c r="BA868" i="4" s="1"/>
  <c r="BA869" i="4" s="1"/>
  <c r="BA870" i="4" s="1"/>
  <c r="BA871" i="4" s="1"/>
  <c r="BA872" i="4" s="1"/>
  <c r="BA873" i="4" s="1"/>
  <c r="BA874" i="4" s="1"/>
  <c r="BA875" i="4" s="1"/>
  <c r="BA876" i="4" s="1"/>
  <c r="BA877" i="4" s="1"/>
  <c r="BA878" i="4" s="1"/>
  <c r="BA879" i="4" s="1"/>
  <c r="BA880" i="4" s="1"/>
  <c r="BA881" i="4" s="1"/>
  <c r="BA882" i="4" s="1"/>
  <c r="BA883" i="4" s="1"/>
  <c r="BA884" i="4" s="1"/>
  <c r="BA885" i="4" s="1"/>
  <c r="BA886" i="4" s="1"/>
  <c r="BA887" i="4" s="1"/>
  <c r="BA888" i="4" s="1"/>
  <c r="BA889" i="4" s="1"/>
  <c r="BA890" i="4" s="1"/>
  <c r="BA891" i="4" s="1"/>
  <c r="BA892" i="4" s="1"/>
  <c r="BA893" i="4" s="1"/>
  <c r="BA894" i="4" s="1"/>
  <c r="BA895" i="4" s="1"/>
  <c r="BA896" i="4" s="1"/>
  <c r="BA897" i="4" s="1"/>
  <c r="BA898" i="4" s="1"/>
  <c r="BA899" i="4" s="1"/>
  <c r="BA900" i="4" s="1"/>
  <c r="BA901" i="4" s="1"/>
  <c r="BA902" i="4" s="1"/>
  <c r="BA903" i="4" s="1"/>
  <c r="BA904" i="4" s="1"/>
  <c r="BA905" i="4" s="1"/>
  <c r="BA906" i="4" s="1"/>
  <c r="BA907" i="4" s="1"/>
  <c r="BA908" i="4" s="1"/>
  <c r="BA909" i="4" s="1"/>
  <c r="BA910" i="4" s="1"/>
  <c r="BA911" i="4" s="1"/>
  <c r="BA912" i="4" s="1"/>
  <c r="BA913" i="4" s="1"/>
  <c r="BA914" i="4" s="1"/>
  <c r="BA915" i="4" s="1"/>
  <c r="BA916" i="4" s="1"/>
  <c r="BA917" i="4" s="1"/>
  <c r="BA918" i="4" s="1"/>
  <c r="BA919" i="4" s="1"/>
  <c r="BA920" i="4" s="1"/>
  <c r="BA921" i="4" s="1"/>
  <c r="BA922" i="4" s="1"/>
  <c r="BA923" i="4" s="1"/>
  <c r="BA924" i="4" s="1"/>
  <c r="BA925" i="4" s="1"/>
  <c r="BA926" i="4" s="1"/>
  <c r="BA927" i="4" s="1"/>
  <c r="BA928" i="4" s="1"/>
  <c r="BA929" i="4" s="1"/>
  <c r="BA930" i="4" s="1"/>
  <c r="BA931" i="4" s="1"/>
  <c r="BA932" i="4" s="1"/>
  <c r="BA933" i="4" s="1"/>
  <c r="BA934" i="4" s="1"/>
  <c r="BA935" i="4" s="1"/>
  <c r="BA936" i="4" s="1"/>
  <c r="BA937" i="4" s="1"/>
  <c r="BA938" i="4" s="1"/>
  <c r="BA939" i="4" s="1"/>
  <c r="BA940" i="4" s="1"/>
  <c r="BA941" i="4" s="1"/>
  <c r="BA942" i="4" s="1"/>
  <c r="BA943" i="4" s="1"/>
  <c r="BA944" i="4" s="1"/>
  <c r="BA945" i="4" s="1"/>
  <c r="BA946" i="4" s="1"/>
  <c r="BA947" i="4" s="1"/>
  <c r="BA948" i="4" s="1"/>
  <c r="BA949" i="4" s="1"/>
  <c r="BA950" i="4" s="1"/>
  <c r="BA951" i="4" s="1"/>
  <c r="BA952" i="4" s="1"/>
  <c r="BA953" i="4" s="1"/>
  <c r="BA954" i="4" s="1"/>
  <c r="BA955" i="4" s="1"/>
  <c r="BA956" i="4" s="1"/>
  <c r="BA957" i="4" s="1"/>
  <c r="BA958" i="4" s="1"/>
  <c r="BA959" i="4" s="1"/>
  <c r="BA960" i="4" s="1"/>
  <c r="BA961" i="4" s="1"/>
  <c r="BA962" i="4" s="1"/>
  <c r="BA963" i="4" s="1"/>
  <c r="BA964" i="4" s="1"/>
  <c r="BA965" i="4" s="1"/>
  <c r="BA966" i="4" s="1"/>
  <c r="BA967" i="4" s="1"/>
  <c r="BA968" i="4" s="1"/>
  <c r="BA969" i="4" s="1"/>
  <c r="BA970" i="4" s="1"/>
  <c r="BA971" i="4" s="1"/>
  <c r="BA972" i="4" s="1"/>
  <c r="BA973" i="4" s="1"/>
  <c r="BA974" i="4" s="1"/>
  <c r="BA975" i="4" s="1"/>
  <c r="BA976" i="4" s="1"/>
  <c r="BA977" i="4" s="1"/>
  <c r="BA978" i="4" s="1"/>
  <c r="BA979" i="4" s="1"/>
  <c r="BA980" i="4" s="1"/>
  <c r="BA981" i="4" s="1"/>
  <c r="BA982" i="4" s="1"/>
  <c r="BA983" i="4" s="1"/>
  <c r="BA984" i="4" s="1"/>
  <c r="BA985" i="4" s="1"/>
  <c r="BA986" i="4" s="1"/>
  <c r="BA987" i="4" s="1"/>
  <c r="BA988" i="4" s="1"/>
  <c r="BA989" i="4" s="1"/>
  <c r="BA990" i="4" s="1"/>
  <c r="BA991" i="4" s="1"/>
  <c r="BA992" i="4" s="1"/>
  <c r="BA993" i="4" s="1"/>
  <c r="BA994" i="4" s="1"/>
  <c r="BA995" i="4" s="1"/>
  <c r="BA996" i="4" s="1"/>
  <c r="BA997" i="4" s="1"/>
  <c r="BA998" i="4" s="1"/>
  <c r="BA999" i="4" s="1"/>
  <c r="BA1000" i="4" s="1"/>
  <c r="BA1001" i="4" s="1"/>
  <c r="BA1002" i="4" s="1"/>
  <c r="BA1003" i="4" s="1"/>
  <c r="BA1004" i="4" s="1"/>
  <c r="BA1005" i="4" s="1"/>
  <c r="BA1006" i="4" s="1"/>
  <c r="BA1007" i="4" s="1"/>
  <c r="BA1008" i="4" s="1"/>
  <c r="BA1009" i="4" s="1"/>
  <c r="BA1010" i="4" s="1"/>
  <c r="BA1011" i="4" s="1"/>
  <c r="BA1012" i="4" s="1"/>
  <c r="BA1013" i="4" s="1"/>
  <c r="BA1014" i="4" s="1"/>
  <c r="BA1015" i="4" s="1"/>
  <c r="BA1016" i="4" s="1"/>
  <c r="BA1017" i="4" s="1"/>
  <c r="BA1018" i="4" s="1"/>
  <c r="BA1019" i="4" s="1"/>
  <c r="BA1020" i="4" s="1"/>
  <c r="BA1021" i="4" s="1"/>
  <c r="BA1022" i="4" s="1"/>
  <c r="BA1023" i="4" s="1"/>
  <c r="BA1024" i="4" s="1"/>
  <c r="BA1025" i="4" s="1"/>
  <c r="BA1026" i="4" s="1"/>
  <c r="BA1027" i="4" s="1"/>
  <c r="BA1028" i="4" s="1"/>
  <c r="BA1029" i="4" s="1"/>
  <c r="BA1030" i="4" s="1"/>
  <c r="BA1031" i="4" s="1"/>
  <c r="BA1032" i="4" s="1"/>
  <c r="BA1033" i="4" s="1"/>
  <c r="BA1034" i="4" s="1"/>
  <c r="BA1035" i="4" s="1"/>
  <c r="BA1036" i="4" s="1"/>
  <c r="BA1037" i="4" s="1"/>
  <c r="BA1038" i="4" s="1"/>
  <c r="BA1039" i="4" s="1"/>
  <c r="BA1040" i="4" s="1"/>
  <c r="BA1041" i="4" s="1"/>
  <c r="BA1042" i="4" s="1"/>
  <c r="BA1043" i="4" s="1"/>
  <c r="BA1044" i="4" s="1"/>
  <c r="BA1045" i="4" s="1"/>
  <c r="BA1046" i="4" s="1"/>
  <c r="BA1047" i="4" s="1"/>
  <c r="BA1048" i="4" s="1"/>
  <c r="BA1049" i="4" s="1"/>
  <c r="BA1050" i="4" s="1"/>
  <c r="BA1051" i="4" s="1"/>
  <c r="BA1052" i="4" s="1"/>
  <c r="BA1053" i="4" s="1"/>
  <c r="BA1054" i="4" s="1"/>
  <c r="BA1055" i="4" s="1"/>
  <c r="BA1056" i="4" s="1"/>
  <c r="BA1057" i="4" s="1"/>
  <c r="BA1058" i="4" s="1"/>
  <c r="BA1059" i="4" s="1"/>
  <c r="BA1060" i="4" s="1"/>
  <c r="BA1061" i="4" s="1"/>
  <c r="BA1062" i="4" s="1"/>
  <c r="BA1063" i="4" s="1"/>
  <c r="BA1064" i="4" s="1"/>
  <c r="BA1065" i="4" s="1"/>
  <c r="BA1066" i="4" s="1"/>
  <c r="BA1067" i="4" s="1"/>
  <c r="BA1068" i="4" s="1"/>
  <c r="BA1069" i="4" s="1"/>
  <c r="BA1070" i="4" s="1"/>
  <c r="BA1071" i="4" s="1"/>
  <c r="BA1072" i="4" s="1"/>
  <c r="BA1073" i="4" s="1"/>
  <c r="BA1074" i="4" s="1"/>
  <c r="BA1075" i="4" s="1"/>
  <c r="BA1076" i="4" s="1"/>
  <c r="BA1077" i="4" s="1"/>
  <c r="BA1078" i="4" s="1"/>
  <c r="BA1079" i="4" s="1"/>
  <c r="BA1080" i="4" s="1"/>
  <c r="BA1081" i="4" s="1"/>
  <c r="BA1082" i="4" s="1"/>
  <c r="BA1083" i="4" s="1"/>
  <c r="BA1084" i="4" s="1"/>
  <c r="BA1085" i="4" s="1"/>
  <c r="BA1086" i="4" s="1"/>
  <c r="BA1087" i="4" s="1"/>
  <c r="BA1088" i="4" s="1"/>
  <c r="BA1089" i="4" s="1"/>
  <c r="BA1090" i="4" s="1"/>
  <c r="BA1091" i="4" s="1"/>
  <c r="BA1092" i="4" s="1"/>
  <c r="BA1093" i="4" s="1"/>
  <c r="BA1094" i="4" s="1"/>
  <c r="BA1095" i="4" s="1"/>
  <c r="BA1096" i="4" s="1"/>
  <c r="BA1097" i="4" s="1"/>
  <c r="BA1098" i="4" s="1"/>
  <c r="BA1099" i="4" s="1"/>
  <c r="BA1100" i="4" s="1"/>
  <c r="BA1101" i="4" s="1"/>
  <c r="BA1102" i="4" s="1"/>
  <c r="BA1103" i="4" s="1"/>
  <c r="BA1104" i="4" s="1"/>
  <c r="BA1105" i="4" s="1"/>
  <c r="BA1106" i="4" s="1"/>
  <c r="BA1107" i="4" s="1"/>
  <c r="AX836" i="4"/>
  <c r="AX837" i="4" s="1"/>
  <c r="AX838" i="4" s="1"/>
  <c r="AX839" i="4" s="1"/>
  <c r="AX840" i="4" s="1"/>
  <c r="AX841" i="4" s="1"/>
  <c r="AX842" i="4" s="1"/>
  <c r="AX843" i="4" s="1"/>
  <c r="AX844" i="4" s="1"/>
  <c r="AX845" i="4" s="1"/>
  <c r="AX846" i="4" s="1"/>
  <c r="AX847" i="4" s="1"/>
  <c r="AX848" i="4" s="1"/>
  <c r="AX849" i="4" s="1"/>
  <c r="AX850" i="4" s="1"/>
  <c r="AX851" i="4" s="1"/>
  <c r="AX852" i="4" s="1"/>
  <c r="AX853" i="4" s="1"/>
  <c r="AX854" i="4" s="1"/>
  <c r="AX855" i="4" s="1"/>
  <c r="AX856" i="4" s="1"/>
  <c r="AX857" i="4" s="1"/>
  <c r="AX858" i="4" s="1"/>
  <c r="AX859" i="4" s="1"/>
  <c r="AX860" i="4" s="1"/>
  <c r="AX861" i="4" s="1"/>
  <c r="AX862" i="4" s="1"/>
  <c r="AX863" i="4" s="1"/>
  <c r="AX864" i="4" s="1"/>
  <c r="AX865" i="4" s="1"/>
  <c r="AX866" i="4" s="1"/>
  <c r="AX867" i="4" s="1"/>
  <c r="AX868" i="4" s="1"/>
  <c r="AX869" i="4" s="1"/>
  <c r="AX870" i="4" s="1"/>
  <c r="AX871" i="4" s="1"/>
  <c r="AX872" i="4" s="1"/>
  <c r="AX873" i="4" s="1"/>
  <c r="AX874" i="4" s="1"/>
  <c r="AX875" i="4" s="1"/>
  <c r="AX876" i="4" s="1"/>
  <c r="AX877" i="4" s="1"/>
  <c r="AX878" i="4" s="1"/>
  <c r="AX879" i="4" s="1"/>
  <c r="AX880" i="4" s="1"/>
  <c r="AX881" i="4" s="1"/>
  <c r="AX882" i="4" s="1"/>
  <c r="AX883" i="4" s="1"/>
  <c r="AX884" i="4" s="1"/>
  <c r="AX885" i="4" s="1"/>
  <c r="AX886" i="4" s="1"/>
  <c r="AX887" i="4" s="1"/>
  <c r="AX888" i="4" s="1"/>
  <c r="AX889" i="4" s="1"/>
  <c r="AX890" i="4" s="1"/>
  <c r="AX891" i="4" s="1"/>
  <c r="AX892" i="4" s="1"/>
  <c r="AX893" i="4" s="1"/>
  <c r="AX894" i="4" s="1"/>
  <c r="AX895" i="4" s="1"/>
  <c r="AX896" i="4" s="1"/>
  <c r="AX897" i="4" s="1"/>
  <c r="AX898" i="4" s="1"/>
  <c r="AX899" i="4" s="1"/>
  <c r="AX900" i="4" s="1"/>
  <c r="AX901" i="4" s="1"/>
  <c r="AX902" i="4" s="1"/>
  <c r="AX903" i="4" s="1"/>
  <c r="AX904" i="4" s="1"/>
  <c r="AX905" i="4" s="1"/>
  <c r="AX906" i="4" s="1"/>
  <c r="AX907" i="4" s="1"/>
  <c r="AX908" i="4" s="1"/>
  <c r="AX909" i="4" s="1"/>
  <c r="AX910" i="4" s="1"/>
  <c r="AX911" i="4" s="1"/>
  <c r="AX912" i="4" s="1"/>
  <c r="AX913" i="4" s="1"/>
  <c r="AX914" i="4" s="1"/>
  <c r="AX915" i="4" s="1"/>
  <c r="AX916" i="4" s="1"/>
  <c r="AX917" i="4" s="1"/>
  <c r="AX918" i="4" s="1"/>
  <c r="AX919" i="4" s="1"/>
  <c r="AX920" i="4" s="1"/>
  <c r="AX921" i="4" s="1"/>
  <c r="AX922" i="4" s="1"/>
  <c r="AX923" i="4" s="1"/>
  <c r="AX924" i="4" s="1"/>
  <c r="AX925" i="4" s="1"/>
  <c r="AX926" i="4" s="1"/>
  <c r="AX927" i="4" s="1"/>
  <c r="AX928" i="4" s="1"/>
  <c r="AX929" i="4" s="1"/>
  <c r="AX930" i="4" s="1"/>
  <c r="AX931" i="4" s="1"/>
  <c r="AX932" i="4" s="1"/>
  <c r="AX933" i="4" s="1"/>
  <c r="AX934" i="4" s="1"/>
  <c r="AX935" i="4" s="1"/>
  <c r="AX936" i="4" s="1"/>
  <c r="AX937" i="4" s="1"/>
  <c r="AX938" i="4" s="1"/>
  <c r="AX939" i="4" s="1"/>
  <c r="AX940" i="4" s="1"/>
  <c r="AX941" i="4" s="1"/>
  <c r="AX942" i="4" s="1"/>
  <c r="AX943" i="4" s="1"/>
  <c r="AX944" i="4" s="1"/>
  <c r="AX945" i="4" s="1"/>
  <c r="AX946" i="4" s="1"/>
  <c r="AX947" i="4" s="1"/>
  <c r="AX948" i="4" s="1"/>
  <c r="AX949" i="4" s="1"/>
  <c r="AX950" i="4" s="1"/>
  <c r="AX951" i="4" s="1"/>
  <c r="AX952" i="4" s="1"/>
  <c r="AX953" i="4" s="1"/>
  <c r="AX954" i="4" s="1"/>
  <c r="AX955" i="4" s="1"/>
  <c r="AX956" i="4" s="1"/>
  <c r="AX957" i="4" s="1"/>
  <c r="AX958" i="4" s="1"/>
  <c r="AX959" i="4" s="1"/>
  <c r="AX960" i="4" s="1"/>
  <c r="AX961" i="4" s="1"/>
  <c r="AX962" i="4" s="1"/>
  <c r="AX963" i="4" s="1"/>
  <c r="AX964" i="4" s="1"/>
  <c r="AX965" i="4" s="1"/>
  <c r="AX966" i="4" s="1"/>
  <c r="AX967" i="4" s="1"/>
  <c r="AX968" i="4" s="1"/>
  <c r="AX969" i="4" s="1"/>
  <c r="AX970" i="4" s="1"/>
  <c r="AX971" i="4" s="1"/>
  <c r="AX972" i="4" s="1"/>
  <c r="AX973" i="4" s="1"/>
  <c r="AX974" i="4" s="1"/>
  <c r="AX975" i="4" s="1"/>
  <c r="AX976" i="4" s="1"/>
  <c r="AX977" i="4" s="1"/>
  <c r="AX978" i="4" s="1"/>
  <c r="AX979" i="4" s="1"/>
  <c r="AX980" i="4" s="1"/>
  <c r="AX981" i="4" s="1"/>
  <c r="AX982" i="4" s="1"/>
  <c r="AX983" i="4" s="1"/>
  <c r="AX984" i="4" s="1"/>
  <c r="AX985" i="4" s="1"/>
  <c r="AX986" i="4" s="1"/>
  <c r="AX987" i="4" s="1"/>
  <c r="AX988" i="4" s="1"/>
  <c r="AX989" i="4" s="1"/>
  <c r="AX990" i="4" s="1"/>
  <c r="AX991" i="4" s="1"/>
  <c r="AX992" i="4" s="1"/>
  <c r="AX993" i="4" s="1"/>
  <c r="AX994" i="4" s="1"/>
  <c r="AX995" i="4" s="1"/>
  <c r="AX996" i="4" s="1"/>
  <c r="AX997" i="4" s="1"/>
  <c r="AX998" i="4" s="1"/>
  <c r="AX999" i="4" s="1"/>
  <c r="AX1000" i="4" s="1"/>
  <c r="AX1001" i="4" s="1"/>
  <c r="AX1002" i="4" s="1"/>
  <c r="AX1003" i="4" s="1"/>
  <c r="AX1004" i="4" s="1"/>
  <c r="AX1005" i="4" s="1"/>
  <c r="AX1006" i="4" s="1"/>
  <c r="AX1007" i="4" s="1"/>
  <c r="AX1008" i="4" s="1"/>
  <c r="AX1009" i="4" s="1"/>
  <c r="AX1010" i="4" s="1"/>
  <c r="AX1011" i="4" s="1"/>
  <c r="AX1012" i="4" s="1"/>
  <c r="AX1013" i="4" s="1"/>
  <c r="AX1014" i="4" s="1"/>
  <c r="AX1015" i="4" s="1"/>
  <c r="AX1016" i="4" s="1"/>
  <c r="AX1017" i="4" s="1"/>
  <c r="AX1018" i="4" s="1"/>
  <c r="AX1019" i="4" s="1"/>
  <c r="AX1020" i="4" s="1"/>
  <c r="AX1021" i="4" s="1"/>
  <c r="AX1022" i="4" s="1"/>
  <c r="AX1023" i="4" s="1"/>
  <c r="AX1024" i="4" s="1"/>
  <c r="AX1025" i="4" s="1"/>
  <c r="AX1026" i="4" s="1"/>
  <c r="AX1027" i="4" s="1"/>
  <c r="AX1028" i="4" s="1"/>
  <c r="AX1029" i="4" s="1"/>
  <c r="AX1030" i="4" s="1"/>
  <c r="AX1031" i="4" s="1"/>
  <c r="AX1032" i="4" s="1"/>
  <c r="AX1033" i="4" s="1"/>
  <c r="AX1034" i="4" s="1"/>
  <c r="AX1035" i="4" s="1"/>
  <c r="AX1036" i="4" s="1"/>
  <c r="AX1037" i="4" s="1"/>
  <c r="AX1038" i="4" s="1"/>
  <c r="AX1039" i="4" s="1"/>
  <c r="AX1040" i="4" s="1"/>
  <c r="AX1041" i="4" s="1"/>
  <c r="AX1042" i="4" s="1"/>
  <c r="AX1043" i="4" s="1"/>
  <c r="AX1044" i="4" s="1"/>
  <c r="AX1045" i="4" s="1"/>
  <c r="AX1046" i="4" s="1"/>
  <c r="AX1047" i="4" s="1"/>
  <c r="AX1048" i="4" s="1"/>
  <c r="AX1049" i="4" s="1"/>
  <c r="AX1050" i="4" s="1"/>
  <c r="AX1051" i="4" s="1"/>
  <c r="AX1052" i="4" s="1"/>
  <c r="AX1053" i="4" s="1"/>
  <c r="AX1054" i="4" s="1"/>
  <c r="AX1055" i="4" s="1"/>
  <c r="AX1056" i="4" s="1"/>
  <c r="AX1057" i="4" s="1"/>
  <c r="AX1058" i="4" s="1"/>
  <c r="AX1059" i="4" s="1"/>
  <c r="AX1060" i="4" s="1"/>
  <c r="AX1061" i="4" s="1"/>
  <c r="AX1062" i="4" s="1"/>
  <c r="AX1063" i="4" s="1"/>
  <c r="AX1064" i="4" s="1"/>
  <c r="AX1065" i="4" s="1"/>
  <c r="AX1066" i="4" s="1"/>
  <c r="AX1067" i="4" s="1"/>
  <c r="AX1068" i="4" s="1"/>
  <c r="AX1069" i="4" s="1"/>
  <c r="AX1070" i="4" s="1"/>
  <c r="AX1071" i="4" s="1"/>
  <c r="AX1072" i="4" s="1"/>
  <c r="AX1073" i="4" s="1"/>
  <c r="AX1074" i="4" s="1"/>
  <c r="AX1075" i="4" s="1"/>
  <c r="AX1076" i="4" s="1"/>
  <c r="AX1077" i="4" s="1"/>
  <c r="AX1078" i="4" s="1"/>
  <c r="AX1079" i="4" s="1"/>
  <c r="AX1080" i="4" s="1"/>
  <c r="AX1081" i="4" s="1"/>
  <c r="AX1082" i="4" s="1"/>
  <c r="AX1083" i="4" s="1"/>
  <c r="AX1084" i="4" s="1"/>
  <c r="AX1085" i="4" s="1"/>
  <c r="AX1086" i="4" s="1"/>
  <c r="AX1087" i="4" s="1"/>
  <c r="AX1088" i="4" s="1"/>
  <c r="AX1089" i="4" s="1"/>
  <c r="AX1090" i="4" s="1"/>
  <c r="AX1091" i="4" s="1"/>
  <c r="AX1092" i="4" s="1"/>
  <c r="AX1093" i="4" s="1"/>
  <c r="AX1094" i="4" s="1"/>
  <c r="AX1095" i="4" s="1"/>
  <c r="AX1096" i="4" s="1"/>
  <c r="AX1097" i="4" s="1"/>
  <c r="AX1098" i="4" s="1"/>
  <c r="AX1099" i="4" s="1"/>
  <c r="AX1100" i="4" s="1"/>
  <c r="AX1101" i="4" s="1"/>
  <c r="AX1102" i="4" s="1"/>
  <c r="AX1103" i="4" s="1"/>
  <c r="AX1104" i="4" s="1"/>
  <c r="AX1105" i="4" s="1"/>
  <c r="AX1106" i="4" s="1"/>
  <c r="AX1107" i="4" s="1"/>
  <c r="K49" i="1"/>
  <c r="J54" i="6" s="1"/>
  <c r="AQ836" i="4"/>
  <c r="AQ837" i="4" s="1"/>
  <c r="AQ838" i="4" s="1"/>
  <c r="AQ839" i="4" s="1"/>
  <c r="AQ840" i="4" s="1"/>
  <c r="AQ841" i="4" s="1"/>
  <c r="AQ842" i="4" s="1"/>
  <c r="AQ843" i="4" s="1"/>
  <c r="AQ844" i="4" s="1"/>
  <c r="AQ845" i="4" s="1"/>
  <c r="AQ846" i="4" s="1"/>
  <c r="AQ847" i="4" s="1"/>
  <c r="AQ848" i="4" s="1"/>
  <c r="AQ849" i="4" s="1"/>
  <c r="AQ850" i="4" s="1"/>
  <c r="AQ851" i="4" s="1"/>
  <c r="AQ852" i="4" s="1"/>
  <c r="AQ853" i="4" s="1"/>
  <c r="AQ854" i="4" s="1"/>
  <c r="AQ855" i="4" s="1"/>
  <c r="AQ856" i="4" s="1"/>
  <c r="AQ857" i="4" s="1"/>
  <c r="AQ858" i="4" s="1"/>
  <c r="AQ859" i="4" s="1"/>
  <c r="AQ860" i="4" s="1"/>
  <c r="AQ861" i="4" s="1"/>
  <c r="AQ862" i="4" s="1"/>
  <c r="AQ863" i="4" s="1"/>
  <c r="AQ864" i="4" s="1"/>
  <c r="AQ865" i="4" s="1"/>
  <c r="AQ866" i="4" s="1"/>
  <c r="AQ867" i="4" s="1"/>
  <c r="AQ868" i="4" s="1"/>
  <c r="AQ869" i="4" s="1"/>
  <c r="AQ870" i="4" s="1"/>
  <c r="AQ871" i="4" s="1"/>
  <c r="AQ872" i="4" s="1"/>
  <c r="AQ873" i="4" s="1"/>
  <c r="AQ874" i="4" s="1"/>
  <c r="AQ875" i="4" s="1"/>
  <c r="AQ876" i="4" s="1"/>
  <c r="AQ877" i="4" s="1"/>
  <c r="AQ878" i="4" s="1"/>
  <c r="AQ879" i="4" s="1"/>
  <c r="AQ880" i="4" s="1"/>
  <c r="AQ881" i="4" s="1"/>
  <c r="AQ882" i="4" s="1"/>
  <c r="AQ883" i="4" s="1"/>
  <c r="AQ884" i="4" s="1"/>
  <c r="AQ885" i="4" s="1"/>
  <c r="AQ886" i="4" s="1"/>
  <c r="AQ887" i="4" s="1"/>
  <c r="AQ888" i="4" s="1"/>
  <c r="AQ889" i="4" s="1"/>
  <c r="AQ890" i="4" s="1"/>
  <c r="AQ891" i="4" s="1"/>
  <c r="AQ892" i="4" s="1"/>
  <c r="AQ893" i="4" s="1"/>
  <c r="AQ894" i="4" s="1"/>
  <c r="AQ895" i="4" s="1"/>
  <c r="AQ896" i="4" s="1"/>
  <c r="AQ897" i="4" s="1"/>
  <c r="AQ898" i="4" s="1"/>
  <c r="AQ899" i="4" s="1"/>
  <c r="AQ900" i="4" s="1"/>
  <c r="AQ901" i="4" s="1"/>
  <c r="AQ902" i="4" s="1"/>
  <c r="AQ903" i="4" s="1"/>
  <c r="AQ904" i="4" s="1"/>
  <c r="AQ905" i="4" s="1"/>
  <c r="AQ906" i="4" s="1"/>
  <c r="AQ907" i="4" s="1"/>
  <c r="AQ908" i="4" s="1"/>
  <c r="AQ909" i="4" s="1"/>
  <c r="AQ910" i="4" s="1"/>
  <c r="AQ911" i="4" s="1"/>
  <c r="AQ912" i="4" s="1"/>
  <c r="AQ913" i="4" s="1"/>
  <c r="AQ914" i="4" s="1"/>
  <c r="AQ915" i="4" s="1"/>
  <c r="AQ916" i="4" s="1"/>
  <c r="AQ917" i="4" s="1"/>
  <c r="AQ918" i="4" s="1"/>
  <c r="AQ919" i="4" s="1"/>
  <c r="AQ920" i="4" s="1"/>
  <c r="AQ921" i="4" s="1"/>
  <c r="AQ922" i="4" s="1"/>
  <c r="AQ923" i="4" s="1"/>
  <c r="AQ924" i="4" s="1"/>
  <c r="AQ925" i="4" s="1"/>
  <c r="AQ926" i="4" s="1"/>
  <c r="AQ927" i="4" s="1"/>
  <c r="AQ928" i="4" s="1"/>
  <c r="AQ929" i="4" s="1"/>
  <c r="AQ930" i="4" s="1"/>
  <c r="AQ931" i="4" s="1"/>
  <c r="AQ932" i="4" s="1"/>
  <c r="AQ933" i="4" s="1"/>
  <c r="AQ934" i="4" s="1"/>
  <c r="AQ935" i="4" s="1"/>
  <c r="AQ936" i="4" s="1"/>
  <c r="AQ937" i="4" s="1"/>
  <c r="AQ938" i="4" s="1"/>
  <c r="AQ939" i="4" s="1"/>
  <c r="AQ940" i="4" s="1"/>
  <c r="AQ941" i="4" s="1"/>
  <c r="AQ942" i="4" s="1"/>
  <c r="AQ943" i="4" s="1"/>
  <c r="AQ944" i="4" s="1"/>
  <c r="AQ945" i="4" s="1"/>
  <c r="AQ946" i="4" s="1"/>
  <c r="AQ947" i="4" s="1"/>
  <c r="AQ948" i="4" s="1"/>
  <c r="AQ949" i="4" s="1"/>
  <c r="AQ950" i="4" s="1"/>
  <c r="AQ951" i="4" s="1"/>
  <c r="AQ952" i="4" s="1"/>
  <c r="AQ953" i="4" s="1"/>
  <c r="AQ954" i="4" s="1"/>
  <c r="AQ955" i="4" s="1"/>
  <c r="AQ956" i="4" s="1"/>
  <c r="AQ957" i="4" s="1"/>
  <c r="AQ958" i="4" s="1"/>
  <c r="AQ959" i="4" s="1"/>
  <c r="AQ960" i="4" s="1"/>
  <c r="AQ961" i="4" s="1"/>
  <c r="AQ962" i="4" s="1"/>
  <c r="AQ963" i="4" s="1"/>
  <c r="AQ964" i="4" s="1"/>
  <c r="AQ965" i="4" s="1"/>
  <c r="AQ966" i="4" s="1"/>
  <c r="AQ967" i="4" s="1"/>
  <c r="AQ968" i="4" s="1"/>
  <c r="AQ969" i="4" s="1"/>
  <c r="AQ970" i="4" s="1"/>
  <c r="AQ971" i="4" s="1"/>
  <c r="AQ972" i="4" s="1"/>
  <c r="AQ973" i="4" s="1"/>
  <c r="AQ974" i="4" s="1"/>
  <c r="AQ975" i="4" s="1"/>
  <c r="AQ976" i="4" s="1"/>
  <c r="AQ977" i="4" s="1"/>
  <c r="AQ978" i="4" s="1"/>
  <c r="AQ979" i="4" s="1"/>
  <c r="AQ980" i="4" s="1"/>
  <c r="AQ981" i="4" s="1"/>
  <c r="AQ982" i="4" s="1"/>
  <c r="AQ983" i="4" s="1"/>
  <c r="AQ984" i="4" s="1"/>
  <c r="AQ985" i="4" s="1"/>
  <c r="AQ986" i="4" s="1"/>
  <c r="AQ987" i="4" s="1"/>
  <c r="AQ988" i="4" s="1"/>
  <c r="AQ989" i="4" s="1"/>
  <c r="AQ990" i="4" s="1"/>
  <c r="AQ991" i="4" s="1"/>
  <c r="AQ992" i="4" s="1"/>
  <c r="AQ993" i="4" s="1"/>
  <c r="AQ994" i="4" s="1"/>
  <c r="AQ995" i="4" s="1"/>
  <c r="AQ996" i="4" s="1"/>
  <c r="AQ997" i="4" s="1"/>
  <c r="AQ998" i="4" s="1"/>
  <c r="AQ999" i="4" s="1"/>
  <c r="AQ1000" i="4" s="1"/>
  <c r="AQ1001" i="4" s="1"/>
  <c r="AQ1002" i="4" s="1"/>
  <c r="AQ1003" i="4" s="1"/>
  <c r="AQ1004" i="4" s="1"/>
  <c r="AQ1005" i="4" s="1"/>
  <c r="AQ1006" i="4" s="1"/>
  <c r="AQ1007" i="4" s="1"/>
  <c r="AQ1008" i="4" s="1"/>
  <c r="AQ1009" i="4" s="1"/>
  <c r="AQ1010" i="4" s="1"/>
  <c r="AQ1011" i="4" s="1"/>
  <c r="AQ1012" i="4" s="1"/>
  <c r="AQ1013" i="4" s="1"/>
  <c r="AQ1014" i="4" s="1"/>
  <c r="AQ1015" i="4" s="1"/>
  <c r="AQ1016" i="4" s="1"/>
  <c r="AQ1017" i="4" s="1"/>
  <c r="AQ1018" i="4" s="1"/>
  <c r="AQ1019" i="4" s="1"/>
  <c r="AQ1020" i="4" s="1"/>
  <c r="AQ1021" i="4" s="1"/>
  <c r="AQ1022" i="4" s="1"/>
  <c r="AQ1023" i="4" s="1"/>
  <c r="AQ1024" i="4" s="1"/>
  <c r="AQ1025" i="4" s="1"/>
  <c r="AQ1026" i="4" s="1"/>
  <c r="AQ1027" i="4" s="1"/>
  <c r="AQ1028" i="4" s="1"/>
  <c r="AQ1029" i="4" s="1"/>
  <c r="AQ1030" i="4" s="1"/>
  <c r="AQ1031" i="4" s="1"/>
  <c r="AQ1032" i="4" s="1"/>
  <c r="AQ1033" i="4" s="1"/>
  <c r="AQ1034" i="4" s="1"/>
  <c r="AQ1035" i="4" s="1"/>
  <c r="AQ1036" i="4" s="1"/>
  <c r="AQ1037" i="4" s="1"/>
  <c r="AQ1038" i="4" s="1"/>
  <c r="AQ1039" i="4" s="1"/>
  <c r="AQ1040" i="4" s="1"/>
  <c r="AQ1041" i="4" s="1"/>
  <c r="AQ1042" i="4" s="1"/>
  <c r="AQ1043" i="4" s="1"/>
  <c r="AQ1044" i="4" s="1"/>
  <c r="AQ1045" i="4" s="1"/>
  <c r="AQ1046" i="4" s="1"/>
  <c r="AQ1047" i="4" s="1"/>
  <c r="AQ1048" i="4" s="1"/>
  <c r="AQ1049" i="4" s="1"/>
  <c r="AQ1050" i="4" s="1"/>
  <c r="AQ1051" i="4" s="1"/>
  <c r="AQ1052" i="4" s="1"/>
  <c r="AQ1053" i="4" s="1"/>
  <c r="AQ1054" i="4" s="1"/>
  <c r="AQ1055" i="4" s="1"/>
  <c r="AQ1056" i="4" s="1"/>
  <c r="AQ1057" i="4" s="1"/>
  <c r="AQ1058" i="4" s="1"/>
  <c r="AQ1059" i="4" s="1"/>
  <c r="AQ1060" i="4" s="1"/>
  <c r="AQ1061" i="4" s="1"/>
  <c r="AQ1062" i="4" s="1"/>
  <c r="AQ1063" i="4" s="1"/>
  <c r="AQ1064" i="4" s="1"/>
  <c r="AQ1065" i="4" s="1"/>
  <c r="AQ1066" i="4" s="1"/>
  <c r="AQ1067" i="4" s="1"/>
  <c r="AQ1068" i="4" s="1"/>
  <c r="AQ1069" i="4" s="1"/>
  <c r="AQ1070" i="4" s="1"/>
  <c r="AQ1071" i="4" s="1"/>
  <c r="AQ1072" i="4" s="1"/>
  <c r="AQ1073" i="4" s="1"/>
  <c r="AQ1074" i="4" s="1"/>
  <c r="AQ1075" i="4" s="1"/>
  <c r="AQ1076" i="4" s="1"/>
  <c r="AQ1077" i="4" s="1"/>
  <c r="AQ1078" i="4" s="1"/>
  <c r="AQ1079" i="4" s="1"/>
  <c r="AQ1080" i="4" s="1"/>
  <c r="AQ1081" i="4" s="1"/>
  <c r="AQ1082" i="4" s="1"/>
  <c r="AQ1083" i="4" s="1"/>
  <c r="AQ1084" i="4" s="1"/>
  <c r="AQ1085" i="4" s="1"/>
  <c r="AQ1086" i="4" s="1"/>
  <c r="AQ1087" i="4" s="1"/>
  <c r="AQ1088" i="4" s="1"/>
  <c r="AQ1089" i="4" s="1"/>
  <c r="AQ1090" i="4" s="1"/>
  <c r="AQ1091" i="4" s="1"/>
  <c r="AQ1092" i="4" s="1"/>
  <c r="AQ1093" i="4" s="1"/>
  <c r="AQ1094" i="4" s="1"/>
  <c r="AQ1095" i="4" s="1"/>
  <c r="AQ1096" i="4" s="1"/>
  <c r="AQ1097" i="4" s="1"/>
  <c r="AQ1098" i="4" s="1"/>
  <c r="AQ1099" i="4" s="1"/>
  <c r="AQ1100" i="4" s="1"/>
  <c r="AQ1101" i="4" s="1"/>
  <c r="AQ1102" i="4" s="1"/>
  <c r="AQ1103" i="4" s="1"/>
  <c r="AQ1104" i="4" s="1"/>
  <c r="AQ1105" i="4" s="1"/>
  <c r="AQ1106" i="4" s="1"/>
  <c r="AQ1107" i="4" s="1"/>
  <c r="AP836" i="4"/>
  <c r="AP837" i="4" s="1"/>
  <c r="AP838" i="4" s="1"/>
  <c r="AP839" i="4" s="1"/>
  <c r="AP840" i="4" s="1"/>
  <c r="AP841" i="4" s="1"/>
  <c r="AP842" i="4" s="1"/>
  <c r="AP843" i="4" s="1"/>
  <c r="AP844" i="4" s="1"/>
  <c r="AP845" i="4" s="1"/>
  <c r="AP846" i="4" s="1"/>
  <c r="AP847" i="4" s="1"/>
  <c r="AP848" i="4" s="1"/>
  <c r="AP849" i="4" s="1"/>
  <c r="AP850" i="4" s="1"/>
  <c r="AP851" i="4" s="1"/>
  <c r="AP852" i="4" s="1"/>
  <c r="AP853" i="4" s="1"/>
  <c r="AP854" i="4" s="1"/>
  <c r="AP855" i="4" s="1"/>
  <c r="AP856" i="4" s="1"/>
  <c r="AP857" i="4" s="1"/>
  <c r="AP858" i="4" s="1"/>
  <c r="AP859" i="4" s="1"/>
  <c r="AP860" i="4" s="1"/>
  <c r="AP861" i="4" s="1"/>
  <c r="AP862" i="4" s="1"/>
  <c r="AP863" i="4" s="1"/>
  <c r="AP864" i="4" s="1"/>
  <c r="AP865" i="4" s="1"/>
  <c r="AP866" i="4" s="1"/>
  <c r="AP867" i="4" s="1"/>
  <c r="AP868" i="4" s="1"/>
  <c r="AP869" i="4" s="1"/>
  <c r="AP870" i="4" s="1"/>
  <c r="AP871" i="4" s="1"/>
  <c r="AP872" i="4" s="1"/>
  <c r="AP873" i="4" s="1"/>
  <c r="AP874" i="4" s="1"/>
  <c r="AP875" i="4" s="1"/>
  <c r="AP876" i="4" s="1"/>
  <c r="AP877" i="4" s="1"/>
  <c r="AP878" i="4" s="1"/>
  <c r="AP879" i="4" s="1"/>
  <c r="AP880" i="4" s="1"/>
  <c r="AP881" i="4" s="1"/>
  <c r="AP882" i="4" s="1"/>
  <c r="AP883" i="4" s="1"/>
  <c r="AP884" i="4" s="1"/>
  <c r="AP885" i="4" s="1"/>
  <c r="AP886" i="4" s="1"/>
  <c r="AP887" i="4" s="1"/>
  <c r="AP888" i="4" s="1"/>
  <c r="AP889" i="4" s="1"/>
  <c r="AP890" i="4" s="1"/>
  <c r="AP891" i="4" s="1"/>
  <c r="AP892" i="4" s="1"/>
  <c r="AP893" i="4" s="1"/>
  <c r="AP894" i="4" s="1"/>
  <c r="AP895" i="4" s="1"/>
  <c r="AP896" i="4" s="1"/>
  <c r="AP897" i="4" s="1"/>
  <c r="AP898" i="4" s="1"/>
  <c r="AP899" i="4" s="1"/>
  <c r="AP900" i="4" s="1"/>
  <c r="AP901" i="4" s="1"/>
  <c r="AP902" i="4" s="1"/>
  <c r="AP903" i="4" s="1"/>
  <c r="AP904" i="4" s="1"/>
  <c r="AP905" i="4" s="1"/>
  <c r="AP906" i="4" s="1"/>
  <c r="AP907" i="4" s="1"/>
  <c r="AP908" i="4" s="1"/>
  <c r="AP909" i="4" s="1"/>
  <c r="AP910" i="4" s="1"/>
  <c r="AP911" i="4" s="1"/>
  <c r="AP912" i="4" s="1"/>
  <c r="AP913" i="4" s="1"/>
  <c r="AP914" i="4" s="1"/>
  <c r="AP915" i="4" s="1"/>
  <c r="AP916" i="4" s="1"/>
  <c r="AP917" i="4" s="1"/>
  <c r="AP918" i="4" s="1"/>
  <c r="AP919" i="4" s="1"/>
  <c r="AP920" i="4" s="1"/>
  <c r="AP921" i="4" s="1"/>
  <c r="AP922" i="4" s="1"/>
  <c r="AP923" i="4" s="1"/>
  <c r="AP924" i="4" s="1"/>
  <c r="AP925" i="4" s="1"/>
  <c r="AP926" i="4" s="1"/>
  <c r="AP927" i="4" s="1"/>
  <c r="AP928" i="4" s="1"/>
  <c r="AP929" i="4" s="1"/>
  <c r="AP930" i="4" s="1"/>
  <c r="AP931" i="4" s="1"/>
  <c r="AP932" i="4" s="1"/>
  <c r="AP933" i="4" s="1"/>
  <c r="AP934" i="4" s="1"/>
  <c r="AP935" i="4" s="1"/>
  <c r="AP936" i="4" s="1"/>
  <c r="AP937" i="4" s="1"/>
  <c r="AP938" i="4" s="1"/>
  <c r="AP939" i="4" s="1"/>
  <c r="AP940" i="4" s="1"/>
  <c r="AP941" i="4" s="1"/>
  <c r="AP942" i="4" s="1"/>
  <c r="AP943" i="4" s="1"/>
  <c r="AP944" i="4" s="1"/>
  <c r="AP945" i="4" s="1"/>
  <c r="AP946" i="4" s="1"/>
  <c r="AP947" i="4" s="1"/>
  <c r="AP948" i="4" s="1"/>
  <c r="AP949" i="4" s="1"/>
  <c r="AP950" i="4" s="1"/>
  <c r="AP951" i="4" s="1"/>
  <c r="AP952" i="4" s="1"/>
  <c r="AP953" i="4" s="1"/>
  <c r="AP954" i="4" s="1"/>
  <c r="AP955" i="4" s="1"/>
  <c r="AP956" i="4" s="1"/>
  <c r="AP957" i="4" s="1"/>
  <c r="AP958" i="4" s="1"/>
  <c r="AP959" i="4" s="1"/>
  <c r="AP960" i="4" s="1"/>
  <c r="AP961" i="4" s="1"/>
  <c r="AP962" i="4" s="1"/>
  <c r="AP963" i="4" s="1"/>
  <c r="AP964" i="4" s="1"/>
  <c r="AP965" i="4" s="1"/>
  <c r="AP966" i="4" s="1"/>
  <c r="AP967" i="4" s="1"/>
  <c r="AP968" i="4" s="1"/>
  <c r="AP969" i="4" s="1"/>
  <c r="AP970" i="4" s="1"/>
  <c r="AP971" i="4" s="1"/>
  <c r="AP972" i="4" s="1"/>
  <c r="AP973" i="4" s="1"/>
  <c r="AP974" i="4" s="1"/>
  <c r="AP975" i="4" s="1"/>
  <c r="AP976" i="4" s="1"/>
  <c r="AP977" i="4" s="1"/>
  <c r="AP978" i="4" s="1"/>
  <c r="AP979" i="4" s="1"/>
  <c r="AP980" i="4" s="1"/>
  <c r="AP981" i="4" s="1"/>
  <c r="AP982" i="4" s="1"/>
  <c r="AP983" i="4" s="1"/>
  <c r="AP984" i="4" s="1"/>
  <c r="AP985" i="4" s="1"/>
  <c r="AP986" i="4" s="1"/>
  <c r="AP987" i="4" s="1"/>
  <c r="AP988" i="4" s="1"/>
  <c r="AP989" i="4" s="1"/>
  <c r="AP990" i="4" s="1"/>
  <c r="AP991" i="4" s="1"/>
  <c r="AP992" i="4" s="1"/>
  <c r="AP993" i="4" s="1"/>
  <c r="AP994" i="4" s="1"/>
  <c r="AP995" i="4" s="1"/>
  <c r="AP996" i="4" s="1"/>
  <c r="AP997" i="4" s="1"/>
  <c r="AP998" i="4" s="1"/>
  <c r="AP999" i="4" s="1"/>
  <c r="AP1000" i="4" s="1"/>
  <c r="AP1001" i="4" s="1"/>
  <c r="AP1002" i="4" s="1"/>
  <c r="AP1003" i="4" s="1"/>
  <c r="AP1004" i="4" s="1"/>
  <c r="AP1005" i="4" s="1"/>
  <c r="AP1006" i="4" s="1"/>
  <c r="AP1007" i="4" s="1"/>
  <c r="AP1008" i="4" s="1"/>
  <c r="AP1009" i="4" s="1"/>
  <c r="AP1010" i="4" s="1"/>
  <c r="AP1011" i="4" s="1"/>
  <c r="AP1012" i="4" s="1"/>
  <c r="AP1013" i="4" s="1"/>
  <c r="AP1014" i="4" s="1"/>
  <c r="AP1015" i="4" s="1"/>
  <c r="AP1016" i="4" s="1"/>
  <c r="AP1017" i="4" s="1"/>
  <c r="AP1018" i="4" s="1"/>
  <c r="AP1019" i="4" s="1"/>
  <c r="AP1020" i="4" s="1"/>
  <c r="AP1021" i="4" s="1"/>
  <c r="AP1022" i="4" s="1"/>
  <c r="AP1023" i="4" s="1"/>
  <c r="AP1024" i="4" s="1"/>
  <c r="AP1025" i="4" s="1"/>
  <c r="AP1026" i="4" s="1"/>
  <c r="AP1027" i="4" s="1"/>
  <c r="AP1028" i="4" s="1"/>
  <c r="AP1029" i="4" s="1"/>
  <c r="AP1030" i="4" s="1"/>
  <c r="AP1031" i="4" s="1"/>
  <c r="AP1032" i="4" s="1"/>
  <c r="AP1033" i="4" s="1"/>
  <c r="AP1034" i="4" s="1"/>
  <c r="AP1035" i="4" s="1"/>
  <c r="AP1036" i="4" s="1"/>
  <c r="AP1037" i="4" s="1"/>
  <c r="AP1038" i="4" s="1"/>
  <c r="AP1039" i="4" s="1"/>
  <c r="AP1040" i="4" s="1"/>
  <c r="AP1041" i="4" s="1"/>
  <c r="AP1042" i="4" s="1"/>
  <c r="AP1043" i="4" s="1"/>
  <c r="AP1044" i="4" s="1"/>
  <c r="AP1045" i="4" s="1"/>
  <c r="AP1046" i="4" s="1"/>
  <c r="AP1047" i="4" s="1"/>
  <c r="AP1048" i="4" s="1"/>
  <c r="AP1049" i="4" s="1"/>
  <c r="AP1050" i="4" s="1"/>
  <c r="AP1051" i="4" s="1"/>
  <c r="AP1052" i="4" s="1"/>
  <c r="AP1053" i="4" s="1"/>
  <c r="AP1054" i="4" s="1"/>
  <c r="AP1055" i="4" s="1"/>
  <c r="AP1056" i="4" s="1"/>
  <c r="AP1057" i="4" s="1"/>
  <c r="AP1058" i="4" s="1"/>
  <c r="AP1059" i="4" s="1"/>
  <c r="AP1060" i="4" s="1"/>
  <c r="AP1061" i="4" s="1"/>
  <c r="AP1062" i="4" s="1"/>
  <c r="AP1063" i="4" s="1"/>
  <c r="AP1064" i="4" s="1"/>
  <c r="AP1065" i="4" s="1"/>
  <c r="AP1066" i="4" s="1"/>
  <c r="AP1067" i="4" s="1"/>
  <c r="AP1068" i="4" s="1"/>
  <c r="AP1069" i="4" s="1"/>
  <c r="AP1070" i="4" s="1"/>
  <c r="AP1071" i="4" s="1"/>
  <c r="AP1072" i="4" s="1"/>
  <c r="AP1073" i="4" s="1"/>
  <c r="AP1074" i="4" s="1"/>
  <c r="AP1075" i="4" s="1"/>
  <c r="AP1076" i="4" s="1"/>
  <c r="AP1077" i="4" s="1"/>
  <c r="AP1078" i="4" s="1"/>
  <c r="AP1079" i="4" s="1"/>
  <c r="AP1080" i="4" s="1"/>
  <c r="AP1081" i="4" s="1"/>
  <c r="AP1082" i="4" s="1"/>
  <c r="AP1083" i="4" s="1"/>
  <c r="AP1084" i="4" s="1"/>
  <c r="AP1085" i="4" s="1"/>
  <c r="AP1086" i="4" s="1"/>
  <c r="AP1087" i="4" s="1"/>
  <c r="AP1088" i="4" s="1"/>
  <c r="AP1089" i="4" s="1"/>
  <c r="AP1090" i="4" s="1"/>
  <c r="AP1091" i="4" s="1"/>
  <c r="AP1092" i="4" s="1"/>
  <c r="AP1093" i="4" s="1"/>
  <c r="AP1094" i="4" s="1"/>
  <c r="AP1095" i="4" s="1"/>
  <c r="AP1096" i="4" s="1"/>
  <c r="AP1097" i="4" s="1"/>
  <c r="AP1098" i="4" s="1"/>
  <c r="AP1099" i="4" s="1"/>
  <c r="AP1100" i="4" s="1"/>
  <c r="AP1101" i="4" s="1"/>
  <c r="AP1102" i="4" s="1"/>
  <c r="AP1103" i="4" s="1"/>
  <c r="AP1104" i="4" s="1"/>
  <c r="AP1105" i="4" s="1"/>
  <c r="AP1106" i="4" s="1"/>
  <c r="AP1107" i="4" s="1"/>
  <c r="H48" i="1"/>
  <c r="Y10" i="2"/>
  <c r="AE836" i="4"/>
  <c r="AE837" i="4" s="1"/>
  <c r="AE838" i="4" s="1"/>
  <c r="AE839" i="4" s="1"/>
  <c r="AE840" i="4" s="1"/>
  <c r="AE841" i="4" s="1"/>
  <c r="AE842" i="4" s="1"/>
  <c r="AE843" i="4" s="1"/>
  <c r="AE844" i="4" s="1"/>
  <c r="AE845" i="4" s="1"/>
  <c r="AE846" i="4" s="1"/>
  <c r="AE847" i="4" s="1"/>
  <c r="AE848" i="4" s="1"/>
  <c r="AE849" i="4" s="1"/>
  <c r="AE850" i="4" s="1"/>
  <c r="AE851" i="4" s="1"/>
  <c r="AE852" i="4" s="1"/>
  <c r="AE853" i="4" s="1"/>
  <c r="AE854" i="4" s="1"/>
  <c r="AE855" i="4" s="1"/>
  <c r="AE856" i="4" s="1"/>
  <c r="AE857" i="4" s="1"/>
  <c r="AE858" i="4" s="1"/>
  <c r="AE859" i="4" s="1"/>
  <c r="AE860" i="4" s="1"/>
  <c r="AE861" i="4" s="1"/>
  <c r="AE862" i="4" s="1"/>
  <c r="AE863" i="4" s="1"/>
  <c r="AE864" i="4" s="1"/>
  <c r="AE865" i="4" s="1"/>
  <c r="AE866" i="4" s="1"/>
  <c r="AE867" i="4" s="1"/>
  <c r="AE868" i="4" s="1"/>
  <c r="AE869" i="4" s="1"/>
  <c r="AE870" i="4" s="1"/>
  <c r="AE871" i="4" s="1"/>
  <c r="AE872" i="4" s="1"/>
  <c r="AE873" i="4" s="1"/>
  <c r="AE874" i="4" s="1"/>
  <c r="AE875" i="4" s="1"/>
  <c r="AE876" i="4" s="1"/>
  <c r="AE877" i="4" s="1"/>
  <c r="AE878" i="4" s="1"/>
  <c r="AE879" i="4" s="1"/>
  <c r="AE880" i="4" s="1"/>
  <c r="AE881" i="4" s="1"/>
  <c r="AE882" i="4" s="1"/>
  <c r="AE883" i="4" s="1"/>
  <c r="AE884" i="4" s="1"/>
  <c r="AE885" i="4" s="1"/>
  <c r="AE886" i="4" s="1"/>
  <c r="AE887" i="4" s="1"/>
  <c r="AE888" i="4" s="1"/>
  <c r="AE889" i="4" s="1"/>
  <c r="AE890" i="4" s="1"/>
  <c r="AE891" i="4" s="1"/>
  <c r="AE892" i="4" s="1"/>
  <c r="AE893" i="4" s="1"/>
  <c r="AE894" i="4" s="1"/>
  <c r="AE895" i="4" s="1"/>
  <c r="AE896" i="4" s="1"/>
  <c r="AE897" i="4" s="1"/>
  <c r="AE898" i="4" s="1"/>
  <c r="AE899" i="4" s="1"/>
  <c r="AE900" i="4" s="1"/>
  <c r="AE901" i="4" s="1"/>
  <c r="AE902" i="4" s="1"/>
  <c r="AE903" i="4" s="1"/>
  <c r="AE904" i="4" s="1"/>
  <c r="AE905" i="4" s="1"/>
  <c r="AE906" i="4" s="1"/>
  <c r="AE907" i="4" s="1"/>
  <c r="AE908" i="4" s="1"/>
  <c r="AE909" i="4" s="1"/>
  <c r="AE910" i="4" s="1"/>
  <c r="AE911" i="4" s="1"/>
  <c r="AE912" i="4" s="1"/>
  <c r="AE913" i="4" s="1"/>
  <c r="AE914" i="4" s="1"/>
  <c r="AE915" i="4" s="1"/>
  <c r="AE916" i="4" s="1"/>
  <c r="AE917" i="4" s="1"/>
  <c r="AE918" i="4" s="1"/>
  <c r="AE919" i="4" s="1"/>
  <c r="AE920" i="4" s="1"/>
  <c r="AE921" i="4" s="1"/>
  <c r="AE922" i="4" s="1"/>
  <c r="AE923" i="4" s="1"/>
  <c r="AE924" i="4" s="1"/>
  <c r="AE925" i="4" s="1"/>
  <c r="AE926" i="4" s="1"/>
  <c r="AE927" i="4" s="1"/>
  <c r="AE928" i="4" s="1"/>
  <c r="AE929" i="4" s="1"/>
  <c r="AE930" i="4" s="1"/>
  <c r="AE931" i="4" s="1"/>
  <c r="AE932" i="4" s="1"/>
  <c r="AE933" i="4" s="1"/>
  <c r="AE934" i="4" s="1"/>
  <c r="AE935" i="4" s="1"/>
  <c r="AE936" i="4" s="1"/>
  <c r="AE937" i="4" s="1"/>
  <c r="AE938" i="4" s="1"/>
  <c r="AE939" i="4" s="1"/>
  <c r="AE940" i="4" s="1"/>
  <c r="AE941" i="4" s="1"/>
  <c r="AE942" i="4" s="1"/>
  <c r="AE943" i="4" s="1"/>
  <c r="AE944" i="4" s="1"/>
  <c r="AE945" i="4" s="1"/>
  <c r="AE946" i="4" s="1"/>
  <c r="AE947" i="4" s="1"/>
  <c r="AE948" i="4" s="1"/>
  <c r="AE949" i="4" s="1"/>
  <c r="AE950" i="4" s="1"/>
  <c r="AE951" i="4" s="1"/>
  <c r="AE952" i="4" s="1"/>
  <c r="AE953" i="4" s="1"/>
  <c r="AE954" i="4" s="1"/>
  <c r="AE955" i="4" s="1"/>
  <c r="AE956" i="4" s="1"/>
  <c r="AE957" i="4" s="1"/>
  <c r="AE958" i="4" s="1"/>
  <c r="AE959" i="4" s="1"/>
  <c r="AE960" i="4" s="1"/>
  <c r="AE961" i="4" s="1"/>
  <c r="AE962" i="4" s="1"/>
  <c r="AE963" i="4" s="1"/>
  <c r="AE964" i="4" s="1"/>
  <c r="AE965" i="4" s="1"/>
  <c r="AE966" i="4" s="1"/>
  <c r="AE967" i="4" s="1"/>
  <c r="AE968" i="4" s="1"/>
  <c r="AE969" i="4" s="1"/>
  <c r="AE970" i="4" s="1"/>
  <c r="AE971" i="4" s="1"/>
  <c r="AE972" i="4" s="1"/>
  <c r="AE973" i="4" s="1"/>
  <c r="AE974" i="4" s="1"/>
  <c r="AE975" i="4" s="1"/>
  <c r="AE976" i="4" s="1"/>
  <c r="AE977" i="4" s="1"/>
  <c r="AE978" i="4" s="1"/>
  <c r="AE979" i="4" s="1"/>
  <c r="AE980" i="4" s="1"/>
  <c r="AE981" i="4" s="1"/>
  <c r="AE982" i="4" s="1"/>
  <c r="AE983" i="4" s="1"/>
  <c r="AE984" i="4" s="1"/>
  <c r="AE985" i="4" s="1"/>
  <c r="AE986" i="4" s="1"/>
  <c r="AE987" i="4" s="1"/>
  <c r="AE988" i="4" s="1"/>
  <c r="AE989" i="4" s="1"/>
  <c r="AE990" i="4" s="1"/>
  <c r="AE991" i="4" s="1"/>
  <c r="AE992" i="4" s="1"/>
  <c r="AE993" i="4" s="1"/>
  <c r="AE994" i="4" s="1"/>
  <c r="AE995" i="4" s="1"/>
  <c r="AE996" i="4" s="1"/>
  <c r="AE997" i="4" s="1"/>
  <c r="AE998" i="4" s="1"/>
  <c r="AE999" i="4" s="1"/>
  <c r="AE1000" i="4" s="1"/>
  <c r="AE1001" i="4" s="1"/>
  <c r="AE1002" i="4" s="1"/>
  <c r="AE1003" i="4" s="1"/>
  <c r="AE1004" i="4" s="1"/>
  <c r="AE1005" i="4" s="1"/>
  <c r="AE1006" i="4" s="1"/>
  <c r="AE1007" i="4" s="1"/>
  <c r="AE1008" i="4" s="1"/>
  <c r="AE1009" i="4" s="1"/>
  <c r="AE1010" i="4" s="1"/>
  <c r="AE1011" i="4" s="1"/>
  <c r="AE1012" i="4" s="1"/>
  <c r="AE1013" i="4" s="1"/>
  <c r="AE1014" i="4" s="1"/>
  <c r="AE1015" i="4" s="1"/>
  <c r="AE1016" i="4" s="1"/>
  <c r="AE1017" i="4" s="1"/>
  <c r="AE1018" i="4" s="1"/>
  <c r="AE1019" i="4" s="1"/>
  <c r="AE1020" i="4" s="1"/>
  <c r="AE1021" i="4" s="1"/>
  <c r="AE1022" i="4" s="1"/>
  <c r="AE1023" i="4" s="1"/>
  <c r="AE1024" i="4" s="1"/>
  <c r="AE1025" i="4" s="1"/>
  <c r="AE1026" i="4" s="1"/>
  <c r="AE1027" i="4" s="1"/>
  <c r="AE1028" i="4" s="1"/>
  <c r="AE1029" i="4" s="1"/>
  <c r="AE1030" i="4" s="1"/>
  <c r="AE1031" i="4" s="1"/>
  <c r="AE1032" i="4" s="1"/>
  <c r="AE1033" i="4" s="1"/>
  <c r="AE1034" i="4" s="1"/>
  <c r="AE1035" i="4" s="1"/>
  <c r="AE1036" i="4" s="1"/>
  <c r="AE1037" i="4" s="1"/>
  <c r="AE1038" i="4" s="1"/>
  <c r="AE1039" i="4" s="1"/>
  <c r="AE1040" i="4" s="1"/>
  <c r="AE1041" i="4" s="1"/>
  <c r="AE1042" i="4" s="1"/>
  <c r="AE1043" i="4" s="1"/>
  <c r="AE1044" i="4" s="1"/>
  <c r="AE1045" i="4" s="1"/>
  <c r="AE1046" i="4" s="1"/>
  <c r="AE1047" i="4" s="1"/>
  <c r="AE1048" i="4" s="1"/>
  <c r="AE1049" i="4" s="1"/>
  <c r="AE1050" i="4" s="1"/>
  <c r="AE1051" i="4" s="1"/>
  <c r="AE1052" i="4" s="1"/>
  <c r="AE1053" i="4" s="1"/>
  <c r="AE1054" i="4" s="1"/>
  <c r="AE1055" i="4" s="1"/>
  <c r="AE1056" i="4" s="1"/>
  <c r="AE1057" i="4" s="1"/>
  <c r="AE1058" i="4" s="1"/>
  <c r="AE1059" i="4" s="1"/>
  <c r="AE1060" i="4" s="1"/>
  <c r="AE1061" i="4" s="1"/>
  <c r="AE1062" i="4" s="1"/>
  <c r="AE1063" i="4" s="1"/>
  <c r="AE1064" i="4" s="1"/>
  <c r="AE1065" i="4" s="1"/>
  <c r="AE1066" i="4" s="1"/>
  <c r="AE1067" i="4" s="1"/>
  <c r="AE1068" i="4" s="1"/>
  <c r="AE1069" i="4" s="1"/>
  <c r="AE1070" i="4" s="1"/>
  <c r="AE1071" i="4" s="1"/>
  <c r="AE1072" i="4" s="1"/>
  <c r="AE1073" i="4" s="1"/>
  <c r="AE1074" i="4" s="1"/>
  <c r="AE1075" i="4" s="1"/>
  <c r="AE1076" i="4" s="1"/>
  <c r="AE1077" i="4" s="1"/>
  <c r="AE1078" i="4" s="1"/>
  <c r="AE1079" i="4" s="1"/>
  <c r="AE1080" i="4" s="1"/>
  <c r="AE1081" i="4" s="1"/>
  <c r="AE1082" i="4" s="1"/>
  <c r="AE1083" i="4" s="1"/>
  <c r="AE1084" i="4" s="1"/>
  <c r="AE1085" i="4" s="1"/>
  <c r="AE1086" i="4" s="1"/>
  <c r="AE1087" i="4" s="1"/>
  <c r="AE1088" i="4" s="1"/>
  <c r="AE1089" i="4" s="1"/>
  <c r="AE1090" i="4" s="1"/>
  <c r="AE1091" i="4" s="1"/>
  <c r="AE1092" i="4" s="1"/>
  <c r="AE1093" i="4" s="1"/>
  <c r="AE1094" i="4" s="1"/>
  <c r="AE1095" i="4" s="1"/>
  <c r="AE1096" i="4" s="1"/>
  <c r="AE1097" i="4" s="1"/>
  <c r="AE1098" i="4" s="1"/>
  <c r="AE1099" i="4" s="1"/>
  <c r="AE1100" i="4" s="1"/>
  <c r="AE1101" i="4" s="1"/>
  <c r="AE1102" i="4" s="1"/>
  <c r="AE1103" i="4" s="1"/>
  <c r="AE1104" i="4" s="1"/>
  <c r="AE1105" i="4" s="1"/>
  <c r="AE1106" i="4" s="1"/>
  <c r="AE1107" i="4" s="1"/>
  <c r="AF836" i="4"/>
  <c r="AF837" i="4" s="1"/>
  <c r="AF838" i="4" s="1"/>
  <c r="AF839" i="4" s="1"/>
  <c r="AF840" i="4" s="1"/>
  <c r="AF841" i="4" s="1"/>
  <c r="AF842" i="4" s="1"/>
  <c r="AF843" i="4" s="1"/>
  <c r="AF844" i="4" s="1"/>
  <c r="AF845" i="4" s="1"/>
  <c r="AF846" i="4" s="1"/>
  <c r="AF847" i="4" s="1"/>
  <c r="AF848" i="4" s="1"/>
  <c r="AF849" i="4" s="1"/>
  <c r="AF850" i="4" s="1"/>
  <c r="AF851" i="4" s="1"/>
  <c r="AF852" i="4" s="1"/>
  <c r="AF853" i="4" s="1"/>
  <c r="AF854" i="4" s="1"/>
  <c r="AF855" i="4" s="1"/>
  <c r="AF856" i="4" s="1"/>
  <c r="AF857" i="4" s="1"/>
  <c r="AF858" i="4" s="1"/>
  <c r="AF859" i="4" s="1"/>
  <c r="AF860" i="4" s="1"/>
  <c r="AF861" i="4" s="1"/>
  <c r="AF862" i="4" s="1"/>
  <c r="AF863" i="4" s="1"/>
  <c r="AF864" i="4" s="1"/>
  <c r="AF865" i="4" s="1"/>
  <c r="AF866" i="4" s="1"/>
  <c r="AF867" i="4" s="1"/>
  <c r="AF868" i="4" s="1"/>
  <c r="AF869" i="4" s="1"/>
  <c r="AF870" i="4" s="1"/>
  <c r="AF871" i="4" s="1"/>
  <c r="AF872" i="4" s="1"/>
  <c r="AF873" i="4" s="1"/>
  <c r="AF874" i="4" s="1"/>
  <c r="AF875" i="4" s="1"/>
  <c r="AF876" i="4" s="1"/>
  <c r="AF877" i="4" s="1"/>
  <c r="AF878" i="4" s="1"/>
  <c r="AF879" i="4" s="1"/>
  <c r="AF880" i="4" s="1"/>
  <c r="AF881" i="4" s="1"/>
  <c r="AF882" i="4" s="1"/>
  <c r="AF883" i="4" s="1"/>
  <c r="AF884" i="4" s="1"/>
  <c r="AF885" i="4" s="1"/>
  <c r="AF886" i="4" s="1"/>
  <c r="AF887" i="4" s="1"/>
  <c r="AF888" i="4" s="1"/>
  <c r="AF889" i="4" s="1"/>
  <c r="AF890" i="4" s="1"/>
  <c r="AF891" i="4" s="1"/>
  <c r="AF892" i="4" s="1"/>
  <c r="AF893" i="4" s="1"/>
  <c r="AF894" i="4" s="1"/>
  <c r="AF895" i="4" s="1"/>
  <c r="AF896" i="4" s="1"/>
  <c r="AF897" i="4" s="1"/>
  <c r="AF898" i="4" s="1"/>
  <c r="AF899" i="4" s="1"/>
  <c r="AF900" i="4" s="1"/>
  <c r="AF901" i="4" s="1"/>
  <c r="AF902" i="4" s="1"/>
  <c r="AF903" i="4" s="1"/>
  <c r="AF904" i="4" s="1"/>
  <c r="AF905" i="4" s="1"/>
  <c r="AF906" i="4" s="1"/>
  <c r="AF907" i="4" s="1"/>
  <c r="AF908" i="4" s="1"/>
  <c r="AF909" i="4" s="1"/>
  <c r="AF910" i="4" s="1"/>
  <c r="AF911" i="4" s="1"/>
  <c r="AF912" i="4" s="1"/>
  <c r="AF913" i="4" s="1"/>
  <c r="AF914" i="4" s="1"/>
  <c r="AF915" i="4" s="1"/>
  <c r="AF916" i="4" s="1"/>
  <c r="AF917" i="4" s="1"/>
  <c r="AF918" i="4" s="1"/>
  <c r="AF919" i="4" s="1"/>
  <c r="AF920" i="4" s="1"/>
  <c r="AF921" i="4" s="1"/>
  <c r="AF922" i="4" s="1"/>
  <c r="AF923" i="4" s="1"/>
  <c r="AF924" i="4" s="1"/>
  <c r="AF925" i="4" s="1"/>
  <c r="AF926" i="4" s="1"/>
  <c r="AF927" i="4" s="1"/>
  <c r="AF928" i="4" s="1"/>
  <c r="AF929" i="4" s="1"/>
  <c r="AF930" i="4" s="1"/>
  <c r="AF931" i="4" s="1"/>
  <c r="AF932" i="4" s="1"/>
  <c r="AF933" i="4" s="1"/>
  <c r="AF934" i="4" s="1"/>
  <c r="AF935" i="4" s="1"/>
  <c r="AF936" i="4" s="1"/>
  <c r="AF937" i="4" s="1"/>
  <c r="AF938" i="4" s="1"/>
  <c r="AF939" i="4" s="1"/>
  <c r="AF940" i="4" s="1"/>
  <c r="AF941" i="4" s="1"/>
  <c r="AF942" i="4" s="1"/>
  <c r="AF943" i="4" s="1"/>
  <c r="AF944" i="4" s="1"/>
  <c r="AF945" i="4" s="1"/>
  <c r="AF946" i="4" s="1"/>
  <c r="AF947" i="4" s="1"/>
  <c r="AF948" i="4" s="1"/>
  <c r="AF949" i="4" s="1"/>
  <c r="AF950" i="4" s="1"/>
  <c r="AF951" i="4" s="1"/>
  <c r="AF952" i="4" s="1"/>
  <c r="AF953" i="4" s="1"/>
  <c r="AF954" i="4" s="1"/>
  <c r="AF955" i="4" s="1"/>
  <c r="AF956" i="4" s="1"/>
  <c r="AF957" i="4" s="1"/>
  <c r="AF958" i="4" s="1"/>
  <c r="AF959" i="4" s="1"/>
  <c r="AF960" i="4" s="1"/>
  <c r="AF961" i="4" s="1"/>
  <c r="AF962" i="4" s="1"/>
  <c r="AF963" i="4" s="1"/>
  <c r="AF964" i="4" s="1"/>
  <c r="AF965" i="4" s="1"/>
  <c r="AF966" i="4" s="1"/>
  <c r="AF967" i="4" s="1"/>
  <c r="AF968" i="4" s="1"/>
  <c r="AF969" i="4" s="1"/>
  <c r="AF970" i="4" s="1"/>
  <c r="AF971" i="4" s="1"/>
  <c r="AF972" i="4" s="1"/>
  <c r="AF973" i="4" s="1"/>
  <c r="AF974" i="4" s="1"/>
  <c r="AF975" i="4" s="1"/>
  <c r="AF976" i="4" s="1"/>
  <c r="AF977" i="4" s="1"/>
  <c r="AF978" i="4" s="1"/>
  <c r="AF979" i="4" s="1"/>
  <c r="AF980" i="4" s="1"/>
  <c r="AF981" i="4" s="1"/>
  <c r="AF982" i="4" s="1"/>
  <c r="AF983" i="4" s="1"/>
  <c r="AF984" i="4" s="1"/>
  <c r="AF985" i="4" s="1"/>
  <c r="AF986" i="4" s="1"/>
  <c r="AF987" i="4" s="1"/>
  <c r="AF988" i="4" s="1"/>
  <c r="AF989" i="4" s="1"/>
  <c r="AF990" i="4" s="1"/>
  <c r="AF991" i="4" s="1"/>
  <c r="AF992" i="4" s="1"/>
  <c r="AF993" i="4" s="1"/>
  <c r="AF994" i="4" s="1"/>
  <c r="AF995" i="4" s="1"/>
  <c r="AF996" i="4" s="1"/>
  <c r="AF997" i="4" s="1"/>
  <c r="AF998" i="4" s="1"/>
  <c r="AF999" i="4" s="1"/>
  <c r="AF1000" i="4" s="1"/>
  <c r="AF1001" i="4" s="1"/>
  <c r="AF1002" i="4" s="1"/>
  <c r="AF1003" i="4" s="1"/>
  <c r="AF1004" i="4" s="1"/>
  <c r="AF1005" i="4" s="1"/>
  <c r="AF1006" i="4" s="1"/>
  <c r="AF1007" i="4" s="1"/>
  <c r="AF1008" i="4" s="1"/>
  <c r="AF1009" i="4" s="1"/>
  <c r="AF1010" i="4" s="1"/>
  <c r="AF1011" i="4" s="1"/>
  <c r="AF1012" i="4" s="1"/>
  <c r="AF1013" i="4" s="1"/>
  <c r="AF1014" i="4" s="1"/>
  <c r="AF1015" i="4" s="1"/>
  <c r="AF1016" i="4" s="1"/>
  <c r="AF1017" i="4" s="1"/>
  <c r="AF1018" i="4" s="1"/>
  <c r="AF1019" i="4" s="1"/>
  <c r="AF1020" i="4" s="1"/>
  <c r="AF1021" i="4" s="1"/>
  <c r="AF1022" i="4" s="1"/>
  <c r="AF1023" i="4" s="1"/>
  <c r="AF1024" i="4" s="1"/>
  <c r="AF1025" i="4" s="1"/>
  <c r="AF1026" i="4" s="1"/>
  <c r="AF1027" i="4" s="1"/>
  <c r="AF1028" i="4" s="1"/>
  <c r="AF1029" i="4" s="1"/>
  <c r="AF1030" i="4" s="1"/>
  <c r="AF1031" i="4" s="1"/>
  <c r="AF1032" i="4" s="1"/>
  <c r="AF1033" i="4" s="1"/>
  <c r="AF1034" i="4" s="1"/>
  <c r="AF1035" i="4" s="1"/>
  <c r="AF1036" i="4" s="1"/>
  <c r="AF1037" i="4" s="1"/>
  <c r="AF1038" i="4" s="1"/>
  <c r="AF1039" i="4" s="1"/>
  <c r="AF1040" i="4" s="1"/>
  <c r="AF1041" i="4" s="1"/>
  <c r="AF1042" i="4" s="1"/>
  <c r="AF1043" i="4" s="1"/>
  <c r="AF1044" i="4" s="1"/>
  <c r="AF1045" i="4" s="1"/>
  <c r="AF1046" i="4" s="1"/>
  <c r="AF1047" i="4" s="1"/>
  <c r="AF1048" i="4" s="1"/>
  <c r="AF1049" i="4" s="1"/>
  <c r="AF1050" i="4" s="1"/>
  <c r="AF1051" i="4" s="1"/>
  <c r="AF1052" i="4" s="1"/>
  <c r="AF1053" i="4" s="1"/>
  <c r="AF1054" i="4" s="1"/>
  <c r="AF1055" i="4" s="1"/>
  <c r="AF1056" i="4" s="1"/>
  <c r="AF1057" i="4" s="1"/>
  <c r="AF1058" i="4" s="1"/>
  <c r="AF1059" i="4" s="1"/>
  <c r="AF1060" i="4" s="1"/>
  <c r="AF1061" i="4" s="1"/>
  <c r="AF1062" i="4" s="1"/>
  <c r="AF1063" i="4" s="1"/>
  <c r="AF1064" i="4" s="1"/>
  <c r="AF1065" i="4" s="1"/>
  <c r="AF1066" i="4" s="1"/>
  <c r="AF1067" i="4" s="1"/>
  <c r="AF1068" i="4" s="1"/>
  <c r="AF1069" i="4" s="1"/>
  <c r="AF1070" i="4" s="1"/>
  <c r="AF1071" i="4" s="1"/>
  <c r="AF1072" i="4" s="1"/>
  <c r="AF1073" i="4" s="1"/>
  <c r="AF1074" i="4" s="1"/>
  <c r="AF1075" i="4" s="1"/>
  <c r="AF1076" i="4" s="1"/>
  <c r="AF1077" i="4" s="1"/>
  <c r="AF1078" i="4" s="1"/>
  <c r="AF1079" i="4" s="1"/>
  <c r="AF1080" i="4" s="1"/>
  <c r="AF1081" i="4" s="1"/>
  <c r="AF1082" i="4" s="1"/>
  <c r="AF1083" i="4" s="1"/>
  <c r="AF1084" i="4" s="1"/>
  <c r="AF1085" i="4" s="1"/>
  <c r="AF1086" i="4" s="1"/>
  <c r="AF1087" i="4" s="1"/>
  <c r="AF1088" i="4" s="1"/>
  <c r="AF1089" i="4" s="1"/>
  <c r="AF1090" i="4" s="1"/>
  <c r="AF1091" i="4" s="1"/>
  <c r="AF1092" i="4" s="1"/>
  <c r="AF1093" i="4" s="1"/>
  <c r="AF1094" i="4" s="1"/>
  <c r="AF1095" i="4" s="1"/>
  <c r="AF1096" i="4" s="1"/>
  <c r="AF1097" i="4" s="1"/>
  <c r="AF1098" i="4" s="1"/>
  <c r="AF1099" i="4" s="1"/>
  <c r="AF1100" i="4" s="1"/>
  <c r="AF1101" i="4" s="1"/>
  <c r="AF1102" i="4" s="1"/>
  <c r="AF1103" i="4" s="1"/>
  <c r="AF1104" i="4" s="1"/>
  <c r="AF1105" i="4" s="1"/>
  <c r="AF1106" i="4" s="1"/>
  <c r="AF1107" i="4" s="1"/>
  <c r="AD836" i="4"/>
  <c r="AD837" i="4" s="1"/>
  <c r="AD838" i="4" s="1"/>
  <c r="AD839" i="4" s="1"/>
  <c r="AD840" i="4" s="1"/>
  <c r="AD841" i="4" s="1"/>
  <c r="AD842" i="4" s="1"/>
  <c r="AD843" i="4" s="1"/>
  <c r="AD844" i="4" s="1"/>
  <c r="AD845" i="4" s="1"/>
  <c r="AD846" i="4" s="1"/>
  <c r="AD847" i="4" s="1"/>
  <c r="AD848" i="4" s="1"/>
  <c r="AD849" i="4" s="1"/>
  <c r="AD850" i="4" s="1"/>
  <c r="AD851" i="4" s="1"/>
  <c r="AD852" i="4" s="1"/>
  <c r="AD853" i="4" s="1"/>
  <c r="AD854" i="4" s="1"/>
  <c r="AD855" i="4" s="1"/>
  <c r="AD856" i="4" s="1"/>
  <c r="AD857" i="4" s="1"/>
  <c r="AD858" i="4" s="1"/>
  <c r="AD859" i="4" s="1"/>
  <c r="AD860" i="4" s="1"/>
  <c r="AD861" i="4" s="1"/>
  <c r="AD862" i="4" s="1"/>
  <c r="AD863" i="4" s="1"/>
  <c r="AD864" i="4" s="1"/>
  <c r="AD865" i="4" s="1"/>
  <c r="AD866" i="4" s="1"/>
  <c r="AD867" i="4" s="1"/>
  <c r="AD868" i="4" s="1"/>
  <c r="AD869" i="4" s="1"/>
  <c r="AD870" i="4" s="1"/>
  <c r="AD871" i="4" s="1"/>
  <c r="AD872" i="4" s="1"/>
  <c r="AD873" i="4" s="1"/>
  <c r="AD874" i="4" s="1"/>
  <c r="AD875" i="4" s="1"/>
  <c r="AD876" i="4" s="1"/>
  <c r="AD877" i="4" s="1"/>
  <c r="AD878" i="4" s="1"/>
  <c r="AD879" i="4" s="1"/>
  <c r="AD880" i="4" s="1"/>
  <c r="AD881" i="4" s="1"/>
  <c r="AD882" i="4" s="1"/>
  <c r="AD883" i="4" s="1"/>
  <c r="AD884" i="4" s="1"/>
  <c r="AD885" i="4" s="1"/>
  <c r="AD886" i="4" s="1"/>
  <c r="AD887" i="4" s="1"/>
  <c r="AD888" i="4" s="1"/>
  <c r="AD889" i="4" s="1"/>
  <c r="AD890" i="4" s="1"/>
  <c r="AD891" i="4" s="1"/>
  <c r="AD892" i="4" s="1"/>
  <c r="AD893" i="4" s="1"/>
  <c r="AD894" i="4" s="1"/>
  <c r="AD895" i="4" s="1"/>
  <c r="AD896" i="4" s="1"/>
  <c r="AD897" i="4" s="1"/>
  <c r="AD898" i="4" s="1"/>
  <c r="AD899" i="4" s="1"/>
  <c r="AD900" i="4" s="1"/>
  <c r="AD901" i="4" s="1"/>
  <c r="AD902" i="4" s="1"/>
  <c r="AD903" i="4" s="1"/>
  <c r="AD904" i="4" s="1"/>
  <c r="AD905" i="4" s="1"/>
  <c r="AD906" i="4" s="1"/>
  <c r="AD907" i="4" s="1"/>
  <c r="AD908" i="4" s="1"/>
  <c r="AD909" i="4" s="1"/>
  <c r="AD910" i="4" s="1"/>
  <c r="AD911" i="4" s="1"/>
  <c r="AD912" i="4" s="1"/>
  <c r="AD913" i="4" s="1"/>
  <c r="AD914" i="4" s="1"/>
  <c r="AD915" i="4" s="1"/>
  <c r="AD916" i="4" s="1"/>
  <c r="AD917" i="4" s="1"/>
  <c r="AD918" i="4" s="1"/>
  <c r="AD919" i="4" s="1"/>
  <c r="AD920" i="4" s="1"/>
  <c r="AD921" i="4" s="1"/>
  <c r="AD922" i="4" s="1"/>
  <c r="AD923" i="4" s="1"/>
  <c r="AD924" i="4" s="1"/>
  <c r="AD925" i="4" s="1"/>
  <c r="AD926" i="4" s="1"/>
  <c r="AD927" i="4" s="1"/>
  <c r="AD928" i="4" s="1"/>
  <c r="AD929" i="4" s="1"/>
  <c r="AD930" i="4" s="1"/>
  <c r="AD931" i="4" s="1"/>
  <c r="AD932" i="4" s="1"/>
  <c r="AD933" i="4" s="1"/>
  <c r="AD934" i="4" s="1"/>
  <c r="AD935" i="4" s="1"/>
  <c r="AD936" i="4" s="1"/>
  <c r="AD937" i="4" s="1"/>
  <c r="AD938" i="4" s="1"/>
  <c r="AD939" i="4" s="1"/>
  <c r="AD940" i="4" s="1"/>
  <c r="AD941" i="4" s="1"/>
  <c r="AD942" i="4" s="1"/>
  <c r="AD943" i="4" s="1"/>
  <c r="AD944" i="4" s="1"/>
  <c r="AD945" i="4" s="1"/>
  <c r="AD946" i="4" s="1"/>
  <c r="AD947" i="4" s="1"/>
  <c r="AD948" i="4" s="1"/>
  <c r="AD949" i="4" s="1"/>
  <c r="AD950" i="4" s="1"/>
  <c r="AD951" i="4" s="1"/>
  <c r="AD952" i="4" s="1"/>
  <c r="AD953" i="4" s="1"/>
  <c r="AD954" i="4" s="1"/>
  <c r="AD955" i="4" s="1"/>
  <c r="AD956" i="4" s="1"/>
  <c r="AD957" i="4" s="1"/>
  <c r="AD958" i="4" s="1"/>
  <c r="AD959" i="4" s="1"/>
  <c r="AD960" i="4" s="1"/>
  <c r="AD961" i="4" s="1"/>
  <c r="AD962" i="4" s="1"/>
  <c r="AD963" i="4" s="1"/>
  <c r="AD964" i="4" s="1"/>
  <c r="AD965" i="4" s="1"/>
  <c r="AD966" i="4" s="1"/>
  <c r="AD967" i="4" s="1"/>
  <c r="AD968" i="4" s="1"/>
  <c r="AD969" i="4" s="1"/>
  <c r="AD970" i="4" s="1"/>
  <c r="AD971" i="4" s="1"/>
  <c r="AD972" i="4" s="1"/>
  <c r="AD973" i="4" s="1"/>
  <c r="AD974" i="4" s="1"/>
  <c r="AD975" i="4" s="1"/>
  <c r="AD976" i="4" s="1"/>
  <c r="AD977" i="4" s="1"/>
  <c r="AD978" i="4" s="1"/>
  <c r="AD979" i="4" s="1"/>
  <c r="AD980" i="4" s="1"/>
  <c r="AD981" i="4" s="1"/>
  <c r="AD982" i="4" s="1"/>
  <c r="AD983" i="4" s="1"/>
  <c r="AD984" i="4" s="1"/>
  <c r="AD985" i="4" s="1"/>
  <c r="AD986" i="4" s="1"/>
  <c r="AD987" i="4" s="1"/>
  <c r="AD988" i="4" s="1"/>
  <c r="AD989" i="4" s="1"/>
  <c r="AD990" i="4" s="1"/>
  <c r="AD991" i="4" s="1"/>
  <c r="AD992" i="4" s="1"/>
  <c r="AD993" i="4" s="1"/>
  <c r="AD994" i="4" s="1"/>
  <c r="AD995" i="4" s="1"/>
  <c r="AD996" i="4" s="1"/>
  <c r="AD997" i="4" s="1"/>
  <c r="AD998" i="4" s="1"/>
  <c r="AD999" i="4" s="1"/>
  <c r="AD1000" i="4" s="1"/>
  <c r="AD1001" i="4" s="1"/>
  <c r="AD1002" i="4" s="1"/>
  <c r="AD1003" i="4" s="1"/>
  <c r="AD1004" i="4" s="1"/>
  <c r="AD1005" i="4" s="1"/>
  <c r="AD1006" i="4" s="1"/>
  <c r="AD1007" i="4" s="1"/>
  <c r="AD1008" i="4" s="1"/>
  <c r="AD1009" i="4" s="1"/>
  <c r="AD1010" i="4" s="1"/>
  <c r="AD1011" i="4" s="1"/>
  <c r="AD1012" i="4" s="1"/>
  <c r="AD1013" i="4" s="1"/>
  <c r="AD1014" i="4" s="1"/>
  <c r="AD1015" i="4" s="1"/>
  <c r="AD1016" i="4" s="1"/>
  <c r="AD1017" i="4" s="1"/>
  <c r="AD1018" i="4" s="1"/>
  <c r="AD1019" i="4" s="1"/>
  <c r="AD1020" i="4" s="1"/>
  <c r="AD1021" i="4" s="1"/>
  <c r="AD1022" i="4" s="1"/>
  <c r="AD1023" i="4" s="1"/>
  <c r="AD1024" i="4" s="1"/>
  <c r="AD1025" i="4" s="1"/>
  <c r="AD1026" i="4" s="1"/>
  <c r="AD1027" i="4" s="1"/>
  <c r="AD1028" i="4" s="1"/>
  <c r="AD1029" i="4" s="1"/>
  <c r="AD1030" i="4" s="1"/>
  <c r="AD1031" i="4" s="1"/>
  <c r="AD1032" i="4" s="1"/>
  <c r="AD1033" i="4" s="1"/>
  <c r="AD1034" i="4" s="1"/>
  <c r="AD1035" i="4" s="1"/>
  <c r="AD1036" i="4" s="1"/>
  <c r="AD1037" i="4" s="1"/>
  <c r="AD1038" i="4" s="1"/>
  <c r="AD1039" i="4" s="1"/>
  <c r="AD1040" i="4" s="1"/>
  <c r="AD1041" i="4" s="1"/>
  <c r="AD1042" i="4" s="1"/>
  <c r="AD1043" i="4" s="1"/>
  <c r="AD1044" i="4" s="1"/>
  <c r="AD1045" i="4" s="1"/>
  <c r="AD1046" i="4" s="1"/>
  <c r="AD1047" i="4" s="1"/>
  <c r="AD1048" i="4" s="1"/>
  <c r="AD1049" i="4" s="1"/>
  <c r="AD1050" i="4" s="1"/>
  <c r="AD1051" i="4" s="1"/>
  <c r="AD1052" i="4" s="1"/>
  <c r="AD1053" i="4" s="1"/>
  <c r="AD1054" i="4" s="1"/>
  <c r="AD1055" i="4" s="1"/>
  <c r="AD1056" i="4" s="1"/>
  <c r="AD1057" i="4" s="1"/>
  <c r="AD1058" i="4" s="1"/>
  <c r="AD1059" i="4" s="1"/>
  <c r="AD1060" i="4" s="1"/>
  <c r="AD1061" i="4" s="1"/>
  <c r="AD1062" i="4" s="1"/>
  <c r="AD1063" i="4" s="1"/>
  <c r="AD1064" i="4" s="1"/>
  <c r="AD1065" i="4" s="1"/>
  <c r="AD1066" i="4" s="1"/>
  <c r="AD1067" i="4" s="1"/>
  <c r="AD1068" i="4" s="1"/>
  <c r="AD1069" i="4" s="1"/>
  <c r="AD1070" i="4" s="1"/>
  <c r="AD1071" i="4" s="1"/>
  <c r="AD1072" i="4" s="1"/>
  <c r="AD1073" i="4" s="1"/>
  <c r="AD1074" i="4" s="1"/>
  <c r="AD1075" i="4" s="1"/>
  <c r="AD1076" i="4" s="1"/>
  <c r="AD1077" i="4" s="1"/>
  <c r="AD1078" i="4" s="1"/>
  <c r="AD1079" i="4" s="1"/>
  <c r="AD1080" i="4" s="1"/>
  <c r="AD1081" i="4" s="1"/>
  <c r="AD1082" i="4" s="1"/>
  <c r="AD1083" i="4" s="1"/>
  <c r="AD1084" i="4" s="1"/>
  <c r="AD1085" i="4" s="1"/>
  <c r="AD1086" i="4" s="1"/>
  <c r="AD1087" i="4" s="1"/>
  <c r="AD1088" i="4" s="1"/>
  <c r="AD1089" i="4" s="1"/>
  <c r="AD1090" i="4" s="1"/>
  <c r="AD1091" i="4" s="1"/>
  <c r="AD1092" i="4" s="1"/>
  <c r="AD1093" i="4" s="1"/>
  <c r="AD1094" i="4" s="1"/>
  <c r="AD1095" i="4" s="1"/>
  <c r="AD1096" i="4" s="1"/>
  <c r="AD1097" i="4" s="1"/>
  <c r="AD1098" i="4" s="1"/>
  <c r="AD1099" i="4" s="1"/>
  <c r="AD1100" i="4" s="1"/>
  <c r="AD1101" i="4" s="1"/>
  <c r="AD1102" i="4" s="1"/>
  <c r="AD1103" i="4" s="1"/>
  <c r="AD1104" i="4" s="1"/>
  <c r="AD1105" i="4" s="1"/>
  <c r="AD1106" i="4" s="1"/>
  <c r="AD1107" i="4" s="1"/>
  <c r="K47" i="1"/>
  <c r="J50" i="6" s="1"/>
  <c r="Z836" i="4"/>
  <c r="Z837" i="4" s="1"/>
  <c r="Z838" i="4" s="1"/>
  <c r="Z839" i="4" s="1"/>
  <c r="Z840" i="4" s="1"/>
  <c r="Z841" i="4" s="1"/>
  <c r="Z842" i="4" s="1"/>
  <c r="Z843" i="4" s="1"/>
  <c r="Z844" i="4" s="1"/>
  <c r="Z845" i="4" s="1"/>
  <c r="Z846" i="4" s="1"/>
  <c r="Z847" i="4" s="1"/>
  <c r="Z848" i="4" s="1"/>
  <c r="Z849" i="4" s="1"/>
  <c r="Z850" i="4" s="1"/>
  <c r="Z851" i="4" s="1"/>
  <c r="Z852" i="4" s="1"/>
  <c r="Z853" i="4" s="1"/>
  <c r="Z854" i="4" s="1"/>
  <c r="Z855" i="4" s="1"/>
  <c r="Z856" i="4" s="1"/>
  <c r="Z857" i="4" s="1"/>
  <c r="Z858" i="4" s="1"/>
  <c r="Z859" i="4" s="1"/>
  <c r="Z860" i="4" s="1"/>
  <c r="Z861" i="4" s="1"/>
  <c r="Z862" i="4" s="1"/>
  <c r="Z863" i="4" s="1"/>
  <c r="Z864" i="4" s="1"/>
  <c r="Z865" i="4" s="1"/>
  <c r="Z866" i="4" s="1"/>
  <c r="Z867" i="4" s="1"/>
  <c r="Z868" i="4" s="1"/>
  <c r="Z869" i="4" s="1"/>
  <c r="Z870" i="4" s="1"/>
  <c r="Z871" i="4" s="1"/>
  <c r="Z872" i="4" s="1"/>
  <c r="Z873" i="4" s="1"/>
  <c r="Z874" i="4" s="1"/>
  <c r="Z875" i="4" s="1"/>
  <c r="Z876" i="4" s="1"/>
  <c r="Z877" i="4" s="1"/>
  <c r="Z878" i="4" s="1"/>
  <c r="Z879" i="4" s="1"/>
  <c r="Z880" i="4" s="1"/>
  <c r="Z881" i="4" s="1"/>
  <c r="Z882" i="4" s="1"/>
  <c r="Z883" i="4" s="1"/>
  <c r="Z884" i="4" s="1"/>
  <c r="Z885" i="4" s="1"/>
  <c r="Z886" i="4" s="1"/>
  <c r="Z887" i="4" s="1"/>
  <c r="Z888" i="4" s="1"/>
  <c r="Z889" i="4" s="1"/>
  <c r="Z890" i="4" s="1"/>
  <c r="Z891" i="4" s="1"/>
  <c r="Z892" i="4" s="1"/>
  <c r="Z893" i="4" s="1"/>
  <c r="Z894" i="4" s="1"/>
  <c r="Z895" i="4" s="1"/>
  <c r="Z896" i="4" s="1"/>
  <c r="Z897" i="4" s="1"/>
  <c r="Z898" i="4" s="1"/>
  <c r="Z899" i="4" s="1"/>
  <c r="Z900" i="4" s="1"/>
  <c r="Z901" i="4" s="1"/>
  <c r="Z902" i="4" s="1"/>
  <c r="Z903" i="4" s="1"/>
  <c r="Z904" i="4" s="1"/>
  <c r="Z905" i="4" s="1"/>
  <c r="Z906" i="4" s="1"/>
  <c r="Z907" i="4" s="1"/>
  <c r="Z908" i="4" s="1"/>
  <c r="Z909" i="4" s="1"/>
  <c r="Z910" i="4" s="1"/>
  <c r="Z911" i="4" s="1"/>
  <c r="Z912" i="4" s="1"/>
  <c r="Z913" i="4" s="1"/>
  <c r="Z914" i="4" s="1"/>
  <c r="Z915" i="4" s="1"/>
  <c r="Z916" i="4" s="1"/>
  <c r="Z917" i="4" s="1"/>
  <c r="Z918" i="4" s="1"/>
  <c r="Z919" i="4" s="1"/>
  <c r="Z920" i="4" s="1"/>
  <c r="Z921" i="4" s="1"/>
  <c r="Z922" i="4" s="1"/>
  <c r="Z923" i="4" s="1"/>
  <c r="Z924" i="4" s="1"/>
  <c r="Z925" i="4" s="1"/>
  <c r="Z926" i="4" s="1"/>
  <c r="Z927" i="4" s="1"/>
  <c r="Z928" i="4" s="1"/>
  <c r="Z929" i="4" s="1"/>
  <c r="Z930" i="4" s="1"/>
  <c r="Z931" i="4" s="1"/>
  <c r="Z932" i="4" s="1"/>
  <c r="Z933" i="4" s="1"/>
  <c r="Z934" i="4" s="1"/>
  <c r="Z935" i="4" s="1"/>
  <c r="Z936" i="4" s="1"/>
  <c r="Z937" i="4" s="1"/>
  <c r="Z938" i="4" s="1"/>
  <c r="Z939" i="4" s="1"/>
  <c r="Z940" i="4" s="1"/>
  <c r="Z941" i="4" s="1"/>
  <c r="Z942" i="4" s="1"/>
  <c r="Z943" i="4" s="1"/>
  <c r="Z944" i="4" s="1"/>
  <c r="Z945" i="4" s="1"/>
  <c r="Z946" i="4" s="1"/>
  <c r="Z947" i="4" s="1"/>
  <c r="Z948" i="4" s="1"/>
  <c r="Z949" i="4" s="1"/>
  <c r="Z950" i="4" s="1"/>
  <c r="Z951" i="4" s="1"/>
  <c r="Z952" i="4" s="1"/>
  <c r="Z953" i="4" s="1"/>
  <c r="Z954" i="4" s="1"/>
  <c r="Z955" i="4" s="1"/>
  <c r="Z956" i="4" s="1"/>
  <c r="Z957" i="4" s="1"/>
  <c r="Z958" i="4" s="1"/>
  <c r="Z959" i="4" s="1"/>
  <c r="Z960" i="4" s="1"/>
  <c r="Z961" i="4" s="1"/>
  <c r="Z962" i="4" s="1"/>
  <c r="Z963" i="4" s="1"/>
  <c r="Z964" i="4" s="1"/>
  <c r="Z965" i="4" s="1"/>
  <c r="Z966" i="4" s="1"/>
  <c r="Z967" i="4" s="1"/>
  <c r="Z968" i="4" s="1"/>
  <c r="Z969" i="4" s="1"/>
  <c r="Z970" i="4" s="1"/>
  <c r="Z971" i="4" s="1"/>
  <c r="Z972" i="4" s="1"/>
  <c r="Z973" i="4" s="1"/>
  <c r="Z974" i="4" s="1"/>
  <c r="Z975" i="4" s="1"/>
  <c r="Z976" i="4" s="1"/>
  <c r="Z977" i="4" s="1"/>
  <c r="Z978" i="4" s="1"/>
  <c r="Z979" i="4" s="1"/>
  <c r="Z980" i="4" s="1"/>
  <c r="Z981" i="4" s="1"/>
  <c r="Z982" i="4" s="1"/>
  <c r="Z983" i="4" s="1"/>
  <c r="Z984" i="4" s="1"/>
  <c r="Z985" i="4" s="1"/>
  <c r="Z986" i="4" s="1"/>
  <c r="Z987" i="4" s="1"/>
  <c r="Z988" i="4" s="1"/>
  <c r="Z989" i="4" s="1"/>
  <c r="Z990" i="4" s="1"/>
  <c r="Z991" i="4" s="1"/>
  <c r="Z992" i="4" s="1"/>
  <c r="Z993" i="4" s="1"/>
  <c r="Z994" i="4" s="1"/>
  <c r="Z995" i="4" s="1"/>
  <c r="Z996" i="4" s="1"/>
  <c r="Z997" i="4" s="1"/>
  <c r="Z998" i="4" s="1"/>
  <c r="Z999" i="4" s="1"/>
  <c r="Z1000" i="4" s="1"/>
  <c r="Z1001" i="4" s="1"/>
  <c r="Z1002" i="4" s="1"/>
  <c r="Z1003" i="4" s="1"/>
  <c r="Z1004" i="4" s="1"/>
  <c r="Z1005" i="4" s="1"/>
  <c r="Z1006" i="4" s="1"/>
  <c r="Z1007" i="4" s="1"/>
  <c r="Z1008" i="4" s="1"/>
  <c r="Z1009" i="4" s="1"/>
  <c r="Z1010" i="4" s="1"/>
  <c r="Z1011" i="4" s="1"/>
  <c r="Z1012" i="4" s="1"/>
  <c r="Z1013" i="4" s="1"/>
  <c r="Z1014" i="4" s="1"/>
  <c r="Z1015" i="4" s="1"/>
  <c r="Z1016" i="4" s="1"/>
  <c r="Z1017" i="4" s="1"/>
  <c r="Z1018" i="4" s="1"/>
  <c r="Z1019" i="4" s="1"/>
  <c r="Z1020" i="4" s="1"/>
  <c r="Z1021" i="4" s="1"/>
  <c r="Z1022" i="4" s="1"/>
  <c r="Z1023" i="4" s="1"/>
  <c r="Z1024" i="4" s="1"/>
  <c r="Z1025" i="4" s="1"/>
  <c r="Z1026" i="4" s="1"/>
  <c r="Z1027" i="4" s="1"/>
  <c r="Z1028" i="4" s="1"/>
  <c r="Z1029" i="4" s="1"/>
  <c r="Z1030" i="4" s="1"/>
  <c r="Z1031" i="4" s="1"/>
  <c r="Z1032" i="4" s="1"/>
  <c r="Z1033" i="4" s="1"/>
  <c r="Z1034" i="4" s="1"/>
  <c r="Z1035" i="4" s="1"/>
  <c r="Z1036" i="4" s="1"/>
  <c r="Z1037" i="4" s="1"/>
  <c r="Z1038" i="4" s="1"/>
  <c r="Z1039" i="4" s="1"/>
  <c r="Z1040" i="4" s="1"/>
  <c r="Z1041" i="4" s="1"/>
  <c r="Z1042" i="4" s="1"/>
  <c r="Z1043" i="4" s="1"/>
  <c r="Z1044" i="4" s="1"/>
  <c r="Z1045" i="4" s="1"/>
  <c r="Z1046" i="4" s="1"/>
  <c r="Z1047" i="4" s="1"/>
  <c r="Z1048" i="4" s="1"/>
  <c r="Z1049" i="4" s="1"/>
  <c r="Z1050" i="4" s="1"/>
  <c r="Z1051" i="4" s="1"/>
  <c r="Z1052" i="4" s="1"/>
  <c r="Z1053" i="4" s="1"/>
  <c r="Z1054" i="4" s="1"/>
  <c r="Z1055" i="4" s="1"/>
  <c r="Z1056" i="4" s="1"/>
  <c r="Z1057" i="4" s="1"/>
  <c r="Z1058" i="4" s="1"/>
  <c r="Z1059" i="4" s="1"/>
  <c r="Z1060" i="4" s="1"/>
  <c r="Z1061" i="4" s="1"/>
  <c r="Z1062" i="4" s="1"/>
  <c r="Z1063" i="4" s="1"/>
  <c r="Z1064" i="4" s="1"/>
  <c r="Z1065" i="4" s="1"/>
  <c r="Z1066" i="4" s="1"/>
  <c r="Z1067" i="4" s="1"/>
  <c r="Z1068" i="4" s="1"/>
  <c r="Z1069" i="4" s="1"/>
  <c r="Z1070" i="4" s="1"/>
  <c r="Z1071" i="4" s="1"/>
  <c r="Z1072" i="4" s="1"/>
  <c r="Z1073" i="4" s="1"/>
  <c r="Z1074" i="4" s="1"/>
  <c r="Z1075" i="4" s="1"/>
  <c r="Z1076" i="4" s="1"/>
  <c r="Z1077" i="4" s="1"/>
  <c r="Z1078" i="4" s="1"/>
  <c r="Z1079" i="4" s="1"/>
  <c r="Z1080" i="4" s="1"/>
  <c r="Z1081" i="4" s="1"/>
  <c r="Z1082" i="4" s="1"/>
  <c r="Z1083" i="4" s="1"/>
  <c r="Z1084" i="4" s="1"/>
  <c r="Z1085" i="4" s="1"/>
  <c r="Z1086" i="4" s="1"/>
  <c r="Z1087" i="4" s="1"/>
  <c r="Z1088" i="4" s="1"/>
  <c r="Z1089" i="4" s="1"/>
  <c r="Z1090" i="4" s="1"/>
  <c r="Z1091" i="4" s="1"/>
  <c r="Z1092" i="4" s="1"/>
  <c r="Z1093" i="4" s="1"/>
  <c r="Z1094" i="4" s="1"/>
  <c r="Z1095" i="4" s="1"/>
  <c r="Z1096" i="4" s="1"/>
  <c r="Z1097" i="4" s="1"/>
  <c r="Z1098" i="4" s="1"/>
  <c r="Z1099" i="4" s="1"/>
  <c r="Z1100" i="4" s="1"/>
  <c r="Z1101" i="4" s="1"/>
  <c r="Z1102" i="4" s="1"/>
  <c r="Z1103" i="4" s="1"/>
  <c r="Z1104" i="4" s="1"/>
  <c r="Z1105" i="4" s="1"/>
  <c r="Z1106" i="4" s="1"/>
  <c r="Z1107" i="4" s="1"/>
  <c r="V836" i="4"/>
  <c r="V837" i="4" s="1"/>
  <c r="V838" i="4" s="1"/>
  <c r="V839" i="4" s="1"/>
  <c r="V840" i="4" s="1"/>
  <c r="V841" i="4" s="1"/>
  <c r="V842" i="4" s="1"/>
  <c r="V843" i="4" s="1"/>
  <c r="V844" i="4" s="1"/>
  <c r="V845" i="4" s="1"/>
  <c r="V846" i="4" s="1"/>
  <c r="V847" i="4" s="1"/>
  <c r="V848" i="4" s="1"/>
  <c r="V849" i="4" s="1"/>
  <c r="V850" i="4" s="1"/>
  <c r="V851" i="4" s="1"/>
  <c r="V852" i="4" s="1"/>
  <c r="V853" i="4" s="1"/>
  <c r="V854" i="4" s="1"/>
  <c r="V855" i="4" s="1"/>
  <c r="V856" i="4" s="1"/>
  <c r="V857" i="4" s="1"/>
  <c r="V858" i="4" s="1"/>
  <c r="V859" i="4" s="1"/>
  <c r="V860" i="4" s="1"/>
  <c r="V861" i="4" s="1"/>
  <c r="V862" i="4" s="1"/>
  <c r="V863" i="4" s="1"/>
  <c r="V864" i="4" s="1"/>
  <c r="V865" i="4" s="1"/>
  <c r="V866" i="4" s="1"/>
  <c r="V867" i="4" s="1"/>
  <c r="V868" i="4" s="1"/>
  <c r="V869" i="4" s="1"/>
  <c r="V870" i="4" s="1"/>
  <c r="V871" i="4" s="1"/>
  <c r="V872" i="4" s="1"/>
  <c r="V873" i="4" s="1"/>
  <c r="V874" i="4" s="1"/>
  <c r="V875" i="4" s="1"/>
  <c r="V876" i="4" s="1"/>
  <c r="V877" i="4" s="1"/>
  <c r="V878" i="4" s="1"/>
  <c r="V879" i="4" s="1"/>
  <c r="V880" i="4" s="1"/>
  <c r="V881" i="4" s="1"/>
  <c r="V882" i="4" s="1"/>
  <c r="V883" i="4" s="1"/>
  <c r="V884" i="4" s="1"/>
  <c r="V885" i="4" s="1"/>
  <c r="V886" i="4" s="1"/>
  <c r="V887" i="4" s="1"/>
  <c r="V888" i="4" s="1"/>
  <c r="V889" i="4" s="1"/>
  <c r="V890" i="4" s="1"/>
  <c r="V891" i="4" s="1"/>
  <c r="V892" i="4" s="1"/>
  <c r="V893" i="4" s="1"/>
  <c r="V894" i="4" s="1"/>
  <c r="V895" i="4" s="1"/>
  <c r="V896" i="4" s="1"/>
  <c r="V897" i="4" s="1"/>
  <c r="V898" i="4" s="1"/>
  <c r="V899" i="4" s="1"/>
  <c r="V900" i="4" s="1"/>
  <c r="V901" i="4" s="1"/>
  <c r="V902" i="4" s="1"/>
  <c r="V903" i="4" s="1"/>
  <c r="V904" i="4" s="1"/>
  <c r="V905" i="4" s="1"/>
  <c r="V906" i="4" s="1"/>
  <c r="V907" i="4" s="1"/>
  <c r="V908" i="4" s="1"/>
  <c r="V909" i="4" s="1"/>
  <c r="V910" i="4" s="1"/>
  <c r="V911" i="4" s="1"/>
  <c r="V912" i="4" s="1"/>
  <c r="V913" i="4" s="1"/>
  <c r="V914" i="4" s="1"/>
  <c r="V915" i="4" s="1"/>
  <c r="V916" i="4" s="1"/>
  <c r="V917" i="4" s="1"/>
  <c r="V918" i="4" s="1"/>
  <c r="V919" i="4" s="1"/>
  <c r="V920" i="4" s="1"/>
  <c r="V921" i="4" s="1"/>
  <c r="V922" i="4" s="1"/>
  <c r="V923" i="4" s="1"/>
  <c r="V924" i="4" s="1"/>
  <c r="V925" i="4" s="1"/>
  <c r="V926" i="4" s="1"/>
  <c r="V927" i="4" s="1"/>
  <c r="V928" i="4" s="1"/>
  <c r="V929" i="4" s="1"/>
  <c r="V930" i="4" s="1"/>
  <c r="V931" i="4" s="1"/>
  <c r="V932" i="4" s="1"/>
  <c r="V933" i="4" s="1"/>
  <c r="V934" i="4" s="1"/>
  <c r="V935" i="4" s="1"/>
  <c r="V936" i="4" s="1"/>
  <c r="V937" i="4" s="1"/>
  <c r="V938" i="4" s="1"/>
  <c r="V939" i="4" s="1"/>
  <c r="V940" i="4" s="1"/>
  <c r="V941" i="4" s="1"/>
  <c r="V942" i="4" s="1"/>
  <c r="V943" i="4" s="1"/>
  <c r="V944" i="4" s="1"/>
  <c r="V945" i="4" s="1"/>
  <c r="V946" i="4" s="1"/>
  <c r="V947" i="4" s="1"/>
  <c r="V948" i="4" s="1"/>
  <c r="V949" i="4" s="1"/>
  <c r="V950" i="4" s="1"/>
  <c r="V951" i="4" s="1"/>
  <c r="V952" i="4" s="1"/>
  <c r="V953" i="4" s="1"/>
  <c r="V954" i="4" s="1"/>
  <c r="V955" i="4" s="1"/>
  <c r="V956" i="4" s="1"/>
  <c r="V957" i="4" s="1"/>
  <c r="V958" i="4" s="1"/>
  <c r="V959" i="4" s="1"/>
  <c r="V960" i="4" s="1"/>
  <c r="V961" i="4" s="1"/>
  <c r="V962" i="4" s="1"/>
  <c r="V963" i="4" s="1"/>
  <c r="V964" i="4" s="1"/>
  <c r="V965" i="4" s="1"/>
  <c r="V966" i="4" s="1"/>
  <c r="V967" i="4" s="1"/>
  <c r="V968" i="4" s="1"/>
  <c r="V969" i="4" s="1"/>
  <c r="V970" i="4" s="1"/>
  <c r="V971" i="4" s="1"/>
  <c r="V972" i="4" s="1"/>
  <c r="V973" i="4" s="1"/>
  <c r="V974" i="4" s="1"/>
  <c r="V975" i="4" s="1"/>
  <c r="V976" i="4" s="1"/>
  <c r="V977" i="4" s="1"/>
  <c r="V978" i="4" s="1"/>
  <c r="V979" i="4" s="1"/>
  <c r="V980" i="4" s="1"/>
  <c r="V981" i="4" s="1"/>
  <c r="V982" i="4" s="1"/>
  <c r="V983" i="4" s="1"/>
  <c r="V984" i="4" s="1"/>
  <c r="V985" i="4" s="1"/>
  <c r="V986" i="4" s="1"/>
  <c r="V987" i="4" s="1"/>
  <c r="V988" i="4" s="1"/>
  <c r="V989" i="4" s="1"/>
  <c r="V990" i="4" s="1"/>
  <c r="V991" i="4" s="1"/>
  <c r="V992" i="4" s="1"/>
  <c r="V993" i="4" s="1"/>
  <c r="V994" i="4" s="1"/>
  <c r="V995" i="4" s="1"/>
  <c r="V996" i="4" s="1"/>
  <c r="V997" i="4" s="1"/>
  <c r="V998" i="4" s="1"/>
  <c r="V999" i="4" s="1"/>
  <c r="V1000" i="4" s="1"/>
  <c r="V1001" i="4" s="1"/>
  <c r="V1002" i="4" s="1"/>
  <c r="V1003" i="4" s="1"/>
  <c r="V1004" i="4" s="1"/>
  <c r="V1005" i="4" s="1"/>
  <c r="V1006" i="4" s="1"/>
  <c r="V1007" i="4" s="1"/>
  <c r="V1008" i="4" s="1"/>
  <c r="V1009" i="4" s="1"/>
  <c r="V1010" i="4" s="1"/>
  <c r="V1011" i="4" s="1"/>
  <c r="V1012" i="4" s="1"/>
  <c r="V1013" i="4" s="1"/>
  <c r="V1014" i="4" s="1"/>
  <c r="V1015" i="4" s="1"/>
  <c r="V1016" i="4" s="1"/>
  <c r="V1017" i="4" s="1"/>
  <c r="V1018" i="4" s="1"/>
  <c r="V1019" i="4" s="1"/>
  <c r="V1020" i="4" s="1"/>
  <c r="V1021" i="4" s="1"/>
  <c r="V1022" i="4" s="1"/>
  <c r="V1023" i="4" s="1"/>
  <c r="V1024" i="4" s="1"/>
  <c r="V1025" i="4" s="1"/>
  <c r="V1026" i="4" s="1"/>
  <c r="V1027" i="4" s="1"/>
  <c r="V1028" i="4" s="1"/>
  <c r="V1029" i="4" s="1"/>
  <c r="V1030" i="4" s="1"/>
  <c r="V1031" i="4" s="1"/>
  <c r="V1032" i="4" s="1"/>
  <c r="V1033" i="4" s="1"/>
  <c r="V1034" i="4" s="1"/>
  <c r="V1035" i="4" s="1"/>
  <c r="V1036" i="4" s="1"/>
  <c r="V1037" i="4" s="1"/>
  <c r="V1038" i="4" s="1"/>
  <c r="V1039" i="4" s="1"/>
  <c r="V1040" i="4" s="1"/>
  <c r="V1041" i="4" s="1"/>
  <c r="V1042" i="4" s="1"/>
  <c r="V1043" i="4" s="1"/>
  <c r="V1044" i="4" s="1"/>
  <c r="V1045" i="4" s="1"/>
  <c r="V1046" i="4" s="1"/>
  <c r="V1047" i="4" s="1"/>
  <c r="V1048" i="4" s="1"/>
  <c r="V1049" i="4" s="1"/>
  <c r="V1050" i="4" s="1"/>
  <c r="V1051" i="4" s="1"/>
  <c r="V1052" i="4" s="1"/>
  <c r="V1053" i="4" s="1"/>
  <c r="V1054" i="4" s="1"/>
  <c r="V1055" i="4" s="1"/>
  <c r="V1056" i="4" s="1"/>
  <c r="V1057" i="4" s="1"/>
  <c r="V1058" i="4" s="1"/>
  <c r="V1059" i="4" s="1"/>
  <c r="V1060" i="4" s="1"/>
  <c r="V1061" i="4" s="1"/>
  <c r="V1062" i="4" s="1"/>
  <c r="V1063" i="4" s="1"/>
  <c r="V1064" i="4" s="1"/>
  <c r="V1065" i="4" s="1"/>
  <c r="V1066" i="4" s="1"/>
  <c r="V1067" i="4" s="1"/>
  <c r="V1068" i="4" s="1"/>
  <c r="V1069" i="4" s="1"/>
  <c r="V1070" i="4" s="1"/>
  <c r="V1071" i="4" s="1"/>
  <c r="V1072" i="4" s="1"/>
  <c r="V1073" i="4" s="1"/>
  <c r="V1074" i="4" s="1"/>
  <c r="V1075" i="4" s="1"/>
  <c r="V1076" i="4" s="1"/>
  <c r="V1077" i="4" s="1"/>
  <c r="V1078" i="4" s="1"/>
  <c r="V1079" i="4" s="1"/>
  <c r="V1080" i="4" s="1"/>
  <c r="V1081" i="4" s="1"/>
  <c r="V1082" i="4" s="1"/>
  <c r="V1083" i="4" s="1"/>
  <c r="V1084" i="4" s="1"/>
  <c r="V1085" i="4" s="1"/>
  <c r="V1086" i="4" s="1"/>
  <c r="V1087" i="4" s="1"/>
  <c r="V1088" i="4" s="1"/>
  <c r="V1089" i="4" s="1"/>
  <c r="V1090" i="4" s="1"/>
  <c r="V1091" i="4" s="1"/>
  <c r="V1092" i="4" s="1"/>
  <c r="V1093" i="4" s="1"/>
  <c r="V1094" i="4" s="1"/>
  <c r="V1095" i="4" s="1"/>
  <c r="V1096" i="4" s="1"/>
  <c r="V1097" i="4" s="1"/>
  <c r="V1098" i="4" s="1"/>
  <c r="V1099" i="4" s="1"/>
  <c r="V1100" i="4" s="1"/>
  <c r="V1101" i="4" s="1"/>
  <c r="V1102" i="4" s="1"/>
  <c r="V1103" i="4" s="1"/>
  <c r="V1104" i="4" s="1"/>
  <c r="V1105" i="4" s="1"/>
  <c r="V1106" i="4" s="1"/>
  <c r="V1107" i="4" s="1"/>
  <c r="L46" i="1"/>
  <c r="K47" i="6" s="1"/>
  <c r="L45" i="1"/>
  <c r="K52" i="6" s="1"/>
  <c r="J45" i="1"/>
  <c r="I52" i="6" s="1"/>
  <c r="D836" i="4"/>
  <c r="D837" i="4" s="1"/>
  <c r="D838" i="4" s="1"/>
  <c r="D839" i="4" s="1"/>
  <c r="D840" i="4" s="1"/>
  <c r="D841" i="4" s="1"/>
  <c r="D842" i="4" s="1"/>
  <c r="D843" i="4" s="1"/>
  <c r="D844" i="4" s="1"/>
  <c r="D845" i="4" s="1"/>
  <c r="D846" i="4" s="1"/>
  <c r="D847" i="4" s="1"/>
  <c r="D848" i="4" s="1"/>
  <c r="D849" i="4" s="1"/>
  <c r="D850" i="4" s="1"/>
  <c r="D851" i="4" s="1"/>
  <c r="D852" i="4" s="1"/>
  <c r="D853" i="4" s="1"/>
  <c r="D854" i="4" s="1"/>
  <c r="D855" i="4" s="1"/>
  <c r="D856" i="4" s="1"/>
  <c r="D857" i="4" s="1"/>
  <c r="D858" i="4" s="1"/>
  <c r="D859" i="4" s="1"/>
  <c r="D860" i="4" s="1"/>
  <c r="D861" i="4" s="1"/>
  <c r="D862" i="4" s="1"/>
  <c r="D863" i="4" s="1"/>
  <c r="D864" i="4" s="1"/>
  <c r="D865" i="4" s="1"/>
  <c r="D866" i="4" s="1"/>
  <c r="D867" i="4" s="1"/>
  <c r="D868" i="4" s="1"/>
  <c r="D869" i="4" s="1"/>
  <c r="D870" i="4" s="1"/>
  <c r="D871" i="4" s="1"/>
  <c r="D872" i="4" s="1"/>
  <c r="D873" i="4" s="1"/>
  <c r="D874" i="4" s="1"/>
  <c r="D875" i="4" s="1"/>
  <c r="D876" i="4" s="1"/>
  <c r="D877" i="4" s="1"/>
  <c r="D878" i="4" s="1"/>
  <c r="D879" i="4" s="1"/>
  <c r="D880" i="4" s="1"/>
  <c r="D881" i="4" s="1"/>
  <c r="D882" i="4" s="1"/>
  <c r="D883" i="4" s="1"/>
  <c r="D884" i="4" s="1"/>
  <c r="D885" i="4" s="1"/>
  <c r="D886" i="4" s="1"/>
  <c r="D887" i="4" s="1"/>
  <c r="D888" i="4" s="1"/>
  <c r="D889" i="4" s="1"/>
  <c r="D890" i="4" s="1"/>
  <c r="D891" i="4" s="1"/>
  <c r="D892" i="4" s="1"/>
  <c r="D893" i="4" s="1"/>
  <c r="D894" i="4" s="1"/>
  <c r="D895" i="4" s="1"/>
  <c r="D896" i="4" s="1"/>
  <c r="D897" i="4" s="1"/>
  <c r="D898" i="4" s="1"/>
  <c r="D899" i="4" s="1"/>
  <c r="D900" i="4" s="1"/>
  <c r="D901" i="4" s="1"/>
  <c r="D902" i="4" s="1"/>
  <c r="D903" i="4" s="1"/>
  <c r="D904" i="4" s="1"/>
  <c r="D905" i="4" s="1"/>
  <c r="D906" i="4" s="1"/>
  <c r="D907" i="4" s="1"/>
  <c r="D908" i="4" s="1"/>
  <c r="D909" i="4" s="1"/>
  <c r="D910" i="4" s="1"/>
  <c r="D911" i="4" s="1"/>
  <c r="D912" i="4" s="1"/>
  <c r="D913" i="4" s="1"/>
  <c r="D914" i="4" s="1"/>
  <c r="D915" i="4" s="1"/>
  <c r="D916" i="4" s="1"/>
  <c r="D917" i="4" s="1"/>
  <c r="D918" i="4" s="1"/>
  <c r="D919" i="4" s="1"/>
  <c r="D920" i="4" s="1"/>
  <c r="D921" i="4" s="1"/>
  <c r="D922" i="4" s="1"/>
  <c r="D923" i="4" s="1"/>
  <c r="D924" i="4" s="1"/>
  <c r="D925" i="4" s="1"/>
  <c r="D926" i="4" s="1"/>
  <c r="D927" i="4" s="1"/>
  <c r="D928" i="4" s="1"/>
  <c r="D929" i="4" s="1"/>
  <c r="D930" i="4" s="1"/>
  <c r="D931" i="4" s="1"/>
  <c r="D932" i="4" s="1"/>
  <c r="D933" i="4" s="1"/>
  <c r="D934" i="4" s="1"/>
  <c r="D935" i="4" s="1"/>
  <c r="D936" i="4" s="1"/>
  <c r="D937" i="4" s="1"/>
  <c r="D938" i="4" s="1"/>
  <c r="D939" i="4" s="1"/>
  <c r="D940" i="4" s="1"/>
  <c r="D941" i="4" s="1"/>
  <c r="D942" i="4" s="1"/>
  <c r="D943" i="4" s="1"/>
  <c r="D944" i="4" s="1"/>
  <c r="D945" i="4" s="1"/>
  <c r="D946" i="4" s="1"/>
  <c r="D947" i="4" s="1"/>
  <c r="D948" i="4" s="1"/>
  <c r="D949" i="4" s="1"/>
  <c r="D950" i="4" s="1"/>
  <c r="D951" i="4" s="1"/>
  <c r="D952" i="4" s="1"/>
  <c r="D953" i="4" s="1"/>
  <c r="D954" i="4" s="1"/>
  <c r="D955" i="4" s="1"/>
  <c r="D956" i="4" s="1"/>
  <c r="D957" i="4" s="1"/>
  <c r="D958" i="4" s="1"/>
  <c r="D959" i="4" s="1"/>
  <c r="D960" i="4" s="1"/>
  <c r="D961" i="4" s="1"/>
  <c r="D962" i="4" s="1"/>
  <c r="D963" i="4" s="1"/>
  <c r="D964" i="4" s="1"/>
  <c r="D965" i="4" s="1"/>
  <c r="D966" i="4" s="1"/>
  <c r="D967" i="4" s="1"/>
  <c r="D968" i="4" s="1"/>
  <c r="D969" i="4" s="1"/>
  <c r="D970" i="4" s="1"/>
  <c r="D971" i="4" s="1"/>
  <c r="D972" i="4" s="1"/>
  <c r="D973" i="4" s="1"/>
  <c r="D974" i="4" s="1"/>
  <c r="D975" i="4" s="1"/>
  <c r="D976" i="4" s="1"/>
  <c r="D977" i="4" s="1"/>
  <c r="D978" i="4" s="1"/>
  <c r="D979" i="4" s="1"/>
  <c r="D980" i="4" s="1"/>
  <c r="D981" i="4" s="1"/>
  <c r="D982" i="4" s="1"/>
  <c r="D983" i="4" s="1"/>
  <c r="D984" i="4" s="1"/>
  <c r="D985" i="4" s="1"/>
  <c r="D986" i="4" s="1"/>
  <c r="D987" i="4" s="1"/>
  <c r="D988" i="4" s="1"/>
  <c r="D989" i="4" s="1"/>
  <c r="D990" i="4" s="1"/>
  <c r="D991" i="4" s="1"/>
  <c r="D992" i="4" s="1"/>
  <c r="D993" i="4" s="1"/>
  <c r="D994" i="4" s="1"/>
  <c r="D995" i="4" s="1"/>
  <c r="D996" i="4" s="1"/>
  <c r="D997" i="4" s="1"/>
  <c r="D998" i="4" s="1"/>
  <c r="D999" i="4" s="1"/>
  <c r="D1000" i="4" s="1"/>
  <c r="D1001" i="4" s="1"/>
  <c r="D1002" i="4" s="1"/>
  <c r="D1003" i="4" s="1"/>
  <c r="D1004" i="4" s="1"/>
  <c r="D1005" i="4" s="1"/>
  <c r="D1006" i="4" s="1"/>
  <c r="D1007" i="4" s="1"/>
  <c r="D1008" i="4" s="1"/>
  <c r="D1009" i="4" s="1"/>
  <c r="D1010" i="4" s="1"/>
  <c r="D1011" i="4" s="1"/>
  <c r="D1012" i="4" s="1"/>
  <c r="D1013" i="4" s="1"/>
  <c r="D1014" i="4" s="1"/>
  <c r="D1015" i="4" s="1"/>
  <c r="D1016" i="4" s="1"/>
  <c r="D1017" i="4" s="1"/>
  <c r="D1018" i="4" s="1"/>
  <c r="D1019" i="4" s="1"/>
  <c r="D1020" i="4" s="1"/>
  <c r="D1021" i="4" s="1"/>
  <c r="D1022" i="4" s="1"/>
  <c r="D1023" i="4" s="1"/>
  <c r="D1024" i="4" s="1"/>
  <c r="D1025" i="4" s="1"/>
  <c r="D1026" i="4" s="1"/>
  <c r="D1027" i="4" s="1"/>
  <c r="D1028" i="4" s="1"/>
  <c r="D1029" i="4" s="1"/>
  <c r="D1030" i="4" s="1"/>
  <c r="D1031" i="4" s="1"/>
  <c r="D1032" i="4" s="1"/>
  <c r="D1033" i="4" s="1"/>
  <c r="D1034" i="4" s="1"/>
  <c r="D1035" i="4" s="1"/>
  <c r="D1036" i="4" s="1"/>
  <c r="D1037" i="4" s="1"/>
  <c r="D1038" i="4" s="1"/>
  <c r="D1039" i="4" s="1"/>
  <c r="D1040" i="4" s="1"/>
  <c r="D1041" i="4" s="1"/>
  <c r="D1042" i="4" s="1"/>
  <c r="D1043" i="4" s="1"/>
  <c r="D1044" i="4" s="1"/>
  <c r="D1045" i="4" s="1"/>
  <c r="D1046" i="4" s="1"/>
  <c r="D1047" i="4" s="1"/>
  <c r="D1048" i="4" s="1"/>
  <c r="D1049" i="4" s="1"/>
  <c r="D1050" i="4" s="1"/>
  <c r="D1051" i="4" s="1"/>
  <c r="D1052" i="4" s="1"/>
  <c r="D1053" i="4" s="1"/>
  <c r="D1054" i="4" s="1"/>
  <c r="D1055" i="4" s="1"/>
  <c r="D1056" i="4" s="1"/>
  <c r="D1057" i="4" s="1"/>
  <c r="D1058" i="4" s="1"/>
  <c r="D1059" i="4" s="1"/>
  <c r="D1060" i="4" s="1"/>
  <c r="D1061" i="4" s="1"/>
  <c r="D1062" i="4" s="1"/>
  <c r="D1063" i="4" s="1"/>
  <c r="D1064" i="4" s="1"/>
  <c r="D1065" i="4" s="1"/>
  <c r="D1066" i="4" s="1"/>
  <c r="D1067" i="4" s="1"/>
  <c r="D1068" i="4" s="1"/>
  <c r="D1069" i="4" s="1"/>
  <c r="D1070" i="4" s="1"/>
  <c r="D1071" i="4" s="1"/>
  <c r="D1072" i="4" s="1"/>
  <c r="D1073" i="4" s="1"/>
  <c r="D1074" i="4" s="1"/>
  <c r="D1075" i="4" s="1"/>
  <c r="D1076" i="4" s="1"/>
  <c r="D1077" i="4" s="1"/>
  <c r="D1078" i="4" s="1"/>
  <c r="D1079" i="4" s="1"/>
  <c r="D1080" i="4" s="1"/>
  <c r="D1081" i="4" s="1"/>
  <c r="D1082" i="4" s="1"/>
  <c r="D1083" i="4" s="1"/>
  <c r="D1084" i="4" s="1"/>
  <c r="D1085" i="4" s="1"/>
  <c r="D1086" i="4" s="1"/>
  <c r="D1087" i="4" s="1"/>
  <c r="D1088" i="4" s="1"/>
  <c r="D1089" i="4" s="1"/>
  <c r="D1090" i="4" s="1"/>
  <c r="D1091" i="4" s="1"/>
  <c r="D1092" i="4" s="1"/>
  <c r="D1093" i="4" s="1"/>
  <c r="D1094" i="4" s="1"/>
  <c r="D1095" i="4" s="1"/>
  <c r="D1096" i="4" s="1"/>
  <c r="D1097" i="4" s="1"/>
  <c r="D1098" i="4" s="1"/>
  <c r="D1099" i="4" s="1"/>
  <c r="D1100" i="4" s="1"/>
  <c r="D1101" i="4" s="1"/>
  <c r="D1102" i="4" s="1"/>
  <c r="D1103" i="4" s="1"/>
  <c r="D1104" i="4" s="1"/>
  <c r="D1105" i="4" s="1"/>
  <c r="D1106" i="4" s="1"/>
  <c r="D1107" i="4" s="1"/>
  <c r="H836" i="4"/>
  <c r="H837" i="4" s="1"/>
  <c r="H838" i="4" s="1"/>
  <c r="H839" i="4" s="1"/>
  <c r="H840" i="4" s="1"/>
  <c r="H841" i="4" s="1"/>
  <c r="H842" i="4" s="1"/>
  <c r="H843" i="4" s="1"/>
  <c r="H844" i="4" s="1"/>
  <c r="H845" i="4" s="1"/>
  <c r="H846" i="4" s="1"/>
  <c r="H847" i="4" s="1"/>
  <c r="H848" i="4" s="1"/>
  <c r="H849" i="4" s="1"/>
  <c r="H850" i="4" s="1"/>
  <c r="H851" i="4" s="1"/>
  <c r="H852" i="4" s="1"/>
  <c r="H853" i="4" s="1"/>
  <c r="H854" i="4" s="1"/>
  <c r="H855" i="4" s="1"/>
  <c r="H856" i="4" s="1"/>
  <c r="H857" i="4" s="1"/>
  <c r="H858" i="4" s="1"/>
  <c r="H859" i="4" s="1"/>
  <c r="H860" i="4" s="1"/>
  <c r="H861" i="4" s="1"/>
  <c r="H862" i="4" s="1"/>
  <c r="H863" i="4" s="1"/>
  <c r="H864" i="4" s="1"/>
  <c r="H865" i="4" s="1"/>
  <c r="H866" i="4" s="1"/>
  <c r="H867" i="4" s="1"/>
  <c r="H868" i="4" s="1"/>
  <c r="H869" i="4" s="1"/>
  <c r="H870" i="4" s="1"/>
  <c r="H871" i="4" s="1"/>
  <c r="H872" i="4" s="1"/>
  <c r="H873" i="4" s="1"/>
  <c r="H874" i="4" s="1"/>
  <c r="H875" i="4" s="1"/>
  <c r="H876" i="4" s="1"/>
  <c r="H877" i="4" s="1"/>
  <c r="H878" i="4" s="1"/>
  <c r="H879" i="4" s="1"/>
  <c r="H880" i="4" s="1"/>
  <c r="H881" i="4" s="1"/>
  <c r="H882" i="4" s="1"/>
  <c r="H883" i="4" s="1"/>
  <c r="H884" i="4" s="1"/>
  <c r="H885" i="4" s="1"/>
  <c r="H886" i="4" s="1"/>
  <c r="H887" i="4" s="1"/>
  <c r="H888" i="4" s="1"/>
  <c r="H889" i="4" s="1"/>
  <c r="H890" i="4" s="1"/>
  <c r="H891" i="4" s="1"/>
  <c r="H892" i="4" s="1"/>
  <c r="H893" i="4" s="1"/>
  <c r="H894" i="4" s="1"/>
  <c r="H895" i="4" s="1"/>
  <c r="H896" i="4" s="1"/>
  <c r="H897" i="4" s="1"/>
  <c r="H898" i="4" s="1"/>
  <c r="H899" i="4" s="1"/>
  <c r="H900" i="4" s="1"/>
  <c r="H901" i="4" s="1"/>
  <c r="H902" i="4" s="1"/>
  <c r="H903" i="4" s="1"/>
  <c r="H904" i="4" s="1"/>
  <c r="H905" i="4" s="1"/>
  <c r="H906" i="4" s="1"/>
  <c r="H907" i="4" s="1"/>
  <c r="H908" i="4" s="1"/>
  <c r="H909" i="4" s="1"/>
  <c r="H910" i="4" s="1"/>
  <c r="H911" i="4" s="1"/>
  <c r="H912" i="4" s="1"/>
  <c r="H913" i="4" s="1"/>
  <c r="H914" i="4" s="1"/>
  <c r="H915" i="4" s="1"/>
  <c r="H916" i="4" s="1"/>
  <c r="H917" i="4" s="1"/>
  <c r="H918" i="4" s="1"/>
  <c r="H919" i="4" s="1"/>
  <c r="H920" i="4" s="1"/>
  <c r="H921" i="4" s="1"/>
  <c r="H922" i="4" s="1"/>
  <c r="H923" i="4" s="1"/>
  <c r="H924" i="4" s="1"/>
  <c r="H925" i="4" s="1"/>
  <c r="H926" i="4" s="1"/>
  <c r="H927" i="4" s="1"/>
  <c r="H928" i="4" s="1"/>
  <c r="H929" i="4" s="1"/>
  <c r="H930" i="4" s="1"/>
  <c r="H931" i="4" s="1"/>
  <c r="H932" i="4" s="1"/>
  <c r="H933" i="4" s="1"/>
  <c r="H934" i="4" s="1"/>
  <c r="H935" i="4" s="1"/>
  <c r="H936" i="4" s="1"/>
  <c r="H937" i="4" s="1"/>
  <c r="H938" i="4" s="1"/>
  <c r="H939" i="4" s="1"/>
  <c r="H940" i="4" s="1"/>
  <c r="H941" i="4" s="1"/>
  <c r="H942" i="4" s="1"/>
  <c r="H943" i="4" s="1"/>
  <c r="H944" i="4" s="1"/>
  <c r="H945" i="4" s="1"/>
  <c r="H946" i="4" s="1"/>
  <c r="H947" i="4" s="1"/>
  <c r="H948" i="4" s="1"/>
  <c r="H949" i="4" s="1"/>
  <c r="H950" i="4" s="1"/>
  <c r="H951" i="4" s="1"/>
  <c r="H952" i="4" s="1"/>
  <c r="H953" i="4" s="1"/>
  <c r="H954" i="4" s="1"/>
  <c r="H955" i="4" s="1"/>
  <c r="H956" i="4" s="1"/>
  <c r="H957" i="4" s="1"/>
  <c r="H958" i="4" s="1"/>
  <c r="H959" i="4" s="1"/>
  <c r="H960" i="4" s="1"/>
  <c r="H961" i="4" s="1"/>
  <c r="H962" i="4" s="1"/>
  <c r="H963" i="4" s="1"/>
  <c r="H964" i="4" s="1"/>
  <c r="H965" i="4" s="1"/>
  <c r="H966" i="4" s="1"/>
  <c r="H967" i="4" s="1"/>
  <c r="H968" i="4" s="1"/>
  <c r="H969" i="4" s="1"/>
  <c r="H970" i="4" s="1"/>
  <c r="H971" i="4" s="1"/>
  <c r="H972" i="4" s="1"/>
  <c r="H973" i="4" s="1"/>
  <c r="H974" i="4" s="1"/>
  <c r="H975" i="4" s="1"/>
  <c r="H976" i="4" s="1"/>
  <c r="H977" i="4" s="1"/>
  <c r="H978" i="4" s="1"/>
  <c r="H979" i="4" s="1"/>
  <c r="H980" i="4" s="1"/>
  <c r="H981" i="4" s="1"/>
  <c r="H982" i="4" s="1"/>
  <c r="H983" i="4" s="1"/>
  <c r="H984" i="4" s="1"/>
  <c r="H985" i="4" s="1"/>
  <c r="H986" i="4" s="1"/>
  <c r="H987" i="4" s="1"/>
  <c r="H988" i="4" s="1"/>
  <c r="H989" i="4" s="1"/>
  <c r="H990" i="4" s="1"/>
  <c r="H991" i="4" s="1"/>
  <c r="H992" i="4" s="1"/>
  <c r="H993" i="4" s="1"/>
  <c r="H994" i="4" s="1"/>
  <c r="H995" i="4" s="1"/>
  <c r="H996" i="4" s="1"/>
  <c r="H997" i="4" s="1"/>
  <c r="H998" i="4" s="1"/>
  <c r="H999" i="4" s="1"/>
  <c r="H1000" i="4" s="1"/>
  <c r="H1001" i="4" s="1"/>
  <c r="H1002" i="4" s="1"/>
  <c r="H1003" i="4" s="1"/>
  <c r="H1004" i="4" s="1"/>
  <c r="H1005" i="4" s="1"/>
  <c r="H1006" i="4" s="1"/>
  <c r="H1007" i="4" s="1"/>
  <c r="H1008" i="4" s="1"/>
  <c r="H1009" i="4" s="1"/>
  <c r="H1010" i="4" s="1"/>
  <c r="H1011" i="4" s="1"/>
  <c r="H1012" i="4" s="1"/>
  <c r="H1013" i="4" s="1"/>
  <c r="H1014" i="4" s="1"/>
  <c r="H1015" i="4" s="1"/>
  <c r="H1016" i="4" s="1"/>
  <c r="H1017" i="4" s="1"/>
  <c r="H1018" i="4" s="1"/>
  <c r="H1019" i="4" s="1"/>
  <c r="H1020" i="4" s="1"/>
  <c r="H1021" i="4" s="1"/>
  <c r="H1022" i="4" s="1"/>
  <c r="H1023" i="4" s="1"/>
  <c r="H1024" i="4" s="1"/>
  <c r="H1025" i="4" s="1"/>
  <c r="H1026" i="4" s="1"/>
  <c r="H1027" i="4" s="1"/>
  <c r="H1028" i="4" s="1"/>
  <c r="H1029" i="4" s="1"/>
  <c r="H1030" i="4" s="1"/>
  <c r="H1031" i="4" s="1"/>
  <c r="H1032" i="4" s="1"/>
  <c r="H1033" i="4" s="1"/>
  <c r="H1034" i="4" s="1"/>
  <c r="H1035" i="4" s="1"/>
  <c r="H1036" i="4" s="1"/>
  <c r="H1037" i="4" s="1"/>
  <c r="H1038" i="4" s="1"/>
  <c r="H1039" i="4" s="1"/>
  <c r="H1040" i="4" s="1"/>
  <c r="H1041" i="4" s="1"/>
  <c r="H1042" i="4" s="1"/>
  <c r="H1043" i="4" s="1"/>
  <c r="H1044" i="4" s="1"/>
  <c r="H1045" i="4" s="1"/>
  <c r="H1046" i="4" s="1"/>
  <c r="H1047" i="4" s="1"/>
  <c r="H1048" i="4" s="1"/>
  <c r="H1049" i="4" s="1"/>
  <c r="H1050" i="4" s="1"/>
  <c r="H1051" i="4" s="1"/>
  <c r="H1052" i="4" s="1"/>
  <c r="H1053" i="4" s="1"/>
  <c r="H1054" i="4" s="1"/>
  <c r="H1055" i="4" s="1"/>
  <c r="H1056" i="4" s="1"/>
  <c r="H1057" i="4" s="1"/>
  <c r="H1058" i="4" s="1"/>
  <c r="H1059" i="4" s="1"/>
  <c r="H1060" i="4" s="1"/>
  <c r="H1061" i="4" s="1"/>
  <c r="H1062" i="4" s="1"/>
  <c r="H1063" i="4" s="1"/>
  <c r="H1064" i="4" s="1"/>
  <c r="H1065" i="4" s="1"/>
  <c r="H1066" i="4" s="1"/>
  <c r="H1067" i="4" s="1"/>
  <c r="H1068" i="4" s="1"/>
  <c r="H1069" i="4" s="1"/>
  <c r="H1070" i="4" s="1"/>
  <c r="H1071" i="4" s="1"/>
  <c r="H1072" i="4" s="1"/>
  <c r="H1073" i="4" s="1"/>
  <c r="H1074" i="4" s="1"/>
  <c r="H1075" i="4" s="1"/>
  <c r="H1076" i="4" s="1"/>
  <c r="H1077" i="4" s="1"/>
  <c r="H1078" i="4" s="1"/>
  <c r="H1079" i="4" s="1"/>
  <c r="H1080" i="4" s="1"/>
  <c r="H1081" i="4" s="1"/>
  <c r="H1082" i="4" s="1"/>
  <c r="H1083" i="4" s="1"/>
  <c r="H1084" i="4" s="1"/>
  <c r="H1085" i="4" s="1"/>
  <c r="H1086" i="4" s="1"/>
  <c r="H1087" i="4" s="1"/>
  <c r="H1088" i="4" s="1"/>
  <c r="H1089" i="4" s="1"/>
  <c r="H1090" i="4" s="1"/>
  <c r="H1091" i="4" s="1"/>
  <c r="H1092" i="4" s="1"/>
  <c r="H1093" i="4" s="1"/>
  <c r="H1094" i="4" s="1"/>
  <c r="H1095" i="4" s="1"/>
  <c r="H1096" i="4" s="1"/>
  <c r="H1097" i="4" s="1"/>
  <c r="H1098" i="4" s="1"/>
  <c r="H1099" i="4" s="1"/>
  <c r="H1100" i="4" s="1"/>
  <c r="H1101" i="4" s="1"/>
  <c r="H1102" i="4" s="1"/>
  <c r="H1103" i="4" s="1"/>
  <c r="H1104" i="4" s="1"/>
  <c r="H1105" i="4" s="1"/>
  <c r="H1106" i="4" s="1"/>
  <c r="H1107" i="4" s="1"/>
  <c r="F836" i="4"/>
  <c r="F837" i="4" s="1"/>
  <c r="F838" i="4" s="1"/>
  <c r="F839" i="4" s="1"/>
  <c r="F840" i="4" s="1"/>
  <c r="F841" i="4" s="1"/>
  <c r="F842" i="4" s="1"/>
  <c r="F843" i="4" s="1"/>
  <c r="F844" i="4" s="1"/>
  <c r="F845" i="4" s="1"/>
  <c r="F846" i="4" s="1"/>
  <c r="F847" i="4" s="1"/>
  <c r="F848" i="4" s="1"/>
  <c r="F849" i="4" s="1"/>
  <c r="F850" i="4" s="1"/>
  <c r="F851" i="4" s="1"/>
  <c r="F852" i="4" s="1"/>
  <c r="F853" i="4" s="1"/>
  <c r="F854" i="4" s="1"/>
  <c r="F855" i="4" s="1"/>
  <c r="F856" i="4" s="1"/>
  <c r="F857" i="4" s="1"/>
  <c r="F858" i="4" s="1"/>
  <c r="F859" i="4" s="1"/>
  <c r="F860" i="4" s="1"/>
  <c r="F861" i="4" s="1"/>
  <c r="F862" i="4" s="1"/>
  <c r="F863" i="4" s="1"/>
  <c r="F864" i="4" s="1"/>
  <c r="F865" i="4" s="1"/>
  <c r="F866" i="4" s="1"/>
  <c r="F867" i="4" s="1"/>
  <c r="F868" i="4" s="1"/>
  <c r="F869" i="4" s="1"/>
  <c r="F870" i="4" s="1"/>
  <c r="F871" i="4" s="1"/>
  <c r="F872" i="4" s="1"/>
  <c r="F873" i="4" s="1"/>
  <c r="F874" i="4" s="1"/>
  <c r="F875" i="4" s="1"/>
  <c r="F876" i="4" s="1"/>
  <c r="F877" i="4" s="1"/>
  <c r="F878" i="4" s="1"/>
  <c r="F879" i="4" s="1"/>
  <c r="F880" i="4" s="1"/>
  <c r="F881" i="4" s="1"/>
  <c r="F882" i="4" s="1"/>
  <c r="F883" i="4" s="1"/>
  <c r="F884" i="4" s="1"/>
  <c r="F885" i="4" s="1"/>
  <c r="F886" i="4" s="1"/>
  <c r="F887" i="4" s="1"/>
  <c r="F888" i="4" s="1"/>
  <c r="F889" i="4" s="1"/>
  <c r="F890" i="4" s="1"/>
  <c r="F891" i="4" s="1"/>
  <c r="F892" i="4" s="1"/>
  <c r="F893" i="4" s="1"/>
  <c r="F894" i="4" s="1"/>
  <c r="F895" i="4" s="1"/>
  <c r="F896" i="4" s="1"/>
  <c r="F897" i="4" s="1"/>
  <c r="F898" i="4" s="1"/>
  <c r="F899" i="4" s="1"/>
  <c r="F900" i="4" s="1"/>
  <c r="F901" i="4" s="1"/>
  <c r="F902" i="4" s="1"/>
  <c r="F903" i="4" s="1"/>
  <c r="F904" i="4" s="1"/>
  <c r="F905" i="4" s="1"/>
  <c r="F906" i="4" s="1"/>
  <c r="F907" i="4" s="1"/>
  <c r="F908" i="4" s="1"/>
  <c r="F909" i="4" s="1"/>
  <c r="F910" i="4" s="1"/>
  <c r="F911" i="4" s="1"/>
  <c r="F912" i="4" s="1"/>
  <c r="F913" i="4" s="1"/>
  <c r="F914" i="4" s="1"/>
  <c r="F915" i="4" s="1"/>
  <c r="F916" i="4" s="1"/>
  <c r="F917" i="4" s="1"/>
  <c r="F918" i="4" s="1"/>
  <c r="F919" i="4" s="1"/>
  <c r="F920" i="4" s="1"/>
  <c r="F921" i="4" s="1"/>
  <c r="F922" i="4" s="1"/>
  <c r="F923" i="4" s="1"/>
  <c r="F924" i="4" s="1"/>
  <c r="F925" i="4" s="1"/>
  <c r="F926" i="4" s="1"/>
  <c r="F927" i="4" s="1"/>
  <c r="F928" i="4" s="1"/>
  <c r="F929" i="4" s="1"/>
  <c r="F930" i="4" s="1"/>
  <c r="F931" i="4" s="1"/>
  <c r="F932" i="4" s="1"/>
  <c r="F933" i="4" s="1"/>
  <c r="F934" i="4" s="1"/>
  <c r="F935" i="4" s="1"/>
  <c r="F936" i="4" s="1"/>
  <c r="F937" i="4" s="1"/>
  <c r="F938" i="4" s="1"/>
  <c r="F939" i="4" s="1"/>
  <c r="F940" i="4" s="1"/>
  <c r="F941" i="4" s="1"/>
  <c r="F942" i="4" s="1"/>
  <c r="F943" i="4" s="1"/>
  <c r="F944" i="4" s="1"/>
  <c r="F945" i="4" s="1"/>
  <c r="F946" i="4" s="1"/>
  <c r="F947" i="4" s="1"/>
  <c r="F948" i="4" s="1"/>
  <c r="F949" i="4" s="1"/>
  <c r="F950" i="4" s="1"/>
  <c r="F951" i="4" s="1"/>
  <c r="F952" i="4" s="1"/>
  <c r="F953" i="4" s="1"/>
  <c r="F954" i="4" s="1"/>
  <c r="F955" i="4" s="1"/>
  <c r="F956" i="4" s="1"/>
  <c r="F957" i="4" s="1"/>
  <c r="F958" i="4" s="1"/>
  <c r="F959" i="4" s="1"/>
  <c r="F960" i="4" s="1"/>
  <c r="F961" i="4" s="1"/>
  <c r="F962" i="4" s="1"/>
  <c r="F963" i="4" s="1"/>
  <c r="F964" i="4" s="1"/>
  <c r="F965" i="4" s="1"/>
  <c r="F966" i="4" s="1"/>
  <c r="F967" i="4" s="1"/>
  <c r="F968" i="4" s="1"/>
  <c r="F969" i="4" s="1"/>
  <c r="F970" i="4" s="1"/>
  <c r="F971" i="4" s="1"/>
  <c r="F972" i="4" s="1"/>
  <c r="F973" i="4" s="1"/>
  <c r="F974" i="4" s="1"/>
  <c r="F975" i="4" s="1"/>
  <c r="F976" i="4" s="1"/>
  <c r="F977" i="4" s="1"/>
  <c r="F978" i="4" s="1"/>
  <c r="F979" i="4" s="1"/>
  <c r="F980" i="4" s="1"/>
  <c r="F981" i="4" s="1"/>
  <c r="F982" i="4" s="1"/>
  <c r="F983" i="4" s="1"/>
  <c r="F984" i="4" s="1"/>
  <c r="F985" i="4" s="1"/>
  <c r="F986" i="4" s="1"/>
  <c r="F987" i="4" s="1"/>
  <c r="F988" i="4" s="1"/>
  <c r="F989" i="4" s="1"/>
  <c r="F990" i="4" s="1"/>
  <c r="F991" i="4" s="1"/>
  <c r="F992" i="4" s="1"/>
  <c r="F993" i="4" s="1"/>
  <c r="F994" i="4" s="1"/>
  <c r="F995" i="4" s="1"/>
  <c r="F996" i="4" s="1"/>
  <c r="F997" i="4" s="1"/>
  <c r="F998" i="4" s="1"/>
  <c r="F999" i="4" s="1"/>
  <c r="F1000" i="4" s="1"/>
  <c r="F1001" i="4" s="1"/>
  <c r="F1002" i="4" s="1"/>
  <c r="F1003" i="4" s="1"/>
  <c r="F1004" i="4" s="1"/>
  <c r="F1005" i="4" s="1"/>
  <c r="F1006" i="4" s="1"/>
  <c r="F1007" i="4" s="1"/>
  <c r="F1008" i="4" s="1"/>
  <c r="F1009" i="4" s="1"/>
  <c r="F1010" i="4" s="1"/>
  <c r="F1011" i="4" s="1"/>
  <c r="F1012" i="4" s="1"/>
  <c r="F1013" i="4" s="1"/>
  <c r="F1014" i="4" s="1"/>
  <c r="F1015" i="4" s="1"/>
  <c r="F1016" i="4" s="1"/>
  <c r="F1017" i="4" s="1"/>
  <c r="F1018" i="4" s="1"/>
  <c r="F1019" i="4" s="1"/>
  <c r="F1020" i="4" s="1"/>
  <c r="F1021" i="4" s="1"/>
  <c r="F1022" i="4" s="1"/>
  <c r="F1023" i="4" s="1"/>
  <c r="F1024" i="4" s="1"/>
  <c r="F1025" i="4" s="1"/>
  <c r="F1026" i="4" s="1"/>
  <c r="F1027" i="4" s="1"/>
  <c r="F1028" i="4" s="1"/>
  <c r="F1029" i="4" s="1"/>
  <c r="F1030" i="4" s="1"/>
  <c r="F1031" i="4" s="1"/>
  <c r="F1032" i="4" s="1"/>
  <c r="F1033" i="4" s="1"/>
  <c r="F1034" i="4" s="1"/>
  <c r="F1035" i="4" s="1"/>
  <c r="F1036" i="4" s="1"/>
  <c r="F1037" i="4" s="1"/>
  <c r="F1038" i="4" s="1"/>
  <c r="F1039" i="4" s="1"/>
  <c r="F1040" i="4" s="1"/>
  <c r="F1041" i="4" s="1"/>
  <c r="F1042" i="4" s="1"/>
  <c r="F1043" i="4" s="1"/>
  <c r="F1044" i="4" s="1"/>
  <c r="F1045" i="4" s="1"/>
  <c r="F1046" i="4" s="1"/>
  <c r="F1047" i="4" s="1"/>
  <c r="F1048" i="4" s="1"/>
  <c r="F1049" i="4" s="1"/>
  <c r="F1050" i="4" s="1"/>
  <c r="F1051" i="4" s="1"/>
  <c r="F1052" i="4" s="1"/>
  <c r="F1053" i="4" s="1"/>
  <c r="F1054" i="4" s="1"/>
  <c r="F1055" i="4" s="1"/>
  <c r="F1056" i="4" s="1"/>
  <c r="F1057" i="4" s="1"/>
  <c r="F1058" i="4" s="1"/>
  <c r="F1059" i="4" s="1"/>
  <c r="F1060" i="4" s="1"/>
  <c r="F1061" i="4" s="1"/>
  <c r="F1062" i="4" s="1"/>
  <c r="F1063" i="4" s="1"/>
  <c r="F1064" i="4" s="1"/>
  <c r="F1065" i="4" s="1"/>
  <c r="F1066" i="4" s="1"/>
  <c r="F1067" i="4" s="1"/>
  <c r="F1068" i="4" s="1"/>
  <c r="F1069" i="4" s="1"/>
  <c r="F1070" i="4" s="1"/>
  <c r="F1071" i="4" s="1"/>
  <c r="F1072" i="4" s="1"/>
  <c r="F1073" i="4" s="1"/>
  <c r="F1074" i="4" s="1"/>
  <c r="F1075" i="4" s="1"/>
  <c r="F1076" i="4" s="1"/>
  <c r="F1077" i="4" s="1"/>
  <c r="F1078" i="4" s="1"/>
  <c r="F1079" i="4" s="1"/>
  <c r="F1080" i="4" s="1"/>
  <c r="F1081" i="4" s="1"/>
  <c r="F1082" i="4" s="1"/>
  <c r="F1083" i="4" s="1"/>
  <c r="F1084" i="4" s="1"/>
  <c r="F1085" i="4" s="1"/>
  <c r="F1086" i="4" s="1"/>
  <c r="F1087" i="4" s="1"/>
  <c r="F1088" i="4" s="1"/>
  <c r="F1089" i="4" s="1"/>
  <c r="F1090" i="4" s="1"/>
  <c r="F1091" i="4" s="1"/>
  <c r="F1092" i="4" s="1"/>
  <c r="F1093" i="4" s="1"/>
  <c r="F1094" i="4" s="1"/>
  <c r="F1095" i="4" s="1"/>
  <c r="F1096" i="4" s="1"/>
  <c r="F1097" i="4" s="1"/>
  <c r="F1098" i="4" s="1"/>
  <c r="F1099" i="4" s="1"/>
  <c r="F1100" i="4" s="1"/>
  <c r="F1101" i="4" s="1"/>
  <c r="F1102" i="4" s="1"/>
  <c r="F1103" i="4" s="1"/>
  <c r="F1104" i="4" s="1"/>
  <c r="F1105" i="4" s="1"/>
  <c r="F1106" i="4" s="1"/>
  <c r="F1107" i="4" s="1"/>
  <c r="E836" i="4"/>
  <c r="E837" i="4" s="1"/>
  <c r="E838" i="4" s="1"/>
  <c r="E839" i="4" s="1"/>
  <c r="E840" i="4" s="1"/>
  <c r="E841" i="4" s="1"/>
  <c r="E842" i="4" s="1"/>
  <c r="E843" i="4" s="1"/>
  <c r="E844" i="4" s="1"/>
  <c r="E845" i="4" s="1"/>
  <c r="E846" i="4" s="1"/>
  <c r="E847" i="4" s="1"/>
  <c r="E848" i="4" s="1"/>
  <c r="E849" i="4" s="1"/>
  <c r="E850" i="4" s="1"/>
  <c r="E851" i="4" s="1"/>
  <c r="E852" i="4" s="1"/>
  <c r="E853" i="4" s="1"/>
  <c r="E854" i="4" s="1"/>
  <c r="E855" i="4" s="1"/>
  <c r="E856" i="4" s="1"/>
  <c r="E857" i="4" s="1"/>
  <c r="E858" i="4" s="1"/>
  <c r="E859" i="4" s="1"/>
  <c r="E860" i="4" s="1"/>
  <c r="E861" i="4" s="1"/>
  <c r="E862" i="4" s="1"/>
  <c r="E863" i="4" s="1"/>
  <c r="E864" i="4" s="1"/>
  <c r="E865" i="4" s="1"/>
  <c r="E866" i="4" s="1"/>
  <c r="E867" i="4" s="1"/>
  <c r="E868" i="4" s="1"/>
  <c r="E869" i="4" s="1"/>
  <c r="E870" i="4" s="1"/>
  <c r="E871" i="4" s="1"/>
  <c r="E872" i="4" s="1"/>
  <c r="E873" i="4" s="1"/>
  <c r="E874" i="4" s="1"/>
  <c r="E875" i="4" s="1"/>
  <c r="E876" i="4" s="1"/>
  <c r="E877" i="4" s="1"/>
  <c r="E878" i="4" s="1"/>
  <c r="E879" i="4" s="1"/>
  <c r="E880" i="4" s="1"/>
  <c r="E881" i="4" s="1"/>
  <c r="E882" i="4" s="1"/>
  <c r="E883" i="4" s="1"/>
  <c r="E884" i="4" s="1"/>
  <c r="E885" i="4" s="1"/>
  <c r="E886" i="4" s="1"/>
  <c r="E887" i="4" s="1"/>
  <c r="E888" i="4" s="1"/>
  <c r="E889" i="4" s="1"/>
  <c r="E890" i="4" s="1"/>
  <c r="E891" i="4" s="1"/>
  <c r="E892" i="4" s="1"/>
  <c r="E893" i="4" s="1"/>
  <c r="E894" i="4" s="1"/>
  <c r="E895" i="4" s="1"/>
  <c r="E896" i="4" s="1"/>
  <c r="E897" i="4" s="1"/>
  <c r="E898" i="4" s="1"/>
  <c r="E899" i="4" s="1"/>
  <c r="E900" i="4" s="1"/>
  <c r="E901" i="4" s="1"/>
  <c r="E902" i="4" s="1"/>
  <c r="E903" i="4" s="1"/>
  <c r="E904" i="4" s="1"/>
  <c r="E905" i="4" s="1"/>
  <c r="E906" i="4" s="1"/>
  <c r="E907" i="4" s="1"/>
  <c r="E908" i="4" s="1"/>
  <c r="E909" i="4" s="1"/>
  <c r="E910" i="4" s="1"/>
  <c r="E911" i="4" s="1"/>
  <c r="E912" i="4" s="1"/>
  <c r="E913" i="4" s="1"/>
  <c r="E914" i="4" s="1"/>
  <c r="E915" i="4" s="1"/>
  <c r="E916" i="4" s="1"/>
  <c r="E917" i="4" s="1"/>
  <c r="E918" i="4" s="1"/>
  <c r="E919" i="4" s="1"/>
  <c r="E920" i="4" s="1"/>
  <c r="E921" i="4" s="1"/>
  <c r="E922" i="4" s="1"/>
  <c r="E923" i="4" s="1"/>
  <c r="E924" i="4" s="1"/>
  <c r="E925" i="4" s="1"/>
  <c r="E926" i="4" s="1"/>
  <c r="E927" i="4" s="1"/>
  <c r="E928" i="4" s="1"/>
  <c r="E929" i="4" s="1"/>
  <c r="E930" i="4" s="1"/>
  <c r="E931" i="4" s="1"/>
  <c r="E932" i="4" s="1"/>
  <c r="E933" i="4" s="1"/>
  <c r="E934" i="4" s="1"/>
  <c r="E935" i="4" s="1"/>
  <c r="E936" i="4" s="1"/>
  <c r="E937" i="4" s="1"/>
  <c r="E938" i="4" s="1"/>
  <c r="E939" i="4" s="1"/>
  <c r="E940" i="4" s="1"/>
  <c r="E941" i="4" s="1"/>
  <c r="E942" i="4" s="1"/>
  <c r="E943" i="4" s="1"/>
  <c r="E944" i="4" s="1"/>
  <c r="E945" i="4" s="1"/>
  <c r="E946" i="4" s="1"/>
  <c r="E947" i="4" s="1"/>
  <c r="E948" i="4" s="1"/>
  <c r="E949" i="4" s="1"/>
  <c r="E950" i="4" s="1"/>
  <c r="E951" i="4" s="1"/>
  <c r="E952" i="4" s="1"/>
  <c r="E953" i="4" s="1"/>
  <c r="E954" i="4" s="1"/>
  <c r="E955" i="4" s="1"/>
  <c r="E956" i="4" s="1"/>
  <c r="E957" i="4" s="1"/>
  <c r="E958" i="4" s="1"/>
  <c r="E959" i="4" s="1"/>
  <c r="E960" i="4" s="1"/>
  <c r="E961" i="4" s="1"/>
  <c r="E962" i="4" s="1"/>
  <c r="E963" i="4" s="1"/>
  <c r="E964" i="4" s="1"/>
  <c r="E965" i="4" s="1"/>
  <c r="E966" i="4" s="1"/>
  <c r="E967" i="4" s="1"/>
  <c r="E968" i="4" s="1"/>
  <c r="E969" i="4" s="1"/>
  <c r="E970" i="4" s="1"/>
  <c r="E971" i="4" s="1"/>
  <c r="E972" i="4" s="1"/>
  <c r="E973" i="4" s="1"/>
  <c r="E974" i="4" s="1"/>
  <c r="E975" i="4" s="1"/>
  <c r="E976" i="4" s="1"/>
  <c r="E977" i="4" s="1"/>
  <c r="E978" i="4" s="1"/>
  <c r="E979" i="4" s="1"/>
  <c r="E980" i="4" s="1"/>
  <c r="E981" i="4" s="1"/>
  <c r="E982" i="4" s="1"/>
  <c r="E983" i="4" s="1"/>
  <c r="E984" i="4" s="1"/>
  <c r="E985" i="4" s="1"/>
  <c r="E986" i="4" s="1"/>
  <c r="E987" i="4" s="1"/>
  <c r="E988" i="4" s="1"/>
  <c r="E989" i="4" s="1"/>
  <c r="E990" i="4" s="1"/>
  <c r="E991" i="4" s="1"/>
  <c r="E992" i="4" s="1"/>
  <c r="E993" i="4" s="1"/>
  <c r="E994" i="4" s="1"/>
  <c r="E995" i="4" s="1"/>
  <c r="E996" i="4" s="1"/>
  <c r="E997" i="4" s="1"/>
  <c r="E998" i="4" s="1"/>
  <c r="E999" i="4" s="1"/>
  <c r="E1000" i="4" s="1"/>
  <c r="E1001" i="4" s="1"/>
  <c r="E1002" i="4" s="1"/>
  <c r="E1003" i="4" s="1"/>
  <c r="E1004" i="4" s="1"/>
  <c r="E1005" i="4" s="1"/>
  <c r="E1006" i="4" s="1"/>
  <c r="E1007" i="4" s="1"/>
  <c r="E1008" i="4" s="1"/>
  <c r="E1009" i="4" s="1"/>
  <c r="E1010" i="4" s="1"/>
  <c r="E1011" i="4" s="1"/>
  <c r="E1012" i="4" s="1"/>
  <c r="E1013" i="4" s="1"/>
  <c r="E1014" i="4" s="1"/>
  <c r="E1015" i="4" s="1"/>
  <c r="E1016" i="4" s="1"/>
  <c r="E1017" i="4" s="1"/>
  <c r="E1018" i="4" s="1"/>
  <c r="E1019" i="4" s="1"/>
  <c r="E1020" i="4" s="1"/>
  <c r="E1021" i="4" s="1"/>
  <c r="E1022" i="4" s="1"/>
  <c r="E1023" i="4" s="1"/>
  <c r="E1024" i="4" s="1"/>
  <c r="E1025" i="4" s="1"/>
  <c r="E1026" i="4" s="1"/>
  <c r="E1027" i="4" s="1"/>
  <c r="E1028" i="4" s="1"/>
  <c r="E1029" i="4" s="1"/>
  <c r="E1030" i="4" s="1"/>
  <c r="E1031" i="4" s="1"/>
  <c r="E1032" i="4" s="1"/>
  <c r="E1033" i="4" s="1"/>
  <c r="E1034" i="4" s="1"/>
  <c r="E1035" i="4" s="1"/>
  <c r="E1036" i="4" s="1"/>
  <c r="E1037" i="4" s="1"/>
  <c r="E1038" i="4" s="1"/>
  <c r="E1039" i="4" s="1"/>
  <c r="E1040" i="4" s="1"/>
  <c r="E1041" i="4" s="1"/>
  <c r="E1042" i="4" s="1"/>
  <c r="E1043" i="4" s="1"/>
  <c r="E1044" i="4" s="1"/>
  <c r="E1045" i="4" s="1"/>
  <c r="E1046" i="4" s="1"/>
  <c r="E1047" i="4" s="1"/>
  <c r="E1048" i="4" s="1"/>
  <c r="E1049" i="4" s="1"/>
  <c r="E1050" i="4" s="1"/>
  <c r="E1051" i="4" s="1"/>
  <c r="E1052" i="4" s="1"/>
  <c r="E1053" i="4" s="1"/>
  <c r="E1054" i="4" s="1"/>
  <c r="E1055" i="4" s="1"/>
  <c r="E1056" i="4" s="1"/>
  <c r="E1057" i="4" s="1"/>
  <c r="E1058" i="4" s="1"/>
  <c r="E1059" i="4" s="1"/>
  <c r="E1060" i="4" s="1"/>
  <c r="E1061" i="4" s="1"/>
  <c r="E1062" i="4" s="1"/>
  <c r="E1063" i="4" s="1"/>
  <c r="E1064" i="4" s="1"/>
  <c r="E1065" i="4" s="1"/>
  <c r="E1066" i="4" s="1"/>
  <c r="E1067" i="4" s="1"/>
  <c r="E1068" i="4" s="1"/>
  <c r="E1069" i="4" s="1"/>
  <c r="E1070" i="4" s="1"/>
  <c r="E1071" i="4" s="1"/>
  <c r="E1072" i="4" s="1"/>
  <c r="E1073" i="4" s="1"/>
  <c r="E1074" i="4" s="1"/>
  <c r="E1075" i="4" s="1"/>
  <c r="E1076" i="4" s="1"/>
  <c r="E1077" i="4" s="1"/>
  <c r="E1078" i="4" s="1"/>
  <c r="E1079" i="4" s="1"/>
  <c r="E1080" i="4" s="1"/>
  <c r="E1081" i="4" s="1"/>
  <c r="E1082" i="4" s="1"/>
  <c r="E1083" i="4" s="1"/>
  <c r="E1084" i="4" s="1"/>
  <c r="E1085" i="4" s="1"/>
  <c r="E1086" i="4" s="1"/>
  <c r="E1087" i="4" s="1"/>
  <c r="E1088" i="4" s="1"/>
  <c r="E1089" i="4" s="1"/>
  <c r="E1090" i="4" s="1"/>
  <c r="E1091" i="4" s="1"/>
  <c r="E1092" i="4" s="1"/>
  <c r="E1093" i="4" s="1"/>
  <c r="E1094" i="4" s="1"/>
  <c r="E1095" i="4" s="1"/>
  <c r="E1096" i="4" s="1"/>
  <c r="E1097" i="4" s="1"/>
  <c r="E1098" i="4" s="1"/>
  <c r="E1099" i="4" s="1"/>
  <c r="E1100" i="4" s="1"/>
  <c r="E1101" i="4" s="1"/>
  <c r="E1102" i="4" s="1"/>
  <c r="E1103" i="4" s="1"/>
  <c r="E1104" i="4" s="1"/>
  <c r="E1105" i="4" s="1"/>
  <c r="E1106" i="4" s="1"/>
  <c r="E1107" i="4" s="1"/>
  <c r="G836" i="4"/>
  <c r="G837" i="4" s="1"/>
  <c r="G838" i="4" s="1"/>
  <c r="G839" i="4" s="1"/>
  <c r="G840" i="4" s="1"/>
  <c r="G841" i="4" s="1"/>
  <c r="G842" i="4" s="1"/>
  <c r="G843" i="4" s="1"/>
  <c r="G844" i="4" s="1"/>
  <c r="G845" i="4" s="1"/>
  <c r="G846" i="4" s="1"/>
  <c r="G847" i="4" s="1"/>
  <c r="G848" i="4" s="1"/>
  <c r="G849" i="4" s="1"/>
  <c r="G850" i="4" s="1"/>
  <c r="G851" i="4" s="1"/>
  <c r="G852" i="4" s="1"/>
  <c r="G853" i="4" s="1"/>
  <c r="G854" i="4" s="1"/>
  <c r="G855" i="4" s="1"/>
  <c r="G856" i="4" s="1"/>
  <c r="G857" i="4" s="1"/>
  <c r="G858" i="4" s="1"/>
  <c r="G859" i="4" s="1"/>
  <c r="G860" i="4" s="1"/>
  <c r="G861" i="4" s="1"/>
  <c r="G862" i="4" s="1"/>
  <c r="G863" i="4" s="1"/>
  <c r="G864" i="4" s="1"/>
  <c r="G865" i="4" s="1"/>
  <c r="G866" i="4" s="1"/>
  <c r="G867" i="4" s="1"/>
  <c r="G868" i="4" s="1"/>
  <c r="G869" i="4" s="1"/>
  <c r="G870" i="4" s="1"/>
  <c r="G871" i="4" s="1"/>
  <c r="G872" i="4" s="1"/>
  <c r="G873" i="4" s="1"/>
  <c r="G874" i="4" s="1"/>
  <c r="G875" i="4" s="1"/>
  <c r="G876" i="4" s="1"/>
  <c r="G877" i="4" s="1"/>
  <c r="G878" i="4" s="1"/>
  <c r="G879" i="4" s="1"/>
  <c r="G880" i="4" s="1"/>
  <c r="G881" i="4" s="1"/>
  <c r="G882" i="4" s="1"/>
  <c r="G883" i="4" s="1"/>
  <c r="G884" i="4" s="1"/>
  <c r="G885" i="4" s="1"/>
  <c r="G886" i="4" s="1"/>
  <c r="G887" i="4" s="1"/>
  <c r="G888" i="4" s="1"/>
  <c r="G889" i="4" s="1"/>
  <c r="G890" i="4" s="1"/>
  <c r="G891" i="4" s="1"/>
  <c r="G892" i="4" s="1"/>
  <c r="G893" i="4" s="1"/>
  <c r="G894" i="4" s="1"/>
  <c r="G895" i="4" s="1"/>
  <c r="G896" i="4" s="1"/>
  <c r="G897" i="4" s="1"/>
  <c r="G898" i="4" s="1"/>
  <c r="G899" i="4" s="1"/>
  <c r="G900" i="4" s="1"/>
  <c r="G901" i="4" s="1"/>
  <c r="G902" i="4" s="1"/>
  <c r="G903" i="4" s="1"/>
  <c r="G904" i="4" s="1"/>
  <c r="G905" i="4" s="1"/>
  <c r="G906" i="4" s="1"/>
  <c r="G907" i="4" s="1"/>
  <c r="G908" i="4" s="1"/>
  <c r="G909" i="4" s="1"/>
  <c r="G910" i="4" s="1"/>
  <c r="G911" i="4" s="1"/>
  <c r="G912" i="4" s="1"/>
  <c r="G913" i="4" s="1"/>
  <c r="G914" i="4" s="1"/>
  <c r="G915" i="4" s="1"/>
  <c r="G916" i="4" s="1"/>
  <c r="G917" i="4" s="1"/>
  <c r="G918" i="4" s="1"/>
  <c r="G919" i="4" s="1"/>
  <c r="G920" i="4" s="1"/>
  <c r="G921" i="4" s="1"/>
  <c r="G922" i="4" s="1"/>
  <c r="G923" i="4" s="1"/>
  <c r="G924" i="4" s="1"/>
  <c r="G925" i="4" s="1"/>
  <c r="G926" i="4" s="1"/>
  <c r="G927" i="4" s="1"/>
  <c r="G928" i="4" s="1"/>
  <c r="G929" i="4" s="1"/>
  <c r="G930" i="4" s="1"/>
  <c r="G931" i="4" s="1"/>
  <c r="G932" i="4" s="1"/>
  <c r="G933" i="4" s="1"/>
  <c r="G934" i="4" s="1"/>
  <c r="G935" i="4" s="1"/>
  <c r="G936" i="4" s="1"/>
  <c r="G937" i="4" s="1"/>
  <c r="G938" i="4" s="1"/>
  <c r="G939" i="4" s="1"/>
  <c r="G940" i="4" s="1"/>
  <c r="G941" i="4" s="1"/>
  <c r="G942" i="4" s="1"/>
  <c r="G943" i="4" s="1"/>
  <c r="G944" i="4" s="1"/>
  <c r="G945" i="4" s="1"/>
  <c r="G946" i="4" s="1"/>
  <c r="G947" i="4" s="1"/>
  <c r="G948" i="4" s="1"/>
  <c r="G949" i="4" s="1"/>
  <c r="G950" i="4" s="1"/>
  <c r="G951" i="4" s="1"/>
  <c r="G952" i="4" s="1"/>
  <c r="G953" i="4" s="1"/>
  <c r="G954" i="4" s="1"/>
  <c r="G955" i="4" s="1"/>
  <c r="G956" i="4" s="1"/>
  <c r="G957" i="4" s="1"/>
  <c r="G958" i="4" s="1"/>
  <c r="G959" i="4" s="1"/>
  <c r="G960" i="4" s="1"/>
  <c r="G961" i="4" s="1"/>
  <c r="G962" i="4" s="1"/>
  <c r="G963" i="4" s="1"/>
  <c r="G964" i="4" s="1"/>
  <c r="G965" i="4" s="1"/>
  <c r="G966" i="4" s="1"/>
  <c r="G967" i="4" s="1"/>
  <c r="G968" i="4" s="1"/>
  <c r="G969" i="4" s="1"/>
  <c r="G970" i="4" s="1"/>
  <c r="G971" i="4" s="1"/>
  <c r="G972" i="4" s="1"/>
  <c r="G973" i="4" s="1"/>
  <c r="G974" i="4" s="1"/>
  <c r="G975" i="4" s="1"/>
  <c r="G976" i="4" s="1"/>
  <c r="G977" i="4" s="1"/>
  <c r="G978" i="4" s="1"/>
  <c r="G979" i="4" s="1"/>
  <c r="G980" i="4" s="1"/>
  <c r="G981" i="4" s="1"/>
  <c r="G982" i="4" s="1"/>
  <c r="G983" i="4" s="1"/>
  <c r="G984" i="4" s="1"/>
  <c r="G985" i="4" s="1"/>
  <c r="G986" i="4" s="1"/>
  <c r="G987" i="4" s="1"/>
  <c r="G988" i="4" s="1"/>
  <c r="G989" i="4" s="1"/>
  <c r="G990" i="4" s="1"/>
  <c r="G991" i="4" s="1"/>
  <c r="G992" i="4" s="1"/>
  <c r="G993" i="4" s="1"/>
  <c r="G994" i="4" s="1"/>
  <c r="G995" i="4" s="1"/>
  <c r="G996" i="4" s="1"/>
  <c r="G997" i="4" s="1"/>
  <c r="G998" i="4" s="1"/>
  <c r="G999" i="4" s="1"/>
  <c r="G1000" i="4" s="1"/>
  <c r="G1001" i="4" s="1"/>
  <c r="G1002" i="4" s="1"/>
  <c r="G1003" i="4" s="1"/>
  <c r="G1004" i="4" s="1"/>
  <c r="G1005" i="4" s="1"/>
  <c r="G1006" i="4" s="1"/>
  <c r="G1007" i="4" s="1"/>
  <c r="G1008" i="4" s="1"/>
  <c r="G1009" i="4" s="1"/>
  <c r="G1010" i="4" s="1"/>
  <c r="G1011" i="4" s="1"/>
  <c r="G1012" i="4" s="1"/>
  <c r="G1013" i="4" s="1"/>
  <c r="G1014" i="4" s="1"/>
  <c r="G1015" i="4" s="1"/>
  <c r="G1016" i="4" s="1"/>
  <c r="G1017" i="4" s="1"/>
  <c r="G1018" i="4" s="1"/>
  <c r="G1019" i="4" s="1"/>
  <c r="G1020" i="4" s="1"/>
  <c r="G1021" i="4" s="1"/>
  <c r="G1022" i="4" s="1"/>
  <c r="G1023" i="4" s="1"/>
  <c r="G1024" i="4" s="1"/>
  <c r="G1025" i="4" s="1"/>
  <c r="G1026" i="4" s="1"/>
  <c r="G1027" i="4" s="1"/>
  <c r="G1028" i="4" s="1"/>
  <c r="G1029" i="4" s="1"/>
  <c r="G1030" i="4" s="1"/>
  <c r="G1031" i="4" s="1"/>
  <c r="G1032" i="4" s="1"/>
  <c r="G1033" i="4" s="1"/>
  <c r="G1034" i="4" s="1"/>
  <c r="G1035" i="4" s="1"/>
  <c r="G1036" i="4" s="1"/>
  <c r="G1037" i="4" s="1"/>
  <c r="G1038" i="4" s="1"/>
  <c r="G1039" i="4" s="1"/>
  <c r="G1040" i="4" s="1"/>
  <c r="G1041" i="4" s="1"/>
  <c r="G1042" i="4" s="1"/>
  <c r="G1043" i="4" s="1"/>
  <c r="G1044" i="4" s="1"/>
  <c r="G1045" i="4" s="1"/>
  <c r="G1046" i="4" s="1"/>
  <c r="G1047" i="4" s="1"/>
  <c r="G1048" i="4" s="1"/>
  <c r="G1049" i="4" s="1"/>
  <c r="G1050" i="4" s="1"/>
  <c r="G1051" i="4" s="1"/>
  <c r="G1052" i="4" s="1"/>
  <c r="G1053" i="4" s="1"/>
  <c r="G1054" i="4" s="1"/>
  <c r="G1055" i="4" s="1"/>
  <c r="G1056" i="4" s="1"/>
  <c r="G1057" i="4" s="1"/>
  <c r="G1058" i="4" s="1"/>
  <c r="G1059" i="4" s="1"/>
  <c r="G1060" i="4" s="1"/>
  <c r="G1061" i="4" s="1"/>
  <c r="G1062" i="4" s="1"/>
  <c r="G1063" i="4" s="1"/>
  <c r="G1064" i="4" s="1"/>
  <c r="G1065" i="4" s="1"/>
  <c r="G1066" i="4" s="1"/>
  <c r="G1067" i="4" s="1"/>
  <c r="G1068" i="4" s="1"/>
  <c r="G1069" i="4" s="1"/>
  <c r="G1070" i="4" s="1"/>
  <c r="G1071" i="4" s="1"/>
  <c r="G1072" i="4" s="1"/>
  <c r="G1073" i="4" s="1"/>
  <c r="G1074" i="4" s="1"/>
  <c r="G1075" i="4" s="1"/>
  <c r="G1076" i="4" s="1"/>
  <c r="G1077" i="4" s="1"/>
  <c r="G1078" i="4" s="1"/>
  <c r="G1079" i="4" s="1"/>
  <c r="G1080" i="4" s="1"/>
  <c r="G1081" i="4" s="1"/>
  <c r="G1082" i="4" s="1"/>
  <c r="G1083" i="4" s="1"/>
  <c r="G1084" i="4" s="1"/>
  <c r="G1085" i="4" s="1"/>
  <c r="G1086" i="4" s="1"/>
  <c r="G1087" i="4" s="1"/>
  <c r="G1088" i="4" s="1"/>
  <c r="G1089" i="4" s="1"/>
  <c r="G1090" i="4" s="1"/>
  <c r="G1091" i="4" s="1"/>
  <c r="G1092" i="4" s="1"/>
  <c r="G1093" i="4" s="1"/>
  <c r="G1094" i="4" s="1"/>
  <c r="G1095" i="4" s="1"/>
  <c r="G1096" i="4" s="1"/>
  <c r="G1097" i="4" s="1"/>
  <c r="G1098" i="4" s="1"/>
  <c r="G1099" i="4" s="1"/>
  <c r="G1100" i="4" s="1"/>
  <c r="G1101" i="4" s="1"/>
  <c r="G1102" i="4" s="1"/>
  <c r="G1103" i="4" s="1"/>
  <c r="G1104" i="4" s="1"/>
  <c r="G1105" i="4" s="1"/>
  <c r="G1106" i="4" s="1"/>
  <c r="G1107" i="4" s="1"/>
  <c r="C836" i="4"/>
  <c r="C837" i="4" s="1"/>
  <c r="C838" i="4" s="1"/>
  <c r="C839" i="4" s="1"/>
  <c r="C840" i="4" s="1"/>
  <c r="C841" i="4" s="1"/>
  <c r="C842" i="4" s="1"/>
  <c r="C843" i="4" s="1"/>
  <c r="C844" i="4" s="1"/>
  <c r="C845" i="4" s="1"/>
  <c r="C846" i="4" s="1"/>
  <c r="C847" i="4" s="1"/>
  <c r="C848" i="4" s="1"/>
  <c r="C849" i="4" s="1"/>
  <c r="C850" i="4" s="1"/>
  <c r="C851" i="4" s="1"/>
  <c r="C852" i="4" s="1"/>
  <c r="C853" i="4" s="1"/>
  <c r="C854" i="4" s="1"/>
  <c r="C855" i="4" s="1"/>
  <c r="C856" i="4" s="1"/>
  <c r="C857" i="4" s="1"/>
  <c r="C858" i="4" s="1"/>
  <c r="C859" i="4" s="1"/>
  <c r="C860" i="4" s="1"/>
  <c r="C861" i="4" s="1"/>
  <c r="C862" i="4" s="1"/>
  <c r="C863" i="4" s="1"/>
  <c r="C864" i="4" s="1"/>
  <c r="C865" i="4" s="1"/>
  <c r="C866" i="4" s="1"/>
  <c r="C867" i="4" s="1"/>
  <c r="C868" i="4" s="1"/>
  <c r="C869" i="4" s="1"/>
  <c r="C870" i="4" s="1"/>
  <c r="C871" i="4" s="1"/>
  <c r="C872" i="4" s="1"/>
  <c r="C873" i="4" s="1"/>
  <c r="C874" i="4" s="1"/>
  <c r="C875" i="4" s="1"/>
  <c r="C876" i="4" s="1"/>
  <c r="C877" i="4" s="1"/>
  <c r="C878" i="4" s="1"/>
  <c r="C879" i="4" s="1"/>
  <c r="C880" i="4" s="1"/>
  <c r="C881" i="4" s="1"/>
  <c r="C882" i="4" s="1"/>
  <c r="C883" i="4" s="1"/>
  <c r="C884" i="4" s="1"/>
  <c r="C885" i="4" s="1"/>
  <c r="C886" i="4" s="1"/>
  <c r="C887" i="4" s="1"/>
  <c r="C888" i="4" s="1"/>
  <c r="C889" i="4" s="1"/>
  <c r="C890" i="4" s="1"/>
  <c r="C891" i="4" s="1"/>
  <c r="C892" i="4" s="1"/>
  <c r="C893" i="4" s="1"/>
  <c r="C894" i="4" s="1"/>
  <c r="C895" i="4" s="1"/>
  <c r="C896" i="4" s="1"/>
  <c r="C897" i="4" s="1"/>
  <c r="C898" i="4" s="1"/>
  <c r="C899" i="4" s="1"/>
  <c r="C900" i="4" s="1"/>
  <c r="C901" i="4" s="1"/>
  <c r="C902" i="4" s="1"/>
  <c r="C903" i="4" s="1"/>
  <c r="C904" i="4" s="1"/>
  <c r="C905" i="4" s="1"/>
  <c r="C906" i="4" s="1"/>
  <c r="C907" i="4" s="1"/>
  <c r="C908" i="4" s="1"/>
  <c r="C909" i="4" s="1"/>
  <c r="C910" i="4" s="1"/>
  <c r="C911" i="4" s="1"/>
  <c r="C912" i="4" s="1"/>
  <c r="C913" i="4" s="1"/>
  <c r="C914" i="4" s="1"/>
  <c r="C915" i="4" s="1"/>
  <c r="C916" i="4" s="1"/>
  <c r="C917" i="4" s="1"/>
  <c r="C918" i="4" s="1"/>
  <c r="C919" i="4" s="1"/>
  <c r="C920" i="4" s="1"/>
  <c r="C921" i="4" s="1"/>
  <c r="C922" i="4" s="1"/>
  <c r="C923" i="4" s="1"/>
  <c r="C924" i="4" s="1"/>
  <c r="C925" i="4" s="1"/>
  <c r="C926" i="4" s="1"/>
  <c r="C927" i="4" s="1"/>
  <c r="C928" i="4" s="1"/>
  <c r="C929" i="4" s="1"/>
  <c r="C930" i="4" s="1"/>
  <c r="C931" i="4" s="1"/>
  <c r="C932" i="4" s="1"/>
  <c r="C933" i="4" s="1"/>
  <c r="C934" i="4" s="1"/>
  <c r="C935" i="4" s="1"/>
  <c r="C936" i="4" s="1"/>
  <c r="C937" i="4" s="1"/>
  <c r="C938" i="4" s="1"/>
  <c r="C939" i="4" s="1"/>
  <c r="C940" i="4" s="1"/>
  <c r="C941" i="4" s="1"/>
  <c r="C942" i="4" s="1"/>
  <c r="C943" i="4" s="1"/>
  <c r="C944" i="4" s="1"/>
  <c r="C945" i="4" s="1"/>
  <c r="C946" i="4" s="1"/>
  <c r="C947" i="4" s="1"/>
  <c r="C948" i="4" s="1"/>
  <c r="C949" i="4" s="1"/>
  <c r="C950" i="4" s="1"/>
  <c r="C951" i="4" s="1"/>
  <c r="C952" i="4" s="1"/>
  <c r="C953" i="4" s="1"/>
  <c r="C954" i="4" s="1"/>
  <c r="C955" i="4" s="1"/>
  <c r="C956" i="4" s="1"/>
  <c r="C957" i="4" s="1"/>
  <c r="C958" i="4" s="1"/>
  <c r="C959" i="4" s="1"/>
  <c r="C960" i="4" s="1"/>
  <c r="C961" i="4" s="1"/>
  <c r="C962" i="4" s="1"/>
  <c r="C963" i="4" s="1"/>
  <c r="C964" i="4" s="1"/>
  <c r="C965" i="4" s="1"/>
  <c r="C966" i="4" s="1"/>
  <c r="C967" i="4" s="1"/>
  <c r="C968" i="4" s="1"/>
  <c r="C969" i="4" s="1"/>
  <c r="C970" i="4" s="1"/>
  <c r="C971" i="4" s="1"/>
  <c r="C972" i="4" s="1"/>
  <c r="C973" i="4" s="1"/>
  <c r="C974" i="4" s="1"/>
  <c r="C975" i="4" s="1"/>
  <c r="C976" i="4" s="1"/>
  <c r="C977" i="4" s="1"/>
  <c r="C978" i="4" s="1"/>
  <c r="C979" i="4" s="1"/>
  <c r="C980" i="4" s="1"/>
  <c r="C981" i="4" s="1"/>
  <c r="C982" i="4" s="1"/>
  <c r="C983" i="4" s="1"/>
  <c r="C984" i="4" s="1"/>
  <c r="C985" i="4" s="1"/>
  <c r="C986" i="4" s="1"/>
  <c r="C987" i="4" s="1"/>
  <c r="C988" i="4" s="1"/>
  <c r="C989" i="4" s="1"/>
  <c r="C990" i="4" s="1"/>
  <c r="C991" i="4" s="1"/>
  <c r="C992" i="4" s="1"/>
  <c r="C993" i="4" s="1"/>
  <c r="C994" i="4" s="1"/>
  <c r="C995" i="4" s="1"/>
  <c r="C996" i="4" s="1"/>
  <c r="C997" i="4" s="1"/>
  <c r="C998" i="4" s="1"/>
  <c r="C999" i="4" s="1"/>
  <c r="C1000" i="4" s="1"/>
  <c r="C1001" i="4" s="1"/>
  <c r="C1002" i="4" s="1"/>
  <c r="C1003" i="4" s="1"/>
  <c r="C1004" i="4" s="1"/>
  <c r="C1005" i="4" s="1"/>
  <c r="C1006" i="4" s="1"/>
  <c r="C1007" i="4" s="1"/>
  <c r="C1008" i="4" s="1"/>
  <c r="C1009" i="4" s="1"/>
  <c r="C1010" i="4" s="1"/>
  <c r="C1011" i="4" s="1"/>
  <c r="C1012" i="4" s="1"/>
  <c r="C1013" i="4" s="1"/>
  <c r="C1014" i="4" s="1"/>
  <c r="C1015" i="4" s="1"/>
  <c r="C1016" i="4" s="1"/>
  <c r="C1017" i="4" s="1"/>
  <c r="C1018" i="4" s="1"/>
  <c r="C1019" i="4" s="1"/>
  <c r="C1020" i="4" s="1"/>
  <c r="C1021" i="4" s="1"/>
  <c r="C1022" i="4" s="1"/>
  <c r="C1023" i="4" s="1"/>
  <c r="C1024" i="4" s="1"/>
  <c r="C1025" i="4" s="1"/>
  <c r="C1026" i="4" s="1"/>
  <c r="C1027" i="4" s="1"/>
  <c r="C1028" i="4" s="1"/>
  <c r="C1029" i="4" s="1"/>
  <c r="C1030" i="4" s="1"/>
  <c r="C1031" i="4" s="1"/>
  <c r="C1032" i="4" s="1"/>
  <c r="C1033" i="4" s="1"/>
  <c r="C1034" i="4" s="1"/>
  <c r="C1035" i="4" s="1"/>
  <c r="C1036" i="4" s="1"/>
  <c r="C1037" i="4" s="1"/>
  <c r="C1038" i="4" s="1"/>
  <c r="C1039" i="4" s="1"/>
  <c r="C1040" i="4" s="1"/>
  <c r="C1041" i="4" s="1"/>
  <c r="C1042" i="4" s="1"/>
  <c r="C1043" i="4" s="1"/>
  <c r="C1044" i="4" s="1"/>
  <c r="C1045" i="4" s="1"/>
  <c r="C1046" i="4" s="1"/>
  <c r="C1047" i="4" s="1"/>
  <c r="C1048" i="4" s="1"/>
  <c r="C1049" i="4" s="1"/>
  <c r="C1050" i="4" s="1"/>
  <c r="C1051" i="4" s="1"/>
  <c r="C1052" i="4" s="1"/>
  <c r="C1053" i="4" s="1"/>
  <c r="C1054" i="4" s="1"/>
  <c r="C1055" i="4" s="1"/>
  <c r="C1056" i="4" s="1"/>
  <c r="C1057" i="4" s="1"/>
  <c r="C1058" i="4" s="1"/>
  <c r="C1059" i="4" s="1"/>
  <c r="C1060" i="4" s="1"/>
  <c r="C1061" i="4" s="1"/>
  <c r="C1062" i="4" s="1"/>
  <c r="C1063" i="4" s="1"/>
  <c r="C1064" i="4" s="1"/>
  <c r="C1065" i="4" s="1"/>
  <c r="C1066" i="4" s="1"/>
  <c r="C1067" i="4" s="1"/>
  <c r="C1068" i="4" s="1"/>
  <c r="C1069" i="4" s="1"/>
  <c r="C1070" i="4" s="1"/>
  <c r="C1071" i="4" s="1"/>
  <c r="C1072" i="4" s="1"/>
  <c r="C1073" i="4" s="1"/>
  <c r="C1074" i="4" s="1"/>
  <c r="C1075" i="4" s="1"/>
  <c r="C1076" i="4" s="1"/>
  <c r="C1077" i="4" s="1"/>
  <c r="C1078" i="4" s="1"/>
  <c r="C1079" i="4" s="1"/>
  <c r="C1080" i="4" s="1"/>
  <c r="C1081" i="4" s="1"/>
  <c r="C1082" i="4" s="1"/>
  <c r="C1083" i="4" s="1"/>
  <c r="C1084" i="4" s="1"/>
  <c r="C1085" i="4" s="1"/>
  <c r="C1086" i="4" s="1"/>
  <c r="C1087" i="4" s="1"/>
  <c r="C1088" i="4" s="1"/>
  <c r="C1089" i="4" s="1"/>
  <c r="C1090" i="4" s="1"/>
  <c r="C1091" i="4" s="1"/>
  <c r="C1092" i="4" s="1"/>
  <c r="C1093" i="4" s="1"/>
  <c r="C1094" i="4" s="1"/>
  <c r="C1095" i="4" s="1"/>
  <c r="C1096" i="4" s="1"/>
  <c r="C1097" i="4" s="1"/>
  <c r="C1098" i="4" s="1"/>
  <c r="C1099" i="4" s="1"/>
  <c r="C1100" i="4" s="1"/>
  <c r="C1101" i="4" s="1"/>
  <c r="C1102" i="4" s="1"/>
  <c r="C1103" i="4" s="1"/>
  <c r="C1104" i="4" s="1"/>
  <c r="C1105" i="4" s="1"/>
  <c r="C1106" i="4" s="1"/>
  <c r="C1107" i="4" s="1"/>
  <c r="C836" i="3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D836" i="3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D851" i="3" s="1"/>
  <c r="D852" i="3" s="1"/>
  <c r="D853" i="3" s="1"/>
  <c r="D854" i="3" s="1"/>
  <c r="D855" i="3" s="1"/>
  <c r="D856" i="3" s="1"/>
  <c r="D857" i="3" s="1"/>
  <c r="D858" i="3" s="1"/>
  <c r="D859" i="3" s="1"/>
  <c r="D860" i="3" s="1"/>
  <c r="D861" i="3" s="1"/>
  <c r="D862" i="3" s="1"/>
  <c r="D863" i="3" s="1"/>
  <c r="D864" i="3" s="1"/>
  <c r="D865" i="3" s="1"/>
  <c r="D866" i="3" s="1"/>
  <c r="D867" i="3" s="1"/>
  <c r="D868" i="3" s="1"/>
  <c r="D869" i="3" s="1"/>
  <c r="D870" i="3" s="1"/>
  <c r="D871" i="3" s="1"/>
  <c r="D872" i="3" s="1"/>
  <c r="D873" i="3" s="1"/>
  <c r="D874" i="3" s="1"/>
  <c r="D875" i="3" s="1"/>
  <c r="D876" i="3" s="1"/>
  <c r="D877" i="3" s="1"/>
  <c r="D878" i="3" s="1"/>
  <c r="D879" i="3" s="1"/>
  <c r="D880" i="3" s="1"/>
  <c r="D881" i="3" s="1"/>
  <c r="D882" i="3" s="1"/>
  <c r="D883" i="3" s="1"/>
  <c r="D884" i="3" s="1"/>
  <c r="D885" i="3" s="1"/>
  <c r="D886" i="3" s="1"/>
  <c r="D887" i="3" s="1"/>
  <c r="D888" i="3" s="1"/>
  <c r="D889" i="3" s="1"/>
  <c r="D890" i="3" s="1"/>
  <c r="D891" i="3" s="1"/>
  <c r="D892" i="3" s="1"/>
  <c r="D893" i="3" s="1"/>
  <c r="D894" i="3" s="1"/>
  <c r="D895" i="3" s="1"/>
  <c r="D896" i="3" s="1"/>
  <c r="D897" i="3" s="1"/>
  <c r="D898" i="3" s="1"/>
  <c r="D899" i="3" s="1"/>
  <c r="D900" i="3" s="1"/>
  <c r="D901" i="3" s="1"/>
  <c r="D902" i="3" s="1"/>
  <c r="D903" i="3" s="1"/>
  <c r="D904" i="3" s="1"/>
  <c r="D905" i="3" s="1"/>
  <c r="D906" i="3" s="1"/>
  <c r="D907" i="3" s="1"/>
  <c r="D908" i="3" s="1"/>
  <c r="D909" i="3" s="1"/>
  <c r="D910" i="3" s="1"/>
  <c r="D911" i="3" s="1"/>
  <c r="D912" i="3" s="1"/>
  <c r="D913" i="3" s="1"/>
  <c r="D914" i="3" s="1"/>
  <c r="D915" i="3" s="1"/>
  <c r="D916" i="3" s="1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 s="1"/>
  <c r="D931" i="3" s="1"/>
  <c r="D932" i="3" s="1"/>
  <c r="D933" i="3" s="1"/>
  <c r="D934" i="3" s="1"/>
  <c r="D935" i="3" s="1"/>
  <c r="D936" i="3" s="1"/>
  <c r="D937" i="3" s="1"/>
  <c r="D938" i="3" s="1"/>
  <c r="D939" i="3" s="1"/>
  <c r="D940" i="3" s="1"/>
  <c r="D941" i="3" s="1"/>
  <c r="D942" i="3" s="1"/>
  <c r="D943" i="3" s="1"/>
  <c r="D944" i="3" s="1"/>
  <c r="D945" i="3" s="1"/>
  <c r="D946" i="3" s="1"/>
  <c r="D947" i="3" s="1"/>
  <c r="D948" i="3" s="1"/>
  <c r="D949" i="3" s="1"/>
  <c r="D950" i="3" s="1"/>
  <c r="D951" i="3" s="1"/>
  <c r="D952" i="3" s="1"/>
  <c r="D953" i="3" s="1"/>
  <c r="D954" i="3" s="1"/>
  <c r="D955" i="3" s="1"/>
  <c r="D956" i="3" s="1"/>
  <c r="D957" i="3" s="1"/>
  <c r="D958" i="3" s="1"/>
  <c r="D959" i="3" s="1"/>
  <c r="D960" i="3" s="1"/>
  <c r="D961" i="3" s="1"/>
  <c r="D962" i="3" s="1"/>
  <c r="D963" i="3" s="1"/>
  <c r="D964" i="3" s="1"/>
  <c r="D965" i="3" s="1"/>
  <c r="D966" i="3" s="1"/>
  <c r="D967" i="3" s="1"/>
  <c r="D968" i="3" s="1"/>
  <c r="D969" i="3" s="1"/>
  <c r="D970" i="3" s="1"/>
  <c r="D971" i="3" s="1"/>
  <c r="D972" i="3" s="1"/>
  <c r="D973" i="3" s="1"/>
  <c r="D974" i="3" s="1"/>
  <c r="D975" i="3" s="1"/>
  <c r="D976" i="3" s="1"/>
  <c r="D977" i="3" s="1"/>
  <c r="D978" i="3" s="1"/>
  <c r="D979" i="3" s="1"/>
  <c r="D980" i="3" s="1"/>
  <c r="D981" i="3" s="1"/>
  <c r="D982" i="3" s="1"/>
  <c r="D983" i="3" s="1"/>
  <c r="D984" i="3" s="1"/>
  <c r="D985" i="3" s="1"/>
  <c r="D986" i="3" s="1"/>
  <c r="D987" i="3" s="1"/>
  <c r="D988" i="3" s="1"/>
  <c r="D989" i="3" s="1"/>
  <c r="D990" i="3" s="1"/>
  <c r="D991" i="3" s="1"/>
  <c r="D992" i="3" s="1"/>
  <c r="D993" i="3" s="1"/>
  <c r="D994" i="3" s="1"/>
  <c r="D995" i="3" s="1"/>
  <c r="D996" i="3" s="1"/>
  <c r="D997" i="3" s="1"/>
  <c r="D998" i="3" s="1"/>
  <c r="D999" i="3" s="1"/>
  <c r="D1000" i="3" s="1"/>
  <c r="D1001" i="3" s="1"/>
  <c r="D1002" i="3" s="1"/>
  <c r="D1003" i="3" s="1"/>
  <c r="D1004" i="3" s="1"/>
  <c r="D1005" i="3" s="1"/>
  <c r="D1006" i="3" s="1"/>
  <c r="D1007" i="3" s="1"/>
  <c r="D1008" i="3" s="1"/>
  <c r="D1009" i="3" s="1"/>
  <c r="D1010" i="3" s="1"/>
  <c r="D1011" i="3" s="1"/>
  <c r="D1012" i="3" s="1"/>
  <c r="D1013" i="3" s="1"/>
  <c r="D1014" i="3" s="1"/>
  <c r="D1015" i="3" s="1"/>
  <c r="D1016" i="3" s="1"/>
  <c r="D1017" i="3" s="1"/>
  <c r="D1018" i="3" s="1"/>
  <c r="D1019" i="3" s="1"/>
  <c r="D1020" i="3" s="1"/>
  <c r="D1021" i="3" s="1"/>
  <c r="D1022" i="3" s="1"/>
  <c r="D1023" i="3" s="1"/>
  <c r="D1024" i="3" s="1"/>
  <c r="D1025" i="3" s="1"/>
  <c r="D1026" i="3" s="1"/>
  <c r="D1027" i="3" s="1"/>
  <c r="D1028" i="3" s="1"/>
  <c r="D1029" i="3" s="1"/>
  <c r="D1030" i="3" s="1"/>
  <c r="D1031" i="3" s="1"/>
  <c r="D1032" i="3" s="1"/>
  <c r="D1033" i="3" s="1"/>
  <c r="D1034" i="3" s="1"/>
  <c r="D1035" i="3" s="1"/>
  <c r="D1036" i="3" s="1"/>
  <c r="D1037" i="3" s="1"/>
  <c r="D1038" i="3" s="1"/>
  <c r="D1039" i="3" s="1"/>
  <c r="D1040" i="3" s="1"/>
  <c r="D1041" i="3" s="1"/>
  <c r="D1042" i="3" s="1"/>
  <c r="D1043" i="3" s="1"/>
  <c r="D1044" i="3" s="1"/>
  <c r="D1045" i="3" s="1"/>
  <c r="D1046" i="3" s="1"/>
  <c r="D1047" i="3" s="1"/>
  <c r="D1048" i="3" s="1"/>
  <c r="D1049" i="3" s="1"/>
  <c r="D1050" i="3" s="1"/>
  <c r="D1051" i="3" s="1"/>
  <c r="D1052" i="3" s="1"/>
  <c r="D1053" i="3" s="1"/>
  <c r="D1054" i="3" s="1"/>
  <c r="D1055" i="3" s="1"/>
  <c r="D1056" i="3" s="1"/>
  <c r="D1057" i="3" s="1"/>
  <c r="D1058" i="3" s="1"/>
  <c r="D1059" i="3" s="1"/>
  <c r="D1060" i="3" s="1"/>
  <c r="D1061" i="3" s="1"/>
  <c r="D1062" i="3" s="1"/>
  <c r="D1063" i="3" s="1"/>
  <c r="D1064" i="3" s="1"/>
  <c r="D1065" i="3" s="1"/>
  <c r="D1066" i="3" s="1"/>
  <c r="D1067" i="3" s="1"/>
  <c r="D1068" i="3" s="1"/>
  <c r="D1069" i="3" s="1"/>
  <c r="D1070" i="3" s="1"/>
  <c r="D1071" i="3" s="1"/>
  <c r="D1072" i="3" s="1"/>
  <c r="D1073" i="3" s="1"/>
  <c r="D1074" i="3" s="1"/>
  <c r="D1075" i="3" s="1"/>
  <c r="D1076" i="3" s="1"/>
  <c r="D1077" i="3" s="1"/>
  <c r="D1078" i="3" s="1"/>
  <c r="D1079" i="3" s="1"/>
  <c r="D1080" i="3" s="1"/>
  <c r="D1081" i="3" s="1"/>
  <c r="D1082" i="3" s="1"/>
  <c r="D1083" i="3" s="1"/>
  <c r="D1084" i="3" s="1"/>
  <c r="D1085" i="3" s="1"/>
  <c r="D1086" i="3" s="1"/>
  <c r="D1087" i="3" s="1"/>
  <c r="D1088" i="3" s="1"/>
  <c r="D1089" i="3" s="1"/>
  <c r="D1090" i="3" s="1"/>
  <c r="D1091" i="3" s="1"/>
  <c r="D1092" i="3" s="1"/>
  <c r="D1093" i="3" s="1"/>
  <c r="D1094" i="3" s="1"/>
  <c r="D1095" i="3" s="1"/>
  <c r="D1096" i="3" s="1"/>
  <c r="D1097" i="3" s="1"/>
  <c r="D1098" i="3" s="1"/>
  <c r="D1099" i="3" s="1"/>
  <c r="D1100" i="3" s="1"/>
  <c r="D1101" i="3" s="1"/>
  <c r="D1102" i="3" s="1"/>
  <c r="D1103" i="3" s="1"/>
  <c r="D1104" i="3" s="1"/>
  <c r="D1105" i="3" s="1"/>
  <c r="D1106" i="3" s="1"/>
  <c r="D1107" i="3" s="1"/>
  <c r="E836" i="3"/>
  <c r="E837" i="3" s="1"/>
  <c r="E838" i="3" s="1"/>
  <c r="E839" i="3" s="1"/>
  <c r="E840" i="3" s="1"/>
  <c r="E841" i="3" s="1"/>
  <c r="E842" i="3" s="1"/>
  <c r="E843" i="3" s="1"/>
  <c r="E844" i="3" s="1"/>
  <c r="E845" i="3" s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E870" i="3" s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E915" i="3" s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E955" i="3" s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E1006" i="3" s="1"/>
  <c r="E1007" i="3" s="1"/>
  <c r="E1008" i="3" s="1"/>
  <c r="E1009" i="3" s="1"/>
  <c r="E1010" i="3" s="1"/>
  <c r="E1011" i="3" s="1"/>
  <c r="E1012" i="3" s="1"/>
  <c r="E1013" i="3" s="1"/>
  <c r="E1014" i="3" s="1"/>
  <c r="E1015" i="3" s="1"/>
  <c r="E1016" i="3" s="1"/>
  <c r="E1017" i="3" s="1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E1037" i="3" s="1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F836" i="3"/>
  <c r="F837" i="3" s="1"/>
  <c r="F838" i="3" s="1"/>
  <c r="F839" i="3" s="1"/>
  <c r="F840" i="3" s="1"/>
  <c r="F841" i="3" s="1"/>
  <c r="F842" i="3" s="1"/>
  <c r="F843" i="3" s="1"/>
  <c r="F844" i="3" s="1"/>
  <c r="F845" i="3" s="1"/>
  <c r="F846" i="3" s="1"/>
  <c r="F847" i="3" s="1"/>
  <c r="F848" i="3" s="1"/>
  <c r="F849" i="3" s="1"/>
  <c r="F850" i="3" s="1"/>
  <c r="F851" i="3" s="1"/>
  <c r="F852" i="3" s="1"/>
  <c r="F853" i="3" s="1"/>
  <c r="F854" i="3" s="1"/>
  <c r="F855" i="3" s="1"/>
  <c r="F856" i="3" s="1"/>
  <c r="F857" i="3" s="1"/>
  <c r="F858" i="3" s="1"/>
  <c r="F859" i="3" s="1"/>
  <c r="F860" i="3" s="1"/>
  <c r="F861" i="3" s="1"/>
  <c r="F862" i="3" s="1"/>
  <c r="F863" i="3" s="1"/>
  <c r="F864" i="3" s="1"/>
  <c r="F865" i="3" s="1"/>
  <c r="F866" i="3" s="1"/>
  <c r="F867" i="3" s="1"/>
  <c r="F868" i="3" s="1"/>
  <c r="F869" i="3" s="1"/>
  <c r="F870" i="3" s="1"/>
  <c r="F871" i="3" s="1"/>
  <c r="F872" i="3" s="1"/>
  <c r="F873" i="3" s="1"/>
  <c r="F874" i="3" s="1"/>
  <c r="F875" i="3" s="1"/>
  <c r="F876" i="3" s="1"/>
  <c r="F877" i="3" s="1"/>
  <c r="F878" i="3" s="1"/>
  <c r="F879" i="3" s="1"/>
  <c r="F880" i="3" s="1"/>
  <c r="F881" i="3" s="1"/>
  <c r="F882" i="3" s="1"/>
  <c r="F883" i="3" s="1"/>
  <c r="F884" i="3" s="1"/>
  <c r="F885" i="3" s="1"/>
  <c r="F886" i="3" s="1"/>
  <c r="F887" i="3" s="1"/>
  <c r="F888" i="3" s="1"/>
  <c r="F889" i="3" s="1"/>
  <c r="F890" i="3" s="1"/>
  <c r="F891" i="3" s="1"/>
  <c r="F892" i="3" s="1"/>
  <c r="F893" i="3" s="1"/>
  <c r="F894" i="3" s="1"/>
  <c r="F895" i="3" s="1"/>
  <c r="F896" i="3" s="1"/>
  <c r="F897" i="3" s="1"/>
  <c r="F898" i="3" s="1"/>
  <c r="F899" i="3" s="1"/>
  <c r="F900" i="3" s="1"/>
  <c r="F901" i="3" s="1"/>
  <c r="F902" i="3" s="1"/>
  <c r="F903" i="3" s="1"/>
  <c r="F904" i="3" s="1"/>
  <c r="F905" i="3" s="1"/>
  <c r="F906" i="3" s="1"/>
  <c r="F907" i="3" s="1"/>
  <c r="F908" i="3" s="1"/>
  <c r="F909" i="3" s="1"/>
  <c r="F910" i="3" s="1"/>
  <c r="F911" i="3" s="1"/>
  <c r="F912" i="3" s="1"/>
  <c r="F913" i="3" s="1"/>
  <c r="F914" i="3" s="1"/>
  <c r="F915" i="3" s="1"/>
  <c r="F916" i="3" s="1"/>
  <c r="F917" i="3" s="1"/>
  <c r="F918" i="3" s="1"/>
  <c r="F919" i="3" s="1"/>
  <c r="F920" i="3" s="1"/>
  <c r="F921" i="3" s="1"/>
  <c r="F922" i="3" s="1"/>
  <c r="F923" i="3" s="1"/>
  <c r="F924" i="3" s="1"/>
  <c r="F925" i="3" s="1"/>
  <c r="F926" i="3" s="1"/>
  <c r="F927" i="3" s="1"/>
  <c r="F928" i="3" s="1"/>
  <c r="F929" i="3" s="1"/>
  <c r="F930" i="3" s="1"/>
  <c r="F931" i="3" s="1"/>
  <c r="F932" i="3" s="1"/>
  <c r="F933" i="3" s="1"/>
  <c r="F934" i="3" s="1"/>
  <c r="F935" i="3" s="1"/>
  <c r="F936" i="3" s="1"/>
  <c r="F937" i="3" s="1"/>
  <c r="F938" i="3" s="1"/>
  <c r="F939" i="3" s="1"/>
  <c r="F940" i="3" s="1"/>
  <c r="F941" i="3" s="1"/>
  <c r="F942" i="3" s="1"/>
  <c r="F943" i="3" s="1"/>
  <c r="F944" i="3" s="1"/>
  <c r="F945" i="3" s="1"/>
  <c r="F946" i="3" s="1"/>
  <c r="F947" i="3" s="1"/>
  <c r="F948" i="3" s="1"/>
  <c r="F949" i="3" s="1"/>
  <c r="F950" i="3" s="1"/>
  <c r="F951" i="3" s="1"/>
  <c r="F952" i="3" s="1"/>
  <c r="F953" i="3" s="1"/>
  <c r="F954" i="3" s="1"/>
  <c r="F955" i="3" s="1"/>
  <c r="F956" i="3" s="1"/>
  <c r="F957" i="3" s="1"/>
  <c r="F958" i="3" s="1"/>
  <c r="F959" i="3" s="1"/>
  <c r="F960" i="3" s="1"/>
  <c r="F961" i="3" s="1"/>
  <c r="F962" i="3" s="1"/>
  <c r="F963" i="3" s="1"/>
  <c r="F964" i="3" s="1"/>
  <c r="F965" i="3" s="1"/>
  <c r="F966" i="3" s="1"/>
  <c r="F967" i="3" s="1"/>
  <c r="F968" i="3" s="1"/>
  <c r="F969" i="3" s="1"/>
  <c r="F970" i="3" s="1"/>
  <c r="F971" i="3" s="1"/>
  <c r="F972" i="3" s="1"/>
  <c r="F973" i="3" s="1"/>
  <c r="F974" i="3" s="1"/>
  <c r="F975" i="3" s="1"/>
  <c r="F976" i="3" s="1"/>
  <c r="F977" i="3" s="1"/>
  <c r="F978" i="3" s="1"/>
  <c r="F979" i="3" s="1"/>
  <c r="F980" i="3" s="1"/>
  <c r="F981" i="3" s="1"/>
  <c r="F982" i="3" s="1"/>
  <c r="F983" i="3" s="1"/>
  <c r="F984" i="3" s="1"/>
  <c r="F985" i="3" s="1"/>
  <c r="F986" i="3" s="1"/>
  <c r="F987" i="3" s="1"/>
  <c r="F988" i="3" s="1"/>
  <c r="F989" i="3" s="1"/>
  <c r="F990" i="3" s="1"/>
  <c r="F991" i="3" s="1"/>
  <c r="F992" i="3" s="1"/>
  <c r="F993" i="3" s="1"/>
  <c r="F994" i="3" s="1"/>
  <c r="F995" i="3" s="1"/>
  <c r="F996" i="3" s="1"/>
  <c r="F997" i="3" s="1"/>
  <c r="F998" i="3" s="1"/>
  <c r="F999" i="3" s="1"/>
  <c r="F1000" i="3" s="1"/>
  <c r="F1001" i="3" s="1"/>
  <c r="F1002" i="3" s="1"/>
  <c r="F1003" i="3" s="1"/>
  <c r="F1004" i="3" s="1"/>
  <c r="F1005" i="3" s="1"/>
  <c r="F1006" i="3" s="1"/>
  <c r="F1007" i="3" s="1"/>
  <c r="F1008" i="3" s="1"/>
  <c r="F1009" i="3" s="1"/>
  <c r="F1010" i="3" s="1"/>
  <c r="F1011" i="3" s="1"/>
  <c r="F1012" i="3" s="1"/>
  <c r="F1013" i="3" s="1"/>
  <c r="F1014" i="3" s="1"/>
  <c r="F1015" i="3" s="1"/>
  <c r="F1016" i="3" s="1"/>
  <c r="F1017" i="3" s="1"/>
  <c r="F1018" i="3" s="1"/>
  <c r="F1019" i="3" s="1"/>
  <c r="F1020" i="3" s="1"/>
  <c r="F1021" i="3" s="1"/>
  <c r="F1022" i="3" s="1"/>
  <c r="F1023" i="3" s="1"/>
  <c r="F1024" i="3" s="1"/>
  <c r="F1025" i="3" s="1"/>
  <c r="F1026" i="3" s="1"/>
  <c r="F1027" i="3" s="1"/>
  <c r="F1028" i="3" s="1"/>
  <c r="F1029" i="3" s="1"/>
  <c r="F1030" i="3" s="1"/>
  <c r="F1031" i="3" s="1"/>
  <c r="F1032" i="3" s="1"/>
  <c r="F1033" i="3" s="1"/>
  <c r="F1034" i="3" s="1"/>
  <c r="F1035" i="3" s="1"/>
  <c r="F1036" i="3" s="1"/>
  <c r="F1037" i="3" s="1"/>
  <c r="F1038" i="3" s="1"/>
  <c r="F1039" i="3" s="1"/>
  <c r="F1040" i="3" s="1"/>
  <c r="F1041" i="3" s="1"/>
  <c r="F1042" i="3" s="1"/>
  <c r="F1043" i="3" s="1"/>
  <c r="F1044" i="3" s="1"/>
  <c r="F1045" i="3" s="1"/>
  <c r="F1046" i="3" s="1"/>
  <c r="F1047" i="3" s="1"/>
  <c r="F1048" i="3" s="1"/>
  <c r="F1049" i="3" s="1"/>
  <c r="F1050" i="3" s="1"/>
  <c r="F1051" i="3" s="1"/>
  <c r="F1052" i="3" s="1"/>
  <c r="F1053" i="3" s="1"/>
  <c r="F1054" i="3" s="1"/>
  <c r="F1055" i="3" s="1"/>
  <c r="F1056" i="3" s="1"/>
  <c r="F1057" i="3" s="1"/>
  <c r="F1058" i="3" s="1"/>
  <c r="F1059" i="3" s="1"/>
  <c r="F1060" i="3" s="1"/>
  <c r="F1061" i="3" s="1"/>
  <c r="F1062" i="3" s="1"/>
  <c r="F1063" i="3" s="1"/>
  <c r="F1064" i="3" s="1"/>
  <c r="F1065" i="3" s="1"/>
  <c r="F1066" i="3" s="1"/>
  <c r="F1067" i="3" s="1"/>
  <c r="F1068" i="3" s="1"/>
  <c r="F1069" i="3" s="1"/>
  <c r="F1070" i="3" s="1"/>
  <c r="F1071" i="3" s="1"/>
  <c r="F1072" i="3" s="1"/>
  <c r="F1073" i="3" s="1"/>
  <c r="F1074" i="3" s="1"/>
  <c r="F1075" i="3" s="1"/>
  <c r="F1076" i="3" s="1"/>
  <c r="F1077" i="3" s="1"/>
  <c r="F1078" i="3" s="1"/>
  <c r="F1079" i="3" s="1"/>
  <c r="F1080" i="3" s="1"/>
  <c r="F1081" i="3" s="1"/>
  <c r="F1082" i="3" s="1"/>
  <c r="F1083" i="3" s="1"/>
  <c r="F1084" i="3" s="1"/>
  <c r="F1085" i="3" s="1"/>
  <c r="F1086" i="3" s="1"/>
  <c r="F1087" i="3" s="1"/>
  <c r="F1088" i="3" s="1"/>
  <c r="F1089" i="3" s="1"/>
  <c r="F1090" i="3" s="1"/>
  <c r="F1091" i="3" s="1"/>
  <c r="F1092" i="3" s="1"/>
  <c r="F1093" i="3" s="1"/>
  <c r="F1094" i="3" s="1"/>
  <c r="F1095" i="3" s="1"/>
  <c r="F1096" i="3" s="1"/>
  <c r="F1097" i="3" s="1"/>
  <c r="F1098" i="3" s="1"/>
  <c r="F1099" i="3" s="1"/>
  <c r="F1100" i="3" s="1"/>
  <c r="F1101" i="3" s="1"/>
  <c r="F1102" i="3" s="1"/>
  <c r="F1103" i="3" s="1"/>
  <c r="F1104" i="3" s="1"/>
  <c r="F1105" i="3" s="1"/>
  <c r="F1106" i="3" s="1"/>
  <c r="F1107" i="3" s="1"/>
  <c r="AF12" i="2"/>
  <c r="AF13" i="2"/>
  <c r="AF15" i="2"/>
  <c r="Y13" i="2"/>
  <c r="Y14" i="2"/>
  <c r="R6" i="2"/>
  <c r="AF10" i="2"/>
  <c r="K14" i="2"/>
  <c r="F17" i="1"/>
  <c r="K11" i="2"/>
  <c r="E20" i="1"/>
  <c r="AF6" i="2"/>
  <c r="F27" i="1"/>
  <c r="F15" i="1"/>
  <c r="E11" i="1"/>
  <c r="G27" i="1"/>
  <c r="F18" i="1"/>
  <c r="K12" i="2"/>
  <c r="E12" i="1"/>
  <c r="E15" i="1"/>
  <c r="R14" i="2"/>
  <c r="R9" i="2"/>
  <c r="AF11" i="2"/>
  <c r="R8" i="2"/>
  <c r="Y8" i="2"/>
  <c r="G13" i="1"/>
  <c r="F13" i="1"/>
  <c r="AF8" i="2"/>
  <c r="AF14" i="2"/>
  <c r="R12" i="2"/>
  <c r="E13" i="1"/>
  <c r="F12" i="1"/>
  <c r="Y6" i="2"/>
  <c r="Y12" i="2"/>
  <c r="K8" i="2"/>
  <c r="F19" i="1"/>
  <c r="K10" i="2"/>
  <c r="F14" i="1"/>
  <c r="E14" i="1"/>
  <c r="R7" i="2"/>
  <c r="K6" i="2"/>
  <c r="R10" i="2"/>
  <c r="AF9" i="2"/>
  <c r="K13" i="2"/>
  <c r="K7" i="2"/>
  <c r="Y9" i="2"/>
  <c r="Y11" i="2"/>
  <c r="AF7" i="2"/>
  <c r="R11" i="2"/>
  <c r="R13" i="2"/>
  <c r="R15" i="2"/>
  <c r="K9" i="2"/>
  <c r="Y15" i="2"/>
  <c r="K15" i="2"/>
  <c r="H50" i="1"/>
  <c r="N32" i="1"/>
  <c r="M36" i="6" s="1"/>
  <c r="I37" i="1"/>
  <c r="F16" i="1"/>
  <c r="J29" i="1"/>
  <c r="I29" i="6" s="1"/>
  <c r="L37" i="1"/>
  <c r="K35" i="6" s="1"/>
  <c r="H33" i="1"/>
  <c r="G37" i="6" s="1"/>
  <c r="L52" i="1"/>
  <c r="K49" i="6" s="1"/>
  <c r="J52" i="1"/>
  <c r="I49" i="6" s="1"/>
  <c r="L35" i="1"/>
  <c r="K31" i="6" s="1"/>
  <c r="K30" i="1"/>
  <c r="J32" i="6" s="1"/>
  <c r="K50" i="1"/>
  <c r="J55" i="6" s="1"/>
  <c r="N50" i="1"/>
  <c r="M55" i="6" s="1"/>
  <c r="H46" i="1"/>
  <c r="G47" i="6" s="1"/>
  <c r="D47" i="6" s="1"/>
  <c r="H54" i="1"/>
  <c r="I34" i="1"/>
  <c r="N34" i="1"/>
  <c r="M38" i="6" s="1"/>
  <c r="N48" i="1"/>
  <c r="M51" i="6" s="1"/>
  <c r="I32" i="1"/>
  <c r="K32" i="1"/>
  <c r="J36" i="6" s="1"/>
  <c r="L36" i="1"/>
  <c r="K28" i="6" s="1"/>
  <c r="N47" i="1"/>
  <c r="M50" i="6" s="1"/>
  <c r="L47" i="1"/>
  <c r="K50" i="6" s="1"/>
  <c r="F20" i="1"/>
  <c r="G20" i="1"/>
  <c r="L50" i="1"/>
  <c r="K55" i="6" s="1"/>
  <c r="K46" i="1"/>
  <c r="J47" i="6" s="1"/>
  <c r="J34" i="1"/>
  <c r="I38" i="6" s="1"/>
  <c r="K34" i="1"/>
  <c r="J38" i="6" s="1"/>
  <c r="K36" i="1"/>
  <c r="J28" i="6" s="1"/>
  <c r="F11" i="1"/>
  <c r="I29" i="1"/>
  <c r="I33" i="1"/>
  <c r="J35" i="1"/>
  <c r="I31" i="6" s="1"/>
  <c r="J30" i="1"/>
  <c r="I32" i="6" s="1"/>
  <c r="H49" i="1"/>
  <c r="G54" i="6" s="1"/>
  <c r="D54" i="6" s="1"/>
  <c r="J46" i="1"/>
  <c r="I47" i="6" s="1"/>
  <c r="L54" i="1"/>
  <c r="K53" i="6" s="1"/>
  <c r="I48" i="1"/>
  <c r="I36" i="1"/>
  <c r="S50" i="7" l="1"/>
  <c r="S57" i="7"/>
  <c r="S54" i="7"/>
  <c r="S48" i="7"/>
  <c r="S52" i="7"/>
  <c r="S56" i="7"/>
  <c r="S53" i="7"/>
  <c r="S55" i="7"/>
  <c r="S49" i="7"/>
  <c r="S46" i="7"/>
  <c r="AC50" i="7"/>
  <c r="Q79" i="3"/>
  <c r="I449" i="3"/>
  <c r="I817" i="3"/>
  <c r="A81" i="3"/>
  <c r="A818" i="3"/>
  <c r="I80" i="3"/>
  <c r="A450" i="3"/>
  <c r="DI447" i="3"/>
  <c r="DI815" i="3"/>
  <c r="Y78" i="3"/>
  <c r="Q816" i="3"/>
  <c r="Q448" i="3"/>
  <c r="Q19" i="3"/>
  <c r="I389" i="3"/>
  <c r="I757" i="3"/>
  <c r="AG18" i="3"/>
  <c r="Y388" i="3"/>
  <c r="Y756" i="3"/>
  <c r="A21" i="3"/>
  <c r="I20" i="3"/>
  <c r="A390" i="3"/>
  <c r="A758" i="3"/>
  <c r="DI387" i="3"/>
  <c r="DI755" i="3"/>
  <c r="E15" i="6"/>
  <c r="F15" i="6"/>
  <c r="E14" i="6"/>
  <c r="F18" i="6"/>
  <c r="L14" i="6"/>
  <c r="H33" i="6"/>
  <c r="E33" i="6" s="1"/>
  <c r="H32" i="6"/>
  <c r="F32" i="6" s="1"/>
  <c r="M30" i="1"/>
  <c r="H51" i="6"/>
  <c r="F51" i="6" s="1"/>
  <c r="F11" i="6"/>
  <c r="E18" i="6"/>
  <c r="H35" i="6"/>
  <c r="E11" i="6"/>
  <c r="M53" i="1"/>
  <c r="H28" i="6"/>
  <c r="L28" i="6" s="1"/>
  <c r="M36" i="1"/>
  <c r="H31" i="6"/>
  <c r="F31" i="6" s="1"/>
  <c r="M35" i="1"/>
  <c r="H38" i="6"/>
  <c r="L38" i="6" s="1"/>
  <c r="M34" i="1"/>
  <c r="H37" i="6"/>
  <c r="F37" i="6" s="1"/>
  <c r="M33" i="1"/>
  <c r="H29" i="6"/>
  <c r="L29" i="6" s="1"/>
  <c r="M29" i="1"/>
  <c r="H52" i="6"/>
  <c r="F52" i="6" s="1"/>
  <c r="M45" i="1"/>
  <c r="G28" i="1"/>
  <c r="M28" i="1"/>
  <c r="M27" i="1"/>
  <c r="G22" i="1"/>
  <c r="F22" i="6" s="1"/>
  <c r="M22" i="1"/>
  <c r="F27" i="6"/>
  <c r="L27" i="6"/>
  <c r="G54" i="1"/>
  <c r="H53" i="6"/>
  <c r="E30" i="6"/>
  <c r="F30" i="6"/>
  <c r="E54" i="1"/>
  <c r="G53" i="6"/>
  <c r="D53" i="6" s="1"/>
  <c r="G53" i="1"/>
  <c r="H46" i="6"/>
  <c r="L46" i="6" s="1"/>
  <c r="E36" i="1"/>
  <c r="G28" i="6"/>
  <c r="D28" i="6" s="1"/>
  <c r="E37" i="1"/>
  <c r="G35" i="6"/>
  <c r="D35" i="6" s="1"/>
  <c r="J51" i="1"/>
  <c r="I56" i="6" s="1"/>
  <c r="E35" i="1"/>
  <c r="G31" i="6"/>
  <c r="D31" i="6" s="1"/>
  <c r="H34" i="6"/>
  <c r="G45" i="1"/>
  <c r="H22" i="6"/>
  <c r="L22" i="6" s="1"/>
  <c r="H39" i="1"/>
  <c r="K39" i="1"/>
  <c r="J39" i="6" s="1"/>
  <c r="N39" i="1"/>
  <c r="M39" i="6" s="1"/>
  <c r="E22" i="1"/>
  <c r="D22" i="6" s="1"/>
  <c r="G22" i="6"/>
  <c r="I39" i="1"/>
  <c r="F22" i="1"/>
  <c r="E22" i="6" s="1"/>
  <c r="E29" i="1"/>
  <c r="H51" i="1"/>
  <c r="E51" i="1" s="1"/>
  <c r="E34" i="1"/>
  <c r="G30" i="1"/>
  <c r="F28" i="1"/>
  <c r="E28" i="1"/>
  <c r="J44" i="1"/>
  <c r="N49" i="1"/>
  <c r="M54" i="6" s="1"/>
  <c r="I47" i="1"/>
  <c r="N51" i="1"/>
  <c r="M56" i="6" s="1"/>
  <c r="F45" i="1"/>
  <c r="G35" i="1"/>
  <c r="G31" i="1"/>
  <c r="K44" i="1"/>
  <c r="I46" i="1"/>
  <c r="H47" i="1"/>
  <c r="I51" i="1"/>
  <c r="K52" i="1"/>
  <c r="J49" i="6" s="1"/>
  <c r="N44" i="1"/>
  <c r="J47" i="1"/>
  <c r="I50" i="6" s="1"/>
  <c r="J49" i="1"/>
  <c r="I54" i="6" s="1"/>
  <c r="K51" i="1"/>
  <c r="J56" i="6" s="1"/>
  <c r="K48" i="1"/>
  <c r="J51" i="6" s="1"/>
  <c r="I50" i="1"/>
  <c r="H55" i="1"/>
  <c r="G52" i="6"/>
  <c r="D52" i="6" s="1"/>
  <c r="I55" i="1"/>
  <c r="M55" i="1" s="1"/>
  <c r="N46" i="1"/>
  <c r="M47" i="6" s="1"/>
  <c r="L44" i="1"/>
  <c r="I52" i="1"/>
  <c r="I49" i="1"/>
  <c r="L51" i="1"/>
  <c r="K56" i="6" s="1"/>
  <c r="L48" i="1"/>
  <c r="K51" i="6" s="1"/>
  <c r="H44" i="1"/>
  <c r="F35" i="1"/>
  <c r="F30" i="1"/>
  <c r="G32" i="6"/>
  <c r="D32" i="6" s="1"/>
  <c r="G36" i="6"/>
  <c r="D36" i="6" s="1"/>
  <c r="E31" i="1"/>
  <c r="F31" i="1"/>
  <c r="G36" i="1"/>
  <c r="E53" i="1"/>
  <c r="F53" i="1"/>
  <c r="E12" i="6"/>
  <c r="F12" i="6"/>
  <c r="F17" i="6"/>
  <c r="E17" i="6"/>
  <c r="D37" i="6"/>
  <c r="E50" i="1"/>
  <c r="G55" i="6"/>
  <c r="D55" i="6" s="1"/>
  <c r="E20" i="6"/>
  <c r="F20" i="6"/>
  <c r="F32" i="1"/>
  <c r="H36" i="6"/>
  <c r="E19" i="6"/>
  <c r="F19" i="6"/>
  <c r="E48" i="1"/>
  <c r="G51" i="6"/>
  <c r="D51" i="6" s="1"/>
  <c r="E16" i="6"/>
  <c r="F16" i="6"/>
  <c r="E27" i="6"/>
  <c r="D27" i="6"/>
  <c r="E21" i="6"/>
  <c r="F21" i="6"/>
  <c r="E52" i="1"/>
  <c r="G37" i="1"/>
  <c r="F37" i="1"/>
  <c r="G33" i="1"/>
  <c r="F54" i="1"/>
  <c r="F33" i="1"/>
  <c r="E46" i="1"/>
  <c r="E33" i="1"/>
  <c r="G48" i="1"/>
  <c r="F34" i="1"/>
  <c r="G34" i="1"/>
  <c r="E49" i="1"/>
  <c r="F36" i="1"/>
  <c r="F48" i="1"/>
  <c r="G29" i="1"/>
  <c r="F29" i="1"/>
  <c r="G32" i="1"/>
  <c r="E44" i="1" l="1"/>
  <c r="M57" i="1"/>
  <c r="Q80" i="3"/>
  <c r="I450" i="3"/>
  <c r="I818" i="3"/>
  <c r="A451" i="3"/>
  <c r="A819" i="3"/>
  <c r="A82" i="3"/>
  <c r="I81" i="3"/>
  <c r="AG78" i="3"/>
  <c r="Y816" i="3"/>
  <c r="Y448" i="3"/>
  <c r="Y79" i="3"/>
  <c r="Q449" i="3"/>
  <c r="Q817" i="3"/>
  <c r="Q20" i="3"/>
  <c r="I758" i="3"/>
  <c r="I390" i="3"/>
  <c r="A22" i="3"/>
  <c r="I21" i="3"/>
  <c r="A759" i="3"/>
  <c r="A391" i="3"/>
  <c r="AO18" i="3"/>
  <c r="AG756" i="3"/>
  <c r="AG388" i="3"/>
  <c r="Y19" i="3"/>
  <c r="Q389" i="3"/>
  <c r="Q757" i="3"/>
  <c r="L32" i="6"/>
  <c r="F38" i="6"/>
  <c r="E29" i="6"/>
  <c r="E38" i="6"/>
  <c r="F35" i="6"/>
  <c r="H50" i="6"/>
  <c r="L50" i="6" s="1"/>
  <c r="M47" i="1"/>
  <c r="F33" i="6"/>
  <c r="E37" i="6"/>
  <c r="F28" i="6"/>
  <c r="L31" i="6"/>
  <c r="H49" i="6"/>
  <c r="L49" i="6" s="1"/>
  <c r="M52" i="1"/>
  <c r="H56" i="6"/>
  <c r="L56" i="6" s="1"/>
  <c r="M51" i="1"/>
  <c r="L37" i="6"/>
  <c r="H55" i="6"/>
  <c r="F55" i="6" s="1"/>
  <c r="M50" i="1"/>
  <c r="G49" i="1"/>
  <c r="F29" i="6"/>
  <c r="H47" i="6"/>
  <c r="L47" i="6" s="1"/>
  <c r="M46" i="1"/>
  <c r="L52" i="6"/>
  <c r="M44" i="1"/>
  <c r="E34" i="6"/>
  <c r="L34" i="6"/>
  <c r="E35" i="6"/>
  <c r="E53" i="6"/>
  <c r="F53" i="6"/>
  <c r="E28" i="6"/>
  <c r="G55" i="1"/>
  <c r="H48" i="6"/>
  <c r="L48" i="6" s="1"/>
  <c r="E55" i="1"/>
  <c r="G48" i="6"/>
  <c r="D48" i="6" s="1"/>
  <c r="E46" i="6"/>
  <c r="F46" i="6"/>
  <c r="F34" i="6"/>
  <c r="E31" i="6"/>
  <c r="K45" i="6"/>
  <c r="M45" i="6"/>
  <c r="N56" i="1"/>
  <c r="M57" i="6" s="1"/>
  <c r="G39" i="1"/>
  <c r="F39" i="6" s="1"/>
  <c r="H39" i="6"/>
  <c r="F39" i="1"/>
  <c r="E39" i="6" s="1"/>
  <c r="E39" i="1"/>
  <c r="D39" i="6" s="1"/>
  <c r="G39" i="6"/>
  <c r="H56" i="1"/>
  <c r="J45" i="6"/>
  <c r="K56" i="1"/>
  <c r="J57" i="6" s="1"/>
  <c r="H45" i="6"/>
  <c r="I56" i="1"/>
  <c r="I45" i="6"/>
  <c r="G56" i="6"/>
  <c r="D56" i="6" s="1"/>
  <c r="G44" i="1"/>
  <c r="G47" i="1"/>
  <c r="F47" i="1"/>
  <c r="E52" i="6"/>
  <c r="G51" i="1"/>
  <c r="F51" i="1"/>
  <c r="F50" i="1"/>
  <c r="G50" i="1"/>
  <c r="G50" i="6"/>
  <c r="D50" i="6" s="1"/>
  <c r="E47" i="1"/>
  <c r="F46" i="1"/>
  <c r="G46" i="1"/>
  <c r="F55" i="1"/>
  <c r="F52" i="1"/>
  <c r="G52" i="1"/>
  <c r="F49" i="1"/>
  <c r="H54" i="6"/>
  <c r="G45" i="6"/>
  <c r="D45" i="6" s="1"/>
  <c r="F44" i="1"/>
  <c r="E32" i="6"/>
  <c r="E36" i="6"/>
  <c r="F36" i="6"/>
  <c r="E51" i="6"/>
  <c r="AO371" i="4"/>
  <c r="AO434" i="4"/>
  <c r="AO435" i="4" s="1"/>
  <c r="AO436" i="4" s="1"/>
  <c r="AO437" i="4" s="1"/>
  <c r="AO438" i="4" s="1"/>
  <c r="AO439" i="4" s="1"/>
  <c r="AO440" i="4" s="1"/>
  <c r="AO441" i="4" s="1"/>
  <c r="AO442" i="4" s="1"/>
  <c r="AO443" i="4" s="1"/>
  <c r="AO444" i="4" s="1"/>
  <c r="AO445" i="4" s="1"/>
  <c r="AO446" i="4" s="1"/>
  <c r="AO447" i="4" s="1"/>
  <c r="AO448" i="4" s="1"/>
  <c r="AO449" i="4" s="1"/>
  <c r="AO450" i="4" s="1"/>
  <c r="AO451" i="4" s="1"/>
  <c r="AO452" i="4" s="1"/>
  <c r="AO453" i="4" s="1"/>
  <c r="AO454" i="4" s="1"/>
  <c r="AO455" i="4" s="1"/>
  <c r="AO456" i="4" s="1"/>
  <c r="AO457" i="4" s="1"/>
  <c r="AO458" i="4" s="1"/>
  <c r="AO459" i="4" s="1"/>
  <c r="AO460" i="4" s="1"/>
  <c r="AO461" i="4" s="1"/>
  <c r="AO802" i="4"/>
  <c r="AO803" i="4" s="1"/>
  <c r="AO804" i="4" s="1"/>
  <c r="AO805" i="4" s="1"/>
  <c r="AO806" i="4" s="1"/>
  <c r="AO807" i="4" s="1"/>
  <c r="AO808" i="4" s="1"/>
  <c r="AO809" i="4" s="1"/>
  <c r="AO810" i="4" s="1"/>
  <c r="AO811" i="4" s="1"/>
  <c r="AO812" i="4" s="1"/>
  <c r="AO813" i="4" s="1"/>
  <c r="AO814" i="4" s="1"/>
  <c r="AO815" i="4" s="1"/>
  <c r="AO816" i="4" s="1"/>
  <c r="AO817" i="4" s="1"/>
  <c r="AO818" i="4" s="1"/>
  <c r="AO819" i="4" s="1"/>
  <c r="AO820" i="4" s="1"/>
  <c r="AO821" i="4" s="1"/>
  <c r="AO822" i="4" s="1"/>
  <c r="AO823" i="4" s="1"/>
  <c r="AO824" i="4" s="1"/>
  <c r="AO825" i="4" s="1"/>
  <c r="AO826" i="4" s="1"/>
  <c r="AO827" i="4" s="1"/>
  <c r="AO828" i="4" s="1"/>
  <c r="AO829" i="4" s="1"/>
  <c r="A83" i="3" l="1"/>
  <c r="I82" i="3"/>
  <c r="A820" i="3"/>
  <c r="A452" i="3"/>
  <c r="AO78" i="3"/>
  <c r="AG448" i="3"/>
  <c r="AG816" i="3"/>
  <c r="AG79" i="3"/>
  <c r="Y817" i="3"/>
  <c r="Y449" i="3"/>
  <c r="Q81" i="3"/>
  <c r="I451" i="3"/>
  <c r="I819" i="3"/>
  <c r="Y80" i="3"/>
  <c r="Q818" i="3"/>
  <c r="Q450" i="3"/>
  <c r="Q21" i="3"/>
  <c r="I391" i="3"/>
  <c r="I759" i="3"/>
  <c r="Y20" i="3"/>
  <c r="Q758" i="3"/>
  <c r="Q390" i="3"/>
  <c r="AW18" i="3"/>
  <c r="AO388" i="3"/>
  <c r="AO756" i="3"/>
  <c r="A23" i="3"/>
  <c r="I22" i="3"/>
  <c r="A392" i="3"/>
  <c r="A760" i="3"/>
  <c r="AG19" i="3"/>
  <c r="Y389" i="3"/>
  <c r="Y757" i="3"/>
  <c r="F56" i="6"/>
  <c r="E47" i="6"/>
  <c r="F47" i="6"/>
  <c r="F50" i="6"/>
  <c r="F49" i="6"/>
  <c r="E49" i="6"/>
  <c r="E55" i="6"/>
  <c r="L55" i="6"/>
  <c r="E54" i="6"/>
  <c r="F45" i="6"/>
  <c r="L45" i="6"/>
  <c r="E48" i="6"/>
  <c r="F48" i="6"/>
  <c r="F56" i="1"/>
  <c r="E57" i="6" s="1"/>
  <c r="G56" i="1"/>
  <c r="F57" i="6" s="1"/>
  <c r="H57" i="6"/>
  <c r="E56" i="1"/>
  <c r="D57" i="6" s="1"/>
  <c r="G57" i="6"/>
  <c r="E56" i="6"/>
  <c r="E50" i="6"/>
  <c r="F54" i="6"/>
  <c r="E45" i="6"/>
  <c r="J31" i="1"/>
  <c r="M31" i="1" s="1"/>
  <c r="AO462" i="4"/>
  <c r="AO463" i="4" s="1"/>
  <c r="AO464" i="4" s="1"/>
  <c r="P11" i="7" s="1"/>
  <c r="S11" i="7" s="1"/>
  <c r="AO830" i="4"/>
  <c r="AO831" i="4" s="1"/>
  <c r="AO832" i="4" s="1"/>
  <c r="AO833" i="4" s="1"/>
  <c r="AO834" i="4" s="1"/>
  <c r="AO835" i="4" s="1"/>
  <c r="AO836" i="4" s="1"/>
  <c r="AO837" i="4" s="1"/>
  <c r="AO838" i="4" s="1"/>
  <c r="AO839" i="4" s="1"/>
  <c r="AO840" i="4" s="1"/>
  <c r="AO841" i="4" s="1"/>
  <c r="AO842" i="4" s="1"/>
  <c r="AO843" i="4" s="1"/>
  <c r="AO844" i="4" s="1"/>
  <c r="AO845" i="4" s="1"/>
  <c r="AO846" i="4" s="1"/>
  <c r="AO847" i="4" s="1"/>
  <c r="AO848" i="4" s="1"/>
  <c r="AO849" i="4" s="1"/>
  <c r="AO850" i="4" s="1"/>
  <c r="AO851" i="4" s="1"/>
  <c r="AO852" i="4" s="1"/>
  <c r="AO853" i="4" s="1"/>
  <c r="AO854" i="4" s="1"/>
  <c r="AO855" i="4" s="1"/>
  <c r="AO856" i="4" s="1"/>
  <c r="AO857" i="4" s="1"/>
  <c r="AO858" i="4" s="1"/>
  <c r="AO859" i="4" s="1"/>
  <c r="AO860" i="4" s="1"/>
  <c r="AO861" i="4" s="1"/>
  <c r="AO862" i="4" s="1"/>
  <c r="AO863" i="4" s="1"/>
  <c r="AO864" i="4" s="1"/>
  <c r="AO865" i="4" s="1"/>
  <c r="AO866" i="4" s="1"/>
  <c r="AO867" i="4" s="1"/>
  <c r="AO868" i="4" s="1"/>
  <c r="AO869" i="4" s="1"/>
  <c r="AO870" i="4" s="1"/>
  <c r="AO871" i="4" s="1"/>
  <c r="AO872" i="4" s="1"/>
  <c r="AO873" i="4" s="1"/>
  <c r="AO874" i="4" s="1"/>
  <c r="AO875" i="4" s="1"/>
  <c r="AO876" i="4" s="1"/>
  <c r="AO877" i="4" s="1"/>
  <c r="AO878" i="4" s="1"/>
  <c r="AO879" i="4" s="1"/>
  <c r="AO880" i="4" s="1"/>
  <c r="AO881" i="4" s="1"/>
  <c r="AO882" i="4" s="1"/>
  <c r="AO883" i="4" s="1"/>
  <c r="AO884" i="4" s="1"/>
  <c r="AO885" i="4" s="1"/>
  <c r="AO886" i="4" s="1"/>
  <c r="AO887" i="4" s="1"/>
  <c r="AO888" i="4" s="1"/>
  <c r="AO889" i="4" s="1"/>
  <c r="AO890" i="4" s="1"/>
  <c r="AO891" i="4" s="1"/>
  <c r="AO892" i="4" s="1"/>
  <c r="AO893" i="4" s="1"/>
  <c r="AO894" i="4" s="1"/>
  <c r="AO895" i="4" s="1"/>
  <c r="AO896" i="4" s="1"/>
  <c r="AO897" i="4" s="1"/>
  <c r="AO898" i="4" s="1"/>
  <c r="AO899" i="4" s="1"/>
  <c r="AO900" i="4" s="1"/>
  <c r="AO901" i="4" s="1"/>
  <c r="AO902" i="4" s="1"/>
  <c r="AO903" i="4" s="1"/>
  <c r="AO904" i="4" s="1"/>
  <c r="AO905" i="4" s="1"/>
  <c r="AO906" i="4" s="1"/>
  <c r="AO907" i="4" s="1"/>
  <c r="AO908" i="4" s="1"/>
  <c r="AO909" i="4" s="1"/>
  <c r="AO910" i="4" s="1"/>
  <c r="AO911" i="4" s="1"/>
  <c r="AO912" i="4" s="1"/>
  <c r="AO913" i="4" s="1"/>
  <c r="AO914" i="4" s="1"/>
  <c r="AO915" i="4" s="1"/>
  <c r="AO916" i="4" s="1"/>
  <c r="AO917" i="4" s="1"/>
  <c r="AO918" i="4" s="1"/>
  <c r="AO919" i="4" s="1"/>
  <c r="AO920" i="4" s="1"/>
  <c r="AO921" i="4" s="1"/>
  <c r="AO922" i="4" s="1"/>
  <c r="AO923" i="4" s="1"/>
  <c r="AO924" i="4" s="1"/>
  <c r="AO925" i="4" s="1"/>
  <c r="AO926" i="4" s="1"/>
  <c r="AO927" i="4" s="1"/>
  <c r="AO928" i="4" s="1"/>
  <c r="AO929" i="4" s="1"/>
  <c r="AO930" i="4" s="1"/>
  <c r="AO931" i="4" s="1"/>
  <c r="AO932" i="4" s="1"/>
  <c r="AO933" i="4" s="1"/>
  <c r="AO934" i="4" s="1"/>
  <c r="AO935" i="4" s="1"/>
  <c r="AO936" i="4" s="1"/>
  <c r="AO937" i="4" s="1"/>
  <c r="AO938" i="4" s="1"/>
  <c r="AO939" i="4" s="1"/>
  <c r="AO940" i="4" s="1"/>
  <c r="AO941" i="4" s="1"/>
  <c r="AO942" i="4" s="1"/>
  <c r="AO943" i="4" s="1"/>
  <c r="AO944" i="4" s="1"/>
  <c r="AO945" i="4" s="1"/>
  <c r="AO946" i="4" s="1"/>
  <c r="AO947" i="4" s="1"/>
  <c r="AO948" i="4" s="1"/>
  <c r="AO949" i="4" s="1"/>
  <c r="AO950" i="4" s="1"/>
  <c r="AO951" i="4" s="1"/>
  <c r="AO952" i="4" s="1"/>
  <c r="AO953" i="4" s="1"/>
  <c r="AO954" i="4" s="1"/>
  <c r="AO955" i="4" s="1"/>
  <c r="AO956" i="4" s="1"/>
  <c r="AO957" i="4" s="1"/>
  <c r="AO958" i="4" s="1"/>
  <c r="AO959" i="4" s="1"/>
  <c r="AO960" i="4" s="1"/>
  <c r="AO961" i="4" s="1"/>
  <c r="AO962" i="4" s="1"/>
  <c r="AO963" i="4" s="1"/>
  <c r="AO964" i="4" s="1"/>
  <c r="AO965" i="4" s="1"/>
  <c r="AO966" i="4" s="1"/>
  <c r="AO967" i="4" s="1"/>
  <c r="AO968" i="4" s="1"/>
  <c r="AO969" i="4" s="1"/>
  <c r="AO970" i="4" s="1"/>
  <c r="AO971" i="4" s="1"/>
  <c r="AO972" i="4" s="1"/>
  <c r="AO973" i="4" s="1"/>
  <c r="AO974" i="4" s="1"/>
  <c r="AO975" i="4" s="1"/>
  <c r="AO976" i="4" s="1"/>
  <c r="AO977" i="4" s="1"/>
  <c r="AO978" i="4" s="1"/>
  <c r="AO979" i="4" s="1"/>
  <c r="AO980" i="4" s="1"/>
  <c r="AO981" i="4" s="1"/>
  <c r="AO982" i="4" s="1"/>
  <c r="AO983" i="4" s="1"/>
  <c r="AO984" i="4" s="1"/>
  <c r="AO985" i="4" s="1"/>
  <c r="AO986" i="4" s="1"/>
  <c r="AO987" i="4" s="1"/>
  <c r="AO988" i="4" s="1"/>
  <c r="AO989" i="4" s="1"/>
  <c r="AO990" i="4" s="1"/>
  <c r="AO991" i="4" s="1"/>
  <c r="AO992" i="4" s="1"/>
  <c r="AO993" i="4" s="1"/>
  <c r="AO994" i="4" s="1"/>
  <c r="AO995" i="4" s="1"/>
  <c r="AO996" i="4" s="1"/>
  <c r="AO997" i="4" s="1"/>
  <c r="AO998" i="4" s="1"/>
  <c r="AO999" i="4" s="1"/>
  <c r="AO1000" i="4" s="1"/>
  <c r="AO1001" i="4" s="1"/>
  <c r="AO1002" i="4" s="1"/>
  <c r="AO1003" i="4" s="1"/>
  <c r="AO1004" i="4" s="1"/>
  <c r="AO1005" i="4" s="1"/>
  <c r="AO1006" i="4" s="1"/>
  <c r="AO1007" i="4" s="1"/>
  <c r="AO1008" i="4" s="1"/>
  <c r="AO1009" i="4" s="1"/>
  <c r="AO1010" i="4" s="1"/>
  <c r="AO1011" i="4" s="1"/>
  <c r="AO1012" i="4" s="1"/>
  <c r="AO1013" i="4" s="1"/>
  <c r="AO1014" i="4" s="1"/>
  <c r="AO1015" i="4" s="1"/>
  <c r="AO1016" i="4" s="1"/>
  <c r="AO1017" i="4" s="1"/>
  <c r="AO1018" i="4" s="1"/>
  <c r="AO1019" i="4" s="1"/>
  <c r="AO1020" i="4" s="1"/>
  <c r="AO1021" i="4" s="1"/>
  <c r="AO1022" i="4" s="1"/>
  <c r="AO1023" i="4" s="1"/>
  <c r="AO1024" i="4" s="1"/>
  <c r="AO1025" i="4" s="1"/>
  <c r="AO1026" i="4" s="1"/>
  <c r="AO1027" i="4" s="1"/>
  <c r="AO1028" i="4" s="1"/>
  <c r="AO1029" i="4" s="1"/>
  <c r="AO1030" i="4" s="1"/>
  <c r="AO1031" i="4" s="1"/>
  <c r="AO1032" i="4" s="1"/>
  <c r="AO1033" i="4" s="1"/>
  <c r="AO1034" i="4" s="1"/>
  <c r="AO1035" i="4" s="1"/>
  <c r="AO1036" i="4" s="1"/>
  <c r="AO1037" i="4" s="1"/>
  <c r="AO1038" i="4" s="1"/>
  <c r="AO1039" i="4" s="1"/>
  <c r="AO1040" i="4" s="1"/>
  <c r="AO1041" i="4" s="1"/>
  <c r="AO1042" i="4" s="1"/>
  <c r="AO1043" i="4" s="1"/>
  <c r="AO1044" i="4" s="1"/>
  <c r="AO1045" i="4" s="1"/>
  <c r="AO1046" i="4" s="1"/>
  <c r="AO1047" i="4" s="1"/>
  <c r="AO1048" i="4" s="1"/>
  <c r="AO1049" i="4" s="1"/>
  <c r="AO1050" i="4" s="1"/>
  <c r="AO1051" i="4" s="1"/>
  <c r="AO1052" i="4" s="1"/>
  <c r="AO1053" i="4" s="1"/>
  <c r="AO1054" i="4" s="1"/>
  <c r="AO1055" i="4" s="1"/>
  <c r="AO1056" i="4" s="1"/>
  <c r="AO1057" i="4" s="1"/>
  <c r="AO1058" i="4" s="1"/>
  <c r="AO1059" i="4" s="1"/>
  <c r="AO1060" i="4" s="1"/>
  <c r="AO1061" i="4" s="1"/>
  <c r="AO1062" i="4" s="1"/>
  <c r="AO1063" i="4" s="1"/>
  <c r="AO1064" i="4" s="1"/>
  <c r="AO1065" i="4" s="1"/>
  <c r="AO1066" i="4" s="1"/>
  <c r="AO1067" i="4" s="1"/>
  <c r="AO1068" i="4" s="1"/>
  <c r="AO1069" i="4" s="1"/>
  <c r="AO1070" i="4" s="1"/>
  <c r="AO1071" i="4" s="1"/>
  <c r="AO1072" i="4" s="1"/>
  <c r="AO1073" i="4" s="1"/>
  <c r="AO1074" i="4" s="1"/>
  <c r="AO1075" i="4" s="1"/>
  <c r="AO1076" i="4" s="1"/>
  <c r="AO1077" i="4" s="1"/>
  <c r="AO1078" i="4" s="1"/>
  <c r="AO1079" i="4" s="1"/>
  <c r="AO1080" i="4" s="1"/>
  <c r="AO1081" i="4" s="1"/>
  <c r="AO1082" i="4" s="1"/>
  <c r="AO1083" i="4" s="1"/>
  <c r="AO1084" i="4" s="1"/>
  <c r="AO1085" i="4" s="1"/>
  <c r="AO1086" i="4" s="1"/>
  <c r="AO1087" i="4" s="1"/>
  <c r="AO1088" i="4" s="1"/>
  <c r="AO1089" i="4" s="1"/>
  <c r="AO1090" i="4" s="1"/>
  <c r="AO1091" i="4" s="1"/>
  <c r="AO1092" i="4" s="1"/>
  <c r="AO1093" i="4" s="1"/>
  <c r="AO1094" i="4" s="1"/>
  <c r="AO1095" i="4" s="1"/>
  <c r="AO1096" i="4" s="1"/>
  <c r="AO1097" i="4" s="1"/>
  <c r="AO1098" i="4" s="1"/>
  <c r="AO1099" i="4" s="1"/>
  <c r="AO1100" i="4" s="1"/>
  <c r="AO1101" i="4" s="1"/>
  <c r="AO1102" i="4" s="1"/>
  <c r="AO1103" i="4" s="1"/>
  <c r="AO1104" i="4" s="1"/>
  <c r="AO1105" i="4" s="1"/>
  <c r="AO1106" i="4" s="1"/>
  <c r="AO1107" i="4" s="1"/>
  <c r="AG80" i="3" l="1"/>
  <c r="Y450" i="3"/>
  <c r="Y818" i="3"/>
  <c r="AW78" i="3"/>
  <c r="AO816" i="3"/>
  <c r="AO448" i="3"/>
  <c r="AO79" i="3"/>
  <c r="AG449" i="3"/>
  <c r="AG817" i="3"/>
  <c r="Y81" i="3"/>
  <c r="Q451" i="3"/>
  <c r="Q819" i="3"/>
  <c r="Q82" i="3"/>
  <c r="I820" i="3"/>
  <c r="I452" i="3"/>
  <c r="A84" i="3"/>
  <c r="I83" i="3"/>
  <c r="A821" i="3"/>
  <c r="A453" i="3"/>
  <c r="A24" i="3"/>
  <c r="I23" i="3"/>
  <c r="A393" i="3"/>
  <c r="A761" i="3"/>
  <c r="AO19" i="3"/>
  <c r="AG757" i="3"/>
  <c r="AG389" i="3"/>
  <c r="AG20" i="3"/>
  <c r="Y758" i="3"/>
  <c r="Y390" i="3"/>
  <c r="BE18" i="3"/>
  <c r="AW388" i="3"/>
  <c r="AW756" i="3"/>
  <c r="Y21" i="3"/>
  <c r="Q759" i="3"/>
  <c r="Q391" i="3"/>
  <c r="Q22" i="3"/>
  <c r="I760" i="3"/>
  <c r="I392" i="3"/>
  <c r="I33" i="6"/>
  <c r="L33" i="6" s="1"/>
  <c r="J48" i="1"/>
  <c r="M48" i="1" s="1"/>
  <c r="A85" i="3" l="1"/>
  <c r="I84" i="3"/>
  <c r="A822" i="3"/>
  <c r="A454" i="3"/>
  <c r="AW79" i="3"/>
  <c r="AO817" i="3"/>
  <c r="AO449" i="3"/>
  <c r="Q452" i="3"/>
  <c r="Q820" i="3"/>
  <c r="Y82" i="3"/>
  <c r="BE78" i="3"/>
  <c r="AW448" i="3"/>
  <c r="AW816" i="3"/>
  <c r="AG81" i="3"/>
  <c r="Y451" i="3"/>
  <c r="Y819" i="3"/>
  <c r="Q83" i="3"/>
  <c r="I453" i="3"/>
  <c r="I821" i="3"/>
  <c r="AO80" i="3"/>
  <c r="AG818" i="3"/>
  <c r="AG450" i="3"/>
  <c r="AO20" i="3"/>
  <c r="AG758" i="3"/>
  <c r="AG390" i="3"/>
  <c r="AG21" i="3"/>
  <c r="Y759" i="3"/>
  <c r="Y391" i="3"/>
  <c r="Y22" i="3"/>
  <c r="Q760" i="3"/>
  <c r="Q392" i="3"/>
  <c r="AW19" i="3"/>
  <c r="AO757" i="3"/>
  <c r="AO389" i="3"/>
  <c r="BM18" i="3"/>
  <c r="BE756" i="3"/>
  <c r="BE388" i="3"/>
  <c r="Q23" i="3"/>
  <c r="I393" i="3"/>
  <c r="I761" i="3"/>
  <c r="A25" i="3"/>
  <c r="I24" i="3"/>
  <c r="A394" i="3"/>
  <c r="A762" i="3"/>
  <c r="I51" i="6"/>
  <c r="L51" i="6" s="1"/>
  <c r="AZ750" i="4"/>
  <c r="AZ751" i="4" s="1"/>
  <c r="AZ752" i="4" s="1"/>
  <c r="AZ753" i="4" s="1"/>
  <c r="AZ754" i="4" s="1"/>
  <c r="AZ755" i="4" s="1"/>
  <c r="AZ756" i="4" s="1"/>
  <c r="AZ757" i="4" s="1"/>
  <c r="AZ758" i="4" s="1"/>
  <c r="AZ759" i="4" s="1"/>
  <c r="AZ760" i="4" s="1"/>
  <c r="AZ761" i="4" s="1"/>
  <c r="AZ762" i="4" s="1"/>
  <c r="AZ763" i="4" s="1"/>
  <c r="AZ764" i="4" s="1"/>
  <c r="AZ765" i="4" s="1"/>
  <c r="AZ766" i="4" s="1"/>
  <c r="AZ767" i="4" s="1"/>
  <c r="AZ768" i="4" s="1"/>
  <c r="AZ769" i="4" s="1"/>
  <c r="AZ770" i="4" s="1"/>
  <c r="AZ771" i="4" s="1"/>
  <c r="AZ772" i="4" s="1"/>
  <c r="AZ773" i="4" s="1"/>
  <c r="AZ774" i="4" s="1"/>
  <c r="AZ775" i="4" s="1"/>
  <c r="AZ776" i="4" s="1"/>
  <c r="AZ777" i="4" s="1"/>
  <c r="AZ778" i="4" s="1"/>
  <c r="AZ779" i="4" s="1"/>
  <c r="AZ780" i="4" s="1"/>
  <c r="AZ781" i="4" s="1"/>
  <c r="AZ782" i="4" s="1"/>
  <c r="AZ783" i="4" s="1"/>
  <c r="AZ784" i="4" s="1"/>
  <c r="AZ785" i="4" s="1"/>
  <c r="AZ786" i="4" s="1"/>
  <c r="AZ787" i="4" s="1"/>
  <c r="AZ788" i="4" s="1"/>
  <c r="AZ789" i="4" s="1"/>
  <c r="AZ790" i="4" s="1"/>
  <c r="AZ791" i="4" s="1"/>
  <c r="AZ792" i="4" s="1"/>
  <c r="AZ793" i="4" s="1"/>
  <c r="AZ794" i="4" s="1"/>
  <c r="AZ795" i="4" s="1"/>
  <c r="AZ796" i="4" s="1"/>
  <c r="AZ797" i="4" s="1"/>
  <c r="AZ798" i="4" s="1"/>
  <c r="AZ382" i="4"/>
  <c r="AZ383" i="4" s="1"/>
  <c r="AZ384" i="4" s="1"/>
  <c r="AZ385" i="4" s="1"/>
  <c r="AZ386" i="4" s="1"/>
  <c r="AZ371" i="4"/>
  <c r="AG819" i="3" l="1"/>
  <c r="AG451" i="3"/>
  <c r="AO81" i="3"/>
  <c r="BE79" i="3"/>
  <c r="AW449" i="3"/>
  <c r="AW817" i="3"/>
  <c r="AW80" i="3"/>
  <c r="AO450" i="3"/>
  <c r="AO818" i="3"/>
  <c r="BM78" i="3"/>
  <c r="BE816" i="3"/>
  <c r="BE448" i="3"/>
  <c r="AG82" i="3"/>
  <c r="Y820" i="3"/>
  <c r="Y452" i="3"/>
  <c r="I454" i="3"/>
  <c r="I822" i="3"/>
  <c r="Q84" i="3"/>
  <c r="Y83" i="3"/>
  <c r="Q821" i="3"/>
  <c r="Q453" i="3"/>
  <c r="A455" i="3"/>
  <c r="A823" i="3"/>
  <c r="A86" i="3"/>
  <c r="I85" i="3"/>
  <c r="AW20" i="3"/>
  <c r="AO758" i="3"/>
  <c r="AO390" i="3"/>
  <c r="Q24" i="3"/>
  <c r="I762" i="3"/>
  <c r="I394" i="3"/>
  <c r="AG22" i="3"/>
  <c r="Y760" i="3"/>
  <c r="Y392" i="3"/>
  <c r="A26" i="3"/>
  <c r="I25" i="3"/>
  <c r="A763" i="3"/>
  <c r="A395" i="3"/>
  <c r="AO21" i="3"/>
  <c r="AG391" i="3"/>
  <c r="AG759" i="3"/>
  <c r="BU18" i="3"/>
  <c r="BM756" i="3"/>
  <c r="BM388" i="3"/>
  <c r="Y23" i="3"/>
  <c r="Q761" i="3"/>
  <c r="Q393" i="3"/>
  <c r="BE19" i="3"/>
  <c r="AW389" i="3"/>
  <c r="AW757" i="3"/>
  <c r="AZ387" i="4"/>
  <c r="AZ388" i="4" s="1"/>
  <c r="AZ389" i="4" s="1"/>
  <c r="AZ390" i="4" s="1"/>
  <c r="AZ391" i="4" s="1"/>
  <c r="AZ392" i="4" s="1"/>
  <c r="AZ393" i="4" s="1"/>
  <c r="AZ394" i="4" s="1"/>
  <c r="AZ395" i="4" s="1"/>
  <c r="AZ396" i="4" s="1"/>
  <c r="AZ397" i="4" s="1"/>
  <c r="AZ398" i="4" s="1"/>
  <c r="AZ399" i="4" s="1"/>
  <c r="AZ400" i="4" s="1"/>
  <c r="AZ401" i="4" s="1"/>
  <c r="AZ402" i="4" s="1"/>
  <c r="AZ403" i="4" s="1"/>
  <c r="AZ404" i="4" s="1"/>
  <c r="L32" i="1"/>
  <c r="M32" i="1" s="1"/>
  <c r="AZ799" i="4"/>
  <c r="AZ800" i="4" s="1"/>
  <c r="AZ801" i="4" s="1"/>
  <c r="AZ802" i="4" s="1"/>
  <c r="AZ803" i="4" s="1"/>
  <c r="AZ804" i="4" s="1"/>
  <c r="AZ805" i="4" s="1"/>
  <c r="AZ806" i="4" s="1"/>
  <c r="AZ807" i="4" s="1"/>
  <c r="AZ808" i="4" s="1"/>
  <c r="AZ809" i="4" s="1"/>
  <c r="AZ810" i="4" s="1"/>
  <c r="AZ811" i="4" s="1"/>
  <c r="AZ812" i="4" s="1"/>
  <c r="AZ813" i="4" s="1"/>
  <c r="AZ814" i="4" s="1"/>
  <c r="AZ815" i="4" s="1"/>
  <c r="AZ816" i="4" s="1"/>
  <c r="AZ817" i="4" s="1"/>
  <c r="AZ818" i="4" s="1"/>
  <c r="AZ819" i="4" s="1"/>
  <c r="AZ820" i="4" s="1"/>
  <c r="AZ821" i="4" s="1"/>
  <c r="AZ822" i="4" s="1"/>
  <c r="AZ823" i="4" s="1"/>
  <c r="AZ824" i="4" s="1"/>
  <c r="AZ825" i="4" s="1"/>
  <c r="AZ826" i="4" s="1"/>
  <c r="AZ827" i="4" s="1"/>
  <c r="AZ828" i="4" s="1"/>
  <c r="AZ829" i="4" s="1"/>
  <c r="AZ830" i="4" s="1"/>
  <c r="AZ831" i="4" s="1"/>
  <c r="AZ832" i="4" s="1"/>
  <c r="AZ833" i="4" s="1"/>
  <c r="AZ834" i="4" s="1"/>
  <c r="AZ835" i="4" s="1"/>
  <c r="AZ836" i="4" s="1"/>
  <c r="AZ837" i="4" s="1"/>
  <c r="AZ838" i="4" s="1"/>
  <c r="AZ839" i="4" s="1"/>
  <c r="AZ840" i="4" s="1"/>
  <c r="AZ841" i="4" s="1"/>
  <c r="AZ842" i="4" s="1"/>
  <c r="AZ843" i="4" s="1"/>
  <c r="AZ844" i="4" s="1"/>
  <c r="AZ845" i="4" s="1"/>
  <c r="AZ846" i="4" s="1"/>
  <c r="AZ847" i="4" s="1"/>
  <c r="AZ848" i="4" s="1"/>
  <c r="AZ849" i="4" s="1"/>
  <c r="AZ850" i="4" s="1"/>
  <c r="AZ851" i="4" s="1"/>
  <c r="AZ852" i="4" s="1"/>
  <c r="AZ853" i="4" s="1"/>
  <c r="AZ854" i="4" s="1"/>
  <c r="AZ855" i="4" s="1"/>
  <c r="AZ856" i="4" s="1"/>
  <c r="AZ857" i="4" s="1"/>
  <c r="AZ858" i="4" s="1"/>
  <c r="AZ859" i="4" s="1"/>
  <c r="AZ860" i="4" s="1"/>
  <c r="AZ861" i="4" s="1"/>
  <c r="AZ862" i="4" s="1"/>
  <c r="AZ863" i="4" s="1"/>
  <c r="AZ864" i="4" s="1"/>
  <c r="AZ865" i="4" s="1"/>
  <c r="AZ866" i="4" s="1"/>
  <c r="AZ867" i="4" s="1"/>
  <c r="AZ868" i="4" s="1"/>
  <c r="AZ869" i="4" s="1"/>
  <c r="AZ870" i="4" s="1"/>
  <c r="AZ871" i="4" s="1"/>
  <c r="AZ872" i="4" s="1"/>
  <c r="AZ873" i="4" s="1"/>
  <c r="AZ874" i="4" s="1"/>
  <c r="AZ875" i="4" s="1"/>
  <c r="AZ876" i="4" s="1"/>
  <c r="AZ877" i="4" s="1"/>
  <c r="AZ878" i="4" s="1"/>
  <c r="AZ879" i="4" s="1"/>
  <c r="AZ880" i="4" s="1"/>
  <c r="AZ881" i="4" s="1"/>
  <c r="AZ882" i="4" s="1"/>
  <c r="AZ883" i="4" s="1"/>
  <c r="AZ884" i="4" s="1"/>
  <c r="AZ885" i="4" s="1"/>
  <c r="AZ886" i="4" s="1"/>
  <c r="AZ887" i="4" s="1"/>
  <c r="AZ888" i="4" s="1"/>
  <c r="AZ889" i="4" s="1"/>
  <c r="AZ890" i="4" s="1"/>
  <c r="AZ891" i="4" s="1"/>
  <c r="AZ892" i="4" s="1"/>
  <c r="AZ893" i="4" s="1"/>
  <c r="AZ894" i="4" s="1"/>
  <c r="AZ895" i="4" s="1"/>
  <c r="AZ896" i="4" s="1"/>
  <c r="AZ897" i="4" s="1"/>
  <c r="AZ898" i="4" s="1"/>
  <c r="AZ899" i="4" s="1"/>
  <c r="AZ900" i="4" s="1"/>
  <c r="AZ901" i="4" s="1"/>
  <c r="AZ902" i="4" s="1"/>
  <c r="AZ903" i="4" s="1"/>
  <c r="AZ904" i="4" s="1"/>
  <c r="AZ905" i="4" s="1"/>
  <c r="AZ906" i="4" s="1"/>
  <c r="AZ907" i="4" s="1"/>
  <c r="AZ908" i="4" s="1"/>
  <c r="AZ909" i="4" s="1"/>
  <c r="AZ910" i="4" s="1"/>
  <c r="AZ911" i="4" s="1"/>
  <c r="AZ912" i="4" s="1"/>
  <c r="AZ913" i="4" s="1"/>
  <c r="AZ914" i="4" s="1"/>
  <c r="AZ915" i="4" s="1"/>
  <c r="AZ916" i="4" s="1"/>
  <c r="AZ917" i="4" s="1"/>
  <c r="AZ918" i="4" s="1"/>
  <c r="AZ919" i="4" s="1"/>
  <c r="AZ920" i="4" s="1"/>
  <c r="AZ921" i="4" s="1"/>
  <c r="AZ922" i="4" s="1"/>
  <c r="AZ923" i="4" s="1"/>
  <c r="AZ924" i="4" s="1"/>
  <c r="AZ925" i="4" s="1"/>
  <c r="AZ926" i="4" s="1"/>
  <c r="AZ927" i="4" s="1"/>
  <c r="AZ928" i="4" s="1"/>
  <c r="AZ929" i="4" s="1"/>
  <c r="AZ930" i="4" s="1"/>
  <c r="AZ931" i="4" s="1"/>
  <c r="AZ932" i="4" s="1"/>
  <c r="AZ933" i="4" s="1"/>
  <c r="AZ934" i="4" s="1"/>
  <c r="AZ935" i="4" s="1"/>
  <c r="AZ936" i="4" s="1"/>
  <c r="AZ937" i="4" s="1"/>
  <c r="AZ938" i="4" s="1"/>
  <c r="AZ939" i="4" s="1"/>
  <c r="AZ940" i="4" s="1"/>
  <c r="AZ941" i="4" s="1"/>
  <c r="AZ942" i="4" s="1"/>
  <c r="AZ943" i="4" s="1"/>
  <c r="AZ944" i="4" s="1"/>
  <c r="AZ945" i="4" s="1"/>
  <c r="AZ946" i="4" s="1"/>
  <c r="AZ947" i="4" s="1"/>
  <c r="AZ948" i="4" s="1"/>
  <c r="AZ949" i="4" s="1"/>
  <c r="AZ950" i="4" s="1"/>
  <c r="AZ951" i="4" s="1"/>
  <c r="AZ952" i="4" s="1"/>
  <c r="AZ953" i="4" s="1"/>
  <c r="AZ954" i="4" s="1"/>
  <c r="AZ955" i="4" s="1"/>
  <c r="AZ956" i="4" s="1"/>
  <c r="AZ957" i="4" s="1"/>
  <c r="AZ958" i="4" s="1"/>
  <c r="AZ959" i="4" s="1"/>
  <c r="AZ960" i="4" s="1"/>
  <c r="AZ961" i="4" s="1"/>
  <c r="AZ962" i="4" s="1"/>
  <c r="AZ963" i="4" s="1"/>
  <c r="AZ964" i="4" s="1"/>
  <c r="AZ965" i="4" s="1"/>
  <c r="AZ966" i="4" s="1"/>
  <c r="AZ967" i="4" s="1"/>
  <c r="AZ968" i="4" s="1"/>
  <c r="AZ969" i="4" s="1"/>
  <c r="AZ970" i="4" s="1"/>
  <c r="AZ971" i="4" s="1"/>
  <c r="AZ972" i="4" s="1"/>
  <c r="AZ973" i="4" s="1"/>
  <c r="AZ974" i="4" s="1"/>
  <c r="AZ975" i="4" s="1"/>
  <c r="AZ976" i="4" s="1"/>
  <c r="AZ977" i="4" s="1"/>
  <c r="AZ978" i="4" s="1"/>
  <c r="AZ979" i="4" s="1"/>
  <c r="AZ980" i="4" s="1"/>
  <c r="AZ981" i="4" s="1"/>
  <c r="AZ982" i="4" s="1"/>
  <c r="AZ983" i="4" s="1"/>
  <c r="AZ984" i="4" s="1"/>
  <c r="AZ985" i="4" s="1"/>
  <c r="AZ986" i="4" s="1"/>
  <c r="AZ987" i="4" s="1"/>
  <c r="AZ988" i="4" s="1"/>
  <c r="AZ989" i="4" s="1"/>
  <c r="AZ990" i="4" s="1"/>
  <c r="AZ991" i="4" s="1"/>
  <c r="AZ992" i="4" s="1"/>
  <c r="AZ993" i="4" s="1"/>
  <c r="AZ994" i="4" s="1"/>
  <c r="AZ995" i="4" s="1"/>
  <c r="AZ996" i="4" s="1"/>
  <c r="AZ997" i="4" s="1"/>
  <c r="AZ998" i="4" s="1"/>
  <c r="AZ999" i="4" s="1"/>
  <c r="AZ1000" i="4" s="1"/>
  <c r="AZ1001" i="4" s="1"/>
  <c r="AZ1002" i="4" s="1"/>
  <c r="AZ1003" i="4" s="1"/>
  <c r="AZ1004" i="4" s="1"/>
  <c r="AZ1005" i="4" s="1"/>
  <c r="AZ1006" i="4" s="1"/>
  <c r="AZ1007" i="4" s="1"/>
  <c r="AZ1008" i="4" s="1"/>
  <c r="AZ1009" i="4" s="1"/>
  <c r="AZ1010" i="4" s="1"/>
  <c r="AZ1011" i="4" s="1"/>
  <c r="AZ1012" i="4" s="1"/>
  <c r="AZ1013" i="4" s="1"/>
  <c r="AZ1014" i="4" s="1"/>
  <c r="AZ1015" i="4" s="1"/>
  <c r="AZ1016" i="4" s="1"/>
  <c r="AZ1017" i="4" s="1"/>
  <c r="AZ1018" i="4" s="1"/>
  <c r="AZ1019" i="4" s="1"/>
  <c r="AZ1020" i="4" s="1"/>
  <c r="AZ1021" i="4" s="1"/>
  <c r="AZ1022" i="4" s="1"/>
  <c r="AZ1023" i="4" s="1"/>
  <c r="AZ1024" i="4" s="1"/>
  <c r="AZ1025" i="4" s="1"/>
  <c r="AZ1026" i="4" s="1"/>
  <c r="AZ1027" i="4" s="1"/>
  <c r="AZ1028" i="4" s="1"/>
  <c r="AZ1029" i="4" s="1"/>
  <c r="AZ1030" i="4" s="1"/>
  <c r="AZ1031" i="4" s="1"/>
  <c r="AZ1032" i="4" s="1"/>
  <c r="AZ1033" i="4" s="1"/>
  <c r="AZ1034" i="4" s="1"/>
  <c r="AZ1035" i="4" s="1"/>
  <c r="AZ1036" i="4" s="1"/>
  <c r="AZ1037" i="4" s="1"/>
  <c r="AZ1038" i="4" s="1"/>
  <c r="AZ1039" i="4" s="1"/>
  <c r="AZ1040" i="4" s="1"/>
  <c r="AZ1041" i="4" s="1"/>
  <c r="AZ1042" i="4" s="1"/>
  <c r="AZ1043" i="4" s="1"/>
  <c r="AZ1044" i="4" s="1"/>
  <c r="AZ1045" i="4" s="1"/>
  <c r="AZ1046" i="4" s="1"/>
  <c r="AZ1047" i="4" s="1"/>
  <c r="AZ1048" i="4" s="1"/>
  <c r="AZ1049" i="4" s="1"/>
  <c r="AZ1050" i="4" s="1"/>
  <c r="AZ1051" i="4" s="1"/>
  <c r="AZ1052" i="4" s="1"/>
  <c r="AZ1053" i="4" s="1"/>
  <c r="AZ1054" i="4" s="1"/>
  <c r="AZ1055" i="4" s="1"/>
  <c r="AZ1056" i="4" s="1"/>
  <c r="AZ1057" i="4" s="1"/>
  <c r="AZ1058" i="4" s="1"/>
  <c r="AZ1059" i="4" s="1"/>
  <c r="AZ1060" i="4" s="1"/>
  <c r="AZ1061" i="4" s="1"/>
  <c r="AZ1062" i="4" s="1"/>
  <c r="AZ1063" i="4" s="1"/>
  <c r="AZ1064" i="4" s="1"/>
  <c r="AZ1065" i="4" s="1"/>
  <c r="AZ1066" i="4" s="1"/>
  <c r="AZ1067" i="4" s="1"/>
  <c r="AZ1068" i="4" s="1"/>
  <c r="AZ1069" i="4" s="1"/>
  <c r="AZ1070" i="4" s="1"/>
  <c r="AZ1071" i="4" s="1"/>
  <c r="AZ1072" i="4" s="1"/>
  <c r="AZ1073" i="4" s="1"/>
  <c r="AZ1074" i="4" s="1"/>
  <c r="AZ1075" i="4" s="1"/>
  <c r="AZ1076" i="4" s="1"/>
  <c r="AZ1077" i="4" s="1"/>
  <c r="AZ1078" i="4" s="1"/>
  <c r="AZ1079" i="4" s="1"/>
  <c r="AZ1080" i="4" s="1"/>
  <c r="AZ1081" i="4" s="1"/>
  <c r="AZ1082" i="4" s="1"/>
  <c r="AZ1083" i="4" s="1"/>
  <c r="AZ1084" i="4" s="1"/>
  <c r="AZ1085" i="4" s="1"/>
  <c r="AZ1086" i="4" s="1"/>
  <c r="AZ1087" i="4" s="1"/>
  <c r="AZ1088" i="4" s="1"/>
  <c r="AZ1089" i="4" s="1"/>
  <c r="AZ1090" i="4" s="1"/>
  <c r="AZ1091" i="4" s="1"/>
  <c r="AZ1092" i="4" s="1"/>
  <c r="AZ1093" i="4" s="1"/>
  <c r="AZ1094" i="4" s="1"/>
  <c r="AZ1095" i="4" s="1"/>
  <c r="AZ1096" i="4" s="1"/>
  <c r="AZ1097" i="4" s="1"/>
  <c r="AZ1098" i="4" s="1"/>
  <c r="AZ1099" i="4" s="1"/>
  <c r="AZ1100" i="4" s="1"/>
  <c r="AZ1101" i="4" s="1"/>
  <c r="AZ1102" i="4" s="1"/>
  <c r="AZ1103" i="4" s="1"/>
  <c r="AZ1104" i="4" s="1"/>
  <c r="AZ1105" i="4" s="1"/>
  <c r="AZ1106" i="4" s="1"/>
  <c r="AZ1107" i="4" s="1"/>
  <c r="BE80" i="3" l="1"/>
  <c r="AW450" i="3"/>
  <c r="AW818" i="3"/>
  <c r="Q85" i="3"/>
  <c r="I455" i="3"/>
  <c r="I823" i="3"/>
  <c r="AO82" i="3"/>
  <c r="AG820" i="3"/>
  <c r="AG452" i="3"/>
  <c r="A456" i="3"/>
  <c r="A824" i="3"/>
  <c r="A87" i="3"/>
  <c r="I86" i="3"/>
  <c r="BM79" i="3"/>
  <c r="BE817" i="3"/>
  <c r="BE449" i="3"/>
  <c r="AG83" i="3"/>
  <c r="Y821" i="3"/>
  <c r="Y453" i="3"/>
  <c r="AO451" i="3"/>
  <c r="AO819" i="3"/>
  <c r="AW81" i="3"/>
  <c r="Y84" i="3"/>
  <c r="Q822" i="3"/>
  <c r="Q454" i="3"/>
  <c r="BU78" i="3"/>
  <c r="BM448" i="3"/>
  <c r="BM816" i="3"/>
  <c r="BM19" i="3"/>
  <c r="BE389" i="3"/>
  <c r="BE757" i="3"/>
  <c r="CC18" i="3"/>
  <c r="BU756" i="3"/>
  <c r="BU388" i="3"/>
  <c r="AW21" i="3"/>
  <c r="AO759" i="3"/>
  <c r="AO391" i="3"/>
  <c r="AO22" i="3"/>
  <c r="AG392" i="3"/>
  <c r="AG760" i="3"/>
  <c r="BE20" i="3"/>
  <c r="AW390" i="3"/>
  <c r="AW758" i="3"/>
  <c r="Q25" i="3"/>
  <c r="I395" i="3"/>
  <c r="I763" i="3"/>
  <c r="A27" i="3"/>
  <c r="I26" i="3"/>
  <c r="A396" i="3"/>
  <c r="A764" i="3"/>
  <c r="Y24" i="3"/>
  <c r="Q762" i="3"/>
  <c r="Q394" i="3"/>
  <c r="AG23" i="3"/>
  <c r="Y761" i="3"/>
  <c r="Y393" i="3"/>
  <c r="F12" i="7"/>
  <c r="G12" i="7" s="1"/>
  <c r="K36" i="6"/>
  <c r="L36" i="6" s="1"/>
  <c r="L39" i="1"/>
  <c r="L49" i="1"/>
  <c r="AG84" i="3" l="1"/>
  <c r="Y454" i="3"/>
  <c r="Y822" i="3"/>
  <c r="AW82" i="3"/>
  <c r="AO452" i="3"/>
  <c r="AO820" i="3"/>
  <c r="BE81" i="3"/>
  <c r="AW819" i="3"/>
  <c r="AW451" i="3"/>
  <c r="BU79" i="3"/>
  <c r="BM817" i="3"/>
  <c r="BM449" i="3"/>
  <c r="I456" i="3"/>
  <c r="Q86" i="3"/>
  <c r="I824" i="3"/>
  <c r="I87" i="3"/>
  <c r="A825" i="3"/>
  <c r="A457" i="3"/>
  <c r="A88" i="3"/>
  <c r="Q823" i="3"/>
  <c r="Q455" i="3"/>
  <c r="Y85" i="3"/>
  <c r="CC78" i="3"/>
  <c r="BU448" i="3"/>
  <c r="BU816" i="3"/>
  <c r="AG453" i="3"/>
  <c r="AO83" i="3"/>
  <c r="AG821" i="3"/>
  <c r="BM80" i="3"/>
  <c r="BE450" i="3"/>
  <c r="BE818" i="3"/>
  <c r="Y25" i="3"/>
  <c r="Q763" i="3"/>
  <c r="Q395" i="3"/>
  <c r="AG24" i="3"/>
  <c r="Y762" i="3"/>
  <c r="Y394" i="3"/>
  <c r="CK18" i="3"/>
  <c r="CC756" i="3"/>
  <c r="CC388" i="3"/>
  <c r="AW22" i="3"/>
  <c r="AO392" i="3"/>
  <c r="AO760" i="3"/>
  <c r="A28" i="3"/>
  <c r="I27" i="3"/>
  <c r="A397" i="3"/>
  <c r="A765" i="3"/>
  <c r="AO23" i="3"/>
  <c r="AG393" i="3"/>
  <c r="AG761" i="3"/>
  <c r="BM20" i="3"/>
  <c r="BE758" i="3"/>
  <c r="BE390" i="3"/>
  <c r="BU19" i="3"/>
  <c r="BM757" i="3"/>
  <c r="BM389" i="3"/>
  <c r="Q26" i="3"/>
  <c r="I764" i="3"/>
  <c r="I396" i="3"/>
  <c r="BE21" i="3"/>
  <c r="AW759" i="3"/>
  <c r="AW391" i="3"/>
  <c r="K54" i="6"/>
  <c r="L54" i="6" s="1"/>
  <c r="M49" i="1"/>
  <c r="K39" i="6"/>
  <c r="L56" i="1"/>
  <c r="CK78" i="3" l="1"/>
  <c r="CC816" i="3"/>
  <c r="CC448" i="3"/>
  <c r="BM81" i="3"/>
  <c r="BE451" i="3"/>
  <c r="BE819" i="3"/>
  <c r="AG85" i="3"/>
  <c r="Y455" i="3"/>
  <c r="Y823" i="3"/>
  <c r="Y86" i="3"/>
  <c r="Q824" i="3"/>
  <c r="Q456" i="3"/>
  <c r="BU80" i="3"/>
  <c r="BM450" i="3"/>
  <c r="BM818" i="3"/>
  <c r="BE82" i="3"/>
  <c r="AW820" i="3"/>
  <c r="AW452" i="3"/>
  <c r="AW83" i="3"/>
  <c r="AO453" i="3"/>
  <c r="AO821" i="3"/>
  <c r="A89" i="3"/>
  <c r="A826" i="3"/>
  <c r="A458" i="3"/>
  <c r="I88" i="3"/>
  <c r="I825" i="3"/>
  <c r="I457" i="3"/>
  <c r="Q87" i="3"/>
  <c r="CC79" i="3"/>
  <c r="BU449" i="3"/>
  <c r="BU817" i="3"/>
  <c r="AG822" i="3"/>
  <c r="AG454" i="3"/>
  <c r="AO84" i="3"/>
  <c r="CC19" i="3"/>
  <c r="BU757" i="3"/>
  <c r="BU389" i="3"/>
  <c r="BU20" i="3"/>
  <c r="BM390" i="3"/>
  <c r="BM758" i="3"/>
  <c r="Y26" i="3"/>
  <c r="Q764" i="3"/>
  <c r="Q396" i="3"/>
  <c r="AW23" i="3"/>
  <c r="AO761" i="3"/>
  <c r="AO393" i="3"/>
  <c r="Q27" i="3"/>
  <c r="I397" i="3"/>
  <c r="I765" i="3"/>
  <c r="BE22" i="3"/>
  <c r="AW760" i="3"/>
  <c r="AW392" i="3"/>
  <c r="A29" i="3"/>
  <c r="I28" i="3"/>
  <c r="A398" i="3"/>
  <c r="A766" i="3"/>
  <c r="AG25" i="3"/>
  <c r="Y763" i="3"/>
  <c r="Y395" i="3"/>
  <c r="CS18" i="3"/>
  <c r="CK388" i="3"/>
  <c r="CK756" i="3"/>
  <c r="AO24" i="3"/>
  <c r="AG394" i="3"/>
  <c r="AG762" i="3"/>
  <c r="BM21" i="3"/>
  <c r="BE391" i="3"/>
  <c r="BE759" i="3"/>
  <c r="K57" i="6"/>
  <c r="AG823" i="3" l="1"/>
  <c r="AG455" i="3"/>
  <c r="AO85" i="3"/>
  <c r="A459" i="3"/>
  <c r="A827" i="3"/>
  <c r="A90" i="3"/>
  <c r="I89" i="3"/>
  <c r="CK79" i="3"/>
  <c r="CC449" i="3"/>
  <c r="CC817" i="3"/>
  <c r="CC80" i="3"/>
  <c r="BU450" i="3"/>
  <c r="BU818" i="3"/>
  <c r="Y87" i="3"/>
  <c r="Q825" i="3"/>
  <c r="Q457" i="3"/>
  <c r="BM451" i="3"/>
  <c r="BU81" i="3"/>
  <c r="BM819" i="3"/>
  <c r="BE452" i="3"/>
  <c r="BM82" i="3"/>
  <c r="BE820" i="3"/>
  <c r="BE83" i="3"/>
  <c r="AW453" i="3"/>
  <c r="AW821" i="3"/>
  <c r="AW84" i="3"/>
  <c r="AO454" i="3"/>
  <c r="AO822" i="3"/>
  <c r="AG86" i="3"/>
  <c r="Y456" i="3"/>
  <c r="Y824" i="3"/>
  <c r="I826" i="3"/>
  <c r="Q88" i="3"/>
  <c r="I458" i="3"/>
  <c r="CS78" i="3"/>
  <c r="CK816" i="3"/>
  <c r="CK448" i="3"/>
  <c r="BM22" i="3"/>
  <c r="BE760" i="3"/>
  <c r="BE392" i="3"/>
  <c r="AO25" i="3"/>
  <c r="AG395" i="3"/>
  <c r="AG763" i="3"/>
  <c r="AW24" i="3"/>
  <c r="AO762" i="3"/>
  <c r="AO394" i="3"/>
  <c r="BU21" i="3"/>
  <c r="BM759" i="3"/>
  <c r="BM391" i="3"/>
  <c r="DA18" i="3"/>
  <c r="CS756" i="3"/>
  <c r="CS388" i="3"/>
  <c r="BE23" i="3"/>
  <c r="AW393" i="3"/>
  <c r="AW761" i="3"/>
  <c r="CC20" i="3"/>
  <c r="BU758" i="3"/>
  <c r="BU390" i="3"/>
  <c r="Q28" i="3"/>
  <c r="I766" i="3"/>
  <c r="I398" i="3"/>
  <c r="Y27" i="3"/>
  <c r="Q397" i="3"/>
  <c r="Q765" i="3"/>
  <c r="CK19" i="3"/>
  <c r="CC757" i="3"/>
  <c r="CC389" i="3"/>
  <c r="A30" i="3"/>
  <c r="I29" i="3"/>
  <c r="A767" i="3"/>
  <c r="A399" i="3"/>
  <c r="AG26" i="3"/>
  <c r="Y396" i="3"/>
  <c r="Y764" i="3"/>
  <c r="Q89" i="3" l="1"/>
  <c r="I459" i="3"/>
  <c r="I827" i="3"/>
  <c r="Y825" i="3"/>
  <c r="Y457" i="3"/>
  <c r="AG87" i="3"/>
  <c r="I90" i="3"/>
  <c r="A828" i="3"/>
  <c r="A460" i="3"/>
  <c r="A91" i="3"/>
  <c r="CS79" i="3"/>
  <c r="CK817" i="3"/>
  <c r="CK449" i="3"/>
  <c r="BE821" i="3"/>
  <c r="BE453" i="3"/>
  <c r="BM83" i="3"/>
  <c r="AG824" i="3"/>
  <c r="AG456" i="3"/>
  <c r="AO86" i="3"/>
  <c r="BU82" i="3"/>
  <c r="BM452" i="3"/>
  <c r="BM820" i="3"/>
  <c r="Q826" i="3"/>
  <c r="Y88" i="3"/>
  <c r="Q458" i="3"/>
  <c r="DA78" i="3"/>
  <c r="CS448" i="3"/>
  <c r="CS816" i="3"/>
  <c r="CK80" i="3"/>
  <c r="CC450" i="3"/>
  <c r="CC818" i="3"/>
  <c r="AO823" i="3"/>
  <c r="AO455" i="3"/>
  <c r="AW85" i="3"/>
  <c r="BE84" i="3"/>
  <c r="AW822" i="3"/>
  <c r="AW454" i="3"/>
  <c r="BU451" i="3"/>
  <c r="BU819" i="3"/>
  <c r="CC81" i="3"/>
  <c r="AG27" i="3"/>
  <c r="Y765" i="3"/>
  <c r="Y397" i="3"/>
  <c r="CK20" i="3"/>
  <c r="CC390" i="3"/>
  <c r="CC758" i="3"/>
  <c r="A31" i="3"/>
  <c r="I30" i="3"/>
  <c r="A400" i="3"/>
  <c r="A768" i="3"/>
  <c r="CC21" i="3"/>
  <c r="BU759" i="3"/>
  <c r="BU391" i="3"/>
  <c r="AW25" i="3"/>
  <c r="AO395" i="3"/>
  <c r="AO763" i="3"/>
  <c r="Y28" i="3"/>
  <c r="Q766" i="3"/>
  <c r="Q398" i="3"/>
  <c r="DI18" i="3"/>
  <c r="DA756" i="3"/>
  <c r="DA388" i="3"/>
  <c r="AO26" i="3"/>
  <c r="AG396" i="3"/>
  <c r="AG764" i="3"/>
  <c r="CS19" i="3"/>
  <c r="CK389" i="3"/>
  <c r="CK757" i="3"/>
  <c r="BE24" i="3"/>
  <c r="AW394" i="3"/>
  <c r="AW762" i="3"/>
  <c r="BU22" i="3"/>
  <c r="BM392" i="3"/>
  <c r="BM760" i="3"/>
  <c r="BM23" i="3"/>
  <c r="BE393" i="3"/>
  <c r="BE761" i="3"/>
  <c r="Q29" i="3"/>
  <c r="I399" i="3"/>
  <c r="I767" i="3"/>
  <c r="Y826" i="3" l="1"/>
  <c r="AG88" i="3"/>
  <c r="Y458" i="3"/>
  <c r="AO87" i="3"/>
  <c r="AG457" i="3"/>
  <c r="AG825" i="3"/>
  <c r="CS80" i="3"/>
  <c r="CK818" i="3"/>
  <c r="CK450" i="3"/>
  <c r="Q90" i="3"/>
  <c r="I828" i="3"/>
  <c r="I460" i="3"/>
  <c r="CC82" i="3"/>
  <c r="BU452" i="3"/>
  <c r="BU820" i="3"/>
  <c r="BM84" i="3"/>
  <c r="BE822" i="3"/>
  <c r="BE454" i="3"/>
  <c r="AO456" i="3"/>
  <c r="AO824" i="3"/>
  <c r="AW86" i="3"/>
  <c r="DA79" i="3"/>
  <c r="CS449" i="3"/>
  <c r="CS817" i="3"/>
  <c r="CC451" i="3"/>
  <c r="CC819" i="3"/>
  <c r="CK81" i="3"/>
  <c r="BE85" i="3"/>
  <c r="AW823" i="3"/>
  <c r="AW455" i="3"/>
  <c r="DI78" i="3"/>
  <c r="DA816" i="3"/>
  <c r="DA448" i="3"/>
  <c r="A92" i="3"/>
  <c r="I91" i="3"/>
  <c r="A829" i="3"/>
  <c r="A461" i="3"/>
  <c r="BM453" i="3"/>
  <c r="BM821" i="3"/>
  <c r="BU83" i="3"/>
  <c r="Y89" i="3"/>
  <c r="Q459" i="3"/>
  <c r="Q827" i="3"/>
  <c r="BU23" i="3"/>
  <c r="BM393" i="3"/>
  <c r="BM761" i="3"/>
  <c r="AW26" i="3"/>
  <c r="AO396" i="3"/>
  <c r="AO764" i="3"/>
  <c r="A32" i="3"/>
  <c r="I31" i="3"/>
  <c r="A401" i="3"/>
  <c r="A769" i="3"/>
  <c r="Y29" i="3"/>
  <c r="Q767" i="3"/>
  <c r="Q399" i="3"/>
  <c r="BM24" i="3"/>
  <c r="BE762" i="3"/>
  <c r="BE394" i="3"/>
  <c r="BE25" i="3"/>
  <c r="AW763" i="3"/>
  <c r="AW395" i="3"/>
  <c r="CS20" i="3"/>
  <c r="CK390" i="3"/>
  <c r="CK758" i="3"/>
  <c r="CC22" i="3"/>
  <c r="BU760" i="3"/>
  <c r="BU392" i="3"/>
  <c r="CK21" i="3"/>
  <c r="CC391" i="3"/>
  <c r="CC759" i="3"/>
  <c r="DI756" i="3"/>
  <c r="DI388" i="3"/>
  <c r="DA19" i="3"/>
  <c r="CS757" i="3"/>
  <c r="CS389" i="3"/>
  <c r="AG28" i="3"/>
  <c r="Y766" i="3"/>
  <c r="Y398" i="3"/>
  <c r="Q30" i="3"/>
  <c r="I768" i="3"/>
  <c r="I400" i="3"/>
  <c r="AO27" i="3"/>
  <c r="AG397" i="3"/>
  <c r="AG765" i="3"/>
  <c r="AG89" i="3" l="1"/>
  <c r="Y459" i="3"/>
  <c r="Y827" i="3"/>
  <c r="BU453" i="3"/>
  <c r="BU821" i="3"/>
  <c r="CC83" i="3"/>
  <c r="DI448" i="3"/>
  <c r="DI816" i="3"/>
  <c r="CS818" i="3"/>
  <c r="DA80" i="3"/>
  <c r="CS450" i="3"/>
  <c r="DI79" i="3"/>
  <c r="DA449" i="3"/>
  <c r="DA817" i="3"/>
  <c r="A93" i="3"/>
  <c r="I92" i="3"/>
  <c r="A830" i="3"/>
  <c r="A462" i="3"/>
  <c r="BM822" i="3"/>
  <c r="BM454" i="3"/>
  <c r="BU84" i="3"/>
  <c r="AW456" i="3"/>
  <c r="BE86" i="3"/>
  <c r="AW824" i="3"/>
  <c r="CK82" i="3"/>
  <c r="CC452" i="3"/>
  <c r="CC820" i="3"/>
  <c r="AO88" i="3"/>
  <c r="AG826" i="3"/>
  <c r="AG458" i="3"/>
  <c r="BM85" i="3"/>
  <c r="BE823" i="3"/>
  <c r="BE455" i="3"/>
  <c r="AW87" i="3"/>
  <c r="AO825" i="3"/>
  <c r="AO457" i="3"/>
  <c r="Q828" i="3"/>
  <c r="Y90" i="3"/>
  <c r="Q460" i="3"/>
  <c r="Q91" i="3"/>
  <c r="I829" i="3"/>
  <c r="I461" i="3"/>
  <c r="CS81" i="3"/>
  <c r="CK451" i="3"/>
  <c r="CK819" i="3"/>
  <c r="BM25" i="3"/>
  <c r="BE763" i="3"/>
  <c r="BE395" i="3"/>
  <c r="AO28" i="3"/>
  <c r="AG766" i="3"/>
  <c r="AG398" i="3"/>
  <c r="DI19" i="3"/>
  <c r="DA757" i="3"/>
  <c r="DA389" i="3"/>
  <c r="DA20" i="3"/>
  <c r="CS758" i="3"/>
  <c r="CS390" i="3"/>
  <c r="AW27" i="3"/>
  <c r="AO397" i="3"/>
  <c r="AO765" i="3"/>
  <c r="AG29" i="3"/>
  <c r="Y399" i="3"/>
  <c r="Y767" i="3"/>
  <c r="BE26" i="3"/>
  <c r="AW764" i="3"/>
  <c r="AW396" i="3"/>
  <c r="CC23" i="3"/>
  <c r="BU393" i="3"/>
  <c r="BU761" i="3"/>
  <c r="CK22" i="3"/>
  <c r="CC760" i="3"/>
  <c r="CC392" i="3"/>
  <c r="CS21" i="3"/>
  <c r="CK391" i="3"/>
  <c r="CK759" i="3"/>
  <c r="Y30" i="3"/>
  <c r="Q768" i="3"/>
  <c r="Q400" i="3"/>
  <c r="Q31" i="3"/>
  <c r="I769" i="3"/>
  <c r="I401" i="3"/>
  <c r="BU24" i="3"/>
  <c r="BM762" i="3"/>
  <c r="BM394" i="3"/>
  <c r="A33" i="3"/>
  <c r="I32" i="3"/>
  <c r="A402" i="3"/>
  <c r="A770" i="3"/>
  <c r="BU85" i="3" l="1"/>
  <c r="BM823" i="3"/>
  <c r="BM455" i="3"/>
  <c r="BE824" i="3"/>
  <c r="BE456" i="3"/>
  <c r="BM86" i="3"/>
  <c r="I93" i="3"/>
  <c r="A463" i="3"/>
  <c r="A94" i="3"/>
  <c r="A831" i="3"/>
  <c r="CK452" i="3"/>
  <c r="CK820" i="3"/>
  <c r="CS82" i="3"/>
  <c r="I462" i="3"/>
  <c r="Q92" i="3"/>
  <c r="I830" i="3"/>
  <c r="Y828" i="3"/>
  <c r="AG90" i="3"/>
  <c r="Y460" i="3"/>
  <c r="CK83" i="3"/>
  <c r="CC821" i="3"/>
  <c r="CC453" i="3"/>
  <c r="CC84" i="3"/>
  <c r="BU454" i="3"/>
  <c r="BU822" i="3"/>
  <c r="AO89" i="3"/>
  <c r="AG827" i="3"/>
  <c r="AG459" i="3"/>
  <c r="Y91" i="3"/>
  <c r="Q829" i="3"/>
  <c r="Q461" i="3"/>
  <c r="AW88" i="3"/>
  <c r="AO826" i="3"/>
  <c r="AO458" i="3"/>
  <c r="DI449" i="3"/>
  <c r="DI817" i="3"/>
  <c r="CS819" i="3"/>
  <c r="DA81" i="3"/>
  <c r="CS451" i="3"/>
  <c r="AW825" i="3"/>
  <c r="BE87" i="3"/>
  <c r="AW457" i="3"/>
  <c r="DI80" i="3"/>
  <c r="DA818" i="3"/>
  <c r="DA450" i="3"/>
  <c r="BE27" i="3"/>
  <c r="AW765" i="3"/>
  <c r="AW397" i="3"/>
  <c r="CS22" i="3"/>
  <c r="CK392" i="3"/>
  <c r="CK760" i="3"/>
  <c r="DI20" i="3"/>
  <c r="DA390" i="3"/>
  <c r="DA758" i="3"/>
  <c r="AG30" i="3"/>
  <c r="Y768" i="3"/>
  <c r="Y400" i="3"/>
  <c r="BU25" i="3"/>
  <c r="BM395" i="3"/>
  <c r="BM763" i="3"/>
  <c r="AO29" i="3"/>
  <c r="AG399" i="3"/>
  <c r="AG767" i="3"/>
  <c r="Q32" i="3"/>
  <c r="I402" i="3"/>
  <c r="I770" i="3"/>
  <c r="Y31" i="3"/>
  <c r="Q769" i="3"/>
  <c r="Q401" i="3"/>
  <c r="DI757" i="3"/>
  <c r="DI389" i="3"/>
  <c r="CC24" i="3"/>
  <c r="BU762" i="3"/>
  <c r="BU394" i="3"/>
  <c r="A34" i="3"/>
  <c r="I33" i="3"/>
  <c r="A771" i="3"/>
  <c r="A403" i="3"/>
  <c r="CK23" i="3"/>
  <c r="CC393" i="3"/>
  <c r="CC761" i="3"/>
  <c r="AW28" i="3"/>
  <c r="AO766" i="3"/>
  <c r="AO398" i="3"/>
  <c r="DA21" i="3"/>
  <c r="CS759" i="3"/>
  <c r="CS391" i="3"/>
  <c r="BM26" i="3"/>
  <c r="BE396" i="3"/>
  <c r="BE764" i="3"/>
  <c r="AW458" i="3" l="1"/>
  <c r="AW826" i="3"/>
  <c r="BE88" i="3"/>
  <c r="CC454" i="3"/>
  <c r="CC822" i="3"/>
  <c r="CK84" i="3"/>
  <c r="Q462" i="3"/>
  <c r="Y92" i="3"/>
  <c r="Q830" i="3"/>
  <c r="Q93" i="3"/>
  <c r="I463" i="3"/>
  <c r="I831" i="3"/>
  <c r="DI81" i="3"/>
  <c r="DA451" i="3"/>
  <c r="DA819" i="3"/>
  <c r="BU86" i="3"/>
  <c r="BM824" i="3"/>
  <c r="BM456" i="3"/>
  <c r="AG91" i="3"/>
  <c r="Y829" i="3"/>
  <c r="Y461" i="3"/>
  <c r="CS452" i="3"/>
  <c r="DA82" i="3"/>
  <c r="CS820" i="3"/>
  <c r="CS83" i="3"/>
  <c r="CK821" i="3"/>
  <c r="CK453" i="3"/>
  <c r="DI818" i="3"/>
  <c r="DI450" i="3"/>
  <c r="AO459" i="3"/>
  <c r="AW89" i="3"/>
  <c r="AO827" i="3"/>
  <c r="AO90" i="3"/>
  <c r="AG460" i="3"/>
  <c r="AG828" i="3"/>
  <c r="BE457" i="3"/>
  <c r="BE825" i="3"/>
  <c r="BM87" i="3"/>
  <c r="A95" i="3"/>
  <c r="I94" i="3"/>
  <c r="A832" i="3"/>
  <c r="A464" i="3"/>
  <c r="CC85" i="3"/>
  <c r="BU823" i="3"/>
  <c r="BU455" i="3"/>
  <c r="DI21" i="3"/>
  <c r="DA759" i="3"/>
  <c r="DA391" i="3"/>
  <c r="BM27" i="3"/>
  <c r="BE765" i="3"/>
  <c r="BE397" i="3"/>
  <c r="AW29" i="3"/>
  <c r="AO767" i="3"/>
  <c r="AO399" i="3"/>
  <c r="DI390" i="3"/>
  <c r="DI758" i="3"/>
  <c r="Y32" i="3"/>
  <c r="Q770" i="3"/>
  <c r="Q402" i="3"/>
  <c r="CK24" i="3"/>
  <c r="CC762" i="3"/>
  <c r="CC394" i="3"/>
  <c r="BE28" i="3"/>
  <c r="AW766" i="3"/>
  <c r="AW398" i="3"/>
  <c r="AG31" i="3"/>
  <c r="Y769" i="3"/>
  <c r="Y401" i="3"/>
  <c r="CC25" i="3"/>
  <c r="BU763" i="3"/>
  <c r="BU395" i="3"/>
  <c r="AO30" i="3"/>
  <c r="AG400" i="3"/>
  <c r="AG768" i="3"/>
  <c r="CS23" i="3"/>
  <c r="CK393" i="3"/>
  <c r="CK761" i="3"/>
  <c r="BU26" i="3"/>
  <c r="BM764" i="3"/>
  <c r="BM396" i="3"/>
  <c r="Q33" i="3"/>
  <c r="I771" i="3"/>
  <c r="I403" i="3"/>
  <c r="DA22" i="3"/>
  <c r="CS760" i="3"/>
  <c r="CS392" i="3"/>
  <c r="A35" i="3"/>
  <c r="I34" i="3"/>
  <c r="A404" i="3"/>
  <c r="A772" i="3"/>
  <c r="CC455" i="3" l="1"/>
  <c r="CC823" i="3"/>
  <c r="CK85" i="3"/>
  <c r="AO91" i="3"/>
  <c r="AG829" i="3"/>
  <c r="AG461" i="3"/>
  <c r="BE826" i="3"/>
  <c r="BE458" i="3"/>
  <c r="BM88" i="3"/>
  <c r="Q831" i="3"/>
  <c r="Q463" i="3"/>
  <c r="Y93" i="3"/>
  <c r="AO460" i="3"/>
  <c r="AW90" i="3"/>
  <c r="AO828" i="3"/>
  <c r="Y830" i="3"/>
  <c r="AG92" i="3"/>
  <c r="Y462" i="3"/>
  <c r="A96" i="3"/>
  <c r="I95" i="3"/>
  <c r="A833" i="3"/>
  <c r="A465" i="3"/>
  <c r="BM825" i="3"/>
  <c r="BM457" i="3"/>
  <c r="BU87" i="3"/>
  <c r="CS84" i="3"/>
  <c r="CK454" i="3"/>
  <c r="CK822" i="3"/>
  <c r="CS453" i="3"/>
  <c r="CS821" i="3"/>
  <c r="DA83" i="3"/>
  <c r="Q94" i="3"/>
  <c r="I464" i="3"/>
  <c r="I832" i="3"/>
  <c r="CC86" i="3"/>
  <c r="BU456" i="3"/>
  <c r="BU824" i="3"/>
  <c r="BE89" i="3"/>
  <c r="AW459" i="3"/>
  <c r="AW827" i="3"/>
  <c r="DI82" i="3"/>
  <c r="DA452" i="3"/>
  <c r="DA820" i="3"/>
  <c r="DI819" i="3"/>
  <c r="DI451" i="3"/>
  <c r="AW30" i="3"/>
  <c r="AO400" i="3"/>
  <c r="AO768" i="3"/>
  <c r="A36" i="3"/>
  <c r="I35" i="3"/>
  <c r="A405" i="3"/>
  <c r="A773" i="3"/>
  <c r="AO31" i="3"/>
  <c r="AG401" i="3"/>
  <c r="AG769" i="3"/>
  <c r="BU27" i="3"/>
  <c r="BM765" i="3"/>
  <c r="BM397" i="3"/>
  <c r="CC26" i="3"/>
  <c r="BU764" i="3"/>
  <c r="BU396" i="3"/>
  <c r="DI22" i="3"/>
  <c r="DA760" i="3"/>
  <c r="DA392" i="3"/>
  <c r="Y33" i="3"/>
  <c r="Q771" i="3"/>
  <c r="Q403" i="3"/>
  <c r="BM28" i="3"/>
  <c r="BE766" i="3"/>
  <c r="BE398" i="3"/>
  <c r="CS24" i="3"/>
  <c r="CK394" i="3"/>
  <c r="CK762" i="3"/>
  <c r="CK25" i="3"/>
  <c r="CC763" i="3"/>
  <c r="CC395" i="3"/>
  <c r="BE29" i="3"/>
  <c r="AW767" i="3"/>
  <c r="AW399" i="3"/>
  <c r="AG32" i="3"/>
  <c r="Y770" i="3"/>
  <c r="Y402" i="3"/>
  <c r="DI391" i="3"/>
  <c r="DI759" i="3"/>
  <c r="Q34" i="3"/>
  <c r="I772" i="3"/>
  <c r="I404" i="3"/>
  <c r="DA23" i="3"/>
  <c r="CS761" i="3"/>
  <c r="CS393" i="3"/>
  <c r="BM458" i="3" l="1"/>
  <c r="BM826" i="3"/>
  <c r="BU88" i="3"/>
  <c r="DI83" i="3"/>
  <c r="DA821" i="3"/>
  <c r="DA453" i="3"/>
  <c r="Y94" i="3"/>
  <c r="Q464" i="3"/>
  <c r="Q832" i="3"/>
  <c r="BE827" i="3"/>
  <c r="BM89" i="3"/>
  <c r="BE459" i="3"/>
  <c r="AW460" i="3"/>
  <c r="AW828" i="3"/>
  <c r="BE90" i="3"/>
  <c r="DI820" i="3"/>
  <c r="DI452" i="3"/>
  <c r="BU825" i="3"/>
  <c r="CC87" i="3"/>
  <c r="BU457" i="3"/>
  <c r="AO92" i="3"/>
  <c r="AG830" i="3"/>
  <c r="AG462" i="3"/>
  <c r="I465" i="3"/>
  <c r="Q95" i="3"/>
  <c r="I833" i="3"/>
  <c r="AG93" i="3"/>
  <c r="Y831" i="3"/>
  <c r="Y463" i="3"/>
  <c r="AW91" i="3"/>
  <c r="AO829" i="3"/>
  <c r="AO461" i="3"/>
  <c r="CC456" i="3"/>
  <c r="CC824" i="3"/>
  <c r="CK86" i="3"/>
  <c r="A466" i="3"/>
  <c r="A97" i="3"/>
  <c r="A834" i="3"/>
  <c r="I96" i="3"/>
  <c r="CS85" i="3"/>
  <c r="CK823" i="3"/>
  <c r="CK455" i="3"/>
  <c r="DA84" i="3"/>
  <c r="CS454" i="3"/>
  <c r="CS822" i="3"/>
  <c r="A37" i="3"/>
  <c r="I36" i="3"/>
  <c r="A774" i="3"/>
  <c r="A406" i="3"/>
  <c r="BU28" i="3"/>
  <c r="BM766" i="3"/>
  <c r="BM398" i="3"/>
  <c r="AW31" i="3"/>
  <c r="AO769" i="3"/>
  <c r="AO401" i="3"/>
  <c r="DA24" i="3"/>
  <c r="CS762" i="3"/>
  <c r="CS394" i="3"/>
  <c r="CK26" i="3"/>
  <c r="CC396" i="3"/>
  <c r="CC764" i="3"/>
  <c r="BM29" i="3"/>
  <c r="BE399" i="3"/>
  <c r="BE767" i="3"/>
  <c r="CS25" i="3"/>
  <c r="CK395" i="3"/>
  <c r="CK763" i="3"/>
  <c r="DI760" i="3"/>
  <c r="DI392" i="3"/>
  <c r="AG33" i="3"/>
  <c r="Y771" i="3"/>
  <c r="Y403" i="3"/>
  <c r="AO32" i="3"/>
  <c r="AG402" i="3"/>
  <c r="AG770" i="3"/>
  <c r="DI23" i="3"/>
  <c r="DA761" i="3"/>
  <c r="DA393" i="3"/>
  <c r="Y34" i="3"/>
  <c r="Q404" i="3"/>
  <c r="Q772" i="3"/>
  <c r="CC27" i="3"/>
  <c r="BU397" i="3"/>
  <c r="BU765" i="3"/>
  <c r="Q35" i="3"/>
  <c r="I405" i="3"/>
  <c r="I773" i="3"/>
  <c r="BE30" i="3"/>
  <c r="AW768" i="3"/>
  <c r="AW400" i="3"/>
  <c r="I834" i="3" l="1"/>
  <c r="Q96" i="3"/>
  <c r="I466" i="3"/>
  <c r="BE828" i="3"/>
  <c r="BM90" i="3"/>
  <c r="BE460" i="3"/>
  <c r="Y832" i="3"/>
  <c r="AG94" i="3"/>
  <c r="Y464" i="3"/>
  <c r="DA85" i="3"/>
  <c r="CS823" i="3"/>
  <c r="CS455" i="3"/>
  <c r="AW461" i="3"/>
  <c r="BE91" i="3"/>
  <c r="AW829" i="3"/>
  <c r="I97" i="3"/>
  <c r="A467" i="3"/>
  <c r="A98" i="3"/>
  <c r="A835" i="3"/>
  <c r="AO462" i="3"/>
  <c r="AW92" i="3"/>
  <c r="AO830" i="3"/>
  <c r="Q465" i="3"/>
  <c r="Y95" i="3"/>
  <c r="Q833" i="3"/>
  <c r="DA454" i="3"/>
  <c r="DI84" i="3"/>
  <c r="DA822" i="3"/>
  <c r="CK456" i="3"/>
  <c r="CS86" i="3"/>
  <c r="CK824" i="3"/>
  <c r="AO93" i="3"/>
  <c r="AG463" i="3"/>
  <c r="AG831" i="3"/>
  <c r="CK87" i="3"/>
  <c r="CC457" i="3"/>
  <c r="CC825" i="3"/>
  <c r="BU89" i="3"/>
  <c r="BM459" i="3"/>
  <c r="BM827" i="3"/>
  <c r="CC88" i="3"/>
  <c r="BU826" i="3"/>
  <c r="BU458" i="3"/>
  <c r="DI453" i="3"/>
  <c r="DI821" i="3"/>
  <c r="AG34" i="3"/>
  <c r="Y772" i="3"/>
  <c r="Y404" i="3"/>
  <c r="Q36" i="3"/>
  <c r="I774" i="3"/>
  <c r="I406" i="3"/>
  <c r="A38" i="3"/>
  <c r="I37" i="3"/>
  <c r="A775" i="3"/>
  <c r="A407" i="3"/>
  <c r="DA25" i="3"/>
  <c r="CS763" i="3"/>
  <c r="CS395" i="3"/>
  <c r="BE31" i="3"/>
  <c r="AW769" i="3"/>
  <c r="AW401" i="3"/>
  <c r="AO33" i="3"/>
  <c r="AG403" i="3"/>
  <c r="AG771" i="3"/>
  <c r="AW32" i="3"/>
  <c r="AO402" i="3"/>
  <c r="AO770" i="3"/>
  <c r="DI24" i="3"/>
  <c r="DA394" i="3"/>
  <c r="DA762" i="3"/>
  <c r="BM30" i="3"/>
  <c r="BE400" i="3"/>
  <c r="BE768" i="3"/>
  <c r="CS26" i="3"/>
  <c r="CK396" i="3"/>
  <c r="CK764" i="3"/>
  <c r="BU29" i="3"/>
  <c r="BM399" i="3"/>
  <c r="BM767" i="3"/>
  <c r="CC28" i="3"/>
  <c r="BU766" i="3"/>
  <c r="BU398" i="3"/>
  <c r="CK27" i="3"/>
  <c r="CC765" i="3"/>
  <c r="CC397" i="3"/>
  <c r="Y35" i="3"/>
  <c r="Q773" i="3"/>
  <c r="Q405" i="3"/>
  <c r="DI393" i="3"/>
  <c r="DI761" i="3"/>
  <c r="Q97" i="3" l="1"/>
  <c r="I467" i="3"/>
  <c r="I835" i="3"/>
  <c r="AO94" i="3"/>
  <c r="AG832" i="3"/>
  <c r="AG464" i="3"/>
  <c r="CC89" i="3"/>
  <c r="BU827" i="3"/>
  <c r="BU459" i="3"/>
  <c r="CS824" i="3"/>
  <c r="CS456" i="3"/>
  <c r="DA86" i="3"/>
  <c r="BM91" i="3"/>
  <c r="BE829" i="3"/>
  <c r="BE461" i="3"/>
  <c r="CK88" i="3"/>
  <c r="CC826" i="3"/>
  <c r="CC458" i="3"/>
  <c r="AO831" i="3"/>
  <c r="AO463" i="3"/>
  <c r="AW93" i="3"/>
  <c r="Y833" i="3"/>
  <c r="AG95" i="3"/>
  <c r="Y465" i="3"/>
  <c r="AW462" i="3"/>
  <c r="AW830" i="3"/>
  <c r="BE92" i="3"/>
  <c r="BU90" i="3"/>
  <c r="BM460" i="3"/>
  <c r="BM828" i="3"/>
  <c r="CK825" i="3"/>
  <c r="CK457" i="3"/>
  <c r="CS87" i="3"/>
  <c r="DI454" i="3"/>
  <c r="DI822" i="3"/>
  <c r="I98" i="3"/>
  <c r="A468" i="3"/>
  <c r="A836" i="3"/>
  <c r="A99" i="3"/>
  <c r="DI85" i="3"/>
  <c r="DA455" i="3"/>
  <c r="DA823" i="3"/>
  <c r="Y96" i="3"/>
  <c r="Q834" i="3"/>
  <c r="Q466" i="3"/>
  <c r="Q37" i="3"/>
  <c r="I407" i="3"/>
  <c r="I775" i="3"/>
  <c r="CS27" i="3"/>
  <c r="CK397" i="3"/>
  <c r="CK765" i="3"/>
  <c r="CK28" i="3"/>
  <c r="CC398" i="3"/>
  <c r="CC766" i="3"/>
  <c r="AW33" i="3"/>
  <c r="AO403" i="3"/>
  <c r="AO771" i="3"/>
  <c r="DI762" i="3"/>
  <c r="DI394" i="3"/>
  <c r="DI25" i="3"/>
  <c r="DA395" i="3"/>
  <c r="DA763" i="3"/>
  <c r="AO34" i="3"/>
  <c r="AG404" i="3"/>
  <c r="AG772" i="3"/>
  <c r="A39" i="3"/>
  <c r="I38" i="3"/>
  <c r="A776" i="3"/>
  <c r="A408" i="3"/>
  <c r="AG35" i="3"/>
  <c r="Y773" i="3"/>
  <c r="Y405" i="3"/>
  <c r="CC29" i="3"/>
  <c r="BU767" i="3"/>
  <c r="BU399" i="3"/>
  <c r="BE32" i="3"/>
  <c r="AW770" i="3"/>
  <c r="AW402" i="3"/>
  <c r="DA26" i="3"/>
  <c r="CS764" i="3"/>
  <c r="CS396" i="3"/>
  <c r="BU30" i="3"/>
  <c r="BM768" i="3"/>
  <c r="BM400" i="3"/>
  <c r="BM31" i="3"/>
  <c r="BE769" i="3"/>
  <c r="BE401" i="3"/>
  <c r="Y36" i="3"/>
  <c r="Q406" i="3"/>
  <c r="Q774" i="3"/>
  <c r="DI823" i="3" l="1"/>
  <c r="DI455" i="3"/>
  <c r="I99" i="3"/>
  <c r="A469" i="3"/>
  <c r="A837" i="3"/>
  <c r="A100" i="3"/>
  <c r="AO95" i="3"/>
  <c r="AG465" i="3"/>
  <c r="AG833" i="3"/>
  <c r="CC459" i="3"/>
  <c r="CK89" i="3"/>
  <c r="CC827" i="3"/>
  <c r="CK458" i="3"/>
  <c r="CK826" i="3"/>
  <c r="CS88" i="3"/>
  <c r="AW463" i="3"/>
  <c r="BE93" i="3"/>
  <c r="AW831" i="3"/>
  <c r="BU91" i="3"/>
  <c r="BM829" i="3"/>
  <c r="BM461" i="3"/>
  <c r="DA87" i="3"/>
  <c r="CS457" i="3"/>
  <c r="CS825" i="3"/>
  <c r="I836" i="3"/>
  <c r="I468" i="3"/>
  <c r="Q98" i="3"/>
  <c r="BU460" i="3"/>
  <c r="CC90" i="3"/>
  <c r="BU828" i="3"/>
  <c r="DA456" i="3"/>
  <c r="DI86" i="3"/>
  <c r="DA824" i="3"/>
  <c r="AW94" i="3"/>
  <c r="AO464" i="3"/>
  <c r="AO832" i="3"/>
  <c r="Q835" i="3"/>
  <c r="Y97" i="3"/>
  <c r="Q467" i="3"/>
  <c r="AG96" i="3"/>
  <c r="Y466" i="3"/>
  <c r="Y834" i="3"/>
  <c r="BE830" i="3"/>
  <c r="BM92" i="3"/>
  <c r="BE462" i="3"/>
  <c r="A40" i="3"/>
  <c r="I39" i="3"/>
  <c r="A777" i="3"/>
  <c r="A409" i="3"/>
  <c r="DA27" i="3"/>
  <c r="CS765" i="3"/>
  <c r="CS397" i="3"/>
  <c r="DI395" i="3"/>
  <c r="DI763" i="3"/>
  <c r="AO35" i="3"/>
  <c r="AG773" i="3"/>
  <c r="AG405" i="3"/>
  <c r="Y37" i="3"/>
  <c r="Q407" i="3"/>
  <c r="Q775" i="3"/>
  <c r="DI26" i="3"/>
  <c r="DA764" i="3"/>
  <c r="DA396" i="3"/>
  <c r="CS28" i="3"/>
  <c r="CK398" i="3"/>
  <c r="CK766" i="3"/>
  <c r="CC30" i="3"/>
  <c r="BU400" i="3"/>
  <c r="BU768" i="3"/>
  <c r="CK29" i="3"/>
  <c r="CC767" i="3"/>
  <c r="CC399" i="3"/>
  <c r="AW34" i="3"/>
  <c r="AO772" i="3"/>
  <c r="AO404" i="3"/>
  <c r="BM32" i="3"/>
  <c r="BE770" i="3"/>
  <c r="BE402" i="3"/>
  <c r="BE33" i="3"/>
  <c r="AW771" i="3"/>
  <c r="AW403" i="3"/>
  <c r="BU31" i="3"/>
  <c r="BM401" i="3"/>
  <c r="BM769" i="3"/>
  <c r="AG36" i="3"/>
  <c r="Y774" i="3"/>
  <c r="Y406" i="3"/>
  <c r="Q38" i="3"/>
  <c r="I776" i="3"/>
  <c r="I408" i="3"/>
  <c r="BE94" i="3" l="1"/>
  <c r="AW464" i="3"/>
  <c r="AW832" i="3"/>
  <c r="DI824" i="3"/>
  <c r="DI456" i="3"/>
  <c r="CS826" i="3"/>
  <c r="CS458" i="3"/>
  <c r="DA88" i="3"/>
  <c r="AO833" i="3"/>
  <c r="AW95" i="3"/>
  <c r="AO465" i="3"/>
  <c r="BE831" i="3"/>
  <c r="BM93" i="3"/>
  <c r="BE463" i="3"/>
  <c r="AG466" i="3"/>
  <c r="AG834" i="3"/>
  <c r="AO96" i="3"/>
  <c r="Y835" i="3"/>
  <c r="Y467" i="3"/>
  <c r="AG97" i="3"/>
  <c r="DI87" i="3"/>
  <c r="DA457" i="3"/>
  <c r="DA825" i="3"/>
  <c r="A470" i="3"/>
  <c r="I100" i="3"/>
  <c r="A101" i="3"/>
  <c r="A838" i="3"/>
  <c r="CK90" i="3"/>
  <c r="CC828" i="3"/>
  <c r="CC460" i="3"/>
  <c r="BM462" i="3"/>
  <c r="BM830" i="3"/>
  <c r="BU92" i="3"/>
  <c r="Y98" i="3"/>
  <c r="Q836" i="3"/>
  <c r="Q468" i="3"/>
  <c r="CC91" i="3"/>
  <c r="BU829" i="3"/>
  <c r="BU461" i="3"/>
  <c r="CS89" i="3"/>
  <c r="CK827" i="3"/>
  <c r="CK459" i="3"/>
  <c r="I837" i="3"/>
  <c r="Q99" i="3"/>
  <c r="I469" i="3"/>
  <c r="BE34" i="3"/>
  <c r="AW404" i="3"/>
  <c r="AW772" i="3"/>
  <c r="Q39" i="3"/>
  <c r="I777" i="3"/>
  <c r="I409" i="3"/>
  <c r="A41" i="3"/>
  <c r="I40" i="3"/>
  <c r="A778" i="3"/>
  <c r="A410" i="3"/>
  <c r="BU32" i="3"/>
  <c r="BM402" i="3"/>
  <c r="BM770" i="3"/>
  <c r="DA28" i="3"/>
  <c r="CS766" i="3"/>
  <c r="CS398" i="3"/>
  <c r="BM33" i="3"/>
  <c r="BE771" i="3"/>
  <c r="BE403" i="3"/>
  <c r="AG37" i="3"/>
  <c r="Y407" i="3"/>
  <c r="Y775" i="3"/>
  <c r="CS29" i="3"/>
  <c r="CK399" i="3"/>
  <c r="CK767" i="3"/>
  <c r="DI27" i="3"/>
  <c r="DA765" i="3"/>
  <c r="DA397" i="3"/>
  <c r="CC31" i="3"/>
  <c r="BU401" i="3"/>
  <c r="BU769" i="3"/>
  <c r="CK30" i="3"/>
  <c r="CC400" i="3"/>
  <c r="CC768" i="3"/>
  <c r="AO36" i="3"/>
  <c r="AG774" i="3"/>
  <c r="AG406" i="3"/>
  <c r="Y38" i="3"/>
  <c r="Q408" i="3"/>
  <c r="Q776" i="3"/>
  <c r="DI764" i="3"/>
  <c r="DI396" i="3"/>
  <c r="AW35" i="3"/>
  <c r="AO773" i="3"/>
  <c r="AO405" i="3"/>
  <c r="CC92" i="3" l="1"/>
  <c r="BU462" i="3"/>
  <c r="BU830" i="3"/>
  <c r="DA826" i="3"/>
  <c r="DI88" i="3"/>
  <c r="DA458" i="3"/>
  <c r="I470" i="3"/>
  <c r="Q100" i="3"/>
  <c r="I838" i="3"/>
  <c r="CC461" i="3"/>
  <c r="CC829" i="3"/>
  <c r="CK91" i="3"/>
  <c r="DI825" i="3"/>
  <c r="DI457" i="3"/>
  <c r="BU93" i="3"/>
  <c r="BM463" i="3"/>
  <c r="BM831" i="3"/>
  <c r="AO466" i="3"/>
  <c r="AW96" i="3"/>
  <c r="AO834" i="3"/>
  <c r="CS827" i="3"/>
  <c r="DA89" i="3"/>
  <c r="CS459" i="3"/>
  <c r="Y99" i="3"/>
  <c r="Q837" i="3"/>
  <c r="Q469" i="3"/>
  <c r="CS90" i="3"/>
  <c r="CK828" i="3"/>
  <c r="CK460" i="3"/>
  <c r="AG835" i="3"/>
  <c r="AG467" i="3"/>
  <c r="AO97" i="3"/>
  <c r="Y836" i="3"/>
  <c r="AG98" i="3"/>
  <c r="Y468" i="3"/>
  <c r="A471" i="3"/>
  <c r="A102" i="3"/>
  <c r="A839" i="3"/>
  <c r="I101" i="3"/>
  <c r="BE95" i="3"/>
  <c r="AW465" i="3"/>
  <c r="AW833" i="3"/>
  <c r="BM94" i="3"/>
  <c r="BE464" i="3"/>
  <c r="BE832" i="3"/>
  <c r="AO37" i="3"/>
  <c r="AG407" i="3"/>
  <c r="AG775" i="3"/>
  <c r="CK31" i="3"/>
  <c r="CC401" i="3"/>
  <c r="CC769" i="3"/>
  <c r="BU33" i="3"/>
  <c r="BM771" i="3"/>
  <c r="BM403" i="3"/>
  <c r="CC32" i="3"/>
  <c r="BU770" i="3"/>
  <c r="BU402" i="3"/>
  <c r="AG38" i="3"/>
  <c r="Y408" i="3"/>
  <c r="Y776" i="3"/>
  <c r="Q40" i="3"/>
  <c r="I410" i="3"/>
  <c r="I778" i="3"/>
  <c r="DI765" i="3"/>
  <c r="DI397" i="3"/>
  <c r="BE35" i="3"/>
  <c r="AW405" i="3"/>
  <c r="AW773" i="3"/>
  <c r="DA29" i="3"/>
  <c r="CS767" i="3"/>
  <c r="CS399" i="3"/>
  <c r="CS30" i="3"/>
  <c r="CK400" i="3"/>
  <c r="CK768" i="3"/>
  <c r="A42" i="3"/>
  <c r="I41" i="3"/>
  <c r="A779" i="3"/>
  <c r="A411" i="3"/>
  <c r="AW36" i="3"/>
  <c r="AO406" i="3"/>
  <c r="AO774" i="3"/>
  <c r="DI28" i="3"/>
  <c r="DA398" i="3"/>
  <c r="DA766" i="3"/>
  <c r="Y39" i="3"/>
  <c r="Q777" i="3"/>
  <c r="Q409" i="3"/>
  <c r="BM34" i="3"/>
  <c r="BE772" i="3"/>
  <c r="BE404" i="3"/>
  <c r="AO467" i="3" l="1"/>
  <c r="AW97" i="3"/>
  <c r="AO835" i="3"/>
  <c r="DA459" i="3"/>
  <c r="DA827" i="3"/>
  <c r="DI89" i="3"/>
  <c r="AG99" i="3"/>
  <c r="Y837" i="3"/>
  <c r="Y469" i="3"/>
  <c r="I471" i="3"/>
  <c r="I839" i="3"/>
  <c r="Q101" i="3"/>
  <c r="BU463" i="3"/>
  <c r="CC93" i="3"/>
  <c r="BU831" i="3"/>
  <c r="I102" i="3"/>
  <c r="A472" i="3"/>
  <c r="A840" i="3"/>
  <c r="A103" i="3"/>
  <c r="DI826" i="3"/>
  <c r="DI458" i="3"/>
  <c r="BM95" i="3"/>
  <c r="BE833" i="3"/>
  <c r="BE465" i="3"/>
  <c r="CK829" i="3"/>
  <c r="CK461" i="3"/>
  <c r="CS91" i="3"/>
  <c r="BU94" i="3"/>
  <c r="BM832" i="3"/>
  <c r="BM464" i="3"/>
  <c r="CS460" i="3"/>
  <c r="DA90" i="3"/>
  <c r="CS828" i="3"/>
  <c r="AW466" i="3"/>
  <c r="AW834" i="3"/>
  <c r="BE96" i="3"/>
  <c r="Q470" i="3"/>
  <c r="Y100" i="3"/>
  <c r="Q838" i="3"/>
  <c r="AG836" i="3"/>
  <c r="AO98" i="3"/>
  <c r="AG468" i="3"/>
  <c r="CK92" i="3"/>
  <c r="CC462" i="3"/>
  <c r="CC830" i="3"/>
  <c r="CK32" i="3"/>
  <c r="CC770" i="3"/>
  <c r="CC402" i="3"/>
  <c r="Y40" i="3"/>
  <c r="Q778" i="3"/>
  <c r="Q410" i="3"/>
  <c r="AW37" i="3"/>
  <c r="AO407" i="3"/>
  <c r="AO775" i="3"/>
  <c r="BU34" i="3"/>
  <c r="BM772" i="3"/>
  <c r="BM404" i="3"/>
  <c r="AG39" i="3"/>
  <c r="Y777" i="3"/>
  <c r="Y409" i="3"/>
  <c r="Q41" i="3"/>
  <c r="I411" i="3"/>
  <c r="I779" i="3"/>
  <c r="A43" i="3"/>
  <c r="I42" i="3"/>
  <c r="A780" i="3"/>
  <c r="A412" i="3"/>
  <c r="CC33" i="3"/>
  <c r="BU403" i="3"/>
  <c r="BU771" i="3"/>
  <c r="BM35" i="3"/>
  <c r="BE773" i="3"/>
  <c r="BE405" i="3"/>
  <c r="DA30" i="3"/>
  <c r="CS400" i="3"/>
  <c r="CS768" i="3"/>
  <c r="DI29" i="3"/>
  <c r="DA767" i="3"/>
  <c r="DA399" i="3"/>
  <c r="CS31" i="3"/>
  <c r="CK401" i="3"/>
  <c r="CK769" i="3"/>
  <c r="BE36" i="3"/>
  <c r="AW406" i="3"/>
  <c r="AW774" i="3"/>
  <c r="DI398" i="3"/>
  <c r="DI766" i="3"/>
  <c r="AO38" i="3"/>
  <c r="AG408" i="3"/>
  <c r="AG776" i="3"/>
  <c r="AO99" i="3" l="1"/>
  <c r="AG469" i="3"/>
  <c r="AG837" i="3"/>
  <c r="AG100" i="3"/>
  <c r="Y470" i="3"/>
  <c r="Y838" i="3"/>
  <c r="BM465" i="3"/>
  <c r="BU95" i="3"/>
  <c r="BM833" i="3"/>
  <c r="CK93" i="3"/>
  <c r="CC463" i="3"/>
  <c r="CC831" i="3"/>
  <c r="DI827" i="3"/>
  <c r="DI459" i="3"/>
  <c r="Q102" i="3"/>
  <c r="I472" i="3"/>
  <c r="I840" i="3"/>
  <c r="BE834" i="3"/>
  <c r="BE466" i="3"/>
  <c r="BM96" i="3"/>
  <c r="CC94" i="3"/>
  <c r="BU464" i="3"/>
  <c r="BU832" i="3"/>
  <c r="Q839" i="3"/>
  <c r="Q471" i="3"/>
  <c r="Y101" i="3"/>
  <c r="CS92" i="3"/>
  <c r="CK462" i="3"/>
  <c r="CK830" i="3"/>
  <c r="CS461" i="3"/>
  <c r="CS829" i="3"/>
  <c r="DA91" i="3"/>
  <c r="A104" i="3"/>
  <c r="I103" i="3"/>
  <c r="A841" i="3"/>
  <c r="A473" i="3"/>
  <c r="DA828" i="3"/>
  <c r="DA460" i="3"/>
  <c r="DI90" i="3"/>
  <c r="BE97" i="3"/>
  <c r="AW467" i="3"/>
  <c r="AW835" i="3"/>
  <c r="AW98" i="3"/>
  <c r="AO836" i="3"/>
  <c r="AO468" i="3"/>
  <c r="DI767" i="3"/>
  <c r="DI399" i="3"/>
  <c r="CK33" i="3"/>
  <c r="CC403" i="3"/>
  <c r="CC771" i="3"/>
  <c r="A44" i="3"/>
  <c r="I43" i="3"/>
  <c r="A781" i="3"/>
  <c r="A413" i="3"/>
  <c r="BE37" i="3"/>
  <c r="AW775" i="3"/>
  <c r="AW407" i="3"/>
  <c r="AG40" i="3"/>
  <c r="Y778" i="3"/>
  <c r="Y410" i="3"/>
  <c r="BM36" i="3"/>
  <c r="BE774" i="3"/>
  <c r="BE406" i="3"/>
  <c r="BU35" i="3"/>
  <c r="BM773" i="3"/>
  <c r="BM405" i="3"/>
  <c r="CC34" i="3"/>
  <c r="BU772" i="3"/>
  <c r="BU404" i="3"/>
  <c r="CS32" i="3"/>
  <c r="CK402" i="3"/>
  <c r="CK770" i="3"/>
  <c r="DI30" i="3"/>
  <c r="DA768" i="3"/>
  <c r="DA400" i="3"/>
  <c r="Y41" i="3"/>
  <c r="Q779" i="3"/>
  <c r="Q411" i="3"/>
  <c r="AW38" i="3"/>
  <c r="AO776" i="3"/>
  <c r="AO408" i="3"/>
  <c r="Q42" i="3"/>
  <c r="I412" i="3"/>
  <c r="I780" i="3"/>
  <c r="DA31" i="3"/>
  <c r="CS769" i="3"/>
  <c r="CS401" i="3"/>
  <c r="AO39" i="3"/>
  <c r="AG409" i="3"/>
  <c r="AG777" i="3"/>
  <c r="BE467" i="3" l="1"/>
  <c r="BE835" i="3"/>
  <c r="BM97" i="3"/>
  <c r="DI91" i="3"/>
  <c r="DA461" i="3"/>
  <c r="DA829" i="3"/>
  <c r="CC95" i="3"/>
  <c r="BU465" i="3"/>
  <c r="BU833" i="3"/>
  <c r="DI828" i="3"/>
  <c r="DI460" i="3"/>
  <c r="Q840" i="3"/>
  <c r="Q472" i="3"/>
  <c r="Y102" i="3"/>
  <c r="AO837" i="3"/>
  <c r="AO469" i="3"/>
  <c r="AW99" i="3"/>
  <c r="CC464" i="3"/>
  <c r="CK94" i="3"/>
  <c r="CC832" i="3"/>
  <c r="BM466" i="3"/>
  <c r="BM834" i="3"/>
  <c r="BU96" i="3"/>
  <c r="AG838" i="3"/>
  <c r="AO100" i="3"/>
  <c r="AG470" i="3"/>
  <c r="BE98" i="3"/>
  <c r="AW468" i="3"/>
  <c r="AW836" i="3"/>
  <c r="DA92" i="3"/>
  <c r="CS462" i="3"/>
  <c r="CS830" i="3"/>
  <c r="A842" i="3"/>
  <c r="A474" i="3"/>
  <c r="A105" i="3"/>
  <c r="I104" i="3"/>
  <c r="Q103" i="3"/>
  <c r="I473" i="3"/>
  <c r="I841" i="3"/>
  <c r="AG101" i="3"/>
  <c r="Y839" i="3"/>
  <c r="Y471" i="3"/>
  <c r="CS93" i="3"/>
  <c r="CK831" i="3"/>
  <c r="CK463" i="3"/>
  <c r="DI768" i="3"/>
  <c r="DI400" i="3"/>
  <c r="DI31" i="3"/>
  <c r="DA769" i="3"/>
  <c r="DA401" i="3"/>
  <c r="CK34" i="3"/>
  <c r="CC404" i="3"/>
  <c r="CC772" i="3"/>
  <c r="CC35" i="3"/>
  <c r="BU773" i="3"/>
  <c r="BU405" i="3"/>
  <c r="AG41" i="3"/>
  <c r="Y411" i="3"/>
  <c r="Y779" i="3"/>
  <c r="A45" i="3"/>
  <c r="I44" i="3"/>
  <c r="A782" i="3"/>
  <c r="A414" i="3"/>
  <c r="Y42" i="3"/>
  <c r="Q412" i="3"/>
  <c r="Q780" i="3"/>
  <c r="BU36" i="3"/>
  <c r="BM774" i="3"/>
  <c r="BM406" i="3"/>
  <c r="Q43" i="3"/>
  <c r="I781" i="3"/>
  <c r="I413" i="3"/>
  <c r="AO40" i="3"/>
  <c r="AG410" i="3"/>
  <c r="AG778" i="3"/>
  <c r="CS33" i="3"/>
  <c r="CK403" i="3"/>
  <c r="CK771" i="3"/>
  <c r="BM37" i="3"/>
  <c r="BE407" i="3"/>
  <c r="BE775" i="3"/>
  <c r="AW39" i="3"/>
  <c r="AO777" i="3"/>
  <c r="AO409" i="3"/>
  <c r="BE38" i="3"/>
  <c r="AW776" i="3"/>
  <c r="AW408" i="3"/>
  <c r="DA32" i="3"/>
  <c r="CS770" i="3"/>
  <c r="CS402" i="3"/>
  <c r="AG839" i="3" l="1"/>
  <c r="AG471" i="3"/>
  <c r="AO101" i="3"/>
  <c r="BU466" i="3"/>
  <c r="BU834" i="3"/>
  <c r="CC96" i="3"/>
  <c r="CK95" i="3"/>
  <c r="CC465" i="3"/>
  <c r="CC833" i="3"/>
  <c r="DI92" i="3"/>
  <c r="DA830" i="3"/>
  <c r="DA462" i="3"/>
  <c r="AG102" i="3"/>
  <c r="Y472" i="3"/>
  <c r="Y840" i="3"/>
  <c r="Q841" i="3"/>
  <c r="Y103" i="3"/>
  <c r="Q473" i="3"/>
  <c r="Q104" i="3"/>
  <c r="I842" i="3"/>
  <c r="I474" i="3"/>
  <c r="DI461" i="3"/>
  <c r="DI829" i="3"/>
  <c r="DA93" i="3"/>
  <c r="CS831" i="3"/>
  <c r="CS463" i="3"/>
  <c r="A106" i="3"/>
  <c r="A843" i="3"/>
  <c r="I105" i="3"/>
  <c r="A475" i="3"/>
  <c r="BE836" i="3"/>
  <c r="BE468" i="3"/>
  <c r="BM98" i="3"/>
  <c r="CK832" i="3"/>
  <c r="CS94" i="3"/>
  <c r="CK464" i="3"/>
  <c r="BU97" i="3"/>
  <c r="BM835" i="3"/>
  <c r="BM467" i="3"/>
  <c r="AO838" i="3"/>
  <c r="AW100" i="3"/>
  <c r="AO470" i="3"/>
  <c r="BE99" i="3"/>
  <c r="AW469" i="3"/>
  <c r="AW837" i="3"/>
  <c r="DI32" i="3"/>
  <c r="DA402" i="3"/>
  <c r="DA770" i="3"/>
  <c r="Y43" i="3"/>
  <c r="Q781" i="3"/>
  <c r="Q413" i="3"/>
  <c r="AG42" i="3"/>
  <c r="Y780" i="3"/>
  <c r="Y412" i="3"/>
  <c r="A46" i="3"/>
  <c r="I45" i="3"/>
  <c r="A783" i="3"/>
  <c r="A415" i="3"/>
  <c r="CK35" i="3"/>
  <c r="CC773" i="3"/>
  <c r="CC405" i="3"/>
  <c r="AO41" i="3"/>
  <c r="AG779" i="3"/>
  <c r="AG411" i="3"/>
  <c r="BM38" i="3"/>
  <c r="BE776" i="3"/>
  <c r="BE408" i="3"/>
  <c r="BU37" i="3"/>
  <c r="BM775" i="3"/>
  <c r="BM407" i="3"/>
  <c r="DA33" i="3"/>
  <c r="CS771" i="3"/>
  <c r="CS403" i="3"/>
  <c r="DI769" i="3"/>
  <c r="DI401" i="3"/>
  <c r="AW40" i="3"/>
  <c r="AO410" i="3"/>
  <c r="AO778" i="3"/>
  <c r="CC36" i="3"/>
  <c r="BU774" i="3"/>
  <c r="BU406" i="3"/>
  <c r="BE39" i="3"/>
  <c r="AW409" i="3"/>
  <c r="AW777" i="3"/>
  <c r="Q44" i="3"/>
  <c r="I782" i="3"/>
  <c r="I414" i="3"/>
  <c r="CS34" i="3"/>
  <c r="CK404" i="3"/>
  <c r="CK772" i="3"/>
  <c r="DA831" i="3" l="1"/>
  <c r="DA463" i="3"/>
  <c r="DI93" i="3"/>
  <c r="CK833" i="3"/>
  <c r="CK465" i="3"/>
  <c r="CS95" i="3"/>
  <c r="CC466" i="3"/>
  <c r="CC834" i="3"/>
  <c r="CK96" i="3"/>
  <c r="CC97" i="3"/>
  <c r="BU467" i="3"/>
  <c r="BU835" i="3"/>
  <c r="Q105" i="3"/>
  <c r="I475" i="3"/>
  <c r="I843" i="3"/>
  <c r="AO102" i="3"/>
  <c r="AG472" i="3"/>
  <c r="AG840" i="3"/>
  <c r="BE469" i="3"/>
  <c r="BE837" i="3"/>
  <c r="BM99" i="3"/>
  <c r="DA94" i="3"/>
  <c r="CS464" i="3"/>
  <c r="CS832" i="3"/>
  <c r="A476" i="3"/>
  <c r="A844" i="3"/>
  <c r="A107" i="3"/>
  <c r="I106" i="3"/>
  <c r="Y104" i="3"/>
  <c r="Q474" i="3"/>
  <c r="Q842" i="3"/>
  <c r="AO471" i="3"/>
  <c r="AW101" i="3"/>
  <c r="AO839" i="3"/>
  <c r="DI830" i="3"/>
  <c r="DI462" i="3"/>
  <c r="BE100" i="3"/>
  <c r="AW838" i="3"/>
  <c r="AW470" i="3"/>
  <c r="BU98" i="3"/>
  <c r="BM836" i="3"/>
  <c r="BM468" i="3"/>
  <c r="Y473" i="3"/>
  <c r="Y841" i="3"/>
  <c r="AG103" i="3"/>
  <c r="AO42" i="3"/>
  <c r="AG412" i="3"/>
  <c r="AG780" i="3"/>
  <c r="BU38" i="3"/>
  <c r="BM408" i="3"/>
  <c r="BM776" i="3"/>
  <c r="CS35" i="3"/>
  <c r="CK773" i="3"/>
  <c r="CK405" i="3"/>
  <c r="BE40" i="3"/>
  <c r="AW778" i="3"/>
  <c r="AW410" i="3"/>
  <c r="CC37" i="3"/>
  <c r="BU407" i="3"/>
  <c r="BU775" i="3"/>
  <c r="AG43" i="3"/>
  <c r="Y781" i="3"/>
  <c r="Y413" i="3"/>
  <c r="DI33" i="3"/>
  <c r="DA403" i="3"/>
  <c r="DA771" i="3"/>
  <c r="A47" i="3"/>
  <c r="I46" i="3"/>
  <c r="A784" i="3"/>
  <c r="A416" i="3"/>
  <c r="AW41" i="3"/>
  <c r="AO411" i="3"/>
  <c r="AO779" i="3"/>
  <c r="DA34" i="3"/>
  <c r="CS772" i="3"/>
  <c r="CS404" i="3"/>
  <c r="Y44" i="3"/>
  <c r="Q414" i="3"/>
  <c r="Q782" i="3"/>
  <c r="Q45" i="3"/>
  <c r="I415" i="3"/>
  <c r="I783" i="3"/>
  <c r="BM39" i="3"/>
  <c r="BE777" i="3"/>
  <c r="BE409" i="3"/>
  <c r="CK36" i="3"/>
  <c r="CC406" i="3"/>
  <c r="CC774" i="3"/>
  <c r="DI770" i="3"/>
  <c r="DI402" i="3"/>
  <c r="CC98" i="3" l="1"/>
  <c r="BU836" i="3"/>
  <c r="BU468" i="3"/>
  <c r="AO840" i="3"/>
  <c r="AW102" i="3"/>
  <c r="AO472" i="3"/>
  <c r="CS96" i="3"/>
  <c r="CK466" i="3"/>
  <c r="CK834" i="3"/>
  <c r="DI94" i="3"/>
  <c r="DA832" i="3"/>
  <c r="DA464" i="3"/>
  <c r="DA95" i="3"/>
  <c r="CS465" i="3"/>
  <c r="CS833" i="3"/>
  <c r="AG473" i="3"/>
  <c r="AO103" i="3"/>
  <c r="AG841" i="3"/>
  <c r="BM100" i="3"/>
  <c r="BE838" i="3"/>
  <c r="BE470" i="3"/>
  <c r="Y842" i="3"/>
  <c r="AG104" i="3"/>
  <c r="Y474" i="3"/>
  <c r="BU99" i="3"/>
  <c r="BM469" i="3"/>
  <c r="BM837" i="3"/>
  <c r="Y105" i="3"/>
  <c r="Q475" i="3"/>
  <c r="Q843" i="3"/>
  <c r="I107" i="3"/>
  <c r="A845" i="3"/>
  <c r="A477" i="3"/>
  <c r="A108" i="3"/>
  <c r="DI463" i="3"/>
  <c r="DI831" i="3"/>
  <c r="BE101" i="3"/>
  <c r="AW839" i="3"/>
  <c r="AW471" i="3"/>
  <c r="I844" i="3"/>
  <c r="I476" i="3"/>
  <c r="Q106" i="3"/>
  <c r="CK97" i="3"/>
  <c r="CC467" i="3"/>
  <c r="CC835" i="3"/>
  <c r="CC38" i="3"/>
  <c r="BU776" i="3"/>
  <c r="BU408" i="3"/>
  <c r="DI34" i="3"/>
  <c r="DA772" i="3"/>
  <c r="DA404" i="3"/>
  <c r="Y45" i="3"/>
  <c r="Q415" i="3"/>
  <c r="Q783" i="3"/>
  <c r="DA35" i="3"/>
  <c r="CS773" i="3"/>
  <c r="CS405" i="3"/>
  <c r="AO43" i="3"/>
  <c r="AG413" i="3"/>
  <c r="AG781" i="3"/>
  <c r="BU39" i="3"/>
  <c r="BM409" i="3"/>
  <c r="BM777" i="3"/>
  <c r="BM40" i="3"/>
  <c r="BE778" i="3"/>
  <c r="BE410" i="3"/>
  <c r="CS36" i="3"/>
  <c r="CK774" i="3"/>
  <c r="CK406" i="3"/>
  <c r="Q46" i="3"/>
  <c r="I416" i="3"/>
  <c r="I784" i="3"/>
  <c r="AG44" i="3"/>
  <c r="Y782" i="3"/>
  <c r="Y414" i="3"/>
  <c r="BE41" i="3"/>
  <c r="AW779" i="3"/>
  <c r="AW411" i="3"/>
  <c r="A48" i="3"/>
  <c r="I47" i="3"/>
  <c r="A785" i="3"/>
  <c r="A417" i="3"/>
  <c r="DI771" i="3"/>
  <c r="DI403" i="3"/>
  <c r="CK37" i="3"/>
  <c r="CC407" i="3"/>
  <c r="CC775" i="3"/>
  <c r="AW42" i="3"/>
  <c r="AO412" i="3"/>
  <c r="AO780" i="3"/>
  <c r="Q107" i="3" l="1"/>
  <c r="I477" i="3"/>
  <c r="I845" i="3"/>
  <c r="AO104" i="3"/>
  <c r="AG474" i="3"/>
  <c r="AG842" i="3"/>
  <c r="DA96" i="3"/>
  <c r="CS834" i="3"/>
  <c r="CS466" i="3"/>
  <c r="BE102" i="3"/>
  <c r="AW840" i="3"/>
  <c r="AW472" i="3"/>
  <c r="DI95" i="3"/>
  <c r="DA833" i="3"/>
  <c r="DA465" i="3"/>
  <c r="Y475" i="3"/>
  <c r="Y843" i="3"/>
  <c r="AG105" i="3"/>
  <c r="CK835" i="3"/>
  <c r="CK467" i="3"/>
  <c r="CS97" i="3"/>
  <c r="BM470" i="3"/>
  <c r="BU100" i="3"/>
  <c r="BM838" i="3"/>
  <c r="Y106" i="3"/>
  <c r="Q476" i="3"/>
  <c r="Q844" i="3"/>
  <c r="A846" i="3"/>
  <c r="A478" i="3"/>
  <c r="I108" i="3"/>
  <c r="A109" i="3"/>
  <c r="DI832" i="3"/>
  <c r="DI464" i="3"/>
  <c r="BE471" i="3"/>
  <c r="BM101" i="3"/>
  <c r="BE839" i="3"/>
  <c r="CC99" i="3"/>
  <c r="BU469" i="3"/>
  <c r="BU837" i="3"/>
  <c r="AO841" i="3"/>
  <c r="AO473" i="3"/>
  <c r="AW103" i="3"/>
  <c r="CK98" i="3"/>
  <c r="CC468" i="3"/>
  <c r="CC836" i="3"/>
  <c r="AG45" i="3"/>
  <c r="Y415" i="3"/>
  <c r="Y783" i="3"/>
  <c r="BE42" i="3"/>
  <c r="AW412" i="3"/>
  <c r="AW780" i="3"/>
  <c r="DI35" i="3"/>
  <c r="DA773" i="3"/>
  <c r="DA405" i="3"/>
  <c r="BM41" i="3"/>
  <c r="BE779" i="3"/>
  <c r="BE411" i="3"/>
  <c r="AW43" i="3"/>
  <c r="AO781" i="3"/>
  <c r="AO413" i="3"/>
  <c r="BU40" i="3"/>
  <c r="BM778" i="3"/>
  <c r="BM410" i="3"/>
  <c r="CC39" i="3"/>
  <c r="BU409" i="3"/>
  <c r="BU777" i="3"/>
  <c r="DI772" i="3"/>
  <c r="DI404" i="3"/>
  <c r="AO44" i="3"/>
  <c r="AG414" i="3"/>
  <c r="AG782" i="3"/>
  <c r="Q47" i="3"/>
  <c r="I417" i="3"/>
  <c r="I785" i="3"/>
  <c r="DA36" i="3"/>
  <c r="CS774" i="3"/>
  <c r="CS406" i="3"/>
  <c r="CS37" i="3"/>
  <c r="CK407" i="3"/>
  <c r="CK775" i="3"/>
  <c r="A49" i="3"/>
  <c r="I48" i="3"/>
  <c r="A786" i="3"/>
  <c r="A418" i="3"/>
  <c r="Y46" i="3"/>
  <c r="Q784" i="3"/>
  <c r="Q416" i="3"/>
  <c r="CK38" i="3"/>
  <c r="CC776" i="3"/>
  <c r="CC408" i="3"/>
  <c r="A479" i="3" l="1"/>
  <c r="I109" i="3"/>
  <c r="A847" i="3"/>
  <c r="A110" i="3"/>
  <c r="CC100" i="3"/>
  <c r="BU470" i="3"/>
  <c r="BU838" i="3"/>
  <c r="DI96" i="3"/>
  <c r="DA834" i="3"/>
  <c r="DA466" i="3"/>
  <c r="CK99" i="3"/>
  <c r="CC837" i="3"/>
  <c r="CC469" i="3"/>
  <c r="CS467" i="3"/>
  <c r="DA97" i="3"/>
  <c r="CS835" i="3"/>
  <c r="DI465" i="3"/>
  <c r="DI833" i="3"/>
  <c r="AO474" i="3"/>
  <c r="AW104" i="3"/>
  <c r="AO842" i="3"/>
  <c r="CK836" i="3"/>
  <c r="CK468" i="3"/>
  <c r="CS98" i="3"/>
  <c r="BM471" i="3"/>
  <c r="BM839" i="3"/>
  <c r="BU101" i="3"/>
  <c r="BE103" i="3"/>
  <c r="AW473" i="3"/>
  <c r="AW841" i="3"/>
  <c r="AO105" i="3"/>
  <c r="AG475" i="3"/>
  <c r="AG843" i="3"/>
  <c r="BM102" i="3"/>
  <c r="BE472" i="3"/>
  <c r="BE840" i="3"/>
  <c r="Q108" i="3"/>
  <c r="I478" i="3"/>
  <c r="I846" i="3"/>
  <c r="AG106" i="3"/>
  <c r="Y844" i="3"/>
  <c r="Y476" i="3"/>
  <c r="Q477" i="3"/>
  <c r="Q845" i="3"/>
  <c r="Y107" i="3"/>
  <c r="CK39" i="3"/>
  <c r="CC777" i="3"/>
  <c r="CC409" i="3"/>
  <c r="BM42" i="3"/>
  <c r="BE780" i="3"/>
  <c r="BE412" i="3"/>
  <c r="BE43" i="3"/>
  <c r="AW781" i="3"/>
  <c r="AW413" i="3"/>
  <c r="AO45" i="3"/>
  <c r="AG783" i="3"/>
  <c r="AG415" i="3"/>
  <c r="AG46" i="3"/>
  <c r="Y784" i="3"/>
  <c r="Y416" i="3"/>
  <c r="Q48" i="3"/>
  <c r="I418" i="3"/>
  <c r="I786" i="3"/>
  <c r="A50" i="3"/>
  <c r="I49" i="3"/>
  <c r="A787" i="3"/>
  <c r="A419" i="3"/>
  <c r="CS38" i="3"/>
  <c r="CK776" i="3"/>
  <c r="CK408" i="3"/>
  <c r="Y47" i="3"/>
  <c r="Q785" i="3"/>
  <c r="Q417" i="3"/>
  <c r="DI36" i="3"/>
  <c r="DA406" i="3"/>
  <c r="DA774" i="3"/>
  <c r="AW44" i="3"/>
  <c r="AO782" i="3"/>
  <c r="AO414" i="3"/>
  <c r="CC40" i="3"/>
  <c r="BU778" i="3"/>
  <c r="BU410" i="3"/>
  <c r="DA37" i="3"/>
  <c r="CS775" i="3"/>
  <c r="CS407" i="3"/>
  <c r="DI773" i="3"/>
  <c r="DI405" i="3"/>
  <c r="BU41" i="3"/>
  <c r="BM779" i="3"/>
  <c r="BM411" i="3"/>
  <c r="AW105" i="3" l="1"/>
  <c r="AO475" i="3"/>
  <c r="AO843" i="3"/>
  <c r="DA467" i="3"/>
  <c r="DA835" i="3"/>
  <c r="DI97" i="3"/>
  <c r="DI466" i="3"/>
  <c r="DI834" i="3"/>
  <c r="AG107" i="3"/>
  <c r="Y477" i="3"/>
  <c r="Y845" i="3"/>
  <c r="Y108" i="3"/>
  <c r="Q846" i="3"/>
  <c r="Q478" i="3"/>
  <c r="CC838" i="3"/>
  <c r="CC470" i="3"/>
  <c r="CK100" i="3"/>
  <c r="BE473" i="3"/>
  <c r="BE841" i="3"/>
  <c r="BM103" i="3"/>
  <c r="BE104" i="3"/>
  <c r="AW474" i="3"/>
  <c r="AW842" i="3"/>
  <c r="A111" i="3"/>
  <c r="I110" i="3"/>
  <c r="A848" i="3"/>
  <c r="A480" i="3"/>
  <c r="DA98" i="3"/>
  <c r="CS836" i="3"/>
  <c r="CS468" i="3"/>
  <c r="BU471" i="3"/>
  <c r="CC101" i="3"/>
  <c r="BU839" i="3"/>
  <c r="CS99" i="3"/>
  <c r="CK837" i="3"/>
  <c r="CK469" i="3"/>
  <c r="AG476" i="3"/>
  <c r="AO106" i="3"/>
  <c r="AG844" i="3"/>
  <c r="BU102" i="3"/>
  <c r="BM840" i="3"/>
  <c r="BM472" i="3"/>
  <c r="I847" i="3"/>
  <c r="I479" i="3"/>
  <c r="Q109" i="3"/>
  <c r="DA38" i="3"/>
  <c r="CS776" i="3"/>
  <c r="CS408" i="3"/>
  <c r="BU42" i="3"/>
  <c r="BM780" i="3"/>
  <c r="BM412" i="3"/>
  <c r="AG47" i="3"/>
  <c r="Y785" i="3"/>
  <c r="Y417" i="3"/>
  <c r="CK40" i="3"/>
  <c r="CC778" i="3"/>
  <c r="CC410" i="3"/>
  <c r="AW45" i="3"/>
  <c r="AO415" i="3"/>
  <c r="AO783" i="3"/>
  <c r="AO46" i="3"/>
  <c r="AG416" i="3"/>
  <c r="AG784" i="3"/>
  <c r="BE44" i="3"/>
  <c r="AW414" i="3"/>
  <c r="AW782" i="3"/>
  <c r="Y48" i="3"/>
  <c r="Q786" i="3"/>
  <c r="Q418" i="3"/>
  <c r="DI406" i="3"/>
  <c r="DI774" i="3"/>
  <c r="CS39" i="3"/>
  <c r="CK777" i="3"/>
  <c r="CK409" i="3"/>
  <c r="CC41" i="3"/>
  <c r="BU779" i="3"/>
  <c r="BU411" i="3"/>
  <c r="DI37" i="3"/>
  <c r="DA775" i="3"/>
  <c r="DA407" i="3"/>
  <c r="A51" i="3"/>
  <c r="I50" i="3"/>
  <c r="A788" i="3"/>
  <c r="A420" i="3"/>
  <c r="Q49" i="3"/>
  <c r="I787" i="3"/>
  <c r="I419" i="3"/>
  <c r="BM43" i="3"/>
  <c r="BE781" i="3"/>
  <c r="BE413" i="3"/>
  <c r="BU840" i="3" l="1"/>
  <c r="BU472" i="3"/>
  <c r="CC102" i="3"/>
  <c r="DI835" i="3"/>
  <c r="DI467" i="3"/>
  <c r="Y109" i="3"/>
  <c r="Q847" i="3"/>
  <c r="Q479" i="3"/>
  <c r="BE842" i="3"/>
  <c r="BM104" i="3"/>
  <c r="BE474" i="3"/>
  <c r="A112" i="3"/>
  <c r="I111" i="3"/>
  <c r="A849" i="3"/>
  <c r="A481" i="3"/>
  <c r="DI98" i="3"/>
  <c r="DA836" i="3"/>
  <c r="DA468" i="3"/>
  <c r="BU103" i="3"/>
  <c r="BM473" i="3"/>
  <c r="BM841" i="3"/>
  <c r="Y846" i="3"/>
  <c r="Y478" i="3"/>
  <c r="AG108" i="3"/>
  <c r="CK101" i="3"/>
  <c r="CC471" i="3"/>
  <c r="CC839" i="3"/>
  <c r="CS469" i="3"/>
  <c r="DA99" i="3"/>
  <c r="CS837" i="3"/>
  <c r="AW106" i="3"/>
  <c r="AO844" i="3"/>
  <c r="AO476" i="3"/>
  <c r="I848" i="3"/>
  <c r="Q110" i="3"/>
  <c r="I480" i="3"/>
  <c r="CK838" i="3"/>
  <c r="CS100" i="3"/>
  <c r="CK470" i="3"/>
  <c r="AG845" i="3"/>
  <c r="AO107" i="3"/>
  <c r="AG477" i="3"/>
  <c r="AW475" i="3"/>
  <c r="AW843" i="3"/>
  <c r="BE105" i="3"/>
  <c r="BU43" i="3"/>
  <c r="BM781" i="3"/>
  <c r="BM413" i="3"/>
  <c r="Q50" i="3"/>
  <c r="I420" i="3"/>
  <c r="I788" i="3"/>
  <c r="AG48" i="3"/>
  <c r="Y786" i="3"/>
  <c r="Y418" i="3"/>
  <c r="AO47" i="3"/>
  <c r="AG417" i="3"/>
  <c r="AG785" i="3"/>
  <c r="DI38" i="3"/>
  <c r="DA776" i="3"/>
  <c r="DA408" i="3"/>
  <c r="AW46" i="3"/>
  <c r="AO784" i="3"/>
  <c r="AO416" i="3"/>
  <c r="BE45" i="3"/>
  <c r="AW783" i="3"/>
  <c r="AW415" i="3"/>
  <c r="A52" i="3"/>
  <c r="I51" i="3"/>
  <c r="A789" i="3"/>
  <c r="A421" i="3"/>
  <c r="DI775" i="3"/>
  <c r="DI407" i="3"/>
  <c r="CK41" i="3"/>
  <c r="CC779" i="3"/>
  <c r="CC411" i="3"/>
  <c r="CC42" i="3"/>
  <c r="BU412" i="3"/>
  <c r="BU780" i="3"/>
  <c r="Y49" i="3"/>
  <c r="Q787" i="3"/>
  <c r="Q419" i="3"/>
  <c r="DA39" i="3"/>
  <c r="CS409" i="3"/>
  <c r="CS777" i="3"/>
  <c r="BM44" i="3"/>
  <c r="BE782" i="3"/>
  <c r="BE414" i="3"/>
  <c r="CS40" i="3"/>
  <c r="CK778" i="3"/>
  <c r="CK410" i="3"/>
  <c r="AO108" i="3" l="1"/>
  <c r="AG846" i="3"/>
  <c r="AG478" i="3"/>
  <c r="DI468" i="3"/>
  <c r="DI836" i="3"/>
  <c r="BE106" i="3"/>
  <c r="AW844" i="3"/>
  <c r="AW476" i="3"/>
  <c r="BM105" i="3"/>
  <c r="BE843" i="3"/>
  <c r="BE475" i="3"/>
  <c r="DI99" i="3"/>
  <c r="DA469" i="3"/>
  <c r="DA837" i="3"/>
  <c r="I481" i="3"/>
  <c r="I849" i="3"/>
  <c r="Q111" i="3"/>
  <c r="DA100" i="3"/>
  <c r="CS838" i="3"/>
  <c r="CS470" i="3"/>
  <c r="A113" i="3"/>
  <c r="I112" i="3"/>
  <c r="A850" i="3"/>
  <c r="A482" i="3"/>
  <c r="Q480" i="3"/>
  <c r="Y110" i="3"/>
  <c r="Q848" i="3"/>
  <c r="BU473" i="3"/>
  <c r="BU841" i="3"/>
  <c r="CC103" i="3"/>
  <c r="CC840" i="3"/>
  <c r="CK102" i="3"/>
  <c r="CC472" i="3"/>
  <c r="Y479" i="3"/>
  <c r="Y847" i="3"/>
  <c r="AG109" i="3"/>
  <c r="BU104" i="3"/>
  <c r="BM842" i="3"/>
  <c r="BM474" i="3"/>
  <c r="AO477" i="3"/>
  <c r="AW107" i="3"/>
  <c r="AO845" i="3"/>
  <c r="CK839" i="3"/>
  <c r="CS101" i="3"/>
  <c r="CK471" i="3"/>
  <c r="A53" i="3"/>
  <c r="I52" i="3"/>
  <c r="A790" i="3"/>
  <c r="A422" i="3"/>
  <c r="DI776" i="3"/>
  <c r="DI408" i="3"/>
  <c r="CK42" i="3"/>
  <c r="CC412" i="3"/>
  <c r="CC780" i="3"/>
  <c r="AW47" i="3"/>
  <c r="AO417" i="3"/>
  <c r="AO785" i="3"/>
  <c r="CS41" i="3"/>
  <c r="CK411" i="3"/>
  <c r="CK779" i="3"/>
  <c r="Y50" i="3"/>
  <c r="Q420" i="3"/>
  <c r="Q788" i="3"/>
  <c r="AG49" i="3"/>
  <c r="Y787" i="3"/>
  <c r="Y419" i="3"/>
  <c r="BM45" i="3"/>
  <c r="BE415" i="3"/>
  <c r="BE783" i="3"/>
  <c r="DA40" i="3"/>
  <c r="CS778" i="3"/>
  <c r="CS410" i="3"/>
  <c r="DI39" i="3"/>
  <c r="DA777" i="3"/>
  <c r="DA409" i="3"/>
  <c r="BE46" i="3"/>
  <c r="AW416" i="3"/>
  <c r="AW784" i="3"/>
  <c r="AO48" i="3"/>
  <c r="AG786" i="3"/>
  <c r="AG418" i="3"/>
  <c r="BU44" i="3"/>
  <c r="BM782" i="3"/>
  <c r="BM414" i="3"/>
  <c r="Q51" i="3"/>
  <c r="I421" i="3"/>
  <c r="I789" i="3"/>
  <c r="CC43" i="3"/>
  <c r="BU413" i="3"/>
  <c r="BU781" i="3"/>
  <c r="CS102" i="3" l="1"/>
  <c r="CK472" i="3"/>
  <c r="CK840" i="3"/>
  <c r="CC104" i="3"/>
  <c r="BU842" i="3"/>
  <c r="BU474" i="3"/>
  <c r="I113" i="3"/>
  <c r="A851" i="3"/>
  <c r="A483" i="3"/>
  <c r="A114" i="3"/>
  <c r="BE844" i="3"/>
  <c r="BM106" i="3"/>
  <c r="BE476" i="3"/>
  <c r="CS839" i="3"/>
  <c r="DA101" i="3"/>
  <c r="CS471" i="3"/>
  <c r="AO109" i="3"/>
  <c r="AG847" i="3"/>
  <c r="AG479" i="3"/>
  <c r="DI469" i="3"/>
  <c r="DI837" i="3"/>
  <c r="I482" i="3"/>
  <c r="I850" i="3"/>
  <c r="Q112" i="3"/>
  <c r="AG110" i="3"/>
  <c r="Y848" i="3"/>
  <c r="Y480" i="3"/>
  <c r="DA838" i="3"/>
  <c r="DI100" i="3"/>
  <c r="DA470" i="3"/>
  <c r="CK103" i="3"/>
  <c r="CC473" i="3"/>
  <c r="CC841" i="3"/>
  <c r="AW845" i="3"/>
  <c r="BE107" i="3"/>
  <c r="AW477" i="3"/>
  <c r="Y111" i="3"/>
  <c r="Q481" i="3"/>
  <c r="Q849" i="3"/>
  <c r="BM843" i="3"/>
  <c r="BM475" i="3"/>
  <c r="BU105" i="3"/>
  <c r="AW108" i="3"/>
  <c r="AO478" i="3"/>
  <c r="AO846" i="3"/>
  <c r="DI40" i="3"/>
  <c r="DA778" i="3"/>
  <c r="DA410" i="3"/>
  <c r="CK43" i="3"/>
  <c r="CC781" i="3"/>
  <c r="CC413" i="3"/>
  <c r="BU45" i="3"/>
  <c r="BM783" i="3"/>
  <c r="BM415" i="3"/>
  <c r="CS42" i="3"/>
  <c r="CK780" i="3"/>
  <c r="CK412" i="3"/>
  <c r="Q52" i="3"/>
  <c r="I790" i="3"/>
  <c r="I422" i="3"/>
  <c r="A54" i="3"/>
  <c r="I53" i="3"/>
  <c r="A791" i="3"/>
  <c r="A423" i="3"/>
  <c r="AW48" i="3"/>
  <c r="AO786" i="3"/>
  <c r="AO418" i="3"/>
  <c r="BM46" i="3"/>
  <c r="BE416" i="3"/>
  <c r="BE784" i="3"/>
  <c r="DI409" i="3"/>
  <c r="DI777" i="3"/>
  <c r="AG50" i="3"/>
  <c r="Y788" i="3"/>
  <c r="Y420" i="3"/>
  <c r="Y51" i="3"/>
  <c r="Q421" i="3"/>
  <c r="Q789" i="3"/>
  <c r="AO49" i="3"/>
  <c r="AG787" i="3"/>
  <c r="AG419" i="3"/>
  <c r="BE47" i="3"/>
  <c r="AW417" i="3"/>
  <c r="AW785" i="3"/>
  <c r="CC44" i="3"/>
  <c r="BU782" i="3"/>
  <c r="BU414" i="3"/>
  <c r="DA41" i="3"/>
  <c r="CS779" i="3"/>
  <c r="CS411" i="3"/>
  <c r="Y112" i="3" l="1"/>
  <c r="Q850" i="3"/>
  <c r="Q482" i="3"/>
  <c r="CS103" i="3"/>
  <c r="CK841" i="3"/>
  <c r="CK473" i="3"/>
  <c r="DA839" i="3"/>
  <c r="DI101" i="3"/>
  <c r="DA471" i="3"/>
  <c r="I851" i="3"/>
  <c r="Q113" i="3"/>
  <c r="I483" i="3"/>
  <c r="DI470" i="3"/>
  <c r="DI838" i="3"/>
  <c r="AG111" i="3"/>
  <c r="Y849" i="3"/>
  <c r="Y481" i="3"/>
  <c r="BU106" i="3"/>
  <c r="BM476" i="3"/>
  <c r="BM844" i="3"/>
  <c r="CK104" i="3"/>
  <c r="CC842" i="3"/>
  <c r="CC474" i="3"/>
  <c r="AW846" i="3"/>
  <c r="AW478" i="3"/>
  <c r="BE108" i="3"/>
  <c r="BE845" i="3"/>
  <c r="BE477" i="3"/>
  <c r="BM107" i="3"/>
  <c r="CC105" i="3"/>
  <c r="BU475" i="3"/>
  <c r="BU843" i="3"/>
  <c r="I114" i="3"/>
  <c r="A484" i="3"/>
  <c r="A852" i="3"/>
  <c r="A115" i="3"/>
  <c r="AO110" i="3"/>
  <c r="AG480" i="3"/>
  <c r="AG848" i="3"/>
  <c r="AO847" i="3"/>
  <c r="AO479" i="3"/>
  <c r="AW109" i="3"/>
  <c r="CS472" i="3"/>
  <c r="CS840" i="3"/>
  <c r="DA102" i="3"/>
  <c r="AO50" i="3"/>
  <c r="AG420" i="3"/>
  <c r="AG788" i="3"/>
  <c r="CS43" i="3"/>
  <c r="CK781" i="3"/>
  <c r="CK413" i="3"/>
  <c r="A55" i="3"/>
  <c r="I54" i="3"/>
  <c r="A792" i="3"/>
  <c r="A424" i="3"/>
  <c r="DI41" i="3"/>
  <c r="DA779" i="3"/>
  <c r="DA411" i="3"/>
  <c r="CC45" i="3"/>
  <c r="BU415" i="3"/>
  <c r="BU783" i="3"/>
  <c r="BU46" i="3"/>
  <c r="BM416" i="3"/>
  <c r="BM784" i="3"/>
  <c r="BM47" i="3"/>
  <c r="BE785" i="3"/>
  <c r="BE417" i="3"/>
  <c r="CK44" i="3"/>
  <c r="CC414" i="3"/>
  <c r="CC782" i="3"/>
  <c r="AW49" i="3"/>
  <c r="AO787" i="3"/>
  <c r="AO419" i="3"/>
  <c r="AG51" i="3"/>
  <c r="Y421" i="3"/>
  <c r="Y789" i="3"/>
  <c r="Y52" i="3"/>
  <c r="Q790" i="3"/>
  <c r="Q422" i="3"/>
  <c r="DA42" i="3"/>
  <c r="CS780" i="3"/>
  <c r="CS412" i="3"/>
  <c r="BE48" i="3"/>
  <c r="AW786" i="3"/>
  <c r="AW418" i="3"/>
  <c r="Q53" i="3"/>
  <c r="I423" i="3"/>
  <c r="I791" i="3"/>
  <c r="DI410" i="3"/>
  <c r="DI778" i="3"/>
  <c r="AG849" i="3" l="1"/>
  <c r="AO111" i="3"/>
  <c r="AG481" i="3"/>
  <c r="CC475" i="3"/>
  <c r="CK105" i="3"/>
  <c r="CC843" i="3"/>
  <c r="DI471" i="3"/>
  <c r="DI839" i="3"/>
  <c r="DA472" i="3"/>
  <c r="DI102" i="3"/>
  <c r="DA840" i="3"/>
  <c r="AO480" i="3"/>
  <c r="AO848" i="3"/>
  <c r="AW110" i="3"/>
  <c r="BM477" i="3"/>
  <c r="BM845" i="3"/>
  <c r="BU107" i="3"/>
  <c r="CS104" i="3"/>
  <c r="CK474" i="3"/>
  <c r="CK842" i="3"/>
  <c r="A485" i="3"/>
  <c r="A116" i="3"/>
  <c r="I115" i="3"/>
  <c r="A853" i="3"/>
  <c r="CS841" i="3"/>
  <c r="CS473" i="3"/>
  <c r="DA103" i="3"/>
  <c r="Q851" i="3"/>
  <c r="Y113" i="3"/>
  <c r="Q483" i="3"/>
  <c r="BE109" i="3"/>
  <c r="AW479" i="3"/>
  <c r="AW847" i="3"/>
  <c r="BE846" i="3"/>
  <c r="BM108" i="3"/>
  <c r="BE478" i="3"/>
  <c r="CC106" i="3"/>
  <c r="BU844" i="3"/>
  <c r="BU476" i="3"/>
  <c r="Q114" i="3"/>
  <c r="I852" i="3"/>
  <c r="I484" i="3"/>
  <c r="AG112" i="3"/>
  <c r="Y482" i="3"/>
  <c r="Y850" i="3"/>
  <c r="BE49" i="3"/>
  <c r="AW787" i="3"/>
  <c r="AW419" i="3"/>
  <c r="BU47" i="3"/>
  <c r="BM417" i="3"/>
  <c r="BM785" i="3"/>
  <c r="CS44" i="3"/>
  <c r="CK782" i="3"/>
  <c r="CK414" i="3"/>
  <c r="BM48" i="3"/>
  <c r="BE786" i="3"/>
  <c r="BE418" i="3"/>
  <c r="DI42" i="3"/>
  <c r="DA780" i="3"/>
  <c r="DA412" i="3"/>
  <c r="AO51" i="3"/>
  <c r="AG789" i="3"/>
  <c r="AG421" i="3"/>
  <c r="Y53" i="3"/>
  <c r="Q791" i="3"/>
  <c r="Q423" i="3"/>
  <c r="CK45" i="3"/>
  <c r="CC783" i="3"/>
  <c r="CC415" i="3"/>
  <c r="Q54" i="3"/>
  <c r="I792" i="3"/>
  <c r="I424" i="3"/>
  <c r="CC46" i="3"/>
  <c r="BU784" i="3"/>
  <c r="BU416" i="3"/>
  <c r="DI779" i="3"/>
  <c r="DI411" i="3"/>
  <c r="DA43" i="3"/>
  <c r="CS781" i="3"/>
  <c r="CS413" i="3"/>
  <c r="A56" i="3"/>
  <c r="I55" i="3"/>
  <c r="A793" i="3"/>
  <c r="A425" i="3"/>
  <c r="AG52" i="3"/>
  <c r="Y790" i="3"/>
  <c r="Y422" i="3"/>
  <c r="AW50" i="3"/>
  <c r="AO788" i="3"/>
  <c r="AO420" i="3"/>
  <c r="BM109" i="3" l="1"/>
  <c r="BE479" i="3"/>
  <c r="BE847" i="3"/>
  <c r="Q115" i="3"/>
  <c r="I485" i="3"/>
  <c r="I853" i="3"/>
  <c r="A117" i="3"/>
  <c r="I116" i="3"/>
  <c r="A854" i="3"/>
  <c r="A486" i="3"/>
  <c r="BE110" i="3"/>
  <c r="AW480" i="3"/>
  <c r="AW848" i="3"/>
  <c r="Y114" i="3"/>
  <c r="Q852" i="3"/>
  <c r="Q484" i="3"/>
  <c r="CC476" i="3"/>
  <c r="CK106" i="3"/>
  <c r="CC844" i="3"/>
  <c r="AG113" i="3"/>
  <c r="Y483" i="3"/>
  <c r="Y851" i="3"/>
  <c r="CS105" i="3"/>
  <c r="CK475" i="3"/>
  <c r="CK843" i="3"/>
  <c r="AG482" i="3"/>
  <c r="AO112" i="3"/>
  <c r="AG850" i="3"/>
  <c r="BU108" i="3"/>
  <c r="BM478" i="3"/>
  <c r="BM846" i="3"/>
  <c r="DI103" i="3"/>
  <c r="DA841" i="3"/>
  <c r="DA473" i="3"/>
  <c r="DA104" i="3"/>
  <c r="CS474" i="3"/>
  <c r="CS842" i="3"/>
  <c r="DI840" i="3"/>
  <c r="DI472" i="3"/>
  <c r="AO849" i="3"/>
  <c r="AO481" i="3"/>
  <c r="AW111" i="3"/>
  <c r="BU845" i="3"/>
  <c r="CC107" i="3"/>
  <c r="BU477" i="3"/>
  <c r="AW51" i="3"/>
  <c r="AO421" i="3"/>
  <c r="AO789" i="3"/>
  <c r="BU48" i="3"/>
  <c r="BM418" i="3"/>
  <c r="BM786" i="3"/>
  <c r="AO52" i="3"/>
  <c r="AG790" i="3"/>
  <c r="AG422" i="3"/>
  <c r="CS45" i="3"/>
  <c r="CK415" i="3"/>
  <c r="CK783" i="3"/>
  <c r="DI43" i="3"/>
  <c r="DA781" i="3"/>
  <c r="DA413" i="3"/>
  <c r="DA44" i="3"/>
  <c r="CS782" i="3"/>
  <c r="CS414" i="3"/>
  <c r="BM49" i="3"/>
  <c r="BE419" i="3"/>
  <c r="BE787" i="3"/>
  <c r="Q55" i="3"/>
  <c r="I793" i="3"/>
  <c r="I425" i="3"/>
  <c r="AG53" i="3"/>
  <c r="Y791" i="3"/>
  <c r="Y423" i="3"/>
  <c r="CC47" i="3"/>
  <c r="BU417" i="3"/>
  <c r="BU785" i="3"/>
  <c r="BE50" i="3"/>
  <c r="AW420" i="3"/>
  <c r="AW788" i="3"/>
  <c r="CK46" i="3"/>
  <c r="CC784" i="3"/>
  <c r="CC416" i="3"/>
  <c r="A57" i="3"/>
  <c r="I56" i="3"/>
  <c r="A794" i="3"/>
  <c r="A426" i="3"/>
  <c r="Y54" i="3"/>
  <c r="Q792" i="3"/>
  <c r="Q424" i="3"/>
  <c r="DI412" i="3"/>
  <c r="DI780" i="3"/>
  <c r="Y852" i="3" l="1"/>
  <c r="AG114" i="3"/>
  <c r="Y484" i="3"/>
  <c r="BU478" i="3"/>
  <c r="BU846" i="3"/>
  <c r="CC108" i="3"/>
  <c r="I486" i="3"/>
  <c r="Q116" i="3"/>
  <c r="I854" i="3"/>
  <c r="DA105" i="3"/>
  <c r="CS843" i="3"/>
  <c r="CS475" i="3"/>
  <c r="CK107" i="3"/>
  <c r="CC845" i="3"/>
  <c r="CC477" i="3"/>
  <c r="AG483" i="3"/>
  <c r="AO113" i="3"/>
  <c r="AG851" i="3"/>
  <c r="Y115" i="3"/>
  <c r="Q853" i="3"/>
  <c r="Q485" i="3"/>
  <c r="DA842" i="3"/>
  <c r="DA474" i="3"/>
  <c r="DI104" i="3"/>
  <c r="AW112" i="3"/>
  <c r="AO482" i="3"/>
  <c r="AO850" i="3"/>
  <c r="BE480" i="3"/>
  <c r="BM110" i="3"/>
  <c r="BE848" i="3"/>
  <c r="DI473" i="3"/>
  <c r="DI841" i="3"/>
  <c r="BE111" i="3"/>
  <c r="AW849" i="3"/>
  <c r="AW481" i="3"/>
  <c r="CK844" i="3"/>
  <c r="CS106" i="3"/>
  <c r="CK476" i="3"/>
  <c r="A118" i="3"/>
  <c r="I117" i="3"/>
  <c r="A487" i="3"/>
  <c r="A855" i="3"/>
  <c r="BU109" i="3"/>
  <c r="BM847" i="3"/>
  <c r="BM479" i="3"/>
  <c r="Q56" i="3"/>
  <c r="I794" i="3"/>
  <c r="I426" i="3"/>
  <c r="AO53" i="3"/>
  <c r="AG423" i="3"/>
  <c r="AG791" i="3"/>
  <c r="DA45" i="3"/>
  <c r="CS783" i="3"/>
  <c r="CS415" i="3"/>
  <c r="AG54" i="3"/>
  <c r="Y792" i="3"/>
  <c r="Y424" i="3"/>
  <c r="A58" i="3"/>
  <c r="I57" i="3"/>
  <c r="A795" i="3"/>
  <c r="A427" i="3"/>
  <c r="DI413" i="3"/>
  <c r="DI781" i="3"/>
  <c r="CC48" i="3"/>
  <c r="BU418" i="3"/>
  <c r="BU786" i="3"/>
  <c r="BU49" i="3"/>
  <c r="BM787" i="3"/>
  <c r="BM419" i="3"/>
  <c r="Y55" i="3"/>
  <c r="Q793" i="3"/>
  <c r="Q425" i="3"/>
  <c r="CK47" i="3"/>
  <c r="CC785" i="3"/>
  <c r="CC417" i="3"/>
  <c r="BM50" i="3"/>
  <c r="BE788" i="3"/>
  <c r="BE420" i="3"/>
  <c r="BE51" i="3"/>
  <c r="AW421" i="3"/>
  <c r="AW789" i="3"/>
  <c r="CS46" i="3"/>
  <c r="CK784" i="3"/>
  <c r="CK416" i="3"/>
  <c r="DI44" i="3"/>
  <c r="DA414" i="3"/>
  <c r="DA782" i="3"/>
  <c r="AW52" i="3"/>
  <c r="AO790" i="3"/>
  <c r="AO422" i="3"/>
  <c r="I487" i="3" l="1"/>
  <c r="Q117" i="3"/>
  <c r="I855" i="3"/>
  <c r="CC478" i="3"/>
  <c r="CC846" i="3"/>
  <c r="CK108" i="3"/>
  <c r="DA106" i="3"/>
  <c r="CS844" i="3"/>
  <c r="CS476" i="3"/>
  <c r="BU110" i="3"/>
  <c r="BM480" i="3"/>
  <c r="BM848" i="3"/>
  <c r="CS107" i="3"/>
  <c r="CK845" i="3"/>
  <c r="CK477" i="3"/>
  <c r="DI474" i="3"/>
  <c r="DI842" i="3"/>
  <c r="Y116" i="3"/>
  <c r="Q854" i="3"/>
  <c r="Q486" i="3"/>
  <c r="CC109" i="3"/>
  <c r="BU847" i="3"/>
  <c r="BU479" i="3"/>
  <c r="AG115" i="3"/>
  <c r="Y853" i="3"/>
  <c r="Y485" i="3"/>
  <c r="A856" i="3"/>
  <c r="A119" i="3"/>
  <c r="I118" i="3"/>
  <c r="A488" i="3"/>
  <c r="DI105" i="3"/>
  <c r="DA475" i="3"/>
  <c r="DA843" i="3"/>
  <c r="AO114" i="3"/>
  <c r="AG852" i="3"/>
  <c r="AG484" i="3"/>
  <c r="BM111" i="3"/>
  <c r="BE849" i="3"/>
  <c r="BE481" i="3"/>
  <c r="BE112" i="3"/>
  <c r="AW850" i="3"/>
  <c r="AW482" i="3"/>
  <c r="AW113" i="3"/>
  <c r="AO483" i="3"/>
  <c r="AO851" i="3"/>
  <c r="AW53" i="3"/>
  <c r="AO791" i="3"/>
  <c r="AO423" i="3"/>
  <c r="BU50" i="3"/>
  <c r="BM788" i="3"/>
  <c r="BM420" i="3"/>
  <c r="AO54" i="3"/>
  <c r="AG424" i="3"/>
  <c r="AG792" i="3"/>
  <c r="AG55" i="3"/>
  <c r="Y425" i="3"/>
  <c r="Y793" i="3"/>
  <c r="CC49" i="3"/>
  <c r="BU787" i="3"/>
  <c r="BU419" i="3"/>
  <c r="Y56" i="3"/>
  <c r="Q794" i="3"/>
  <c r="Q426" i="3"/>
  <c r="CK48" i="3"/>
  <c r="CC786" i="3"/>
  <c r="CC418" i="3"/>
  <c r="BE52" i="3"/>
  <c r="AW422" i="3"/>
  <c r="AW790" i="3"/>
  <c r="BM51" i="3"/>
  <c r="BE789" i="3"/>
  <c r="BE421" i="3"/>
  <c r="CS47" i="3"/>
  <c r="CK785" i="3"/>
  <c r="CK417" i="3"/>
  <c r="DA46" i="3"/>
  <c r="CS416" i="3"/>
  <c r="CS784" i="3"/>
  <c r="Q57" i="3"/>
  <c r="I795" i="3"/>
  <c r="I427" i="3"/>
  <c r="DI45" i="3"/>
  <c r="DA783" i="3"/>
  <c r="DA415" i="3"/>
  <c r="DI414" i="3"/>
  <c r="DI782" i="3"/>
  <c r="A59" i="3"/>
  <c r="I58" i="3"/>
  <c r="A796" i="3"/>
  <c r="A428" i="3"/>
  <c r="AG116" i="3" l="1"/>
  <c r="Y486" i="3"/>
  <c r="Y854" i="3"/>
  <c r="CS108" i="3"/>
  <c r="CK478" i="3"/>
  <c r="CK846" i="3"/>
  <c r="AO115" i="3"/>
  <c r="AG485" i="3"/>
  <c r="AG853" i="3"/>
  <c r="DI475" i="3"/>
  <c r="DI843" i="3"/>
  <c r="BM849" i="3"/>
  <c r="BU111" i="3"/>
  <c r="BM481" i="3"/>
  <c r="Q118" i="3"/>
  <c r="I488" i="3"/>
  <c r="I856" i="3"/>
  <c r="CC479" i="3"/>
  <c r="CC847" i="3"/>
  <c r="CK109" i="3"/>
  <c r="DA107" i="3"/>
  <c r="CS477" i="3"/>
  <c r="CS845" i="3"/>
  <c r="AO852" i="3"/>
  <c r="AW114" i="3"/>
  <c r="AO484" i="3"/>
  <c r="Q487" i="3"/>
  <c r="Q855" i="3"/>
  <c r="Y117" i="3"/>
  <c r="BE850" i="3"/>
  <c r="BE482" i="3"/>
  <c r="BM112" i="3"/>
  <c r="A489" i="3"/>
  <c r="A857" i="3"/>
  <c r="A120" i="3"/>
  <c r="I119" i="3"/>
  <c r="BU848" i="3"/>
  <c r="CC110" i="3"/>
  <c r="BU480" i="3"/>
  <c r="DI106" i="3"/>
  <c r="DA476" i="3"/>
  <c r="DA844" i="3"/>
  <c r="AW483" i="3"/>
  <c r="BE113" i="3"/>
  <c r="AW851" i="3"/>
  <c r="BU51" i="3"/>
  <c r="BM789" i="3"/>
  <c r="BM421" i="3"/>
  <c r="AW54" i="3"/>
  <c r="AO424" i="3"/>
  <c r="AO792" i="3"/>
  <c r="DI783" i="3"/>
  <c r="DI415" i="3"/>
  <c r="BM52" i="3"/>
  <c r="BE790" i="3"/>
  <c r="BE422" i="3"/>
  <c r="DA47" i="3"/>
  <c r="CS417" i="3"/>
  <c r="CS785" i="3"/>
  <c r="CC50" i="3"/>
  <c r="BU420" i="3"/>
  <c r="BU788" i="3"/>
  <c r="AG56" i="3"/>
  <c r="Y794" i="3"/>
  <c r="Y426" i="3"/>
  <c r="Q58" i="3"/>
  <c r="I428" i="3"/>
  <c r="I796" i="3"/>
  <c r="CK49" i="3"/>
  <c r="CC787" i="3"/>
  <c r="CC419" i="3"/>
  <c r="DI46" i="3"/>
  <c r="DA784" i="3"/>
  <c r="DA416" i="3"/>
  <c r="Y57" i="3"/>
  <c r="Q427" i="3"/>
  <c r="Q795" i="3"/>
  <c r="AO55" i="3"/>
  <c r="AG425" i="3"/>
  <c r="AG793" i="3"/>
  <c r="CS48" i="3"/>
  <c r="CK786" i="3"/>
  <c r="CK418" i="3"/>
  <c r="A60" i="3"/>
  <c r="I59" i="3"/>
  <c r="A797" i="3"/>
  <c r="A429" i="3"/>
  <c r="BE53" i="3"/>
  <c r="AW791" i="3"/>
  <c r="AW423" i="3"/>
  <c r="CC480" i="3" l="1"/>
  <c r="CK110" i="3"/>
  <c r="CC848" i="3"/>
  <c r="BM850" i="3"/>
  <c r="BU112" i="3"/>
  <c r="BM482" i="3"/>
  <c r="AG117" i="3"/>
  <c r="Y855" i="3"/>
  <c r="Y487" i="3"/>
  <c r="DI107" i="3"/>
  <c r="DA477" i="3"/>
  <c r="DA845" i="3"/>
  <c r="BU481" i="3"/>
  <c r="CC111" i="3"/>
  <c r="BU849" i="3"/>
  <c r="AO853" i="3"/>
  <c r="AO485" i="3"/>
  <c r="AW115" i="3"/>
  <c r="BE851" i="3"/>
  <c r="BM113" i="3"/>
  <c r="BE483" i="3"/>
  <c r="Q119" i="3"/>
  <c r="I489" i="3"/>
  <c r="I857" i="3"/>
  <c r="CK847" i="3"/>
  <c r="CS109" i="3"/>
  <c r="CK479" i="3"/>
  <c r="CS478" i="3"/>
  <c r="DA108" i="3"/>
  <c r="CS846" i="3"/>
  <c r="DI476" i="3"/>
  <c r="DI844" i="3"/>
  <c r="I120" i="3"/>
  <c r="A121" i="3"/>
  <c r="A490" i="3"/>
  <c r="A858" i="3"/>
  <c r="Q856" i="3"/>
  <c r="Q488" i="3"/>
  <c r="Y118" i="3"/>
  <c r="AW852" i="3"/>
  <c r="AW484" i="3"/>
  <c r="BE114" i="3"/>
  <c r="AG486" i="3"/>
  <c r="AO116" i="3"/>
  <c r="AG854" i="3"/>
  <c r="Y58" i="3"/>
  <c r="Q796" i="3"/>
  <c r="Q428" i="3"/>
  <c r="BE54" i="3"/>
  <c r="AW424" i="3"/>
  <c r="AW792" i="3"/>
  <c r="BM53" i="3"/>
  <c r="BE423" i="3"/>
  <c r="BE791" i="3"/>
  <c r="Q59" i="3"/>
  <c r="I429" i="3"/>
  <c r="I797" i="3"/>
  <c r="A61" i="3"/>
  <c r="I60" i="3"/>
  <c r="A798" i="3"/>
  <c r="A430" i="3"/>
  <c r="DI47" i="3"/>
  <c r="DA785" i="3"/>
  <c r="DA417" i="3"/>
  <c r="BU52" i="3"/>
  <c r="BM790" i="3"/>
  <c r="BM422" i="3"/>
  <c r="AG57" i="3"/>
  <c r="Y427" i="3"/>
  <c r="Y795" i="3"/>
  <c r="DI784" i="3"/>
  <c r="DI416" i="3"/>
  <c r="AW55" i="3"/>
  <c r="AO793" i="3"/>
  <c r="AO425" i="3"/>
  <c r="DA48" i="3"/>
  <c r="CS786" i="3"/>
  <c r="CS418" i="3"/>
  <c r="CK50" i="3"/>
  <c r="CC420" i="3"/>
  <c r="CC788" i="3"/>
  <c r="CS49" i="3"/>
  <c r="CK419" i="3"/>
  <c r="CK787" i="3"/>
  <c r="AO56" i="3"/>
  <c r="AG426" i="3"/>
  <c r="AG794" i="3"/>
  <c r="CC51" i="3"/>
  <c r="BU421" i="3"/>
  <c r="BU789" i="3"/>
  <c r="Q489" i="3" l="1"/>
  <c r="Y119" i="3"/>
  <c r="Q857" i="3"/>
  <c r="CC481" i="3"/>
  <c r="CK111" i="3"/>
  <c r="CC849" i="3"/>
  <c r="Y488" i="3"/>
  <c r="AG118" i="3"/>
  <c r="Y856" i="3"/>
  <c r="DA846" i="3"/>
  <c r="DI108" i="3"/>
  <c r="DA478" i="3"/>
  <c r="BU850" i="3"/>
  <c r="CC112" i="3"/>
  <c r="BU482" i="3"/>
  <c r="AO486" i="3"/>
  <c r="AO854" i="3"/>
  <c r="AW116" i="3"/>
  <c r="BU113" i="3"/>
  <c r="BM851" i="3"/>
  <c r="BM483" i="3"/>
  <c r="AG487" i="3"/>
  <c r="AO117" i="3"/>
  <c r="AG855" i="3"/>
  <c r="BM114" i="3"/>
  <c r="BE484" i="3"/>
  <c r="BE852" i="3"/>
  <c r="A491" i="3"/>
  <c r="A122" i="3"/>
  <c r="A859" i="3"/>
  <c r="I121" i="3"/>
  <c r="CS479" i="3"/>
  <c r="CS847" i="3"/>
  <c r="DA109" i="3"/>
  <c r="AW485" i="3"/>
  <c r="AW853" i="3"/>
  <c r="BE115" i="3"/>
  <c r="DI477" i="3"/>
  <c r="DI845" i="3"/>
  <c r="CK848" i="3"/>
  <c r="CK480" i="3"/>
  <c r="CS110" i="3"/>
  <c r="I858" i="3"/>
  <c r="I490" i="3"/>
  <c r="Q120" i="3"/>
  <c r="Q60" i="3"/>
  <c r="I798" i="3"/>
  <c r="I430" i="3"/>
  <c r="BE55" i="3"/>
  <c r="AW425" i="3"/>
  <c r="AW793" i="3"/>
  <c r="BU53" i="3"/>
  <c r="BM423" i="3"/>
  <c r="BM791" i="3"/>
  <c r="CK51" i="3"/>
  <c r="CC789" i="3"/>
  <c r="CC421" i="3"/>
  <c r="AW56" i="3"/>
  <c r="AO794" i="3"/>
  <c r="AO426" i="3"/>
  <c r="CC52" i="3"/>
  <c r="BU790" i="3"/>
  <c r="BU422" i="3"/>
  <c r="Y59" i="3"/>
  <c r="Q429" i="3"/>
  <c r="Q797" i="3"/>
  <c r="DI417" i="3"/>
  <c r="DI785" i="3"/>
  <c r="BM54" i="3"/>
  <c r="BE424" i="3"/>
  <c r="BE792" i="3"/>
  <c r="DI48" i="3"/>
  <c r="DA786" i="3"/>
  <c r="DA418" i="3"/>
  <c r="CS50" i="3"/>
  <c r="CK788" i="3"/>
  <c r="CK420" i="3"/>
  <c r="A62" i="3"/>
  <c r="I61" i="3"/>
  <c r="A799" i="3"/>
  <c r="A431" i="3"/>
  <c r="AO57" i="3"/>
  <c r="AG795" i="3"/>
  <c r="AG427" i="3"/>
  <c r="DA49" i="3"/>
  <c r="CS787" i="3"/>
  <c r="CS419" i="3"/>
  <c r="AG58" i="3"/>
  <c r="Y796" i="3"/>
  <c r="Y428" i="3"/>
  <c r="Q121" i="3" l="1"/>
  <c r="I491" i="3"/>
  <c r="I859" i="3"/>
  <c r="AO855" i="3"/>
  <c r="AW117" i="3"/>
  <c r="AO487" i="3"/>
  <c r="CK112" i="3"/>
  <c r="CC482" i="3"/>
  <c r="CC850" i="3"/>
  <c r="AO118" i="3"/>
  <c r="AG856" i="3"/>
  <c r="AG488" i="3"/>
  <c r="Y120" i="3"/>
  <c r="Q490" i="3"/>
  <c r="Q858" i="3"/>
  <c r="BE485" i="3"/>
  <c r="BM115" i="3"/>
  <c r="BE853" i="3"/>
  <c r="I122" i="3"/>
  <c r="A123" i="3"/>
  <c r="A492" i="3"/>
  <c r="A860" i="3"/>
  <c r="CS111" i="3"/>
  <c r="CK481" i="3"/>
  <c r="CK849" i="3"/>
  <c r="CC113" i="3"/>
  <c r="BU483" i="3"/>
  <c r="BU851" i="3"/>
  <c r="DI846" i="3"/>
  <c r="DI478" i="3"/>
  <c r="CS848" i="3"/>
  <c r="CS480" i="3"/>
  <c r="DA110" i="3"/>
  <c r="DI109" i="3"/>
  <c r="DA479" i="3"/>
  <c r="DA847" i="3"/>
  <c r="BE116" i="3"/>
  <c r="AW486" i="3"/>
  <c r="AW854" i="3"/>
  <c r="Y857" i="3"/>
  <c r="Y489" i="3"/>
  <c r="AG119" i="3"/>
  <c r="BU114" i="3"/>
  <c r="BM852" i="3"/>
  <c r="BM484" i="3"/>
  <c r="DI49" i="3"/>
  <c r="DA787" i="3"/>
  <c r="DA419" i="3"/>
  <c r="DI418" i="3"/>
  <c r="DI786" i="3"/>
  <c r="CC53" i="3"/>
  <c r="BU423" i="3"/>
  <c r="BU791" i="3"/>
  <c r="AO58" i="3"/>
  <c r="AG428" i="3"/>
  <c r="AG796" i="3"/>
  <c r="AW57" i="3"/>
  <c r="AO795" i="3"/>
  <c r="AO427" i="3"/>
  <c r="Y60" i="3"/>
  <c r="Q430" i="3"/>
  <c r="Q798" i="3"/>
  <c r="CS51" i="3"/>
  <c r="CK789" i="3"/>
  <c r="CK421" i="3"/>
  <c r="I62" i="3"/>
  <c r="A800" i="3"/>
  <c r="A432" i="3"/>
  <c r="DA50" i="3"/>
  <c r="CS788" i="3"/>
  <c r="CS420" i="3"/>
  <c r="BU54" i="3"/>
  <c r="BM792" i="3"/>
  <c r="BM424" i="3"/>
  <c r="BE56" i="3"/>
  <c r="AW426" i="3"/>
  <c r="AW794" i="3"/>
  <c r="BM55" i="3"/>
  <c r="BE425" i="3"/>
  <c r="BE793" i="3"/>
  <c r="CK52" i="3"/>
  <c r="CC422" i="3"/>
  <c r="CC790" i="3"/>
  <c r="Q61" i="3"/>
  <c r="I431" i="3"/>
  <c r="I799" i="3"/>
  <c r="AG59" i="3"/>
  <c r="Y797" i="3"/>
  <c r="Y429" i="3"/>
  <c r="Y121" i="3" l="1"/>
  <c r="Q859" i="3"/>
  <c r="Q491" i="3"/>
  <c r="CS481" i="3"/>
  <c r="CS849" i="3"/>
  <c r="DA111" i="3"/>
  <c r="DA480" i="3"/>
  <c r="DI110" i="3"/>
  <c r="DA848" i="3"/>
  <c r="BU115" i="3"/>
  <c r="BM485" i="3"/>
  <c r="BM853" i="3"/>
  <c r="BM116" i="3"/>
  <c r="BE854" i="3"/>
  <c r="BE486" i="3"/>
  <c r="Y490" i="3"/>
  <c r="AG120" i="3"/>
  <c r="Y858" i="3"/>
  <c r="AW855" i="3"/>
  <c r="AW487" i="3"/>
  <c r="BE117" i="3"/>
  <c r="CS112" i="3"/>
  <c r="CK482" i="3"/>
  <c r="CK850" i="3"/>
  <c r="I123" i="3"/>
  <c r="A124" i="3"/>
  <c r="A861" i="3"/>
  <c r="A493" i="3"/>
  <c r="CC114" i="3"/>
  <c r="BU852" i="3"/>
  <c r="BU484" i="3"/>
  <c r="I492" i="3"/>
  <c r="I860" i="3"/>
  <c r="Q122" i="3"/>
  <c r="AO119" i="3"/>
  <c r="AG489" i="3"/>
  <c r="AG857" i="3"/>
  <c r="DI847" i="3"/>
  <c r="DI479" i="3"/>
  <c r="CC851" i="3"/>
  <c r="CK113" i="3"/>
  <c r="CC483" i="3"/>
  <c r="AO856" i="3"/>
  <c r="AW118" i="3"/>
  <c r="AO488" i="3"/>
  <c r="AG60" i="3"/>
  <c r="Y430" i="3"/>
  <c r="Y798" i="3"/>
  <c r="DI50" i="3"/>
  <c r="DA788" i="3"/>
  <c r="DA420" i="3"/>
  <c r="DI419" i="3"/>
  <c r="DI787" i="3"/>
  <c r="AO59" i="3"/>
  <c r="AG797" i="3"/>
  <c r="AG429" i="3"/>
  <c r="BM56" i="3"/>
  <c r="BE794" i="3"/>
  <c r="BE426" i="3"/>
  <c r="Q62" i="3"/>
  <c r="I800" i="3"/>
  <c r="I432" i="3"/>
  <c r="CC54" i="3"/>
  <c r="BU792" i="3"/>
  <c r="BU424" i="3"/>
  <c r="CK53" i="3"/>
  <c r="CC423" i="3"/>
  <c r="CC791" i="3"/>
  <c r="BU55" i="3"/>
  <c r="BM425" i="3"/>
  <c r="BM793" i="3"/>
  <c r="CS52" i="3"/>
  <c r="CK790" i="3"/>
  <c r="CK422" i="3"/>
  <c r="DA51" i="3"/>
  <c r="CS789" i="3"/>
  <c r="CS421" i="3"/>
  <c r="AW58" i="3"/>
  <c r="AO796" i="3"/>
  <c r="AO428" i="3"/>
  <c r="Y61" i="3"/>
  <c r="Q799" i="3"/>
  <c r="Q431" i="3"/>
  <c r="BE57" i="3"/>
  <c r="AW795" i="3"/>
  <c r="AW427" i="3"/>
  <c r="CS113" i="3" l="1"/>
  <c r="CK483" i="3"/>
  <c r="CK851" i="3"/>
  <c r="AO120" i="3"/>
  <c r="AG490" i="3"/>
  <c r="AG858" i="3"/>
  <c r="CS850" i="3"/>
  <c r="CS482" i="3"/>
  <c r="DA112" i="3"/>
  <c r="DA481" i="3"/>
  <c r="DI111" i="3"/>
  <c r="DA849" i="3"/>
  <c r="CC115" i="3"/>
  <c r="BU485" i="3"/>
  <c r="BU853" i="3"/>
  <c r="DI480" i="3"/>
  <c r="DI848" i="3"/>
  <c r="CK114" i="3"/>
  <c r="CC852" i="3"/>
  <c r="CC484" i="3"/>
  <c r="BE487" i="3"/>
  <c r="BE855" i="3"/>
  <c r="BM117" i="3"/>
  <c r="BU116" i="3"/>
  <c r="BM854" i="3"/>
  <c r="BM486" i="3"/>
  <c r="Y122" i="3"/>
  <c r="Q492" i="3"/>
  <c r="Q860" i="3"/>
  <c r="AG121" i="3"/>
  <c r="Y859" i="3"/>
  <c r="Y491" i="3"/>
  <c r="AW488" i="3"/>
  <c r="BE118" i="3"/>
  <c r="AW856" i="3"/>
  <c r="A125" i="3"/>
  <c r="I124" i="3"/>
  <c r="A862" i="3"/>
  <c r="A494" i="3"/>
  <c r="I493" i="3"/>
  <c r="Q123" i="3"/>
  <c r="I861" i="3"/>
  <c r="AO489" i="3"/>
  <c r="AW119" i="3"/>
  <c r="AO857" i="3"/>
  <c r="BE58" i="3"/>
  <c r="AW796" i="3"/>
  <c r="AW428" i="3"/>
  <c r="CS53" i="3"/>
  <c r="CK423" i="3"/>
  <c r="CK791" i="3"/>
  <c r="Y62" i="3"/>
  <c r="Q800" i="3"/>
  <c r="Q432" i="3"/>
  <c r="BU56" i="3"/>
  <c r="BM794" i="3"/>
  <c r="BM426" i="3"/>
  <c r="CK54" i="3"/>
  <c r="CC792" i="3"/>
  <c r="CC424" i="3"/>
  <c r="DI788" i="3"/>
  <c r="DI420" i="3"/>
  <c r="AW59" i="3"/>
  <c r="AO429" i="3"/>
  <c r="AO797" i="3"/>
  <c r="AO60" i="3"/>
  <c r="AG798" i="3"/>
  <c r="AG430" i="3"/>
  <c r="DI51" i="3"/>
  <c r="DA789" i="3"/>
  <c r="DA421" i="3"/>
  <c r="AG61" i="3"/>
  <c r="Y431" i="3"/>
  <c r="Y799" i="3"/>
  <c r="CC55" i="3"/>
  <c r="BU425" i="3"/>
  <c r="BU793" i="3"/>
  <c r="BM57" i="3"/>
  <c r="BE427" i="3"/>
  <c r="BE795" i="3"/>
  <c r="DA52" i="3"/>
  <c r="CS790" i="3"/>
  <c r="CS422" i="3"/>
  <c r="AO121" i="3" l="1"/>
  <c r="AG859" i="3"/>
  <c r="AG491" i="3"/>
  <c r="BU486" i="3"/>
  <c r="BU854" i="3"/>
  <c r="CC116" i="3"/>
  <c r="I862" i="3"/>
  <c r="I494" i="3"/>
  <c r="Q124" i="3"/>
  <c r="CK115" i="3"/>
  <c r="CC485" i="3"/>
  <c r="CC853" i="3"/>
  <c r="BE119" i="3"/>
  <c r="AW489" i="3"/>
  <c r="AW857" i="3"/>
  <c r="AW120" i="3"/>
  <c r="AO858" i="3"/>
  <c r="AO490" i="3"/>
  <c r="Y492" i="3"/>
  <c r="Y860" i="3"/>
  <c r="AG122" i="3"/>
  <c r="DI849" i="3"/>
  <c r="DI481" i="3"/>
  <c r="BM118" i="3"/>
  <c r="BE856" i="3"/>
  <c r="BE488" i="3"/>
  <c r="CK484" i="3"/>
  <c r="CS114" i="3"/>
  <c r="CK852" i="3"/>
  <c r="BU117" i="3"/>
  <c r="BM855" i="3"/>
  <c r="BM487" i="3"/>
  <c r="A126" i="3"/>
  <c r="I125" i="3"/>
  <c r="A495" i="3"/>
  <c r="A863" i="3"/>
  <c r="Y123" i="3"/>
  <c r="Q861" i="3"/>
  <c r="Q493" i="3"/>
  <c r="DA850" i="3"/>
  <c r="DI112" i="3"/>
  <c r="DA482" i="3"/>
  <c r="CS851" i="3"/>
  <c r="CS483" i="3"/>
  <c r="DA113" i="3"/>
  <c r="CS54" i="3"/>
  <c r="CK792" i="3"/>
  <c r="CK424" i="3"/>
  <c r="AO61" i="3"/>
  <c r="AG431" i="3"/>
  <c r="AG799" i="3"/>
  <c r="BU57" i="3"/>
  <c r="BM795" i="3"/>
  <c r="BM427" i="3"/>
  <c r="CC56" i="3"/>
  <c r="BU794" i="3"/>
  <c r="BU426" i="3"/>
  <c r="DI52" i="3"/>
  <c r="DA790" i="3"/>
  <c r="DA422" i="3"/>
  <c r="AW60" i="3"/>
  <c r="AO798" i="3"/>
  <c r="AO430" i="3"/>
  <c r="DA53" i="3"/>
  <c r="CS791" i="3"/>
  <c r="CS423" i="3"/>
  <c r="CK55" i="3"/>
  <c r="CC793" i="3"/>
  <c r="CC425" i="3"/>
  <c r="AG62" i="3"/>
  <c r="Y432" i="3"/>
  <c r="Y800" i="3"/>
  <c r="BE59" i="3"/>
  <c r="AW429" i="3"/>
  <c r="AW797" i="3"/>
  <c r="DI421" i="3"/>
  <c r="DI789" i="3"/>
  <c r="BM58" i="3"/>
  <c r="BE796" i="3"/>
  <c r="BE428" i="3"/>
  <c r="CC117" i="3" l="1"/>
  <c r="BU855" i="3"/>
  <c r="BU487" i="3"/>
  <c r="CC854" i="3"/>
  <c r="CC486" i="3"/>
  <c r="CK116" i="3"/>
  <c r="DI113" i="3"/>
  <c r="DA483" i="3"/>
  <c r="DA851" i="3"/>
  <c r="AG123" i="3"/>
  <c r="Y861" i="3"/>
  <c r="Y493" i="3"/>
  <c r="AO122" i="3"/>
  <c r="AG492" i="3"/>
  <c r="AG860" i="3"/>
  <c r="BE489" i="3"/>
  <c r="BM119" i="3"/>
  <c r="BE857" i="3"/>
  <c r="CS852" i="3"/>
  <c r="CS484" i="3"/>
  <c r="DA114" i="3"/>
  <c r="BM488" i="3"/>
  <c r="BU118" i="3"/>
  <c r="BM856" i="3"/>
  <c r="I863" i="3"/>
  <c r="Q125" i="3"/>
  <c r="I495" i="3"/>
  <c r="CK853" i="3"/>
  <c r="CK485" i="3"/>
  <c r="CS115" i="3"/>
  <c r="BE120" i="3"/>
  <c r="AW858" i="3"/>
  <c r="AW490" i="3"/>
  <c r="DI482" i="3"/>
  <c r="DI850" i="3"/>
  <c r="I126" i="3"/>
  <c r="A864" i="3"/>
  <c r="A127" i="3"/>
  <c r="A496" i="3"/>
  <c r="Q494" i="3"/>
  <c r="Q862" i="3"/>
  <c r="Y124" i="3"/>
  <c r="AO859" i="3"/>
  <c r="AW121" i="3"/>
  <c r="AO491" i="3"/>
  <c r="BE60" i="3"/>
  <c r="AW798" i="3"/>
  <c r="AW430" i="3"/>
  <c r="AW61" i="3"/>
  <c r="AO431" i="3"/>
  <c r="AO799" i="3"/>
  <c r="DI422" i="3"/>
  <c r="DI790" i="3"/>
  <c r="CS55" i="3"/>
  <c r="CK793" i="3"/>
  <c r="CK425" i="3"/>
  <c r="DA54" i="3"/>
  <c r="CS792" i="3"/>
  <c r="CS424" i="3"/>
  <c r="CK56" i="3"/>
  <c r="CC426" i="3"/>
  <c r="CC794" i="3"/>
  <c r="BM59" i="3"/>
  <c r="BE797" i="3"/>
  <c r="BE429" i="3"/>
  <c r="DI53" i="3"/>
  <c r="DA791" i="3"/>
  <c r="DA423" i="3"/>
  <c r="BU58" i="3"/>
  <c r="BM796" i="3"/>
  <c r="BM428" i="3"/>
  <c r="CC57" i="3"/>
  <c r="BU795" i="3"/>
  <c r="BU427" i="3"/>
  <c r="AO62" i="3"/>
  <c r="AG432" i="3"/>
  <c r="AG800" i="3"/>
  <c r="BM120" i="3" l="1"/>
  <c r="BE858" i="3"/>
  <c r="BE490" i="3"/>
  <c r="CC118" i="3"/>
  <c r="BU856" i="3"/>
  <c r="BU488" i="3"/>
  <c r="DI483" i="3"/>
  <c r="DI851" i="3"/>
  <c r="DI114" i="3"/>
  <c r="DA852" i="3"/>
  <c r="DA484" i="3"/>
  <c r="AO492" i="3"/>
  <c r="AO860" i="3"/>
  <c r="AW122" i="3"/>
  <c r="A128" i="3"/>
  <c r="I127" i="3"/>
  <c r="A865" i="3"/>
  <c r="A497" i="3"/>
  <c r="DA115" i="3"/>
  <c r="CS853" i="3"/>
  <c r="CS485" i="3"/>
  <c r="BE121" i="3"/>
  <c r="AW491" i="3"/>
  <c r="AW859" i="3"/>
  <c r="Q126" i="3"/>
  <c r="I864" i="3"/>
  <c r="I496" i="3"/>
  <c r="CK486" i="3"/>
  <c r="CS116" i="3"/>
  <c r="CK854" i="3"/>
  <c r="Y494" i="3"/>
  <c r="AG124" i="3"/>
  <c r="Y862" i="3"/>
  <c r="Q495" i="3"/>
  <c r="Q863" i="3"/>
  <c r="Y125" i="3"/>
  <c r="AG493" i="3"/>
  <c r="AG861" i="3"/>
  <c r="AO123" i="3"/>
  <c r="BM857" i="3"/>
  <c r="BM489" i="3"/>
  <c r="BU119" i="3"/>
  <c r="CC487" i="3"/>
  <c r="CC855" i="3"/>
  <c r="CK117" i="3"/>
  <c r="DI791" i="3"/>
  <c r="DI423" i="3"/>
  <c r="DA55" i="3"/>
  <c r="CS425" i="3"/>
  <c r="CS793" i="3"/>
  <c r="BE61" i="3"/>
  <c r="AW799" i="3"/>
  <c r="AW431" i="3"/>
  <c r="DI54" i="3"/>
  <c r="DA792" i="3"/>
  <c r="DA424" i="3"/>
  <c r="CS56" i="3"/>
  <c r="CK794" i="3"/>
  <c r="CK426" i="3"/>
  <c r="CK57" i="3"/>
  <c r="CC795" i="3"/>
  <c r="CC427" i="3"/>
  <c r="AW62" i="3"/>
  <c r="AO800" i="3"/>
  <c r="AO432" i="3"/>
  <c r="CC58" i="3"/>
  <c r="BU796" i="3"/>
  <c r="BU428" i="3"/>
  <c r="BU59" i="3"/>
  <c r="BM429" i="3"/>
  <c r="BM797" i="3"/>
  <c r="BM60" i="3"/>
  <c r="BE798" i="3"/>
  <c r="BE430" i="3"/>
  <c r="AG494" i="3" l="1"/>
  <c r="AO124" i="3"/>
  <c r="AG862" i="3"/>
  <c r="Q127" i="3"/>
  <c r="I865" i="3"/>
  <c r="I497" i="3"/>
  <c r="AO493" i="3"/>
  <c r="AO861" i="3"/>
  <c r="AW123" i="3"/>
  <c r="I128" i="3"/>
  <c r="A866" i="3"/>
  <c r="A498" i="3"/>
  <c r="A129" i="3"/>
  <c r="CS117" i="3"/>
  <c r="CK855" i="3"/>
  <c r="CK487" i="3"/>
  <c r="DA116" i="3"/>
  <c r="CS854" i="3"/>
  <c r="CS486" i="3"/>
  <c r="BE859" i="3"/>
  <c r="BM121" i="3"/>
  <c r="BE491" i="3"/>
  <c r="AG125" i="3"/>
  <c r="Y863" i="3"/>
  <c r="Y495" i="3"/>
  <c r="CC856" i="3"/>
  <c r="CC488" i="3"/>
  <c r="CK118" i="3"/>
  <c r="DA853" i="3"/>
  <c r="DA485" i="3"/>
  <c r="DI115" i="3"/>
  <c r="BU857" i="3"/>
  <c r="BU489" i="3"/>
  <c r="CC119" i="3"/>
  <c r="AW860" i="3"/>
  <c r="AW492" i="3"/>
  <c r="BE122" i="3"/>
  <c r="Q496" i="3"/>
  <c r="Y126" i="3"/>
  <c r="Q864" i="3"/>
  <c r="DI852" i="3"/>
  <c r="DI484" i="3"/>
  <c r="BU120" i="3"/>
  <c r="BM490" i="3"/>
  <c r="BM858" i="3"/>
  <c r="BU60" i="3"/>
  <c r="BM798" i="3"/>
  <c r="BM430" i="3"/>
  <c r="BE62" i="3"/>
  <c r="AW432" i="3"/>
  <c r="AW800" i="3"/>
  <c r="CS57" i="3"/>
  <c r="CK427" i="3"/>
  <c r="CK795" i="3"/>
  <c r="BM61" i="3"/>
  <c r="BE431" i="3"/>
  <c r="BE799" i="3"/>
  <c r="DI55" i="3"/>
  <c r="DA793" i="3"/>
  <c r="DA425" i="3"/>
  <c r="CK58" i="3"/>
  <c r="CC796" i="3"/>
  <c r="CC428" i="3"/>
  <c r="DI424" i="3"/>
  <c r="DI792" i="3"/>
  <c r="CC59" i="3"/>
  <c r="BU429" i="3"/>
  <c r="BU797" i="3"/>
  <c r="DA56" i="3"/>
  <c r="CS794" i="3"/>
  <c r="CS426" i="3"/>
  <c r="Y496" i="3" l="1"/>
  <c r="AG126" i="3"/>
  <c r="Y864" i="3"/>
  <c r="DI485" i="3"/>
  <c r="DI853" i="3"/>
  <c r="AO125" i="3"/>
  <c r="AG863" i="3"/>
  <c r="AG495" i="3"/>
  <c r="BM122" i="3"/>
  <c r="BE860" i="3"/>
  <c r="BE492" i="3"/>
  <c r="BM859" i="3"/>
  <c r="BM491" i="3"/>
  <c r="BU121" i="3"/>
  <c r="A499" i="3"/>
  <c r="A130" i="3"/>
  <c r="A867" i="3"/>
  <c r="I129" i="3"/>
  <c r="CK488" i="3"/>
  <c r="CS118" i="3"/>
  <c r="CK856" i="3"/>
  <c r="Q865" i="3"/>
  <c r="Q497" i="3"/>
  <c r="Y127" i="3"/>
  <c r="BU490" i="3"/>
  <c r="CC120" i="3"/>
  <c r="BU858" i="3"/>
  <c r="DA117" i="3"/>
  <c r="CS487" i="3"/>
  <c r="CS855" i="3"/>
  <c r="CK119" i="3"/>
  <c r="CC857" i="3"/>
  <c r="CC489" i="3"/>
  <c r="Q128" i="3"/>
  <c r="I866" i="3"/>
  <c r="I498" i="3"/>
  <c r="AO862" i="3"/>
  <c r="AW124" i="3"/>
  <c r="AO494" i="3"/>
  <c r="DI116" i="3"/>
  <c r="DA486" i="3"/>
  <c r="DA854" i="3"/>
  <c r="BE123" i="3"/>
  <c r="AW861" i="3"/>
  <c r="AW493" i="3"/>
  <c r="CK59" i="3"/>
  <c r="CC429" i="3"/>
  <c r="CC797" i="3"/>
  <c r="CC60" i="3"/>
  <c r="BU430" i="3"/>
  <c r="BU798" i="3"/>
  <c r="DA57" i="3"/>
  <c r="CS795" i="3"/>
  <c r="CS427" i="3"/>
  <c r="CS58" i="3"/>
  <c r="CK796" i="3"/>
  <c r="CK428" i="3"/>
  <c r="DI425" i="3"/>
  <c r="DI793" i="3"/>
  <c r="BU61" i="3"/>
  <c r="BM431" i="3"/>
  <c r="BM799" i="3"/>
  <c r="BM62" i="3"/>
  <c r="BE432" i="3"/>
  <c r="BE800" i="3"/>
  <c r="DI56" i="3"/>
  <c r="DA794" i="3"/>
  <c r="DA426" i="3"/>
  <c r="AG127" i="3" l="1"/>
  <c r="Y497" i="3"/>
  <c r="Y865" i="3"/>
  <c r="CS119" i="3"/>
  <c r="CK857" i="3"/>
  <c r="CK489" i="3"/>
  <c r="BE124" i="3"/>
  <c r="AW862" i="3"/>
  <c r="AW494" i="3"/>
  <c r="BU859" i="3"/>
  <c r="CC121" i="3"/>
  <c r="BU491" i="3"/>
  <c r="AW125" i="3"/>
  <c r="AO863" i="3"/>
  <c r="AO495" i="3"/>
  <c r="DI117" i="3"/>
  <c r="DA487" i="3"/>
  <c r="DA855" i="3"/>
  <c r="CS856" i="3"/>
  <c r="DA118" i="3"/>
  <c r="CS488" i="3"/>
  <c r="DI486" i="3"/>
  <c r="DI854" i="3"/>
  <c r="BE861" i="3"/>
  <c r="BE493" i="3"/>
  <c r="BM123" i="3"/>
  <c r="A500" i="3"/>
  <c r="A131" i="3"/>
  <c r="I130" i="3"/>
  <c r="A868" i="3"/>
  <c r="Q498" i="3"/>
  <c r="Y128" i="3"/>
  <c r="Q866" i="3"/>
  <c r="CC858" i="3"/>
  <c r="CC490" i="3"/>
  <c r="CK120" i="3"/>
  <c r="Q129" i="3"/>
  <c r="I867" i="3"/>
  <c r="I499" i="3"/>
  <c r="AO126" i="3"/>
  <c r="AG864" i="3"/>
  <c r="AG496" i="3"/>
  <c r="BU122" i="3"/>
  <c r="BM860" i="3"/>
  <c r="BM492" i="3"/>
  <c r="DA58" i="3"/>
  <c r="CS796" i="3"/>
  <c r="CS428" i="3"/>
  <c r="CS59" i="3"/>
  <c r="CK797" i="3"/>
  <c r="CK429" i="3"/>
  <c r="BU62" i="3"/>
  <c r="BM800" i="3"/>
  <c r="BM432" i="3"/>
  <c r="CK60" i="3"/>
  <c r="CC430" i="3"/>
  <c r="CC798" i="3"/>
  <c r="DI57" i="3"/>
  <c r="DA795" i="3"/>
  <c r="DA427" i="3"/>
  <c r="CC61" i="3"/>
  <c r="BU431" i="3"/>
  <c r="BU799" i="3"/>
  <c r="DI426" i="3"/>
  <c r="DI794" i="3"/>
  <c r="AW126" i="3" l="1"/>
  <c r="AO864" i="3"/>
  <c r="AO496" i="3"/>
  <c r="Y498" i="3"/>
  <c r="AG128" i="3"/>
  <c r="Y866" i="3"/>
  <c r="DI487" i="3"/>
  <c r="DI855" i="3"/>
  <c r="BM124" i="3"/>
  <c r="BE862" i="3"/>
  <c r="BE494" i="3"/>
  <c r="Q867" i="3"/>
  <c r="Q499" i="3"/>
  <c r="Y129" i="3"/>
  <c r="Q130" i="3"/>
  <c r="I868" i="3"/>
  <c r="I500" i="3"/>
  <c r="BE125" i="3"/>
  <c r="AW863" i="3"/>
  <c r="AW495" i="3"/>
  <c r="CS120" i="3"/>
  <c r="CK490" i="3"/>
  <c r="CK858" i="3"/>
  <c r="A501" i="3"/>
  <c r="A869" i="3"/>
  <c r="A132" i="3"/>
  <c r="I131" i="3"/>
  <c r="DI118" i="3"/>
  <c r="DA856" i="3"/>
  <c r="DA488" i="3"/>
  <c r="CS857" i="3"/>
  <c r="CS489" i="3"/>
  <c r="DA119" i="3"/>
  <c r="BU492" i="3"/>
  <c r="CC122" i="3"/>
  <c r="BU860" i="3"/>
  <c r="CC491" i="3"/>
  <c r="CK121" i="3"/>
  <c r="CC859" i="3"/>
  <c r="BM861" i="3"/>
  <c r="BU123" i="3"/>
  <c r="BM493" i="3"/>
  <c r="AG497" i="3"/>
  <c r="AO127" i="3"/>
  <c r="AG865" i="3"/>
  <c r="DI795" i="3"/>
  <c r="DI427" i="3"/>
  <c r="CC62" i="3"/>
  <c r="BU800" i="3"/>
  <c r="BU432" i="3"/>
  <c r="CK61" i="3"/>
  <c r="CC799" i="3"/>
  <c r="CC431" i="3"/>
  <c r="CS60" i="3"/>
  <c r="CK798" i="3"/>
  <c r="CK430" i="3"/>
  <c r="DA59" i="3"/>
  <c r="CS797" i="3"/>
  <c r="CS429" i="3"/>
  <c r="DI58" i="3"/>
  <c r="DA796" i="3"/>
  <c r="DA428" i="3"/>
  <c r="Q868" i="3" l="1"/>
  <c r="Q500" i="3"/>
  <c r="Y130" i="3"/>
  <c r="DA120" i="3"/>
  <c r="CS490" i="3"/>
  <c r="CS858" i="3"/>
  <c r="AO128" i="3"/>
  <c r="AG866" i="3"/>
  <c r="AG498" i="3"/>
  <c r="Y867" i="3"/>
  <c r="AG129" i="3"/>
  <c r="Y499" i="3"/>
  <c r="AO497" i="3"/>
  <c r="AW127" i="3"/>
  <c r="AO865" i="3"/>
  <c r="DI488" i="3"/>
  <c r="DI856" i="3"/>
  <c r="CK491" i="3"/>
  <c r="CS121" i="3"/>
  <c r="CK859" i="3"/>
  <c r="CK122" i="3"/>
  <c r="CC492" i="3"/>
  <c r="CC860" i="3"/>
  <c r="I869" i="3"/>
  <c r="I501" i="3"/>
  <c r="Q131" i="3"/>
  <c r="A502" i="3"/>
  <c r="A870" i="3"/>
  <c r="A133" i="3"/>
  <c r="I132" i="3"/>
  <c r="BM125" i="3"/>
  <c r="BE863" i="3"/>
  <c r="BE495" i="3"/>
  <c r="CC123" i="3"/>
  <c r="BU493" i="3"/>
  <c r="BU861" i="3"/>
  <c r="DI119" i="3"/>
  <c r="DA857" i="3"/>
  <c r="DA489" i="3"/>
  <c r="BM862" i="3"/>
  <c r="BM494" i="3"/>
  <c r="BU124" i="3"/>
  <c r="BE126" i="3"/>
  <c r="AW864" i="3"/>
  <c r="AW496" i="3"/>
  <c r="CK62" i="3"/>
  <c r="CC432" i="3"/>
  <c r="CC800" i="3"/>
  <c r="DI796" i="3"/>
  <c r="DI428" i="3"/>
  <c r="DA60" i="3"/>
  <c r="CS798" i="3"/>
  <c r="CS430" i="3"/>
  <c r="DI59" i="3"/>
  <c r="DA797" i="3"/>
  <c r="DA429" i="3"/>
  <c r="CS61" i="3"/>
  <c r="CK431" i="3"/>
  <c r="CK799" i="3"/>
  <c r="BU125" i="3" l="1"/>
  <c r="BM495" i="3"/>
  <c r="BM863" i="3"/>
  <c r="AO866" i="3"/>
  <c r="AW128" i="3"/>
  <c r="AO498" i="3"/>
  <c r="DI857" i="3"/>
  <c r="DI489" i="3"/>
  <c r="A134" i="3"/>
  <c r="I133" i="3"/>
  <c r="A503" i="3"/>
  <c r="A871" i="3"/>
  <c r="CS122" i="3"/>
  <c r="CK860" i="3"/>
  <c r="CK492" i="3"/>
  <c r="DI120" i="3"/>
  <c r="DA490" i="3"/>
  <c r="DA858" i="3"/>
  <c r="Q132" i="3"/>
  <c r="I502" i="3"/>
  <c r="I870" i="3"/>
  <c r="BM126" i="3"/>
  <c r="BE496" i="3"/>
  <c r="BE864" i="3"/>
  <c r="CS859" i="3"/>
  <c r="DA121" i="3"/>
  <c r="CS491" i="3"/>
  <c r="AG499" i="3"/>
  <c r="AO129" i="3"/>
  <c r="AG867" i="3"/>
  <c r="Y868" i="3"/>
  <c r="AG130" i="3"/>
  <c r="Y500" i="3"/>
  <c r="AW497" i="3"/>
  <c r="AW865" i="3"/>
  <c r="BE127" i="3"/>
  <c r="CC124" i="3"/>
  <c r="BU494" i="3"/>
  <c r="BU862" i="3"/>
  <c r="CK123" i="3"/>
  <c r="CC861" i="3"/>
  <c r="CC493" i="3"/>
  <c r="Y131" i="3"/>
  <c r="Q501" i="3"/>
  <c r="Q869" i="3"/>
  <c r="DA61" i="3"/>
  <c r="CS799" i="3"/>
  <c r="CS431" i="3"/>
  <c r="DI60" i="3"/>
  <c r="DA798" i="3"/>
  <c r="DA430" i="3"/>
  <c r="DI429" i="3"/>
  <c r="DI797" i="3"/>
  <c r="CS62" i="3"/>
  <c r="CK432" i="3"/>
  <c r="CK800" i="3"/>
  <c r="CS123" i="3" l="1"/>
  <c r="CK861" i="3"/>
  <c r="CK493" i="3"/>
  <c r="DI490" i="3"/>
  <c r="DI858" i="3"/>
  <c r="CK124" i="3"/>
  <c r="CC494" i="3"/>
  <c r="CC862" i="3"/>
  <c r="AO499" i="3"/>
  <c r="AW129" i="3"/>
  <c r="AO867" i="3"/>
  <c r="CS492" i="3"/>
  <c r="DA122" i="3"/>
  <c r="CS860" i="3"/>
  <c r="BE128" i="3"/>
  <c r="AW498" i="3"/>
  <c r="AW866" i="3"/>
  <c r="BE497" i="3"/>
  <c r="BM127" i="3"/>
  <c r="BE865" i="3"/>
  <c r="BU126" i="3"/>
  <c r="BM496" i="3"/>
  <c r="BM864" i="3"/>
  <c r="Y869" i="3"/>
  <c r="AG131" i="3"/>
  <c r="Y501" i="3"/>
  <c r="Q870" i="3"/>
  <c r="Y132" i="3"/>
  <c r="Q502" i="3"/>
  <c r="DA859" i="3"/>
  <c r="DA491" i="3"/>
  <c r="DI121" i="3"/>
  <c r="Q133" i="3"/>
  <c r="I871" i="3"/>
  <c r="I503" i="3"/>
  <c r="AG868" i="3"/>
  <c r="AG500" i="3"/>
  <c r="AO130" i="3"/>
  <c r="I134" i="3"/>
  <c r="A504" i="3"/>
  <c r="A872" i="3"/>
  <c r="A135" i="3"/>
  <c r="BU863" i="3"/>
  <c r="CC125" i="3"/>
  <c r="BU495" i="3"/>
  <c r="DI61" i="3"/>
  <c r="DA799" i="3"/>
  <c r="DA431" i="3"/>
  <c r="DI430" i="3"/>
  <c r="DI798" i="3"/>
  <c r="DA62" i="3"/>
  <c r="CS432" i="3"/>
  <c r="CS800" i="3"/>
  <c r="Q134" i="3" l="1"/>
  <c r="I872" i="3"/>
  <c r="I504" i="3"/>
  <c r="BE498" i="3"/>
  <c r="BM128" i="3"/>
  <c r="BE866" i="3"/>
  <c r="DA860" i="3"/>
  <c r="DA492" i="3"/>
  <c r="DI122" i="3"/>
  <c r="AG132" i="3"/>
  <c r="Y502" i="3"/>
  <c r="Y870" i="3"/>
  <c r="BU127" i="3"/>
  <c r="BM497" i="3"/>
  <c r="BM865" i="3"/>
  <c r="DI859" i="3"/>
  <c r="DI491" i="3"/>
  <c r="AO868" i="3"/>
  <c r="AW130" i="3"/>
  <c r="AO500" i="3"/>
  <c r="CS124" i="3"/>
  <c r="CK494" i="3"/>
  <c r="CK862" i="3"/>
  <c r="BU496" i="3"/>
  <c r="CC126" i="3"/>
  <c r="BU864" i="3"/>
  <c r="CK125" i="3"/>
  <c r="CC863" i="3"/>
  <c r="CC495" i="3"/>
  <c r="A136" i="3"/>
  <c r="I135" i="3"/>
  <c r="A505" i="3"/>
  <c r="A873" i="3"/>
  <c r="BE129" i="3"/>
  <c r="AW867" i="3"/>
  <c r="AW499" i="3"/>
  <c r="Q871" i="3"/>
  <c r="Q503" i="3"/>
  <c r="Y133" i="3"/>
  <c r="AO131" i="3"/>
  <c r="AG501" i="3"/>
  <c r="AG869" i="3"/>
  <c r="CS861" i="3"/>
  <c r="CS493" i="3"/>
  <c r="DA123" i="3"/>
  <c r="DI799" i="3"/>
  <c r="DI431" i="3"/>
  <c r="DI62" i="3"/>
  <c r="DA800" i="3"/>
  <c r="DA432" i="3"/>
  <c r="AO869" i="3" l="1"/>
  <c r="AW131" i="3"/>
  <c r="AO501" i="3"/>
  <c r="AG133" i="3"/>
  <c r="Y871" i="3"/>
  <c r="Y503" i="3"/>
  <c r="CS494" i="3"/>
  <c r="DA124" i="3"/>
  <c r="CS862" i="3"/>
  <c r="BU497" i="3"/>
  <c r="BU865" i="3"/>
  <c r="CC127" i="3"/>
  <c r="BM498" i="3"/>
  <c r="BM866" i="3"/>
  <c r="BU128" i="3"/>
  <c r="DI123" i="3"/>
  <c r="DA861" i="3"/>
  <c r="DA493" i="3"/>
  <c r="CK863" i="3"/>
  <c r="CS125" i="3"/>
  <c r="CK495" i="3"/>
  <c r="BE130" i="3"/>
  <c r="AW500" i="3"/>
  <c r="AW868" i="3"/>
  <c r="Q135" i="3"/>
  <c r="I873" i="3"/>
  <c r="I505" i="3"/>
  <c r="A137" i="3"/>
  <c r="I136" i="3"/>
  <c r="A506" i="3"/>
  <c r="A874" i="3"/>
  <c r="BM129" i="3"/>
  <c r="BE499" i="3"/>
  <c r="BE867" i="3"/>
  <c r="AO132" i="3"/>
  <c r="AG870" i="3"/>
  <c r="AG502" i="3"/>
  <c r="CK126" i="3"/>
  <c r="CC496" i="3"/>
  <c r="CC864" i="3"/>
  <c r="DI492" i="3"/>
  <c r="DI860" i="3"/>
  <c r="Q872" i="3"/>
  <c r="Y134" i="3"/>
  <c r="Q504" i="3"/>
  <c r="DI432" i="3"/>
  <c r="DI800" i="3"/>
  <c r="BU129" i="3" l="1"/>
  <c r="BM499" i="3"/>
  <c r="BM867" i="3"/>
  <c r="CC128" i="3"/>
  <c r="BU866" i="3"/>
  <c r="BU498" i="3"/>
  <c r="BE500" i="3"/>
  <c r="BE868" i="3"/>
  <c r="BM130" i="3"/>
  <c r="I506" i="3"/>
  <c r="Q136" i="3"/>
  <c r="I874" i="3"/>
  <c r="AG134" i="3"/>
  <c r="Y872" i="3"/>
  <c r="Y504" i="3"/>
  <c r="A138" i="3"/>
  <c r="I137" i="3"/>
  <c r="A507" i="3"/>
  <c r="A875" i="3"/>
  <c r="CS495" i="3"/>
  <c r="DA125" i="3"/>
  <c r="CS863" i="3"/>
  <c r="CK127" i="3"/>
  <c r="CC865" i="3"/>
  <c r="CC497" i="3"/>
  <c r="AO133" i="3"/>
  <c r="AG503" i="3"/>
  <c r="AG871" i="3"/>
  <c r="DI124" i="3"/>
  <c r="DA862" i="3"/>
  <c r="DA494" i="3"/>
  <c r="AO870" i="3"/>
  <c r="AW132" i="3"/>
  <c r="AO502" i="3"/>
  <c r="AW869" i="3"/>
  <c r="BE131" i="3"/>
  <c r="AW501" i="3"/>
  <c r="DI861" i="3"/>
  <c r="DI493" i="3"/>
  <c r="CK496" i="3"/>
  <c r="CS126" i="3"/>
  <c r="CK864" i="3"/>
  <c r="Y135" i="3"/>
  <c r="Q873" i="3"/>
  <c r="Q505" i="3"/>
  <c r="DI862" i="3" l="1"/>
  <c r="DI494" i="3"/>
  <c r="DI125" i="3"/>
  <c r="DA495" i="3"/>
  <c r="DA863" i="3"/>
  <c r="AO134" i="3"/>
  <c r="AG872" i="3"/>
  <c r="AG504" i="3"/>
  <c r="BM131" i="3"/>
  <c r="BE869" i="3"/>
  <c r="BE501" i="3"/>
  <c r="CK128" i="3"/>
  <c r="CC866" i="3"/>
  <c r="CC498" i="3"/>
  <c r="A139" i="3"/>
  <c r="I138" i="3"/>
  <c r="A876" i="3"/>
  <c r="A508" i="3"/>
  <c r="AG135" i="3"/>
  <c r="Y505" i="3"/>
  <c r="Y873" i="3"/>
  <c r="Q874" i="3"/>
  <c r="Y136" i="3"/>
  <c r="Q506" i="3"/>
  <c r="CK865" i="3"/>
  <c r="CK497" i="3"/>
  <c r="CS127" i="3"/>
  <c r="AW133" i="3"/>
  <c r="AO871" i="3"/>
  <c r="AO503" i="3"/>
  <c r="CS864" i="3"/>
  <c r="CS496" i="3"/>
  <c r="DA126" i="3"/>
  <c r="BE132" i="3"/>
  <c r="AW870" i="3"/>
  <c r="AW502" i="3"/>
  <c r="Q137" i="3"/>
  <c r="I875" i="3"/>
  <c r="I507" i="3"/>
  <c r="BM868" i="3"/>
  <c r="BM500" i="3"/>
  <c r="BU130" i="3"/>
  <c r="BU867" i="3"/>
  <c r="CC129" i="3"/>
  <c r="BU499" i="3"/>
  <c r="AO504" i="3" l="1"/>
  <c r="AW134" i="3"/>
  <c r="AO872" i="3"/>
  <c r="AG136" i="3"/>
  <c r="Y506" i="3"/>
  <c r="Y874" i="3"/>
  <c r="A140" i="3"/>
  <c r="I139" i="3"/>
  <c r="A509" i="3"/>
  <c r="A877" i="3"/>
  <c r="CK129" i="3"/>
  <c r="CC499" i="3"/>
  <c r="CC867" i="3"/>
  <c r="BE133" i="3"/>
  <c r="AW871" i="3"/>
  <c r="AW503" i="3"/>
  <c r="CK866" i="3"/>
  <c r="CS128" i="3"/>
  <c r="CK498" i="3"/>
  <c r="Q507" i="3"/>
  <c r="Q875" i="3"/>
  <c r="Y137" i="3"/>
  <c r="DA127" i="3"/>
  <c r="CS497" i="3"/>
  <c r="CS865" i="3"/>
  <c r="AG505" i="3"/>
  <c r="AO135" i="3"/>
  <c r="AG873" i="3"/>
  <c r="DI863" i="3"/>
  <c r="DI495" i="3"/>
  <c r="BU500" i="3"/>
  <c r="BU868" i="3"/>
  <c r="CC130" i="3"/>
  <c r="BE870" i="3"/>
  <c r="BM132" i="3"/>
  <c r="BE502" i="3"/>
  <c r="Q138" i="3"/>
  <c r="I876" i="3"/>
  <c r="I508" i="3"/>
  <c r="DI126" i="3"/>
  <c r="DA496" i="3"/>
  <c r="DA864" i="3"/>
  <c r="BU131" i="3"/>
  <c r="BM501" i="3"/>
  <c r="BM869" i="3"/>
  <c r="BE503" i="3" l="1"/>
  <c r="BE871" i="3"/>
  <c r="BM133" i="3"/>
  <c r="Y138" i="3"/>
  <c r="Q508" i="3"/>
  <c r="Q876" i="3"/>
  <c r="AO136" i="3"/>
  <c r="AG506" i="3"/>
  <c r="AG874" i="3"/>
  <c r="DI864" i="3"/>
  <c r="DI496" i="3"/>
  <c r="A141" i="3"/>
  <c r="I140" i="3"/>
  <c r="A878" i="3"/>
  <c r="A510" i="3"/>
  <c r="BU501" i="3"/>
  <c r="CC131" i="3"/>
  <c r="BU869" i="3"/>
  <c r="BM870" i="3"/>
  <c r="BM502" i="3"/>
  <c r="BU132" i="3"/>
  <c r="AO873" i="3"/>
  <c r="AW135" i="3"/>
  <c r="AO505" i="3"/>
  <c r="CS129" i="3"/>
  <c r="CK499" i="3"/>
  <c r="CK867" i="3"/>
  <c r="I877" i="3"/>
  <c r="I509" i="3"/>
  <c r="Q139" i="3"/>
  <c r="DI127" i="3"/>
  <c r="DA865" i="3"/>
  <c r="DA497" i="3"/>
  <c r="CS498" i="3"/>
  <c r="CS866" i="3"/>
  <c r="DA128" i="3"/>
  <c r="AW872" i="3"/>
  <c r="AW504" i="3"/>
  <c r="BE134" i="3"/>
  <c r="Y875" i="3"/>
  <c r="AG137" i="3"/>
  <c r="Y507" i="3"/>
  <c r="CC868" i="3"/>
  <c r="CK130" i="3"/>
  <c r="CC500" i="3"/>
  <c r="Q509" i="3" l="1"/>
  <c r="Y139" i="3"/>
  <c r="Q877" i="3"/>
  <c r="AO874" i="3"/>
  <c r="AW136" i="3"/>
  <c r="AO506" i="3"/>
  <c r="CC132" i="3"/>
  <c r="BU502" i="3"/>
  <c r="BU870" i="3"/>
  <c r="CS130" i="3"/>
  <c r="CK500" i="3"/>
  <c r="CK868" i="3"/>
  <c r="DI128" i="3"/>
  <c r="DA498" i="3"/>
  <c r="DA866" i="3"/>
  <c r="A879" i="3"/>
  <c r="I141" i="3"/>
  <c r="A511" i="3"/>
  <c r="A142" i="3"/>
  <c r="Y508" i="3"/>
  <c r="Y876" i="3"/>
  <c r="AG138" i="3"/>
  <c r="DI865" i="3"/>
  <c r="DI497" i="3"/>
  <c r="AW505" i="3"/>
  <c r="AW873" i="3"/>
  <c r="BE135" i="3"/>
  <c r="Q140" i="3"/>
  <c r="I878" i="3"/>
  <c r="I510" i="3"/>
  <c r="BU133" i="3"/>
  <c r="BM503" i="3"/>
  <c r="BM871" i="3"/>
  <c r="BM134" i="3"/>
  <c r="BE504" i="3"/>
  <c r="BE872" i="3"/>
  <c r="AO137" i="3"/>
  <c r="AG507" i="3"/>
  <c r="AG875" i="3"/>
  <c r="DA129" i="3"/>
  <c r="CS867" i="3"/>
  <c r="CS499" i="3"/>
  <c r="CC869" i="3"/>
  <c r="CK131" i="3"/>
  <c r="CC501" i="3"/>
  <c r="CC133" i="3" l="1"/>
  <c r="BU871" i="3"/>
  <c r="BU503" i="3"/>
  <c r="AO138" i="3"/>
  <c r="AG876" i="3"/>
  <c r="AG508" i="3"/>
  <c r="AO507" i="3"/>
  <c r="AW137" i="3"/>
  <c r="AO875" i="3"/>
  <c r="DI498" i="3"/>
  <c r="DI866" i="3"/>
  <c r="AW874" i="3"/>
  <c r="AW506" i="3"/>
  <c r="BE136" i="3"/>
  <c r="Q878" i="3"/>
  <c r="Q510" i="3"/>
  <c r="Y140" i="3"/>
  <c r="BE873" i="3"/>
  <c r="BM135" i="3"/>
  <c r="BE505" i="3"/>
  <c r="A143" i="3"/>
  <c r="I142" i="3"/>
  <c r="A880" i="3"/>
  <c r="A512" i="3"/>
  <c r="CC502" i="3"/>
  <c r="CC870" i="3"/>
  <c r="CK132" i="3"/>
  <c r="CS131" i="3"/>
  <c r="CK869" i="3"/>
  <c r="CK501" i="3"/>
  <c r="BM504" i="3"/>
  <c r="BU134" i="3"/>
  <c r="BM872" i="3"/>
  <c r="CS500" i="3"/>
  <c r="DA130" i="3"/>
  <c r="CS868" i="3"/>
  <c r="Y509" i="3"/>
  <c r="Y877" i="3"/>
  <c r="AG139" i="3"/>
  <c r="DA499" i="3"/>
  <c r="DI129" i="3"/>
  <c r="DA867" i="3"/>
  <c r="Q141" i="3"/>
  <c r="I511" i="3"/>
  <c r="I879" i="3"/>
  <c r="I880" i="3" l="1"/>
  <c r="I512" i="3"/>
  <c r="Q142" i="3"/>
  <c r="BE506" i="3"/>
  <c r="BM136" i="3"/>
  <c r="BE874" i="3"/>
  <c r="CC134" i="3"/>
  <c r="BU872" i="3"/>
  <c r="BU504" i="3"/>
  <c r="AO139" i="3"/>
  <c r="AG509" i="3"/>
  <c r="AG877" i="3"/>
  <c r="A513" i="3"/>
  <c r="A881" i="3"/>
  <c r="A144" i="3"/>
  <c r="I143" i="3"/>
  <c r="AW875" i="3"/>
  <c r="BE137" i="3"/>
  <c r="AW507" i="3"/>
  <c r="DA131" i="3"/>
  <c r="CS501" i="3"/>
  <c r="CS869" i="3"/>
  <c r="AO508" i="3"/>
  <c r="AW138" i="3"/>
  <c r="AO876" i="3"/>
  <c r="Y141" i="3"/>
  <c r="Q511" i="3"/>
  <c r="Q879" i="3"/>
  <c r="DA868" i="3"/>
  <c r="DA500" i="3"/>
  <c r="DI130" i="3"/>
  <c r="CK870" i="3"/>
  <c r="CS132" i="3"/>
  <c r="CK502" i="3"/>
  <c r="BM505" i="3"/>
  <c r="BU135" i="3"/>
  <c r="BM873" i="3"/>
  <c r="DI499" i="3"/>
  <c r="DI867" i="3"/>
  <c r="AG140" i="3"/>
  <c r="Y878" i="3"/>
  <c r="Y510" i="3"/>
  <c r="CC871" i="3"/>
  <c r="CK133" i="3"/>
  <c r="CC503" i="3"/>
  <c r="I881" i="3" l="1"/>
  <c r="Q143" i="3"/>
  <c r="I513" i="3"/>
  <c r="A882" i="3"/>
  <c r="A514" i="3"/>
  <c r="A145" i="3"/>
  <c r="I144" i="3"/>
  <c r="BU136" i="3"/>
  <c r="BM506" i="3"/>
  <c r="BM874" i="3"/>
  <c r="AW876" i="3"/>
  <c r="BE138" i="3"/>
  <c r="AW508" i="3"/>
  <c r="CK503" i="3"/>
  <c r="CK871" i="3"/>
  <c r="CS133" i="3"/>
  <c r="BU505" i="3"/>
  <c r="CC135" i="3"/>
  <c r="BU873" i="3"/>
  <c r="DA501" i="3"/>
  <c r="DA869" i="3"/>
  <c r="DI131" i="3"/>
  <c r="CK134" i="3"/>
  <c r="CC872" i="3"/>
  <c r="CC504" i="3"/>
  <c r="Y142" i="3"/>
  <c r="Q880" i="3"/>
  <c r="Q512" i="3"/>
  <c r="DI868" i="3"/>
  <c r="DI500" i="3"/>
  <c r="AG141" i="3"/>
  <c r="Y879" i="3"/>
  <c r="Y511" i="3"/>
  <c r="BM137" i="3"/>
  <c r="BE875" i="3"/>
  <c r="BE507" i="3"/>
  <c r="AW139" i="3"/>
  <c r="AO509" i="3"/>
  <c r="AO877" i="3"/>
  <c r="AG878" i="3"/>
  <c r="AO140" i="3"/>
  <c r="AG510" i="3"/>
  <c r="CS870" i="3"/>
  <c r="DA132" i="3"/>
  <c r="CS502" i="3"/>
  <c r="CS871" i="3" l="1"/>
  <c r="CS503" i="3"/>
  <c r="DA133" i="3"/>
  <c r="AG879" i="3"/>
  <c r="AO141" i="3"/>
  <c r="AG511" i="3"/>
  <c r="CS134" i="3"/>
  <c r="CK504" i="3"/>
  <c r="CK872" i="3"/>
  <c r="Q144" i="3"/>
  <c r="I514" i="3"/>
  <c r="I882" i="3"/>
  <c r="DI869" i="3"/>
  <c r="DI501" i="3"/>
  <c r="A883" i="3"/>
  <c r="I145" i="3"/>
  <c r="A146" i="3"/>
  <c r="A515" i="3"/>
  <c r="AW509" i="3"/>
  <c r="BE139" i="3"/>
  <c r="AW877" i="3"/>
  <c r="AO510" i="3"/>
  <c r="AW140" i="3"/>
  <c r="AO878" i="3"/>
  <c r="DI132" i="3"/>
  <c r="DA502" i="3"/>
  <c r="DA870" i="3"/>
  <c r="BE876" i="3"/>
  <c r="BM138" i="3"/>
  <c r="BE508" i="3"/>
  <c r="BM875" i="3"/>
  <c r="BU137" i="3"/>
  <c r="BM507" i="3"/>
  <c r="BU874" i="3"/>
  <c r="BU506" i="3"/>
  <c r="CC136" i="3"/>
  <c r="AG142" i="3"/>
  <c r="Y880" i="3"/>
  <c r="Y512" i="3"/>
  <c r="CC873" i="3"/>
  <c r="CC505" i="3"/>
  <c r="CK135" i="3"/>
  <c r="Q881" i="3"/>
  <c r="Q513" i="3"/>
  <c r="Y143" i="3"/>
  <c r="Q145" i="3" l="1"/>
  <c r="I883" i="3"/>
  <c r="I515" i="3"/>
  <c r="BE140" i="3"/>
  <c r="AW878" i="3"/>
  <c r="AW510" i="3"/>
  <c r="AG143" i="3"/>
  <c r="Y513" i="3"/>
  <c r="Y881" i="3"/>
  <c r="AG880" i="3"/>
  <c r="AG512" i="3"/>
  <c r="AO142" i="3"/>
  <c r="BU138" i="3"/>
  <c r="BM508" i="3"/>
  <c r="BM876" i="3"/>
  <c r="AW141" i="3"/>
  <c r="AO511" i="3"/>
  <c r="AO879" i="3"/>
  <c r="CK136" i="3"/>
  <c r="CC874" i="3"/>
  <c r="CC506" i="3"/>
  <c r="BE877" i="3"/>
  <c r="BE509" i="3"/>
  <c r="BM139" i="3"/>
  <c r="DA134" i="3"/>
  <c r="CS872" i="3"/>
  <c r="CS504" i="3"/>
  <c r="DI133" i="3"/>
  <c r="DA871" i="3"/>
  <c r="DA503" i="3"/>
  <c r="BU507" i="3"/>
  <c r="BU875" i="3"/>
  <c r="CC137" i="3"/>
  <c r="CK873" i="3"/>
  <c r="CK505" i="3"/>
  <c r="CS135" i="3"/>
  <c r="Y144" i="3"/>
  <c r="Q882" i="3"/>
  <c r="Q514" i="3"/>
  <c r="DI502" i="3"/>
  <c r="DI870" i="3"/>
  <c r="A516" i="3"/>
  <c r="A147" i="3"/>
  <c r="I146" i="3"/>
  <c r="A884" i="3"/>
  <c r="DI134" i="3" l="1"/>
  <c r="DA504" i="3"/>
  <c r="DA872" i="3"/>
  <c r="BM509" i="3"/>
  <c r="BU139" i="3"/>
  <c r="BM877" i="3"/>
  <c r="Y145" i="3"/>
  <c r="Q515" i="3"/>
  <c r="Q883" i="3"/>
  <c r="AO143" i="3"/>
  <c r="AG513" i="3"/>
  <c r="AG881" i="3"/>
  <c r="Y514" i="3"/>
  <c r="Y882" i="3"/>
  <c r="AG144" i="3"/>
  <c r="CC138" i="3"/>
  <c r="BU876" i="3"/>
  <c r="BU508" i="3"/>
  <c r="I884" i="3"/>
  <c r="I516" i="3"/>
  <c r="Q146" i="3"/>
  <c r="DA135" i="3"/>
  <c r="CS873" i="3"/>
  <c r="CS505" i="3"/>
  <c r="DI871" i="3"/>
  <c r="DI503" i="3"/>
  <c r="AO512" i="3"/>
  <c r="AO880" i="3"/>
  <c r="AW142" i="3"/>
  <c r="BM140" i="3"/>
  <c r="BE878" i="3"/>
  <c r="BE510" i="3"/>
  <c r="A148" i="3"/>
  <c r="I147" i="3"/>
  <c r="A517" i="3"/>
  <c r="A885" i="3"/>
  <c r="CK874" i="3"/>
  <c r="CK506" i="3"/>
  <c r="CS136" i="3"/>
  <c r="CC875" i="3"/>
  <c r="CK137" i="3"/>
  <c r="CC507" i="3"/>
  <c r="BE141" i="3"/>
  <c r="AW879" i="3"/>
  <c r="AW511" i="3"/>
  <c r="Y515" i="3" l="1"/>
  <c r="AG145" i="3"/>
  <c r="Y883" i="3"/>
  <c r="BU140" i="3"/>
  <c r="BM878" i="3"/>
  <c r="BM510" i="3"/>
  <c r="DI135" i="3"/>
  <c r="DA505" i="3"/>
  <c r="DA873" i="3"/>
  <c r="AW512" i="3"/>
  <c r="BE142" i="3"/>
  <c r="AW880" i="3"/>
  <c r="Q884" i="3"/>
  <c r="Q516" i="3"/>
  <c r="Y146" i="3"/>
  <c r="BU877" i="3"/>
  <c r="BU509" i="3"/>
  <c r="CC139" i="3"/>
  <c r="DA136" i="3"/>
  <c r="CS506" i="3"/>
  <c r="CS874" i="3"/>
  <c r="AG882" i="3"/>
  <c r="AO144" i="3"/>
  <c r="AG514" i="3"/>
  <c r="BM141" i="3"/>
  <c r="BE511" i="3"/>
  <c r="BE879" i="3"/>
  <c r="I517" i="3"/>
  <c r="I885" i="3"/>
  <c r="Q147" i="3"/>
  <c r="AW143" i="3"/>
  <c r="AO881" i="3"/>
  <c r="AO513" i="3"/>
  <c r="CK138" i="3"/>
  <c r="CC876" i="3"/>
  <c r="CC508" i="3"/>
  <c r="CK875" i="3"/>
  <c r="CK507" i="3"/>
  <c r="CS137" i="3"/>
  <c r="A149" i="3"/>
  <c r="I148" i="3"/>
  <c r="A886" i="3"/>
  <c r="A518" i="3"/>
  <c r="DI872" i="3"/>
  <c r="DI504" i="3"/>
  <c r="DI873" i="3" l="1"/>
  <c r="DI505" i="3"/>
  <c r="Q517" i="3"/>
  <c r="Q885" i="3"/>
  <c r="Y147" i="3"/>
  <c r="A150" i="3"/>
  <c r="I149" i="3"/>
  <c r="A519" i="3"/>
  <c r="A887" i="3"/>
  <c r="CS875" i="3"/>
  <c r="CS507" i="3"/>
  <c r="DA137" i="3"/>
  <c r="CC140" i="3"/>
  <c r="BU510" i="3"/>
  <c r="BU878" i="3"/>
  <c r="Y884" i="3"/>
  <c r="Y516" i="3"/>
  <c r="AG146" i="3"/>
  <c r="DI136" i="3"/>
  <c r="DA874" i="3"/>
  <c r="DA506" i="3"/>
  <c r="BE512" i="3"/>
  <c r="BM142" i="3"/>
  <c r="BE880" i="3"/>
  <c r="AW513" i="3"/>
  <c r="AW881" i="3"/>
  <c r="BE143" i="3"/>
  <c r="CK876" i="3"/>
  <c r="CS138" i="3"/>
  <c r="CK508" i="3"/>
  <c r="CK139" i="3"/>
  <c r="CC877" i="3"/>
  <c r="CC509" i="3"/>
  <c r="AG883" i="3"/>
  <c r="AG515" i="3"/>
  <c r="AO145" i="3"/>
  <c r="AW144" i="3"/>
  <c r="AO882" i="3"/>
  <c r="AO514" i="3"/>
  <c r="I886" i="3"/>
  <c r="Q148" i="3"/>
  <c r="I518" i="3"/>
  <c r="BM511" i="3"/>
  <c r="BU141" i="3"/>
  <c r="BM879" i="3"/>
  <c r="BM880" i="3" l="1"/>
  <c r="BM512" i="3"/>
  <c r="BU142" i="3"/>
  <c r="Q149" i="3"/>
  <c r="I519" i="3"/>
  <c r="I887" i="3"/>
  <c r="I150" i="3"/>
  <c r="A151" i="3"/>
  <c r="A520" i="3"/>
  <c r="A888" i="3"/>
  <c r="CK877" i="3"/>
  <c r="CK509" i="3"/>
  <c r="CS139" i="3"/>
  <c r="AW882" i="3"/>
  <c r="AW514" i="3"/>
  <c r="BE144" i="3"/>
  <c r="DA138" i="3"/>
  <c r="CS876" i="3"/>
  <c r="CS508" i="3"/>
  <c r="CK140" i="3"/>
  <c r="CC878" i="3"/>
  <c r="CC510" i="3"/>
  <c r="AG147" i="3"/>
  <c r="Y885" i="3"/>
  <c r="Y517" i="3"/>
  <c r="BE513" i="3"/>
  <c r="BM143" i="3"/>
  <c r="BE881" i="3"/>
  <c r="DI506" i="3"/>
  <c r="DI874" i="3"/>
  <c r="AO515" i="3"/>
  <c r="AO883" i="3"/>
  <c r="AW145" i="3"/>
  <c r="DI137" i="3"/>
  <c r="DA507" i="3"/>
  <c r="DA875" i="3"/>
  <c r="AG884" i="3"/>
  <c r="AO146" i="3"/>
  <c r="AG516" i="3"/>
  <c r="BU511" i="3"/>
  <c r="BU879" i="3"/>
  <c r="CC141" i="3"/>
  <c r="Y148" i="3"/>
  <c r="Q518" i="3"/>
  <c r="Q886" i="3"/>
  <c r="A521" i="3" l="1"/>
  <c r="A889" i="3"/>
  <c r="A152" i="3"/>
  <c r="I151" i="3"/>
  <c r="Q150" i="3"/>
  <c r="I888" i="3"/>
  <c r="I520" i="3"/>
  <c r="AO884" i="3"/>
  <c r="AW146" i="3"/>
  <c r="AO516" i="3"/>
  <c r="DA139" i="3"/>
  <c r="CS509" i="3"/>
  <c r="CS877" i="3"/>
  <c r="BE882" i="3"/>
  <c r="BE514" i="3"/>
  <c r="BM144" i="3"/>
  <c r="AG885" i="3"/>
  <c r="AO147" i="3"/>
  <c r="AG517" i="3"/>
  <c r="CK878" i="3"/>
  <c r="CS140" i="3"/>
  <c r="CK510" i="3"/>
  <c r="Y886" i="3"/>
  <c r="Y518" i="3"/>
  <c r="AG148" i="3"/>
  <c r="BM881" i="3"/>
  <c r="BU143" i="3"/>
  <c r="BM513" i="3"/>
  <c r="CC142" i="3"/>
  <c r="BU512" i="3"/>
  <c r="BU880" i="3"/>
  <c r="CC879" i="3"/>
  <c r="CC511" i="3"/>
  <c r="CK141" i="3"/>
  <c r="DI507" i="3"/>
  <c r="DI875" i="3"/>
  <c r="Y149" i="3"/>
  <c r="Q519" i="3"/>
  <c r="Q887" i="3"/>
  <c r="BE145" i="3"/>
  <c r="AW515" i="3"/>
  <c r="AW883" i="3"/>
  <c r="DI138" i="3"/>
  <c r="DA508" i="3"/>
  <c r="DA876" i="3"/>
  <c r="BU144" i="3" l="1"/>
  <c r="BM514" i="3"/>
  <c r="BM882" i="3"/>
  <c r="Y519" i="3"/>
  <c r="Y887" i="3"/>
  <c r="AG149" i="3"/>
  <c r="CK142" i="3"/>
  <c r="CC512" i="3"/>
  <c r="CC880" i="3"/>
  <c r="DA140" i="3"/>
  <c r="CS510" i="3"/>
  <c r="CS878" i="3"/>
  <c r="Y150" i="3"/>
  <c r="Q888" i="3"/>
  <c r="Q520" i="3"/>
  <c r="I521" i="3"/>
  <c r="I889" i="3"/>
  <c r="Q151" i="3"/>
  <c r="BE883" i="3"/>
  <c r="BM145" i="3"/>
  <c r="BE515" i="3"/>
  <c r="DI876" i="3"/>
  <c r="DI508" i="3"/>
  <c r="CC143" i="3"/>
  <c r="BU881" i="3"/>
  <c r="BU513" i="3"/>
  <c r="DI139" i="3"/>
  <c r="DA509" i="3"/>
  <c r="DA877" i="3"/>
  <c r="A153" i="3"/>
  <c r="I152" i="3"/>
  <c r="A890" i="3"/>
  <c r="A522" i="3"/>
  <c r="CK879" i="3"/>
  <c r="CS141" i="3"/>
  <c r="CK511" i="3"/>
  <c r="AW147" i="3"/>
  <c r="AO885" i="3"/>
  <c r="AO517" i="3"/>
  <c r="AG886" i="3"/>
  <c r="AG518" i="3"/>
  <c r="AO148" i="3"/>
  <c r="AW516" i="3"/>
  <c r="BE146" i="3"/>
  <c r="AW884" i="3"/>
  <c r="I890" i="3" l="1"/>
  <c r="Q152" i="3"/>
  <c r="I522" i="3"/>
  <c r="CS142" i="3"/>
  <c r="CK880" i="3"/>
  <c r="CK512" i="3"/>
  <c r="A523" i="3"/>
  <c r="A891" i="3"/>
  <c r="A154" i="3"/>
  <c r="I153" i="3"/>
  <c r="AG519" i="3"/>
  <c r="AO149" i="3"/>
  <c r="AG887" i="3"/>
  <c r="CC881" i="3"/>
  <c r="CC513" i="3"/>
  <c r="CK143" i="3"/>
  <c r="AW885" i="3"/>
  <c r="AW517" i="3"/>
  <c r="BE147" i="3"/>
  <c r="AG150" i="3"/>
  <c r="Y888" i="3"/>
  <c r="Y520" i="3"/>
  <c r="BE884" i="3"/>
  <c r="BM146" i="3"/>
  <c r="BE516" i="3"/>
  <c r="BU145" i="3"/>
  <c r="BM883" i="3"/>
  <c r="BM515" i="3"/>
  <c r="DA141" i="3"/>
  <c r="CS511" i="3"/>
  <c r="CS879" i="3"/>
  <c r="DI509" i="3"/>
  <c r="DI877" i="3"/>
  <c r="AO886" i="3"/>
  <c r="AW148" i="3"/>
  <c r="AO518" i="3"/>
  <c r="Y151" i="3"/>
  <c r="Q521" i="3"/>
  <c r="Q889" i="3"/>
  <c r="DA510" i="3"/>
  <c r="DA878" i="3"/>
  <c r="DI140" i="3"/>
  <c r="CC144" i="3"/>
  <c r="BU882" i="3"/>
  <c r="BU514" i="3"/>
  <c r="BM884" i="3" l="1"/>
  <c r="BM516" i="3"/>
  <c r="BU146" i="3"/>
  <c r="CS143" i="3"/>
  <c r="CK881" i="3"/>
  <c r="CK513" i="3"/>
  <c r="A892" i="3"/>
  <c r="I154" i="3"/>
  <c r="A524" i="3"/>
  <c r="A155" i="3"/>
  <c r="AG151" i="3"/>
  <c r="Y521" i="3"/>
  <c r="Y889" i="3"/>
  <c r="DA511" i="3"/>
  <c r="DI141" i="3"/>
  <c r="DA879" i="3"/>
  <c r="AO150" i="3"/>
  <c r="AG520" i="3"/>
  <c r="AG888" i="3"/>
  <c r="AW149" i="3"/>
  <c r="AO519" i="3"/>
  <c r="AO887" i="3"/>
  <c r="CS512" i="3"/>
  <c r="CS880" i="3"/>
  <c r="DA142" i="3"/>
  <c r="CC882" i="3"/>
  <c r="CK144" i="3"/>
  <c r="CC514" i="3"/>
  <c r="BE148" i="3"/>
  <c r="AW518" i="3"/>
  <c r="AW886" i="3"/>
  <c r="BM147" i="3"/>
  <c r="BE885" i="3"/>
  <c r="BE517" i="3"/>
  <c r="DI878" i="3"/>
  <c r="DI510" i="3"/>
  <c r="BU883" i="3"/>
  <c r="CC145" i="3"/>
  <c r="BU515" i="3"/>
  <c r="I523" i="3"/>
  <c r="I891" i="3"/>
  <c r="Q153" i="3"/>
  <c r="Q890" i="3"/>
  <c r="Q522" i="3"/>
  <c r="Y152" i="3"/>
  <c r="DA880" i="3" l="1"/>
  <c r="DA512" i="3"/>
  <c r="DI142" i="3"/>
  <c r="DI511" i="3"/>
  <c r="DI879" i="3"/>
  <c r="CK145" i="3"/>
  <c r="CC883" i="3"/>
  <c r="CC515" i="3"/>
  <c r="AW150" i="3"/>
  <c r="AO888" i="3"/>
  <c r="AO520" i="3"/>
  <c r="BM885" i="3"/>
  <c r="BM517" i="3"/>
  <c r="BU147" i="3"/>
  <c r="Y890" i="3"/>
  <c r="Y522" i="3"/>
  <c r="AG152" i="3"/>
  <c r="BE886" i="3"/>
  <c r="BE518" i="3"/>
  <c r="BM148" i="3"/>
  <c r="A893" i="3"/>
  <c r="A156" i="3"/>
  <c r="I155" i="3"/>
  <c r="A525" i="3"/>
  <c r="AW519" i="3"/>
  <c r="AW887" i="3"/>
  <c r="BE149" i="3"/>
  <c r="DA143" i="3"/>
  <c r="CS513" i="3"/>
  <c r="CS881" i="3"/>
  <c r="Y153" i="3"/>
  <c r="Q891" i="3"/>
  <c r="Q523" i="3"/>
  <c r="Q154" i="3"/>
  <c r="I892" i="3"/>
  <c r="I524" i="3"/>
  <c r="CS144" i="3"/>
  <c r="CK514" i="3"/>
  <c r="CK882" i="3"/>
  <c r="AO151" i="3"/>
  <c r="AG521" i="3"/>
  <c r="AG889" i="3"/>
  <c r="CC146" i="3"/>
  <c r="BU516" i="3"/>
  <c r="BU884" i="3"/>
  <c r="BE150" i="3" l="1"/>
  <c r="AW888" i="3"/>
  <c r="AW520" i="3"/>
  <c r="Q155" i="3"/>
  <c r="I893" i="3"/>
  <c r="I525" i="3"/>
  <c r="AG522" i="3"/>
  <c r="AG890" i="3"/>
  <c r="AO152" i="3"/>
  <c r="I156" i="3"/>
  <c r="A894" i="3"/>
  <c r="A526" i="3"/>
  <c r="A157" i="3"/>
  <c r="BU517" i="3"/>
  <c r="CC147" i="3"/>
  <c r="BU885" i="3"/>
  <c r="CK883" i="3"/>
  <c r="CS145" i="3"/>
  <c r="CK515" i="3"/>
  <c r="AW151" i="3"/>
  <c r="AO889" i="3"/>
  <c r="AO521" i="3"/>
  <c r="Y523" i="3"/>
  <c r="AG153" i="3"/>
  <c r="Y891" i="3"/>
  <c r="DA144" i="3"/>
  <c r="CS514" i="3"/>
  <c r="CS882" i="3"/>
  <c r="DA881" i="3"/>
  <c r="DI143" i="3"/>
  <c r="DA513" i="3"/>
  <c r="BM518" i="3"/>
  <c r="BU148" i="3"/>
  <c r="BM886" i="3"/>
  <c r="CK146" i="3"/>
  <c r="CC884" i="3"/>
  <c r="CC516" i="3"/>
  <c r="BM149" i="3"/>
  <c r="BE887" i="3"/>
  <c r="BE519" i="3"/>
  <c r="DI880" i="3"/>
  <c r="DI512" i="3"/>
  <c r="Y154" i="3"/>
  <c r="Q524" i="3"/>
  <c r="Q892" i="3"/>
  <c r="DI881" i="3" l="1"/>
  <c r="DI513" i="3"/>
  <c r="A527" i="3"/>
  <c r="A895" i="3"/>
  <c r="A158" i="3"/>
  <c r="I157" i="3"/>
  <c r="AO153" i="3"/>
  <c r="AG523" i="3"/>
  <c r="AG891" i="3"/>
  <c r="AW521" i="3"/>
  <c r="AW889" i="3"/>
  <c r="BE151" i="3"/>
  <c r="Q525" i="3"/>
  <c r="Y155" i="3"/>
  <c r="Q893" i="3"/>
  <c r="CK147" i="3"/>
  <c r="CC517" i="3"/>
  <c r="CC885" i="3"/>
  <c r="AG154" i="3"/>
  <c r="Y892" i="3"/>
  <c r="Y524" i="3"/>
  <c r="CK884" i="3"/>
  <c r="CK516" i="3"/>
  <c r="CS146" i="3"/>
  <c r="DI144" i="3"/>
  <c r="DA514" i="3"/>
  <c r="DA882" i="3"/>
  <c r="DA145" i="3"/>
  <c r="CS515" i="3"/>
  <c r="CS883" i="3"/>
  <c r="I526" i="3"/>
  <c r="I894" i="3"/>
  <c r="Q156" i="3"/>
  <c r="BM887" i="3"/>
  <c r="BM519" i="3"/>
  <c r="BU149" i="3"/>
  <c r="BU518" i="3"/>
  <c r="CC148" i="3"/>
  <c r="BU886" i="3"/>
  <c r="AO522" i="3"/>
  <c r="AW152" i="3"/>
  <c r="AO890" i="3"/>
  <c r="BE520" i="3"/>
  <c r="BE888" i="3"/>
  <c r="BM150" i="3"/>
  <c r="AO523" i="3" l="1"/>
  <c r="AW153" i="3"/>
  <c r="AO891" i="3"/>
  <c r="Y525" i="3"/>
  <c r="Y893" i="3"/>
  <c r="AG155" i="3"/>
  <c r="Q157" i="3"/>
  <c r="I895" i="3"/>
  <c r="I527" i="3"/>
  <c r="BM888" i="3"/>
  <c r="BM520" i="3"/>
  <c r="BU150" i="3"/>
  <c r="A159" i="3"/>
  <c r="I158" i="3"/>
  <c r="A528" i="3"/>
  <c r="A896" i="3"/>
  <c r="CC886" i="3"/>
  <c r="CK148" i="3"/>
  <c r="CC518" i="3"/>
  <c r="CC149" i="3"/>
  <c r="BU887" i="3"/>
  <c r="BU519" i="3"/>
  <c r="DA883" i="3"/>
  <c r="DA515" i="3"/>
  <c r="DI145" i="3"/>
  <c r="BE521" i="3"/>
  <c r="BE889" i="3"/>
  <c r="BM151" i="3"/>
  <c r="CS147" i="3"/>
  <c r="CK517" i="3"/>
  <c r="CK885" i="3"/>
  <c r="AO154" i="3"/>
  <c r="AG892" i="3"/>
  <c r="AG524" i="3"/>
  <c r="CS884" i="3"/>
  <c r="DA146" i="3"/>
  <c r="CS516" i="3"/>
  <c r="BE152" i="3"/>
  <c r="AW890" i="3"/>
  <c r="AW522" i="3"/>
  <c r="Q894" i="3"/>
  <c r="Q526" i="3"/>
  <c r="Y156" i="3"/>
  <c r="DI882" i="3"/>
  <c r="DI514" i="3"/>
  <c r="Y157" i="3" l="1"/>
  <c r="Q527" i="3"/>
  <c r="Q895" i="3"/>
  <c r="AG525" i="3"/>
  <c r="AG893" i="3"/>
  <c r="AO155" i="3"/>
  <c r="AW154" i="3"/>
  <c r="AO892" i="3"/>
  <c r="AO524" i="3"/>
  <c r="CS885" i="3"/>
  <c r="DA147" i="3"/>
  <c r="CS517" i="3"/>
  <c r="A897" i="3"/>
  <c r="A160" i="3"/>
  <c r="A529" i="3"/>
  <c r="I159" i="3"/>
  <c r="Q158" i="3"/>
  <c r="I528" i="3"/>
  <c r="I896" i="3"/>
  <c r="DI146" i="3"/>
  <c r="DA516" i="3"/>
  <c r="DA884" i="3"/>
  <c r="BM889" i="3"/>
  <c r="BU151" i="3"/>
  <c r="BM521" i="3"/>
  <c r="CK149" i="3"/>
  <c r="CC887" i="3"/>
  <c r="CC519" i="3"/>
  <c r="CC150" i="3"/>
  <c r="BU520" i="3"/>
  <c r="BU888" i="3"/>
  <c r="Y894" i="3"/>
  <c r="Y526" i="3"/>
  <c r="AG156" i="3"/>
  <c r="CK518" i="3"/>
  <c r="CS148" i="3"/>
  <c r="CK886" i="3"/>
  <c r="AW523" i="3"/>
  <c r="AW891" i="3"/>
  <c r="BE153" i="3"/>
  <c r="BE522" i="3"/>
  <c r="BE890" i="3"/>
  <c r="BM152" i="3"/>
  <c r="DI515" i="3"/>
  <c r="DI883" i="3"/>
  <c r="AW892" i="3" l="1"/>
  <c r="AW524" i="3"/>
  <c r="BE154" i="3"/>
  <c r="AO525" i="3"/>
  <c r="AW155" i="3"/>
  <c r="AO893" i="3"/>
  <c r="BU521" i="3"/>
  <c r="CC151" i="3"/>
  <c r="BU889" i="3"/>
  <c r="CK150" i="3"/>
  <c r="CC520" i="3"/>
  <c r="CC888" i="3"/>
  <c r="Q159" i="3"/>
  <c r="I529" i="3"/>
  <c r="I897" i="3"/>
  <c r="CS886" i="3"/>
  <c r="CS518" i="3"/>
  <c r="DA148" i="3"/>
  <c r="DI884" i="3"/>
  <c r="DI516" i="3"/>
  <c r="BU152" i="3"/>
  <c r="BM522" i="3"/>
  <c r="BM890" i="3"/>
  <c r="DI147" i="3"/>
  <c r="DA517" i="3"/>
  <c r="DA885" i="3"/>
  <c r="A898" i="3"/>
  <c r="I160" i="3"/>
  <c r="A161" i="3"/>
  <c r="A530" i="3"/>
  <c r="AO156" i="3"/>
  <c r="AG526" i="3"/>
  <c r="AG894" i="3"/>
  <c r="CS149" i="3"/>
  <c r="CK519" i="3"/>
  <c r="CK887" i="3"/>
  <c r="BM153" i="3"/>
  <c r="BE523" i="3"/>
  <c r="BE891" i="3"/>
  <c r="Y158" i="3"/>
  <c r="Q528" i="3"/>
  <c r="Q896" i="3"/>
  <c r="AG157" i="3"/>
  <c r="Y527" i="3"/>
  <c r="Y895" i="3"/>
  <c r="Y896" i="3" l="1"/>
  <c r="Y528" i="3"/>
  <c r="AG158" i="3"/>
  <c r="BU153" i="3"/>
  <c r="BM891" i="3"/>
  <c r="BM523" i="3"/>
  <c r="A531" i="3"/>
  <c r="I161" i="3"/>
  <c r="A162" i="3"/>
  <c r="A899" i="3"/>
  <c r="BU890" i="3"/>
  <c r="BU522" i="3"/>
  <c r="CC152" i="3"/>
  <c r="Q529" i="3"/>
  <c r="Q897" i="3"/>
  <c r="Y159" i="3"/>
  <c r="BE155" i="3"/>
  <c r="AW893" i="3"/>
  <c r="AW525" i="3"/>
  <c r="Q160" i="3"/>
  <c r="I530" i="3"/>
  <c r="I898" i="3"/>
  <c r="CC889" i="3"/>
  <c r="CK151" i="3"/>
  <c r="CC521" i="3"/>
  <c r="AO526" i="3"/>
  <c r="AW156" i="3"/>
  <c r="AO894" i="3"/>
  <c r="AG895" i="3"/>
  <c r="AO157" i="3"/>
  <c r="AG527" i="3"/>
  <c r="BM154" i="3"/>
  <c r="BE892" i="3"/>
  <c r="BE524" i="3"/>
  <c r="CS887" i="3"/>
  <c r="CS519" i="3"/>
  <c r="DA149" i="3"/>
  <c r="DI148" i="3"/>
  <c r="DA886" i="3"/>
  <c r="DA518" i="3"/>
  <c r="CS150" i="3"/>
  <c r="CK520" i="3"/>
  <c r="CK888" i="3"/>
  <c r="DI885" i="3"/>
  <c r="DI517" i="3"/>
  <c r="A900" i="3" l="1"/>
  <c r="A163" i="3"/>
  <c r="I162" i="3"/>
  <c r="A532" i="3"/>
  <c r="CS151" i="3"/>
  <c r="CK889" i="3"/>
  <c r="CK521" i="3"/>
  <c r="DI518" i="3"/>
  <c r="DI886" i="3"/>
  <c r="AW157" i="3"/>
  <c r="AO527" i="3"/>
  <c r="AO895" i="3"/>
  <c r="BM892" i="3"/>
  <c r="BM524" i="3"/>
  <c r="BU154" i="3"/>
  <c r="CK152" i="3"/>
  <c r="CC890" i="3"/>
  <c r="CC522" i="3"/>
  <c r="CS888" i="3"/>
  <c r="DA150" i="3"/>
  <c r="CS520" i="3"/>
  <c r="BM155" i="3"/>
  <c r="BE893" i="3"/>
  <c r="BE525" i="3"/>
  <c r="AG159" i="3"/>
  <c r="Y897" i="3"/>
  <c r="Y529" i="3"/>
  <c r="DI149" i="3"/>
  <c r="DA519" i="3"/>
  <c r="DA887" i="3"/>
  <c r="Y160" i="3"/>
  <c r="Q530" i="3"/>
  <c r="Q898" i="3"/>
  <c r="BU891" i="3"/>
  <c r="CC153" i="3"/>
  <c r="BU523" i="3"/>
  <c r="Q161" i="3"/>
  <c r="I899" i="3"/>
  <c r="I531" i="3"/>
  <c r="AW526" i="3"/>
  <c r="BE156" i="3"/>
  <c r="AW894" i="3"/>
  <c r="AG528" i="3"/>
  <c r="AG896" i="3"/>
  <c r="AO158" i="3"/>
  <c r="BU155" i="3" l="1"/>
  <c r="BM893" i="3"/>
  <c r="BM525" i="3"/>
  <c r="BE526" i="3"/>
  <c r="BM156" i="3"/>
  <c r="BE894" i="3"/>
  <c r="AW158" i="3"/>
  <c r="AO896" i="3"/>
  <c r="AO528" i="3"/>
  <c r="Y161" i="3"/>
  <c r="Q899" i="3"/>
  <c r="Q531" i="3"/>
  <c r="DA151" i="3"/>
  <c r="CS521" i="3"/>
  <c r="CS889" i="3"/>
  <c r="AW527" i="3"/>
  <c r="BE157" i="3"/>
  <c r="AW895" i="3"/>
  <c r="Y898" i="3"/>
  <c r="Y530" i="3"/>
  <c r="AG160" i="3"/>
  <c r="DI887" i="3"/>
  <c r="DI519" i="3"/>
  <c r="DA520" i="3"/>
  <c r="DA888" i="3"/>
  <c r="DI150" i="3"/>
  <c r="A533" i="3"/>
  <c r="A164" i="3"/>
  <c r="A901" i="3"/>
  <c r="I163" i="3"/>
  <c r="AO159" i="3"/>
  <c r="AG529" i="3"/>
  <c r="AG897" i="3"/>
  <c r="CS152" i="3"/>
  <c r="CK522" i="3"/>
  <c r="CK890" i="3"/>
  <c r="CC154" i="3"/>
  <c r="BU524" i="3"/>
  <c r="BU892" i="3"/>
  <c r="CC891" i="3"/>
  <c r="CC523" i="3"/>
  <c r="CK153" i="3"/>
  <c r="Q162" i="3"/>
  <c r="I900" i="3"/>
  <c r="I532" i="3"/>
  <c r="BE895" i="3" l="1"/>
  <c r="BE527" i="3"/>
  <c r="BM157" i="3"/>
  <c r="I901" i="3"/>
  <c r="Q163" i="3"/>
  <c r="I533" i="3"/>
  <c r="CS153" i="3"/>
  <c r="CK891" i="3"/>
  <c r="CK523" i="3"/>
  <c r="AG161" i="3"/>
  <c r="Y531" i="3"/>
  <c r="Y899" i="3"/>
  <c r="BE158" i="3"/>
  <c r="AW528" i="3"/>
  <c r="AW896" i="3"/>
  <c r="CC524" i="3"/>
  <c r="CK154" i="3"/>
  <c r="CC892" i="3"/>
  <c r="AG898" i="3"/>
  <c r="AG530" i="3"/>
  <c r="AO160" i="3"/>
  <c r="DA521" i="3"/>
  <c r="DA889" i="3"/>
  <c r="DI151" i="3"/>
  <c r="BU156" i="3"/>
  <c r="BM894" i="3"/>
  <c r="BM526" i="3"/>
  <c r="DI888" i="3"/>
  <c r="DI520" i="3"/>
  <c r="AO897" i="3"/>
  <c r="AW159" i="3"/>
  <c r="AO529" i="3"/>
  <c r="A902" i="3"/>
  <c r="A165" i="3"/>
  <c r="A534" i="3"/>
  <c r="I164" i="3"/>
  <c r="CS522" i="3"/>
  <c r="CS890" i="3"/>
  <c r="DA152" i="3"/>
  <c r="CC155" i="3"/>
  <c r="BU893" i="3"/>
  <c r="BU525" i="3"/>
  <c r="Q532" i="3"/>
  <c r="Y162" i="3"/>
  <c r="Q900" i="3"/>
  <c r="DI889" i="3" l="1"/>
  <c r="DI521" i="3"/>
  <c r="AW897" i="3"/>
  <c r="BE159" i="3"/>
  <c r="AW529" i="3"/>
  <c r="CS523" i="3"/>
  <c r="DA153" i="3"/>
  <c r="CS891" i="3"/>
  <c r="CK892" i="3"/>
  <c r="CS154" i="3"/>
  <c r="CK524" i="3"/>
  <c r="DA522" i="3"/>
  <c r="DA890" i="3"/>
  <c r="DI152" i="3"/>
  <c r="CC525" i="3"/>
  <c r="CK155" i="3"/>
  <c r="CC893" i="3"/>
  <c r="AO530" i="3"/>
  <c r="AO898" i="3"/>
  <c r="AW160" i="3"/>
  <c r="BM158" i="3"/>
  <c r="BE896" i="3"/>
  <c r="BE528" i="3"/>
  <c r="Q901" i="3"/>
  <c r="Y163" i="3"/>
  <c r="Q533" i="3"/>
  <c r="Y532" i="3"/>
  <c r="AG162" i="3"/>
  <c r="Y900" i="3"/>
  <c r="I534" i="3"/>
  <c r="Q164" i="3"/>
  <c r="I902" i="3"/>
  <c r="BM527" i="3"/>
  <c r="BM895" i="3"/>
  <c r="BU157" i="3"/>
  <c r="BU526" i="3"/>
  <c r="CC156" i="3"/>
  <c r="BU894" i="3"/>
  <c r="A166" i="3"/>
  <c r="I165" i="3"/>
  <c r="A903" i="3"/>
  <c r="A535" i="3"/>
  <c r="AO161" i="3"/>
  <c r="AG531" i="3"/>
  <c r="AG899" i="3"/>
  <c r="I535" i="3" l="1"/>
  <c r="Q165" i="3"/>
  <c r="I903" i="3"/>
  <c r="I166" i="3"/>
  <c r="A904" i="3"/>
  <c r="A167" i="3"/>
  <c r="A536" i="3"/>
  <c r="DI522" i="3"/>
  <c r="DI890" i="3"/>
  <c r="CK525" i="3"/>
  <c r="CS155" i="3"/>
  <c r="CK893" i="3"/>
  <c r="CC526" i="3"/>
  <c r="CK156" i="3"/>
  <c r="CC894" i="3"/>
  <c r="BM896" i="3"/>
  <c r="BM528" i="3"/>
  <c r="BU158" i="3"/>
  <c r="Q902" i="3"/>
  <c r="Y164" i="3"/>
  <c r="Q534" i="3"/>
  <c r="DA523" i="3"/>
  <c r="DI153" i="3"/>
  <c r="DA891" i="3"/>
  <c r="AO162" i="3"/>
  <c r="AG900" i="3"/>
  <c r="AG532" i="3"/>
  <c r="AW898" i="3"/>
  <c r="AW530" i="3"/>
  <c r="BE160" i="3"/>
  <c r="BE897" i="3"/>
  <c r="BM159" i="3"/>
  <c r="BE529" i="3"/>
  <c r="AG163" i="3"/>
  <c r="Y533" i="3"/>
  <c r="Y901" i="3"/>
  <c r="AW161" i="3"/>
  <c r="AO531" i="3"/>
  <c r="AO899" i="3"/>
  <c r="BU527" i="3"/>
  <c r="CC157" i="3"/>
  <c r="BU895" i="3"/>
  <c r="CS892" i="3"/>
  <c r="CS524" i="3"/>
  <c r="DA154" i="3"/>
  <c r="DI523" i="3" l="1"/>
  <c r="DI891" i="3"/>
  <c r="BM160" i="3"/>
  <c r="BE898" i="3"/>
  <c r="BE530" i="3"/>
  <c r="CS156" i="3"/>
  <c r="CK894" i="3"/>
  <c r="CK526" i="3"/>
  <c r="A168" i="3"/>
  <c r="I167" i="3"/>
  <c r="A905" i="3"/>
  <c r="A537" i="3"/>
  <c r="DA524" i="3"/>
  <c r="DA892" i="3"/>
  <c r="DI154" i="3"/>
  <c r="BE161" i="3"/>
  <c r="AW899" i="3"/>
  <c r="AW531" i="3"/>
  <c r="BM529" i="3"/>
  <c r="BM897" i="3"/>
  <c r="BU159" i="3"/>
  <c r="AG164" i="3"/>
  <c r="Y902" i="3"/>
  <c r="Y534" i="3"/>
  <c r="I904" i="3"/>
  <c r="I536" i="3"/>
  <c r="Q166" i="3"/>
  <c r="CS525" i="3"/>
  <c r="DA155" i="3"/>
  <c r="CS893" i="3"/>
  <c r="AG533" i="3"/>
  <c r="AO163" i="3"/>
  <c r="AG901" i="3"/>
  <c r="BU896" i="3"/>
  <c r="BU528" i="3"/>
  <c r="CC158" i="3"/>
  <c r="Y165" i="3"/>
  <c r="Q535" i="3"/>
  <c r="Q903" i="3"/>
  <c r="CC895" i="3"/>
  <c r="CC527" i="3"/>
  <c r="CK157" i="3"/>
  <c r="AW162" i="3"/>
  <c r="AO900" i="3"/>
  <c r="AO532" i="3"/>
  <c r="AO901" i="3" l="1"/>
  <c r="AW163" i="3"/>
  <c r="AO533" i="3"/>
  <c r="AG902" i="3"/>
  <c r="AG534" i="3"/>
  <c r="AO164" i="3"/>
  <c r="CS526" i="3"/>
  <c r="CS894" i="3"/>
  <c r="DA156" i="3"/>
  <c r="DI892" i="3"/>
  <c r="DI524" i="3"/>
  <c r="AG165" i="3"/>
  <c r="Y535" i="3"/>
  <c r="Y903" i="3"/>
  <c r="DI155" i="3"/>
  <c r="DA893" i="3"/>
  <c r="DA525" i="3"/>
  <c r="BU897" i="3"/>
  <c r="BU529" i="3"/>
  <c r="CC159" i="3"/>
  <c r="A169" i="3"/>
  <c r="I168" i="3"/>
  <c r="A906" i="3"/>
  <c r="A538" i="3"/>
  <c r="BM161" i="3"/>
  <c r="BE531" i="3"/>
  <c r="BE899" i="3"/>
  <c r="CC528" i="3"/>
  <c r="CC896" i="3"/>
  <c r="CK158" i="3"/>
  <c r="AW532" i="3"/>
  <c r="AW900" i="3"/>
  <c r="BE162" i="3"/>
  <c r="Q536" i="3"/>
  <c r="Y166" i="3"/>
  <c r="Q904" i="3"/>
  <c r="BM898" i="3"/>
  <c r="BU160" i="3"/>
  <c r="BM530" i="3"/>
  <c r="CS157" i="3"/>
  <c r="CK895" i="3"/>
  <c r="CK527" i="3"/>
  <c r="Q167" i="3"/>
  <c r="I537" i="3"/>
  <c r="I905" i="3"/>
  <c r="DA157" i="3" l="1"/>
  <c r="CS527" i="3"/>
  <c r="CS895" i="3"/>
  <c r="AO902" i="3"/>
  <c r="AO534" i="3"/>
  <c r="AW164" i="3"/>
  <c r="BU530" i="3"/>
  <c r="CC160" i="3"/>
  <c r="BU898" i="3"/>
  <c r="A170" i="3"/>
  <c r="I169" i="3"/>
  <c r="A907" i="3"/>
  <c r="A539" i="3"/>
  <c r="Q168" i="3"/>
  <c r="I906" i="3"/>
  <c r="I538" i="3"/>
  <c r="CK159" i="3"/>
  <c r="CC897" i="3"/>
  <c r="CC529" i="3"/>
  <c r="AG903" i="3"/>
  <c r="AG535" i="3"/>
  <c r="AO165" i="3"/>
  <c r="DI893" i="3"/>
  <c r="DI525" i="3"/>
  <c r="Y167" i="3"/>
  <c r="Q537" i="3"/>
  <c r="Q905" i="3"/>
  <c r="Y536" i="3"/>
  <c r="Y904" i="3"/>
  <c r="AG166" i="3"/>
  <c r="AW901" i="3"/>
  <c r="BE163" i="3"/>
  <c r="AW533" i="3"/>
  <c r="CS158" i="3"/>
  <c r="CK896" i="3"/>
  <c r="CK528" i="3"/>
  <c r="BM162" i="3"/>
  <c r="BE900" i="3"/>
  <c r="BE532" i="3"/>
  <c r="BM531" i="3"/>
  <c r="BU161" i="3"/>
  <c r="BM899" i="3"/>
  <c r="DI156" i="3"/>
  <c r="DA894" i="3"/>
  <c r="DA526" i="3"/>
  <c r="A171" i="3" l="1"/>
  <c r="I170" i="3"/>
  <c r="A908" i="3"/>
  <c r="A540" i="3"/>
  <c r="BU899" i="3"/>
  <c r="CC161" i="3"/>
  <c r="BU531" i="3"/>
  <c r="AO535" i="3"/>
  <c r="AO903" i="3"/>
  <c r="AW165" i="3"/>
  <c r="Y168" i="3"/>
  <c r="Q906" i="3"/>
  <c r="Q538" i="3"/>
  <c r="AW902" i="3"/>
  <c r="AW534" i="3"/>
  <c r="BE164" i="3"/>
  <c r="AG167" i="3"/>
  <c r="Y537" i="3"/>
  <c r="Y905" i="3"/>
  <c r="CC530" i="3"/>
  <c r="CC898" i="3"/>
  <c r="CK160" i="3"/>
  <c r="AO166" i="3"/>
  <c r="AG904" i="3"/>
  <c r="AG536" i="3"/>
  <c r="BU162" i="3"/>
  <c r="BM900" i="3"/>
  <c r="BM532" i="3"/>
  <c r="CS528" i="3"/>
  <c r="CS896" i="3"/>
  <c r="DA158" i="3"/>
  <c r="DI157" i="3"/>
  <c r="DA895" i="3"/>
  <c r="DA527" i="3"/>
  <c r="BM163" i="3"/>
  <c r="BE901" i="3"/>
  <c r="BE533" i="3"/>
  <c r="CS159" i="3"/>
  <c r="CK897" i="3"/>
  <c r="CK529" i="3"/>
  <c r="DI526" i="3"/>
  <c r="DI894" i="3"/>
  <c r="I907" i="3"/>
  <c r="Q169" i="3"/>
  <c r="I539" i="3"/>
  <c r="DI527" i="3" l="1"/>
  <c r="DI895" i="3"/>
  <c r="DI158" i="3"/>
  <c r="DA896" i="3"/>
  <c r="DA528" i="3"/>
  <c r="CS529" i="3"/>
  <c r="DA159" i="3"/>
  <c r="CS897" i="3"/>
  <c r="CK530" i="3"/>
  <c r="CK898" i="3"/>
  <c r="CS160" i="3"/>
  <c r="CK161" i="3"/>
  <c r="CC899" i="3"/>
  <c r="CC531" i="3"/>
  <c r="A172" i="3"/>
  <c r="I171" i="3"/>
  <c r="A541" i="3"/>
  <c r="A909" i="3"/>
  <c r="AW166" i="3"/>
  <c r="AO536" i="3"/>
  <c r="AO904" i="3"/>
  <c r="AG905" i="3"/>
  <c r="AO167" i="3"/>
  <c r="AG537" i="3"/>
  <c r="BE534" i="3"/>
  <c r="BM164" i="3"/>
  <c r="BE902" i="3"/>
  <c r="Q907" i="3"/>
  <c r="Q539" i="3"/>
  <c r="Y169" i="3"/>
  <c r="BU163" i="3"/>
  <c r="BM533" i="3"/>
  <c r="BM901" i="3"/>
  <c r="Y538" i="3"/>
  <c r="Y906" i="3"/>
  <c r="AG168" i="3"/>
  <c r="BU900" i="3"/>
  <c r="BU532" i="3"/>
  <c r="CC162" i="3"/>
  <c r="AW903" i="3"/>
  <c r="AW535" i="3"/>
  <c r="BE165" i="3"/>
  <c r="Q170" i="3"/>
  <c r="I908" i="3"/>
  <c r="I540" i="3"/>
  <c r="I541" i="3" l="1"/>
  <c r="I909" i="3"/>
  <c r="Q171" i="3"/>
  <c r="CK162" i="3"/>
  <c r="CC900" i="3"/>
  <c r="CC532" i="3"/>
  <c r="CC163" i="3"/>
  <c r="BU533" i="3"/>
  <c r="BU901" i="3"/>
  <c r="AW167" i="3"/>
  <c r="AO905" i="3"/>
  <c r="AO537" i="3"/>
  <c r="A173" i="3"/>
  <c r="I172" i="3"/>
  <c r="A542" i="3"/>
  <c r="A910" i="3"/>
  <c r="DI159" i="3"/>
  <c r="DA897" i="3"/>
  <c r="DA529" i="3"/>
  <c r="Y539" i="3"/>
  <c r="AG169" i="3"/>
  <c r="Y907" i="3"/>
  <c r="AO168" i="3"/>
  <c r="AG906" i="3"/>
  <c r="AG538" i="3"/>
  <c r="CK531" i="3"/>
  <c r="CS161" i="3"/>
  <c r="CK899" i="3"/>
  <c r="Q908" i="3"/>
  <c r="Y170" i="3"/>
  <c r="Q540" i="3"/>
  <c r="BE166" i="3"/>
  <c r="AW536" i="3"/>
  <c r="AW904" i="3"/>
  <c r="CS530" i="3"/>
  <c r="CS898" i="3"/>
  <c r="DA160" i="3"/>
  <c r="DI896" i="3"/>
  <c r="DI528" i="3"/>
  <c r="BE903" i="3"/>
  <c r="BE535" i="3"/>
  <c r="BM165" i="3"/>
  <c r="BM902" i="3"/>
  <c r="BU164" i="3"/>
  <c r="BM534" i="3"/>
  <c r="AG170" i="3" l="1"/>
  <c r="Y540" i="3"/>
  <c r="Y908" i="3"/>
  <c r="Q172" i="3"/>
  <c r="I542" i="3"/>
  <c r="I910" i="3"/>
  <c r="AG539" i="3"/>
  <c r="AO169" i="3"/>
  <c r="AG907" i="3"/>
  <c r="I173" i="3"/>
  <c r="A911" i="3"/>
  <c r="A543" i="3"/>
  <c r="A174" i="3"/>
  <c r="BU902" i="3"/>
  <c r="BU534" i="3"/>
  <c r="CC164" i="3"/>
  <c r="CK900" i="3"/>
  <c r="CK532" i="3"/>
  <c r="CS162" i="3"/>
  <c r="BM166" i="3"/>
  <c r="BE904" i="3"/>
  <c r="BE536" i="3"/>
  <c r="CC533" i="3"/>
  <c r="CC901" i="3"/>
  <c r="CK163" i="3"/>
  <c r="CS899" i="3"/>
  <c r="CS531" i="3"/>
  <c r="DA161" i="3"/>
  <c r="Y171" i="3"/>
  <c r="Q541" i="3"/>
  <c r="Q909" i="3"/>
  <c r="BM903" i="3"/>
  <c r="BU165" i="3"/>
  <c r="BM535" i="3"/>
  <c r="AW905" i="3"/>
  <c r="AW537" i="3"/>
  <c r="BE167" i="3"/>
  <c r="AW168" i="3"/>
  <c r="AO906" i="3"/>
  <c r="AO538" i="3"/>
  <c r="DI160" i="3"/>
  <c r="DA898" i="3"/>
  <c r="DA530" i="3"/>
  <c r="DI529" i="3"/>
  <c r="DI897" i="3"/>
  <c r="CK164" i="3" l="1"/>
  <c r="CC534" i="3"/>
  <c r="CC902" i="3"/>
  <c r="AW538" i="3"/>
  <c r="AW906" i="3"/>
  <c r="BE168" i="3"/>
  <c r="AW169" i="3"/>
  <c r="AO539" i="3"/>
  <c r="AO907" i="3"/>
  <c r="BE905" i="3"/>
  <c r="BM167" i="3"/>
  <c r="BE537" i="3"/>
  <c r="Y541" i="3"/>
  <c r="AG171" i="3"/>
  <c r="Y909" i="3"/>
  <c r="A544" i="3"/>
  <c r="A912" i="3"/>
  <c r="A175" i="3"/>
  <c r="I174" i="3"/>
  <c r="DI161" i="3"/>
  <c r="DA899" i="3"/>
  <c r="DA531" i="3"/>
  <c r="BU166" i="3"/>
  <c r="BM904" i="3"/>
  <c r="BM536" i="3"/>
  <c r="Q910" i="3"/>
  <c r="Q542" i="3"/>
  <c r="Y172" i="3"/>
  <c r="DA162" i="3"/>
  <c r="CS532" i="3"/>
  <c r="CS900" i="3"/>
  <c r="I911" i="3"/>
  <c r="Q173" i="3"/>
  <c r="I543" i="3"/>
  <c r="DI530" i="3"/>
  <c r="DI898" i="3"/>
  <c r="BU535" i="3"/>
  <c r="CC165" i="3"/>
  <c r="BU903" i="3"/>
  <c r="CS163" i="3"/>
  <c r="CK901" i="3"/>
  <c r="CK533" i="3"/>
  <c r="AO170" i="3"/>
  <c r="AG908" i="3"/>
  <c r="AG540" i="3"/>
  <c r="BU904" i="3" l="1"/>
  <c r="CC166" i="3"/>
  <c r="BU536" i="3"/>
  <c r="AW907" i="3"/>
  <c r="BE169" i="3"/>
  <c r="AW539" i="3"/>
  <c r="CC903" i="3"/>
  <c r="CK165" i="3"/>
  <c r="CC535" i="3"/>
  <c r="AG541" i="3"/>
  <c r="AO171" i="3"/>
  <c r="AG909" i="3"/>
  <c r="BE906" i="3"/>
  <c r="BE538" i="3"/>
  <c r="BM168" i="3"/>
  <c r="DI162" i="3"/>
  <c r="DA900" i="3"/>
  <c r="DA532" i="3"/>
  <c r="AG172" i="3"/>
  <c r="Y542" i="3"/>
  <c r="Y910" i="3"/>
  <c r="DI531" i="3"/>
  <c r="DI899" i="3"/>
  <c r="DA163" i="3"/>
  <c r="CS901" i="3"/>
  <c r="CS533" i="3"/>
  <c r="AO540" i="3"/>
  <c r="AO908" i="3"/>
  <c r="AW170" i="3"/>
  <c r="Q174" i="3"/>
  <c r="I912" i="3"/>
  <c r="I544" i="3"/>
  <c r="BU167" i="3"/>
  <c r="BM537" i="3"/>
  <c r="BM905" i="3"/>
  <c r="A545" i="3"/>
  <c r="A913" i="3"/>
  <c r="I175" i="3"/>
  <c r="A176" i="3"/>
  <c r="Q543" i="3"/>
  <c r="Q911" i="3"/>
  <c r="Y173" i="3"/>
  <c r="CK902" i="3"/>
  <c r="CS164" i="3"/>
  <c r="CK534" i="3"/>
  <c r="DA533" i="3" l="1"/>
  <c r="DI163" i="3"/>
  <c r="DA901" i="3"/>
  <c r="I913" i="3"/>
  <c r="I545" i="3"/>
  <c r="Q175" i="3"/>
  <c r="BE170" i="3"/>
  <c r="AW908" i="3"/>
  <c r="AW540" i="3"/>
  <c r="BE539" i="3"/>
  <c r="BM169" i="3"/>
  <c r="BE907" i="3"/>
  <c r="CS165" i="3"/>
  <c r="CK535" i="3"/>
  <c r="CK903" i="3"/>
  <c r="Q544" i="3"/>
  <c r="Y174" i="3"/>
  <c r="Q912" i="3"/>
  <c r="CS902" i="3"/>
  <c r="CS534" i="3"/>
  <c r="DA164" i="3"/>
  <c r="DI532" i="3"/>
  <c r="DI900" i="3"/>
  <c r="AG542" i="3"/>
  <c r="AG910" i="3"/>
  <c r="AO172" i="3"/>
  <c r="AO541" i="3"/>
  <c r="AO909" i="3"/>
  <c r="AW171" i="3"/>
  <c r="A177" i="3"/>
  <c r="A914" i="3"/>
  <c r="I176" i="3"/>
  <c r="A546" i="3"/>
  <c r="Y543" i="3"/>
  <c r="AG173" i="3"/>
  <c r="Y911" i="3"/>
  <c r="CK166" i="3"/>
  <c r="CC536" i="3"/>
  <c r="CC904" i="3"/>
  <c r="BU168" i="3"/>
  <c r="BM538" i="3"/>
  <c r="BM906" i="3"/>
  <c r="CC167" i="3"/>
  <c r="BU537" i="3"/>
  <c r="BU905" i="3"/>
  <c r="I177" i="3" l="1"/>
  <c r="A915" i="3"/>
  <c r="A547" i="3"/>
  <c r="A178" i="3"/>
  <c r="Q545" i="3"/>
  <c r="Y175" i="3"/>
  <c r="Q913" i="3"/>
  <c r="I914" i="3"/>
  <c r="I546" i="3"/>
  <c r="Q176" i="3"/>
  <c r="CK904" i="3"/>
  <c r="CK536" i="3"/>
  <c r="CS166" i="3"/>
  <c r="AW541" i="3"/>
  <c r="AW909" i="3"/>
  <c r="BE171" i="3"/>
  <c r="DI164" i="3"/>
  <c r="DA902" i="3"/>
  <c r="DA534" i="3"/>
  <c r="DA165" i="3"/>
  <c r="CS903" i="3"/>
  <c r="CS535" i="3"/>
  <c r="CC537" i="3"/>
  <c r="CK167" i="3"/>
  <c r="CC905" i="3"/>
  <c r="AG911" i="3"/>
  <c r="AO173" i="3"/>
  <c r="AG543" i="3"/>
  <c r="BM539" i="3"/>
  <c r="BU169" i="3"/>
  <c r="BM907" i="3"/>
  <c r="BU906" i="3"/>
  <c r="BU538" i="3"/>
  <c r="CC168" i="3"/>
  <c r="BM170" i="3"/>
  <c r="BE908" i="3"/>
  <c r="BE540" i="3"/>
  <c r="AO542" i="3"/>
  <c r="AO910" i="3"/>
  <c r="AW172" i="3"/>
  <c r="DI901" i="3"/>
  <c r="DI533" i="3"/>
  <c r="AG174" i="3"/>
  <c r="Y544" i="3"/>
  <c r="Y912" i="3"/>
  <c r="BU539" i="3" l="1"/>
  <c r="BU907" i="3"/>
  <c r="CC169" i="3"/>
  <c r="Y913" i="3"/>
  <c r="AG175" i="3"/>
  <c r="Y545" i="3"/>
  <c r="CS904" i="3"/>
  <c r="CS536" i="3"/>
  <c r="DA166" i="3"/>
  <c r="DI165" i="3"/>
  <c r="DA903" i="3"/>
  <c r="DA535" i="3"/>
  <c r="A179" i="3"/>
  <c r="I178" i="3"/>
  <c r="A916" i="3"/>
  <c r="A548" i="3"/>
  <c r="AW910" i="3"/>
  <c r="BE172" i="3"/>
  <c r="AW542" i="3"/>
  <c r="AG544" i="3"/>
  <c r="AG912" i="3"/>
  <c r="AO174" i="3"/>
  <c r="BU170" i="3"/>
  <c r="BM908" i="3"/>
  <c r="BM540" i="3"/>
  <c r="AW173" i="3"/>
  <c r="AO543" i="3"/>
  <c r="AO911" i="3"/>
  <c r="BM171" i="3"/>
  <c r="BE909" i="3"/>
  <c r="BE541" i="3"/>
  <c r="CK168" i="3"/>
  <c r="CC906" i="3"/>
  <c r="CC538" i="3"/>
  <c r="Q546" i="3"/>
  <c r="Q914" i="3"/>
  <c r="Y176" i="3"/>
  <c r="CK537" i="3"/>
  <c r="CK905" i="3"/>
  <c r="CS167" i="3"/>
  <c r="DI534" i="3"/>
  <c r="DI902" i="3"/>
  <c r="I547" i="3"/>
  <c r="I915" i="3"/>
  <c r="Q177" i="3"/>
  <c r="CS537" i="3" l="1"/>
  <c r="DA167" i="3"/>
  <c r="CS905" i="3"/>
  <c r="AW174" i="3"/>
  <c r="AO912" i="3"/>
  <c r="AO544" i="3"/>
  <c r="I548" i="3"/>
  <c r="I916" i="3"/>
  <c r="Q178" i="3"/>
  <c r="BM909" i="3"/>
  <c r="BM541" i="3"/>
  <c r="BU171" i="3"/>
  <c r="A917" i="3"/>
  <c r="A180" i="3"/>
  <c r="I179" i="3"/>
  <c r="A549" i="3"/>
  <c r="AO175" i="3"/>
  <c r="AG545" i="3"/>
  <c r="AG913" i="3"/>
  <c r="BU540" i="3"/>
  <c r="CC170" i="3"/>
  <c r="BU908" i="3"/>
  <c r="AG176" i="3"/>
  <c r="Y914" i="3"/>
  <c r="Y546" i="3"/>
  <c r="Q915" i="3"/>
  <c r="Y177" i="3"/>
  <c r="Q547" i="3"/>
  <c r="CK169" i="3"/>
  <c r="CC907" i="3"/>
  <c r="CC539" i="3"/>
  <c r="CS168" i="3"/>
  <c r="CK538" i="3"/>
  <c r="CK906" i="3"/>
  <c r="BE173" i="3"/>
  <c r="AW543" i="3"/>
  <c r="AW911" i="3"/>
  <c r="BM172" i="3"/>
  <c r="BE542" i="3"/>
  <c r="BE910" i="3"/>
  <c r="DI903" i="3"/>
  <c r="DI535" i="3"/>
  <c r="DA536" i="3"/>
  <c r="DI166" i="3"/>
  <c r="DA904" i="3"/>
  <c r="A550" i="3" l="1"/>
  <c r="A181" i="3"/>
  <c r="I180" i="3"/>
  <c r="A918" i="3"/>
  <c r="CS169" i="3"/>
  <c r="CK907" i="3"/>
  <c r="CK539" i="3"/>
  <c r="CC908" i="3"/>
  <c r="CC540" i="3"/>
  <c r="CK170" i="3"/>
  <c r="CS906" i="3"/>
  <c r="DA168" i="3"/>
  <c r="CS538" i="3"/>
  <c r="AG914" i="3"/>
  <c r="AG546" i="3"/>
  <c r="AO176" i="3"/>
  <c r="DI536" i="3"/>
  <c r="DI904" i="3"/>
  <c r="CC171" i="3"/>
  <c r="BU541" i="3"/>
  <c r="BU909" i="3"/>
  <c r="AW544" i="3"/>
  <c r="BE174" i="3"/>
  <c r="AW912" i="3"/>
  <c r="I917" i="3"/>
  <c r="I549" i="3"/>
  <c r="Q179" i="3"/>
  <c r="BE911" i="3"/>
  <c r="BM173" i="3"/>
  <c r="BE543" i="3"/>
  <c r="AG177" i="3"/>
  <c r="Y547" i="3"/>
  <c r="Y915" i="3"/>
  <c r="DI167" i="3"/>
  <c r="DA905" i="3"/>
  <c r="DA537" i="3"/>
  <c r="BM910" i="3"/>
  <c r="BU172" i="3"/>
  <c r="BM542" i="3"/>
  <c r="AW175" i="3"/>
  <c r="AO913" i="3"/>
  <c r="AO545" i="3"/>
  <c r="Q548" i="3"/>
  <c r="Q916" i="3"/>
  <c r="Y178" i="3"/>
  <c r="AO914" i="3" l="1"/>
  <c r="AO546" i="3"/>
  <c r="AW176" i="3"/>
  <c r="BM911" i="3"/>
  <c r="BM543" i="3"/>
  <c r="BU173" i="3"/>
  <c r="DA169" i="3"/>
  <c r="CS907" i="3"/>
  <c r="CS539" i="3"/>
  <c r="AO177" i="3"/>
  <c r="AG547" i="3"/>
  <c r="AG915" i="3"/>
  <c r="CC172" i="3"/>
  <c r="BU542" i="3"/>
  <c r="BU910" i="3"/>
  <c r="DA906" i="3"/>
  <c r="DA538" i="3"/>
  <c r="DI168" i="3"/>
  <c r="Y548" i="3"/>
  <c r="Y916" i="3"/>
  <c r="AG178" i="3"/>
  <c r="Q549" i="3"/>
  <c r="Y179" i="3"/>
  <c r="Q917" i="3"/>
  <c r="CC541" i="3"/>
  <c r="CK171" i="3"/>
  <c r="CC909" i="3"/>
  <c r="Q180" i="3"/>
  <c r="I918" i="3"/>
  <c r="I550" i="3"/>
  <c r="BM174" i="3"/>
  <c r="BE544" i="3"/>
  <c r="BE912" i="3"/>
  <c r="DI905" i="3"/>
  <c r="DI537" i="3"/>
  <c r="CK908" i="3"/>
  <c r="CK540" i="3"/>
  <c r="CS170" i="3"/>
  <c r="A919" i="3"/>
  <c r="A551" i="3"/>
  <c r="A182" i="3"/>
  <c r="I181" i="3"/>
  <c r="BE175" i="3"/>
  <c r="AW913" i="3"/>
  <c r="AW545" i="3"/>
  <c r="BU543" i="3" l="1"/>
  <c r="CC173" i="3"/>
  <c r="BU911" i="3"/>
  <c r="BM912" i="3"/>
  <c r="BM544" i="3"/>
  <c r="BU174" i="3"/>
  <c r="AG548" i="3"/>
  <c r="AO178" i="3"/>
  <c r="AG916" i="3"/>
  <c r="CK172" i="3"/>
  <c r="CC542" i="3"/>
  <c r="CC910" i="3"/>
  <c r="Y180" i="3"/>
  <c r="Q918" i="3"/>
  <c r="Q550" i="3"/>
  <c r="DA907" i="3"/>
  <c r="DA539" i="3"/>
  <c r="DI169" i="3"/>
  <c r="BE913" i="3"/>
  <c r="BE545" i="3"/>
  <c r="BM175" i="3"/>
  <c r="AW546" i="3"/>
  <c r="AW914" i="3"/>
  <c r="BE176" i="3"/>
  <c r="CS908" i="3"/>
  <c r="DA170" i="3"/>
  <c r="CS540" i="3"/>
  <c r="I551" i="3"/>
  <c r="I919" i="3"/>
  <c r="Q181" i="3"/>
  <c r="CK541" i="3"/>
  <c r="CK909" i="3"/>
  <c r="CS171" i="3"/>
  <c r="DI538" i="3"/>
  <c r="DI906" i="3"/>
  <c r="AW177" i="3"/>
  <c r="AO547" i="3"/>
  <c r="AO915" i="3"/>
  <c r="AG179" i="3"/>
  <c r="Y549" i="3"/>
  <c r="Y917" i="3"/>
  <c r="A183" i="3"/>
  <c r="I182" i="3"/>
  <c r="A920" i="3"/>
  <c r="A552" i="3"/>
  <c r="AG549" i="3" l="1"/>
  <c r="AG917" i="3"/>
  <c r="AO179" i="3"/>
  <c r="Y181" i="3"/>
  <c r="Q919" i="3"/>
  <c r="Q551" i="3"/>
  <c r="BU544" i="3"/>
  <c r="BU912" i="3"/>
  <c r="CC174" i="3"/>
  <c r="BM913" i="3"/>
  <c r="BU175" i="3"/>
  <c r="BM545" i="3"/>
  <c r="Y918" i="3"/>
  <c r="Y550" i="3"/>
  <c r="AG180" i="3"/>
  <c r="AW915" i="3"/>
  <c r="BE177" i="3"/>
  <c r="AW547" i="3"/>
  <c r="AW178" i="3"/>
  <c r="AO548" i="3"/>
  <c r="AO916" i="3"/>
  <c r="I552" i="3"/>
  <c r="Q182" i="3"/>
  <c r="I920" i="3"/>
  <c r="BM176" i="3"/>
  <c r="BE914" i="3"/>
  <c r="BE546" i="3"/>
  <c r="I183" i="3"/>
  <c r="A921" i="3"/>
  <c r="A553" i="3"/>
  <c r="A184" i="3"/>
  <c r="DI170" i="3"/>
  <c r="DA908" i="3"/>
  <c r="DA540" i="3"/>
  <c r="DI539" i="3"/>
  <c r="DI907" i="3"/>
  <c r="CK910" i="3"/>
  <c r="CK542" i="3"/>
  <c r="CS172" i="3"/>
  <c r="CC911" i="3"/>
  <c r="CK173" i="3"/>
  <c r="CC543" i="3"/>
  <c r="CS541" i="3"/>
  <c r="CS909" i="3"/>
  <c r="DA171" i="3"/>
  <c r="I184" i="3" l="1"/>
  <c r="A185" i="3"/>
  <c r="A922" i="3"/>
  <c r="A554" i="3"/>
  <c r="Q920" i="3"/>
  <c r="Q552" i="3"/>
  <c r="Y182" i="3"/>
  <c r="AG918" i="3"/>
  <c r="AG550" i="3"/>
  <c r="AO180" i="3"/>
  <c r="DI171" i="3"/>
  <c r="DA909" i="3"/>
  <c r="DA541" i="3"/>
  <c r="Q183" i="3"/>
  <c r="I553" i="3"/>
  <c r="I921" i="3"/>
  <c r="Y551" i="3"/>
  <c r="AG181" i="3"/>
  <c r="Y919" i="3"/>
  <c r="DI908" i="3"/>
  <c r="DI540" i="3"/>
  <c r="BE178" i="3"/>
  <c r="AW916" i="3"/>
  <c r="AW548" i="3"/>
  <c r="BU913" i="3"/>
  <c r="CC175" i="3"/>
  <c r="BU545" i="3"/>
  <c r="AW179" i="3"/>
  <c r="AO917" i="3"/>
  <c r="AO549" i="3"/>
  <c r="CS542" i="3"/>
  <c r="CS910" i="3"/>
  <c r="DA172" i="3"/>
  <c r="CS173" i="3"/>
  <c r="CK543" i="3"/>
  <c r="CK911" i="3"/>
  <c r="BU176" i="3"/>
  <c r="BM546" i="3"/>
  <c r="BM914" i="3"/>
  <c r="BE547" i="3"/>
  <c r="BM177" i="3"/>
  <c r="BE915" i="3"/>
  <c r="CC544" i="3"/>
  <c r="CC912" i="3"/>
  <c r="CK174" i="3"/>
  <c r="Y552" i="3" l="1"/>
  <c r="Y920" i="3"/>
  <c r="AG182" i="3"/>
  <c r="BM178" i="3"/>
  <c r="BE548" i="3"/>
  <c r="BE916" i="3"/>
  <c r="Q921" i="3"/>
  <c r="Y183" i="3"/>
  <c r="Q553" i="3"/>
  <c r="CK544" i="3"/>
  <c r="CS174" i="3"/>
  <c r="CK912" i="3"/>
  <c r="BU914" i="3"/>
  <c r="BU546" i="3"/>
  <c r="CC176" i="3"/>
  <c r="BE179" i="3"/>
  <c r="AW549" i="3"/>
  <c r="AW917" i="3"/>
  <c r="DI909" i="3"/>
  <c r="DI541" i="3"/>
  <c r="DA173" i="3"/>
  <c r="CS543" i="3"/>
  <c r="CS911" i="3"/>
  <c r="CK175" i="3"/>
  <c r="CC913" i="3"/>
  <c r="CC545" i="3"/>
  <c r="AO181" i="3"/>
  <c r="AG919" i="3"/>
  <c r="AG551" i="3"/>
  <c r="AW180" i="3"/>
  <c r="AO918" i="3"/>
  <c r="AO550" i="3"/>
  <c r="A186" i="3"/>
  <c r="I185" i="3"/>
  <c r="A923" i="3"/>
  <c r="A555" i="3"/>
  <c r="BU177" i="3"/>
  <c r="BM915" i="3"/>
  <c r="BM547" i="3"/>
  <c r="DI172" i="3"/>
  <c r="DA910" i="3"/>
  <c r="DA542" i="3"/>
  <c r="I554" i="3"/>
  <c r="I922" i="3"/>
  <c r="Q184" i="3"/>
  <c r="AG183" i="3" l="1"/>
  <c r="Y553" i="3"/>
  <c r="Y921" i="3"/>
  <c r="DI542" i="3"/>
  <c r="DI910" i="3"/>
  <c r="AW918" i="3"/>
  <c r="AW550" i="3"/>
  <c r="BE180" i="3"/>
  <c r="CC546" i="3"/>
  <c r="CK176" i="3"/>
  <c r="CC914" i="3"/>
  <c r="Q554" i="3"/>
  <c r="Q922" i="3"/>
  <c r="Y184" i="3"/>
  <c r="CC177" i="3"/>
  <c r="BU547" i="3"/>
  <c r="BU915" i="3"/>
  <c r="DA911" i="3"/>
  <c r="DI173" i="3"/>
  <c r="DA543" i="3"/>
  <c r="BU178" i="3"/>
  <c r="BM916" i="3"/>
  <c r="BM548" i="3"/>
  <c r="AO551" i="3"/>
  <c r="AO919" i="3"/>
  <c r="AW181" i="3"/>
  <c r="CS544" i="3"/>
  <c r="CS912" i="3"/>
  <c r="DA174" i="3"/>
  <c r="AG920" i="3"/>
  <c r="AG552" i="3"/>
  <c r="AO182" i="3"/>
  <c r="CS175" i="3"/>
  <c r="CK913" i="3"/>
  <c r="CK545" i="3"/>
  <c r="I923" i="3"/>
  <c r="Q185" i="3"/>
  <c r="I555" i="3"/>
  <c r="BM179" i="3"/>
  <c r="BE917" i="3"/>
  <c r="BE549" i="3"/>
  <c r="A187" i="3"/>
  <c r="I186" i="3"/>
  <c r="A556" i="3"/>
  <c r="A924" i="3"/>
  <c r="AW182" i="3" l="1"/>
  <c r="AO920" i="3"/>
  <c r="AO552" i="3"/>
  <c r="BM180" i="3"/>
  <c r="BE550" i="3"/>
  <c r="BE918" i="3"/>
  <c r="BU179" i="3"/>
  <c r="BM549" i="3"/>
  <c r="BM917" i="3"/>
  <c r="CK177" i="3"/>
  <c r="CC915" i="3"/>
  <c r="CC547" i="3"/>
  <c r="AG184" i="3"/>
  <c r="Y554" i="3"/>
  <c r="Y922" i="3"/>
  <c r="Q923" i="3"/>
  <c r="Q555" i="3"/>
  <c r="Y185" i="3"/>
  <c r="DA912" i="3"/>
  <c r="DI174" i="3"/>
  <c r="DA544" i="3"/>
  <c r="CC178" i="3"/>
  <c r="BU916" i="3"/>
  <c r="BU548" i="3"/>
  <c r="I924" i="3"/>
  <c r="I556" i="3"/>
  <c r="Q186" i="3"/>
  <c r="DI911" i="3"/>
  <c r="DI543" i="3"/>
  <c r="A557" i="3"/>
  <c r="A188" i="3"/>
  <c r="A925" i="3"/>
  <c r="I187" i="3"/>
  <c r="BE181" i="3"/>
  <c r="AW919" i="3"/>
  <c r="AW551" i="3"/>
  <c r="CK546" i="3"/>
  <c r="CS176" i="3"/>
  <c r="CK914" i="3"/>
  <c r="CS545" i="3"/>
  <c r="DA175" i="3"/>
  <c r="CS913" i="3"/>
  <c r="AG921" i="3"/>
  <c r="AG553" i="3"/>
  <c r="AO183" i="3"/>
  <c r="CK547" i="3" l="1"/>
  <c r="CS177" i="3"/>
  <c r="CK915" i="3"/>
  <c r="I925" i="3"/>
  <c r="Q187" i="3"/>
  <c r="I557" i="3"/>
  <c r="AG185" i="3"/>
  <c r="Y923" i="3"/>
  <c r="Y555" i="3"/>
  <c r="A558" i="3"/>
  <c r="A926" i="3"/>
  <c r="A189" i="3"/>
  <c r="I188" i="3"/>
  <c r="BU917" i="3"/>
  <c r="BU549" i="3"/>
  <c r="CC179" i="3"/>
  <c r="DA176" i="3"/>
  <c r="CS546" i="3"/>
  <c r="CS914" i="3"/>
  <c r="AO921" i="3"/>
  <c r="AO553" i="3"/>
  <c r="AW183" i="3"/>
  <c r="AG554" i="3"/>
  <c r="AO184" i="3"/>
  <c r="AG922" i="3"/>
  <c r="BE551" i="3"/>
  <c r="BE919" i="3"/>
  <c r="BM181" i="3"/>
  <c r="DI175" i="3"/>
  <c r="DA913" i="3"/>
  <c r="DA545" i="3"/>
  <c r="BE182" i="3"/>
  <c r="AW920" i="3"/>
  <c r="AW552" i="3"/>
  <c r="DI544" i="3"/>
  <c r="DI912" i="3"/>
  <c r="BM550" i="3"/>
  <c r="BU180" i="3"/>
  <c r="BM918" i="3"/>
  <c r="CC916" i="3"/>
  <c r="CC548" i="3"/>
  <c r="CK178" i="3"/>
  <c r="Y186" i="3"/>
  <c r="Q924" i="3"/>
  <c r="Q556" i="3"/>
  <c r="BM182" i="3" l="1"/>
  <c r="BE920" i="3"/>
  <c r="BE552" i="3"/>
  <c r="AO554" i="3"/>
  <c r="AW184" i="3"/>
  <c r="AO922" i="3"/>
  <c r="CK179" i="3"/>
  <c r="CC549" i="3"/>
  <c r="CC917" i="3"/>
  <c r="DA177" i="3"/>
  <c r="CS915" i="3"/>
  <c r="CS547" i="3"/>
  <c r="AG923" i="3"/>
  <c r="AO185" i="3"/>
  <c r="AG555" i="3"/>
  <c r="CS178" i="3"/>
  <c r="CK916" i="3"/>
  <c r="CK548" i="3"/>
  <c r="BU550" i="3"/>
  <c r="BU918" i="3"/>
  <c r="CC180" i="3"/>
  <c r="DI545" i="3"/>
  <c r="DI913" i="3"/>
  <c r="Q188" i="3"/>
  <c r="I558" i="3"/>
  <c r="I926" i="3"/>
  <c r="Q925" i="3"/>
  <c r="Q557" i="3"/>
  <c r="Y187" i="3"/>
  <c r="BM919" i="3"/>
  <c r="BM551" i="3"/>
  <c r="BU181" i="3"/>
  <c r="A559" i="3"/>
  <c r="A927" i="3"/>
  <c r="A190" i="3"/>
  <c r="I189" i="3"/>
  <c r="DI176" i="3"/>
  <c r="DA914" i="3"/>
  <c r="DA546" i="3"/>
  <c r="AW921" i="3"/>
  <c r="BE183" i="3"/>
  <c r="AW553" i="3"/>
  <c r="Y924" i="3"/>
  <c r="AG186" i="3"/>
  <c r="Y556" i="3"/>
  <c r="CS548" i="3" l="1"/>
  <c r="DA178" i="3"/>
  <c r="CS916" i="3"/>
  <c r="CS179" i="3"/>
  <c r="CK549" i="3"/>
  <c r="CK917" i="3"/>
  <c r="AO555" i="3"/>
  <c r="AO923" i="3"/>
  <c r="AW185" i="3"/>
  <c r="DI546" i="3"/>
  <c r="DI914" i="3"/>
  <c r="Y557" i="3"/>
  <c r="Y925" i="3"/>
  <c r="AG187" i="3"/>
  <c r="CC918" i="3"/>
  <c r="CC550" i="3"/>
  <c r="CK180" i="3"/>
  <c r="AW922" i="3"/>
  <c r="AW554" i="3"/>
  <c r="BE184" i="3"/>
  <c r="BU919" i="3"/>
  <c r="BU551" i="3"/>
  <c r="CC181" i="3"/>
  <c r="AO186" i="3"/>
  <c r="AG556" i="3"/>
  <c r="AG924" i="3"/>
  <c r="Q189" i="3"/>
  <c r="I927" i="3"/>
  <c r="I559" i="3"/>
  <c r="Y188" i="3"/>
  <c r="Q926" i="3"/>
  <c r="Q558" i="3"/>
  <c r="A191" i="3"/>
  <c r="A928" i="3"/>
  <c r="A560" i="3"/>
  <c r="I190" i="3"/>
  <c r="DI177" i="3"/>
  <c r="DA547" i="3"/>
  <c r="DA915" i="3"/>
  <c r="BE921" i="3"/>
  <c r="BM183" i="3"/>
  <c r="BE553" i="3"/>
  <c r="BU182" i="3"/>
  <c r="BM920" i="3"/>
  <c r="BM552" i="3"/>
  <c r="AG188" i="3" l="1"/>
  <c r="Y558" i="3"/>
  <c r="Y926" i="3"/>
  <c r="AG557" i="3"/>
  <c r="AG925" i="3"/>
  <c r="AO187" i="3"/>
  <c r="DI915" i="3"/>
  <c r="DI547" i="3"/>
  <c r="Q190" i="3"/>
  <c r="I928" i="3"/>
  <c r="I560" i="3"/>
  <c r="BE922" i="3"/>
  <c r="BM184" i="3"/>
  <c r="BE554" i="3"/>
  <c r="CS549" i="3"/>
  <c r="CS917" i="3"/>
  <c r="DA179" i="3"/>
  <c r="CC182" i="3"/>
  <c r="BU552" i="3"/>
  <c r="BU920" i="3"/>
  <c r="Y189" i="3"/>
  <c r="Q559" i="3"/>
  <c r="Q927" i="3"/>
  <c r="DA916" i="3"/>
  <c r="DA548" i="3"/>
  <c r="DI178" i="3"/>
  <c r="AO924" i="3"/>
  <c r="AO556" i="3"/>
  <c r="AW186" i="3"/>
  <c r="CK181" i="3"/>
  <c r="CC551" i="3"/>
  <c r="CC919" i="3"/>
  <c r="BM553" i="3"/>
  <c r="BU183" i="3"/>
  <c r="BM921" i="3"/>
  <c r="A561" i="3"/>
  <c r="A192" i="3"/>
  <c r="A929" i="3"/>
  <c r="I191" i="3"/>
  <c r="CK550" i="3"/>
  <c r="CS180" i="3"/>
  <c r="CK918" i="3"/>
  <c r="AW923" i="3"/>
  <c r="BE185" i="3"/>
  <c r="AW555" i="3"/>
  <c r="CK919" i="3" l="1"/>
  <c r="CK551" i="3"/>
  <c r="CS181" i="3"/>
  <c r="AO925" i="3"/>
  <c r="AO557" i="3"/>
  <c r="AW187" i="3"/>
  <c r="AW924" i="3"/>
  <c r="BE186" i="3"/>
  <c r="AW556" i="3"/>
  <c r="Y559" i="3"/>
  <c r="AG189" i="3"/>
  <c r="Y927" i="3"/>
  <c r="BU184" i="3"/>
  <c r="BM554" i="3"/>
  <c r="BM922" i="3"/>
  <c r="A562" i="3"/>
  <c r="A193" i="3"/>
  <c r="A930" i="3"/>
  <c r="I192" i="3"/>
  <c r="BM185" i="3"/>
  <c r="BE555" i="3"/>
  <c r="BE923" i="3"/>
  <c r="I561" i="3"/>
  <c r="Q191" i="3"/>
  <c r="I929" i="3"/>
  <c r="CC183" i="3"/>
  <c r="BU553" i="3"/>
  <c r="BU921" i="3"/>
  <c r="DI548" i="3"/>
  <c r="DI916" i="3"/>
  <c r="CC552" i="3"/>
  <c r="CK182" i="3"/>
  <c r="CC920" i="3"/>
  <c r="DA180" i="3"/>
  <c r="CS550" i="3"/>
  <c r="CS918" i="3"/>
  <c r="DI179" i="3"/>
  <c r="DA917" i="3"/>
  <c r="DA549" i="3"/>
  <c r="Q560" i="3"/>
  <c r="Y190" i="3"/>
  <c r="Q928" i="3"/>
  <c r="AO188" i="3"/>
  <c r="AG558" i="3"/>
  <c r="AG926" i="3"/>
  <c r="BM186" i="3" l="1"/>
  <c r="BE924" i="3"/>
  <c r="BE556" i="3"/>
  <c r="AW557" i="3"/>
  <c r="AW925" i="3"/>
  <c r="BE187" i="3"/>
  <c r="DI917" i="3"/>
  <c r="DI549" i="3"/>
  <c r="BU554" i="3"/>
  <c r="CC184" i="3"/>
  <c r="BU922" i="3"/>
  <c r="Q561" i="3"/>
  <c r="Q929" i="3"/>
  <c r="Y191" i="3"/>
  <c r="BM923" i="3"/>
  <c r="BM555" i="3"/>
  <c r="BU185" i="3"/>
  <c r="CS182" i="3"/>
  <c r="CK920" i="3"/>
  <c r="CK552" i="3"/>
  <c r="AW188" i="3"/>
  <c r="AO926" i="3"/>
  <c r="AO558" i="3"/>
  <c r="Q192" i="3"/>
  <c r="I562" i="3"/>
  <c r="I930" i="3"/>
  <c r="AG559" i="3"/>
  <c r="AO189" i="3"/>
  <c r="AG927" i="3"/>
  <c r="CS551" i="3"/>
  <c r="CS919" i="3"/>
  <c r="DA181" i="3"/>
  <c r="DI180" i="3"/>
  <c r="DA550" i="3"/>
  <c r="DA918" i="3"/>
  <c r="CC921" i="3"/>
  <c r="CC553" i="3"/>
  <c r="CK183" i="3"/>
  <c r="AG190" i="3"/>
  <c r="Y928" i="3"/>
  <c r="Y560" i="3"/>
  <c r="A194" i="3"/>
  <c r="I193" i="3"/>
  <c r="A563" i="3"/>
  <c r="A931" i="3"/>
  <c r="CK921" i="3" l="1"/>
  <c r="CS183" i="3"/>
  <c r="CK553" i="3"/>
  <c r="Y561" i="3"/>
  <c r="Y929" i="3"/>
  <c r="AG191" i="3"/>
  <c r="BM187" i="3"/>
  <c r="BE925" i="3"/>
  <c r="BE557" i="3"/>
  <c r="AG560" i="3"/>
  <c r="AO190" i="3"/>
  <c r="AG928" i="3"/>
  <c r="AW558" i="3"/>
  <c r="AW926" i="3"/>
  <c r="BE188" i="3"/>
  <c r="DA551" i="3"/>
  <c r="DA919" i="3"/>
  <c r="DI181" i="3"/>
  <c r="AW189" i="3"/>
  <c r="AO559" i="3"/>
  <c r="AO927" i="3"/>
  <c r="I931" i="3"/>
  <c r="Q193" i="3"/>
  <c r="I563" i="3"/>
  <c r="A195" i="3"/>
  <c r="I194" i="3"/>
  <c r="A932" i="3"/>
  <c r="A564" i="3"/>
  <c r="DA182" i="3"/>
  <c r="CS552" i="3"/>
  <c r="CS920" i="3"/>
  <c r="CC922" i="3"/>
  <c r="CC554" i="3"/>
  <c r="CK184" i="3"/>
  <c r="Q562" i="3"/>
  <c r="Y192" i="3"/>
  <c r="Q930" i="3"/>
  <c r="DI550" i="3"/>
  <c r="DI918" i="3"/>
  <c r="BU923" i="3"/>
  <c r="CC185" i="3"/>
  <c r="BU555" i="3"/>
  <c r="BU186" i="3"/>
  <c r="BM556" i="3"/>
  <c r="BM924" i="3"/>
  <c r="BE558" i="3" l="1"/>
  <c r="BE926" i="3"/>
  <c r="BM188" i="3"/>
  <c r="AG929" i="3"/>
  <c r="AG561" i="3"/>
  <c r="AO191" i="3"/>
  <c r="BM925" i="3"/>
  <c r="BU187" i="3"/>
  <c r="BM557" i="3"/>
  <c r="DI182" i="3"/>
  <c r="DA920" i="3"/>
  <c r="DA552" i="3"/>
  <c r="AW559" i="3"/>
  <c r="BE189" i="3"/>
  <c r="AW927" i="3"/>
  <c r="BU924" i="3"/>
  <c r="CC186" i="3"/>
  <c r="BU556" i="3"/>
  <c r="AO928" i="3"/>
  <c r="AO560" i="3"/>
  <c r="AW190" i="3"/>
  <c r="CS184" i="3"/>
  <c r="CK922" i="3"/>
  <c r="CK554" i="3"/>
  <c r="Q194" i="3"/>
  <c r="I932" i="3"/>
  <c r="I564" i="3"/>
  <c r="DI919" i="3"/>
  <c r="DI551" i="3"/>
  <c r="DA183" i="3"/>
  <c r="CS553" i="3"/>
  <c r="CS921" i="3"/>
  <c r="Y193" i="3"/>
  <c r="Q931" i="3"/>
  <c r="Q563" i="3"/>
  <c r="AG192" i="3"/>
  <c r="Y562" i="3"/>
  <c r="Y930" i="3"/>
  <c r="CK185" i="3"/>
  <c r="CC923" i="3"/>
  <c r="CC555" i="3"/>
  <c r="I195" i="3"/>
  <c r="A933" i="3"/>
  <c r="A565" i="3"/>
  <c r="A196" i="3"/>
  <c r="BU925" i="3" l="1"/>
  <c r="CC187" i="3"/>
  <c r="BU557" i="3"/>
  <c r="DA921" i="3"/>
  <c r="DA553" i="3"/>
  <c r="DI183" i="3"/>
  <c r="DA184" i="3"/>
  <c r="CS922" i="3"/>
  <c r="CS554" i="3"/>
  <c r="BE559" i="3"/>
  <c r="BM189" i="3"/>
  <c r="BE927" i="3"/>
  <c r="AO929" i="3"/>
  <c r="AW191" i="3"/>
  <c r="AO561" i="3"/>
  <c r="A566" i="3"/>
  <c r="A934" i="3"/>
  <c r="A197" i="3"/>
  <c r="I196" i="3"/>
  <c r="BE190" i="3"/>
  <c r="AW560" i="3"/>
  <c r="AW928" i="3"/>
  <c r="AO192" i="3"/>
  <c r="AG930" i="3"/>
  <c r="AG562" i="3"/>
  <c r="BM926" i="3"/>
  <c r="BU188" i="3"/>
  <c r="BM558" i="3"/>
  <c r="Q195" i="3"/>
  <c r="I933" i="3"/>
  <c r="I565" i="3"/>
  <c r="DI920" i="3"/>
  <c r="DI552" i="3"/>
  <c r="CK555" i="3"/>
  <c r="CS185" i="3"/>
  <c r="CK923" i="3"/>
  <c r="Y931" i="3"/>
  <c r="Y563" i="3"/>
  <c r="AG193" i="3"/>
  <c r="Q932" i="3"/>
  <c r="Y194" i="3"/>
  <c r="Q564" i="3"/>
  <c r="CK186" i="3"/>
  <c r="CC924" i="3"/>
  <c r="CC556" i="3"/>
  <c r="AO930" i="3" l="1"/>
  <c r="AW192" i="3"/>
  <c r="AO562" i="3"/>
  <c r="AO193" i="3"/>
  <c r="AG563" i="3"/>
  <c r="AG931" i="3"/>
  <c r="AW561" i="3"/>
  <c r="AW929" i="3"/>
  <c r="BE191" i="3"/>
  <c r="DI553" i="3"/>
  <c r="DI921" i="3"/>
  <c r="DI184" i="3"/>
  <c r="DA554" i="3"/>
  <c r="DA922" i="3"/>
  <c r="Q565" i="3"/>
  <c r="Y195" i="3"/>
  <c r="Q933" i="3"/>
  <c r="BE560" i="3"/>
  <c r="BE928" i="3"/>
  <c r="BM190" i="3"/>
  <c r="CK924" i="3"/>
  <c r="CK556" i="3"/>
  <c r="CS186" i="3"/>
  <c r="DA185" i="3"/>
  <c r="CS923" i="3"/>
  <c r="CS555" i="3"/>
  <c r="CC188" i="3"/>
  <c r="BU558" i="3"/>
  <c r="BU926" i="3"/>
  <c r="I566" i="3"/>
  <c r="I934" i="3"/>
  <c r="Q196" i="3"/>
  <c r="BU189" i="3"/>
  <c r="BM559" i="3"/>
  <c r="BM927" i="3"/>
  <c r="A567" i="3"/>
  <c r="I197" i="3"/>
  <c r="A935" i="3"/>
  <c r="A198" i="3"/>
  <c r="CC557" i="3"/>
  <c r="CK187" i="3"/>
  <c r="CC925" i="3"/>
  <c r="AG194" i="3"/>
  <c r="Y564" i="3"/>
  <c r="Y932" i="3"/>
  <c r="I567" i="3" l="1"/>
  <c r="I935" i="3"/>
  <c r="Q197" i="3"/>
  <c r="AG195" i="3"/>
  <c r="Y565" i="3"/>
  <c r="Y933" i="3"/>
  <c r="DA186" i="3"/>
  <c r="CS556" i="3"/>
  <c r="CS924" i="3"/>
  <c r="BM560" i="3"/>
  <c r="BM928" i="3"/>
  <c r="BU190" i="3"/>
  <c r="DI554" i="3"/>
  <c r="DI922" i="3"/>
  <c r="AO931" i="3"/>
  <c r="AO563" i="3"/>
  <c r="AW193" i="3"/>
  <c r="DI185" i="3"/>
  <c r="DA923" i="3"/>
  <c r="DA555" i="3"/>
  <c r="AG932" i="3"/>
  <c r="AG564" i="3"/>
  <c r="AO194" i="3"/>
  <c r="CK188" i="3"/>
  <c r="CC926" i="3"/>
  <c r="CC558" i="3"/>
  <c r="A199" i="3"/>
  <c r="I198" i="3"/>
  <c r="A936" i="3"/>
  <c r="A568" i="3"/>
  <c r="AW930" i="3"/>
  <c r="AW562" i="3"/>
  <c r="BE192" i="3"/>
  <c r="Q934" i="3"/>
  <c r="Y196" i="3"/>
  <c r="Q566" i="3"/>
  <c r="CK557" i="3"/>
  <c r="CS187" i="3"/>
  <c r="CK925" i="3"/>
  <c r="BU927" i="3"/>
  <c r="CC189" i="3"/>
  <c r="BU559" i="3"/>
  <c r="BM191" i="3"/>
  <c r="BE561" i="3"/>
  <c r="BE929" i="3"/>
  <c r="AW194" i="3" l="1"/>
  <c r="AO932" i="3"/>
  <c r="AO564" i="3"/>
  <c r="DA924" i="3"/>
  <c r="DI186" i="3"/>
  <c r="DA556" i="3"/>
  <c r="CS557" i="3"/>
  <c r="CS925" i="3"/>
  <c r="DA187" i="3"/>
  <c r="I568" i="3"/>
  <c r="I936" i="3"/>
  <c r="Q198" i="3"/>
  <c r="CC190" i="3"/>
  <c r="BU560" i="3"/>
  <c r="BU928" i="3"/>
  <c r="AO195" i="3"/>
  <c r="AG933" i="3"/>
  <c r="AG565" i="3"/>
  <c r="CK926" i="3"/>
  <c r="CS188" i="3"/>
  <c r="CK558" i="3"/>
  <c r="BU191" i="3"/>
  <c r="BM929" i="3"/>
  <c r="BM561" i="3"/>
  <c r="Y934" i="3"/>
  <c r="Y566" i="3"/>
  <c r="AG196" i="3"/>
  <c r="I199" i="3"/>
  <c r="A200" i="3"/>
  <c r="A937" i="3"/>
  <c r="A569" i="3"/>
  <c r="Q567" i="3"/>
  <c r="Y197" i="3"/>
  <c r="Q935" i="3"/>
  <c r="DI555" i="3"/>
  <c r="DI923" i="3"/>
  <c r="CC559" i="3"/>
  <c r="CK189" i="3"/>
  <c r="CC927" i="3"/>
  <c r="BE930" i="3"/>
  <c r="BM192" i="3"/>
  <c r="BE562" i="3"/>
  <c r="AW931" i="3"/>
  <c r="AW563" i="3"/>
  <c r="BE193" i="3"/>
  <c r="CS189" i="3" l="1"/>
  <c r="CK927" i="3"/>
  <c r="CK559" i="3"/>
  <c r="BU929" i="3"/>
  <c r="BU561" i="3"/>
  <c r="CC191" i="3"/>
  <c r="BE563" i="3"/>
  <c r="BE931" i="3"/>
  <c r="BM193" i="3"/>
  <c r="A570" i="3"/>
  <c r="I200" i="3"/>
  <c r="A938" i="3"/>
  <c r="A201" i="3"/>
  <c r="CK190" i="3"/>
  <c r="CC928" i="3"/>
  <c r="CC560" i="3"/>
  <c r="DI924" i="3"/>
  <c r="DI556" i="3"/>
  <c r="Q199" i="3"/>
  <c r="I937" i="3"/>
  <c r="I569" i="3"/>
  <c r="DA188" i="3"/>
  <c r="CS926" i="3"/>
  <c r="CS558" i="3"/>
  <c r="Q568" i="3"/>
  <c r="Y198" i="3"/>
  <c r="Q936" i="3"/>
  <c r="AG566" i="3"/>
  <c r="AO196" i="3"/>
  <c r="AG934" i="3"/>
  <c r="AW195" i="3"/>
  <c r="AO933" i="3"/>
  <c r="AO565" i="3"/>
  <c r="BU192" i="3"/>
  <c r="BM930" i="3"/>
  <c r="BM562" i="3"/>
  <c r="Y935" i="3"/>
  <c r="Y567" i="3"/>
  <c r="AG197" i="3"/>
  <c r="DI187" i="3"/>
  <c r="DA925" i="3"/>
  <c r="DA557" i="3"/>
  <c r="AW564" i="3"/>
  <c r="BE194" i="3"/>
  <c r="AW932" i="3"/>
  <c r="CS927" i="3" l="1"/>
  <c r="CS559" i="3"/>
  <c r="DA189" i="3"/>
  <c r="DI925" i="3"/>
  <c r="DI557" i="3"/>
  <c r="CC192" i="3"/>
  <c r="BU930" i="3"/>
  <c r="BU562" i="3"/>
  <c r="AG567" i="3"/>
  <c r="AG935" i="3"/>
  <c r="AO197" i="3"/>
  <c r="AW565" i="3"/>
  <c r="BE195" i="3"/>
  <c r="AW933" i="3"/>
  <c r="Y568" i="3"/>
  <c r="AG198" i="3"/>
  <c r="Y936" i="3"/>
  <c r="DI188" i="3"/>
  <c r="DA558" i="3"/>
  <c r="DA926" i="3"/>
  <c r="AO934" i="3"/>
  <c r="AO566" i="3"/>
  <c r="AW196" i="3"/>
  <c r="A202" i="3"/>
  <c r="I201" i="3"/>
  <c r="A571" i="3"/>
  <c r="A939" i="3"/>
  <c r="BM931" i="3"/>
  <c r="BU193" i="3"/>
  <c r="BM563" i="3"/>
  <c r="CK191" i="3"/>
  <c r="CC561" i="3"/>
  <c r="CC929" i="3"/>
  <c r="BM194" i="3"/>
  <c r="BE932" i="3"/>
  <c r="BE564" i="3"/>
  <c r="CS190" i="3"/>
  <c r="CK928" i="3"/>
  <c r="CK560" i="3"/>
  <c r="Q937" i="3"/>
  <c r="Y199" i="3"/>
  <c r="Q569" i="3"/>
  <c r="Q200" i="3"/>
  <c r="I570" i="3"/>
  <c r="I938" i="3"/>
  <c r="A572" i="3" l="1"/>
  <c r="I202" i="3"/>
  <c r="A940" i="3"/>
  <c r="A203" i="3"/>
  <c r="AG568" i="3"/>
  <c r="AO198" i="3"/>
  <c r="AG936" i="3"/>
  <c r="I939" i="3"/>
  <c r="I571" i="3"/>
  <c r="Q201" i="3"/>
  <c r="CK929" i="3"/>
  <c r="CK561" i="3"/>
  <c r="CS191" i="3"/>
  <c r="BE196" i="3"/>
  <c r="AW934" i="3"/>
  <c r="AW566" i="3"/>
  <c r="BM932" i="3"/>
  <c r="BU194" i="3"/>
  <c r="BM564" i="3"/>
  <c r="AG199" i="3"/>
  <c r="Y937" i="3"/>
  <c r="Y569" i="3"/>
  <c r="CC562" i="3"/>
  <c r="CC930" i="3"/>
  <c r="CK192" i="3"/>
  <c r="CS560" i="3"/>
  <c r="DA190" i="3"/>
  <c r="CS928" i="3"/>
  <c r="CC193" i="3"/>
  <c r="BU563" i="3"/>
  <c r="BU931" i="3"/>
  <c r="BM195" i="3"/>
  <c r="BE933" i="3"/>
  <c r="BE565" i="3"/>
  <c r="DI926" i="3"/>
  <c r="DI558" i="3"/>
  <c r="Y200" i="3"/>
  <c r="Q570" i="3"/>
  <c r="Q938" i="3"/>
  <c r="AW197" i="3"/>
  <c r="AO567" i="3"/>
  <c r="AO935" i="3"/>
  <c r="DA927" i="3"/>
  <c r="DA559" i="3"/>
  <c r="DI189" i="3"/>
  <c r="Q571" i="3" l="1"/>
  <c r="Q939" i="3"/>
  <c r="Y201" i="3"/>
  <c r="AW567" i="3"/>
  <c r="AW935" i="3"/>
  <c r="BE197" i="3"/>
  <c r="BM565" i="3"/>
  <c r="BU195" i="3"/>
  <c r="BM933" i="3"/>
  <c r="CC194" i="3"/>
  <c r="BU932" i="3"/>
  <c r="BU564" i="3"/>
  <c r="CS192" i="3"/>
  <c r="CK562" i="3"/>
  <c r="CK930" i="3"/>
  <c r="AO936" i="3"/>
  <c r="AW198" i="3"/>
  <c r="AO568" i="3"/>
  <c r="DI559" i="3"/>
  <c r="DI927" i="3"/>
  <c r="Y938" i="3"/>
  <c r="Y570" i="3"/>
  <c r="AG200" i="3"/>
  <c r="CC931" i="3"/>
  <c r="CK193" i="3"/>
  <c r="CC563" i="3"/>
  <c r="CS929" i="3"/>
  <c r="DA191" i="3"/>
  <c r="CS561" i="3"/>
  <c r="Q202" i="3"/>
  <c r="I572" i="3"/>
  <c r="I940" i="3"/>
  <c r="BE934" i="3"/>
  <c r="BM196" i="3"/>
  <c r="BE566" i="3"/>
  <c r="AO199" i="3"/>
  <c r="AG569" i="3"/>
  <c r="AG937" i="3"/>
  <c r="A204" i="3"/>
  <c r="A941" i="3"/>
  <c r="I203" i="3"/>
  <c r="A573" i="3"/>
  <c r="DI190" i="3"/>
  <c r="DA928" i="3"/>
  <c r="DA560" i="3"/>
  <c r="I941" i="3" l="1"/>
  <c r="Q203" i="3"/>
  <c r="I573" i="3"/>
  <c r="CC195" i="3"/>
  <c r="BU933" i="3"/>
  <c r="BU565" i="3"/>
  <c r="CC932" i="3"/>
  <c r="CK194" i="3"/>
  <c r="CC564" i="3"/>
  <c r="A574" i="3"/>
  <c r="A205" i="3"/>
  <c r="I204" i="3"/>
  <c r="A942" i="3"/>
  <c r="AG938" i="3"/>
  <c r="AO200" i="3"/>
  <c r="AG570" i="3"/>
  <c r="DA192" i="3"/>
  <c r="CS562" i="3"/>
  <c r="CS930" i="3"/>
  <c r="BU196" i="3"/>
  <c r="BM566" i="3"/>
  <c r="BM934" i="3"/>
  <c r="AW936" i="3"/>
  <c r="AW568" i="3"/>
  <c r="BE198" i="3"/>
  <c r="AO937" i="3"/>
  <c r="AO569" i="3"/>
  <c r="AW199" i="3"/>
  <c r="DA561" i="3"/>
  <c r="DI191" i="3"/>
  <c r="DA929" i="3"/>
  <c r="CS193" i="3"/>
  <c r="CK563" i="3"/>
  <c r="CK931" i="3"/>
  <c r="Y202" i="3"/>
  <c r="Q940" i="3"/>
  <c r="Q572" i="3"/>
  <c r="BE935" i="3"/>
  <c r="BM197" i="3"/>
  <c r="BE567" i="3"/>
  <c r="DI928" i="3"/>
  <c r="DI560" i="3"/>
  <c r="Y571" i="3"/>
  <c r="Y939" i="3"/>
  <c r="AG201" i="3"/>
  <c r="CS194" i="3" l="1"/>
  <c r="CK564" i="3"/>
  <c r="CK932" i="3"/>
  <c r="AO570" i="3"/>
  <c r="AW200" i="3"/>
  <c r="AO938" i="3"/>
  <c r="BU197" i="3"/>
  <c r="BM567" i="3"/>
  <c r="BM935" i="3"/>
  <c r="AG939" i="3"/>
  <c r="AG571" i="3"/>
  <c r="AO201" i="3"/>
  <c r="DI561" i="3"/>
  <c r="DI929" i="3"/>
  <c r="BE199" i="3"/>
  <c r="AW569" i="3"/>
  <c r="AW937" i="3"/>
  <c r="BU934" i="3"/>
  <c r="BU566" i="3"/>
  <c r="CC196" i="3"/>
  <c r="Q204" i="3"/>
  <c r="I942" i="3"/>
  <c r="I574" i="3"/>
  <c r="CK195" i="3"/>
  <c r="CC565" i="3"/>
  <c r="CC933" i="3"/>
  <c r="DA193" i="3"/>
  <c r="CS931" i="3"/>
  <c r="CS563" i="3"/>
  <c r="Y940" i="3"/>
  <c r="Y572" i="3"/>
  <c r="AG202" i="3"/>
  <c r="A206" i="3"/>
  <c r="A575" i="3"/>
  <c r="I205" i="3"/>
  <c r="A943" i="3"/>
  <c r="Y203" i="3"/>
  <c r="Q573" i="3"/>
  <c r="Q941" i="3"/>
  <c r="BE568" i="3"/>
  <c r="BM198" i="3"/>
  <c r="BE936" i="3"/>
  <c r="DI192" i="3"/>
  <c r="DA562" i="3"/>
  <c r="DA930" i="3"/>
  <c r="BE937" i="3" l="1"/>
  <c r="BM199" i="3"/>
  <c r="BE569" i="3"/>
  <c r="BU935" i="3"/>
  <c r="BU567" i="3"/>
  <c r="CC197" i="3"/>
  <c r="AO202" i="3"/>
  <c r="AG940" i="3"/>
  <c r="AG572" i="3"/>
  <c r="AW570" i="3"/>
  <c r="BE200" i="3"/>
  <c r="AW938" i="3"/>
  <c r="Q574" i="3"/>
  <c r="Y204" i="3"/>
  <c r="Q942" i="3"/>
  <c r="CC934" i="3"/>
  <c r="CC566" i="3"/>
  <c r="CK196" i="3"/>
  <c r="AO571" i="3"/>
  <c r="AW201" i="3"/>
  <c r="AO939" i="3"/>
  <c r="CS195" i="3"/>
  <c r="CK933" i="3"/>
  <c r="CK565" i="3"/>
  <c r="DI930" i="3"/>
  <c r="DI562" i="3"/>
  <c r="I575" i="3"/>
  <c r="Q205" i="3"/>
  <c r="I943" i="3"/>
  <c r="DI193" i="3"/>
  <c r="DA563" i="3"/>
  <c r="DA931" i="3"/>
  <c r="Y573" i="3"/>
  <c r="AG203" i="3"/>
  <c r="Y941" i="3"/>
  <c r="BU198" i="3"/>
  <c r="BM936" i="3"/>
  <c r="BM568" i="3"/>
  <c r="I206" i="3"/>
  <c r="A207" i="3"/>
  <c r="A944" i="3"/>
  <c r="A576" i="3"/>
  <c r="CS932" i="3"/>
  <c r="DA194" i="3"/>
  <c r="CS564" i="3"/>
  <c r="AW202" i="3" l="1"/>
  <c r="AO940" i="3"/>
  <c r="AO572" i="3"/>
  <c r="DA195" i="3"/>
  <c r="CS565" i="3"/>
  <c r="CS933" i="3"/>
  <c r="CK197" i="3"/>
  <c r="CC567" i="3"/>
  <c r="CC935" i="3"/>
  <c r="DI563" i="3"/>
  <c r="DI931" i="3"/>
  <c r="AG204" i="3"/>
  <c r="Y574" i="3"/>
  <c r="Y942" i="3"/>
  <c r="DI194" i="3"/>
  <c r="DA932" i="3"/>
  <c r="DA564" i="3"/>
  <c r="CC198" i="3"/>
  <c r="BU568" i="3"/>
  <c r="BU936" i="3"/>
  <c r="Q575" i="3"/>
  <c r="Q943" i="3"/>
  <c r="Y205" i="3"/>
  <c r="AW939" i="3"/>
  <c r="BE201" i="3"/>
  <c r="AW571" i="3"/>
  <c r="Q206" i="3"/>
  <c r="I944" i="3"/>
  <c r="I576" i="3"/>
  <c r="BE570" i="3"/>
  <c r="BE938" i="3"/>
  <c r="BM200" i="3"/>
  <c r="AG573" i="3"/>
  <c r="AO203" i="3"/>
  <c r="AG941" i="3"/>
  <c r="CS196" i="3"/>
  <c r="CK566" i="3"/>
  <c r="CK934" i="3"/>
  <c r="BM569" i="3"/>
  <c r="BU199" i="3"/>
  <c r="BM937" i="3"/>
  <c r="A945" i="3"/>
  <c r="A577" i="3"/>
  <c r="A208" i="3"/>
  <c r="I207" i="3"/>
  <c r="Y575" i="3" l="1"/>
  <c r="Y943" i="3"/>
  <c r="AG205" i="3"/>
  <c r="DI932" i="3"/>
  <c r="DI564" i="3"/>
  <c r="CS197" i="3"/>
  <c r="CK567" i="3"/>
  <c r="CK935" i="3"/>
  <c r="BM570" i="3"/>
  <c r="BM938" i="3"/>
  <c r="BU200" i="3"/>
  <c r="I577" i="3"/>
  <c r="I945" i="3"/>
  <c r="Q207" i="3"/>
  <c r="A946" i="3"/>
  <c r="A578" i="3"/>
  <c r="A209" i="3"/>
  <c r="I208" i="3"/>
  <c r="DA196" i="3"/>
  <c r="CS934" i="3"/>
  <c r="CS566" i="3"/>
  <c r="AG942" i="3"/>
  <c r="AO204" i="3"/>
  <c r="AG574" i="3"/>
  <c r="DA933" i="3"/>
  <c r="DI195" i="3"/>
  <c r="DA565" i="3"/>
  <c r="BU569" i="3"/>
  <c r="BU937" i="3"/>
  <c r="CC199" i="3"/>
  <c r="Q944" i="3"/>
  <c r="Q576" i="3"/>
  <c r="Y206" i="3"/>
  <c r="AW203" i="3"/>
  <c r="AO941" i="3"/>
  <c r="AO573" i="3"/>
  <c r="CC568" i="3"/>
  <c r="CK198" i="3"/>
  <c r="CC936" i="3"/>
  <c r="BM201" i="3"/>
  <c r="BE571" i="3"/>
  <c r="BE939" i="3"/>
  <c r="AW572" i="3"/>
  <c r="BE202" i="3"/>
  <c r="AW940" i="3"/>
  <c r="AW204" i="3" l="1"/>
  <c r="AO574" i="3"/>
  <c r="AO942" i="3"/>
  <c r="CK568" i="3"/>
  <c r="CS198" i="3"/>
  <c r="CK936" i="3"/>
  <c r="CK199" i="3"/>
  <c r="CC937" i="3"/>
  <c r="CC569" i="3"/>
  <c r="Y207" i="3"/>
  <c r="Q577" i="3"/>
  <c r="Q945" i="3"/>
  <c r="DA197" i="3"/>
  <c r="CS935" i="3"/>
  <c r="CS567" i="3"/>
  <c r="BM202" i="3"/>
  <c r="BE572" i="3"/>
  <c r="BE940" i="3"/>
  <c r="DA566" i="3"/>
  <c r="DA934" i="3"/>
  <c r="DI196" i="3"/>
  <c r="BU570" i="3"/>
  <c r="BU938" i="3"/>
  <c r="CC200" i="3"/>
  <c r="AG575" i="3"/>
  <c r="AO205" i="3"/>
  <c r="AG943" i="3"/>
  <c r="AW573" i="3"/>
  <c r="AW941" i="3"/>
  <c r="BE203" i="3"/>
  <c r="DI933" i="3"/>
  <c r="DI565" i="3"/>
  <c r="I578" i="3"/>
  <c r="Q208" i="3"/>
  <c r="I946" i="3"/>
  <c r="BM939" i="3"/>
  <c r="BU201" i="3"/>
  <c r="BM571" i="3"/>
  <c r="AG206" i="3"/>
  <c r="Y944" i="3"/>
  <c r="Y576" i="3"/>
  <c r="A947" i="3"/>
  <c r="I209" i="3"/>
  <c r="A210" i="3"/>
  <c r="A579" i="3"/>
  <c r="CS199" i="3" l="1"/>
  <c r="CK937" i="3"/>
  <c r="CK569" i="3"/>
  <c r="BM940" i="3"/>
  <c r="BM572" i="3"/>
  <c r="BU202" i="3"/>
  <c r="BM203" i="3"/>
  <c r="BE941" i="3"/>
  <c r="BE573" i="3"/>
  <c r="CC938" i="3"/>
  <c r="CC570" i="3"/>
  <c r="CK200" i="3"/>
  <c r="CC201" i="3"/>
  <c r="BU939" i="3"/>
  <c r="BU571" i="3"/>
  <c r="DI934" i="3"/>
  <c r="DI566" i="3"/>
  <c r="DA935" i="3"/>
  <c r="DI197" i="3"/>
  <c r="DA567" i="3"/>
  <c r="CS568" i="3"/>
  <c r="DA198" i="3"/>
  <c r="CS936" i="3"/>
  <c r="A580" i="3"/>
  <c r="A211" i="3"/>
  <c r="I210" i="3"/>
  <c r="A948" i="3"/>
  <c r="Q209" i="3"/>
  <c r="I579" i="3"/>
  <c r="I947" i="3"/>
  <c r="AO206" i="3"/>
  <c r="AG944" i="3"/>
  <c r="AG576" i="3"/>
  <c r="Y208" i="3"/>
  <c r="Q946" i="3"/>
  <c r="Q578" i="3"/>
  <c r="AW205" i="3"/>
  <c r="AO575" i="3"/>
  <c r="AO943" i="3"/>
  <c r="Y577" i="3"/>
  <c r="Y945" i="3"/>
  <c r="AG207" i="3"/>
  <c r="BE204" i="3"/>
  <c r="AW574" i="3"/>
  <c r="AW942" i="3"/>
  <c r="AO576" i="3" l="1"/>
  <c r="AW206" i="3"/>
  <c r="AO944" i="3"/>
  <c r="BU203" i="3"/>
  <c r="BM573" i="3"/>
  <c r="BM941" i="3"/>
  <c r="DI198" i="3"/>
  <c r="DA936" i="3"/>
  <c r="DA568" i="3"/>
  <c r="BU572" i="3"/>
  <c r="BU940" i="3"/>
  <c r="CC202" i="3"/>
  <c r="AW943" i="3"/>
  <c r="BE205" i="3"/>
  <c r="AW575" i="3"/>
  <c r="CK201" i="3"/>
  <c r="CC939" i="3"/>
  <c r="CC571" i="3"/>
  <c r="Q947" i="3"/>
  <c r="Q579" i="3"/>
  <c r="Y209" i="3"/>
  <c r="CK570" i="3"/>
  <c r="CS200" i="3"/>
  <c r="CK938" i="3"/>
  <c r="BE942" i="3"/>
  <c r="BE574" i="3"/>
  <c r="BM204" i="3"/>
  <c r="DI567" i="3"/>
  <c r="DI935" i="3"/>
  <c r="AG577" i="3"/>
  <c r="AG945" i="3"/>
  <c r="AO207" i="3"/>
  <c r="AG208" i="3"/>
  <c r="Y578" i="3"/>
  <c r="Y946" i="3"/>
  <c r="I580" i="3"/>
  <c r="Q210" i="3"/>
  <c r="I948" i="3"/>
  <c r="A949" i="3"/>
  <c r="A581" i="3"/>
  <c r="A212" i="3"/>
  <c r="I211" i="3"/>
  <c r="DA199" i="3"/>
  <c r="CS569" i="3"/>
  <c r="CS937" i="3"/>
  <c r="CS201" i="3" l="1"/>
  <c r="CK571" i="3"/>
  <c r="CK939" i="3"/>
  <c r="BE575" i="3"/>
  <c r="BM205" i="3"/>
  <c r="BE943" i="3"/>
  <c r="CS938" i="3"/>
  <c r="CS570" i="3"/>
  <c r="DA200" i="3"/>
  <c r="Q948" i="3"/>
  <c r="Y210" i="3"/>
  <c r="Q580" i="3"/>
  <c r="AG209" i="3"/>
  <c r="Y947" i="3"/>
  <c r="Y579" i="3"/>
  <c r="CK202" i="3"/>
  <c r="CC940" i="3"/>
  <c r="CC572" i="3"/>
  <c r="CC203" i="3"/>
  <c r="BU941" i="3"/>
  <c r="BU573" i="3"/>
  <c r="AO945" i="3"/>
  <c r="AO577" i="3"/>
  <c r="AW207" i="3"/>
  <c r="DI199" i="3"/>
  <c r="DA937" i="3"/>
  <c r="DA569" i="3"/>
  <c r="BM942" i="3"/>
  <c r="BM574" i="3"/>
  <c r="BU204" i="3"/>
  <c r="I949" i="3"/>
  <c r="Q211" i="3"/>
  <c r="I581" i="3"/>
  <c r="AW576" i="3"/>
  <c r="AW944" i="3"/>
  <c r="BE206" i="3"/>
  <c r="DI936" i="3"/>
  <c r="DI568" i="3"/>
  <c r="A213" i="3"/>
  <c r="I212" i="3"/>
  <c r="A950" i="3"/>
  <c r="A582" i="3"/>
  <c r="AG578" i="3"/>
  <c r="AO208" i="3"/>
  <c r="AG946" i="3"/>
  <c r="AW945" i="3" l="1"/>
  <c r="AW577" i="3"/>
  <c r="BE207" i="3"/>
  <c r="CC204" i="3"/>
  <c r="BU574" i="3"/>
  <c r="BU942" i="3"/>
  <c r="Q212" i="3"/>
  <c r="I582" i="3"/>
  <c r="I950" i="3"/>
  <c r="I213" i="3"/>
  <c r="A583" i="3"/>
  <c r="A951" i="3"/>
  <c r="A214" i="3"/>
  <c r="AG947" i="3"/>
  <c r="AO209" i="3"/>
  <c r="AG579" i="3"/>
  <c r="BU205" i="3"/>
  <c r="BM575" i="3"/>
  <c r="BM943" i="3"/>
  <c r="AW208" i="3"/>
  <c r="AO946" i="3"/>
  <c r="AO578" i="3"/>
  <c r="BE944" i="3"/>
  <c r="BM206" i="3"/>
  <c r="BE576" i="3"/>
  <c r="CC941" i="3"/>
  <c r="CK203" i="3"/>
  <c r="CC573" i="3"/>
  <c r="AG210" i="3"/>
  <c r="Y580" i="3"/>
  <c r="Y948" i="3"/>
  <c r="CS202" i="3"/>
  <c r="CK572" i="3"/>
  <c r="CK940" i="3"/>
  <c r="Y211" i="3"/>
  <c r="Q581" i="3"/>
  <c r="Q949" i="3"/>
  <c r="DI937" i="3"/>
  <c r="DI569" i="3"/>
  <c r="DI200" i="3"/>
  <c r="DA938" i="3"/>
  <c r="DA570" i="3"/>
  <c r="CS571" i="3"/>
  <c r="CS939" i="3"/>
  <c r="DA201" i="3"/>
  <c r="AO947" i="3" l="1"/>
  <c r="AO579" i="3"/>
  <c r="AW209" i="3"/>
  <c r="Y212" i="3"/>
  <c r="Q582" i="3"/>
  <c r="Q950" i="3"/>
  <c r="DI570" i="3"/>
  <c r="DI938" i="3"/>
  <c r="DI201" i="3"/>
  <c r="DA571" i="3"/>
  <c r="DA939" i="3"/>
  <c r="AO210" i="3"/>
  <c r="AG580" i="3"/>
  <c r="AG948" i="3"/>
  <c r="A584" i="3"/>
  <c r="A215" i="3"/>
  <c r="I214" i="3"/>
  <c r="A952" i="3"/>
  <c r="BE208" i="3"/>
  <c r="AW578" i="3"/>
  <c r="AW946" i="3"/>
  <c r="CC942" i="3"/>
  <c r="CK204" i="3"/>
  <c r="CC574" i="3"/>
  <c r="DA202" i="3"/>
  <c r="CS572" i="3"/>
  <c r="CS940" i="3"/>
  <c r="Y581" i="3"/>
  <c r="AG211" i="3"/>
  <c r="Y949" i="3"/>
  <c r="CS203" i="3"/>
  <c r="CK941" i="3"/>
  <c r="CK573" i="3"/>
  <c r="BM207" i="3"/>
  <c r="BE945" i="3"/>
  <c r="BE577" i="3"/>
  <c r="I583" i="3"/>
  <c r="Q213" i="3"/>
  <c r="I951" i="3"/>
  <c r="BM944" i="3"/>
  <c r="BU206" i="3"/>
  <c r="BM576" i="3"/>
  <c r="BU943" i="3"/>
  <c r="BU575" i="3"/>
  <c r="CC205" i="3"/>
  <c r="A216" i="3" l="1"/>
  <c r="I215" i="3"/>
  <c r="A953" i="3"/>
  <c r="A585" i="3"/>
  <c r="DA203" i="3"/>
  <c r="CS573" i="3"/>
  <c r="CS941" i="3"/>
  <c r="CK942" i="3"/>
  <c r="CK574" i="3"/>
  <c r="CS204" i="3"/>
  <c r="Y213" i="3"/>
  <c r="Q951" i="3"/>
  <c r="Q583" i="3"/>
  <c r="AO211" i="3"/>
  <c r="AG581" i="3"/>
  <c r="AG949" i="3"/>
  <c r="CC575" i="3"/>
  <c r="CK205" i="3"/>
  <c r="CC943" i="3"/>
  <c r="AO580" i="3"/>
  <c r="AO948" i="3"/>
  <c r="AW210" i="3"/>
  <c r="AG212" i="3"/>
  <c r="Y950" i="3"/>
  <c r="Y582" i="3"/>
  <c r="BM208" i="3"/>
  <c r="BE578" i="3"/>
  <c r="BE946" i="3"/>
  <c r="BE209" i="3"/>
  <c r="AW947" i="3"/>
  <c r="AW579" i="3"/>
  <c r="BM577" i="3"/>
  <c r="BU207" i="3"/>
  <c r="BM945" i="3"/>
  <c r="BU944" i="3"/>
  <c r="CC206" i="3"/>
  <c r="BU576" i="3"/>
  <c r="DA572" i="3"/>
  <c r="DA940" i="3"/>
  <c r="DI202" i="3"/>
  <c r="Q214" i="3"/>
  <c r="I584" i="3"/>
  <c r="I952" i="3"/>
  <c r="DI939" i="3"/>
  <c r="DI571" i="3"/>
  <c r="BU945" i="3" l="1"/>
  <c r="CC207" i="3"/>
  <c r="BU577" i="3"/>
  <c r="A217" i="3"/>
  <c r="I216" i="3"/>
  <c r="A954" i="3"/>
  <c r="A586" i="3"/>
  <c r="DI940" i="3"/>
  <c r="DI572" i="3"/>
  <c r="Y214" i="3"/>
  <c r="Q584" i="3"/>
  <c r="Q952" i="3"/>
  <c r="AG950" i="3"/>
  <c r="AO212" i="3"/>
  <c r="AG582" i="3"/>
  <c r="AW948" i="3"/>
  <c r="BE210" i="3"/>
  <c r="AW580" i="3"/>
  <c r="AO949" i="3"/>
  <c r="AO581" i="3"/>
  <c r="AW211" i="3"/>
  <c r="BM209" i="3"/>
  <c r="BE579" i="3"/>
  <c r="BE947" i="3"/>
  <c r="DA941" i="3"/>
  <c r="DA573" i="3"/>
  <c r="DI203" i="3"/>
  <c r="Y583" i="3"/>
  <c r="Y951" i="3"/>
  <c r="AG213" i="3"/>
  <c r="CC944" i="3"/>
  <c r="CK206" i="3"/>
  <c r="CC576" i="3"/>
  <c r="BU208" i="3"/>
  <c r="BM578" i="3"/>
  <c r="BM946" i="3"/>
  <c r="CK575" i="3"/>
  <c r="CK943" i="3"/>
  <c r="CS205" i="3"/>
  <c r="DA204" i="3"/>
  <c r="CS942" i="3"/>
  <c r="CS574" i="3"/>
  <c r="Q215" i="3"/>
  <c r="I953" i="3"/>
  <c r="I585" i="3"/>
  <c r="AO213" i="3" l="1"/>
  <c r="AG951" i="3"/>
  <c r="AG583" i="3"/>
  <c r="BM579" i="3"/>
  <c r="BM947" i="3"/>
  <c r="BU209" i="3"/>
  <c r="AW212" i="3"/>
  <c r="AO950" i="3"/>
  <c r="AO582" i="3"/>
  <c r="AW581" i="3"/>
  <c r="BE211" i="3"/>
  <c r="AW949" i="3"/>
  <c r="Q216" i="3"/>
  <c r="I586" i="3"/>
  <c r="I954" i="3"/>
  <c r="CK576" i="3"/>
  <c r="CS206" i="3"/>
  <c r="CK944" i="3"/>
  <c r="CS943" i="3"/>
  <c r="CS575" i="3"/>
  <c r="DA205" i="3"/>
  <c r="A218" i="3"/>
  <c r="I217" i="3"/>
  <c r="A587" i="3"/>
  <c r="A955" i="3"/>
  <c r="DA574" i="3"/>
  <c r="DI204" i="3"/>
  <c r="DA942" i="3"/>
  <c r="Q953" i="3"/>
  <c r="Y215" i="3"/>
  <c r="Q585" i="3"/>
  <c r="DI941" i="3"/>
  <c r="DI573" i="3"/>
  <c r="CC208" i="3"/>
  <c r="BU578" i="3"/>
  <c r="BU946" i="3"/>
  <c r="Y952" i="3"/>
  <c r="Y584" i="3"/>
  <c r="AG214" i="3"/>
  <c r="CK207" i="3"/>
  <c r="CC577" i="3"/>
  <c r="CC945" i="3"/>
  <c r="BM210" i="3"/>
  <c r="BE948" i="3"/>
  <c r="BE580" i="3"/>
  <c r="BE212" i="3" l="1"/>
  <c r="AW950" i="3"/>
  <c r="AW582" i="3"/>
  <c r="AG215" i="3"/>
  <c r="Y953" i="3"/>
  <c r="Y585" i="3"/>
  <c r="A219" i="3"/>
  <c r="I218" i="3"/>
  <c r="A588" i="3"/>
  <c r="A956" i="3"/>
  <c r="CC209" i="3"/>
  <c r="BU579" i="3"/>
  <c r="BU947" i="3"/>
  <c r="CK577" i="3"/>
  <c r="CK945" i="3"/>
  <c r="CS207" i="3"/>
  <c r="I587" i="3"/>
  <c r="Q217" i="3"/>
  <c r="I955" i="3"/>
  <c r="DA575" i="3"/>
  <c r="DI205" i="3"/>
  <c r="DA943" i="3"/>
  <c r="Q586" i="3"/>
  <c r="Y216" i="3"/>
  <c r="Q954" i="3"/>
  <c r="AG952" i="3"/>
  <c r="AO214" i="3"/>
  <c r="AG584" i="3"/>
  <c r="BM580" i="3"/>
  <c r="BM948" i="3"/>
  <c r="BU210" i="3"/>
  <c r="DI942" i="3"/>
  <c r="DI574" i="3"/>
  <c r="BM211" i="3"/>
  <c r="BE949" i="3"/>
  <c r="BE581" i="3"/>
  <c r="CC578" i="3"/>
  <c r="CC946" i="3"/>
  <c r="CK208" i="3"/>
  <c r="DA206" i="3"/>
  <c r="CS576" i="3"/>
  <c r="CS944" i="3"/>
  <c r="AW213" i="3"/>
  <c r="AO583" i="3"/>
  <c r="AO951" i="3"/>
  <c r="DA207" i="3" l="1"/>
  <c r="CS945" i="3"/>
  <c r="CS577" i="3"/>
  <c r="BU580" i="3"/>
  <c r="CC210" i="3"/>
  <c r="BU948" i="3"/>
  <c r="DA944" i="3"/>
  <c r="DA576" i="3"/>
  <c r="DI206" i="3"/>
  <c r="DI943" i="3"/>
  <c r="DI575" i="3"/>
  <c r="AG953" i="3"/>
  <c r="AG585" i="3"/>
  <c r="AO215" i="3"/>
  <c r="AG216" i="3"/>
  <c r="Y954" i="3"/>
  <c r="Y586" i="3"/>
  <c r="A220" i="3"/>
  <c r="I219" i="3"/>
  <c r="A589" i="3"/>
  <c r="A957" i="3"/>
  <c r="AW951" i="3"/>
  <c r="BE213" i="3"/>
  <c r="AW583" i="3"/>
  <c r="AW214" i="3"/>
  <c r="AO952" i="3"/>
  <c r="AO584" i="3"/>
  <c r="CC579" i="3"/>
  <c r="CC947" i="3"/>
  <c r="CK209" i="3"/>
  <c r="Q218" i="3"/>
  <c r="I956" i="3"/>
  <c r="I588" i="3"/>
  <c r="CS208" i="3"/>
  <c r="CK578" i="3"/>
  <c r="CK946" i="3"/>
  <c r="BM581" i="3"/>
  <c r="BU211" i="3"/>
  <c r="BM949" i="3"/>
  <c r="Q587" i="3"/>
  <c r="Y217" i="3"/>
  <c r="Q955" i="3"/>
  <c r="BM212" i="3"/>
  <c r="BE582" i="3"/>
  <c r="BE950" i="3"/>
  <c r="CS578" i="3" l="1"/>
  <c r="DA208" i="3"/>
  <c r="CS946" i="3"/>
  <c r="Q956" i="3"/>
  <c r="Q588" i="3"/>
  <c r="Y218" i="3"/>
  <c r="BM213" i="3"/>
  <c r="BE951" i="3"/>
  <c r="BE583" i="3"/>
  <c r="AO216" i="3"/>
  <c r="AG586" i="3"/>
  <c r="AG954" i="3"/>
  <c r="DA945" i="3"/>
  <c r="DA577" i="3"/>
  <c r="DI207" i="3"/>
  <c r="CC211" i="3"/>
  <c r="BU581" i="3"/>
  <c r="BU949" i="3"/>
  <c r="AW215" i="3"/>
  <c r="AO953" i="3"/>
  <c r="AO585" i="3"/>
  <c r="CK210" i="3"/>
  <c r="CC948" i="3"/>
  <c r="CC580" i="3"/>
  <c r="I220" i="3"/>
  <c r="A958" i="3"/>
  <c r="A590" i="3"/>
  <c r="A221" i="3"/>
  <c r="DI944" i="3"/>
  <c r="DI576" i="3"/>
  <c r="CK947" i="3"/>
  <c r="CS209" i="3"/>
  <c r="CK579" i="3"/>
  <c r="Y955" i="3"/>
  <c r="AG217" i="3"/>
  <c r="Y587" i="3"/>
  <c r="AW952" i="3"/>
  <c r="BE214" i="3"/>
  <c r="AW584" i="3"/>
  <c r="BM582" i="3"/>
  <c r="BM950" i="3"/>
  <c r="BU212" i="3"/>
  <c r="Q219" i="3"/>
  <c r="I957" i="3"/>
  <c r="I589" i="3"/>
  <c r="CS947" i="3" l="1"/>
  <c r="CS579" i="3"/>
  <c r="DA209" i="3"/>
  <c r="CK211" i="3"/>
  <c r="CC581" i="3"/>
  <c r="CC949" i="3"/>
  <c r="DI577" i="3"/>
  <c r="DI945" i="3"/>
  <c r="BU213" i="3"/>
  <c r="BM951" i="3"/>
  <c r="BM583" i="3"/>
  <c r="AO586" i="3"/>
  <c r="AO954" i="3"/>
  <c r="AW216" i="3"/>
  <c r="BE584" i="3"/>
  <c r="BE952" i="3"/>
  <c r="BM214" i="3"/>
  <c r="CK948" i="3"/>
  <c r="CK580" i="3"/>
  <c r="CS210" i="3"/>
  <c r="Y956" i="3"/>
  <c r="Y588" i="3"/>
  <c r="AG218" i="3"/>
  <c r="DA578" i="3"/>
  <c r="DI208" i="3"/>
  <c r="DA946" i="3"/>
  <c r="Q220" i="3"/>
  <c r="I590" i="3"/>
  <c r="I958" i="3"/>
  <c r="A222" i="3"/>
  <c r="I221" i="3"/>
  <c r="A959" i="3"/>
  <c r="A591" i="3"/>
  <c r="CC212" i="3"/>
  <c r="BU582" i="3"/>
  <c r="BU950" i="3"/>
  <c r="Q589" i="3"/>
  <c r="Q957" i="3"/>
  <c r="Y219" i="3"/>
  <c r="AO217" i="3"/>
  <c r="AG587" i="3"/>
  <c r="AG955" i="3"/>
  <c r="AW953" i="3"/>
  <c r="BE215" i="3"/>
  <c r="AW585" i="3"/>
  <c r="BU583" i="3" l="1"/>
  <c r="CC213" i="3"/>
  <c r="BU951" i="3"/>
  <c r="AW217" i="3"/>
  <c r="AO587" i="3"/>
  <c r="AO955" i="3"/>
  <c r="AG219" i="3"/>
  <c r="Y589" i="3"/>
  <c r="Y957" i="3"/>
  <c r="I959" i="3"/>
  <c r="Q221" i="3"/>
  <c r="I591" i="3"/>
  <c r="AG956" i="3"/>
  <c r="AG588" i="3"/>
  <c r="AO218" i="3"/>
  <c r="AW586" i="3"/>
  <c r="BE216" i="3"/>
  <c r="AW954" i="3"/>
  <c r="CC582" i="3"/>
  <c r="CC950" i="3"/>
  <c r="CK212" i="3"/>
  <c r="BU214" i="3"/>
  <c r="BM952" i="3"/>
  <c r="BM584" i="3"/>
  <c r="BE953" i="3"/>
  <c r="BE585" i="3"/>
  <c r="BM215" i="3"/>
  <c r="DA210" i="3"/>
  <c r="CS948" i="3"/>
  <c r="CS580" i="3"/>
  <c r="CK581" i="3"/>
  <c r="CS211" i="3"/>
  <c r="CK949" i="3"/>
  <c r="DI946" i="3"/>
  <c r="DI578" i="3"/>
  <c r="I222" i="3"/>
  <c r="A592" i="3"/>
  <c r="A223" i="3"/>
  <c r="A960" i="3"/>
  <c r="Y220" i="3"/>
  <c r="Q958" i="3"/>
  <c r="Q590" i="3"/>
  <c r="DI209" i="3"/>
  <c r="DA579" i="3"/>
  <c r="DA947" i="3"/>
  <c r="DA211" i="3" l="1"/>
  <c r="CS581" i="3"/>
  <c r="CS949" i="3"/>
  <c r="AW218" i="3"/>
  <c r="AO588" i="3"/>
  <c r="AO956" i="3"/>
  <c r="AO219" i="3"/>
  <c r="AG589" i="3"/>
  <c r="AG957" i="3"/>
  <c r="A224" i="3"/>
  <c r="I223" i="3"/>
  <c r="A961" i="3"/>
  <c r="A593" i="3"/>
  <c r="BU584" i="3"/>
  <c r="CC214" i="3"/>
  <c r="BU952" i="3"/>
  <c r="CK582" i="3"/>
  <c r="CK950" i="3"/>
  <c r="CS212" i="3"/>
  <c r="AG220" i="3"/>
  <c r="Y590" i="3"/>
  <c r="Y958" i="3"/>
  <c r="Q222" i="3"/>
  <c r="I960" i="3"/>
  <c r="I592" i="3"/>
  <c r="DA580" i="3"/>
  <c r="DA948" i="3"/>
  <c r="DI210" i="3"/>
  <c r="AW955" i="3"/>
  <c r="AW587" i="3"/>
  <c r="BE217" i="3"/>
  <c r="DI947" i="3"/>
  <c r="DI579" i="3"/>
  <c r="BU215" i="3"/>
  <c r="BM953" i="3"/>
  <c r="BM585" i="3"/>
  <c r="Q591" i="3"/>
  <c r="Q959" i="3"/>
  <c r="Y221" i="3"/>
  <c r="CC951" i="3"/>
  <c r="CK213" i="3"/>
  <c r="CC583" i="3"/>
  <c r="BE954" i="3"/>
  <c r="BE586" i="3"/>
  <c r="BM216" i="3"/>
  <c r="AG221" i="3" l="1"/>
  <c r="Y591" i="3"/>
  <c r="Y959" i="3"/>
  <c r="BM217" i="3"/>
  <c r="BE587" i="3"/>
  <c r="BE955" i="3"/>
  <c r="Y222" i="3"/>
  <c r="Q592" i="3"/>
  <c r="Q960" i="3"/>
  <c r="CC584" i="3"/>
  <c r="CC952" i="3"/>
  <c r="CK214" i="3"/>
  <c r="AO957" i="3"/>
  <c r="AO589" i="3"/>
  <c r="AW219" i="3"/>
  <c r="BU216" i="3"/>
  <c r="BM586" i="3"/>
  <c r="BM954" i="3"/>
  <c r="DI580" i="3"/>
  <c r="DI948" i="3"/>
  <c r="AO220" i="3"/>
  <c r="AG590" i="3"/>
  <c r="AG958" i="3"/>
  <c r="AW588" i="3"/>
  <c r="BE218" i="3"/>
  <c r="AW956" i="3"/>
  <c r="DA212" i="3"/>
  <c r="CS950" i="3"/>
  <c r="CS582" i="3"/>
  <c r="Q223" i="3"/>
  <c r="I961" i="3"/>
  <c r="I593" i="3"/>
  <c r="BU953" i="3"/>
  <c r="BU585" i="3"/>
  <c r="CC215" i="3"/>
  <c r="A225" i="3"/>
  <c r="A962" i="3"/>
  <c r="A594" i="3"/>
  <c r="I224" i="3"/>
  <c r="CK583" i="3"/>
  <c r="CK951" i="3"/>
  <c r="CS213" i="3"/>
  <c r="DA581" i="3"/>
  <c r="DA949" i="3"/>
  <c r="DI211" i="3"/>
  <c r="BE219" i="3" l="1"/>
  <c r="AW589" i="3"/>
  <c r="AW957" i="3"/>
  <c r="AG222" i="3"/>
  <c r="Y592" i="3"/>
  <c r="Y960" i="3"/>
  <c r="Q593" i="3"/>
  <c r="Q961" i="3"/>
  <c r="Y223" i="3"/>
  <c r="AO958" i="3"/>
  <c r="AO590" i="3"/>
  <c r="AW220" i="3"/>
  <c r="Q224" i="3"/>
  <c r="I594" i="3"/>
  <c r="I962" i="3"/>
  <c r="A963" i="3"/>
  <c r="I225" i="3"/>
  <c r="A226" i="3"/>
  <c r="A595" i="3"/>
  <c r="CS214" i="3"/>
  <c r="CK952" i="3"/>
  <c r="CK584" i="3"/>
  <c r="BU217" i="3"/>
  <c r="BM955" i="3"/>
  <c r="BM587" i="3"/>
  <c r="CC216" i="3"/>
  <c r="BU586" i="3"/>
  <c r="BU954" i="3"/>
  <c r="CC953" i="3"/>
  <c r="CC585" i="3"/>
  <c r="CK215" i="3"/>
  <c r="DA582" i="3"/>
  <c r="DI212" i="3"/>
  <c r="DA950" i="3"/>
  <c r="CS583" i="3"/>
  <c r="CS951" i="3"/>
  <c r="DA213" i="3"/>
  <c r="DI581" i="3"/>
  <c r="DI949" i="3"/>
  <c r="BM218" i="3"/>
  <c r="BE588" i="3"/>
  <c r="BE956" i="3"/>
  <c r="AO221" i="3"/>
  <c r="AG959" i="3"/>
  <c r="AG591" i="3"/>
  <c r="Y961" i="3" l="1"/>
  <c r="AG223" i="3"/>
  <c r="Y593" i="3"/>
  <c r="BM588" i="3"/>
  <c r="BU218" i="3"/>
  <c r="BM956" i="3"/>
  <c r="CK216" i="3"/>
  <c r="CC954" i="3"/>
  <c r="CC586" i="3"/>
  <c r="Q225" i="3"/>
  <c r="I595" i="3"/>
  <c r="I963" i="3"/>
  <c r="CS215" i="3"/>
  <c r="CK953" i="3"/>
  <c r="CK585" i="3"/>
  <c r="CC217" i="3"/>
  <c r="BU587" i="3"/>
  <c r="BU955" i="3"/>
  <c r="BM219" i="3"/>
  <c r="BE957" i="3"/>
  <c r="BE589" i="3"/>
  <c r="DA951" i="3"/>
  <c r="DI213" i="3"/>
  <c r="DA583" i="3"/>
  <c r="Q594" i="3"/>
  <c r="Q962" i="3"/>
  <c r="Y224" i="3"/>
  <c r="A964" i="3"/>
  <c r="A227" i="3"/>
  <c r="I226" i="3"/>
  <c r="A596" i="3"/>
  <c r="DA214" i="3"/>
  <c r="CS584" i="3"/>
  <c r="CS952" i="3"/>
  <c r="AW590" i="3"/>
  <c r="BE220" i="3"/>
  <c r="AW958" i="3"/>
  <c r="AG592" i="3"/>
  <c r="AG960" i="3"/>
  <c r="AO222" i="3"/>
  <c r="DI950" i="3"/>
  <c r="DI582" i="3"/>
  <c r="AW221" i="3"/>
  <c r="AO591" i="3"/>
  <c r="AO959" i="3"/>
  <c r="CK217" i="3" l="1"/>
  <c r="CC955" i="3"/>
  <c r="CC587" i="3"/>
  <c r="DI583" i="3"/>
  <c r="DI951" i="3"/>
  <c r="CS216" i="3"/>
  <c r="CK586" i="3"/>
  <c r="CK954" i="3"/>
  <c r="DI214" i="3"/>
  <c r="DA584" i="3"/>
  <c r="DA952" i="3"/>
  <c r="A597" i="3"/>
  <c r="A965" i="3"/>
  <c r="A228" i="3"/>
  <c r="I227" i="3"/>
  <c r="DA215" i="3"/>
  <c r="CS953" i="3"/>
  <c r="CS585" i="3"/>
  <c r="BU588" i="3"/>
  <c r="CC218" i="3"/>
  <c r="BU956" i="3"/>
  <c r="BE958" i="3"/>
  <c r="BM220" i="3"/>
  <c r="BE590" i="3"/>
  <c r="I964" i="3"/>
  <c r="Q226" i="3"/>
  <c r="I596" i="3"/>
  <c r="AW959" i="3"/>
  <c r="BE221" i="3"/>
  <c r="AW591" i="3"/>
  <c r="Y594" i="3"/>
  <c r="Y962" i="3"/>
  <c r="AG224" i="3"/>
  <c r="BM957" i="3"/>
  <c r="BM589" i="3"/>
  <c r="BU219" i="3"/>
  <c r="AW222" i="3"/>
  <c r="AO960" i="3"/>
  <c r="AO592" i="3"/>
  <c r="Y225" i="3"/>
  <c r="Q963" i="3"/>
  <c r="Q595" i="3"/>
  <c r="AG961" i="3"/>
  <c r="AO223" i="3"/>
  <c r="AG593" i="3"/>
  <c r="BM590" i="3" l="1"/>
  <c r="BU220" i="3"/>
  <c r="BM958" i="3"/>
  <c r="I597" i="3"/>
  <c r="Q227" i="3"/>
  <c r="I965" i="3"/>
  <c r="I228" i="3"/>
  <c r="A229" i="3"/>
  <c r="A966" i="3"/>
  <c r="A598" i="3"/>
  <c r="CS586" i="3"/>
  <c r="DA216" i="3"/>
  <c r="CS954" i="3"/>
  <c r="BE222" i="3"/>
  <c r="AW592" i="3"/>
  <c r="AW960" i="3"/>
  <c r="BM221" i="3"/>
  <c r="BE959" i="3"/>
  <c r="BE591" i="3"/>
  <c r="AW223" i="3"/>
  <c r="AO961" i="3"/>
  <c r="AO593" i="3"/>
  <c r="CC219" i="3"/>
  <c r="BU589" i="3"/>
  <c r="BU957" i="3"/>
  <c r="CK218" i="3"/>
  <c r="CC956" i="3"/>
  <c r="CC588" i="3"/>
  <c r="Y963" i="3"/>
  <c r="AG225" i="3"/>
  <c r="Y595" i="3"/>
  <c r="Q964" i="3"/>
  <c r="Q596" i="3"/>
  <c r="Y226" i="3"/>
  <c r="DA953" i="3"/>
  <c r="DI215" i="3"/>
  <c r="DA585" i="3"/>
  <c r="AG594" i="3"/>
  <c r="AG962" i="3"/>
  <c r="AO224" i="3"/>
  <c r="DI952" i="3"/>
  <c r="DI584" i="3"/>
  <c r="CK955" i="3"/>
  <c r="CK587" i="3"/>
  <c r="CS217" i="3"/>
  <c r="A967" i="3" l="1"/>
  <c r="A230" i="3"/>
  <c r="I229" i="3"/>
  <c r="A599" i="3"/>
  <c r="CC957" i="3"/>
  <c r="CK219" i="3"/>
  <c r="CC589" i="3"/>
  <c r="Q228" i="3"/>
  <c r="I966" i="3"/>
  <c r="I598" i="3"/>
  <c r="AG595" i="3"/>
  <c r="AO225" i="3"/>
  <c r="AG963" i="3"/>
  <c r="BE592" i="3"/>
  <c r="BE960" i="3"/>
  <c r="BM222" i="3"/>
  <c r="CS587" i="3"/>
  <c r="CS955" i="3"/>
  <c r="DA217" i="3"/>
  <c r="Y227" i="3"/>
  <c r="Q597" i="3"/>
  <c r="Q965" i="3"/>
  <c r="AW224" i="3"/>
  <c r="AO962" i="3"/>
  <c r="AO594" i="3"/>
  <c r="DI953" i="3"/>
  <c r="DI585" i="3"/>
  <c r="BE223" i="3"/>
  <c r="AW593" i="3"/>
  <c r="AW961" i="3"/>
  <c r="DI216" i="3"/>
  <c r="DA954" i="3"/>
  <c r="DA586" i="3"/>
  <c r="AG226" i="3"/>
  <c r="Y596" i="3"/>
  <c r="Y964" i="3"/>
  <c r="CK956" i="3"/>
  <c r="CK588" i="3"/>
  <c r="CS218" i="3"/>
  <c r="CC220" i="3"/>
  <c r="BU958" i="3"/>
  <c r="BU590" i="3"/>
  <c r="BM591" i="3"/>
  <c r="BM959" i="3"/>
  <c r="BU221" i="3"/>
  <c r="BM960" i="3" l="1"/>
  <c r="BM592" i="3"/>
  <c r="BU222" i="3"/>
  <c r="Y228" i="3"/>
  <c r="Q598" i="3"/>
  <c r="Q966" i="3"/>
  <c r="CS956" i="3"/>
  <c r="DA218" i="3"/>
  <c r="CS588" i="3"/>
  <c r="DI954" i="3"/>
  <c r="DI586" i="3"/>
  <c r="AW962" i="3"/>
  <c r="BE224" i="3"/>
  <c r="AW594" i="3"/>
  <c r="CS219" i="3"/>
  <c r="CK957" i="3"/>
  <c r="CK589" i="3"/>
  <c r="CC221" i="3"/>
  <c r="BU959" i="3"/>
  <c r="BU591" i="3"/>
  <c r="BM223" i="3"/>
  <c r="BE961" i="3"/>
  <c r="BE593" i="3"/>
  <c r="AG227" i="3"/>
  <c r="Y597" i="3"/>
  <c r="Y965" i="3"/>
  <c r="AW225" i="3"/>
  <c r="AO595" i="3"/>
  <c r="AO963" i="3"/>
  <c r="DI217" i="3"/>
  <c r="DA587" i="3"/>
  <c r="DA955" i="3"/>
  <c r="I599" i="3"/>
  <c r="Q229" i="3"/>
  <c r="I967" i="3"/>
  <c r="CC590" i="3"/>
  <c r="CC958" i="3"/>
  <c r="CK220" i="3"/>
  <c r="AO226" i="3"/>
  <c r="AG964" i="3"/>
  <c r="AG596" i="3"/>
  <c r="A968" i="3"/>
  <c r="A600" i="3"/>
  <c r="A231" i="3"/>
  <c r="I230" i="3"/>
  <c r="AG597" i="3" l="1"/>
  <c r="AG965" i="3"/>
  <c r="AO227" i="3"/>
  <c r="AW226" i="3"/>
  <c r="AO964" i="3"/>
  <c r="AO596" i="3"/>
  <c r="CS957" i="3"/>
  <c r="DA219" i="3"/>
  <c r="CS589" i="3"/>
  <c r="CK958" i="3"/>
  <c r="CS220" i="3"/>
  <c r="CK590" i="3"/>
  <c r="DI587" i="3"/>
  <c r="DI955" i="3"/>
  <c r="I968" i="3"/>
  <c r="Q230" i="3"/>
  <c r="I600" i="3"/>
  <c r="BU223" i="3"/>
  <c r="BM961" i="3"/>
  <c r="BM593" i="3"/>
  <c r="BE962" i="3"/>
  <c r="BM224" i="3"/>
  <c r="BE594" i="3"/>
  <c r="A601" i="3"/>
  <c r="I231" i="3"/>
  <c r="A232" i="3"/>
  <c r="A969" i="3"/>
  <c r="AG228" i="3"/>
  <c r="Y598" i="3"/>
  <c r="Y966" i="3"/>
  <c r="BE225" i="3"/>
  <c r="AW963" i="3"/>
  <c r="AW595" i="3"/>
  <c r="CC222" i="3"/>
  <c r="BU592" i="3"/>
  <c r="BU960" i="3"/>
  <c r="DA588" i="3"/>
  <c r="DA956" i="3"/>
  <c r="DI218" i="3"/>
  <c r="Y229" i="3"/>
  <c r="Q599" i="3"/>
  <c r="Q967" i="3"/>
  <c r="CC591" i="3"/>
  <c r="CK221" i="3"/>
  <c r="CC959" i="3"/>
  <c r="DI588" i="3" l="1"/>
  <c r="DI956" i="3"/>
  <c r="BM225" i="3"/>
  <c r="BE963" i="3"/>
  <c r="BE595" i="3"/>
  <c r="BM594" i="3"/>
  <c r="BM962" i="3"/>
  <c r="BU224" i="3"/>
  <c r="Y599" i="3"/>
  <c r="Y967" i="3"/>
  <c r="AG229" i="3"/>
  <c r="DI219" i="3"/>
  <c r="DA589" i="3"/>
  <c r="DA957" i="3"/>
  <c r="CS221" i="3"/>
  <c r="CK591" i="3"/>
  <c r="CK959" i="3"/>
  <c r="AG966" i="3"/>
  <c r="AG598" i="3"/>
  <c r="AO228" i="3"/>
  <c r="BE226" i="3"/>
  <c r="AW596" i="3"/>
  <c r="AW964" i="3"/>
  <c r="CS958" i="3"/>
  <c r="DA220" i="3"/>
  <c r="CS590" i="3"/>
  <c r="AW227" i="3"/>
  <c r="AO965" i="3"/>
  <c r="AO597" i="3"/>
  <c r="Q600" i="3"/>
  <c r="Y230" i="3"/>
  <c r="Q968" i="3"/>
  <c r="CK222" i="3"/>
  <c r="CC960" i="3"/>
  <c r="CC592" i="3"/>
  <c r="A602" i="3"/>
  <c r="I232" i="3"/>
  <c r="A233" i="3"/>
  <c r="A970" i="3"/>
  <c r="BU961" i="3"/>
  <c r="BU593" i="3"/>
  <c r="CC223" i="3"/>
  <c r="Q231" i="3"/>
  <c r="I969" i="3"/>
  <c r="I601" i="3"/>
  <c r="A603" i="3" l="1"/>
  <c r="A971" i="3"/>
  <c r="A234" i="3"/>
  <c r="I233" i="3"/>
  <c r="AG230" i="3"/>
  <c r="Y968" i="3"/>
  <c r="Y600" i="3"/>
  <c r="DA221" i="3"/>
  <c r="CS959" i="3"/>
  <c r="CS591" i="3"/>
  <c r="AW228" i="3"/>
  <c r="AO966" i="3"/>
  <c r="AO598" i="3"/>
  <c r="DI957" i="3"/>
  <c r="DI589" i="3"/>
  <c r="Q969" i="3"/>
  <c r="Y231" i="3"/>
  <c r="Q601" i="3"/>
  <c r="BE227" i="3"/>
  <c r="AW597" i="3"/>
  <c r="AW965" i="3"/>
  <c r="AG967" i="3"/>
  <c r="AG599" i="3"/>
  <c r="AO229" i="3"/>
  <c r="BU225" i="3"/>
  <c r="BM963" i="3"/>
  <c r="BM595" i="3"/>
  <c r="BE964" i="3"/>
  <c r="BM226" i="3"/>
  <c r="BE596" i="3"/>
  <c r="CC593" i="3"/>
  <c r="CK223" i="3"/>
  <c r="CC961" i="3"/>
  <c r="CC224" i="3"/>
  <c r="BU594" i="3"/>
  <c r="BU962" i="3"/>
  <c r="I602" i="3"/>
  <c r="Q232" i="3"/>
  <c r="I970" i="3"/>
  <c r="CS222" i="3"/>
  <c r="CK960" i="3"/>
  <c r="CK592" i="3"/>
  <c r="DI220" i="3"/>
  <c r="DA590" i="3"/>
  <c r="DA958" i="3"/>
  <c r="DA222" i="3" l="1"/>
  <c r="CS960" i="3"/>
  <c r="CS592" i="3"/>
  <c r="Y232" i="3"/>
  <c r="Q970" i="3"/>
  <c r="Q602" i="3"/>
  <c r="BU226" i="3"/>
  <c r="BM596" i="3"/>
  <c r="BM964" i="3"/>
  <c r="AO230" i="3"/>
  <c r="AG600" i="3"/>
  <c r="AG968" i="3"/>
  <c r="CK961" i="3"/>
  <c r="CK593" i="3"/>
  <c r="CS223" i="3"/>
  <c r="Q233" i="3"/>
  <c r="I603" i="3"/>
  <c r="I971" i="3"/>
  <c r="DA591" i="3"/>
  <c r="DI221" i="3"/>
  <c r="DA959" i="3"/>
  <c r="DI590" i="3"/>
  <c r="DI958" i="3"/>
  <c r="BM227" i="3"/>
  <c r="BE965" i="3"/>
  <c r="BE597" i="3"/>
  <c r="BE228" i="3"/>
  <c r="AW598" i="3"/>
  <c r="AW966" i="3"/>
  <c r="A972" i="3"/>
  <c r="A235" i="3"/>
  <c r="I234" i="3"/>
  <c r="A604" i="3"/>
  <c r="CC962" i="3"/>
  <c r="CC594" i="3"/>
  <c r="CK224" i="3"/>
  <c r="AO967" i="3"/>
  <c r="AO599" i="3"/>
  <c r="AW229" i="3"/>
  <c r="CC225" i="3"/>
  <c r="BU595" i="3"/>
  <c r="BU963" i="3"/>
  <c r="Y601" i="3"/>
  <c r="Y969" i="3"/>
  <c r="AG231" i="3"/>
  <c r="CK225" i="3" l="1"/>
  <c r="CC963" i="3"/>
  <c r="CC595" i="3"/>
  <c r="I604" i="3"/>
  <c r="I972" i="3"/>
  <c r="Q234" i="3"/>
  <c r="BM597" i="3"/>
  <c r="BM965" i="3"/>
  <c r="BU227" i="3"/>
  <c r="Y233" i="3"/>
  <c r="Q971" i="3"/>
  <c r="Q603" i="3"/>
  <c r="AW599" i="3"/>
  <c r="BE229" i="3"/>
  <c r="AW967" i="3"/>
  <c r="A236" i="3"/>
  <c r="I235" i="3"/>
  <c r="A973" i="3"/>
  <c r="A605" i="3"/>
  <c r="CS593" i="3"/>
  <c r="CS961" i="3"/>
  <c r="DA223" i="3"/>
  <c r="CC226" i="3"/>
  <c r="BU964" i="3"/>
  <c r="BU596" i="3"/>
  <c r="DI959" i="3"/>
  <c r="DI591" i="3"/>
  <c r="AG232" i="3"/>
  <c r="Y602" i="3"/>
  <c r="Y970" i="3"/>
  <c r="AO231" i="3"/>
  <c r="AG601" i="3"/>
  <c r="AG969" i="3"/>
  <c r="CK594" i="3"/>
  <c r="CS224" i="3"/>
  <c r="CK962" i="3"/>
  <c r="BE966" i="3"/>
  <c r="BE598" i="3"/>
  <c r="BM228" i="3"/>
  <c r="AW230" i="3"/>
  <c r="AO968" i="3"/>
  <c r="AO600" i="3"/>
  <c r="DA592" i="3"/>
  <c r="DA960" i="3"/>
  <c r="DI222" i="3"/>
  <c r="AO969" i="3" l="1"/>
  <c r="AW231" i="3"/>
  <c r="AO601" i="3"/>
  <c r="CK226" i="3"/>
  <c r="CC964" i="3"/>
  <c r="CC596" i="3"/>
  <c r="BE230" i="3"/>
  <c r="AW968" i="3"/>
  <c r="AW600" i="3"/>
  <c r="BM598" i="3"/>
  <c r="BM966" i="3"/>
  <c r="BU228" i="3"/>
  <c r="DI223" i="3"/>
  <c r="DA961" i="3"/>
  <c r="DA593" i="3"/>
  <c r="BE967" i="3"/>
  <c r="BM229" i="3"/>
  <c r="BE599" i="3"/>
  <c r="Y234" i="3"/>
  <c r="Q972" i="3"/>
  <c r="Q604" i="3"/>
  <c r="DI592" i="3"/>
  <c r="DI960" i="3"/>
  <c r="AO232" i="3"/>
  <c r="AG602" i="3"/>
  <c r="AG970" i="3"/>
  <c r="A974" i="3"/>
  <c r="A606" i="3"/>
  <c r="A237" i="3"/>
  <c r="I236" i="3"/>
  <c r="CS962" i="3"/>
  <c r="DA224" i="3"/>
  <c r="CS594" i="3"/>
  <c r="Y971" i="3"/>
  <c r="AG233" i="3"/>
  <c r="Y603" i="3"/>
  <c r="Q235" i="3"/>
  <c r="I605" i="3"/>
  <c r="I973" i="3"/>
  <c r="BU965" i="3"/>
  <c r="BU597" i="3"/>
  <c r="CC227" i="3"/>
  <c r="CS225" i="3"/>
  <c r="CK595" i="3"/>
  <c r="CK963" i="3"/>
  <c r="DA962" i="3" l="1"/>
  <c r="DI224" i="3"/>
  <c r="DA594" i="3"/>
  <c r="AW232" i="3"/>
  <c r="AO602" i="3"/>
  <c r="AO970" i="3"/>
  <c r="BE968" i="3"/>
  <c r="BM230" i="3"/>
  <c r="BE600" i="3"/>
  <c r="CC965" i="3"/>
  <c r="CC597" i="3"/>
  <c r="CK227" i="3"/>
  <c r="Y235" i="3"/>
  <c r="Q605" i="3"/>
  <c r="Q973" i="3"/>
  <c r="A238" i="3"/>
  <c r="A975" i="3"/>
  <c r="A607" i="3"/>
  <c r="I237" i="3"/>
  <c r="DI961" i="3"/>
  <c r="DI593" i="3"/>
  <c r="BM967" i="3"/>
  <c r="BU229" i="3"/>
  <c r="BM599" i="3"/>
  <c r="CC228" i="3"/>
  <c r="BU966" i="3"/>
  <c r="BU598" i="3"/>
  <c r="CK596" i="3"/>
  <c r="CK964" i="3"/>
  <c r="CS226" i="3"/>
  <c r="Q236" i="3"/>
  <c r="I974" i="3"/>
  <c r="I606" i="3"/>
  <c r="CS595" i="3"/>
  <c r="CS963" i="3"/>
  <c r="DA225" i="3"/>
  <c r="AO233" i="3"/>
  <c r="AG971" i="3"/>
  <c r="AG603" i="3"/>
  <c r="Y604" i="3"/>
  <c r="AG234" i="3"/>
  <c r="Y972" i="3"/>
  <c r="BE231" i="3"/>
  <c r="AW601" i="3"/>
  <c r="AW969" i="3"/>
  <c r="AG972" i="3" l="1"/>
  <c r="AG604" i="3"/>
  <c r="AO234" i="3"/>
  <c r="CC229" i="3"/>
  <c r="BU967" i="3"/>
  <c r="BU599" i="3"/>
  <c r="CC966" i="3"/>
  <c r="CK228" i="3"/>
  <c r="CC598" i="3"/>
  <c r="Y236" i="3"/>
  <c r="Q974" i="3"/>
  <c r="Q606" i="3"/>
  <c r="DA226" i="3"/>
  <c r="CS964" i="3"/>
  <c r="CS596" i="3"/>
  <c r="A239" i="3"/>
  <c r="I238" i="3"/>
  <c r="A976" i="3"/>
  <c r="A608" i="3"/>
  <c r="DA595" i="3"/>
  <c r="DA963" i="3"/>
  <c r="DI225" i="3"/>
  <c r="CK965" i="3"/>
  <c r="CK597" i="3"/>
  <c r="CS227" i="3"/>
  <c r="BE232" i="3"/>
  <c r="AW602" i="3"/>
  <c r="AW970" i="3"/>
  <c r="BM600" i="3"/>
  <c r="BU230" i="3"/>
  <c r="BM968" i="3"/>
  <c r="AO971" i="3"/>
  <c r="AO603" i="3"/>
  <c r="AW233" i="3"/>
  <c r="AG235" i="3"/>
  <c r="Y605" i="3"/>
  <c r="Y973" i="3"/>
  <c r="BM231" i="3"/>
  <c r="BE969" i="3"/>
  <c r="BE601" i="3"/>
  <c r="I975" i="3"/>
  <c r="Q237" i="3"/>
  <c r="I607" i="3"/>
  <c r="DI594" i="3"/>
  <c r="DI962" i="3"/>
  <c r="A609" i="3" l="1"/>
  <c r="A240" i="3"/>
  <c r="I239" i="3"/>
  <c r="A977" i="3"/>
  <c r="CS228" i="3"/>
  <c r="CK966" i="3"/>
  <c r="CK598" i="3"/>
  <c r="DI595" i="3"/>
  <c r="DI963" i="3"/>
  <c r="DI226" i="3"/>
  <c r="DA964" i="3"/>
  <c r="DA596" i="3"/>
  <c r="CK229" i="3"/>
  <c r="CC599" i="3"/>
  <c r="CC967" i="3"/>
  <c r="AO235" i="3"/>
  <c r="AG605" i="3"/>
  <c r="AG973" i="3"/>
  <c r="AO972" i="3"/>
  <c r="AW234" i="3"/>
  <c r="AO604" i="3"/>
  <c r="BM969" i="3"/>
  <c r="BM601" i="3"/>
  <c r="BU231" i="3"/>
  <c r="Q975" i="3"/>
  <c r="Y237" i="3"/>
  <c r="Q607" i="3"/>
  <c r="AW603" i="3"/>
  <c r="BE233" i="3"/>
  <c r="AW971" i="3"/>
  <c r="BM232" i="3"/>
  <c r="BE602" i="3"/>
  <c r="BE970" i="3"/>
  <c r="AG236" i="3"/>
  <c r="Y606" i="3"/>
  <c r="Y974" i="3"/>
  <c r="BU600" i="3"/>
  <c r="BU968" i="3"/>
  <c r="CC230" i="3"/>
  <c r="DA227" i="3"/>
  <c r="CS965" i="3"/>
  <c r="CS597" i="3"/>
  <c r="Q238" i="3"/>
  <c r="I608" i="3"/>
  <c r="I976" i="3"/>
  <c r="CC600" i="3" l="1"/>
  <c r="CC968" i="3"/>
  <c r="CK230" i="3"/>
  <c r="BM602" i="3"/>
  <c r="BM970" i="3"/>
  <c r="BU232" i="3"/>
  <c r="DI227" i="3"/>
  <c r="DA597" i="3"/>
  <c r="DA965" i="3"/>
  <c r="AO973" i="3"/>
  <c r="AO605" i="3"/>
  <c r="AW235" i="3"/>
  <c r="AW972" i="3"/>
  <c r="BE234" i="3"/>
  <c r="AW604" i="3"/>
  <c r="CC231" i="3"/>
  <c r="BU969" i="3"/>
  <c r="BU601" i="3"/>
  <c r="CS229" i="3"/>
  <c r="CK599" i="3"/>
  <c r="CK967" i="3"/>
  <c r="Q608" i="3"/>
  <c r="Q976" i="3"/>
  <c r="Y238" i="3"/>
  <c r="I977" i="3"/>
  <c r="Q239" i="3"/>
  <c r="I609" i="3"/>
  <c r="BE971" i="3"/>
  <c r="BM233" i="3"/>
  <c r="BE603" i="3"/>
  <c r="DA228" i="3"/>
  <c r="CS966" i="3"/>
  <c r="CS598" i="3"/>
  <c r="AO236" i="3"/>
  <c r="AG974" i="3"/>
  <c r="AG606" i="3"/>
  <c r="AG237" i="3"/>
  <c r="Y975" i="3"/>
  <c r="Y607" i="3"/>
  <c r="DI964" i="3"/>
  <c r="DI596" i="3"/>
  <c r="A241" i="3"/>
  <c r="I240" i="3"/>
  <c r="A978" i="3"/>
  <c r="A610" i="3"/>
  <c r="DI965" i="3" l="1"/>
  <c r="DI597" i="3"/>
  <c r="BE972" i="3"/>
  <c r="BM234" i="3"/>
  <c r="BE604" i="3"/>
  <c r="BU970" i="3"/>
  <c r="BU602" i="3"/>
  <c r="CC232" i="3"/>
  <c r="AG238" i="3"/>
  <c r="Y976" i="3"/>
  <c r="Y608" i="3"/>
  <c r="DI228" i="3"/>
  <c r="DA598" i="3"/>
  <c r="DA966" i="3"/>
  <c r="AO237" i="3"/>
  <c r="AG607" i="3"/>
  <c r="AG975" i="3"/>
  <c r="BM971" i="3"/>
  <c r="BM603" i="3"/>
  <c r="BU233" i="3"/>
  <c r="BE235" i="3"/>
  <c r="AW973" i="3"/>
  <c r="AW605" i="3"/>
  <c r="CK231" i="3"/>
  <c r="CC601" i="3"/>
  <c r="CC969" i="3"/>
  <c r="I610" i="3"/>
  <c r="Q240" i="3"/>
  <c r="I978" i="3"/>
  <c r="CS599" i="3"/>
  <c r="DA229" i="3"/>
  <c r="CS967" i="3"/>
  <c r="CK600" i="3"/>
  <c r="CK968" i="3"/>
  <c r="CS230" i="3"/>
  <c r="A242" i="3"/>
  <c r="I241" i="3"/>
  <c r="A611" i="3"/>
  <c r="A979" i="3"/>
  <c r="AO606" i="3"/>
  <c r="AO974" i="3"/>
  <c r="AW236" i="3"/>
  <c r="Y239" i="3"/>
  <c r="Q977" i="3"/>
  <c r="Q609" i="3"/>
  <c r="DA599" i="3" l="1"/>
  <c r="DA967" i="3"/>
  <c r="DI229" i="3"/>
  <c r="CS231" i="3"/>
  <c r="CK969" i="3"/>
  <c r="CK601" i="3"/>
  <c r="I611" i="3"/>
  <c r="I979" i="3"/>
  <c r="Q241" i="3"/>
  <c r="BM235" i="3"/>
  <c r="BE973" i="3"/>
  <c r="BE605" i="3"/>
  <c r="AO607" i="3"/>
  <c r="AO975" i="3"/>
  <c r="AW237" i="3"/>
  <c r="A980" i="3"/>
  <c r="A243" i="3"/>
  <c r="I242" i="3"/>
  <c r="A612" i="3"/>
  <c r="Y240" i="3"/>
  <c r="Q978" i="3"/>
  <c r="Q610" i="3"/>
  <c r="BU603" i="3"/>
  <c r="CC233" i="3"/>
  <c r="BU971" i="3"/>
  <c r="DI598" i="3"/>
  <c r="DI966" i="3"/>
  <c r="BU234" i="3"/>
  <c r="BM972" i="3"/>
  <c r="BM604" i="3"/>
  <c r="AG239" i="3"/>
  <c r="Y977" i="3"/>
  <c r="Y609" i="3"/>
  <c r="CS968" i="3"/>
  <c r="CS600" i="3"/>
  <c r="DA230" i="3"/>
  <c r="CK232" i="3"/>
  <c r="CC970" i="3"/>
  <c r="CC602" i="3"/>
  <c r="BE236" i="3"/>
  <c r="AW606" i="3"/>
  <c r="AW974" i="3"/>
  <c r="AO238" i="3"/>
  <c r="AG976" i="3"/>
  <c r="AG608" i="3"/>
  <c r="CC971" i="3" l="1"/>
  <c r="CC603" i="3"/>
  <c r="CK233" i="3"/>
  <c r="AW975" i="3"/>
  <c r="BE237" i="3"/>
  <c r="AW607" i="3"/>
  <c r="CS232" i="3"/>
  <c r="CK602" i="3"/>
  <c r="CK970" i="3"/>
  <c r="BU604" i="3"/>
  <c r="CC234" i="3"/>
  <c r="BU972" i="3"/>
  <c r="AG240" i="3"/>
  <c r="Y610" i="3"/>
  <c r="Y978" i="3"/>
  <c r="DA231" i="3"/>
  <c r="CS969" i="3"/>
  <c r="CS601" i="3"/>
  <c r="DA600" i="3"/>
  <c r="DI230" i="3"/>
  <c r="DA968" i="3"/>
  <c r="AW238" i="3"/>
  <c r="AO608" i="3"/>
  <c r="AO976" i="3"/>
  <c r="DI967" i="3"/>
  <c r="DI599" i="3"/>
  <c r="BE974" i="3"/>
  <c r="BM236" i="3"/>
  <c r="BE606" i="3"/>
  <c r="I980" i="3"/>
  <c r="I612" i="3"/>
  <c r="Q242" i="3"/>
  <c r="BU235" i="3"/>
  <c r="BM605" i="3"/>
  <c r="BM973" i="3"/>
  <c r="AO239" i="3"/>
  <c r="AG977" i="3"/>
  <c r="AG609" i="3"/>
  <c r="A613" i="3"/>
  <c r="A244" i="3"/>
  <c r="A981" i="3"/>
  <c r="I243" i="3"/>
  <c r="Y241" i="3"/>
  <c r="Q611" i="3"/>
  <c r="Q979" i="3"/>
  <c r="A245" i="3" l="1"/>
  <c r="I244" i="3"/>
  <c r="A614" i="3"/>
  <c r="A982" i="3"/>
  <c r="DA969" i="3"/>
  <c r="DA601" i="3"/>
  <c r="DI231" i="3"/>
  <c r="CS970" i="3"/>
  <c r="CS602" i="3"/>
  <c r="DA232" i="3"/>
  <c r="Y242" i="3"/>
  <c r="Q980" i="3"/>
  <c r="Q612" i="3"/>
  <c r="AW976" i="3"/>
  <c r="BE238" i="3"/>
  <c r="AW608" i="3"/>
  <c r="CC235" i="3"/>
  <c r="BU973" i="3"/>
  <c r="BU605" i="3"/>
  <c r="AO240" i="3"/>
  <c r="AG978" i="3"/>
  <c r="AG610" i="3"/>
  <c r="BM237" i="3"/>
  <c r="BE975" i="3"/>
  <c r="BE607" i="3"/>
  <c r="AW239" i="3"/>
  <c r="AO977" i="3"/>
  <c r="AO609" i="3"/>
  <c r="Y979" i="3"/>
  <c r="AG241" i="3"/>
  <c r="Y611" i="3"/>
  <c r="CC972" i="3"/>
  <c r="CC604" i="3"/>
  <c r="CK234" i="3"/>
  <c r="CS233" i="3"/>
  <c r="CK603" i="3"/>
  <c r="CK971" i="3"/>
  <c r="BU236" i="3"/>
  <c r="BM606" i="3"/>
  <c r="BM974" i="3"/>
  <c r="DI968" i="3"/>
  <c r="DI600" i="3"/>
  <c r="I981" i="3"/>
  <c r="Q243" i="3"/>
  <c r="I613" i="3"/>
  <c r="BU237" i="3" l="1"/>
  <c r="BM607" i="3"/>
  <c r="BM975" i="3"/>
  <c r="CC236" i="3"/>
  <c r="BU606" i="3"/>
  <c r="BU974" i="3"/>
  <c r="AG979" i="3"/>
  <c r="AO241" i="3"/>
  <c r="AG611" i="3"/>
  <c r="DI969" i="3"/>
  <c r="DI601" i="3"/>
  <c r="Q613" i="3"/>
  <c r="Q981" i="3"/>
  <c r="Y243" i="3"/>
  <c r="AO610" i="3"/>
  <c r="AO978" i="3"/>
  <c r="AW240" i="3"/>
  <c r="CS971" i="3"/>
  <c r="DA233" i="3"/>
  <c r="CS603" i="3"/>
  <c r="AG242" i="3"/>
  <c r="Y980" i="3"/>
  <c r="Y612" i="3"/>
  <c r="BM238" i="3"/>
  <c r="BE976" i="3"/>
  <c r="BE608" i="3"/>
  <c r="CK972" i="3"/>
  <c r="CK604" i="3"/>
  <c r="CS234" i="3"/>
  <c r="AW977" i="3"/>
  <c r="BE239" i="3"/>
  <c r="AW609" i="3"/>
  <c r="DA970" i="3"/>
  <c r="DI232" i="3"/>
  <c r="DA602" i="3"/>
  <c r="Q244" i="3"/>
  <c r="I614" i="3"/>
  <c r="I982" i="3"/>
  <c r="CK235" i="3"/>
  <c r="CC973" i="3"/>
  <c r="CC605" i="3"/>
  <c r="A246" i="3"/>
  <c r="I245" i="3"/>
  <c r="A615" i="3"/>
  <c r="A983" i="3"/>
  <c r="BM239" i="3" l="1"/>
  <c r="BE609" i="3"/>
  <c r="BE977" i="3"/>
  <c r="BE240" i="3"/>
  <c r="AW610" i="3"/>
  <c r="AW978" i="3"/>
  <c r="BU238" i="3"/>
  <c r="BM976" i="3"/>
  <c r="BM608" i="3"/>
  <c r="CS235" i="3"/>
  <c r="CK973" i="3"/>
  <c r="CK605" i="3"/>
  <c r="Y613" i="3"/>
  <c r="Y981" i="3"/>
  <c r="AG243" i="3"/>
  <c r="AW241" i="3"/>
  <c r="AO979" i="3"/>
  <c r="AO611" i="3"/>
  <c r="AG980" i="3"/>
  <c r="AG612" i="3"/>
  <c r="AO242" i="3"/>
  <c r="Y244" i="3"/>
  <c r="Q614" i="3"/>
  <c r="Q982" i="3"/>
  <c r="CC606" i="3"/>
  <c r="CC974" i="3"/>
  <c r="CK236" i="3"/>
  <c r="I615" i="3"/>
  <c r="Q245" i="3"/>
  <c r="I983" i="3"/>
  <c r="DI233" i="3"/>
  <c r="DA603" i="3"/>
  <c r="DA971" i="3"/>
  <c r="CC237" i="3"/>
  <c r="BU975" i="3"/>
  <c r="BU607" i="3"/>
  <c r="DA234" i="3"/>
  <c r="CS604" i="3"/>
  <c r="CS972" i="3"/>
  <c r="A247" i="3"/>
  <c r="I246" i="3"/>
  <c r="A984" i="3"/>
  <c r="A616" i="3"/>
  <c r="DI970" i="3"/>
  <c r="DI602" i="3"/>
  <c r="AW979" i="3" l="1"/>
  <c r="BE241" i="3"/>
  <c r="AW611" i="3"/>
  <c r="DI971" i="3"/>
  <c r="DI603" i="3"/>
  <c r="AG613" i="3"/>
  <c r="AG981" i="3"/>
  <c r="AO243" i="3"/>
  <c r="CC238" i="3"/>
  <c r="BU608" i="3"/>
  <c r="BU976" i="3"/>
  <c r="AO612" i="3"/>
  <c r="AO980" i="3"/>
  <c r="AW242" i="3"/>
  <c r="BM240" i="3"/>
  <c r="BE978" i="3"/>
  <c r="BE610" i="3"/>
  <c r="AG244" i="3"/>
  <c r="Y982" i="3"/>
  <c r="Y614" i="3"/>
  <c r="CS236" i="3"/>
  <c r="CK974" i="3"/>
  <c r="CK606" i="3"/>
  <c r="DA972" i="3"/>
  <c r="DI234" i="3"/>
  <c r="DA604" i="3"/>
  <c r="CC607" i="3"/>
  <c r="CK237" i="3"/>
  <c r="CC975" i="3"/>
  <c r="CS605" i="3"/>
  <c r="DA235" i="3"/>
  <c r="CS973" i="3"/>
  <c r="A617" i="3"/>
  <c r="I247" i="3"/>
  <c r="A985" i="3"/>
  <c r="A248" i="3"/>
  <c r="Y245" i="3"/>
  <c r="Q615" i="3"/>
  <c r="Q983" i="3"/>
  <c r="I616" i="3"/>
  <c r="Q246" i="3"/>
  <c r="I984" i="3"/>
  <c r="BM609" i="3"/>
  <c r="BM977" i="3"/>
  <c r="BU239" i="3"/>
  <c r="DA605" i="3" l="1"/>
  <c r="DI235" i="3"/>
  <c r="DA973" i="3"/>
  <c r="BU240" i="3"/>
  <c r="BM610" i="3"/>
  <c r="BM978" i="3"/>
  <c r="AW612" i="3"/>
  <c r="BE242" i="3"/>
  <c r="AW980" i="3"/>
  <c r="A618" i="3"/>
  <c r="I248" i="3"/>
  <c r="A986" i="3"/>
  <c r="A249" i="3"/>
  <c r="CK975" i="3"/>
  <c r="CS237" i="3"/>
  <c r="CK607" i="3"/>
  <c r="AO981" i="3"/>
  <c r="AW243" i="3"/>
  <c r="AO613" i="3"/>
  <c r="BU977" i="3"/>
  <c r="CC239" i="3"/>
  <c r="BU609" i="3"/>
  <c r="CS974" i="3"/>
  <c r="CS606" i="3"/>
  <c r="DA236" i="3"/>
  <c r="Q247" i="3"/>
  <c r="I985" i="3"/>
  <c r="I617" i="3"/>
  <c r="AO244" i="3"/>
  <c r="AG614" i="3"/>
  <c r="AG982" i="3"/>
  <c r="BE979" i="3"/>
  <c r="BM241" i="3"/>
  <c r="BE611" i="3"/>
  <c r="Y615" i="3"/>
  <c r="AG245" i="3"/>
  <c r="Y983" i="3"/>
  <c r="Y246" i="3"/>
  <c r="Q616" i="3"/>
  <c r="Q984" i="3"/>
  <c r="DI972" i="3"/>
  <c r="DI604" i="3"/>
  <c r="CK238" i="3"/>
  <c r="CC976" i="3"/>
  <c r="CC608" i="3"/>
  <c r="CS607" i="3" l="1"/>
  <c r="CS975" i="3"/>
  <c r="DA237" i="3"/>
  <c r="AG246" i="3"/>
  <c r="Y984" i="3"/>
  <c r="Y616" i="3"/>
  <c r="AW244" i="3"/>
  <c r="AO982" i="3"/>
  <c r="AO614" i="3"/>
  <c r="A250" i="3"/>
  <c r="A619" i="3"/>
  <c r="I249" i="3"/>
  <c r="A987" i="3"/>
  <c r="CK239" i="3"/>
  <c r="CC609" i="3"/>
  <c r="CC977" i="3"/>
  <c r="AG983" i="3"/>
  <c r="AO245" i="3"/>
  <c r="AG615" i="3"/>
  <c r="BU610" i="3"/>
  <c r="BU978" i="3"/>
  <c r="CC240" i="3"/>
  <c r="CK608" i="3"/>
  <c r="CK976" i="3"/>
  <c r="CS238" i="3"/>
  <c r="Q248" i="3"/>
  <c r="I618" i="3"/>
  <c r="I986" i="3"/>
  <c r="BE612" i="3"/>
  <c r="BE980" i="3"/>
  <c r="BM242" i="3"/>
  <c r="Q617" i="3"/>
  <c r="Q985" i="3"/>
  <c r="Y247" i="3"/>
  <c r="AW613" i="3"/>
  <c r="AW981" i="3"/>
  <c r="BE243" i="3"/>
  <c r="DI605" i="3"/>
  <c r="DI973" i="3"/>
  <c r="BM611" i="3"/>
  <c r="BU241" i="3"/>
  <c r="BM979" i="3"/>
  <c r="DA606" i="3"/>
  <c r="DI236" i="3"/>
  <c r="DA974" i="3"/>
  <c r="BM612" i="3" l="1"/>
  <c r="BU242" i="3"/>
  <c r="BM980" i="3"/>
  <c r="AW982" i="3"/>
  <c r="BE244" i="3"/>
  <c r="AW614" i="3"/>
  <c r="CK240" i="3"/>
  <c r="CC610" i="3"/>
  <c r="CC978" i="3"/>
  <c r="CK977" i="3"/>
  <c r="CK609" i="3"/>
  <c r="CS239" i="3"/>
  <c r="DI606" i="3"/>
  <c r="DI974" i="3"/>
  <c r="I987" i="3"/>
  <c r="Q249" i="3"/>
  <c r="I619" i="3"/>
  <c r="AO246" i="3"/>
  <c r="AG616" i="3"/>
  <c r="AG984" i="3"/>
  <c r="DA607" i="3"/>
  <c r="DI237" i="3"/>
  <c r="DA975" i="3"/>
  <c r="Y617" i="3"/>
  <c r="AG247" i="3"/>
  <c r="Y985" i="3"/>
  <c r="Y248" i="3"/>
  <c r="Q618" i="3"/>
  <c r="Q986" i="3"/>
  <c r="AO983" i="3"/>
  <c r="AW245" i="3"/>
  <c r="AO615" i="3"/>
  <c r="A251" i="3"/>
  <c r="I250" i="3"/>
  <c r="A988" i="3"/>
  <c r="A620" i="3"/>
  <c r="BE613" i="3"/>
  <c r="BM243" i="3"/>
  <c r="BE981" i="3"/>
  <c r="CC241" i="3"/>
  <c r="BU611" i="3"/>
  <c r="BU979" i="3"/>
  <c r="CS608" i="3"/>
  <c r="DA238" i="3"/>
  <c r="CS976" i="3"/>
  <c r="AW983" i="3" l="1"/>
  <c r="AW615" i="3"/>
  <c r="BE245" i="3"/>
  <c r="CK610" i="3"/>
  <c r="CK978" i="3"/>
  <c r="CS240" i="3"/>
  <c r="BU243" i="3"/>
  <c r="BM613" i="3"/>
  <c r="BM981" i="3"/>
  <c r="DI975" i="3"/>
  <c r="DI607" i="3"/>
  <c r="BE982" i="3"/>
  <c r="BE614" i="3"/>
  <c r="BM244" i="3"/>
  <c r="DA976" i="3"/>
  <c r="DI238" i="3"/>
  <c r="DA608" i="3"/>
  <c r="DA239" i="3"/>
  <c r="CS609" i="3"/>
  <c r="CS977" i="3"/>
  <c r="Q987" i="3"/>
  <c r="Y249" i="3"/>
  <c r="Q619" i="3"/>
  <c r="AG248" i="3"/>
  <c r="Y618" i="3"/>
  <c r="Y986" i="3"/>
  <c r="CC979" i="3"/>
  <c r="CK241" i="3"/>
  <c r="CC611" i="3"/>
  <c r="I620" i="3"/>
  <c r="Q250" i="3"/>
  <c r="I988" i="3"/>
  <c r="AO616" i="3"/>
  <c r="AW246" i="3"/>
  <c r="AO984" i="3"/>
  <c r="BU980" i="3"/>
  <c r="CC242" i="3"/>
  <c r="BU612" i="3"/>
  <c r="A621" i="3"/>
  <c r="A989" i="3"/>
  <c r="I251" i="3"/>
  <c r="A252" i="3"/>
  <c r="AG985" i="3"/>
  <c r="AO247" i="3"/>
  <c r="AG617" i="3"/>
  <c r="AO248" i="3" l="1"/>
  <c r="AG986" i="3"/>
  <c r="AG618" i="3"/>
  <c r="DI976" i="3"/>
  <c r="DI608" i="3"/>
  <c r="Y250" i="3"/>
  <c r="Q988" i="3"/>
  <c r="Q620" i="3"/>
  <c r="BU613" i="3"/>
  <c r="CC243" i="3"/>
  <c r="BU981" i="3"/>
  <c r="CS978" i="3"/>
  <c r="DA240" i="3"/>
  <c r="CS610" i="3"/>
  <c r="BM982" i="3"/>
  <c r="BM614" i="3"/>
  <c r="BU244" i="3"/>
  <c r="AW247" i="3"/>
  <c r="AO985" i="3"/>
  <c r="AO617" i="3"/>
  <c r="CS241" i="3"/>
  <c r="CK979" i="3"/>
  <c r="CK611" i="3"/>
  <c r="BM245" i="3"/>
  <c r="BE615" i="3"/>
  <c r="BE983" i="3"/>
  <c r="A990" i="3"/>
  <c r="A622" i="3"/>
  <c r="I252" i="3"/>
  <c r="A253" i="3"/>
  <c r="AW616" i="3"/>
  <c r="BE246" i="3"/>
  <c r="AW984" i="3"/>
  <c r="DA609" i="3"/>
  <c r="DA977" i="3"/>
  <c r="DI239" i="3"/>
  <c r="Y619" i="3"/>
  <c r="AG249" i="3"/>
  <c r="Y987" i="3"/>
  <c r="CK242" i="3"/>
  <c r="CC980" i="3"/>
  <c r="CC612" i="3"/>
  <c r="Q251" i="3"/>
  <c r="I989" i="3"/>
  <c r="I621" i="3"/>
  <c r="AG250" i="3" l="1"/>
  <c r="Y988" i="3"/>
  <c r="Y620" i="3"/>
  <c r="CS242" i="3"/>
  <c r="CK980" i="3"/>
  <c r="CK612" i="3"/>
  <c r="CS611" i="3"/>
  <c r="DA241" i="3"/>
  <c r="CS979" i="3"/>
  <c r="DA978" i="3"/>
  <c r="DI240" i="3"/>
  <c r="DA610" i="3"/>
  <c r="BM983" i="3"/>
  <c r="BM615" i="3"/>
  <c r="BU245" i="3"/>
  <c r="DI609" i="3"/>
  <c r="DI977" i="3"/>
  <c r="BM246" i="3"/>
  <c r="BE616" i="3"/>
  <c r="BE984" i="3"/>
  <c r="A254" i="3"/>
  <c r="I253" i="3"/>
  <c r="A991" i="3"/>
  <c r="A623" i="3"/>
  <c r="Q252" i="3"/>
  <c r="I622" i="3"/>
  <c r="I990" i="3"/>
  <c r="Q621" i="3"/>
  <c r="Y251" i="3"/>
  <c r="Q989" i="3"/>
  <c r="BE247" i="3"/>
  <c r="AW617" i="3"/>
  <c r="AW985" i="3"/>
  <c r="CC613" i="3"/>
  <c r="CK243" i="3"/>
  <c r="CC981" i="3"/>
  <c r="AG619" i="3"/>
  <c r="AG987" i="3"/>
  <c r="AO249" i="3"/>
  <c r="BU614" i="3"/>
  <c r="BU982" i="3"/>
  <c r="CC244" i="3"/>
  <c r="AW248" i="3"/>
  <c r="AO618" i="3"/>
  <c r="AO986" i="3"/>
  <c r="BU615" i="3" l="1"/>
  <c r="CC245" i="3"/>
  <c r="BU983" i="3"/>
  <c r="Y621" i="3"/>
  <c r="AG251" i="3"/>
  <c r="Y989" i="3"/>
  <c r="A255" i="3"/>
  <c r="A624" i="3"/>
  <c r="I254" i="3"/>
  <c r="A992" i="3"/>
  <c r="BM247" i="3"/>
  <c r="BE985" i="3"/>
  <c r="BE617" i="3"/>
  <c r="DA242" i="3"/>
  <c r="CS612" i="3"/>
  <c r="CS980" i="3"/>
  <c r="I623" i="3"/>
  <c r="Q253" i="3"/>
  <c r="I991" i="3"/>
  <c r="BE248" i="3"/>
  <c r="AW986" i="3"/>
  <c r="AW618" i="3"/>
  <c r="CK981" i="3"/>
  <c r="CS243" i="3"/>
  <c r="CK613" i="3"/>
  <c r="DI978" i="3"/>
  <c r="DI610" i="3"/>
  <c r="AO619" i="3"/>
  <c r="AW249" i="3"/>
  <c r="AO987" i="3"/>
  <c r="CC982" i="3"/>
  <c r="CK244" i="3"/>
  <c r="CC614" i="3"/>
  <c r="BU246" i="3"/>
  <c r="BM984" i="3"/>
  <c r="BM616" i="3"/>
  <c r="DA611" i="3"/>
  <c r="DA979" i="3"/>
  <c r="DI241" i="3"/>
  <c r="Q622" i="3"/>
  <c r="Y252" i="3"/>
  <c r="Q990" i="3"/>
  <c r="AO250" i="3"/>
  <c r="AG620" i="3"/>
  <c r="AG988" i="3"/>
  <c r="I992" i="3" l="1"/>
  <c r="I624" i="3"/>
  <c r="Q254" i="3"/>
  <c r="CS613" i="3"/>
  <c r="DA243" i="3"/>
  <c r="CS981" i="3"/>
  <c r="DI611" i="3"/>
  <c r="DI979" i="3"/>
  <c r="A625" i="3"/>
  <c r="A993" i="3"/>
  <c r="A256" i="3"/>
  <c r="I255" i="3"/>
  <c r="CK982" i="3"/>
  <c r="CS244" i="3"/>
  <c r="CK614" i="3"/>
  <c r="DI242" i="3"/>
  <c r="DA980" i="3"/>
  <c r="DA612" i="3"/>
  <c r="BM248" i="3"/>
  <c r="BE986" i="3"/>
  <c r="BE618" i="3"/>
  <c r="AW250" i="3"/>
  <c r="AO620" i="3"/>
  <c r="AO988" i="3"/>
  <c r="BU247" i="3"/>
  <c r="BM617" i="3"/>
  <c r="BM985" i="3"/>
  <c r="Y622" i="3"/>
  <c r="Y990" i="3"/>
  <c r="AG252" i="3"/>
  <c r="BE249" i="3"/>
  <c r="AW987" i="3"/>
  <c r="AW619" i="3"/>
  <c r="AG989" i="3"/>
  <c r="AG621" i="3"/>
  <c r="AO251" i="3"/>
  <c r="BU984" i="3"/>
  <c r="BU616" i="3"/>
  <c r="CC246" i="3"/>
  <c r="Y253" i="3"/>
  <c r="Q623" i="3"/>
  <c r="Q991" i="3"/>
  <c r="CC983" i="3"/>
  <c r="CK245" i="3"/>
  <c r="CC615" i="3"/>
  <c r="Y623" i="3" l="1"/>
  <c r="AG253" i="3"/>
  <c r="Y991" i="3"/>
  <c r="DI243" i="3"/>
  <c r="DA981" i="3"/>
  <c r="DA613" i="3"/>
  <c r="AO252" i="3"/>
  <c r="AG990" i="3"/>
  <c r="AG622" i="3"/>
  <c r="CS245" i="3"/>
  <c r="CK615" i="3"/>
  <c r="CK983" i="3"/>
  <c r="AO989" i="3"/>
  <c r="AW251" i="3"/>
  <c r="AO621" i="3"/>
  <c r="I993" i="3"/>
  <c r="I625" i="3"/>
  <c r="Q255" i="3"/>
  <c r="BE619" i="3"/>
  <c r="BM249" i="3"/>
  <c r="BE987" i="3"/>
  <c r="CS614" i="3"/>
  <c r="DA244" i="3"/>
  <c r="CS982" i="3"/>
  <c r="BU248" i="3"/>
  <c r="BM618" i="3"/>
  <c r="BM986" i="3"/>
  <c r="A626" i="3"/>
  <c r="I256" i="3"/>
  <c r="A994" i="3"/>
  <c r="A257" i="3"/>
  <c r="Q624" i="3"/>
  <c r="Q992" i="3"/>
  <c r="Y254" i="3"/>
  <c r="DI612" i="3"/>
  <c r="DI980" i="3"/>
  <c r="CK246" i="3"/>
  <c r="CC984" i="3"/>
  <c r="CC616" i="3"/>
  <c r="AW988" i="3"/>
  <c r="BE250" i="3"/>
  <c r="AW620" i="3"/>
  <c r="BU617" i="3"/>
  <c r="CC247" i="3"/>
  <c r="BU985" i="3"/>
  <c r="AO622" i="3" l="1"/>
  <c r="AO990" i="3"/>
  <c r="AW252" i="3"/>
  <c r="CK616" i="3"/>
  <c r="CS246" i="3"/>
  <c r="CK984" i="3"/>
  <c r="Q256" i="3"/>
  <c r="I626" i="3"/>
  <c r="I994" i="3"/>
  <c r="DA614" i="3"/>
  <c r="DI244" i="3"/>
  <c r="DA982" i="3"/>
  <c r="CC617" i="3"/>
  <c r="CK247" i="3"/>
  <c r="CC985" i="3"/>
  <c r="BU249" i="3"/>
  <c r="BM619" i="3"/>
  <c r="BM987" i="3"/>
  <c r="DI613" i="3"/>
  <c r="DI981" i="3"/>
  <c r="A995" i="3"/>
  <c r="A627" i="3"/>
  <c r="A258" i="3"/>
  <c r="I257" i="3"/>
  <c r="Y992" i="3"/>
  <c r="Y624" i="3"/>
  <c r="AG254" i="3"/>
  <c r="Y255" i="3"/>
  <c r="Q625" i="3"/>
  <c r="Q993" i="3"/>
  <c r="DA245" i="3"/>
  <c r="CS983" i="3"/>
  <c r="CS615" i="3"/>
  <c r="AO253" i="3"/>
  <c r="AG623" i="3"/>
  <c r="AG991" i="3"/>
  <c r="BE251" i="3"/>
  <c r="AW621" i="3"/>
  <c r="AW989" i="3"/>
  <c r="BM250" i="3"/>
  <c r="BE620" i="3"/>
  <c r="BE988" i="3"/>
  <c r="BU618" i="3"/>
  <c r="CC248" i="3"/>
  <c r="BU986" i="3"/>
  <c r="DI245" i="3" l="1"/>
  <c r="DA983" i="3"/>
  <c r="DA615" i="3"/>
  <c r="A996" i="3"/>
  <c r="I258" i="3"/>
  <c r="A259" i="3"/>
  <c r="A628" i="3"/>
  <c r="Q626" i="3"/>
  <c r="Q994" i="3"/>
  <c r="Y256" i="3"/>
  <c r="CK985" i="3"/>
  <c r="CK617" i="3"/>
  <c r="CS247" i="3"/>
  <c r="BU250" i="3"/>
  <c r="BM620" i="3"/>
  <c r="BM988" i="3"/>
  <c r="CC249" i="3"/>
  <c r="BU619" i="3"/>
  <c r="BU987" i="3"/>
  <c r="CC986" i="3"/>
  <c r="CC618" i="3"/>
  <c r="CK248" i="3"/>
  <c r="AG255" i="3"/>
  <c r="Y625" i="3"/>
  <c r="Y993" i="3"/>
  <c r="Q257" i="3"/>
  <c r="I627" i="3"/>
  <c r="I995" i="3"/>
  <c r="BE621" i="3"/>
  <c r="BE989" i="3"/>
  <c r="BM251" i="3"/>
  <c r="CS984" i="3"/>
  <c r="DA246" i="3"/>
  <c r="CS616" i="3"/>
  <c r="AG624" i="3"/>
  <c r="AG992" i="3"/>
  <c r="AO254" i="3"/>
  <c r="DI982" i="3"/>
  <c r="DI614" i="3"/>
  <c r="AW622" i="3"/>
  <c r="AW990" i="3"/>
  <c r="BE252" i="3"/>
  <c r="AW253" i="3"/>
  <c r="AO623" i="3"/>
  <c r="AO991" i="3"/>
  <c r="CS248" i="3" l="1"/>
  <c r="CK986" i="3"/>
  <c r="CK618" i="3"/>
  <c r="I259" i="3"/>
  <c r="A997" i="3"/>
  <c r="A260" i="3"/>
  <c r="A629" i="3"/>
  <c r="AO992" i="3"/>
  <c r="AO624" i="3"/>
  <c r="AW254" i="3"/>
  <c r="CS985" i="3"/>
  <c r="CS617" i="3"/>
  <c r="DA247" i="3"/>
  <c r="Q258" i="3"/>
  <c r="I996" i="3"/>
  <c r="I628" i="3"/>
  <c r="AO255" i="3"/>
  <c r="AG993" i="3"/>
  <c r="AG625" i="3"/>
  <c r="AW623" i="3"/>
  <c r="BE253" i="3"/>
  <c r="AW991" i="3"/>
  <c r="BU251" i="3"/>
  <c r="BM989" i="3"/>
  <c r="BM621" i="3"/>
  <c r="BU988" i="3"/>
  <c r="BU620" i="3"/>
  <c r="CC250" i="3"/>
  <c r="BE990" i="3"/>
  <c r="BE622" i="3"/>
  <c r="BM252" i="3"/>
  <c r="Y257" i="3"/>
  <c r="Q627" i="3"/>
  <c r="Q995" i="3"/>
  <c r="Y626" i="3"/>
  <c r="Y994" i="3"/>
  <c r="AG256" i="3"/>
  <c r="DI246" i="3"/>
  <c r="DA984" i="3"/>
  <c r="DA616" i="3"/>
  <c r="CK249" i="3"/>
  <c r="CC987" i="3"/>
  <c r="CC619" i="3"/>
  <c r="DI983" i="3"/>
  <c r="DI615" i="3"/>
  <c r="Y627" i="3" l="1"/>
  <c r="Y995" i="3"/>
  <c r="AG257" i="3"/>
  <c r="BU252" i="3"/>
  <c r="BM990" i="3"/>
  <c r="BM622" i="3"/>
  <c r="BU989" i="3"/>
  <c r="CC251" i="3"/>
  <c r="BU621" i="3"/>
  <c r="Q628" i="3"/>
  <c r="Y258" i="3"/>
  <c r="Q996" i="3"/>
  <c r="A630" i="3"/>
  <c r="A998" i="3"/>
  <c r="A261" i="3"/>
  <c r="I260" i="3"/>
  <c r="AG994" i="3"/>
  <c r="AO256" i="3"/>
  <c r="AG626" i="3"/>
  <c r="BE623" i="3"/>
  <c r="BM253" i="3"/>
  <c r="BE991" i="3"/>
  <c r="DI247" i="3"/>
  <c r="DA617" i="3"/>
  <c r="DA985" i="3"/>
  <c r="CC988" i="3"/>
  <c r="CC620" i="3"/>
  <c r="CK250" i="3"/>
  <c r="I997" i="3"/>
  <c r="I629" i="3"/>
  <c r="Q259" i="3"/>
  <c r="DI984" i="3"/>
  <c r="DI616" i="3"/>
  <c r="BE254" i="3"/>
  <c r="AW992" i="3"/>
  <c r="AW624" i="3"/>
  <c r="CK619" i="3"/>
  <c r="CS249" i="3"/>
  <c r="CK987" i="3"/>
  <c r="AW255" i="3"/>
  <c r="AO993" i="3"/>
  <c r="AO625" i="3"/>
  <c r="DA248" i="3"/>
  <c r="CS986" i="3"/>
  <c r="CS618" i="3"/>
  <c r="CK251" i="3" l="1"/>
  <c r="CC989" i="3"/>
  <c r="CC621" i="3"/>
  <c r="Q997" i="3"/>
  <c r="Y259" i="3"/>
  <c r="Q629" i="3"/>
  <c r="CS987" i="3"/>
  <c r="CS619" i="3"/>
  <c r="DA249" i="3"/>
  <c r="BM623" i="3"/>
  <c r="BM991" i="3"/>
  <c r="BU253" i="3"/>
  <c r="CK988" i="3"/>
  <c r="CS250" i="3"/>
  <c r="CK620" i="3"/>
  <c r="BU622" i="3"/>
  <c r="BU990" i="3"/>
  <c r="CC252" i="3"/>
  <c r="DI617" i="3"/>
  <c r="DI985" i="3"/>
  <c r="DA618" i="3"/>
  <c r="DI248" i="3"/>
  <c r="DA986" i="3"/>
  <c r="AG258" i="3"/>
  <c r="Y628" i="3"/>
  <c r="Y996" i="3"/>
  <c r="AG627" i="3"/>
  <c r="AO257" i="3"/>
  <c r="AG995" i="3"/>
  <c r="I630" i="3"/>
  <c r="I998" i="3"/>
  <c r="Q260" i="3"/>
  <c r="BE624" i="3"/>
  <c r="BE992" i="3"/>
  <c r="BM254" i="3"/>
  <c r="AO994" i="3"/>
  <c r="AW256" i="3"/>
  <c r="AO626" i="3"/>
  <c r="BE255" i="3"/>
  <c r="AW625" i="3"/>
  <c r="AW993" i="3"/>
  <c r="A262" i="3"/>
  <c r="I261" i="3"/>
  <c r="A999" i="3"/>
  <c r="A631" i="3"/>
  <c r="AO258" i="3" l="1"/>
  <c r="AG996" i="3"/>
  <c r="AG628" i="3"/>
  <c r="DA250" i="3"/>
  <c r="CS988" i="3"/>
  <c r="CS620" i="3"/>
  <c r="BE256" i="3"/>
  <c r="AW994" i="3"/>
  <c r="AW626" i="3"/>
  <c r="AG259" i="3"/>
  <c r="Y629" i="3"/>
  <c r="Y997" i="3"/>
  <c r="AW257" i="3"/>
  <c r="AO627" i="3"/>
  <c r="AO995" i="3"/>
  <c r="CC253" i="3"/>
  <c r="BU991" i="3"/>
  <c r="BU623" i="3"/>
  <c r="I999" i="3"/>
  <c r="I631" i="3"/>
  <c r="Q261" i="3"/>
  <c r="BM624" i="3"/>
  <c r="BU254" i="3"/>
  <c r="BM992" i="3"/>
  <c r="DI618" i="3"/>
  <c r="DI986" i="3"/>
  <c r="A632" i="3"/>
  <c r="A1000" i="3"/>
  <c r="A263" i="3"/>
  <c r="I262" i="3"/>
  <c r="CK252" i="3"/>
  <c r="CC990" i="3"/>
  <c r="CC622" i="3"/>
  <c r="Y260" i="3"/>
  <c r="Q998" i="3"/>
  <c r="Q630" i="3"/>
  <c r="BM255" i="3"/>
  <c r="BE993" i="3"/>
  <c r="BE625" i="3"/>
  <c r="DA987" i="3"/>
  <c r="DI249" i="3"/>
  <c r="DA619" i="3"/>
  <c r="CK989" i="3"/>
  <c r="CK621" i="3"/>
  <c r="CS251" i="3"/>
  <c r="CK990" i="3" l="1"/>
  <c r="CS252" i="3"/>
  <c r="CK622" i="3"/>
  <c r="BE626" i="3"/>
  <c r="BE994" i="3"/>
  <c r="BM256" i="3"/>
  <c r="Q262" i="3"/>
  <c r="I1000" i="3"/>
  <c r="I632" i="3"/>
  <c r="BU255" i="3"/>
  <c r="BM993" i="3"/>
  <c r="BM625" i="3"/>
  <c r="A633" i="3"/>
  <c r="A264" i="3"/>
  <c r="I263" i="3"/>
  <c r="A1001" i="3"/>
  <c r="Q999" i="3"/>
  <c r="Q631" i="3"/>
  <c r="Y261" i="3"/>
  <c r="BE257" i="3"/>
  <c r="AW995" i="3"/>
  <c r="AW627" i="3"/>
  <c r="BU992" i="3"/>
  <c r="BU624" i="3"/>
  <c r="CC254" i="3"/>
  <c r="DI250" i="3"/>
  <c r="DA988" i="3"/>
  <c r="DA620" i="3"/>
  <c r="CC623" i="3"/>
  <c r="CC991" i="3"/>
  <c r="CK253" i="3"/>
  <c r="Y630" i="3"/>
  <c r="AG260" i="3"/>
  <c r="Y998" i="3"/>
  <c r="AO259" i="3"/>
  <c r="AG629" i="3"/>
  <c r="AG997" i="3"/>
  <c r="CS989" i="3"/>
  <c r="CS621" i="3"/>
  <c r="DA251" i="3"/>
  <c r="DI619" i="3"/>
  <c r="DI987" i="3"/>
  <c r="AW258" i="3"/>
  <c r="AO996" i="3"/>
  <c r="AO628" i="3"/>
  <c r="DI251" i="3" l="1"/>
  <c r="DA621" i="3"/>
  <c r="DA989" i="3"/>
  <c r="CS253" i="3"/>
  <c r="CK991" i="3"/>
  <c r="CK623" i="3"/>
  <c r="Q263" i="3"/>
  <c r="I633" i="3"/>
  <c r="I1001" i="3"/>
  <c r="Q1000" i="3"/>
  <c r="Y262" i="3"/>
  <c r="Q632" i="3"/>
  <c r="BU256" i="3"/>
  <c r="BM626" i="3"/>
  <c r="BM994" i="3"/>
  <c r="BM257" i="3"/>
  <c r="BE627" i="3"/>
  <c r="BE995" i="3"/>
  <c r="BE258" i="3"/>
  <c r="AW996" i="3"/>
  <c r="AW628" i="3"/>
  <c r="AO629" i="3"/>
  <c r="AO997" i="3"/>
  <c r="AW259" i="3"/>
  <c r="AG261" i="3"/>
  <c r="Y999" i="3"/>
  <c r="Y631" i="3"/>
  <c r="DI620" i="3"/>
  <c r="DI988" i="3"/>
  <c r="BU625" i="3"/>
  <c r="BU993" i="3"/>
  <c r="CC255" i="3"/>
  <c r="CS990" i="3"/>
  <c r="DA252" i="3"/>
  <c r="CS622" i="3"/>
  <c r="A265" i="3"/>
  <c r="I264" i="3"/>
  <c r="A1002" i="3"/>
  <c r="A634" i="3"/>
  <c r="AG998" i="3"/>
  <c r="AG630" i="3"/>
  <c r="AO260" i="3"/>
  <c r="CC992" i="3"/>
  <c r="CC624" i="3"/>
  <c r="CK254" i="3"/>
  <c r="Q633" i="3" l="1"/>
  <c r="Q1001" i="3"/>
  <c r="Y263" i="3"/>
  <c r="Q264" i="3"/>
  <c r="I634" i="3"/>
  <c r="I1002" i="3"/>
  <c r="BU626" i="3"/>
  <c r="CC256" i="3"/>
  <c r="BU994" i="3"/>
  <c r="CC625" i="3"/>
  <c r="CK255" i="3"/>
  <c r="CC993" i="3"/>
  <c r="I265" i="3"/>
  <c r="A635" i="3"/>
  <c r="A266" i="3"/>
  <c r="A1003" i="3"/>
  <c r="DA253" i="3"/>
  <c r="CS623" i="3"/>
  <c r="CS991" i="3"/>
  <c r="BE996" i="3"/>
  <c r="BE628" i="3"/>
  <c r="BM258" i="3"/>
  <c r="Y1000" i="3"/>
  <c r="Y632" i="3"/>
  <c r="AG262" i="3"/>
  <c r="BU257" i="3"/>
  <c r="BM995" i="3"/>
  <c r="BM627" i="3"/>
  <c r="AO630" i="3"/>
  <c r="AW260" i="3"/>
  <c r="AO998" i="3"/>
  <c r="DA622" i="3"/>
  <c r="DI252" i="3"/>
  <c r="DA990" i="3"/>
  <c r="BE259" i="3"/>
  <c r="AW629" i="3"/>
  <c r="AW997" i="3"/>
  <c r="CS254" i="3"/>
  <c r="CK624" i="3"/>
  <c r="CK992" i="3"/>
  <c r="AO261" i="3"/>
  <c r="AG999" i="3"/>
  <c r="AG631" i="3"/>
  <c r="DI989" i="3"/>
  <c r="DI621" i="3"/>
  <c r="CK256" i="3" l="1"/>
  <c r="CC626" i="3"/>
  <c r="CC994" i="3"/>
  <c r="A267" i="3"/>
  <c r="I266" i="3"/>
  <c r="A636" i="3"/>
  <c r="A1004" i="3"/>
  <c r="Q265" i="3"/>
  <c r="I1003" i="3"/>
  <c r="I635" i="3"/>
  <c r="Y264" i="3"/>
  <c r="Q634" i="3"/>
  <c r="Q1002" i="3"/>
  <c r="BU258" i="3"/>
  <c r="BM996" i="3"/>
  <c r="BM628" i="3"/>
  <c r="BE629" i="3"/>
  <c r="BE997" i="3"/>
  <c r="BM259" i="3"/>
  <c r="CS255" i="3"/>
  <c r="CK993" i="3"/>
  <c r="CK625" i="3"/>
  <c r="Y633" i="3"/>
  <c r="Y1001" i="3"/>
  <c r="AG263" i="3"/>
  <c r="BE260" i="3"/>
  <c r="AW998" i="3"/>
  <c r="AW630" i="3"/>
  <c r="BU995" i="3"/>
  <c r="CC257" i="3"/>
  <c r="BU627" i="3"/>
  <c r="DA254" i="3"/>
  <c r="CS992" i="3"/>
  <c r="CS624" i="3"/>
  <c r="AO631" i="3"/>
  <c r="AW261" i="3"/>
  <c r="AO999" i="3"/>
  <c r="DI622" i="3"/>
  <c r="DI990" i="3"/>
  <c r="AG1000" i="3"/>
  <c r="AG632" i="3"/>
  <c r="AO262" i="3"/>
  <c r="DA623" i="3"/>
  <c r="DA991" i="3"/>
  <c r="DI253" i="3"/>
  <c r="DA992" i="3" l="1"/>
  <c r="DA624" i="3"/>
  <c r="DI254" i="3"/>
  <c r="Q1003" i="3"/>
  <c r="Q635" i="3"/>
  <c r="Y265" i="3"/>
  <c r="I636" i="3"/>
  <c r="I1004" i="3"/>
  <c r="Q266" i="3"/>
  <c r="BE261" i="3"/>
  <c r="AW631" i="3"/>
  <c r="AW999" i="3"/>
  <c r="CS993" i="3"/>
  <c r="CS625" i="3"/>
  <c r="DA255" i="3"/>
  <c r="A268" i="3"/>
  <c r="I267" i="3"/>
  <c r="A1005" i="3"/>
  <c r="A637" i="3"/>
  <c r="CK257" i="3"/>
  <c r="CC627" i="3"/>
  <c r="CC995" i="3"/>
  <c r="BU259" i="3"/>
  <c r="BM997" i="3"/>
  <c r="BM629" i="3"/>
  <c r="AG264" i="3"/>
  <c r="Y1002" i="3"/>
  <c r="Y634" i="3"/>
  <c r="BU628" i="3"/>
  <c r="BU996" i="3"/>
  <c r="CC258" i="3"/>
  <c r="DI623" i="3"/>
  <c r="DI991" i="3"/>
  <c r="AW262" i="3"/>
  <c r="AO1000" i="3"/>
  <c r="AO632" i="3"/>
  <c r="BE630" i="3"/>
  <c r="BE998" i="3"/>
  <c r="BM260" i="3"/>
  <c r="AO263" i="3"/>
  <c r="AG633" i="3"/>
  <c r="AG1001" i="3"/>
  <c r="CS256" i="3"/>
  <c r="CK994" i="3"/>
  <c r="CK626" i="3"/>
  <c r="AO1001" i="3" l="1"/>
  <c r="AO633" i="3"/>
  <c r="AW263" i="3"/>
  <c r="BU260" i="3"/>
  <c r="BM998" i="3"/>
  <c r="BM630" i="3"/>
  <c r="DI255" i="3"/>
  <c r="DA993" i="3"/>
  <c r="DA625" i="3"/>
  <c r="AG265" i="3"/>
  <c r="Y635" i="3"/>
  <c r="Y1003" i="3"/>
  <c r="CK995" i="3"/>
  <c r="CS257" i="3"/>
  <c r="CK627" i="3"/>
  <c r="CS626" i="3"/>
  <c r="CS994" i="3"/>
  <c r="DA256" i="3"/>
  <c r="DI624" i="3"/>
  <c r="DI992" i="3"/>
  <c r="A269" i="3"/>
  <c r="I268" i="3"/>
  <c r="A1006" i="3"/>
  <c r="A638" i="3"/>
  <c r="CK258" i="3"/>
  <c r="CC996" i="3"/>
  <c r="CC628" i="3"/>
  <c r="BE262" i="3"/>
  <c r="AW632" i="3"/>
  <c r="AW1000" i="3"/>
  <c r="AG1002" i="3"/>
  <c r="AG634" i="3"/>
  <c r="AO264" i="3"/>
  <c r="BM261" i="3"/>
  <c r="BE631" i="3"/>
  <c r="BE999" i="3"/>
  <c r="BU629" i="3"/>
  <c r="CC259" i="3"/>
  <c r="BU997" i="3"/>
  <c r="I637" i="3"/>
  <c r="Q267" i="3"/>
  <c r="I1005" i="3"/>
  <c r="Q636" i="3"/>
  <c r="Y266" i="3"/>
  <c r="Q1004" i="3"/>
  <c r="DI625" i="3" l="1"/>
  <c r="DI993" i="3"/>
  <c r="Q268" i="3"/>
  <c r="I638" i="3"/>
  <c r="I1006" i="3"/>
  <c r="DA257" i="3"/>
  <c r="CS995" i="3"/>
  <c r="CS627" i="3"/>
  <c r="BM262" i="3"/>
  <c r="BE1000" i="3"/>
  <c r="BE632" i="3"/>
  <c r="BU998" i="3"/>
  <c r="CC260" i="3"/>
  <c r="BU630" i="3"/>
  <c r="A639" i="3"/>
  <c r="A270" i="3"/>
  <c r="A1007" i="3"/>
  <c r="I269" i="3"/>
  <c r="Y1004" i="3"/>
  <c r="Y636" i="3"/>
  <c r="AG266" i="3"/>
  <c r="AW633" i="3"/>
  <c r="BE263" i="3"/>
  <c r="AW1001" i="3"/>
  <c r="CC629" i="3"/>
  <c r="CC997" i="3"/>
  <c r="CK259" i="3"/>
  <c r="BM631" i="3"/>
  <c r="BU261" i="3"/>
  <c r="BM999" i="3"/>
  <c r="DA994" i="3"/>
  <c r="DA626" i="3"/>
  <c r="DI256" i="3"/>
  <c r="AG635" i="3"/>
  <c r="AG1003" i="3"/>
  <c r="AO265" i="3"/>
  <c r="Q1005" i="3"/>
  <c r="Y267" i="3"/>
  <c r="Q637" i="3"/>
  <c r="AW264" i="3"/>
  <c r="AO1002" i="3"/>
  <c r="AO634" i="3"/>
  <c r="CS258" i="3"/>
  <c r="CK996" i="3"/>
  <c r="CK628" i="3"/>
  <c r="BE264" i="3" l="1"/>
  <c r="AW1002" i="3"/>
  <c r="AW634" i="3"/>
  <c r="BM263" i="3"/>
  <c r="BE1001" i="3"/>
  <c r="BE633" i="3"/>
  <c r="AG267" i="3"/>
  <c r="Y1005" i="3"/>
  <c r="Y637" i="3"/>
  <c r="CC261" i="3"/>
  <c r="BU999" i="3"/>
  <c r="BU631" i="3"/>
  <c r="AG636" i="3"/>
  <c r="AO266" i="3"/>
  <c r="AG1004" i="3"/>
  <c r="CK260" i="3"/>
  <c r="CC630" i="3"/>
  <c r="CC998" i="3"/>
  <c r="A640" i="3"/>
  <c r="A1008" i="3"/>
  <c r="I270" i="3"/>
  <c r="A271" i="3"/>
  <c r="DA995" i="3"/>
  <c r="DA627" i="3"/>
  <c r="DI257" i="3"/>
  <c r="AW265" i="3"/>
  <c r="AO635" i="3"/>
  <c r="AO1003" i="3"/>
  <c r="CS628" i="3"/>
  <c r="CS996" i="3"/>
  <c r="DA258" i="3"/>
  <c r="CK997" i="3"/>
  <c r="CS259" i="3"/>
  <c r="CK629" i="3"/>
  <c r="Q638" i="3"/>
  <c r="Q1006" i="3"/>
  <c r="Y268" i="3"/>
  <c r="I639" i="3"/>
  <c r="Q269" i="3"/>
  <c r="I1007" i="3"/>
  <c r="DI626" i="3"/>
  <c r="DI994" i="3"/>
  <c r="BM632" i="3"/>
  <c r="BU262" i="3"/>
  <c r="BM1000" i="3"/>
  <c r="AO267" i="3" l="1"/>
  <c r="AG637" i="3"/>
  <c r="AG1005" i="3"/>
  <c r="CS260" i="3"/>
  <c r="CK998" i="3"/>
  <c r="CK630" i="3"/>
  <c r="Y638" i="3"/>
  <c r="Y1006" i="3"/>
  <c r="AG268" i="3"/>
  <c r="I1008" i="3"/>
  <c r="Q270" i="3"/>
  <c r="I640" i="3"/>
  <c r="CC262" i="3"/>
  <c r="BU1000" i="3"/>
  <c r="BU632" i="3"/>
  <c r="BU263" i="3"/>
  <c r="BM1001" i="3"/>
  <c r="BM633" i="3"/>
  <c r="DI258" i="3"/>
  <c r="DA628" i="3"/>
  <c r="DA996" i="3"/>
  <c r="AO1004" i="3"/>
  <c r="AW266" i="3"/>
  <c r="AO636" i="3"/>
  <c r="BE265" i="3"/>
  <c r="AW1003" i="3"/>
  <c r="AW635" i="3"/>
  <c r="CC631" i="3"/>
  <c r="CC999" i="3"/>
  <c r="CK261" i="3"/>
  <c r="Y269" i="3"/>
  <c r="Q639" i="3"/>
  <c r="Q1007" i="3"/>
  <c r="A272" i="3"/>
  <c r="I271" i="3"/>
  <c r="A1009" i="3"/>
  <c r="A641" i="3"/>
  <c r="DA259" i="3"/>
  <c r="CS997" i="3"/>
  <c r="CS629" i="3"/>
  <c r="DI627" i="3"/>
  <c r="DI995" i="3"/>
  <c r="BE1002" i="3"/>
  <c r="BE634" i="3"/>
  <c r="BM264" i="3"/>
  <c r="BU633" i="3" l="1"/>
  <c r="CC263" i="3"/>
  <c r="BU1001" i="3"/>
  <c r="Y1007" i="3"/>
  <c r="AG269" i="3"/>
  <c r="Y639" i="3"/>
  <c r="BE266" i="3"/>
  <c r="AW1004" i="3"/>
  <c r="AW636" i="3"/>
  <c r="CK262" i="3"/>
  <c r="CC632" i="3"/>
  <c r="CC1000" i="3"/>
  <c r="CS261" i="3"/>
  <c r="CK999" i="3"/>
  <c r="CK631" i="3"/>
  <c r="DA260" i="3"/>
  <c r="CS998" i="3"/>
  <c r="CS630" i="3"/>
  <c r="DI259" i="3"/>
  <c r="DA629" i="3"/>
  <c r="DA997" i="3"/>
  <c r="DI996" i="3"/>
  <c r="DI628" i="3"/>
  <c r="A1010" i="3"/>
  <c r="A642" i="3"/>
  <c r="A273" i="3"/>
  <c r="I272" i="3"/>
  <c r="BU264" i="3"/>
  <c r="BM634" i="3"/>
  <c r="BM1002" i="3"/>
  <c r="Q271" i="3"/>
  <c r="I1009" i="3"/>
  <c r="I641" i="3"/>
  <c r="Y270" i="3"/>
  <c r="Q1008" i="3"/>
  <c r="Q640" i="3"/>
  <c r="BM265" i="3"/>
  <c r="BE1003" i="3"/>
  <c r="BE635" i="3"/>
  <c r="AG638" i="3"/>
  <c r="AG1006" i="3"/>
  <c r="AO268" i="3"/>
  <c r="AO637" i="3"/>
  <c r="AW267" i="3"/>
  <c r="AO1005" i="3"/>
  <c r="DA630" i="3" l="1"/>
  <c r="DA998" i="3"/>
  <c r="DI260" i="3"/>
  <c r="Y271" i="3"/>
  <c r="Q1009" i="3"/>
  <c r="Q641" i="3"/>
  <c r="BM266" i="3"/>
  <c r="BE1004" i="3"/>
  <c r="BE636" i="3"/>
  <c r="DA261" i="3"/>
  <c r="CS631" i="3"/>
  <c r="CS999" i="3"/>
  <c r="AO269" i="3"/>
  <c r="AG1007" i="3"/>
  <c r="AG639" i="3"/>
  <c r="AW1005" i="3"/>
  <c r="BE267" i="3"/>
  <c r="AW637" i="3"/>
  <c r="CC264" i="3"/>
  <c r="BU634" i="3"/>
  <c r="BU1002" i="3"/>
  <c r="I1010" i="3"/>
  <c r="Q272" i="3"/>
  <c r="I642" i="3"/>
  <c r="AO1006" i="3"/>
  <c r="AW268" i="3"/>
  <c r="AO638" i="3"/>
  <c r="Y1008" i="3"/>
  <c r="Y640" i="3"/>
  <c r="AG270" i="3"/>
  <c r="A274" i="3"/>
  <c r="I273" i="3"/>
  <c r="A1011" i="3"/>
  <c r="A643" i="3"/>
  <c r="CK1000" i="3"/>
  <c r="CK632" i="3"/>
  <c r="CS262" i="3"/>
  <c r="CC633" i="3"/>
  <c r="CK263" i="3"/>
  <c r="CC1001" i="3"/>
  <c r="BM635" i="3"/>
  <c r="BM1003" i="3"/>
  <c r="BU265" i="3"/>
  <c r="DI997" i="3"/>
  <c r="DI629" i="3"/>
  <c r="I643" i="3" l="1"/>
  <c r="Q273" i="3"/>
  <c r="I1011" i="3"/>
  <c r="A275" i="3"/>
  <c r="A644" i="3"/>
  <c r="I274" i="3"/>
  <c r="A1012" i="3"/>
  <c r="Y272" i="3"/>
  <c r="Q1010" i="3"/>
  <c r="Q642" i="3"/>
  <c r="BU266" i="3"/>
  <c r="BM636" i="3"/>
  <c r="BM1004" i="3"/>
  <c r="CK1001" i="3"/>
  <c r="CS263" i="3"/>
  <c r="CK633" i="3"/>
  <c r="CS632" i="3"/>
  <c r="CS1000" i="3"/>
  <c r="DA262" i="3"/>
  <c r="AW269" i="3"/>
  <c r="AO639" i="3"/>
  <c r="AO1007" i="3"/>
  <c r="Y641" i="3"/>
  <c r="Y1009" i="3"/>
  <c r="AG271" i="3"/>
  <c r="AG640" i="3"/>
  <c r="AG1008" i="3"/>
  <c r="AO270" i="3"/>
  <c r="CC265" i="3"/>
  <c r="BU635" i="3"/>
  <c r="BU1003" i="3"/>
  <c r="CC1002" i="3"/>
  <c r="CK264" i="3"/>
  <c r="CC634" i="3"/>
  <c r="DI998" i="3"/>
  <c r="DI630" i="3"/>
  <c r="BE268" i="3"/>
  <c r="AW1006" i="3"/>
  <c r="AW638" i="3"/>
  <c r="DA631" i="3"/>
  <c r="DA999" i="3"/>
  <c r="DI261" i="3"/>
  <c r="BE637" i="3"/>
  <c r="BM267" i="3"/>
  <c r="BE1005" i="3"/>
  <c r="CK265" i="3" l="1"/>
  <c r="CC1003" i="3"/>
  <c r="CC635" i="3"/>
  <c r="AW270" i="3"/>
  <c r="AO1008" i="3"/>
  <c r="AO640" i="3"/>
  <c r="I275" i="3"/>
  <c r="A1013" i="3"/>
  <c r="A645" i="3"/>
  <c r="A276" i="3"/>
  <c r="DA1000" i="3"/>
  <c r="DI262" i="3"/>
  <c r="DA632" i="3"/>
  <c r="BU1004" i="3"/>
  <c r="CC266" i="3"/>
  <c r="BU636" i="3"/>
  <c r="CS1001" i="3"/>
  <c r="CS633" i="3"/>
  <c r="DA263" i="3"/>
  <c r="BU267" i="3"/>
  <c r="BM637" i="3"/>
  <c r="BM1005" i="3"/>
  <c r="DI631" i="3"/>
  <c r="DI999" i="3"/>
  <c r="Q643" i="3"/>
  <c r="Q1011" i="3"/>
  <c r="Y273" i="3"/>
  <c r="AG272" i="3"/>
  <c r="Y642" i="3"/>
  <c r="Y1010" i="3"/>
  <c r="I644" i="3"/>
  <c r="Q274" i="3"/>
  <c r="I1012" i="3"/>
  <c r="BE1006" i="3"/>
  <c r="BM268" i="3"/>
  <c r="BE638" i="3"/>
  <c r="BE269" i="3"/>
  <c r="AW1007" i="3"/>
  <c r="AW639" i="3"/>
  <c r="CS264" i="3"/>
  <c r="CK1002" i="3"/>
  <c r="CK634" i="3"/>
  <c r="AO271" i="3"/>
  <c r="AG1009" i="3"/>
  <c r="AG641" i="3"/>
  <c r="CC636" i="3" l="1"/>
  <c r="CK266" i="3"/>
  <c r="CC1004" i="3"/>
  <c r="I645" i="3"/>
  <c r="I1013" i="3"/>
  <c r="Q275" i="3"/>
  <c r="CS1002" i="3"/>
  <c r="CS634" i="3"/>
  <c r="DA264" i="3"/>
  <c r="BM269" i="3"/>
  <c r="BE639" i="3"/>
  <c r="BE1007" i="3"/>
  <c r="AO272" i="3"/>
  <c r="AG642" i="3"/>
  <c r="AG1010" i="3"/>
  <c r="CC267" i="3"/>
  <c r="BU1005" i="3"/>
  <c r="BU637" i="3"/>
  <c r="DI1000" i="3"/>
  <c r="DI632" i="3"/>
  <c r="BE270" i="3"/>
  <c r="AW640" i="3"/>
  <c r="AW1008" i="3"/>
  <c r="Q1012" i="3"/>
  <c r="Y274" i="3"/>
  <c r="Q644" i="3"/>
  <c r="AW271" i="3"/>
  <c r="AO641" i="3"/>
  <c r="AO1009" i="3"/>
  <c r="BU268" i="3"/>
  <c r="BM638" i="3"/>
  <c r="BM1006" i="3"/>
  <c r="AG273" i="3"/>
  <c r="Y643" i="3"/>
  <c r="Y1011" i="3"/>
  <c r="DA633" i="3"/>
  <c r="DI263" i="3"/>
  <c r="DA1001" i="3"/>
  <c r="A277" i="3"/>
  <c r="I276" i="3"/>
  <c r="A1014" i="3"/>
  <c r="A646" i="3"/>
  <c r="CK635" i="3"/>
  <c r="CK1003" i="3"/>
  <c r="CS265" i="3"/>
  <c r="CC637" i="3" l="1"/>
  <c r="CK267" i="3"/>
  <c r="CC1005" i="3"/>
  <c r="Q276" i="3"/>
  <c r="I1014" i="3"/>
  <c r="I646" i="3"/>
  <c r="CC268" i="3"/>
  <c r="BU1006" i="3"/>
  <c r="BU638" i="3"/>
  <c r="CS1003" i="3"/>
  <c r="CS635" i="3"/>
  <c r="DA265" i="3"/>
  <c r="DI1001" i="3"/>
  <c r="DI633" i="3"/>
  <c r="BM270" i="3"/>
  <c r="BE640" i="3"/>
  <c r="BE1008" i="3"/>
  <c r="AO1010" i="3"/>
  <c r="AO642" i="3"/>
  <c r="AW272" i="3"/>
  <c r="Q1013" i="3"/>
  <c r="Y275" i="3"/>
  <c r="Q645" i="3"/>
  <c r="AW641" i="3"/>
  <c r="AW1009" i="3"/>
  <c r="BE271" i="3"/>
  <c r="BU269" i="3"/>
  <c r="BM639" i="3"/>
  <c r="BM1007" i="3"/>
  <c r="CK636" i="3"/>
  <c r="CS266" i="3"/>
  <c r="CK1004" i="3"/>
  <c r="A278" i="3"/>
  <c r="I277" i="3"/>
  <c r="A647" i="3"/>
  <c r="A1015" i="3"/>
  <c r="AG1011" i="3"/>
  <c r="AO273" i="3"/>
  <c r="AG643" i="3"/>
  <c r="Y1012" i="3"/>
  <c r="Y644" i="3"/>
  <c r="AG274" i="3"/>
  <c r="DI264" i="3"/>
  <c r="DA1002" i="3"/>
  <c r="DA634" i="3"/>
  <c r="DA266" i="3" l="1"/>
  <c r="CS1004" i="3"/>
  <c r="CS636" i="3"/>
  <c r="BM1008" i="3"/>
  <c r="BM640" i="3"/>
  <c r="BU270" i="3"/>
  <c r="CK268" i="3"/>
  <c r="CC638" i="3"/>
  <c r="CC1006" i="3"/>
  <c r="AO1011" i="3"/>
  <c r="AO643" i="3"/>
  <c r="AW273" i="3"/>
  <c r="AG275" i="3"/>
  <c r="Y645" i="3"/>
  <c r="Y1013" i="3"/>
  <c r="AW642" i="3"/>
  <c r="AW1010" i="3"/>
  <c r="BE272" i="3"/>
  <c r="DA635" i="3"/>
  <c r="DI265" i="3"/>
  <c r="DA1003" i="3"/>
  <c r="Y276" i="3"/>
  <c r="Q1014" i="3"/>
  <c r="Q646" i="3"/>
  <c r="DI1002" i="3"/>
  <c r="DI634" i="3"/>
  <c r="BU639" i="3"/>
  <c r="BU1007" i="3"/>
  <c r="CC269" i="3"/>
  <c r="AO274" i="3"/>
  <c r="AG644" i="3"/>
  <c r="AG1012" i="3"/>
  <c r="I647" i="3"/>
  <c r="Q277" i="3"/>
  <c r="I1015" i="3"/>
  <c r="BE1009" i="3"/>
  <c r="BE641" i="3"/>
  <c r="BM271" i="3"/>
  <c r="CK1005" i="3"/>
  <c r="CS267" i="3"/>
  <c r="CK637" i="3"/>
  <c r="A1016" i="3"/>
  <c r="A648" i="3"/>
  <c r="A279" i="3"/>
  <c r="I278" i="3"/>
  <c r="CK638" i="3" l="1"/>
  <c r="CK1006" i="3"/>
  <c r="CS268" i="3"/>
  <c r="CS1005" i="3"/>
  <c r="CS637" i="3"/>
  <c r="DA267" i="3"/>
  <c r="BU271" i="3"/>
  <c r="BM1009" i="3"/>
  <c r="BM641" i="3"/>
  <c r="Q278" i="3"/>
  <c r="I1016" i="3"/>
  <c r="I648" i="3"/>
  <c r="CK269" i="3"/>
  <c r="CC639" i="3"/>
  <c r="CC1007" i="3"/>
  <c r="AG1013" i="3"/>
  <c r="AO275" i="3"/>
  <c r="AG645" i="3"/>
  <c r="A1017" i="3"/>
  <c r="A649" i="3"/>
  <c r="A280" i="3"/>
  <c r="I279" i="3"/>
  <c r="DI635" i="3"/>
  <c r="DI1003" i="3"/>
  <c r="BE273" i="3"/>
  <c r="AW643" i="3"/>
  <c r="AW1011" i="3"/>
  <c r="AW274" i="3"/>
  <c r="AO644" i="3"/>
  <c r="AO1012" i="3"/>
  <c r="BU1008" i="3"/>
  <c r="BU640" i="3"/>
  <c r="CC270" i="3"/>
  <c r="Q647" i="3"/>
  <c r="Y277" i="3"/>
  <c r="Q1015" i="3"/>
  <c r="BE642" i="3"/>
  <c r="BE1010" i="3"/>
  <c r="BM272" i="3"/>
  <c r="AG276" i="3"/>
  <c r="Y646" i="3"/>
  <c r="Y1014" i="3"/>
  <c r="DA1004" i="3"/>
  <c r="DI266" i="3"/>
  <c r="DA636" i="3"/>
  <c r="DI267" i="3" l="1"/>
  <c r="DA1005" i="3"/>
  <c r="DA637" i="3"/>
  <c r="A650" i="3"/>
  <c r="A281" i="3"/>
  <c r="I280" i="3"/>
  <c r="A1018" i="3"/>
  <c r="CK639" i="3"/>
  <c r="CK1007" i="3"/>
  <c r="CS269" i="3"/>
  <c r="BU272" i="3"/>
  <c r="BM1010" i="3"/>
  <c r="BM642" i="3"/>
  <c r="DI1004" i="3"/>
  <c r="DI636" i="3"/>
  <c r="AW644" i="3"/>
  <c r="AW1012" i="3"/>
  <c r="BE274" i="3"/>
  <c r="AO276" i="3"/>
  <c r="AG646" i="3"/>
  <c r="AG1014" i="3"/>
  <c r="AG277" i="3"/>
  <c r="Y647" i="3"/>
  <c r="Y1015" i="3"/>
  <c r="DA268" i="3"/>
  <c r="CS1006" i="3"/>
  <c r="CS638" i="3"/>
  <c r="I649" i="3"/>
  <c r="I1017" i="3"/>
  <c r="Q279" i="3"/>
  <c r="Y278" i="3"/>
  <c r="Q648" i="3"/>
  <c r="Q1016" i="3"/>
  <c r="CC271" i="3"/>
  <c r="BU1009" i="3"/>
  <c r="BU641" i="3"/>
  <c r="CK270" i="3"/>
  <c r="CC640" i="3"/>
  <c r="CC1008" i="3"/>
  <c r="BE643" i="3"/>
  <c r="BE1011" i="3"/>
  <c r="BM273" i="3"/>
  <c r="AO1013" i="3"/>
  <c r="AW275" i="3"/>
  <c r="AO645" i="3"/>
  <c r="AO277" i="3" l="1"/>
  <c r="AG1015" i="3"/>
  <c r="AG647" i="3"/>
  <c r="I1018" i="3"/>
  <c r="I650" i="3"/>
  <c r="Q280" i="3"/>
  <c r="AG278" i="3"/>
  <c r="Y648" i="3"/>
  <c r="Y1016" i="3"/>
  <c r="CS270" i="3"/>
  <c r="CK640" i="3"/>
  <c r="CK1008" i="3"/>
  <c r="A282" i="3"/>
  <c r="A1019" i="3"/>
  <c r="A651" i="3"/>
  <c r="I281" i="3"/>
  <c r="BE275" i="3"/>
  <c r="AW1013" i="3"/>
  <c r="AW645" i="3"/>
  <c r="AW276" i="3"/>
  <c r="AO1014" i="3"/>
  <c r="AO646" i="3"/>
  <c r="CC272" i="3"/>
  <c r="BU642" i="3"/>
  <c r="BU1010" i="3"/>
  <c r="BM1011" i="3"/>
  <c r="BM643" i="3"/>
  <c r="BU273" i="3"/>
  <c r="CC1009" i="3"/>
  <c r="CC641" i="3"/>
  <c r="CK271" i="3"/>
  <c r="BE644" i="3"/>
  <c r="BE1012" i="3"/>
  <c r="BM274" i="3"/>
  <c r="CS1007" i="3"/>
  <c r="CS639" i="3"/>
  <c r="DA269" i="3"/>
  <c r="Y279" i="3"/>
  <c r="Q649" i="3"/>
  <c r="Q1017" i="3"/>
  <c r="DI268" i="3"/>
  <c r="DA638" i="3"/>
  <c r="DA1006" i="3"/>
  <c r="DI1005" i="3"/>
  <c r="DI637" i="3"/>
  <c r="Y649" i="3" l="1"/>
  <c r="AG279" i="3"/>
  <c r="Y1017" i="3"/>
  <c r="Y280" i="3"/>
  <c r="Q1018" i="3"/>
  <c r="Q650" i="3"/>
  <c r="Q281" i="3"/>
  <c r="I651" i="3"/>
  <c r="I1019" i="3"/>
  <c r="DA639" i="3"/>
  <c r="DI269" i="3"/>
  <c r="DA1007" i="3"/>
  <c r="A283" i="3"/>
  <c r="A652" i="3"/>
  <c r="I282" i="3"/>
  <c r="A1020" i="3"/>
  <c r="CK1009" i="3"/>
  <c r="CK641" i="3"/>
  <c r="CS271" i="3"/>
  <c r="CC273" i="3"/>
  <c r="BU643" i="3"/>
  <c r="BU1011" i="3"/>
  <c r="AW1014" i="3"/>
  <c r="AW646" i="3"/>
  <c r="BE276" i="3"/>
  <c r="CC1010" i="3"/>
  <c r="CK272" i="3"/>
  <c r="CC642" i="3"/>
  <c r="AG648" i="3"/>
  <c r="AO278" i="3"/>
  <c r="AG1016" i="3"/>
  <c r="BM1012" i="3"/>
  <c r="BM644" i="3"/>
  <c r="BU274" i="3"/>
  <c r="CS1008" i="3"/>
  <c r="CS640" i="3"/>
  <c r="DA270" i="3"/>
  <c r="DI638" i="3"/>
  <c r="DI1006" i="3"/>
  <c r="BE1013" i="3"/>
  <c r="BE645" i="3"/>
  <c r="BM275" i="3"/>
  <c r="AW277" i="3"/>
  <c r="AO1015" i="3"/>
  <c r="AO647" i="3"/>
  <c r="Y281" i="3" l="1"/>
  <c r="Q1019" i="3"/>
  <c r="Q651" i="3"/>
  <c r="AO648" i="3"/>
  <c r="AO1016" i="3"/>
  <c r="AW278" i="3"/>
  <c r="DA640" i="3"/>
  <c r="DA1008" i="3"/>
  <c r="DI270" i="3"/>
  <c r="A284" i="3"/>
  <c r="I283" i="3"/>
  <c r="A1021" i="3"/>
  <c r="A653" i="3"/>
  <c r="CC1011" i="3"/>
  <c r="CC643" i="3"/>
  <c r="CK273" i="3"/>
  <c r="AG280" i="3"/>
  <c r="Y650" i="3"/>
  <c r="Y1018" i="3"/>
  <c r="AW1015" i="3"/>
  <c r="AW647" i="3"/>
  <c r="BE277" i="3"/>
  <c r="CS272" i="3"/>
  <c r="CK642" i="3"/>
  <c r="CK1010" i="3"/>
  <c r="DA271" i="3"/>
  <c r="CS641" i="3"/>
  <c r="CS1009" i="3"/>
  <c r="DI1007" i="3"/>
  <c r="DI639" i="3"/>
  <c r="I1020" i="3"/>
  <c r="I652" i="3"/>
  <c r="Q282" i="3"/>
  <c r="BM645" i="3"/>
  <c r="BM1013" i="3"/>
  <c r="BU275" i="3"/>
  <c r="BU644" i="3"/>
  <c r="CC274" i="3"/>
  <c r="BU1012" i="3"/>
  <c r="AG649" i="3"/>
  <c r="AG1017" i="3"/>
  <c r="AO279" i="3"/>
  <c r="BM276" i="3"/>
  <c r="BE1014" i="3"/>
  <c r="BE646" i="3"/>
  <c r="DA272" i="3" l="1"/>
  <c r="CS1010" i="3"/>
  <c r="CS642" i="3"/>
  <c r="AW648" i="3"/>
  <c r="BE278" i="3"/>
  <c r="AW1016" i="3"/>
  <c r="BU645" i="3"/>
  <c r="BU1013" i="3"/>
  <c r="CC275" i="3"/>
  <c r="BM1014" i="3"/>
  <c r="BM646" i="3"/>
  <c r="BU276" i="3"/>
  <c r="I653" i="3"/>
  <c r="Q283" i="3"/>
  <c r="I1021" i="3"/>
  <c r="BM277" i="3"/>
  <c r="BE647" i="3"/>
  <c r="BE1015" i="3"/>
  <c r="AW279" i="3"/>
  <c r="AO649" i="3"/>
  <c r="AO1017" i="3"/>
  <c r="DA641" i="3"/>
  <c r="DI271" i="3"/>
  <c r="DA1009" i="3"/>
  <c r="A285" i="3"/>
  <c r="I284" i="3"/>
  <c r="A1022" i="3"/>
  <c r="A654" i="3"/>
  <c r="CK643" i="3"/>
  <c r="CS273" i="3"/>
  <c r="CK1011" i="3"/>
  <c r="CC644" i="3"/>
  <c r="CK274" i="3"/>
  <c r="CC1012" i="3"/>
  <c r="Y282" i="3"/>
  <c r="Q1020" i="3"/>
  <c r="Q652" i="3"/>
  <c r="AG650" i="3"/>
  <c r="AG1018" i="3"/>
  <c r="AO280" i="3"/>
  <c r="DI640" i="3"/>
  <c r="DI1008" i="3"/>
  <c r="AG281" i="3"/>
  <c r="Y651" i="3"/>
  <c r="Y1019" i="3"/>
  <c r="BU277" i="3" l="1"/>
  <c r="BM647" i="3"/>
  <c r="BM1015" i="3"/>
  <c r="CS1011" i="3"/>
  <c r="DA273" i="3"/>
  <c r="CS643" i="3"/>
  <c r="Q653" i="3"/>
  <c r="Y283" i="3"/>
  <c r="Q1021" i="3"/>
  <c r="DI641" i="3"/>
  <c r="DI1009" i="3"/>
  <c r="BM278" i="3"/>
  <c r="BE1016" i="3"/>
  <c r="BE648" i="3"/>
  <c r="CC276" i="3"/>
  <c r="BU646" i="3"/>
  <c r="BU1014" i="3"/>
  <c r="AO281" i="3"/>
  <c r="AG1019" i="3"/>
  <c r="AG651" i="3"/>
  <c r="Y1020" i="3"/>
  <c r="AG282" i="3"/>
  <c r="Y652" i="3"/>
  <c r="AW649" i="3"/>
  <c r="BE279" i="3"/>
  <c r="AW1017" i="3"/>
  <c r="I654" i="3"/>
  <c r="Q284" i="3"/>
  <c r="I1022" i="3"/>
  <c r="AO650" i="3"/>
  <c r="AW280" i="3"/>
  <c r="AO1018" i="3"/>
  <c r="CK1012" i="3"/>
  <c r="CS274" i="3"/>
  <c r="CK644" i="3"/>
  <c r="A655" i="3"/>
  <c r="A1023" i="3"/>
  <c r="I285" i="3"/>
  <c r="A286" i="3"/>
  <c r="CC1013" i="3"/>
  <c r="CC645" i="3"/>
  <c r="CK275" i="3"/>
  <c r="DI272" i="3"/>
  <c r="DA1010" i="3"/>
  <c r="DA642" i="3"/>
  <c r="A1024" i="3" l="1"/>
  <c r="A287" i="3"/>
  <c r="A656" i="3"/>
  <c r="I286" i="3"/>
  <c r="I1023" i="3"/>
  <c r="I655" i="3"/>
  <c r="Q285" i="3"/>
  <c r="AO282" i="3"/>
  <c r="AG652" i="3"/>
  <c r="AG1020" i="3"/>
  <c r="AW1018" i="3"/>
  <c r="BE280" i="3"/>
  <c r="AW650" i="3"/>
  <c r="DA1011" i="3"/>
  <c r="DI273" i="3"/>
  <c r="DA643" i="3"/>
  <c r="AG283" i="3"/>
  <c r="Y1021" i="3"/>
  <c r="Y653" i="3"/>
  <c r="CK276" i="3"/>
  <c r="CC646" i="3"/>
  <c r="CC1014" i="3"/>
  <c r="BM1016" i="3"/>
  <c r="BU278" i="3"/>
  <c r="BM648" i="3"/>
  <c r="DI1010" i="3"/>
  <c r="DI642" i="3"/>
  <c r="CK645" i="3"/>
  <c r="CK1013" i="3"/>
  <c r="CS275" i="3"/>
  <c r="DA274" i="3"/>
  <c r="CS1012" i="3"/>
  <c r="CS644" i="3"/>
  <c r="AO1019" i="3"/>
  <c r="AW281" i="3"/>
  <c r="AO651" i="3"/>
  <c r="Y284" i="3"/>
  <c r="Q654" i="3"/>
  <c r="Q1022" i="3"/>
  <c r="BM279" i="3"/>
  <c r="BE1017" i="3"/>
  <c r="BE649" i="3"/>
  <c r="BU647" i="3"/>
  <c r="CC277" i="3"/>
  <c r="BU1015" i="3"/>
  <c r="BU279" i="3" l="1"/>
  <c r="BM649" i="3"/>
  <c r="BM1017" i="3"/>
  <c r="Y285" i="3"/>
  <c r="Q1023" i="3"/>
  <c r="Q655" i="3"/>
  <c r="CS645" i="3"/>
  <c r="CS1013" i="3"/>
  <c r="DA275" i="3"/>
  <c r="AW282" i="3"/>
  <c r="AO1020" i="3"/>
  <c r="AO652" i="3"/>
  <c r="DI643" i="3"/>
  <c r="DI1011" i="3"/>
  <c r="AG284" i="3"/>
  <c r="Y1022" i="3"/>
  <c r="Y654" i="3"/>
  <c r="CK646" i="3"/>
  <c r="CK1014" i="3"/>
  <c r="CS276" i="3"/>
  <c r="CC647" i="3"/>
  <c r="CC1015" i="3"/>
  <c r="CK277" i="3"/>
  <c r="AW651" i="3"/>
  <c r="AW1019" i="3"/>
  <c r="BE281" i="3"/>
  <c r="Q286" i="3"/>
  <c r="I1024" i="3"/>
  <c r="I656" i="3"/>
  <c r="A1025" i="3"/>
  <c r="A288" i="3"/>
  <c r="I287" i="3"/>
  <c r="A657" i="3"/>
  <c r="CC278" i="3"/>
  <c r="BU648" i="3"/>
  <c r="BU1016" i="3"/>
  <c r="DI274" i="3"/>
  <c r="DA644" i="3"/>
  <c r="DA1012" i="3"/>
  <c r="BM280" i="3"/>
  <c r="BE650" i="3"/>
  <c r="BE1018" i="3"/>
  <c r="AG653" i="3"/>
  <c r="AO283" i="3"/>
  <c r="AG1021" i="3"/>
  <c r="BM650" i="3" l="1"/>
  <c r="BM1018" i="3"/>
  <c r="BU280" i="3"/>
  <c r="DI1012" i="3"/>
  <c r="DI644" i="3"/>
  <c r="AW283" i="3"/>
  <c r="AO1021" i="3"/>
  <c r="AO653" i="3"/>
  <c r="DA276" i="3"/>
  <c r="CS1014" i="3"/>
  <c r="CS646" i="3"/>
  <c r="Y1023" i="3"/>
  <c r="AG285" i="3"/>
  <c r="Y655" i="3"/>
  <c r="Q287" i="3"/>
  <c r="I657" i="3"/>
  <c r="I1025" i="3"/>
  <c r="CS277" i="3"/>
  <c r="CK647" i="3"/>
  <c r="CK1015" i="3"/>
  <c r="Y286" i="3"/>
  <c r="Q656" i="3"/>
  <c r="Q1024" i="3"/>
  <c r="AO284" i="3"/>
  <c r="AG654" i="3"/>
  <c r="AG1022" i="3"/>
  <c r="CC648" i="3"/>
  <c r="CC1016" i="3"/>
  <c r="CK278" i="3"/>
  <c r="BM281" i="3"/>
  <c r="BE651" i="3"/>
  <c r="BE1019" i="3"/>
  <c r="AW1020" i="3"/>
  <c r="AW652" i="3"/>
  <c r="BE282" i="3"/>
  <c r="A1026" i="3"/>
  <c r="A658" i="3"/>
  <c r="I288" i="3"/>
  <c r="A289" i="3"/>
  <c r="DI275" i="3"/>
  <c r="DA645" i="3"/>
  <c r="DA1013" i="3"/>
  <c r="BU649" i="3"/>
  <c r="CC279" i="3"/>
  <c r="BU1017" i="3"/>
  <c r="Q288" i="3" l="1"/>
  <c r="I1026" i="3"/>
  <c r="I658" i="3"/>
  <c r="BM651" i="3"/>
  <c r="BU281" i="3"/>
  <c r="BM1019" i="3"/>
  <c r="AW653" i="3"/>
  <c r="AW1021" i="3"/>
  <c r="BE283" i="3"/>
  <c r="A290" i="3"/>
  <c r="A659" i="3"/>
  <c r="I289" i="3"/>
  <c r="A1027" i="3"/>
  <c r="CS278" i="3"/>
  <c r="CK1016" i="3"/>
  <c r="CK648" i="3"/>
  <c r="Y656" i="3"/>
  <c r="Y1024" i="3"/>
  <c r="AG286" i="3"/>
  <c r="AG1023" i="3"/>
  <c r="AG655" i="3"/>
  <c r="AO285" i="3"/>
  <c r="Q657" i="3"/>
  <c r="Y287" i="3"/>
  <c r="Q1025" i="3"/>
  <c r="CC649" i="3"/>
  <c r="CK279" i="3"/>
  <c r="CC1017" i="3"/>
  <c r="BE1020" i="3"/>
  <c r="BE652" i="3"/>
  <c r="BM282" i="3"/>
  <c r="CC280" i="3"/>
  <c r="BU650" i="3"/>
  <c r="BU1018" i="3"/>
  <c r="DI645" i="3"/>
  <c r="DI1013" i="3"/>
  <c r="CS1015" i="3"/>
  <c r="DA277" i="3"/>
  <c r="CS647" i="3"/>
  <c r="AO654" i="3"/>
  <c r="AO1022" i="3"/>
  <c r="AW284" i="3"/>
  <c r="DA1014" i="3"/>
  <c r="DA646" i="3"/>
  <c r="DI276" i="3"/>
  <c r="BM652" i="3" l="1"/>
  <c r="BU282" i="3"/>
  <c r="BM1020" i="3"/>
  <c r="DI1014" i="3"/>
  <c r="DI646" i="3"/>
  <c r="BU1019" i="3"/>
  <c r="CC281" i="3"/>
  <c r="BU651" i="3"/>
  <c r="AO1023" i="3"/>
  <c r="AO655" i="3"/>
  <c r="AW285" i="3"/>
  <c r="Q289" i="3"/>
  <c r="I659" i="3"/>
  <c r="I1027" i="3"/>
  <c r="CS1016" i="3"/>
  <c r="CS648" i="3"/>
  <c r="DA278" i="3"/>
  <c r="CS279" i="3"/>
  <c r="CK1017" i="3"/>
  <c r="CK649" i="3"/>
  <c r="AO286" i="3"/>
  <c r="AG1024" i="3"/>
  <c r="AG656" i="3"/>
  <c r="CC650" i="3"/>
  <c r="CC1018" i="3"/>
  <c r="CK280" i="3"/>
  <c r="DA647" i="3"/>
  <c r="DI277" i="3"/>
  <c r="DA1015" i="3"/>
  <c r="AW1022" i="3"/>
  <c r="AW654" i="3"/>
  <c r="BE284" i="3"/>
  <c r="A660" i="3"/>
  <c r="A1028" i="3"/>
  <c r="A291" i="3"/>
  <c r="I290" i="3"/>
  <c r="Y1025" i="3"/>
  <c r="Y657" i="3"/>
  <c r="AG287" i="3"/>
  <c r="BE1021" i="3"/>
  <c r="BE653" i="3"/>
  <c r="BM283" i="3"/>
  <c r="Y288" i="3"/>
  <c r="Q658" i="3"/>
  <c r="Q1026" i="3"/>
  <c r="AG657" i="3" l="1"/>
  <c r="AO287" i="3"/>
  <c r="AG1025" i="3"/>
  <c r="CC1019" i="3"/>
  <c r="CC651" i="3"/>
  <c r="CK281" i="3"/>
  <c r="BE654" i="3"/>
  <c r="BE1022" i="3"/>
  <c r="BM284" i="3"/>
  <c r="AW286" i="3"/>
  <c r="AO656" i="3"/>
  <c r="AO1024" i="3"/>
  <c r="I660" i="3"/>
  <c r="Q290" i="3"/>
  <c r="I1028" i="3"/>
  <c r="DI1015" i="3"/>
  <c r="DI647" i="3"/>
  <c r="Y289" i="3"/>
  <c r="Q1027" i="3"/>
  <c r="Q659" i="3"/>
  <c r="Y1026" i="3"/>
  <c r="AG288" i="3"/>
  <c r="Y658" i="3"/>
  <c r="I291" i="3"/>
  <c r="A1029" i="3"/>
  <c r="A292" i="3"/>
  <c r="A661" i="3"/>
  <c r="AW655" i="3"/>
  <c r="AW1023" i="3"/>
  <c r="BE285" i="3"/>
  <c r="BU283" i="3"/>
  <c r="BM1021" i="3"/>
  <c r="BM653" i="3"/>
  <c r="CS280" i="3"/>
  <c r="CK1018" i="3"/>
  <c r="CK650" i="3"/>
  <c r="DA279" i="3"/>
  <c r="CS1017" i="3"/>
  <c r="CS649" i="3"/>
  <c r="BU1020" i="3"/>
  <c r="CC282" i="3"/>
  <c r="BU652" i="3"/>
  <c r="DA1016" i="3"/>
  <c r="DA648" i="3"/>
  <c r="DI278" i="3"/>
  <c r="CC283" i="3" l="1"/>
  <c r="BU1021" i="3"/>
  <c r="BU653" i="3"/>
  <c r="BE655" i="3"/>
  <c r="BE1023" i="3"/>
  <c r="BM285" i="3"/>
  <c r="AO288" i="3"/>
  <c r="AG1026" i="3"/>
  <c r="AG658" i="3"/>
  <c r="Q1028" i="3"/>
  <c r="Q660" i="3"/>
  <c r="Y290" i="3"/>
  <c r="CS281" i="3"/>
  <c r="CK1019" i="3"/>
  <c r="CK651" i="3"/>
  <c r="DI1016" i="3"/>
  <c r="DI648" i="3"/>
  <c r="DI279" i="3"/>
  <c r="DA649" i="3"/>
  <c r="DA1017" i="3"/>
  <c r="I661" i="3"/>
  <c r="I1029" i="3"/>
  <c r="Q291" i="3"/>
  <c r="CS650" i="3"/>
  <c r="CS1018" i="3"/>
  <c r="DA280" i="3"/>
  <c r="A293" i="3"/>
  <c r="I292" i="3"/>
  <c r="A1030" i="3"/>
  <c r="A662" i="3"/>
  <c r="Y1027" i="3"/>
  <c r="AG289" i="3"/>
  <c r="Y659" i="3"/>
  <c r="BE286" i="3"/>
  <c r="AW1024" i="3"/>
  <c r="AW656" i="3"/>
  <c r="AW287" i="3"/>
  <c r="AO657" i="3"/>
  <c r="AO1025" i="3"/>
  <c r="CC1020" i="3"/>
  <c r="CK282" i="3"/>
  <c r="CC652" i="3"/>
  <c r="BU284" i="3"/>
  <c r="BM1022" i="3"/>
  <c r="BM654" i="3"/>
  <c r="Q1029" i="3" l="1"/>
  <c r="Q661" i="3"/>
  <c r="Y291" i="3"/>
  <c r="AO1026" i="3"/>
  <c r="AO658" i="3"/>
  <c r="AW288" i="3"/>
  <c r="BM1023" i="3"/>
  <c r="BM655" i="3"/>
  <c r="BU285" i="3"/>
  <c r="AW657" i="3"/>
  <c r="BE287" i="3"/>
  <c r="AW1025" i="3"/>
  <c r="DA281" i="3"/>
  <c r="CS651" i="3"/>
  <c r="CS1019" i="3"/>
  <c r="I662" i="3"/>
  <c r="I1030" i="3"/>
  <c r="Q292" i="3"/>
  <c r="Y660" i="3"/>
  <c r="AG290" i="3"/>
  <c r="Y1028" i="3"/>
  <c r="BU654" i="3"/>
  <c r="CC284" i="3"/>
  <c r="BU1022" i="3"/>
  <c r="A294" i="3"/>
  <c r="I293" i="3"/>
  <c r="A1031" i="3"/>
  <c r="A663" i="3"/>
  <c r="AO289" i="3"/>
  <c r="AG1027" i="3"/>
  <c r="AG659" i="3"/>
  <c r="BM286" i="3"/>
  <c r="BE656" i="3"/>
  <c r="BE1024" i="3"/>
  <c r="DI280" i="3"/>
  <c r="DA1018" i="3"/>
  <c r="DA650" i="3"/>
  <c r="DI649" i="3"/>
  <c r="DI1017" i="3"/>
  <c r="CK1020" i="3"/>
  <c r="CS282" i="3"/>
  <c r="CK652" i="3"/>
  <c r="CK283" i="3"/>
  <c r="CC1021" i="3"/>
  <c r="CC653" i="3"/>
  <c r="BM1024" i="3" l="1"/>
  <c r="BU286" i="3"/>
  <c r="BM656" i="3"/>
  <c r="CC1022" i="3"/>
  <c r="CC654" i="3"/>
  <c r="CK284" i="3"/>
  <c r="BE288" i="3"/>
  <c r="AW658" i="3"/>
  <c r="AW1026" i="3"/>
  <c r="AW289" i="3"/>
  <c r="AO1027" i="3"/>
  <c r="AO659" i="3"/>
  <c r="DA1019" i="3"/>
  <c r="DA651" i="3"/>
  <c r="DI281" i="3"/>
  <c r="AO290" i="3"/>
  <c r="AG660" i="3"/>
  <c r="AG1028" i="3"/>
  <c r="CS283" i="3"/>
  <c r="CK1021" i="3"/>
  <c r="CK653" i="3"/>
  <c r="DI650" i="3"/>
  <c r="DI1018" i="3"/>
  <c r="BM287" i="3"/>
  <c r="BE1025" i="3"/>
  <c r="BE657" i="3"/>
  <c r="Y1029" i="3"/>
  <c r="AG291" i="3"/>
  <c r="Y661" i="3"/>
  <c r="Q293" i="3"/>
  <c r="I1031" i="3"/>
  <c r="I663" i="3"/>
  <c r="Q662" i="3"/>
  <c r="Q1030" i="3"/>
  <c r="Y292" i="3"/>
  <c r="CS652" i="3"/>
  <c r="DA282" i="3"/>
  <c r="CS1020" i="3"/>
  <c r="A295" i="3"/>
  <c r="I294" i="3"/>
  <c r="A664" i="3"/>
  <c r="A1032" i="3"/>
  <c r="BU655" i="3"/>
  <c r="CC285" i="3"/>
  <c r="BU1023" i="3"/>
  <c r="DI651" i="3" l="1"/>
  <c r="DI1019" i="3"/>
  <c r="BM288" i="3"/>
  <c r="BE1026" i="3"/>
  <c r="BE658" i="3"/>
  <c r="Q294" i="3"/>
  <c r="I664" i="3"/>
  <c r="I1032" i="3"/>
  <c r="Q1031" i="3"/>
  <c r="Q663" i="3"/>
  <c r="Y293" i="3"/>
  <c r="CS284" i="3"/>
  <c r="CK1022" i="3"/>
  <c r="CK654" i="3"/>
  <c r="A1033" i="3"/>
  <c r="A665" i="3"/>
  <c r="I295" i="3"/>
  <c r="A296" i="3"/>
  <c r="CC655" i="3"/>
  <c r="CK285" i="3"/>
  <c r="CC1023" i="3"/>
  <c r="AG1029" i="3"/>
  <c r="AO291" i="3"/>
  <c r="AG661" i="3"/>
  <c r="AG292" i="3"/>
  <c r="Y1030" i="3"/>
  <c r="Y662" i="3"/>
  <c r="DA283" i="3"/>
  <c r="CS653" i="3"/>
  <c r="CS1021" i="3"/>
  <c r="AW290" i="3"/>
  <c r="AO1028" i="3"/>
  <c r="AO660" i="3"/>
  <c r="BE289" i="3"/>
  <c r="AW659" i="3"/>
  <c r="AW1027" i="3"/>
  <c r="CC286" i="3"/>
  <c r="BU656" i="3"/>
  <c r="BU1024" i="3"/>
  <c r="BM1025" i="3"/>
  <c r="BU287" i="3"/>
  <c r="BM657" i="3"/>
  <c r="DI282" i="3"/>
  <c r="DA652" i="3"/>
  <c r="DA1020" i="3"/>
  <c r="BE290" i="3" l="1"/>
  <c r="AW660" i="3"/>
  <c r="AW1028" i="3"/>
  <c r="AO1029" i="3"/>
  <c r="AW291" i="3"/>
  <c r="AO661" i="3"/>
  <c r="Y294" i="3"/>
  <c r="Q664" i="3"/>
  <c r="Q1032" i="3"/>
  <c r="CK286" i="3"/>
  <c r="CC656" i="3"/>
  <c r="CC1024" i="3"/>
  <c r="DA653" i="3"/>
  <c r="DI283" i="3"/>
  <c r="DA1021" i="3"/>
  <c r="CS285" i="3"/>
  <c r="CK1023" i="3"/>
  <c r="CK655" i="3"/>
  <c r="CS654" i="3"/>
  <c r="DA284" i="3"/>
  <c r="CS1022" i="3"/>
  <c r="DI1020" i="3"/>
  <c r="DI652" i="3"/>
  <c r="Y1031" i="3"/>
  <c r="AG293" i="3"/>
  <c r="Y663" i="3"/>
  <c r="BM1026" i="3"/>
  <c r="BU288" i="3"/>
  <c r="BM658" i="3"/>
  <c r="BE1027" i="3"/>
  <c r="BM289" i="3"/>
  <c r="BE659" i="3"/>
  <c r="A666" i="3"/>
  <c r="A297" i="3"/>
  <c r="A1034" i="3"/>
  <c r="I296" i="3"/>
  <c r="BU657" i="3"/>
  <c r="BU1025" i="3"/>
  <c r="CC287" i="3"/>
  <c r="AO292" i="3"/>
  <c r="AG1030" i="3"/>
  <c r="AG662" i="3"/>
  <c r="I665" i="3"/>
  <c r="Q295" i="3"/>
  <c r="I1033" i="3"/>
  <c r="CS655" i="3" l="1"/>
  <c r="CS1023" i="3"/>
  <c r="DA285" i="3"/>
  <c r="AG294" i="3"/>
  <c r="Y664" i="3"/>
  <c r="Y1032" i="3"/>
  <c r="BE291" i="3"/>
  <c r="AW1029" i="3"/>
  <c r="AW661" i="3"/>
  <c r="AO662" i="3"/>
  <c r="AW292" i="3"/>
  <c r="AO1030" i="3"/>
  <c r="BM1027" i="3"/>
  <c r="BM659" i="3"/>
  <c r="BU289" i="3"/>
  <c r="Q665" i="3"/>
  <c r="Y295" i="3"/>
  <c r="Q1033" i="3"/>
  <c r="Q296" i="3"/>
  <c r="I666" i="3"/>
  <c r="I1034" i="3"/>
  <c r="BU1026" i="3"/>
  <c r="BU658" i="3"/>
  <c r="CC288" i="3"/>
  <c r="DA1022" i="3"/>
  <c r="DA654" i="3"/>
  <c r="DI284" i="3"/>
  <c r="CC1025" i="3"/>
  <c r="CC657" i="3"/>
  <c r="CK287" i="3"/>
  <c r="DI1021" i="3"/>
  <c r="DI653" i="3"/>
  <c r="A298" i="3"/>
  <c r="A667" i="3"/>
  <c r="I297" i="3"/>
  <c r="A1035" i="3"/>
  <c r="CS286" i="3"/>
  <c r="CK1024" i="3"/>
  <c r="CK656" i="3"/>
  <c r="AO293" i="3"/>
  <c r="AG663" i="3"/>
  <c r="AG1031" i="3"/>
  <c r="BE660" i="3"/>
  <c r="BE1028" i="3"/>
  <c r="BM290" i="3"/>
  <c r="AW293" i="3" l="1"/>
  <c r="AO663" i="3"/>
  <c r="AO1031" i="3"/>
  <c r="CK657" i="3"/>
  <c r="CS287" i="3"/>
  <c r="CK1025" i="3"/>
  <c r="CC1026" i="3"/>
  <c r="CC658" i="3"/>
  <c r="CK288" i="3"/>
  <c r="BE661" i="3"/>
  <c r="BM291" i="3"/>
  <c r="BE1029" i="3"/>
  <c r="BU290" i="3"/>
  <c r="BM660" i="3"/>
  <c r="BM1028" i="3"/>
  <c r="DA286" i="3"/>
  <c r="CS1024" i="3"/>
  <c r="CS656" i="3"/>
  <c r="AO294" i="3"/>
  <c r="AG1032" i="3"/>
  <c r="AG664" i="3"/>
  <c r="DI654" i="3"/>
  <c r="DI1022" i="3"/>
  <c r="Q1034" i="3"/>
  <c r="Y296" i="3"/>
  <c r="Q666" i="3"/>
  <c r="AW1030" i="3"/>
  <c r="AW662" i="3"/>
  <c r="BE292" i="3"/>
  <c r="DA655" i="3"/>
  <c r="DI285" i="3"/>
  <c r="DA1023" i="3"/>
  <c r="CC289" i="3"/>
  <c r="BU1027" i="3"/>
  <c r="BU659" i="3"/>
  <c r="Q297" i="3"/>
  <c r="I667" i="3"/>
  <c r="I1035" i="3"/>
  <c r="I298" i="3"/>
  <c r="A1036" i="3"/>
  <c r="A668" i="3"/>
  <c r="A299" i="3"/>
  <c r="Y1033" i="3"/>
  <c r="Y665" i="3"/>
  <c r="AG295" i="3"/>
  <c r="DI286" i="3" l="1"/>
  <c r="DA656" i="3"/>
  <c r="DA1024" i="3"/>
  <c r="AO295" i="3"/>
  <c r="AG665" i="3"/>
  <c r="AG1033" i="3"/>
  <c r="BM292" i="3"/>
  <c r="BE662" i="3"/>
  <c r="BE1030" i="3"/>
  <c r="CC290" i="3"/>
  <c r="BU1028" i="3"/>
  <c r="BU660" i="3"/>
  <c r="CS657" i="3"/>
  <c r="CS1025" i="3"/>
  <c r="DA287" i="3"/>
  <c r="Q667" i="3"/>
  <c r="Y297" i="3"/>
  <c r="Q1035" i="3"/>
  <c r="AO664" i="3"/>
  <c r="AO1032" i="3"/>
  <c r="AW294" i="3"/>
  <c r="BU291" i="3"/>
  <c r="BM661" i="3"/>
  <c r="BM1029" i="3"/>
  <c r="DI655" i="3"/>
  <c r="DI1023" i="3"/>
  <c r="A300" i="3"/>
  <c r="I299" i="3"/>
  <c r="A1037" i="3"/>
  <c r="A669" i="3"/>
  <c r="I1036" i="3"/>
  <c r="I668" i="3"/>
  <c r="Q298" i="3"/>
  <c r="CC659" i="3"/>
  <c r="CK289" i="3"/>
  <c r="CC1027" i="3"/>
  <c r="AG296" i="3"/>
  <c r="Y666" i="3"/>
  <c r="Y1034" i="3"/>
  <c r="CK658" i="3"/>
  <c r="CS288" i="3"/>
  <c r="CK1026" i="3"/>
  <c r="BE293" i="3"/>
  <c r="AW663" i="3"/>
  <c r="AW1031" i="3"/>
  <c r="BU661" i="3" l="1"/>
  <c r="CC291" i="3"/>
  <c r="BU1029" i="3"/>
  <c r="AG666" i="3"/>
  <c r="AG1034" i="3"/>
  <c r="AO296" i="3"/>
  <c r="AW664" i="3"/>
  <c r="BE294" i="3"/>
  <c r="AW1032" i="3"/>
  <c r="Q299" i="3"/>
  <c r="I1037" i="3"/>
  <c r="I669" i="3"/>
  <c r="AO1033" i="3"/>
  <c r="AO665" i="3"/>
  <c r="AW295" i="3"/>
  <c r="BE1031" i="3"/>
  <c r="BM293" i="3"/>
  <c r="BE663" i="3"/>
  <c r="CK1027" i="3"/>
  <c r="CK659" i="3"/>
  <c r="CS289" i="3"/>
  <c r="A1038" i="3"/>
  <c r="A301" i="3"/>
  <c r="I300" i="3"/>
  <c r="A670" i="3"/>
  <c r="DI287" i="3"/>
  <c r="DA1025" i="3"/>
  <c r="DA657" i="3"/>
  <c r="CK290" i="3"/>
  <c r="CC1028" i="3"/>
  <c r="CC660" i="3"/>
  <c r="BU292" i="3"/>
  <c r="BM1030" i="3"/>
  <c r="BM662" i="3"/>
  <c r="DA288" i="3"/>
  <c r="CS1026" i="3"/>
  <c r="CS658" i="3"/>
  <c r="Y298" i="3"/>
  <c r="Q1036" i="3"/>
  <c r="Q668" i="3"/>
  <c r="AG297" i="3"/>
  <c r="Y667" i="3"/>
  <c r="Y1035" i="3"/>
  <c r="DI1024" i="3"/>
  <c r="DI656" i="3"/>
  <c r="I1038" i="3" l="1"/>
  <c r="Q300" i="3"/>
  <c r="I670" i="3"/>
  <c r="BE1032" i="3"/>
  <c r="BE664" i="3"/>
  <c r="BM294" i="3"/>
  <c r="A671" i="3"/>
  <c r="A1039" i="3"/>
  <c r="A302" i="3"/>
  <c r="I301" i="3"/>
  <c r="AW1033" i="3"/>
  <c r="AW665" i="3"/>
  <c r="BE295" i="3"/>
  <c r="CK660" i="3"/>
  <c r="CK1028" i="3"/>
  <c r="CS290" i="3"/>
  <c r="DA289" i="3"/>
  <c r="CS659" i="3"/>
  <c r="CS1027" i="3"/>
  <c r="BU662" i="3"/>
  <c r="BU1030" i="3"/>
  <c r="CC292" i="3"/>
  <c r="AO666" i="3"/>
  <c r="AO1034" i="3"/>
  <c r="AW296" i="3"/>
  <c r="DA1026" i="3"/>
  <c r="DA658" i="3"/>
  <c r="DI288" i="3"/>
  <c r="AG298" i="3"/>
  <c r="Y668" i="3"/>
  <c r="Y1036" i="3"/>
  <c r="DI1025" i="3"/>
  <c r="DI657" i="3"/>
  <c r="Y299" i="3"/>
  <c r="Q1037" i="3"/>
  <c r="Q669" i="3"/>
  <c r="CK291" i="3"/>
  <c r="CC1029" i="3"/>
  <c r="CC661" i="3"/>
  <c r="AO297" i="3"/>
  <c r="AG667" i="3"/>
  <c r="AG1035" i="3"/>
  <c r="BU293" i="3"/>
  <c r="BM663" i="3"/>
  <c r="BM1031" i="3"/>
  <c r="CC1030" i="3" l="1"/>
  <c r="CK292" i="3"/>
  <c r="CC662" i="3"/>
  <c r="BU294" i="3"/>
  <c r="BM1032" i="3"/>
  <c r="BM664" i="3"/>
  <c r="AW297" i="3"/>
  <c r="AO667" i="3"/>
  <c r="AO1035" i="3"/>
  <c r="CS291" i="3"/>
  <c r="CK1029" i="3"/>
  <c r="CK661" i="3"/>
  <c r="AO298" i="3"/>
  <c r="AG668" i="3"/>
  <c r="AG1036" i="3"/>
  <c r="BE665" i="3"/>
  <c r="BM295" i="3"/>
  <c r="BE1033" i="3"/>
  <c r="DA290" i="3"/>
  <c r="CS660" i="3"/>
  <c r="CS1028" i="3"/>
  <c r="DI658" i="3"/>
  <c r="DI1026" i="3"/>
  <c r="BU663" i="3"/>
  <c r="BU1031" i="3"/>
  <c r="CC293" i="3"/>
  <c r="AG299" i="3"/>
  <c r="Y1037" i="3"/>
  <c r="Y669" i="3"/>
  <c r="Q301" i="3"/>
  <c r="I1039" i="3"/>
  <c r="I671" i="3"/>
  <c r="Q1038" i="3"/>
  <c r="Q670" i="3"/>
  <c r="Y300" i="3"/>
  <c r="AW1034" i="3"/>
  <c r="AW666" i="3"/>
  <c r="BE296" i="3"/>
  <c r="DA659" i="3"/>
  <c r="DA1027" i="3"/>
  <c r="DI289" i="3"/>
  <c r="A672" i="3"/>
  <c r="A1040" i="3"/>
  <c r="A303" i="3"/>
  <c r="I302" i="3"/>
  <c r="AW1035" i="3" l="1"/>
  <c r="AW667" i="3"/>
  <c r="BE297" i="3"/>
  <c r="BE1034" i="3"/>
  <c r="BM296" i="3"/>
  <c r="BE666" i="3"/>
  <c r="Y301" i="3"/>
  <c r="Q1039" i="3"/>
  <c r="Q671" i="3"/>
  <c r="AW298" i="3"/>
  <c r="AO1036" i="3"/>
  <c r="AO668" i="3"/>
  <c r="A304" i="3"/>
  <c r="I303" i="3"/>
  <c r="A1041" i="3"/>
  <c r="A673" i="3"/>
  <c r="BU664" i="3"/>
  <c r="CC294" i="3"/>
  <c r="BU1032" i="3"/>
  <c r="Y670" i="3"/>
  <c r="Y1038" i="3"/>
  <c r="AG300" i="3"/>
  <c r="AG669" i="3"/>
  <c r="AO299" i="3"/>
  <c r="AG1037" i="3"/>
  <c r="DA660" i="3"/>
  <c r="DI290" i="3"/>
  <c r="DA1028" i="3"/>
  <c r="I1040" i="3"/>
  <c r="I672" i="3"/>
  <c r="Q302" i="3"/>
  <c r="CK293" i="3"/>
  <c r="CC1031" i="3"/>
  <c r="CC663" i="3"/>
  <c r="CS661" i="3"/>
  <c r="CS1029" i="3"/>
  <c r="DA291" i="3"/>
  <c r="CS292" i="3"/>
  <c r="CK1030" i="3"/>
  <c r="CK662" i="3"/>
  <c r="DI659" i="3"/>
  <c r="DI1027" i="3"/>
  <c r="BU295" i="3"/>
  <c r="BM1033" i="3"/>
  <c r="BM665" i="3"/>
  <c r="CK663" i="3" l="1"/>
  <c r="CK1031" i="3"/>
  <c r="CS293" i="3"/>
  <c r="Y302" i="3"/>
  <c r="Q1040" i="3"/>
  <c r="Q672" i="3"/>
  <c r="Y671" i="3"/>
  <c r="AG301" i="3"/>
  <c r="Y1039" i="3"/>
  <c r="DA292" i="3"/>
  <c r="CS1030" i="3"/>
  <c r="CS662" i="3"/>
  <c r="AO300" i="3"/>
  <c r="AG670" i="3"/>
  <c r="AG1038" i="3"/>
  <c r="I673" i="3"/>
  <c r="I1041" i="3"/>
  <c r="Q303" i="3"/>
  <c r="AW299" i="3"/>
  <c r="AO669" i="3"/>
  <c r="AO1037" i="3"/>
  <c r="I304" i="3"/>
  <c r="A1042" i="3"/>
  <c r="A674" i="3"/>
  <c r="A305" i="3"/>
  <c r="BU665" i="3"/>
  <c r="BU1033" i="3"/>
  <c r="CC295" i="3"/>
  <c r="DI1028" i="3"/>
  <c r="DI660" i="3"/>
  <c r="BM297" i="3"/>
  <c r="BE667" i="3"/>
  <c r="BE1035" i="3"/>
  <c r="DI291" i="3"/>
  <c r="DA661" i="3"/>
  <c r="DA1029" i="3"/>
  <c r="BM666" i="3"/>
  <c r="BM1034" i="3"/>
  <c r="BU296" i="3"/>
  <c r="CC1032" i="3"/>
  <c r="CC664" i="3"/>
  <c r="CK294" i="3"/>
  <c r="AW1036" i="3"/>
  <c r="AW668" i="3"/>
  <c r="BE298" i="3"/>
  <c r="BU1034" i="3" l="1"/>
  <c r="BU666" i="3"/>
  <c r="CC296" i="3"/>
  <c r="Q304" i="3"/>
  <c r="I674" i="3"/>
  <c r="I1042" i="3"/>
  <c r="BM298" i="3"/>
  <c r="BE668" i="3"/>
  <c r="BE1036" i="3"/>
  <c r="AW300" i="3"/>
  <c r="AO670" i="3"/>
  <c r="AO1038" i="3"/>
  <c r="AG1039" i="3"/>
  <c r="AG671" i="3"/>
  <c r="AO301" i="3"/>
  <c r="CC665" i="3"/>
  <c r="CK295" i="3"/>
  <c r="CC1033" i="3"/>
  <c r="AG302" i="3"/>
  <c r="Y1040" i="3"/>
  <c r="Y672" i="3"/>
  <c r="BM1035" i="3"/>
  <c r="BU297" i="3"/>
  <c r="BM667" i="3"/>
  <c r="AW669" i="3"/>
  <c r="BE299" i="3"/>
  <c r="AW1037" i="3"/>
  <c r="CS1031" i="3"/>
  <c r="CS663" i="3"/>
  <c r="DA293" i="3"/>
  <c r="CK664" i="3"/>
  <c r="CS294" i="3"/>
  <c r="CK1032" i="3"/>
  <c r="DI1029" i="3"/>
  <c r="DI661" i="3"/>
  <c r="Q1041" i="3"/>
  <c r="Y303" i="3"/>
  <c r="Q673" i="3"/>
  <c r="DI292" i="3"/>
  <c r="DA662" i="3"/>
  <c r="DA1030" i="3"/>
  <c r="A306" i="3"/>
  <c r="A675" i="3"/>
  <c r="I305" i="3"/>
  <c r="A1043" i="3"/>
  <c r="DI1030" i="3" l="1"/>
  <c r="DI662" i="3"/>
  <c r="BU667" i="3"/>
  <c r="CC297" i="3"/>
  <c r="BU1035" i="3"/>
  <c r="AW301" i="3"/>
  <c r="AO1039" i="3"/>
  <c r="AO671" i="3"/>
  <c r="BU298" i="3"/>
  <c r="BM1036" i="3"/>
  <c r="BM668" i="3"/>
  <c r="CS1032" i="3"/>
  <c r="CS664" i="3"/>
  <c r="DA294" i="3"/>
  <c r="AG303" i="3"/>
  <c r="Y1041" i="3"/>
  <c r="Y673" i="3"/>
  <c r="DI293" i="3"/>
  <c r="DA663" i="3"/>
  <c r="DA1031" i="3"/>
  <c r="I1043" i="3"/>
  <c r="I675" i="3"/>
  <c r="Q305" i="3"/>
  <c r="Q1042" i="3"/>
  <c r="Y304" i="3"/>
  <c r="Q674" i="3"/>
  <c r="AG1040" i="3"/>
  <c r="AG672" i="3"/>
  <c r="AO302" i="3"/>
  <c r="CK296" i="3"/>
  <c r="CC666" i="3"/>
  <c r="CC1034" i="3"/>
  <c r="A307" i="3"/>
  <c r="I306" i="3"/>
  <c r="A1044" i="3"/>
  <c r="A676" i="3"/>
  <c r="BE669" i="3"/>
  <c r="BM299" i="3"/>
  <c r="BE1037" i="3"/>
  <c r="AW670" i="3"/>
  <c r="BE300" i="3"/>
  <c r="AW1038" i="3"/>
  <c r="CK1033" i="3"/>
  <c r="CK665" i="3"/>
  <c r="CS295" i="3"/>
  <c r="Y305" i="3" l="1"/>
  <c r="Q1043" i="3"/>
  <c r="Q675" i="3"/>
  <c r="AG673" i="3"/>
  <c r="AO303" i="3"/>
  <c r="AG1041" i="3"/>
  <c r="BM1037" i="3"/>
  <c r="BM669" i="3"/>
  <c r="BU299" i="3"/>
  <c r="CK666" i="3"/>
  <c r="CS296" i="3"/>
  <c r="CK1034" i="3"/>
  <c r="DI294" i="3"/>
  <c r="DA664" i="3"/>
  <c r="DA1032" i="3"/>
  <c r="BE301" i="3"/>
  <c r="AW671" i="3"/>
  <c r="AW1039" i="3"/>
  <c r="AO1040" i="3"/>
  <c r="AW302" i="3"/>
  <c r="AO672" i="3"/>
  <c r="CK297" i="3"/>
  <c r="CC1035" i="3"/>
  <c r="CC667" i="3"/>
  <c r="DA295" i="3"/>
  <c r="CS1033" i="3"/>
  <c r="CS665" i="3"/>
  <c r="Q306" i="3"/>
  <c r="I1044" i="3"/>
  <c r="I676" i="3"/>
  <c r="DI663" i="3"/>
  <c r="DI1031" i="3"/>
  <c r="BE670" i="3"/>
  <c r="BE1038" i="3"/>
  <c r="BM300" i="3"/>
  <c r="A1045" i="3"/>
  <c r="A677" i="3"/>
  <c r="A308" i="3"/>
  <c r="I307" i="3"/>
  <c r="Y1042" i="3"/>
  <c r="Y674" i="3"/>
  <c r="AG304" i="3"/>
  <c r="BU1036" i="3"/>
  <c r="CC298" i="3"/>
  <c r="BU668" i="3"/>
  <c r="BM301" i="3" l="1"/>
  <c r="BE671" i="3"/>
  <c r="BE1039" i="3"/>
  <c r="DI664" i="3"/>
  <c r="DI1032" i="3"/>
  <c r="AW303" i="3"/>
  <c r="AO1041" i="3"/>
  <c r="AO673" i="3"/>
  <c r="Q307" i="3"/>
  <c r="I677" i="3"/>
  <c r="I1045" i="3"/>
  <c r="CK298" i="3"/>
  <c r="CC1036" i="3"/>
  <c r="CC668" i="3"/>
  <c r="Q1044" i="3"/>
  <c r="Y306" i="3"/>
  <c r="Q676" i="3"/>
  <c r="AW1040" i="3"/>
  <c r="BE302" i="3"/>
  <c r="AW672" i="3"/>
  <c r="A309" i="3"/>
  <c r="I308" i="3"/>
  <c r="A1046" i="3"/>
  <c r="A678" i="3"/>
  <c r="BM1038" i="3"/>
  <c r="BU300" i="3"/>
  <c r="BM670" i="3"/>
  <c r="CS1034" i="3"/>
  <c r="CS666" i="3"/>
  <c r="DA296" i="3"/>
  <c r="CK1035" i="3"/>
  <c r="CS297" i="3"/>
  <c r="CK667" i="3"/>
  <c r="AO304" i="3"/>
  <c r="AG674" i="3"/>
  <c r="AG1042" i="3"/>
  <c r="DA665" i="3"/>
  <c r="DA1033" i="3"/>
  <c r="DI295" i="3"/>
  <c r="CC299" i="3"/>
  <c r="BU669" i="3"/>
  <c r="BU1037" i="3"/>
  <c r="Y1043" i="3"/>
  <c r="AG305" i="3"/>
  <c r="Y675" i="3"/>
  <c r="DA297" i="3" l="1"/>
  <c r="CS667" i="3"/>
  <c r="CS1035" i="3"/>
  <c r="DI296" i="3"/>
  <c r="DA1034" i="3"/>
  <c r="DA666" i="3"/>
  <c r="I678" i="3"/>
  <c r="Q308" i="3"/>
  <c r="I1046" i="3"/>
  <c r="AW673" i="3"/>
  <c r="BE303" i="3"/>
  <c r="AW1041" i="3"/>
  <c r="Y676" i="3"/>
  <c r="AG306" i="3"/>
  <c r="Y1044" i="3"/>
  <c r="A310" i="3"/>
  <c r="I309" i="3"/>
  <c r="A1047" i="3"/>
  <c r="A679" i="3"/>
  <c r="CK668" i="3"/>
  <c r="CS298" i="3"/>
  <c r="CK1036" i="3"/>
  <c r="AO305" i="3"/>
  <c r="AG675" i="3"/>
  <c r="AG1043" i="3"/>
  <c r="BM302" i="3"/>
  <c r="BE672" i="3"/>
  <c r="BE1040" i="3"/>
  <c r="DI665" i="3"/>
  <c r="DI1033" i="3"/>
  <c r="AO674" i="3"/>
  <c r="AW304" i="3"/>
  <c r="AO1042" i="3"/>
  <c r="CC300" i="3"/>
  <c r="BU670" i="3"/>
  <c r="BU1038" i="3"/>
  <c r="CK299" i="3"/>
  <c r="CC1037" i="3"/>
  <c r="CC669" i="3"/>
  <c r="Y307" i="3"/>
  <c r="Q677" i="3"/>
  <c r="Q1045" i="3"/>
  <c r="BM1039" i="3"/>
  <c r="BU301" i="3"/>
  <c r="BM671" i="3"/>
  <c r="AG307" i="3" l="1"/>
  <c r="Y677" i="3"/>
  <c r="Y1045" i="3"/>
  <c r="A1048" i="3"/>
  <c r="A680" i="3"/>
  <c r="A311" i="3"/>
  <c r="I310" i="3"/>
  <c r="Q1046" i="3"/>
  <c r="Y308" i="3"/>
  <c r="Q678" i="3"/>
  <c r="AW1042" i="3"/>
  <c r="BE304" i="3"/>
  <c r="AW674" i="3"/>
  <c r="AO1043" i="3"/>
  <c r="AW305" i="3"/>
  <c r="AO675" i="3"/>
  <c r="Q309" i="3"/>
  <c r="I1047" i="3"/>
  <c r="I679" i="3"/>
  <c r="AG676" i="3"/>
  <c r="AO306" i="3"/>
  <c r="AG1044" i="3"/>
  <c r="CC301" i="3"/>
  <c r="BU1039" i="3"/>
  <c r="BU671" i="3"/>
  <c r="DI666" i="3"/>
  <c r="DI1034" i="3"/>
  <c r="CK1037" i="3"/>
  <c r="CS299" i="3"/>
  <c r="CK669" i="3"/>
  <c r="BM303" i="3"/>
  <c r="BE1041" i="3"/>
  <c r="BE673" i="3"/>
  <c r="DI297" i="3"/>
  <c r="DA667" i="3"/>
  <c r="DA1035" i="3"/>
  <c r="CS1036" i="3"/>
  <c r="CS668" i="3"/>
  <c r="DA298" i="3"/>
  <c r="CC670" i="3"/>
  <c r="CK300" i="3"/>
  <c r="CC1038" i="3"/>
  <c r="BU302" i="3"/>
  <c r="BM1040" i="3"/>
  <c r="BM672" i="3"/>
  <c r="DA1036" i="3" l="1"/>
  <c r="DI298" i="3"/>
  <c r="DA668" i="3"/>
  <c r="BU303" i="3"/>
  <c r="BM673" i="3"/>
  <c r="BM1041" i="3"/>
  <c r="CC1039" i="3"/>
  <c r="CC671" i="3"/>
  <c r="CK301" i="3"/>
  <c r="BE305" i="3"/>
  <c r="AW1043" i="3"/>
  <c r="AW675" i="3"/>
  <c r="I1048" i="3"/>
  <c r="I680" i="3"/>
  <c r="Q310" i="3"/>
  <c r="AG677" i="3"/>
  <c r="AG1045" i="3"/>
  <c r="AO307" i="3"/>
  <c r="A312" i="3"/>
  <c r="I311" i="3"/>
  <c r="A1049" i="3"/>
  <c r="A681" i="3"/>
  <c r="CS669" i="3"/>
  <c r="DA299" i="3"/>
  <c r="CS1037" i="3"/>
  <c r="AW306" i="3"/>
  <c r="AO1044" i="3"/>
  <c r="AO676" i="3"/>
  <c r="Y1046" i="3"/>
  <c r="Y678" i="3"/>
  <c r="AG308" i="3"/>
  <c r="BU1040" i="3"/>
  <c r="BU672" i="3"/>
  <c r="CC302" i="3"/>
  <c r="CK1038" i="3"/>
  <c r="CK670" i="3"/>
  <c r="CS300" i="3"/>
  <c r="Y309" i="3"/>
  <c r="Q1047" i="3"/>
  <c r="Q679" i="3"/>
  <c r="BE1042" i="3"/>
  <c r="BE674" i="3"/>
  <c r="BM304" i="3"/>
  <c r="DI667" i="3"/>
  <c r="DI1035" i="3"/>
  <c r="DA1037" i="3" l="1"/>
  <c r="DA669" i="3"/>
  <c r="DI299" i="3"/>
  <c r="CK1039" i="3"/>
  <c r="CK671" i="3"/>
  <c r="CS301" i="3"/>
  <c r="AG1046" i="3"/>
  <c r="AO308" i="3"/>
  <c r="AG678" i="3"/>
  <c r="Q680" i="3"/>
  <c r="Y310" i="3"/>
  <c r="Q1048" i="3"/>
  <c r="AG309" i="3"/>
  <c r="Y679" i="3"/>
  <c r="Y1047" i="3"/>
  <c r="DA300" i="3"/>
  <c r="CS1038" i="3"/>
  <c r="CS670" i="3"/>
  <c r="CC303" i="3"/>
  <c r="BU673" i="3"/>
  <c r="BU1041" i="3"/>
  <c r="BU304" i="3"/>
  <c r="BM674" i="3"/>
  <c r="BM1042" i="3"/>
  <c r="A313" i="3"/>
  <c r="I312" i="3"/>
  <c r="A1050" i="3"/>
  <c r="A682" i="3"/>
  <c r="I681" i="3"/>
  <c r="Q311" i="3"/>
  <c r="I1049" i="3"/>
  <c r="CK302" i="3"/>
  <c r="CC1040" i="3"/>
  <c r="CC672" i="3"/>
  <c r="BE306" i="3"/>
  <c r="AW676" i="3"/>
  <c r="AW1044" i="3"/>
  <c r="AO1045" i="3"/>
  <c r="AO677" i="3"/>
  <c r="AW307" i="3"/>
  <c r="BE675" i="3"/>
  <c r="BM305" i="3"/>
  <c r="BE1043" i="3"/>
  <c r="DI668" i="3"/>
  <c r="DI1036" i="3"/>
  <c r="AW308" i="3" l="1"/>
  <c r="AO678" i="3"/>
  <c r="AO1046" i="3"/>
  <c r="BU674" i="3"/>
  <c r="CC304" i="3"/>
  <c r="BU1042" i="3"/>
  <c r="AO309" i="3"/>
  <c r="AG1047" i="3"/>
  <c r="AG679" i="3"/>
  <c r="AW1045" i="3"/>
  <c r="BE307" i="3"/>
  <c r="AW677" i="3"/>
  <c r="BM306" i="3"/>
  <c r="BE676" i="3"/>
  <c r="BE1044" i="3"/>
  <c r="CK303" i="3"/>
  <c r="CC1041" i="3"/>
  <c r="CC673" i="3"/>
  <c r="Y1048" i="3"/>
  <c r="Y680" i="3"/>
  <c r="AG310" i="3"/>
  <c r="DI669" i="3"/>
  <c r="DI1037" i="3"/>
  <c r="DA670" i="3"/>
  <c r="DI300" i="3"/>
  <c r="DA1038" i="3"/>
  <c r="CS1039" i="3"/>
  <c r="DA301" i="3"/>
  <c r="CS671" i="3"/>
  <c r="BM1043" i="3"/>
  <c r="BM675" i="3"/>
  <c r="BU305" i="3"/>
  <c r="I1050" i="3"/>
  <c r="Q312" i="3"/>
  <c r="I682" i="3"/>
  <c r="CK1040" i="3"/>
  <c r="CS302" i="3"/>
  <c r="CK672" i="3"/>
  <c r="Q1049" i="3"/>
  <c r="Y311" i="3"/>
  <c r="Q681" i="3"/>
  <c r="I313" i="3"/>
  <c r="A314" i="3"/>
  <c r="A1051" i="3"/>
  <c r="A683" i="3"/>
  <c r="AW309" i="3" l="1"/>
  <c r="AO679" i="3"/>
  <c r="AO1047" i="3"/>
  <c r="BU675" i="3"/>
  <c r="BU1043" i="3"/>
  <c r="CC305" i="3"/>
  <c r="AG680" i="3"/>
  <c r="AG1048" i="3"/>
  <c r="AO310" i="3"/>
  <c r="BU306" i="3"/>
  <c r="BM676" i="3"/>
  <c r="BM1044" i="3"/>
  <c r="CK304" i="3"/>
  <c r="CC1042" i="3"/>
  <c r="CC674" i="3"/>
  <c r="DA671" i="3"/>
  <c r="DI301" i="3"/>
  <c r="DA1039" i="3"/>
  <c r="Y1049" i="3"/>
  <c r="Y681" i="3"/>
  <c r="AG311" i="3"/>
  <c r="A1052" i="3"/>
  <c r="A315" i="3"/>
  <c r="I314" i="3"/>
  <c r="A684" i="3"/>
  <c r="BM307" i="3"/>
  <c r="BE1045" i="3"/>
  <c r="BE677" i="3"/>
  <c r="CK673" i="3"/>
  <c r="CS303" i="3"/>
  <c r="CK1041" i="3"/>
  <c r="DA302" i="3"/>
  <c r="CS1040" i="3"/>
  <c r="CS672" i="3"/>
  <c r="Q313" i="3"/>
  <c r="I683" i="3"/>
  <c r="I1051" i="3"/>
  <c r="Y312" i="3"/>
  <c r="Q682" i="3"/>
  <c r="Q1050" i="3"/>
  <c r="DI670" i="3"/>
  <c r="DI1038" i="3"/>
  <c r="BE308" i="3"/>
  <c r="AW1046" i="3"/>
  <c r="AW678" i="3"/>
  <c r="I1052" i="3" l="1"/>
  <c r="I684" i="3"/>
  <c r="Q314" i="3"/>
  <c r="DI671" i="3"/>
  <c r="DI1039" i="3"/>
  <c r="A316" i="3"/>
  <c r="I315" i="3"/>
  <c r="A1053" i="3"/>
  <c r="A685" i="3"/>
  <c r="BE309" i="3"/>
  <c r="AW679" i="3"/>
  <c r="AW1047" i="3"/>
  <c r="DI302" i="3"/>
  <c r="DA1040" i="3"/>
  <c r="DA672" i="3"/>
  <c r="Y682" i="3"/>
  <c r="Y1050" i="3"/>
  <c r="AG312" i="3"/>
  <c r="CS673" i="3"/>
  <c r="DA303" i="3"/>
  <c r="CS1041" i="3"/>
  <c r="CC675" i="3"/>
  <c r="CK305" i="3"/>
  <c r="CC1043" i="3"/>
  <c r="AW310" i="3"/>
  <c r="AO1048" i="3"/>
  <c r="AO680" i="3"/>
  <c r="AG681" i="3"/>
  <c r="AG1049" i="3"/>
  <c r="AO311" i="3"/>
  <c r="BE678" i="3"/>
  <c r="BM308" i="3"/>
  <c r="BE1046" i="3"/>
  <c r="Y313" i="3"/>
  <c r="Q1051" i="3"/>
  <c r="Q683" i="3"/>
  <c r="CS304" i="3"/>
  <c r="CK1042" i="3"/>
  <c r="CK674" i="3"/>
  <c r="BM1045" i="3"/>
  <c r="BU307" i="3"/>
  <c r="BM677" i="3"/>
  <c r="CC306" i="3"/>
  <c r="BU676" i="3"/>
  <c r="BU1044" i="3"/>
  <c r="BU1045" i="3" l="1"/>
  <c r="CC307" i="3"/>
  <c r="BU677" i="3"/>
  <c r="BM678" i="3"/>
  <c r="BU308" i="3"/>
  <c r="BM1046" i="3"/>
  <c r="CS305" i="3"/>
  <c r="CK1043" i="3"/>
  <c r="CK675" i="3"/>
  <c r="Q315" i="3"/>
  <c r="I1053" i="3"/>
  <c r="I685" i="3"/>
  <c r="AW311" i="3"/>
  <c r="AO1049" i="3"/>
  <c r="AO681" i="3"/>
  <c r="A1054" i="3"/>
  <c r="A686" i="3"/>
  <c r="A317" i="3"/>
  <c r="I316" i="3"/>
  <c r="DA1041" i="3"/>
  <c r="DI303" i="3"/>
  <c r="DA673" i="3"/>
  <c r="AW1048" i="3"/>
  <c r="AW680" i="3"/>
  <c r="BE310" i="3"/>
  <c r="CK306" i="3"/>
  <c r="CC1044" i="3"/>
  <c r="CC676" i="3"/>
  <c r="Y314" i="3"/>
  <c r="Q684" i="3"/>
  <c r="Q1052" i="3"/>
  <c r="CS1042" i="3"/>
  <c r="CS674" i="3"/>
  <c r="DA304" i="3"/>
  <c r="DI672" i="3"/>
  <c r="DI1040" i="3"/>
  <c r="AG313" i="3"/>
  <c r="Y683" i="3"/>
  <c r="Y1051" i="3"/>
  <c r="AG1050" i="3"/>
  <c r="AO312" i="3"/>
  <c r="AG682" i="3"/>
  <c r="BE1047" i="3"/>
  <c r="BE679" i="3"/>
  <c r="BM309" i="3"/>
  <c r="BE680" i="3" l="1"/>
  <c r="BM310" i="3"/>
  <c r="BE1048" i="3"/>
  <c r="CS1043" i="3"/>
  <c r="DA305" i="3"/>
  <c r="CS675" i="3"/>
  <c r="AW312" i="3"/>
  <c r="AO1050" i="3"/>
  <c r="AO682" i="3"/>
  <c r="DI1041" i="3"/>
  <c r="DI673" i="3"/>
  <c r="BM679" i="3"/>
  <c r="BU309" i="3"/>
  <c r="BM1047" i="3"/>
  <c r="AG314" i="3"/>
  <c r="Y684" i="3"/>
  <c r="Y1052" i="3"/>
  <c r="AW681" i="3"/>
  <c r="AW1049" i="3"/>
  <c r="BE311" i="3"/>
  <c r="Q316" i="3"/>
  <c r="I686" i="3"/>
  <c r="I1054" i="3"/>
  <c r="AO313" i="3"/>
  <c r="AG683" i="3"/>
  <c r="AG1051" i="3"/>
  <c r="BU1046" i="3"/>
  <c r="CC308" i="3"/>
  <c r="BU678" i="3"/>
  <c r="DI304" i="3"/>
  <c r="DA1042" i="3"/>
  <c r="DA674" i="3"/>
  <c r="CK1044" i="3"/>
  <c r="CK676" i="3"/>
  <c r="CS306" i="3"/>
  <c r="I317" i="3"/>
  <c r="A318" i="3"/>
  <c r="A687" i="3"/>
  <c r="A1055" i="3"/>
  <c r="Y315" i="3"/>
  <c r="Q685" i="3"/>
  <c r="Q1053" i="3"/>
  <c r="CC677" i="3"/>
  <c r="CK307" i="3"/>
  <c r="CC1045" i="3"/>
  <c r="AG315" i="3" l="1"/>
  <c r="Y1053" i="3"/>
  <c r="Y685" i="3"/>
  <c r="AO1051" i="3"/>
  <c r="AW313" i="3"/>
  <c r="AO683" i="3"/>
  <c r="AG684" i="3"/>
  <c r="AO314" i="3"/>
  <c r="AG1052" i="3"/>
  <c r="AW682" i="3"/>
  <c r="BE312" i="3"/>
  <c r="AW1050" i="3"/>
  <c r="DI1042" i="3"/>
  <c r="DI674" i="3"/>
  <c r="CC309" i="3"/>
  <c r="BU1047" i="3"/>
  <c r="BU679" i="3"/>
  <c r="CK1045" i="3"/>
  <c r="CS307" i="3"/>
  <c r="CK677" i="3"/>
  <c r="Q317" i="3"/>
  <c r="I1055" i="3"/>
  <c r="I687" i="3"/>
  <c r="CK308" i="3"/>
  <c r="CC678" i="3"/>
  <c r="CC1046" i="3"/>
  <c r="BM311" i="3"/>
  <c r="BE1049" i="3"/>
  <c r="BE681" i="3"/>
  <c r="A688" i="3"/>
  <c r="A319" i="3"/>
  <c r="A1056" i="3"/>
  <c r="I318" i="3"/>
  <c r="Y316" i="3"/>
  <c r="Q686" i="3"/>
  <c r="Q1054" i="3"/>
  <c r="DA306" i="3"/>
  <c r="CS676" i="3"/>
  <c r="CS1044" i="3"/>
  <c r="DA1043" i="3"/>
  <c r="DA675" i="3"/>
  <c r="DI305" i="3"/>
  <c r="BM1048" i="3"/>
  <c r="BU310" i="3"/>
  <c r="BM680" i="3"/>
  <c r="CS308" i="3" l="1"/>
  <c r="CK1046" i="3"/>
  <c r="CK678" i="3"/>
  <c r="AW314" i="3"/>
  <c r="AO1052" i="3"/>
  <c r="AO684" i="3"/>
  <c r="A320" i="3"/>
  <c r="A1057" i="3"/>
  <c r="I319" i="3"/>
  <c r="A689" i="3"/>
  <c r="CK309" i="3"/>
  <c r="CC679" i="3"/>
  <c r="CC1047" i="3"/>
  <c r="AO315" i="3"/>
  <c r="AG685" i="3"/>
  <c r="AG1053" i="3"/>
  <c r="Q318" i="3"/>
  <c r="I1056" i="3"/>
  <c r="I688" i="3"/>
  <c r="Q1055" i="3"/>
  <c r="Q687" i="3"/>
  <c r="Y317" i="3"/>
  <c r="BU1048" i="3"/>
  <c r="BU680" i="3"/>
  <c r="CC310" i="3"/>
  <c r="BM681" i="3"/>
  <c r="BM1049" i="3"/>
  <c r="BU311" i="3"/>
  <c r="CS677" i="3"/>
  <c r="DA307" i="3"/>
  <c r="CS1045" i="3"/>
  <c r="BE1050" i="3"/>
  <c r="BE682" i="3"/>
  <c r="BM312" i="3"/>
  <c r="DI306" i="3"/>
  <c r="DA1044" i="3"/>
  <c r="DA676" i="3"/>
  <c r="BE313" i="3"/>
  <c r="AW683" i="3"/>
  <c r="AW1051" i="3"/>
  <c r="DI675" i="3"/>
  <c r="DI1043" i="3"/>
  <c r="AG316" i="3"/>
  <c r="Y1054" i="3"/>
  <c r="Y686" i="3"/>
  <c r="A321" i="3" l="1"/>
  <c r="I320" i="3"/>
  <c r="A1058" i="3"/>
  <c r="A690" i="3"/>
  <c r="DI307" i="3"/>
  <c r="DA1045" i="3"/>
  <c r="DA677" i="3"/>
  <c r="AO685" i="3"/>
  <c r="AO1053" i="3"/>
  <c r="AW315" i="3"/>
  <c r="CC311" i="3"/>
  <c r="BU681" i="3"/>
  <c r="BU1049" i="3"/>
  <c r="BE314" i="3"/>
  <c r="AW1052" i="3"/>
  <c r="AW684" i="3"/>
  <c r="AG686" i="3"/>
  <c r="AO316" i="3"/>
  <c r="AG1054" i="3"/>
  <c r="DI676" i="3"/>
  <c r="DI1044" i="3"/>
  <c r="CK679" i="3"/>
  <c r="CK1047" i="3"/>
  <c r="CS309" i="3"/>
  <c r="AG317" i="3"/>
  <c r="Y687" i="3"/>
  <c r="Y1055" i="3"/>
  <c r="BU312" i="3"/>
  <c r="BM682" i="3"/>
  <c r="BM1050" i="3"/>
  <c r="BM313" i="3"/>
  <c r="BE683" i="3"/>
  <c r="BE1051" i="3"/>
  <c r="CC680" i="3"/>
  <c r="CC1048" i="3"/>
  <c r="CK310" i="3"/>
  <c r="Y318" i="3"/>
  <c r="Q1056" i="3"/>
  <c r="Q688" i="3"/>
  <c r="I689" i="3"/>
  <c r="I1057" i="3"/>
  <c r="Q319" i="3"/>
  <c r="DA308" i="3"/>
  <c r="CS1046" i="3"/>
  <c r="CS678" i="3"/>
  <c r="BE1052" i="3" l="1"/>
  <c r="BE684" i="3"/>
  <c r="BM314" i="3"/>
  <c r="AG318" i="3"/>
  <c r="Y1056" i="3"/>
  <c r="Y688" i="3"/>
  <c r="DI1045" i="3"/>
  <c r="DI677" i="3"/>
  <c r="BM683" i="3"/>
  <c r="BM1051" i="3"/>
  <c r="BU313" i="3"/>
  <c r="CS310" i="3"/>
  <c r="CK1048" i="3"/>
  <c r="CK680" i="3"/>
  <c r="CC312" i="3"/>
  <c r="BU1050" i="3"/>
  <c r="BU682" i="3"/>
  <c r="DI308" i="3"/>
  <c r="DA1046" i="3"/>
  <c r="DA678" i="3"/>
  <c r="CK311" i="3"/>
  <c r="CC1049" i="3"/>
  <c r="CC681" i="3"/>
  <c r="Q689" i="3"/>
  <c r="Y319" i="3"/>
  <c r="Q1057" i="3"/>
  <c r="AO1054" i="3"/>
  <c r="AO686" i="3"/>
  <c r="AW316" i="3"/>
  <c r="AW685" i="3"/>
  <c r="AW1053" i="3"/>
  <c r="BE315" i="3"/>
  <c r="I1058" i="3"/>
  <c r="Q320" i="3"/>
  <c r="I690" i="3"/>
  <c r="DA309" i="3"/>
  <c r="CS1047" i="3"/>
  <c r="CS679" i="3"/>
  <c r="AO317" i="3"/>
  <c r="AG687" i="3"/>
  <c r="AG1055" i="3"/>
  <c r="A322" i="3"/>
  <c r="I321" i="3"/>
  <c r="A1059" i="3"/>
  <c r="A691" i="3"/>
  <c r="AO687" i="3" l="1"/>
  <c r="AW317" i="3"/>
  <c r="AO1055" i="3"/>
  <c r="CK312" i="3"/>
  <c r="CC682" i="3"/>
  <c r="CC1050" i="3"/>
  <c r="BE685" i="3"/>
  <c r="BE1053" i="3"/>
  <c r="BM315" i="3"/>
  <c r="Y1057" i="3"/>
  <c r="Y689" i="3"/>
  <c r="AG319" i="3"/>
  <c r="DI309" i="3"/>
  <c r="DA679" i="3"/>
  <c r="DA1047" i="3"/>
  <c r="DA310" i="3"/>
  <c r="CS1048" i="3"/>
  <c r="CS680" i="3"/>
  <c r="AO318" i="3"/>
  <c r="AG1056" i="3"/>
  <c r="AG688" i="3"/>
  <c r="AW686" i="3"/>
  <c r="AW1054" i="3"/>
  <c r="BE316" i="3"/>
  <c r="I691" i="3"/>
  <c r="I1059" i="3"/>
  <c r="Q321" i="3"/>
  <c r="CC313" i="3"/>
  <c r="BU1051" i="3"/>
  <c r="BU683" i="3"/>
  <c r="BU314" i="3"/>
  <c r="BM1052" i="3"/>
  <c r="BM684" i="3"/>
  <c r="CK681" i="3"/>
  <c r="CS311" i="3"/>
  <c r="CK1049" i="3"/>
  <c r="A1060" i="3"/>
  <c r="A692" i="3"/>
  <c r="A323" i="3"/>
  <c r="I322" i="3"/>
  <c r="Y320" i="3"/>
  <c r="Q690" i="3"/>
  <c r="Q1058" i="3"/>
  <c r="DI678" i="3"/>
  <c r="DI1046" i="3"/>
  <c r="BE686" i="3" l="1"/>
  <c r="BM316" i="3"/>
  <c r="BE1054" i="3"/>
  <c r="DI679" i="3"/>
  <c r="DI1047" i="3"/>
  <c r="DA1048" i="3"/>
  <c r="DI310" i="3"/>
  <c r="DA680" i="3"/>
  <c r="CC314" i="3"/>
  <c r="BU684" i="3"/>
  <c r="BU1052" i="3"/>
  <c r="CC683" i="3"/>
  <c r="CK313" i="3"/>
  <c r="CC1051" i="3"/>
  <c r="AG1057" i="3"/>
  <c r="AG689" i="3"/>
  <c r="AO319" i="3"/>
  <c r="CK682" i="3"/>
  <c r="CS312" i="3"/>
  <c r="CK1050" i="3"/>
  <c r="DA311" i="3"/>
  <c r="CS681" i="3"/>
  <c r="CS1049" i="3"/>
  <c r="Q1059" i="3"/>
  <c r="Q691" i="3"/>
  <c r="Y321" i="3"/>
  <c r="AO1056" i="3"/>
  <c r="AO688" i="3"/>
  <c r="AW318" i="3"/>
  <c r="BE317" i="3"/>
  <c r="AW1055" i="3"/>
  <c r="AW687" i="3"/>
  <c r="Q322" i="3"/>
  <c r="I692" i="3"/>
  <c r="I1060" i="3"/>
  <c r="I323" i="3"/>
  <c r="A1061" i="3"/>
  <c r="A693" i="3"/>
  <c r="A324" i="3"/>
  <c r="Y1058" i="3"/>
  <c r="Y690" i="3"/>
  <c r="AG320" i="3"/>
  <c r="BM1053" i="3"/>
  <c r="BU315" i="3"/>
  <c r="BM685" i="3"/>
  <c r="I324" i="3" l="1"/>
  <c r="A694" i="3"/>
  <c r="A325" i="3"/>
  <c r="A1062" i="3"/>
  <c r="DI680" i="3"/>
  <c r="DI1048" i="3"/>
  <c r="Q692" i="3"/>
  <c r="Q1060" i="3"/>
  <c r="Y322" i="3"/>
  <c r="BM317" i="3"/>
  <c r="BE1055" i="3"/>
  <c r="BE687" i="3"/>
  <c r="CC1052" i="3"/>
  <c r="CC684" i="3"/>
  <c r="CK314" i="3"/>
  <c r="BE318" i="3"/>
  <c r="AW1056" i="3"/>
  <c r="AW688" i="3"/>
  <c r="BU685" i="3"/>
  <c r="CC315" i="3"/>
  <c r="BU1053" i="3"/>
  <c r="I1061" i="3"/>
  <c r="Q323" i="3"/>
  <c r="I693" i="3"/>
  <c r="CS313" i="3"/>
  <c r="CK1051" i="3"/>
  <c r="CK683" i="3"/>
  <c r="DA312" i="3"/>
  <c r="CS682" i="3"/>
  <c r="CS1050" i="3"/>
  <c r="AO689" i="3"/>
  <c r="AW319" i="3"/>
  <c r="AO1057" i="3"/>
  <c r="DA681" i="3"/>
  <c r="DI311" i="3"/>
  <c r="DA1049" i="3"/>
  <c r="AG1058" i="3"/>
  <c r="AG690" i="3"/>
  <c r="AO320" i="3"/>
  <c r="Y691" i="3"/>
  <c r="AG321" i="3"/>
  <c r="Y1059" i="3"/>
  <c r="BM686" i="3"/>
  <c r="BM1054" i="3"/>
  <c r="BU316" i="3"/>
  <c r="BE319" i="3" l="1"/>
  <c r="AW689" i="3"/>
  <c r="AW1057" i="3"/>
  <c r="BM318" i="3"/>
  <c r="BE1056" i="3"/>
  <c r="BE688" i="3"/>
  <c r="AO690" i="3"/>
  <c r="AO1058" i="3"/>
  <c r="AW320" i="3"/>
  <c r="Q693" i="3"/>
  <c r="Y323" i="3"/>
  <c r="Q1061" i="3"/>
  <c r="CK1052" i="3"/>
  <c r="CS314" i="3"/>
  <c r="CK684" i="3"/>
  <c r="DI312" i="3"/>
  <c r="DA682" i="3"/>
  <c r="DA1050" i="3"/>
  <c r="CC685" i="3"/>
  <c r="CC1053" i="3"/>
  <c r="CK315" i="3"/>
  <c r="DI681" i="3"/>
  <c r="DI1049" i="3"/>
  <c r="I325" i="3"/>
  <c r="A695" i="3"/>
  <c r="A1063" i="3"/>
  <c r="A326" i="3"/>
  <c r="CC316" i="3"/>
  <c r="BU686" i="3"/>
  <c r="BU1054" i="3"/>
  <c r="BU317" i="3"/>
  <c r="BM1055" i="3"/>
  <c r="BM687" i="3"/>
  <c r="AO321" i="3"/>
  <c r="AG691" i="3"/>
  <c r="AG1059" i="3"/>
  <c r="CS1051" i="3"/>
  <c r="CS683" i="3"/>
  <c r="DA313" i="3"/>
  <c r="AG322" i="3"/>
  <c r="Y1060" i="3"/>
  <c r="Y692" i="3"/>
  <c r="I694" i="3"/>
  <c r="I1062" i="3"/>
  <c r="Q324" i="3"/>
  <c r="I695" i="3" l="1"/>
  <c r="I1063" i="3"/>
  <c r="Q325" i="3"/>
  <c r="CS684" i="3"/>
  <c r="CS1052" i="3"/>
  <c r="DA314" i="3"/>
  <c r="Q1062" i="3"/>
  <c r="Q694" i="3"/>
  <c r="Y324" i="3"/>
  <c r="CS315" i="3"/>
  <c r="CK1053" i="3"/>
  <c r="CK685" i="3"/>
  <c r="DI682" i="3"/>
  <c r="DI1050" i="3"/>
  <c r="CC1054" i="3"/>
  <c r="CC686" i="3"/>
  <c r="CK316" i="3"/>
  <c r="BM1056" i="3"/>
  <c r="BU318" i="3"/>
  <c r="BM688" i="3"/>
  <c r="CC317" i="3"/>
  <c r="BU1055" i="3"/>
  <c r="BU687" i="3"/>
  <c r="A696" i="3"/>
  <c r="I326" i="3"/>
  <c r="A327" i="3"/>
  <c r="A1064" i="3"/>
  <c r="Y1061" i="3"/>
  <c r="AG323" i="3"/>
  <c r="Y693" i="3"/>
  <c r="AW321" i="3"/>
  <c r="AO1059" i="3"/>
  <c r="AO691" i="3"/>
  <c r="AG692" i="3"/>
  <c r="AG1060" i="3"/>
  <c r="AO322" i="3"/>
  <c r="DI313" i="3"/>
  <c r="DA683" i="3"/>
  <c r="DA1051" i="3"/>
  <c r="AW690" i="3"/>
  <c r="BE320" i="3"/>
  <c r="AW1058" i="3"/>
  <c r="BM319" i="3"/>
  <c r="BE1057" i="3"/>
  <c r="BE689" i="3"/>
  <c r="DA1052" i="3" l="1"/>
  <c r="DI314" i="3"/>
  <c r="DA684" i="3"/>
  <c r="DI1051" i="3"/>
  <c r="DI683" i="3"/>
  <c r="AO323" i="3"/>
  <c r="AG1061" i="3"/>
  <c r="AG693" i="3"/>
  <c r="CC1055" i="3"/>
  <c r="CK317" i="3"/>
  <c r="CC687" i="3"/>
  <c r="BM1057" i="3"/>
  <c r="BM689" i="3"/>
  <c r="BU319" i="3"/>
  <c r="CC318" i="3"/>
  <c r="BU688" i="3"/>
  <c r="BU1056" i="3"/>
  <c r="Q695" i="3"/>
  <c r="Y325" i="3"/>
  <c r="Q1063" i="3"/>
  <c r="BE321" i="3"/>
  <c r="AW691" i="3"/>
  <c r="AW1059" i="3"/>
  <c r="A697" i="3"/>
  <c r="A328" i="3"/>
  <c r="I327" i="3"/>
  <c r="A1065" i="3"/>
  <c r="CS1053" i="3"/>
  <c r="CS685" i="3"/>
  <c r="DA315" i="3"/>
  <c r="AO1060" i="3"/>
  <c r="AW322" i="3"/>
  <c r="AO692" i="3"/>
  <c r="BM320" i="3"/>
  <c r="BE1058" i="3"/>
  <c r="BE690" i="3"/>
  <c r="I1064" i="3"/>
  <c r="Q326" i="3"/>
  <c r="I696" i="3"/>
  <c r="CK1054" i="3"/>
  <c r="CS316" i="3"/>
  <c r="CK686" i="3"/>
  <c r="Y694" i="3"/>
  <c r="Y1062" i="3"/>
  <c r="AG324" i="3"/>
  <c r="CC688" i="3" l="1"/>
  <c r="CC1056" i="3"/>
  <c r="CK318" i="3"/>
  <c r="BU689" i="3"/>
  <c r="CC319" i="3"/>
  <c r="BU1057" i="3"/>
  <c r="AO1061" i="3"/>
  <c r="AO693" i="3"/>
  <c r="AW323" i="3"/>
  <c r="Q1064" i="3"/>
  <c r="Y326" i="3"/>
  <c r="Q696" i="3"/>
  <c r="BE322" i="3"/>
  <c r="AW1060" i="3"/>
  <c r="AW692" i="3"/>
  <c r="DA685" i="3"/>
  <c r="DI315" i="3"/>
  <c r="DA1053" i="3"/>
  <c r="BM321" i="3"/>
  <c r="BE691" i="3"/>
  <c r="BE1059" i="3"/>
  <c r="Y695" i="3"/>
  <c r="Y1063" i="3"/>
  <c r="AG325" i="3"/>
  <c r="BM1058" i="3"/>
  <c r="BU320" i="3"/>
  <c r="BM690" i="3"/>
  <c r="I697" i="3"/>
  <c r="Q327" i="3"/>
  <c r="I1065" i="3"/>
  <c r="CK1055" i="3"/>
  <c r="CK687" i="3"/>
  <c r="CS317" i="3"/>
  <c r="DI684" i="3"/>
  <c r="DI1052" i="3"/>
  <c r="AO324" i="3"/>
  <c r="AG694" i="3"/>
  <c r="AG1062" i="3"/>
  <c r="CS1054" i="3"/>
  <c r="CS686" i="3"/>
  <c r="DA316" i="3"/>
  <c r="A329" i="3"/>
  <c r="I328" i="3"/>
  <c r="A698" i="3"/>
  <c r="A1066" i="3"/>
  <c r="DA1054" i="3" l="1"/>
  <c r="DI316" i="3"/>
  <c r="DA686" i="3"/>
  <c r="AW693" i="3"/>
  <c r="AW1061" i="3"/>
  <c r="BE323" i="3"/>
  <c r="CS687" i="3"/>
  <c r="DA317" i="3"/>
  <c r="CS1055" i="3"/>
  <c r="AO1062" i="3"/>
  <c r="AW324" i="3"/>
  <c r="AO694" i="3"/>
  <c r="Q1065" i="3"/>
  <c r="Y327" i="3"/>
  <c r="Q697" i="3"/>
  <c r="CK319" i="3"/>
  <c r="CC1057" i="3"/>
  <c r="CC689" i="3"/>
  <c r="Q328" i="3"/>
  <c r="I698" i="3"/>
  <c r="I1066" i="3"/>
  <c r="BU321" i="3"/>
  <c r="BM1059" i="3"/>
  <c r="BM691" i="3"/>
  <c r="Y1064" i="3"/>
  <c r="Y696" i="3"/>
  <c r="AG326" i="3"/>
  <c r="CS318" i="3"/>
  <c r="CK1056" i="3"/>
  <c r="CK688" i="3"/>
  <c r="DI685" i="3"/>
  <c r="DI1053" i="3"/>
  <c r="AO325" i="3"/>
  <c r="AG695" i="3"/>
  <c r="AG1063" i="3"/>
  <c r="BM322" i="3"/>
  <c r="BE1060" i="3"/>
  <c r="BE692" i="3"/>
  <c r="A1067" i="3"/>
  <c r="A330" i="3"/>
  <c r="I329" i="3"/>
  <c r="A699" i="3"/>
  <c r="BU690" i="3"/>
  <c r="BU1058" i="3"/>
  <c r="CC320" i="3"/>
  <c r="A1068" i="3" l="1"/>
  <c r="A700" i="3"/>
  <c r="A331" i="3"/>
  <c r="I330" i="3"/>
  <c r="CC321" i="3"/>
  <c r="BU691" i="3"/>
  <c r="BU1059" i="3"/>
  <c r="Y1065" i="3"/>
  <c r="AG327" i="3"/>
  <c r="Y697" i="3"/>
  <c r="BE1061" i="3"/>
  <c r="BM323" i="3"/>
  <c r="BE693" i="3"/>
  <c r="DA1055" i="3"/>
  <c r="DI317" i="3"/>
  <c r="DA687" i="3"/>
  <c r="CC1058" i="3"/>
  <c r="CC690" i="3"/>
  <c r="CK320" i="3"/>
  <c r="BM692" i="3"/>
  <c r="BM1060" i="3"/>
  <c r="BU322" i="3"/>
  <c r="DA318" i="3"/>
  <c r="CS688" i="3"/>
  <c r="CS1056" i="3"/>
  <c r="CK689" i="3"/>
  <c r="CS319" i="3"/>
  <c r="CK1057" i="3"/>
  <c r="AO326" i="3"/>
  <c r="AG696" i="3"/>
  <c r="AG1064" i="3"/>
  <c r="Y328" i="3"/>
  <c r="Q698" i="3"/>
  <c r="Q1066" i="3"/>
  <c r="BE324" i="3"/>
  <c r="AW1062" i="3"/>
  <c r="AW694" i="3"/>
  <c r="DI1054" i="3"/>
  <c r="DI686" i="3"/>
  <c r="I699" i="3"/>
  <c r="Q329" i="3"/>
  <c r="I1067" i="3"/>
  <c r="AW325" i="3"/>
  <c r="AO1063" i="3"/>
  <c r="AO695" i="3"/>
  <c r="DI318" i="3" l="1"/>
  <c r="DA1056" i="3"/>
  <c r="DA688" i="3"/>
  <c r="DI687" i="3"/>
  <c r="DI1055" i="3"/>
  <c r="BU692" i="3"/>
  <c r="CC322" i="3"/>
  <c r="BU1060" i="3"/>
  <c r="AW326" i="3"/>
  <c r="AO696" i="3"/>
  <c r="AO1064" i="3"/>
  <c r="CK321" i="3"/>
  <c r="CC1059" i="3"/>
  <c r="CC691" i="3"/>
  <c r="BM693" i="3"/>
  <c r="BM1061" i="3"/>
  <c r="BU323" i="3"/>
  <c r="I700" i="3"/>
  <c r="Q330" i="3"/>
  <c r="I1068" i="3"/>
  <c r="AG328" i="3"/>
  <c r="Y698" i="3"/>
  <c r="Y1066" i="3"/>
  <c r="AW695" i="3"/>
  <c r="AW1063" i="3"/>
  <c r="BE325" i="3"/>
  <c r="BE694" i="3"/>
  <c r="BM324" i="3"/>
  <c r="BE1062" i="3"/>
  <c r="DA319" i="3"/>
  <c r="CS689" i="3"/>
  <c r="CS1057" i="3"/>
  <c r="CS320" i="3"/>
  <c r="CK690" i="3"/>
  <c r="CK1058" i="3"/>
  <c r="A332" i="3"/>
  <c r="I331" i="3"/>
  <c r="A1069" i="3"/>
  <c r="A701" i="3"/>
  <c r="Y329" i="3"/>
  <c r="Q1067" i="3"/>
  <c r="Q699" i="3"/>
  <c r="AG1065" i="3"/>
  <c r="AG697" i="3"/>
  <c r="AO327" i="3"/>
  <c r="AW1064" i="3" l="1"/>
  <c r="AW696" i="3"/>
  <c r="BE326" i="3"/>
  <c r="Y699" i="3"/>
  <c r="Y1067" i="3"/>
  <c r="AG329" i="3"/>
  <c r="CC1060" i="3"/>
  <c r="CK322" i="3"/>
  <c r="CC692" i="3"/>
  <c r="DA320" i="3"/>
  <c r="CS1058" i="3"/>
  <c r="CS690" i="3"/>
  <c r="DA1057" i="3"/>
  <c r="DI319" i="3"/>
  <c r="DA689" i="3"/>
  <c r="CC323" i="3"/>
  <c r="BU1061" i="3"/>
  <c r="BU693" i="3"/>
  <c r="A333" i="3"/>
  <c r="I332" i="3"/>
  <c r="A1070" i="3"/>
  <c r="A702" i="3"/>
  <c r="BM694" i="3"/>
  <c r="BM1062" i="3"/>
  <c r="BU324" i="3"/>
  <c r="CS321" i="3"/>
  <c r="CK1059" i="3"/>
  <c r="CK691" i="3"/>
  <c r="AO1065" i="3"/>
  <c r="AW327" i="3"/>
  <c r="AO697" i="3"/>
  <c r="Q700" i="3"/>
  <c r="Y330" i="3"/>
  <c r="Q1068" i="3"/>
  <c r="DI1056" i="3"/>
  <c r="DI688" i="3"/>
  <c r="I1069" i="3"/>
  <c r="Q331" i="3"/>
  <c r="I701" i="3"/>
  <c r="AG698" i="3"/>
  <c r="AO328" i="3"/>
  <c r="AG1066" i="3"/>
  <c r="BM325" i="3"/>
  <c r="BE1063" i="3"/>
  <c r="BE695" i="3"/>
  <c r="DI689" i="3" l="1"/>
  <c r="DI1057" i="3"/>
  <c r="AG699" i="3"/>
  <c r="AG1067" i="3"/>
  <c r="AO329" i="3"/>
  <c r="CK323" i="3"/>
  <c r="CC1061" i="3"/>
  <c r="CC693" i="3"/>
  <c r="I702" i="3"/>
  <c r="I1070" i="3"/>
  <c r="Q332" i="3"/>
  <c r="Q1069" i="3"/>
  <c r="Y331" i="3"/>
  <c r="Q701" i="3"/>
  <c r="BU325" i="3"/>
  <c r="BM1063" i="3"/>
  <c r="BM695" i="3"/>
  <c r="A1071" i="3"/>
  <c r="A703" i="3"/>
  <c r="A334" i="3"/>
  <c r="I333" i="3"/>
  <c r="BE696" i="3"/>
  <c r="BM326" i="3"/>
  <c r="BE1064" i="3"/>
  <c r="CS322" i="3"/>
  <c r="CK1060" i="3"/>
  <c r="CK692" i="3"/>
  <c r="BE327" i="3"/>
  <c r="AW697" i="3"/>
  <c r="AW1065" i="3"/>
  <c r="CS1059" i="3"/>
  <c r="CS691" i="3"/>
  <c r="DA321" i="3"/>
  <c r="DA1058" i="3"/>
  <c r="DA690" i="3"/>
  <c r="DI320" i="3"/>
  <c r="AW328" i="3"/>
  <c r="AO698" i="3"/>
  <c r="AO1066" i="3"/>
  <c r="Y1068" i="3"/>
  <c r="Y700" i="3"/>
  <c r="AG330" i="3"/>
  <c r="CC324" i="3"/>
  <c r="BU694" i="3"/>
  <c r="BU1062" i="3"/>
  <c r="BM696" i="3" l="1"/>
  <c r="BU326" i="3"/>
  <c r="BM1064" i="3"/>
  <c r="CC325" i="3"/>
  <c r="BU695" i="3"/>
  <c r="BU1063" i="3"/>
  <c r="CS323" i="3"/>
  <c r="CK693" i="3"/>
  <c r="CK1061" i="3"/>
  <c r="AW1066" i="3"/>
  <c r="BE328" i="3"/>
  <c r="AW698" i="3"/>
  <c r="I1071" i="3"/>
  <c r="I703" i="3"/>
  <c r="Q333" i="3"/>
  <c r="Y1069" i="3"/>
  <c r="AG331" i="3"/>
  <c r="Y701" i="3"/>
  <c r="AW329" i="3"/>
  <c r="AO699" i="3"/>
  <c r="AO1067" i="3"/>
  <c r="DI690" i="3"/>
  <c r="DI1058" i="3"/>
  <c r="BE697" i="3"/>
  <c r="BM327" i="3"/>
  <c r="BE1065" i="3"/>
  <c r="A1072" i="3"/>
  <c r="A704" i="3"/>
  <c r="A335" i="3"/>
  <c r="I334" i="3"/>
  <c r="CC694" i="3"/>
  <c r="CC1062" i="3"/>
  <c r="CK324" i="3"/>
  <c r="Q702" i="3"/>
  <c r="Y332" i="3"/>
  <c r="Q1070" i="3"/>
  <c r="AO330" i="3"/>
  <c r="AG1068" i="3"/>
  <c r="AG700" i="3"/>
  <c r="DI321" i="3"/>
  <c r="DA691" i="3"/>
  <c r="DA1059" i="3"/>
  <c r="CS692" i="3"/>
  <c r="CS1060" i="3"/>
  <c r="DA322" i="3"/>
  <c r="Y333" i="3" l="1"/>
  <c r="Q1071" i="3"/>
  <c r="Q703" i="3"/>
  <c r="DA323" i="3"/>
  <c r="CS1061" i="3"/>
  <c r="CS693" i="3"/>
  <c r="DA692" i="3"/>
  <c r="DI322" i="3"/>
  <c r="DA1060" i="3"/>
  <c r="CK325" i="3"/>
  <c r="CC695" i="3"/>
  <c r="CC1063" i="3"/>
  <c r="I1072" i="3"/>
  <c r="Q334" i="3"/>
  <c r="I704" i="3"/>
  <c r="Y1070" i="3"/>
  <c r="AG332" i="3"/>
  <c r="Y702" i="3"/>
  <c r="AW1067" i="3"/>
  <c r="BE329" i="3"/>
  <c r="AW699" i="3"/>
  <c r="BE1066" i="3"/>
  <c r="BE698" i="3"/>
  <c r="BM328" i="3"/>
  <c r="DI691" i="3"/>
  <c r="DI1059" i="3"/>
  <c r="AO700" i="3"/>
  <c r="AW330" i="3"/>
  <c r="AO1068" i="3"/>
  <c r="BU1064" i="3"/>
  <c r="CC326" i="3"/>
  <c r="BU696" i="3"/>
  <c r="I335" i="3"/>
  <c r="A336" i="3"/>
  <c r="A1073" i="3"/>
  <c r="A705" i="3"/>
  <c r="CS324" i="3"/>
  <c r="CK694" i="3"/>
  <c r="CK1062" i="3"/>
  <c r="BM1065" i="3"/>
  <c r="BM697" i="3"/>
  <c r="BU327" i="3"/>
  <c r="AO331" i="3"/>
  <c r="AG701" i="3"/>
  <c r="AG1069" i="3"/>
  <c r="CK326" i="3" l="1"/>
  <c r="CC696" i="3"/>
  <c r="CC1064" i="3"/>
  <c r="BU328" i="3"/>
  <c r="BM1066" i="3"/>
  <c r="BM698" i="3"/>
  <c r="Q704" i="3"/>
  <c r="Y334" i="3"/>
  <c r="Q1072" i="3"/>
  <c r="AW700" i="3"/>
  <c r="BE330" i="3"/>
  <c r="AW1068" i="3"/>
  <c r="DA1061" i="3"/>
  <c r="DA693" i="3"/>
  <c r="DI323" i="3"/>
  <c r="DI1060" i="3"/>
  <c r="DI692" i="3"/>
  <c r="BM329" i="3"/>
  <c r="BE1067" i="3"/>
  <c r="BE699" i="3"/>
  <c r="AW331" i="3"/>
  <c r="AO701" i="3"/>
  <c r="AO1069" i="3"/>
  <c r="CC327" i="3"/>
  <c r="BU1065" i="3"/>
  <c r="BU697" i="3"/>
  <c r="A706" i="3"/>
  <c r="I336" i="3"/>
  <c r="A1074" i="3"/>
  <c r="A337" i="3"/>
  <c r="CK695" i="3"/>
  <c r="CS325" i="3"/>
  <c r="CK1063" i="3"/>
  <c r="DA324" i="3"/>
  <c r="CS1062" i="3"/>
  <c r="CS694" i="3"/>
  <c r="I1073" i="3"/>
  <c r="I705" i="3"/>
  <c r="Q335" i="3"/>
  <c r="AO332" i="3"/>
  <c r="AG702" i="3"/>
  <c r="AG1070" i="3"/>
  <c r="Y703" i="3"/>
  <c r="Y1071" i="3"/>
  <c r="AG333" i="3"/>
  <c r="AW332" i="3" l="1"/>
  <c r="AO702" i="3"/>
  <c r="AO1070" i="3"/>
  <c r="CC1065" i="3"/>
  <c r="CC697" i="3"/>
  <c r="CK327" i="3"/>
  <c r="AG334" i="3"/>
  <c r="Y1072" i="3"/>
  <c r="Y704" i="3"/>
  <c r="CS326" i="3"/>
  <c r="CK696" i="3"/>
  <c r="CK1064" i="3"/>
  <c r="CS695" i="3"/>
  <c r="DA325" i="3"/>
  <c r="CS1063" i="3"/>
  <c r="Q705" i="3"/>
  <c r="Q1073" i="3"/>
  <c r="Y335" i="3"/>
  <c r="DI693" i="3"/>
  <c r="DI1061" i="3"/>
  <c r="A707" i="3"/>
  <c r="A338" i="3"/>
  <c r="I337" i="3"/>
  <c r="A1075" i="3"/>
  <c r="AW1069" i="3"/>
  <c r="BE331" i="3"/>
  <c r="AW701" i="3"/>
  <c r="Q336" i="3"/>
  <c r="I706" i="3"/>
  <c r="I1074" i="3"/>
  <c r="BU698" i="3"/>
  <c r="CC328" i="3"/>
  <c r="BU1066" i="3"/>
  <c r="AG1071" i="3"/>
  <c r="AG703" i="3"/>
  <c r="AO333" i="3"/>
  <c r="BE1068" i="3"/>
  <c r="BM330" i="3"/>
  <c r="BE700" i="3"/>
  <c r="DA694" i="3"/>
  <c r="DI324" i="3"/>
  <c r="DA1062" i="3"/>
  <c r="BM1067" i="3"/>
  <c r="BU329" i="3"/>
  <c r="BM699" i="3"/>
  <c r="CC698" i="3" l="1"/>
  <c r="CC1066" i="3"/>
  <c r="CK328" i="3"/>
  <c r="I707" i="3"/>
  <c r="I1075" i="3"/>
  <c r="Q337" i="3"/>
  <c r="AO334" i="3"/>
  <c r="AG1072" i="3"/>
  <c r="AG704" i="3"/>
  <c r="A339" i="3"/>
  <c r="A708" i="3"/>
  <c r="I338" i="3"/>
  <c r="A1076" i="3"/>
  <c r="CK697" i="3"/>
  <c r="CS327" i="3"/>
  <c r="CK1065" i="3"/>
  <c r="CC329" i="3"/>
  <c r="BU699" i="3"/>
  <c r="BU1067" i="3"/>
  <c r="AW333" i="3"/>
  <c r="AO1071" i="3"/>
  <c r="AO703" i="3"/>
  <c r="Y336" i="3"/>
  <c r="Q706" i="3"/>
  <c r="Q1074" i="3"/>
  <c r="DI325" i="3"/>
  <c r="DA695" i="3"/>
  <c r="DA1063" i="3"/>
  <c r="BE1069" i="3"/>
  <c r="BE701" i="3"/>
  <c r="BM331" i="3"/>
  <c r="AG335" i="3"/>
  <c r="Y705" i="3"/>
  <c r="Y1073" i="3"/>
  <c r="DA326" i="3"/>
  <c r="CS1064" i="3"/>
  <c r="CS696" i="3"/>
  <c r="BM700" i="3"/>
  <c r="BU330" i="3"/>
  <c r="BM1068" i="3"/>
  <c r="DI694" i="3"/>
  <c r="DI1062" i="3"/>
  <c r="BE332" i="3"/>
  <c r="AW1070" i="3"/>
  <c r="AW702" i="3"/>
  <c r="AG705" i="3" l="1"/>
  <c r="AG1073" i="3"/>
  <c r="AO335" i="3"/>
  <c r="BU700" i="3"/>
  <c r="CC330" i="3"/>
  <c r="BU1068" i="3"/>
  <c r="BU331" i="3"/>
  <c r="BM701" i="3"/>
  <c r="BM1069" i="3"/>
  <c r="Y1074" i="3"/>
  <c r="Y706" i="3"/>
  <c r="AG336" i="3"/>
  <c r="DA327" i="3"/>
  <c r="CS697" i="3"/>
  <c r="CS1065" i="3"/>
  <c r="AW334" i="3"/>
  <c r="AO704" i="3"/>
  <c r="AO1072" i="3"/>
  <c r="AW703" i="3"/>
  <c r="AW1071" i="3"/>
  <c r="BE333" i="3"/>
  <c r="I708" i="3"/>
  <c r="Q338" i="3"/>
  <c r="I1076" i="3"/>
  <c r="BM332" i="3"/>
  <c r="BE702" i="3"/>
  <c r="BE1070" i="3"/>
  <c r="DI326" i="3"/>
  <c r="DA696" i="3"/>
  <c r="DA1064" i="3"/>
  <c r="CS328" i="3"/>
  <c r="CK1066" i="3"/>
  <c r="CK698" i="3"/>
  <c r="DI1063" i="3"/>
  <c r="DI695" i="3"/>
  <c r="A340" i="3"/>
  <c r="I339" i="3"/>
  <c r="A1077" i="3"/>
  <c r="A709" i="3"/>
  <c r="Q707" i="3"/>
  <c r="Q1075" i="3"/>
  <c r="Y337" i="3"/>
  <c r="CK329" i="3"/>
  <c r="CC1067" i="3"/>
  <c r="CC699" i="3"/>
  <c r="CS1066" i="3" l="1"/>
  <c r="DA328" i="3"/>
  <c r="CS698" i="3"/>
  <c r="Q708" i="3"/>
  <c r="Y338" i="3"/>
  <c r="Q1076" i="3"/>
  <c r="BU701" i="3"/>
  <c r="CC331" i="3"/>
  <c r="BU1069" i="3"/>
  <c r="BE703" i="3"/>
  <c r="BM333" i="3"/>
  <c r="BE1071" i="3"/>
  <c r="DI1064" i="3"/>
  <c r="DI696" i="3"/>
  <c r="AG1074" i="3"/>
  <c r="AO336" i="3"/>
  <c r="AG706" i="3"/>
  <c r="I1077" i="3"/>
  <c r="I709" i="3"/>
  <c r="Q339" i="3"/>
  <c r="DA1065" i="3"/>
  <c r="DI327" i="3"/>
  <c r="DA697" i="3"/>
  <c r="A341" i="3"/>
  <c r="I340" i="3"/>
  <c r="A1078" i="3"/>
  <c r="A710" i="3"/>
  <c r="CS329" i="3"/>
  <c r="CK1067" i="3"/>
  <c r="CK699" i="3"/>
  <c r="AO705" i="3"/>
  <c r="AO1073" i="3"/>
  <c r="AW335" i="3"/>
  <c r="AW1072" i="3"/>
  <c r="AW704" i="3"/>
  <c r="BE334" i="3"/>
  <c r="AG337" i="3"/>
  <c r="Y707" i="3"/>
  <c r="Y1075" i="3"/>
  <c r="CK330" i="3"/>
  <c r="CC1068" i="3"/>
  <c r="CC700" i="3"/>
  <c r="BU332" i="3"/>
  <c r="BM702" i="3"/>
  <c r="BM1070" i="3"/>
  <c r="A711" i="3" l="1"/>
  <c r="I341" i="3"/>
  <c r="A1079" i="3"/>
  <c r="A342" i="3"/>
  <c r="AW336" i="3"/>
  <c r="AO706" i="3"/>
  <c r="AO1074" i="3"/>
  <c r="CK331" i="3"/>
  <c r="CC701" i="3"/>
  <c r="CC1069" i="3"/>
  <c r="BE335" i="3"/>
  <c r="AW705" i="3"/>
  <c r="AW1073" i="3"/>
  <c r="CK1068" i="3"/>
  <c r="CS330" i="3"/>
  <c r="CK700" i="3"/>
  <c r="DI1065" i="3"/>
  <c r="DI697" i="3"/>
  <c r="BE1072" i="3"/>
  <c r="BM334" i="3"/>
  <c r="BE704" i="3"/>
  <c r="CS1067" i="3"/>
  <c r="CS699" i="3"/>
  <c r="DA329" i="3"/>
  <c r="Y339" i="3"/>
  <c r="Q709" i="3"/>
  <c r="Q1077" i="3"/>
  <c r="AG707" i="3"/>
  <c r="AG1075" i="3"/>
  <c r="AO337" i="3"/>
  <c r="BU702" i="3"/>
  <c r="CC332" i="3"/>
  <c r="BU1070" i="3"/>
  <c r="BM703" i="3"/>
  <c r="BM1071" i="3"/>
  <c r="BU333" i="3"/>
  <c r="Q340" i="3"/>
  <c r="I710" i="3"/>
  <c r="I1078" i="3"/>
  <c r="AG338" i="3"/>
  <c r="Y1076" i="3"/>
  <c r="Y708" i="3"/>
  <c r="DA698" i="3"/>
  <c r="DA1066" i="3"/>
  <c r="DI328" i="3"/>
  <c r="CK332" i="3" l="1"/>
  <c r="CC702" i="3"/>
  <c r="CC1070" i="3"/>
  <c r="DA1067" i="3"/>
  <c r="DA699" i="3"/>
  <c r="DI329" i="3"/>
  <c r="CK1069" i="3"/>
  <c r="CK701" i="3"/>
  <c r="CS331" i="3"/>
  <c r="DA330" i="3"/>
  <c r="CS700" i="3"/>
  <c r="CS1068" i="3"/>
  <c r="DI698" i="3"/>
  <c r="DI1066" i="3"/>
  <c r="Y340" i="3"/>
  <c r="Q1078" i="3"/>
  <c r="Q710" i="3"/>
  <c r="BE336" i="3"/>
  <c r="AW1074" i="3"/>
  <c r="AW706" i="3"/>
  <c r="AO338" i="3"/>
  <c r="AG1076" i="3"/>
  <c r="AG708" i="3"/>
  <c r="CC333" i="3"/>
  <c r="BU1071" i="3"/>
  <c r="BU703" i="3"/>
  <c r="BU334" i="3"/>
  <c r="BM1072" i="3"/>
  <c r="BM704" i="3"/>
  <c r="I342" i="3"/>
  <c r="A712" i="3"/>
  <c r="A1080" i="3"/>
  <c r="A343" i="3"/>
  <c r="AW337" i="3"/>
  <c r="AO707" i="3"/>
  <c r="AO1075" i="3"/>
  <c r="BE1073" i="3"/>
  <c r="BE705" i="3"/>
  <c r="BM335" i="3"/>
  <c r="I711" i="3"/>
  <c r="I1079" i="3"/>
  <c r="Q341" i="3"/>
  <c r="AG339" i="3"/>
  <c r="Y1077" i="3"/>
  <c r="Y709" i="3"/>
  <c r="BU335" i="3" l="1"/>
  <c r="BM1073" i="3"/>
  <c r="BM705" i="3"/>
  <c r="Y710" i="3"/>
  <c r="Y1078" i="3"/>
  <c r="AG340" i="3"/>
  <c r="DI699" i="3"/>
  <c r="DI1067" i="3"/>
  <c r="CK333" i="3"/>
  <c r="CC1071" i="3"/>
  <c r="CC703" i="3"/>
  <c r="AW338" i="3"/>
  <c r="AO708" i="3"/>
  <c r="AO1076" i="3"/>
  <c r="Q342" i="3"/>
  <c r="I1080" i="3"/>
  <c r="I712" i="3"/>
  <c r="AO339" i="3"/>
  <c r="AG709" i="3"/>
  <c r="AG1077" i="3"/>
  <c r="CC334" i="3"/>
  <c r="BU704" i="3"/>
  <c r="BU1072" i="3"/>
  <c r="Y341" i="3"/>
  <c r="Q1079" i="3"/>
  <c r="Q711" i="3"/>
  <c r="BE337" i="3"/>
  <c r="AW707" i="3"/>
  <c r="AW1075" i="3"/>
  <c r="BE1074" i="3"/>
  <c r="BM336" i="3"/>
  <c r="BE706" i="3"/>
  <c r="DA700" i="3"/>
  <c r="DI330" i="3"/>
  <c r="DA1068" i="3"/>
  <c r="A344" i="3"/>
  <c r="I343" i="3"/>
  <c r="A1081" i="3"/>
  <c r="A713" i="3"/>
  <c r="DA331" i="3"/>
  <c r="CS701" i="3"/>
  <c r="CS1069" i="3"/>
  <c r="CK1070" i="3"/>
  <c r="CK702" i="3"/>
  <c r="CS332" i="3"/>
  <c r="DI331" i="3" l="1"/>
  <c r="DA1069" i="3"/>
  <c r="DA701" i="3"/>
  <c r="AG341" i="3"/>
  <c r="Y1079" i="3"/>
  <c r="Y711" i="3"/>
  <c r="BU336" i="3"/>
  <c r="BM706" i="3"/>
  <c r="BM1074" i="3"/>
  <c r="Y342" i="3"/>
  <c r="Q712" i="3"/>
  <c r="Q1080" i="3"/>
  <c r="AG1078" i="3"/>
  <c r="AO340" i="3"/>
  <c r="AG710" i="3"/>
  <c r="CK1071" i="3"/>
  <c r="CS333" i="3"/>
  <c r="CK703" i="3"/>
  <c r="I1081" i="3"/>
  <c r="Q343" i="3"/>
  <c r="I713" i="3"/>
  <c r="A1082" i="3"/>
  <c r="A714" i="3"/>
  <c r="I344" i="3"/>
  <c r="A345" i="3"/>
  <c r="AW708" i="3"/>
  <c r="AW1076" i="3"/>
  <c r="BE338" i="3"/>
  <c r="BE707" i="3"/>
  <c r="BE1075" i="3"/>
  <c r="BM337" i="3"/>
  <c r="BU1073" i="3"/>
  <c r="BU705" i="3"/>
  <c r="CC335" i="3"/>
  <c r="CS702" i="3"/>
  <c r="DA332" i="3"/>
  <c r="CS1070" i="3"/>
  <c r="CK334" i="3"/>
  <c r="CC1072" i="3"/>
  <c r="CC704" i="3"/>
  <c r="DI1068" i="3"/>
  <c r="DI700" i="3"/>
  <c r="AW339" i="3"/>
  <c r="AO1077" i="3"/>
  <c r="AO709" i="3"/>
  <c r="I1082" i="3" l="1"/>
  <c r="Q344" i="3"/>
  <c r="I714" i="3"/>
  <c r="BM1075" i="3"/>
  <c r="BM707" i="3"/>
  <c r="BU337" i="3"/>
  <c r="BU706" i="3"/>
  <c r="CC336" i="3"/>
  <c r="BU1074" i="3"/>
  <c r="CS334" i="3"/>
  <c r="CK1072" i="3"/>
  <c r="CK704" i="3"/>
  <c r="AW340" i="3"/>
  <c r="AO1078" i="3"/>
  <c r="AO710" i="3"/>
  <c r="DA1070" i="3"/>
  <c r="DA702" i="3"/>
  <c r="DI332" i="3"/>
  <c r="BM338" i="3"/>
  <c r="BE708" i="3"/>
  <c r="BE1076" i="3"/>
  <c r="Y343" i="3"/>
  <c r="Q713" i="3"/>
  <c r="Q1081" i="3"/>
  <c r="AO341" i="3"/>
  <c r="AG1079" i="3"/>
  <c r="AG711" i="3"/>
  <c r="AW1077" i="3"/>
  <c r="BE339" i="3"/>
  <c r="AW709" i="3"/>
  <c r="CC1073" i="3"/>
  <c r="CC705" i="3"/>
  <c r="CK335" i="3"/>
  <c r="AG342" i="3"/>
  <c r="Y1080" i="3"/>
  <c r="Y712" i="3"/>
  <c r="I345" i="3"/>
  <c r="A346" i="3"/>
  <c r="A1083" i="3"/>
  <c r="A715" i="3"/>
  <c r="CS1071" i="3"/>
  <c r="DA333" i="3"/>
  <c r="CS703" i="3"/>
  <c r="DI1069" i="3"/>
  <c r="DI701" i="3"/>
  <c r="I346" i="3" l="1"/>
  <c r="A347" i="3"/>
  <c r="A716" i="3"/>
  <c r="A1084" i="3"/>
  <c r="Y713" i="3"/>
  <c r="AG343" i="3"/>
  <c r="Y1081" i="3"/>
  <c r="CC337" i="3"/>
  <c r="BU707" i="3"/>
  <c r="BU1075" i="3"/>
  <c r="CC706" i="3"/>
  <c r="CC1074" i="3"/>
  <c r="CK336" i="3"/>
  <c r="BE1077" i="3"/>
  <c r="BE709" i="3"/>
  <c r="BM339" i="3"/>
  <c r="BE340" i="3"/>
  <c r="AW710" i="3"/>
  <c r="AW1078" i="3"/>
  <c r="BU338" i="3"/>
  <c r="BM708" i="3"/>
  <c r="BM1076" i="3"/>
  <c r="DA1071" i="3"/>
  <c r="DA703" i="3"/>
  <c r="DI333" i="3"/>
  <c r="DI702" i="3"/>
  <c r="DI1070" i="3"/>
  <c r="CS1072" i="3"/>
  <c r="DA334" i="3"/>
  <c r="CS704" i="3"/>
  <c r="Y344" i="3"/>
  <c r="Q714" i="3"/>
  <c r="Q1082" i="3"/>
  <c r="Q345" i="3"/>
  <c r="I1083" i="3"/>
  <c r="I715" i="3"/>
  <c r="AG712" i="3"/>
  <c r="AG1080" i="3"/>
  <c r="AO342" i="3"/>
  <c r="CS335" i="3"/>
  <c r="CK1073" i="3"/>
  <c r="CK705" i="3"/>
  <c r="AW341" i="3"/>
  <c r="AO711" i="3"/>
  <c r="AO1079" i="3"/>
  <c r="CK337" i="3" l="1"/>
  <c r="CC1075" i="3"/>
  <c r="CC707" i="3"/>
  <c r="AO343" i="3"/>
  <c r="AG713" i="3"/>
  <c r="AG1081" i="3"/>
  <c r="BM1077" i="3"/>
  <c r="BU339" i="3"/>
  <c r="BM709" i="3"/>
  <c r="DI334" i="3"/>
  <c r="DA704" i="3"/>
  <c r="DA1072" i="3"/>
  <c r="CS336" i="3"/>
  <c r="CK706" i="3"/>
  <c r="CK1074" i="3"/>
  <c r="BU708" i="3"/>
  <c r="CC338" i="3"/>
  <c r="BU1076" i="3"/>
  <c r="Y1082" i="3"/>
  <c r="AG344" i="3"/>
  <c r="Y714" i="3"/>
  <c r="BE341" i="3"/>
  <c r="AW1079" i="3"/>
  <c r="AW711" i="3"/>
  <c r="AW342" i="3"/>
  <c r="AO1080" i="3"/>
  <c r="AO712" i="3"/>
  <c r="Q1083" i="3"/>
  <c r="Q715" i="3"/>
  <c r="Y345" i="3"/>
  <c r="A348" i="3"/>
  <c r="A717" i="3"/>
  <c r="I347" i="3"/>
  <c r="A1085" i="3"/>
  <c r="CS1073" i="3"/>
  <c r="CS705" i="3"/>
  <c r="DA335" i="3"/>
  <c r="DI1071" i="3"/>
  <c r="DI703" i="3"/>
  <c r="BM340" i="3"/>
  <c r="BE1078" i="3"/>
  <c r="BE710" i="3"/>
  <c r="Q346" i="3"/>
  <c r="I716" i="3"/>
  <c r="I1084" i="3"/>
  <c r="Y715" i="3" l="1"/>
  <c r="AG345" i="3"/>
  <c r="Y1083" i="3"/>
  <c r="BE1079" i="3"/>
  <c r="BM341" i="3"/>
  <c r="BE711" i="3"/>
  <c r="CC339" i="3"/>
  <c r="BU1077" i="3"/>
  <c r="BU709" i="3"/>
  <c r="CS1074" i="3"/>
  <c r="CS706" i="3"/>
  <c r="DA336" i="3"/>
  <c r="BU340" i="3"/>
  <c r="BM1078" i="3"/>
  <c r="BM710" i="3"/>
  <c r="AG714" i="3"/>
  <c r="AO344" i="3"/>
  <c r="AG1082" i="3"/>
  <c r="AW343" i="3"/>
  <c r="AO713" i="3"/>
  <c r="AO1081" i="3"/>
  <c r="DA1073" i="3"/>
  <c r="DI335" i="3"/>
  <c r="DA705" i="3"/>
  <c r="Q1084" i="3"/>
  <c r="Y346" i="3"/>
  <c r="Q716" i="3"/>
  <c r="I348" i="3"/>
  <c r="A1086" i="3"/>
  <c r="A349" i="3"/>
  <c r="A718" i="3"/>
  <c r="DI1072" i="3"/>
  <c r="DI704" i="3"/>
  <c r="Q347" i="3"/>
  <c r="I1085" i="3"/>
  <c r="I717" i="3"/>
  <c r="BE342" i="3"/>
  <c r="AW1080" i="3"/>
  <c r="AW712" i="3"/>
  <c r="CK338" i="3"/>
  <c r="CC708" i="3"/>
  <c r="CC1076" i="3"/>
  <c r="CK707" i="3"/>
  <c r="CS337" i="3"/>
  <c r="CK1075" i="3"/>
  <c r="CC709" i="3" l="1"/>
  <c r="CK339" i="3"/>
  <c r="CC1077" i="3"/>
  <c r="A350" i="3"/>
  <c r="I349" i="3"/>
  <c r="A1087" i="3"/>
  <c r="A719" i="3"/>
  <c r="BU710" i="3"/>
  <c r="CC340" i="3"/>
  <c r="BU1078" i="3"/>
  <c r="BU341" i="3"/>
  <c r="BM1079" i="3"/>
  <c r="BM711" i="3"/>
  <c r="DI705" i="3"/>
  <c r="DI1073" i="3"/>
  <c r="Q348" i="3"/>
  <c r="I1086" i="3"/>
  <c r="I718" i="3"/>
  <c r="DA706" i="3"/>
  <c r="DI336" i="3"/>
  <c r="DA1074" i="3"/>
  <c r="CK708" i="3"/>
  <c r="CK1076" i="3"/>
  <c r="CS338" i="3"/>
  <c r="BE1080" i="3"/>
  <c r="BE712" i="3"/>
  <c r="BM342" i="3"/>
  <c r="AW713" i="3"/>
  <c r="AW1081" i="3"/>
  <c r="BE343" i="3"/>
  <c r="Y347" i="3"/>
  <c r="Q717" i="3"/>
  <c r="Q1085" i="3"/>
  <c r="AG346" i="3"/>
  <c r="Y716" i="3"/>
  <c r="Y1084" i="3"/>
  <c r="AG1083" i="3"/>
  <c r="AG715" i="3"/>
  <c r="AO345" i="3"/>
  <c r="CS707" i="3"/>
  <c r="DA337" i="3"/>
  <c r="CS1075" i="3"/>
  <c r="AO1082" i="3"/>
  <c r="AO714" i="3"/>
  <c r="AW344" i="3"/>
  <c r="BM343" i="3" l="1"/>
  <c r="BE1081" i="3"/>
  <c r="BE713" i="3"/>
  <c r="Q349" i="3"/>
  <c r="I1087" i="3"/>
  <c r="I719" i="3"/>
  <c r="DI1074" i="3"/>
  <c r="DI706" i="3"/>
  <c r="A1088" i="3"/>
  <c r="I350" i="3"/>
  <c r="A720" i="3"/>
  <c r="A351" i="3"/>
  <c r="CS708" i="3"/>
  <c r="DA338" i="3"/>
  <c r="CS1076" i="3"/>
  <c r="AW345" i="3"/>
  <c r="AO715" i="3"/>
  <c r="AO1083" i="3"/>
  <c r="BM712" i="3"/>
  <c r="BU342" i="3"/>
  <c r="BM1080" i="3"/>
  <c r="CC341" i="3"/>
  <c r="BU711" i="3"/>
  <c r="BU1079" i="3"/>
  <c r="Y1085" i="3"/>
  <c r="Y717" i="3"/>
  <c r="AG347" i="3"/>
  <c r="CK1077" i="3"/>
  <c r="CK709" i="3"/>
  <c r="CS339" i="3"/>
  <c r="Y348" i="3"/>
  <c r="Q1086" i="3"/>
  <c r="Q718" i="3"/>
  <c r="BE344" i="3"/>
  <c r="AW1082" i="3"/>
  <c r="AW714" i="3"/>
  <c r="AO346" i="3"/>
  <c r="AG1084" i="3"/>
  <c r="AG716" i="3"/>
  <c r="DA707" i="3"/>
  <c r="DA1075" i="3"/>
  <c r="DI337" i="3"/>
  <c r="CC710" i="3"/>
  <c r="CC1078" i="3"/>
  <c r="CK340" i="3"/>
  <c r="CS709" i="3" l="1"/>
  <c r="DA339" i="3"/>
  <c r="CS1077" i="3"/>
  <c r="CK341" i="3"/>
  <c r="CC711" i="3"/>
  <c r="CC1079" i="3"/>
  <c r="DI338" i="3"/>
  <c r="DA708" i="3"/>
  <c r="DA1076" i="3"/>
  <c r="AO1084" i="3"/>
  <c r="AW346" i="3"/>
  <c r="AO716" i="3"/>
  <c r="BU712" i="3"/>
  <c r="CC342" i="3"/>
  <c r="BU1080" i="3"/>
  <c r="A1089" i="3"/>
  <c r="A721" i="3"/>
  <c r="I351" i="3"/>
  <c r="A352" i="3"/>
  <c r="Q719" i="3"/>
  <c r="Q1087" i="3"/>
  <c r="Y349" i="3"/>
  <c r="BE345" i="3"/>
  <c r="AW1083" i="3"/>
  <c r="AW715" i="3"/>
  <c r="AG717" i="3"/>
  <c r="AO347" i="3"/>
  <c r="AG1085" i="3"/>
  <c r="AG348" i="3"/>
  <c r="Y718" i="3"/>
  <c r="Y1086" i="3"/>
  <c r="CK1078" i="3"/>
  <c r="CS340" i="3"/>
  <c r="CK710" i="3"/>
  <c r="DI1075" i="3"/>
  <c r="DI707" i="3"/>
  <c r="BM344" i="3"/>
  <c r="BE1082" i="3"/>
  <c r="BE714" i="3"/>
  <c r="Q350" i="3"/>
  <c r="I720" i="3"/>
  <c r="I1088" i="3"/>
  <c r="BM713" i="3"/>
  <c r="BU343" i="3"/>
  <c r="BM1081" i="3"/>
  <c r="BM345" i="3" l="1"/>
  <c r="BE715" i="3"/>
  <c r="BE1083" i="3"/>
  <c r="DI1076" i="3"/>
  <c r="DI708" i="3"/>
  <c r="CC712" i="3"/>
  <c r="CC1080" i="3"/>
  <c r="CK342" i="3"/>
  <c r="BM714" i="3"/>
  <c r="BU344" i="3"/>
  <c r="BM1082" i="3"/>
  <c r="AG1086" i="3"/>
  <c r="AO348" i="3"/>
  <c r="AG718" i="3"/>
  <c r="Q1088" i="3"/>
  <c r="Y350" i="3"/>
  <c r="Q720" i="3"/>
  <c r="CC343" i="3"/>
  <c r="BU713" i="3"/>
  <c r="BU1081" i="3"/>
  <c r="CK1079" i="3"/>
  <c r="CK711" i="3"/>
  <c r="CS341" i="3"/>
  <c r="AW347" i="3"/>
  <c r="AO1085" i="3"/>
  <c r="AO717" i="3"/>
  <c r="A1090" i="3"/>
  <c r="I352" i="3"/>
  <c r="A722" i="3"/>
  <c r="A353" i="3"/>
  <c r="AW716" i="3"/>
  <c r="BE346" i="3"/>
  <c r="AW1084" i="3"/>
  <c r="I721" i="3"/>
  <c r="I1089" i="3"/>
  <c r="Q351" i="3"/>
  <c r="DI339" i="3"/>
  <c r="DA1077" i="3"/>
  <c r="DA709" i="3"/>
  <c r="AG349" i="3"/>
  <c r="Y1087" i="3"/>
  <c r="Y719" i="3"/>
  <c r="CS1078" i="3"/>
  <c r="CS710" i="3"/>
  <c r="DA340" i="3"/>
  <c r="CK712" i="3" l="1"/>
  <c r="CS342" i="3"/>
  <c r="CK1080" i="3"/>
  <c r="A723" i="3"/>
  <c r="I353" i="3"/>
  <c r="A1091" i="3"/>
  <c r="A354" i="3"/>
  <c r="BM346" i="3"/>
  <c r="BE1084" i="3"/>
  <c r="BE716" i="3"/>
  <c r="DI340" i="3"/>
  <c r="DA1078" i="3"/>
  <c r="DA710" i="3"/>
  <c r="DI1077" i="3"/>
  <c r="DI709" i="3"/>
  <c r="AO718" i="3"/>
  <c r="AO1086" i="3"/>
  <c r="AW348" i="3"/>
  <c r="AW1085" i="3"/>
  <c r="AW717" i="3"/>
  <c r="BE347" i="3"/>
  <c r="Q1089" i="3"/>
  <c r="Y351" i="3"/>
  <c r="Q721" i="3"/>
  <c r="I722" i="3"/>
  <c r="Q352" i="3"/>
  <c r="I1090" i="3"/>
  <c r="Y1088" i="3"/>
  <c r="Y720" i="3"/>
  <c r="AG350" i="3"/>
  <c r="CK343" i="3"/>
  <c r="CC1081" i="3"/>
  <c r="CC713" i="3"/>
  <c r="CC344" i="3"/>
  <c r="BU1082" i="3"/>
  <c r="BU714" i="3"/>
  <c r="AO349" i="3"/>
  <c r="AG719" i="3"/>
  <c r="AG1087" i="3"/>
  <c r="DA341" i="3"/>
  <c r="CS1079" i="3"/>
  <c r="CS711" i="3"/>
  <c r="BM715" i="3"/>
  <c r="BM1083" i="3"/>
  <c r="BU345" i="3"/>
  <c r="DI341" i="3" l="1"/>
  <c r="DA1079" i="3"/>
  <c r="DA711" i="3"/>
  <c r="AG720" i="3"/>
  <c r="AO350" i="3"/>
  <c r="AG1088" i="3"/>
  <c r="BE1085" i="3"/>
  <c r="BM347" i="3"/>
  <c r="BE717" i="3"/>
  <c r="Q353" i="3"/>
  <c r="I723" i="3"/>
  <c r="I1091" i="3"/>
  <c r="Y721" i="3"/>
  <c r="AG351" i="3"/>
  <c r="Y1089" i="3"/>
  <c r="AO719" i="3"/>
  <c r="AW349" i="3"/>
  <c r="AO1087" i="3"/>
  <c r="I354" i="3"/>
  <c r="A355" i="3"/>
  <c r="A724" i="3"/>
  <c r="A1092" i="3"/>
  <c r="DI710" i="3"/>
  <c r="DI1078" i="3"/>
  <c r="BU346" i="3"/>
  <c r="BM1084" i="3"/>
  <c r="BM716" i="3"/>
  <c r="CS343" i="3"/>
  <c r="CK1081" i="3"/>
  <c r="CK713" i="3"/>
  <c r="CC345" i="3"/>
  <c r="BU715" i="3"/>
  <c r="BU1083" i="3"/>
  <c r="CC1082" i="3"/>
  <c r="CK344" i="3"/>
  <c r="CC714" i="3"/>
  <c r="Q1090" i="3"/>
  <c r="Q722" i="3"/>
  <c r="Y352" i="3"/>
  <c r="BE348" i="3"/>
  <c r="AW1086" i="3"/>
  <c r="AW718" i="3"/>
  <c r="CS712" i="3"/>
  <c r="CS1080" i="3"/>
  <c r="DA342" i="3"/>
  <c r="CC346" i="3" l="1"/>
  <c r="BU1084" i="3"/>
  <c r="BU716" i="3"/>
  <c r="BE1086" i="3"/>
  <c r="BE718" i="3"/>
  <c r="BM348" i="3"/>
  <c r="AG352" i="3"/>
  <c r="Y722" i="3"/>
  <c r="Y1090" i="3"/>
  <c r="CC715" i="3"/>
  <c r="CK345" i="3"/>
  <c r="CC1083" i="3"/>
  <c r="AW1087" i="3"/>
  <c r="AW719" i="3"/>
  <c r="BE349" i="3"/>
  <c r="AG1089" i="3"/>
  <c r="AO351" i="3"/>
  <c r="AG721" i="3"/>
  <c r="BU347" i="3"/>
  <c r="BM717" i="3"/>
  <c r="BM1085" i="3"/>
  <c r="DA712" i="3"/>
  <c r="DA1080" i="3"/>
  <c r="DI342" i="3"/>
  <c r="CS713" i="3"/>
  <c r="CS1081" i="3"/>
  <c r="DA343" i="3"/>
  <c r="A356" i="3"/>
  <c r="I355" i="3"/>
  <c r="A725" i="3"/>
  <c r="A1093" i="3"/>
  <c r="CK714" i="3"/>
  <c r="CK1082" i="3"/>
  <c r="CS344" i="3"/>
  <c r="I724" i="3"/>
  <c r="I1092" i="3"/>
  <c r="Q354" i="3"/>
  <c r="DI1079" i="3"/>
  <c r="DI711" i="3"/>
  <c r="AO1088" i="3"/>
  <c r="AW350" i="3"/>
  <c r="AO720" i="3"/>
  <c r="Y353" i="3"/>
  <c r="Q1091" i="3"/>
  <c r="Q723" i="3"/>
  <c r="DI1080" i="3" l="1"/>
  <c r="DI712" i="3"/>
  <c r="BE1087" i="3"/>
  <c r="BE719" i="3"/>
  <c r="BM349" i="3"/>
  <c r="AO352" i="3"/>
  <c r="AG722" i="3"/>
  <c r="AG1090" i="3"/>
  <c r="BU348" i="3"/>
  <c r="BM718" i="3"/>
  <c r="BM1086" i="3"/>
  <c r="Q1092" i="3"/>
  <c r="Q724" i="3"/>
  <c r="Y354" i="3"/>
  <c r="I1093" i="3"/>
  <c r="Q355" i="3"/>
  <c r="I725" i="3"/>
  <c r="A357" i="3"/>
  <c r="I356" i="3"/>
  <c r="A1094" i="3"/>
  <c r="A726" i="3"/>
  <c r="AG353" i="3"/>
  <c r="Y723" i="3"/>
  <c r="Y1091" i="3"/>
  <c r="DA1081" i="3"/>
  <c r="DA713" i="3"/>
  <c r="DI343" i="3"/>
  <c r="CC347" i="3"/>
  <c r="BU1085" i="3"/>
  <c r="BU717" i="3"/>
  <c r="CS345" i="3"/>
  <c r="CK1083" i="3"/>
  <c r="CK715" i="3"/>
  <c r="DA344" i="3"/>
  <c r="CS1082" i="3"/>
  <c r="CS714" i="3"/>
  <c r="BE350" i="3"/>
  <c r="AW1088" i="3"/>
  <c r="AW720" i="3"/>
  <c r="AO721" i="3"/>
  <c r="AO1089" i="3"/>
  <c r="AW351" i="3"/>
  <c r="CC1084" i="3"/>
  <c r="CK346" i="3"/>
  <c r="CC716" i="3"/>
  <c r="Q725" i="3" l="1"/>
  <c r="Y355" i="3"/>
  <c r="Q1093" i="3"/>
  <c r="BE1088" i="3"/>
  <c r="BE720" i="3"/>
  <c r="BM350" i="3"/>
  <c r="BM719" i="3"/>
  <c r="BU349" i="3"/>
  <c r="BM1087" i="3"/>
  <c r="AG354" i="3"/>
  <c r="Y1092" i="3"/>
  <c r="Y724" i="3"/>
  <c r="CS346" i="3"/>
  <c r="CK1084" i="3"/>
  <c r="CK716" i="3"/>
  <c r="DI713" i="3"/>
  <c r="DI1081" i="3"/>
  <c r="I1094" i="3"/>
  <c r="Q356" i="3"/>
  <c r="I726" i="3"/>
  <c r="DA345" i="3"/>
  <c r="CS715" i="3"/>
  <c r="CS1083" i="3"/>
  <c r="AO353" i="3"/>
  <c r="AG723" i="3"/>
  <c r="AG1091" i="3"/>
  <c r="AW1089" i="3"/>
  <c r="AW721" i="3"/>
  <c r="BE351" i="3"/>
  <c r="DA1082" i="3"/>
  <c r="DI344" i="3"/>
  <c r="DA714" i="3"/>
  <c r="A1095" i="3"/>
  <c r="A727" i="3"/>
  <c r="A358" i="3"/>
  <c r="I357" i="3"/>
  <c r="AO722" i="3"/>
  <c r="AW352" i="3"/>
  <c r="AO1090" i="3"/>
  <c r="CC717" i="3"/>
  <c r="CK347" i="3"/>
  <c r="CC1085" i="3"/>
  <c r="BU718" i="3"/>
  <c r="CC348" i="3"/>
  <c r="BU1086" i="3"/>
  <c r="BU1087" i="3" l="1"/>
  <c r="BU719" i="3"/>
  <c r="CC349" i="3"/>
  <c r="AW722" i="3"/>
  <c r="AW1090" i="3"/>
  <c r="BE352" i="3"/>
  <c r="BU350" i="3"/>
  <c r="BM1088" i="3"/>
  <c r="BM720" i="3"/>
  <c r="BM351" i="3"/>
  <c r="BE1089" i="3"/>
  <c r="BE721" i="3"/>
  <c r="DA715" i="3"/>
  <c r="DI345" i="3"/>
  <c r="DA1083" i="3"/>
  <c r="DA346" i="3"/>
  <c r="CS1084" i="3"/>
  <c r="CS716" i="3"/>
  <c r="CC718" i="3"/>
  <c r="CK348" i="3"/>
  <c r="CC1086" i="3"/>
  <c r="Q357" i="3"/>
  <c r="I1095" i="3"/>
  <c r="I727" i="3"/>
  <c r="DI1082" i="3"/>
  <c r="DI714" i="3"/>
  <c r="A359" i="3"/>
  <c r="I358" i="3"/>
  <c r="A728" i="3"/>
  <c r="A1096" i="3"/>
  <c r="Y356" i="3"/>
  <c r="Q726" i="3"/>
  <c r="Q1094" i="3"/>
  <c r="AW353" i="3"/>
  <c r="AO723" i="3"/>
  <c r="AO1091" i="3"/>
  <c r="AO354" i="3"/>
  <c r="AG1092" i="3"/>
  <c r="AG724" i="3"/>
  <c r="Y725" i="3"/>
  <c r="Y1093" i="3"/>
  <c r="AG355" i="3"/>
  <c r="CK717" i="3"/>
  <c r="CS347" i="3"/>
  <c r="CK1085" i="3"/>
  <c r="AG356" i="3" l="1"/>
  <c r="Y1094" i="3"/>
  <c r="Y726" i="3"/>
  <c r="DA716" i="3"/>
  <c r="DI346" i="3"/>
  <c r="DA1084" i="3"/>
  <c r="CC350" i="3"/>
  <c r="BU720" i="3"/>
  <c r="BU1088" i="3"/>
  <c r="Y357" i="3"/>
  <c r="Q1095" i="3"/>
  <c r="Q727" i="3"/>
  <c r="DI1083" i="3"/>
  <c r="DI715" i="3"/>
  <c r="BM352" i="3"/>
  <c r="BE1090" i="3"/>
  <c r="BE722" i="3"/>
  <c r="I1096" i="3"/>
  <c r="I728" i="3"/>
  <c r="Q358" i="3"/>
  <c r="CK1086" i="3"/>
  <c r="CK718" i="3"/>
  <c r="CS348" i="3"/>
  <c r="CS717" i="3"/>
  <c r="CS1085" i="3"/>
  <c r="DA347" i="3"/>
  <c r="A360" i="3"/>
  <c r="A1097" i="3"/>
  <c r="I359" i="3"/>
  <c r="A729" i="3"/>
  <c r="CC719" i="3"/>
  <c r="CC1087" i="3"/>
  <c r="CK349" i="3"/>
  <c r="AW354" i="3"/>
  <c r="AO724" i="3"/>
  <c r="AO1092" i="3"/>
  <c r="AG1093" i="3"/>
  <c r="AO355" i="3"/>
  <c r="AG725" i="3"/>
  <c r="BE353" i="3"/>
  <c r="AW723" i="3"/>
  <c r="AW1091" i="3"/>
  <c r="BU351" i="3"/>
  <c r="BM1089" i="3"/>
  <c r="BM721" i="3"/>
  <c r="CS1086" i="3" l="1"/>
  <c r="DA348" i="3"/>
  <c r="CS718" i="3"/>
  <c r="BM722" i="3"/>
  <c r="BU352" i="3"/>
  <c r="BM1090" i="3"/>
  <c r="CC1088" i="3"/>
  <c r="CK350" i="3"/>
  <c r="CC720" i="3"/>
  <c r="AW355" i="3"/>
  <c r="AO725" i="3"/>
  <c r="AO1093" i="3"/>
  <c r="DI1084" i="3"/>
  <c r="DI716" i="3"/>
  <c r="Q728" i="3"/>
  <c r="Y358" i="3"/>
  <c r="Q1096" i="3"/>
  <c r="BU721" i="3"/>
  <c r="BU1089" i="3"/>
  <c r="CC351" i="3"/>
  <c r="A1098" i="3"/>
  <c r="I360" i="3"/>
  <c r="A361" i="3"/>
  <c r="A730" i="3"/>
  <c r="I729" i="3"/>
  <c r="Q359" i="3"/>
  <c r="I1097" i="3"/>
  <c r="BE354" i="3"/>
  <c r="AW724" i="3"/>
  <c r="AW1092" i="3"/>
  <c r="DA1085" i="3"/>
  <c r="DA717" i="3"/>
  <c r="DI347" i="3"/>
  <c r="AG357" i="3"/>
  <c r="Y727" i="3"/>
  <c r="Y1095" i="3"/>
  <c r="BE1091" i="3"/>
  <c r="BE723" i="3"/>
  <c r="BM353" i="3"/>
  <c r="CK719" i="3"/>
  <c r="CK1087" i="3"/>
  <c r="CS349" i="3"/>
  <c r="AO356" i="3"/>
  <c r="AG726" i="3"/>
  <c r="AG1094" i="3"/>
  <c r="I1098" i="3" l="1"/>
  <c r="I730" i="3"/>
  <c r="Q360" i="3"/>
  <c r="CS350" i="3"/>
  <c r="CK1088" i="3"/>
  <c r="CK720" i="3"/>
  <c r="BU722" i="3"/>
  <c r="BU1090" i="3"/>
  <c r="CC352" i="3"/>
  <c r="BE1092" i="3"/>
  <c r="BM354" i="3"/>
  <c r="BE724" i="3"/>
  <c r="CC721" i="3"/>
  <c r="CK351" i="3"/>
  <c r="CC1089" i="3"/>
  <c r="AG358" i="3"/>
  <c r="Y728" i="3"/>
  <c r="Y1096" i="3"/>
  <c r="AO1094" i="3"/>
  <c r="AO726" i="3"/>
  <c r="AW356" i="3"/>
  <c r="BU353" i="3"/>
  <c r="BM1091" i="3"/>
  <c r="BM723" i="3"/>
  <c r="CS719" i="3"/>
  <c r="DA349" i="3"/>
  <c r="CS1087" i="3"/>
  <c r="BE355" i="3"/>
  <c r="AW1093" i="3"/>
  <c r="AW725" i="3"/>
  <c r="DA1086" i="3"/>
  <c r="DI348" i="3"/>
  <c r="DA718" i="3"/>
  <c r="A1099" i="3"/>
  <c r="I361" i="3"/>
  <c r="A731" i="3"/>
  <c r="A362" i="3"/>
  <c r="AG1095" i="3"/>
  <c r="AO357" i="3"/>
  <c r="AG727" i="3"/>
  <c r="Q1097" i="3"/>
  <c r="Q729" i="3"/>
  <c r="Y359" i="3"/>
  <c r="DI1085" i="3"/>
  <c r="DI717" i="3"/>
  <c r="CC353" i="3" l="1"/>
  <c r="BU723" i="3"/>
  <c r="BU1091" i="3"/>
  <c r="CK1089" i="3"/>
  <c r="CK721" i="3"/>
  <c r="CS351" i="3"/>
  <c r="AW1094" i="3"/>
  <c r="BE356" i="3"/>
  <c r="AW726" i="3"/>
  <c r="BE725" i="3"/>
  <c r="BM355" i="3"/>
  <c r="BE1093" i="3"/>
  <c r="DA350" i="3"/>
  <c r="CS720" i="3"/>
  <c r="CS1088" i="3"/>
  <c r="DI718" i="3"/>
  <c r="DI1086" i="3"/>
  <c r="A732" i="3"/>
  <c r="A363" i="3"/>
  <c r="I362" i="3"/>
  <c r="A1100" i="3"/>
  <c r="AG359" i="3"/>
  <c r="Y1097" i="3"/>
  <c r="Y729" i="3"/>
  <c r="I1099" i="3"/>
  <c r="Q361" i="3"/>
  <c r="I731" i="3"/>
  <c r="BM724" i="3"/>
  <c r="BM1092" i="3"/>
  <c r="BU354" i="3"/>
  <c r="Q1098" i="3"/>
  <c r="Q730" i="3"/>
  <c r="Y360" i="3"/>
  <c r="AO358" i="3"/>
  <c r="AG1096" i="3"/>
  <c r="AG728" i="3"/>
  <c r="AO727" i="3"/>
  <c r="AW357" i="3"/>
  <c r="AO1095" i="3"/>
  <c r="DA719" i="3"/>
  <c r="DA1087" i="3"/>
  <c r="DI349" i="3"/>
  <c r="CC722" i="3"/>
  <c r="CK352" i="3"/>
  <c r="CC1090" i="3"/>
  <c r="AW727" i="3" l="1"/>
  <c r="AW1095" i="3"/>
  <c r="BE357" i="3"/>
  <c r="BU1092" i="3"/>
  <c r="CC354" i="3"/>
  <c r="BU724" i="3"/>
  <c r="AG729" i="3"/>
  <c r="AO359" i="3"/>
  <c r="AG1097" i="3"/>
  <c r="DA351" i="3"/>
  <c r="CS721" i="3"/>
  <c r="CS1089" i="3"/>
  <c r="DI350" i="3"/>
  <c r="DA720" i="3"/>
  <c r="DA1088" i="3"/>
  <c r="BM356" i="3"/>
  <c r="BE1094" i="3"/>
  <c r="BE726" i="3"/>
  <c r="CS352" i="3"/>
  <c r="CK722" i="3"/>
  <c r="CK1090" i="3"/>
  <c r="Q362" i="3"/>
  <c r="I1100" i="3"/>
  <c r="I732" i="3"/>
  <c r="A733" i="3"/>
  <c r="A1101" i="3"/>
  <c r="A364" i="3"/>
  <c r="I363" i="3"/>
  <c r="BU355" i="3"/>
  <c r="BM725" i="3"/>
  <c r="BM1093" i="3"/>
  <c r="DI1087" i="3"/>
  <c r="DI719" i="3"/>
  <c r="AW358" i="3"/>
  <c r="AO728" i="3"/>
  <c r="AO1096" i="3"/>
  <c r="Y361" i="3"/>
  <c r="Q1099" i="3"/>
  <c r="Q731" i="3"/>
  <c r="AG360" i="3"/>
  <c r="Y1098" i="3"/>
  <c r="Y730" i="3"/>
  <c r="CC723" i="3"/>
  <c r="CC1091" i="3"/>
  <c r="CK353" i="3"/>
  <c r="AO729" i="3" l="1"/>
  <c r="AW359" i="3"/>
  <c r="AO1097" i="3"/>
  <c r="Q732" i="3"/>
  <c r="Y362" i="3"/>
  <c r="Q1100" i="3"/>
  <c r="BM1094" i="3"/>
  <c r="BU356" i="3"/>
  <c r="BM726" i="3"/>
  <c r="CC355" i="3"/>
  <c r="BU1093" i="3"/>
  <c r="BU725" i="3"/>
  <c r="DI1088" i="3"/>
  <c r="DI720" i="3"/>
  <c r="CK354" i="3"/>
  <c r="CC1092" i="3"/>
  <c r="CC724" i="3"/>
  <c r="I733" i="3"/>
  <c r="Q363" i="3"/>
  <c r="I1101" i="3"/>
  <c r="AG1098" i="3"/>
  <c r="AG730" i="3"/>
  <c r="AO360" i="3"/>
  <c r="CS353" i="3"/>
  <c r="CK1091" i="3"/>
  <c r="CK723" i="3"/>
  <c r="A1102" i="3"/>
  <c r="A734" i="3"/>
  <c r="I364" i="3"/>
  <c r="A365" i="3"/>
  <c r="DA352" i="3"/>
  <c r="CS1090" i="3"/>
  <c r="CS722" i="3"/>
  <c r="BE727" i="3"/>
  <c r="BM357" i="3"/>
  <c r="BE1095" i="3"/>
  <c r="AG361" i="3"/>
  <c r="Y731" i="3"/>
  <c r="Y1099" i="3"/>
  <c r="DI351" i="3"/>
  <c r="DA1089" i="3"/>
  <c r="DA721" i="3"/>
  <c r="AW1096" i="3"/>
  <c r="BE358" i="3"/>
  <c r="AW728" i="3"/>
  <c r="BU1094" i="3" l="1"/>
  <c r="CC356" i="3"/>
  <c r="BU726" i="3"/>
  <c r="A1103" i="3"/>
  <c r="I365" i="3"/>
  <c r="A366" i="3"/>
  <c r="A735" i="3"/>
  <c r="AG362" i="3"/>
  <c r="Y732" i="3"/>
  <c r="Y1100" i="3"/>
  <c r="CK724" i="3"/>
  <c r="CS354" i="3"/>
  <c r="CK1092" i="3"/>
  <c r="BE1096" i="3"/>
  <c r="BE728" i="3"/>
  <c r="BM358" i="3"/>
  <c r="BU357" i="3"/>
  <c r="BM1095" i="3"/>
  <c r="BM727" i="3"/>
  <c r="Q1101" i="3"/>
  <c r="Y363" i="3"/>
  <c r="Q733" i="3"/>
  <c r="DI721" i="3"/>
  <c r="DI1089" i="3"/>
  <c r="AW360" i="3"/>
  <c r="AO1098" i="3"/>
  <c r="AO730" i="3"/>
  <c r="AO361" i="3"/>
  <c r="AG731" i="3"/>
  <c r="AG1099" i="3"/>
  <c r="CK355" i="3"/>
  <c r="CC725" i="3"/>
  <c r="CC1093" i="3"/>
  <c r="AW1097" i="3"/>
  <c r="BE359" i="3"/>
  <c r="AW729" i="3"/>
  <c r="CS1091" i="3"/>
  <c r="DA353" i="3"/>
  <c r="CS723" i="3"/>
  <c r="DA722" i="3"/>
  <c r="DA1090" i="3"/>
  <c r="DI352" i="3"/>
  <c r="Q364" i="3"/>
  <c r="I734" i="3"/>
  <c r="I1102" i="3"/>
  <c r="AO362" i="3" l="1"/>
  <c r="AG1100" i="3"/>
  <c r="AG732" i="3"/>
  <c r="DA723" i="3"/>
  <c r="DI353" i="3"/>
  <c r="DA1091" i="3"/>
  <c r="A367" i="3"/>
  <c r="I366" i="3"/>
  <c r="A736" i="3"/>
  <c r="A1104" i="3"/>
  <c r="AG363" i="3"/>
  <c r="Y1101" i="3"/>
  <c r="Y733" i="3"/>
  <c r="Q365" i="3"/>
  <c r="I1103" i="3"/>
  <c r="I735" i="3"/>
  <c r="AO731" i="3"/>
  <c r="AO1099" i="3"/>
  <c r="AW361" i="3"/>
  <c r="CS724" i="3"/>
  <c r="CS1092" i="3"/>
  <c r="DA354" i="3"/>
  <c r="BM1096" i="3"/>
  <c r="BU358" i="3"/>
  <c r="BM728" i="3"/>
  <c r="Q734" i="3"/>
  <c r="Y364" i="3"/>
  <c r="Q1102" i="3"/>
  <c r="BM359" i="3"/>
  <c r="BE1097" i="3"/>
  <c r="BE729" i="3"/>
  <c r="DI722" i="3"/>
  <c r="DI1090" i="3"/>
  <c r="CC1094" i="3"/>
  <c r="CC726" i="3"/>
  <c r="CK356" i="3"/>
  <c r="CK725" i="3"/>
  <c r="CS355" i="3"/>
  <c r="CK1093" i="3"/>
  <c r="AW730" i="3"/>
  <c r="BE360" i="3"/>
  <c r="AW1098" i="3"/>
  <c r="CC357" i="3"/>
  <c r="BU1095" i="3"/>
  <c r="BU727" i="3"/>
  <c r="CC358" i="3" l="1"/>
  <c r="BU1096" i="3"/>
  <c r="BU728" i="3"/>
  <c r="Q366" i="3"/>
  <c r="I1104" i="3"/>
  <c r="I736" i="3"/>
  <c r="A368" i="3"/>
  <c r="I367" i="3"/>
  <c r="A1105" i="3"/>
  <c r="A737" i="3"/>
  <c r="CS725" i="3"/>
  <c r="DA355" i="3"/>
  <c r="CS1093" i="3"/>
  <c r="DA724" i="3"/>
  <c r="DA1092" i="3"/>
  <c r="DI354" i="3"/>
  <c r="Q1103" i="3"/>
  <c r="Q735" i="3"/>
  <c r="Y365" i="3"/>
  <c r="BM1097" i="3"/>
  <c r="BM729" i="3"/>
  <c r="BU359" i="3"/>
  <c r="DI1091" i="3"/>
  <c r="DI723" i="3"/>
  <c r="CK1094" i="3"/>
  <c r="CK726" i="3"/>
  <c r="CS356" i="3"/>
  <c r="CC727" i="3"/>
  <c r="CC1095" i="3"/>
  <c r="CK357" i="3"/>
  <c r="Y734" i="3"/>
  <c r="AG364" i="3"/>
  <c r="Y1102" i="3"/>
  <c r="AW1099" i="3"/>
  <c r="BE361" i="3"/>
  <c r="AW731" i="3"/>
  <c r="AG733" i="3"/>
  <c r="AG1101" i="3"/>
  <c r="AO363" i="3"/>
  <c r="BM360" i="3"/>
  <c r="BE730" i="3"/>
  <c r="BE1098" i="3"/>
  <c r="AW362" i="3"/>
  <c r="AO732" i="3"/>
  <c r="AO1100" i="3"/>
  <c r="R10" i="1" l="1"/>
  <c r="U10" i="1"/>
  <c r="T10" i="6" s="1"/>
  <c r="T10" i="1"/>
  <c r="S10" i="6" s="1"/>
  <c r="BU360" i="3"/>
  <c r="BM730" i="3"/>
  <c r="BM1098" i="3"/>
  <c r="DI724" i="3"/>
  <c r="DI1092" i="3"/>
  <c r="AO1101" i="3"/>
  <c r="AO733" i="3"/>
  <c r="AW363" i="3"/>
  <c r="A369" i="3"/>
  <c r="I368" i="3"/>
  <c r="A1106" i="3"/>
  <c r="A738" i="3"/>
  <c r="I737" i="3"/>
  <c r="Q367" i="3"/>
  <c r="I1105" i="3"/>
  <c r="CS357" i="3"/>
  <c r="CK727" i="3"/>
  <c r="CK1095" i="3"/>
  <c r="BU1097" i="3"/>
  <c r="BU729" i="3"/>
  <c r="CC359" i="3"/>
  <c r="DI355" i="3"/>
  <c r="DA1093" i="3"/>
  <c r="DA725" i="3"/>
  <c r="Y366" i="3"/>
  <c r="Q1104" i="3"/>
  <c r="Q736" i="3"/>
  <c r="BE362" i="3"/>
  <c r="AW732" i="3"/>
  <c r="AW1100" i="3"/>
  <c r="BE731" i="3"/>
  <c r="BE1099" i="3"/>
  <c r="BM361" i="3"/>
  <c r="CS1094" i="3"/>
  <c r="DA356" i="3"/>
  <c r="CS726" i="3"/>
  <c r="Y1103" i="3"/>
  <c r="Y735" i="3"/>
  <c r="AG365" i="3"/>
  <c r="AO364" i="3"/>
  <c r="AG1102" i="3"/>
  <c r="AG734" i="3"/>
  <c r="CK358" i="3"/>
  <c r="CC1096" i="3"/>
  <c r="CC728" i="3"/>
  <c r="T11" i="1" l="1"/>
  <c r="S17" i="6" s="1"/>
  <c r="O10" i="1"/>
  <c r="Q10" i="6"/>
  <c r="N10" i="6" s="1"/>
  <c r="V10" i="1"/>
  <c r="U10" i="6" s="1"/>
  <c r="S10" i="1"/>
  <c r="Q10" i="1" s="1"/>
  <c r="X10" i="1"/>
  <c r="W10" i="6" s="1"/>
  <c r="V44" i="1"/>
  <c r="U45" i="6" s="1"/>
  <c r="X44" i="1"/>
  <c r="W45" i="6" s="1"/>
  <c r="S44" i="1"/>
  <c r="Q44" i="1" s="1"/>
  <c r="R44" i="1"/>
  <c r="O44" i="1" s="1"/>
  <c r="U11" i="1"/>
  <c r="T17" i="6" s="1"/>
  <c r="AO365" i="3"/>
  <c r="AG1103" i="3"/>
  <c r="AG735" i="3"/>
  <c r="AO1102" i="3"/>
  <c r="AW364" i="3"/>
  <c r="AO734" i="3"/>
  <c r="DI1093" i="3"/>
  <c r="DI725" i="3"/>
  <c r="Q1105" i="3"/>
  <c r="Y367" i="3"/>
  <c r="Q737" i="3"/>
  <c r="CK359" i="3"/>
  <c r="CC1097" i="3"/>
  <c r="CC729" i="3"/>
  <c r="BE1100" i="3"/>
  <c r="BE732" i="3"/>
  <c r="BM362" i="3"/>
  <c r="CS727" i="3"/>
  <c r="DA357" i="3"/>
  <c r="CS1095" i="3"/>
  <c r="CS358" i="3"/>
  <c r="CK1096" i="3"/>
  <c r="CK728" i="3"/>
  <c r="DI356" i="3"/>
  <c r="DA1094" i="3"/>
  <c r="DA726" i="3"/>
  <c r="I738" i="3"/>
  <c r="Q368" i="3"/>
  <c r="I1106" i="3"/>
  <c r="BE363" i="3"/>
  <c r="AW733" i="3"/>
  <c r="AW1101" i="3"/>
  <c r="BU361" i="3"/>
  <c r="BM1099" i="3"/>
  <c r="BM731" i="3"/>
  <c r="AG366" i="3"/>
  <c r="Y1104" i="3"/>
  <c r="Y736" i="3"/>
  <c r="I369" i="3"/>
  <c r="S11" i="1" s="1"/>
  <c r="A739" i="3"/>
  <c r="V27" i="1" s="1"/>
  <c r="U27" i="6" s="1"/>
  <c r="A1107" i="3"/>
  <c r="U44" i="1" s="1"/>
  <c r="T45" i="6" s="1"/>
  <c r="CC360" i="3"/>
  <c r="BU1098" i="3"/>
  <c r="BU730" i="3"/>
  <c r="Q11" i="1" l="1"/>
  <c r="R17" i="6"/>
  <c r="V11" i="1"/>
  <c r="U17" i="6" s="1"/>
  <c r="X27" i="1"/>
  <c r="W27" i="6" s="1"/>
  <c r="X11" i="1"/>
  <c r="W17" i="6" s="1"/>
  <c r="V12" i="1"/>
  <c r="U12" i="6" s="1"/>
  <c r="U27" i="1"/>
  <c r="T27" i="6" s="1"/>
  <c r="T44" i="1"/>
  <c r="S45" i="6" s="1"/>
  <c r="Q45" i="6"/>
  <c r="N45" i="6" s="1"/>
  <c r="T27" i="1"/>
  <c r="S27" i="6" s="1"/>
  <c r="S27" i="1"/>
  <c r="R27" i="1"/>
  <c r="P44" i="1"/>
  <c r="R45" i="6"/>
  <c r="U45" i="1"/>
  <c r="T52" i="6" s="1"/>
  <c r="R28" i="1"/>
  <c r="R11" i="1"/>
  <c r="P10" i="1"/>
  <c r="W10" i="1"/>
  <c r="R10" i="6"/>
  <c r="X28" i="1"/>
  <c r="W34" i="6" s="1"/>
  <c r="I739" i="3"/>
  <c r="S28" i="1" s="1"/>
  <c r="Q369" i="3"/>
  <c r="I1107" i="3"/>
  <c r="X45" i="1" s="1"/>
  <c r="W52" i="6" s="1"/>
  <c r="BM363" i="3"/>
  <c r="BE1101" i="3"/>
  <c r="BE733" i="3"/>
  <c r="DA358" i="3"/>
  <c r="CS728" i="3"/>
  <c r="CS1096" i="3"/>
  <c r="AW734" i="3"/>
  <c r="AW1102" i="3"/>
  <c r="BE364" i="3"/>
  <c r="AG736" i="3"/>
  <c r="AG1104" i="3"/>
  <c r="AO366" i="3"/>
  <c r="Q738" i="3"/>
  <c r="Q1106" i="3"/>
  <c r="Y368" i="3"/>
  <c r="CS359" i="3"/>
  <c r="CK1097" i="3"/>
  <c r="CK729" i="3"/>
  <c r="DI726" i="3"/>
  <c r="DI1094" i="3"/>
  <c r="DI357" i="3"/>
  <c r="DA1095" i="3"/>
  <c r="DA727" i="3"/>
  <c r="CK360" i="3"/>
  <c r="CC1098" i="3"/>
  <c r="CC730" i="3"/>
  <c r="AG367" i="3"/>
  <c r="Y1105" i="3"/>
  <c r="Y737" i="3"/>
  <c r="BU1099" i="3"/>
  <c r="BU731" i="3"/>
  <c r="CC361" i="3"/>
  <c r="BM1100" i="3"/>
  <c r="BM732" i="3"/>
  <c r="BU362" i="3"/>
  <c r="AW365" i="3"/>
  <c r="AO735" i="3"/>
  <c r="AO1103" i="3"/>
  <c r="W44" i="1" l="1"/>
  <c r="W11" i="1"/>
  <c r="Q28" i="1"/>
  <c r="R34" i="6"/>
  <c r="P28" i="1"/>
  <c r="O11" i="1"/>
  <c r="Q17" i="6"/>
  <c r="N17" i="6" s="1"/>
  <c r="V46" i="1"/>
  <c r="U47" i="6" s="1"/>
  <c r="T46" i="1"/>
  <c r="S47" i="6" s="1"/>
  <c r="X46" i="1"/>
  <c r="W47" i="6" s="1"/>
  <c r="V28" i="1"/>
  <c r="U34" i="6" s="1"/>
  <c r="U28" i="1"/>
  <c r="T34" i="6" s="1"/>
  <c r="T28" i="1"/>
  <c r="S34" i="6" s="1"/>
  <c r="S45" i="1"/>
  <c r="S13" i="1"/>
  <c r="S12" i="1"/>
  <c r="R12" i="1"/>
  <c r="R45" i="1"/>
  <c r="X12" i="1"/>
  <c r="W12" i="6" s="1"/>
  <c r="V17" i="6"/>
  <c r="P17" i="6"/>
  <c r="O28" i="1"/>
  <c r="Q34" i="6"/>
  <c r="N34" i="6" s="1"/>
  <c r="V45" i="6"/>
  <c r="O45" i="6"/>
  <c r="P45" i="6"/>
  <c r="U29" i="1"/>
  <c r="T29" i="6" s="1"/>
  <c r="S29" i="1"/>
  <c r="X29" i="1"/>
  <c r="W29" i="6" s="1"/>
  <c r="V29" i="1"/>
  <c r="U29" i="6" s="1"/>
  <c r="T29" i="1"/>
  <c r="S29" i="6" s="1"/>
  <c r="R29" i="1"/>
  <c r="O10" i="6"/>
  <c r="V10" i="6"/>
  <c r="P10" i="6"/>
  <c r="V45" i="1"/>
  <c r="U52" i="6" s="1"/>
  <c r="T12" i="1"/>
  <c r="S12" i="6" s="1"/>
  <c r="P11" i="1"/>
  <c r="T45" i="1"/>
  <c r="S52" i="6" s="1"/>
  <c r="O27" i="1"/>
  <c r="Q27" i="6"/>
  <c r="N27" i="6" s="1"/>
  <c r="Q27" i="1"/>
  <c r="W27" i="1"/>
  <c r="R27" i="6"/>
  <c r="P27" i="1"/>
  <c r="U12" i="1"/>
  <c r="T12" i="6" s="1"/>
  <c r="BE365" i="3"/>
  <c r="AW1103" i="3"/>
  <c r="AW735" i="3"/>
  <c r="AW366" i="3"/>
  <c r="AO1104" i="3"/>
  <c r="AO736" i="3"/>
  <c r="DA728" i="3"/>
  <c r="DI358" i="3"/>
  <c r="DA1096" i="3"/>
  <c r="BU1100" i="3"/>
  <c r="BU732" i="3"/>
  <c r="CC362" i="3"/>
  <c r="AG1105" i="3"/>
  <c r="AO367" i="3"/>
  <c r="AG737" i="3"/>
  <c r="BE734" i="3"/>
  <c r="BM364" i="3"/>
  <c r="BE1102" i="3"/>
  <c r="BU363" i="3"/>
  <c r="BM1101" i="3"/>
  <c r="BM733" i="3"/>
  <c r="DI727" i="3"/>
  <c r="DI1095" i="3"/>
  <c r="CC1099" i="3"/>
  <c r="CK361" i="3"/>
  <c r="CC731" i="3"/>
  <c r="CS360" i="3"/>
  <c r="CK730" i="3"/>
  <c r="CK1098" i="3"/>
  <c r="DA359" i="3"/>
  <c r="CS729" i="3"/>
  <c r="CS1097" i="3"/>
  <c r="AG368" i="3"/>
  <c r="Y1106" i="3"/>
  <c r="Y738" i="3"/>
  <c r="Q739" i="3"/>
  <c r="Q1107" i="3"/>
  <c r="S46" i="1" s="1"/>
  <c r="Y369" i="3"/>
  <c r="V13" i="1" s="1"/>
  <c r="U15" i="6" s="1"/>
  <c r="O17" i="6" l="1"/>
  <c r="W28" i="1"/>
  <c r="Q46" i="1"/>
  <c r="R47" i="6"/>
  <c r="Q29" i="6"/>
  <c r="N29" i="6" s="1"/>
  <c r="O29" i="1"/>
  <c r="R52" i="6"/>
  <c r="W45" i="1"/>
  <c r="P45" i="1"/>
  <c r="Q45" i="1"/>
  <c r="Q12" i="1"/>
  <c r="R12" i="6"/>
  <c r="P12" i="1"/>
  <c r="W12" i="1"/>
  <c r="R46" i="1"/>
  <c r="P46" i="1" s="1"/>
  <c r="V47" i="1"/>
  <c r="U50" i="6" s="1"/>
  <c r="T47" i="1"/>
  <c r="S50" i="6" s="1"/>
  <c r="Q12" i="6"/>
  <c r="N12" i="6" s="1"/>
  <c r="O12" i="1"/>
  <c r="R13" i="1"/>
  <c r="P13" i="1" s="1"/>
  <c r="P27" i="6"/>
  <c r="O27" i="6"/>
  <c r="V27" i="6"/>
  <c r="T13" i="1"/>
  <c r="S15" i="6" s="1"/>
  <c r="Q13" i="1"/>
  <c r="R15" i="6"/>
  <c r="U13" i="1"/>
  <c r="T15" i="6" s="1"/>
  <c r="U46" i="1"/>
  <c r="T47" i="6" s="1"/>
  <c r="Q29" i="1"/>
  <c r="W29" i="1"/>
  <c r="R29" i="6"/>
  <c r="P29" i="1"/>
  <c r="X13" i="1"/>
  <c r="W15" i="6" s="1"/>
  <c r="V34" i="6"/>
  <c r="P34" i="6"/>
  <c r="O34" i="6"/>
  <c r="X30" i="1"/>
  <c r="W32" i="6" s="1"/>
  <c r="O45" i="1"/>
  <c r="Q52" i="6"/>
  <c r="N52" i="6" s="1"/>
  <c r="Y1107" i="3"/>
  <c r="U47" i="1" s="1"/>
  <c r="T50" i="6" s="1"/>
  <c r="Y739" i="3"/>
  <c r="R30" i="1" s="1"/>
  <c r="AG369" i="3"/>
  <c r="U14" i="1" s="1"/>
  <c r="T16" i="6" s="1"/>
  <c r="DI359" i="3"/>
  <c r="DA1097" i="3"/>
  <c r="DA729" i="3"/>
  <c r="AW367" i="3"/>
  <c r="AO737" i="3"/>
  <c r="AO1105" i="3"/>
  <c r="CC1100" i="3"/>
  <c r="CK362" i="3"/>
  <c r="CC732" i="3"/>
  <c r="AW1104" i="3"/>
  <c r="BE366" i="3"/>
  <c r="AW736" i="3"/>
  <c r="DI1096" i="3"/>
  <c r="DI728" i="3"/>
  <c r="CS1098" i="3"/>
  <c r="CS730" i="3"/>
  <c r="DA360" i="3"/>
  <c r="BU1101" i="3"/>
  <c r="BU733" i="3"/>
  <c r="CC363" i="3"/>
  <c r="AO368" i="3"/>
  <c r="AG1106" i="3"/>
  <c r="AG738" i="3"/>
  <c r="CK731" i="3"/>
  <c r="CK1099" i="3"/>
  <c r="CS361" i="3"/>
  <c r="BU364" i="3"/>
  <c r="BM1102" i="3"/>
  <c r="BM734" i="3"/>
  <c r="BM365" i="3"/>
  <c r="BE735" i="3"/>
  <c r="BE1103" i="3"/>
  <c r="W46" i="1" l="1"/>
  <c r="W13" i="1"/>
  <c r="Q32" i="6"/>
  <c r="N32" i="6" s="1"/>
  <c r="O30" i="1"/>
  <c r="S48" i="1"/>
  <c r="Q48" i="1" s="1"/>
  <c r="U48" i="1"/>
  <c r="T51" i="6" s="1"/>
  <c r="S30" i="1"/>
  <c r="R47" i="1"/>
  <c r="V14" i="1"/>
  <c r="U16" i="6" s="1"/>
  <c r="R31" i="1"/>
  <c r="X14" i="1"/>
  <c r="W16" i="6" s="1"/>
  <c r="T15" i="1"/>
  <c r="S19" i="6" s="1"/>
  <c r="S47" i="1"/>
  <c r="P12" i="6"/>
  <c r="V12" i="6"/>
  <c r="O12" i="6"/>
  <c r="R15" i="1"/>
  <c r="U30" i="1"/>
  <c r="T32" i="6" s="1"/>
  <c r="V15" i="6"/>
  <c r="P15" i="6"/>
  <c r="Q15" i="6"/>
  <c r="N15" i="6" s="1"/>
  <c r="O13" i="1"/>
  <c r="T14" i="1"/>
  <c r="S16" i="6" s="1"/>
  <c r="V47" i="6"/>
  <c r="P47" i="6"/>
  <c r="V30" i="1"/>
  <c r="U32" i="6" s="1"/>
  <c r="X47" i="1"/>
  <c r="W50" i="6" s="1"/>
  <c r="R14" i="1"/>
  <c r="T30" i="1"/>
  <c r="S32" i="6" s="1"/>
  <c r="S14" i="1"/>
  <c r="X15" i="1"/>
  <c r="W19" i="6" s="1"/>
  <c r="O29" i="6"/>
  <c r="V29" i="6"/>
  <c r="P29" i="6"/>
  <c r="O46" i="1"/>
  <c r="Q47" i="6"/>
  <c r="N47" i="6" s="1"/>
  <c r="P52" i="6"/>
  <c r="V52" i="6"/>
  <c r="O52" i="6"/>
  <c r="S31" i="1"/>
  <c r="CK363" i="3"/>
  <c r="CC1101" i="3"/>
  <c r="CC733" i="3"/>
  <c r="BE367" i="3"/>
  <c r="AW737" i="3"/>
  <c r="AW1105" i="3"/>
  <c r="AW368" i="3"/>
  <c r="AO1106" i="3"/>
  <c r="AO738" i="3"/>
  <c r="CC364" i="3"/>
  <c r="BU734" i="3"/>
  <c r="BU1102" i="3"/>
  <c r="BM366" i="3"/>
  <c r="BE736" i="3"/>
  <c r="BE1104" i="3"/>
  <c r="DA361" i="3"/>
  <c r="CS731" i="3"/>
  <c r="CS1099" i="3"/>
  <c r="DA1098" i="3"/>
  <c r="DA730" i="3"/>
  <c r="DI360" i="3"/>
  <c r="DI1097" i="3"/>
  <c r="DI729" i="3"/>
  <c r="CS362" i="3"/>
  <c r="CK1100" i="3"/>
  <c r="CK732" i="3"/>
  <c r="AG739" i="3"/>
  <c r="V31" i="1" s="1"/>
  <c r="U33" i="6" s="1"/>
  <c r="AO369" i="3"/>
  <c r="U15" i="1" s="1"/>
  <c r="T19" i="6" s="1"/>
  <c r="AG1107" i="3"/>
  <c r="X48" i="1" s="1"/>
  <c r="W51" i="6" s="1"/>
  <c r="BM1103" i="3"/>
  <c r="BU365" i="3"/>
  <c r="BM735" i="3"/>
  <c r="O47" i="6" l="1"/>
  <c r="V15" i="1"/>
  <c r="U19" i="6" s="1"/>
  <c r="O15" i="6"/>
  <c r="R50" i="6"/>
  <c r="W47" i="1"/>
  <c r="P47" i="1"/>
  <c r="Q47" i="1"/>
  <c r="U31" i="1"/>
  <c r="T33" i="6" s="1"/>
  <c r="T48" i="1"/>
  <c r="S51" i="6" s="1"/>
  <c r="X16" i="1"/>
  <c r="W20" i="6" s="1"/>
  <c r="S15" i="1"/>
  <c r="Q50" i="6"/>
  <c r="N50" i="6" s="1"/>
  <c r="O47" i="1"/>
  <c r="P31" i="1"/>
  <c r="R33" i="6"/>
  <c r="Q31" i="1"/>
  <c r="P14" i="1"/>
  <c r="Q14" i="1"/>
  <c r="W14" i="1"/>
  <c r="R16" i="6"/>
  <c r="W30" i="1"/>
  <c r="P30" i="1"/>
  <c r="Q30" i="1"/>
  <c r="R32" i="6"/>
  <c r="Q33" i="6"/>
  <c r="N33" i="6" s="1"/>
  <c r="O31" i="1"/>
  <c r="X31" i="1"/>
  <c r="W33" i="6" s="1"/>
  <c r="O15" i="1"/>
  <c r="Q19" i="6"/>
  <c r="N19" i="6" s="1"/>
  <c r="V48" i="1"/>
  <c r="U51" i="6" s="1"/>
  <c r="R48" i="1"/>
  <c r="P48" i="1" s="1"/>
  <c r="X49" i="1"/>
  <c r="W54" i="6" s="1"/>
  <c r="S49" i="1"/>
  <c r="R51" i="6"/>
  <c r="O14" i="1"/>
  <c r="Q16" i="6"/>
  <c r="N16" i="6" s="1"/>
  <c r="T31" i="1"/>
  <c r="S33" i="6" s="1"/>
  <c r="DA362" i="3"/>
  <c r="CS1100" i="3"/>
  <c r="CS732" i="3"/>
  <c r="CC365" i="3"/>
  <c r="BU1103" i="3"/>
  <c r="BU735" i="3"/>
  <c r="BE368" i="3"/>
  <c r="AW738" i="3"/>
  <c r="AW1106" i="3"/>
  <c r="DI730" i="3"/>
  <c r="DI1098" i="3"/>
  <c r="BM736" i="3"/>
  <c r="BU366" i="3"/>
  <c r="BM1104" i="3"/>
  <c r="AO1107" i="3"/>
  <c r="R49" i="1" s="1"/>
  <c r="AW369" i="3"/>
  <c r="U16" i="1" s="1"/>
  <c r="T20" i="6" s="1"/>
  <c r="AO739" i="3"/>
  <c r="X32" i="1" s="1"/>
  <c r="W36" i="6" s="1"/>
  <c r="BE737" i="3"/>
  <c r="BM367" i="3"/>
  <c r="BE1105" i="3"/>
  <c r="CC1102" i="3"/>
  <c r="CC734" i="3"/>
  <c r="CK364" i="3"/>
  <c r="DI361" i="3"/>
  <c r="DA1099" i="3"/>
  <c r="DA731" i="3"/>
  <c r="CK1101" i="3"/>
  <c r="CS363" i="3"/>
  <c r="CK733" i="3"/>
  <c r="W48" i="1" l="1"/>
  <c r="W31" i="1"/>
  <c r="Q54" i="6"/>
  <c r="N54" i="6" s="1"/>
  <c r="O49" i="1"/>
  <c r="P51" i="6"/>
  <c r="V51" i="6"/>
  <c r="T16" i="1"/>
  <c r="S20" i="6" s="1"/>
  <c r="S16" i="1"/>
  <c r="U17" i="1"/>
  <c r="T21" i="6" s="1"/>
  <c r="T17" i="1"/>
  <c r="S21" i="6" s="1"/>
  <c r="V49" i="1"/>
  <c r="U54" i="6" s="1"/>
  <c r="P33" i="6"/>
  <c r="O33" i="6"/>
  <c r="V33" i="6"/>
  <c r="V32" i="1"/>
  <c r="U36" i="6" s="1"/>
  <c r="V32" i="6"/>
  <c r="O32" i="6"/>
  <c r="P32" i="6"/>
  <c r="Q49" i="1"/>
  <c r="P49" i="1"/>
  <c r="R54" i="6"/>
  <c r="R16" i="1"/>
  <c r="U49" i="1"/>
  <c r="T54" i="6" s="1"/>
  <c r="S32" i="1"/>
  <c r="V16" i="6"/>
  <c r="P16" i="6"/>
  <c r="O16" i="6"/>
  <c r="V16" i="1"/>
  <c r="U20" i="6" s="1"/>
  <c r="R32" i="1"/>
  <c r="T49" i="1"/>
  <c r="S54" i="6" s="1"/>
  <c r="U32" i="1"/>
  <c r="T36" i="6" s="1"/>
  <c r="U50" i="1"/>
  <c r="T55" i="6" s="1"/>
  <c r="T32" i="1"/>
  <c r="S36" i="6" s="1"/>
  <c r="O48" i="1"/>
  <c r="Q51" i="6"/>
  <c r="N51" i="6" s="1"/>
  <c r="Q15" i="1"/>
  <c r="R19" i="6"/>
  <c r="P15" i="1"/>
  <c r="W15" i="1"/>
  <c r="P50" i="6"/>
  <c r="O50" i="6"/>
  <c r="V50" i="6"/>
  <c r="DI731" i="3"/>
  <c r="DI1099" i="3"/>
  <c r="CS364" i="3"/>
  <c r="CK1102" i="3"/>
  <c r="CK734" i="3"/>
  <c r="BM368" i="3"/>
  <c r="BE1106" i="3"/>
  <c r="BE738" i="3"/>
  <c r="CC366" i="3"/>
  <c r="BU736" i="3"/>
  <c r="BU1104" i="3"/>
  <c r="DA363" i="3"/>
  <c r="CS733" i="3"/>
  <c r="CS1101" i="3"/>
  <c r="CK365" i="3"/>
  <c r="CC1103" i="3"/>
  <c r="CC735" i="3"/>
  <c r="BE369" i="3"/>
  <c r="X17" i="1" s="1"/>
  <c r="W21" i="6" s="1"/>
  <c r="AW1107" i="3"/>
  <c r="V50" i="1" s="1"/>
  <c r="U55" i="6" s="1"/>
  <c r="AW739" i="3"/>
  <c r="X33" i="1" s="1"/>
  <c r="W37" i="6" s="1"/>
  <c r="BU367" i="3"/>
  <c r="BM737" i="3"/>
  <c r="BM1105" i="3"/>
  <c r="DI362" i="3"/>
  <c r="DA732" i="3"/>
  <c r="DA1100" i="3"/>
  <c r="W49" i="1" l="1"/>
  <c r="S51" i="1"/>
  <c r="V51" i="1"/>
  <c r="U56" i="6" s="1"/>
  <c r="R50" i="1"/>
  <c r="O32" i="1"/>
  <c r="Q36" i="6"/>
  <c r="N36" i="6" s="1"/>
  <c r="R17" i="1"/>
  <c r="V33" i="1"/>
  <c r="U37" i="6" s="1"/>
  <c r="Q20" i="6"/>
  <c r="N20" i="6" s="1"/>
  <c r="O16" i="1"/>
  <c r="T33" i="1"/>
  <c r="S37" i="6" s="1"/>
  <c r="X50" i="1"/>
  <c r="W55" i="6" s="1"/>
  <c r="P54" i="6"/>
  <c r="O54" i="6"/>
  <c r="V54" i="6"/>
  <c r="V17" i="1"/>
  <c r="U21" i="6" s="1"/>
  <c r="R33" i="1"/>
  <c r="V19" i="6"/>
  <c r="P19" i="6"/>
  <c r="O19" i="6"/>
  <c r="S50" i="1"/>
  <c r="T50" i="1"/>
  <c r="S55" i="6" s="1"/>
  <c r="S17" i="1"/>
  <c r="U33" i="1"/>
  <c r="T37" i="6" s="1"/>
  <c r="O51" i="6"/>
  <c r="P16" i="1"/>
  <c r="R20" i="6"/>
  <c r="W16" i="1"/>
  <c r="Q16" i="1"/>
  <c r="W32" i="1"/>
  <c r="R36" i="6"/>
  <c r="P32" i="1"/>
  <c r="Q32" i="1"/>
  <c r="S33" i="1"/>
  <c r="T34" i="1"/>
  <c r="S38" i="6" s="1"/>
  <c r="R34" i="1"/>
  <c r="S34" i="1"/>
  <c r="V34" i="1"/>
  <c r="U38" i="6" s="1"/>
  <c r="CS365" i="3"/>
  <c r="CK1103" i="3"/>
  <c r="CK735" i="3"/>
  <c r="BM738" i="3"/>
  <c r="BM1106" i="3"/>
  <c r="BU368" i="3"/>
  <c r="CC367" i="3"/>
  <c r="BU1105" i="3"/>
  <c r="BU737" i="3"/>
  <c r="DI363" i="3"/>
  <c r="DA1101" i="3"/>
  <c r="DA733" i="3"/>
  <c r="DI1100" i="3"/>
  <c r="DI732" i="3"/>
  <c r="DA364" i="3"/>
  <c r="CS1102" i="3"/>
  <c r="CS734" i="3"/>
  <c r="BM369" i="3"/>
  <c r="V18" i="1" s="1"/>
  <c r="U14" i="6" s="1"/>
  <c r="BE739" i="3"/>
  <c r="U34" i="1" s="1"/>
  <c r="T38" i="6" s="1"/>
  <c r="BE1107" i="3"/>
  <c r="T51" i="1" s="1"/>
  <c r="S56" i="6" s="1"/>
  <c r="CC736" i="3"/>
  <c r="CC1104" i="3"/>
  <c r="CK366" i="3"/>
  <c r="X18" i="1" l="1"/>
  <c r="W14" i="6" s="1"/>
  <c r="X35" i="1"/>
  <c r="W31" i="6" s="1"/>
  <c r="U35" i="1"/>
  <c r="T31" i="6" s="1"/>
  <c r="T35" i="1"/>
  <c r="S31" i="6" s="1"/>
  <c r="S35" i="1"/>
  <c r="X34" i="1"/>
  <c r="W38" i="6" s="1"/>
  <c r="Q50" i="1"/>
  <c r="W50" i="1"/>
  <c r="P50" i="1"/>
  <c r="R55" i="6"/>
  <c r="R51" i="1"/>
  <c r="P51" i="1" s="1"/>
  <c r="P20" i="6"/>
  <c r="V20" i="6"/>
  <c r="O20" i="6"/>
  <c r="Q55" i="6"/>
  <c r="N55" i="6" s="1"/>
  <c r="O50" i="1"/>
  <c r="X51" i="1"/>
  <c r="W56" i="6" s="1"/>
  <c r="S18" i="1"/>
  <c r="R56" i="6"/>
  <c r="Q51" i="1"/>
  <c r="Q37" i="6"/>
  <c r="N37" i="6" s="1"/>
  <c r="O33" i="1"/>
  <c r="T18" i="1"/>
  <c r="S14" i="6" s="1"/>
  <c r="U51" i="1"/>
  <c r="T56" i="6" s="1"/>
  <c r="P33" i="1"/>
  <c r="W33" i="1"/>
  <c r="Q33" i="1"/>
  <c r="R37" i="6"/>
  <c r="U18" i="1"/>
  <c r="T14" i="6" s="1"/>
  <c r="R38" i="6"/>
  <c r="P34" i="1"/>
  <c r="W34" i="1"/>
  <c r="Q34" i="1"/>
  <c r="V36" i="6"/>
  <c r="P36" i="6"/>
  <c r="O36" i="6"/>
  <c r="Q17" i="1"/>
  <c r="R21" i="6"/>
  <c r="P17" i="1"/>
  <c r="W17" i="1"/>
  <c r="R18" i="1"/>
  <c r="S19" i="1"/>
  <c r="R19" i="1"/>
  <c r="T19" i="1"/>
  <c r="S11" i="6" s="1"/>
  <c r="Q38" i="6"/>
  <c r="N38" i="6" s="1"/>
  <c r="O34" i="1"/>
  <c r="O17" i="1"/>
  <c r="Q21" i="6"/>
  <c r="N21" i="6" s="1"/>
  <c r="CS366" i="3"/>
  <c r="CK1104" i="3"/>
  <c r="CK736" i="3"/>
  <c r="DI364" i="3"/>
  <c r="DA734" i="3"/>
  <c r="DA1102" i="3"/>
  <c r="CK367" i="3"/>
  <c r="CC1105" i="3"/>
  <c r="CC737" i="3"/>
  <c r="CC368" i="3"/>
  <c r="BU738" i="3"/>
  <c r="BU1106" i="3"/>
  <c r="BU369" i="3"/>
  <c r="V19" i="1" s="1"/>
  <c r="U11" i="6" s="1"/>
  <c r="BM1107" i="3"/>
  <c r="S52" i="1" s="1"/>
  <c r="BM739" i="3"/>
  <c r="R35" i="1" s="1"/>
  <c r="DI733" i="3"/>
  <c r="DI1101" i="3"/>
  <c r="DA365" i="3"/>
  <c r="CS1103" i="3"/>
  <c r="CS735" i="3"/>
  <c r="W51" i="1" l="1"/>
  <c r="R49" i="6"/>
  <c r="Q52" i="1"/>
  <c r="Q31" i="6"/>
  <c r="N31" i="6" s="1"/>
  <c r="O35" i="1"/>
  <c r="U19" i="1"/>
  <c r="T11" i="6" s="1"/>
  <c r="V20" i="1"/>
  <c r="U18" i="6" s="1"/>
  <c r="U20" i="1"/>
  <c r="T18" i="6" s="1"/>
  <c r="R20" i="1"/>
  <c r="X20" i="1"/>
  <c r="W18" i="6" s="1"/>
  <c r="T52" i="1"/>
  <c r="S49" i="6" s="1"/>
  <c r="X19" i="1"/>
  <c r="W11" i="6" s="1"/>
  <c r="V37" i="6"/>
  <c r="P37" i="6"/>
  <c r="O37" i="6"/>
  <c r="V52" i="1"/>
  <c r="U49" i="6" s="1"/>
  <c r="Q11" i="6"/>
  <c r="N11" i="6" s="1"/>
  <c r="O19" i="1"/>
  <c r="P21" i="6"/>
  <c r="O21" i="6"/>
  <c r="V21" i="6"/>
  <c r="P38" i="6"/>
  <c r="O38" i="6"/>
  <c r="V38" i="6"/>
  <c r="V35" i="1"/>
  <c r="U31" i="6" s="1"/>
  <c r="X52" i="1"/>
  <c r="W49" i="6" s="1"/>
  <c r="Q19" i="1"/>
  <c r="R11" i="6"/>
  <c r="P19" i="1"/>
  <c r="P35" i="1"/>
  <c r="Q35" i="1"/>
  <c r="R31" i="6"/>
  <c r="U52" i="1"/>
  <c r="T49" i="6" s="1"/>
  <c r="Q14" i="6"/>
  <c r="N14" i="6" s="1"/>
  <c r="O18" i="1"/>
  <c r="P56" i="6"/>
  <c r="V56" i="6"/>
  <c r="Q56" i="6"/>
  <c r="N56" i="6" s="1"/>
  <c r="O51" i="1"/>
  <c r="R52" i="1"/>
  <c r="T53" i="1"/>
  <c r="S46" i="6" s="1"/>
  <c r="V53" i="1"/>
  <c r="U46" i="6" s="1"/>
  <c r="R53" i="1"/>
  <c r="S53" i="1"/>
  <c r="W18" i="1"/>
  <c r="P18" i="1"/>
  <c r="Q18" i="1"/>
  <c r="R14" i="6"/>
  <c r="V55" i="6"/>
  <c r="P55" i="6"/>
  <c r="O55" i="6"/>
  <c r="CS367" i="3"/>
  <c r="CK1105" i="3"/>
  <c r="CK737" i="3"/>
  <c r="BU1107" i="3"/>
  <c r="X53" i="1" s="1"/>
  <c r="W46" i="6" s="1"/>
  <c r="BU739" i="3"/>
  <c r="X36" i="1" s="1"/>
  <c r="W28" i="6" s="1"/>
  <c r="CC369" i="3"/>
  <c r="T20" i="1" s="1"/>
  <c r="S18" i="6" s="1"/>
  <c r="DI734" i="3"/>
  <c r="DI1102" i="3"/>
  <c r="DI365" i="3"/>
  <c r="DA1103" i="3"/>
  <c r="DA735" i="3"/>
  <c r="CK368" i="3"/>
  <c r="CC1106" i="3"/>
  <c r="CC738" i="3"/>
  <c r="CS1104" i="3"/>
  <c r="DA366" i="3"/>
  <c r="CS736" i="3"/>
  <c r="W19" i="1" l="1"/>
  <c r="W35" i="1"/>
  <c r="O56" i="6"/>
  <c r="W52" i="1"/>
  <c r="T36" i="1"/>
  <c r="S28" i="6" s="1"/>
  <c r="U53" i="1"/>
  <c r="T46" i="6" s="1"/>
  <c r="S20" i="1"/>
  <c r="X21" i="1"/>
  <c r="W13" i="6" s="1"/>
  <c r="S21" i="1"/>
  <c r="P11" i="6"/>
  <c r="V11" i="6"/>
  <c r="O11" i="6"/>
  <c r="R36" i="1"/>
  <c r="V54" i="1"/>
  <c r="U53" i="6" s="1"/>
  <c r="U54" i="1"/>
  <c r="T53" i="6" s="1"/>
  <c r="R54" i="1"/>
  <c r="O52" i="1"/>
  <c r="Q49" i="6"/>
  <c r="N49" i="6" s="1"/>
  <c r="V36" i="1"/>
  <c r="U28" i="6" s="1"/>
  <c r="V31" i="6"/>
  <c r="O31" i="6"/>
  <c r="P31" i="6"/>
  <c r="U36" i="1"/>
  <c r="T28" i="6" s="1"/>
  <c r="P49" i="6"/>
  <c r="V49" i="6"/>
  <c r="R46" i="6"/>
  <c r="Q53" i="1"/>
  <c r="P53" i="1"/>
  <c r="S36" i="1"/>
  <c r="V14" i="6"/>
  <c r="O14" i="6"/>
  <c r="P14" i="6"/>
  <c r="Q46" i="6"/>
  <c r="N46" i="6" s="1"/>
  <c r="O53" i="1"/>
  <c r="Q18" i="6"/>
  <c r="N18" i="6" s="1"/>
  <c r="O20" i="1"/>
  <c r="P52" i="1"/>
  <c r="DA1104" i="3"/>
  <c r="DA736" i="3"/>
  <c r="DI366" i="3"/>
  <c r="CC1107" i="3"/>
  <c r="T54" i="1" s="1"/>
  <c r="S53" i="6" s="1"/>
  <c r="CK369" i="3"/>
  <c r="V21" i="1" s="1"/>
  <c r="U13" i="6" s="1"/>
  <c r="CC739" i="3"/>
  <c r="U37" i="1" s="1"/>
  <c r="T35" i="6" s="1"/>
  <c r="CS368" i="3"/>
  <c r="CK738" i="3"/>
  <c r="CK1106" i="3"/>
  <c r="DI1103" i="3"/>
  <c r="DI735" i="3"/>
  <c r="DA367" i="3"/>
  <c r="CS1105" i="3"/>
  <c r="CS737" i="3"/>
  <c r="W53" i="1" l="1"/>
  <c r="S54" i="1"/>
  <c r="R21" i="1"/>
  <c r="P21" i="1" s="1"/>
  <c r="V37" i="1"/>
  <c r="U35" i="6" s="1"/>
  <c r="Q21" i="1"/>
  <c r="R13" i="6"/>
  <c r="S37" i="1"/>
  <c r="X54" i="1"/>
  <c r="W53" i="6" s="1"/>
  <c r="T21" i="1"/>
  <c r="S13" i="6" s="1"/>
  <c r="R37" i="1"/>
  <c r="V46" i="6"/>
  <c r="P46" i="6"/>
  <c r="O46" i="6"/>
  <c r="U21" i="1"/>
  <c r="T13" i="6" s="1"/>
  <c r="X37" i="1"/>
  <c r="W35" i="6" s="1"/>
  <c r="R28" i="6"/>
  <c r="Q36" i="1"/>
  <c r="W36" i="1"/>
  <c r="P36" i="1"/>
  <c r="O36" i="1"/>
  <c r="Q28" i="6"/>
  <c r="N28" i="6" s="1"/>
  <c r="T37" i="1"/>
  <c r="S35" i="6" s="1"/>
  <c r="S38" i="1"/>
  <c r="R38" i="1"/>
  <c r="R55" i="1"/>
  <c r="T55" i="1"/>
  <c r="S48" i="6" s="1"/>
  <c r="U55" i="1"/>
  <c r="T48" i="6" s="1"/>
  <c r="S55" i="1"/>
  <c r="O49" i="6"/>
  <c r="Q53" i="6"/>
  <c r="N53" i="6" s="1"/>
  <c r="O54" i="1"/>
  <c r="P20" i="1"/>
  <c r="Q20" i="1"/>
  <c r="R18" i="6"/>
  <c r="W20" i="1"/>
  <c r="DA368" i="3"/>
  <c r="CS738" i="3"/>
  <c r="CS1106" i="3"/>
  <c r="CS369" i="3"/>
  <c r="CK1107" i="3"/>
  <c r="V55" i="1" s="1"/>
  <c r="U48" i="6" s="1"/>
  <c r="CK739" i="3"/>
  <c r="X38" i="1" s="1"/>
  <c r="W30" i="6" s="1"/>
  <c r="DA737" i="3"/>
  <c r="DI367" i="3"/>
  <c r="DA1105" i="3"/>
  <c r="DI1104" i="3"/>
  <c r="DI736" i="3"/>
  <c r="W21" i="1" l="1"/>
  <c r="O38" i="1"/>
  <c r="Q30" i="6"/>
  <c r="N30" i="6" s="1"/>
  <c r="R35" i="6"/>
  <c r="Q37" i="1"/>
  <c r="P37" i="1"/>
  <c r="W37" i="1"/>
  <c r="U38" i="1"/>
  <c r="T30" i="6" s="1"/>
  <c r="V13" i="6"/>
  <c r="P13" i="6"/>
  <c r="R30" i="6"/>
  <c r="P38" i="1"/>
  <c r="Q38" i="1"/>
  <c r="V38" i="1"/>
  <c r="U30" i="6" s="1"/>
  <c r="V18" i="6"/>
  <c r="P18" i="6"/>
  <c r="O18" i="6"/>
  <c r="T38" i="1"/>
  <c r="S30" i="6" s="1"/>
  <c r="Q55" i="1"/>
  <c r="P55" i="1"/>
  <c r="W55" i="1"/>
  <c r="R48" i="6"/>
  <c r="X55" i="1"/>
  <c r="W48" i="6" s="1"/>
  <c r="O37" i="1"/>
  <c r="Q35" i="6"/>
  <c r="N35" i="6" s="1"/>
  <c r="O28" i="6"/>
  <c r="P28" i="6"/>
  <c r="V28" i="6"/>
  <c r="Q13" i="6"/>
  <c r="N13" i="6" s="1"/>
  <c r="O21" i="1"/>
  <c r="Q48" i="6"/>
  <c r="N48" i="6" s="1"/>
  <c r="O55" i="1"/>
  <c r="R53" i="6"/>
  <c r="W54" i="1"/>
  <c r="Q54" i="1"/>
  <c r="P54" i="1"/>
  <c r="DI737" i="3"/>
  <c r="DI1105" i="3"/>
  <c r="DA369" i="3"/>
  <c r="CS1107" i="3"/>
  <c r="CS739" i="3"/>
  <c r="DI368" i="3"/>
  <c r="DA1106" i="3"/>
  <c r="DA738" i="3"/>
  <c r="W38" i="1" l="1"/>
  <c r="V53" i="6"/>
  <c r="O53" i="6"/>
  <c r="P53" i="6"/>
  <c r="V30" i="6"/>
  <c r="O30" i="6"/>
  <c r="P30" i="6"/>
  <c r="O13" i="6"/>
  <c r="V35" i="6"/>
  <c r="P35" i="6"/>
  <c r="O35" i="6"/>
  <c r="O48" i="6"/>
  <c r="P48" i="6"/>
  <c r="V48" i="6"/>
  <c r="S22" i="1"/>
  <c r="R22" i="1"/>
  <c r="DI738" i="3"/>
  <c r="DI1106" i="3"/>
  <c r="DI369" i="3"/>
  <c r="DA1107" i="3"/>
  <c r="DA739" i="3"/>
  <c r="O22" i="1" l="1"/>
  <c r="N22" i="6" s="1"/>
  <c r="Q22" i="6"/>
  <c r="Q22" i="1"/>
  <c r="P22" i="6" s="1"/>
  <c r="R22" i="6"/>
  <c r="P22" i="1"/>
  <c r="O22" i="6" s="1"/>
  <c r="T22" i="1"/>
  <c r="S22" i="6" s="1"/>
  <c r="X22" i="1"/>
  <c r="W22" i="6" s="1"/>
  <c r="U22" i="1"/>
  <c r="T22" i="6" s="1"/>
  <c r="V22" i="1"/>
  <c r="U22" i="6" s="1"/>
  <c r="DI1107" i="3"/>
  <c r="DI739" i="3"/>
  <c r="S39" i="1" s="1"/>
  <c r="R39" i="6" s="1"/>
  <c r="CQ628" i="4"/>
  <c r="CQ629" i="4" s="1"/>
  <c r="CQ630" i="4" s="1"/>
  <c r="CQ631" i="4" s="1"/>
  <c r="CQ632" i="4" s="1"/>
  <c r="CQ633" i="4" s="1"/>
  <c r="CQ634" i="4" s="1"/>
  <c r="CQ635" i="4" s="1"/>
  <c r="CQ636" i="4" s="1"/>
  <c r="CQ637" i="4" s="1"/>
  <c r="CQ638" i="4" s="1"/>
  <c r="CQ639" i="4" s="1"/>
  <c r="CQ640" i="4" s="1"/>
  <c r="CQ641" i="4" s="1"/>
  <c r="CQ642" i="4" s="1"/>
  <c r="CQ643" i="4" s="1"/>
  <c r="CV262" i="4"/>
  <c r="W54" i="2" s="1"/>
  <c r="CQ996" i="4"/>
  <c r="CQ997" i="4" s="1"/>
  <c r="CQ998" i="4" s="1"/>
  <c r="CQ999" i="4" s="1"/>
  <c r="CQ1000" i="4" s="1"/>
  <c r="CQ1001" i="4" s="1"/>
  <c r="CQ1002" i="4" s="1"/>
  <c r="CQ1003" i="4" s="1"/>
  <c r="CQ1004" i="4" s="1"/>
  <c r="CQ1005" i="4" s="1"/>
  <c r="CQ1006" i="4" s="1"/>
  <c r="CQ1007" i="4" s="1"/>
  <c r="CQ1008" i="4" s="1"/>
  <c r="CQ1009" i="4" s="1"/>
  <c r="CQ1010" i="4" s="1"/>
  <c r="CQ1011" i="4" s="1"/>
  <c r="CQ1012" i="4" s="1"/>
  <c r="CQ1013" i="4" s="1"/>
  <c r="CQ1014" i="4" s="1"/>
  <c r="CQ1015" i="4" s="1"/>
  <c r="CQ1016" i="4" s="1"/>
  <c r="CQ1017" i="4" s="1"/>
  <c r="CQ1018" i="4" s="1"/>
  <c r="CQ1019" i="4" s="1"/>
  <c r="CQ1020" i="4" s="1"/>
  <c r="CQ1021" i="4" s="1"/>
  <c r="CQ1022" i="4" s="1"/>
  <c r="CQ1023" i="4" s="1"/>
  <c r="CQ1024" i="4" s="1"/>
  <c r="CQ1025" i="4" s="1"/>
  <c r="CQ1026" i="4" s="1"/>
  <c r="CQ1027" i="4" s="1"/>
  <c r="CQ1028" i="4" s="1"/>
  <c r="CQ1029" i="4" s="1"/>
  <c r="CQ1030" i="4" s="1"/>
  <c r="CQ1031" i="4" s="1"/>
  <c r="CQ1032" i="4" s="1"/>
  <c r="CQ1033" i="4" s="1"/>
  <c r="CQ1034" i="4" s="1"/>
  <c r="CQ1035" i="4" s="1"/>
  <c r="CQ1036" i="4" s="1"/>
  <c r="CQ1037" i="4" s="1"/>
  <c r="CQ1038" i="4" s="1"/>
  <c r="CQ1039" i="4" s="1"/>
  <c r="CQ1040" i="4" s="1"/>
  <c r="CQ371" i="4"/>
  <c r="CQ644" i="4" l="1"/>
  <c r="CQ645" i="4" s="1"/>
  <c r="CQ646" i="4" s="1"/>
  <c r="CQ647" i="4" s="1"/>
  <c r="AZ17" i="7" s="1"/>
  <c r="BC17" i="7" s="1"/>
  <c r="J37" i="1"/>
  <c r="Q39" i="1"/>
  <c r="P39" i="6" s="1"/>
  <c r="R56" i="1"/>
  <c r="Q57" i="6" s="1"/>
  <c r="V56" i="1"/>
  <c r="U57" i="6" s="1"/>
  <c r="U56" i="1"/>
  <c r="T57" i="6" s="1"/>
  <c r="X56" i="1"/>
  <c r="W57" i="6" s="1"/>
  <c r="U39" i="1"/>
  <c r="T39" i="6" s="1"/>
  <c r="V22" i="6"/>
  <c r="S56" i="1"/>
  <c r="R39" i="1"/>
  <c r="W22" i="1"/>
  <c r="T56" i="1"/>
  <c r="S57" i="6" s="1"/>
  <c r="V39" i="1"/>
  <c r="U39" i="6" s="1"/>
  <c r="CQ1041" i="4"/>
  <c r="CQ1042" i="4" s="1"/>
  <c r="CQ1043" i="4" s="1"/>
  <c r="CQ1044" i="4" s="1"/>
  <c r="CQ1045" i="4" s="1"/>
  <c r="CQ1046" i="4" s="1"/>
  <c r="CQ1047" i="4" s="1"/>
  <c r="CQ1048" i="4" s="1"/>
  <c r="CQ1049" i="4" s="1"/>
  <c r="CQ1050" i="4" s="1"/>
  <c r="CQ1051" i="4" s="1"/>
  <c r="CQ1052" i="4" s="1"/>
  <c r="CQ1053" i="4" s="1"/>
  <c r="CQ1054" i="4" s="1"/>
  <c r="CQ1055" i="4" s="1"/>
  <c r="CQ1056" i="4" s="1"/>
  <c r="CQ1057" i="4" s="1"/>
  <c r="CQ1058" i="4" s="1"/>
  <c r="CQ1059" i="4" s="1"/>
  <c r="CQ1060" i="4" s="1"/>
  <c r="CQ1061" i="4" s="1"/>
  <c r="CQ1062" i="4" s="1"/>
  <c r="CQ1063" i="4" s="1"/>
  <c r="CQ1064" i="4" s="1"/>
  <c r="CQ1065" i="4" s="1"/>
  <c r="CQ1066" i="4" s="1"/>
  <c r="CQ1067" i="4" s="1"/>
  <c r="CQ1068" i="4" s="1"/>
  <c r="CQ1069" i="4" s="1"/>
  <c r="CQ1070" i="4" s="1"/>
  <c r="CQ1071" i="4" s="1"/>
  <c r="CQ1072" i="4" s="1"/>
  <c r="CQ1073" i="4" s="1"/>
  <c r="CQ1074" i="4" s="1"/>
  <c r="CQ1075" i="4" s="1"/>
  <c r="CQ1076" i="4" s="1"/>
  <c r="CQ1077" i="4" s="1"/>
  <c r="CQ1078" i="4" s="1"/>
  <c r="CQ1079" i="4" s="1"/>
  <c r="CQ1080" i="4" s="1"/>
  <c r="CQ1081" i="4" s="1"/>
  <c r="CQ1082" i="4" s="1"/>
  <c r="CQ1083" i="4" s="1"/>
  <c r="CQ1084" i="4" s="1"/>
  <c r="CQ1085" i="4" s="1"/>
  <c r="CQ1086" i="4" s="1"/>
  <c r="CQ1087" i="4" s="1"/>
  <c r="CQ1088" i="4" s="1"/>
  <c r="CQ1089" i="4" s="1"/>
  <c r="CQ1090" i="4" s="1"/>
  <c r="CQ1091" i="4" s="1"/>
  <c r="CQ1092" i="4" s="1"/>
  <c r="CQ1093" i="4" s="1"/>
  <c r="CQ1094" i="4" s="1"/>
  <c r="CQ1095" i="4" s="1"/>
  <c r="CQ1096" i="4" s="1"/>
  <c r="CQ1097" i="4" s="1"/>
  <c r="CQ1098" i="4" s="1"/>
  <c r="CQ1099" i="4" s="1"/>
  <c r="CQ1100" i="4" s="1"/>
  <c r="CQ1101" i="4" s="1"/>
  <c r="CQ1102" i="4" s="1"/>
  <c r="CQ1103" i="4" s="1"/>
  <c r="CQ1104" i="4" s="1"/>
  <c r="CQ1105" i="4" s="1"/>
  <c r="CQ1106" i="4" s="1"/>
  <c r="CQ1107" i="4" s="1"/>
  <c r="J54" i="1"/>
  <c r="I35" i="6" l="1"/>
  <c r="L35" i="6" s="1"/>
  <c r="M37" i="1"/>
  <c r="J39" i="1"/>
  <c r="O56" i="1"/>
  <c r="N57" i="6" s="1"/>
  <c r="X39" i="1"/>
  <c r="W39" i="6" s="1"/>
  <c r="T39" i="1"/>
  <c r="P39" i="1"/>
  <c r="O39" i="6" s="1"/>
  <c r="O39" i="1"/>
  <c r="N39" i="6" s="1"/>
  <c r="Q39" i="6"/>
  <c r="W56" i="1"/>
  <c r="P56" i="1"/>
  <c r="O57" i="6" s="1"/>
  <c r="R57" i="6"/>
  <c r="V57" i="6" s="1"/>
  <c r="Q56" i="1"/>
  <c r="P57" i="6" s="1"/>
  <c r="I53" i="6"/>
  <c r="L53" i="6" s="1"/>
  <c r="M54" i="1"/>
  <c r="J56" i="1"/>
  <c r="I39" i="6" l="1"/>
  <c r="L39" i="6" s="1"/>
  <c r="M39" i="1"/>
  <c r="S39" i="6"/>
  <c r="V39" i="6" s="1"/>
  <c r="W39" i="1"/>
  <c r="I57" i="6"/>
  <c r="L57" i="6" s="1"/>
  <c r="M5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Will Maguire, CHA</author>
  </authors>
  <commentList>
    <comment ref="D2" authorId="0" shapeId="0" xr:uid="{45D38827-2CC0-43F7-A388-B8816AFEA2B2}">
      <text>
        <r>
          <rPr>
            <b/>
            <sz val="9"/>
            <color indexed="81"/>
            <rFont val="Tahoma"/>
            <family val="2"/>
          </rPr>
          <t>Will Maguire, CHA:</t>
        </r>
        <r>
          <rPr>
            <sz val="9"/>
            <color indexed="81"/>
            <rFont val="Tahoma"/>
            <family val="2"/>
          </rPr>
          <t xml:space="preserve">
Enter the report business date. 
Format: MM/DD/YYYY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Will Maguire, CHA</author>
  </authors>
  <commentList>
    <comment ref="D2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Will Maguire, CHA:</t>
        </r>
        <r>
          <rPr>
            <sz val="9"/>
            <color indexed="81"/>
            <rFont val="Tahoma"/>
            <family val="2"/>
          </rPr>
          <t xml:space="preserve">
Enter the report business date. 
Format: MM/DD/YYYY</t>
        </r>
      </text>
    </comment>
    <comment ref="B10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Will Maguire, CHA:</t>
        </r>
        <r>
          <rPr>
            <sz val="9"/>
            <color indexed="81"/>
            <rFont val="Tahoma"/>
            <family val="2"/>
          </rPr>
          <t xml:space="preserve">
Enter property name.
This will populate in other worksheets automatically.</t>
        </r>
      </text>
    </comment>
    <comment ref="C10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Will Maguire, CHA:</t>
        </r>
        <r>
          <rPr>
            <sz val="9"/>
            <color indexed="81"/>
            <rFont val="Tahoma"/>
            <family val="2"/>
          </rPr>
          <t xml:space="preserve">
Enter property code.
This will populate in other worksheets automatically.</t>
        </r>
      </text>
    </comment>
    <comment ref="D10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Will Maguire, CHA:</t>
        </r>
        <r>
          <rPr>
            <sz val="9"/>
            <color indexed="81"/>
            <rFont val="Tahoma"/>
            <family val="2"/>
          </rPr>
          <t xml:space="preserve">
Enter the number of rooms in the hotel.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Will Maguire, CHA</author>
    <author>Will Maguire</author>
  </authors>
  <commentList>
    <comment ref="B6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Will Maguire, CHA:</t>
        </r>
        <r>
          <rPr>
            <sz val="9"/>
            <color indexed="81"/>
            <rFont val="Tahoma"/>
            <family val="2"/>
          </rPr>
          <t xml:space="preserve">
Enter date for leap year.</t>
        </r>
      </text>
    </comment>
    <comment ref="B64" authorId="1" shapeId="0" xr:uid="{00000000-0006-0000-0200-000002000000}">
      <text>
        <r>
          <rPr>
            <b/>
            <sz val="9"/>
            <color indexed="81"/>
            <rFont val="Tahoma"/>
            <family val="2"/>
          </rPr>
          <t>Will Maguire:</t>
        </r>
        <r>
          <rPr>
            <sz val="9"/>
            <color indexed="81"/>
            <rFont val="Tahoma"/>
            <family val="2"/>
          </rPr>
          <t xml:space="preserve">
Enter Date for first of March. 
</t>
        </r>
      </text>
    </comment>
  </commentList>
</comments>
</file>

<file path=xl/sharedStrings.xml><?xml version="1.0" encoding="utf-8"?>
<sst xmlns="http://schemas.openxmlformats.org/spreadsheetml/2006/main" count="1557" uniqueCount="158">
  <si>
    <t>Date:</t>
  </si>
  <si>
    <t>Last Year:</t>
  </si>
  <si>
    <t>Day:</t>
  </si>
  <si>
    <t>Daily Flash Report</t>
  </si>
  <si>
    <t>Property</t>
  </si>
  <si>
    <t>Current Date</t>
  </si>
  <si>
    <t>Current Date - Last Year</t>
  </si>
  <si>
    <t>Name</t>
  </si>
  <si>
    <t>Code</t>
  </si>
  <si>
    <t>Rooms</t>
  </si>
  <si>
    <t>Occ</t>
  </si>
  <si>
    <t>ADR</t>
  </si>
  <si>
    <t>RevPAR</t>
  </si>
  <si>
    <t>Rooms
Sold</t>
  </si>
  <si>
    <t>Room 
Revenue</t>
  </si>
  <si>
    <t>Suite 
Shop</t>
  </si>
  <si>
    <t>F&amp;B Revenue</t>
  </si>
  <si>
    <t>Other Revenue</t>
  </si>
  <si>
    <t>TOTAL Revenue</t>
  </si>
  <si>
    <t>OOO Rooms</t>
  </si>
  <si>
    <t>TOTALS</t>
  </si>
  <si>
    <t>Month to Date</t>
  </si>
  <si>
    <t>Month to Date - Last Year</t>
  </si>
  <si>
    <t xml:space="preserve">UPS Store </t>
  </si>
  <si>
    <t>Year to Date</t>
  </si>
  <si>
    <t>Year to Date - Last Year</t>
  </si>
  <si>
    <t>©2022 Will Maguire - Ambience Hospitality, LLC</t>
  </si>
  <si>
    <t>UPS Store</t>
  </si>
  <si>
    <t>Holiday Inn Express &amp; Suites - ABQAL</t>
  </si>
  <si>
    <t>ABQAL</t>
  </si>
  <si>
    <t>Hampton Inn &amp; Suites - Borger</t>
  </si>
  <si>
    <t>AMABT</t>
  </si>
  <si>
    <t xml:space="preserve">Comfort - Inn </t>
  </si>
  <si>
    <t>NM-238</t>
  </si>
  <si>
    <t>Hampton Inn - Clovis</t>
  </si>
  <si>
    <t>CVNCL</t>
  </si>
  <si>
    <t>Home2 Suites - Clovis</t>
  </si>
  <si>
    <t>CVNNM</t>
  </si>
  <si>
    <t>La Quinta Inn &amp; Suites - Monahans</t>
  </si>
  <si>
    <t>LQ-53228</t>
  </si>
  <si>
    <t>Hampton Inn - Deming</t>
  </si>
  <si>
    <t>LRUDM</t>
  </si>
  <si>
    <t>Hampton Inn - Lordsburg</t>
  </si>
  <si>
    <t>LRULB</t>
  </si>
  <si>
    <t>Sleep Inn - Clovis</t>
  </si>
  <si>
    <t>NM-257</t>
  </si>
  <si>
    <t>Holiday Inn Express - Portales</t>
  </si>
  <si>
    <t>PRLNM</t>
  </si>
  <si>
    <t>Holiday Inn - Roswell</t>
  </si>
  <si>
    <t>ROWNM</t>
  </si>
  <si>
    <t>Super 8 - Portales</t>
  </si>
  <si>
    <t>S8 03339</t>
  </si>
  <si>
    <r>
      <rPr>
        <i/>
        <sz val="9"/>
        <color theme="1"/>
        <rFont val="Calibri"/>
        <family val="2"/>
      </rPr>
      <t>©</t>
    </r>
    <r>
      <rPr>
        <i/>
        <sz val="9"/>
        <color theme="1"/>
        <rFont val="Calibri"/>
        <family val="2"/>
        <scheme val="minor"/>
      </rPr>
      <t xml:space="preserve"> 2022 Will Maguire - Ambience Hospitality, LLC</t>
    </r>
  </si>
  <si>
    <t>Rooms | 96% | 1, 2</t>
  </si>
  <si>
    <t>YTD Count</t>
  </si>
  <si>
    <t>Date</t>
  </si>
  <si>
    <t>Rooms Sold</t>
  </si>
  <si>
    <t>Room Revenue</t>
  </si>
  <si>
    <t>Suite Shop Revenue</t>
  </si>
  <si>
    <t>System Cash</t>
  </si>
  <si>
    <t>MTD</t>
  </si>
  <si>
    <t>Suite Shop</t>
  </si>
  <si>
    <t>F&amp;B</t>
  </si>
  <si>
    <t>Other</t>
  </si>
  <si>
    <t>OOO</t>
  </si>
  <si>
    <t>YTD</t>
  </si>
  <si>
    <t>The UPS Store - Clovis</t>
  </si>
  <si>
    <t>Year</t>
  </si>
  <si>
    <t>Jan</t>
  </si>
  <si>
    <t>Feb</t>
  </si>
  <si>
    <t>Mar</t>
  </si>
  <si>
    <t>Apl</t>
  </si>
  <si>
    <t>May</t>
  </si>
  <si>
    <t>Jun</t>
  </si>
  <si>
    <t>Jul</t>
  </si>
  <si>
    <t>Aug</t>
  </si>
  <si>
    <t>Sep</t>
  </si>
  <si>
    <t>Oct</t>
  </si>
  <si>
    <t>Nov</t>
  </si>
  <si>
    <t>Dec</t>
  </si>
  <si>
    <t>Totals</t>
  </si>
  <si>
    <t xml:space="preserve">M </t>
  </si>
  <si>
    <t xml:space="preserve">T </t>
  </si>
  <si>
    <t>January</t>
  </si>
  <si>
    <t xml:space="preserve">W </t>
  </si>
  <si>
    <t>February</t>
  </si>
  <si>
    <t>March</t>
  </si>
  <si>
    <t xml:space="preserve">F </t>
  </si>
  <si>
    <t>April</t>
  </si>
  <si>
    <t xml:space="preserve">S </t>
  </si>
  <si>
    <t>June</t>
  </si>
  <si>
    <t>July</t>
  </si>
  <si>
    <t>August</t>
  </si>
  <si>
    <t>September</t>
  </si>
  <si>
    <t>October</t>
  </si>
  <si>
    <t>November</t>
  </si>
  <si>
    <t>December</t>
  </si>
  <si>
    <t>Apr</t>
  </si>
  <si>
    <t>1 - 15</t>
  </si>
  <si>
    <t>16 - EOM</t>
  </si>
  <si>
    <t>Total By Day Of Week</t>
  </si>
  <si>
    <t>Monday</t>
  </si>
  <si>
    <t>Tuesday</t>
  </si>
  <si>
    <t>Wednesday</t>
  </si>
  <si>
    <t>Thursday</t>
  </si>
  <si>
    <t>Friday</t>
  </si>
  <si>
    <t>Saturday</t>
  </si>
  <si>
    <t>Sunday</t>
  </si>
  <si>
    <t>Averages</t>
  </si>
  <si>
    <t>Daily Average</t>
  </si>
  <si>
    <t xml:space="preserve"> </t>
  </si>
  <si>
    <t>The UPS Store 5448</t>
  </si>
  <si>
    <t>Quarter One</t>
  </si>
  <si>
    <t>Quarter Two</t>
  </si>
  <si>
    <t>Quarter Three</t>
  </si>
  <si>
    <t>Quarter Four</t>
  </si>
  <si>
    <t>1-15</t>
  </si>
  <si>
    <t>16-EOM</t>
  </si>
  <si>
    <t>C</t>
  </si>
  <si>
    <t>K</t>
  </si>
  <si>
    <t>S</t>
  </si>
  <si>
    <t>AA</t>
  </si>
  <si>
    <t>AI</t>
  </si>
  <si>
    <t>AQ</t>
  </si>
  <si>
    <t>AY</t>
  </si>
  <si>
    <t>BG</t>
  </si>
  <si>
    <t>BO</t>
  </si>
  <si>
    <t>BW</t>
  </si>
  <si>
    <t>CE</t>
  </si>
  <si>
    <t>CM</t>
  </si>
  <si>
    <t>CU</t>
  </si>
  <si>
    <t>DC</t>
  </si>
  <si>
    <t>DK</t>
  </si>
  <si>
    <t>Total Revenue</t>
  </si>
  <si>
    <t>Sell Out Counts</t>
  </si>
  <si>
    <t>100% Sold</t>
  </si>
  <si>
    <t>Over 96% Sold</t>
  </si>
  <si>
    <t>Revenue Numbers for NolaPro</t>
  </si>
  <si>
    <t>Room</t>
  </si>
  <si>
    <t>Shop</t>
  </si>
  <si>
    <t>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</si>
  <si>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</si>
  <si>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</si>
  <si>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</si>
  <si>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</si>
  <si>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</si>
  <si>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</si>
  <si>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</si>
  <si>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</si>
  <si>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</si>
  <si>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</si>
  <si>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</si>
  <si>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</si>
  <si>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Occupancy</t>
  </si>
  <si>
    <t>RMLR</t>
  </si>
  <si>
    <t>Avila rooms</t>
  </si>
  <si>
    <t>Rev Par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</si>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</sst>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0_);[Red]\(0\)"/>
    <numFmt numFmtId="165" formatCode="yyyy"/>
    <numFmt numFmtId="166" formatCode="0.0"/>
    <numFmt numFmtId="167" formatCode="0.00_ ;\-0.00\ "/>
  </numFmts>
  <fonts count="4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i/>
      <sz val="9"/>
      <color theme="1"/>
      <name val="Calibri"/>
      <family val="2"/>
      <scheme val="minor"/>
    </font>
    <font>
      <i/>
      <sz val="9"/>
      <color theme="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8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0"/>
      <name val="Miriam"/>
      <family val="2"/>
      <charset val="177"/>
    </font>
    <font>
      <sz val="8"/>
      <name val="Calibri"/>
      <family val="2"/>
      <scheme val="minor"/>
    </font>
    <font>
      <i/>
      <sz val="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i/>
      <sz val="8"/>
      <color theme="1"/>
      <name val="Calibri"/>
      <family val="2"/>
    </font>
    <font>
      <b/>
      <sz val="12"/>
      <color theme="0"/>
      <name val="Calibri"/>
      <family val="2"/>
      <scheme val="minor"/>
    </font>
    <font>
      <b/>
      <sz val="16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i/>
      <sz val="8"/>
      <name val="Arial"/>
      <family val="2"/>
    </font>
    <font>
      <b/>
      <sz val="9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Verdana"/>
      <family val="2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11C1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</fills>
  <borders count="7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double">
        <color indexed="64"/>
      </right>
      <top/>
      <bottom style="thin">
        <color indexed="22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93">
    <xf numFmtId="0" fontId="0" fillId="0" borderId="0" xfId="0"/>
    <xf numFmtId="0" fontId="0" fillId="0" borderId="1" xfId="0" applyBorder="1" applyAlignment="1" applyProtection="1">
      <alignment horizontal="center" vertical="center"/>
      <protection locked="0"/>
    </xf>
    <xf numFmtId="0" fontId="0" fillId="2" borderId="0" xfId="0" applyFill="1"/>
    <xf numFmtId="0" fontId="3" fillId="0" borderId="0" xfId="0" applyFont="1" applyAlignment="1">
      <alignment horizontal="center" vertical="center" wrapText="1"/>
    </xf>
    <xf numFmtId="0" fontId="3" fillId="0" borderId="7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0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3" fillId="3" borderId="0" xfId="0" applyFont="1" applyFill="1" applyAlignment="1">
      <alignment horizontal="center" vertical="center" wrapText="1"/>
    </xf>
    <xf numFmtId="39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center" vertical="center"/>
    </xf>
    <xf numFmtId="39" fontId="0" fillId="0" borderId="0" xfId="0" applyNumberFormat="1" applyAlignment="1">
      <alignment horizontal="center" vertical="center"/>
    </xf>
    <xf numFmtId="37" fontId="0" fillId="0" borderId="0" xfId="0" applyNumberFormat="1" applyAlignment="1">
      <alignment horizontal="center" vertical="center"/>
    </xf>
    <xf numFmtId="0" fontId="2" fillId="4" borderId="0" xfId="0" applyFont="1" applyFill="1" applyAlignment="1">
      <alignment horizontal="center"/>
    </xf>
    <xf numFmtId="14" fontId="0" fillId="5" borderId="0" xfId="0" applyNumberFormat="1" applyFill="1" applyAlignment="1">
      <alignment horizontal="center"/>
    </xf>
    <xf numFmtId="0" fontId="2" fillId="5" borderId="0" xfId="0" applyFont="1" applyFill="1" applyAlignment="1">
      <alignment horizontal="center"/>
    </xf>
    <xf numFmtId="14" fontId="0" fillId="0" borderId="12" xfId="0" applyNumberForma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9" fillId="0" borderId="0" xfId="0" applyFont="1" applyAlignment="1">
      <alignment horizontal="center" vertical="center"/>
    </xf>
    <xf numFmtId="14" fontId="10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top"/>
    </xf>
    <xf numFmtId="0" fontId="3" fillId="0" borderId="0" xfId="0" applyFont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10" fontId="0" fillId="0" borderId="14" xfId="1" applyNumberFormat="1" applyFont="1" applyBorder="1" applyAlignment="1">
      <alignment horizontal="center"/>
    </xf>
    <xf numFmtId="40" fontId="0" fillId="0" borderId="3" xfId="0" applyNumberFormat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10" fontId="0" fillId="0" borderId="2" xfId="1" applyNumberFormat="1" applyFont="1" applyBorder="1" applyAlignment="1">
      <alignment horizontal="center"/>
    </xf>
    <xf numFmtId="40" fontId="0" fillId="0" borderId="16" xfId="0" applyNumberFormat="1" applyBorder="1" applyAlignment="1">
      <alignment horizont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top"/>
    </xf>
    <xf numFmtId="164" fontId="11" fillId="0" borderId="2" xfId="0" applyNumberFormat="1" applyFont="1" applyBorder="1" applyAlignment="1">
      <alignment horizontal="center" vertical="center"/>
    </xf>
    <xf numFmtId="0" fontId="14" fillId="0" borderId="0" xfId="0" applyFont="1"/>
    <xf numFmtId="0" fontId="0" fillId="6" borderId="0" xfId="0" applyFill="1"/>
    <xf numFmtId="39" fontId="0" fillId="6" borderId="0" xfId="0" applyNumberFormat="1" applyFill="1"/>
    <xf numFmtId="37" fontId="0" fillId="0" borderId="0" xfId="0" applyNumberFormat="1" applyAlignment="1">
      <alignment horizontal="center"/>
    </xf>
    <xf numFmtId="14" fontId="0" fillId="6" borderId="0" xfId="0" applyNumberFormat="1" applyFill="1" applyAlignment="1">
      <alignment horizontal="center"/>
    </xf>
    <xf numFmtId="0" fontId="9" fillId="0" borderId="0" xfId="0" applyFont="1" applyAlignment="1">
      <alignment horizontal="center"/>
    </xf>
    <xf numFmtId="4" fontId="18" fillId="0" borderId="2" xfId="0" applyNumberFormat="1" applyFont="1" applyBorder="1" applyAlignment="1">
      <alignment horizontal="center"/>
    </xf>
    <xf numFmtId="4" fontId="18" fillId="0" borderId="0" xfId="0" applyNumberFormat="1" applyFont="1" applyAlignment="1">
      <alignment horizontal="center"/>
    </xf>
    <xf numFmtId="4" fontId="18" fillId="0" borderId="3" xfId="0" applyNumberFormat="1" applyFont="1" applyBorder="1" applyAlignment="1">
      <alignment horizontal="center"/>
    </xf>
    <xf numFmtId="4" fontId="18" fillId="0" borderId="17" xfId="0" applyNumberFormat="1" applyFont="1" applyBorder="1" applyAlignment="1">
      <alignment horizontal="center"/>
    </xf>
    <xf numFmtId="4" fontId="18" fillId="0" borderId="20" xfId="0" applyNumberFormat="1" applyFont="1" applyBorder="1" applyAlignment="1">
      <alignment horizontal="center"/>
    </xf>
    <xf numFmtId="49" fontId="19" fillId="0" borderId="2" xfId="0" applyNumberFormat="1" applyFont="1" applyBorder="1" applyAlignment="1">
      <alignment horizontal="center"/>
    </xf>
    <xf numFmtId="49" fontId="19" fillId="0" borderId="0" xfId="0" applyNumberFormat="1" applyFont="1" applyAlignment="1">
      <alignment horizontal="center"/>
    </xf>
    <xf numFmtId="49" fontId="19" fillId="0" borderId="3" xfId="0" applyNumberFormat="1" applyFont="1" applyBorder="1" applyAlignment="1">
      <alignment horizontal="center"/>
    </xf>
    <xf numFmtId="2" fontId="20" fillId="0" borderId="2" xfId="0" applyNumberFormat="1" applyFont="1" applyBorder="1" applyAlignment="1">
      <alignment horizontal="center"/>
    </xf>
    <xf numFmtId="4" fontId="18" fillId="0" borderId="12" xfId="0" applyNumberFormat="1" applyFont="1" applyBorder="1" applyAlignment="1">
      <alignment horizontal="center"/>
    </xf>
    <xf numFmtId="4" fontId="18" fillId="0" borderId="24" xfId="0" applyNumberFormat="1" applyFont="1" applyBorder="1" applyAlignment="1">
      <alignment horizontal="center"/>
    </xf>
    <xf numFmtId="4" fontId="18" fillId="0" borderId="25" xfId="0" applyNumberFormat="1" applyFont="1" applyBorder="1" applyAlignment="1">
      <alignment horizontal="center"/>
    </xf>
    <xf numFmtId="0" fontId="0" fillId="4" borderId="0" xfId="0" applyFill="1"/>
    <xf numFmtId="0" fontId="0" fillId="7" borderId="0" xfId="0" applyFill="1"/>
    <xf numFmtId="0" fontId="0" fillId="7" borderId="0" xfId="0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39" fontId="0" fillId="9" borderId="0" xfId="0" applyNumberFormat="1" applyFill="1" applyAlignment="1">
      <alignment horizontal="center" vertical="center"/>
    </xf>
    <xf numFmtId="0" fontId="0" fillId="6" borderId="0" xfId="0" applyFill="1" applyAlignment="1">
      <alignment horizontal="center"/>
    </xf>
    <xf numFmtId="0" fontId="2" fillId="0" borderId="0" xfId="0" applyFont="1" applyAlignment="1">
      <alignment horizontal="right" vertical="center"/>
    </xf>
    <xf numFmtId="4" fontId="18" fillId="0" borderId="29" xfId="0" applyNumberFormat="1" applyFont="1" applyBorder="1" applyAlignment="1">
      <alignment horizontal="center"/>
    </xf>
    <xf numFmtId="4" fontId="18" fillId="0" borderId="30" xfId="0" applyNumberFormat="1" applyFont="1" applyBorder="1" applyAlignment="1">
      <alignment horizontal="center"/>
    </xf>
    <xf numFmtId="4" fontId="18" fillId="0" borderId="31" xfId="0" applyNumberFormat="1" applyFont="1" applyBorder="1" applyAlignment="1">
      <alignment horizontal="center"/>
    </xf>
    <xf numFmtId="4" fontId="18" fillId="0" borderId="32" xfId="0" applyNumberFormat="1" applyFont="1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10" fontId="0" fillId="0" borderId="0" xfId="1" applyNumberFormat="1" applyFont="1" applyBorder="1" applyAlignment="1">
      <alignment horizontal="center" vertical="top"/>
    </xf>
    <xf numFmtId="40" fontId="0" fillId="0" borderId="0" xfId="0" applyNumberFormat="1" applyAlignment="1">
      <alignment horizontal="center" vertical="top"/>
    </xf>
    <xf numFmtId="2" fontId="0" fillId="0" borderId="0" xfId="0" applyNumberFormat="1" applyAlignment="1">
      <alignment horizontal="center" vertical="top"/>
    </xf>
    <xf numFmtId="0" fontId="0" fillId="0" borderId="0" xfId="0" applyAlignment="1">
      <alignment horizontal="center" vertical="top"/>
    </xf>
    <xf numFmtId="0" fontId="23" fillId="0" borderId="0" xfId="0" applyFont="1" applyAlignment="1">
      <alignment horizontal="center" vertical="top"/>
    </xf>
    <xf numFmtId="3" fontId="0" fillId="0" borderId="0" xfId="0" applyNumberFormat="1" applyAlignment="1">
      <alignment horizontal="center" vertical="top"/>
    </xf>
    <xf numFmtId="4" fontId="0" fillId="0" borderId="0" xfId="0" applyNumberFormat="1" applyAlignment="1">
      <alignment horizontal="center" vertical="top"/>
    </xf>
    <xf numFmtId="1" fontId="0" fillId="0" borderId="0" xfId="0" applyNumberFormat="1" applyAlignment="1">
      <alignment horizontal="center" vertical="top"/>
    </xf>
    <xf numFmtId="3" fontId="0" fillId="0" borderId="33" xfId="0" applyNumberFormat="1" applyBorder="1" applyAlignment="1">
      <alignment horizontal="center" vertical="top"/>
    </xf>
    <xf numFmtId="4" fontId="0" fillId="0" borderId="33" xfId="0" applyNumberFormat="1" applyBorder="1" applyAlignment="1">
      <alignment horizontal="center" vertical="top"/>
    </xf>
    <xf numFmtId="10" fontId="0" fillId="0" borderId="33" xfId="1" applyNumberFormat="1" applyFont="1" applyBorder="1" applyAlignment="1">
      <alignment horizontal="center" vertical="top"/>
    </xf>
    <xf numFmtId="40" fontId="0" fillId="0" borderId="33" xfId="0" applyNumberFormat="1" applyBorder="1" applyAlignment="1">
      <alignment horizontal="center" vertical="top"/>
    </xf>
    <xf numFmtId="2" fontId="0" fillId="0" borderId="33" xfId="0" applyNumberFormat="1" applyBorder="1" applyAlignment="1">
      <alignment horizontal="center" vertical="top"/>
    </xf>
    <xf numFmtId="0" fontId="0" fillId="0" borderId="33" xfId="0" applyBorder="1" applyAlignment="1">
      <alignment horizontal="center" vertical="top"/>
    </xf>
    <xf numFmtId="0" fontId="23" fillId="0" borderId="33" xfId="0" applyFont="1" applyBorder="1" applyAlignment="1">
      <alignment horizontal="center" vertical="top"/>
    </xf>
    <xf numFmtId="10" fontId="0" fillId="0" borderId="14" xfId="1" applyNumberFormat="1" applyFont="1" applyBorder="1" applyAlignment="1">
      <alignment horizontal="center" vertical="center"/>
    </xf>
    <xf numFmtId="0" fontId="0" fillId="9" borderId="0" xfId="0" applyFill="1"/>
    <xf numFmtId="0" fontId="0" fillId="0" borderId="0" xfId="0" applyAlignment="1">
      <alignment horizontal="left"/>
    </xf>
    <xf numFmtId="10" fontId="0" fillId="0" borderId="2" xfId="1" applyNumberFormat="1" applyFont="1" applyBorder="1" applyAlignment="1">
      <alignment horizontal="center" vertical="center"/>
    </xf>
    <xf numFmtId="40" fontId="0" fillId="0" borderId="3" xfId="0" applyNumberFormat="1" applyBorder="1" applyAlignment="1">
      <alignment horizontal="center" vertical="center"/>
    </xf>
    <xf numFmtId="40" fontId="0" fillId="0" borderId="16" xfId="0" applyNumberForma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0" fontId="22" fillId="0" borderId="18" xfId="0" applyFont="1" applyBorder="1" applyAlignment="1" applyProtection="1">
      <alignment horizontal="center"/>
      <protection locked="0"/>
    </xf>
    <xf numFmtId="0" fontId="22" fillId="0" borderId="0" xfId="0" applyFont="1" applyAlignment="1">
      <alignment horizontal="center"/>
    </xf>
    <xf numFmtId="0" fontId="0" fillId="0" borderId="3" xfId="0" applyBorder="1" applyAlignment="1">
      <alignment horizontal="center"/>
    </xf>
    <xf numFmtId="3" fontId="0" fillId="0" borderId="0" xfId="0" applyNumberFormat="1" applyAlignment="1">
      <alignment horizontal="center" vertical="center"/>
    </xf>
    <xf numFmtId="0" fontId="0" fillId="0" borderId="9" xfId="0" applyBorder="1" applyAlignment="1" applyProtection="1">
      <alignment horizontal="center"/>
      <protection locked="0"/>
    </xf>
    <xf numFmtId="0" fontId="0" fillId="0" borderId="1" xfId="0" quotePrefix="1" applyBorder="1" applyAlignment="1" applyProtection="1">
      <alignment horizontal="center" vertical="center"/>
      <protection locked="0"/>
    </xf>
    <xf numFmtId="0" fontId="22" fillId="0" borderId="26" xfId="0" applyFont="1" applyBorder="1" applyAlignment="1" applyProtection="1">
      <alignment horizontal="center"/>
      <protection locked="0"/>
    </xf>
    <xf numFmtId="0" fontId="0" fillId="0" borderId="27" xfId="0" applyBorder="1" applyAlignment="1" applyProtection="1">
      <alignment horizontal="center" vertical="center"/>
      <protection locked="0"/>
    </xf>
    <xf numFmtId="0" fontId="0" fillId="0" borderId="28" xfId="0" applyBorder="1" applyAlignment="1" applyProtection="1">
      <alignment horizontal="center"/>
      <protection locked="0"/>
    </xf>
    <xf numFmtId="0" fontId="22" fillId="0" borderId="3" xfId="0" applyFont="1" applyBorder="1" applyAlignment="1">
      <alignment horizontal="center"/>
    </xf>
    <xf numFmtId="0" fontId="0" fillId="6" borderId="0" xfId="0" applyFill="1" applyAlignment="1">
      <alignment horizontal="left"/>
    </xf>
    <xf numFmtId="0" fontId="0" fillId="10" borderId="0" xfId="0" applyFill="1"/>
    <xf numFmtId="0" fontId="0" fillId="11" borderId="0" xfId="0" applyFill="1"/>
    <xf numFmtId="0" fontId="24" fillId="2" borderId="0" xfId="0" applyFont="1" applyFill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9" borderId="0" xfId="0" applyFill="1" applyAlignment="1">
      <alignment horizontal="center"/>
    </xf>
    <xf numFmtId="0" fontId="3" fillId="0" borderId="38" xfId="0" applyFont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12" borderId="0" xfId="0" applyFill="1"/>
    <xf numFmtId="0" fontId="0" fillId="13" borderId="0" xfId="0" applyFill="1"/>
    <xf numFmtId="0" fontId="2" fillId="0" borderId="0" xfId="0" applyFont="1" applyAlignment="1">
      <alignment horizontal="center"/>
    </xf>
    <xf numFmtId="0" fontId="2" fillId="13" borderId="0" xfId="0" applyFont="1" applyFill="1" applyAlignment="1">
      <alignment horizontal="right" vertical="center"/>
    </xf>
    <xf numFmtId="0" fontId="0" fillId="14" borderId="0" xfId="0" applyFill="1"/>
    <xf numFmtId="0" fontId="9" fillId="14" borderId="0" xfId="0" applyFont="1" applyFill="1" applyAlignment="1">
      <alignment horizontal="center" vertical="center"/>
    </xf>
    <xf numFmtId="0" fontId="9" fillId="0" borderId="0" xfId="0" applyFont="1" applyAlignment="1">
      <alignment vertical="center"/>
    </xf>
    <xf numFmtId="0" fontId="26" fillId="9" borderId="0" xfId="0" applyFont="1" applyFill="1" applyAlignment="1">
      <alignment horizontal="center" vertical="center"/>
    </xf>
    <xf numFmtId="0" fontId="2" fillId="14" borderId="0" xfId="0" applyFont="1" applyFill="1" applyAlignment="1">
      <alignment horizontal="right" vertical="center"/>
    </xf>
    <xf numFmtId="0" fontId="2" fillId="15" borderId="0" xfId="0" applyFont="1" applyFill="1" applyAlignment="1">
      <alignment horizontal="right" vertical="center"/>
    </xf>
    <xf numFmtId="0" fontId="0" fillId="15" borderId="0" xfId="0" applyFill="1"/>
    <xf numFmtId="0" fontId="9" fillId="15" borderId="0" xfId="0" applyFont="1" applyFill="1" applyAlignment="1">
      <alignment horizontal="center"/>
    </xf>
    <xf numFmtId="10" fontId="0" fillId="0" borderId="1" xfId="0" applyNumberFormat="1" applyBorder="1" applyAlignment="1">
      <alignment horizontal="center" vertical="center"/>
    </xf>
    <xf numFmtId="10" fontId="0" fillId="0" borderId="0" xfId="0" applyNumberFormat="1"/>
    <xf numFmtId="0" fontId="2" fillId="12" borderId="0" xfId="0" applyFont="1" applyFill="1" applyAlignment="1">
      <alignment horizontal="right" vertical="center"/>
    </xf>
    <xf numFmtId="0" fontId="0" fillId="16" borderId="0" xfId="0" applyFill="1"/>
    <xf numFmtId="0" fontId="28" fillId="16" borderId="0" xfId="0" applyFont="1" applyFill="1" applyAlignment="1">
      <alignment horizontal="right"/>
    </xf>
    <xf numFmtId="0" fontId="18" fillId="0" borderId="0" xfId="0" applyFont="1"/>
    <xf numFmtId="0" fontId="2" fillId="0" borderId="14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18" fillId="0" borderId="14" xfId="0" applyFont="1" applyBorder="1" applyAlignment="1">
      <alignment horizontal="center"/>
    </xf>
    <xf numFmtId="4" fontId="18" fillId="0" borderId="16" xfId="0" applyNumberFormat="1" applyFont="1" applyBorder="1" applyAlignment="1">
      <alignment horizontal="center" vertical="center"/>
    </xf>
    <xf numFmtId="0" fontId="0" fillId="0" borderId="40" xfId="0" applyBorder="1" applyAlignment="1">
      <alignment horizontal="center"/>
    </xf>
    <xf numFmtId="0" fontId="0" fillId="0" borderId="41" xfId="0" applyBorder="1" applyAlignment="1">
      <alignment horizontal="center"/>
    </xf>
    <xf numFmtId="39" fontId="18" fillId="0" borderId="2" xfId="0" applyNumberFormat="1" applyFont="1" applyBorder="1" applyAlignment="1">
      <alignment horizontal="center" vertical="center"/>
    </xf>
    <xf numFmtId="39" fontId="18" fillId="0" borderId="3" xfId="0" applyNumberFormat="1" applyFont="1" applyBorder="1" applyAlignment="1">
      <alignment horizontal="center" vertical="center"/>
    </xf>
    <xf numFmtId="39" fontId="18" fillId="0" borderId="17" xfId="0" applyNumberFormat="1" applyFont="1" applyBorder="1" applyAlignment="1">
      <alignment horizontal="center" vertical="center"/>
    </xf>
    <xf numFmtId="39" fontId="18" fillId="0" borderId="20" xfId="0" applyNumberFormat="1" applyFont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4" fontId="0" fillId="0" borderId="34" xfId="0" applyNumberFormat="1" applyBorder="1" applyAlignment="1">
      <alignment horizontal="center" vertical="center"/>
    </xf>
    <xf numFmtId="4" fontId="0" fillId="0" borderId="36" xfId="0" applyNumberFormat="1" applyBorder="1" applyAlignment="1">
      <alignment horizontal="center" vertical="center"/>
    </xf>
    <xf numFmtId="4" fontId="0" fillId="0" borderId="38" xfId="0" applyNumberFormat="1" applyBorder="1" applyAlignment="1">
      <alignment horizontal="center" vertical="center"/>
    </xf>
    <xf numFmtId="4" fontId="0" fillId="0" borderId="18" xfId="0" applyNumberFormat="1" applyBorder="1" applyAlignment="1">
      <alignment horizontal="center" vertical="center"/>
    </xf>
    <xf numFmtId="4" fontId="0" fillId="0" borderId="9" xfId="0" applyNumberFormat="1" applyBorder="1" applyAlignment="1">
      <alignment horizontal="center" vertical="center"/>
    </xf>
    <xf numFmtId="4" fontId="0" fillId="0" borderId="35" xfId="0" applyNumberFormat="1" applyBorder="1" applyAlignment="1">
      <alignment horizontal="center" vertical="center"/>
    </xf>
    <xf numFmtId="4" fontId="0" fillId="0" borderId="10" xfId="0" applyNumberFormat="1" applyBorder="1" applyAlignment="1">
      <alignment horizontal="center" vertical="center"/>
    </xf>
    <xf numFmtId="4" fontId="0" fillId="0" borderId="37" xfId="0" applyNumberFormat="1" applyBorder="1" applyAlignment="1">
      <alignment horizontal="center" vertical="center"/>
    </xf>
    <xf numFmtId="4" fontId="0" fillId="0" borderId="19" xfId="0" applyNumberFormat="1" applyBorder="1" applyAlignment="1">
      <alignment horizontal="center" vertical="center"/>
    </xf>
    <xf numFmtId="4" fontId="0" fillId="0" borderId="11" xfId="0" applyNumberFormat="1" applyBorder="1" applyAlignment="1">
      <alignment horizontal="center" vertical="center"/>
    </xf>
    <xf numFmtId="0" fontId="0" fillId="17" borderId="0" xfId="0" applyFill="1"/>
    <xf numFmtId="3" fontId="0" fillId="0" borderId="2" xfId="0" applyNumberFormat="1" applyBorder="1" applyAlignment="1">
      <alignment horizontal="center" vertical="center"/>
    </xf>
    <xf numFmtId="3" fontId="0" fillId="0" borderId="3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3" fontId="0" fillId="0" borderId="20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10" fontId="0" fillId="0" borderId="14" xfId="1" applyNumberFormat="1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29" fillId="0" borderId="0" xfId="0" applyFont="1" applyAlignment="1">
      <alignment horizontal="right"/>
    </xf>
    <xf numFmtId="0" fontId="0" fillId="0" borderId="7" xfId="0" applyBorder="1"/>
    <xf numFmtId="0" fontId="0" fillId="2" borderId="44" xfId="0" applyFill="1" applyBorder="1"/>
    <xf numFmtId="0" fontId="0" fillId="2" borderId="7" xfId="0" applyFill="1" applyBorder="1"/>
    <xf numFmtId="0" fontId="0" fillId="2" borderId="45" xfId="0" applyFill="1" applyBorder="1"/>
    <xf numFmtId="0" fontId="0" fillId="2" borderId="42" xfId="0" applyFill="1" applyBorder="1"/>
    <xf numFmtId="0" fontId="0" fillId="2" borderId="46" xfId="0" applyFill="1" applyBorder="1"/>
    <xf numFmtId="0" fontId="24" fillId="2" borderId="42" xfId="0" applyFont="1" applyFill="1" applyBorder="1" applyAlignment="1">
      <alignment horizontal="center" vertical="center"/>
    </xf>
    <xf numFmtId="0" fontId="0" fillId="2" borderId="47" xfId="0" applyFill="1" applyBorder="1"/>
    <xf numFmtId="0" fontId="12" fillId="0" borderId="2" xfId="0" applyFont="1" applyBorder="1" applyAlignment="1">
      <alignment horizontal="center" vertical="center"/>
    </xf>
    <xf numFmtId="0" fontId="0" fillId="0" borderId="48" xfId="0" applyBorder="1"/>
    <xf numFmtId="0" fontId="6" fillId="2" borderId="6" xfId="0" applyFont="1" applyFill="1" applyBorder="1" applyAlignment="1">
      <alignment horizontal="center" vertical="center"/>
    </xf>
    <xf numFmtId="0" fontId="0" fillId="0" borderId="46" xfId="0" applyBorder="1"/>
    <xf numFmtId="0" fontId="0" fillId="0" borderId="49" xfId="0" applyBorder="1"/>
    <xf numFmtId="0" fontId="0" fillId="2" borderId="49" xfId="0" applyFill="1" applyBorder="1"/>
    <xf numFmtId="0" fontId="30" fillId="19" borderId="0" xfId="0" applyFont="1" applyFill="1" applyAlignment="1">
      <alignment horizontal="center" vertical="center" wrapText="1"/>
    </xf>
    <xf numFmtId="0" fontId="27" fillId="19" borderId="0" xfId="0" applyFont="1" applyFill="1"/>
    <xf numFmtId="40" fontId="18" fillId="0" borderId="2" xfId="0" applyNumberFormat="1" applyFont="1" applyBorder="1" applyAlignment="1">
      <alignment horizontal="center" vertical="center"/>
    </xf>
    <xf numFmtId="40" fontId="18" fillId="0" borderId="3" xfId="0" applyNumberFormat="1" applyFont="1" applyBorder="1" applyAlignment="1">
      <alignment horizontal="center" vertical="center"/>
    </xf>
    <xf numFmtId="40" fontId="18" fillId="0" borderId="0" xfId="0" applyNumberFormat="1" applyFont="1" applyAlignment="1">
      <alignment horizontal="center" vertical="center"/>
    </xf>
    <xf numFmtId="40" fontId="18" fillId="0" borderId="17" xfId="0" applyNumberFormat="1" applyFont="1" applyBorder="1" applyAlignment="1">
      <alignment horizontal="center" vertical="center"/>
    </xf>
    <xf numFmtId="40" fontId="18" fillId="0" borderId="20" xfId="0" applyNumberFormat="1" applyFont="1" applyBorder="1" applyAlignment="1">
      <alignment horizontal="center" vertical="center"/>
    </xf>
    <xf numFmtId="0" fontId="0" fillId="0" borderId="17" xfId="0" applyBorder="1" applyAlignment="1">
      <alignment horizontal="center"/>
    </xf>
    <xf numFmtId="0" fontId="0" fillId="0" borderId="14" xfId="0" applyBorder="1" applyAlignment="1">
      <alignment horizontal="center" vertical="center"/>
    </xf>
    <xf numFmtId="4" fontId="0" fillId="0" borderId="16" xfId="0" applyNumberFormat="1" applyBorder="1" applyAlignment="1">
      <alignment horizontal="center" vertical="center"/>
    </xf>
    <xf numFmtId="0" fontId="18" fillId="0" borderId="15" xfId="0" applyFont="1" applyBorder="1" applyAlignment="1">
      <alignment horizontal="center"/>
    </xf>
    <xf numFmtId="0" fontId="3" fillId="0" borderId="0" xfId="0" applyFont="1" applyAlignment="1">
      <alignment horizontal="center" vertical="top"/>
    </xf>
    <xf numFmtId="0" fontId="32" fillId="0" borderId="0" xfId="0" applyFont="1" applyAlignment="1" applyProtection="1">
      <alignment horizontal="center" vertical="center"/>
      <protection locked="0"/>
    </xf>
    <xf numFmtId="0" fontId="34" fillId="0" borderId="0" xfId="0" applyFont="1" applyAlignment="1">
      <alignment horizontal="center"/>
    </xf>
    <xf numFmtId="0" fontId="33" fillId="0" borderId="0" xfId="0" applyFont="1" applyAlignment="1">
      <alignment horizontal="center"/>
    </xf>
    <xf numFmtId="0" fontId="33" fillId="0" borderId="50" xfId="0" applyFont="1" applyBorder="1" applyAlignment="1">
      <alignment horizontal="center"/>
    </xf>
    <xf numFmtId="0" fontId="34" fillId="0" borderId="0" xfId="0" applyFont="1" applyAlignment="1">
      <alignment horizontal="center" vertical="center"/>
    </xf>
    <xf numFmtId="0" fontId="0" fillId="20" borderId="51" xfId="0" applyFill="1" applyBorder="1" applyAlignment="1">
      <alignment horizontal="center" vertical="center"/>
    </xf>
    <xf numFmtId="0" fontId="0" fillId="20" borderId="52" xfId="0" applyFill="1" applyBorder="1" applyAlignment="1">
      <alignment horizontal="center" vertical="center"/>
    </xf>
    <xf numFmtId="0" fontId="0" fillId="20" borderId="29" xfId="0" applyFill="1" applyBorder="1" applyAlignment="1">
      <alignment horizontal="center" vertical="center"/>
    </xf>
    <xf numFmtId="0" fontId="0" fillId="21" borderId="29" xfId="0" applyFill="1" applyBorder="1" applyAlignment="1">
      <alignment horizontal="center" vertical="center"/>
    </xf>
    <xf numFmtId="0" fontId="0" fillId="20" borderId="0" xfId="0" applyFill="1"/>
    <xf numFmtId="0" fontId="34" fillId="0" borderId="29" xfId="0" applyFont="1" applyBorder="1" applyAlignment="1">
      <alignment horizontal="center" vertical="center"/>
    </xf>
    <xf numFmtId="0" fontId="0" fillId="20" borderId="53" xfId="0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20" borderId="54" xfId="0" applyFill="1" applyBorder="1"/>
    <xf numFmtId="0" fontId="34" fillId="0" borderId="30" xfId="0" applyFont="1" applyBorder="1" applyAlignment="1">
      <alignment horizontal="center" vertical="center"/>
    </xf>
    <xf numFmtId="0" fontId="34" fillId="0" borderId="55" xfId="0" applyFont="1" applyBorder="1" applyAlignment="1">
      <alignment horizontal="center" vertical="center"/>
    </xf>
    <xf numFmtId="0" fontId="0" fillId="20" borderId="56" xfId="0" applyFill="1" applyBorder="1" applyAlignment="1">
      <alignment horizontal="center" vertical="center"/>
    </xf>
    <xf numFmtId="0" fontId="0" fillId="20" borderId="57" xfId="0" applyFill="1" applyBorder="1" applyAlignment="1">
      <alignment horizontal="center" vertical="center"/>
    </xf>
    <xf numFmtId="0" fontId="0" fillId="20" borderId="58" xfId="0" applyFill="1" applyBorder="1" applyAlignment="1">
      <alignment horizontal="center" vertical="center"/>
    </xf>
    <xf numFmtId="0" fontId="34" fillId="0" borderId="59" xfId="0" applyFont="1" applyBorder="1" applyAlignment="1">
      <alignment horizontal="center" vertical="center"/>
    </xf>
    <xf numFmtId="0" fontId="35" fillId="0" borderId="0" xfId="0" applyFont="1" applyAlignment="1">
      <alignment horizontal="center"/>
    </xf>
    <xf numFmtId="0" fontId="35" fillId="0" borderId="0" xfId="0" applyFont="1"/>
    <xf numFmtId="0" fontId="0" fillId="0" borderId="26" xfId="0" applyBorder="1" applyAlignment="1">
      <alignment horizontal="center" vertical="center"/>
    </xf>
    <xf numFmtId="4" fontId="38" fillId="0" borderId="0" xfId="0" applyNumberFormat="1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7" fillId="0" borderId="0" xfId="0" applyFont="1" applyAlignment="1">
      <alignment horizontal="left" vertical="center"/>
    </xf>
    <xf numFmtId="4" fontId="0" fillId="0" borderId="26" xfId="0" applyNumberFormat="1" applyBorder="1" applyAlignment="1">
      <alignment horizontal="center" vertical="center"/>
    </xf>
    <xf numFmtId="0" fontId="0" fillId="22" borderId="0" xfId="0" applyFill="1" applyAlignment="1">
      <alignment horizontal="center" vertical="center"/>
    </xf>
    <xf numFmtId="4" fontId="0" fillId="22" borderId="0" xfId="0" applyNumberFormat="1" applyFill="1" applyAlignment="1">
      <alignment horizontal="center" vertical="center"/>
    </xf>
    <xf numFmtId="4" fontId="0" fillId="22" borderId="16" xfId="0" applyNumberFormat="1" applyFill="1" applyBorder="1" applyAlignment="1">
      <alignment horizontal="center" vertical="center"/>
    </xf>
    <xf numFmtId="0" fontId="39" fillId="0" borderId="0" xfId="0" applyFont="1" applyAlignment="1">
      <alignment horizontal="right" vertical="top"/>
    </xf>
    <xf numFmtId="0" fontId="33" fillId="0" borderId="0" xfId="0" applyFont="1" applyAlignment="1">
      <alignment horizontal="left" vertical="center"/>
    </xf>
    <xf numFmtId="4" fontId="0" fillId="0" borderId="33" xfId="0" applyNumberFormat="1" applyBorder="1" applyAlignment="1">
      <alignment horizontal="center" vertical="center"/>
    </xf>
    <xf numFmtId="0" fontId="37" fillId="0" borderId="39" xfId="0" applyFont="1" applyBorder="1" applyAlignment="1">
      <alignment horizontal="left" vertical="center"/>
    </xf>
    <xf numFmtId="0" fontId="37" fillId="22" borderId="14" xfId="0" applyFont="1" applyFill="1" applyBorder="1" applyAlignment="1">
      <alignment horizontal="left" vertical="center"/>
    </xf>
    <xf numFmtId="0" fontId="37" fillId="0" borderId="14" xfId="0" applyFont="1" applyBorder="1" applyAlignment="1">
      <alignment horizontal="left" vertical="center"/>
    </xf>
    <xf numFmtId="0" fontId="37" fillId="0" borderId="15" xfId="0" applyFont="1" applyBorder="1" applyAlignment="1">
      <alignment horizontal="left" vertical="center"/>
    </xf>
    <xf numFmtId="4" fontId="0" fillId="0" borderId="0" xfId="0" applyNumberFormat="1"/>
    <xf numFmtId="3" fontId="0" fillId="0" borderId="36" xfId="0" applyNumberFormat="1" applyBorder="1" applyAlignment="1">
      <alignment horizontal="center" vertical="center"/>
    </xf>
    <xf numFmtId="0" fontId="18" fillId="6" borderId="21" xfId="0" applyFont="1" applyFill="1" applyBorder="1" applyAlignment="1">
      <alignment horizontal="center" vertical="center"/>
    </xf>
    <xf numFmtId="0" fontId="0" fillId="6" borderId="17" xfId="0" applyFill="1" applyBorder="1" applyAlignment="1">
      <alignment horizontal="center" vertical="center"/>
    </xf>
    <xf numFmtId="0" fontId="0" fillId="6" borderId="12" xfId="0" applyFill="1" applyBorder="1" applyAlignment="1">
      <alignment horizontal="center" vertical="center"/>
    </xf>
    <xf numFmtId="0" fontId="0" fillId="6" borderId="60" xfId="0" applyFill="1" applyBorder="1" applyAlignment="1">
      <alignment horizontal="center" vertical="center"/>
    </xf>
    <xf numFmtId="0" fontId="27" fillId="23" borderId="0" xfId="0" applyFont="1" applyFill="1"/>
    <xf numFmtId="0" fontId="2" fillId="0" borderId="0" xfId="0" applyFont="1"/>
    <xf numFmtId="0" fontId="40" fillId="23" borderId="0" xfId="0" applyFont="1" applyFill="1" applyAlignment="1">
      <alignment horizontal="center"/>
    </xf>
    <xf numFmtId="0" fontId="41" fillId="23" borderId="0" xfId="0" applyFont="1" applyFill="1" applyAlignment="1">
      <alignment horizontal="center"/>
    </xf>
    <xf numFmtId="0" fontId="0" fillId="6" borderId="43" xfId="0" applyFill="1" applyBorder="1" applyAlignment="1">
      <alignment horizontal="center" vertical="center"/>
    </xf>
    <xf numFmtId="0" fontId="0" fillId="6" borderId="63" xfId="0" applyFill="1" applyBorder="1" applyAlignment="1">
      <alignment horizontal="center" vertical="center"/>
    </xf>
    <xf numFmtId="0" fontId="42" fillId="6" borderId="13" xfId="0" applyFont="1" applyFill="1" applyBorder="1" applyAlignment="1">
      <alignment horizontal="center" vertical="center"/>
    </xf>
    <xf numFmtId="1" fontId="42" fillId="6" borderId="61" xfId="0" applyNumberFormat="1" applyFont="1" applyFill="1" applyBorder="1" applyAlignment="1">
      <alignment horizontal="center" vertical="center"/>
    </xf>
    <xf numFmtId="1" fontId="43" fillId="6" borderId="62" xfId="0" applyNumberFormat="1" applyFont="1" applyFill="1" applyBorder="1" applyAlignment="1">
      <alignment horizontal="center" vertical="center"/>
    </xf>
    <xf numFmtId="2" fontId="42" fillId="6" borderId="61" xfId="0" applyNumberFormat="1" applyFont="1" applyFill="1" applyBorder="1" applyAlignment="1">
      <alignment horizontal="center" vertical="center"/>
    </xf>
    <xf numFmtId="0" fontId="0" fillId="20" borderId="64" xfId="0" applyFill="1" applyBorder="1" applyAlignment="1">
      <alignment horizontal="center" vertical="center"/>
    </xf>
    <xf numFmtId="0" fontId="0" fillId="20" borderId="65" xfId="0" applyFill="1" applyBorder="1" applyAlignment="1">
      <alignment horizontal="center" vertical="center"/>
    </xf>
    <xf numFmtId="0" fontId="0" fillId="21" borderId="54" xfId="0" applyFill="1" applyBorder="1" applyAlignment="1">
      <alignment horizontal="center" vertical="center"/>
    </xf>
    <xf numFmtId="0" fontId="0" fillId="20" borderId="54" xfId="0" applyFill="1" applyBorder="1" applyAlignment="1">
      <alignment horizontal="center" vertical="center"/>
    </xf>
    <xf numFmtId="0" fontId="0" fillId="20" borderId="30" xfId="0" applyFill="1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20" borderId="66" xfId="0" applyFill="1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22" borderId="14" xfId="0" applyFont="1" applyFill="1" applyBorder="1" applyAlignment="1">
      <alignment horizontal="left" vertical="center"/>
    </xf>
    <xf numFmtId="0" fontId="0" fillId="22" borderId="16" xfId="0" applyFill="1" applyBorder="1" applyAlignment="1">
      <alignment horizontal="center" vertical="center"/>
    </xf>
    <xf numFmtId="0" fontId="33" fillId="0" borderId="14" xfId="0" applyFont="1" applyBorder="1" applyAlignment="1">
      <alignment horizontal="left" vertical="center"/>
    </xf>
    <xf numFmtId="0" fontId="0" fillId="0" borderId="16" xfId="0" applyBorder="1" applyAlignment="1">
      <alignment horizontal="center" vertical="center"/>
    </xf>
    <xf numFmtId="0" fontId="33" fillId="0" borderId="15" xfId="0" applyFont="1" applyBorder="1" applyAlignment="1">
      <alignment horizontal="left" vertical="center"/>
    </xf>
    <xf numFmtId="1" fontId="0" fillId="0" borderId="26" xfId="0" applyNumberFormat="1" applyBorder="1" applyAlignment="1">
      <alignment horizontal="center" vertical="center"/>
    </xf>
    <xf numFmtId="1" fontId="0" fillId="22" borderId="0" xfId="0" applyNumberFormat="1" applyFill="1" applyAlignment="1">
      <alignment horizontal="center" vertical="center"/>
    </xf>
    <xf numFmtId="1" fontId="0" fillId="22" borderId="16" xfId="0" applyNumberFormat="1" applyFill="1" applyBorder="1" applyAlignment="1">
      <alignment horizontal="center" vertical="center"/>
    </xf>
    <xf numFmtId="1" fontId="0" fillId="0" borderId="16" xfId="0" applyNumberFormat="1" applyBorder="1" applyAlignment="1">
      <alignment horizontal="center" vertical="center"/>
    </xf>
    <xf numFmtId="1" fontId="0" fillId="0" borderId="67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0" fillId="0" borderId="18" xfId="0" applyNumberFormat="1" applyBorder="1" applyAlignment="1" applyProtection="1">
      <alignment horizontal="center"/>
      <protection locked="0"/>
    </xf>
    <xf numFmtId="0" fontId="11" fillId="6" borderId="40" xfId="0" applyFont="1" applyFill="1" applyBorder="1" applyAlignment="1">
      <alignment horizontal="center" vertical="center"/>
    </xf>
    <xf numFmtId="0" fontId="9" fillId="6" borderId="0" xfId="0" applyFont="1" applyFill="1" applyAlignment="1">
      <alignment horizontal="right" vertical="center" textRotation="180"/>
    </xf>
    <xf numFmtId="4" fontId="0" fillId="0" borderId="68" xfId="0" applyNumberFormat="1" applyBorder="1" applyAlignment="1">
      <alignment horizontal="center" vertical="center"/>
    </xf>
    <xf numFmtId="0" fontId="0" fillId="0" borderId="0" xfId="0" applyAlignment="1" applyProtection="1">
      <alignment horizontal="center"/>
      <protection locked="0"/>
    </xf>
    <xf numFmtId="2" fontId="0" fillId="0" borderId="1" xfId="0" applyNumberFormat="1" applyBorder="1" applyAlignment="1" applyProtection="1">
      <alignment horizontal="center" vertical="center"/>
      <protection locked="0"/>
    </xf>
    <xf numFmtId="0" fontId="22" fillId="0" borderId="1" xfId="0" applyFont="1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/>
      <protection locked="0"/>
    </xf>
    <xf numFmtId="0" fontId="22" fillId="0" borderId="1" xfId="0" applyFont="1" applyBorder="1" applyAlignment="1" applyProtection="1">
      <alignment horizontal="center"/>
      <protection locked="0"/>
    </xf>
    <xf numFmtId="4" fontId="0" fillId="0" borderId="1" xfId="0" applyNumberFormat="1" applyBorder="1" applyAlignment="1" applyProtection="1">
      <alignment horizontal="center" vertical="center"/>
      <protection locked="0"/>
    </xf>
    <xf numFmtId="4" fontId="0" fillId="0" borderId="0" xfId="0" applyNumberFormat="1" applyAlignment="1" applyProtection="1">
      <alignment horizontal="center"/>
      <protection locked="0"/>
    </xf>
    <xf numFmtId="4" fontId="1" fillId="0" borderId="0" xfId="0" applyNumberFormat="1" applyFont="1" applyAlignment="1" applyProtection="1">
      <alignment horizontal="center"/>
      <protection locked="0"/>
    </xf>
    <xf numFmtId="0" fontId="1" fillId="0" borderId="1" xfId="0" applyFont="1" applyBorder="1" applyAlignment="1" applyProtection="1">
      <alignment horizontal="center" vertical="center"/>
      <protection locked="0"/>
    </xf>
    <xf numFmtId="4" fontId="0" fillId="0" borderId="1" xfId="0" applyNumberFormat="1" applyBorder="1" applyAlignment="1" applyProtection="1">
      <alignment horizontal="center"/>
      <protection locked="0"/>
    </xf>
    <xf numFmtId="0" fontId="0" fillId="24" borderId="1" xfId="0" applyFill="1" applyBorder="1" applyAlignment="1" applyProtection="1">
      <alignment horizontal="center" vertical="center"/>
      <protection locked="0"/>
    </xf>
    <xf numFmtId="2" fontId="0" fillId="24" borderId="1" xfId="0" applyNumberFormat="1" applyFill="1" applyBorder="1" applyAlignment="1" applyProtection="1">
      <alignment horizontal="center" vertical="center"/>
      <protection locked="0"/>
    </xf>
    <xf numFmtId="0" fontId="0" fillId="4" borderId="1" xfId="0" applyFill="1" applyBorder="1" applyAlignment="1" applyProtection="1">
      <alignment horizontal="center" vertical="center"/>
      <protection locked="0"/>
    </xf>
    <xf numFmtId="2" fontId="22" fillId="0" borderId="1" xfId="0" applyNumberFormat="1" applyFont="1" applyBorder="1" applyAlignment="1" applyProtection="1">
      <alignment horizontal="center" vertical="center"/>
      <protection locked="0"/>
    </xf>
    <xf numFmtId="166" fontId="0" fillId="0" borderId="1" xfId="0" applyNumberFormat="1" applyBorder="1" applyAlignment="1" applyProtection="1">
      <alignment horizontal="center" vertical="center"/>
      <protection locked="0"/>
    </xf>
    <xf numFmtId="3" fontId="0" fillId="0" borderId="1" xfId="0" applyNumberFormat="1" applyBorder="1" applyAlignment="1" applyProtection="1">
      <alignment horizontal="center" vertical="center"/>
      <protection locked="0"/>
    </xf>
    <xf numFmtId="4" fontId="0" fillId="24" borderId="1" xfId="0" applyNumberFormat="1" applyFill="1" applyBorder="1" applyAlignment="1" applyProtection="1">
      <alignment horizontal="center" vertical="center"/>
      <protection locked="0"/>
    </xf>
    <xf numFmtId="4" fontId="0" fillId="4" borderId="1" xfId="0" applyNumberFormat="1" applyFill="1" applyBorder="1" applyAlignment="1" applyProtection="1">
      <alignment horizontal="center" vertical="center"/>
      <protection locked="0"/>
    </xf>
    <xf numFmtId="10" fontId="0" fillId="0" borderId="67" xfId="1" applyNumberFormat="1" applyFont="1" applyBorder="1" applyAlignment="1">
      <alignment horizontal="center" vertical="top"/>
    </xf>
    <xf numFmtId="2" fontId="0" fillId="0" borderId="67" xfId="0" applyNumberFormat="1" applyBorder="1" applyAlignment="1">
      <alignment horizontal="center" vertical="top"/>
    </xf>
    <xf numFmtId="3" fontId="0" fillId="0" borderId="67" xfId="0" applyNumberFormat="1" applyBorder="1" applyAlignment="1">
      <alignment horizontal="center" vertical="top"/>
    </xf>
    <xf numFmtId="4" fontId="0" fillId="0" borderId="67" xfId="0" applyNumberFormat="1" applyBorder="1" applyAlignment="1">
      <alignment horizontal="center" vertical="top"/>
    </xf>
    <xf numFmtId="4" fontId="0" fillId="0" borderId="67" xfId="0" applyNumberFormat="1" applyBorder="1" applyAlignment="1">
      <alignment horizontal="center" vertical="center"/>
    </xf>
    <xf numFmtId="3" fontId="0" fillId="0" borderId="69" xfId="0" applyNumberFormat="1" applyBorder="1" applyAlignment="1">
      <alignment horizontal="center" vertical="top"/>
    </xf>
    <xf numFmtId="4" fontId="0" fillId="0" borderId="69" xfId="0" applyNumberFormat="1" applyBorder="1" applyAlignment="1">
      <alignment horizontal="center" vertical="top"/>
    </xf>
    <xf numFmtId="1" fontId="0" fillId="0" borderId="69" xfId="0" applyNumberFormat="1" applyBorder="1" applyAlignment="1">
      <alignment horizontal="center" vertical="top"/>
    </xf>
    <xf numFmtId="0" fontId="0" fillId="21" borderId="70" xfId="0" applyFill="1" applyBorder="1" applyAlignment="1" applyProtection="1">
      <alignment horizontal="center" vertical="center"/>
      <protection locked="0"/>
    </xf>
    <xf numFmtId="0" fontId="0" fillId="0" borderId="70" xfId="0" applyBorder="1" applyAlignment="1" applyProtection="1">
      <alignment horizontal="center" vertical="center"/>
      <protection locked="0"/>
    </xf>
    <xf numFmtId="0" fontId="0" fillId="0" borderId="71" xfId="0" applyBorder="1" applyAlignment="1" applyProtection="1">
      <alignment horizontal="center" vertical="center"/>
      <protection locked="0"/>
    </xf>
    <xf numFmtId="0" fontId="0" fillId="21" borderId="71" xfId="0" applyFill="1" applyBorder="1" applyAlignment="1" applyProtection="1">
      <alignment horizontal="center" vertical="center"/>
      <protection locked="0"/>
    </xf>
    <xf numFmtId="0" fontId="0" fillId="0" borderId="69" xfId="0" applyBorder="1" applyAlignment="1">
      <alignment horizontal="center" vertical="center"/>
    </xf>
    <xf numFmtId="1" fontId="0" fillId="0" borderId="69" xfId="0" applyNumberFormat="1" applyBorder="1" applyAlignment="1">
      <alignment horizontal="center" vertical="center"/>
    </xf>
    <xf numFmtId="1" fontId="0" fillId="0" borderId="33" xfId="0" applyNumberFormat="1" applyBorder="1" applyAlignment="1">
      <alignment horizontal="center" vertical="center"/>
    </xf>
    <xf numFmtId="4" fontId="0" fillId="21" borderId="72" xfId="0" applyNumberFormat="1" applyFill="1" applyBorder="1" applyAlignment="1" applyProtection="1">
      <alignment horizontal="center" vertical="center"/>
      <protection locked="0"/>
    </xf>
    <xf numFmtId="4" fontId="0" fillId="0" borderId="71" xfId="0" applyNumberFormat="1" applyBorder="1" applyAlignment="1" applyProtection="1">
      <alignment horizontal="center" vertical="center"/>
      <protection locked="0"/>
    </xf>
    <xf numFmtId="4" fontId="0" fillId="21" borderId="71" xfId="0" applyNumberFormat="1" applyFill="1" applyBorder="1" applyAlignment="1" applyProtection="1">
      <alignment horizontal="center" vertical="center"/>
      <protection locked="0"/>
    </xf>
    <xf numFmtId="4" fontId="34" fillId="0" borderId="71" xfId="0" applyNumberFormat="1" applyFont="1" applyBorder="1" applyAlignment="1" applyProtection="1">
      <alignment horizontal="center" vertical="center"/>
      <protection locked="0"/>
    </xf>
    <xf numFmtId="4" fontId="34" fillId="21" borderId="71" xfId="0" applyNumberFormat="1" applyFont="1" applyFill="1" applyBorder="1" applyAlignment="1" applyProtection="1">
      <alignment horizontal="center" vertical="center"/>
      <protection locked="0"/>
    </xf>
    <xf numFmtId="4" fontId="36" fillId="0" borderId="67" xfId="0" applyNumberFormat="1" applyFont="1" applyBorder="1" applyAlignment="1">
      <alignment horizontal="center" vertical="center"/>
    </xf>
    <xf numFmtId="4" fontId="36" fillId="0" borderId="68" xfId="0" applyNumberFormat="1" applyFont="1" applyBorder="1" applyAlignment="1">
      <alignment horizontal="center" vertical="center"/>
    </xf>
    <xf numFmtId="4" fontId="0" fillId="0" borderId="69" xfId="0" applyNumberFormat="1" applyBorder="1" applyAlignment="1">
      <alignment horizontal="center" vertical="center"/>
    </xf>
    <xf numFmtId="0" fontId="0" fillId="0" borderId="67" xfId="0" applyBorder="1" applyAlignment="1">
      <alignment horizontal="center"/>
    </xf>
    <xf numFmtId="0" fontId="0" fillId="0" borderId="67" xfId="0" applyBorder="1"/>
    <xf numFmtId="0" fontId="0" fillId="0" borderId="33" xfId="0" applyBorder="1" applyAlignment="1">
      <alignment horizontal="center"/>
    </xf>
    <xf numFmtId="0" fontId="0" fillId="0" borderId="33" xfId="0" applyBorder="1"/>
    <xf numFmtId="4" fontId="18" fillId="0" borderId="68" xfId="0" applyNumberFormat="1" applyFont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7" fontId="0" fillId="0" borderId="1" xfId="2" applyNumberFormat="1" applyFont="1" applyBorder="1" applyAlignment="1" applyProtection="1">
      <alignment horizontal="center" vertical="center"/>
      <protection locked="0"/>
    </xf>
    <xf numFmtId="2" fontId="0" fillId="0" borderId="41" xfId="2" applyNumberFormat="1" applyFont="1" applyBorder="1" applyAlignment="1" applyProtection="1">
      <alignment horizontal="center"/>
      <protection locked="0"/>
    </xf>
    <xf numFmtId="2" fontId="0" fillId="0" borderId="0" xfId="0" applyNumberFormat="1" applyAlignment="1" applyProtection="1">
      <alignment horizontal="center"/>
      <protection locked="0"/>
    </xf>
    <xf numFmtId="4" fontId="0" fillId="0" borderId="0" xfId="0" applyNumberFormat="1" applyAlignment="1">
      <alignment horizontal="center"/>
    </xf>
    <xf numFmtId="0" fontId="44" fillId="0" borderId="0" xfId="0" applyFont="1" applyAlignment="1">
      <alignment horizontal="center"/>
    </xf>
    <xf numFmtId="0" fontId="8" fillId="6" borderId="0" xfId="0" applyFont="1" applyFill="1" applyAlignment="1">
      <alignment horizontal="left" vertical="center"/>
    </xf>
    <xf numFmtId="0" fontId="0" fillId="6" borderId="0" xfId="0" applyFill="1" applyAlignment="1">
      <alignment horizontal="left" vertical="center"/>
    </xf>
    <xf numFmtId="43" fontId="0" fillId="0" borderId="0" xfId="2" applyFont="1"/>
    <xf numFmtId="0" fontId="21" fillId="8" borderId="4" xfId="0" applyFont="1" applyFill="1" applyBorder="1" applyAlignment="1">
      <alignment horizontal="center" vertical="center"/>
    </xf>
    <xf numFmtId="0" fontId="21" fillId="8" borderId="5" xfId="0" applyFont="1" applyFill="1" applyBorder="1" applyAlignment="1">
      <alignment horizontal="center" vertical="center"/>
    </xf>
    <xf numFmtId="0" fontId="21" fillId="4" borderId="4" xfId="0" applyFont="1" applyFill="1" applyBorder="1" applyAlignment="1">
      <alignment horizontal="center" vertical="center"/>
    </xf>
    <xf numFmtId="0" fontId="21" fillId="4" borderId="5" xfId="0" applyFont="1" applyFill="1" applyBorder="1" applyAlignment="1">
      <alignment horizontal="center" vertical="center"/>
    </xf>
    <xf numFmtId="0" fontId="21" fillId="18" borderId="4" xfId="0" applyFont="1" applyFill="1" applyBorder="1" applyAlignment="1">
      <alignment horizontal="center" vertical="center"/>
    </xf>
    <xf numFmtId="0" fontId="21" fillId="18" borderId="5" xfId="0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top"/>
    </xf>
    <xf numFmtId="0" fontId="2" fillId="0" borderId="0" xfId="0" applyFont="1" applyAlignment="1">
      <alignment horizontal="right" vertical="center"/>
    </xf>
    <xf numFmtId="14" fontId="8" fillId="0" borderId="0" xfId="0" applyNumberFormat="1" applyFont="1" applyAlignment="1" applyProtection="1">
      <alignment horizontal="center" vertical="center"/>
      <protection locked="0"/>
    </xf>
    <xf numFmtId="14" fontId="8" fillId="0" borderId="67" xfId="0" applyNumberFormat="1" applyFont="1" applyBorder="1" applyAlignment="1" applyProtection="1">
      <alignment horizontal="center" vertical="center"/>
      <protection locked="0"/>
    </xf>
    <xf numFmtId="0" fontId="4" fillId="0" borderId="69" xfId="0" applyFont="1" applyBorder="1" applyAlignment="1">
      <alignment horizontal="center" vertical="center"/>
    </xf>
    <xf numFmtId="0" fontId="7" fillId="8" borderId="5" xfId="0" applyFont="1" applyFill="1" applyBorder="1" applyAlignment="1">
      <alignment horizontal="center" vertical="center"/>
    </xf>
    <xf numFmtId="0" fontId="21" fillId="8" borderId="6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21" fillId="4" borderId="6" xfId="0" applyFont="1" applyFill="1" applyBorder="1" applyAlignment="1">
      <alignment horizontal="center" vertical="center"/>
    </xf>
    <xf numFmtId="0" fontId="7" fillId="18" borderId="5" xfId="0" applyFont="1" applyFill="1" applyBorder="1" applyAlignment="1">
      <alignment horizontal="center" vertical="center"/>
    </xf>
    <xf numFmtId="0" fontId="21" fillId="18" borderId="6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top"/>
    </xf>
    <xf numFmtId="0" fontId="0" fillId="0" borderId="33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8" fillId="0" borderId="33" xfId="0" applyFont="1" applyBorder="1" applyAlignment="1">
      <alignment horizontal="center" vertical="top"/>
    </xf>
    <xf numFmtId="0" fontId="7" fillId="8" borderId="4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top"/>
    </xf>
    <xf numFmtId="0" fontId="8" fillId="0" borderId="0" xfId="0" applyFont="1" applyAlignment="1">
      <alignment horizontal="center" vertical="top"/>
    </xf>
    <xf numFmtId="0" fontId="5" fillId="0" borderId="0" xfId="0" applyFont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0" fillId="6" borderId="0" xfId="0" applyFill="1" applyAlignment="1">
      <alignment horizontal="left" vertical="center"/>
    </xf>
    <xf numFmtId="0" fontId="8" fillId="6" borderId="0" xfId="0" applyFont="1" applyFill="1" applyAlignment="1">
      <alignment horizontal="left" vertical="center"/>
    </xf>
    <xf numFmtId="0" fontId="8" fillId="6" borderId="0" xfId="0" applyFont="1" applyFill="1" applyAlignment="1">
      <alignment horizontal="left"/>
    </xf>
    <xf numFmtId="0" fontId="31" fillId="0" borderId="0" xfId="0" applyFont="1" applyAlignment="1">
      <alignment horizontal="left"/>
    </xf>
    <xf numFmtId="0" fontId="33" fillId="0" borderId="0" xfId="0" applyFont="1" applyAlignment="1">
      <alignment horizontal="left"/>
    </xf>
    <xf numFmtId="0" fontId="33" fillId="0" borderId="39" xfId="0" applyFont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15" xfId="0" applyFont="1" applyBorder="1" applyAlignment="1">
      <alignment horizontal="center" vertical="center"/>
    </xf>
    <xf numFmtId="0" fontId="33" fillId="0" borderId="67" xfId="0" applyFont="1" applyBorder="1" applyAlignment="1">
      <alignment horizontal="center" vertical="center"/>
    </xf>
    <xf numFmtId="0" fontId="37" fillId="0" borderId="36" xfId="0" applyFont="1" applyBorder="1" applyAlignment="1">
      <alignment horizontal="center" vertical="center"/>
    </xf>
    <xf numFmtId="0" fontId="37" fillId="0" borderId="33" xfId="0" applyFont="1" applyBorder="1" applyAlignment="1">
      <alignment horizontal="center" vertical="center"/>
    </xf>
    <xf numFmtId="16" fontId="33" fillId="0" borderId="69" xfId="0" quotePrefix="1" applyNumberFormat="1" applyFont="1" applyBorder="1" applyAlignment="1">
      <alignment horizontal="center" vertical="center"/>
    </xf>
    <xf numFmtId="16" fontId="33" fillId="0" borderId="69" xfId="0" applyNumberFormat="1" applyFont="1" applyBorder="1" applyAlignment="1">
      <alignment horizontal="center" vertical="center"/>
    </xf>
    <xf numFmtId="0" fontId="8" fillId="7" borderId="0" xfId="0" applyFont="1" applyFill="1" applyAlignment="1">
      <alignment horizontal="center"/>
    </xf>
    <xf numFmtId="0" fontId="8" fillId="7" borderId="0" xfId="0" applyFont="1" applyFill="1" applyAlignment="1">
      <alignment horizontal="center" vertical="center"/>
    </xf>
    <xf numFmtId="0" fontId="0" fillId="7" borderId="0" xfId="0" applyFill="1" applyAlignment="1">
      <alignment horizontal="center"/>
    </xf>
    <xf numFmtId="0" fontId="35" fillId="0" borderId="36" xfId="0" applyFont="1" applyBorder="1" applyAlignment="1">
      <alignment horizontal="center" vertical="center"/>
    </xf>
    <xf numFmtId="0" fontId="35" fillId="0" borderId="33" xfId="0" applyFont="1" applyBorder="1" applyAlignment="1">
      <alignment horizontal="center" vertical="center"/>
    </xf>
    <xf numFmtId="16" fontId="37" fillId="0" borderId="69" xfId="0" quotePrefix="1" applyNumberFormat="1" applyFont="1" applyBorder="1" applyAlignment="1">
      <alignment horizontal="center" vertical="center"/>
    </xf>
    <xf numFmtId="0" fontId="37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  <xf numFmtId="0" fontId="30" fillId="23" borderId="0" xfId="0" applyFont="1" applyFill="1" applyAlignment="1">
      <alignment horizontal="center"/>
    </xf>
    <xf numFmtId="0" fontId="27" fillId="23" borderId="0" xfId="0" applyFont="1" applyFill="1" applyAlignment="1">
      <alignment horizontal="center" vertical="center"/>
    </xf>
    <xf numFmtId="0" fontId="2" fillId="0" borderId="2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2" fillId="0" borderId="23" xfId="0" applyFont="1" applyBorder="1" applyAlignment="1">
      <alignment horizontal="center" wrapText="1"/>
    </xf>
    <xf numFmtId="0" fontId="2" fillId="0" borderId="24" xfId="0" applyFont="1" applyBorder="1" applyAlignment="1">
      <alignment horizontal="center" wrapText="1"/>
    </xf>
    <xf numFmtId="0" fontId="2" fillId="0" borderId="13" xfId="0" applyFont="1" applyBorder="1" applyAlignment="1">
      <alignment horizontal="center"/>
    </xf>
    <xf numFmtId="0" fontId="27" fillId="19" borderId="0" xfId="0" applyFont="1" applyFill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65" fontId="3" fillId="4" borderId="0" xfId="0" applyNumberFormat="1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right" vertical="center"/>
    </xf>
    <xf numFmtId="0" fontId="3" fillId="0" borderId="21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22" xfId="0" applyFont="1" applyBorder="1" applyAlignment="1">
      <alignment horizontal="center"/>
    </xf>
    <xf numFmtId="0" fontId="27" fillId="16" borderId="39" xfId="0" applyFont="1" applyFill="1" applyBorder="1" applyAlignment="1">
      <alignment horizontal="center" vertical="center"/>
    </xf>
    <xf numFmtId="0" fontId="27" fillId="16" borderId="26" xfId="0" applyFont="1" applyFill="1" applyBorder="1" applyAlignment="1">
      <alignment horizontal="center" vertical="center"/>
    </xf>
    <xf numFmtId="0" fontId="27" fillId="0" borderId="0" xfId="0" applyFont="1" applyAlignment="1">
      <alignment horizontal="center" vertical="center"/>
    </xf>
  </cellXfs>
  <cellStyles count="3">
    <cellStyle name="Comma" xfId="2" builtinId="3"/>
    <cellStyle name="Normal" xfId="0" builtinId="0"/>
    <cellStyle name="Percent" xfId="1" builtinId="5"/>
  </cellStyles>
  <dxfs count="110"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4" tint="0.7999816888943144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CCFFCC"/>
      </font>
    </dxf>
    <dxf>
      <font>
        <color theme="0"/>
      </font>
    </dxf>
    <dxf>
      <font>
        <color rgb="FFCCFFCC"/>
      </font>
    </dxf>
    <dxf>
      <font>
        <color theme="0"/>
      </font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11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402873</xdr:colOff>
      <xdr:row>0</xdr:row>
      <xdr:rowOff>104110</xdr:rowOff>
    </xdr:from>
    <xdr:to>
      <xdr:col>20</xdr:col>
      <xdr:colOff>313452</xdr:colOff>
      <xdr:row>4</xdr:row>
      <xdr:rowOff>134943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01F01B-AC97-4FC5-83E9-89A799EB6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3723" y="104110"/>
          <a:ext cx="2045765" cy="10037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289133</xdr:colOff>
      <xdr:row>0</xdr:row>
      <xdr:rowOff>102428</xdr:rowOff>
    </xdr:from>
    <xdr:to>
      <xdr:col>22</xdr:col>
      <xdr:colOff>440521</xdr:colOff>
      <xdr:row>4</xdr:row>
      <xdr:rowOff>144293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B190D5-1211-4031-B2AB-05EF10A66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88692" y="102428"/>
          <a:ext cx="2101211" cy="102322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001%20-%20Ambience%20Hospitality/01%20-%20Daily%20Comparison/UPSS-Daily_Tracking%20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art Here"/>
      <sheetName val="Cal 0"/>
      <sheetName val="Cal 1"/>
      <sheetName val="Cal 2"/>
      <sheetName val="Cal 3"/>
      <sheetName val="Cal 4"/>
      <sheetName val="Cal 5"/>
      <sheetName val="Cal 6"/>
      <sheetName val="Cal 7"/>
      <sheetName val="Cal 8"/>
      <sheetName val="Cal 9"/>
      <sheetName val="Cal 10"/>
      <sheetName val="Cal 11"/>
      <sheetName val="Cal 12"/>
      <sheetName val="Cal 13"/>
    </sheetNames>
    <sheetDataSet>
      <sheetData sheetId="0">
        <row r="14">
          <cell r="B14" t="str">
            <v>Daily Revenue</v>
          </cell>
        </row>
        <row r="22">
          <cell r="O22" t="str">
            <v>© 2010 Will Maguire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  <pageSetUpPr fitToPage="1"/>
  </sheetPr>
  <dimension ref="A2:X58"/>
  <sheetViews>
    <sheetView showGridLines="0" topLeftCell="A2" zoomScaleNormal="100" workbookViewId="0">
      <selection activeCell="G10" sqref="G10"/>
    </sheetView>
  </sheetViews>
  <sheetFormatPr defaultRowHeight="14.4" x14ac:dyDescent="0.3"/>
  <cols>
    <col min="1" max="1" width="2.88671875" customWidth="1"/>
    <col min="2" max="2" width="9.33203125" customWidth="1"/>
    <col min="3" max="3" width="6.33203125" customWidth="1"/>
    <col min="4" max="6" width="9.5546875" customWidth="1"/>
    <col min="7" max="7" width="7.5546875" customWidth="1"/>
    <col min="8" max="8" width="13.5546875" customWidth="1"/>
    <col min="9" max="10" width="13.5546875" hidden="1" customWidth="1"/>
    <col min="11" max="12" width="13.5546875" customWidth="1"/>
    <col min="13" max="13" width="7.5546875" customWidth="1"/>
    <col min="14" max="16" width="9.5546875" customWidth="1"/>
    <col min="17" max="17" width="7.5546875" customWidth="1"/>
    <col min="18" max="18" width="13.5546875" customWidth="1"/>
    <col min="19" max="20" width="13.5546875" hidden="1" customWidth="1"/>
    <col min="21" max="21" width="15.6640625" bestFit="1" customWidth="1"/>
    <col min="22" max="22" width="13.5546875" customWidth="1"/>
    <col min="23" max="23" width="7.5546875" customWidth="1"/>
    <col min="24" max="24" width="2.88671875" customWidth="1"/>
  </cols>
  <sheetData>
    <row r="2" spans="1:24" ht="15" customHeight="1" x14ac:dyDescent="0.3">
      <c r="C2" s="333" t="s">
        <v>0</v>
      </c>
      <c r="D2" s="334">
        <v>45588</v>
      </c>
      <c r="E2" s="334"/>
      <c r="F2" s="334"/>
      <c r="H2" s="22" t="s">
        <v>1</v>
      </c>
      <c r="M2" s="34">
        <f>D2-DATE(YEAR(D2),1,1)+1</f>
        <v>297</v>
      </c>
    </row>
    <row r="3" spans="1:24" ht="15.75" customHeight="1" x14ac:dyDescent="0.3">
      <c r="C3" s="333"/>
      <c r="D3" s="335"/>
      <c r="E3" s="335"/>
      <c r="F3" s="335"/>
      <c r="H3" s="23">
        <f>DATE(YEAR(D2)-1,MONTH(D2),DAY(D2))</f>
        <v>45222</v>
      </c>
      <c r="K3" s="25"/>
      <c r="M3" s="35">
        <f>DAY(D2)</f>
        <v>23</v>
      </c>
    </row>
    <row r="4" spans="1:24" ht="32.25" customHeight="1" x14ac:dyDescent="0.3">
      <c r="C4" s="61" t="s">
        <v>2</v>
      </c>
      <c r="D4" s="336" t="str">
        <f>TEXT(D2,"dddd")</f>
        <v>Wednesday</v>
      </c>
      <c r="E4" s="336"/>
      <c r="F4" s="336"/>
      <c r="H4" s="24" t="str">
        <f>TEXT(H3,"dddd")</f>
        <v>Monday</v>
      </c>
      <c r="L4" s="66" t="s">
        <v>3</v>
      </c>
    </row>
    <row r="6" spans="1:24" ht="5.25" customHeight="1" thickBot="1" x14ac:dyDescent="0.35">
      <c r="A6" s="17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175"/>
    </row>
    <row r="7" spans="1:24" ht="24.6" thickTop="1" thickBot="1" x14ac:dyDescent="0.35">
      <c r="A7" s="173"/>
      <c r="B7" s="337"/>
      <c r="C7" s="337"/>
      <c r="D7" s="326" t="s">
        <v>5</v>
      </c>
      <c r="E7" s="327"/>
      <c r="F7" s="327"/>
      <c r="G7" s="327"/>
      <c r="H7" s="327"/>
      <c r="I7" s="327"/>
      <c r="J7" s="327"/>
      <c r="K7" s="327"/>
      <c r="L7" s="327"/>
      <c r="M7" s="338"/>
      <c r="N7" s="326" t="s">
        <v>6</v>
      </c>
      <c r="O7" s="327"/>
      <c r="P7" s="327"/>
      <c r="Q7" s="327"/>
      <c r="R7" s="327"/>
      <c r="S7" s="327"/>
      <c r="T7" s="327"/>
      <c r="U7" s="327"/>
      <c r="V7" s="327"/>
      <c r="W7" s="327"/>
      <c r="X7" s="176"/>
    </row>
    <row r="8" spans="1:24" ht="5.25" customHeight="1" thickTop="1" thickBot="1" x14ac:dyDescent="0.35">
      <c r="A8" s="174"/>
      <c r="B8" s="2"/>
      <c r="C8" s="2"/>
      <c r="D8" s="2"/>
      <c r="E8" s="2"/>
      <c r="F8" s="2"/>
      <c r="G8" s="2"/>
      <c r="H8" s="105"/>
      <c r="I8" s="105"/>
      <c r="J8" s="105"/>
      <c r="K8" s="105"/>
      <c r="L8" s="105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175"/>
    </row>
    <row r="9" spans="1:24" ht="31.8" thickTop="1" x14ac:dyDescent="0.3">
      <c r="A9" s="30"/>
      <c r="B9" s="4" t="s">
        <v>8</v>
      </c>
      <c r="C9" s="5" t="s">
        <v>9</v>
      </c>
      <c r="D9" s="26" t="s">
        <v>10</v>
      </c>
      <c r="E9" s="25" t="s">
        <v>11</v>
      </c>
      <c r="F9" s="27" t="s">
        <v>12</v>
      </c>
      <c r="G9" s="3" t="s">
        <v>13</v>
      </c>
      <c r="H9" s="3" t="s">
        <v>14</v>
      </c>
      <c r="I9" s="3" t="s">
        <v>15</v>
      </c>
      <c r="J9" s="3" t="s">
        <v>16</v>
      </c>
      <c r="K9" s="3" t="s">
        <v>17</v>
      </c>
      <c r="L9" s="3" t="s">
        <v>18</v>
      </c>
      <c r="M9" s="3" t="s">
        <v>19</v>
      </c>
      <c r="N9" s="30" t="s">
        <v>10</v>
      </c>
      <c r="O9" s="25" t="s">
        <v>11</v>
      </c>
      <c r="P9" s="31" t="s">
        <v>12</v>
      </c>
      <c r="Q9" s="3" t="s">
        <v>13</v>
      </c>
      <c r="R9" s="3" t="s">
        <v>14</v>
      </c>
      <c r="S9" s="3" t="s">
        <v>15</v>
      </c>
      <c r="T9" s="3" t="s">
        <v>16</v>
      </c>
      <c r="U9" s="3" t="s">
        <v>17</v>
      </c>
      <c r="V9" s="3" t="s">
        <v>18</v>
      </c>
      <c r="W9" s="3" t="s">
        <v>19</v>
      </c>
    </row>
    <row r="10" spans="1:24" x14ac:dyDescent="0.3">
      <c r="A10" s="36">
        <f>'Flash Report'!A10</f>
        <v>1</v>
      </c>
      <c r="B10" s="6" t="str">
        <f>'Flash Report'!$C$10</f>
        <v>ABQAL</v>
      </c>
      <c r="C10" s="94">
        <f>'Flash Report'!D10</f>
        <v>62</v>
      </c>
      <c r="D10" s="84">
        <f t="shared" ref="D10:D21" si="0">G10/C10</f>
        <v>0.37096774193548387</v>
      </c>
      <c r="E10" s="7">
        <f t="shared" ref="E10:E21" si="1">H10/G10</f>
        <v>108.89260869565219</v>
      </c>
      <c r="F10" s="88">
        <f t="shared" ref="F10:F21" si="2">H10/C10</f>
        <v>40.395645161290325</v>
      </c>
      <c r="G10" s="90">
        <f>'Flash Report'!H10</f>
        <v>23</v>
      </c>
      <c r="H10" s="91">
        <f>'Flash Report'!I10</f>
        <v>2504.5300000000002</v>
      </c>
      <c r="I10" s="91">
        <f>'Flash Report'!J10</f>
        <v>0</v>
      </c>
      <c r="J10" s="91">
        <f>'Flash Report'!K10</f>
        <v>50.5</v>
      </c>
      <c r="K10" s="91">
        <f>'Flash Report'!L10</f>
        <v>25</v>
      </c>
      <c r="L10" s="91">
        <f>SUM(H10:K10)</f>
        <v>2580.0300000000002</v>
      </c>
      <c r="M10" s="90">
        <f>'Flash Report'!N10</f>
        <v>0</v>
      </c>
      <c r="N10" s="87">
        <f t="shared" ref="N10:N21" si="3">Q10/C10</f>
        <v>0.46774193548387094</v>
      </c>
      <c r="O10" s="7">
        <f>R10/Q10</f>
        <v>128.25827586206896</v>
      </c>
      <c r="P10" s="89">
        <f t="shared" ref="P10:P21" si="4">R10/C10</f>
        <v>59.99177419354838</v>
      </c>
      <c r="Q10" s="90">
        <f>'Flash Report'!R10</f>
        <v>29</v>
      </c>
      <c r="R10" s="91">
        <f>'Flash Report'!S10</f>
        <v>3719.49</v>
      </c>
      <c r="S10" s="91">
        <f>'Flash Report'!T10</f>
        <v>0</v>
      </c>
      <c r="T10" s="91">
        <f>'Flash Report'!U10</f>
        <v>10</v>
      </c>
      <c r="U10" s="91">
        <f>'Flash Report'!V10</f>
        <v>0</v>
      </c>
      <c r="V10" s="91">
        <f>SUM(R10:U10)</f>
        <v>3729.49</v>
      </c>
      <c r="W10" s="90">
        <f>'Flash Report'!X10</f>
        <v>0</v>
      </c>
    </row>
    <row r="11" spans="1:24" x14ac:dyDescent="0.3">
      <c r="A11" s="36">
        <f>'Flash Report'!A19</f>
        <v>10</v>
      </c>
      <c r="B11" s="6" t="str">
        <f>'Flash Report'!C19</f>
        <v>PRLNM</v>
      </c>
      <c r="C11" s="94">
        <f>'Flash Report'!D19</f>
        <v>65</v>
      </c>
      <c r="D11" s="84">
        <f t="shared" si="0"/>
        <v>0.30769230769230771</v>
      </c>
      <c r="E11" s="7">
        <f t="shared" si="1"/>
        <v>114.386</v>
      </c>
      <c r="F11" s="88">
        <f t="shared" si="2"/>
        <v>35.195692307692305</v>
      </c>
      <c r="G11" s="90">
        <f>'Flash Report'!H19</f>
        <v>20</v>
      </c>
      <c r="H11" s="91">
        <f>'Flash Report'!I19</f>
        <v>2287.7199999999998</v>
      </c>
      <c r="I11" s="91">
        <f>'Flash Report'!J19</f>
        <v>24.5</v>
      </c>
      <c r="J11" s="91">
        <f>'Flash Report'!K19</f>
        <v>0</v>
      </c>
      <c r="K11" s="91">
        <f>'Flash Report'!L19</f>
        <v>0</v>
      </c>
      <c r="L11" s="91">
        <f t="shared" ref="L11:L22" si="5">SUM(H11:K11)</f>
        <v>2312.2199999999998</v>
      </c>
      <c r="M11" s="90">
        <f>'Flash Report'!N19</f>
        <v>0</v>
      </c>
      <c r="N11" s="87">
        <f t="shared" si="3"/>
        <v>1</v>
      </c>
      <c r="O11" s="7">
        <f>R11/Q11</f>
        <v>130.07676923076923</v>
      </c>
      <c r="P11" s="89">
        <f t="shared" si="4"/>
        <v>130.07676923076923</v>
      </c>
      <c r="Q11" s="90">
        <f>'Flash Report'!R19</f>
        <v>65</v>
      </c>
      <c r="R11" s="91">
        <f>'Flash Report'!S19</f>
        <v>8454.99</v>
      </c>
      <c r="S11" s="91">
        <f>'Flash Report'!T19</f>
        <v>81.5</v>
      </c>
      <c r="T11" s="91">
        <f>'Flash Report'!U19</f>
        <v>0</v>
      </c>
      <c r="U11" s="91">
        <f>'Flash Report'!V19</f>
        <v>0</v>
      </c>
      <c r="V11" s="91">
        <f t="shared" ref="V11:V22" si="6">SUM(R11:U11)</f>
        <v>8536.49</v>
      </c>
      <c r="W11" s="90">
        <f>'Flash Report'!X19</f>
        <v>0</v>
      </c>
    </row>
    <row r="12" spans="1:24" x14ac:dyDescent="0.3">
      <c r="A12" s="36">
        <f>'Flash Report'!A12</f>
        <v>3</v>
      </c>
      <c r="B12" s="159" t="str">
        <f>'Flash Report'!C12</f>
        <v>NM-238</v>
      </c>
      <c r="C12" s="94">
        <f>'Flash Report'!D12</f>
        <v>50</v>
      </c>
      <c r="D12" s="84">
        <f t="shared" si="0"/>
        <v>0.26</v>
      </c>
      <c r="E12" s="7">
        <f t="shared" si="1"/>
        <v>97.295384615384606</v>
      </c>
      <c r="F12" s="88">
        <f t="shared" si="2"/>
        <v>25.296799999999998</v>
      </c>
      <c r="G12" s="90">
        <f>'Flash Report'!H12</f>
        <v>13</v>
      </c>
      <c r="H12" s="91">
        <f>'Flash Report'!I12</f>
        <v>1264.8399999999999</v>
      </c>
      <c r="I12" s="91">
        <f>'Flash Report'!J12</f>
        <v>0</v>
      </c>
      <c r="J12" s="91">
        <f>'Flash Report'!K12</f>
        <v>0</v>
      </c>
      <c r="K12" s="91">
        <f>'Flash Report'!L12</f>
        <v>2.5</v>
      </c>
      <c r="L12" s="91">
        <f t="shared" si="5"/>
        <v>1267.3399999999999</v>
      </c>
      <c r="M12" s="90">
        <f>'Flash Report'!N12</f>
        <v>0</v>
      </c>
      <c r="N12" s="87">
        <f t="shared" si="3"/>
        <v>0.5</v>
      </c>
      <c r="O12" s="7">
        <f>R12/Q12</f>
        <v>120.19319999999999</v>
      </c>
      <c r="P12" s="89">
        <f t="shared" si="4"/>
        <v>60.096599999999995</v>
      </c>
      <c r="Q12" s="90">
        <f>'Flash Report'!R12</f>
        <v>25</v>
      </c>
      <c r="R12" s="91">
        <f>'Flash Report'!S12</f>
        <v>3004.83</v>
      </c>
      <c r="S12" s="91">
        <f>'Flash Report'!T12</f>
        <v>0</v>
      </c>
      <c r="T12" s="91">
        <f>'Flash Report'!U12</f>
        <v>0</v>
      </c>
      <c r="U12" s="91">
        <f>'Flash Report'!V12</f>
        <v>215.5</v>
      </c>
      <c r="V12" s="91">
        <f t="shared" si="6"/>
        <v>3220.33</v>
      </c>
      <c r="W12" s="90">
        <f>'Flash Report'!X12</f>
        <v>0</v>
      </c>
    </row>
    <row r="13" spans="1:24" hidden="1" x14ac:dyDescent="0.3">
      <c r="A13" s="36">
        <f>'Flash Report'!A21</f>
        <v>12</v>
      </c>
      <c r="B13" s="6" t="str">
        <f>'Flash Report'!C21</f>
        <v>S8 03339</v>
      </c>
      <c r="C13" s="94">
        <f>'Flash Report'!D21</f>
        <v>45</v>
      </c>
      <c r="D13" s="84">
        <f t="shared" si="0"/>
        <v>0</v>
      </c>
      <c r="E13" s="7" t="e">
        <f t="shared" si="1"/>
        <v>#DIV/0!</v>
      </c>
      <c r="F13" s="88">
        <f t="shared" si="2"/>
        <v>0</v>
      </c>
      <c r="G13" s="90">
        <f>'Flash Report'!H21</f>
        <v>0</v>
      </c>
      <c r="H13" s="91">
        <f>'Flash Report'!I21</f>
        <v>0</v>
      </c>
      <c r="I13" s="91">
        <f>'Flash Report'!J21</f>
        <v>0</v>
      </c>
      <c r="J13" s="91">
        <f>'Flash Report'!K21</f>
        <v>0</v>
      </c>
      <c r="K13" s="91">
        <f>'Flash Report'!L21</f>
        <v>0</v>
      </c>
      <c r="L13" s="91">
        <f t="shared" si="5"/>
        <v>0</v>
      </c>
      <c r="M13" s="90">
        <f>'Flash Report'!N21</f>
        <v>0</v>
      </c>
      <c r="N13" s="87">
        <f t="shared" si="3"/>
        <v>0.26666666666666666</v>
      </c>
      <c r="O13" s="7">
        <f>R13/Q13</f>
        <v>-34.008333333333333</v>
      </c>
      <c r="P13" s="89">
        <f t="shared" si="4"/>
        <v>-9.068888888888889</v>
      </c>
      <c r="Q13" s="90">
        <f>'Flash Report'!R21</f>
        <v>12</v>
      </c>
      <c r="R13" s="91">
        <f>'Flash Report'!S21</f>
        <v>-408.1</v>
      </c>
      <c r="S13" s="91">
        <f>'Flash Report'!T21</f>
        <v>0</v>
      </c>
      <c r="T13" s="91">
        <f>'Flash Report'!U21</f>
        <v>4</v>
      </c>
      <c r="U13" s="91">
        <f>'Flash Report'!V21</f>
        <v>15</v>
      </c>
      <c r="V13" s="91">
        <f t="shared" si="6"/>
        <v>-389.1</v>
      </c>
      <c r="W13" s="90">
        <f>'Flash Report'!X21</f>
        <v>1</v>
      </c>
    </row>
    <row r="14" spans="1:24" hidden="1" x14ac:dyDescent="0.3">
      <c r="A14" s="36">
        <f>'Flash Report'!A18</f>
        <v>9</v>
      </c>
      <c r="B14" s="6" t="str">
        <f>'Flash Report'!C18</f>
        <v>NM-257</v>
      </c>
      <c r="C14" s="94">
        <f>'Flash Report'!D18</f>
        <v>55</v>
      </c>
      <c r="D14" s="84">
        <f t="shared" si="0"/>
        <v>0</v>
      </c>
      <c r="E14" s="7" t="e">
        <f t="shared" si="1"/>
        <v>#DIV/0!</v>
      </c>
      <c r="F14" s="88">
        <f t="shared" si="2"/>
        <v>0</v>
      </c>
      <c r="G14" s="90">
        <f>'Flash Report'!H18</f>
        <v>0</v>
      </c>
      <c r="H14" s="91">
        <f>'Flash Report'!I18</f>
        <v>0</v>
      </c>
      <c r="I14" s="91">
        <f>'Flash Report'!J18</f>
        <v>0</v>
      </c>
      <c r="J14" s="91">
        <f>'Flash Report'!K18</f>
        <v>0</v>
      </c>
      <c r="K14" s="91">
        <f>'Flash Report'!L18</f>
        <v>0</v>
      </c>
      <c r="L14" s="91">
        <f t="shared" si="5"/>
        <v>0</v>
      </c>
      <c r="M14" s="90">
        <f>'Flash Report'!N18</f>
        <v>0</v>
      </c>
      <c r="N14" s="87">
        <f t="shared" si="3"/>
        <v>0.50909090909090904</v>
      </c>
      <c r="O14" s="7">
        <f t="shared" ref="O14:O21" si="7">R14/Q14</f>
        <v>77.825714285714284</v>
      </c>
      <c r="P14" s="89">
        <f t="shared" si="4"/>
        <v>39.620363636363635</v>
      </c>
      <c r="Q14" s="90">
        <f>'Flash Report'!R18</f>
        <v>28</v>
      </c>
      <c r="R14" s="91">
        <f>'Flash Report'!S18</f>
        <v>2179.12</v>
      </c>
      <c r="S14" s="91">
        <f>'Flash Report'!T18</f>
        <v>59</v>
      </c>
      <c r="T14" s="91">
        <f>'Flash Report'!U18</f>
        <v>0</v>
      </c>
      <c r="U14" s="91">
        <f>'Flash Report'!V18</f>
        <v>0</v>
      </c>
      <c r="V14" s="91">
        <f t="shared" si="6"/>
        <v>2238.12</v>
      </c>
      <c r="W14" s="90">
        <f>'Flash Report'!X18</f>
        <v>2</v>
      </c>
    </row>
    <row r="15" spans="1:24" x14ac:dyDescent="0.3">
      <c r="A15" s="36">
        <f>'Flash Report'!A13</f>
        <v>4</v>
      </c>
      <c r="B15" s="159" t="str">
        <f>'Flash Report'!C13</f>
        <v>CVNCL</v>
      </c>
      <c r="C15" s="94">
        <f>'Flash Report'!D13</f>
        <v>79</v>
      </c>
      <c r="D15" s="84">
        <f t="shared" si="0"/>
        <v>0.48101265822784811</v>
      </c>
      <c r="E15" s="7">
        <f t="shared" si="1"/>
        <v>106.58499999999999</v>
      </c>
      <c r="F15" s="88">
        <f t="shared" si="2"/>
        <v>51.268734177215187</v>
      </c>
      <c r="G15" s="90">
        <f>'Flash Report'!H13</f>
        <v>38</v>
      </c>
      <c r="H15" s="91">
        <f>'Flash Report'!I13</f>
        <v>4050.23</v>
      </c>
      <c r="I15" s="91">
        <f>'Flash Report'!J13</f>
        <v>106.42</v>
      </c>
      <c r="J15" s="91">
        <f>'Flash Report'!K13</f>
        <v>0</v>
      </c>
      <c r="K15" s="91">
        <f>'Flash Report'!L13</f>
        <v>100</v>
      </c>
      <c r="L15" s="91">
        <f t="shared" si="5"/>
        <v>4256.6499999999996</v>
      </c>
      <c r="M15" s="90">
        <f>'Flash Report'!N13</f>
        <v>0</v>
      </c>
      <c r="N15" s="87">
        <f t="shared" si="3"/>
        <v>0.45569620253164556</v>
      </c>
      <c r="O15" s="7">
        <f t="shared" si="7"/>
        <v>116.78888888888888</v>
      </c>
      <c r="P15" s="89">
        <f t="shared" si="4"/>
        <v>53.220253164556958</v>
      </c>
      <c r="Q15" s="90">
        <f>'Flash Report'!R13</f>
        <v>36</v>
      </c>
      <c r="R15" s="91">
        <f>'Flash Report'!S13</f>
        <v>4204.3999999999996</v>
      </c>
      <c r="S15" s="91">
        <f>'Flash Report'!T13</f>
        <v>14.81</v>
      </c>
      <c r="T15" s="91">
        <f>'Flash Report'!U13</f>
        <v>0</v>
      </c>
      <c r="U15" s="91">
        <f>'Flash Report'!V13</f>
        <v>200</v>
      </c>
      <c r="V15" s="91">
        <f t="shared" si="6"/>
        <v>4419.21</v>
      </c>
      <c r="W15" s="90">
        <f>'Flash Report'!X13</f>
        <v>1</v>
      </c>
    </row>
    <row r="16" spans="1:24" x14ac:dyDescent="0.3">
      <c r="A16" s="36">
        <f>'Flash Report'!A14</f>
        <v>5</v>
      </c>
      <c r="B16" s="159" t="str">
        <f>'Flash Report'!C14</f>
        <v>CVNNM</v>
      </c>
      <c r="C16" s="94">
        <f>'Flash Report'!D14</f>
        <v>70</v>
      </c>
      <c r="D16" s="84">
        <f t="shared" si="0"/>
        <v>0.44285714285714284</v>
      </c>
      <c r="E16" s="7">
        <f t="shared" si="1"/>
        <v>123.20290322580645</v>
      </c>
      <c r="F16" s="88">
        <f t="shared" si="2"/>
        <v>54.561285714285717</v>
      </c>
      <c r="G16" s="90">
        <f>'Flash Report'!H14</f>
        <v>31</v>
      </c>
      <c r="H16" s="91">
        <f>'Flash Report'!I14</f>
        <v>3819.29</v>
      </c>
      <c r="I16" s="91">
        <f>'Flash Report'!J14</f>
        <v>15.73</v>
      </c>
      <c r="J16" s="91">
        <f>'Flash Report'!K14</f>
        <v>0</v>
      </c>
      <c r="K16" s="91">
        <f>'Flash Report'!L14</f>
        <v>333.16</v>
      </c>
      <c r="L16" s="91">
        <f t="shared" si="5"/>
        <v>4168.18</v>
      </c>
      <c r="M16" s="90">
        <f>'Flash Report'!N14</f>
        <v>0</v>
      </c>
      <c r="N16" s="87">
        <f t="shared" si="3"/>
        <v>0.51428571428571423</v>
      </c>
      <c r="O16" s="7">
        <f t="shared" si="7"/>
        <v>127.07305555555556</v>
      </c>
      <c r="P16" s="89">
        <f t="shared" si="4"/>
        <v>65.351857142857142</v>
      </c>
      <c r="Q16" s="90">
        <f>'Flash Report'!R14</f>
        <v>36</v>
      </c>
      <c r="R16" s="91">
        <f>'Flash Report'!S14</f>
        <v>4574.63</v>
      </c>
      <c r="S16" s="91">
        <f>'Flash Report'!T14</f>
        <v>17.579999999999998</v>
      </c>
      <c r="T16" s="91">
        <f>'Flash Report'!U14</f>
        <v>0</v>
      </c>
      <c r="U16" s="91">
        <f>'Flash Report'!V14</f>
        <v>0</v>
      </c>
      <c r="V16" s="91">
        <f t="shared" si="6"/>
        <v>4592.21</v>
      </c>
      <c r="W16" s="90">
        <f>'Flash Report'!X14</f>
        <v>0</v>
      </c>
    </row>
    <row r="17" spans="1:24" x14ac:dyDescent="0.3">
      <c r="A17" s="36">
        <f>'Flash Report'!A11</f>
        <v>2</v>
      </c>
      <c r="B17" s="6" t="str">
        <f>'Flash Report'!C11</f>
        <v>AMABT</v>
      </c>
      <c r="C17" s="94">
        <f>'Flash Report'!D11</f>
        <v>69</v>
      </c>
      <c r="D17" s="84">
        <f t="shared" si="0"/>
        <v>0.2318840579710145</v>
      </c>
      <c r="E17" s="7">
        <f t="shared" si="1"/>
        <v>127.386875</v>
      </c>
      <c r="F17" s="88">
        <f t="shared" si="2"/>
        <v>29.538985507246377</v>
      </c>
      <c r="G17" s="90">
        <f>'Flash Report'!H11</f>
        <v>16</v>
      </c>
      <c r="H17" s="91">
        <f>'Flash Report'!I11</f>
        <v>2038.19</v>
      </c>
      <c r="I17" s="91">
        <f>'Flash Report'!J11</f>
        <v>8.9600000000000009</v>
      </c>
      <c r="J17" s="91">
        <f>'Flash Report'!K11</f>
        <v>0</v>
      </c>
      <c r="K17" s="91">
        <f>'Flash Report'!L11</f>
        <v>0</v>
      </c>
      <c r="L17" s="91">
        <f t="shared" si="5"/>
        <v>2047.15</v>
      </c>
      <c r="M17" s="90">
        <f>'Flash Report'!N11</f>
        <v>0</v>
      </c>
      <c r="N17" s="87">
        <f t="shared" si="3"/>
        <v>0.20289855072463769</v>
      </c>
      <c r="O17" s="7">
        <f t="shared" si="7"/>
        <v>133.51000000000002</v>
      </c>
      <c r="P17" s="89">
        <f t="shared" si="4"/>
        <v>27.088985507246377</v>
      </c>
      <c r="Q17" s="90">
        <f>'Flash Report'!R11</f>
        <v>14</v>
      </c>
      <c r="R17" s="91">
        <f>'Flash Report'!S11</f>
        <v>1869.14</v>
      </c>
      <c r="S17" s="91">
        <f>'Flash Report'!T11</f>
        <v>5.9</v>
      </c>
      <c r="T17" s="91">
        <f>'Flash Report'!U11</f>
        <v>0</v>
      </c>
      <c r="U17" s="91">
        <f>'Flash Report'!V11</f>
        <v>0</v>
      </c>
      <c r="V17" s="91">
        <f t="shared" si="6"/>
        <v>1875.0400000000002</v>
      </c>
      <c r="W17" s="90">
        <f>'Flash Report'!X11</f>
        <v>0</v>
      </c>
    </row>
    <row r="18" spans="1:24" x14ac:dyDescent="0.3">
      <c r="A18" s="36">
        <f>'Flash Report'!A20</f>
        <v>11</v>
      </c>
      <c r="B18" s="6" t="str">
        <f>'Flash Report'!C20</f>
        <v>ROWNM</v>
      </c>
      <c r="C18" s="94">
        <f>'Flash Report'!D20</f>
        <v>93</v>
      </c>
      <c r="D18" s="84">
        <f t="shared" si="0"/>
        <v>0.4731182795698925</v>
      </c>
      <c r="E18" s="7">
        <f t="shared" si="1"/>
        <v>106.06</v>
      </c>
      <c r="F18" s="88">
        <f t="shared" si="2"/>
        <v>50.178924731182796</v>
      </c>
      <c r="G18" s="90">
        <f>'Flash Report'!H20</f>
        <v>44</v>
      </c>
      <c r="H18" s="91">
        <f>'Flash Report'!I20</f>
        <v>4666.6400000000003</v>
      </c>
      <c r="I18" s="91">
        <f>'Flash Report'!J20</f>
        <v>47</v>
      </c>
      <c r="J18" s="91">
        <f>'Flash Report'!K20</f>
        <v>342.1</v>
      </c>
      <c r="K18" s="91">
        <f>'Flash Report'!L20</f>
        <v>248</v>
      </c>
      <c r="L18" s="91">
        <f t="shared" si="5"/>
        <v>5303.7400000000007</v>
      </c>
      <c r="M18" s="90">
        <f>'Flash Report'!N20</f>
        <v>0</v>
      </c>
      <c r="N18" s="87">
        <f t="shared" si="3"/>
        <v>0.27956989247311825</v>
      </c>
      <c r="O18" s="7">
        <f t="shared" si="7"/>
        <v>113.83076923076922</v>
      </c>
      <c r="P18" s="89">
        <f t="shared" si="4"/>
        <v>31.823655913978495</v>
      </c>
      <c r="Q18" s="90">
        <f>'Flash Report'!R20</f>
        <v>26</v>
      </c>
      <c r="R18" s="91">
        <f>'Flash Report'!S20</f>
        <v>2959.6</v>
      </c>
      <c r="S18" s="91">
        <f>'Flash Report'!T20</f>
        <v>17.510000000000002</v>
      </c>
      <c r="T18" s="91">
        <f>'Flash Report'!U20</f>
        <v>242.46</v>
      </c>
      <c r="U18" s="91">
        <f>'Flash Report'!V20</f>
        <v>25</v>
      </c>
      <c r="V18" s="91">
        <f t="shared" si="6"/>
        <v>3244.57</v>
      </c>
      <c r="W18" s="90">
        <f>'Flash Report'!X20</f>
        <v>2</v>
      </c>
    </row>
    <row r="19" spans="1:24" x14ac:dyDescent="0.3">
      <c r="A19" s="36">
        <f>'Flash Report'!A15</f>
        <v>6</v>
      </c>
      <c r="B19" s="6" t="str">
        <f>'Flash Report'!C15</f>
        <v>LQ-53228</v>
      </c>
      <c r="C19" s="94">
        <f>'Flash Report'!D15</f>
        <v>78</v>
      </c>
      <c r="D19" s="84">
        <f t="shared" si="0"/>
        <v>0.5</v>
      </c>
      <c r="E19" s="7">
        <f t="shared" si="1"/>
        <v>67.615641025641025</v>
      </c>
      <c r="F19" s="88">
        <f t="shared" si="2"/>
        <v>33.807820512820513</v>
      </c>
      <c r="G19" s="90">
        <f>'Flash Report'!H15</f>
        <v>39</v>
      </c>
      <c r="H19" s="91">
        <f>'Flash Report'!I15</f>
        <v>2637.01</v>
      </c>
      <c r="I19" s="91">
        <f>'Flash Report'!J15</f>
        <v>0</v>
      </c>
      <c r="J19" s="91">
        <f>'Flash Report'!K15</f>
        <v>21</v>
      </c>
      <c r="K19" s="91">
        <f>'Flash Report'!L15</f>
        <v>0</v>
      </c>
      <c r="L19" s="91">
        <f t="shared" si="5"/>
        <v>2658.01</v>
      </c>
      <c r="M19" s="90">
        <f>'Flash Report'!N15</f>
        <v>0</v>
      </c>
      <c r="N19" s="87">
        <f t="shared" si="3"/>
        <v>0.5</v>
      </c>
      <c r="O19" s="7">
        <f t="shared" si="7"/>
        <v>84.61333333333333</v>
      </c>
      <c r="P19" s="89">
        <f t="shared" si="4"/>
        <v>42.306666666666665</v>
      </c>
      <c r="Q19" s="90">
        <f>'Flash Report'!R15</f>
        <v>39</v>
      </c>
      <c r="R19" s="91">
        <f>'Flash Report'!S15</f>
        <v>3299.92</v>
      </c>
      <c r="S19" s="91">
        <f>'Flash Report'!T15</f>
        <v>0</v>
      </c>
      <c r="T19" s="91">
        <f>'Flash Report'!U15</f>
        <v>0</v>
      </c>
      <c r="U19" s="91">
        <f>'Flash Report'!V15</f>
        <v>0</v>
      </c>
      <c r="V19" s="91">
        <f t="shared" si="6"/>
        <v>3299.92</v>
      </c>
      <c r="W19" s="90">
        <f>'Flash Report'!X15</f>
        <v>0</v>
      </c>
    </row>
    <row r="20" spans="1:24" x14ac:dyDescent="0.3">
      <c r="A20" s="36">
        <f>'Flash Report'!A16</f>
        <v>7</v>
      </c>
      <c r="B20" s="6" t="str">
        <f>'Flash Report'!C16</f>
        <v>LRUDM</v>
      </c>
      <c r="C20" s="94">
        <f>'Flash Report'!D16</f>
        <v>75</v>
      </c>
      <c r="D20" s="84">
        <f t="shared" si="0"/>
        <v>0.46666666666666667</v>
      </c>
      <c r="E20" s="7">
        <f t="shared" si="1"/>
        <v>127.19200000000001</v>
      </c>
      <c r="F20" s="88">
        <f t="shared" si="2"/>
        <v>59.35626666666667</v>
      </c>
      <c r="G20" s="90">
        <f>'Flash Report'!H16</f>
        <v>35</v>
      </c>
      <c r="H20" s="91">
        <f>'Flash Report'!I16</f>
        <v>4451.72</v>
      </c>
      <c r="I20" s="91">
        <f>'Flash Report'!J16</f>
        <v>0</v>
      </c>
      <c r="J20" s="91">
        <f>'Flash Report'!K16</f>
        <v>0</v>
      </c>
      <c r="K20" s="91">
        <f>'Flash Report'!L16</f>
        <v>4.95</v>
      </c>
      <c r="L20" s="91">
        <f t="shared" si="5"/>
        <v>4456.67</v>
      </c>
      <c r="M20" s="90">
        <f>'Flash Report'!N16</f>
        <v>10</v>
      </c>
      <c r="N20" s="87">
        <f t="shared" si="3"/>
        <v>0.52</v>
      </c>
      <c r="O20" s="7">
        <f t="shared" si="7"/>
        <v>111.86076923076922</v>
      </c>
      <c r="P20" s="89">
        <f t="shared" si="4"/>
        <v>58.167599999999993</v>
      </c>
      <c r="Q20" s="90">
        <f>'Flash Report'!R16</f>
        <v>39</v>
      </c>
      <c r="R20" s="91">
        <f>'Flash Report'!S16</f>
        <v>4362.57</v>
      </c>
      <c r="S20" s="91">
        <f>'Flash Report'!T16</f>
        <v>48.96</v>
      </c>
      <c r="T20" s="91">
        <f>'Flash Report'!U16</f>
        <v>0</v>
      </c>
      <c r="U20" s="91">
        <f>'Flash Report'!V16</f>
        <v>44.15</v>
      </c>
      <c r="V20" s="91">
        <f t="shared" si="6"/>
        <v>4455.6799999999994</v>
      </c>
      <c r="W20" s="90">
        <f>'Flash Report'!X16</f>
        <v>1</v>
      </c>
    </row>
    <row r="21" spans="1:24" x14ac:dyDescent="0.3">
      <c r="A21" s="36">
        <f>'Flash Report'!A17</f>
        <v>8</v>
      </c>
      <c r="B21" s="6" t="str">
        <f>'Flash Report'!C17</f>
        <v>LRULB</v>
      </c>
      <c r="C21" s="94">
        <f>'Flash Report'!D17</f>
        <v>64</v>
      </c>
      <c r="D21" s="84">
        <f t="shared" si="0"/>
        <v>0.640625</v>
      </c>
      <c r="E21" s="7">
        <f t="shared" si="1"/>
        <v>122.38951219512195</v>
      </c>
      <c r="F21" s="88">
        <f t="shared" si="2"/>
        <v>78.405781250000004</v>
      </c>
      <c r="G21" s="90">
        <f>'Flash Report'!H17</f>
        <v>41</v>
      </c>
      <c r="H21" s="91">
        <f>'Flash Report'!I17</f>
        <v>5017.97</v>
      </c>
      <c r="I21" s="91">
        <f>'Flash Report'!J17</f>
        <v>23.25</v>
      </c>
      <c r="J21" s="91">
        <f>'Flash Report'!K17</f>
        <v>0</v>
      </c>
      <c r="K21" s="91">
        <f>'Flash Report'!L17</f>
        <v>146.19</v>
      </c>
      <c r="L21" s="91">
        <f t="shared" si="5"/>
        <v>5187.41</v>
      </c>
      <c r="M21" s="90">
        <f>'Flash Report'!N17</f>
        <v>12</v>
      </c>
      <c r="N21" s="87">
        <f t="shared" si="3"/>
        <v>0.78125</v>
      </c>
      <c r="O21" s="7">
        <f t="shared" si="7"/>
        <v>119.4246</v>
      </c>
      <c r="P21" s="89">
        <f t="shared" si="4"/>
        <v>93.300468749999993</v>
      </c>
      <c r="Q21" s="90">
        <f>'Flash Report'!R17</f>
        <v>50</v>
      </c>
      <c r="R21" s="91">
        <f>'Flash Report'!S17</f>
        <v>5971.23</v>
      </c>
      <c r="S21" s="91">
        <f>'Flash Report'!T17</f>
        <v>120.66</v>
      </c>
      <c r="T21" s="91">
        <f>'Flash Report'!U17</f>
        <v>0</v>
      </c>
      <c r="U21" s="91">
        <f>'Flash Report'!V17</f>
        <v>104.95</v>
      </c>
      <c r="V21" s="91">
        <f t="shared" si="6"/>
        <v>6196.8399999999992</v>
      </c>
      <c r="W21" s="90">
        <f>'Flash Report'!X17</f>
        <v>0</v>
      </c>
    </row>
    <row r="22" spans="1:24" ht="25.5" customHeight="1" x14ac:dyDescent="0.3">
      <c r="A22" s="343" t="s">
        <v>20</v>
      </c>
      <c r="B22" s="343"/>
      <c r="C22" s="343"/>
      <c r="D22" s="69">
        <f>'Flash Report'!E22</f>
        <v>0.37267080745341613</v>
      </c>
      <c r="E22" s="71">
        <f>'Flash Report'!F22</f>
        <v>109.12713333333335</v>
      </c>
      <c r="F22" s="71">
        <f>'Flash Report'!G22</f>
        <v>40.668496894409941</v>
      </c>
      <c r="G22" s="74">
        <f>'Flash Report'!H22</f>
        <v>300</v>
      </c>
      <c r="H22" s="75">
        <f>'Flash Report'!I22</f>
        <v>32738.140000000003</v>
      </c>
      <c r="I22" s="75">
        <f>'Flash Report'!J22</f>
        <v>225.85999999999999</v>
      </c>
      <c r="J22" s="75">
        <f>'Flash Report'!K22</f>
        <v>413.6</v>
      </c>
      <c r="K22" s="75">
        <f>'Flash Report'!L22</f>
        <v>859.8</v>
      </c>
      <c r="L22" s="75">
        <f t="shared" si="5"/>
        <v>34237.4</v>
      </c>
      <c r="M22" s="74">
        <f>'Flash Report'!N22</f>
        <v>22</v>
      </c>
      <c r="N22" s="69">
        <f>'Flash Report'!O22</f>
        <v>0.4956521739130435</v>
      </c>
      <c r="O22" s="71">
        <f>'Flash Report'!P22</f>
        <v>110.75644110275687</v>
      </c>
      <c r="P22" s="71">
        <f>'Flash Report'!Q22</f>
        <v>54.896670807453404</v>
      </c>
      <c r="Q22" s="74">
        <f>'Flash Report'!R22</f>
        <v>399</v>
      </c>
      <c r="R22" s="75">
        <f>'Flash Report'!S22</f>
        <v>44191.819999999992</v>
      </c>
      <c r="S22" s="75">
        <f>'Flash Report'!T22</f>
        <v>365.91999999999996</v>
      </c>
      <c r="T22" s="75">
        <f>'Flash Report'!U22</f>
        <v>256.46000000000004</v>
      </c>
      <c r="U22" s="75">
        <f>'Flash Report'!V22</f>
        <v>604.6</v>
      </c>
      <c r="V22" s="75">
        <f t="shared" si="6"/>
        <v>45418.799999999988</v>
      </c>
      <c r="W22" s="74">
        <f>'Flash Report'!X22</f>
        <v>7</v>
      </c>
    </row>
    <row r="23" spans="1:24" ht="5.25" customHeight="1" thickBot="1" x14ac:dyDescent="0.35">
      <c r="A23" s="17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175"/>
    </row>
    <row r="24" spans="1:24" ht="24.6" thickTop="1" thickBot="1" x14ac:dyDescent="0.35">
      <c r="A24" s="173"/>
      <c r="B24" s="339"/>
      <c r="C24" s="339"/>
      <c r="D24" s="328" t="s">
        <v>21</v>
      </c>
      <c r="E24" s="329"/>
      <c r="F24" s="329"/>
      <c r="G24" s="329"/>
      <c r="H24" s="329"/>
      <c r="I24" s="329"/>
      <c r="J24" s="329"/>
      <c r="K24" s="329"/>
      <c r="L24" s="329"/>
      <c r="M24" s="340"/>
      <c r="N24" s="328" t="s">
        <v>22</v>
      </c>
      <c r="O24" s="329"/>
      <c r="P24" s="329"/>
      <c r="Q24" s="329"/>
      <c r="R24" s="329"/>
      <c r="S24" s="329"/>
      <c r="T24" s="329"/>
      <c r="U24" s="329"/>
      <c r="V24" s="329"/>
      <c r="W24" s="329"/>
      <c r="X24" s="176"/>
    </row>
    <row r="25" spans="1:24" ht="5.25" customHeight="1" thickTop="1" thickBot="1" x14ac:dyDescent="0.35">
      <c r="A25" s="174"/>
      <c r="B25" s="2"/>
      <c r="C25" s="2"/>
      <c r="D25" s="2"/>
      <c r="E25" s="2"/>
      <c r="F25" s="2"/>
      <c r="G25" s="2"/>
      <c r="H25" s="105"/>
      <c r="I25" s="105"/>
      <c r="J25" s="105"/>
      <c r="K25" s="105"/>
      <c r="L25" s="105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175"/>
    </row>
    <row r="26" spans="1:24" ht="31.5" customHeight="1" thickTop="1" x14ac:dyDescent="0.3">
      <c r="A26" s="171"/>
      <c r="B26" s="4" t="s">
        <v>8</v>
      </c>
      <c r="C26" s="5" t="s">
        <v>9</v>
      </c>
      <c r="D26" s="26" t="s">
        <v>10</v>
      </c>
      <c r="E26" s="25" t="s">
        <v>11</v>
      </c>
      <c r="F26" s="27" t="s">
        <v>12</v>
      </c>
      <c r="G26" s="3" t="s">
        <v>13</v>
      </c>
      <c r="H26" s="3" t="s">
        <v>14</v>
      </c>
      <c r="I26" s="3" t="s">
        <v>15</v>
      </c>
      <c r="J26" s="3" t="s">
        <v>16</v>
      </c>
      <c r="K26" s="3" t="s">
        <v>17</v>
      </c>
      <c r="L26" s="3" t="s">
        <v>18</v>
      </c>
      <c r="M26" s="3" t="s">
        <v>19</v>
      </c>
      <c r="N26" s="30" t="s">
        <v>10</v>
      </c>
      <c r="O26" s="25" t="s">
        <v>11</v>
      </c>
      <c r="P26" s="31" t="s">
        <v>12</v>
      </c>
      <c r="Q26" s="3" t="s">
        <v>13</v>
      </c>
      <c r="R26" s="3" t="s">
        <v>14</v>
      </c>
      <c r="S26" s="3" t="s">
        <v>15</v>
      </c>
      <c r="T26" s="3" t="s">
        <v>16</v>
      </c>
      <c r="U26" s="3" t="s">
        <v>17</v>
      </c>
      <c r="V26" s="3" t="s">
        <v>18</v>
      </c>
      <c r="W26" s="3" t="s">
        <v>19</v>
      </c>
    </row>
    <row r="27" spans="1:24" x14ac:dyDescent="0.3">
      <c r="A27" s="36">
        <f t="shared" ref="A27:C38" si="8">A10</f>
        <v>1</v>
      </c>
      <c r="B27" s="6" t="str">
        <f t="shared" si="8"/>
        <v>ABQAL</v>
      </c>
      <c r="C27" s="94">
        <f t="shared" si="8"/>
        <v>62</v>
      </c>
      <c r="D27" s="28">
        <f t="shared" ref="D27:D38" si="9">G27/(C27*$M$3)</f>
        <v>1.6129032258064516E-2</v>
      </c>
      <c r="E27" s="7">
        <f t="shared" ref="E27:E38" si="10">H27/G27</f>
        <v>108.89260869565219</v>
      </c>
      <c r="F27" s="29">
        <f t="shared" ref="F27:F38" si="11">H27/(C27*$M$3)</f>
        <v>1.7563323983169707</v>
      </c>
      <c r="G27" s="90">
        <f>'Flash Report'!H27</f>
        <v>23</v>
      </c>
      <c r="H27" s="91">
        <f>'Flash Report'!I27</f>
        <v>2504.5300000000002</v>
      </c>
      <c r="I27" s="91">
        <f>'Flash Report'!J27</f>
        <v>0</v>
      </c>
      <c r="J27" s="91">
        <f>'Flash Report'!K27</f>
        <v>50.5</v>
      </c>
      <c r="K27" s="91">
        <f>'Flash Report'!L27</f>
        <v>25</v>
      </c>
      <c r="L27" s="91">
        <f>SUM(H27:K27)</f>
        <v>2580.0300000000002</v>
      </c>
      <c r="M27" s="90">
        <f>'Flash Report'!N27</f>
        <v>0</v>
      </c>
      <c r="N27" s="32">
        <f t="shared" ref="N27:N38" si="12">Q27/(C27*$M$3)</f>
        <v>2.0336605890603085E-2</v>
      </c>
      <c r="O27" s="7">
        <f t="shared" ref="O27:O38" si="13">R27/Q27</f>
        <v>128.25827586206896</v>
      </c>
      <c r="P27" s="33">
        <f t="shared" ref="P27:P38" si="14">R27/(C27*$M$3)</f>
        <v>2.6083380084151471</v>
      </c>
      <c r="Q27" s="90">
        <f>'Flash Report'!R27</f>
        <v>29</v>
      </c>
      <c r="R27" s="91">
        <f>'Flash Report'!S27</f>
        <v>3719.49</v>
      </c>
      <c r="S27" s="91">
        <f>'Flash Report'!T27</f>
        <v>0</v>
      </c>
      <c r="T27" s="91">
        <f>'Flash Report'!U27</f>
        <v>10</v>
      </c>
      <c r="U27" s="91">
        <f>'Flash Report'!V27</f>
        <v>0</v>
      </c>
      <c r="V27" s="91">
        <f>SUM(R27:U27)</f>
        <v>3729.49</v>
      </c>
      <c r="W27" s="90">
        <f>'Flash Report'!X27</f>
        <v>0</v>
      </c>
    </row>
    <row r="28" spans="1:24" x14ac:dyDescent="0.3">
      <c r="A28" s="36">
        <f t="shared" si="8"/>
        <v>10</v>
      </c>
      <c r="B28" s="93" t="str">
        <f t="shared" si="8"/>
        <v>PRLNM</v>
      </c>
      <c r="C28" s="101">
        <f t="shared" si="8"/>
        <v>65</v>
      </c>
      <c r="D28" s="28">
        <f t="shared" si="9"/>
        <v>1.3377926421404682E-2</v>
      </c>
      <c r="E28" s="7">
        <f t="shared" si="10"/>
        <v>114.386</v>
      </c>
      <c r="F28" s="29">
        <f t="shared" si="11"/>
        <v>1.5302474916387958</v>
      </c>
      <c r="G28" s="90">
        <f>'Flash Report'!H36</f>
        <v>20</v>
      </c>
      <c r="H28" s="91">
        <f>'Flash Report'!I36</f>
        <v>2287.7199999999998</v>
      </c>
      <c r="I28" s="91">
        <f>'Flash Report'!J36</f>
        <v>24.5</v>
      </c>
      <c r="J28" s="91">
        <f>'Flash Report'!K36</f>
        <v>0</v>
      </c>
      <c r="K28" s="91">
        <f>'Flash Report'!L36</f>
        <v>0</v>
      </c>
      <c r="L28" s="91">
        <f t="shared" ref="L28:L39" si="15">SUM(H28:K28)</f>
        <v>2312.2199999999998</v>
      </c>
      <c r="M28" s="90">
        <f>'Flash Report'!N36</f>
        <v>0</v>
      </c>
      <c r="N28" s="32">
        <f t="shared" si="12"/>
        <v>4.3478260869565216E-2</v>
      </c>
      <c r="O28" s="7">
        <f t="shared" si="13"/>
        <v>130.07676923076923</v>
      </c>
      <c r="P28" s="33">
        <f t="shared" si="14"/>
        <v>5.655511705685619</v>
      </c>
      <c r="Q28" s="90">
        <f>'Flash Report'!R36</f>
        <v>65</v>
      </c>
      <c r="R28" s="91">
        <f>'Flash Report'!S36</f>
        <v>8454.99</v>
      </c>
      <c r="S28" s="91">
        <f>'Flash Report'!T36</f>
        <v>81.5</v>
      </c>
      <c r="T28" s="91">
        <f>'Flash Report'!U36</f>
        <v>0</v>
      </c>
      <c r="U28" s="91">
        <f>'Flash Report'!V36</f>
        <v>0</v>
      </c>
      <c r="V28" s="91">
        <f t="shared" ref="V28:V39" si="16">SUM(R28:U28)</f>
        <v>8536.49</v>
      </c>
      <c r="W28" s="90">
        <f>'Flash Report'!X36</f>
        <v>0</v>
      </c>
    </row>
    <row r="29" spans="1:24" x14ac:dyDescent="0.3">
      <c r="A29" s="36">
        <f t="shared" si="8"/>
        <v>3</v>
      </c>
      <c r="B29" s="6" t="str">
        <f t="shared" si="8"/>
        <v>NM-238</v>
      </c>
      <c r="C29" s="94">
        <f t="shared" si="8"/>
        <v>50</v>
      </c>
      <c r="D29" s="28">
        <f t="shared" si="9"/>
        <v>1.1304347826086957E-2</v>
      </c>
      <c r="E29" s="7">
        <f t="shared" si="10"/>
        <v>97.295384615384606</v>
      </c>
      <c r="F29" s="29">
        <f t="shared" si="11"/>
        <v>1.0998608695652172</v>
      </c>
      <c r="G29" s="90">
        <f>'Flash Report'!H29</f>
        <v>13</v>
      </c>
      <c r="H29" s="91">
        <f>'Flash Report'!I29</f>
        <v>1264.8399999999999</v>
      </c>
      <c r="I29" s="91">
        <f>'Flash Report'!J29</f>
        <v>0</v>
      </c>
      <c r="J29" s="91">
        <f>'Flash Report'!K29</f>
        <v>0</v>
      </c>
      <c r="K29" s="91">
        <f>'Flash Report'!L29</f>
        <v>2.5</v>
      </c>
      <c r="L29" s="91">
        <f t="shared" si="15"/>
        <v>1267.3399999999999</v>
      </c>
      <c r="M29" s="90">
        <f>'Flash Report'!N29</f>
        <v>0</v>
      </c>
      <c r="N29" s="32">
        <f t="shared" si="12"/>
        <v>2.1739130434782608E-2</v>
      </c>
      <c r="O29" s="7">
        <f t="shared" si="13"/>
        <v>120.19319999999999</v>
      </c>
      <c r="P29" s="33">
        <f t="shared" si="14"/>
        <v>2.6128956521739131</v>
      </c>
      <c r="Q29" s="90">
        <f>'Flash Report'!R29</f>
        <v>25</v>
      </c>
      <c r="R29" s="91">
        <f>'Flash Report'!S29</f>
        <v>3004.83</v>
      </c>
      <c r="S29" s="91">
        <f>'Flash Report'!T29</f>
        <v>0</v>
      </c>
      <c r="T29" s="91">
        <f>'Flash Report'!U29</f>
        <v>0</v>
      </c>
      <c r="U29" s="91">
        <f>'Flash Report'!V29</f>
        <v>215.5</v>
      </c>
      <c r="V29" s="91">
        <f t="shared" si="16"/>
        <v>3220.33</v>
      </c>
      <c r="W29" s="90">
        <f>'Flash Report'!X29</f>
        <v>0</v>
      </c>
    </row>
    <row r="30" spans="1:24" hidden="1" x14ac:dyDescent="0.3">
      <c r="A30" s="36">
        <f t="shared" si="8"/>
        <v>12</v>
      </c>
      <c r="B30" s="93" t="str">
        <f t="shared" si="8"/>
        <v>S8 03339</v>
      </c>
      <c r="C30" s="101">
        <f t="shared" si="8"/>
        <v>45</v>
      </c>
      <c r="D30" s="28">
        <f t="shared" si="9"/>
        <v>0</v>
      </c>
      <c r="E30" s="7" t="e">
        <f t="shared" si="10"/>
        <v>#DIV/0!</v>
      </c>
      <c r="F30" s="29">
        <f t="shared" si="11"/>
        <v>0</v>
      </c>
      <c r="G30" s="90">
        <f>'Flash Report'!H38</f>
        <v>0</v>
      </c>
      <c r="H30" s="91">
        <f>'Flash Report'!I38</f>
        <v>0</v>
      </c>
      <c r="I30" s="91">
        <f>'Flash Report'!J38</f>
        <v>0</v>
      </c>
      <c r="J30" s="91">
        <f>'Flash Report'!K38</f>
        <v>0</v>
      </c>
      <c r="K30" s="91">
        <f>'Flash Report'!L38</f>
        <v>0</v>
      </c>
      <c r="L30" s="91">
        <f t="shared" si="15"/>
        <v>0</v>
      </c>
      <c r="M30" s="90">
        <f>'Flash Report'!N38</f>
        <v>0</v>
      </c>
      <c r="N30" s="32">
        <f t="shared" si="12"/>
        <v>1.1594202898550725E-2</v>
      </c>
      <c r="O30" s="7">
        <f t="shared" si="13"/>
        <v>-34.008333333333333</v>
      </c>
      <c r="P30" s="33">
        <f t="shared" si="14"/>
        <v>-0.39429951690821258</v>
      </c>
      <c r="Q30" s="90">
        <f>'Flash Report'!R38</f>
        <v>12</v>
      </c>
      <c r="R30" s="91">
        <f>'Flash Report'!S38</f>
        <v>-408.1</v>
      </c>
      <c r="S30" s="91">
        <f>'Flash Report'!T38</f>
        <v>0</v>
      </c>
      <c r="T30" s="91">
        <f>'Flash Report'!U38</f>
        <v>4</v>
      </c>
      <c r="U30" s="91">
        <f>'Flash Report'!V38</f>
        <v>15</v>
      </c>
      <c r="V30" s="91">
        <f t="shared" si="16"/>
        <v>-389.1</v>
      </c>
      <c r="W30" s="90">
        <f>'Flash Report'!X38</f>
        <v>1</v>
      </c>
    </row>
    <row r="31" spans="1:24" hidden="1" x14ac:dyDescent="0.3">
      <c r="A31" s="36">
        <f t="shared" si="8"/>
        <v>9</v>
      </c>
      <c r="B31" s="6" t="str">
        <f t="shared" si="8"/>
        <v>NM-257</v>
      </c>
      <c r="C31" s="94">
        <f t="shared" si="8"/>
        <v>55</v>
      </c>
      <c r="D31" s="28">
        <f t="shared" si="9"/>
        <v>0</v>
      </c>
      <c r="E31" s="7" t="e">
        <f t="shared" si="10"/>
        <v>#DIV/0!</v>
      </c>
      <c r="F31" s="29">
        <f t="shared" si="11"/>
        <v>0</v>
      </c>
      <c r="G31" s="90">
        <f>'Flash Report'!H35</f>
        <v>0</v>
      </c>
      <c r="H31" s="91">
        <f>'Flash Report'!I35</f>
        <v>0</v>
      </c>
      <c r="I31" s="91">
        <f>'Flash Report'!J35</f>
        <v>0</v>
      </c>
      <c r="J31" s="91">
        <f>'Flash Report'!K35</f>
        <v>0</v>
      </c>
      <c r="K31" s="91">
        <f>'Flash Report'!L35</f>
        <v>0</v>
      </c>
      <c r="L31" s="91">
        <f t="shared" si="15"/>
        <v>0</v>
      </c>
      <c r="M31" s="90">
        <f>'Flash Report'!N35</f>
        <v>0</v>
      </c>
      <c r="N31" s="32">
        <f t="shared" si="12"/>
        <v>2.2134387351778657E-2</v>
      </c>
      <c r="O31" s="7">
        <f t="shared" si="13"/>
        <v>77.825714285714284</v>
      </c>
      <c r="P31" s="33">
        <f t="shared" si="14"/>
        <v>1.7226245059288536</v>
      </c>
      <c r="Q31" s="90">
        <f>'Flash Report'!R35</f>
        <v>28</v>
      </c>
      <c r="R31" s="91">
        <f>'Flash Report'!S35</f>
        <v>2179.12</v>
      </c>
      <c r="S31" s="91">
        <f>'Flash Report'!T35</f>
        <v>59</v>
      </c>
      <c r="T31" s="91">
        <f>'Flash Report'!U35</f>
        <v>0</v>
      </c>
      <c r="U31" s="91">
        <f>'Flash Report'!V35</f>
        <v>0</v>
      </c>
      <c r="V31" s="91">
        <f t="shared" si="16"/>
        <v>2238.12</v>
      </c>
      <c r="W31" s="90">
        <f>'Flash Report'!X35</f>
        <v>2</v>
      </c>
    </row>
    <row r="32" spans="1:24" x14ac:dyDescent="0.3">
      <c r="A32" s="36">
        <f t="shared" si="8"/>
        <v>4</v>
      </c>
      <c r="B32" s="6" t="str">
        <f t="shared" si="8"/>
        <v>CVNCL</v>
      </c>
      <c r="C32" s="94">
        <f t="shared" si="8"/>
        <v>79</v>
      </c>
      <c r="D32" s="28">
        <f t="shared" si="9"/>
        <v>2.0913593835993397E-2</v>
      </c>
      <c r="E32" s="7">
        <f t="shared" si="10"/>
        <v>106.58499999999999</v>
      </c>
      <c r="F32" s="29">
        <f t="shared" si="11"/>
        <v>2.2290753990093561</v>
      </c>
      <c r="G32" s="90">
        <f>'Flash Report'!H30</f>
        <v>38</v>
      </c>
      <c r="H32" s="91">
        <f>'Flash Report'!I30</f>
        <v>4050.23</v>
      </c>
      <c r="I32" s="91">
        <f>'Flash Report'!J30</f>
        <v>106.42</v>
      </c>
      <c r="J32" s="91">
        <f>'Flash Report'!K30</f>
        <v>0</v>
      </c>
      <c r="K32" s="91">
        <f>'Flash Report'!L30</f>
        <v>100</v>
      </c>
      <c r="L32" s="91">
        <f t="shared" si="15"/>
        <v>4256.6499999999996</v>
      </c>
      <c r="M32" s="90">
        <f>'Flash Report'!N30</f>
        <v>0</v>
      </c>
      <c r="N32" s="32">
        <f t="shared" si="12"/>
        <v>1.981287837094111E-2</v>
      </c>
      <c r="O32" s="7">
        <f t="shared" si="13"/>
        <v>116.78888888888888</v>
      </c>
      <c r="P32" s="33">
        <f t="shared" si="14"/>
        <v>2.3139240506329113</v>
      </c>
      <c r="Q32" s="90">
        <f>'Flash Report'!R30</f>
        <v>36</v>
      </c>
      <c r="R32" s="91">
        <f>'Flash Report'!S30</f>
        <v>4204.3999999999996</v>
      </c>
      <c r="S32" s="91">
        <f>'Flash Report'!T30</f>
        <v>14.81</v>
      </c>
      <c r="T32" s="91">
        <f>'Flash Report'!U30</f>
        <v>0</v>
      </c>
      <c r="U32" s="91">
        <f>'Flash Report'!V30</f>
        <v>200</v>
      </c>
      <c r="V32" s="91">
        <f t="shared" si="16"/>
        <v>4419.21</v>
      </c>
      <c r="W32" s="90">
        <f>'Flash Report'!X30</f>
        <v>1</v>
      </c>
    </row>
    <row r="33" spans="1:24" x14ac:dyDescent="0.3">
      <c r="A33" s="36">
        <f t="shared" si="8"/>
        <v>5</v>
      </c>
      <c r="B33" s="6" t="str">
        <f t="shared" si="8"/>
        <v>CVNNM</v>
      </c>
      <c r="C33" s="94">
        <f t="shared" si="8"/>
        <v>70</v>
      </c>
      <c r="D33" s="28">
        <f t="shared" si="9"/>
        <v>1.9254658385093167E-2</v>
      </c>
      <c r="E33" s="7">
        <f t="shared" si="10"/>
        <v>123.20290322580645</v>
      </c>
      <c r="F33" s="29">
        <f t="shared" si="11"/>
        <v>2.3722298136645961</v>
      </c>
      <c r="G33" s="90">
        <f>'Flash Report'!H31</f>
        <v>31</v>
      </c>
      <c r="H33" s="91">
        <f>'Flash Report'!I31</f>
        <v>3819.29</v>
      </c>
      <c r="I33" s="91">
        <f>'Flash Report'!J31</f>
        <v>15.73</v>
      </c>
      <c r="J33" s="91">
        <f>'Flash Report'!K31</f>
        <v>0</v>
      </c>
      <c r="K33" s="91">
        <f>'Flash Report'!L31</f>
        <v>333.16</v>
      </c>
      <c r="L33" s="91">
        <f t="shared" si="15"/>
        <v>4168.18</v>
      </c>
      <c r="M33" s="90">
        <f>'Flash Report'!N31</f>
        <v>0</v>
      </c>
      <c r="N33" s="32">
        <f t="shared" si="12"/>
        <v>2.236024844720497E-2</v>
      </c>
      <c r="O33" s="7">
        <f t="shared" si="13"/>
        <v>127.07305555555556</v>
      </c>
      <c r="P33" s="33">
        <f t="shared" si="14"/>
        <v>2.8413850931677018</v>
      </c>
      <c r="Q33" s="90">
        <f>'Flash Report'!R31</f>
        <v>36</v>
      </c>
      <c r="R33" s="91">
        <f>'Flash Report'!S31</f>
        <v>4574.63</v>
      </c>
      <c r="S33" s="91">
        <f>'Flash Report'!T31</f>
        <v>17.579999999999998</v>
      </c>
      <c r="T33" s="91">
        <f>'Flash Report'!U31</f>
        <v>0</v>
      </c>
      <c r="U33" s="91">
        <f>'Flash Report'!V31</f>
        <v>0</v>
      </c>
      <c r="V33" s="91">
        <f t="shared" si="16"/>
        <v>4592.21</v>
      </c>
      <c r="W33" s="90">
        <f>'Flash Report'!X31</f>
        <v>0</v>
      </c>
    </row>
    <row r="34" spans="1:24" x14ac:dyDescent="0.3">
      <c r="A34" s="36">
        <f t="shared" si="8"/>
        <v>2</v>
      </c>
      <c r="B34" s="6" t="str">
        <f t="shared" si="8"/>
        <v>AMABT</v>
      </c>
      <c r="C34" s="94">
        <f t="shared" si="8"/>
        <v>69</v>
      </c>
      <c r="D34" s="28">
        <f t="shared" si="9"/>
        <v>1.0081915563957152E-2</v>
      </c>
      <c r="E34" s="7">
        <f t="shared" si="10"/>
        <v>127.386875</v>
      </c>
      <c r="F34" s="29">
        <f t="shared" si="11"/>
        <v>1.2843037177063643</v>
      </c>
      <c r="G34" s="90">
        <f>'Flash Report'!H28</f>
        <v>16</v>
      </c>
      <c r="H34" s="91">
        <f>'Flash Report'!I28</f>
        <v>2038.19</v>
      </c>
      <c r="I34" s="91">
        <f>'Flash Report'!J28</f>
        <v>8.9600000000000009</v>
      </c>
      <c r="J34" s="91">
        <f>'Flash Report'!K28</f>
        <v>0</v>
      </c>
      <c r="K34" s="91">
        <f>'Flash Report'!L28</f>
        <v>0</v>
      </c>
      <c r="L34" s="91">
        <f t="shared" si="15"/>
        <v>2047.15</v>
      </c>
      <c r="M34" s="90">
        <f>'Flash Report'!N28</f>
        <v>0</v>
      </c>
      <c r="N34" s="32">
        <f t="shared" si="12"/>
        <v>8.8216761184625077E-3</v>
      </c>
      <c r="O34" s="7">
        <f t="shared" si="13"/>
        <v>133.51000000000002</v>
      </c>
      <c r="P34" s="33">
        <f t="shared" si="14"/>
        <v>1.1777819785759296</v>
      </c>
      <c r="Q34" s="90">
        <f>'Flash Report'!R28</f>
        <v>14</v>
      </c>
      <c r="R34" s="91">
        <f>'Flash Report'!S28</f>
        <v>1869.14</v>
      </c>
      <c r="S34" s="91">
        <f>'Flash Report'!T28</f>
        <v>5.9</v>
      </c>
      <c r="T34" s="91">
        <f>'Flash Report'!U28</f>
        <v>0</v>
      </c>
      <c r="U34" s="91">
        <f>'Flash Report'!V28</f>
        <v>0</v>
      </c>
      <c r="V34" s="91">
        <f t="shared" si="16"/>
        <v>1875.0400000000002</v>
      </c>
      <c r="W34" s="90">
        <f>'Flash Report'!X28</f>
        <v>0</v>
      </c>
    </row>
    <row r="35" spans="1:24" x14ac:dyDescent="0.3">
      <c r="A35" s="36">
        <f t="shared" si="8"/>
        <v>11</v>
      </c>
      <c r="B35" s="6" t="str">
        <f t="shared" si="8"/>
        <v>ROWNM</v>
      </c>
      <c r="C35" s="94">
        <f t="shared" si="8"/>
        <v>93</v>
      </c>
      <c r="D35" s="28">
        <f t="shared" si="9"/>
        <v>2.0570359981299673E-2</v>
      </c>
      <c r="E35" s="7">
        <f t="shared" si="10"/>
        <v>106.06</v>
      </c>
      <c r="F35" s="29">
        <f t="shared" si="11"/>
        <v>2.1816923796166434</v>
      </c>
      <c r="G35" s="90">
        <f>'Flash Report'!H37</f>
        <v>44</v>
      </c>
      <c r="H35" s="91">
        <f>'Flash Report'!I37</f>
        <v>4666.6400000000003</v>
      </c>
      <c r="I35" s="91">
        <f>'Flash Report'!J37</f>
        <v>47</v>
      </c>
      <c r="J35" s="91">
        <f>'Flash Report'!K37</f>
        <v>342.1</v>
      </c>
      <c r="K35" s="91">
        <f>'Flash Report'!L37</f>
        <v>248</v>
      </c>
      <c r="L35" s="91">
        <f t="shared" si="15"/>
        <v>5303.7400000000007</v>
      </c>
      <c r="M35" s="90">
        <f>'Flash Report'!N37</f>
        <v>0</v>
      </c>
      <c r="N35" s="32">
        <f t="shared" si="12"/>
        <v>1.2155212716222535E-2</v>
      </c>
      <c r="O35" s="7">
        <f t="shared" si="13"/>
        <v>113.83076923076922</v>
      </c>
      <c r="P35" s="33">
        <f t="shared" si="14"/>
        <v>1.3836372136512389</v>
      </c>
      <c r="Q35" s="90">
        <f>'Flash Report'!R37</f>
        <v>26</v>
      </c>
      <c r="R35" s="91">
        <f>'Flash Report'!S37</f>
        <v>2959.6</v>
      </c>
      <c r="S35" s="91">
        <f>'Flash Report'!T37</f>
        <v>17.510000000000002</v>
      </c>
      <c r="T35" s="91">
        <f>'Flash Report'!U37</f>
        <v>242.46</v>
      </c>
      <c r="U35" s="91">
        <f>'Flash Report'!V37</f>
        <v>25</v>
      </c>
      <c r="V35" s="91">
        <f t="shared" si="16"/>
        <v>3244.57</v>
      </c>
      <c r="W35" s="90">
        <f>'Flash Report'!X37</f>
        <v>2</v>
      </c>
    </row>
    <row r="36" spans="1:24" x14ac:dyDescent="0.3">
      <c r="A36" s="36">
        <f t="shared" si="8"/>
        <v>6</v>
      </c>
      <c r="B36" s="6" t="str">
        <f t="shared" si="8"/>
        <v>LQ-53228</v>
      </c>
      <c r="C36" s="94">
        <f t="shared" si="8"/>
        <v>78</v>
      </c>
      <c r="D36" s="28">
        <f t="shared" si="9"/>
        <v>2.1739130434782608E-2</v>
      </c>
      <c r="E36" s="7">
        <f t="shared" si="10"/>
        <v>67.615641025641025</v>
      </c>
      <c r="F36" s="29">
        <f t="shared" si="11"/>
        <v>1.4699052396878485</v>
      </c>
      <c r="G36" s="90">
        <f>'Flash Report'!H32</f>
        <v>39</v>
      </c>
      <c r="H36" s="91">
        <f>'Flash Report'!I32</f>
        <v>2637.01</v>
      </c>
      <c r="I36" s="91">
        <f>'Flash Report'!J32</f>
        <v>0</v>
      </c>
      <c r="J36" s="91">
        <f>'Flash Report'!K32</f>
        <v>21</v>
      </c>
      <c r="K36" s="91">
        <f>'Flash Report'!L32</f>
        <v>0</v>
      </c>
      <c r="L36" s="91">
        <f t="shared" si="15"/>
        <v>2658.01</v>
      </c>
      <c r="M36" s="90">
        <f>'Flash Report'!N32</f>
        <v>0</v>
      </c>
      <c r="N36" s="32">
        <f t="shared" si="12"/>
        <v>2.1739130434782608E-2</v>
      </c>
      <c r="O36" s="7">
        <f t="shared" si="13"/>
        <v>84.61333333333333</v>
      </c>
      <c r="P36" s="33">
        <f t="shared" si="14"/>
        <v>1.8394202898550724</v>
      </c>
      <c r="Q36" s="90">
        <f>'Flash Report'!R32</f>
        <v>39</v>
      </c>
      <c r="R36" s="91">
        <f>'Flash Report'!S32</f>
        <v>3299.92</v>
      </c>
      <c r="S36" s="91">
        <f>'Flash Report'!T32</f>
        <v>0</v>
      </c>
      <c r="T36" s="91">
        <f>'Flash Report'!U32</f>
        <v>0</v>
      </c>
      <c r="U36" s="91">
        <f>'Flash Report'!V32</f>
        <v>0</v>
      </c>
      <c r="V36" s="91">
        <f t="shared" si="16"/>
        <v>3299.92</v>
      </c>
      <c r="W36" s="90">
        <f>'Flash Report'!X32</f>
        <v>0</v>
      </c>
    </row>
    <row r="37" spans="1:24" x14ac:dyDescent="0.3">
      <c r="A37" s="36">
        <f t="shared" si="8"/>
        <v>7</v>
      </c>
      <c r="B37" s="6" t="str">
        <f t="shared" si="8"/>
        <v>LRUDM</v>
      </c>
      <c r="C37" s="94">
        <f t="shared" si="8"/>
        <v>75</v>
      </c>
      <c r="D37" s="28">
        <f t="shared" si="9"/>
        <v>2.0289855072463767E-2</v>
      </c>
      <c r="E37" s="7">
        <f t="shared" si="10"/>
        <v>127.19200000000001</v>
      </c>
      <c r="F37" s="29">
        <f t="shared" si="11"/>
        <v>2.5807072463768117</v>
      </c>
      <c r="G37" s="90">
        <f>'Flash Report'!H33</f>
        <v>35</v>
      </c>
      <c r="H37" s="91">
        <f>'Flash Report'!I33</f>
        <v>4451.72</v>
      </c>
      <c r="I37" s="91">
        <f>'Flash Report'!J33</f>
        <v>0</v>
      </c>
      <c r="J37" s="91">
        <f>'Flash Report'!K33</f>
        <v>0</v>
      </c>
      <c r="K37" s="91">
        <f>'Flash Report'!L33</f>
        <v>4.95</v>
      </c>
      <c r="L37" s="91">
        <f t="shared" si="15"/>
        <v>4456.67</v>
      </c>
      <c r="M37" s="90">
        <f>'Flash Report'!N33</f>
        <v>10</v>
      </c>
      <c r="N37" s="32">
        <f t="shared" si="12"/>
        <v>2.2608695652173914E-2</v>
      </c>
      <c r="O37" s="7">
        <f t="shared" si="13"/>
        <v>111.86076923076922</v>
      </c>
      <c r="P37" s="33">
        <f t="shared" si="14"/>
        <v>2.5290260869565215</v>
      </c>
      <c r="Q37" s="90">
        <f>'Flash Report'!R33</f>
        <v>39</v>
      </c>
      <c r="R37" s="91">
        <f>'Flash Report'!S33</f>
        <v>4362.57</v>
      </c>
      <c r="S37" s="91">
        <f>'Flash Report'!T33</f>
        <v>48.96</v>
      </c>
      <c r="T37" s="91">
        <f>'Flash Report'!U33</f>
        <v>0</v>
      </c>
      <c r="U37" s="91">
        <f>'Flash Report'!V33</f>
        <v>44.15</v>
      </c>
      <c r="V37" s="91">
        <f t="shared" si="16"/>
        <v>4455.6799999999994</v>
      </c>
      <c r="W37" s="90">
        <f>'Flash Report'!X33</f>
        <v>1</v>
      </c>
    </row>
    <row r="38" spans="1:24" x14ac:dyDescent="0.3">
      <c r="A38" s="36">
        <f t="shared" si="8"/>
        <v>8</v>
      </c>
      <c r="B38" s="6" t="str">
        <f t="shared" si="8"/>
        <v>LRULB</v>
      </c>
      <c r="C38" s="94">
        <f t="shared" si="8"/>
        <v>64</v>
      </c>
      <c r="D38" s="28">
        <f t="shared" si="9"/>
        <v>2.7853260869565216E-2</v>
      </c>
      <c r="E38" s="7">
        <f t="shared" si="10"/>
        <v>122.38951219512195</v>
      </c>
      <c r="F38" s="29">
        <f t="shared" si="11"/>
        <v>3.4089470108695652</v>
      </c>
      <c r="G38" s="90">
        <f>'Flash Report'!H34</f>
        <v>41</v>
      </c>
      <c r="H38" s="91">
        <f>'Flash Report'!I34</f>
        <v>5017.97</v>
      </c>
      <c r="I38" s="91">
        <f>'Flash Report'!J34</f>
        <v>23.25</v>
      </c>
      <c r="J38" s="91">
        <f>'Flash Report'!K34</f>
        <v>0</v>
      </c>
      <c r="K38" s="91">
        <f>'Flash Report'!L34</f>
        <v>146.19</v>
      </c>
      <c r="L38" s="91">
        <f t="shared" si="15"/>
        <v>5187.41</v>
      </c>
      <c r="M38" s="90">
        <f>'Flash Report'!N34</f>
        <v>12</v>
      </c>
      <c r="N38" s="32">
        <f t="shared" si="12"/>
        <v>3.3967391304347824E-2</v>
      </c>
      <c r="O38" s="7">
        <f t="shared" si="13"/>
        <v>119.4246</v>
      </c>
      <c r="P38" s="33">
        <f t="shared" si="14"/>
        <v>4.0565421195652167</v>
      </c>
      <c r="Q38" s="90">
        <f>'Flash Report'!R34</f>
        <v>50</v>
      </c>
      <c r="R38" s="91">
        <f>'Flash Report'!S34</f>
        <v>5971.23</v>
      </c>
      <c r="S38" s="91">
        <f>'Flash Report'!T34</f>
        <v>120.66</v>
      </c>
      <c r="T38" s="91">
        <f>'Flash Report'!U34</f>
        <v>0</v>
      </c>
      <c r="U38" s="91">
        <f>'Flash Report'!V34</f>
        <v>104.95</v>
      </c>
      <c r="V38" s="91">
        <f t="shared" si="16"/>
        <v>6196.8399999999992</v>
      </c>
      <c r="W38" s="90">
        <f>'Flash Report'!X34</f>
        <v>0</v>
      </c>
    </row>
    <row r="39" spans="1:24" ht="15.75" customHeight="1" x14ac:dyDescent="0.3">
      <c r="A39" s="343" t="s">
        <v>20</v>
      </c>
      <c r="B39" s="343"/>
      <c r="C39" s="343"/>
      <c r="D39" s="69">
        <f>'Flash Report'!E39</f>
        <v>0.37267080745341613</v>
      </c>
      <c r="E39" s="71">
        <f>'Flash Report'!F39</f>
        <v>109.12713333333335</v>
      </c>
      <c r="F39" s="71">
        <f>'Flash Report'!G39</f>
        <v>40.668496894409941</v>
      </c>
      <c r="G39" s="74">
        <f>'Flash Report'!H39</f>
        <v>300</v>
      </c>
      <c r="H39" s="75">
        <f>'Flash Report'!I39</f>
        <v>32738.140000000003</v>
      </c>
      <c r="I39" s="75">
        <f>'Flash Report'!J39</f>
        <v>225.85999999999999</v>
      </c>
      <c r="J39" s="75">
        <f>'Flash Report'!K39</f>
        <v>413.6</v>
      </c>
      <c r="K39" s="75">
        <f>'Flash Report'!L39</f>
        <v>859.8</v>
      </c>
      <c r="L39" s="75">
        <f t="shared" si="15"/>
        <v>34237.4</v>
      </c>
      <c r="M39" s="74">
        <f>'Flash Report'!N39</f>
        <v>22</v>
      </c>
      <c r="N39" s="69">
        <f>'Flash Report'!O39</f>
        <v>0.4956521739130435</v>
      </c>
      <c r="O39" s="71">
        <f>'Flash Report'!P39</f>
        <v>110.75644110275687</v>
      </c>
      <c r="P39" s="71">
        <f>'Flash Report'!Q39</f>
        <v>54.896670807453404</v>
      </c>
      <c r="Q39" s="74">
        <f>'Flash Report'!R39</f>
        <v>399</v>
      </c>
      <c r="R39" s="75">
        <f>'Flash Report'!S39</f>
        <v>44191.819999999992</v>
      </c>
      <c r="S39" s="75">
        <f>'Flash Report'!T39</f>
        <v>365.91999999999996</v>
      </c>
      <c r="T39" s="75">
        <f>'Flash Report'!U39</f>
        <v>256.46000000000004</v>
      </c>
      <c r="U39" s="75">
        <f>'Flash Report'!V39</f>
        <v>604.6</v>
      </c>
      <c r="V39" s="75">
        <f t="shared" si="16"/>
        <v>45418.799999999988</v>
      </c>
      <c r="W39" s="74">
        <f>'Flash Report'!X39</f>
        <v>7</v>
      </c>
    </row>
    <row r="40" spans="1:24" ht="18.45" customHeight="1" x14ac:dyDescent="0.3">
      <c r="A40" s="188"/>
      <c r="B40" s="188"/>
      <c r="C40" s="188"/>
      <c r="D40" s="69"/>
      <c r="E40" s="71"/>
      <c r="F40" s="228" t="s">
        <v>23</v>
      </c>
      <c r="G40" s="344">
        <f>'Flash Report'!$AA$5</f>
        <v>0</v>
      </c>
      <c r="H40" s="345"/>
      <c r="I40" s="75"/>
      <c r="J40" s="75"/>
      <c r="K40" s="75"/>
      <c r="L40" s="75"/>
      <c r="M40" s="74"/>
      <c r="N40" s="69"/>
      <c r="O40" s="71"/>
      <c r="P40" s="71"/>
      <c r="Q40" s="74"/>
      <c r="R40" s="75"/>
      <c r="S40" s="75"/>
      <c r="T40" s="75"/>
      <c r="U40" s="75"/>
      <c r="V40" s="75"/>
      <c r="W40" s="74"/>
    </row>
    <row r="41" spans="1:24" ht="5.25" customHeight="1" thickBot="1" x14ac:dyDescent="0.35">
      <c r="A41" s="17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175"/>
    </row>
    <row r="42" spans="1:24" ht="24.6" thickTop="1" thickBot="1" x14ac:dyDescent="0.35">
      <c r="A42" s="173"/>
      <c r="B42" s="341"/>
      <c r="C42" s="341"/>
      <c r="D42" s="330" t="s">
        <v>24</v>
      </c>
      <c r="E42" s="331"/>
      <c r="F42" s="331"/>
      <c r="G42" s="331"/>
      <c r="H42" s="331"/>
      <c r="I42" s="331"/>
      <c r="J42" s="331"/>
      <c r="K42" s="331"/>
      <c r="L42" s="331"/>
      <c r="M42" s="342"/>
      <c r="N42" s="330" t="s">
        <v>25</v>
      </c>
      <c r="O42" s="331"/>
      <c r="P42" s="331"/>
      <c r="Q42" s="331"/>
      <c r="R42" s="331"/>
      <c r="S42" s="331"/>
      <c r="T42" s="331"/>
      <c r="U42" s="331"/>
      <c r="V42" s="331"/>
      <c r="W42" s="331"/>
      <c r="X42" s="176"/>
    </row>
    <row r="43" spans="1:24" ht="5.25" customHeight="1" thickTop="1" thickBot="1" x14ac:dyDescent="0.35">
      <c r="A43" s="174"/>
      <c r="B43" s="2"/>
      <c r="C43" s="2"/>
      <c r="D43" s="2"/>
      <c r="E43" s="2"/>
      <c r="F43" s="2"/>
      <c r="G43" s="2"/>
      <c r="H43" s="105"/>
      <c r="I43" s="105"/>
      <c r="J43" s="105"/>
      <c r="K43" s="105"/>
      <c r="L43" s="105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175"/>
    </row>
    <row r="44" spans="1:24" ht="31.5" customHeight="1" thickTop="1" x14ac:dyDescent="0.3">
      <c r="A44" s="171"/>
      <c r="B44" s="4" t="s">
        <v>8</v>
      </c>
      <c r="C44" s="5" t="s">
        <v>9</v>
      </c>
      <c r="D44" s="26" t="s">
        <v>10</v>
      </c>
      <c r="E44" s="25" t="s">
        <v>11</v>
      </c>
      <c r="F44" s="27" t="s">
        <v>12</v>
      </c>
      <c r="G44" s="3" t="s">
        <v>13</v>
      </c>
      <c r="H44" s="3" t="s">
        <v>14</v>
      </c>
      <c r="I44" s="3" t="s">
        <v>15</v>
      </c>
      <c r="J44" s="3" t="s">
        <v>16</v>
      </c>
      <c r="K44" s="3" t="s">
        <v>17</v>
      </c>
      <c r="L44" s="3" t="s">
        <v>18</v>
      </c>
      <c r="M44" s="3" t="s">
        <v>19</v>
      </c>
      <c r="N44" s="30" t="s">
        <v>10</v>
      </c>
      <c r="O44" s="25" t="s">
        <v>11</v>
      </c>
      <c r="P44" s="31" t="s">
        <v>12</v>
      </c>
      <c r="Q44" s="3" t="s">
        <v>13</v>
      </c>
      <c r="R44" s="3" t="s">
        <v>14</v>
      </c>
      <c r="S44" s="3" t="s">
        <v>15</v>
      </c>
      <c r="T44" s="3" t="s">
        <v>16</v>
      </c>
      <c r="U44" s="3" t="s">
        <v>17</v>
      </c>
      <c r="V44" s="3" t="s">
        <v>18</v>
      </c>
      <c r="W44" s="3" t="s">
        <v>19</v>
      </c>
    </row>
    <row r="45" spans="1:24" x14ac:dyDescent="0.3">
      <c r="A45" s="36">
        <f t="shared" ref="A45:C56" si="17">A27</f>
        <v>1</v>
      </c>
      <c r="B45" s="6" t="str">
        <f t="shared" si="17"/>
        <v>ABQAL</v>
      </c>
      <c r="C45" s="94">
        <f t="shared" si="17"/>
        <v>62</v>
      </c>
      <c r="D45" s="28">
        <f t="shared" ref="D45:D56" si="18">G45/(C45*$M$2)</f>
        <v>0.79678505484957096</v>
      </c>
      <c r="E45" s="7">
        <f t="shared" ref="E45:E56" si="19">H45/G45</f>
        <v>150.56812772628138</v>
      </c>
      <c r="F45" s="29">
        <f t="shared" ref="F45:F56" si="20">H45/(C45*$M$2)</f>
        <v>119.97043390898232</v>
      </c>
      <c r="G45" s="90">
        <f>'Flash Report'!H44</f>
        <v>14672</v>
      </c>
      <c r="H45" s="91">
        <f>'Flash Report'!I44</f>
        <v>2209135.5700000003</v>
      </c>
      <c r="I45" s="91">
        <f>'Flash Report'!J44</f>
        <v>0</v>
      </c>
      <c r="J45" s="91">
        <f>'Flash Report'!K44</f>
        <v>10973.05</v>
      </c>
      <c r="K45" s="91">
        <f>'Flash Report'!L44</f>
        <v>18878.23</v>
      </c>
      <c r="L45" s="91">
        <f>SUM(H45:K45)</f>
        <v>2238986.85</v>
      </c>
      <c r="M45" s="90">
        <f>'Flash Report'!N44</f>
        <v>116</v>
      </c>
      <c r="N45" s="32">
        <f t="shared" ref="N45:N56" si="21">Q45/(C45*$M$2)</f>
        <v>0.88269794721407624</v>
      </c>
      <c r="O45" s="7">
        <f t="shared" ref="O45:O56" si="22">R45/Q45</f>
        <v>132.58807801156638</v>
      </c>
      <c r="P45" s="33">
        <f t="shared" ref="P45:P56" si="23">R45/(C45*$M$2)</f>
        <v>117.03522428586945</v>
      </c>
      <c r="Q45" s="90">
        <f>'Flash Report'!R44</f>
        <v>16254</v>
      </c>
      <c r="R45" s="91">
        <f>'Flash Report'!S44</f>
        <v>2155086.62</v>
      </c>
      <c r="S45" s="91">
        <f>'Flash Report'!T44</f>
        <v>0</v>
      </c>
      <c r="T45" s="91">
        <f>'Flash Report'!U44</f>
        <v>11174.84</v>
      </c>
      <c r="U45" s="91">
        <f>'Flash Report'!V44</f>
        <v>16317.1</v>
      </c>
      <c r="V45" s="91">
        <f>SUM(R45:U45)</f>
        <v>2182578.56</v>
      </c>
      <c r="W45" s="90">
        <f>'Flash Report'!X44</f>
        <v>63</v>
      </c>
    </row>
    <row r="46" spans="1:24" x14ac:dyDescent="0.3">
      <c r="A46" s="36">
        <f t="shared" si="17"/>
        <v>10</v>
      </c>
      <c r="B46" s="93" t="str">
        <f t="shared" si="17"/>
        <v>PRLNM</v>
      </c>
      <c r="C46" s="101">
        <f t="shared" si="17"/>
        <v>65</v>
      </c>
      <c r="D46" s="28">
        <f t="shared" si="18"/>
        <v>0.59984459984459981</v>
      </c>
      <c r="E46" s="7">
        <f t="shared" si="19"/>
        <v>124.55452417962009</v>
      </c>
      <c r="F46" s="29">
        <f t="shared" si="20"/>
        <v>74.713358715358751</v>
      </c>
      <c r="G46" s="90">
        <f>'Flash Report'!H53</f>
        <v>11580</v>
      </c>
      <c r="H46" s="91">
        <f>'Flash Report'!I53</f>
        <v>1442341.3900000006</v>
      </c>
      <c r="I46" s="91">
        <f>'Flash Report'!J53</f>
        <v>6232.85</v>
      </c>
      <c r="J46" s="91">
        <f>'Flash Report'!K53</f>
        <v>25</v>
      </c>
      <c r="K46" s="91">
        <f>'Flash Report'!L53</f>
        <v>316.84000000000003</v>
      </c>
      <c r="L46" s="91">
        <f t="shared" ref="L46:L57" si="24">SUM(H46:K46)</f>
        <v>1448916.0800000008</v>
      </c>
      <c r="M46" s="90">
        <f>'Flash Report'!N53</f>
        <v>101</v>
      </c>
      <c r="N46" s="32">
        <f t="shared" si="21"/>
        <v>0.52432012432012431</v>
      </c>
      <c r="O46" s="7">
        <f t="shared" si="22"/>
        <v>119.83788579332156</v>
      </c>
      <c r="P46" s="33">
        <f t="shared" si="23"/>
        <v>62.833415177415219</v>
      </c>
      <c r="Q46" s="90">
        <f>'Flash Report'!R53</f>
        <v>10122</v>
      </c>
      <c r="R46" s="91">
        <f>'Flash Report'!S53</f>
        <v>1212999.0800000008</v>
      </c>
      <c r="S46" s="91">
        <f>'Flash Report'!T53</f>
        <v>9158.9</v>
      </c>
      <c r="T46" s="91">
        <f>'Flash Report'!U53</f>
        <v>0</v>
      </c>
      <c r="U46" s="91">
        <f>'Flash Report'!V53</f>
        <v>9918.0500000000011</v>
      </c>
      <c r="V46" s="91">
        <f t="shared" ref="V46:V57" si="25">SUM(R46:U46)</f>
        <v>1232076.0300000007</v>
      </c>
      <c r="W46" s="90">
        <f>'Flash Report'!X53</f>
        <v>540</v>
      </c>
    </row>
    <row r="47" spans="1:24" x14ac:dyDescent="0.3">
      <c r="A47" s="36">
        <f t="shared" si="17"/>
        <v>3</v>
      </c>
      <c r="B47" s="6" t="str">
        <f t="shared" si="17"/>
        <v>NM-238</v>
      </c>
      <c r="C47" s="94">
        <f t="shared" si="17"/>
        <v>50</v>
      </c>
      <c r="D47" s="28">
        <f t="shared" si="18"/>
        <v>0.56882154882154878</v>
      </c>
      <c r="E47" s="7">
        <f t="shared" si="19"/>
        <v>103.53090091156623</v>
      </c>
      <c r="F47" s="29">
        <f t="shared" si="20"/>
        <v>58.890607407407408</v>
      </c>
      <c r="G47" s="90">
        <f>'Flash Report'!H46</f>
        <v>8447</v>
      </c>
      <c r="H47" s="91">
        <f>'Flash Report'!I46</f>
        <v>874525.52</v>
      </c>
      <c r="I47" s="91">
        <f>'Flash Report'!J46</f>
        <v>0</v>
      </c>
      <c r="J47" s="91">
        <f>'Flash Report'!K46</f>
        <v>0</v>
      </c>
      <c r="K47" s="91">
        <f>'Flash Report'!L46</f>
        <v>14898.570000000002</v>
      </c>
      <c r="L47" s="91">
        <f t="shared" si="24"/>
        <v>889424.09</v>
      </c>
      <c r="M47" s="90">
        <f>'Flash Report'!N46</f>
        <v>0</v>
      </c>
      <c r="N47" s="32">
        <f t="shared" si="21"/>
        <v>0.57333333333333336</v>
      </c>
      <c r="O47" s="7">
        <f t="shared" si="22"/>
        <v>106.32620859760391</v>
      </c>
      <c r="P47" s="33">
        <f t="shared" si="23"/>
        <v>60.960359595959581</v>
      </c>
      <c r="Q47" s="90">
        <f>'Flash Report'!R46</f>
        <v>8514</v>
      </c>
      <c r="R47" s="91">
        <f>'Flash Report'!S46</f>
        <v>905261.33999999973</v>
      </c>
      <c r="S47" s="91">
        <f>'Flash Report'!T46</f>
        <v>8840.27</v>
      </c>
      <c r="T47" s="91">
        <f>'Flash Report'!U46</f>
        <v>0</v>
      </c>
      <c r="U47" s="91">
        <f>'Flash Report'!V46</f>
        <v>-2748.5999999999995</v>
      </c>
      <c r="V47" s="91">
        <f t="shared" si="25"/>
        <v>911353.00999999978</v>
      </c>
      <c r="W47" s="90">
        <f>'Flash Report'!X46</f>
        <v>690</v>
      </c>
    </row>
    <row r="48" spans="1:24" hidden="1" x14ac:dyDescent="0.3">
      <c r="A48" s="36">
        <f t="shared" si="17"/>
        <v>12</v>
      </c>
      <c r="B48" s="93" t="str">
        <f t="shared" si="17"/>
        <v>S8 03339</v>
      </c>
      <c r="C48" s="101">
        <f t="shared" si="17"/>
        <v>45</v>
      </c>
      <c r="D48" s="28">
        <f t="shared" si="18"/>
        <v>0.22012719790497567</v>
      </c>
      <c r="E48" s="7">
        <f t="shared" si="19"/>
        <v>64.185594833446672</v>
      </c>
      <c r="F48" s="29">
        <f t="shared" si="20"/>
        <v>14.128995136550699</v>
      </c>
      <c r="G48" s="90">
        <f>'Flash Report'!H55</f>
        <v>2942</v>
      </c>
      <c r="H48" s="91">
        <f>'Flash Report'!I55</f>
        <v>188834.02000000011</v>
      </c>
      <c r="I48" s="91">
        <f>'Flash Report'!J55</f>
        <v>-4.5</v>
      </c>
      <c r="J48" s="91">
        <f>'Flash Report'!K55</f>
        <v>1142</v>
      </c>
      <c r="K48" s="91">
        <f>'Flash Report'!L55</f>
        <v>6971.76</v>
      </c>
      <c r="L48" s="91">
        <f t="shared" si="24"/>
        <v>196943.28000000012</v>
      </c>
      <c r="M48" s="90">
        <f>'Flash Report'!N55</f>
        <v>36</v>
      </c>
      <c r="N48" s="32">
        <f t="shared" si="21"/>
        <v>0.49046015712682378</v>
      </c>
      <c r="O48" s="7">
        <f t="shared" si="22"/>
        <v>76.479078565980203</v>
      </c>
      <c r="P48" s="33">
        <f t="shared" si="23"/>
        <v>37.509940890385352</v>
      </c>
      <c r="Q48" s="90">
        <f>'Flash Report'!R55</f>
        <v>6555</v>
      </c>
      <c r="R48" s="91">
        <f>'Flash Report'!S55</f>
        <v>501320.36000000022</v>
      </c>
      <c r="S48" s="91">
        <f>'Flash Report'!T55</f>
        <v>0</v>
      </c>
      <c r="T48" s="91">
        <f>'Flash Report'!U55</f>
        <v>1339.62</v>
      </c>
      <c r="U48" s="91">
        <f>'Flash Report'!V55</f>
        <v>12132.61</v>
      </c>
      <c r="V48" s="91">
        <f t="shared" si="25"/>
        <v>514792.5900000002</v>
      </c>
      <c r="W48" s="90">
        <f>'Flash Report'!X55</f>
        <v>82</v>
      </c>
    </row>
    <row r="49" spans="1:23" hidden="1" x14ac:dyDescent="0.3">
      <c r="A49" s="36">
        <f t="shared" si="17"/>
        <v>9</v>
      </c>
      <c r="B49" s="6" t="str">
        <f t="shared" si="17"/>
        <v>NM-257</v>
      </c>
      <c r="C49" s="94">
        <f t="shared" si="17"/>
        <v>55</v>
      </c>
      <c r="D49" s="28">
        <f t="shared" si="18"/>
        <v>0.45681052953780227</v>
      </c>
      <c r="E49" s="7">
        <f t="shared" si="19"/>
        <v>79.23923612972392</v>
      </c>
      <c r="F49" s="29">
        <f t="shared" si="20"/>
        <v>36.197317416590138</v>
      </c>
      <c r="G49" s="90">
        <f>'Flash Report'!H52</f>
        <v>7462</v>
      </c>
      <c r="H49" s="91">
        <f>'Flash Report'!I52</f>
        <v>591283.17999999993</v>
      </c>
      <c r="I49" s="91">
        <f>'Flash Report'!J52</f>
        <v>8291.2599999999984</v>
      </c>
      <c r="J49" s="91">
        <f>'Flash Report'!K52</f>
        <v>0</v>
      </c>
      <c r="K49" s="91">
        <f>'Flash Report'!L52</f>
        <v>7489.9400000000005</v>
      </c>
      <c r="L49" s="91">
        <f t="shared" si="24"/>
        <v>607064.37999999989</v>
      </c>
      <c r="M49" s="90">
        <f>'Flash Report'!N52</f>
        <v>34</v>
      </c>
      <c r="N49" s="32">
        <f t="shared" si="21"/>
        <v>0.7275788184879094</v>
      </c>
      <c r="O49" s="7">
        <f t="shared" si="22"/>
        <v>81.607973075305026</v>
      </c>
      <c r="P49" s="33">
        <f t="shared" si="23"/>
        <v>59.376232629323553</v>
      </c>
      <c r="Q49" s="90">
        <f>'Flash Report'!R52</f>
        <v>11885</v>
      </c>
      <c r="R49" s="91">
        <f>'Flash Report'!S52</f>
        <v>969910.76000000024</v>
      </c>
      <c r="S49" s="91">
        <f>'Flash Report'!T52</f>
        <v>10000.75</v>
      </c>
      <c r="T49" s="91">
        <f>'Flash Report'!U52</f>
        <v>0</v>
      </c>
      <c r="U49" s="91">
        <f>'Flash Report'!V52</f>
        <v>6956.3399999999992</v>
      </c>
      <c r="V49" s="91">
        <f t="shared" si="25"/>
        <v>986867.85000000021</v>
      </c>
      <c r="W49" s="90">
        <f>'Flash Report'!X52</f>
        <v>164</v>
      </c>
    </row>
    <row r="50" spans="1:23" x14ac:dyDescent="0.3">
      <c r="A50" s="36">
        <f t="shared" si="17"/>
        <v>4</v>
      </c>
      <c r="B50" s="6" t="str">
        <f t="shared" si="17"/>
        <v>CVNCL</v>
      </c>
      <c r="C50" s="94">
        <f t="shared" si="17"/>
        <v>79</v>
      </c>
      <c r="D50" s="28">
        <f t="shared" si="18"/>
        <v>0.76801773004304652</v>
      </c>
      <c r="E50" s="7">
        <f t="shared" si="19"/>
        <v>127.89845560488348</v>
      </c>
      <c r="F50" s="29">
        <f t="shared" si="20"/>
        <v>98.228281549673966</v>
      </c>
      <c r="G50" s="90">
        <f>'Flash Report'!H47</f>
        <v>18020</v>
      </c>
      <c r="H50" s="91">
        <f>'Flash Report'!I47</f>
        <v>2304730.1700000004</v>
      </c>
      <c r="I50" s="91">
        <f>'Flash Report'!J47</f>
        <v>17524</v>
      </c>
      <c r="J50" s="91">
        <f>'Flash Report'!K47</f>
        <v>0</v>
      </c>
      <c r="K50" s="91">
        <f>'Flash Report'!L47</f>
        <v>18207.300000000028</v>
      </c>
      <c r="L50" s="91">
        <f t="shared" si="24"/>
        <v>2340461.4700000002</v>
      </c>
      <c r="M50" s="90">
        <f>'Flash Report'!N47</f>
        <v>168</v>
      </c>
      <c r="N50" s="32">
        <f t="shared" si="21"/>
        <v>0.6646208924689937</v>
      </c>
      <c r="O50" s="7">
        <f t="shared" si="22"/>
        <v>127.12267218160837</v>
      </c>
      <c r="P50" s="33">
        <f t="shared" si="23"/>
        <v>84.488383838383882</v>
      </c>
      <c r="Q50" s="90">
        <f>'Flash Report'!R47</f>
        <v>15594</v>
      </c>
      <c r="R50" s="91">
        <f>'Flash Report'!S47</f>
        <v>1982350.9500000009</v>
      </c>
      <c r="S50" s="91">
        <f>'Flash Report'!T47</f>
        <v>12924.910000000003</v>
      </c>
      <c r="T50" s="91">
        <f>'Flash Report'!U47</f>
        <v>-463.16</v>
      </c>
      <c r="U50" s="91">
        <f>'Flash Report'!V47</f>
        <v>19354.820000000014</v>
      </c>
      <c r="V50" s="91">
        <f t="shared" si="25"/>
        <v>2014167.5200000009</v>
      </c>
      <c r="W50" s="90">
        <f>'Flash Report'!X47</f>
        <v>1194</v>
      </c>
    </row>
    <row r="51" spans="1:23" x14ac:dyDescent="0.3">
      <c r="A51" s="36">
        <f t="shared" si="17"/>
        <v>5</v>
      </c>
      <c r="B51" s="6" t="str">
        <f t="shared" si="17"/>
        <v>CVNNM</v>
      </c>
      <c r="C51" s="94">
        <f t="shared" si="17"/>
        <v>70</v>
      </c>
      <c r="D51" s="28">
        <f t="shared" si="18"/>
        <v>0.70774410774410779</v>
      </c>
      <c r="E51" s="7">
        <f t="shared" si="19"/>
        <v>133.07568302297128</v>
      </c>
      <c r="F51" s="29">
        <f t="shared" si="20"/>
        <v>94.183530543530509</v>
      </c>
      <c r="G51" s="90">
        <f>'Flash Report'!H48</f>
        <v>14714</v>
      </c>
      <c r="H51" s="91">
        <f>'Flash Report'!I48</f>
        <v>1958075.5999999992</v>
      </c>
      <c r="I51" s="91">
        <f>'Flash Report'!J48</f>
        <v>5607.7499999999982</v>
      </c>
      <c r="J51" s="91">
        <f>'Flash Report'!K48</f>
        <v>0</v>
      </c>
      <c r="K51" s="91">
        <f>'Flash Report'!L48</f>
        <v>20221.45</v>
      </c>
      <c r="L51" s="91">
        <f t="shared" si="24"/>
        <v>1983904.7999999991</v>
      </c>
      <c r="M51" s="90">
        <f>'Flash Report'!N48</f>
        <v>26</v>
      </c>
      <c r="N51" s="32">
        <f t="shared" si="21"/>
        <v>0.80683020683020679</v>
      </c>
      <c r="O51" s="7">
        <f t="shared" si="22"/>
        <v>129.94342553952532</v>
      </c>
      <c r="P51" s="33">
        <f t="shared" si="23"/>
        <v>104.8422809042808</v>
      </c>
      <c r="Q51" s="90">
        <f>'Flash Report'!R48</f>
        <v>16774</v>
      </c>
      <c r="R51" s="91">
        <f>'Flash Report'!S48</f>
        <v>2179671.0199999977</v>
      </c>
      <c r="S51" s="91">
        <f>'Flash Report'!T48</f>
        <v>5382.2200000000021</v>
      </c>
      <c r="T51" s="91">
        <f>'Flash Report'!U48</f>
        <v>0</v>
      </c>
      <c r="U51" s="91">
        <f>'Flash Report'!V48</f>
        <v>21430.370000000032</v>
      </c>
      <c r="V51" s="91">
        <f t="shared" si="25"/>
        <v>2206483.609999998</v>
      </c>
      <c r="W51" s="90">
        <f>'Flash Report'!X48</f>
        <v>585</v>
      </c>
    </row>
    <row r="52" spans="1:23" x14ac:dyDescent="0.3">
      <c r="A52" s="36">
        <f t="shared" si="17"/>
        <v>2</v>
      </c>
      <c r="B52" s="6" t="str">
        <f t="shared" si="17"/>
        <v>AMABT</v>
      </c>
      <c r="C52" s="94">
        <f t="shared" si="17"/>
        <v>69</v>
      </c>
      <c r="D52" s="28">
        <f t="shared" si="18"/>
        <v>0.61786951642024102</v>
      </c>
      <c r="E52" s="7">
        <f t="shared" si="19"/>
        <v>141.52320960353819</v>
      </c>
      <c r="F52" s="29">
        <f t="shared" si="20"/>
        <v>87.442877079978558</v>
      </c>
      <c r="G52" s="90">
        <f>'Flash Report'!H45</f>
        <v>12662</v>
      </c>
      <c r="H52" s="91">
        <f>'Flash Report'!I45</f>
        <v>1791966.8800000006</v>
      </c>
      <c r="I52" s="91">
        <f>'Flash Report'!J45</f>
        <v>7664.4100000000062</v>
      </c>
      <c r="J52" s="91">
        <f>'Flash Report'!K45</f>
        <v>0</v>
      </c>
      <c r="K52" s="91">
        <f>'Flash Report'!L45</f>
        <v>8888.3699999999972</v>
      </c>
      <c r="L52" s="91">
        <f t="shared" si="24"/>
        <v>1808519.6600000006</v>
      </c>
      <c r="M52" s="90">
        <f>'Flash Report'!N45</f>
        <v>13</v>
      </c>
      <c r="N52" s="32">
        <f t="shared" si="21"/>
        <v>0.68013468013468015</v>
      </c>
      <c r="O52" s="7">
        <f t="shared" si="22"/>
        <v>156.72527909312666</v>
      </c>
      <c r="P52" s="33">
        <f t="shared" si="23"/>
        <v>106.59429756502217</v>
      </c>
      <c r="Q52" s="90">
        <f>'Flash Report'!R45</f>
        <v>13938</v>
      </c>
      <c r="R52" s="91">
        <f>'Flash Report'!S45</f>
        <v>2184436.9399999995</v>
      </c>
      <c r="S52" s="91">
        <f>'Flash Report'!T45</f>
        <v>7343.2500000000045</v>
      </c>
      <c r="T52" s="91">
        <f>'Flash Report'!U45</f>
        <v>0</v>
      </c>
      <c r="U52" s="91">
        <f>'Flash Report'!V45</f>
        <v>7221.1899999999914</v>
      </c>
      <c r="V52" s="91">
        <f t="shared" si="25"/>
        <v>2199001.3799999994</v>
      </c>
      <c r="W52" s="90">
        <f>'Flash Report'!X45</f>
        <v>74</v>
      </c>
    </row>
    <row r="53" spans="1:23" x14ac:dyDescent="0.3">
      <c r="A53" s="36">
        <f t="shared" si="17"/>
        <v>11</v>
      </c>
      <c r="B53" s="6" t="str">
        <f t="shared" si="17"/>
        <v>ROWNM</v>
      </c>
      <c r="C53" s="94">
        <f t="shared" si="17"/>
        <v>93</v>
      </c>
      <c r="D53" s="28">
        <f t="shared" si="18"/>
        <v>0.81340284566091015</v>
      </c>
      <c r="E53" s="7">
        <f t="shared" si="19"/>
        <v>115.44930609338137</v>
      </c>
      <c r="F53" s="29">
        <f t="shared" si="20"/>
        <v>93.906794105933855</v>
      </c>
      <c r="G53" s="90">
        <f>'Flash Report'!H54</f>
        <v>22467</v>
      </c>
      <c r="H53" s="91">
        <f>'Flash Report'!I54</f>
        <v>2593799.5599999991</v>
      </c>
      <c r="I53" s="91">
        <f>'Flash Report'!J54</f>
        <v>23458.05</v>
      </c>
      <c r="J53" s="91">
        <f>'Flash Report'!K54</f>
        <v>138185.72000000012</v>
      </c>
      <c r="K53" s="91">
        <f>'Flash Report'!L54</f>
        <v>17984.309999999998</v>
      </c>
      <c r="L53" s="91">
        <f t="shared" si="24"/>
        <v>2773427.6399999992</v>
      </c>
      <c r="M53" s="90">
        <f>'Flash Report'!N54</f>
        <v>792</v>
      </c>
      <c r="N53" s="32">
        <f t="shared" si="21"/>
        <v>0.67600738568480501</v>
      </c>
      <c r="O53" s="7">
        <f t="shared" si="22"/>
        <v>118.72975203513288</v>
      </c>
      <c r="P53" s="33">
        <f t="shared" si="23"/>
        <v>80.262189276275336</v>
      </c>
      <c r="Q53" s="90">
        <f>'Flash Report'!R54</f>
        <v>18672</v>
      </c>
      <c r="R53" s="91">
        <f>'Flash Report'!S54</f>
        <v>2216921.9300000011</v>
      </c>
      <c r="S53" s="91">
        <f>'Flash Report'!T54</f>
        <v>11213.849999999999</v>
      </c>
      <c r="T53" s="91">
        <f>'Flash Report'!U54</f>
        <v>106531.29999999994</v>
      </c>
      <c r="U53" s="91">
        <f>'Flash Report'!V54</f>
        <v>21491.560000000005</v>
      </c>
      <c r="V53" s="91">
        <f t="shared" si="25"/>
        <v>2356158.6400000011</v>
      </c>
      <c r="W53" s="90">
        <f>'Flash Report'!X54</f>
        <v>485</v>
      </c>
    </row>
    <row r="54" spans="1:23" x14ac:dyDescent="0.3">
      <c r="A54" s="36">
        <f t="shared" si="17"/>
        <v>6</v>
      </c>
      <c r="B54" s="6" t="str">
        <f t="shared" si="17"/>
        <v>LQ-53228</v>
      </c>
      <c r="C54" s="94">
        <f t="shared" si="17"/>
        <v>78</v>
      </c>
      <c r="D54" s="28">
        <f t="shared" si="18"/>
        <v>0.61391694725028056</v>
      </c>
      <c r="E54" s="7">
        <f t="shared" si="19"/>
        <v>86.182689495148352</v>
      </c>
      <c r="F54" s="29">
        <f t="shared" si="20"/>
        <v>52.909013640680307</v>
      </c>
      <c r="G54" s="90">
        <f>'Flash Report'!H49</f>
        <v>14222</v>
      </c>
      <c r="H54" s="91">
        <f>'Flash Report'!I49</f>
        <v>1225690.21</v>
      </c>
      <c r="I54" s="91">
        <f>'Flash Report'!J49</f>
        <v>0</v>
      </c>
      <c r="J54" s="91">
        <f>'Flash Report'!K49</f>
        <v>10013.269999999993</v>
      </c>
      <c r="K54" s="91">
        <f>'Flash Report'!L49</f>
        <v>-3702.9900000000002</v>
      </c>
      <c r="L54" s="91">
        <f t="shared" si="24"/>
        <v>1232000.49</v>
      </c>
      <c r="M54" s="90">
        <f>'Flash Report'!N49</f>
        <v>48</v>
      </c>
      <c r="N54" s="32">
        <f t="shared" si="21"/>
        <v>0.77527410860744195</v>
      </c>
      <c r="O54" s="7">
        <f t="shared" si="22"/>
        <v>83.242243875278447</v>
      </c>
      <c r="P54" s="33">
        <f t="shared" si="23"/>
        <v>64.535556418889797</v>
      </c>
      <c r="Q54" s="90">
        <f>'Flash Report'!R49</f>
        <v>17960</v>
      </c>
      <c r="R54" s="91">
        <f>'Flash Report'!S49</f>
        <v>1495030.7000000009</v>
      </c>
      <c r="S54" s="91">
        <f>'Flash Report'!T49</f>
        <v>0</v>
      </c>
      <c r="T54" s="91">
        <f>'Flash Report'!U49</f>
        <v>15814.36</v>
      </c>
      <c r="U54" s="91">
        <f>'Flash Report'!V49</f>
        <v>593.3599999999999</v>
      </c>
      <c r="V54" s="91">
        <f t="shared" si="25"/>
        <v>1511438.4200000011</v>
      </c>
      <c r="W54" s="90">
        <f>'Flash Report'!X49</f>
        <v>780</v>
      </c>
    </row>
    <row r="55" spans="1:23" x14ac:dyDescent="0.3">
      <c r="A55" s="36">
        <f t="shared" si="17"/>
        <v>7</v>
      </c>
      <c r="B55" s="6" t="str">
        <f t="shared" si="17"/>
        <v>LRUDM</v>
      </c>
      <c r="C55" s="94">
        <f t="shared" si="17"/>
        <v>75</v>
      </c>
      <c r="D55" s="28">
        <f t="shared" si="18"/>
        <v>0.72399551066217738</v>
      </c>
      <c r="E55" s="7">
        <f t="shared" si="19"/>
        <v>134.95266633595833</v>
      </c>
      <c r="F55" s="29">
        <f t="shared" si="20"/>
        <v>97.705124579124572</v>
      </c>
      <c r="G55" s="90">
        <f>'Flash Report'!H50</f>
        <v>16127</v>
      </c>
      <c r="H55" s="91">
        <f>'Flash Report'!I50</f>
        <v>2176381.65</v>
      </c>
      <c r="I55" s="91">
        <f>'Flash Report'!J50</f>
        <v>9055.4600000000046</v>
      </c>
      <c r="J55" s="91">
        <f>'Flash Report'!K50</f>
        <v>0</v>
      </c>
      <c r="K55" s="91">
        <f>'Flash Report'!L50</f>
        <v>6842.9999999999873</v>
      </c>
      <c r="L55" s="91">
        <f t="shared" si="24"/>
        <v>2192280.11</v>
      </c>
      <c r="M55" s="90">
        <f>'Flash Report'!N50</f>
        <v>2934</v>
      </c>
      <c r="N55" s="32">
        <f t="shared" si="21"/>
        <v>0.78953984287317625</v>
      </c>
      <c r="O55" s="7">
        <f t="shared" si="22"/>
        <v>125.43870245067374</v>
      </c>
      <c r="P55" s="33">
        <f t="shared" si="23"/>
        <v>99.038853423120045</v>
      </c>
      <c r="Q55" s="90">
        <f>'Flash Report'!R50</f>
        <v>17587</v>
      </c>
      <c r="R55" s="91">
        <f>'Flash Report'!S50</f>
        <v>2206090.459999999</v>
      </c>
      <c r="S55" s="91">
        <f>'Flash Report'!T50</f>
        <v>8612.9900000000034</v>
      </c>
      <c r="T55" s="91">
        <f>'Flash Report'!U50</f>
        <v>0</v>
      </c>
      <c r="U55" s="91">
        <f>'Flash Report'!V50</f>
        <v>17186.440000000006</v>
      </c>
      <c r="V55" s="91">
        <f t="shared" si="25"/>
        <v>2231889.8899999992</v>
      </c>
      <c r="W55" s="90">
        <f>'Flash Report'!X50</f>
        <v>437</v>
      </c>
    </row>
    <row r="56" spans="1:23" x14ac:dyDescent="0.3">
      <c r="A56" s="36">
        <f t="shared" si="17"/>
        <v>8</v>
      </c>
      <c r="B56" s="6" t="str">
        <f t="shared" si="17"/>
        <v>LRULB</v>
      </c>
      <c r="C56" s="94">
        <f t="shared" si="17"/>
        <v>64</v>
      </c>
      <c r="D56" s="28">
        <f t="shared" si="18"/>
        <v>0.88599537037037035</v>
      </c>
      <c r="E56" s="7">
        <f t="shared" si="19"/>
        <v>129.41984917760226</v>
      </c>
      <c r="F56" s="29">
        <f t="shared" si="20"/>
        <v>114.66538720538719</v>
      </c>
      <c r="G56" s="90">
        <f>'Flash Report'!H51</f>
        <v>16841</v>
      </c>
      <c r="H56" s="91">
        <f>'Flash Report'!I51</f>
        <v>2179559.6799999997</v>
      </c>
      <c r="I56" s="91">
        <f>'Flash Report'!J51</f>
        <v>10735.04000000001</v>
      </c>
      <c r="J56" s="91">
        <f>'Flash Report'!K51</f>
        <v>0</v>
      </c>
      <c r="K56" s="91">
        <f>'Flash Report'!L51</f>
        <v>43976.959999999999</v>
      </c>
      <c r="L56" s="91">
        <f t="shared" si="24"/>
        <v>2234271.6799999997</v>
      </c>
      <c r="M56" s="90">
        <f>'Flash Report'!N51</f>
        <v>496</v>
      </c>
      <c r="N56" s="32">
        <f t="shared" si="21"/>
        <v>0.89667508417508412</v>
      </c>
      <c r="O56" s="7">
        <f t="shared" si="22"/>
        <v>124.37141516076041</v>
      </c>
      <c r="P56" s="33">
        <f t="shared" si="23"/>
        <v>111.52074915824917</v>
      </c>
      <c r="Q56" s="90">
        <f>'Flash Report'!R51</f>
        <v>17044</v>
      </c>
      <c r="R56" s="91">
        <f>'Flash Report'!S51</f>
        <v>2119786.4000000004</v>
      </c>
      <c r="S56" s="91">
        <f>'Flash Report'!T51</f>
        <v>12260.400000000005</v>
      </c>
      <c r="T56" s="91">
        <f>'Flash Report'!U51</f>
        <v>0</v>
      </c>
      <c r="U56" s="91">
        <f>'Flash Report'!V51</f>
        <v>42853.669999999991</v>
      </c>
      <c r="V56" s="91">
        <f t="shared" si="25"/>
        <v>2174900.4700000002</v>
      </c>
      <c r="W56" s="90">
        <f>'Flash Report'!X51</f>
        <v>161</v>
      </c>
    </row>
    <row r="57" spans="1:23" ht="18.75" customHeight="1" x14ac:dyDescent="0.3">
      <c r="A57" s="332" t="s">
        <v>20</v>
      </c>
      <c r="B57" s="332"/>
      <c r="C57" s="332"/>
      <c r="D57" s="289">
        <f>'Flash Report'!E56</f>
        <v>0.59211771665187818</v>
      </c>
      <c r="E57" s="290">
        <f>'Flash Report'!F56</f>
        <v>121.98308792677139</v>
      </c>
      <c r="F57" s="290">
        <f>'Flash Report'!G56</f>
        <v>72.228347493345169</v>
      </c>
      <c r="G57" s="291">
        <f>'Flash Report'!H56</f>
        <v>160156</v>
      </c>
      <c r="H57" s="292">
        <f>'Flash Report'!I56</f>
        <v>19536323.43</v>
      </c>
      <c r="I57" s="292">
        <f>'Flash Report'!J56</f>
        <v>88564.32</v>
      </c>
      <c r="J57" s="292">
        <f>'Flash Report'!K56</f>
        <v>160339.0400000001</v>
      </c>
      <c r="K57" s="292">
        <f>'Flash Report'!L56</f>
        <v>160973.74000000002</v>
      </c>
      <c r="L57" s="292">
        <f t="shared" si="24"/>
        <v>19946200.529999997</v>
      </c>
      <c r="M57" s="291">
        <f>'Flash Report'!N56</f>
        <v>4764</v>
      </c>
      <c r="N57" s="289">
        <f>'Flash Report'!O56</f>
        <v>0.63183599526767231</v>
      </c>
      <c r="O57" s="290">
        <f>'Flash Report'!P56</f>
        <v>117.78223722783632</v>
      </c>
      <c r="P57" s="290">
        <f>'Flash Report'!Q56</f>
        <v>74.419057083703038</v>
      </c>
      <c r="Q57" s="291">
        <f>'Flash Report'!R56</f>
        <v>170899</v>
      </c>
      <c r="R57" s="292">
        <f>'Flash Report'!S56</f>
        <v>20128866.559999999</v>
      </c>
      <c r="S57" s="292">
        <f>'Flash Report'!T56</f>
        <v>85737.540000000008</v>
      </c>
      <c r="T57" s="292">
        <f>'Flash Report'!U56</f>
        <v>134396.95999999993</v>
      </c>
      <c r="U57" s="292">
        <f>'Flash Report'!V56</f>
        <v>172706.91000000003</v>
      </c>
      <c r="V57" s="292">
        <f t="shared" si="25"/>
        <v>20521707.969999999</v>
      </c>
      <c r="W57" s="291">
        <f>'Flash Report'!X56</f>
        <v>5255</v>
      </c>
    </row>
    <row r="58" spans="1:23" x14ac:dyDescent="0.3">
      <c r="W58" s="162" t="s">
        <v>26</v>
      </c>
    </row>
  </sheetData>
  <sheetProtection selectLockedCells="1" selectUnlockedCells="1"/>
  <mergeCells count="16">
    <mergeCell ref="N7:W7"/>
    <mergeCell ref="N24:W24"/>
    <mergeCell ref="N42:W42"/>
    <mergeCell ref="A57:C57"/>
    <mergeCell ref="C2:C3"/>
    <mergeCell ref="D2:F3"/>
    <mergeCell ref="D4:F4"/>
    <mergeCell ref="B7:C7"/>
    <mergeCell ref="D7:M7"/>
    <mergeCell ref="B24:C24"/>
    <mergeCell ref="D24:M24"/>
    <mergeCell ref="B42:C42"/>
    <mergeCell ref="D42:M42"/>
    <mergeCell ref="A22:C22"/>
    <mergeCell ref="A39:C39"/>
    <mergeCell ref="G40:H40"/>
  </mergeCells>
  <conditionalFormatting sqref="B10:C21 G10:M21 Q10:W21 V14:V22">
    <cfRule type="expression" dxfId="109" priority="7">
      <formula>MOD(ROW(),2)=0</formula>
    </cfRule>
  </conditionalFormatting>
  <conditionalFormatting sqref="B27:C38 G27:M38 Q27:W38 V31:V40">
    <cfRule type="expression" dxfId="108" priority="6">
      <formula>MOD(ROW(),2)=0</formula>
    </cfRule>
  </conditionalFormatting>
  <conditionalFormatting sqref="B45:C56 G45:M56 Q45:W56 V49:V57">
    <cfRule type="expression" dxfId="107" priority="5">
      <formula>MOD(ROW(),2)=0</formula>
    </cfRule>
  </conditionalFormatting>
  <conditionalFormatting sqref="D10:D21">
    <cfRule type="top10" dxfId="106" priority="731" bottom="1" rank="1"/>
    <cfRule type="top10" dxfId="105" priority="732" rank="1"/>
  </conditionalFormatting>
  <conditionalFormatting sqref="D27:D38">
    <cfRule type="top10" dxfId="104" priority="745" bottom="1" rank="1"/>
    <cfRule type="top10" dxfId="103" priority="746" rank="1"/>
  </conditionalFormatting>
  <conditionalFormatting sqref="D45:D56">
    <cfRule type="top10" dxfId="102" priority="759" bottom="1" rank="1"/>
    <cfRule type="top10" dxfId="101" priority="760" rank="1"/>
  </conditionalFormatting>
  <conditionalFormatting sqref="D10:F21 N10:P21 D27:F38 N27:P38 D45:F56 N45:P56">
    <cfRule type="containsErrors" dxfId="100" priority="13">
      <formula>ISERROR(D10)</formula>
    </cfRule>
  </conditionalFormatting>
  <conditionalFormatting sqref="E10:E21">
    <cfRule type="top10" dxfId="99" priority="733" bottom="1" rank="1"/>
    <cfRule type="top10" dxfId="98" priority="734" rank="1"/>
  </conditionalFormatting>
  <conditionalFormatting sqref="E27:E38">
    <cfRule type="top10" dxfId="97" priority="747" bottom="1" rank="1"/>
    <cfRule type="top10" dxfId="96" priority="748" rank="1"/>
  </conditionalFormatting>
  <conditionalFormatting sqref="E45:E56">
    <cfRule type="top10" dxfId="95" priority="761" bottom="1" rank="1"/>
    <cfRule type="top10" dxfId="94" priority="762" rank="1"/>
  </conditionalFormatting>
  <conditionalFormatting sqref="F10:F21">
    <cfRule type="top10" dxfId="93" priority="735" bottom="1" rank="1"/>
    <cfRule type="top10" dxfId="92" priority="736" rank="1"/>
  </conditionalFormatting>
  <conditionalFormatting sqref="F27:F38">
    <cfRule type="top10" dxfId="91" priority="749" bottom="1" rank="1"/>
    <cfRule type="top10" dxfId="90" priority="750" rank="1"/>
  </conditionalFormatting>
  <conditionalFormatting sqref="F45:F56">
    <cfRule type="top10" dxfId="89" priority="763" bottom="1" rank="1"/>
    <cfRule type="top10" dxfId="88" priority="764" rank="1"/>
  </conditionalFormatting>
  <conditionalFormatting sqref="N10:N21">
    <cfRule type="top10" dxfId="87" priority="737" bottom="1" rank="1"/>
    <cfRule type="top10" dxfId="86" priority="738" rank="1"/>
  </conditionalFormatting>
  <conditionalFormatting sqref="N27:N38">
    <cfRule type="top10" dxfId="85" priority="751" bottom="1" rank="1"/>
    <cfRule type="top10" dxfId="84" priority="752" rank="1"/>
  </conditionalFormatting>
  <conditionalFormatting sqref="N45:N56">
    <cfRule type="top10" dxfId="83" priority="765" bottom="1" rank="1"/>
    <cfRule type="top10" dxfId="82" priority="766" rank="1"/>
  </conditionalFormatting>
  <conditionalFormatting sqref="O10:O21">
    <cfRule type="top10" dxfId="81" priority="739" bottom="1" rank="1"/>
    <cfRule type="top10" dxfId="80" priority="740" rank="1"/>
  </conditionalFormatting>
  <conditionalFormatting sqref="O27:O38">
    <cfRule type="top10" dxfId="79" priority="753" bottom="1" rank="1"/>
    <cfRule type="top10" dxfId="78" priority="754" rank="1"/>
  </conditionalFormatting>
  <conditionalFormatting sqref="O45:O56">
    <cfRule type="top10" dxfId="77" priority="767" bottom="1" rank="1"/>
    <cfRule type="top10" dxfId="76" priority="768" rank="1"/>
  </conditionalFormatting>
  <conditionalFormatting sqref="P10:P21">
    <cfRule type="top10" dxfId="75" priority="741" bottom="1" rank="1"/>
    <cfRule type="top10" dxfId="74" priority="742" rank="1"/>
  </conditionalFormatting>
  <conditionalFormatting sqref="P27:P38">
    <cfRule type="top10" dxfId="73" priority="755" bottom="1" rank="1"/>
    <cfRule type="top10" dxfId="72" priority="756" rank="1"/>
  </conditionalFormatting>
  <conditionalFormatting sqref="P45:P56">
    <cfRule type="top10" dxfId="71" priority="769" bottom="1" rank="1"/>
    <cfRule type="top10" dxfId="70" priority="770" rank="1"/>
  </conditionalFormatting>
  <printOptions horizontalCentered="1" verticalCentered="1"/>
  <pageMargins left="0.45" right="0.45" top="0.5" bottom="0.5" header="0" footer="0"/>
  <pageSetup scale="52" orientation="landscape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  <pageSetUpPr fitToPage="1"/>
  </sheetPr>
  <dimension ref="A2:AA57"/>
  <sheetViews>
    <sheetView showGridLines="0" view="pageLayout" topLeftCell="I15" zoomScaleNormal="90" workbookViewId="0">
      <selection activeCell="R44" sqref="R44"/>
    </sheetView>
  </sheetViews>
  <sheetFormatPr defaultRowHeight="14.4" x14ac:dyDescent="0.3"/>
  <cols>
    <col min="1" max="1" width="2.88671875" hidden="1" customWidth="1"/>
    <col min="2" max="2" width="34.88671875" hidden="1" customWidth="1"/>
    <col min="3" max="3" width="9.33203125" customWidth="1"/>
    <col min="4" max="4" width="6.33203125" customWidth="1"/>
    <col min="5" max="7" width="9.5546875" customWidth="1"/>
    <col min="8" max="8" width="8.33203125" bestFit="1" customWidth="1"/>
    <col min="9" max="9" width="13.5546875" customWidth="1"/>
    <col min="10" max="11" width="13.5546875" hidden="1" customWidth="1"/>
    <col min="12" max="13" width="13.5546875" customWidth="1"/>
    <col min="14" max="14" width="7.5546875" customWidth="1"/>
    <col min="15" max="17" width="9.5546875" customWidth="1"/>
    <col min="18" max="18" width="8.33203125" bestFit="1" customWidth="1"/>
    <col min="19" max="19" width="13.5546875" customWidth="1"/>
    <col min="20" max="21" width="13.5546875" hidden="1" customWidth="1"/>
    <col min="22" max="23" width="13.5546875" customWidth="1"/>
    <col min="24" max="24" width="7.5546875" customWidth="1"/>
    <col min="25" max="25" width="2.88671875" customWidth="1"/>
  </cols>
  <sheetData>
    <row r="2" spans="1:27" ht="15" customHeight="1" x14ac:dyDescent="0.3">
      <c r="C2" s="333" t="s">
        <v>0</v>
      </c>
      <c r="D2" s="334">
        <v>45627</v>
      </c>
      <c r="E2" s="334"/>
      <c r="F2" s="334"/>
      <c r="I2" s="22" t="s">
        <v>1</v>
      </c>
      <c r="N2" s="34">
        <f>D2-DATE(YEAR(D2),1,1)+1</f>
        <v>336</v>
      </c>
    </row>
    <row r="3" spans="1:27" ht="15.6" x14ac:dyDescent="0.3">
      <c r="A3" s="12"/>
      <c r="C3" s="333"/>
      <c r="D3" s="335"/>
      <c r="E3" s="335"/>
      <c r="F3" s="335"/>
      <c r="I3" s="23">
        <f>DATE(YEAR(D2)-1,MONTH(D2),DAY(D2))</f>
        <v>45261</v>
      </c>
      <c r="K3" s="67"/>
      <c r="L3" s="25"/>
      <c r="N3" s="35">
        <f>DAY(D2)</f>
        <v>1</v>
      </c>
      <c r="AA3" t="s">
        <v>27</v>
      </c>
    </row>
    <row r="4" spans="1:27" ht="32.25" customHeight="1" x14ac:dyDescent="0.3">
      <c r="C4" s="61" t="s">
        <v>2</v>
      </c>
      <c r="D4" s="336" t="str">
        <f>TEXT(D2,"dddd")</f>
        <v>Sunday</v>
      </c>
      <c r="E4" s="336"/>
      <c r="F4" s="336"/>
      <c r="I4" s="24" t="str">
        <f>TEXT(I3,"dddd")</f>
        <v>Friday</v>
      </c>
      <c r="K4" s="68"/>
      <c r="L4" s="350" t="s">
        <v>3</v>
      </c>
      <c r="M4" s="350"/>
      <c r="N4" s="350"/>
      <c r="O4" s="350"/>
      <c r="AA4" t="str">
        <f>TEXT(D2,"mmmm")</f>
        <v>December</v>
      </c>
    </row>
    <row r="5" spans="1:27" ht="15" thickBot="1" x14ac:dyDescent="0.35">
      <c r="AA5">
        <f>VLOOKUP(AA4,UPSS!AC7:AD18,2,FALSE)</f>
        <v>0</v>
      </c>
    </row>
    <row r="6" spans="1:27" ht="9" customHeight="1" thickTop="1" thickBot="1" x14ac:dyDescent="0.35">
      <c r="B6" s="164"/>
      <c r="C6" s="165"/>
      <c r="D6" s="165"/>
      <c r="E6" s="165"/>
      <c r="F6" s="165"/>
      <c r="G6" s="165"/>
      <c r="H6" s="165"/>
      <c r="I6" s="165"/>
      <c r="J6" s="165"/>
      <c r="K6" s="165"/>
      <c r="L6" s="165"/>
      <c r="M6" s="165"/>
      <c r="N6" s="165"/>
      <c r="O6" s="165"/>
      <c r="P6" s="165"/>
      <c r="Q6" s="165"/>
      <c r="R6" s="165"/>
      <c r="S6" s="165"/>
      <c r="T6" s="165"/>
      <c r="U6" s="165"/>
      <c r="V6" s="165"/>
      <c r="W6" s="165"/>
      <c r="X6" s="168"/>
    </row>
    <row r="7" spans="1:27" ht="24.6" thickTop="1" thickBot="1" x14ac:dyDescent="0.35">
      <c r="A7" s="158"/>
      <c r="B7" s="347" t="s">
        <v>4</v>
      </c>
      <c r="C7" s="337"/>
      <c r="D7" s="337"/>
      <c r="E7" s="326" t="s">
        <v>5</v>
      </c>
      <c r="F7" s="327"/>
      <c r="G7" s="327"/>
      <c r="H7" s="327"/>
      <c r="I7" s="327"/>
      <c r="J7" s="327"/>
      <c r="K7" s="327"/>
      <c r="L7" s="327"/>
      <c r="M7" s="327"/>
      <c r="N7" s="338"/>
      <c r="O7" s="326" t="s">
        <v>6</v>
      </c>
      <c r="P7" s="327"/>
      <c r="Q7" s="327"/>
      <c r="R7" s="327"/>
      <c r="S7" s="327"/>
      <c r="T7" s="327"/>
      <c r="U7" s="327"/>
      <c r="V7" s="327"/>
      <c r="W7" s="327"/>
      <c r="X7" s="338"/>
      <c r="Y7" s="2"/>
    </row>
    <row r="8" spans="1:27" ht="9" customHeight="1" thickTop="1" thickBot="1" x14ac:dyDescent="0.35">
      <c r="A8" s="163"/>
      <c r="B8" s="166"/>
      <c r="C8" s="167"/>
      <c r="D8" s="167"/>
      <c r="E8" s="167"/>
      <c r="F8" s="167"/>
      <c r="G8" s="167"/>
      <c r="H8" s="167"/>
      <c r="I8" s="169"/>
      <c r="J8" s="169"/>
      <c r="K8" s="169"/>
      <c r="L8" s="169"/>
      <c r="M8" s="169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70"/>
    </row>
    <row r="9" spans="1:27" ht="31.8" thickTop="1" x14ac:dyDescent="0.3">
      <c r="A9" s="30"/>
      <c r="B9" s="4" t="s">
        <v>7</v>
      </c>
      <c r="C9" s="4" t="s">
        <v>8</v>
      </c>
      <c r="D9" s="5" t="s">
        <v>9</v>
      </c>
      <c r="E9" s="26" t="s">
        <v>10</v>
      </c>
      <c r="F9" s="25" t="s">
        <v>11</v>
      </c>
      <c r="G9" s="27" t="s">
        <v>12</v>
      </c>
      <c r="H9" s="3" t="s">
        <v>13</v>
      </c>
      <c r="I9" s="3" t="s">
        <v>14</v>
      </c>
      <c r="J9" s="3" t="s">
        <v>15</v>
      </c>
      <c r="K9" s="3" t="s">
        <v>16</v>
      </c>
      <c r="L9" s="3" t="s">
        <v>17</v>
      </c>
      <c r="M9" s="3" t="s">
        <v>18</v>
      </c>
      <c r="N9" s="3" t="s">
        <v>19</v>
      </c>
      <c r="O9" s="30" t="s">
        <v>10</v>
      </c>
      <c r="P9" s="25" t="s">
        <v>11</v>
      </c>
      <c r="Q9" s="31" t="s">
        <v>12</v>
      </c>
      <c r="R9" s="3" t="s">
        <v>13</v>
      </c>
      <c r="S9" s="3" t="s">
        <v>14</v>
      </c>
      <c r="T9" s="3" t="s">
        <v>15</v>
      </c>
      <c r="U9" s="3" t="s">
        <v>16</v>
      </c>
      <c r="V9" s="3" t="s">
        <v>17</v>
      </c>
      <c r="W9" s="3" t="s">
        <v>18</v>
      </c>
      <c r="X9" s="3" t="s">
        <v>19</v>
      </c>
    </row>
    <row r="10" spans="1:27" x14ac:dyDescent="0.3">
      <c r="A10" s="36">
        <v>1</v>
      </c>
      <c r="B10" s="92" t="s">
        <v>28</v>
      </c>
      <c r="C10" s="1" t="s">
        <v>29</v>
      </c>
      <c r="D10" s="96">
        <v>62</v>
      </c>
      <c r="E10" s="157">
        <f t="shared" ref="E10:E22" si="0">H10/D10</f>
        <v>0.37096774193548387</v>
      </c>
      <c r="F10" s="7">
        <f t="shared" ref="F10:F22" si="1">I10/H10</f>
        <v>108.89260869565219</v>
      </c>
      <c r="G10" s="88">
        <f t="shared" ref="G10:G22" si="2">I10/D10</f>
        <v>40.395645161290325</v>
      </c>
      <c r="H10" s="90">
        <f>VLOOKUP($D$2,'Current Data'!$B$4:$H$369,2,FALSE)</f>
        <v>23</v>
      </c>
      <c r="I10" s="91">
        <f>VLOOKUP($D$2,'Current Data'!$B$4:$H$369,3,FALSE)</f>
        <v>2504.5300000000002</v>
      </c>
      <c r="J10" s="91">
        <f>VLOOKUP($D$2,'Current Data'!$B$4:$H$369,4,FALSE)</f>
        <v>0</v>
      </c>
      <c r="K10" s="91">
        <f>VLOOKUP($D$2,'Current Data'!$B$4:$H$369,5,FALSE)</f>
        <v>50.5</v>
      </c>
      <c r="L10" s="91">
        <f>VLOOKUP($D$2,'Current Data'!$B$4:$H$369,6,FALSE)</f>
        <v>25</v>
      </c>
      <c r="M10" s="91">
        <f>SUM(I10:L10)</f>
        <v>2580.0300000000002</v>
      </c>
      <c r="N10" s="90">
        <f>VLOOKUP($D$2,'Current Data'!$B$4:$H$369,7,FALSE)</f>
        <v>0</v>
      </c>
      <c r="O10" s="87">
        <f t="shared" ref="O10:O22" si="3">R10/D10</f>
        <v>0.46774193548387094</v>
      </c>
      <c r="P10" s="7">
        <f>S10/R10</f>
        <v>128.25827586206896</v>
      </c>
      <c r="Q10" s="89">
        <f>S10/D10</f>
        <v>59.99177419354838</v>
      </c>
      <c r="R10" s="90">
        <f>VLOOKUP($I$3,'LY Data'!$A$4:$G$369,2,FALSE)</f>
        <v>29</v>
      </c>
      <c r="S10" s="91">
        <f>VLOOKUP($I$3,'LY Data'!$A$4:$G$369,3,FALSE)</f>
        <v>3719.49</v>
      </c>
      <c r="T10" s="91">
        <f>VLOOKUP($I$3,'LY Data'!$A$4:$G$369,4,FALSE)</f>
        <v>0</v>
      </c>
      <c r="U10" s="91">
        <f>VLOOKUP($I$3,'LY Data'!$A$4:$G$369,5,FALSE)</f>
        <v>10</v>
      </c>
      <c r="V10" s="91">
        <f>VLOOKUP($I$3,'LY Data'!$A$4:$G$369,6,FALSE)</f>
        <v>0</v>
      </c>
      <c r="W10" s="91">
        <f>SUM(S10:V10)</f>
        <v>3729.49</v>
      </c>
      <c r="X10" s="90">
        <f>VLOOKUP($I$3,'LY Data'!$A$4:$G$369,7,FALSE)</f>
        <v>0</v>
      </c>
      <c r="Z10" s="8"/>
    </row>
    <row r="11" spans="1:27" x14ac:dyDescent="0.3">
      <c r="A11" s="36">
        <v>2</v>
      </c>
      <c r="B11" s="92" t="s">
        <v>30</v>
      </c>
      <c r="C11" s="1" t="s">
        <v>31</v>
      </c>
      <c r="D11" s="96">
        <v>69</v>
      </c>
      <c r="E11" s="157">
        <f t="shared" si="0"/>
        <v>0.2318840579710145</v>
      </c>
      <c r="F11" s="7">
        <f t="shared" si="1"/>
        <v>127.386875</v>
      </c>
      <c r="G11" s="88">
        <f t="shared" si="2"/>
        <v>29.538985507246377</v>
      </c>
      <c r="H11" s="90">
        <f>VLOOKUP($D$2,'Current Data'!$K$4:$Q$369,2,FALSE)</f>
        <v>16</v>
      </c>
      <c r="I11" s="91">
        <f>VLOOKUP($D$2,'Current Data'!$K$4:$Q$369,3,FALSE)</f>
        <v>2038.19</v>
      </c>
      <c r="J11" s="91">
        <f>VLOOKUP($D$2,'Current Data'!$K$4:$Q$369,4,FALSE)</f>
        <v>8.9600000000000009</v>
      </c>
      <c r="K11" s="91">
        <f>VLOOKUP($D$2,'Current Data'!$K$4:$Q$369,5,FALSE)</f>
        <v>0</v>
      </c>
      <c r="L11" s="91">
        <f>VLOOKUP($D$2,'Current Data'!$K$4:$Q$369,6,FALSE)</f>
        <v>0</v>
      </c>
      <c r="M11" s="91">
        <f t="shared" ref="M11:M22" si="4">SUM(I11:L11)</f>
        <v>2047.15</v>
      </c>
      <c r="N11" s="90">
        <f>VLOOKUP($D$2,'Current Data'!$K$4:$Q$369,7,FALSE)</f>
        <v>0</v>
      </c>
      <c r="O11" s="87">
        <f t="shared" si="3"/>
        <v>0.20289855072463769</v>
      </c>
      <c r="P11" s="7">
        <f t="shared" ref="P11:P21" si="5">S11/R11</f>
        <v>133.51000000000002</v>
      </c>
      <c r="Q11" s="89">
        <f t="shared" ref="Q11:Q22" si="6">S11/D11</f>
        <v>27.088985507246377</v>
      </c>
      <c r="R11" s="90">
        <f>VLOOKUP($I$3,'LY Data'!$I$4:$O$369,2,FALSE)</f>
        <v>14</v>
      </c>
      <c r="S11" s="91">
        <f>VLOOKUP($I$3,'LY Data'!$I$4:$O$369,3,FALSE)</f>
        <v>1869.14</v>
      </c>
      <c r="T11" s="91">
        <f>VLOOKUP($I$3,'LY Data'!$I$4:$O$369,4,FALSE)</f>
        <v>5.9</v>
      </c>
      <c r="U11" s="91">
        <f>VLOOKUP($I$3,'LY Data'!$I$4:$O$369,5,FALSE)</f>
        <v>0</v>
      </c>
      <c r="V11" s="91">
        <f>VLOOKUP($I$3,'LY Data'!$I$4:$O$369,6,FALSE)</f>
        <v>0</v>
      </c>
      <c r="W11" s="91">
        <f t="shared" ref="W11:W22" si="7">SUM(S11:V11)</f>
        <v>1875.0400000000002</v>
      </c>
      <c r="X11" s="90">
        <f>VLOOKUP($I$3,'LY Data'!$I$4:$O$369,7,FALSE)</f>
        <v>0</v>
      </c>
      <c r="Z11" s="8"/>
    </row>
    <row r="12" spans="1:27" x14ac:dyDescent="0.3">
      <c r="A12" s="36">
        <v>3</v>
      </c>
      <c r="B12" s="92" t="s">
        <v>32</v>
      </c>
      <c r="C12" s="1" t="s">
        <v>33</v>
      </c>
      <c r="D12" s="96">
        <v>50</v>
      </c>
      <c r="E12" s="157">
        <f t="shared" si="0"/>
        <v>0.26</v>
      </c>
      <c r="F12" s="7">
        <f t="shared" si="1"/>
        <v>97.295384615384606</v>
      </c>
      <c r="G12" s="88">
        <f t="shared" si="2"/>
        <v>25.296799999999998</v>
      </c>
      <c r="H12" s="90">
        <f>VLOOKUP($D$2,'Current Data'!$T$4:$Z$369,2,FALSE)</f>
        <v>13</v>
      </c>
      <c r="I12" s="91">
        <f>VLOOKUP($D$2,'Current Data'!$T$4:$Z$369,3,FALSE)</f>
        <v>1264.8399999999999</v>
      </c>
      <c r="J12" s="91">
        <f>VLOOKUP($D$2,'Current Data'!$T$4:$Z$369,4,FALSE)</f>
        <v>0</v>
      </c>
      <c r="K12" s="91">
        <f>VLOOKUP($D$2,'Current Data'!$T$4:$Z$369,5,FALSE)</f>
        <v>0</v>
      </c>
      <c r="L12" s="91">
        <f>VLOOKUP($D$2,'Current Data'!$T$4:$Z$369,6,FALSE)</f>
        <v>2.5</v>
      </c>
      <c r="M12" s="91">
        <f t="shared" si="4"/>
        <v>1267.3399999999999</v>
      </c>
      <c r="N12" s="90">
        <f>VLOOKUP($D$2,'Current Data'!$T$4:$Z$369,7,FALSE)</f>
        <v>0</v>
      </c>
      <c r="O12" s="87">
        <f t="shared" si="3"/>
        <v>0.5</v>
      </c>
      <c r="P12" s="7">
        <f t="shared" si="5"/>
        <v>120.19319999999999</v>
      </c>
      <c r="Q12" s="89">
        <f t="shared" si="6"/>
        <v>60.096599999999995</v>
      </c>
      <c r="R12" s="90">
        <f>VLOOKUP($I$3,'LY Data'!$Q$4:$W$369,2,FALSE)</f>
        <v>25</v>
      </c>
      <c r="S12" s="91">
        <f>VLOOKUP($I$3,'LY Data'!$Q$4:$W$369,3,FALSE)</f>
        <v>3004.83</v>
      </c>
      <c r="T12" s="91">
        <f>VLOOKUP($I$3,'LY Data'!$Q$4:$W$369,4,FALSE)</f>
        <v>0</v>
      </c>
      <c r="U12" s="91">
        <f>VLOOKUP($I$3,'LY Data'!$Q$4:$W$369,5,FALSE)</f>
        <v>0</v>
      </c>
      <c r="V12" s="91">
        <f>VLOOKUP($I$3,'LY Data'!$Q$4:$W$369,6,FALSE)</f>
        <v>215.5</v>
      </c>
      <c r="W12" s="91">
        <f t="shared" si="7"/>
        <v>3220.33</v>
      </c>
      <c r="X12" s="90">
        <f>VLOOKUP($I$3,'LY Data'!$Q$4:$W$369,7,FALSE)</f>
        <v>0</v>
      </c>
      <c r="Z12" s="8"/>
    </row>
    <row r="13" spans="1:27" x14ac:dyDescent="0.3">
      <c r="A13" s="36">
        <v>4</v>
      </c>
      <c r="B13" s="92" t="s">
        <v>34</v>
      </c>
      <c r="C13" s="1" t="s">
        <v>35</v>
      </c>
      <c r="D13" s="96">
        <v>79</v>
      </c>
      <c r="E13" s="157">
        <f t="shared" si="0"/>
        <v>0.48101265822784811</v>
      </c>
      <c r="F13" s="7">
        <f t="shared" si="1"/>
        <v>106.58499999999999</v>
      </c>
      <c r="G13" s="88">
        <f t="shared" si="2"/>
        <v>51.268734177215187</v>
      </c>
      <c r="H13" s="90">
        <f>VLOOKUP($D$2,'Current Data'!$AC$4:$AI$369,2,FALSE)</f>
        <v>38</v>
      </c>
      <c r="I13" s="91">
        <f>VLOOKUP($D$2,'Current Data'!$AC$4:$AI$369,3,FALSE)</f>
        <v>4050.23</v>
      </c>
      <c r="J13" s="91">
        <f>VLOOKUP($D$2,'Current Data'!$AC$4:$AI$369,4,FALSE)</f>
        <v>106.42</v>
      </c>
      <c r="K13" s="91">
        <f>VLOOKUP($D$2,'Current Data'!$AC$4:$AI$369,5,FALSE)</f>
        <v>0</v>
      </c>
      <c r="L13" s="91">
        <f>VLOOKUP($D$2,'Current Data'!$AC$4:$AI$369,6,FALSE)</f>
        <v>100</v>
      </c>
      <c r="M13" s="91">
        <f t="shared" si="4"/>
        <v>4256.6499999999996</v>
      </c>
      <c r="N13" s="90">
        <f>VLOOKUP($D$2,'Current Data'!$AC$4:$AI$369,7,FALSE)</f>
        <v>0</v>
      </c>
      <c r="O13" s="87">
        <f t="shared" si="3"/>
        <v>0.45569620253164556</v>
      </c>
      <c r="P13" s="7">
        <f t="shared" si="5"/>
        <v>116.78888888888888</v>
      </c>
      <c r="Q13" s="89">
        <f t="shared" si="6"/>
        <v>53.220253164556958</v>
      </c>
      <c r="R13" s="90">
        <f>VLOOKUP($I$3,'LY Data'!$Y$4:$AE$369,2,FALSE)</f>
        <v>36</v>
      </c>
      <c r="S13" s="91">
        <f>VLOOKUP($I$3,'LY Data'!$Y$4:$AE$369,3,FALSE)</f>
        <v>4204.3999999999996</v>
      </c>
      <c r="T13" s="91">
        <f>VLOOKUP($I$3,'LY Data'!$Y$4:$AE$369,4,FALSE)</f>
        <v>14.81</v>
      </c>
      <c r="U13" s="91">
        <f>VLOOKUP($I$3,'LY Data'!$Y$4:$AE$369,5,FALSE)</f>
        <v>0</v>
      </c>
      <c r="V13" s="91">
        <f>VLOOKUP($I$3,'LY Data'!$Y$4:$AE$369,6,FALSE)</f>
        <v>200</v>
      </c>
      <c r="W13" s="91">
        <f t="shared" si="7"/>
        <v>4419.21</v>
      </c>
      <c r="X13" s="90">
        <f>VLOOKUP($I$3,'LY Data'!$Y$4:$AE$369,7,FALSE)</f>
        <v>1</v>
      </c>
      <c r="Z13" s="8"/>
    </row>
    <row r="14" spans="1:27" x14ac:dyDescent="0.3">
      <c r="A14" s="36">
        <v>5</v>
      </c>
      <c r="B14" s="92" t="s">
        <v>36</v>
      </c>
      <c r="C14" s="1" t="s">
        <v>37</v>
      </c>
      <c r="D14" s="96">
        <v>70</v>
      </c>
      <c r="E14" s="157">
        <f t="shared" si="0"/>
        <v>0.44285714285714284</v>
      </c>
      <c r="F14" s="7">
        <f t="shared" si="1"/>
        <v>123.20290322580645</v>
      </c>
      <c r="G14" s="88">
        <f t="shared" si="2"/>
        <v>54.561285714285717</v>
      </c>
      <c r="H14" s="90">
        <f>VLOOKUP($D$2,'Current Data'!$AL$4:$AR$369,2,FALSE)</f>
        <v>31</v>
      </c>
      <c r="I14" s="91">
        <f>VLOOKUP($D$2,'Current Data'!$AL$4:$AR$369,3,FALSE)</f>
        <v>3819.29</v>
      </c>
      <c r="J14" s="91">
        <f>VLOOKUP($D$2,'Current Data'!$AL$4:$AR$369,4,FALSE)</f>
        <v>15.73</v>
      </c>
      <c r="K14" s="91">
        <f>VLOOKUP($D$2,'Current Data'!$AL$4:$AR$369,5,FALSE)</f>
        <v>0</v>
      </c>
      <c r="L14" s="91">
        <f>VLOOKUP($D$2,'Current Data'!$AL$4:$AR$369,6,FALSE)</f>
        <v>333.16</v>
      </c>
      <c r="M14" s="91">
        <f t="shared" si="4"/>
        <v>4168.18</v>
      </c>
      <c r="N14" s="90">
        <f>VLOOKUP($D$2,'Current Data'!$AL$4:$AR$369,7,FALSE)</f>
        <v>0</v>
      </c>
      <c r="O14" s="87">
        <f t="shared" si="3"/>
        <v>0.51428571428571423</v>
      </c>
      <c r="P14" s="7">
        <f t="shared" si="5"/>
        <v>127.07305555555556</v>
      </c>
      <c r="Q14" s="89">
        <f t="shared" si="6"/>
        <v>65.351857142857142</v>
      </c>
      <c r="R14" s="90">
        <f>VLOOKUP($I$3,'LY Data'!$AG$4:$AM$369,2,FALSE)</f>
        <v>36</v>
      </c>
      <c r="S14" s="91">
        <f>VLOOKUP($I$3,'LY Data'!$AG$4:$AM$369,3,FALSE)</f>
        <v>4574.63</v>
      </c>
      <c r="T14" s="91">
        <f>VLOOKUP($I$3,'LY Data'!$AG$4:$AM$369,4,FALSE)</f>
        <v>17.579999999999998</v>
      </c>
      <c r="U14" s="91">
        <f>VLOOKUP($I$3,'LY Data'!$AG$4:$AM$369,5,FALSE)</f>
        <v>0</v>
      </c>
      <c r="V14" s="91">
        <f>VLOOKUP($I$3,'LY Data'!$AG$4:$AM$369,6,FALSE)</f>
        <v>0</v>
      </c>
      <c r="W14" s="91">
        <f t="shared" si="7"/>
        <v>4592.21</v>
      </c>
      <c r="X14" s="90">
        <f>VLOOKUP($I$3,'LY Data'!$AG$4:$AM$369,7,FALSE)</f>
        <v>0</v>
      </c>
      <c r="Z14" s="8"/>
    </row>
    <row r="15" spans="1:27" x14ac:dyDescent="0.3">
      <c r="A15" s="36">
        <v>6</v>
      </c>
      <c r="B15" s="92" t="s">
        <v>38</v>
      </c>
      <c r="C15" s="1" t="s">
        <v>39</v>
      </c>
      <c r="D15" s="96">
        <v>78</v>
      </c>
      <c r="E15" s="157">
        <f t="shared" si="0"/>
        <v>0.5</v>
      </c>
      <c r="F15" s="7">
        <f t="shared" si="1"/>
        <v>67.615641025641025</v>
      </c>
      <c r="G15" s="88">
        <f t="shared" si="2"/>
        <v>33.807820512820513</v>
      </c>
      <c r="H15" s="90">
        <f>VLOOKUP($D$2,'Current Data'!$AU$4:$BA$369,2,FALSE)</f>
        <v>39</v>
      </c>
      <c r="I15" s="91">
        <f>VLOOKUP($D$2,'Current Data'!$AU$4:$BA$369,3,FALSE)</f>
        <v>2637.01</v>
      </c>
      <c r="J15" s="91">
        <f>VLOOKUP($D$2,'Current Data'!$AU$4:$BA$369,4,FALSE)</f>
        <v>0</v>
      </c>
      <c r="K15" s="91">
        <f>VLOOKUP($D$2,'Current Data'!$AU$4:$BA$369,5,FALSE)</f>
        <v>21</v>
      </c>
      <c r="L15" s="91">
        <f>VLOOKUP($D$2,'Current Data'!$AU$4:$BA$369,6,FALSE)</f>
        <v>0</v>
      </c>
      <c r="M15" s="91">
        <f t="shared" si="4"/>
        <v>2658.01</v>
      </c>
      <c r="N15" s="90">
        <f>VLOOKUP($D$2,'Current Data'!$AU$4:$BA$369,7,FALSE)</f>
        <v>0</v>
      </c>
      <c r="O15" s="87">
        <f t="shared" si="3"/>
        <v>0.5</v>
      </c>
      <c r="P15" s="7">
        <f t="shared" si="5"/>
        <v>84.61333333333333</v>
      </c>
      <c r="Q15" s="89">
        <f t="shared" si="6"/>
        <v>42.306666666666665</v>
      </c>
      <c r="R15" s="90">
        <f>VLOOKUP($I$3,'LY Data'!$AO$4:$AU$369,2,FALSE)</f>
        <v>39</v>
      </c>
      <c r="S15" s="91">
        <f>VLOOKUP($I$3,'LY Data'!$AO$4:$AU$369,3,FALSE)</f>
        <v>3299.92</v>
      </c>
      <c r="T15" s="91">
        <f>VLOOKUP($I$3,'LY Data'!$AO$4:$AU$369,4,FALSE)</f>
        <v>0</v>
      </c>
      <c r="U15" s="91">
        <f>VLOOKUP($I$3,'LY Data'!$AO$4:$AU$369,5,FALSE)</f>
        <v>0</v>
      </c>
      <c r="V15" s="91">
        <f>VLOOKUP($I$3,'LY Data'!$AO$4:$AU$369,6,FALSE)</f>
        <v>0</v>
      </c>
      <c r="W15" s="91">
        <f t="shared" si="7"/>
        <v>3299.92</v>
      </c>
      <c r="X15" s="90">
        <f>VLOOKUP($I$3,'LY Data'!$AO$4:$AU$369,7,FALSE)</f>
        <v>0</v>
      </c>
      <c r="Z15" s="8"/>
      <c r="AA15" s="86"/>
    </row>
    <row r="16" spans="1:27" x14ac:dyDescent="0.3">
      <c r="A16" s="36">
        <v>7</v>
      </c>
      <c r="B16" s="92" t="s">
        <v>40</v>
      </c>
      <c r="C16" s="1" t="s">
        <v>41</v>
      </c>
      <c r="D16" s="96">
        <v>75</v>
      </c>
      <c r="E16" s="157">
        <f t="shared" si="0"/>
        <v>0.46666666666666667</v>
      </c>
      <c r="F16" s="7">
        <f t="shared" si="1"/>
        <v>127.19200000000001</v>
      </c>
      <c r="G16" s="88">
        <f t="shared" si="2"/>
        <v>59.35626666666667</v>
      </c>
      <c r="H16" s="90">
        <f>VLOOKUP($D$2,'Current Data'!$BD$4:$BJ$369,2,FALSE)</f>
        <v>35</v>
      </c>
      <c r="I16" s="91">
        <f>VLOOKUP($D$2,'Current Data'!$BD$4:$BJ$369,3,FALSE)</f>
        <v>4451.72</v>
      </c>
      <c r="J16" s="91">
        <f>VLOOKUP($D$2,'Current Data'!$BD$4:$BJ$369,4,FALSE)</f>
        <v>0</v>
      </c>
      <c r="K16" s="91">
        <f>VLOOKUP($D$2,'Current Data'!$BD$4:$BJ$369,5,FALSE)</f>
        <v>0</v>
      </c>
      <c r="L16" s="91">
        <f>VLOOKUP($D$2,'Current Data'!$BD$4:$BJ$369,6,FALSE)</f>
        <v>4.95</v>
      </c>
      <c r="M16" s="91">
        <f t="shared" si="4"/>
        <v>4456.67</v>
      </c>
      <c r="N16" s="90">
        <f>VLOOKUP($D$2,'Current Data'!$BD$4:$BJ$369,7,FALSE)</f>
        <v>10</v>
      </c>
      <c r="O16" s="87">
        <f t="shared" si="3"/>
        <v>0.52</v>
      </c>
      <c r="P16" s="7">
        <f t="shared" si="5"/>
        <v>111.86076923076922</v>
      </c>
      <c r="Q16" s="89">
        <f t="shared" si="6"/>
        <v>58.167599999999993</v>
      </c>
      <c r="R16" s="90">
        <f>VLOOKUP($I$3,'LY Data'!$AW$4:$BC$369,2,FALSE)</f>
        <v>39</v>
      </c>
      <c r="S16" s="91">
        <f>VLOOKUP($I$3,'LY Data'!$AW$4:$BC$369,3,FALSE)</f>
        <v>4362.57</v>
      </c>
      <c r="T16" s="91">
        <f>VLOOKUP($I$3,'LY Data'!$AW$4:$BC$369,4,FALSE)</f>
        <v>48.96</v>
      </c>
      <c r="U16" s="91">
        <f>VLOOKUP($I$3,'LY Data'!$AW$4:$BC$369,5,FALSE)</f>
        <v>0</v>
      </c>
      <c r="V16" s="91">
        <f>VLOOKUP($I$3,'LY Data'!$AW$4:$BC$369,6,FALSE)</f>
        <v>44.15</v>
      </c>
      <c r="W16" s="91">
        <f t="shared" si="7"/>
        <v>4455.6799999999994</v>
      </c>
      <c r="X16" s="90">
        <f>VLOOKUP($I$3,'LY Data'!$AW$4:$BC$369,7,FALSE)</f>
        <v>1</v>
      </c>
      <c r="Z16" s="8"/>
    </row>
    <row r="17" spans="1:26" x14ac:dyDescent="0.3">
      <c r="A17" s="36">
        <v>8</v>
      </c>
      <c r="B17" s="92" t="s">
        <v>42</v>
      </c>
      <c r="C17" s="1" t="s">
        <v>43</v>
      </c>
      <c r="D17" s="96">
        <v>64</v>
      </c>
      <c r="E17" s="157">
        <f t="shared" si="0"/>
        <v>0.640625</v>
      </c>
      <c r="F17" s="7">
        <f t="shared" si="1"/>
        <v>122.38951219512195</v>
      </c>
      <c r="G17" s="88">
        <f t="shared" si="2"/>
        <v>78.405781250000004</v>
      </c>
      <c r="H17" s="90">
        <f>VLOOKUP($D$2,'Current Data'!$BM$4:$BS$369,2,FALSE)</f>
        <v>41</v>
      </c>
      <c r="I17" s="91">
        <f>VLOOKUP($D$2,'Current Data'!$BM$4:$BS$369,3,FALSE)</f>
        <v>5017.97</v>
      </c>
      <c r="J17" s="91">
        <f>VLOOKUP($D$2,'Current Data'!$BM$4:$BS$369,4,FALSE)</f>
        <v>23.25</v>
      </c>
      <c r="K17" s="91">
        <f>VLOOKUP($D$2,'Current Data'!$BM$4:$BS$369,5,FALSE)</f>
        <v>0</v>
      </c>
      <c r="L17" s="91">
        <f>VLOOKUP($D$2,'Current Data'!$BM$4:$BS$369,6,FALSE)</f>
        <v>146.19</v>
      </c>
      <c r="M17" s="91">
        <f t="shared" si="4"/>
        <v>5187.41</v>
      </c>
      <c r="N17" s="90">
        <f>VLOOKUP($D$2,'Current Data'!$BM$4:$BS$369,7,FALSE)</f>
        <v>12</v>
      </c>
      <c r="O17" s="87">
        <f t="shared" si="3"/>
        <v>0.78125</v>
      </c>
      <c r="P17" s="7">
        <f t="shared" si="5"/>
        <v>119.4246</v>
      </c>
      <c r="Q17" s="89">
        <f t="shared" si="6"/>
        <v>93.300468749999993</v>
      </c>
      <c r="R17" s="90">
        <f>VLOOKUP($I$3,'LY Data'!$BE$4:$BK$369,2,FALSE)</f>
        <v>50</v>
      </c>
      <c r="S17" s="91">
        <f>VLOOKUP($I$3,'LY Data'!$BE$4:$BK$369,3,FALSE)</f>
        <v>5971.23</v>
      </c>
      <c r="T17" s="91">
        <f>VLOOKUP($I$3,'LY Data'!$BE$4:$BK$369,4,FALSE)</f>
        <v>120.66</v>
      </c>
      <c r="U17" s="91">
        <f>VLOOKUP($I$3,'LY Data'!$BE$4:$BK$369,5,FALSE)</f>
        <v>0</v>
      </c>
      <c r="V17" s="91">
        <f>VLOOKUP($I$3,'LY Data'!$BE$4:$BK$369,6,FALSE)</f>
        <v>104.95</v>
      </c>
      <c r="W17" s="91">
        <f t="shared" si="7"/>
        <v>6196.8399999999992</v>
      </c>
      <c r="X17" s="90">
        <f>VLOOKUP($I$3,'LY Data'!$BE$4:$BK$369,7,FALSE)</f>
        <v>0</v>
      </c>
      <c r="Z17" s="8"/>
    </row>
    <row r="18" spans="1:26" hidden="1" x14ac:dyDescent="0.3">
      <c r="A18" s="36">
        <v>9</v>
      </c>
      <c r="B18" s="92" t="s">
        <v>44</v>
      </c>
      <c r="C18" s="97" t="s">
        <v>45</v>
      </c>
      <c r="D18" s="96">
        <v>55</v>
      </c>
      <c r="E18" s="157">
        <f t="shared" si="0"/>
        <v>0</v>
      </c>
      <c r="F18" s="7" t="e">
        <f t="shared" si="1"/>
        <v>#DIV/0!</v>
      </c>
      <c r="G18" s="88">
        <f t="shared" si="2"/>
        <v>0</v>
      </c>
      <c r="H18" s="90">
        <f>VLOOKUP($D$2,'Current Data'!$BV$4:$CB$369,2,FALSE)</f>
        <v>0</v>
      </c>
      <c r="I18" s="91">
        <f>VLOOKUP($D$2,'Current Data'!$BV$4:$CB$369,3,FALSE)</f>
        <v>0</v>
      </c>
      <c r="J18" s="91">
        <f>VLOOKUP($D$2,'Current Data'!$BV$4:$CB$369,4,FALSE)</f>
        <v>0</v>
      </c>
      <c r="K18" s="91">
        <f>VLOOKUP($D$2,'Current Data'!$BV$4:$CB$369,5,FALSE)</f>
        <v>0</v>
      </c>
      <c r="L18" s="91">
        <f>VLOOKUP($D$2,'Current Data'!$BV$4:$CB$369,6,FALSE)</f>
        <v>0</v>
      </c>
      <c r="M18" s="91">
        <f t="shared" si="4"/>
        <v>0</v>
      </c>
      <c r="N18" s="90">
        <f>VLOOKUP($D$2,'Current Data'!$BV$4:$CB$369,7,FALSE)</f>
        <v>0</v>
      </c>
      <c r="O18" s="87">
        <f t="shared" si="3"/>
        <v>0.50909090909090904</v>
      </c>
      <c r="P18" s="7">
        <f t="shared" si="5"/>
        <v>77.825714285714284</v>
      </c>
      <c r="Q18" s="89">
        <f t="shared" si="6"/>
        <v>39.620363636363635</v>
      </c>
      <c r="R18" s="90">
        <f>VLOOKUP($I$3,'LY Data'!$BM$4:$BS$369,2,FALSE)</f>
        <v>28</v>
      </c>
      <c r="S18" s="91">
        <f>VLOOKUP($I$3,'LY Data'!$BM$4:$BS$369,3,FALSE)</f>
        <v>2179.12</v>
      </c>
      <c r="T18" s="91">
        <f>VLOOKUP($I$3,'LY Data'!$BM$4:$BS$369,4,FALSE)</f>
        <v>59</v>
      </c>
      <c r="U18" s="91">
        <f>VLOOKUP($I$3,'LY Data'!$BM$4:$BS$369,5,FALSE)</f>
        <v>0</v>
      </c>
      <c r="V18" s="91">
        <f>VLOOKUP($I$3,'LY Data'!$BM$4:$BS$369,6,FALSE)</f>
        <v>0</v>
      </c>
      <c r="W18" s="91">
        <f t="shared" si="7"/>
        <v>2238.12</v>
      </c>
      <c r="X18" s="90">
        <f>VLOOKUP($I$3,'LY Data'!$BM$4:$BS$369,7,FALSE)</f>
        <v>2</v>
      </c>
      <c r="Z18" s="8"/>
    </row>
    <row r="19" spans="1:26" x14ac:dyDescent="0.3">
      <c r="A19" s="36">
        <v>10</v>
      </c>
      <c r="B19" s="92" t="s">
        <v>46</v>
      </c>
      <c r="C19" s="97" t="s">
        <v>47</v>
      </c>
      <c r="D19" s="96">
        <v>65</v>
      </c>
      <c r="E19" s="157">
        <f t="shared" si="0"/>
        <v>0.30769230769230771</v>
      </c>
      <c r="F19" s="7">
        <f t="shared" si="1"/>
        <v>114.386</v>
      </c>
      <c r="G19" s="88">
        <f t="shared" si="2"/>
        <v>35.195692307692305</v>
      </c>
      <c r="H19" s="90">
        <f>VLOOKUP($D$2,'Current Data'!$CE$4:$CK$369,2,FALSE)</f>
        <v>20</v>
      </c>
      <c r="I19" s="91">
        <f>VLOOKUP($D$2,'Current Data'!$CE$4:$CK$369,3,FALSE)</f>
        <v>2287.7199999999998</v>
      </c>
      <c r="J19" s="91">
        <f>VLOOKUP($D$2,'Current Data'!$CE$4:$CK$369,4,FALSE)</f>
        <v>24.5</v>
      </c>
      <c r="K19" s="91">
        <f>VLOOKUP($D$2,'Current Data'!$CE$4:$CK$369,5,FALSE)</f>
        <v>0</v>
      </c>
      <c r="L19" s="91">
        <f>VLOOKUP($D$2,'Current Data'!$CE$4:$CK$369,6,FALSE)</f>
        <v>0</v>
      </c>
      <c r="M19" s="91">
        <f t="shared" si="4"/>
        <v>2312.2199999999998</v>
      </c>
      <c r="N19" s="90">
        <f>VLOOKUP($D$2,'Current Data'!$CE$4:$CK$369,7,FALSE)</f>
        <v>0</v>
      </c>
      <c r="O19" s="87">
        <f t="shared" si="3"/>
        <v>1</v>
      </c>
      <c r="P19" s="7">
        <f t="shared" ref="P19:P20" si="8">S19/R19</f>
        <v>130.07676923076923</v>
      </c>
      <c r="Q19" s="89">
        <f t="shared" si="6"/>
        <v>130.07676923076923</v>
      </c>
      <c r="R19" s="90">
        <f>VLOOKUP($I$3,'LY Data'!$BU$4:$CA$369,2,FALSE)</f>
        <v>65</v>
      </c>
      <c r="S19" s="91">
        <f>VLOOKUP($I$3,'LY Data'!$BU$4:$CA$369,3,FALSE)</f>
        <v>8454.99</v>
      </c>
      <c r="T19" s="91">
        <f>VLOOKUP($I$3,'LY Data'!$BU$4:$CA$369,4,FALSE)</f>
        <v>81.5</v>
      </c>
      <c r="U19" s="91">
        <f>VLOOKUP($I$3,'LY Data'!$BU$4:$CA$369,5,FALSE)</f>
        <v>0</v>
      </c>
      <c r="V19" s="91">
        <f>VLOOKUP($I$3,'LY Data'!$BU$4:$CA$369,6,FALSE)</f>
        <v>0</v>
      </c>
      <c r="W19" s="91">
        <f t="shared" si="7"/>
        <v>8536.49</v>
      </c>
      <c r="X19" s="90">
        <f>VLOOKUP($I$3,'LY Data'!$BU$4:$CA$369,7,FALSE)</f>
        <v>0</v>
      </c>
      <c r="Z19" s="8"/>
    </row>
    <row r="20" spans="1:26" ht="15" thickBot="1" x14ac:dyDescent="0.35">
      <c r="A20" s="36">
        <v>11</v>
      </c>
      <c r="B20" s="92" t="s">
        <v>48</v>
      </c>
      <c r="C20" s="97" t="s">
        <v>49</v>
      </c>
      <c r="D20" s="96">
        <v>93</v>
      </c>
      <c r="E20" s="157">
        <f t="shared" si="0"/>
        <v>0.4731182795698925</v>
      </c>
      <c r="F20" s="7">
        <f t="shared" si="1"/>
        <v>106.06</v>
      </c>
      <c r="G20" s="88">
        <f t="shared" si="2"/>
        <v>50.178924731182796</v>
      </c>
      <c r="H20" s="90">
        <f>VLOOKUP($D$2,'Current Data'!$CN$4:$CT$369,2,FALSE)</f>
        <v>44</v>
      </c>
      <c r="I20" s="91">
        <f>VLOOKUP($D$2,'Current Data'!$CN$4:$CT$369,3,FALSE)</f>
        <v>4666.6400000000003</v>
      </c>
      <c r="J20" s="91">
        <f>VLOOKUP($D$2,'Current Data'!$CN$4:$CT$369,4,FALSE)</f>
        <v>47</v>
      </c>
      <c r="K20" s="91">
        <f>VLOOKUP($D$2,'Current Data'!$CN$4:$CT$369,5,FALSE)</f>
        <v>342.1</v>
      </c>
      <c r="L20" s="91">
        <f>VLOOKUP($D$2,'Current Data'!$CN$4:$CT$369,6,FALSE)</f>
        <v>248</v>
      </c>
      <c r="M20" s="91">
        <f t="shared" si="4"/>
        <v>5303.7400000000007</v>
      </c>
      <c r="N20" s="90">
        <f>VLOOKUP($D$2,'Current Data'!$CN$4:$CT$369,7,FALSE)</f>
        <v>0</v>
      </c>
      <c r="O20" s="87">
        <f t="shared" si="3"/>
        <v>0.27956989247311825</v>
      </c>
      <c r="P20" s="7">
        <f t="shared" si="8"/>
        <v>113.83076923076922</v>
      </c>
      <c r="Q20" s="89">
        <f t="shared" si="6"/>
        <v>31.823655913978495</v>
      </c>
      <c r="R20" s="90">
        <f>VLOOKUP($I$3,'LY Data'!$CC$4:$CI$369,2,FALSE)</f>
        <v>26</v>
      </c>
      <c r="S20" s="91">
        <f>VLOOKUP($I$3,'LY Data'!$CC$4:$CI$369,3,FALSE)</f>
        <v>2959.6</v>
      </c>
      <c r="T20" s="91">
        <f>VLOOKUP($I$3,'LY Data'!$CC$4:$CI$369,4,FALSE)</f>
        <v>17.510000000000002</v>
      </c>
      <c r="U20" s="91">
        <f>VLOOKUP($I$3,'LY Data'!$CC$4:$CI$369,5,FALSE)</f>
        <v>242.46</v>
      </c>
      <c r="V20" s="91">
        <f>VLOOKUP($I$3,'LY Data'!$CC$4:$CI$369,6,FALSE)</f>
        <v>25</v>
      </c>
      <c r="W20" s="91">
        <f t="shared" si="7"/>
        <v>3244.57</v>
      </c>
      <c r="X20" s="90">
        <f>VLOOKUP($I$3,'LY Data'!$CC$4:$CI$369,7,FALSE)</f>
        <v>2</v>
      </c>
      <c r="Z20" s="8"/>
    </row>
    <row r="21" spans="1:26" hidden="1" x14ac:dyDescent="0.3">
      <c r="A21" s="36">
        <v>12</v>
      </c>
      <c r="B21" s="98" t="s">
        <v>50</v>
      </c>
      <c r="C21" s="99" t="s">
        <v>51</v>
      </c>
      <c r="D21" s="100">
        <v>45</v>
      </c>
      <c r="E21" s="157">
        <f t="shared" si="0"/>
        <v>0</v>
      </c>
      <c r="F21" s="7" t="e">
        <f t="shared" si="1"/>
        <v>#DIV/0!</v>
      </c>
      <c r="G21" s="88">
        <f t="shared" si="2"/>
        <v>0</v>
      </c>
      <c r="H21" s="90">
        <f>VLOOKUP($D$2,'Current Data'!$CW$4:$DC$369,2,FALSE)</f>
        <v>0</v>
      </c>
      <c r="I21" s="91">
        <f>VLOOKUP($D$2,'Current Data'!$CW$4:$DC$369,3,FALSE)</f>
        <v>0</v>
      </c>
      <c r="J21" s="91">
        <f>VLOOKUP($D$2,'Current Data'!$CW$4:$DC$369,4,FALSE)</f>
        <v>0</v>
      </c>
      <c r="K21" s="91">
        <f>VLOOKUP($D$2,'Current Data'!$CW$4:$DC$369,5,FALSE)</f>
        <v>0</v>
      </c>
      <c r="L21" s="91">
        <f>VLOOKUP($D$2,'Current Data'!$CW$4:$DC$369,6,FALSE)</f>
        <v>0</v>
      </c>
      <c r="M21" s="91">
        <f t="shared" si="4"/>
        <v>0</v>
      </c>
      <c r="N21" s="90">
        <f>VLOOKUP($D$2,'Current Data'!$CW$4:$DC$369,7,FALSE)</f>
        <v>0</v>
      </c>
      <c r="O21" s="87">
        <f t="shared" si="3"/>
        <v>0.26666666666666666</v>
      </c>
      <c r="P21" s="7">
        <f t="shared" si="5"/>
        <v>-34.008333333333333</v>
      </c>
      <c r="Q21" s="89">
        <f t="shared" si="6"/>
        <v>-9.068888888888889</v>
      </c>
      <c r="R21" s="90">
        <f>VLOOKUP($I$3,'LY Data'!$CK$4:$CQ$369,2,FALSE)</f>
        <v>12</v>
      </c>
      <c r="S21" s="91">
        <f>VLOOKUP($I$3,'LY Data'!$CK$4:$CQ$369,3,FALSE)</f>
        <v>-408.1</v>
      </c>
      <c r="T21" s="91">
        <f>VLOOKUP($I$3,'LY Data'!$CK$4:$CQ$369,4,FALSE)</f>
        <v>0</v>
      </c>
      <c r="U21" s="91">
        <f>VLOOKUP($I$3,'LY Data'!$CK$4:$CQ$369,5,FALSE)</f>
        <v>4</v>
      </c>
      <c r="V21" s="91">
        <f>VLOOKUP($I$3,'LY Data'!$CK$4:$CQ$369,6,FALSE)</f>
        <v>15</v>
      </c>
      <c r="W21" s="91">
        <f t="shared" si="7"/>
        <v>-389.1</v>
      </c>
      <c r="X21" s="90">
        <f>VLOOKUP($I$3,'LY Data'!$CK$4:$CQ$369,7,FALSE)</f>
        <v>1</v>
      </c>
      <c r="Z21" s="8"/>
    </row>
    <row r="22" spans="1:26" ht="25.5" customHeight="1" x14ac:dyDescent="0.3">
      <c r="A22" s="72"/>
      <c r="B22" s="348" t="s">
        <v>20</v>
      </c>
      <c r="C22" s="348"/>
      <c r="D22" s="73">
        <f>SUM(D10:D21)</f>
        <v>805</v>
      </c>
      <c r="E22" s="69">
        <f t="shared" si="0"/>
        <v>0.37267080745341613</v>
      </c>
      <c r="F22" s="70">
        <f t="shared" si="1"/>
        <v>109.12713333333335</v>
      </c>
      <c r="G22" s="71">
        <f t="shared" si="2"/>
        <v>40.668496894409941</v>
      </c>
      <c r="H22" s="294">
        <f>SUM(H10:H21)</f>
        <v>300</v>
      </c>
      <c r="I22" s="295">
        <f>SUM(I10:I21)</f>
        <v>32738.140000000003</v>
      </c>
      <c r="J22" s="295">
        <f>SUM(J10:J21)</f>
        <v>225.85999999999999</v>
      </c>
      <c r="K22" s="295">
        <f>SUM(K10:K21)</f>
        <v>413.6</v>
      </c>
      <c r="L22" s="295">
        <f>SUM(L10:L21)</f>
        <v>859.8</v>
      </c>
      <c r="M22" s="75">
        <f t="shared" si="4"/>
        <v>34237.4</v>
      </c>
      <c r="N22" s="294">
        <f>SUM(N10:N21)</f>
        <v>22</v>
      </c>
      <c r="O22" s="69">
        <f t="shared" si="3"/>
        <v>0.4956521739130435</v>
      </c>
      <c r="P22" s="70">
        <f t="shared" ref="P22" si="9">S22/R22</f>
        <v>110.75644110275687</v>
      </c>
      <c r="Q22" s="71">
        <f t="shared" si="6"/>
        <v>54.896670807453404</v>
      </c>
      <c r="R22" s="296">
        <f>SUM(R10:R21)</f>
        <v>399</v>
      </c>
      <c r="S22" s="295">
        <f>SUM(S10:S21)</f>
        <v>44191.819999999992</v>
      </c>
      <c r="T22" s="295">
        <f>SUM(T10:T21)</f>
        <v>365.91999999999996</v>
      </c>
      <c r="U22" s="295">
        <f>SUM(U10:U21)</f>
        <v>256.46000000000004</v>
      </c>
      <c r="V22" s="295">
        <f>SUM(V10:V21)</f>
        <v>604.6</v>
      </c>
      <c r="W22" s="75">
        <f t="shared" si="7"/>
        <v>45418.799999999988</v>
      </c>
      <c r="X22" s="296">
        <f>SUM(X10:X21)</f>
        <v>7</v>
      </c>
    </row>
    <row r="23" spans="1:26" ht="9" customHeight="1" thickBot="1" x14ac:dyDescent="0.35">
      <c r="A23" s="17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175"/>
    </row>
    <row r="24" spans="1:26" ht="24.6" thickTop="1" thickBot="1" x14ac:dyDescent="0.35">
      <c r="A24" s="173"/>
      <c r="B24" s="339" t="s">
        <v>4</v>
      </c>
      <c r="C24" s="339"/>
      <c r="D24" s="339"/>
      <c r="E24" s="328" t="s">
        <v>21</v>
      </c>
      <c r="F24" s="329"/>
      <c r="G24" s="329"/>
      <c r="H24" s="329"/>
      <c r="I24" s="329"/>
      <c r="J24" s="329"/>
      <c r="K24" s="329"/>
      <c r="L24" s="329"/>
      <c r="M24" s="329"/>
      <c r="N24" s="340"/>
      <c r="O24" s="328" t="s">
        <v>22</v>
      </c>
      <c r="P24" s="329"/>
      <c r="Q24" s="329"/>
      <c r="R24" s="329"/>
      <c r="S24" s="329"/>
      <c r="T24" s="329"/>
      <c r="U24" s="329"/>
      <c r="V24" s="329"/>
      <c r="W24" s="329"/>
      <c r="X24" s="329"/>
      <c r="Y24" s="176"/>
    </row>
    <row r="25" spans="1:26" ht="9" customHeight="1" thickTop="1" thickBot="1" x14ac:dyDescent="0.35">
      <c r="A25" s="174"/>
      <c r="B25" s="2"/>
      <c r="C25" s="2"/>
      <c r="D25" s="2"/>
      <c r="E25" s="2"/>
      <c r="F25" s="2"/>
      <c r="G25" s="2"/>
      <c r="H25" s="2"/>
      <c r="I25" s="105"/>
      <c r="J25" s="105"/>
      <c r="K25" s="105"/>
      <c r="L25" s="105"/>
      <c r="M25" s="105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175"/>
    </row>
    <row r="26" spans="1:26" ht="31.5" customHeight="1" thickTop="1" x14ac:dyDescent="0.3">
      <c r="A26" s="171"/>
      <c r="B26" s="4" t="s">
        <v>7</v>
      </c>
      <c r="C26" s="4" t="s">
        <v>8</v>
      </c>
      <c r="D26" s="5" t="s">
        <v>9</v>
      </c>
      <c r="E26" s="26" t="s">
        <v>10</v>
      </c>
      <c r="F26" s="25" t="s">
        <v>11</v>
      </c>
      <c r="G26" s="27" t="s">
        <v>12</v>
      </c>
      <c r="H26" s="3" t="s">
        <v>13</v>
      </c>
      <c r="I26" s="3" t="s">
        <v>14</v>
      </c>
      <c r="J26" s="3" t="s">
        <v>15</v>
      </c>
      <c r="K26" s="3" t="s">
        <v>16</v>
      </c>
      <c r="L26" s="3" t="s">
        <v>17</v>
      </c>
      <c r="M26" s="3" t="s">
        <v>18</v>
      </c>
      <c r="N26" s="3" t="s">
        <v>19</v>
      </c>
      <c r="O26" s="30" t="s">
        <v>10</v>
      </c>
      <c r="P26" s="25" t="s">
        <v>11</v>
      </c>
      <c r="Q26" s="31" t="s">
        <v>12</v>
      </c>
      <c r="R26" s="3" t="s">
        <v>13</v>
      </c>
      <c r="S26" s="3" t="s">
        <v>14</v>
      </c>
      <c r="T26" s="3" t="s">
        <v>15</v>
      </c>
      <c r="U26" s="3" t="s">
        <v>16</v>
      </c>
      <c r="V26" s="3" t="s">
        <v>17</v>
      </c>
      <c r="W26" s="3" t="s">
        <v>18</v>
      </c>
      <c r="X26" s="3" t="s">
        <v>19</v>
      </c>
    </row>
    <row r="27" spans="1:26" x14ac:dyDescent="0.3">
      <c r="A27" s="36">
        <v>1</v>
      </c>
      <c r="B27" s="93" t="str">
        <f t="shared" ref="B27:D38" si="10">B10</f>
        <v>Holiday Inn Express &amp; Suites - ABQAL</v>
      </c>
      <c r="C27" s="6" t="str">
        <f t="shared" si="10"/>
        <v>ABQAL</v>
      </c>
      <c r="D27" s="94">
        <f t="shared" si="10"/>
        <v>62</v>
      </c>
      <c r="E27" s="28">
        <f t="shared" ref="E27:E39" si="11">H27/(D27*$N$3)</f>
        <v>0.37096774193548387</v>
      </c>
      <c r="F27" s="7">
        <f t="shared" ref="F27:F39" si="12">I27/H27</f>
        <v>108.89260869565219</v>
      </c>
      <c r="G27" s="29">
        <f t="shared" ref="G27:G39" si="13">I27/(D27*$N$3)</f>
        <v>40.395645161290325</v>
      </c>
      <c r="H27" s="90">
        <f>VLOOKUP($D$2,'Current Data'!$B$374:$H$739,2,FALSE)</f>
        <v>23</v>
      </c>
      <c r="I27" s="91">
        <f>VLOOKUP($D$2,'Current Data'!$B$374:$H$739,3,FALSE)</f>
        <v>2504.5300000000002</v>
      </c>
      <c r="J27" s="91">
        <f>VLOOKUP($D$2,'Current Data'!$B$374:$H$739,4,FALSE)</f>
        <v>0</v>
      </c>
      <c r="K27" s="91">
        <f>VLOOKUP($D$2,'Current Data'!$B$374:$H$739,5,FALSE)</f>
        <v>50.5</v>
      </c>
      <c r="L27" s="91">
        <f>VLOOKUP($D$2,'Current Data'!$B$374:$H$739,6,FALSE)</f>
        <v>25</v>
      </c>
      <c r="M27" s="91">
        <f>SUM(I27:L27)</f>
        <v>2580.0300000000002</v>
      </c>
      <c r="N27" s="90">
        <f>VLOOKUP($D$2,'Current Data'!$B$374:$H$739,7,FALSE)</f>
        <v>0</v>
      </c>
      <c r="O27" s="32">
        <f t="shared" ref="O27:O39" si="14">R27/(D27*$N$3)</f>
        <v>0.46774193548387094</v>
      </c>
      <c r="P27" s="7">
        <f>S27/R27</f>
        <v>128.25827586206896</v>
      </c>
      <c r="Q27" s="33">
        <f t="shared" ref="Q27:Q39" si="15">S27/(D27*$N$3)</f>
        <v>59.99177419354838</v>
      </c>
      <c r="R27" s="90">
        <f>VLOOKUP(I3,'LY Data'!$A$374:$G$739,2,FALSE)</f>
        <v>29</v>
      </c>
      <c r="S27" s="91">
        <f>VLOOKUP(I3,'LY Data'!$A$374:$G$739,3,FALSE)</f>
        <v>3719.49</v>
      </c>
      <c r="T27" s="91">
        <f>VLOOKUP(I3,'LY Data'!$A$374:$G$739,4,FALSE)</f>
        <v>0</v>
      </c>
      <c r="U27" s="91">
        <f>VLOOKUP(I3,'LY Data'!$A$374:$G$739,5,FALSE)</f>
        <v>10</v>
      </c>
      <c r="V27" s="91">
        <f>VLOOKUP(I3,'LY Data'!$A$374:$G$739,6,FALSE)</f>
        <v>0</v>
      </c>
      <c r="W27" s="91">
        <f>SUM(S27:V27)</f>
        <v>3729.49</v>
      </c>
      <c r="X27" s="90">
        <f>VLOOKUP(I3,'LY Data'!$A$374:$G$739,7,FALSE)</f>
        <v>0</v>
      </c>
    </row>
    <row r="28" spans="1:26" x14ac:dyDescent="0.3">
      <c r="A28" s="36">
        <v>2</v>
      </c>
      <c r="B28" s="93" t="str">
        <f t="shared" si="10"/>
        <v>Hampton Inn &amp; Suites - Borger</v>
      </c>
      <c r="C28" s="6" t="str">
        <f t="shared" si="10"/>
        <v>AMABT</v>
      </c>
      <c r="D28" s="94">
        <f t="shared" si="10"/>
        <v>69</v>
      </c>
      <c r="E28" s="28">
        <f t="shared" si="11"/>
        <v>0.2318840579710145</v>
      </c>
      <c r="F28" s="7">
        <f t="shared" si="12"/>
        <v>127.386875</v>
      </c>
      <c r="G28" s="29">
        <f t="shared" si="13"/>
        <v>29.538985507246377</v>
      </c>
      <c r="H28" s="90">
        <f>VLOOKUP($D$2,'Current Data'!$K$374:$Q$739,2,FALSE)</f>
        <v>16</v>
      </c>
      <c r="I28" s="91">
        <f>VLOOKUP($D$2,'Current Data'!$K$374:$Q$739,3,FALSE)</f>
        <v>2038.19</v>
      </c>
      <c r="J28" s="91">
        <f>VLOOKUP($D$2,'Current Data'!$K$374:$Q$739,4,FALSE)</f>
        <v>8.9600000000000009</v>
      </c>
      <c r="K28" s="91">
        <f>VLOOKUP($D$2,'Current Data'!$K$374:$Q$739,5,FALSE)</f>
        <v>0</v>
      </c>
      <c r="L28" s="91">
        <f>VLOOKUP($D$2,'Current Data'!$K$374:$Q$739,6,FALSE)</f>
        <v>0</v>
      </c>
      <c r="M28" s="91">
        <f t="shared" ref="M28:M39" si="16">SUM(I28:L28)</f>
        <v>2047.15</v>
      </c>
      <c r="N28" s="90">
        <f>VLOOKUP($D$2,'Current Data'!$K$374:$Q$739,7,FALSE)</f>
        <v>0</v>
      </c>
      <c r="O28" s="32">
        <f t="shared" si="14"/>
        <v>0.20289855072463769</v>
      </c>
      <c r="P28" s="7">
        <f t="shared" ref="P28:P38" si="17">S28/R28</f>
        <v>133.51000000000002</v>
      </c>
      <c r="Q28" s="33">
        <f t="shared" si="15"/>
        <v>27.088985507246377</v>
      </c>
      <c r="R28" s="90">
        <f>VLOOKUP(I3,'LY Data'!$I$374:$O$739,2,FALSE)</f>
        <v>14</v>
      </c>
      <c r="S28" s="91">
        <f>VLOOKUP(I3,'LY Data'!$I$374:$O$739,3,FALSE)</f>
        <v>1869.14</v>
      </c>
      <c r="T28" s="91">
        <f>VLOOKUP(I3,'LY Data'!$I$374:$O$739,4,FALSE)</f>
        <v>5.9</v>
      </c>
      <c r="U28" s="91">
        <f>VLOOKUP(I3,'LY Data'!$I$374:$O$739,5,FALSE)</f>
        <v>0</v>
      </c>
      <c r="V28" s="91">
        <f>VLOOKUP(I3,'LY Data'!$I$374:$O$739,6,FALSE)</f>
        <v>0</v>
      </c>
      <c r="W28" s="91">
        <f t="shared" ref="W28:W39" si="18">SUM(S28:V28)</f>
        <v>1875.0400000000002</v>
      </c>
      <c r="X28" s="90">
        <f>VLOOKUP(I3,'LY Data'!$I$374:$O$739,7,FALSE)</f>
        <v>0</v>
      </c>
    </row>
    <row r="29" spans="1:26" x14ac:dyDescent="0.3">
      <c r="A29" s="36">
        <v>3</v>
      </c>
      <c r="B29" s="93" t="str">
        <f t="shared" si="10"/>
        <v xml:space="preserve">Comfort - Inn </v>
      </c>
      <c r="C29" s="6" t="str">
        <f t="shared" si="10"/>
        <v>NM-238</v>
      </c>
      <c r="D29" s="94">
        <f t="shared" si="10"/>
        <v>50</v>
      </c>
      <c r="E29" s="28">
        <f t="shared" si="11"/>
        <v>0.26</v>
      </c>
      <c r="F29" s="7">
        <f t="shared" si="12"/>
        <v>97.295384615384606</v>
      </c>
      <c r="G29" s="29">
        <f t="shared" si="13"/>
        <v>25.296799999999998</v>
      </c>
      <c r="H29" s="90">
        <f>VLOOKUP($D$2,'Current Data'!$T$374:$Z$739,2,FALSE)</f>
        <v>13</v>
      </c>
      <c r="I29" s="91">
        <f>VLOOKUP($D$2,'Current Data'!$T$374:$Z$739,3,FALSE)</f>
        <v>1264.8399999999999</v>
      </c>
      <c r="J29" s="91">
        <f>VLOOKUP($D$2,'Current Data'!$T$374:$Z$739,4,FALSE)</f>
        <v>0</v>
      </c>
      <c r="K29" s="91">
        <f>VLOOKUP($D$2,'Current Data'!$T$374:$Z$739,5,FALSE)</f>
        <v>0</v>
      </c>
      <c r="L29" s="91">
        <f>VLOOKUP($D$2,'Current Data'!$T$374:$Z$739,6,FALSE)</f>
        <v>2.5</v>
      </c>
      <c r="M29" s="91">
        <f t="shared" si="16"/>
        <v>1267.3399999999999</v>
      </c>
      <c r="N29" s="90">
        <f>VLOOKUP($D$2,'Current Data'!$T$374:$Z$739,7,FALSE)</f>
        <v>0</v>
      </c>
      <c r="O29" s="32">
        <f t="shared" si="14"/>
        <v>0.5</v>
      </c>
      <c r="P29" s="7">
        <f t="shared" si="17"/>
        <v>120.19319999999999</v>
      </c>
      <c r="Q29" s="33">
        <f t="shared" si="15"/>
        <v>60.096599999999995</v>
      </c>
      <c r="R29" s="90">
        <f>VLOOKUP(I3,'LY Data'!$Q$374:$W$739,2,FALSE)</f>
        <v>25</v>
      </c>
      <c r="S29" s="91">
        <f>VLOOKUP(I3,'LY Data'!$Q$374:$W$739,3,FALSE)</f>
        <v>3004.83</v>
      </c>
      <c r="T29" s="91">
        <f>VLOOKUP(I3,'LY Data'!$Q$374:$W$739,4,FALSE)</f>
        <v>0</v>
      </c>
      <c r="U29" s="91">
        <f>VLOOKUP(I3,'LY Data'!$Q$374:$W$739,5,FALSE)</f>
        <v>0</v>
      </c>
      <c r="V29" s="91">
        <f>VLOOKUP(I3,'LY Data'!$Q$374:$W$739,6,FALSE)</f>
        <v>215.5</v>
      </c>
      <c r="W29" s="91">
        <f t="shared" si="18"/>
        <v>3220.33</v>
      </c>
      <c r="X29" s="90">
        <f>VLOOKUP(I3,'LY Data'!$Q$374:$W$739,7,FALSE)</f>
        <v>0</v>
      </c>
    </row>
    <row r="30" spans="1:26" x14ac:dyDescent="0.3">
      <c r="A30" s="36">
        <v>4</v>
      </c>
      <c r="B30" s="93" t="str">
        <f t="shared" si="10"/>
        <v>Hampton Inn - Clovis</v>
      </c>
      <c r="C30" s="6" t="str">
        <f t="shared" si="10"/>
        <v>CVNCL</v>
      </c>
      <c r="D30" s="94">
        <f t="shared" si="10"/>
        <v>79</v>
      </c>
      <c r="E30" s="28">
        <f t="shared" si="11"/>
        <v>0.48101265822784811</v>
      </c>
      <c r="F30" s="7">
        <f t="shared" si="12"/>
        <v>106.58499999999999</v>
      </c>
      <c r="G30" s="29">
        <f t="shared" si="13"/>
        <v>51.268734177215187</v>
      </c>
      <c r="H30" s="90">
        <f>VLOOKUP($D$2,'Current Data'!$AC$374:$AI$739,2,FALSE)</f>
        <v>38</v>
      </c>
      <c r="I30" s="91">
        <f>VLOOKUP($D$2,'Current Data'!$AC$374:$AI$739,3,FALSE)</f>
        <v>4050.23</v>
      </c>
      <c r="J30" s="91">
        <f>VLOOKUP($D$2,'Current Data'!$AC$374:$AI$739,4,FALSE)</f>
        <v>106.42</v>
      </c>
      <c r="K30" s="91">
        <f>VLOOKUP($D$2,'Current Data'!$AC$374:$AI$739,5,FALSE)</f>
        <v>0</v>
      </c>
      <c r="L30" s="91">
        <f>VLOOKUP($D$2,'Current Data'!$AC$374:$AI$739,6,FALSE)</f>
        <v>100</v>
      </c>
      <c r="M30" s="91">
        <f t="shared" si="16"/>
        <v>4256.6499999999996</v>
      </c>
      <c r="N30" s="90">
        <f>VLOOKUP($D$2,'Current Data'!$AC$374:$AI$739,7,FALSE)</f>
        <v>0</v>
      </c>
      <c r="O30" s="32">
        <f t="shared" si="14"/>
        <v>0.45569620253164556</v>
      </c>
      <c r="P30" s="7">
        <f t="shared" si="17"/>
        <v>116.78888888888888</v>
      </c>
      <c r="Q30" s="33">
        <f t="shared" si="15"/>
        <v>53.220253164556958</v>
      </c>
      <c r="R30" s="90">
        <f>VLOOKUP(I3,'LY Data'!$Y$374:$AE$739,2,FALSE)</f>
        <v>36</v>
      </c>
      <c r="S30" s="91">
        <f>VLOOKUP(I3,'LY Data'!$Y$374:$AE$739,3,FALSE)</f>
        <v>4204.3999999999996</v>
      </c>
      <c r="T30" s="91">
        <f>VLOOKUP(I3,'LY Data'!$Y$374:$AE$739,4,FALSE)</f>
        <v>14.81</v>
      </c>
      <c r="U30" s="91">
        <f>VLOOKUP(I3,'LY Data'!$Y$374:$AE$739,5,FALSE)</f>
        <v>0</v>
      </c>
      <c r="V30" s="91">
        <f>VLOOKUP(I3,'LY Data'!$Y$374:$AE$739,6,FALSE)</f>
        <v>200</v>
      </c>
      <c r="W30" s="91">
        <f t="shared" si="18"/>
        <v>4419.21</v>
      </c>
      <c r="X30" s="90">
        <f>VLOOKUP(I3,'LY Data'!$Y$374:$AE$739,7,FALSE)</f>
        <v>1</v>
      </c>
    </row>
    <row r="31" spans="1:26" x14ac:dyDescent="0.3">
      <c r="A31" s="36">
        <v>5</v>
      </c>
      <c r="B31" s="93" t="str">
        <f t="shared" si="10"/>
        <v>Home2 Suites - Clovis</v>
      </c>
      <c r="C31" s="6" t="str">
        <f t="shared" si="10"/>
        <v>CVNNM</v>
      </c>
      <c r="D31" s="94">
        <f t="shared" si="10"/>
        <v>70</v>
      </c>
      <c r="E31" s="28">
        <f t="shared" si="11"/>
        <v>0.44285714285714284</v>
      </c>
      <c r="F31" s="7">
        <f t="shared" si="12"/>
        <v>123.20290322580645</v>
      </c>
      <c r="G31" s="29">
        <f t="shared" si="13"/>
        <v>54.561285714285717</v>
      </c>
      <c r="H31" s="90">
        <f>VLOOKUP($D$2,'Current Data'!$AL$374:$AR$739,2,FALSE)</f>
        <v>31</v>
      </c>
      <c r="I31" s="91">
        <f>VLOOKUP($D$2,'Current Data'!$AL$374:$AR$739,3,FALSE)</f>
        <v>3819.29</v>
      </c>
      <c r="J31" s="91">
        <f>VLOOKUP($D$2,'Current Data'!$AL$374:$AR$739,4,FALSE)</f>
        <v>15.73</v>
      </c>
      <c r="K31" s="91">
        <f>VLOOKUP($D$2,'Current Data'!$AL$374:$AR$739,5,FALSE)</f>
        <v>0</v>
      </c>
      <c r="L31" s="91">
        <f>VLOOKUP($D$2,'Current Data'!$AL$374:$AR$739,6,FALSE)</f>
        <v>333.16</v>
      </c>
      <c r="M31" s="91">
        <f t="shared" si="16"/>
        <v>4168.18</v>
      </c>
      <c r="N31" s="90">
        <f>VLOOKUP($D$2,'Current Data'!$AL$374:$AR$739,7,FALSE)</f>
        <v>0</v>
      </c>
      <c r="O31" s="32">
        <f t="shared" si="14"/>
        <v>0.51428571428571423</v>
      </c>
      <c r="P31" s="7">
        <f t="shared" si="17"/>
        <v>127.07305555555556</v>
      </c>
      <c r="Q31" s="33">
        <f t="shared" si="15"/>
        <v>65.351857142857142</v>
      </c>
      <c r="R31" s="90">
        <f>VLOOKUP(I3,'LY Data'!$AG$374:$AM$739,2,FALSE)</f>
        <v>36</v>
      </c>
      <c r="S31" s="91">
        <f>VLOOKUP(I3,'LY Data'!$AG$374:$AM$739,3,FALSE)</f>
        <v>4574.63</v>
      </c>
      <c r="T31" s="91">
        <f>VLOOKUP(I3,'LY Data'!$AG$374:$AM$739,4,FALSE)</f>
        <v>17.579999999999998</v>
      </c>
      <c r="U31" s="91">
        <f>VLOOKUP(I3,'LY Data'!$AG$374:$AM$739,5,FALSE)</f>
        <v>0</v>
      </c>
      <c r="V31" s="91">
        <f>VLOOKUP(I3,'LY Data'!$AG$374:$AM$739,6,FALSE)</f>
        <v>0</v>
      </c>
      <c r="W31" s="91">
        <f t="shared" si="18"/>
        <v>4592.21</v>
      </c>
      <c r="X31" s="90">
        <f>VLOOKUP(I3,'LY Data'!$AG$374:$AM$739,7,FALSE)</f>
        <v>0</v>
      </c>
    </row>
    <row r="32" spans="1:26" x14ac:dyDescent="0.3">
      <c r="A32" s="36">
        <v>6</v>
      </c>
      <c r="B32" s="93" t="str">
        <f t="shared" si="10"/>
        <v>La Quinta Inn &amp; Suites - Monahans</v>
      </c>
      <c r="C32" s="6" t="str">
        <f t="shared" si="10"/>
        <v>LQ-53228</v>
      </c>
      <c r="D32" s="94">
        <f t="shared" si="10"/>
        <v>78</v>
      </c>
      <c r="E32" s="28">
        <f t="shared" si="11"/>
        <v>0.5</v>
      </c>
      <c r="F32" s="7">
        <f t="shared" si="12"/>
        <v>67.615641025641025</v>
      </c>
      <c r="G32" s="29">
        <f t="shared" si="13"/>
        <v>33.807820512820513</v>
      </c>
      <c r="H32" s="90">
        <f>VLOOKUP($D$2,'Current Data'!$AU$374:$BA$739,2,FALSE)</f>
        <v>39</v>
      </c>
      <c r="I32" s="91">
        <f>VLOOKUP($D$2,'Current Data'!$AU$374:$BA$739,3,FALSE)</f>
        <v>2637.01</v>
      </c>
      <c r="J32" s="91">
        <f>VLOOKUP($D$2,'Current Data'!$AU$374:$BA$739,4,FALSE)</f>
        <v>0</v>
      </c>
      <c r="K32" s="91">
        <f>VLOOKUP($D$2,'Current Data'!$AU$374:$BA$739,5,FALSE)</f>
        <v>21</v>
      </c>
      <c r="L32" s="91">
        <f>VLOOKUP($D$2,'Current Data'!$AU$374:$BA$739,6,FALSE)</f>
        <v>0</v>
      </c>
      <c r="M32" s="91">
        <f t="shared" si="16"/>
        <v>2658.01</v>
      </c>
      <c r="N32" s="90">
        <f>VLOOKUP($D$2,'Current Data'!$AU$374:$BA$739,7,FALSE)</f>
        <v>0</v>
      </c>
      <c r="O32" s="32">
        <f t="shared" si="14"/>
        <v>0.5</v>
      </c>
      <c r="P32" s="7">
        <f t="shared" si="17"/>
        <v>84.61333333333333</v>
      </c>
      <c r="Q32" s="33">
        <f t="shared" si="15"/>
        <v>42.306666666666665</v>
      </c>
      <c r="R32" s="90">
        <f>VLOOKUP(I3,'LY Data'!$AO$374:$AU$739,2,FALSE)</f>
        <v>39</v>
      </c>
      <c r="S32" s="91">
        <f>VLOOKUP(I3,'LY Data'!$AO$374:$AU$739,3,FALSE)</f>
        <v>3299.92</v>
      </c>
      <c r="T32" s="91">
        <f>VLOOKUP(I3,'LY Data'!$AO$374:$AU$739,4,FALSE)</f>
        <v>0</v>
      </c>
      <c r="U32" s="91">
        <f>VLOOKUP(I3,'LY Data'!$AO$374:$AU$739,5,FALSE)</f>
        <v>0</v>
      </c>
      <c r="V32" s="91">
        <f>VLOOKUP(I3,'LY Data'!$AO$374:$AU$739,6,FALSE)</f>
        <v>0</v>
      </c>
      <c r="W32" s="91">
        <f t="shared" si="18"/>
        <v>3299.92</v>
      </c>
      <c r="X32" s="90">
        <f>VLOOKUP(I3,'LY Data'!$AO$374:$AU$739,7,FALSE)</f>
        <v>0</v>
      </c>
    </row>
    <row r="33" spans="1:25" x14ac:dyDescent="0.3">
      <c r="A33" s="36">
        <v>7</v>
      </c>
      <c r="B33" s="93" t="str">
        <f t="shared" si="10"/>
        <v>Hampton Inn - Deming</v>
      </c>
      <c r="C33" s="6" t="str">
        <f t="shared" si="10"/>
        <v>LRUDM</v>
      </c>
      <c r="D33" s="94">
        <f t="shared" si="10"/>
        <v>75</v>
      </c>
      <c r="E33" s="28">
        <f t="shared" si="11"/>
        <v>0.46666666666666667</v>
      </c>
      <c r="F33" s="7">
        <f t="shared" si="12"/>
        <v>127.19200000000001</v>
      </c>
      <c r="G33" s="29">
        <f t="shared" si="13"/>
        <v>59.35626666666667</v>
      </c>
      <c r="H33" s="90">
        <f>VLOOKUP($D$2,'Current Data'!$BD$374:$BJ$739,2,FALSE)</f>
        <v>35</v>
      </c>
      <c r="I33" s="91">
        <f>VLOOKUP($D$2,'Current Data'!$BD$374:$BJ$739,3,FALSE)</f>
        <v>4451.72</v>
      </c>
      <c r="J33" s="91">
        <f>VLOOKUP($D$2,'Current Data'!$BD$374:$BJ$739,4,FALSE)</f>
        <v>0</v>
      </c>
      <c r="K33" s="91">
        <f>VLOOKUP($D$2,'Current Data'!$BD$374:$BJ$739,5,FALSE)</f>
        <v>0</v>
      </c>
      <c r="L33" s="91">
        <f>VLOOKUP($D$2,'Current Data'!$BD$374:$BJ$739,6,FALSE)</f>
        <v>4.95</v>
      </c>
      <c r="M33" s="91">
        <f t="shared" si="16"/>
        <v>4456.67</v>
      </c>
      <c r="N33" s="90">
        <f>VLOOKUP($D$2,'Current Data'!$BD$374:$BJ$739,7,FALSE)</f>
        <v>10</v>
      </c>
      <c r="O33" s="32">
        <f t="shared" si="14"/>
        <v>0.52</v>
      </c>
      <c r="P33" s="7">
        <f t="shared" si="17"/>
        <v>111.86076923076922</v>
      </c>
      <c r="Q33" s="33">
        <f t="shared" si="15"/>
        <v>58.167599999999993</v>
      </c>
      <c r="R33" s="90">
        <f>VLOOKUP(I3,'LY Data'!$AW$374:$BC$739,2,FALSE)</f>
        <v>39</v>
      </c>
      <c r="S33" s="91">
        <f>VLOOKUP(I3,'LY Data'!$AW$374:$BC$739,3,FALSE)</f>
        <v>4362.57</v>
      </c>
      <c r="T33" s="91">
        <f>VLOOKUP(I3,'LY Data'!$AW$374:$BC$739,4,FALSE)</f>
        <v>48.96</v>
      </c>
      <c r="U33" s="91">
        <f>VLOOKUP(I3,'LY Data'!$AW$374:$BC$739,5,FALSE)</f>
        <v>0</v>
      </c>
      <c r="V33" s="91">
        <f>VLOOKUP(I3,'LY Data'!$AW$374:$BC$739,6,FALSE)</f>
        <v>44.15</v>
      </c>
      <c r="W33" s="91">
        <f t="shared" si="18"/>
        <v>4455.6799999999994</v>
      </c>
      <c r="X33" s="90">
        <f>VLOOKUP(I3,'LY Data'!$AW$374:$BC$739,7,FALSE)</f>
        <v>1</v>
      </c>
    </row>
    <row r="34" spans="1:25" x14ac:dyDescent="0.3">
      <c r="A34" s="36">
        <v>8</v>
      </c>
      <c r="B34" s="93" t="str">
        <f t="shared" si="10"/>
        <v>Hampton Inn - Lordsburg</v>
      </c>
      <c r="C34" s="6" t="str">
        <f t="shared" si="10"/>
        <v>LRULB</v>
      </c>
      <c r="D34" s="94">
        <f t="shared" si="10"/>
        <v>64</v>
      </c>
      <c r="E34" s="28">
        <f t="shared" si="11"/>
        <v>0.640625</v>
      </c>
      <c r="F34" s="7">
        <f t="shared" si="12"/>
        <v>122.38951219512195</v>
      </c>
      <c r="G34" s="29">
        <f t="shared" si="13"/>
        <v>78.405781250000004</v>
      </c>
      <c r="H34" s="90">
        <f>VLOOKUP($D$2,'Current Data'!$BM$374:$BS$739,2,FALSE)</f>
        <v>41</v>
      </c>
      <c r="I34" s="91">
        <f>VLOOKUP($D$2,'Current Data'!$BM$374:$BS$739,3,FALSE)</f>
        <v>5017.97</v>
      </c>
      <c r="J34" s="91">
        <f>VLOOKUP($D$2,'Current Data'!$BM$374:$BS$739,4,FALSE)</f>
        <v>23.25</v>
      </c>
      <c r="K34" s="91">
        <f>VLOOKUP($D$2,'Current Data'!$BM$374:$BS$739,5,FALSE)</f>
        <v>0</v>
      </c>
      <c r="L34" s="91">
        <f>VLOOKUP($D$2,'Current Data'!$BM$374:$BS$739,6,FALSE)</f>
        <v>146.19</v>
      </c>
      <c r="M34" s="91">
        <f t="shared" si="16"/>
        <v>5187.41</v>
      </c>
      <c r="N34" s="90">
        <f>VLOOKUP($D$2,'Current Data'!$BM$374:$BS$739,7,FALSE)</f>
        <v>12</v>
      </c>
      <c r="O34" s="32">
        <f t="shared" si="14"/>
        <v>0.78125</v>
      </c>
      <c r="P34" s="7">
        <f t="shared" si="17"/>
        <v>119.4246</v>
      </c>
      <c r="Q34" s="33">
        <f t="shared" si="15"/>
        <v>93.300468749999993</v>
      </c>
      <c r="R34" s="90">
        <f>VLOOKUP(I3,'LY Data'!$BE$374:$BK$739,2,FALSE)</f>
        <v>50</v>
      </c>
      <c r="S34" s="91">
        <f>VLOOKUP(I3,'LY Data'!$BE$374:$BK$739,3,FALSE)</f>
        <v>5971.23</v>
      </c>
      <c r="T34" s="91">
        <f>VLOOKUP(I3,'LY Data'!$BE$374:$BK$739,4,FALSE)</f>
        <v>120.66</v>
      </c>
      <c r="U34" s="91">
        <f>VLOOKUP(I3,'LY Data'!$BE$374:$BK$739,5,FALSE)</f>
        <v>0</v>
      </c>
      <c r="V34" s="91">
        <f>VLOOKUP(I3,'LY Data'!$BE$374:$BK$739,6,FALSE)</f>
        <v>104.95</v>
      </c>
      <c r="W34" s="91">
        <f t="shared" si="18"/>
        <v>6196.8399999999992</v>
      </c>
      <c r="X34" s="90">
        <f>VLOOKUP(I3,'LY Data'!$BE$374:$BK$739,7,FALSE)</f>
        <v>0</v>
      </c>
    </row>
    <row r="35" spans="1:25" hidden="1" x14ac:dyDescent="0.3">
      <c r="A35" s="36">
        <v>9</v>
      </c>
      <c r="B35" s="93" t="str">
        <f t="shared" si="10"/>
        <v>Sleep Inn - Clovis</v>
      </c>
      <c r="C35" s="6" t="str">
        <f t="shared" si="10"/>
        <v>NM-257</v>
      </c>
      <c r="D35" s="94">
        <f t="shared" si="10"/>
        <v>55</v>
      </c>
      <c r="E35" s="28">
        <f t="shared" si="11"/>
        <v>0</v>
      </c>
      <c r="F35" s="7" t="e">
        <f t="shared" si="12"/>
        <v>#DIV/0!</v>
      </c>
      <c r="G35" s="29">
        <f t="shared" si="13"/>
        <v>0</v>
      </c>
      <c r="H35" s="90">
        <f>VLOOKUP($D$2,'Current Data'!$BV$374:$CB$739,2,FALSE)</f>
        <v>0</v>
      </c>
      <c r="I35" s="91">
        <f>VLOOKUP($D$2,'Current Data'!$BV$374:$CB$739,3,FALSE)</f>
        <v>0</v>
      </c>
      <c r="J35" s="91">
        <f>VLOOKUP($D$2,'Current Data'!$BV$374:$CB$739,4,FALSE)</f>
        <v>0</v>
      </c>
      <c r="K35" s="91">
        <f>VLOOKUP($D$2,'Current Data'!$BV$374:$CB$739,5,FALSE)</f>
        <v>0</v>
      </c>
      <c r="L35" s="91">
        <f>VLOOKUP($D$2,'Current Data'!$BV$374:$CB$739,6,FALSE)</f>
        <v>0</v>
      </c>
      <c r="M35" s="91">
        <f t="shared" si="16"/>
        <v>0</v>
      </c>
      <c r="N35" s="90">
        <f>VLOOKUP($D$2,'Current Data'!$BV$374:$CB$739,7,FALSE)</f>
        <v>0</v>
      </c>
      <c r="O35" s="32">
        <f t="shared" si="14"/>
        <v>0.50909090909090904</v>
      </c>
      <c r="P35" s="7">
        <f t="shared" si="17"/>
        <v>77.825714285714284</v>
      </c>
      <c r="Q35" s="33">
        <f t="shared" si="15"/>
        <v>39.620363636363635</v>
      </c>
      <c r="R35" s="90">
        <f>VLOOKUP(I3,'LY Data'!$BM$374:$BS$739,2,FALSE)</f>
        <v>28</v>
      </c>
      <c r="S35" s="91">
        <f>VLOOKUP(I3,'LY Data'!$BM$374:$BS$739,3,FALSE)</f>
        <v>2179.12</v>
      </c>
      <c r="T35" s="91">
        <f>VLOOKUP(I3,'LY Data'!$BM$374:$BS$739,4,FALSE)</f>
        <v>59</v>
      </c>
      <c r="U35" s="91">
        <f>VLOOKUP(I3,'LY Data'!$BM$374:$BS$739,5,FALSE)</f>
        <v>0</v>
      </c>
      <c r="V35" s="91">
        <f>VLOOKUP(I3,'LY Data'!$BM$374:$BS$739,6,FALSE)</f>
        <v>0</v>
      </c>
      <c r="W35" s="91">
        <f t="shared" si="18"/>
        <v>2238.12</v>
      </c>
      <c r="X35" s="90">
        <f>VLOOKUP(I3,'LY Data'!$BM$374:$BS$739,7,FALSE)</f>
        <v>2</v>
      </c>
    </row>
    <row r="36" spans="1:25" x14ac:dyDescent="0.3">
      <c r="A36" s="36">
        <v>10</v>
      </c>
      <c r="B36" s="93" t="str">
        <f t="shared" si="10"/>
        <v>Holiday Inn Express - Portales</v>
      </c>
      <c r="C36" s="6" t="str">
        <f t="shared" si="10"/>
        <v>PRLNM</v>
      </c>
      <c r="D36" s="94">
        <f t="shared" si="10"/>
        <v>65</v>
      </c>
      <c r="E36" s="28">
        <f t="shared" si="11"/>
        <v>0.30769230769230771</v>
      </c>
      <c r="F36" s="7">
        <f t="shared" si="12"/>
        <v>114.386</v>
      </c>
      <c r="G36" s="29">
        <f t="shared" si="13"/>
        <v>35.195692307692305</v>
      </c>
      <c r="H36" s="90">
        <f>VLOOKUP($D$2,'Current Data'!$CE$374:$CK$739,2,FALSE)</f>
        <v>20</v>
      </c>
      <c r="I36" s="91">
        <f>VLOOKUP($D$2,'Current Data'!$CE$374:$CK$739,3,FALSE)</f>
        <v>2287.7199999999998</v>
      </c>
      <c r="J36" s="91">
        <f>VLOOKUP($D$2,'Current Data'!$CE$374:$CK$739,4,FALSE)</f>
        <v>24.5</v>
      </c>
      <c r="K36" s="91">
        <f>VLOOKUP($D$2,'Current Data'!$CE$374:$CK$739,5,FALSE)</f>
        <v>0</v>
      </c>
      <c r="L36" s="91">
        <f>VLOOKUP($D$2,'Current Data'!$CE$374:$CK$739,6,FALSE)</f>
        <v>0</v>
      </c>
      <c r="M36" s="91">
        <f t="shared" si="16"/>
        <v>2312.2199999999998</v>
      </c>
      <c r="N36" s="90">
        <f>VLOOKUP($D$2,'Current Data'!$CE$374:$CK$739,7,FALSE)</f>
        <v>0</v>
      </c>
      <c r="O36" s="32">
        <f t="shared" si="14"/>
        <v>1</v>
      </c>
      <c r="P36" s="7">
        <f t="shared" ref="P36:P37" si="19">S36/R36</f>
        <v>130.07676923076923</v>
      </c>
      <c r="Q36" s="33">
        <f t="shared" si="15"/>
        <v>130.07676923076923</v>
      </c>
      <c r="R36" s="90">
        <f>VLOOKUP(I3,'LY Data'!$BU$374:$CA$739,2,FALSE)</f>
        <v>65</v>
      </c>
      <c r="S36" s="91">
        <f>VLOOKUP(I3,'LY Data'!$BU$374:$CA$739,3,FALSE)</f>
        <v>8454.99</v>
      </c>
      <c r="T36" s="91">
        <f>VLOOKUP(I3,'LY Data'!$BU$374:$CA$739,4,FALSE)</f>
        <v>81.5</v>
      </c>
      <c r="U36" s="91">
        <f>VLOOKUP(I3,'LY Data'!$BU$374:$CA$739,5,FALSE)</f>
        <v>0</v>
      </c>
      <c r="V36" s="91">
        <f>VLOOKUP(I3,'LY Data'!$BU$374:$CA$739,6,FALSE)</f>
        <v>0</v>
      </c>
      <c r="W36" s="91">
        <f t="shared" si="18"/>
        <v>8536.49</v>
      </c>
      <c r="X36" s="90">
        <f>VLOOKUP(I3,'LY Data'!$BU$374:$CA$739,7,FALSE)</f>
        <v>0</v>
      </c>
    </row>
    <row r="37" spans="1:25" x14ac:dyDescent="0.3">
      <c r="A37" s="36">
        <v>11</v>
      </c>
      <c r="B37" s="93" t="str">
        <f t="shared" si="10"/>
        <v>Holiday Inn - Roswell</v>
      </c>
      <c r="C37" s="6" t="str">
        <f t="shared" si="10"/>
        <v>ROWNM</v>
      </c>
      <c r="D37" s="94">
        <f t="shared" si="10"/>
        <v>93</v>
      </c>
      <c r="E37" s="28">
        <f t="shared" si="11"/>
        <v>0.4731182795698925</v>
      </c>
      <c r="F37" s="7">
        <f t="shared" si="12"/>
        <v>106.06</v>
      </c>
      <c r="G37" s="29">
        <f t="shared" si="13"/>
        <v>50.178924731182796</v>
      </c>
      <c r="H37" s="90">
        <f>VLOOKUP($D$2,'Current Data'!$CN$374:$CT$739,2,FALSE)</f>
        <v>44</v>
      </c>
      <c r="I37" s="91">
        <f>VLOOKUP($D$2,'Current Data'!$CN$374:$CT$739,3,FALSE)</f>
        <v>4666.6400000000003</v>
      </c>
      <c r="J37" s="91">
        <f>VLOOKUP($D$2,'Current Data'!$CN$374:$CT$739,4,FALSE)</f>
        <v>47</v>
      </c>
      <c r="K37" s="91">
        <f>VLOOKUP($D$2,'Current Data'!$CN$374:$CT$739,5,FALSE)</f>
        <v>342.1</v>
      </c>
      <c r="L37" s="91">
        <f>VLOOKUP($D$2,'Current Data'!$CN$374:$CT$739,6,FALSE)</f>
        <v>248</v>
      </c>
      <c r="M37" s="91">
        <f t="shared" si="16"/>
        <v>5303.7400000000007</v>
      </c>
      <c r="N37" s="90">
        <f>VLOOKUP($D$2,'Current Data'!$CN$374:$CT$739,7,FALSE)</f>
        <v>0</v>
      </c>
      <c r="O37" s="32">
        <f t="shared" si="14"/>
        <v>0.27956989247311825</v>
      </c>
      <c r="P37" s="7">
        <f t="shared" si="19"/>
        <v>113.83076923076922</v>
      </c>
      <c r="Q37" s="33">
        <f t="shared" si="15"/>
        <v>31.823655913978495</v>
      </c>
      <c r="R37" s="90">
        <f>VLOOKUP(I3,'LY Data'!$CC$374:$CI$739,2,FALSE)</f>
        <v>26</v>
      </c>
      <c r="S37" s="91">
        <f>VLOOKUP(I3,'LY Data'!$CC$374:$CI$739,3,FALSE)</f>
        <v>2959.6</v>
      </c>
      <c r="T37" s="91">
        <f>VLOOKUP(I3,'LY Data'!$CC$374:$CI$739,4,FALSE)</f>
        <v>17.510000000000002</v>
      </c>
      <c r="U37" s="91">
        <f>VLOOKUP(I3,'LY Data'!$CC$374:$CI$739,5,FALSE)</f>
        <v>242.46</v>
      </c>
      <c r="V37" s="91">
        <f>VLOOKUP(I3,'LY Data'!$CC$374:$CI$739,6,FALSE)</f>
        <v>25</v>
      </c>
      <c r="W37" s="91">
        <f t="shared" si="18"/>
        <v>3244.57</v>
      </c>
      <c r="X37" s="90">
        <f>VLOOKUP(I3,'LY Data'!$CC$374:$CI$739,7,FALSE)</f>
        <v>2</v>
      </c>
    </row>
    <row r="38" spans="1:25" hidden="1" x14ac:dyDescent="0.3">
      <c r="A38" s="36">
        <v>12</v>
      </c>
      <c r="B38" s="93" t="str">
        <f t="shared" si="10"/>
        <v>Super 8 - Portales</v>
      </c>
      <c r="C38" s="6" t="str">
        <f t="shared" si="10"/>
        <v>S8 03339</v>
      </c>
      <c r="D38" s="94">
        <f t="shared" si="10"/>
        <v>45</v>
      </c>
      <c r="E38" s="28">
        <f t="shared" si="11"/>
        <v>0</v>
      </c>
      <c r="F38" s="7" t="e">
        <f t="shared" si="12"/>
        <v>#DIV/0!</v>
      </c>
      <c r="G38" s="29">
        <f t="shared" si="13"/>
        <v>0</v>
      </c>
      <c r="H38" s="90">
        <f>VLOOKUP($D$2,'Current Data'!$CW$374:$DC$739,2,FALSE)</f>
        <v>0</v>
      </c>
      <c r="I38" s="91">
        <f>VLOOKUP($D$2,'Current Data'!$CW$374:$DC$739,3,FALSE)</f>
        <v>0</v>
      </c>
      <c r="J38" s="91">
        <f>VLOOKUP($D$2,'Current Data'!$CW$374:$DC$739,4,FALSE)</f>
        <v>0</v>
      </c>
      <c r="K38" s="91">
        <f>VLOOKUP($D$2,'Current Data'!$CW$374:$DC$739,5,FALSE)</f>
        <v>0</v>
      </c>
      <c r="L38" s="91">
        <f>VLOOKUP($D$2,'Current Data'!$CW$374:$DC$739,6,FALSE)</f>
        <v>0</v>
      </c>
      <c r="M38" s="91">
        <f t="shared" si="16"/>
        <v>0</v>
      </c>
      <c r="N38" s="90">
        <f>VLOOKUP($D$2,'Current Data'!$CW$374:$DC$739,7,FALSE)</f>
        <v>0</v>
      </c>
      <c r="O38" s="32">
        <f t="shared" si="14"/>
        <v>0.26666666666666666</v>
      </c>
      <c r="P38" s="7">
        <f t="shared" si="17"/>
        <v>-34.008333333333333</v>
      </c>
      <c r="Q38" s="33">
        <f t="shared" si="15"/>
        <v>-9.068888888888889</v>
      </c>
      <c r="R38" s="90">
        <f>VLOOKUP(I3,'LY Data'!$CK$374:$CQ$739,2,FALSE)</f>
        <v>12</v>
      </c>
      <c r="S38" s="91">
        <f>VLOOKUP(I3,'LY Data'!$CK$374:$CQ$739,3,FALSE)</f>
        <v>-408.1</v>
      </c>
      <c r="T38" s="91">
        <f>VLOOKUP(I3,'LY Data'!$CK$374:$CQ$739,4,FALSE)</f>
        <v>0</v>
      </c>
      <c r="U38" s="91">
        <f>VLOOKUP(I3,'LY Data'!$CK$374:$CQ$739,5,FALSE)</f>
        <v>4</v>
      </c>
      <c r="V38" s="91">
        <f>VLOOKUP(I3,'LY Data'!$CK$374:$CQ$739,6,FALSE)</f>
        <v>15</v>
      </c>
      <c r="W38" s="91">
        <f t="shared" si="18"/>
        <v>-389.1</v>
      </c>
      <c r="X38" s="90">
        <f>VLOOKUP(I3,'LY Data'!$CK$374:$CQ$739,7,FALSE)</f>
        <v>1</v>
      </c>
    </row>
    <row r="39" spans="1:25" ht="25.5" customHeight="1" x14ac:dyDescent="0.3">
      <c r="A39" s="72"/>
      <c r="B39" s="349" t="s">
        <v>20</v>
      </c>
      <c r="C39" s="349"/>
      <c r="D39" s="73">
        <f>SUM(D27:D38)</f>
        <v>805</v>
      </c>
      <c r="E39" s="69">
        <f t="shared" si="11"/>
        <v>0.37267080745341613</v>
      </c>
      <c r="F39" s="70">
        <f t="shared" si="12"/>
        <v>109.12713333333335</v>
      </c>
      <c r="G39" s="71">
        <f t="shared" si="13"/>
        <v>40.668496894409941</v>
      </c>
      <c r="H39" s="74">
        <f>SUM(H27:H38)</f>
        <v>300</v>
      </c>
      <c r="I39" s="75">
        <f>SUM(I27:I38)</f>
        <v>32738.140000000003</v>
      </c>
      <c r="J39" s="75">
        <f>SUM(J27:J38)</f>
        <v>225.85999999999999</v>
      </c>
      <c r="K39" s="75">
        <f>SUM(K27:K38)</f>
        <v>413.6</v>
      </c>
      <c r="L39" s="75">
        <f>SUM(L27:L38)</f>
        <v>859.8</v>
      </c>
      <c r="M39" s="295">
        <f t="shared" si="16"/>
        <v>34237.4</v>
      </c>
      <c r="N39" s="74">
        <f>SUM(N27:N38)</f>
        <v>22</v>
      </c>
      <c r="O39" s="69">
        <f t="shared" si="14"/>
        <v>0.4956521739130435</v>
      </c>
      <c r="P39" s="70">
        <f t="shared" ref="P39" si="20">S39/R39</f>
        <v>110.75644110275687</v>
      </c>
      <c r="Q39" s="71">
        <f t="shared" si="15"/>
        <v>54.896670807453404</v>
      </c>
      <c r="R39" s="74">
        <f>SUM(R27:R38)</f>
        <v>399</v>
      </c>
      <c r="S39" s="75">
        <f>SUM(S27:S38)</f>
        <v>44191.819999999992</v>
      </c>
      <c r="T39" s="75">
        <f>SUM(T27:T38)</f>
        <v>365.91999999999996</v>
      </c>
      <c r="U39" s="75">
        <f>SUM(U27:U38)</f>
        <v>256.46000000000004</v>
      </c>
      <c r="V39" s="75">
        <f>SUM(V27:V38)</f>
        <v>604.6</v>
      </c>
      <c r="W39" s="295">
        <f t="shared" si="18"/>
        <v>45418.799999999988</v>
      </c>
      <c r="X39" s="76">
        <f>SUM(X27:X38)</f>
        <v>7</v>
      </c>
    </row>
    <row r="40" spans="1:25" ht="9" customHeight="1" thickBot="1" x14ac:dyDescent="0.35">
      <c r="A40" s="17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175"/>
    </row>
    <row r="41" spans="1:25" ht="24.6" thickTop="1" thickBot="1" x14ac:dyDescent="0.35">
      <c r="A41" s="173"/>
      <c r="B41" s="341" t="s">
        <v>4</v>
      </c>
      <c r="C41" s="341"/>
      <c r="D41" s="341"/>
      <c r="E41" s="330" t="s">
        <v>24</v>
      </c>
      <c r="F41" s="331"/>
      <c r="G41" s="331"/>
      <c r="H41" s="331"/>
      <c r="I41" s="331"/>
      <c r="J41" s="331"/>
      <c r="K41" s="331"/>
      <c r="L41" s="331"/>
      <c r="M41" s="331"/>
      <c r="N41" s="342"/>
      <c r="O41" s="330" t="s">
        <v>25</v>
      </c>
      <c r="P41" s="331"/>
      <c r="Q41" s="331"/>
      <c r="R41" s="331"/>
      <c r="S41" s="331"/>
      <c r="T41" s="331"/>
      <c r="U41" s="331"/>
      <c r="V41" s="331"/>
      <c r="W41" s="331"/>
      <c r="X41" s="331"/>
      <c r="Y41" s="176"/>
    </row>
    <row r="42" spans="1:25" ht="9" customHeight="1" thickTop="1" thickBot="1" x14ac:dyDescent="0.35">
      <c r="A42" s="174"/>
      <c r="B42" s="2"/>
      <c r="C42" s="2"/>
      <c r="D42" s="2"/>
      <c r="E42" s="2"/>
      <c r="F42" s="2"/>
      <c r="G42" s="2"/>
      <c r="H42" s="2"/>
      <c r="I42" s="105"/>
      <c r="J42" s="105"/>
      <c r="K42" s="105"/>
      <c r="L42" s="105"/>
      <c r="M42" s="105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175"/>
    </row>
    <row r="43" spans="1:25" ht="31.5" customHeight="1" thickTop="1" x14ac:dyDescent="0.3">
      <c r="A43" s="171"/>
      <c r="B43" s="4" t="s">
        <v>7</v>
      </c>
      <c r="C43" s="4" t="s">
        <v>8</v>
      </c>
      <c r="D43" s="5" t="s">
        <v>9</v>
      </c>
      <c r="E43" s="26" t="s">
        <v>10</v>
      </c>
      <c r="F43" s="25" t="s">
        <v>11</v>
      </c>
      <c r="G43" s="27" t="s">
        <v>12</v>
      </c>
      <c r="H43" s="3" t="s">
        <v>13</v>
      </c>
      <c r="I43" s="3" t="s">
        <v>14</v>
      </c>
      <c r="J43" s="3" t="s">
        <v>15</v>
      </c>
      <c r="K43" s="3" t="s">
        <v>16</v>
      </c>
      <c r="L43" s="3" t="s">
        <v>17</v>
      </c>
      <c r="M43" s="3" t="s">
        <v>18</v>
      </c>
      <c r="N43" s="3" t="s">
        <v>19</v>
      </c>
      <c r="O43" s="30" t="s">
        <v>10</v>
      </c>
      <c r="P43" s="25" t="s">
        <v>11</v>
      </c>
      <c r="Q43" s="31" t="s">
        <v>12</v>
      </c>
      <c r="R43" s="3" t="s">
        <v>13</v>
      </c>
      <c r="S43" s="3" t="s">
        <v>14</v>
      </c>
      <c r="T43" s="3" t="s">
        <v>15</v>
      </c>
      <c r="U43" s="3" t="s">
        <v>16</v>
      </c>
      <c r="V43" s="3" t="s">
        <v>17</v>
      </c>
      <c r="W43" s="3" t="s">
        <v>18</v>
      </c>
      <c r="X43" s="3" t="s">
        <v>19</v>
      </c>
    </row>
    <row r="44" spans="1:25" x14ac:dyDescent="0.3">
      <c r="A44" s="36">
        <v>1</v>
      </c>
      <c r="B44" s="93" t="str">
        <f t="shared" ref="B44:D55" si="21">B27</f>
        <v>Holiday Inn Express &amp; Suites - ABQAL</v>
      </c>
      <c r="C44" s="6" t="str">
        <f t="shared" si="21"/>
        <v>ABQAL</v>
      </c>
      <c r="D44" s="94">
        <f t="shared" si="21"/>
        <v>62</v>
      </c>
      <c r="E44" s="28">
        <f>H44/(D44*$N$2)</f>
        <v>0.70430107526881724</v>
      </c>
      <c r="F44" s="7">
        <f t="shared" ref="F44:F56" si="22">I44/H44</f>
        <v>150.56812772628138</v>
      </c>
      <c r="G44" s="29">
        <f t="shared" ref="G44:G56" si="23">I44/(D44*$N$2)</f>
        <v>106.04529425883258</v>
      </c>
      <c r="H44" s="90">
        <f>VLOOKUP($D$2,'Current Data'!$B$742:$H$1107,2,FALSE)</f>
        <v>14672</v>
      </c>
      <c r="I44" s="91">
        <f>VLOOKUP($D$2,'Current Data'!$B$742:$H$1107,3,FALSE)</f>
        <v>2209135.5700000003</v>
      </c>
      <c r="J44" s="91">
        <f>VLOOKUP($D$2,'Current Data'!$B$742:$H$1107,4,FALSE)</f>
        <v>0</v>
      </c>
      <c r="K44" s="91">
        <f>VLOOKUP($D$2,'Current Data'!$B$742:$H$1107,5,FALSE)</f>
        <v>10973.05</v>
      </c>
      <c r="L44" s="91">
        <f>VLOOKUP($D$2,'Current Data'!$B$742:$H$1107,6,FALSE)</f>
        <v>18878.23</v>
      </c>
      <c r="M44" s="91">
        <f>SUM(I44:L44)</f>
        <v>2238986.85</v>
      </c>
      <c r="N44" s="90">
        <f>VLOOKUP($D$2,'Current Data'!$B$742:$H$1107,7,FALSE)</f>
        <v>116</v>
      </c>
      <c r="O44" s="32">
        <f>R44/(D44*$N$2)</f>
        <v>0.780241935483871</v>
      </c>
      <c r="P44" s="7">
        <f>S44/R44</f>
        <v>132.58807801156638</v>
      </c>
      <c r="Q44" s="33">
        <f>S44/(D44*$N$2)</f>
        <v>103.45077860983103</v>
      </c>
      <c r="R44" s="90">
        <f>VLOOKUP(I3,'LY Data'!$A$742:$G$1107,2,FALSE)</f>
        <v>16254</v>
      </c>
      <c r="S44" s="91">
        <f>VLOOKUP(I3,'LY Data'!$A$742:$G$1107,3,FALSE)</f>
        <v>2155086.62</v>
      </c>
      <c r="T44" s="91">
        <f>VLOOKUP(I3,'LY Data'!$A$742:$G$1107,4,FALSE)</f>
        <v>0</v>
      </c>
      <c r="U44" s="91">
        <f>VLOOKUP(I3,'LY Data'!$A$742:$G$1107,5,FALSE)</f>
        <v>11174.84</v>
      </c>
      <c r="V44" s="91">
        <f>VLOOKUP(I3,'LY Data'!$A$742:$G$1107,6,FALSE)</f>
        <v>16317.1</v>
      </c>
      <c r="W44" s="91">
        <f>SUM(S44:V44)</f>
        <v>2182578.56</v>
      </c>
      <c r="X44" s="90">
        <f>VLOOKUP(I3,'LY Data'!$A$742:$G$1107,7,FALSE)</f>
        <v>63</v>
      </c>
    </row>
    <row r="45" spans="1:25" x14ac:dyDescent="0.3">
      <c r="A45" s="36">
        <v>2</v>
      </c>
      <c r="B45" s="93" t="str">
        <f t="shared" si="21"/>
        <v>Hampton Inn &amp; Suites - Borger</v>
      </c>
      <c r="C45" s="6" t="str">
        <f t="shared" si="21"/>
        <v>AMABT</v>
      </c>
      <c r="D45" s="94">
        <f t="shared" si="21"/>
        <v>69</v>
      </c>
      <c r="E45" s="28">
        <f t="shared" ref="E45:E56" si="24">H45/(D45*$N$2)</f>
        <v>0.54615251897860595</v>
      </c>
      <c r="F45" s="7">
        <f t="shared" si="22"/>
        <v>141.52320960353819</v>
      </c>
      <c r="G45" s="29">
        <f t="shared" si="23"/>
        <v>77.293257418909619</v>
      </c>
      <c r="H45" s="90">
        <f>VLOOKUP($D$2,'Current Data'!$K$742:$Q$1107,2,FALSE)</f>
        <v>12662</v>
      </c>
      <c r="I45" s="91">
        <f>VLOOKUP($D$2,'Current Data'!$K$742:$Q$1107,3,FALSE)</f>
        <v>1791966.8800000006</v>
      </c>
      <c r="J45" s="91">
        <f>VLOOKUP($D$2,'Current Data'!$K$742:$Q$1107,4,FALSE)</f>
        <v>7664.4100000000062</v>
      </c>
      <c r="K45" s="91">
        <f>VLOOKUP($D$2,'Current Data'!$K$742:$Q$1107,5,FALSE)</f>
        <v>0</v>
      </c>
      <c r="L45" s="91">
        <f>VLOOKUP($D$2,'Current Data'!$K$742:$Q$1107,6,FALSE)</f>
        <v>8888.3699999999972</v>
      </c>
      <c r="M45" s="91">
        <f t="shared" ref="M45:M56" si="25">SUM(I45:L45)</f>
        <v>1808519.6600000006</v>
      </c>
      <c r="N45" s="90">
        <f>VLOOKUP($D$2,'Current Data'!$K$742:$Q$1107,7,FALSE)</f>
        <v>13</v>
      </c>
      <c r="O45" s="32">
        <f t="shared" ref="O44:O56" si="26">R45/(D45*$N$2)</f>
        <v>0.60119047619047616</v>
      </c>
      <c r="P45" s="7">
        <f t="shared" ref="P45:P55" si="27">S45/R45</f>
        <v>156.72527909312666</v>
      </c>
      <c r="Q45" s="33">
        <f t="shared" ref="Q44:Q56" si="28">S45/(D45*$N$2)</f>
        <v>94.221745169082098</v>
      </c>
      <c r="R45" s="90">
        <f>VLOOKUP(I3,'LY Data'!$I$742:$O$1107,2,FALSE)</f>
        <v>13938</v>
      </c>
      <c r="S45" s="91">
        <f>VLOOKUP(I3,'LY Data'!$I$742:$O$1107,3,FALSE)</f>
        <v>2184436.9399999995</v>
      </c>
      <c r="T45" s="91">
        <f>VLOOKUP(I3,'LY Data'!$I$742:$O$1107,4,FALSE)</f>
        <v>7343.2500000000045</v>
      </c>
      <c r="U45" s="91">
        <f>VLOOKUP(I3,'LY Data'!$I$742:$O$1107,5,FALSE)</f>
        <v>0</v>
      </c>
      <c r="V45" s="91">
        <f>VLOOKUP(I3,'LY Data'!$I$742:$O$1107,6,FALSE)</f>
        <v>7221.1899999999914</v>
      </c>
      <c r="W45" s="91">
        <f t="shared" ref="W45:W56" si="29">SUM(S45:V45)</f>
        <v>2199001.3799999994</v>
      </c>
      <c r="X45" s="90">
        <f>VLOOKUP(I3,'LY Data'!$I$742:$O$1107,7,FALSE)</f>
        <v>74</v>
      </c>
    </row>
    <row r="46" spans="1:25" x14ac:dyDescent="0.3">
      <c r="A46" s="36">
        <v>3</v>
      </c>
      <c r="B46" s="93" t="str">
        <f t="shared" si="21"/>
        <v xml:space="preserve">Comfort - Inn </v>
      </c>
      <c r="C46" s="6" t="str">
        <f t="shared" si="21"/>
        <v>NM-238</v>
      </c>
      <c r="D46" s="94">
        <f t="shared" si="21"/>
        <v>50</v>
      </c>
      <c r="E46" s="28">
        <f t="shared" si="24"/>
        <v>0.50279761904761899</v>
      </c>
      <c r="F46" s="7">
        <f t="shared" si="22"/>
        <v>103.53090091156623</v>
      </c>
      <c r="G46" s="29">
        <f t="shared" si="23"/>
        <v>52.055090476190479</v>
      </c>
      <c r="H46" s="90">
        <f>VLOOKUP($D$2,'Current Data'!$T$742:$Z$1107,2,FALSE)</f>
        <v>8447</v>
      </c>
      <c r="I46" s="91">
        <f>VLOOKUP($D$2,'Current Data'!$T$742:$Z$1107,3,FALSE)</f>
        <v>874525.52</v>
      </c>
      <c r="J46" s="91">
        <f>VLOOKUP($D$2,'Current Data'!$T$742:$Z$1107,4,FALSE)</f>
        <v>0</v>
      </c>
      <c r="K46" s="91">
        <f>VLOOKUP($D$2,'Current Data'!$T$742:$Z$1107,5,FALSE)</f>
        <v>0</v>
      </c>
      <c r="L46" s="91">
        <f>VLOOKUP($D$2,'Current Data'!$T$742:$Z$1107,6,FALSE)</f>
        <v>14898.570000000002</v>
      </c>
      <c r="M46" s="91">
        <f t="shared" si="25"/>
        <v>889424.09</v>
      </c>
      <c r="N46" s="90">
        <f>VLOOKUP($D$2,'Current Data'!$T$742:$Z$1107,7,FALSE)</f>
        <v>0</v>
      </c>
      <c r="O46" s="32">
        <f t="shared" si="26"/>
        <v>0.50678571428571428</v>
      </c>
      <c r="P46" s="7">
        <f t="shared" si="27"/>
        <v>106.32620859760391</v>
      </c>
      <c r="Q46" s="33">
        <f t="shared" si="28"/>
        <v>53.884603571428556</v>
      </c>
      <c r="R46" s="90">
        <f>VLOOKUP(I3,'LY Data'!$Q$742:$W$1107,2,FALSE)</f>
        <v>8514</v>
      </c>
      <c r="S46" s="91">
        <f>VLOOKUP(I3,'LY Data'!$Q$742:$W$1107,3,FALSE)</f>
        <v>905261.33999999973</v>
      </c>
      <c r="T46" s="91">
        <f>VLOOKUP(I3,'LY Data'!$Q$742:$W$1107,4,FALSE)</f>
        <v>8840.27</v>
      </c>
      <c r="U46" s="91">
        <f>VLOOKUP(I3,'LY Data'!$Q$742:$W$1107,5,FALSE)</f>
        <v>0</v>
      </c>
      <c r="V46" s="91">
        <f>VLOOKUP(I3,'LY Data'!$Q$742:$W$1107,6,FALSE)</f>
        <v>-2748.5999999999995</v>
      </c>
      <c r="W46" s="91">
        <f t="shared" si="29"/>
        <v>911353.00999999978</v>
      </c>
      <c r="X46" s="90">
        <f>VLOOKUP(I3,'LY Data'!$Q$742:$W$1107,7,FALSE)</f>
        <v>690</v>
      </c>
    </row>
    <row r="47" spans="1:25" x14ac:dyDescent="0.3">
      <c r="A47" s="36">
        <v>4</v>
      </c>
      <c r="B47" s="93" t="str">
        <f t="shared" si="21"/>
        <v>Hampton Inn - Clovis</v>
      </c>
      <c r="C47" s="6" t="str">
        <f t="shared" si="21"/>
        <v>CVNCL</v>
      </c>
      <c r="D47" s="94">
        <f t="shared" si="21"/>
        <v>79</v>
      </c>
      <c r="E47" s="28">
        <f t="shared" si="24"/>
        <v>0.67887281494876428</v>
      </c>
      <c r="F47" s="7">
        <f t="shared" si="22"/>
        <v>127.89845560488348</v>
      </c>
      <c r="G47" s="29">
        <f t="shared" si="23"/>
        <v>86.826784584086809</v>
      </c>
      <c r="H47" s="90">
        <f>VLOOKUP($D$2,'Current Data'!$AC$742:$AI$1107,2,FALSE)</f>
        <v>18020</v>
      </c>
      <c r="I47" s="91">
        <f>VLOOKUP($D$2,'Current Data'!$AC$742:$AI$1107,3,FALSE)</f>
        <v>2304730.1700000004</v>
      </c>
      <c r="J47" s="91">
        <f>VLOOKUP($D$2,'Current Data'!$AC$742:$AI$1107,4,FALSE)</f>
        <v>17524</v>
      </c>
      <c r="K47" s="91">
        <f>VLOOKUP($D$2,'Current Data'!$AC$742:$AI$1107,5,FALSE)</f>
        <v>0</v>
      </c>
      <c r="L47" s="91">
        <f>VLOOKUP($D$2,'Current Data'!$AC$742:$AI$1107,6,FALSE)</f>
        <v>18207.300000000028</v>
      </c>
      <c r="M47" s="91">
        <f t="shared" si="25"/>
        <v>2340461.4700000002</v>
      </c>
      <c r="N47" s="90">
        <f>VLOOKUP($D$2,'Current Data'!$AC$742:$AI$1107,7,FALSE)</f>
        <v>168</v>
      </c>
      <c r="O47" s="32">
        <f t="shared" si="26"/>
        <v>0.58747739602169979</v>
      </c>
      <c r="P47" s="7">
        <f t="shared" si="27"/>
        <v>127.12267218160837</v>
      </c>
      <c r="Q47" s="33">
        <f t="shared" si="28"/>
        <v>74.681696428571456</v>
      </c>
      <c r="R47" s="90">
        <f>VLOOKUP(I3,'LY Data'!$Y$742:$AE$1107,2,FALSE)</f>
        <v>15594</v>
      </c>
      <c r="S47" s="91">
        <f>VLOOKUP(I3,'LY Data'!$Y$742:$AE$1107,3,FALSE)</f>
        <v>1982350.9500000009</v>
      </c>
      <c r="T47" s="91">
        <f>VLOOKUP(I3,'LY Data'!$Y$742:$AE$1107,4,FALSE)</f>
        <v>12924.910000000003</v>
      </c>
      <c r="U47" s="91">
        <f>VLOOKUP(I3,'LY Data'!$Y$742:$AE$1107,5,FALSE)</f>
        <v>-463.16</v>
      </c>
      <c r="V47" s="91">
        <f>VLOOKUP(I3,'LY Data'!$Y$742:$AE$1107,6,FALSE)</f>
        <v>19354.820000000014</v>
      </c>
      <c r="W47" s="91">
        <f t="shared" si="29"/>
        <v>2014167.5200000009</v>
      </c>
      <c r="X47" s="90">
        <f>VLOOKUP(I3,'LY Data'!$Y$742:$AE$1107,7,FALSE)</f>
        <v>1194</v>
      </c>
    </row>
    <row r="48" spans="1:25" x14ac:dyDescent="0.3">
      <c r="A48" s="36">
        <v>5</v>
      </c>
      <c r="B48" s="93" t="str">
        <f t="shared" si="21"/>
        <v>Home2 Suites - Clovis</v>
      </c>
      <c r="C48" s="6" t="str">
        <f t="shared" si="21"/>
        <v>CVNNM</v>
      </c>
      <c r="D48" s="94">
        <f t="shared" si="21"/>
        <v>70</v>
      </c>
      <c r="E48" s="28">
        <f t="shared" si="24"/>
        <v>0.62559523809523809</v>
      </c>
      <c r="F48" s="7">
        <f t="shared" si="22"/>
        <v>133.07568302297128</v>
      </c>
      <c r="G48" s="29">
        <f t="shared" si="23"/>
        <v>83.251513605442142</v>
      </c>
      <c r="H48" s="90">
        <f>VLOOKUP($D$2,'Current Data'!$AL$742:$AR$1107,2,FALSE)</f>
        <v>14714</v>
      </c>
      <c r="I48" s="91">
        <f>VLOOKUP($D$2,'Current Data'!$AL$742:$AR$1107,3,FALSE)</f>
        <v>1958075.5999999992</v>
      </c>
      <c r="J48" s="91">
        <f>VLOOKUP($D$2,'Current Data'!$AL$742:$AR$1107,4,FALSE)</f>
        <v>5607.7499999999982</v>
      </c>
      <c r="K48" s="91">
        <f>VLOOKUP($D$2,'Current Data'!$AL$742:$AR$1107,5,FALSE)</f>
        <v>0</v>
      </c>
      <c r="L48" s="91">
        <f>VLOOKUP($D$2,'Current Data'!$AL$742:$AR$1107,6,FALSE)</f>
        <v>20221.45</v>
      </c>
      <c r="M48" s="91">
        <f t="shared" si="25"/>
        <v>1983904.7999999991</v>
      </c>
      <c r="N48" s="90">
        <f>VLOOKUP($D$2,'Current Data'!$AL$742:$AR$1107,7,FALSE)</f>
        <v>26</v>
      </c>
      <c r="O48" s="32">
        <f t="shared" si="26"/>
        <v>0.71318027210884349</v>
      </c>
      <c r="P48" s="7">
        <f t="shared" si="27"/>
        <v>129.94342553952532</v>
      </c>
      <c r="Q48" s="33">
        <f>S48/(D48*$N$2)</f>
        <v>92.673087585033912</v>
      </c>
      <c r="R48" s="90">
        <f>VLOOKUP(I3,'LY Data'!$AG$742:$AM$1107,2,FALSE)</f>
        <v>16774</v>
      </c>
      <c r="S48" s="91">
        <f>VLOOKUP(I3,'LY Data'!$AG$742:$AM$1107,3,FALSE)</f>
        <v>2179671.0199999977</v>
      </c>
      <c r="T48" s="91">
        <f>VLOOKUP(I3,'LY Data'!$AG$742:$AM$1107,4,FALSE)</f>
        <v>5382.2200000000021</v>
      </c>
      <c r="U48" s="91">
        <f>VLOOKUP(I3,'LY Data'!$AG$742:$AM$1107,5,FALSE)</f>
        <v>0</v>
      </c>
      <c r="V48" s="91">
        <f>VLOOKUP(I3,'LY Data'!$AG$742:$AM$1107,6,FALSE)</f>
        <v>21430.370000000032</v>
      </c>
      <c r="W48" s="91">
        <f t="shared" si="29"/>
        <v>2206483.609999998</v>
      </c>
      <c r="X48" s="90">
        <f>VLOOKUP(I3,'LY Data'!$AG$742:$AM$1107,7,FALSE)</f>
        <v>585</v>
      </c>
    </row>
    <row r="49" spans="1:24" x14ac:dyDescent="0.3">
      <c r="A49" s="36">
        <v>6</v>
      </c>
      <c r="B49" s="93" t="str">
        <f t="shared" si="21"/>
        <v>La Quinta Inn &amp; Suites - Monahans</v>
      </c>
      <c r="C49" s="6" t="str">
        <f t="shared" si="21"/>
        <v>LQ-53228</v>
      </c>
      <c r="D49" s="94">
        <f t="shared" si="21"/>
        <v>78</v>
      </c>
      <c r="E49" s="28">
        <f t="shared" si="24"/>
        <v>0.54265873015873012</v>
      </c>
      <c r="F49" s="7">
        <f t="shared" si="22"/>
        <v>86.182689495148352</v>
      </c>
      <c r="G49" s="29">
        <f t="shared" si="23"/>
        <v>46.767788843101343</v>
      </c>
      <c r="H49" s="90">
        <f>VLOOKUP($D$2,'Current Data'!$AU$742:$BA$1107,2,FALSE)</f>
        <v>14222</v>
      </c>
      <c r="I49" s="91">
        <f>VLOOKUP($D$2,'Current Data'!$AU$742:$BA$1107,3,FALSE)</f>
        <v>1225690.21</v>
      </c>
      <c r="J49" s="91">
        <f>VLOOKUP($D$2,'Current Data'!$AU$742:$BA$1107,4,FALSE)</f>
        <v>0</v>
      </c>
      <c r="K49" s="91">
        <f>VLOOKUP($D$2,'Current Data'!$AU$742:$BA$1107,5,FALSE)</f>
        <v>10013.269999999993</v>
      </c>
      <c r="L49" s="91">
        <f>VLOOKUP($D$2,'Current Data'!$AU$742:$BA$1107,6,FALSE)</f>
        <v>-3702.9900000000002</v>
      </c>
      <c r="M49" s="91">
        <f t="shared" si="25"/>
        <v>1232000.49</v>
      </c>
      <c r="N49" s="90">
        <f>VLOOKUP($D$2,'Current Data'!$AU$742:$BA$1107,7,FALSE)</f>
        <v>48</v>
      </c>
      <c r="O49" s="32">
        <f t="shared" si="26"/>
        <v>0.68528693528693529</v>
      </c>
      <c r="P49" s="7">
        <f t="shared" si="27"/>
        <v>83.242243875278447</v>
      </c>
      <c r="Q49" s="33">
        <f t="shared" si="28"/>
        <v>57.044822191697229</v>
      </c>
      <c r="R49" s="90">
        <f>VLOOKUP(I3,'LY Data'!$AO$742:$AU$1107,2,FALSE)</f>
        <v>17960</v>
      </c>
      <c r="S49" s="91">
        <f>VLOOKUP(I3,'LY Data'!$AO$742:$AU$1107,3,FALSE)</f>
        <v>1495030.7000000009</v>
      </c>
      <c r="T49" s="91">
        <f>VLOOKUP(I3,'LY Data'!$AO$742:$AU$1107,4,FALSE)</f>
        <v>0</v>
      </c>
      <c r="U49" s="91">
        <f>VLOOKUP(I3,'LY Data'!$AO$742:$AU$1107,5,FALSE)</f>
        <v>15814.36</v>
      </c>
      <c r="V49" s="91">
        <f>VLOOKUP(I3,'LY Data'!$AO$742:$AU$1107,6,FALSE)</f>
        <v>593.3599999999999</v>
      </c>
      <c r="W49" s="91">
        <f t="shared" si="29"/>
        <v>1511438.4200000011</v>
      </c>
      <c r="X49" s="90">
        <f>VLOOKUP(I3,'LY Data'!$AO$742:$AU$1107,7,FALSE)</f>
        <v>780</v>
      </c>
    </row>
    <row r="50" spans="1:24" x14ac:dyDescent="0.3">
      <c r="A50" s="36">
        <v>7</v>
      </c>
      <c r="B50" s="93" t="str">
        <f t="shared" si="21"/>
        <v>Hampton Inn - Deming</v>
      </c>
      <c r="C50" s="6" t="str">
        <f t="shared" si="21"/>
        <v>LRUDM</v>
      </c>
      <c r="D50" s="94">
        <f t="shared" si="21"/>
        <v>75</v>
      </c>
      <c r="E50" s="28">
        <f t="shared" si="24"/>
        <v>0.63996031746031745</v>
      </c>
      <c r="F50" s="7">
        <f t="shared" si="22"/>
        <v>134.95266633595833</v>
      </c>
      <c r="G50" s="29">
        <f t="shared" si="23"/>
        <v>86.364351190476185</v>
      </c>
      <c r="H50" s="90">
        <f>VLOOKUP($D$2,'Current Data'!$BD$742:$BJ$1107,2,FALSE)</f>
        <v>16127</v>
      </c>
      <c r="I50" s="91">
        <f>VLOOKUP($D$2,'Current Data'!$BD$742:$BJ$1107,3,FALSE)</f>
        <v>2176381.65</v>
      </c>
      <c r="J50" s="91">
        <f>VLOOKUP($D$2,'Current Data'!$BD$742:$BJ$1107,4,FALSE)</f>
        <v>9055.4600000000046</v>
      </c>
      <c r="K50" s="91">
        <f>VLOOKUP($D$2,'Current Data'!$BD$742:$BJ$1107,5,FALSE)</f>
        <v>0</v>
      </c>
      <c r="L50" s="91">
        <f>VLOOKUP($D$2,'Current Data'!$BD$742:$BJ$1107,6,FALSE)</f>
        <v>6842.9999999999873</v>
      </c>
      <c r="M50" s="91">
        <f t="shared" si="25"/>
        <v>2192280.11</v>
      </c>
      <c r="N50" s="90">
        <f>VLOOKUP($D$2,'Current Data'!$BD$742:$BJ$1107,7,FALSE)</f>
        <v>2934</v>
      </c>
      <c r="O50" s="32">
        <f t="shared" si="26"/>
        <v>0.6978968253968254</v>
      </c>
      <c r="P50" s="7">
        <f t="shared" si="27"/>
        <v>125.43870245067374</v>
      </c>
      <c r="Q50" s="33">
        <f t="shared" si="28"/>
        <v>87.543272222222186</v>
      </c>
      <c r="R50" s="90">
        <f>VLOOKUP(I3,'LY Data'!$AW$742:$BC$1107,2,FALSE)</f>
        <v>17587</v>
      </c>
      <c r="S50" s="91">
        <f>VLOOKUP(I3,'LY Data'!$AW$742:$BC$1107,3,FALSE)</f>
        <v>2206090.459999999</v>
      </c>
      <c r="T50" s="91">
        <f>VLOOKUP(I3,'LY Data'!$AW$742:$BC$1107,4,FALSE)</f>
        <v>8612.9900000000034</v>
      </c>
      <c r="U50" s="91">
        <f>VLOOKUP(I3,'LY Data'!$AW$742:$BC$1107,5,FALSE)</f>
        <v>0</v>
      </c>
      <c r="V50" s="91">
        <f>VLOOKUP(I3,'LY Data'!$AW$742:$BC$1107,6,FALSE)</f>
        <v>17186.440000000006</v>
      </c>
      <c r="W50" s="91">
        <f t="shared" si="29"/>
        <v>2231889.8899999992</v>
      </c>
      <c r="X50" s="90">
        <f>VLOOKUP(I3,'LY Data'!$AW$742:$BC$1107,7,FALSE)</f>
        <v>437</v>
      </c>
    </row>
    <row r="51" spans="1:24" x14ac:dyDescent="0.3">
      <c r="A51" s="36">
        <v>8</v>
      </c>
      <c r="B51" s="93" t="str">
        <f t="shared" si="21"/>
        <v>Hampton Inn - Lordsburg</v>
      </c>
      <c r="C51" s="6" t="str">
        <f t="shared" si="21"/>
        <v>LRULB</v>
      </c>
      <c r="D51" s="94">
        <f t="shared" si="21"/>
        <v>64</v>
      </c>
      <c r="E51" s="28">
        <f t="shared" si="24"/>
        <v>0.78315662202380953</v>
      </c>
      <c r="F51" s="7">
        <f t="shared" si="22"/>
        <v>129.41984917760226</v>
      </c>
      <c r="G51" s="29">
        <f t="shared" si="23"/>
        <v>101.35601190476189</v>
      </c>
      <c r="H51" s="90">
        <f>VLOOKUP($D$2,'Current Data'!$BM$742:$BS$1107,2,FALSE)</f>
        <v>16841</v>
      </c>
      <c r="I51" s="91">
        <f>VLOOKUP($D$2,'Current Data'!$BM$742:$BS$1107,3,FALSE)</f>
        <v>2179559.6799999997</v>
      </c>
      <c r="J51" s="91">
        <f>VLOOKUP($D$2,'Current Data'!$BM$742:$BS$1107,4,FALSE)</f>
        <v>10735.04000000001</v>
      </c>
      <c r="K51" s="91">
        <f>VLOOKUP($D$2,'Current Data'!$BM$742:$BS$1107,5,FALSE)</f>
        <v>0</v>
      </c>
      <c r="L51" s="91">
        <f>VLOOKUP($D$2,'Current Data'!$BM$742:$BS$1107,6,FALSE)</f>
        <v>43976.959999999999</v>
      </c>
      <c r="M51" s="91">
        <f t="shared" si="25"/>
        <v>2234271.6799999997</v>
      </c>
      <c r="N51" s="90">
        <f>VLOOKUP($D$2,'Current Data'!$BM$742:$BS$1107,7,FALSE)</f>
        <v>496</v>
      </c>
      <c r="O51" s="32">
        <f t="shared" si="26"/>
        <v>0.79259672619047616</v>
      </c>
      <c r="P51" s="7">
        <f t="shared" si="27"/>
        <v>124.37141516076041</v>
      </c>
      <c r="Q51" s="33">
        <f t="shared" si="28"/>
        <v>98.576376488095249</v>
      </c>
      <c r="R51" s="90">
        <f>VLOOKUP(I3,'LY Data'!$BE$742:$BK$1107,2,FALSE)</f>
        <v>17044</v>
      </c>
      <c r="S51" s="91">
        <f>VLOOKUP(I3,'LY Data'!$BE$742:$BK$1107,3,FALSE)</f>
        <v>2119786.4000000004</v>
      </c>
      <c r="T51" s="91">
        <f>VLOOKUP(I3,'LY Data'!$BE$742:$BK$1107,4,FALSE)</f>
        <v>12260.400000000005</v>
      </c>
      <c r="U51" s="91">
        <f>VLOOKUP(I3,'LY Data'!$BE$742:$BK$1107,5,FALSE)</f>
        <v>0</v>
      </c>
      <c r="V51" s="91">
        <f>VLOOKUP(I3,'LY Data'!$BE$742:$BK$1107,6,FALSE)</f>
        <v>42853.669999999991</v>
      </c>
      <c r="W51" s="91">
        <f t="shared" si="29"/>
        <v>2174900.4700000002</v>
      </c>
      <c r="X51" s="90">
        <f>VLOOKUP(I3,'LY Data'!$BE$742:$BK$1107,7,FALSE)</f>
        <v>161</v>
      </c>
    </row>
    <row r="52" spans="1:24" hidden="1" x14ac:dyDescent="0.3">
      <c r="A52" s="36">
        <v>9</v>
      </c>
      <c r="B52" s="93" t="str">
        <f t="shared" si="21"/>
        <v>Sleep Inn - Clovis</v>
      </c>
      <c r="C52" s="6" t="str">
        <f t="shared" si="21"/>
        <v>NM-257</v>
      </c>
      <c r="D52" s="94">
        <f t="shared" si="21"/>
        <v>55</v>
      </c>
      <c r="E52" s="28">
        <f t="shared" si="24"/>
        <v>0.40378787878787881</v>
      </c>
      <c r="F52" s="7">
        <f t="shared" si="22"/>
        <v>79.23923612972392</v>
      </c>
      <c r="G52" s="29">
        <f t="shared" si="23"/>
        <v>31.995843073593068</v>
      </c>
      <c r="H52" s="90">
        <f>VLOOKUP($D$2,'Current Data'!$BV$742:$CB$1107,2,FALSE)</f>
        <v>7462</v>
      </c>
      <c r="I52" s="91">
        <f>VLOOKUP($D$2,'Current Data'!$BV$742:$CB$1107,3,FALSE)</f>
        <v>591283.17999999993</v>
      </c>
      <c r="J52" s="91">
        <f>VLOOKUP($D$2,'Current Data'!$BV$742:$CB$1107,4,FALSE)</f>
        <v>8291.2599999999984</v>
      </c>
      <c r="K52" s="91">
        <f>VLOOKUP($D$2,'Current Data'!$BV$742:$CB$1107,5,FALSE)</f>
        <v>0</v>
      </c>
      <c r="L52" s="91">
        <f>VLOOKUP($D$2,'Current Data'!$BV$742:$CB$1107,6,FALSE)</f>
        <v>7489.9400000000005</v>
      </c>
      <c r="M52" s="91">
        <f t="shared" si="25"/>
        <v>607064.37999999989</v>
      </c>
      <c r="N52" s="90">
        <f>VLOOKUP($D$2,'Current Data'!$BV$742:$CB$1107,7,FALSE)</f>
        <v>34</v>
      </c>
      <c r="O52" s="32">
        <f t="shared" si="26"/>
        <v>0.6431277056277056</v>
      </c>
      <c r="P52" s="7">
        <f t="shared" si="27"/>
        <v>81.607973075305026</v>
      </c>
      <c r="Q52" s="33">
        <f t="shared" si="28"/>
        <v>52.484348484848496</v>
      </c>
      <c r="R52" s="90">
        <f>VLOOKUP(I3,'LY Data'!$BM$742:$BS$1107,2,FALSE)</f>
        <v>11885</v>
      </c>
      <c r="S52" s="91">
        <f>VLOOKUP(I3,'LY Data'!$BM$742:$BS$1107,3,FALSE)</f>
        <v>969910.76000000024</v>
      </c>
      <c r="T52" s="91">
        <f>VLOOKUP(I3,'LY Data'!$BM$742:$BS$1107,4,FALSE)</f>
        <v>10000.75</v>
      </c>
      <c r="U52" s="91">
        <f>VLOOKUP(I3,'LY Data'!$BM$742:$BS$1107,5,FALSE)</f>
        <v>0</v>
      </c>
      <c r="V52" s="91">
        <f>VLOOKUP(I3,'LY Data'!$BM$742:$BS$1107,6,FALSE)</f>
        <v>6956.3399999999992</v>
      </c>
      <c r="W52" s="91">
        <f t="shared" si="29"/>
        <v>986867.85000000021</v>
      </c>
      <c r="X52" s="90">
        <f>VLOOKUP(I3,'LY Data'!$BM$742:$BS$1107,7,FALSE)</f>
        <v>164</v>
      </c>
    </row>
    <row r="53" spans="1:24" x14ac:dyDescent="0.3">
      <c r="A53" s="36">
        <v>10</v>
      </c>
      <c r="B53" s="93" t="str">
        <f t="shared" si="21"/>
        <v>Holiday Inn Express - Portales</v>
      </c>
      <c r="C53" s="6" t="str">
        <f t="shared" si="21"/>
        <v>PRLNM</v>
      </c>
      <c r="D53" s="94">
        <f t="shared" si="21"/>
        <v>65</v>
      </c>
      <c r="E53" s="28">
        <f t="shared" si="24"/>
        <v>0.53021978021978022</v>
      </c>
      <c r="F53" s="7">
        <f t="shared" si="22"/>
        <v>124.55452417962009</v>
      </c>
      <c r="G53" s="29">
        <f t="shared" si="23"/>
        <v>66.041272435897469</v>
      </c>
      <c r="H53" s="90">
        <f>VLOOKUP($D$2,'Current Data'!$CE$742:$CK$1107,2,FALSE)</f>
        <v>11580</v>
      </c>
      <c r="I53" s="91">
        <f>VLOOKUP($D$2,'Current Data'!$CE$742:$CK$1107,3,FALSE)</f>
        <v>1442341.3900000006</v>
      </c>
      <c r="J53" s="91">
        <f>VLOOKUP($D$2,'Current Data'!$CE$742:$CK$1107,4,FALSE)</f>
        <v>6232.85</v>
      </c>
      <c r="K53" s="91">
        <f>VLOOKUP($D$2,'Current Data'!$CE$742:$CK$1107,5,FALSE)</f>
        <v>25</v>
      </c>
      <c r="L53" s="91">
        <f>VLOOKUP($D$2,'Current Data'!$CE$742:$CK$1107,6,FALSE)</f>
        <v>316.84000000000003</v>
      </c>
      <c r="M53" s="91">
        <f t="shared" si="25"/>
        <v>1448916.0800000008</v>
      </c>
      <c r="N53" s="90">
        <f>VLOOKUP($D$2,'Current Data'!$CE$742:$CK$1107,7,FALSE)</f>
        <v>101</v>
      </c>
      <c r="O53" s="32">
        <f t="shared" si="26"/>
        <v>0.46346153846153848</v>
      </c>
      <c r="P53" s="7">
        <f t="shared" ref="P53:P54" si="30">S53/R53</f>
        <v>119.83788579332156</v>
      </c>
      <c r="Q53" s="33">
        <f t="shared" si="28"/>
        <v>55.540250915750953</v>
      </c>
      <c r="R53" s="90">
        <f>VLOOKUP(I3,'LY Data'!$BU$742:$CA$1107,2,FALSE)</f>
        <v>10122</v>
      </c>
      <c r="S53" s="91">
        <f>VLOOKUP(I3,'LY Data'!$BU$742:$CA$1107,3,FALSE)</f>
        <v>1212999.0800000008</v>
      </c>
      <c r="T53" s="91">
        <f>VLOOKUP(I3,'LY Data'!$BU$742:$CA$1107,4,FALSE)</f>
        <v>9158.9</v>
      </c>
      <c r="U53" s="91">
        <f>VLOOKUP(I3,'LY Data'!$BU$742:$CA$1107,5,FALSE)</f>
        <v>0</v>
      </c>
      <c r="V53" s="91">
        <f>VLOOKUP(I3,'LY Data'!$BU$742:$CA$1107,6,FALSE)</f>
        <v>9918.0500000000011</v>
      </c>
      <c r="W53" s="91">
        <f t="shared" si="29"/>
        <v>1232076.0300000007</v>
      </c>
      <c r="X53" s="90">
        <f>VLOOKUP(I3,'LY Data'!$BU$742:$CA$1107,7,FALSE)</f>
        <v>540</v>
      </c>
    </row>
    <row r="54" spans="1:24" x14ac:dyDescent="0.3">
      <c r="A54" s="36">
        <v>11</v>
      </c>
      <c r="B54" s="93" t="str">
        <f t="shared" si="21"/>
        <v>Holiday Inn - Roswell</v>
      </c>
      <c r="C54" s="6" t="str">
        <f t="shared" si="21"/>
        <v>ROWNM</v>
      </c>
      <c r="D54" s="94">
        <f t="shared" si="21"/>
        <v>93</v>
      </c>
      <c r="E54" s="28">
        <f t="shared" si="24"/>
        <v>0.71899001536098306</v>
      </c>
      <c r="F54" s="7">
        <f t="shared" si="22"/>
        <v>115.44930609338137</v>
      </c>
      <c r="G54" s="29">
        <f t="shared" si="23"/>
        <v>83.006898361495104</v>
      </c>
      <c r="H54" s="90">
        <f>VLOOKUP($D$2,'Current Data'!$CN$742:$CT$1107,2,FALSE)</f>
        <v>22467</v>
      </c>
      <c r="I54" s="91">
        <f>VLOOKUP($D$2,'Current Data'!$CN$742:$CT$1107,3,FALSE)</f>
        <v>2593799.5599999991</v>
      </c>
      <c r="J54" s="91">
        <f>VLOOKUP($D$2,'Current Data'!$CN$742:$CT$1107,4,FALSE)</f>
        <v>23458.05</v>
      </c>
      <c r="K54" s="91">
        <f>VLOOKUP($D$2,'Current Data'!$CN$742:$CT$1107,5,FALSE)</f>
        <v>138185.72000000012</v>
      </c>
      <c r="L54" s="91">
        <f>VLOOKUP($D$2,'Current Data'!$CN$742:$CT$1107,6,FALSE)</f>
        <v>17984.309999999998</v>
      </c>
      <c r="M54" s="91">
        <f t="shared" si="25"/>
        <v>2773427.6399999992</v>
      </c>
      <c r="N54" s="90">
        <f>VLOOKUP($D$2,'Current Data'!$CN$742:$CT$1107,7,FALSE)</f>
        <v>792</v>
      </c>
      <c r="O54" s="32">
        <f t="shared" si="26"/>
        <v>0.59754224270353307</v>
      </c>
      <c r="P54" s="7">
        <f t="shared" si="30"/>
        <v>118.72975203513288</v>
      </c>
      <c r="Q54" s="33">
        <f t="shared" si="28"/>
        <v>70.946042306707668</v>
      </c>
      <c r="R54" s="90">
        <f>VLOOKUP(I3,'LY Data'!$CC$742:$CI$1107,2,FALSE)</f>
        <v>18672</v>
      </c>
      <c r="S54" s="91">
        <f>VLOOKUP(I3,'LY Data'!$CC$742:$CI$1107,3,FALSE)</f>
        <v>2216921.9300000011</v>
      </c>
      <c r="T54" s="91">
        <f>VLOOKUP(I3,'LY Data'!$CC$742:$CI$1107,4,FALSE)</f>
        <v>11213.849999999999</v>
      </c>
      <c r="U54" s="91">
        <f>VLOOKUP(I3,'LY Data'!$CC$742:$CI$1107,5,FALSE)</f>
        <v>106531.29999999994</v>
      </c>
      <c r="V54" s="91">
        <f>VLOOKUP(I3,'LY Data'!$CC$742:$CI$1107,6,FALSE)</f>
        <v>21491.560000000005</v>
      </c>
      <c r="W54" s="91">
        <f t="shared" si="29"/>
        <v>2356158.6400000011</v>
      </c>
      <c r="X54" s="90">
        <f>VLOOKUP(I3,'LY Data'!$CC$742:$CI$1107,7,FALSE)</f>
        <v>485</v>
      </c>
    </row>
    <row r="55" spans="1:24" hidden="1" x14ac:dyDescent="0.3">
      <c r="A55" s="36">
        <v>12</v>
      </c>
      <c r="B55" s="93" t="str">
        <f t="shared" si="21"/>
        <v>Super 8 - Portales</v>
      </c>
      <c r="C55" s="6" t="str">
        <f t="shared" si="21"/>
        <v>S8 03339</v>
      </c>
      <c r="D55" s="94">
        <f t="shared" si="21"/>
        <v>45</v>
      </c>
      <c r="E55" s="28">
        <f t="shared" si="24"/>
        <v>0.19457671957671957</v>
      </c>
      <c r="F55" s="7">
        <f t="shared" si="22"/>
        <v>64.185594833446672</v>
      </c>
      <c r="G55" s="29">
        <f t="shared" si="23"/>
        <v>12.489022486772495</v>
      </c>
      <c r="H55" s="90">
        <f>VLOOKUP($D$2,'Current Data'!$CW$742:$DC$1107,2,FALSE)</f>
        <v>2942</v>
      </c>
      <c r="I55" s="91">
        <f>VLOOKUP($D$2,'Current Data'!$CW$742:$DC$1107,3,FALSE)</f>
        <v>188834.02000000011</v>
      </c>
      <c r="J55" s="91">
        <f>VLOOKUP($D$2,'Current Data'!$CW$742:$DC$1107,4,FALSE)</f>
        <v>-4.5</v>
      </c>
      <c r="K55" s="91">
        <f>VLOOKUP($D$2,'Current Data'!$CW$742:$DC$1107,5,FALSE)</f>
        <v>1142</v>
      </c>
      <c r="L55" s="91">
        <f>VLOOKUP($D$2,'Current Data'!$CW$742:$DC$1107,6,FALSE)</f>
        <v>6971.76</v>
      </c>
      <c r="M55" s="91">
        <f t="shared" si="25"/>
        <v>196943.28000000012</v>
      </c>
      <c r="N55" s="90">
        <f>VLOOKUP($D$2,'Current Data'!$CW$742:$DC$1107,7,FALSE)</f>
        <v>36</v>
      </c>
      <c r="O55" s="32">
        <f t="shared" si="26"/>
        <v>0.43353174603174605</v>
      </c>
      <c r="P55" s="7">
        <f t="shared" si="27"/>
        <v>76.479078565980203</v>
      </c>
      <c r="Q55" s="33">
        <f t="shared" si="28"/>
        <v>33.156108465608483</v>
      </c>
      <c r="R55" s="90">
        <f>VLOOKUP(I3,'LY Data'!$CK$742:$CQ$1107,2,FALSE)</f>
        <v>6555</v>
      </c>
      <c r="S55" s="91">
        <f>VLOOKUP(I3,'LY Data'!$CK$742:$CQ$1107,3,FALSE)</f>
        <v>501320.36000000022</v>
      </c>
      <c r="T55" s="91">
        <f>VLOOKUP(I3,'LY Data'!$CK$742:$CQ$1107,4,FALSE)</f>
        <v>0</v>
      </c>
      <c r="U55" s="91">
        <f>VLOOKUP(I3,'LY Data'!$CK$742:$CQ$1107,5,FALSE)</f>
        <v>1339.62</v>
      </c>
      <c r="V55" s="91">
        <f>VLOOKUP(I3,'LY Data'!$CK$742:$CQ$1107,6,FALSE)</f>
        <v>12132.61</v>
      </c>
      <c r="W55" s="91">
        <f t="shared" si="29"/>
        <v>514792.5900000002</v>
      </c>
      <c r="X55" s="90">
        <f>VLOOKUP(I3,'LY Data'!$CK$742:$CQ$1107,7,FALSE)</f>
        <v>82</v>
      </c>
    </row>
    <row r="56" spans="1:24" ht="25.5" customHeight="1" x14ac:dyDescent="0.3">
      <c r="A56" s="82"/>
      <c r="B56" s="346" t="s">
        <v>20</v>
      </c>
      <c r="C56" s="346"/>
      <c r="D56" s="83">
        <f>SUM(D44:D55)</f>
        <v>805</v>
      </c>
      <c r="E56" s="79">
        <f t="shared" si="24"/>
        <v>0.59211771665187818</v>
      </c>
      <c r="F56" s="80">
        <f t="shared" si="22"/>
        <v>121.98308792677139</v>
      </c>
      <c r="G56" s="81">
        <f t="shared" si="23"/>
        <v>72.228347493345169</v>
      </c>
      <c r="H56" s="77">
        <f>SUM(H44:H55)</f>
        <v>160156</v>
      </c>
      <c r="I56" s="78">
        <f>SUM(I44:I55)</f>
        <v>19536323.43</v>
      </c>
      <c r="J56" s="78">
        <f>SUM(J44:J55)</f>
        <v>88564.32</v>
      </c>
      <c r="K56" s="78">
        <f>SUM(K44:K55)</f>
        <v>160339.0400000001</v>
      </c>
      <c r="L56" s="78">
        <f>SUM(L44:L55)</f>
        <v>160973.74000000002</v>
      </c>
      <c r="M56" s="78">
        <f t="shared" si="25"/>
        <v>19946200.529999997</v>
      </c>
      <c r="N56" s="77">
        <f>SUM(N44:N55)</f>
        <v>4764</v>
      </c>
      <c r="O56" s="79">
        <f t="shared" si="26"/>
        <v>0.63183599526767231</v>
      </c>
      <c r="P56" s="80">
        <f t="shared" ref="P56" si="31">S56/R56</f>
        <v>117.78223722783632</v>
      </c>
      <c r="Q56" s="81">
        <f t="shared" si="28"/>
        <v>74.419057083703038</v>
      </c>
      <c r="R56" s="77">
        <f>SUM(R44:R55)</f>
        <v>170899</v>
      </c>
      <c r="S56" s="78">
        <f>SUM(S44:S55)</f>
        <v>20128866.559999999</v>
      </c>
      <c r="T56" s="78">
        <f>SUM(T44:T55)</f>
        <v>85737.540000000008</v>
      </c>
      <c r="U56" s="78">
        <f>SUM(U44:U55)</f>
        <v>134396.95999999993</v>
      </c>
      <c r="V56" s="78">
        <f>SUM(V44:V55)</f>
        <v>172706.91000000003</v>
      </c>
      <c r="W56" s="78">
        <f t="shared" si="29"/>
        <v>20521707.969999999</v>
      </c>
      <c r="X56" s="77">
        <f>SUM(X44:X55)</f>
        <v>5255</v>
      </c>
    </row>
    <row r="57" spans="1:24" x14ac:dyDescent="0.3">
      <c r="E57" s="37" t="s">
        <v>52</v>
      </c>
      <c r="L57">
        <f>D44*336</f>
        <v>20832</v>
      </c>
      <c r="M57" s="91">
        <f>H44/L57</f>
        <v>0.70430107526881724</v>
      </c>
    </row>
  </sheetData>
  <sheetProtection selectLockedCells="1"/>
  <mergeCells count="16">
    <mergeCell ref="C2:C3"/>
    <mergeCell ref="D4:F4"/>
    <mergeCell ref="D2:F3"/>
    <mergeCell ref="B56:C56"/>
    <mergeCell ref="B24:D24"/>
    <mergeCell ref="B41:D41"/>
    <mergeCell ref="E7:N7"/>
    <mergeCell ref="B7:D7"/>
    <mergeCell ref="B22:C22"/>
    <mergeCell ref="B39:C39"/>
    <mergeCell ref="L4:O4"/>
    <mergeCell ref="O7:X7"/>
    <mergeCell ref="E24:N24"/>
    <mergeCell ref="O24:X24"/>
    <mergeCell ref="E41:N41"/>
    <mergeCell ref="O41:X41"/>
  </mergeCells>
  <conditionalFormatting sqref="B10:D21 H10:N21 R10:X21 W10:W22">
    <cfRule type="expression" dxfId="69" priority="8">
      <formula>MOD(ROW(),2)=0</formula>
    </cfRule>
  </conditionalFormatting>
  <conditionalFormatting sqref="B27:D38 H27:N38 R27:X38 W27:W39">
    <cfRule type="expression" dxfId="68" priority="7">
      <formula>MOD(ROW(),2)=0</formula>
    </cfRule>
  </conditionalFormatting>
  <conditionalFormatting sqref="B44:D55 H44:N55 R44:X55 W44:W56 M57">
    <cfRule type="expression" dxfId="67" priority="6">
      <formula>MOD(ROW(),2)=0</formula>
    </cfRule>
  </conditionalFormatting>
  <conditionalFormatting sqref="E10:E20">
    <cfRule type="top10" dxfId="66" priority="67" rank="1"/>
  </conditionalFormatting>
  <conditionalFormatting sqref="E10:E21">
    <cfRule type="top10" dxfId="65" priority="791" bottom="1" rank="1"/>
  </conditionalFormatting>
  <conditionalFormatting sqref="E27:E38">
    <cfRule type="top10" dxfId="64" priority="781" bottom="1" rank="1"/>
    <cfRule type="top10" dxfId="63" priority="782" rank="1"/>
  </conditionalFormatting>
  <conditionalFormatting sqref="E44:E55">
    <cfRule type="top10" dxfId="62" priority="771" bottom="1" rank="1"/>
    <cfRule type="top10" dxfId="61" priority="772" rank="1"/>
  </conditionalFormatting>
  <conditionalFormatting sqref="E10:G21 O10:Q21 E27:G38 O27:Q38 E44:G55 O44:Q55">
    <cfRule type="containsErrors" dxfId="60" priority="9">
      <formula>ISERROR(E10)</formula>
    </cfRule>
  </conditionalFormatting>
  <conditionalFormatting sqref="F10:F21">
    <cfRule type="top10" dxfId="59" priority="792" bottom="1" rank="1"/>
    <cfRule type="top10" dxfId="58" priority="793" rank="1"/>
  </conditionalFormatting>
  <conditionalFormatting sqref="F27:F37">
    <cfRule type="top10" dxfId="57" priority="35" bottom="1" rank="1"/>
    <cfRule type="top10" dxfId="56" priority="38" rank="1"/>
  </conditionalFormatting>
  <conditionalFormatting sqref="F44:F54">
    <cfRule type="top10" dxfId="55" priority="23" bottom="1" rank="1"/>
    <cfRule type="top10" dxfId="54" priority="26" rank="1"/>
  </conditionalFormatting>
  <conditionalFormatting sqref="G10:G21">
    <cfRule type="top10" dxfId="53" priority="794" bottom="1" rank="1"/>
    <cfRule type="top10" dxfId="52" priority="795" rank="1"/>
  </conditionalFormatting>
  <conditionalFormatting sqref="G27:G38">
    <cfRule type="top10" dxfId="51" priority="783" bottom="1" rank="1"/>
    <cfRule type="top10" dxfId="50" priority="784" rank="1"/>
  </conditionalFormatting>
  <conditionalFormatting sqref="G44:G55">
    <cfRule type="top10" dxfId="49" priority="773" bottom="1" rank="1"/>
    <cfRule type="top10" dxfId="48" priority="774" rank="1"/>
  </conditionalFormatting>
  <conditionalFormatting sqref="O10:O20">
    <cfRule type="top10" dxfId="47" priority="45" rank="1"/>
  </conditionalFormatting>
  <conditionalFormatting sqref="O10:O21">
    <cfRule type="top10" dxfId="46" priority="796" bottom="1" rank="1"/>
  </conditionalFormatting>
  <conditionalFormatting sqref="O27:O38">
    <cfRule type="top10" dxfId="45" priority="785" bottom="1" rank="1"/>
    <cfRule type="top10" dxfId="44" priority="786" rank="1"/>
  </conditionalFormatting>
  <conditionalFormatting sqref="O44:O55">
    <cfRule type="top10" dxfId="43" priority="775" bottom="1" rank="1"/>
    <cfRule type="top10" dxfId="42" priority="776" rank="1"/>
  </conditionalFormatting>
  <conditionalFormatting sqref="P10:P21">
    <cfRule type="top10" dxfId="41" priority="797" bottom="1" rank="1"/>
    <cfRule type="top10" dxfId="40" priority="798" rank="1"/>
  </conditionalFormatting>
  <conditionalFormatting sqref="P27:P38">
    <cfRule type="top10" dxfId="39" priority="787" bottom="1" rank="1"/>
    <cfRule type="top10" dxfId="38" priority="788" rank="1"/>
  </conditionalFormatting>
  <conditionalFormatting sqref="P44:P55">
    <cfRule type="top10" dxfId="37" priority="777" bottom="1" rank="1"/>
    <cfRule type="top10" dxfId="36" priority="778" rank="1"/>
  </conditionalFormatting>
  <conditionalFormatting sqref="Q10:Q20">
    <cfRule type="top10" dxfId="35" priority="40" bottom="1" rank="1"/>
    <cfRule type="top10" dxfId="34" priority="43" rank="1"/>
  </conditionalFormatting>
  <conditionalFormatting sqref="Q27:Q38">
    <cfRule type="top10" dxfId="33" priority="789" bottom="1" rank="1"/>
    <cfRule type="top10" dxfId="32" priority="790" rank="1"/>
  </conditionalFormatting>
  <conditionalFormatting sqref="Q44:Q55">
    <cfRule type="top10" dxfId="31" priority="779" bottom="1" rank="1"/>
    <cfRule type="top10" dxfId="30" priority="780" rank="1"/>
  </conditionalFormatting>
  <conditionalFormatting sqref="R10:V10 X10">
    <cfRule type="expression" dxfId="29" priority="4">
      <formula>MOD(ROW(),2)=0</formula>
    </cfRule>
  </conditionalFormatting>
  <printOptions horizontalCentered="1" verticalCentered="1"/>
  <pageMargins left="0.45" right="0.45" top="0.5" bottom="0.5" header="0" footer="0"/>
  <pageSetup scale="64" orientation="landscape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tabColor rgb="FF92D050"/>
  </sheetPr>
  <dimension ref="A1:EN1107"/>
  <sheetViews>
    <sheetView tabSelected="1" zoomScaleNormal="100" workbookViewId="0">
      <pane ySplit="3" topLeftCell="A35" activePane="bottomLeft" state="frozen"/>
      <selection activeCell="L10" sqref="L10:M24"/>
      <selection pane="bottomLeft" activeCell="E39" sqref="E39"/>
    </sheetView>
  </sheetViews>
  <sheetFormatPr defaultRowHeight="14.4" x14ac:dyDescent="0.3"/>
  <cols>
    <col min="1" max="1" width="3.88671875" customWidth="1"/>
    <col min="2" max="7" width="15.5546875" customWidth="1"/>
    <col min="8" max="9" width="9.6640625" customWidth="1"/>
    <col min="11" max="16" width="15.5546875" customWidth="1"/>
    <col min="17" max="18" width="9.5546875" customWidth="1"/>
    <col min="20" max="25" width="15.5546875" customWidth="1"/>
    <col min="26" max="27" width="9.5546875" customWidth="1"/>
    <col min="29" max="34" width="15.5546875" customWidth="1"/>
    <col min="35" max="36" width="9.5546875" customWidth="1"/>
    <col min="38" max="43" width="15.5546875" customWidth="1"/>
    <col min="44" max="45" width="9.5546875" customWidth="1"/>
    <col min="47" max="52" width="15.5546875" customWidth="1"/>
    <col min="53" max="54" width="9.5546875" customWidth="1"/>
    <col min="56" max="61" width="15.5546875" customWidth="1"/>
    <col min="62" max="63" width="9.5546875" customWidth="1"/>
    <col min="65" max="70" width="15.5546875" customWidth="1"/>
    <col min="71" max="72" width="9.5546875" customWidth="1"/>
    <col min="74" max="79" width="15.5546875" hidden="1" customWidth="1"/>
    <col min="80" max="81" width="9.5546875" hidden="1" customWidth="1"/>
    <col min="82" max="82" width="0" hidden="1" customWidth="1"/>
    <col min="83" max="88" width="15.5546875" customWidth="1"/>
    <col min="89" max="90" width="9.5546875" customWidth="1"/>
    <col min="92" max="97" width="15.5546875" customWidth="1"/>
    <col min="98" max="99" width="9.5546875" customWidth="1"/>
    <col min="101" max="106" width="15.5546875" hidden="1" customWidth="1"/>
    <col min="107" max="108" width="9.5546875" hidden="1" customWidth="1"/>
    <col min="110" max="115" width="15.5546875" customWidth="1"/>
    <col min="119" max="124" width="15.5546875" customWidth="1"/>
    <col min="128" max="133" width="15.5546875" customWidth="1"/>
  </cols>
  <sheetData>
    <row r="1" spans="1:144" ht="21" x14ac:dyDescent="0.4">
      <c r="A1" s="38"/>
      <c r="B1" s="323" t="str">
        <f>'Flash Report'!$C$10</f>
        <v>ABQAL</v>
      </c>
      <c r="C1" s="323"/>
      <c r="D1" s="269"/>
      <c r="E1" s="229" t="s">
        <v>53</v>
      </c>
      <c r="F1" s="239">
        <f>'Flash Report'!$D$10</f>
        <v>62</v>
      </c>
      <c r="G1" s="240">
        <f>F1*0.96</f>
        <v>59.519999999999996</v>
      </c>
      <c r="H1" s="241">
        <f>G1-2</f>
        <v>57.519999999999996</v>
      </c>
      <c r="I1" s="351">
        <v>1</v>
      </c>
      <c r="J1" s="38"/>
      <c r="K1" s="353" t="str">
        <f>'Flash Report'!$C$11</f>
        <v>AMABT</v>
      </c>
      <c r="L1" s="353"/>
      <c r="M1" s="38"/>
      <c r="N1" s="229" t="s">
        <v>53</v>
      </c>
      <c r="O1" s="239">
        <f>'Flash Report'!$D$11</f>
        <v>69</v>
      </c>
      <c r="P1" s="240">
        <f>O1*0.96</f>
        <v>66.239999999999995</v>
      </c>
      <c r="Q1" s="241">
        <f>P1-2</f>
        <v>64.239999999999995</v>
      </c>
      <c r="R1" s="351">
        <v>2</v>
      </c>
      <c r="S1" s="38"/>
      <c r="T1" s="353" t="str">
        <f>'Flash Report'!$C$12</f>
        <v>NM-238</v>
      </c>
      <c r="U1" s="353"/>
      <c r="V1" s="38"/>
      <c r="W1" s="229" t="s">
        <v>53</v>
      </c>
      <c r="X1" s="239">
        <f>'Flash Report'!$D$12</f>
        <v>50</v>
      </c>
      <c r="Y1" s="240">
        <f>X1*0.96</f>
        <v>48</v>
      </c>
      <c r="Z1" s="241">
        <f>Y1-2</f>
        <v>46</v>
      </c>
      <c r="AA1" s="351">
        <v>3</v>
      </c>
      <c r="AB1" s="38"/>
      <c r="AC1" s="354" t="str">
        <f>'Flash Report'!$C$13</f>
        <v>CVNCL</v>
      </c>
      <c r="AD1" s="354"/>
      <c r="AE1" s="38"/>
      <c r="AF1" s="229" t="s">
        <v>53</v>
      </c>
      <c r="AG1" s="239">
        <f>'Flash Report'!$D$13</f>
        <v>79</v>
      </c>
      <c r="AH1" s="240">
        <f>AG1*0.96</f>
        <v>75.84</v>
      </c>
      <c r="AI1" s="241">
        <f>AH1-2</f>
        <v>73.84</v>
      </c>
      <c r="AJ1" s="351">
        <v>4</v>
      </c>
      <c r="AK1" s="38"/>
      <c r="AL1" s="353" t="str">
        <f>'Flash Report'!$C$14</f>
        <v>CVNNM</v>
      </c>
      <c r="AM1" s="353"/>
      <c r="AN1" s="38"/>
      <c r="AO1" s="229" t="s">
        <v>53</v>
      </c>
      <c r="AP1" s="239">
        <f>'Flash Report'!$D$14</f>
        <v>70</v>
      </c>
      <c r="AQ1" s="240">
        <f>AP1*0.96</f>
        <v>67.2</v>
      </c>
      <c r="AR1" s="241">
        <f>AQ1-2</f>
        <v>65.2</v>
      </c>
      <c r="AS1" s="351">
        <v>5</v>
      </c>
      <c r="AT1" s="38"/>
      <c r="AU1" s="353" t="str">
        <f>'Flash Report'!$C$15</f>
        <v>LQ-53228</v>
      </c>
      <c r="AV1" s="353"/>
      <c r="AW1" s="38"/>
      <c r="AX1" s="229" t="s">
        <v>53</v>
      </c>
      <c r="AY1" s="239">
        <f>'Flash Report'!$D$15</f>
        <v>78</v>
      </c>
      <c r="AZ1" s="240">
        <f>AY1*0.96</f>
        <v>74.88</v>
      </c>
      <c r="BA1" s="241">
        <f>AZ1-2</f>
        <v>72.88</v>
      </c>
      <c r="BB1" s="351">
        <v>6</v>
      </c>
      <c r="BC1" s="38"/>
      <c r="BD1" s="353" t="str">
        <f>'Flash Report'!$C$16</f>
        <v>LRUDM</v>
      </c>
      <c r="BE1" s="353"/>
      <c r="BF1" s="38"/>
      <c r="BG1" s="229" t="s">
        <v>53</v>
      </c>
      <c r="BH1" s="239">
        <f>'Flash Report'!$D$16</f>
        <v>75</v>
      </c>
      <c r="BI1" s="240">
        <f>BH1*0.96</f>
        <v>72</v>
      </c>
      <c r="BJ1" s="241">
        <f>BI1-2</f>
        <v>70</v>
      </c>
      <c r="BK1" s="351">
        <v>7</v>
      </c>
      <c r="BL1" s="38"/>
      <c r="BM1" s="353" t="str">
        <f>'Flash Report'!$C$17</f>
        <v>LRULB</v>
      </c>
      <c r="BN1" s="353"/>
      <c r="BO1" s="38"/>
      <c r="BP1" s="229" t="s">
        <v>53</v>
      </c>
      <c r="BQ1" s="239">
        <f>'Flash Report'!$D$17</f>
        <v>64</v>
      </c>
      <c r="BR1" s="242">
        <f>BQ1*0.96</f>
        <v>61.44</v>
      </c>
      <c r="BS1" s="241">
        <f>BR1-2</f>
        <v>59.44</v>
      </c>
      <c r="BT1" s="351">
        <v>8</v>
      </c>
      <c r="BU1" s="38"/>
      <c r="BV1" s="353" t="str">
        <f>'Flash Report'!$C$18</f>
        <v>NM-257</v>
      </c>
      <c r="BW1" s="353"/>
      <c r="BX1" s="38"/>
      <c r="BY1" s="229" t="s">
        <v>53</v>
      </c>
      <c r="BZ1" s="239">
        <f>'Flash Report'!$D$18</f>
        <v>55</v>
      </c>
      <c r="CA1" s="240">
        <f>BZ1*0.96</f>
        <v>52.8</v>
      </c>
      <c r="CB1" s="241">
        <f>CA1-2</f>
        <v>50.8</v>
      </c>
      <c r="CC1" s="351">
        <v>9</v>
      </c>
      <c r="CD1" s="38"/>
      <c r="CE1" s="353" t="str">
        <f>'Flash Report'!$C$19</f>
        <v>PRLNM</v>
      </c>
      <c r="CF1" s="353"/>
      <c r="CG1" s="38"/>
      <c r="CH1" s="229" t="s">
        <v>53</v>
      </c>
      <c r="CI1" s="239">
        <f>'Flash Report'!$D$19</f>
        <v>65</v>
      </c>
      <c r="CJ1" s="240">
        <f>CI1*0.96</f>
        <v>62.4</v>
      </c>
      <c r="CK1" s="241">
        <f>CJ1-2</f>
        <v>60.4</v>
      </c>
      <c r="CL1" s="351">
        <v>10</v>
      </c>
      <c r="CM1" s="38"/>
      <c r="CN1" s="353" t="str">
        <f>'Flash Report'!$C$20</f>
        <v>ROWNM</v>
      </c>
      <c r="CO1" s="353"/>
      <c r="CP1" s="38"/>
      <c r="CQ1" s="229" t="s">
        <v>53</v>
      </c>
      <c r="CR1" s="239">
        <f>'Flash Report'!$D$20</f>
        <v>93</v>
      </c>
      <c r="CS1" s="240">
        <f>CR1*0.96</f>
        <v>89.28</v>
      </c>
      <c r="CT1" s="241">
        <f>CS1-2</f>
        <v>87.28</v>
      </c>
      <c r="CU1" s="351">
        <v>11</v>
      </c>
      <c r="CV1" s="38"/>
      <c r="CW1" s="353" t="str">
        <f>'Flash Report'!$C$21</f>
        <v>S8 03339</v>
      </c>
      <c r="CX1" s="353"/>
      <c r="CY1" s="38"/>
      <c r="CZ1" s="229" t="s">
        <v>53</v>
      </c>
      <c r="DA1" s="239">
        <f>'Flash Report'!$D$21</f>
        <v>45</v>
      </c>
      <c r="DB1" s="240">
        <f>DA1*0.96</f>
        <v>43.199999999999996</v>
      </c>
      <c r="DC1" s="241">
        <f>DB1-2</f>
        <v>41.199999999999996</v>
      </c>
      <c r="DD1" s="351">
        <v>12</v>
      </c>
      <c r="DE1" s="38"/>
      <c r="DF1" s="353" t="e">
        <f>'Flash Report'!#REF!</f>
        <v>#REF!</v>
      </c>
      <c r="DG1" s="353"/>
      <c r="DH1" s="38"/>
      <c r="DI1" s="229" t="s">
        <v>53</v>
      </c>
      <c r="DJ1" s="239" t="e">
        <f>'Flash Report'!#REF!</f>
        <v>#REF!</v>
      </c>
      <c r="DK1" s="240" t="e">
        <f>DJ1*0.96</f>
        <v>#REF!</v>
      </c>
      <c r="DL1" s="241" t="e">
        <f>DK1-2</f>
        <v>#REF!</v>
      </c>
      <c r="DM1" s="351">
        <v>13</v>
      </c>
      <c r="DN1" s="38"/>
      <c r="DO1" s="353" t="e">
        <f>'Flash Report'!#REF!</f>
        <v>#REF!</v>
      </c>
      <c r="DP1" s="353"/>
      <c r="DQ1" s="38"/>
      <c r="DR1" s="229" t="s">
        <v>53</v>
      </c>
      <c r="DS1" s="239" t="e">
        <f>'Flash Report'!#REF!</f>
        <v>#REF!</v>
      </c>
      <c r="DT1" s="240" t="e">
        <f>DS1*0.96</f>
        <v>#REF!</v>
      </c>
      <c r="DU1" s="241" t="e">
        <f>DT1-2</f>
        <v>#REF!</v>
      </c>
      <c r="DV1" s="351">
        <v>14</v>
      </c>
      <c r="DW1" s="38"/>
      <c r="DX1" s="353" t="e">
        <f>'Flash Report'!#REF!</f>
        <v>#REF!</v>
      </c>
      <c r="DY1" s="353"/>
      <c r="DZ1" s="38"/>
      <c r="EA1" s="229" t="s">
        <v>53</v>
      </c>
      <c r="EB1" s="239" t="e">
        <f>'Flash Report'!#REF!</f>
        <v>#REF!</v>
      </c>
      <c r="EC1" s="240" t="e">
        <f>EB1*0.96</f>
        <v>#REF!</v>
      </c>
      <c r="ED1" s="241" t="e">
        <f>EC1-2</f>
        <v>#REF!</v>
      </c>
      <c r="EE1" s="351">
        <v>15</v>
      </c>
      <c r="EF1" s="38"/>
      <c r="EG1" s="38"/>
      <c r="EH1" s="38"/>
      <c r="EI1" s="38"/>
      <c r="EJ1" s="38"/>
      <c r="EK1" s="38"/>
      <c r="EL1" s="38"/>
      <c r="EM1" s="38"/>
      <c r="EN1" s="38"/>
    </row>
    <row r="2" spans="1:144" ht="15" thickBot="1" x14ac:dyDescent="0.35">
      <c r="A2" s="38"/>
      <c r="B2" s="324" t="str">
        <f>'Flash Report'!$B$10</f>
        <v>Holiday Inn Express &amp; Suites - ABQAL</v>
      </c>
      <c r="C2" s="324"/>
      <c r="D2" s="269"/>
      <c r="E2" s="230" t="s">
        <v>54</v>
      </c>
      <c r="F2" s="231">
        <f>COUNTIF(C4:C369,F1)</f>
        <v>30</v>
      </c>
      <c r="G2" s="237">
        <f>COUNTIF(C4:C369,"&gt;="&amp;G1)</f>
        <v>51</v>
      </c>
      <c r="H2" s="238">
        <f>COUNTIFS(C4:C369,"&lt;"&amp;G1,C4:C369,"&gt;="&amp;H1)</f>
        <v>16</v>
      </c>
      <c r="I2" s="351"/>
      <c r="J2" s="38"/>
      <c r="K2" s="352" t="str">
        <f>'Flash Report'!$B$11</f>
        <v>Hampton Inn &amp; Suites - Borger</v>
      </c>
      <c r="L2" s="352"/>
      <c r="M2" s="38"/>
      <c r="N2" s="230" t="s">
        <v>54</v>
      </c>
      <c r="O2" s="231">
        <f>COUNTIF(L4:L369,O1)</f>
        <v>9</v>
      </c>
      <c r="P2" s="232">
        <f>COUNTIF(L4:L369,"&gt;="&amp;P1)</f>
        <v>29</v>
      </c>
      <c r="Q2" s="238">
        <f>COUNTIFS(L4:L369,"&lt;"&amp;P1,L4:L369,"&gt;="&amp;Q1)</f>
        <v>6</v>
      </c>
      <c r="R2" s="351"/>
      <c r="S2" s="38"/>
      <c r="T2" s="352" t="str">
        <f>'Flash Report'!$B$12</f>
        <v xml:space="preserve">Comfort - Inn </v>
      </c>
      <c r="U2" s="352"/>
      <c r="V2" s="38"/>
      <c r="W2" s="230" t="s">
        <v>54</v>
      </c>
      <c r="X2" s="231">
        <f>COUNTIF(U4:U369,X1)</f>
        <v>8</v>
      </c>
      <c r="Y2" s="232">
        <f>COUNTIF(U4:U369,"&gt;="&amp;Y1)</f>
        <v>15</v>
      </c>
      <c r="Z2" s="238">
        <f>COUNTIFS(U4:U369,"&lt;"&amp;Y1,U4:U369,"&gt;="&amp;Z1)</f>
        <v>2</v>
      </c>
      <c r="AA2" s="351"/>
      <c r="AB2" s="38"/>
      <c r="AC2" s="352" t="str">
        <f>'Flash Report'!$B$13</f>
        <v>Hampton Inn - Clovis</v>
      </c>
      <c r="AD2" s="352"/>
      <c r="AE2" s="38"/>
      <c r="AF2" s="230" t="s">
        <v>54</v>
      </c>
      <c r="AG2" s="231">
        <f>COUNTIF(AD4:AD369,AG1)</f>
        <v>6</v>
      </c>
      <c r="AH2" s="232">
        <f>COUNTIF(AD4:AD369,"&gt;="&amp;AH1)</f>
        <v>28</v>
      </c>
      <c r="AI2" s="238">
        <f>COUNTIFS(AD4:AD369,"&lt;"&amp;AH1,AD4:AD369,"&gt;="&amp;AI1)</f>
        <v>12</v>
      </c>
      <c r="AJ2" s="351"/>
      <c r="AK2" s="38"/>
      <c r="AL2" s="352" t="str">
        <f>'Flash Report'!$B$14</f>
        <v>Home2 Suites - Clovis</v>
      </c>
      <c r="AM2" s="352"/>
      <c r="AN2" s="38"/>
      <c r="AO2" s="230" t="s">
        <v>54</v>
      </c>
      <c r="AP2" s="231">
        <f>COUNTIF(AM4:AM369,AP1)</f>
        <v>7</v>
      </c>
      <c r="AQ2" s="232">
        <f>COUNTIF(AM4:AM369,"&gt;="&amp;AQ1)</f>
        <v>15</v>
      </c>
      <c r="AR2" s="238">
        <f>COUNTIFS(AM4:AM369,"&lt;"&amp;AQ1,AM4:AM369,"&gt;="&amp;AR1)</f>
        <v>5</v>
      </c>
      <c r="AS2" s="351"/>
      <c r="AT2" s="38"/>
      <c r="AU2" s="352" t="str">
        <f>'Flash Report'!$B$15</f>
        <v>La Quinta Inn &amp; Suites - Monahans</v>
      </c>
      <c r="AV2" s="352"/>
      <c r="AW2" s="38"/>
      <c r="AX2" s="230" t="s">
        <v>54</v>
      </c>
      <c r="AY2" s="231">
        <f>COUNTIF(AV4:AV369,AY1)</f>
        <v>0</v>
      </c>
      <c r="AZ2" s="232">
        <f>COUNTIF(AV4:AV369,"&gt;="&amp;AZ1)</f>
        <v>2</v>
      </c>
      <c r="BA2" s="238">
        <f>COUNTIFS(AV4:AV369,"&lt;"&amp;AZ1,AV4:AV369,"&gt;="&amp;BA1)</f>
        <v>2</v>
      </c>
      <c r="BB2" s="351"/>
      <c r="BC2" s="38"/>
      <c r="BD2" s="352" t="str">
        <f>'Flash Report'!$B$16</f>
        <v>Hampton Inn - Deming</v>
      </c>
      <c r="BE2" s="352"/>
      <c r="BF2" s="38"/>
      <c r="BG2" s="230" t="s">
        <v>54</v>
      </c>
      <c r="BH2" s="231">
        <f>COUNTIF(BE4:BE369,BH1)</f>
        <v>3</v>
      </c>
      <c r="BI2" s="232">
        <f>COUNTIF(BE4:BE369,"&gt;="&amp;BI1)</f>
        <v>21</v>
      </c>
      <c r="BJ2" s="238">
        <f>COUNTIFS(BE4:BE369,"&lt;"&amp;BI1,BE4:BE369,"&gt;="&amp;BJ1)</f>
        <v>7</v>
      </c>
      <c r="BK2" s="351"/>
      <c r="BL2" s="38"/>
      <c r="BM2" s="352" t="str">
        <f>'Flash Report'!$B$17</f>
        <v>Hampton Inn - Lordsburg</v>
      </c>
      <c r="BN2" s="352"/>
      <c r="BO2" s="38"/>
      <c r="BP2" s="230" t="s">
        <v>54</v>
      </c>
      <c r="BQ2" s="231">
        <f>COUNTIF(BN4:BN369,BQ1)</f>
        <v>15</v>
      </c>
      <c r="BR2" s="232">
        <f>COUNTIF(BN4:BN369,"&gt;="&amp;BR1)</f>
        <v>58</v>
      </c>
      <c r="BS2" s="238">
        <f>COUNTIFS(BN4:BN369,"&lt;"&amp;BR1,BN4:BN369,"&gt;="&amp;BS1)</f>
        <v>19</v>
      </c>
      <c r="BT2" s="351"/>
      <c r="BU2" s="38"/>
      <c r="BV2" s="352" t="str">
        <f>'Flash Report'!$B$18</f>
        <v>Sleep Inn - Clovis</v>
      </c>
      <c r="BW2" s="352"/>
      <c r="BX2" s="38"/>
      <c r="BY2" s="230" t="s">
        <v>54</v>
      </c>
      <c r="BZ2" s="231">
        <f>COUNTIF(BW4:BW369,BZ1)</f>
        <v>3</v>
      </c>
      <c r="CA2" s="232">
        <f>COUNTIF(BW4:BW369,"&gt;="&amp;CA1)</f>
        <v>7</v>
      </c>
      <c r="CB2" s="238">
        <f>COUNTIFS(BW4:BW369,"&lt;"&amp;CA1,BW4:BW369,"&gt;="&amp;CB1)</f>
        <v>4</v>
      </c>
      <c r="CC2" s="351"/>
      <c r="CD2" s="38"/>
      <c r="CE2" s="352" t="str">
        <f>'Flash Report'!$B$19</f>
        <v>Holiday Inn Express - Portales</v>
      </c>
      <c r="CF2" s="352"/>
      <c r="CG2" s="38"/>
      <c r="CH2" s="230" t="s">
        <v>54</v>
      </c>
      <c r="CI2" s="231">
        <f>COUNTIF(CF4:CF369,CI1)</f>
        <v>3</v>
      </c>
      <c r="CJ2" s="232">
        <f>COUNTIF(CF4:CF369,"&gt;="&amp;CJ1)</f>
        <v>11</v>
      </c>
      <c r="CK2" s="238">
        <f>COUNTIFS(CF4:CF369,"&lt;"&amp;CJ1,CF4:CF369,"&gt;="&amp;CK1)</f>
        <v>7</v>
      </c>
      <c r="CL2" s="351"/>
      <c r="CM2" s="38"/>
      <c r="CN2" s="352" t="str">
        <f>'Flash Report'!$B$20</f>
        <v>Holiday Inn - Roswell</v>
      </c>
      <c r="CO2" s="352"/>
      <c r="CP2" s="38"/>
      <c r="CQ2" s="230" t="s">
        <v>54</v>
      </c>
      <c r="CR2" s="231">
        <f>COUNTIF(CO4:CO369,CR1)</f>
        <v>9</v>
      </c>
      <c r="CS2" s="232">
        <f>COUNTIF(CO4:CO369,"&gt;="&amp;CS1)</f>
        <v>46</v>
      </c>
      <c r="CT2" s="238">
        <f>COUNTIFS(CO4:CO369,"&lt;"&amp;CS1,CO4:CO369,"&gt;="&amp;CT1)</f>
        <v>12</v>
      </c>
      <c r="CU2" s="351"/>
      <c r="CV2" s="38"/>
      <c r="CW2" s="352" t="str">
        <f>'Flash Report'!$B$21</f>
        <v>Super 8 - Portales</v>
      </c>
      <c r="CX2" s="352"/>
      <c r="CY2" s="38"/>
      <c r="CZ2" s="230" t="s">
        <v>54</v>
      </c>
      <c r="DA2" s="231">
        <f>COUNTIF(CX4:CX369,DA1)</f>
        <v>0</v>
      </c>
      <c r="DB2" s="232">
        <f>COUNTIF(CX4:CX369,"&gt;="&amp;DB1)</f>
        <v>0</v>
      </c>
      <c r="DC2" s="238">
        <f>COUNTIFS(CX4:CX369,"&lt;"&amp;DB1,CX4:CX369,"&gt;="&amp;DC1)</f>
        <v>1</v>
      </c>
      <c r="DD2" s="351"/>
      <c r="DE2" s="38"/>
      <c r="DF2" s="352" t="e">
        <f>'Flash Report'!#REF!</f>
        <v>#REF!</v>
      </c>
      <c r="DG2" s="352"/>
      <c r="DH2" s="38"/>
      <c r="DI2" s="230" t="s">
        <v>54</v>
      </c>
      <c r="DJ2" s="231">
        <f>COUNTIF(DG4:DG369,DJ1)</f>
        <v>0</v>
      </c>
      <c r="DK2" s="232">
        <f>COUNTIF(DG4:DG369,"&gt;="&amp;DK1)</f>
        <v>0</v>
      </c>
      <c r="DL2" s="238">
        <f>COUNTIFS(DG4:DG369,"&lt;"&amp;DK1,DG4:DG369,"&gt;="&amp;DL1)</f>
        <v>0</v>
      </c>
      <c r="DM2" s="351"/>
      <c r="DN2" s="38"/>
      <c r="DO2" s="352" t="e">
        <f>'Flash Report'!#REF!</f>
        <v>#REF!</v>
      </c>
      <c r="DP2" s="352"/>
      <c r="DQ2" s="38"/>
      <c r="DR2" s="230" t="s">
        <v>54</v>
      </c>
      <c r="DS2" s="231">
        <f>COUNTIF(DP4:DP369,DS1)</f>
        <v>0</v>
      </c>
      <c r="DT2" s="232">
        <f>COUNTIF(DP4:DP369,"&gt;="&amp;DT1)</f>
        <v>0</v>
      </c>
      <c r="DU2" s="238">
        <f>COUNTIFS(DP4:DP369,"&lt;"&amp;DT1,DP4:DP369,"&gt;="&amp;DU1)</f>
        <v>0</v>
      </c>
      <c r="DV2" s="351"/>
      <c r="DW2" s="38"/>
      <c r="DX2" s="352" t="e">
        <f>'Flash Report'!#REF!</f>
        <v>#REF!</v>
      </c>
      <c r="DY2" s="352"/>
      <c r="DZ2" s="38"/>
      <c r="EA2" s="230" t="s">
        <v>54</v>
      </c>
      <c r="EB2" s="231">
        <f>COUNTIF(DY4:DY369,EB1)</f>
        <v>0</v>
      </c>
      <c r="EC2" s="232">
        <f>COUNTIF(DY4:DY369,"&gt;="&amp;EC1)</f>
        <v>0</v>
      </c>
      <c r="ED2" s="238">
        <f>COUNTIFS(DY4:DY369,"&lt;"&amp;EC1,DY4:DY369,"&gt;="&amp;ED1)</f>
        <v>0</v>
      </c>
      <c r="EE2" s="351"/>
      <c r="EF2" s="38"/>
      <c r="EG2" s="38"/>
      <c r="EH2" s="38"/>
      <c r="EI2" s="38"/>
      <c r="EJ2" s="38"/>
      <c r="EK2" s="38"/>
      <c r="EL2" s="38"/>
      <c r="EM2" s="38"/>
      <c r="EN2" s="38"/>
    </row>
    <row r="3" spans="1:144" ht="31.2" x14ac:dyDescent="0.3">
      <c r="A3" s="269"/>
      <c r="B3" s="9" t="s">
        <v>55</v>
      </c>
      <c r="C3" s="9" t="s">
        <v>56</v>
      </c>
      <c r="D3" s="9" t="s">
        <v>57</v>
      </c>
      <c r="E3" s="9" t="s">
        <v>58</v>
      </c>
      <c r="F3" s="9" t="s">
        <v>16</v>
      </c>
      <c r="G3" s="9" t="s">
        <v>17</v>
      </c>
      <c r="H3" s="9" t="s">
        <v>19</v>
      </c>
      <c r="I3" s="177" t="s">
        <v>59</v>
      </c>
      <c r="J3" s="38"/>
      <c r="K3" s="9" t="s">
        <v>55</v>
      </c>
      <c r="L3" s="9" t="s">
        <v>56</v>
      </c>
      <c r="M3" s="9" t="s">
        <v>57</v>
      </c>
      <c r="N3" s="9" t="s">
        <v>58</v>
      </c>
      <c r="O3" s="9" t="s">
        <v>16</v>
      </c>
      <c r="P3" s="9" t="s">
        <v>17</v>
      </c>
      <c r="Q3" s="9" t="s">
        <v>19</v>
      </c>
      <c r="R3" s="177" t="s">
        <v>59</v>
      </c>
      <c r="S3" s="38"/>
      <c r="T3" s="9" t="s">
        <v>55</v>
      </c>
      <c r="U3" s="9" t="s">
        <v>56</v>
      </c>
      <c r="V3" s="9" t="s">
        <v>57</v>
      </c>
      <c r="W3" s="9" t="s">
        <v>58</v>
      </c>
      <c r="X3" s="9" t="s">
        <v>16</v>
      </c>
      <c r="Y3" s="9" t="s">
        <v>17</v>
      </c>
      <c r="Z3" s="9" t="s">
        <v>19</v>
      </c>
      <c r="AA3" s="177" t="s">
        <v>59</v>
      </c>
      <c r="AB3" s="38"/>
      <c r="AC3" s="9" t="s">
        <v>55</v>
      </c>
      <c r="AD3" s="9" t="s">
        <v>56</v>
      </c>
      <c r="AE3" s="9" t="s">
        <v>57</v>
      </c>
      <c r="AF3" s="9" t="s">
        <v>58</v>
      </c>
      <c r="AG3" s="9" t="s">
        <v>16</v>
      </c>
      <c r="AH3" s="9" t="s">
        <v>17</v>
      </c>
      <c r="AI3" s="9" t="s">
        <v>19</v>
      </c>
      <c r="AJ3" s="177" t="s">
        <v>59</v>
      </c>
      <c r="AK3" s="38"/>
      <c r="AL3" s="9" t="s">
        <v>55</v>
      </c>
      <c r="AM3" s="9" t="s">
        <v>56</v>
      </c>
      <c r="AN3" s="9" t="s">
        <v>57</v>
      </c>
      <c r="AO3" s="9" t="s">
        <v>58</v>
      </c>
      <c r="AP3" s="9" t="s">
        <v>16</v>
      </c>
      <c r="AQ3" s="9" t="s">
        <v>17</v>
      </c>
      <c r="AR3" s="9" t="s">
        <v>19</v>
      </c>
      <c r="AS3" s="177" t="s">
        <v>59</v>
      </c>
      <c r="AT3" s="38"/>
      <c r="AU3" s="9" t="s">
        <v>55</v>
      </c>
      <c r="AV3" s="9" t="s">
        <v>56</v>
      </c>
      <c r="AW3" s="9" t="s">
        <v>57</v>
      </c>
      <c r="AX3" s="9" t="s">
        <v>58</v>
      </c>
      <c r="AY3" s="9" t="s">
        <v>16</v>
      </c>
      <c r="AZ3" s="9" t="s">
        <v>17</v>
      </c>
      <c r="BA3" s="9" t="s">
        <v>19</v>
      </c>
      <c r="BB3" s="177" t="s">
        <v>59</v>
      </c>
      <c r="BC3" s="38"/>
      <c r="BD3" s="9" t="s">
        <v>55</v>
      </c>
      <c r="BE3" s="9" t="s">
        <v>56</v>
      </c>
      <c r="BF3" s="9" t="s">
        <v>57</v>
      </c>
      <c r="BG3" s="9" t="s">
        <v>58</v>
      </c>
      <c r="BH3" s="9" t="s">
        <v>16</v>
      </c>
      <c r="BI3" s="9" t="s">
        <v>17</v>
      </c>
      <c r="BJ3" s="9" t="s">
        <v>19</v>
      </c>
      <c r="BK3" s="177" t="s">
        <v>59</v>
      </c>
      <c r="BL3" s="38"/>
      <c r="BM3" s="9" t="s">
        <v>55</v>
      </c>
      <c r="BN3" s="9" t="s">
        <v>56</v>
      </c>
      <c r="BO3" s="9" t="s">
        <v>57</v>
      </c>
      <c r="BP3" s="9" t="s">
        <v>58</v>
      </c>
      <c r="BQ3" s="9" t="s">
        <v>16</v>
      </c>
      <c r="BR3" s="9" t="s">
        <v>17</v>
      </c>
      <c r="BS3" s="9" t="s">
        <v>19</v>
      </c>
      <c r="BT3" s="177" t="s">
        <v>59</v>
      </c>
      <c r="BU3" s="38"/>
      <c r="BV3" s="9" t="s">
        <v>55</v>
      </c>
      <c r="BW3" s="9" t="s">
        <v>56</v>
      </c>
      <c r="BX3" s="9" t="s">
        <v>57</v>
      </c>
      <c r="BY3" s="9" t="s">
        <v>58</v>
      </c>
      <c r="BZ3" s="9" t="s">
        <v>16</v>
      </c>
      <c r="CA3" s="9" t="s">
        <v>17</v>
      </c>
      <c r="CB3" s="9" t="s">
        <v>19</v>
      </c>
      <c r="CC3" s="177" t="s">
        <v>59</v>
      </c>
      <c r="CD3" s="38"/>
      <c r="CE3" s="9" t="s">
        <v>55</v>
      </c>
      <c r="CF3" s="9" t="s">
        <v>56</v>
      </c>
      <c r="CG3" s="9" t="s">
        <v>57</v>
      </c>
      <c r="CH3" s="9" t="s">
        <v>58</v>
      </c>
      <c r="CI3" s="9" t="s">
        <v>16</v>
      </c>
      <c r="CJ3" s="9" t="s">
        <v>17</v>
      </c>
      <c r="CK3" s="9" t="s">
        <v>19</v>
      </c>
      <c r="CL3" s="177" t="s">
        <v>59</v>
      </c>
      <c r="CM3" s="38"/>
      <c r="CN3" s="9" t="s">
        <v>55</v>
      </c>
      <c r="CO3" s="9" t="s">
        <v>56</v>
      </c>
      <c r="CP3" s="9" t="s">
        <v>57</v>
      </c>
      <c r="CQ3" s="9" t="s">
        <v>58</v>
      </c>
      <c r="CR3" s="9" t="s">
        <v>16</v>
      </c>
      <c r="CS3" s="9" t="s">
        <v>17</v>
      </c>
      <c r="CT3" s="9" t="s">
        <v>19</v>
      </c>
      <c r="CU3" s="177" t="s">
        <v>59</v>
      </c>
      <c r="CV3" s="38"/>
      <c r="CW3" s="9" t="s">
        <v>55</v>
      </c>
      <c r="CX3" s="9" t="s">
        <v>56</v>
      </c>
      <c r="CY3" s="9" t="s">
        <v>57</v>
      </c>
      <c r="CZ3" s="9" t="s">
        <v>58</v>
      </c>
      <c r="DA3" s="9" t="s">
        <v>16</v>
      </c>
      <c r="DB3" s="9" t="s">
        <v>17</v>
      </c>
      <c r="DC3" s="9" t="s">
        <v>19</v>
      </c>
      <c r="DD3" s="177" t="s">
        <v>59</v>
      </c>
      <c r="DE3" s="38"/>
      <c r="DF3" s="9" t="s">
        <v>55</v>
      </c>
      <c r="DG3" s="9" t="s">
        <v>56</v>
      </c>
      <c r="DH3" s="9" t="s">
        <v>57</v>
      </c>
      <c r="DI3" s="9" t="s">
        <v>58</v>
      </c>
      <c r="DJ3" s="9" t="s">
        <v>16</v>
      </c>
      <c r="DK3" s="9" t="s">
        <v>17</v>
      </c>
      <c r="DL3" s="9" t="s">
        <v>19</v>
      </c>
      <c r="DM3" s="177" t="s">
        <v>59</v>
      </c>
      <c r="DN3" s="38"/>
      <c r="DO3" s="9" t="s">
        <v>55</v>
      </c>
      <c r="DP3" s="9" t="s">
        <v>56</v>
      </c>
      <c r="DQ3" s="9" t="s">
        <v>57</v>
      </c>
      <c r="DR3" s="9" t="s">
        <v>58</v>
      </c>
      <c r="DS3" s="9" t="s">
        <v>16</v>
      </c>
      <c r="DT3" s="9" t="s">
        <v>17</v>
      </c>
      <c r="DU3" s="9" t="s">
        <v>19</v>
      </c>
      <c r="DV3" s="177" t="s">
        <v>59</v>
      </c>
      <c r="DW3" s="38"/>
      <c r="DX3" s="9" t="s">
        <v>55</v>
      </c>
      <c r="DY3" s="9" t="s">
        <v>56</v>
      </c>
      <c r="DZ3" s="9" t="s">
        <v>57</v>
      </c>
      <c r="EA3" s="9" t="s">
        <v>58</v>
      </c>
      <c r="EB3" s="9" t="s">
        <v>16</v>
      </c>
      <c r="EC3" s="9" t="s">
        <v>17</v>
      </c>
      <c r="ED3" s="9" t="s">
        <v>19</v>
      </c>
      <c r="EE3" s="177" t="s">
        <v>59</v>
      </c>
      <c r="EF3" s="38"/>
      <c r="EG3" s="38"/>
      <c r="EH3" s="38"/>
      <c r="EI3" s="38"/>
      <c r="EJ3" s="38"/>
      <c r="EK3" s="38"/>
      <c r="EL3" s="38"/>
      <c r="EM3" s="38"/>
      <c r="EN3" s="38"/>
    </row>
    <row r="4" spans="1:144" x14ac:dyDescent="0.3">
      <c r="A4" s="268">
        <f>COUNT(C4,L4,U4,AD4,AM4,AV4,BE4,BN4,BW4,CF4,CO4,CX4,DG4,DP4,DY4)</f>
        <v>12</v>
      </c>
      <c r="B4" s="267">
        <v>45292</v>
      </c>
      <c r="C4" s="1">
        <v>26</v>
      </c>
      <c r="D4" s="1">
        <v>2988.66</v>
      </c>
      <c r="E4" s="1">
        <v>0</v>
      </c>
      <c r="F4" s="1">
        <v>19</v>
      </c>
      <c r="G4" s="1">
        <v>50</v>
      </c>
      <c r="H4" s="1">
        <v>0</v>
      </c>
      <c r="I4" s="1">
        <v>136.19999999999999</v>
      </c>
      <c r="J4" s="38"/>
      <c r="K4" s="11">
        <f>B4</f>
        <v>45292</v>
      </c>
      <c r="L4" s="1">
        <v>7</v>
      </c>
      <c r="M4" s="1">
        <v>928.29</v>
      </c>
      <c r="N4" s="1">
        <v>4.72</v>
      </c>
      <c r="O4" s="1">
        <v>0</v>
      </c>
      <c r="P4" s="1">
        <v>0</v>
      </c>
      <c r="Q4" s="1">
        <v>0</v>
      </c>
      <c r="R4" s="1">
        <v>0</v>
      </c>
      <c r="S4" s="38"/>
      <c r="T4" s="11">
        <f t="shared" ref="T4:T68" si="0">B4</f>
        <v>45292</v>
      </c>
      <c r="U4" s="1">
        <v>6</v>
      </c>
      <c r="V4" s="1">
        <v>599.76</v>
      </c>
      <c r="W4" s="1">
        <v>0</v>
      </c>
      <c r="X4" s="1">
        <v>0</v>
      </c>
      <c r="Y4" s="1">
        <v>24</v>
      </c>
      <c r="Z4" s="1">
        <v>0</v>
      </c>
      <c r="AA4" s="1">
        <v>0</v>
      </c>
      <c r="AB4" s="60"/>
      <c r="AC4" s="11">
        <f t="shared" ref="AC4:AC68" si="1">B4</f>
        <v>45292</v>
      </c>
      <c r="AD4" s="1">
        <v>30</v>
      </c>
      <c r="AE4" s="272">
        <v>4873.1000000000004</v>
      </c>
      <c r="AF4" s="1">
        <v>42.58</v>
      </c>
      <c r="AG4" s="1">
        <v>0</v>
      </c>
      <c r="AH4" s="1">
        <v>50</v>
      </c>
      <c r="AI4" s="1">
        <v>0</v>
      </c>
      <c r="AJ4" s="1">
        <v>3</v>
      </c>
      <c r="AK4" s="38"/>
      <c r="AL4" s="11">
        <f t="shared" ref="AL4:AL68" si="2">B4</f>
        <v>45292</v>
      </c>
      <c r="AM4" s="1">
        <v>23</v>
      </c>
      <c r="AN4" s="1">
        <v>2884.86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60"/>
      <c r="AU4" s="11">
        <f t="shared" ref="AU4:AU68" si="3">B4</f>
        <v>45292</v>
      </c>
      <c r="AV4" s="1">
        <v>22</v>
      </c>
      <c r="AW4" s="1">
        <v>1767.69</v>
      </c>
      <c r="AX4" s="1">
        <v>0</v>
      </c>
      <c r="AY4" s="1">
        <v>34</v>
      </c>
      <c r="AZ4" s="1">
        <v>-44.05</v>
      </c>
      <c r="BA4" s="1">
        <v>0</v>
      </c>
      <c r="BB4" s="1">
        <v>-625.67999999999995</v>
      </c>
      <c r="BC4" s="38"/>
      <c r="BD4" s="11">
        <f t="shared" ref="BD4:BD68" si="4">B4</f>
        <v>45292</v>
      </c>
      <c r="BE4" s="1">
        <v>36</v>
      </c>
      <c r="BF4" s="1">
        <v>3864.15</v>
      </c>
      <c r="BG4" s="1">
        <v>20.32</v>
      </c>
      <c r="BH4" s="1">
        <v>0</v>
      </c>
      <c r="BI4" s="1">
        <v>132.44999999999999</v>
      </c>
      <c r="BJ4" s="1">
        <v>1</v>
      </c>
      <c r="BK4" s="1">
        <v>50.96</v>
      </c>
      <c r="BL4" s="38"/>
      <c r="BM4" s="11">
        <f t="shared" ref="BM4:BM68" si="5">B4</f>
        <v>45292</v>
      </c>
      <c r="BN4" s="1">
        <v>32</v>
      </c>
      <c r="BO4" s="1">
        <v>3702.93</v>
      </c>
      <c r="BP4" s="1">
        <v>20.420000000000002</v>
      </c>
      <c r="BQ4" s="1">
        <v>0</v>
      </c>
      <c r="BR4" s="1">
        <v>50</v>
      </c>
      <c r="BS4" s="1">
        <v>1</v>
      </c>
      <c r="BT4" s="1">
        <v>159.15</v>
      </c>
      <c r="BU4" s="38"/>
      <c r="BV4" s="11">
        <f t="shared" ref="BV4:BV68" si="6">B4</f>
        <v>45292</v>
      </c>
      <c r="BW4" s="281">
        <v>13</v>
      </c>
      <c r="BX4" s="281">
        <v>1145.1199999999999</v>
      </c>
      <c r="BY4" s="281">
        <v>14</v>
      </c>
      <c r="BZ4" s="281">
        <v>0</v>
      </c>
      <c r="CA4" s="281">
        <v>150</v>
      </c>
      <c r="CB4" s="281">
        <v>0</v>
      </c>
      <c r="CC4" s="281">
        <v>0</v>
      </c>
      <c r="CD4" s="38"/>
      <c r="CE4" s="11">
        <f t="shared" ref="CE4:CE68" si="7">B4</f>
        <v>45292</v>
      </c>
      <c r="CF4" s="1">
        <v>30</v>
      </c>
      <c r="CG4" s="1">
        <v>3666.14</v>
      </c>
      <c r="CH4" s="272">
        <v>16</v>
      </c>
      <c r="CI4" s="1">
        <v>0</v>
      </c>
      <c r="CJ4" s="1">
        <v>0</v>
      </c>
      <c r="CK4" s="1">
        <v>0</v>
      </c>
      <c r="CL4" s="1">
        <v>7.36</v>
      </c>
      <c r="CM4" s="38"/>
      <c r="CN4" s="11">
        <f t="shared" ref="CN4:CN68" si="8">B4</f>
        <v>45292</v>
      </c>
      <c r="CO4" s="1">
        <v>16</v>
      </c>
      <c r="CP4" s="1">
        <v>1459.14</v>
      </c>
      <c r="CQ4" s="1">
        <v>27</v>
      </c>
      <c r="CR4" s="1">
        <v>114</v>
      </c>
      <c r="CS4" s="1">
        <v>0</v>
      </c>
      <c r="CT4" s="1">
        <v>2</v>
      </c>
      <c r="CU4" s="1">
        <v>17</v>
      </c>
      <c r="CV4" s="38"/>
      <c r="CW4" s="13">
        <f>B4</f>
        <v>45292</v>
      </c>
      <c r="CX4" s="1">
        <v>9</v>
      </c>
      <c r="CY4" s="1">
        <v>615.26</v>
      </c>
      <c r="CZ4" s="1">
        <v>0</v>
      </c>
      <c r="DA4" s="1">
        <v>0</v>
      </c>
      <c r="DB4" s="1">
        <v>0</v>
      </c>
      <c r="DC4" s="1">
        <v>0</v>
      </c>
      <c r="DD4" s="1">
        <v>327.2</v>
      </c>
      <c r="DE4" s="38"/>
      <c r="DF4" s="13">
        <f>B4</f>
        <v>45292</v>
      </c>
      <c r="DG4" s="1"/>
      <c r="DH4" s="1"/>
      <c r="DI4" s="1"/>
      <c r="DJ4" s="1"/>
      <c r="DK4" s="1"/>
      <c r="DL4" s="1"/>
      <c r="DM4" s="1"/>
      <c r="DN4" s="38"/>
      <c r="DO4" s="13">
        <f>B4</f>
        <v>45292</v>
      </c>
      <c r="DP4" s="1"/>
      <c r="DQ4" s="1"/>
      <c r="DR4" s="1"/>
      <c r="DS4" s="1"/>
      <c r="DT4" s="1"/>
      <c r="DU4" s="1"/>
      <c r="DV4" s="1"/>
      <c r="DW4" s="38"/>
      <c r="DX4" s="13">
        <f>B4</f>
        <v>45292</v>
      </c>
      <c r="DY4" s="1"/>
      <c r="DZ4" s="1"/>
      <c r="EA4" s="1"/>
      <c r="EB4" s="1"/>
      <c r="EC4" s="1"/>
      <c r="ED4" s="1"/>
      <c r="EE4" s="1"/>
      <c r="EF4" s="38"/>
      <c r="EG4" s="38"/>
      <c r="EH4" s="38"/>
      <c r="EI4" s="38"/>
      <c r="EJ4" s="38"/>
      <c r="EK4" s="38"/>
      <c r="EL4" s="38"/>
      <c r="EM4" s="38"/>
      <c r="EN4" s="38"/>
    </row>
    <row r="5" spans="1:144" x14ac:dyDescent="0.3">
      <c r="A5" s="268">
        <f t="shared" ref="A5:A68" si="9">COUNT(C5,L5,U5,AD5,AM5,AV5,BE5,BN5,BW5,CF5,CO5,CX5,DG5,DP5,DY5)</f>
        <v>11</v>
      </c>
      <c r="B5" s="11">
        <f>B4+1</f>
        <v>45293</v>
      </c>
      <c r="C5" s="1">
        <v>30</v>
      </c>
      <c r="D5" s="1">
        <v>3762.23</v>
      </c>
      <c r="E5" s="1">
        <v>0</v>
      </c>
      <c r="F5" s="1">
        <v>4</v>
      </c>
      <c r="G5" s="1">
        <v>2</v>
      </c>
      <c r="H5" s="1">
        <v>0</v>
      </c>
      <c r="I5" s="1">
        <v>4</v>
      </c>
      <c r="J5" s="38"/>
      <c r="K5" s="11">
        <f t="shared" ref="K5:K69" si="10">B5</f>
        <v>45293</v>
      </c>
      <c r="L5" s="1">
        <v>18</v>
      </c>
      <c r="M5" s="1">
        <v>2583.0100000000002</v>
      </c>
      <c r="N5" s="1">
        <v>7.55</v>
      </c>
      <c r="O5" s="1">
        <v>0</v>
      </c>
      <c r="P5" s="1">
        <v>50</v>
      </c>
      <c r="Q5" s="1">
        <v>0</v>
      </c>
      <c r="R5" s="1">
        <v>0</v>
      </c>
      <c r="S5" s="38"/>
      <c r="T5" s="11">
        <f t="shared" si="0"/>
        <v>45293</v>
      </c>
      <c r="U5" s="1">
        <v>9</v>
      </c>
      <c r="V5" s="1">
        <v>903.26</v>
      </c>
      <c r="W5" s="1">
        <v>0</v>
      </c>
      <c r="X5" s="1">
        <v>0</v>
      </c>
      <c r="Y5" s="1">
        <v>27</v>
      </c>
      <c r="Z5" s="1">
        <v>0</v>
      </c>
      <c r="AA5" s="1">
        <v>12</v>
      </c>
      <c r="AB5" s="60"/>
      <c r="AC5" s="11">
        <f t="shared" si="1"/>
        <v>45293</v>
      </c>
      <c r="AD5" s="283"/>
      <c r="AE5" s="283"/>
      <c r="AF5" s="283"/>
      <c r="AG5" s="283"/>
      <c r="AH5" s="283"/>
      <c r="AI5" s="283"/>
      <c r="AJ5" s="283"/>
      <c r="AK5" s="38"/>
      <c r="AL5" s="11">
        <f t="shared" si="2"/>
        <v>45293</v>
      </c>
      <c r="AM5" s="1">
        <v>25</v>
      </c>
      <c r="AN5" s="1">
        <v>3241.18</v>
      </c>
      <c r="AO5" s="1">
        <v>0</v>
      </c>
      <c r="AP5" s="1">
        <v>0</v>
      </c>
      <c r="AQ5" s="1">
        <v>19.8</v>
      </c>
      <c r="AR5" s="1">
        <v>0</v>
      </c>
      <c r="AS5" s="1">
        <v>0</v>
      </c>
      <c r="AT5" s="60"/>
      <c r="AU5" s="11">
        <f t="shared" si="3"/>
        <v>45293</v>
      </c>
      <c r="AV5" s="1">
        <v>40</v>
      </c>
      <c r="AW5" s="1">
        <v>3800</v>
      </c>
      <c r="AX5" s="1">
        <v>0</v>
      </c>
      <c r="AY5" s="1">
        <v>22</v>
      </c>
      <c r="AZ5" s="1">
        <v>0</v>
      </c>
      <c r="BA5" s="1">
        <v>0</v>
      </c>
      <c r="BB5" s="1">
        <v>14.98</v>
      </c>
      <c r="BC5" s="38"/>
      <c r="BD5" s="11">
        <f t="shared" si="4"/>
        <v>45293</v>
      </c>
      <c r="BE5" s="1">
        <v>47</v>
      </c>
      <c r="BF5" s="1">
        <v>5726.3</v>
      </c>
      <c r="BG5" s="1">
        <v>24.95</v>
      </c>
      <c r="BH5" s="1">
        <v>0</v>
      </c>
      <c r="BI5" s="1">
        <v>94.15</v>
      </c>
      <c r="BJ5" s="1">
        <v>1</v>
      </c>
      <c r="BK5" s="1">
        <v>50.96</v>
      </c>
      <c r="BL5" s="38"/>
      <c r="BM5" s="11">
        <f t="shared" si="5"/>
        <v>45293</v>
      </c>
      <c r="BN5" s="1">
        <v>57</v>
      </c>
      <c r="BO5" s="1">
        <v>6867.69</v>
      </c>
      <c r="BP5" s="1">
        <v>53.83</v>
      </c>
      <c r="BQ5" s="1">
        <v>0</v>
      </c>
      <c r="BR5" s="1">
        <v>100</v>
      </c>
      <c r="BS5" s="1">
        <v>0</v>
      </c>
      <c r="BT5" s="1">
        <v>303.44</v>
      </c>
      <c r="BU5" s="38"/>
      <c r="BV5" s="11">
        <f t="shared" si="6"/>
        <v>45293</v>
      </c>
      <c r="BW5" s="1">
        <v>12</v>
      </c>
      <c r="BX5" s="1">
        <v>917.22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38"/>
      <c r="CE5" s="11">
        <f t="shared" si="7"/>
        <v>45293</v>
      </c>
      <c r="CF5" s="1">
        <v>32</v>
      </c>
      <c r="CG5" s="1">
        <v>4205.7299999999996</v>
      </c>
      <c r="CH5" s="272">
        <v>19</v>
      </c>
      <c r="CI5" s="1">
        <v>0</v>
      </c>
      <c r="CJ5" s="1">
        <v>0</v>
      </c>
      <c r="CK5" s="1">
        <v>0</v>
      </c>
      <c r="CL5" s="1">
        <v>399.91</v>
      </c>
      <c r="CM5" s="38"/>
      <c r="CN5" s="11">
        <f t="shared" si="8"/>
        <v>45293</v>
      </c>
      <c r="CO5" s="1">
        <v>33</v>
      </c>
      <c r="CP5" s="1">
        <v>3247.55</v>
      </c>
      <c r="CQ5" s="1">
        <v>38.5</v>
      </c>
      <c r="CR5" s="1">
        <v>185.73</v>
      </c>
      <c r="CS5" s="1">
        <v>10</v>
      </c>
      <c r="CT5" s="1">
        <v>1</v>
      </c>
      <c r="CU5" s="1">
        <v>62.99</v>
      </c>
      <c r="CV5" s="38"/>
      <c r="CW5" s="13">
        <f t="shared" ref="CW5:CW68" si="11">B5</f>
        <v>45293</v>
      </c>
      <c r="CX5" s="1">
        <v>9</v>
      </c>
      <c r="CY5" s="1">
        <v>597.79999999999995</v>
      </c>
      <c r="CZ5" s="1">
        <v>0</v>
      </c>
      <c r="DA5" s="1">
        <v>11</v>
      </c>
      <c r="DB5" s="1">
        <v>55</v>
      </c>
      <c r="DC5" s="1">
        <v>0</v>
      </c>
      <c r="DD5" s="1">
        <v>-150.15</v>
      </c>
      <c r="DE5" s="38"/>
      <c r="DF5" s="13">
        <f t="shared" ref="DF5:DF68" si="12">B5</f>
        <v>45293</v>
      </c>
      <c r="DG5" s="1"/>
      <c r="DH5" s="1"/>
      <c r="DI5" s="1"/>
      <c r="DJ5" s="1"/>
      <c r="DK5" s="1"/>
      <c r="DL5" s="1"/>
      <c r="DM5" s="1"/>
      <c r="DN5" s="38"/>
      <c r="DO5" s="13">
        <f t="shared" ref="DO5:DO68" si="13">B5</f>
        <v>45293</v>
      </c>
      <c r="DP5" s="1"/>
      <c r="DQ5" s="1"/>
      <c r="DR5" s="1"/>
      <c r="DS5" s="1"/>
      <c r="DT5" s="1"/>
      <c r="DU5" s="1"/>
      <c r="DV5" s="1"/>
      <c r="DW5" s="38"/>
      <c r="DX5" s="13">
        <f t="shared" ref="DX5:DX68" si="14">B5</f>
        <v>45293</v>
      </c>
      <c r="DY5" s="1"/>
      <c r="DZ5" s="1"/>
      <c r="EA5" s="1"/>
      <c r="EB5" s="1"/>
      <c r="EC5" s="1"/>
      <c r="ED5" s="1"/>
      <c r="EE5" s="1"/>
      <c r="EF5" s="38"/>
      <c r="EG5" s="38"/>
      <c r="EH5" s="38"/>
      <c r="EI5" s="38"/>
      <c r="EJ5" s="38"/>
      <c r="EK5" s="38"/>
      <c r="EL5" s="38"/>
      <c r="EM5" s="38"/>
      <c r="EN5" s="38"/>
    </row>
    <row r="6" spans="1:144" x14ac:dyDescent="0.3">
      <c r="A6" s="268">
        <f t="shared" si="9"/>
        <v>12</v>
      </c>
      <c r="B6" s="11">
        <f t="shared" ref="B6:B62" si="15">B5+1</f>
        <v>45294</v>
      </c>
      <c r="C6" s="1">
        <v>22</v>
      </c>
      <c r="D6" s="1">
        <v>2729.11</v>
      </c>
      <c r="E6" s="1">
        <v>0</v>
      </c>
      <c r="F6" s="1">
        <v>17</v>
      </c>
      <c r="G6" s="1">
        <v>0</v>
      </c>
      <c r="H6" s="1">
        <v>0</v>
      </c>
      <c r="I6" s="1">
        <v>0</v>
      </c>
      <c r="J6" s="38"/>
      <c r="K6" s="11">
        <f t="shared" si="10"/>
        <v>45294</v>
      </c>
      <c r="L6" s="1">
        <v>30</v>
      </c>
      <c r="M6" s="1">
        <v>4096.8500000000004</v>
      </c>
      <c r="N6" s="1">
        <v>6.37</v>
      </c>
      <c r="O6" s="1">
        <v>0</v>
      </c>
      <c r="P6" s="1">
        <v>36.71</v>
      </c>
      <c r="Q6" s="1">
        <v>0</v>
      </c>
      <c r="R6" s="1">
        <v>3233.28</v>
      </c>
      <c r="S6" s="38"/>
      <c r="T6" s="11">
        <f t="shared" si="0"/>
        <v>45294</v>
      </c>
      <c r="U6" s="1">
        <v>8</v>
      </c>
      <c r="V6" s="1">
        <v>794.26</v>
      </c>
      <c r="W6" s="1">
        <v>0</v>
      </c>
      <c r="X6" s="1">
        <v>0</v>
      </c>
      <c r="Y6" s="1">
        <v>5</v>
      </c>
      <c r="Z6" s="1">
        <v>0</v>
      </c>
      <c r="AA6" s="1">
        <v>0</v>
      </c>
      <c r="AB6" s="60"/>
      <c r="AC6" s="11">
        <f t="shared" si="1"/>
        <v>45294</v>
      </c>
      <c r="AD6" s="1">
        <v>52</v>
      </c>
      <c r="AE6" s="1">
        <v>5807.09</v>
      </c>
      <c r="AF6" s="1">
        <v>34.24</v>
      </c>
      <c r="AG6" s="1">
        <v>0</v>
      </c>
      <c r="AH6" s="1">
        <v>-291.01</v>
      </c>
      <c r="AI6" s="1">
        <v>0</v>
      </c>
      <c r="AJ6" s="1">
        <v>10</v>
      </c>
      <c r="AK6" s="38"/>
      <c r="AL6" s="11">
        <f t="shared" si="2"/>
        <v>45294</v>
      </c>
      <c r="AM6" s="1">
        <v>29</v>
      </c>
      <c r="AN6" s="1">
        <v>4018.44</v>
      </c>
      <c r="AO6" s="1">
        <v>14.8</v>
      </c>
      <c r="AP6" s="1">
        <v>0</v>
      </c>
      <c r="AQ6" s="1">
        <v>0</v>
      </c>
      <c r="AR6" s="1">
        <v>0</v>
      </c>
      <c r="AS6" s="1">
        <v>0</v>
      </c>
      <c r="AT6" s="60"/>
      <c r="AU6" s="11">
        <f t="shared" si="3"/>
        <v>45294</v>
      </c>
      <c r="AV6" s="1">
        <v>39</v>
      </c>
      <c r="AW6" s="1">
        <v>3434.15</v>
      </c>
      <c r="AX6" s="1">
        <v>0</v>
      </c>
      <c r="AY6" s="1">
        <v>22</v>
      </c>
      <c r="AZ6" s="1">
        <v>-40</v>
      </c>
      <c r="BA6" s="1">
        <v>0</v>
      </c>
      <c r="BB6" s="1">
        <v>0</v>
      </c>
      <c r="BC6" s="38"/>
      <c r="BD6" s="11">
        <f t="shared" si="4"/>
        <v>45294</v>
      </c>
      <c r="BE6" s="1">
        <v>53</v>
      </c>
      <c r="BF6" s="1">
        <v>5967.53</v>
      </c>
      <c r="BG6" s="1">
        <v>38.79</v>
      </c>
      <c r="BH6" s="1">
        <v>0</v>
      </c>
      <c r="BI6" s="1">
        <v>44.15</v>
      </c>
      <c r="BJ6" s="1">
        <v>1</v>
      </c>
      <c r="BK6" s="1">
        <v>63.96</v>
      </c>
      <c r="BL6" s="38"/>
      <c r="BM6" s="11">
        <f t="shared" si="5"/>
        <v>45294</v>
      </c>
      <c r="BN6" s="281">
        <v>62</v>
      </c>
      <c r="BO6" s="281">
        <v>8398.01</v>
      </c>
      <c r="BP6" s="281">
        <v>20.88</v>
      </c>
      <c r="BQ6" s="281">
        <v>0</v>
      </c>
      <c r="BR6" s="281">
        <v>314.82</v>
      </c>
      <c r="BS6" s="281">
        <v>0</v>
      </c>
      <c r="BT6" s="281">
        <v>0</v>
      </c>
      <c r="BU6" s="38"/>
      <c r="BV6" s="11">
        <f t="shared" si="6"/>
        <v>45294</v>
      </c>
      <c r="BW6" s="1">
        <v>18</v>
      </c>
      <c r="BX6" s="1">
        <v>1469.11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38"/>
      <c r="CE6" s="11">
        <f t="shared" si="7"/>
        <v>45294</v>
      </c>
      <c r="CF6" s="1">
        <v>28</v>
      </c>
      <c r="CG6" s="1">
        <v>3201.65</v>
      </c>
      <c r="CH6" s="272">
        <v>37</v>
      </c>
      <c r="CI6" s="1">
        <v>0</v>
      </c>
      <c r="CJ6" s="1">
        <v>0</v>
      </c>
      <c r="CK6" s="1">
        <v>0</v>
      </c>
      <c r="CL6" s="1">
        <v>7.36</v>
      </c>
      <c r="CM6" s="38"/>
      <c r="CN6" s="11">
        <f t="shared" si="8"/>
        <v>45294</v>
      </c>
      <c r="CO6" s="1">
        <v>44</v>
      </c>
      <c r="CP6" s="1">
        <v>4271.95</v>
      </c>
      <c r="CQ6" s="1">
        <v>61.5</v>
      </c>
      <c r="CR6" s="1">
        <v>20</v>
      </c>
      <c r="CS6" s="1">
        <v>0</v>
      </c>
      <c r="CT6" s="1">
        <v>2</v>
      </c>
      <c r="CU6" s="1">
        <v>124.58</v>
      </c>
      <c r="CV6" s="38"/>
      <c r="CW6" s="13">
        <f t="shared" si="11"/>
        <v>45294</v>
      </c>
      <c r="CX6" s="1">
        <v>11</v>
      </c>
      <c r="CY6" s="1">
        <v>666.34</v>
      </c>
      <c r="CZ6" s="1">
        <v>0</v>
      </c>
      <c r="DA6" s="1">
        <v>-11</v>
      </c>
      <c r="DB6" s="1">
        <v>-25</v>
      </c>
      <c r="DC6" s="1">
        <v>0</v>
      </c>
      <c r="DD6" s="1">
        <v>0</v>
      </c>
      <c r="DE6" s="38"/>
      <c r="DF6" s="13">
        <f t="shared" si="12"/>
        <v>45294</v>
      </c>
      <c r="DG6" s="1"/>
      <c r="DH6" s="1"/>
      <c r="DI6" s="1"/>
      <c r="DJ6" s="1"/>
      <c r="DK6" s="1"/>
      <c r="DL6" s="1"/>
      <c r="DM6" s="1"/>
      <c r="DN6" s="38"/>
      <c r="DO6" s="13">
        <f t="shared" si="13"/>
        <v>45294</v>
      </c>
      <c r="DP6" s="1"/>
      <c r="DQ6" s="1"/>
      <c r="DR6" s="1"/>
      <c r="DS6" s="1"/>
      <c r="DT6" s="1"/>
      <c r="DU6" s="1"/>
      <c r="DV6" s="1"/>
      <c r="DW6" s="38"/>
      <c r="DX6" s="13">
        <f t="shared" si="14"/>
        <v>45294</v>
      </c>
      <c r="DY6" s="1"/>
      <c r="DZ6" s="1"/>
      <c r="EA6" s="1"/>
      <c r="EB6" s="1"/>
      <c r="EC6" s="1"/>
      <c r="ED6" s="1"/>
      <c r="EE6" s="1"/>
      <c r="EF6" s="38"/>
      <c r="EG6" s="38"/>
      <c r="EH6" s="38"/>
      <c r="EI6" s="38"/>
      <c r="EJ6" s="38"/>
      <c r="EK6" s="38"/>
      <c r="EL6" s="38"/>
      <c r="EM6" s="38"/>
      <c r="EN6" s="38"/>
    </row>
    <row r="7" spans="1:144" x14ac:dyDescent="0.3">
      <c r="A7" s="268">
        <f t="shared" si="9"/>
        <v>12</v>
      </c>
      <c r="B7" s="11">
        <f t="shared" si="15"/>
        <v>45295</v>
      </c>
      <c r="C7" s="1">
        <v>29</v>
      </c>
      <c r="D7" s="1">
        <v>3569.16</v>
      </c>
      <c r="E7" s="1">
        <v>0</v>
      </c>
      <c r="F7" s="1">
        <v>15</v>
      </c>
      <c r="G7" s="1">
        <v>0</v>
      </c>
      <c r="H7" s="1">
        <v>0</v>
      </c>
      <c r="I7" s="1">
        <v>157.25</v>
      </c>
      <c r="J7" s="38"/>
      <c r="K7" s="11">
        <f t="shared" si="10"/>
        <v>45295</v>
      </c>
      <c r="L7" s="281">
        <v>19</v>
      </c>
      <c r="M7" s="282">
        <v>2604.5</v>
      </c>
      <c r="N7" s="281">
        <v>5.19</v>
      </c>
      <c r="O7" s="281">
        <v>0</v>
      </c>
      <c r="P7" s="281">
        <v>-4.95</v>
      </c>
      <c r="Q7" s="281">
        <v>0</v>
      </c>
      <c r="R7" s="281">
        <v>0</v>
      </c>
      <c r="S7" s="38"/>
      <c r="T7" s="11">
        <f t="shared" si="0"/>
        <v>45295</v>
      </c>
      <c r="U7" s="1">
        <v>24</v>
      </c>
      <c r="V7" s="1">
        <v>2636.72</v>
      </c>
      <c r="W7" s="1">
        <v>0</v>
      </c>
      <c r="X7" s="1">
        <v>0</v>
      </c>
      <c r="Y7" s="1">
        <v>41.5</v>
      </c>
      <c r="Z7" s="1">
        <v>0</v>
      </c>
      <c r="AA7" s="1">
        <v>26.5</v>
      </c>
      <c r="AB7" s="60"/>
      <c r="AC7" s="11">
        <f t="shared" si="1"/>
        <v>45295</v>
      </c>
      <c r="AD7" s="1">
        <v>39</v>
      </c>
      <c r="AE7" s="1">
        <v>4613.57</v>
      </c>
      <c r="AF7" s="1">
        <v>74.040000000000006</v>
      </c>
      <c r="AG7" s="1">
        <v>0</v>
      </c>
      <c r="AH7" s="1">
        <v>4.95</v>
      </c>
      <c r="AI7" s="1">
        <v>1</v>
      </c>
      <c r="AJ7" s="1">
        <v>18</v>
      </c>
      <c r="AK7" s="38"/>
      <c r="AL7" s="11">
        <f t="shared" si="2"/>
        <v>45295</v>
      </c>
      <c r="AM7" s="1">
        <v>30</v>
      </c>
      <c r="AN7" s="1">
        <v>4051.51</v>
      </c>
      <c r="AO7" s="1">
        <v>2.78</v>
      </c>
      <c r="AP7" s="1">
        <v>0</v>
      </c>
      <c r="AQ7" s="1">
        <v>-27.68</v>
      </c>
      <c r="AR7" s="1">
        <v>1</v>
      </c>
      <c r="AS7" s="1">
        <v>0</v>
      </c>
      <c r="AT7" s="60"/>
      <c r="AU7" s="11">
        <f t="shared" si="3"/>
        <v>45295</v>
      </c>
      <c r="AV7" s="1">
        <v>45</v>
      </c>
      <c r="AW7" s="1">
        <v>3986.59</v>
      </c>
      <c r="AX7" s="1">
        <v>0</v>
      </c>
      <c r="AY7" s="1">
        <v>2</v>
      </c>
      <c r="AZ7" s="1">
        <v>40.35</v>
      </c>
      <c r="BA7" s="1">
        <v>0</v>
      </c>
      <c r="BB7" s="1">
        <v>2.14</v>
      </c>
      <c r="BC7" s="38"/>
      <c r="BD7" s="11">
        <f t="shared" si="4"/>
        <v>45295</v>
      </c>
      <c r="BE7" s="1">
        <v>59</v>
      </c>
      <c r="BF7" s="1">
        <v>7407.4</v>
      </c>
      <c r="BG7" s="1">
        <v>46.17</v>
      </c>
      <c r="BH7" s="1">
        <v>0</v>
      </c>
      <c r="BI7" s="1">
        <v>226.6</v>
      </c>
      <c r="BJ7" s="1">
        <v>1</v>
      </c>
      <c r="BK7" s="1">
        <v>26.26</v>
      </c>
      <c r="BL7" s="38"/>
      <c r="BM7" s="11">
        <f t="shared" si="5"/>
        <v>45295</v>
      </c>
      <c r="BN7" s="1">
        <v>63</v>
      </c>
      <c r="BO7" s="1">
        <v>8721.66</v>
      </c>
      <c r="BP7" s="1">
        <v>67.28</v>
      </c>
      <c r="BQ7" s="1">
        <v>0</v>
      </c>
      <c r="BR7" s="1">
        <v>50</v>
      </c>
      <c r="BS7" s="1">
        <v>0</v>
      </c>
      <c r="BT7" s="1">
        <v>13.5</v>
      </c>
      <c r="BU7" s="38"/>
      <c r="BV7" s="11">
        <f t="shared" si="6"/>
        <v>45295</v>
      </c>
      <c r="BW7" s="1">
        <v>27</v>
      </c>
      <c r="BX7" s="1">
        <v>2196.86</v>
      </c>
      <c r="BY7" s="1">
        <v>27</v>
      </c>
      <c r="BZ7" s="1">
        <v>0</v>
      </c>
      <c r="CA7" s="1">
        <v>0</v>
      </c>
      <c r="CB7" s="1">
        <v>0</v>
      </c>
      <c r="CC7" s="1">
        <v>1422.96</v>
      </c>
      <c r="CD7" s="38"/>
      <c r="CE7" s="11">
        <f t="shared" si="7"/>
        <v>45295</v>
      </c>
      <c r="CF7" s="1">
        <v>64</v>
      </c>
      <c r="CG7" s="1">
        <v>8040.43</v>
      </c>
      <c r="CH7" s="272">
        <v>195</v>
      </c>
      <c r="CI7" s="1">
        <v>0</v>
      </c>
      <c r="CJ7" s="1">
        <v>0</v>
      </c>
      <c r="CK7" s="1">
        <v>0</v>
      </c>
      <c r="CL7" s="1">
        <v>104.57</v>
      </c>
      <c r="CM7" s="38"/>
      <c r="CN7" s="11">
        <f t="shared" si="8"/>
        <v>45295</v>
      </c>
      <c r="CO7" s="1">
        <v>45</v>
      </c>
      <c r="CP7" s="1">
        <v>4056.07</v>
      </c>
      <c r="CQ7" s="1">
        <v>37.5</v>
      </c>
      <c r="CR7" s="1">
        <v>405.97</v>
      </c>
      <c r="CS7" s="1">
        <v>0</v>
      </c>
      <c r="CT7" s="1">
        <v>2</v>
      </c>
      <c r="CU7" s="1">
        <v>106.08</v>
      </c>
      <c r="CV7" s="38"/>
      <c r="CW7" s="13">
        <f t="shared" si="11"/>
        <v>45295</v>
      </c>
      <c r="CX7" s="1">
        <v>10</v>
      </c>
      <c r="CY7" s="1">
        <v>785.17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38"/>
      <c r="DF7" s="13">
        <f t="shared" si="12"/>
        <v>45295</v>
      </c>
      <c r="DG7" s="1"/>
      <c r="DH7" s="1"/>
      <c r="DI7" s="1"/>
      <c r="DJ7" s="1"/>
      <c r="DK7" s="1"/>
      <c r="DL7" s="1"/>
      <c r="DM7" s="1"/>
      <c r="DN7" s="38"/>
      <c r="DO7" s="13">
        <f t="shared" si="13"/>
        <v>45295</v>
      </c>
      <c r="DP7" s="1"/>
      <c r="DQ7" s="1"/>
      <c r="DR7" s="1"/>
      <c r="DS7" s="1"/>
      <c r="DT7" s="1"/>
      <c r="DU7" s="1"/>
      <c r="DV7" s="1"/>
      <c r="DW7" s="38"/>
      <c r="DX7" s="13">
        <f t="shared" si="14"/>
        <v>45295</v>
      </c>
      <c r="DY7" s="1"/>
      <c r="DZ7" s="1"/>
      <c r="EA7" s="1"/>
      <c r="EB7" s="1"/>
      <c r="EC7" s="1"/>
      <c r="ED7" s="1"/>
      <c r="EE7" s="1"/>
      <c r="EF7" s="38"/>
      <c r="EG7" s="38"/>
      <c r="EH7" s="38"/>
      <c r="EI7" s="38"/>
      <c r="EJ7" s="38"/>
      <c r="EK7" s="38"/>
      <c r="EL7" s="38"/>
      <c r="EM7" s="38"/>
      <c r="EN7" s="38"/>
    </row>
    <row r="8" spans="1:144" x14ac:dyDescent="0.3">
      <c r="A8" s="268">
        <f t="shared" si="9"/>
        <v>12</v>
      </c>
      <c r="B8" s="11">
        <f t="shared" si="15"/>
        <v>45296</v>
      </c>
      <c r="C8" s="1">
        <v>53</v>
      </c>
      <c r="D8" s="1">
        <v>6811.84</v>
      </c>
      <c r="E8" s="1">
        <v>0</v>
      </c>
      <c r="F8" s="1">
        <v>86</v>
      </c>
      <c r="G8" s="1">
        <v>0</v>
      </c>
      <c r="H8" s="1">
        <v>0</v>
      </c>
      <c r="I8" s="1">
        <v>342.84</v>
      </c>
      <c r="J8" s="38"/>
      <c r="K8" s="11">
        <f t="shared" si="10"/>
        <v>45296</v>
      </c>
      <c r="L8" s="1">
        <v>9</v>
      </c>
      <c r="M8" s="1">
        <v>1396.56</v>
      </c>
      <c r="N8" s="1">
        <v>12.02</v>
      </c>
      <c r="O8" s="1">
        <v>0</v>
      </c>
      <c r="P8" s="1">
        <v>0</v>
      </c>
      <c r="Q8" s="1">
        <v>0</v>
      </c>
      <c r="R8" s="1">
        <v>3</v>
      </c>
      <c r="S8" s="38"/>
      <c r="T8" s="11">
        <f t="shared" si="0"/>
        <v>45296</v>
      </c>
      <c r="U8" s="1">
        <v>18</v>
      </c>
      <c r="V8" s="1">
        <v>2093.12</v>
      </c>
      <c r="W8" s="1">
        <v>0</v>
      </c>
      <c r="X8" s="1">
        <v>0</v>
      </c>
      <c r="Y8" s="1">
        <v>15.5</v>
      </c>
      <c r="Z8" s="1">
        <v>0</v>
      </c>
      <c r="AA8" s="1">
        <v>432.25</v>
      </c>
      <c r="AB8" s="60"/>
      <c r="AC8" s="11">
        <f t="shared" si="1"/>
        <v>45296</v>
      </c>
      <c r="AD8" s="1">
        <v>32</v>
      </c>
      <c r="AE8" s="1">
        <v>3296.75</v>
      </c>
      <c r="AF8" s="1">
        <v>62.93</v>
      </c>
      <c r="AG8" s="1">
        <v>0</v>
      </c>
      <c r="AH8" s="1">
        <v>-124.37</v>
      </c>
      <c r="AI8" s="1">
        <v>0</v>
      </c>
      <c r="AJ8" s="1">
        <v>0</v>
      </c>
      <c r="AK8" s="38"/>
      <c r="AL8" s="11">
        <f t="shared" si="2"/>
        <v>45296</v>
      </c>
      <c r="AM8" s="1">
        <v>24</v>
      </c>
      <c r="AN8" s="1">
        <v>3645.63</v>
      </c>
      <c r="AO8" s="1">
        <v>38.869999999999997</v>
      </c>
      <c r="AP8" s="1">
        <v>0</v>
      </c>
      <c r="AQ8" s="1">
        <v>-5.8</v>
      </c>
      <c r="AR8" s="1">
        <v>1</v>
      </c>
      <c r="AS8" s="1">
        <v>0</v>
      </c>
      <c r="AT8" s="60"/>
      <c r="AU8" s="11">
        <f t="shared" si="3"/>
        <v>45296</v>
      </c>
      <c r="AV8" s="1">
        <v>37</v>
      </c>
      <c r="AW8" s="1">
        <v>3024.47</v>
      </c>
      <c r="AX8" s="1">
        <v>0</v>
      </c>
      <c r="AY8" s="1">
        <v>20</v>
      </c>
      <c r="AZ8" s="1">
        <v>-70.510000000000005</v>
      </c>
      <c r="BA8" s="1">
        <v>0</v>
      </c>
      <c r="BB8" s="1">
        <v>105.6</v>
      </c>
      <c r="BC8" s="38"/>
      <c r="BD8" s="11">
        <f t="shared" si="4"/>
        <v>45296</v>
      </c>
      <c r="BE8" s="1">
        <v>64</v>
      </c>
      <c r="BF8" s="1">
        <v>8082.72</v>
      </c>
      <c r="BG8" s="1">
        <v>48.96</v>
      </c>
      <c r="BH8" s="1">
        <v>0</v>
      </c>
      <c r="BI8" s="1">
        <v>49.1</v>
      </c>
      <c r="BJ8" s="1">
        <v>1</v>
      </c>
      <c r="BK8" s="1">
        <v>14</v>
      </c>
      <c r="BL8" s="38"/>
      <c r="BM8" s="11">
        <f t="shared" si="5"/>
        <v>45296</v>
      </c>
      <c r="BN8" s="1">
        <v>61</v>
      </c>
      <c r="BO8" s="1">
        <v>8805.02</v>
      </c>
      <c r="BP8" s="1">
        <v>15.32</v>
      </c>
      <c r="BQ8" s="1">
        <v>0</v>
      </c>
      <c r="BR8" s="1">
        <v>438.91</v>
      </c>
      <c r="BS8" s="1">
        <v>0</v>
      </c>
      <c r="BT8" s="1">
        <v>5</v>
      </c>
      <c r="BU8" s="38"/>
      <c r="BV8" s="11">
        <f t="shared" si="6"/>
        <v>45296</v>
      </c>
      <c r="BW8" s="1">
        <v>21</v>
      </c>
      <c r="BX8" s="1">
        <v>1806.65</v>
      </c>
      <c r="BY8" s="1">
        <v>23</v>
      </c>
      <c r="BZ8" s="1">
        <v>0</v>
      </c>
      <c r="CA8" s="1">
        <v>0</v>
      </c>
      <c r="CB8" s="1">
        <v>0</v>
      </c>
      <c r="CC8" s="1">
        <v>23</v>
      </c>
      <c r="CD8" s="38"/>
      <c r="CE8" s="11">
        <f t="shared" si="7"/>
        <v>45296</v>
      </c>
      <c r="CF8" s="1">
        <v>65</v>
      </c>
      <c r="CG8" s="1">
        <v>8371.42</v>
      </c>
      <c r="CH8" s="272">
        <v>419</v>
      </c>
      <c r="CI8" s="1">
        <v>0</v>
      </c>
      <c r="CJ8" s="1">
        <v>0</v>
      </c>
      <c r="CK8" s="1">
        <v>0</v>
      </c>
      <c r="CL8" s="1">
        <v>1831.29</v>
      </c>
      <c r="CM8" s="38"/>
      <c r="CN8" s="11">
        <f t="shared" si="8"/>
        <v>45296</v>
      </c>
      <c r="CO8" s="1">
        <v>46</v>
      </c>
      <c r="CP8" s="1">
        <v>4060.85</v>
      </c>
      <c r="CQ8" s="1">
        <v>86.5</v>
      </c>
      <c r="CR8" s="1">
        <v>503.13</v>
      </c>
      <c r="CS8" s="1">
        <v>25</v>
      </c>
      <c r="CT8" s="1">
        <v>8</v>
      </c>
      <c r="CU8" s="1">
        <v>107.12</v>
      </c>
      <c r="CV8" s="38"/>
      <c r="CW8" s="13">
        <f t="shared" si="11"/>
        <v>45296</v>
      </c>
      <c r="CX8" s="1">
        <v>11</v>
      </c>
      <c r="CY8" s="1">
        <v>976.18</v>
      </c>
      <c r="CZ8" s="1">
        <v>0</v>
      </c>
      <c r="DA8" s="1">
        <v>30</v>
      </c>
      <c r="DB8" s="1">
        <v>60</v>
      </c>
      <c r="DC8" s="1">
        <v>0</v>
      </c>
      <c r="DD8" s="1">
        <v>30</v>
      </c>
      <c r="DE8" s="38"/>
      <c r="DF8" s="13">
        <f t="shared" si="12"/>
        <v>45296</v>
      </c>
      <c r="DG8" s="1"/>
      <c r="DH8" s="1"/>
      <c r="DI8" s="1"/>
      <c r="DJ8" s="1"/>
      <c r="DK8" s="1"/>
      <c r="DL8" s="1"/>
      <c r="DM8" s="1"/>
      <c r="DN8" s="38"/>
      <c r="DO8" s="13">
        <f t="shared" si="13"/>
        <v>45296</v>
      </c>
      <c r="DP8" s="1"/>
      <c r="DQ8" s="1"/>
      <c r="DR8" s="1"/>
      <c r="DS8" s="1"/>
      <c r="DT8" s="1"/>
      <c r="DU8" s="1"/>
      <c r="DV8" s="1"/>
      <c r="DW8" s="38"/>
      <c r="DX8" s="13">
        <f t="shared" si="14"/>
        <v>45296</v>
      </c>
      <c r="DY8" s="1"/>
      <c r="DZ8" s="1"/>
      <c r="EA8" s="1"/>
      <c r="EB8" s="1"/>
      <c r="EC8" s="1"/>
      <c r="ED8" s="1"/>
      <c r="EE8" s="1"/>
      <c r="EF8" s="38"/>
      <c r="EG8" s="38"/>
      <c r="EH8" s="38"/>
      <c r="EI8" s="38"/>
      <c r="EJ8" s="38"/>
      <c r="EK8" s="38"/>
      <c r="EL8" s="38"/>
      <c r="EM8" s="38"/>
      <c r="EN8" s="38"/>
    </row>
    <row r="9" spans="1:144" x14ac:dyDescent="0.3">
      <c r="A9" s="268">
        <f t="shared" si="9"/>
        <v>12</v>
      </c>
      <c r="B9" s="11">
        <f t="shared" si="15"/>
        <v>45297</v>
      </c>
      <c r="C9" s="1">
        <v>31</v>
      </c>
      <c r="D9" s="1">
        <v>2877.04</v>
      </c>
      <c r="E9" s="1">
        <v>0</v>
      </c>
      <c r="F9" s="1">
        <v>12</v>
      </c>
      <c r="G9" s="1">
        <v>28.23</v>
      </c>
      <c r="H9" s="1">
        <v>1</v>
      </c>
      <c r="I9" s="1">
        <v>419.39</v>
      </c>
      <c r="J9" s="38"/>
      <c r="K9" s="11">
        <f t="shared" si="10"/>
        <v>45297</v>
      </c>
      <c r="L9" s="1">
        <v>4</v>
      </c>
      <c r="M9" s="1">
        <v>555.04999999999995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38"/>
      <c r="T9" s="11">
        <f t="shared" si="0"/>
        <v>45297</v>
      </c>
      <c r="U9" s="1">
        <v>8</v>
      </c>
      <c r="V9" s="1">
        <v>895.9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60"/>
      <c r="AC9" s="11">
        <f t="shared" si="1"/>
        <v>45297</v>
      </c>
      <c r="AD9" s="1">
        <v>29</v>
      </c>
      <c r="AE9" s="1">
        <v>3136.41</v>
      </c>
      <c r="AF9" s="1">
        <v>62.94</v>
      </c>
      <c r="AG9" s="1">
        <v>0</v>
      </c>
      <c r="AH9" s="1">
        <v>0</v>
      </c>
      <c r="AI9" s="1">
        <v>0</v>
      </c>
      <c r="AJ9" s="1">
        <v>14</v>
      </c>
      <c r="AK9" s="38"/>
      <c r="AL9" s="11">
        <f t="shared" si="2"/>
        <v>45297</v>
      </c>
      <c r="AM9" s="1">
        <v>29</v>
      </c>
      <c r="AN9" s="276">
        <v>3936.83</v>
      </c>
      <c r="AO9" s="1">
        <v>16.649999999999999</v>
      </c>
      <c r="AP9" s="1">
        <v>0</v>
      </c>
      <c r="AQ9" s="1">
        <v>100</v>
      </c>
      <c r="AR9" s="1">
        <v>1</v>
      </c>
      <c r="AS9" s="1">
        <v>108</v>
      </c>
      <c r="AT9" s="60"/>
      <c r="AU9" s="11">
        <f t="shared" si="3"/>
        <v>45297</v>
      </c>
      <c r="AV9" s="1">
        <v>41</v>
      </c>
      <c r="AW9" s="1">
        <v>3171.5</v>
      </c>
      <c r="AX9" s="1">
        <v>0</v>
      </c>
      <c r="AY9" s="1">
        <v>20</v>
      </c>
      <c r="AZ9" s="1">
        <v>-94.58</v>
      </c>
      <c r="BA9" s="1">
        <v>0</v>
      </c>
      <c r="BB9" s="1">
        <v>0</v>
      </c>
      <c r="BC9" s="38"/>
      <c r="BD9" s="11">
        <f t="shared" si="4"/>
        <v>45297</v>
      </c>
      <c r="BE9" s="1">
        <v>43</v>
      </c>
      <c r="BF9" s="1">
        <v>5032.1099999999997</v>
      </c>
      <c r="BG9" s="1">
        <v>7.38</v>
      </c>
      <c r="BH9" s="1">
        <v>0</v>
      </c>
      <c r="BI9" s="1">
        <v>94.15</v>
      </c>
      <c r="BJ9" s="1">
        <v>1</v>
      </c>
      <c r="BK9" s="1">
        <v>4</v>
      </c>
      <c r="BL9" s="38"/>
      <c r="BM9" s="11">
        <f t="shared" si="5"/>
        <v>45297</v>
      </c>
      <c r="BN9" s="1">
        <v>58</v>
      </c>
      <c r="BO9" s="1">
        <v>7450.15</v>
      </c>
      <c r="BP9" s="1">
        <v>6.5</v>
      </c>
      <c r="BQ9" s="1">
        <v>0</v>
      </c>
      <c r="BR9" s="1">
        <v>350</v>
      </c>
      <c r="BS9" s="1">
        <v>1</v>
      </c>
      <c r="BT9" s="1">
        <v>3.5</v>
      </c>
      <c r="BU9" s="38"/>
      <c r="BV9" s="11">
        <f t="shared" si="6"/>
        <v>45297</v>
      </c>
      <c r="BW9" s="1">
        <v>18</v>
      </c>
      <c r="BX9" s="1">
        <v>1446.33</v>
      </c>
      <c r="BY9" s="1">
        <v>16</v>
      </c>
      <c r="BZ9" s="1">
        <v>0</v>
      </c>
      <c r="CA9" s="1">
        <v>70</v>
      </c>
      <c r="CB9" s="1">
        <v>0</v>
      </c>
      <c r="CC9" s="1">
        <v>4</v>
      </c>
      <c r="CD9" s="38"/>
      <c r="CE9" s="11">
        <f t="shared" si="7"/>
        <v>45297</v>
      </c>
      <c r="CF9" s="1">
        <v>22</v>
      </c>
      <c r="CG9" s="1">
        <v>3100.5</v>
      </c>
      <c r="CH9" s="272">
        <v>14.5</v>
      </c>
      <c r="CI9" s="1">
        <v>0</v>
      </c>
      <c r="CJ9" s="1">
        <v>0</v>
      </c>
      <c r="CK9" s="1">
        <v>0</v>
      </c>
      <c r="CL9" s="1">
        <v>12.08</v>
      </c>
      <c r="CM9" s="38"/>
      <c r="CN9" s="11">
        <f t="shared" si="8"/>
        <v>45297</v>
      </c>
      <c r="CO9" s="1">
        <v>38</v>
      </c>
      <c r="CP9" s="1">
        <v>3366.86</v>
      </c>
      <c r="CQ9" s="1">
        <v>78.5</v>
      </c>
      <c r="CR9" s="1">
        <v>321.45999999999998</v>
      </c>
      <c r="CS9" s="1">
        <v>0</v>
      </c>
      <c r="CT9" s="1">
        <v>6</v>
      </c>
      <c r="CU9" s="1">
        <v>94.4</v>
      </c>
      <c r="CV9" s="38"/>
      <c r="CW9" s="13">
        <f t="shared" si="11"/>
        <v>45297</v>
      </c>
      <c r="CX9" s="1">
        <v>12</v>
      </c>
      <c r="CY9" s="1">
        <v>1052.07</v>
      </c>
      <c r="CZ9" s="1">
        <v>0</v>
      </c>
      <c r="DA9" s="1">
        <v>0</v>
      </c>
      <c r="DB9" s="1">
        <v>30</v>
      </c>
      <c r="DC9" s="1">
        <v>0</v>
      </c>
      <c r="DD9" s="1">
        <v>0</v>
      </c>
      <c r="DE9" s="38"/>
      <c r="DF9" s="13">
        <f t="shared" si="12"/>
        <v>45297</v>
      </c>
      <c r="DG9" s="1"/>
      <c r="DH9" s="1"/>
      <c r="DI9" s="1"/>
      <c r="DJ9" s="1"/>
      <c r="DK9" s="1"/>
      <c r="DL9" s="1"/>
      <c r="DM9" s="1"/>
      <c r="DN9" s="38"/>
      <c r="DO9" s="13">
        <f t="shared" si="13"/>
        <v>45297</v>
      </c>
      <c r="DP9" s="1"/>
      <c r="DQ9" s="1"/>
      <c r="DR9" s="1"/>
      <c r="DS9" s="1"/>
      <c r="DT9" s="1"/>
      <c r="DU9" s="1"/>
      <c r="DV9" s="1"/>
      <c r="DW9" s="38"/>
      <c r="DX9" s="13">
        <f t="shared" si="14"/>
        <v>45297</v>
      </c>
      <c r="DY9" s="1"/>
      <c r="DZ9" s="1"/>
      <c r="EA9" s="1"/>
      <c r="EB9" s="1"/>
      <c r="EC9" s="1"/>
      <c r="ED9" s="1"/>
      <c r="EE9" s="1"/>
      <c r="EF9" s="38"/>
      <c r="EG9" s="38"/>
      <c r="EH9" s="38"/>
      <c r="EI9" s="38"/>
      <c r="EJ9" s="38"/>
      <c r="EK9" s="38"/>
      <c r="EL9" s="38"/>
      <c r="EM9" s="38"/>
      <c r="EN9" s="38"/>
    </row>
    <row r="10" spans="1:144" x14ac:dyDescent="0.3">
      <c r="A10" s="268">
        <f t="shared" si="9"/>
        <v>12</v>
      </c>
      <c r="B10" s="11">
        <f t="shared" si="15"/>
        <v>45298</v>
      </c>
      <c r="C10" s="1">
        <v>19</v>
      </c>
      <c r="D10" s="1">
        <v>2197.69</v>
      </c>
      <c r="E10" s="1">
        <v>0</v>
      </c>
      <c r="F10" s="1">
        <v>31</v>
      </c>
      <c r="G10" s="1">
        <v>-2</v>
      </c>
      <c r="H10" s="1">
        <v>0</v>
      </c>
      <c r="I10" s="1">
        <v>15</v>
      </c>
      <c r="J10" s="38"/>
      <c r="K10" s="11">
        <f t="shared" si="10"/>
        <v>45298</v>
      </c>
      <c r="L10" s="281">
        <v>12</v>
      </c>
      <c r="M10" s="281">
        <v>1549.24</v>
      </c>
      <c r="N10" s="281">
        <v>0</v>
      </c>
      <c r="O10" s="281">
        <v>0</v>
      </c>
      <c r="P10" s="281">
        <v>0</v>
      </c>
      <c r="Q10" s="281">
        <v>0</v>
      </c>
      <c r="R10" s="281">
        <v>0</v>
      </c>
      <c r="S10" s="38"/>
      <c r="T10" s="11">
        <f t="shared" si="0"/>
        <v>45298</v>
      </c>
      <c r="U10" s="1">
        <v>11</v>
      </c>
      <c r="V10" s="1">
        <v>1118.3599999999999</v>
      </c>
      <c r="W10" s="1">
        <v>0</v>
      </c>
      <c r="X10" s="1">
        <v>0</v>
      </c>
      <c r="Y10" s="1">
        <v>18.5</v>
      </c>
      <c r="Z10" s="1">
        <v>0</v>
      </c>
      <c r="AA10" s="1">
        <v>2.5</v>
      </c>
      <c r="AB10" s="60"/>
      <c r="AC10" s="11">
        <f t="shared" si="1"/>
        <v>45298</v>
      </c>
      <c r="AD10" s="1">
        <v>28</v>
      </c>
      <c r="AE10" s="1">
        <v>3092.14</v>
      </c>
      <c r="AF10" s="1">
        <v>10.18</v>
      </c>
      <c r="AG10" s="1">
        <v>0</v>
      </c>
      <c r="AH10" s="1">
        <v>173.89</v>
      </c>
      <c r="AI10" s="1">
        <v>1</v>
      </c>
      <c r="AJ10" s="1">
        <v>4</v>
      </c>
      <c r="AK10" s="38"/>
      <c r="AL10" s="11">
        <f t="shared" si="2"/>
        <v>45298</v>
      </c>
      <c r="AM10" s="1">
        <v>36</v>
      </c>
      <c r="AN10" s="276">
        <v>4793.1499999999996</v>
      </c>
      <c r="AO10" s="1">
        <v>10.18</v>
      </c>
      <c r="AP10" s="1">
        <v>0</v>
      </c>
      <c r="AQ10" s="1">
        <v>0</v>
      </c>
      <c r="AR10" s="1">
        <v>1</v>
      </c>
      <c r="AS10" s="1">
        <v>0</v>
      </c>
      <c r="AT10" s="60"/>
      <c r="AU10" s="11">
        <f t="shared" si="3"/>
        <v>45298</v>
      </c>
      <c r="AV10" s="1">
        <v>47</v>
      </c>
      <c r="AW10" s="1">
        <v>3708.88</v>
      </c>
      <c r="AX10" s="1">
        <v>0</v>
      </c>
      <c r="AY10" s="1">
        <v>1.83</v>
      </c>
      <c r="AZ10" s="1">
        <v>0</v>
      </c>
      <c r="BA10" s="1">
        <v>0</v>
      </c>
      <c r="BB10" s="1">
        <v>1.83</v>
      </c>
      <c r="BC10" s="38"/>
      <c r="BD10" s="11">
        <f t="shared" si="4"/>
        <v>45298</v>
      </c>
      <c r="BE10" s="1">
        <v>49</v>
      </c>
      <c r="BF10" s="1">
        <v>5349.81</v>
      </c>
      <c r="BG10" s="1">
        <v>27.72</v>
      </c>
      <c r="BH10" s="1">
        <v>0</v>
      </c>
      <c r="BI10" s="1">
        <v>0</v>
      </c>
      <c r="BJ10" s="1">
        <v>1</v>
      </c>
      <c r="BK10" s="1">
        <v>3.14</v>
      </c>
      <c r="BL10" s="38"/>
      <c r="BM10" s="11">
        <f t="shared" si="5"/>
        <v>45298</v>
      </c>
      <c r="BN10" s="1">
        <v>63</v>
      </c>
      <c r="BO10" s="1">
        <v>8234.69</v>
      </c>
      <c r="BP10" s="1">
        <v>33.409999999999997</v>
      </c>
      <c r="BQ10" s="1">
        <v>0</v>
      </c>
      <c r="BR10" s="1">
        <v>50</v>
      </c>
      <c r="BS10" s="1">
        <v>0</v>
      </c>
      <c r="BT10" s="1">
        <v>0</v>
      </c>
      <c r="BU10" s="38"/>
      <c r="BV10" s="11">
        <f t="shared" si="6"/>
        <v>45298</v>
      </c>
      <c r="BW10" s="1">
        <v>18</v>
      </c>
      <c r="BX10" s="1">
        <v>1457.73</v>
      </c>
      <c r="BY10" s="1">
        <v>10.5</v>
      </c>
      <c r="BZ10" s="1">
        <v>0</v>
      </c>
      <c r="CA10" s="1">
        <v>0</v>
      </c>
      <c r="CB10" s="1">
        <v>0</v>
      </c>
      <c r="CC10" s="1">
        <v>33.5</v>
      </c>
      <c r="CD10" s="38"/>
      <c r="CE10" s="11">
        <f t="shared" si="7"/>
        <v>45298</v>
      </c>
      <c r="CF10" s="1">
        <v>19</v>
      </c>
      <c r="CG10" s="1">
        <v>2104.1799999999998</v>
      </c>
      <c r="CH10" s="272">
        <v>9</v>
      </c>
      <c r="CI10" s="1">
        <v>0</v>
      </c>
      <c r="CJ10" s="1">
        <v>0</v>
      </c>
      <c r="CK10" s="1">
        <v>0</v>
      </c>
      <c r="CL10" s="1">
        <v>9.4600000000000009</v>
      </c>
      <c r="CM10" s="38"/>
      <c r="CN10" s="11">
        <f t="shared" si="8"/>
        <v>45298</v>
      </c>
      <c r="CO10" s="1">
        <v>33</v>
      </c>
      <c r="CP10" s="1">
        <v>3120.6</v>
      </c>
      <c r="CQ10" s="1">
        <v>67.5</v>
      </c>
      <c r="CR10" s="1">
        <v>0</v>
      </c>
      <c r="CS10" s="1">
        <v>25</v>
      </c>
      <c r="CT10" s="1">
        <v>4</v>
      </c>
      <c r="CU10" s="1">
        <v>25</v>
      </c>
      <c r="CV10" s="38"/>
      <c r="CW10" s="13">
        <f t="shared" si="11"/>
        <v>45298</v>
      </c>
      <c r="CX10" s="1">
        <v>9</v>
      </c>
      <c r="CY10" s="1">
        <v>739.37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38"/>
      <c r="DF10" s="13">
        <f t="shared" si="12"/>
        <v>45298</v>
      </c>
      <c r="DG10" s="1"/>
      <c r="DH10" s="1"/>
      <c r="DI10" s="1"/>
      <c r="DJ10" s="1"/>
      <c r="DK10" s="1"/>
      <c r="DL10" s="1"/>
      <c r="DM10" s="1"/>
      <c r="DN10" s="38"/>
      <c r="DO10" s="13">
        <f t="shared" si="13"/>
        <v>45298</v>
      </c>
      <c r="DP10" s="1"/>
      <c r="DQ10" s="1"/>
      <c r="DR10" s="1"/>
      <c r="DS10" s="1"/>
      <c r="DT10" s="1"/>
      <c r="DU10" s="1"/>
      <c r="DV10" s="1"/>
      <c r="DW10" s="38"/>
      <c r="DX10" s="13">
        <f t="shared" si="14"/>
        <v>45298</v>
      </c>
      <c r="DY10" s="1"/>
      <c r="DZ10" s="1"/>
      <c r="EA10" s="1"/>
      <c r="EB10" s="1"/>
      <c r="EC10" s="1"/>
      <c r="ED10" s="1"/>
      <c r="EE10" s="1"/>
      <c r="EF10" s="38"/>
      <c r="EG10" s="38"/>
      <c r="EH10" s="38"/>
      <c r="EI10" s="38"/>
      <c r="EJ10" s="38"/>
      <c r="EK10" s="38"/>
      <c r="EL10" s="38"/>
      <c r="EM10" s="38"/>
      <c r="EN10" s="38"/>
    </row>
    <row r="11" spans="1:144" x14ac:dyDescent="0.3">
      <c r="A11" s="268">
        <f t="shared" si="9"/>
        <v>12</v>
      </c>
      <c r="B11" s="11">
        <f t="shared" si="15"/>
        <v>45299</v>
      </c>
      <c r="C11" s="1">
        <v>28</v>
      </c>
      <c r="D11" s="1">
        <v>3692.23</v>
      </c>
      <c r="E11" s="1">
        <v>0</v>
      </c>
      <c r="F11" s="1">
        <v>43</v>
      </c>
      <c r="G11" s="1">
        <v>0</v>
      </c>
      <c r="H11" s="1">
        <v>0</v>
      </c>
      <c r="I11" s="1">
        <v>175.88</v>
      </c>
      <c r="J11" s="38"/>
      <c r="K11" s="11">
        <f t="shared" si="10"/>
        <v>45299</v>
      </c>
      <c r="L11" s="1">
        <v>57</v>
      </c>
      <c r="M11" s="1">
        <v>8167</v>
      </c>
      <c r="N11" s="1">
        <v>39.86</v>
      </c>
      <c r="O11" s="1">
        <v>0</v>
      </c>
      <c r="P11" s="1">
        <v>0</v>
      </c>
      <c r="Q11" s="1">
        <v>1</v>
      </c>
      <c r="R11" s="1">
        <v>5</v>
      </c>
      <c r="S11" s="38"/>
      <c r="T11" s="11">
        <f t="shared" si="0"/>
        <v>45299</v>
      </c>
      <c r="U11" s="1">
        <v>24</v>
      </c>
      <c r="V11" s="1">
        <v>2309.38</v>
      </c>
      <c r="W11" s="1">
        <v>0</v>
      </c>
      <c r="X11" s="1">
        <v>0</v>
      </c>
      <c r="Y11" s="1">
        <v>23.5</v>
      </c>
      <c r="Z11" s="1">
        <v>0</v>
      </c>
      <c r="AA11" s="1">
        <v>22</v>
      </c>
      <c r="AB11" s="60"/>
      <c r="AC11" s="11">
        <f t="shared" si="1"/>
        <v>45299</v>
      </c>
      <c r="AD11" s="1">
        <v>51</v>
      </c>
      <c r="AE11" s="1">
        <v>8432.77</v>
      </c>
      <c r="AF11" s="1">
        <v>101.79</v>
      </c>
      <c r="AG11" s="1">
        <v>0</v>
      </c>
      <c r="AH11" s="1">
        <v>-115.49</v>
      </c>
      <c r="AI11" s="1">
        <v>0</v>
      </c>
      <c r="AJ11" s="1">
        <v>31</v>
      </c>
      <c r="AK11" s="38"/>
      <c r="AL11" s="11">
        <f t="shared" si="2"/>
        <v>45299</v>
      </c>
      <c r="AM11" s="1">
        <v>45</v>
      </c>
      <c r="AN11" s="1">
        <v>5793.5</v>
      </c>
      <c r="AO11" s="1">
        <v>34.229999999999997</v>
      </c>
      <c r="AP11" s="1">
        <v>0</v>
      </c>
      <c r="AQ11" s="1">
        <v>0</v>
      </c>
      <c r="AR11" s="1">
        <v>1</v>
      </c>
      <c r="AS11" s="1">
        <v>0</v>
      </c>
      <c r="AT11" s="60"/>
      <c r="AU11" s="11">
        <f t="shared" si="3"/>
        <v>45299</v>
      </c>
      <c r="AV11" s="1">
        <v>56</v>
      </c>
      <c r="AW11" s="1">
        <v>5492</v>
      </c>
      <c r="AX11" s="1">
        <v>0</v>
      </c>
      <c r="AY11" s="1">
        <v>25</v>
      </c>
      <c r="AZ11" s="1">
        <v>0</v>
      </c>
      <c r="BA11" s="1">
        <v>1</v>
      </c>
      <c r="BB11" s="1">
        <v>80</v>
      </c>
      <c r="BC11" s="38"/>
      <c r="BD11" s="11">
        <f t="shared" si="4"/>
        <v>45299</v>
      </c>
      <c r="BE11" s="281">
        <v>49</v>
      </c>
      <c r="BF11" s="281">
        <v>6350.74</v>
      </c>
      <c r="BG11" s="281">
        <v>34.17</v>
      </c>
      <c r="BH11" s="281">
        <v>0</v>
      </c>
      <c r="BI11" s="281">
        <v>426.3</v>
      </c>
      <c r="BJ11" s="281">
        <v>1</v>
      </c>
      <c r="BK11" s="281">
        <v>10.130000000000001</v>
      </c>
      <c r="BL11" s="38"/>
      <c r="BM11" s="11">
        <f t="shared" si="5"/>
        <v>45299</v>
      </c>
      <c r="BN11" s="1">
        <v>55</v>
      </c>
      <c r="BO11" s="1">
        <v>7051.2</v>
      </c>
      <c r="BP11" s="1">
        <v>70.069999999999993</v>
      </c>
      <c r="BQ11" s="1">
        <v>0</v>
      </c>
      <c r="BR11" s="1">
        <v>172.97</v>
      </c>
      <c r="BS11" s="1">
        <v>1</v>
      </c>
      <c r="BT11" s="1">
        <v>41</v>
      </c>
      <c r="BU11" s="38"/>
      <c r="BV11" s="11">
        <f t="shared" si="6"/>
        <v>45299</v>
      </c>
      <c r="BW11" s="1">
        <v>34</v>
      </c>
      <c r="BX11" s="1">
        <v>2852.35</v>
      </c>
      <c r="BY11" s="1">
        <v>63</v>
      </c>
      <c r="BZ11" s="1">
        <v>0</v>
      </c>
      <c r="CA11" s="1">
        <v>0</v>
      </c>
      <c r="CB11" s="1">
        <v>0</v>
      </c>
      <c r="CC11" s="1">
        <v>46</v>
      </c>
      <c r="CD11" s="38"/>
      <c r="CE11" s="11">
        <f t="shared" si="7"/>
        <v>45299</v>
      </c>
      <c r="CF11" s="1">
        <v>36</v>
      </c>
      <c r="CG11" s="1">
        <v>4217.78</v>
      </c>
      <c r="CH11" s="272">
        <v>35.5</v>
      </c>
      <c r="CI11" s="1">
        <v>0</v>
      </c>
      <c r="CJ11" s="1">
        <v>0</v>
      </c>
      <c r="CK11" s="1">
        <v>0</v>
      </c>
      <c r="CL11" s="1">
        <v>32.58</v>
      </c>
      <c r="CM11" s="38"/>
      <c r="CN11" s="11">
        <f t="shared" si="8"/>
        <v>45299</v>
      </c>
      <c r="CO11" s="1">
        <v>48</v>
      </c>
      <c r="CP11" s="1">
        <v>4394.91</v>
      </c>
      <c r="CQ11" s="1">
        <v>102</v>
      </c>
      <c r="CR11" s="1">
        <v>0</v>
      </c>
      <c r="CS11" s="1">
        <v>0</v>
      </c>
      <c r="CT11" s="1">
        <v>4</v>
      </c>
      <c r="CU11" s="276">
        <v>3584.24</v>
      </c>
      <c r="CV11" s="38"/>
      <c r="CW11" s="13">
        <f t="shared" si="11"/>
        <v>45299</v>
      </c>
      <c r="CX11" s="1">
        <v>14</v>
      </c>
      <c r="CY11" s="1">
        <v>1081.47</v>
      </c>
      <c r="CZ11" s="1">
        <v>0</v>
      </c>
      <c r="DA11" s="1">
        <v>0</v>
      </c>
      <c r="DB11" s="1">
        <v>80</v>
      </c>
      <c r="DC11" s="1">
        <v>0</v>
      </c>
      <c r="DD11" s="1">
        <v>0</v>
      </c>
      <c r="DE11" s="38"/>
      <c r="DF11" s="13">
        <f t="shared" si="12"/>
        <v>45299</v>
      </c>
      <c r="DG11" s="1"/>
      <c r="DH11" s="1"/>
      <c r="DI11" s="1"/>
      <c r="DJ11" s="1"/>
      <c r="DK11" s="1"/>
      <c r="DL11" s="1"/>
      <c r="DM11" s="1"/>
      <c r="DN11" s="38"/>
      <c r="DO11" s="13">
        <f t="shared" si="13"/>
        <v>45299</v>
      </c>
      <c r="DP11" s="1"/>
      <c r="DQ11" s="1"/>
      <c r="DR11" s="1"/>
      <c r="DS11" s="1"/>
      <c r="DT11" s="1"/>
      <c r="DU11" s="1"/>
      <c r="DV11" s="1"/>
      <c r="DW11" s="38"/>
      <c r="DX11" s="13">
        <f t="shared" si="14"/>
        <v>45299</v>
      </c>
      <c r="DY11" s="1"/>
      <c r="DZ11" s="1"/>
      <c r="EA11" s="1"/>
      <c r="EB11" s="1"/>
      <c r="EC11" s="1"/>
      <c r="ED11" s="1"/>
      <c r="EE11" s="1"/>
      <c r="EF11" s="38"/>
      <c r="EG11" s="38"/>
      <c r="EH11" s="38"/>
      <c r="EI11" s="38"/>
      <c r="EJ11" s="38"/>
      <c r="EK11" s="38"/>
      <c r="EL11" s="38"/>
      <c r="EM11" s="38"/>
      <c r="EN11" s="38"/>
    </row>
    <row r="12" spans="1:144" x14ac:dyDescent="0.3">
      <c r="A12" s="268">
        <f t="shared" si="9"/>
        <v>12</v>
      </c>
      <c r="B12" s="11">
        <f t="shared" si="15"/>
        <v>45300</v>
      </c>
      <c r="C12" s="1">
        <v>51</v>
      </c>
      <c r="D12" s="1">
        <v>7184.62</v>
      </c>
      <c r="E12" s="1">
        <v>0</v>
      </c>
      <c r="F12" s="1">
        <v>12</v>
      </c>
      <c r="G12" s="1">
        <v>4</v>
      </c>
      <c r="H12" s="1">
        <v>2</v>
      </c>
      <c r="I12" s="1">
        <v>163.78</v>
      </c>
      <c r="J12" s="38"/>
      <c r="K12" s="11">
        <f t="shared" si="10"/>
        <v>45300</v>
      </c>
      <c r="L12" s="1">
        <v>33</v>
      </c>
      <c r="M12" s="1">
        <v>4601.66</v>
      </c>
      <c r="N12" s="1">
        <v>11.32</v>
      </c>
      <c r="O12" s="1">
        <v>0</v>
      </c>
      <c r="P12" s="1">
        <v>0</v>
      </c>
      <c r="Q12" s="1">
        <v>0</v>
      </c>
      <c r="R12" s="1">
        <v>3.5</v>
      </c>
      <c r="S12" s="38"/>
      <c r="T12" s="11">
        <f t="shared" si="0"/>
        <v>45300</v>
      </c>
      <c r="U12" s="1">
        <v>12</v>
      </c>
      <c r="V12" s="1">
        <v>1147.44</v>
      </c>
      <c r="W12" s="1">
        <v>0</v>
      </c>
      <c r="X12" s="1">
        <v>0</v>
      </c>
      <c r="Y12" s="1">
        <v>39</v>
      </c>
      <c r="Z12" s="1">
        <v>0</v>
      </c>
      <c r="AA12" s="1">
        <v>2</v>
      </c>
      <c r="AB12" s="60"/>
      <c r="AC12" s="11">
        <f t="shared" si="1"/>
        <v>45300</v>
      </c>
      <c r="AD12" s="1">
        <v>51</v>
      </c>
      <c r="AE12" s="1">
        <v>6664</v>
      </c>
      <c r="AF12" s="1">
        <v>40.72</v>
      </c>
      <c r="AG12" s="1">
        <v>0</v>
      </c>
      <c r="AH12" s="1">
        <v>125.26</v>
      </c>
      <c r="AI12" s="1">
        <v>1</v>
      </c>
      <c r="AJ12" s="1">
        <v>154.02000000000001</v>
      </c>
      <c r="AK12" s="38"/>
      <c r="AL12" s="11">
        <f t="shared" si="2"/>
        <v>45300</v>
      </c>
      <c r="AM12" s="1">
        <v>47</v>
      </c>
      <c r="AN12" s="1">
        <v>6075.62</v>
      </c>
      <c r="AO12" s="1">
        <v>50</v>
      </c>
      <c r="AP12" s="1">
        <v>0</v>
      </c>
      <c r="AQ12" s="1">
        <v>9.9</v>
      </c>
      <c r="AR12" s="1">
        <v>1</v>
      </c>
      <c r="AS12" s="1">
        <v>0</v>
      </c>
      <c r="AT12" s="60"/>
      <c r="AU12" s="11">
        <f t="shared" si="3"/>
        <v>45300</v>
      </c>
      <c r="AV12" s="1">
        <v>46</v>
      </c>
      <c r="AW12" s="1">
        <v>4291.83</v>
      </c>
      <c r="AX12" s="1">
        <v>0</v>
      </c>
      <c r="AY12" s="1">
        <v>30</v>
      </c>
      <c r="AZ12" s="1">
        <v>0</v>
      </c>
      <c r="BA12" s="1">
        <v>0</v>
      </c>
      <c r="BB12" s="1">
        <v>15.7</v>
      </c>
      <c r="BC12" s="38"/>
      <c r="BD12" s="11">
        <f t="shared" si="4"/>
        <v>45300</v>
      </c>
      <c r="BE12" s="1">
        <v>55</v>
      </c>
      <c r="BF12" s="1">
        <v>7181.73</v>
      </c>
      <c r="BG12" s="1">
        <v>35.090000000000003</v>
      </c>
      <c r="BH12" s="1">
        <v>0</v>
      </c>
      <c r="BI12" s="1">
        <v>0</v>
      </c>
      <c r="BJ12" s="1">
        <v>1</v>
      </c>
      <c r="BK12" s="1">
        <v>21</v>
      </c>
      <c r="BL12" s="38"/>
      <c r="BM12" s="11">
        <f t="shared" si="5"/>
        <v>45300</v>
      </c>
      <c r="BN12" s="1">
        <v>56</v>
      </c>
      <c r="BO12" s="1">
        <v>7728.66</v>
      </c>
      <c r="BP12" s="1">
        <v>40</v>
      </c>
      <c r="BQ12" s="1">
        <v>0</v>
      </c>
      <c r="BR12" s="1">
        <v>0</v>
      </c>
      <c r="BS12" s="1">
        <v>0</v>
      </c>
      <c r="BT12" s="1">
        <v>0</v>
      </c>
      <c r="BU12" s="38"/>
      <c r="BV12" s="11">
        <f t="shared" si="6"/>
        <v>45300</v>
      </c>
      <c r="BW12" s="1">
        <v>22</v>
      </c>
      <c r="BX12" s="1">
        <v>1982.32</v>
      </c>
      <c r="BY12" s="1">
        <v>0</v>
      </c>
      <c r="BZ12" s="1">
        <v>0</v>
      </c>
      <c r="CA12" s="1">
        <v>101</v>
      </c>
      <c r="CB12" s="1">
        <v>0</v>
      </c>
      <c r="CC12" s="1">
        <v>0</v>
      </c>
      <c r="CD12" s="38"/>
      <c r="CE12" s="11">
        <f t="shared" si="7"/>
        <v>45300</v>
      </c>
      <c r="CF12" s="1">
        <v>43</v>
      </c>
      <c r="CG12" s="1">
        <v>5356.14</v>
      </c>
      <c r="CH12" s="272">
        <v>9</v>
      </c>
      <c r="CI12" s="1">
        <v>0</v>
      </c>
      <c r="CJ12" s="1">
        <v>0</v>
      </c>
      <c r="CK12" s="1">
        <v>1</v>
      </c>
      <c r="CL12" s="1">
        <v>0</v>
      </c>
      <c r="CM12" s="38"/>
      <c r="CN12" s="11">
        <f t="shared" si="8"/>
        <v>45300</v>
      </c>
      <c r="CO12" s="1">
        <v>59</v>
      </c>
      <c r="CP12" s="1">
        <v>5526.64</v>
      </c>
      <c r="CQ12" s="1">
        <v>44.5</v>
      </c>
      <c r="CR12" s="1">
        <v>408.48</v>
      </c>
      <c r="CS12" s="1">
        <v>0</v>
      </c>
      <c r="CT12" s="1">
        <v>3</v>
      </c>
      <c r="CU12" s="1">
        <v>49.33</v>
      </c>
      <c r="CV12" s="38"/>
      <c r="CW12" s="13">
        <f t="shared" si="11"/>
        <v>45300</v>
      </c>
      <c r="CX12" s="1">
        <v>15</v>
      </c>
      <c r="CY12" s="1">
        <v>1127.55</v>
      </c>
      <c r="CZ12" s="1">
        <v>0</v>
      </c>
      <c r="DA12" s="1">
        <v>0</v>
      </c>
      <c r="DB12" s="1">
        <v>36.99</v>
      </c>
      <c r="DC12" s="1">
        <v>0</v>
      </c>
      <c r="DD12" s="1">
        <v>0</v>
      </c>
      <c r="DE12" s="38"/>
      <c r="DF12" s="13">
        <f t="shared" si="12"/>
        <v>45300</v>
      </c>
      <c r="DG12" s="1"/>
      <c r="DH12" s="1"/>
      <c r="DI12" s="1"/>
      <c r="DJ12" s="1"/>
      <c r="DK12" s="1"/>
      <c r="DL12" s="1"/>
      <c r="DM12" s="1"/>
      <c r="DN12" s="38"/>
      <c r="DO12" s="13">
        <f t="shared" si="13"/>
        <v>45300</v>
      </c>
      <c r="DP12" s="1"/>
      <c r="DQ12" s="1"/>
      <c r="DR12" s="1"/>
      <c r="DS12" s="1"/>
      <c r="DT12" s="1"/>
      <c r="DU12" s="1"/>
      <c r="DV12" s="1"/>
      <c r="DW12" s="38"/>
      <c r="DX12" s="13">
        <f t="shared" si="14"/>
        <v>45300</v>
      </c>
      <c r="DY12" s="1"/>
      <c r="DZ12" s="1"/>
      <c r="EA12" s="1"/>
      <c r="EB12" s="1"/>
      <c r="EC12" s="1"/>
      <c r="ED12" s="1"/>
      <c r="EE12" s="1"/>
      <c r="EF12" s="38"/>
      <c r="EG12" s="38"/>
      <c r="EH12" s="38"/>
      <c r="EI12" s="38"/>
      <c r="EJ12" s="38"/>
      <c r="EK12" s="38"/>
      <c r="EL12" s="38"/>
      <c r="EM12" s="38"/>
      <c r="EN12" s="38"/>
    </row>
    <row r="13" spans="1:144" x14ac:dyDescent="0.3">
      <c r="A13" s="268">
        <f t="shared" si="9"/>
        <v>12</v>
      </c>
      <c r="B13" s="11">
        <f t="shared" si="15"/>
        <v>45301</v>
      </c>
      <c r="C13" s="1">
        <v>41</v>
      </c>
      <c r="D13" s="1">
        <v>5649.6</v>
      </c>
      <c r="E13" s="1">
        <v>0</v>
      </c>
      <c r="F13" s="1">
        <v>6</v>
      </c>
      <c r="G13" s="1">
        <v>0</v>
      </c>
      <c r="H13" s="1">
        <v>2</v>
      </c>
      <c r="I13" s="1">
        <v>153.78</v>
      </c>
      <c r="J13" s="38"/>
      <c r="K13" s="11">
        <f t="shared" si="10"/>
        <v>45301</v>
      </c>
      <c r="L13" s="1">
        <v>35</v>
      </c>
      <c r="M13" s="1">
        <v>4666.12</v>
      </c>
      <c r="N13" s="1">
        <v>29.48</v>
      </c>
      <c r="O13" s="1">
        <v>0</v>
      </c>
      <c r="P13" s="1">
        <v>0</v>
      </c>
      <c r="Q13" s="1">
        <v>0</v>
      </c>
      <c r="R13" s="1">
        <v>9.75</v>
      </c>
      <c r="S13" s="38"/>
      <c r="T13" s="11">
        <f t="shared" si="0"/>
        <v>45301</v>
      </c>
      <c r="U13" s="1">
        <v>31</v>
      </c>
      <c r="V13" s="1">
        <v>3004.01</v>
      </c>
      <c r="W13" s="1">
        <v>0</v>
      </c>
      <c r="X13" s="1">
        <v>0</v>
      </c>
      <c r="Y13" s="1">
        <v>30</v>
      </c>
      <c r="Z13" s="1">
        <v>0</v>
      </c>
      <c r="AA13" s="1">
        <v>295.5</v>
      </c>
      <c r="AB13" s="60"/>
      <c r="AC13" s="11">
        <f t="shared" si="1"/>
        <v>45301</v>
      </c>
      <c r="AD13" s="1">
        <v>51</v>
      </c>
      <c r="AE13" s="1">
        <v>5702.41</v>
      </c>
      <c r="AF13" s="1">
        <v>28.68</v>
      </c>
      <c r="AG13" s="1">
        <v>0</v>
      </c>
      <c r="AH13" s="1">
        <v>0</v>
      </c>
      <c r="AI13" s="1">
        <v>0</v>
      </c>
      <c r="AJ13" s="1">
        <v>129.97</v>
      </c>
      <c r="AK13" s="38"/>
      <c r="AL13" s="11">
        <f t="shared" si="2"/>
        <v>45301</v>
      </c>
      <c r="AM13" s="1">
        <v>46</v>
      </c>
      <c r="AN13" s="1">
        <v>6069.01</v>
      </c>
      <c r="AO13" s="1">
        <v>6.48</v>
      </c>
      <c r="AP13" s="1">
        <v>0</v>
      </c>
      <c r="AQ13" s="1">
        <v>4.95</v>
      </c>
      <c r="AR13" s="1">
        <v>1</v>
      </c>
      <c r="AS13" s="1">
        <v>0</v>
      </c>
      <c r="AT13" s="60"/>
      <c r="AU13" s="11">
        <f t="shared" si="3"/>
        <v>45301</v>
      </c>
      <c r="AV13" s="1">
        <v>67</v>
      </c>
      <c r="AW13" s="1">
        <v>6458.21</v>
      </c>
      <c r="AX13" s="1">
        <v>0</v>
      </c>
      <c r="AY13" s="1">
        <v>48</v>
      </c>
      <c r="AZ13" s="1">
        <v>0</v>
      </c>
      <c r="BA13" s="1">
        <v>0</v>
      </c>
      <c r="BB13" s="1">
        <v>147.19999999999999</v>
      </c>
      <c r="BC13" s="38"/>
      <c r="BD13" s="11">
        <f t="shared" si="4"/>
        <v>45301</v>
      </c>
      <c r="BE13" s="1">
        <v>53</v>
      </c>
      <c r="BF13" s="1">
        <v>7317.77</v>
      </c>
      <c r="BG13" s="1">
        <v>30.03</v>
      </c>
      <c r="BH13" s="1">
        <v>0</v>
      </c>
      <c r="BI13" s="1">
        <v>88.3</v>
      </c>
      <c r="BJ13" s="1">
        <v>1</v>
      </c>
      <c r="BK13" s="1">
        <v>3792.78</v>
      </c>
      <c r="BL13" s="38"/>
      <c r="BM13" s="11">
        <f t="shared" si="5"/>
        <v>45301</v>
      </c>
      <c r="BN13" s="1">
        <v>62</v>
      </c>
      <c r="BO13" s="1">
        <v>8394.8700000000008</v>
      </c>
      <c r="BP13" s="1">
        <v>56.74</v>
      </c>
      <c r="BQ13" s="1">
        <v>0</v>
      </c>
      <c r="BR13" s="1">
        <v>0</v>
      </c>
      <c r="BS13" s="1">
        <v>0</v>
      </c>
      <c r="BT13" s="1">
        <v>0</v>
      </c>
      <c r="BU13" s="38"/>
      <c r="BV13" s="11">
        <f t="shared" si="6"/>
        <v>45301</v>
      </c>
      <c r="BW13" s="1">
        <v>27</v>
      </c>
      <c r="BX13" s="1">
        <v>2197.7600000000002</v>
      </c>
      <c r="BY13" s="1">
        <v>14</v>
      </c>
      <c r="BZ13" s="1">
        <v>0</v>
      </c>
      <c r="CA13" s="1">
        <v>35</v>
      </c>
      <c r="CB13" s="1">
        <v>0</v>
      </c>
      <c r="CC13" s="1">
        <v>203.74</v>
      </c>
      <c r="CD13" s="38"/>
      <c r="CE13" s="11">
        <f t="shared" si="7"/>
        <v>45301</v>
      </c>
      <c r="CF13" s="1">
        <v>23</v>
      </c>
      <c r="CG13" s="1">
        <v>2730.73</v>
      </c>
      <c r="CH13" s="272">
        <v>24.5</v>
      </c>
      <c r="CI13" s="1">
        <v>0</v>
      </c>
      <c r="CJ13" s="1">
        <v>0</v>
      </c>
      <c r="CK13" s="1">
        <v>0</v>
      </c>
      <c r="CL13" s="1">
        <v>7.89</v>
      </c>
      <c r="CM13" s="38"/>
      <c r="CN13" s="11">
        <f t="shared" si="8"/>
        <v>45301</v>
      </c>
      <c r="CO13" s="1">
        <v>64</v>
      </c>
      <c r="CP13" s="1">
        <v>5902.44</v>
      </c>
      <c r="CQ13" s="1">
        <v>60.01</v>
      </c>
      <c r="CR13" s="1">
        <v>44.7</v>
      </c>
      <c r="CS13" s="1">
        <v>50</v>
      </c>
      <c r="CT13" s="1">
        <v>3</v>
      </c>
      <c r="CU13" s="1">
        <v>95.69</v>
      </c>
      <c r="CV13" s="38"/>
      <c r="CW13" s="13">
        <f t="shared" si="11"/>
        <v>45301</v>
      </c>
      <c r="CX13" s="1">
        <v>14</v>
      </c>
      <c r="CY13" s="1">
        <v>1080.33</v>
      </c>
      <c r="CZ13" s="1">
        <v>0</v>
      </c>
      <c r="DA13" s="1">
        <v>0</v>
      </c>
      <c r="DB13" s="1">
        <v>60</v>
      </c>
      <c r="DC13" s="1">
        <v>0</v>
      </c>
      <c r="DD13" s="1">
        <v>0</v>
      </c>
      <c r="DE13" s="38"/>
      <c r="DF13" s="13">
        <f t="shared" si="12"/>
        <v>45301</v>
      </c>
      <c r="DG13" s="1"/>
      <c r="DH13" s="1"/>
      <c r="DI13" s="1"/>
      <c r="DJ13" s="1"/>
      <c r="DK13" s="1"/>
      <c r="DL13" s="1"/>
      <c r="DM13" s="1"/>
      <c r="DN13" s="38"/>
      <c r="DO13" s="13">
        <f t="shared" si="13"/>
        <v>45301</v>
      </c>
      <c r="DP13" s="1"/>
      <c r="DQ13" s="1"/>
      <c r="DR13" s="1"/>
      <c r="DS13" s="1"/>
      <c r="DT13" s="1"/>
      <c r="DU13" s="1"/>
      <c r="DV13" s="1"/>
      <c r="DW13" s="38"/>
      <c r="DX13" s="13">
        <f t="shared" si="14"/>
        <v>45301</v>
      </c>
      <c r="DY13" s="1"/>
      <c r="DZ13" s="1"/>
      <c r="EA13" s="1"/>
      <c r="EB13" s="1"/>
      <c r="EC13" s="1"/>
      <c r="ED13" s="1"/>
      <c r="EE13" s="1"/>
      <c r="EF13" s="38"/>
      <c r="EG13" s="38"/>
      <c r="EH13" s="38"/>
      <c r="EI13" s="38"/>
      <c r="EJ13" s="38"/>
      <c r="EK13" s="38"/>
      <c r="EL13" s="38"/>
      <c r="EM13" s="38"/>
      <c r="EN13" s="38"/>
    </row>
    <row r="14" spans="1:144" x14ac:dyDescent="0.3">
      <c r="A14" s="268">
        <f t="shared" si="9"/>
        <v>12</v>
      </c>
      <c r="B14" s="11">
        <f t="shared" si="15"/>
        <v>45302</v>
      </c>
      <c r="C14" s="1">
        <v>33</v>
      </c>
      <c r="D14" s="1">
        <v>4653.6099999999997</v>
      </c>
      <c r="E14" s="1">
        <v>0</v>
      </c>
      <c r="F14" s="1">
        <v>5</v>
      </c>
      <c r="G14" s="1">
        <v>0</v>
      </c>
      <c r="H14" s="1">
        <v>0</v>
      </c>
      <c r="I14" s="1">
        <v>0</v>
      </c>
      <c r="J14" s="38"/>
      <c r="K14" s="11">
        <f t="shared" si="10"/>
        <v>45302</v>
      </c>
      <c r="L14" s="1">
        <v>23</v>
      </c>
      <c r="M14" s="1">
        <v>2976.86</v>
      </c>
      <c r="N14" s="1">
        <v>18.86</v>
      </c>
      <c r="O14" s="1">
        <v>0</v>
      </c>
      <c r="P14" s="1">
        <v>0</v>
      </c>
      <c r="Q14" s="1">
        <v>0</v>
      </c>
      <c r="R14" s="1">
        <v>0</v>
      </c>
      <c r="S14" s="38"/>
      <c r="T14" s="11">
        <f t="shared" si="0"/>
        <v>45302</v>
      </c>
      <c r="U14" s="1">
        <v>35</v>
      </c>
      <c r="V14" s="1">
        <v>3427.71</v>
      </c>
      <c r="W14" s="1">
        <v>0</v>
      </c>
      <c r="X14" s="1">
        <v>0</v>
      </c>
      <c r="Y14" s="1">
        <v>104.5</v>
      </c>
      <c r="Z14" s="1">
        <v>0</v>
      </c>
      <c r="AA14" s="1">
        <v>53.5</v>
      </c>
      <c r="AB14" s="60"/>
      <c r="AC14" s="11">
        <f t="shared" si="1"/>
        <v>45302</v>
      </c>
      <c r="AD14" s="1">
        <v>32</v>
      </c>
      <c r="AE14" s="1">
        <v>3591.14</v>
      </c>
      <c r="AF14" s="1">
        <v>11.1</v>
      </c>
      <c r="AG14" s="1">
        <v>0</v>
      </c>
      <c r="AH14" s="1">
        <v>-152.44999999999999</v>
      </c>
      <c r="AI14" s="1">
        <v>0</v>
      </c>
      <c r="AJ14" s="1">
        <v>0</v>
      </c>
      <c r="AK14" s="38"/>
      <c r="AL14" s="11">
        <f t="shared" si="2"/>
        <v>45302</v>
      </c>
      <c r="AM14" s="1">
        <v>36</v>
      </c>
      <c r="AN14" s="1">
        <v>4781.76</v>
      </c>
      <c r="AO14" s="1">
        <v>3.7</v>
      </c>
      <c r="AP14" s="1">
        <v>0</v>
      </c>
      <c r="AQ14" s="1">
        <v>107</v>
      </c>
      <c r="AR14" s="1">
        <v>1</v>
      </c>
      <c r="AS14" s="1">
        <v>167.46</v>
      </c>
      <c r="AT14" s="60"/>
      <c r="AU14" s="11">
        <f t="shared" si="3"/>
        <v>45302</v>
      </c>
      <c r="AV14" s="1">
        <v>57</v>
      </c>
      <c r="AW14" s="1">
        <v>4911.1400000000003</v>
      </c>
      <c r="AX14" s="1">
        <v>0</v>
      </c>
      <c r="AY14" s="1">
        <v>88</v>
      </c>
      <c r="AZ14" s="1">
        <v>28.89</v>
      </c>
      <c r="BA14" s="1">
        <v>1</v>
      </c>
      <c r="BB14" s="1">
        <v>380.03</v>
      </c>
      <c r="BC14" s="38"/>
      <c r="BD14" s="11">
        <f t="shared" si="4"/>
        <v>45302</v>
      </c>
      <c r="BE14" s="1">
        <v>62</v>
      </c>
      <c r="BF14" s="1">
        <v>8161.27</v>
      </c>
      <c r="BG14" s="1">
        <v>33.26</v>
      </c>
      <c r="BH14" s="1">
        <v>0</v>
      </c>
      <c r="BI14" s="1">
        <v>49.1</v>
      </c>
      <c r="BJ14" s="1">
        <v>1</v>
      </c>
      <c r="BK14" s="1">
        <v>2</v>
      </c>
      <c r="BL14" s="38"/>
      <c r="BM14" s="11">
        <f t="shared" si="5"/>
        <v>45302</v>
      </c>
      <c r="BN14" s="1">
        <v>63</v>
      </c>
      <c r="BO14" s="1">
        <v>8980.24</v>
      </c>
      <c r="BP14" s="1">
        <v>36.74</v>
      </c>
      <c r="BQ14" s="1">
        <v>0</v>
      </c>
      <c r="BR14" s="1">
        <v>553.95000000000005</v>
      </c>
      <c r="BS14" s="1">
        <v>0</v>
      </c>
      <c r="BT14" s="1">
        <v>7.5</v>
      </c>
      <c r="BU14" s="38"/>
      <c r="BV14" s="11">
        <f t="shared" si="6"/>
        <v>45302</v>
      </c>
      <c r="BW14" s="1">
        <v>19</v>
      </c>
      <c r="BX14" s="1">
        <v>1650.59</v>
      </c>
      <c r="BY14" s="1">
        <v>2</v>
      </c>
      <c r="BZ14" s="1">
        <v>0</v>
      </c>
      <c r="CA14" s="1">
        <v>0</v>
      </c>
      <c r="CB14" s="1">
        <v>0</v>
      </c>
      <c r="CC14" s="1">
        <v>102.63</v>
      </c>
      <c r="CD14" s="38"/>
      <c r="CE14" s="11">
        <f t="shared" si="7"/>
        <v>45302</v>
      </c>
      <c r="CF14" s="1">
        <v>25</v>
      </c>
      <c r="CG14" s="1">
        <v>3055.83</v>
      </c>
      <c r="CH14" s="272">
        <v>16</v>
      </c>
      <c r="CI14" s="1">
        <v>0</v>
      </c>
      <c r="CJ14" s="1">
        <v>0</v>
      </c>
      <c r="CK14" s="1">
        <v>0</v>
      </c>
      <c r="CL14" s="1">
        <v>0</v>
      </c>
      <c r="CM14" s="38"/>
      <c r="CN14" s="11">
        <f t="shared" si="8"/>
        <v>45302</v>
      </c>
      <c r="CO14" s="1">
        <v>55</v>
      </c>
      <c r="CP14" s="1">
        <v>5774.62</v>
      </c>
      <c r="CQ14" s="1">
        <v>71.5</v>
      </c>
      <c r="CR14" s="1">
        <v>512.44000000000005</v>
      </c>
      <c r="CS14" s="1">
        <v>50</v>
      </c>
      <c r="CT14" s="1">
        <v>3</v>
      </c>
      <c r="CU14" s="1">
        <v>130.01</v>
      </c>
      <c r="CV14" s="38"/>
      <c r="CW14" s="13">
        <f t="shared" si="11"/>
        <v>45302</v>
      </c>
      <c r="CX14" s="1">
        <v>13</v>
      </c>
      <c r="CY14" s="1">
        <v>988.36</v>
      </c>
      <c r="CZ14" s="1">
        <v>0</v>
      </c>
      <c r="DA14" s="1">
        <v>0</v>
      </c>
      <c r="DB14" s="1">
        <v>30</v>
      </c>
      <c r="DC14" s="1">
        <v>0</v>
      </c>
      <c r="DD14" s="1">
        <v>0</v>
      </c>
      <c r="DE14" s="38"/>
      <c r="DF14" s="13">
        <f t="shared" si="12"/>
        <v>45302</v>
      </c>
      <c r="DG14" s="1"/>
      <c r="DH14" s="1"/>
      <c r="DI14" s="1"/>
      <c r="DJ14" s="1"/>
      <c r="DK14" s="1"/>
      <c r="DL14" s="1"/>
      <c r="DM14" s="1"/>
      <c r="DN14" s="38"/>
      <c r="DO14" s="13">
        <f t="shared" si="13"/>
        <v>45302</v>
      </c>
      <c r="DP14" s="1"/>
      <c r="DQ14" s="1"/>
      <c r="DR14" s="1"/>
      <c r="DS14" s="1"/>
      <c r="DT14" s="1"/>
      <c r="DU14" s="1"/>
      <c r="DV14" s="1"/>
      <c r="DW14" s="38"/>
      <c r="DX14" s="13">
        <f t="shared" si="14"/>
        <v>45302</v>
      </c>
      <c r="DY14" s="1"/>
      <c r="DZ14" s="1"/>
      <c r="EA14" s="1"/>
      <c r="EB14" s="1"/>
      <c r="EC14" s="1"/>
      <c r="ED14" s="1"/>
      <c r="EE14" s="1"/>
      <c r="EF14" s="38"/>
      <c r="EG14" s="38"/>
      <c r="EH14" s="38"/>
      <c r="EI14" s="38"/>
      <c r="EJ14" s="38"/>
      <c r="EK14" s="38"/>
      <c r="EL14" s="38"/>
      <c r="EM14" s="38"/>
      <c r="EN14" s="38"/>
    </row>
    <row r="15" spans="1:144" x14ac:dyDescent="0.3">
      <c r="A15" s="268">
        <f t="shared" si="9"/>
        <v>12</v>
      </c>
      <c r="B15" s="11">
        <f t="shared" si="15"/>
        <v>45303</v>
      </c>
      <c r="C15" s="1">
        <v>22</v>
      </c>
      <c r="D15" s="1">
        <v>2376.48</v>
      </c>
      <c r="E15" s="1">
        <v>0</v>
      </c>
      <c r="F15" s="1">
        <v>22</v>
      </c>
      <c r="G15" s="1">
        <v>25</v>
      </c>
      <c r="H15" s="1">
        <v>0</v>
      </c>
      <c r="I15" s="1">
        <v>3</v>
      </c>
      <c r="J15" s="38"/>
      <c r="K15" s="11">
        <f t="shared" si="10"/>
        <v>45303</v>
      </c>
      <c r="L15" s="1">
        <v>7</v>
      </c>
      <c r="M15" s="1">
        <v>914.65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38"/>
      <c r="T15" s="11">
        <f t="shared" si="0"/>
        <v>45303</v>
      </c>
      <c r="U15" s="1">
        <v>21</v>
      </c>
      <c r="V15" s="1">
        <v>2278.52</v>
      </c>
      <c r="W15" s="1">
        <v>0</v>
      </c>
      <c r="X15" s="1">
        <v>0</v>
      </c>
      <c r="Y15" s="1">
        <v>21.5</v>
      </c>
      <c r="Z15" s="1">
        <v>0</v>
      </c>
      <c r="AA15" s="1">
        <v>5</v>
      </c>
      <c r="AB15" s="60"/>
      <c r="AC15" s="11">
        <f t="shared" si="1"/>
        <v>45303</v>
      </c>
      <c r="AD15" s="1">
        <v>31</v>
      </c>
      <c r="AE15" s="1">
        <v>3468.87</v>
      </c>
      <c r="AF15" s="1">
        <v>13.89</v>
      </c>
      <c r="AG15" s="1">
        <v>0</v>
      </c>
      <c r="AH15" s="1">
        <v>-111.54</v>
      </c>
      <c r="AI15" s="1">
        <v>0</v>
      </c>
      <c r="AJ15" s="1">
        <v>12.82</v>
      </c>
      <c r="AK15" s="38"/>
      <c r="AL15" s="11">
        <f t="shared" si="2"/>
        <v>45303</v>
      </c>
      <c r="AM15" s="1">
        <v>25</v>
      </c>
      <c r="AN15" s="1">
        <v>3230.17</v>
      </c>
      <c r="AO15" s="1">
        <v>14.81</v>
      </c>
      <c r="AP15" s="1">
        <v>0</v>
      </c>
      <c r="AQ15" s="1">
        <v>-117.65</v>
      </c>
      <c r="AR15" s="1">
        <v>0</v>
      </c>
      <c r="AS15" s="1">
        <v>12</v>
      </c>
      <c r="AT15" s="60"/>
      <c r="AU15" s="11">
        <f t="shared" si="3"/>
        <v>45303</v>
      </c>
      <c r="AV15" s="1">
        <v>40</v>
      </c>
      <c r="AW15" s="1">
        <v>2883.79</v>
      </c>
      <c r="AX15" s="1">
        <v>0</v>
      </c>
      <c r="AY15" s="1">
        <v>-30.64</v>
      </c>
      <c r="AZ15" s="1">
        <v>-64.41</v>
      </c>
      <c r="BA15" s="1">
        <v>1</v>
      </c>
      <c r="BB15" s="1">
        <v>-199.02</v>
      </c>
      <c r="BC15" s="38"/>
      <c r="BD15" s="11">
        <f t="shared" si="4"/>
        <v>45303</v>
      </c>
      <c r="BE15" s="1">
        <v>49</v>
      </c>
      <c r="BF15" s="1">
        <v>5285.56</v>
      </c>
      <c r="BG15" s="1">
        <v>15.69</v>
      </c>
      <c r="BH15" s="1">
        <v>0</v>
      </c>
      <c r="BI15" s="1">
        <v>0</v>
      </c>
      <c r="BJ15" s="1">
        <v>1</v>
      </c>
      <c r="BK15" s="1">
        <v>0</v>
      </c>
      <c r="BL15" s="38"/>
      <c r="BM15" s="11">
        <f t="shared" si="5"/>
        <v>45303</v>
      </c>
      <c r="BN15" s="1">
        <v>62</v>
      </c>
      <c r="BO15" s="1">
        <v>8568.02</v>
      </c>
      <c r="BP15" s="1">
        <v>59.53</v>
      </c>
      <c r="BQ15" s="1">
        <v>0</v>
      </c>
      <c r="BR15" s="1">
        <v>333.9</v>
      </c>
      <c r="BS15" s="1">
        <v>0</v>
      </c>
      <c r="BT15" s="1">
        <v>0</v>
      </c>
      <c r="BU15" s="38"/>
      <c r="BV15" s="11">
        <f t="shared" si="6"/>
        <v>45303</v>
      </c>
      <c r="BW15" s="1">
        <v>24</v>
      </c>
      <c r="BX15" s="1">
        <v>1944.22</v>
      </c>
      <c r="BY15" s="1">
        <v>24.5</v>
      </c>
      <c r="BZ15" s="1">
        <v>0</v>
      </c>
      <c r="CA15" s="1">
        <v>0</v>
      </c>
      <c r="CB15" s="1">
        <v>0</v>
      </c>
      <c r="CC15" s="1">
        <v>17.5</v>
      </c>
      <c r="CD15" s="38"/>
      <c r="CE15" s="11">
        <f t="shared" si="7"/>
        <v>45303</v>
      </c>
      <c r="CF15" s="1">
        <v>21</v>
      </c>
      <c r="CG15" s="1">
        <v>2445.84</v>
      </c>
      <c r="CH15" s="272">
        <v>15</v>
      </c>
      <c r="CI15" s="1">
        <v>0</v>
      </c>
      <c r="CJ15" s="1">
        <v>0</v>
      </c>
      <c r="CK15" s="1">
        <v>0</v>
      </c>
      <c r="CL15" s="1">
        <v>0</v>
      </c>
      <c r="CM15" s="38"/>
      <c r="CN15" s="11">
        <f t="shared" si="8"/>
        <v>45303</v>
      </c>
      <c r="CO15" s="1">
        <v>38</v>
      </c>
      <c r="CP15" s="1">
        <v>3335.19</v>
      </c>
      <c r="CQ15" s="1">
        <v>68</v>
      </c>
      <c r="CR15" s="1">
        <v>630.73</v>
      </c>
      <c r="CS15" s="1">
        <v>50</v>
      </c>
      <c r="CT15" s="1">
        <v>4</v>
      </c>
      <c r="CU15" s="1">
        <v>218.45</v>
      </c>
      <c r="CV15" s="38"/>
      <c r="CW15" s="13">
        <f t="shared" si="11"/>
        <v>45303</v>
      </c>
      <c r="CX15" s="1">
        <v>15</v>
      </c>
      <c r="CY15" s="1">
        <v>1232.77</v>
      </c>
      <c r="CZ15" s="1">
        <v>0</v>
      </c>
      <c r="DA15" s="1">
        <v>20</v>
      </c>
      <c r="DB15" s="1">
        <v>90</v>
      </c>
      <c r="DC15" s="1">
        <v>0</v>
      </c>
      <c r="DD15" s="1">
        <v>20</v>
      </c>
      <c r="DE15" s="38"/>
      <c r="DF15" s="13">
        <f t="shared" si="12"/>
        <v>45303</v>
      </c>
      <c r="DG15" s="1"/>
      <c r="DH15" s="1"/>
      <c r="DI15" s="1"/>
      <c r="DJ15" s="1"/>
      <c r="DK15" s="1"/>
      <c r="DL15" s="1"/>
      <c r="DM15" s="1"/>
      <c r="DN15" s="38"/>
      <c r="DO15" s="13">
        <f t="shared" si="13"/>
        <v>45303</v>
      </c>
      <c r="DP15" s="1"/>
      <c r="DQ15" s="1"/>
      <c r="DR15" s="1"/>
      <c r="DS15" s="1"/>
      <c r="DT15" s="1"/>
      <c r="DU15" s="1"/>
      <c r="DV15" s="1"/>
      <c r="DW15" s="38"/>
      <c r="DX15" s="13">
        <f t="shared" si="14"/>
        <v>45303</v>
      </c>
      <c r="DY15" s="1"/>
      <c r="DZ15" s="1"/>
      <c r="EA15" s="1"/>
      <c r="EB15" s="1"/>
      <c r="EC15" s="1"/>
      <c r="ED15" s="1"/>
      <c r="EE15" s="1"/>
      <c r="EF15" s="38"/>
      <c r="EG15" s="38"/>
      <c r="EH15" s="38"/>
      <c r="EI15" s="38"/>
      <c r="EJ15" s="38"/>
      <c r="EK15" s="38"/>
      <c r="EL15" s="38"/>
      <c r="EM15" s="38"/>
      <c r="EN15" s="38"/>
    </row>
    <row r="16" spans="1:144" x14ac:dyDescent="0.3">
      <c r="A16" s="268">
        <f t="shared" si="9"/>
        <v>12</v>
      </c>
      <c r="B16" s="11">
        <f t="shared" si="15"/>
        <v>45304</v>
      </c>
      <c r="C16" s="1">
        <v>28</v>
      </c>
      <c r="D16" s="1">
        <v>3241.14</v>
      </c>
      <c r="E16" s="1">
        <v>0</v>
      </c>
      <c r="F16" s="1">
        <v>21</v>
      </c>
      <c r="G16" s="1">
        <v>0</v>
      </c>
      <c r="H16" s="1">
        <v>0</v>
      </c>
      <c r="I16" s="1">
        <v>117.93</v>
      </c>
      <c r="J16" s="38"/>
      <c r="K16" s="11">
        <f t="shared" si="10"/>
        <v>45304</v>
      </c>
      <c r="L16" s="1">
        <v>14</v>
      </c>
      <c r="M16" s="1">
        <v>1795.47</v>
      </c>
      <c r="N16" s="1">
        <v>14.63</v>
      </c>
      <c r="O16" s="1">
        <v>0</v>
      </c>
      <c r="P16" s="1">
        <v>0</v>
      </c>
      <c r="Q16" s="1">
        <v>0</v>
      </c>
      <c r="R16" s="1">
        <v>5</v>
      </c>
      <c r="S16" s="38"/>
      <c r="T16" s="11">
        <f t="shared" si="0"/>
        <v>45304</v>
      </c>
      <c r="U16" s="1">
        <v>29</v>
      </c>
      <c r="V16" s="1">
        <v>3084.8</v>
      </c>
      <c r="W16" s="1">
        <v>0</v>
      </c>
      <c r="X16" s="1">
        <v>0</v>
      </c>
      <c r="Y16" s="1">
        <v>36.5</v>
      </c>
      <c r="Z16" s="1">
        <v>0</v>
      </c>
      <c r="AA16" s="1">
        <v>6</v>
      </c>
      <c r="AB16" s="60"/>
      <c r="AC16" s="11">
        <f t="shared" si="1"/>
        <v>45304</v>
      </c>
      <c r="AD16" s="1">
        <v>39</v>
      </c>
      <c r="AE16" s="1">
        <v>4041.13</v>
      </c>
      <c r="AF16" s="1">
        <v>24.06</v>
      </c>
      <c r="AG16" s="1">
        <v>0</v>
      </c>
      <c r="AH16" s="1">
        <v>-8.73</v>
      </c>
      <c r="AI16" s="1">
        <v>0</v>
      </c>
      <c r="AJ16" s="1">
        <v>0</v>
      </c>
      <c r="AK16" s="38"/>
      <c r="AL16" s="11">
        <f t="shared" si="2"/>
        <v>45304</v>
      </c>
      <c r="AM16" s="1">
        <v>32</v>
      </c>
      <c r="AN16" s="1">
        <v>3911.35</v>
      </c>
      <c r="AO16" s="1">
        <v>21.28</v>
      </c>
      <c r="AP16" s="1">
        <v>0</v>
      </c>
      <c r="AQ16" s="1">
        <v>712.75</v>
      </c>
      <c r="AR16" s="1">
        <v>0</v>
      </c>
      <c r="AS16" s="1">
        <v>0</v>
      </c>
      <c r="AT16" s="60"/>
      <c r="AU16" s="11">
        <f t="shared" si="3"/>
        <v>45304</v>
      </c>
      <c r="AV16" s="1">
        <v>45</v>
      </c>
      <c r="AW16" s="1">
        <v>3137.61</v>
      </c>
      <c r="AX16" s="1">
        <v>0</v>
      </c>
      <c r="AY16" s="1">
        <v>13.06</v>
      </c>
      <c r="AZ16" s="1">
        <v>-178.83</v>
      </c>
      <c r="BA16" s="1">
        <v>1</v>
      </c>
      <c r="BB16" s="1">
        <v>173.16</v>
      </c>
      <c r="BC16" s="38"/>
      <c r="BD16" s="11">
        <f t="shared" si="4"/>
        <v>45304</v>
      </c>
      <c r="BE16" s="1">
        <v>35</v>
      </c>
      <c r="BF16" s="1">
        <v>4463.4799999999996</v>
      </c>
      <c r="BG16" s="1">
        <v>21.23</v>
      </c>
      <c r="BH16" s="1">
        <v>0</v>
      </c>
      <c r="BI16" s="1">
        <v>0</v>
      </c>
      <c r="BJ16" s="1">
        <v>1</v>
      </c>
      <c r="BK16" s="1">
        <v>0</v>
      </c>
      <c r="BL16" s="38"/>
      <c r="BM16" s="11">
        <f t="shared" si="5"/>
        <v>45304</v>
      </c>
      <c r="BN16" s="1">
        <v>46</v>
      </c>
      <c r="BO16" s="1">
        <v>6349.17</v>
      </c>
      <c r="BP16" s="1">
        <v>19.53</v>
      </c>
      <c r="BQ16" s="1">
        <v>0</v>
      </c>
      <c r="BR16" s="1">
        <v>315.75</v>
      </c>
      <c r="BS16" s="1">
        <v>0</v>
      </c>
      <c r="BT16" s="1">
        <v>0</v>
      </c>
      <c r="BU16" s="38"/>
      <c r="BV16" s="11">
        <f t="shared" si="6"/>
        <v>45304</v>
      </c>
      <c r="BW16" s="1">
        <v>26</v>
      </c>
      <c r="BX16" s="1">
        <v>2060.3200000000002</v>
      </c>
      <c r="BY16" s="1">
        <v>0</v>
      </c>
      <c r="BZ16" s="1">
        <v>0</v>
      </c>
      <c r="CA16" s="1">
        <v>78</v>
      </c>
      <c r="CB16" s="1">
        <v>0</v>
      </c>
      <c r="CC16" s="1">
        <v>39</v>
      </c>
      <c r="CD16" s="38"/>
      <c r="CE16" s="11">
        <f t="shared" si="7"/>
        <v>45304</v>
      </c>
      <c r="CF16" s="1">
        <v>22</v>
      </c>
      <c r="CG16" s="1">
        <v>2408.56</v>
      </c>
      <c r="CH16" s="272">
        <v>38.5</v>
      </c>
      <c r="CI16" s="1">
        <v>0</v>
      </c>
      <c r="CJ16" s="1">
        <v>0</v>
      </c>
      <c r="CK16" s="1">
        <v>0</v>
      </c>
      <c r="CL16" s="1">
        <v>31.01</v>
      </c>
      <c r="CM16" s="38"/>
      <c r="CN16" s="11">
        <f t="shared" si="8"/>
        <v>45304</v>
      </c>
      <c r="CO16" s="1">
        <v>43</v>
      </c>
      <c r="CP16" s="1">
        <v>3651.8</v>
      </c>
      <c r="CQ16" s="1">
        <v>36</v>
      </c>
      <c r="CR16" s="1">
        <v>263.25</v>
      </c>
      <c r="CS16" s="1">
        <v>0</v>
      </c>
      <c r="CT16" s="1">
        <v>5</v>
      </c>
      <c r="CU16" s="1">
        <v>74.430000000000007</v>
      </c>
      <c r="CV16" s="38"/>
      <c r="CW16" s="13">
        <f t="shared" si="11"/>
        <v>45304</v>
      </c>
      <c r="CX16" s="1">
        <v>5</v>
      </c>
      <c r="CY16" s="1">
        <v>395.22</v>
      </c>
      <c r="CZ16" s="1">
        <v>0</v>
      </c>
      <c r="DA16" s="1">
        <v>0</v>
      </c>
      <c r="DB16" s="1">
        <v>30</v>
      </c>
      <c r="DC16" s="1">
        <v>0</v>
      </c>
      <c r="DD16" s="1">
        <v>0</v>
      </c>
      <c r="DE16" s="38"/>
      <c r="DF16" s="13">
        <f t="shared" si="12"/>
        <v>45304</v>
      </c>
      <c r="DG16" s="1"/>
      <c r="DH16" s="1"/>
      <c r="DI16" s="1"/>
      <c r="DJ16" s="1"/>
      <c r="DK16" s="1"/>
      <c r="DL16" s="1"/>
      <c r="DM16" s="1"/>
      <c r="DN16" s="38"/>
      <c r="DO16" s="13">
        <f t="shared" si="13"/>
        <v>45304</v>
      </c>
      <c r="DP16" s="1"/>
      <c r="DQ16" s="1"/>
      <c r="DR16" s="1"/>
      <c r="DS16" s="1"/>
      <c r="DT16" s="1"/>
      <c r="DU16" s="1"/>
      <c r="DV16" s="1"/>
      <c r="DW16" s="38"/>
      <c r="DX16" s="13">
        <f t="shared" si="14"/>
        <v>45304</v>
      </c>
      <c r="DY16" s="1"/>
      <c r="DZ16" s="1"/>
      <c r="EA16" s="1"/>
      <c r="EB16" s="1"/>
      <c r="EC16" s="1"/>
      <c r="ED16" s="1"/>
      <c r="EE16" s="1"/>
      <c r="EF16" s="38"/>
      <c r="EG16" s="38"/>
      <c r="EH16" s="38"/>
      <c r="EI16" s="38"/>
      <c r="EJ16" s="38"/>
      <c r="EK16" s="38"/>
      <c r="EL16" s="38"/>
      <c r="EM16" s="38"/>
      <c r="EN16" s="38"/>
    </row>
    <row r="17" spans="1:144" x14ac:dyDescent="0.3">
      <c r="A17" s="268">
        <f t="shared" si="9"/>
        <v>12</v>
      </c>
      <c r="B17" s="11">
        <f t="shared" si="15"/>
        <v>45305</v>
      </c>
      <c r="C17" s="1">
        <v>24</v>
      </c>
      <c r="D17" s="1">
        <v>3056.69</v>
      </c>
      <c r="E17" s="1">
        <v>0</v>
      </c>
      <c r="F17" s="1">
        <v>18</v>
      </c>
      <c r="G17" s="1">
        <v>2</v>
      </c>
      <c r="H17" s="1">
        <v>1</v>
      </c>
      <c r="I17" s="1">
        <v>5</v>
      </c>
      <c r="J17" s="60">
        <f>SUM(C4:C18)</f>
        <v>467</v>
      </c>
      <c r="K17" s="11">
        <f t="shared" si="10"/>
        <v>45305</v>
      </c>
      <c r="L17" s="1">
        <v>25</v>
      </c>
      <c r="M17" s="1">
        <v>3672.16</v>
      </c>
      <c r="N17" s="1">
        <v>16.98</v>
      </c>
      <c r="O17" s="1">
        <v>0</v>
      </c>
      <c r="P17" s="1">
        <v>0</v>
      </c>
      <c r="Q17" s="1">
        <v>0</v>
      </c>
      <c r="R17" s="1">
        <v>-5</v>
      </c>
      <c r="S17" s="60">
        <f>SUM(L4:L18)</f>
        <v>318</v>
      </c>
      <c r="T17" s="11">
        <f t="shared" si="0"/>
        <v>45305</v>
      </c>
      <c r="U17" s="1">
        <v>27</v>
      </c>
      <c r="V17" s="1">
        <v>2651.12</v>
      </c>
      <c r="W17" s="1">
        <v>0</v>
      </c>
      <c r="X17" s="1">
        <v>0</v>
      </c>
      <c r="Y17" s="1">
        <v>35.5</v>
      </c>
      <c r="Z17" s="1">
        <v>0</v>
      </c>
      <c r="AA17" s="1">
        <v>14</v>
      </c>
      <c r="AB17" s="60">
        <f>SUM(U4:U18)</f>
        <v>282</v>
      </c>
      <c r="AC17" s="11">
        <f t="shared" si="1"/>
        <v>45305</v>
      </c>
      <c r="AD17" s="1">
        <v>31</v>
      </c>
      <c r="AE17" s="1">
        <v>3425.98</v>
      </c>
      <c r="AF17" s="1">
        <v>67.569999999999993</v>
      </c>
      <c r="AG17" s="1">
        <v>0</v>
      </c>
      <c r="AH17" s="1">
        <v>4.95</v>
      </c>
      <c r="AI17" s="1">
        <v>0</v>
      </c>
      <c r="AJ17" s="1">
        <v>371.75</v>
      </c>
      <c r="AK17" s="60">
        <f>SUM(AD4:AD18)</f>
        <v>533</v>
      </c>
      <c r="AL17" s="11">
        <f t="shared" si="2"/>
        <v>45305</v>
      </c>
      <c r="AM17" s="1">
        <v>29</v>
      </c>
      <c r="AN17" s="1">
        <v>3607.71</v>
      </c>
      <c r="AO17" s="1">
        <v>5.56</v>
      </c>
      <c r="AP17" s="1">
        <v>0</v>
      </c>
      <c r="AQ17" s="1">
        <v>295</v>
      </c>
      <c r="AR17" s="1">
        <v>0</v>
      </c>
      <c r="AS17" s="1">
        <v>300</v>
      </c>
      <c r="AT17" s="60">
        <f>SUM(AM4:AM18)</f>
        <v>487</v>
      </c>
      <c r="AU17" s="11">
        <f t="shared" si="3"/>
        <v>45305</v>
      </c>
      <c r="AV17" s="1">
        <v>53</v>
      </c>
      <c r="AW17" s="1">
        <v>3777.08</v>
      </c>
      <c r="AX17" s="1">
        <v>0</v>
      </c>
      <c r="AY17" s="1">
        <v>9</v>
      </c>
      <c r="AZ17" s="1">
        <v>-98.65</v>
      </c>
      <c r="BA17" s="1">
        <v>0</v>
      </c>
      <c r="BB17" s="1">
        <v>234.97</v>
      </c>
      <c r="BC17" s="60">
        <f>SUM(AV4:AV18)</f>
        <v>686</v>
      </c>
      <c r="BD17" s="11">
        <f t="shared" si="4"/>
        <v>45305</v>
      </c>
      <c r="BE17" s="1">
        <v>36</v>
      </c>
      <c r="BF17" s="1">
        <v>3995.78</v>
      </c>
      <c r="BG17" s="1">
        <v>24.02</v>
      </c>
      <c r="BH17" s="1">
        <v>0</v>
      </c>
      <c r="BI17" s="1">
        <v>0</v>
      </c>
      <c r="BJ17" s="1">
        <v>1</v>
      </c>
      <c r="BK17" s="1">
        <v>0</v>
      </c>
      <c r="BL17" s="60">
        <f>SUM(BE4:BE18)</f>
        <v>728</v>
      </c>
      <c r="BM17" s="11">
        <f t="shared" si="5"/>
        <v>45305</v>
      </c>
      <c r="BN17" s="1">
        <v>43</v>
      </c>
      <c r="BO17" s="1">
        <v>5329.96</v>
      </c>
      <c r="BP17" s="1">
        <v>18.600000000000001</v>
      </c>
      <c r="BQ17" s="1">
        <v>0</v>
      </c>
      <c r="BR17" s="1">
        <v>0</v>
      </c>
      <c r="BS17" s="1">
        <v>0</v>
      </c>
      <c r="BT17" s="1">
        <v>170.08</v>
      </c>
      <c r="BU17" s="60">
        <f>SUM(BN4:BN18)</f>
        <v>825</v>
      </c>
      <c r="BV17" s="11">
        <f t="shared" si="6"/>
        <v>45305</v>
      </c>
      <c r="BW17" s="1">
        <v>15</v>
      </c>
      <c r="BX17" s="1">
        <v>1116.1600000000001</v>
      </c>
      <c r="BY17" s="1">
        <v>34</v>
      </c>
      <c r="BZ17" s="1">
        <v>0</v>
      </c>
      <c r="CA17" s="1">
        <v>35</v>
      </c>
      <c r="CB17" s="1">
        <v>0</v>
      </c>
      <c r="CC17" s="1">
        <v>28</v>
      </c>
      <c r="CD17" s="60">
        <f>SUM(BW4:BW18)</f>
        <v>311</v>
      </c>
      <c r="CE17" s="11">
        <f t="shared" si="7"/>
        <v>45305</v>
      </c>
      <c r="CF17" s="1">
        <v>26</v>
      </c>
      <c r="CG17" s="1">
        <v>2965.68</v>
      </c>
      <c r="CH17" s="272">
        <v>69.5</v>
      </c>
      <c r="CI17" s="1">
        <v>0</v>
      </c>
      <c r="CJ17" s="1">
        <v>0</v>
      </c>
      <c r="CK17" s="1">
        <v>0</v>
      </c>
      <c r="CL17" s="1">
        <v>19.440000000000001</v>
      </c>
      <c r="CM17" s="60">
        <f>SUM(CF4:CF18)</f>
        <v>471</v>
      </c>
      <c r="CN17" s="11">
        <f t="shared" si="8"/>
        <v>45305</v>
      </c>
      <c r="CO17" s="1">
        <v>26</v>
      </c>
      <c r="CP17" s="1">
        <v>2315.0500000000002</v>
      </c>
      <c r="CQ17" s="1">
        <v>7</v>
      </c>
      <c r="CR17" s="1">
        <v>-20</v>
      </c>
      <c r="CS17" s="1">
        <v>0</v>
      </c>
      <c r="CT17" s="1">
        <v>3</v>
      </c>
      <c r="CU17" s="1">
        <v>23</v>
      </c>
      <c r="CV17" s="60">
        <f>SUM(CO4:CO18)</f>
        <v>631</v>
      </c>
      <c r="CW17" s="13">
        <f t="shared" si="11"/>
        <v>45305</v>
      </c>
      <c r="CX17" s="1">
        <v>7</v>
      </c>
      <c r="CY17" s="1">
        <v>550.05999999999995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60">
        <f>SUM(CX4:CX18)</f>
        <v>160</v>
      </c>
      <c r="DF17" s="13">
        <f t="shared" si="12"/>
        <v>45305</v>
      </c>
      <c r="DG17" s="1"/>
      <c r="DH17" s="1"/>
      <c r="DI17" s="1"/>
      <c r="DJ17" s="1"/>
      <c r="DK17" s="1"/>
      <c r="DL17" s="1"/>
      <c r="DM17" s="1"/>
      <c r="DN17" s="60">
        <f>SUM(DG4:DG18)</f>
        <v>0</v>
      </c>
      <c r="DO17" s="13">
        <f t="shared" si="13"/>
        <v>45305</v>
      </c>
      <c r="DP17" s="1"/>
      <c r="DQ17" s="1"/>
      <c r="DR17" s="1"/>
      <c r="DS17" s="1"/>
      <c r="DT17" s="1"/>
      <c r="DU17" s="1"/>
      <c r="DV17" s="1"/>
      <c r="DW17" s="60">
        <f>SUM(DP4:DP18)</f>
        <v>0</v>
      </c>
      <c r="DX17" s="13">
        <f t="shared" si="14"/>
        <v>45305</v>
      </c>
      <c r="DY17" s="1"/>
      <c r="DZ17" s="1"/>
      <c r="EA17" s="1"/>
      <c r="EB17" s="1"/>
      <c r="EC17" s="1"/>
      <c r="ED17" s="1"/>
      <c r="EE17" s="1"/>
      <c r="EF17" s="60">
        <f>SUM(DY4:DY18)</f>
        <v>0</v>
      </c>
      <c r="EG17" s="38"/>
      <c r="EH17" s="38"/>
      <c r="EI17" s="38"/>
      <c r="EJ17" s="38"/>
      <c r="EK17" s="38"/>
      <c r="EL17" s="38"/>
      <c r="EM17" s="38"/>
      <c r="EN17" s="38"/>
    </row>
    <row r="18" spans="1:144" x14ac:dyDescent="0.3">
      <c r="A18" s="268">
        <f t="shared" si="9"/>
        <v>12</v>
      </c>
      <c r="B18" s="11">
        <f t="shared" si="15"/>
        <v>45306</v>
      </c>
      <c r="C18" s="1">
        <v>30</v>
      </c>
      <c r="D18" s="1">
        <v>3609.24</v>
      </c>
      <c r="E18" s="1">
        <v>0</v>
      </c>
      <c r="F18" s="1">
        <v>27</v>
      </c>
      <c r="G18" s="1">
        <v>80</v>
      </c>
      <c r="H18" s="1">
        <v>2</v>
      </c>
      <c r="I18" s="1">
        <v>-23.15</v>
      </c>
      <c r="J18" s="102">
        <f>SUM(D4:G18)</f>
        <v>58926.57</v>
      </c>
      <c r="K18" s="11">
        <f t="shared" si="10"/>
        <v>45306</v>
      </c>
      <c r="L18" s="1">
        <v>25</v>
      </c>
      <c r="M18" s="1">
        <v>3471.68</v>
      </c>
      <c r="N18" s="1">
        <v>11.32</v>
      </c>
      <c r="O18" s="1">
        <v>0</v>
      </c>
      <c r="P18" s="1">
        <v>0</v>
      </c>
      <c r="Q18" s="1">
        <v>0</v>
      </c>
      <c r="R18" s="1">
        <v>7</v>
      </c>
      <c r="S18" s="102">
        <f>SUM(M4:P18)</f>
        <v>44239.159999999996</v>
      </c>
      <c r="T18" s="11">
        <f t="shared" si="0"/>
        <v>45306</v>
      </c>
      <c r="U18" s="1">
        <v>19</v>
      </c>
      <c r="V18" s="1">
        <v>1833.47</v>
      </c>
      <c r="W18" s="1">
        <v>0</v>
      </c>
      <c r="X18" s="1">
        <v>0</v>
      </c>
      <c r="Y18" s="1">
        <v>52</v>
      </c>
      <c r="Z18" s="1">
        <v>0</v>
      </c>
      <c r="AA18" s="1">
        <v>30</v>
      </c>
      <c r="AB18" s="102">
        <f>SUM(V4:Y18)</f>
        <v>29251.829999999998</v>
      </c>
      <c r="AC18" s="11">
        <f t="shared" si="1"/>
        <v>45306</v>
      </c>
      <c r="AD18" s="1">
        <v>37</v>
      </c>
      <c r="AE18" s="1">
        <v>4181.67</v>
      </c>
      <c r="AF18" s="1">
        <v>3.69</v>
      </c>
      <c r="AG18" s="1">
        <v>0</v>
      </c>
      <c r="AH18" s="1">
        <v>50</v>
      </c>
      <c r="AI18" s="1">
        <v>1</v>
      </c>
      <c r="AJ18" s="1">
        <v>24</v>
      </c>
      <c r="AK18" s="102">
        <f>SUM(AE4:AH18)</f>
        <v>64510.899999999994</v>
      </c>
      <c r="AL18" s="11">
        <f t="shared" si="2"/>
        <v>45306</v>
      </c>
      <c r="AM18" s="1">
        <v>31</v>
      </c>
      <c r="AN18" s="1">
        <v>3877.74</v>
      </c>
      <c r="AO18" s="1">
        <v>4.63</v>
      </c>
      <c r="AP18" s="1">
        <v>0</v>
      </c>
      <c r="AQ18" s="1">
        <v>-164.66</v>
      </c>
      <c r="AR18" s="1">
        <v>0</v>
      </c>
      <c r="AS18" s="1">
        <v>-148</v>
      </c>
      <c r="AT18" s="102">
        <f>SUM(AN4:AQ18)</f>
        <v>65076.039999999986</v>
      </c>
      <c r="AU18" s="11">
        <f t="shared" si="3"/>
        <v>45306</v>
      </c>
      <c r="AV18" s="1">
        <v>51</v>
      </c>
      <c r="AW18" s="1">
        <v>4275.7299999999996</v>
      </c>
      <c r="AX18" s="1">
        <v>0</v>
      </c>
      <c r="AY18" s="1">
        <v>25</v>
      </c>
      <c r="AZ18" s="1">
        <v>12.18</v>
      </c>
      <c r="BA18" s="1">
        <v>0</v>
      </c>
      <c r="BB18" s="1">
        <v>10.7</v>
      </c>
      <c r="BC18" s="102">
        <f>SUM(AW4:AZ18)</f>
        <v>57940.30999999999</v>
      </c>
      <c r="BD18" s="11">
        <f t="shared" si="4"/>
        <v>45306</v>
      </c>
      <c r="BE18" s="1">
        <v>38</v>
      </c>
      <c r="BF18" s="1">
        <v>4926.22</v>
      </c>
      <c r="BG18" s="1">
        <v>6.46</v>
      </c>
      <c r="BH18" s="1">
        <v>0</v>
      </c>
      <c r="BI18" s="1">
        <v>0</v>
      </c>
      <c r="BJ18" s="1">
        <v>1</v>
      </c>
      <c r="BK18" s="1">
        <v>0</v>
      </c>
      <c r="BL18" s="102">
        <f>SUM(BF4:BI18)</f>
        <v>90731.11</v>
      </c>
      <c r="BM18" s="11">
        <f t="shared" si="5"/>
        <v>45306</v>
      </c>
      <c r="BN18" s="1">
        <v>42</v>
      </c>
      <c r="BO18" s="1">
        <v>5195.01</v>
      </c>
      <c r="BP18" s="1">
        <v>-6.51</v>
      </c>
      <c r="BQ18" s="1">
        <v>0</v>
      </c>
      <c r="BR18" s="1">
        <v>50</v>
      </c>
      <c r="BS18" s="1">
        <v>0</v>
      </c>
      <c r="BT18" s="1">
        <v>0</v>
      </c>
      <c r="BU18" s="102">
        <f>SUM(BO4:BR18)</f>
        <v>113069.92000000001</v>
      </c>
      <c r="BV18" s="11">
        <f t="shared" si="6"/>
        <v>45306</v>
      </c>
      <c r="BW18" s="1">
        <v>17</v>
      </c>
      <c r="BX18" s="1">
        <v>1336.99</v>
      </c>
      <c r="BY18" s="1">
        <v>8</v>
      </c>
      <c r="BZ18" s="1">
        <v>0</v>
      </c>
      <c r="CA18" s="1">
        <v>0</v>
      </c>
      <c r="CB18" s="1">
        <v>0</v>
      </c>
      <c r="CC18" s="1">
        <v>4</v>
      </c>
      <c r="CD18" s="102">
        <f>SUM(BX4:CA18)</f>
        <v>26284.73</v>
      </c>
      <c r="CE18" s="11">
        <f t="shared" si="7"/>
        <v>45306</v>
      </c>
      <c r="CF18" s="1">
        <v>15</v>
      </c>
      <c r="CG18" s="1">
        <v>1765.17</v>
      </c>
      <c r="CH18" s="272">
        <v>25.5</v>
      </c>
      <c r="CI18" s="1">
        <v>0</v>
      </c>
      <c r="CJ18" s="1">
        <v>0</v>
      </c>
      <c r="CK18" s="1">
        <v>0</v>
      </c>
      <c r="CL18" s="1">
        <v>2.1</v>
      </c>
      <c r="CM18" s="102">
        <f>SUM(CG4:CJ18)</f>
        <v>58578.779999999992</v>
      </c>
      <c r="CN18" s="11">
        <f t="shared" si="8"/>
        <v>45306</v>
      </c>
      <c r="CO18" s="1">
        <v>43</v>
      </c>
      <c r="CP18" s="1">
        <v>3726.15</v>
      </c>
      <c r="CQ18" s="1">
        <v>27</v>
      </c>
      <c r="CR18" s="1">
        <v>0</v>
      </c>
      <c r="CS18" s="1">
        <v>0</v>
      </c>
      <c r="CT18" s="1">
        <v>3</v>
      </c>
      <c r="CU18" s="1">
        <v>7</v>
      </c>
      <c r="CV18" s="102">
        <f>SUM(CP4:CS18)</f>
        <v>62622.720000000023</v>
      </c>
      <c r="CW18" s="13">
        <f t="shared" si="11"/>
        <v>45306</v>
      </c>
      <c r="CX18" s="1">
        <v>6</v>
      </c>
      <c r="CY18" s="1">
        <v>397.18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02">
        <f>SUM(CY4:DB18)</f>
        <v>12782.119999999999</v>
      </c>
      <c r="DF18" s="13">
        <f t="shared" si="12"/>
        <v>45306</v>
      </c>
      <c r="DG18" s="1"/>
      <c r="DH18" s="1"/>
      <c r="DI18" s="1"/>
      <c r="DJ18" s="1"/>
      <c r="DK18" s="1"/>
      <c r="DL18" s="1"/>
      <c r="DM18" s="1"/>
      <c r="DN18" s="102">
        <f>SUM(DH4:DK18)</f>
        <v>0</v>
      </c>
      <c r="DO18" s="13">
        <f t="shared" si="13"/>
        <v>45306</v>
      </c>
      <c r="DP18" s="1"/>
      <c r="DQ18" s="1"/>
      <c r="DR18" s="1"/>
      <c r="DS18" s="1"/>
      <c r="DT18" s="1"/>
      <c r="DU18" s="1"/>
      <c r="DV18" s="1"/>
      <c r="DW18" s="102">
        <f>SUM(DQ4:DT18)</f>
        <v>0</v>
      </c>
      <c r="DX18" s="13">
        <f t="shared" si="14"/>
        <v>45306</v>
      </c>
      <c r="DY18" s="1"/>
      <c r="DZ18" s="1"/>
      <c r="EA18" s="1"/>
      <c r="EB18" s="1"/>
      <c r="EC18" s="1"/>
      <c r="ED18" s="1"/>
      <c r="EE18" s="1"/>
      <c r="EF18" s="102">
        <f>SUM(DZ4:EC18)</f>
        <v>0</v>
      </c>
      <c r="EG18" s="38"/>
      <c r="EH18" s="38"/>
      <c r="EI18" s="38"/>
      <c r="EJ18" s="38"/>
      <c r="EK18" s="38"/>
      <c r="EL18" s="38"/>
      <c r="EM18" s="38"/>
      <c r="EN18" s="38"/>
    </row>
    <row r="19" spans="1:144" x14ac:dyDescent="0.3">
      <c r="A19" s="268">
        <f t="shared" si="9"/>
        <v>12</v>
      </c>
      <c r="B19" s="11">
        <f t="shared" si="15"/>
        <v>45307</v>
      </c>
      <c r="C19" s="1">
        <v>33</v>
      </c>
      <c r="D19" s="1">
        <v>4336.3900000000003</v>
      </c>
      <c r="E19" s="1">
        <v>0</v>
      </c>
      <c r="F19" s="1">
        <v>5</v>
      </c>
      <c r="G19" s="1">
        <v>0</v>
      </c>
      <c r="H19" s="1">
        <v>0</v>
      </c>
      <c r="I19" s="1">
        <v>5</v>
      </c>
      <c r="J19" s="60"/>
      <c r="K19" s="11">
        <f t="shared" si="10"/>
        <v>45307</v>
      </c>
      <c r="L19" s="1">
        <v>30</v>
      </c>
      <c r="M19" s="1">
        <v>3639.93</v>
      </c>
      <c r="N19" s="1">
        <v>7.78</v>
      </c>
      <c r="O19" s="1">
        <v>0</v>
      </c>
      <c r="P19" s="1">
        <v>0</v>
      </c>
      <c r="Q19" s="1">
        <v>0</v>
      </c>
      <c r="R19" s="1">
        <v>0</v>
      </c>
      <c r="S19" s="38"/>
      <c r="T19" s="11">
        <f t="shared" si="0"/>
        <v>45307</v>
      </c>
      <c r="U19" s="1">
        <v>18</v>
      </c>
      <c r="V19" s="1">
        <v>1864.55</v>
      </c>
      <c r="W19" s="1">
        <v>0</v>
      </c>
      <c r="X19" s="1">
        <v>0</v>
      </c>
      <c r="Y19" s="1">
        <v>28.5</v>
      </c>
      <c r="Z19" s="1">
        <v>0</v>
      </c>
      <c r="AA19" s="1">
        <v>13</v>
      </c>
      <c r="AB19" s="38"/>
      <c r="AC19" s="11">
        <f t="shared" si="1"/>
        <v>45307</v>
      </c>
      <c r="AD19" s="1">
        <v>45</v>
      </c>
      <c r="AE19" s="1">
        <v>5027.1099999999997</v>
      </c>
      <c r="AF19" s="1">
        <v>43.49</v>
      </c>
      <c r="AG19" s="1">
        <v>0</v>
      </c>
      <c r="AH19" s="1">
        <v>0</v>
      </c>
      <c r="AI19" s="1">
        <v>1</v>
      </c>
      <c r="AJ19" s="1">
        <v>0</v>
      </c>
      <c r="AK19" s="38"/>
      <c r="AL19" s="11">
        <f t="shared" si="2"/>
        <v>45307</v>
      </c>
      <c r="AM19" s="1">
        <v>45</v>
      </c>
      <c r="AN19" s="1">
        <v>5655.81</v>
      </c>
      <c r="AO19" s="1">
        <v>13.88</v>
      </c>
      <c r="AP19" s="1">
        <v>0</v>
      </c>
      <c r="AQ19" s="1">
        <v>0</v>
      </c>
      <c r="AR19" s="1">
        <v>0</v>
      </c>
      <c r="AS19" s="1">
        <v>0</v>
      </c>
      <c r="AT19" s="38"/>
      <c r="AU19" s="11">
        <f t="shared" si="3"/>
        <v>45307</v>
      </c>
      <c r="AV19" s="1">
        <v>61</v>
      </c>
      <c r="AW19" s="1">
        <v>5472.24</v>
      </c>
      <c r="AX19" s="1">
        <v>0</v>
      </c>
      <c r="AY19" s="1">
        <v>41</v>
      </c>
      <c r="AZ19" s="1">
        <v>0</v>
      </c>
      <c r="BA19" s="1">
        <v>2</v>
      </c>
      <c r="BB19" s="1">
        <v>10.7</v>
      </c>
      <c r="BC19" s="38"/>
      <c r="BD19" s="11">
        <f t="shared" si="4"/>
        <v>45307</v>
      </c>
      <c r="BE19" s="281">
        <v>23</v>
      </c>
      <c r="BF19" s="281">
        <v>3847.64</v>
      </c>
      <c r="BG19" s="281">
        <v>1.85</v>
      </c>
      <c r="BH19" s="281">
        <v>0</v>
      </c>
      <c r="BI19" s="281">
        <v>0</v>
      </c>
      <c r="BJ19" s="281">
        <v>0</v>
      </c>
      <c r="BK19" s="281">
        <v>2</v>
      </c>
      <c r="BL19" s="38"/>
      <c r="BM19" s="11">
        <f t="shared" si="5"/>
        <v>45307</v>
      </c>
      <c r="BN19" s="1">
        <v>60</v>
      </c>
      <c r="BO19" s="1">
        <v>8013.98</v>
      </c>
      <c r="BP19" s="1">
        <v>6.98</v>
      </c>
      <c r="BQ19" s="1">
        <v>0</v>
      </c>
      <c r="BR19" s="1">
        <v>4.95</v>
      </c>
      <c r="BS19" s="1">
        <v>0</v>
      </c>
      <c r="BT19" s="1">
        <v>186.06</v>
      </c>
      <c r="BU19" s="38"/>
      <c r="BV19" s="11">
        <f t="shared" si="6"/>
        <v>45307</v>
      </c>
      <c r="BW19" s="1">
        <v>14</v>
      </c>
      <c r="BX19" s="1">
        <v>1095.01</v>
      </c>
      <c r="BY19" s="1">
        <v>2</v>
      </c>
      <c r="BZ19" s="1">
        <v>0</v>
      </c>
      <c r="CA19" s="1">
        <v>0</v>
      </c>
      <c r="CB19" s="1">
        <v>0</v>
      </c>
      <c r="CC19" s="1">
        <v>2</v>
      </c>
      <c r="CD19" s="38"/>
      <c r="CE19" s="11">
        <f t="shared" si="7"/>
        <v>45307</v>
      </c>
      <c r="CF19" s="1">
        <v>20</v>
      </c>
      <c r="CG19" s="1">
        <v>2345.81</v>
      </c>
      <c r="CH19" s="272">
        <v>12</v>
      </c>
      <c r="CI19" s="1">
        <v>0</v>
      </c>
      <c r="CJ19" s="1">
        <v>0</v>
      </c>
      <c r="CK19" s="1">
        <v>0</v>
      </c>
      <c r="CL19" s="1">
        <v>0</v>
      </c>
      <c r="CM19" s="38"/>
      <c r="CN19" s="11">
        <f t="shared" si="8"/>
        <v>45307</v>
      </c>
      <c r="CO19" s="1">
        <v>75</v>
      </c>
      <c r="CP19" s="1">
        <v>6598.34</v>
      </c>
      <c r="CQ19" s="1">
        <v>80.510000000000005</v>
      </c>
      <c r="CR19" s="1">
        <v>461.43</v>
      </c>
      <c r="CS19" s="1">
        <v>25</v>
      </c>
      <c r="CT19" s="1">
        <v>3</v>
      </c>
      <c r="CU19" s="1">
        <v>25.45</v>
      </c>
      <c r="CV19" s="38"/>
      <c r="CW19" s="13">
        <f t="shared" si="11"/>
        <v>45307</v>
      </c>
      <c r="CX19" s="1">
        <v>9</v>
      </c>
      <c r="CY19" s="1">
        <v>620.01</v>
      </c>
      <c r="CZ19" s="1">
        <v>0</v>
      </c>
      <c r="DA19" s="1">
        <v>0</v>
      </c>
      <c r="DB19" s="1">
        <v>30</v>
      </c>
      <c r="DC19" s="1">
        <v>4</v>
      </c>
      <c r="DD19" s="1">
        <v>0</v>
      </c>
      <c r="DE19" s="38"/>
      <c r="DF19" s="13">
        <f t="shared" si="12"/>
        <v>45307</v>
      </c>
      <c r="DG19" s="1"/>
      <c r="DH19" s="1"/>
      <c r="DI19" s="1"/>
      <c r="DJ19" s="1"/>
      <c r="DK19" s="1"/>
      <c r="DL19" s="1"/>
      <c r="DM19" s="1"/>
      <c r="DN19" s="38"/>
      <c r="DO19" s="13">
        <f t="shared" si="13"/>
        <v>45307</v>
      </c>
      <c r="DP19" s="1"/>
      <c r="DQ19" s="1"/>
      <c r="DR19" s="1"/>
      <c r="DS19" s="1"/>
      <c r="DT19" s="1"/>
      <c r="DU19" s="1"/>
      <c r="DV19" s="1"/>
      <c r="DW19" s="38"/>
      <c r="DX19" s="13">
        <f t="shared" si="14"/>
        <v>45307</v>
      </c>
      <c r="DY19" s="1"/>
      <c r="DZ19" s="1"/>
      <c r="EA19" s="1"/>
      <c r="EB19" s="1"/>
      <c r="EC19" s="1"/>
      <c r="ED19" s="1"/>
      <c r="EE19" s="1"/>
      <c r="EF19" s="38"/>
      <c r="EG19" s="38"/>
      <c r="EH19" s="38"/>
      <c r="EI19" s="38"/>
      <c r="EJ19" s="38"/>
      <c r="EK19" s="38"/>
      <c r="EL19" s="38"/>
      <c r="EM19" s="38"/>
      <c r="EN19" s="38"/>
    </row>
    <row r="20" spans="1:144" x14ac:dyDescent="0.3">
      <c r="A20" s="268">
        <f t="shared" si="9"/>
        <v>12</v>
      </c>
      <c r="B20" s="11">
        <f t="shared" si="15"/>
        <v>45308</v>
      </c>
      <c r="C20" s="281">
        <v>47</v>
      </c>
      <c r="D20" s="281">
        <v>6531.9</v>
      </c>
      <c r="E20" s="281">
        <v>0</v>
      </c>
      <c r="F20" s="281">
        <v>17</v>
      </c>
      <c r="G20" s="281">
        <v>-2</v>
      </c>
      <c r="H20" s="281">
        <v>0</v>
      </c>
      <c r="I20" s="281">
        <v>7</v>
      </c>
      <c r="J20" s="38"/>
      <c r="K20" s="11">
        <f t="shared" si="10"/>
        <v>45308</v>
      </c>
      <c r="L20" s="1">
        <v>41</v>
      </c>
      <c r="M20" s="1">
        <v>5341.04</v>
      </c>
      <c r="N20" s="1">
        <v>13.92</v>
      </c>
      <c r="O20" s="1">
        <v>0</v>
      </c>
      <c r="P20" s="1">
        <v>50</v>
      </c>
      <c r="Q20" s="1">
        <v>0</v>
      </c>
      <c r="R20" s="1">
        <v>5</v>
      </c>
      <c r="S20" s="38"/>
      <c r="T20" s="11">
        <f t="shared" si="0"/>
        <v>45308</v>
      </c>
      <c r="U20" s="1">
        <v>20</v>
      </c>
      <c r="V20" s="1">
        <v>2059.0500000000002</v>
      </c>
      <c r="W20" s="1">
        <v>0</v>
      </c>
      <c r="X20" s="1">
        <v>0</v>
      </c>
      <c r="Y20" s="1">
        <v>21</v>
      </c>
      <c r="Z20" s="1">
        <v>0</v>
      </c>
      <c r="AA20" s="1">
        <v>9.5</v>
      </c>
      <c r="AB20" s="38"/>
      <c r="AC20" s="11">
        <f t="shared" si="1"/>
        <v>45308</v>
      </c>
      <c r="AD20" s="1">
        <v>41</v>
      </c>
      <c r="AE20" s="1">
        <v>4490.91</v>
      </c>
      <c r="AF20" s="1">
        <v>30.54</v>
      </c>
      <c r="AG20" s="1">
        <v>0</v>
      </c>
      <c r="AH20" s="1">
        <v>50</v>
      </c>
      <c r="AI20" s="1">
        <v>1</v>
      </c>
      <c r="AJ20" s="1">
        <v>0</v>
      </c>
      <c r="AK20" s="38"/>
      <c r="AL20" s="11">
        <f t="shared" si="2"/>
        <v>45308</v>
      </c>
      <c r="AM20" s="1">
        <v>49</v>
      </c>
      <c r="AN20" s="1">
        <v>6169.74</v>
      </c>
      <c r="AO20" s="1">
        <v>31.45</v>
      </c>
      <c r="AP20" s="1">
        <v>0</v>
      </c>
      <c r="AQ20" s="1">
        <v>59.03</v>
      </c>
      <c r="AR20" s="1">
        <v>0</v>
      </c>
      <c r="AS20" s="1">
        <v>0</v>
      </c>
      <c r="AT20" s="38"/>
      <c r="AU20" s="11">
        <f t="shared" si="3"/>
        <v>45308</v>
      </c>
      <c r="AV20" s="1">
        <v>63</v>
      </c>
      <c r="AW20" s="1">
        <v>5337.29</v>
      </c>
      <c r="AX20" s="1">
        <v>0</v>
      </c>
      <c r="AY20" s="1">
        <v>21</v>
      </c>
      <c r="AZ20" s="1">
        <v>0</v>
      </c>
      <c r="BA20" s="1">
        <v>0</v>
      </c>
      <c r="BB20" s="1">
        <v>0</v>
      </c>
      <c r="BC20" s="38"/>
      <c r="BD20" s="11">
        <f t="shared" si="4"/>
        <v>45308</v>
      </c>
      <c r="BE20" s="1">
        <v>43</v>
      </c>
      <c r="BF20" s="1">
        <v>5635.34</v>
      </c>
      <c r="BG20" s="1">
        <v>33.25</v>
      </c>
      <c r="BH20" s="1">
        <v>0</v>
      </c>
      <c r="BI20" s="1">
        <v>272.64999999999998</v>
      </c>
      <c r="BJ20" s="1">
        <v>0</v>
      </c>
      <c r="BK20" s="1">
        <v>3285.38</v>
      </c>
      <c r="BL20" s="38"/>
      <c r="BM20" s="11">
        <f t="shared" si="5"/>
        <v>45308</v>
      </c>
      <c r="BN20" s="1">
        <v>51</v>
      </c>
      <c r="BO20" s="1">
        <v>6484.73</v>
      </c>
      <c r="BP20" s="1">
        <v>10.7</v>
      </c>
      <c r="BQ20" s="1">
        <v>0</v>
      </c>
      <c r="BR20" s="1">
        <v>250</v>
      </c>
      <c r="BS20" s="1">
        <v>0</v>
      </c>
      <c r="BT20" s="1">
        <v>1</v>
      </c>
      <c r="BU20" s="38"/>
      <c r="BV20" s="11">
        <f t="shared" si="6"/>
        <v>45308</v>
      </c>
      <c r="BW20" s="1">
        <v>18</v>
      </c>
      <c r="BX20" s="1">
        <v>1429.94</v>
      </c>
      <c r="BY20" s="1">
        <v>18</v>
      </c>
      <c r="BZ20" s="1">
        <v>0</v>
      </c>
      <c r="CA20" s="1">
        <v>0</v>
      </c>
      <c r="CB20" s="1">
        <v>0</v>
      </c>
      <c r="CC20" s="1">
        <v>0</v>
      </c>
      <c r="CD20" s="38"/>
      <c r="CE20" s="11">
        <f t="shared" si="7"/>
        <v>45308</v>
      </c>
      <c r="CF20" s="1">
        <v>19</v>
      </c>
      <c r="CG20" s="1">
        <v>2202.0300000000002</v>
      </c>
      <c r="CH20" s="272">
        <v>12.5</v>
      </c>
      <c r="CI20" s="1">
        <v>0</v>
      </c>
      <c r="CJ20" s="1">
        <v>0</v>
      </c>
      <c r="CK20" s="1">
        <v>0</v>
      </c>
      <c r="CL20" s="1">
        <v>4.2</v>
      </c>
      <c r="CM20" s="38"/>
      <c r="CN20" s="11">
        <f t="shared" si="8"/>
        <v>45308</v>
      </c>
      <c r="CO20" s="1">
        <v>74</v>
      </c>
      <c r="CP20" s="1">
        <v>6812.19</v>
      </c>
      <c r="CQ20" s="1">
        <v>93.5</v>
      </c>
      <c r="CR20" s="1">
        <v>765.44</v>
      </c>
      <c r="CS20" s="1">
        <v>150</v>
      </c>
      <c r="CT20" s="1">
        <v>5</v>
      </c>
      <c r="CU20" s="1">
        <v>158.33000000000001</v>
      </c>
      <c r="CV20" s="38"/>
      <c r="CW20" s="13">
        <f t="shared" si="11"/>
        <v>45308</v>
      </c>
      <c r="CX20" s="1">
        <v>11</v>
      </c>
      <c r="CY20" s="1">
        <v>788.21</v>
      </c>
      <c r="CZ20" s="1">
        <v>0</v>
      </c>
      <c r="DA20" s="1">
        <v>0</v>
      </c>
      <c r="DB20" s="1">
        <v>42.53</v>
      </c>
      <c r="DC20" s="1">
        <v>0</v>
      </c>
      <c r="DD20" s="1">
        <v>0</v>
      </c>
      <c r="DE20" s="38"/>
      <c r="DF20" s="13">
        <f t="shared" si="12"/>
        <v>45308</v>
      </c>
      <c r="DG20" s="1"/>
      <c r="DH20" s="1"/>
      <c r="DI20" s="1"/>
      <c r="DJ20" s="1"/>
      <c r="DK20" s="1"/>
      <c r="DL20" s="1"/>
      <c r="DM20" s="1"/>
      <c r="DN20" s="38"/>
      <c r="DO20" s="13">
        <f t="shared" si="13"/>
        <v>45308</v>
      </c>
      <c r="DP20" s="1"/>
      <c r="DQ20" s="1"/>
      <c r="DR20" s="1"/>
      <c r="DS20" s="1"/>
      <c r="DT20" s="1"/>
      <c r="DU20" s="1"/>
      <c r="DV20" s="1"/>
      <c r="DW20" s="38"/>
      <c r="DX20" s="13">
        <f t="shared" si="14"/>
        <v>45308</v>
      </c>
      <c r="DY20" s="1"/>
      <c r="DZ20" s="1"/>
      <c r="EA20" s="1"/>
      <c r="EB20" s="1"/>
      <c r="EC20" s="1"/>
      <c r="ED20" s="1"/>
      <c r="EE20" s="1"/>
      <c r="EF20" s="38"/>
      <c r="EG20" s="38"/>
      <c r="EH20" s="38"/>
      <c r="EI20" s="38"/>
      <c r="EJ20" s="38"/>
      <c r="EK20" s="38"/>
      <c r="EL20" s="38"/>
      <c r="EM20" s="38"/>
      <c r="EN20" s="38"/>
    </row>
    <row r="21" spans="1:144" x14ac:dyDescent="0.3">
      <c r="A21" s="268">
        <f t="shared" si="9"/>
        <v>12</v>
      </c>
      <c r="B21" s="11">
        <f t="shared" si="15"/>
        <v>45309</v>
      </c>
      <c r="C21" s="1">
        <v>42</v>
      </c>
      <c r="D21" s="1">
        <v>5897.23</v>
      </c>
      <c r="E21" s="1">
        <v>0</v>
      </c>
      <c r="F21" s="1">
        <v>28</v>
      </c>
      <c r="G21" s="1">
        <v>0</v>
      </c>
      <c r="H21" s="1">
        <v>0</v>
      </c>
      <c r="I21" s="1">
        <v>8</v>
      </c>
      <c r="J21" s="38"/>
      <c r="K21" s="11">
        <f t="shared" si="10"/>
        <v>45309</v>
      </c>
      <c r="L21" s="1">
        <v>28</v>
      </c>
      <c r="M21" s="1">
        <v>3524.06</v>
      </c>
      <c r="N21" s="1">
        <v>14.62</v>
      </c>
      <c r="O21" s="1">
        <v>0</v>
      </c>
      <c r="P21" s="1">
        <v>0</v>
      </c>
      <c r="Q21" s="1">
        <v>0</v>
      </c>
      <c r="R21" s="1">
        <v>159.43</v>
      </c>
      <c r="S21" s="38"/>
      <c r="T21" s="11">
        <f t="shared" si="0"/>
        <v>45309</v>
      </c>
      <c r="U21" s="281">
        <v>10</v>
      </c>
      <c r="V21" s="281">
        <v>799.28</v>
      </c>
      <c r="W21" s="281">
        <v>0</v>
      </c>
      <c r="X21" s="281">
        <v>0</v>
      </c>
      <c r="Y21" s="281">
        <v>38</v>
      </c>
      <c r="Z21" s="281">
        <v>0</v>
      </c>
      <c r="AA21" s="281">
        <v>18</v>
      </c>
      <c r="AB21" s="38"/>
      <c r="AC21" s="11">
        <f t="shared" si="1"/>
        <v>45309</v>
      </c>
      <c r="AD21" s="1">
        <v>46</v>
      </c>
      <c r="AE21" s="1">
        <v>4665.47</v>
      </c>
      <c r="AF21" s="1">
        <v>34.25</v>
      </c>
      <c r="AG21" s="1">
        <v>0</v>
      </c>
      <c r="AH21" s="1">
        <v>0</v>
      </c>
      <c r="AI21" s="1">
        <v>1</v>
      </c>
      <c r="AJ21" s="1">
        <v>6</v>
      </c>
      <c r="AK21" s="38"/>
      <c r="AL21" s="11">
        <f t="shared" si="2"/>
        <v>45309</v>
      </c>
      <c r="AM21" s="1">
        <v>38</v>
      </c>
      <c r="AN21" s="1">
        <v>4733.4399999999996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38"/>
      <c r="AU21" s="11">
        <f t="shared" si="3"/>
        <v>45309</v>
      </c>
      <c r="AV21" s="1">
        <v>59</v>
      </c>
      <c r="AW21" s="1">
        <v>3851.4</v>
      </c>
      <c r="AX21" s="1">
        <v>0</v>
      </c>
      <c r="AY21" s="1">
        <v>11.24</v>
      </c>
      <c r="AZ21" s="1">
        <v>0</v>
      </c>
      <c r="BA21" s="1">
        <v>0</v>
      </c>
      <c r="BB21" s="1">
        <v>111.85</v>
      </c>
      <c r="BC21" s="38"/>
      <c r="BD21" s="11">
        <f t="shared" si="4"/>
        <v>45309</v>
      </c>
      <c r="BE21" s="1">
        <v>34</v>
      </c>
      <c r="BF21" s="1">
        <v>4968.95</v>
      </c>
      <c r="BG21" s="1">
        <v>38.799999999999997</v>
      </c>
      <c r="BH21" s="1">
        <v>0</v>
      </c>
      <c r="BI21" s="1">
        <v>0</v>
      </c>
      <c r="BJ21" s="1">
        <v>0</v>
      </c>
      <c r="BK21" s="1">
        <v>12</v>
      </c>
      <c r="BL21" s="38"/>
      <c r="BM21" s="11">
        <f t="shared" si="5"/>
        <v>45309</v>
      </c>
      <c r="BN21" s="1">
        <v>53</v>
      </c>
      <c r="BO21" s="1">
        <v>7234.36</v>
      </c>
      <c r="BP21" s="1">
        <v>63.25</v>
      </c>
      <c r="BQ21" s="1">
        <v>0</v>
      </c>
      <c r="BR21" s="1">
        <v>127.45</v>
      </c>
      <c r="BS21" s="1">
        <v>0</v>
      </c>
      <c r="BT21" s="1">
        <v>0</v>
      </c>
      <c r="BU21" s="38"/>
      <c r="BV21" s="11">
        <f t="shared" si="6"/>
        <v>45309</v>
      </c>
      <c r="BW21" s="1">
        <v>17</v>
      </c>
      <c r="BX21" s="1">
        <v>1353.25</v>
      </c>
      <c r="BY21" s="1">
        <v>10</v>
      </c>
      <c r="BZ21" s="1">
        <v>0</v>
      </c>
      <c r="CA21" s="1">
        <v>0</v>
      </c>
      <c r="CB21" s="1">
        <v>0</v>
      </c>
      <c r="CC21" s="1">
        <v>287.97000000000003</v>
      </c>
      <c r="CD21" s="38"/>
      <c r="CE21" s="11">
        <f t="shared" si="7"/>
        <v>45309</v>
      </c>
      <c r="CF21" s="1">
        <v>47</v>
      </c>
      <c r="CG21" s="1">
        <v>5587.73</v>
      </c>
      <c r="CH21" s="272">
        <v>32.5</v>
      </c>
      <c r="CI21" s="1">
        <v>0</v>
      </c>
      <c r="CJ21" s="1">
        <v>0</v>
      </c>
      <c r="CK21" s="1">
        <v>0</v>
      </c>
      <c r="CL21" s="1">
        <v>14.19</v>
      </c>
      <c r="CM21" s="38"/>
      <c r="CN21" s="11">
        <f t="shared" si="8"/>
        <v>45309</v>
      </c>
      <c r="CO21" s="1">
        <v>49</v>
      </c>
      <c r="CP21" s="1">
        <v>4270.97</v>
      </c>
      <c r="CQ21" s="1">
        <v>25</v>
      </c>
      <c r="CR21" s="1">
        <v>490.45</v>
      </c>
      <c r="CS21" s="1">
        <v>75</v>
      </c>
      <c r="CT21" s="1">
        <v>5</v>
      </c>
      <c r="CU21" s="1">
        <v>77.260000000000005</v>
      </c>
      <c r="CV21" s="38"/>
      <c r="CW21" s="13">
        <f t="shared" si="11"/>
        <v>45309</v>
      </c>
      <c r="CX21" s="1">
        <v>14</v>
      </c>
      <c r="CY21" s="1">
        <v>993.35</v>
      </c>
      <c r="CZ21" s="1">
        <v>0</v>
      </c>
      <c r="DA21" s="1">
        <v>4</v>
      </c>
      <c r="DB21" s="1">
        <v>30</v>
      </c>
      <c r="DC21" s="1">
        <v>0</v>
      </c>
      <c r="DD21" s="1">
        <v>100.52</v>
      </c>
      <c r="DE21" s="38"/>
      <c r="DF21" s="13">
        <f t="shared" si="12"/>
        <v>45309</v>
      </c>
      <c r="DG21" s="1"/>
      <c r="DH21" s="1"/>
      <c r="DI21" s="1"/>
      <c r="DJ21" s="1"/>
      <c r="DK21" s="1"/>
      <c r="DL21" s="1"/>
      <c r="DM21" s="1"/>
      <c r="DN21" s="38"/>
      <c r="DO21" s="13">
        <f t="shared" si="13"/>
        <v>45309</v>
      </c>
      <c r="DP21" s="1"/>
      <c r="DQ21" s="1"/>
      <c r="DR21" s="1"/>
      <c r="DS21" s="1"/>
      <c r="DT21" s="1"/>
      <c r="DU21" s="1"/>
      <c r="DV21" s="1"/>
      <c r="DW21" s="38"/>
      <c r="DX21" s="13">
        <f t="shared" si="14"/>
        <v>45309</v>
      </c>
      <c r="DY21" s="1"/>
      <c r="DZ21" s="1"/>
      <c r="EA21" s="1"/>
      <c r="EB21" s="1"/>
      <c r="EC21" s="1"/>
      <c r="ED21" s="1"/>
      <c r="EE21" s="1"/>
      <c r="EF21" s="38"/>
      <c r="EG21" s="38"/>
      <c r="EH21" s="38"/>
      <c r="EI21" s="38"/>
      <c r="EJ21" s="38"/>
      <c r="EK21" s="38"/>
      <c r="EL21" s="38"/>
      <c r="EM21" s="38"/>
      <c r="EN21" s="38"/>
    </row>
    <row r="22" spans="1:144" x14ac:dyDescent="0.3">
      <c r="A22" s="268">
        <f t="shared" si="9"/>
        <v>12</v>
      </c>
      <c r="B22" s="11">
        <f t="shared" si="15"/>
        <v>45310</v>
      </c>
      <c r="C22" s="1">
        <v>29</v>
      </c>
      <c r="D22" s="1">
        <v>3655.42</v>
      </c>
      <c r="E22" s="1">
        <v>0</v>
      </c>
      <c r="F22" s="1">
        <v>3</v>
      </c>
      <c r="G22" s="1">
        <v>50</v>
      </c>
      <c r="H22" s="1">
        <v>0</v>
      </c>
      <c r="I22" s="1">
        <v>459.14</v>
      </c>
      <c r="J22" s="38"/>
      <c r="K22" s="11">
        <f t="shared" si="10"/>
        <v>45310</v>
      </c>
      <c r="L22" s="1">
        <v>7</v>
      </c>
      <c r="M22" s="1">
        <v>875.19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38"/>
      <c r="T22" s="11">
        <f t="shared" si="0"/>
        <v>45310</v>
      </c>
      <c r="U22" s="1">
        <v>13</v>
      </c>
      <c r="V22" s="1">
        <v>1306.4100000000001</v>
      </c>
      <c r="W22" s="1">
        <v>0</v>
      </c>
      <c r="X22" s="1">
        <v>0</v>
      </c>
      <c r="Y22" s="1">
        <v>13</v>
      </c>
      <c r="Z22" s="1">
        <v>0</v>
      </c>
      <c r="AA22" s="1">
        <v>6</v>
      </c>
      <c r="AB22" s="38"/>
      <c r="AC22" s="11">
        <f t="shared" si="1"/>
        <v>45310</v>
      </c>
      <c r="AD22" s="1">
        <v>42</v>
      </c>
      <c r="AE22" s="1">
        <v>4342.43</v>
      </c>
      <c r="AF22" s="1">
        <v>26.84</v>
      </c>
      <c r="AG22" s="1">
        <v>0</v>
      </c>
      <c r="AH22" s="1">
        <v>41.61</v>
      </c>
      <c r="AI22" s="1">
        <v>1</v>
      </c>
      <c r="AJ22" s="1">
        <v>5</v>
      </c>
      <c r="AK22" s="38"/>
      <c r="AL22" s="11">
        <f t="shared" si="2"/>
        <v>45310</v>
      </c>
      <c r="AM22" s="1">
        <v>27</v>
      </c>
      <c r="AN22" s="1">
        <v>3394.57</v>
      </c>
      <c r="AO22" s="1">
        <v>9.25</v>
      </c>
      <c r="AP22" s="1">
        <v>0</v>
      </c>
      <c r="AQ22" s="1">
        <v>0</v>
      </c>
      <c r="AR22" s="1">
        <v>0</v>
      </c>
      <c r="AS22" s="1">
        <v>0</v>
      </c>
      <c r="AT22" s="38"/>
      <c r="AU22" s="11">
        <f t="shared" si="3"/>
        <v>45310</v>
      </c>
      <c r="AV22" s="1">
        <v>46</v>
      </c>
      <c r="AW22" s="1">
        <v>3465.7</v>
      </c>
      <c r="AX22" s="1">
        <v>0</v>
      </c>
      <c r="AY22" s="1">
        <v>57.1</v>
      </c>
      <c r="AZ22" s="1">
        <v>0</v>
      </c>
      <c r="BA22" s="1">
        <v>0</v>
      </c>
      <c r="BB22" s="1">
        <v>41.1</v>
      </c>
      <c r="BC22" s="38"/>
      <c r="BD22" s="11">
        <f t="shared" si="4"/>
        <v>45310</v>
      </c>
      <c r="BE22" s="1">
        <v>29</v>
      </c>
      <c r="BF22" s="1">
        <v>3617.53</v>
      </c>
      <c r="BG22" s="1">
        <v>6.47</v>
      </c>
      <c r="BH22" s="1">
        <v>0</v>
      </c>
      <c r="BI22" s="1">
        <v>0</v>
      </c>
      <c r="BJ22" s="1">
        <v>0</v>
      </c>
      <c r="BK22" s="1">
        <v>7</v>
      </c>
      <c r="BL22" s="38"/>
      <c r="BM22" s="11">
        <f t="shared" si="5"/>
        <v>45310</v>
      </c>
      <c r="BN22" s="1">
        <v>49</v>
      </c>
      <c r="BO22" s="1">
        <v>6144.96</v>
      </c>
      <c r="BP22" s="1">
        <v>12.8</v>
      </c>
      <c r="BQ22" s="1">
        <v>0</v>
      </c>
      <c r="BR22" s="1">
        <v>257.25</v>
      </c>
      <c r="BS22" s="1">
        <v>0</v>
      </c>
      <c r="BT22" s="1">
        <v>14</v>
      </c>
      <c r="BU22" s="38"/>
      <c r="BV22" s="11">
        <f t="shared" si="6"/>
        <v>45310</v>
      </c>
      <c r="BW22" s="1">
        <v>16</v>
      </c>
      <c r="BX22" s="1">
        <v>1271.1400000000001</v>
      </c>
      <c r="BY22" s="1">
        <v>23</v>
      </c>
      <c r="BZ22" s="1">
        <v>0</v>
      </c>
      <c r="CA22" s="1">
        <v>0</v>
      </c>
      <c r="CB22" s="1">
        <v>0</v>
      </c>
      <c r="CC22" s="1">
        <v>23</v>
      </c>
      <c r="CD22" s="38"/>
      <c r="CE22" s="11">
        <f t="shared" si="7"/>
        <v>45310</v>
      </c>
      <c r="CF22" s="1">
        <v>46</v>
      </c>
      <c r="CG22" s="1">
        <v>5526.44</v>
      </c>
      <c r="CH22" s="272">
        <v>18.5</v>
      </c>
      <c r="CI22" s="1">
        <v>0</v>
      </c>
      <c r="CJ22" s="1">
        <v>0</v>
      </c>
      <c r="CK22" s="1">
        <v>0</v>
      </c>
      <c r="CL22" s="1">
        <v>9.4600000000000009</v>
      </c>
      <c r="CM22" s="38"/>
      <c r="CN22" s="11">
        <f t="shared" si="8"/>
        <v>45310</v>
      </c>
      <c r="CO22" s="1">
        <v>44</v>
      </c>
      <c r="CP22" s="1">
        <v>3996.39</v>
      </c>
      <c r="CQ22" s="1">
        <v>13</v>
      </c>
      <c r="CR22" s="1">
        <v>461.46</v>
      </c>
      <c r="CS22" s="1">
        <v>50</v>
      </c>
      <c r="CT22" s="1">
        <v>0</v>
      </c>
      <c r="CU22" s="1">
        <v>163.69999999999999</v>
      </c>
      <c r="CV22" s="38"/>
      <c r="CW22" s="13">
        <f t="shared" si="11"/>
        <v>45310</v>
      </c>
      <c r="CX22" s="1">
        <v>15</v>
      </c>
      <c r="CY22" s="1">
        <v>1098.7</v>
      </c>
      <c r="CZ22" s="1">
        <v>0</v>
      </c>
      <c r="DA22" s="1">
        <v>12.5</v>
      </c>
      <c r="DB22" s="1">
        <v>60</v>
      </c>
      <c r="DC22" s="1">
        <v>0</v>
      </c>
      <c r="DD22" s="1">
        <v>107.37</v>
      </c>
      <c r="DE22" s="38"/>
      <c r="DF22" s="13">
        <f t="shared" si="12"/>
        <v>45310</v>
      </c>
      <c r="DG22" s="1"/>
      <c r="DH22" s="1"/>
      <c r="DI22" s="1"/>
      <c r="DJ22" s="1"/>
      <c r="DK22" s="1"/>
      <c r="DL22" s="1"/>
      <c r="DM22" s="1"/>
      <c r="DN22" s="38"/>
      <c r="DO22" s="13">
        <f t="shared" si="13"/>
        <v>45310</v>
      </c>
      <c r="DP22" s="1"/>
      <c r="DQ22" s="1"/>
      <c r="DR22" s="1"/>
      <c r="DS22" s="1"/>
      <c r="DT22" s="1"/>
      <c r="DU22" s="1"/>
      <c r="DV22" s="1"/>
      <c r="DW22" s="38"/>
      <c r="DX22" s="13">
        <f t="shared" si="14"/>
        <v>45310</v>
      </c>
      <c r="DY22" s="1"/>
      <c r="DZ22" s="1"/>
      <c r="EA22" s="1"/>
      <c r="EB22" s="1"/>
      <c r="EC22" s="1"/>
      <c r="ED22" s="1"/>
      <c r="EE22" s="1"/>
      <c r="EF22" s="38"/>
      <c r="EG22" s="38"/>
      <c r="EH22" s="38"/>
      <c r="EI22" s="38"/>
      <c r="EJ22" s="38"/>
      <c r="EK22" s="38"/>
      <c r="EL22" s="38"/>
      <c r="EM22" s="38"/>
      <c r="EN22" s="38"/>
    </row>
    <row r="23" spans="1:144" x14ac:dyDescent="0.3">
      <c r="A23" s="268">
        <f t="shared" si="9"/>
        <v>12</v>
      </c>
      <c r="B23" s="11">
        <f t="shared" si="15"/>
        <v>45311</v>
      </c>
      <c r="C23" s="1">
        <v>24</v>
      </c>
      <c r="D23" s="1">
        <v>3160.89</v>
      </c>
      <c r="E23" s="1">
        <v>0</v>
      </c>
      <c r="F23" s="1">
        <v>6</v>
      </c>
      <c r="G23" s="1">
        <v>0</v>
      </c>
      <c r="H23" s="1">
        <v>0</v>
      </c>
      <c r="I23" s="1">
        <v>0</v>
      </c>
      <c r="J23" s="38"/>
      <c r="K23" s="11">
        <f t="shared" si="10"/>
        <v>45311</v>
      </c>
      <c r="L23" s="1">
        <v>12</v>
      </c>
      <c r="M23" s="1">
        <v>1065.76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38"/>
      <c r="T23" s="11">
        <f t="shared" si="0"/>
        <v>45311</v>
      </c>
      <c r="U23" s="1">
        <v>15</v>
      </c>
      <c r="V23" s="1">
        <v>1564.66</v>
      </c>
      <c r="W23" s="1">
        <v>0</v>
      </c>
      <c r="X23" s="1">
        <v>0</v>
      </c>
      <c r="Y23" s="1">
        <v>129.19999999999999</v>
      </c>
      <c r="Z23" s="1">
        <v>0</v>
      </c>
      <c r="AA23" s="1">
        <v>206.06</v>
      </c>
      <c r="AB23" s="38"/>
      <c r="AC23" s="11">
        <f t="shared" si="1"/>
        <v>45311</v>
      </c>
      <c r="AD23" s="1">
        <v>33</v>
      </c>
      <c r="AE23" s="1">
        <v>3357.35</v>
      </c>
      <c r="AF23" s="1">
        <v>62</v>
      </c>
      <c r="AG23" s="1">
        <v>0</v>
      </c>
      <c r="AH23" s="1">
        <v>212.17</v>
      </c>
      <c r="AI23" s="1">
        <v>1</v>
      </c>
      <c r="AJ23" s="1">
        <v>12</v>
      </c>
      <c r="AK23" s="38"/>
      <c r="AL23" s="11">
        <f t="shared" si="2"/>
        <v>45311</v>
      </c>
      <c r="AM23" s="1">
        <v>28</v>
      </c>
      <c r="AN23" s="1">
        <v>3655.41</v>
      </c>
      <c r="AO23" s="1">
        <v>3.7</v>
      </c>
      <c r="AP23" s="1">
        <v>0</v>
      </c>
      <c r="AQ23" s="1">
        <v>30</v>
      </c>
      <c r="AR23" s="1">
        <v>0</v>
      </c>
      <c r="AS23" s="1">
        <v>108</v>
      </c>
      <c r="AT23" s="38"/>
      <c r="AU23" s="11">
        <f t="shared" si="3"/>
        <v>45311</v>
      </c>
      <c r="AV23" s="1">
        <v>48</v>
      </c>
      <c r="AW23" s="1">
        <v>3614.84</v>
      </c>
      <c r="AX23" s="1">
        <v>0</v>
      </c>
      <c r="AY23" s="1">
        <v>14</v>
      </c>
      <c r="AZ23" s="1">
        <v>3.5</v>
      </c>
      <c r="BA23" s="1">
        <v>0</v>
      </c>
      <c r="BB23" s="1">
        <v>6</v>
      </c>
      <c r="BC23" s="38"/>
      <c r="BD23" s="11">
        <f t="shared" si="4"/>
        <v>45311</v>
      </c>
      <c r="BE23" s="1">
        <v>19</v>
      </c>
      <c r="BF23" s="1">
        <v>2496.06</v>
      </c>
      <c r="BG23" s="1">
        <v>33.25</v>
      </c>
      <c r="BH23" s="1">
        <v>0</v>
      </c>
      <c r="BI23" s="1">
        <v>44.15</v>
      </c>
      <c r="BJ23" s="1">
        <v>0</v>
      </c>
      <c r="BK23" s="1">
        <v>5</v>
      </c>
      <c r="BL23" s="38"/>
      <c r="BM23" s="11">
        <f t="shared" si="5"/>
        <v>45311</v>
      </c>
      <c r="BN23" s="1">
        <v>53</v>
      </c>
      <c r="BO23" s="1">
        <v>7100.54</v>
      </c>
      <c r="BP23" s="1">
        <v>46.97</v>
      </c>
      <c r="BQ23" s="1">
        <v>0</v>
      </c>
      <c r="BR23" s="1">
        <v>50</v>
      </c>
      <c r="BS23" s="1">
        <v>0</v>
      </c>
      <c r="BT23" s="1">
        <v>13</v>
      </c>
      <c r="BU23" s="38"/>
      <c r="BV23" s="11">
        <f t="shared" si="6"/>
        <v>45311</v>
      </c>
      <c r="BW23" s="1">
        <v>26</v>
      </c>
      <c r="BX23" s="1">
        <v>2045.08</v>
      </c>
      <c r="BY23" s="1">
        <v>60</v>
      </c>
      <c r="BZ23" s="1">
        <v>0</v>
      </c>
      <c r="CA23" s="1">
        <v>0</v>
      </c>
      <c r="CB23" s="1">
        <v>0</v>
      </c>
      <c r="CC23" s="1">
        <v>224.22</v>
      </c>
      <c r="CD23" s="38"/>
      <c r="CE23" s="11">
        <f t="shared" si="7"/>
        <v>45311</v>
      </c>
      <c r="CF23" s="1">
        <v>22</v>
      </c>
      <c r="CG23" s="1">
        <v>2706.75</v>
      </c>
      <c r="CH23" s="272">
        <v>25.5</v>
      </c>
      <c r="CI23" s="1">
        <v>0</v>
      </c>
      <c r="CJ23" s="1">
        <v>0</v>
      </c>
      <c r="CK23" s="1">
        <v>0</v>
      </c>
      <c r="CL23" s="1">
        <v>0</v>
      </c>
      <c r="CM23" s="38"/>
      <c r="CN23" s="11">
        <f t="shared" si="8"/>
        <v>45311</v>
      </c>
      <c r="CO23" s="1">
        <v>65</v>
      </c>
      <c r="CP23" s="1">
        <v>5857.61</v>
      </c>
      <c r="CQ23" s="1">
        <v>30</v>
      </c>
      <c r="CR23" s="1">
        <v>728.06</v>
      </c>
      <c r="CS23" s="1">
        <v>125</v>
      </c>
      <c r="CT23" s="1">
        <v>1</v>
      </c>
      <c r="CU23" s="1">
        <v>33.44</v>
      </c>
      <c r="CV23" s="38"/>
      <c r="CW23" s="13">
        <f t="shared" si="11"/>
        <v>45311</v>
      </c>
      <c r="CX23" s="1">
        <v>13</v>
      </c>
      <c r="CY23" s="1">
        <v>1366.44</v>
      </c>
      <c r="CZ23" s="1">
        <v>0</v>
      </c>
      <c r="DA23" s="1">
        <v>5</v>
      </c>
      <c r="DB23" s="1">
        <v>200</v>
      </c>
      <c r="DC23" s="1">
        <v>0</v>
      </c>
      <c r="DD23" s="1">
        <v>92.61</v>
      </c>
      <c r="DE23" s="38"/>
      <c r="DF23" s="13">
        <f t="shared" si="12"/>
        <v>45311</v>
      </c>
      <c r="DG23" s="1"/>
      <c r="DH23" s="1"/>
      <c r="DI23" s="1"/>
      <c r="DJ23" s="1"/>
      <c r="DK23" s="1"/>
      <c r="DL23" s="1"/>
      <c r="DM23" s="1"/>
      <c r="DN23" s="38"/>
      <c r="DO23" s="13">
        <f t="shared" si="13"/>
        <v>45311</v>
      </c>
      <c r="DP23" s="1"/>
      <c r="DQ23" s="1"/>
      <c r="DR23" s="1"/>
      <c r="DS23" s="1"/>
      <c r="DT23" s="1"/>
      <c r="DU23" s="1"/>
      <c r="DV23" s="1"/>
      <c r="DW23" s="38"/>
      <c r="DX23" s="13">
        <f t="shared" si="14"/>
        <v>45311</v>
      </c>
      <c r="DY23" s="1"/>
      <c r="DZ23" s="1"/>
      <c r="EA23" s="1"/>
      <c r="EB23" s="1"/>
      <c r="EC23" s="1"/>
      <c r="ED23" s="1"/>
      <c r="EE23" s="1"/>
      <c r="EF23" s="38"/>
      <c r="EG23" s="38"/>
      <c r="EH23" s="38"/>
      <c r="EI23" s="38"/>
      <c r="EJ23" s="38"/>
      <c r="EK23" s="38"/>
      <c r="EL23" s="38"/>
      <c r="EM23" s="38"/>
      <c r="EN23" s="38"/>
    </row>
    <row r="24" spans="1:144" x14ac:dyDescent="0.3">
      <c r="A24" s="268">
        <f t="shared" si="9"/>
        <v>12</v>
      </c>
      <c r="B24" s="11">
        <f t="shared" si="15"/>
        <v>45312</v>
      </c>
      <c r="C24" s="1">
        <v>21</v>
      </c>
      <c r="D24" s="1">
        <v>2892.64</v>
      </c>
      <c r="E24" s="1">
        <v>0</v>
      </c>
      <c r="F24" s="1">
        <v>7</v>
      </c>
      <c r="G24" s="1">
        <v>6</v>
      </c>
      <c r="H24" s="1">
        <v>1</v>
      </c>
      <c r="I24" s="1">
        <v>121.63</v>
      </c>
      <c r="J24" s="38"/>
      <c r="K24" s="11">
        <f t="shared" si="10"/>
        <v>45312</v>
      </c>
      <c r="L24" s="1">
        <v>10</v>
      </c>
      <c r="M24" s="1">
        <v>1649.52</v>
      </c>
      <c r="N24" s="1">
        <v>5.19</v>
      </c>
      <c r="O24" s="1">
        <v>0</v>
      </c>
      <c r="P24" s="1">
        <v>135.36000000000001</v>
      </c>
      <c r="Q24" s="1">
        <v>0</v>
      </c>
      <c r="R24" s="1">
        <v>0</v>
      </c>
      <c r="S24" s="38"/>
      <c r="T24" s="11">
        <f t="shared" si="0"/>
        <v>45312</v>
      </c>
      <c r="U24" s="1">
        <v>10</v>
      </c>
      <c r="V24" s="1">
        <v>1002.5</v>
      </c>
      <c r="W24" s="1">
        <v>0</v>
      </c>
      <c r="X24" s="1">
        <v>0</v>
      </c>
      <c r="Y24" s="1">
        <v>168</v>
      </c>
      <c r="Z24" s="1">
        <v>0</v>
      </c>
      <c r="AA24" s="1">
        <v>138.25</v>
      </c>
      <c r="AB24" s="38"/>
      <c r="AC24" s="11">
        <f t="shared" si="1"/>
        <v>45312</v>
      </c>
      <c r="AD24" s="1">
        <v>36</v>
      </c>
      <c r="AE24" s="1">
        <v>3509.43</v>
      </c>
      <c r="AF24" s="1">
        <v>24.06</v>
      </c>
      <c r="AG24" s="1">
        <v>0</v>
      </c>
      <c r="AH24" s="1">
        <v>119</v>
      </c>
      <c r="AI24" s="1">
        <v>1</v>
      </c>
      <c r="AJ24" s="1">
        <v>10</v>
      </c>
      <c r="AK24" s="38"/>
      <c r="AL24" s="11">
        <f t="shared" si="2"/>
        <v>45312</v>
      </c>
      <c r="AM24" s="1">
        <v>34</v>
      </c>
      <c r="AN24" s="1">
        <v>4370.46</v>
      </c>
      <c r="AO24" s="1">
        <v>2.78</v>
      </c>
      <c r="AP24" s="1">
        <v>0</v>
      </c>
      <c r="AQ24" s="1">
        <v>0</v>
      </c>
      <c r="AR24" s="1">
        <v>0</v>
      </c>
      <c r="AS24" s="1">
        <v>0</v>
      </c>
      <c r="AT24" s="38"/>
      <c r="AU24" s="11">
        <f t="shared" si="3"/>
        <v>45312</v>
      </c>
      <c r="AV24" s="1">
        <v>51</v>
      </c>
      <c r="AW24" s="1">
        <v>3780.75</v>
      </c>
      <c r="AX24" s="1">
        <v>0</v>
      </c>
      <c r="AY24" s="1">
        <v>18</v>
      </c>
      <c r="AZ24" s="1">
        <v>0</v>
      </c>
      <c r="BA24" s="1">
        <v>0</v>
      </c>
      <c r="BB24" s="1">
        <v>17.04</v>
      </c>
      <c r="BC24" s="38"/>
      <c r="BD24" s="11">
        <f t="shared" si="4"/>
        <v>45312</v>
      </c>
      <c r="BE24" s="1">
        <v>32</v>
      </c>
      <c r="BF24" s="1">
        <v>3644.87</v>
      </c>
      <c r="BG24" s="1">
        <v>28.63</v>
      </c>
      <c r="BH24" s="1">
        <v>0</v>
      </c>
      <c r="BI24" s="1">
        <v>44.15</v>
      </c>
      <c r="BJ24" s="1">
        <v>0</v>
      </c>
      <c r="BK24" s="1">
        <v>75.290000000000006</v>
      </c>
      <c r="BL24" s="38"/>
      <c r="BM24" s="11">
        <f t="shared" si="5"/>
        <v>45312</v>
      </c>
      <c r="BN24" s="1">
        <v>54</v>
      </c>
      <c r="BO24" s="1">
        <v>7129.16</v>
      </c>
      <c r="BP24" s="1">
        <v>6.05</v>
      </c>
      <c r="BQ24" s="1">
        <v>0</v>
      </c>
      <c r="BR24" s="1">
        <v>50</v>
      </c>
      <c r="BS24" s="1">
        <v>0</v>
      </c>
      <c r="BT24" s="1">
        <v>6.5</v>
      </c>
      <c r="BU24" s="38"/>
      <c r="BV24" s="11">
        <f t="shared" si="6"/>
        <v>45312</v>
      </c>
      <c r="BW24" s="1">
        <v>15</v>
      </c>
      <c r="BX24" s="1">
        <v>1194.55</v>
      </c>
      <c r="BY24" s="1">
        <v>25</v>
      </c>
      <c r="BZ24" s="1">
        <v>0</v>
      </c>
      <c r="CA24" s="1">
        <v>0</v>
      </c>
      <c r="CB24" s="1">
        <v>0</v>
      </c>
      <c r="CC24" s="1">
        <v>25</v>
      </c>
      <c r="CD24" s="38"/>
      <c r="CE24" s="11">
        <f t="shared" si="7"/>
        <v>45312</v>
      </c>
      <c r="CF24" s="1">
        <v>12</v>
      </c>
      <c r="CG24" s="1">
        <v>1478.24</v>
      </c>
      <c r="CH24" s="272">
        <v>43.5</v>
      </c>
      <c r="CI24" s="1">
        <v>0</v>
      </c>
      <c r="CJ24" s="1">
        <v>0</v>
      </c>
      <c r="CK24" s="1">
        <v>17</v>
      </c>
      <c r="CL24" s="1">
        <v>14.19</v>
      </c>
      <c r="CM24" s="38"/>
      <c r="CN24" s="11">
        <f t="shared" si="8"/>
        <v>45312</v>
      </c>
      <c r="CO24" s="1">
        <v>38</v>
      </c>
      <c r="CP24" s="1">
        <v>3347.65</v>
      </c>
      <c r="CQ24" s="1">
        <v>34.6</v>
      </c>
      <c r="CR24" s="1">
        <v>70</v>
      </c>
      <c r="CS24" s="1">
        <v>25</v>
      </c>
      <c r="CT24" s="1">
        <v>1</v>
      </c>
      <c r="CU24" s="1">
        <v>28</v>
      </c>
      <c r="CV24" s="38"/>
      <c r="CW24" s="13">
        <f t="shared" si="11"/>
        <v>45312</v>
      </c>
      <c r="CX24" s="281">
        <v>9</v>
      </c>
      <c r="CY24" s="281">
        <v>531.94000000000005</v>
      </c>
      <c r="CZ24" s="281">
        <v>0</v>
      </c>
      <c r="DA24" s="281">
        <v>0</v>
      </c>
      <c r="DB24" s="281">
        <v>0</v>
      </c>
      <c r="DC24" s="281">
        <v>0</v>
      </c>
      <c r="DD24" s="281">
        <v>0</v>
      </c>
      <c r="DE24" s="38"/>
      <c r="DF24" s="13">
        <f t="shared" si="12"/>
        <v>45312</v>
      </c>
      <c r="DG24" s="1"/>
      <c r="DH24" s="1"/>
      <c r="DI24" s="1"/>
      <c r="DJ24" s="1"/>
      <c r="DK24" s="1"/>
      <c r="DL24" s="1"/>
      <c r="DM24" s="1"/>
      <c r="DN24" s="38"/>
      <c r="DO24" s="13">
        <f t="shared" si="13"/>
        <v>45312</v>
      </c>
      <c r="DP24" s="1"/>
      <c r="DQ24" s="1"/>
      <c r="DR24" s="1"/>
      <c r="DS24" s="1"/>
      <c r="DT24" s="1"/>
      <c r="DU24" s="1"/>
      <c r="DV24" s="1"/>
      <c r="DW24" s="38"/>
      <c r="DX24" s="13">
        <f t="shared" si="14"/>
        <v>45312</v>
      </c>
      <c r="DY24" s="1"/>
      <c r="DZ24" s="1"/>
      <c r="EA24" s="1"/>
      <c r="EB24" s="1"/>
      <c r="EC24" s="1"/>
      <c r="ED24" s="1"/>
      <c r="EE24" s="1"/>
      <c r="EF24" s="38"/>
      <c r="EG24" s="38"/>
      <c r="EH24" s="38"/>
      <c r="EI24" s="38"/>
      <c r="EJ24" s="38"/>
      <c r="EK24" s="38"/>
      <c r="EL24" s="38"/>
      <c r="EM24" s="38"/>
      <c r="EN24" s="38"/>
    </row>
    <row r="25" spans="1:144" x14ac:dyDescent="0.3">
      <c r="A25" s="268">
        <f t="shared" si="9"/>
        <v>12</v>
      </c>
      <c r="B25" s="11">
        <f t="shared" si="15"/>
        <v>45313</v>
      </c>
      <c r="C25" s="1">
        <v>36</v>
      </c>
      <c r="D25" s="1">
        <v>4756.12</v>
      </c>
      <c r="E25" s="1">
        <v>0</v>
      </c>
      <c r="F25" s="1">
        <v>8</v>
      </c>
      <c r="G25" s="1">
        <v>0</v>
      </c>
      <c r="H25" s="1">
        <v>1</v>
      </c>
      <c r="I25" s="1">
        <v>0</v>
      </c>
      <c r="J25" s="38"/>
      <c r="K25" s="11">
        <f t="shared" si="10"/>
        <v>45313</v>
      </c>
      <c r="L25" s="1">
        <v>37</v>
      </c>
      <c r="M25" s="1">
        <v>4728.7299999999996</v>
      </c>
      <c r="N25" s="1">
        <v>17.22</v>
      </c>
      <c r="O25" s="1">
        <v>0</v>
      </c>
      <c r="P25" s="1">
        <v>0</v>
      </c>
      <c r="Q25" s="1">
        <v>0</v>
      </c>
      <c r="R25" s="1">
        <v>0</v>
      </c>
      <c r="S25" s="38"/>
      <c r="T25" s="11">
        <f t="shared" si="0"/>
        <v>45313</v>
      </c>
      <c r="U25" s="1">
        <v>25</v>
      </c>
      <c r="V25" s="1">
        <v>2482.12</v>
      </c>
      <c r="W25" s="1">
        <v>0</v>
      </c>
      <c r="X25" s="1">
        <v>0</v>
      </c>
      <c r="Y25" s="1">
        <v>8</v>
      </c>
      <c r="Z25" s="1">
        <v>0</v>
      </c>
      <c r="AA25" s="1">
        <v>5</v>
      </c>
      <c r="AB25" s="38"/>
      <c r="AC25" s="11">
        <f t="shared" si="1"/>
        <v>45313</v>
      </c>
      <c r="AD25" s="1">
        <v>52</v>
      </c>
      <c r="AE25" s="1">
        <v>5736.92</v>
      </c>
      <c r="AF25" s="272">
        <v>26.84</v>
      </c>
      <c r="AG25" s="1">
        <v>0</v>
      </c>
      <c r="AH25" s="1">
        <v>0</v>
      </c>
      <c r="AI25" s="1">
        <v>1</v>
      </c>
      <c r="AJ25" s="1">
        <v>0</v>
      </c>
      <c r="AK25" s="38"/>
      <c r="AL25" s="11">
        <f t="shared" si="2"/>
        <v>45313</v>
      </c>
      <c r="AM25" s="1">
        <v>46</v>
      </c>
      <c r="AN25" s="1">
        <v>5875.41</v>
      </c>
      <c r="AO25" s="1">
        <v>5.56</v>
      </c>
      <c r="AP25" s="1">
        <v>0</v>
      </c>
      <c r="AQ25" s="1">
        <v>4.95</v>
      </c>
      <c r="AR25" s="1">
        <v>0</v>
      </c>
      <c r="AS25" s="1">
        <v>0</v>
      </c>
      <c r="AT25" s="38"/>
      <c r="AU25" s="11">
        <f t="shared" si="3"/>
        <v>45313</v>
      </c>
      <c r="AV25" s="1">
        <v>48</v>
      </c>
      <c r="AW25" s="1">
        <v>4740.3</v>
      </c>
      <c r="AX25" s="1">
        <v>0</v>
      </c>
      <c r="AY25" s="1">
        <v>51</v>
      </c>
      <c r="AZ25" s="1">
        <v>75</v>
      </c>
      <c r="BA25" s="1">
        <v>1</v>
      </c>
      <c r="BB25" s="1">
        <v>23.54</v>
      </c>
      <c r="BC25" s="38"/>
      <c r="BD25" s="11">
        <f t="shared" si="4"/>
        <v>45313</v>
      </c>
      <c r="BE25" s="1">
        <v>56</v>
      </c>
      <c r="BF25" s="1">
        <v>7110.65</v>
      </c>
      <c r="BG25" s="1">
        <v>24.01</v>
      </c>
      <c r="BH25" s="1">
        <v>0</v>
      </c>
      <c r="BI25" s="1">
        <v>44.15</v>
      </c>
      <c r="BJ25" s="1">
        <v>0</v>
      </c>
      <c r="BK25" s="1">
        <v>5</v>
      </c>
      <c r="BL25" s="38"/>
      <c r="BM25" s="11">
        <f t="shared" si="5"/>
        <v>45313</v>
      </c>
      <c r="BN25" s="1">
        <v>53</v>
      </c>
      <c r="BO25" s="1">
        <v>7277.96</v>
      </c>
      <c r="BP25" s="1">
        <v>22.79</v>
      </c>
      <c r="BQ25" s="1">
        <v>0</v>
      </c>
      <c r="BR25" s="1">
        <v>0</v>
      </c>
      <c r="BS25" s="1">
        <v>1</v>
      </c>
      <c r="BT25" s="1">
        <v>3.5</v>
      </c>
      <c r="BU25" s="38"/>
      <c r="BV25" s="11">
        <f t="shared" si="6"/>
        <v>45313</v>
      </c>
      <c r="BW25" s="1">
        <v>27</v>
      </c>
      <c r="BX25" s="1">
        <v>2061.81</v>
      </c>
      <c r="BY25" s="1">
        <v>16</v>
      </c>
      <c r="BZ25" s="1">
        <v>0</v>
      </c>
      <c r="CA25" s="1">
        <v>0</v>
      </c>
      <c r="CB25" s="1">
        <v>0</v>
      </c>
      <c r="CC25" s="1">
        <v>16</v>
      </c>
      <c r="CD25" s="38"/>
      <c r="CE25" s="11">
        <f t="shared" si="7"/>
        <v>45313</v>
      </c>
      <c r="CF25" s="1">
        <v>26</v>
      </c>
      <c r="CG25" s="1">
        <v>3080.08</v>
      </c>
      <c r="CH25" s="272">
        <v>40</v>
      </c>
      <c r="CI25" s="1">
        <v>0</v>
      </c>
      <c r="CJ25" s="1">
        <v>0</v>
      </c>
      <c r="CK25" s="1">
        <v>1</v>
      </c>
      <c r="CL25" s="1">
        <v>9.4600000000000009</v>
      </c>
      <c r="CM25" s="38"/>
      <c r="CN25" s="11">
        <f t="shared" si="8"/>
        <v>45313</v>
      </c>
      <c r="CO25" s="1">
        <v>44</v>
      </c>
      <c r="CP25" s="1">
        <v>3978.94</v>
      </c>
      <c r="CQ25" s="1">
        <v>16</v>
      </c>
      <c r="CR25" s="1">
        <v>30</v>
      </c>
      <c r="CS25" s="1">
        <v>10</v>
      </c>
      <c r="CT25" s="1">
        <v>1</v>
      </c>
      <c r="CU25" s="1">
        <v>-28.5</v>
      </c>
      <c r="CV25" s="38"/>
      <c r="CW25" s="13">
        <f t="shared" si="11"/>
        <v>45313</v>
      </c>
      <c r="CX25" s="1">
        <v>11</v>
      </c>
      <c r="CY25" s="1">
        <v>697.03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38"/>
      <c r="DF25" s="13">
        <f t="shared" si="12"/>
        <v>45313</v>
      </c>
      <c r="DG25" s="1"/>
      <c r="DH25" s="1"/>
      <c r="DI25" s="1"/>
      <c r="DJ25" s="1"/>
      <c r="DK25" s="1"/>
      <c r="DL25" s="1"/>
      <c r="DM25" s="1"/>
      <c r="DN25" s="38"/>
      <c r="DO25" s="13">
        <f t="shared" si="13"/>
        <v>45313</v>
      </c>
      <c r="DP25" s="1"/>
      <c r="DQ25" s="1"/>
      <c r="DR25" s="1"/>
      <c r="DS25" s="1"/>
      <c r="DT25" s="1"/>
      <c r="DU25" s="1"/>
      <c r="DV25" s="1"/>
      <c r="DW25" s="38"/>
      <c r="DX25" s="13">
        <f t="shared" si="14"/>
        <v>45313</v>
      </c>
      <c r="DY25" s="1"/>
      <c r="DZ25" s="1"/>
      <c r="EA25" s="1"/>
      <c r="EB25" s="1"/>
      <c r="EC25" s="1"/>
      <c r="ED25" s="1"/>
      <c r="EE25" s="1"/>
      <c r="EF25" s="38"/>
      <c r="EG25" s="38"/>
      <c r="EH25" s="38"/>
      <c r="EI25" s="38"/>
      <c r="EJ25" s="38"/>
      <c r="EK25" s="38"/>
      <c r="EL25" s="38"/>
      <c r="EM25" s="38"/>
      <c r="EN25" s="38"/>
    </row>
    <row r="26" spans="1:144" x14ac:dyDescent="0.3">
      <c r="A26" s="268">
        <f t="shared" si="9"/>
        <v>12</v>
      </c>
      <c r="B26" s="11">
        <f t="shared" si="15"/>
        <v>45314</v>
      </c>
      <c r="C26" s="1">
        <v>48</v>
      </c>
      <c r="D26" s="1">
        <v>6735.21</v>
      </c>
      <c r="E26" s="1">
        <v>0</v>
      </c>
      <c r="F26" s="1">
        <v>17</v>
      </c>
      <c r="G26" s="1">
        <v>4</v>
      </c>
      <c r="H26" s="1">
        <v>1</v>
      </c>
      <c r="I26" s="1">
        <v>0</v>
      </c>
      <c r="J26" s="38"/>
      <c r="K26" s="11">
        <f t="shared" si="10"/>
        <v>45314</v>
      </c>
      <c r="L26" s="1">
        <v>43</v>
      </c>
      <c r="M26" s="1">
        <v>5554.24</v>
      </c>
      <c r="N26" s="1">
        <v>21.92</v>
      </c>
      <c r="O26" s="1">
        <v>0</v>
      </c>
      <c r="P26" s="1">
        <v>4.95</v>
      </c>
      <c r="Q26" s="1">
        <v>0</v>
      </c>
      <c r="R26" s="1">
        <v>0</v>
      </c>
      <c r="S26" s="38"/>
      <c r="T26" s="11">
        <f t="shared" si="0"/>
        <v>45314</v>
      </c>
      <c r="U26" s="281">
        <v>24</v>
      </c>
      <c r="V26" s="281">
        <v>2312.81</v>
      </c>
      <c r="W26" s="281">
        <v>0</v>
      </c>
      <c r="X26" s="281">
        <v>0</v>
      </c>
      <c r="Y26" s="281">
        <v>20.75</v>
      </c>
      <c r="Z26" s="281">
        <v>0</v>
      </c>
      <c r="AA26" s="281">
        <v>2021</v>
      </c>
      <c r="AB26" s="38"/>
      <c r="AC26" s="11">
        <f t="shared" si="1"/>
        <v>45314</v>
      </c>
      <c r="AD26" s="1">
        <v>63</v>
      </c>
      <c r="AE26" s="1">
        <v>7298.7</v>
      </c>
      <c r="AF26" s="272">
        <v>39.79</v>
      </c>
      <c r="AG26" s="1">
        <v>0</v>
      </c>
      <c r="AH26" s="1">
        <v>-22.9</v>
      </c>
      <c r="AI26" s="1">
        <v>1</v>
      </c>
      <c r="AJ26" s="1">
        <v>4</v>
      </c>
      <c r="AK26" s="38"/>
      <c r="AL26" s="11">
        <f t="shared" si="2"/>
        <v>45314</v>
      </c>
      <c r="AM26" s="1">
        <v>49</v>
      </c>
      <c r="AN26" s="1">
        <v>6405.62</v>
      </c>
      <c r="AO26" s="1">
        <v>0</v>
      </c>
      <c r="AP26" s="1">
        <v>0</v>
      </c>
      <c r="AQ26" s="1">
        <v>485.57</v>
      </c>
      <c r="AR26" s="1">
        <v>0</v>
      </c>
      <c r="AS26" s="1">
        <v>0</v>
      </c>
      <c r="AT26" s="38"/>
      <c r="AU26" s="11">
        <f t="shared" si="3"/>
        <v>45314</v>
      </c>
      <c r="AV26" s="1">
        <v>55</v>
      </c>
      <c r="AW26" s="1">
        <v>4876.45</v>
      </c>
      <c r="AX26" s="1">
        <v>0</v>
      </c>
      <c r="AY26" s="1">
        <v>28</v>
      </c>
      <c r="AZ26" s="1">
        <v>0</v>
      </c>
      <c r="BA26" s="1">
        <v>1</v>
      </c>
      <c r="BB26" s="1">
        <v>18.239999999999998</v>
      </c>
      <c r="BC26" s="38"/>
      <c r="BD26" s="11">
        <f t="shared" si="4"/>
        <v>45314</v>
      </c>
      <c r="BE26" s="1">
        <v>55</v>
      </c>
      <c r="BF26" s="1">
        <v>7977.3</v>
      </c>
      <c r="BG26" s="1">
        <v>37.86</v>
      </c>
      <c r="BH26" s="1">
        <v>0</v>
      </c>
      <c r="BI26" s="1">
        <v>49.1</v>
      </c>
      <c r="BJ26" s="1">
        <v>0</v>
      </c>
      <c r="BK26" s="1">
        <v>25</v>
      </c>
      <c r="BL26" s="38"/>
      <c r="BM26" s="11">
        <f t="shared" si="5"/>
        <v>45314</v>
      </c>
      <c r="BN26" s="1">
        <v>51</v>
      </c>
      <c r="BO26" s="1">
        <v>6851.28</v>
      </c>
      <c r="BP26" s="1">
        <v>40.47</v>
      </c>
      <c r="BQ26" s="1">
        <v>0</v>
      </c>
      <c r="BR26" s="1">
        <v>226.21</v>
      </c>
      <c r="BS26" s="1">
        <v>1</v>
      </c>
      <c r="BT26" s="1">
        <v>2</v>
      </c>
      <c r="BU26" s="38"/>
      <c r="BV26" s="11">
        <f t="shared" si="6"/>
        <v>45314</v>
      </c>
      <c r="BW26" s="1">
        <v>24</v>
      </c>
      <c r="BX26" s="1">
        <v>1850.32</v>
      </c>
      <c r="BY26" s="1">
        <v>22</v>
      </c>
      <c r="BZ26" s="1">
        <v>0</v>
      </c>
      <c r="CA26" s="1">
        <v>0</v>
      </c>
      <c r="CB26" s="1">
        <v>0</v>
      </c>
      <c r="CC26" s="1">
        <v>0</v>
      </c>
      <c r="CD26" s="38"/>
      <c r="CE26" s="11">
        <f t="shared" si="7"/>
        <v>45314</v>
      </c>
      <c r="CF26" s="1">
        <v>33</v>
      </c>
      <c r="CG26" s="1">
        <v>3993.48</v>
      </c>
      <c r="CH26" s="272">
        <v>35</v>
      </c>
      <c r="CI26" s="1">
        <v>0</v>
      </c>
      <c r="CJ26" s="1">
        <v>0</v>
      </c>
      <c r="CK26" s="1">
        <v>1</v>
      </c>
      <c r="CL26" s="1">
        <v>15.25</v>
      </c>
      <c r="CM26" s="38"/>
      <c r="CN26" s="11">
        <f t="shared" si="8"/>
        <v>45314</v>
      </c>
      <c r="CO26" s="1">
        <v>81</v>
      </c>
      <c r="CP26" s="1">
        <v>7465.48</v>
      </c>
      <c r="CQ26" s="1">
        <v>51.5</v>
      </c>
      <c r="CR26" s="1">
        <v>631.73</v>
      </c>
      <c r="CS26" s="1">
        <v>25</v>
      </c>
      <c r="CT26" s="1">
        <v>1</v>
      </c>
      <c r="CU26" s="1">
        <v>119.82</v>
      </c>
      <c r="CV26" s="38"/>
      <c r="CW26" s="13">
        <f t="shared" si="11"/>
        <v>45314</v>
      </c>
      <c r="CX26" s="281">
        <v>11</v>
      </c>
      <c r="CY26" s="281">
        <v>713.21</v>
      </c>
      <c r="CZ26" s="281">
        <v>0</v>
      </c>
      <c r="DA26" s="281">
        <v>4</v>
      </c>
      <c r="DB26" s="281">
        <v>0</v>
      </c>
      <c r="DC26" s="281">
        <v>0</v>
      </c>
      <c r="DD26" s="281">
        <v>4</v>
      </c>
      <c r="DE26" s="38"/>
      <c r="DF26" s="13">
        <f t="shared" si="12"/>
        <v>45314</v>
      </c>
      <c r="DG26" s="1"/>
      <c r="DH26" s="1"/>
      <c r="DI26" s="1"/>
      <c r="DJ26" s="1"/>
      <c r="DK26" s="1"/>
      <c r="DL26" s="1"/>
      <c r="DM26" s="1"/>
      <c r="DN26" s="38"/>
      <c r="DO26" s="13">
        <f t="shared" si="13"/>
        <v>45314</v>
      </c>
      <c r="DP26" s="1"/>
      <c r="DQ26" s="1"/>
      <c r="DR26" s="1"/>
      <c r="DS26" s="1"/>
      <c r="DT26" s="1"/>
      <c r="DU26" s="1"/>
      <c r="DV26" s="1"/>
      <c r="DW26" s="38"/>
      <c r="DX26" s="13">
        <f t="shared" si="14"/>
        <v>45314</v>
      </c>
      <c r="DY26" s="1"/>
      <c r="DZ26" s="1"/>
      <c r="EA26" s="1"/>
      <c r="EB26" s="1"/>
      <c r="EC26" s="1"/>
      <c r="ED26" s="1"/>
      <c r="EE26" s="1"/>
      <c r="EF26" s="38"/>
      <c r="EG26" s="38"/>
      <c r="EH26" s="38"/>
      <c r="EI26" s="38"/>
      <c r="EJ26" s="38"/>
      <c r="EK26" s="38"/>
      <c r="EL26" s="38"/>
      <c r="EM26" s="38"/>
      <c r="EN26" s="38"/>
    </row>
    <row r="27" spans="1:144" x14ac:dyDescent="0.3">
      <c r="A27" s="268">
        <f t="shared" si="9"/>
        <v>12</v>
      </c>
      <c r="B27" s="11">
        <f t="shared" si="15"/>
        <v>45315</v>
      </c>
      <c r="C27" s="1">
        <v>42</v>
      </c>
      <c r="D27" s="1">
        <v>5990.78</v>
      </c>
      <c r="E27" s="1">
        <v>0</v>
      </c>
      <c r="F27" s="1">
        <v>8</v>
      </c>
      <c r="G27" s="1">
        <v>236.47</v>
      </c>
      <c r="H27" s="1">
        <v>0</v>
      </c>
      <c r="I27" s="1">
        <v>186.47</v>
      </c>
      <c r="J27" s="38"/>
      <c r="K27" s="11">
        <f t="shared" si="10"/>
        <v>45315</v>
      </c>
      <c r="L27" s="1">
        <v>47</v>
      </c>
      <c r="M27" s="1">
        <v>6044.36</v>
      </c>
      <c r="N27" s="1">
        <v>36.78</v>
      </c>
      <c r="O27" s="1">
        <v>0</v>
      </c>
      <c r="P27" s="1">
        <v>4.95</v>
      </c>
      <c r="Q27" s="1">
        <v>0</v>
      </c>
      <c r="R27" s="1">
        <v>0</v>
      </c>
      <c r="S27" s="38"/>
      <c r="T27" s="11">
        <f t="shared" si="0"/>
        <v>45315</v>
      </c>
      <c r="U27" s="1">
        <v>17</v>
      </c>
      <c r="V27" s="1">
        <v>1615.02</v>
      </c>
      <c r="W27" s="1">
        <v>0</v>
      </c>
      <c r="X27" s="1">
        <v>0</v>
      </c>
      <c r="Y27" s="1">
        <v>6.75</v>
      </c>
      <c r="Z27" s="1">
        <v>0</v>
      </c>
      <c r="AA27" s="1">
        <v>2</v>
      </c>
      <c r="AB27" s="38"/>
      <c r="AC27" s="11">
        <f t="shared" si="1"/>
        <v>45315</v>
      </c>
      <c r="AD27" s="1">
        <v>55</v>
      </c>
      <c r="AE27" s="1">
        <v>6072.8</v>
      </c>
      <c r="AF27" s="272">
        <v>46.27</v>
      </c>
      <c r="AG27" s="1">
        <v>0</v>
      </c>
      <c r="AH27" s="1">
        <v>226.37</v>
      </c>
      <c r="AI27" s="1">
        <v>0</v>
      </c>
      <c r="AJ27" s="1">
        <v>16</v>
      </c>
      <c r="AK27" s="38"/>
      <c r="AL27" s="11">
        <f t="shared" si="2"/>
        <v>45315</v>
      </c>
      <c r="AM27" s="1">
        <v>56</v>
      </c>
      <c r="AN27" s="1">
        <v>7125.69</v>
      </c>
      <c r="AO27" s="1">
        <v>12.03</v>
      </c>
      <c r="AP27" s="1">
        <v>0</v>
      </c>
      <c r="AQ27" s="1">
        <v>166.56</v>
      </c>
      <c r="AR27" s="1">
        <v>0</v>
      </c>
      <c r="AS27" s="1">
        <v>0</v>
      </c>
      <c r="AT27" s="38"/>
      <c r="AU27" s="11">
        <f t="shared" si="3"/>
        <v>45315</v>
      </c>
      <c r="AV27" s="1">
        <v>42</v>
      </c>
      <c r="AW27" s="1">
        <v>3672.46</v>
      </c>
      <c r="AX27" s="1">
        <v>0</v>
      </c>
      <c r="AY27" s="1">
        <v>32</v>
      </c>
      <c r="AZ27" s="1">
        <v>0</v>
      </c>
      <c r="BA27" s="1">
        <v>0</v>
      </c>
      <c r="BB27" s="1">
        <v>15.96</v>
      </c>
      <c r="BC27" s="38"/>
      <c r="BD27" s="11">
        <f t="shared" si="4"/>
        <v>45315</v>
      </c>
      <c r="BE27" s="1">
        <v>56</v>
      </c>
      <c r="BF27" s="1">
        <v>8104.3</v>
      </c>
      <c r="BG27" s="1">
        <v>12</v>
      </c>
      <c r="BH27" s="1">
        <v>0</v>
      </c>
      <c r="BI27" s="1">
        <v>44.15</v>
      </c>
      <c r="BJ27" s="1">
        <v>0</v>
      </c>
      <c r="BK27" s="1">
        <v>1</v>
      </c>
      <c r="BL27" s="38"/>
      <c r="BM27" s="11">
        <f t="shared" si="5"/>
        <v>45315</v>
      </c>
      <c r="BN27" s="1">
        <v>60</v>
      </c>
      <c r="BO27" s="1">
        <v>11067.19</v>
      </c>
      <c r="BP27" s="1">
        <v>3.72</v>
      </c>
      <c r="BQ27" s="1">
        <v>0</v>
      </c>
      <c r="BR27" s="1">
        <v>155.80000000000001</v>
      </c>
      <c r="BS27" s="1">
        <v>0</v>
      </c>
      <c r="BT27" s="1">
        <v>186.15</v>
      </c>
      <c r="BU27" s="38"/>
      <c r="BV27" s="11">
        <f t="shared" si="6"/>
        <v>45315</v>
      </c>
      <c r="BW27" s="1">
        <v>23</v>
      </c>
      <c r="BX27" s="1">
        <v>1738.89</v>
      </c>
      <c r="BY27" s="1">
        <v>12</v>
      </c>
      <c r="BZ27" s="1">
        <v>0</v>
      </c>
      <c r="CA27" s="1">
        <v>0</v>
      </c>
      <c r="CB27" s="1">
        <v>1</v>
      </c>
      <c r="CC27" s="1">
        <v>279.95</v>
      </c>
      <c r="CD27" s="38"/>
      <c r="CE27" s="11">
        <f t="shared" si="7"/>
        <v>45315</v>
      </c>
      <c r="CF27" s="1">
        <v>31</v>
      </c>
      <c r="CG27" s="1">
        <v>3713.04</v>
      </c>
      <c r="CH27" s="272">
        <v>50.5</v>
      </c>
      <c r="CI27" s="1">
        <v>0</v>
      </c>
      <c r="CJ27" s="1">
        <v>0</v>
      </c>
      <c r="CK27" s="1">
        <v>1</v>
      </c>
      <c r="CL27" s="1">
        <v>134.4</v>
      </c>
      <c r="CM27" s="38"/>
      <c r="CN27" s="11">
        <f t="shared" si="8"/>
        <v>45315</v>
      </c>
      <c r="CO27" s="1">
        <v>84</v>
      </c>
      <c r="CP27" s="1">
        <v>7589.87</v>
      </c>
      <c r="CQ27" s="1">
        <v>82.05</v>
      </c>
      <c r="CR27" s="1">
        <v>529.47</v>
      </c>
      <c r="CS27" s="1">
        <v>350</v>
      </c>
      <c r="CT27" s="1">
        <v>3</v>
      </c>
      <c r="CU27" s="1">
        <v>118.07</v>
      </c>
      <c r="CV27" s="38"/>
      <c r="CW27" s="13">
        <f t="shared" si="11"/>
        <v>45315</v>
      </c>
      <c r="CX27" s="1">
        <v>13</v>
      </c>
      <c r="CY27" s="1">
        <v>857.92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38"/>
      <c r="DF27" s="13">
        <f t="shared" si="12"/>
        <v>45315</v>
      </c>
      <c r="DG27" s="1"/>
      <c r="DH27" s="1"/>
      <c r="DI27" s="1"/>
      <c r="DJ27" s="1"/>
      <c r="DK27" s="1"/>
      <c r="DL27" s="1"/>
      <c r="DM27" s="1"/>
      <c r="DN27" s="38"/>
      <c r="DO27" s="13">
        <f t="shared" si="13"/>
        <v>45315</v>
      </c>
      <c r="DP27" s="1"/>
      <c r="DQ27" s="1"/>
      <c r="DR27" s="1"/>
      <c r="DS27" s="1"/>
      <c r="DT27" s="1"/>
      <c r="DU27" s="1"/>
      <c r="DV27" s="1"/>
      <c r="DW27" s="38"/>
      <c r="DX27" s="13">
        <f t="shared" si="14"/>
        <v>45315</v>
      </c>
      <c r="DY27" s="1"/>
      <c r="DZ27" s="1"/>
      <c r="EA27" s="1"/>
      <c r="EB27" s="1"/>
      <c r="EC27" s="1"/>
      <c r="ED27" s="1"/>
      <c r="EE27" s="1"/>
      <c r="EF27" s="38"/>
      <c r="EG27" s="38"/>
      <c r="EH27" s="38"/>
      <c r="EI27" s="38"/>
      <c r="EJ27" s="38"/>
      <c r="EK27" s="38"/>
      <c r="EL27" s="38"/>
      <c r="EM27" s="38"/>
      <c r="EN27" s="38"/>
    </row>
    <row r="28" spans="1:144" x14ac:dyDescent="0.3">
      <c r="A28" s="268">
        <f t="shared" si="9"/>
        <v>12</v>
      </c>
      <c r="B28" s="11">
        <f t="shared" si="15"/>
        <v>45316</v>
      </c>
      <c r="C28" s="1">
        <v>40</v>
      </c>
      <c r="D28" s="1">
        <v>5020.58</v>
      </c>
      <c r="E28" s="1">
        <v>0</v>
      </c>
      <c r="F28" s="1">
        <v>29</v>
      </c>
      <c r="G28" s="1">
        <v>0</v>
      </c>
      <c r="H28" s="1">
        <v>0</v>
      </c>
      <c r="I28" s="1">
        <v>0</v>
      </c>
      <c r="J28" s="38"/>
      <c r="K28" s="11">
        <f t="shared" si="10"/>
        <v>45316</v>
      </c>
      <c r="L28" s="1">
        <v>22</v>
      </c>
      <c r="M28" s="1">
        <v>2920.25</v>
      </c>
      <c r="N28" s="1">
        <v>8.02</v>
      </c>
      <c r="O28" s="1">
        <v>0</v>
      </c>
      <c r="P28" s="1">
        <v>208.71</v>
      </c>
      <c r="Q28" s="1">
        <v>0</v>
      </c>
      <c r="R28" s="1">
        <v>3.5</v>
      </c>
      <c r="S28" s="38"/>
      <c r="T28" s="11">
        <f t="shared" si="0"/>
        <v>45316</v>
      </c>
      <c r="U28" s="1">
        <v>18</v>
      </c>
      <c r="V28" s="1">
        <v>1648.16</v>
      </c>
      <c r="W28" s="1">
        <v>0</v>
      </c>
      <c r="X28" s="1">
        <v>0</v>
      </c>
      <c r="Y28" s="1">
        <v>39</v>
      </c>
      <c r="Z28" s="1">
        <v>0</v>
      </c>
      <c r="AA28" s="1">
        <v>5</v>
      </c>
      <c r="AB28" s="38"/>
      <c r="AC28" s="11">
        <f t="shared" si="1"/>
        <v>45316</v>
      </c>
      <c r="AD28" s="1">
        <v>43</v>
      </c>
      <c r="AE28" s="1">
        <v>4631.46</v>
      </c>
      <c r="AF28" s="272">
        <v>14.81</v>
      </c>
      <c r="AG28" s="1">
        <v>0</v>
      </c>
      <c r="AH28" s="1">
        <v>0</v>
      </c>
      <c r="AI28" s="1">
        <v>0</v>
      </c>
      <c r="AJ28" s="1">
        <v>0</v>
      </c>
      <c r="AK28" s="38"/>
      <c r="AL28" s="11">
        <f t="shared" si="2"/>
        <v>45316</v>
      </c>
      <c r="AM28" s="1">
        <v>8</v>
      </c>
      <c r="AN28" s="276">
        <v>3247.12</v>
      </c>
      <c r="AO28" s="1">
        <v>12.96</v>
      </c>
      <c r="AP28" s="1">
        <v>0</v>
      </c>
      <c r="AQ28" s="1">
        <v>150</v>
      </c>
      <c r="AR28" s="1">
        <v>0</v>
      </c>
      <c r="AS28" s="1">
        <v>0</v>
      </c>
      <c r="AT28" s="38"/>
      <c r="AU28" s="11">
        <f t="shared" si="3"/>
        <v>45316</v>
      </c>
      <c r="AV28" s="1">
        <v>34</v>
      </c>
      <c r="AW28" s="1">
        <v>2880.94</v>
      </c>
      <c r="AX28" s="1">
        <v>0</v>
      </c>
      <c r="AY28" s="1">
        <v>13</v>
      </c>
      <c r="AZ28" s="1">
        <v>70.03</v>
      </c>
      <c r="BA28" s="1">
        <v>0</v>
      </c>
      <c r="BB28" s="1">
        <v>72.17</v>
      </c>
      <c r="BC28" s="38"/>
      <c r="BD28" s="11">
        <f t="shared" si="4"/>
        <v>45316</v>
      </c>
      <c r="BE28" s="1">
        <v>44</v>
      </c>
      <c r="BF28" s="1">
        <v>5718.44</v>
      </c>
      <c r="BG28" s="1">
        <v>18.46</v>
      </c>
      <c r="BH28" s="1">
        <v>0</v>
      </c>
      <c r="BI28" s="1">
        <v>44.15</v>
      </c>
      <c r="BJ28" s="1">
        <v>0</v>
      </c>
      <c r="BK28" s="1">
        <v>159.55000000000001</v>
      </c>
      <c r="BL28" s="38"/>
      <c r="BM28" s="11">
        <f t="shared" si="5"/>
        <v>45316</v>
      </c>
      <c r="BN28" s="1">
        <v>59</v>
      </c>
      <c r="BO28" s="1">
        <v>8416.36</v>
      </c>
      <c r="BP28" s="1">
        <v>31.62</v>
      </c>
      <c r="BQ28" s="1">
        <v>0</v>
      </c>
      <c r="BR28" s="1">
        <v>292</v>
      </c>
      <c r="BS28" s="1">
        <v>1</v>
      </c>
      <c r="BT28" s="1">
        <v>-38.15</v>
      </c>
      <c r="BU28" s="38"/>
      <c r="BV28" s="11">
        <f t="shared" si="6"/>
        <v>45316</v>
      </c>
      <c r="BW28" s="1">
        <v>21</v>
      </c>
      <c r="BX28" s="1">
        <v>1538.87</v>
      </c>
      <c r="BY28" s="1">
        <v>16</v>
      </c>
      <c r="BZ28" s="1">
        <v>0</v>
      </c>
      <c r="CA28" s="1">
        <v>0</v>
      </c>
      <c r="CB28" s="1">
        <v>0</v>
      </c>
      <c r="CC28" s="1">
        <v>8</v>
      </c>
      <c r="CD28" s="38"/>
      <c r="CE28" s="11">
        <f t="shared" si="7"/>
        <v>45316</v>
      </c>
      <c r="CF28" s="1">
        <v>38</v>
      </c>
      <c r="CG28" s="1">
        <v>4329.79</v>
      </c>
      <c r="CH28" s="272">
        <v>71.5</v>
      </c>
      <c r="CI28" s="1">
        <v>0</v>
      </c>
      <c r="CJ28" s="1">
        <v>0</v>
      </c>
      <c r="CK28" s="1">
        <v>1</v>
      </c>
      <c r="CL28" s="1">
        <v>2.1</v>
      </c>
      <c r="CM28" s="38"/>
      <c r="CN28" s="11">
        <f t="shared" si="8"/>
        <v>45316</v>
      </c>
      <c r="CO28" s="1">
        <v>60</v>
      </c>
      <c r="CP28" s="1">
        <v>5331.53</v>
      </c>
      <c r="CQ28" s="1">
        <v>23.54</v>
      </c>
      <c r="CR28" s="1">
        <v>546.23</v>
      </c>
      <c r="CS28" s="1">
        <v>25</v>
      </c>
      <c r="CT28" s="1">
        <v>4</v>
      </c>
      <c r="CU28" s="1">
        <v>109.53</v>
      </c>
      <c r="CV28" s="38"/>
      <c r="CW28" s="13">
        <f t="shared" si="11"/>
        <v>45316</v>
      </c>
      <c r="CX28" s="1">
        <v>11</v>
      </c>
      <c r="CY28" s="1">
        <v>757.68</v>
      </c>
      <c r="CZ28" s="1">
        <v>0</v>
      </c>
      <c r="DA28" s="1">
        <v>2</v>
      </c>
      <c r="DB28" s="1">
        <v>90</v>
      </c>
      <c r="DC28" s="1">
        <v>0</v>
      </c>
      <c r="DD28" s="1">
        <v>96.87</v>
      </c>
      <c r="DE28" s="38"/>
      <c r="DF28" s="13">
        <f t="shared" si="12"/>
        <v>45316</v>
      </c>
      <c r="DG28" s="1"/>
      <c r="DH28" s="1"/>
      <c r="DI28" s="1"/>
      <c r="DJ28" s="1"/>
      <c r="DK28" s="1"/>
      <c r="DL28" s="1"/>
      <c r="DM28" s="1"/>
      <c r="DN28" s="38"/>
      <c r="DO28" s="13">
        <f t="shared" si="13"/>
        <v>45316</v>
      </c>
      <c r="DP28" s="1"/>
      <c r="DQ28" s="1"/>
      <c r="DR28" s="1"/>
      <c r="DS28" s="1"/>
      <c r="DT28" s="1"/>
      <c r="DU28" s="1"/>
      <c r="DV28" s="1"/>
      <c r="DW28" s="38"/>
      <c r="DX28" s="13">
        <f t="shared" si="14"/>
        <v>45316</v>
      </c>
      <c r="DY28" s="1"/>
      <c r="DZ28" s="1"/>
      <c r="EA28" s="1"/>
      <c r="EB28" s="1"/>
      <c r="EC28" s="1"/>
      <c r="ED28" s="1"/>
      <c r="EE28" s="1"/>
      <c r="EF28" s="38"/>
      <c r="EG28" s="38"/>
      <c r="EH28" s="38"/>
      <c r="EI28" s="38"/>
      <c r="EJ28" s="38"/>
      <c r="EK28" s="38"/>
      <c r="EL28" s="38"/>
      <c r="EM28" s="38"/>
      <c r="EN28" s="38"/>
    </row>
    <row r="29" spans="1:144" x14ac:dyDescent="0.3">
      <c r="A29" s="268">
        <f t="shared" si="9"/>
        <v>12</v>
      </c>
      <c r="B29" s="11">
        <f t="shared" si="15"/>
        <v>45317</v>
      </c>
      <c r="C29" s="1">
        <v>47</v>
      </c>
      <c r="D29" s="272">
        <v>5285.9</v>
      </c>
      <c r="E29" s="1">
        <v>0</v>
      </c>
      <c r="F29" s="1">
        <v>37</v>
      </c>
      <c r="G29" s="1">
        <v>0</v>
      </c>
      <c r="H29" s="1">
        <v>0</v>
      </c>
      <c r="I29" s="1">
        <v>252</v>
      </c>
      <c r="J29" s="38"/>
      <c r="K29" s="11">
        <f t="shared" si="10"/>
        <v>45317</v>
      </c>
      <c r="L29" s="1">
        <v>11</v>
      </c>
      <c r="M29" s="1">
        <v>1601.49</v>
      </c>
      <c r="N29" s="1">
        <v>3.77</v>
      </c>
      <c r="O29" s="1">
        <v>0</v>
      </c>
      <c r="P29" s="1">
        <v>0</v>
      </c>
      <c r="Q29" s="1">
        <v>0</v>
      </c>
      <c r="R29" s="1">
        <v>0</v>
      </c>
      <c r="S29" s="38"/>
      <c r="T29" s="11">
        <f t="shared" si="0"/>
        <v>45317</v>
      </c>
      <c r="U29" s="1">
        <v>12</v>
      </c>
      <c r="V29" s="1">
        <v>1138</v>
      </c>
      <c r="W29" s="1">
        <v>0</v>
      </c>
      <c r="X29" s="1">
        <v>0</v>
      </c>
      <c r="Y29" s="1">
        <v>12.5</v>
      </c>
      <c r="Z29" s="1">
        <v>0</v>
      </c>
      <c r="AA29" s="1">
        <v>0</v>
      </c>
      <c r="AB29" s="38"/>
      <c r="AC29" s="11">
        <f t="shared" si="1"/>
        <v>45317</v>
      </c>
      <c r="AD29" s="1">
        <v>33</v>
      </c>
      <c r="AE29" s="1">
        <v>3297.65</v>
      </c>
      <c r="AF29" s="272">
        <v>22.21</v>
      </c>
      <c r="AG29" s="1">
        <v>0</v>
      </c>
      <c r="AH29" s="1">
        <v>34.68</v>
      </c>
      <c r="AI29" s="1">
        <v>3</v>
      </c>
      <c r="AJ29" s="1">
        <v>0</v>
      </c>
      <c r="AK29" s="38"/>
      <c r="AL29" s="11">
        <f t="shared" si="2"/>
        <v>45317</v>
      </c>
      <c r="AM29" s="1">
        <v>34</v>
      </c>
      <c r="AN29" s="272">
        <v>4062.13</v>
      </c>
      <c r="AO29" s="1">
        <v>7.41</v>
      </c>
      <c r="AP29" s="1">
        <v>0</v>
      </c>
      <c r="AQ29" s="1">
        <v>18.55</v>
      </c>
      <c r="AR29" s="1">
        <v>0</v>
      </c>
      <c r="AS29" s="1">
        <v>3</v>
      </c>
      <c r="AT29" s="38"/>
      <c r="AU29" s="11">
        <f t="shared" si="3"/>
        <v>45317</v>
      </c>
      <c r="AV29" s="1">
        <v>29</v>
      </c>
      <c r="AW29" s="1">
        <v>2528.91</v>
      </c>
      <c r="AX29" s="1">
        <v>0</v>
      </c>
      <c r="AY29" s="1">
        <v>48.46</v>
      </c>
      <c r="AZ29" s="1">
        <v>0</v>
      </c>
      <c r="BA29" s="1">
        <v>0</v>
      </c>
      <c r="BB29" s="1">
        <v>11.46</v>
      </c>
      <c r="BC29" s="38"/>
      <c r="BD29" s="11">
        <f t="shared" si="4"/>
        <v>45317</v>
      </c>
      <c r="BE29" s="1">
        <v>52</v>
      </c>
      <c r="BF29" s="1">
        <v>6289.48</v>
      </c>
      <c r="BG29" s="1">
        <v>11.08</v>
      </c>
      <c r="BH29" s="1">
        <v>0</v>
      </c>
      <c r="BI29" s="1">
        <v>44.15</v>
      </c>
      <c r="BJ29" s="1">
        <v>0</v>
      </c>
      <c r="BK29" s="1">
        <v>178.87</v>
      </c>
      <c r="BL29" s="38"/>
      <c r="BM29" s="11">
        <f t="shared" si="5"/>
        <v>45317</v>
      </c>
      <c r="BN29" s="1">
        <v>45</v>
      </c>
      <c r="BO29" s="1">
        <v>6230.9</v>
      </c>
      <c r="BP29" s="1">
        <v>16.760000000000002</v>
      </c>
      <c r="BQ29" s="1">
        <v>0</v>
      </c>
      <c r="BR29" s="1">
        <v>50</v>
      </c>
      <c r="BS29" s="1">
        <v>1</v>
      </c>
      <c r="BT29" s="1">
        <v>3.5</v>
      </c>
      <c r="BU29" s="38"/>
      <c r="BV29" s="11">
        <f t="shared" si="6"/>
        <v>45317</v>
      </c>
      <c r="BW29" s="1">
        <v>19</v>
      </c>
      <c r="BX29" s="1">
        <v>1545.94</v>
      </c>
      <c r="BY29" s="1">
        <v>15</v>
      </c>
      <c r="BZ29" s="1">
        <v>0</v>
      </c>
      <c r="CA29" s="1">
        <v>0</v>
      </c>
      <c r="CB29" s="1">
        <v>0</v>
      </c>
      <c r="CC29" s="1">
        <v>3</v>
      </c>
      <c r="CD29" s="38"/>
      <c r="CE29" s="11">
        <f t="shared" si="7"/>
        <v>45317</v>
      </c>
      <c r="CF29" s="1">
        <v>13</v>
      </c>
      <c r="CG29" s="1">
        <v>1513.74</v>
      </c>
      <c r="CH29" s="272">
        <v>14.5</v>
      </c>
      <c r="CI29" s="1">
        <v>0</v>
      </c>
      <c r="CJ29" s="1">
        <v>0</v>
      </c>
      <c r="CK29" s="1">
        <v>1</v>
      </c>
      <c r="CL29" s="1">
        <v>12.61</v>
      </c>
      <c r="CM29" s="38"/>
      <c r="CN29" s="11">
        <f t="shared" si="8"/>
        <v>45317</v>
      </c>
      <c r="CO29" s="1">
        <v>59</v>
      </c>
      <c r="CP29" s="1">
        <v>5324.34</v>
      </c>
      <c r="CQ29" s="1">
        <v>12</v>
      </c>
      <c r="CR29" s="1">
        <v>601.21</v>
      </c>
      <c r="CS29" s="1">
        <v>85</v>
      </c>
      <c r="CT29" s="1">
        <v>5</v>
      </c>
      <c r="CU29" s="1">
        <v>600.71</v>
      </c>
      <c r="CV29" s="38"/>
      <c r="CW29" s="13">
        <f t="shared" si="11"/>
        <v>45317</v>
      </c>
      <c r="CX29" s="1">
        <v>8</v>
      </c>
      <c r="CY29" s="1">
        <v>543.36</v>
      </c>
      <c r="CZ29" s="1">
        <v>0</v>
      </c>
      <c r="DA29" s="1">
        <v>0</v>
      </c>
      <c r="DB29" s="1">
        <v>30</v>
      </c>
      <c r="DC29" s="1">
        <v>0</v>
      </c>
      <c r="DD29" s="1">
        <v>0</v>
      </c>
      <c r="DE29" s="38"/>
      <c r="DF29" s="13">
        <f t="shared" si="12"/>
        <v>45317</v>
      </c>
      <c r="DG29" s="1"/>
      <c r="DH29" s="1"/>
      <c r="DI29" s="1"/>
      <c r="DJ29" s="1"/>
      <c r="DK29" s="1"/>
      <c r="DL29" s="1"/>
      <c r="DM29" s="1"/>
      <c r="DN29" s="38"/>
      <c r="DO29" s="13">
        <f t="shared" si="13"/>
        <v>45317</v>
      </c>
      <c r="DP29" s="1"/>
      <c r="DQ29" s="1"/>
      <c r="DR29" s="1"/>
      <c r="DS29" s="1"/>
      <c r="DT29" s="1"/>
      <c r="DU29" s="1"/>
      <c r="DV29" s="1"/>
      <c r="DW29" s="38"/>
      <c r="DX29" s="13">
        <f t="shared" si="14"/>
        <v>45317</v>
      </c>
      <c r="DY29" s="1"/>
      <c r="DZ29" s="1"/>
      <c r="EA29" s="1"/>
      <c r="EB29" s="1"/>
      <c r="EC29" s="1"/>
      <c r="ED29" s="1"/>
      <c r="EE29" s="1"/>
      <c r="EF29" s="38"/>
      <c r="EG29" s="38"/>
      <c r="EH29" s="38"/>
      <c r="EI29" s="38"/>
      <c r="EJ29" s="38"/>
      <c r="EK29" s="38"/>
      <c r="EL29" s="38"/>
      <c r="EM29" s="38"/>
      <c r="EN29" s="38"/>
    </row>
    <row r="30" spans="1:144" x14ac:dyDescent="0.3">
      <c r="A30" s="268">
        <f t="shared" si="9"/>
        <v>12</v>
      </c>
      <c r="B30" s="11">
        <f t="shared" si="15"/>
        <v>45318</v>
      </c>
      <c r="C30" s="1">
        <v>59</v>
      </c>
      <c r="D30" s="1">
        <v>7515.01</v>
      </c>
      <c r="E30" s="1">
        <v>0</v>
      </c>
      <c r="F30" s="1">
        <v>51</v>
      </c>
      <c r="G30" s="1">
        <v>0</v>
      </c>
      <c r="H30" s="1">
        <v>0</v>
      </c>
      <c r="I30" s="1">
        <v>12</v>
      </c>
      <c r="J30" s="38"/>
      <c r="K30" s="11">
        <f t="shared" si="10"/>
        <v>45318</v>
      </c>
      <c r="L30" s="1">
        <v>3</v>
      </c>
      <c r="M30" s="1">
        <v>397.32</v>
      </c>
      <c r="N30" s="1">
        <v>2.83</v>
      </c>
      <c r="O30" s="1">
        <v>0</v>
      </c>
      <c r="P30" s="1">
        <v>0</v>
      </c>
      <c r="Q30" s="1">
        <v>0</v>
      </c>
      <c r="R30" s="1">
        <v>0</v>
      </c>
      <c r="S30" s="38"/>
      <c r="T30" s="11">
        <f t="shared" si="0"/>
        <v>45318</v>
      </c>
      <c r="U30" s="1">
        <v>10</v>
      </c>
      <c r="V30" s="1">
        <v>948.02</v>
      </c>
      <c r="W30" s="1">
        <v>0</v>
      </c>
      <c r="X30" s="1">
        <v>0</v>
      </c>
      <c r="Y30" s="1">
        <v>22</v>
      </c>
      <c r="Z30" s="1">
        <v>0</v>
      </c>
      <c r="AA30" s="1">
        <v>3</v>
      </c>
      <c r="AB30" s="38"/>
      <c r="AC30" s="11">
        <f t="shared" si="1"/>
        <v>45318</v>
      </c>
      <c r="AD30" s="1">
        <v>27</v>
      </c>
      <c r="AE30" s="1">
        <v>2916.5</v>
      </c>
      <c r="AF30" s="272">
        <v>5.55</v>
      </c>
      <c r="AG30" s="1">
        <v>0</v>
      </c>
      <c r="AH30" s="1">
        <v>0</v>
      </c>
      <c r="AI30" s="1">
        <v>3</v>
      </c>
      <c r="AJ30" s="1">
        <v>0</v>
      </c>
      <c r="AK30" s="38"/>
      <c r="AL30" s="11">
        <f t="shared" si="2"/>
        <v>45318</v>
      </c>
      <c r="AM30" s="1">
        <v>27</v>
      </c>
      <c r="AN30" s="272">
        <v>3243.68</v>
      </c>
      <c r="AO30" s="1">
        <v>9.26</v>
      </c>
      <c r="AP30" s="1">
        <v>0</v>
      </c>
      <c r="AQ30" s="1">
        <v>295.89999999999998</v>
      </c>
      <c r="AR30" s="1">
        <v>0</v>
      </c>
      <c r="AS30" s="1">
        <v>0</v>
      </c>
      <c r="AT30" s="38"/>
      <c r="AU30" s="11">
        <f t="shared" si="3"/>
        <v>45318</v>
      </c>
      <c r="AV30" s="281">
        <v>30</v>
      </c>
      <c r="AW30" s="281">
        <v>2417.9499999999998</v>
      </c>
      <c r="AX30" s="281">
        <v>0</v>
      </c>
      <c r="AY30" s="281">
        <v>27</v>
      </c>
      <c r="AZ30" s="281">
        <v>0</v>
      </c>
      <c r="BA30" s="281">
        <v>0</v>
      </c>
      <c r="BB30" s="281">
        <v>18</v>
      </c>
      <c r="BC30" s="38"/>
      <c r="BD30" s="11">
        <f t="shared" si="4"/>
        <v>45318</v>
      </c>
      <c r="BE30" s="1">
        <v>26</v>
      </c>
      <c r="BF30" s="1">
        <v>2948.26</v>
      </c>
      <c r="BG30" s="1">
        <v>14.76</v>
      </c>
      <c r="BH30" s="1">
        <v>0</v>
      </c>
      <c r="BI30" s="1">
        <v>44.15</v>
      </c>
      <c r="BJ30" s="1">
        <v>0</v>
      </c>
      <c r="BK30" s="1">
        <v>163.29</v>
      </c>
      <c r="BL30" s="38"/>
      <c r="BM30" s="11">
        <f t="shared" si="5"/>
        <v>45318</v>
      </c>
      <c r="BN30" s="1">
        <v>64</v>
      </c>
      <c r="BO30" s="1">
        <v>8921.2999999999993</v>
      </c>
      <c r="BP30" s="1">
        <v>53.49</v>
      </c>
      <c r="BQ30" s="1">
        <v>0</v>
      </c>
      <c r="BR30" s="1">
        <v>50</v>
      </c>
      <c r="BS30" s="1">
        <v>1</v>
      </c>
      <c r="BT30" s="1">
        <v>2</v>
      </c>
      <c r="BU30" s="38"/>
      <c r="BV30" s="11">
        <f t="shared" si="6"/>
        <v>45318</v>
      </c>
      <c r="BW30" s="1">
        <v>20</v>
      </c>
      <c r="BX30" s="1">
        <v>1599.33</v>
      </c>
      <c r="BY30" s="1">
        <v>24.5</v>
      </c>
      <c r="BZ30" s="1">
        <v>0</v>
      </c>
      <c r="CA30" s="1">
        <v>70</v>
      </c>
      <c r="CB30" s="1">
        <v>0</v>
      </c>
      <c r="CC30" s="1">
        <v>119.01</v>
      </c>
      <c r="CD30" s="38"/>
      <c r="CE30" s="11">
        <f t="shared" si="7"/>
        <v>45318</v>
      </c>
      <c r="CF30" s="1">
        <v>16</v>
      </c>
      <c r="CG30" s="1">
        <v>1882.49</v>
      </c>
      <c r="CH30" s="272">
        <v>8.5</v>
      </c>
      <c r="CI30" s="1">
        <v>0</v>
      </c>
      <c r="CJ30" s="1">
        <v>0</v>
      </c>
      <c r="CK30" s="1">
        <v>0</v>
      </c>
      <c r="CL30" s="1">
        <v>6.83</v>
      </c>
      <c r="CM30" s="38"/>
      <c r="CN30" s="11">
        <f t="shared" si="8"/>
        <v>45318</v>
      </c>
      <c r="CO30" s="1">
        <v>83</v>
      </c>
      <c r="CP30" s="1">
        <v>7244.8</v>
      </c>
      <c r="CQ30" s="1">
        <v>79.5</v>
      </c>
      <c r="CR30" s="1">
        <v>0</v>
      </c>
      <c r="CS30" s="1">
        <v>75</v>
      </c>
      <c r="CT30" s="1">
        <v>3</v>
      </c>
      <c r="CU30" s="1">
        <v>28</v>
      </c>
      <c r="CV30" s="38"/>
      <c r="CW30" s="13">
        <f t="shared" si="11"/>
        <v>45318</v>
      </c>
      <c r="CX30" s="1">
        <v>7</v>
      </c>
      <c r="CY30" s="1">
        <v>479.04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38"/>
      <c r="DF30" s="13">
        <f t="shared" si="12"/>
        <v>45318</v>
      </c>
      <c r="DG30" s="1"/>
      <c r="DH30" s="1"/>
      <c r="DI30" s="1"/>
      <c r="DJ30" s="1"/>
      <c r="DK30" s="1"/>
      <c r="DL30" s="1"/>
      <c r="DM30" s="1"/>
      <c r="DN30" s="38"/>
      <c r="DO30" s="13">
        <f t="shared" si="13"/>
        <v>45318</v>
      </c>
      <c r="DP30" s="1"/>
      <c r="DQ30" s="1"/>
      <c r="DR30" s="1"/>
      <c r="DS30" s="1"/>
      <c r="DT30" s="1"/>
      <c r="DU30" s="1"/>
      <c r="DV30" s="1"/>
      <c r="DW30" s="38"/>
      <c r="DX30" s="13">
        <f t="shared" si="14"/>
        <v>45318</v>
      </c>
      <c r="DY30" s="1"/>
      <c r="DZ30" s="1"/>
      <c r="EA30" s="1"/>
      <c r="EB30" s="1"/>
      <c r="EC30" s="1"/>
      <c r="ED30" s="1"/>
      <c r="EE30" s="1"/>
      <c r="EF30" s="38"/>
      <c r="EG30" s="38"/>
      <c r="EH30" s="38"/>
      <c r="EI30" s="38"/>
      <c r="EJ30" s="38"/>
      <c r="EK30" s="38"/>
      <c r="EL30" s="38"/>
      <c r="EM30" s="38"/>
      <c r="EN30" s="38"/>
    </row>
    <row r="31" spans="1:144" x14ac:dyDescent="0.3">
      <c r="A31" s="268">
        <f t="shared" si="9"/>
        <v>12</v>
      </c>
      <c r="B31" s="11">
        <f t="shared" si="15"/>
        <v>45319</v>
      </c>
      <c r="C31" s="1">
        <v>19</v>
      </c>
      <c r="D31" s="1">
        <v>2223.44</v>
      </c>
      <c r="E31" s="1">
        <v>0</v>
      </c>
      <c r="F31" s="1">
        <v>6</v>
      </c>
      <c r="G31" s="1">
        <v>2</v>
      </c>
      <c r="H31" s="1">
        <v>0</v>
      </c>
      <c r="I31" s="1">
        <v>196</v>
      </c>
      <c r="J31" s="38"/>
      <c r="K31" s="11">
        <f t="shared" si="10"/>
        <v>45319</v>
      </c>
      <c r="L31" s="1">
        <v>13</v>
      </c>
      <c r="M31" s="1">
        <v>1768.08</v>
      </c>
      <c r="N31" s="1">
        <v>3.3</v>
      </c>
      <c r="O31" s="1">
        <v>0</v>
      </c>
      <c r="P31" s="1">
        <v>19.8</v>
      </c>
      <c r="Q31" s="1">
        <v>0</v>
      </c>
      <c r="R31" s="1">
        <v>3.5</v>
      </c>
      <c r="S31" s="38"/>
      <c r="T31" s="11">
        <f t="shared" si="0"/>
        <v>45319</v>
      </c>
      <c r="U31" s="1">
        <v>9</v>
      </c>
      <c r="V31" s="1">
        <v>771.1</v>
      </c>
      <c r="W31" s="1">
        <v>0</v>
      </c>
      <c r="X31" s="1">
        <v>0</v>
      </c>
      <c r="Y31" s="1">
        <v>5.5</v>
      </c>
      <c r="Z31" s="1">
        <v>0</v>
      </c>
      <c r="AA31" s="1">
        <v>2.5</v>
      </c>
      <c r="AB31" s="38"/>
      <c r="AC31" s="11">
        <f t="shared" si="1"/>
        <v>45319</v>
      </c>
      <c r="AD31" s="1">
        <v>31</v>
      </c>
      <c r="AE31" s="1">
        <v>3251.45</v>
      </c>
      <c r="AF31" s="272">
        <v>36.1</v>
      </c>
      <c r="AG31" s="1">
        <v>0</v>
      </c>
      <c r="AH31" s="1">
        <v>0</v>
      </c>
      <c r="AI31" s="1">
        <v>1</v>
      </c>
      <c r="AJ31" s="1">
        <v>12</v>
      </c>
      <c r="AK31" s="38"/>
      <c r="AL31" s="11">
        <f t="shared" si="2"/>
        <v>45319</v>
      </c>
      <c r="AM31" s="1">
        <v>36</v>
      </c>
      <c r="AN31" s="272">
        <v>4123.2</v>
      </c>
      <c r="AO31" s="1">
        <v>15.73</v>
      </c>
      <c r="AP31" s="1">
        <v>0</v>
      </c>
      <c r="AQ31" s="1">
        <v>0</v>
      </c>
      <c r="AR31" s="1">
        <v>0</v>
      </c>
      <c r="AS31" s="1">
        <v>0</v>
      </c>
      <c r="AT31" s="38"/>
      <c r="AU31" s="11">
        <f t="shared" si="3"/>
        <v>45319</v>
      </c>
      <c r="AV31" s="281">
        <v>26</v>
      </c>
      <c r="AW31" s="281">
        <v>2250.61</v>
      </c>
      <c r="AX31" s="281">
        <v>0</v>
      </c>
      <c r="AY31" s="281">
        <v>25</v>
      </c>
      <c r="AZ31" s="281">
        <v>0</v>
      </c>
      <c r="BA31" s="281">
        <v>0</v>
      </c>
      <c r="BB31" s="281">
        <v>0</v>
      </c>
      <c r="BC31" s="38"/>
      <c r="BD31" s="11">
        <f t="shared" si="4"/>
        <v>45319</v>
      </c>
      <c r="BE31" s="1">
        <v>24</v>
      </c>
      <c r="BF31" s="1">
        <v>2808.71</v>
      </c>
      <c r="BG31" s="1">
        <v>36.94</v>
      </c>
      <c r="BH31" s="1">
        <v>0</v>
      </c>
      <c r="BI31" s="1">
        <v>0</v>
      </c>
      <c r="BJ31" s="1">
        <v>0</v>
      </c>
      <c r="BK31" s="1">
        <v>26</v>
      </c>
      <c r="BL31" s="38"/>
      <c r="BM31" s="11">
        <f t="shared" si="5"/>
        <v>45319</v>
      </c>
      <c r="BN31" s="1">
        <v>56</v>
      </c>
      <c r="BO31" s="1">
        <v>7194.92</v>
      </c>
      <c r="BP31" s="1">
        <v>6.98</v>
      </c>
      <c r="BQ31" s="1">
        <v>0</v>
      </c>
      <c r="BR31" s="1">
        <v>157</v>
      </c>
      <c r="BS31" s="1">
        <v>1</v>
      </c>
      <c r="BT31" s="1">
        <v>519.75</v>
      </c>
      <c r="BU31" s="38"/>
      <c r="BV31" s="11">
        <f t="shared" si="6"/>
        <v>45319</v>
      </c>
      <c r="BW31" s="1">
        <v>13</v>
      </c>
      <c r="BX31" s="1">
        <v>1023.04</v>
      </c>
      <c r="BY31" s="1">
        <v>42</v>
      </c>
      <c r="BZ31" s="1">
        <v>0</v>
      </c>
      <c r="CA31" s="1">
        <v>35</v>
      </c>
      <c r="CB31" s="1">
        <v>0</v>
      </c>
      <c r="CC31" s="1">
        <v>242.53</v>
      </c>
      <c r="CD31" s="38"/>
      <c r="CE31" s="11">
        <f t="shared" si="7"/>
        <v>45319</v>
      </c>
      <c r="CF31" s="1">
        <v>7</v>
      </c>
      <c r="CG31" s="1">
        <v>820.34</v>
      </c>
      <c r="CH31" s="272">
        <v>0</v>
      </c>
      <c r="CI31" s="1">
        <v>0</v>
      </c>
      <c r="CJ31" s="1">
        <v>0</v>
      </c>
      <c r="CK31" s="1">
        <v>0</v>
      </c>
      <c r="CL31" s="1">
        <v>0</v>
      </c>
      <c r="CM31" s="38"/>
      <c r="CN31" s="11">
        <f t="shared" si="8"/>
        <v>45319</v>
      </c>
      <c r="CO31" s="1">
        <v>42</v>
      </c>
      <c r="CP31" s="1">
        <v>3710.8</v>
      </c>
      <c r="CQ31" s="1">
        <v>19</v>
      </c>
      <c r="CR31" s="1">
        <v>455.21</v>
      </c>
      <c r="CS31" s="1">
        <v>25</v>
      </c>
      <c r="CT31" s="1">
        <v>2</v>
      </c>
      <c r="CU31" s="1">
        <v>118.61</v>
      </c>
      <c r="CV31" s="38"/>
      <c r="CW31" s="13">
        <f t="shared" si="11"/>
        <v>45319</v>
      </c>
      <c r="CX31" s="281">
        <v>9</v>
      </c>
      <c r="CY31" s="281">
        <v>615.34</v>
      </c>
      <c r="CZ31" s="281">
        <v>0</v>
      </c>
      <c r="DA31" s="281">
        <v>0</v>
      </c>
      <c r="DB31" s="281">
        <v>0</v>
      </c>
      <c r="DC31" s="281">
        <v>0</v>
      </c>
      <c r="DD31" s="281">
        <v>0</v>
      </c>
      <c r="DE31" s="38"/>
      <c r="DF31" s="13">
        <f t="shared" si="12"/>
        <v>45319</v>
      </c>
      <c r="DG31" s="1"/>
      <c r="DH31" s="1"/>
      <c r="DI31" s="1"/>
      <c r="DJ31" s="1"/>
      <c r="DK31" s="1"/>
      <c r="DL31" s="1"/>
      <c r="DM31" s="1"/>
      <c r="DN31" s="38"/>
      <c r="DO31" s="13">
        <f t="shared" si="13"/>
        <v>45319</v>
      </c>
      <c r="DP31" s="1"/>
      <c r="DQ31" s="1"/>
      <c r="DR31" s="1"/>
      <c r="DS31" s="1"/>
      <c r="DT31" s="1"/>
      <c r="DU31" s="1"/>
      <c r="DV31" s="1"/>
      <c r="DW31" s="38"/>
      <c r="DX31" s="13">
        <f t="shared" si="14"/>
        <v>45319</v>
      </c>
      <c r="DY31" s="1"/>
      <c r="DZ31" s="1"/>
      <c r="EA31" s="1"/>
      <c r="EB31" s="1"/>
      <c r="EC31" s="1"/>
      <c r="ED31" s="1"/>
      <c r="EE31" s="1"/>
      <c r="EF31" s="38"/>
      <c r="EG31" s="38"/>
      <c r="EH31" s="38"/>
      <c r="EI31" s="38"/>
      <c r="EJ31" s="38"/>
      <c r="EK31" s="38"/>
      <c r="EL31" s="38"/>
      <c r="EM31" s="38"/>
      <c r="EN31" s="38"/>
    </row>
    <row r="32" spans="1:144" x14ac:dyDescent="0.3">
      <c r="A32" s="268">
        <f t="shared" si="9"/>
        <v>12</v>
      </c>
      <c r="B32" s="11">
        <f t="shared" si="15"/>
        <v>45320</v>
      </c>
      <c r="C32" s="1">
        <v>31</v>
      </c>
      <c r="D32" s="1">
        <v>3925.82</v>
      </c>
      <c r="E32" s="1">
        <v>0</v>
      </c>
      <c r="F32" s="1">
        <v>57</v>
      </c>
      <c r="G32" s="1">
        <v>0</v>
      </c>
      <c r="H32" s="1">
        <v>0</v>
      </c>
      <c r="I32" s="1">
        <v>278</v>
      </c>
      <c r="J32" s="38"/>
      <c r="K32" s="11">
        <f t="shared" si="10"/>
        <v>45320</v>
      </c>
      <c r="L32" s="1">
        <v>22</v>
      </c>
      <c r="M32" s="1">
        <v>3020.88</v>
      </c>
      <c r="N32" s="1">
        <v>7.78</v>
      </c>
      <c r="O32" s="1">
        <v>0</v>
      </c>
      <c r="P32" s="1">
        <v>0</v>
      </c>
      <c r="Q32" s="1">
        <v>0</v>
      </c>
      <c r="R32" s="1">
        <v>0</v>
      </c>
      <c r="S32" s="38"/>
      <c r="T32" s="11">
        <f t="shared" si="0"/>
        <v>45320</v>
      </c>
      <c r="U32" s="1">
        <v>11</v>
      </c>
      <c r="V32" s="1">
        <v>956.41</v>
      </c>
      <c r="W32" s="1">
        <v>0</v>
      </c>
      <c r="X32" s="1">
        <v>0</v>
      </c>
      <c r="Y32" s="1">
        <v>46</v>
      </c>
      <c r="Z32" s="1">
        <v>0</v>
      </c>
      <c r="AA32" s="1">
        <v>33</v>
      </c>
      <c r="AB32" s="38"/>
      <c r="AC32" s="11">
        <f t="shared" si="1"/>
        <v>45320</v>
      </c>
      <c r="AD32" s="1">
        <v>64</v>
      </c>
      <c r="AE32" s="1">
        <v>7236.49</v>
      </c>
      <c r="AF32" s="272">
        <v>47.2</v>
      </c>
      <c r="AG32" s="1">
        <v>0</v>
      </c>
      <c r="AH32" s="1">
        <v>9.9</v>
      </c>
      <c r="AI32" s="1">
        <v>0</v>
      </c>
      <c r="AJ32" s="1">
        <v>8</v>
      </c>
      <c r="AK32" s="38"/>
      <c r="AL32" s="11">
        <f t="shared" si="2"/>
        <v>45320</v>
      </c>
      <c r="AM32" s="1">
        <v>42</v>
      </c>
      <c r="AN32" s="272">
        <v>5054.32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38"/>
      <c r="AU32" s="11">
        <f t="shared" si="3"/>
        <v>45320</v>
      </c>
      <c r="AV32" s="281">
        <v>46</v>
      </c>
      <c r="AW32" s="281">
        <v>4352.8900000000003</v>
      </c>
      <c r="AX32" s="281">
        <v>0</v>
      </c>
      <c r="AY32" s="281">
        <v>12</v>
      </c>
      <c r="AZ32" s="281">
        <v>0</v>
      </c>
      <c r="BA32" s="281">
        <v>0</v>
      </c>
      <c r="BB32" s="281">
        <v>12.84</v>
      </c>
      <c r="BC32" s="38"/>
      <c r="BD32" s="11">
        <f t="shared" si="4"/>
        <v>45320</v>
      </c>
      <c r="BE32" s="1">
        <v>45</v>
      </c>
      <c r="BF32" s="1">
        <v>6621.39</v>
      </c>
      <c r="BG32" s="1">
        <v>13.85</v>
      </c>
      <c r="BH32" s="1">
        <v>0</v>
      </c>
      <c r="BI32" s="1">
        <v>0</v>
      </c>
      <c r="BJ32" s="1">
        <v>0</v>
      </c>
      <c r="BK32" s="1">
        <v>194.33</v>
      </c>
      <c r="BL32" s="38"/>
      <c r="BM32" s="11">
        <f t="shared" si="5"/>
        <v>45320</v>
      </c>
      <c r="BN32" s="1">
        <v>65</v>
      </c>
      <c r="BO32" s="1">
        <v>9285.39</v>
      </c>
      <c r="BP32" s="1">
        <v>32.090000000000003</v>
      </c>
      <c r="BQ32" s="1">
        <v>0</v>
      </c>
      <c r="BR32" s="1">
        <v>243.11</v>
      </c>
      <c r="BS32" s="1">
        <v>0</v>
      </c>
      <c r="BT32" s="1">
        <v>397.08</v>
      </c>
      <c r="BU32" s="38"/>
      <c r="BV32" s="11">
        <f t="shared" si="6"/>
        <v>45320</v>
      </c>
      <c r="BW32" s="1">
        <v>11</v>
      </c>
      <c r="BX32" s="1">
        <v>870.83</v>
      </c>
      <c r="BY32" s="1">
        <v>4</v>
      </c>
      <c r="BZ32" s="1">
        <v>0</v>
      </c>
      <c r="CA32" s="1">
        <v>0</v>
      </c>
      <c r="CB32" s="1">
        <v>0</v>
      </c>
      <c r="CC32" s="1">
        <v>0</v>
      </c>
      <c r="CD32" s="38"/>
      <c r="CE32" s="11">
        <f t="shared" si="7"/>
        <v>45320</v>
      </c>
      <c r="CF32" s="1">
        <v>17</v>
      </c>
      <c r="CG32" s="1">
        <v>1804.89</v>
      </c>
      <c r="CH32" s="272">
        <v>7.5</v>
      </c>
      <c r="CI32" s="1">
        <v>0</v>
      </c>
      <c r="CJ32" s="1">
        <v>0</v>
      </c>
      <c r="CK32" s="1">
        <v>0</v>
      </c>
      <c r="CL32" s="1">
        <v>5.26</v>
      </c>
      <c r="CM32" s="38"/>
      <c r="CN32" s="11">
        <f t="shared" si="8"/>
        <v>45320</v>
      </c>
      <c r="CO32" s="1">
        <v>78</v>
      </c>
      <c r="CP32" s="1">
        <v>6870.74</v>
      </c>
      <c r="CQ32" s="1">
        <v>49</v>
      </c>
      <c r="CR32" s="1">
        <v>762.49</v>
      </c>
      <c r="CS32" s="1">
        <v>25</v>
      </c>
      <c r="CT32" s="1">
        <v>2</v>
      </c>
      <c r="CU32" s="1">
        <v>207.97</v>
      </c>
      <c r="CV32" s="38"/>
      <c r="CW32" s="13">
        <f t="shared" si="11"/>
        <v>45320</v>
      </c>
      <c r="CX32" s="281">
        <v>12</v>
      </c>
      <c r="CY32" s="281">
        <v>815.34</v>
      </c>
      <c r="CZ32" s="281">
        <v>0</v>
      </c>
      <c r="DA32" s="281">
        <v>0</v>
      </c>
      <c r="DB32" s="281">
        <v>0</v>
      </c>
      <c r="DC32" s="281">
        <v>0</v>
      </c>
      <c r="DD32" s="281">
        <v>0</v>
      </c>
      <c r="DE32" s="38"/>
      <c r="DF32" s="13">
        <f t="shared" si="12"/>
        <v>45320</v>
      </c>
      <c r="DG32" s="1"/>
      <c r="DH32" s="1"/>
      <c r="DI32" s="1"/>
      <c r="DJ32" s="1"/>
      <c r="DK32" s="1"/>
      <c r="DL32" s="1"/>
      <c r="DM32" s="1"/>
      <c r="DN32" s="38"/>
      <c r="DO32" s="13">
        <f t="shared" si="13"/>
        <v>45320</v>
      </c>
      <c r="DP32" s="1"/>
      <c r="DQ32" s="1"/>
      <c r="DR32" s="1"/>
      <c r="DS32" s="1"/>
      <c r="DT32" s="1"/>
      <c r="DU32" s="1"/>
      <c r="DV32" s="1"/>
      <c r="DW32" s="38"/>
      <c r="DX32" s="13">
        <f t="shared" si="14"/>
        <v>45320</v>
      </c>
      <c r="DY32" s="1"/>
      <c r="DZ32" s="1"/>
      <c r="EA32" s="1"/>
      <c r="EB32" s="1"/>
      <c r="EC32" s="1"/>
      <c r="ED32" s="1"/>
      <c r="EE32" s="1"/>
      <c r="EF32" s="38"/>
      <c r="EG32" s="38"/>
      <c r="EH32" s="38"/>
      <c r="EI32" s="38"/>
      <c r="EJ32" s="38"/>
      <c r="EK32" s="38"/>
      <c r="EL32" s="38"/>
      <c r="EM32" s="38"/>
      <c r="EN32" s="38"/>
    </row>
    <row r="33" spans="1:144" x14ac:dyDescent="0.3">
      <c r="A33" s="268">
        <f t="shared" si="9"/>
        <v>12</v>
      </c>
      <c r="B33" s="11">
        <f t="shared" si="15"/>
        <v>45321</v>
      </c>
      <c r="C33" s="1">
        <v>35</v>
      </c>
      <c r="D33" s="272">
        <v>4641.7</v>
      </c>
      <c r="E33" s="1">
        <v>0</v>
      </c>
      <c r="F33" s="1">
        <v>24</v>
      </c>
      <c r="G33" s="1">
        <v>0</v>
      </c>
      <c r="H33" s="1">
        <v>0</v>
      </c>
      <c r="I33" s="1">
        <v>8</v>
      </c>
      <c r="J33" s="156">
        <f>SUM(C19:C34)</f>
        <v>587</v>
      </c>
      <c r="K33" s="11">
        <f t="shared" si="10"/>
        <v>45321</v>
      </c>
      <c r="L33" s="1">
        <v>29</v>
      </c>
      <c r="M33" s="1">
        <v>3854.63</v>
      </c>
      <c r="N33" s="1">
        <v>5.19</v>
      </c>
      <c r="O33" s="1">
        <v>0</v>
      </c>
      <c r="P33" s="1">
        <v>0</v>
      </c>
      <c r="Q33" s="1">
        <v>0</v>
      </c>
      <c r="R33" s="1">
        <v>0</v>
      </c>
      <c r="S33" s="156">
        <f>SUM(L19:L34)</f>
        <v>374</v>
      </c>
      <c r="T33" s="11">
        <f t="shared" si="0"/>
        <v>45321</v>
      </c>
      <c r="U33" s="1">
        <v>14</v>
      </c>
      <c r="V33" s="1">
        <v>1239.21</v>
      </c>
      <c r="W33" s="1">
        <v>0</v>
      </c>
      <c r="X33" s="1">
        <v>0</v>
      </c>
      <c r="Y33" s="1">
        <v>48.25</v>
      </c>
      <c r="Z33" s="1">
        <v>0</v>
      </c>
      <c r="AA33" s="1">
        <v>34.25</v>
      </c>
      <c r="AB33" s="156">
        <f>SUM(U19:U34)</f>
        <v>243</v>
      </c>
      <c r="AC33" s="11">
        <f t="shared" si="1"/>
        <v>45321</v>
      </c>
      <c r="AD33" s="1">
        <v>71</v>
      </c>
      <c r="AE33" s="1">
        <v>8156.07</v>
      </c>
      <c r="AF33" s="272">
        <v>36.1</v>
      </c>
      <c r="AG33" s="1">
        <v>0</v>
      </c>
      <c r="AH33" s="1">
        <v>-32.36</v>
      </c>
      <c r="AI33" s="1">
        <v>0</v>
      </c>
      <c r="AJ33" s="1">
        <v>4</v>
      </c>
      <c r="AK33" s="156">
        <f>SUM(AD19:AD34)</f>
        <v>750</v>
      </c>
      <c r="AL33" s="11">
        <f t="shared" si="2"/>
        <v>45321</v>
      </c>
      <c r="AM33" s="1">
        <v>51</v>
      </c>
      <c r="AN33" s="272">
        <v>6123.1</v>
      </c>
      <c r="AO33" s="1">
        <v>141.59</v>
      </c>
      <c r="AP33" s="1">
        <v>0</v>
      </c>
      <c r="AQ33" s="1">
        <v>-276.27</v>
      </c>
      <c r="AR33" s="1">
        <v>0</v>
      </c>
      <c r="AS33" s="1">
        <v>0</v>
      </c>
      <c r="AT33" s="156">
        <f>SUM(AM19:AM34)</f>
        <v>628</v>
      </c>
      <c r="AU33" s="11">
        <f t="shared" si="3"/>
        <v>45321</v>
      </c>
      <c r="AV33" s="1">
        <v>49</v>
      </c>
      <c r="AW33" s="1">
        <v>4650.68</v>
      </c>
      <c r="AX33" s="1">
        <v>0</v>
      </c>
      <c r="AY33" s="1">
        <v>16</v>
      </c>
      <c r="AZ33" s="1">
        <v>0</v>
      </c>
      <c r="BA33" s="1">
        <v>0</v>
      </c>
      <c r="BB33" s="1">
        <v>0</v>
      </c>
      <c r="BC33" s="156">
        <f>SUM(AV19:AV34)</f>
        <v>739</v>
      </c>
      <c r="BD33" s="11">
        <f t="shared" si="4"/>
        <v>45321</v>
      </c>
      <c r="BE33" s="1">
        <v>62</v>
      </c>
      <c r="BF33" s="1">
        <v>7933.43</v>
      </c>
      <c r="BG33" s="1">
        <v>19.399999999999999</v>
      </c>
      <c r="BH33" s="1">
        <v>0</v>
      </c>
      <c r="BI33" s="1">
        <v>44.15</v>
      </c>
      <c r="BJ33" s="1">
        <v>0</v>
      </c>
      <c r="BK33" s="1">
        <v>1.5</v>
      </c>
      <c r="BL33" s="156">
        <f>SUM(BE19:BE34)</f>
        <v>660</v>
      </c>
      <c r="BM33" s="11">
        <f t="shared" si="5"/>
        <v>45321</v>
      </c>
      <c r="BN33" s="1">
        <v>60</v>
      </c>
      <c r="BO33" s="1">
        <v>8337.48</v>
      </c>
      <c r="BP33" s="1">
        <v>35.82</v>
      </c>
      <c r="BQ33" s="1">
        <v>0</v>
      </c>
      <c r="BR33" s="1">
        <v>127.57</v>
      </c>
      <c r="BS33" s="1">
        <v>0</v>
      </c>
      <c r="BT33" s="1">
        <v>19.5</v>
      </c>
      <c r="BU33" s="156">
        <f>SUM(BN19:BN34)</f>
        <v>893</v>
      </c>
      <c r="BV33" s="11">
        <f t="shared" si="6"/>
        <v>45321</v>
      </c>
      <c r="BW33" s="1">
        <v>12</v>
      </c>
      <c r="BX33" s="1">
        <v>953.86</v>
      </c>
      <c r="BY33" s="1">
        <v>4</v>
      </c>
      <c r="BZ33" s="1">
        <v>0</v>
      </c>
      <c r="CA33" s="1">
        <v>0</v>
      </c>
      <c r="CB33" s="1">
        <v>0</v>
      </c>
      <c r="CC33" s="1">
        <v>98.87</v>
      </c>
      <c r="CD33" s="156">
        <f>SUM(BW19:BW34)</f>
        <v>300</v>
      </c>
      <c r="CE33" s="11">
        <f t="shared" si="7"/>
        <v>45321</v>
      </c>
      <c r="CF33" s="1">
        <v>19</v>
      </c>
      <c r="CG33" s="272">
        <v>2238.6999999999998</v>
      </c>
      <c r="CH33" s="272">
        <v>35</v>
      </c>
      <c r="CI33" s="1">
        <v>0</v>
      </c>
      <c r="CJ33" s="1">
        <v>0</v>
      </c>
      <c r="CK33" s="1">
        <v>0</v>
      </c>
      <c r="CL33" s="1">
        <v>0</v>
      </c>
      <c r="CM33" s="156">
        <f>SUM(CF19:CF34)</f>
        <v>407</v>
      </c>
      <c r="CN33" s="11">
        <f t="shared" si="8"/>
        <v>45321</v>
      </c>
      <c r="CO33" s="1">
        <v>84</v>
      </c>
      <c r="CP33" s="1">
        <v>7491.71</v>
      </c>
      <c r="CQ33" s="1">
        <v>77.5</v>
      </c>
      <c r="CR33" s="1">
        <v>473.14</v>
      </c>
      <c r="CS33" s="1">
        <v>25</v>
      </c>
      <c r="CT33" s="1">
        <v>2</v>
      </c>
      <c r="CU33" s="1">
        <v>137.69999999999999</v>
      </c>
      <c r="CV33" s="156">
        <f>SUM(CO19:CO34)</f>
        <v>1052</v>
      </c>
      <c r="CW33" s="13">
        <f t="shared" si="11"/>
        <v>45321</v>
      </c>
      <c r="CX33" s="281">
        <v>16</v>
      </c>
      <c r="CY33" s="281">
        <v>1099.42</v>
      </c>
      <c r="CZ33" s="281">
        <v>0</v>
      </c>
      <c r="DA33" s="281">
        <v>0</v>
      </c>
      <c r="DB33" s="281">
        <v>0</v>
      </c>
      <c r="DC33" s="281">
        <v>0</v>
      </c>
      <c r="DD33" s="281">
        <v>0</v>
      </c>
      <c r="DE33" s="156">
        <f>SUM(CX19:CX34)</f>
        <v>187</v>
      </c>
      <c r="DF33" s="13">
        <f t="shared" si="12"/>
        <v>45321</v>
      </c>
      <c r="DG33" s="1"/>
      <c r="DH33" s="1"/>
      <c r="DI33" s="1"/>
      <c r="DJ33" s="1"/>
      <c r="DK33" s="1"/>
      <c r="DL33" s="1"/>
      <c r="DM33" s="1"/>
      <c r="DN33" s="156">
        <f>SUM(DG19:DG34)</f>
        <v>0</v>
      </c>
      <c r="DO33" s="13">
        <f t="shared" si="13"/>
        <v>45321</v>
      </c>
      <c r="DP33" s="1"/>
      <c r="DQ33" s="1"/>
      <c r="DR33" s="1"/>
      <c r="DS33" s="1"/>
      <c r="DT33" s="1"/>
      <c r="DU33" s="1"/>
      <c r="DV33" s="1"/>
      <c r="DW33" s="156">
        <f>SUM(DP19:DP34)</f>
        <v>0</v>
      </c>
      <c r="DX33" s="13">
        <f t="shared" si="14"/>
        <v>45321</v>
      </c>
      <c r="DY33" s="1"/>
      <c r="DZ33" s="1"/>
      <c r="EA33" s="1"/>
      <c r="EB33" s="1"/>
      <c r="EC33" s="1"/>
      <c r="ED33" s="1"/>
      <c r="EE33" s="1"/>
      <c r="EF33" s="156">
        <f>SUM(DY19:DY34)</f>
        <v>0</v>
      </c>
      <c r="EG33" s="38"/>
      <c r="EH33" s="38"/>
      <c r="EI33" s="38"/>
      <c r="EJ33" s="38"/>
      <c r="EK33" s="38"/>
      <c r="EL33" s="38"/>
      <c r="EM33" s="38"/>
      <c r="EN33" s="38"/>
    </row>
    <row r="34" spans="1:144" x14ac:dyDescent="0.3">
      <c r="A34" s="268">
        <f t="shared" si="9"/>
        <v>12</v>
      </c>
      <c r="B34" s="11">
        <f t="shared" si="15"/>
        <v>45322</v>
      </c>
      <c r="C34" s="1">
        <v>34</v>
      </c>
      <c r="D34" s="272">
        <v>4776.34</v>
      </c>
      <c r="E34" s="1">
        <v>0</v>
      </c>
      <c r="F34" s="1">
        <v>11</v>
      </c>
      <c r="G34" s="1">
        <v>0</v>
      </c>
      <c r="H34" s="1">
        <v>0</v>
      </c>
      <c r="I34" s="1">
        <v>154</v>
      </c>
      <c r="J34" s="102">
        <f>SUM(D19:G34)</f>
        <v>77955.840000000011</v>
      </c>
      <c r="K34" s="11">
        <f t="shared" si="10"/>
        <v>45322</v>
      </c>
      <c r="L34" s="1">
        <v>19</v>
      </c>
      <c r="M34" s="1">
        <v>2567.85</v>
      </c>
      <c r="N34" s="1">
        <v>6.13</v>
      </c>
      <c r="O34" s="1">
        <v>0</v>
      </c>
      <c r="P34" s="1">
        <v>0</v>
      </c>
      <c r="Q34" s="1">
        <v>0</v>
      </c>
      <c r="R34" s="1">
        <v>0</v>
      </c>
      <c r="S34" s="102">
        <f>SUM(M19:P34)</f>
        <v>49131.549999999996</v>
      </c>
      <c r="T34" s="11">
        <f t="shared" si="0"/>
        <v>45322</v>
      </c>
      <c r="U34" s="1">
        <v>17</v>
      </c>
      <c r="V34" s="1">
        <v>1585.7</v>
      </c>
      <c r="W34" s="1">
        <v>0</v>
      </c>
      <c r="X34" s="1">
        <v>0</v>
      </c>
      <c r="Y34" s="1">
        <v>10.5</v>
      </c>
      <c r="Z34" s="1">
        <v>0</v>
      </c>
      <c r="AA34" s="1">
        <v>10.5</v>
      </c>
      <c r="AB34" s="102">
        <f>SUM(V19:Y34)</f>
        <v>23909.95</v>
      </c>
      <c r="AC34" s="11">
        <f t="shared" si="1"/>
        <v>45322</v>
      </c>
      <c r="AD34" s="281">
        <v>68</v>
      </c>
      <c r="AE34" s="281">
        <v>7755.47</v>
      </c>
      <c r="AF34" s="282">
        <v>40.71</v>
      </c>
      <c r="AG34" s="281">
        <v>0</v>
      </c>
      <c r="AH34" s="281">
        <v>126.42</v>
      </c>
      <c r="AI34" s="281">
        <v>0</v>
      </c>
      <c r="AJ34" s="281">
        <v>6</v>
      </c>
      <c r="AK34" s="102">
        <f>SUM(AE19:AH34)</f>
        <v>83047.86</v>
      </c>
      <c r="AL34" s="11">
        <f t="shared" si="2"/>
        <v>45322</v>
      </c>
      <c r="AM34" s="281">
        <v>58</v>
      </c>
      <c r="AN34" s="282">
        <v>7259.34</v>
      </c>
      <c r="AO34" s="281">
        <v>2.78</v>
      </c>
      <c r="AP34" s="281">
        <v>0</v>
      </c>
      <c r="AQ34" s="281">
        <v>131.6</v>
      </c>
      <c r="AR34" s="281">
        <v>0</v>
      </c>
      <c r="AS34" s="281">
        <v>0</v>
      </c>
      <c r="AT34" s="102">
        <f>SUM(AN19:AQ34)</f>
        <v>81833.310000000012</v>
      </c>
      <c r="AU34" s="11">
        <f t="shared" si="3"/>
        <v>45322</v>
      </c>
      <c r="AV34" s="1">
        <v>52</v>
      </c>
      <c r="AW34" s="1">
        <v>4858.17</v>
      </c>
      <c r="AX34" s="1">
        <v>0</v>
      </c>
      <c r="AY34" s="1">
        <v>19</v>
      </c>
      <c r="AZ34" s="1">
        <v>0</v>
      </c>
      <c r="BA34" s="1">
        <v>0</v>
      </c>
      <c r="BB34" s="1">
        <v>13.91</v>
      </c>
      <c r="BC34" s="102">
        <f>SUM(AW19:AZ34)</f>
        <v>63333.909999999989</v>
      </c>
      <c r="BD34" s="11">
        <f t="shared" si="4"/>
        <v>45322</v>
      </c>
      <c r="BE34" s="1">
        <v>60</v>
      </c>
      <c r="BF34" s="272">
        <v>8498</v>
      </c>
      <c r="BG34" s="1">
        <v>34.17</v>
      </c>
      <c r="BH34" s="1">
        <v>0</v>
      </c>
      <c r="BI34" s="1">
        <v>161.04</v>
      </c>
      <c r="BJ34" s="1">
        <v>0</v>
      </c>
      <c r="BK34" s="1">
        <v>13</v>
      </c>
      <c r="BL34" s="102">
        <f>SUM(BF19:BI34)</f>
        <v>89421.120000000024</v>
      </c>
      <c r="BM34" s="11">
        <f t="shared" si="5"/>
        <v>45322</v>
      </c>
      <c r="BN34" s="1">
        <v>60</v>
      </c>
      <c r="BO34" s="1">
        <v>8414.64</v>
      </c>
      <c r="BP34" s="1">
        <v>38.619999999999997</v>
      </c>
      <c r="BQ34" s="1">
        <v>0</v>
      </c>
      <c r="BR34" s="1">
        <v>308.29000000000002</v>
      </c>
      <c r="BS34" s="1">
        <v>1</v>
      </c>
      <c r="BT34" s="1">
        <v>26</v>
      </c>
      <c r="BU34" s="102">
        <f>SUM(BO19:BR34)</f>
        <v>126883.88999999998</v>
      </c>
      <c r="BV34" s="11">
        <f t="shared" si="6"/>
        <v>45322</v>
      </c>
      <c r="BW34" s="1">
        <v>24</v>
      </c>
      <c r="BX34" s="1">
        <v>1623.02</v>
      </c>
      <c r="BY34" s="1">
        <v>8</v>
      </c>
      <c r="BZ34" s="1">
        <v>0</v>
      </c>
      <c r="CA34" s="1">
        <v>0</v>
      </c>
      <c r="CB34" s="1">
        <v>0</v>
      </c>
      <c r="CC34" s="1">
        <v>183.47</v>
      </c>
      <c r="CD34" s="102">
        <f>SUM(BX19:CA34)</f>
        <v>23601.38</v>
      </c>
      <c r="CE34" s="11">
        <f t="shared" si="7"/>
        <v>45322</v>
      </c>
      <c r="CF34" s="1">
        <v>41</v>
      </c>
      <c r="CG34" s="1">
        <v>5135.68</v>
      </c>
      <c r="CH34" s="272">
        <v>93.5</v>
      </c>
      <c r="CI34" s="1">
        <v>0</v>
      </c>
      <c r="CJ34" s="1">
        <v>0</v>
      </c>
      <c r="CK34" s="1">
        <v>7</v>
      </c>
      <c r="CL34" s="1">
        <v>15.25</v>
      </c>
      <c r="CM34" s="102">
        <f>SUM(CG19:CJ34)</f>
        <v>48859.729999999989</v>
      </c>
      <c r="CN34" s="11">
        <f t="shared" si="8"/>
        <v>45322</v>
      </c>
      <c r="CO34" s="1">
        <v>92</v>
      </c>
      <c r="CP34" s="1">
        <v>7833.33</v>
      </c>
      <c r="CQ34" s="1">
        <v>81.5</v>
      </c>
      <c r="CR34" s="1">
        <v>606.95000000000005</v>
      </c>
      <c r="CS34" s="1">
        <v>35</v>
      </c>
      <c r="CT34" s="1">
        <v>1</v>
      </c>
      <c r="CU34" s="1">
        <v>104.79</v>
      </c>
      <c r="CV34" s="102">
        <f>SUM(CP19:CS34)</f>
        <v>103236.16000000005</v>
      </c>
      <c r="CW34" s="13">
        <f t="shared" si="11"/>
        <v>45322</v>
      </c>
      <c r="CX34" s="1">
        <v>18</v>
      </c>
      <c r="CY34" s="1">
        <v>1189.6500000000001</v>
      </c>
      <c r="CZ34" s="1">
        <v>0</v>
      </c>
      <c r="DA34" s="1">
        <v>121</v>
      </c>
      <c r="DB34" s="1">
        <v>148</v>
      </c>
      <c r="DC34" s="1">
        <v>0</v>
      </c>
      <c r="DD34" s="1">
        <v>322.22000000000003</v>
      </c>
      <c r="DE34" s="102">
        <f>SUM(CY19:DB34)</f>
        <v>13945.670000000002</v>
      </c>
      <c r="DF34" s="13">
        <f t="shared" si="12"/>
        <v>45322</v>
      </c>
      <c r="DG34" s="1"/>
      <c r="DH34" s="1"/>
      <c r="DI34" s="1"/>
      <c r="DJ34" s="1"/>
      <c r="DK34" s="1"/>
      <c r="DL34" s="1"/>
      <c r="DM34" s="1"/>
      <c r="DN34" s="102">
        <f>SUM(DH19:DK34)</f>
        <v>0</v>
      </c>
      <c r="DO34" s="13">
        <f t="shared" si="13"/>
        <v>45322</v>
      </c>
      <c r="DP34" s="1"/>
      <c r="DQ34" s="1"/>
      <c r="DR34" s="1"/>
      <c r="DS34" s="1"/>
      <c r="DT34" s="1"/>
      <c r="DU34" s="1"/>
      <c r="DV34" s="1"/>
      <c r="DW34" s="102">
        <f>SUM(DQ19:DT34)</f>
        <v>0</v>
      </c>
      <c r="DX34" s="13">
        <f t="shared" si="14"/>
        <v>45322</v>
      </c>
      <c r="DY34" s="1"/>
      <c r="DZ34" s="1"/>
      <c r="EA34" s="1"/>
      <c r="EB34" s="1"/>
      <c r="EC34" s="1"/>
      <c r="ED34" s="1"/>
      <c r="EE34" s="1"/>
      <c r="EF34" s="102">
        <f>SUM(DZ19:EC34)</f>
        <v>0</v>
      </c>
      <c r="EG34" s="38"/>
      <c r="EH34" s="38"/>
      <c r="EI34" s="38"/>
      <c r="EJ34" s="38"/>
      <c r="EK34" s="38"/>
      <c r="EL34" s="38"/>
      <c r="EM34" s="38"/>
      <c r="EN34" s="38"/>
    </row>
    <row r="35" spans="1:144" x14ac:dyDescent="0.3">
      <c r="A35" s="268">
        <f t="shared" si="9"/>
        <v>12</v>
      </c>
      <c r="B35" s="11">
        <f t="shared" si="15"/>
        <v>45323</v>
      </c>
      <c r="C35" s="1">
        <v>31</v>
      </c>
      <c r="D35" s="272">
        <v>4035.98</v>
      </c>
      <c r="E35" s="1">
        <v>0</v>
      </c>
      <c r="F35" s="1">
        <v>26</v>
      </c>
      <c r="G35" s="1">
        <v>0</v>
      </c>
      <c r="H35" s="1">
        <v>0</v>
      </c>
      <c r="I35" s="1">
        <v>240</v>
      </c>
      <c r="J35" s="38"/>
      <c r="K35" s="11">
        <f t="shared" si="10"/>
        <v>45323</v>
      </c>
      <c r="L35" s="1">
        <v>21</v>
      </c>
      <c r="M35" s="1">
        <v>2777.71</v>
      </c>
      <c r="N35" s="1">
        <v>12.74</v>
      </c>
      <c r="O35" s="1">
        <v>0</v>
      </c>
      <c r="P35" s="1">
        <v>0</v>
      </c>
      <c r="Q35" s="1">
        <v>0</v>
      </c>
      <c r="R35" s="1">
        <v>0</v>
      </c>
      <c r="S35" s="38"/>
      <c r="T35" s="11">
        <f t="shared" si="0"/>
        <v>45323</v>
      </c>
      <c r="U35" s="1">
        <v>24</v>
      </c>
      <c r="V35" s="1">
        <v>2296.67</v>
      </c>
      <c r="W35" s="1">
        <v>0</v>
      </c>
      <c r="X35" s="1">
        <v>0</v>
      </c>
      <c r="Y35" s="1">
        <v>92.5</v>
      </c>
      <c r="Z35" s="1">
        <v>0</v>
      </c>
      <c r="AA35" s="1">
        <v>7.5</v>
      </c>
      <c r="AB35" s="38"/>
      <c r="AC35" s="11">
        <f t="shared" si="1"/>
        <v>45323</v>
      </c>
      <c r="AD35" s="1">
        <v>66</v>
      </c>
      <c r="AE35" s="1">
        <v>7532.52</v>
      </c>
      <c r="AF35" s="272">
        <v>38.869999999999997</v>
      </c>
      <c r="AG35" s="1">
        <v>0</v>
      </c>
      <c r="AH35" s="1">
        <v>483.04</v>
      </c>
      <c r="AI35" s="1">
        <v>0</v>
      </c>
      <c r="AJ35" s="1">
        <v>401</v>
      </c>
      <c r="AK35" s="38"/>
      <c r="AL35" s="11">
        <f t="shared" si="2"/>
        <v>45323</v>
      </c>
      <c r="AM35" s="1">
        <v>43</v>
      </c>
      <c r="AN35" s="272">
        <v>5141.87</v>
      </c>
      <c r="AO35" s="1">
        <v>33.32</v>
      </c>
      <c r="AP35" s="1">
        <v>0</v>
      </c>
      <c r="AQ35" s="1">
        <v>207</v>
      </c>
      <c r="AR35" s="1">
        <v>0</v>
      </c>
      <c r="AS35" s="1">
        <v>0</v>
      </c>
      <c r="AT35" s="38"/>
      <c r="AU35" s="11">
        <f t="shared" si="3"/>
        <v>45323</v>
      </c>
      <c r="AV35" s="1">
        <v>45</v>
      </c>
      <c r="AW35" s="1">
        <v>3835.66</v>
      </c>
      <c r="AX35" s="1">
        <v>0</v>
      </c>
      <c r="AY35" s="1">
        <v>12</v>
      </c>
      <c r="AZ35" s="1">
        <v>29.67</v>
      </c>
      <c r="BA35" s="1">
        <v>0</v>
      </c>
      <c r="BB35" s="1">
        <v>4.28</v>
      </c>
      <c r="BC35" s="38"/>
      <c r="BD35" s="11">
        <f t="shared" si="4"/>
        <v>45323</v>
      </c>
      <c r="BE35" s="1">
        <v>52</v>
      </c>
      <c r="BF35" s="272">
        <v>6528.34</v>
      </c>
      <c r="BG35" s="1">
        <v>8.7799999999999994</v>
      </c>
      <c r="BH35" s="1">
        <v>0</v>
      </c>
      <c r="BI35" s="1">
        <v>107</v>
      </c>
      <c r="BJ35" s="1">
        <v>0</v>
      </c>
      <c r="BK35" s="1">
        <v>0</v>
      </c>
      <c r="BL35" s="38"/>
      <c r="BM35" s="11">
        <f t="shared" si="5"/>
        <v>45323</v>
      </c>
      <c r="BN35" s="1">
        <v>62</v>
      </c>
      <c r="BO35" s="1">
        <v>8979.1299999999992</v>
      </c>
      <c r="BP35" s="1">
        <v>41.87</v>
      </c>
      <c r="BQ35" s="1">
        <v>0</v>
      </c>
      <c r="BR35" s="1">
        <v>408</v>
      </c>
      <c r="BS35" s="1">
        <v>0</v>
      </c>
      <c r="BT35" s="1">
        <v>32.5</v>
      </c>
      <c r="BU35" s="38"/>
      <c r="BV35" s="11">
        <f t="shared" si="6"/>
        <v>45323</v>
      </c>
      <c r="BW35" s="1">
        <v>32</v>
      </c>
      <c r="BX35" s="1">
        <v>2733.63</v>
      </c>
      <c r="BY35" s="1">
        <v>34</v>
      </c>
      <c r="BZ35" s="1">
        <v>0</v>
      </c>
      <c r="CA35" s="1">
        <v>0</v>
      </c>
      <c r="CB35" s="1">
        <v>0</v>
      </c>
      <c r="CC35" s="1">
        <v>8</v>
      </c>
      <c r="CD35" s="38"/>
      <c r="CE35" s="11">
        <f t="shared" si="7"/>
        <v>45323</v>
      </c>
      <c r="CF35" s="1">
        <v>50</v>
      </c>
      <c r="CG35" s="1">
        <v>6016.09</v>
      </c>
      <c r="CH35" s="272">
        <v>76.5</v>
      </c>
      <c r="CI35" s="1">
        <v>0</v>
      </c>
      <c r="CJ35" s="1">
        <v>0</v>
      </c>
      <c r="CK35" s="1">
        <v>0</v>
      </c>
      <c r="CL35" s="1">
        <v>4.2</v>
      </c>
      <c r="CM35" s="38"/>
      <c r="CN35" s="11">
        <f t="shared" si="8"/>
        <v>45323</v>
      </c>
      <c r="CO35" s="1">
        <v>63</v>
      </c>
      <c r="CP35" s="1">
        <v>5539.59</v>
      </c>
      <c r="CQ35" s="1">
        <v>287.61</v>
      </c>
      <c r="CR35" s="1">
        <v>434.99</v>
      </c>
      <c r="CS35" s="1">
        <v>50</v>
      </c>
      <c r="CT35" s="1">
        <v>2</v>
      </c>
      <c r="CU35" s="1">
        <v>354.23</v>
      </c>
      <c r="CV35" s="38"/>
      <c r="CW35" s="13">
        <f t="shared" si="11"/>
        <v>45323</v>
      </c>
      <c r="CX35" s="1">
        <v>11</v>
      </c>
      <c r="CY35" s="1">
        <v>769.79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38"/>
      <c r="DF35" s="13">
        <f t="shared" si="12"/>
        <v>45323</v>
      </c>
      <c r="DG35" s="1"/>
      <c r="DH35" s="1"/>
      <c r="DI35" s="1"/>
      <c r="DJ35" s="1"/>
      <c r="DK35" s="1"/>
      <c r="DL35" s="1"/>
      <c r="DM35" s="1"/>
      <c r="DN35" s="38"/>
      <c r="DO35" s="13">
        <f t="shared" si="13"/>
        <v>45323</v>
      </c>
      <c r="DP35" s="1"/>
      <c r="DQ35" s="1"/>
      <c r="DR35" s="1"/>
      <c r="DS35" s="1"/>
      <c r="DT35" s="1"/>
      <c r="DU35" s="1"/>
      <c r="DV35" s="1"/>
      <c r="DW35" s="38"/>
      <c r="DX35" s="13">
        <f t="shared" si="14"/>
        <v>45323</v>
      </c>
      <c r="DY35" s="1"/>
      <c r="DZ35" s="1"/>
      <c r="EA35" s="1"/>
      <c r="EB35" s="1"/>
      <c r="EC35" s="1"/>
      <c r="ED35" s="1"/>
      <c r="EE35" s="1"/>
      <c r="EF35" s="38"/>
      <c r="EG35" s="38"/>
      <c r="EH35" s="38"/>
      <c r="EI35" s="38"/>
      <c r="EJ35" s="38"/>
      <c r="EK35" s="38"/>
      <c r="EL35" s="38"/>
      <c r="EM35" s="38"/>
      <c r="EN35" s="38"/>
    </row>
    <row r="36" spans="1:144" x14ac:dyDescent="0.3">
      <c r="A36" s="268">
        <f t="shared" si="9"/>
        <v>12</v>
      </c>
      <c r="B36" s="11">
        <f t="shared" si="15"/>
        <v>45324</v>
      </c>
      <c r="C36" s="1">
        <v>39</v>
      </c>
      <c r="D36" s="272">
        <v>4896.67</v>
      </c>
      <c r="E36" s="1">
        <v>0</v>
      </c>
      <c r="F36" s="1">
        <v>31</v>
      </c>
      <c r="G36" s="1">
        <v>0</v>
      </c>
      <c r="H36" s="1">
        <v>0</v>
      </c>
      <c r="I36" s="1">
        <v>227</v>
      </c>
      <c r="J36" s="38"/>
      <c r="K36" s="11">
        <f t="shared" si="10"/>
        <v>45324</v>
      </c>
      <c r="L36" s="1">
        <v>9</v>
      </c>
      <c r="M36" s="1">
        <v>1060.6300000000001</v>
      </c>
      <c r="N36" s="1">
        <v>3.3</v>
      </c>
      <c r="O36" s="1">
        <v>0</v>
      </c>
      <c r="P36" s="1">
        <v>4.95</v>
      </c>
      <c r="Q36" s="1">
        <v>0</v>
      </c>
      <c r="R36" s="1">
        <v>0</v>
      </c>
      <c r="S36" s="38"/>
      <c r="T36" s="11">
        <f t="shared" si="0"/>
        <v>45324</v>
      </c>
      <c r="U36" s="1">
        <v>24</v>
      </c>
      <c r="V36" s="1">
        <v>2414.42</v>
      </c>
      <c r="W36" s="1">
        <v>0</v>
      </c>
      <c r="X36" s="1">
        <v>0</v>
      </c>
      <c r="Y36" s="1">
        <v>2.5</v>
      </c>
      <c r="Z36" s="1">
        <v>0</v>
      </c>
      <c r="AA36" s="1">
        <v>0</v>
      </c>
      <c r="AB36" s="38"/>
      <c r="AC36" s="11">
        <f t="shared" si="1"/>
        <v>45324</v>
      </c>
      <c r="AD36" s="1">
        <v>25</v>
      </c>
      <c r="AE36" s="1">
        <v>2820.2</v>
      </c>
      <c r="AF36" s="272">
        <v>43.87</v>
      </c>
      <c r="AG36" s="1">
        <v>0</v>
      </c>
      <c r="AH36" s="1">
        <v>129</v>
      </c>
      <c r="AI36" s="1">
        <v>0</v>
      </c>
      <c r="AJ36" s="1">
        <v>0</v>
      </c>
      <c r="AK36" s="38"/>
      <c r="AL36" s="11">
        <f t="shared" si="2"/>
        <v>45324</v>
      </c>
      <c r="AM36" s="1">
        <v>30</v>
      </c>
      <c r="AN36" s="272">
        <v>3556.73</v>
      </c>
      <c r="AO36" s="1">
        <v>16.649999999999999</v>
      </c>
      <c r="AP36" s="1">
        <v>0</v>
      </c>
      <c r="AQ36" s="1">
        <v>0</v>
      </c>
      <c r="AR36" s="1">
        <v>0</v>
      </c>
      <c r="AS36" s="1">
        <v>0</v>
      </c>
      <c r="AT36" s="38"/>
      <c r="AU36" s="11">
        <f t="shared" si="3"/>
        <v>45324</v>
      </c>
      <c r="AV36" s="1">
        <v>34</v>
      </c>
      <c r="AW36" s="1">
        <v>2425.19</v>
      </c>
      <c r="AX36" s="1">
        <v>0</v>
      </c>
      <c r="AY36" s="1">
        <v>14.48</v>
      </c>
      <c r="AZ36" s="1">
        <v>509.01</v>
      </c>
      <c r="BA36" s="1">
        <v>0</v>
      </c>
      <c r="BB36" s="1">
        <v>6.48</v>
      </c>
      <c r="BC36" s="38"/>
      <c r="BD36" s="11">
        <f t="shared" si="4"/>
        <v>45324</v>
      </c>
      <c r="BE36" s="1">
        <v>37</v>
      </c>
      <c r="BF36" s="272">
        <v>4109.09</v>
      </c>
      <c r="BG36" s="1">
        <v>3.69</v>
      </c>
      <c r="BH36" s="1">
        <v>0</v>
      </c>
      <c r="BI36" s="1">
        <v>0</v>
      </c>
      <c r="BJ36" s="1">
        <v>0</v>
      </c>
      <c r="BK36" s="1">
        <v>4</v>
      </c>
      <c r="BL36" s="38"/>
      <c r="BM36" s="11">
        <f t="shared" si="5"/>
        <v>45324</v>
      </c>
      <c r="BN36" s="1">
        <v>62</v>
      </c>
      <c r="BO36" s="1">
        <v>8981.4599999999991</v>
      </c>
      <c r="BP36" s="1">
        <v>16.28</v>
      </c>
      <c r="BQ36" s="1">
        <v>0</v>
      </c>
      <c r="BR36" s="1">
        <v>50</v>
      </c>
      <c r="BS36" s="1">
        <v>2</v>
      </c>
      <c r="BT36" s="1">
        <v>17.5</v>
      </c>
      <c r="BU36" s="38"/>
      <c r="BV36" s="11">
        <f t="shared" si="6"/>
        <v>45324</v>
      </c>
      <c r="BW36" s="1">
        <v>37</v>
      </c>
      <c r="BX36" s="1">
        <v>3153.93</v>
      </c>
      <c r="BY36" s="1">
        <v>39</v>
      </c>
      <c r="BZ36" s="1">
        <v>0</v>
      </c>
      <c r="CA36" s="1">
        <v>0</v>
      </c>
      <c r="CB36" s="1">
        <v>0</v>
      </c>
      <c r="CC36" s="1">
        <v>318.52999999999997</v>
      </c>
      <c r="CD36" s="38"/>
      <c r="CE36" s="11">
        <f t="shared" si="7"/>
        <v>45324</v>
      </c>
      <c r="CF36" s="1">
        <v>59</v>
      </c>
      <c r="CG36" s="1">
        <v>7168.3</v>
      </c>
      <c r="CH36" s="272">
        <v>147</v>
      </c>
      <c r="CI36" s="1">
        <v>0</v>
      </c>
      <c r="CJ36" s="1">
        <v>0</v>
      </c>
      <c r="CK36" s="1">
        <v>0</v>
      </c>
      <c r="CL36" s="1">
        <v>48.87</v>
      </c>
      <c r="CM36" s="38"/>
      <c r="CN36" s="11">
        <f t="shared" si="8"/>
        <v>45324</v>
      </c>
      <c r="CO36" s="1">
        <v>73</v>
      </c>
      <c r="CP36" s="1">
        <v>5980.07</v>
      </c>
      <c r="CQ36" s="1">
        <v>23</v>
      </c>
      <c r="CR36" s="1">
        <v>709.93</v>
      </c>
      <c r="CS36" s="1">
        <v>75</v>
      </c>
      <c r="CT36" s="1">
        <v>1</v>
      </c>
      <c r="CU36" s="1">
        <v>132.83000000000001</v>
      </c>
      <c r="CV36" s="38"/>
      <c r="CW36" s="13">
        <f t="shared" si="11"/>
        <v>45324</v>
      </c>
      <c r="CX36" s="1">
        <v>5</v>
      </c>
      <c r="CY36" s="1">
        <v>349.4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38"/>
      <c r="DF36" s="13">
        <f t="shared" si="12"/>
        <v>45324</v>
      </c>
      <c r="DG36" s="1"/>
      <c r="DH36" s="1"/>
      <c r="DI36" s="1"/>
      <c r="DJ36" s="1"/>
      <c r="DK36" s="1"/>
      <c r="DL36" s="1"/>
      <c r="DM36" s="1"/>
      <c r="DN36" s="38"/>
      <c r="DO36" s="13">
        <f t="shared" si="13"/>
        <v>45324</v>
      </c>
      <c r="DP36" s="1"/>
      <c r="DQ36" s="1"/>
      <c r="DR36" s="1"/>
      <c r="DS36" s="1"/>
      <c r="DT36" s="1"/>
      <c r="DU36" s="1"/>
      <c r="DV36" s="1"/>
      <c r="DW36" s="38"/>
      <c r="DX36" s="13">
        <f t="shared" si="14"/>
        <v>45324</v>
      </c>
      <c r="DY36" s="1"/>
      <c r="DZ36" s="1"/>
      <c r="EA36" s="1"/>
      <c r="EB36" s="1"/>
      <c r="EC36" s="1"/>
      <c r="ED36" s="1"/>
      <c r="EE36" s="1"/>
      <c r="EF36" s="38"/>
      <c r="EG36" s="38"/>
      <c r="EH36" s="38"/>
      <c r="EI36" s="38"/>
      <c r="EJ36" s="38"/>
      <c r="EK36" s="38"/>
      <c r="EL36" s="38"/>
      <c r="EM36" s="38"/>
      <c r="EN36" s="38"/>
    </row>
    <row r="37" spans="1:144" x14ac:dyDescent="0.3">
      <c r="A37" s="268">
        <f t="shared" si="9"/>
        <v>12</v>
      </c>
      <c r="B37" s="11">
        <f t="shared" si="15"/>
        <v>45325</v>
      </c>
      <c r="C37" s="1">
        <v>33</v>
      </c>
      <c r="D37" s="272">
        <v>3749.2</v>
      </c>
      <c r="E37" s="1">
        <v>0</v>
      </c>
      <c r="F37" s="1">
        <v>52</v>
      </c>
      <c r="G37" s="1">
        <v>2</v>
      </c>
      <c r="H37" s="1">
        <v>0</v>
      </c>
      <c r="I37" s="1">
        <v>513.11</v>
      </c>
      <c r="J37" s="38"/>
      <c r="K37" s="11">
        <f t="shared" si="10"/>
        <v>45325</v>
      </c>
      <c r="L37" s="1">
        <v>3</v>
      </c>
      <c r="M37" s="1">
        <v>306.5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38"/>
      <c r="T37" s="11">
        <f t="shared" si="0"/>
        <v>45325</v>
      </c>
      <c r="U37" s="1">
        <v>20</v>
      </c>
      <c r="V37" s="1">
        <v>2253.6999999999998</v>
      </c>
      <c r="W37" s="1">
        <v>0</v>
      </c>
      <c r="X37" s="1">
        <v>0</v>
      </c>
      <c r="Y37" s="1">
        <v>18.5</v>
      </c>
      <c r="Z37" s="1">
        <v>0</v>
      </c>
      <c r="AA37" s="1">
        <v>7</v>
      </c>
      <c r="AB37" s="38"/>
      <c r="AC37" s="11">
        <f t="shared" si="1"/>
        <v>45325</v>
      </c>
      <c r="AD37" s="1">
        <v>25</v>
      </c>
      <c r="AE37" s="1">
        <v>2953.21</v>
      </c>
      <c r="AF37" s="272">
        <v>45.36</v>
      </c>
      <c r="AG37" s="1">
        <v>0</v>
      </c>
      <c r="AH37" s="1">
        <v>107</v>
      </c>
      <c r="AI37" s="1">
        <v>0</v>
      </c>
      <c r="AJ37" s="1">
        <v>551.20000000000005</v>
      </c>
      <c r="AK37" s="38"/>
      <c r="AL37" s="11">
        <f t="shared" si="2"/>
        <v>45325</v>
      </c>
      <c r="AM37" s="1">
        <v>23</v>
      </c>
      <c r="AN37" s="272">
        <v>2741.4</v>
      </c>
      <c r="AO37" s="1">
        <v>3.7</v>
      </c>
      <c r="AP37" s="1">
        <v>0</v>
      </c>
      <c r="AQ37" s="1">
        <v>0</v>
      </c>
      <c r="AR37" s="1">
        <v>1</v>
      </c>
      <c r="AS37" s="1">
        <v>0</v>
      </c>
      <c r="AT37" s="38"/>
      <c r="AU37" s="11">
        <f t="shared" si="3"/>
        <v>45325</v>
      </c>
      <c r="AV37" s="1">
        <v>29</v>
      </c>
      <c r="AW37" s="1">
        <v>2389.2399999999998</v>
      </c>
      <c r="AX37" s="1">
        <v>0</v>
      </c>
      <c r="AY37" s="1">
        <v>14</v>
      </c>
      <c r="AZ37" s="1">
        <v>0</v>
      </c>
      <c r="BA37" s="1">
        <v>0</v>
      </c>
      <c r="BB37" s="1">
        <v>2.14</v>
      </c>
      <c r="BC37" s="38"/>
      <c r="BD37" s="11">
        <f t="shared" si="4"/>
        <v>45325</v>
      </c>
      <c r="BE37" s="1">
        <v>28</v>
      </c>
      <c r="BF37" s="272">
        <v>3345.83</v>
      </c>
      <c r="BG37" s="1">
        <v>15.7</v>
      </c>
      <c r="BH37" s="1">
        <v>0</v>
      </c>
      <c r="BI37" s="1">
        <v>0</v>
      </c>
      <c r="BJ37" s="1">
        <v>0</v>
      </c>
      <c r="BK37" s="1">
        <v>0</v>
      </c>
      <c r="BL37" s="38"/>
      <c r="BM37" s="11">
        <f t="shared" si="5"/>
        <v>45325</v>
      </c>
      <c r="BN37" s="1">
        <v>64</v>
      </c>
      <c r="BO37" s="1">
        <v>9217.6299999999992</v>
      </c>
      <c r="BP37" s="1">
        <v>72.540000000000006</v>
      </c>
      <c r="BQ37" s="1">
        <v>0</v>
      </c>
      <c r="BR37" s="1">
        <v>100</v>
      </c>
      <c r="BS37" s="1">
        <v>0</v>
      </c>
      <c r="BT37" s="1">
        <v>30</v>
      </c>
      <c r="BU37" s="38"/>
      <c r="BV37" s="11">
        <f t="shared" si="6"/>
        <v>45325</v>
      </c>
      <c r="BW37" s="1">
        <v>43</v>
      </c>
      <c r="BX37" s="1">
        <v>3644.17</v>
      </c>
      <c r="BY37" s="1">
        <v>98</v>
      </c>
      <c r="BZ37" s="1">
        <v>0</v>
      </c>
      <c r="CA37" s="1">
        <v>0</v>
      </c>
      <c r="CB37" s="1">
        <v>0</v>
      </c>
      <c r="CC37" s="1">
        <v>237.02</v>
      </c>
      <c r="CD37" s="38"/>
      <c r="CE37" s="11">
        <f t="shared" si="7"/>
        <v>45325</v>
      </c>
      <c r="CF37" s="1">
        <v>36</v>
      </c>
      <c r="CG37" s="1">
        <v>4151.97</v>
      </c>
      <c r="CH37" s="272">
        <v>88.5</v>
      </c>
      <c r="CI37" s="1">
        <v>0</v>
      </c>
      <c r="CJ37" s="1">
        <v>0</v>
      </c>
      <c r="CK37" s="1">
        <v>1</v>
      </c>
      <c r="CL37" s="1">
        <v>67.81</v>
      </c>
      <c r="CM37" s="38"/>
      <c r="CN37" s="11">
        <f t="shared" si="8"/>
        <v>45325</v>
      </c>
      <c r="CO37" s="1">
        <v>80</v>
      </c>
      <c r="CP37" s="1">
        <v>6735.47</v>
      </c>
      <c r="CQ37" s="1">
        <v>59</v>
      </c>
      <c r="CR37" s="1">
        <v>793.06</v>
      </c>
      <c r="CS37" s="1">
        <v>0</v>
      </c>
      <c r="CT37" s="1">
        <v>1</v>
      </c>
      <c r="CU37" s="1">
        <v>243.31</v>
      </c>
      <c r="CV37" s="38"/>
      <c r="CW37" s="13">
        <f t="shared" si="11"/>
        <v>45325</v>
      </c>
      <c r="CX37" s="1">
        <v>8</v>
      </c>
      <c r="CY37" s="1">
        <v>609.35</v>
      </c>
      <c r="CZ37" s="1">
        <v>0</v>
      </c>
      <c r="DA37" s="1">
        <v>0</v>
      </c>
      <c r="DB37" s="1">
        <v>45</v>
      </c>
      <c r="DC37" s="1">
        <v>0</v>
      </c>
      <c r="DD37" s="1">
        <v>90.35</v>
      </c>
      <c r="DE37" s="38"/>
      <c r="DF37" s="13">
        <f t="shared" si="12"/>
        <v>45325</v>
      </c>
      <c r="DG37" s="1"/>
      <c r="DH37" s="1"/>
      <c r="DI37" s="1"/>
      <c r="DJ37" s="1"/>
      <c r="DK37" s="1"/>
      <c r="DL37" s="1"/>
      <c r="DM37" s="1"/>
      <c r="DN37" s="38"/>
      <c r="DO37" s="13">
        <f t="shared" si="13"/>
        <v>45325</v>
      </c>
      <c r="DP37" s="1"/>
      <c r="DQ37" s="1"/>
      <c r="DR37" s="1"/>
      <c r="DS37" s="1"/>
      <c r="DT37" s="1"/>
      <c r="DU37" s="1"/>
      <c r="DV37" s="1"/>
      <c r="DW37" s="38"/>
      <c r="DX37" s="13">
        <f t="shared" si="14"/>
        <v>45325</v>
      </c>
      <c r="DY37" s="1"/>
      <c r="DZ37" s="1"/>
      <c r="EA37" s="1"/>
      <c r="EB37" s="1"/>
      <c r="EC37" s="1"/>
      <c r="ED37" s="1"/>
      <c r="EE37" s="1"/>
      <c r="EF37" s="38"/>
      <c r="EG37" s="38"/>
      <c r="EH37" s="38"/>
      <c r="EI37" s="38"/>
      <c r="EJ37" s="38"/>
      <c r="EK37" s="38"/>
      <c r="EL37" s="38"/>
      <c r="EM37" s="38"/>
      <c r="EN37" s="38"/>
    </row>
    <row r="38" spans="1:144" x14ac:dyDescent="0.3">
      <c r="A38" s="268">
        <f t="shared" si="9"/>
        <v>12</v>
      </c>
      <c r="B38" s="11">
        <f t="shared" si="15"/>
        <v>45326</v>
      </c>
      <c r="C38" s="1">
        <v>31</v>
      </c>
      <c r="D38" s="272">
        <v>2902.86</v>
      </c>
      <c r="E38" s="1">
        <v>0</v>
      </c>
      <c r="F38" s="1">
        <v>12</v>
      </c>
      <c r="G38" s="1">
        <v>2</v>
      </c>
      <c r="H38" s="1">
        <v>0</v>
      </c>
      <c r="I38" s="1">
        <v>306.91000000000003</v>
      </c>
      <c r="J38" s="38"/>
      <c r="K38" s="11">
        <f t="shared" si="10"/>
        <v>45326</v>
      </c>
      <c r="L38" s="1">
        <v>3</v>
      </c>
      <c r="M38" s="1">
        <v>399.29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38"/>
      <c r="T38" s="11">
        <f t="shared" si="0"/>
        <v>45326</v>
      </c>
      <c r="U38" s="1">
        <v>7</v>
      </c>
      <c r="V38" s="1">
        <v>680.25</v>
      </c>
      <c r="W38" s="1">
        <v>0</v>
      </c>
      <c r="X38" s="1">
        <v>0</v>
      </c>
      <c r="Y38" s="1">
        <v>10.5</v>
      </c>
      <c r="Z38" s="1">
        <v>0</v>
      </c>
      <c r="AA38" s="1">
        <v>4</v>
      </c>
      <c r="AB38" s="38"/>
      <c r="AC38" s="11">
        <f t="shared" si="1"/>
        <v>45326</v>
      </c>
      <c r="AD38" s="1">
        <v>31</v>
      </c>
      <c r="AE38" s="1">
        <v>3627.72</v>
      </c>
      <c r="AF38" s="272">
        <v>24.99</v>
      </c>
      <c r="AG38" s="1">
        <v>0</v>
      </c>
      <c r="AH38" s="1">
        <v>135.47999999999999</v>
      </c>
      <c r="AI38" s="1">
        <v>0</v>
      </c>
      <c r="AJ38" s="1">
        <v>0</v>
      </c>
      <c r="AK38" s="38"/>
      <c r="AL38" s="11">
        <f t="shared" si="2"/>
        <v>45326</v>
      </c>
      <c r="AM38" s="1">
        <v>24</v>
      </c>
      <c r="AN38" s="272">
        <v>3372.7</v>
      </c>
      <c r="AO38" s="1">
        <v>3.7</v>
      </c>
      <c r="AP38" s="1">
        <v>0</v>
      </c>
      <c r="AQ38" s="1">
        <v>4.95</v>
      </c>
      <c r="AR38" s="1">
        <v>1</v>
      </c>
      <c r="AS38" s="1">
        <v>0</v>
      </c>
      <c r="AT38" s="38"/>
      <c r="AU38" s="11">
        <f t="shared" si="3"/>
        <v>45326</v>
      </c>
      <c r="AV38" s="1">
        <v>29</v>
      </c>
      <c r="AW38" s="1">
        <v>2629.87</v>
      </c>
      <c r="AX38" s="1">
        <v>0</v>
      </c>
      <c r="AY38" s="1">
        <v>57</v>
      </c>
      <c r="AZ38" s="1">
        <v>0</v>
      </c>
      <c r="BA38" s="1">
        <v>0</v>
      </c>
      <c r="BB38" s="1">
        <v>11.56</v>
      </c>
      <c r="BC38" s="38"/>
      <c r="BD38" s="11">
        <f t="shared" si="4"/>
        <v>45326</v>
      </c>
      <c r="BE38" s="1">
        <v>28</v>
      </c>
      <c r="BF38" s="272">
        <v>3527.69</v>
      </c>
      <c r="BG38" s="1">
        <v>9.24</v>
      </c>
      <c r="BH38" s="1">
        <v>0</v>
      </c>
      <c r="BI38" s="1">
        <v>0</v>
      </c>
      <c r="BJ38" s="1">
        <v>0</v>
      </c>
      <c r="BK38" s="1">
        <v>5</v>
      </c>
      <c r="BL38" s="38"/>
      <c r="BM38" s="11">
        <f t="shared" si="5"/>
        <v>45326</v>
      </c>
      <c r="BN38" s="1">
        <v>61</v>
      </c>
      <c r="BO38" s="1">
        <v>8118.61</v>
      </c>
      <c r="BP38" s="1">
        <v>0</v>
      </c>
      <c r="BQ38" s="1">
        <v>0</v>
      </c>
      <c r="BR38" s="1">
        <v>50</v>
      </c>
      <c r="BS38" s="1">
        <v>0</v>
      </c>
      <c r="BT38" s="1">
        <v>155.97</v>
      </c>
      <c r="BU38" s="38"/>
      <c r="BV38" s="11">
        <f t="shared" si="6"/>
        <v>45326</v>
      </c>
      <c r="BW38" s="1">
        <v>16</v>
      </c>
      <c r="BX38" s="1">
        <v>1157.52</v>
      </c>
      <c r="BY38" s="1">
        <v>67</v>
      </c>
      <c r="BZ38" s="1">
        <v>0</v>
      </c>
      <c r="CA38" s="1">
        <v>0</v>
      </c>
      <c r="CB38" s="1">
        <v>0</v>
      </c>
      <c r="CC38" s="1">
        <v>2</v>
      </c>
      <c r="CD38" s="38"/>
      <c r="CE38" s="11">
        <f t="shared" si="7"/>
        <v>45326</v>
      </c>
      <c r="CF38" s="1">
        <v>17</v>
      </c>
      <c r="CG38" s="1">
        <v>1911.88</v>
      </c>
      <c r="CH38" s="272">
        <v>29</v>
      </c>
      <c r="CI38" s="1">
        <v>0</v>
      </c>
      <c r="CJ38" s="1">
        <v>0</v>
      </c>
      <c r="CK38" s="1">
        <v>0</v>
      </c>
      <c r="CL38" s="1">
        <v>11.56</v>
      </c>
      <c r="CM38" s="38"/>
      <c r="CN38" s="11">
        <f t="shared" si="8"/>
        <v>45326</v>
      </c>
      <c r="CO38" s="1">
        <v>35</v>
      </c>
      <c r="CP38" s="1">
        <v>3091.09</v>
      </c>
      <c r="CQ38" s="1">
        <v>27</v>
      </c>
      <c r="CR38" s="1">
        <v>371</v>
      </c>
      <c r="CS38" s="1">
        <v>350</v>
      </c>
      <c r="CT38" s="1">
        <v>3</v>
      </c>
      <c r="CU38" s="1">
        <v>16.95</v>
      </c>
      <c r="CV38" s="38"/>
      <c r="CW38" s="13">
        <f t="shared" si="11"/>
        <v>45326</v>
      </c>
      <c r="CX38" s="1">
        <v>6</v>
      </c>
      <c r="CY38" s="1">
        <v>420.3</v>
      </c>
      <c r="CZ38" s="1">
        <v>0</v>
      </c>
      <c r="DA38" s="1">
        <v>0</v>
      </c>
      <c r="DB38" s="1">
        <v>15</v>
      </c>
      <c r="DC38" s="1">
        <v>0</v>
      </c>
      <c r="DD38" s="1">
        <v>0</v>
      </c>
      <c r="DE38" s="38"/>
      <c r="DF38" s="13">
        <f t="shared" si="12"/>
        <v>45326</v>
      </c>
      <c r="DG38" s="1"/>
      <c r="DH38" s="1"/>
      <c r="DI38" s="1"/>
      <c r="DJ38" s="1"/>
      <c r="DK38" s="1"/>
      <c r="DL38" s="1"/>
      <c r="DM38" s="1"/>
      <c r="DN38" s="38"/>
      <c r="DO38" s="13">
        <f t="shared" si="13"/>
        <v>45326</v>
      </c>
      <c r="DP38" s="1"/>
      <c r="DQ38" s="1"/>
      <c r="DR38" s="1"/>
      <c r="DS38" s="1"/>
      <c r="DT38" s="1"/>
      <c r="DU38" s="1"/>
      <c r="DV38" s="1"/>
      <c r="DW38" s="38"/>
      <c r="DX38" s="13">
        <f t="shared" si="14"/>
        <v>45326</v>
      </c>
      <c r="DY38" s="1"/>
      <c r="DZ38" s="1"/>
      <c r="EA38" s="1"/>
      <c r="EB38" s="1"/>
      <c r="EC38" s="1"/>
      <c r="ED38" s="1"/>
      <c r="EE38" s="1"/>
      <c r="EF38" s="38"/>
      <c r="EG38" s="38"/>
      <c r="EH38" s="38"/>
      <c r="EI38" s="38"/>
      <c r="EJ38" s="38"/>
      <c r="EK38" s="38"/>
      <c r="EL38" s="38"/>
      <c r="EM38" s="38"/>
      <c r="EN38" s="38"/>
    </row>
    <row r="39" spans="1:144" x14ac:dyDescent="0.3">
      <c r="A39" s="268">
        <f t="shared" si="9"/>
        <v>12</v>
      </c>
      <c r="B39" s="11">
        <f t="shared" si="15"/>
        <v>45327</v>
      </c>
      <c r="C39" s="1">
        <v>31</v>
      </c>
      <c r="D39" s="272">
        <v>3686.96</v>
      </c>
      <c r="E39" s="1">
        <v>0</v>
      </c>
      <c r="F39" s="1">
        <v>38</v>
      </c>
      <c r="G39" s="1">
        <v>0</v>
      </c>
      <c r="H39" s="1">
        <v>0</v>
      </c>
      <c r="I39" s="1">
        <v>240</v>
      </c>
      <c r="J39" s="38"/>
      <c r="K39" s="11">
        <f t="shared" si="10"/>
        <v>45327</v>
      </c>
      <c r="L39" s="1">
        <v>26</v>
      </c>
      <c r="M39" s="1">
        <v>3501.61</v>
      </c>
      <c r="N39" s="1">
        <v>12.03</v>
      </c>
      <c r="O39" s="1">
        <v>0</v>
      </c>
      <c r="P39" s="1">
        <v>0</v>
      </c>
      <c r="Q39" s="1">
        <v>0</v>
      </c>
      <c r="R39" s="1">
        <v>0</v>
      </c>
      <c r="S39" s="38"/>
      <c r="T39" s="11">
        <f t="shared" si="0"/>
        <v>45327</v>
      </c>
      <c r="U39" s="1">
        <v>15</v>
      </c>
      <c r="V39" s="1">
        <v>1678</v>
      </c>
      <c r="W39" s="1">
        <v>0</v>
      </c>
      <c r="X39" s="1">
        <v>0</v>
      </c>
      <c r="Y39" s="1">
        <v>33.5</v>
      </c>
      <c r="Z39" s="1">
        <v>0</v>
      </c>
      <c r="AA39" s="1">
        <v>9</v>
      </c>
      <c r="AB39" s="38"/>
      <c r="AC39" s="11">
        <f t="shared" si="1"/>
        <v>45327</v>
      </c>
      <c r="AD39" s="1">
        <v>55</v>
      </c>
      <c r="AE39" s="1">
        <v>6756.83</v>
      </c>
      <c r="AF39" s="272">
        <v>34.24</v>
      </c>
      <c r="AG39" s="1">
        <v>0</v>
      </c>
      <c r="AH39" s="1">
        <v>114</v>
      </c>
      <c r="AI39" s="1">
        <v>0</v>
      </c>
      <c r="AJ39" s="1">
        <v>13</v>
      </c>
      <c r="AK39" s="38"/>
      <c r="AL39" s="11">
        <f t="shared" si="2"/>
        <v>45327</v>
      </c>
      <c r="AM39" s="1">
        <v>39</v>
      </c>
      <c r="AN39" s="272">
        <v>5381.62</v>
      </c>
      <c r="AO39" s="1">
        <v>6.38</v>
      </c>
      <c r="AP39" s="1">
        <v>0</v>
      </c>
      <c r="AQ39" s="1">
        <v>4.95</v>
      </c>
      <c r="AR39" s="1">
        <v>1</v>
      </c>
      <c r="AS39" s="1">
        <v>0</v>
      </c>
      <c r="AT39" s="38"/>
      <c r="AU39" s="11">
        <f t="shared" si="3"/>
        <v>45327</v>
      </c>
      <c r="AV39" s="1">
        <v>50</v>
      </c>
      <c r="AW39" s="1">
        <v>5034.62</v>
      </c>
      <c r="AX39" s="1">
        <v>0</v>
      </c>
      <c r="AY39" s="1">
        <v>27</v>
      </c>
      <c r="AZ39" s="1">
        <v>0</v>
      </c>
      <c r="BA39" s="1">
        <v>0</v>
      </c>
      <c r="BB39" s="1">
        <v>28.68</v>
      </c>
      <c r="BC39" s="38"/>
      <c r="BD39" s="11">
        <f t="shared" si="4"/>
        <v>45327</v>
      </c>
      <c r="BE39" s="1">
        <v>58</v>
      </c>
      <c r="BF39" s="272">
        <v>8571.86</v>
      </c>
      <c r="BG39" s="1">
        <v>36.020000000000003</v>
      </c>
      <c r="BH39" s="1">
        <v>0</v>
      </c>
      <c r="BI39" s="1">
        <v>0</v>
      </c>
      <c r="BJ39" s="1">
        <v>0</v>
      </c>
      <c r="BK39" s="1">
        <v>13</v>
      </c>
      <c r="BL39" s="38"/>
      <c r="BM39" s="11">
        <f t="shared" si="5"/>
        <v>45327</v>
      </c>
      <c r="BN39" s="1">
        <v>64</v>
      </c>
      <c r="BO39" s="1">
        <v>8934.94</v>
      </c>
      <c r="BP39" s="1">
        <v>26.51</v>
      </c>
      <c r="BQ39" s="1">
        <v>0</v>
      </c>
      <c r="BR39" s="1">
        <v>5</v>
      </c>
      <c r="BS39" s="1">
        <v>0</v>
      </c>
      <c r="BT39" s="1">
        <v>190.87</v>
      </c>
      <c r="BU39" s="38"/>
      <c r="BV39" s="11">
        <f t="shared" si="6"/>
        <v>45327</v>
      </c>
      <c r="BW39" s="1">
        <v>13</v>
      </c>
      <c r="BX39" s="1">
        <v>1002.56</v>
      </c>
      <c r="BY39" s="1">
        <v>13</v>
      </c>
      <c r="BZ39" s="1">
        <v>0</v>
      </c>
      <c r="CA39" s="1">
        <v>0</v>
      </c>
      <c r="CB39" s="1">
        <v>0</v>
      </c>
      <c r="CC39" s="1">
        <v>12</v>
      </c>
      <c r="CD39" s="38"/>
      <c r="CE39" s="11">
        <f t="shared" si="7"/>
        <v>45327</v>
      </c>
      <c r="CF39" s="1">
        <v>24</v>
      </c>
      <c r="CG39" s="1">
        <v>2791.26</v>
      </c>
      <c r="CH39" s="272">
        <v>6.5</v>
      </c>
      <c r="CI39" s="1">
        <v>0</v>
      </c>
      <c r="CJ39" s="1">
        <v>0</v>
      </c>
      <c r="CK39" s="1">
        <v>0</v>
      </c>
      <c r="CL39" s="1">
        <v>2.1</v>
      </c>
      <c r="CM39" s="38"/>
      <c r="CN39" s="11">
        <f t="shared" si="8"/>
        <v>45327</v>
      </c>
      <c r="CO39" s="1">
        <v>87</v>
      </c>
      <c r="CP39" s="1">
        <v>7757.81</v>
      </c>
      <c r="CQ39" s="1">
        <v>54.5</v>
      </c>
      <c r="CR39" s="1">
        <v>421.98</v>
      </c>
      <c r="CS39" s="1">
        <v>0</v>
      </c>
      <c r="CT39" s="1">
        <v>4</v>
      </c>
      <c r="CU39" s="1">
        <v>23.45</v>
      </c>
      <c r="CV39" s="38"/>
      <c r="CW39" s="13">
        <f t="shared" si="11"/>
        <v>45327</v>
      </c>
      <c r="CX39" s="1">
        <v>5</v>
      </c>
      <c r="CY39" s="1">
        <v>387.24</v>
      </c>
      <c r="CZ39" s="1">
        <v>0</v>
      </c>
      <c r="DA39" s="1">
        <v>6</v>
      </c>
      <c r="DB39" s="1">
        <v>0</v>
      </c>
      <c r="DC39" s="1">
        <v>0</v>
      </c>
      <c r="DD39" s="1">
        <v>274.26</v>
      </c>
      <c r="DE39" s="38"/>
      <c r="DF39" s="13">
        <f t="shared" si="12"/>
        <v>45327</v>
      </c>
      <c r="DG39" s="1"/>
      <c r="DH39" s="1"/>
      <c r="DI39" s="1"/>
      <c r="DJ39" s="1"/>
      <c r="DK39" s="1"/>
      <c r="DL39" s="1"/>
      <c r="DM39" s="1"/>
      <c r="DN39" s="38"/>
      <c r="DO39" s="13">
        <f t="shared" si="13"/>
        <v>45327</v>
      </c>
      <c r="DP39" s="1"/>
      <c r="DQ39" s="1"/>
      <c r="DR39" s="1"/>
      <c r="DS39" s="1"/>
      <c r="DT39" s="1"/>
      <c r="DU39" s="1"/>
      <c r="DV39" s="1"/>
      <c r="DW39" s="38"/>
      <c r="DX39" s="13">
        <f t="shared" si="14"/>
        <v>45327</v>
      </c>
      <c r="DY39" s="1"/>
      <c r="DZ39" s="1"/>
      <c r="EA39" s="1"/>
      <c r="EB39" s="1"/>
      <c r="EC39" s="1"/>
      <c r="ED39" s="1"/>
      <c r="EE39" s="1"/>
      <c r="EF39" s="38"/>
      <c r="EG39" s="38"/>
      <c r="EH39" s="38"/>
      <c r="EI39" s="38"/>
      <c r="EJ39" s="38"/>
      <c r="EK39" s="38"/>
      <c r="EL39" s="38"/>
      <c r="EM39" s="38"/>
      <c r="EN39" s="38"/>
    </row>
    <row r="40" spans="1:144" x14ac:dyDescent="0.3">
      <c r="A40" s="268">
        <f t="shared" si="9"/>
        <v>12</v>
      </c>
      <c r="B40" s="11">
        <f t="shared" si="15"/>
        <v>45328</v>
      </c>
      <c r="C40" s="1">
        <v>29</v>
      </c>
      <c r="D40" s="272">
        <v>3640.87</v>
      </c>
      <c r="E40" s="1">
        <v>0</v>
      </c>
      <c r="F40" s="1">
        <v>10</v>
      </c>
      <c r="G40" s="1">
        <v>0</v>
      </c>
      <c r="H40" s="1">
        <v>0</v>
      </c>
      <c r="I40" s="1">
        <v>0</v>
      </c>
      <c r="J40" s="38"/>
      <c r="K40" s="11">
        <f t="shared" si="10"/>
        <v>45328</v>
      </c>
      <c r="L40" s="1">
        <v>36</v>
      </c>
      <c r="M40" s="1">
        <v>4722.67</v>
      </c>
      <c r="N40" s="1">
        <v>35.14</v>
      </c>
      <c r="O40" s="1">
        <v>0</v>
      </c>
      <c r="P40" s="1">
        <v>0</v>
      </c>
      <c r="Q40" s="1">
        <v>0</v>
      </c>
      <c r="R40" s="1">
        <v>0</v>
      </c>
      <c r="S40" s="38"/>
      <c r="T40" s="11">
        <f t="shared" si="0"/>
        <v>45328</v>
      </c>
      <c r="U40" s="1">
        <v>18</v>
      </c>
      <c r="V40" s="1">
        <v>1769.75</v>
      </c>
      <c r="W40" s="1">
        <v>0</v>
      </c>
      <c r="X40" s="1">
        <v>0</v>
      </c>
      <c r="Y40" s="1">
        <v>4.5</v>
      </c>
      <c r="Z40" s="1">
        <v>0</v>
      </c>
      <c r="AA40" s="1">
        <v>4.5</v>
      </c>
      <c r="AB40" s="38"/>
      <c r="AC40" s="11">
        <f t="shared" si="1"/>
        <v>45328</v>
      </c>
      <c r="AD40" s="281">
        <v>64</v>
      </c>
      <c r="AE40" s="281">
        <v>7767.85</v>
      </c>
      <c r="AF40" s="282">
        <v>36.090000000000003</v>
      </c>
      <c r="AG40" s="281">
        <v>0</v>
      </c>
      <c r="AH40" s="281">
        <v>0</v>
      </c>
      <c r="AI40" s="281">
        <v>0</v>
      </c>
      <c r="AJ40" s="281">
        <v>0</v>
      </c>
      <c r="AK40" s="38"/>
      <c r="AL40" s="11">
        <f t="shared" si="2"/>
        <v>45328</v>
      </c>
      <c r="AM40" s="281">
        <v>41</v>
      </c>
      <c r="AN40" s="282">
        <v>5366.91</v>
      </c>
      <c r="AO40" s="281">
        <v>0</v>
      </c>
      <c r="AP40" s="281">
        <v>0</v>
      </c>
      <c r="AQ40" s="281">
        <v>580.19000000000005</v>
      </c>
      <c r="AR40" s="281">
        <v>0</v>
      </c>
      <c r="AS40" s="281">
        <v>177</v>
      </c>
      <c r="AT40" s="38"/>
      <c r="AU40" s="11">
        <f t="shared" si="3"/>
        <v>45328</v>
      </c>
      <c r="AV40" s="1">
        <v>54</v>
      </c>
      <c r="AW40" s="1">
        <v>5436.82</v>
      </c>
      <c r="AX40" s="1">
        <v>0</v>
      </c>
      <c r="AY40" s="1">
        <v>27</v>
      </c>
      <c r="AZ40" s="1">
        <v>0</v>
      </c>
      <c r="BA40" s="1">
        <v>0</v>
      </c>
      <c r="BB40" s="1">
        <v>11.77</v>
      </c>
      <c r="BC40" s="38"/>
      <c r="BD40" s="11">
        <f t="shared" si="4"/>
        <v>45328</v>
      </c>
      <c r="BE40" s="1">
        <v>59</v>
      </c>
      <c r="BF40" s="272">
        <v>8106.91</v>
      </c>
      <c r="BG40" s="1">
        <v>50.81</v>
      </c>
      <c r="BH40" s="1">
        <v>0</v>
      </c>
      <c r="BI40" s="1">
        <v>44.15</v>
      </c>
      <c r="BJ40" s="1">
        <v>0</v>
      </c>
      <c r="BK40" s="1">
        <v>27</v>
      </c>
      <c r="BL40" s="38"/>
      <c r="BM40" s="11">
        <f t="shared" si="5"/>
        <v>45328</v>
      </c>
      <c r="BN40" s="1">
        <v>63</v>
      </c>
      <c r="BO40" s="1">
        <v>9026.65</v>
      </c>
      <c r="BP40" s="1">
        <v>63.72</v>
      </c>
      <c r="BQ40" s="1">
        <v>0</v>
      </c>
      <c r="BR40" s="1">
        <v>0</v>
      </c>
      <c r="BS40" s="1">
        <v>1</v>
      </c>
      <c r="BT40" s="1">
        <v>180.59</v>
      </c>
      <c r="BU40" s="38"/>
      <c r="BV40" s="11">
        <f t="shared" si="6"/>
        <v>45328</v>
      </c>
      <c r="BW40" s="1">
        <v>10</v>
      </c>
      <c r="BX40" s="276">
        <v>3164.87</v>
      </c>
      <c r="BY40" s="1">
        <v>18</v>
      </c>
      <c r="BZ40" s="1">
        <v>0</v>
      </c>
      <c r="CA40" s="1">
        <v>35</v>
      </c>
      <c r="CB40" s="1">
        <v>0</v>
      </c>
      <c r="CC40" s="1">
        <v>8</v>
      </c>
      <c r="CD40" s="38"/>
      <c r="CE40" s="11">
        <f t="shared" si="7"/>
        <v>45328</v>
      </c>
      <c r="CF40" s="1">
        <v>35</v>
      </c>
      <c r="CG40" s="1">
        <v>3949.55</v>
      </c>
      <c r="CH40" s="272">
        <v>13.5</v>
      </c>
      <c r="CI40" s="1">
        <v>0</v>
      </c>
      <c r="CJ40" s="1">
        <v>0</v>
      </c>
      <c r="CK40" s="1">
        <v>0</v>
      </c>
      <c r="CL40" s="1">
        <v>0</v>
      </c>
      <c r="CM40" s="38"/>
      <c r="CN40" s="11">
        <f t="shared" si="8"/>
        <v>45328</v>
      </c>
      <c r="CO40" s="1">
        <v>81</v>
      </c>
      <c r="CP40" s="1">
        <v>7600.45</v>
      </c>
      <c r="CQ40" s="1">
        <v>32</v>
      </c>
      <c r="CR40" s="1">
        <v>630.95000000000005</v>
      </c>
      <c r="CS40" s="1">
        <v>25</v>
      </c>
      <c r="CT40" s="1">
        <v>2</v>
      </c>
      <c r="CU40" s="1">
        <v>325.48</v>
      </c>
      <c r="CV40" s="38"/>
      <c r="CW40" s="13">
        <f t="shared" si="11"/>
        <v>45328</v>
      </c>
      <c r="CX40" s="1">
        <v>7</v>
      </c>
      <c r="CY40" s="1">
        <v>519.22</v>
      </c>
      <c r="CZ40" s="1">
        <v>0</v>
      </c>
      <c r="DA40" s="1">
        <v>0</v>
      </c>
      <c r="DB40" s="1">
        <v>40</v>
      </c>
      <c r="DC40" s="1">
        <v>0</v>
      </c>
      <c r="DD40" s="1">
        <v>0</v>
      </c>
      <c r="DE40" s="38"/>
      <c r="DF40" s="13">
        <f t="shared" si="12"/>
        <v>45328</v>
      </c>
      <c r="DG40" s="1"/>
      <c r="DH40" s="1"/>
      <c r="DI40" s="1"/>
      <c r="DJ40" s="1"/>
      <c r="DK40" s="1"/>
      <c r="DL40" s="1"/>
      <c r="DM40" s="1"/>
      <c r="DN40" s="38"/>
      <c r="DO40" s="13">
        <f t="shared" si="13"/>
        <v>45328</v>
      </c>
      <c r="DP40" s="1"/>
      <c r="DQ40" s="1"/>
      <c r="DR40" s="1"/>
      <c r="DS40" s="1"/>
      <c r="DT40" s="1"/>
      <c r="DU40" s="1"/>
      <c r="DV40" s="1"/>
      <c r="DW40" s="38"/>
      <c r="DX40" s="13">
        <f t="shared" si="14"/>
        <v>45328</v>
      </c>
      <c r="DY40" s="1"/>
      <c r="DZ40" s="1"/>
      <c r="EA40" s="1"/>
      <c r="EB40" s="1"/>
      <c r="EC40" s="1"/>
      <c r="ED40" s="1"/>
      <c r="EE40" s="1"/>
      <c r="EF40" s="38"/>
      <c r="EG40" s="38"/>
      <c r="EH40" s="38"/>
      <c r="EI40" s="38"/>
      <c r="EJ40" s="38"/>
      <c r="EK40" s="38"/>
      <c r="EL40" s="38"/>
      <c r="EM40" s="38"/>
      <c r="EN40" s="38"/>
    </row>
    <row r="41" spans="1:144" x14ac:dyDescent="0.3">
      <c r="A41" s="268">
        <f t="shared" si="9"/>
        <v>12</v>
      </c>
      <c r="B41" s="11">
        <f t="shared" si="15"/>
        <v>45329</v>
      </c>
      <c r="C41" s="1">
        <v>22</v>
      </c>
      <c r="D41" s="272">
        <v>3071.17</v>
      </c>
      <c r="E41" s="1">
        <v>0</v>
      </c>
      <c r="F41" s="1">
        <v>10</v>
      </c>
      <c r="G41" s="1">
        <v>0</v>
      </c>
      <c r="H41" s="1">
        <v>0</v>
      </c>
      <c r="I41" s="1">
        <v>295</v>
      </c>
      <c r="J41" s="38"/>
      <c r="K41" s="11">
        <f t="shared" si="10"/>
        <v>45329</v>
      </c>
      <c r="L41" s="1">
        <v>35</v>
      </c>
      <c r="M41" s="1">
        <v>4650.47</v>
      </c>
      <c r="N41" s="1">
        <v>29.24</v>
      </c>
      <c r="O41" s="1">
        <v>0</v>
      </c>
      <c r="P41" s="1">
        <v>0</v>
      </c>
      <c r="Q41" s="1">
        <v>0</v>
      </c>
      <c r="R41" s="1">
        <v>445.42</v>
      </c>
      <c r="S41" s="38"/>
      <c r="T41" s="11">
        <f t="shared" si="0"/>
        <v>45329</v>
      </c>
      <c r="U41" s="1">
        <v>14</v>
      </c>
      <c r="V41" s="1">
        <v>1362.3</v>
      </c>
      <c r="W41" s="1">
        <v>0</v>
      </c>
      <c r="X41" s="1">
        <v>0</v>
      </c>
      <c r="Y41" s="1">
        <v>4.5</v>
      </c>
      <c r="Z41" s="1">
        <v>0</v>
      </c>
      <c r="AA41" s="1">
        <v>0</v>
      </c>
      <c r="AB41" s="38"/>
      <c r="AC41" s="11">
        <f t="shared" si="1"/>
        <v>45329</v>
      </c>
      <c r="AD41" s="1">
        <v>66</v>
      </c>
      <c r="AE41" s="1">
        <v>7986.62</v>
      </c>
      <c r="AF41" s="272">
        <v>15.73</v>
      </c>
      <c r="AG41" s="1">
        <v>0</v>
      </c>
      <c r="AH41" s="1">
        <v>-115.49</v>
      </c>
      <c r="AI41" s="1">
        <v>0</v>
      </c>
      <c r="AJ41" s="1">
        <v>29</v>
      </c>
      <c r="AK41" s="38"/>
      <c r="AL41" s="11">
        <f t="shared" si="2"/>
        <v>45329</v>
      </c>
      <c r="AM41" s="1">
        <v>44</v>
      </c>
      <c r="AN41" s="272">
        <v>5760.18</v>
      </c>
      <c r="AO41" s="1">
        <v>0</v>
      </c>
      <c r="AP41" s="1">
        <v>0</v>
      </c>
      <c r="AQ41" s="1">
        <v>100</v>
      </c>
      <c r="AR41" s="1">
        <v>0</v>
      </c>
      <c r="AS41" s="1">
        <v>291.32</v>
      </c>
      <c r="AT41" s="38"/>
      <c r="AU41" s="11">
        <f t="shared" si="3"/>
        <v>45329</v>
      </c>
      <c r="AV41" s="1">
        <v>53</v>
      </c>
      <c r="AW41" s="1">
        <v>5185.78</v>
      </c>
      <c r="AX41" s="1">
        <v>0</v>
      </c>
      <c r="AY41" s="1">
        <v>7</v>
      </c>
      <c r="AZ41" s="1">
        <v>0</v>
      </c>
      <c r="BA41" s="1">
        <v>0</v>
      </c>
      <c r="BB41" s="1">
        <v>0</v>
      </c>
      <c r="BC41" s="38"/>
      <c r="BD41" s="11">
        <f t="shared" si="4"/>
        <v>45329</v>
      </c>
      <c r="BE41" s="281">
        <v>75</v>
      </c>
      <c r="BF41" s="282">
        <v>10782.36</v>
      </c>
      <c r="BG41" s="281">
        <v>7.39</v>
      </c>
      <c r="BH41" s="281">
        <v>0</v>
      </c>
      <c r="BI41" s="281">
        <v>9.9</v>
      </c>
      <c r="BJ41" s="281">
        <v>0</v>
      </c>
      <c r="BK41" s="281">
        <v>191.86</v>
      </c>
      <c r="BL41" s="38"/>
      <c r="BM41" s="11">
        <f t="shared" si="5"/>
        <v>45329</v>
      </c>
      <c r="BN41" s="1">
        <v>63</v>
      </c>
      <c r="BO41" s="1">
        <v>8800.02</v>
      </c>
      <c r="BP41" s="1">
        <v>72.56</v>
      </c>
      <c r="BQ41" s="1">
        <v>0</v>
      </c>
      <c r="BR41" s="1">
        <v>4.95</v>
      </c>
      <c r="BS41" s="1">
        <v>0</v>
      </c>
      <c r="BT41" s="1">
        <v>4</v>
      </c>
      <c r="BU41" s="38"/>
      <c r="BV41" s="11">
        <f t="shared" si="6"/>
        <v>45329</v>
      </c>
      <c r="BW41" s="1">
        <v>14</v>
      </c>
      <c r="BX41" s="1">
        <v>987.49</v>
      </c>
      <c r="BY41" s="1">
        <v>8</v>
      </c>
      <c r="BZ41" s="1">
        <v>0</v>
      </c>
      <c r="CA41" s="1">
        <v>35</v>
      </c>
      <c r="CB41" s="1">
        <v>0</v>
      </c>
      <c r="CC41" s="1">
        <v>92.61</v>
      </c>
      <c r="CD41" s="38"/>
      <c r="CE41" s="11">
        <f t="shared" si="7"/>
        <v>45329</v>
      </c>
      <c r="CF41" s="1">
        <v>40</v>
      </c>
      <c r="CG41" s="1">
        <v>4423.2</v>
      </c>
      <c r="CH41" s="272">
        <v>150.66</v>
      </c>
      <c r="CI41" s="1">
        <v>0</v>
      </c>
      <c r="CJ41" s="1">
        <v>0</v>
      </c>
      <c r="CK41" s="1">
        <v>0</v>
      </c>
      <c r="CL41" s="1">
        <v>231.91</v>
      </c>
      <c r="CM41" s="38"/>
      <c r="CN41" s="11">
        <f t="shared" si="8"/>
        <v>45329</v>
      </c>
      <c r="CO41" s="1">
        <v>87</v>
      </c>
      <c r="CP41" s="1">
        <v>7789.01</v>
      </c>
      <c r="CQ41" s="1">
        <v>45</v>
      </c>
      <c r="CR41" s="1">
        <v>511.19</v>
      </c>
      <c r="CS41" s="1">
        <v>0</v>
      </c>
      <c r="CT41" s="1">
        <v>3</v>
      </c>
      <c r="CU41" s="1">
        <v>183.99</v>
      </c>
      <c r="CV41" s="38"/>
      <c r="CW41" s="13">
        <f t="shared" si="11"/>
        <v>45329</v>
      </c>
      <c r="CX41" s="281">
        <v>12</v>
      </c>
      <c r="CY41" s="281">
        <v>901.09</v>
      </c>
      <c r="CZ41" s="281">
        <v>0</v>
      </c>
      <c r="DA41" s="281">
        <v>0</v>
      </c>
      <c r="DB41" s="281">
        <v>0</v>
      </c>
      <c r="DC41" s="281">
        <v>0</v>
      </c>
      <c r="DD41" s="281">
        <v>90.35</v>
      </c>
      <c r="DE41" s="38"/>
      <c r="DF41" s="13">
        <f t="shared" si="12"/>
        <v>45329</v>
      </c>
      <c r="DG41" s="1"/>
      <c r="DH41" s="1"/>
      <c r="DI41" s="1"/>
      <c r="DJ41" s="1"/>
      <c r="DK41" s="1"/>
      <c r="DL41" s="1"/>
      <c r="DM41" s="1"/>
      <c r="DN41" s="38"/>
      <c r="DO41" s="13">
        <f t="shared" si="13"/>
        <v>45329</v>
      </c>
      <c r="DP41" s="1"/>
      <c r="DQ41" s="1"/>
      <c r="DR41" s="1"/>
      <c r="DS41" s="1"/>
      <c r="DT41" s="1"/>
      <c r="DU41" s="1"/>
      <c r="DV41" s="1"/>
      <c r="DW41" s="38"/>
      <c r="DX41" s="13">
        <f t="shared" si="14"/>
        <v>45329</v>
      </c>
      <c r="DY41" s="1"/>
      <c r="DZ41" s="1"/>
      <c r="EA41" s="1"/>
      <c r="EB41" s="1"/>
      <c r="EC41" s="1"/>
      <c r="ED41" s="1"/>
      <c r="EE41" s="1"/>
      <c r="EF41" s="38"/>
      <c r="EG41" s="38"/>
      <c r="EH41" s="38"/>
      <c r="EI41" s="38"/>
      <c r="EJ41" s="38"/>
      <c r="EK41" s="38"/>
      <c r="EL41" s="38"/>
      <c r="EM41" s="38"/>
      <c r="EN41" s="38"/>
    </row>
    <row r="42" spans="1:144" x14ac:dyDescent="0.3">
      <c r="A42" s="268">
        <f t="shared" si="9"/>
        <v>12</v>
      </c>
      <c r="B42" s="11">
        <f t="shared" si="15"/>
        <v>45330</v>
      </c>
      <c r="C42" s="1">
        <v>32</v>
      </c>
      <c r="D42" s="272">
        <v>4474.87</v>
      </c>
      <c r="E42" s="1">
        <v>0</v>
      </c>
      <c r="F42" s="1">
        <v>16</v>
      </c>
      <c r="G42" s="1">
        <v>0</v>
      </c>
      <c r="H42" s="1">
        <v>0</v>
      </c>
      <c r="I42" s="1">
        <v>16</v>
      </c>
      <c r="J42" s="38"/>
      <c r="K42" s="11">
        <f t="shared" si="10"/>
        <v>45330</v>
      </c>
      <c r="L42" s="1">
        <v>17</v>
      </c>
      <c r="M42" s="1">
        <v>2113.89</v>
      </c>
      <c r="N42" s="1">
        <v>9.9</v>
      </c>
      <c r="O42" s="1">
        <v>0</v>
      </c>
      <c r="P42" s="1">
        <v>0</v>
      </c>
      <c r="Q42" s="1">
        <v>0</v>
      </c>
      <c r="R42" s="1">
        <v>0</v>
      </c>
      <c r="S42" s="38"/>
      <c r="T42" s="11">
        <f t="shared" si="0"/>
        <v>45330</v>
      </c>
      <c r="U42" s="1">
        <v>6</v>
      </c>
      <c r="V42" s="1">
        <v>490.45</v>
      </c>
      <c r="W42" s="1">
        <v>0</v>
      </c>
      <c r="X42" s="1">
        <v>0</v>
      </c>
      <c r="Y42" s="1">
        <v>9</v>
      </c>
      <c r="Z42" s="1">
        <v>0</v>
      </c>
      <c r="AA42" s="1">
        <v>0</v>
      </c>
      <c r="AB42" s="38"/>
      <c r="AC42" s="11">
        <f t="shared" si="1"/>
        <v>45330</v>
      </c>
      <c r="AD42" s="281">
        <v>52</v>
      </c>
      <c r="AE42" s="281">
        <v>5958.37</v>
      </c>
      <c r="AF42" s="282">
        <v>31.47</v>
      </c>
      <c r="AG42" s="281">
        <v>0</v>
      </c>
      <c r="AH42" s="281">
        <v>0</v>
      </c>
      <c r="AI42" s="281">
        <v>0</v>
      </c>
      <c r="AJ42" s="281">
        <v>150.97</v>
      </c>
      <c r="AK42" s="38"/>
      <c r="AL42" s="11">
        <f t="shared" si="2"/>
        <v>45330</v>
      </c>
      <c r="AM42" s="281">
        <v>29</v>
      </c>
      <c r="AN42" s="282">
        <v>3904.66</v>
      </c>
      <c r="AO42" s="281">
        <v>29.7</v>
      </c>
      <c r="AP42" s="281">
        <v>0</v>
      </c>
      <c r="AQ42" s="281">
        <v>0</v>
      </c>
      <c r="AR42" s="281">
        <v>0</v>
      </c>
      <c r="AS42" s="281">
        <v>0</v>
      </c>
      <c r="AT42" s="38"/>
      <c r="AU42" s="11">
        <f t="shared" si="3"/>
        <v>45330</v>
      </c>
      <c r="AV42" s="1">
        <v>39</v>
      </c>
      <c r="AW42" s="1">
        <v>3604.66</v>
      </c>
      <c r="AX42" s="1">
        <v>0</v>
      </c>
      <c r="AY42" s="1">
        <v>26</v>
      </c>
      <c r="AZ42" s="1">
        <v>-142.38</v>
      </c>
      <c r="BA42" s="1">
        <v>0</v>
      </c>
      <c r="BB42" s="1">
        <v>2.14</v>
      </c>
      <c r="BC42" s="38"/>
      <c r="BD42" s="11">
        <f t="shared" si="4"/>
        <v>45330</v>
      </c>
      <c r="BE42" s="1">
        <v>51</v>
      </c>
      <c r="BF42" s="272">
        <v>6182.86</v>
      </c>
      <c r="BG42" s="1">
        <v>21.24</v>
      </c>
      <c r="BH42" s="1">
        <v>0</v>
      </c>
      <c r="BI42" s="1">
        <v>0</v>
      </c>
      <c r="BJ42" s="1">
        <v>0</v>
      </c>
      <c r="BK42" s="1">
        <v>3</v>
      </c>
      <c r="BL42" s="38"/>
      <c r="BM42" s="11">
        <f t="shared" si="5"/>
        <v>45330</v>
      </c>
      <c r="BN42" s="1">
        <v>62</v>
      </c>
      <c r="BO42" s="1">
        <v>9020.3700000000008</v>
      </c>
      <c r="BP42" s="1">
        <v>20.46</v>
      </c>
      <c r="BQ42" s="1">
        <v>0</v>
      </c>
      <c r="BR42" s="1">
        <v>306.01</v>
      </c>
      <c r="BS42" s="1">
        <v>0</v>
      </c>
      <c r="BT42" s="1">
        <v>0</v>
      </c>
      <c r="BU42" s="38"/>
      <c r="BV42" s="11">
        <f t="shared" si="6"/>
        <v>45330</v>
      </c>
      <c r="BW42" s="1">
        <v>16</v>
      </c>
      <c r="BX42" s="1">
        <v>1127.45</v>
      </c>
      <c r="BY42" s="1">
        <v>32</v>
      </c>
      <c r="BZ42" s="1">
        <v>0</v>
      </c>
      <c r="CA42" s="1">
        <v>0</v>
      </c>
      <c r="CB42" s="1">
        <v>0</v>
      </c>
      <c r="CC42" s="1">
        <v>0</v>
      </c>
      <c r="CD42" s="38"/>
      <c r="CE42" s="11">
        <f t="shared" si="7"/>
        <v>45330</v>
      </c>
      <c r="CF42" s="1">
        <v>20</v>
      </c>
      <c r="CG42" s="1">
        <v>2169.61</v>
      </c>
      <c r="CH42" s="272">
        <v>5</v>
      </c>
      <c r="CI42" s="1">
        <v>0</v>
      </c>
      <c r="CJ42" s="1">
        <v>0</v>
      </c>
      <c r="CK42" s="1">
        <v>0</v>
      </c>
      <c r="CL42" s="1">
        <v>5.26</v>
      </c>
      <c r="CM42" s="38"/>
      <c r="CN42" s="11">
        <f t="shared" si="8"/>
        <v>45330</v>
      </c>
      <c r="CO42" s="1">
        <v>80</v>
      </c>
      <c r="CP42" s="1">
        <v>7313.07</v>
      </c>
      <c r="CQ42" s="1">
        <v>50.5</v>
      </c>
      <c r="CR42" s="1">
        <v>758.1</v>
      </c>
      <c r="CS42" s="1">
        <v>0</v>
      </c>
      <c r="CT42" s="1">
        <v>2</v>
      </c>
      <c r="CU42" s="1">
        <v>142.94999999999999</v>
      </c>
      <c r="CV42" s="38"/>
      <c r="CW42" s="13">
        <f t="shared" si="11"/>
        <v>45330</v>
      </c>
      <c r="CX42" s="1">
        <v>9</v>
      </c>
      <c r="CY42" s="1">
        <v>743.02</v>
      </c>
      <c r="CZ42" s="1">
        <v>0</v>
      </c>
      <c r="DA42" s="1">
        <v>4</v>
      </c>
      <c r="DB42" s="1">
        <v>0</v>
      </c>
      <c r="DC42" s="1">
        <v>0</v>
      </c>
      <c r="DD42" s="1">
        <v>4</v>
      </c>
      <c r="DE42" s="38"/>
      <c r="DF42" s="13">
        <f t="shared" si="12"/>
        <v>45330</v>
      </c>
      <c r="DG42" s="1"/>
      <c r="DH42" s="1"/>
      <c r="DI42" s="1"/>
      <c r="DJ42" s="1"/>
      <c r="DK42" s="1"/>
      <c r="DL42" s="1"/>
      <c r="DM42" s="1"/>
      <c r="DN42" s="38"/>
      <c r="DO42" s="13">
        <f t="shared" si="13"/>
        <v>45330</v>
      </c>
      <c r="DP42" s="1"/>
      <c r="DQ42" s="1"/>
      <c r="DR42" s="1"/>
      <c r="DS42" s="1"/>
      <c r="DT42" s="1"/>
      <c r="DU42" s="1"/>
      <c r="DV42" s="1"/>
      <c r="DW42" s="38"/>
      <c r="DX42" s="13">
        <f t="shared" si="14"/>
        <v>45330</v>
      </c>
      <c r="DY42" s="1"/>
      <c r="DZ42" s="1"/>
      <c r="EA42" s="1"/>
      <c r="EB42" s="1"/>
      <c r="EC42" s="1"/>
      <c r="ED42" s="1"/>
      <c r="EE42" s="1"/>
      <c r="EF42" s="38"/>
      <c r="EG42" s="38"/>
      <c r="EH42" s="38"/>
      <c r="EI42" s="38"/>
      <c r="EJ42" s="38"/>
      <c r="EK42" s="38"/>
      <c r="EL42" s="38"/>
      <c r="EM42" s="38"/>
      <c r="EN42" s="38"/>
    </row>
    <row r="43" spans="1:144" x14ac:dyDescent="0.3">
      <c r="A43" s="268">
        <f t="shared" si="9"/>
        <v>12</v>
      </c>
      <c r="B43" s="11">
        <f t="shared" si="15"/>
        <v>45331</v>
      </c>
      <c r="C43" s="1">
        <v>31</v>
      </c>
      <c r="D43" s="272">
        <v>4101.18</v>
      </c>
      <c r="E43" s="1">
        <v>0</v>
      </c>
      <c r="F43" s="1">
        <v>15</v>
      </c>
      <c r="G43" s="1">
        <v>500</v>
      </c>
      <c r="H43" s="1">
        <v>0</v>
      </c>
      <c r="I43" s="1">
        <v>109</v>
      </c>
      <c r="J43" s="38"/>
      <c r="K43" s="11">
        <f t="shared" si="10"/>
        <v>45331</v>
      </c>
      <c r="L43" s="1">
        <v>10</v>
      </c>
      <c r="M43" s="1">
        <v>1416.5</v>
      </c>
      <c r="N43" s="1">
        <v>10.85</v>
      </c>
      <c r="O43" s="1">
        <v>0</v>
      </c>
      <c r="P43" s="1">
        <v>0</v>
      </c>
      <c r="Q43" s="1">
        <v>1</v>
      </c>
      <c r="R43" s="1">
        <v>5</v>
      </c>
      <c r="S43" s="38"/>
      <c r="T43" s="11">
        <f t="shared" si="0"/>
        <v>45331</v>
      </c>
      <c r="U43" s="1">
        <v>9</v>
      </c>
      <c r="V43" s="1">
        <v>1016.56</v>
      </c>
      <c r="W43" s="1">
        <v>0</v>
      </c>
      <c r="X43" s="1">
        <v>0</v>
      </c>
      <c r="Y43" s="1">
        <v>26.5</v>
      </c>
      <c r="Z43" s="1">
        <v>0</v>
      </c>
      <c r="AA43" s="1">
        <v>2688.6</v>
      </c>
      <c r="AB43" s="38"/>
      <c r="AC43" s="11">
        <f t="shared" si="1"/>
        <v>45331</v>
      </c>
      <c r="AD43" s="1">
        <v>23</v>
      </c>
      <c r="AE43" s="1">
        <v>2537.71</v>
      </c>
      <c r="AF43" s="272">
        <v>24.98</v>
      </c>
      <c r="AG43" s="1">
        <v>0</v>
      </c>
      <c r="AH43" s="1">
        <v>47.75</v>
      </c>
      <c r="AI43" s="1">
        <v>0</v>
      </c>
      <c r="AJ43" s="1">
        <v>3451.21</v>
      </c>
      <c r="AK43" s="38"/>
      <c r="AL43" s="11">
        <f t="shared" si="2"/>
        <v>45331</v>
      </c>
      <c r="AM43" s="1">
        <v>20</v>
      </c>
      <c r="AN43" s="272">
        <v>2550.58</v>
      </c>
      <c r="AO43" s="1">
        <v>3.7</v>
      </c>
      <c r="AP43" s="1">
        <v>0</v>
      </c>
      <c r="AQ43" s="1">
        <v>714.71</v>
      </c>
      <c r="AR43" s="1">
        <v>0</v>
      </c>
      <c r="AS43" s="1">
        <v>0</v>
      </c>
      <c r="AT43" s="38"/>
      <c r="AU43" s="11">
        <f t="shared" si="3"/>
        <v>45331</v>
      </c>
      <c r="AV43" s="1">
        <v>24</v>
      </c>
      <c r="AW43" s="1">
        <v>2098.56</v>
      </c>
      <c r="AX43" s="1">
        <v>0</v>
      </c>
      <c r="AY43" s="1">
        <v>11</v>
      </c>
      <c r="AZ43" s="1">
        <v>0</v>
      </c>
      <c r="BA43" s="1">
        <v>0</v>
      </c>
      <c r="BB43" s="1">
        <v>4.0199999999999996</v>
      </c>
      <c r="BC43" s="38"/>
      <c r="BD43" s="11">
        <f t="shared" si="4"/>
        <v>45331</v>
      </c>
      <c r="BE43" s="1">
        <v>51</v>
      </c>
      <c r="BF43" s="272">
        <v>6322.68</v>
      </c>
      <c r="BG43" s="1">
        <v>64.66</v>
      </c>
      <c r="BH43" s="1">
        <v>0</v>
      </c>
      <c r="BI43" s="1">
        <v>0</v>
      </c>
      <c r="BJ43" s="1">
        <v>0</v>
      </c>
      <c r="BK43" s="1">
        <v>336.57</v>
      </c>
      <c r="BL43" s="38"/>
      <c r="BM43" s="11">
        <f t="shared" si="5"/>
        <v>45331</v>
      </c>
      <c r="BN43" s="1">
        <v>62</v>
      </c>
      <c r="BO43" s="1">
        <v>9594.67</v>
      </c>
      <c r="BP43" s="1">
        <v>45.58</v>
      </c>
      <c r="BQ43" s="1">
        <v>0</v>
      </c>
      <c r="BR43" s="1">
        <v>263.16000000000003</v>
      </c>
      <c r="BS43" s="1">
        <v>0</v>
      </c>
      <c r="BT43" s="1">
        <v>35.5</v>
      </c>
      <c r="BU43" s="38"/>
      <c r="BV43" s="11">
        <f t="shared" si="6"/>
        <v>45331</v>
      </c>
      <c r="BW43" s="1">
        <v>21</v>
      </c>
      <c r="BX43" s="1">
        <v>1590.97</v>
      </c>
      <c r="BY43" s="1">
        <v>25</v>
      </c>
      <c r="BZ43" s="1">
        <v>0</v>
      </c>
      <c r="CA43" s="1">
        <v>0</v>
      </c>
      <c r="CB43" s="1">
        <v>0</v>
      </c>
      <c r="CC43" s="1">
        <v>97.61</v>
      </c>
      <c r="CD43" s="38"/>
      <c r="CE43" s="11">
        <f t="shared" si="7"/>
        <v>45331</v>
      </c>
      <c r="CF43" s="1">
        <v>32</v>
      </c>
      <c r="CG43" s="1">
        <v>3505.99</v>
      </c>
      <c r="CH43" s="272">
        <v>5</v>
      </c>
      <c r="CI43" s="1">
        <v>0</v>
      </c>
      <c r="CJ43" s="1">
        <v>0</v>
      </c>
      <c r="CK43" s="1">
        <v>0</v>
      </c>
      <c r="CL43" s="1">
        <v>433.68</v>
      </c>
      <c r="CM43" s="38"/>
      <c r="CN43" s="11">
        <f t="shared" si="8"/>
        <v>45331</v>
      </c>
      <c r="CO43" s="1">
        <v>49</v>
      </c>
      <c r="CP43" s="1">
        <v>4040.54</v>
      </c>
      <c r="CQ43" s="1">
        <v>25</v>
      </c>
      <c r="CR43" s="1">
        <v>399.3</v>
      </c>
      <c r="CS43" s="1">
        <v>25</v>
      </c>
      <c r="CT43" s="1">
        <v>5</v>
      </c>
      <c r="CU43" s="1">
        <v>100.41</v>
      </c>
      <c r="CV43" s="38"/>
      <c r="CW43" s="13">
        <f t="shared" si="11"/>
        <v>45331</v>
      </c>
      <c r="CX43" s="1">
        <v>16</v>
      </c>
      <c r="CY43" s="272">
        <v>1189.3</v>
      </c>
      <c r="CZ43" s="1">
        <v>0</v>
      </c>
      <c r="DA43" s="1">
        <v>2.5</v>
      </c>
      <c r="DB43" s="1">
        <v>30</v>
      </c>
      <c r="DC43" s="1">
        <v>0</v>
      </c>
      <c r="DD43" s="1">
        <v>0</v>
      </c>
      <c r="DE43" s="38"/>
      <c r="DF43" s="13">
        <f t="shared" si="12"/>
        <v>45331</v>
      </c>
      <c r="DG43" s="1"/>
      <c r="DH43" s="1"/>
      <c r="DI43" s="1"/>
      <c r="DJ43" s="1"/>
      <c r="DK43" s="1"/>
      <c r="DL43" s="1"/>
      <c r="DM43" s="1"/>
      <c r="DN43" s="38"/>
      <c r="DO43" s="13">
        <f t="shared" si="13"/>
        <v>45331</v>
      </c>
      <c r="DP43" s="1"/>
      <c r="DQ43" s="1"/>
      <c r="DR43" s="1"/>
      <c r="DS43" s="1"/>
      <c r="DT43" s="1"/>
      <c r="DU43" s="1"/>
      <c r="DV43" s="1"/>
      <c r="DW43" s="38"/>
      <c r="DX43" s="13">
        <f t="shared" si="14"/>
        <v>45331</v>
      </c>
      <c r="DY43" s="1"/>
      <c r="DZ43" s="1"/>
      <c r="EA43" s="1"/>
      <c r="EB43" s="1"/>
      <c r="EC43" s="1"/>
      <c r="ED43" s="1"/>
      <c r="EE43" s="1"/>
      <c r="EF43" s="38"/>
      <c r="EG43" s="38"/>
      <c r="EH43" s="38"/>
      <c r="EI43" s="38"/>
      <c r="EJ43" s="38"/>
      <c r="EK43" s="38"/>
      <c r="EL43" s="38"/>
      <c r="EM43" s="38"/>
      <c r="EN43" s="38"/>
    </row>
    <row r="44" spans="1:144" x14ac:dyDescent="0.3">
      <c r="A44" s="268">
        <f t="shared" si="9"/>
        <v>12</v>
      </c>
      <c r="B44" s="11">
        <f t="shared" si="15"/>
        <v>45332</v>
      </c>
      <c r="C44" s="1">
        <v>25</v>
      </c>
      <c r="D44" s="272">
        <v>3295.64</v>
      </c>
      <c r="E44" s="1">
        <v>0</v>
      </c>
      <c r="F44" s="1">
        <v>17</v>
      </c>
      <c r="G44" s="1">
        <v>27</v>
      </c>
      <c r="H44" s="1">
        <v>0</v>
      </c>
      <c r="I44" s="1">
        <v>7</v>
      </c>
      <c r="J44" s="38"/>
      <c r="K44" s="11">
        <f t="shared" si="10"/>
        <v>45332</v>
      </c>
      <c r="L44" s="1">
        <v>8</v>
      </c>
      <c r="M44" s="1">
        <v>1010.47</v>
      </c>
      <c r="N44" s="1">
        <v>13.91</v>
      </c>
      <c r="O44" s="1">
        <v>0</v>
      </c>
      <c r="P44" s="1">
        <v>0</v>
      </c>
      <c r="Q44" s="1">
        <v>1</v>
      </c>
      <c r="R44" s="1">
        <v>4</v>
      </c>
      <c r="S44" s="38"/>
      <c r="T44" s="11">
        <f t="shared" si="0"/>
        <v>45332</v>
      </c>
      <c r="U44" s="1">
        <v>9</v>
      </c>
      <c r="V44" s="1">
        <v>1055.58</v>
      </c>
      <c r="W44" s="1">
        <v>0</v>
      </c>
      <c r="X44" s="1">
        <v>0</v>
      </c>
      <c r="Y44" s="1">
        <v>14.5</v>
      </c>
      <c r="Z44" s="1">
        <v>0</v>
      </c>
      <c r="AA44" s="1">
        <v>0</v>
      </c>
      <c r="AB44" s="38"/>
      <c r="AC44" s="11">
        <f t="shared" si="1"/>
        <v>45332</v>
      </c>
      <c r="AD44" s="1">
        <v>18</v>
      </c>
      <c r="AE44" s="1">
        <v>1837.33</v>
      </c>
      <c r="AF44" s="272">
        <v>0</v>
      </c>
      <c r="AG44" s="1">
        <v>0</v>
      </c>
      <c r="AH44" s="1">
        <v>4.95</v>
      </c>
      <c r="AI44" s="1">
        <v>0</v>
      </c>
      <c r="AJ44" s="1">
        <v>0</v>
      </c>
      <c r="AK44" s="38"/>
      <c r="AL44" s="11">
        <f t="shared" si="2"/>
        <v>45332</v>
      </c>
      <c r="AM44" s="1">
        <v>27</v>
      </c>
      <c r="AN44" s="272">
        <v>3502.8</v>
      </c>
      <c r="AO44" s="1">
        <v>17.59</v>
      </c>
      <c r="AP44" s="1">
        <v>0</v>
      </c>
      <c r="AQ44" s="1">
        <v>0</v>
      </c>
      <c r="AR44" s="1">
        <v>0</v>
      </c>
      <c r="AS44" s="1">
        <v>0</v>
      </c>
      <c r="AT44" s="38"/>
      <c r="AU44" s="11">
        <f t="shared" si="3"/>
        <v>45332</v>
      </c>
      <c r="AV44" s="1">
        <v>18</v>
      </c>
      <c r="AW44" s="1">
        <v>1452.46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38"/>
      <c r="BD44" s="11">
        <f t="shared" si="4"/>
        <v>45332</v>
      </c>
      <c r="BE44" s="1">
        <v>30</v>
      </c>
      <c r="BF44" s="272">
        <v>3931.85</v>
      </c>
      <c r="BG44" s="1">
        <v>11.09</v>
      </c>
      <c r="BH44" s="1">
        <v>0</v>
      </c>
      <c r="BI44" s="1">
        <v>44.15</v>
      </c>
      <c r="BJ44" s="1">
        <v>0</v>
      </c>
      <c r="BK44" s="1">
        <v>2</v>
      </c>
      <c r="BL44" s="38"/>
      <c r="BM44" s="11">
        <f t="shared" si="5"/>
        <v>45332</v>
      </c>
      <c r="BN44" s="1">
        <v>65</v>
      </c>
      <c r="BO44" s="1">
        <v>9613.27</v>
      </c>
      <c r="BP44" s="1">
        <v>54.43</v>
      </c>
      <c r="BQ44" s="1">
        <v>0</v>
      </c>
      <c r="BR44" s="1">
        <v>50</v>
      </c>
      <c r="BS44" s="1">
        <v>0</v>
      </c>
      <c r="BT44" s="1">
        <v>44.5</v>
      </c>
      <c r="BU44" s="38"/>
      <c r="BV44" s="11">
        <f t="shared" si="6"/>
        <v>45332</v>
      </c>
      <c r="BW44" s="1">
        <v>19</v>
      </c>
      <c r="BX44" s="1">
        <v>1350.05</v>
      </c>
      <c r="BY44" s="1">
        <v>67</v>
      </c>
      <c r="BZ44" s="1">
        <v>0</v>
      </c>
      <c r="CA44" s="1">
        <v>0</v>
      </c>
      <c r="CB44" s="1">
        <v>0</v>
      </c>
      <c r="CC44" s="1">
        <v>114.61</v>
      </c>
      <c r="CD44" s="38"/>
      <c r="CE44" s="11">
        <f t="shared" si="7"/>
        <v>45332</v>
      </c>
      <c r="CF44" s="1">
        <v>18</v>
      </c>
      <c r="CG44" s="1">
        <v>2004.99</v>
      </c>
      <c r="CH44" s="272">
        <v>9</v>
      </c>
      <c r="CI44" s="1">
        <v>0</v>
      </c>
      <c r="CJ44" s="1">
        <v>0</v>
      </c>
      <c r="CK44" s="1">
        <v>0</v>
      </c>
      <c r="CL44" s="1">
        <v>2.63</v>
      </c>
      <c r="CM44" s="38"/>
      <c r="CN44" s="11">
        <f t="shared" si="8"/>
        <v>45332</v>
      </c>
      <c r="CO44" s="1">
        <v>56</v>
      </c>
      <c r="CP44" s="1">
        <v>4548.9799999999996</v>
      </c>
      <c r="CQ44" s="1">
        <v>30</v>
      </c>
      <c r="CR44" s="1">
        <v>603</v>
      </c>
      <c r="CS44" s="1">
        <v>0</v>
      </c>
      <c r="CT44" s="1">
        <v>3</v>
      </c>
      <c r="CU44" s="1">
        <v>94.74</v>
      </c>
      <c r="CV44" s="38"/>
      <c r="CW44" s="13">
        <f t="shared" si="11"/>
        <v>45332</v>
      </c>
      <c r="CX44" s="1">
        <v>8</v>
      </c>
      <c r="CY44" s="272">
        <v>567</v>
      </c>
      <c r="CZ44" s="1">
        <v>0</v>
      </c>
      <c r="DA44" s="1">
        <v>0</v>
      </c>
      <c r="DB44" s="1">
        <v>60</v>
      </c>
      <c r="DC44" s="1">
        <v>0</v>
      </c>
      <c r="DD44" s="1">
        <v>0</v>
      </c>
      <c r="DE44" s="38"/>
      <c r="DF44" s="13">
        <f t="shared" si="12"/>
        <v>45332</v>
      </c>
      <c r="DG44" s="1"/>
      <c r="DH44" s="1"/>
      <c r="DI44" s="1"/>
      <c r="DJ44" s="1"/>
      <c r="DK44" s="1"/>
      <c r="DL44" s="1"/>
      <c r="DM44" s="1"/>
      <c r="DN44" s="38"/>
      <c r="DO44" s="13">
        <f t="shared" si="13"/>
        <v>45332</v>
      </c>
      <c r="DP44" s="1"/>
      <c r="DQ44" s="1"/>
      <c r="DR44" s="1"/>
      <c r="DS44" s="1"/>
      <c r="DT44" s="1"/>
      <c r="DU44" s="1"/>
      <c r="DV44" s="1"/>
      <c r="DW44" s="38"/>
      <c r="DX44" s="13">
        <f t="shared" si="14"/>
        <v>45332</v>
      </c>
      <c r="DY44" s="1"/>
      <c r="DZ44" s="1"/>
      <c r="EA44" s="1"/>
      <c r="EB44" s="1"/>
      <c r="EC44" s="1"/>
      <c r="ED44" s="1"/>
      <c r="EE44" s="1"/>
      <c r="EF44" s="38"/>
      <c r="EG44" s="38"/>
      <c r="EH44" s="38"/>
      <c r="EI44" s="38"/>
      <c r="EJ44" s="38"/>
      <c r="EK44" s="38"/>
      <c r="EL44" s="38"/>
      <c r="EM44" s="38"/>
      <c r="EN44" s="38"/>
    </row>
    <row r="45" spans="1:144" x14ac:dyDescent="0.3">
      <c r="A45" s="268">
        <f t="shared" si="9"/>
        <v>12</v>
      </c>
      <c r="B45" s="11">
        <f t="shared" si="15"/>
        <v>45333</v>
      </c>
      <c r="C45" s="1">
        <v>18</v>
      </c>
      <c r="D45" s="272">
        <v>2351.17</v>
      </c>
      <c r="E45" s="1">
        <v>0</v>
      </c>
      <c r="F45" s="1">
        <v>5</v>
      </c>
      <c r="G45" s="1">
        <v>0</v>
      </c>
      <c r="H45" s="1">
        <v>0</v>
      </c>
      <c r="I45" s="1">
        <v>0</v>
      </c>
      <c r="J45" s="38"/>
      <c r="K45" s="11">
        <f t="shared" si="10"/>
        <v>45333</v>
      </c>
      <c r="L45" s="1">
        <v>23</v>
      </c>
      <c r="M45" s="1">
        <v>2840.72</v>
      </c>
      <c r="N45" s="1">
        <v>3.3</v>
      </c>
      <c r="O45" s="1">
        <v>0</v>
      </c>
      <c r="P45" s="1">
        <v>0</v>
      </c>
      <c r="Q45" s="1">
        <v>0</v>
      </c>
      <c r="R45" s="1">
        <v>143.38999999999999</v>
      </c>
      <c r="S45" s="38"/>
      <c r="T45" s="11">
        <f t="shared" si="0"/>
        <v>45333</v>
      </c>
      <c r="U45" s="1">
        <v>9</v>
      </c>
      <c r="V45" s="1">
        <v>844.39</v>
      </c>
      <c r="W45" s="1">
        <v>0</v>
      </c>
      <c r="X45" s="1">
        <v>0</v>
      </c>
      <c r="Y45" s="1">
        <v>22</v>
      </c>
      <c r="Z45" s="1">
        <v>0</v>
      </c>
      <c r="AA45" s="1">
        <v>12</v>
      </c>
      <c r="AB45" s="38"/>
      <c r="AC45" s="11">
        <f t="shared" si="1"/>
        <v>45333</v>
      </c>
      <c r="AD45" s="1">
        <v>36</v>
      </c>
      <c r="AE45" s="1">
        <v>4097.95</v>
      </c>
      <c r="AF45" s="272">
        <v>34.25</v>
      </c>
      <c r="AG45" s="1">
        <v>0</v>
      </c>
      <c r="AH45" s="1">
        <v>116.9</v>
      </c>
      <c r="AI45" s="1">
        <v>0</v>
      </c>
      <c r="AJ45" s="1">
        <v>26</v>
      </c>
      <c r="AK45" s="38"/>
      <c r="AL45" s="11">
        <f t="shared" si="2"/>
        <v>45333</v>
      </c>
      <c r="AM45" s="1">
        <v>26</v>
      </c>
      <c r="AN45" s="272">
        <v>3401.7</v>
      </c>
      <c r="AO45" s="1">
        <v>5.55</v>
      </c>
      <c r="AP45" s="1">
        <v>0</v>
      </c>
      <c r="AQ45" s="1">
        <v>0</v>
      </c>
      <c r="AR45" s="1">
        <v>0</v>
      </c>
      <c r="AS45" s="1">
        <v>0</v>
      </c>
      <c r="AT45" s="38"/>
      <c r="AU45" s="11">
        <f t="shared" si="3"/>
        <v>45333</v>
      </c>
      <c r="AV45" s="1">
        <v>24</v>
      </c>
      <c r="AW45" s="272">
        <v>2160.1999999999998</v>
      </c>
      <c r="AX45" s="1">
        <v>0</v>
      </c>
      <c r="AY45" s="1">
        <v>6</v>
      </c>
      <c r="AZ45" s="1">
        <v>0</v>
      </c>
      <c r="BA45" s="1">
        <v>0</v>
      </c>
      <c r="BB45" s="1">
        <v>0</v>
      </c>
      <c r="BC45" s="38"/>
      <c r="BD45" s="11">
        <f t="shared" si="4"/>
        <v>45333</v>
      </c>
      <c r="BE45" s="1">
        <v>23</v>
      </c>
      <c r="BF45" s="272">
        <v>2875.69</v>
      </c>
      <c r="BG45" s="1">
        <v>9.24</v>
      </c>
      <c r="BH45" s="1">
        <v>0</v>
      </c>
      <c r="BI45" s="1">
        <v>0</v>
      </c>
      <c r="BJ45" s="1">
        <v>0</v>
      </c>
      <c r="BK45" s="1">
        <v>0</v>
      </c>
      <c r="BL45" s="38"/>
      <c r="BM45" s="11">
        <f t="shared" si="5"/>
        <v>45333</v>
      </c>
      <c r="BN45" s="1">
        <v>50</v>
      </c>
      <c r="BO45" s="1">
        <v>6519.41</v>
      </c>
      <c r="BP45" s="1">
        <v>27.44</v>
      </c>
      <c r="BQ45" s="1">
        <v>0</v>
      </c>
      <c r="BR45" s="1">
        <v>50</v>
      </c>
      <c r="BS45" s="1">
        <v>1</v>
      </c>
      <c r="BT45" s="1">
        <v>0</v>
      </c>
      <c r="BU45" s="38"/>
      <c r="BV45" s="11">
        <f t="shared" si="6"/>
        <v>45333</v>
      </c>
      <c r="BW45" s="1">
        <v>25</v>
      </c>
      <c r="BX45" s="1">
        <v>1809.06</v>
      </c>
      <c r="BY45" s="1">
        <v>23</v>
      </c>
      <c r="BZ45" s="1">
        <v>0</v>
      </c>
      <c r="CA45" s="1">
        <v>0</v>
      </c>
      <c r="CB45" s="1">
        <v>0</v>
      </c>
      <c r="CC45" s="1">
        <v>23</v>
      </c>
      <c r="CD45" s="38"/>
      <c r="CE45" s="11">
        <f t="shared" si="7"/>
        <v>45333</v>
      </c>
      <c r="CF45" s="1">
        <v>15</v>
      </c>
      <c r="CG45" s="1">
        <v>1661.55</v>
      </c>
      <c r="CH45" s="272">
        <v>24</v>
      </c>
      <c r="CI45" s="1">
        <v>0</v>
      </c>
      <c r="CJ45" s="1">
        <v>0</v>
      </c>
      <c r="CK45" s="1">
        <v>0</v>
      </c>
      <c r="CL45" s="1">
        <v>0</v>
      </c>
      <c r="CM45" s="38"/>
      <c r="CN45" s="11">
        <f t="shared" si="8"/>
        <v>45333</v>
      </c>
      <c r="CO45" s="1">
        <v>50</v>
      </c>
      <c r="CP45" s="1">
        <v>4362.79</v>
      </c>
      <c r="CQ45" s="272">
        <v>30.5</v>
      </c>
      <c r="CR45" s="1">
        <v>0</v>
      </c>
      <c r="CS45" s="1">
        <v>0</v>
      </c>
      <c r="CT45" s="1">
        <v>2</v>
      </c>
      <c r="CU45" s="1">
        <v>0</v>
      </c>
      <c r="CV45" s="38"/>
      <c r="CW45" s="13">
        <f t="shared" si="11"/>
        <v>45333</v>
      </c>
      <c r="CX45" s="281">
        <v>10</v>
      </c>
      <c r="CY45" s="281">
        <v>737.35</v>
      </c>
      <c r="CZ45" s="281">
        <v>0</v>
      </c>
      <c r="DA45" s="281">
        <v>0</v>
      </c>
      <c r="DB45" s="281">
        <v>30</v>
      </c>
      <c r="DC45" s="281">
        <v>0</v>
      </c>
      <c r="DD45" s="281">
        <v>0</v>
      </c>
      <c r="DE45" s="38"/>
      <c r="DF45" s="13">
        <f t="shared" si="12"/>
        <v>45333</v>
      </c>
      <c r="DG45" s="1"/>
      <c r="DH45" s="1"/>
      <c r="DI45" s="1"/>
      <c r="DJ45" s="1"/>
      <c r="DK45" s="1"/>
      <c r="DL45" s="1"/>
      <c r="DM45" s="1"/>
      <c r="DN45" s="38"/>
      <c r="DO45" s="13">
        <f t="shared" si="13"/>
        <v>45333</v>
      </c>
      <c r="DP45" s="1"/>
      <c r="DQ45" s="1"/>
      <c r="DR45" s="1"/>
      <c r="DS45" s="1"/>
      <c r="DT45" s="1"/>
      <c r="DU45" s="1"/>
      <c r="DV45" s="1"/>
      <c r="DW45" s="38"/>
      <c r="DX45" s="13">
        <f t="shared" si="14"/>
        <v>45333</v>
      </c>
      <c r="DY45" s="1"/>
      <c r="DZ45" s="1"/>
      <c r="EA45" s="1"/>
      <c r="EB45" s="1"/>
      <c r="EC45" s="1"/>
      <c r="ED45" s="1"/>
      <c r="EE45" s="1"/>
      <c r="EF45" s="38"/>
      <c r="EG45" s="38"/>
      <c r="EH45" s="38"/>
      <c r="EI45" s="38"/>
      <c r="EJ45" s="38"/>
      <c r="EK45" s="38"/>
      <c r="EL45" s="38"/>
      <c r="EM45" s="38"/>
      <c r="EN45" s="38"/>
    </row>
    <row r="46" spans="1:144" x14ac:dyDescent="0.3">
      <c r="A46" s="268">
        <f t="shared" si="9"/>
        <v>12</v>
      </c>
      <c r="B46" s="11">
        <f t="shared" si="15"/>
        <v>45334</v>
      </c>
      <c r="C46" s="1">
        <v>34</v>
      </c>
      <c r="D46" s="272">
        <v>4441.18</v>
      </c>
      <c r="E46" s="1">
        <v>0</v>
      </c>
      <c r="F46" s="1">
        <v>2</v>
      </c>
      <c r="G46" s="1">
        <v>0</v>
      </c>
      <c r="H46" s="1">
        <v>0</v>
      </c>
      <c r="I46" s="1">
        <v>2</v>
      </c>
      <c r="J46" s="38"/>
      <c r="K46" s="11">
        <f t="shared" si="10"/>
        <v>45334</v>
      </c>
      <c r="L46" s="1">
        <v>43</v>
      </c>
      <c r="M46" s="1">
        <v>5289.54</v>
      </c>
      <c r="N46" s="1">
        <v>19.57</v>
      </c>
      <c r="O46" s="1">
        <v>0</v>
      </c>
      <c r="P46" s="1">
        <v>0</v>
      </c>
      <c r="Q46" s="1">
        <v>0</v>
      </c>
      <c r="R46" s="1">
        <v>0</v>
      </c>
      <c r="S46" s="38"/>
      <c r="T46" s="11">
        <f t="shared" si="0"/>
        <v>45334</v>
      </c>
      <c r="U46" s="1">
        <v>9</v>
      </c>
      <c r="V46" s="1">
        <v>848.75</v>
      </c>
      <c r="W46" s="1">
        <v>0</v>
      </c>
      <c r="X46" s="1">
        <v>0</v>
      </c>
      <c r="Y46" s="1">
        <v>16</v>
      </c>
      <c r="Z46" s="1">
        <v>0</v>
      </c>
      <c r="AA46" s="1">
        <v>4</v>
      </c>
      <c r="AB46" s="38"/>
      <c r="AC46" s="11">
        <f t="shared" si="1"/>
        <v>45334</v>
      </c>
      <c r="AD46" s="1">
        <v>66</v>
      </c>
      <c r="AE46" s="1">
        <v>7803.61</v>
      </c>
      <c r="AF46" s="272">
        <v>42.56</v>
      </c>
      <c r="AG46" s="1">
        <v>0</v>
      </c>
      <c r="AH46" s="1">
        <v>18.41</v>
      </c>
      <c r="AI46" s="1">
        <v>0</v>
      </c>
      <c r="AJ46" s="1">
        <v>48</v>
      </c>
      <c r="AK46" s="38"/>
      <c r="AL46" s="11">
        <f t="shared" si="2"/>
        <v>45334</v>
      </c>
      <c r="AM46" s="1">
        <v>55</v>
      </c>
      <c r="AN46" s="272">
        <v>7193.52</v>
      </c>
      <c r="AO46" s="1">
        <v>0</v>
      </c>
      <c r="AP46" s="1">
        <v>0</v>
      </c>
      <c r="AQ46" s="1">
        <v>164.85</v>
      </c>
      <c r="AR46" s="1">
        <v>0</v>
      </c>
      <c r="AS46" s="1">
        <v>0</v>
      </c>
      <c r="AT46" s="38"/>
      <c r="AU46" s="11">
        <f t="shared" si="3"/>
        <v>45334</v>
      </c>
      <c r="AV46" s="1">
        <v>39</v>
      </c>
      <c r="AW46" s="1">
        <v>3446.74</v>
      </c>
      <c r="AX46" s="1">
        <v>0</v>
      </c>
      <c r="AY46" s="1">
        <v>25</v>
      </c>
      <c r="AZ46" s="1">
        <v>0</v>
      </c>
      <c r="BA46" s="1">
        <v>0</v>
      </c>
      <c r="BB46" s="1">
        <v>7.49</v>
      </c>
      <c r="BC46" s="38"/>
      <c r="BD46" s="11">
        <f t="shared" si="4"/>
        <v>45334</v>
      </c>
      <c r="BE46" s="1">
        <v>39</v>
      </c>
      <c r="BF46" s="272">
        <v>5932.2</v>
      </c>
      <c r="BG46" s="1">
        <v>30.48</v>
      </c>
      <c r="BH46" s="1">
        <v>0</v>
      </c>
      <c r="BI46" s="1">
        <v>0</v>
      </c>
      <c r="BJ46" s="1">
        <v>0</v>
      </c>
      <c r="BK46" s="1">
        <v>185.88</v>
      </c>
      <c r="BL46" s="38"/>
      <c r="BM46" s="11">
        <f t="shared" si="5"/>
        <v>45334</v>
      </c>
      <c r="BN46" s="1">
        <v>62</v>
      </c>
      <c r="BO46" s="1">
        <v>8689.5499999999993</v>
      </c>
      <c r="BP46" s="1">
        <v>49.76</v>
      </c>
      <c r="BQ46" s="1">
        <v>0</v>
      </c>
      <c r="BR46" s="1">
        <v>496.99</v>
      </c>
      <c r="BS46" s="1">
        <v>0</v>
      </c>
      <c r="BT46" s="1">
        <v>15</v>
      </c>
      <c r="BU46" s="38"/>
      <c r="BV46" s="11">
        <f t="shared" si="6"/>
        <v>45334</v>
      </c>
      <c r="BW46" s="1">
        <v>23</v>
      </c>
      <c r="BX46" s="1">
        <v>1684.96</v>
      </c>
      <c r="BY46" s="1">
        <v>62</v>
      </c>
      <c r="BZ46" s="1">
        <v>0</v>
      </c>
      <c r="CA46" s="1">
        <v>35</v>
      </c>
      <c r="CB46" s="1">
        <v>0</v>
      </c>
      <c r="CC46" s="1">
        <v>18</v>
      </c>
      <c r="CD46" s="38"/>
      <c r="CE46" s="11">
        <f t="shared" si="7"/>
        <v>45334</v>
      </c>
      <c r="CF46" s="1">
        <v>25</v>
      </c>
      <c r="CG46" s="1">
        <v>2852.41</v>
      </c>
      <c r="CH46" s="272">
        <v>11</v>
      </c>
      <c r="CI46" s="1">
        <v>0</v>
      </c>
      <c r="CJ46" s="1">
        <v>0</v>
      </c>
      <c r="CK46" s="1">
        <v>1</v>
      </c>
      <c r="CL46" s="1">
        <v>4.7300000000000004</v>
      </c>
      <c r="CM46" s="38"/>
      <c r="CN46" s="11">
        <f t="shared" si="8"/>
        <v>45334</v>
      </c>
      <c r="CO46" s="1">
        <v>65</v>
      </c>
      <c r="CP46" s="1">
        <v>5615.71</v>
      </c>
      <c r="CQ46" s="272">
        <v>30.5</v>
      </c>
      <c r="CR46" s="1">
        <v>429.74</v>
      </c>
      <c r="CS46" s="1">
        <v>10</v>
      </c>
      <c r="CT46" s="1">
        <v>4</v>
      </c>
      <c r="CU46" s="1">
        <v>80.69</v>
      </c>
      <c r="CV46" s="38"/>
      <c r="CW46" s="13">
        <f t="shared" si="11"/>
        <v>45334</v>
      </c>
      <c r="CX46" s="1">
        <v>10</v>
      </c>
      <c r="CY46" s="1">
        <v>717.31</v>
      </c>
      <c r="CZ46" s="1">
        <v>0</v>
      </c>
      <c r="DA46" s="1">
        <v>0</v>
      </c>
      <c r="DB46" s="1">
        <v>380</v>
      </c>
      <c r="DC46" s="1">
        <v>2</v>
      </c>
      <c r="DD46" s="1">
        <v>0</v>
      </c>
      <c r="DE46" s="38"/>
      <c r="DF46" s="13">
        <f t="shared" si="12"/>
        <v>45334</v>
      </c>
      <c r="DG46" s="1"/>
      <c r="DH46" s="1"/>
      <c r="DI46" s="1"/>
      <c r="DJ46" s="1"/>
      <c r="DK46" s="1"/>
      <c r="DL46" s="1"/>
      <c r="DM46" s="1"/>
      <c r="DN46" s="38"/>
      <c r="DO46" s="13">
        <f t="shared" si="13"/>
        <v>45334</v>
      </c>
      <c r="DP46" s="1"/>
      <c r="DQ46" s="1"/>
      <c r="DR46" s="1"/>
      <c r="DS46" s="1"/>
      <c r="DT46" s="1"/>
      <c r="DU46" s="1"/>
      <c r="DV46" s="1"/>
      <c r="DW46" s="38"/>
      <c r="DX46" s="13">
        <f t="shared" si="14"/>
        <v>45334</v>
      </c>
      <c r="DY46" s="1"/>
      <c r="DZ46" s="1"/>
      <c r="EA46" s="1"/>
      <c r="EB46" s="1"/>
      <c r="EC46" s="1"/>
      <c r="ED46" s="1"/>
      <c r="EE46" s="1"/>
      <c r="EF46" s="38"/>
      <c r="EG46" s="38"/>
      <c r="EH46" s="38"/>
      <c r="EI46" s="38"/>
      <c r="EJ46" s="38"/>
      <c r="EK46" s="38"/>
      <c r="EL46" s="38"/>
      <c r="EM46" s="38"/>
      <c r="EN46" s="38"/>
    </row>
    <row r="47" spans="1:144" x14ac:dyDescent="0.3">
      <c r="A47" s="268">
        <f t="shared" si="9"/>
        <v>12</v>
      </c>
      <c r="B47" s="11">
        <f t="shared" si="15"/>
        <v>45335</v>
      </c>
      <c r="C47" s="1">
        <v>32</v>
      </c>
      <c r="D47" s="272">
        <v>5190.95</v>
      </c>
      <c r="E47" s="1">
        <v>0</v>
      </c>
      <c r="F47" s="1">
        <v>11</v>
      </c>
      <c r="G47" s="1">
        <v>0</v>
      </c>
      <c r="H47" s="1">
        <v>1</v>
      </c>
      <c r="I47" s="1">
        <v>6</v>
      </c>
      <c r="J47" s="38"/>
      <c r="K47" s="11">
        <f t="shared" si="10"/>
        <v>45335</v>
      </c>
      <c r="L47" s="1">
        <v>62</v>
      </c>
      <c r="M47" s="1">
        <v>8530.67</v>
      </c>
      <c r="N47" s="1">
        <v>60.13</v>
      </c>
      <c r="O47" s="1">
        <v>0</v>
      </c>
      <c r="P47" s="1">
        <v>4.95</v>
      </c>
      <c r="Q47" s="1">
        <v>1</v>
      </c>
      <c r="R47" s="1">
        <v>0</v>
      </c>
      <c r="S47" s="38"/>
      <c r="T47" s="11">
        <f t="shared" si="0"/>
        <v>45335</v>
      </c>
      <c r="U47" s="1">
        <v>12</v>
      </c>
      <c r="V47" s="1">
        <v>1106.17</v>
      </c>
      <c r="W47" s="1">
        <v>0</v>
      </c>
      <c r="X47" s="1">
        <v>0</v>
      </c>
      <c r="Y47" s="1">
        <v>30.5</v>
      </c>
      <c r="Z47" s="1">
        <v>0</v>
      </c>
      <c r="AA47" s="1">
        <v>480</v>
      </c>
      <c r="AB47" s="38"/>
      <c r="AC47" s="11">
        <f t="shared" si="1"/>
        <v>45335</v>
      </c>
      <c r="AD47" s="1">
        <v>70</v>
      </c>
      <c r="AE47" s="1">
        <v>8530.2800000000007</v>
      </c>
      <c r="AF47" s="272">
        <v>41.64</v>
      </c>
      <c r="AG47" s="1">
        <v>0</v>
      </c>
      <c r="AH47" s="1">
        <v>4.95</v>
      </c>
      <c r="AI47" s="1">
        <v>0</v>
      </c>
      <c r="AJ47" s="1">
        <v>0</v>
      </c>
      <c r="AK47" s="38"/>
      <c r="AL47" s="11">
        <f t="shared" si="2"/>
        <v>45335</v>
      </c>
      <c r="AM47" s="1">
        <v>59</v>
      </c>
      <c r="AN47" s="272">
        <v>7685.14</v>
      </c>
      <c r="AO47" s="1">
        <v>7.4</v>
      </c>
      <c r="AP47" s="1">
        <v>0</v>
      </c>
      <c r="AQ47" s="1">
        <v>0</v>
      </c>
      <c r="AR47" s="1">
        <v>0</v>
      </c>
      <c r="AS47" s="1">
        <v>0</v>
      </c>
      <c r="AT47" s="38"/>
      <c r="AU47" s="11">
        <f t="shared" si="3"/>
        <v>45335</v>
      </c>
      <c r="AV47" s="1">
        <v>50</v>
      </c>
      <c r="AW47" s="1">
        <v>4864.5200000000004</v>
      </c>
      <c r="AX47" s="1">
        <v>0</v>
      </c>
      <c r="AY47" s="1">
        <v>5</v>
      </c>
      <c r="AZ47" s="1">
        <v>0</v>
      </c>
      <c r="BA47" s="1">
        <v>1</v>
      </c>
      <c r="BB47" s="1">
        <v>134.47</v>
      </c>
      <c r="BC47" s="38"/>
      <c r="BD47" s="11">
        <f t="shared" si="4"/>
        <v>45335</v>
      </c>
      <c r="BE47" s="1">
        <v>43</v>
      </c>
      <c r="BF47" s="1">
        <v>5929.35</v>
      </c>
      <c r="BG47" s="1">
        <v>26.33</v>
      </c>
      <c r="BH47" s="1">
        <v>0</v>
      </c>
      <c r="BI47" s="1">
        <v>175.42</v>
      </c>
      <c r="BJ47" s="1">
        <v>0</v>
      </c>
      <c r="BK47" s="1">
        <v>12.5</v>
      </c>
      <c r="BL47" s="38"/>
      <c r="BM47" s="11">
        <f t="shared" si="5"/>
        <v>45335</v>
      </c>
      <c r="BN47" s="1">
        <v>59</v>
      </c>
      <c r="BO47" s="1">
        <v>8049.79</v>
      </c>
      <c r="BP47" s="1">
        <v>6.05</v>
      </c>
      <c r="BQ47" s="1">
        <v>0</v>
      </c>
      <c r="BR47" s="1">
        <v>0</v>
      </c>
      <c r="BS47" s="1">
        <v>0</v>
      </c>
      <c r="BT47" s="1">
        <v>124.38</v>
      </c>
      <c r="BU47" s="38"/>
      <c r="BV47" s="11">
        <f t="shared" si="6"/>
        <v>45335</v>
      </c>
      <c r="BW47" s="1">
        <v>23</v>
      </c>
      <c r="BX47" s="1">
        <v>1568.86</v>
      </c>
      <c r="BY47" s="1">
        <v>58</v>
      </c>
      <c r="BZ47" s="1">
        <v>0</v>
      </c>
      <c r="CA47" s="1">
        <v>35</v>
      </c>
      <c r="CB47" s="1">
        <v>0</v>
      </c>
      <c r="CC47" s="1">
        <v>4</v>
      </c>
      <c r="CD47" s="38"/>
      <c r="CE47" s="11">
        <f t="shared" si="7"/>
        <v>45335</v>
      </c>
      <c r="CF47" s="1">
        <v>25</v>
      </c>
      <c r="CG47" s="1">
        <v>2887.41</v>
      </c>
      <c r="CH47" s="272">
        <v>10.5</v>
      </c>
      <c r="CI47" s="1">
        <v>0</v>
      </c>
      <c r="CJ47" s="1">
        <v>0</v>
      </c>
      <c r="CK47" s="1">
        <v>0</v>
      </c>
      <c r="CL47" s="1">
        <v>1199.42</v>
      </c>
      <c r="CM47" s="38"/>
      <c r="CN47" s="11">
        <f t="shared" si="8"/>
        <v>45335</v>
      </c>
      <c r="CO47" s="1">
        <v>83</v>
      </c>
      <c r="CP47" s="1">
        <v>7257.78</v>
      </c>
      <c r="CQ47" s="1">
        <v>52.5</v>
      </c>
      <c r="CR47" s="1">
        <v>650.97</v>
      </c>
      <c r="CS47" s="1">
        <v>0</v>
      </c>
      <c r="CT47" s="1">
        <v>4</v>
      </c>
      <c r="CU47" s="1">
        <v>121.77</v>
      </c>
      <c r="CV47" s="38"/>
      <c r="CW47" s="13">
        <f t="shared" si="11"/>
        <v>45335</v>
      </c>
      <c r="CX47" s="281">
        <v>10</v>
      </c>
      <c r="CY47" s="281">
        <v>812.48</v>
      </c>
      <c r="CZ47" s="281">
        <v>0</v>
      </c>
      <c r="DA47" s="281">
        <v>31.5</v>
      </c>
      <c r="DB47" s="281">
        <v>30</v>
      </c>
      <c r="DC47" s="281">
        <v>2</v>
      </c>
      <c r="DD47" s="281">
        <v>31.5</v>
      </c>
      <c r="DE47" s="38"/>
      <c r="DF47" s="13">
        <f t="shared" si="12"/>
        <v>45335</v>
      </c>
      <c r="DG47" s="1"/>
      <c r="DH47" s="1"/>
      <c r="DI47" s="1"/>
      <c r="DJ47" s="1"/>
      <c r="DK47" s="1"/>
      <c r="DL47" s="1"/>
      <c r="DM47" s="1"/>
      <c r="DN47" s="38"/>
      <c r="DO47" s="13">
        <f t="shared" si="13"/>
        <v>45335</v>
      </c>
      <c r="DP47" s="1"/>
      <c r="DQ47" s="1"/>
      <c r="DR47" s="1"/>
      <c r="DS47" s="1"/>
      <c r="DT47" s="1"/>
      <c r="DU47" s="1"/>
      <c r="DV47" s="1"/>
      <c r="DW47" s="38"/>
      <c r="DX47" s="13">
        <f t="shared" si="14"/>
        <v>45335</v>
      </c>
      <c r="DY47" s="1"/>
      <c r="DZ47" s="1"/>
      <c r="EA47" s="1"/>
      <c r="EB47" s="1"/>
      <c r="EC47" s="1"/>
      <c r="ED47" s="1"/>
      <c r="EE47" s="1"/>
      <c r="EF47" s="38"/>
      <c r="EG47" s="38"/>
      <c r="EH47" s="38"/>
      <c r="EI47" s="38"/>
      <c r="EJ47" s="38"/>
      <c r="EK47" s="38"/>
      <c r="EL47" s="38"/>
      <c r="EM47" s="38"/>
      <c r="EN47" s="38"/>
    </row>
    <row r="48" spans="1:144" x14ac:dyDescent="0.3">
      <c r="A48" s="268">
        <f t="shared" si="9"/>
        <v>12</v>
      </c>
      <c r="B48" s="11">
        <f t="shared" si="15"/>
        <v>45336</v>
      </c>
      <c r="C48" s="1">
        <v>34</v>
      </c>
      <c r="D48" s="272">
        <v>4369.74</v>
      </c>
      <c r="E48" s="1">
        <v>0</v>
      </c>
      <c r="F48" s="1">
        <v>9</v>
      </c>
      <c r="G48" s="1">
        <v>2</v>
      </c>
      <c r="H48" s="1">
        <v>1</v>
      </c>
      <c r="I48" s="1">
        <v>185.54</v>
      </c>
      <c r="J48" s="60">
        <f>SUM(C35:C49)</f>
        <v>438</v>
      </c>
      <c r="K48" s="11">
        <f t="shared" si="10"/>
        <v>45336</v>
      </c>
      <c r="L48" s="1">
        <v>48</v>
      </c>
      <c r="M48" s="1">
        <v>6249.67</v>
      </c>
      <c r="N48" s="1">
        <v>26.89</v>
      </c>
      <c r="O48" s="1">
        <v>0</v>
      </c>
      <c r="P48" s="1">
        <v>127.94</v>
      </c>
      <c r="Q48" s="1">
        <v>1</v>
      </c>
      <c r="R48" s="1">
        <v>0</v>
      </c>
      <c r="S48" s="60">
        <f>SUM(L35:L49)</f>
        <v>379</v>
      </c>
      <c r="T48" s="11">
        <f t="shared" si="0"/>
        <v>45336</v>
      </c>
      <c r="U48" s="1">
        <v>21</v>
      </c>
      <c r="V48" s="1">
        <v>2082.42</v>
      </c>
      <c r="W48" s="1">
        <v>0</v>
      </c>
      <c r="X48" s="1">
        <v>0</v>
      </c>
      <c r="Y48" s="1">
        <v>41</v>
      </c>
      <c r="Z48" s="1">
        <v>0</v>
      </c>
      <c r="AA48" s="1">
        <v>2</v>
      </c>
      <c r="AB48" s="60">
        <f>SUM(U35:U49)</f>
        <v>211</v>
      </c>
      <c r="AC48" s="11">
        <f t="shared" si="1"/>
        <v>45336</v>
      </c>
      <c r="AD48" s="1">
        <v>60</v>
      </c>
      <c r="AE48" s="1">
        <v>7078.89</v>
      </c>
      <c r="AF48" s="272">
        <v>40.729999999999997</v>
      </c>
      <c r="AG48" s="1">
        <v>0</v>
      </c>
      <c r="AH48" s="1">
        <v>0.56000000000000005</v>
      </c>
      <c r="AI48" s="1">
        <v>0</v>
      </c>
      <c r="AJ48" s="1">
        <v>13</v>
      </c>
      <c r="AK48" s="60">
        <f>SUM(AD35:AD49)</f>
        <v>698</v>
      </c>
      <c r="AL48" s="11">
        <f t="shared" si="2"/>
        <v>45336</v>
      </c>
      <c r="AM48" s="1">
        <v>58</v>
      </c>
      <c r="AN48" s="272">
        <v>7818.4</v>
      </c>
      <c r="AO48" s="1">
        <v>4.63</v>
      </c>
      <c r="AP48" s="1">
        <v>0</v>
      </c>
      <c r="AQ48" s="1">
        <v>0</v>
      </c>
      <c r="AR48" s="1">
        <v>0</v>
      </c>
      <c r="AS48" s="1">
        <v>0</v>
      </c>
      <c r="AT48" s="60">
        <f>SUM(AM35:AM49)</f>
        <v>564</v>
      </c>
      <c r="AU48" s="11">
        <f t="shared" si="3"/>
        <v>45336</v>
      </c>
      <c r="AV48" s="1">
        <v>41</v>
      </c>
      <c r="AW48" s="1">
        <v>4111.57</v>
      </c>
      <c r="AX48" s="1">
        <v>0</v>
      </c>
      <c r="AY48" s="1">
        <v>21</v>
      </c>
      <c r="AZ48" s="1">
        <v>0</v>
      </c>
      <c r="BA48" s="1">
        <v>0</v>
      </c>
      <c r="BB48" s="1">
        <v>15.77</v>
      </c>
      <c r="BC48" s="60">
        <f>SUM(AV35:AV49)</f>
        <v>566</v>
      </c>
      <c r="BD48" s="11">
        <f t="shared" si="4"/>
        <v>45336</v>
      </c>
      <c r="BE48" s="1">
        <v>44</v>
      </c>
      <c r="BF48" s="1">
        <v>6030.37</v>
      </c>
      <c r="BG48" s="1">
        <v>22.16</v>
      </c>
      <c r="BH48" s="1">
        <v>0</v>
      </c>
      <c r="BI48" s="1">
        <v>0</v>
      </c>
      <c r="BJ48" s="1">
        <v>0</v>
      </c>
      <c r="BK48" s="1">
        <v>14</v>
      </c>
      <c r="BL48" s="60">
        <f>SUM(BE35:BE49)</f>
        <v>659</v>
      </c>
      <c r="BM48" s="11">
        <f t="shared" si="5"/>
        <v>45336</v>
      </c>
      <c r="BN48" s="1">
        <v>50</v>
      </c>
      <c r="BO48" s="1">
        <v>7030.02</v>
      </c>
      <c r="BP48" s="1">
        <v>19.53</v>
      </c>
      <c r="BQ48" s="1">
        <v>0</v>
      </c>
      <c r="BR48" s="1">
        <v>353.85</v>
      </c>
      <c r="BS48" s="1">
        <v>0</v>
      </c>
      <c r="BT48" s="1">
        <v>122.34</v>
      </c>
      <c r="BU48" s="60">
        <f>SUM(BN35:BN49)</f>
        <v>907</v>
      </c>
      <c r="BV48" s="11">
        <f t="shared" si="6"/>
        <v>45336</v>
      </c>
      <c r="BW48" s="1">
        <v>27</v>
      </c>
      <c r="BX48" s="1">
        <v>2026.94</v>
      </c>
      <c r="BY48" s="1">
        <v>50</v>
      </c>
      <c r="BZ48" s="1">
        <v>0</v>
      </c>
      <c r="CA48" s="1">
        <v>35</v>
      </c>
      <c r="CB48" s="1">
        <v>0</v>
      </c>
      <c r="CC48" s="1">
        <v>1576.58</v>
      </c>
      <c r="CD48" s="60">
        <f>SUM(BW35:BW49)</f>
        <v>353</v>
      </c>
      <c r="CE48" s="11">
        <f t="shared" si="7"/>
        <v>45336</v>
      </c>
      <c r="CF48" s="1">
        <v>20</v>
      </c>
      <c r="CG48" s="1">
        <v>2310.1799999999998</v>
      </c>
      <c r="CH48" s="272">
        <v>0</v>
      </c>
      <c r="CI48" s="1">
        <v>0</v>
      </c>
      <c r="CJ48" s="1">
        <v>0</v>
      </c>
      <c r="CK48" s="1">
        <v>0</v>
      </c>
      <c r="CL48" s="1">
        <v>0</v>
      </c>
      <c r="CM48" s="60">
        <f>SUM(CF35:CF49)</f>
        <v>432</v>
      </c>
      <c r="CN48" s="11">
        <f t="shared" si="8"/>
        <v>45336</v>
      </c>
      <c r="CO48" s="1">
        <v>72</v>
      </c>
      <c r="CP48" s="1">
        <v>6421.43</v>
      </c>
      <c r="CQ48" s="1">
        <v>64</v>
      </c>
      <c r="CR48" s="1">
        <v>577.26</v>
      </c>
      <c r="CS48" s="1">
        <v>350</v>
      </c>
      <c r="CT48" s="1">
        <v>7</v>
      </c>
      <c r="CU48" s="1">
        <v>118.3</v>
      </c>
      <c r="CV48" s="60">
        <f>SUM(CO35:CO49)</f>
        <v>1034</v>
      </c>
      <c r="CW48" s="13">
        <f t="shared" si="11"/>
        <v>45336</v>
      </c>
      <c r="CX48" s="1">
        <v>12</v>
      </c>
      <c r="CY48" s="1">
        <v>931.76</v>
      </c>
      <c r="CZ48" s="1">
        <v>0</v>
      </c>
      <c r="DA48" s="1">
        <v>4.5</v>
      </c>
      <c r="DB48" s="1">
        <v>65.150000000000006</v>
      </c>
      <c r="DC48" s="1">
        <v>2</v>
      </c>
      <c r="DD48" s="1">
        <v>0</v>
      </c>
      <c r="DE48" s="60">
        <f>SUM(CX35:CX49)</f>
        <v>138</v>
      </c>
      <c r="DF48" s="13">
        <f t="shared" si="12"/>
        <v>45336</v>
      </c>
      <c r="DG48" s="1"/>
      <c r="DH48" s="1"/>
      <c r="DI48" s="1"/>
      <c r="DJ48" s="1"/>
      <c r="DK48" s="1"/>
      <c r="DL48" s="1"/>
      <c r="DM48" s="1"/>
      <c r="DN48" s="60">
        <f>SUM(DG35:DG49)</f>
        <v>0</v>
      </c>
      <c r="DO48" s="13">
        <f t="shared" si="13"/>
        <v>45336</v>
      </c>
      <c r="DP48" s="1"/>
      <c r="DQ48" s="1"/>
      <c r="DR48" s="1"/>
      <c r="DS48" s="1"/>
      <c r="DT48" s="1"/>
      <c r="DU48" s="1"/>
      <c r="DV48" s="1"/>
      <c r="DW48" s="60">
        <f>SUM(DP35:DP49)</f>
        <v>0</v>
      </c>
      <c r="DX48" s="13">
        <f t="shared" si="14"/>
        <v>45336</v>
      </c>
      <c r="DY48" s="1"/>
      <c r="DZ48" s="1"/>
      <c r="EA48" s="1"/>
      <c r="EB48" s="1"/>
      <c r="EC48" s="1"/>
      <c r="ED48" s="1"/>
      <c r="EE48" s="1"/>
      <c r="EF48" s="60">
        <f>SUM(DY35:DY49)</f>
        <v>0</v>
      </c>
      <c r="EG48" s="38"/>
      <c r="EH48" s="38"/>
      <c r="EI48" s="38"/>
      <c r="EJ48" s="38"/>
      <c r="EK48" s="38"/>
      <c r="EL48" s="38"/>
      <c r="EM48" s="38"/>
      <c r="EN48" s="38"/>
    </row>
    <row r="49" spans="1:144" x14ac:dyDescent="0.3">
      <c r="A49" s="268">
        <f t="shared" si="9"/>
        <v>12</v>
      </c>
      <c r="B49" s="11">
        <f t="shared" si="15"/>
        <v>45337</v>
      </c>
      <c r="C49" s="1">
        <v>16</v>
      </c>
      <c r="D49" s="272">
        <v>5607.99</v>
      </c>
      <c r="E49" s="1">
        <v>0</v>
      </c>
      <c r="F49" s="1">
        <v>26</v>
      </c>
      <c r="G49" s="1">
        <v>25</v>
      </c>
      <c r="H49" s="1">
        <v>0</v>
      </c>
      <c r="I49" s="1">
        <v>2.1</v>
      </c>
      <c r="J49" s="102">
        <f>SUM(D35:G49)</f>
        <v>60654.429999999986</v>
      </c>
      <c r="K49" s="11">
        <f t="shared" si="10"/>
        <v>45337</v>
      </c>
      <c r="L49" s="1">
        <v>35</v>
      </c>
      <c r="M49" s="1">
        <v>4649.21</v>
      </c>
      <c r="N49" s="1">
        <v>44.34</v>
      </c>
      <c r="O49" s="1">
        <v>0</v>
      </c>
      <c r="P49" s="1">
        <v>0</v>
      </c>
      <c r="Q49" s="1">
        <v>0</v>
      </c>
      <c r="R49" s="1">
        <v>0</v>
      </c>
      <c r="S49" s="102">
        <f>SUM(M35:P49)</f>
        <v>49938.729999999996</v>
      </c>
      <c r="T49" s="11">
        <f t="shared" si="0"/>
        <v>45337</v>
      </c>
      <c r="U49" s="1">
        <v>14</v>
      </c>
      <c r="V49" s="1">
        <v>1226.27</v>
      </c>
      <c r="W49" s="1">
        <v>0</v>
      </c>
      <c r="X49" s="1">
        <v>0</v>
      </c>
      <c r="Y49" s="1">
        <v>21.5</v>
      </c>
      <c r="Z49" s="1">
        <v>0</v>
      </c>
      <c r="AA49" s="1">
        <v>1</v>
      </c>
      <c r="AB49" s="102">
        <f>SUM(V35:Y49)</f>
        <v>21473.179999999997</v>
      </c>
      <c r="AC49" s="11">
        <f t="shared" si="1"/>
        <v>45337</v>
      </c>
      <c r="AD49" s="1">
        <v>41</v>
      </c>
      <c r="AE49" s="1">
        <v>4723.6099999999997</v>
      </c>
      <c r="AF49" s="272">
        <v>25.91</v>
      </c>
      <c r="AG49" s="1">
        <v>0</v>
      </c>
      <c r="AH49" s="1">
        <v>252.95</v>
      </c>
      <c r="AI49" s="1">
        <v>0</v>
      </c>
      <c r="AJ49" s="1">
        <v>0</v>
      </c>
      <c r="AK49" s="102">
        <f>SUM(AE35:AH49)</f>
        <v>83792.890000000014</v>
      </c>
      <c r="AL49" s="11">
        <f t="shared" si="2"/>
        <v>45337</v>
      </c>
      <c r="AM49" s="1">
        <v>46</v>
      </c>
      <c r="AN49" s="272">
        <v>6183.56</v>
      </c>
      <c r="AO49" s="1">
        <v>19.43</v>
      </c>
      <c r="AP49" s="1">
        <v>0</v>
      </c>
      <c r="AQ49" s="1">
        <v>0</v>
      </c>
      <c r="AR49" s="1">
        <v>0</v>
      </c>
      <c r="AS49" s="1">
        <v>0</v>
      </c>
      <c r="AT49" s="102">
        <f>SUM(AN35:AQ49)</f>
        <v>75490.169999999984</v>
      </c>
      <c r="AU49" s="11">
        <f t="shared" si="3"/>
        <v>45337</v>
      </c>
      <c r="AV49" s="1">
        <v>37</v>
      </c>
      <c r="AW49" s="1">
        <v>3809.56</v>
      </c>
      <c r="AX49" s="1">
        <v>0</v>
      </c>
      <c r="AY49" s="1">
        <v>22.46</v>
      </c>
      <c r="AZ49" s="1">
        <v>29.67</v>
      </c>
      <c r="BA49" s="1">
        <v>0</v>
      </c>
      <c r="BB49" s="1">
        <v>45.41</v>
      </c>
      <c r="BC49" s="102">
        <f>SUM(AW35:AZ49)</f>
        <v>53186.359999999986</v>
      </c>
      <c r="BD49" s="11">
        <f t="shared" si="4"/>
        <v>45337</v>
      </c>
      <c r="BE49" s="1">
        <v>41</v>
      </c>
      <c r="BF49" s="1">
        <v>5523.92</v>
      </c>
      <c r="BG49" s="1">
        <v>18.47</v>
      </c>
      <c r="BH49" s="1">
        <v>0</v>
      </c>
      <c r="BI49" s="1">
        <v>0</v>
      </c>
      <c r="BJ49" s="1">
        <v>0</v>
      </c>
      <c r="BK49" s="1">
        <v>152.88999999999999</v>
      </c>
      <c r="BL49" s="102">
        <f>SUM(BF35:BI49)</f>
        <v>88416.92</v>
      </c>
      <c r="BM49" s="11">
        <f t="shared" si="5"/>
        <v>45337</v>
      </c>
      <c r="BN49" s="1">
        <v>58</v>
      </c>
      <c r="BO49" s="1">
        <v>8080.29</v>
      </c>
      <c r="BP49" s="1">
        <v>20.48</v>
      </c>
      <c r="BQ49" s="1">
        <v>0</v>
      </c>
      <c r="BR49" s="1">
        <v>399</v>
      </c>
      <c r="BS49" s="1">
        <v>0</v>
      </c>
      <c r="BT49" s="1">
        <v>133.5</v>
      </c>
      <c r="BU49" s="102">
        <f>SUM(BO35:BR49)</f>
        <v>131729.98000000001</v>
      </c>
      <c r="BV49" s="11">
        <f t="shared" si="6"/>
        <v>45337</v>
      </c>
      <c r="BW49" s="1">
        <v>34</v>
      </c>
      <c r="BX49" s="1">
        <v>2524.7399999999998</v>
      </c>
      <c r="BY49" s="1">
        <v>12</v>
      </c>
      <c r="BZ49" s="1">
        <v>0</v>
      </c>
      <c r="CA49" s="1">
        <v>30</v>
      </c>
      <c r="CB49" s="1">
        <v>0</v>
      </c>
      <c r="CC49" s="1">
        <v>141.81</v>
      </c>
      <c r="CD49" s="102">
        <f>SUM(BX35:CA49)</f>
        <v>30338.199999999997</v>
      </c>
      <c r="CE49" s="11">
        <f t="shared" si="7"/>
        <v>45337</v>
      </c>
      <c r="CF49" s="1">
        <v>16</v>
      </c>
      <c r="CG49" s="1">
        <v>1724.34</v>
      </c>
      <c r="CH49" s="272">
        <v>2</v>
      </c>
      <c r="CI49" s="1">
        <v>0</v>
      </c>
      <c r="CJ49" s="1">
        <v>0</v>
      </c>
      <c r="CK49" s="1">
        <v>0</v>
      </c>
      <c r="CL49" s="1">
        <v>2.1</v>
      </c>
      <c r="CM49" s="102">
        <f>SUM(CG35:CJ49)</f>
        <v>50106.889999999992</v>
      </c>
      <c r="CN49" s="11">
        <f t="shared" si="8"/>
        <v>45337</v>
      </c>
      <c r="CO49" s="1">
        <v>73</v>
      </c>
      <c r="CP49" s="1">
        <v>6304.62</v>
      </c>
      <c r="CQ49" s="1">
        <v>35</v>
      </c>
      <c r="CR49" s="1">
        <v>595.48</v>
      </c>
      <c r="CS49" s="1">
        <v>10</v>
      </c>
      <c r="CT49" s="1">
        <v>6</v>
      </c>
      <c r="CU49" s="1">
        <v>101.76</v>
      </c>
      <c r="CV49" s="102">
        <f>SUM(CP35:CS49)</f>
        <v>99986.47</v>
      </c>
      <c r="CW49" s="13">
        <f t="shared" si="11"/>
        <v>45337</v>
      </c>
      <c r="CX49" s="1">
        <v>9</v>
      </c>
      <c r="CY49" s="1">
        <v>679.52</v>
      </c>
      <c r="CZ49" s="1">
        <v>-4.5</v>
      </c>
      <c r="DA49" s="1">
        <v>0</v>
      </c>
      <c r="DB49" s="1">
        <v>30</v>
      </c>
      <c r="DC49" s="1">
        <v>0</v>
      </c>
      <c r="DD49" s="1">
        <v>0</v>
      </c>
      <c r="DE49" s="102">
        <f>SUM(CY35:DB49)</f>
        <v>11103.28</v>
      </c>
      <c r="DF49" s="13">
        <f t="shared" si="12"/>
        <v>45337</v>
      </c>
      <c r="DG49" s="1"/>
      <c r="DH49" s="1"/>
      <c r="DI49" s="1"/>
      <c r="DJ49" s="1"/>
      <c r="DK49" s="1"/>
      <c r="DL49" s="1"/>
      <c r="DM49" s="1"/>
      <c r="DN49" s="102">
        <f>SUM(DH35:DK49)</f>
        <v>0</v>
      </c>
      <c r="DO49" s="13">
        <f t="shared" si="13"/>
        <v>45337</v>
      </c>
      <c r="DP49" s="1"/>
      <c r="DQ49" s="1"/>
      <c r="DR49" s="1"/>
      <c r="DS49" s="1"/>
      <c r="DT49" s="1"/>
      <c r="DU49" s="1"/>
      <c r="DV49" s="1"/>
      <c r="DW49" s="102">
        <f>SUM(DQ35:DT49)</f>
        <v>0</v>
      </c>
      <c r="DX49" s="13">
        <f t="shared" si="14"/>
        <v>45337</v>
      </c>
      <c r="DY49" s="1"/>
      <c r="DZ49" s="1"/>
      <c r="EA49" s="1"/>
      <c r="EB49" s="1"/>
      <c r="EC49" s="1"/>
      <c r="ED49" s="1"/>
      <c r="EE49" s="1"/>
      <c r="EF49" s="102">
        <f>SUM(DZ35:EC49)</f>
        <v>0</v>
      </c>
      <c r="EG49" s="38"/>
      <c r="EH49" s="38"/>
      <c r="EI49" s="38"/>
      <c r="EJ49" s="38"/>
      <c r="EK49" s="38"/>
      <c r="EL49" s="38"/>
      <c r="EM49" s="38"/>
      <c r="EN49" s="38"/>
    </row>
    <row r="50" spans="1:144" x14ac:dyDescent="0.3">
      <c r="A50" s="268">
        <f t="shared" si="9"/>
        <v>12</v>
      </c>
      <c r="B50" s="11">
        <f t="shared" si="15"/>
        <v>45338</v>
      </c>
      <c r="C50" s="1">
        <v>59</v>
      </c>
      <c r="D50" s="272">
        <v>8409.61</v>
      </c>
      <c r="E50" s="1">
        <v>0</v>
      </c>
      <c r="F50" s="1">
        <v>45</v>
      </c>
      <c r="G50" s="1">
        <v>0</v>
      </c>
      <c r="H50" s="1">
        <v>0</v>
      </c>
      <c r="I50" s="1">
        <v>20</v>
      </c>
      <c r="J50" s="38"/>
      <c r="K50" s="11">
        <f t="shared" si="10"/>
        <v>45338</v>
      </c>
      <c r="L50" s="1">
        <v>11</v>
      </c>
      <c r="M50" s="1">
        <v>1437.63</v>
      </c>
      <c r="N50" s="1">
        <v>10.38</v>
      </c>
      <c r="O50" s="1">
        <v>0</v>
      </c>
      <c r="P50" s="1">
        <v>0</v>
      </c>
      <c r="Q50" s="1">
        <v>0</v>
      </c>
      <c r="R50" s="1">
        <v>0</v>
      </c>
      <c r="S50" s="38"/>
      <c r="T50" s="11">
        <f t="shared" si="0"/>
        <v>45338</v>
      </c>
      <c r="U50" s="1">
        <v>27</v>
      </c>
      <c r="V50" s="272">
        <v>2490.42</v>
      </c>
      <c r="W50" s="1">
        <v>0</v>
      </c>
      <c r="X50" s="1">
        <v>0</v>
      </c>
      <c r="Y50" s="1">
        <v>106.5</v>
      </c>
      <c r="Z50" s="1">
        <v>0</v>
      </c>
      <c r="AA50" s="1">
        <v>31</v>
      </c>
      <c r="AB50" s="38"/>
      <c r="AC50" s="11">
        <f t="shared" si="1"/>
        <v>45338</v>
      </c>
      <c r="AD50" s="1">
        <v>39</v>
      </c>
      <c r="AE50" s="1">
        <v>4226.5200000000004</v>
      </c>
      <c r="AF50" s="272">
        <v>18.510000000000002</v>
      </c>
      <c r="AG50" s="1">
        <v>0</v>
      </c>
      <c r="AH50" s="1">
        <v>4.95</v>
      </c>
      <c r="AI50" s="1">
        <v>0</v>
      </c>
      <c r="AJ50" s="1">
        <v>0</v>
      </c>
      <c r="AK50" s="38"/>
      <c r="AL50" s="11">
        <f t="shared" si="2"/>
        <v>45338</v>
      </c>
      <c r="AM50" s="1">
        <v>26</v>
      </c>
      <c r="AN50" s="272">
        <v>3408.26</v>
      </c>
      <c r="AO50" s="1">
        <v>22.21</v>
      </c>
      <c r="AP50" s="1">
        <v>0</v>
      </c>
      <c r="AQ50" s="1">
        <v>0</v>
      </c>
      <c r="AR50" s="1">
        <v>0</v>
      </c>
      <c r="AS50" s="1">
        <v>0</v>
      </c>
      <c r="AT50" s="38"/>
      <c r="AU50" s="11">
        <f t="shared" si="3"/>
        <v>45338</v>
      </c>
      <c r="AV50" s="1">
        <v>31</v>
      </c>
      <c r="AW50" s="1">
        <v>2638.38</v>
      </c>
      <c r="AX50" s="1">
        <v>0</v>
      </c>
      <c r="AY50" s="1">
        <v>2</v>
      </c>
      <c r="AZ50" s="1">
        <v>0</v>
      </c>
      <c r="BA50" s="1">
        <v>0</v>
      </c>
      <c r="BB50" s="1">
        <v>0</v>
      </c>
      <c r="BC50" s="38"/>
      <c r="BD50" s="11">
        <f t="shared" si="4"/>
        <v>45338</v>
      </c>
      <c r="BE50" s="1">
        <v>50</v>
      </c>
      <c r="BF50" s="1">
        <v>5546.37</v>
      </c>
      <c r="BG50" s="1">
        <v>23.1</v>
      </c>
      <c r="BH50" s="1">
        <v>0</v>
      </c>
      <c r="BI50" s="1">
        <v>4.95</v>
      </c>
      <c r="BJ50" s="1">
        <v>0</v>
      </c>
      <c r="BK50" s="1">
        <v>450.74</v>
      </c>
      <c r="BL50" s="38"/>
      <c r="BM50" s="11">
        <f t="shared" si="5"/>
        <v>45338</v>
      </c>
      <c r="BN50" s="1">
        <v>58</v>
      </c>
      <c r="BO50" s="1">
        <v>7598.02</v>
      </c>
      <c r="BP50" s="1">
        <v>52.09</v>
      </c>
      <c r="BQ50" s="1">
        <v>0</v>
      </c>
      <c r="BR50" s="1">
        <v>0</v>
      </c>
      <c r="BS50" s="1">
        <v>0</v>
      </c>
      <c r="BT50" s="1">
        <v>27</v>
      </c>
      <c r="BU50" s="38"/>
      <c r="BV50" s="11">
        <f t="shared" si="6"/>
        <v>45338</v>
      </c>
      <c r="BW50" s="1">
        <v>24</v>
      </c>
      <c r="BX50" s="1">
        <v>1801.04</v>
      </c>
      <c r="BY50" s="1">
        <v>54</v>
      </c>
      <c r="BZ50" s="1">
        <v>0</v>
      </c>
      <c r="CA50" s="1">
        <v>0</v>
      </c>
      <c r="CB50" s="1">
        <v>0</v>
      </c>
      <c r="CC50" s="1">
        <v>50</v>
      </c>
      <c r="CD50" s="38"/>
      <c r="CE50" s="11">
        <f t="shared" si="7"/>
        <v>45338</v>
      </c>
      <c r="CF50" s="1">
        <v>22</v>
      </c>
      <c r="CG50" s="1">
        <v>2638.16</v>
      </c>
      <c r="CH50" s="272">
        <v>19</v>
      </c>
      <c r="CI50" s="1">
        <v>0</v>
      </c>
      <c r="CJ50" s="1">
        <v>0</v>
      </c>
      <c r="CK50" s="1">
        <v>0</v>
      </c>
      <c r="CL50" s="1">
        <v>5.26</v>
      </c>
      <c r="CM50" s="38"/>
      <c r="CN50" s="11">
        <f t="shared" si="8"/>
        <v>45338</v>
      </c>
      <c r="CO50" s="1">
        <v>79</v>
      </c>
      <c r="CP50" s="272">
        <v>6629</v>
      </c>
      <c r="CQ50" s="1">
        <v>63</v>
      </c>
      <c r="CR50" s="1">
        <v>524</v>
      </c>
      <c r="CS50" s="1">
        <v>0</v>
      </c>
      <c r="CT50" s="1">
        <v>4</v>
      </c>
      <c r="CU50" s="1">
        <v>86.52</v>
      </c>
      <c r="CV50" s="38"/>
      <c r="CW50" s="13">
        <f t="shared" si="11"/>
        <v>45338</v>
      </c>
      <c r="CX50" s="1">
        <v>10</v>
      </c>
      <c r="CY50" s="1">
        <v>783.39</v>
      </c>
      <c r="CZ50" s="1">
        <v>0</v>
      </c>
      <c r="DA50" s="1">
        <v>0</v>
      </c>
      <c r="DB50" s="1">
        <v>60</v>
      </c>
      <c r="DC50" s="1">
        <v>0</v>
      </c>
      <c r="DD50" s="1">
        <v>90.35</v>
      </c>
      <c r="DE50" s="38"/>
      <c r="DF50" s="13">
        <f t="shared" si="12"/>
        <v>45338</v>
      </c>
      <c r="DG50" s="1"/>
      <c r="DH50" s="1"/>
      <c r="DI50" s="1"/>
      <c r="DJ50" s="1"/>
      <c r="DK50" s="1"/>
      <c r="DL50" s="1"/>
      <c r="DM50" s="1"/>
      <c r="DN50" s="38"/>
      <c r="DO50" s="13">
        <f t="shared" si="13"/>
        <v>45338</v>
      </c>
      <c r="DP50" s="1"/>
      <c r="DQ50" s="1"/>
      <c r="DR50" s="1"/>
      <c r="DS50" s="1"/>
      <c r="DT50" s="1"/>
      <c r="DU50" s="1"/>
      <c r="DV50" s="1"/>
      <c r="DW50" s="38"/>
      <c r="DX50" s="13">
        <f t="shared" si="14"/>
        <v>45338</v>
      </c>
      <c r="DY50" s="1"/>
      <c r="DZ50" s="1"/>
      <c r="EA50" s="1"/>
      <c r="EB50" s="1"/>
      <c r="EC50" s="1"/>
      <c r="ED50" s="1"/>
      <c r="EE50" s="1"/>
      <c r="EF50" s="38"/>
      <c r="EG50" s="38"/>
      <c r="EH50" s="38"/>
      <c r="EI50" s="38"/>
      <c r="EJ50" s="38"/>
      <c r="EK50" s="38"/>
      <c r="EL50" s="38"/>
      <c r="EM50" s="38"/>
      <c r="EN50" s="38"/>
    </row>
    <row r="51" spans="1:144" x14ac:dyDescent="0.3">
      <c r="A51" s="268">
        <f t="shared" si="9"/>
        <v>12</v>
      </c>
      <c r="B51" s="11">
        <f t="shared" si="15"/>
        <v>45339</v>
      </c>
      <c r="C51" s="1">
        <v>55</v>
      </c>
      <c r="D51" s="272">
        <v>8169.71</v>
      </c>
      <c r="E51" s="1">
        <v>0</v>
      </c>
      <c r="F51" s="1">
        <v>58</v>
      </c>
      <c r="G51" s="1">
        <v>4</v>
      </c>
      <c r="H51" s="1">
        <v>0</v>
      </c>
      <c r="I51" s="1">
        <v>12</v>
      </c>
      <c r="J51" s="38"/>
      <c r="K51" s="11">
        <f t="shared" si="10"/>
        <v>45339</v>
      </c>
      <c r="L51" s="1">
        <v>11</v>
      </c>
      <c r="M51" s="1">
        <v>1251.97</v>
      </c>
      <c r="N51" s="1">
        <v>2.59</v>
      </c>
      <c r="O51" s="1">
        <v>0</v>
      </c>
      <c r="P51" s="1">
        <v>50</v>
      </c>
      <c r="Q51" s="1">
        <v>0</v>
      </c>
      <c r="R51" s="1">
        <v>0</v>
      </c>
      <c r="S51" s="38"/>
      <c r="T51" s="11">
        <f t="shared" si="0"/>
        <v>45339</v>
      </c>
      <c r="U51" s="1">
        <v>20</v>
      </c>
      <c r="V51" s="272">
        <v>1991.81</v>
      </c>
      <c r="W51" s="1">
        <v>0</v>
      </c>
      <c r="X51" s="1">
        <v>0</v>
      </c>
      <c r="Y51" s="1">
        <v>175</v>
      </c>
      <c r="Z51" s="1">
        <v>0</v>
      </c>
      <c r="AA51" s="1">
        <v>17.5</v>
      </c>
      <c r="AB51" s="38"/>
      <c r="AC51" s="11">
        <f t="shared" si="1"/>
        <v>45339</v>
      </c>
      <c r="AD51" s="1">
        <v>55</v>
      </c>
      <c r="AE51" s="1">
        <v>5765.36</v>
      </c>
      <c r="AF51" s="272">
        <v>102.72</v>
      </c>
      <c r="AG51" s="1">
        <v>0</v>
      </c>
      <c r="AH51" s="1">
        <v>9.9</v>
      </c>
      <c r="AI51" s="1">
        <v>0</v>
      </c>
      <c r="AJ51" s="1">
        <v>15</v>
      </c>
      <c r="AK51" s="38"/>
      <c r="AL51" s="11">
        <f t="shared" si="2"/>
        <v>45339</v>
      </c>
      <c r="AM51" s="1">
        <v>22</v>
      </c>
      <c r="AN51" s="272">
        <v>3282.23</v>
      </c>
      <c r="AO51" s="1">
        <v>0</v>
      </c>
      <c r="AP51" s="1">
        <v>0</v>
      </c>
      <c r="AQ51" s="1">
        <v>0</v>
      </c>
      <c r="AR51" s="1">
        <v>1</v>
      </c>
      <c r="AS51" s="1">
        <v>0</v>
      </c>
      <c r="AT51" s="38"/>
      <c r="AU51" s="11">
        <f t="shared" si="3"/>
        <v>45339</v>
      </c>
      <c r="AV51" s="1">
        <v>29</v>
      </c>
      <c r="AW51" s="1">
        <v>2365</v>
      </c>
      <c r="AX51" s="1">
        <v>0</v>
      </c>
      <c r="AY51" s="1">
        <v>6</v>
      </c>
      <c r="AZ51" s="1">
        <v>-171.07</v>
      </c>
      <c r="BA51" s="1">
        <v>0</v>
      </c>
      <c r="BB51" s="1">
        <v>11.49</v>
      </c>
      <c r="BC51" s="38"/>
      <c r="BD51" s="11">
        <f t="shared" si="4"/>
        <v>45339</v>
      </c>
      <c r="BE51" s="1">
        <v>38</v>
      </c>
      <c r="BF51" s="1">
        <v>4914.58</v>
      </c>
      <c r="BG51" s="1">
        <v>20.32</v>
      </c>
      <c r="BH51" s="1">
        <v>0</v>
      </c>
      <c r="BI51" s="1">
        <v>0</v>
      </c>
      <c r="BJ51" s="1">
        <v>0</v>
      </c>
      <c r="BK51" s="1">
        <v>0</v>
      </c>
      <c r="BL51" s="38"/>
      <c r="BM51" s="11">
        <f t="shared" si="5"/>
        <v>45339</v>
      </c>
      <c r="BN51" s="1">
        <v>55</v>
      </c>
      <c r="BO51" s="1">
        <v>7202.51</v>
      </c>
      <c r="BP51" s="1">
        <v>33.020000000000003</v>
      </c>
      <c r="BQ51" s="1">
        <v>0</v>
      </c>
      <c r="BR51" s="1">
        <v>200</v>
      </c>
      <c r="BS51" s="1">
        <v>0</v>
      </c>
      <c r="BT51" s="1">
        <v>3.5</v>
      </c>
      <c r="BU51" s="38"/>
      <c r="BV51" s="11">
        <f t="shared" si="6"/>
        <v>45339</v>
      </c>
      <c r="BW51" s="281">
        <v>31</v>
      </c>
      <c r="BX51" s="281">
        <v>2379.62</v>
      </c>
      <c r="BY51" s="281">
        <v>61</v>
      </c>
      <c r="BZ51" s="281">
        <v>0</v>
      </c>
      <c r="CA51" s="281">
        <v>35</v>
      </c>
      <c r="CB51" s="281">
        <v>0</v>
      </c>
      <c r="CC51" s="281">
        <v>129.51</v>
      </c>
      <c r="CD51" s="38"/>
      <c r="CE51" s="11">
        <f t="shared" si="7"/>
        <v>45339</v>
      </c>
      <c r="CF51" s="1">
        <v>28</v>
      </c>
      <c r="CG51" s="1">
        <v>3085.49</v>
      </c>
      <c r="CH51" s="272">
        <v>73.5</v>
      </c>
      <c r="CI51" s="1">
        <v>0</v>
      </c>
      <c r="CJ51" s="1">
        <v>0</v>
      </c>
      <c r="CK51" s="1">
        <v>0</v>
      </c>
      <c r="CL51" s="1">
        <v>12.09</v>
      </c>
      <c r="CM51" s="38"/>
      <c r="CN51" s="11">
        <f t="shared" si="8"/>
        <v>45339</v>
      </c>
      <c r="CO51" s="1">
        <v>82</v>
      </c>
      <c r="CP51" s="1">
        <v>6692.96</v>
      </c>
      <c r="CQ51" s="1">
        <v>25</v>
      </c>
      <c r="CR51" s="1">
        <v>526.24</v>
      </c>
      <c r="CS51" s="1">
        <v>95.5</v>
      </c>
      <c r="CT51" s="1">
        <v>4</v>
      </c>
      <c r="CU51" s="1">
        <v>186.57</v>
      </c>
      <c r="CV51" s="38"/>
      <c r="CW51" s="13">
        <f t="shared" si="11"/>
        <v>45339</v>
      </c>
      <c r="CX51" s="1">
        <v>6</v>
      </c>
      <c r="CY51" s="1">
        <v>466.17</v>
      </c>
      <c r="CZ51" s="1">
        <v>0</v>
      </c>
      <c r="DA51" s="1">
        <v>0</v>
      </c>
      <c r="DB51" s="1">
        <v>30</v>
      </c>
      <c r="DC51" s="1">
        <v>0</v>
      </c>
      <c r="DD51" s="1">
        <v>0</v>
      </c>
      <c r="DE51" s="38"/>
      <c r="DF51" s="13">
        <f t="shared" si="12"/>
        <v>45339</v>
      </c>
      <c r="DG51" s="1"/>
      <c r="DH51" s="1"/>
      <c r="DI51" s="1"/>
      <c r="DJ51" s="1"/>
      <c r="DK51" s="1"/>
      <c r="DL51" s="1"/>
      <c r="DM51" s="1"/>
      <c r="DN51" s="38"/>
      <c r="DO51" s="13">
        <f t="shared" si="13"/>
        <v>45339</v>
      </c>
      <c r="DP51" s="1"/>
      <c r="DQ51" s="1"/>
      <c r="DR51" s="1"/>
      <c r="DS51" s="1"/>
      <c r="DT51" s="1"/>
      <c r="DU51" s="1"/>
      <c r="DV51" s="1"/>
      <c r="DW51" s="38"/>
      <c r="DX51" s="13">
        <f t="shared" si="14"/>
        <v>45339</v>
      </c>
      <c r="DY51" s="1"/>
      <c r="DZ51" s="1"/>
      <c r="EA51" s="1"/>
      <c r="EB51" s="1"/>
      <c r="EC51" s="1"/>
      <c r="ED51" s="1"/>
      <c r="EE51" s="1"/>
      <c r="EF51" s="38"/>
      <c r="EG51" s="38"/>
      <c r="EH51" s="38"/>
      <c r="EI51" s="38"/>
      <c r="EJ51" s="38"/>
      <c r="EK51" s="38"/>
      <c r="EL51" s="38"/>
      <c r="EM51" s="38"/>
      <c r="EN51" s="38"/>
    </row>
    <row r="52" spans="1:144" x14ac:dyDescent="0.3">
      <c r="A52" s="268">
        <f t="shared" si="9"/>
        <v>12</v>
      </c>
      <c r="B52" s="11">
        <f t="shared" si="15"/>
        <v>45340</v>
      </c>
      <c r="C52" s="1">
        <v>36</v>
      </c>
      <c r="D52" s="272">
        <v>4530.7</v>
      </c>
      <c r="E52" s="1">
        <v>0</v>
      </c>
      <c r="F52" s="1">
        <v>50</v>
      </c>
      <c r="G52" s="1">
        <v>0</v>
      </c>
      <c r="H52" s="1">
        <v>0</v>
      </c>
      <c r="I52" s="1">
        <v>24</v>
      </c>
      <c r="J52" s="38"/>
      <c r="K52" s="11">
        <f t="shared" si="10"/>
        <v>45340</v>
      </c>
      <c r="L52" s="1">
        <v>16</v>
      </c>
      <c r="M52" s="1">
        <v>2020.81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38"/>
      <c r="T52" s="11">
        <f t="shared" si="0"/>
        <v>45340</v>
      </c>
      <c r="U52" s="1">
        <v>11</v>
      </c>
      <c r="V52" s="1">
        <v>1054.73</v>
      </c>
      <c r="W52" s="1">
        <v>0</v>
      </c>
      <c r="X52" s="1">
        <v>0</v>
      </c>
      <c r="Y52" s="1">
        <v>19</v>
      </c>
      <c r="Z52" s="1">
        <v>0</v>
      </c>
      <c r="AA52" s="1">
        <v>6</v>
      </c>
      <c r="AB52" s="38"/>
      <c r="AC52" s="11">
        <f t="shared" si="1"/>
        <v>45340</v>
      </c>
      <c r="AD52" s="281">
        <v>36</v>
      </c>
      <c r="AE52" s="281">
        <v>3655.31</v>
      </c>
      <c r="AF52" s="282">
        <v>-4.5</v>
      </c>
      <c r="AG52" s="281">
        <v>0</v>
      </c>
      <c r="AH52" s="281">
        <v>62.94</v>
      </c>
      <c r="AI52" s="281">
        <v>0</v>
      </c>
      <c r="AJ52" s="281">
        <v>0</v>
      </c>
      <c r="AK52" s="38"/>
      <c r="AL52" s="11">
        <f t="shared" si="2"/>
        <v>45340</v>
      </c>
      <c r="AM52" s="281">
        <v>31</v>
      </c>
      <c r="AN52" s="282">
        <v>3886.19</v>
      </c>
      <c r="AO52" s="281">
        <v>0</v>
      </c>
      <c r="AP52" s="281">
        <v>0</v>
      </c>
      <c r="AQ52" s="281">
        <v>-12.68</v>
      </c>
      <c r="AR52" s="281">
        <v>0</v>
      </c>
      <c r="AS52" s="281">
        <v>0</v>
      </c>
      <c r="AT52" s="38"/>
      <c r="AU52" s="11">
        <f t="shared" si="3"/>
        <v>45340</v>
      </c>
      <c r="AV52" s="1">
        <v>33</v>
      </c>
      <c r="AW52" s="1">
        <v>2830.89</v>
      </c>
      <c r="AX52" s="1">
        <v>0</v>
      </c>
      <c r="AY52" s="1">
        <v>37</v>
      </c>
      <c r="AZ52" s="1">
        <v>0</v>
      </c>
      <c r="BA52" s="1">
        <v>0</v>
      </c>
      <c r="BB52" s="1">
        <v>19.7</v>
      </c>
      <c r="BC52" s="38"/>
      <c r="BD52" s="11">
        <f t="shared" si="4"/>
        <v>45340</v>
      </c>
      <c r="BE52" s="1">
        <v>41</v>
      </c>
      <c r="BF52" s="1">
        <v>4756.3900000000003</v>
      </c>
      <c r="BG52" s="1">
        <v>8.31</v>
      </c>
      <c r="BH52" s="1">
        <v>0</v>
      </c>
      <c r="BI52" s="1">
        <v>0</v>
      </c>
      <c r="BJ52" s="1">
        <v>0</v>
      </c>
      <c r="BK52" s="1">
        <v>0</v>
      </c>
      <c r="BL52" s="38"/>
      <c r="BM52" s="11">
        <f t="shared" si="5"/>
        <v>45340</v>
      </c>
      <c r="BN52" s="1">
        <v>53</v>
      </c>
      <c r="BO52" s="272">
        <v>6489.3</v>
      </c>
      <c r="BP52" s="1">
        <v>3.26</v>
      </c>
      <c r="BQ52" s="1">
        <v>0</v>
      </c>
      <c r="BR52" s="1">
        <v>51</v>
      </c>
      <c r="BS52" s="1">
        <v>1</v>
      </c>
      <c r="BT52" s="1">
        <v>3.5</v>
      </c>
      <c r="BU52" s="38"/>
      <c r="BV52" s="11">
        <f t="shared" si="6"/>
        <v>45340</v>
      </c>
      <c r="BW52" s="1">
        <v>15</v>
      </c>
      <c r="BX52" s="1">
        <v>1161.53</v>
      </c>
      <c r="BY52" s="1">
        <v>23</v>
      </c>
      <c r="BZ52" s="1">
        <v>0</v>
      </c>
      <c r="CA52" s="1">
        <v>0</v>
      </c>
      <c r="CB52" s="1">
        <v>0</v>
      </c>
      <c r="CC52" s="1">
        <v>15</v>
      </c>
      <c r="CD52" s="38"/>
      <c r="CE52" s="11">
        <f t="shared" si="7"/>
        <v>45340</v>
      </c>
      <c r="CF52" s="1">
        <v>12</v>
      </c>
      <c r="CG52" s="1">
        <v>1219.5</v>
      </c>
      <c r="CH52" s="272">
        <v>4.5</v>
      </c>
      <c r="CI52" s="1">
        <v>0</v>
      </c>
      <c r="CJ52" s="1">
        <v>0</v>
      </c>
      <c r="CK52" s="1">
        <v>0</v>
      </c>
      <c r="CL52" s="1">
        <v>4.7300000000000004</v>
      </c>
      <c r="CM52" s="38"/>
      <c r="CN52" s="11">
        <f t="shared" si="8"/>
        <v>45340</v>
      </c>
      <c r="CO52" s="281">
        <v>40</v>
      </c>
      <c r="CP52" s="282">
        <v>4112</v>
      </c>
      <c r="CQ52" s="282">
        <v>29.5</v>
      </c>
      <c r="CR52" s="281">
        <v>333.19</v>
      </c>
      <c r="CS52" s="281">
        <v>0</v>
      </c>
      <c r="CT52" s="281">
        <v>4</v>
      </c>
      <c r="CU52" s="282">
        <v>29.5</v>
      </c>
      <c r="CV52" s="38"/>
      <c r="CW52" s="13">
        <f t="shared" si="11"/>
        <v>45340</v>
      </c>
      <c r="CX52" s="1">
        <v>6</v>
      </c>
      <c r="CY52" s="1">
        <v>420.87</v>
      </c>
      <c r="CZ52" s="1">
        <v>0</v>
      </c>
      <c r="DA52" s="1">
        <v>0</v>
      </c>
      <c r="DB52" s="1">
        <v>100</v>
      </c>
      <c r="DC52" s="1">
        <v>0</v>
      </c>
      <c r="DD52" s="1">
        <v>0</v>
      </c>
      <c r="DE52" s="38"/>
      <c r="DF52" s="13">
        <f t="shared" si="12"/>
        <v>45340</v>
      </c>
      <c r="DG52" s="1"/>
      <c r="DH52" s="1"/>
      <c r="DI52" s="1"/>
      <c r="DJ52" s="1"/>
      <c r="DK52" s="1"/>
      <c r="DL52" s="1"/>
      <c r="DM52" s="1"/>
      <c r="DN52" s="38"/>
      <c r="DO52" s="13">
        <f t="shared" si="13"/>
        <v>45340</v>
      </c>
      <c r="DP52" s="1"/>
      <c r="DQ52" s="1"/>
      <c r="DR52" s="1"/>
      <c r="DS52" s="1"/>
      <c r="DT52" s="1"/>
      <c r="DU52" s="1"/>
      <c r="DV52" s="1"/>
      <c r="DW52" s="38"/>
      <c r="DX52" s="13">
        <f t="shared" si="14"/>
        <v>45340</v>
      </c>
      <c r="DY52" s="1"/>
      <c r="DZ52" s="1"/>
      <c r="EA52" s="1"/>
      <c r="EB52" s="1"/>
      <c r="EC52" s="1"/>
      <c r="ED52" s="1"/>
      <c r="EE52" s="1"/>
      <c r="EF52" s="38"/>
      <c r="EG52" s="38"/>
      <c r="EH52" s="38"/>
      <c r="EI52" s="38"/>
      <c r="EJ52" s="38"/>
      <c r="EK52" s="38"/>
      <c r="EL52" s="38"/>
      <c r="EM52" s="38"/>
      <c r="EN52" s="38"/>
    </row>
    <row r="53" spans="1:144" x14ac:dyDescent="0.3">
      <c r="A53" s="268">
        <f t="shared" si="9"/>
        <v>12</v>
      </c>
      <c r="B53" s="11">
        <f t="shared" si="15"/>
        <v>45341</v>
      </c>
      <c r="C53" s="1">
        <v>33</v>
      </c>
      <c r="D53" s="272">
        <v>4866.03</v>
      </c>
      <c r="E53" s="1">
        <v>0</v>
      </c>
      <c r="F53" s="1">
        <v>10</v>
      </c>
      <c r="G53" s="1">
        <v>2</v>
      </c>
      <c r="H53" s="1">
        <v>0</v>
      </c>
      <c r="I53" s="1">
        <v>6</v>
      </c>
      <c r="J53" s="38"/>
      <c r="K53" s="11">
        <f t="shared" si="10"/>
        <v>45341</v>
      </c>
      <c r="L53" s="1">
        <v>27</v>
      </c>
      <c r="M53" s="1">
        <v>3523.07</v>
      </c>
      <c r="N53" s="1">
        <v>3.07</v>
      </c>
      <c r="O53" s="1">
        <v>0</v>
      </c>
      <c r="P53" s="1">
        <v>0</v>
      </c>
      <c r="Q53" s="1">
        <v>0</v>
      </c>
      <c r="R53" s="1">
        <v>0</v>
      </c>
      <c r="S53" s="38"/>
      <c r="T53" s="11">
        <f t="shared" si="0"/>
        <v>45341</v>
      </c>
      <c r="U53" s="1">
        <v>11</v>
      </c>
      <c r="V53" s="1">
        <v>997.65</v>
      </c>
      <c r="W53" s="1">
        <v>0</v>
      </c>
      <c r="X53" s="1">
        <v>0</v>
      </c>
      <c r="Y53" s="1">
        <v>20.5</v>
      </c>
      <c r="Z53" s="1">
        <v>0</v>
      </c>
      <c r="AA53" s="1">
        <v>0</v>
      </c>
      <c r="AB53" s="38"/>
      <c r="AC53" s="11">
        <f t="shared" si="1"/>
        <v>45341</v>
      </c>
      <c r="AD53" s="1">
        <v>45</v>
      </c>
      <c r="AE53" s="1">
        <v>5029.4399999999996</v>
      </c>
      <c r="AF53" s="272">
        <v>21.29</v>
      </c>
      <c r="AG53" s="1">
        <v>0</v>
      </c>
      <c r="AH53" s="1">
        <v>0</v>
      </c>
      <c r="AI53" s="1">
        <v>0</v>
      </c>
      <c r="AJ53" s="1">
        <v>0</v>
      </c>
      <c r="AK53" s="38"/>
      <c r="AL53" s="11">
        <f t="shared" si="2"/>
        <v>45341</v>
      </c>
      <c r="AM53" s="1">
        <v>42</v>
      </c>
      <c r="AN53" s="272">
        <v>5725.47</v>
      </c>
      <c r="AO53" s="1">
        <v>12.96</v>
      </c>
      <c r="AP53" s="1">
        <v>0</v>
      </c>
      <c r="AQ53" s="1">
        <v>0</v>
      </c>
      <c r="AR53" s="1">
        <v>0</v>
      </c>
      <c r="AS53" s="1">
        <v>0</v>
      </c>
      <c r="AT53" s="38"/>
      <c r="AU53" s="11">
        <f t="shared" si="3"/>
        <v>45341</v>
      </c>
      <c r="AV53" s="281">
        <v>48</v>
      </c>
      <c r="AW53" s="281">
        <v>4479.66</v>
      </c>
      <c r="AX53" s="281">
        <v>0</v>
      </c>
      <c r="AY53" s="282">
        <v>17.600000000000001</v>
      </c>
      <c r="AZ53" s="281">
        <v>0</v>
      </c>
      <c r="BA53" s="281">
        <v>0</v>
      </c>
      <c r="BB53" s="281">
        <v>14.2</v>
      </c>
      <c r="BC53" s="38"/>
      <c r="BD53" s="11">
        <f t="shared" si="4"/>
        <v>45341</v>
      </c>
      <c r="BE53" s="1">
        <v>54</v>
      </c>
      <c r="BF53" s="1">
        <v>6835.18</v>
      </c>
      <c r="BG53" s="1">
        <v>37.880000000000003</v>
      </c>
      <c r="BH53" s="1">
        <v>0</v>
      </c>
      <c r="BI53" s="1">
        <v>0</v>
      </c>
      <c r="BJ53" s="1">
        <v>0</v>
      </c>
      <c r="BK53" s="1">
        <v>6</v>
      </c>
      <c r="BL53" s="38"/>
      <c r="BM53" s="11">
        <f t="shared" si="5"/>
        <v>45341</v>
      </c>
      <c r="BN53" s="1">
        <v>50</v>
      </c>
      <c r="BO53" s="1">
        <v>6156.04</v>
      </c>
      <c r="BP53" s="1">
        <v>27.9</v>
      </c>
      <c r="BQ53" s="1">
        <v>0</v>
      </c>
      <c r="BR53" s="1">
        <v>0</v>
      </c>
      <c r="BS53" s="1">
        <v>1</v>
      </c>
      <c r="BT53" s="1">
        <v>4</v>
      </c>
      <c r="BU53" s="38"/>
      <c r="BV53" s="11">
        <f t="shared" si="6"/>
        <v>45341</v>
      </c>
      <c r="BW53" s="1">
        <v>17</v>
      </c>
      <c r="BX53" s="1">
        <v>1250.8699999999999</v>
      </c>
      <c r="BY53" s="1">
        <v>13</v>
      </c>
      <c r="BZ53" s="1">
        <v>0</v>
      </c>
      <c r="CA53" s="1">
        <v>0</v>
      </c>
      <c r="CB53" s="1">
        <v>0</v>
      </c>
      <c r="CC53" s="1">
        <v>3</v>
      </c>
      <c r="CD53" s="38"/>
      <c r="CE53" s="11">
        <f t="shared" si="7"/>
        <v>45341</v>
      </c>
      <c r="CF53" s="1">
        <v>21</v>
      </c>
      <c r="CG53" s="1">
        <v>2311.67</v>
      </c>
      <c r="CH53" s="272">
        <v>17.5</v>
      </c>
      <c r="CI53" s="1">
        <v>0</v>
      </c>
      <c r="CJ53" s="1">
        <v>0</v>
      </c>
      <c r="CK53" s="1">
        <v>14</v>
      </c>
      <c r="CL53" s="1">
        <v>-1059.3800000000001</v>
      </c>
      <c r="CM53" s="38"/>
      <c r="CN53" s="11">
        <f t="shared" si="8"/>
        <v>45341</v>
      </c>
      <c r="CO53" s="1">
        <v>64</v>
      </c>
      <c r="CP53" s="1">
        <v>7138.85</v>
      </c>
      <c r="CQ53" s="1">
        <v>22</v>
      </c>
      <c r="CR53" s="1">
        <v>474.96</v>
      </c>
      <c r="CS53" s="1">
        <v>25</v>
      </c>
      <c r="CT53" s="1">
        <v>1</v>
      </c>
      <c r="CU53" s="1">
        <v>49.86</v>
      </c>
      <c r="CV53" s="38"/>
      <c r="CW53" s="13">
        <f t="shared" si="11"/>
        <v>45341</v>
      </c>
      <c r="CX53" s="1">
        <v>9</v>
      </c>
      <c r="CY53" s="1">
        <v>661.62</v>
      </c>
      <c r="CZ53" s="1">
        <v>0</v>
      </c>
      <c r="DA53" s="1">
        <v>0</v>
      </c>
      <c r="DB53" s="1">
        <v>30</v>
      </c>
      <c r="DC53" s="1">
        <v>0</v>
      </c>
      <c r="DD53" s="1">
        <v>0</v>
      </c>
      <c r="DE53" s="38"/>
      <c r="DF53" s="13">
        <f t="shared" si="12"/>
        <v>45341</v>
      </c>
      <c r="DG53" s="1"/>
      <c r="DH53" s="1"/>
      <c r="DI53" s="1"/>
      <c r="DJ53" s="1"/>
      <c r="DK53" s="1"/>
      <c r="DL53" s="1"/>
      <c r="DM53" s="1"/>
      <c r="DN53" s="38"/>
      <c r="DO53" s="13">
        <f t="shared" si="13"/>
        <v>45341</v>
      </c>
      <c r="DP53" s="1"/>
      <c r="DQ53" s="1"/>
      <c r="DR53" s="1"/>
      <c r="DS53" s="1"/>
      <c r="DT53" s="1"/>
      <c r="DU53" s="1"/>
      <c r="DV53" s="1"/>
      <c r="DW53" s="38"/>
      <c r="DX53" s="13">
        <f t="shared" si="14"/>
        <v>45341</v>
      </c>
      <c r="DY53" s="1"/>
      <c r="DZ53" s="1"/>
      <c r="EA53" s="1"/>
      <c r="EB53" s="1"/>
      <c r="EC53" s="1"/>
      <c r="ED53" s="1"/>
      <c r="EE53" s="1"/>
      <c r="EF53" s="38"/>
      <c r="EG53" s="38"/>
      <c r="EH53" s="38"/>
      <c r="EI53" s="38"/>
      <c r="EJ53" s="38"/>
      <c r="EK53" s="38"/>
      <c r="EL53" s="38"/>
      <c r="EM53" s="38"/>
      <c r="EN53" s="38"/>
    </row>
    <row r="54" spans="1:144" x14ac:dyDescent="0.3">
      <c r="A54" s="268">
        <f t="shared" si="9"/>
        <v>12</v>
      </c>
      <c r="B54" s="11">
        <f t="shared" si="15"/>
        <v>45342</v>
      </c>
      <c r="C54" s="1">
        <v>48</v>
      </c>
      <c r="D54" s="272">
        <v>6860.76</v>
      </c>
      <c r="E54" s="1">
        <v>0</v>
      </c>
      <c r="F54" s="1">
        <v>14</v>
      </c>
      <c r="G54" s="1">
        <v>50</v>
      </c>
      <c r="H54" s="1">
        <v>0</v>
      </c>
      <c r="I54" s="1">
        <v>4</v>
      </c>
      <c r="J54" s="38"/>
      <c r="K54" s="11">
        <f t="shared" si="10"/>
        <v>45342</v>
      </c>
      <c r="L54" s="1">
        <v>33</v>
      </c>
      <c r="M54" s="1">
        <v>4568.8500000000004</v>
      </c>
      <c r="N54" s="1">
        <v>10.61</v>
      </c>
      <c r="O54" s="1">
        <v>0</v>
      </c>
      <c r="P54" s="1">
        <v>0</v>
      </c>
      <c r="Q54" s="1">
        <v>0</v>
      </c>
      <c r="R54" s="1">
        <v>0</v>
      </c>
      <c r="S54" s="38"/>
      <c r="T54" s="11">
        <f t="shared" si="0"/>
        <v>45342</v>
      </c>
      <c r="U54" s="1">
        <v>17</v>
      </c>
      <c r="V54" s="1">
        <v>1537.35</v>
      </c>
      <c r="W54" s="1">
        <v>0</v>
      </c>
      <c r="X54" s="1">
        <v>0</v>
      </c>
      <c r="Y54" s="1">
        <v>42</v>
      </c>
      <c r="Z54" s="1">
        <v>0</v>
      </c>
      <c r="AA54" s="1">
        <v>9</v>
      </c>
      <c r="AB54" s="38"/>
      <c r="AC54" s="11">
        <f t="shared" si="1"/>
        <v>45342</v>
      </c>
      <c r="AD54" s="1">
        <v>75</v>
      </c>
      <c r="AE54" s="272">
        <v>8731.2000000000007</v>
      </c>
      <c r="AF54" s="272">
        <v>2.78</v>
      </c>
      <c r="AG54" s="1">
        <v>0</v>
      </c>
      <c r="AH54" s="1">
        <v>0</v>
      </c>
      <c r="AI54" s="1">
        <v>0</v>
      </c>
      <c r="AJ54" s="1">
        <v>37</v>
      </c>
      <c r="AK54" s="38"/>
      <c r="AL54" s="11">
        <f t="shared" si="2"/>
        <v>45342</v>
      </c>
      <c r="AM54" s="1">
        <v>51</v>
      </c>
      <c r="AN54" s="1">
        <v>7179.59</v>
      </c>
      <c r="AO54" s="1">
        <v>23.15</v>
      </c>
      <c r="AP54" s="1">
        <v>0</v>
      </c>
      <c r="AQ54" s="1">
        <v>-13.34</v>
      </c>
      <c r="AR54" s="1">
        <v>1</v>
      </c>
      <c r="AS54" s="1">
        <v>0</v>
      </c>
      <c r="AT54" s="38"/>
      <c r="AU54" s="11">
        <f t="shared" si="3"/>
        <v>45342</v>
      </c>
      <c r="AV54" s="1">
        <v>61</v>
      </c>
      <c r="AW54" s="1">
        <v>5784.36</v>
      </c>
      <c r="AX54" s="1">
        <v>0</v>
      </c>
      <c r="AY54" s="1">
        <v>31</v>
      </c>
      <c r="AZ54" s="1">
        <v>0</v>
      </c>
      <c r="BA54" s="1">
        <v>0</v>
      </c>
      <c r="BB54" s="1">
        <v>20.329999999999998</v>
      </c>
      <c r="BC54" s="38"/>
      <c r="BD54" s="11">
        <f t="shared" si="4"/>
        <v>45342</v>
      </c>
      <c r="BE54" s="1">
        <v>51</v>
      </c>
      <c r="BF54" s="1">
        <v>7419.65</v>
      </c>
      <c r="BG54" s="1">
        <v>12.93</v>
      </c>
      <c r="BH54" s="1">
        <v>0</v>
      </c>
      <c r="BI54" s="1">
        <v>0</v>
      </c>
      <c r="BJ54" s="1">
        <v>0</v>
      </c>
      <c r="BK54" s="1">
        <v>163.55000000000001</v>
      </c>
      <c r="BL54" s="38"/>
      <c r="BM54" s="11">
        <f t="shared" si="5"/>
        <v>45342</v>
      </c>
      <c r="BN54" s="1">
        <v>62</v>
      </c>
      <c r="BO54" s="272">
        <v>8989.9</v>
      </c>
      <c r="BP54" s="1">
        <v>73.94</v>
      </c>
      <c r="BQ54" s="1">
        <v>0</v>
      </c>
      <c r="BR54" s="1">
        <v>50</v>
      </c>
      <c r="BS54" s="1">
        <v>1</v>
      </c>
      <c r="BT54" s="1">
        <v>39</v>
      </c>
      <c r="BU54" s="38"/>
      <c r="BV54" s="11">
        <f t="shared" si="6"/>
        <v>45342</v>
      </c>
      <c r="BW54" s="1">
        <v>20</v>
      </c>
      <c r="BX54" s="1">
        <v>1574.52</v>
      </c>
      <c r="BY54" s="1">
        <v>4</v>
      </c>
      <c r="BZ54" s="1">
        <v>0</v>
      </c>
      <c r="CA54" s="1">
        <v>0</v>
      </c>
      <c r="CB54" s="1">
        <v>1</v>
      </c>
      <c r="CC54" s="1">
        <v>1</v>
      </c>
      <c r="CD54" s="38"/>
      <c r="CE54" s="11">
        <f t="shared" si="7"/>
        <v>45342</v>
      </c>
      <c r="CF54" s="1">
        <v>28</v>
      </c>
      <c r="CG54" s="1">
        <v>3100.92</v>
      </c>
      <c r="CH54" s="272">
        <v>35.5</v>
      </c>
      <c r="CI54" s="1">
        <v>0</v>
      </c>
      <c r="CJ54" s="1">
        <v>0</v>
      </c>
      <c r="CK54" s="1">
        <v>0</v>
      </c>
      <c r="CL54" s="1">
        <v>15.25</v>
      </c>
      <c r="CM54" s="38"/>
      <c r="CN54" s="11">
        <f t="shared" si="8"/>
        <v>45342</v>
      </c>
      <c r="CO54" s="1">
        <v>86</v>
      </c>
      <c r="CP54" s="1">
        <v>9919.86</v>
      </c>
      <c r="CQ54" s="1">
        <v>10</v>
      </c>
      <c r="CR54" s="1">
        <v>0</v>
      </c>
      <c r="CS54" s="1">
        <v>25</v>
      </c>
      <c r="CT54" s="1">
        <v>1</v>
      </c>
      <c r="CU54" s="1">
        <v>2</v>
      </c>
      <c r="CV54" s="38"/>
      <c r="CW54" s="13">
        <f t="shared" si="11"/>
        <v>45342</v>
      </c>
      <c r="CX54" s="1">
        <v>25</v>
      </c>
      <c r="CY54" s="1">
        <v>1743.86</v>
      </c>
      <c r="CZ54" s="1">
        <v>0</v>
      </c>
      <c r="DA54" s="1">
        <v>0</v>
      </c>
      <c r="DB54" s="1">
        <v>30</v>
      </c>
      <c r="DC54" s="1">
        <v>1</v>
      </c>
      <c r="DD54" s="1">
        <v>2805.48</v>
      </c>
      <c r="DE54" s="38"/>
      <c r="DF54" s="13">
        <f t="shared" si="12"/>
        <v>45342</v>
      </c>
      <c r="DG54" s="1"/>
      <c r="DH54" s="1"/>
      <c r="DI54" s="1"/>
      <c r="DJ54" s="1"/>
      <c r="DK54" s="1"/>
      <c r="DL54" s="1"/>
      <c r="DM54" s="1"/>
      <c r="DN54" s="38"/>
      <c r="DO54" s="13">
        <f t="shared" si="13"/>
        <v>45342</v>
      </c>
      <c r="DP54" s="1"/>
      <c r="DQ54" s="1"/>
      <c r="DR54" s="1"/>
      <c r="DS54" s="1"/>
      <c r="DT54" s="1"/>
      <c r="DU54" s="1"/>
      <c r="DV54" s="1"/>
      <c r="DW54" s="38"/>
      <c r="DX54" s="13">
        <f t="shared" si="14"/>
        <v>45342</v>
      </c>
      <c r="DY54" s="1"/>
      <c r="DZ54" s="1"/>
      <c r="EA54" s="1"/>
      <c r="EB54" s="1"/>
      <c r="EC54" s="1"/>
      <c r="ED54" s="1"/>
      <c r="EE54" s="1"/>
      <c r="EF54" s="38"/>
      <c r="EG54" s="38"/>
      <c r="EH54" s="38"/>
      <c r="EI54" s="38"/>
      <c r="EJ54" s="38"/>
      <c r="EK54" s="38"/>
      <c r="EL54" s="38"/>
      <c r="EM54" s="38"/>
      <c r="EN54" s="38"/>
    </row>
    <row r="55" spans="1:144" x14ac:dyDescent="0.3">
      <c r="A55" s="268">
        <f t="shared" si="9"/>
        <v>12</v>
      </c>
      <c r="B55" s="11">
        <f t="shared" si="15"/>
        <v>45343</v>
      </c>
      <c r="C55" s="1">
        <v>42</v>
      </c>
      <c r="D55" s="272">
        <v>6222.8</v>
      </c>
      <c r="E55" s="1">
        <v>0</v>
      </c>
      <c r="F55" s="1">
        <v>18</v>
      </c>
      <c r="G55" s="1">
        <v>149.33000000000001</v>
      </c>
      <c r="H55" s="1">
        <v>0</v>
      </c>
      <c r="I55" s="1">
        <v>241.11</v>
      </c>
      <c r="J55" s="38"/>
      <c r="K55" s="11">
        <f t="shared" si="10"/>
        <v>45343</v>
      </c>
      <c r="L55" s="1">
        <v>29</v>
      </c>
      <c r="M55" s="1">
        <v>3714.29</v>
      </c>
      <c r="N55" s="1">
        <v>21.7</v>
      </c>
      <c r="O55" s="1">
        <v>0</v>
      </c>
      <c r="P55" s="1">
        <v>0</v>
      </c>
      <c r="Q55" s="1">
        <v>0</v>
      </c>
      <c r="R55" s="1">
        <v>0</v>
      </c>
      <c r="S55" s="38"/>
      <c r="T55" s="11">
        <f t="shared" si="0"/>
        <v>45343</v>
      </c>
      <c r="U55" s="1">
        <v>34</v>
      </c>
      <c r="V55" s="1">
        <v>3368.89</v>
      </c>
      <c r="W55" s="1">
        <v>0</v>
      </c>
      <c r="X55" s="1">
        <v>0</v>
      </c>
      <c r="Y55" s="1">
        <v>85</v>
      </c>
      <c r="Z55" s="1">
        <v>0</v>
      </c>
      <c r="AA55" s="1">
        <v>19</v>
      </c>
      <c r="AB55" s="38"/>
      <c r="AC55" s="11">
        <f t="shared" si="1"/>
        <v>45343</v>
      </c>
      <c r="AD55" s="1">
        <v>77</v>
      </c>
      <c r="AE55" s="1">
        <v>8882.56</v>
      </c>
      <c r="AF55" s="272">
        <v>21.29</v>
      </c>
      <c r="AG55" s="1">
        <v>0</v>
      </c>
      <c r="AH55" s="1">
        <v>106.35</v>
      </c>
      <c r="AI55" s="1">
        <v>1</v>
      </c>
      <c r="AJ55" s="1">
        <v>0</v>
      </c>
      <c r="AK55" s="38"/>
      <c r="AL55" s="11">
        <f t="shared" si="2"/>
        <v>45343</v>
      </c>
      <c r="AM55" s="1">
        <v>43</v>
      </c>
      <c r="AN55" s="1">
        <v>5978.81</v>
      </c>
      <c r="AO55" s="1">
        <v>17.579999999999998</v>
      </c>
      <c r="AP55" s="1">
        <v>0</v>
      </c>
      <c r="AQ55" s="1">
        <v>0</v>
      </c>
      <c r="AR55" s="1">
        <v>1</v>
      </c>
      <c r="AS55" s="1">
        <v>0</v>
      </c>
      <c r="AT55" s="38"/>
      <c r="AU55" s="11">
        <f t="shared" si="3"/>
        <v>45343</v>
      </c>
      <c r="AV55" s="1">
        <v>60</v>
      </c>
      <c r="AW55" s="1">
        <v>5063.79</v>
      </c>
      <c r="AX55" s="1">
        <v>0</v>
      </c>
      <c r="AY55" s="1">
        <v>21.89</v>
      </c>
      <c r="AZ55" s="1">
        <v>142.38</v>
      </c>
      <c r="BA55" s="1">
        <v>0</v>
      </c>
      <c r="BB55" s="1">
        <v>9152.01</v>
      </c>
      <c r="BC55" s="38"/>
      <c r="BD55" s="11">
        <f t="shared" si="4"/>
        <v>45343</v>
      </c>
      <c r="BE55" s="1">
        <v>59</v>
      </c>
      <c r="BF55" s="1">
        <v>8624.6299999999992</v>
      </c>
      <c r="BG55" s="1">
        <v>55.41</v>
      </c>
      <c r="BH55" s="1">
        <v>0</v>
      </c>
      <c r="BI55" s="1">
        <v>4.95</v>
      </c>
      <c r="BJ55" s="1">
        <v>0</v>
      </c>
      <c r="BK55" s="1">
        <v>8</v>
      </c>
      <c r="BL55" s="38"/>
      <c r="BM55" s="11">
        <f t="shared" si="5"/>
        <v>45343</v>
      </c>
      <c r="BN55" s="1">
        <v>58</v>
      </c>
      <c r="BO55" s="272">
        <v>7344.4</v>
      </c>
      <c r="BP55" s="1">
        <v>44.65</v>
      </c>
      <c r="BQ55" s="1">
        <v>0</v>
      </c>
      <c r="BR55" s="1">
        <v>0</v>
      </c>
      <c r="BS55" s="1">
        <v>0</v>
      </c>
      <c r="BT55" s="1">
        <v>2</v>
      </c>
      <c r="BU55" s="38"/>
      <c r="BV55" s="11">
        <f t="shared" si="6"/>
        <v>45343</v>
      </c>
      <c r="BW55" s="1">
        <v>23</v>
      </c>
      <c r="BX55" s="1">
        <v>1741.95</v>
      </c>
      <c r="BY55" s="1">
        <v>11</v>
      </c>
      <c r="BZ55" s="1">
        <v>0</v>
      </c>
      <c r="CA55" s="1">
        <v>0</v>
      </c>
      <c r="CB55" s="1">
        <v>1</v>
      </c>
      <c r="CC55" s="1">
        <v>117.22</v>
      </c>
      <c r="CD55" s="38"/>
      <c r="CE55" s="11">
        <f t="shared" si="7"/>
        <v>45343</v>
      </c>
      <c r="CF55" s="1">
        <v>51</v>
      </c>
      <c r="CG55" s="1">
        <v>6190.41</v>
      </c>
      <c r="CH55" s="272">
        <v>31.5</v>
      </c>
      <c r="CI55" s="1">
        <v>0</v>
      </c>
      <c r="CJ55" s="1">
        <v>0</v>
      </c>
      <c r="CK55" s="1">
        <v>0</v>
      </c>
      <c r="CL55" s="1">
        <v>13.66</v>
      </c>
      <c r="CM55" s="38"/>
      <c r="CN55" s="11">
        <f t="shared" si="8"/>
        <v>45343</v>
      </c>
      <c r="CO55" s="1">
        <v>86</v>
      </c>
      <c r="CP55" s="1">
        <v>9523.33</v>
      </c>
      <c r="CQ55" s="1">
        <v>14</v>
      </c>
      <c r="CR55" s="272">
        <v>359.5</v>
      </c>
      <c r="CS55" s="1">
        <v>0</v>
      </c>
      <c r="CT55" s="1">
        <v>2</v>
      </c>
      <c r="CU55" s="1">
        <v>259.06</v>
      </c>
      <c r="CV55" s="38"/>
      <c r="CW55" s="13">
        <f t="shared" si="11"/>
        <v>45343</v>
      </c>
      <c r="CX55" s="1">
        <v>29</v>
      </c>
      <c r="CY55" s="1">
        <v>1979.16</v>
      </c>
      <c r="CZ55" s="1">
        <v>0</v>
      </c>
      <c r="DA55" s="1">
        <v>0</v>
      </c>
      <c r="DB55" s="1">
        <v>30</v>
      </c>
      <c r="DC55" s="1">
        <v>1</v>
      </c>
      <c r="DD55" s="1">
        <v>-311.72000000000003</v>
      </c>
      <c r="DE55" s="38"/>
      <c r="DF55" s="13">
        <f t="shared" si="12"/>
        <v>45343</v>
      </c>
      <c r="DG55" s="1"/>
      <c r="DH55" s="1"/>
      <c r="DI55" s="1"/>
      <c r="DJ55" s="1"/>
      <c r="DK55" s="1"/>
      <c r="DL55" s="1"/>
      <c r="DM55" s="1"/>
      <c r="DN55" s="38"/>
      <c r="DO55" s="13">
        <f t="shared" si="13"/>
        <v>45343</v>
      </c>
      <c r="DP55" s="1"/>
      <c r="DQ55" s="1"/>
      <c r="DR55" s="1"/>
      <c r="DS55" s="1"/>
      <c r="DT55" s="1"/>
      <c r="DU55" s="1"/>
      <c r="DV55" s="1"/>
      <c r="DW55" s="38"/>
      <c r="DX55" s="13">
        <f t="shared" si="14"/>
        <v>45343</v>
      </c>
      <c r="DY55" s="1"/>
      <c r="DZ55" s="1"/>
      <c r="EA55" s="1"/>
      <c r="EB55" s="1"/>
      <c r="EC55" s="1"/>
      <c r="ED55" s="1"/>
      <c r="EE55" s="1"/>
      <c r="EF55" s="38"/>
      <c r="EG55" s="38"/>
      <c r="EH55" s="38"/>
      <c r="EI55" s="38"/>
      <c r="EJ55" s="38"/>
      <c r="EK55" s="38"/>
      <c r="EL55" s="38"/>
      <c r="EM55" s="38"/>
      <c r="EN55" s="38"/>
    </row>
    <row r="56" spans="1:144" x14ac:dyDescent="0.3">
      <c r="A56" s="268">
        <f t="shared" si="9"/>
        <v>12</v>
      </c>
      <c r="B56" s="11">
        <f t="shared" si="15"/>
        <v>45344</v>
      </c>
      <c r="C56" s="1">
        <v>49</v>
      </c>
      <c r="D56" s="272">
        <v>7138.46</v>
      </c>
      <c r="E56" s="1">
        <v>0</v>
      </c>
      <c r="F56" s="1">
        <v>13</v>
      </c>
      <c r="G56" s="1">
        <v>25</v>
      </c>
      <c r="H56" s="1">
        <v>0</v>
      </c>
      <c r="I56" s="1">
        <v>0</v>
      </c>
      <c r="J56" s="38"/>
      <c r="K56" s="11">
        <f t="shared" si="10"/>
        <v>45344</v>
      </c>
      <c r="L56" s="1">
        <v>21</v>
      </c>
      <c r="M56" s="1">
        <v>2607.46</v>
      </c>
      <c r="N56" s="1">
        <v>12.27</v>
      </c>
      <c r="O56" s="1">
        <v>0</v>
      </c>
      <c r="P56" s="1">
        <v>0</v>
      </c>
      <c r="Q56" s="1">
        <v>0</v>
      </c>
      <c r="R56" s="1">
        <v>0</v>
      </c>
      <c r="S56" s="38"/>
      <c r="T56" s="11">
        <f t="shared" si="0"/>
        <v>45344</v>
      </c>
      <c r="U56" s="1">
        <v>38</v>
      </c>
      <c r="V56" s="1">
        <v>3680.49</v>
      </c>
      <c r="W56" s="1">
        <v>0</v>
      </c>
      <c r="X56" s="1">
        <v>0</v>
      </c>
      <c r="Y56" s="1">
        <v>52.5</v>
      </c>
      <c r="Z56" s="1">
        <v>0</v>
      </c>
      <c r="AA56" s="1">
        <v>11</v>
      </c>
      <c r="AB56" s="38"/>
      <c r="AC56" s="11">
        <f t="shared" si="1"/>
        <v>45344</v>
      </c>
      <c r="AD56" s="1">
        <v>56</v>
      </c>
      <c r="AE56" s="1">
        <v>5966.83</v>
      </c>
      <c r="AF56" s="272">
        <v>56.47</v>
      </c>
      <c r="AG56" s="1">
        <v>0</v>
      </c>
      <c r="AH56" s="1">
        <v>0</v>
      </c>
      <c r="AI56" s="1">
        <v>1</v>
      </c>
      <c r="AJ56" s="1">
        <v>8</v>
      </c>
      <c r="AK56" s="38"/>
      <c r="AL56" s="11">
        <f t="shared" si="2"/>
        <v>45344</v>
      </c>
      <c r="AM56" s="1">
        <v>29</v>
      </c>
      <c r="AN56" s="1">
        <v>3844.71</v>
      </c>
      <c r="AO56" s="1">
        <v>10.18</v>
      </c>
      <c r="AP56" s="1">
        <v>0</v>
      </c>
      <c r="AQ56" s="1">
        <v>0</v>
      </c>
      <c r="AR56" s="1">
        <v>0</v>
      </c>
      <c r="AS56" s="1">
        <v>2</v>
      </c>
      <c r="AT56" s="38"/>
      <c r="AU56" s="11">
        <f t="shared" si="3"/>
        <v>45344</v>
      </c>
      <c r="AV56" s="1">
        <v>49</v>
      </c>
      <c r="AW56" s="1">
        <v>4605.5200000000004</v>
      </c>
      <c r="AX56" s="1">
        <v>0</v>
      </c>
      <c r="AY56" s="1">
        <v>34.19</v>
      </c>
      <c r="AZ56" s="1">
        <v>0</v>
      </c>
      <c r="BA56" s="1">
        <v>0</v>
      </c>
      <c r="BB56" s="1">
        <v>7.21</v>
      </c>
      <c r="BC56" s="38"/>
      <c r="BD56" s="11">
        <f t="shared" si="4"/>
        <v>45344</v>
      </c>
      <c r="BE56" s="1">
        <v>57</v>
      </c>
      <c r="BF56" s="1">
        <v>7253.34</v>
      </c>
      <c r="BG56" s="1">
        <v>51.71</v>
      </c>
      <c r="BH56" s="1">
        <v>0</v>
      </c>
      <c r="BI56" s="1">
        <v>0</v>
      </c>
      <c r="BJ56" s="1">
        <v>0</v>
      </c>
      <c r="BK56" s="1">
        <v>195.86</v>
      </c>
      <c r="BL56" s="38"/>
      <c r="BM56" s="11">
        <f t="shared" si="5"/>
        <v>45344</v>
      </c>
      <c r="BN56" s="1">
        <v>53</v>
      </c>
      <c r="BO56" s="1">
        <v>7084.79</v>
      </c>
      <c r="BP56" s="1">
        <v>11.63</v>
      </c>
      <c r="BQ56" s="1">
        <v>0</v>
      </c>
      <c r="BR56" s="1">
        <v>0</v>
      </c>
      <c r="BS56" s="1">
        <v>0</v>
      </c>
      <c r="BT56" s="1">
        <v>0</v>
      </c>
      <c r="BU56" s="38"/>
      <c r="BV56" s="11">
        <f t="shared" si="6"/>
        <v>45344</v>
      </c>
      <c r="BW56" s="1">
        <v>30</v>
      </c>
      <c r="BX56" s="1">
        <v>2351.5300000000002</v>
      </c>
      <c r="BY56" s="1">
        <v>16</v>
      </c>
      <c r="BZ56" s="1">
        <v>0</v>
      </c>
      <c r="CA56" s="1">
        <v>0</v>
      </c>
      <c r="CB56" s="1">
        <v>0</v>
      </c>
      <c r="CC56" s="1">
        <v>222.73</v>
      </c>
      <c r="CD56" s="38"/>
      <c r="CE56" s="11">
        <f t="shared" si="7"/>
        <v>45344</v>
      </c>
      <c r="CF56" s="1">
        <v>58</v>
      </c>
      <c r="CG56" s="1">
        <v>7052.11</v>
      </c>
      <c r="CH56" s="272">
        <v>355.54</v>
      </c>
      <c r="CI56" s="1">
        <v>0</v>
      </c>
      <c r="CJ56" s="1">
        <v>0</v>
      </c>
      <c r="CK56" s="1">
        <v>0</v>
      </c>
      <c r="CL56" s="1">
        <v>296.17</v>
      </c>
      <c r="CM56" s="38"/>
      <c r="CN56" s="11">
        <f t="shared" si="8"/>
        <v>45344</v>
      </c>
      <c r="CO56" s="1">
        <v>72</v>
      </c>
      <c r="CP56" s="1">
        <v>7615.12</v>
      </c>
      <c r="CQ56" s="1">
        <v>11</v>
      </c>
      <c r="CR56" s="1">
        <v>401.23</v>
      </c>
      <c r="CS56" s="1">
        <v>25</v>
      </c>
      <c r="CT56" s="1">
        <v>3</v>
      </c>
      <c r="CU56" s="1">
        <v>-11.06</v>
      </c>
      <c r="CV56" s="38"/>
      <c r="CW56" s="13">
        <f t="shared" si="11"/>
        <v>45344</v>
      </c>
      <c r="CX56" s="1">
        <v>33</v>
      </c>
      <c r="CY56" s="1">
        <v>2306.92</v>
      </c>
      <c r="CZ56" s="1">
        <v>0</v>
      </c>
      <c r="DA56" s="1">
        <v>14</v>
      </c>
      <c r="DB56" s="1">
        <v>30</v>
      </c>
      <c r="DC56" s="1">
        <v>1</v>
      </c>
      <c r="DD56" s="1">
        <v>112.94</v>
      </c>
      <c r="DE56" s="38"/>
      <c r="DF56" s="13">
        <f t="shared" si="12"/>
        <v>45344</v>
      </c>
      <c r="DG56" s="1"/>
      <c r="DH56" s="1"/>
      <c r="DI56" s="1"/>
      <c r="DJ56" s="1"/>
      <c r="DK56" s="1"/>
      <c r="DL56" s="1"/>
      <c r="DM56" s="1"/>
      <c r="DN56" s="38"/>
      <c r="DO56" s="13">
        <f t="shared" si="13"/>
        <v>45344</v>
      </c>
      <c r="DP56" s="1"/>
      <c r="DQ56" s="1"/>
      <c r="DR56" s="1"/>
      <c r="DS56" s="1"/>
      <c r="DT56" s="1"/>
      <c r="DU56" s="1"/>
      <c r="DV56" s="1"/>
      <c r="DW56" s="38"/>
      <c r="DX56" s="13">
        <f t="shared" si="14"/>
        <v>45344</v>
      </c>
      <c r="DY56" s="1"/>
      <c r="DZ56" s="1"/>
      <c r="EA56" s="1"/>
      <c r="EB56" s="1"/>
      <c r="EC56" s="1"/>
      <c r="ED56" s="1"/>
      <c r="EE56" s="1"/>
      <c r="EF56" s="38"/>
      <c r="EG56" s="38"/>
      <c r="EH56" s="38"/>
      <c r="EI56" s="38"/>
      <c r="EJ56" s="38"/>
      <c r="EK56" s="38"/>
      <c r="EL56" s="38"/>
      <c r="EM56" s="38"/>
      <c r="EN56" s="38"/>
    </row>
    <row r="57" spans="1:144" x14ac:dyDescent="0.3">
      <c r="A57" s="268">
        <f t="shared" si="9"/>
        <v>12</v>
      </c>
      <c r="B57" s="11">
        <f t="shared" si="15"/>
        <v>45345</v>
      </c>
      <c r="C57" s="1">
        <v>62</v>
      </c>
      <c r="D57" s="272">
        <v>8686.36</v>
      </c>
      <c r="E57" s="1">
        <v>0</v>
      </c>
      <c r="F57" s="1">
        <v>67</v>
      </c>
      <c r="G57" s="1">
        <v>0</v>
      </c>
      <c r="H57" s="1">
        <v>0</v>
      </c>
      <c r="I57" s="1">
        <v>41.99</v>
      </c>
      <c r="J57" s="38"/>
      <c r="K57" s="11">
        <f t="shared" si="10"/>
        <v>45345</v>
      </c>
      <c r="L57" s="1">
        <v>8</v>
      </c>
      <c r="M57" s="1">
        <v>980.94</v>
      </c>
      <c r="N57" s="272">
        <v>3.3</v>
      </c>
      <c r="O57" s="1">
        <v>0</v>
      </c>
      <c r="P57" s="1">
        <v>0</v>
      </c>
      <c r="Q57" s="1">
        <v>0</v>
      </c>
      <c r="R57" s="1">
        <v>0</v>
      </c>
      <c r="S57" s="38"/>
      <c r="T57" s="11">
        <f t="shared" si="0"/>
        <v>45345</v>
      </c>
      <c r="U57" s="1">
        <v>20</v>
      </c>
      <c r="V57" s="272">
        <v>1950.65</v>
      </c>
      <c r="W57" s="1">
        <v>0</v>
      </c>
      <c r="X57" s="1">
        <v>0</v>
      </c>
      <c r="Y57" s="1">
        <v>12</v>
      </c>
      <c r="Z57" s="1">
        <v>0</v>
      </c>
      <c r="AA57" s="1">
        <v>0</v>
      </c>
      <c r="AB57" s="38"/>
      <c r="AC57" s="11">
        <f t="shared" si="1"/>
        <v>45345</v>
      </c>
      <c r="AD57" s="1">
        <v>31</v>
      </c>
      <c r="AE57" s="272">
        <v>3798.8</v>
      </c>
      <c r="AF57" s="272">
        <v>21.29</v>
      </c>
      <c r="AG57" s="1">
        <v>0</v>
      </c>
      <c r="AH57" s="1">
        <v>-43.34</v>
      </c>
      <c r="AI57" s="1">
        <v>0</v>
      </c>
      <c r="AJ57" s="1">
        <v>44</v>
      </c>
      <c r="AK57" s="38"/>
      <c r="AL57" s="11">
        <f t="shared" si="2"/>
        <v>45345</v>
      </c>
      <c r="AM57" s="1">
        <v>21</v>
      </c>
      <c r="AN57" s="1">
        <v>3180.77</v>
      </c>
      <c r="AO57" s="1">
        <v>0</v>
      </c>
      <c r="AP57" s="1">
        <v>0</v>
      </c>
      <c r="AQ57" s="1">
        <v>694.74</v>
      </c>
      <c r="AR57" s="1">
        <v>0</v>
      </c>
      <c r="AS57" s="1">
        <v>0</v>
      </c>
      <c r="AT57" s="38"/>
      <c r="AU57" s="11">
        <f t="shared" si="3"/>
        <v>45345</v>
      </c>
      <c r="AV57" s="1">
        <v>26</v>
      </c>
      <c r="AW57" s="1">
        <v>2428.5100000000002</v>
      </c>
      <c r="AX57" s="1">
        <v>0</v>
      </c>
      <c r="AY57" s="1">
        <v>18</v>
      </c>
      <c r="AZ57" s="1">
        <v>0</v>
      </c>
      <c r="BA57" s="1">
        <v>0</v>
      </c>
      <c r="BB57" s="1">
        <v>14.01</v>
      </c>
      <c r="BC57" s="38"/>
      <c r="BD57" s="11">
        <f t="shared" si="4"/>
        <v>45345</v>
      </c>
      <c r="BE57" s="1">
        <v>39</v>
      </c>
      <c r="BF57" s="1">
        <v>4559.79</v>
      </c>
      <c r="BG57" s="1">
        <v>8.31</v>
      </c>
      <c r="BH57" s="1">
        <v>0</v>
      </c>
      <c r="BI57" s="1">
        <v>4.95</v>
      </c>
      <c r="BJ57" s="1">
        <v>0</v>
      </c>
      <c r="BK57" s="1">
        <v>9</v>
      </c>
      <c r="BL57" s="38"/>
      <c r="BM57" s="11">
        <f t="shared" si="5"/>
        <v>45345</v>
      </c>
      <c r="BN57" s="1">
        <v>48</v>
      </c>
      <c r="BO57" s="1">
        <v>6368.78</v>
      </c>
      <c r="BP57" s="1">
        <v>56.28</v>
      </c>
      <c r="BQ57" s="1">
        <v>0</v>
      </c>
      <c r="BR57" s="1">
        <v>0</v>
      </c>
      <c r="BS57" s="1">
        <v>0</v>
      </c>
      <c r="BT57" s="1">
        <v>35</v>
      </c>
      <c r="BU57" s="38"/>
      <c r="BV57" s="11">
        <f t="shared" si="6"/>
        <v>45345</v>
      </c>
      <c r="BW57" s="1">
        <v>33</v>
      </c>
      <c r="BX57" s="1">
        <v>2615.61</v>
      </c>
      <c r="BY57" s="1">
        <v>76</v>
      </c>
      <c r="BZ57" s="1">
        <v>0</v>
      </c>
      <c r="CA57" s="1">
        <v>0</v>
      </c>
      <c r="CB57" s="1">
        <v>0</v>
      </c>
      <c r="CC57" s="272">
        <v>361.2</v>
      </c>
      <c r="CD57" s="38"/>
      <c r="CE57" s="11">
        <f t="shared" si="7"/>
        <v>45345</v>
      </c>
      <c r="CF57" s="1">
        <v>51</v>
      </c>
      <c r="CG57" s="1">
        <v>6267.88</v>
      </c>
      <c r="CH57" s="272">
        <v>324.5</v>
      </c>
      <c r="CI57" s="1">
        <v>0</v>
      </c>
      <c r="CJ57" s="1">
        <v>250</v>
      </c>
      <c r="CK57" s="1">
        <v>0</v>
      </c>
      <c r="CL57" s="1">
        <v>176.61</v>
      </c>
      <c r="CM57" s="38"/>
      <c r="CN57" s="11">
        <f t="shared" si="8"/>
        <v>45345</v>
      </c>
      <c r="CO57" s="1">
        <v>46</v>
      </c>
      <c r="CP57" s="1">
        <v>4684.1899999999996</v>
      </c>
      <c r="CQ57" s="1">
        <v>11</v>
      </c>
      <c r="CR57" s="1">
        <v>209.15</v>
      </c>
      <c r="CS57" s="1">
        <v>0</v>
      </c>
      <c r="CT57" s="1">
        <v>1</v>
      </c>
      <c r="CU57" s="272">
        <v>73.5</v>
      </c>
      <c r="CV57" s="38"/>
      <c r="CW57" s="13">
        <f t="shared" si="11"/>
        <v>45345</v>
      </c>
      <c r="CX57" s="1">
        <v>41</v>
      </c>
      <c r="CY57" s="1">
        <v>2643.54</v>
      </c>
      <c r="CZ57" s="1">
        <v>0</v>
      </c>
      <c r="DA57" s="1">
        <v>10</v>
      </c>
      <c r="DB57" s="1">
        <v>30</v>
      </c>
      <c r="DC57" s="1">
        <v>0</v>
      </c>
      <c r="DD57" s="1">
        <v>0</v>
      </c>
      <c r="DE57" s="38"/>
      <c r="DF57" s="13">
        <f t="shared" si="12"/>
        <v>45345</v>
      </c>
      <c r="DG57" s="1"/>
      <c r="DH57" s="1"/>
      <c r="DI57" s="1"/>
      <c r="DJ57" s="1"/>
      <c r="DK57" s="1"/>
      <c r="DL57" s="1"/>
      <c r="DM57" s="1"/>
      <c r="DN57" s="38"/>
      <c r="DO57" s="13">
        <f t="shared" si="13"/>
        <v>45345</v>
      </c>
      <c r="DP57" s="1"/>
      <c r="DQ57" s="1"/>
      <c r="DR57" s="1"/>
      <c r="DS57" s="1"/>
      <c r="DT57" s="1"/>
      <c r="DU57" s="1"/>
      <c r="DV57" s="1"/>
      <c r="DW57" s="38"/>
      <c r="DX57" s="13">
        <f t="shared" si="14"/>
        <v>45345</v>
      </c>
      <c r="DY57" s="1"/>
      <c r="DZ57" s="1"/>
      <c r="EA57" s="1"/>
      <c r="EB57" s="1"/>
      <c r="EC57" s="1"/>
      <c r="ED57" s="1"/>
      <c r="EE57" s="1"/>
      <c r="EF57" s="38"/>
      <c r="EG57" s="38"/>
      <c r="EH57" s="38"/>
      <c r="EI57" s="38"/>
      <c r="EJ57" s="38"/>
      <c r="EK57" s="38"/>
      <c r="EL57" s="38"/>
      <c r="EM57" s="38"/>
      <c r="EN57" s="38"/>
    </row>
    <row r="58" spans="1:144" x14ac:dyDescent="0.3">
      <c r="A58" s="268">
        <f t="shared" si="9"/>
        <v>12</v>
      </c>
      <c r="B58" s="11">
        <f t="shared" si="15"/>
        <v>45346</v>
      </c>
      <c r="C58" s="1">
        <v>59</v>
      </c>
      <c r="D58" s="272">
        <v>8355.3700000000008</v>
      </c>
      <c r="E58" s="1">
        <v>0</v>
      </c>
      <c r="F58" s="1">
        <v>38</v>
      </c>
      <c r="G58" s="1">
        <v>50</v>
      </c>
      <c r="H58" s="1">
        <v>0</v>
      </c>
      <c r="I58" s="1">
        <v>27</v>
      </c>
      <c r="J58" s="38"/>
      <c r="K58" s="11">
        <f t="shared" si="10"/>
        <v>45346</v>
      </c>
      <c r="L58" s="1">
        <v>9</v>
      </c>
      <c r="M58" s="272">
        <v>859.2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38"/>
      <c r="T58" s="11">
        <f t="shared" si="0"/>
        <v>45346</v>
      </c>
      <c r="U58" s="1">
        <v>18</v>
      </c>
      <c r="V58" s="1">
        <v>1753.15</v>
      </c>
      <c r="W58" s="1">
        <v>0</v>
      </c>
      <c r="X58" s="1">
        <v>0</v>
      </c>
      <c r="Y58" s="1">
        <v>155.5</v>
      </c>
      <c r="Z58" s="1">
        <v>0</v>
      </c>
      <c r="AA58" s="1">
        <v>3</v>
      </c>
      <c r="AB58" s="38"/>
      <c r="AC58" s="11">
        <f t="shared" si="1"/>
        <v>45346</v>
      </c>
      <c r="AD58" s="1">
        <v>56</v>
      </c>
      <c r="AE58" s="1">
        <v>3961.33</v>
      </c>
      <c r="AF58" s="272">
        <v>21.29</v>
      </c>
      <c r="AG58" s="1">
        <v>0</v>
      </c>
      <c r="AH58" s="1">
        <v>0</v>
      </c>
      <c r="AI58" s="1">
        <v>0</v>
      </c>
      <c r="AJ58" s="1">
        <v>15</v>
      </c>
      <c r="AK58" s="38"/>
      <c r="AL58" s="11">
        <f t="shared" si="2"/>
        <v>45346</v>
      </c>
      <c r="AM58" s="1">
        <v>50</v>
      </c>
      <c r="AN58" s="1">
        <v>3439.46</v>
      </c>
      <c r="AO58" s="1">
        <v>9.25</v>
      </c>
      <c r="AP58" s="1">
        <v>0</v>
      </c>
      <c r="AQ58" s="1">
        <v>-16.05</v>
      </c>
      <c r="AR58" s="1">
        <v>0</v>
      </c>
      <c r="AS58" s="1">
        <v>0</v>
      </c>
      <c r="AT58" s="38"/>
      <c r="AU58" s="11">
        <f t="shared" si="3"/>
        <v>45346</v>
      </c>
      <c r="AV58" s="1">
        <v>35</v>
      </c>
      <c r="AW58" s="1">
        <v>1844.94</v>
      </c>
      <c r="AX58" s="1">
        <v>0</v>
      </c>
      <c r="AY58" s="1">
        <v>13</v>
      </c>
      <c r="AZ58" s="1">
        <v>0</v>
      </c>
      <c r="BA58" s="1">
        <v>0</v>
      </c>
      <c r="BB58" s="1">
        <v>0</v>
      </c>
      <c r="BC58" s="38"/>
      <c r="BD58" s="11">
        <f t="shared" si="4"/>
        <v>45346</v>
      </c>
      <c r="BE58" s="1">
        <v>28</v>
      </c>
      <c r="BF58" s="1">
        <v>3061.37</v>
      </c>
      <c r="BG58" s="1">
        <v>10.15</v>
      </c>
      <c r="BH58" s="1">
        <v>0</v>
      </c>
      <c r="BI58" s="1">
        <v>50</v>
      </c>
      <c r="BJ58" s="1">
        <v>0</v>
      </c>
      <c r="BK58" s="1">
        <v>0</v>
      </c>
      <c r="BL58" s="38"/>
      <c r="BM58" s="11">
        <f t="shared" si="5"/>
        <v>45346</v>
      </c>
      <c r="BN58" s="1">
        <v>37</v>
      </c>
      <c r="BO58" s="272">
        <v>4957.6000000000004</v>
      </c>
      <c r="BP58" s="1">
        <v>0</v>
      </c>
      <c r="BQ58" s="1">
        <v>0</v>
      </c>
      <c r="BR58" s="1">
        <v>287.26</v>
      </c>
      <c r="BS58" s="1">
        <v>0</v>
      </c>
      <c r="BT58" s="1">
        <v>50</v>
      </c>
      <c r="BU58" s="38"/>
      <c r="BV58" s="11">
        <f t="shared" si="6"/>
        <v>45346</v>
      </c>
      <c r="BW58" s="1">
        <v>38</v>
      </c>
      <c r="BX58" s="1">
        <v>3051.06</v>
      </c>
      <c r="BY58" s="1">
        <v>68</v>
      </c>
      <c r="BZ58" s="1">
        <v>0</v>
      </c>
      <c r="CA58" s="1">
        <v>0</v>
      </c>
      <c r="CB58" s="1">
        <v>1</v>
      </c>
      <c r="CC58" s="1">
        <v>359.42</v>
      </c>
      <c r="CD58" s="38"/>
      <c r="CE58" s="11">
        <f t="shared" si="7"/>
        <v>45346</v>
      </c>
      <c r="CF58" s="1">
        <v>21</v>
      </c>
      <c r="CG58" s="1">
        <v>2125.9899999999998</v>
      </c>
      <c r="CH58" s="272">
        <v>32</v>
      </c>
      <c r="CI58" s="1">
        <v>0</v>
      </c>
      <c r="CJ58" s="1">
        <v>0</v>
      </c>
      <c r="CK58" s="1">
        <v>0</v>
      </c>
      <c r="CL58" s="1">
        <v>2227.59</v>
      </c>
      <c r="CM58" s="38"/>
      <c r="CN58" s="11">
        <f t="shared" si="8"/>
        <v>45346</v>
      </c>
      <c r="CO58" s="1">
        <v>47</v>
      </c>
      <c r="CP58" s="1">
        <v>4760.2299999999996</v>
      </c>
      <c r="CQ58" s="1">
        <v>15</v>
      </c>
      <c r="CR58" s="1">
        <v>422.9</v>
      </c>
      <c r="CS58" s="1">
        <v>0</v>
      </c>
      <c r="CT58" s="1">
        <v>2</v>
      </c>
      <c r="CU58" s="1">
        <v>212.02</v>
      </c>
      <c r="CV58" s="38"/>
      <c r="CW58" s="13">
        <f t="shared" si="11"/>
        <v>45346</v>
      </c>
      <c r="CX58" s="1">
        <v>21</v>
      </c>
      <c r="CY58" s="272">
        <v>1364.3</v>
      </c>
      <c r="CZ58" s="1">
        <v>0</v>
      </c>
      <c r="DA58" s="1">
        <v>0</v>
      </c>
      <c r="DB58" s="1">
        <v>30</v>
      </c>
      <c r="DC58" s="1">
        <v>0</v>
      </c>
      <c r="DD58" s="1">
        <v>208.94</v>
      </c>
      <c r="DE58" s="38"/>
      <c r="DF58" s="13">
        <f t="shared" si="12"/>
        <v>45346</v>
      </c>
      <c r="DG58" s="1"/>
      <c r="DH58" s="1"/>
      <c r="DI58" s="1"/>
      <c r="DJ58" s="1"/>
      <c r="DK58" s="1"/>
      <c r="DL58" s="1"/>
      <c r="DM58" s="1"/>
      <c r="DN58" s="38"/>
      <c r="DO58" s="13">
        <f t="shared" si="13"/>
        <v>45346</v>
      </c>
      <c r="DP58" s="1"/>
      <c r="DQ58" s="1"/>
      <c r="DR58" s="1"/>
      <c r="DS58" s="1"/>
      <c r="DT58" s="1"/>
      <c r="DU58" s="1"/>
      <c r="DV58" s="1"/>
      <c r="DW58" s="38"/>
      <c r="DX58" s="13">
        <f t="shared" si="14"/>
        <v>45346</v>
      </c>
      <c r="DY58" s="1"/>
      <c r="DZ58" s="1"/>
      <c r="EA58" s="1"/>
      <c r="EB58" s="1"/>
      <c r="EC58" s="1"/>
      <c r="ED58" s="1"/>
      <c r="EE58" s="1"/>
      <c r="EF58" s="38"/>
      <c r="EG58" s="38"/>
      <c r="EH58" s="38"/>
      <c r="EI58" s="38"/>
      <c r="EJ58" s="38"/>
      <c r="EK58" s="38"/>
      <c r="EL58" s="38"/>
      <c r="EM58" s="38"/>
      <c r="EN58" s="38"/>
    </row>
    <row r="59" spans="1:144" x14ac:dyDescent="0.3">
      <c r="A59" s="268">
        <f t="shared" si="9"/>
        <v>12</v>
      </c>
      <c r="B59" s="11">
        <f t="shared" si="15"/>
        <v>45347</v>
      </c>
      <c r="C59" s="1">
        <v>13</v>
      </c>
      <c r="D59" s="272">
        <v>1510.6</v>
      </c>
      <c r="E59" s="1">
        <v>0</v>
      </c>
      <c r="F59" s="1">
        <v>17</v>
      </c>
      <c r="G59" s="1">
        <v>0</v>
      </c>
      <c r="H59" s="1">
        <v>0</v>
      </c>
      <c r="I59" s="1">
        <v>14</v>
      </c>
      <c r="J59" s="38"/>
      <c r="K59" s="11">
        <f t="shared" si="10"/>
        <v>45347</v>
      </c>
      <c r="L59" s="1">
        <v>12</v>
      </c>
      <c r="M59" s="1">
        <v>1490.29</v>
      </c>
      <c r="N59" s="1">
        <v>4.72</v>
      </c>
      <c r="O59" s="1">
        <v>0</v>
      </c>
      <c r="P59" s="1">
        <v>0</v>
      </c>
      <c r="Q59" s="1">
        <v>0</v>
      </c>
      <c r="R59" s="1">
        <v>0</v>
      </c>
      <c r="S59" s="38"/>
      <c r="T59" s="11">
        <f t="shared" si="0"/>
        <v>45347</v>
      </c>
      <c r="U59" s="1">
        <v>14</v>
      </c>
      <c r="V59" s="1">
        <v>1145.18</v>
      </c>
      <c r="W59" s="1">
        <v>0</v>
      </c>
      <c r="X59" s="1">
        <v>0</v>
      </c>
      <c r="Y59" s="1">
        <v>181.5</v>
      </c>
      <c r="Z59" s="1">
        <v>0</v>
      </c>
      <c r="AA59" s="1">
        <v>18</v>
      </c>
      <c r="AB59" s="38"/>
      <c r="AC59" s="11">
        <f t="shared" si="1"/>
        <v>45347</v>
      </c>
      <c r="AD59" s="1">
        <v>34</v>
      </c>
      <c r="AE59" s="1">
        <v>3929.98</v>
      </c>
      <c r="AF59" s="272">
        <v>38.86</v>
      </c>
      <c r="AG59" s="1">
        <v>0</v>
      </c>
      <c r="AH59" s="1">
        <v>0</v>
      </c>
      <c r="AI59" s="1">
        <v>0</v>
      </c>
      <c r="AJ59" s="1">
        <v>0</v>
      </c>
      <c r="AK59" s="38"/>
      <c r="AL59" s="11">
        <f t="shared" si="2"/>
        <v>45347</v>
      </c>
      <c r="AM59" s="1">
        <v>48</v>
      </c>
      <c r="AN59" s="272">
        <v>3517</v>
      </c>
      <c r="AO59" s="1">
        <v>11.1</v>
      </c>
      <c r="AP59" s="1">
        <v>0</v>
      </c>
      <c r="AQ59" s="1">
        <v>0</v>
      </c>
      <c r="AR59" s="1">
        <v>0</v>
      </c>
      <c r="AS59" s="1">
        <v>0</v>
      </c>
      <c r="AT59" s="38"/>
      <c r="AU59" s="11">
        <f t="shared" si="3"/>
        <v>45347</v>
      </c>
      <c r="AV59" s="1">
        <v>24</v>
      </c>
      <c r="AW59" s="1">
        <v>2009.12</v>
      </c>
      <c r="AX59" s="1">
        <v>0</v>
      </c>
      <c r="AY59" s="1">
        <v>20</v>
      </c>
      <c r="AZ59" s="1">
        <v>0</v>
      </c>
      <c r="BA59" s="1">
        <v>0</v>
      </c>
      <c r="BB59" s="1">
        <v>0</v>
      </c>
      <c r="BC59" s="38"/>
      <c r="BD59" s="11">
        <f t="shared" si="4"/>
        <v>45347</v>
      </c>
      <c r="BE59" s="1">
        <v>37</v>
      </c>
      <c r="BF59" s="1">
        <v>4424.03</v>
      </c>
      <c r="BG59" s="1">
        <v>11.55</v>
      </c>
      <c r="BH59" s="1">
        <v>0</v>
      </c>
      <c r="BI59" s="1">
        <v>0</v>
      </c>
      <c r="BJ59" s="1">
        <v>0</v>
      </c>
      <c r="BK59" s="1">
        <v>3.5</v>
      </c>
      <c r="BL59" s="38"/>
      <c r="BM59" s="11">
        <f t="shared" si="5"/>
        <v>45347</v>
      </c>
      <c r="BN59" s="1">
        <v>49</v>
      </c>
      <c r="BO59" s="1">
        <v>6303.13</v>
      </c>
      <c r="BP59" s="1">
        <v>33.950000000000003</v>
      </c>
      <c r="BQ59" s="1">
        <v>0</v>
      </c>
      <c r="BR59" s="1">
        <v>184.84</v>
      </c>
      <c r="BS59" s="1">
        <v>0</v>
      </c>
      <c r="BT59" s="1">
        <v>21</v>
      </c>
      <c r="BU59" s="38"/>
      <c r="BV59" s="11">
        <f t="shared" si="6"/>
        <v>45347</v>
      </c>
      <c r="BW59" s="1">
        <v>16</v>
      </c>
      <c r="BX59" s="1">
        <v>1227.4100000000001</v>
      </c>
      <c r="BY59" s="272">
        <v>38.5</v>
      </c>
      <c r="BZ59" s="1">
        <v>0</v>
      </c>
      <c r="CA59" s="1">
        <v>0</v>
      </c>
      <c r="CB59" s="1">
        <v>1</v>
      </c>
      <c r="CC59" s="272">
        <v>22.5</v>
      </c>
      <c r="CD59" s="38"/>
      <c r="CE59" s="11">
        <f t="shared" si="7"/>
        <v>45347</v>
      </c>
      <c r="CF59" s="1">
        <v>17</v>
      </c>
      <c r="CG59" s="272">
        <v>1826.7</v>
      </c>
      <c r="CH59" s="272">
        <v>0</v>
      </c>
      <c r="CI59" s="1">
        <v>0</v>
      </c>
      <c r="CJ59" s="1">
        <v>0</v>
      </c>
      <c r="CK59" s="1">
        <v>0</v>
      </c>
      <c r="CL59" s="1">
        <v>0</v>
      </c>
      <c r="CM59" s="38"/>
      <c r="CN59" s="11">
        <f t="shared" si="8"/>
        <v>45347</v>
      </c>
      <c r="CO59" s="1">
        <v>39</v>
      </c>
      <c r="CP59" s="1">
        <v>3702.16</v>
      </c>
      <c r="CQ59" s="272">
        <v>38.5</v>
      </c>
      <c r="CR59" s="1">
        <v>0</v>
      </c>
      <c r="CS59" s="1">
        <v>0</v>
      </c>
      <c r="CT59" s="1">
        <v>1</v>
      </c>
      <c r="CU59" s="1">
        <v>155.84</v>
      </c>
      <c r="CV59" s="38"/>
      <c r="CW59" s="13">
        <f t="shared" si="11"/>
        <v>45347</v>
      </c>
      <c r="CX59" s="281">
        <v>8</v>
      </c>
      <c r="CY59" s="281">
        <v>632.15</v>
      </c>
      <c r="CZ59" s="281">
        <v>0</v>
      </c>
      <c r="DA59" s="281">
        <v>6</v>
      </c>
      <c r="DB59" s="281">
        <v>30</v>
      </c>
      <c r="DC59" s="281">
        <v>1</v>
      </c>
      <c r="DD59" s="281">
        <v>10</v>
      </c>
      <c r="DE59" s="38"/>
      <c r="DF59" s="13">
        <f t="shared" si="12"/>
        <v>45347</v>
      </c>
      <c r="DG59" s="1"/>
      <c r="DH59" s="1"/>
      <c r="DI59" s="1"/>
      <c r="DJ59" s="1"/>
      <c r="DK59" s="1"/>
      <c r="DL59" s="1"/>
      <c r="DM59" s="1"/>
      <c r="DN59" s="38"/>
      <c r="DO59" s="13">
        <f t="shared" si="13"/>
        <v>45347</v>
      </c>
      <c r="DP59" s="1"/>
      <c r="DQ59" s="1"/>
      <c r="DR59" s="1"/>
      <c r="DS59" s="1"/>
      <c r="DT59" s="1"/>
      <c r="DU59" s="1"/>
      <c r="DV59" s="1"/>
      <c r="DW59" s="38"/>
      <c r="DX59" s="13">
        <f t="shared" si="14"/>
        <v>45347</v>
      </c>
      <c r="DY59" s="1"/>
      <c r="DZ59" s="1"/>
      <c r="EA59" s="1"/>
      <c r="EB59" s="1"/>
      <c r="EC59" s="1"/>
      <c r="ED59" s="1"/>
      <c r="EE59" s="1"/>
      <c r="EF59" s="38"/>
      <c r="EG59" s="38"/>
      <c r="EH59" s="38"/>
      <c r="EI59" s="38"/>
      <c r="EJ59" s="38"/>
      <c r="EK59" s="38"/>
      <c r="EL59" s="38"/>
      <c r="EM59" s="38"/>
      <c r="EN59" s="38"/>
    </row>
    <row r="60" spans="1:144" x14ac:dyDescent="0.3">
      <c r="A60" s="268">
        <f t="shared" si="9"/>
        <v>12</v>
      </c>
      <c r="B60" s="11">
        <f t="shared" si="15"/>
        <v>45348</v>
      </c>
      <c r="C60" s="1">
        <v>33</v>
      </c>
      <c r="D60" s="272">
        <v>4785.84</v>
      </c>
      <c r="E60" s="1">
        <v>0</v>
      </c>
      <c r="F60" s="1">
        <v>26</v>
      </c>
      <c r="G60" s="1">
        <v>0</v>
      </c>
      <c r="H60" s="1">
        <v>0</v>
      </c>
      <c r="I60" s="1">
        <v>239.47</v>
      </c>
      <c r="J60" s="38"/>
      <c r="K60" s="11">
        <f t="shared" si="10"/>
        <v>45348</v>
      </c>
      <c r="L60" s="1">
        <v>33</v>
      </c>
      <c r="M60" s="1">
        <v>4415.26</v>
      </c>
      <c r="N60" s="1">
        <v>39.630000000000003</v>
      </c>
      <c r="O60" s="1">
        <v>0</v>
      </c>
      <c r="P60" s="1">
        <v>0</v>
      </c>
      <c r="Q60" s="1">
        <v>0</v>
      </c>
      <c r="R60" s="1">
        <v>0</v>
      </c>
      <c r="S60" s="38"/>
      <c r="T60" s="11">
        <f t="shared" si="0"/>
        <v>45348</v>
      </c>
      <c r="U60" s="1">
        <v>21</v>
      </c>
      <c r="V60" s="1">
        <v>1742.52</v>
      </c>
      <c r="W60" s="1">
        <v>0</v>
      </c>
      <c r="X60" s="1">
        <v>0</v>
      </c>
      <c r="Y60" s="1">
        <v>28</v>
      </c>
      <c r="Z60" s="1">
        <v>0</v>
      </c>
      <c r="AA60" s="1">
        <v>20.5</v>
      </c>
      <c r="AB60" s="38"/>
      <c r="AC60" s="11">
        <f t="shared" si="1"/>
        <v>45348</v>
      </c>
      <c r="AD60" s="1">
        <v>61</v>
      </c>
      <c r="AE60" s="1">
        <v>6773.96</v>
      </c>
      <c r="AF60" s="272">
        <v>35.17</v>
      </c>
      <c r="AG60" s="1">
        <v>0</v>
      </c>
      <c r="AH60" s="1">
        <v>0</v>
      </c>
      <c r="AI60" s="1">
        <v>0</v>
      </c>
      <c r="AJ60" s="1">
        <v>0</v>
      </c>
      <c r="AK60" s="38"/>
      <c r="AL60" s="11">
        <f t="shared" si="2"/>
        <v>45348</v>
      </c>
      <c r="AM60" s="1">
        <v>40</v>
      </c>
      <c r="AN60" s="1">
        <v>5780.17</v>
      </c>
      <c r="AO60" s="1">
        <v>15.74</v>
      </c>
      <c r="AP60" s="1">
        <v>0</v>
      </c>
      <c r="AQ60" s="1">
        <v>150</v>
      </c>
      <c r="AR60" s="1">
        <v>0</v>
      </c>
      <c r="AS60" s="1">
        <v>0</v>
      </c>
      <c r="AT60" s="38"/>
      <c r="AU60" s="11">
        <f t="shared" si="3"/>
        <v>45348</v>
      </c>
      <c r="AV60" s="1">
        <v>54</v>
      </c>
      <c r="AW60" s="1">
        <v>4965.87</v>
      </c>
      <c r="AX60" s="1">
        <v>0</v>
      </c>
      <c r="AY60" s="1">
        <v>17</v>
      </c>
      <c r="AZ60" s="1">
        <v>-99.44</v>
      </c>
      <c r="BA60" s="1">
        <v>0</v>
      </c>
      <c r="BB60" s="1">
        <v>122.36</v>
      </c>
      <c r="BC60" s="38"/>
      <c r="BD60" s="11">
        <f t="shared" si="4"/>
        <v>45348</v>
      </c>
      <c r="BE60" s="1">
        <v>40</v>
      </c>
      <c r="BF60" s="1">
        <v>5863.34</v>
      </c>
      <c r="BG60" s="1">
        <v>18.47</v>
      </c>
      <c r="BH60" s="1">
        <v>0</v>
      </c>
      <c r="BI60" s="1">
        <v>104.95</v>
      </c>
      <c r="BJ60" s="1">
        <v>0</v>
      </c>
      <c r="BK60" s="1">
        <v>1</v>
      </c>
      <c r="BL60" s="38"/>
      <c r="BM60" s="11">
        <f t="shared" si="5"/>
        <v>45348</v>
      </c>
      <c r="BN60" s="1">
        <v>61</v>
      </c>
      <c r="BO60" s="1">
        <v>7936.32</v>
      </c>
      <c r="BP60" s="1">
        <v>6.98</v>
      </c>
      <c r="BQ60" s="1">
        <v>0</v>
      </c>
      <c r="BR60" s="1">
        <v>-134.84</v>
      </c>
      <c r="BS60" s="1">
        <v>0</v>
      </c>
      <c r="BT60" s="1">
        <v>5</v>
      </c>
      <c r="BU60" s="38"/>
      <c r="BV60" s="11">
        <f t="shared" si="6"/>
        <v>45348</v>
      </c>
      <c r="BW60" s="1">
        <v>22</v>
      </c>
      <c r="BX60" s="1">
        <v>1562.65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38"/>
      <c r="CE60" s="11">
        <f t="shared" si="7"/>
        <v>45348</v>
      </c>
      <c r="CF60" s="1">
        <v>23</v>
      </c>
      <c r="CG60" s="1">
        <v>2735.46</v>
      </c>
      <c r="CH60" s="272">
        <v>22</v>
      </c>
      <c r="CI60" s="1">
        <v>0</v>
      </c>
      <c r="CJ60" s="1">
        <v>0</v>
      </c>
      <c r="CK60" s="1">
        <v>0</v>
      </c>
      <c r="CL60" s="1">
        <v>0</v>
      </c>
      <c r="CM60" s="38"/>
      <c r="CN60" s="11">
        <f t="shared" si="8"/>
        <v>45348</v>
      </c>
      <c r="CO60" s="1">
        <v>66</v>
      </c>
      <c r="CP60" s="1">
        <v>6476.79</v>
      </c>
      <c r="CQ60" s="272">
        <v>31.5</v>
      </c>
      <c r="CR60" s="1">
        <v>0</v>
      </c>
      <c r="CS60" s="1">
        <v>0</v>
      </c>
      <c r="CT60" s="1">
        <v>2</v>
      </c>
      <c r="CU60" s="1">
        <v>4</v>
      </c>
      <c r="CV60" s="38"/>
      <c r="CW60" s="13">
        <f t="shared" si="11"/>
        <v>45348</v>
      </c>
      <c r="CX60" s="1">
        <v>16</v>
      </c>
      <c r="CY60" s="1">
        <v>1313.15</v>
      </c>
      <c r="CZ60" s="1">
        <v>0</v>
      </c>
      <c r="DA60" s="1">
        <v>0</v>
      </c>
      <c r="DB60" s="1">
        <v>30</v>
      </c>
      <c r="DC60" s="1">
        <v>1</v>
      </c>
      <c r="DD60" s="1">
        <v>0</v>
      </c>
      <c r="DE60" s="38"/>
      <c r="DF60" s="13">
        <f t="shared" si="12"/>
        <v>45348</v>
      </c>
      <c r="DG60" s="1"/>
      <c r="DH60" s="1"/>
      <c r="DI60" s="1"/>
      <c r="DJ60" s="1"/>
      <c r="DK60" s="1"/>
      <c r="DL60" s="1"/>
      <c r="DM60" s="1"/>
      <c r="DN60" s="38"/>
      <c r="DO60" s="13">
        <f t="shared" si="13"/>
        <v>45348</v>
      </c>
      <c r="DP60" s="1"/>
      <c r="DQ60" s="1"/>
      <c r="DR60" s="1"/>
      <c r="DS60" s="1"/>
      <c r="DT60" s="1"/>
      <c r="DU60" s="1"/>
      <c r="DV60" s="1"/>
      <c r="DW60" s="38"/>
      <c r="DX60" s="13">
        <f t="shared" si="14"/>
        <v>45348</v>
      </c>
      <c r="DY60" s="1"/>
      <c r="DZ60" s="1"/>
      <c r="EA60" s="1"/>
      <c r="EB60" s="1"/>
      <c r="EC60" s="1"/>
      <c r="ED60" s="1"/>
      <c r="EE60" s="1"/>
      <c r="EF60" s="38"/>
      <c r="EG60" s="38"/>
      <c r="EH60" s="38"/>
      <c r="EI60" s="38"/>
      <c r="EJ60" s="38"/>
      <c r="EK60" s="38"/>
      <c r="EL60" s="38"/>
      <c r="EM60" s="38"/>
      <c r="EN60" s="38"/>
    </row>
    <row r="61" spans="1:144" x14ac:dyDescent="0.3">
      <c r="A61" s="268">
        <f t="shared" si="9"/>
        <v>12</v>
      </c>
      <c r="B61" s="11">
        <f t="shared" si="15"/>
        <v>45349</v>
      </c>
      <c r="C61" s="1">
        <v>40</v>
      </c>
      <c r="D61" s="272">
        <v>6269.99</v>
      </c>
      <c r="E61" s="1">
        <v>0</v>
      </c>
      <c r="F61" s="1">
        <v>21</v>
      </c>
      <c r="G61" s="1">
        <v>0</v>
      </c>
      <c r="H61" s="1">
        <v>0</v>
      </c>
      <c r="I61" s="1">
        <v>3036.08</v>
      </c>
      <c r="J61" s="38"/>
      <c r="K61" s="11">
        <f t="shared" si="10"/>
        <v>45349</v>
      </c>
      <c r="L61" s="1">
        <v>71</v>
      </c>
      <c r="M61" s="1">
        <v>10508.79</v>
      </c>
      <c r="N61" s="272">
        <v>61.8</v>
      </c>
      <c r="O61" s="1">
        <v>0</v>
      </c>
      <c r="P61" s="1">
        <v>150</v>
      </c>
      <c r="Q61" s="1">
        <v>0</v>
      </c>
      <c r="R61" s="1">
        <v>8.5</v>
      </c>
      <c r="S61" s="38"/>
      <c r="T61" s="11">
        <f t="shared" si="0"/>
        <v>45349</v>
      </c>
      <c r="U61" s="1">
        <v>30</v>
      </c>
      <c r="V61" s="1">
        <v>2711.01</v>
      </c>
      <c r="W61" s="1">
        <v>0</v>
      </c>
      <c r="X61" s="1">
        <v>0</v>
      </c>
      <c r="Y61" s="272">
        <v>46.5</v>
      </c>
      <c r="Z61" s="1">
        <v>0</v>
      </c>
      <c r="AA61" s="1">
        <v>18</v>
      </c>
      <c r="AB61" s="38"/>
      <c r="AC61" s="11">
        <f t="shared" si="1"/>
        <v>45349</v>
      </c>
      <c r="AD61" s="1">
        <v>75</v>
      </c>
      <c r="AE61" s="1">
        <v>8358.2199999999993</v>
      </c>
      <c r="AF61" s="272">
        <v>46.28</v>
      </c>
      <c r="AG61" s="1">
        <v>0</v>
      </c>
      <c r="AH61" s="1">
        <v>-36.75</v>
      </c>
      <c r="AI61" s="1">
        <v>0</v>
      </c>
      <c r="AJ61" s="1">
        <v>0</v>
      </c>
      <c r="AK61" s="38"/>
      <c r="AL61" s="11">
        <f t="shared" si="2"/>
        <v>45349</v>
      </c>
      <c r="AM61" s="1">
        <v>60</v>
      </c>
      <c r="AN61" s="1">
        <v>7514.07</v>
      </c>
      <c r="AO61" s="1">
        <v>4.63</v>
      </c>
      <c r="AP61" s="1">
        <v>0</v>
      </c>
      <c r="AQ61" s="1">
        <v>0</v>
      </c>
      <c r="AR61" s="1">
        <v>0</v>
      </c>
      <c r="AS61" s="1">
        <v>0</v>
      </c>
      <c r="AT61" s="38"/>
      <c r="AU61" s="11">
        <f t="shared" si="3"/>
        <v>45349</v>
      </c>
      <c r="AV61" s="1">
        <v>61</v>
      </c>
      <c r="AW61" s="1">
        <v>5684.63</v>
      </c>
      <c r="AX61" s="1">
        <v>0</v>
      </c>
      <c r="AY61" s="1">
        <v>20</v>
      </c>
      <c r="AZ61" s="1">
        <v>0</v>
      </c>
      <c r="BA61" s="1">
        <v>0</v>
      </c>
      <c r="BB61" s="1">
        <v>6.42</v>
      </c>
      <c r="BC61" s="38"/>
      <c r="BD61" s="11">
        <f t="shared" si="4"/>
        <v>45349</v>
      </c>
      <c r="BE61" s="1">
        <v>45</v>
      </c>
      <c r="BF61" s="272">
        <v>6290.8</v>
      </c>
      <c r="BG61" s="1">
        <v>13.85</v>
      </c>
      <c r="BH61" s="1">
        <v>0</v>
      </c>
      <c r="BI61" s="272">
        <v>68.900000000000006</v>
      </c>
      <c r="BJ61" s="1">
        <v>0</v>
      </c>
      <c r="BK61" s="1">
        <v>116.25</v>
      </c>
      <c r="BL61" s="38"/>
      <c r="BM61" s="11">
        <f t="shared" si="5"/>
        <v>45349</v>
      </c>
      <c r="BN61" s="1">
        <v>58</v>
      </c>
      <c r="BO61" s="272">
        <v>7732.1</v>
      </c>
      <c r="BP61" s="1">
        <v>99.54</v>
      </c>
      <c r="BQ61" s="1">
        <v>0</v>
      </c>
      <c r="BR61" s="1">
        <v>0</v>
      </c>
      <c r="BS61" s="1">
        <v>0</v>
      </c>
      <c r="BT61" s="1">
        <v>352.38</v>
      </c>
      <c r="BU61" s="38"/>
      <c r="BV61" s="11">
        <f t="shared" si="6"/>
        <v>45349</v>
      </c>
      <c r="BW61" s="1">
        <v>13</v>
      </c>
      <c r="BX61" s="1">
        <v>1327.59</v>
      </c>
      <c r="BY61" s="1">
        <v>4</v>
      </c>
      <c r="BZ61" s="1">
        <v>0</v>
      </c>
      <c r="CA61" s="1">
        <v>0</v>
      </c>
      <c r="CB61" s="1">
        <v>0</v>
      </c>
      <c r="CC61" s="1">
        <v>0</v>
      </c>
      <c r="CD61" s="38"/>
      <c r="CE61" s="11">
        <f t="shared" si="7"/>
        <v>45349</v>
      </c>
      <c r="CF61" s="1">
        <v>35</v>
      </c>
      <c r="CG61" s="1">
        <v>4147.3100000000004</v>
      </c>
      <c r="CH61" s="272">
        <v>42.5</v>
      </c>
      <c r="CI61" s="1">
        <v>0</v>
      </c>
      <c r="CJ61" s="1">
        <v>-250</v>
      </c>
      <c r="CK61" s="1">
        <v>0</v>
      </c>
      <c r="CL61" s="272">
        <v>-1960.9</v>
      </c>
      <c r="CM61" s="38"/>
      <c r="CN61" s="11">
        <f t="shared" si="8"/>
        <v>45349</v>
      </c>
      <c r="CO61" s="1">
        <v>78</v>
      </c>
      <c r="CP61" s="1">
        <v>7921.85</v>
      </c>
      <c r="CQ61" s="272">
        <v>23.5</v>
      </c>
      <c r="CR61" s="272">
        <v>243.2</v>
      </c>
      <c r="CS61" s="1">
        <v>0</v>
      </c>
      <c r="CT61" s="1">
        <v>4</v>
      </c>
      <c r="CU61" s="1">
        <v>272.70999999999998</v>
      </c>
      <c r="CV61" s="38"/>
      <c r="CW61" s="13">
        <f t="shared" si="11"/>
        <v>45349</v>
      </c>
      <c r="CX61" s="1">
        <v>18</v>
      </c>
      <c r="CY61" s="1">
        <v>1427.44</v>
      </c>
      <c r="CZ61" s="1">
        <v>0</v>
      </c>
      <c r="DA61" s="1">
        <v>0</v>
      </c>
      <c r="DB61" s="1">
        <v>30</v>
      </c>
      <c r="DC61" s="1">
        <v>1</v>
      </c>
      <c r="DD61" s="1">
        <v>0</v>
      </c>
      <c r="DE61" s="38"/>
      <c r="DF61" s="13">
        <f t="shared" si="12"/>
        <v>45349</v>
      </c>
      <c r="DG61" s="1"/>
      <c r="DH61" s="1"/>
      <c r="DI61" s="1"/>
      <c r="DJ61" s="1"/>
      <c r="DK61" s="1"/>
      <c r="DL61" s="1"/>
      <c r="DM61" s="1"/>
      <c r="DN61" s="38"/>
      <c r="DO61" s="13">
        <f t="shared" si="13"/>
        <v>45349</v>
      </c>
      <c r="DP61" s="1"/>
      <c r="DQ61" s="1"/>
      <c r="DR61" s="1"/>
      <c r="DS61" s="1"/>
      <c r="DT61" s="1"/>
      <c r="DU61" s="1"/>
      <c r="DV61" s="1"/>
      <c r="DW61" s="38"/>
      <c r="DX61" s="13">
        <f t="shared" si="14"/>
        <v>45349</v>
      </c>
      <c r="DY61" s="1"/>
      <c r="DZ61" s="1"/>
      <c r="EA61" s="1"/>
      <c r="EB61" s="1"/>
      <c r="EC61" s="1"/>
      <c r="ED61" s="1"/>
      <c r="EE61" s="1"/>
      <c r="EF61" s="38"/>
      <c r="EG61" s="38"/>
      <c r="EH61" s="38"/>
      <c r="EI61" s="38"/>
      <c r="EJ61" s="38"/>
      <c r="EK61" s="38"/>
      <c r="EL61" s="38"/>
      <c r="EM61" s="38"/>
      <c r="EN61" s="38"/>
    </row>
    <row r="62" spans="1:144" x14ac:dyDescent="0.3">
      <c r="A62" s="268">
        <f t="shared" si="9"/>
        <v>12</v>
      </c>
      <c r="B62" s="11">
        <f t="shared" si="15"/>
        <v>45350</v>
      </c>
      <c r="C62" s="1">
        <v>31</v>
      </c>
      <c r="D62" s="272">
        <v>4977.3</v>
      </c>
      <c r="E62" s="1">
        <v>0</v>
      </c>
      <c r="F62" s="1">
        <v>14</v>
      </c>
      <c r="G62" s="1">
        <v>4</v>
      </c>
      <c r="H62" s="1">
        <v>0</v>
      </c>
      <c r="I62" s="1">
        <v>10</v>
      </c>
      <c r="J62" s="156">
        <f>SUM(C50:C63)</f>
        <v>608</v>
      </c>
      <c r="K62" s="11">
        <f t="shared" si="10"/>
        <v>45350</v>
      </c>
      <c r="L62" s="1">
        <v>69</v>
      </c>
      <c r="M62" s="1">
        <v>9955.02</v>
      </c>
      <c r="N62" s="1">
        <v>40.33</v>
      </c>
      <c r="O62" s="1">
        <v>0</v>
      </c>
      <c r="P62" s="1">
        <v>0</v>
      </c>
      <c r="Q62" s="1">
        <v>0</v>
      </c>
      <c r="R62" s="1">
        <v>0</v>
      </c>
      <c r="S62" s="156">
        <f>SUM(L50:L63)</f>
        <v>417</v>
      </c>
      <c r="T62" s="11">
        <f t="shared" si="0"/>
        <v>45350</v>
      </c>
      <c r="U62" s="1">
        <v>50</v>
      </c>
      <c r="V62" s="1">
        <v>4862.04</v>
      </c>
      <c r="W62" s="1">
        <v>0</v>
      </c>
      <c r="X62" s="1">
        <v>0</v>
      </c>
      <c r="Y62" s="1">
        <v>102.5</v>
      </c>
      <c r="Z62" s="1">
        <v>0</v>
      </c>
      <c r="AA62" s="272">
        <v>3099.9</v>
      </c>
      <c r="AB62" s="156">
        <f>SUM(U50:U63)</f>
        <v>344</v>
      </c>
      <c r="AC62" s="11">
        <f t="shared" si="1"/>
        <v>45350</v>
      </c>
      <c r="AD62" s="1">
        <v>66</v>
      </c>
      <c r="AE62" s="1">
        <v>7634.95</v>
      </c>
      <c r="AF62" s="272">
        <v>8.33</v>
      </c>
      <c r="AG62" s="1">
        <v>0</v>
      </c>
      <c r="AH62" s="1">
        <v>0</v>
      </c>
      <c r="AI62" s="1">
        <v>0</v>
      </c>
      <c r="AJ62" s="1">
        <v>6</v>
      </c>
      <c r="AK62" s="156">
        <f>SUM(AD50:AD63)</f>
        <v>756</v>
      </c>
      <c r="AL62" s="11">
        <f t="shared" si="2"/>
        <v>45350</v>
      </c>
      <c r="AM62" s="1">
        <v>57</v>
      </c>
      <c r="AN62" s="1">
        <v>7148.41</v>
      </c>
      <c r="AO62" s="1">
        <v>7.41</v>
      </c>
      <c r="AP62" s="1">
        <v>0</v>
      </c>
      <c r="AQ62" s="1">
        <v>0</v>
      </c>
      <c r="AR62" s="1">
        <v>0</v>
      </c>
      <c r="AS62" s="1">
        <v>0</v>
      </c>
      <c r="AT62" s="156">
        <f>SUM(AM50:AM63)</f>
        <v>566</v>
      </c>
      <c r="AU62" s="11">
        <f t="shared" si="3"/>
        <v>45350</v>
      </c>
      <c r="AV62" s="1">
        <v>58</v>
      </c>
      <c r="AW62" s="272">
        <v>5107.6000000000004</v>
      </c>
      <c r="AX62" s="1">
        <v>0</v>
      </c>
      <c r="AY62" s="1">
        <v>22</v>
      </c>
      <c r="AZ62" s="1">
        <v>94.01</v>
      </c>
      <c r="BA62" s="1">
        <v>0</v>
      </c>
      <c r="BB62" s="1">
        <v>-115.94</v>
      </c>
      <c r="BC62" s="156">
        <f>SUM(AV50:AV63)</f>
        <v>618</v>
      </c>
      <c r="BD62" s="11">
        <f t="shared" si="4"/>
        <v>45350</v>
      </c>
      <c r="BE62" s="1">
        <v>54</v>
      </c>
      <c r="BF62" s="1">
        <v>7138.25</v>
      </c>
      <c r="BG62" s="1">
        <v>16.62</v>
      </c>
      <c r="BH62" s="1">
        <v>0</v>
      </c>
      <c r="BI62" s="1">
        <v>0</v>
      </c>
      <c r="BJ62" s="1">
        <v>0</v>
      </c>
      <c r="BK62" s="1">
        <v>0</v>
      </c>
      <c r="BL62" s="156">
        <f>SUM(BE50:BE63)</f>
        <v>636</v>
      </c>
      <c r="BM62" s="11">
        <f t="shared" si="5"/>
        <v>45350</v>
      </c>
      <c r="BN62" s="281">
        <v>57</v>
      </c>
      <c r="BO62" s="281">
        <v>7747.36</v>
      </c>
      <c r="BP62" s="281">
        <v>25.12</v>
      </c>
      <c r="BQ62" s="281">
        <v>0</v>
      </c>
      <c r="BR62" s="281">
        <v>151.49</v>
      </c>
      <c r="BS62" s="281">
        <v>0</v>
      </c>
      <c r="BT62" s="281">
        <v>2</v>
      </c>
      <c r="BU62" s="156">
        <f>SUM(BN50:BN63)</f>
        <v>743</v>
      </c>
      <c r="BV62" s="11">
        <f t="shared" si="6"/>
        <v>45350</v>
      </c>
      <c r="BW62" s="1">
        <v>22</v>
      </c>
      <c r="BX62" s="1">
        <v>1526.78</v>
      </c>
      <c r="BY62" s="1">
        <v>7</v>
      </c>
      <c r="BZ62" s="1">
        <v>0</v>
      </c>
      <c r="CA62" s="1">
        <v>35</v>
      </c>
      <c r="CB62" s="1">
        <v>0</v>
      </c>
      <c r="CC62" s="1">
        <v>139.51</v>
      </c>
      <c r="CD62" s="156">
        <f>SUM(BW50:BW63)</f>
        <v>321</v>
      </c>
      <c r="CE62" s="11">
        <f t="shared" si="7"/>
        <v>45350</v>
      </c>
      <c r="CF62" s="1">
        <v>25</v>
      </c>
      <c r="CG62" s="272">
        <v>3142.3</v>
      </c>
      <c r="CH62" s="272">
        <v>24.5</v>
      </c>
      <c r="CI62" s="1">
        <v>0</v>
      </c>
      <c r="CJ62" s="1">
        <v>0</v>
      </c>
      <c r="CK62" s="1">
        <v>0</v>
      </c>
      <c r="CL62" s="1">
        <v>11.56</v>
      </c>
      <c r="CM62" s="156">
        <f>SUM(CF50:CF63)</f>
        <v>426</v>
      </c>
      <c r="CN62" s="11">
        <f t="shared" si="8"/>
        <v>45350</v>
      </c>
      <c r="CO62" s="1">
        <v>78</v>
      </c>
      <c r="CP62" s="272">
        <v>7624.3</v>
      </c>
      <c r="CQ62" s="272">
        <v>34.5</v>
      </c>
      <c r="CR62" s="1">
        <v>437.16</v>
      </c>
      <c r="CS62" s="1">
        <v>0</v>
      </c>
      <c r="CT62" s="1">
        <v>3</v>
      </c>
      <c r="CU62" s="1">
        <v>33.97</v>
      </c>
      <c r="CV62" s="156">
        <f>SUM(CO50:CO63)</f>
        <v>936</v>
      </c>
      <c r="CW62" s="13">
        <f t="shared" si="11"/>
        <v>45350</v>
      </c>
      <c r="CX62" s="1">
        <v>14</v>
      </c>
      <c r="CY62" s="1">
        <v>1175.92</v>
      </c>
      <c r="CZ62" s="1">
        <v>0</v>
      </c>
      <c r="DA62" s="1">
        <v>0</v>
      </c>
      <c r="DB62" s="1">
        <v>900</v>
      </c>
      <c r="DC62" s="1">
        <v>1</v>
      </c>
      <c r="DD62" s="1">
        <v>0</v>
      </c>
      <c r="DE62" s="156">
        <f>SUM(CX50:CX63)</f>
        <v>261</v>
      </c>
      <c r="DF62" s="13">
        <f t="shared" si="12"/>
        <v>45350</v>
      </c>
      <c r="DG62" s="1"/>
      <c r="DH62" s="1"/>
      <c r="DI62" s="1"/>
      <c r="DJ62" s="1"/>
      <c r="DK62" s="1"/>
      <c r="DL62" s="1"/>
      <c r="DM62" s="1"/>
      <c r="DN62" s="156">
        <f>SUM(DG50:DG63)</f>
        <v>0</v>
      </c>
      <c r="DO62" s="13">
        <f t="shared" si="13"/>
        <v>45350</v>
      </c>
      <c r="DP62" s="1"/>
      <c r="DQ62" s="1"/>
      <c r="DR62" s="1"/>
      <c r="DS62" s="1"/>
      <c r="DT62" s="1"/>
      <c r="DU62" s="1"/>
      <c r="DV62" s="1"/>
      <c r="DW62" s="156">
        <f>SUM(DP50:DP63)</f>
        <v>0</v>
      </c>
      <c r="DX62" s="13">
        <f t="shared" si="14"/>
        <v>45350</v>
      </c>
      <c r="DY62" s="1"/>
      <c r="DZ62" s="1"/>
      <c r="EA62" s="1"/>
      <c r="EB62" s="1"/>
      <c r="EC62" s="1"/>
      <c r="ED62" s="1"/>
      <c r="EE62" s="1"/>
      <c r="EF62" s="156">
        <f>SUM(DY50:DY63)</f>
        <v>0</v>
      </c>
      <c r="EG62" s="38"/>
      <c r="EH62" s="38"/>
      <c r="EI62" s="38"/>
      <c r="EJ62" s="38"/>
      <c r="EK62" s="38"/>
      <c r="EL62" s="38"/>
      <c r="EM62" s="38"/>
      <c r="EN62" s="38"/>
    </row>
    <row r="63" spans="1:144" x14ac:dyDescent="0.3">
      <c r="A63" s="268">
        <f t="shared" si="9"/>
        <v>12</v>
      </c>
      <c r="B63" s="267">
        <v>45351</v>
      </c>
      <c r="C63" s="1">
        <v>48</v>
      </c>
      <c r="D63" s="272">
        <v>7004.9</v>
      </c>
      <c r="E63" s="1">
        <v>0</v>
      </c>
      <c r="F63" s="1">
        <v>49</v>
      </c>
      <c r="G63" s="1">
        <v>250</v>
      </c>
      <c r="H63" s="1">
        <v>0</v>
      </c>
      <c r="I63" s="1">
        <v>0</v>
      </c>
      <c r="J63" s="102">
        <f>SUM(D50:G63)</f>
        <v>88762.760000000009</v>
      </c>
      <c r="K63" s="11">
        <f>B63</f>
        <v>45351</v>
      </c>
      <c r="L63" s="1">
        <v>67</v>
      </c>
      <c r="M63" s="1">
        <v>9670.14</v>
      </c>
      <c r="N63" s="1">
        <v>22.42</v>
      </c>
      <c r="O63" s="1">
        <v>0</v>
      </c>
      <c r="P63" s="1">
        <v>0</v>
      </c>
      <c r="Q63" s="1">
        <v>0</v>
      </c>
      <c r="R63" s="1">
        <v>21</v>
      </c>
      <c r="S63" s="102">
        <f>SUM(M50:P63)</f>
        <v>57436.540000000008</v>
      </c>
      <c r="T63" s="11">
        <f t="shared" si="0"/>
        <v>45351</v>
      </c>
      <c r="U63" s="1">
        <v>33</v>
      </c>
      <c r="V63" s="1">
        <v>2867.17</v>
      </c>
      <c r="W63" s="1">
        <v>0</v>
      </c>
      <c r="X63" s="1">
        <v>0</v>
      </c>
      <c r="Y63" s="1">
        <v>50</v>
      </c>
      <c r="Z63" s="1">
        <v>0</v>
      </c>
      <c r="AA63" s="1">
        <v>13</v>
      </c>
      <c r="AB63" s="102">
        <f>SUM(V50:Y63)</f>
        <v>33229.56</v>
      </c>
      <c r="AC63" s="11">
        <f t="shared" si="1"/>
        <v>45351</v>
      </c>
      <c r="AD63" s="1">
        <v>50</v>
      </c>
      <c r="AE63" s="1">
        <v>5732.37</v>
      </c>
      <c r="AF63" s="272">
        <v>61.09</v>
      </c>
      <c r="AG63" s="1">
        <v>0</v>
      </c>
      <c r="AH63" s="1">
        <v>0</v>
      </c>
      <c r="AI63" s="1">
        <v>0</v>
      </c>
      <c r="AJ63" s="1">
        <v>15</v>
      </c>
      <c r="AK63" s="102">
        <f>SUM(AE50:AH63)</f>
        <v>83001.75</v>
      </c>
      <c r="AL63" s="11">
        <f t="shared" si="2"/>
        <v>45351</v>
      </c>
      <c r="AM63" s="1">
        <v>46</v>
      </c>
      <c r="AN63" s="1">
        <v>5482.31</v>
      </c>
      <c r="AO63" s="1">
        <v>14.81</v>
      </c>
      <c r="AP63" s="1">
        <v>0</v>
      </c>
      <c r="AQ63" s="1">
        <v>-91.83</v>
      </c>
      <c r="AR63" s="1">
        <v>0</v>
      </c>
      <c r="AS63" s="1">
        <v>0</v>
      </c>
      <c r="AT63" s="102">
        <f>SUM(AN50:AQ63)</f>
        <v>70227.309999999983</v>
      </c>
      <c r="AU63" s="11">
        <f t="shared" si="3"/>
        <v>45351</v>
      </c>
      <c r="AV63" s="1">
        <v>49</v>
      </c>
      <c r="AW63" s="1">
        <v>4358.54</v>
      </c>
      <c r="AX63" s="1">
        <v>0</v>
      </c>
      <c r="AY63" s="1">
        <v>36</v>
      </c>
      <c r="AZ63" s="1">
        <v>75</v>
      </c>
      <c r="BA63" s="1">
        <v>0</v>
      </c>
      <c r="BB63" s="1">
        <v>3.21</v>
      </c>
      <c r="BC63" s="102">
        <f>SUM(AW50:AZ63)</f>
        <v>54503.369999999995</v>
      </c>
      <c r="BD63" s="11">
        <f t="shared" si="4"/>
        <v>45351</v>
      </c>
      <c r="BE63" s="1">
        <v>43</v>
      </c>
      <c r="BF63" s="1">
        <v>5200.1400000000003</v>
      </c>
      <c r="BG63" s="1">
        <v>5.54</v>
      </c>
      <c r="BH63" s="1">
        <v>0</v>
      </c>
      <c r="BI63" s="1">
        <v>40</v>
      </c>
      <c r="BJ63" s="1">
        <v>0</v>
      </c>
      <c r="BK63" s="1">
        <v>0</v>
      </c>
      <c r="BL63" s="102">
        <f>SUM(BF50:BI63)</f>
        <v>82460.709999999977</v>
      </c>
      <c r="BM63" s="11">
        <f t="shared" si="5"/>
        <v>45351</v>
      </c>
      <c r="BN63" s="1">
        <v>44</v>
      </c>
      <c r="BO63" s="1">
        <v>5760.41</v>
      </c>
      <c r="BP63" s="1">
        <v>22.33</v>
      </c>
      <c r="BQ63" s="1">
        <v>0</v>
      </c>
      <c r="BR63" s="1">
        <v>127.57</v>
      </c>
      <c r="BS63" s="1">
        <v>0</v>
      </c>
      <c r="BT63" s="1">
        <v>0</v>
      </c>
      <c r="BU63" s="102">
        <f>SUM(BO50:BR63)</f>
        <v>99078.67</v>
      </c>
      <c r="BV63" s="11">
        <f t="shared" si="6"/>
        <v>45351</v>
      </c>
      <c r="BW63" s="1">
        <v>17</v>
      </c>
      <c r="BX63" s="1">
        <v>1165.23</v>
      </c>
      <c r="BY63" s="1">
        <v>23</v>
      </c>
      <c r="BZ63" s="1">
        <v>0</v>
      </c>
      <c r="CA63" s="1">
        <v>70</v>
      </c>
      <c r="CB63" s="1">
        <v>0</v>
      </c>
      <c r="CC63" s="1">
        <v>0</v>
      </c>
      <c r="CD63" s="102">
        <f>SUM(BX50:CA63)</f>
        <v>25275.890000000003</v>
      </c>
      <c r="CE63" s="11">
        <f t="shared" si="7"/>
        <v>45351</v>
      </c>
      <c r="CF63" s="1">
        <v>34</v>
      </c>
      <c r="CG63" s="1">
        <v>4283.17</v>
      </c>
      <c r="CH63" s="272">
        <v>24</v>
      </c>
      <c r="CI63" s="1">
        <v>0</v>
      </c>
      <c r="CJ63" s="1">
        <v>0</v>
      </c>
      <c r="CK63" s="1">
        <v>0</v>
      </c>
      <c r="CL63" s="1">
        <v>4.2</v>
      </c>
      <c r="CM63" s="102">
        <f>SUM(CG50:CJ63)</f>
        <v>51133.61</v>
      </c>
      <c r="CN63" s="11">
        <f t="shared" si="8"/>
        <v>45351</v>
      </c>
      <c r="CO63" s="1">
        <v>73</v>
      </c>
      <c r="CP63" s="272">
        <v>7682.3</v>
      </c>
      <c r="CQ63" s="272">
        <v>25.5</v>
      </c>
      <c r="CR63" s="1">
        <v>490.46</v>
      </c>
      <c r="CS63" s="1">
        <v>65</v>
      </c>
      <c r="CT63" s="1">
        <v>5</v>
      </c>
      <c r="CU63" s="272">
        <v>86.5</v>
      </c>
      <c r="CV63" s="102">
        <f>SUM(CP50:CS63)</f>
        <v>99494.430000000022</v>
      </c>
      <c r="CW63" s="13">
        <f t="shared" si="11"/>
        <v>45351</v>
      </c>
      <c r="CX63" s="1">
        <v>25</v>
      </c>
      <c r="CY63" s="1">
        <v>1927.97</v>
      </c>
      <c r="CZ63" s="1">
        <v>0</v>
      </c>
      <c r="DA63" s="272">
        <v>2.5</v>
      </c>
      <c r="DB63" s="1">
        <v>270</v>
      </c>
      <c r="DC63" s="1">
        <v>1</v>
      </c>
      <c r="DD63" s="1">
        <v>0</v>
      </c>
      <c r="DE63" s="102">
        <f>SUM(CY50:DB63)</f>
        <v>20508.96</v>
      </c>
      <c r="DF63" s="13">
        <f t="shared" si="12"/>
        <v>45351</v>
      </c>
      <c r="DG63" s="1"/>
      <c r="DH63" s="1"/>
      <c r="DI63" s="1"/>
      <c r="DJ63" s="1"/>
      <c r="DK63" s="1"/>
      <c r="DL63" s="1"/>
      <c r="DM63" s="1"/>
      <c r="DN63" s="102">
        <f>SUM(DH50:DK63)</f>
        <v>0</v>
      </c>
      <c r="DO63" s="13">
        <f t="shared" si="13"/>
        <v>45351</v>
      </c>
      <c r="DP63" s="1"/>
      <c r="DQ63" s="1"/>
      <c r="DR63" s="1"/>
      <c r="DS63" s="1"/>
      <c r="DT63" s="1"/>
      <c r="DU63" s="1"/>
      <c r="DV63" s="1"/>
      <c r="DW63" s="102">
        <f>SUM(DQ50:DT63)</f>
        <v>0</v>
      </c>
      <c r="DX63" s="13">
        <f t="shared" si="14"/>
        <v>45351</v>
      </c>
      <c r="DY63" s="1"/>
      <c r="DZ63" s="1"/>
      <c r="EA63" s="1"/>
      <c r="EB63" s="1"/>
      <c r="EC63" s="1"/>
      <c r="ED63" s="1"/>
      <c r="EE63" s="1"/>
      <c r="EF63" s="102">
        <f>SUM(DZ50:EC63)</f>
        <v>0</v>
      </c>
      <c r="EG63" s="38"/>
      <c r="EH63" s="38"/>
      <c r="EI63" s="38"/>
      <c r="EJ63" s="38"/>
      <c r="EK63" s="38"/>
      <c r="EL63" s="38"/>
      <c r="EM63" s="38"/>
      <c r="EN63" s="38"/>
    </row>
    <row r="64" spans="1:144" x14ac:dyDescent="0.3">
      <c r="A64" s="268">
        <f t="shared" si="9"/>
        <v>12</v>
      </c>
      <c r="B64" s="11">
        <v>45352</v>
      </c>
      <c r="C64" s="1">
        <v>45</v>
      </c>
      <c r="D64" s="272">
        <v>6396.49</v>
      </c>
      <c r="E64" s="1">
        <v>0</v>
      </c>
      <c r="F64" s="1">
        <v>80</v>
      </c>
      <c r="G64" s="1">
        <v>4</v>
      </c>
      <c r="H64" s="1">
        <v>0</v>
      </c>
      <c r="I64" s="1">
        <v>20</v>
      </c>
      <c r="J64" s="38"/>
      <c r="K64" s="11">
        <f t="shared" si="10"/>
        <v>45352</v>
      </c>
      <c r="L64" s="1">
        <v>65</v>
      </c>
      <c r="M64" s="1">
        <v>9333.07</v>
      </c>
      <c r="N64" s="1">
        <v>8.02</v>
      </c>
      <c r="O64" s="1">
        <v>0</v>
      </c>
      <c r="P64" s="1">
        <v>221.23</v>
      </c>
      <c r="Q64" s="1">
        <v>0</v>
      </c>
      <c r="R64" s="1">
        <v>37.46</v>
      </c>
      <c r="S64" s="38"/>
      <c r="T64" s="11">
        <f t="shared" si="0"/>
        <v>45352</v>
      </c>
      <c r="U64" s="1">
        <v>31</v>
      </c>
      <c r="V64" s="1">
        <v>3080.32</v>
      </c>
      <c r="W64" s="1">
        <v>0</v>
      </c>
      <c r="X64" s="1">
        <v>0</v>
      </c>
      <c r="Y64" s="272">
        <v>57.5</v>
      </c>
      <c r="Z64" s="1">
        <v>0</v>
      </c>
      <c r="AA64" s="1">
        <v>34</v>
      </c>
      <c r="AB64" s="38"/>
      <c r="AC64" s="11">
        <f t="shared" si="1"/>
        <v>45352</v>
      </c>
      <c r="AD64" s="1">
        <v>66</v>
      </c>
      <c r="AE64" s="1">
        <v>5863.86</v>
      </c>
      <c r="AF64" s="272">
        <v>63.86</v>
      </c>
      <c r="AG64" s="1">
        <v>0</v>
      </c>
      <c r="AH64" s="1">
        <v>420</v>
      </c>
      <c r="AI64" s="1">
        <v>0</v>
      </c>
      <c r="AJ64" s="1">
        <v>420</v>
      </c>
      <c r="AK64" s="38"/>
      <c r="AL64" s="11">
        <f t="shared" si="2"/>
        <v>45352</v>
      </c>
      <c r="AM64" s="1">
        <v>40</v>
      </c>
      <c r="AN64" s="1">
        <v>4959.01</v>
      </c>
      <c r="AO64" s="1">
        <v>2.78</v>
      </c>
      <c r="AP64" s="1">
        <v>0</v>
      </c>
      <c r="AQ64" s="1">
        <v>0</v>
      </c>
      <c r="AR64" s="1">
        <v>0</v>
      </c>
      <c r="AS64" s="1">
        <v>0</v>
      </c>
      <c r="AT64" s="38"/>
      <c r="AU64" s="11">
        <f t="shared" si="3"/>
        <v>45352</v>
      </c>
      <c r="AV64" s="1">
        <v>40</v>
      </c>
      <c r="AW64" s="1">
        <v>3737.07</v>
      </c>
      <c r="AX64" s="1">
        <v>0</v>
      </c>
      <c r="AY64" s="272">
        <v>18.399999999999999</v>
      </c>
      <c r="AZ64" s="1">
        <v>-208.94</v>
      </c>
      <c r="BA64" s="1">
        <v>0</v>
      </c>
      <c r="BB64" s="1">
        <v>104.11</v>
      </c>
      <c r="BC64" s="38"/>
      <c r="BD64" s="11">
        <f t="shared" si="4"/>
        <v>45352</v>
      </c>
      <c r="BE64" s="1">
        <v>27</v>
      </c>
      <c r="BF64" s="272">
        <v>3185.7</v>
      </c>
      <c r="BG64" s="1">
        <v>68.36</v>
      </c>
      <c r="BH64" s="1">
        <v>0</v>
      </c>
      <c r="BI64" s="1">
        <v>0</v>
      </c>
      <c r="BJ64" s="1">
        <v>0</v>
      </c>
      <c r="BK64" s="272">
        <v>12853.69</v>
      </c>
      <c r="BL64" s="38"/>
      <c r="BM64" s="11">
        <f t="shared" si="5"/>
        <v>45352</v>
      </c>
      <c r="BN64" s="1">
        <v>51</v>
      </c>
      <c r="BO64" s="272">
        <v>6729.8</v>
      </c>
      <c r="BP64" s="1">
        <v>0</v>
      </c>
      <c r="BQ64" s="1">
        <v>0</v>
      </c>
      <c r="BR64" s="1">
        <v>50</v>
      </c>
      <c r="BS64" s="1">
        <v>0</v>
      </c>
      <c r="BT64" s="1">
        <v>0</v>
      </c>
      <c r="BU64" s="38"/>
      <c r="BV64" s="11">
        <f t="shared" si="6"/>
        <v>45352</v>
      </c>
      <c r="BW64" s="1">
        <v>24</v>
      </c>
      <c r="BX64" s="1">
        <v>1923.73</v>
      </c>
      <c r="BY64" s="272">
        <v>30.5</v>
      </c>
      <c r="BZ64" s="1">
        <v>0</v>
      </c>
      <c r="CA64" s="1">
        <v>0</v>
      </c>
      <c r="CB64" s="1">
        <v>0</v>
      </c>
      <c r="CC64" s="1">
        <v>129.31</v>
      </c>
      <c r="CD64" s="38"/>
      <c r="CE64" s="11">
        <f t="shared" si="7"/>
        <v>45352</v>
      </c>
      <c r="CF64" s="1">
        <v>53</v>
      </c>
      <c r="CG64" s="1">
        <v>6273.47</v>
      </c>
      <c r="CH64" s="272">
        <v>123.5</v>
      </c>
      <c r="CI64" s="1">
        <v>0</v>
      </c>
      <c r="CJ64" s="1">
        <v>0</v>
      </c>
      <c r="CK64" s="1">
        <v>2</v>
      </c>
      <c r="CL64" s="1">
        <v>38.880000000000003</v>
      </c>
      <c r="CM64" s="38"/>
      <c r="CN64" s="11">
        <f t="shared" si="8"/>
        <v>45352</v>
      </c>
      <c r="CO64" s="1">
        <v>72</v>
      </c>
      <c r="CP64" s="272">
        <v>7146.5</v>
      </c>
      <c r="CQ64" s="272">
        <v>57.5</v>
      </c>
      <c r="CR64" s="1">
        <v>281.98</v>
      </c>
      <c r="CS64" s="1">
        <v>175</v>
      </c>
      <c r="CT64" s="1">
        <v>4</v>
      </c>
      <c r="CU64" s="1">
        <v>53.58</v>
      </c>
      <c r="CV64" s="38"/>
      <c r="CW64" s="13">
        <f t="shared" si="11"/>
        <v>45352</v>
      </c>
      <c r="CX64" s="1">
        <v>29</v>
      </c>
      <c r="CY64" s="1">
        <v>2216.0500000000002</v>
      </c>
      <c r="CZ64" s="1">
        <v>0</v>
      </c>
      <c r="DA64" s="1">
        <v>0</v>
      </c>
      <c r="DB64" s="1">
        <v>600</v>
      </c>
      <c r="DC64" s="1">
        <v>1</v>
      </c>
      <c r="DD64" s="1">
        <v>193.12</v>
      </c>
      <c r="DE64" s="38"/>
      <c r="DF64" s="13">
        <f t="shared" si="12"/>
        <v>45352</v>
      </c>
      <c r="DG64" s="1"/>
      <c r="DH64" s="1"/>
      <c r="DI64" s="1"/>
      <c r="DJ64" s="1"/>
      <c r="DK64" s="1"/>
      <c r="DL64" s="1"/>
      <c r="DM64" s="1"/>
      <c r="DN64" s="38"/>
      <c r="DO64" s="13">
        <f t="shared" si="13"/>
        <v>45352</v>
      </c>
      <c r="DP64" s="1"/>
      <c r="DQ64" s="1"/>
      <c r="DR64" s="1"/>
      <c r="DS64" s="1"/>
      <c r="DT64" s="1"/>
      <c r="DU64" s="1"/>
      <c r="DV64" s="1"/>
      <c r="DW64" s="38"/>
      <c r="DX64" s="13">
        <f t="shared" si="14"/>
        <v>45352</v>
      </c>
      <c r="DY64" s="1"/>
      <c r="DZ64" s="1"/>
      <c r="EA64" s="1"/>
      <c r="EB64" s="1"/>
      <c r="EC64" s="1"/>
      <c r="ED64" s="1"/>
      <c r="EE64" s="1"/>
      <c r="EF64" s="38"/>
      <c r="EG64" s="38"/>
      <c r="EH64" s="38"/>
      <c r="EI64" s="38"/>
      <c r="EJ64" s="38"/>
      <c r="EK64" s="38"/>
      <c r="EL64" s="38"/>
      <c r="EM64" s="38"/>
      <c r="EN64" s="38"/>
    </row>
    <row r="65" spans="1:144" x14ac:dyDescent="0.3">
      <c r="A65" s="268">
        <f t="shared" si="9"/>
        <v>12</v>
      </c>
      <c r="B65" s="11">
        <f>B64+1</f>
        <v>45353</v>
      </c>
      <c r="C65" s="1">
        <v>58</v>
      </c>
      <c r="D65" s="272">
        <v>7946.18</v>
      </c>
      <c r="E65" s="1">
        <v>0</v>
      </c>
      <c r="F65" s="1">
        <v>40</v>
      </c>
      <c r="G65" s="1">
        <v>6</v>
      </c>
      <c r="H65" s="1">
        <v>1</v>
      </c>
      <c r="I65" s="1">
        <v>214.41</v>
      </c>
      <c r="J65" s="38"/>
      <c r="K65" s="11">
        <f t="shared" si="10"/>
        <v>45353</v>
      </c>
      <c r="L65" s="281">
        <v>38</v>
      </c>
      <c r="M65" s="281">
        <v>5222.8900000000003</v>
      </c>
      <c r="N65" s="281">
        <v>7.31</v>
      </c>
      <c r="O65" s="281">
        <v>0</v>
      </c>
      <c r="P65" s="281">
        <v>0</v>
      </c>
      <c r="Q65" s="281">
        <v>0</v>
      </c>
      <c r="R65" s="281">
        <v>0</v>
      </c>
      <c r="S65" s="38"/>
      <c r="T65" s="11">
        <f t="shared" si="0"/>
        <v>45353</v>
      </c>
      <c r="U65" s="1">
        <v>31</v>
      </c>
      <c r="V65" s="1">
        <v>3111.29</v>
      </c>
      <c r="W65" s="1">
        <v>0</v>
      </c>
      <c r="X65" s="1">
        <v>0</v>
      </c>
      <c r="Y65" s="272">
        <v>33.5</v>
      </c>
      <c r="Z65" s="1">
        <v>0</v>
      </c>
      <c r="AA65" s="272">
        <v>26.5</v>
      </c>
      <c r="AB65" s="38"/>
      <c r="AC65" s="11">
        <f t="shared" si="1"/>
        <v>45353</v>
      </c>
      <c r="AD65" s="1">
        <v>49</v>
      </c>
      <c r="AE65" s="1">
        <v>5052.54</v>
      </c>
      <c r="AF65" s="272">
        <v>80.5</v>
      </c>
      <c r="AG65" s="1">
        <v>0</v>
      </c>
      <c r="AH65" s="1">
        <v>129</v>
      </c>
      <c r="AI65" s="1">
        <v>0</v>
      </c>
      <c r="AJ65" s="1">
        <v>0</v>
      </c>
      <c r="AK65" s="38"/>
      <c r="AL65" s="11">
        <f t="shared" si="2"/>
        <v>45353</v>
      </c>
      <c r="AM65" s="1">
        <v>55</v>
      </c>
      <c r="AN65" s="272">
        <v>4526.2</v>
      </c>
      <c r="AO65" s="1">
        <v>2.78</v>
      </c>
      <c r="AP65" s="1">
        <v>0</v>
      </c>
      <c r="AQ65" s="1">
        <v>112.95</v>
      </c>
      <c r="AR65" s="1">
        <v>0</v>
      </c>
      <c r="AS65" s="1">
        <v>0</v>
      </c>
      <c r="AT65" s="38"/>
      <c r="AU65" s="11">
        <f t="shared" si="3"/>
        <v>45353</v>
      </c>
      <c r="AV65" s="1">
        <v>44</v>
      </c>
      <c r="AW65" s="1">
        <v>3383.81</v>
      </c>
      <c r="AX65" s="1">
        <v>0</v>
      </c>
      <c r="AY65" s="1">
        <v>23</v>
      </c>
      <c r="AZ65" s="1">
        <v>-25</v>
      </c>
      <c r="BA65" s="1">
        <v>0</v>
      </c>
      <c r="BB65" s="1">
        <v>3.04</v>
      </c>
      <c r="BC65" s="38"/>
      <c r="BD65" s="11">
        <f t="shared" si="4"/>
        <v>45353</v>
      </c>
      <c r="BE65" s="1">
        <v>35</v>
      </c>
      <c r="BF65" s="1">
        <v>4429.54</v>
      </c>
      <c r="BG65" s="272">
        <v>23.1</v>
      </c>
      <c r="BH65" s="1">
        <v>0</v>
      </c>
      <c r="BI65" s="1">
        <v>0</v>
      </c>
      <c r="BJ65" s="1">
        <v>0</v>
      </c>
      <c r="BK65" s="1">
        <v>156.49</v>
      </c>
      <c r="BL65" s="38"/>
      <c r="BM65" s="11">
        <f t="shared" si="5"/>
        <v>45353</v>
      </c>
      <c r="BN65" s="1">
        <v>38</v>
      </c>
      <c r="BO65" s="1">
        <v>4818.0600000000004</v>
      </c>
      <c r="BP65" s="1">
        <v>62.33</v>
      </c>
      <c r="BQ65" s="1">
        <v>0</v>
      </c>
      <c r="BR65" s="1">
        <v>541.69000000000005</v>
      </c>
      <c r="BS65" s="1">
        <v>0</v>
      </c>
      <c r="BT65" s="1">
        <v>0</v>
      </c>
      <c r="BU65" s="38"/>
      <c r="BV65" s="11">
        <f t="shared" si="6"/>
        <v>45353</v>
      </c>
      <c r="BW65" s="1">
        <v>30</v>
      </c>
      <c r="BX65" s="1">
        <v>2503.84</v>
      </c>
      <c r="BY65" s="1">
        <v>47</v>
      </c>
      <c r="BZ65" s="1">
        <v>0</v>
      </c>
      <c r="CA65" s="1">
        <v>70</v>
      </c>
      <c r="CB65" s="1">
        <v>0</v>
      </c>
      <c r="CC65" s="1">
        <v>137.49</v>
      </c>
      <c r="CD65" s="38"/>
      <c r="CE65" s="11">
        <f t="shared" si="7"/>
        <v>45353</v>
      </c>
      <c r="CF65" s="1">
        <v>44</v>
      </c>
      <c r="CG65" s="1">
        <v>5111.3900000000003</v>
      </c>
      <c r="CH65" s="1">
        <v>165</v>
      </c>
      <c r="CI65" s="1">
        <v>0</v>
      </c>
      <c r="CJ65" s="1">
        <v>0</v>
      </c>
      <c r="CK65" s="1">
        <v>0</v>
      </c>
      <c r="CL65" s="1">
        <v>34.69</v>
      </c>
      <c r="CM65" s="38"/>
      <c r="CN65" s="11">
        <f t="shared" si="8"/>
        <v>45353</v>
      </c>
      <c r="CO65" s="1">
        <v>68</v>
      </c>
      <c r="CP65" s="1">
        <v>6613.34</v>
      </c>
      <c r="CQ65" s="272">
        <v>88</v>
      </c>
      <c r="CR65" s="1">
        <v>115.48</v>
      </c>
      <c r="CS65" s="1">
        <v>0</v>
      </c>
      <c r="CT65" s="1">
        <v>2</v>
      </c>
      <c r="CU65" s="1">
        <v>41</v>
      </c>
      <c r="CV65" s="38"/>
      <c r="CW65" s="13">
        <f t="shared" si="11"/>
        <v>45353</v>
      </c>
      <c r="CX65" s="1">
        <v>26</v>
      </c>
      <c r="CY65" s="272">
        <v>1988.9</v>
      </c>
      <c r="CZ65" s="1">
        <v>0</v>
      </c>
      <c r="DA65" s="1">
        <v>0</v>
      </c>
      <c r="DB65" s="1">
        <v>520</v>
      </c>
      <c r="DC65" s="1">
        <v>1</v>
      </c>
      <c r="DD65" s="1">
        <v>0</v>
      </c>
      <c r="DE65" s="38"/>
      <c r="DF65" s="13">
        <f t="shared" si="12"/>
        <v>45353</v>
      </c>
      <c r="DG65" s="1"/>
      <c r="DH65" s="1"/>
      <c r="DI65" s="1"/>
      <c r="DJ65" s="1"/>
      <c r="DK65" s="1"/>
      <c r="DL65" s="1"/>
      <c r="DM65" s="1"/>
      <c r="DN65" s="38"/>
      <c r="DO65" s="13">
        <f t="shared" si="13"/>
        <v>45353</v>
      </c>
      <c r="DP65" s="1"/>
      <c r="DQ65" s="1"/>
      <c r="DR65" s="1"/>
      <c r="DS65" s="1"/>
      <c r="DT65" s="1"/>
      <c r="DU65" s="1"/>
      <c r="DV65" s="1"/>
      <c r="DW65" s="38"/>
      <c r="DX65" s="13">
        <f t="shared" si="14"/>
        <v>45353</v>
      </c>
      <c r="DY65" s="1"/>
      <c r="DZ65" s="1"/>
      <c r="EA65" s="1"/>
      <c r="EB65" s="1"/>
      <c r="EC65" s="1"/>
      <c r="ED65" s="1"/>
      <c r="EE65" s="1"/>
      <c r="EF65" s="38"/>
      <c r="EG65" s="38"/>
      <c r="EH65" s="38"/>
      <c r="EI65" s="38"/>
      <c r="EJ65" s="38"/>
      <c r="EK65" s="38"/>
      <c r="EL65" s="38"/>
      <c r="EM65" s="38"/>
      <c r="EN65" s="38"/>
    </row>
    <row r="66" spans="1:144" x14ac:dyDescent="0.3">
      <c r="A66" s="268">
        <f t="shared" si="9"/>
        <v>12</v>
      </c>
      <c r="B66" s="11">
        <f t="shared" ref="B66:B129" si="16">B65+1</f>
        <v>45354</v>
      </c>
      <c r="C66" s="1">
        <v>26</v>
      </c>
      <c r="D66" s="272">
        <v>3546.4</v>
      </c>
      <c r="E66" s="1">
        <v>0</v>
      </c>
      <c r="F66" s="1">
        <v>38</v>
      </c>
      <c r="G66" s="1">
        <v>0</v>
      </c>
      <c r="H66" s="1">
        <v>1</v>
      </c>
      <c r="I66" s="1">
        <v>243.25</v>
      </c>
      <c r="J66" s="38"/>
      <c r="K66" s="11">
        <f t="shared" si="10"/>
        <v>45354</v>
      </c>
      <c r="L66" s="1">
        <v>44</v>
      </c>
      <c r="M66" s="1">
        <v>5643.75</v>
      </c>
      <c r="N66" s="272">
        <v>22.4</v>
      </c>
      <c r="O66" s="1">
        <v>0</v>
      </c>
      <c r="P66" s="1">
        <v>14.85</v>
      </c>
      <c r="Q66" s="1">
        <v>0</v>
      </c>
      <c r="R66" s="1">
        <v>0</v>
      </c>
      <c r="S66" s="38"/>
      <c r="T66" s="11">
        <f t="shared" si="0"/>
        <v>45354</v>
      </c>
      <c r="U66" s="1">
        <v>8</v>
      </c>
      <c r="V66" s="1">
        <v>831.35</v>
      </c>
      <c r="W66" s="1">
        <v>0</v>
      </c>
      <c r="X66" s="1">
        <v>0</v>
      </c>
      <c r="Y66" s="1">
        <v>14.25</v>
      </c>
      <c r="Z66" s="1">
        <v>0</v>
      </c>
      <c r="AA66" s="272">
        <v>1</v>
      </c>
      <c r="AB66" s="38"/>
      <c r="AC66" s="11">
        <f t="shared" si="1"/>
        <v>45354</v>
      </c>
      <c r="AD66" s="1">
        <v>42</v>
      </c>
      <c r="AE66" s="1">
        <v>4394.72</v>
      </c>
      <c r="AF66" s="272">
        <v>8.33</v>
      </c>
      <c r="AG66" s="1">
        <v>0</v>
      </c>
      <c r="AH66" s="1">
        <v>0</v>
      </c>
      <c r="AI66" s="1">
        <v>0</v>
      </c>
      <c r="AJ66" s="1">
        <v>102</v>
      </c>
      <c r="AK66" s="38"/>
      <c r="AL66" s="11">
        <f t="shared" si="2"/>
        <v>45354</v>
      </c>
      <c r="AM66" s="1">
        <v>31</v>
      </c>
      <c r="AN66" s="272">
        <v>3743.6</v>
      </c>
      <c r="AO66" s="1">
        <v>6.48</v>
      </c>
      <c r="AP66" s="1">
        <v>0</v>
      </c>
      <c r="AQ66" s="1">
        <v>0</v>
      </c>
      <c r="AR66" s="1">
        <v>0</v>
      </c>
      <c r="AS66" s="1">
        <v>0</v>
      </c>
      <c r="AT66" s="38"/>
      <c r="AU66" s="11">
        <f t="shared" si="3"/>
        <v>45354</v>
      </c>
      <c r="AV66" s="1">
        <v>47</v>
      </c>
      <c r="AW66" s="1">
        <v>3180.91</v>
      </c>
      <c r="AX66" s="1">
        <v>0</v>
      </c>
      <c r="AY66" s="1">
        <v>27</v>
      </c>
      <c r="AZ66" s="1">
        <v>0</v>
      </c>
      <c r="BA66" s="1">
        <v>0</v>
      </c>
      <c r="BB66" s="1">
        <v>78.260000000000005</v>
      </c>
      <c r="BC66" s="38"/>
      <c r="BD66" s="11">
        <f t="shared" si="4"/>
        <v>45354</v>
      </c>
      <c r="BE66" s="1">
        <v>32</v>
      </c>
      <c r="BF66" s="1">
        <v>3427.84</v>
      </c>
      <c r="BG66" s="1">
        <v>40.64</v>
      </c>
      <c r="BH66" s="1">
        <v>0</v>
      </c>
      <c r="BI66" s="1">
        <v>0</v>
      </c>
      <c r="BJ66" s="1">
        <v>0</v>
      </c>
      <c r="BK66" s="1">
        <v>17</v>
      </c>
      <c r="BL66" s="38"/>
      <c r="BM66" s="11">
        <f t="shared" si="5"/>
        <v>45354</v>
      </c>
      <c r="BN66" s="1">
        <v>40</v>
      </c>
      <c r="BO66" s="272">
        <v>4807.8999999999996</v>
      </c>
      <c r="BP66" s="1">
        <v>55.82</v>
      </c>
      <c r="BQ66" s="1">
        <v>0</v>
      </c>
      <c r="BR66" s="1">
        <v>0</v>
      </c>
      <c r="BS66" s="1">
        <v>0</v>
      </c>
      <c r="BT66" s="272">
        <v>23.5</v>
      </c>
      <c r="BU66" s="38"/>
      <c r="BV66" s="11">
        <f t="shared" si="6"/>
        <v>45354</v>
      </c>
      <c r="BW66" s="1">
        <v>21</v>
      </c>
      <c r="BX66" s="1">
        <v>1722.68</v>
      </c>
      <c r="BY66" s="1">
        <v>22</v>
      </c>
      <c r="BZ66" s="1">
        <v>0</v>
      </c>
      <c r="CA66" s="1">
        <v>0</v>
      </c>
      <c r="CB66" s="1">
        <v>0</v>
      </c>
      <c r="CC66" s="1">
        <v>110.51</v>
      </c>
      <c r="CD66" s="38"/>
      <c r="CE66" s="11">
        <f t="shared" si="7"/>
        <v>45354</v>
      </c>
      <c r="CF66" s="1">
        <v>18</v>
      </c>
      <c r="CG66" s="1">
        <v>2034.93</v>
      </c>
      <c r="CH66" s="1">
        <v>80</v>
      </c>
      <c r="CI66" s="1">
        <v>0</v>
      </c>
      <c r="CJ66" s="1">
        <v>0</v>
      </c>
      <c r="CK66" s="1">
        <v>0</v>
      </c>
      <c r="CL66" s="1">
        <v>21.02</v>
      </c>
      <c r="CM66" s="38"/>
      <c r="CN66" s="11">
        <f t="shared" si="8"/>
        <v>45354</v>
      </c>
      <c r="CO66" s="1">
        <v>55</v>
      </c>
      <c r="CP66" s="1">
        <v>5269.29</v>
      </c>
      <c r="CQ66" s="272">
        <v>107</v>
      </c>
      <c r="CR66" s="1">
        <v>245.91</v>
      </c>
      <c r="CS66" s="1">
        <v>100</v>
      </c>
      <c r="CT66" s="1">
        <v>3</v>
      </c>
      <c r="CU66" s="1">
        <v>337.65</v>
      </c>
      <c r="CV66" s="38"/>
      <c r="CW66" s="13">
        <f t="shared" si="11"/>
        <v>45354</v>
      </c>
      <c r="CX66" s="281">
        <v>8</v>
      </c>
      <c r="CY66" s="281">
        <v>515.38</v>
      </c>
      <c r="CZ66" s="281">
        <v>0</v>
      </c>
      <c r="DA66" s="281">
        <v>0</v>
      </c>
      <c r="DB66" s="281">
        <v>0</v>
      </c>
      <c r="DC66" s="281">
        <v>1</v>
      </c>
      <c r="DD66" s="281">
        <v>0</v>
      </c>
      <c r="DE66" s="38"/>
      <c r="DF66" s="13">
        <f t="shared" si="12"/>
        <v>45354</v>
      </c>
      <c r="DG66" s="1"/>
      <c r="DH66" s="1"/>
      <c r="DI66" s="1"/>
      <c r="DJ66" s="1"/>
      <c r="DK66" s="1"/>
      <c r="DL66" s="1"/>
      <c r="DM66" s="1"/>
      <c r="DN66" s="38"/>
      <c r="DO66" s="13">
        <f t="shared" si="13"/>
        <v>45354</v>
      </c>
      <c r="DP66" s="1"/>
      <c r="DQ66" s="1"/>
      <c r="DR66" s="1"/>
      <c r="DS66" s="1"/>
      <c r="DT66" s="1"/>
      <c r="DU66" s="1"/>
      <c r="DV66" s="1"/>
      <c r="DW66" s="38"/>
      <c r="DX66" s="13">
        <f t="shared" si="14"/>
        <v>45354</v>
      </c>
      <c r="DY66" s="1"/>
      <c r="DZ66" s="1"/>
      <c r="EA66" s="1"/>
      <c r="EB66" s="1"/>
      <c r="EC66" s="1"/>
      <c r="ED66" s="1"/>
      <c r="EE66" s="1"/>
      <c r="EF66" s="38"/>
      <c r="EG66" s="38"/>
      <c r="EH66" s="38"/>
      <c r="EI66" s="38"/>
      <c r="EJ66" s="38"/>
      <c r="EK66" s="38"/>
      <c r="EL66" s="38"/>
      <c r="EM66" s="38"/>
      <c r="EN66" s="38"/>
    </row>
    <row r="67" spans="1:144" x14ac:dyDescent="0.3">
      <c r="A67" s="268">
        <f t="shared" si="9"/>
        <v>12</v>
      </c>
      <c r="B67" s="11">
        <f t="shared" si="16"/>
        <v>45355</v>
      </c>
      <c r="C67" s="1">
        <v>36</v>
      </c>
      <c r="D67" s="1">
        <v>4727.83</v>
      </c>
      <c r="E67" s="1">
        <v>0</v>
      </c>
      <c r="F67" s="1">
        <v>9</v>
      </c>
      <c r="G67" s="1">
        <v>100.56</v>
      </c>
      <c r="H67" s="1">
        <v>0</v>
      </c>
      <c r="I67" s="1">
        <v>100.56</v>
      </c>
      <c r="J67" s="38"/>
      <c r="K67" s="11">
        <f t="shared" si="10"/>
        <v>45355</v>
      </c>
      <c r="L67" s="1">
        <v>68</v>
      </c>
      <c r="M67" s="1">
        <v>9226.81</v>
      </c>
      <c r="N67" s="1">
        <v>8.7200000000000006</v>
      </c>
      <c r="O67" s="1">
        <v>0</v>
      </c>
      <c r="P67" s="1">
        <v>0</v>
      </c>
      <c r="Q67" s="1">
        <v>0</v>
      </c>
      <c r="R67" s="1">
        <v>0</v>
      </c>
      <c r="S67" s="38"/>
      <c r="T67" s="11">
        <f t="shared" si="0"/>
        <v>45355</v>
      </c>
      <c r="U67" s="1">
        <v>19</v>
      </c>
      <c r="V67" s="1">
        <v>1710.11</v>
      </c>
      <c r="W67" s="1">
        <v>0</v>
      </c>
      <c r="X67" s="1">
        <v>0</v>
      </c>
      <c r="Y67" s="1">
        <v>33</v>
      </c>
      <c r="Z67" s="1">
        <v>0</v>
      </c>
      <c r="AA67" s="272">
        <v>10.5</v>
      </c>
      <c r="AB67" s="38"/>
      <c r="AC67" s="11">
        <f t="shared" si="1"/>
        <v>45355</v>
      </c>
      <c r="AD67" s="1">
        <v>60</v>
      </c>
      <c r="AE67" s="1">
        <v>6903.93</v>
      </c>
      <c r="AF67" s="1">
        <v>59.24</v>
      </c>
      <c r="AG67" s="1">
        <v>0</v>
      </c>
      <c r="AH67" s="1">
        <v>104.95</v>
      </c>
      <c r="AI67" s="1">
        <v>0</v>
      </c>
      <c r="AJ67" s="1">
        <v>17</v>
      </c>
      <c r="AK67" s="38"/>
      <c r="AL67" s="11">
        <f t="shared" si="2"/>
        <v>45355</v>
      </c>
      <c r="AM67" s="1">
        <v>41</v>
      </c>
      <c r="AN67" s="1">
        <v>5344.03</v>
      </c>
      <c r="AO67" s="1">
        <v>12.96</v>
      </c>
      <c r="AP67" s="1">
        <v>0</v>
      </c>
      <c r="AQ67" s="1">
        <v>0</v>
      </c>
      <c r="AR67" s="1">
        <v>0</v>
      </c>
      <c r="AS67" s="1">
        <v>0</v>
      </c>
      <c r="AT67" s="38"/>
      <c r="AU67" s="11">
        <f t="shared" si="3"/>
        <v>45355</v>
      </c>
      <c r="AV67" s="281">
        <v>57</v>
      </c>
      <c r="AW67" s="281">
        <v>4848.99</v>
      </c>
      <c r="AX67" s="281">
        <v>0</v>
      </c>
      <c r="AY67" s="281">
        <v>18</v>
      </c>
      <c r="AZ67" s="281">
        <v>0</v>
      </c>
      <c r="BA67" s="281">
        <v>0</v>
      </c>
      <c r="BB67" s="282">
        <v>326.8</v>
      </c>
      <c r="BC67" s="38"/>
      <c r="BD67" s="11">
        <f t="shared" si="4"/>
        <v>45355</v>
      </c>
      <c r="BE67" s="1">
        <v>42</v>
      </c>
      <c r="BF67" s="272">
        <v>5511.2</v>
      </c>
      <c r="BG67" s="1">
        <v>24.94</v>
      </c>
      <c r="BH67" s="1">
        <v>0</v>
      </c>
      <c r="BI67" s="1">
        <v>4.95</v>
      </c>
      <c r="BJ67" s="1">
        <v>0</v>
      </c>
      <c r="BK67" s="1">
        <v>14</v>
      </c>
      <c r="BL67" s="38"/>
      <c r="BM67" s="11">
        <f t="shared" si="5"/>
        <v>45355</v>
      </c>
      <c r="BN67" s="1">
        <v>58</v>
      </c>
      <c r="BO67" s="1">
        <v>7221.42</v>
      </c>
      <c r="BP67" s="1">
        <v>34.880000000000003</v>
      </c>
      <c r="BQ67" s="1">
        <v>0</v>
      </c>
      <c r="BR67" s="1">
        <v>279.37</v>
      </c>
      <c r="BS67" s="1">
        <v>0</v>
      </c>
      <c r="BT67" s="1">
        <v>100</v>
      </c>
      <c r="BU67" s="38"/>
      <c r="BV67" s="11">
        <f t="shared" si="6"/>
        <v>45355</v>
      </c>
      <c r="BW67" s="1">
        <v>20</v>
      </c>
      <c r="BX67" s="1">
        <v>1711.68</v>
      </c>
      <c r="BY67" s="1">
        <v>34</v>
      </c>
      <c r="BZ67" s="1">
        <v>0</v>
      </c>
      <c r="CA67" s="1">
        <v>0</v>
      </c>
      <c r="CB67" s="1">
        <v>0</v>
      </c>
      <c r="CC67" s="1">
        <v>14</v>
      </c>
      <c r="CD67" s="38"/>
      <c r="CE67" s="11">
        <f t="shared" si="7"/>
        <v>45355</v>
      </c>
      <c r="CF67" s="1">
        <v>20</v>
      </c>
      <c r="CG67" s="1">
        <v>2234.4899999999998</v>
      </c>
      <c r="CH67" s="272">
        <v>40.5</v>
      </c>
      <c r="CI67" s="1">
        <v>0</v>
      </c>
      <c r="CJ67" s="1">
        <v>0</v>
      </c>
      <c r="CK67" s="1">
        <v>0</v>
      </c>
      <c r="CL67" s="1">
        <v>18.399999999999999</v>
      </c>
      <c r="CM67" s="38"/>
      <c r="CN67" s="11">
        <f t="shared" si="8"/>
        <v>45355</v>
      </c>
      <c r="CO67" s="1">
        <v>82</v>
      </c>
      <c r="CP67" s="1">
        <v>8457.23</v>
      </c>
      <c r="CQ67" s="1">
        <v>23</v>
      </c>
      <c r="CR67" s="1">
        <v>605.21</v>
      </c>
      <c r="CS67" s="1">
        <v>0</v>
      </c>
      <c r="CT67" s="1">
        <v>1</v>
      </c>
      <c r="CU67" s="272">
        <v>244.5</v>
      </c>
      <c r="CV67" s="38"/>
      <c r="CW67" s="13">
        <f t="shared" si="11"/>
        <v>45355</v>
      </c>
      <c r="CX67" s="1">
        <v>15</v>
      </c>
      <c r="CY67" s="1">
        <v>1042.73</v>
      </c>
      <c r="CZ67" s="1">
        <v>0</v>
      </c>
      <c r="DA67" s="272">
        <v>85.5</v>
      </c>
      <c r="DB67" s="1">
        <v>45</v>
      </c>
      <c r="DC67" s="1">
        <v>0</v>
      </c>
      <c r="DD67" s="1">
        <v>76</v>
      </c>
      <c r="DE67" s="38"/>
      <c r="DF67" s="13">
        <f t="shared" si="12"/>
        <v>45355</v>
      </c>
      <c r="DG67" s="1"/>
      <c r="DH67" s="1"/>
      <c r="DI67" s="1"/>
      <c r="DJ67" s="1"/>
      <c r="DK67" s="1"/>
      <c r="DL67" s="1"/>
      <c r="DM67" s="1"/>
      <c r="DN67" s="38"/>
      <c r="DO67" s="13">
        <f t="shared" si="13"/>
        <v>45355</v>
      </c>
      <c r="DP67" s="1"/>
      <c r="DQ67" s="1"/>
      <c r="DR67" s="1"/>
      <c r="DS67" s="1"/>
      <c r="DT67" s="1"/>
      <c r="DU67" s="1"/>
      <c r="DV67" s="1"/>
      <c r="DW67" s="38"/>
      <c r="DX67" s="13">
        <f t="shared" si="14"/>
        <v>45355</v>
      </c>
      <c r="DY67" s="1"/>
      <c r="DZ67" s="1"/>
      <c r="EA67" s="1"/>
      <c r="EB67" s="1"/>
      <c r="EC67" s="1"/>
      <c r="ED67" s="1"/>
      <c r="EE67" s="1"/>
      <c r="EF67" s="38"/>
      <c r="EG67" s="38"/>
      <c r="EH67" s="38"/>
      <c r="EI67" s="38"/>
      <c r="EJ67" s="38"/>
      <c r="EK67" s="38"/>
      <c r="EL67" s="38"/>
      <c r="EM67" s="38"/>
      <c r="EN67" s="38"/>
    </row>
    <row r="68" spans="1:144" x14ac:dyDescent="0.3">
      <c r="A68" s="268">
        <f t="shared" si="9"/>
        <v>12</v>
      </c>
      <c r="B68" s="11">
        <f t="shared" si="16"/>
        <v>45356</v>
      </c>
      <c r="C68" s="1">
        <v>38</v>
      </c>
      <c r="D68" s="1">
        <v>5490.07</v>
      </c>
      <c r="E68" s="1">
        <v>0</v>
      </c>
      <c r="F68" s="1">
        <v>20</v>
      </c>
      <c r="G68" s="1">
        <v>31.71</v>
      </c>
      <c r="H68" s="1">
        <v>0</v>
      </c>
      <c r="I68" s="1">
        <v>13</v>
      </c>
      <c r="J68" s="38"/>
      <c r="K68" s="11">
        <f t="shared" si="10"/>
        <v>45356</v>
      </c>
      <c r="L68" s="1">
        <v>69</v>
      </c>
      <c r="M68" s="1">
        <v>9322.0499999999993</v>
      </c>
      <c r="N68" s="1">
        <v>32.340000000000003</v>
      </c>
      <c r="O68" s="1">
        <v>0</v>
      </c>
      <c r="P68" s="1">
        <v>0</v>
      </c>
      <c r="Q68" s="1">
        <v>0</v>
      </c>
      <c r="R68" s="1">
        <v>34.28</v>
      </c>
      <c r="S68" s="38"/>
      <c r="T68" s="11">
        <f t="shared" si="0"/>
        <v>45356</v>
      </c>
      <c r="U68" s="1">
        <v>26</v>
      </c>
      <c r="V68" s="1">
        <v>2136.4499999999998</v>
      </c>
      <c r="W68" s="1">
        <v>0</v>
      </c>
      <c r="X68" s="1">
        <v>0</v>
      </c>
      <c r="Y68" s="272">
        <v>36.5</v>
      </c>
      <c r="Z68" s="1">
        <v>0</v>
      </c>
      <c r="AA68" s="272">
        <v>8</v>
      </c>
      <c r="AB68" s="38"/>
      <c r="AC68" s="11">
        <f t="shared" si="1"/>
        <v>45356</v>
      </c>
      <c r="AD68" s="1">
        <v>72</v>
      </c>
      <c r="AE68" s="1">
        <v>8270.41</v>
      </c>
      <c r="AF68" s="1">
        <v>66.650000000000006</v>
      </c>
      <c r="AG68" s="1">
        <v>0</v>
      </c>
      <c r="AH68" s="1">
        <v>-55.38</v>
      </c>
      <c r="AI68" s="1">
        <v>0</v>
      </c>
      <c r="AJ68" s="1">
        <v>15</v>
      </c>
      <c r="AK68" s="38"/>
      <c r="AL68" s="11">
        <f t="shared" si="2"/>
        <v>45356</v>
      </c>
      <c r="AM68" s="1">
        <v>41</v>
      </c>
      <c r="AN68" s="1">
        <v>5344.47</v>
      </c>
      <c r="AO68" s="1">
        <v>2.78</v>
      </c>
      <c r="AP68" s="1">
        <v>0</v>
      </c>
      <c r="AQ68" s="1">
        <v>0</v>
      </c>
      <c r="AR68" s="1">
        <v>0</v>
      </c>
      <c r="AS68" s="1">
        <v>0</v>
      </c>
      <c r="AT68" s="38"/>
      <c r="AU68" s="11">
        <f t="shared" si="3"/>
        <v>45356</v>
      </c>
      <c r="AV68" s="1">
        <v>68</v>
      </c>
      <c r="AW68" s="1">
        <v>6127.46</v>
      </c>
      <c r="AX68" s="1">
        <v>0</v>
      </c>
      <c r="AY68" s="1">
        <v>32</v>
      </c>
      <c r="AZ68" s="1">
        <v>0</v>
      </c>
      <c r="BA68" s="1">
        <v>3</v>
      </c>
      <c r="BB68" s="1">
        <v>0</v>
      </c>
      <c r="BC68" s="38"/>
      <c r="BD68" s="11">
        <f t="shared" si="4"/>
        <v>45356</v>
      </c>
      <c r="BE68" s="1">
        <v>45</v>
      </c>
      <c r="BF68" s="1">
        <v>5820.41</v>
      </c>
      <c r="BG68" s="1">
        <v>18.46</v>
      </c>
      <c r="BH68" s="1">
        <v>0</v>
      </c>
      <c r="BI68" s="1">
        <v>4.95</v>
      </c>
      <c r="BJ68" s="1">
        <v>0</v>
      </c>
      <c r="BK68" s="1">
        <v>3</v>
      </c>
      <c r="BL68" s="38"/>
      <c r="BM68" s="11">
        <f t="shared" si="5"/>
        <v>45356</v>
      </c>
      <c r="BN68" s="1">
        <v>61</v>
      </c>
      <c r="BO68" s="1">
        <v>8357.76</v>
      </c>
      <c r="BP68" s="1">
        <v>75.34</v>
      </c>
      <c r="BQ68" s="1">
        <v>0</v>
      </c>
      <c r="BR68" s="1">
        <v>332.51</v>
      </c>
      <c r="BS68" s="1">
        <v>0</v>
      </c>
      <c r="BT68" s="272">
        <v>20.399999999999999</v>
      </c>
      <c r="BU68" s="38"/>
      <c r="BV68" s="11">
        <f t="shared" si="6"/>
        <v>45356</v>
      </c>
      <c r="BW68" s="1">
        <v>21</v>
      </c>
      <c r="BX68" s="272">
        <v>1793.4</v>
      </c>
      <c r="BY68" s="1">
        <v>36</v>
      </c>
      <c r="BZ68" s="1">
        <v>0</v>
      </c>
      <c r="CA68" s="1">
        <v>0</v>
      </c>
      <c r="CB68" s="1">
        <v>0</v>
      </c>
      <c r="CC68" s="1">
        <v>14</v>
      </c>
      <c r="CD68" s="38"/>
      <c r="CE68" s="11">
        <f t="shared" si="7"/>
        <v>45356</v>
      </c>
      <c r="CF68" s="1">
        <v>24</v>
      </c>
      <c r="CG68" s="1">
        <v>2814.31</v>
      </c>
      <c r="CH68" s="1">
        <v>42</v>
      </c>
      <c r="CI68" s="1">
        <v>0</v>
      </c>
      <c r="CJ68" s="1">
        <v>0</v>
      </c>
      <c r="CK68" s="1">
        <v>0</v>
      </c>
      <c r="CL68" s="1">
        <v>37.32</v>
      </c>
      <c r="CM68" s="38"/>
      <c r="CN68" s="11">
        <f t="shared" si="8"/>
        <v>45356</v>
      </c>
      <c r="CO68" s="1">
        <v>83</v>
      </c>
      <c r="CP68" s="1">
        <v>8914.8700000000008</v>
      </c>
      <c r="CQ68" s="272">
        <v>100.5</v>
      </c>
      <c r="CR68" s="1">
        <v>0</v>
      </c>
      <c r="CS68" s="1">
        <v>100</v>
      </c>
      <c r="CT68" s="1">
        <v>0</v>
      </c>
      <c r="CU68" s="1">
        <v>320.94</v>
      </c>
      <c r="CV68" s="38"/>
      <c r="CW68" s="13">
        <f t="shared" si="11"/>
        <v>45356</v>
      </c>
      <c r="CX68" s="281">
        <v>17</v>
      </c>
      <c r="CY68" s="281">
        <v>1173.82</v>
      </c>
      <c r="CZ68" s="281">
        <v>0</v>
      </c>
      <c r="DA68" s="281">
        <v>10</v>
      </c>
      <c r="DB68" s="281">
        <v>0</v>
      </c>
      <c r="DC68" s="281">
        <v>0</v>
      </c>
      <c r="DD68" s="281">
        <v>0</v>
      </c>
      <c r="DE68" s="38"/>
      <c r="DF68" s="13">
        <f t="shared" si="12"/>
        <v>45356</v>
      </c>
      <c r="DG68" s="1"/>
      <c r="DH68" s="1"/>
      <c r="DI68" s="1"/>
      <c r="DJ68" s="1"/>
      <c r="DK68" s="1"/>
      <c r="DL68" s="1"/>
      <c r="DM68" s="1"/>
      <c r="DN68" s="38"/>
      <c r="DO68" s="13">
        <f t="shared" si="13"/>
        <v>45356</v>
      </c>
      <c r="DP68" s="1"/>
      <c r="DQ68" s="1"/>
      <c r="DR68" s="1"/>
      <c r="DS68" s="1"/>
      <c r="DT68" s="1"/>
      <c r="DU68" s="1"/>
      <c r="DV68" s="1"/>
      <c r="DW68" s="38"/>
      <c r="DX68" s="13">
        <f t="shared" si="14"/>
        <v>45356</v>
      </c>
      <c r="DY68" s="1"/>
      <c r="DZ68" s="1"/>
      <c r="EA68" s="1"/>
      <c r="EB68" s="1"/>
      <c r="EC68" s="1"/>
      <c r="ED68" s="1"/>
      <c r="EE68" s="1"/>
      <c r="EF68" s="38"/>
      <c r="EG68" s="38"/>
      <c r="EH68" s="38"/>
      <c r="EI68" s="38"/>
      <c r="EJ68" s="38"/>
      <c r="EK68" s="38"/>
      <c r="EL68" s="38"/>
      <c r="EM68" s="38"/>
      <c r="EN68" s="38"/>
    </row>
    <row r="69" spans="1:144" x14ac:dyDescent="0.3">
      <c r="A69" s="268">
        <f t="shared" ref="A69:A132" si="17">COUNT(C69,L69,U69,AD69,AM69,AV69,BE69,BN69,BW69,CF69,CO69,CX69,DG69,DP69,DY69)</f>
        <v>12</v>
      </c>
      <c r="B69" s="11">
        <f t="shared" si="16"/>
        <v>45357</v>
      </c>
      <c r="C69" s="1">
        <v>42</v>
      </c>
      <c r="D69" s="272">
        <v>5785.1</v>
      </c>
      <c r="E69" s="1">
        <v>0</v>
      </c>
      <c r="F69" s="1">
        <v>5</v>
      </c>
      <c r="G69" s="1">
        <v>0</v>
      </c>
      <c r="H69" s="1">
        <v>0</v>
      </c>
      <c r="I69" s="1">
        <v>470.12</v>
      </c>
      <c r="J69" s="38"/>
      <c r="K69" s="11">
        <f t="shared" si="10"/>
        <v>45357</v>
      </c>
      <c r="L69" s="1">
        <v>68</v>
      </c>
      <c r="M69" s="1">
        <v>9123.36</v>
      </c>
      <c r="N69" s="1">
        <v>28.78</v>
      </c>
      <c r="O69" s="1">
        <v>0</v>
      </c>
      <c r="P69" s="1">
        <v>0</v>
      </c>
      <c r="Q69" s="1">
        <v>0</v>
      </c>
      <c r="R69" s="1">
        <v>6</v>
      </c>
      <c r="S69" s="38"/>
      <c r="T69" s="11">
        <f t="shared" ref="T69:T132" si="18">B69</f>
        <v>45357</v>
      </c>
      <c r="U69" s="1">
        <v>24</v>
      </c>
      <c r="V69" s="1">
        <v>2217.9699999999998</v>
      </c>
      <c r="W69" s="1">
        <v>0</v>
      </c>
      <c r="X69" s="1">
        <v>0</v>
      </c>
      <c r="Y69" s="1">
        <v>162</v>
      </c>
      <c r="Z69" s="1">
        <v>0</v>
      </c>
      <c r="AA69" s="272">
        <v>29.5</v>
      </c>
      <c r="AB69" s="38"/>
      <c r="AC69" s="11">
        <f t="shared" ref="AC69:AC132" si="19">B69</f>
        <v>45357</v>
      </c>
      <c r="AD69" s="1">
        <v>57</v>
      </c>
      <c r="AE69" s="272">
        <v>6816.4</v>
      </c>
      <c r="AF69" s="1">
        <v>62.03</v>
      </c>
      <c r="AG69" s="1">
        <v>0</v>
      </c>
      <c r="AH69" s="1">
        <v>-122.36</v>
      </c>
      <c r="AI69" s="1">
        <v>0</v>
      </c>
      <c r="AJ69" s="1">
        <v>33</v>
      </c>
      <c r="AK69" s="38"/>
      <c r="AL69" s="11">
        <f t="shared" ref="AL69:AL132" si="20">B69</f>
        <v>45357</v>
      </c>
      <c r="AM69" s="1">
        <v>32</v>
      </c>
      <c r="AN69" s="1">
        <v>4172.1400000000003</v>
      </c>
      <c r="AO69" s="1">
        <v>4.63</v>
      </c>
      <c r="AP69" s="1">
        <v>0</v>
      </c>
      <c r="AQ69" s="1">
        <v>0</v>
      </c>
      <c r="AR69" s="1">
        <v>0</v>
      </c>
      <c r="AS69" s="1">
        <v>0</v>
      </c>
      <c r="AT69" s="38"/>
      <c r="AU69" s="11">
        <f t="shared" ref="AU69:AU132" si="21">B69</f>
        <v>45357</v>
      </c>
      <c r="AV69" s="1">
        <v>60</v>
      </c>
      <c r="AW69" s="1">
        <v>5165.45</v>
      </c>
      <c r="AX69" s="1">
        <v>0</v>
      </c>
      <c r="AY69" s="1">
        <v>14</v>
      </c>
      <c r="AZ69" s="1">
        <v>50</v>
      </c>
      <c r="BA69" s="1">
        <v>0</v>
      </c>
      <c r="BB69" s="1">
        <v>8.56</v>
      </c>
      <c r="BC69" s="38"/>
      <c r="BD69" s="11">
        <f t="shared" ref="BD69:BD132" si="22">B69</f>
        <v>45357</v>
      </c>
      <c r="BE69" s="1">
        <v>48</v>
      </c>
      <c r="BF69" s="1">
        <v>5782.74</v>
      </c>
      <c r="BG69" s="1">
        <v>10.16</v>
      </c>
      <c r="BH69" s="1">
        <v>0</v>
      </c>
      <c r="BI69" s="1">
        <v>0</v>
      </c>
      <c r="BJ69" s="1">
        <v>0</v>
      </c>
      <c r="BK69" s="1">
        <v>3</v>
      </c>
      <c r="BL69" s="38"/>
      <c r="BM69" s="11">
        <f t="shared" ref="BM69:BM132" si="23">B69</f>
        <v>45357</v>
      </c>
      <c r="BN69" s="1">
        <v>41</v>
      </c>
      <c r="BO69" s="1">
        <v>4758.8100000000004</v>
      </c>
      <c r="BP69" s="1">
        <v>13.49</v>
      </c>
      <c r="BQ69" s="1">
        <v>0</v>
      </c>
      <c r="BR69" s="1">
        <v>0</v>
      </c>
      <c r="BS69" s="1">
        <v>0</v>
      </c>
      <c r="BT69" s="1">
        <v>1</v>
      </c>
      <c r="BU69" s="38"/>
      <c r="BV69" s="11">
        <f t="shared" ref="BV69:BV132" si="24">B69</f>
        <v>45357</v>
      </c>
      <c r="BW69" s="1">
        <v>23</v>
      </c>
      <c r="BX69" s="1">
        <v>1995.57</v>
      </c>
      <c r="BY69" s="1">
        <v>55</v>
      </c>
      <c r="BZ69" s="1">
        <v>0</v>
      </c>
      <c r="CA69" s="1">
        <v>0</v>
      </c>
      <c r="CB69" s="1">
        <v>0</v>
      </c>
      <c r="CC69" s="1">
        <v>25</v>
      </c>
      <c r="CD69" s="38"/>
      <c r="CE69" s="11">
        <f t="shared" ref="CE69:CE132" si="25">B69</f>
        <v>45357</v>
      </c>
      <c r="CF69" s="1">
        <v>28</v>
      </c>
      <c r="CG69" s="1">
        <v>3110.58</v>
      </c>
      <c r="CH69" s="272">
        <v>24.5</v>
      </c>
      <c r="CI69" s="1">
        <v>0</v>
      </c>
      <c r="CJ69" s="1">
        <v>250</v>
      </c>
      <c r="CK69" s="1">
        <v>0</v>
      </c>
      <c r="CL69" s="1">
        <v>129.77000000000001</v>
      </c>
      <c r="CM69" s="38"/>
      <c r="CN69" s="11">
        <f t="shared" ref="CN69:CN132" si="26">B69</f>
        <v>45357</v>
      </c>
      <c r="CO69" s="1">
        <v>88</v>
      </c>
      <c r="CP69" s="1">
        <v>9959.15</v>
      </c>
      <c r="CQ69" s="272">
        <v>76.5</v>
      </c>
      <c r="CR69" s="1">
        <v>496.61</v>
      </c>
      <c r="CS69" s="1">
        <v>75</v>
      </c>
      <c r="CT69" s="1">
        <v>2</v>
      </c>
      <c r="CU69" s="1">
        <v>134.41999999999999</v>
      </c>
      <c r="CV69" s="38"/>
      <c r="CW69" s="13">
        <f t="shared" ref="CW69:CW132" si="27">B69</f>
        <v>45357</v>
      </c>
      <c r="CX69" s="1">
        <v>15</v>
      </c>
      <c r="CY69" s="1">
        <v>1078.46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38"/>
      <c r="DF69" s="13">
        <f t="shared" ref="DF69:DF132" si="28">B69</f>
        <v>45357</v>
      </c>
      <c r="DG69" s="1"/>
      <c r="DH69" s="1"/>
      <c r="DI69" s="1"/>
      <c r="DJ69" s="1"/>
      <c r="DK69" s="1"/>
      <c r="DL69" s="1"/>
      <c r="DM69" s="1"/>
      <c r="DN69" s="38"/>
      <c r="DO69" s="13">
        <f t="shared" ref="DO69:DO132" si="29">B69</f>
        <v>45357</v>
      </c>
      <c r="DP69" s="1"/>
      <c r="DQ69" s="1"/>
      <c r="DR69" s="1"/>
      <c r="DS69" s="1"/>
      <c r="DT69" s="1"/>
      <c r="DU69" s="1"/>
      <c r="DV69" s="1"/>
      <c r="DW69" s="38"/>
      <c r="DX69" s="13">
        <f t="shared" ref="DX69:DX132" si="30">B69</f>
        <v>45357</v>
      </c>
      <c r="DY69" s="1"/>
      <c r="DZ69" s="1"/>
      <c r="EA69" s="1"/>
      <c r="EB69" s="1"/>
      <c r="EC69" s="1"/>
      <c r="ED69" s="1"/>
      <c r="EE69" s="1"/>
      <c r="EF69" s="38"/>
      <c r="EG69" s="38"/>
      <c r="EH69" s="38"/>
      <c r="EI69" s="38"/>
      <c r="EJ69" s="38"/>
      <c r="EK69" s="38"/>
      <c r="EL69" s="38"/>
      <c r="EM69" s="38"/>
      <c r="EN69" s="38"/>
    </row>
    <row r="70" spans="1:144" x14ac:dyDescent="0.3">
      <c r="A70" s="268">
        <f t="shared" si="17"/>
        <v>12</v>
      </c>
      <c r="B70" s="11">
        <f t="shared" si="16"/>
        <v>45358</v>
      </c>
      <c r="C70" s="1">
        <v>33</v>
      </c>
      <c r="D70" s="1">
        <v>3645.22</v>
      </c>
      <c r="E70" s="1">
        <v>0</v>
      </c>
      <c r="F70" s="1">
        <v>16</v>
      </c>
      <c r="G70" s="1">
        <v>25</v>
      </c>
      <c r="H70" s="1">
        <v>0</v>
      </c>
      <c r="I70" s="1">
        <v>6</v>
      </c>
      <c r="J70" s="38"/>
      <c r="K70" s="11">
        <f t="shared" ref="K70:K133" si="31">B70</f>
        <v>45358</v>
      </c>
      <c r="L70" s="1">
        <v>67</v>
      </c>
      <c r="M70" s="1">
        <v>8496.61</v>
      </c>
      <c r="N70" s="1">
        <v>0</v>
      </c>
      <c r="O70" s="1">
        <v>0</v>
      </c>
      <c r="P70" s="1">
        <v>0</v>
      </c>
      <c r="Q70" s="1">
        <v>1</v>
      </c>
      <c r="R70" s="1">
        <v>0</v>
      </c>
      <c r="S70" s="38"/>
      <c r="T70" s="11">
        <f t="shared" si="18"/>
        <v>45358</v>
      </c>
      <c r="U70" s="1">
        <v>18</v>
      </c>
      <c r="V70" s="1">
        <v>1763.02</v>
      </c>
      <c r="W70" s="1">
        <v>0</v>
      </c>
      <c r="X70" s="1">
        <v>0</v>
      </c>
      <c r="Y70" s="272">
        <v>102.5</v>
      </c>
      <c r="Z70" s="1">
        <v>0</v>
      </c>
      <c r="AA70" s="272">
        <v>3</v>
      </c>
      <c r="AB70" s="38"/>
      <c r="AC70" s="11">
        <v>45358</v>
      </c>
      <c r="AD70" s="1">
        <v>53</v>
      </c>
      <c r="AE70" s="1">
        <v>6141.72</v>
      </c>
      <c r="AF70" s="1">
        <v>46.28</v>
      </c>
      <c r="AG70" s="1">
        <v>0</v>
      </c>
      <c r="AH70" s="1">
        <v>120.54</v>
      </c>
      <c r="AI70" s="1">
        <v>2</v>
      </c>
      <c r="AJ70" s="1">
        <v>3.15</v>
      </c>
      <c r="AK70" s="38"/>
      <c r="AL70" s="11">
        <f t="shared" si="20"/>
        <v>45358</v>
      </c>
      <c r="AM70" s="1">
        <v>34</v>
      </c>
      <c r="AN70" s="1">
        <v>4462.93</v>
      </c>
      <c r="AO70" s="1">
        <v>6.48</v>
      </c>
      <c r="AP70" s="1">
        <v>0</v>
      </c>
      <c r="AQ70" s="1">
        <v>126.65</v>
      </c>
      <c r="AR70" s="1">
        <v>0</v>
      </c>
      <c r="AS70" s="1">
        <v>0</v>
      </c>
      <c r="AT70" s="38"/>
      <c r="AU70" s="11">
        <f t="shared" si="21"/>
        <v>45358</v>
      </c>
      <c r="AV70" s="1">
        <v>66</v>
      </c>
      <c r="AW70" s="1">
        <v>5535.51</v>
      </c>
      <c r="AX70" s="1">
        <v>0</v>
      </c>
      <c r="AY70" s="1">
        <v>109.65</v>
      </c>
      <c r="AZ70" s="1">
        <v>-258.92</v>
      </c>
      <c r="BA70" s="1">
        <v>0</v>
      </c>
      <c r="BB70" s="272">
        <v>33.200000000000003</v>
      </c>
      <c r="BC70" s="38"/>
      <c r="BD70" s="11">
        <f t="shared" si="22"/>
        <v>45358</v>
      </c>
      <c r="BE70" s="1">
        <v>50</v>
      </c>
      <c r="BF70" s="1">
        <v>5790.78</v>
      </c>
      <c r="BG70" s="1">
        <v>14.78</v>
      </c>
      <c r="BH70" s="1">
        <v>0</v>
      </c>
      <c r="BI70" s="1">
        <v>50</v>
      </c>
      <c r="BJ70" s="1">
        <v>0</v>
      </c>
      <c r="BK70" s="1">
        <v>8</v>
      </c>
      <c r="BL70" s="38"/>
      <c r="BM70" s="11">
        <f t="shared" si="23"/>
        <v>45358</v>
      </c>
      <c r="BN70" s="1">
        <v>43</v>
      </c>
      <c r="BO70" s="1">
        <v>5673.12</v>
      </c>
      <c r="BP70" s="1">
        <v>55.83</v>
      </c>
      <c r="BQ70" s="1">
        <v>0</v>
      </c>
      <c r="BR70" s="1">
        <v>511.07</v>
      </c>
      <c r="BS70" s="1">
        <v>0</v>
      </c>
      <c r="BT70" s="1">
        <v>283</v>
      </c>
      <c r="BU70" s="38"/>
      <c r="BV70" s="11">
        <f t="shared" si="24"/>
        <v>45358</v>
      </c>
      <c r="BW70" s="1">
        <v>22</v>
      </c>
      <c r="BX70" s="272">
        <v>1916</v>
      </c>
      <c r="BY70" s="1">
        <v>31</v>
      </c>
      <c r="BZ70" s="1">
        <v>0</v>
      </c>
      <c r="CA70" s="1">
        <v>0</v>
      </c>
      <c r="CB70" s="1">
        <v>0</v>
      </c>
      <c r="CC70" s="1">
        <v>213.07</v>
      </c>
      <c r="CD70" s="38"/>
      <c r="CE70" s="11">
        <f t="shared" si="25"/>
        <v>45358</v>
      </c>
      <c r="CF70" s="1">
        <v>30</v>
      </c>
      <c r="CG70" s="1">
        <v>3696.78</v>
      </c>
      <c r="CH70" s="272">
        <v>9.5</v>
      </c>
      <c r="CI70" s="1">
        <v>0</v>
      </c>
      <c r="CJ70" s="1">
        <v>0</v>
      </c>
      <c r="CK70" s="1">
        <v>0</v>
      </c>
      <c r="CL70" s="1">
        <v>5.26</v>
      </c>
      <c r="CM70" s="38"/>
      <c r="CN70" s="11">
        <f t="shared" si="26"/>
        <v>45358</v>
      </c>
      <c r="CO70" s="1">
        <v>73</v>
      </c>
      <c r="CP70" s="1">
        <v>8398.5300000000007</v>
      </c>
      <c r="CQ70" s="1">
        <v>36</v>
      </c>
      <c r="CR70" s="1">
        <v>0</v>
      </c>
      <c r="CS70" s="1">
        <v>25</v>
      </c>
      <c r="CT70" s="1">
        <v>1</v>
      </c>
      <c r="CU70" s="1">
        <v>13</v>
      </c>
      <c r="CV70" s="38"/>
      <c r="CW70" s="13">
        <f t="shared" si="27"/>
        <v>45358</v>
      </c>
      <c r="CX70" s="1">
        <v>14</v>
      </c>
      <c r="CY70" s="1">
        <v>956.11</v>
      </c>
      <c r="CZ70" s="1">
        <v>0</v>
      </c>
      <c r="DA70" s="1">
        <v>0</v>
      </c>
      <c r="DB70" s="1">
        <v>30</v>
      </c>
      <c r="DC70" s="1">
        <v>0</v>
      </c>
      <c r="DD70" s="1">
        <v>0</v>
      </c>
      <c r="DE70" s="38"/>
      <c r="DF70" s="13">
        <f t="shared" si="28"/>
        <v>45358</v>
      </c>
      <c r="DG70" s="1"/>
      <c r="DH70" s="1"/>
      <c r="DI70" s="1"/>
      <c r="DJ70" s="1"/>
      <c r="DK70" s="1"/>
      <c r="DL70" s="1"/>
      <c r="DM70" s="1"/>
      <c r="DN70" s="38"/>
      <c r="DO70" s="13">
        <f t="shared" si="29"/>
        <v>45358</v>
      </c>
      <c r="DP70" s="1"/>
      <c r="DQ70" s="1"/>
      <c r="DR70" s="1"/>
      <c r="DS70" s="1"/>
      <c r="DT70" s="1"/>
      <c r="DU70" s="1"/>
      <c r="DV70" s="1"/>
      <c r="DW70" s="38"/>
      <c r="DX70" s="13">
        <f t="shared" si="30"/>
        <v>45358</v>
      </c>
      <c r="DY70" s="1"/>
      <c r="DZ70" s="1"/>
      <c r="EA70" s="1"/>
      <c r="EB70" s="1"/>
      <c r="EC70" s="1"/>
      <c r="ED70" s="1"/>
      <c r="EE70" s="1"/>
      <c r="EF70" s="38"/>
      <c r="EG70" s="38"/>
      <c r="EH70" s="38"/>
      <c r="EI70" s="38"/>
      <c r="EJ70" s="38"/>
      <c r="EK70" s="38"/>
      <c r="EL70" s="38"/>
      <c r="EM70" s="38"/>
      <c r="EN70" s="38"/>
    </row>
    <row r="71" spans="1:144" x14ac:dyDescent="0.3">
      <c r="A71" s="268">
        <f t="shared" si="17"/>
        <v>12</v>
      </c>
      <c r="B71" s="11">
        <f t="shared" si="16"/>
        <v>45359</v>
      </c>
      <c r="C71" s="1">
        <v>61</v>
      </c>
      <c r="D71" s="1">
        <v>8011.29</v>
      </c>
      <c r="E71" s="1">
        <v>0</v>
      </c>
      <c r="F71" s="1">
        <v>77</v>
      </c>
      <c r="G71" s="1">
        <v>825</v>
      </c>
      <c r="H71" s="1">
        <v>0</v>
      </c>
      <c r="I71" s="1">
        <v>41</v>
      </c>
      <c r="J71" s="38"/>
      <c r="K71" s="11">
        <f t="shared" si="31"/>
        <v>45359</v>
      </c>
      <c r="L71" s="1">
        <v>61</v>
      </c>
      <c r="M71" s="1">
        <v>7529.48</v>
      </c>
      <c r="N71" s="1">
        <v>2.59</v>
      </c>
      <c r="O71" s="1">
        <v>0</v>
      </c>
      <c r="P71" s="1">
        <v>0</v>
      </c>
      <c r="Q71" s="1">
        <v>0</v>
      </c>
      <c r="R71" s="1">
        <v>0</v>
      </c>
      <c r="S71" s="38"/>
      <c r="T71" s="11">
        <f t="shared" si="18"/>
        <v>45359</v>
      </c>
      <c r="U71" s="1">
        <v>13</v>
      </c>
      <c r="V71" s="1">
        <v>1531.28</v>
      </c>
      <c r="W71" s="1">
        <v>0</v>
      </c>
      <c r="X71" s="1">
        <v>0</v>
      </c>
      <c r="Y71" s="1">
        <v>140</v>
      </c>
      <c r="Z71" s="1">
        <v>0</v>
      </c>
      <c r="AA71" s="272">
        <v>768</v>
      </c>
      <c r="AB71" s="38"/>
      <c r="AC71" s="11">
        <f t="shared" si="19"/>
        <v>45359</v>
      </c>
      <c r="AD71" s="1">
        <v>63</v>
      </c>
      <c r="AE71" s="1">
        <v>6997.36</v>
      </c>
      <c r="AF71" s="1">
        <v>72.62</v>
      </c>
      <c r="AG71" s="1">
        <v>0</v>
      </c>
      <c r="AH71" s="1">
        <v>0</v>
      </c>
      <c r="AI71" s="1">
        <v>2</v>
      </c>
      <c r="AJ71" s="1">
        <v>0</v>
      </c>
      <c r="AK71" s="38"/>
      <c r="AL71" s="11">
        <f t="shared" si="20"/>
        <v>45359</v>
      </c>
      <c r="AM71" s="1">
        <v>33</v>
      </c>
      <c r="AN71" s="1">
        <v>4304.1499999999996</v>
      </c>
      <c r="AO71" s="1">
        <v>20.36</v>
      </c>
      <c r="AP71" s="1">
        <v>0</v>
      </c>
      <c r="AQ71" s="1">
        <v>4.95</v>
      </c>
      <c r="AR71" s="1">
        <v>0</v>
      </c>
      <c r="AS71" s="1">
        <v>0</v>
      </c>
      <c r="AT71" s="38"/>
      <c r="AU71" s="11">
        <f t="shared" si="21"/>
        <v>45359</v>
      </c>
      <c r="AV71" s="1">
        <v>51</v>
      </c>
      <c r="AW71" s="272">
        <v>4145.8</v>
      </c>
      <c r="AX71" s="1">
        <v>0</v>
      </c>
      <c r="AY71" s="1">
        <v>12</v>
      </c>
      <c r="AZ71" s="1">
        <v>0</v>
      </c>
      <c r="BA71" s="1">
        <v>0</v>
      </c>
      <c r="BB71" s="1">
        <v>0</v>
      </c>
      <c r="BC71" s="38"/>
      <c r="BD71" s="11">
        <f t="shared" si="22"/>
        <v>45359</v>
      </c>
      <c r="BE71" s="1">
        <v>76</v>
      </c>
      <c r="BF71" s="1">
        <v>9137.56</v>
      </c>
      <c r="BG71" s="1">
        <v>22.17</v>
      </c>
      <c r="BH71" s="1">
        <v>0</v>
      </c>
      <c r="BI71" s="1">
        <v>0</v>
      </c>
      <c r="BJ71" s="1">
        <v>0</v>
      </c>
      <c r="BK71" s="1">
        <v>0</v>
      </c>
      <c r="BL71" s="38"/>
      <c r="BM71" s="11">
        <f t="shared" si="23"/>
        <v>45359</v>
      </c>
      <c r="BN71" s="1">
        <v>50</v>
      </c>
      <c r="BO71" s="1">
        <v>7001.25</v>
      </c>
      <c r="BP71" s="1">
        <v>43.72</v>
      </c>
      <c r="BQ71" s="1">
        <v>0</v>
      </c>
      <c r="BR71" s="1">
        <v>0</v>
      </c>
      <c r="BS71" s="1">
        <v>0</v>
      </c>
      <c r="BT71" s="1">
        <v>8</v>
      </c>
      <c r="BU71" s="38"/>
      <c r="BV71" s="11">
        <f t="shared" si="24"/>
        <v>45359</v>
      </c>
      <c r="BW71" s="1">
        <v>40</v>
      </c>
      <c r="BX71" s="1">
        <v>834.15</v>
      </c>
      <c r="BY71" s="1">
        <v>31</v>
      </c>
      <c r="BZ71" s="1">
        <v>0</v>
      </c>
      <c r="CA71" s="1">
        <v>91.58</v>
      </c>
      <c r="CB71" s="1">
        <v>0</v>
      </c>
      <c r="CC71" s="1">
        <v>258.83999999999997</v>
      </c>
      <c r="CD71" s="38"/>
      <c r="CE71" s="11">
        <f t="shared" si="25"/>
        <v>45359</v>
      </c>
      <c r="CF71" s="1">
        <v>28</v>
      </c>
      <c r="CG71" s="1">
        <v>3443.58</v>
      </c>
      <c r="CH71" s="1">
        <v>5</v>
      </c>
      <c r="CI71" s="1">
        <v>0</v>
      </c>
      <c r="CJ71" s="1">
        <v>0</v>
      </c>
      <c r="CK71" s="1">
        <v>0</v>
      </c>
      <c r="CL71" s="1">
        <v>0</v>
      </c>
      <c r="CM71" s="38"/>
      <c r="CN71" s="11">
        <f t="shared" si="26"/>
        <v>45359</v>
      </c>
      <c r="CO71" s="1">
        <v>87</v>
      </c>
      <c r="CP71" s="1">
        <v>11848.52</v>
      </c>
      <c r="CQ71" s="1">
        <v>48</v>
      </c>
      <c r="CR71" s="1">
        <v>20</v>
      </c>
      <c r="CS71" s="1">
        <v>50</v>
      </c>
      <c r="CT71" s="1">
        <v>1</v>
      </c>
      <c r="CU71" s="1">
        <v>29.74</v>
      </c>
      <c r="CV71" s="38"/>
      <c r="CW71" s="13">
        <f t="shared" si="27"/>
        <v>45359</v>
      </c>
      <c r="CX71" s="1">
        <v>16</v>
      </c>
      <c r="CY71" s="1">
        <v>1213.42</v>
      </c>
      <c r="CZ71" s="1">
        <v>0</v>
      </c>
      <c r="DA71" s="1">
        <v>0</v>
      </c>
      <c r="DB71" s="1">
        <v>-1380</v>
      </c>
      <c r="DC71" s="1">
        <v>0</v>
      </c>
      <c r="DD71" s="1">
        <v>334</v>
      </c>
      <c r="DE71" s="38"/>
      <c r="DF71" s="13">
        <f t="shared" si="28"/>
        <v>45359</v>
      </c>
      <c r="DG71" s="1"/>
      <c r="DH71" s="1"/>
      <c r="DI71" s="1"/>
      <c r="DJ71" s="1"/>
      <c r="DK71" s="1"/>
      <c r="DL71" s="1"/>
      <c r="DM71" s="1"/>
      <c r="DN71" s="38"/>
      <c r="DO71" s="13">
        <f t="shared" si="29"/>
        <v>45359</v>
      </c>
      <c r="DP71" s="1"/>
      <c r="DQ71" s="1"/>
      <c r="DR71" s="1"/>
      <c r="DS71" s="1"/>
      <c r="DT71" s="1"/>
      <c r="DU71" s="1"/>
      <c r="DV71" s="1"/>
      <c r="DW71" s="38"/>
      <c r="DX71" s="13">
        <f t="shared" si="30"/>
        <v>45359</v>
      </c>
      <c r="DY71" s="1"/>
      <c r="DZ71" s="1"/>
      <c r="EA71" s="1"/>
      <c r="EB71" s="1"/>
      <c r="EC71" s="1"/>
      <c r="ED71" s="1"/>
      <c r="EE71" s="1"/>
      <c r="EF71" s="38"/>
      <c r="EG71" s="38"/>
      <c r="EH71" s="38"/>
      <c r="EI71" s="38"/>
      <c r="EJ71" s="38"/>
      <c r="EK71" s="38"/>
      <c r="EL71" s="38"/>
      <c r="EM71" s="38"/>
      <c r="EN71" s="38"/>
    </row>
    <row r="72" spans="1:144" x14ac:dyDescent="0.3">
      <c r="A72" s="268">
        <f t="shared" si="17"/>
        <v>12</v>
      </c>
      <c r="B72" s="11">
        <f t="shared" si="16"/>
        <v>45360</v>
      </c>
      <c r="C72" s="1">
        <v>61</v>
      </c>
      <c r="D72" s="1">
        <v>8733.2800000000007</v>
      </c>
      <c r="E72" s="1">
        <v>0</v>
      </c>
      <c r="F72" s="1">
        <v>43</v>
      </c>
      <c r="G72" s="1">
        <v>0</v>
      </c>
      <c r="H72" s="1">
        <v>0</v>
      </c>
      <c r="I72" s="1">
        <v>33</v>
      </c>
      <c r="J72" s="38"/>
      <c r="K72" s="11">
        <f t="shared" si="31"/>
        <v>45360</v>
      </c>
      <c r="L72" s="1">
        <v>50</v>
      </c>
      <c r="M72" s="1">
        <v>6129.28</v>
      </c>
      <c r="N72" s="272">
        <v>30.9</v>
      </c>
      <c r="O72" s="1">
        <v>0</v>
      </c>
      <c r="P72" s="1">
        <v>0</v>
      </c>
      <c r="Q72" s="1">
        <v>0</v>
      </c>
      <c r="R72" s="1">
        <v>60</v>
      </c>
      <c r="S72" s="38"/>
      <c r="T72" s="11">
        <f t="shared" si="18"/>
        <v>45360</v>
      </c>
      <c r="U72" s="1">
        <v>22</v>
      </c>
      <c r="V72" s="1">
        <v>2229.4699999999998</v>
      </c>
      <c r="W72" s="1">
        <v>0</v>
      </c>
      <c r="X72" s="1">
        <v>0</v>
      </c>
      <c r="Y72" s="1">
        <v>8</v>
      </c>
      <c r="Z72" s="1">
        <v>0</v>
      </c>
      <c r="AA72" s="272">
        <v>8</v>
      </c>
      <c r="AB72" s="38"/>
      <c r="AC72" s="11">
        <f t="shared" si="19"/>
        <v>45360</v>
      </c>
      <c r="AD72" s="1">
        <v>73</v>
      </c>
      <c r="AE72" s="1">
        <v>8408.16</v>
      </c>
      <c r="AF72" s="1">
        <v>35.159999999999997</v>
      </c>
      <c r="AG72" s="1">
        <v>0</v>
      </c>
      <c r="AH72" s="1">
        <v>50</v>
      </c>
      <c r="AI72" s="1">
        <v>2</v>
      </c>
      <c r="AJ72" s="1">
        <v>0</v>
      </c>
      <c r="AK72" s="38"/>
      <c r="AL72" s="11">
        <f t="shared" si="20"/>
        <v>45360</v>
      </c>
      <c r="AM72" s="1">
        <v>35</v>
      </c>
      <c r="AN72" s="1">
        <v>5209.72</v>
      </c>
      <c r="AO72" s="1">
        <v>111.04</v>
      </c>
      <c r="AP72" s="1">
        <v>0</v>
      </c>
      <c r="AQ72" s="1">
        <v>0</v>
      </c>
      <c r="AR72" s="1">
        <v>0</v>
      </c>
      <c r="AS72" s="1">
        <v>0</v>
      </c>
      <c r="AT72" s="38"/>
      <c r="AU72" s="11">
        <f t="shared" si="21"/>
        <v>45360</v>
      </c>
      <c r="AV72" s="1">
        <v>58</v>
      </c>
      <c r="AW72" s="1">
        <v>4925.32</v>
      </c>
      <c r="AX72" s="1">
        <v>0</v>
      </c>
      <c r="AY72" s="1">
        <v>47</v>
      </c>
      <c r="AZ72" s="1">
        <v>0</v>
      </c>
      <c r="BA72" s="1">
        <v>0</v>
      </c>
      <c r="BB72" s="1">
        <v>119.43</v>
      </c>
      <c r="BC72" s="38"/>
      <c r="BD72" s="11">
        <f t="shared" si="22"/>
        <v>45360</v>
      </c>
      <c r="BE72" s="1">
        <v>74</v>
      </c>
      <c r="BF72" s="1">
        <v>9098.0400000000009</v>
      </c>
      <c r="BG72" s="1">
        <v>3.24</v>
      </c>
      <c r="BH72" s="1">
        <v>0</v>
      </c>
      <c r="BI72" s="1">
        <v>57</v>
      </c>
      <c r="BJ72" s="1">
        <v>0</v>
      </c>
      <c r="BK72" s="1">
        <v>452.11</v>
      </c>
      <c r="BL72" s="38"/>
      <c r="BM72" s="11">
        <f t="shared" si="23"/>
        <v>45360</v>
      </c>
      <c r="BN72" s="1">
        <v>61</v>
      </c>
      <c r="BO72" s="1">
        <v>8750.0499999999993</v>
      </c>
      <c r="BP72" s="1">
        <v>87.91</v>
      </c>
      <c r="BQ72" s="1">
        <v>0</v>
      </c>
      <c r="BR72" s="1">
        <v>350.95</v>
      </c>
      <c r="BS72" s="1">
        <v>0</v>
      </c>
      <c r="BT72" s="1">
        <v>4</v>
      </c>
      <c r="BU72" s="38"/>
      <c r="BV72" s="11">
        <f t="shared" si="24"/>
        <v>45360</v>
      </c>
      <c r="BW72" s="1">
        <v>36</v>
      </c>
      <c r="BX72" s="1">
        <v>2712.69</v>
      </c>
      <c r="BY72" s="1">
        <v>109</v>
      </c>
      <c r="BZ72" s="1">
        <v>0</v>
      </c>
      <c r="CA72" s="1">
        <v>0</v>
      </c>
      <c r="CB72" s="1">
        <v>0</v>
      </c>
      <c r="CC72" s="1">
        <v>576.08000000000004</v>
      </c>
      <c r="CD72" s="38"/>
      <c r="CE72" s="11">
        <f t="shared" si="25"/>
        <v>45360</v>
      </c>
      <c r="CF72" s="1">
        <v>55</v>
      </c>
      <c r="CG72" s="1">
        <v>6662.08</v>
      </c>
      <c r="CH72" s="1">
        <v>70</v>
      </c>
      <c r="CI72" s="1">
        <v>0</v>
      </c>
      <c r="CJ72" s="1">
        <v>0</v>
      </c>
      <c r="CK72" s="1">
        <v>0</v>
      </c>
      <c r="CL72" s="1">
        <v>385.69</v>
      </c>
      <c r="CM72" s="38"/>
      <c r="CN72" s="11">
        <f t="shared" si="26"/>
        <v>45360</v>
      </c>
      <c r="CO72" s="1">
        <v>92</v>
      </c>
      <c r="CP72" s="1">
        <v>11893.77</v>
      </c>
      <c r="CQ72" s="1">
        <v>150.5</v>
      </c>
      <c r="CR72" s="1">
        <v>10</v>
      </c>
      <c r="CS72" s="1">
        <v>60</v>
      </c>
      <c r="CT72" s="1">
        <v>0</v>
      </c>
      <c r="CU72" s="1">
        <v>44</v>
      </c>
      <c r="CV72" s="38"/>
      <c r="CW72" s="13">
        <f t="shared" si="27"/>
        <v>45360</v>
      </c>
      <c r="CX72" s="281">
        <v>14</v>
      </c>
      <c r="CY72" s="281">
        <v>1029.18</v>
      </c>
      <c r="CZ72" s="281">
        <v>0</v>
      </c>
      <c r="DA72" s="281">
        <v>31</v>
      </c>
      <c r="DB72" s="281">
        <v>30</v>
      </c>
      <c r="DC72" s="281">
        <v>0</v>
      </c>
      <c r="DD72" s="281">
        <v>0</v>
      </c>
      <c r="DE72" s="38"/>
      <c r="DF72" s="13">
        <f t="shared" si="28"/>
        <v>45360</v>
      </c>
      <c r="DG72" s="1"/>
      <c r="DH72" s="1"/>
      <c r="DI72" s="1"/>
      <c r="DJ72" s="1"/>
      <c r="DK72" s="1"/>
      <c r="DL72" s="1"/>
      <c r="DM72" s="1"/>
      <c r="DN72" s="38"/>
      <c r="DO72" s="13">
        <f t="shared" si="29"/>
        <v>45360</v>
      </c>
      <c r="DP72" s="1"/>
      <c r="DQ72" s="1"/>
      <c r="DR72" s="1"/>
      <c r="DS72" s="1"/>
      <c r="DT72" s="1"/>
      <c r="DU72" s="1"/>
      <c r="DV72" s="1"/>
      <c r="DW72" s="38"/>
      <c r="DX72" s="13">
        <f t="shared" si="30"/>
        <v>45360</v>
      </c>
      <c r="DY72" s="1"/>
      <c r="DZ72" s="1"/>
      <c r="EA72" s="1"/>
      <c r="EB72" s="1"/>
      <c r="EC72" s="1"/>
      <c r="ED72" s="1"/>
      <c r="EE72" s="1"/>
      <c r="EF72" s="38"/>
      <c r="EG72" s="38"/>
      <c r="EH72" s="38"/>
      <c r="EI72" s="38"/>
      <c r="EJ72" s="38"/>
      <c r="EK72" s="38"/>
      <c r="EL72" s="38"/>
      <c r="EM72" s="38"/>
      <c r="EN72" s="38"/>
    </row>
    <row r="73" spans="1:144" x14ac:dyDescent="0.3">
      <c r="A73" s="268">
        <f t="shared" si="17"/>
        <v>12</v>
      </c>
      <c r="B73" s="11">
        <f t="shared" si="16"/>
        <v>45361</v>
      </c>
      <c r="C73" s="1">
        <v>37</v>
      </c>
      <c r="D73" s="272">
        <v>5013.7</v>
      </c>
      <c r="E73" s="1">
        <v>0</v>
      </c>
      <c r="F73" s="1">
        <v>13</v>
      </c>
      <c r="G73" s="1">
        <v>25</v>
      </c>
      <c r="H73" s="1">
        <v>0</v>
      </c>
      <c r="I73" s="1">
        <v>4</v>
      </c>
      <c r="J73" s="38"/>
      <c r="K73" s="11">
        <f t="shared" si="31"/>
        <v>45361</v>
      </c>
      <c r="L73" s="1">
        <v>67</v>
      </c>
      <c r="M73" s="1">
        <v>8685.57</v>
      </c>
      <c r="N73" s="1">
        <v>10.14</v>
      </c>
      <c r="O73" s="1">
        <v>0</v>
      </c>
      <c r="P73" s="1">
        <v>0</v>
      </c>
      <c r="Q73" s="1">
        <v>0</v>
      </c>
      <c r="R73" s="1">
        <v>2</v>
      </c>
      <c r="S73" s="38"/>
      <c r="T73" s="11">
        <f t="shared" si="18"/>
        <v>45361</v>
      </c>
      <c r="U73" s="1">
        <v>13</v>
      </c>
      <c r="V73" s="1">
        <v>1446.22</v>
      </c>
      <c r="W73" s="1">
        <v>0</v>
      </c>
      <c r="X73" s="1">
        <v>0</v>
      </c>
      <c r="Y73" s="272">
        <v>19.5</v>
      </c>
      <c r="Z73" s="1">
        <v>0</v>
      </c>
      <c r="AA73" s="272">
        <v>19.5</v>
      </c>
      <c r="AB73" s="38"/>
      <c r="AC73" s="11">
        <f t="shared" si="19"/>
        <v>45361</v>
      </c>
      <c r="AD73" s="1">
        <v>63</v>
      </c>
      <c r="AE73" s="1">
        <v>7082.42</v>
      </c>
      <c r="AF73" s="272">
        <v>43.5</v>
      </c>
      <c r="AG73" s="1">
        <v>0</v>
      </c>
      <c r="AH73" s="1">
        <v>121.52</v>
      </c>
      <c r="AI73" s="1">
        <v>2</v>
      </c>
      <c r="AJ73" s="272">
        <v>140.19999999999999</v>
      </c>
      <c r="AK73" s="38"/>
      <c r="AL73" s="11">
        <f t="shared" si="20"/>
        <v>45361</v>
      </c>
      <c r="AM73" s="1">
        <v>32</v>
      </c>
      <c r="AN73" s="272">
        <v>4049.7</v>
      </c>
      <c r="AO73" s="1">
        <v>12.95</v>
      </c>
      <c r="AP73" s="1">
        <v>0</v>
      </c>
      <c r="AQ73" s="1">
        <v>0</v>
      </c>
      <c r="AR73" s="1">
        <v>0</v>
      </c>
      <c r="AS73" s="1">
        <v>0</v>
      </c>
      <c r="AT73" s="38"/>
      <c r="AU73" s="11">
        <f t="shared" si="21"/>
        <v>45361</v>
      </c>
      <c r="AV73" s="1">
        <v>44</v>
      </c>
      <c r="AW73" s="1">
        <v>3665.23</v>
      </c>
      <c r="AX73" s="1">
        <v>0</v>
      </c>
      <c r="AY73" s="1">
        <v>8</v>
      </c>
      <c r="AZ73" s="1">
        <v>0</v>
      </c>
      <c r="BA73" s="1">
        <v>0</v>
      </c>
      <c r="BB73" s="1">
        <v>2.14</v>
      </c>
      <c r="BC73" s="38"/>
      <c r="BD73" s="11">
        <f t="shared" si="22"/>
        <v>45361</v>
      </c>
      <c r="BE73" s="1">
        <v>62</v>
      </c>
      <c r="BF73" s="1">
        <v>5888.68</v>
      </c>
      <c r="BG73" s="1">
        <v>41.58</v>
      </c>
      <c r="BH73" s="1">
        <v>0</v>
      </c>
      <c r="BI73" s="1">
        <v>0</v>
      </c>
      <c r="BJ73" s="1">
        <v>1</v>
      </c>
      <c r="BK73" s="1">
        <v>120.85</v>
      </c>
      <c r="BL73" s="38"/>
      <c r="BM73" s="11">
        <f t="shared" si="23"/>
        <v>45361</v>
      </c>
      <c r="BN73" s="1">
        <v>58</v>
      </c>
      <c r="BO73" s="1">
        <v>7926.87</v>
      </c>
      <c r="BP73" s="1">
        <v>20.94</v>
      </c>
      <c r="BQ73" s="1">
        <v>0</v>
      </c>
      <c r="BR73" s="1">
        <v>-189</v>
      </c>
      <c r="BS73" s="1">
        <v>0</v>
      </c>
      <c r="BT73" s="1">
        <v>187.41</v>
      </c>
      <c r="BU73" s="38"/>
      <c r="BV73" s="11">
        <f t="shared" si="24"/>
        <v>45361</v>
      </c>
      <c r="BW73" s="1">
        <v>31</v>
      </c>
      <c r="BX73" s="1">
        <v>2235.17</v>
      </c>
      <c r="BY73" s="1">
        <v>106</v>
      </c>
      <c r="BZ73" s="1">
        <v>0</v>
      </c>
      <c r="CA73" s="1">
        <v>0</v>
      </c>
      <c r="CB73" s="1">
        <v>0</v>
      </c>
      <c r="CC73" s="1">
        <v>33</v>
      </c>
      <c r="CD73" s="38"/>
      <c r="CE73" s="11">
        <f t="shared" si="25"/>
        <v>45361</v>
      </c>
      <c r="CF73" s="1">
        <v>12</v>
      </c>
      <c r="CG73" s="1">
        <v>1380.81</v>
      </c>
      <c r="CH73" s="272">
        <v>13.5</v>
      </c>
      <c r="CI73" s="1">
        <v>0</v>
      </c>
      <c r="CJ73" s="1">
        <v>0</v>
      </c>
      <c r="CK73" s="1">
        <v>0</v>
      </c>
      <c r="CL73" s="272">
        <v>6.3</v>
      </c>
      <c r="CM73" s="38"/>
      <c r="CN73" s="11">
        <f t="shared" si="26"/>
        <v>45361</v>
      </c>
      <c r="CO73" s="1">
        <v>75</v>
      </c>
      <c r="CP73" s="1">
        <v>8008.01</v>
      </c>
      <c r="CQ73" s="1">
        <v>72</v>
      </c>
      <c r="CR73" s="1">
        <v>421.72</v>
      </c>
      <c r="CS73" s="1">
        <v>175</v>
      </c>
      <c r="CT73" s="1">
        <v>0</v>
      </c>
      <c r="CU73" s="1">
        <v>107.92</v>
      </c>
      <c r="CV73" s="38"/>
      <c r="CW73" s="13">
        <f t="shared" si="27"/>
        <v>45361</v>
      </c>
      <c r="CX73" s="1">
        <v>10</v>
      </c>
      <c r="CY73" s="1">
        <v>661.86</v>
      </c>
      <c r="CZ73" s="1">
        <v>0</v>
      </c>
      <c r="DA73" s="1">
        <v>4</v>
      </c>
      <c r="DB73" s="1">
        <v>30</v>
      </c>
      <c r="DC73" s="1">
        <v>0</v>
      </c>
      <c r="DD73" s="1">
        <v>0</v>
      </c>
      <c r="DE73" s="38"/>
      <c r="DF73" s="13">
        <f t="shared" si="28"/>
        <v>45361</v>
      </c>
      <c r="DG73" s="1"/>
      <c r="DH73" s="1"/>
      <c r="DI73" s="1"/>
      <c r="DJ73" s="1"/>
      <c r="DK73" s="1"/>
      <c r="DL73" s="1"/>
      <c r="DM73" s="1"/>
      <c r="DN73" s="38"/>
      <c r="DO73" s="13">
        <f t="shared" si="29"/>
        <v>45361</v>
      </c>
      <c r="DP73" s="1"/>
      <c r="DQ73" s="1"/>
      <c r="DR73" s="1"/>
      <c r="DS73" s="1"/>
      <c r="DT73" s="1"/>
      <c r="DU73" s="1"/>
      <c r="DV73" s="1"/>
      <c r="DW73" s="38"/>
      <c r="DX73" s="13">
        <f t="shared" si="30"/>
        <v>45361</v>
      </c>
      <c r="DY73" s="1"/>
      <c r="DZ73" s="1"/>
      <c r="EA73" s="1"/>
      <c r="EB73" s="1"/>
      <c r="EC73" s="1"/>
      <c r="ED73" s="1"/>
      <c r="EE73" s="1"/>
      <c r="EF73" s="38"/>
      <c r="EG73" s="38"/>
      <c r="EH73" s="38"/>
      <c r="EI73" s="38"/>
      <c r="EJ73" s="38"/>
      <c r="EK73" s="38"/>
      <c r="EL73" s="38"/>
      <c r="EM73" s="38"/>
      <c r="EN73" s="38"/>
    </row>
    <row r="74" spans="1:144" x14ac:dyDescent="0.3">
      <c r="A74" s="268">
        <f t="shared" si="17"/>
        <v>12</v>
      </c>
      <c r="B74" s="11">
        <f t="shared" si="16"/>
        <v>45362</v>
      </c>
      <c r="C74" s="1">
        <v>55</v>
      </c>
      <c r="D74" s="272">
        <v>7916.2</v>
      </c>
      <c r="E74" s="1">
        <v>0</v>
      </c>
      <c r="F74" s="1">
        <v>64</v>
      </c>
      <c r="G74" s="1">
        <v>4</v>
      </c>
      <c r="H74" s="1">
        <v>0</v>
      </c>
      <c r="I74" s="1">
        <v>30</v>
      </c>
      <c r="J74" s="38"/>
      <c r="K74" s="11">
        <f t="shared" si="31"/>
        <v>45362</v>
      </c>
      <c r="L74" s="1">
        <v>60</v>
      </c>
      <c r="M74" s="1">
        <v>8092.95</v>
      </c>
      <c r="N74" s="1">
        <v>16.04</v>
      </c>
      <c r="O74" s="1">
        <v>0</v>
      </c>
      <c r="P74" s="1">
        <v>0</v>
      </c>
      <c r="Q74" s="1">
        <v>0</v>
      </c>
      <c r="R74" s="1">
        <v>2</v>
      </c>
      <c r="S74" s="38"/>
      <c r="T74" s="11">
        <f t="shared" si="18"/>
        <v>45362</v>
      </c>
      <c r="U74" s="1">
        <v>16</v>
      </c>
      <c r="V74" s="1">
        <v>1650.32</v>
      </c>
      <c r="W74" s="1">
        <v>0</v>
      </c>
      <c r="X74" s="1">
        <v>0</v>
      </c>
      <c r="Y74" s="272">
        <v>27.75</v>
      </c>
      <c r="Z74" s="1">
        <v>0</v>
      </c>
      <c r="AA74" s="272">
        <v>12</v>
      </c>
      <c r="AB74" s="38"/>
      <c r="AC74" s="11">
        <f t="shared" si="19"/>
        <v>45362</v>
      </c>
      <c r="AD74" s="1">
        <v>64</v>
      </c>
      <c r="AE74" s="1">
        <v>7761.18</v>
      </c>
      <c r="AF74" s="272">
        <v>47.2</v>
      </c>
      <c r="AG74" s="1">
        <v>0</v>
      </c>
      <c r="AH74" s="1">
        <v>-30.68</v>
      </c>
      <c r="AI74" s="1">
        <v>2</v>
      </c>
      <c r="AJ74" s="1">
        <v>0</v>
      </c>
      <c r="AK74" s="38"/>
      <c r="AL74" s="11">
        <f t="shared" si="20"/>
        <v>45362</v>
      </c>
      <c r="AM74" s="1">
        <v>33</v>
      </c>
      <c r="AN74" s="1">
        <v>4176.17</v>
      </c>
      <c r="AO74" s="1">
        <v>5.55</v>
      </c>
      <c r="AP74" s="1">
        <v>0</v>
      </c>
      <c r="AQ74" s="1">
        <v>-108</v>
      </c>
      <c r="AR74" s="1">
        <v>0</v>
      </c>
      <c r="AS74" s="1">
        <v>-108</v>
      </c>
      <c r="AT74" s="38"/>
      <c r="AU74" s="11">
        <f t="shared" si="21"/>
        <v>45362</v>
      </c>
      <c r="AV74" s="1">
        <v>74</v>
      </c>
      <c r="AW74" s="1">
        <v>7182.61</v>
      </c>
      <c r="AX74" s="1">
        <v>0</v>
      </c>
      <c r="AY74" s="1">
        <v>35</v>
      </c>
      <c r="AZ74" s="1">
        <v>0</v>
      </c>
      <c r="BA74" s="1">
        <v>0</v>
      </c>
      <c r="BB74" s="1">
        <v>322.36</v>
      </c>
      <c r="BC74" s="38"/>
      <c r="BD74" s="11">
        <f t="shared" si="22"/>
        <v>45362</v>
      </c>
      <c r="BE74" s="1">
        <v>59</v>
      </c>
      <c r="BF74" s="1">
        <v>7780.73</v>
      </c>
      <c r="BG74" s="1">
        <v>24.49</v>
      </c>
      <c r="BH74" s="1">
        <v>0</v>
      </c>
      <c r="BI74" s="1">
        <v>0</v>
      </c>
      <c r="BJ74" s="1">
        <v>1</v>
      </c>
      <c r="BK74" s="1">
        <v>27297.06</v>
      </c>
      <c r="BL74" s="38"/>
      <c r="BM74" s="11">
        <f t="shared" si="23"/>
        <v>45362</v>
      </c>
      <c r="BN74" s="1">
        <v>53</v>
      </c>
      <c r="BO74" s="1">
        <v>5885.04</v>
      </c>
      <c r="BP74" s="1">
        <v>56.75</v>
      </c>
      <c r="BQ74" s="1">
        <v>0</v>
      </c>
      <c r="BR74" s="272">
        <v>19.8</v>
      </c>
      <c r="BS74" s="1">
        <v>0</v>
      </c>
      <c r="BT74" s="1">
        <v>18</v>
      </c>
      <c r="BU74" s="38"/>
      <c r="BV74" s="11">
        <f t="shared" si="24"/>
        <v>45362</v>
      </c>
      <c r="BW74" s="1">
        <v>37</v>
      </c>
      <c r="BX74" s="1">
        <v>3238.89</v>
      </c>
      <c r="BY74" s="272">
        <v>-2.5</v>
      </c>
      <c r="BZ74" s="1">
        <v>0</v>
      </c>
      <c r="CA74" s="1">
        <v>0</v>
      </c>
      <c r="CB74" s="1">
        <v>1</v>
      </c>
      <c r="CC74" s="1">
        <v>128.49</v>
      </c>
      <c r="CD74" s="38"/>
      <c r="CE74" s="11">
        <f t="shared" si="25"/>
        <v>45362</v>
      </c>
      <c r="CF74" s="1">
        <v>24</v>
      </c>
      <c r="CG74" s="1">
        <v>2593.34</v>
      </c>
      <c r="CH74" s="1">
        <v>9</v>
      </c>
      <c r="CI74" s="1">
        <v>0</v>
      </c>
      <c r="CJ74" s="1">
        <v>0</v>
      </c>
      <c r="CK74" s="1">
        <v>0</v>
      </c>
      <c r="CL74" s="1">
        <v>0</v>
      </c>
      <c r="CM74" s="38"/>
      <c r="CN74" s="11">
        <f t="shared" si="26"/>
        <v>45362</v>
      </c>
      <c r="CO74" s="1">
        <v>92</v>
      </c>
      <c r="CP74" s="272">
        <v>12078.2</v>
      </c>
      <c r="CQ74" s="1">
        <v>53</v>
      </c>
      <c r="CR74" s="1">
        <v>366.15</v>
      </c>
      <c r="CS74" s="1">
        <v>25</v>
      </c>
      <c r="CT74" s="1">
        <v>0</v>
      </c>
      <c r="CU74" s="1">
        <v>322.64</v>
      </c>
      <c r="CV74" s="38"/>
      <c r="CW74" s="13">
        <f t="shared" si="27"/>
        <v>45362</v>
      </c>
      <c r="CX74" s="1">
        <v>19</v>
      </c>
      <c r="CY74" s="1">
        <v>1343.25</v>
      </c>
      <c r="CZ74" s="1">
        <v>0</v>
      </c>
      <c r="DA74" s="272">
        <v>48.5</v>
      </c>
      <c r="DB74" s="1">
        <v>30</v>
      </c>
      <c r="DC74" s="1">
        <v>1</v>
      </c>
      <c r="DD74" s="1">
        <v>143</v>
      </c>
      <c r="DE74" s="38"/>
      <c r="DF74" s="13">
        <f t="shared" si="28"/>
        <v>45362</v>
      </c>
      <c r="DG74" s="1"/>
      <c r="DH74" s="1"/>
      <c r="DI74" s="1"/>
      <c r="DJ74" s="1"/>
      <c r="DK74" s="1"/>
      <c r="DL74" s="1"/>
      <c r="DM74" s="1"/>
      <c r="DN74" s="38"/>
      <c r="DO74" s="13">
        <f t="shared" si="29"/>
        <v>45362</v>
      </c>
      <c r="DP74" s="1"/>
      <c r="DQ74" s="1"/>
      <c r="DR74" s="1"/>
      <c r="DS74" s="1"/>
      <c r="DT74" s="1"/>
      <c r="DU74" s="1"/>
      <c r="DV74" s="1"/>
      <c r="DW74" s="38"/>
      <c r="DX74" s="13">
        <f t="shared" si="30"/>
        <v>45362</v>
      </c>
      <c r="DY74" s="1"/>
      <c r="DZ74" s="1"/>
      <c r="EA74" s="1"/>
      <c r="EB74" s="1"/>
      <c r="EC74" s="1"/>
      <c r="ED74" s="1"/>
      <c r="EE74" s="1"/>
      <c r="EF74" s="38"/>
      <c r="EG74" s="38"/>
      <c r="EH74" s="38"/>
      <c r="EI74" s="38"/>
      <c r="EJ74" s="38"/>
      <c r="EK74" s="38"/>
      <c r="EL74" s="38"/>
      <c r="EM74" s="38"/>
      <c r="EN74" s="38"/>
    </row>
    <row r="75" spans="1:144" x14ac:dyDescent="0.3">
      <c r="A75" s="268">
        <f t="shared" si="17"/>
        <v>12</v>
      </c>
      <c r="B75" s="11">
        <f t="shared" si="16"/>
        <v>45363</v>
      </c>
      <c r="C75" s="1">
        <v>62</v>
      </c>
      <c r="D75" s="272">
        <v>9779.7999999999993</v>
      </c>
      <c r="E75" s="1">
        <v>0</v>
      </c>
      <c r="F75" s="1">
        <v>73</v>
      </c>
      <c r="G75" s="1">
        <v>0</v>
      </c>
      <c r="H75" s="1">
        <v>0</v>
      </c>
      <c r="I75" s="1">
        <v>6</v>
      </c>
      <c r="J75" s="38"/>
      <c r="K75" s="11">
        <f t="shared" si="31"/>
        <v>45363</v>
      </c>
      <c r="L75" s="1">
        <v>55</v>
      </c>
      <c r="M75" s="1">
        <v>7553.75</v>
      </c>
      <c r="N75" s="1">
        <v>14.15</v>
      </c>
      <c r="O75" s="1">
        <v>0</v>
      </c>
      <c r="P75" s="1">
        <v>0</v>
      </c>
      <c r="Q75" s="1">
        <v>0</v>
      </c>
      <c r="R75" s="1">
        <v>0</v>
      </c>
      <c r="S75" s="38"/>
      <c r="T75" s="11">
        <f t="shared" si="18"/>
        <v>45363</v>
      </c>
      <c r="U75" s="1">
        <v>20</v>
      </c>
      <c r="V75" s="1">
        <v>2114.56</v>
      </c>
      <c r="W75" s="1">
        <v>0</v>
      </c>
      <c r="X75" s="1">
        <v>0</v>
      </c>
      <c r="Y75" s="272">
        <v>273.5</v>
      </c>
      <c r="Z75" s="1">
        <v>0</v>
      </c>
      <c r="AA75" s="272">
        <v>116.5</v>
      </c>
      <c r="AB75" s="38"/>
      <c r="AC75" s="11">
        <f t="shared" si="19"/>
        <v>45363</v>
      </c>
      <c r="AD75" s="1">
        <v>74</v>
      </c>
      <c r="AE75" s="1">
        <v>9012.3700000000008</v>
      </c>
      <c r="AF75" s="1">
        <v>33.33</v>
      </c>
      <c r="AG75" s="1">
        <v>0</v>
      </c>
      <c r="AH75" s="1">
        <v>29.59</v>
      </c>
      <c r="AI75" s="1">
        <v>2</v>
      </c>
      <c r="AJ75" s="1">
        <v>14</v>
      </c>
      <c r="AK75" s="38"/>
      <c r="AL75" s="11">
        <f t="shared" si="20"/>
        <v>45363</v>
      </c>
      <c r="AM75" s="1">
        <v>38</v>
      </c>
      <c r="AN75" s="1">
        <v>5003.3100000000004</v>
      </c>
      <c r="AO75" s="1">
        <v>16.66</v>
      </c>
      <c r="AP75" s="1">
        <v>0</v>
      </c>
      <c r="AQ75" s="1">
        <v>243.94</v>
      </c>
      <c r="AR75" s="1">
        <v>0</v>
      </c>
      <c r="AS75" s="1">
        <v>0</v>
      </c>
      <c r="AT75" s="38"/>
      <c r="AU75" s="11">
        <f t="shared" si="21"/>
        <v>45363</v>
      </c>
      <c r="AV75" s="281">
        <v>75</v>
      </c>
      <c r="AW75" s="281">
        <v>7196.76</v>
      </c>
      <c r="AX75" s="281">
        <v>0</v>
      </c>
      <c r="AY75" s="282">
        <v>59.5</v>
      </c>
      <c r="AZ75" s="281">
        <v>0</v>
      </c>
      <c r="BA75" s="281">
        <v>0</v>
      </c>
      <c r="BB75" s="281">
        <v>160.32</v>
      </c>
      <c r="BC75" s="38"/>
      <c r="BD75" s="11">
        <f t="shared" si="22"/>
        <v>45363</v>
      </c>
      <c r="BE75" s="1">
        <v>47</v>
      </c>
      <c r="BF75" s="1">
        <v>6382.08</v>
      </c>
      <c r="BG75" s="1">
        <v>23.09</v>
      </c>
      <c r="BH75" s="1">
        <v>0</v>
      </c>
      <c r="BI75" s="1">
        <v>0</v>
      </c>
      <c r="BJ75" s="1">
        <v>0</v>
      </c>
      <c r="BK75" s="1">
        <v>163.08000000000001</v>
      </c>
      <c r="BL75" s="38"/>
      <c r="BM75" s="11">
        <f t="shared" si="23"/>
        <v>45363</v>
      </c>
      <c r="BN75" s="1">
        <v>55</v>
      </c>
      <c r="BO75" s="1">
        <v>7529.33</v>
      </c>
      <c r="BP75" s="1">
        <v>43.73</v>
      </c>
      <c r="BQ75" s="1">
        <v>0</v>
      </c>
      <c r="BR75" s="1">
        <v>50</v>
      </c>
      <c r="BS75" s="1">
        <v>0</v>
      </c>
      <c r="BT75" s="1">
        <v>185.88</v>
      </c>
      <c r="BU75" s="38"/>
      <c r="BV75" s="11">
        <f t="shared" si="24"/>
        <v>45363</v>
      </c>
      <c r="BW75" s="1">
        <v>34</v>
      </c>
      <c r="BX75" s="1">
        <v>2589.37</v>
      </c>
      <c r="BY75" s="272">
        <v>13.5</v>
      </c>
      <c r="BZ75" s="1">
        <v>0</v>
      </c>
      <c r="CA75" s="1">
        <v>0</v>
      </c>
      <c r="CB75" s="1">
        <v>2</v>
      </c>
      <c r="CC75" s="1">
        <v>10</v>
      </c>
      <c r="CD75" s="38"/>
      <c r="CE75" s="11">
        <f t="shared" si="25"/>
        <v>45363</v>
      </c>
      <c r="CF75" s="1">
        <v>30</v>
      </c>
      <c r="CG75" s="1">
        <v>3360.39</v>
      </c>
      <c r="CH75" s="272">
        <v>50.5</v>
      </c>
      <c r="CI75" s="1">
        <v>0</v>
      </c>
      <c r="CJ75" s="1">
        <v>0</v>
      </c>
      <c r="CK75" s="1">
        <v>0</v>
      </c>
      <c r="CL75" s="1">
        <v>24.16</v>
      </c>
      <c r="CM75" s="38"/>
      <c r="CN75" s="11">
        <f t="shared" si="26"/>
        <v>45363</v>
      </c>
      <c r="CO75" s="1">
        <v>93</v>
      </c>
      <c r="CP75" s="1">
        <v>11134.61</v>
      </c>
      <c r="CQ75" s="1">
        <v>98.39</v>
      </c>
      <c r="CR75" s="1">
        <v>439.83</v>
      </c>
      <c r="CS75" s="1">
        <v>50</v>
      </c>
      <c r="CT75" s="1">
        <v>0</v>
      </c>
      <c r="CU75" s="1">
        <v>158.25</v>
      </c>
      <c r="CV75" s="38"/>
      <c r="CW75" s="13">
        <f t="shared" si="27"/>
        <v>45363</v>
      </c>
      <c r="CX75" s="1">
        <v>12</v>
      </c>
      <c r="CY75" s="1">
        <v>826.86</v>
      </c>
      <c r="CZ75" s="1">
        <v>0</v>
      </c>
      <c r="DA75" s="1">
        <v>2</v>
      </c>
      <c r="DB75" s="1">
        <v>0</v>
      </c>
      <c r="DC75" s="1">
        <v>1</v>
      </c>
      <c r="DD75" s="1">
        <v>4442.01</v>
      </c>
      <c r="DE75" s="38"/>
      <c r="DF75" s="13">
        <f t="shared" si="28"/>
        <v>45363</v>
      </c>
      <c r="DG75" s="1"/>
      <c r="DH75" s="1"/>
      <c r="DI75" s="1"/>
      <c r="DJ75" s="1"/>
      <c r="DK75" s="1"/>
      <c r="DL75" s="1"/>
      <c r="DM75" s="1"/>
      <c r="DN75" s="38"/>
      <c r="DO75" s="13">
        <f t="shared" si="29"/>
        <v>45363</v>
      </c>
      <c r="DP75" s="1"/>
      <c r="DQ75" s="1"/>
      <c r="DR75" s="1"/>
      <c r="DS75" s="1"/>
      <c r="DT75" s="1"/>
      <c r="DU75" s="1"/>
      <c r="DV75" s="1"/>
      <c r="DW75" s="38"/>
      <c r="DX75" s="13">
        <f t="shared" si="30"/>
        <v>45363</v>
      </c>
      <c r="DY75" s="1"/>
      <c r="DZ75" s="1"/>
      <c r="EA75" s="1"/>
      <c r="EB75" s="1"/>
      <c r="EC75" s="1"/>
      <c r="ED75" s="1"/>
      <c r="EE75" s="1"/>
      <c r="EF75" s="38"/>
      <c r="EG75" s="38"/>
      <c r="EH75" s="38"/>
      <c r="EI75" s="38"/>
      <c r="EJ75" s="38"/>
      <c r="EK75" s="38"/>
      <c r="EL75" s="38"/>
      <c r="EM75" s="38"/>
      <c r="EN75" s="38"/>
    </row>
    <row r="76" spans="1:144" x14ac:dyDescent="0.3">
      <c r="A76" s="268">
        <f t="shared" si="17"/>
        <v>12</v>
      </c>
      <c r="B76" s="11">
        <f t="shared" si="16"/>
        <v>45364</v>
      </c>
      <c r="C76" s="1">
        <v>62</v>
      </c>
      <c r="D76" s="1">
        <v>9839.26</v>
      </c>
      <c r="E76" s="1">
        <v>0</v>
      </c>
      <c r="F76" s="1">
        <v>36</v>
      </c>
      <c r="G76" s="1">
        <v>4</v>
      </c>
      <c r="H76" s="1">
        <v>0</v>
      </c>
      <c r="I76" s="1">
        <v>41.88</v>
      </c>
      <c r="J76" s="38"/>
      <c r="K76" s="11">
        <f t="shared" si="31"/>
        <v>45364</v>
      </c>
      <c r="L76" s="1">
        <v>56</v>
      </c>
      <c r="M76" s="1">
        <v>7655.61</v>
      </c>
      <c r="N76" s="1">
        <v>41.99</v>
      </c>
      <c r="O76" s="1">
        <v>0</v>
      </c>
      <c r="P76" s="1">
        <v>40</v>
      </c>
      <c r="Q76" s="1">
        <v>0</v>
      </c>
      <c r="R76" s="1">
        <v>3</v>
      </c>
      <c r="S76" s="38"/>
      <c r="T76" s="11">
        <f t="shared" si="18"/>
        <v>45364</v>
      </c>
      <c r="U76" s="1">
        <v>18</v>
      </c>
      <c r="V76" s="1">
        <v>1737.61</v>
      </c>
      <c r="W76" s="1">
        <v>0</v>
      </c>
      <c r="X76" s="1">
        <v>0</v>
      </c>
      <c r="Y76" s="1">
        <v>36</v>
      </c>
      <c r="Z76" s="1">
        <v>0</v>
      </c>
      <c r="AA76" s="272">
        <v>29.5</v>
      </c>
      <c r="AB76" s="38"/>
      <c r="AC76" s="11">
        <f t="shared" si="19"/>
        <v>45364</v>
      </c>
      <c r="AD76" s="1">
        <v>71</v>
      </c>
      <c r="AE76" s="1">
        <v>8651.94</v>
      </c>
      <c r="AF76" s="1">
        <v>59.23</v>
      </c>
      <c r="AG76" s="1">
        <v>0</v>
      </c>
      <c r="AH76" s="1">
        <v>274.63</v>
      </c>
      <c r="AI76" s="1">
        <v>2</v>
      </c>
      <c r="AJ76" s="1">
        <v>14</v>
      </c>
      <c r="AK76" s="38"/>
      <c r="AL76" s="11">
        <f t="shared" si="20"/>
        <v>45364</v>
      </c>
      <c r="AM76" s="1">
        <v>27</v>
      </c>
      <c r="AN76" s="1">
        <v>3907.58</v>
      </c>
      <c r="AO76" s="1">
        <v>19.440000000000001</v>
      </c>
      <c r="AP76" s="1">
        <v>0</v>
      </c>
      <c r="AQ76" s="1">
        <v>0</v>
      </c>
      <c r="AR76" s="1">
        <v>0</v>
      </c>
      <c r="AS76" s="1">
        <v>0</v>
      </c>
      <c r="AT76" s="38"/>
      <c r="AU76" s="11">
        <f t="shared" si="21"/>
        <v>45364</v>
      </c>
      <c r="AV76" s="1">
        <v>72</v>
      </c>
      <c r="AW76" s="1">
        <v>7126.45</v>
      </c>
      <c r="AX76" s="1">
        <v>0</v>
      </c>
      <c r="AY76" s="1">
        <v>29</v>
      </c>
      <c r="AZ76" s="1">
        <v>0</v>
      </c>
      <c r="BA76" s="1">
        <v>0</v>
      </c>
      <c r="BB76" s="1">
        <v>8.0299999999999994</v>
      </c>
      <c r="BC76" s="38"/>
      <c r="BD76" s="11">
        <f t="shared" si="22"/>
        <v>45364</v>
      </c>
      <c r="BE76" s="1">
        <v>70</v>
      </c>
      <c r="BF76" s="1">
        <v>8691.0400000000009</v>
      </c>
      <c r="BG76" s="1">
        <v>79.45</v>
      </c>
      <c r="BH76" s="1">
        <v>0</v>
      </c>
      <c r="BI76" s="1">
        <v>4.95</v>
      </c>
      <c r="BJ76" s="1">
        <v>0</v>
      </c>
      <c r="BK76" s="1">
        <v>23</v>
      </c>
      <c r="BL76" s="38"/>
      <c r="BM76" s="11">
        <f t="shared" si="23"/>
        <v>45364</v>
      </c>
      <c r="BN76" s="1">
        <v>53</v>
      </c>
      <c r="BO76" s="1">
        <v>6581.82</v>
      </c>
      <c r="BP76" s="1">
        <v>86.03</v>
      </c>
      <c r="BQ76" s="1">
        <v>0</v>
      </c>
      <c r="BR76" s="1">
        <v>125</v>
      </c>
      <c r="BS76" s="1">
        <v>0</v>
      </c>
      <c r="BT76" s="1">
        <v>42</v>
      </c>
      <c r="BU76" s="38"/>
      <c r="BV76" s="11">
        <f t="shared" si="24"/>
        <v>45364</v>
      </c>
      <c r="BW76" s="1">
        <v>32</v>
      </c>
      <c r="BX76" s="1">
        <v>2602.59</v>
      </c>
      <c r="BY76" s="272">
        <v>26.5</v>
      </c>
      <c r="BZ76" s="1">
        <v>0</v>
      </c>
      <c r="CA76" s="1">
        <v>-76.58</v>
      </c>
      <c r="CB76" s="1">
        <v>2</v>
      </c>
      <c r="CC76" s="1">
        <v>1</v>
      </c>
      <c r="CD76" s="38"/>
      <c r="CE76" s="11">
        <f t="shared" si="25"/>
        <v>45364</v>
      </c>
      <c r="CF76" s="1">
        <v>21</v>
      </c>
      <c r="CG76" s="1">
        <v>2428.2199999999998</v>
      </c>
      <c r="CH76" s="272">
        <v>29.5</v>
      </c>
      <c r="CI76" s="1">
        <v>0</v>
      </c>
      <c r="CJ76" s="1">
        <v>0</v>
      </c>
      <c r="CK76" s="1">
        <v>0</v>
      </c>
      <c r="CL76" s="1">
        <v>0</v>
      </c>
      <c r="CM76" s="38"/>
      <c r="CN76" s="11">
        <f t="shared" si="26"/>
        <v>45364</v>
      </c>
      <c r="CO76" s="1">
        <v>90</v>
      </c>
      <c r="CP76" s="272">
        <v>11249.92</v>
      </c>
      <c r="CQ76" s="284">
        <v>64.5</v>
      </c>
      <c r="CR76" s="273">
        <v>379.89</v>
      </c>
      <c r="CS76" s="1">
        <v>75</v>
      </c>
      <c r="CT76" s="1">
        <v>0</v>
      </c>
      <c r="CU76" s="1">
        <v>173.92</v>
      </c>
      <c r="CV76" s="38"/>
      <c r="CW76" s="13">
        <f t="shared" si="27"/>
        <v>45364</v>
      </c>
      <c r="CX76" s="1">
        <v>13</v>
      </c>
      <c r="CY76" s="1">
        <v>902.61</v>
      </c>
      <c r="CZ76" s="1">
        <v>0</v>
      </c>
      <c r="DA76" s="1">
        <v>0</v>
      </c>
      <c r="DB76" s="1">
        <v>0</v>
      </c>
      <c r="DC76" s="1">
        <v>1</v>
      </c>
      <c r="DD76" s="1">
        <v>0</v>
      </c>
      <c r="DE76" s="38"/>
      <c r="DF76" s="13">
        <f t="shared" si="28"/>
        <v>45364</v>
      </c>
      <c r="DG76" s="1"/>
      <c r="DH76" s="1"/>
      <c r="DI76" s="1"/>
      <c r="DJ76" s="1"/>
      <c r="DK76" s="1"/>
      <c r="DL76" s="1"/>
      <c r="DM76" s="1"/>
      <c r="DN76" s="38"/>
      <c r="DO76" s="13">
        <f t="shared" si="29"/>
        <v>45364</v>
      </c>
      <c r="DP76" s="1"/>
      <c r="DQ76" s="1"/>
      <c r="DR76" s="1"/>
      <c r="DS76" s="1"/>
      <c r="DT76" s="1"/>
      <c r="DU76" s="1"/>
      <c r="DV76" s="1"/>
      <c r="DW76" s="38"/>
      <c r="DX76" s="13">
        <f t="shared" si="30"/>
        <v>45364</v>
      </c>
      <c r="DY76" s="1"/>
      <c r="DZ76" s="1"/>
      <c r="EA76" s="1"/>
      <c r="EB76" s="1"/>
      <c r="EC76" s="1"/>
      <c r="ED76" s="1"/>
      <c r="EE76" s="1"/>
      <c r="EF76" s="38"/>
      <c r="EG76" s="38"/>
      <c r="EH76" s="38"/>
      <c r="EI76" s="38"/>
      <c r="EJ76" s="38"/>
      <c r="EK76" s="38"/>
      <c r="EL76" s="38"/>
      <c r="EM76" s="38"/>
      <c r="EN76" s="38"/>
    </row>
    <row r="77" spans="1:144" x14ac:dyDescent="0.3">
      <c r="A77" s="268">
        <f t="shared" si="17"/>
        <v>12</v>
      </c>
      <c r="B77" s="11">
        <f t="shared" si="16"/>
        <v>45365</v>
      </c>
      <c r="C77" s="1">
        <v>55</v>
      </c>
      <c r="D77" s="1">
        <v>8729.8799999999992</v>
      </c>
      <c r="E77" s="1">
        <v>0</v>
      </c>
      <c r="F77" s="1">
        <v>47</v>
      </c>
      <c r="G77" s="1">
        <v>0</v>
      </c>
      <c r="H77" s="1">
        <v>1</v>
      </c>
      <c r="I77" s="1">
        <v>219.63</v>
      </c>
      <c r="J77" s="60">
        <f>SUM(C64:C78)</f>
        <v>733</v>
      </c>
      <c r="K77" s="11">
        <f t="shared" si="31"/>
        <v>45365</v>
      </c>
      <c r="L77" s="1">
        <v>51</v>
      </c>
      <c r="M77" s="1">
        <v>4686.2700000000004</v>
      </c>
      <c r="N77" s="1">
        <v>25.23</v>
      </c>
      <c r="O77" s="1">
        <v>0</v>
      </c>
      <c r="P77" s="1">
        <v>0</v>
      </c>
      <c r="Q77" s="1">
        <v>0</v>
      </c>
      <c r="R77" s="1">
        <v>3.5</v>
      </c>
      <c r="S77" s="60">
        <f>SUM(L64:L78)</f>
        <v>885</v>
      </c>
      <c r="T77" s="11">
        <f t="shared" si="18"/>
        <v>45365</v>
      </c>
      <c r="U77" s="1">
        <v>15</v>
      </c>
      <c r="V77" s="1">
        <v>1558.35</v>
      </c>
      <c r="W77" s="1">
        <v>0</v>
      </c>
      <c r="X77" s="1">
        <v>0</v>
      </c>
      <c r="Y77" s="1">
        <v>32</v>
      </c>
      <c r="Z77" s="1">
        <v>0</v>
      </c>
      <c r="AA77" s="272">
        <v>3282.5</v>
      </c>
      <c r="AB77" s="60">
        <f>SUM(U64:U78)</f>
        <v>297</v>
      </c>
      <c r="AC77" s="11">
        <f t="shared" si="19"/>
        <v>45365</v>
      </c>
      <c r="AD77" s="1">
        <v>73</v>
      </c>
      <c r="AE77" s="1">
        <v>8606.81</v>
      </c>
      <c r="AF77" s="1">
        <v>25.91</v>
      </c>
      <c r="AG77" s="1">
        <v>0</v>
      </c>
      <c r="AH77" s="1">
        <v>0</v>
      </c>
      <c r="AI77" s="1">
        <v>2</v>
      </c>
      <c r="AJ77" s="1">
        <v>0</v>
      </c>
      <c r="AK77" s="60">
        <f>SUM(AD64:AD78)</f>
        <v>948</v>
      </c>
      <c r="AL77" s="11">
        <f t="shared" si="20"/>
        <v>45365</v>
      </c>
      <c r="AM77" s="1">
        <v>39</v>
      </c>
      <c r="AN77" s="1">
        <v>5170.71</v>
      </c>
      <c r="AO77" s="1">
        <v>2.78</v>
      </c>
      <c r="AP77" s="1">
        <v>0</v>
      </c>
      <c r="AQ77" s="1">
        <v>34.65</v>
      </c>
      <c r="AR77" s="1">
        <v>0</v>
      </c>
      <c r="AS77" s="1">
        <v>0</v>
      </c>
      <c r="AT77" s="60">
        <f>SUM(AM64:AM78)</f>
        <v>544</v>
      </c>
      <c r="AU77" s="11">
        <f t="shared" si="21"/>
        <v>45365</v>
      </c>
      <c r="AV77" s="1">
        <v>60</v>
      </c>
      <c r="AW77" s="1">
        <v>5657.08</v>
      </c>
      <c r="AX77" s="1">
        <v>0</v>
      </c>
      <c r="AY77" s="1">
        <v>11</v>
      </c>
      <c r="AZ77" s="1">
        <v>53.16</v>
      </c>
      <c r="BA77" s="1">
        <v>0</v>
      </c>
      <c r="BB77" s="1">
        <v>5.35</v>
      </c>
      <c r="BC77" s="60">
        <f>SUM(AV64:AV78)</f>
        <v>874</v>
      </c>
      <c r="BD77" s="11">
        <f t="shared" si="22"/>
        <v>45365</v>
      </c>
      <c r="BE77" s="1">
        <v>73</v>
      </c>
      <c r="BF77" s="1">
        <v>9024.36</v>
      </c>
      <c r="BG77" s="1">
        <v>55.42</v>
      </c>
      <c r="BH77" s="1">
        <v>0</v>
      </c>
      <c r="BI77" s="1">
        <v>372.54</v>
      </c>
      <c r="BJ77" s="1">
        <v>0</v>
      </c>
      <c r="BK77" s="1">
        <v>7</v>
      </c>
      <c r="BL77" s="60">
        <f>SUM(BE64:BE78)</f>
        <v>815</v>
      </c>
      <c r="BM77" s="11">
        <f t="shared" si="23"/>
        <v>45365</v>
      </c>
      <c r="BN77" s="1">
        <v>65</v>
      </c>
      <c r="BO77" s="1">
        <v>8819.07</v>
      </c>
      <c r="BP77" s="1">
        <v>9.7799999999999994</v>
      </c>
      <c r="BQ77" s="1">
        <v>0</v>
      </c>
      <c r="BR77" s="1">
        <v>4.95</v>
      </c>
      <c r="BS77" s="1">
        <v>0</v>
      </c>
      <c r="BT77" s="1">
        <v>3.5</v>
      </c>
      <c r="BU77" s="60">
        <f>SUM(BN64:BN78)</f>
        <v>791</v>
      </c>
      <c r="BV77" s="11">
        <f t="shared" si="24"/>
        <v>45365</v>
      </c>
      <c r="BW77" s="1">
        <v>30</v>
      </c>
      <c r="BX77" s="1">
        <v>2639.16</v>
      </c>
      <c r="BY77" s="1">
        <v>35</v>
      </c>
      <c r="BZ77" s="1">
        <v>0</v>
      </c>
      <c r="CA77" s="1">
        <v>70</v>
      </c>
      <c r="CB77" s="1">
        <v>1</v>
      </c>
      <c r="CC77" s="1">
        <v>70</v>
      </c>
      <c r="CD77" s="60">
        <f>SUM(BW64:BW78)</f>
        <v>427</v>
      </c>
      <c r="CE77" s="11">
        <f t="shared" si="25"/>
        <v>45365</v>
      </c>
      <c r="CF77" s="1">
        <v>18</v>
      </c>
      <c r="CG77" s="1">
        <v>2101.67</v>
      </c>
      <c r="CH77" s="1">
        <v>18.5</v>
      </c>
      <c r="CI77" s="1">
        <v>0</v>
      </c>
      <c r="CJ77" s="1">
        <v>0</v>
      </c>
      <c r="CK77" s="1">
        <v>0</v>
      </c>
      <c r="CL77" s="1">
        <v>2.63</v>
      </c>
      <c r="CM77" s="60">
        <f>SUM(CF64:CF78)</f>
        <v>425</v>
      </c>
      <c r="CN77" s="11">
        <f t="shared" si="26"/>
        <v>45365</v>
      </c>
      <c r="CO77" s="1">
        <v>88</v>
      </c>
      <c r="CP77" s="1">
        <v>13496.57</v>
      </c>
      <c r="CQ77" s="1">
        <v>386.57</v>
      </c>
      <c r="CR77" s="1">
        <v>572.16</v>
      </c>
      <c r="CS77" s="1">
        <v>50</v>
      </c>
      <c r="CT77" s="1">
        <v>0</v>
      </c>
      <c r="CU77" s="272">
        <v>11471.31</v>
      </c>
      <c r="CV77" s="60">
        <f>SUM(CO64:CO78)</f>
        <v>1229</v>
      </c>
      <c r="CW77" s="13">
        <f t="shared" si="27"/>
        <v>45365</v>
      </c>
      <c r="CX77" s="1">
        <v>16</v>
      </c>
      <c r="CY77" s="1">
        <v>1149.26</v>
      </c>
      <c r="CZ77" s="1">
        <v>0</v>
      </c>
      <c r="DA77" s="1">
        <v>0</v>
      </c>
      <c r="DB77" s="1">
        <v>60</v>
      </c>
      <c r="DC77" s="1">
        <v>1</v>
      </c>
      <c r="DD77" s="1">
        <v>0</v>
      </c>
      <c r="DE77" s="60">
        <f>SUM(CX64:CX78)</f>
        <v>235</v>
      </c>
      <c r="DF77" s="13">
        <f t="shared" si="28"/>
        <v>45365</v>
      </c>
      <c r="DG77" s="1"/>
      <c r="DH77" s="1"/>
      <c r="DI77" s="1"/>
      <c r="DJ77" s="1"/>
      <c r="DK77" s="1"/>
      <c r="DL77" s="1"/>
      <c r="DM77" s="1"/>
      <c r="DN77" s="60">
        <f>SUM(DG64:DG78)</f>
        <v>0</v>
      </c>
      <c r="DO77" s="13">
        <f t="shared" si="29"/>
        <v>45365</v>
      </c>
      <c r="DP77" s="1"/>
      <c r="DQ77" s="1"/>
      <c r="DR77" s="1"/>
      <c r="DS77" s="1"/>
      <c r="DT77" s="1"/>
      <c r="DU77" s="1"/>
      <c r="DV77" s="1"/>
      <c r="DW77" s="60">
        <f>SUM(DP64:DP78)</f>
        <v>0</v>
      </c>
      <c r="DX77" s="13">
        <f t="shared" si="30"/>
        <v>45365</v>
      </c>
      <c r="DY77" s="1"/>
      <c r="DZ77" s="1"/>
      <c r="EA77" s="1"/>
      <c r="EB77" s="1"/>
      <c r="EC77" s="1"/>
      <c r="ED77" s="1"/>
      <c r="EE77" s="1"/>
      <c r="EF77" s="60">
        <f>SUM(DY64:DY78)</f>
        <v>0</v>
      </c>
      <c r="EG77" s="38"/>
      <c r="EH77" s="38"/>
      <c r="EI77" s="38"/>
      <c r="EJ77" s="38"/>
      <c r="EK77" s="38"/>
      <c r="EL77" s="38"/>
      <c r="EM77" s="38"/>
      <c r="EN77" s="38"/>
    </row>
    <row r="78" spans="1:144" x14ac:dyDescent="0.3">
      <c r="A78" s="268">
        <f t="shared" si="17"/>
        <v>12</v>
      </c>
      <c r="B78" s="11">
        <f t="shared" si="16"/>
        <v>45366</v>
      </c>
      <c r="C78" s="1">
        <v>62</v>
      </c>
      <c r="D78" s="1">
        <v>9596.66</v>
      </c>
      <c r="E78" s="1">
        <v>0</v>
      </c>
      <c r="F78" s="1">
        <v>93</v>
      </c>
      <c r="G78" s="1">
        <v>0</v>
      </c>
      <c r="H78" s="1">
        <v>0</v>
      </c>
      <c r="I78" s="1">
        <v>113.37</v>
      </c>
      <c r="J78" s="102">
        <f>SUM(D64:G78)</f>
        <v>106836.63</v>
      </c>
      <c r="K78" s="11">
        <f t="shared" si="31"/>
        <v>45366</v>
      </c>
      <c r="L78" s="1">
        <v>66</v>
      </c>
      <c r="M78" s="1">
        <v>8584.39</v>
      </c>
      <c r="N78" s="1">
        <v>5.19</v>
      </c>
      <c r="O78" s="1">
        <v>0</v>
      </c>
      <c r="P78" s="1">
        <v>137.08000000000001</v>
      </c>
      <c r="Q78" s="1">
        <v>0</v>
      </c>
      <c r="R78" s="1">
        <v>0</v>
      </c>
      <c r="S78" s="102">
        <f>SUM(M64:P78)</f>
        <v>115952.79999999997</v>
      </c>
      <c r="T78" s="11">
        <f t="shared" si="18"/>
        <v>45366</v>
      </c>
      <c r="U78" s="1">
        <v>23</v>
      </c>
      <c r="V78" s="1">
        <v>1976.95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02">
        <f>SUM(V64:Y78)</f>
        <v>30071.270000000004</v>
      </c>
      <c r="AC78" s="11">
        <f t="shared" si="19"/>
        <v>45366</v>
      </c>
      <c r="AD78" s="1">
        <v>68</v>
      </c>
      <c r="AE78" s="272">
        <v>8020.8</v>
      </c>
      <c r="AF78" s="1">
        <v>55.53</v>
      </c>
      <c r="AG78" s="1">
        <v>0</v>
      </c>
      <c r="AH78" s="1">
        <v>0</v>
      </c>
      <c r="AI78" s="1">
        <v>2</v>
      </c>
      <c r="AJ78" s="1">
        <v>0</v>
      </c>
      <c r="AK78" s="102">
        <f>SUM(AE64:AH78)</f>
        <v>109785.80000000002</v>
      </c>
      <c r="AL78" s="11">
        <f t="shared" si="20"/>
        <v>45366</v>
      </c>
      <c r="AM78" s="1">
        <v>33</v>
      </c>
      <c r="AN78" s="1">
        <v>4295.43</v>
      </c>
      <c r="AO78" s="1">
        <v>2.78</v>
      </c>
      <c r="AP78" s="1">
        <v>0</v>
      </c>
      <c r="AQ78" s="1">
        <v>115.79</v>
      </c>
      <c r="AR78" s="1">
        <v>0</v>
      </c>
      <c r="AS78" s="1">
        <v>0</v>
      </c>
      <c r="AT78" s="102">
        <f>SUM(AN64:AQ78)</f>
        <v>69430.53</v>
      </c>
      <c r="AU78" s="11">
        <f t="shared" si="21"/>
        <v>45366</v>
      </c>
      <c r="AV78" s="281">
        <v>58</v>
      </c>
      <c r="AW78" s="281">
        <v>5121.67</v>
      </c>
      <c r="AX78" s="281">
        <v>0</v>
      </c>
      <c r="AY78" s="281">
        <v>10</v>
      </c>
      <c r="AZ78" s="281">
        <v>0</v>
      </c>
      <c r="BA78" s="281">
        <v>0</v>
      </c>
      <c r="BB78" s="281">
        <v>6.42</v>
      </c>
      <c r="BC78" s="102">
        <f>SUM(AW64:AZ78)</f>
        <v>77063.970000000016</v>
      </c>
      <c r="BD78" s="11">
        <f t="shared" si="22"/>
        <v>45366</v>
      </c>
      <c r="BE78" s="1">
        <v>75</v>
      </c>
      <c r="BF78" s="1">
        <v>9636.8700000000008</v>
      </c>
      <c r="BG78" s="1">
        <v>30.47</v>
      </c>
      <c r="BH78" s="1">
        <v>0</v>
      </c>
      <c r="BI78" s="1">
        <v>130</v>
      </c>
      <c r="BJ78" s="1">
        <v>0</v>
      </c>
      <c r="BK78" s="1">
        <v>3</v>
      </c>
      <c r="BL78" s="102">
        <f>SUM(BF64:BI78)</f>
        <v>100692.30999999998</v>
      </c>
      <c r="BM78" s="11">
        <f t="shared" si="23"/>
        <v>45366</v>
      </c>
      <c r="BN78" s="1">
        <v>64</v>
      </c>
      <c r="BO78" s="1">
        <v>9526.5499999999993</v>
      </c>
      <c r="BP78" s="272">
        <v>37.200000000000003</v>
      </c>
      <c r="BQ78" s="1">
        <v>0</v>
      </c>
      <c r="BR78" s="1">
        <v>0</v>
      </c>
      <c r="BS78" s="1">
        <v>0</v>
      </c>
      <c r="BT78" s="1">
        <v>5</v>
      </c>
      <c r="BU78" s="102">
        <f>SUM(BO64:BR78)</f>
        <v>107146.93999999999</v>
      </c>
      <c r="BV78" s="11">
        <f t="shared" si="24"/>
        <v>45366</v>
      </c>
      <c r="BW78" s="1">
        <v>26</v>
      </c>
      <c r="BX78" s="1">
        <v>2156.35</v>
      </c>
      <c r="BY78" s="1">
        <v>10</v>
      </c>
      <c r="BZ78" s="1">
        <v>0</v>
      </c>
      <c r="CA78" s="1">
        <v>0</v>
      </c>
      <c r="CB78" s="1">
        <v>1</v>
      </c>
      <c r="CC78" s="1">
        <v>5632.49</v>
      </c>
      <c r="CD78" s="102">
        <f>SUM(BX64:CA78)</f>
        <v>33314.269999999997</v>
      </c>
      <c r="CE78" s="11">
        <f t="shared" si="25"/>
        <v>45366</v>
      </c>
      <c r="CF78" s="1">
        <v>20</v>
      </c>
      <c r="CG78" s="1">
        <v>2461.25</v>
      </c>
      <c r="CH78" s="1">
        <v>11.5</v>
      </c>
      <c r="CI78" s="1">
        <v>0</v>
      </c>
      <c r="CJ78" s="1">
        <v>0</v>
      </c>
      <c r="CK78" s="1">
        <v>0</v>
      </c>
      <c r="CL78" s="1">
        <v>0</v>
      </c>
      <c r="CM78" s="102">
        <f>SUM(CG64:CJ78)</f>
        <v>50649.789999999994</v>
      </c>
      <c r="CN78" s="11">
        <f t="shared" si="26"/>
        <v>45366</v>
      </c>
      <c r="CO78" s="1">
        <v>91</v>
      </c>
      <c r="CP78" s="1">
        <v>13387.88</v>
      </c>
      <c r="CQ78" s="1">
        <v>168</v>
      </c>
      <c r="CR78" s="1">
        <v>0</v>
      </c>
      <c r="CS78" s="1">
        <v>50</v>
      </c>
      <c r="CT78" s="1">
        <v>0</v>
      </c>
      <c r="CU78" s="1">
        <v>74.7</v>
      </c>
      <c r="CV78" s="102">
        <f>SUM(CP64:CS78)</f>
        <v>154350.79</v>
      </c>
      <c r="CW78" s="13">
        <f t="shared" si="27"/>
        <v>45366</v>
      </c>
      <c r="CX78" s="281">
        <v>11</v>
      </c>
      <c r="CY78" s="281">
        <v>403.35</v>
      </c>
      <c r="CZ78" s="281">
        <v>0</v>
      </c>
      <c r="DA78" s="281">
        <v>0</v>
      </c>
      <c r="DB78" s="281">
        <v>180</v>
      </c>
      <c r="DC78" s="281">
        <v>1</v>
      </c>
      <c r="DD78" s="281">
        <v>0</v>
      </c>
      <c r="DE78" s="102">
        <f>SUM(CY64:DB78)</f>
        <v>16827.240000000002</v>
      </c>
      <c r="DF78" s="13">
        <f t="shared" si="28"/>
        <v>45366</v>
      </c>
      <c r="DG78" s="1"/>
      <c r="DH78" s="1"/>
      <c r="DI78" s="1"/>
      <c r="DJ78" s="1"/>
      <c r="DK78" s="1"/>
      <c r="DL78" s="1"/>
      <c r="DM78" s="1"/>
      <c r="DN78" s="102">
        <f>SUM(DH64:DK78)</f>
        <v>0</v>
      </c>
      <c r="DO78" s="13">
        <f t="shared" si="29"/>
        <v>45366</v>
      </c>
      <c r="DP78" s="1"/>
      <c r="DQ78" s="1"/>
      <c r="DR78" s="1"/>
      <c r="DS78" s="1"/>
      <c r="DT78" s="1"/>
      <c r="DU78" s="1"/>
      <c r="DV78" s="1"/>
      <c r="DW78" s="102">
        <f>SUM(DQ64:DT78)</f>
        <v>0</v>
      </c>
      <c r="DX78" s="13">
        <f t="shared" si="30"/>
        <v>45366</v>
      </c>
      <c r="DY78" s="1"/>
      <c r="DZ78" s="1"/>
      <c r="EA78" s="1"/>
      <c r="EB78" s="1"/>
      <c r="EC78" s="1"/>
      <c r="ED78" s="1"/>
      <c r="EE78" s="1"/>
      <c r="EF78" s="102">
        <f>SUM(DZ64:EC78)</f>
        <v>0</v>
      </c>
      <c r="EG78" s="38"/>
      <c r="EH78" s="38"/>
      <c r="EI78" s="38"/>
      <c r="EJ78" s="38"/>
      <c r="EK78" s="38"/>
      <c r="EL78" s="38"/>
      <c r="EM78" s="38"/>
      <c r="EN78" s="38"/>
    </row>
    <row r="79" spans="1:144" x14ac:dyDescent="0.3">
      <c r="A79" s="268">
        <f t="shared" si="17"/>
        <v>12</v>
      </c>
      <c r="B79" s="11">
        <f t="shared" si="16"/>
        <v>45367</v>
      </c>
      <c r="C79" s="1">
        <v>61</v>
      </c>
      <c r="D79" s="1">
        <v>8800.3700000000008</v>
      </c>
      <c r="E79" s="1">
        <v>0</v>
      </c>
      <c r="F79" s="1">
        <v>38</v>
      </c>
      <c r="G79" s="1">
        <v>25</v>
      </c>
      <c r="H79" s="1">
        <v>0</v>
      </c>
      <c r="I79" s="1">
        <v>196.49</v>
      </c>
      <c r="J79" s="38"/>
      <c r="K79" s="11">
        <f t="shared" si="31"/>
        <v>45367</v>
      </c>
      <c r="L79" s="1">
        <v>41</v>
      </c>
      <c r="M79" s="272">
        <v>5125.1000000000004</v>
      </c>
      <c r="N79" s="1">
        <v>4.72</v>
      </c>
      <c r="O79" s="1">
        <v>0</v>
      </c>
      <c r="P79" s="1">
        <v>0</v>
      </c>
      <c r="Q79" s="1">
        <v>0</v>
      </c>
      <c r="R79" s="1">
        <v>0</v>
      </c>
      <c r="S79" s="38"/>
      <c r="T79" s="11">
        <f t="shared" si="18"/>
        <v>45367</v>
      </c>
      <c r="U79" s="1">
        <v>18</v>
      </c>
      <c r="V79" s="1">
        <v>2002.68</v>
      </c>
      <c r="W79" s="1">
        <v>0</v>
      </c>
      <c r="X79" s="1">
        <v>0</v>
      </c>
      <c r="Y79" s="272">
        <v>181.5</v>
      </c>
      <c r="Z79" s="1">
        <v>0</v>
      </c>
      <c r="AA79" s="1">
        <v>17.5</v>
      </c>
      <c r="AB79" s="38"/>
      <c r="AC79" s="11">
        <f t="shared" si="19"/>
        <v>45367</v>
      </c>
      <c r="AD79" s="1">
        <v>70</v>
      </c>
      <c r="AE79" s="1">
        <v>7889.22</v>
      </c>
      <c r="AF79" s="1">
        <v>30.53</v>
      </c>
      <c r="AG79" s="1">
        <v>0</v>
      </c>
      <c r="AH79" s="1">
        <v>50</v>
      </c>
      <c r="AI79" s="1">
        <v>2</v>
      </c>
      <c r="AJ79" s="1">
        <v>0</v>
      </c>
      <c r="AK79" s="38"/>
      <c r="AL79" s="11">
        <f t="shared" si="20"/>
        <v>45367</v>
      </c>
      <c r="AM79" s="1">
        <v>31</v>
      </c>
      <c r="AN79" s="1">
        <v>4217.7700000000004</v>
      </c>
      <c r="AO79" s="1">
        <v>24.06</v>
      </c>
      <c r="AP79" s="1">
        <v>0</v>
      </c>
      <c r="AQ79" s="1">
        <v>262.95</v>
      </c>
      <c r="AR79" s="1">
        <v>0</v>
      </c>
      <c r="AS79" s="1">
        <v>0</v>
      </c>
      <c r="AT79" s="38"/>
      <c r="AU79" s="11">
        <f t="shared" si="21"/>
        <v>45367</v>
      </c>
      <c r="AV79" s="1">
        <v>52</v>
      </c>
      <c r="AW79" s="1">
        <v>4553.53</v>
      </c>
      <c r="AX79" s="1">
        <v>0</v>
      </c>
      <c r="AY79" s="1">
        <v>30</v>
      </c>
      <c r="AZ79" s="1">
        <v>5</v>
      </c>
      <c r="BA79" s="1">
        <v>0</v>
      </c>
      <c r="BB79" s="1">
        <v>5</v>
      </c>
      <c r="BC79" s="38"/>
      <c r="BD79" s="11">
        <f t="shared" si="22"/>
        <v>45367</v>
      </c>
      <c r="BE79" s="1">
        <v>70</v>
      </c>
      <c r="BF79" s="1">
        <v>8505.24</v>
      </c>
      <c r="BG79" s="1">
        <v>61.89</v>
      </c>
      <c r="BH79" s="1">
        <v>0</v>
      </c>
      <c r="BI79" s="1">
        <v>0</v>
      </c>
      <c r="BJ79" s="1">
        <v>0</v>
      </c>
      <c r="BK79" s="1">
        <v>24</v>
      </c>
      <c r="BL79" s="38"/>
      <c r="BM79" s="11">
        <f t="shared" si="23"/>
        <v>45367</v>
      </c>
      <c r="BN79" s="1">
        <v>53</v>
      </c>
      <c r="BO79" s="1">
        <v>7310.56</v>
      </c>
      <c r="BP79" s="272">
        <v>58.6</v>
      </c>
      <c r="BQ79" s="1">
        <v>0</v>
      </c>
      <c r="BR79" s="1">
        <v>0</v>
      </c>
      <c r="BS79" s="1">
        <v>0</v>
      </c>
      <c r="BT79" s="272">
        <v>15.5</v>
      </c>
      <c r="BU79" s="38"/>
      <c r="BV79" s="11">
        <f t="shared" si="24"/>
        <v>45367</v>
      </c>
      <c r="BW79" s="1">
        <v>44</v>
      </c>
      <c r="BX79" s="272">
        <v>4119.6000000000004</v>
      </c>
      <c r="BY79" s="1">
        <v>30</v>
      </c>
      <c r="BZ79" s="1">
        <v>0</v>
      </c>
      <c r="CA79" s="1">
        <v>0</v>
      </c>
      <c r="CB79" s="1">
        <v>1</v>
      </c>
      <c r="CC79" s="1">
        <v>8</v>
      </c>
      <c r="CD79" s="38"/>
      <c r="CE79" s="11">
        <f t="shared" si="25"/>
        <v>45367</v>
      </c>
      <c r="CF79" s="1">
        <v>17</v>
      </c>
      <c r="CG79" s="1">
        <v>1975.52</v>
      </c>
      <c r="CH79" s="1">
        <v>38.5</v>
      </c>
      <c r="CI79" s="1">
        <v>0</v>
      </c>
      <c r="CJ79" s="1">
        <v>0</v>
      </c>
      <c r="CK79" s="1">
        <v>0</v>
      </c>
      <c r="CL79" s="1">
        <v>35.22</v>
      </c>
      <c r="CM79" s="38"/>
      <c r="CN79" s="11">
        <f t="shared" si="26"/>
        <v>45367</v>
      </c>
      <c r="CO79" s="1">
        <v>85</v>
      </c>
      <c r="CP79" s="1">
        <v>11213.02</v>
      </c>
      <c r="CQ79" s="1">
        <v>91</v>
      </c>
      <c r="CR79" s="1">
        <v>633.22</v>
      </c>
      <c r="CS79" s="1">
        <v>0</v>
      </c>
      <c r="CT79" s="1">
        <v>1</v>
      </c>
      <c r="CU79" s="1">
        <v>92.4</v>
      </c>
      <c r="CV79" s="38"/>
      <c r="CW79" s="13">
        <f t="shared" si="27"/>
        <v>45367</v>
      </c>
      <c r="CX79" s="1">
        <v>10</v>
      </c>
      <c r="CY79" s="1">
        <v>816.92</v>
      </c>
      <c r="CZ79" s="1">
        <v>0</v>
      </c>
      <c r="DA79" s="1">
        <v>0</v>
      </c>
      <c r="DB79" s="1">
        <v>120</v>
      </c>
      <c r="DC79" s="1">
        <v>1</v>
      </c>
      <c r="DD79" s="1">
        <v>0</v>
      </c>
      <c r="DE79" s="38"/>
      <c r="DF79" s="13">
        <f t="shared" si="28"/>
        <v>45367</v>
      </c>
      <c r="DG79" s="1"/>
      <c r="DH79" s="1"/>
      <c r="DI79" s="1"/>
      <c r="DJ79" s="1"/>
      <c r="DK79" s="1"/>
      <c r="DL79" s="1"/>
      <c r="DM79" s="1"/>
      <c r="DN79" s="38"/>
      <c r="DO79" s="13">
        <f t="shared" si="29"/>
        <v>45367</v>
      </c>
      <c r="DP79" s="1"/>
      <c r="DQ79" s="1"/>
      <c r="DR79" s="1"/>
      <c r="DS79" s="1"/>
      <c r="DT79" s="1"/>
      <c r="DU79" s="1"/>
      <c r="DV79" s="1"/>
      <c r="DW79" s="38"/>
      <c r="DX79" s="13">
        <f t="shared" si="30"/>
        <v>45367</v>
      </c>
      <c r="DY79" s="1"/>
      <c r="DZ79" s="1"/>
      <c r="EA79" s="1"/>
      <c r="EB79" s="1"/>
      <c r="EC79" s="1"/>
      <c r="ED79" s="1"/>
      <c r="EE79" s="1"/>
      <c r="EF79" s="38"/>
      <c r="EG79" s="38"/>
      <c r="EH79" s="38"/>
      <c r="EI79" s="38"/>
      <c r="EJ79" s="38"/>
      <c r="EK79" s="38"/>
      <c r="EL79" s="38"/>
      <c r="EM79" s="38"/>
      <c r="EN79" s="38"/>
    </row>
    <row r="80" spans="1:144" x14ac:dyDescent="0.3">
      <c r="A80" s="268">
        <f t="shared" si="17"/>
        <v>12</v>
      </c>
      <c r="B80" s="11">
        <f t="shared" si="16"/>
        <v>45368</v>
      </c>
      <c r="C80" s="1">
        <v>50</v>
      </c>
      <c r="D80" s="1">
        <v>2374.65</v>
      </c>
      <c r="E80" s="1">
        <v>0</v>
      </c>
      <c r="F80" s="1">
        <v>15</v>
      </c>
      <c r="G80" s="1">
        <v>0</v>
      </c>
      <c r="H80" s="1">
        <v>1</v>
      </c>
      <c r="I80" s="1">
        <v>0</v>
      </c>
      <c r="J80" s="38"/>
      <c r="K80" s="11">
        <f t="shared" si="31"/>
        <v>45368</v>
      </c>
      <c r="L80" s="1">
        <v>39</v>
      </c>
      <c r="M80" s="1">
        <v>5071.53</v>
      </c>
      <c r="N80" s="272">
        <v>9.1999999999999993</v>
      </c>
      <c r="O80" s="1">
        <v>0</v>
      </c>
      <c r="P80" s="1">
        <v>0</v>
      </c>
      <c r="Q80" s="1">
        <v>0</v>
      </c>
      <c r="R80" s="1">
        <v>3.75</v>
      </c>
      <c r="S80" s="38"/>
      <c r="T80" s="11">
        <f t="shared" si="18"/>
        <v>45368</v>
      </c>
      <c r="U80" s="1">
        <v>6</v>
      </c>
      <c r="V80" s="1">
        <v>578.69000000000005</v>
      </c>
      <c r="W80" s="1">
        <v>0</v>
      </c>
      <c r="X80" s="1">
        <v>0</v>
      </c>
      <c r="Y80" s="1">
        <v>3</v>
      </c>
      <c r="Z80" s="1">
        <v>0</v>
      </c>
      <c r="AA80" s="1">
        <v>3</v>
      </c>
      <c r="AB80" s="38"/>
      <c r="AC80" s="11">
        <f t="shared" si="19"/>
        <v>45368</v>
      </c>
      <c r="AD80" s="1">
        <v>48</v>
      </c>
      <c r="AE80" s="1">
        <v>5392.28</v>
      </c>
      <c r="AF80" s="1">
        <v>35.17</v>
      </c>
      <c r="AG80" s="1">
        <v>0</v>
      </c>
      <c r="AH80" s="1">
        <v>50</v>
      </c>
      <c r="AI80" s="1">
        <v>2</v>
      </c>
      <c r="AJ80" s="1">
        <v>0</v>
      </c>
      <c r="AK80" s="38"/>
      <c r="AL80" s="11">
        <f t="shared" si="20"/>
        <v>45368</v>
      </c>
      <c r="AM80" s="1">
        <v>28</v>
      </c>
      <c r="AN80" s="1">
        <v>3843.72</v>
      </c>
      <c r="AO80" s="1">
        <v>0</v>
      </c>
      <c r="AP80" s="1">
        <v>0</v>
      </c>
      <c r="AQ80" s="1">
        <v>4.95</v>
      </c>
      <c r="AR80" s="1">
        <v>0</v>
      </c>
      <c r="AS80" s="1">
        <v>0</v>
      </c>
      <c r="AT80" s="38"/>
      <c r="AU80" s="11">
        <f t="shared" si="21"/>
        <v>45368</v>
      </c>
      <c r="AV80" s="1">
        <v>36</v>
      </c>
      <c r="AW80" s="1">
        <v>2997.76</v>
      </c>
      <c r="AX80" s="1">
        <v>0</v>
      </c>
      <c r="AY80" s="1">
        <v>21.76</v>
      </c>
      <c r="AZ80" s="1">
        <v>0</v>
      </c>
      <c r="BA80" s="1">
        <v>0</v>
      </c>
      <c r="BB80" s="1">
        <v>21.76</v>
      </c>
      <c r="BC80" s="38"/>
      <c r="BD80" s="11">
        <f t="shared" si="22"/>
        <v>45368</v>
      </c>
      <c r="BE80" s="1">
        <v>56</v>
      </c>
      <c r="BF80" s="1">
        <v>5995.65</v>
      </c>
      <c r="BG80" s="1">
        <v>38.79</v>
      </c>
      <c r="BH80" s="1">
        <v>0</v>
      </c>
      <c r="BI80" s="1">
        <v>0</v>
      </c>
      <c r="BJ80" s="1">
        <v>1</v>
      </c>
      <c r="BK80" s="1">
        <v>130.26</v>
      </c>
      <c r="BL80" s="38"/>
      <c r="BM80" s="11">
        <f t="shared" si="23"/>
        <v>45368</v>
      </c>
      <c r="BN80" s="1">
        <v>38</v>
      </c>
      <c r="BO80" s="1">
        <v>5048.43</v>
      </c>
      <c r="BP80" s="1">
        <v>39.54</v>
      </c>
      <c r="BQ80" s="1">
        <v>0</v>
      </c>
      <c r="BR80" s="1">
        <v>146.02000000000001</v>
      </c>
      <c r="BS80" s="1">
        <v>0</v>
      </c>
      <c r="BT80" s="1">
        <v>0</v>
      </c>
      <c r="BU80" s="38"/>
      <c r="BV80" s="11">
        <f t="shared" si="24"/>
        <v>45368</v>
      </c>
      <c r="BW80" s="1">
        <v>16</v>
      </c>
      <c r="BX80" s="1">
        <v>1295.8499999999999</v>
      </c>
      <c r="BY80" s="1">
        <v>9</v>
      </c>
      <c r="BZ80" s="1">
        <v>0</v>
      </c>
      <c r="CA80" s="285">
        <v>39.1</v>
      </c>
      <c r="CB80" s="1">
        <v>1</v>
      </c>
      <c r="CC80" s="1">
        <v>5</v>
      </c>
      <c r="CD80" s="38"/>
      <c r="CE80" s="11">
        <f t="shared" si="25"/>
        <v>45368</v>
      </c>
      <c r="CF80" s="1">
        <v>16</v>
      </c>
      <c r="CG80" s="1">
        <v>1829.9</v>
      </c>
      <c r="CH80" s="1">
        <v>14</v>
      </c>
      <c r="CI80" s="1">
        <v>0</v>
      </c>
      <c r="CJ80" s="1">
        <v>0</v>
      </c>
      <c r="CK80" s="1">
        <v>0</v>
      </c>
      <c r="CL80" s="1">
        <v>0</v>
      </c>
      <c r="CM80" s="38"/>
      <c r="CN80" s="11">
        <f t="shared" si="26"/>
        <v>45368</v>
      </c>
      <c r="CO80" s="1">
        <v>53</v>
      </c>
      <c r="CP80" s="1">
        <v>5828.43</v>
      </c>
      <c r="CQ80" s="1">
        <v>94</v>
      </c>
      <c r="CR80" s="1">
        <v>271.81</v>
      </c>
      <c r="CS80" s="1">
        <v>25</v>
      </c>
      <c r="CT80" s="1">
        <v>1</v>
      </c>
      <c r="CU80" s="1">
        <v>148.15</v>
      </c>
      <c r="CV80" s="38"/>
      <c r="CW80" s="13">
        <f t="shared" si="27"/>
        <v>45368</v>
      </c>
      <c r="CX80" s="1">
        <v>13</v>
      </c>
      <c r="CY80" s="1">
        <v>949.4</v>
      </c>
      <c r="CZ80" s="1">
        <v>0</v>
      </c>
      <c r="DA80" s="1">
        <v>0</v>
      </c>
      <c r="DB80" s="1">
        <v>549.70000000000005</v>
      </c>
      <c r="DC80" s="1">
        <v>0</v>
      </c>
      <c r="DD80" s="1">
        <v>69.7</v>
      </c>
      <c r="DE80" s="38"/>
      <c r="DF80" s="13">
        <f t="shared" si="28"/>
        <v>45368</v>
      </c>
      <c r="DG80" s="1"/>
      <c r="DH80" s="1"/>
      <c r="DI80" s="1"/>
      <c r="DJ80" s="1"/>
      <c r="DK80" s="1"/>
      <c r="DL80" s="1"/>
      <c r="DM80" s="1"/>
      <c r="DN80" s="38"/>
      <c r="DO80" s="13">
        <f t="shared" si="29"/>
        <v>45368</v>
      </c>
      <c r="DP80" s="1"/>
      <c r="DQ80" s="1"/>
      <c r="DR80" s="1"/>
      <c r="DS80" s="1"/>
      <c r="DT80" s="1"/>
      <c r="DU80" s="1"/>
      <c r="DV80" s="1"/>
      <c r="DW80" s="38"/>
      <c r="DX80" s="13">
        <f t="shared" si="30"/>
        <v>45368</v>
      </c>
      <c r="DY80" s="1"/>
      <c r="DZ80" s="1"/>
      <c r="EA80" s="1"/>
      <c r="EB80" s="1"/>
      <c r="EC80" s="1"/>
      <c r="ED80" s="1"/>
      <c r="EE80" s="1"/>
      <c r="EF80" s="38"/>
      <c r="EG80" s="38"/>
      <c r="EH80" s="38"/>
      <c r="EI80" s="38"/>
      <c r="EJ80" s="38"/>
      <c r="EK80" s="38"/>
      <c r="EL80" s="38"/>
      <c r="EM80" s="38"/>
      <c r="EN80" s="38"/>
    </row>
    <row r="81" spans="1:144" x14ac:dyDescent="0.3">
      <c r="A81" s="268">
        <f t="shared" si="17"/>
        <v>12</v>
      </c>
      <c r="B81" s="11">
        <f t="shared" si="16"/>
        <v>45369</v>
      </c>
      <c r="C81" s="1">
        <v>32</v>
      </c>
      <c r="D81" s="1">
        <v>4091.05</v>
      </c>
      <c r="E81" s="1">
        <v>0</v>
      </c>
      <c r="F81" s="1">
        <v>4</v>
      </c>
      <c r="G81" s="1">
        <v>0</v>
      </c>
      <c r="H81" s="1">
        <v>0</v>
      </c>
      <c r="I81" s="1">
        <v>0</v>
      </c>
      <c r="J81" s="38"/>
      <c r="K81" s="11">
        <f t="shared" si="31"/>
        <v>45369</v>
      </c>
      <c r="L81" s="1">
        <v>63</v>
      </c>
      <c r="M81" s="1">
        <v>8224.5400000000009</v>
      </c>
      <c r="N81" s="1">
        <v>10.37</v>
      </c>
      <c r="O81" s="1">
        <v>0</v>
      </c>
      <c r="P81" s="1">
        <v>55.85</v>
      </c>
      <c r="Q81" s="1">
        <v>0</v>
      </c>
      <c r="R81" s="1">
        <v>229.6</v>
      </c>
      <c r="S81" s="38"/>
      <c r="T81" s="11">
        <f t="shared" si="18"/>
        <v>45369</v>
      </c>
      <c r="U81" s="1">
        <v>24</v>
      </c>
      <c r="V81" s="1">
        <v>2425.52</v>
      </c>
      <c r="W81" s="1">
        <v>0</v>
      </c>
      <c r="X81" s="1">
        <v>0</v>
      </c>
      <c r="Y81" s="1">
        <v>24.5</v>
      </c>
      <c r="Z81" s="1">
        <v>0</v>
      </c>
      <c r="AA81" s="1">
        <v>4</v>
      </c>
      <c r="AB81" s="38"/>
      <c r="AC81" s="11">
        <f t="shared" si="19"/>
        <v>45369</v>
      </c>
      <c r="AD81" s="1">
        <v>66</v>
      </c>
      <c r="AE81" s="1">
        <v>7627.45</v>
      </c>
      <c r="AF81" s="1">
        <v>51.83</v>
      </c>
      <c r="AG81" s="1">
        <v>0</v>
      </c>
      <c r="AH81" s="1">
        <v>0</v>
      </c>
      <c r="AI81" s="1">
        <v>1</v>
      </c>
      <c r="AJ81" s="1">
        <v>3</v>
      </c>
      <c r="AK81" s="38"/>
      <c r="AL81" s="11">
        <f t="shared" si="20"/>
        <v>45369</v>
      </c>
      <c r="AM81" s="1">
        <v>54</v>
      </c>
      <c r="AN81" s="1">
        <v>7707.67</v>
      </c>
      <c r="AO81" s="1">
        <v>10.18</v>
      </c>
      <c r="AP81" s="1">
        <v>0</v>
      </c>
      <c r="AQ81" s="1">
        <v>54.95</v>
      </c>
      <c r="AR81" s="1">
        <v>0</v>
      </c>
      <c r="AS81" s="1">
        <v>0</v>
      </c>
      <c r="AT81" s="38"/>
      <c r="AU81" s="11">
        <f t="shared" si="21"/>
        <v>45369</v>
      </c>
      <c r="AV81" s="1">
        <v>47</v>
      </c>
      <c r="AW81" s="1">
        <v>4449.16</v>
      </c>
      <c r="AX81" s="1">
        <v>0</v>
      </c>
      <c r="AY81" s="1">
        <v>20</v>
      </c>
      <c r="AZ81" s="1">
        <v>0</v>
      </c>
      <c r="BA81" s="1">
        <v>0</v>
      </c>
      <c r="BB81" s="1">
        <v>10.7</v>
      </c>
      <c r="BC81" s="38"/>
      <c r="BD81" s="11">
        <f t="shared" si="22"/>
        <v>45369</v>
      </c>
      <c r="BE81" s="1">
        <v>54</v>
      </c>
      <c r="BF81" s="1">
        <v>6652.51</v>
      </c>
      <c r="BG81" s="1">
        <v>34.159999999999997</v>
      </c>
      <c r="BH81" s="1">
        <v>0</v>
      </c>
      <c r="BI81" s="1">
        <v>0</v>
      </c>
      <c r="BJ81" s="1">
        <v>0</v>
      </c>
      <c r="BK81" s="1">
        <v>27</v>
      </c>
      <c r="BL81" s="38"/>
      <c r="BM81" s="11">
        <f t="shared" si="23"/>
        <v>45369</v>
      </c>
      <c r="BN81" s="1">
        <v>55</v>
      </c>
      <c r="BO81" s="1">
        <v>7917.46</v>
      </c>
      <c r="BP81" s="1">
        <v>28.36</v>
      </c>
      <c r="BQ81" s="1">
        <v>0</v>
      </c>
      <c r="BR81" s="1">
        <v>4.95</v>
      </c>
      <c r="BS81" s="1">
        <v>2</v>
      </c>
      <c r="BT81" s="1">
        <v>380.82</v>
      </c>
      <c r="BU81" s="38"/>
      <c r="BV81" s="11">
        <f t="shared" si="24"/>
        <v>45369</v>
      </c>
      <c r="BW81" s="1">
        <v>21</v>
      </c>
      <c r="BX81" s="1">
        <v>1785.67</v>
      </c>
      <c r="BY81" s="1">
        <v>42</v>
      </c>
      <c r="BZ81" s="1">
        <v>0</v>
      </c>
      <c r="CA81" s="1">
        <v>0</v>
      </c>
      <c r="CB81" s="1">
        <v>0</v>
      </c>
      <c r="CC81" s="1">
        <v>0</v>
      </c>
      <c r="CD81" s="38"/>
      <c r="CE81" s="11">
        <f t="shared" si="25"/>
        <v>45369</v>
      </c>
      <c r="CF81" s="1">
        <v>44</v>
      </c>
      <c r="CG81" s="1">
        <v>4938.08</v>
      </c>
      <c r="CH81" s="1">
        <v>49</v>
      </c>
      <c r="CI81" s="1">
        <v>0</v>
      </c>
      <c r="CJ81" s="1">
        <v>0</v>
      </c>
      <c r="CK81" s="1">
        <v>0</v>
      </c>
      <c r="CL81" s="1">
        <v>0</v>
      </c>
      <c r="CM81" s="38"/>
      <c r="CN81" s="11">
        <f t="shared" si="26"/>
        <v>45369</v>
      </c>
      <c r="CO81" s="1">
        <v>76</v>
      </c>
      <c r="CP81" s="1">
        <v>9726.39</v>
      </c>
      <c r="CQ81" s="1">
        <v>85.5</v>
      </c>
      <c r="CR81" s="1">
        <v>409.95</v>
      </c>
      <c r="CS81" s="1">
        <v>100</v>
      </c>
      <c r="CT81" s="1">
        <v>0</v>
      </c>
      <c r="CU81" s="1">
        <v>81.09</v>
      </c>
      <c r="CV81" s="38"/>
      <c r="CW81" s="13">
        <f t="shared" si="27"/>
        <v>45369</v>
      </c>
      <c r="CX81" s="1">
        <v>14</v>
      </c>
      <c r="CY81" s="1">
        <v>1046.8800000000001</v>
      </c>
      <c r="CZ81" s="1">
        <v>0</v>
      </c>
      <c r="DA81" s="1">
        <v>0</v>
      </c>
      <c r="DB81" s="1">
        <v>-93.12</v>
      </c>
      <c r="DC81" s="1">
        <v>0</v>
      </c>
      <c r="DD81" s="1">
        <v>0</v>
      </c>
      <c r="DE81" s="38"/>
      <c r="DF81" s="13">
        <f t="shared" si="28"/>
        <v>45369</v>
      </c>
      <c r="DG81" s="1"/>
      <c r="DH81" s="1"/>
      <c r="DI81" s="1"/>
      <c r="DJ81" s="1"/>
      <c r="DK81" s="1"/>
      <c r="DL81" s="1"/>
      <c r="DM81" s="1"/>
      <c r="DN81" s="38"/>
      <c r="DO81" s="13">
        <f t="shared" si="29"/>
        <v>45369</v>
      </c>
      <c r="DP81" s="1"/>
      <c r="DQ81" s="1"/>
      <c r="DR81" s="1"/>
      <c r="DS81" s="1"/>
      <c r="DT81" s="1"/>
      <c r="DU81" s="1"/>
      <c r="DV81" s="1"/>
      <c r="DW81" s="38"/>
      <c r="DX81" s="13">
        <f t="shared" si="30"/>
        <v>45369</v>
      </c>
      <c r="DY81" s="1"/>
      <c r="DZ81" s="1"/>
      <c r="EA81" s="1"/>
      <c r="EB81" s="1"/>
      <c r="EC81" s="1"/>
      <c r="ED81" s="1"/>
      <c r="EE81" s="1"/>
      <c r="EF81" s="38"/>
      <c r="EG81" s="38"/>
      <c r="EH81" s="38"/>
      <c r="EI81" s="38"/>
      <c r="EJ81" s="38"/>
      <c r="EK81" s="38"/>
      <c r="EL81" s="38"/>
      <c r="EM81" s="38"/>
      <c r="EN81" s="38"/>
    </row>
    <row r="82" spans="1:144" x14ac:dyDescent="0.3">
      <c r="A82" s="268">
        <f t="shared" si="17"/>
        <v>12</v>
      </c>
      <c r="B82" s="11">
        <f t="shared" si="16"/>
        <v>45370</v>
      </c>
      <c r="C82" s="1">
        <v>42</v>
      </c>
      <c r="D82" s="1">
        <v>6616.21</v>
      </c>
      <c r="E82" s="1">
        <v>0</v>
      </c>
      <c r="F82" s="1">
        <v>14</v>
      </c>
      <c r="G82" s="1">
        <v>50</v>
      </c>
      <c r="H82" s="1">
        <v>1</v>
      </c>
      <c r="I82" s="1">
        <v>2</v>
      </c>
      <c r="J82" s="38"/>
      <c r="K82" s="11">
        <f t="shared" si="31"/>
        <v>45370</v>
      </c>
      <c r="L82" s="1">
        <v>68</v>
      </c>
      <c r="M82" s="1">
        <v>9949.2999999999993</v>
      </c>
      <c r="N82" s="1">
        <v>15.09</v>
      </c>
      <c r="O82" s="1">
        <v>0</v>
      </c>
      <c r="P82" s="1">
        <v>0</v>
      </c>
      <c r="Q82" s="1">
        <v>0</v>
      </c>
      <c r="R82" s="1">
        <v>0</v>
      </c>
      <c r="S82" s="38"/>
      <c r="T82" s="11">
        <f t="shared" si="18"/>
        <v>45370</v>
      </c>
      <c r="U82" s="1">
        <v>43</v>
      </c>
      <c r="V82" s="1">
        <v>4217.88</v>
      </c>
      <c r="W82" s="1">
        <v>0</v>
      </c>
      <c r="X82" s="1">
        <v>0</v>
      </c>
      <c r="Y82" s="1">
        <v>49</v>
      </c>
      <c r="Z82" s="1">
        <v>0</v>
      </c>
      <c r="AA82" s="1">
        <v>26</v>
      </c>
      <c r="AB82" s="38"/>
      <c r="AC82" s="11">
        <f t="shared" si="19"/>
        <v>45370</v>
      </c>
      <c r="AD82" s="1">
        <v>75</v>
      </c>
      <c r="AE82" s="1">
        <v>9052.4</v>
      </c>
      <c r="AF82" s="1">
        <v>67.569999999999993</v>
      </c>
      <c r="AG82" s="1">
        <v>0</v>
      </c>
      <c r="AH82" s="1">
        <v>0</v>
      </c>
      <c r="AI82" s="1">
        <v>1</v>
      </c>
      <c r="AJ82" s="1">
        <v>6</v>
      </c>
      <c r="AK82" s="38"/>
      <c r="AL82" s="11">
        <f t="shared" si="20"/>
        <v>45370</v>
      </c>
      <c r="AM82" s="1">
        <v>58</v>
      </c>
      <c r="AN82" s="1">
        <v>7446.3</v>
      </c>
      <c r="AO82" s="1">
        <v>18.510000000000002</v>
      </c>
      <c r="AP82" s="1">
        <v>0</v>
      </c>
      <c r="AQ82" s="1">
        <v>242.53</v>
      </c>
      <c r="AR82" s="1">
        <v>0</v>
      </c>
      <c r="AS82" s="1">
        <v>0</v>
      </c>
      <c r="AT82" s="38"/>
      <c r="AU82" s="11">
        <f t="shared" si="21"/>
        <v>45370</v>
      </c>
      <c r="AV82" s="1">
        <v>61</v>
      </c>
      <c r="AW82" s="1">
        <v>5951.74</v>
      </c>
      <c r="AX82" s="1">
        <v>0</v>
      </c>
      <c r="AY82" s="1">
        <v>50.5</v>
      </c>
      <c r="AZ82" s="1">
        <v>0</v>
      </c>
      <c r="BA82" s="1">
        <v>0</v>
      </c>
      <c r="BB82" s="1">
        <v>24.08</v>
      </c>
      <c r="BC82" s="38"/>
      <c r="BD82" s="11">
        <f t="shared" si="22"/>
        <v>45370</v>
      </c>
      <c r="BE82" s="1">
        <v>63</v>
      </c>
      <c r="BF82" s="1">
        <v>7729.26</v>
      </c>
      <c r="BG82" s="1">
        <v>41.55</v>
      </c>
      <c r="BH82" s="1">
        <v>0</v>
      </c>
      <c r="BI82" s="1">
        <v>44.15</v>
      </c>
      <c r="BJ82" s="1">
        <v>0</v>
      </c>
      <c r="BK82" s="1">
        <v>-24.5</v>
      </c>
      <c r="BL82" s="38"/>
      <c r="BM82" s="11">
        <f t="shared" si="23"/>
        <v>45370</v>
      </c>
      <c r="BN82" s="1">
        <v>60</v>
      </c>
      <c r="BO82" s="1">
        <v>8397.4</v>
      </c>
      <c r="BP82" s="1">
        <v>72.28</v>
      </c>
      <c r="BQ82" s="1">
        <v>0</v>
      </c>
      <c r="BR82" s="1">
        <v>89.6</v>
      </c>
      <c r="BS82" s="1">
        <v>0</v>
      </c>
      <c r="BT82" s="1">
        <v>1912.47</v>
      </c>
      <c r="BU82" s="38"/>
      <c r="BV82" s="11">
        <f t="shared" si="24"/>
        <v>45370</v>
      </c>
      <c r="BW82" s="1">
        <v>31</v>
      </c>
      <c r="BX82" s="1">
        <v>2551.85</v>
      </c>
      <c r="BY82" s="1">
        <v>36</v>
      </c>
      <c r="BZ82" s="1">
        <v>0</v>
      </c>
      <c r="CA82" s="1">
        <v>0</v>
      </c>
      <c r="CB82" s="1">
        <v>0</v>
      </c>
      <c r="CC82" s="1">
        <v>3</v>
      </c>
      <c r="CD82" s="38"/>
      <c r="CE82" s="11">
        <f t="shared" si="25"/>
        <v>45370</v>
      </c>
      <c r="CF82" s="1">
        <v>48</v>
      </c>
      <c r="CG82" s="1">
        <v>5631.2</v>
      </c>
      <c r="CH82" s="1">
        <v>128.5</v>
      </c>
      <c r="CI82" s="1">
        <v>0</v>
      </c>
      <c r="CJ82" s="1">
        <v>-401.34</v>
      </c>
      <c r="CK82" s="1">
        <v>0</v>
      </c>
      <c r="CL82" s="1">
        <v>141.76</v>
      </c>
      <c r="CM82" s="38"/>
      <c r="CN82" s="11">
        <f t="shared" si="26"/>
        <v>45370</v>
      </c>
      <c r="CO82" s="1">
        <v>85</v>
      </c>
      <c r="CP82" s="1">
        <v>10689.57</v>
      </c>
      <c r="CQ82" s="1">
        <v>58.19</v>
      </c>
      <c r="CR82" s="1">
        <v>265.99</v>
      </c>
      <c r="CS82" s="1">
        <v>25</v>
      </c>
      <c r="CT82" s="1">
        <v>5</v>
      </c>
      <c r="CU82" s="1">
        <v>59.49</v>
      </c>
      <c r="CV82" s="38"/>
      <c r="CW82" s="13">
        <f t="shared" si="27"/>
        <v>45370</v>
      </c>
      <c r="CX82" s="1">
        <v>16</v>
      </c>
      <c r="CY82" s="1">
        <v>1158.6300000000001</v>
      </c>
      <c r="CZ82" s="1">
        <v>0</v>
      </c>
      <c r="DA82" s="1">
        <v>47.5</v>
      </c>
      <c r="DB82" s="1">
        <v>0</v>
      </c>
      <c r="DC82" s="1">
        <v>0</v>
      </c>
      <c r="DD82" s="1">
        <v>43.5</v>
      </c>
      <c r="DE82" s="38"/>
      <c r="DF82" s="13">
        <f t="shared" si="28"/>
        <v>45370</v>
      </c>
      <c r="DG82" s="1"/>
      <c r="DH82" s="1"/>
      <c r="DI82" s="1"/>
      <c r="DJ82" s="1"/>
      <c r="DK82" s="1"/>
      <c r="DL82" s="1"/>
      <c r="DM82" s="1"/>
      <c r="DN82" s="38"/>
      <c r="DO82" s="13">
        <f t="shared" si="29"/>
        <v>45370</v>
      </c>
      <c r="DP82" s="1"/>
      <c r="DQ82" s="1"/>
      <c r="DR82" s="1"/>
      <c r="DS82" s="1"/>
      <c r="DT82" s="1"/>
      <c r="DU82" s="1"/>
      <c r="DV82" s="1"/>
      <c r="DW82" s="38"/>
      <c r="DX82" s="13">
        <f t="shared" si="30"/>
        <v>45370</v>
      </c>
      <c r="DY82" s="1"/>
      <c r="DZ82" s="1"/>
      <c r="EA82" s="1"/>
      <c r="EB82" s="1"/>
      <c r="EC82" s="1"/>
      <c r="ED82" s="1"/>
      <c r="EE82" s="1"/>
      <c r="EF82" s="38"/>
      <c r="EG82" s="38"/>
      <c r="EH82" s="38"/>
      <c r="EI82" s="38"/>
      <c r="EJ82" s="38"/>
      <c r="EK82" s="38"/>
      <c r="EL82" s="38"/>
      <c r="EM82" s="38"/>
      <c r="EN82" s="38"/>
    </row>
    <row r="83" spans="1:144" x14ac:dyDescent="0.3">
      <c r="A83" s="268">
        <f t="shared" si="17"/>
        <v>12</v>
      </c>
      <c r="B83" s="11">
        <f t="shared" si="16"/>
        <v>45371</v>
      </c>
      <c r="C83" s="1">
        <v>58</v>
      </c>
      <c r="D83" s="1">
        <v>9406.5400000000009</v>
      </c>
      <c r="E83" s="1">
        <v>0</v>
      </c>
      <c r="F83" s="1">
        <v>48</v>
      </c>
      <c r="G83" s="1">
        <v>0</v>
      </c>
      <c r="H83" s="1">
        <v>0</v>
      </c>
      <c r="I83" s="1">
        <v>4</v>
      </c>
      <c r="J83" s="38"/>
      <c r="K83" s="11">
        <f t="shared" si="31"/>
        <v>45371</v>
      </c>
      <c r="L83" s="1">
        <v>65</v>
      </c>
      <c r="M83" s="1">
        <v>8500.91</v>
      </c>
      <c r="N83" s="1">
        <v>12.74</v>
      </c>
      <c r="O83" s="1">
        <v>0</v>
      </c>
      <c r="P83" s="1">
        <v>0</v>
      </c>
      <c r="Q83" s="1">
        <v>0</v>
      </c>
      <c r="R83" s="1">
        <v>2242.5</v>
      </c>
      <c r="S83" s="38"/>
      <c r="T83" s="11">
        <f t="shared" si="18"/>
        <v>45371</v>
      </c>
      <c r="U83" s="1">
        <v>24</v>
      </c>
      <c r="V83" s="1">
        <v>1495.06</v>
      </c>
      <c r="W83" s="1">
        <v>0</v>
      </c>
      <c r="X83" s="1">
        <v>0</v>
      </c>
      <c r="Y83" s="1">
        <v>49</v>
      </c>
      <c r="Z83" s="1">
        <v>0</v>
      </c>
      <c r="AA83" s="1">
        <v>42</v>
      </c>
      <c r="AB83" s="38"/>
      <c r="AC83" s="11">
        <f t="shared" si="19"/>
        <v>45371</v>
      </c>
      <c r="AD83" s="1">
        <v>73</v>
      </c>
      <c r="AE83" s="1">
        <v>9008.2099999999991</v>
      </c>
      <c r="AF83" s="1">
        <v>106.43</v>
      </c>
      <c r="AG83" s="1">
        <v>0</v>
      </c>
      <c r="AH83" s="1">
        <v>4</v>
      </c>
      <c r="AI83" s="1">
        <v>1</v>
      </c>
      <c r="AJ83" s="1">
        <v>0</v>
      </c>
      <c r="AK83" s="38"/>
      <c r="AL83" s="11">
        <f t="shared" si="20"/>
        <v>45371</v>
      </c>
      <c r="AM83" s="1">
        <v>48</v>
      </c>
      <c r="AN83" s="1">
        <v>6217.91</v>
      </c>
      <c r="AO83" s="1">
        <v>18.510000000000002</v>
      </c>
      <c r="AP83" s="1">
        <v>0</v>
      </c>
      <c r="AQ83" s="1">
        <v>0</v>
      </c>
      <c r="AR83" s="1">
        <v>0</v>
      </c>
      <c r="AS83" s="1">
        <v>4</v>
      </c>
      <c r="AT83" s="38"/>
      <c r="AU83" s="11">
        <f t="shared" si="21"/>
        <v>45371</v>
      </c>
      <c r="AV83" s="1">
        <v>63</v>
      </c>
      <c r="AW83" s="1">
        <v>6152.9</v>
      </c>
      <c r="AX83" s="1">
        <v>0</v>
      </c>
      <c r="AY83" s="1">
        <v>58.37</v>
      </c>
      <c r="AZ83" s="1">
        <v>0</v>
      </c>
      <c r="BA83" s="1">
        <v>0</v>
      </c>
      <c r="BB83" s="1">
        <v>166.4</v>
      </c>
      <c r="BC83" s="38"/>
      <c r="BD83" s="11">
        <f t="shared" si="22"/>
        <v>45371</v>
      </c>
      <c r="BE83" s="1">
        <v>74</v>
      </c>
      <c r="BF83" s="1">
        <v>10262.57</v>
      </c>
      <c r="BG83" s="1">
        <v>16.62</v>
      </c>
      <c r="BH83" s="1">
        <v>0</v>
      </c>
      <c r="BI83" s="1">
        <v>0</v>
      </c>
      <c r="BJ83" s="1">
        <v>1</v>
      </c>
      <c r="BK83" s="1">
        <v>6</v>
      </c>
      <c r="BL83" s="38"/>
      <c r="BM83" s="11">
        <f t="shared" si="23"/>
        <v>45371</v>
      </c>
      <c r="BN83" s="1">
        <v>65</v>
      </c>
      <c r="BO83" s="1">
        <v>8572.65</v>
      </c>
      <c r="BP83" s="1">
        <v>39.06</v>
      </c>
      <c r="BQ83" s="1">
        <v>0</v>
      </c>
      <c r="BR83" s="1">
        <v>11.9</v>
      </c>
      <c r="BS83" s="1">
        <v>0</v>
      </c>
      <c r="BT83" s="1">
        <v>3.34</v>
      </c>
      <c r="BU83" s="38"/>
      <c r="BV83" s="11">
        <f t="shared" si="24"/>
        <v>45371</v>
      </c>
      <c r="BW83" s="1">
        <v>31</v>
      </c>
      <c r="BX83" s="1">
        <v>2550.27</v>
      </c>
      <c r="BY83" s="1">
        <v>39</v>
      </c>
      <c r="BZ83" s="1">
        <v>0</v>
      </c>
      <c r="CA83" s="1">
        <v>140</v>
      </c>
      <c r="CB83" s="1">
        <v>0</v>
      </c>
      <c r="CC83" s="1">
        <v>6060.07</v>
      </c>
      <c r="CD83" s="38"/>
      <c r="CE83" s="11">
        <f t="shared" si="25"/>
        <v>45371</v>
      </c>
      <c r="CF83" s="1">
        <v>25</v>
      </c>
      <c r="CG83" s="1">
        <v>3063.7</v>
      </c>
      <c r="CH83" s="1">
        <v>21</v>
      </c>
      <c r="CI83" s="1">
        <v>0</v>
      </c>
      <c r="CJ83" s="1">
        <v>0</v>
      </c>
      <c r="CK83" s="1">
        <v>0</v>
      </c>
      <c r="CL83" s="1">
        <v>1.05</v>
      </c>
      <c r="CM83" s="38"/>
      <c r="CN83" s="11">
        <f t="shared" si="26"/>
        <v>45371</v>
      </c>
      <c r="CO83" s="1">
        <v>89</v>
      </c>
      <c r="CP83" s="1">
        <v>12895.17</v>
      </c>
      <c r="CQ83" s="1">
        <v>103</v>
      </c>
      <c r="CR83" s="1">
        <v>425.23</v>
      </c>
      <c r="CS83" s="1">
        <v>0</v>
      </c>
      <c r="CT83" s="1">
        <v>1</v>
      </c>
      <c r="CU83" s="1">
        <v>115.77</v>
      </c>
      <c r="CV83" s="38"/>
      <c r="CW83" s="13">
        <f t="shared" si="27"/>
        <v>45371</v>
      </c>
      <c r="CX83" s="1">
        <v>16</v>
      </c>
      <c r="CY83" s="1">
        <v>1079.1600000000001</v>
      </c>
      <c r="CZ83" s="1">
        <v>0</v>
      </c>
      <c r="DA83" s="1">
        <v>0</v>
      </c>
      <c r="DB83" s="1">
        <v>60</v>
      </c>
      <c r="DC83" s="1">
        <v>0</v>
      </c>
      <c r="DD83" s="1">
        <v>0</v>
      </c>
      <c r="DE83" s="38"/>
      <c r="DF83" s="13">
        <f t="shared" si="28"/>
        <v>45371</v>
      </c>
      <c r="DG83" s="1"/>
      <c r="DH83" s="1"/>
      <c r="DI83" s="1"/>
      <c r="DJ83" s="1"/>
      <c r="DK83" s="1"/>
      <c r="DL83" s="1"/>
      <c r="DM83" s="1"/>
      <c r="DN83" s="38"/>
      <c r="DO83" s="13">
        <f t="shared" si="29"/>
        <v>45371</v>
      </c>
      <c r="DP83" s="1"/>
      <c r="DQ83" s="1"/>
      <c r="DR83" s="1"/>
      <c r="DS83" s="1"/>
      <c r="DT83" s="1"/>
      <c r="DU83" s="1"/>
      <c r="DV83" s="1"/>
      <c r="DW83" s="38"/>
      <c r="DX83" s="13">
        <f t="shared" si="30"/>
        <v>45371</v>
      </c>
      <c r="DY83" s="1"/>
      <c r="DZ83" s="1"/>
      <c r="EA83" s="1"/>
      <c r="EB83" s="1"/>
      <c r="EC83" s="1"/>
      <c r="ED83" s="1"/>
      <c r="EE83" s="1"/>
      <c r="EF83" s="38"/>
      <c r="EG83" s="38"/>
      <c r="EH83" s="38"/>
      <c r="EI83" s="38"/>
      <c r="EJ83" s="38"/>
      <c r="EK83" s="38"/>
      <c r="EL83" s="38"/>
      <c r="EM83" s="38"/>
      <c r="EN83" s="38"/>
    </row>
    <row r="84" spans="1:144" x14ac:dyDescent="0.3">
      <c r="A84" s="268">
        <f t="shared" si="17"/>
        <v>12</v>
      </c>
      <c r="B84" s="11">
        <f t="shared" si="16"/>
        <v>45372</v>
      </c>
      <c r="C84" s="1">
        <v>43</v>
      </c>
      <c r="D84" s="1">
        <v>6189.91</v>
      </c>
      <c r="E84" s="1">
        <v>0</v>
      </c>
      <c r="F84" s="1">
        <v>53</v>
      </c>
      <c r="G84" s="1">
        <v>0</v>
      </c>
      <c r="H84" s="1">
        <v>0</v>
      </c>
      <c r="I84" s="1">
        <v>0</v>
      </c>
      <c r="J84" s="38"/>
      <c r="K84" s="11">
        <f t="shared" si="31"/>
        <v>45372</v>
      </c>
      <c r="L84" s="1">
        <v>51</v>
      </c>
      <c r="M84" s="1">
        <v>6520.52</v>
      </c>
      <c r="N84" s="1">
        <v>38.200000000000003</v>
      </c>
      <c r="O84" s="1">
        <v>0</v>
      </c>
      <c r="P84" s="1">
        <v>20</v>
      </c>
      <c r="Q84" s="1">
        <v>0</v>
      </c>
      <c r="R84" s="1">
        <v>20</v>
      </c>
      <c r="S84" s="38"/>
      <c r="T84" s="11">
        <f t="shared" si="18"/>
        <v>45372</v>
      </c>
      <c r="U84" s="1">
        <v>25</v>
      </c>
      <c r="V84" s="272">
        <v>2273.1</v>
      </c>
      <c r="W84" s="1">
        <v>0</v>
      </c>
      <c r="X84" s="1">
        <v>0</v>
      </c>
      <c r="Y84" s="1">
        <v>56</v>
      </c>
      <c r="Z84" s="1">
        <v>0</v>
      </c>
      <c r="AA84" s="1">
        <v>14</v>
      </c>
      <c r="AB84" s="38"/>
      <c r="AC84" s="11">
        <f t="shared" si="19"/>
        <v>45372</v>
      </c>
      <c r="AD84" s="1">
        <v>44</v>
      </c>
      <c r="AE84" s="1">
        <v>5237.1400000000003</v>
      </c>
      <c r="AF84" s="1">
        <v>31.47</v>
      </c>
      <c r="AG84" s="1">
        <v>0</v>
      </c>
      <c r="AH84" s="1">
        <v>0</v>
      </c>
      <c r="AI84" s="1">
        <v>1</v>
      </c>
      <c r="AJ84" s="1">
        <v>11</v>
      </c>
      <c r="AK84" s="38"/>
      <c r="AL84" s="11">
        <f t="shared" si="20"/>
        <v>45372</v>
      </c>
      <c r="AM84" s="1">
        <v>40</v>
      </c>
      <c r="AN84" s="1">
        <v>4975.04</v>
      </c>
      <c r="AO84" s="1">
        <v>5.55</v>
      </c>
      <c r="AP84" s="1">
        <v>0</v>
      </c>
      <c r="AQ84" s="1">
        <v>9.9</v>
      </c>
      <c r="AR84" s="1">
        <v>0</v>
      </c>
      <c r="AS84" s="1">
        <v>0</v>
      </c>
      <c r="AT84" s="38"/>
      <c r="AU84" s="11">
        <f t="shared" si="21"/>
        <v>45372</v>
      </c>
      <c r="AV84" s="1">
        <v>51</v>
      </c>
      <c r="AW84" s="1">
        <v>4633.32</v>
      </c>
      <c r="AX84" s="1">
        <v>0</v>
      </c>
      <c r="AY84" s="1">
        <v>33.729999999999997</v>
      </c>
      <c r="AZ84" s="1">
        <v>80</v>
      </c>
      <c r="BA84" s="1">
        <v>0</v>
      </c>
      <c r="BB84" s="1">
        <v>12.84</v>
      </c>
      <c r="BC84" s="38"/>
      <c r="BD84" s="11">
        <f t="shared" si="22"/>
        <v>45372</v>
      </c>
      <c r="BE84" s="1">
        <v>45</v>
      </c>
      <c r="BF84" s="1">
        <v>5822.88</v>
      </c>
      <c r="BG84" s="1">
        <v>14.78</v>
      </c>
      <c r="BH84" s="1">
        <v>0</v>
      </c>
      <c r="BI84" s="1">
        <v>0</v>
      </c>
      <c r="BJ84" s="1">
        <v>0</v>
      </c>
      <c r="BK84" s="1">
        <v>5708.2</v>
      </c>
      <c r="BL84" s="38"/>
      <c r="BM84" s="11">
        <f t="shared" si="23"/>
        <v>45372</v>
      </c>
      <c r="BN84" s="1">
        <v>57</v>
      </c>
      <c r="BO84" s="1">
        <v>8033.06</v>
      </c>
      <c r="BP84" s="1">
        <v>67.900000000000006</v>
      </c>
      <c r="BQ84" s="1">
        <v>0</v>
      </c>
      <c r="BR84" s="1">
        <v>143.69999999999999</v>
      </c>
      <c r="BS84" s="1">
        <v>0</v>
      </c>
      <c r="BT84" s="1">
        <v>6</v>
      </c>
      <c r="BU84" s="38"/>
      <c r="BV84" s="11">
        <f t="shared" si="24"/>
        <v>45372</v>
      </c>
      <c r="BW84" s="1">
        <v>26</v>
      </c>
      <c r="BX84" s="1">
        <v>2320.5300000000002</v>
      </c>
      <c r="BY84" s="1">
        <v>14</v>
      </c>
      <c r="BZ84" s="1">
        <v>0</v>
      </c>
      <c r="CA84" s="1">
        <v>0</v>
      </c>
      <c r="CB84" s="1">
        <v>0</v>
      </c>
      <c r="CC84" s="1">
        <v>108.42</v>
      </c>
      <c r="CD84" s="38"/>
      <c r="CE84" s="11">
        <f t="shared" si="25"/>
        <v>45372</v>
      </c>
      <c r="CF84" s="1">
        <v>24</v>
      </c>
      <c r="CG84" s="1">
        <v>2801.08</v>
      </c>
      <c r="CH84" s="1">
        <v>10</v>
      </c>
      <c r="CI84" s="1">
        <v>0</v>
      </c>
      <c r="CJ84" s="1">
        <v>0</v>
      </c>
      <c r="CK84" s="1">
        <v>0</v>
      </c>
      <c r="CL84" s="1">
        <v>0</v>
      </c>
      <c r="CM84" s="38"/>
      <c r="CN84" s="11">
        <f t="shared" si="26"/>
        <v>45372</v>
      </c>
      <c r="CO84" s="1">
        <v>79</v>
      </c>
      <c r="CP84" s="1">
        <v>10089.91</v>
      </c>
      <c r="CQ84" s="1">
        <v>77</v>
      </c>
      <c r="CR84" s="1">
        <v>573.5</v>
      </c>
      <c r="CS84" s="1">
        <v>50</v>
      </c>
      <c r="CT84" s="1">
        <v>1</v>
      </c>
      <c r="CU84" s="1">
        <v>144.51</v>
      </c>
      <c r="CV84" s="38"/>
      <c r="CW84" s="13">
        <f t="shared" si="27"/>
        <v>45372</v>
      </c>
      <c r="CX84" s="1">
        <v>18</v>
      </c>
      <c r="CY84" s="1">
        <v>1424.24</v>
      </c>
      <c r="CZ84" s="1">
        <v>0</v>
      </c>
      <c r="DA84" s="1">
        <v>0</v>
      </c>
      <c r="DB84" s="1">
        <v>0</v>
      </c>
      <c r="DC84" s="1">
        <v>0</v>
      </c>
      <c r="DD84" s="1">
        <v>79.28</v>
      </c>
      <c r="DE84" s="38"/>
      <c r="DF84" s="13">
        <f t="shared" si="28"/>
        <v>45372</v>
      </c>
      <c r="DG84" s="1"/>
      <c r="DH84" s="1"/>
      <c r="DI84" s="1"/>
      <c r="DJ84" s="1"/>
      <c r="DK84" s="1"/>
      <c r="DL84" s="1"/>
      <c r="DM84" s="1"/>
      <c r="DN84" s="38"/>
      <c r="DO84" s="13">
        <f t="shared" si="29"/>
        <v>45372</v>
      </c>
      <c r="DP84" s="1"/>
      <c r="DQ84" s="1"/>
      <c r="DR84" s="1"/>
      <c r="DS84" s="1"/>
      <c r="DT84" s="1"/>
      <c r="DU84" s="1"/>
      <c r="DV84" s="1"/>
      <c r="DW84" s="38"/>
      <c r="DX84" s="13">
        <f t="shared" si="30"/>
        <v>45372</v>
      </c>
      <c r="DY84" s="1"/>
      <c r="DZ84" s="1"/>
      <c r="EA84" s="1"/>
      <c r="EB84" s="1"/>
      <c r="EC84" s="1"/>
      <c r="ED84" s="1"/>
      <c r="EE84" s="1"/>
      <c r="EF84" s="38"/>
      <c r="EG84" s="38"/>
      <c r="EH84" s="38"/>
      <c r="EI84" s="38"/>
      <c r="EJ84" s="38"/>
      <c r="EK84" s="38"/>
      <c r="EL84" s="38"/>
      <c r="EM84" s="38"/>
      <c r="EN84" s="38"/>
    </row>
    <row r="85" spans="1:144" x14ac:dyDescent="0.3">
      <c r="A85" s="268">
        <f t="shared" si="17"/>
        <v>12</v>
      </c>
      <c r="B85" s="11">
        <f t="shared" si="16"/>
        <v>45373</v>
      </c>
      <c r="C85" s="1">
        <v>55</v>
      </c>
      <c r="D85" s="1">
        <v>7933.72</v>
      </c>
      <c r="E85" s="1">
        <v>0</v>
      </c>
      <c r="F85" s="1">
        <v>36</v>
      </c>
      <c r="G85" s="1">
        <v>139.43</v>
      </c>
      <c r="H85" s="1">
        <v>0</v>
      </c>
      <c r="I85" s="1">
        <v>326.99</v>
      </c>
      <c r="J85" s="38"/>
      <c r="K85" s="11">
        <f t="shared" si="31"/>
        <v>45373</v>
      </c>
      <c r="L85" s="1">
        <v>40</v>
      </c>
      <c r="M85" s="1">
        <v>4932.29</v>
      </c>
      <c r="N85" s="1">
        <v>20.99</v>
      </c>
      <c r="O85" s="1">
        <v>0</v>
      </c>
      <c r="P85" s="1">
        <v>50</v>
      </c>
      <c r="Q85" s="1">
        <v>0</v>
      </c>
      <c r="R85" s="1">
        <v>-50</v>
      </c>
      <c r="S85" s="38"/>
      <c r="T85" s="11">
        <f t="shared" si="18"/>
        <v>45373</v>
      </c>
      <c r="U85" s="1">
        <v>37</v>
      </c>
      <c r="V85" s="1">
        <v>3851.92</v>
      </c>
      <c r="W85" s="1">
        <v>0</v>
      </c>
      <c r="X85" s="1">
        <v>0</v>
      </c>
      <c r="Y85" s="1">
        <v>77.25</v>
      </c>
      <c r="Z85" s="1">
        <v>0</v>
      </c>
      <c r="AA85" s="1">
        <v>33.5</v>
      </c>
      <c r="AB85" s="38"/>
      <c r="AC85" s="11">
        <f t="shared" si="19"/>
        <v>45373</v>
      </c>
      <c r="AD85" s="1">
        <v>63</v>
      </c>
      <c r="AE85" s="1">
        <v>7399.57</v>
      </c>
      <c r="AF85" s="1">
        <v>65.69</v>
      </c>
      <c r="AG85" s="1">
        <v>0</v>
      </c>
      <c r="AH85" s="1">
        <v>50</v>
      </c>
      <c r="AI85" s="1">
        <v>1</v>
      </c>
      <c r="AJ85" s="1">
        <v>13</v>
      </c>
      <c r="AK85" s="38"/>
      <c r="AL85" s="11">
        <f t="shared" si="20"/>
        <v>45373</v>
      </c>
      <c r="AM85" s="1">
        <v>35</v>
      </c>
      <c r="AN85" s="1">
        <v>4484.3100000000004</v>
      </c>
      <c r="AO85" s="1">
        <v>1.85</v>
      </c>
      <c r="AP85" s="1">
        <v>0</v>
      </c>
      <c r="AQ85" s="1">
        <v>0</v>
      </c>
      <c r="AR85" s="1">
        <v>0</v>
      </c>
      <c r="AS85" s="1">
        <v>0</v>
      </c>
      <c r="AT85" s="38"/>
      <c r="AU85" s="11">
        <f t="shared" si="21"/>
        <v>45373</v>
      </c>
      <c r="AV85" s="1">
        <v>35</v>
      </c>
      <c r="AW85" s="1">
        <v>2881.86</v>
      </c>
      <c r="AX85" s="1">
        <v>0</v>
      </c>
      <c r="AY85" s="1">
        <v>17</v>
      </c>
      <c r="AZ85" s="1">
        <v>0</v>
      </c>
      <c r="BA85" s="1">
        <v>0</v>
      </c>
      <c r="BB85" s="1">
        <v>16.05</v>
      </c>
      <c r="BC85" s="38"/>
      <c r="BD85" s="11">
        <f t="shared" si="22"/>
        <v>45373</v>
      </c>
      <c r="BE85" s="1">
        <v>39</v>
      </c>
      <c r="BF85" s="1">
        <v>4715.6000000000004</v>
      </c>
      <c r="BG85" s="1">
        <v>16.18</v>
      </c>
      <c r="BH85" s="1">
        <v>0</v>
      </c>
      <c r="BI85" s="1">
        <v>0</v>
      </c>
      <c r="BJ85" s="1">
        <v>0</v>
      </c>
      <c r="BK85" s="1">
        <v>3.5</v>
      </c>
      <c r="BL85" s="38"/>
      <c r="BM85" s="11">
        <f t="shared" si="23"/>
        <v>45373</v>
      </c>
      <c r="BN85" s="1">
        <v>52</v>
      </c>
      <c r="BO85" s="1">
        <v>6426.98</v>
      </c>
      <c r="BP85" s="1">
        <v>26.97</v>
      </c>
      <c r="BQ85" s="1">
        <v>0</v>
      </c>
      <c r="BR85" s="1">
        <v>0</v>
      </c>
      <c r="BS85" s="1">
        <v>0</v>
      </c>
      <c r="BT85" s="1">
        <v>17</v>
      </c>
      <c r="BU85" s="38"/>
      <c r="BV85" s="11">
        <f t="shared" si="24"/>
        <v>45373</v>
      </c>
      <c r="BW85" s="1">
        <v>27</v>
      </c>
      <c r="BX85" s="1">
        <v>2400.66</v>
      </c>
      <c r="BY85" s="1">
        <v>21</v>
      </c>
      <c r="BZ85" s="1">
        <v>0</v>
      </c>
      <c r="CA85" s="1">
        <v>0</v>
      </c>
      <c r="CB85" s="1">
        <v>0</v>
      </c>
      <c r="CC85" s="1">
        <v>5</v>
      </c>
      <c r="CD85" s="38"/>
      <c r="CE85" s="11">
        <f t="shared" si="25"/>
        <v>45373</v>
      </c>
      <c r="CF85" s="1">
        <v>50</v>
      </c>
      <c r="CG85" s="1">
        <v>6290.77</v>
      </c>
      <c r="CH85" s="1">
        <v>49.5</v>
      </c>
      <c r="CI85" s="1">
        <v>0</v>
      </c>
      <c r="CJ85" s="1">
        <v>0</v>
      </c>
      <c r="CK85" s="1">
        <v>2</v>
      </c>
      <c r="CL85" s="1">
        <v>20.5</v>
      </c>
      <c r="CM85" s="38"/>
      <c r="CN85" s="11">
        <f t="shared" si="26"/>
        <v>45373</v>
      </c>
      <c r="CO85" s="1">
        <v>52</v>
      </c>
      <c r="CP85" s="1">
        <v>7130.21</v>
      </c>
      <c r="CQ85" s="1">
        <v>47</v>
      </c>
      <c r="CR85" s="1">
        <v>369.4</v>
      </c>
      <c r="CS85" s="1">
        <v>50</v>
      </c>
      <c r="CT85" s="1">
        <v>0</v>
      </c>
      <c r="CU85" s="1">
        <v>59.54</v>
      </c>
      <c r="CV85" s="38"/>
      <c r="CW85" s="13">
        <f t="shared" si="27"/>
        <v>45373</v>
      </c>
      <c r="CX85" s="1">
        <v>21</v>
      </c>
      <c r="CY85" s="1">
        <v>1512.32</v>
      </c>
      <c r="CZ85" s="1">
        <v>0</v>
      </c>
      <c r="DA85" s="1">
        <v>11</v>
      </c>
      <c r="DB85" s="1">
        <v>70</v>
      </c>
      <c r="DC85" s="1">
        <v>0</v>
      </c>
      <c r="DD85" s="1">
        <v>0</v>
      </c>
      <c r="DE85" s="38"/>
      <c r="DF85" s="13">
        <f t="shared" si="28"/>
        <v>45373</v>
      </c>
      <c r="DG85" s="1"/>
      <c r="DH85" s="1"/>
      <c r="DI85" s="1"/>
      <c r="DJ85" s="1"/>
      <c r="DK85" s="1"/>
      <c r="DL85" s="1"/>
      <c r="DM85" s="1"/>
      <c r="DN85" s="38"/>
      <c r="DO85" s="13">
        <f t="shared" si="29"/>
        <v>45373</v>
      </c>
      <c r="DP85" s="1"/>
      <c r="DQ85" s="1"/>
      <c r="DR85" s="1"/>
      <c r="DS85" s="1"/>
      <c r="DT85" s="1"/>
      <c r="DU85" s="1"/>
      <c r="DV85" s="1"/>
      <c r="DW85" s="38"/>
      <c r="DX85" s="13">
        <f t="shared" si="30"/>
        <v>45373</v>
      </c>
      <c r="DY85" s="1"/>
      <c r="DZ85" s="1"/>
      <c r="EA85" s="1"/>
      <c r="EB85" s="1"/>
      <c r="EC85" s="1"/>
      <c r="ED85" s="1"/>
      <c r="EE85" s="1"/>
      <c r="EF85" s="38"/>
      <c r="EG85" s="38"/>
      <c r="EH85" s="38"/>
      <c r="EI85" s="38"/>
      <c r="EJ85" s="38"/>
      <c r="EK85" s="38"/>
      <c r="EL85" s="38"/>
      <c r="EM85" s="38"/>
      <c r="EN85" s="38"/>
    </row>
    <row r="86" spans="1:144" x14ac:dyDescent="0.3">
      <c r="A86" s="268">
        <f t="shared" si="17"/>
        <v>12</v>
      </c>
      <c r="B86" s="11">
        <f t="shared" si="16"/>
        <v>45374</v>
      </c>
      <c r="C86" s="1">
        <v>51</v>
      </c>
      <c r="D86" s="1">
        <v>7366.9</v>
      </c>
      <c r="E86" s="1">
        <v>0</v>
      </c>
      <c r="F86" s="1">
        <v>41</v>
      </c>
      <c r="G86" s="1">
        <v>0</v>
      </c>
      <c r="H86" s="1">
        <v>0</v>
      </c>
      <c r="I86" s="1">
        <v>18</v>
      </c>
      <c r="J86" s="38"/>
      <c r="K86" s="11">
        <f t="shared" si="31"/>
        <v>45374</v>
      </c>
      <c r="L86" s="1">
        <v>36</v>
      </c>
      <c r="M86" s="1">
        <v>4525.0200000000004</v>
      </c>
      <c r="N86" s="1">
        <v>1.89</v>
      </c>
      <c r="O86" s="1">
        <v>0</v>
      </c>
      <c r="P86" s="1">
        <v>0</v>
      </c>
      <c r="Q86" s="1">
        <v>0</v>
      </c>
      <c r="R86" s="1">
        <v>0</v>
      </c>
      <c r="S86" s="38"/>
      <c r="T86" s="11">
        <f t="shared" si="18"/>
        <v>45374</v>
      </c>
      <c r="U86" s="1">
        <v>28</v>
      </c>
      <c r="V86" s="1">
        <v>2783.07</v>
      </c>
      <c r="W86" s="1">
        <v>0</v>
      </c>
      <c r="X86" s="1">
        <v>0</v>
      </c>
      <c r="Y86" s="1">
        <v>42</v>
      </c>
      <c r="Z86" s="1">
        <v>0</v>
      </c>
      <c r="AA86" s="1">
        <v>30.5</v>
      </c>
      <c r="AB86" s="38"/>
      <c r="AC86" s="11">
        <f t="shared" si="19"/>
        <v>45374</v>
      </c>
      <c r="AD86" s="1">
        <v>70</v>
      </c>
      <c r="AE86" s="1">
        <v>8244.17</v>
      </c>
      <c r="AF86" s="1">
        <v>34.26</v>
      </c>
      <c r="AG86" s="1">
        <v>0</v>
      </c>
      <c r="AH86" s="1">
        <v>247.78</v>
      </c>
      <c r="AI86" s="1">
        <v>0</v>
      </c>
      <c r="AJ86" s="1">
        <v>47</v>
      </c>
      <c r="AK86" s="38"/>
      <c r="AL86" s="11">
        <f t="shared" si="20"/>
        <v>45374</v>
      </c>
      <c r="AM86" s="1">
        <v>38</v>
      </c>
      <c r="AN86" s="1">
        <v>4638</v>
      </c>
      <c r="AO86" s="1">
        <v>101.79</v>
      </c>
      <c r="AP86" s="1">
        <v>0</v>
      </c>
      <c r="AQ86" s="1">
        <v>200</v>
      </c>
      <c r="AR86" s="1">
        <v>0</v>
      </c>
      <c r="AS86" s="1">
        <v>108</v>
      </c>
      <c r="AT86" s="38"/>
      <c r="AU86" s="11">
        <f t="shared" si="21"/>
        <v>45374</v>
      </c>
      <c r="AV86" s="1">
        <v>39</v>
      </c>
      <c r="AW86" s="1">
        <v>3219.04</v>
      </c>
      <c r="AX86" s="1">
        <v>0</v>
      </c>
      <c r="AY86" s="1">
        <v>14.46</v>
      </c>
      <c r="AZ86" s="1">
        <v>0</v>
      </c>
      <c r="BA86" s="1">
        <v>0</v>
      </c>
      <c r="BB86" s="1">
        <v>14.46</v>
      </c>
      <c r="BC86" s="38"/>
      <c r="BD86" s="11">
        <f t="shared" si="22"/>
        <v>45374</v>
      </c>
      <c r="BE86" s="1">
        <v>58</v>
      </c>
      <c r="BF86" s="1">
        <v>7366.2</v>
      </c>
      <c r="BG86" s="1">
        <v>58.19</v>
      </c>
      <c r="BH86" s="1">
        <v>0</v>
      </c>
      <c r="BI86" s="1">
        <v>0</v>
      </c>
      <c r="BJ86" s="1">
        <v>0</v>
      </c>
      <c r="BK86" s="1">
        <v>33</v>
      </c>
      <c r="BL86" s="38"/>
      <c r="BM86" s="11">
        <f t="shared" si="23"/>
        <v>45374</v>
      </c>
      <c r="BN86" s="1">
        <v>46</v>
      </c>
      <c r="BO86" s="1">
        <v>6459.62</v>
      </c>
      <c r="BP86" s="1">
        <v>34.51</v>
      </c>
      <c r="BQ86" s="1">
        <v>0</v>
      </c>
      <c r="BR86" s="1">
        <v>241.12</v>
      </c>
      <c r="BS86" s="1">
        <v>0</v>
      </c>
      <c r="BT86" s="1">
        <v>7</v>
      </c>
      <c r="BU86" s="38"/>
      <c r="BV86" s="11">
        <f t="shared" si="24"/>
        <v>45374</v>
      </c>
      <c r="BW86" s="1">
        <v>36</v>
      </c>
      <c r="BX86" s="1">
        <v>3002.92</v>
      </c>
      <c r="BY86" s="1">
        <v>40</v>
      </c>
      <c r="BZ86" s="1">
        <v>0</v>
      </c>
      <c r="CA86" s="1">
        <v>0</v>
      </c>
      <c r="CB86" s="1">
        <v>0</v>
      </c>
      <c r="CC86" s="1">
        <v>0</v>
      </c>
      <c r="CD86" s="38"/>
      <c r="CE86" s="11">
        <f t="shared" si="25"/>
        <v>45374</v>
      </c>
      <c r="CF86" s="1">
        <v>28</v>
      </c>
      <c r="CG86" s="1">
        <v>3323.63</v>
      </c>
      <c r="CH86" s="1">
        <v>93.5</v>
      </c>
      <c r="CI86" s="1">
        <v>0</v>
      </c>
      <c r="CJ86" s="1">
        <v>0</v>
      </c>
      <c r="CK86" s="1">
        <v>0</v>
      </c>
      <c r="CL86" s="1">
        <v>223.87</v>
      </c>
      <c r="CM86" s="38"/>
      <c r="CN86" s="11">
        <f t="shared" si="26"/>
        <v>45374</v>
      </c>
      <c r="CO86" s="1">
        <v>36</v>
      </c>
      <c r="CP86" s="1">
        <v>5095.34</v>
      </c>
      <c r="CQ86" s="1">
        <v>33</v>
      </c>
      <c r="CR86" s="1">
        <v>223.98</v>
      </c>
      <c r="CS86" s="1">
        <v>0</v>
      </c>
      <c r="CT86" s="1">
        <v>0</v>
      </c>
      <c r="CU86" s="1">
        <v>54.16</v>
      </c>
      <c r="CV86" s="38"/>
      <c r="CW86" s="13">
        <f t="shared" si="27"/>
        <v>45374</v>
      </c>
      <c r="CX86" s="1">
        <v>10</v>
      </c>
      <c r="CY86" s="1">
        <v>723.99</v>
      </c>
      <c r="CZ86" s="1">
        <v>0</v>
      </c>
      <c r="DA86" s="1">
        <v>0</v>
      </c>
      <c r="DB86" s="1">
        <v>0</v>
      </c>
      <c r="DC86" s="1">
        <v>0</v>
      </c>
      <c r="DD86" s="1">
        <v>92.61</v>
      </c>
      <c r="DE86" s="38"/>
      <c r="DF86" s="13">
        <f t="shared" si="28"/>
        <v>45374</v>
      </c>
      <c r="DG86" s="1"/>
      <c r="DH86" s="1"/>
      <c r="DI86" s="1"/>
      <c r="DJ86" s="1"/>
      <c r="DK86" s="1"/>
      <c r="DL86" s="1"/>
      <c r="DM86" s="1"/>
      <c r="DN86" s="38"/>
      <c r="DO86" s="13">
        <f t="shared" si="29"/>
        <v>45374</v>
      </c>
      <c r="DP86" s="1"/>
      <c r="DQ86" s="1"/>
      <c r="DR86" s="1"/>
      <c r="DS86" s="1"/>
      <c r="DT86" s="1"/>
      <c r="DU86" s="1"/>
      <c r="DV86" s="1"/>
      <c r="DW86" s="38"/>
      <c r="DX86" s="13">
        <f t="shared" si="30"/>
        <v>45374</v>
      </c>
      <c r="DY86" s="1"/>
      <c r="DZ86" s="1"/>
      <c r="EA86" s="1"/>
      <c r="EB86" s="1"/>
      <c r="EC86" s="1"/>
      <c r="ED86" s="1"/>
      <c r="EE86" s="1"/>
      <c r="EF86" s="38"/>
      <c r="EG86" s="38"/>
      <c r="EH86" s="38"/>
      <c r="EI86" s="38"/>
      <c r="EJ86" s="38"/>
      <c r="EK86" s="38"/>
      <c r="EL86" s="38"/>
      <c r="EM86" s="38"/>
      <c r="EN86" s="38"/>
    </row>
    <row r="87" spans="1:144" x14ac:dyDescent="0.3">
      <c r="A87" s="268">
        <f t="shared" si="17"/>
        <v>12</v>
      </c>
      <c r="B87" s="11">
        <f t="shared" si="16"/>
        <v>45375</v>
      </c>
      <c r="C87" s="1">
        <v>25</v>
      </c>
      <c r="D87" s="1">
        <v>2882.47</v>
      </c>
      <c r="E87" s="1">
        <v>0</v>
      </c>
      <c r="F87" s="1">
        <v>20</v>
      </c>
      <c r="G87" s="1">
        <v>75</v>
      </c>
      <c r="H87" s="1">
        <v>3</v>
      </c>
      <c r="I87" s="1">
        <v>11</v>
      </c>
      <c r="J87" s="38"/>
      <c r="K87" s="11">
        <f t="shared" si="31"/>
        <v>45375</v>
      </c>
      <c r="L87" s="1">
        <v>34</v>
      </c>
      <c r="M87" s="1">
        <v>4307.2700000000004</v>
      </c>
      <c r="N87" s="1">
        <v>22.17</v>
      </c>
      <c r="O87" s="1">
        <v>0</v>
      </c>
      <c r="P87" s="1">
        <v>38</v>
      </c>
      <c r="Q87" s="1">
        <v>0</v>
      </c>
      <c r="R87" s="1">
        <v>43</v>
      </c>
      <c r="S87" s="38"/>
      <c r="T87" s="11">
        <f t="shared" si="18"/>
        <v>45375</v>
      </c>
      <c r="U87" s="1">
        <v>14</v>
      </c>
      <c r="V87" s="1">
        <v>1362.71</v>
      </c>
      <c r="W87" s="1">
        <v>0</v>
      </c>
      <c r="X87" s="1">
        <v>0</v>
      </c>
      <c r="Y87" s="1">
        <v>27.5</v>
      </c>
      <c r="Z87" s="1">
        <v>0</v>
      </c>
      <c r="AA87" s="1">
        <v>17.5</v>
      </c>
      <c r="AB87" s="38"/>
      <c r="AC87" s="11">
        <f t="shared" si="19"/>
        <v>45375</v>
      </c>
      <c r="AD87" s="1">
        <v>38</v>
      </c>
      <c r="AE87" s="1">
        <v>4612.38</v>
      </c>
      <c r="AF87" s="1">
        <v>74.98</v>
      </c>
      <c r="AG87" s="1">
        <v>0</v>
      </c>
      <c r="AH87" s="1">
        <v>0</v>
      </c>
      <c r="AI87" s="1">
        <v>0</v>
      </c>
      <c r="AJ87" s="1">
        <v>298</v>
      </c>
      <c r="AK87" s="38"/>
      <c r="AL87" s="11">
        <f t="shared" si="20"/>
        <v>45375</v>
      </c>
      <c r="AM87" s="1">
        <v>42</v>
      </c>
      <c r="AN87" s="1">
        <v>5461.2</v>
      </c>
      <c r="AO87" s="1">
        <v>10.18</v>
      </c>
      <c r="AP87" s="1">
        <v>0</v>
      </c>
      <c r="AQ87" s="1">
        <v>0</v>
      </c>
      <c r="AR87" s="1">
        <v>0</v>
      </c>
      <c r="AS87" s="1">
        <v>0</v>
      </c>
      <c r="AT87" s="38"/>
      <c r="AU87" s="11">
        <f t="shared" si="21"/>
        <v>45375</v>
      </c>
      <c r="AV87" s="1">
        <v>33</v>
      </c>
      <c r="AW87" s="1">
        <v>2801.4</v>
      </c>
      <c r="AX87" s="1">
        <v>0</v>
      </c>
      <c r="AY87" s="1">
        <v>7</v>
      </c>
      <c r="AZ87" s="1">
        <v>0</v>
      </c>
      <c r="BA87" s="1">
        <v>0</v>
      </c>
      <c r="BB87" s="1">
        <v>6.99</v>
      </c>
      <c r="BC87" s="38"/>
      <c r="BD87" s="11">
        <f t="shared" si="22"/>
        <v>45375</v>
      </c>
      <c r="BE87" s="1">
        <v>32</v>
      </c>
      <c r="BF87" s="1">
        <v>3758.59</v>
      </c>
      <c r="BG87" s="1">
        <v>67.430000000000007</v>
      </c>
      <c r="BH87" s="1">
        <v>0</v>
      </c>
      <c r="BI87" s="1">
        <v>250</v>
      </c>
      <c r="BJ87" s="1">
        <v>0</v>
      </c>
      <c r="BK87" s="1">
        <v>11</v>
      </c>
      <c r="BL87" s="38"/>
      <c r="BM87" s="11">
        <f t="shared" si="23"/>
        <v>45375</v>
      </c>
      <c r="BN87" s="1">
        <v>31</v>
      </c>
      <c r="BO87" s="1">
        <v>3893.29</v>
      </c>
      <c r="BP87" s="1">
        <v>7.91</v>
      </c>
      <c r="BQ87" s="1">
        <v>0</v>
      </c>
      <c r="BR87" s="1">
        <v>111.37</v>
      </c>
      <c r="BS87" s="1">
        <v>0</v>
      </c>
      <c r="BT87" s="1">
        <v>2</v>
      </c>
      <c r="BU87" s="38"/>
      <c r="BV87" s="11">
        <f t="shared" si="24"/>
        <v>45375</v>
      </c>
      <c r="BW87" s="1">
        <v>22</v>
      </c>
      <c r="BX87" s="1">
        <v>1832.96</v>
      </c>
      <c r="BY87" s="1">
        <v>23.5</v>
      </c>
      <c r="BZ87" s="1">
        <v>0</v>
      </c>
      <c r="CA87" s="1">
        <v>0</v>
      </c>
      <c r="CB87" s="1">
        <v>0</v>
      </c>
      <c r="CC87" s="1">
        <v>10</v>
      </c>
      <c r="CD87" s="38"/>
      <c r="CE87" s="11">
        <f t="shared" si="25"/>
        <v>45375</v>
      </c>
      <c r="CF87" s="1">
        <v>25</v>
      </c>
      <c r="CG87" s="1">
        <v>2826.79</v>
      </c>
      <c r="CH87" s="1">
        <v>29</v>
      </c>
      <c r="CI87" s="1">
        <v>0</v>
      </c>
      <c r="CJ87" s="1">
        <v>0</v>
      </c>
      <c r="CK87" s="1">
        <v>0</v>
      </c>
      <c r="CL87" s="1">
        <v>142.30000000000001</v>
      </c>
      <c r="CM87" s="38"/>
      <c r="CN87" s="11">
        <f t="shared" si="26"/>
        <v>45375</v>
      </c>
      <c r="CO87" s="1">
        <v>51</v>
      </c>
      <c r="CP87" s="1">
        <v>5543.81</v>
      </c>
      <c r="CQ87" s="1">
        <v>51</v>
      </c>
      <c r="CR87" s="1">
        <v>0</v>
      </c>
      <c r="CS87" s="1">
        <v>75</v>
      </c>
      <c r="CT87" s="1">
        <v>0</v>
      </c>
      <c r="CU87" s="1">
        <v>29</v>
      </c>
      <c r="CV87" s="38"/>
      <c r="CW87" s="13">
        <f t="shared" si="27"/>
        <v>45375</v>
      </c>
      <c r="CX87" s="1">
        <v>4</v>
      </c>
      <c r="CY87" s="1">
        <v>354.95</v>
      </c>
      <c r="CZ87" s="1">
        <v>0</v>
      </c>
      <c r="DA87" s="1">
        <v>0</v>
      </c>
      <c r="DB87" s="1">
        <v>88.09</v>
      </c>
      <c r="DC87" s="1">
        <v>0</v>
      </c>
      <c r="DD87" s="1">
        <v>0</v>
      </c>
      <c r="DE87" s="38"/>
      <c r="DF87" s="13">
        <f t="shared" si="28"/>
        <v>45375</v>
      </c>
      <c r="DG87" s="1"/>
      <c r="DH87" s="1"/>
      <c r="DI87" s="1"/>
      <c r="DJ87" s="1"/>
      <c r="DK87" s="1"/>
      <c r="DL87" s="1"/>
      <c r="DM87" s="1"/>
      <c r="DN87" s="38"/>
      <c r="DO87" s="13">
        <f t="shared" si="29"/>
        <v>45375</v>
      </c>
      <c r="DP87" s="1"/>
      <c r="DQ87" s="1"/>
      <c r="DR87" s="1"/>
      <c r="DS87" s="1"/>
      <c r="DT87" s="1"/>
      <c r="DU87" s="1"/>
      <c r="DV87" s="1"/>
      <c r="DW87" s="38"/>
      <c r="DX87" s="13">
        <f t="shared" si="30"/>
        <v>45375</v>
      </c>
      <c r="DY87" s="1"/>
      <c r="DZ87" s="1"/>
      <c r="EA87" s="1"/>
      <c r="EB87" s="1"/>
      <c r="EC87" s="1"/>
      <c r="ED87" s="1"/>
      <c r="EE87" s="1"/>
      <c r="EF87" s="38"/>
      <c r="EG87" s="38"/>
      <c r="EH87" s="38"/>
      <c r="EI87" s="38"/>
      <c r="EJ87" s="38"/>
      <c r="EK87" s="38"/>
      <c r="EL87" s="38"/>
      <c r="EM87" s="38"/>
      <c r="EN87" s="38"/>
    </row>
    <row r="88" spans="1:144" x14ac:dyDescent="0.3">
      <c r="A88" s="268">
        <f t="shared" si="17"/>
        <v>12</v>
      </c>
      <c r="B88" s="11">
        <f t="shared" si="16"/>
        <v>45376</v>
      </c>
      <c r="C88" s="1">
        <v>36</v>
      </c>
      <c r="D88" s="1">
        <v>4760.63</v>
      </c>
      <c r="E88" s="1">
        <v>0</v>
      </c>
      <c r="F88" s="1">
        <v>55</v>
      </c>
      <c r="G88" s="1">
        <v>4</v>
      </c>
      <c r="H88" s="1">
        <v>0</v>
      </c>
      <c r="I88" s="1">
        <v>-160.56</v>
      </c>
      <c r="J88" s="38"/>
      <c r="K88" s="11">
        <f t="shared" si="31"/>
        <v>45376</v>
      </c>
      <c r="L88" s="1">
        <v>48</v>
      </c>
      <c r="M88" s="1">
        <v>6428.6</v>
      </c>
      <c r="N88" s="1">
        <v>13.68</v>
      </c>
      <c r="O88" s="1">
        <v>0</v>
      </c>
      <c r="P88" s="1">
        <v>50</v>
      </c>
      <c r="Q88" s="1">
        <v>0</v>
      </c>
      <c r="R88" s="1">
        <v>0</v>
      </c>
      <c r="S88" s="38"/>
      <c r="T88" s="11">
        <f t="shared" si="18"/>
        <v>45376</v>
      </c>
      <c r="U88" s="1">
        <v>19</v>
      </c>
      <c r="V88" s="1">
        <v>2008.5</v>
      </c>
      <c r="W88" s="1">
        <v>0</v>
      </c>
      <c r="X88" s="1">
        <v>0</v>
      </c>
      <c r="Y88" s="1">
        <v>15</v>
      </c>
      <c r="Z88" s="1">
        <v>0</v>
      </c>
      <c r="AA88" s="1">
        <v>13</v>
      </c>
      <c r="AB88" s="38"/>
      <c r="AC88" s="11">
        <f t="shared" si="19"/>
        <v>45376</v>
      </c>
      <c r="AD88" s="1">
        <v>56</v>
      </c>
      <c r="AE88" s="1">
        <v>7005.22</v>
      </c>
      <c r="AF88" s="1">
        <v>66.64</v>
      </c>
      <c r="AG88" s="1">
        <v>0</v>
      </c>
      <c r="AH88" s="1">
        <v>110</v>
      </c>
      <c r="AI88" s="1">
        <v>0</v>
      </c>
      <c r="AJ88" s="1">
        <v>9</v>
      </c>
      <c r="AK88" s="38"/>
      <c r="AL88" s="11">
        <f t="shared" si="20"/>
        <v>45376</v>
      </c>
      <c r="AM88" s="1">
        <v>61</v>
      </c>
      <c r="AN88" s="1">
        <v>7734.79</v>
      </c>
      <c r="AO88" s="1">
        <v>15.73</v>
      </c>
      <c r="AP88" s="1">
        <v>0</v>
      </c>
      <c r="AQ88" s="1">
        <v>0</v>
      </c>
      <c r="AR88" s="1">
        <v>0</v>
      </c>
      <c r="AS88" s="1">
        <v>0</v>
      </c>
      <c r="AT88" s="38"/>
      <c r="AU88" s="11">
        <f t="shared" si="21"/>
        <v>45376</v>
      </c>
      <c r="AV88" s="1">
        <v>64</v>
      </c>
      <c r="AW88" s="1">
        <v>6356.73</v>
      </c>
      <c r="AX88" s="1">
        <v>0</v>
      </c>
      <c r="AY88" s="1">
        <v>18.5</v>
      </c>
      <c r="AZ88" s="1">
        <v>0</v>
      </c>
      <c r="BA88" s="1">
        <v>0</v>
      </c>
      <c r="BB88" s="1">
        <v>5.89</v>
      </c>
      <c r="BC88" s="38"/>
      <c r="BD88" s="11">
        <f t="shared" si="22"/>
        <v>45376</v>
      </c>
      <c r="BE88" s="1">
        <v>48</v>
      </c>
      <c r="BF88" s="1">
        <v>6695.68</v>
      </c>
      <c r="BG88" s="1">
        <v>24.01</v>
      </c>
      <c r="BH88" s="1">
        <v>0</v>
      </c>
      <c r="BI88" s="1">
        <v>0</v>
      </c>
      <c r="BJ88" s="1">
        <v>0</v>
      </c>
      <c r="BK88" s="1">
        <v>-6</v>
      </c>
      <c r="BL88" s="38"/>
      <c r="BM88" s="11">
        <f t="shared" si="23"/>
        <v>45376</v>
      </c>
      <c r="BN88" s="1">
        <v>47</v>
      </c>
      <c r="BO88" s="1">
        <v>6082.6</v>
      </c>
      <c r="BP88" s="1">
        <v>57.21</v>
      </c>
      <c r="BQ88" s="1">
        <v>0</v>
      </c>
      <c r="BR88" s="1">
        <v>14.85</v>
      </c>
      <c r="BS88" s="1">
        <v>0</v>
      </c>
      <c r="BT88" s="1">
        <v>146.24</v>
      </c>
      <c r="BU88" s="38"/>
      <c r="BV88" s="11">
        <f t="shared" si="24"/>
        <v>45376</v>
      </c>
      <c r="BW88" s="1">
        <v>34</v>
      </c>
      <c r="BX88" s="1">
        <v>2753.31</v>
      </c>
      <c r="BY88" s="1">
        <v>72</v>
      </c>
      <c r="BZ88" s="1">
        <v>0</v>
      </c>
      <c r="CA88" s="1">
        <v>0</v>
      </c>
      <c r="CB88" s="1">
        <v>0</v>
      </c>
      <c r="CC88" s="1">
        <v>370</v>
      </c>
      <c r="CD88" s="38"/>
      <c r="CE88" s="11">
        <f t="shared" si="25"/>
        <v>45376</v>
      </c>
      <c r="CF88" s="1">
        <v>51</v>
      </c>
      <c r="CG88" s="1">
        <v>6005.44</v>
      </c>
      <c r="CH88" s="1">
        <v>83</v>
      </c>
      <c r="CI88" s="1">
        <v>0</v>
      </c>
      <c r="CJ88" s="1">
        <v>0</v>
      </c>
      <c r="CK88" s="1">
        <v>9</v>
      </c>
      <c r="CL88" s="1">
        <v>291.95</v>
      </c>
      <c r="CM88" s="38"/>
      <c r="CN88" s="11">
        <f t="shared" si="26"/>
        <v>45376</v>
      </c>
      <c r="CO88" s="1">
        <v>86</v>
      </c>
      <c r="CP88" s="1">
        <v>10474.18</v>
      </c>
      <c r="CQ88" s="1">
        <v>86</v>
      </c>
      <c r="CR88" s="1">
        <v>547.71</v>
      </c>
      <c r="CS88" s="1">
        <v>25</v>
      </c>
      <c r="CT88" s="1">
        <v>2</v>
      </c>
      <c r="CU88" s="1">
        <v>249.9</v>
      </c>
      <c r="CV88" s="38"/>
      <c r="CW88" s="13">
        <f t="shared" si="27"/>
        <v>45376</v>
      </c>
      <c r="CX88" s="1">
        <v>21</v>
      </c>
      <c r="CY88" s="1">
        <v>1716.96</v>
      </c>
      <c r="CZ88" s="1">
        <v>0</v>
      </c>
      <c r="DA88" s="1">
        <v>0</v>
      </c>
      <c r="DB88" s="1">
        <v>0</v>
      </c>
      <c r="DC88" s="1">
        <v>0</v>
      </c>
      <c r="DD88" s="1">
        <v>395.87</v>
      </c>
      <c r="DE88" s="38"/>
      <c r="DF88" s="13">
        <f t="shared" si="28"/>
        <v>45376</v>
      </c>
      <c r="DG88" s="1"/>
      <c r="DH88" s="1"/>
      <c r="DI88" s="1"/>
      <c r="DJ88" s="1"/>
      <c r="DK88" s="1"/>
      <c r="DL88" s="1"/>
      <c r="DM88" s="1"/>
      <c r="DN88" s="38"/>
      <c r="DO88" s="13">
        <f t="shared" si="29"/>
        <v>45376</v>
      </c>
      <c r="DP88" s="1"/>
      <c r="DQ88" s="1"/>
      <c r="DR88" s="1"/>
      <c r="DS88" s="1"/>
      <c r="DT88" s="1"/>
      <c r="DU88" s="1"/>
      <c r="DV88" s="1"/>
      <c r="DW88" s="38"/>
      <c r="DX88" s="13">
        <f t="shared" si="30"/>
        <v>45376</v>
      </c>
      <c r="DY88" s="1"/>
      <c r="DZ88" s="1"/>
      <c r="EA88" s="1"/>
      <c r="EB88" s="1"/>
      <c r="EC88" s="1"/>
      <c r="ED88" s="1"/>
      <c r="EE88" s="1"/>
      <c r="EF88" s="38"/>
      <c r="EG88" s="38"/>
      <c r="EH88" s="38"/>
      <c r="EI88" s="38"/>
      <c r="EJ88" s="38"/>
      <c r="EK88" s="38"/>
      <c r="EL88" s="38"/>
      <c r="EM88" s="38"/>
      <c r="EN88" s="38"/>
    </row>
    <row r="89" spans="1:144" x14ac:dyDescent="0.3">
      <c r="A89" s="268">
        <f t="shared" si="17"/>
        <v>12</v>
      </c>
      <c r="B89" s="11">
        <f t="shared" si="16"/>
        <v>45377</v>
      </c>
      <c r="C89" s="1">
        <v>39</v>
      </c>
      <c r="D89" s="1">
        <v>5149.66</v>
      </c>
      <c r="E89" s="1">
        <v>0</v>
      </c>
      <c r="F89" s="1">
        <v>28</v>
      </c>
      <c r="G89" s="1">
        <v>72.209999999999994</v>
      </c>
      <c r="H89" s="1">
        <v>1</v>
      </c>
      <c r="I89" s="1">
        <f>4+43.21</f>
        <v>47.21</v>
      </c>
      <c r="J89" s="38"/>
      <c r="K89" s="11">
        <f t="shared" si="31"/>
        <v>45377</v>
      </c>
      <c r="L89" s="1">
        <v>44</v>
      </c>
      <c r="M89" s="1">
        <v>5809.91</v>
      </c>
      <c r="N89" s="1">
        <v>36.79</v>
      </c>
      <c r="O89" s="1">
        <v>0</v>
      </c>
      <c r="P89" s="1">
        <v>0</v>
      </c>
      <c r="Q89" s="1">
        <v>0</v>
      </c>
      <c r="R89" s="1">
        <v>0</v>
      </c>
      <c r="S89" s="38"/>
      <c r="T89" s="11">
        <f t="shared" si="18"/>
        <v>45377</v>
      </c>
      <c r="U89" s="281">
        <v>14</v>
      </c>
      <c r="V89" s="281">
        <v>1323.27</v>
      </c>
      <c r="W89" s="281">
        <v>0</v>
      </c>
      <c r="X89" s="281">
        <v>0</v>
      </c>
      <c r="Y89" s="281">
        <v>48</v>
      </c>
      <c r="Z89" s="281">
        <v>0</v>
      </c>
      <c r="AA89" s="281">
        <v>32</v>
      </c>
      <c r="AB89" s="38"/>
      <c r="AC89" s="11">
        <f t="shared" si="19"/>
        <v>45377</v>
      </c>
      <c r="AD89" s="1">
        <v>67</v>
      </c>
      <c r="AE89" s="1">
        <v>8596.19</v>
      </c>
      <c r="AF89" s="1">
        <v>34.24</v>
      </c>
      <c r="AG89" s="1">
        <v>0</v>
      </c>
      <c r="AH89" s="1">
        <v>-299.67</v>
      </c>
      <c r="AI89" s="1">
        <v>0</v>
      </c>
      <c r="AJ89" s="1">
        <v>5.05</v>
      </c>
      <c r="AK89" s="38"/>
      <c r="AL89" s="11">
        <f t="shared" si="20"/>
        <v>45377</v>
      </c>
      <c r="AM89" s="1">
        <v>56</v>
      </c>
      <c r="AN89" s="1">
        <v>7054.53</v>
      </c>
      <c r="AO89" s="1">
        <v>0</v>
      </c>
      <c r="AP89" s="1">
        <v>0</v>
      </c>
      <c r="AQ89" s="1">
        <v>88.71</v>
      </c>
      <c r="AR89" s="1">
        <v>0</v>
      </c>
      <c r="AS89" s="1">
        <v>0</v>
      </c>
      <c r="AT89" s="38"/>
      <c r="AU89" s="11">
        <f t="shared" si="21"/>
        <v>45377</v>
      </c>
      <c r="AV89" s="1">
        <v>60</v>
      </c>
      <c r="AW89" s="1">
        <v>5831.09</v>
      </c>
      <c r="AX89" s="1">
        <v>0</v>
      </c>
      <c r="AY89" s="1">
        <v>14.5</v>
      </c>
      <c r="AZ89" s="1">
        <v>0</v>
      </c>
      <c r="BA89" s="1">
        <v>0</v>
      </c>
      <c r="BB89" s="1">
        <v>8.0299999999999994</v>
      </c>
      <c r="BC89" s="38"/>
      <c r="BD89" s="11">
        <f t="shared" si="22"/>
        <v>45377</v>
      </c>
      <c r="BE89" s="1">
        <v>48</v>
      </c>
      <c r="BF89" s="1">
        <v>6282.18</v>
      </c>
      <c r="BG89" s="1">
        <v>10.16</v>
      </c>
      <c r="BH89" s="1">
        <v>0</v>
      </c>
      <c r="BI89" s="1">
        <v>14.85</v>
      </c>
      <c r="BJ89" s="1">
        <v>0</v>
      </c>
      <c r="BK89" s="1">
        <v>10</v>
      </c>
      <c r="BL89" s="38"/>
      <c r="BM89" s="11">
        <f t="shared" si="23"/>
        <v>45377</v>
      </c>
      <c r="BN89" s="1">
        <v>58</v>
      </c>
      <c r="BO89" s="1">
        <v>7285.12</v>
      </c>
      <c r="BP89" s="1">
        <v>29.77</v>
      </c>
      <c r="BQ89" s="1">
        <v>0</v>
      </c>
      <c r="BR89" s="1">
        <v>131.19999999999999</v>
      </c>
      <c r="BS89" s="1">
        <v>0</v>
      </c>
      <c r="BT89" s="1">
        <v>0</v>
      </c>
      <c r="BU89" s="38"/>
      <c r="BV89" s="11">
        <f t="shared" si="24"/>
        <v>45377</v>
      </c>
      <c r="BW89" s="1">
        <v>28</v>
      </c>
      <c r="BX89" s="1">
        <v>2311.2399999999998</v>
      </c>
      <c r="BY89" s="1">
        <v>10</v>
      </c>
      <c r="BZ89" s="1">
        <v>0</v>
      </c>
      <c r="CA89" s="1">
        <f>209.8+1.89</f>
        <v>211.69</v>
      </c>
      <c r="CB89" s="1">
        <v>0</v>
      </c>
      <c r="CC89" s="1">
        <v>10</v>
      </c>
      <c r="CD89" s="38"/>
      <c r="CE89" s="11">
        <f t="shared" si="25"/>
        <v>45377</v>
      </c>
      <c r="CF89" s="281">
        <v>49</v>
      </c>
      <c r="CG89" s="281">
        <v>5529.96</v>
      </c>
      <c r="CH89" s="281">
        <v>33.5</v>
      </c>
      <c r="CI89" s="281">
        <v>0</v>
      </c>
      <c r="CJ89" s="281">
        <v>0</v>
      </c>
      <c r="CK89" s="281">
        <v>0</v>
      </c>
      <c r="CL89" s="281">
        <v>1.05</v>
      </c>
      <c r="CM89" s="38"/>
      <c r="CN89" s="11">
        <f t="shared" si="26"/>
        <v>45377</v>
      </c>
      <c r="CO89" s="1">
        <v>88</v>
      </c>
      <c r="CP89" s="1">
        <v>11748.29</v>
      </c>
      <c r="CQ89" s="1">
        <v>85</v>
      </c>
      <c r="CR89" s="1">
        <v>491.91</v>
      </c>
      <c r="CS89" s="1">
        <v>50</v>
      </c>
      <c r="CT89" s="1">
        <v>2</v>
      </c>
      <c r="CU89" s="1">
        <v>196.1</v>
      </c>
      <c r="CV89" s="38"/>
      <c r="CW89" s="13">
        <f t="shared" si="27"/>
        <v>45377</v>
      </c>
      <c r="CX89" s="1">
        <v>26</v>
      </c>
      <c r="CY89" s="1">
        <v>2032.55</v>
      </c>
      <c r="CZ89" s="1">
        <v>0</v>
      </c>
      <c r="DA89" s="1">
        <v>45.5</v>
      </c>
      <c r="DB89" s="1">
        <v>0</v>
      </c>
      <c r="DC89" s="1">
        <v>0</v>
      </c>
      <c r="DD89" s="1">
        <v>41.5</v>
      </c>
      <c r="DE89" s="38"/>
      <c r="DF89" s="13">
        <f t="shared" si="28"/>
        <v>45377</v>
      </c>
      <c r="DG89" s="1"/>
      <c r="DH89" s="1"/>
      <c r="DI89" s="1"/>
      <c r="DJ89" s="1"/>
      <c r="DK89" s="1"/>
      <c r="DL89" s="1"/>
      <c r="DM89" s="1"/>
      <c r="DN89" s="38"/>
      <c r="DO89" s="13">
        <f t="shared" si="29"/>
        <v>45377</v>
      </c>
      <c r="DP89" s="1"/>
      <c r="DQ89" s="1"/>
      <c r="DR89" s="1"/>
      <c r="DS89" s="1"/>
      <c r="DT89" s="1"/>
      <c r="DU89" s="1"/>
      <c r="DV89" s="1"/>
      <c r="DW89" s="38"/>
      <c r="DX89" s="13">
        <f t="shared" si="30"/>
        <v>45377</v>
      </c>
      <c r="DY89" s="1"/>
      <c r="DZ89" s="1"/>
      <c r="EA89" s="1"/>
      <c r="EB89" s="1"/>
      <c r="EC89" s="1"/>
      <c r="ED89" s="1"/>
      <c r="EE89" s="1"/>
      <c r="EF89" s="38"/>
      <c r="EG89" s="38"/>
      <c r="EH89" s="38"/>
      <c r="EI89" s="38"/>
      <c r="EJ89" s="38"/>
      <c r="EK89" s="38"/>
      <c r="EL89" s="38"/>
      <c r="EM89" s="38"/>
      <c r="EN89" s="38"/>
    </row>
    <row r="90" spans="1:144" x14ac:dyDescent="0.3">
      <c r="A90" s="268">
        <f t="shared" si="17"/>
        <v>12</v>
      </c>
      <c r="B90" s="11">
        <f t="shared" si="16"/>
        <v>45378</v>
      </c>
      <c r="C90" s="1">
        <v>30</v>
      </c>
      <c r="D90" s="1">
        <v>4287.57</v>
      </c>
      <c r="E90" s="1">
        <v>0</v>
      </c>
      <c r="F90" s="1">
        <v>7</v>
      </c>
      <c r="G90" s="1">
        <v>43.4</v>
      </c>
      <c r="H90" s="1">
        <v>1</v>
      </c>
      <c r="I90" s="1">
        <v>0</v>
      </c>
      <c r="J90" s="38"/>
      <c r="K90" s="11">
        <f t="shared" si="31"/>
        <v>45378</v>
      </c>
      <c r="L90" s="1">
        <v>31</v>
      </c>
      <c r="M90" s="1">
        <v>3722.23</v>
      </c>
      <c r="N90" s="1">
        <v>18.62</v>
      </c>
      <c r="O90" s="1">
        <v>0</v>
      </c>
      <c r="P90" s="1">
        <v>9.9</v>
      </c>
      <c r="Q90" s="1">
        <v>0</v>
      </c>
      <c r="R90" s="1">
        <v>2.75</v>
      </c>
      <c r="S90" s="38"/>
      <c r="T90" s="11">
        <f t="shared" si="18"/>
        <v>45378</v>
      </c>
      <c r="U90" s="281">
        <v>21</v>
      </c>
      <c r="V90" s="281">
        <v>1999.87</v>
      </c>
      <c r="W90" s="281">
        <v>0</v>
      </c>
      <c r="X90" s="281">
        <v>0</v>
      </c>
      <c r="Y90" s="281">
        <v>34</v>
      </c>
      <c r="Z90" s="281">
        <v>0</v>
      </c>
      <c r="AA90" s="281">
        <v>16</v>
      </c>
      <c r="AB90" s="38"/>
      <c r="AC90" s="11">
        <f t="shared" si="19"/>
        <v>45378</v>
      </c>
      <c r="AD90" s="1">
        <v>68</v>
      </c>
      <c r="AE90" s="1">
        <v>8678.5400000000009</v>
      </c>
      <c r="AF90" s="1">
        <v>74.040000000000006</v>
      </c>
      <c r="AG90" s="1">
        <v>0</v>
      </c>
      <c r="AH90" s="1">
        <v>56.8</v>
      </c>
      <c r="AI90" s="1">
        <v>0</v>
      </c>
      <c r="AJ90" s="1">
        <v>0</v>
      </c>
      <c r="AK90" s="38"/>
      <c r="AL90" s="11">
        <f t="shared" si="20"/>
        <v>45378</v>
      </c>
      <c r="AM90" s="1">
        <v>61</v>
      </c>
      <c r="AN90" s="1">
        <v>7814.12</v>
      </c>
      <c r="AO90" s="1">
        <v>2.78</v>
      </c>
      <c r="AP90" s="1">
        <v>0</v>
      </c>
      <c r="AQ90" s="1">
        <v>4.95</v>
      </c>
      <c r="AR90" s="1">
        <v>0</v>
      </c>
      <c r="AS90" s="1">
        <v>0</v>
      </c>
      <c r="AT90" s="38"/>
      <c r="AU90" s="11">
        <f t="shared" si="21"/>
        <v>45378</v>
      </c>
      <c r="AV90" s="1">
        <v>68</v>
      </c>
      <c r="AW90" s="1">
        <v>5405.37</v>
      </c>
      <c r="AX90" s="1">
        <v>0</v>
      </c>
      <c r="AY90" s="1">
        <v>4</v>
      </c>
      <c r="AZ90" s="1">
        <v>0</v>
      </c>
      <c r="BA90" s="1">
        <v>0</v>
      </c>
      <c r="BB90" s="1">
        <v>0</v>
      </c>
      <c r="BC90" s="38"/>
      <c r="BD90" s="11">
        <f t="shared" si="22"/>
        <v>45378</v>
      </c>
      <c r="BE90" s="1">
        <v>52</v>
      </c>
      <c r="BF90" s="1">
        <v>6400.15</v>
      </c>
      <c r="BG90" s="1">
        <v>40.65</v>
      </c>
      <c r="BH90" s="1">
        <v>0</v>
      </c>
      <c r="BI90" s="1">
        <v>137.31</v>
      </c>
      <c r="BJ90" s="1">
        <v>0</v>
      </c>
      <c r="BK90" s="1">
        <v>6</v>
      </c>
      <c r="BL90" s="38"/>
      <c r="BM90" s="11">
        <f t="shared" si="23"/>
        <v>45378</v>
      </c>
      <c r="BN90" s="1">
        <v>55</v>
      </c>
      <c r="BO90" s="1">
        <v>6877.67</v>
      </c>
      <c r="BP90" s="1">
        <v>5.1100000000000003</v>
      </c>
      <c r="BQ90" s="1">
        <v>0</v>
      </c>
      <c r="BR90" s="1">
        <v>508.35</v>
      </c>
      <c r="BS90" s="1">
        <v>0</v>
      </c>
      <c r="BT90" s="1">
        <v>0</v>
      </c>
      <c r="BU90" s="38"/>
      <c r="BV90" s="11">
        <f t="shared" si="24"/>
        <v>45378</v>
      </c>
      <c r="BW90" s="1">
        <v>26</v>
      </c>
      <c r="BX90" s="1">
        <v>2505.38</v>
      </c>
      <c r="BY90" s="1">
        <v>27.5</v>
      </c>
      <c r="BZ90" s="1">
        <v>0</v>
      </c>
      <c r="CA90" s="1">
        <v>-71.989999999999995</v>
      </c>
      <c r="CB90" s="1">
        <v>0</v>
      </c>
      <c r="CC90" s="1">
        <v>107.58</v>
      </c>
      <c r="CD90" s="38"/>
      <c r="CE90" s="11">
        <f t="shared" si="25"/>
        <v>45378</v>
      </c>
      <c r="CF90" s="1">
        <v>39</v>
      </c>
      <c r="CG90" s="1">
        <v>4684.41</v>
      </c>
      <c r="CH90" s="1">
        <v>20</v>
      </c>
      <c r="CI90" s="1">
        <v>0</v>
      </c>
      <c r="CJ90" s="1">
        <v>0</v>
      </c>
      <c r="CK90" s="1">
        <v>0</v>
      </c>
      <c r="CL90" s="1">
        <v>5.26</v>
      </c>
      <c r="CM90" s="38"/>
      <c r="CN90" s="11">
        <f t="shared" si="26"/>
        <v>45378</v>
      </c>
      <c r="CO90" s="1">
        <v>92</v>
      </c>
      <c r="CP90" s="1">
        <v>13197.54</v>
      </c>
      <c r="CQ90" s="1">
        <v>134.5</v>
      </c>
      <c r="CR90" s="1">
        <v>1069.8699999999999</v>
      </c>
      <c r="CS90" s="1">
        <v>0</v>
      </c>
      <c r="CT90" s="1">
        <v>0</v>
      </c>
      <c r="CU90" s="1">
        <v>181.44</v>
      </c>
      <c r="CV90" s="38"/>
      <c r="CW90" s="13">
        <f t="shared" si="27"/>
        <v>45378</v>
      </c>
      <c r="CX90" s="1">
        <v>18</v>
      </c>
      <c r="CY90" s="1">
        <v>1171.53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38"/>
      <c r="DF90" s="13">
        <f t="shared" si="28"/>
        <v>45378</v>
      </c>
      <c r="DG90" s="1"/>
      <c r="DH90" s="1"/>
      <c r="DI90" s="1"/>
      <c r="DJ90" s="1"/>
      <c r="DK90" s="1"/>
      <c r="DL90" s="1"/>
      <c r="DM90" s="1"/>
      <c r="DN90" s="38"/>
      <c r="DO90" s="13">
        <f t="shared" si="29"/>
        <v>45378</v>
      </c>
      <c r="DP90" s="1"/>
      <c r="DQ90" s="1"/>
      <c r="DR90" s="1"/>
      <c r="DS90" s="1"/>
      <c r="DT90" s="1"/>
      <c r="DU90" s="1"/>
      <c r="DV90" s="1"/>
      <c r="DW90" s="38"/>
      <c r="DX90" s="13">
        <f t="shared" si="30"/>
        <v>45378</v>
      </c>
      <c r="DY90" s="1"/>
      <c r="DZ90" s="1"/>
      <c r="EA90" s="1"/>
      <c r="EB90" s="1"/>
      <c r="EC90" s="1"/>
      <c r="ED90" s="1"/>
      <c r="EE90" s="1"/>
      <c r="EF90" s="38"/>
      <c r="EG90" s="38"/>
      <c r="EH90" s="38"/>
      <c r="EI90" s="38"/>
      <c r="EJ90" s="38"/>
      <c r="EK90" s="38"/>
      <c r="EL90" s="38"/>
      <c r="EM90" s="38"/>
      <c r="EN90" s="38"/>
    </row>
    <row r="91" spans="1:144" x14ac:dyDescent="0.3">
      <c r="A91" s="268">
        <f>COUNT(C91,L91,U91,AD91,AM91,AV91,BE91,BN91,BW91,CF91,CO91,CX91,DG91,DP91,DY91)</f>
        <v>12</v>
      </c>
      <c r="B91" s="11">
        <f t="shared" si="16"/>
        <v>45379</v>
      </c>
      <c r="C91" s="1">
        <v>42</v>
      </c>
      <c r="D91" s="1">
        <v>5407.43</v>
      </c>
      <c r="E91" s="1">
        <v>0</v>
      </c>
      <c r="F91" s="1">
        <v>28</v>
      </c>
      <c r="G91" s="1">
        <v>50</v>
      </c>
      <c r="H91" s="1">
        <v>1</v>
      </c>
      <c r="I91" s="1">
        <v>0</v>
      </c>
      <c r="J91" s="38"/>
      <c r="K91" s="11">
        <f t="shared" si="31"/>
        <v>45379</v>
      </c>
      <c r="L91" s="281">
        <v>28</v>
      </c>
      <c r="M91" s="281">
        <v>3426.09</v>
      </c>
      <c r="N91" s="281">
        <v>7.07</v>
      </c>
      <c r="O91" s="281">
        <v>0</v>
      </c>
      <c r="P91" s="281">
        <v>50</v>
      </c>
      <c r="Q91" s="281">
        <v>0</v>
      </c>
      <c r="R91" s="281">
        <v>174.85</v>
      </c>
      <c r="S91" s="38"/>
      <c r="T91" s="11">
        <f t="shared" si="18"/>
        <v>45379</v>
      </c>
      <c r="U91" s="1">
        <v>29</v>
      </c>
      <c r="V91" s="1">
        <v>2837.11</v>
      </c>
      <c r="W91" s="1">
        <v>0</v>
      </c>
      <c r="X91" s="1">
        <v>0</v>
      </c>
      <c r="Y91" s="1">
        <v>46.75</v>
      </c>
      <c r="Z91" s="1">
        <v>0</v>
      </c>
      <c r="AA91" s="1">
        <v>13</v>
      </c>
      <c r="AB91" s="38"/>
      <c r="AC91" s="11">
        <f t="shared" si="19"/>
        <v>45379</v>
      </c>
      <c r="AD91" s="1">
        <v>42</v>
      </c>
      <c r="AE91" s="1">
        <v>5224.32</v>
      </c>
      <c r="AF91" s="1">
        <v>57.38</v>
      </c>
      <c r="AG91" s="1">
        <v>0</v>
      </c>
      <c r="AH91" s="1">
        <v>0</v>
      </c>
      <c r="AI91" s="1">
        <v>0</v>
      </c>
      <c r="AJ91" s="1">
        <v>0</v>
      </c>
      <c r="AK91" s="38"/>
      <c r="AL91" s="11">
        <f t="shared" si="20"/>
        <v>45379</v>
      </c>
      <c r="AM91" s="1">
        <v>28</v>
      </c>
      <c r="AN91" s="1">
        <v>3621.18</v>
      </c>
      <c r="AO91" s="1">
        <v>23.14</v>
      </c>
      <c r="AP91" s="1">
        <v>0</v>
      </c>
      <c r="AQ91" s="1">
        <v>9.9</v>
      </c>
      <c r="AR91" s="1">
        <v>0</v>
      </c>
      <c r="AS91" s="1">
        <v>0</v>
      </c>
      <c r="AT91" s="38"/>
      <c r="AU91" s="11">
        <f t="shared" si="21"/>
        <v>45379</v>
      </c>
      <c r="AV91" s="1">
        <v>58</v>
      </c>
      <c r="AW91" s="1">
        <v>4830.8100000000004</v>
      </c>
      <c r="AX91" s="1">
        <v>0</v>
      </c>
      <c r="AY91" s="1">
        <v>47.56</v>
      </c>
      <c r="AZ91" s="1">
        <v>0</v>
      </c>
      <c r="BA91" s="1">
        <v>0</v>
      </c>
      <c r="BB91" s="1">
        <v>10409.58</v>
      </c>
      <c r="BC91" s="38"/>
      <c r="BD91" s="11">
        <f t="shared" si="22"/>
        <v>45379</v>
      </c>
      <c r="BE91" s="1">
        <v>35</v>
      </c>
      <c r="BF91" s="276">
        <v>4215.2700000000004</v>
      </c>
      <c r="BG91" s="1">
        <v>9.24</v>
      </c>
      <c r="BH91" s="1">
        <v>0</v>
      </c>
      <c r="BI91" s="1">
        <v>168</v>
      </c>
      <c r="BJ91" s="1">
        <v>0</v>
      </c>
      <c r="BK91" s="1">
        <v>0</v>
      </c>
      <c r="BL91" s="38"/>
      <c r="BM91" s="11">
        <f t="shared" si="23"/>
        <v>45379</v>
      </c>
      <c r="BN91" s="281">
        <v>46</v>
      </c>
      <c r="BO91" s="287">
        <v>6041.36</v>
      </c>
      <c r="BP91" s="281">
        <v>43.72</v>
      </c>
      <c r="BQ91" s="281">
        <v>0</v>
      </c>
      <c r="BR91" s="281">
        <v>302.57</v>
      </c>
      <c r="BS91" s="281">
        <v>0</v>
      </c>
      <c r="BT91" s="281">
        <v>0</v>
      </c>
      <c r="BU91" s="38"/>
      <c r="BV91" s="11">
        <f t="shared" si="24"/>
        <v>45379</v>
      </c>
      <c r="BW91" s="1">
        <v>30</v>
      </c>
      <c r="BX91" s="1">
        <v>2471.1</v>
      </c>
      <c r="BY91" s="1">
        <v>66</v>
      </c>
      <c r="BZ91" s="1">
        <v>0</v>
      </c>
      <c r="CA91" s="1">
        <v>0</v>
      </c>
      <c r="CB91" s="1">
        <v>0</v>
      </c>
      <c r="CC91" s="1">
        <v>12</v>
      </c>
      <c r="CD91" s="38"/>
      <c r="CE91" s="11">
        <f t="shared" si="25"/>
        <v>45379</v>
      </c>
      <c r="CF91" s="1">
        <v>25</v>
      </c>
      <c r="CG91" s="1">
        <v>2973.18</v>
      </c>
      <c r="CH91" s="1">
        <v>21.5</v>
      </c>
      <c r="CI91" s="1">
        <v>0</v>
      </c>
      <c r="CJ91" s="1">
        <v>0</v>
      </c>
      <c r="CK91" s="1">
        <v>0</v>
      </c>
      <c r="CL91" s="1">
        <v>4.2</v>
      </c>
      <c r="CM91" s="38"/>
      <c r="CN91" s="11">
        <f t="shared" si="26"/>
        <v>45379</v>
      </c>
      <c r="CO91" s="1">
        <v>67</v>
      </c>
      <c r="CP91" s="1">
        <v>8702.24</v>
      </c>
      <c r="CQ91" s="1">
        <v>83</v>
      </c>
      <c r="CR91" s="1">
        <v>46.9</v>
      </c>
      <c r="CS91" s="1">
        <f>158-83</f>
        <v>75</v>
      </c>
      <c r="CT91" s="1">
        <v>0</v>
      </c>
      <c r="CU91" s="1">
        <v>92.53</v>
      </c>
      <c r="CV91" s="38"/>
      <c r="CW91" s="13">
        <f t="shared" si="27"/>
        <v>45379</v>
      </c>
      <c r="CX91" s="1">
        <v>17</v>
      </c>
      <c r="CY91" s="1">
        <v>1287.1400000000001</v>
      </c>
      <c r="CZ91" s="1">
        <v>0</v>
      </c>
      <c r="DA91" s="1">
        <v>9.5</v>
      </c>
      <c r="DB91" s="1">
        <v>30</v>
      </c>
      <c r="DC91" s="1">
        <v>0</v>
      </c>
      <c r="DD91" s="1">
        <v>0</v>
      </c>
      <c r="DE91" s="38"/>
      <c r="DF91" s="13">
        <f t="shared" si="28"/>
        <v>45379</v>
      </c>
      <c r="DG91" s="1"/>
      <c r="DH91" s="1"/>
      <c r="DI91" s="1"/>
      <c r="DJ91" s="1"/>
      <c r="DK91" s="1"/>
      <c r="DL91" s="1"/>
      <c r="DM91" s="1"/>
      <c r="DN91" s="38"/>
      <c r="DO91" s="13">
        <f t="shared" si="29"/>
        <v>45379</v>
      </c>
      <c r="DP91" s="1"/>
      <c r="DQ91" s="1"/>
      <c r="DR91" s="1"/>
      <c r="DS91" s="1"/>
      <c r="DT91" s="1"/>
      <c r="DU91" s="1"/>
      <c r="DV91" s="1"/>
      <c r="DW91" s="38"/>
      <c r="DX91" s="13">
        <f t="shared" si="30"/>
        <v>45379</v>
      </c>
      <c r="DY91" s="1"/>
      <c r="DZ91" s="1"/>
      <c r="EA91" s="1"/>
      <c r="EB91" s="1"/>
      <c r="EC91" s="1"/>
      <c r="ED91" s="1"/>
      <c r="EE91" s="1"/>
      <c r="EF91" s="38"/>
      <c r="EG91" s="38"/>
      <c r="EH91" s="38"/>
      <c r="EI91" s="38"/>
      <c r="EJ91" s="38"/>
      <c r="EK91" s="38"/>
      <c r="EL91" s="38"/>
      <c r="EM91" s="38"/>
      <c r="EN91" s="38"/>
    </row>
    <row r="92" spans="1:144" x14ac:dyDescent="0.3">
      <c r="A92" s="268">
        <f>COUNT(C92,L92,U92,AD92,AM92,AV92,BE92,BN92,BW92,CF92,CO92,CX92,DG92,DP92,DY92)</f>
        <v>12</v>
      </c>
      <c r="B92" s="11">
        <f t="shared" si="16"/>
        <v>45380</v>
      </c>
      <c r="C92" s="1">
        <v>35</v>
      </c>
      <c r="D92" s="1">
        <v>4529.34</v>
      </c>
      <c r="E92" s="1">
        <v>0</v>
      </c>
      <c r="F92" s="1">
        <v>52</v>
      </c>
      <c r="G92" s="1">
        <v>900</v>
      </c>
      <c r="H92" s="1">
        <v>0</v>
      </c>
      <c r="I92" s="1">
        <v>2</v>
      </c>
      <c r="J92" s="38"/>
      <c r="K92" s="11">
        <f t="shared" si="31"/>
        <v>45380</v>
      </c>
      <c r="L92" s="1">
        <v>20</v>
      </c>
      <c r="M92" s="1">
        <v>2282.7399999999998</v>
      </c>
      <c r="N92" s="1">
        <v>12.5</v>
      </c>
      <c r="O92" s="1">
        <v>0</v>
      </c>
      <c r="P92" s="1">
        <v>0</v>
      </c>
      <c r="Q92" s="1">
        <v>0</v>
      </c>
      <c r="R92" s="1">
        <v>-158.1</v>
      </c>
      <c r="S92" s="38"/>
      <c r="T92" s="11">
        <f t="shared" si="18"/>
        <v>45380</v>
      </c>
      <c r="U92" s="1">
        <v>33</v>
      </c>
      <c r="V92" s="1">
        <v>3212.23</v>
      </c>
      <c r="W92" s="1">
        <v>0</v>
      </c>
      <c r="X92" s="1">
        <v>0</v>
      </c>
      <c r="Y92" s="1">
        <v>66</v>
      </c>
      <c r="Z92" s="1">
        <v>0</v>
      </c>
      <c r="AA92" s="1">
        <v>15.5</v>
      </c>
      <c r="AB92" s="38"/>
      <c r="AC92" s="11">
        <f t="shared" si="19"/>
        <v>45380</v>
      </c>
      <c r="AD92" s="1">
        <v>32</v>
      </c>
      <c r="AE92" s="1">
        <v>3879.57</v>
      </c>
      <c r="AF92" s="1">
        <v>37.03</v>
      </c>
      <c r="AG92" s="1">
        <v>0</v>
      </c>
      <c r="AH92" s="1">
        <v>0</v>
      </c>
      <c r="AI92" s="1">
        <v>1</v>
      </c>
      <c r="AJ92" s="1">
        <v>6</v>
      </c>
      <c r="AK92" s="38"/>
      <c r="AL92" s="11">
        <f t="shared" si="20"/>
        <v>45380</v>
      </c>
      <c r="AM92" s="1">
        <v>19</v>
      </c>
      <c r="AN92" s="1">
        <v>2229.12</v>
      </c>
      <c r="AO92" s="1">
        <v>1.85</v>
      </c>
      <c r="AP92" s="1">
        <v>0</v>
      </c>
      <c r="AQ92" s="1">
        <v>0</v>
      </c>
      <c r="AR92" s="1">
        <v>0</v>
      </c>
      <c r="AS92" s="1">
        <v>0</v>
      </c>
      <c r="AT92" s="38"/>
      <c r="AU92" s="11">
        <f t="shared" si="21"/>
        <v>45380</v>
      </c>
      <c r="AV92" s="1">
        <v>29</v>
      </c>
      <c r="AW92" s="1">
        <v>2209.25</v>
      </c>
      <c r="AX92" s="1">
        <v>0</v>
      </c>
      <c r="AY92" s="1">
        <v>34</v>
      </c>
      <c r="AZ92" s="1">
        <v>0</v>
      </c>
      <c r="BA92" s="1">
        <v>0</v>
      </c>
      <c r="BB92" s="1">
        <v>8.14</v>
      </c>
      <c r="BC92" s="38"/>
      <c r="BD92" s="11">
        <f t="shared" si="22"/>
        <v>45380</v>
      </c>
      <c r="BE92" s="1">
        <v>38</v>
      </c>
      <c r="BF92" s="1">
        <v>4164.43</v>
      </c>
      <c r="BG92" s="1">
        <v>35.1</v>
      </c>
      <c r="BH92" s="1">
        <v>0</v>
      </c>
      <c r="BI92" s="1">
        <v>0</v>
      </c>
      <c r="BJ92" s="1">
        <v>0</v>
      </c>
      <c r="BK92" s="1">
        <v>34</v>
      </c>
      <c r="BL92" s="38"/>
      <c r="BM92" s="11">
        <f t="shared" si="23"/>
        <v>45380</v>
      </c>
      <c r="BN92" s="281">
        <v>40</v>
      </c>
      <c r="BO92" s="281">
        <v>4813.7700000000004</v>
      </c>
      <c r="BP92" s="281">
        <v>39.58</v>
      </c>
      <c r="BQ92" s="281">
        <v>0</v>
      </c>
      <c r="BR92" s="281">
        <v>0</v>
      </c>
      <c r="BS92" s="281">
        <v>0</v>
      </c>
      <c r="BT92" s="281">
        <v>2560.89</v>
      </c>
      <c r="BU92" s="38"/>
      <c r="BV92" s="11">
        <f t="shared" si="24"/>
        <v>45380</v>
      </c>
      <c r="BW92" s="1">
        <v>24</v>
      </c>
      <c r="BX92" s="1">
        <v>2203.4</v>
      </c>
      <c r="BY92" s="1">
        <v>40</v>
      </c>
      <c r="BZ92" s="1">
        <v>0</v>
      </c>
      <c r="CA92" s="1">
        <v>0</v>
      </c>
      <c r="CB92" s="1">
        <v>0</v>
      </c>
      <c r="CC92" s="1">
        <v>327.25</v>
      </c>
      <c r="CD92" s="38"/>
      <c r="CE92" s="11">
        <f t="shared" si="25"/>
        <v>45380</v>
      </c>
      <c r="CF92" s="1">
        <v>47</v>
      </c>
      <c r="CG92" s="1">
        <v>5583.83</v>
      </c>
      <c r="CH92" s="1">
        <v>5.5</v>
      </c>
      <c r="CI92" s="1">
        <v>0</v>
      </c>
      <c r="CJ92" s="1">
        <v>0</v>
      </c>
      <c r="CK92" s="1">
        <v>1</v>
      </c>
      <c r="CL92" s="1">
        <v>3.15</v>
      </c>
      <c r="CM92" s="38"/>
      <c r="CN92" s="11">
        <f t="shared" si="26"/>
        <v>45380</v>
      </c>
      <c r="CO92" s="1">
        <v>69</v>
      </c>
      <c r="CP92" s="1">
        <v>8377.44</v>
      </c>
      <c r="CQ92" s="1">
        <v>134</v>
      </c>
      <c r="CR92" s="1">
        <v>680.58</v>
      </c>
      <c r="CS92" s="1">
        <v>148</v>
      </c>
      <c r="CT92" s="1">
        <v>0</v>
      </c>
      <c r="CU92" s="1">
        <v>312.91000000000003</v>
      </c>
      <c r="CV92" s="38"/>
      <c r="CW92" s="13">
        <f t="shared" si="27"/>
        <v>45380</v>
      </c>
      <c r="CX92" s="1">
        <v>9</v>
      </c>
      <c r="CY92" s="1">
        <v>28.49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38"/>
      <c r="DF92" s="13">
        <f t="shared" si="28"/>
        <v>45380</v>
      </c>
      <c r="DG92" s="1"/>
      <c r="DH92" s="1"/>
      <c r="DI92" s="1"/>
      <c r="DJ92" s="1"/>
      <c r="DK92" s="1"/>
      <c r="DL92" s="1"/>
      <c r="DM92" s="1"/>
      <c r="DN92" s="38"/>
      <c r="DO92" s="13">
        <f t="shared" si="29"/>
        <v>45380</v>
      </c>
      <c r="DP92" s="1"/>
      <c r="DQ92" s="1"/>
      <c r="DR92" s="1"/>
      <c r="DS92" s="1"/>
      <c r="DT92" s="1"/>
      <c r="DU92" s="1"/>
      <c r="DV92" s="1"/>
      <c r="DW92" s="38"/>
      <c r="DX92" s="13">
        <f t="shared" si="30"/>
        <v>45380</v>
      </c>
      <c r="DY92" s="1"/>
      <c r="DZ92" s="1"/>
      <c r="EA92" s="1"/>
      <c r="EB92" s="1"/>
      <c r="EC92" s="1"/>
      <c r="ED92" s="1"/>
      <c r="EE92" s="1"/>
      <c r="EF92" s="38"/>
      <c r="EG92" s="38"/>
      <c r="EH92" s="38"/>
      <c r="EI92" s="38"/>
      <c r="EJ92" s="38"/>
      <c r="EK92" s="38"/>
      <c r="EL92" s="38"/>
      <c r="EM92" s="38"/>
      <c r="EN92" s="38"/>
    </row>
    <row r="93" spans="1:144" x14ac:dyDescent="0.3">
      <c r="A93" s="268">
        <f t="shared" si="17"/>
        <v>12</v>
      </c>
      <c r="B93" s="11">
        <f t="shared" si="16"/>
        <v>45381</v>
      </c>
      <c r="C93" s="1">
        <v>30</v>
      </c>
      <c r="D93" s="1">
        <v>3652.15</v>
      </c>
      <c r="E93" s="1">
        <v>0</v>
      </c>
      <c r="F93" s="1">
        <v>34</v>
      </c>
      <c r="G93" s="1">
        <v>0</v>
      </c>
      <c r="H93" s="1">
        <v>0</v>
      </c>
      <c r="I93" s="1">
        <v>22</v>
      </c>
      <c r="J93" s="156">
        <f>SUM(C79:C94)</f>
        <v>650</v>
      </c>
      <c r="K93" s="11">
        <f t="shared" si="31"/>
        <v>45381</v>
      </c>
      <c r="L93" s="1">
        <v>20</v>
      </c>
      <c r="M93" s="1">
        <v>2347.6</v>
      </c>
      <c r="N93" s="1">
        <v>8.02</v>
      </c>
      <c r="O93" s="1">
        <v>0</v>
      </c>
      <c r="P93" s="1">
        <v>0</v>
      </c>
      <c r="Q93" s="1">
        <v>0</v>
      </c>
      <c r="R93" s="1">
        <v>0</v>
      </c>
      <c r="S93" s="156">
        <f>SUM(L79:L94)</f>
        <v>653</v>
      </c>
      <c r="T93" s="11">
        <f t="shared" si="18"/>
        <v>45381</v>
      </c>
      <c r="U93" s="1">
        <v>28</v>
      </c>
      <c r="V93" s="1">
        <v>2841.17</v>
      </c>
      <c r="W93" s="1">
        <v>0</v>
      </c>
      <c r="X93" s="1">
        <v>0</v>
      </c>
      <c r="Y93" s="1">
        <v>193.5</v>
      </c>
      <c r="Z93" s="1">
        <v>0</v>
      </c>
      <c r="AA93" s="1">
        <v>17.5</v>
      </c>
      <c r="AB93" s="156">
        <f>SUM(U79:U94)</f>
        <v>373</v>
      </c>
      <c r="AC93" s="11">
        <f t="shared" si="19"/>
        <v>45381</v>
      </c>
      <c r="AD93" s="1">
        <v>31</v>
      </c>
      <c r="AE93" s="1">
        <v>3639.2</v>
      </c>
      <c r="AF93" s="1">
        <v>54.6</v>
      </c>
      <c r="AG93" s="1">
        <v>0</v>
      </c>
      <c r="AH93" s="1">
        <v>540</v>
      </c>
      <c r="AI93" s="1">
        <v>1</v>
      </c>
      <c r="AJ93" s="1">
        <v>554</v>
      </c>
      <c r="AK93" s="156">
        <f>SUM(AD79:AD94)</f>
        <v>859</v>
      </c>
      <c r="AL93" s="11">
        <f t="shared" si="20"/>
        <v>45381</v>
      </c>
      <c r="AM93" s="1">
        <v>20</v>
      </c>
      <c r="AN93" s="1">
        <v>2407.42</v>
      </c>
      <c r="AO93" s="1">
        <v>8.33</v>
      </c>
      <c r="AP93" s="1">
        <v>0</v>
      </c>
      <c r="AQ93" s="1">
        <v>258</v>
      </c>
      <c r="AR93" s="1">
        <v>0</v>
      </c>
      <c r="AS93" s="1">
        <v>0</v>
      </c>
      <c r="AT93" s="156">
        <f>SUM(AM79:AM94)</f>
        <v>643</v>
      </c>
      <c r="AU93" s="11">
        <f t="shared" si="21"/>
        <v>45381</v>
      </c>
      <c r="AV93" s="1">
        <v>30</v>
      </c>
      <c r="AW93" s="1">
        <v>2280.0300000000002</v>
      </c>
      <c r="AX93" s="1">
        <v>0</v>
      </c>
      <c r="AY93" s="1">
        <v>15</v>
      </c>
      <c r="AZ93" s="1">
        <v>0</v>
      </c>
      <c r="BA93" s="1">
        <v>0</v>
      </c>
      <c r="BB93" s="1">
        <v>136.71</v>
      </c>
      <c r="BC93" s="156">
        <f>SUM(AV79:AV94)</f>
        <v>760</v>
      </c>
      <c r="BD93" s="11">
        <f t="shared" si="22"/>
        <v>45381</v>
      </c>
      <c r="BE93" s="1">
        <v>35</v>
      </c>
      <c r="BF93" s="1">
        <v>3738.83</v>
      </c>
      <c r="BG93" s="1">
        <v>43.41</v>
      </c>
      <c r="BH93" s="1">
        <v>0</v>
      </c>
      <c r="BI93" s="1">
        <v>0</v>
      </c>
      <c r="BJ93" s="1">
        <v>0</v>
      </c>
      <c r="BK93" s="1">
        <v>6</v>
      </c>
      <c r="BL93" s="156">
        <f>SUM(BE79:BE94)</f>
        <v>796</v>
      </c>
      <c r="BM93" s="11">
        <f t="shared" si="23"/>
        <v>45381</v>
      </c>
      <c r="BN93" s="1">
        <v>38</v>
      </c>
      <c r="BO93" s="1">
        <v>4819.2</v>
      </c>
      <c r="BP93" s="1">
        <v>55.35</v>
      </c>
      <c r="BQ93" s="1">
        <v>0</v>
      </c>
      <c r="BR93" s="1">
        <v>179.19</v>
      </c>
      <c r="BS93" s="1">
        <v>0</v>
      </c>
      <c r="BT93" s="1">
        <v>0</v>
      </c>
      <c r="BU93" s="156">
        <f>SUM(BN79:BN94)</f>
        <v>792</v>
      </c>
      <c r="BV93" s="11">
        <f t="shared" si="24"/>
        <v>45381</v>
      </c>
      <c r="BW93" s="1">
        <v>27</v>
      </c>
      <c r="BX93" s="1">
        <v>2276.5300000000002</v>
      </c>
      <c r="BY93" s="1">
        <v>37.5</v>
      </c>
      <c r="BZ93" s="1">
        <v>0</v>
      </c>
      <c r="CA93" s="1">
        <v>0</v>
      </c>
      <c r="CB93" s="1">
        <v>0</v>
      </c>
      <c r="CC93" s="1">
        <v>700.31</v>
      </c>
      <c r="CD93" s="156">
        <f>SUM(BW79:BW94)</f>
        <v>453</v>
      </c>
      <c r="CE93" s="11">
        <f t="shared" si="25"/>
        <v>45381</v>
      </c>
      <c r="CF93" s="1">
        <v>30</v>
      </c>
      <c r="CG93" s="1">
        <v>3538.24</v>
      </c>
      <c r="CH93" s="1">
        <v>12.5</v>
      </c>
      <c r="CI93" s="1">
        <v>0</v>
      </c>
      <c r="CJ93" s="1">
        <v>0</v>
      </c>
      <c r="CK93" s="1">
        <v>0</v>
      </c>
      <c r="CL93" s="1">
        <v>3.15</v>
      </c>
      <c r="CM93" s="156">
        <f>SUM(CF79:CF94)</f>
        <v>529</v>
      </c>
      <c r="CN93" s="11">
        <f t="shared" si="26"/>
        <v>45381</v>
      </c>
      <c r="CO93" s="281">
        <v>35</v>
      </c>
      <c r="CP93" s="281">
        <v>4014.93</v>
      </c>
      <c r="CQ93" s="281">
        <v>36.5</v>
      </c>
      <c r="CR93" s="281">
        <v>327.64999999999998</v>
      </c>
      <c r="CS93" s="281">
        <v>0</v>
      </c>
      <c r="CT93" s="281">
        <v>0</v>
      </c>
      <c r="CU93" s="281">
        <v>190.08</v>
      </c>
      <c r="CV93" s="156">
        <f>SUM(CO79:CO94)</f>
        <v>1082</v>
      </c>
      <c r="CW93" s="13">
        <f t="shared" si="27"/>
        <v>45381</v>
      </c>
      <c r="CX93" s="1">
        <v>5</v>
      </c>
      <c r="CY93" s="1">
        <v>401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56">
        <f>SUM(CX79:CX94)</f>
        <v>221</v>
      </c>
      <c r="DF93" s="13">
        <f t="shared" si="28"/>
        <v>45381</v>
      </c>
      <c r="DG93" s="1"/>
      <c r="DH93" s="1"/>
      <c r="DI93" s="1"/>
      <c r="DJ93" s="1"/>
      <c r="DK93" s="1"/>
      <c r="DL93" s="1"/>
      <c r="DM93" s="1"/>
      <c r="DN93" s="156">
        <f>SUM(DG79:DG94)</f>
        <v>0</v>
      </c>
      <c r="DO93" s="13">
        <f t="shared" si="29"/>
        <v>45381</v>
      </c>
      <c r="DP93" s="1"/>
      <c r="DQ93" s="1"/>
      <c r="DR93" s="1"/>
      <c r="DS93" s="1"/>
      <c r="DT93" s="1"/>
      <c r="DU93" s="1"/>
      <c r="DV93" s="1"/>
      <c r="DW93" s="156">
        <f>SUM(DP79:DP94)</f>
        <v>0</v>
      </c>
      <c r="DX93" s="13">
        <f t="shared" si="30"/>
        <v>45381</v>
      </c>
      <c r="DY93" s="1"/>
      <c r="DZ93" s="1"/>
      <c r="EA93" s="1"/>
      <c r="EB93" s="1"/>
      <c r="EC93" s="1"/>
      <c r="ED93" s="1"/>
      <c r="EE93" s="1"/>
      <c r="EF93" s="156">
        <f>SUM(DY79:DY94)</f>
        <v>0</v>
      </c>
      <c r="EG93" s="38"/>
      <c r="EH93" s="38"/>
      <c r="EI93" s="38"/>
      <c r="EJ93" s="38"/>
      <c r="EK93" s="38"/>
      <c r="EL93" s="38"/>
      <c r="EM93" s="38"/>
      <c r="EN93" s="38"/>
    </row>
    <row r="94" spans="1:144" x14ac:dyDescent="0.3">
      <c r="A94" s="268">
        <f t="shared" si="17"/>
        <v>12</v>
      </c>
      <c r="B94" s="11">
        <f t="shared" si="16"/>
        <v>45382</v>
      </c>
      <c r="C94" s="1">
        <v>21</v>
      </c>
      <c r="D94" s="1">
        <v>2399.13</v>
      </c>
      <c r="E94" s="1">
        <v>0</v>
      </c>
      <c r="F94" s="1">
        <v>30</v>
      </c>
      <c r="G94" s="1">
        <v>0</v>
      </c>
      <c r="H94" s="1">
        <v>0</v>
      </c>
      <c r="I94" s="1">
        <v>159.69</v>
      </c>
      <c r="J94" s="102">
        <f>SUM(D79:G94)</f>
        <v>87709.76999999999</v>
      </c>
      <c r="K94" s="11">
        <f t="shared" si="31"/>
        <v>45382</v>
      </c>
      <c r="L94" s="1">
        <v>25</v>
      </c>
      <c r="M94" s="1">
        <v>3076.33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02">
        <f>SUM(M79:P94)</f>
        <v>84755.78</v>
      </c>
      <c r="T94" s="11">
        <f t="shared" si="18"/>
        <v>45382</v>
      </c>
      <c r="U94" s="1">
        <v>10</v>
      </c>
      <c r="V94" s="1">
        <v>948.07</v>
      </c>
      <c r="W94" s="1">
        <v>0</v>
      </c>
      <c r="X94" s="1">
        <v>0</v>
      </c>
      <c r="Y94" s="1">
        <v>27.75</v>
      </c>
      <c r="Z94" s="1">
        <v>0</v>
      </c>
      <c r="AA94" s="1">
        <v>4.5</v>
      </c>
      <c r="AB94" s="102">
        <f>SUM(V79:Y94)</f>
        <v>37101.599999999999</v>
      </c>
      <c r="AC94" s="11">
        <f t="shared" si="19"/>
        <v>45382</v>
      </c>
      <c r="AD94" s="1">
        <v>16</v>
      </c>
      <c r="AE94" s="1">
        <v>2177.7600000000002</v>
      </c>
      <c r="AF94" s="1">
        <v>31.46</v>
      </c>
      <c r="AG94" s="1">
        <v>0</v>
      </c>
      <c r="AH94" s="1">
        <v>0</v>
      </c>
      <c r="AI94" s="1">
        <v>1</v>
      </c>
      <c r="AJ94" s="1">
        <v>37</v>
      </c>
      <c r="AK94" s="102">
        <f>SUM(AE79:AH94)</f>
        <v>105325.85000000002</v>
      </c>
      <c r="AL94" s="11">
        <f t="shared" si="20"/>
        <v>45382</v>
      </c>
      <c r="AM94" s="1">
        <v>24</v>
      </c>
      <c r="AN94" s="1">
        <v>2807.05</v>
      </c>
      <c r="AO94" s="1">
        <v>12.03</v>
      </c>
      <c r="AP94" s="1">
        <v>0</v>
      </c>
      <c r="AQ94" s="1">
        <v>0</v>
      </c>
      <c r="AR94" s="1">
        <v>0</v>
      </c>
      <c r="AS94" s="1">
        <v>0</v>
      </c>
      <c r="AT94" s="102">
        <f>SUM(AN79:AQ94)</f>
        <v>84051.459999999977</v>
      </c>
      <c r="AU94" s="11">
        <f t="shared" si="21"/>
        <v>45382</v>
      </c>
      <c r="AV94" s="1">
        <v>34</v>
      </c>
      <c r="AW94" s="1">
        <v>2763.27</v>
      </c>
      <c r="AX94" s="1">
        <v>0</v>
      </c>
      <c r="AY94" s="1">
        <v>51</v>
      </c>
      <c r="AZ94" s="1">
        <v>0</v>
      </c>
      <c r="BA94" s="1">
        <v>0</v>
      </c>
      <c r="BB94" s="1">
        <v>11.42</v>
      </c>
      <c r="BC94" s="102">
        <f>SUM(AW79:AZ94)</f>
        <v>67839.639999999985</v>
      </c>
      <c r="BD94" s="11">
        <f t="shared" si="22"/>
        <v>45382</v>
      </c>
      <c r="BE94" s="1">
        <v>49</v>
      </c>
      <c r="BF94" s="1">
        <v>4927.9799999999996</v>
      </c>
      <c r="BG94" s="1">
        <v>37.880000000000003</v>
      </c>
      <c r="BH94" s="1">
        <v>0</v>
      </c>
      <c r="BI94" s="1">
        <v>0</v>
      </c>
      <c r="BJ94" s="1">
        <v>0</v>
      </c>
      <c r="BK94" s="1">
        <v>0</v>
      </c>
      <c r="BL94" s="102">
        <f>SUM(BF79:BI94)</f>
        <v>98397.37</v>
      </c>
      <c r="BM94" s="11">
        <f t="shared" si="23"/>
        <v>45382</v>
      </c>
      <c r="BN94" s="1">
        <v>51</v>
      </c>
      <c r="BO94" s="1">
        <v>6381.52</v>
      </c>
      <c r="BP94" s="1">
        <v>38.61</v>
      </c>
      <c r="BQ94" s="1">
        <v>0</v>
      </c>
      <c r="BR94" s="1">
        <v>0</v>
      </c>
      <c r="BS94" s="1">
        <v>0</v>
      </c>
      <c r="BT94" s="1">
        <v>0</v>
      </c>
      <c r="BU94" s="102">
        <f>SUM(BO79:BR94)</f>
        <v>106889.99000000005</v>
      </c>
      <c r="BV94" s="11">
        <f t="shared" si="24"/>
        <v>45382</v>
      </c>
      <c r="BW94" s="1">
        <v>30</v>
      </c>
      <c r="BX94" s="1">
        <v>2654.83</v>
      </c>
      <c r="BY94" s="1">
        <v>18.5</v>
      </c>
      <c r="BZ94" s="1">
        <v>0</v>
      </c>
      <c r="CA94" s="1">
        <v>0</v>
      </c>
      <c r="CB94" s="1">
        <v>2</v>
      </c>
      <c r="CC94" s="1">
        <v>117.24</v>
      </c>
      <c r="CD94" s="102">
        <f>SUM(BX79:CA94)</f>
        <v>39880.9</v>
      </c>
      <c r="CE94" s="11">
        <f t="shared" si="25"/>
        <v>45382</v>
      </c>
      <c r="CF94" s="1">
        <v>11</v>
      </c>
      <c r="CG94" s="1">
        <v>1297.6500000000001</v>
      </c>
      <c r="CH94" s="1">
        <v>3</v>
      </c>
      <c r="CI94" s="1">
        <v>0</v>
      </c>
      <c r="CJ94" s="1">
        <v>0</v>
      </c>
      <c r="CK94" s="1">
        <v>0</v>
      </c>
      <c r="CL94" s="1">
        <v>1.05</v>
      </c>
      <c r="CM94" s="102">
        <f>SUM(CG79:CJ94)</f>
        <v>62504.04</v>
      </c>
      <c r="CN94" s="11">
        <f t="shared" si="26"/>
        <v>45382</v>
      </c>
      <c r="CO94" s="1">
        <v>39</v>
      </c>
      <c r="CP94" s="1">
        <v>4124.08</v>
      </c>
      <c r="CQ94" s="1">
        <v>58</v>
      </c>
      <c r="CR94" s="1">
        <v>258.7</v>
      </c>
      <c r="CS94" s="1">
        <v>25</v>
      </c>
      <c r="CT94" s="1">
        <v>0</v>
      </c>
      <c r="CU94" s="1">
        <v>94.4</v>
      </c>
      <c r="CV94" s="102">
        <f>SUM(CP79:CS94)</f>
        <v>147351.63999999996</v>
      </c>
      <c r="CW94" s="13">
        <f t="shared" si="27"/>
        <v>45382</v>
      </c>
      <c r="CX94" s="1">
        <v>3</v>
      </c>
      <c r="CY94" s="1">
        <v>205.6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02">
        <f>SUM(CY79:DB94)</f>
        <v>16847.929999999997</v>
      </c>
      <c r="DF94" s="13">
        <f t="shared" si="28"/>
        <v>45382</v>
      </c>
      <c r="DG94" s="1"/>
      <c r="DH94" s="1"/>
      <c r="DI94" s="1"/>
      <c r="DJ94" s="1"/>
      <c r="DK94" s="1"/>
      <c r="DL94" s="1"/>
      <c r="DM94" s="1"/>
      <c r="DN94" s="102">
        <f>SUM(DH79:DK94)</f>
        <v>0</v>
      </c>
      <c r="DO94" s="13">
        <f t="shared" si="29"/>
        <v>45382</v>
      </c>
      <c r="DP94" s="1"/>
      <c r="DQ94" s="1"/>
      <c r="DR94" s="1"/>
      <c r="DS94" s="1"/>
      <c r="DT94" s="1"/>
      <c r="DU94" s="1"/>
      <c r="DV94" s="1"/>
      <c r="DW94" s="102">
        <f>SUM(DQ79:DT94)</f>
        <v>0</v>
      </c>
      <c r="DX94" s="13">
        <f t="shared" si="30"/>
        <v>45382</v>
      </c>
      <c r="DY94" s="1"/>
      <c r="DZ94" s="1"/>
      <c r="EA94" s="1"/>
      <c r="EB94" s="1"/>
      <c r="EC94" s="1"/>
      <c r="ED94" s="1"/>
      <c r="EE94" s="1"/>
      <c r="EF94" s="102">
        <f>SUM(DZ79:EC94)</f>
        <v>0</v>
      </c>
      <c r="EG94" s="38"/>
      <c r="EH94" s="38"/>
      <c r="EI94" s="38"/>
      <c r="EJ94" s="38"/>
      <c r="EK94" s="38"/>
      <c r="EL94" s="38"/>
      <c r="EM94" s="38"/>
      <c r="EN94" s="38"/>
    </row>
    <row r="95" spans="1:144" x14ac:dyDescent="0.3">
      <c r="A95" s="268">
        <f t="shared" si="17"/>
        <v>12</v>
      </c>
      <c r="B95" s="11">
        <f t="shared" si="16"/>
        <v>45383</v>
      </c>
      <c r="C95" s="1">
        <v>31</v>
      </c>
      <c r="D95" s="1">
        <v>4186.9399999999996</v>
      </c>
      <c r="E95" s="1">
        <v>0</v>
      </c>
      <c r="F95" s="1">
        <v>38</v>
      </c>
      <c r="G95" s="1">
        <v>0</v>
      </c>
      <c r="H95" s="1">
        <v>3</v>
      </c>
      <c r="I95" s="1">
        <v>0</v>
      </c>
      <c r="J95" s="38"/>
      <c r="K95" s="11">
        <f t="shared" si="31"/>
        <v>45383</v>
      </c>
      <c r="L95" s="1">
        <v>45</v>
      </c>
      <c r="M95" s="1">
        <v>5796.69</v>
      </c>
      <c r="N95" s="1">
        <v>5.66</v>
      </c>
      <c r="O95" s="1">
        <v>0</v>
      </c>
      <c r="P95" s="1">
        <v>89.6</v>
      </c>
      <c r="Q95" s="1">
        <v>0</v>
      </c>
      <c r="R95" s="1">
        <v>0</v>
      </c>
      <c r="S95" s="38"/>
      <c r="T95" s="11">
        <f t="shared" si="18"/>
        <v>45383</v>
      </c>
      <c r="U95" s="1">
        <v>22</v>
      </c>
      <c r="V95" s="1">
        <v>2205.25</v>
      </c>
      <c r="W95" s="1">
        <v>0</v>
      </c>
      <c r="X95" s="1">
        <v>0</v>
      </c>
      <c r="Y95" s="1">
        <v>13.5</v>
      </c>
      <c r="Z95" s="1">
        <v>0</v>
      </c>
      <c r="AA95" s="1">
        <v>2</v>
      </c>
      <c r="AB95" s="38"/>
      <c r="AC95" s="11">
        <f t="shared" si="19"/>
        <v>45383</v>
      </c>
      <c r="AD95" s="1">
        <v>69</v>
      </c>
      <c r="AE95" s="1">
        <v>8034.64</v>
      </c>
      <c r="AF95" s="1">
        <v>168.43</v>
      </c>
      <c r="AG95" s="1">
        <v>0</v>
      </c>
      <c r="AH95" s="1">
        <v>0</v>
      </c>
      <c r="AI95" s="1">
        <v>1</v>
      </c>
      <c r="AJ95" s="1">
        <v>158</v>
      </c>
      <c r="AK95" s="38"/>
      <c r="AL95" s="11">
        <f t="shared" si="20"/>
        <v>45383</v>
      </c>
      <c r="AM95" s="1">
        <v>48</v>
      </c>
      <c r="AN95" s="1">
        <v>7929.88</v>
      </c>
      <c r="AO95" s="1">
        <v>49.06</v>
      </c>
      <c r="AP95" s="1">
        <v>0</v>
      </c>
      <c r="AQ95" s="1">
        <v>0</v>
      </c>
      <c r="AR95" s="1">
        <v>0</v>
      </c>
      <c r="AS95" s="1">
        <v>18</v>
      </c>
      <c r="AT95" s="38"/>
      <c r="AU95" s="11">
        <f t="shared" si="21"/>
        <v>45383</v>
      </c>
      <c r="AV95" s="1">
        <v>43</v>
      </c>
      <c r="AW95" s="1">
        <v>3966.99</v>
      </c>
      <c r="AX95" s="1">
        <v>0</v>
      </c>
      <c r="AY95" s="1">
        <v>24</v>
      </c>
      <c r="AZ95" s="1">
        <v>0</v>
      </c>
      <c r="BA95" s="1">
        <v>0</v>
      </c>
      <c r="BB95" s="1">
        <v>233.53</v>
      </c>
      <c r="BC95" s="38"/>
      <c r="BD95" s="11">
        <f t="shared" si="22"/>
        <v>45383</v>
      </c>
      <c r="BE95" s="1">
        <v>57</v>
      </c>
      <c r="BF95" s="1">
        <v>7337.82</v>
      </c>
      <c r="BG95" s="1">
        <v>7.38</v>
      </c>
      <c r="BH95" s="1">
        <v>0</v>
      </c>
      <c r="BI95" s="1">
        <v>204.95</v>
      </c>
      <c r="BJ95" s="1">
        <v>0</v>
      </c>
      <c r="BK95" s="1">
        <v>0</v>
      </c>
      <c r="BL95" s="38"/>
      <c r="BM95" s="11">
        <f t="shared" si="23"/>
        <v>45383</v>
      </c>
      <c r="BN95" s="1">
        <v>62</v>
      </c>
      <c r="BO95" s="1">
        <v>8794.9599999999991</v>
      </c>
      <c r="BP95" s="1">
        <v>56.3</v>
      </c>
      <c r="BQ95" s="1">
        <v>0</v>
      </c>
      <c r="BR95" s="1">
        <v>553.16</v>
      </c>
      <c r="BS95" s="1">
        <v>0</v>
      </c>
      <c r="BT95" s="1">
        <v>156.83000000000001</v>
      </c>
      <c r="BU95" s="38"/>
      <c r="BV95" s="11">
        <f t="shared" si="24"/>
        <v>45383</v>
      </c>
      <c r="BW95" s="1">
        <v>24</v>
      </c>
      <c r="BX95" s="1">
        <v>2006.5</v>
      </c>
      <c r="BY95" s="1">
        <v>18</v>
      </c>
      <c r="BZ95" s="1">
        <v>0</v>
      </c>
      <c r="CA95" s="1">
        <v>140</v>
      </c>
      <c r="CB95" s="1">
        <v>0</v>
      </c>
      <c r="CC95" s="1">
        <v>222.24</v>
      </c>
      <c r="CD95" s="38"/>
      <c r="CE95" s="11">
        <f t="shared" si="25"/>
        <v>45383</v>
      </c>
      <c r="CF95" s="1">
        <v>21</v>
      </c>
      <c r="CG95" s="1">
        <v>2488.7399999999998</v>
      </c>
      <c r="CH95" s="1">
        <v>41</v>
      </c>
      <c r="CI95" s="1">
        <v>0</v>
      </c>
      <c r="CJ95" s="1">
        <v>0</v>
      </c>
      <c r="CK95" s="1">
        <v>0</v>
      </c>
      <c r="CL95" s="1">
        <v>9.99</v>
      </c>
      <c r="CM95" s="38"/>
      <c r="CN95" s="11">
        <f t="shared" si="26"/>
        <v>45383</v>
      </c>
      <c r="CO95" s="1">
        <v>65</v>
      </c>
      <c r="CP95" s="1">
        <v>7671.45</v>
      </c>
      <c r="CQ95" s="1">
        <v>33</v>
      </c>
      <c r="CR95" s="1">
        <v>222.99</v>
      </c>
      <c r="CS95" s="1">
        <v>0</v>
      </c>
      <c r="CT95" s="1">
        <v>1</v>
      </c>
      <c r="CU95" s="1">
        <v>22.14</v>
      </c>
      <c r="CV95" s="38"/>
      <c r="CW95" s="13">
        <f t="shared" si="27"/>
        <v>45383</v>
      </c>
      <c r="CX95" s="1">
        <v>11</v>
      </c>
      <c r="CY95" s="1">
        <v>789.94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38"/>
      <c r="DF95" s="13">
        <f t="shared" si="28"/>
        <v>45383</v>
      </c>
      <c r="DG95" s="1"/>
      <c r="DH95" s="1"/>
      <c r="DI95" s="1"/>
      <c r="DJ95" s="1"/>
      <c r="DK95" s="1"/>
      <c r="DL95" s="1"/>
      <c r="DM95" s="1"/>
      <c r="DN95" s="38"/>
      <c r="DO95" s="13">
        <f t="shared" si="29"/>
        <v>45383</v>
      </c>
      <c r="DP95" s="1"/>
      <c r="DQ95" s="1"/>
      <c r="DR95" s="1"/>
      <c r="DS95" s="1"/>
      <c r="DT95" s="1"/>
      <c r="DU95" s="1"/>
      <c r="DV95" s="1"/>
      <c r="DW95" s="38"/>
      <c r="DX95" s="13">
        <f t="shared" si="30"/>
        <v>45383</v>
      </c>
      <c r="DY95" s="1"/>
      <c r="DZ95" s="1"/>
      <c r="EA95" s="1"/>
      <c r="EB95" s="1"/>
      <c r="EC95" s="1"/>
      <c r="ED95" s="1"/>
      <c r="EE95" s="1"/>
      <c r="EF95" s="38"/>
      <c r="EG95" s="38"/>
      <c r="EH95" s="38"/>
      <c r="EI95" s="38"/>
      <c r="EJ95" s="38"/>
      <c r="EK95" s="38"/>
      <c r="EL95" s="38"/>
      <c r="EM95" s="38"/>
      <c r="EN95" s="38"/>
    </row>
    <row r="96" spans="1:144" x14ac:dyDescent="0.3">
      <c r="A96" s="268">
        <f t="shared" si="17"/>
        <v>12</v>
      </c>
      <c r="B96" s="11">
        <f t="shared" si="16"/>
        <v>45384</v>
      </c>
      <c r="C96" s="1">
        <v>25</v>
      </c>
      <c r="D96" s="1">
        <v>3492.45</v>
      </c>
      <c r="E96" s="1">
        <v>0</v>
      </c>
      <c r="F96" s="1">
        <v>13</v>
      </c>
      <c r="G96" s="1">
        <v>0</v>
      </c>
      <c r="H96" s="1">
        <v>2</v>
      </c>
      <c r="I96" s="1">
        <v>5</v>
      </c>
      <c r="J96" s="38"/>
      <c r="K96" s="11">
        <f t="shared" si="31"/>
        <v>45384</v>
      </c>
      <c r="L96" s="1">
        <v>63</v>
      </c>
      <c r="M96" s="1">
        <v>8393.56</v>
      </c>
      <c r="N96" s="1">
        <v>12.03</v>
      </c>
      <c r="O96" s="1">
        <v>0</v>
      </c>
      <c r="P96" s="1">
        <v>44.9</v>
      </c>
      <c r="Q96" s="1">
        <v>0</v>
      </c>
      <c r="R96" s="1">
        <v>0</v>
      </c>
      <c r="S96" s="38"/>
      <c r="T96" s="11">
        <f t="shared" si="18"/>
        <v>45384</v>
      </c>
      <c r="U96" s="1">
        <v>12</v>
      </c>
      <c r="V96" s="1">
        <v>1123.51</v>
      </c>
      <c r="W96" s="1">
        <v>0</v>
      </c>
      <c r="X96" s="1">
        <v>0</v>
      </c>
      <c r="Y96" s="1">
        <v>1.5</v>
      </c>
      <c r="Z96" s="1">
        <v>0</v>
      </c>
      <c r="AA96" s="1">
        <v>121.61</v>
      </c>
      <c r="AB96" s="38"/>
      <c r="AC96" s="11">
        <f t="shared" si="19"/>
        <v>45384</v>
      </c>
      <c r="AD96" s="1">
        <v>70</v>
      </c>
      <c r="AE96" s="1">
        <v>8554.2000000000007</v>
      </c>
      <c r="AF96" s="1">
        <v>171.22</v>
      </c>
      <c r="AG96" s="1">
        <v>0</v>
      </c>
      <c r="AH96" s="1">
        <v>24.75</v>
      </c>
      <c r="AI96" s="1">
        <v>1</v>
      </c>
      <c r="AJ96" s="1">
        <v>0</v>
      </c>
      <c r="AK96" s="38"/>
      <c r="AL96" s="11">
        <f t="shared" si="20"/>
        <v>45384</v>
      </c>
      <c r="AM96" s="1">
        <v>66</v>
      </c>
      <c r="AN96" s="1">
        <v>12072.91</v>
      </c>
      <c r="AO96" s="1">
        <v>28.69</v>
      </c>
      <c r="AP96" s="1">
        <v>0</v>
      </c>
      <c r="AQ96" s="1">
        <v>265.5</v>
      </c>
      <c r="AR96" s="1">
        <v>0</v>
      </c>
      <c r="AS96" s="1">
        <v>0</v>
      </c>
      <c r="AT96" s="38"/>
      <c r="AU96" s="11">
        <f t="shared" si="21"/>
        <v>45384</v>
      </c>
      <c r="AV96" s="1">
        <v>53</v>
      </c>
      <c r="AW96" s="1">
        <v>4759.78</v>
      </c>
      <c r="AX96" s="1">
        <v>0</v>
      </c>
      <c r="AY96" s="1">
        <v>29</v>
      </c>
      <c r="AZ96" s="1">
        <v>0</v>
      </c>
      <c r="BA96" s="1">
        <v>0</v>
      </c>
      <c r="BB96" s="1">
        <v>0</v>
      </c>
      <c r="BC96" s="38"/>
      <c r="BD96" s="11">
        <f t="shared" si="22"/>
        <v>45384</v>
      </c>
      <c r="BE96" s="1">
        <v>71</v>
      </c>
      <c r="BF96" s="1">
        <v>9384.18</v>
      </c>
      <c r="BG96" s="1">
        <v>42.47</v>
      </c>
      <c r="BH96" s="1">
        <v>0</v>
      </c>
      <c r="BI96" s="1">
        <v>4</v>
      </c>
      <c r="BJ96" s="1">
        <v>0</v>
      </c>
      <c r="BK96" s="1">
        <v>9</v>
      </c>
      <c r="BL96" s="38"/>
      <c r="BM96" s="11">
        <f t="shared" si="23"/>
        <v>45384</v>
      </c>
      <c r="BN96" s="1">
        <v>62</v>
      </c>
      <c r="BO96" s="1">
        <v>8780.11</v>
      </c>
      <c r="BP96" s="1">
        <v>51.07</v>
      </c>
      <c r="BQ96" s="1">
        <v>0</v>
      </c>
      <c r="BR96" s="1">
        <v>107</v>
      </c>
      <c r="BS96" s="1">
        <v>1</v>
      </c>
      <c r="BT96" s="1">
        <v>192.54</v>
      </c>
      <c r="BU96" s="38"/>
      <c r="BV96" s="11">
        <f t="shared" si="24"/>
        <v>45384</v>
      </c>
      <c r="BW96" s="1">
        <v>24</v>
      </c>
      <c r="BX96" s="1">
        <v>1757.34</v>
      </c>
      <c r="BY96" s="1">
        <v>3</v>
      </c>
      <c r="BZ96" s="1">
        <v>0</v>
      </c>
      <c r="CA96" s="1">
        <v>70</v>
      </c>
      <c r="CB96" s="1">
        <v>0</v>
      </c>
      <c r="CC96" s="1">
        <v>108.42</v>
      </c>
      <c r="CD96" s="38"/>
      <c r="CE96" s="11">
        <f t="shared" si="25"/>
        <v>45384</v>
      </c>
      <c r="CF96" s="1">
        <v>29</v>
      </c>
      <c r="CG96" s="1">
        <v>3281.42</v>
      </c>
      <c r="CH96" s="1">
        <v>46</v>
      </c>
      <c r="CI96" s="1">
        <v>0</v>
      </c>
      <c r="CJ96" s="1">
        <v>0</v>
      </c>
      <c r="CK96" s="1">
        <v>0</v>
      </c>
      <c r="CL96" s="1">
        <v>2.63</v>
      </c>
      <c r="CM96" s="38"/>
      <c r="CN96" s="11">
        <f t="shared" si="26"/>
        <v>45384</v>
      </c>
      <c r="CO96" s="1">
        <v>90</v>
      </c>
      <c r="CP96" s="1">
        <v>9765.2999999999993</v>
      </c>
      <c r="CQ96" s="1">
        <v>49.5</v>
      </c>
      <c r="CR96" s="1">
        <v>306.47000000000003</v>
      </c>
      <c r="CS96" s="1">
        <v>0</v>
      </c>
      <c r="CT96" s="1">
        <v>1</v>
      </c>
      <c r="CU96" s="1">
        <v>101.09</v>
      </c>
      <c r="CV96" s="38"/>
      <c r="CW96" s="13">
        <f t="shared" si="27"/>
        <v>45384</v>
      </c>
      <c r="CX96" s="1">
        <v>17</v>
      </c>
      <c r="CY96" s="1">
        <v>1182.55</v>
      </c>
      <c r="CZ96" s="1">
        <v>0</v>
      </c>
      <c r="DA96" s="1">
        <v>0</v>
      </c>
      <c r="DB96" s="1">
        <v>0</v>
      </c>
      <c r="DC96" s="1">
        <v>0</v>
      </c>
      <c r="DD96" s="1">
        <v>67.77</v>
      </c>
      <c r="DE96" s="38"/>
      <c r="DF96" s="13">
        <f t="shared" si="28"/>
        <v>45384</v>
      </c>
      <c r="DG96" s="1"/>
      <c r="DH96" s="1"/>
      <c r="DI96" s="1"/>
      <c r="DJ96" s="1"/>
      <c r="DK96" s="1"/>
      <c r="DL96" s="1"/>
      <c r="DM96" s="1"/>
      <c r="DN96" s="38"/>
      <c r="DO96" s="13">
        <f t="shared" si="29"/>
        <v>45384</v>
      </c>
      <c r="DP96" s="1"/>
      <c r="DQ96" s="1"/>
      <c r="DR96" s="1"/>
      <c r="DS96" s="1"/>
      <c r="DT96" s="1"/>
      <c r="DU96" s="1"/>
      <c r="DV96" s="1"/>
      <c r="DW96" s="38"/>
      <c r="DX96" s="13">
        <f t="shared" si="30"/>
        <v>45384</v>
      </c>
      <c r="DY96" s="1"/>
      <c r="DZ96" s="1"/>
      <c r="EA96" s="1"/>
      <c r="EB96" s="1"/>
      <c r="EC96" s="1"/>
      <c r="ED96" s="1"/>
      <c r="EE96" s="1"/>
      <c r="EF96" s="38"/>
      <c r="EG96" s="38"/>
      <c r="EH96" s="38"/>
      <c r="EI96" s="38"/>
      <c r="EJ96" s="38"/>
      <c r="EK96" s="38"/>
      <c r="EL96" s="38"/>
      <c r="EM96" s="38"/>
      <c r="EN96" s="38"/>
    </row>
    <row r="97" spans="1:144" x14ac:dyDescent="0.3">
      <c r="A97" s="268">
        <f t="shared" si="17"/>
        <v>12</v>
      </c>
      <c r="B97" s="11">
        <f t="shared" si="16"/>
        <v>45385</v>
      </c>
      <c r="C97" s="1">
        <v>62</v>
      </c>
      <c r="D97" s="1">
        <v>9490.6299999999992</v>
      </c>
      <c r="E97" s="1">
        <v>0</v>
      </c>
      <c r="F97" s="1">
        <v>35</v>
      </c>
      <c r="G97" s="1">
        <v>200</v>
      </c>
      <c r="H97" s="1">
        <v>0</v>
      </c>
      <c r="I97" s="1">
        <v>12</v>
      </c>
      <c r="J97" s="38"/>
      <c r="K97" s="11">
        <f t="shared" si="31"/>
        <v>45385</v>
      </c>
      <c r="L97" s="1">
        <v>67</v>
      </c>
      <c r="M97" s="1">
        <v>9443.01</v>
      </c>
      <c r="N97" s="1">
        <v>37.97</v>
      </c>
      <c r="O97" s="1">
        <v>0</v>
      </c>
      <c r="P97" s="1">
        <v>4.95</v>
      </c>
      <c r="Q97" s="1">
        <v>0</v>
      </c>
      <c r="R97" s="1">
        <v>12.75</v>
      </c>
      <c r="S97" s="38"/>
      <c r="T97" s="11">
        <f t="shared" si="18"/>
        <v>45385</v>
      </c>
      <c r="U97" s="1">
        <v>15</v>
      </c>
      <c r="V97" s="1">
        <v>1475.36</v>
      </c>
      <c r="W97" s="1">
        <v>0</v>
      </c>
      <c r="X97" s="1">
        <v>0</v>
      </c>
      <c r="Y97" s="1">
        <v>29</v>
      </c>
      <c r="Z97" s="1">
        <v>0</v>
      </c>
      <c r="AA97" s="1">
        <v>1</v>
      </c>
      <c r="AB97" s="38"/>
      <c r="AC97" s="11">
        <f t="shared" si="19"/>
        <v>45385</v>
      </c>
      <c r="AD97" s="1">
        <v>73</v>
      </c>
      <c r="AE97" s="1">
        <v>8617.5400000000009</v>
      </c>
      <c r="AF97" s="1">
        <v>90.71</v>
      </c>
      <c r="AG97" s="1">
        <v>0</v>
      </c>
      <c r="AH97" s="1">
        <v>-196.59</v>
      </c>
      <c r="AI97" s="1">
        <v>1</v>
      </c>
      <c r="AJ97" s="1">
        <v>24</v>
      </c>
      <c r="AK97" s="38"/>
      <c r="AL97" s="11">
        <f t="shared" si="20"/>
        <v>45385</v>
      </c>
      <c r="AM97" s="1">
        <v>66</v>
      </c>
      <c r="AN97" s="1">
        <v>10287.27</v>
      </c>
      <c r="AO97" s="1">
        <v>0</v>
      </c>
      <c r="AP97" s="1">
        <v>0</v>
      </c>
      <c r="AQ97" s="1">
        <v>0</v>
      </c>
      <c r="AR97" s="1">
        <v>0</v>
      </c>
      <c r="AS97" s="1">
        <v>8.7100000000000009</v>
      </c>
      <c r="AT97" s="38"/>
      <c r="AU97" s="11">
        <f t="shared" si="21"/>
        <v>45385</v>
      </c>
      <c r="AV97" s="1">
        <v>46</v>
      </c>
      <c r="AW97" s="1">
        <v>4229.7299999999996</v>
      </c>
      <c r="AX97" s="1">
        <v>0</v>
      </c>
      <c r="AY97" s="1">
        <v>8</v>
      </c>
      <c r="AZ97" s="1">
        <v>0</v>
      </c>
      <c r="BA97" s="1">
        <v>0</v>
      </c>
      <c r="BB97" s="1">
        <v>260.79000000000002</v>
      </c>
      <c r="BC97" s="38"/>
      <c r="BD97" s="11">
        <f t="shared" si="22"/>
        <v>45385</v>
      </c>
      <c r="BE97" s="1">
        <v>74</v>
      </c>
      <c r="BF97" s="1">
        <v>10148.81</v>
      </c>
      <c r="BG97" s="1">
        <v>39.72</v>
      </c>
      <c r="BH97" s="1">
        <v>0</v>
      </c>
      <c r="BI97" s="1">
        <v>66.75</v>
      </c>
      <c r="BJ97" s="1">
        <v>0</v>
      </c>
      <c r="BK97" s="1">
        <v>214.79</v>
      </c>
      <c r="BL97" s="38"/>
      <c r="BM97" s="11">
        <f t="shared" si="23"/>
        <v>45385</v>
      </c>
      <c r="BN97" s="1">
        <v>63</v>
      </c>
      <c r="BO97" s="1">
        <v>8868.92</v>
      </c>
      <c r="BP97" s="1">
        <v>55.49</v>
      </c>
      <c r="BQ97" s="1">
        <v>0</v>
      </c>
      <c r="BR97" s="1">
        <v>178.64</v>
      </c>
      <c r="BS97" s="1">
        <v>0</v>
      </c>
      <c r="BT97" s="1">
        <v>11.65</v>
      </c>
      <c r="BU97" s="38"/>
      <c r="BV97" s="11">
        <f t="shared" si="24"/>
        <v>45385</v>
      </c>
      <c r="BW97" s="1">
        <v>27</v>
      </c>
      <c r="BX97" s="1">
        <v>2310</v>
      </c>
      <c r="BY97" s="1">
        <v>12</v>
      </c>
      <c r="BZ97" s="1">
        <v>0</v>
      </c>
      <c r="CA97" s="1">
        <v>70</v>
      </c>
      <c r="CB97" s="1">
        <v>0</v>
      </c>
      <c r="CC97" s="1">
        <v>0</v>
      </c>
      <c r="CD97" s="38"/>
      <c r="CE97" s="11">
        <f t="shared" si="25"/>
        <v>45385</v>
      </c>
      <c r="CF97" s="1">
        <v>23</v>
      </c>
      <c r="CG97" s="1">
        <v>2566.34</v>
      </c>
      <c r="CH97" s="1">
        <v>122.84</v>
      </c>
      <c r="CI97" s="1">
        <v>0</v>
      </c>
      <c r="CJ97" s="1">
        <v>0</v>
      </c>
      <c r="CK97" s="1">
        <v>0</v>
      </c>
      <c r="CL97" s="1">
        <v>111.23</v>
      </c>
      <c r="CM97" s="38"/>
      <c r="CN97" s="11">
        <f t="shared" si="26"/>
        <v>45385</v>
      </c>
      <c r="CO97" s="1">
        <v>93</v>
      </c>
      <c r="CP97" s="1">
        <v>10667.42</v>
      </c>
      <c r="CQ97" s="1">
        <v>91</v>
      </c>
      <c r="CR97" s="1">
        <v>1417.42</v>
      </c>
      <c r="CS97" s="1">
        <v>0</v>
      </c>
      <c r="CT97" s="1">
        <v>0</v>
      </c>
      <c r="CU97" s="1">
        <v>103.64</v>
      </c>
      <c r="CV97" s="38"/>
      <c r="CW97" s="13">
        <f t="shared" si="27"/>
        <v>45385</v>
      </c>
      <c r="CX97" s="1">
        <v>12</v>
      </c>
      <c r="CY97" s="1">
        <v>849.39</v>
      </c>
      <c r="CZ97" s="1">
        <v>0</v>
      </c>
      <c r="DA97" s="1">
        <v>0</v>
      </c>
      <c r="DB97" s="1">
        <v>30</v>
      </c>
      <c r="DC97" s="1">
        <v>0</v>
      </c>
      <c r="DD97" s="1">
        <v>0</v>
      </c>
      <c r="DE97" s="38"/>
      <c r="DF97" s="13">
        <f t="shared" si="28"/>
        <v>45385</v>
      </c>
      <c r="DG97" s="1"/>
      <c r="DH97" s="1"/>
      <c r="DI97" s="1"/>
      <c r="DJ97" s="1"/>
      <c r="DK97" s="1"/>
      <c r="DL97" s="1"/>
      <c r="DM97" s="1"/>
      <c r="DN97" s="38"/>
      <c r="DO97" s="13">
        <f t="shared" si="29"/>
        <v>45385</v>
      </c>
      <c r="DP97" s="1"/>
      <c r="DQ97" s="1"/>
      <c r="DR97" s="1"/>
      <c r="DS97" s="1"/>
      <c r="DT97" s="1"/>
      <c r="DU97" s="1"/>
      <c r="DV97" s="1"/>
      <c r="DW97" s="38"/>
      <c r="DX97" s="13">
        <f t="shared" si="30"/>
        <v>45385</v>
      </c>
      <c r="DY97" s="1"/>
      <c r="DZ97" s="1"/>
      <c r="EA97" s="1"/>
      <c r="EB97" s="1"/>
      <c r="EC97" s="1"/>
      <c r="ED97" s="1"/>
      <c r="EE97" s="1"/>
      <c r="EF97" s="38"/>
      <c r="EG97" s="38"/>
      <c r="EH97" s="38"/>
      <c r="EI97" s="38"/>
      <c r="EJ97" s="38"/>
      <c r="EK97" s="38"/>
      <c r="EL97" s="38"/>
      <c r="EM97" s="38"/>
      <c r="EN97" s="38"/>
    </row>
    <row r="98" spans="1:144" x14ac:dyDescent="0.3">
      <c r="A98" s="268">
        <f t="shared" si="17"/>
        <v>12</v>
      </c>
      <c r="B98" s="11">
        <f t="shared" si="16"/>
        <v>45386</v>
      </c>
      <c r="C98" s="1">
        <v>62</v>
      </c>
      <c r="D98" s="1">
        <v>8812.8799999999992</v>
      </c>
      <c r="E98" s="1">
        <v>0</v>
      </c>
      <c r="F98" s="1">
        <v>34</v>
      </c>
      <c r="G98" s="1">
        <v>40</v>
      </c>
      <c r="H98" s="1">
        <v>0</v>
      </c>
      <c r="I98" s="1">
        <v>10</v>
      </c>
      <c r="J98" s="38"/>
      <c r="K98" s="11">
        <f t="shared" si="31"/>
        <v>45386</v>
      </c>
      <c r="L98" s="1">
        <v>58</v>
      </c>
      <c r="M98" s="1">
        <v>7963.44</v>
      </c>
      <c r="N98" s="1">
        <v>48.36</v>
      </c>
      <c r="O98" s="1">
        <v>0</v>
      </c>
      <c r="P98" s="1">
        <v>40</v>
      </c>
      <c r="Q98" s="1">
        <v>0</v>
      </c>
      <c r="R98" s="1">
        <v>0</v>
      </c>
      <c r="S98" s="38"/>
      <c r="T98" s="11">
        <f t="shared" si="18"/>
        <v>45386</v>
      </c>
      <c r="U98" s="1">
        <v>30</v>
      </c>
      <c r="V98" s="1">
        <v>2563.71</v>
      </c>
      <c r="W98" s="1">
        <v>0</v>
      </c>
      <c r="X98" s="1">
        <v>0</v>
      </c>
      <c r="Y98" s="1">
        <v>174.99</v>
      </c>
      <c r="Z98" s="1">
        <v>0</v>
      </c>
      <c r="AA98" s="1">
        <v>18.5</v>
      </c>
      <c r="AB98" s="38"/>
      <c r="AC98" s="11">
        <f t="shared" si="19"/>
        <v>45386</v>
      </c>
      <c r="AD98" s="1">
        <v>38</v>
      </c>
      <c r="AE98" s="1">
        <v>4538.6400000000003</v>
      </c>
      <c r="AF98" s="1">
        <v>39.799999999999997</v>
      </c>
      <c r="AG98" s="1">
        <v>0</v>
      </c>
      <c r="AH98" s="1">
        <v>0</v>
      </c>
      <c r="AI98" s="1">
        <v>1</v>
      </c>
      <c r="AJ98" s="1">
        <v>0</v>
      </c>
      <c r="AK98" s="38"/>
      <c r="AL98" s="11">
        <f t="shared" si="20"/>
        <v>45386</v>
      </c>
      <c r="AM98" s="1">
        <v>49</v>
      </c>
      <c r="AN98" s="1">
        <v>7657.09</v>
      </c>
      <c r="AO98" s="1">
        <v>6.48</v>
      </c>
      <c r="AP98" s="1">
        <v>0</v>
      </c>
      <c r="AQ98" s="1">
        <v>0</v>
      </c>
      <c r="AR98" s="1">
        <v>0</v>
      </c>
      <c r="AS98" s="1">
        <v>0</v>
      </c>
      <c r="AT98" s="38"/>
      <c r="AU98" s="11">
        <f t="shared" si="21"/>
        <v>45386</v>
      </c>
      <c r="AV98" s="1">
        <v>36</v>
      </c>
      <c r="AW98" s="1">
        <v>3252.84</v>
      </c>
      <c r="AX98" s="1">
        <v>0</v>
      </c>
      <c r="AY98" s="1">
        <v>28.18</v>
      </c>
      <c r="AZ98" s="1">
        <v>0</v>
      </c>
      <c r="BA98" s="1">
        <v>0</v>
      </c>
      <c r="BB98" s="1">
        <v>221.72</v>
      </c>
      <c r="BC98" s="38"/>
      <c r="BD98" s="11">
        <f t="shared" si="22"/>
        <v>45386</v>
      </c>
      <c r="BE98" s="1">
        <v>74</v>
      </c>
      <c r="BF98" s="1">
        <v>10445.42</v>
      </c>
      <c r="BG98" s="1">
        <v>50.65</v>
      </c>
      <c r="BH98" s="1">
        <v>0</v>
      </c>
      <c r="BI98" s="1">
        <v>0</v>
      </c>
      <c r="BJ98" s="1">
        <v>0</v>
      </c>
      <c r="BK98" s="1">
        <v>23</v>
      </c>
      <c r="BL98" s="38"/>
      <c r="BM98" s="11">
        <f t="shared" si="23"/>
        <v>45386</v>
      </c>
      <c r="BN98" s="1">
        <v>63</v>
      </c>
      <c r="BO98" s="1">
        <v>10165.620000000001</v>
      </c>
      <c r="BP98" s="1">
        <v>15.35</v>
      </c>
      <c r="BQ98" s="1">
        <v>0</v>
      </c>
      <c r="BR98" s="1">
        <v>344.83</v>
      </c>
      <c r="BS98" s="1">
        <v>0</v>
      </c>
      <c r="BT98" s="1">
        <v>12.5</v>
      </c>
      <c r="BU98" s="38"/>
      <c r="BV98" s="11">
        <f t="shared" si="24"/>
        <v>45386</v>
      </c>
      <c r="BW98" s="1">
        <v>21</v>
      </c>
      <c r="BX98" s="1">
        <v>1756.77</v>
      </c>
      <c r="BY98" s="1">
        <v>13</v>
      </c>
      <c r="BZ98" s="1">
        <v>0</v>
      </c>
      <c r="CA98" s="1">
        <v>0</v>
      </c>
      <c r="CB98" s="1">
        <v>0</v>
      </c>
      <c r="CC98" s="1">
        <v>3173.94</v>
      </c>
      <c r="CD98" s="38"/>
      <c r="CE98" s="11">
        <f t="shared" si="25"/>
        <v>45386</v>
      </c>
      <c r="CF98" s="1">
        <v>42</v>
      </c>
      <c r="CG98" s="1">
        <v>4968.79</v>
      </c>
      <c r="CH98" s="1">
        <v>49.5</v>
      </c>
      <c r="CI98" s="1">
        <v>0</v>
      </c>
      <c r="CJ98" s="1">
        <v>0</v>
      </c>
      <c r="CK98" s="1">
        <v>0</v>
      </c>
      <c r="CL98" s="1">
        <v>2.63</v>
      </c>
      <c r="CM98" s="38"/>
      <c r="CN98" s="11">
        <f t="shared" si="26"/>
        <v>45386</v>
      </c>
      <c r="CO98" s="1">
        <v>79</v>
      </c>
      <c r="CP98" s="1">
        <v>9496.75</v>
      </c>
      <c r="CQ98" s="1">
        <v>43.5</v>
      </c>
      <c r="CR98" s="1">
        <v>1136.3399999999999</v>
      </c>
      <c r="CS98" s="1">
        <v>50</v>
      </c>
      <c r="CT98" s="1">
        <v>0</v>
      </c>
      <c r="CU98" s="1">
        <v>33.840000000000003</v>
      </c>
      <c r="CV98" s="38"/>
      <c r="CW98" s="13">
        <f t="shared" si="27"/>
        <v>45386</v>
      </c>
      <c r="CX98" s="1">
        <v>14</v>
      </c>
      <c r="CY98" s="1">
        <v>762.67</v>
      </c>
      <c r="CZ98" s="1">
        <v>0</v>
      </c>
      <c r="DA98" s="1">
        <v>45</v>
      </c>
      <c r="DB98" s="1">
        <v>150</v>
      </c>
      <c r="DC98" s="1">
        <v>0</v>
      </c>
      <c r="DD98" s="1">
        <v>38</v>
      </c>
      <c r="DE98" s="38"/>
      <c r="DF98" s="13">
        <f t="shared" si="28"/>
        <v>45386</v>
      </c>
      <c r="DG98" s="1"/>
      <c r="DH98" s="1"/>
      <c r="DI98" s="1"/>
      <c r="DJ98" s="1"/>
      <c r="DK98" s="1"/>
      <c r="DL98" s="1"/>
      <c r="DM98" s="1"/>
      <c r="DN98" s="38"/>
      <c r="DO98" s="13">
        <f t="shared" si="29"/>
        <v>45386</v>
      </c>
      <c r="DP98" s="1"/>
      <c r="DQ98" s="1"/>
      <c r="DR98" s="1"/>
      <c r="DS98" s="1"/>
      <c r="DT98" s="1"/>
      <c r="DU98" s="1"/>
      <c r="DV98" s="1"/>
      <c r="DW98" s="38"/>
      <c r="DX98" s="13">
        <f t="shared" si="30"/>
        <v>45386</v>
      </c>
      <c r="DY98" s="1"/>
      <c r="DZ98" s="1"/>
      <c r="EA98" s="1"/>
      <c r="EB98" s="1"/>
      <c r="EC98" s="1"/>
      <c r="ED98" s="1"/>
      <c r="EE98" s="1"/>
      <c r="EF98" s="38"/>
      <c r="EG98" s="38"/>
      <c r="EH98" s="38"/>
      <c r="EI98" s="38"/>
      <c r="EJ98" s="38"/>
      <c r="EK98" s="38"/>
      <c r="EL98" s="38"/>
      <c r="EM98" s="38"/>
      <c r="EN98" s="38"/>
    </row>
    <row r="99" spans="1:144" x14ac:dyDescent="0.3">
      <c r="A99" s="268">
        <f t="shared" si="17"/>
        <v>12</v>
      </c>
      <c r="B99" s="11">
        <f t="shared" si="16"/>
        <v>45387</v>
      </c>
      <c r="C99" s="1">
        <v>62</v>
      </c>
      <c r="D99" s="1">
        <v>8741.2999999999993</v>
      </c>
      <c r="E99" s="1">
        <v>0</v>
      </c>
      <c r="F99" s="1">
        <v>33</v>
      </c>
      <c r="G99" s="1">
        <v>0</v>
      </c>
      <c r="H99" s="1">
        <v>0</v>
      </c>
      <c r="I99" s="1">
        <v>11</v>
      </c>
      <c r="J99" s="38"/>
      <c r="K99" s="11">
        <f t="shared" si="31"/>
        <v>45387</v>
      </c>
      <c r="L99" s="1">
        <v>25</v>
      </c>
      <c r="M99" s="1">
        <v>2993.25</v>
      </c>
      <c r="N99" s="1">
        <v>14.15</v>
      </c>
      <c r="O99" s="1">
        <v>0</v>
      </c>
      <c r="P99" s="1">
        <v>72</v>
      </c>
      <c r="Q99" s="1">
        <v>0</v>
      </c>
      <c r="R99" s="1">
        <v>182.85</v>
      </c>
      <c r="S99" s="38"/>
      <c r="T99" s="11">
        <f t="shared" si="18"/>
        <v>45387</v>
      </c>
      <c r="U99" s="1">
        <v>33</v>
      </c>
      <c r="V99" s="1">
        <v>3391.1</v>
      </c>
      <c r="W99" s="1">
        <v>0</v>
      </c>
      <c r="X99" s="1">
        <v>0</v>
      </c>
      <c r="Y99" s="1">
        <v>30.5</v>
      </c>
      <c r="Z99" s="1">
        <v>0</v>
      </c>
      <c r="AA99" s="1">
        <v>10.5</v>
      </c>
      <c r="AB99" s="38"/>
      <c r="AC99" s="11">
        <f t="shared" si="19"/>
        <v>45387</v>
      </c>
      <c r="AD99" s="1">
        <v>45</v>
      </c>
      <c r="AE99" s="1">
        <v>5464.7</v>
      </c>
      <c r="AF99" s="1">
        <v>35.17</v>
      </c>
      <c r="AG99" s="1">
        <v>0</v>
      </c>
      <c r="AH99" s="1">
        <v>0</v>
      </c>
      <c r="AI99" s="1">
        <v>1</v>
      </c>
      <c r="AJ99" s="1">
        <v>-107.97</v>
      </c>
      <c r="AK99" s="38"/>
      <c r="AL99" s="11">
        <f t="shared" si="20"/>
        <v>45387</v>
      </c>
      <c r="AM99" s="1">
        <v>37</v>
      </c>
      <c r="AN99" s="1">
        <v>4726.84</v>
      </c>
      <c r="AO99" s="1">
        <v>38.869999999999997</v>
      </c>
      <c r="AP99" s="1">
        <v>0</v>
      </c>
      <c r="AQ99" s="1">
        <v>-336.66</v>
      </c>
      <c r="AR99" s="1">
        <v>0</v>
      </c>
      <c r="AS99" s="1">
        <v>-606.67999999999995</v>
      </c>
      <c r="AT99" s="38"/>
      <c r="AU99" s="11">
        <f t="shared" si="21"/>
        <v>45387</v>
      </c>
      <c r="AV99" s="1">
        <v>30</v>
      </c>
      <c r="AW99" s="1">
        <v>2699.59</v>
      </c>
      <c r="AX99" s="1">
        <v>0</v>
      </c>
      <c r="AY99" s="1">
        <v>6.35</v>
      </c>
      <c r="AZ99" s="1">
        <v>-93.71</v>
      </c>
      <c r="BA99" s="1">
        <v>0</v>
      </c>
      <c r="BB99" s="1">
        <v>117.53</v>
      </c>
      <c r="BC99" s="38"/>
      <c r="BD99" s="11">
        <f t="shared" si="22"/>
        <v>45387</v>
      </c>
      <c r="BE99" s="1">
        <v>75</v>
      </c>
      <c r="BF99" s="1">
        <v>10075.82</v>
      </c>
      <c r="BG99" s="1">
        <v>57.28</v>
      </c>
      <c r="BH99" s="1">
        <v>0</v>
      </c>
      <c r="BI99" s="1">
        <v>0</v>
      </c>
      <c r="BJ99" s="1">
        <v>0</v>
      </c>
      <c r="BK99" s="1">
        <v>187.19</v>
      </c>
      <c r="BL99" s="38"/>
      <c r="BM99" s="11">
        <f t="shared" si="23"/>
        <v>45387</v>
      </c>
      <c r="BN99" s="1">
        <v>64</v>
      </c>
      <c r="BO99" s="1">
        <v>11090.47</v>
      </c>
      <c r="BP99" s="1">
        <v>53.96</v>
      </c>
      <c r="BQ99" s="1">
        <v>0</v>
      </c>
      <c r="BR99" s="1">
        <v>202</v>
      </c>
      <c r="BS99" s="1">
        <v>0</v>
      </c>
      <c r="BT99" s="1">
        <v>162</v>
      </c>
      <c r="BU99" s="38"/>
      <c r="BV99" s="11">
        <f t="shared" si="24"/>
        <v>45387</v>
      </c>
      <c r="BW99" s="1">
        <v>32</v>
      </c>
      <c r="BX99" s="1">
        <v>3145.46</v>
      </c>
      <c r="BY99" s="1">
        <v>30</v>
      </c>
      <c r="BZ99" s="1">
        <v>0</v>
      </c>
      <c r="CA99" s="1">
        <v>35</v>
      </c>
      <c r="CB99" s="1">
        <v>0</v>
      </c>
      <c r="CC99" s="1">
        <v>225.06</v>
      </c>
      <c r="CD99" s="38"/>
      <c r="CE99" s="11">
        <f t="shared" si="25"/>
        <v>45387</v>
      </c>
      <c r="CF99" s="1">
        <v>64</v>
      </c>
      <c r="CG99" s="1">
        <v>7773.37</v>
      </c>
      <c r="CH99" s="1">
        <v>76.5</v>
      </c>
      <c r="CI99" s="1">
        <v>25</v>
      </c>
      <c r="CJ99" s="1">
        <v>75</v>
      </c>
      <c r="CK99" s="1">
        <v>0</v>
      </c>
      <c r="CL99" s="1">
        <v>28.89</v>
      </c>
      <c r="CM99" s="38"/>
      <c r="CN99" s="11">
        <f t="shared" si="26"/>
        <v>45387</v>
      </c>
      <c r="CO99" s="1">
        <v>89</v>
      </c>
      <c r="CP99" s="1">
        <v>11032.27</v>
      </c>
      <c r="CQ99" s="1">
        <v>347.12</v>
      </c>
      <c r="CR99" s="1">
        <v>244.97</v>
      </c>
      <c r="CS99" s="1">
        <v>50</v>
      </c>
      <c r="CT99" s="1">
        <v>1</v>
      </c>
      <c r="CU99" s="276">
        <v>3384.92</v>
      </c>
      <c r="CV99" s="38"/>
      <c r="CW99" s="13">
        <f t="shared" si="27"/>
        <v>45387</v>
      </c>
      <c r="CX99" s="1">
        <v>22</v>
      </c>
      <c r="CY99" s="1">
        <v>1265.45</v>
      </c>
      <c r="CZ99" s="1">
        <v>0</v>
      </c>
      <c r="DA99" s="1">
        <v>2</v>
      </c>
      <c r="DB99" s="1">
        <v>120</v>
      </c>
      <c r="DC99" s="1">
        <v>0</v>
      </c>
      <c r="DD99" s="1">
        <v>73.42</v>
      </c>
      <c r="DE99" s="38"/>
      <c r="DF99" s="13">
        <f t="shared" si="28"/>
        <v>45387</v>
      </c>
      <c r="DG99" s="1"/>
      <c r="DH99" s="1"/>
      <c r="DI99" s="1"/>
      <c r="DJ99" s="1"/>
      <c r="DK99" s="1"/>
      <c r="DL99" s="1"/>
      <c r="DM99" s="1"/>
      <c r="DN99" s="38"/>
      <c r="DO99" s="13">
        <f t="shared" si="29"/>
        <v>45387</v>
      </c>
      <c r="DP99" s="1"/>
      <c r="DQ99" s="1"/>
      <c r="DR99" s="1"/>
      <c r="DS99" s="1"/>
      <c r="DT99" s="1"/>
      <c r="DU99" s="1"/>
      <c r="DV99" s="1"/>
      <c r="DW99" s="38"/>
      <c r="DX99" s="13">
        <f t="shared" si="30"/>
        <v>45387</v>
      </c>
      <c r="DY99" s="1"/>
      <c r="DZ99" s="1"/>
      <c r="EA99" s="1"/>
      <c r="EB99" s="1"/>
      <c r="EC99" s="1"/>
      <c r="ED99" s="1"/>
      <c r="EE99" s="1"/>
      <c r="EF99" s="38"/>
      <c r="EG99" s="38"/>
      <c r="EH99" s="38"/>
      <c r="EI99" s="38"/>
      <c r="EJ99" s="38"/>
      <c r="EK99" s="38"/>
      <c r="EL99" s="38"/>
      <c r="EM99" s="38"/>
      <c r="EN99" s="38"/>
    </row>
    <row r="100" spans="1:144" x14ac:dyDescent="0.3">
      <c r="A100" s="268">
        <f t="shared" si="17"/>
        <v>12</v>
      </c>
      <c r="B100" s="11">
        <f t="shared" si="16"/>
        <v>45388</v>
      </c>
      <c r="C100" s="1">
        <v>38</v>
      </c>
      <c r="D100" s="1">
        <v>5096.13</v>
      </c>
      <c r="E100" s="1">
        <v>0</v>
      </c>
      <c r="F100" s="1">
        <v>49</v>
      </c>
      <c r="G100" s="1">
        <v>30</v>
      </c>
      <c r="H100" s="1">
        <v>0</v>
      </c>
      <c r="I100" s="1">
        <v>6</v>
      </c>
      <c r="J100" s="38"/>
      <c r="K100" s="11">
        <f t="shared" si="31"/>
        <v>45388</v>
      </c>
      <c r="L100" s="1">
        <v>19</v>
      </c>
      <c r="M100" s="1">
        <v>2232.8000000000002</v>
      </c>
      <c r="N100" s="1">
        <v>28.06</v>
      </c>
      <c r="O100" s="1">
        <v>0</v>
      </c>
      <c r="P100" s="1">
        <v>0</v>
      </c>
      <c r="Q100" s="1">
        <v>0</v>
      </c>
      <c r="R100" s="1">
        <v>4</v>
      </c>
      <c r="S100" s="38"/>
      <c r="T100" s="11">
        <f t="shared" si="18"/>
        <v>45388</v>
      </c>
      <c r="U100" s="1">
        <v>32</v>
      </c>
      <c r="V100" s="1">
        <v>3284.21</v>
      </c>
      <c r="W100" s="1">
        <v>0</v>
      </c>
      <c r="X100" s="1">
        <v>0</v>
      </c>
      <c r="Y100" s="1">
        <v>18.25</v>
      </c>
      <c r="Z100" s="1">
        <v>0</v>
      </c>
      <c r="AA100" s="1">
        <v>13.75</v>
      </c>
      <c r="AB100" s="38"/>
      <c r="AC100" s="11">
        <f t="shared" si="19"/>
        <v>45388</v>
      </c>
      <c r="AD100" s="1">
        <v>43</v>
      </c>
      <c r="AE100" s="1">
        <v>5244.45</v>
      </c>
      <c r="AF100" s="1">
        <v>74.959999999999994</v>
      </c>
      <c r="AG100" s="1">
        <v>0</v>
      </c>
      <c r="AH100" s="1">
        <v>0</v>
      </c>
      <c r="AI100" s="1">
        <v>1</v>
      </c>
      <c r="AJ100" s="1">
        <v>0</v>
      </c>
      <c r="AK100" s="38"/>
      <c r="AL100" s="11">
        <f t="shared" si="20"/>
        <v>45388</v>
      </c>
      <c r="AM100" s="1">
        <v>40</v>
      </c>
      <c r="AN100" s="1">
        <v>5170.2700000000004</v>
      </c>
      <c r="AO100" s="1">
        <v>143.44</v>
      </c>
      <c r="AP100" s="1">
        <v>0</v>
      </c>
      <c r="AQ100" s="1">
        <v>4.95</v>
      </c>
      <c r="AR100" s="1">
        <v>0</v>
      </c>
      <c r="AS100" s="1">
        <v>0</v>
      </c>
      <c r="AT100" s="38"/>
      <c r="AU100" s="11">
        <f t="shared" si="21"/>
        <v>45388</v>
      </c>
      <c r="AV100" s="1">
        <v>37</v>
      </c>
      <c r="AW100" s="1">
        <v>2984.25</v>
      </c>
      <c r="AX100" s="1">
        <v>0</v>
      </c>
      <c r="AY100" s="1">
        <v>7</v>
      </c>
      <c r="AZ100" s="1">
        <v>0</v>
      </c>
      <c r="BA100" s="1">
        <v>0</v>
      </c>
      <c r="BB100" s="1">
        <v>7.14</v>
      </c>
      <c r="BC100" s="38"/>
      <c r="BD100" s="11">
        <f t="shared" si="22"/>
        <v>45388</v>
      </c>
      <c r="BE100" s="1">
        <v>66</v>
      </c>
      <c r="BF100" s="1">
        <v>8275.58</v>
      </c>
      <c r="BG100" s="1">
        <v>35.090000000000003</v>
      </c>
      <c r="BH100" s="1">
        <v>0</v>
      </c>
      <c r="BI100" s="1">
        <v>130.96</v>
      </c>
      <c r="BJ100" s="1">
        <v>0</v>
      </c>
      <c r="BK100" s="1">
        <v>6</v>
      </c>
      <c r="BL100" s="38"/>
      <c r="BM100" s="11">
        <f t="shared" si="23"/>
        <v>45388</v>
      </c>
      <c r="BN100" s="1">
        <v>63</v>
      </c>
      <c r="BO100" s="1">
        <v>10193.61</v>
      </c>
      <c r="BP100" s="1">
        <v>73.95</v>
      </c>
      <c r="BQ100" s="1">
        <v>0</v>
      </c>
      <c r="BR100" s="1">
        <v>138.44999999999999</v>
      </c>
      <c r="BS100" s="1">
        <v>0</v>
      </c>
      <c r="BT100" s="1">
        <v>17</v>
      </c>
      <c r="BU100" s="38"/>
      <c r="BV100" s="11">
        <f t="shared" si="24"/>
        <v>45388</v>
      </c>
      <c r="BW100" s="1">
        <v>43</v>
      </c>
      <c r="BX100" s="1">
        <v>3750.36</v>
      </c>
      <c r="BY100" s="1">
        <v>130</v>
      </c>
      <c r="BZ100" s="1">
        <v>0</v>
      </c>
      <c r="CA100" s="1">
        <v>0</v>
      </c>
      <c r="CB100" s="1">
        <v>0</v>
      </c>
      <c r="CC100" s="1">
        <v>18</v>
      </c>
      <c r="CD100" s="38"/>
      <c r="CE100" s="11">
        <f t="shared" si="25"/>
        <v>45388</v>
      </c>
      <c r="CF100" s="1">
        <v>61</v>
      </c>
      <c r="CG100" s="1">
        <v>7261.98</v>
      </c>
      <c r="CH100" s="1">
        <v>163.5</v>
      </c>
      <c r="CI100" s="1">
        <v>0</v>
      </c>
      <c r="CJ100" s="1">
        <v>0</v>
      </c>
      <c r="CK100" s="1">
        <v>0</v>
      </c>
      <c r="CL100" s="1">
        <v>59.92</v>
      </c>
      <c r="CM100" s="38"/>
      <c r="CN100" s="11">
        <f t="shared" si="26"/>
        <v>45388</v>
      </c>
      <c r="CO100" s="1">
        <v>75</v>
      </c>
      <c r="CP100" s="1">
        <v>9922.69</v>
      </c>
      <c r="CQ100" s="1">
        <v>105</v>
      </c>
      <c r="CR100" s="1">
        <v>215.73</v>
      </c>
      <c r="CS100" s="1">
        <v>50</v>
      </c>
      <c r="CT100" s="1">
        <v>0</v>
      </c>
      <c r="CU100" s="1">
        <v>289.95</v>
      </c>
      <c r="CV100" s="38"/>
      <c r="CW100" s="13">
        <f t="shared" si="27"/>
        <v>45388</v>
      </c>
      <c r="CX100" s="1">
        <v>23</v>
      </c>
      <c r="CY100" s="1">
        <v>1254.18</v>
      </c>
      <c r="CZ100" s="1">
        <v>0</v>
      </c>
      <c r="DA100" s="1">
        <v>23.5</v>
      </c>
      <c r="DB100" s="1">
        <v>135</v>
      </c>
      <c r="DC100" s="1">
        <v>0</v>
      </c>
      <c r="DD100" s="1">
        <v>99.05</v>
      </c>
      <c r="DE100" s="38"/>
      <c r="DF100" s="13">
        <f t="shared" si="28"/>
        <v>45388</v>
      </c>
      <c r="DG100" s="1"/>
      <c r="DH100" s="1"/>
      <c r="DI100" s="1"/>
      <c r="DJ100" s="1"/>
      <c r="DK100" s="1"/>
      <c r="DL100" s="1"/>
      <c r="DM100" s="1"/>
      <c r="DN100" s="38"/>
      <c r="DO100" s="13">
        <f t="shared" si="29"/>
        <v>45388</v>
      </c>
      <c r="DP100" s="1"/>
      <c r="DQ100" s="1"/>
      <c r="DR100" s="1"/>
      <c r="DS100" s="1"/>
      <c r="DT100" s="1"/>
      <c r="DU100" s="1"/>
      <c r="DV100" s="1"/>
      <c r="DW100" s="38"/>
      <c r="DX100" s="13">
        <f t="shared" si="30"/>
        <v>45388</v>
      </c>
      <c r="DY100" s="1"/>
      <c r="DZ100" s="1"/>
      <c r="EA100" s="1"/>
      <c r="EB100" s="1"/>
      <c r="EC100" s="1"/>
      <c r="ED100" s="1"/>
      <c r="EE100" s="1"/>
      <c r="EF100" s="38"/>
      <c r="EG100" s="38"/>
      <c r="EH100" s="38"/>
      <c r="EI100" s="38"/>
      <c r="EJ100" s="38"/>
      <c r="EK100" s="38"/>
      <c r="EL100" s="38"/>
      <c r="EM100" s="38"/>
      <c r="EN100" s="38"/>
    </row>
    <row r="101" spans="1:144" x14ac:dyDescent="0.3">
      <c r="A101" s="268">
        <f t="shared" si="17"/>
        <v>12</v>
      </c>
      <c r="B101" s="11">
        <f t="shared" si="16"/>
        <v>45389</v>
      </c>
      <c r="C101" s="1">
        <v>20</v>
      </c>
      <c r="D101" s="1">
        <v>2363.5700000000002</v>
      </c>
      <c r="E101" s="1">
        <v>0</v>
      </c>
      <c r="F101" s="1">
        <v>18</v>
      </c>
      <c r="G101" s="1">
        <v>0</v>
      </c>
      <c r="H101" s="1">
        <v>1</v>
      </c>
      <c r="I101" s="1">
        <v>149.53</v>
      </c>
      <c r="J101" s="38"/>
      <c r="K101" s="11">
        <f t="shared" si="31"/>
        <v>45389</v>
      </c>
      <c r="L101" s="1">
        <v>20</v>
      </c>
      <c r="M101" s="1">
        <v>2574.5100000000002</v>
      </c>
      <c r="N101" s="1">
        <v>3.3</v>
      </c>
      <c r="O101" s="1">
        <v>0</v>
      </c>
      <c r="P101" s="1">
        <v>0</v>
      </c>
      <c r="Q101" s="1">
        <v>0</v>
      </c>
      <c r="R101" s="1">
        <v>0</v>
      </c>
      <c r="S101" s="38"/>
      <c r="T101" s="11">
        <f t="shared" si="18"/>
        <v>45389</v>
      </c>
      <c r="U101" s="1">
        <v>12</v>
      </c>
      <c r="V101" s="1">
        <v>1234.67</v>
      </c>
      <c r="W101" s="1">
        <v>0</v>
      </c>
      <c r="X101" s="1">
        <v>0</v>
      </c>
      <c r="Y101" s="1">
        <v>24</v>
      </c>
      <c r="Z101" s="1">
        <v>0</v>
      </c>
      <c r="AA101" s="1">
        <v>4</v>
      </c>
      <c r="AB101" s="38"/>
      <c r="AC101" s="11">
        <f t="shared" si="19"/>
        <v>45389</v>
      </c>
      <c r="AD101" s="1">
        <v>25</v>
      </c>
      <c r="AE101" s="1">
        <v>3030</v>
      </c>
      <c r="AF101" s="1">
        <v>38.229999999999997</v>
      </c>
      <c r="AG101" s="1">
        <v>0</v>
      </c>
      <c r="AH101" s="1">
        <v>0</v>
      </c>
      <c r="AI101" s="1">
        <v>1</v>
      </c>
      <c r="AJ101" s="1">
        <v>17</v>
      </c>
      <c r="AK101" s="38"/>
      <c r="AL101" s="11">
        <f t="shared" si="20"/>
        <v>45389</v>
      </c>
      <c r="AM101" s="1">
        <v>32</v>
      </c>
      <c r="AN101" s="1">
        <v>4000.24</v>
      </c>
      <c r="AO101" s="1">
        <v>0</v>
      </c>
      <c r="AP101" s="1">
        <v>0</v>
      </c>
      <c r="AQ101" s="1">
        <v>107</v>
      </c>
      <c r="AR101" s="1">
        <v>0</v>
      </c>
      <c r="AS101" s="1">
        <v>557.99</v>
      </c>
      <c r="AT101" s="38"/>
      <c r="AU101" s="11">
        <f t="shared" si="21"/>
        <v>45389</v>
      </c>
      <c r="AV101" s="1">
        <v>47</v>
      </c>
      <c r="AW101" s="1">
        <v>3789.74</v>
      </c>
      <c r="AX101" s="1">
        <v>0</v>
      </c>
      <c r="AY101" s="1">
        <v>17</v>
      </c>
      <c r="AZ101" s="1">
        <v>0</v>
      </c>
      <c r="BA101" s="1">
        <v>0</v>
      </c>
      <c r="BB101" s="1">
        <v>2.14</v>
      </c>
      <c r="BC101" s="38"/>
      <c r="BD101" s="11">
        <f t="shared" si="22"/>
        <v>45389</v>
      </c>
      <c r="BE101" s="1">
        <v>33</v>
      </c>
      <c r="BF101" s="1">
        <v>3962</v>
      </c>
      <c r="BG101" s="1">
        <v>41.73</v>
      </c>
      <c r="BH101" s="1">
        <v>0</v>
      </c>
      <c r="BI101" s="1">
        <v>0</v>
      </c>
      <c r="BJ101" s="1">
        <v>0</v>
      </c>
      <c r="BK101" s="1">
        <v>4</v>
      </c>
      <c r="BL101" s="38"/>
      <c r="BM101" s="11">
        <f t="shared" si="23"/>
        <v>45389</v>
      </c>
      <c r="BN101" s="1">
        <v>44</v>
      </c>
      <c r="BO101" s="1">
        <v>5582.88</v>
      </c>
      <c r="BP101" s="1">
        <v>32.1</v>
      </c>
      <c r="BQ101" s="1">
        <v>0</v>
      </c>
      <c r="BR101" s="1">
        <v>154.94999999999999</v>
      </c>
      <c r="BS101" s="1">
        <v>2</v>
      </c>
      <c r="BT101" s="1">
        <v>12</v>
      </c>
      <c r="BU101" s="38"/>
      <c r="BV101" s="11">
        <f t="shared" si="24"/>
        <v>45389</v>
      </c>
      <c r="BW101" s="1">
        <v>24</v>
      </c>
      <c r="BX101" s="1">
        <v>1920.03</v>
      </c>
      <c r="BY101" s="1">
        <v>26.5</v>
      </c>
      <c r="BZ101" s="1">
        <v>0</v>
      </c>
      <c r="CA101" s="1">
        <v>0</v>
      </c>
      <c r="CB101" s="1">
        <v>0</v>
      </c>
      <c r="CC101" s="1">
        <v>30.5</v>
      </c>
      <c r="CD101" s="38"/>
      <c r="CE101" s="11">
        <f t="shared" si="25"/>
        <v>45389</v>
      </c>
      <c r="CF101" s="1">
        <v>24</v>
      </c>
      <c r="CG101" s="1">
        <v>2653.76</v>
      </c>
      <c r="CH101" s="1">
        <v>60</v>
      </c>
      <c r="CI101" s="1">
        <v>0</v>
      </c>
      <c r="CJ101" s="1">
        <v>0</v>
      </c>
      <c r="CK101" s="1">
        <v>2</v>
      </c>
      <c r="CL101" s="1">
        <v>140.06</v>
      </c>
      <c r="CM101" s="38"/>
      <c r="CN101" s="11">
        <f t="shared" si="26"/>
        <v>45389</v>
      </c>
      <c r="CO101" s="1">
        <v>35</v>
      </c>
      <c r="CP101" s="1">
        <v>4076.41</v>
      </c>
      <c r="CQ101" s="1">
        <v>63.5</v>
      </c>
      <c r="CR101" s="1">
        <v>51.5</v>
      </c>
      <c r="CS101" s="1">
        <v>75</v>
      </c>
      <c r="CT101" s="1">
        <v>1</v>
      </c>
      <c r="CU101" s="1">
        <v>16</v>
      </c>
      <c r="CV101" s="38"/>
      <c r="CW101" s="13">
        <f t="shared" si="27"/>
        <v>45389</v>
      </c>
      <c r="CX101" s="1">
        <v>10</v>
      </c>
      <c r="CY101" s="1">
        <v>508.71</v>
      </c>
      <c r="CZ101" s="1">
        <v>0</v>
      </c>
      <c r="DA101" s="1">
        <v>0</v>
      </c>
      <c r="DB101" s="1">
        <v>60</v>
      </c>
      <c r="DC101" s="1">
        <v>0</v>
      </c>
      <c r="DD101" s="1">
        <v>0</v>
      </c>
      <c r="DE101" s="38"/>
      <c r="DF101" s="13">
        <f t="shared" si="28"/>
        <v>45389</v>
      </c>
      <c r="DG101" s="1"/>
      <c r="DH101" s="1"/>
      <c r="DI101" s="1"/>
      <c r="DJ101" s="1"/>
      <c r="DK101" s="1"/>
      <c r="DL101" s="1"/>
      <c r="DM101" s="1"/>
      <c r="DN101" s="38"/>
      <c r="DO101" s="13">
        <f t="shared" si="29"/>
        <v>45389</v>
      </c>
      <c r="DP101" s="1"/>
      <c r="DQ101" s="1"/>
      <c r="DR101" s="1"/>
      <c r="DS101" s="1"/>
      <c r="DT101" s="1"/>
      <c r="DU101" s="1"/>
      <c r="DV101" s="1"/>
      <c r="DW101" s="38"/>
      <c r="DX101" s="13">
        <f t="shared" si="30"/>
        <v>45389</v>
      </c>
      <c r="DY101" s="1"/>
      <c r="DZ101" s="1"/>
      <c r="EA101" s="1"/>
      <c r="EB101" s="1"/>
      <c r="EC101" s="1"/>
      <c r="ED101" s="1"/>
      <c r="EE101" s="1"/>
      <c r="EF101" s="38"/>
      <c r="EG101" s="38"/>
      <c r="EH101" s="38"/>
      <c r="EI101" s="38"/>
      <c r="EJ101" s="38"/>
      <c r="EK101" s="38"/>
      <c r="EL101" s="38"/>
      <c r="EM101" s="38"/>
      <c r="EN101" s="38"/>
    </row>
    <row r="102" spans="1:144" x14ac:dyDescent="0.3">
      <c r="A102" s="268">
        <f t="shared" si="17"/>
        <v>12</v>
      </c>
      <c r="B102" s="11">
        <f t="shared" si="16"/>
        <v>45390</v>
      </c>
      <c r="C102" s="1">
        <v>25</v>
      </c>
      <c r="D102" s="1">
        <v>3653.21</v>
      </c>
      <c r="E102" s="1">
        <v>0</v>
      </c>
      <c r="F102" s="1">
        <v>3</v>
      </c>
      <c r="G102" s="1">
        <v>0</v>
      </c>
      <c r="H102" s="1">
        <v>6</v>
      </c>
      <c r="I102" s="1">
        <v>142.91</v>
      </c>
      <c r="J102" s="38"/>
      <c r="K102" s="11">
        <f t="shared" si="31"/>
        <v>45390</v>
      </c>
      <c r="L102" s="1">
        <v>32</v>
      </c>
      <c r="M102" s="1">
        <v>4066.31</v>
      </c>
      <c r="N102" s="1">
        <v>12.97</v>
      </c>
      <c r="O102" s="1">
        <v>0</v>
      </c>
      <c r="P102" s="1">
        <v>0</v>
      </c>
      <c r="Q102" s="1">
        <v>0</v>
      </c>
      <c r="R102" s="1">
        <v>0</v>
      </c>
      <c r="S102" s="38"/>
      <c r="T102" s="11">
        <f t="shared" si="18"/>
        <v>45390</v>
      </c>
      <c r="U102" s="1">
        <v>20</v>
      </c>
      <c r="V102" s="1">
        <v>1928.79</v>
      </c>
      <c r="W102" s="1">
        <v>0</v>
      </c>
      <c r="X102" s="1">
        <v>0</v>
      </c>
      <c r="Y102" s="1">
        <v>63.5</v>
      </c>
      <c r="Z102" s="1">
        <v>0</v>
      </c>
      <c r="AA102" s="1">
        <v>58.5</v>
      </c>
      <c r="AB102" s="38"/>
      <c r="AC102" s="11">
        <f t="shared" si="19"/>
        <v>45390</v>
      </c>
      <c r="AD102" s="1">
        <v>66</v>
      </c>
      <c r="AE102" s="1">
        <v>8653.66</v>
      </c>
      <c r="AF102" s="1">
        <v>38.86</v>
      </c>
      <c r="AG102" s="1">
        <v>0</v>
      </c>
      <c r="AH102" s="1">
        <v>132.54</v>
      </c>
      <c r="AI102" s="1">
        <v>1</v>
      </c>
      <c r="AJ102" s="1">
        <v>177.01</v>
      </c>
      <c r="AK102" s="38"/>
      <c r="AL102" s="11">
        <f t="shared" si="20"/>
        <v>45390</v>
      </c>
      <c r="AM102" s="1">
        <v>45</v>
      </c>
      <c r="AN102" s="1">
        <v>6696.24</v>
      </c>
      <c r="AO102" s="1">
        <v>0</v>
      </c>
      <c r="AP102" s="1">
        <v>0</v>
      </c>
      <c r="AQ102" s="1">
        <v>4.95</v>
      </c>
      <c r="AR102" s="1">
        <v>0</v>
      </c>
      <c r="AS102" s="1">
        <v>0</v>
      </c>
      <c r="AT102" s="38"/>
      <c r="AU102" s="11">
        <f t="shared" si="21"/>
        <v>45390</v>
      </c>
      <c r="AV102" s="1">
        <v>58</v>
      </c>
      <c r="AW102" s="1">
        <v>5275.28</v>
      </c>
      <c r="AX102" s="1">
        <v>0</v>
      </c>
      <c r="AY102" s="1">
        <v>20</v>
      </c>
      <c r="AZ102" s="1">
        <v>0</v>
      </c>
      <c r="BA102" s="1">
        <v>0</v>
      </c>
      <c r="BB102" s="1">
        <v>2.14</v>
      </c>
      <c r="BC102" s="38"/>
      <c r="BD102" s="11">
        <f t="shared" si="22"/>
        <v>45390</v>
      </c>
      <c r="BE102" s="1">
        <v>64</v>
      </c>
      <c r="BF102" s="1">
        <v>8262.09</v>
      </c>
      <c r="BG102" s="1">
        <v>15.7</v>
      </c>
      <c r="BH102" s="1">
        <v>0</v>
      </c>
      <c r="BI102" s="1">
        <v>4.95</v>
      </c>
      <c r="BJ102" s="1">
        <v>0</v>
      </c>
      <c r="BK102" s="1">
        <v>8</v>
      </c>
      <c r="BL102" s="38"/>
      <c r="BM102" s="11">
        <f t="shared" si="23"/>
        <v>45390</v>
      </c>
      <c r="BN102" s="1">
        <v>60</v>
      </c>
      <c r="BO102" s="1">
        <v>8820.65</v>
      </c>
      <c r="BP102" s="1">
        <v>63.26</v>
      </c>
      <c r="BQ102" s="1">
        <v>0</v>
      </c>
      <c r="BR102" s="1">
        <v>0</v>
      </c>
      <c r="BS102" s="1">
        <v>0</v>
      </c>
      <c r="BT102" s="1">
        <v>354.74</v>
      </c>
      <c r="BU102" s="38"/>
      <c r="BV102" s="11">
        <f t="shared" si="24"/>
        <v>45390</v>
      </c>
      <c r="BW102" s="1">
        <v>30</v>
      </c>
      <c r="BX102" s="1">
        <v>2334.44</v>
      </c>
      <c r="BY102" s="1">
        <v>29.5</v>
      </c>
      <c r="BZ102" s="1">
        <v>0</v>
      </c>
      <c r="CA102" s="1">
        <v>0</v>
      </c>
      <c r="CB102" s="1">
        <v>4</v>
      </c>
      <c r="CC102" s="1">
        <v>220.5</v>
      </c>
      <c r="CD102" s="38"/>
      <c r="CE102" s="11">
        <f t="shared" si="25"/>
        <v>45390</v>
      </c>
      <c r="CF102" s="1">
        <v>24</v>
      </c>
      <c r="CG102" s="1">
        <v>2980.3</v>
      </c>
      <c r="CH102" s="1">
        <v>5</v>
      </c>
      <c r="CI102" s="1">
        <v>0</v>
      </c>
      <c r="CJ102" s="1">
        <v>0</v>
      </c>
      <c r="CK102" s="1">
        <v>2</v>
      </c>
      <c r="CL102" s="1">
        <v>3.15</v>
      </c>
      <c r="CM102" s="38"/>
      <c r="CN102" s="11">
        <f t="shared" si="26"/>
        <v>45390</v>
      </c>
      <c r="CO102" s="1">
        <v>68</v>
      </c>
      <c r="CP102" s="1">
        <v>14169.15</v>
      </c>
      <c r="CQ102" s="1">
        <v>31</v>
      </c>
      <c r="CR102" s="1">
        <v>20</v>
      </c>
      <c r="CS102" s="1">
        <v>50</v>
      </c>
      <c r="CT102" s="1">
        <v>4</v>
      </c>
      <c r="CU102" s="1">
        <v>4</v>
      </c>
      <c r="CV102" s="38"/>
      <c r="CW102" s="13">
        <f t="shared" si="27"/>
        <v>45390</v>
      </c>
      <c r="CX102" s="1">
        <v>11</v>
      </c>
      <c r="CY102" s="1">
        <v>722.56</v>
      </c>
      <c r="CZ102" s="1">
        <v>0</v>
      </c>
      <c r="DA102" s="1">
        <v>0</v>
      </c>
      <c r="DB102" s="1">
        <v>60</v>
      </c>
      <c r="DC102" s="1">
        <v>0</v>
      </c>
      <c r="DD102" s="1">
        <v>0</v>
      </c>
      <c r="DE102" s="38"/>
      <c r="DF102" s="13">
        <f t="shared" si="28"/>
        <v>45390</v>
      </c>
      <c r="DG102" s="1"/>
      <c r="DH102" s="1"/>
      <c r="DI102" s="1"/>
      <c r="DJ102" s="1"/>
      <c r="DK102" s="1"/>
      <c r="DL102" s="1"/>
      <c r="DM102" s="1"/>
      <c r="DN102" s="38"/>
      <c r="DO102" s="13">
        <f t="shared" si="29"/>
        <v>45390</v>
      </c>
      <c r="DP102" s="1"/>
      <c r="DQ102" s="1"/>
      <c r="DR102" s="1"/>
      <c r="DS102" s="1"/>
      <c r="DT102" s="1"/>
      <c r="DU102" s="1"/>
      <c r="DV102" s="1"/>
      <c r="DW102" s="38"/>
      <c r="DX102" s="13">
        <f t="shared" si="30"/>
        <v>45390</v>
      </c>
      <c r="DY102" s="1"/>
      <c r="DZ102" s="1"/>
      <c r="EA102" s="1"/>
      <c r="EB102" s="1"/>
      <c r="EC102" s="1"/>
      <c r="ED102" s="1"/>
      <c r="EE102" s="1"/>
      <c r="EF102" s="38"/>
      <c r="EG102" s="38"/>
      <c r="EH102" s="38"/>
      <c r="EI102" s="38"/>
      <c r="EJ102" s="38"/>
      <c r="EK102" s="38"/>
      <c r="EL102" s="38"/>
      <c r="EM102" s="38"/>
      <c r="EN102" s="38"/>
    </row>
    <row r="103" spans="1:144" x14ac:dyDescent="0.3">
      <c r="A103" s="268">
        <f t="shared" si="17"/>
        <v>12</v>
      </c>
      <c r="B103" s="11">
        <f t="shared" si="16"/>
        <v>45391</v>
      </c>
      <c r="C103" s="1">
        <v>33</v>
      </c>
      <c r="D103" s="1">
        <v>5039.93</v>
      </c>
      <c r="E103" s="1">
        <v>0</v>
      </c>
      <c r="F103" s="1">
        <v>10</v>
      </c>
      <c r="G103" s="1">
        <v>25</v>
      </c>
      <c r="H103" s="1">
        <v>0</v>
      </c>
      <c r="I103" s="1">
        <v>284.44</v>
      </c>
      <c r="J103" s="38"/>
      <c r="K103" s="11">
        <f t="shared" si="31"/>
        <v>45391</v>
      </c>
      <c r="L103" s="1">
        <v>36</v>
      </c>
      <c r="M103" s="1">
        <v>4709.8599999999997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38"/>
      <c r="T103" s="11">
        <f t="shared" si="18"/>
        <v>45391</v>
      </c>
      <c r="U103" s="1">
        <v>22</v>
      </c>
      <c r="V103" s="1">
        <v>2213.64</v>
      </c>
      <c r="W103" s="1">
        <v>0</v>
      </c>
      <c r="X103" s="1">
        <v>0</v>
      </c>
      <c r="Y103" s="1">
        <v>15.75</v>
      </c>
      <c r="Z103" s="1">
        <v>0</v>
      </c>
      <c r="AA103" s="1">
        <v>1.25</v>
      </c>
      <c r="AB103" s="38"/>
      <c r="AC103" s="11">
        <f t="shared" si="19"/>
        <v>45391</v>
      </c>
      <c r="AD103" s="1">
        <v>71</v>
      </c>
      <c r="AE103" s="1">
        <v>10129.32</v>
      </c>
      <c r="AF103" s="1">
        <v>60.14</v>
      </c>
      <c r="AG103" s="1">
        <v>0</v>
      </c>
      <c r="AH103" s="1">
        <v>151.26</v>
      </c>
      <c r="AI103" s="1">
        <v>2</v>
      </c>
      <c r="AJ103" s="1">
        <v>38.950000000000003</v>
      </c>
      <c r="AK103" s="38"/>
      <c r="AL103" s="11">
        <f t="shared" si="20"/>
        <v>45391</v>
      </c>
      <c r="AM103" s="1">
        <v>54</v>
      </c>
      <c r="AN103" s="1">
        <v>8145.16</v>
      </c>
      <c r="AO103" s="1">
        <v>12.96</v>
      </c>
      <c r="AP103" s="1">
        <v>0</v>
      </c>
      <c r="AQ103" s="1">
        <v>-112.16</v>
      </c>
      <c r="AR103" s="1">
        <v>0</v>
      </c>
      <c r="AS103" s="1">
        <v>0</v>
      </c>
      <c r="AT103" s="38"/>
      <c r="AU103" s="11">
        <f t="shared" si="21"/>
        <v>45391</v>
      </c>
      <c r="AV103" s="1">
        <v>51</v>
      </c>
      <c r="AW103" s="1">
        <v>4818.45</v>
      </c>
      <c r="AX103" s="1">
        <v>0</v>
      </c>
      <c r="AY103" s="1">
        <v>18</v>
      </c>
      <c r="AZ103" s="1">
        <v>0</v>
      </c>
      <c r="BA103" s="1">
        <v>0</v>
      </c>
      <c r="BB103" s="1">
        <v>3.21</v>
      </c>
      <c r="BC103" s="38"/>
      <c r="BD103" s="11">
        <f t="shared" si="22"/>
        <v>45391</v>
      </c>
      <c r="BE103" s="1">
        <v>73</v>
      </c>
      <c r="BF103" s="1">
        <v>10177.66</v>
      </c>
      <c r="BG103" s="1">
        <v>28.63</v>
      </c>
      <c r="BH103" s="1">
        <v>0</v>
      </c>
      <c r="BI103" s="1">
        <v>141.02000000000001</v>
      </c>
      <c r="BJ103" s="1">
        <v>0</v>
      </c>
      <c r="BK103" s="1">
        <v>1961.28</v>
      </c>
      <c r="BL103" s="38"/>
      <c r="BM103" s="11">
        <f t="shared" si="23"/>
        <v>45391</v>
      </c>
      <c r="BN103" s="1">
        <v>64</v>
      </c>
      <c r="BO103" s="1">
        <v>10078.49</v>
      </c>
      <c r="BP103" s="1">
        <v>69.790000000000006</v>
      </c>
      <c r="BQ103" s="1">
        <v>0</v>
      </c>
      <c r="BR103" s="1">
        <v>4.95</v>
      </c>
      <c r="BS103" s="1">
        <v>0</v>
      </c>
      <c r="BT103" s="1">
        <v>14.5</v>
      </c>
      <c r="BU103" s="38"/>
      <c r="BV103" s="11">
        <f t="shared" si="24"/>
        <v>45391</v>
      </c>
      <c r="BW103" s="1">
        <v>26</v>
      </c>
      <c r="BX103" s="1">
        <v>2164.25</v>
      </c>
      <c r="BY103" s="1">
        <v>5</v>
      </c>
      <c r="BZ103" s="1">
        <v>0</v>
      </c>
      <c r="CA103" s="1">
        <v>35.32</v>
      </c>
      <c r="CB103" s="1">
        <v>1</v>
      </c>
      <c r="CC103" s="1">
        <v>2</v>
      </c>
      <c r="CD103" s="38"/>
      <c r="CE103" s="11">
        <f t="shared" si="25"/>
        <v>45391</v>
      </c>
      <c r="CF103" s="1">
        <v>30</v>
      </c>
      <c r="CG103" s="1">
        <v>3397.36</v>
      </c>
      <c r="CH103" s="1">
        <v>32</v>
      </c>
      <c r="CI103" s="1">
        <v>0</v>
      </c>
      <c r="CJ103" s="1">
        <v>0</v>
      </c>
      <c r="CK103" s="1">
        <v>3</v>
      </c>
      <c r="CL103" s="1">
        <v>11.56</v>
      </c>
      <c r="CM103" s="38"/>
      <c r="CN103" s="11">
        <f t="shared" si="26"/>
        <v>45391</v>
      </c>
      <c r="CO103" s="1">
        <v>91</v>
      </c>
      <c r="CP103" s="1">
        <v>12474.03</v>
      </c>
      <c r="CQ103" s="1">
        <v>143.01</v>
      </c>
      <c r="CR103" s="1">
        <v>720.39</v>
      </c>
      <c r="CS103" s="1">
        <v>14.13</v>
      </c>
      <c r="CT103" s="1">
        <v>1</v>
      </c>
      <c r="CU103" s="1">
        <v>64.36</v>
      </c>
      <c r="CV103" s="38"/>
      <c r="CW103" s="13">
        <f t="shared" si="27"/>
        <v>45391</v>
      </c>
      <c r="CX103" s="1">
        <v>15</v>
      </c>
      <c r="CY103" s="1">
        <v>938.1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38"/>
      <c r="DF103" s="13">
        <f t="shared" si="28"/>
        <v>45391</v>
      </c>
      <c r="DG103" s="1"/>
      <c r="DH103" s="1"/>
      <c r="DI103" s="1"/>
      <c r="DJ103" s="1"/>
      <c r="DK103" s="1"/>
      <c r="DL103" s="1"/>
      <c r="DM103" s="1"/>
      <c r="DN103" s="38"/>
      <c r="DO103" s="13">
        <f t="shared" si="29"/>
        <v>45391</v>
      </c>
      <c r="DP103" s="1"/>
      <c r="DQ103" s="1"/>
      <c r="DR103" s="1"/>
      <c r="DS103" s="1"/>
      <c r="DT103" s="1"/>
      <c r="DU103" s="1"/>
      <c r="DV103" s="1"/>
      <c r="DW103" s="38"/>
      <c r="DX103" s="13">
        <f t="shared" si="30"/>
        <v>45391</v>
      </c>
      <c r="DY103" s="1"/>
      <c r="DZ103" s="1"/>
      <c r="EA103" s="1"/>
      <c r="EB103" s="1"/>
      <c r="EC103" s="1"/>
      <c r="ED103" s="1"/>
      <c r="EE103" s="1"/>
      <c r="EF103" s="38"/>
      <c r="EG103" s="38"/>
      <c r="EH103" s="38"/>
      <c r="EI103" s="38"/>
      <c r="EJ103" s="38"/>
      <c r="EK103" s="38"/>
      <c r="EL103" s="38"/>
      <c r="EM103" s="38"/>
      <c r="EN103" s="38"/>
    </row>
    <row r="104" spans="1:144" x14ac:dyDescent="0.3">
      <c r="A104" s="268">
        <f t="shared" si="17"/>
        <v>12</v>
      </c>
      <c r="B104" s="11">
        <f t="shared" si="16"/>
        <v>45392</v>
      </c>
      <c r="C104" s="1">
        <v>39</v>
      </c>
      <c r="D104" s="1">
        <v>6116.92</v>
      </c>
      <c r="E104" s="1">
        <v>0</v>
      </c>
      <c r="F104" s="1">
        <v>6</v>
      </c>
      <c r="G104" s="1">
        <v>0</v>
      </c>
      <c r="H104" s="1">
        <v>0</v>
      </c>
      <c r="I104" s="1">
        <v>2</v>
      </c>
      <c r="J104" s="38"/>
      <c r="K104" s="11">
        <f t="shared" si="31"/>
        <v>45392</v>
      </c>
      <c r="L104" s="1">
        <v>40</v>
      </c>
      <c r="M104" s="1">
        <v>4984.13</v>
      </c>
      <c r="N104" s="1">
        <v>8.49</v>
      </c>
      <c r="O104" s="1">
        <v>0</v>
      </c>
      <c r="P104" s="1">
        <v>0</v>
      </c>
      <c r="Q104" s="1">
        <v>0</v>
      </c>
      <c r="R104" s="1">
        <v>2965.42</v>
      </c>
      <c r="S104" s="38"/>
      <c r="T104" s="11">
        <f t="shared" si="18"/>
        <v>45392</v>
      </c>
      <c r="U104" s="1">
        <v>25</v>
      </c>
      <c r="V104" s="1">
        <v>2264.63</v>
      </c>
      <c r="W104" s="1">
        <v>0</v>
      </c>
      <c r="X104" s="1">
        <v>0</v>
      </c>
      <c r="Y104" s="1">
        <v>26</v>
      </c>
      <c r="Z104" s="1">
        <v>0</v>
      </c>
      <c r="AA104" s="1">
        <v>10.5</v>
      </c>
      <c r="AB104" s="38"/>
      <c r="AC104" s="11">
        <f t="shared" si="19"/>
        <v>45392</v>
      </c>
      <c r="AD104" s="1">
        <v>70</v>
      </c>
      <c r="AE104" s="1">
        <v>9453.11</v>
      </c>
      <c r="AF104" s="1">
        <v>17.59</v>
      </c>
      <c r="AG104" s="1">
        <v>0</v>
      </c>
      <c r="AH104" s="1">
        <v>0</v>
      </c>
      <c r="AI104" s="1">
        <v>2</v>
      </c>
      <c r="AJ104" s="1">
        <v>0</v>
      </c>
      <c r="AK104" s="38"/>
      <c r="AL104" s="11">
        <f t="shared" si="20"/>
        <v>45392</v>
      </c>
      <c r="AM104" s="1">
        <v>55</v>
      </c>
      <c r="AN104" s="1">
        <v>7316.01</v>
      </c>
      <c r="AO104" s="1">
        <v>2.78</v>
      </c>
      <c r="AP104" s="1">
        <v>0</v>
      </c>
      <c r="AQ104" s="1">
        <v>0</v>
      </c>
      <c r="AR104" s="1">
        <v>0</v>
      </c>
      <c r="AS104" s="1">
        <v>0</v>
      </c>
      <c r="AT104" s="38"/>
      <c r="AU104" s="11">
        <f t="shared" si="21"/>
        <v>45392</v>
      </c>
      <c r="AV104" s="1">
        <v>47</v>
      </c>
      <c r="AW104" s="286">
        <v>4154</v>
      </c>
      <c r="AX104" s="1">
        <v>0</v>
      </c>
      <c r="AY104" s="1">
        <v>41.1</v>
      </c>
      <c r="AZ104" s="1">
        <v>0</v>
      </c>
      <c r="BA104" s="1">
        <v>0</v>
      </c>
      <c r="BB104" s="1">
        <v>563.41999999999996</v>
      </c>
      <c r="BC104" s="38"/>
      <c r="BD104" s="11">
        <f t="shared" si="22"/>
        <v>45392</v>
      </c>
      <c r="BE104" s="1">
        <v>72</v>
      </c>
      <c r="BF104" s="1">
        <v>10504.06</v>
      </c>
      <c r="BG104" s="1">
        <v>18.47</v>
      </c>
      <c r="BH104" s="1">
        <v>0</v>
      </c>
      <c r="BI104" s="1">
        <v>260.86</v>
      </c>
      <c r="BJ104" s="1">
        <v>0</v>
      </c>
      <c r="BK104" s="1">
        <v>-48</v>
      </c>
      <c r="BL104" s="38"/>
      <c r="BM104" s="11">
        <f t="shared" si="23"/>
        <v>45392</v>
      </c>
      <c r="BN104" s="1">
        <v>62</v>
      </c>
      <c r="BO104" s="1">
        <v>9692.9</v>
      </c>
      <c r="BP104" s="1">
        <v>17.68</v>
      </c>
      <c r="BQ104" s="1">
        <v>0</v>
      </c>
      <c r="BR104" s="1">
        <v>320.76</v>
      </c>
      <c r="BS104" s="1">
        <v>0</v>
      </c>
      <c r="BT104" s="1">
        <v>0</v>
      </c>
      <c r="BU104" s="38"/>
      <c r="BV104" s="11">
        <f t="shared" si="24"/>
        <v>45392</v>
      </c>
      <c r="BW104" s="1">
        <v>30</v>
      </c>
      <c r="BX104" s="1">
        <v>2443.4499999999998</v>
      </c>
      <c r="BY104" s="1">
        <v>16</v>
      </c>
      <c r="BZ104" s="1">
        <v>0</v>
      </c>
      <c r="CA104" s="1">
        <v>0</v>
      </c>
      <c r="CB104" s="1">
        <v>1</v>
      </c>
      <c r="CC104" s="1">
        <v>602.66999999999996</v>
      </c>
      <c r="CD104" s="38"/>
      <c r="CE104" s="11">
        <f t="shared" si="25"/>
        <v>45392</v>
      </c>
      <c r="CF104" s="1">
        <v>25</v>
      </c>
      <c r="CG104" s="1">
        <v>2854.66</v>
      </c>
      <c r="CH104" s="1">
        <v>14</v>
      </c>
      <c r="CI104" s="1">
        <v>0</v>
      </c>
      <c r="CJ104" s="1">
        <v>0</v>
      </c>
      <c r="CK104" s="1">
        <v>3</v>
      </c>
      <c r="CL104" s="1">
        <v>2.1</v>
      </c>
      <c r="CM104" s="38"/>
      <c r="CN104" s="11">
        <f t="shared" si="26"/>
        <v>45392</v>
      </c>
      <c r="CO104" s="1">
        <v>90</v>
      </c>
      <c r="CP104" s="1">
        <v>11677.22</v>
      </c>
      <c r="CQ104" s="1">
        <v>73</v>
      </c>
      <c r="CR104" s="1">
        <v>461.48</v>
      </c>
      <c r="CS104" s="1">
        <v>25</v>
      </c>
      <c r="CT104" s="1">
        <v>1</v>
      </c>
      <c r="CU104" s="1">
        <v>194.26</v>
      </c>
      <c r="CV104" s="38"/>
      <c r="CW104" s="13">
        <f t="shared" si="27"/>
        <v>45392</v>
      </c>
      <c r="CX104" s="1">
        <v>18</v>
      </c>
      <c r="CY104" s="1">
        <v>1041.57</v>
      </c>
      <c r="CZ104" s="1">
        <v>0</v>
      </c>
      <c r="DA104" s="1">
        <v>29</v>
      </c>
      <c r="DB104" s="1">
        <v>0</v>
      </c>
      <c r="DC104" s="1">
        <v>0</v>
      </c>
      <c r="DD104" s="1">
        <v>26.5</v>
      </c>
      <c r="DE104" s="38"/>
      <c r="DF104" s="13">
        <f t="shared" si="28"/>
        <v>45392</v>
      </c>
      <c r="DG104" s="1"/>
      <c r="DH104" s="1"/>
      <c r="DI104" s="1"/>
      <c r="DJ104" s="1"/>
      <c r="DK104" s="1"/>
      <c r="DL104" s="1"/>
      <c r="DM104" s="1"/>
      <c r="DN104" s="38"/>
      <c r="DO104" s="13">
        <f t="shared" si="29"/>
        <v>45392</v>
      </c>
      <c r="DP104" s="1"/>
      <c r="DQ104" s="1"/>
      <c r="DR104" s="1"/>
      <c r="DS104" s="1"/>
      <c r="DT104" s="1"/>
      <c r="DU104" s="1"/>
      <c r="DV104" s="1"/>
      <c r="DW104" s="38"/>
      <c r="DX104" s="13">
        <f t="shared" si="30"/>
        <v>45392</v>
      </c>
      <c r="DY104" s="1"/>
      <c r="DZ104" s="1"/>
      <c r="EA104" s="1"/>
      <c r="EB104" s="1"/>
      <c r="EC104" s="1"/>
      <c r="ED104" s="1"/>
      <c r="EE104" s="1"/>
      <c r="EF104" s="38"/>
      <c r="EG104" s="38"/>
      <c r="EH104" s="38"/>
      <c r="EI104" s="38"/>
      <c r="EJ104" s="38"/>
      <c r="EK104" s="38"/>
      <c r="EL104" s="38"/>
      <c r="EM104" s="38"/>
      <c r="EN104" s="38"/>
    </row>
    <row r="105" spans="1:144" x14ac:dyDescent="0.3">
      <c r="A105" s="268">
        <f t="shared" si="17"/>
        <v>12</v>
      </c>
      <c r="B105" s="11">
        <f t="shared" si="16"/>
        <v>45393</v>
      </c>
      <c r="C105" s="1">
        <v>49</v>
      </c>
      <c r="D105" s="1">
        <v>7292.51</v>
      </c>
      <c r="E105" s="1">
        <v>0</v>
      </c>
      <c r="F105" s="1">
        <v>97</v>
      </c>
      <c r="G105" s="1">
        <v>50</v>
      </c>
      <c r="H105" s="1">
        <v>0</v>
      </c>
      <c r="I105" s="1">
        <v>79</v>
      </c>
      <c r="J105" s="38"/>
      <c r="K105" s="11">
        <f t="shared" si="31"/>
        <v>45393</v>
      </c>
      <c r="L105" s="1">
        <v>28</v>
      </c>
      <c r="M105" s="1">
        <v>3632.54</v>
      </c>
      <c r="N105" s="1">
        <v>20.52</v>
      </c>
      <c r="O105" s="1">
        <v>0</v>
      </c>
      <c r="P105" s="1">
        <v>0</v>
      </c>
      <c r="Q105" s="1">
        <v>0</v>
      </c>
      <c r="R105" s="1">
        <v>7</v>
      </c>
      <c r="S105" s="38"/>
      <c r="T105" s="11">
        <f t="shared" si="18"/>
        <v>45393</v>
      </c>
      <c r="U105" s="1">
        <v>35</v>
      </c>
      <c r="V105" s="1">
        <v>3278.08</v>
      </c>
      <c r="W105" s="1">
        <v>0</v>
      </c>
      <c r="X105" s="1">
        <v>0</v>
      </c>
      <c r="Y105" s="1">
        <v>30.5</v>
      </c>
      <c r="Z105" s="1">
        <v>0</v>
      </c>
      <c r="AA105" s="1">
        <v>17.5</v>
      </c>
      <c r="AB105" s="38"/>
      <c r="AC105" s="11">
        <f t="shared" si="19"/>
        <v>45393</v>
      </c>
      <c r="AD105" s="1">
        <v>57</v>
      </c>
      <c r="AE105" s="1">
        <v>7652.74</v>
      </c>
      <c r="AF105" s="1">
        <v>44.42</v>
      </c>
      <c r="AG105" s="1">
        <v>0</v>
      </c>
      <c r="AH105" s="1">
        <v>0</v>
      </c>
      <c r="AI105" s="1">
        <v>2</v>
      </c>
      <c r="AJ105" s="1">
        <v>0</v>
      </c>
      <c r="AK105" s="38"/>
      <c r="AL105" s="11">
        <f t="shared" si="20"/>
        <v>45393</v>
      </c>
      <c r="AM105" s="1">
        <v>49</v>
      </c>
      <c r="AN105" s="1">
        <v>6149.41</v>
      </c>
      <c r="AO105" s="1">
        <v>24.99</v>
      </c>
      <c r="AP105" s="1">
        <v>0</v>
      </c>
      <c r="AQ105" s="1">
        <v>0</v>
      </c>
      <c r="AR105" s="1">
        <v>0</v>
      </c>
      <c r="AS105" s="1">
        <v>0</v>
      </c>
      <c r="AT105" s="38"/>
      <c r="AU105" s="11">
        <f t="shared" si="21"/>
        <v>45393</v>
      </c>
      <c r="AV105" s="1">
        <v>30</v>
      </c>
      <c r="AW105" s="1">
        <v>3004.15</v>
      </c>
      <c r="AX105" s="1">
        <v>0</v>
      </c>
      <c r="AY105" s="1">
        <v>11</v>
      </c>
      <c r="AZ105" s="1">
        <v>0</v>
      </c>
      <c r="BA105" s="1">
        <v>0</v>
      </c>
      <c r="BB105" s="1">
        <v>2.14</v>
      </c>
      <c r="BC105" s="38"/>
      <c r="BD105" s="11">
        <f t="shared" si="22"/>
        <v>45393</v>
      </c>
      <c r="BE105" s="1">
        <v>57</v>
      </c>
      <c r="BF105" s="1">
        <v>7325.19</v>
      </c>
      <c r="BG105" s="1">
        <v>21.24</v>
      </c>
      <c r="BH105" s="1">
        <v>0</v>
      </c>
      <c r="BI105" s="1">
        <v>0.01</v>
      </c>
      <c r="BJ105" s="1">
        <v>0</v>
      </c>
      <c r="BK105" s="1">
        <v>540.30999999999995</v>
      </c>
      <c r="BL105" s="38"/>
      <c r="BM105" s="11">
        <f t="shared" si="23"/>
        <v>45393</v>
      </c>
      <c r="BN105" s="1">
        <v>50</v>
      </c>
      <c r="BO105" s="1">
        <v>7385.07</v>
      </c>
      <c r="BP105" s="1">
        <v>14.42</v>
      </c>
      <c r="BQ105" s="1">
        <v>0</v>
      </c>
      <c r="BR105" s="1">
        <v>154.94999999999999</v>
      </c>
      <c r="BS105" s="1">
        <v>0</v>
      </c>
      <c r="BT105" s="1">
        <v>10</v>
      </c>
      <c r="BU105" s="38"/>
      <c r="BV105" s="11">
        <f t="shared" si="24"/>
        <v>45393</v>
      </c>
      <c r="BW105" s="1">
        <v>25</v>
      </c>
      <c r="BX105" s="1">
        <v>2013.69</v>
      </c>
      <c r="BY105" s="1">
        <v>19</v>
      </c>
      <c r="BZ105" s="1">
        <v>0</v>
      </c>
      <c r="CA105" s="1">
        <v>70</v>
      </c>
      <c r="CB105" s="1">
        <v>0</v>
      </c>
      <c r="CC105" s="1">
        <v>357.87</v>
      </c>
      <c r="CD105" s="38"/>
      <c r="CE105" s="11">
        <f t="shared" si="25"/>
        <v>45393</v>
      </c>
      <c r="CF105" s="1">
        <v>48</v>
      </c>
      <c r="CG105" s="1">
        <v>6240.94</v>
      </c>
      <c r="CH105" s="1">
        <v>43.5</v>
      </c>
      <c r="CI105" s="1">
        <v>0</v>
      </c>
      <c r="CJ105" s="1">
        <v>0</v>
      </c>
      <c r="CK105" s="1">
        <v>3</v>
      </c>
      <c r="CL105" s="1">
        <v>26.8</v>
      </c>
      <c r="CM105" s="38"/>
      <c r="CN105" s="11">
        <f t="shared" si="26"/>
        <v>45393</v>
      </c>
      <c r="CO105" s="1">
        <v>64</v>
      </c>
      <c r="CP105" s="1">
        <v>7688.85</v>
      </c>
      <c r="CQ105" s="1">
        <v>41.5</v>
      </c>
      <c r="CR105" s="1">
        <v>650</v>
      </c>
      <c r="CS105" s="1">
        <v>75</v>
      </c>
      <c r="CT105" s="1">
        <v>2</v>
      </c>
      <c r="CU105" s="1">
        <v>200.45</v>
      </c>
      <c r="CV105" s="38"/>
      <c r="CW105" s="13">
        <f t="shared" si="27"/>
        <v>45393</v>
      </c>
      <c r="CX105" s="1">
        <v>25</v>
      </c>
      <c r="CY105" s="1">
        <v>1461.44</v>
      </c>
      <c r="CZ105" s="1">
        <v>0</v>
      </c>
      <c r="DA105" s="1">
        <v>17.5</v>
      </c>
      <c r="DB105" s="1">
        <v>180</v>
      </c>
      <c r="DC105" s="1">
        <v>0</v>
      </c>
      <c r="DD105" s="1">
        <v>71.150000000000006</v>
      </c>
      <c r="DE105" s="38"/>
      <c r="DF105" s="13">
        <f t="shared" si="28"/>
        <v>45393</v>
      </c>
      <c r="DG105" s="1"/>
      <c r="DH105" s="1"/>
      <c r="DI105" s="1"/>
      <c r="DJ105" s="1"/>
      <c r="DK105" s="1"/>
      <c r="DL105" s="1"/>
      <c r="DM105" s="1"/>
      <c r="DN105" s="38"/>
      <c r="DO105" s="13">
        <f t="shared" si="29"/>
        <v>45393</v>
      </c>
      <c r="DP105" s="1"/>
      <c r="DQ105" s="1"/>
      <c r="DR105" s="1"/>
      <c r="DS105" s="1"/>
      <c r="DT105" s="1"/>
      <c r="DU105" s="1"/>
      <c r="DV105" s="1"/>
      <c r="DW105" s="38"/>
      <c r="DX105" s="13">
        <f t="shared" si="30"/>
        <v>45393</v>
      </c>
      <c r="DY105" s="1"/>
      <c r="DZ105" s="1"/>
      <c r="EA105" s="1"/>
      <c r="EB105" s="1"/>
      <c r="EC105" s="1"/>
      <c r="ED105" s="1"/>
      <c r="EE105" s="1"/>
      <c r="EF105" s="38"/>
      <c r="EG105" s="38"/>
      <c r="EH105" s="38"/>
      <c r="EI105" s="38"/>
      <c r="EJ105" s="38"/>
      <c r="EK105" s="38"/>
      <c r="EL105" s="38"/>
      <c r="EM105" s="38"/>
      <c r="EN105" s="38"/>
    </row>
    <row r="106" spans="1:144" x14ac:dyDescent="0.3">
      <c r="A106" s="268">
        <f t="shared" si="17"/>
        <v>12</v>
      </c>
      <c r="B106" s="11">
        <f t="shared" si="16"/>
        <v>45394</v>
      </c>
      <c r="C106" s="1">
        <v>49</v>
      </c>
      <c r="D106" s="1">
        <v>7108.78</v>
      </c>
      <c r="E106" s="1">
        <v>0</v>
      </c>
      <c r="F106" s="1">
        <v>38</v>
      </c>
      <c r="G106" s="1">
        <v>0</v>
      </c>
      <c r="H106" s="1">
        <v>0</v>
      </c>
      <c r="I106" s="1">
        <v>12</v>
      </c>
      <c r="J106" s="38"/>
      <c r="K106" s="11">
        <f t="shared" si="31"/>
        <v>45394</v>
      </c>
      <c r="L106" s="1">
        <v>29</v>
      </c>
      <c r="M106" s="1">
        <v>3845.11</v>
      </c>
      <c r="N106" s="1">
        <v>13.9</v>
      </c>
      <c r="O106" s="1">
        <v>0</v>
      </c>
      <c r="P106" s="1">
        <v>90</v>
      </c>
      <c r="Q106" s="1">
        <v>0</v>
      </c>
      <c r="R106" s="1">
        <v>94</v>
      </c>
      <c r="S106" s="38"/>
      <c r="T106" s="11">
        <f t="shared" si="18"/>
        <v>45394</v>
      </c>
      <c r="U106" s="1">
        <v>50</v>
      </c>
      <c r="V106" s="1">
        <v>4868.18</v>
      </c>
      <c r="W106" s="1">
        <v>0</v>
      </c>
      <c r="X106" s="1">
        <v>0</v>
      </c>
      <c r="Y106" s="1">
        <v>35.5</v>
      </c>
      <c r="Z106" s="1">
        <v>0</v>
      </c>
      <c r="AA106" s="1">
        <v>2.5</v>
      </c>
      <c r="AB106" s="38"/>
      <c r="AC106" s="11">
        <f t="shared" si="19"/>
        <v>45394</v>
      </c>
      <c r="AD106" s="1">
        <v>48</v>
      </c>
      <c r="AE106" s="1">
        <v>4735.1400000000003</v>
      </c>
      <c r="AF106" s="1">
        <v>20.36</v>
      </c>
      <c r="AG106" s="1">
        <v>0</v>
      </c>
      <c r="AH106" s="1">
        <v>72.42</v>
      </c>
      <c r="AI106" s="1">
        <v>2</v>
      </c>
      <c r="AJ106" s="1">
        <v>0</v>
      </c>
      <c r="AK106" s="38"/>
      <c r="AL106" s="11">
        <f t="shared" si="20"/>
        <v>45394</v>
      </c>
      <c r="AM106" s="1">
        <v>41</v>
      </c>
      <c r="AN106" s="1">
        <v>5376.13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38"/>
      <c r="AU106" s="11">
        <f t="shared" si="21"/>
        <v>45394</v>
      </c>
      <c r="AV106" s="1">
        <v>34</v>
      </c>
      <c r="AW106" s="1">
        <v>2975.1</v>
      </c>
      <c r="AX106" s="1">
        <v>0</v>
      </c>
      <c r="AY106" s="1">
        <v>36</v>
      </c>
      <c r="AZ106" s="1">
        <v>75</v>
      </c>
      <c r="BA106" s="1">
        <v>0</v>
      </c>
      <c r="BB106" s="1">
        <v>0</v>
      </c>
      <c r="BC106" s="38"/>
      <c r="BD106" s="11">
        <f t="shared" si="22"/>
        <v>45394</v>
      </c>
      <c r="BE106" s="1">
        <v>55</v>
      </c>
      <c r="BF106" s="1">
        <v>6638.61</v>
      </c>
      <c r="BG106" s="1">
        <v>13.86</v>
      </c>
      <c r="BH106" s="1">
        <v>0</v>
      </c>
      <c r="BI106" s="1">
        <v>4.95</v>
      </c>
      <c r="BJ106" s="1">
        <v>0</v>
      </c>
      <c r="BK106" s="1">
        <v>0</v>
      </c>
      <c r="BL106" s="38"/>
      <c r="BM106" s="11">
        <f t="shared" si="23"/>
        <v>45394</v>
      </c>
      <c r="BN106" s="1">
        <v>58</v>
      </c>
      <c r="BO106" s="1">
        <v>8445.52</v>
      </c>
      <c r="BP106" s="1">
        <v>32.549999999999997</v>
      </c>
      <c r="BQ106" s="1">
        <v>0</v>
      </c>
      <c r="BR106" s="1">
        <v>124.38</v>
      </c>
      <c r="BS106" s="1">
        <v>0</v>
      </c>
      <c r="BT106" s="1">
        <v>213.98</v>
      </c>
      <c r="BU106" s="38"/>
      <c r="BV106" s="11">
        <f t="shared" si="24"/>
        <v>45394</v>
      </c>
      <c r="BW106" s="1">
        <v>25</v>
      </c>
      <c r="BX106" s="1">
        <v>2098.73</v>
      </c>
      <c r="BY106" s="1">
        <v>37</v>
      </c>
      <c r="BZ106" s="1">
        <v>0</v>
      </c>
      <c r="CA106" s="1">
        <v>0</v>
      </c>
      <c r="CB106" s="1">
        <v>0</v>
      </c>
      <c r="CC106" s="1">
        <v>3165.66</v>
      </c>
      <c r="CD106" s="38"/>
      <c r="CE106" s="11">
        <f t="shared" si="25"/>
        <v>45394</v>
      </c>
      <c r="CF106" s="1">
        <v>45</v>
      </c>
      <c r="CG106" s="1">
        <v>5752.78</v>
      </c>
      <c r="CH106" s="1">
        <v>101.5</v>
      </c>
      <c r="CI106" s="1">
        <v>0</v>
      </c>
      <c r="CJ106" s="1">
        <v>0</v>
      </c>
      <c r="CK106" s="1">
        <v>1</v>
      </c>
      <c r="CL106" s="1">
        <v>62.04</v>
      </c>
      <c r="CM106" s="38"/>
      <c r="CN106" s="11">
        <f t="shared" si="26"/>
        <v>45394</v>
      </c>
      <c r="CO106" s="1">
        <v>44</v>
      </c>
      <c r="CP106" s="1">
        <v>4699.1099999999997</v>
      </c>
      <c r="CQ106" s="1">
        <v>38.5</v>
      </c>
      <c r="CR106" s="1">
        <v>412.45</v>
      </c>
      <c r="CS106" s="1">
        <v>0</v>
      </c>
      <c r="CT106" s="1">
        <v>1</v>
      </c>
      <c r="CU106" s="1">
        <v>374.85</v>
      </c>
      <c r="CV106" s="38"/>
      <c r="CW106" s="13">
        <f t="shared" si="27"/>
        <v>45394</v>
      </c>
      <c r="CX106" s="1">
        <v>28</v>
      </c>
      <c r="CY106" s="1">
        <v>1557.01</v>
      </c>
      <c r="CZ106" s="1">
        <v>0</v>
      </c>
      <c r="DA106" s="1">
        <v>10</v>
      </c>
      <c r="DB106" s="1">
        <v>60</v>
      </c>
      <c r="DC106" s="1">
        <v>0</v>
      </c>
      <c r="DD106" s="1">
        <v>84.8</v>
      </c>
      <c r="DE106" s="38"/>
      <c r="DF106" s="13">
        <f t="shared" si="28"/>
        <v>45394</v>
      </c>
      <c r="DG106" s="1"/>
      <c r="DH106" s="1"/>
      <c r="DI106" s="1"/>
      <c r="DJ106" s="1"/>
      <c r="DK106" s="1"/>
      <c r="DL106" s="1"/>
      <c r="DM106" s="1"/>
      <c r="DN106" s="38"/>
      <c r="DO106" s="13">
        <f t="shared" si="29"/>
        <v>45394</v>
      </c>
      <c r="DP106" s="1"/>
      <c r="DQ106" s="1"/>
      <c r="DR106" s="1"/>
      <c r="DS106" s="1"/>
      <c r="DT106" s="1"/>
      <c r="DU106" s="1"/>
      <c r="DV106" s="1"/>
      <c r="DW106" s="38"/>
      <c r="DX106" s="13">
        <f t="shared" si="30"/>
        <v>45394</v>
      </c>
      <c r="DY106" s="1"/>
      <c r="DZ106" s="1"/>
      <c r="EA106" s="1"/>
      <c r="EB106" s="1"/>
      <c r="EC106" s="1"/>
      <c r="ED106" s="1"/>
      <c r="EE106" s="1"/>
      <c r="EF106" s="38"/>
      <c r="EG106" s="38"/>
      <c r="EH106" s="38"/>
      <c r="EI106" s="38"/>
      <c r="EJ106" s="38"/>
      <c r="EK106" s="38"/>
      <c r="EL106" s="38"/>
      <c r="EM106" s="38"/>
      <c r="EN106" s="38"/>
    </row>
    <row r="107" spans="1:144" x14ac:dyDescent="0.3">
      <c r="A107" s="268">
        <f t="shared" si="17"/>
        <v>12</v>
      </c>
      <c r="B107" s="11">
        <f t="shared" si="16"/>
        <v>45395</v>
      </c>
      <c r="C107" s="1">
        <v>59</v>
      </c>
      <c r="D107" s="1">
        <v>8348.48</v>
      </c>
      <c r="E107" s="1">
        <v>0</v>
      </c>
      <c r="F107" s="1">
        <v>65</v>
      </c>
      <c r="G107" s="1">
        <v>0</v>
      </c>
      <c r="H107" s="1">
        <v>1</v>
      </c>
      <c r="I107" s="1">
        <v>289.41000000000003</v>
      </c>
      <c r="J107" s="38"/>
      <c r="K107" s="11">
        <f t="shared" si="31"/>
        <v>45395</v>
      </c>
      <c r="L107" s="1">
        <v>18</v>
      </c>
      <c r="M107" s="1">
        <v>2211.4699999999998</v>
      </c>
      <c r="N107" s="1">
        <v>31.6</v>
      </c>
      <c r="O107" s="1">
        <v>0</v>
      </c>
      <c r="P107" s="1">
        <v>50</v>
      </c>
      <c r="Q107" s="1">
        <v>0</v>
      </c>
      <c r="R107" s="1">
        <v>2.75</v>
      </c>
      <c r="S107" s="38"/>
      <c r="T107" s="11">
        <f t="shared" si="18"/>
        <v>45395</v>
      </c>
      <c r="U107" s="1">
        <v>37</v>
      </c>
      <c r="V107" s="1">
        <v>3676.01</v>
      </c>
      <c r="W107" s="1">
        <v>0</v>
      </c>
      <c r="X107" s="1">
        <v>0</v>
      </c>
      <c r="Y107" s="1">
        <v>39</v>
      </c>
      <c r="Z107" s="1">
        <v>0</v>
      </c>
      <c r="AA107" s="1">
        <v>6</v>
      </c>
      <c r="AB107" s="38"/>
      <c r="AC107" s="11">
        <f t="shared" si="19"/>
        <v>45395</v>
      </c>
      <c r="AD107" s="1">
        <v>57</v>
      </c>
      <c r="AE107" s="1">
        <v>6698.41</v>
      </c>
      <c r="AF107" s="1">
        <v>65.7</v>
      </c>
      <c r="AG107" s="1">
        <v>0</v>
      </c>
      <c r="AH107" s="1">
        <v>143.30000000000001</v>
      </c>
      <c r="AI107" s="1">
        <v>2</v>
      </c>
      <c r="AJ107" s="1">
        <v>14</v>
      </c>
      <c r="AK107" s="38"/>
      <c r="AL107" s="11">
        <f t="shared" si="20"/>
        <v>45395</v>
      </c>
      <c r="AM107" s="1">
        <v>43</v>
      </c>
      <c r="AN107" s="1">
        <v>5390.61</v>
      </c>
      <c r="AO107" s="1">
        <v>125.85</v>
      </c>
      <c r="AP107" s="1">
        <v>0</v>
      </c>
      <c r="AQ107" s="1">
        <v>121.93</v>
      </c>
      <c r="AR107" s="1">
        <v>0</v>
      </c>
      <c r="AS107" s="1">
        <v>0</v>
      </c>
      <c r="AT107" s="38"/>
      <c r="AU107" s="11">
        <f t="shared" si="21"/>
        <v>45395</v>
      </c>
      <c r="AV107" s="1">
        <v>32</v>
      </c>
      <c r="AW107" s="1">
        <v>2821.43</v>
      </c>
      <c r="AX107" s="1">
        <v>0</v>
      </c>
      <c r="AY107" s="1">
        <v>71.849999999999994</v>
      </c>
      <c r="AZ107" s="1">
        <v>0</v>
      </c>
      <c r="BA107" s="1">
        <v>0</v>
      </c>
      <c r="BB107" s="1">
        <v>16.41</v>
      </c>
      <c r="BC107" s="38"/>
      <c r="BD107" s="11">
        <f t="shared" si="22"/>
        <v>45395</v>
      </c>
      <c r="BE107" s="1">
        <v>55</v>
      </c>
      <c r="BF107" s="1">
        <v>6863.18</v>
      </c>
      <c r="BG107" s="1">
        <v>67.44</v>
      </c>
      <c r="BH107" s="1">
        <v>0</v>
      </c>
      <c r="BI107" s="1">
        <v>0</v>
      </c>
      <c r="BJ107" s="1">
        <v>0</v>
      </c>
      <c r="BK107" s="1">
        <v>11</v>
      </c>
      <c r="BL107" s="38"/>
      <c r="BM107" s="11">
        <f t="shared" si="23"/>
        <v>45395</v>
      </c>
      <c r="BN107" s="1">
        <v>55</v>
      </c>
      <c r="BO107" s="1">
        <v>7840.14</v>
      </c>
      <c r="BP107" s="1">
        <v>51.64</v>
      </c>
      <c r="BQ107" s="1">
        <v>0</v>
      </c>
      <c r="BR107" s="1">
        <v>100</v>
      </c>
      <c r="BS107" s="1">
        <v>0</v>
      </c>
      <c r="BT107" s="1">
        <v>3554.24</v>
      </c>
      <c r="BU107" s="38"/>
      <c r="BV107" s="11">
        <f t="shared" si="24"/>
        <v>45395</v>
      </c>
      <c r="BW107" s="1">
        <v>24</v>
      </c>
      <c r="BX107" s="1">
        <v>2043.04</v>
      </c>
      <c r="BY107" s="1">
        <v>66.5</v>
      </c>
      <c r="BZ107" s="1">
        <v>0</v>
      </c>
      <c r="CA107" s="1">
        <v>0</v>
      </c>
      <c r="CB107" s="1">
        <v>0</v>
      </c>
      <c r="CC107" s="1">
        <v>241.84</v>
      </c>
      <c r="CD107" s="38"/>
      <c r="CE107" s="11">
        <f t="shared" si="25"/>
        <v>45395</v>
      </c>
      <c r="CF107" s="1">
        <v>46</v>
      </c>
      <c r="CG107" s="1">
        <v>5624.8</v>
      </c>
      <c r="CH107" s="1">
        <v>102</v>
      </c>
      <c r="CI107" s="1">
        <v>0</v>
      </c>
      <c r="CJ107" s="1">
        <v>0</v>
      </c>
      <c r="CK107" s="1">
        <v>0</v>
      </c>
      <c r="CL107" s="1">
        <v>66.23</v>
      </c>
      <c r="CM107" s="38"/>
      <c r="CN107" s="11">
        <f t="shared" si="26"/>
        <v>45395</v>
      </c>
      <c r="CO107" s="1">
        <v>38</v>
      </c>
      <c r="CP107" s="1">
        <v>3861.85</v>
      </c>
      <c r="CQ107" s="1">
        <v>36.5</v>
      </c>
      <c r="CR107" s="1">
        <v>268.48</v>
      </c>
      <c r="CS107" s="1">
        <v>50</v>
      </c>
      <c r="CT107" s="1">
        <v>3</v>
      </c>
      <c r="CU107" s="1">
        <v>29.78</v>
      </c>
      <c r="CV107" s="38"/>
      <c r="CW107" s="13">
        <f t="shared" si="27"/>
        <v>45395</v>
      </c>
      <c r="CX107" s="1">
        <v>16</v>
      </c>
      <c r="CY107" s="1">
        <v>868.96</v>
      </c>
      <c r="CZ107" s="1">
        <v>0</v>
      </c>
      <c r="DA107" s="1">
        <v>2.5</v>
      </c>
      <c r="DB107" s="1">
        <v>0</v>
      </c>
      <c r="DC107" s="1">
        <v>0</v>
      </c>
      <c r="DD107" s="1">
        <v>77.3</v>
      </c>
      <c r="DE107" s="38"/>
      <c r="DF107" s="13">
        <f t="shared" si="28"/>
        <v>45395</v>
      </c>
      <c r="DG107" s="1"/>
      <c r="DH107" s="1"/>
      <c r="DI107" s="1"/>
      <c r="DJ107" s="1"/>
      <c r="DK107" s="1"/>
      <c r="DL107" s="1"/>
      <c r="DM107" s="1"/>
      <c r="DN107" s="38"/>
      <c r="DO107" s="13">
        <f t="shared" si="29"/>
        <v>45395</v>
      </c>
      <c r="DP107" s="1"/>
      <c r="DQ107" s="1"/>
      <c r="DR107" s="1"/>
      <c r="DS107" s="1"/>
      <c r="DT107" s="1"/>
      <c r="DU107" s="1"/>
      <c r="DV107" s="1"/>
      <c r="DW107" s="38"/>
      <c r="DX107" s="13">
        <f t="shared" si="30"/>
        <v>45395</v>
      </c>
      <c r="DY107" s="1"/>
      <c r="DZ107" s="1"/>
      <c r="EA107" s="1"/>
      <c r="EB107" s="1"/>
      <c r="EC107" s="1"/>
      <c r="ED107" s="1"/>
      <c r="EE107" s="1"/>
      <c r="EF107" s="38"/>
      <c r="EG107" s="38"/>
      <c r="EH107" s="38"/>
      <c r="EI107" s="38"/>
      <c r="EJ107" s="38"/>
      <c r="EK107" s="38"/>
      <c r="EL107" s="38"/>
      <c r="EM107" s="38"/>
      <c r="EN107" s="38"/>
    </row>
    <row r="108" spans="1:144" x14ac:dyDescent="0.3">
      <c r="A108" s="268">
        <f t="shared" si="17"/>
        <v>12</v>
      </c>
      <c r="B108" s="11">
        <f t="shared" si="16"/>
        <v>45396</v>
      </c>
      <c r="C108" s="1">
        <v>24</v>
      </c>
      <c r="D108" s="1">
        <v>3148.41</v>
      </c>
      <c r="E108" s="1">
        <v>0</v>
      </c>
      <c r="F108" s="1">
        <v>0</v>
      </c>
      <c r="G108" s="1">
        <v>25</v>
      </c>
      <c r="H108" s="1">
        <v>1</v>
      </c>
      <c r="I108" s="1">
        <v>89.91</v>
      </c>
      <c r="J108" s="60">
        <f>SUM(C95:C109)</f>
        <v>622</v>
      </c>
      <c r="K108" s="11">
        <f t="shared" si="31"/>
        <v>45396</v>
      </c>
      <c r="L108" s="1">
        <v>33</v>
      </c>
      <c r="M108" s="1">
        <v>4399.18</v>
      </c>
      <c r="N108" s="1">
        <v>4.72</v>
      </c>
      <c r="O108" s="1">
        <v>0</v>
      </c>
      <c r="P108" s="1">
        <v>0</v>
      </c>
      <c r="Q108" s="1">
        <v>0</v>
      </c>
      <c r="R108" s="1">
        <v>0</v>
      </c>
      <c r="S108" s="60">
        <f>SUM(L95:L109)</f>
        <v>561</v>
      </c>
      <c r="T108" s="11">
        <f t="shared" si="18"/>
        <v>45396</v>
      </c>
      <c r="U108" s="1">
        <v>9</v>
      </c>
      <c r="V108" s="1">
        <v>898.53</v>
      </c>
      <c r="W108" s="1">
        <v>0</v>
      </c>
      <c r="X108" s="1">
        <v>0</v>
      </c>
      <c r="Y108" s="1">
        <v>89.5</v>
      </c>
      <c r="Z108" s="1">
        <v>0</v>
      </c>
      <c r="AA108" s="1">
        <v>9.5</v>
      </c>
      <c r="AB108" s="60">
        <f>SUM(U95:U109)</f>
        <v>368</v>
      </c>
      <c r="AC108" s="11">
        <f t="shared" si="19"/>
        <v>45396</v>
      </c>
      <c r="AD108" s="1">
        <v>44</v>
      </c>
      <c r="AE108" s="1">
        <v>5345.26</v>
      </c>
      <c r="AF108" s="1">
        <v>53.66</v>
      </c>
      <c r="AG108" s="1">
        <v>0</v>
      </c>
      <c r="AH108" s="1">
        <v>125</v>
      </c>
      <c r="AI108" s="1">
        <v>0</v>
      </c>
      <c r="AJ108" s="1">
        <v>14</v>
      </c>
      <c r="AK108" s="60">
        <f>SUM(AD95:AD109)</f>
        <v>836</v>
      </c>
      <c r="AL108" s="11">
        <f t="shared" si="20"/>
        <v>45396</v>
      </c>
      <c r="AM108" s="1">
        <v>36</v>
      </c>
      <c r="AN108" s="1">
        <v>4313.04</v>
      </c>
      <c r="AO108" s="1">
        <v>12.62</v>
      </c>
      <c r="AP108" s="1">
        <v>0</v>
      </c>
      <c r="AQ108" s="1">
        <v>0</v>
      </c>
      <c r="AR108" s="1">
        <v>0</v>
      </c>
      <c r="AS108" s="1">
        <v>0</v>
      </c>
      <c r="AT108" s="60">
        <f>SUM(AM95:AM109)</f>
        <v>717</v>
      </c>
      <c r="AU108" s="11">
        <f t="shared" si="21"/>
        <v>45396</v>
      </c>
      <c r="AV108" s="1">
        <v>27</v>
      </c>
      <c r="AW108" s="1">
        <v>2647.72</v>
      </c>
      <c r="AX108" s="1">
        <v>0</v>
      </c>
      <c r="AY108" s="1">
        <v>23</v>
      </c>
      <c r="AZ108" s="1">
        <v>0</v>
      </c>
      <c r="BA108" s="1">
        <v>0</v>
      </c>
      <c r="BB108" s="1">
        <v>4.28</v>
      </c>
      <c r="BC108" s="60">
        <f>SUM(AV95:AV109)</f>
        <v>606</v>
      </c>
      <c r="BD108" s="11">
        <f t="shared" si="22"/>
        <v>45396</v>
      </c>
      <c r="BE108" s="1">
        <v>39</v>
      </c>
      <c r="BF108" s="1">
        <v>4592.79</v>
      </c>
      <c r="BG108" s="1">
        <v>35.1</v>
      </c>
      <c r="BH108" s="1">
        <v>0</v>
      </c>
      <c r="BI108" s="1">
        <v>0</v>
      </c>
      <c r="BJ108" s="1">
        <v>0</v>
      </c>
      <c r="BK108" s="1">
        <v>16</v>
      </c>
      <c r="BL108" s="60">
        <f>SUM(BE95:BE109)</f>
        <v>916</v>
      </c>
      <c r="BM108" s="11">
        <f t="shared" si="23"/>
        <v>45396</v>
      </c>
      <c r="BN108" s="1">
        <v>53</v>
      </c>
      <c r="BO108" s="1">
        <v>6969.32</v>
      </c>
      <c r="BP108" s="1">
        <v>96.29</v>
      </c>
      <c r="BQ108" s="1">
        <v>0</v>
      </c>
      <c r="BR108" s="1">
        <v>130</v>
      </c>
      <c r="BS108" s="1">
        <v>2</v>
      </c>
      <c r="BT108" s="1">
        <v>216.88</v>
      </c>
      <c r="BU108" s="60">
        <f>SUM(BN95:BN109)</f>
        <v>874</v>
      </c>
      <c r="BV108" s="11">
        <f t="shared" si="24"/>
        <v>45396</v>
      </c>
      <c r="BW108" s="1">
        <v>16</v>
      </c>
      <c r="BX108" s="1">
        <v>1388.18</v>
      </c>
      <c r="BY108" s="1">
        <v>6</v>
      </c>
      <c r="BZ108" s="1">
        <v>0</v>
      </c>
      <c r="CA108" s="1">
        <v>0</v>
      </c>
      <c r="CB108" s="1">
        <v>0</v>
      </c>
      <c r="CC108" s="1">
        <v>3</v>
      </c>
      <c r="CD108" s="60">
        <f>SUM(BW95:BW109)</f>
        <v>385</v>
      </c>
      <c r="CE108" s="11">
        <f t="shared" si="25"/>
        <v>45396</v>
      </c>
      <c r="CF108" s="1">
        <v>23</v>
      </c>
      <c r="CG108" s="1">
        <v>2542.58</v>
      </c>
      <c r="CH108" s="1">
        <v>34.5</v>
      </c>
      <c r="CI108" s="1">
        <v>0</v>
      </c>
      <c r="CJ108" s="1">
        <v>0</v>
      </c>
      <c r="CK108" s="1">
        <v>0</v>
      </c>
      <c r="CL108" s="1">
        <v>24.18</v>
      </c>
      <c r="CM108" s="60">
        <f>SUM(CF95:CF109)</f>
        <v>550</v>
      </c>
      <c r="CN108" s="11">
        <f t="shared" si="26"/>
        <v>45396</v>
      </c>
      <c r="CO108" s="1">
        <v>50</v>
      </c>
      <c r="CP108" s="1">
        <v>5155.6000000000004</v>
      </c>
      <c r="CQ108" s="1">
        <v>30.5</v>
      </c>
      <c r="CR108" s="1">
        <v>237.46</v>
      </c>
      <c r="CS108" s="1">
        <v>0</v>
      </c>
      <c r="CT108" s="1">
        <v>1</v>
      </c>
      <c r="CU108" s="1">
        <v>103.17</v>
      </c>
      <c r="CV108" s="60">
        <f>SUM(CO95:CO109)</f>
        <v>1052</v>
      </c>
      <c r="CW108" s="13">
        <f t="shared" si="27"/>
        <v>45396</v>
      </c>
      <c r="CX108" s="1">
        <v>8</v>
      </c>
      <c r="CY108" s="1">
        <v>444.23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60">
        <f>SUM(CX95:CX109)</f>
        <v>251</v>
      </c>
      <c r="DF108" s="13">
        <f t="shared" si="28"/>
        <v>45396</v>
      </c>
      <c r="DG108" s="1"/>
      <c r="DH108" s="1"/>
      <c r="DI108" s="1"/>
      <c r="DJ108" s="1"/>
      <c r="DK108" s="1"/>
      <c r="DL108" s="1"/>
      <c r="DM108" s="1"/>
      <c r="DN108" s="60">
        <f>SUM(DG95:DG109)</f>
        <v>0</v>
      </c>
      <c r="DO108" s="13">
        <f t="shared" si="29"/>
        <v>45396</v>
      </c>
      <c r="DP108" s="1"/>
      <c r="DQ108" s="1"/>
      <c r="DR108" s="1"/>
      <c r="DS108" s="1"/>
      <c r="DT108" s="1"/>
      <c r="DU108" s="1"/>
      <c r="DV108" s="1"/>
      <c r="DW108" s="60">
        <f>SUM(DP95:DP109)</f>
        <v>0</v>
      </c>
      <c r="DX108" s="13">
        <f t="shared" si="30"/>
        <v>45396</v>
      </c>
      <c r="DY108" s="1"/>
      <c r="DZ108" s="1"/>
      <c r="EA108" s="1"/>
      <c r="EB108" s="1"/>
      <c r="EC108" s="1"/>
      <c r="ED108" s="1"/>
      <c r="EE108" s="1"/>
      <c r="EF108" s="60">
        <f>SUM(DY95:DY109)</f>
        <v>0</v>
      </c>
      <c r="EG108" s="38"/>
      <c r="EH108" s="38"/>
      <c r="EI108" s="38"/>
      <c r="EJ108" s="38"/>
      <c r="EK108" s="38"/>
      <c r="EL108" s="38"/>
      <c r="EM108" s="38"/>
      <c r="EN108" s="38"/>
    </row>
    <row r="109" spans="1:144" x14ac:dyDescent="0.3">
      <c r="A109" s="268">
        <f t="shared" si="17"/>
        <v>12</v>
      </c>
      <c r="B109" s="11">
        <f t="shared" si="16"/>
        <v>45397</v>
      </c>
      <c r="C109" s="1">
        <v>44</v>
      </c>
      <c r="D109" s="1">
        <v>6277.81</v>
      </c>
      <c r="E109" s="1">
        <v>0</v>
      </c>
      <c r="F109" s="1">
        <v>21</v>
      </c>
      <c r="G109" s="1">
        <v>0</v>
      </c>
      <c r="H109" s="1">
        <v>1</v>
      </c>
      <c r="I109" s="1">
        <v>0</v>
      </c>
      <c r="J109" s="102">
        <f>SUM(D95:G109)</f>
        <v>89999.95</v>
      </c>
      <c r="K109" s="11">
        <f t="shared" si="31"/>
        <v>45397</v>
      </c>
      <c r="L109" s="1">
        <v>48</v>
      </c>
      <c r="M109" s="1">
        <v>6282.02</v>
      </c>
      <c r="N109" s="1">
        <v>63.44</v>
      </c>
      <c r="O109" s="1">
        <v>0</v>
      </c>
      <c r="P109" s="1">
        <v>35</v>
      </c>
      <c r="Q109" s="1">
        <v>0</v>
      </c>
      <c r="R109" s="1">
        <v>0</v>
      </c>
      <c r="S109" s="102">
        <f>SUM(M95:P109)</f>
        <v>74259.500000000015</v>
      </c>
      <c r="T109" s="11">
        <f t="shared" si="18"/>
        <v>45397</v>
      </c>
      <c r="U109" s="1">
        <v>14</v>
      </c>
      <c r="V109" s="1">
        <v>1215.6099999999999</v>
      </c>
      <c r="W109" s="1">
        <v>0</v>
      </c>
      <c r="X109" s="1">
        <v>0</v>
      </c>
      <c r="Y109" s="1">
        <v>7.5</v>
      </c>
      <c r="Z109" s="1">
        <v>0</v>
      </c>
      <c r="AA109" s="1">
        <v>0</v>
      </c>
      <c r="AB109" s="102">
        <f>SUM(V95:Y109)</f>
        <v>36220.270000000004</v>
      </c>
      <c r="AC109" s="11">
        <f t="shared" si="19"/>
        <v>45397</v>
      </c>
      <c r="AD109" s="1">
        <v>60</v>
      </c>
      <c r="AE109" s="1">
        <v>8044.92</v>
      </c>
      <c r="AF109" s="1">
        <v>27.76</v>
      </c>
      <c r="AG109" s="1">
        <v>0</v>
      </c>
      <c r="AH109" s="1">
        <v>0</v>
      </c>
      <c r="AI109" s="1">
        <v>1</v>
      </c>
      <c r="AJ109" s="1">
        <v>8</v>
      </c>
      <c r="AK109" s="102">
        <f>SUM(AE95:AH109)</f>
        <v>105596.41999999998</v>
      </c>
      <c r="AL109" s="11">
        <f t="shared" si="20"/>
        <v>45397</v>
      </c>
      <c r="AM109" s="1">
        <v>56</v>
      </c>
      <c r="AN109" s="1">
        <v>6980.36</v>
      </c>
      <c r="AO109" s="1">
        <v>12.95</v>
      </c>
      <c r="AP109" s="1">
        <v>0</v>
      </c>
      <c r="AQ109" s="1">
        <v>34.65</v>
      </c>
      <c r="AR109" s="1">
        <v>0</v>
      </c>
      <c r="AS109" s="1">
        <v>0</v>
      </c>
      <c r="AT109" s="102">
        <f>SUM(AN95:AQ109)</f>
        <v>102760.30999999998</v>
      </c>
      <c r="AU109" s="11">
        <f t="shared" si="21"/>
        <v>45397</v>
      </c>
      <c r="AV109" s="281">
        <v>35</v>
      </c>
      <c r="AW109" s="281">
        <v>3350.73</v>
      </c>
      <c r="AX109" s="281">
        <v>0</v>
      </c>
      <c r="AY109" s="281">
        <v>35</v>
      </c>
      <c r="AZ109" s="281">
        <v>0</v>
      </c>
      <c r="BA109" s="281">
        <v>0</v>
      </c>
      <c r="BB109" s="281">
        <v>12.31</v>
      </c>
      <c r="BC109" s="102">
        <f>SUM(AW95:AZ109)</f>
        <v>55086.549999999996</v>
      </c>
      <c r="BD109" s="11">
        <f t="shared" si="22"/>
        <v>45397</v>
      </c>
      <c r="BE109" s="1">
        <v>51</v>
      </c>
      <c r="BF109" s="1">
        <v>6945.63</v>
      </c>
      <c r="BG109" s="1">
        <v>25.86</v>
      </c>
      <c r="BH109" s="1">
        <v>0</v>
      </c>
      <c r="BI109" s="1">
        <v>0</v>
      </c>
      <c r="BJ109" s="1">
        <v>0</v>
      </c>
      <c r="BK109" s="1">
        <v>264.36</v>
      </c>
      <c r="BL109" s="102">
        <f>SUM(BF95:BI109)</f>
        <v>122257.91</v>
      </c>
      <c r="BM109" s="11">
        <f t="shared" si="23"/>
        <v>45397</v>
      </c>
      <c r="BN109" s="1">
        <v>51</v>
      </c>
      <c r="BO109" s="1">
        <v>6578.65</v>
      </c>
      <c r="BP109" s="1">
        <v>47.39</v>
      </c>
      <c r="BQ109" s="1">
        <v>0</v>
      </c>
      <c r="BR109" s="1">
        <v>181.32</v>
      </c>
      <c r="BS109" s="1">
        <v>0</v>
      </c>
      <c r="BT109" s="1">
        <v>277.38</v>
      </c>
      <c r="BU109" s="102">
        <f>SUM(BO95:BR109)</f>
        <v>132713.94</v>
      </c>
      <c r="BV109" s="11">
        <f t="shared" si="24"/>
        <v>45397</v>
      </c>
      <c r="BW109" s="1">
        <v>14</v>
      </c>
      <c r="BX109" s="1">
        <v>1239.29</v>
      </c>
      <c r="BY109" s="1">
        <v>4</v>
      </c>
      <c r="BZ109" s="1">
        <v>0</v>
      </c>
      <c r="CA109" s="1">
        <v>0</v>
      </c>
      <c r="CB109" s="1">
        <v>0</v>
      </c>
      <c r="CC109" s="1">
        <v>4</v>
      </c>
      <c r="CD109" s="102">
        <f>SUM(BX95:CA109)</f>
        <v>33207.35</v>
      </c>
      <c r="CE109" s="11">
        <f t="shared" si="25"/>
        <v>45397</v>
      </c>
      <c r="CF109" s="1">
        <v>45</v>
      </c>
      <c r="CG109" s="1">
        <v>5224.5600000000004</v>
      </c>
      <c r="CH109" s="1">
        <v>74.5</v>
      </c>
      <c r="CI109" s="1">
        <v>0</v>
      </c>
      <c r="CJ109" s="1">
        <v>0</v>
      </c>
      <c r="CK109" s="1">
        <v>0</v>
      </c>
      <c r="CL109" s="1">
        <v>11.04</v>
      </c>
      <c r="CM109" s="102">
        <f>SUM(CG95:CJ109)</f>
        <v>66678.720000000001</v>
      </c>
      <c r="CN109" s="11">
        <f t="shared" si="26"/>
        <v>45397</v>
      </c>
      <c r="CO109" s="1">
        <v>81</v>
      </c>
      <c r="CP109" s="1">
        <v>9844.91</v>
      </c>
      <c r="CQ109" s="1">
        <v>101.02</v>
      </c>
      <c r="CR109" s="1">
        <v>406</v>
      </c>
      <c r="CS109" s="1">
        <v>25</v>
      </c>
      <c r="CT109" s="1">
        <v>0</v>
      </c>
      <c r="CU109" s="1">
        <v>54</v>
      </c>
      <c r="CV109" s="102">
        <f>SUM(CP95:CS109)</f>
        <v>140666.47</v>
      </c>
      <c r="CW109" s="13">
        <f t="shared" si="27"/>
        <v>45397</v>
      </c>
      <c r="CX109" s="1">
        <v>21</v>
      </c>
      <c r="CY109" s="1">
        <v>1123.1500000000001</v>
      </c>
      <c r="CZ109" s="1">
        <v>0</v>
      </c>
      <c r="DA109" s="1">
        <v>8</v>
      </c>
      <c r="DB109" s="1">
        <v>0</v>
      </c>
      <c r="DC109" s="1">
        <v>0</v>
      </c>
      <c r="DD109" s="1">
        <v>8</v>
      </c>
      <c r="DE109" s="102">
        <f>SUM(CY95:DB109)</f>
        <v>15702.410000000002</v>
      </c>
      <c r="DF109" s="13">
        <f t="shared" si="28"/>
        <v>45397</v>
      </c>
      <c r="DG109" s="1"/>
      <c r="DH109" s="1"/>
      <c r="DI109" s="1"/>
      <c r="DJ109" s="1"/>
      <c r="DK109" s="1"/>
      <c r="DL109" s="1"/>
      <c r="DM109" s="1"/>
      <c r="DN109" s="102">
        <f>SUM(DH95:DK109)</f>
        <v>0</v>
      </c>
      <c r="DO109" s="13">
        <f t="shared" si="29"/>
        <v>45397</v>
      </c>
      <c r="DP109" s="1"/>
      <c r="DQ109" s="1"/>
      <c r="DR109" s="1"/>
      <c r="DS109" s="1"/>
      <c r="DT109" s="1"/>
      <c r="DU109" s="1"/>
      <c r="DV109" s="1"/>
      <c r="DW109" s="102">
        <f>SUM(DQ95:DT109)</f>
        <v>0</v>
      </c>
      <c r="DX109" s="13">
        <f t="shared" si="30"/>
        <v>45397</v>
      </c>
      <c r="DY109" s="1"/>
      <c r="DZ109" s="1"/>
      <c r="EA109" s="1"/>
      <c r="EB109" s="1"/>
      <c r="EC109" s="1"/>
      <c r="ED109" s="1"/>
      <c r="EE109" s="1"/>
      <c r="EF109" s="102">
        <f>SUM(DZ95:EC109)</f>
        <v>0</v>
      </c>
      <c r="EG109" s="38"/>
      <c r="EH109" s="38"/>
      <c r="EI109" s="38"/>
      <c r="EJ109" s="38"/>
      <c r="EK109" s="38"/>
      <c r="EL109" s="38"/>
      <c r="EM109" s="38"/>
      <c r="EN109" s="38"/>
    </row>
    <row r="110" spans="1:144" x14ac:dyDescent="0.3">
      <c r="A110" s="268">
        <f t="shared" si="17"/>
        <v>12</v>
      </c>
      <c r="B110" s="11">
        <f t="shared" si="16"/>
        <v>45398</v>
      </c>
      <c r="C110" s="1">
        <v>49</v>
      </c>
      <c r="D110" s="1">
        <v>7476.25</v>
      </c>
      <c r="E110" s="1">
        <v>0</v>
      </c>
      <c r="F110" s="1">
        <v>25</v>
      </c>
      <c r="G110" s="1">
        <v>1425</v>
      </c>
      <c r="H110" s="1">
        <v>1</v>
      </c>
      <c r="I110" s="1">
        <v>5</v>
      </c>
      <c r="J110" s="38"/>
      <c r="K110" s="11">
        <f t="shared" si="31"/>
        <v>45398</v>
      </c>
      <c r="L110" s="1">
        <v>56</v>
      </c>
      <c r="M110" s="1">
        <v>7564.92</v>
      </c>
      <c r="N110" s="1">
        <v>49.3</v>
      </c>
      <c r="O110" s="1">
        <v>0</v>
      </c>
      <c r="P110" s="1">
        <v>0</v>
      </c>
      <c r="Q110" s="1">
        <v>0</v>
      </c>
      <c r="R110" s="1">
        <v>9.25</v>
      </c>
      <c r="S110" s="38"/>
      <c r="T110" s="11">
        <f t="shared" si="18"/>
        <v>45398</v>
      </c>
      <c r="U110" s="1">
        <v>15</v>
      </c>
      <c r="V110" s="1">
        <v>1421.55</v>
      </c>
      <c r="W110" s="1">
        <v>0</v>
      </c>
      <c r="X110" s="1">
        <v>0</v>
      </c>
      <c r="Y110" s="1">
        <v>13</v>
      </c>
      <c r="Z110" s="1">
        <v>0</v>
      </c>
      <c r="AA110" s="1">
        <v>5.5</v>
      </c>
      <c r="AB110" s="38"/>
      <c r="AC110" s="11">
        <f t="shared" si="19"/>
        <v>45398</v>
      </c>
      <c r="AD110" s="281">
        <v>65</v>
      </c>
      <c r="AE110" s="281">
        <v>9105.33</v>
      </c>
      <c r="AF110" s="281">
        <v>36.08</v>
      </c>
      <c r="AG110" s="281">
        <v>0</v>
      </c>
      <c r="AH110" s="281">
        <v>-162.81</v>
      </c>
      <c r="AI110" s="281">
        <v>0</v>
      </c>
      <c r="AJ110" s="281">
        <v>6</v>
      </c>
      <c r="AK110" s="38"/>
      <c r="AL110" s="11">
        <f t="shared" si="20"/>
        <v>45398</v>
      </c>
      <c r="AM110" s="281">
        <v>59</v>
      </c>
      <c r="AN110" s="281">
        <v>7486.24</v>
      </c>
      <c r="AO110" s="281">
        <v>15.73</v>
      </c>
      <c r="AP110" s="281">
        <v>0</v>
      </c>
      <c r="AQ110" s="281">
        <v>0</v>
      </c>
      <c r="AR110" s="281">
        <v>0</v>
      </c>
      <c r="AS110" s="281">
        <v>0</v>
      </c>
      <c r="AT110" s="38"/>
      <c r="AU110" s="11">
        <f t="shared" si="21"/>
        <v>45398</v>
      </c>
      <c r="AV110" s="1">
        <v>46</v>
      </c>
      <c r="AW110" s="1">
        <v>4580.47</v>
      </c>
      <c r="AX110" s="1">
        <v>0</v>
      </c>
      <c r="AY110" s="1">
        <v>7</v>
      </c>
      <c r="AZ110" s="1">
        <v>0</v>
      </c>
      <c r="BA110" s="1">
        <v>0</v>
      </c>
      <c r="BB110" s="1">
        <v>4</v>
      </c>
      <c r="BC110" s="38"/>
      <c r="BD110" s="11">
        <f t="shared" si="22"/>
        <v>45398</v>
      </c>
      <c r="BE110" s="1">
        <v>68</v>
      </c>
      <c r="BF110" s="1">
        <v>8740.8799999999992</v>
      </c>
      <c r="BG110" s="1">
        <v>38.799999999999997</v>
      </c>
      <c r="BH110" s="1">
        <v>0</v>
      </c>
      <c r="BI110" s="1">
        <v>44.15</v>
      </c>
      <c r="BJ110" s="1">
        <v>0</v>
      </c>
      <c r="BK110" s="1">
        <v>15</v>
      </c>
      <c r="BL110" s="38"/>
      <c r="BM110" s="11">
        <f t="shared" si="23"/>
        <v>45398</v>
      </c>
      <c r="BN110" s="1">
        <v>50</v>
      </c>
      <c r="BO110" s="1">
        <v>7350.92</v>
      </c>
      <c r="BP110" s="1">
        <v>13.49</v>
      </c>
      <c r="BQ110" s="1">
        <v>0</v>
      </c>
      <c r="BR110" s="1">
        <v>4.95</v>
      </c>
      <c r="BS110" s="1">
        <v>1</v>
      </c>
      <c r="BT110" s="1">
        <v>3.5</v>
      </c>
      <c r="BU110" s="38"/>
      <c r="BV110" s="11">
        <f t="shared" si="24"/>
        <v>45398</v>
      </c>
      <c r="BW110" s="1">
        <v>15</v>
      </c>
      <c r="BX110" s="1">
        <v>1241.3900000000001</v>
      </c>
      <c r="BY110" s="1">
        <v>30</v>
      </c>
      <c r="BZ110" s="1">
        <v>0</v>
      </c>
      <c r="CA110" s="1">
        <v>70</v>
      </c>
      <c r="CB110" s="1">
        <v>0</v>
      </c>
      <c r="CC110" s="1">
        <v>14</v>
      </c>
      <c r="CD110" s="38"/>
      <c r="CE110" s="11">
        <f t="shared" si="25"/>
        <v>45398</v>
      </c>
      <c r="CF110" s="1">
        <v>35</v>
      </c>
      <c r="CG110" s="1">
        <v>3875.61</v>
      </c>
      <c r="CH110" s="1">
        <v>36.5</v>
      </c>
      <c r="CI110" s="1">
        <v>0</v>
      </c>
      <c r="CJ110" s="1">
        <v>0</v>
      </c>
      <c r="CK110" s="1">
        <v>0</v>
      </c>
      <c r="CL110" s="1">
        <v>12.09</v>
      </c>
      <c r="CM110" s="38"/>
      <c r="CN110" s="11">
        <f t="shared" si="26"/>
        <v>45398</v>
      </c>
      <c r="CO110" s="1">
        <v>78</v>
      </c>
      <c r="CP110" s="1">
        <v>8816.6200000000008</v>
      </c>
      <c r="CQ110" s="1">
        <v>77</v>
      </c>
      <c r="CR110" s="1">
        <v>693.97</v>
      </c>
      <c r="CS110" s="1">
        <v>0</v>
      </c>
      <c r="CT110" s="1">
        <v>2</v>
      </c>
      <c r="CU110" s="1">
        <v>146.28</v>
      </c>
      <c r="CV110" s="38"/>
      <c r="CW110" s="13">
        <f t="shared" si="27"/>
        <v>45398</v>
      </c>
      <c r="CX110" s="1">
        <v>23</v>
      </c>
      <c r="CY110" s="1">
        <v>1245.73</v>
      </c>
      <c r="CZ110" s="1">
        <v>0</v>
      </c>
      <c r="DA110" s="1">
        <v>0</v>
      </c>
      <c r="DB110" s="1">
        <v>0</v>
      </c>
      <c r="DC110" s="1">
        <v>0</v>
      </c>
      <c r="DD110" s="1">
        <v>77.930000000000007</v>
      </c>
      <c r="DE110" s="38"/>
      <c r="DF110" s="13">
        <f t="shared" si="28"/>
        <v>45398</v>
      </c>
      <c r="DG110" s="1"/>
      <c r="DH110" s="1"/>
      <c r="DI110" s="1"/>
      <c r="DJ110" s="1"/>
      <c r="DK110" s="1"/>
      <c r="DL110" s="1"/>
      <c r="DM110" s="1"/>
      <c r="DN110" s="38"/>
      <c r="DO110" s="13">
        <f t="shared" si="29"/>
        <v>45398</v>
      </c>
      <c r="DP110" s="1"/>
      <c r="DQ110" s="1"/>
      <c r="DR110" s="1"/>
      <c r="DS110" s="1"/>
      <c r="DT110" s="1"/>
      <c r="DU110" s="1"/>
      <c r="DV110" s="1"/>
      <c r="DW110" s="38"/>
      <c r="DX110" s="13">
        <f t="shared" si="30"/>
        <v>45398</v>
      </c>
      <c r="DY110" s="1"/>
      <c r="DZ110" s="1"/>
      <c r="EA110" s="1"/>
      <c r="EB110" s="1"/>
      <c r="EC110" s="1"/>
      <c r="ED110" s="1"/>
      <c r="EE110" s="1"/>
      <c r="EF110" s="38"/>
      <c r="EG110" s="38"/>
      <c r="EH110" s="38"/>
      <c r="EI110" s="38"/>
      <c r="EJ110" s="38"/>
      <c r="EK110" s="38"/>
      <c r="EL110" s="38"/>
      <c r="EM110" s="38"/>
      <c r="EN110" s="38"/>
    </row>
    <row r="111" spans="1:144" x14ac:dyDescent="0.3">
      <c r="A111" s="268">
        <f t="shared" si="17"/>
        <v>12</v>
      </c>
      <c r="B111" s="11">
        <f t="shared" si="16"/>
        <v>45399</v>
      </c>
      <c r="C111" s="1">
        <v>49</v>
      </c>
      <c r="D111" s="1">
        <v>7237.93</v>
      </c>
      <c r="E111" s="1">
        <v>0</v>
      </c>
      <c r="F111" s="1">
        <v>13</v>
      </c>
      <c r="G111" s="1">
        <v>25</v>
      </c>
      <c r="H111" s="1">
        <v>0</v>
      </c>
      <c r="I111" s="1">
        <v>10</v>
      </c>
      <c r="J111" s="38"/>
      <c r="K111" s="11">
        <f t="shared" si="31"/>
        <v>45399</v>
      </c>
      <c r="L111" s="1">
        <v>46</v>
      </c>
      <c r="M111" s="1">
        <v>6285.71</v>
      </c>
      <c r="N111" s="1">
        <v>13.2</v>
      </c>
      <c r="O111" s="1">
        <v>0</v>
      </c>
      <c r="P111" s="1">
        <v>85</v>
      </c>
      <c r="Q111" s="1">
        <v>0</v>
      </c>
      <c r="R111" s="1">
        <v>2.5</v>
      </c>
      <c r="S111" s="38"/>
      <c r="T111" s="11">
        <f t="shared" si="18"/>
        <v>45399</v>
      </c>
      <c r="U111" s="1">
        <v>22</v>
      </c>
      <c r="V111" s="1">
        <v>1764.4</v>
      </c>
      <c r="W111" s="1">
        <v>0</v>
      </c>
      <c r="X111" s="1">
        <v>0</v>
      </c>
      <c r="Y111" s="1">
        <v>22</v>
      </c>
      <c r="Z111" s="1">
        <v>0</v>
      </c>
      <c r="AA111" s="1">
        <v>2688</v>
      </c>
      <c r="AB111" s="38"/>
      <c r="AC111" s="11">
        <f t="shared" si="19"/>
        <v>45399</v>
      </c>
      <c r="AD111" s="281">
        <v>60</v>
      </c>
      <c r="AE111" s="281">
        <v>8040.76</v>
      </c>
      <c r="AF111" s="281">
        <v>55.52</v>
      </c>
      <c r="AG111" s="281">
        <v>0</v>
      </c>
      <c r="AH111" s="281">
        <v>4.95</v>
      </c>
      <c r="AI111" s="281">
        <v>0</v>
      </c>
      <c r="AJ111" s="281">
        <v>0</v>
      </c>
      <c r="AK111" s="38"/>
      <c r="AL111" s="11">
        <f t="shared" si="20"/>
        <v>45399</v>
      </c>
      <c r="AM111" s="281">
        <v>63</v>
      </c>
      <c r="AN111" s="281">
        <v>8433.27</v>
      </c>
      <c r="AO111" s="281">
        <v>12.95</v>
      </c>
      <c r="AP111" s="281">
        <v>0</v>
      </c>
      <c r="AQ111" s="281">
        <v>0</v>
      </c>
      <c r="AR111" s="281">
        <v>0</v>
      </c>
      <c r="AS111" s="281">
        <v>8</v>
      </c>
      <c r="AT111" s="38"/>
      <c r="AU111" s="11">
        <f t="shared" si="21"/>
        <v>45399</v>
      </c>
      <c r="AV111" s="1">
        <v>49</v>
      </c>
      <c r="AW111" s="1">
        <v>5195.6899999999996</v>
      </c>
      <c r="AX111" s="1">
        <v>0</v>
      </c>
      <c r="AY111" s="1">
        <v>23.31</v>
      </c>
      <c r="AZ111" s="1">
        <v>0</v>
      </c>
      <c r="BA111" s="1">
        <v>0</v>
      </c>
      <c r="BB111" s="1">
        <v>2346.8000000000002</v>
      </c>
      <c r="BC111" s="38"/>
      <c r="BD111" s="11">
        <f t="shared" si="22"/>
        <v>45399</v>
      </c>
      <c r="BE111" s="1">
        <v>67</v>
      </c>
      <c r="BF111" s="1">
        <v>8526.32</v>
      </c>
      <c r="BG111" s="1">
        <v>29.57</v>
      </c>
      <c r="BH111" s="1">
        <v>0</v>
      </c>
      <c r="BI111" s="1">
        <v>84.95</v>
      </c>
      <c r="BJ111" s="1">
        <v>0</v>
      </c>
      <c r="BK111" s="1">
        <v>356.69</v>
      </c>
      <c r="BL111" s="38"/>
      <c r="BM111" s="11">
        <f t="shared" si="23"/>
        <v>45399</v>
      </c>
      <c r="BN111" s="1">
        <v>48</v>
      </c>
      <c r="BO111" s="1">
        <v>6781.31</v>
      </c>
      <c r="BP111" s="1">
        <v>0</v>
      </c>
      <c r="BQ111" s="1">
        <v>0</v>
      </c>
      <c r="BR111" s="1">
        <v>211.95</v>
      </c>
      <c r="BS111" s="1">
        <v>0</v>
      </c>
      <c r="BT111" s="1">
        <v>0</v>
      </c>
      <c r="BU111" s="38"/>
      <c r="BV111" s="11">
        <f t="shared" si="24"/>
        <v>45399</v>
      </c>
      <c r="BW111" s="1">
        <v>25</v>
      </c>
      <c r="BX111" s="1">
        <v>2323.31</v>
      </c>
      <c r="BY111" s="1">
        <v>34</v>
      </c>
      <c r="BZ111" s="1">
        <v>0</v>
      </c>
      <c r="CA111" s="1">
        <v>0</v>
      </c>
      <c r="CB111" s="1">
        <v>0</v>
      </c>
      <c r="CC111" s="1">
        <v>29</v>
      </c>
      <c r="CD111" s="38"/>
      <c r="CE111" s="11">
        <f t="shared" si="25"/>
        <v>45399</v>
      </c>
      <c r="CF111" s="1">
        <v>32</v>
      </c>
      <c r="CG111" s="1">
        <v>3699.87</v>
      </c>
      <c r="CH111" s="1">
        <v>4</v>
      </c>
      <c r="CI111" s="1">
        <v>0</v>
      </c>
      <c r="CJ111" s="1">
        <v>0</v>
      </c>
      <c r="CK111" s="1">
        <v>0</v>
      </c>
      <c r="CL111" s="1">
        <v>0</v>
      </c>
      <c r="CM111" s="38"/>
      <c r="CN111" s="11">
        <f t="shared" si="26"/>
        <v>45399</v>
      </c>
      <c r="CO111" s="1">
        <v>86</v>
      </c>
      <c r="CP111" s="1">
        <v>10040.59</v>
      </c>
      <c r="CQ111" s="1">
        <v>98.5</v>
      </c>
      <c r="CR111" s="1">
        <v>398.26</v>
      </c>
      <c r="CS111" s="1">
        <v>0</v>
      </c>
      <c r="CT111" s="1">
        <v>1</v>
      </c>
      <c r="CU111" s="1">
        <v>73.52</v>
      </c>
      <c r="CV111" s="38"/>
      <c r="CW111" s="13">
        <f t="shared" si="27"/>
        <v>45399</v>
      </c>
      <c r="CX111" s="1">
        <v>25</v>
      </c>
      <c r="CY111" s="1">
        <v>1406.23</v>
      </c>
      <c r="CZ111" s="1">
        <v>0</v>
      </c>
      <c r="DA111" s="1">
        <v>0</v>
      </c>
      <c r="DB111" s="1">
        <v>30</v>
      </c>
      <c r="DC111" s="1">
        <v>0</v>
      </c>
      <c r="DD111" s="1">
        <v>71.150000000000006</v>
      </c>
      <c r="DE111" s="38"/>
      <c r="DF111" s="13">
        <f t="shared" si="28"/>
        <v>45399</v>
      </c>
      <c r="DG111" s="1"/>
      <c r="DH111" s="1"/>
      <c r="DI111" s="1"/>
      <c r="DJ111" s="1"/>
      <c r="DK111" s="1"/>
      <c r="DL111" s="1"/>
      <c r="DM111" s="1"/>
      <c r="DN111" s="38"/>
      <c r="DO111" s="13">
        <f t="shared" si="29"/>
        <v>45399</v>
      </c>
      <c r="DP111" s="1"/>
      <c r="DQ111" s="1"/>
      <c r="DR111" s="1"/>
      <c r="DS111" s="1"/>
      <c r="DT111" s="1"/>
      <c r="DU111" s="1"/>
      <c r="DV111" s="1"/>
      <c r="DW111" s="38"/>
      <c r="DX111" s="13">
        <f t="shared" si="30"/>
        <v>45399</v>
      </c>
      <c r="DY111" s="1"/>
      <c r="DZ111" s="1"/>
      <c r="EA111" s="1"/>
      <c r="EB111" s="1"/>
      <c r="EC111" s="1"/>
      <c r="ED111" s="1"/>
      <c r="EE111" s="1"/>
      <c r="EF111" s="38"/>
      <c r="EG111" s="38"/>
      <c r="EH111" s="38"/>
      <c r="EI111" s="38"/>
      <c r="EJ111" s="38"/>
      <c r="EK111" s="38"/>
      <c r="EL111" s="38"/>
      <c r="EM111" s="38"/>
      <c r="EN111" s="38"/>
    </row>
    <row r="112" spans="1:144" x14ac:dyDescent="0.3">
      <c r="A112" s="268">
        <f t="shared" si="17"/>
        <v>12</v>
      </c>
      <c r="B112" s="11">
        <f t="shared" si="16"/>
        <v>45400</v>
      </c>
      <c r="C112" s="1">
        <v>56</v>
      </c>
      <c r="D112" s="1">
        <v>8183.21</v>
      </c>
      <c r="E112" s="1">
        <v>0</v>
      </c>
      <c r="F112" s="1">
        <v>21</v>
      </c>
      <c r="G112" s="1">
        <v>25</v>
      </c>
      <c r="H112" s="1">
        <v>0</v>
      </c>
      <c r="I112" s="1">
        <v>17</v>
      </c>
      <c r="J112" s="38"/>
      <c r="K112" s="11">
        <f t="shared" si="31"/>
        <v>45400</v>
      </c>
      <c r="L112" s="1">
        <v>33</v>
      </c>
      <c r="M112" s="1">
        <v>4605.45</v>
      </c>
      <c r="N112" s="1">
        <v>19.11</v>
      </c>
      <c r="O112" s="1">
        <v>0</v>
      </c>
      <c r="P112" s="1">
        <v>84.65</v>
      </c>
      <c r="Q112" s="1">
        <v>0</v>
      </c>
      <c r="R112" s="1">
        <v>5.25</v>
      </c>
      <c r="S112" s="38"/>
      <c r="T112" s="11">
        <f t="shared" si="18"/>
        <v>45400</v>
      </c>
      <c r="U112" s="1">
        <v>20</v>
      </c>
      <c r="V112" s="1">
        <v>1965.68</v>
      </c>
      <c r="W112" s="1">
        <v>0</v>
      </c>
      <c r="X112" s="1">
        <v>0</v>
      </c>
      <c r="Y112" s="1">
        <v>40.5</v>
      </c>
      <c r="Z112" s="1">
        <v>0</v>
      </c>
      <c r="AA112" s="1">
        <v>23.5</v>
      </c>
      <c r="AB112" s="38"/>
      <c r="AC112" s="11">
        <f t="shared" si="19"/>
        <v>45400</v>
      </c>
      <c r="AD112" s="1">
        <v>51</v>
      </c>
      <c r="AE112" s="1">
        <v>6723.5</v>
      </c>
      <c r="AF112" s="1">
        <v>42.56</v>
      </c>
      <c r="AG112" s="1">
        <v>0</v>
      </c>
      <c r="AH112" s="1">
        <v>0</v>
      </c>
      <c r="AI112" s="1">
        <v>0</v>
      </c>
      <c r="AJ112" s="1">
        <v>6</v>
      </c>
      <c r="AK112" s="38"/>
      <c r="AL112" s="11">
        <f t="shared" si="20"/>
        <v>45400</v>
      </c>
      <c r="AM112" s="1">
        <v>55</v>
      </c>
      <c r="AN112" s="1">
        <v>6743.85</v>
      </c>
      <c r="AO112" s="1">
        <v>37.020000000000003</v>
      </c>
      <c r="AP112" s="1">
        <v>0</v>
      </c>
      <c r="AQ112" s="1">
        <v>0</v>
      </c>
      <c r="AR112" s="1">
        <v>0</v>
      </c>
      <c r="AS112" s="1">
        <v>0</v>
      </c>
      <c r="AT112" s="38"/>
      <c r="AU112" s="11">
        <f t="shared" si="21"/>
        <v>45400</v>
      </c>
      <c r="AV112" s="1">
        <v>39</v>
      </c>
      <c r="AW112" s="1">
        <v>3915.79</v>
      </c>
      <c r="AX112" s="1">
        <v>0</v>
      </c>
      <c r="AY112" s="1">
        <v>46</v>
      </c>
      <c r="AZ112" s="1">
        <v>0</v>
      </c>
      <c r="BA112" s="1">
        <v>0</v>
      </c>
      <c r="BB112" s="1">
        <v>140.13</v>
      </c>
      <c r="BC112" s="38"/>
      <c r="BD112" s="11">
        <f t="shared" si="22"/>
        <v>45400</v>
      </c>
      <c r="BE112" s="1">
        <v>50</v>
      </c>
      <c r="BF112" s="1">
        <v>6591.02</v>
      </c>
      <c r="BG112" s="1">
        <v>38.799999999999997</v>
      </c>
      <c r="BH112" s="1">
        <v>0</v>
      </c>
      <c r="BI112" s="1">
        <v>4.95</v>
      </c>
      <c r="BJ112" s="1">
        <v>0</v>
      </c>
      <c r="BK112" s="1">
        <v>3</v>
      </c>
      <c r="BL112" s="38"/>
      <c r="BM112" s="11">
        <f t="shared" si="23"/>
        <v>45400</v>
      </c>
      <c r="BN112" s="1">
        <v>34</v>
      </c>
      <c r="BO112" s="1">
        <v>4616.03</v>
      </c>
      <c r="BP112" s="1">
        <v>20</v>
      </c>
      <c r="BQ112" s="1">
        <v>0</v>
      </c>
      <c r="BR112" s="1">
        <v>48.98</v>
      </c>
      <c r="BS112" s="1">
        <v>0</v>
      </c>
      <c r="BT112" s="1">
        <v>122.38</v>
      </c>
      <c r="BU112" s="38"/>
      <c r="BV112" s="11">
        <f t="shared" si="24"/>
        <v>45400</v>
      </c>
      <c r="BW112" s="1">
        <v>25</v>
      </c>
      <c r="BX112" s="1">
        <v>1946.98</v>
      </c>
      <c r="BY112" s="1">
        <v>27</v>
      </c>
      <c r="BZ112" s="1">
        <v>0</v>
      </c>
      <c r="CA112" s="1">
        <v>0</v>
      </c>
      <c r="CB112" s="1">
        <v>0</v>
      </c>
      <c r="CC112" s="1">
        <v>841.68</v>
      </c>
      <c r="CD112" s="38"/>
      <c r="CE112" s="11">
        <f t="shared" si="25"/>
        <v>45400</v>
      </c>
      <c r="CF112" s="1">
        <v>50</v>
      </c>
      <c r="CG112" s="1">
        <v>6266.15</v>
      </c>
      <c r="CH112" s="1">
        <v>41.5</v>
      </c>
      <c r="CI112" s="1">
        <v>0</v>
      </c>
      <c r="CJ112" s="1">
        <v>0</v>
      </c>
      <c r="CK112" s="1">
        <v>0</v>
      </c>
      <c r="CL112" s="1">
        <v>41.53</v>
      </c>
      <c r="CM112" s="38"/>
      <c r="CN112" s="11">
        <f t="shared" si="26"/>
        <v>45400</v>
      </c>
      <c r="CO112" s="1">
        <v>62</v>
      </c>
      <c r="CP112" s="1">
        <v>7257.65</v>
      </c>
      <c r="CQ112" s="1">
        <v>42</v>
      </c>
      <c r="CR112" s="1">
        <v>0</v>
      </c>
      <c r="CS112" s="1">
        <v>25</v>
      </c>
      <c r="CT112" s="1">
        <v>3</v>
      </c>
      <c r="CU112" s="1">
        <v>15.5</v>
      </c>
      <c r="CV112" s="38"/>
      <c r="CW112" s="13">
        <f t="shared" si="27"/>
        <v>45400</v>
      </c>
      <c r="CX112" s="1">
        <v>23</v>
      </c>
      <c r="CY112" s="1">
        <v>1325.06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38"/>
      <c r="DF112" s="13">
        <f t="shared" si="28"/>
        <v>45400</v>
      </c>
      <c r="DG112" s="1"/>
      <c r="DH112" s="1"/>
      <c r="DI112" s="1"/>
      <c r="DJ112" s="1"/>
      <c r="DK112" s="1"/>
      <c r="DL112" s="1"/>
      <c r="DM112" s="1"/>
      <c r="DN112" s="38"/>
      <c r="DO112" s="13">
        <f t="shared" si="29"/>
        <v>45400</v>
      </c>
      <c r="DP112" s="1"/>
      <c r="DQ112" s="1"/>
      <c r="DR112" s="1"/>
      <c r="DS112" s="1"/>
      <c r="DT112" s="1"/>
      <c r="DU112" s="1"/>
      <c r="DV112" s="1"/>
      <c r="DW112" s="38"/>
      <c r="DX112" s="13">
        <f t="shared" si="30"/>
        <v>45400</v>
      </c>
      <c r="DY112" s="1"/>
      <c r="DZ112" s="1"/>
      <c r="EA112" s="1"/>
      <c r="EB112" s="1"/>
      <c r="EC112" s="1"/>
      <c r="ED112" s="1"/>
      <c r="EE112" s="1"/>
      <c r="EF112" s="38"/>
      <c r="EG112" s="38"/>
      <c r="EH112" s="38"/>
      <c r="EI112" s="38"/>
      <c r="EJ112" s="38"/>
      <c r="EK112" s="38"/>
      <c r="EL112" s="38"/>
      <c r="EM112" s="38"/>
      <c r="EN112" s="38"/>
    </row>
    <row r="113" spans="1:144" x14ac:dyDescent="0.3">
      <c r="A113" s="268">
        <f t="shared" si="17"/>
        <v>12</v>
      </c>
      <c r="B113" s="11">
        <f t="shared" si="16"/>
        <v>45401</v>
      </c>
      <c r="C113" s="1">
        <v>58</v>
      </c>
      <c r="D113" s="272">
        <v>8734.2000000000007</v>
      </c>
      <c r="E113" s="1">
        <v>0</v>
      </c>
      <c r="F113" s="1">
        <v>27</v>
      </c>
      <c r="G113" s="1">
        <v>0</v>
      </c>
      <c r="H113" s="1">
        <v>0</v>
      </c>
      <c r="I113" s="1">
        <v>6</v>
      </c>
      <c r="J113" s="38"/>
      <c r="K113" s="11">
        <f t="shared" si="31"/>
        <v>45401</v>
      </c>
      <c r="L113" s="1">
        <v>18</v>
      </c>
      <c r="M113" s="1">
        <v>2472.12</v>
      </c>
      <c r="N113" s="1">
        <v>41.97</v>
      </c>
      <c r="O113" s="1">
        <v>0</v>
      </c>
      <c r="P113" s="1">
        <v>0</v>
      </c>
      <c r="Q113" s="1">
        <v>0</v>
      </c>
      <c r="R113" s="1">
        <v>3</v>
      </c>
      <c r="S113" s="38"/>
      <c r="T113" s="11">
        <f t="shared" si="18"/>
        <v>45401</v>
      </c>
      <c r="U113" s="1">
        <v>28</v>
      </c>
      <c r="V113" s="1">
        <v>2879.21</v>
      </c>
      <c r="W113" s="1">
        <v>0</v>
      </c>
      <c r="X113" s="1">
        <v>0</v>
      </c>
      <c r="Y113" s="1">
        <v>8</v>
      </c>
      <c r="Z113" s="1">
        <v>0</v>
      </c>
      <c r="AA113" s="1">
        <v>8</v>
      </c>
      <c r="AB113" s="38"/>
      <c r="AC113" s="11">
        <f t="shared" si="19"/>
        <v>45401</v>
      </c>
      <c r="AD113" s="1">
        <v>54</v>
      </c>
      <c r="AE113" s="1">
        <v>7106.03</v>
      </c>
      <c r="AF113" s="1">
        <v>58.31</v>
      </c>
      <c r="AG113" s="1">
        <v>0</v>
      </c>
      <c r="AH113" s="1">
        <v>9.9</v>
      </c>
      <c r="AI113" s="1">
        <v>0</v>
      </c>
      <c r="AJ113" s="1">
        <v>0</v>
      </c>
      <c r="AK113" s="38"/>
      <c r="AL113" s="11">
        <f t="shared" si="20"/>
        <v>45401</v>
      </c>
      <c r="AM113" s="1">
        <v>38</v>
      </c>
      <c r="AN113" s="1">
        <v>4799.91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38"/>
      <c r="AU113" s="11">
        <f t="shared" si="21"/>
        <v>45401</v>
      </c>
      <c r="AV113" s="1">
        <v>31</v>
      </c>
      <c r="AW113" s="1">
        <v>3031.01</v>
      </c>
      <c r="AX113" s="1">
        <v>0</v>
      </c>
      <c r="AY113" s="1">
        <v>29.46</v>
      </c>
      <c r="AZ113" s="1">
        <v>0</v>
      </c>
      <c r="BA113" s="1">
        <v>0</v>
      </c>
      <c r="BB113" s="1">
        <v>0</v>
      </c>
      <c r="BC113" s="38"/>
      <c r="BD113" s="11">
        <f t="shared" si="22"/>
        <v>45401</v>
      </c>
      <c r="BE113" s="1">
        <v>29</v>
      </c>
      <c r="BF113" s="1">
        <v>3204.44</v>
      </c>
      <c r="BG113" s="1">
        <v>3.69</v>
      </c>
      <c r="BH113" s="1">
        <v>0</v>
      </c>
      <c r="BI113" s="1">
        <v>0</v>
      </c>
      <c r="BJ113" s="1">
        <v>0</v>
      </c>
      <c r="BK113" s="1">
        <v>3</v>
      </c>
      <c r="BL113" s="38"/>
      <c r="BM113" s="11">
        <f t="shared" si="23"/>
        <v>45401</v>
      </c>
      <c r="BN113" s="1">
        <v>33</v>
      </c>
      <c r="BO113" s="1">
        <v>4733.93</v>
      </c>
      <c r="BP113" s="1">
        <v>30.23</v>
      </c>
      <c r="BQ113" s="1">
        <v>0</v>
      </c>
      <c r="BR113" s="1">
        <v>418</v>
      </c>
      <c r="BS113" s="1">
        <v>0</v>
      </c>
      <c r="BT113" s="1">
        <v>0</v>
      </c>
      <c r="BU113" s="38"/>
      <c r="BV113" s="11">
        <f t="shared" si="24"/>
        <v>45401</v>
      </c>
      <c r="BW113" s="1">
        <v>42</v>
      </c>
      <c r="BX113" s="1">
        <v>3224.84</v>
      </c>
      <c r="BY113" s="1">
        <v>64</v>
      </c>
      <c r="BZ113" s="1">
        <v>0</v>
      </c>
      <c r="CA113" s="1">
        <v>35</v>
      </c>
      <c r="CB113" s="1">
        <v>0</v>
      </c>
      <c r="CC113" s="1">
        <v>129.74</v>
      </c>
      <c r="CD113" s="38"/>
      <c r="CE113" s="11">
        <f t="shared" si="25"/>
        <v>45401</v>
      </c>
      <c r="CF113" s="1">
        <v>36</v>
      </c>
      <c r="CG113" s="1">
        <v>4421.53</v>
      </c>
      <c r="CH113" s="1">
        <v>5</v>
      </c>
      <c r="CI113" s="1">
        <v>0</v>
      </c>
      <c r="CJ113" s="1">
        <v>0</v>
      </c>
      <c r="CK113" s="1">
        <v>2</v>
      </c>
      <c r="CL113" s="1">
        <v>5.26</v>
      </c>
      <c r="CM113" s="38"/>
      <c r="CN113" s="11">
        <f t="shared" si="26"/>
        <v>45401</v>
      </c>
      <c r="CO113" s="1">
        <v>47</v>
      </c>
      <c r="CP113" s="1">
        <v>5007.6400000000003</v>
      </c>
      <c r="CQ113" s="1">
        <v>23</v>
      </c>
      <c r="CR113" s="1">
        <v>140.57</v>
      </c>
      <c r="CS113" s="1">
        <v>25</v>
      </c>
      <c r="CT113" s="1">
        <v>3</v>
      </c>
      <c r="CU113" s="1">
        <v>10</v>
      </c>
      <c r="CV113" s="38"/>
      <c r="CW113" s="13">
        <f t="shared" si="27"/>
        <v>45401</v>
      </c>
      <c r="CX113" s="1">
        <v>17</v>
      </c>
      <c r="CY113" s="1">
        <v>973.24</v>
      </c>
      <c r="CZ113" s="1">
        <v>0</v>
      </c>
      <c r="DA113" s="1">
        <v>21</v>
      </c>
      <c r="DB113" s="1">
        <v>30</v>
      </c>
      <c r="DC113" s="1">
        <v>0</v>
      </c>
      <c r="DD113" s="1">
        <v>16</v>
      </c>
      <c r="DE113" s="38"/>
      <c r="DF113" s="13">
        <f t="shared" si="28"/>
        <v>45401</v>
      </c>
      <c r="DG113" s="1"/>
      <c r="DH113" s="1"/>
      <c r="DI113" s="1"/>
      <c r="DJ113" s="1"/>
      <c r="DK113" s="1"/>
      <c r="DL113" s="1"/>
      <c r="DM113" s="1"/>
      <c r="DN113" s="38"/>
      <c r="DO113" s="13">
        <f t="shared" si="29"/>
        <v>45401</v>
      </c>
      <c r="DP113" s="1"/>
      <c r="DQ113" s="1"/>
      <c r="DR113" s="1"/>
      <c r="DS113" s="1"/>
      <c r="DT113" s="1"/>
      <c r="DU113" s="1"/>
      <c r="DV113" s="1"/>
      <c r="DW113" s="38"/>
      <c r="DX113" s="13">
        <f t="shared" si="30"/>
        <v>45401</v>
      </c>
      <c r="DY113" s="1"/>
      <c r="DZ113" s="1"/>
      <c r="EA113" s="1"/>
      <c r="EB113" s="1"/>
      <c r="EC113" s="1"/>
      <c r="ED113" s="1"/>
      <c r="EE113" s="1"/>
      <c r="EF113" s="38"/>
      <c r="EG113" s="38"/>
      <c r="EH113" s="38"/>
      <c r="EI113" s="38"/>
      <c r="EJ113" s="38"/>
      <c r="EK113" s="38"/>
      <c r="EL113" s="38"/>
      <c r="EM113" s="38"/>
      <c r="EN113" s="38"/>
    </row>
    <row r="114" spans="1:144" x14ac:dyDescent="0.3">
      <c r="A114" s="268">
        <f t="shared" si="17"/>
        <v>12</v>
      </c>
      <c r="B114" s="11">
        <f t="shared" si="16"/>
        <v>45402</v>
      </c>
      <c r="C114" s="1">
        <v>59</v>
      </c>
      <c r="D114" s="1">
        <v>9037.68</v>
      </c>
      <c r="E114" s="1">
        <v>0</v>
      </c>
      <c r="F114" s="1">
        <v>56</v>
      </c>
      <c r="G114" s="1">
        <v>4</v>
      </c>
      <c r="H114" s="1">
        <v>0</v>
      </c>
      <c r="I114" s="1">
        <v>8</v>
      </c>
      <c r="J114" s="38"/>
      <c r="K114" s="11">
        <f t="shared" si="31"/>
        <v>45402</v>
      </c>
      <c r="L114" s="1">
        <v>16</v>
      </c>
      <c r="M114" s="1">
        <v>2129.84</v>
      </c>
      <c r="N114" s="1">
        <v>45.99</v>
      </c>
      <c r="O114" s="1">
        <v>0</v>
      </c>
      <c r="P114" s="1">
        <v>0</v>
      </c>
      <c r="Q114" s="1">
        <v>0</v>
      </c>
      <c r="R114" s="1">
        <v>5.5</v>
      </c>
      <c r="S114" s="38"/>
      <c r="T114" s="11">
        <f t="shared" si="18"/>
        <v>45402</v>
      </c>
      <c r="U114" s="1">
        <v>28</v>
      </c>
      <c r="V114" s="1">
        <v>2917.39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38"/>
      <c r="AC114" s="11">
        <f t="shared" si="19"/>
        <v>45402</v>
      </c>
      <c r="AD114" s="1">
        <v>37</v>
      </c>
      <c r="AE114" s="1">
        <v>4832.82</v>
      </c>
      <c r="AF114" s="1">
        <v>72.16</v>
      </c>
      <c r="AG114" s="1">
        <v>0</v>
      </c>
      <c r="AH114" s="1">
        <v>147.9</v>
      </c>
      <c r="AI114" s="1">
        <v>0</v>
      </c>
      <c r="AJ114" s="1">
        <v>0</v>
      </c>
      <c r="AK114" s="38"/>
      <c r="AL114" s="11">
        <f t="shared" si="20"/>
        <v>45402</v>
      </c>
      <c r="AM114" s="1">
        <v>30</v>
      </c>
      <c r="AN114" s="1">
        <v>3794.83</v>
      </c>
      <c r="AO114" s="1">
        <v>109.2</v>
      </c>
      <c r="AP114" s="1">
        <v>0</v>
      </c>
      <c r="AQ114" s="1">
        <v>0</v>
      </c>
      <c r="AR114" s="1">
        <v>0</v>
      </c>
      <c r="AS114" s="1">
        <v>0</v>
      </c>
      <c r="AT114" s="38"/>
      <c r="AU114" s="11">
        <f t="shared" si="21"/>
        <v>45402</v>
      </c>
      <c r="AV114" s="1">
        <v>30</v>
      </c>
      <c r="AW114" s="1">
        <v>2627.17</v>
      </c>
      <c r="AX114" s="1">
        <v>0</v>
      </c>
      <c r="AY114" s="1">
        <v>8</v>
      </c>
      <c r="AZ114" s="1">
        <v>0</v>
      </c>
      <c r="BA114" s="1">
        <v>0</v>
      </c>
      <c r="BB114" s="1">
        <v>8.57</v>
      </c>
      <c r="BC114" s="38"/>
      <c r="BD114" s="11">
        <f t="shared" si="22"/>
        <v>45402</v>
      </c>
      <c r="BE114" s="1">
        <v>30</v>
      </c>
      <c r="BF114" s="1">
        <v>3291.65</v>
      </c>
      <c r="BG114" s="1">
        <v>0</v>
      </c>
      <c r="BH114" s="1">
        <v>0</v>
      </c>
      <c r="BI114" s="1">
        <v>70</v>
      </c>
      <c r="BJ114" s="1">
        <v>0</v>
      </c>
      <c r="BK114" s="1">
        <v>0</v>
      </c>
      <c r="BL114" s="38"/>
      <c r="BM114" s="11">
        <f t="shared" si="23"/>
        <v>45402</v>
      </c>
      <c r="BN114" s="1">
        <v>43</v>
      </c>
      <c r="BO114" s="1">
        <v>5969.6</v>
      </c>
      <c r="BP114" s="1">
        <v>31.16</v>
      </c>
      <c r="BQ114" s="1">
        <v>0</v>
      </c>
      <c r="BR114" s="1">
        <v>50</v>
      </c>
      <c r="BS114" s="1">
        <v>0</v>
      </c>
      <c r="BT114" s="1">
        <v>8</v>
      </c>
      <c r="BU114" s="38"/>
      <c r="BV114" s="11">
        <f t="shared" si="24"/>
        <v>45402</v>
      </c>
      <c r="BW114" s="1">
        <v>31</v>
      </c>
      <c r="BX114" s="1">
        <v>2349.4</v>
      </c>
      <c r="BY114" s="1">
        <v>27.5</v>
      </c>
      <c r="BZ114" s="1">
        <v>0</v>
      </c>
      <c r="CA114" s="1">
        <v>145.30000000000001</v>
      </c>
      <c r="CB114" s="1">
        <v>0</v>
      </c>
      <c r="CC114" s="1">
        <v>7.5</v>
      </c>
      <c r="CD114" s="38"/>
      <c r="CE114" s="11">
        <f t="shared" si="25"/>
        <v>45402</v>
      </c>
      <c r="CF114" s="1">
        <v>38</v>
      </c>
      <c r="CG114" s="1">
        <v>4502.8599999999997</v>
      </c>
      <c r="CH114" s="1">
        <v>26.5</v>
      </c>
      <c r="CI114" s="1">
        <v>0</v>
      </c>
      <c r="CJ114" s="1">
        <v>0</v>
      </c>
      <c r="CK114" s="1">
        <v>0</v>
      </c>
      <c r="CL114" s="1">
        <v>2.63</v>
      </c>
      <c r="CM114" s="38"/>
      <c r="CN114" s="11">
        <f t="shared" si="26"/>
        <v>45402</v>
      </c>
      <c r="CO114" s="1">
        <v>49</v>
      </c>
      <c r="CP114" s="1">
        <v>5256.68</v>
      </c>
      <c r="CQ114" s="1">
        <v>39.5</v>
      </c>
      <c r="CR114" s="1">
        <v>19.75</v>
      </c>
      <c r="CS114" s="1">
        <v>25</v>
      </c>
      <c r="CT114" s="1">
        <v>0</v>
      </c>
      <c r="CU114" s="1">
        <v>186.43</v>
      </c>
      <c r="CV114" s="38"/>
      <c r="CW114" s="13">
        <f t="shared" si="27"/>
        <v>45402</v>
      </c>
      <c r="CX114" s="1">
        <v>24</v>
      </c>
      <c r="CY114" s="1">
        <v>1317.42</v>
      </c>
      <c r="CZ114" s="1">
        <v>0</v>
      </c>
      <c r="DA114" s="1">
        <v>0</v>
      </c>
      <c r="DB114" s="1">
        <v>30</v>
      </c>
      <c r="DC114" s="1">
        <v>0</v>
      </c>
      <c r="DD114" s="1">
        <v>0</v>
      </c>
      <c r="DE114" s="38"/>
      <c r="DF114" s="13">
        <f t="shared" si="28"/>
        <v>45402</v>
      </c>
      <c r="DG114" s="1"/>
      <c r="DH114" s="1"/>
      <c r="DI114" s="1"/>
      <c r="DJ114" s="1"/>
      <c r="DK114" s="1"/>
      <c r="DL114" s="1"/>
      <c r="DM114" s="1"/>
      <c r="DN114" s="38"/>
      <c r="DO114" s="13">
        <f t="shared" si="29"/>
        <v>45402</v>
      </c>
      <c r="DP114" s="1"/>
      <c r="DQ114" s="1"/>
      <c r="DR114" s="1"/>
      <c r="DS114" s="1"/>
      <c r="DT114" s="1"/>
      <c r="DU114" s="1"/>
      <c r="DV114" s="1"/>
      <c r="DW114" s="38"/>
      <c r="DX114" s="13">
        <f t="shared" si="30"/>
        <v>45402</v>
      </c>
      <c r="DY114" s="1"/>
      <c r="DZ114" s="1"/>
      <c r="EA114" s="1"/>
      <c r="EB114" s="1"/>
      <c r="EC114" s="1"/>
      <c r="ED114" s="1"/>
      <c r="EE114" s="1"/>
      <c r="EF114" s="38"/>
      <c r="EG114" s="38"/>
      <c r="EH114" s="38"/>
      <c r="EI114" s="38"/>
      <c r="EJ114" s="38"/>
      <c r="EK114" s="38"/>
      <c r="EL114" s="38"/>
      <c r="EM114" s="38"/>
      <c r="EN114" s="38"/>
    </row>
    <row r="115" spans="1:144" x14ac:dyDescent="0.3">
      <c r="A115" s="268">
        <f t="shared" si="17"/>
        <v>12</v>
      </c>
      <c r="B115" s="11">
        <f t="shared" si="16"/>
        <v>45403</v>
      </c>
      <c r="C115" s="1">
        <v>30</v>
      </c>
      <c r="D115" s="1">
        <v>3793.26</v>
      </c>
      <c r="E115" s="1">
        <v>0</v>
      </c>
      <c r="F115" s="1">
        <v>9</v>
      </c>
      <c r="G115" s="1">
        <v>0</v>
      </c>
      <c r="H115" s="1">
        <v>1</v>
      </c>
      <c r="I115" s="1">
        <v>2</v>
      </c>
      <c r="J115" s="38"/>
      <c r="K115" s="11">
        <f t="shared" si="31"/>
        <v>45403</v>
      </c>
      <c r="L115" s="1">
        <v>53</v>
      </c>
      <c r="M115" s="1">
        <v>8267.8799999999992</v>
      </c>
      <c r="N115" s="1">
        <v>45.98</v>
      </c>
      <c r="O115" s="1">
        <v>0</v>
      </c>
      <c r="P115" s="1">
        <v>35</v>
      </c>
      <c r="Q115" s="1">
        <v>0</v>
      </c>
      <c r="R115" s="1">
        <v>4</v>
      </c>
      <c r="S115" s="38"/>
      <c r="T115" s="11">
        <f t="shared" si="18"/>
        <v>45403</v>
      </c>
      <c r="U115" s="1">
        <v>13</v>
      </c>
      <c r="V115" s="1">
        <v>1232.69</v>
      </c>
      <c r="W115" s="1">
        <v>0</v>
      </c>
      <c r="X115" s="1">
        <v>0</v>
      </c>
      <c r="Y115" s="1">
        <v>5</v>
      </c>
      <c r="Z115" s="1">
        <v>0</v>
      </c>
      <c r="AA115" s="1">
        <v>0</v>
      </c>
      <c r="AB115" s="38"/>
      <c r="AC115" s="11">
        <f t="shared" si="19"/>
        <v>45403</v>
      </c>
      <c r="AD115" s="281">
        <v>20</v>
      </c>
      <c r="AE115" s="281">
        <v>2575.13</v>
      </c>
      <c r="AF115" s="281">
        <v>60.16</v>
      </c>
      <c r="AG115" s="281">
        <v>0</v>
      </c>
      <c r="AH115" s="281">
        <v>0</v>
      </c>
      <c r="AI115" s="281">
        <v>0</v>
      </c>
      <c r="AJ115" s="281">
        <v>3</v>
      </c>
      <c r="AK115" s="38"/>
      <c r="AL115" s="11">
        <f t="shared" si="20"/>
        <v>45403</v>
      </c>
      <c r="AM115" s="281">
        <v>29</v>
      </c>
      <c r="AN115" s="281">
        <v>3731.88</v>
      </c>
      <c r="AO115" s="281">
        <v>0</v>
      </c>
      <c r="AP115" s="281">
        <v>0</v>
      </c>
      <c r="AQ115" s="281">
        <v>0</v>
      </c>
      <c r="AR115" s="281">
        <v>0</v>
      </c>
      <c r="AS115" s="281">
        <v>0</v>
      </c>
      <c r="AT115" s="38"/>
      <c r="AU115" s="11">
        <f t="shared" si="21"/>
        <v>45403</v>
      </c>
      <c r="AV115" s="1">
        <v>27</v>
      </c>
      <c r="AW115" s="1">
        <v>2261.89</v>
      </c>
      <c r="AX115" s="1">
        <v>0</v>
      </c>
      <c r="AY115" s="1">
        <v>9</v>
      </c>
      <c r="AZ115" s="1">
        <v>0</v>
      </c>
      <c r="BA115" s="1">
        <v>0</v>
      </c>
      <c r="BB115" s="1">
        <v>548.91999999999996</v>
      </c>
      <c r="BC115" s="38"/>
      <c r="BD115" s="11">
        <f t="shared" si="22"/>
        <v>45403</v>
      </c>
      <c r="BE115" s="1">
        <v>23</v>
      </c>
      <c r="BF115" s="1">
        <v>3146.88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38"/>
      <c r="BM115" s="11">
        <f t="shared" si="23"/>
        <v>45403</v>
      </c>
      <c r="BN115" s="1">
        <v>30</v>
      </c>
      <c r="BO115" s="1">
        <v>4309.62</v>
      </c>
      <c r="BP115" s="1">
        <v>33.5</v>
      </c>
      <c r="BQ115" s="1">
        <v>0</v>
      </c>
      <c r="BR115" s="1">
        <v>179</v>
      </c>
      <c r="BS115" s="1">
        <v>0</v>
      </c>
      <c r="BT115" s="1">
        <v>3.5</v>
      </c>
      <c r="BU115" s="38"/>
      <c r="BV115" s="11">
        <f t="shared" si="24"/>
        <v>45403</v>
      </c>
      <c r="BW115" s="1">
        <v>21</v>
      </c>
      <c r="BX115" s="1">
        <v>1789.51</v>
      </c>
      <c r="BY115" s="1">
        <v>17</v>
      </c>
      <c r="BZ115" s="1">
        <v>0</v>
      </c>
      <c r="CA115" s="1">
        <v>-145.30000000000001</v>
      </c>
      <c r="CB115" s="1">
        <v>0</v>
      </c>
      <c r="CC115" s="1">
        <v>8.5</v>
      </c>
      <c r="CD115" s="38"/>
      <c r="CE115" s="11">
        <f t="shared" si="25"/>
        <v>45403</v>
      </c>
      <c r="CF115" s="1">
        <v>34</v>
      </c>
      <c r="CG115" s="1">
        <v>3882.05</v>
      </c>
      <c r="CH115" s="1">
        <v>4</v>
      </c>
      <c r="CI115" s="1">
        <v>0</v>
      </c>
      <c r="CJ115" s="1">
        <v>0</v>
      </c>
      <c r="CK115" s="1">
        <v>0</v>
      </c>
      <c r="CL115" s="1">
        <v>0</v>
      </c>
      <c r="CM115" s="38"/>
      <c r="CN115" s="11">
        <f t="shared" si="26"/>
        <v>45403</v>
      </c>
      <c r="CO115" s="1">
        <v>28</v>
      </c>
      <c r="CP115" s="1">
        <v>2869.27</v>
      </c>
      <c r="CQ115" s="1">
        <v>8</v>
      </c>
      <c r="CR115" s="1">
        <v>14.73</v>
      </c>
      <c r="CS115" s="1">
        <v>0</v>
      </c>
      <c r="CT115" s="1">
        <v>31</v>
      </c>
      <c r="CU115" s="1">
        <v>21.85</v>
      </c>
      <c r="CV115" s="38"/>
      <c r="CW115" s="13">
        <f t="shared" si="27"/>
        <v>45403</v>
      </c>
      <c r="CX115" s="281">
        <v>9</v>
      </c>
      <c r="CY115" s="281">
        <v>442.89</v>
      </c>
      <c r="CZ115" s="281">
        <v>0</v>
      </c>
      <c r="DA115" s="281">
        <v>0</v>
      </c>
      <c r="DB115" s="281">
        <v>0</v>
      </c>
      <c r="DC115" s="281">
        <v>0</v>
      </c>
      <c r="DD115" s="281">
        <v>0</v>
      </c>
      <c r="DE115" s="38"/>
      <c r="DF115" s="13">
        <f t="shared" si="28"/>
        <v>45403</v>
      </c>
      <c r="DG115" s="1"/>
      <c r="DH115" s="1"/>
      <c r="DI115" s="1"/>
      <c r="DJ115" s="1"/>
      <c r="DK115" s="1"/>
      <c r="DL115" s="1"/>
      <c r="DM115" s="1"/>
      <c r="DN115" s="38"/>
      <c r="DO115" s="13">
        <f t="shared" si="29"/>
        <v>45403</v>
      </c>
      <c r="DP115" s="1"/>
      <c r="DQ115" s="1"/>
      <c r="DR115" s="1"/>
      <c r="DS115" s="1"/>
      <c r="DT115" s="1"/>
      <c r="DU115" s="1"/>
      <c r="DV115" s="1"/>
      <c r="DW115" s="38"/>
      <c r="DX115" s="13">
        <f t="shared" si="30"/>
        <v>45403</v>
      </c>
      <c r="DY115" s="1"/>
      <c r="DZ115" s="1"/>
      <c r="EA115" s="1"/>
      <c r="EB115" s="1"/>
      <c r="EC115" s="1"/>
      <c r="ED115" s="1"/>
      <c r="EE115" s="1"/>
      <c r="EF115" s="38"/>
      <c r="EG115" s="38"/>
      <c r="EH115" s="38"/>
      <c r="EI115" s="38"/>
      <c r="EJ115" s="38"/>
      <c r="EK115" s="38"/>
      <c r="EL115" s="38"/>
      <c r="EM115" s="38"/>
      <c r="EN115" s="38"/>
    </row>
    <row r="116" spans="1:144" x14ac:dyDescent="0.3">
      <c r="A116" s="268">
        <f t="shared" si="17"/>
        <v>12</v>
      </c>
      <c r="B116" s="11">
        <f t="shared" si="16"/>
        <v>45404</v>
      </c>
      <c r="C116" s="1">
        <v>38</v>
      </c>
      <c r="D116" s="1">
        <v>5218.92</v>
      </c>
      <c r="E116" s="1">
        <v>0</v>
      </c>
      <c r="F116" s="1">
        <v>23</v>
      </c>
      <c r="G116" s="1">
        <v>0</v>
      </c>
      <c r="H116" s="1">
        <v>1</v>
      </c>
      <c r="I116" s="1">
        <v>10</v>
      </c>
      <c r="J116" s="38"/>
      <c r="K116" s="11">
        <f t="shared" si="31"/>
        <v>45404</v>
      </c>
      <c r="L116" s="1">
        <v>67</v>
      </c>
      <c r="M116" s="1">
        <v>11090.61</v>
      </c>
      <c r="N116" s="1">
        <v>32.31</v>
      </c>
      <c r="O116" s="1">
        <v>0</v>
      </c>
      <c r="P116" s="1">
        <v>0</v>
      </c>
      <c r="Q116" s="1">
        <v>0</v>
      </c>
      <c r="R116" s="1">
        <v>4</v>
      </c>
      <c r="S116" s="38"/>
      <c r="T116" s="11">
        <f t="shared" si="18"/>
        <v>45404</v>
      </c>
      <c r="U116" s="1">
        <v>18</v>
      </c>
      <c r="V116" s="1">
        <v>1725.47</v>
      </c>
      <c r="W116" s="1">
        <v>0</v>
      </c>
      <c r="X116" s="1">
        <v>0</v>
      </c>
      <c r="Y116" s="1">
        <v>10.5</v>
      </c>
      <c r="Z116" s="1">
        <v>0</v>
      </c>
      <c r="AA116" s="1">
        <v>0</v>
      </c>
      <c r="AB116" s="38"/>
      <c r="AC116" s="11">
        <f t="shared" si="19"/>
        <v>45404</v>
      </c>
      <c r="AD116" s="1">
        <v>47</v>
      </c>
      <c r="AE116" s="1">
        <v>6810.07</v>
      </c>
      <c r="AF116" s="1">
        <v>33.31</v>
      </c>
      <c r="AG116" s="1">
        <v>0</v>
      </c>
      <c r="AH116" s="1">
        <v>4</v>
      </c>
      <c r="AI116" s="1">
        <v>0</v>
      </c>
      <c r="AJ116" s="1">
        <v>0</v>
      </c>
      <c r="AK116" s="38"/>
      <c r="AL116" s="11">
        <f t="shared" si="20"/>
        <v>45404</v>
      </c>
      <c r="AM116" s="1">
        <v>46</v>
      </c>
      <c r="AN116" s="1">
        <v>6495.87</v>
      </c>
      <c r="AO116" s="1">
        <v>5.55</v>
      </c>
      <c r="AP116" s="1">
        <v>0</v>
      </c>
      <c r="AQ116" s="1">
        <v>54.95</v>
      </c>
      <c r="AR116" s="1">
        <v>0</v>
      </c>
      <c r="AS116" s="1">
        <v>0</v>
      </c>
      <c r="AT116" s="38"/>
      <c r="AU116" s="11">
        <f t="shared" si="21"/>
        <v>45404</v>
      </c>
      <c r="AV116" s="1">
        <v>19</v>
      </c>
      <c r="AW116" s="1">
        <v>1818.13</v>
      </c>
      <c r="AX116" s="1">
        <v>0</v>
      </c>
      <c r="AY116" s="1">
        <v>0</v>
      </c>
      <c r="AZ116" s="1">
        <v>0</v>
      </c>
      <c r="BA116" s="1">
        <v>0</v>
      </c>
      <c r="BB116" s="1">
        <v>85.57</v>
      </c>
      <c r="BC116" s="38"/>
      <c r="BD116" s="11">
        <f t="shared" si="22"/>
        <v>45404</v>
      </c>
      <c r="BE116" s="1">
        <v>46</v>
      </c>
      <c r="BF116" s="1">
        <v>6251.99</v>
      </c>
      <c r="BG116" s="1">
        <v>18.47</v>
      </c>
      <c r="BH116" s="1">
        <v>0</v>
      </c>
      <c r="BI116" s="1">
        <v>0</v>
      </c>
      <c r="BJ116" s="1">
        <v>0</v>
      </c>
      <c r="BK116" s="1">
        <v>14</v>
      </c>
      <c r="BL116" s="38"/>
      <c r="BM116" s="11">
        <f t="shared" si="23"/>
        <v>45404</v>
      </c>
      <c r="BN116" s="1">
        <v>40</v>
      </c>
      <c r="BO116" s="1">
        <v>5635.36</v>
      </c>
      <c r="BP116" s="1">
        <v>10.23</v>
      </c>
      <c r="BQ116" s="1">
        <v>0</v>
      </c>
      <c r="BR116" s="1">
        <v>0</v>
      </c>
      <c r="BS116" s="1">
        <v>0</v>
      </c>
      <c r="BT116" s="1">
        <v>178.99</v>
      </c>
      <c r="BU116" s="38"/>
      <c r="BV116" s="11">
        <f t="shared" si="24"/>
        <v>45404</v>
      </c>
      <c r="BW116" s="1">
        <v>26</v>
      </c>
      <c r="BX116" s="1">
        <v>2050.35</v>
      </c>
      <c r="BY116" s="1">
        <v>5</v>
      </c>
      <c r="BZ116" s="1">
        <v>0</v>
      </c>
      <c r="CA116" s="1">
        <v>35</v>
      </c>
      <c r="CB116" s="1">
        <v>0</v>
      </c>
      <c r="CC116" s="1">
        <v>418.34</v>
      </c>
      <c r="CD116" s="38"/>
      <c r="CE116" s="11">
        <f t="shared" si="25"/>
        <v>45404</v>
      </c>
      <c r="CF116" s="1">
        <v>36</v>
      </c>
      <c r="CG116" s="1">
        <v>4144.54</v>
      </c>
      <c r="CH116" s="1">
        <v>52</v>
      </c>
      <c r="CI116" s="1">
        <v>0</v>
      </c>
      <c r="CJ116" s="1">
        <v>0</v>
      </c>
      <c r="CK116" s="1">
        <v>0</v>
      </c>
      <c r="CL116" s="1">
        <v>19.440000000000001</v>
      </c>
      <c r="CM116" s="38"/>
      <c r="CN116" s="11">
        <f t="shared" si="26"/>
        <v>45404</v>
      </c>
      <c r="CO116" s="1">
        <v>60</v>
      </c>
      <c r="CP116" s="1">
        <v>6997.74</v>
      </c>
      <c r="CQ116" s="1">
        <v>27.75</v>
      </c>
      <c r="CR116" s="1">
        <v>433.04</v>
      </c>
      <c r="CS116" s="1">
        <v>50</v>
      </c>
      <c r="CT116" s="1">
        <v>31</v>
      </c>
      <c r="CU116" s="1">
        <v>132.37</v>
      </c>
      <c r="CV116" s="38"/>
      <c r="CW116" s="13">
        <f t="shared" si="27"/>
        <v>45404</v>
      </c>
      <c r="CX116" s="1">
        <v>20</v>
      </c>
      <c r="CY116" s="1">
        <v>1025.1300000000001</v>
      </c>
      <c r="CZ116" s="1">
        <v>0</v>
      </c>
      <c r="DA116" s="1">
        <v>13.5</v>
      </c>
      <c r="DB116" s="1">
        <v>0</v>
      </c>
      <c r="DC116" s="1">
        <v>0</v>
      </c>
      <c r="DD116" s="1">
        <v>0</v>
      </c>
      <c r="DE116" s="38"/>
      <c r="DF116" s="13">
        <f t="shared" si="28"/>
        <v>45404</v>
      </c>
      <c r="DG116" s="1"/>
      <c r="DH116" s="1"/>
      <c r="DI116" s="1"/>
      <c r="DJ116" s="1"/>
      <c r="DK116" s="1"/>
      <c r="DL116" s="1"/>
      <c r="DM116" s="1"/>
      <c r="DN116" s="38"/>
      <c r="DO116" s="13">
        <f t="shared" si="29"/>
        <v>45404</v>
      </c>
      <c r="DP116" s="1"/>
      <c r="DQ116" s="1"/>
      <c r="DR116" s="1"/>
      <c r="DS116" s="1"/>
      <c r="DT116" s="1"/>
      <c r="DU116" s="1"/>
      <c r="DV116" s="1"/>
      <c r="DW116" s="38"/>
      <c r="DX116" s="13">
        <f t="shared" si="30"/>
        <v>45404</v>
      </c>
      <c r="DY116" s="1"/>
      <c r="DZ116" s="1"/>
      <c r="EA116" s="1"/>
      <c r="EB116" s="1"/>
      <c r="EC116" s="1"/>
      <c r="ED116" s="1"/>
      <c r="EE116" s="1"/>
      <c r="EF116" s="38"/>
      <c r="EG116" s="38"/>
      <c r="EH116" s="38"/>
      <c r="EI116" s="38"/>
      <c r="EJ116" s="38"/>
      <c r="EK116" s="38"/>
      <c r="EL116" s="38"/>
      <c r="EM116" s="38"/>
      <c r="EN116" s="38"/>
    </row>
    <row r="117" spans="1:144" x14ac:dyDescent="0.3">
      <c r="A117" s="268">
        <f t="shared" si="17"/>
        <v>12</v>
      </c>
      <c r="B117" s="11">
        <f t="shared" si="16"/>
        <v>45405</v>
      </c>
      <c r="C117" s="1">
        <v>41</v>
      </c>
      <c r="D117" s="1">
        <v>6010.98</v>
      </c>
      <c r="E117" s="1">
        <v>0</v>
      </c>
      <c r="F117" s="1">
        <v>6</v>
      </c>
      <c r="G117" s="1">
        <v>0</v>
      </c>
      <c r="H117" s="1">
        <v>1</v>
      </c>
      <c r="I117" s="1">
        <v>0</v>
      </c>
      <c r="J117" s="38"/>
      <c r="K117" s="11">
        <f t="shared" si="31"/>
        <v>45405</v>
      </c>
      <c r="L117" s="1">
        <v>62</v>
      </c>
      <c r="M117" s="1">
        <v>10273.59</v>
      </c>
      <c r="N117" s="1">
        <v>35.14</v>
      </c>
      <c r="O117" s="1">
        <v>0</v>
      </c>
      <c r="P117" s="1">
        <v>21.75</v>
      </c>
      <c r="Q117" s="1">
        <v>0</v>
      </c>
      <c r="R117" s="1">
        <v>0</v>
      </c>
      <c r="S117" s="38"/>
      <c r="T117" s="11">
        <f t="shared" si="18"/>
        <v>45405</v>
      </c>
      <c r="U117" s="1">
        <v>20</v>
      </c>
      <c r="V117" s="1">
        <v>1858.24</v>
      </c>
      <c r="W117" s="1">
        <v>0</v>
      </c>
      <c r="X117" s="1">
        <v>0</v>
      </c>
      <c r="Y117" s="1">
        <v>17</v>
      </c>
      <c r="Z117" s="1">
        <v>0</v>
      </c>
      <c r="AA117" s="1">
        <v>3.5</v>
      </c>
      <c r="AB117" s="38"/>
      <c r="AC117" s="11">
        <f t="shared" si="19"/>
        <v>45405</v>
      </c>
      <c r="AD117" s="1">
        <v>60</v>
      </c>
      <c r="AE117" s="1">
        <v>8290.8799999999992</v>
      </c>
      <c r="AF117" s="1">
        <v>34.24</v>
      </c>
      <c r="AG117" s="1">
        <v>0</v>
      </c>
      <c r="AH117" s="1">
        <v>209.9</v>
      </c>
      <c r="AI117" s="1">
        <v>0</v>
      </c>
      <c r="AJ117" s="1">
        <v>0</v>
      </c>
      <c r="AK117" s="38"/>
      <c r="AL117" s="11">
        <f t="shared" si="20"/>
        <v>45405</v>
      </c>
      <c r="AM117" s="1">
        <v>48</v>
      </c>
      <c r="AN117" s="272">
        <v>6608.2</v>
      </c>
      <c r="AO117" s="1">
        <v>48.13</v>
      </c>
      <c r="AP117" s="1">
        <v>0</v>
      </c>
      <c r="AQ117" s="1">
        <v>34.65</v>
      </c>
      <c r="AR117" s="1">
        <v>0</v>
      </c>
      <c r="AS117" s="1">
        <v>0</v>
      </c>
      <c r="AT117" s="38"/>
      <c r="AU117" s="11">
        <f t="shared" si="21"/>
        <v>45405</v>
      </c>
      <c r="AV117" s="1">
        <v>31</v>
      </c>
      <c r="AW117" s="1">
        <v>3029.94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38"/>
      <c r="BD117" s="11">
        <f t="shared" si="22"/>
        <v>45405</v>
      </c>
      <c r="BE117" s="1">
        <v>53</v>
      </c>
      <c r="BF117" s="1">
        <v>6637.51</v>
      </c>
      <c r="BG117" s="1">
        <v>16.63</v>
      </c>
      <c r="BH117" s="1">
        <v>0</v>
      </c>
      <c r="BI117" s="1">
        <v>0</v>
      </c>
      <c r="BJ117" s="1">
        <v>0</v>
      </c>
      <c r="BK117" s="1">
        <v>2130.8200000000002</v>
      </c>
      <c r="BL117" s="38"/>
      <c r="BM117" s="11">
        <f t="shared" si="23"/>
        <v>45405</v>
      </c>
      <c r="BN117" s="1">
        <v>55</v>
      </c>
      <c r="BO117" s="1">
        <v>7210.56</v>
      </c>
      <c r="BP117" s="1">
        <v>0</v>
      </c>
      <c r="BQ117" s="1">
        <v>0</v>
      </c>
      <c r="BR117" s="1">
        <v>12.15</v>
      </c>
      <c r="BS117" s="1">
        <v>0</v>
      </c>
      <c r="BT117" s="1">
        <v>167.63</v>
      </c>
      <c r="BU117" s="38"/>
      <c r="BV117" s="11">
        <f t="shared" si="24"/>
        <v>45405</v>
      </c>
      <c r="BW117" s="1">
        <v>34</v>
      </c>
      <c r="BX117" s="272">
        <v>2642.8</v>
      </c>
      <c r="BY117" s="1">
        <v>44</v>
      </c>
      <c r="BZ117" s="1">
        <v>0</v>
      </c>
      <c r="CA117" s="1">
        <v>35</v>
      </c>
      <c r="CB117" s="1">
        <v>0</v>
      </c>
      <c r="CC117" s="1">
        <v>110.51</v>
      </c>
      <c r="CD117" s="38"/>
      <c r="CE117" s="11">
        <f t="shared" si="25"/>
        <v>45405</v>
      </c>
      <c r="CF117" s="1">
        <v>36</v>
      </c>
      <c r="CG117" s="1">
        <v>4125.8900000000003</v>
      </c>
      <c r="CH117" s="1">
        <v>224.11</v>
      </c>
      <c r="CI117" s="1">
        <v>0</v>
      </c>
      <c r="CJ117" s="1">
        <v>0</v>
      </c>
      <c r="CK117" s="1">
        <v>0</v>
      </c>
      <c r="CL117" s="1">
        <v>183.26</v>
      </c>
      <c r="CM117" s="38"/>
      <c r="CN117" s="11">
        <f t="shared" si="26"/>
        <v>45405</v>
      </c>
      <c r="CO117" s="1">
        <v>62</v>
      </c>
      <c r="CP117" s="1">
        <v>7242.71</v>
      </c>
      <c r="CQ117" s="1">
        <v>223.22</v>
      </c>
      <c r="CR117" s="1">
        <v>453.03</v>
      </c>
      <c r="CS117" s="1">
        <v>0</v>
      </c>
      <c r="CT117" s="1">
        <v>31</v>
      </c>
      <c r="CU117" s="1">
        <v>370.83</v>
      </c>
      <c r="CV117" s="38"/>
      <c r="CW117" s="13">
        <f t="shared" si="27"/>
        <v>45405</v>
      </c>
      <c r="CX117" s="1">
        <v>18</v>
      </c>
      <c r="CY117" s="1">
        <v>1000.29</v>
      </c>
      <c r="CZ117" s="1">
        <v>0</v>
      </c>
      <c r="DA117" s="1">
        <v>0</v>
      </c>
      <c r="DB117" s="1">
        <v>0</v>
      </c>
      <c r="DC117" s="1">
        <v>0</v>
      </c>
      <c r="DD117" s="1">
        <v>62.12</v>
      </c>
      <c r="DE117" s="38"/>
      <c r="DF117" s="13">
        <f t="shared" si="28"/>
        <v>45405</v>
      </c>
      <c r="DG117" s="1"/>
      <c r="DH117" s="1"/>
      <c r="DI117" s="1"/>
      <c r="DJ117" s="1"/>
      <c r="DK117" s="1"/>
      <c r="DL117" s="1"/>
      <c r="DM117" s="1"/>
      <c r="DN117" s="38"/>
      <c r="DO117" s="13">
        <f t="shared" si="29"/>
        <v>45405</v>
      </c>
      <c r="DP117" s="1"/>
      <c r="DQ117" s="1"/>
      <c r="DR117" s="1"/>
      <c r="DS117" s="1"/>
      <c r="DT117" s="1"/>
      <c r="DU117" s="1"/>
      <c r="DV117" s="1"/>
      <c r="DW117" s="38"/>
      <c r="DX117" s="13">
        <f t="shared" si="30"/>
        <v>45405</v>
      </c>
      <c r="DY117" s="1"/>
      <c r="DZ117" s="1"/>
      <c r="EA117" s="1"/>
      <c r="EB117" s="1"/>
      <c r="EC117" s="1"/>
      <c r="ED117" s="1"/>
      <c r="EE117" s="1"/>
      <c r="EF117" s="38"/>
      <c r="EG117" s="38"/>
      <c r="EH117" s="38"/>
      <c r="EI117" s="38"/>
      <c r="EJ117" s="38"/>
      <c r="EK117" s="38"/>
      <c r="EL117" s="38"/>
      <c r="EM117" s="38"/>
      <c r="EN117" s="38"/>
    </row>
    <row r="118" spans="1:144" x14ac:dyDescent="0.3">
      <c r="A118" s="268">
        <f>COUNT(C118,L118,U118,AD118,AM118,AV118,BE118,BN118,BW118,CF118,CO118,CX118,DG118,DP118,DY118)</f>
        <v>12</v>
      </c>
      <c r="B118" s="11">
        <f t="shared" si="16"/>
        <v>45406</v>
      </c>
      <c r="C118" s="1">
        <v>48</v>
      </c>
      <c r="D118" s="1">
        <v>7693.65</v>
      </c>
      <c r="E118" s="1">
        <v>0</v>
      </c>
      <c r="F118" s="1">
        <v>5</v>
      </c>
      <c r="G118" s="1">
        <v>27</v>
      </c>
      <c r="H118" s="1">
        <v>0</v>
      </c>
      <c r="I118" s="1">
        <v>139.91</v>
      </c>
      <c r="J118" s="38"/>
      <c r="K118" s="11">
        <f t="shared" si="31"/>
        <v>45406</v>
      </c>
      <c r="L118" s="1">
        <v>53</v>
      </c>
      <c r="M118" s="1">
        <v>8700.18</v>
      </c>
      <c r="N118" s="1">
        <v>12.74</v>
      </c>
      <c r="O118" s="1">
        <v>0</v>
      </c>
      <c r="P118" s="1">
        <v>0</v>
      </c>
      <c r="Q118" s="1">
        <v>0</v>
      </c>
      <c r="R118" s="1">
        <v>3.5</v>
      </c>
      <c r="S118" s="38"/>
      <c r="T118" s="11">
        <f t="shared" si="18"/>
        <v>45406</v>
      </c>
      <c r="U118" s="1">
        <v>26</v>
      </c>
      <c r="V118" s="1">
        <v>2554.14</v>
      </c>
      <c r="W118" s="1">
        <v>0</v>
      </c>
      <c r="X118" s="1">
        <v>0</v>
      </c>
      <c r="Y118" s="1">
        <v>16.5</v>
      </c>
      <c r="Z118" s="1">
        <v>0</v>
      </c>
      <c r="AA118" s="1">
        <v>0</v>
      </c>
      <c r="AB118" s="38"/>
      <c r="AC118" s="11">
        <f t="shared" si="19"/>
        <v>45406</v>
      </c>
      <c r="AD118" s="1">
        <v>50</v>
      </c>
      <c r="AE118" s="1">
        <v>6846.47</v>
      </c>
      <c r="AF118" s="1">
        <v>49.98</v>
      </c>
      <c r="AG118" s="1">
        <v>0</v>
      </c>
      <c r="AH118" s="1">
        <v>8.98</v>
      </c>
      <c r="AI118" s="1">
        <v>0</v>
      </c>
      <c r="AJ118" s="1">
        <v>0</v>
      </c>
      <c r="AK118" s="38"/>
      <c r="AL118" s="11">
        <f t="shared" si="20"/>
        <v>45406</v>
      </c>
      <c r="AM118" s="1">
        <v>44</v>
      </c>
      <c r="AN118" s="1">
        <v>5879.98</v>
      </c>
      <c r="AO118" s="1">
        <v>18.5</v>
      </c>
      <c r="AP118" s="1">
        <v>0</v>
      </c>
      <c r="AQ118" s="1">
        <v>200</v>
      </c>
      <c r="AR118" s="1">
        <v>0</v>
      </c>
      <c r="AS118" s="1">
        <v>0</v>
      </c>
      <c r="AT118" s="38"/>
      <c r="AU118" s="11">
        <f t="shared" si="21"/>
        <v>45406</v>
      </c>
      <c r="AV118" s="1">
        <v>37</v>
      </c>
      <c r="AW118" s="1">
        <v>3431.04</v>
      </c>
      <c r="AX118" s="1">
        <v>0</v>
      </c>
      <c r="AY118" s="1">
        <v>13</v>
      </c>
      <c r="AZ118" s="1">
        <v>0</v>
      </c>
      <c r="BA118" s="1">
        <v>0</v>
      </c>
      <c r="BB118" s="1">
        <v>21.71</v>
      </c>
      <c r="BC118" s="38"/>
      <c r="BD118" s="11">
        <f t="shared" si="22"/>
        <v>45406</v>
      </c>
      <c r="BE118" s="1">
        <v>51</v>
      </c>
      <c r="BF118" s="1">
        <v>6589.04</v>
      </c>
      <c r="BG118" s="1">
        <v>28.64</v>
      </c>
      <c r="BH118" s="1">
        <v>0</v>
      </c>
      <c r="BI118" s="1">
        <v>109</v>
      </c>
      <c r="BJ118" s="1">
        <v>0</v>
      </c>
      <c r="BK118" s="1">
        <v>12</v>
      </c>
      <c r="BL118" s="38"/>
      <c r="BM118" s="11">
        <f t="shared" si="23"/>
        <v>45406</v>
      </c>
      <c r="BN118" s="1">
        <v>48</v>
      </c>
      <c r="BO118" s="1">
        <v>6455.32</v>
      </c>
      <c r="BP118" s="1">
        <v>24.19</v>
      </c>
      <c r="BQ118" s="1">
        <v>0</v>
      </c>
      <c r="BR118" s="1">
        <v>25</v>
      </c>
      <c r="BS118" s="1">
        <v>0</v>
      </c>
      <c r="BT118" s="1">
        <v>327.51</v>
      </c>
      <c r="BU118" s="38"/>
      <c r="BV118" s="11">
        <f t="shared" si="24"/>
        <v>45406</v>
      </c>
      <c r="BW118" s="1">
        <v>38</v>
      </c>
      <c r="BX118" s="272">
        <v>2859</v>
      </c>
      <c r="BY118" s="1">
        <v>18</v>
      </c>
      <c r="BZ118" s="1">
        <v>0</v>
      </c>
      <c r="CA118" s="1">
        <v>0</v>
      </c>
      <c r="CB118" s="1">
        <v>0</v>
      </c>
      <c r="CC118" s="1">
        <v>100.51</v>
      </c>
      <c r="CD118" s="38"/>
      <c r="CE118" s="11">
        <f t="shared" si="25"/>
        <v>45406</v>
      </c>
      <c r="CF118" s="1">
        <v>36</v>
      </c>
      <c r="CG118" s="1">
        <v>4075.72</v>
      </c>
      <c r="CH118" s="1">
        <v>34</v>
      </c>
      <c r="CI118" s="1">
        <v>0</v>
      </c>
      <c r="CJ118" s="1">
        <v>0</v>
      </c>
      <c r="CK118" s="1">
        <v>0</v>
      </c>
      <c r="CL118" s="1">
        <v>134.4</v>
      </c>
      <c r="CM118" s="38"/>
      <c r="CN118" s="11">
        <f t="shared" si="26"/>
        <v>45406</v>
      </c>
      <c r="CO118" s="1">
        <v>62</v>
      </c>
      <c r="CP118" s="1">
        <v>7220.98</v>
      </c>
      <c r="CQ118" s="1">
        <v>28</v>
      </c>
      <c r="CR118" s="1">
        <v>582.67999999999995</v>
      </c>
      <c r="CS118" s="1">
        <v>0</v>
      </c>
      <c r="CT118" s="1">
        <v>31</v>
      </c>
      <c r="CU118" s="1">
        <v>106.41</v>
      </c>
      <c r="CV118" s="38"/>
      <c r="CW118" s="13">
        <f t="shared" si="27"/>
        <v>45406</v>
      </c>
      <c r="CX118" s="1">
        <v>19</v>
      </c>
      <c r="CY118" s="1">
        <v>1065.49</v>
      </c>
      <c r="CZ118" s="1">
        <v>0</v>
      </c>
      <c r="DA118" s="1">
        <v>0</v>
      </c>
      <c r="DB118" s="1">
        <v>30</v>
      </c>
      <c r="DC118" s="1">
        <v>0</v>
      </c>
      <c r="DD118" s="1">
        <v>0</v>
      </c>
      <c r="DE118" s="38"/>
      <c r="DF118" s="13">
        <f t="shared" si="28"/>
        <v>45406</v>
      </c>
      <c r="DG118" s="1"/>
      <c r="DH118" s="1"/>
      <c r="DI118" s="1"/>
      <c r="DJ118" s="1"/>
      <c r="DK118" s="1"/>
      <c r="DL118" s="1"/>
      <c r="DM118" s="1"/>
      <c r="DN118" s="38"/>
      <c r="DO118" s="13">
        <f t="shared" si="29"/>
        <v>45406</v>
      </c>
      <c r="DP118" s="1"/>
      <c r="DQ118" s="1"/>
      <c r="DR118" s="1"/>
      <c r="DS118" s="1"/>
      <c r="DT118" s="1"/>
      <c r="DU118" s="1"/>
      <c r="DV118" s="1"/>
      <c r="DW118" s="38"/>
      <c r="DX118" s="13">
        <f t="shared" si="30"/>
        <v>45406</v>
      </c>
      <c r="DY118" s="1"/>
      <c r="DZ118" s="1"/>
      <c r="EA118" s="1"/>
      <c r="EB118" s="1"/>
      <c r="EC118" s="1"/>
      <c r="ED118" s="1"/>
      <c r="EE118" s="1"/>
      <c r="EF118" s="38"/>
      <c r="EG118" s="38"/>
      <c r="EH118" s="38"/>
      <c r="EI118" s="38"/>
      <c r="EJ118" s="38"/>
      <c r="EK118" s="38"/>
      <c r="EL118" s="38"/>
      <c r="EM118" s="38"/>
      <c r="EN118" s="38"/>
    </row>
    <row r="119" spans="1:144" x14ac:dyDescent="0.3">
      <c r="A119" s="268">
        <f t="shared" si="17"/>
        <v>12</v>
      </c>
      <c r="B119" s="11">
        <f t="shared" si="16"/>
        <v>45407</v>
      </c>
      <c r="C119" s="1">
        <v>50</v>
      </c>
      <c r="D119" s="1">
        <v>8172.44</v>
      </c>
      <c r="E119" s="1">
        <v>0</v>
      </c>
      <c r="F119" s="1">
        <v>19</v>
      </c>
      <c r="G119" s="1">
        <v>25</v>
      </c>
      <c r="H119" s="1">
        <v>1</v>
      </c>
      <c r="I119" s="1">
        <v>0</v>
      </c>
      <c r="J119" s="38"/>
      <c r="K119" s="11">
        <f t="shared" si="31"/>
        <v>45407</v>
      </c>
      <c r="L119" s="1">
        <v>48</v>
      </c>
      <c r="M119" s="1">
        <v>7220.24</v>
      </c>
      <c r="N119" s="1">
        <v>19.8</v>
      </c>
      <c r="O119" s="1">
        <v>0</v>
      </c>
      <c r="P119" s="1">
        <v>0</v>
      </c>
      <c r="Q119" s="1">
        <v>0</v>
      </c>
      <c r="R119" s="1">
        <v>0</v>
      </c>
      <c r="S119" s="38"/>
      <c r="T119" s="11">
        <f t="shared" si="18"/>
        <v>45407</v>
      </c>
      <c r="U119" s="1">
        <v>31</v>
      </c>
      <c r="V119" s="1">
        <v>3151.74</v>
      </c>
      <c r="W119" s="1">
        <v>0</v>
      </c>
      <c r="X119" s="1">
        <v>0</v>
      </c>
      <c r="Y119" s="1">
        <v>42</v>
      </c>
      <c r="Z119" s="1">
        <v>0</v>
      </c>
      <c r="AA119" s="1">
        <v>5</v>
      </c>
      <c r="AB119" s="38"/>
      <c r="AC119" s="11">
        <f t="shared" si="19"/>
        <v>45407</v>
      </c>
      <c r="AD119" s="1">
        <v>59</v>
      </c>
      <c r="AE119" s="272">
        <v>8036.1</v>
      </c>
      <c r="AF119" s="1">
        <v>95.31</v>
      </c>
      <c r="AG119" s="1">
        <v>0</v>
      </c>
      <c r="AH119" s="272">
        <v>603.70000000000005</v>
      </c>
      <c r="AI119" s="1">
        <v>0</v>
      </c>
      <c r="AJ119" s="1">
        <v>20</v>
      </c>
      <c r="AK119" s="38"/>
      <c r="AL119" s="11">
        <f t="shared" si="20"/>
        <v>45407</v>
      </c>
      <c r="AM119" s="1">
        <v>38</v>
      </c>
      <c r="AN119" s="1">
        <v>5037.0600000000004</v>
      </c>
      <c r="AO119" s="1">
        <v>6.48</v>
      </c>
      <c r="AP119" s="1">
        <v>0</v>
      </c>
      <c r="AQ119" s="1">
        <v>244.61</v>
      </c>
      <c r="AR119" s="1">
        <v>0</v>
      </c>
      <c r="AS119" s="1">
        <v>0</v>
      </c>
      <c r="AT119" s="38"/>
      <c r="AU119" s="11">
        <f t="shared" si="21"/>
        <v>45407</v>
      </c>
      <c r="AV119" s="1">
        <v>31</v>
      </c>
      <c r="AW119" s="1">
        <v>2827.06</v>
      </c>
      <c r="AX119" s="1">
        <v>0</v>
      </c>
      <c r="AY119" s="1">
        <v>41.25</v>
      </c>
      <c r="AZ119" s="1">
        <v>0</v>
      </c>
      <c r="BA119" s="1">
        <v>0</v>
      </c>
      <c r="BB119" s="1">
        <v>243.67</v>
      </c>
      <c r="BC119" s="38"/>
      <c r="BD119" s="11">
        <f t="shared" si="22"/>
        <v>45407</v>
      </c>
      <c r="BE119" s="1">
        <v>44</v>
      </c>
      <c r="BF119" s="1">
        <v>5018.2700000000004</v>
      </c>
      <c r="BG119" s="1">
        <v>24.02</v>
      </c>
      <c r="BH119" s="1">
        <v>0</v>
      </c>
      <c r="BI119" s="1">
        <v>0</v>
      </c>
      <c r="BJ119" s="1">
        <v>0</v>
      </c>
      <c r="BK119" s="1">
        <v>9</v>
      </c>
      <c r="BL119" s="38"/>
      <c r="BM119" s="11">
        <f t="shared" si="23"/>
        <v>45407</v>
      </c>
      <c r="BN119" s="1">
        <v>42</v>
      </c>
      <c r="BO119" s="1">
        <v>5503.18</v>
      </c>
      <c r="BP119" s="1">
        <v>65.59</v>
      </c>
      <c r="BQ119" s="1">
        <v>0</v>
      </c>
      <c r="BR119" s="1">
        <v>0</v>
      </c>
      <c r="BS119" s="1">
        <v>0</v>
      </c>
      <c r="BT119" s="1">
        <v>34</v>
      </c>
      <c r="BU119" s="38"/>
      <c r="BV119" s="11">
        <f t="shared" si="24"/>
        <v>45407</v>
      </c>
      <c r="BW119" s="1">
        <v>37</v>
      </c>
      <c r="BX119" s="1">
        <v>2804.08</v>
      </c>
      <c r="BY119" s="1">
        <v>35.5</v>
      </c>
      <c r="BZ119" s="1">
        <v>0</v>
      </c>
      <c r="CA119" s="1">
        <v>105</v>
      </c>
      <c r="CB119" s="1">
        <v>0</v>
      </c>
      <c r="CC119" s="1">
        <v>94.83</v>
      </c>
      <c r="CD119" s="38"/>
      <c r="CE119" s="11">
        <f t="shared" si="25"/>
        <v>45407</v>
      </c>
      <c r="CF119" s="1">
        <v>37</v>
      </c>
      <c r="CG119" s="1">
        <v>4622.4399999999996</v>
      </c>
      <c r="CH119" s="1">
        <v>42.5</v>
      </c>
      <c r="CI119" s="1">
        <v>0</v>
      </c>
      <c r="CJ119" s="1">
        <v>0</v>
      </c>
      <c r="CK119" s="1">
        <v>0</v>
      </c>
      <c r="CL119" s="1">
        <v>155.94999999999999</v>
      </c>
      <c r="CM119" s="38"/>
      <c r="CN119" s="11">
        <f t="shared" si="26"/>
        <v>45407</v>
      </c>
      <c r="CO119" s="1">
        <v>62</v>
      </c>
      <c r="CP119" s="1">
        <v>7574.17</v>
      </c>
      <c r="CQ119" s="1">
        <v>93.3</v>
      </c>
      <c r="CR119" s="1">
        <v>1283.52</v>
      </c>
      <c r="CS119" s="1">
        <v>0</v>
      </c>
      <c r="CT119" s="1">
        <v>2</v>
      </c>
      <c r="CU119" s="1">
        <v>381.12</v>
      </c>
      <c r="CV119" s="38"/>
      <c r="CW119" s="13">
        <f t="shared" si="27"/>
        <v>45407</v>
      </c>
      <c r="CX119" s="1">
        <v>14</v>
      </c>
      <c r="CY119" s="1">
        <v>873.09</v>
      </c>
      <c r="CZ119" s="1">
        <v>0</v>
      </c>
      <c r="DA119" s="1">
        <v>39</v>
      </c>
      <c r="DB119" s="1">
        <v>150</v>
      </c>
      <c r="DC119" s="1">
        <v>1</v>
      </c>
      <c r="DD119" s="1">
        <v>100.27</v>
      </c>
      <c r="DE119" s="38"/>
      <c r="DF119" s="13">
        <f t="shared" si="28"/>
        <v>45407</v>
      </c>
      <c r="DG119" s="1"/>
      <c r="DH119" s="1"/>
      <c r="DI119" s="1"/>
      <c r="DJ119" s="1"/>
      <c r="DK119" s="1"/>
      <c r="DL119" s="1"/>
      <c r="DM119" s="1"/>
      <c r="DN119" s="38"/>
      <c r="DO119" s="13">
        <f t="shared" si="29"/>
        <v>45407</v>
      </c>
      <c r="DP119" s="1"/>
      <c r="DQ119" s="1"/>
      <c r="DR119" s="1"/>
      <c r="DS119" s="1"/>
      <c r="DT119" s="1"/>
      <c r="DU119" s="1"/>
      <c r="DV119" s="1"/>
      <c r="DW119" s="38"/>
      <c r="DX119" s="13">
        <f t="shared" si="30"/>
        <v>45407</v>
      </c>
      <c r="DY119" s="1"/>
      <c r="DZ119" s="1"/>
      <c r="EA119" s="1"/>
      <c r="EB119" s="1"/>
      <c r="EC119" s="1"/>
      <c r="ED119" s="1"/>
      <c r="EE119" s="1"/>
      <c r="EF119" s="38"/>
      <c r="EG119" s="38"/>
      <c r="EH119" s="38"/>
      <c r="EI119" s="38"/>
      <c r="EJ119" s="38"/>
      <c r="EK119" s="38"/>
      <c r="EL119" s="38"/>
      <c r="EM119" s="38"/>
      <c r="EN119" s="38"/>
    </row>
    <row r="120" spans="1:144" x14ac:dyDescent="0.3">
      <c r="A120" s="268">
        <f t="shared" si="17"/>
        <v>12</v>
      </c>
      <c r="B120" s="11">
        <f t="shared" si="16"/>
        <v>45408</v>
      </c>
      <c r="C120" s="1">
        <v>59</v>
      </c>
      <c r="D120" s="1">
        <v>9684.31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38"/>
      <c r="K120" s="11">
        <f t="shared" si="31"/>
        <v>45408</v>
      </c>
      <c r="L120" s="1">
        <v>31</v>
      </c>
      <c r="M120" s="1">
        <v>4455.87</v>
      </c>
      <c r="N120" s="1">
        <v>16.04</v>
      </c>
      <c r="O120" s="1">
        <v>0</v>
      </c>
      <c r="P120" s="1">
        <v>0</v>
      </c>
      <c r="Q120" s="1">
        <v>0</v>
      </c>
      <c r="R120" s="1">
        <v>0</v>
      </c>
      <c r="S120" s="38"/>
      <c r="T120" s="11">
        <f t="shared" si="18"/>
        <v>45408</v>
      </c>
      <c r="U120" s="1">
        <v>39</v>
      </c>
      <c r="V120" s="1">
        <v>4139.87</v>
      </c>
      <c r="W120" s="1">
        <v>0</v>
      </c>
      <c r="X120" s="1">
        <v>0</v>
      </c>
      <c r="Y120" s="1">
        <v>17.5</v>
      </c>
      <c r="Z120" s="1">
        <v>0</v>
      </c>
      <c r="AA120" s="1">
        <v>0</v>
      </c>
      <c r="AB120" s="38"/>
      <c r="AC120" s="11">
        <f t="shared" si="19"/>
        <v>45408</v>
      </c>
      <c r="AD120" s="1">
        <v>45</v>
      </c>
      <c r="AE120" s="1">
        <v>5715.46</v>
      </c>
      <c r="AF120" s="1">
        <v>41.63</v>
      </c>
      <c r="AG120" s="1">
        <v>0</v>
      </c>
      <c r="AH120" s="1">
        <v>4</v>
      </c>
      <c r="AI120" s="1">
        <v>0</v>
      </c>
      <c r="AJ120" s="1">
        <v>0</v>
      </c>
      <c r="AK120" s="38"/>
      <c r="AL120" s="11">
        <f t="shared" si="20"/>
        <v>45408</v>
      </c>
      <c r="AM120" s="1">
        <v>37</v>
      </c>
      <c r="AN120" s="1">
        <v>4441.7</v>
      </c>
      <c r="AO120" s="1">
        <v>27.76</v>
      </c>
      <c r="AP120" s="1">
        <v>0</v>
      </c>
      <c r="AQ120" s="1">
        <v>208.04</v>
      </c>
      <c r="AR120" s="1">
        <v>0</v>
      </c>
      <c r="AS120" s="1">
        <v>0</v>
      </c>
      <c r="AT120" s="38"/>
      <c r="AU120" s="11">
        <f t="shared" si="21"/>
        <v>45408</v>
      </c>
      <c r="AV120" s="1">
        <v>31</v>
      </c>
      <c r="AW120" s="1">
        <v>2818.21</v>
      </c>
      <c r="AX120" s="1">
        <v>0</v>
      </c>
      <c r="AY120" s="1">
        <v>38.86</v>
      </c>
      <c r="AZ120" s="1">
        <v>0</v>
      </c>
      <c r="BA120" s="1">
        <v>0</v>
      </c>
      <c r="BB120" s="1">
        <v>15.86</v>
      </c>
      <c r="BC120" s="38"/>
      <c r="BD120" s="11">
        <f t="shared" si="22"/>
        <v>45408</v>
      </c>
      <c r="BE120" s="1">
        <v>44</v>
      </c>
      <c r="BF120" s="1">
        <v>5417.63</v>
      </c>
      <c r="BG120" s="1">
        <v>4.62</v>
      </c>
      <c r="BH120" s="1">
        <v>0</v>
      </c>
      <c r="BI120" s="1">
        <v>0</v>
      </c>
      <c r="BJ120" s="1">
        <v>0</v>
      </c>
      <c r="BK120" s="1">
        <v>0</v>
      </c>
      <c r="BL120" s="38"/>
      <c r="BM120" s="11">
        <f t="shared" si="23"/>
        <v>45408</v>
      </c>
      <c r="BN120" s="1">
        <v>48</v>
      </c>
      <c r="BO120" s="1">
        <v>6781.04</v>
      </c>
      <c r="BP120" s="1">
        <v>38.6</v>
      </c>
      <c r="BQ120" s="1">
        <v>0</v>
      </c>
      <c r="BR120" s="1">
        <v>212.48</v>
      </c>
      <c r="BS120" s="1">
        <v>0</v>
      </c>
      <c r="BT120" s="1">
        <v>16.5</v>
      </c>
      <c r="BU120" s="38"/>
      <c r="BV120" s="11">
        <f t="shared" si="24"/>
        <v>45408</v>
      </c>
      <c r="BW120" s="1">
        <v>31</v>
      </c>
      <c r="BX120" s="1">
        <v>2350.69</v>
      </c>
      <c r="BY120" s="1">
        <v>90.5</v>
      </c>
      <c r="BZ120" s="1">
        <v>0</v>
      </c>
      <c r="CA120" s="1">
        <v>35</v>
      </c>
      <c r="CB120" s="1">
        <v>0</v>
      </c>
      <c r="CC120" s="1">
        <v>59.5</v>
      </c>
      <c r="CD120" s="38"/>
      <c r="CE120" s="11">
        <f t="shared" si="25"/>
        <v>45408</v>
      </c>
      <c r="CF120" s="1">
        <v>34</v>
      </c>
      <c r="CG120" s="1">
        <v>4113.2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38"/>
      <c r="CN120" s="11">
        <f t="shared" si="26"/>
        <v>45408</v>
      </c>
      <c r="CO120" s="1">
        <v>58</v>
      </c>
      <c r="CP120" s="1">
        <v>7194.32</v>
      </c>
      <c r="CQ120" s="1">
        <v>115.5</v>
      </c>
      <c r="CR120" s="1">
        <v>550.54</v>
      </c>
      <c r="CS120" s="1">
        <v>0</v>
      </c>
      <c r="CT120" s="1">
        <v>0</v>
      </c>
      <c r="CU120" s="1">
        <v>191.44</v>
      </c>
      <c r="CV120" s="38"/>
      <c r="CW120" s="13">
        <f t="shared" si="27"/>
        <v>45408</v>
      </c>
      <c r="CX120" s="1">
        <v>22</v>
      </c>
      <c r="CY120" s="1">
        <v>1223.29</v>
      </c>
      <c r="CZ120" s="1">
        <v>0</v>
      </c>
      <c r="DA120" s="1">
        <v>30</v>
      </c>
      <c r="DB120" s="1">
        <v>0</v>
      </c>
      <c r="DC120" s="1">
        <v>0</v>
      </c>
      <c r="DD120" s="1">
        <v>0</v>
      </c>
      <c r="DE120" s="38"/>
      <c r="DF120" s="13">
        <f t="shared" si="28"/>
        <v>45408</v>
      </c>
      <c r="DG120" s="1"/>
      <c r="DH120" s="1"/>
      <c r="DI120" s="1"/>
      <c r="DJ120" s="1"/>
      <c r="DK120" s="1"/>
      <c r="DL120" s="1"/>
      <c r="DM120" s="1"/>
      <c r="DN120" s="38"/>
      <c r="DO120" s="13">
        <f t="shared" si="29"/>
        <v>45408</v>
      </c>
      <c r="DP120" s="1"/>
      <c r="DQ120" s="1"/>
      <c r="DR120" s="1"/>
      <c r="DS120" s="1"/>
      <c r="DT120" s="1"/>
      <c r="DU120" s="1"/>
      <c r="DV120" s="1"/>
      <c r="DW120" s="38"/>
      <c r="DX120" s="13">
        <f t="shared" si="30"/>
        <v>45408</v>
      </c>
      <c r="DY120" s="1"/>
      <c r="DZ120" s="1"/>
      <c r="EA120" s="1"/>
      <c r="EB120" s="1"/>
      <c r="EC120" s="1"/>
      <c r="ED120" s="1"/>
      <c r="EE120" s="1"/>
      <c r="EF120" s="38"/>
      <c r="EG120" s="38"/>
      <c r="EH120" s="38"/>
      <c r="EI120" s="38"/>
      <c r="EJ120" s="38"/>
      <c r="EK120" s="38"/>
      <c r="EL120" s="38"/>
      <c r="EM120" s="38"/>
      <c r="EN120" s="38"/>
    </row>
    <row r="121" spans="1:144" x14ac:dyDescent="0.3">
      <c r="A121" s="268">
        <f t="shared" si="17"/>
        <v>12</v>
      </c>
      <c r="B121" s="11">
        <f t="shared" si="16"/>
        <v>45409</v>
      </c>
      <c r="C121" s="1">
        <v>62</v>
      </c>
      <c r="D121" s="1">
        <v>10330.9</v>
      </c>
      <c r="E121" s="1">
        <v>0</v>
      </c>
      <c r="F121" s="1">
        <v>59</v>
      </c>
      <c r="G121" s="1">
        <v>8</v>
      </c>
      <c r="H121" s="1">
        <v>0</v>
      </c>
      <c r="I121" s="1">
        <v>30</v>
      </c>
      <c r="J121" s="38"/>
      <c r="K121" s="11">
        <f t="shared" si="31"/>
        <v>45409</v>
      </c>
      <c r="L121" s="1">
        <v>26</v>
      </c>
      <c r="M121" s="1">
        <v>3926.85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38"/>
      <c r="T121" s="11">
        <f t="shared" si="18"/>
        <v>45409</v>
      </c>
      <c r="U121" s="1">
        <v>44</v>
      </c>
      <c r="V121" s="1">
        <v>4758.2</v>
      </c>
      <c r="W121" s="1">
        <v>0</v>
      </c>
      <c r="X121" s="1">
        <v>0</v>
      </c>
      <c r="Y121" s="1">
        <v>63.5</v>
      </c>
      <c r="Z121" s="1">
        <v>0</v>
      </c>
      <c r="AA121" s="1">
        <v>8</v>
      </c>
      <c r="AB121" s="38"/>
      <c r="AC121" s="11">
        <f t="shared" si="19"/>
        <v>45409</v>
      </c>
      <c r="AD121" s="1">
        <v>32</v>
      </c>
      <c r="AE121" s="1">
        <v>4061.91</v>
      </c>
      <c r="AF121" s="1">
        <v>22.21</v>
      </c>
      <c r="AG121" s="1">
        <v>0</v>
      </c>
      <c r="AH121" s="1">
        <v>0</v>
      </c>
      <c r="AI121" s="1">
        <v>0</v>
      </c>
      <c r="AJ121" s="1">
        <v>5</v>
      </c>
      <c r="AK121" s="38"/>
      <c r="AL121" s="11">
        <f t="shared" si="20"/>
        <v>45409</v>
      </c>
      <c r="AM121" s="1">
        <v>32</v>
      </c>
      <c r="AN121" s="1">
        <v>4279.8900000000003</v>
      </c>
      <c r="AO121" s="1">
        <v>4.63</v>
      </c>
      <c r="AP121" s="1">
        <v>0</v>
      </c>
      <c r="AQ121" s="1">
        <v>215</v>
      </c>
      <c r="AR121" s="1">
        <v>0</v>
      </c>
      <c r="AS121" s="1">
        <v>108</v>
      </c>
      <c r="AT121" s="38"/>
      <c r="AU121" s="11">
        <f t="shared" si="21"/>
        <v>45409</v>
      </c>
      <c r="AV121" s="1">
        <v>26</v>
      </c>
      <c r="AW121" s="1">
        <v>2199.66</v>
      </c>
      <c r="AX121" s="1">
        <v>0</v>
      </c>
      <c r="AY121" s="1">
        <v>9</v>
      </c>
      <c r="AZ121" s="1">
        <v>0</v>
      </c>
      <c r="BA121" s="1">
        <v>0</v>
      </c>
      <c r="BB121" s="1">
        <v>108.43</v>
      </c>
      <c r="BC121" s="38"/>
      <c r="BD121" s="11">
        <f t="shared" si="22"/>
        <v>45409</v>
      </c>
      <c r="BE121" s="1">
        <v>54</v>
      </c>
      <c r="BF121" s="1">
        <v>6177.81</v>
      </c>
      <c r="BG121" s="1">
        <v>6.47</v>
      </c>
      <c r="BH121" s="1">
        <v>0</v>
      </c>
      <c r="BI121" s="1">
        <v>0</v>
      </c>
      <c r="BJ121" s="1">
        <v>0</v>
      </c>
      <c r="BK121" s="1">
        <v>0</v>
      </c>
      <c r="BL121" s="38"/>
      <c r="BM121" s="11">
        <f t="shared" si="23"/>
        <v>45409</v>
      </c>
      <c r="BN121" s="1">
        <v>52</v>
      </c>
      <c r="BO121" s="1">
        <v>7058.54</v>
      </c>
      <c r="BP121" s="1">
        <v>26.97</v>
      </c>
      <c r="BQ121" s="1">
        <v>0</v>
      </c>
      <c r="BR121" s="1">
        <v>252.6</v>
      </c>
      <c r="BS121" s="1">
        <v>0</v>
      </c>
      <c r="BT121" s="1">
        <v>1</v>
      </c>
      <c r="BU121" s="38"/>
      <c r="BV121" s="11">
        <f t="shared" si="24"/>
        <v>45409</v>
      </c>
      <c r="BW121" s="1">
        <v>37</v>
      </c>
      <c r="BX121" s="1">
        <v>2998.22</v>
      </c>
      <c r="BY121" s="1">
        <v>12</v>
      </c>
      <c r="BZ121" s="1">
        <v>0</v>
      </c>
      <c r="CA121" s="1">
        <v>30</v>
      </c>
      <c r="CB121" s="1">
        <v>0</v>
      </c>
      <c r="CC121" s="1">
        <v>0</v>
      </c>
      <c r="CD121" s="38"/>
      <c r="CE121" s="11">
        <f t="shared" si="25"/>
        <v>45409</v>
      </c>
      <c r="CF121" s="1">
        <v>53</v>
      </c>
      <c r="CG121" s="1">
        <v>7048.36</v>
      </c>
      <c r="CH121" s="1">
        <v>83.5</v>
      </c>
      <c r="CI121" s="1">
        <v>0</v>
      </c>
      <c r="CJ121" s="1">
        <v>0</v>
      </c>
      <c r="CK121" s="1">
        <v>10</v>
      </c>
      <c r="CL121" s="1">
        <v>44.13</v>
      </c>
      <c r="CM121" s="38"/>
      <c r="CN121" s="11">
        <f t="shared" si="26"/>
        <v>45409</v>
      </c>
      <c r="CO121" s="1">
        <v>47</v>
      </c>
      <c r="CP121" s="1">
        <v>4562.4399999999996</v>
      </c>
      <c r="CQ121" s="1">
        <v>56.5</v>
      </c>
      <c r="CR121" s="1">
        <v>468.96</v>
      </c>
      <c r="CS121" s="1">
        <v>0</v>
      </c>
      <c r="CT121" s="1">
        <v>0</v>
      </c>
      <c r="CU121" s="1">
        <v>48.52</v>
      </c>
      <c r="CV121" s="38"/>
      <c r="CW121" s="13">
        <f t="shared" si="27"/>
        <v>45409</v>
      </c>
      <c r="CX121" s="1">
        <v>30</v>
      </c>
      <c r="CY121" s="1">
        <v>1622.65</v>
      </c>
      <c r="CZ121" s="1">
        <v>0</v>
      </c>
      <c r="DA121" s="1">
        <v>10.5</v>
      </c>
      <c r="DB121" s="1">
        <v>60</v>
      </c>
      <c r="DC121" s="1">
        <v>0</v>
      </c>
      <c r="DD121" s="1">
        <v>156.16999999999999</v>
      </c>
      <c r="DE121" s="38"/>
      <c r="DF121" s="13">
        <f t="shared" si="28"/>
        <v>45409</v>
      </c>
      <c r="DG121" s="1"/>
      <c r="DH121" s="1"/>
      <c r="DI121" s="1"/>
      <c r="DJ121" s="1"/>
      <c r="DK121" s="1"/>
      <c r="DL121" s="1"/>
      <c r="DM121" s="1"/>
      <c r="DN121" s="38"/>
      <c r="DO121" s="13">
        <f t="shared" si="29"/>
        <v>45409</v>
      </c>
      <c r="DP121" s="1"/>
      <c r="DQ121" s="1"/>
      <c r="DR121" s="1"/>
      <c r="DS121" s="1"/>
      <c r="DT121" s="1"/>
      <c r="DU121" s="1"/>
      <c r="DV121" s="1"/>
      <c r="DW121" s="38"/>
      <c r="DX121" s="13">
        <f t="shared" si="30"/>
        <v>45409</v>
      </c>
      <c r="DY121" s="1"/>
      <c r="DZ121" s="1"/>
      <c r="EA121" s="1"/>
      <c r="EB121" s="1"/>
      <c r="EC121" s="1"/>
      <c r="ED121" s="1"/>
      <c r="EE121" s="1"/>
      <c r="EF121" s="38"/>
      <c r="EG121" s="38"/>
      <c r="EH121" s="38"/>
      <c r="EI121" s="38"/>
      <c r="EJ121" s="38"/>
      <c r="EK121" s="38"/>
      <c r="EL121" s="38"/>
      <c r="EM121" s="38"/>
      <c r="EN121" s="38"/>
    </row>
    <row r="122" spans="1:144" x14ac:dyDescent="0.3">
      <c r="A122" s="268">
        <f t="shared" si="17"/>
        <v>12</v>
      </c>
      <c r="B122" s="11">
        <f t="shared" si="16"/>
        <v>45410</v>
      </c>
      <c r="C122" s="1">
        <v>27</v>
      </c>
      <c r="D122" s="1">
        <v>3586.49</v>
      </c>
      <c r="E122" s="1">
        <v>0</v>
      </c>
      <c r="F122" s="1">
        <v>10</v>
      </c>
      <c r="G122" s="1">
        <v>0</v>
      </c>
      <c r="H122" s="1">
        <v>0</v>
      </c>
      <c r="I122" s="1">
        <v>449.84</v>
      </c>
      <c r="J122" s="38"/>
      <c r="K122" s="11">
        <f t="shared" si="31"/>
        <v>45410</v>
      </c>
      <c r="L122" s="1">
        <v>42</v>
      </c>
      <c r="M122" s="1">
        <v>6439.42</v>
      </c>
      <c r="N122" s="1">
        <v>4.24</v>
      </c>
      <c r="O122" s="1">
        <v>0</v>
      </c>
      <c r="P122" s="1">
        <v>0</v>
      </c>
      <c r="Q122" s="1">
        <v>0</v>
      </c>
      <c r="R122" s="1">
        <v>0</v>
      </c>
      <c r="S122" s="38"/>
      <c r="T122" s="11">
        <f t="shared" si="18"/>
        <v>45410</v>
      </c>
      <c r="U122" s="1">
        <v>12</v>
      </c>
      <c r="V122" s="1">
        <v>1121.0899999999999</v>
      </c>
      <c r="W122" s="1">
        <v>0</v>
      </c>
      <c r="X122" s="1">
        <v>0</v>
      </c>
      <c r="Y122" s="1">
        <v>5.5</v>
      </c>
      <c r="Z122" s="1">
        <v>0</v>
      </c>
      <c r="AA122" s="1">
        <v>680.64</v>
      </c>
      <c r="AB122" s="38"/>
      <c r="AC122" s="11">
        <f t="shared" si="19"/>
        <v>45410</v>
      </c>
      <c r="AD122" s="1">
        <v>29</v>
      </c>
      <c r="AE122" s="1">
        <v>3616.57</v>
      </c>
      <c r="AF122" s="1">
        <v>43.5</v>
      </c>
      <c r="AG122" s="1">
        <v>0</v>
      </c>
      <c r="AH122" s="1">
        <v>4</v>
      </c>
      <c r="AI122" s="1">
        <v>0</v>
      </c>
      <c r="AJ122" s="1">
        <v>105</v>
      </c>
      <c r="AK122" s="38"/>
      <c r="AL122" s="11">
        <f t="shared" si="20"/>
        <v>45410</v>
      </c>
      <c r="AM122" s="1">
        <v>34</v>
      </c>
      <c r="AN122" s="1">
        <v>4486.7700000000004</v>
      </c>
      <c r="AO122" s="1">
        <v>5.55</v>
      </c>
      <c r="AP122" s="1">
        <v>0</v>
      </c>
      <c r="AQ122" s="1">
        <v>0</v>
      </c>
      <c r="AR122" s="1">
        <v>0</v>
      </c>
      <c r="AS122" s="1">
        <v>0</v>
      </c>
      <c r="AT122" s="38"/>
      <c r="AU122" s="11">
        <f t="shared" si="21"/>
        <v>45410</v>
      </c>
      <c r="AV122" s="1">
        <v>35</v>
      </c>
      <c r="AW122" s="1">
        <v>3319.46</v>
      </c>
      <c r="AX122" s="1">
        <v>0</v>
      </c>
      <c r="AY122" s="1">
        <v>8</v>
      </c>
      <c r="AZ122" s="1">
        <v>0</v>
      </c>
      <c r="BA122" s="1">
        <v>0</v>
      </c>
      <c r="BB122" s="1">
        <v>74.58</v>
      </c>
      <c r="BC122" s="38"/>
      <c r="BD122" s="11">
        <f t="shared" si="22"/>
        <v>45410</v>
      </c>
      <c r="BE122" s="1">
        <v>62</v>
      </c>
      <c r="BF122" s="1">
        <v>7502.8</v>
      </c>
      <c r="BG122" s="1">
        <v>41.57</v>
      </c>
      <c r="BH122" s="1">
        <v>0</v>
      </c>
      <c r="BI122" s="1">
        <v>0</v>
      </c>
      <c r="BJ122" s="1">
        <v>0</v>
      </c>
      <c r="BK122" s="1">
        <v>74.63</v>
      </c>
      <c r="BL122" s="38"/>
      <c r="BM122" s="11">
        <f t="shared" si="23"/>
        <v>45410</v>
      </c>
      <c r="BN122" s="1">
        <v>46</v>
      </c>
      <c r="BO122" s="1">
        <v>6537.24</v>
      </c>
      <c r="BP122" s="1">
        <v>33.020000000000003</v>
      </c>
      <c r="BQ122" s="1">
        <v>0</v>
      </c>
      <c r="BR122" s="1">
        <v>4.95</v>
      </c>
      <c r="BS122" s="1">
        <v>0</v>
      </c>
      <c r="BT122" s="1">
        <v>22.5</v>
      </c>
      <c r="BU122" s="38"/>
      <c r="BV122" s="11">
        <f t="shared" si="24"/>
        <v>45410</v>
      </c>
      <c r="BW122" s="1">
        <v>34</v>
      </c>
      <c r="BX122" s="1">
        <v>2616.8200000000002</v>
      </c>
      <c r="BY122" s="1">
        <v>30</v>
      </c>
      <c r="BZ122" s="1">
        <v>0</v>
      </c>
      <c r="CA122" s="1">
        <v>62.32</v>
      </c>
      <c r="CB122" s="1">
        <v>0</v>
      </c>
      <c r="CC122" s="1">
        <v>19</v>
      </c>
      <c r="CD122" s="38"/>
      <c r="CE122" s="11">
        <f t="shared" si="25"/>
        <v>45410</v>
      </c>
      <c r="CF122" s="1">
        <v>35</v>
      </c>
      <c r="CG122" s="1">
        <v>3778.37</v>
      </c>
      <c r="CH122" s="1">
        <v>49</v>
      </c>
      <c r="CI122" s="1">
        <v>0</v>
      </c>
      <c r="CJ122" s="1">
        <v>0</v>
      </c>
      <c r="CK122" s="1">
        <v>0</v>
      </c>
      <c r="CL122" s="1">
        <v>0</v>
      </c>
      <c r="CM122" s="38"/>
      <c r="CN122" s="11">
        <f t="shared" si="26"/>
        <v>45410</v>
      </c>
      <c r="CO122" s="1">
        <v>37</v>
      </c>
      <c r="CP122" s="1">
        <v>3742.16</v>
      </c>
      <c r="CQ122" s="1">
        <v>58.05</v>
      </c>
      <c r="CR122" s="1">
        <v>268.7</v>
      </c>
      <c r="CS122" s="1">
        <v>25</v>
      </c>
      <c r="CT122" s="1">
        <v>0</v>
      </c>
      <c r="CU122" s="1">
        <v>71.08</v>
      </c>
      <c r="CV122" s="38"/>
      <c r="CW122" s="13">
        <f t="shared" si="27"/>
        <v>45410</v>
      </c>
      <c r="CX122" s="1">
        <v>13</v>
      </c>
      <c r="CY122" s="1">
        <v>675.5</v>
      </c>
      <c r="CZ122" s="1">
        <v>0</v>
      </c>
      <c r="DA122" s="1">
        <v>-6</v>
      </c>
      <c r="DB122" s="1">
        <v>30</v>
      </c>
      <c r="DC122" s="1">
        <v>0</v>
      </c>
      <c r="DD122" s="1">
        <v>-153.66999999999999</v>
      </c>
      <c r="DE122" s="38"/>
      <c r="DF122" s="13">
        <f t="shared" si="28"/>
        <v>45410</v>
      </c>
      <c r="DG122" s="1"/>
      <c r="DH122" s="1"/>
      <c r="DI122" s="1"/>
      <c r="DJ122" s="1"/>
      <c r="DK122" s="1"/>
      <c r="DL122" s="1"/>
      <c r="DM122" s="1"/>
      <c r="DN122" s="38"/>
      <c r="DO122" s="13">
        <f t="shared" si="29"/>
        <v>45410</v>
      </c>
      <c r="DP122" s="1"/>
      <c r="DQ122" s="1"/>
      <c r="DR122" s="1"/>
      <c r="DS122" s="1"/>
      <c r="DT122" s="1"/>
      <c r="DU122" s="1"/>
      <c r="DV122" s="1"/>
      <c r="DW122" s="38"/>
      <c r="DX122" s="13">
        <f t="shared" si="30"/>
        <v>45410</v>
      </c>
      <c r="DY122" s="1"/>
      <c r="DZ122" s="1"/>
      <c r="EA122" s="1"/>
      <c r="EB122" s="1"/>
      <c r="EC122" s="1"/>
      <c r="ED122" s="1"/>
      <c r="EE122" s="1"/>
      <c r="EF122" s="38"/>
      <c r="EG122" s="38"/>
      <c r="EH122" s="38"/>
      <c r="EI122" s="38"/>
      <c r="EJ122" s="38"/>
      <c r="EK122" s="38"/>
      <c r="EL122" s="38"/>
      <c r="EM122" s="38"/>
      <c r="EN122" s="38"/>
    </row>
    <row r="123" spans="1:144" x14ac:dyDescent="0.3">
      <c r="A123" s="268">
        <f t="shared" si="17"/>
        <v>12</v>
      </c>
      <c r="B123" s="11">
        <f t="shared" si="16"/>
        <v>45411</v>
      </c>
      <c r="C123" s="1">
        <v>55</v>
      </c>
      <c r="D123" s="1">
        <v>7335.63</v>
      </c>
      <c r="E123" s="1">
        <v>0</v>
      </c>
      <c r="F123" s="1">
        <v>95</v>
      </c>
      <c r="G123" s="1">
        <v>339.44</v>
      </c>
      <c r="H123" s="1">
        <v>1</v>
      </c>
      <c r="I123" s="1">
        <v>357.33</v>
      </c>
      <c r="J123" s="156">
        <f>SUM(C110:C124)</f>
        <v>725</v>
      </c>
      <c r="K123" s="11">
        <f t="shared" si="31"/>
        <v>45411</v>
      </c>
      <c r="L123" s="1">
        <v>52</v>
      </c>
      <c r="M123" s="1">
        <v>8195.57</v>
      </c>
      <c r="N123" s="1">
        <v>22.4</v>
      </c>
      <c r="O123" s="1">
        <v>0</v>
      </c>
      <c r="P123" s="1">
        <v>0</v>
      </c>
      <c r="Q123" s="1">
        <v>0</v>
      </c>
      <c r="R123" s="1">
        <v>0</v>
      </c>
      <c r="S123" s="156">
        <f>SUM(L110:L124)</f>
        <v>658</v>
      </c>
      <c r="T123" s="11">
        <f t="shared" si="18"/>
        <v>45411</v>
      </c>
      <c r="U123" s="1">
        <v>21</v>
      </c>
      <c r="V123" s="1">
        <v>1821.06</v>
      </c>
      <c r="W123" s="1">
        <v>0</v>
      </c>
      <c r="X123" s="1">
        <v>0</v>
      </c>
      <c r="Y123" s="1">
        <v>19.5</v>
      </c>
      <c r="Z123" s="1">
        <v>0</v>
      </c>
      <c r="AA123" s="1">
        <v>5.5</v>
      </c>
      <c r="AB123" s="156">
        <f>SUM(U110:U124)</f>
        <v>357</v>
      </c>
      <c r="AC123" s="11">
        <f t="shared" si="19"/>
        <v>45411</v>
      </c>
      <c r="AD123" s="1">
        <v>66</v>
      </c>
      <c r="AE123" s="1">
        <v>9285.35</v>
      </c>
      <c r="AF123" s="1">
        <v>75.88</v>
      </c>
      <c r="AG123" s="1">
        <v>0</v>
      </c>
      <c r="AH123" s="1">
        <v>0</v>
      </c>
      <c r="AI123" s="1">
        <v>0</v>
      </c>
      <c r="AJ123" s="1">
        <v>34</v>
      </c>
      <c r="AK123" s="156">
        <f>SUM(AD110:AD124)</f>
        <v>747</v>
      </c>
      <c r="AL123" s="11">
        <f t="shared" si="20"/>
        <v>45411</v>
      </c>
      <c r="AM123" s="1">
        <v>44</v>
      </c>
      <c r="AN123" s="1">
        <v>5767.74</v>
      </c>
      <c r="AO123" s="1">
        <v>11.11</v>
      </c>
      <c r="AP123" s="1">
        <v>0</v>
      </c>
      <c r="AQ123" s="1">
        <v>-28.45</v>
      </c>
      <c r="AR123" s="1">
        <v>0</v>
      </c>
      <c r="AS123" s="1">
        <v>0</v>
      </c>
      <c r="AT123" s="156">
        <f>SUM(AM110:AM124)</f>
        <v>646</v>
      </c>
      <c r="AU123" s="11">
        <f t="shared" si="21"/>
        <v>45411</v>
      </c>
      <c r="AV123" s="1">
        <v>41</v>
      </c>
      <c r="AW123" s="1">
        <v>4493.72</v>
      </c>
      <c r="AX123" s="1">
        <v>0</v>
      </c>
      <c r="AY123" s="1">
        <v>12</v>
      </c>
      <c r="AZ123" s="1">
        <v>100</v>
      </c>
      <c r="BA123" s="1">
        <v>0</v>
      </c>
      <c r="BB123" s="1">
        <v>369.51</v>
      </c>
      <c r="BC123" s="156">
        <f>SUM(AV110:AV124)</f>
        <v>519</v>
      </c>
      <c r="BD123" s="11">
        <f t="shared" si="22"/>
        <v>45411</v>
      </c>
      <c r="BE123" s="1">
        <v>51</v>
      </c>
      <c r="BF123" s="1">
        <v>5656.18</v>
      </c>
      <c r="BG123" s="1">
        <v>10.17</v>
      </c>
      <c r="BH123" s="1">
        <v>0</v>
      </c>
      <c r="BI123" s="1">
        <v>4.95</v>
      </c>
      <c r="BJ123" s="1">
        <v>0</v>
      </c>
      <c r="BK123" s="1">
        <v>3.03</v>
      </c>
      <c r="BL123" s="156">
        <f>SUM(BE110:BE124)</f>
        <v>744</v>
      </c>
      <c r="BM123" s="11">
        <f t="shared" si="23"/>
        <v>45411</v>
      </c>
      <c r="BN123" s="1">
        <v>47</v>
      </c>
      <c r="BO123" s="1">
        <v>6769.53</v>
      </c>
      <c r="BP123" s="1">
        <v>35.81</v>
      </c>
      <c r="BQ123" s="1">
        <v>0</v>
      </c>
      <c r="BR123" s="1">
        <v>100</v>
      </c>
      <c r="BS123" s="1">
        <v>0</v>
      </c>
      <c r="BT123" s="1">
        <v>9.5</v>
      </c>
      <c r="BU123" s="156">
        <f>SUM(BN110:BN124)</f>
        <v>674</v>
      </c>
      <c r="BV123" s="11">
        <f t="shared" si="24"/>
        <v>45411</v>
      </c>
      <c r="BW123" s="1">
        <v>41</v>
      </c>
      <c r="BX123" s="1">
        <v>3271.65</v>
      </c>
      <c r="BY123" s="1">
        <v>43</v>
      </c>
      <c r="BZ123" s="1">
        <v>0</v>
      </c>
      <c r="CA123" s="1">
        <v>0</v>
      </c>
      <c r="CB123" s="1">
        <v>0</v>
      </c>
      <c r="CC123" s="1">
        <v>579.77</v>
      </c>
      <c r="CD123" s="156">
        <f>SUM(BW110:BW124)</f>
        <v>481</v>
      </c>
      <c r="CE123" s="11">
        <f t="shared" si="25"/>
        <v>45411</v>
      </c>
      <c r="CF123" s="1">
        <v>43</v>
      </c>
      <c r="CG123" s="1">
        <v>4988.2700000000004</v>
      </c>
      <c r="CH123" s="1">
        <v>22</v>
      </c>
      <c r="CI123" s="1">
        <v>0</v>
      </c>
      <c r="CJ123" s="1">
        <v>0</v>
      </c>
      <c r="CK123" s="1">
        <v>0</v>
      </c>
      <c r="CL123" s="1">
        <v>8.4</v>
      </c>
      <c r="CM123" s="156">
        <f>SUM(CF110:CF124)</f>
        <v>574</v>
      </c>
      <c r="CN123" s="11">
        <f t="shared" si="26"/>
        <v>45411</v>
      </c>
      <c r="CO123" s="1">
        <v>57</v>
      </c>
      <c r="CP123" s="1">
        <v>6357.92</v>
      </c>
      <c r="CQ123" s="1">
        <v>68</v>
      </c>
      <c r="CR123" s="1">
        <v>366.36</v>
      </c>
      <c r="CS123" s="1">
        <v>0</v>
      </c>
      <c r="CT123" s="1">
        <v>32</v>
      </c>
      <c r="CU123" s="1">
        <v>70.12</v>
      </c>
      <c r="CV123" s="156">
        <f>SUM(CO110:CO124)</f>
        <v>855</v>
      </c>
      <c r="CW123" s="13">
        <f t="shared" si="27"/>
        <v>45411</v>
      </c>
      <c r="CX123" s="1">
        <v>21</v>
      </c>
      <c r="CY123" s="1">
        <v>1143.3499999999999</v>
      </c>
      <c r="CZ123" s="1">
        <v>0</v>
      </c>
      <c r="DA123" s="1">
        <v>2.5</v>
      </c>
      <c r="DB123" s="1">
        <v>25</v>
      </c>
      <c r="DC123" s="1">
        <v>0</v>
      </c>
      <c r="DD123" s="1">
        <v>135.54</v>
      </c>
      <c r="DE123" s="156">
        <f>SUM(CX110:CX124)</f>
        <v>308</v>
      </c>
      <c r="DF123" s="13">
        <f t="shared" si="28"/>
        <v>45411</v>
      </c>
      <c r="DG123" s="1"/>
      <c r="DH123" s="1"/>
      <c r="DI123" s="1"/>
      <c r="DJ123" s="1"/>
      <c r="DK123" s="1"/>
      <c r="DL123" s="1"/>
      <c r="DM123" s="1"/>
      <c r="DN123" s="156">
        <f>SUM(DG110:DG124)</f>
        <v>0</v>
      </c>
      <c r="DO123" s="13">
        <f t="shared" si="29"/>
        <v>45411</v>
      </c>
      <c r="DP123" s="1"/>
      <c r="DQ123" s="1"/>
      <c r="DR123" s="1"/>
      <c r="DS123" s="1"/>
      <c r="DT123" s="1"/>
      <c r="DU123" s="1"/>
      <c r="DV123" s="1"/>
      <c r="DW123" s="156">
        <f>SUM(DP110:DP124)</f>
        <v>0</v>
      </c>
      <c r="DX123" s="13">
        <f t="shared" si="30"/>
        <v>45411</v>
      </c>
      <c r="DY123" s="1"/>
      <c r="DZ123" s="1"/>
      <c r="EA123" s="1"/>
      <c r="EB123" s="1"/>
      <c r="EC123" s="1"/>
      <c r="ED123" s="1"/>
      <c r="EE123" s="1"/>
      <c r="EF123" s="156">
        <f>SUM(DY110:DY124)</f>
        <v>0</v>
      </c>
      <c r="EG123" s="38"/>
      <c r="EH123" s="38"/>
      <c r="EI123" s="38"/>
      <c r="EJ123" s="38"/>
      <c r="EK123" s="38"/>
      <c r="EL123" s="38"/>
      <c r="EM123" s="38"/>
      <c r="EN123" s="38"/>
    </row>
    <row r="124" spans="1:144" x14ac:dyDescent="0.3">
      <c r="A124" s="268">
        <f t="shared" si="17"/>
        <v>12</v>
      </c>
      <c r="B124" s="11">
        <f t="shared" si="16"/>
        <v>45412</v>
      </c>
      <c r="C124" s="1">
        <v>44</v>
      </c>
      <c r="D124" s="1">
        <v>6801.28</v>
      </c>
      <c r="E124" s="1">
        <v>0</v>
      </c>
      <c r="F124" s="1">
        <v>32</v>
      </c>
      <c r="G124" s="1">
        <v>0</v>
      </c>
      <c r="H124" s="1">
        <v>0</v>
      </c>
      <c r="I124" s="1">
        <v>149.91</v>
      </c>
      <c r="J124" s="102">
        <f>SUM(D110:G124)</f>
        <v>111575.56999999999</v>
      </c>
      <c r="K124" s="11">
        <f t="shared" si="31"/>
        <v>45412</v>
      </c>
      <c r="L124" s="1">
        <v>55</v>
      </c>
      <c r="M124" s="1">
        <v>8698.2199999999993</v>
      </c>
      <c r="N124" s="1">
        <v>12.03</v>
      </c>
      <c r="O124" s="1">
        <v>0</v>
      </c>
      <c r="P124" s="1">
        <v>85</v>
      </c>
      <c r="Q124" s="1">
        <v>0</v>
      </c>
      <c r="R124" s="1">
        <v>57.75</v>
      </c>
      <c r="S124" s="102">
        <f>SUM(M110:P124)</f>
        <v>101008.12</v>
      </c>
      <c r="T124" s="11">
        <f t="shared" si="18"/>
        <v>45412</v>
      </c>
      <c r="U124" s="1">
        <v>20</v>
      </c>
      <c r="V124" s="1">
        <v>2051.08</v>
      </c>
      <c r="W124" s="1">
        <v>0</v>
      </c>
      <c r="X124" s="1">
        <v>0</v>
      </c>
      <c r="Y124" s="1">
        <v>254.81</v>
      </c>
      <c r="Z124" s="1">
        <v>0</v>
      </c>
      <c r="AA124" s="1">
        <v>24.75</v>
      </c>
      <c r="AB124" s="102">
        <f>SUM(V110:Y124)</f>
        <v>35897.120000000003</v>
      </c>
      <c r="AC124" s="11">
        <f t="shared" si="19"/>
        <v>45412</v>
      </c>
      <c r="AD124" s="1">
        <v>72</v>
      </c>
      <c r="AE124" s="1">
        <v>10087.57</v>
      </c>
      <c r="AF124" s="1">
        <v>126.77</v>
      </c>
      <c r="AG124" s="1">
        <v>0</v>
      </c>
      <c r="AH124" s="1">
        <v>53.7</v>
      </c>
      <c r="AI124" s="1">
        <v>0</v>
      </c>
      <c r="AJ124" s="1">
        <v>0</v>
      </c>
      <c r="AK124" s="102">
        <f>SUM(AE110:AH124)</f>
        <v>102869.79000000004</v>
      </c>
      <c r="AL124" s="11">
        <f t="shared" si="20"/>
        <v>45412</v>
      </c>
      <c r="AM124" s="1">
        <v>49</v>
      </c>
      <c r="AN124" s="1">
        <v>6395.39</v>
      </c>
      <c r="AO124" s="1">
        <v>30.54</v>
      </c>
      <c r="AP124" s="1">
        <v>0</v>
      </c>
      <c r="AQ124" s="1">
        <v>-8</v>
      </c>
      <c r="AR124" s="1">
        <v>0</v>
      </c>
      <c r="AS124" s="1">
        <v>0</v>
      </c>
      <c r="AT124" s="102">
        <f>SUM(AN110:AQ124)</f>
        <v>85636.530000000028</v>
      </c>
      <c r="AU124" s="11">
        <f t="shared" si="21"/>
        <v>45412</v>
      </c>
      <c r="AV124" s="1">
        <v>46</v>
      </c>
      <c r="AW124" s="1">
        <v>4719.1499999999996</v>
      </c>
      <c r="AX124" s="1">
        <v>0</v>
      </c>
      <c r="AY124" s="1">
        <v>5</v>
      </c>
      <c r="AZ124" s="1">
        <v>0</v>
      </c>
      <c r="BA124" s="1">
        <v>0</v>
      </c>
      <c r="BB124" s="1">
        <v>214.43</v>
      </c>
      <c r="BC124" s="102">
        <f>SUM(AW110:AZ124)</f>
        <v>50618.26999999999</v>
      </c>
      <c r="BD124" s="11">
        <f t="shared" si="22"/>
        <v>45412</v>
      </c>
      <c r="BE124" s="1">
        <v>72</v>
      </c>
      <c r="BF124" s="1">
        <v>9359.1200000000008</v>
      </c>
      <c r="BG124" s="1">
        <v>28.65</v>
      </c>
      <c r="BH124" s="1">
        <v>0</v>
      </c>
      <c r="BI124" s="1">
        <v>9.9</v>
      </c>
      <c r="BJ124" s="1">
        <v>0</v>
      </c>
      <c r="BK124" s="1">
        <v>6</v>
      </c>
      <c r="BL124" s="102">
        <f>SUM(BF110:BI124)</f>
        <v>92729.539999999979</v>
      </c>
      <c r="BM124" s="11">
        <f t="shared" si="23"/>
        <v>45412</v>
      </c>
      <c r="BN124" s="1">
        <v>58</v>
      </c>
      <c r="BO124" s="1">
        <v>8578.7199999999993</v>
      </c>
      <c r="BP124" s="1">
        <v>62.79</v>
      </c>
      <c r="BQ124" s="1">
        <v>0</v>
      </c>
      <c r="BR124" s="1">
        <v>310</v>
      </c>
      <c r="BS124" s="1">
        <v>1</v>
      </c>
      <c r="BT124" s="1">
        <v>2147.88</v>
      </c>
      <c r="BU124" s="102">
        <f>SUM(BO110:BR124)</f>
        <v>96546.54</v>
      </c>
      <c r="BV124" s="11">
        <f t="shared" si="24"/>
        <v>45412</v>
      </c>
      <c r="BW124" s="1">
        <v>44</v>
      </c>
      <c r="BX124" s="1">
        <v>3299.65</v>
      </c>
      <c r="BY124" s="1">
        <v>57</v>
      </c>
      <c r="BZ124" s="1">
        <v>0</v>
      </c>
      <c r="CA124" s="1">
        <v>210</v>
      </c>
      <c r="CB124" s="1">
        <v>0</v>
      </c>
      <c r="CC124" s="1">
        <v>6</v>
      </c>
      <c r="CD124" s="102">
        <f>SUM(BX110:CA124)</f>
        <v>38920.51</v>
      </c>
      <c r="CE124" s="11">
        <f t="shared" si="25"/>
        <v>45412</v>
      </c>
      <c r="CF124" s="1">
        <v>39</v>
      </c>
      <c r="CG124" s="1">
        <v>4553.3500000000004</v>
      </c>
      <c r="CH124" s="1">
        <v>12</v>
      </c>
      <c r="CI124" s="1">
        <v>0</v>
      </c>
      <c r="CJ124" s="1">
        <v>0</v>
      </c>
      <c r="CK124" s="1">
        <v>0</v>
      </c>
      <c r="CL124" s="1">
        <v>-132.30000000000001</v>
      </c>
      <c r="CM124" s="102">
        <f>SUM(CG110:CJ124)</f>
        <v>68734.820000000007</v>
      </c>
      <c r="CN124" s="11">
        <f t="shared" si="26"/>
        <v>45412</v>
      </c>
      <c r="CO124" s="1">
        <v>60</v>
      </c>
      <c r="CP124" s="1">
        <v>6606.9</v>
      </c>
      <c r="CQ124" s="1">
        <v>57.5</v>
      </c>
      <c r="CR124" s="1">
        <v>472.86</v>
      </c>
      <c r="CS124" s="1">
        <v>407</v>
      </c>
      <c r="CT124" s="1">
        <v>31</v>
      </c>
      <c r="CU124" s="1">
        <v>276.55</v>
      </c>
      <c r="CV124" s="102">
        <f>SUM(CP110:CS124)</f>
        <v>104467.58</v>
      </c>
      <c r="CW124" s="13">
        <f t="shared" si="27"/>
        <v>45412</v>
      </c>
      <c r="CX124" s="1">
        <v>30</v>
      </c>
      <c r="CY124" s="1">
        <v>1636.9</v>
      </c>
      <c r="CZ124" s="1">
        <v>0</v>
      </c>
      <c r="DA124" s="1">
        <v>17.5</v>
      </c>
      <c r="DB124" s="1">
        <v>263</v>
      </c>
      <c r="DC124" s="1">
        <v>0</v>
      </c>
      <c r="DD124" s="1">
        <v>220.5</v>
      </c>
      <c r="DE124" s="102">
        <f>SUM(CY110:DB124)</f>
        <v>17752.260000000002</v>
      </c>
      <c r="DF124" s="13">
        <f t="shared" si="28"/>
        <v>45412</v>
      </c>
      <c r="DG124" s="1"/>
      <c r="DH124" s="1"/>
      <c r="DI124" s="1"/>
      <c r="DJ124" s="1"/>
      <c r="DK124" s="1"/>
      <c r="DL124" s="1"/>
      <c r="DM124" s="1"/>
      <c r="DN124" s="102">
        <f>SUM(DH110:DK124)</f>
        <v>0</v>
      </c>
      <c r="DO124" s="13">
        <f t="shared" si="29"/>
        <v>45412</v>
      </c>
      <c r="DP124" s="1"/>
      <c r="DQ124" s="1"/>
      <c r="DR124" s="1"/>
      <c r="DS124" s="1"/>
      <c r="DT124" s="1"/>
      <c r="DU124" s="1"/>
      <c r="DV124" s="1"/>
      <c r="DW124" s="102">
        <f>SUM(DQ110:DT124)</f>
        <v>0</v>
      </c>
      <c r="DX124" s="13">
        <f t="shared" si="30"/>
        <v>45412</v>
      </c>
      <c r="DY124" s="1"/>
      <c r="DZ124" s="1"/>
      <c r="EA124" s="1"/>
      <c r="EB124" s="1"/>
      <c r="EC124" s="1"/>
      <c r="ED124" s="1"/>
      <c r="EE124" s="1"/>
      <c r="EF124" s="102">
        <f>SUM(DZ110:EC124)</f>
        <v>0</v>
      </c>
      <c r="EG124" s="38"/>
      <c r="EH124" s="38"/>
      <c r="EI124" s="38"/>
      <c r="EJ124" s="38"/>
      <c r="EK124" s="38"/>
      <c r="EL124" s="38"/>
      <c r="EM124" s="38"/>
      <c r="EN124" s="38"/>
    </row>
    <row r="125" spans="1:144" x14ac:dyDescent="0.3">
      <c r="A125" s="268">
        <f t="shared" si="17"/>
        <v>12</v>
      </c>
      <c r="B125" s="11">
        <f t="shared" si="16"/>
        <v>45413</v>
      </c>
      <c r="C125" s="1">
        <v>43</v>
      </c>
      <c r="D125" s="1">
        <v>6916.59</v>
      </c>
      <c r="E125" s="1">
        <v>0</v>
      </c>
      <c r="F125" s="1">
        <v>5</v>
      </c>
      <c r="G125" s="1">
        <v>0</v>
      </c>
      <c r="H125" s="1">
        <v>0</v>
      </c>
      <c r="I125" s="1">
        <v>1</v>
      </c>
      <c r="J125" s="38"/>
      <c r="K125" s="11">
        <f t="shared" si="31"/>
        <v>45413</v>
      </c>
      <c r="L125" s="1">
        <v>54</v>
      </c>
      <c r="M125" s="1">
        <v>8342.5499999999993</v>
      </c>
      <c r="N125" s="1">
        <v>9.91</v>
      </c>
      <c r="O125" s="1">
        <v>0</v>
      </c>
      <c r="P125" s="1">
        <v>0</v>
      </c>
      <c r="Q125" s="1">
        <v>2</v>
      </c>
      <c r="R125" s="1">
        <v>0</v>
      </c>
      <c r="S125" s="38"/>
      <c r="T125" s="11">
        <f t="shared" si="18"/>
        <v>45413</v>
      </c>
      <c r="U125" s="1">
        <v>20</v>
      </c>
      <c r="V125" s="1">
        <v>1823.96</v>
      </c>
      <c r="W125" s="1">
        <v>0</v>
      </c>
      <c r="X125" s="1">
        <v>0</v>
      </c>
      <c r="Y125" s="1">
        <v>23</v>
      </c>
      <c r="Z125" s="1">
        <v>0</v>
      </c>
      <c r="AA125" s="1">
        <v>125.37</v>
      </c>
      <c r="AB125" s="38"/>
      <c r="AC125" s="11">
        <f t="shared" si="19"/>
        <v>45413</v>
      </c>
      <c r="AD125" s="1">
        <v>47</v>
      </c>
      <c r="AE125" s="1">
        <v>6440.83</v>
      </c>
      <c r="AF125" s="1">
        <v>40.72</v>
      </c>
      <c r="AG125" s="1">
        <v>0</v>
      </c>
      <c r="AH125" s="1">
        <v>450</v>
      </c>
      <c r="AI125" s="1">
        <v>0</v>
      </c>
      <c r="AJ125" s="1">
        <v>470</v>
      </c>
      <c r="AK125" s="38"/>
      <c r="AL125" s="11">
        <f t="shared" si="20"/>
        <v>45413</v>
      </c>
      <c r="AM125" s="1">
        <v>44</v>
      </c>
      <c r="AN125" s="1">
        <v>6024.71</v>
      </c>
      <c r="AO125" s="1">
        <v>30.54</v>
      </c>
      <c r="AP125" s="1">
        <v>0</v>
      </c>
      <c r="AQ125" s="1">
        <v>149</v>
      </c>
      <c r="AR125" s="1">
        <v>0</v>
      </c>
      <c r="AS125" s="1">
        <v>0</v>
      </c>
      <c r="AT125" s="38"/>
      <c r="AU125" s="11">
        <f t="shared" si="21"/>
        <v>45413</v>
      </c>
      <c r="AV125" s="1">
        <v>40</v>
      </c>
      <c r="AW125" s="1">
        <v>3943.44</v>
      </c>
      <c r="AX125" s="1">
        <v>0</v>
      </c>
      <c r="AY125" s="1">
        <v>32</v>
      </c>
      <c r="AZ125" s="1">
        <v>0</v>
      </c>
      <c r="BA125" s="1">
        <v>0</v>
      </c>
      <c r="BB125" s="1">
        <v>-86.72</v>
      </c>
      <c r="BC125" s="38"/>
      <c r="BD125" s="11">
        <f t="shared" si="22"/>
        <v>45413</v>
      </c>
      <c r="BE125" s="1">
        <v>61</v>
      </c>
      <c r="BF125" s="1">
        <v>8276.44</v>
      </c>
      <c r="BG125" s="1">
        <v>30.47</v>
      </c>
      <c r="BH125" s="1">
        <v>0</v>
      </c>
      <c r="BI125" s="1">
        <v>0</v>
      </c>
      <c r="BJ125" s="1">
        <v>0</v>
      </c>
      <c r="BK125" s="1">
        <v>20</v>
      </c>
      <c r="BL125" s="38"/>
      <c r="BM125" s="11">
        <f t="shared" si="23"/>
        <v>45413</v>
      </c>
      <c r="BN125" s="1">
        <v>54</v>
      </c>
      <c r="BO125" s="1">
        <v>7428.75</v>
      </c>
      <c r="BP125" s="1">
        <v>21.86</v>
      </c>
      <c r="BQ125" s="1">
        <v>0</v>
      </c>
      <c r="BR125" s="1">
        <v>360.78</v>
      </c>
      <c r="BS125" s="1">
        <v>0</v>
      </c>
      <c r="BT125" s="1">
        <v>255.25</v>
      </c>
      <c r="BU125" s="38"/>
      <c r="BV125" s="11">
        <f t="shared" si="24"/>
        <v>45413</v>
      </c>
      <c r="BW125" s="1">
        <v>48</v>
      </c>
      <c r="BX125" s="1">
        <v>3851.39</v>
      </c>
      <c r="BY125" s="1">
        <v>70</v>
      </c>
      <c r="BZ125" s="1">
        <v>0</v>
      </c>
      <c r="CA125" s="1">
        <v>35</v>
      </c>
      <c r="CB125" s="1">
        <v>0</v>
      </c>
      <c r="CC125" s="1">
        <v>872.95</v>
      </c>
      <c r="CD125" s="38"/>
      <c r="CE125" s="11">
        <f t="shared" si="25"/>
        <v>45413</v>
      </c>
      <c r="CF125" s="1">
        <v>40</v>
      </c>
      <c r="CG125" s="1">
        <v>4594.3</v>
      </c>
      <c r="CH125" s="1">
        <v>46.5</v>
      </c>
      <c r="CI125" s="1">
        <v>0</v>
      </c>
      <c r="CJ125" s="1">
        <v>0</v>
      </c>
      <c r="CK125" s="1">
        <v>0</v>
      </c>
      <c r="CL125" s="1">
        <v>8.93</v>
      </c>
      <c r="CM125" s="38"/>
      <c r="CN125" s="11">
        <f t="shared" si="26"/>
        <v>45413</v>
      </c>
      <c r="CO125" s="281">
        <v>68</v>
      </c>
      <c r="CP125" s="281">
        <v>7651.34</v>
      </c>
      <c r="CQ125" s="281">
        <v>81</v>
      </c>
      <c r="CR125" s="281">
        <v>564.4</v>
      </c>
      <c r="CS125" s="281">
        <v>0</v>
      </c>
      <c r="CT125" s="281">
        <v>20</v>
      </c>
      <c r="CU125" s="281">
        <v>9</v>
      </c>
      <c r="CV125" s="38"/>
      <c r="CW125" s="13">
        <f t="shared" si="27"/>
        <v>45413</v>
      </c>
      <c r="CX125" s="1">
        <v>26</v>
      </c>
      <c r="CY125" s="1">
        <v>1429.42</v>
      </c>
      <c r="CZ125" s="1">
        <v>0</v>
      </c>
      <c r="DA125" s="1">
        <v>0</v>
      </c>
      <c r="DB125" s="1">
        <v>30</v>
      </c>
      <c r="DC125" s="1">
        <v>0</v>
      </c>
      <c r="DD125" s="1">
        <v>0</v>
      </c>
      <c r="DE125" s="38"/>
      <c r="DF125" s="13">
        <f t="shared" si="28"/>
        <v>45413</v>
      </c>
      <c r="DG125" s="1"/>
      <c r="DH125" s="1"/>
      <c r="DI125" s="1"/>
      <c r="DJ125" s="1"/>
      <c r="DK125" s="1"/>
      <c r="DL125" s="1"/>
      <c r="DM125" s="1"/>
      <c r="DN125" s="38"/>
      <c r="DO125" s="13">
        <f t="shared" si="29"/>
        <v>45413</v>
      </c>
      <c r="DP125" s="1"/>
      <c r="DQ125" s="1"/>
      <c r="DR125" s="1"/>
      <c r="DS125" s="1"/>
      <c r="DT125" s="1"/>
      <c r="DU125" s="1"/>
      <c r="DV125" s="1"/>
      <c r="DW125" s="38"/>
      <c r="DX125" s="13">
        <f t="shared" si="30"/>
        <v>45413</v>
      </c>
      <c r="DY125" s="1"/>
      <c r="DZ125" s="1"/>
      <c r="EA125" s="1"/>
      <c r="EB125" s="1"/>
      <c r="EC125" s="1"/>
      <c r="ED125" s="1"/>
      <c r="EE125" s="1"/>
      <c r="EF125" s="38"/>
      <c r="EG125" s="38"/>
      <c r="EH125" s="38"/>
      <c r="EI125" s="38"/>
      <c r="EJ125" s="38"/>
      <c r="EK125" s="38"/>
      <c r="EL125" s="38"/>
      <c r="EM125" s="38"/>
      <c r="EN125" s="38"/>
    </row>
    <row r="126" spans="1:144" x14ac:dyDescent="0.3">
      <c r="A126" s="268">
        <f t="shared" si="17"/>
        <v>12</v>
      </c>
      <c r="B126" s="11">
        <f t="shared" si="16"/>
        <v>45414</v>
      </c>
      <c r="C126" s="1">
        <v>37</v>
      </c>
      <c r="D126" s="1">
        <v>5437.04</v>
      </c>
      <c r="E126" s="1">
        <v>0</v>
      </c>
      <c r="F126" s="1">
        <v>22</v>
      </c>
      <c r="G126" s="1">
        <v>25</v>
      </c>
      <c r="H126" s="1">
        <v>0</v>
      </c>
      <c r="I126" s="1">
        <v>7</v>
      </c>
      <c r="J126" s="38"/>
      <c r="K126" s="11">
        <f t="shared" si="31"/>
        <v>45414</v>
      </c>
      <c r="L126" s="1">
        <v>51</v>
      </c>
      <c r="M126" s="1">
        <v>7488.31</v>
      </c>
      <c r="N126" s="1">
        <v>29.24</v>
      </c>
      <c r="O126" s="1">
        <v>0</v>
      </c>
      <c r="P126" s="1">
        <v>0</v>
      </c>
      <c r="Q126" s="1">
        <v>0</v>
      </c>
      <c r="R126" s="1">
        <v>0</v>
      </c>
      <c r="S126" s="38"/>
      <c r="T126" s="11">
        <f t="shared" si="18"/>
        <v>45414</v>
      </c>
      <c r="U126" s="1">
        <v>26</v>
      </c>
      <c r="V126" s="1">
        <v>2591.9699999999998</v>
      </c>
      <c r="W126" s="1">
        <v>0</v>
      </c>
      <c r="X126" s="1">
        <v>0</v>
      </c>
      <c r="Y126" s="1">
        <v>2.5</v>
      </c>
      <c r="Z126" s="1">
        <v>0</v>
      </c>
      <c r="AA126" s="1">
        <v>290.5</v>
      </c>
      <c r="AB126" s="38"/>
      <c r="AC126" s="11">
        <f t="shared" si="19"/>
        <v>45414</v>
      </c>
      <c r="AD126" s="1">
        <v>45</v>
      </c>
      <c r="AE126" s="1">
        <v>6198.14</v>
      </c>
      <c r="AF126" s="1">
        <v>73.11</v>
      </c>
      <c r="AG126" s="1">
        <v>0</v>
      </c>
      <c r="AH126" s="1">
        <v>154</v>
      </c>
      <c r="AI126" s="1">
        <v>0</v>
      </c>
      <c r="AJ126" s="1">
        <v>0</v>
      </c>
      <c r="AK126" s="38"/>
      <c r="AL126" s="11">
        <f t="shared" si="20"/>
        <v>45414</v>
      </c>
      <c r="AM126" s="1">
        <v>30</v>
      </c>
      <c r="AN126" s="1">
        <v>3668.71</v>
      </c>
      <c r="AO126" s="1">
        <v>20.36</v>
      </c>
      <c r="AP126" s="1">
        <v>0</v>
      </c>
      <c r="AQ126" s="1">
        <v>-63</v>
      </c>
      <c r="AR126" s="1">
        <v>0</v>
      </c>
      <c r="AS126" s="1">
        <v>0</v>
      </c>
      <c r="AT126" s="38"/>
      <c r="AU126" s="11">
        <f t="shared" si="21"/>
        <v>45414</v>
      </c>
      <c r="AV126" s="1">
        <v>43</v>
      </c>
      <c r="AW126" s="1">
        <v>4226.42</v>
      </c>
      <c r="AX126" s="1">
        <v>0</v>
      </c>
      <c r="AY126" s="1">
        <v>64.709999999999994</v>
      </c>
      <c r="AZ126" s="1">
        <v>0</v>
      </c>
      <c r="BA126" s="1">
        <v>0</v>
      </c>
      <c r="BB126" s="1">
        <v>34.89</v>
      </c>
      <c r="BC126" s="38"/>
      <c r="BD126" s="11">
        <f t="shared" si="22"/>
        <v>45414</v>
      </c>
      <c r="BE126" s="1">
        <v>51</v>
      </c>
      <c r="BF126" s="1">
        <v>6302.27</v>
      </c>
      <c r="BG126" s="1">
        <v>15.69</v>
      </c>
      <c r="BH126" s="1">
        <v>0</v>
      </c>
      <c r="BI126" s="1">
        <v>0</v>
      </c>
      <c r="BJ126" s="1">
        <v>0</v>
      </c>
      <c r="BK126" s="1">
        <v>13</v>
      </c>
      <c r="BL126" s="38"/>
      <c r="BM126" s="11">
        <f t="shared" si="23"/>
        <v>45414</v>
      </c>
      <c r="BN126" s="1">
        <v>41</v>
      </c>
      <c r="BO126" s="1">
        <v>5728.66</v>
      </c>
      <c r="BP126" s="1">
        <v>15.35</v>
      </c>
      <c r="BQ126" s="1">
        <v>0</v>
      </c>
      <c r="BR126" s="1">
        <v>54.95</v>
      </c>
      <c r="BS126" s="1">
        <v>0</v>
      </c>
      <c r="BT126" s="1">
        <v>189</v>
      </c>
      <c r="BU126" s="38"/>
      <c r="BV126" s="11">
        <f t="shared" si="24"/>
        <v>45414</v>
      </c>
      <c r="BW126" s="1">
        <v>47</v>
      </c>
      <c r="BX126" s="1">
        <v>3673.62</v>
      </c>
      <c r="BY126" s="1">
        <v>31</v>
      </c>
      <c r="BZ126" s="1">
        <v>0</v>
      </c>
      <c r="CA126" s="1">
        <v>35</v>
      </c>
      <c r="CB126" s="1">
        <v>0</v>
      </c>
      <c r="CC126" s="1">
        <v>121.51</v>
      </c>
      <c r="CD126" s="38"/>
      <c r="CE126" s="11">
        <f t="shared" si="25"/>
        <v>45414</v>
      </c>
      <c r="CF126" s="1">
        <v>33</v>
      </c>
      <c r="CG126" s="1">
        <v>3505.13</v>
      </c>
      <c r="CH126" s="1">
        <v>26.5</v>
      </c>
      <c r="CI126" s="1">
        <v>0</v>
      </c>
      <c r="CJ126" s="1">
        <v>0</v>
      </c>
      <c r="CK126" s="1">
        <v>0</v>
      </c>
      <c r="CL126" s="1">
        <v>3.15</v>
      </c>
      <c r="CM126" s="38"/>
      <c r="CN126" s="11">
        <f t="shared" si="26"/>
        <v>45414</v>
      </c>
      <c r="CO126" s="1">
        <v>54</v>
      </c>
      <c r="CP126" s="1">
        <v>6058.15</v>
      </c>
      <c r="CQ126" s="1">
        <v>49.5</v>
      </c>
      <c r="CR126" s="1">
        <v>495.08</v>
      </c>
      <c r="CS126" s="1">
        <v>0</v>
      </c>
      <c r="CT126" s="1">
        <v>31</v>
      </c>
      <c r="CU126" s="1">
        <v>40.82</v>
      </c>
      <c r="CV126" s="38"/>
      <c r="CW126" s="13">
        <f t="shared" si="27"/>
        <v>45414</v>
      </c>
      <c r="CX126" s="1">
        <v>24</v>
      </c>
      <c r="CY126" s="1">
        <v>1315.04</v>
      </c>
      <c r="CZ126" s="1">
        <v>0</v>
      </c>
      <c r="DA126" s="1">
        <v>0</v>
      </c>
      <c r="DB126" s="1">
        <v>30</v>
      </c>
      <c r="DC126" s="1">
        <v>1</v>
      </c>
      <c r="DD126" s="1">
        <v>0</v>
      </c>
      <c r="DE126" s="38"/>
      <c r="DF126" s="13">
        <f t="shared" si="28"/>
        <v>45414</v>
      </c>
      <c r="DG126" s="1"/>
      <c r="DH126" s="1"/>
      <c r="DI126" s="1"/>
      <c r="DJ126" s="1"/>
      <c r="DK126" s="1"/>
      <c r="DL126" s="1"/>
      <c r="DM126" s="1"/>
      <c r="DN126" s="38"/>
      <c r="DO126" s="13">
        <f t="shared" si="29"/>
        <v>45414</v>
      </c>
      <c r="DP126" s="1"/>
      <c r="DQ126" s="1"/>
      <c r="DR126" s="1"/>
      <c r="DS126" s="1"/>
      <c r="DT126" s="1"/>
      <c r="DU126" s="1"/>
      <c r="DV126" s="1"/>
      <c r="DW126" s="38"/>
      <c r="DX126" s="13">
        <f t="shared" si="30"/>
        <v>45414</v>
      </c>
      <c r="DY126" s="1"/>
      <c r="DZ126" s="1"/>
      <c r="EA126" s="1"/>
      <c r="EB126" s="1"/>
      <c r="EC126" s="1"/>
      <c r="ED126" s="1"/>
      <c r="EE126" s="1"/>
      <c r="EF126" s="38"/>
      <c r="EG126" s="38"/>
      <c r="EH126" s="38"/>
      <c r="EI126" s="38"/>
      <c r="EJ126" s="38"/>
      <c r="EK126" s="38"/>
      <c r="EL126" s="38"/>
      <c r="EM126" s="38"/>
      <c r="EN126" s="38"/>
    </row>
    <row r="127" spans="1:144" x14ac:dyDescent="0.3">
      <c r="A127" s="268">
        <f t="shared" si="17"/>
        <v>12</v>
      </c>
      <c r="B127" s="11">
        <f t="shared" si="16"/>
        <v>45415</v>
      </c>
      <c r="C127" s="1">
        <v>59</v>
      </c>
      <c r="D127" s="1">
        <v>9015.8799999999992</v>
      </c>
      <c r="E127" s="1">
        <v>0</v>
      </c>
      <c r="F127" s="1">
        <v>17</v>
      </c>
      <c r="G127" s="1">
        <v>0</v>
      </c>
      <c r="H127" s="1">
        <v>0</v>
      </c>
      <c r="I127" s="1">
        <v>17</v>
      </c>
      <c r="J127" s="38"/>
      <c r="K127" s="11">
        <f t="shared" si="31"/>
        <v>45415</v>
      </c>
      <c r="L127" s="1">
        <v>40</v>
      </c>
      <c r="M127" s="1">
        <v>5921.44</v>
      </c>
      <c r="N127" s="1">
        <v>20.76</v>
      </c>
      <c r="O127" s="1">
        <v>0</v>
      </c>
      <c r="P127" s="1">
        <v>50</v>
      </c>
      <c r="Q127" s="1">
        <v>0</v>
      </c>
      <c r="R127" s="1">
        <v>0</v>
      </c>
      <c r="S127" s="38"/>
      <c r="T127" s="11">
        <f t="shared" si="18"/>
        <v>45415</v>
      </c>
      <c r="U127" s="1">
        <v>20</v>
      </c>
      <c r="V127" s="1">
        <v>1921.87</v>
      </c>
      <c r="W127" s="1">
        <v>0</v>
      </c>
      <c r="X127" s="1">
        <v>0</v>
      </c>
      <c r="Y127" s="1">
        <v>32</v>
      </c>
      <c r="Z127" s="1">
        <v>0</v>
      </c>
      <c r="AA127" s="1">
        <v>8</v>
      </c>
      <c r="AB127" s="38"/>
      <c r="AC127" s="11">
        <f t="shared" si="19"/>
        <v>45415</v>
      </c>
      <c r="AD127" s="1">
        <v>27</v>
      </c>
      <c r="AE127" s="1">
        <v>3434.18</v>
      </c>
      <c r="AF127" s="1">
        <v>13.89</v>
      </c>
      <c r="AG127" s="1">
        <v>0</v>
      </c>
      <c r="AH127" s="1">
        <v>50</v>
      </c>
      <c r="AI127" s="1">
        <v>0</v>
      </c>
      <c r="AJ127" s="1">
        <v>6</v>
      </c>
      <c r="AK127" s="38"/>
      <c r="AL127" s="11">
        <f t="shared" si="20"/>
        <v>45415</v>
      </c>
      <c r="AM127" s="1">
        <v>29</v>
      </c>
      <c r="AN127" s="1">
        <v>3006.05</v>
      </c>
      <c r="AO127" s="1">
        <v>65.010000000000005</v>
      </c>
      <c r="AP127" s="1">
        <v>0</v>
      </c>
      <c r="AQ127" s="1">
        <v>-74.25</v>
      </c>
      <c r="AR127" s="1">
        <v>0</v>
      </c>
      <c r="AS127" s="1">
        <v>0</v>
      </c>
      <c r="AT127" s="38"/>
      <c r="AU127" s="11">
        <f t="shared" si="21"/>
        <v>45415</v>
      </c>
      <c r="AV127" s="1">
        <v>38</v>
      </c>
      <c r="AW127" s="1">
        <v>3486.19</v>
      </c>
      <c r="AX127" s="1">
        <v>0</v>
      </c>
      <c r="AY127" s="1">
        <v>45.91</v>
      </c>
      <c r="AZ127" s="1">
        <v>0</v>
      </c>
      <c r="BA127" s="1">
        <v>0</v>
      </c>
      <c r="BB127" s="1">
        <v>7.41</v>
      </c>
      <c r="BC127" s="38"/>
      <c r="BD127" s="11">
        <f t="shared" si="22"/>
        <v>45415</v>
      </c>
      <c r="BE127" s="1">
        <v>55</v>
      </c>
      <c r="BF127" s="1">
        <v>5643.06</v>
      </c>
      <c r="BG127" s="1">
        <v>21.25</v>
      </c>
      <c r="BH127" s="1">
        <v>0</v>
      </c>
      <c r="BI127" s="1">
        <v>0</v>
      </c>
      <c r="BJ127" s="1">
        <v>0</v>
      </c>
      <c r="BK127" s="1">
        <v>2</v>
      </c>
      <c r="BL127" s="38"/>
      <c r="BM127" s="11">
        <f t="shared" si="23"/>
        <v>45415</v>
      </c>
      <c r="BN127" s="1">
        <v>35</v>
      </c>
      <c r="BO127" s="1">
        <v>4598.7700000000004</v>
      </c>
      <c r="BP127" s="1">
        <v>15.82</v>
      </c>
      <c r="BQ127" s="1">
        <v>0</v>
      </c>
      <c r="BR127" s="1">
        <v>245.16</v>
      </c>
      <c r="BS127" s="1">
        <v>0</v>
      </c>
      <c r="BT127" s="1">
        <v>157.15</v>
      </c>
      <c r="BU127" s="38"/>
      <c r="BV127" s="11">
        <f t="shared" si="24"/>
        <v>45415</v>
      </c>
      <c r="BW127" s="1">
        <v>44</v>
      </c>
      <c r="BX127" s="1">
        <v>4093.13</v>
      </c>
      <c r="BY127" s="1">
        <v>111</v>
      </c>
      <c r="BZ127" s="1">
        <v>0</v>
      </c>
      <c r="CA127" s="1">
        <v>35</v>
      </c>
      <c r="CB127" s="1">
        <v>9</v>
      </c>
      <c r="CC127" s="1">
        <v>636.44000000000005</v>
      </c>
      <c r="CD127" s="38"/>
      <c r="CE127" s="11">
        <f t="shared" si="25"/>
        <v>45415</v>
      </c>
      <c r="CF127" s="1">
        <v>35</v>
      </c>
      <c r="CG127" s="1">
        <v>4263.21</v>
      </c>
      <c r="CH127" s="1">
        <v>53</v>
      </c>
      <c r="CI127" s="1">
        <v>0</v>
      </c>
      <c r="CJ127" s="1">
        <v>0</v>
      </c>
      <c r="CK127" s="1">
        <v>0</v>
      </c>
      <c r="CL127" s="1">
        <v>9.4600000000000009</v>
      </c>
      <c r="CM127" s="38"/>
      <c r="CN127" s="11">
        <f t="shared" si="26"/>
        <v>45415</v>
      </c>
      <c r="CO127" s="1">
        <v>60</v>
      </c>
      <c r="CP127" s="1">
        <v>6782.27</v>
      </c>
      <c r="CQ127" s="1">
        <v>53</v>
      </c>
      <c r="CR127" s="1">
        <v>594.4</v>
      </c>
      <c r="CS127" s="1">
        <v>50</v>
      </c>
      <c r="CT127" s="1">
        <v>0</v>
      </c>
      <c r="CU127" s="1">
        <v>253.21</v>
      </c>
      <c r="CV127" s="38"/>
      <c r="CW127" s="13">
        <f t="shared" si="27"/>
        <v>45415</v>
      </c>
      <c r="CX127" s="1">
        <v>24</v>
      </c>
      <c r="CY127" s="1">
        <v>1395.63</v>
      </c>
      <c r="CZ127" s="1">
        <v>0</v>
      </c>
      <c r="DA127" s="1">
        <v>0</v>
      </c>
      <c r="DB127" s="1">
        <v>45</v>
      </c>
      <c r="DC127" s="1">
        <v>1</v>
      </c>
      <c r="DD127" s="1">
        <v>37.770000000000003</v>
      </c>
      <c r="DE127" s="38"/>
      <c r="DF127" s="13">
        <f t="shared" si="28"/>
        <v>45415</v>
      </c>
      <c r="DG127" s="1"/>
      <c r="DH127" s="1"/>
      <c r="DI127" s="1"/>
      <c r="DJ127" s="1"/>
      <c r="DK127" s="1"/>
      <c r="DL127" s="1"/>
      <c r="DM127" s="1"/>
      <c r="DN127" s="38"/>
      <c r="DO127" s="13">
        <f t="shared" si="29"/>
        <v>45415</v>
      </c>
      <c r="DP127" s="1"/>
      <c r="DQ127" s="1"/>
      <c r="DR127" s="1"/>
      <c r="DS127" s="1"/>
      <c r="DT127" s="1"/>
      <c r="DU127" s="1"/>
      <c r="DV127" s="1"/>
      <c r="DW127" s="38"/>
      <c r="DX127" s="13">
        <f t="shared" si="30"/>
        <v>45415</v>
      </c>
      <c r="DY127" s="1"/>
      <c r="DZ127" s="1"/>
      <c r="EA127" s="1"/>
      <c r="EB127" s="1"/>
      <c r="EC127" s="1"/>
      <c r="ED127" s="1"/>
      <c r="EE127" s="1"/>
      <c r="EF127" s="38"/>
      <c r="EG127" s="38"/>
      <c r="EH127" s="38"/>
      <c r="EI127" s="38"/>
      <c r="EJ127" s="38"/>
      <c r="EK127" s="38"/>
      <c r="EL127" s="38"/>
      <c r="EM127" s="38"/>
      <c r="EN127" s="38"/>
    </row>
    <row r="128" spans="1:144" x14ac:dyDescent="0.3">
      <c r="A128" s="268">
        <f t="shared" si="17"/>
        <v>12</v>
      </c>
      <c r="B128" s="11">
        <f t="shared" si="16"/>
        <v>45416</v>
      </c>
      <c r="C128" s="1">
        <v>62</v>
      </c>
      <c r="D128" s="1">
        <v>9447.33</v>
      </c>
      <c r="E128" s="1">
        <v>0</v>
      </c>
      <c r="F128" s="1">
        <v>37</v>
      </c>
      <c r="G128" s="1">
        <v>0</v>
      </c>
      <c r="H128" s="1">
        <v>0</v>
      </c>
      <c r="I128" s="1">
        <v>18</v>
      </c>
      <c r="J128" s="38"/>
      <c r="K128" s="11">
        <f t="shared" si="31"/>
        <v>45416</v>
      </c>
      <c r="L128" s="1">
        <v>37</v>
      </c>
      <c r="M128" s="1">
        <v>5833.16</v>
      </c>
      <c r="N128" s="1">
        <v>14.15</v>
      </c>
      <c r="O128" s="1">
        <v>0</v>
      </c>
      <c r="P128" s="1">
        <v>4.95</v>
      </c>
      <c r="Q128" s="1">
        <v>0</v>
      </c>
      <c r="R128" s="1">
        <v>6.5</v>
      </c>
      <c r="S128" s="38"/>
      <c r="T128" s="11">
        <f t="shared" si="18"/>
        <v>45416</v>
      </c>
      <c r="U128" s="1">
        <v>27</v>
      </c>
      <c r="V128" s="1">
        <v>2864.55</v>
      </c>
      <c r="W128" s="1">
        <v>0</v>
      </c>
      <c r="X128" s="1">
        <v>0</v>
      </c>
      <c r="Y128" s="1">
        <v>150</v>
      </c>
      <c r="Z128" s="1">
        <v>0</v>
      </c>
      <c r="AA128" s="1">
        <v>122</v>
      </c>
      <c r="AB128" s="38"/>
      <c r="AC128" s="11">
        <f t="shared" si="19"/>
        <v>45416</v>
      </c>
      <c r="AD128" s="1">
        <v>27</v>
      </c>
      <c r="AE128" s="1">
        <v>3643.37</v>
      </c>
      <c r="AF128" s="1">
        <v>44.41</v>
      </c>
      <c r="AG128" s="1">
        <v>0</v>
      </c>
      <c r="AH128" s="1">
        <v>170.52</v>
      </c>
      <c r="AI128" s="1">
        <v>0</v>
      </c>
      <c r="AJ128" s="1">
        <v>0</v>
      </c>
      <c r="AK128" s="38"/>
      <c r="AL128" s="11">
        <f t="shared" si="20"/>
        <v>45416</v>
      </c>
      <c r="AM128" s="1">
        <v>34</v>
      </c>
      <c r="AN128" s="1">
        <v>3882.36</v>
      </c>
      <c r="AO128" s="1">
        <v>46.27</v>
      </c>
      <c r="AP128" s="1">
        <v>0</v>
      </c>
      <c r="AQ128" s="1">
        <v>222.37</v>
      </c>
      <c r="AR128" s="1">
        <v>0</v>
      </c>
      <c r="AS128" s="1">
        <v>0</v>
      </c>
      <c r="AT128" s="38"/>
      <c r="AU128" s="11">
        <f t="shared" si="21"/>
        <v>45416</v>
      </c>
      <c r="AV128" s="1">
        <v>25</v>
      </c>
      <c r="AW128" s="1">
        <v>2471.04</v>
      </c>
      <c r="AX128" s="1">
        <v>0</v>
      </c>
      <c r="AY128" s="1">
        <v>17</v>
      </c>
      <c r="AZ128" s="1">
        <v>0</v>
      </c>
      <c r="BA128" s="1">
        <v>4</v>
      </c>
      <c r="BB128" s="1">
        <v>153.22999999999999</v>
      </c>
      <c r="BC128" s="38"/>
      <c r="BD128" s="11">
        <f t="shared" si="22"/>
        <v>45416</v>
      </c>
      <c r="BE128" s="1">
        <v>42</v>
      </c>
      <c r="BF128" s="1">
        <v>4691.2</v>
      </c>
      <c r="BG128" s="1">
        <v>12.93</v>
      </c>
      <c r="BH128" s="1">
        <v>0</v>
      </c>
      <c r="BI128" s="1">
        <v>0</v>
      </c>
      <c r="BJ128" s="1">
        <v>0</v>
      </c>
      <c r="BK128" s="1">
        <v>0</v>
      </c>
      <c r="BL128" s="38"/>
      <c r="BM128" s="11">
        <f t="shared" si="23"/>
        <v>45416</v>
      </c>
      <c r="BN128" s="1">
        <v>17</v>
      </c>
      <c r="BO128" s="1">
        <v>2277.92</v>
      </c>
      <c r="BP128" s="1">
        <v>10.23</v>
      </c>
      <c r="BQ128" s="1">
        <v>0</v>
      </c>
      <c r="BR128" s="1">
        <v>139.69</v>
      </c>
      <c r="BS128" s="1">
        <v>0</v>
      </c>
      <c r="BT128" s="1">
        <v>0</v>
      </c>
      <c r="BU128" s="38"/>
      <c r="BV128" s="11">
        <f t="shared" si="24"/>
        <v>45416</v>
      </c>
      <c r="BW128" s="1">
        <v>50</v>
      </c>
      <c r="BX128" s="1">
        <v>4383.1899999999996</v>
      </c>
      <c r="BY128" s="1">
        <v>109</v>
      </c>
      <c r="BZ128" s="1">
        <v>0</v>
      </c>
      <c r="CA128" s="1">
        <v>0</v>
      </c>
      <c r="CB128" s="1">
        <v>1</v>
      </c>
      <c r="CC128" s="1">
        <v>173.36</v>
      </c>
      <c r="CD128" s="38"/>
      <c r="CE128" s="11">
        <f t="shared" si="25"/>
        <v>45416</v>
      </c>
      <c r="CF128" s="1">
        <v>29</v>
      </c>
      <c r="CG128" s="1">
        <v>3884.4</v>
      </c>
      <c r="CH128" s="1">
        <v>46</v>
      </c>
      <c r="CI128" s="1">
        <v>0</v>
      </c>
      <c r="CJ128" s="1">
        <v>0</v>
      </c>
      <c r="CK128" s="1">
        <v>0</v>
      </c>
      <c r="CL128" s="1">
        <v>23.65</v>
      </c>
      <c r="CM128" s="38"/>
      <c r="CN128" s="11">
        <f t="shared" si="26"/>
        <v>45416</v>
      </c>
      <c r="CO128" s="1">
        <v>57</v>
      </c>
      <c r="CP128" s="1">
        <v>5583.97</v>
      </c>
      <c r="CQ128" s="1">
        <v>88</v>
      </c>
      <c r="CR128" s="1">
        <v>347.55</v>
      </c>
      <c r="CS128" s="1">
        <v>50</v>
      </c>
      <c r="CT128" s="1">
        <v>0</v>
      </c>
      <c r="CU128" s="1">
        <v>39</v>
      </c>
      <c r="CV128" s="38"/>
      <c r="CW128" s="13">
        <f t="shared" si="27"/>
        <v>45416</v>
      </c>
      <c r="CX128" s="1">
        <v>25</v>
      </c>
      <c r="CY128" s="1">
        <v>1548.58</v>
      </c>
      <c r="CZ128" s="1">
        <v>0</v>
      </c>
      <c r="DA128" s="1">
        <v>0</v>
      </c>
      <c r="DB128" s="1">
        <v>0</v>
      </c>
      <c r="DC128" s="1">
        <v>0</v>
      </c>
      <c r="DD128" s="1">
        <v>361.39</v>
      </c>
      <c r="DE128" s="38"/>
      <c r="DF128" s="13">
        <f t="shared" si="28"/>
        <v>45416</v>
      </c>
      <c r="DG128" s="1"/>
      <c r="DH128" s="1"/>
      <c r="DI128" s="1"/>
      <c r="DJ128" s="1"/>
      <c r="DK128" s="1"/>
      <c r="DL128" s="1"/>
      <c r="DM128" s="1"/>
      <c r="DN128" s="38"/>
      <c r="DO128" s="13">
        <f t="shared" si="29"/>
        <v>45416</v>
      </c>
      <c r="DP128" s="1"/>
      <c r="DQ128" s="1"/>
      <c r="DR128" s="1"/>
      <c r="DS128" s="1"/>
      <c r="DT128" s="1"/>
      <c r="DU128" s="1"/>
      <c r="DV128" s="1"/>
      <c r="DW128" s="38"/>
      <c r="DX128" s="13">
        <f t="shared" si="30"/>
        <v>45416</v>
      </c>
      <c r="DY128" s="1"/>
      <c r="DZ128" s="1"/>
      <c r="EA128" s="1"/>
      <c r="EB128" s="1"/>
      <c r="EC128" s="1"/>
      <c r="ED128" s="1"/>
      <c r="EE128" s="1"/>
      <c r="EF128" s="38"/>
      <c r="EG128" s="38"/>
      <c r="EH128" s="38"/>
      <c r="EI128" s="38"/>
      <c r="EJ128" s="38"/>
      <c r="EK128" s="38"/>
      <c r="EL128" s="38"/>
      <c r="EM128" s="38"/>
      <c r="EN128" s="38"/>
    </row>
    <row r="129" spans="1:144" x14ac:dyDescent="0.3">
      <c r="A129" s="268">
        <f t="shared" si="17"/>
        <v>12</v>
      </c>
      <c r="B129" s="11">
        <f t="shared" si="16"/>
        <v>45417</v>
      </c>
      <c r="C129" s="1">
        <v>40</v>
      </c>
      <c r="D129" s="1">
        <v>5149.37</v>
      </c>
      <c r="E129" s="1">
        <v>0</v>
      </c>
      <c r="F129" s="1">
        <v>17</v>
      </c>
      <c r="G129" s="1">
        <v>0</v>
      </c>
      <c r="H129" s="1">
        <v>0</v>
      </c>
      <c r="I129" s="1">
        <v>11</v>
      </c>
      <c r="J129" s="38"/>
      <c r="K129" s="11">
        <f t="shared" si="31"/>
        <v>45417</v>
      </c>
      <c r="L129" s="1">
        <v>38</v>
      </c>
      <c r="M129" s="1">
        <v>6057.73</v>
      </c>
      <c r="N129" s="1">
        <v>21.23</v>
      </c>
      <c r="O129" s="1">
        <v>0</v>
      </c>
      <c r="P129" s="1">
        <v>0</v>
      </c>
      <c r="Q129" s="1">
        <v>0</v>
      </c>
      <c r="R129" s="1">
        <v>7.5</v>
      </c>
      <c r="S129" s="38"/>
      <c r="T129" s="11">
        <f t="shared" si="18"/>
        <v>45417</v>
      </c>
      <c r="U129" s="1">
        <v>10</v>
      </c>
      <c r="V129" s="1">
        <v>888.92</v>
      </c>
      <c r="W129" s="1">
        <v>0</v>
      </c>
      <c r="X129" s="1">
        <v>0</v>
      </c>
      <c r="Y129" s="1">
        <v>21</v>
      </c>
      <c r="Z129" s="1">
        <v>0</v>
      </c>
      <c r="AA129" s="1">
        <v>16</v>
      </c>
      <c r="AB129" s="38"/>
      <c r="AC129" s="11">
        <f t="shared" si="19"/>
        <v>45417</v>
      </c>
      <c r="AD129" s="1">
        <v>23</v>
      </c>
      <c r="AE129" s="272">
        <v>3258.9</v>
      </c>
      <c r="AF129" s="1">
        <v>14.8</v>
      </c>
      <c r="AG129" s="1">
        <v>0</v>
      </c>
      <c r="AH129" s="1">
        <v>174</v>
      </c>
      <c r="AI129" s="1">
        <v>1</v>
      </c>
      <c r="AJ129" s="1">
        <v>4</v>
      </c>
      <c r="AK129" s="38"/>
      <c r="AL129" s="11">
        <f t="shared" si="20"/>
        <v>45417</v>
      </c>
      <c r="AM129" s="1">
        <v>29</v>
      </c>
      <c r="AN129" s="1">
        <v>3513.85</v>
      </c>
      <c r="AO129" s="1">
        <v>0.93</v>
      </c>
      <c r="AP129" s="1">
        <v>0</v>
      </c>
      <c r="AQ129" s="1">
        <v>144.85</v>
      </c>
      <c r="AR129" s="1">
        <v>0</v>
      </c>
      <c r="AS129" s="1">
        <v>140.47999999999999</v>
      </c>
      <c r="AT129" s="38"/>
      <c r="AU129" s="11">
        <f t="shared" si="21"/>
        <v>45417</v>
      </c>
      <c r="AV129" s="1">
        <v>30</v>
      </c>
      <c r="AW129" s="1">
        <v>2718.16</v>
      </c>
      <c r="AX129" s="1">
        <v>0</v>
      </c>
      <c r="AY129" s="1">
        <v>49</v>
      </c>
      <c r="AZ129" s="1">
        <v>0</v>
      </c>
      <c r="BA129" s="1">
        <v>4</v>
      </c>
      <c r="BB129" s="1">
        <v>6.42</v>
      </c>
      <c r="BC129" s="38"/>
      <c r="BD129" s="11">
        <f t="shared" si="22"/>
        <v>45417</v>
      </c>
      <c r="BE129" s="1">
        <v>42</v>
      </c>
      <c r="BF129" s="272">
        <v>4644.2</v>
      </c>
      <c r="BG129" s="1">
        <v>23.09</v>
      </c>
      <c r="BH129" s="1">
        <v>0</v>
      </c>
      <c r="BI129" s="1">
        <v>0</v>
      </c>
      <c r="BJ129" s="1">
        <v>0</v>
      </c>
      <c r="BK129" s="1">
        <v>3</v>
      </c>
      <c r="BL129" s="38"/>
      <c r="BM129" s="11">
        <f t="shared" si="23"/>
        <v>45417</v>
      </c>
      <c r="BN129" s="1">
        <v>39</v>
      </c>
      <c r="BO129" s="1">
        <v>4543.6899999999996</v>
      </c>
      <c r="BP129" s="1">
        <v>0</v>
      </c>
      <c r="BQ129" s="1">
        <v>0</v>
      </c>
      <c r="BR129" s="1">
        <v>50</v>
      </c>
      <c r="BS129" s="1">
        <v>0</v>
      </c>
      <c r="BT129" s="1">
        <v>0</v>
      </c>
      <c r="BU129" s="38"/>
      <c r="BV129" s="11">
        <f t="shared" si="24"/>
        <v>45417</v>
      </c>
      <c r="BW129" s="1">
        <v>35</v>
      </c>
      <c r="BX129" s="272">
        <v>2746.5</v>
      </c>
      <c r="BY129" s="1">
        <v>39</v>
      </c>
      <c r="BZ129" s="1">
        <v>0</v>
      </c>
      <c r="CA129" s="1">
        <v>175</v>
      </c>
      <c r="CB129" s="1">
        <v>1</v>
      </c>
      <c r="CC129" s="1">
        <v>275.86</v>
      </c>
      <c r="CD129" s="38"/>
      <c r="CE129" s="11">
        <f t="shared" si="25"/>
        <v>45417</v>
      </c>
      <c r="CF129" s="1">
        <v>30</v>
      </c>
      <c r="CG129" s="1">
        <v>3715.3</v>
      </c>
      <c r="CH129" s="1">
        <v>54.5</v>
      </c>
      <c r="CI129" s="1">
        <v>0</v>
      </c>
      <c r="CJ129" s="1">
        <v>0</v>
      </c>
      <c r="CK129" s="1">
        <v>0</v>
      </c>
      <c r="CL129" s="1">
        <v>16.29</v>
      </c>
      <c r="CM129" s="38"/>
      <c r="CN129" s="11">
        <f t="shared" si="26"/>
        <v>45417</v>
      </c>
      <c r="CO129" s="1">
        <v>39</v>
      </c>
      <c r="CP129" s="276">
        <v>3671.37</v>
      </c>
      <c r="CQ129" s="1">
        <v>45.5</v>
      </c>
      <c r="CR129" s="1">
        <v>114.22</v>
      </c>
      <c r="CS129" s="1">
        <v>25</v>
      </c>
      <c r="CT129" s="1">
        <v>0</v>
      </c>
      <c r="CU129" s="1">
        <v>53.51</v>
      </c>
      <c r="CV129" s="38"/>
      <c r="CW129" s="13">
        <f t="shared" si="27"/>
        <v>45417</v>
      </c>
      <c r="CX129" s="1">
        <v>12</v>
      </c>
      <c r="CY129" s="272">
        <v>685.9</v>
      </c>
      <c r="CZ129" s="1">
        <v>0</v>
      </c>
      <c r="DA129" s="1">
        <v>8</v>
      </c>
      <c r="DB129" s="1">
        <v>0</v>
      </c>
      <c r="DC129" s="1">
        <v>0</v>
      </c>
      <c r="DD129" s="1">
        <v>0</v>
      </c>
      <c r="DE129" s="38"/>
      <c r="DF129" s="13">
        <f t="shared" si="28"/>
        <v>45417</v>
      </c>
      <c r="DG129" s="1"/>
      <c r="DH129" s="1"/>
      <c r="DI129" s="1"/>
      <c r="DJ129" s="1"/>
      <c r="DK129" s="1"/>
      <c r="DL129" s="1"/>
      <c r="DM129" s="1"/>
      <c r="DN129" s="38"/>
      <c r="DO129" s="13">
        <f t="shared" si="29"/>
        <v>45417</v>
      </c>
      <c r="DP129" s="1"/>
      <c r="DQ129" s="1"/>
      <c r="DR129" s="1"/>
      <c r="DS129" s="1"/>
      <c r="DT129" s="1"/>
      <c r="DU129" s="1"/>
      <c r="DV129" s="1"/>
      <c r="DW129" s="38"/>
      <c r="DX129" s="13">
        <f t="shared" si="30"/>
        <v>45417</v>
      </c>
      <c r="DY129" s="1"/>
      <c r="DZ129" s="1"/>
      <c r="EA129" s="1"/>
      <c r="EB129" s="1"/>
      <c r="EC129" s="1"/>
      <c r="ED129" s="1"/>
      <c r="EE129" s="1"/>
      <c r="EF129" s="38"/>
      <c r="EG129" s="38"/>
      <c r="EH129" s="38"/>
      <c r="EI129" s="38"/>
      <c r="EJ129" s="38"/>
      <c r="EK129" s="38"/>
      <c r="EL129" s="38"/>
      <c r="EM129" s="38"/>
      <c r="EN129" s="38"/>
    </row>
    <row r="130" spans="1:144" x14ac:dyDescent="0.3">
      <c r="A130" s="268">
        <f t="shared" si="17"/>
        <v>12</v>
      </c>
      <c r="B130" s="11">
        <f t="shared" ref="B130:B193" si="32">B129+1</f>
        <v>45418</v>
      </c>
      <c r="C130" s="1">
        <v>36</v>
      </c>
      <c r="D130" s="1">
        <v>5211.4799999999996</v>
      </c>
      <c r="E130" s="1">
        <v>0</v>
      </c>
      <c r="F130" s="1">
        <v>4</v>
      </c>
      <c r="G130" s="1">
        <v>0</v>
      </c>
      <c r="H130" s="1">
        <v>0</v>
      </c>
      <c r="I130" s="1">
        <v>0</v>
      </c>
      <c r="J130" s="38"/>
      <c r="K130" s="11">
        <f t="shared" si="31"/>
        <v>45418</v>
      </c>
      <c r="L130" s="1">
        <v>53</v>
      </c>
      <c r="M130" s="1">
        <v>8630.56</v>
      </c>
      <c r="N130" s="1">
        <v>52.82</v>
      </c>
      <c r="O130" s="1">
        <v>0</v>
      </c>
      <c r="P130" s="1">
        <v>0</v>
      </c>
      <c r="Q130" s="1">
        <v>1</v>
      </c>
      <c r="R130" s="1">
        <v>0</v>
      </c>
      <c r="S130" s="38"/>
      <c r="T130" s="11">
        <f t="shared" si="18"/>
        <v>45418</v>
      </c>
      <c r="U130" s="1">
        <v>23</v>
      </c>
      <c r="V130" s="1">
        <v>2203.9699999999998</v>
      </c>
      <c r="W130" s="1">
        <v>0</v>
      </c>
      <c r="X130" s="1">
        <v>0</v>
      </c>
      <c r="Y130" s="1">
        <v>5</v>
      </c>
      <c r="Z130" s="1">
        <v>0</v>
      </c>
      <c r="AA130" s="1">
        <v>0</v>
      </c>
      <c r="AB130" s="38"/>
      <c r="AC130" s="11">
        <f t="shared" si="19"/>
        <v>45418</v>
      </c>
      <c r="AD130" s="1">
        <v>62</v>
      </c>
      <c r="AE130" s="1">
        <v>8933.11</v>
      </c>
      <c r="AF130" s="1">
        <v>46.26</v>
      </c>
      <c r="AG130" s="1">
        <v>0</v>
      </c>
      <c r="AH130" s="1">
        <v>4.95</v>
      </c>
      <c r="AI130" s="1">
        <v>0</v>
      </c>
      <c r="AJ130" s="1">
        <v>20</v>
      </c>
      <c r="AK130" s="38"/>
      <c r="AL130" s="11">
        <f t="shared" si="20"/>
        <v>45418</v>
      </c>
      <c r="AM130" s="1">
        <v>38</v>
      </c>
      <c r="AN130" s="1">
        <v>5259.72</v>
      </c>
      <c r="AO130" s="1">
        <v>14.8</v>
      </c>
      <c r="AP130" s="1">
        <v>0</v>
      </c>
      <c r="AQ130" s="1">
        <v>4.95</v>
      </c>
      <c r="AR130" s="1">
        <v>0</v>
      </c>
      <c r="AS130" s="1">
        <v>0</v>
      </c>
      <c r="AT130" s="38"/>
      <c r="AU130" s="11">
        <f t="shared" si="21"/>
        <v>45418</v>
      </c>
      <c r="AV130" s="1">
        <v>50</v>
      </c>
      <c r="AW130" s="1">
        <v>4821.1499999999996</v>
      </c>
      <c r="AX130" s="1">
        <v>0</v>
      </c>
      <c r="AY130" s="1">
        <v>17.5</v>
      </c>
      <c r="AZ130" s="1">
        <v>0</v>
      </c>
      <c r="BA130" s="1">
        <v>0</v>
      </c>
      <c r="BB130" s="1">
        <v>127.86</v>
      </c>
      <c r="BC130" s="38"/>
      <c r="BD130" s="11">
        <f t="shared" si="22"/>
        <v>45418</v>
      </c>
      <c r="BE130" s="1">
        <v>56</v>
      </c>
      <c r="BF130" s="1">
        <v>6825.35</v>
      </c>
      <c r="BG130" s="1">
        <v>15.7</v>
      </c>
      <c r="BH130" s="1">
        <v>0</v>
      </c>
      <c r="BI130" s="1">
        <v>0</v>
      </c>
      <c r="BJ130" s="1">
        <v>0</v>
      </c>
      <c r="BK130" s="1">
        <v>0</v>
      </c>
      <c r="BL130" s="38"/>
      <c r="BM130" s="11">
        <f t="shared" si="23"/>
        <v>45418</v>
      </c>
      <c r="BN130" s="1">
        <v>44</v>
      </c>
      <c r="BO130" s="1">
        <v>5397.81</v>
      </c>
      <c r="BP130" s="1">
        <v>18.61</v>
      </c>
      <c r="BQ130" s="1">
        <v>0</v>
      </c>
      <c r="BR130" s="1">
        <v>139.79</v>
      </c>
      <c r="BS130" s="1">
        <v>0</v>
      </c>
      <c r="BT130" s="1">
        <v>5.5</v>
      </c>
      <c r="BU130" s="38"/>
      <c r="BV130" s="11">
        <f t="shared" si="24"/>
        <v>45418</v>
      </c>
      <c r="BW130" s="1">
        <v>33</v>
      </c>
      <c r="BX130" s="1">
        <v>2518.5700000000002</v>
      </c>
      <c r="BY130" s="1">
        <v>28</v>
      </c>
      <c r="BZ130" s="1">
        <v>0</v>
      </c>
      <c r="CA130" s="1">
        <v>0</v>
      </c>
      <c r="CB130" s="1">
        <v>0</v>
      </c>
      <c r="CC130" s="1">
        <v>100.51</v>
      </c>
      <c r="CD130" s="38"/>
      <c r="CE130" s="11">
        <f t="shared" si="25"/>
        <v>45418</v>
      </c>
      <c r="CF130" s="1">
        <v>48</v>
      </c>
      <c r="CG130" s="1">
        <v>5904.94</v>
      </c>
      <c r="CH130" s="1">
        <v>50</v>
      </c>
      <c r="CI130" s="1">
        <v>0</v>
      </c>
      <c r="CJ130" s="1">
        <v>0</v>
      </c>
      <c r="CK130" s="1">
        <v>0</v>
      </c>
      <c r="CL130" s="1">
        <v>18.39</v>
      </c>
      <c r="CM130" s="38"/>
      <c r="CN130" s="11">
        <f t="shared" si="26"/>
        <v>45418</v>
      </c>
      <c r="CO130" s="1">
        <v>62</v>
      </c>
      <c r="CP130" s="1">
        <v>5986.38</v>
      </c>
      <c r="CQ130" s="1">
        <v>87</v>
      </c>
      <c r="CR130" s="1">
        <v>425.23</v>
      </c>
      <c r="CS130" s="1">
        <v>50</v>
      </c>
      <c r="CT130" s="1">
        <v>2</v>
      </c>
      <c r="CU130" s="1">
        <v>69.53</v>
      </c>
      <c r="CV130" s="38"/>
      <c r="CW130" s="13">
        <f t="shared" si="27"/>
        <v>45418</v>
      </c>
      <c r="CX130" s="1">
        <v>22</v>
      </c>
      <c r="CY130" s="1">
        <v>1159.45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38"/>
      <c r="DF130" s="13">
        <f t="shared" si="28"/>
        <v>45418</v>
      </c>
      <c r="DG130" s="1"/>
      <c r="DH130" s="1"/>
      <c r="DI130" s="1"/>
      <c r="DJ130" s="1"/>
      <c r="DK130" s="1"/>
      <c r="DL130" s="1"/>
      <c r="DM130" s="1"/>
      <c r="DN130" s="38"/>
      <c r="DO130" s="13">
        <f t="shared" si="29"/>
        <v>45418</v>
      </c>
      <c r="DP130" s="1"/>
      <c r="DQ130" s="1"/>
      <c r="DR130" s="1"/>
      <c r="DS130" s="1"/>
      <c r="DT130" s="1"/>
      <c r="DU130" s="1"/>
      <c r="DV130" s="1"/>
      <c r="DW130" s="38"/>
      <c r="DX130" s="13">
        <f t="shared" si="30"/>
        <v>45418</v>
      </c>
      <c r="DY130" s="1"/>
      <c r="DZ130" s="1"/>
      <c r="EA130" s="1"/>
      <c r="EB130" s="1"/>
      <c r="EC130" s="1"/>
      <c r="ED130" s="1"/>
      <c r="EE130" s="1"/>
      <c r="EF130" s="38"/>
      <c r="EG130" s="38"/>
      <c r="EH130" s="38"/>
      <c r="EI130" s="38"/>
      <c r="EJ130" s="38"/>
      <c r="EK130" s="38"/>
      <c r="EL130" s="38"/>
      <c r="EM130" s="38"/>
      <c r="EN130" s="38"/>
    </row>
    <row r="131" spans="1:144" x14ac:dyDescent="0.3">
      <c r="A131" s="268">
        <f t="shared" si="17"/>
        <v>12</v>
      </c>
      <c r="B131" s="11">
        <f t="shared" si="32"/>
        <v>45419</v>
      </c>
      <c r="C131" s="1">
        <v>42</v>
      </c>
      <c r="D131" s="1">
        <v>7050.37</v>
      </c>
      <c r="E131" s="1">
        <v>0</v>
      </c>
      <c r="F131" s="1">
        <v>8</v>
      </c>
      <c r="G131" s="1">
        <v>25</v>
      </c>
      <c r="H131" s="1">
        <v>0</v>
      </c>
      <c r="I131" s="1">
        <v>0</v>
      </c>
      <c r="J131" s="38"/>
      <c r="K131" s="11">
        <f t="shared" si="31"/>
        <v>45419</v>
      </c>
      <c r="L131" s="1">
        <v>64</v>
      </c>
      <c r="M131" s="1">
        <v>11146.93</v>
      </c>
      <c r="N131" s="1">
        <v>9.19</v>
      </c>
      <c r="O131" s="1">
        <v>0</v>
      </c>
      <c r="P131" s="1">
        <v>0</v>
      </c>
      <c r="Q131" s="1">
        <v>1</v>
      </c>
      <c r="R131" s="1">
        <v>2.75</v>
      </c>
      <c r="S131" s="38"/>
      <c r="T131" s="11">
        <f t="shared" si="18"/>
        <v>45419</v>
      </c>
      <c r="U131" s="1">
        <v>17</v>
      </c>
      <c r="V131" s="1">
        <v>1635.44</v>
      </c>
      <c r="W131" s="1">
        <v>0</v>
      </c>
      <c r="X131" s="1">
        <v>0</v>
      </c>
      <c r="Y131" s="1">
        <v>36</v>
      </c>
      <c r="Z131" s="1">
        <v>0</v>
      </c>
      <c r="AA131" s="1">
        <v>18.5</v>
      </c>
      <c r="AB131" s="38"/>
      <c r="AC131" s="11">
        <f t="shared" si="19"/>
        <v>45419</v>
      </c>
      <c r="AD131" s="1">
        <v>61</v>
      </c>
      <c r="AE131" s="1">
        <v>8620.66</v>
      </c>
      <c r="AF131" s="1">
        <v>32.4</v>
      </c>
      <c r="AG131" s="1">
        <v>0</v>
      </c>
      <c r="AH131" s="1">
        <v>152.55000000000001</v>
      </c>
      <c r="AI131" s="1">
        <v>0</v>
      </c>
      <c r="AJ131" s="1">
        <v>10</v>
      </c>
      <c r="AK131" s="38"/>
      <c r="AL131" s="11">
        <f t="shared" si="20"/>
        <v>45419</v>
      </c>
      <c r="AM131" s="1">
        <v>43</v>
      </c>
      <c r="AN131" s="1">
        <v>5815.5</v>
      </c>
      <c r="AO131" s="1">
        <v>228.57</v>
      </c>
      <c r="AP131" s="1">
        <v>0</v>
      </c>
      <c r="AQ131" s="1">
        <v>107</v>
      </c>
      <c r="AR131" s="1">
        <v>0</v>
      </c>
      <c r="AS131" s="1">
        <v>0</v>
      </c>
      <c r="AT131" s="38"/>
      <c r="AU131" s="11">
        <f t="shared" si="21"/>
        <v>45419</v>
      </c>
      <c r="AV131" s="1">
        <v>63</v>
      </c>
      <c r="AW131" s="1">
        <v>6283.41</v>
      </c>
      <c r="AX131" s="1">
        <v>0</v>
      </c>
      <c r="AY131" s="1">
        <v>65.5</v>
      </c>
      <c r="AZ131" s="1">
        <v>0</v>
      </c>
      <c r="BA131" s="1">
        <v>0</v>
      </c>
      <c r="BB131" s="1">
        <v>24.4</v>
      </c>
      <c r="BC131" s="38"/>
      <c r="BD131" s="11">
        <f t="shared" si="22"/>
        <v>45419</v>
      </c>
      <c r="BE131" s="1">
        <v>60</v>
      </c>
      <c r="BF131" s="1">
        <v>8592.5300000000007</v>
      </c>
      <c r="BG131" s="1">
        <v>53.58</v>
      </c>
      <c r="BH131" s="1">
        <v>0</v>
      </c>
      <c r="BI131" s="1">
        <v>9.9</v>
      </c>
      <c r="BJ131" s="1">
        <v>0</v>
      </c>
      <c r="BK131" s="1">
        <v>13</v>
      </c>
      <c r="BL131" s="38"/>
      <c r="BM131" s="11">
        <f t="shared" si="23"/>
        <v>45419</v>
      </c>
      <c r="BN131" s="1">
        <v>53</v>
      </c>
      <c r="BO131" s="1">
        <v>6885.21</v>
      </c>
      <c r="BP131" s="1">
        <v>12.56</v>
      </c>
      <c r="BQ131" s="1">
        <v>0</v>
      </c>
      <c r="BR131" s="1">
        <v>50</v>
      </c>
      <c r="BS131" s="1">
        <v>0</v>
      </c>
      <c r="BT131" s="1">
        <v>0</v>
      </c>
      <c r="BU131" s="38"/>
      <c r="BV131" s="11">
        <f t="shared" si="24"/>
        <v>45419</v>
      </c>
      <c r="BW131" s="1">
        <v>34</v>
      </c>
      <c r="BX131" s="1">
        <v>2585.75</v>
      </c>
      <c r="BY131" s="1">
        <v>23</v>
      </c>
      <c r="BZ131" s="1">
        <v>0</v>
      </c>
      <c r="CA131" s="1">
        <v>0</v>
      </c>
      <c r="CB131" s="1">
        <v>0</v>
      </c>
      <c r="CC131" s="1">
        <v>12</v>
      </c>
      <c r="CD131" s="38"/>
      <c r="CE131" s="11">
        <f t="shared" si="25"/>
        <v>45419</v>
      </c>
      <c r="CF131" s="1">
        <v>45</v>
      </c>
      <c r="CG131" s="1">
        <v>5753.48</v>
      </c>
      <c r="CH131" s="1">
        <v>71</v>
      </c>
      <c r="CI131" s="1">
        <v>0</v>
      </c>
      <c r="CJ131" s="1">
        <v>0</v>
      </c>
      <c r="CK131" s="1">
        <v>0</v>
      </c>
      <c r="CL131" s="1">
        <v>23.14</v>
      </c>
      <c r="CM131" s="38"/>
      <c r="CN131" s="11">
        <f t="shared" si="26"/>
        <v>45419</v>
      </c>
      <c r="CO131" s="1">
        <v>64</v>
      </c>
      <c r="CP131" s="272">
        <v>6367.1</v>
      </c>
      <c r="CQ131" s="1">
        <v>65</v>
      </c>
      <c r="CR131" s="276">
        <v>1007.48</v>
      </c>
      <c r="CS131" s="1">
        <v>0</v>
      </c>
      <c r="CT131" s="1">
        <v>3</v>
      </c>
      <c r="CU131" s="1">
        <v>102.45</v>
      </c>
      <c r="CV131" s="38"/>
      <c r="CW131" s="13">
        <f t="shared" si="27"/>
        <v>45419</v>
      </c>
      <c r="CX131" s="1">
        <v>26</v>
      </c>
      <c r="CY131" s="1">
        <v>1683.25</v>
      </c>
      <c r="CZ131" s="1">
        <v>0</v>
      </c>
      <c r="DA131" s="1">
        <v>0</v>
      </c>
      <c r="DB131" s="1">
        <v>0</v>
      </c>
      <c r="DC131" s="1">
        <v>0</v>
      </c>
      <c r="DD131" s="1">
        <v>-79.05</v>
      </c>
      <c r="DE131" s="38"/>
      <c r="DF131" s="13">
        <f t="shared" si="28"/>
        <v>45419</v>
      </c>
      <c r="DG131" s="1"/>
      <c r="DH131" s="1"/>
      <c r="DI131" s="1"/>
      <c r="DJ131" s="1"/>
      <c r="DK131" s="1"/>
      <c r="DL131" s="1"/>
      <c r="DM131" s="1"/>
      <c r="DN131" s="38"/>
      <c r="DO131" s="13">
        <f t="shared" si="29"/>
        <v>45419</v>
      </c>
      <c r="DP131" s="1"/>
      <c r="DQ131" s="1"/>
      <c r="DR131" s="1"/>
      <c r="DS131" s="1"/>
      <c r="DT131" s="1"/>
      <c r="DU131" s="1"/>
      <c r="DV131" s="1"/>
      <c r="DW131" s="38"/>
      <c r="DX131" s="13">
        <f t="shared" si="30"/>
        <v>45419</v>
      </c>
      <c r="DY131" s="1"/>
      <c r="DZ131" s="1"/>
      <c r="EA131" s="1"/>
      <c r="EB131" s="1"/>
      <c r="EC131" s="1"/>
      <c r="ED131" s="1"/>
      <c r="EE131" s="1"/>
      <c r="EF131" s="38"/>
      <c r="EG131" s="38"/>
      <c r="EH131" s="38"/>
      <c r="EI131" s="38"/>
      <c r="EJ131" s="38"/>
      <c r="EK131" s="38"/>
      <c r="EL131" s="38"/>
      <c r="EM131" s="38"/>
      <c r="EN131" s="38"/>
    </row>
    <row r="132" spans="1:144" x14ac:dyDescent="0.3">
      <c r="A132" s="268">
        <f t="shared" si="17"/>
        <v>12</v>
      </c>
      <c r="B132" s="11">
        <f t="shared" si="32"/>
        <v>45420</v>
      </c>
      <c r="C132" s="1">
        <v>55</v>
      </c>
      <c r="D132" s="1">
        <v>8468.24</v>
      </c>
      <c r="E132" s="1">
        <v>0</v>
      </c>
      <c r="F132" s="1">
        <v>40</v>
      </c>
      <c r="G132" s="1">
        <v>0</v>
      </c>
      <c r="H132" s="1">
        <v>0</v>
      </c>
      <c r="I132" s="1">
        <v>10</v>
      </c>
      <c r="J132" s="38"/>
      <c r="K132" s="11">
        <f t="shared" si="31"/>
        <v>45420</v>
      </c>
      <c r="L132" s="1">
        <v>58</v>
      </c>
      <c r="M132" s="1">
        <v>9411.9699999999993</v>
      </c>
      <c r="N132" s="1">
        <v>10.85</v>
      </c>
      <c r="O132" s="1">
        <v>0</v>
      </c>
      <c r="P132" s="1">
        <v>0</v>
      </c>
      <c r="Q132" s="1">
        <v>0</v>
      </c>
      <c r="R132" s="1">
        <v>8</v>
      </c>
      <c r="S132" s="38"/>
      <c r="T132" s="11">
        <f t="shared" si="18"/>
        <v>45420</v>
      </c>
      <c r="U132" s="1">
        <v>24</v>
      </c>
      <c r="V132" s="1">
        <v>2352.0300000000002</v>
      </c>
      <c r="W132" s="1">
        <v>0</v>
      </c>
      <c r="X132" s="1">
        <v>0</v>
      </c>
      <c r="Y132" s="1">
        <v>4.5</v>
      </c>
      <c r="Z132" s="1">
        <v>0</v>
      </c>
      <c r="AA132" s="1">
        <v>0</v>
      </c>
      <c r="AB132" s="38"/>
      <c r="AC132" s="11">
        <f t="shared" si="19"/>
        <v>45420</v>
      </c>
      <c r="AD132" s="1">
        <v>55</v>
      </c>
      <c r="AE132" s="272">
        <v>7739</v>
      </c>
      <c r="AF132" s="1">
        <v>71.27</v>
      </c>
      <c r="AG132" s="1">
        <v>0</v>
      </c>
      <c r="AH132" s="1">
        <v>0</v>
      </c>
      <c r="AI132" s="1">
        <v>0</v>
      </c>
      <c r="AJ132" s="1">
        <v>205.88</v>
      </c>
      <c r="AK132" s="38"/>
      <c r="AL132" s="11">
        <f t="shared" si="20"/>
        <v>45420</v>
      </c>
      <c r="AM132" s="1">
        <v>41</v>
      </c>
      <c r="AN132" s="1">
        <v>5611.63</v>
      </c>
      <c r="AO132" s="1">
        <v>-199.88</v>
      </c>
      <c r="AP132" s="1">
        <v>0</v>
      </c>
      <c r="AQ132" s="1">
        <v>-176.42</v>
      </c>
      <c r="AR132" s="1">
        <v>0</v>
      </c>
      <c r="AS132" s="1">
        <v>123.38</v>
      </c>
      <c r="AT132" s="38"/>
      <c r="AU132" s="11">
        <f t="shared" si="21"/>
        <v>45420</v>
      </c>
      <c r="AV132" s="1">
        <v>51</v>
      </c>
      <c r="AW132" s="1">
        <v>4966.26</v>
      </c>
      <c r="AX132" s="1">
        <v>0</v>
      </c>
      <c r="AY132" s="1">
        <v>43</v>
      </c>
      <c r="AZ132" s="1">
        <v>0</v>
      </c>
      <c r="BA132" s="1">
        <v>0</v>
      </c>
      <c r="BB132" s="1">
        <v>21.4</v>
      </c>
      <c r="BC132" s="38"/>
      <c r="BD132" s="11">
        <f t="shared" si="22"/>
        <v>45420</v>
      </c>
      <c r="BE132" s="1">
        <v>58</v>
      </c>
      <c r="BF132" s="1">
        <v>7534.46</v>
      </c>
      <c r="BG132" s="1">
        <v>21.25</v>
      </c>
      <c r="BH132" s="1">
        <v>0</v>
      </c>
      <c r="BI132" s="1">
        <v>0</v>
      </c>
      <c r="BJ132" s="1">
        <v>0</v>
      </c>
      <c r="BK132" s="1">
        <v>4</v>
      </c>
      <c r="BL132" s="38"/>
      <c r="BM132" s="11">
        <f t="shared" si="23"/>
        <v>45420</v>
      </c>
      <c r="BN132" s="1">
        <v>38</v>
      </c>
      <c r="BO132" s="1">
        <v>5070.29</v>
      </c>
      <c r="BP132" s="1">
        <v>19.07</v>
      </c>
      <c r="BQ132" s="1">
        <v>0</v>
      </c>
      <c r="BR132" s="1">
        <v>217.64</v>
      </c>
      <c r="BS132" s="1">
        <v>0</v>
      </c>
      <c r="BT132" s="1">
        <v>5</v>
      </c>
      <c r="BU132" s="38"/>
      <c r="BV132" s="11">
        <f t="shared" si="24"/>
        <v>45420</v>
      </c>
      <c r="BW132" s="1">
        <v>33</v>
      </c>
      <c r="BX132" s="1">
        <v>2591.7399999999998</v>
      </c>
      <c r="BY132" s="1">
        <v>37</v>
      </c>
      <c r="BZ132" s="1">
        <v>0</v>
      </c>
      <c r="CA132" s="1">
        <v>35</v>
      </c>
      <c r="CB132" s="1">
        <v>0</v>
      </c>
      <c r="CC132" s="1">
        <v>205.02</v>
      </c>
      <c r="CD132" s="38"/>
      <c r="CE132" s="11">
        <f t="shared" si="25"/>
        <v>45420</v>
      </c>
      <c r="CF132" s="1">
        <v>33</v>
      </c>
      <c r="CG132" s="1">
        <v>4052.78</v>
      </c>
      <c r="CH132" s="1">
        <v>24</v>
      </c>
      <c r="CI132" s="1">
        <v>0</v>
      </c>
      <c r="CJ132" s="1">
        <v>0</v>
      </c>
      <c r="CK132" s="1">
        <v>0</v>
      </c>
      <c r="CL132" s="1">
        <v>16.29</v>
      </c>
      <c r="CM132" s="38"/>
      <c r="CN132" s="11">
        <f t="shared" si="26"/>
        <v>45420</v>
      </c>
      <c r="CO132" s="1">
        <v>57</v>
      </c>
      <c r="CP132" s="1">
        <v>6811.14</v>
      </c>
      <c r="CQ132" s="272">
        <v>63.5</v>
      </c>
      <c r="CR132" s="1">
        <v>269.22000000000003</v>
      </c>
      <c r="CS132" s="1">
        <v>64.239999999999995</v>
      </c>
      <c r="CT132" s="1">
        <v>2</v>
      </c>
      <c r="CU132" s="1">
        <v>19.64</v>
      </c>
      <c r="CV132" s="38"/>
      <c r="CW132" s="13">
        <f t="shared" si="27"/>
        <v>45420</v>
      </c>
      <c r="CX132" s="1">
        <v>22</v>
      </c>
      <c r="CY132" s="1">
        <v>1359.86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38"/>
      <c r="DF132" s="13">
        <f t="shared" si="28"/>
        <v>45420</v>
      </c>
      <c r="DG132" s="1"/>
      <c r="DH132" s="1"/>
      <c r="DI132" s="1"/>
      <c r="DJ132" s="1"/>
      <c r="DK132" s="1"/>
      <c r="DL132" s="1"/>
      <c r="DM132" s="1"/>
      <c r="DN132" s="38"/>
      <c r="DO132" s="13">
        <f t="shared" si="29"/>
        <v>45420</v>
      </c>
      <c r="DP132" s="1"/>
      <c r="DQ132" s="1"/>
      <c r="DR132" s="1"/>
      <c r="DS132" s="1"/>
      <c r="DT132" s="1"/>
      <c r="DU132" s="1"/>
      <c r="DV132" s="1"/>
      <c r="DW132" s="38"/>
      <c r="DX132" s="13">
        <f t="shared" si="30"/>
        <v>45420</v>
      </c>
      <c r="DY132" s="1"/>
      <c r="DZ132" s="1"/>
      <c r="EA132" s="1"/>
      <c r="EB132" s="1"/>
      <c r="EC132" s="1"/>
      <c r="ED132" s="1"/>
      <c r="EE132" s="1"/>
      <c r="EF132" s="38"/>
      <c r="EG132" s="38"/>
      <c r="EH132" s="38"/>
      <c r="EI132" s="38"/>
      <c r="EJ132" s="38"/>
      <c r="EK132" s="38"/>
      <c r="EL132" s="38"/>
      <c r="EM132" s="38"/>
      <c r="EN132" s="38"/>
    </row>
    <row r="133" spans="1:144" x14ac:dyDescent="0.3">
      <c r="A133" s="268">
        <f t="shared" ref="A133:A196" si="33">COUNT(C133,L133,U133,AD133,AM133,AV133,BE133,BN133,BW133,CF133,CO133,CX133,DG133,DP133,DY133)</f>
        <v>12</v>
      </c>
      <c r="B133" s="11">
        <f t="shared" si="32"/>
        <v>45421</v>
      </c>
      <c r="C133" s="1">
        <v>52</v>
      </c>
      <c r="D133" s="1">
        <v>8473.69</v>
      </c>
      <c r="E133" s="1">
        <v>0</v>
      </c>
      <c r="F133" s="1">
        <v>45</v>
      </c>
      <c r="G133" s="1">
        <v>0</v>
      </c>
      <c r="H133" s="1">
        <v>0</v>
      </c>
      <c r="I133" s="1">
        <v>12</v>
      </c>
      <c r="J133" s="38"/>
      <c r="K133" s="11">
        <f t="shared" si="31"/>
        <v>45421</v>
      </c>
      <c r="L133" s="1">
        <v>45</v>
      </c>
      <c r="M133" s="1">
        <v>7262.77</v>
      </c>
      <c r="N133" s="1">
        <v>3.3</v>
      </c>
      <c r="O133" s="1">
        <v>0</v>
      </c>
      <c r="P133" s="1">
        <v>0</v>
      </c>
      <c r="Q133" s="1">
        <v>0</v>
      </c>
      <c r="R133" s="1">
        <v>3.5</v>
      </c>
      <c r="S133" s="38"/>
      <c r="T133" s="11">
        <f t="shared" ref="T133:T196" si="34">B133</f>
        <v>45421</v>
      </c>
      <c r="U133" s="1">
        <v>16</v>
      </c>
      <c r="V133" s="1">
        <v>1942.67</v>
      </c>
      <c r="W133" s="1">
        <v>0</v>
      </c>
      <c r="X133" s="1">
        <v>0</v>
      </c>
      <c r="Y133" s="1">
        <v>13</v>
      </c>
      <c r="Z133" s="1">
        <v>0</v>
      </c>
      <c r="AA133" s="1">
        <v>2.5</v>
      </c>
      <c r="AB133" s="38"/>
      <c r="AC133" s="11">
        <f t="shared" ref="AC133:AC196" si="35">B133</f>
        <v>45421</v>
      </c>
      <c r="AD133" s="1">
        <v>43</v>
      </c>
      <c r="AE133" s="1">
        <v>5779.74</v>
      </c>
      <c r="AF133" s="1">
        <v>20.36</v>
      </c>
      <c r="AG133" s="1">
        <v>0</v>
      </c>
      <c r="AH133" s="1">
        <v>0</v>
      </c>
      <c r="AI133" s="1">
        <v>0</v>
      </c>
      <c r="AJ133" s="1">
        <v>0</v>
      </c>
      <c r="AK133" s="38"/>
      <c r="AL133" s="11">
        <f t="shared" ref="AL133:AL196" si="36">B133</f>
        <v>45421</v>
      </c>
      <c r="AM133" s="1">
        <v>45</v>
      </c>
      <c r="AN133" s="1">
        <v>5918.44</v>
      </c>
      <c r="AO133" s="1">
        <v>3.7</v>
      </c>
      <c r="AP133" s="1">
        <v>0</v>
      </c>
      <c r="AQ133" s="1">
        <v>0</v>
      </c>
      <c r="AR133" s="1">
        <v>0</v>
      </c>
      <c r="AS133" s="1">
        <v>0</v>
      </c>
      <c r="AT133" s="38"/>
      <c r="AU133" s="11">
        <f t="shared" ref="AU133:AU196" si="37">B133</f>
        <v>45421</v>
      </c>
      <c r="AV133" s="1">
        <v>54</v>
      </c>
      <c r="AW133" s="1">
        <v>4746.22</v>
      </c>
      <c r="AX133" s="1">
        <v>0</v>
      </c>
      <c r="AY133" s="1">
        <v>14</v>
      </c>
      <c r="AZ133" s="1">
        <v>0</v>
      </c>
      <c r="BA133" s="1">
        <v>0</v>
      </c>
      <c r="BB133" s="1">
        <v>120.17</v>
      </c>
      <c r="BC133" s="38"/>
      <c r="BD133" s="11">
        <f t="shared" ref="BD133:BD196" si="38">B133</f>
        <v>45421</v>
      </c>
      <c r="BE133" s="1">
        <v>61</v>
      </c>
      <c r="BF133" s="1">
        <v>7623.1</v>
      </c>
      <c r="BG133" s="1">
        <v>27.71</v>
      </c>
      <c r="BH133" s="1">
        <v>0</v>
      </c>
      <c r="BI133" s="1">
        <v>0</v>
      </c>
      <c r="BJ133" s="1">
        <v>0</v>
      </c>
      <c r="BK133" s="1">
        <v>0</v>
      </c>
      <c r="BL133" s="38"/>
      <c r="BM133" s="11">
        <f t="shared" ref="BM133:BM196" si="39">B133</f>
        <v>45421</v>
      </c>
      <c r="BN133" s="1">
        <v>42</v>
      </c>
      <c r="BO133" s="1">
        <v>5213.26</v>
      </c>
      <c r="BP133" s="1">
        <v>79.989999999999995</v>
      </c>
      <c r="BQ133" s="1">
        <v>0</v>
      </c>
      <c r="BR133" s="1">
        <v>354</v>
      </c>
      <c r="BS133" s="1">
        <v>1</v>
      </c>
      <c r="BT133" s="1">
        <v>43.5</v>
      </c>
      <c r="BU133" s="38"/>
      <c r="BV133" s="11">
        <f t="shared" ref="BV133:BV196" si="40">B133</f>
        <v>45421</v>
      </c>
      <c r="BW133" s="1">
        <v>34</v>
      </c>
      <c r="BX133" s="1">
        <v>2803.87</v>
      </c>
      <c r="BY133" s="1">
        <v>32</v>
      </c>
      <c r="BZ133" s="1">
        <v>0</v>
      </c>
      <c r="CA133" s="1">
        <v>350</v>
      </c>
      <c r="CB133" s="1">
        <v>0</v>
      </c>
      <c r="CC133" s="1">
        <v>341.7</v>
      </c>
      <c r="CD133" s="38"/>
      <c r="CE133" s="11">
        <f t="shared" ref="CE133:CE196" si="41">B133</f>
        <v>45421</v>
      </c>
      <c r="CF133" s="1">
        <v>40</v>
      </c>
      <c r="CG133" s="1">
        <v>5084.59</v>
      </c>
      <c r="CH133" s="1">
        <v>69.5</v>
      </c>
      <c r="CI133" s="1">
        <v>0</v>
      </c>
      <c r="CJ133" s="1">
        <v>0</v>
      </c>
      <c r="CK133" s="1">
        <v>0</v>
      </c>
      <c r="CL133" s="1">
        <v>23.12</v>
      </c>
      <c r="CM133" s="38"/>
      <c r="CN133" s="11">
        <f t="shared" ref="CN133:CN196" si="42">B133</f>
        <v>45421</v>
      </c>
      <c r="CO133" s="1">
        <v>40</v>
      </c>
      <c r="CP133" s="1">
        <v>4951.6099999999997</v>
      </c>
      <c r="CQ133" s="1">
        <v>58.5</v>
      </c>
      <c r="CR133" s="1">
        <v>518.92999999999995</v>
      </c>
      <c r="CS133" s="1">
        <v>75</v>
      </c>
      <c r="CT133" s="1">
        <v>2</v>
      </c>
      <c r="CU133" s="1">
        <v>84.85</v>
      </c>
      <c r="CV133" s="38"/>
      <c r="CW133" s="13">
        <f t="shared" ref="CW133:CW196" si="43">B133</f>
        <v>45421</v>
      </c>
      <c r="CX133" s="1">
        <v>13</v>
      </c>
      <c r="CY133" s="1">
        <v>852.25</v>
      </c>
      <c r="CZ133" s="1">
        <v>0</v>
      </c>
      <c r="DA133" s="1">
        <v>0</v>
      </c>
      <c r="DB133" s="1">
        <v>0</v>
      </c>
      <c r="DC133" s="1">
        <v>0</v>
      </c>
      <c r="DD133" s="1">
        <v>158.1</v>
      </c>
      <c r="DE133" s="38"/>
      <c r="DF133" s="13">
        <f t="shared" ref="DF133:DF196" si="44">B133</f>
        <v>45421</v>
      </c>
      <c r="DG133" s="1"/>
      <c r="DH133" s="1"/>
      <c r="DI133" s="1"/>
      <c r="DJ133" s="1"/>
      <c r="DK133" s="1"/>
      <c r="DL133" s="1"/>
      <c r="DM133" s="1"/>
      <c r="DN133" s="38"/>
      <c r="DO133" s="13">
        <f t="shared" ref="DO133:DO196" si="45">B133</f>
        <v>45421</v>
      </c>
      <c r="DP133" s="1"/>
      <c r="DQ133" s="1"/>
      <c r="DR133" s="1"/>
      <c r="DS133" s="1"/>
      <c r="DT133" s="1"/>
      <c r="DU133" s="1"/>
      <c r="DV133" s="1"/>
      <c r="DW133" s="38"/>
      <c r="DX133" s="13">
        <f t="shared" ref="DX133:DX196" si="46">B133</f>
        <v>45421</v>
      </c>
      <c r="DY133" s="1"/>
      <c r="DZ133" s="1"/>
      <c r="EA133" s="1"/>
      <c r="EB133" s="1"/>
      <c r="EC133" s="1"/>
      <c r="ED133" s="1"/>
      <c r="EE133" s="1"/>
      <c r="EF133" s="38"/>
      <c r="EG133" s="38"/>
      <c r="EH133" s="38"/>
      <c r="EI133" s="38"/>
      <c r="EJ133" s="38"/>
      <c r="EK133" s="38"/>
      <c r="EL133" s="38"/>
      <c r="EM133" s="38"/>
      <c r="EN133" s="38"/>
    </row>
    <row r="134" spans="1:144" x14ac:dyDescent="0.3">
      <c r="A134" s="268">
        <f t="shared" si="33"/>
        <v>12</v>
      </c>
      <c r="B134" s="11">
        <f t="shared" si="32"/>
        <v>45422</v>
      </c>
      <c r="C134" s="1">
        <v>50</v>
      </c>
      <c r="D134" s="272">
        <v>7881.6</v>
      </c>
      <c r="E134" s="1">
        <v>0</v>
      </c>
      <c r="F134" s="1">
        <v>82</v>
      </c>
      <c r="G134" s="1">
        <v>0</v>
      </c>
      <c r="H134" s="1">
        <v>0</v>
      </c>
      <c r="I134" s="1">
        <v>49</v>
      </c>
      <c r="J134" s="38"/>
      <c r="K134" s="11">
        <f t="shared" ref="K134:K197" si="47">B134</f>
        <v>45422</v>
      </c>
      <c r="L134" s="1">
        <v>24</v>
      </c>
      <c r="M134" s="1">
        <v>4039.02</v>
      </c>
      <c r="N134" s="1">
        <v>27.83</v>
      </c>
      <c r="O134" s="1">
        <v>0</v>
      </c>
      <c r="P134" s="1">
        <v>0</v>
      </c>
      <c r="Q134" s="1">
        <v>0</v>
      </c>
      <c r="R134" s="1">
        <v>9.75</v>
      </c>
      <c r="S134" s="38"/>
      <c r="T134" s="11">
        <f t="shared" si="34"/>
        <v>45422</v>
      </c>
      <c r="U134" s="1">
        <v>49</v>
      </c>
      <c r="V134" s="1">
        <v>6596.68</v>
      </c>
      <c r="W134" s="1">
        <v>0</v>
      </c>
      <c r="X134" s="1">
        <v>0</v>
      </c>
      <c r="Y134" s="1">
        <v>50.5</v>
      </c>
      <c r="Z134" s="1">
        <v>0</v>
      </c>
      <c r="AA134" s="1">
        <v>19.5</v>
      </c>
      <c r="AB134" s="38"/>
      <c r="AC134" s="11">
        <f t="shared" si="35"/>
        <v>45422</v>
      </c>
      <c r="AD134" s="1">
        <v>72</v>
      </c>
      <c r="AE134" s="1">
        <v>9797.0499999999993</v>
      </c>
      <c r="AF134" s="1">
        <v>106.41</v>
      </c>
      <c r="AG134" s="1">
        <v>0</v>
      </c>
      <c r="AH134" s="1">
        <v>9.9</v>
      </c>
      <c r="AI134" s="1">
        <v>0</v>
      </c>
      <c r="AJ134" s="1">
        <v>0</v>
      </c>
      <c r="AK134" s="38"/>
      <c r="AL134" s="11">
        <f t="shared" si="36"/>
        <v>45422</v>
      </c>
      <c r="AM134" s="1">
        <v>55</v>
      </c>
      <c r="AN134" s="1">
        <v>7303.55</v>
      </c>
      <c r="AO134" s="1">
        <v>28.68</v>
      </c>
      <c r="AP134" s="1">
        <v>0</v>
      </c>
      <c r="AQ134" s="1">
        <v>0</v>
      </c>
      <c r="AR134" s="1">
        <v>0</v>
      </c>
      <c r="AS134" s="1">
        <v>0</v>
      </c>
      <c r="AT134" s="38"/>
      <c r="AU134" s="11">
        <f t="shared" si="37"/>
        <v>45422</v>
      </c>
      <c r="AV134" s="1">
        <v>69</v>
      </c>
      <c r="AW134" s="1">
        <v>6519.64</v>
      </c>
      <c r="AX134" s="1">
        <v>0</v>
      </c>
      <c r="AY134" s="1">
        <v>79.5</v>
      </c>
      <c r="AZ134" s="1">
        <v>0</v>
      </c>
      <c r="BA134" s="1">
        <v>0</v>
      </c>
      <c r="BB134" s="1">
        <v>1267.6199999999999</v>
      </c>
      <c r="BC134" s="38"/>
      <c r="BD134" s="11">
        <f t="shared" si="38"/>
        <v>45422</v>
      </c>
      <c r="BE134" s="1">
        <v>56</v>
      </c>
      <c r="BF134" s="1">
        <v>6907.54</v>
      </c>
      <c r="BG134" s="1">
        <v>5.54</v>
      </c>
      <c r="BH134" s="1">
        <v>0</v>
      </c>
      <c r="BI134" s="1">
        <v>125.24</v>
      </c>
      <c r="BJ134" s="1">
        <v>0</v>
      </c>
      <c r="BK134" s="1">
        <v>3</v>
      </c>
      <c r="BL134" s="38"/>
      <c r="BM134" s="11">
        <f t="shared" si="39"/>
        <v>45422</v>
      </c>
      <c r="BN134" s="1">
        <v>42</v>
      </c>
      <c r="BO134" s="1">
        <v>5206.4799999999996</v>
      </c>
      <c r="BP134" s="1">
        <v>21.39</v>
      </c>
      <c r="BQ134" s="1">
        <v>0</v>
      </c>
      <c r="BR134" s="1">
        <v>4.95</v>
      </c>
      <c r="BS134" s="1">
        <v>0</v>
      </c>
      <c r="BT134" s="1">
        <v>0</v>
      </c>
      <c r="BU134" s="38"/>
      <c r="BV134" s="11">
        <f t="shared" si="40"/>
        <v>45422</v>
      </c>
      <c r="BW134" s="1">
        <v>53</v>
      </c>
      <c r="BX134" s="1">
        <v>4936.22</v>
      </c>
      <c r="BY134" s="1">
        <v>74</v>
      </c>
      <c r="BZ134" s="1">
        <v>0</v>
      </c>
      <c r="CA134" s="1">
        <v>35</v>
      </c>
      <c r="CB134" s="1">
        <v>0</v>
      </c>
      <c r="CC134" s="1">
        <v>225.8</v>
      </c>
      <c r="CD134" s="38"/>
      <c r="CE134" s="11">
        <f t="shared" si="41"/>
        <v>45422</v>
      </c>
      <c r="CF134" s="1">
        <v>62</v>
      </c>
      <c r="CG134" s="1">
        <v>15967.99</v>
      </c>
      <c r="CH134" s="1">
        <v>48.5</v>
      </c>
      <c r="CI134" s="1">
        <v>0</v>
      </c>
      <c r="CJ134" s="1">
        <v>0</v>
      </c>
      <c r="CK134" s="1">
        <v>0</v>
      </c>
      <c r="CL134" s="1">
        <v>169.29</v>
      </c>
      <c r="CM134" s="38"/>
      <c r="CN134" s="11">
        <f t="shared" si="42"/>
        <v>45422</v>
      </c>
      <c r="CO134" s="1">
        <v>62</v>
      </c>
      <c r="CP134" s="1">
        <v>7110.19</v>
      </c>
      <c r="CQ134" s="1">
        <v>42.5</v>
      </c>
      <c r="CR134" s="1">
        <v>320.18</v>
      </c>
      <c r="CS134" s="1">
        <v>50</v>
      </c>
      <c r="CT134" s="1">
        <v>1</v>
      </c>
      <c r="CU134" s="1">
        <v>41.47</v>
      </c>
      <c r="CV134" s="38"/>
      <c r="CW134" s="13">
        <f t="shared" si="43"/>
        <v>45422</v>
      </c>
      <c r="CX134" s="1">
        <v>38</v>
      </c>
      <c r="CY134" s="1">
        <v>3988.86</v>
      </c>
      <c r="CZ134" s="1">
        <v>0</v>
      </c>
      <c r="DA134" s="1">
        <v>4</v>
      </c>
      <c r="DB134" s="1">
        <v>25</v>
      </c>
      <c r="DC134" s="1">
        <v>0</v>
      </c>
      <c r="DD134" s="1">
        <v>0</v>
      </c>
      <c r="DE134" s="38"/>
      <c r="DF134" s="13">
        <f t="shared" si="44"/>
        <v>45422</v>
      </c>
      <c r="DG134" s="1"/>
      <c r="DH134" s="1"/>
      <c r="DI134" s="1"/>
      <c r="DJ134" s="1"/>
      <c r="DK134" s="1"/>
      <c r="DL134" s="1"/>
      <c r="DM134" s="1"/>
      <c r="DN134" s="38"/>
      <c r="DO134" s="13">
        <f t="shared" si="45"/>
        <v>45422</v>
      </c>
      <c r="DP134" s="1"/>
      <c r="DQ134" s="1"/>
      <c r="DR134" s="1"/>
      <c r="DS134" s="1"/>
      <c r="DT134" s="1"/>
      <c r="DU134" s="1"/>
      <c r="DV134" s="1"/>
      <c r="DW134" s="38"/>
      <c r="DX134" s="13">
        <f t="shared" si="46"/>
        <v>45422</v>
      </c>
      <c r="DY134" s="1"/>
      <c r="DZ134" s="1"/>
      <c r="EA134" s="1"/>
      <c r="EB134" s="1"/>
      <c r="EC134" s="1"/>
      <c r="ED134" s="1"/>
      <c r="EE134" s="1"/>
      <c r="EF134" s="38"/>
      <c r="EG134" s="38"/>
      <c r="EH134" s="38"/>
      <c r="EI134" s="38"/>
      <c r="EJ134" s="38"/>
      <c r="EK134" s="38"/>
      <c r="EL134" s="38"/>
      <c r="EM134" s="38"/>
      <c r="EN134" s="38"/>
    </row>
    <row r="135" spans="1:144" x14ac:dyDescent="0.3">
      <c r="A135" s="268">
        <f t="shared" si="33"/>
        <v>12</v>
      </c>
      <c r="B135" s="11">
        <f t="shared" si="32"/>
        <v>45423</v>
      </c>
      <c r="C135" s="1">
        <v>48</v>
      </c>
      <c r="D135" s="1">
        <v>7077.58</v>
      </c>
      <c r="E135" s="1">
        <v>0</v>
      </c>
      <c r="F135" s="1">
        <v>42</v>
      </c>
      <c r="G135" s="1">
        <v>0</v>
      </c>
      <c r="H135" s="1">
        <v>0</v>
      </c>
      <c r="I135" s="1">
        <v>192.84</v>
      </c>
      <c r="J135" s="38"/>
      <c r="K135" s="11">
        <f t="shared" si="47"/>
        <v>45423</v>
      </c>
      <c r="L135" s="1">
        <v>20</v>
      </c>
      <c r="M135" s="1">
        <v>3341.73</v>
      </c>
      <c r="N135" s="1">
        <v>11.79</v>
      </c>
      <c r="O135" s="1">
        <v>0</v>
      </c>
      <c r="P135" s="1">
        <v>0</v>
      </c>
      <c r="Q135" s="1">
        <v>0</v>
      </c>
      <c r="R135" s="1">
        <v>2.75</v>
      </c>
      <c r="S135" s="38"/>
      <c r="T135" s="11">
        <f t="shared" si="34"/>
        <v>45423</v>
      </c>
      <c r="U135" s="1">
        <v>47</v>
      </c>
      <c r="V135" s="1">
        <v>5755.81</v>
      </c>
      <c r="W135" s="1">
        <v>0</v>
      </c>
      <c r="X135" s="1">
        <v>0</v>
      </c>
      <c r="Y135" s="1">
        <v>134.5</v>
      </c>
      <c r="Z135" s="1">
        <v>0</v>
      </c>
      <c r="AA135" s="1">
        <v>92</v>
      </c>
      <c r="AB135" s="38"/>
      <c r="AC135" s="11">
        <f t="shared" si="35"/>
        <v>45423</v>
      </c>
      <c r="AD135" s="1">
        <v>46</v>
      </c>
      <c r="AE135" s="1">
        <v>6150.62</v>
      </c>
      <c r="AF135" s="1">
        <v>78.66</v>
      </c>
      <c r="AG135" s="1">
        <v>0</v>
      </c>
      <c r="AH135" s="1">
        <v>1016.96</v>
      </c>
      <c r="AI135" s="1">
        <v>1</v>
      </c>
      <c r="AJ135" s="1">
        <v>9</v>
      </c>
      <c r="AK135" s="38"/>
      <c r="AL135" s="11">
        <f t="shared" si="36"/>
        <v>45423</v>
      </c>
      <c r="AM135" s="1">
        <v>43</v>
      </c>
      <c r="AN135" s="1">
        <v>5765.87</v>
      </c>
      <c r="AO135" s="1">
        <v>55.53</v>
      </c>
      <c r="AP135" s="1">
        <v>0</v>
      </c>
      <c r="AQ135" s="1">
        <v>308.95999999999998</v>
      </c>
      <c r="AR135" s="1">
        <v>0</v>
      </c>
      <c r="AS135" s="1">
        <v>0</v>
      </c>
      <c r="AT135" s="38"/>
      <c r="AU135" s="11">
        <f t="shared" si="37"/>
        <v>45423</v>
      </c>
      <c r="AV135" s="1">
        <v>14</v>
      </c>
      <c r="AW135" s="1">
        <v>1002.31</v>
      </c>
      <c r="AX135" s="1">
        <v>0</v>
      </c>
      <c r="AY135" s="1">
        <v>15</v>
      </c>
      <c r="AZ135" s="1">
        <v>17.190000000000001</v>
      </c>
      <c r="BA135" s="1">
        <v>0</v>
      </c>
      <c r="BB135" s="1">
        <v>5.35</v>
      </c>
      <c r="BC135" s="38"/>
      <c r="BD135" s="11">
        <f t="shared" si="38"/>
        <v>45423</v>
      </c>
      <c r="BE135" s="1">
        <v>50</v>
      </c>
      <c r="BF135" s="1">
        <v>5803.44</v>
      </c>
      <c r="BG135" s="1">
        <v>16.62</v>
      </c>
      <c r="BH135" s="1">
        <v>0</v>
      </c>
      <c r="BI135" s="1">
        <v>139.21</v>
      </c>
      <c r="BJ135" s="1">
        <v>0</v>
      </c>
      <c r="BK135" s="1">
        <v>13</v>
      </c>
      <c r="BL135" s="38"/>
      <c r="BM135" s="11">
        <f t="shared" si="39"/>
        <v>45423</v>
      </c>
      <c r="BN135" s="1">
        <v>39</v>
      </c>
      <c r="BO135" s="1">
        <v>5555.44</v>
      </c>
      <c r="BP135" s="1">
        <v>63.25</v>
      </c>
      <c r="BQ135" s="1">
        <v>0</v>
      </c>
      <c r="BR135" s="1">
        <v>0</v>
      </c>
      <c r="BS135" s="1">
        <v>0</v>
      </c>
      <c r="BT135" s="1">
        <v>176.5</v>
      </c>
      <c r="BU135" s="38"/>
      <c r="BV135" s="11">
        <f t="shared" si="40"/>
        <v>45423</v>
      </c>
      <c r="BW135" s="1">
        <v>42</v>
      </c>
      <c r="BX135" s="1">
        <v>3597.64</v>
      </c>
      <c r="BY135" s="1">
        <v>34</v>
      </c>
      <c r="BZ135" s="1">
        <v>0</v>
      </c>
      <c r="CA135" s="1">
        <v>70</v>
      </c>
      <c r="CB135" s="1">
        <v>0</v>
      </c>
      <c r="CC135" s="1">
        <v>106.9</v>
      </c>
      <c r="CD135" s="38"/>
      <c r="CE135" s="11">
        <f t="shared" si="41"/>
        <v>45423</v>
      </c>
      <c r="CF135" s="1">
        <v>36</v>
      </c>
      <c r="CG135" s="1">
        <v>8085.48</v>
      </c>
      <c r="CH135" s="1">
        <v>55</v>
      </c>
      <c r="CI135" s="1">
        <v>0</v>
      </c>
      <c r="CJ135" s="1">
        <v>0</v>
      </c>
      <c r="CK135" s="1">
        <v>0</v>
      </c>
      <c r="CL135" s="1">
        <v>12.09</v>
      </c>
      <c r="CM135" s="38"/>
      <c r="CN135" s="11">
        <f t="shared" si="42"/>
        <v>45423</v>
      </c>
      <c r="CO135" s="1">
        <v>33</v>
      </c>
      <c r="CP135" s="1">
        <v>2828.69</v>
      </c>
      <c r="CQ135" s="1">
        <v>73.5</v>
      </c>
      <c r="CR135" s="1">
        <v>2430.3200000000002</v>
      </c>
      <c r="CS135" s="1">
        <v>0</v>
      </c>
      <c r="CT135" s="1">
        <v>0</v>
      </c>
      <c r="CU135" s="1">
        <v>160.36000000000001</v>
      </c>
      <c r="CV135" s="38"/>
      <c r="CW135" s="13">
        <f t="shared" si="43"/>
        <v>45423</v>
      </c>
      <c r="CX135" s="1">
        <v>23</v>
      </c>
      <c r="CY135" s="1">
        <v>2284.69</v>
      </c>
      <c r="CZ135" s="1">
        <v>0</v>
      </c>
      <c r="DA135" s="1">
        <v>0</v>
      </c>
      <c r="DB135" s="1">
        <v>0</v>
      </c>
      <c r="DC135" s="1">
        <v>0</v>
      </c>
      <c r="DD135" s="1">
        <v>135.53</v>
      </c>
      <c r="DE135" s="38"/>
      <c r="DF135" s="13">
        <f t="shared" si="44"/>
        <v>45423</v>
      </c>
      <c r="DG135" s="1"/>
      <c r="DH135" s="1"/>
      <c r="DI135" s="1"/>
      <c r="DJ135" s="1"/>
      <c r="DK135" s="1"/>
      <c r="DL135" s="1"/>
      <c r="DM135" s="1"/>
      <c r="DN135" s="38"/>
      <c r="DO135" s="13">
        <f t="shared" si="45"/>
        <v>45423</v>
      </c>
      <c r="DP135" s="1"/>
      <c r="DQ135" s="1"/>
      <c r="DR135" s="1"/>
      <c r="DS135" s="1"/>
      <c r="DT135" s="1"/>
      <c r="DU135" s="1"/>
      <c r="DV135" s="1"/>
      <c r="DW135" s="38"/>
      <c r="DX135" s="13">
        <f t="shared" si="46"/>
        <v>45423</v>
      </c>
      <c r="DY135" s="1"/>
      <c r="DZ135" s="1"/>
      <c r="EA135" s="1"/>
      <c r="EB135" s="1"/>
      <c r="EC135" s="1"/>
      <c r="ED135" s="1"/>
      <c r="EE135" s="1"/>
      <c r="EF135" s="38"/>
      <c r="EG135" s="38"/>
      <c r="EH135" s="38"/>
      <c r="EI135" s="38"/>
      <c r="EJ135" s="38"/>
      <c r="EK135" s="38"/>
      <c r="EL135" s="38"/>
      <c r="EM135" s="38"/>
      <c r="EN135" s="38"/>
    </row>
    <row r="136" spans="1:144" x14ac:dyDescent="0.3">
      <c r="A136" s="268">
        <f t="shared" si="33"/>
        <v>12</v>
      </c>
      <c r="B136" s="11">
        <f t="shared" si="32"/>
        <v>45424</v>
      </c>
      <c r="C136" s="1">
        <v>20</v>
      </c>
      <c r="D136" s="1">
        <v>2353.67</v>
      </c>
      <c r="E136" s="1">
        <v>0</v>
      </c>
      <c r="F136" s="1">
        <v>21</v>
      </c>
      <c r="G136" s="1">
        <v>0</v>
      </c>
      <c r="H136" s="1">
        <v>0</v>
      </c>
      <c r="I136" s="1">
        <v>12</v>
      </c>
      <c r="J136" s="38"/>
      <c r="K136" s="11">
        <f t="shared" si="47"/>
        <v>45424</v>
      </c>
      <c r="L136" s="1">
        <v>22</v>
      </c>
      <c r="M136" s="1">
        <v>2563.42</v>
      </c>
      <c r="N136" s="1">
        <v>1.89</v>
      </c>
      <c r="O136" s="1">
        <v>0</v>
      </c>
      <c r="P136" s="1">
        <v>0</v>
      </c>
      <c r="Q136" s="1">
        <v>0</v>
      </c>
      <c r="R136" s="1">
        <v>2</v>
      </c>
      <c r="S136" s="38"/>
      <c r="T136" s="11">
        <f t="shared" si="34"/>
        <v>45424</v>
      </c>
      <c r="U136" s="1">
        <v>23</v>
      </c>
      <c r="V136" s="1">
        <v>2131.96</v>
      </c>
      <c r="W136" s="1">
        <v>0</v>
      </c>
      <c r="X136" s="1">
        <v>0</v>
      </c>
      <c r="Y136" s="1">
        <v>154.75</v>
      </c>
      <c r="Z136" s="1">
        <v>0</v>
      </c>
      <c r="AA136" s="1">
        <v>0</v>
      </c>
      <c r="AB136" s="38"/>
      <c r="AC136" s="11">
        <f t="shared" si="35"/>
        <v>45424</v>
      </c>
      <c r="AD136" s="1">
        <v>26</v>
      </c>
      <c r="AE136" s="1">
        <v>3434.43</v>
      </c>
      <c r="AF136" s="1">
        <v>31.46</v>
      </c>
      <c r="AG136" s="1">
        <v>0</v>
      </c>
      <c r="AH136" s="1">
        <v>0</v>
      </c>
      <c r="AI136" s="1">
        <v>1</v>
      </c>
      <c r="AJ136" s="1">
        <v>42</v>
      </c>
      <c r="AK136" s="38"/>
      <c r="AL136" s="11">
        <f t="shared" si="36"/>
        <v>45424</v>
      </c>
      <c r="AM136" s="1">
        <v>29</v>
      </c>
      <c r="AN136" s="1">
        <v>3374.55</v>
      </c>
      <c r="AO136" s="1">
        <v>3.7</v>
      </c>
      <c r="AP136" s="1">
        <v>0</v>
      </c>
      <c r="AQ136" s="1">
        <v>0</v>
      </c>
      <c r="AR136" s="1">
        <v>0</v>
      </c>
      <c r="AS136" s="1">
        <v>0</v>
      </c>
      <c r="AT136" s="38"/>
      <c r="AU136" s="11">
        <f t="shared" si="37"/>
        <v>45424</v>
      </c>
      <c r="AV136" s="1">
        <v>20</v>
      </c>
      <c r="AW136" s="1">
        <v>1794.06</v>
      </c>
      <c r="AX136" s="1">
        <v>0</v>
      </c>
      <c r="AY136" s="1">
        <v>2</v>
      </c>
      <c r="AZ136" s="1">
        <v>0</v>
      </c>
      <c r="BA136" s="1">
        <v>0</v>
      </c>
      <c r="BB136" s="1">
        <v>345.78</v>
      </c>
      <c r="BC136" s="38"/>
      <c r="BD136" s="11">
        <f t="shared" si="38"/>
        <v>45424</v>
      </c>
      <c r="BE136" s="1">
        <v>33</v>
      </c>
      <c r="BF136" s="1">
        <v>4013.52</v>
      </c>
      <c r="BG136" s="1">
        <v>47.82</v>
      </c>
      <c r="BH136" s="1">
        <v>0</v>
      </c>
      <c r="BI136" s="1">
        <v>0</v>
      </c>
      <c r="BJ136" s="1">
        <v>0</v>
      </c>
      <c r="BK136" s="1">
        <v>15</v>
      </c>
      <c r="BL136" s="38"/>
      <c r="BM136" s="11">
        <f t="shared" si="39"/>
        <v>45424</v>
      </c>
      <c r="BN136" s="1">
        <v>31</v>
      </c>
      <c r="BO136" s="1">
        <v>3808.66</v>
      </c>
      <c r="BP136" s="1">
        <v>17.68</v>
      </c>
      <c r="BQ136" s="1">
        <v>0</v>
      </c>
      <c r="BR136" s="1">
        <v>150</v>
      </c>
      <c r="BS136" s="1">
        <v>0</v>
      </c>
      <c r="BT136" s="1">
        <v>157.5</v>
      </c>
      <c r="BU136" s="38"/>
      <c r="BV136" s="11">
        <f t="shared" si="40"/>
        <v>45424</v>
      </c>
      <c r="BW136" s="1">
        <v>22</v>
      </c>
      <c r="BX136" s="1">
        <v>1662.97</v>
      </c>
      <c r="BY136" s="1">
        <v>13</v>
      </c>
      <c r="BZ136" s="1">
        <v>0</v>
      </c>
      <c r="CA136" s="1">
        <v>35</v>
      </c>
      <c r="CB136" s="1">
        <v>0</v>
      </c>
      <c r="CC136" s="1">
        <v>105.64</v>
      </c>
      <c r="CD136" s="38"/>
      <c r="CE136" s="11">
        <f t="shared" si="41"/>
        <v>45424</v>
      </c>
      <c r="CF136" s="1">
        <v>16</v>
      </c>
      <c r="CG136" s="1">
        <v>1767.08</v>
      </c>
      <c r="CH136" s="1">
        <v>11.5</v>
      </c>
      <c r="CI136" s="1">
        <v>0</v>
      </c>
      <c r="CJ136" s="1">
        <v>0</v>
      </c>
      <c r="CK136" s="1">
        <v>0</v>
      </c>
      <c r="CL136" s="1">
        <v>8.94</v>
      </c>
      <c r="CM136" s="38"/>
      <c r="CN136" s="11">
        <f t="shared" si="42"/>
        <v>45424</v>
      </c>
      <c r="CO136" s="1">
        <v>31</v>
      </c>
      <c r="CP136" s="1">
        <v>3224.43</v>
      </c>
      <c r="CQ136" s="1">
        <v>38.5</v>
      </c>
      <c r="CR136" s="1">
        <v>161.59</v>
      </c>
      <c r="CS136" s="1">
        <v>25</v>
      </c>
      <c r="CT136" s="1">
        <v>0</v>
      </c>
      <c r="CU136" s="1">
        <v>24.55</v>
      </c>
      <c r="CV136" s="38"/>
      <c r="CW136" s="13">
        <f t="shared" si="43"/>
        <v>45424</v>
      </c>
      <c r="CX136" s="1">
        <v>7</v>
      </c>
      <c r="CY136" s="1">
        <v>426.84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38"/>
      <c r="DF136" s="13">
        <f t="shared" si="44"/>
        <v>45424</v>
      </c>
      <c r="DG136" s="1"/>
      <c r="DH136" s="1"/>
      <c r="DI136" s="1"/>
      <c r="DJ136" s="1"/>
      <c r="DK136" s="1"/>
      <c r="DL136" s="1"/>
      <c r="DM136" s="1"/>
      <c r="DN136" s="38"/>
      <c r="DO136" s="13">
        <f t="shared" si="45"/>
        <v>45424</v>
      </c>
      <c r="DP136" s="1"/>
      <c r="DQ136" s="1"/>
      <c r="DR136" s="1"/>
      <c r="DS136" s="1"/>
      <c r="DT136" s="1"/>
      <c r="DU136" s="1"/>
      <c r="DV136" s="1"/>
      <c r="DW136" s="38"/>
      <c r="DX136" s="13">
        <f t="shared" si="46"/>
        <v>45424</v>
      </c>
      <c r="DY136" s="1"/>
      <c r="DZ136" s="1"/>
      <c r="EA136" s="1"/>
      <c r="EB136" s="1"/>
      <c r="EC136" s="1"/>
      <c r="ED136" s="1"/>
      <c r="EE136" s="1"/>
      <c r="EF136" s="38"/>
      <c r="EG136" s="38"/>
      <c r="EH136" s="38"/>
      <c r="EI136" s="38"/>
      <c r="EJ136" s="38"/>
      <c r="EK136" s="38"/>
      <c r="EL136" s="38"/>
      <c r="EM136" s="38"/>
      <c r="EN136" s="38"/>
    </row>
    <row r="137" spans="1:144" x14ac:dyDescent="0.3">
      <c r="A137" s="268">
        <f t="shared" si="33"/>
        <v>12</v>
      </c>
      <c r="B137" s="11">
        <f t="shared" si="32"/>
        <v>45425</v>
      </c>
      <c r="C137" s="1">
        <v>45</v>
      </c>
      <c r="D137" s="1">
        <v>6162.09</v>
      </c>
      <c r="E137" s="1">
        <v>0</v>
      </c>
      <c r="F137" s="1">
        <v>15</v>
      </c>
      <c r="G137" s="1">
        <v>0</v>
      </c>
      <c r="H137" s="1">
        <v>0</v>
      </c>
      <c r="I137" s="1">
        <v>7</v>
      </c>
      <c r="J137" s="38"/>
      <c r="K137" s="11">
        <f t="shared" si="47"/>
        <v>45425</v>
      </c>
      <c r="L137" s="1">
        <v>37</v>
      </c>
      <c r="M137" s="272">
        <v>6040.2</v>
      </c>
      <c r="N137" s="1">
        <v>0</v>
      </c>
      <c r="O137" s="1">
        <v>0</v>
      </c>
      <c r="P137" s="1">
        <v>35</v>
      </c>
      <c r="Q137" s="1">
        <v>0</v>
      </c>
      <c r="R137" s="1">
        <v>0</v>
      </c>
      <c r="S137" s="38"/>
      <c r="T137" s="11">
        <f t="shared" si="34"/>
        <v>45425</v>
      </c>
      <c r="U137" s="1">
        <v>35</v>
      </c>
      <c r="V137" s="1">
        <v>3044.94</v>
      </c>
      <c r="W137" s="1">
        <v>0</v>
      </c>
      <c r="X137" s="1">
        <v>0</v>
      </c>
      <c r="Y137" s="1">
        <v>22.25</v>
      </c>
      <c r="Z137" s="1">
        <v>0</v>
      </c>
      <c r="AA137" s="1">
        <v>869.5</v>
      </c>
      <c r="AB137" s="38"/>
      <c r="AC137" s="11">
        <f t="shared" si="35"/>
        <v>45425</v>
      </c>
      <c r="AD137" s="1">
        <v>61</v>
      </c>
      <c r="AE137" s="1">
        <v>8433.73</v>
      </c>
      <c r="AF137" s="1">
        <v>40.71</v>
      </c>
      <c r="AG137" s="1">
        <v>0</v>
      </c>
      <c r="AH137" s="1">
        <v>14.4</v>
      </c>
      <c r="AI137" s="1">
        <v>1</v>
      </c>
      <c r="AJ137" s="1">
        <v>0</v>
      </c>
      <c r="AK137" s="38"/>
      <c r="AL137" s="11">
        <f t="shared" si="36"/>
        <v>45425</v>
      </c>
      <c r="AM137" s="1">
        <v>57</v>
      </c>
      <c r="AN137" s="1">
        <v>8430.93</v>
      </c>
      <c r="AO137" s="1">
        <v>6.48</v>
      </c>
      <c r="AP137" s="1">
        <v>0</v>
      </c>
      <c r="AQ137" s="1">
        <v>4.95</v>
      </c>
      <c r="AR137" s="1">
        <v>1</v>
      </c>
      <c r="AS137" s="1">
        <v>0</v>
      </c>
      <c r="AT137" s="38"/>
      <c r="AU137" s="11">
        <f t="shared" si="37"/>
        <v>45425</v>
      </c>
      <c r="AV137" s="1">
        <v>28</v>
      </c>
      <c r="AW137" s="1">
        <v>2537.0700000000002</v>
      </c>
      <c r="AX137" s="1">
        <v>0</v>
      </c>
      <c r="AY137" s="1">
        <v>15</v>
      </c>
      <c r="AZ137" s="1">
        <v>0</v>
      </c>
      <c r="BA137" s="1">
        <v>0</v>
      </c>
      <c r="BB137" s="1">
        <v>0</v>
      </c>
      <c r="BC137" s="38"/>
      <c r="BD137" s="11">
        <f t="shared" si="38"/>
        <v>45425</v>
      </c>
      <c r="BE137" s="1">
        <v>51</v>
      </c>
      <c r="BF137" s="1">
        <v>6525.24</v>
      </c>
      <c r="BG137" s="1">
        <v>16.170000000000002</v>
      </c>
      <c r="BH137" s="1">
        <v>0</v>
      </c>
      <c r="BI137" s="1">
        <v>145.04</v>
      </c>
      <c r="BJ137" s="1">
        <v>0</v>
      </c>
      <c r="BK137" s="1">
        <v>1.5</v>
      </c>
      <c r="BL137" s="38"/>
      <c r="BM137" s="11">
        <f t="shared" si="39"/>
        <v>45425</v>
      </c>
      <c r="BN137" s="1">
        <v>41</v>
      </c>
      <c r="BO137" s="1">
        <v>4788.08</v>
      </c>
      <c r="BP137" s="1">
        <v>0</v>
      </c>
      <c r="BQ137" s="1">
        <v>0</v>
      </c>
      <c r="BR137" s="1">
        <v>237.97</v>
      </c>
      <c r="BS137" s="1">
        <v>1</v>
      </c>
      <c r="BT137" s="1">
        <v>145.88</v>
      </c>
      <c r="BU137" s="38"/>
      <c r="BV137" s="11">
        <f t="shared" si="40"/>
        <v>45425</v>
      </c>
      <c r="BW137" s="1">
        <v>37</v>
      </c>
      <c r="BX137" s="1">
        <v>2907.77</v>
      </c>
      <c r="BY137" s="1">
        <v>39</v>
      </c>
      <c r="BZ137" s="1">
        <v>0</v>
      </c>
      <c r="CA137" s="1">
        <v>0</v>
      </c>
      <c r="CB137" s="1">
        <v>0</v>
      </c>
      <c r="CC137" s="1">
        <v>213.3</v>
      </c>
      <c r="CD137" s="38"/>
      <c r="CE137" s="11">
        <f t="shared" si="41"/>
        <v>45425</v>
      </c>
      <c r="CF137" s="1">
        <v>35</v>
      </c>
      <c r="CG137" s="1">
        <v>4266.3100000000004</v>
      </c>
      <c r="CH137" s="1">
        <v>21</v>
      </c>
      <c r="CI137" s="1">
        <v>0</v>
      </c>
      <c r="CJ137" s="1">
        <v>0.01</v>
      </c>
      <c r="CK137" s="1">
        <v>0</v>
      </c>
      <c r="CL137" s="1">
        <v>11.04</v>
      </c>
      <c r="CM137" s="38"/>
      <c r="CN137" s="11">
        <f t="shared" si="42"/>
        <v>45425</v>
      </c>
      <c r="CO137" s="1">
        <v>58</v>
      </c>
      <c r="CP137" s="1">
        <v>7511.06</v>
      </c>
      <c r="CQ137" s="1">
        <v>56.5</v>
      </c>
      <c r="CR137" s="1">
        <v>409.56</v>
      </c>
      <c r="CS137" s="1">
        <v>0</v>
      </c>
      <c r="CT137" s="1">
        <v>32</v>
      </c>
      <c r="CU137" s="1">
        <v>86.51</v>
      </c>
      <c r="CV137" s="38"/>
      <c r="CW137" s="13">
        <f t="shared" si="43"/>
        <v>45425</v>
      </c>
      <c r="CX137" s="1">
        <v>15</v>
      </c>
      <c r="CY137" s="1">
        <v>790.74</v>
      </c>
      <c r="CZ137" s="1">
        <v>0</v>
      </c>
      <c r="DA137" s="1">
        <v>4</v>
      </c>
      <c r="DB137" s="1">
        <v>30</v>
      </c>
      <c r="DC137" s="1">
        <v>0</v>
      </c>
      <c r="DD137" s="1">
        <v>179.55</v>
      </c>
      <c r="DE137" s="38"/>
      <c r="DF137" s="13">
        <f t="shared" si="44"/>
        <v>45425</v>
      </c>
      <c r="DG137" s="1"/>
      <c r="DH137" s="1"/>
      <c r="DI137" s="1"/>
      <c r="DJ137" s="1"/>
      <c r="DK137" s="1"/>
      <c r="DL137" s="1"/>
      <c r="DM137" s="1"/>
      <c r="DN137" s="38"/>
      <c r="DO137" s="13">
        <f t="shared" si="45"/>
        <v>45425</v>
      </c>
      <c r="DP137" s="1"/>
      <c r="DQ137" s="1"/>
      <c r="DR137" s="1"/>
      <c r="DS137" s="1"/>
      <c r="DT137" s="1"/>
      <c r="DU137" s="1"/>
      <c r="DV137" s="1"/>
      <c r="DW137" s="38"/>
      <c r="DX137" s="13">
        <f t="shared" si="46"/>
        <v>45425</v>
      </c>
      <c r="DY137" s="1"/>
      <c r="DZ137" s="1"/>
      <c r="EA137" s="1"/>
      <c r="EB137" s="1"/>
      <c r="EC137" s="1"/>
      <c r="ED137" s="1"/>
      <c r="EE137" s="1"/>
      <c r="EF137" s="38"/>
      <c r="EG137" s="38"/>
      <c r="EH137" s="38"/>
      <c r="EI137" s="38"/>
      <c r="EJ137" s="38"/>
      <c r="EK137" s="38"/>
      <c r="EL137" s="38"/>
      <c r="EM137" s="38"/>
      <c r="EN137" s="38"/>
    </row>
    <row r="138" spans="1:144" x14ac:dyDescent="0.3">
      <c r="A138" s="268">
        <f t="shared" si="33"/>
        <v>12</v>
      </c>
      <c r="B138" s="11">
        <f t="shared" si="32"/>
        <v>45426</v>
      </c>
      <c r="C138" s="1">
        <v>59</v>
      </c>
      <c r="D138" s="1">
        <v>9380.11</v>
      </c>
      <c r="E138" s="1">
        <v>0</v>
      </c>
      <c r="F138" s="1">
        <v>10</v>
      </c>
      <c r="G138" s="1">
        <v>0</v>
      </c>
      <c r="H138" s="1">
        <v>1</v>
      </c>
      <c r="I138" s="1">
        <v>0</v>
      </c>
      <c r="J138" s="60">
        <f>SUM(C125:C139)</f>
        <v>710</v>
      </c>
      <c r="K138" s="11">
        <f t="shared" si="47"/>
        <v>45426</v>
      </c>
      <c r="L138" s="1">
        <v>40</v>
      </c>
      <c r="M138" s="1">
        <v>6572.23</v>
      </c>
      <c r="N138" s="1">
        <v>6.37</v>
      </c>
      <c r="O138" s="1">
        <v>0</v>
      </c>
      <c r="P138" s="1">
        <v>35</v>
      </c>
      <c r="Q138" s="1">
        <v>0</v>
      </c>
      <c r="R138" s="1">
        <v>3017.94</v>
      </c>
      <c r="S138" s="60">
        <f>SUM(L125:L139)</f>
        <v>619</v>
      </c>
      <c r="T138" s="11">
        <f t="shared" si="34"/>
        <v>45426</v>
      </c>
      <c r="U138" s="1">
        <v>40</v>
      </c>
      <c r="V138" s="1">
        <v>3699.01</v>
      </c>
      <c r="W138" s="1">
        <v>0</v>
      </c>
      <c r="X138" s="1">
        <v>0</v>
      </c>
      <c r="Y138" s="1">
        <v>32.5</v>
      </c>
      <c r="Z138" s="1">
        <v>0</v>
      </c>
      <c r="AA138" s="1">
        <v>12</v>
      </c>
      <c r="AB138" s="60">
        <f>SUM(U125:U139)</f>
        <v>417</v>
      </c>
      <c r="AC138" s="11">
        <f t="shared" si="35"/>
        <v>45426</v>
      </c>
      <c r="AD138" s="1">
        <v>72</v>
      </c>
      <c r="AE138" s="1">
        <v>9977.06</v>
      </c>
      <c r="AF138" s="1">
        <v>112</v>
      </c>
      <c r="AG138" s="1">
        <v>0</v>
      </c>
      <c r="AH138" s="1">
        <v>157.5</v>
      </c>
      <c r="AI138" s="1">
        <v>1</v>
      </c>
      <c r="AJ138" s="1">
        <v>58</v>
      </c>
      <c r="AK138" s="60">
        <f>SUM(AD125:AD139)</f>
        <v>744</v>
      </c>
      <c r="AL138" s="11">
        <f t="shared" si="36"/>
        <v>45426</v>
      </c>
      <c r="AM138" s="1">
        <v>55</v>
      </c>
      <c r="AN138" s="1">
        <v>8457.69</v>
      </c>
      <c r="AO138" s="1">
        <v>12.95</v>
      </c>
      <c r="AP138" s="1">
        <v>0</v>
      </c>
      <c r="AQ138" s="1">
        <v>0</v>
      </c>
      <c r="AR138" s="1">
        <v>1</v>
      </c>
      <c r="AS138" s="1">
        <v>0</v>
      </c>
      <c r="AT138" s="60">
        <f>SUM(AM125:AM139)</f>
        <v>622</v>
      </c>
      <c r="AU138" s="11">
        <f t="shared" si="37"/>
        <v>45426</v>
      </c>
      <c r="AV138" s="1">
        <v>39</v>
      </c>
      <c r="AW138" s="1">
        <v>3901.73</v>
      </c>
      <c r="AX138" s="1">
        <v>0</v>
      </c>
      <c r="AY138" s="1">
        <v>54.14</v>
      </c>
      <c r="AZ138" s="1">
        <v>0</v>
      </c>
      <c r="BA138" s="1">
        <v>0</v>
      </c>
      <c r="BB138" s="1">
        <v>113.59</v>
      </c>
      <c r="BC138" s="60">
        <f>SUM(AV125:AV139)</f>
        <v>609</v>
      </c>
      <c r="BD138" s="11">
        <f t="shared" si="38"/>
        <v>45426</v>
      </c>
      <c r="BE138" s="1">
        <v>47</v>
      </c>
      <c r="BF138" s="1">
        <v>5870.75</v>
      </c>
      <c r="BG138" s="1">
        <v>10.71</v>
      </c>
      <c r="BH138" s="1">
        <v>0</v>
      </c>
      <c r="BI138" s="1">
        <v>0</v>
      </c>
      <c r="BJ138" s="1">
        <v>0</v>
      </c>
      <c r="BK138" s="1">
        <v>6.6</v>
      </c>
      <c r="BL138" s="60">
        <f>SUM(BE125:BE139)</f>
        <v>782</v>
      </c>
      <c r="BM138" s="11">
        <f t="shared" si="39"/>
        <v>45426</v>
      </c>
      <c r="BN138" s="1">
        <v>46</v>
      </c>
      <c r="BO138" s="1">
        <v>5614.36</v>
      </c>
      <c r="BP138" s="1">
        <v>20.93</v>
      </c>
      <c r="BQ138" s="1">
        <v>0</v>
      </c>
      <c r="BR138" s="1">
        <v>40</v>
      </c>
      <c r="BS138" s="1">
        <v>0</v>
      </c>
      <c r="BT138" s="1">
        <v>40</v>
      </c>
      <c r="BU138" s="60">
        <f>SUM(BN125:BN139)</f>
        <v>596</v>
      </c>
      <c r="BV138" s="11">
        <f t="shared" si="40"/>
        <v>45426</v>
      </c>
      <c r="BW138" s="1">
        <v>45</v>
      </c>
      <c r="BX138" s="1">
        <v>3445.86</v>
      </c>
      <c r="BY138" s="1">
        <v>239</v>
      </c>
      <c r="BZ138" s="1">
        <v>0</v>
      </c>
      <c r="CA138" s="1">
        <v>210</v>
      </c>
      <c r="CB138" s="1">
        <v>0</v>
      </c>
      <c r="CC138" s="1">
        <v>379.51</v>
      </c>
      <c r="CD138" s="60">
        <f>SUM(BW125:BW139)</f>
        <v>602</v>
      </c>
      <c r="CE138" s="11">
        <f t="shared" si="41"/>
        <v>45426</v>
      </c>
      <c r="CF138" s="1">
        <v>41</v>
      </c>
      <c r="CG138" s="1">
        <v>4869.59</v>
      </c>
      <c r="CH138" s="1">
        <v>43</v>
      </c>
      <c r="CI138" s="1">
        <v>0</v>
      </c>
      <c r="CJ138" s="1">
        <v>0</v>
      </c>
      <c r="CK138" s="1">
        <v>0</v>
      </c>
      <c r="CL138" s="1">
        <v>10.51</v>
      </c>
      <c r="CM138" s="60">
        <f>SUM(CF125:CF139)</f>
        <v>562</v>
      </c>
      <c r="CN138" s="11">
        <f t="shared" si="42"/>
        <v>45426</v>
      </c>
      <c r="CO138" s="1">
        <v>61</v>
      </c>
      <c r="CP138" s="1">
        <v>7779.11</v>
      </c>
      <c r="CQ138" s="1">
        <v>29.5</v>
      </c>
      <c r="CR138" s="1">
        <v>359.95</v>
      </c>
      <c r="CS138" s="1">
        <v>25</v>
      </c>
      <c r="CT138" s="1">
        <v>32</v>
      </c>
      <c r="CU138" s="1">
        <v>48.44</v>
      </c>
      <c r="CV138" s="60">
        <f>SUM(CO125:CO139)</f>
        <v>834</v>
      </c>
      <c r="CW138" s="13">
        <f t="shared" si="43"/>
        <v>45426</v>
      </c>
      <c r="CX138" s="1">
        <v>18</v>
      </c>
      <c r="CY138" s="1">
        <v>939</v>
      </c>
      <c r="CZ138" s="1">
        <v>0</v>
      </c>
      <c r="DA138" s="1">
        <v>52</v>
      </c>
      <c r="DB138" s="1">
        <v>60</v>
      </c>
      <c r="DC138" s="1">
        <v>0</v>
      </c>
      <c r="DD138" s="1">
        <v>127.55</v>
      </c>
      <c r="DE138" s="60">
        <f>SUM(CX125:CX139)</f>
        <v>316</v>
      </c>
      <c r="DF138" s="13">
        <f t="shared" si="44"/>
        <v>45426</v>
      </c>
      <c r="DG138" s="1"/>
      <c r="DH138" s="1"/>
      <c r="DI138" s="1"/>
      <c r="DJ138" s="1"/>
      <c r="DK138" s="1"/>
      <c r="DL138" s="1"/>
      <c r="DM138" s="1"/>
      <c r="DN138" s="60">
        <f>SUM(DG125:DG139)</f>
        <v>0</v>
      </c>
      <c r="DO138" s="13">
        <f t="shared" si="45"/>
        <v>45426</v>
      </c>
      <c r="DP138" s="1"/>
      <c r="DQ138" s="1"/>
      <c r="DR138" s="1"/>
      <c r="DS138" s="1"/>
      <c r="DT138" s="1"/>
      <c r="DU138" s="1"/>
      <c r="DV138" s="1"/>
      <c r="DW138" s="60">
        <f>SUM(DP125:DP139)</f>
        <v>0</v>
      </c>
      <c r="DX138" s="13">
        <f t="shared" si="46"/>
        <v>45426</v>
      </c>
      <c r="DY138" s="1"/>
      <c r="DZ138" s="1"/>
      <c r="EA138" s="1"/>
      <c r="EB138" s="1"/>
      <c r="EC138" s="1"/>
      <c r="ED138" s="1"/>
      <c r="EE138" s="1"/>
      <c r="EF138" s="60">
        <f>SUM(DY125:DY139)</f>
        <v>0</v>
      </c>
      <c r="EG138" s="38"/>
      <c r="EH138" s="38"/>
      <c r="EI138" s="38"/>
      <c r="EJ138" s="38"/>
      <c r="EK138" s="38"/>
      <c r="EL138" s="38"/>
      <c r="EM138" s="38"/>
      <c r="EN138" s="38"/>
    </row>
    <row r="139" spans="1:144" x14ac:dyDescent="0.3">
      <c r="A139" s="268">
        <f t="shared" si="33"/>
        <v>12</v>
      </c>
      <c r="B139" s="11">
        <f t="shared" si="32"/>
        <v>45427</v>
      </c>
      <c r="C139" s="1">
        <v>62</v>
      </c>
      <c r="D139" s="1">
        <v>9529.51</v>
      </c>
      <c r="E139" s="1">
        <v>0</v>
      </c>
      <c r="F139" s="1">
        <v>42</v>
      </c>
      <c r="G139" s="1">
        <v>25</v>
      </c>
      <c r="H139" s="1">
        <v>0</v>
      </c>
      <c r="I139" s="1">
        <v>25</v>
      </c>
      <c r="J139" s="102">
        <f>SUM(D125:G139)</f>
        <v>108036.55</v>
      </c>
      <c r="K139" s="11">
        <f t="shared" si="47"/>
        <v>45427</v>
      </c>
      <c r="L139" s="1">
        <v>36</v>
      </c>
      <c r="M139" s="1">
        <v>5741.48</v>
      </c>
      <c r="N139" s="1">
        <v>36.78</v>
      </c>
      <c r="O139" s="1">
        <v>0</v>
      </c>
      <c r="P139" s="1">
        <v>0</v>
      </c>
      <c r="Q139" s="1">
        <v>0</v>
      </c>
      <c r="R139" s="1">
        <v>26</v>
      </c>
      <c r="S139" s="102">
        <f>SUM(M125:P139)</f>
        <v>98774.559999999983</v>
      </c>
      <c r="T139" s="11">
        <f t="shared" si="34"/>
        <v>45427</v>
      </c>
      <c r="U139" s="1">
        <v>40</v>
      </c>
      <c r="V139" s="1">
        <v>3938.64</v>
      </c>
      <c r="W139" s="1">
        <v>0</v>
      </c>
      <c r="X139" s="1">
        <v>0</v>
      </c>
      <c r="Y139" s="1">
        <v>25</v>
      </c>
      <c r="Z139" s="1">
        <v>0</v>
      </c>
      <c r="AA139" s="1">
        <v>13.5</v>
      </c>
      <c r="AB139" s="102">
        <f>SUM(V125:Y139)</f>
        <v>44098.920000000006</v>
      </c>
      <c r="AC139" s="11">
        <f t="shared" si="35"/>
        <v>45427</v>
      </c>
      <c r="AD139" s="1">
        <v>77</v>
      </c>
      <c r="AE139" s="1">
        <v>10612.29</v>
      </c>
      <c r="AF139" s="1">
        <v>72.17</v>
      </c>
      <c r="AG139" s="1">
        <v>0</v>
      </c>
      <c r="AH139" s="1">
        <v>-187.81</v>
      </c>
      <c r="AI139" s="1">
        <v>0</v>
      </c>
      <c r="AJ139" s="1">
        <v>0</v>
      </c>
      <c r="AK139" s="102">
        <f>SUM(AE125:AH139)</f>
        <v>105418.71</v>
      </c>
      <c r="AL139" s="11">
        <f t="shared" si="36"/>
        <v>45427</v>
      </c>
      <c r="AM139" s="1">
        <v>50</v>
      </c>
      <c r="AN139" s="1">
        <v>7361.21</v>
      </c>
      <c r="AO139" s="1">
        <v>21.29</v>
      </c>
      <c r="AP139" s="1">
        <v>0</v>
      </c>
      <c r="AQ139" s="1">
        <v>0</v>
      </c>
      <c r="AR139" s="1">
        <v>1</v>
      </c>
      <c r="AS139" s="1">
        <v>0</v>
      </c>
      <c r="AT139" s="102">
        <f>SUM(AN125:AQ139)</f>
        <v>84362.11</v>
      </c>
      <c r="AU139" s="11">
        <f t="shared" si="37"/>
        <v>45427</v>
      </c>
      <c r="AV139" s="1">
        <v>45</v>
      </c>
      <c r="AW139" s="276">
        <v>4578.99</v>
      </c>
      <c r="AX139" s="1">
        <v>0</v>
      </c>
      <c r="AY139" s="1">
        <v>41.5</v>
      </c>
      <c r="AZ139" s="1">
        <v>0</v>
      </c>
      <c r="BA139" s="1">
        <v>0</v>
      </c>
      <c r="BB139" s="1">
        <v>394.42</v>
      </c>
      <c r="BC139" s="102">
        <f>SUM(AW125:AZ139)</f>
        <v>58569.039999999994</v>
      </c>
      <c r="BD139" s="11">
        <f t="shared" si="38"/>
        <v>45427</v>
      </c>
      <c r="BE139" s="1">
        <v>59</v>
      </c>
      <c r="BF139" s="1">
        <v>7390</v>
      </c>
      <c r="BG139" s="1">
        <v>24.01</v>
      </c>
      <c r="BH139" s="1">
        <v>0</v>
      </c>
      <c r="BI139" s="1">
        <v>0</v>
      </c>
      <c r="BJ139" s="1">
        <v>0</v>
      </c>
      <c r="BK139" s="1">
        <v>4</v>
      </c>
      <c r="BL139" s="102">
        <f>SUM(BF125:BI139)</f>
        <v>97405.030000000013</v>
      </c>
      <c r="BM139" s="11">
        <f t="shared" si="39"/>
        <v>45427</v>
      </c>
      <c r="BN139" s="1">
        <v>34</v>
      </c>
      <c r="BO139" s="1">
        <v>4063.92</v>
      </c>
      <c r="BP139" s="1">
        <v>50.23</v>
      </c>
      <c r="BQ139" s="1">
        <v>0</v>
      </c>
      <c r="BR139" s="1">
        <v>0</v>
      </c>
      <c r="BS139" s="1">
        <v>0</v>
      </c>
      <c r="BT139" s="1">
        <v>3</v>
      </c>
      <c r="BU139" s="102">
        <f>SUM(BO125:BR139)</f>
        <v>78593.199999999983</v>
      </c>
      <c r="BV139" s="11">
        <f t="shared" si="40"/>
        <v>45427</v>
      </c>
      <c r="BW139" s="1">
        <v>45</v>
      </c>
      <c r="BX139" s="1">
        <v>3545.76</v>
      </c>
      <c r="BY139" s="1">
        <v>86.5</v>
      </c>
      <c r="BZ139" s="1">
        <v>0</v>
      </c>
      <c r="CA139" s="1">
        <v>35</v>
      </c>
      <c r="CB139" s="1">
        <v>0</v>
      </c>
      <c r="CC139" s="1">
        <v>141.9</v>
      </c>
      <c r="CD139" s="102">
        <f>SUM(BX125:CA139)</f>
        <v>51359.479999999996</v>
      </c>
      <c r="CE139" s="11">
        <f t="shared" si="41"/>
        <v>45427</v>
      </c>
      <c r="CF139" s="1">
        <v>39</v>
      </c>
      <c r="CG139" s="1">
        <v>4879.03</v>
      </c>
      <c r="CH139" s="1">
        <v>32.5</v>
      </c>
      <c r="CI139" s="1">
        <v>0</v>
      </c>
      <c r="CJ139" s="1">
        <v>0</v>
      </c>
      <c r="CK139" s="1">
        <v>0</v>
      </c>
      <c r="CL139" s="1">
        <v>5.26</v>
      </c>
      <c r="CM139" s="102">
        <f>SUM(CG125:CJ139)</f>
        <v>81246.12</v>
      </c>
      <c r="CN139" s="11">
        <f t="shared" si="42"/>
        <v>45427</v>
      </c>
      <c r="CO139" s="1">
        <v>88</v>
      </c>
      <c r="CP139" s="1">
        <v>10439.620000000001</v>
      </c>
      <c r="CQ139" s="1">
        <v>83</v>
      </c>
      <c r="CR139" s="1">
        <v>322.98</v>
      </c>
      <c r="CS139" s="1">
        <v>35</v>
      </c>
      <c r="CT139" s="1">
        <v>4</v>
      </c>
      <c r="CU139" s="1">
        <v>143.29</v>
      </c>
      <c r="CV139" s="102">
        <f>SUM(CP125:CS139)</f>
        <v>102461.25999999998</v>
      </c>
      <c r="CW139" s="13">
        <f t="shared" si="43"/>
        <v>45427</v>
      </c>
      <c r="CX139" s="1">
        <v>21</v>
      </c>
      <c r="CY139" s="1">
        <v>1161.69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02">
        <f>SUM(CY125:DB139)</f>
        <v>21309.200000000001</v>
      </c>
      <c r="DF139" s="13">
        <f t="shared" si="44"/>
        <v>45427</v>
      </c>
      <c r="DG139" s="1"/>
      <c r="DH139" s="1"/>
      <c r="DI139" s="1"/>
      <c r="DJ139" s="1"/>
      <c r="DK139" s="1"/>
      <c r="DL139" s="1"/>
      <c r="DM139" s="1"/>
      <c r="DN139" s="102">
        <f>SUM(DH125:DK139)</f>
        <v>0</v>
      </c>
      <c r="DO139" s="13">
        <f t="shared" si="45"/>
        <v>45427</v>
      </c>
      <c r="DP139" s="1"/>
      <c r="DQ139" s="1"/>
      <c r="DR139" s="1"/>
      <c r="DS139" s="1"/>
      <c r="DT139" s="1"/>
      <c r="DU139" s="1"/>
      <c r="DV139" s="1"/>
      <c r="DW139" s="102">
        <f>SUM(DQ125:DT139)</f>
        <v>0</v>
      </c>
      <c r="DX139" s="13">
        <f t="shared" si="46"/>
        <v>45427</v>
      </c>
      <c r="DY139" s="1"/>
      <c r="DZ139" s="1"/>
      <c r="EA139" s="1"/>
      <c r="EB139" s="1"/>
      <c r="EC139" s="1"/>
      <c r="ED139" s="1"/>
      <c r="EE139" s="1"/>
      <c r="EF139" s="102">
        <f>SUM(DZ125:EC139)</f>
        <v>0</v>
      </c>
      <c r="EG139" s="38"/>
      <c r="EH139" s="38"/>
      <c r="EI139" s="38"/>
      <c r="EJ139" s="38"/>
      <c r="EK139" s="38"/>
      <c r="EL139" s="38"/>
      <c r="EM139" s="38"/>
      <c r="EN139" s="38"/>
    </row>
    <row r="140" spans="1:144" x14ac:dyDescent="0.3">
      <c r="A140" s="268">
        <f t="shared" si="33"/>
        <v>12</v>
      </c>
      <c r="B140" s="11">
        <f t="shared" si="32"/>
        <v>45428</v>
      </c>
      <c r="C140" s="1">
        <v>62</v>
      </c>
      <c r="D140" s="1">
        <v>10286.799999999999</v>
      </c>
      <c r="E140" s="1">
        <v>0</v>
      </c>
      <c r="F140" s="1">
        <v>45</v>
      </c>
      <c r="G140" s="1">
        <v>25</v>
      </c>
      <c r="H140" s="1">
        <v>0</v>
      </c>
      <c r="I140" s="1">
        <v>15</v>
      </c>
      <c r="J140" s="38"/>
      <c r="K140" s="11">
        <f t="shared" si="47"/>
        <v>45428</v>
      </c>
      <c r="L140" s="1">
        <v>32</v>
      </c>
      <c r="M140" s="1">
        <v>4815.42</v>
      </c>
      <c r="N140" s="1">
        <v>13.44</v>
      </c>
      <c r="O140" s="1">
        <v>0</v>
      </c>
      <c r="P140" s="1">
        <v>0</v>
      </c>
      <c r="Q140" s="1">
        <v>0</v>
      </c>
      <c r="R140" s="1">
        <v>0</v>
      </c>
      <c r="S140" s="38"/>
      <c r="T140" s="11">
        <f t="shared" si="34"/>
        <v>45428</v>
      </c>
      <c r="U140" s="1">
        <v>24</v>
      </c>
      <c r="V140" s="1">
        <v>2282.62</v>
      </c>
      <c r="W140" s="1">
        <v>0</v>
      </c>
      <c r="X140" s="1">
        <v>0</v>
      </c>
      <c r="Y140" s="1">
        <v>12.5</v>
      </c>
      <c r="Z140" s="1">
        <v>0</v>
      </c>
      <c r="AA140" s="1">
        <v>1356.5</v>
      </c>
      <c r="AB140" s="38"/>
      <c r="AC140" s="11">
        <f t="shared" si="35"/>
        <v>45428</v>
      </c>
      <c r="AD140" s="1">
        <v>60</v>
      </c>
      <c r="AE140" s="1">
        <v>7943.07</v>
      </c>
      <c r="AF140" s="1">
        <v>74.989999999999995</v>
      </c>
      <c r="AG140" s="1">
        <v>0</v>
      </c>
      <c r="AH140" s="1">
        <v>368.21</v>
      </c>
      <c r="AI140" s="1">
        <v>0</v>
      </c>
      <c r="AJ140" s="1">
        <v>10</v>
      </c>
      <c r="AK140" s="38"/>
      <c r="AL140" s="11">
        <f t="shared" si="36"/>
        <v>45428</v>
      </c>
      <c r="AM140" s="1">
        <v>49</v>
      </c>
      <c r="AN140" s="1">
        <v>7042.74</v>
      </c>
      <c r="AO140" s="1">
        <v>4.63</v>
      </c>
      <c r="AP140" s="1">
        <v>0</v>
      </c>
      <c r="AQ140" s="1">
        <v>118.15</v>
      </c>
      <c r="AR140" s="1">
        <v>1</v>
      </c>
      <c r="AS140" s="1">
        <v>0</v>
      </c>
      <c r="AT140" s="38"/>
      <c r="AU140" s="11">
        <f t="shared" si="37"/>
        <v>45428</v>
      </c>
      <c r="AV140" s="1">
        <v>37</v>
      </c>
      <c r="AW140" s="1">
        <v>3741.82</v>
      </c>
      <c r="AX140" s="1">
        <v>0</v>
      </c>
      <c r="AY140" s="1">
        <v>18</v>
      </c>
      <c r="AZ140" s="1">
        <v>0</v>
      </c>
      <c r="BA140" s="1">
        <v>0</v>
      </c>
      <c r="BB140" s="1">
        <v>14.98</v>
      </c>
      <c r="BC140" s="38"/>
      <c r="BD140" s="11">
        <f t="shared" si="38"/>
        <v>45428</v>
      </c>
      <c r="BE140" s="1">
        <v>52</v>
      </c>
      <c r="BF140" s="1">
        <v>6388.98</v>
      </c>
      <c r="BG140" s="1">
        <v>18.47</v>
      </c>
      <c r="BH140" s="1">
        <v>0</v>
      </c>
      <c r="BI140" s="1">
        <v>120.25</v>
      </c>
      <c r="BJ140" s="1">
        <v>0</v>
      </c>
      <c r="BK140" s="1">
        <v>14</v>
      </c>
      <c r="BL140" s="38"/>
      <c r="BM140" s="11">
        <f t="shared" si="39"/>
        <v>45428</v>
      </c>
      <c r="BN140" s="1">
        <v>47</v>
      </c>
      <c r="BO140" s="1">
        <v>5493.06</v>
      </c>
      <c r="BP140" s="1">
        <v>21.86</v>
      </c>
      <c r="BQ140" s="1">
        <v>0</v>
      </c>
      <c r="BR140" s="1">
        <v>345.12</v>
      </c>
      <c r="BS140" s="1">
        <v>0</v>
      </c>
      <c r="BT140" s="1">
        <v>8</v>
      </c>
      <c r="BU140" s="38"/>
      <c r="BV140" s="11">
        <f t="shared" si="40"/>
        <v>45428</v>
      </c>
      <c r="BW140" s="1">
        <v>41</v>
      </c>
      <c r="BX140" s="1">
        <v>3054.28</v>
      </c>
      <c r="BY140" s="1">
        <v>27</v>
      </c>
      <c r="BZ140" s="1">
        <v>0</v>
      </c>
      <c r="CA140" s="1">
        <v>35</v>
      </c>
      <c r="CB140" s="1">
        <v>0</v>
      </c>
      <c r="CC140" s="1">
        <v>102</v>
      </c>
      <c r="CD140" s="38"/>
      <c r="CE140" s="11">
        <f t="shared" si="41"/>
        <v>45428</v>
      </c>
      <c r="CF140" s="1">
        <v>41</v>
      </c>
      <c r="CG140" s="1">
        <v>4843.25</v>
      </c>
      <c r="CH140" s="1">
        <v>23</v>
      </c>
      <c r="CI140" s="1">
        <v>0</v>
      </c>
      <c r="CJ140" s="1">
        <v>0</v>
      </c>
      <c r="CK140" s="1">
        <v>0</v>
      </c>
      <c r="CL140" s="1">
        <v>7.35</v>
      </c>
      <c r="CM140" s="38"/>
      <c r="CN140" s="11">
        <f t="shared" si="42"/>
        <v>45428</v>
      </c>
      <c r="CO140" s="1">
        <v>49</v>
      </c>
      <c r="CP140" s="1">
        <v>5878.97</v>
      </c>
      <c r="CQ140" s="1">
        <v>36.08</v>
      </c>
      <c r="CR140" s="1">
        <v>204.22</v>
      </c>
      <c r="CS140" s="1">
        <v>0</v>
      </c>
      <c r="CT140" s="1">
        <v>1</v>
      </c>
      <c r="CU140" s="1">
        <v>269.29000000000002</v>
      </c>
      <c r="CV140" s="38"/>
      <c r="CW140" s="13">
        <f t="shared" si="43"/>
        <v>45428</v>
      </c>
      <c r="CX140" s="1">
        <v>20</v>
      </c>
      <c r="CY140" s="1">
        <v>1093.7</v>
      </c>
      <c r="CZ140" s="1">
        <v>0</v>
      </c>
      <c r="DA140" s="1">
        <v>0</v>
      </c>
      <c r="DB140" s="1">
        <v>60</v>
      </c>
      <c r="DC140" s="1">
        <v>0</v>
      </c>
      <c r="DD140" s="1">
        <v>0</v>
      </c>
      <c r="DE140" s="38"/>
      <c r="DF140" s="13">
        <f t="shared" si="44"/>
        <v>45428</v>
      </c>
      <c r="DG140" s="1"/>
      <c r="DH140" s="1"/>
      <c r="DI140" s="1"/>
      <c r="DJ140" s="1"/>
      <c r="DK140" s="1"/>
      <c r="DL140" s="1"/>
      <c r="DM140" s="1"/>
      <c r="DN140" s="38"/>
      <c r="DO140" s="13">
        <f t="shared" si="45"/>
        <v>45428</v>
      </c>
      <c r="DP140" s="1"/>
      <c r="DQ140" s="1"/>
      <c r="DR140" s="1"/>
      <c r="DS140" s="1"/>
      <c r="DT140" s="1"/>
      <c r="DU140" s="1"/>
      <c r="DV140" s="1"/>
      <c r="DW140" s="38"/>
      <c r="DX140" s="13">
        <f t="shared" si="46"/>
        <v>45428</v>
      </c>
      <c r="DY140" s="1"/>
      <c r="DZ140" s="1"/>
      <c r="EA140" s="1"/>
      <c r="EB140" s="1"/>
      <c r="EC140" s="1"/>
      <c r="ED140" s="1"/>
      <c r="EE140" s="1"/>
      <c r="EF140" s="38"/>
      <c r="EG140" s="38"/>
      <c r="EH140" s="38"/>
      <c r="EI140" s="38"/>
      <c r="EJ140" s="38"/>
      <c r="EK140" s="38"/>
      <c r="EL140" s="38"/>
      <c r="EM140" s="38"/>
      <c r="EN140" s="38"/>
    </row>
    <row r="141" spans="1:144" x14ac:dyDescent="0.3">
      <c r="A141" s="268">
        <f t="shared" si="33"/>
        <v>12</v>
      </c>
      <c r="B141" s="11">
        <f t="shared" si="32"/>
        <v>45429</v>
      </c>
      <c r="C141" s="1">
        <v>60</v>
      </c>
      <c r="D141" s="1">
        <v>9442.2800000000007</v>
      </c>
      <c r="E141" s="1">
        <v>0</v>
      </c>
      <c r="F141" s="1">
        <v>90</v>
      </c>
      <c r="G141" s="1">
        <v>144.58000000000001</v>
      </c>
      <c r="H141" s="1">
        <v>0</v>
      </c>
      <c r="I141" s="1">
        <v>35</v>
      </c>
      <c r="J141" s="38"/>
      <c r="K141" s="11">
        <f t="shared" si="47"/>
        <v>45429</v>
      </c>
      <c r="L141" s="1">
        <v>42</v>
      </c>
      <c r="M141" s="1">
        <v>6258.67</v>
      </c>
      <c r="N141" s="1">
        <v>36.08</v>
      </c>
      <c r="O141" s="1">
        <v>0</v>
      </c>
      <c r="P141" s="1">
        <v>150</v>
      </c>
      <c r="Q141" s="1">
        <v>0</v>
      </c>
      <c r="R141" s="1">
        <v>6.75</v>
      </c>
      <c r="S141" s="38"/>
      <c r="T141" s="11">
        <f t="shared" si="34"/>
        <v>45429</v>
      </c>
      <c r="U141" s="1">
        <v>22</v>
      </c>
      <c r="V141" s="1">
        <v>2102.2800000000002</v>
      </c>
      <c r="W141" s="1">
        <v>0</v>
      </c>
      <c r="X141" s="1">
        <v>0</v>
      </c>
      <c r="Y141" s="1">
        <v>26</v>
      </c>
      <c r="Z141" s="1">
        <v>0</v>
      </c>
      <c r="AA141" s="1">
        <v>141.1</v>
      </c>
      <c r="AB141" s="38"/>
      <c r="AC141" s="11">
        <f t="shared" si="35"/>
        <v>45429</v>
      </c>
      <c r="AD141" s="1">
        <v>46</v>
      </c>
      <c r="AE141" s="1">
        <v>5762.2</v>
      </c>
      <c r="AF141" s="1">
        <v>44.42</v>
      </c>
      <c r="AG141" s="1">
        <v>0</v>
      </c>
      <c r="AH141" s="1">
        <v>-27.2</v>
      </c>
      <c r="AI141" s="1">
        <v>1</v>
      </c>
      <c r="AJ141" s="1">
        <v>7</v>
      </c>
      <c r="AK141" s="38"/>
      <c r="AL141" s="11">
        <f t="shared" si="36"/>
        <v>45429</v>
      </c>
      <c r="AM141" s="1">
        <v>45</v>
      </c>
      <c r="AN141" s="1">
        <v>6173.62</v>
      </c>
      <c r="AO141" s="1">
        <v>14.8</v>
      </c>
      <c r="AP141" s="1">
        <v>0</v>
      </c>
      <c r="AQ141" s="1">
        <v>0</v>
      </c>
      <c r="AR141" s="1">
        <v>1</v>
      </c>
      <c r="AS141" s="1">
        <v>0</v>
      </c>
      <c r="AT141" s="38"/>
      <c r="AU141" s="11">
        <f t="shared" si="37"/>
        <v>45429</v>
      </c>
      <c r="AV141" s="1">
        <v>24</v>
      </c>
      <c r="AW141" s="1">
        <v>2094.86</v>
      </c>
      <c r="AX141" s="1">
        <v>0</v>
      </c>
      <c r="AY141" s="1">
        <v>22</v>
      </c>
      <c r="AZ141" s="1">
        <v>0</v>
      </c>
      <c r="BA141" s="1">
        <v>0</v>
      </c>
      <c r="BB141" s="1">
        <v>11.56</v>
      </c>
      <c r="BC141" s="38"/>
      <c r="BD141" s="11">
        <f t="shared" si="38"/>
        <v>45429</v>
      </c>
      <c r="BE141" s="1">
        <v>36</v>
      </c>
      <c r="BF141" s="1">
        <v>4612.63</v>
      </c>
      <c r="BG141" s="1">
        <v>24.94</v>
      </c>
      <c r="BH141" s="1">
        <v>0</v>
      </c>
      <c r="BI141" s="1">
        <v>0</v>
      </c>
      <c r="BJ141" s="1">
        <v>0</v>
      </c>
      <c r="BK141" s="1">
        <v>8</v>
      </c>
      <c r="BL141" s="38"/>
      <c r="BM141" s="11">
        <f t="shared" si="39"/>
        <v>45429</v>
      </c>
      <c r="BN141" s="1">
        <v>38</v>
      </c>
      <c r="BO141" s="1">
        <v>5247.26</v>
      </c>
      <c r="BP141" s="1">
        <v>47.91</v>
      </c>
      <c r="BQ141" s="1">
        <v>0</v>
      </c>
      <c r="BR141" s="1">
        <v>187.75</v>
      </c>
      <c r="BS141" s="1">
        <v>0</v>
      </c>
      <c r="BT141" s="1">
        <v>167.5</v>
      </c>
      <c r="BU141" s="38"/>
      <c r="BV141" s="11">
        <f t="shared" si="40"/>
        <v>45429</v>
      </c>
      <c r="BW141" s="1">
        <v>37</v>
      </c>
      <c r="BX141" s="1">
        <v>2998.84</v>
      </c>
      <c r="BY141" s="1">
        <v>54</v>
      </c>
      <c r="BZ141" s="1">
        <v>0</v>
      </c>
      <c r="CA141" s="1">
        <v>0</v>
      </c>
      <c r="CB141" s="1">
        <v>0</v>
      </c>
      <c r="CC141" s="1">
        <v>141</v>
      </c>
      <c r="CD141" s="38"/>
      <c r="CE141" s="11">
        <f t="shared" si="41"/>
        <v>45429</v>
      </c>
      <c r="CF141" s="1">
        <v>27</v>
      </c>
      <c r="CG141" s="1">
        <v>3214.62</v>
      </c>
      <c r="CH141" s="1">
        <v>38</v>
      </c>
      <c r="CI141" s="1">
        <v>0</v>
      </c>
      <c r="CJ141" s="1">
        <v>0</v>
      </c>
      <c r="CK141" s="1">
        <v>0</v>
      </c>
      <c r="CL141" s="1">
        <v>12.61</v>
      </c>
      <c r="CM141" s="38"/>
      <c r="CN141" s="11">
        <f t="shared" si="42"/>
        <v>45429</v>
      </c>
      <c r="CO141" s="1">
        <v>37</v>
      </c>
      <c r="CP141" s="1">
        <v>4417.51</v>
      </c>
      <c r="CQ141" s="1">
        <v>44.5</v>
      </c>
      <c r="CR141" s="1">
        <v>103.48</v>
      </c>
      <c r="CS141" s="1">
        <v>25</v>
      </c>
      <c r="CT141" s="1">
        <v>2</v>
      </c>
      <c r="CU141" s="1">
        <v>54.57</v>
      </c>
      <c r="CV141" s="38"/>
      <c r="CW141" s="13">
        <f t="shared" si="43"/>
        <v>45429</v>
      </c>
      <c r="CX141" s="1">
        <v>20</v>
      </c>
      <c r="CY141" s="1">
        <v>1121.5999999999999</v>
      </c>
      <c r="CZ141" s="1">
        <v>0</v>
      </c>
      <c r="DA141" s="1">
        <v>6</v>
      </c>
      <c r="DB141" s="1">
        <v>0</v>
      </c>
      <c r="DC141" s="1">
        <v>0</v>
      </c>
      <c r="DD141" s="1">
        <v>0</v>
      </c>
      <c r="DE141" s="38"/>
      <c r="DF141" s="13">
        <f t="shared" si="44"/>
        <v>45429</v>
      </c>
      <c r="DG141" s="1"/>
      <c r="DH141" s="1"/>
      <c r="DI141" s="1"/>
      <c r="DJ141" s="1"/>
      <c r="DK141" s="1"/>
      <c r="DL141" s="1"/>
      <c r="DM141" s="1"/>
      <c r="DN141" s="38"/>
      <c r="DO141" s="13">
        <f t="shared" si="45"/>
        <v>45429</v>
      </c>
      <c r="DP141" s="1"/>
      <c r="DQ141" s="1"/>
      <c r="DR141" s="1"/>
      <c r="DS141" s="1"/>
      <c r="DT141" s="1"/>
      <c r="DU141" s="1"/>
      <c r="DV141" s="1"/>
      <c r="DW141" s="38"/>
      <c r="DX141" s="13">
        <f t="shared" si="46"/>
        <v>45429</v>
      </c>
      <c r="DY141" s="1"/>
      <c r="DZ141" s="1"/>
      <c r="EA141" s="1"/>
      <c r="EB141" s="1"/>
      <c r="EC141" s="1"/>
      <c r="ED141" s="1"/>
      <c r="EE141" s="1"/>
      <c r="EF141" s="38"/>
      <c r="EG141" s="38"/>
      <c r="EH141" s="38"/>
      <c r="EI141" s="38"/>
      <c r="EJ141" s="38"/>
      <c r="EK141" s="38"/>
      <c r="EL141" s="38"/>
      <c r="EM141" s="38"/>
      <c r="EN141" s="38"/>
    </row>
    <row r="142" spans="1:144" x14ac:dyDescent="0.3">
      <c r="A142" s="268">
        <f t="shared" si="33"/>
        <v>12</v>
      </c>
      <c r="B142" s="11">
        <f t="shared" si="32"/>
        <v>45430</v>
      </c>
      <c r="C142" s="1">
        <v>62</v>
      </c>
      <c r="D142" s="1">
        <v>10431</v>
      </c>
      <c r="E142" s="1">
        <v>0</v>
      </c>
      <c r="F142" s="1">
        <v>56</v>
      </c>
      <c r="G142" s="1">
        <v>0</v>
      </c>
      <c r="H142" s="1">
        <v>0</v>
      </c>
      <c r="I142" s="1">
        <v>19</v>
      </c>
      <c r="J142" s="38"/>
      <c r="K142" s="11">
        <f t="shared" si="47"/>
        <v>45430</v>
      </c>
      <c r="L142" s="1">
        <v>29</v>
      </c>
      <c r="M142" s="1">
        <v>4149.87</v>
      </c>
      <c r="N142" s="1">
        <v>27.81</v>
      </c>
      <c r="O142" s="1">
        <v>0</v>
      </c>
      <c r="P142" s="1">
        <v>61.47</v>
      </c>
      <c r="Q142" s="1">
        <v>0</v>
      </c>
      <c r="R142" s="1">
        <v>6.25</v>
      </c>
      <c r="S142" s="38"/>
      <c r="T142" s="11">
        <f t="shared" si="34"/>
        <v>45430</v>
      </c>
      <c r="U142" s="1">
        <v>17</v>
      </c>
      <c r="V142" s="1">
        <v>1615.9</v>
      </c>
      <c r="W142" s="1">
        <v>0</v>
      </c>
      <c r="X142" s="1">
        <v>0</v>
      </c>
      <c r="Y142" s="1">
        <v>150</v>
      </c>
      <c r="Z142" s="1">
        <v>0</v>
      </c>
      <c r="AA142" s="1">
        <v>0</v>
      </c>
      <c r="AB142" s="38"/>
      <c r="AC142" s="11">
        <f t="shared" si="35"/>
        <v>45430</v>
      </c>
      <c r="AD142" s="1">
        <v>39</v>
      </c>
      <c r="AE142" s="1">
        <v>4809.63</v>
      </c>
      <c r="AF142" s="1">
        <v>33.32</v>
      </c>
      <c r="AG142" s="1">
        <v>0</v>
      </c>
      <c r="AH142" s="1">
        <v>0</v>
      </c>
      <c r="AI142" s="1">
        <v>1</v>
      </c>
      <c r="AJ142" s="1">
        <v>136.58000000000001</v>
      </c>
      <c r="AK142" s="38"/>
      <c r="AL142" s="11">
        <f t="shared" si="36"/>
        <v>45430</v>
      </c>
      <c r="AM142" s="1">
        <v>42</v>
      </c>
      <c r="AN142" s="1">
        <v>5869.25</v>
      </c>
      <c r="AO142" s="1">
        <v>11.1</v>
      </c>
      <c r="AP142" s="1">
        <v>0</v>
      </c>
      <c r="AQ142" s="1">
        <v>250</v>
      </c>
      <c r="AR142" s="1">
        <v>1</v>
      </c>
      <c r="AS142" s="1">
        <v>270.14999999999998</v>
      </c>
      <c r="AT142" s="38"/>
      <c r="AU142" s="11">
        <f t="shared" si="37"/>
        <v>45430</v>
      </c>
      <c r="AV142" s="1">
        <v>23</v>
      </c>
      <c r="AW142" s="1">
        <v>2490.35</v>
      </c>
      <c r="AX142" s="1">
        <v>0</v>
      </c>
      <c r="AY142" s="1">
        <v>30</v>
      </c>
      <c r="AZ142" s="1">
        <v>-483.3</v>
      </c>
      <c r="BA142" s="1">
        <v>0</v>
      </c>
      <c r="BB142" s="1">
        <v>0</v>
      </c>
      <c r="BC142" s="38"/>
      <c r="BD142" s="11">
        <f t="shared" si="38"/>
        <v>45430</v>
      </c>
      <c r="BE142" s="1">
        <v>39</v>
      </c>
      <c r="BF142" s="1">
        <v>4679.3500000000004</v>
      </c>
      <c r="BG142" s="1">
        <v>47.11</v>
      </c>
      <c r="BH142" s="1">
        <v>0</v>
      </c>
      <c r="BI142" s="1">
        <v>0</v>
      </c>
      <c r="BJ142" s="1">
        <v>0</v>
      </c>
      <c r="BK142" s="1">
        <v>38</v>
      </c>
      <c r="BL142" s="38"/>
      <c r="BM142" s="11">
        <f t="shared" si="39"/>
        <v>45430</v>
      </c>
      <c r="BN142" s="1">
        <v>36</v>
      </c>
      <c r="BO142" s="1">
        <v>4332.3999999999996</v>
      </c>
      <c r="BP142" s="1">
        <v>14.89</v>
      </c>
      <c r="BQ142" s="1">
        <v>0</v>
      </c>
      <c r="BR142" s="1">
        <v>150</v>
      </c>
      <c r="BS142" s="1">
        <v>0</v>
      </c>
      <c r="BT142" s="1">
        <v>4.5</v>
      </c>
      <c r="BU142" s="38"/>
      <c r="BV142" s="11">
        <f t="shared" si="40"/>
        <v>45430</v>
      </c>
      <c r="BW142" s="1">
        <v>44</v>
      </c>
      <c r="BX142" s="1">
        <v>3499.55</v>
      </c>
      <c r="BY142" s="1">
        <v>60</v>
      </c>
      <c r="BZ142" s="1">
        <v>0</v>
      </c>
      <c r="CA142" s="1">
        <v>0</v>
      </c>
      <c r="CB142" s="1">
        <v>0</v>
      </c>
      <c r="CC142" s="1">
        <v>109.51</v>
      </c>
      <c r="CD142" s="38"/>
      <c r="CE142" s="11">
        <f t="shared" si="41"/>
        <v>45430</v>
      </c>
      <c r="CF142" s="1">
        <v>25</v>
      </c>
      <c r="CG142" s="1">
        <v>2886.43</v>
      </c>
      <c r="CH142" s="1">
        <v>30</v>
      </c>
      <c r="CI142" s="1">
        <v>0</v>
      </c>
      <c r="CJ142" s="1">
        <v>0</v>
      </c>
      <c r="CK142" s="1">
        <v>0</v>
      </c>
      <c r="CL142" s="1">
        <v>21.55</v>
      </c>
      <c r="CM142" s="38"/>
      <c r="CN142" s="11">
        <f t="shared" si="42"/>
        <v>45430</v>
      </c>
      <c r="CO142" s="1">
        <v>37</v>
      </c>
      <c r="CP142" s="1">
        <v>4048.34</v>
      </c>
      <c r="CQ142" s="1">
        <v>70.5</v>
      </c>
      <c r="CR142" s="1">
        <v>263.10000000000002</v>
      </c>
      <c r="CS142" s="1">
        <v>150</v>
      </c>
      <c r="CT142" s="1">
        <v>1</v>
      </c>
      <c r="CU142" s="1">
        <v>124.54</v>
      </c>
      <c r="CV142" s="38"/>
      <c r="CW142" s="13">
        <f t="shared" si="43"/>
        <v>45430</v>
      </c>
      <c r="CX142" s="1">
        <v>26</v>
      </c>
      <c r="CY142" s="1">
        <v>1535.7</v>
      </c>
      <c r="CZ142" s="1">
        <v>0</v>
      </c>
      <c r="DA142" s="1">
        <v>4</v>
      </c>
      <c r="DB142" s="1">
        <v>60</v>
      </c>
      <c r="DC142" s="1">
        <v>0</v>
      </c>
      <c r="DD142" s="1">
        <v>176.84</v>
      </c>
      <c r="DE142" s="38"/>
      <c r="DF142" s="13">
        <f t="shared" si="44"/>
        <v>45430</v>
      </c>
      <c r="DG142" s="1"/>
      <c r="DH142" s="1"/>
      <c r="DI142" s="1"/>
      <c r="DJ142" s="1"/>
      <c r="DK142" s="1"/>
      <c r="DL142" s="1"/>
      <c r="DM142" s="1"/>
      <c r="DN142" s="38"/>
      <c r="DO142" s="13">
        <f t="shared" si="45"/>
        <v>45430</v>
      </c>
      <c r="DP142" s="1"/>
      <c r="DQ142" s="1"/>
      <c r="DR142" s="1"/>
      <c r="DS142" s="1"/>
      <c r="DT142" s="1"/>
      <c r="DU142" s="1"/>
      <c r="DV142" s="1"/>
      <c r="DW142" s="38"/>
      <c r="DX142" s="13">
        <f t="shared" si="46"/>
        <v>45430</v>
      </c>
      <c r="DY142" s="1"/>
      <c r="DZ142" s="1"/>
      <c r="EA142" s="1"/>
      <c r="EB142" s="1"/>
      <c r="EC142" s="1"/>
      <c r="ED142" s="1"/>
      <c r="EE142" s="1"/>
      <c r="EF142" s="38"/>
      <c r="EG142" s="38"/>
      <c r="EH142" s="38"/>
      <c r="EI142" s="38"/>
      <c r="EJ142" s="38"/>
      <c r="EK142" s="38"/>
      <c r="EL142" s="38"/>
      <c r="EM142" s="38"/>
      <c r="EN142" s="38"/>
    </row>
    <row r="143" spans="1:144" x14ac:dyDescent="0.3">
      <c r="A143" s="268">
        <f t="shared" si="33"/>
        <v>12</v>
      </c>
      <c r="B143" s="11">
        <f t="shared" si="32"/>
        <v>45431</v>
      </c>
      <c r="C143" s="1">
        <v>28</v>
      </c>
      <c r="D143" s="1">
        <v>2963.38</v>
      </c>
      <c r="E143" s="1">
        <v>0</v>
      </c>
      <c r="F143" s="1">
        <v>38</v>
      </c>
      <c r="G143" s="1">
        <v>4</v>
      </c>
      <c r="H143" s="1">
        <v>0</v>
      </c>
      <c r="I143" s="1">
        <v>4</v>
      </c>
      <c r="J143" s="38"/>
      <c r="K143" s="11">
        <f t="shared" si="47"/>
        <v>45431</v>
      </c>
      <c r="L143" s="1">
        <v>26</v>
      </c>
      <c r="M143" s="1">
        <v>2714.74</v>
      </c>
      <c r="N143" s="1">
        <v>6.6</v>
      </c>
      <c r="O143" s="1">
        <v>0</v>
      </c>
      <c r="P143" s="1">
        <v>9.9</v>
      </c>
      <c r="Q143" s="1">
        <v>0</v>
      </c>
      <c r="R143" s="1">
        <v>2.5</v>
      </c>
      <c r="S143" s="38"/>
      <c r="T143" s="11">
        <f t="shared" si="34"/>
        <v>45431</v>
      </c>
      <c r="U143" s="1">
        <v>11</v>
      </c>
      <c r="V143" s="1">
        <v>1092.49</v>
      </c>
      <c r="W143" s="1">
        <v>0</v>
      </c>
      <c r="X143" s="1">
        <v>0</v>
      </c>
      <c r="Y143" s="1">
        <v>11.5</v>
      </c>
      <c r="Z143" s="1">
        <v>0</v>
      </c>
      <c r="AA143" s="1">
        <v>10.5</v>
      </c>
      <c r="AB143" s="38"/>
      <c r="AC143" s="11">
        <f t="shared" si="35"/>
        <v>45431</v>
      </c>
      <c r="AD143" s="1">
        <v>35</v>
      </c>
      <c r="AE143" s="1">
        <v>4690.8500000000004</v>
      </c>
      <c r="AF143" s="1">
        <v>5.55</v>
      </c>
      <c r="AG143" s="1">
        <v>0</v>
      </c>
      <c r="AH143" s="1">
        <v>4.95</v>
      </c>
      <c r="AI143" s="1">
        <v>0</v>
      </c>
      <c r="AJ143" s="1">
        <v>10</v>
      </c>
      <c r="AK143" s="38"/>
      <c r="AL143" s="11">
        <f t="shared" si="36"/>
        <v>45431</v>
      </c>
      <c r="AM143" s="1">
        <v>39</v>
      </c>
      <c r="AN143" s="1">
        <v>5208.17</v>
      </c>
      <c r="AO143" s="1">
        <v>0</v>
      </c>
      <c r="AP143" s="1">
        <v>0</v>
      </c>
      <c r="AQ143" s="1">
        <v>261.95</v>
      </c>
      <c r="AR143" s="1">
        <v>1</v>
      </c>
      <c r="AS143" s="1">
        <v>0</v>
      </c>
      <c r="AT143" s="38"/>
      <c r="AU143" s="11">
        <f t="shared" si="37"/>
        <v>45431</v>
      </c>
      <c r="AV143" s="1">
        <v>25</v>
      </c>
      <c r="AW143" s="1">
        <v>2260.44</v>
      </c>
      <c r="AX143" s="1">
        <v>0</v>
      </c>
      <c r="AY143" s="1">
        <v>0</v>
      </c>
      <c r="AZ143" s="1">
        <v>125</v>
      </c>
      <c r="BA143" s="1">
        <v>0</v>
      </c>
      <c r="BB143" s="1">
        <v>0</v>
      </c>
      <c r="BC143" s="38"/>
      <c r="BD143" s="11">
        <f t="shared" si="38"/>
        <v>45431</v>
      </c>
      <c r="BE143" s="1">
        <v>42</v>
      </c>
      <c r="BF143" s="1">
        <v>5418.51</v>
      </c>
      <c r="BG143" s="1">
        <v>131.74</v>
      </c>
      <c r="BH143" s="1">
        <v>0</v>
      </c>
      <c r="BI143" s="1">
        <v>284.06</v>
      </c>
      <c r="BJ143" s="1">
        <v>0</v>
      </c>
      <c r="BK143" s="1">
        <v>0</v>
      </c>
      <c r="BL143" s="38"/>
      <c r="BM143" s="11">
        <f t="shared" si="39"/>
        <v>45431</v>
      </c>
      <c r="BN143" s="1">
        <v>44</v>
      </c>
      <c r="BO143" s="1">
        <v>5363.59</v>
      </c>
      <c r="BP143" s="1">
        <v>25.12</v>
      </c>
      <c r="BQ143" s="1">
        <v>0</v>
      </c>
      <c r="BR143" s="1">
        <v>0</v>
      </c>
      <c r="BS143" s="1">
        <v>0</v>
      </c>
      <c r="BT143" s="1">
        <v>50</v>
      </c>
      <c r="BU143" s="38"/>
      <c r="BV143" s="11">
        <f t="shared" si="40"/>
        <v>45431</v>
      </c>
      <c r="BW143" s="1">
        <v>40</v>
      </c>
      <c r="BX143" s="1">
        <v>2930.82</v>
      </c>
      <c r="BY143" s="1">
        <v>49</v>
      </c>
      <c r="BZ143" s="1">
        <v>0</v>
      </c>
      <c r="CA143" s="1">
        <v>0</v>
      </c>
      <c r="CB143" s="1">
        <v>0</v>
      </c>
      <c r="CC143" s="1">
        <v>194.84</v>
      </c>
      <c r="CD143" s="38"/>
      <c r="CE143" s="11">
        <f t="shared" si="41"/>
        <v>45431</v>
      </c>
      <c r="CF143" s="1">
        <v>21</v>
      </c>
      <c r="CG143" s="1">
        <v>2404.58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38"/>
      <c r="CN143" s="11">
        <f t="shared" si="42"/>
        <v>45431</v>
      </c>
      <c r="CO143" s="1">
        <v>32</v>
      </c>
      <c r="CP143" s="1">
        <v>3345.12</v>
      </c>
      <c r="CQ143" s="1">
        <v>50.51</v>
      </c>
      <c r="CR143" s="1">
        <v>260.48</v>
      </c>
      <c r="CS143" s="1">
        <v>0</v>
      </c>
      <c r="CT143" s="1">
        <v>0</v>
      </c>
      <c r="CU143" s="1">
        <v>39.06</v>
      </c>
      <c r="CV143" s="38"/>
      <c r="CW143" s="13">
        <f t="shared" si="43"/>
        <v>45431</v>
      </c>
      <c r="CX143" s="1">
        <v>8</v>
      </c>
      <c r="CY143" s="1">
        <v>545.53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38"/>
      <c r="DF143" s="13">
        <f t="shared" si="44"/>
        <v>45431</v>
      </c>
      <c r="DG143" s="1"/>
      <c r="DH143" s="1"/>
      <c r="DI143" s="1"/>
      <c r="DJ143" s="1"/>
      <c r="DK143" s="1"/>
      <c r="DL143" s="1"/>
      <c r="DM143" s="1"/>
      <c r="DN143" s="38"/>
      <c r="DO143" s="13">
        <f t="shared" si="45"/>
        <v>45431</v>
      </c>
      <c r="DP143" s="1"/>
      <c r="DQ143" s="1"/>
      <c r="DR143" s="1"/>
      <c r="DS143" s="1"/>
      <c r="DT143" s="1"/>
      <c r="DU143" s="1"/>
      <c r="DV143" s="1"/>
      <c r="DW143" s="38"/>
      <c r="DX143" s="13">
        <f t="shared" si="46"/>
        <v>45431</v>
      </c>
      <c r="DY143" s="1"/>
      <c r="DZ143" s="1"/>
      <c r="EA143" s="1"/>
      <c r="EB143" s="1"/>
      <c r="EC143" s="1"/>
      <c r="ED143" s="1"/>
      <c r="EE143" s="1"/>
      <c r="EF143" s="38"/>
      <c r="EG143" s="38"/>
      <c r="EH143" s="38"/>
      <c r="EI143" s="38"/>
      <c r="EJ143" s="38"/>
      <c r="EK143" s="38"/>
      <c r="EL143" s="38"/>
      <c r="EM143" s="38"/>
      <c r="EN143" s="38"/>
    </row>
    <row r="144" spans="1:144" x14ac:dyDescent="0.3">
      <c r="A144" s="268">
        <f t="shared" si="33"/>
        <v>12</v>
      </c>
      <c r="B144" s="11">
        <f t="shared" si="32"/>
        <v>45432</v>
      </c>
      <c r="C144" s="1">
        <v>46</v>
      </c>
      <c r="D144" s="1">
        <v>6255.48</v>
      </c>
      <c r="E144" s="1">
        <v>0</v>
      </c>
      <c r="F144" s="1">
        <v>16</v>
      </c>
      <c r="G144" s="1">
        <v>150.69999999999999</v>
      </c>
      <c r="H144" s="1">
        <v>1</v>
      </c>
      <c r="I144" s="1">
        <v>150.69999999999999</v>
      </c>
      <c r="J144" s="38"/>
      <c r="K144" s="11">
        <f t="shared" si="47"/>
        <v>45432</v>
      </c>
      <c r="L144" s="1">
        <v>58</v>
      </c>
      <c r="M144" s="1">
        <v>9487.61</v>
      </c>
      <c r="N144" s="1">
        <v>20.76</v>
      </c>
      <c r="O144" s="1">
        <v>0</v>
      </c>
      <c r="P144" s="1">
        <v>199.08</v>
      </c>
      <c r="Q144" s="1">
        <v>0</v>
      </c>
      <c r="R144" s="1">
        <v>3</v>
      </c>
      <c r="S144" s="38"/>
      <c r="T144" s="11">
        <f t="shared" si="34"/>
        <v>45432</v>
      </c>
      <c r="U144" s="1">
        <v>16</v>
      </c>
      <c r="V144" s="1">
        <v>1418.36</v>
      </c>
      <c r="W144" s="1">
        <v>0</v>
      </c>
      <c r="X144" s="1">
        <v>0</v>
      </c>
      <c r="Y144" s="1">
        <v>10</v>
      </c>
      <c r="Z144" s="1">
        <v>0</v>
      </c>
      <c r="AA144" s="1">
        <v>0</v>
      </c>
      <c r="AB144" s="38"/>
      <c r="AC144" s="11">
        <f t="shared" si="35"/>
        <v>45432</v>
      </c>
      <c r="AD144" s="1">
        <v>77</v>
      </c>
      <c r="AE144" s="1">
        <v>10725.45</v>
      </c>
      <c r="AF144" s="1">
        <v>25.9</v>
      </c>
      <c r="AG144" s="1">
        <v>0</v>
      </c>
      <c r="AH144" s="1">
        <v>173.8</v>
      </c>
      <c r="AI144" s="1">
        <v>0</v>
      </c>
      <c r="AJ144" s="1">
        <v>166.01</v>
      </c>
      <c r="AK144" s="38"/>
      <c r="AL144" s="11">
        <f t="shared" si="36"/>
        <v>45432</v>
      </c>
      <c r="AM144" s="1">
        <v>56</v>
      </c>
      <c r="AN144" s="272">
        <v>7257.5</v>
      </c>
      <c r="AO144" s="1">
        <v>34.25</v>
      </c>
      <c r="AP144" s="1">
        <v>0</v>
      </c>
      <c r="AQ144" s="1">
        <v>54.95</v>
      </c>
      <c r="AR144" s="1">
        <v>1</v>
      </c>
      <c r="AS144" s="1">
        <v>0</v>
      </c>
      <c r="AT144" s="38"/>
      <c r="AU144" s="11">
        <f t="shared" si="37"/>
        <v>45432</v>
      </c>
      <c r="AV144" s="1">
        <v>46</v>
      </c>
      <c r="AW144" s="1">
        <v>4205.47</v>
      </c>
      <c r="AX144" s="1">
        <v>0</v>
      </c>
      <c r="AY144" s="1">
        <v>28.5</v>
      </c>
      <c r="AZ144" s="1">
        <v>47</v>
      </c>
      <c r="BA144" s="1">
        <v>0</v>
      </c>
      <c r="BB144" s="1">
        <v>0</v>
      </c>
      <c r="BC144" s="38"/>
      <c r="BD144" s="11">
        <f t="shared" si="38"/>
        <v>45432</v>
      </c>
      <c r="BE144" s="1">
        <v>56</v>
      </c>
      <c r="BF144" s="1">
        <v>7663.57</v>
      </c>
      <c r="BG144" s="1">
        <v>24.49</v>
      </c>
      <c r="BH144" s="1">
        <v>0</v>
      </c>
      <c r="BI144" s="1">
        <v>0</v>
      </c>
      <c r="BJ144" s="1">
        <v>0</v>
      </c>
      <c r="BK144" s="1">
        <v>1.5</v>
      </c>
      <c r="BL144" s="38"/>
      <c r="BM144" s="11">
        <f t="shared" si="39"/>
        <v>45432</v>
      </c>
      <c r="BN144" s="1">
        <v>48</v>
      </c>
      <c r="BO144" s="272">
        <v>6089.5</v>
      </c>
      <c r="BP144" s="1">
        <v>19.53</v>
      </c>
      <c r="BQ144" s="1">
        <v>0</v>
      </c>
      <c r="BR144" s="1">
        <v>221.01</v>
      </c>
      <c r="BS144" s="1">
        <v>0</v>
      </c>
      <c r="BT144" s="1">
        <v>9</v>
      </c>
      <c r="BU144" s="38"/>
      <c r="BV144" s="11">
        <f t="shared" si="40"/>
        <v>45432</v>
      </c>
      <c r="BW144" s="1">
        <v>39</v>
      </c>
      <c r="BX144" s="1">
        <v>2960.42</v>
      </c>
      <c r="BY144" s="1">
        <v>34.5</v>
      </c>
      <c r="BZ144" s="1">
        <v>0</v>
      </c>
      <c r="CA144" s="1">
        <v>35</v>
      </c>
      <c r="CB144" s="1">
        <v>0</v>
      </c>
      <c r="CC144" s="1">
        <v>106.5</v>
      </c>
      <c r="CD144" s="38"/>
      <c r="CE144" s="11">
        <f t="shared" si="41"/>
        <v>45432</v>
      </c>
      <c r="CF144" s="1">
        <v>36</v>
      </c>
      <c r="CG144" s="1">
        <v>4254.03</v>
      </c>
      <c r="CH144" s="1">
        <v>22.5</v>
      </c>
      <c r="CI144" s="1">
        <v>0</v>
      </c>
      <c r="CJ144" s="1">
        <v>0</v>
      </c>
      <c r="CK144" s="1">
        <v>0</v>
      </c>
      <c r="CL144" s="1">
        <v>19.440000000000001</v>
      </c>
      <c r="CM144" s="38"/>
      <c r="CN144" s="11">
        <f t="shared" si="42"/>
        <v>45432</v>
      </c>
      <c r="CO144" s="1">
        <v>44</v>
      </c>
      <c r="CP144" s="1">
        <v>5049.46</v>
      </c>
      <c r="CQ144" s="1">
        <v>30</v>
      </c>
      <c r="CR144" s="1">
        <v>325.91000000000003</v>
      </c>
      <c r="CS144" s="1">
        <v>0</v>
      </c>
      <c r="CT144" s="1">
        <v>1</v>
      </c>
      <c r="CU144" s="1">
        <v>60.04</v>
      </c>
      <c r="CV144" s="38"/>
      <c r="CW144" s="13">
        <f t="shared" si="43"/>
        <v>45432</v>
      </c>
      <c r="CX144" s="1">
        <v>17</v>
      </c>
      <c r="CY144" s="1">
        <v>1116.47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38"/>
      <c r="DF144" s="13">
        <f t="shared" si="44"/>
        <v>45432</v>
      </c>
      <c r="DG144" s="1"/>
      <c r="DH144" s="1"/>
      <c r="DI144" s="1"/>
      <c r="DJ144" s="1"/>
      <c r="DK144" s="1"/>
      <c r="DL144" s="1"/>
      <c r="DM144" s="1"/>
      <c r="DN144" s="38"/>
      <c r="DO144" s="13">
        <f t="shared" si="45"/>
        <v>45432</v>
      </c>
      <c r="DP144" s="1"/>
      <c r="DQ144" s="1"/>
      <c r="DR144" s="1"/>
      <c r="DS144" s="1"/>
      <c r="DT144" s="1"/>
      <c r="DU144" s="1"/>
      <c r="DV144" s="1"/>
      <c r="DW144" s="38"/>
      <c r="DX144" s="13">
        <f t="shared" si="46"/>
        <v>45432</v>
      </c>
      <c r="DY144" s="1"/>
      <c r="DZ144" s="1"/>
      <c r="EA144" s="1"/>
      <c r="EB144" s="1"/>
      <c r="EC144" s="1"/>
      <c r="ED144" s="1"/>
      <c r="EE144" s="1"/>
      <c r="EF144" s="38"/>
      <c r="EG144" s="38"/>
      <c r="EH144" s="38"/>
      <c r="EI144" s="38"/>
      <c r="EJ144" s="38"/>
      <c r="EK144" s="38"/>
      <c r="EL144" s="38"/>
      <c r="EM144" s="38"/>
      <c r="EN144" s="38"/>
    </row>
    <row r="145" spans="1:144" x14ac:dyDescent="0.3">
      <c r="A145" s="268">
        <f t="shared" si="33"/>
        <v>12</v>
      </c>
      <c r="B145" s="11">
        <f t="shared" si="32"/>
        <v>45433</v>
      </c>
      <c r="C145" s="1">
        <v>45</v>
      </c>
      <c r="D145" s="1">
        <v>5234.37</v>
      </c>
      <c r="E145" s="1">
        <v>0</v>
      </c>
      <c r="F145" s="1">
        <v>16</v>
      </c>
      <c r="G145" s="1">
        <v>4</v>
      </c>
      <c r="H145" s="1">
        <v>0</v>
      </c>
      <c r="I145" s="1">
        <v>10</v>
      </c>
      <c r="J145" s="38"/>
      <c r="K145" s="11">
        <f t="shared" si="47"/>
        <v>45433</v>
      </c>
      <c r="L145" s="1">
        <v>54</v>
      </c>
      <c r="M145" s="1">
        <v>8889.19</v>
      </c>
      <c r="N145" s="1">
        <v>26.9</v>
      </c>
      <c r="O145" s="1">
        <v>0</v>
      </c>
      <c r="P145" s="1">
        <v>14.85</v>
      </c>
      <c r="Q145" s="1">
        <v>0</v>
      </c>
      <c r="R145" s="1">
        <v>0</v>
      </c>
      <c r="S145" s="38"/>
      <c r="T145" s="11">
        <f t="shared" si="34"/>
        <v>45433</v>
      </c>
      <c r="U145" s="1">
        <v>16</v>
      </c>
      <c r="V145" s="1">
        <v>1500.33</v>
      </c>
      <c r="W145" s="1">
        <v>0</v>
      </c>
      <c r="X145" s="1">
        <v>0</v>
      </c>
      <c r="Y145" s="1">
        <v>24</v>
      </c>
      <c r="Z145" s="1">
        <v>0</v>
      </c>
      <c r="AA145" s="1">
        <v>15.5</v>
      </c>
      <c r="AB145" s="38"/>
      <c r="AC145" s="11">
        <f t="shared" si="35"/>
        <v>45433</v>
      </c>
      <c r="AD145" s="1">
        <v>79</v>
      </c>
      <c r="AE145" s="1">
        <v>11068.66</v>
      </c>
      <c r="AF145" s="1">
        <v>53.67</v>
      </c>
      <c r="AG145" s="1">
        <v>0</v>
      </c>
      <c r="AH145" s="1">
        <v>154.22</v>
      </c>
      <c r="AI145" s="1">
        <v>0</v>
      </c>
      <c r="AJ145" s="272">
        <v>10308.61</v>
      </c>
      <c r="AK145" s="38"/>
      <c r="AL145" s="11">
        <f t="shared" si="36"/>
        <v>45433</v>
      </c>
      <c r="AM145" s="1">
        <v>53</v>
      </c>
      <c r="AN145" s="272">
        <v>7027.3</v>
      </c>
      <c r="AO145" s="1">
        <v>10.18</v>
      </c>
      <c r="AP145" s="1">
        <v>0</v>
      </c>
      <c r="AQ145" s="1">
        <v>0</v>
      </c>
      <c r="AR145" s="1">
        <v>0</v>
      </c>
      <c r="AS145" s="1">
        <v>0</v>
      </c>
      <c r="AT145" s="38"/>
      <c r="AU145" s="11">
        <f t="shared" si="37"/>
        <v>45433</v>
      </c>
      <c r="AV145" s="1">
        <v>63</v>
      </c>
      <c r="AW145" s="272">
        <v>6397.5</v>
      </c>
      <c r="AX145" s="1">
        <v>0</v>
      </c>
      <c r="AY145" s="1">
        <v>109.5</v>
      </c>
      <c r="AZ145" s="1">
        <v>0</v>
      </c>
      <c r="BA145" s="1">
        <v>0</v>
      </c>
      <c r="BB145" s="1">
        <v>14.98</v>
      </c>
      <c r="BC145" s="38"/>
      <c r="BD145" s="11">
        <f t="shared" si="38"/>
        <v>45433</v>
      </c>
      <c r="BE145" s="1">
        <v>52</v>
      </c>
      <c r="BF145" s="1">
        <v>7268.79</v>
      </c>
      <c r="BG145" s="1">
        <v>34.17</v>
      </c>
      <c r="BH145" s="1">
        <v>0</v>
      </c>
      <c r="BI145" s="1">
        <v>4.95</v>
      </c>
      <c r="BJ145" s="1">
        <v>0</v>
      </c>
      <c r="BK145" s="1">
        <v>0</v>
      </c>
      <c r="BL145" s="38"/>
      <c r="BM145" s="11">
        <f t="shared" si="39"/>
        <v>45433</v>
      </c>
      <c r="BN145" s="1">
        <v>50</v>
      </c>
      <c r="BO145" s="1">
        <v>6235.11</v>
      </c>
      <c r="BP145" s="1">
        <v>33.950000000000003</v>
      </c>
      <c r="BQ145" s="1">
        <v>0</v>
      </c>
      <c r="BR145" s="1">
        <v>0</v>
      </c>
      <c r="BS145" s="1">
        <v>1</v>
      </c>
      <c r="BT145" s="1">
        <v>158.15</v>
      </c>
      <c r="BU145" s="38"/>
      <c r="BV145" s="11">
        <f t="shared" si="40"/>
        <v>45433</v>
      </c>
      <c r="BW145" s="1">
        <v>47</v>
      </c>
      <c r="BX145" s="1">
        <v>3554.39</v>
      </c>
      <c r="BY145" s="1">
        <v>68.5</v>
      </c>
      <c r="BZ145" s="1">
        <v>0</v>
      </c>
      <c r="CA145" s="1">
        <v>35</v>
      </c>
      <c r="CB145" s="1">
        <v>0</v>
      </c>
      <c r="CC145" s="1">
        <v>125.01</v>
      </c>
      <c r="CD145" s="38"/>
      <c r="CE145" s="11">
        <f t="shared" si="41"/>
        <v>45433</v>
      </c>
      <c r="CF145" s="1">
        <v>28</v>
      </c>
      <c r="CG145" s="1">
        <v>3199.57</v>
      </c>
      <c r="CH145" s="1">
        <v>22.5</v>
      </c>
      <c r="CI145" s="1">
        <v>0</v>
      </c>
      <c r="CJ145" s="1">
        <v>0</v>
      </c>
      <c r="CK145" s="1">
        <v>0</v>
      </c>
      <c r="CL145" s="1">
        <v>7.36</v>
      </c>
      <c r="CM145" s="38"/>
      <c r="CN145" s="11">
        <f t="shared" si="42"/>
        <v>45433</v>
      </c>
      <c r="CO145" s="1">
        <v>62</v>
      </c>
      <c r="CP145" s="1">
        <v>6973.88</v>
      </c>
      <c r="CQ145" s="1">
        <v>270.33</v>
      </c>
      <c r="CR145" s="1">
        <v>425.46</v>
      </c>
      <c r="CS145" s="1">
        <v>100</v>
      </c>
      <c r="CT145" s="1">
        <v>1</v>
      </c>
      <c r="CU145" s="1">
        <v>260.29000000000002</v>
      </c>
      <c r="CV145" s="38"/>
      <c r="CW145" s="13">
        <f t="shared" si="43"/>
        <v>45433</v>
      </c>
      <c r="CX145" s="1">
        <v>19</v>
      </c>
      <c r="CY145" s="1">
        <v>957.89</v>
      </c>
      <c r="CZ145" s="1">
        <v>0</v>
      </c>
      <c r="DA145" s="1">
        <v>0</v>
      </c>
      <c r="DB145" s="1">
        <v>0</v>
      </c>
      <c r="DC145" s="1">
        <v>0</v>
      </c>
      <c r="DD145" s="1">
        <v>67.77</v>
      </c>
      <c r="DE145" s="38"/>
      <c r="DF145" s="13">
        <f t="shared" si="44"/>
        <v>45433</v>
      </c>
      <c r="DG145" s="1"/>
      <c r="DH145" s="1"/>
      <c r="DI145" s="1"/>
      <c r="DJ145" s="1"/>
      <c r="DK145" s="1"/>
      <c r="DL145" s="1"/>
      <c r="DM145" s="1"/>
      <c r="DN145" s="38"/>
      <c r="DO145" s="13">
        <f t="shared" si="45"/>
        <v>45433</v>
      </c>
      <c r="DP145" s="1"/>
      <c r="DQ145" s="1"/>
      <c r="DR145" s="1"/>
      <c r="DS145" s="1"/>
      <c r="DT145" s="1"/>
      <c r="DU145" s="1"/>
      <c r="DV145" s="1"/>
      <c r="DW145" s="38"/>
      <c r="DX145" s="13">
        <f t="shared" si="46"/>
        <v>45433</v>
      </c>
      <c r="DY145" s="1"/>
      <c r="DZ145" s="1"/>
      <c r="EA145" s="1"/>
      <c r="EB145" s="1"/>
      <c r="EC145" s="1"/>
      <c r="ED145" s="1"/>
      <c r="EE145" s="1"/>
      <c r="EF145" s="38"/>
      <c r="EG145" s="38"/>
      <c r="EH145" s="38"/>
      <c r="EI145" s="38"/>
      <c r="EJ145" s="38"/>
      <c r="EK145" s="38"/>
      <c r="EL145" s="38"/>
      <c r="EM145" s="38"/>
      <c r="EN145" s="38"/>
    </row>
    <row r="146" spans="1:144" x14ac:dyDescent="0.3">
      <c r="A146" s="268">
        <f t="shared" si="33"/>
        <v>12</v>
      </c>
      <c r="B146" s="11">
        <f t="shared" si="32"/>
        <v>45434</v>
      </c>
      <c r="C146" s="1">
        <v>47</v>
      </c>
      <c r="D146" s="1">
        <v>5201.47</v>
      </c>
      <c r="E146" s="1">
        <v>0</v>
      </c>
      <c r="F146" s="1">
        <v>37</v>
      </c>
      <c r="G146" s="1">
        <v>0</v>
      </c>
      <c r="H146" s="1">
        <v>0</v>
      </c>
      <c r="I146" s="1">
        <v>10</v>
      </c>
      <c r="J146" s="38"/>
      <c r="K146" s="11">
        <f t="shared" si="47"/>
        <v>45434</v>
      </c>
      <c r="L146" s="1">
        <v>37</v>
      </c>
      <c r="M146" s="1">
        <v>5779.95</v>
      </c>
      <c r="N146" s="1">
        <v>40.33</v>
      </c>
      <c r="O146" s="1">
        <v>0</v>
      </c>
      <c r="P146" s="1">
        <v>9.9</v>
      </c>
      <c r="Q146" s="1">
        <v>0</v>
      </c>
      <c r="R146" s="1">
        <v>9</v>
      </c>
      <c r="S146" s="38"/>
      <c r="T146" s="11">
        <f t="shared" si="34"/>
        <v>45434</v>
      </c>
      <c r="U146" s="1">
        <v>21</v>
      </c>
      <c r="V146" s="1">
        <v>1991.43</v>
      </c>
      <c r="W146" s="1">
        <v>0</v>
      </c>
      <c r="X146" s="1">
        <v>0</v>
      </c>
      <c r="Y146" s="1">
        <v>16.75</v>
      </c>
      <c r="Z146" s="1">
        <v>0</v>
      </c>
      <c r="AA146" s="1">
        <v>1</v>
      </c>
      <c r="AB146" s="38"/>
      <c r="AC146" s="11">
        <f t="shared" si="35"/>
        <v>45434</v>
      </c>
      <c r="AD146" s="1">
        <v>79</v>
      </c>
      <c r="AE146" s="1">
        <v>10717.27</v>
      </c>
      <c r="AF146" s="1">
        <v>37.020000000000003</v>
      </c>
      <c r="AG146" s="1">
        <v>0</v>
      </c>
      <c r="AH146" s="1">
        <v>-143.1</v>
      </c>
      <c r="AI146" s="1">
        <v>0</v>
      </c>
      <c r="AJ146" s="1">
        <v>0</v>
      </c>
      <c r="AK146" s="38"/>
      <c r="AL146" s="11">
        <f t="shared" si="36"/>
        <v>45434</v>
      </c>
      <c r="AM146" s="1">
        <v>53</v>
      </c>
      <c r="AN146" s="1">
        <v>7831.09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38"/>
      <c r="AU146" s="11">
        <f t="shared" si="37"/>
        <v>45434</v>
      </c>
      <c r="AV146" s="1">
        <v>62</v>
      </c>
      <c r="AW146" s="1">
        <v>6173.16</v>
      </c>
      <c r="AX146" s="1">
        <v>0</v>
      </c>
      <c r="AY146" s="1">
        <v>14</v>
      </c>
      <c r="AZ146" s="1">
        <v>0</v>
      </c>
      <c r="BA146" s="1">
        <v>0</v>
      </c>
      <c r="BB146" s="1">
        <v>6.42</v>
      </c>
      <c r="BC146" s="38"/>
      <c r="BD146" s="11">
        <f t="shared" si="38"/>
        <v>45434</v>
      </c>
      <c r="BE146" s="1">
        <v>50</v>
      </c>
      <c r="BF146" s="1">
        <v>6173.5</v>
      </c>
      <c r="BG146" s="1">
        <v>17.55</v>
      </c>
      <c r="BH146" s="1">
        <v>0</v>
      </c>
      <c r="BI146" s="1">
        <v>0</v>
      </c>
      <c r="BJ146" s="1">
        <v>0</v>
      </c>
      <c r="BK146" s="1">
        <v>60.24</v>
      </c>
      <c r="BL146" s="38"/>
      <c r="BM146" s="11">
        <f t="shared" si="39"/>
        <v>45434</v>
      </c>
      <c r="BN146" s="1">
        <v>63</v>
      </c>
      <c r="BO146" s="1">
        <v>8366.06</v>
      </c>
      <c r="BP146" s="1">
        <v>82.8</v>
      </c>
      <c r="BQ146" s="1">
        <v>0</v>
      </c>
      <c r="BR146" s="1">
        <v>9.9</v>
      </c>
      <c r="BS146" s="1">
        <v>0</v>
      </c>
      <c r="BT146" s="1">
        <v>201.29</v>
      </c>
      <c r="BU146" s="38"/>
      <c r="BV146" s="11">
        <f t="shared" si="40"/>
        <v>45434</v>
      </c>
      <c r="BW146" s="1">
        <v>52</v>
      </c>
      <c r="BX146" s="1">
        <v>3934.42</v>
      </c>
      <c r="BY146" s="1">
        <v>15.5</v>
      </c>
      <c r="BZ146" s="1">
        <v>0</v>
      </c>
      <c r="CA146" s="1">
        <v>140</v>
      </c>
      <c r="CB146" s="1">
        <v>0</v>
      </c>
      <c r="CC146" s="1">
        <v>291.49</v>
      </c>
      <c r="CD146" s="38"/>
      <c r="CE146" s="11">
        <f t="shared" si="41"/>
        <v>45434</v>
      </c>
      <c r="CF146" s="1">
        <v>23</v>
      </c>
      <c r="CG146" s="1">
        <v>2792.51</v>
      </c>
      <c r="CH146" s="1">
        <v>174.92</v>
      </c>
      <c r="CI146" s="1">
        <v>0</v>
      </c>
      <c r="CJ146" s="1">
        <v>0</v>
      </c>
      <c r="CK146" s="1">
        <v>0</v>
      </c>
      <c r="CL146" s="1">
        <v>170.92</v>
      </c>
      <c r="CM146" s="38"/>
      <c r="CN146" s="11">
        <f t="shared" si="42"/>
        <v>45434</v>
      </c>
      <c r="CO146" s="1">
        <v>78</v>
      </c>
      <c r="CP146" s="1">
        <v>9076.4699999999993</v>
      </c>
      <c r="CQ146" s="1">
        <v>74</v>
      </c>
      <c r="CR146" s="1">
        <v>369.18</v>
      </c>
      <c r="CS146" s="1">
        <v>75</v>
      </c>
      <c r="CT146" s="1">
        <v>3</v>
      </c>
      <c r="CU146" s="1">
        <v>86.06</v>
      </c>
      <c r="CV146" s="38"/>
      <c r="CW146" s="13">
        <f t="shared" si="43"/>
        <v>45434</v>
      </c>
      <c r="CX146" s="1">
        <v>18</v>
      </c>
      <c r="CY146" s="1">
        <v>910.55</v>
      </c>
      <c r="CZ146" s="1">
        <v>0</v>
      </c>
      <c r="DA146" s="1">
        <v>0</v>
      </c>
      <c r="DB146" s="1">
        <v>0</v>
      </c>
      <c r="DC146" s="1">
        <v>0</v>
      </c>
      <c r="DD146" s="1">
        <v>62.12</v>
      </c>
      <c r="DE146" s="38"/>
      <c r="DF146" s="13">
        <f t="shared" si="44"/>
        <v>45434</v>
      </c>
      <c r="DG146" s="1"/>
      <c r="DH146" s="1"/>
      <c r="DI146" s="1"/>
      <c r="DJ146" s="1"/>
      <c r="DK146" s="1"/>
      <c r="DL146" s="1"/>
      <c r="DM146" s="1"/>
      <c r="DN146" s="38"/>
      <c r="DO146" s="13">
        <f t="shared" si="45"/>
        <v>45434</v>
      </c>
      <c r="DP146" s="1"/>
      <c r="DQ146" s="1"/>
      <c r="DR146" s="1"/>
      <c r="DS146" s="1"/>
      <c r="DT146" s="1"/>
      <c r="DU146" s="1"/>
      <c r="DV146" s="1"/>
      <c r="DW146" s="38"/>
      <c r="DX146" s="13">
        <f t="shared" si="46"/>
        <v>45434</v>
      </c>
      <c r="DY146" s="1"/>
      <c r="DZ146" s="1"/>
      <c r="EA146" s="1"/>
      <c r="EB146" s="1"/>
      <c r="EC146" s="1"/>
      <c r="ED146" s="1"/>
      <c r="EE146" s="1"/>
      <c r="EF146" s="38"/>
      <c r="EG146" s="38"/>
      <c r="EH146" s="38"/>
      <c r="EI146" s="38"/>
      <c r="EJ146" s="38"/>
      <c r="EK146" s="38"/>
      <c r="EL146" s="38"/>
      <c r="EM146" s="38"/>
      <c r="EN146" s="38"/>
    </row>
    <row r="147" spans="1:144" x14ac:dyDescent="0.3">
      <c r="A147" s="268">
        <f t="shared" si="33"/>
        <v>12</v>
      </c>
      <c r="B147" s="11">
        <f t="shared" si="32"/>
        <v>45435</v>
      </c>
      <c r="C147" s="1">
        <v>35</v>
      </c>
      <c r="D147" s="1">
        <v>3885.87</v>
      </c>
      <c r="E147" s="1">
        <v>0</v>
      </c>
      <c r="F147" s="1">
        <v>4</v>
      </c>
      <c r="G147" s="1">
        <v>22</v>
      </c>
      <c r="H147" s="1">
        <v>0</v>
      </c>
      <c r="I147" s="1">
        <v>2</v>
      </c>
      <c r="J147" s="38"/>
      <c r="K147" s="11">
        <f t="shared" si="47"/>
        <v>45435</v>
      </c>
      <c r="L147" s="1">
        <v>27</v>
      </c>
      <c r="M147" s="1">
        <v>4299.84</v>
      </c>
      <c r="N147" s="1">
        <v>23.35</v>
      </c>
      <c r="O147" s="1">
        <v>0</v>
      </c>
      <c r="P147" s="1">
        <v>39.950000000000003</v>
      </c>
      <c r="Q147" s="1">
        <v>0</v>
      </c>
      <c r="R147" s="1">
        <v>10.25</v>
      </c>
      <c r="S147" s="38"/>
      <c r="T147" s="11">
        <f t="shared" si="34"/>
        <v>45435</v>
      </c>
      <c r="U147" s="1">
        <v>13</v>
      </c>
      <c r="V147" s="1">
        <v>1141.06</v>
      </c>
      <c r="W147" s="1">
        <v>0</v>
      </c>
      <c r="X147" s="1">
        <v>0</v>
      </c>
      <c r="Y147" s="1">
        <v>9</v>
      </c>
      <c r="Z147" s="1">
        <v>0</v>
      </c>
      <c r="AA147" s="1">
        <v>9</v>
      </c>
      <c r="AB147" s="38"/>
      <c r="AC147" s="11">
        <f t="shared" si="35"/>
        <v>45435</v>
      </c>
      <c r="AD147" s="1">
        <v>66</v>
      </c>
      <c r="AE147" s="1">
        <v>8106.04</v>
      </c>
      <c r="AF147" s="1">
        <v>49.06</v>
      </c>
      <c r="AG147" s="1">
        <v>0</v>
      </c>
      <c r="AH147" s="1">
        <v>6.8</v>
      </c>
      <c r="AI147" s="1">
        <v>0</v>
      </c>
      <c r="AJ147" s="1">
        <v>0</v>
      </c>
      <c r="AK147" s="38"/>
      <c r="AL147" s="11">
        <f t="shared" si="36"/>
        <v>45435</v>
      </c>
      <c r="AM147" s="1">
        <v>51</v>
      </c>
      <c r="AN147" s="1">
        <v>7075.75</v>
      </c>
      <c r="AO147" s="1">
        <v>18.510000000000002</v>
      </c>
      <c r="AP147" s="1">
        <v>0</v>
      </c>
      <c r="AQ147" s="1">
        <v>0</v>
      </c>
      <c r="AR147" s="1">
        <v>0</v>
      </c>
      <c r="AS147" s="1">
        <v>0</v>
      </c>
      <c r="AT147" s="38"/>
      <c r="AU147" s="11">
        <f t="shared" si="37"/>
        <v>45435</v>
      </c>
      <c r="AV147" s="1">
        <v>37</v>
      </c>
      <c r="AW147" s="1">
        <v>3563.48</v>
      </c>
      <c r="AX147" s="1">
        <v>0</v>
      </c>
      <c r="AY147" s="1">
        <v>21</v>
      </c>
      <c r="AZ147" s="1">
        <v>0</v>
      </c>
      <c r="BA147" s="1">
        <v>0</v>
      </c>
      <c r="BB147" s="1">
        <v>9.6300000000000008</v>
      </c>
      <c r="BC147" s="38"/>
      <c r="BD147" s="11">
        <f t="shared" si="38"/>
        <v>45435</v>
      </c>
      <c r="BE147" s="1">
        <v>43</v>
      </c>
      <c r="BF147" s="1">
        <v>5596.13</v>
      </c>
      <c r="BG147" s="1">
        <v>3.69</v>
      </c>
      <c r="BH147" s="1">
        <v>0</v>
      </c>
      <c r="BI147" s="1">
        <v>-284.06</v>
      </c>
      <c r="BJ147" s="1">
        <v>0</v>
      </c>
      <c r="BK147" s="1">
        <v>252.14</v>
      </c>
      <c r="BL147" s="38"/>
      <c r="BM147" s="11">
        <f t="shared" si="39"/>
        <v>45435</v>
      </c>
      <c r="BN147" s="1">
        <v>58</v>
      </c>
      <c r="BO147" s="1">
        <v>7689.52</v>
      </c>
      <c r="BP147" s="1">
        <v>22.34</v>
      </c>
      <c r="BQ147" s="1">
        <v>0</v>
      </c>
      <c r="BR147" s="1">
        <v>150</v>
      </c>
      <c r="BS147" s="1">
        <v>0</v>
      </c>
      <c r="BT147" s="1">
        <v>5.5</v>
      </c>
      <c r="BU147" s="38"/>
      <c r="BV147" s="11">
        <f t="shared" si="40"/>
        <v>45435</v>
      </c>
      <c r="BW147" s="1">
        <v>46</v>
      </c>
      <c r="BX147" s="272">
        <v>3604.1</v>
      </c>
      <c r="BY147" s="1">
        <v>4</v>
      </c>
      <c r="BZ147" s="1">
        <v>0</v>
      </c>
      <c r="CA147" s="1">
        <v>0</v>
      </c>
      <c r="CB147" s="1">
        <v>0</v>
      </c>
      <c r="CC147" s="1">
        <v>100.51</v>
      </c>
      <c r="CD147" s="38"/>
      <c r="CE147" s="11">
        <f t="shared" si="41"/>
        <v>45435</v>
      </c>
      <c r="CF147" s="1">
        <v>34</v>
      </c>
      <c r="CG147" s="272">
        <v>4296</v>
      </c>
      <c r="CH147" s="1">
        <v>6</v>
      </c>
      <c r="CI147" s="1">
        <v>0</v>
      </c>
      <c r="CJ147" s="1">
        <v>0</v>
      </c>
      <c r="CK147" s="1">
        <v>0</v>
      </c>
      <c r="CL147" s="1">
        <v>0</v>
      </c>
      <c r="CM147" s="38"/>
      <c r="CN147" s="11">
        <f t="shared" si="42"/>
        <v>45435</v>
      </c>
      <c r="CO147" s="1">
        <v>64</v>
      </c>
      <c r="CP147" s="272">
        <v>7470.3</v>
      </c>
      <c r="CQ147" s="1">
        <v>112</v>
      </c>
      <c r="CR147" s="1">
        <v>384.23</v>
      </c>
      <c r="CS147" s="1">
        <v>264</v>
      </c>
      <c r="CT147" s="1">
        <v>2</v>
      </c>
      <c r="CU147" s="1">
        <v>498.73</v>
      </c>
      <c r="CV147" s="38"/>
      <c r="CW147" s="13">
        <f t="shared" si="43"/>
        <v>45435</v>
      </c>
      <c r="CX147" s="1">
        <v>23</v>
      </c>
      <c r="CY147" s="1">
        <v>1236.31</v>
      </c>
      <c r="CZ147" s="1">
        <v>0</v>
      </c>
      <c r="DA147" s="1">
        <v>69.5</v>
      </c>
      <c r="DB147" s="1">
        <v>30</v>
      </c>
      <c r="DC147" s="1">
        <v>1</v>
      </c>
      <c r="DD147" s="1">
        <v>190.97</v>
      </c>
      <c r="DE147" s="38"/>
      <c r="DF147" s="13">
        <f t="shared" si="44"/>
        <v>45435</v>
      </c>
      <c r="DG147" s="1"/>
      <c r="DH147" s="1"/>
      <c r="DI147" s="1"/>
      <c r="DJ147" s="1"/>
      <c r="DK147" s="1"/>
      <c r="DL147" s="1"/>
      <c r="DM147" s="1"/>
      <c r="DN147" s="38"/>
      <c r="DO147" s="13">
        <f t="shared" si="45"/>
        <v>45435</v>
      </c>
      <c r="DP147" s="1"/>
      <c r="DQ147" s="1"/>
      <c r="DR147" s="1"/>
      <c r="DS147" s="1"/>
      <c r="DT147" s="1"/>
      <c r="DU147" s="1"/>
      <c r="DV147" s="1"/>
      <c r="DW147" s="38"/>
      <c r="DX147" s="13">
        <f t="shared" si="46"/>
        <v>45435</v>
      </c>
      <c r="DY147" s="1"/>
      <c r="DZ147" s="1"/>
      <c r="EA147" s="1"/>
      <c r="EB147" s="1"/>
      <c r="EC147" s="1"/>
      <c r="ED147" s="1"/>
      <c r="EE147" s="1"/>
      <c r="EF147" s="38"/>
      <c r="EG147" s="38"/>
      <c r="EH147" s="38"/>
      <c r="EI147" s="38"/>
      <c r="EJ147" s="38"/>
      <c r="EK147" s="38"/>
      <c r="EL147" s="38"/>
      <c r="EM147" s="38"/>
      <c r="EN147" s="38"/>
    </row>
    <row r="148" spans="1:144" x14ac:dyDescent="0.3">
      <c r="A148" s="268">
        <f t="shared" si="33"/>
        <v>12</v>
      </c>
      <c r="B148" s="11">
        <f t="shared" si="32"/>
        <v>45436</v>
      </c>
      <c r="C148" s="1">
        <v>53</v>
      </c>
      <c r="D148" s="1">
        <v>6698.68</v>
      </c>
      <c r="E148" s="1">
        <v>0</v>
      </c>
      <c r="F148" s="1">
        <v>38</v>
      </c>
      <c r="G148" s="1">
        <v>164</v>
      </c>
      <c r="H148" s="1">
        <v>0</v>
      </c>
      <c r="I148" s="1">
        <v>7.48</v>
      </c>
      <c r="J148" s="38"/>
      <c r="K148" s="11">
        <f t="shared" si="47"/>
        <v>45436</v>
      </c>
      <c r="L148" s="1">
        <v>15</v>
      </c>
      <c r="M148" s="1">
        <v>2279.9899999999998</v>
      </c>
      <c r="N148" s="1">
        <v>7.08</v>
      </c>
      <c r="O148" s="1">
        <v>0</v>
      </c>
      <c r="P148" s="1">
        <v>129.94999999999999</v>
      </c>
      <c r="Q148" s="1">
        <v>0</v>
      </c>
      <c r="R148" s="1">
        <v>0</v>
      </c>
      <c r="S148" s="38"/>
      <c r="T148" s="11">
        <f t="shared" si="34"/>
        <v>45436</v>
      </c>
      <c r="U148" s="1">
        <v>32</v>
      </c>
      <c r="V148" s="272">
        <v>3257.4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38"/>
      <c r="AC148" s="11">
        <f t="shared" si="35"/>
        <v>45436</v>
      </c>
      <c r="AD148" s="1">
        <v>59</v>
      </c>
      <c r="AE148" s="1">
        <v>7609.08</v>
      </c>
      <c r="AF148" s="1">
        <v>184.67</v>
      </c>
      <c r="AG148" s="1">
        <v>0</v>
      </c>
      <c r="AH148" s="1">
        <v>26.38</v>
      </c>
      <c r="AI148" s="1">
        <v>0</v>
      </c>
      <c r="AJ148" s="1">
        <v>0</v>
      </c>
      <c r="AK148" s="38"/>
      <c r="AL148" s="11">
        <f t="shared" si="36"/>
        <v>45436</v>
      </c>
      <c r="AM148" s="1">
        <v>43</v>
      </c>
      <c r="AN148" s="1">
        <v>5696.11</v>
      </c>
      <c r="AO148" s="1">
        <v>2.78</v>
      </c>
      <c r="AP148" s="1">
        <v>0</v>
      </c>
      <c r="AQ148" s="1">
        <v>0</v>
      </c>
      <c r="AR148" s="1">
        <v>0</v>
      </c>
      <c r="AS148" s="1">
        <v>0</v>
      </c>
      <c r="AT148" s="38"/>
      <c r="AU148" s="11">
        <f t="shared" si="37"/>
        <v>45436</v>
      </c>
      <c r="AV148" s="1">
        <v>28</v>
      </c>
      <c r="AW148" s="1">
        <v>1322.44</v>
      </c>
      <c r="AX148" s="1">
        <v>0</v>
      </c>
      <c r="AY148" s="1">
        <v>21.5</v>
      </c>
      <c r="AZ148" s="1">
        <v>0</v>
      </c>
      <c r="BA148" s="1">
        <v>0</v>
      </c>
      <c r="BB148" s="1">
        <v>124.6</v>
      </c>
      <c r="BC148" s="38"/>
      <c r="BD148" s="11">
        <f t="shared" si="38"/>
        <v>45436</v>
      </c>
      <c r="BE148" s="1">
        <v>61</v>
      </c>
      <c r="BF148" s="1">
        <v>6979.37</v>
      </c>
      <c r="BG148" s="1">
        <v>60.95</v>
      </c>
      <c r="BH148" s="1">
        <v>0</v>
      </c>
      <c r="BI148" s="1">
        <v>0</v>
      </c>
      <c r="BJ148" s="1">
        <v>0</v>
      </c>
      <c r="BK148" s="1">
        <v>549.48</v>
      </c>
      <c r="BL148" s="38"/>
      <c r="BM148" s="11">
        <f t="shared" si="39"/>
        <v>45436</v>
      </c>
      <c r="BN148" s="1">
        <v>62</v>
      </c>
      <c r="BO148" s="1">
        <v>9559.39</v>
      </c>
      <c r="BP148" s="1">
        <v>0</v>
      </c>
      <c r="BQ148" s="1">
        <v>0</v>
      </c>
      <c r="BR148" s="1">
        <v>363.44</v>
      </c>
      <c r="BS148" s="1">
        <v>0</v>
      </c>
      <c r="BT148" s="1">
        <v>0</v>
      </c>
      <c r="BU148" s="38"/>
      <c r="BV148" s="11">
        <f t="shared" si="40"/>
        <v>45436</v>
      </c>
      <c r="BW148" s="1">
        <v>43</v>
      </c>
      <c r="BX148" s="272">
        <v>3654.3</v>
      </c>
      <c r="BY148" s="1">
        <v>27</v>
      </c>
      <c r="BZ148" s="1">
        <v>0</v>
      </c>
      <c r="CA148" s="1">
        <v>0</v>
      </c>
      <c r="CB148" s="1">
        <v>0</v>
      </c>
      <c r="CC148" s="1">
        <v>1195.1300000000001</v>
      </c>
      <c r="CD148" s="38"/>
      <c r="CE148" s="11">
        <f t="shared" si="41"/>
        <v>45436</v>
      </c>
      <c r="CF148" s="1">
        <v>57</v>
      </c>
      <c r="CG148" s="1">
        <v>7108.74</v>
      </c>
      <c r="CH148" s="1">
        <v>150</v>
      </c>
      <c r="CI148" s="1">
        <v>0</v>
      </c>
      <c r="CJ148" s="1">
        <v>75</v>
      </c>
      <c r="CK148" s="1">
        <v>0</v>
      </c>
      <c r="CL148" s="1">
        <v>23.65</v>
      </c>
      <c r="CM148" s="38"/>
      <c r="CN148" s="11">
        <f t="shared" si="42"/>
        <v>45436</v>
      </c>
      <c r="CO148" s="1">
        <v>77</v>
      </c>
      <c r="CP148" s="1">
        <v>10499.08</v>
      </c>
      <c r="CQ148" s="1">
        <v>70</v>
      </c>
      <c r="CR148" s="1">
        <v>264.62</v>
      </c>
      <c r="CS148" s="1">
        <v>100</v>
      </c>
      <c r="CT148" s="1">
        <v>2</v>
      </c>
      <c r="CU148" s="1">
        <v>21.68</v>
      </c>
      <c r="CV148" s="38"/>
      <c r="CW148" s="13">
        <f t="shared" si="43"/>
        <v>45436</v>
      </c>
      <c r="CX148" s="1">
        <v>40</v>
      </c>
      <c r="CY148" s="1">
        <v>2954.38</v>
      </c>
      <c r="CZ148" s="1">
        <v>0</v>
      </c>
      <c r="DA148" s="1">
        <v>0</v>
      </c>
      <c r="DB148" s="1">
        <v>150</v>
      </c>
      <c r="DC148" s="1">
        <v>5</v>
      </c>
      <c r="DD148" s="1">
        <v>0</v>
      </c>
      <c r="DE148" s="38"/>
      <c r="DF148" s="13">
        <f t="shared" si="44"/>
        <v>45436</v>
      </c>
      <c r="DG148" s="1"/>
      <c r="DH148" s="1"/>
      <c r="DI148" s="1"/>
      <c r="DJ148" s="1"/>
      <c r="DK148" s="1"/>
      <c r="DL148" s="1"/>
      <c r="DM148" s="1"/>
      <c r="DN148" s="38"/>
      <c r="DO148" s="13">
        <f t="shared" si="45"/>
        <v>45436</v>
      </c>
      <c r="DP148" s="1"/>
      <c r="DQ148" s="1"/>
      <c r="DR148" s="1"/>
      <c r="DS148" s="1"/>
      <c r="DT148" s="1"/>
      <c r="DU148" s="1"/>
      <c r="DV148" s="1"/>
      <c r="DW148" s="38"/>
      <c r="DX148" s="13">
        <f t="shared" si="46"/>
        <v>45436</v>
      </c>
      <c r="DY148" s="1"/>
      <c r="DZ148" s="1"/>
      <c r="EA148" s="1"/>
      <c r="EB148" s="1"/>
      <c r="EC148" s="1"/>
      <c r="ED148" s="1"/>
      <c r="EE148" s="1"/>
      <c r="EF148" s="38"/>
      <c r="EG148" s="38"/>
      <c r="EH148" s="38"/>
      <c r="EI148" s="38"/>
      <c r="EJ148" s="38"/>
      <c r="EK148" s="38"/>
      <c r="EL148" s="38"/>
      <c r="EM148" s="38"/>
      <c r="EN148" s="38"/>
    </row>
    <row r="149" spans="1:144" x14ac:dyDescent="0.3">
      <c r="A149" s="268">
        <f t="shared" si="33"/>
        <v>12</v>
      </c>
      <c r="B149" s="11">
        <f t="shared" si="32"/>
        <v>45437</v>
      </c>
      <c r="C149" s="1">
        <v>61</v>
      </c>
      <c r="D149" s="272">
        <v>8421</v>
      </c>
      <c r="E149" s="1">
        <v>0</v>
      </c>
      <c r="F149" s="1">
        <v>112</v>
      </c>
      <c r="G149" s="1">
        <v>0</v>
      </c>
      <c r="H149" s="1">
        <v>1</v>
      </c>
      <c r="I149" s="1">
        <v>14</v>
      </c>
      <c r="J149" s="38"/>
      <c r="K149" s="11">
        <f t="shared" si="47"/>
        <v>45437</v>
      </c>
      <c r="L149" s="1">
        <v>17</v>
      </c>
      <c r="M149" s="272">
        <v>2533.8000000000002</v>
      </c>
      <c r="N149" s="1">
        <v>6.6</v>
      </c>
      <c r="O149" s="1">
        <v>0</v>
      </c>
      <c r="P149" s="1">
        <v>4.95</v>
      </c>
      <c r="Q149" s="1">
        <v>0</v>
      </c>
      <c r="R149" s="1">
        <v>7.5</v>
      </c>
      <c r="S149" s="38"/>
      <c r="T149" s="11">
        <f t="shared" si="34"/>
        <v>45437</v>
      </c>
      <c r="U149" s="1">
        <v>42</v>
      </c>
      <c r="V149" s="1">
        <v>4578.24</v>
      </c>
      <c r="W149" s="1">
        <v>0</v>
      </c>
      <c r="X149" s="1">
        <v>0</v>
      </c>
      <c r="Y149" s="1">
        <v>86.5</v>
      </c>
      <c r="Z149" s="1">
        <v>0</v>
      </c>
      <c r="AA149" s="1">
        <v>12.5</v>
      </c>
      <c r="AB149" s="38"/>
      <c r="AC149" s="11">
        <f t="shared" si="35"/>
        <v>45437</v>
      </c>
      <c r="AD149" s="1">
        <v>61</v>
      </c>
      <c r="AE149" s="1">
        <v>8473.57</v>
      </c>
      <c r="AF149" s="272">
        <v>43.5</v>
      </c>
      <c r="AG149" s="1">
        <v>0</v>
      </c>
      <c r="AH149" s="1">
        <v>0</v>
      </c>
      <c r="AI149" s="1">
        <v>0</v>
      </c>
      <c r="AJ149" s="1">
        <v>0</v>
      </c>
      <c r="AK149" s="38"/>
      <c r="AL149" s="11">
        <f t="shared" si="36"/>
        <v>45437</v>
      </c>
      <c r="AM149" s="1">
        <v>48</v>
      </c>
      <c r="AN149" s="1">
        <v>6918.38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38"/>
      <c r="AU149" s="11">
        <f t="shared" si="37"/>
        <v>45437</v>
      </c>
      <c r="AV149" s="1">
        <v>32</v>
      </c>
      <c r="AW149" s="272">
        <v>2704.5</v>
      </c>
      <c r="AX149" s="1">
        <v>0</v>
      </c>
      <c r="AY149" s="1">
        <v>27</v>
      </c>
      <c r="AZ149" s="1">
        <v>0</v>
      </c>
      <c r="BA149" s="1">
        <v>0</v>
      </c>
      <c r="BB149" s="1">
        <v>125.9</v>
      </c>
      <c r="BC149" s="38"/>
      <c r="BD149" s="11">
        <f t="shared" si="38"/>
        <v>45437</v>
      </c>
      <c r="BE149" s="1">
        <v>73</v>
      </c>
      <c r="BF149" s="1">
        <v>8910.76</v>
      </c>
      <c r="BG149" s="1">
        <v>51.73</v>
      </c>
      <c r="BH149" s="1">
        <v>0</v>
      </c>
      <c r="BI149" s="1">
        <v>0</v>
      </c>
      <c r="BJ149" s="1">
        <v>0</v>
      </c>
      <c r="BK149" s="1">
        <v>3</v>
      </c>
      <c r="BL149" s="38"/>
      <c r="BM149" s="11">
        <f t="shared" si="39"/>
        <v>45437</v>
      </c>
      <c r="BN149" s="1">
        <v>61</v>
      </c>
      <c r="BO149" s="1">
        <v>8344.08</v>
      </c>
      <c r="BP149" s="1">
        <v>26.05</v>
      </c>
      <c r="BQ149" s="1">
        <v>0</v>
      </c>
      <c r="BR149" s="1">
        <v>259.52999999999997</v>
      </c>
      <c r="BS149" s="1">
        <v>0</v>
      </c>
      <c r="BT149" s="1">
        <v>12.5</v>
      </c>
      <c r="BU149" s="38"/>
      <c r="BV149" s="11">
        <f t="shared" si="40"/>
        <v>45437</v>
      </c>
      <c r="BW149" s="1">
        <v>42</v>
      </c>
      <c r="BX149" s="1">
        <v>3437.88</v>
      </c>
      <c r="BY149" s="1">
        <v>19</v>
      </c>
      <c r="BZ149" s="1">
        <v>0</v>
      </c>
      <c r="CA149" s="1">
        <v>0</v>
      </c>
      <c r="CB149" s="1">
        <v>0</v>
      </c>
      <c r="CC149" s="1">
        <v>121.51</v>
      </c>
      <c r="CD149" s="38"/>
      <c r="CE149" s="11">
        <f t="shared" si="41"/>
        <v>45437</v>
      </c>
      <c r="CF149" s="1">
        <v>64</v>
      </c>
      <c r="CG149" s="1">
        <v>7887.87</v>
      </c>
      <c r="CH149" s="1">
        <v>134</v>
      </c>
      <c r="CI149" s="1">
        <v>0</v>
      </c>
      <c r="CJ149" s="1">
        <v>0</v>
      </c>
      <c r="CK149" s="1">
        <v>0</v>
      </c>
      <c r="CL149" s="1">
        <v>48.36</v>
      </c>
      <c r="CM149" s="38"/>
      <c r="CN149" s="11">
        <f t="shared" si="42"/>
        <v>45437</v>
      </c>
      <c r="CO149" s="1">
        <v>92</v>
      </c>
      <c r="CP149" s="1">
        <v>12398.23</v>
      </c>
      <c r="CQ149" s="1">
        <v>170</v>
      </c>
      <c r="CR149" s="1">
        <v>512.98</v>
      </c>
      <c r="CS149" s="1">
        <v>146</v>
      </c>
      <c r="CT149" s="1">
        <v>0</v>
      </c>
      <c r="CU149" s="1">
        <v>190.63</v>
      </c>
      <c r="CV149" s="38"/>
      <c r="CW149" s="13">
        <f t="shared" si="43"/>
        <v>45437</v>
      </c>
      <c r="CX149" s="1">
        <v>35</v>
      </c>
      <c r="CY149" s="1">
        <v>2428.84</v>
      </c>
      <c r="CZ149" s="1">
        <v>0</v>
      </c>
      <c r="DA149" s="1">
        <v>9</v>
      </c>
      <c r="DB149" s="1">
        <v>30</v>
      </c>
      <c r="DC149" s="1">
        <v>0</v>
      </c>
      <c r="DD149" s="1">
        <v>0</v>
      </c>
      <c r="DE149" s="38"/>
      <c r="DF149" s="13">
        <f t="shared" si="44"/>
        <v>45437</v>
      </c>
      <c r="DG149" s="1"/>
      <c r="DH149" s="1"/>
      <c r="DI149" s="1"/>
      <c r="DJ149" s="1"/>
      <c r="DK149" s="1"/>
      <c r="DL149" s="1"/>
      <c r="DM149" s="1"/>
      <c r="DN149" s="38"/>
      <c r="DO149" s="13">
        <f t="shared" si="45"/>
        <v>45437</v>
      </c>
      <c r="DP149" s="1"/>
      <c r="DQ149" s="1"/>
      <c r="DR149" s="1"/>
      <c r="DS149" s="1"/>
      <c r="DT149" s="1"/>
      <c r="DU149" s="1"/>
      <c r="DV149" s="1"/>
      <c r="DW149" s="38"/>
      <c r="DX149" s="13">
        <f t="shared" si="46"/>
        <v>45437</v>
      </c>
      <c r="DY149" s="1"/>
      <c r="DZ149" s="1"/>
      <c r="EA149" s="1"/>
      <c r="EB149" s="1"/>
      <c r="EC149" s="1"/>
      <c r="ED149" s="1"/>
      <c r="EE149" s="1"/>
      <c r="EF149" s="38"/>
      <c r="EG149" s="38"/>
      <c r="EH149" s="38"/>
      <c r="EI149" s="38"/>
      <c r="EJ149" s="38"/>
      <c r="EK149" s="38"/>
      <c r="EL149" s="38"/>
      <c r="EM149" s="38"/>
      <c r="EN149" s="38"/>
    </row>
    <row r="150" spans="1:144" x14ac:dyDescent="0.3">
      <c r="A150" s="268">
        <f t="shared" si="33"/>
        <v>12</v>
      </c>
      <c r="B150" s="11">
        <f t="shared" si="32"/>
        <v>45438</v>
      </c>
      <c r="C150" s="1">
        <v>42</v>
      </c>
      <c r="D150" s="1">
        <v>4319.9399999999996</v>
      </c>
      <c r="E150" s="1">
        <v>0</v>
      </c>
      <c r="F150" s="1">
        <v>25</v>
      </c>
      <c r="G150" s="1">
        <v>25</v>
      </c>
      <c r="H150" s="1">
        <v>0</v>
      </c>
      <c r="I150" s="1">
        <v>10</v>
      </c>
      <c r="J150" s="38"/>
      <c r="K150" s="11">
        <f t="shared" si="47"/>
        <v>45438</v>
      </c>
      <c r="L150" s="1">
        <v>12</v>
      </c>
      <c r="M150" s="1">
        <v>1577.98</v>
      </c>
      <c r="N150" s="1">
        <v>6.6</v>
      </c>
      <c r="O150" s="1">
        <v>0</v>
      </c>
      <c r="P150" s="1">
        <v>0</v>
      </c>
      <c r="Q150" s="1">
        <v>0</v>
      </c>
      <c r="R150" s="1">
        <v>7</v>
      </c>
      <c r="S150" s="38"/>
      <c r="T150" s="11">
        <f t="shared" si="34"/>
        <v>45438</v>
      </c>
      <c r="U150" s="1">
        <v>15</v>
      </c>
      <c r="V150" s="1">
        <v>1545.42</v>
      </c>
      <c r="W150" s="1">
        <v>0</v>
      </c>
      <c r="X150" s="1">
        <v>0</v>
      </c>
      <c r="Y150" s="1">
        <v>17</v>
      </c>
      <c r="Z150" s="1">
        <v>0</v>
      </c>
      <c r="AA150" s="1">
        <v>5</v>
      </c>
      <c r="AB150" s="38"/>
      <c r="AC150" s="11">
        <f t="shared" si="35"/>
        <v>45438</v>
      </c>
      <c r="AD150" s="1">
        <v>31</v>
      </c>
      <c r="AE150" s="1">
        <v>4110.7700000000004</v>
      </c>
      <c r="AF150" s="1">
        <v>46.27</v>
      </c>
      <c r="AG150" s="1">
        <v>0</v>
      </c>
      <c r="AH150" s="1">
        <v>0</v>
      </c>
      <c r="AI150" s="1">
        <v>0</v>
      </c>
      <c r="AJ150" s="1">
        <v>22</v>
      </c>
      <c r="AK150" s="38"/>
      <c r="AL150" s="11">
        <f t="shared" si="36"/>
        <v>45438</v>
      </c>
      <c r="AM150" s="1">
        <v>34</v>
      </c>
      <c r="AN150" s="1">
        <v>4379.75</v>
      </c>
      <c r="AO150" s="1">
        <v>4.63</v>
      </c>
      <c r="AP150" s="1">
        <v>0</v>
      </c>
      <c r="AQ150" s="1">
        <v>300</v>
      </c>
      <c r="AR150" s="1">
        <v>0</v>
      </c>
      <c r="AS150" s="1">
        <v>0</v>
      </c>
      <c r="AT150" s="38"/>
      <c r="AU150" s="11">
        <f t="shared" si="37"/>
        <v>45438</v>
      </c>
      <c r="AV150" s="1">
        <v>26</v>
      </c>
      <c r="AW150" s="276">
        <v>2020.99</v>
      </c>
      <c r="AX150" s="1">
        <v>0</v>
      </c>
      <c r="AY150" s="1">
        <v>8</v>
      </c>
      <c r="AZ150" s="1">
        <v>0</v>
      </c>
      <c r="BA150" s="1">
        <v>0</v>
      </c>
      <c r="BB150" s="1">
        <v>4.28</v>
      </c>
      <c r="BC150" s="38"/>
      <c r="BD150" s="11">
        <f t="shared" si="38"/>
        <v>45438</v>
      </c>
      <c r="BE150" s="1">
        <v>43</v>
      </c>
      <c r="BF150" s="1">
        <v>4868.58</v>
      </c>
      <c r="BG150" s="1">
        <v>50.79</v>
      </c>
      <c r="BH150" s="1">
        <v>0</v>
      </c>
      <c r="BI150" s="1">
        <v>0</v>
      </c>
      <c r="BJ150" s="1">
        <v>0</v>
      </c>
      <c r="BK150" s="1">
        <v>0</v>
      </c>
      <c r="BL150" s="38"/>
      <c r="BM150" s="11">
        <f t="shared" si="39"/>
        <v>45438</v>
      </c>
      <c r="BN150" s="1">
        <v>38</v>
      </c>
      <c r="BO150" s="1">
        <v>4121.9399999999996</v>
      </c>
      <c r="BP150" s="1">
        <v>12.1</v>
      </c>
      <c r="BQ150" s="1">
        <v>0</v>
      </c>
      <c r="BR150" s="1">
        <v>0</v>
      </c>
      <c r="BS150" s="1">
        <v>0</v>
      </c>
      <c r="BT150" s="1">
        <v>9</v>
      </c>
      <c r="BU150" s="38"/>
      <c r="BV150" s="11">
        <f t="shared" si="40"/>
        <v>45438</v>
      </c>
      <c r="BW150" s="1">
        <v>38</v>
      </c>
      <c r="BX150" s="1">
        <v>3100.44</v>
      </c>
      <c r="BY150" s="1">
        <v>67</v>
      </c>
      <c r="BZ150" s="1">
        <v>0</v>
      </c>
      <c r="CA150" s="1">
        <v>140</v>
      </c>
      <c r="CB150" s="1">
        <v>0</v>
      </c>
      <c r="CC150" s="1">
        <v>22</v>
      </c>
      <c r="CD150" s="38"/>
      <c r="CE150" s="11">
        <f t="shared" si="41"/>
        <v>45438</v>
      </c>
      <c r="CF150" s="1">
        <v>31</v>
      </c>
      <c r="CG150" s="1">
        <v>3882.03</v>
      </c>
      <c r="CH150" s="1">
        <v>75.5</v>
      </c>
      <c r="CI150" s="1">
        <v>0</v>
      </c>
      <c r="CJ150" s="1">
        <v>0</v>
      </c>
      <c r="CK150" s="1">
        <v>0</v>
      </c>
      <c r="CL150" s="1">
        <v>181.83</v>
      </c>
      <c r="CM150" s="38"/>
      <c r="CN150" s="11">
        <f t="shared" si="42"/>
        <v>45438</v>
      </c>
      <c r="CO150" s="1">
        <v>44</v>
      </c>
      <c r="CP150" s="272">
        <v>5178.2</v>
      </c>
      <c r="CQ150" s="272">
        <v>89.6</v>
      </c>
      <c r="CR150" s="1">
        <v>274.94</v>
      </c>
      <c r="CS150" s="1">
        <v>75</v>
      </c>
      <c r="CT150" s="1">
        <v>1</v>
      </c>
      <c r="CU150" s="1">
        <v>73.209999999999994</v>
      </c>
      <c r="CV150" s="38"/>
      <c r="CW150" s="13">
        <f t="shared" si="43"/>
        <v>45438</v>
      </c>
      <c r="CX150" s="1">
        <v>20</v>
      </c>
      <c r="CY150" s="1">
        <v>1187.29</v>
      </c>
      <c r="CZ150" s="1">
        <v>0</v>
      </c>
      <c r="DA150" s="1">
        <v>0</v>
      </c>
      <c r="DB150" s="1">
        <v>0</v>
      </c>
      <c r="DC150" s="1">
        <v>0</v>
      </c>
      <c r="DD150" s="1">
        <v>85.84</v>
      </c>
      <c r="DE150" s="38"/>
      <c r="DF150" s="13">
        <f t="shared" si="44"/>
        <v>45438</v>
      </c>
      <c r="DG150" s="1"/>
      <c r="DH150" s="1"/>
      <c r="DI150" s="1"/>
      <c r="DJ150" s="1"/>
      <c r="DK150" s="1"/>
      <c r="DL150" s="1"/>
      <c r="DM150" s="1"/>
      <c r="DN150" s="38"/>
      <c r="DO150" s="13">
        <f t="shared" si="45"/>
        <v>45438</v>
      </c>
      <c r="DP150" s="1"/>
      <c r="DQ150" s="1"/>
      <c r="DR150" s="1"/>
      <c r="DS150" s="1"/>
      <c r="DT150" s="1"/>
      <c r="DU150" s="1"/>
      <c r="DV150" s="1"/>
      <c r="DW150" s="38"/>
      <c r="DX150" s="13">
        <f t="shared" si="46"/>
        <v>45438</v>
      </c>
      <c r="DY150" s="1"/>
      <c r="DZ150" s="1"/>
      <c r="EA150" s="1"/>
      <c r="EB150" s="1"/>
      <c r="EC150" s="1"/>
      <c r="ED150" s="1"/>
      <c r="EE150" s="1"/>
      <c r="EF150" s="38"/>
      <c r="EG150" s="38"/>
      <c r="EH150" s="38"/>
      <c r="EI150" s="38"/>
      <c r="EJ150" s="38"/>
      <c r="EK150" s="38"/>
      <c r="EL150" s="38"/>
      <c r="EM150" s="38"/>
      <c r="EN150" s="38"/>
    </row>
    <row r="151" spans="1:144" x14ac:dyDescent="0.3">
      <c r="A151" s="268">
        <f t="shared" si="33"/>
        <v>12</v>
      </c>
      <c r="B151" s="11">
        <f t="shared" si="32"/>
        <v>45439</v>
      </c>
      <c r="C151" s="1">
        <v>24</v>
      </c>
      <c r="D151" s="272">
        <v>2951</v>
      </c>
      <c r="E151" s="1">
        <v>0</v>
      </c>
      <c r="F151" s="1">
        <v>13</v>
      </c>
      <c r="G151" s="1">
        <v>0</v>
      </c>
      <c r="H151" s="1">
        <v>0</v>
      </c>
      <c r="I151" s="1">
        <v>2</v>
      </c>
      <c r="J151" s="38"/>
      <c r="K151" s="11">
        <f t="shared" si="47"/>
        <v>45439</v>
      </c>
      <c r="L151" s="1">
        <v>14</v>
      </c>
      <c r="M151" s="1">
        <v>2136.4899999999998</v>
      </c>
      <c r="N151" s="1">
        <v>0</v>
      </c>
      <c r="O151" s="1">
        <v>0</v>
      </c>
      <c r="P151" s="1">
        <v>35</v>
      </c>
      <c r="Q151" s="1">
        <v>1</v>
      </c>
      <c r="R151" s="1">
        <v>0</v>
      </c>
      <c r="S151" s="38"/>
      <c r="T151" s="11">
        <f t="shared" si="34"/>
        <v>45439</v>
      </c>
      <c r="U151" s="1">
        <v>14</v>
      </c>
      <c r="V151" s="1">
        <v>1474.36</v>
      </c>
      <c r="W151" s="1">
        <v>0</v>
      </c>
      <c r="X151" s="1">
        <v>0</v>
      </c>
      <c r="Y151" s="1">
        <v>122.5</v>
      </c>
      <c r="Z151" s="1">
        <v>0</v>
      </c>
      <c r="AA151" s="1">
        <v>5285.21</v>
      </c>
      <c r="AB151" s="38"/>
      <c r="AC151" s="11">
        <f t="shared" si="35"/>
        <v>45439</v>
      </c>
      <c r="AD151" s="1">
        <v>29</v>
      </c>
      <c r="AE151" s="1">
        <v>3617.74</v>
      </c>
      <c r="AF151" s="1">
        <v>29.61</v>
      </c>
      <c r="AG151" s="1">
        <v>0</v>
      </c>
      <c r="AH151" s="1">
        <v>0</v>
      </c>
      <c r="AI151" s="1">
        <v>0</v>
      </c>
      <c r="AJ151" s="1">
        <v>0</v>
      </c>
      <c r="AK151" s="38"/>
      <c r="AL151" s="11">
        <f t="shared" si="36"/>
        <v>45439</v>
      </c>
      <c r="AM151" s="1">
        <v>25</v>
      </c>
      <c r="AN151" s="1">
        <v>3589.59</v>
      </c>
      <c r="AO151" s="1">
        <v>10.18</v>
      </c>
      <c r="AP151" s="1">
        <v>0</v>
      </c>
      <c r="AQ151" s="1">
        <v>0</v>
      </c>
      <c r="AR151" s="1">
        <v>0</v>
      </c>
      <c r="AS151" s="1">
        <v>0</v>
      </c>
      <c r="AT151" s="38"/>
      <c r="AU151" s="11">
        <f t="shared" si="37"/>
        <v>45439</v>
      </c>
      <c r="AV151" s="1">
        <v>22</v>
      </c>
      <c r="AW151" s="1">
        <v>2006.81</v>
      </c>
      <c r="AX151" s="1">
        <v>0</v>
      </c>
      <c r="AY151" s="1">
        <v>12</v>
      </c>
      <c r="AZ151" s="1">
        <v>0</v>
      </c>
      <c r="BA151" s="1">
        <v>0</v>
      </c>
      <c r="BB151" s="1">
        <v>128.69999999999999</v>
      </c>
      <c r="BC151" s="38"/>
      <c r="BD151" s="11">
        <f t="shared" si="38"/>
        <v>45439</v>
      </c>
      <c r="BE151" s="1">
        <v>30</v>
      </c>
      <c r="BF151" s="1">
        <v>3607.94</v>
      </c>
      <c r="BG151" s="1">
        <v>7.39</v>
      </c>
      <c r="BH151" s="1">
        <v>0</v>
      </c>
      <c r="BI151" s="1">
        <v>4.95</v>
      </c>
      <c r="BJ151" s="1">
        <v>0</v>
      </c>
      <c r="BK151" s="1">
        <v>8</v>
      </c>
      <c r="BL151" s="38"/>
      <c r="BM151" s="11">
        <f t="shared" si="39"/>
        <v>45439</v>
      </c>
      <c r="BN151" s="1">
        <v>39</v>
      </c>
      <c r="BO151" s="1">
        <v>4519.82</v>
      </c>
      <c r="BP151" s="1">
        <v>74.89</v>
      </c>
      <c r="BQ151" s="1">
        <v>0</v>
      </c>
      <c r="BR151" s="1">
        <v>124</v>
      </c>
      <c r="BS151" s="1">
        <v>0</v>
      </c>
      <c r="BT151" s="1">
        <v>9</v>
      </c>
      <c r="BU151" s="38"/>
      <c r="BV151" s="11">
        <f t="shared" si="40"/>
        <v>45439</v>
      </c>
      <c r="BW151" s="1">
        <v>21</v>
      </c>
      <c r="BX151" s="1">
        <v>1379.56</v>
      </c>
      <c r="BY151" s="1">
        <v>17</v>
      </c>
      <c r="BZ151" s="1">
        <v>0</v>
      </c>
      <c r="CA151" s="1">
        <v>35</v>
      </c>
      <c r="CB151" s="1">
        <v>0</v>
      </c>
      <c r="CC151" s="1">
        <v>190.76</v>
      </c>
      <c r="CD151" s="38"/>
      <c r="CE151" s="11">
        <f t="shared" si="41"/>
        <v>45439</v>
      </c>
      <c r="CF151" s="1">
        <v>18</v>
      </c>
      <c r="CG151" s="1">
        <v>2125.17</v>
      </c>
      <c r="CH151" s="1">
        <v>42</v>
      </c>
      <c r="CI151" s="1">
        <v>0</v>
      </c>
      <c r="CJ151" s="1">
        <v>0</v>
      </c>
      <c r="CK151" s="1">
        <v>0</v>
      </c>
      <c r="CL151" s="1">
        <v>0</v>
      </c>
      <c r="CM151" s="38"/>
      <c r="CN151" s="11">
        <f t="shared" si="42"/>
        <v>45439</v>
      </c>
      <c r="CO151" s="1">
        <v>31</v>
      </c>
      <c r="CP151" s="1">
        <v>3669.28</v>
      </c>
      <c r="CQ151" s="1">
        <v>27</v>
      </c>
      <c r="CR151" s="1">
        <v>293.47000000000003</v>
      </c>
      <c r="CS151" s="1">
        <v>0</v>
      </c>
      <c r="CT151" s="1">
        <v>18</v>
      </c>
      <c r="CU151" s="1">
        <v>170.28</v>
      </c>
      <c r="CV151" s="38"/>
      <c r="CW151" s="13">
        <f t="shared" si="43"/>
        <v>45439</v>
      </c>
      <c r="CX151" s="1">
        <v>20</v>
      </c>
      <c r="CY151" s="1">
        <v>1064.71</v>
      </c>
      <c r="CZ151" s="1">
        <v>0</v>
      </c>
      <c r="DA151" s="1">
        <v>4</v>
      </c>
      <c r="DB151" s="1">
        <v>0</v>
      </c>
      <c r="DC151" s="1">
        <v>0</v>
      </c>
      <c r="DD151" s="1">
        <v>0</v>
      </c>
      <c r="DE151" s="38"/>
      <c r="DF151" s="13">
        <f t="shared" si="44"/>
        <v>45439</v>
      </c>
      <c r="DG151" s="1"/>
      <c r="DH151" s="1"/>
      <c r="DI151" s="1"/>
      <c r="DJ151" s="1"/>
      <c r="DK151" s="1"/>
      <c r="DL151" s="1"/>
      <c r="DM151" s="1"/>
      <c r="DN151" s="38"/>
      <c r="DO151" s="13">
        <f t="shared" si="45"/>
        <v>45439</v>
      </c>
      <c r="DP151" s="1"/>
      <c r="DQ151" s="1"/>
      <c r="DR151" s="1"/>
      <c r="DS151" s="1"/>
      <c r="DT151" s="1"/>
      <c r="DU151" s="1"/>
      <c r="DV151" s="1"/>
      <c r="DW151" s="38"/>
      <c r="DX151" s="13">
        <f t="shared" si="46"/>
        <v>45439</v>
      </c>
      <c r="DY151" s="1"/>
      <c r="DZ151" s="1"/>
      <c r="EA151" s="1"/>
      <c r="EB151" s="1"/>
      <c r="EC151" s="1"/>
      <c r="ED151" s="1"/>
      <c r="EE151" s="1"/>
      <c r="EF151" s="38"/>
      <c r="EG151" s="38"/>
      <c r="EH151" s="38"/>
      <c r="EI151" s="38"/>
      <c r="EJ151" s="38"/>
      <c r="EK151" s="38"/>
      <c r="EL151" s="38"/>
      <c r="EM151" s="38"/>
      <c r="EN151" s="38"/>
    </row>
    <row r="152" spans="1:144" x14ac:dyDescent="0.3">
      <c r="A152" s="268">
        <f t="shared" si="33"/>
        <v>12</v>
      </c>
      <c r="B152" s="11">
        <f t="shared" si="32"/>
        <v>45440</v>
      </c>
      <c r="C152" s="1">
        <v>40</v>
      </c>
      <c r="D152" s="1">
        <v>5680.63</v>
      </c>
      <c r="E152" s="1">
        <v>0</v>
      </c>
      <c r="F152" s="1">
        <v>6</v>
      </c>
      <c r="G152" s="1">
        <v>0</v>
      </c>
      <c r="H152" s="1">
        <v>0</v>
      </c>
      <c r="I152" s="1">
        <v>0</v>
      </c>
      <c r="J152" s="38"/>
      <c r="K152" s="11">
        <f t="shared" si="47"/>
        <v>45440</v>
      </c>
      <c r="L152" s="1">
        <v>38</v>
      </c>
      <c r="M152" s="1">
        <v>5973.65</v>
      </c>
      <c r="N152" s="1">
        <v>24.52</v>
      </c>
      <c r="O152" s="1">
        <v>0</v>
      </c>
      <c r="P152" s="1">
        <v>35</v>
      </c>
      <c r="Q152" s="1">
        <v>0</v>
      </c>
      <c r="R152" s="1">
        <v>920.23</v>
      </c>
      <c r="S152" s="38"/>
      <c r="T152" s="11">
        <f t="shared" si="34"/>
        <v>45440</v>
      </c>
      <c r="U152" s="1">
        <v>22</v>
      </c>
      <c r="V152" s="1">
        <v>1970.32</v>
      </c>
      <c r="W152" s="1">
        <v>0</v>
      </c>
      <c r="X152" s="1">
        <v>0</v>
      </c>
      <c r="Y152" s="1">
        <v>3</v>
      </c>
      <c r="Z152" s="1">
        <v>0</v>
      </c>
      <c r="AA152" s="1">
        <v>0</v>
      </c>
      <c r="AB152" s="38"/>
      <c r="AC152" s="11">
        <f t="shared" si="35"/>
        <v>45440</v>
      </c>
      <c r="AD152" s="1">
        <v>64</v>
      </c>
      <c r="AE152" s="1">
        <v>8914.66</v>
      </c>
      <c r="AF152" s="1">
        <v>74.02</v>
      </c>
      <c r="AG152" s="1">
        <v>0</v>
      </c>
      <c r="AH152" s="1">
        <v>65.510000000000005</v>
      </c>
      <c r="AI152" s="1">
        <v>0</v>
      </c>
      <c r="AJ152" s="1">
        <v>0</v>
      </c>
      <c r="AK152" s="38"/>
      <c r="AL152" s="11">
        <f t="shared" si="36"/>
        <v>45440</v>
      </c>
      <c r="AM152" s="1">
        <v>33</v>
      </c>
      <c r="AN152" s="1">
        <v>4204.08</v>
      </c>
      <c r="AO152" s="1">
        <v>16.66</v>
      </c>
      <c r="AP152" s="1">
        <v>0</v>
      </c>
      <c r="AQ152" s="1">
        <v>-173.56</v>
      </c>
      <c r="AR152" s="1">
        <v>0</v>
      </c>
      <c r="AS152" s="1">
        <v>0</v>
      </c>
      <c r="AT152" s="38"/>
      <c r="AU152" s="11">
        <f t="shared" si="37"/>
        <v>45440</v>
      </c>
      <c r="AV152" s="1">
        <v>40</v>
      </c>
      <c r="AW152" s="1">
        <v>3781.64</v>
      </c>
      <c r="AX152" s="1">
        <v>0</v>
      </c>
      <c r="AY152" s="1">
        <v>30</v>
      </c>
      <c r="AZ152" s="1">
        <v>0</v>
      </c>
      <c r="BA152" s="1">
        <v>0</v>
      </c>
      <c r="BB152" s="1">
        <v>8.56</v>
      </c>
      <c r="BC152" s="38"/>
      <c r="BD152" s="11">
        <f t="shared" si="38"/>
        <v>45440</v>
      </c>
      <c r="BE152" s="1">
        <v>43</v>
      </c>
      <c r="BF152" s="272">
        <v>6355.7</v>
      </c>
      <c r="BG152" s="1">
        <v>1.85</v>
      </c>
      <c r="BH152" s="1">
        <v>0</v>
      </c>
      <c r="BI152" s="1">
        <v>0</v>
      </c>
      <c r="BJ152" s="1">
        <v>11</v>
      </c>
      <c r="BK152" s="1">
        <v>0</v>
      </c>
      <c r="BL152" s="38"/>
      <c r="BM152" s="11">
        <f t="shared" si="39"/>
        <v>45440</v>
      </c>
      <c r="BN152" s="1">
        <v>42</v>
      </c>
      <c r="BO152" s="1">
        <v>5236.79</v>
      </c>
      <c r="BP152" s="1">
        <v>16.28</v>
      </c>
      <c r="BQ152" s="1">
        <v>0</v>
      </c>
      <c r="BR152" s="1">
        <v>0</v>
      </c>
      <c r="BS152" s="1">
        <v>0</v>
      </c>
      <c r="BT152" s="1">
        <v>6</v>
      </c>
      <c r="BU152" s="38"/>
      <c r="BV152" s="11">
        <f t="shared" si="40"/>
        <v>45440</v>
      </c>
      <c r="BW152" s="1">
        <v>47</v>
      </c>
      <c r="BX152" s="1">
        <v>3420.06</v>
      </c>
      <c r="BY152" s="1">
        <v>30</v>
      </c>
      <c r="BZ152" s="1">
        <v>0</v>
      </c>
      <c r="CA152" s="1">
        <v>0</v>
      </c>
      <c r="CB152" s="1">
        <v>1</v>
      </c>
      <c r="CC152" s="1">
        <v>462.71</v>
      </c>
      <c r="CD152" s="38"/>
      <c r="CE152" s="11">
        <f t="shared" si="41"/>
        <v>45440</v>
      </c>
      <c r="CF152" s="1">
        <v>30</v>
      </c>
      <c r="CG152" s="1">
        <v>3508.55</v>
      </c>
      <c r="CH152" s="1">
        <v>22.5</v>
      </c>
      <c r="CI152" s="1">
        <v>0</v>
      </c>
      <c r="CJ152" s="1">
        <v>0</v>
      </c>
      <c r="CK152" s="1">
        <v>0</v>
      </c>
      <c r="CL152" s="1">
        <v>9.4600000000000009</v>
      </c>
      <c r="CM152" s="38"/>
      <c r="CN152" s="11">
        <f t="shared" si="42"/>
        <v>45440</v>
      </c>
      <c r="CO152" s="1">
        <v>65</v>
      </c>
      <c r="CP152" s="272">
        <v>8107.1</v>
      </c>
      <c r="CQ152" s="1">
        <v>20.5</v>
      </c>
      <c r="CR152" s="1">
        <v>367.58</v>
      </c>
      <c r="CS152" s="1">
        <v>0</v>
      </c>
      <c r="CT152" s="1">
        <v>18</v>
      </c>
      <c r="CU152" s="1">
        <v>45.3</v>
      </c>
      <c r="CV152" s="38"/>
      <c r="CW152" s="13">
        <f t="shared" si="43"/>
        <v>45440</v>
      </c>
      <c r="CX152" s="1">
        <v>23</v>
      </c>
      <c r="CY152" s="1">
        <v>1192.8900000000001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38"/>
      <c r="DF152" s="13">
        <f t="shared" si="44"/>
        <v>45440</v>
      </c>
      <c r="DG152" s="1"/>
      <c r="DH152" s="1"/>
      <c r="DI152" s="1"/>
      <c r="DJ152" s="1"/>
      <c r="DK152" s="1"/>
      <c r="DL152" s="1"/>
      <c r="DM152" s="1"/>
      <c r="DN152" s="38"/>
      <c r="DO152" s="13">
        <f t="shared" si="45"/>
        <v>45440</v>
      </c>
      <c r="DP152" s="1"/>
      <c r="DQ152" s="1"/>
      <c r="DR152" s="1"/>
      <c r="DS152" s="1"/>
      <c r="DT152" s="1"/>
      <c r="DU152" s="1"/>
      <c r="DV152" s="1"/>
      <c r="DW152" s="38"/>
      <c r="DX152" s="13">
        <f t="shared" si="46"/>
        <v>45440</v>
      </c>
      <c r="DY152" s="1"/>
      <c r="DZ152" s="1"/>
      <c r="EA152" s="1"/>
      <c r="EB152" s="1"/>
      <c r="EC152" s="1"/>
      <c r="ED152" s="1"/>
      <c r="EE152" s="1"/>
      <c r="EF152" s="38"/>
      <c r="EG152" s="38"/>
      <c r="EH152" s="38"/>
      <c r="EI152" s="38"/>
      <c r="EJ152" s="38"/>
      <c r="EK152" s="38"/>
      <c r="EL152" s="38"/>
      <c r="EM152" s="38"/>
      <c r="EN152" s="38"/>
    </row>
    <row r="153" spans="1:144" x14ac:dyDescent="0.3">
      <c r="A153" s="268">
        <f t="shared" si="33"/>
        <v>12</v>
      </c>
      <c r="B153" s="11">
        <f t="shared" si="32"/>
        <v>45441</v>
      </c>
      <c r="C153" s="1">
        <v>40</v>
      </c>
      <c r="D153" s="1">
        <v>5979.71</v>
      </c>
      <c r="E153" s="1">
        <v>0</v>
      </c>
      <c r="F153" s="1">
        <v>15</v>
      </c>
      <c r="G153" s="1">
        <v>0</v>
      </c>
      <c r="H153" s="1">
        <v>0</v>
      </c>
      <c r="I153" s="1">
        <v>361.9</v>
      </c>
      <c r="J153" s="38"/>
      <c r="K153" s="11">
        <f t="shared" si="47"/>
        <v>45441</v>
      </c>
      <c r="L153" s="1">
        <v>33</v>
      </c>
      <c r="M153" s="1">
        <v>5235.68</v>
      </c>
      <c r="N153" s="1">
        <v>2.83</v>
      </c>
      <c r="O153" s="1">
        <v>0</v>
      </c>
      <c r="P153" s="1">
        <v>0</v>
      </c>
      <c r="Q153" s="1">
        <v>0</v>
      </c>
      <c r="R153" s="1">
        <v>0</v>
      </c>
      <c r="S153" s="38"/>
      <c r="T153" s="11">
        <f t="shared" si="34"/>
        <v>45441</v>
      </c>
      <c r="U153" s="1">
        <v>33</v>
      </c>
      <c r="V153" s="1">
        <v>3155.81</v>
      </c>
      <c r="W153" s="1">
        <v>0</v>
      </c>
      <c r="X153" s="1">
        <v>0</v>
      </c>
      <c r="Y153" s="1">
        <v>65.75</v>
      </c>
      <c r="Z153" s="1">
        <v>0</v>
      </c>
      <c r="AA153" s="1">
        <v>39.5</v>
      </c>
      <c r="AB153" s="38"/>
      <c r="AC153" s="11">
        <f t="shared" si="35"/>
        <v>45441</v>
      </c>
      <c r="AD153" s="1">
        <v>66</v>
      </c>
      <c r="AE153" s="1">
        <v>9505.57</v>
      </c>
      <c r="AF153" s="1">
        <v>23.14</v>
      </c>
      <c r="AG153" s="1">
        <v>0</v>
      </c>
      <c r="AH153" s="1">
        <v>440.13</v>
      </c>
      <c r="AI153" s="1">
        <v>1</v>
      </c>
      <c r="AJ153" s="1">
        <v>0</v>
      </c>
      <c r="AK153" s="38"/>
      <c r="AL153" s="11">
        <f t="shared" si="36"/>
        <v>45441</v>
      </c>
      <c r="AM153" s="1">
        <v>39</v>
      </c>
      <c r="AN153" s="1">
        <v>5300.9</v>
      </c>
      <c r="AO153" s="1">
        <v>18.510000000000002</v>
      </c>
      <c r="AP153" s="1">
        <v>0</v>
      </c>
      <c r="AQ153" s="1">
        <v>0</v>
      </c>
      <c r="AR153" s="1">
        <v>0</v>
      </c>
      <c r="AS153" s="1">
        <v>0</v>
      </c>
      <c r="AT153" s="38"/>
      <c r="AU153" s="11">
        <f t="shared" si="37"/>
        <v>45441</v>
      </c>
      <c r="AV153" s="1">
        <v>43</v>
      </c>
      <c r="AW153" s="1">
        <v>3353.64</v>
      </c>
      <c r="AX153" s="1">
        <v>0</v>
      </c>
      <c r="AY153" s="1">
        <v>35</v>
      </c>
      <c r="AZ153" s="1">
        <v>-155.15</v>
      </c>
      <c r="BA153" s="1">
        <v>0</v>
      </c>
      <c r="BB153" s="1">
        <v>23.54</v>
      </c>
      <c r="BC153" s="38"/>
      <c r="BD153" s="11">
        <f t="shared" si="38"/>
        <v>45441</v>
      </c>
      <c r="BE153" s="1">
        <v>57</v>
      </c>
      <c r="BF153" s="1">
        <v>8582.92</v>
      </c>
      <c r="BG153" s="1">
        <v>56.35</v>
      </c>
      <c r="BH153" s="1">
        <v>0</v>
      </c>
      <c r="BI153" s="1">
        <v>50</v>
      </c>
      <c r="BJ153" s="1">
        <v>11</v>
      </c>
      <c r="BK153" s="1">
        <v>543.6</v>
      </c>
      <c r="BL153" s="38"/>
      <c r="BM153" s="11">
        <f t="shared" si="39"/>
        <v>45441</v>
      </c>
      <c r="BN153" s="1">
        <v>61</v>
      </c>
      <c r="BO153" s="1">
        <v>7342.88</v>
      </c>
      <c r="BP153" s="1">
        <v>32.549999999999997</v>
      </c>
      <c r="BQ153" s="1">
        <v>0</v>
      </c>
      <c r="BR153" s="1">
        <v>228.95</v>
      </c>
      <c r="BS153" s="1">
        <v>0</v>
      </c>
      <c r="BT153" s="1">
        <v>0</v>
      </c>
      <c r="BU153" s="38"/>
      <c r="BV153" s="11">
        <f t="shared" si="40"/>
        <v>45441</v>
      </c>
      <c r="BW153" s="1">
        <v>54</v>
      </c>
      <c r="BX153" s="1">
        <v>4050.71</v>
      </c>
      <c r="BY153" s="1">
        <v>60</v>
      </c>
      <c r="BZ153" s="1">
        <v>0</v>
      </c>
      <c r="CA153" s="1">
        <v>0</v>
      </c>
      <c r="CB153" s="1">
        <v>0</v>
      </c>
      <c r="CC153" s="1">
        <v>190.44</v>
      </c>
      <c r="CD153" s="38"/>
      <c r="CE153" s="11">
        <f t="shared" si="41"/>
        <v>45441</v>
      </c>
      <c r="CF153" s="1">
        <v>59</v>
      </c>
      <c r="CG153" s="1">
        <v>7198.05</v>
      </c>
      <c r="CH153" s="1">
        <v>23.5</v>
      </c>
      <c r="CI153" s="1">
        <v>0</v>
      </c>
      <c r="CJ153" s="1">
        <v>0</v>
      </c>
      <c r="CK153" s="1">
        <v>1</v>
      </c>
      <c r="CL153" s="1">
        <v>12.62</v>
      </c>
      <c r="CM153" s="38"/>
      <c r="CN153" s="11">
        <f t="shared" si="42"/>
        <v>45441</v>
      </c>
      <c r="CO153" s="1">
        <v>60</v>
      </c>
      <c r="CP153" s="1">
        <v>6953.28</v>
      </c>
      <c r="CQ153" s="1">
        <v>46</v>
      </c>
      <c r="CR153" s="1">
        <v>458.8</v>
      </c>
      <c r="CS153" s="1">
        <v>50</v>
      </c>
      <c r="CT153" s="1">
        <v>18</v>
      </c>
      <c r="CU153" s="1">
        <v>137.69999999999999</v>
      </c>
      <c r="CV153" s="38"/>
      <c r="CW153" s="13">
        <f t="shared" si="43"/>
        <v>45441</v>
      </c>
      <c r="CX153" s="1">
        <v>20</v>
      </c>
      <c r="CY153" s="1">
        <v>991.81</v>
      </c>
      <c r="CZ153" s="1">
        <v>0</v>
      </c>
      <c r="DA153" s="1">
        <v>32</v>
      </c>
      <c r="DB153" s="1">
        <v>64</v>
      </c>
      <c r="DC153" s="1">
        <v>0</v>
      </c>
      <c r="DD153" s="1">
        <v>215.24</v>
      </c>
      <c r="DE153" s="38"/>
      <c r="DF153" s="13">
        <f t="shared" si="44"/>
        <v>45441</v>
      </c>
      <c r="DG153" s="1"/>
      <c r="DH153" s="1"/>
      <c r="DI153" s="1"/>
      <c r="DJ153" s="1"/>
      <c r="DK153" s="1"/>
      <c r="DL153" s="1"/>
      <c r="DM153" s="1"/>
      <c r="DN153" s="38"/>
      <c r="DO153" s="13">
        <f t="shared" si="45"/>
        <v>45441</v>
      </c>
      <c r="DP153" s="1"/>
      <c r="DQ153" s="1"/>
      <c r="DR153" s="1"/>
      <c r="DS153" s="1"/>
      <c r="DT153" s="1"/>
      <c r="DU153" s="1"/>
      <c r="DV153" s="1"/>
      <c r="DW153" s="38"/>
      <c r="DX153" s="13">
        <f t="shared" si="46"/>
        <v>45441</v>
      </c>
      <c r="DY153" s="1"/>
      <c r="DZ153" s="1"/>
      <c r="EA153" s="1"/>
      <c r="EB153" s="1"/>
      <c r="EC153" s="1"/>
      <c r="ED153" s="1"/>
      <c r="EE153" s="1"/>
      <c r="EF153" s="38"/>
      <c r="EG153" s="38"/>
      <c r="EH153" s="38"/>
      <c r="EI153" s="38"/>
      <c r="EJ153" s="38"/>
      <c r="EK153" s="38"/>
      <c r="EL153" s="38"/>
      <c r="EM153" s="38"/>
      <c r="EN153" s="38"/>
    </row>
    <row r="154" spans="1:144" x14ac:dyDescent="0.3">
      <c r="A154" s="268">
        <f t="shared" si="33"/>
        <v>12</v>
      </c>
      <c r="B154" s="11">
        <f t="shared" si="32"/>
        <v>45442</v>
      </c>
      <c r="C154" s="1">
        <v>33</v>
      </c>
      <c r="D154" s="1">
        <v>4913.2700000000004</v>
      </c>
      <c r="E154" s="1">
        <v>0</v>
      </c>
      <c r="F154" s="1">
        <v>39</v>
      </c>
      <c r="G154" s="1">
        <v>50</v>
      </c>
      <c r="H154" s="1">
        <v>0</v>
      </c>
      <c r="I154" s="1">
        <v>25.35</v>
      </c>
      <c r="J154" s="156">
        <f>SUM(C140:C155)</f>
        <v>731</v>
      </c>
      <c r="K154" s="11">
        <f t="shared" si="47"/>
        <v>45442</v>
      </c>
      <c r="L154" s="1">
        <v>16</v>
      </c>
      <c r="M154" s="1">
        <v>2641.76</v>
      </c>
      <c r="N154" s="1">
        <v>4.95</v>
      </c>
      <c r="O154" s="1">
        <v>0</v>
      </c>
      <c r="P154" s="1">
        <v>75</v>
      </c>
      <c r="Q154" s="1">
        <v>0</v>
      </c>
      <c r="R154" s="1">
        <v>5.25</v>
      </c>
      <c r="S154" s="156">
        <f>SUM(L140:L155)</f>
        <v>460</v>
      </c>
      <c r="T154" s="11">
        <f t="shared" si="34"/>
        <v>45442</v>
      </c>
      <c r="U154" s="1">
        <v>31</v>
      </c>
      <c r="V154" s="1">
        <v>3137.14</v>
      </c>
      <c r="W154" s="1">
        <v>0</v>
      </c>
      <c r="X154" s="1">
        <v>0</v>
      </c>
      <c r="Y154" s="1">
        <v>22.5</v>
      </c>
      <c r="Z154" s="1">
        <v>0</v>
      </c>
      <c r="AA154" s="1">
        <v>0</v>
      </c>
      <c r="AB154" s="156">
        <f>SUM(U140:U155)</f>
        <v>368</v>
      </c>
      <c r="AC154" s="11">
        <f t="shared" si="35"/>
        <v>45442</v>
      </c>
      <c r="AD154" s="1">
        <v>63</v>
      </c>
      <c r="AE154" s="1">
        <v>8203.0300000000007</v>
      </c>
      <c r="AF154" s="1">
        <v>26.85</v>
      </c>
      <c r="AG154" s="1">
        <v>0</v>
      </c>
      <c r="AH154" s="1">
        <v>107</v>
      </c>
      <c r="AI154" s="1">
        <v>1</v>
      </c>
      <c r="AJ154" s="1">
        <v>7</v>
      </c>
      <c r="AK154" s="156">
        <f>SUM(AD140:AD155)</f>
        <v>896</v>
      </c>
      <c r="AL154" s="11">
        <f t="shared" si="36"/>
        <v>45442</v>
      </c>
      <c r="AM154" s="1">
        <v>43</v>
      </c>
      <c r="AN154" s="1">
        <v>6327.84</v>
      </c>
      <c r="AO154" s="1">
        <v>0</v>
      </c>
      <c r="AP154" s="1">
        <v>0</v>
      </c>
      <c r="AQ154" s="1">
        <v>34.520000000000003</v>
      </c>
      <c r="AR154" s="1">
        <v>0</v>
      </c>
      <c r="AS154" s="1">
        <v>0</v>
      </c>
      <c r="AT154" s="156">
        <f>SUM(AM140:AM155)</f>
        <v>691</v>
      </c>
      <c r="AU154" s="11">
        <f t="shared" si="37"/>
        <v>45442</v>
      </c>
      <c r="AV154" s="1">
        <v>38</v>
      </c>
      <c r="AW154" s="1">
        <v>3266.19</v>
      </c>
      <c r="AX154" s="1">
        <v>0</v>
      </c>
      <c r="AY154" s="1">
        <v>46.92</v>
      </c>
      <c r="AZ154" s="1">
        <v>0</v>
      </c>
      <c r="BA154" s="1">
        <v>0</v>
      </c>
      <c r="BB154" s="1">
        <v>6.42</v>
      </c>
      <c r="BC154" s="156">
        <f>SUM(AV140:AV155)</f>
        <v>574</v>
      </c>
      <c r="BD154" s="11">
        <f t="shared" si="38"/>
        <v>45442</v>
      </c>
      <c r="BE154" s="1">
        <v>49</v>
      </c>
      <c r="BF154" s="1">
        <v>7352.72</v>
      </c>
      <c r="BG154" s="1">
        <v>25.86</v>
      </c>
      <c r="BH154" s="1">
        <v>0</v>
      </c>
      <c r="BI154" s="1">
        <v>0</v>
      </c>
      <c r="BJ154" s="1">
        <v>18</v>
      </c>
      <c r="BK154" s="1">
        <v>5</v>
      </c>
      <c r="BL154" s="156">
        <f>SUM(BE140:BE155)</f>
        <v>769</v>
      </c>
      <c r="BM154" s="11">
        <f t="shared" si="39"/>
        <v>45442</v>
      </c>
      <c r="BN154" s="1">
        <v>62</v>
      </c>
      <c r="BO154" s="1">
        <v>7862.48</v>
      </c>
      <c r="BP154" s="1">
        <v>55.34</v>
      </c>
      <c r="BQ154" s="1">
        <v>0</v>
      </c>
      <c r="BR154" s="1">
        <v>200</v>
      </c>
      <c r="BS154" s="1">
        <v>0</v>
      </c>
      <c r="BT154" s="1">
        <v>20</v>
      </c>
      <c r="BU154" s="156">
        <f>SUM(BN140:BN155)</f>
        <v>805</v>
      </c>
      <c r="BV154" s="11">
        <f t="shared" si="40"/>
        <v>45442</v>
      </c>
      <c r="BW154" s="1">
        <v>47</v>
      </c>
      <c r="BX154" s="1">
        <v>3439.63</v>
      </c>
      <c r="BY154" s="1">
        <v>78</v>
      </c>
      <c r="BZ154" s="1">
        <v>0</v>
      </c>
      <c r="CA154" s="1">
        <v>35</v>
      </c>
      <c r="CB154" s="1">
        <v>0</v>
      </c>
      <c r="CC154" s="1">
        <v>76</v>
      </c>
      <c r="CD154" s="156">
        <f>SUM(BW140:BW155)</f>
        <v>683</v>
      </c>
      <c r="CE154" s="11">
        <f t="shared" si="41"/>
        <v>45442</v>
      </c>
      <c r="CF154" s="1">
        <v>27</v>
      </c>
      <c r="CG154" s="1">
        <v>3881.29</v>
      </c>
      <c r="CH154" s="1">
        <v>11</v>
      </c>
      <c r="CI154" s="1">
        <v>0</v>
      </c>
      <c r="CJ154" s="1">
        <v>0</v>
      </c>
      <c r="CK154" s="1">
        <v>0</v>
      </c>
      <c r="CL154" s="1">
        <v>0</v>
      </c>
      <c r="CM154" s="156">
        <f>SUM(CF140:CF155)</f>
        <v>565</v>
      </c>
      <c r="CN154" s="11">
        <f t="shared" si="42"/>
        <v>45442</v>
      </c>
      <c r="CO154" s="1">
        <v>57</v>
      </c>
      <c r="CP154" s="1">
        <v>7266.52</v>
      </c>
      <c r="CQ154" s="1">
        <v>38</v>
      </c>
      <c r="CR154" s="272">
        <v>574.4</v>
      </c>
      <c r="CS154" s="1">
        <v>25</v>
      </c>
      <c r="CT154" s="1">
        <v>18</v>
      </c>
      <c r="CU154" s="272">
        <v>131.80000000000001</v>
      </c>
      <c r="CV154" s="156">
        <f>SUM(CO140:CO155)</f>
        <v>888</v>
      </c>
      <c r="CW154" s="13">
        <f t="shared" si="43"/>
        <v>45442</v>
      </c>
      <c r="CX154" s="1">
        <v>27</v>
      </c>
      <c r="CY154" s="1">
        <v>1449.49</v>
      </c>
      <c r="CZ154" s="1">
        <v>0</v>
      </c>
      <c r="DA154" s="1">
        <v>0</v>
      </c>
      <c r="DB154" s="1">
        <v>90</v>
      </c>
      <c r="DC154" s="1">
        <v>0</v>
      </c>
      <c r="DD154" s="1">
        <v>-124.24</v>
      </c>
      <c r="DE154" s="156">
        <f>SUM(CX140:CX155)</f>
        <v>366</v>
      </c>
      <c r="DF154" s="13">
        <f t="shared" si="44"/>
        <v>45442</v>
      </c>
      <c r="DG154" s="1"/>
      <c r="DH154" s="1"/>
      <c r="DI154" s="1"/>
      <c r="DJ154" s="1"/>
      <c r="DK154" s="1"/>
      <c r="DL154" s="1"/>
      <c r="DM154" s="1"/>
      <c r="DN154" s="156">
        <f>SUM(DG140:DG155)</f>
        <v>0</v>
      </c>
      <c r="DO154" s="13">
        <f t="shared" si="45"/>
        <v>45442</v>
      </c>
      <c r="DP154" s="1"/>
      <c r="DQ154" s="1"/>
      <c r="DR154" s="1"/>
      <c r="DS154" s="1"/>
      <c r="DT154" s="1"/>
      <c r="DU154" s="1"/>
      <c r="DV154" s="1"/>
      <c r="DW154" s="156">
        <f>SUM(DP140:DP155)</f>
        <v>0</v>
      </c>
      <c r="DX154" s="13">
        <f t="shared" si="46"/>
        <v>45442</v>
      </c>
      <c r="DY154" s="1"/>
      <c r="DZ154" s="1"/>
      <c r="EA154" s="1"/>
      <c r="EB154" s="1"/>
      <c r="EC154" s="1"/>
      <c r="ED154" s="1"/>
      <c r="EE154" s="1"/>
      <c r="EF154" s="156">
        <f>SUM(DY140:DY155)</f>
        <v>0</v>
      </c>
      <c r="EG154" s="38"/>
      <c r="EH154" s="38"/>
      <c r="EI154" s="38"/>
      <c r="EJ154" s="38"/>
      <c r="EK154" s="38"/>
      <c r="EL154" s="38"/>
      <c r="EM154" s="38"/>
      <c r="EN154" s="38"/>
    </row>
    <row r="155" spans="1:144" x14ac:dyDescent="0.3">
      <c r="A155" s="268">
        <f t="shared" si="33"/>
        <v>12</v>
      </c>
      <c r="B155" s="11">
        <f t="shared" si="32"/>
        <v>45443</v>
      </c>
      <c r="C155" s="1">
        <v>53</v>
      </c>
      <c r="D155" s="1">
        <v>7092.83</v>
      </c>
      <c r="E155" s="1">
        <v>0</v>
      </c>
      <c r="F155" s="1">
        <v>13</v>
      </c>
      <c r="G155" s="1">
        <v>888.83</v>
      </c>
      <c r="H155" s="1">
        <v>0</v>
      </c>
      <c r="I155" s="1">
        <v>95.49</v>
      </c>
      <c r="J155" s="102">
        <f>SUM(D140:G155)</f>
        <v>101798.82000000004</v>
      </c>
      <c r="K155" s="11">
        <f t="shared" si="47"/>
        <v>45443</v>
      </c>
      <c r="L155" s="1">
        <v>10</v>
      </c>
      <c r="M155" s="1">
        <v>1447.54</v>
      </c>
      <c r="N155" s="1">
        <v>2.59</v>
      </c>
      <c r="O155" s="1">
        <v>0</v>
      </c>
      <c r="P155" s="1">
        <v>0</v>
      </c>
      <c r="Q155" s="1">
        <v>0</v>
      </c>
      <c r="R155" s="1">
        <v>2.75</v>
      </c>
      <c r="S155" s="102">
        <f>SUM(M140:P155)</f>
        <v>71237.669999999984</v>
      </c>
      <c r="T155" s="11">
        <f t="shared" si="34"/>
        <v>45443</v>
      </c>
      <c r="U155" s="1">
        <v>39</v>
      </c>
      <c r="V155" s="1">
        <v>3691.54</v>
      </c>
      <c r="W155" s="1">
        <v>0</v>
      </c>
      <c r="X155" s="1">
        <v>0</v>
      </c>
      <c r="Y155" s="1">
        <v>4.5</v>
      </c>
      <c r="Z155" s="1">
        <v>0</v>
      </c>
      <c r="AA155" s="1">
        <v>0</v>
      </c>
      <c r="AB155" s="102">
        <f>SUM(V140:Y155)</f>
        <v>36536.200000000004</v>
      </c>
      <c r="AC155" s="11">
        <f t="shared" si="35"/>
        <v>45443</v>
      </c>
      <c r="AD155" s="1">
        <v>42</v>
      </c>
      <c r="AE155" s="1">
        <v>5211.58</v>
      </c>
      <c r="AF155" s="1">
        <v>49.97</v>
      </c>
      <c r="AG155" s="1">
        <v>0</v>
      </c>
      <c r="AH155" s="1">
        <v>234.95</v>
      </c>
      <c r="AI155" s="1">
        <v>1</v>
      </c>
      <c r="AJ155" s="1">
        <v>262</v>
      </c>
      <c r="AK155" s="102">
        <f>SUM(AE140:AH155)</f>
        <v>121682.78000000004</v>
      </c>
      <c r="AL155" s="11">
        <f t="shared" si="36"/>
        <v>45443</v>
      </c>
      <c r="AM155" s="1">
        <v>38</v>
      </c>
      <c r="AN155" s="1">
        <v>4917.66</v>
      </c>
      <c r="AO155" s="1">
        <v>36.1</v>
      </c>
      <c r="AP155" s="1">
        <v>0</v>
      </c>
      <c r="AQ155" s="1">
        <v>279</v>
      </c>
      <c r="AR155" s="1">
        <v>0</v>
      </c>
      <c r="AS155" s="1">
        <v>27</v>
      </c>
      <c r="AT155" s="102">
        <f>SUM(AN140:AQ155)</f>
        <v>96127.07</v>
      </c>
      <c r="AU155" s="11">
        <f t="shared" si="37"/>
        <v>45443</v>
      </c>
      <c r="AV155" s="1">
        <v>28</v>
      </c>
      <c r="AW155" s="1">
        <v>2531.42</v>
      </c>
      <c r="AX155" s="1">
        <v>0</v>
      </c>
      <c r="AY155" s="1">
        <v>12</v>
      </c>
      <c r="AZ155" s="1">
        <v>0</v>
      </c>
      <c r="BA155" s="1">
        <v>4</v>
      </c>
      <c r="BB155" s="1">
        <v>226.02</v>
      </c>
      <c r="BC155" s="102">
        <f>SUM(AW140:AZ155)</f>
        <v>51883.679999999993</v>
      </c>
      <c r="BD155" s="11">
        <f t="shared" si="38"/>
        <v>45443</v>
      </c>
      <c r="BE155" s="1">
        <v>43</v>
      </c>
      <c r="BF155" s="1">
        <v>5719.02</v>
      </c>
      <c r="BG155" s="1">
        <v>4.62</v>
      </c>
      <c r="BH155" s="1">
        <v>0</v>
      </c>
      <c r="BI155" s="1">
        <v>0</v>
      </c>
      <c r="BJ155" s="1">
        <v>16</v>
      </c>
      <c r="BK155" s="1">
        <v>0</v>
      </c>
      <c r="BL155" s="102">
        <f>SUM(BF140:BI155)</f>
        <v>100920.32000000001</v>
      </c>
      <c r="BM155" s="11">
        <f t="shared" si="39"/>
        <v>45443</v>
      </c>
      <c r="BN155" s="1">
        <v>56</v>
      </c>
      <c r="BO155" s="1">
        <v>7071.22</v>
      </c>
      <c r="BP155" s="1">
        <v>14.42</v>
      </c>
      <c r="BQ155" s="1">
        <v>0</v>
      </c>
      <c r="BR155" s="1">
        <v>0</v>
      </c>
      <c r="BS155" s="1">
        <v>0</v>
      </c>
      <c r="BT155" s="1">
        <v>6</v>
      </c>
      <c r="BU155" s="102">
        <f>SUM(BO140:BR155)</f>
        <v>105614.82999999999</v>
      </c>
      <c r="BV155" s="11">
        <f t="shared" si="40"/>
        <v>45443</v>
      </c>
      <c r="BW155" s="1">
        <v>45</v>
      </c>
      <c r="BX155" s="1">
        <v>3478.81</v>
      </c>
      <c r="BY155" s="1">
        <v>42</v>
      </c>
      <c r="BZ155" s="1">
        <v>0</v>
      </c>
      <c r="CA155" s="1">
        <v>35</v>
      </c>
      <c r="CB155" s="1">
        <v>0</v>
      </c>
      <c r="CC155" s="1">
        <v>22</v>
      </c>
      <c r="CD155" s="102">
        <f>SUM(BX140:CA155)</f>
        <v>53640.709999999992</v>
      </c>
      <c r="CE155" s="11">
        <f t="shared" si="41"/>
        <v>45443</v>
      </c>
      <c r="CF155" s="1">
        <v>44</v>
      </c>
      <c r="CG155" s="1">
        <v>5719.54</v>
      </c>
      <c r="CH155" s="1">
        <v>77</v>
      </c>
      <c r="CI155" s="1">
        <v>0</v>
      </c>
      <c r="CJ155" s="1">
        <v>0</v>
      </c>
      <c r="CK155" s="1">
        <v>0</v>
      </c>
      <c r="CL155" s="1">
        <v>2.63</v>
      </c>
      <c r="CM155" s="102">
        <f>SUM(CG140:CJ155)</f>
        <v>70129.649999999994</v>
      </c>
      <c r="CN155" s="11">
        <f t="shared" si="42"/>
        <v>45443</v>
      </c>
      <c r="CO155" s="1">
        <v>59</v>
      </c>
      <c r="CP155" s="272">
        <v>7465.8</v>
      </c>
      <c r="CQ155" s="1">
        <v>91.5</v>
      </c>
      <c r="CR155" s="1">
        <v>628.48</v>
      </c>
      <c r="CS155" s="1">
        <v>150</v>
      </c>
      <c r="CT155" s="1">
        <v>3</v>
      </c>
      <c r="CU155" s="1">
        <v>213.29</v>
      </c>
      <c r="CV155" s="102">
        <f>SUM(CP140:CS155)</f>
        <v>115909.39000000001</v>
      </c>
      <c r="CW155" s="13">
        <f t="shared" si="43"/>
        <v>45443</v>
      </c>
      <c r="CX155" s="1">
        <v>30</v>
      </c>
      <c r="CY155" s="1">
        <v>1785.51</v>
      </c>
      <c r="CZ155" s="1">
        <v>0</v>
      </c>
      <c r="DA155" s="1">
        <v>49</v>
      </c>
      <c r="DB155" s="1">
        <v>87</v>
      </c>
      <c r="DC155" s="1">
        <v>0</v>
      </c>
      <c r="DD155" s="1">
        <v>271.42</v>
      </c>
      <c r="DE155" s="102">
        <f>SUM(CY140:DB155)</f>
        <v>22317.170000000002</v>
      </c>
      <c r="DF155" s="13">
        <f t="shared" si="44"/>
        <v>45443</v>
      </c>
      <c r="DG155" s="1"/>
      <c r="DH155" s="1"/>
      <c r="DI155" s="1"/>
      <c r="DJ155" s="1"/>
      <c r="DK155" s="1"/>
      <c r="DL155" s="1"/>
      <c r="DM155" s="1"/>
      <c r="DN155" s="102">
        <f>SUM(DH140:DK155)</f>
        <v>0</v>
      </c>
      <c r="DO155" s="13">
        <f t="shared" si="45"/>
        <v>45443</v>
      </c>
      <c r="DP155" s="1"/>
      <c r="DQ155" s="1"/>
      <c r="DR155" s="1"/>
      <c r="DS155" s="1"/>
      <c r="DT155" s="1"/>
      <c r="DU155" s="1"/>
      <c r="DV155" s="1"/>
      <c r="DW155" s="102">
        <f>SUM(DQ140:DT155)</f>
        <v>0</v>
      </c>
      <c r="DX155" s="13">
        <f t="shared" si="46"/>
        <v>45443</v>
      </c>
      <c r="DY155" s="1"/>
      <c r="DZ155" s="1"/>
      <c r="EA155" s="1"/>
      <c r="EB155" s="1"/>
      <c r="EC155" s="1"/>
      <c r="ED155" s="1"/>
      <c r="EE155" s="1"/>
      <c r="EF155" s="102">
        <f>SUM(DZ140:EC155)</f>
        <v>0</v>
      </c>
      <c r="EG155" s="38"/>
      <c r="EH155" s="38"/>
      <c r="EI155" s="38"/>
      <c r="EJ155" s="38"/>
      <c r="EK155" s="38"/>
      <c r="EL155" s="38"/>
      <c r="EM155" s="38"/>
      <c r="EN155" s="38"/>
    </row>
    <row r="156" spans="1:144" x14ac:dyDescent="0.3">
      <c r="A156" s="268">
        <f t="shared" si="33"/>
        <v>12</v>
      </c>
      <c r="B156" s="11">
        <f t="shared" si="32"/>
        <v>45444</v>
      </c>
      <c r="C156" s="1">
        <v>62</v>
      </c>
      <c r="D156" s="1">
        <v>8856.2900000000009</v>
      </c>
      <c r="E156" s="1">
        <v>0</v>
      </c>
      <c r="F156" s="1">
        <v>51</v>
      </c>
      <c r="G156" s="1">
        <v>4</v>
      </c>
      <c r="H156" s="1">
        <v>0</v>
      </c>
      <c r="I156" s="1">
        <v>92.78</v>
      </c>
      <c r="J156" s="38"/>
      <c r="K156" s="11">
        <f t="shared" si="47"/>
        <v>45444</v>
      </c>
      <c r="L156" s="1">
        <v>11</v>
      </c>
      <c r="M156" s="1">
        <v>1565.19</v>
      </c>
      <c r="N156" s="1">
        <v>4.72</v>
      </c>
      <c r="O156" s="1">
        <v>0</v>
      </c>
      <c r="P156" s="1">
        <v>0</v>
      </c>
      <c r="Q156" s="1">
        <v>0</v>
      </c>
      <c r="R156" s="1">
        <v>5</v>
      </c>
      <c r="S156" s="38"/>
      <c r="T156" s="11">
        <f t="shared" si="34"/>
        <v>45444</v>
      </c>
      <c r="U156" s="1">
        <v>38</v>
      </c>
      <c r="V156" s="1">
        <v>3847.56</v>
      </c>
      <c r="W156" s="1">
        <v>0</v>
      </c>
      <c r="X156" s="1">
        <v>0</v>
      </c>
      <c r="Y156" s="1">
        <v>38.5</v>
      </c>
      <c r="Z156" s="1">
        <v>0</v>
      </c>
      <c r="AA156" s="1">
        <v>26.5</v>
      </c>
      <c r="AB156" s="38"/>
      <c r="AC156" s="11">
        <f t="shared" si="35"/>
        <v>45444</v>
      </c>
      <c r="AD156" s="1">
        <v>41</v>
      </c>
      <c r="AE156" s="1">
        <v>5458.04</v>
      </c>
      <c r="AF156" s="1">
        <v>61.08</v>
      </c>
      <c r="AG156" s="1">
        <v>0</v>
      </c>
      <c r="AH156" s="1">
        <v>129.03</v>
      </c>
      <c r="AI156" s="1">
        <v>1</v>
      </c>
      <c r="AJ156" s="1">
        <v>0</v>
      </c>
      <c r="AK156" s="38"/>
      <c r="AL156" s="11">
        <f t="shared" si="36"/>
        <v>45444</v>
      </c>
      <c r="AM156" s="1">
        <v>37</v>
      </c>
      <c r="AN156" s="1">
        <v>4993.16</v>
      </c>
      <c r="AO156" s="1">
        <v>8.33</v>
      </c>
      <c r="AP156" s="1">
        <v>0</v>
      </c>
      <c r="AQ156" s="1">
        <v>250</v>
      </c>
      <c r="AR156" s="1">
        <v>0</v>
      </c>
      <c r="AS156" s="1">
        <v>108.06</v>
      </c>
      <c r="AT156" s="38"/>
      <c r="AU156" s="11">
        <f t="shared" si="37"/>
        <v>45444</v>
      </c>
      <c r="AV156" s="1">
        <v>26</v>
      </c>
      <c r="AW156" s="272">
        <v>2059.6</v>
      </c>
      <c r="AX156" s="1">
        <v>0</v>
      </c>
      <c r="AY156" s="1">
        <v>26</v>
      </c>
      <c r="AZ156" s="1">
        <v>155.15</v>
      </c>
      <c r="BA156" s="1">
        <v>0</v>
      </c>
      <c r="BB156" s="1">
        <v>5846.2</v>
      </c>
      <c r="BC156" s="38"/>
      <c r="BD156" s="11">
        <f t="shared" si="38"/>
        <v>45444</v>
      </c>
      <c r="BE156" s="1">
        <v>45</v>
      </c>
      <c r="BF156" s="1">
        <v>6489.48</v>
      </c>
      <c r="BG156" s="1">
        <v>31.4</v>
      </c>
      <c r="BH156" s="1">
        <v>0</v>
      </c>
      <c r="BI156" s="1">
        <v>4.95</v>
      </c>
      <c r="BJ156" s="1">
        <v>17</v>
      </c>
      <c r="BK156" s="1">
        <v>0</v>
      </c>
      <c r="BL156" s="38"/>
      <c r="BM156" s="11">
        <f t="shared" si="39"/>
        <v>45444</v>
      </c>
      <c r="BN156" s="1">
        <v>64</v>
      </c>
      <c r="BO156" s="1">
        <v>8438.9599999999991</v>
      </c>
      <c r="BP156" s="1">
        <v>37.67</v>
      </c>
      <c r="BQ156" s="1">
        <v>0</v>
      </c>
      <c r="BR156" s="1">
        <v>264.85000000000002</v>
      </c>
      <c r="BS156" s="1">
        <v>0</v>
      </c>
      <c r="BT156" s="1">
        <v>8</v>
      </c>
      <c r="BU156" s="38"/>
      <c r="BV156" s="11">
        <f t="shared" si="40"/>
        <v>45444</v>
      </c>
      <c r="BW156" s="1">
        <v>53</v>
      </c>
      <c r="BX156" s="1">
        <v>3972.21</v>
      </c>
      <c r="BY156" s="1">
        <v>56</v>
      </c>
      <c r="BZ156" s="1">
        <v>0</v>
      </c>
      <c r="CA156" s="1">
        <v>0</v>
      </c>
      <c r="CB156" s="1">
        <v>0</v>
      </c>
      <c r="CC156" s="1">
        <v>315.23</v>
      </c>
      <c r="CD156" s="38"/>
      <c r="CE156" s="11">
        <f t="shared" si="41"/>
        <v>45444</v>
      </c>
      <c r="CF156" s="1">
        <v>44</v>
      </c>
      <c r="CG156" s="1">
        <v>5307.28</v>
      </c>
      <c r="CH156" s="1">
        <v>46</v>
      </c>
      <c r="CI156" s="1">
        <v>0</v>
      </c>
      <c r="CJ156" s="1">
        <v>0</v>
      </c>
      <c r="CK156" s="1">
        <v>0</v>
      </c>
      <c r="CL156" s="1">
        <v>9.99</v>
      </c>
      <c r="CM156" s="38"/>
      <c r="CN156" s="11">
        <f t="shared" si="42"/>
        <v>45444</v>
      </c>
      <c r="CO156" s="1">
        <v>83</v>
      </c>
      <c r="CP156" s="1">
        <v>9903.44</v>
      </c>
      <c r="CQ156" s="1">
        <v>115</v>
      </c>
      <c r="CR156" s="1">
        <v>701.29</v>
      </c>
      <c r="CS156" s="1">
        <v>75</v>
      </c>
      <c r="CT156" s="1">
        <v>3</v>
      </c>
      <c r="CU156" s="1">
        <v>126.6</v>
      </c>
      <c r="CV156" s="38"/>
      <c r="CW156" s="13">
        <f t="shared" si="43"/>
        <v>45444</v>
      </c>
      <c r="CX156" s="1">
        <v>19</v>
      </c>
      <c r="CY156" s="1">
        <v>1115.8900000000001</v>
      </c>
      <c r="CZ156" s="1">
        <v>0</v>
      </c>
      <c r="DA156" s="1">
        <v>0</v>
      </c>
      <c r="DB156" s="1">
        <v>-30</v>
      </c>
      <c r="DC156" s="1">
        <v>0</v>
      </c>
      <c r="DD156" s="1">
        <v>0</v>
      </c>
      <c r="DE156" s="38"/>
      <c r="DF156" s="13">
        <f t="shared" si="44"/>
        <v>45444</v>
      </c>
      <c r="DG156" s="1"/>
      <c r="DH156" s="1"/>
      <c r="DI156" s="1"/>
      <c r="DJ156" s="1"/>
      <c r="DK156" s="1"/>
      <c r="DL156" s="1"/>
      <c r="DM156" s="1"/>
      <c r="DN156" s="38"/>
      <c r="DO156" s="13">
        <f t="shared" si="45"/>
        <v>45444</v>
      </c>
      <c r="DP156" s="1"/>
      <c r="DQ156" s="1"/>
      <c r="DR156" s="1"/>
      <c r="DS156" s="1"/>
      <c r="DT156" s="1"/>
      <c r="DU156" s="1"/>
      <c r="DV156" s="1"/>
      <c r="DW156" s="38"/>
      <c r="DX156" s="13">
        <f t="shared" si="46"/>
        <v>45444</v>
      </c>
      <c r="DY156" s="1"/>
      <c r="DZ156" s="1"/>
      <c r="EA156" s="1"/>
      <c r="EB156" s="1"/>
      <c r="EC156" s="1"/>
      <c r="ED156" s="1"/>
      <c r="EE156" s="1"/>
      <c r="EF156" s="38"/>
      <c r="EG156" s="38"/>
      <c r="EH156" s="38"/>
      <c r="EI156" s="38"/>
      <c r="EJ156" s="38"/>
      <c r="EK156" s="38"/>
      <c r="EL156" s="38"/>
      <c r="EM156" s="38"/>
      <c r="EN156" s="38"/>
    </row>
    <row r="157" spans="1:144" x14ac:dyDescent="0.3">
      <c r="A157" s="268">
        <f t="shared" si="33"/>
        <v>12</v>
      </c>
      <c r="B157" s="11">
        <f t="shared" si="32"/>
        <v>45445</v>
      </c>
      <c r="C157" s="1">
        <v>46</v>
      </c>
      <c r="D157" s="1">
        <v>6022.43</v>
      </c>
      <c r="E157" s="1">
        <v>0</v>
      </c>
      <c r="F157" s="1">
        <v>42</v>
      </c>
      <c r="G157" s="1">
        <v>0</v>
      </c>
      <c r="H157" s="1">
        <v>0</v>
      </c>
      <c r="I157" s="1">
        <v>105.78</v>
      </c>
      <c r="J157" s="38"/>
      <c r="K157" s="11">
        <f t="shared" si="47"/>
        <v>45445</v>
      </c>
      <c r="L157" s="1">
        <v>21</v>
      </c>
      <c r="M157" s="1">
        <v>3655.37</v>
      </c>
      <c r="N157" s="1">
        <v>2.36</v>
      </c>
      <c r="O157" s="1">
        <v>0</v>
      </c>
      <c r="P157" s="1">
        <v>0</v>
      </c>
      <c r="Q157" s="1">
        <v>0</v>
      </c>
      <c r="R157" s="1">
        <v>0</v>
      </c>
      <c r="S157" s="38"/>
      <c r="T157" s="11">
        <f t="shared" si="34"/>
        <v>45445</v>
      </c>
      <c r="U157" s="1">
        <v>13</v>
      </c>
      <c r="V157" s="1">
        <v>1191.31</v>
      </c>
      <c r="W157" s="1">
        <v>0</v>
      </c>
      <c r="X157" s="1">
        <v>0</v>
      </c>
      <c r="Y157" s="1">
        <v>36.5</v>
      </c>
      <c r="Z157" s="1">
        <v>0</v>
      </c>
      <c r="AA157" s="1">
        <v>7</v>
      </c>
      <c r="AB157" s="38"/>
      <c r="AC157" s="11">
        <f t="shared" si="35"/>
        <v>45445</v>
      </c>
      <c r="AD157" s="1">
        <v>39</v>
      </c>
      <c r="AE157" s="1">
        <v>5127.8999999999996</v>
      </c>
      <c r="AF157" s="1">
        <v>54.61</v>
      </c>
      <c r="AG157" s="1">
        <v>0</v>
      </c>
      <c r="AH157" s="1">
        <v>399.48</v>
      </c>
      <c r="AI157" s="1">
        <v>1</v>
      </c>
      <c r="AJ157" s="1">
        <v>9</v>
      </c>
      <c r="AK157" s="38"/>
      <c r="AL157" s="11">
        <f t="shared" si="36"/>
        <v>45445</v>
      </c>
      <c r="AM157" s="1">
        <v>35</v>
      </c>
      <c r="AN157" s="1">
        <v>4620.6099999999997</v>
      </c>
      <c r="AO157" s="1">
        <v>0</v>
      </c>
      <c r="AP157" s="1">
        <v>0</v>
      </c>
      <c r="AQ157" s="1">
        <v>4.95</v>
      </c>
      <c r="AR157" s="1">
        <v>0</v>
      </c>
      <c r="AS157" s="1">
        <v>0</v>
      </c>
      <c r="AT157" s="38"/>
      <c r="AU157" s="11">
        <f t="shared" si="37"/>
        <v>45445</v>
      </c>
      <c r="AV157" s="1">
        <v>25</v>
      </c>
      <c r="AW157" s="1">
        <v>1989.62</v>
      </c>
      <c r="AX157" s="1">
        <v>0</v>
      </c>
      <c r="AY157" s="1">
        <v>17</v>
      </c>
      <c r="AZ157" s="1">
        <v>50</v>
      </c>
      <c r="BA157" s="1">
        <v>0</v>
      </c>
      <c r="BB157" s="1">
        <v>0</v>
      </c>
      <c r="BC157" s="38"/>
      <c r="BD157" s="11">
        <f t="shared" si="38"/>
        <v>45445</v>
      </c>
      <c r="BE157" s="1">
        <v>40</v>
      </c>
      <c r="BF157" s="1">
        <v>5967.85</v>
      </c>
      <c r="BG157" s="1">
        <v>16.62</v>
      </c>
      <c r="BH157" s="1">
        <v>0</v>
      </c>
      <c r="BI157" s="1">
        <v>0</v>
      </c>
      <c r="BJ157" s="1">
        <v>17</v>
      </c>
      <c r="BK157" s="1">
        <v>0</v>
      </c>
      <c r="BL157" s="38"/>
      <c r="BM157" s="11">
        <f t="shared" si="39"/>
        <v>45445</v>
      </c>
      <c r="BN157" s="1">
        <v>54</v>
      </c>
      <c r="BO157" s="1">
        <v>5965.49</v>
      </c>
      <c r="BP157" s="1">
        <v>95.08</v>
      </c>
      <c r="BQ157" s="1">
        <v>0</v>
      </c>
      <c r="BR157" s="1">
        <v>233</v>
      </c>
      <c r="BS157" s="1">
        <v>0</v>
      </c>
      <c r="BT157" s="1">
        <v>165.65</v>
      </c>
      <c r="BU157" s="38"/>
      <c r="BV157" s="11">
        <f t="shared" si="40"/>
        <v>45445</v>
      </c>
      <c r="BW157" s="1">
        <v>45</v>
      </c>
      <c r="BX157" s="1">
        <v>3236.82</v>
      </c>
      <c r="BY157" s="1">
        <v>53.65</v>
      </c>
      <c r="BZ157" s="1">
        <v>0</v>
      </c>
      <c r="CA157" s="1">
        <v>35</v>
      </c>
      <c r="CB157" s="1">
        <v>0</v>
      </c>
      <c r="CC157" s="1">
        <v>1.25</v>
      </c>
      <c r="CD157" s="38"/>
      <c r="CE157" s="11">
        <f t="shared" si="41"/>
        <v>45445</v>
      </c>
      <c r="CF157" s="1">
        <v>28</v>
      </c>
      <c r="CG157" s="272">
        <v>3097</v>
      </c>
      <c r="CH157" s="1">
        <v>27</v>
      </c>
      <c r="CI157" s="1">
        <v>0</v>
      </c>
      <c r="CJ157" s="1">
        <v>0</v>
      </c>
      <c r="CK157" s="1">
        <v>0</v>
      </c>
      <c r="CL157" s="1">
        <v>4.7300000000000004</v>
      </c>
      <c r="CM157" s="38"/>
      <c r="CN157" s="11">
        <f t="shared" si="42"/>
        <v>45445</v>
      </c>
      <c r="CO157" s="1">
        <v>58</v>
      </c>
      <c r="CP157" s="1">
        <v>6889.39</v>
      </c>
      <c r="CQ157" s="1">
        <v>68.5</v>
      </c>
      <c r="CR157" s="1">
        <v>402.93</v>
      </c>
      <c r="CS157" s="1">
        <v>0</v>
      </c>
      <c r="CT157" s="1">
        <v>0</v>
      </c>
      <c r="CU157" s="1">
        <v>72.680000000000007</v>
      </c>
      <c r="CV157" s="38"/>
      <c r="CW157" s="13">
        <f t="shared" si="43"/>
        <v>45445</v>
      </c>
      <c r="CX157" s="1">
        <v>5</v>
      </c>
      <c r="CY157" s="1">
        <v>197.07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38"/>
      <c r="DF157" s="13">
        <f t="shared" si="44"/>
        <v>45445</v>
      </c>
      <c r="DG157" s="1"/>
      <c r="DH157" s="1"/>
      <c r="DI157" s="1"/>
      <c r="DJ157" s="1"/>
      <c r="DK157" s="1"/>
      <c r="DL157" s="1"/>
      <c r="DM157" s="1"/>
      <c r="DN157" s="38"/>
      <c r="DO157" s="13">
        <f t="shared" si="45"/>
        <v>45445</v>
      </c>
      <c r="DP157" s="1"/>
      <c r="DQ157" s="1"/>
      <c r="DR157" s="1"/>
      <c r="DS157" s="1"/>
      <c r="DT157" s="1"/>
      <c r="DU157" s="1"/>
      <c r="DV157" s="1"/>
      <c r="DW157" s="38"/>
      <c r="DX157" s="13">
        <f t="shared" si="46"/>
        <v>45445</v>
      </c>
      <c r="DY157" s="1"/>
      <c r="DZ157" s="1"/>
      <c r="EA157" s="1"/>
      <c r="EB157" s="1"/>
      <c r="EC157" s="1"/>
      <c r="ED157" s="1"/>
      <c r="EE157" s="1"/>
      <c r="EF157" s="38"/>
      <c r="EG157" s="38"/>
      <c r="EH157" s="38"/>
      <c r="EI157" s="38"/>
      <c r="EJ157" s="38"/>
      <c r="EK157" s="38"/>
      <c r="EL157" s="38"/>
      <c r="EM157" s="38"/>
      <c r="EN157" s="38"/>
    </row>
    <row r="158" spans="1:144" x14ac:dyDescent="0.3">
      <c r="A158" s="268">
        <f t="shared" si="33"/>
        <v>12</v>
      </c>
      <c r="B158" s="11">
        <f t="shared" si="32"/>
        <v>45446</v>
      </c>
      <c r="C158" s="1">
        <v>51</v>
      </c>
      <c r="D158" s="272">
        <v>7372.8</v>
      </c>
      <c r="E158" s="1">
        <v>0</v>
      </c>
      <c r="F158" s="1">
        <v>15</v>
      </c>
      <c r="G158" s="1">
        <v>0</v>
      </c>
      <c r="H158" s="1">
        <v>0</v>
      </c>
      <c r="I158" s="1">
        <v>3</v>
      </c>
      <c r="J158" s="38"/>
      <c r="K158" s="11">
        <f t="shared" si="47"/>
        <v>45446</v>
      </c>
      <c r="L158" s="1">
        <v>45</v>
      </c>
      <c r="M158" s="1">
        <v>6073.53</v>
      </c>
      <c r="N158" s="1">
        <v>6.61</v>
      </c>
      <c r="O158" s="1">
        <v>0</v>
      </c>
      <c r="P158" s="1">
        <v>35</v>
      </c>
      <c r="Q158" s="1">
        <v>0</v>
      </c>
      <c r="R158" s="1">
        <v>0</v>
      </c>
      <c r="S158" s="38"/>
      <c r="T158" s="11">
        <f t="shared" si="34"/>
        <v>45446</v>
      </c>
      <c r="U158" s="1">
        <v>11</v>
      </c>
      <c r="V158" s="272">
        <v>925.4</v>
      </c>
      <c r="W158" s="1">
        <v>0</v>
      </c>
      <c r="X158" s="1">
        <v>0</v>
      </c>
      <c r="Y158" s="1">
        <v>23</v>
      </c>
      <c r="Z158" s="1">
        <v>0</v>
      </c>
      <c r="AA158" s="1">
        <v>2353.23</v>
      </c>
      <c r="AB158" s="38"/>
      <c r="AC158" s="11">
        <f t="shared" si="35"/>
        <v>45446</v>
      </c>
      <c r="AD158" s="1">
        <v>67</v>
      </c>
      <c r="AE158" s="1">
        <v>9386.83</v>
      </c>
      <c r="AF158" s="1">
        <v>37.01</v>
      </c>
      <c r="AG158" s="1">
        <v>0</v>
      </c>
      <c r="AH158" s="1">
        <v>-8.49</v>
      </c>
      <c r="AI158" s="1">
        <v>1</v>
      </c>
      <c r="AJ158" s="1">
        <v>0</v>
      </c>
      <c r="AK158" s="38"/>
      <c r="AL158" s="11">
        <f t="shared" si="36"/>
        <v>45446</v>
      </c>
      <c r="AM158" s="1">
        <v>54</v>
      </c>
      <c r="AN158" s="1">
        <v>6569.16</v>
      </c>
      <c r="AO158" s="1">
        <v>4.63</v>
      </c>
      <c r="AP158" s="1">
        <v>0</v>
      </c>
      <c r="AQ158" s="1">
        <v>29.7</v>
      </c>
      <c r="AR158" s="1">
        <v>0</v>
      </c>
      <c r="AS158" s="1">
        <v>0</v>
      </c>
      <c r="AT158" s="38"/>
      <c r="AU158" s="11">
        <f t="shared" si="37"/>
        <v>45446</v>
      </c>
      <c r="AV158" s="1">
        <v>27</v>
      </c>
      <c r="AW158" s="1">
        <v>2475.15</v>
      </c>
      <c r="AX158" s="1">
        <v>0</v>
      </c>
      <c r="AY158" s="1">
        <v>25.5</v>
      </c>
      <c r="AZ158" s="1">
        <v>0</v>
      </c>
      <c r="BA158" s="1">
        <v>2</v>
      </c>
      <c r="BB158" s="1">
        <v>102.51</v>
      </c>
      <c r="BC158" s="38"/>
      <c r="BD158" s="11">
        <f t="shared" si="38"/>
        <v>45446</v>
      </c>
      <c r="BE158" s="1">
        <v>46</v>
      </c>
      <c r="BF158" s="1">
        <v>7547.58</v>
      </c>
      <c r="BG158" s="1">
        <v>1.85</v>
      </c>
      <c r="BH158" s="1">
        <v>0</v>
      </c>
      <c r="BI158" s="1">
        <v>4.95</v>
      </c>
      <c r="BJ158" s="1">
        <v>17</v>
      </c>
      <c r="BK158" s="1">
        <v>0</v>
      </c>
      <c r="BL158" s="38"/>
      <c r="BM158" s="11">
        <f t="shared" si="39"/>
        <v>45446</v>
      </c>
      <c r="BN158" s="1">
        <v>63</v>
      </c>
      <c r="BO158" s="1">
        <v>7483.87</v>
      </c>
      <c r="BP158" s="1">
        <v>63.72</v>
      </c>
      <c r="BQ158" s="1">
        <v>0</v>
      </c>
      <c r="BR158" s="1">
        <v>136.38999999999999</v>
      </c>
      <c r="BS158" s="1">
        <v>1</v>
      </c>
      <c r="BT158" s="1">
        <v>148</v>
      </c>
      <c r="BU158" s="38"/>
      <c r="BV158" s="11">
        <f t="shared" si="40"/>
        <v>45446</v>
      </c>
      <c r="BW158" s="1">
        <v>51</v>
      </c>
      <c r="BX158" s="1">
        <v>3689.87</v>
      </c>
      <c r="BY158" s="1">
        <v>52</v>
      </c>
      <c r="BZ158" s="1">
        <v>0</v>
      </c>
      <c r="CA158" s="1">
        <v>3</v>
      </c>
      <c r="CB158" s="1">
        <v>0</v>
      </c>
      <c r="CC158" s="1">
        <v>3</v>
      </c>
      <c r="CD158" s="38"/>
      <c r="CE158" s="11">
        <f t="shared" si="41"/>
        <v>45446</v>
      </c>
      <c r="CF158" s="1">
        <v>36</v>
      </c>
      <c r="CG158" s="1">
        <v>4262.3500000000004</v>
      </c>
      <c r="CH158" s="1">
        <v>39.5</v>
      </c>
      <c r="CI158" s="1">
        <v>0</v>
      </c>
      <c r="CJ158" s="1">
        <v>0</v>
      </c>
      <c r="CK158" s="1">
        <v>0</v>
      </c>
      <c r="CL158" s="1">
        <v>16.809999999999999</v>
      </c>
      <c r="CM158" s="38"/>
      <c r="CN158" s="11">
        <f t="shared" si="42"/>
        <v>45446</v>
      </c>
      <c r="CO158" s="1">
        <v>91</v>
      </c>
      <c r="CP158" s="1">
        <v>10635.97</v>
      </c>
      <c r="CQ158" s="1">
        <v>65</v>
      </c>
      <c r="CR158" s="1">
        <v>378.34</v>
      </c>
      <c r="CS158" s="1">
        <v>50</v>
      </c>
      <c r="CT158" s="1">
        <v>0</v>
      </c>
      <c r="CU158" s="1">
        <v>33.450000000000003</v>
      </c>
      <c r="CV158" s="38"/>
      <c r="CW158" s="13">
        <f t="shared" si="43"/>
        <v>45446</v>
      </c>
      <c r="CX158" s="1">
        <v>12</v>
      </c>
      <c r="CY158" s="1">
        <v>634.72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38"/>
      <c r="DF158" s="13">
        <f t="shared" si="44"/>
        <v>45446</v>
      </c>
      <c r="DG158" s="1"/>
      <c r="DH158" s="1"/>
      <c r="DI158" s="1"/>
      <c r="DJ158" s="1"/>
      <c r="DK158" s="1"/>
      <c r="DL158" s="1"/>
      <c r="DM158" s="1"/>
      <c r="DN158" s="38"/>
      <c r="DO158" s="13">
        <f t="shared" si="45"/>
        <v>45446</v>
      </c>
      <c r="DP158" s="1"/>
      <c r="DQ158" s="1"/>
      <c r="DR158" s="1"/>
      <c r="DS158" s="1"/>
      <c r="DT158" s="1"/>
      <c r="DU158" s="1"/>
      <c r="DV158" s="1"/>
      <c r="DW158" s="38"/>
      <c r="DX158" s="13">
        <f t="shared" si="46"/>
        <v>45446</v>
      </c>
      <c r="DY158" s="1"/>
      <c r="DZ158" s="1"/>
      <c r="EA158" s="1"/>
      <c r="EB158" s="1"/>
      <c r="EC158" s="1"/>
      <c r="ED158" s="1"/>
      <c r="EE158" s="1"/>
      <c r="EF158" s="38"/>
      <c r="EG158" s="38"/>
      <c r="EH158" s="38"/>
      <c r="EI158" s="38"/>
      <c r="EJ158" s="38"/>
      <c r="EK158" s="38"/>
      <c r="EL158" s="38"/>
      <c r="EM158" s="38"/>
      <c r="EN158" s="38"/>
    </row>
    <row r="159" spans="1:144" x14ac:dyDescent="0.3">
      <c r="A159" s="268">
        <f t="shared" si="33"/>
        <v>12</v>
      </c>
      <c r="B159" s="11">
        <f t="shared" si="32"/>
        <v>45447</v>
      </c>
      <c r="C159" s="1">
        <v>54</v>
      </c>
      <c r="D159" s="1">
        <v>7997.05</v>
      </c>
      <c r="E159" s="1">
        <v>0</v>
      </c>
      <c r="F159" s="1">
        <v>21</v>
      </c>
      <c r="G159" s="1">
        <v>0</v>
      </c>
      <c r="H159" s="1">
        <v>0</v>
      </c>
      <c r="I159" s="1">
        <v>5</v>
      </c>
      <c r="J159" s="38"/>
      <c r="K159" s="11">
        <f t="shared" si="47"/>
        <v>45447</v>
      </c>
      <c r="L159" s="1">
        <v>52</v>
      </c>
      <c r="M159" s="1">
        <v>6961.14</v>
      </c>
      <c r="N159" s="1">
        <v>3.3</v>
      </c>
      <c r="O159" s="1">
        <v>0</v>
      </c>
      <c r="P159" s="1">
        <v>4.95</v>
      </c>
      <c r="Q159" s="1">
        <v>0</v>
      </c>
      <c r="R159" s="1">
        <v>0</v>
      </c>
      <c r="S159" s="38"/>
      <c r="T159" s="11">
        <f t="shared" si="34"/>
        <v>45447</v>
      </c>
      <c r="U159" s="1">
        <v>11</v>
      </c>
      <c r="V159" s="1">
        <v>1046.51</v>
      </c>
      <c r="W159" s="1">
        <v>0</v>
      </c>
      <c r="X159" s="1">
        <v>0</v>
      </c>
      <c r="Y159" s="1">
        <v>17</v>
      </c>
      <c r="Z159" s="1">
        <v>0</v>
      </c>
      <c r="AA159" s="1">
        <v>0</v>
      </c>
      <c r="AB159" s="38"/>
      <c r="AC159" s="11">
        <f t="shared" si="35"/>
        <v>45447</v>
      </c>
      <c r="AD159" s="1">
        <v>72</v>
      </c>
      <c r="AE159" s="1">
        <v>10204.17</v>
      </c>
      <c r="AF159" s="1">
        <v>47.21</v>
      </c>
      <c r="AG159" s="1">
        <v>0</v>
      </c>
      <c r="AH159" s="1">
        <v>238</v>
      </c>
      <c r="AI159" s="1">
        <v>0</v>
      </c>
      <c r="AJ159" s="1">
        <v>0</v>
      </c>
      <c r="AK159" s="38"/>
      <c r="AL159" s="11">
        <f t="shared" si="36"/>
        <v>45447</v>
      </c>
      <c r="AM159" s="1">
        <v>58</v>
      </c>
      <c r="AN159" s="1">
        <v>7726.29</v>
      </c>
      <c r="AO159" s="1">
        <v>12.96</v>
      </c>
      <c r="AP159" s="1">
        <v>0</v>
      </c>
      <c r="AQ159" s="1">
        <v>300</v>
      </c>
      <c r="AR159" s="1">
        <v>0</v>
      </c>
      <c r="AS159" s="1">
        <v>0</v>
      </c>
      <c r="AT159" s="38"/>
      <c r="AU159" s="11">
        <f t="shared" si="37"/>
        <v>45447</v>
      </c>
      <c r="AV159" s="1">
        <v>42</v>
      </c>
      <c r="AW159" s="1">
        <v>4140.21</v>
      </c>
      <c r="AX159" s="1">
        <v>0</v>
      </c>
      <c r="AY159" s="1">
        <v>43</v>
      </c>
      <c r="AZ159" s="1">
        <v>0</v>
      </c>
      <c r="BA159" s="1">
        <v>3</v>
      </c>
      <c r="BB159" s="1">
        <v>596.1</v>
      </c>
      <c r="BC159" s="38"/>
      <c r="BD159" s="11">
        <f t="shared" si="38"/>
        <v>45447</v>
      </c>
      <c r="BE159" s="1">
        <v>50</v>
      </c>
      <c r="BF159" s="1">
        <v>8143.47</v>
      </c>
      <c r="BG159" s="1">
        <v>37.869999999999997</v>
      </c>
      <c r="BH159" s="1">
        <v>0</v>
      </c>
      <c r="BI159" s="1">
        <v>4.95</v>
      </c>
      <c r="BJ159" s="1">
        <v>17</v>
      </c>
      <c r="BK159" s="1">
        <v>0</v>
      </c>
      <c r="BL159" s="38"/>
      <c r="BM159" s="11">
        <f t="shared" si="39"/>
        <v>45447</v>
      </c>
      <c r="BN159" s="1">
        <v>64</v>
      </c>
      <c r="BO159" s="1">
        <v>8081.52</v>
      </c>
      <c r="BP159" s="1">
        <v>9.31</v>
      </c>
      <c r="BQ159" s="1">
        <v>0</v>
      </c>
      <c r="BR159" s="1">
        <v>9.9</v>
      </c>
      <c r="BS159" s="1">
        <v>0</v>
      </c>
      <c r="BT159" s="1">
        <v>8</v>
      </c>
      <c r="BU159" s="38"/>
      <c r="BV159" s="11">
        <f t="shared" si="40"/>
        <v>45447</v>
      </c>
      <c r="BW159" s="1">
        <v>53</v>
      </c>
      <c r="BX159" s="1">
        <v>4231.0600000000004</v>
      </c>
      <c r="BY159" s="1">
        <v>56</v>
      </c>
      <c r="BZ159" s="1">
        <v>0</v>
      </c>
      <c r="CA159" s="1">
        <v>35</v>
      </c>
      <c r="CB159" s="1">
        <v>0</v>
      </c>
      <c r="CC159" s="1">
        <v>18</v>
      </c>
      <c r="CD159" s="38"/>
      <c r="CE159" s="11">
        <f t="shared" si="41"/>
        <v>45447</v>
      </c>
      <c r="CF159" s="1">
        <v>47</v>
      </c>
      <c r="CG159" s="1">
        <v>5944.53</v>
      </c>
      <c r="CH159" s="1">
        <v>21</v>
      </c>
      <c r="CI159" s="1">
        <v>0</v>
      </c>
      <c r="CJ159" s="1">
        <v>0</v>
      </c>
      <c r="CK159" s="1">
        <v>0</v>
      </c>
      <c r="CL159" s="1">
        <v>271.52999999999997</v>
      </c>
      <c r="CM159" s="38"/>
      <c r="CN159" s="11">
        <f t="shared" si="42"/>
        <v>45447</v>
      </c>
      <c r="CO159" s="1">
        <v>53</v>
      </c>
      <c r="CP159" s="1">
        <v>6286.74</v>
      </c>
      <c r="CQ159" s="1">
        <v>58</v>
      </c>
      <c r="CR159" s="1">
        <v>467.92</v>
      </c>
      <c r="CS159" s="1">
        <v>25</v>
      </c>
      <c r="CT159" s="1">
        <v>11</v>
      </c>
      <c r="CU159" s="1">
        <v>26.74</v>
      </c>
      <c r="CV159" s="38"/>
      <c r="CW159" s="13">
        <f t="shared" si="43"/>
        <v>45447</v>
      </c>
      <c r="CX159" s="1">
        <v>15</v>
      </c>
      <c r="CY159" s="1">
        <v>715.7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38"/>
      <c r="DF159" s="13">
        <f t="shared" si="44"/>
        <v>45447</v>
      </c>
      <c r="DG159" s="1"/>
      <c r="DH159" s="1"/>
      <c r="DI159" s="1"/>
      <c r="DJ159" s="1"/>
      <c r="DK159" s="1"/>
      <c r="DL159" s="1"/>
      <c r="DM159" s="1"/>
      <c r="DN159" s="38"/>
      <c r="DO159" s="13">
        <f t="shared" si="45"/>
        <v>45447</v>
      </c>
      <c r="DP159" s="1"/>
      <c r="DQ159" s="1"/>
      <c r="DR159" s="1"/>
      <c r="DS159" s="1"/>
      <c r="DT159" s="1"/>
      <c r="DU159" s="1"/>
      <c r="DV159" s="1"/>
      <c r="DW159" s="38"/>
      <c r="DX159" s="13">
        <f t="shared" si="46"/>
        <v>45447</v>
      </c>
      <c r="DY159" s="1"/>
      <c r="DZ159" s="1"/>
      <c r="EA159" s="1"/>
      <c r="EB159" s="1"/>
      <c r="EC159" s="1"/>
      <c r="ED159" s="1"/>
      <c r="EE159" s="1"/>
      <c r="EF159" s="38"/>
      <c r="EG159" s="38"/>
      <c r="EH159" s="38"/>
      <c r="EI159" s="38"/>
      <c r="EJ159" s="38"/>
      <c r="EK159" s="38"/>
      <c r="EL159" s="38"/>
      <c r="EM159" s="38"/>
      <c r="EN159" s="38"/>
    </row>
    <row r="160" spans="1:144" x14ac:dyDescent="0.3">
      <c r="A160" s="268">
        <f t="shared" si="33"/>
        <v>12</v>
      </c>
      <c r="B160" s="11">
        <f t="shared" si="32"/>
        <v>45448</v>
      </c>
      <c r="C160" s="1">
        <v>62</v>
      </c>
      <c r="D160" s="1">
        <v>10232.6</v>
      </c>
      <c r="E160" s="1">
        <v>0</v>
      </c>
      <c r="F160" s="1">
        <v>29</v>
      </c>
      <c r="G160" s="1">
        <v>0</v>
      </c>
      <c r="H160" s="1">
        <v>0</v>
      </c>
      <c r="I160" s="1">
        <v>245.34</v>
      </c>
      <c r="J160" s="38"/>
      <c r="K160" s="11">
        <f t="shared" si="47"/>
        <v>45448</v>
      </c>
      <c r="L160" s="1">
        <v>59</v>
      </c>
      <c r="M160" s="1">
        <v>7972.22</v>
      </c>
      <c r="N160" s="1">
        <v>35.6</v>
      </c>
      <c r="O160" s="1">
        <v>0</v>
      </c>
      <c r="P160" s="1">
        <v>14.85</v>
      </c>
      <c r="Q160" s="1">
        <v>0</v>
      </c>
      <c r="R160" s="1">
        <v>15.25</v>
      </c>
      <c r="S160" s="38"/>
      <c r="T160" s="11">
        <f t="shared" si="34"/>
        <v>45448</v>
      </c>
      <c r="U160" s="1">
        <v>14</v>
      </c>
      <c r="V160" s="1">
        <v>1323.22</v>
      </c>
      <c r="W160" s="1">
        <v>0</v>
      </c>
      <c r="X160" s="1">
        <v>0</v>
      </c>
      <c r="Y160" s="1">
        <v>17</v>
      </c>
      <c r="Z160" s="1">
        <v>0</v>
      </c>
      <c r="AA160" s="1">
        <v>3</v>
      </c>
      <c r="AB160" s="38"/>
      <c r="AC160" s="11">
        <f t="shared" si="35"/>
        <v>45448</v>
      </c>
      <c r="AD160" s="1">
        <v>70</v>
      </c>
      <c r="AE160" s="1">
        <v>9473.76</v>
      </c>
      <c r="AF160" s="1">
        <v>42.58</v>
      </c>
      <c r="AG160" s="1">
        <v>0</v>
      </c>
      <c r="AH160" s="1">
        <v>-161.85</v>
      </c>
      <c r="AI160" s="1">
        <v>2</v>
      </c>
      <c r="AJ160" s="1">
        <v>23</v>
      </c>
      <c r="AK160" s="38"/>
      <c r="AL160" s="11">
        <f t="shared" si="36"/>
        <v>45448</v>
      </c>
      <c r="AM160" s="1">
        <v>57</v>
      </c>
      <c r="AN160" s="1">
        <v>7927.72</v>
      </c>
      <c r="AO160" s="1">
        <v>21.29</v>
      </c>
      <c r="AP160" s="1">
        <v>0</v>
      </c>
      <c r="AQ160" s="1">
        <v>0</v>
      </c>
      <c r="AR160" s="1">
        <v>0</v>
      </c>
      <c r="AS160" s="1">
        <v>0</v>
      </c>
      <c r="AT160" s="38"/>
      <c r="AU160" s="11">
        <f t="shared" si="37"/>
        <v>45448</v>
      </c>
      <c r="AV160" s="1">
        <v>41</v>
      </c>
      <c r="AW160" s="1">
        <v>3855.18</v>
      </c>
      <c r="AX160" s="1">
        <v>0</v>
      </c>
      <c r="AY160" s="1">
        <v>27</v>
      </c>
      <c r="AZ160" s="1">
        <v>0</v>
      </c>
      <c r="BA160" s="1">
        <v>0</v>
      </c>
      <c r="BB160" s="1">
        <v>0</v>
      </c>
      <c r="BC160" s="38"/>
      <c r="BD160" s="11">
        <f t="shared" si="38"/>
        <v>45448</v>
      </c>
      <c r="BE160" s="1">
        <v>48</v>
      </c>
      <c r="BF160" s="1">
        <v>7829.56</v>
      </c>
      <c r="BG160" s="1">
        <v>14.78</v>
      </c>
      <c r="BH160" s="1">
        <v>0</v>
      </c>
      <c r="BI160" s="1">
        <v>0</v>
      </c>
      <c r="BJ160" s="1">
        <v>17</v>
      </c>
      <c r="BK160" s="1">
        <v>0</v>
      </c>
      <c r="BL160" s="38"/>
      <c r="BM160" s="11">
        <f t="shared" si="39"/>
        <v>45448</v>
      </c>
      <c r="BN160" s="1">
        <v>55</v>
      </c>
      <c r="BO160" s="1">
        <v>6819.28</v>
      </c>
      <c r="BP160" s="1">
        <v>11.86</v>
      </c>
      <c r="BQ160" s="1">
        <v>0</v>
      </c>
      <c r="BR160" s="1">
        <v>229.99</v>
      </c>
      <c r="BS160" s="1">
        <v>0</v>
      </c>
      <c r="BT160" s="1">
        <v>187.88</v>
      </c>
      <c r="BU160" s="38"/>
      <c r="BV160" s="11">
        <f t="shared" si="40"/>
        <v>45448</v>
      </c>
      <c r="BW160" s="1">
        <v>50</v>
      </c>
      <c r="BX160" s="1">
        <v>3951.07</v>
      </c>
      <c r="BY160" s="1">
        <v>30</v>
      </c>
      <c r="BZ160" s="1">
        <v>0</v>
      </c>
      <c r="CA160" s="1">
        <v>105</v>
      </c>
      <c r="CB160" s="1">
        <v>0</v>
      </c>
      <c r="CC160" s="1">
        <v>0</v>
      </c>
      <c r="CD160" s="38"/>
      <c r="CE160" s="11">
        <f t="shared" si="41"/>
        <v>45448</v>
      </c>
      <c r="CF160" s="1">
        <v>48</v>
      </c>
      <c r="CG160" s="1">
        <v>6002.65</v>
      </c>
      <c r="CH160" s="1">
        <v>39</v>
      </c>
      <c r="CI160" s="1">
        <v>0</v>
      </c>
      <c r="CJ160" s="1">
        <v>0</v>
      </c>
      <c r="CK160" s="1">
        <v>0</v>
      </c>
      <c r="CL160" s="1">
        <v>0</v>
      </c>
      <c r="CM160" s="38"/>
      <c r="CN160" s="11">
        <f t="shared" si="42"/>
        <v>45448</v>
      </c>
      <c r="CO160" s="1">
        <v>48</v>
      </c>
      <c r="CP160" s="1">
        <v>5403.52</v>
      </c>
      <c r="CQ160" s="1">
        <v>63.5</v>
      </c>
      <c r="CR160" s="1">
        <v>339.08</v>
      </c>
      <c r="CS160" s="1">
        <v>0</v>
      </c>
      <c r="CT160" s="1">
        <v>10</v>
      </c>
      <c r="CU160" s="1">
        <v>179.19</v>
      </c>
      <c r="CV160" s="38"/>
      <c r="CW160" s="13">
        <f t="shared" si="43"/>
        <v>45448</v>
      </c>
      <c r="CX160" s="1">
        <v>23</v>
      </c>
      <c r="CY160" s="1">
        <v>1070.54</v>
      </c>
      <c r="CZ160" s="1">
        <v>0</v>
      </c>
      <c r="DA160" s="1">
        <v>0</v>
      </c>
      <c r="DB160" s="1">
        <v>65</v>
      </c>
      <c r="DC160" s="1">
        <v>0</v>
      </c>
      <c r="DD160" s="1">
        <v>216.36</v>
      </c>
      <c r="DE160" s="38"/>
      <c r="DF160" s="13">
        <f t="shared" si="44"/>
        <v>45448</v>
      </c>
      <c r="DG160" s="1"/>
      <c r="DH160" s="1"/>
      <c r="DI160" s="1"/>
      <c r="DJ160" s="1"/>
      <c r="DK160" s="1"/>
      <c r="DL160" s="1"/>
      <c r="DM160" s="1"/>
      <c r="DN160" s="38"/>
      <c r="DO160" s="13">
        <f t="shared" si="45"/>
        <v>45448</v>
      </c>
      <c r="DP160" s="1"/>
      <c r="DQ160" s="1"/>
      <c r="DR160" s="1"/>
      <c r="DS160" s="1"/>
      <c r="DT160" s="1"/>
      <c r="DU160" s="1"/>
      <c r="DV160" s="1"/>
      <c r="DW160" s="38"/>
      <c r="DX160" s="13">
        <f t="shared" si="46"/>
        <v>45448</v>
      </c>
      <c r="DY160" s="1"/>
      <c r="DZ160" s="1"/>
      <c r="EA160" s="1"/>
      <c r="EB160" s="1"/>
      <c r="EC160" s="1"/>
      <c r="ED160" s="1"/>
      <c r="EE160" s="1"/>
      <c r="EF160" s="38"/>
      <c r="EG160" s="38"/>
      <c r="EH160" s="38"/>
      <c r="EI160" s="38"/>
      <c r="EJ160" s="38"/>
      <c r="EK160" s="38"/>
      <c r="EL160" s="38"/>
      <c r="EM160" s="38"/>
      <c r="EN160" s="38"/>
    </row>
    <row r="161" spans="1:144" x14ac:dyDescent="0.3">
      <c r="A161" s="268">
        <f t="shared" si="33"/>
        <v>12</v>
      </c>
      <c r="B161" s="11">
        <f t="shared" si="32"/>
        <v>45449</v>
      </c>
      <c r="C161" s="1">
        <v>62</v>
      </c>
      <c r="D161" s="1">
        <v>8639.93</v>
      </c>
      <c r="E161" s="1">
        <v>0</v>
      </c>
      <c r="F161" s="1">
        <v>44</v>
      </c>
      <c r="G161" s="1">
        <v>0</v>
      </c>
      <c r="H161" s="1">
        <v>0</v>
      </c>
      <c r="I161" s="1">
        <v>11</v>
      </c>
      <c r="J161" s="38"/>
      <c r="K161" s="11">
        <f t="shared" si="47"/>
        <v>45449</v>
      </c>
      <c r="L161" s="1">
        <v>51</v>
      </c>
      <c r="M161" s="1">
        <v>6537.96</v>
      </c>
      <c r="N161" s="1">
        <v>25.23</v>
      </c>
      <c r="O161" s="1">
        <v>0</v>
      </c>
      <c r="P161" s="1">
        <v>0</v>
      </c>
      <c r="Q161" s="1">
        <v>0</v>
      </c>
      <c r="R161" s="1">
        <v>5.25</v>
      </c>
      <c r="S161" s="38"/>
      <c r="T161" s="11">
        <f t="shared" si="34"/>
        <v>45449</v>
      </c>
      <c r="U161" s="1">
        <v>22</v>
      </c>
      <c r="V161" s="1">
        <v>2035.87</v>
      </c>
      <c r="W161" s="1">
        <v>0</v>
      </c>
      <c r="X161" s="1">
        <v>0</v>
      </c>
      <c r="Y161" s="1">
        <v>12.5</v>
      </c>
      <c r="Z161" s="1">
        <v>0</v>
      </c>
      <c r="AA161" s="1">
        <v>0</v>
      </c>
      <c r="AB161" s="38"/>
      <c r="AC161" s="11">
        <f t="shared" si="35"/>
        <v>45449</v>
      </c>
      <c r="AD161" s="1">
        <v>49</v>
      </c>
      <c r="AE161" s="1">
        <v>6394.76</v>
      </c>
      <c r="AF161" s="1">
        <v>66.63</v>
      </c>
      <c r="AG161" s="1">
        <v>0</v>
      </c>
      <c r="AH161" s="1">
        <v>0</v>
      </c>
      <c r="AI161" s="1">
        <v>2</v>
      </c>
      <c r="AJ161" s="1">
        <v>7</v>
      </c>
      <c r="AK161" s="38"/>
      <c r="AL161" s="11">
        <f t="shared" si="36"/>
        <v>45449</v>
      </c>
      <c r="AM161" s="1">
        <v>44</v>
      </c>
      <c r="AN161" s="1">
        <v>6463.04</v>
      </c>
      <c r="AO161" s="1">
        <v>58.06</v>
      </c>
      <c r="AP161" s="1">
        <v>0</v>
      </c>
      <c r="AQ161" s="1">
        <v>25.25</v>
      </c>
      <c r="AR161" s="1">
        <v>0</v>
      </c>
      <c r="AS161" s="1">
        <v>0</v>
      </c>
      <c r="AT161" s="38"/>
      <c r="AU161" s="11">
        <f t="shared" si="37"/>
        <v>45449</v>
      </c>
      <c r="AV161" s="1">
        <v>21</v>
      </c>
      <c r="AW161" s="272">
        <v>1922.3</v>
      </c>
      <c r="AX161" s="1">
        <v>0</v>
      </c>
      <c r="AY161" s="1">
        <v>13</v>
      </c>
      <c r="AZ161" s="1">
        <v>0</v>
      </c>
      <c r="BA161" s="1">
        <v>0</v>
      </c>
      <c r="BB161" s="1">
        <v>118.86</v>
      </c>
      <c r="BC161" s="38"/>
      <c r="BD161" s="11">
        <f t="shared" si="38"/>
        <v>45449</v>
      </c>
      <c r="BE161" s="1">
        <v>37</v>
      </c>
      <c r="BF161" s="1">
        <v>4970.05</v>
      </c>
      <c r="BG161" s="1">
        <v>9.23</v>
      </c>
      <c r="BH161" s="1">
        <v>0</v>
      </c>
      <c r="BI161" s="1">
        <v>0</v>
      </c>
      <c r="BJ161" s="1">
        <v>17</v>
      </c>
      <c r="BK161" s="1">
        <v>3</v>
      </c>
      <c r="BL161" s="38"/>
      <c r="BM161" s="11">
        <f t="shared" si="39"/>
        <v>45449</v>
      </c>
      <c r="BN161" s="1">
        <v>49</v>
      </c>
      <c r="BO161" s="1">
        <v>5852.09</v>
      </c>
      <c r="BP161" s="1">
        <v>53.03</v>
      </c>
      <c r="BQ161" s="1">
        <v>0</v>
      </c>
      <c r="BR161" s="1">
        <v>143.94999999999999</v>
      </c>
      <c r="BS161" s="1">
        <v>0</v>
      </c>
      <c r="BT161" s="1">
        <v>12.5</v>
      </c>
      <c r="BU161" s="38"/>
      <c r="BV161" s="11">
        <f t="shared" si="40"/>
        <v>45449</v>
      </c>
      <c r="BW161" s="1">
        <v>38</v>
      </c>
      <c r="BX161" s="1">
        <v>2891.83</v>
      </c>
      <c r="BY161" s="1">
        <v>65</v>
      </c>
      <c r="BZ161" s="1">
        <v>0</v>
      </c>
      <c r="CA161" s="1">
        <v>0</v>
      </c>
      <c r="CB161" s="1">
        <v>0</v>
      </c>
      <c r="CC161" s="1">
        <v>18</v>
      </c>
      <c r="CD161" s="38"/>
      <c r="CE161" s="11">
        <f t="shared" si="41"/>
        <v>45449</v>
      </c>
      <c r="CF161" s="1">
        <v>46</v>
      </c>
      <c r="CG161" s="1">
        <v>5709.89</v>
      </c>
      <c r="CH161" s="1">
        <v>24</v>
      </c>
      <c r="CI161" s="1">
        <v>0</v>
      </c>
      <c r="CJ161" s="1">
        <v>0</v>
      </c>
      <c r="CK161" s="1">
        <v>0</v>
      </c>
      <c r="CL161" s="1">
        <v>5.78</v>
      </c>
      <c r="CM161" s="38"/>
      <c r="CN161" s="11">
        <f t="shared" si="42"/>
        <v>45449</v>
      </c>
      <c r="CO161" s="1">
        <v>52</v>
      </c>
      <c r="CP161" s="1">
        <v>5530.69</v>
      </c>
      <c r="CQ161" s="272">
        <v>96.5</v>
      </c>
      <c r="CR161" s="1">
        <v>345.56</v>
      </c>
      <c r="CS161" s="1">
        <v>50</v>
      </c>
      <c r="CT161" s="1">
        <v>10</v>
      </c>
      <c r="CU161" s="1">
        <v>102.98</v>
      </c>
      <c r="CV161" s="38"/>
      <c r="CW161" s="13">
        <f t="shared" si="43"/>
        <v>45449</v>
      </c>
      <c r="CX161" s="1">
        <v>18</v>
      </c>
      <c r="CY161" s="1">
        <v>843.4</v>
      </c>
      <c r="CZ161" s="1">
        <v>0</v>
      </c>
      <c r="DA161" s="1">
        <v>0</v>
      </c>
      <c r="DB161" s="1">
        <v>0</v>
      </c>
      <c r="DC161" s="1">
        <v>0</v>
      </c>
      <c r="DD161" s="1">
        <v>150</v>
      </c>
      <c r="DE161" s="38"/>
      <c r="DF161" s="13">
        <f t="shared" si="44"/>
        <v>45449</v>
      </c>
      <c r="DG161" s="1"/>
      <c r="DH161" s="1"/>
      <c r="DI161" s="1"/>
      <c r="DJ161" s="1"/>
      <c r="DK161" s="1"/>
      <c r="DL161" s="1"/>
      <c r="DM161" s="1"/>
      <c r="DN161" s="38"/>
      <c r="DO161" s="13">
        <f t="shared" si="45"/>
        <v>45449</v>
      </c>
      <c r="DP161" s="1"/>
      <c r="DQ161" s="1"/>
      <c r="DR161" s="1"/>
      <c r="DS161" s="1"/>
      <c r="DT161" s="1"/>
      <c r="DU161" s="1"/>
      <c r="DV161" s="1"/>
      <c r="DW161" s="38"/>
      <c r="DX161" s="13">
        <f t="shared" si="46"/>
        <v>45449</v>
      </c>
      <c r="DY161" s="1"/>
      <c r="DZ161" s="1"/>
      <c r="EA161" s="1"/>
      <c r="EB161" s="1"/>
      <c r="EC161" s="1"/>
      <c r="ED161" s="1"/>
      <c r="EE161" s="1"/>
      <c r="EF161" s="38"/>
      <c r="EG161" s="38"/>
      <c r="EH161" s="38"/>
      <c r="EI161" s="38"/>
      <c r="EJ161" s="38"/>
      <c r="EK161" s="38"/>
      <c r="EL161" s="38"/>
      <c r="EM161" s="38"/>
      <c r="EN161" s="38"/>
    </row>
    <row r="162" spans="1:144" x14ac:dyDescent="0.3">
      <c r="A162" s="268">
        <f t="shared" si="33"/>
        <v>12</v>
      </c>
      <c r="B162" s="11">
        <f t="shared" si="32"/>
        <v>45450</v>
      </c>
      <c r="C162" s="1">
        <v>62</v>
      </c>
      <c r="D162" s="1">
        <v>9225.4500000000007</v>
      </c>
      <c r="E162" s="1">
        <v>0</v>
      </c>
      <c r="F162" s="1">
        <v>25</v>
      </c>
      <c r="G162" s="1">
        <v>25</v>
      </c>
      <c r="H162" s="1">
        <v>0</v>
      </c>
      <c r="I162" s="1">
        <v>14</v>
      </c>
      <c r="J162" s="38"/>
      <c r="K162" s="11">
        <f t="shared" si="47"/>
        <v>45450</v>
      </c>
      <c r="L162" s="1">
        <v>40</v>
      </c>
      <c r="M162" s="1">
        <v>5194.28</v>
      </c>
      <c r="N162" s="1">
        <v>23.11</v>
      </c>
      <c r="O162" s="1">
        <v>0</v>
      </c>
      <c r="P162" s="1">
        <v>0</v>
      </c>
      <c r="Q162" s="1">
        <v>0</v>
      </c>
      <c r="R162" s="1">
        <v>24.5</v>
      </c>
      <c r="S162" s="38"/>
      <c r="T162" s="11">
        <f t="shared" si="34"/>
        <v>45450</v>
      </c>
      <c r="U162" s="1">
        <v>30</v>
      </c>
      <c r="V162" s="1">
        <v>3015.59</v>
      </c>
      <c r="W162" s="1">
        <v>0</v>
      </c>
      <c r="X162" s="1">
        <v>0</v>
      </c>
      <c r="Y162" s="1">
        <v>21</v>
      </c>
      <c r="Z162" s="1">
        <v>0</v>
      </c>
      <c r="AA162" s="1">
        <v>262.47000000000003</v>
      </c>
      <c r="AB162" s="38"/>
      <c r="AC162" s="11">
        <f t="shared" si="35"/>
        <v>45450</v>
      </c>
      <c r="AD162" s="1">
        <v>49</v>
      </c>
      <c r="AE162" s="1">
        <v>6067.29</v>
      </c>
      <c r="AF162" s="1">
        <v>54.59</v>
      </c>
      <c r="AG162" s="1">
        <v>0</v>
      </c>
      <c r="AH162" s="1">
        <v>0</v>
      </c>
      <c r="AI162" s="1">
        <v>2</v>
      </c>
      <c r="AJ162" s="1">
        <v>16</v>
      </c>
      <c r="AK162" s="38"/>
      <c r="AL162" s="11">
        <f t="shared" si="36"/>
        <v>45450</v>
      </c>
      <c r="AM162" s="1">
        <v>37</v>
      </c>
      <c r="AN162" s="1">
        <v>4849.8900000000003</v>
      </c>
      <c r="AO162" s="1">
        <v>18.510000000000002</v>
      </c>
      <c r="AP162" s="1">
        <v>0</v>
      </c>
      <c r="AQ162" s="1">
        <v>0</v>
      </c>
      <c r="AR162" s="1">
        <v>0</v>
      </c>
      <c r="AS162" s="1">
        <v>0</v>
      </c>
      <c r="AT162" s="38"/>
      <c r="AU162" s="11">
        <f t="shared" si="37"/>
        <v>45450</v>
      </c>
      <c r="AV162" s="1">
        <v>22</v>
      </c>
      <c r="AW162" s="272">
        <v>1866.9</v>
      </c>
      <c r="AX162" s="1">
        <v>0</v>
      </c>
      <c r="AY162" s="1">
        <v>9</v>
      </c>
      <c r="AZ162" s="1">
        <v>0</v>
      </c>
      <c r="BA162" s="1">
        <v>0</v>
      </c>
      <c r="BB162" s="1">
        <v>2.14</v>
      </c>
      <c r="BC162" s="38"/>
      <c r="BD162" s="11">
        <f t="shared" si="38"/>
        <v>45450</v>
      </c>
      <c r="BE162" s="1">
        <v>42</v>
      </c>
      <c r="BF162" s="1">
        <v>5596.41</v>
      </c>
      <c r="BG162" s="1">
        <v>7.39</v>
      </c>
      <c r="BH162" s="1">
        <v>0</v>
      </c>
      <c r="BI162" s="1">
        <v>0</v>
      </c>
      <c r="BJ162" s="1">
        <v>18</v>
      </c>
      <c r="BK162" s="1">
        <v>4</v>
      </c>
      <c r="BL162" s="38"/>
      <c r="BM162" s="11">
        <f t="shared" si="39"/>
        <v>45450</v>
      </c>
      <c r="BN162" s="1">
        <v>43</v>
      </c>
      <c r="BO162" s="1">
        <v>4954.5600000000004</v>
      </c>
      <c r="BP162" s="1">
        <v>54.88</v>
      </c>
      <c r="BQ162" s="1">
        <v>0</v>
      </c>
      <c r="BR162" s="1">
        <v>170</v>
      </c>
      <c r="BS162" s="1">
        <v>0</v>
      </c>
      <c r="BT162" s="1">
        <v>2921.36</v>
      </c>
      <c r="BU162" s="38"/>
      <c r="BV162" s="11">
        <f t="shared" si="40"/>
        <v>45450</v>
      </c>
      <c r="BW162" s="1">
        <v>37</v>
      </c>
      <c r="BX162" s="1">
        <v>3463.18</v>
      </c>
      <c r="BY162" s="1">
        <v>20</v>
      </c>
      <c r="BZ162" s="1">
        <v>0</v>
      </c>
      <c r="CA162" s="1">
        <v>70</v>
      </c>
      <c r="CB162" s="1">
        <v>0</v>
      </c>
      <c r="CC162" s="1">
        <v>11</v>
      </c>
      <c r="CD162" s="38"/>
      <c r="CE162" s="11">
        <f t="shared" si="41"/>
        <v>45450</v>
      </c>
      <c r="CF162" s="1">
        <v>34</v>
      </c>
      <c r="CG162" s="1">
        <v>4389.4799999999996</v>
      </c>
      <c r="CH162" s="1">
        <v>6.5</v>
      </c>
      <c r="CI162" s="1">
        <v>0</v>
      </c>
      <c r="CJ162" s="1">
        <v>0</v>
      </c>
      <c r="CK162" s="1">
        <v>0</v>
      </c>
      <c r="CL162" s="1">
        <v>0</v>
      </c>
      <c r="CM162" s="38"/>
      <c r="CN162" s="11">
        <f t="shared" si="42"/>
        <v>45450</v>
      </c>
      <c r="CO162" s="1">
        <v>74</v>
      </c>
      <c r="CP162" s="1">
        <v>7753.97</v>
      </c>
      <c r="CQ162" s="1">
        <v>58.45</v>
      </c>
      <c r="CR162" s="1">
        <v>308.85000000000002</v>
      </c>
      <c r="CS162" s="1">
        <v>75</v>
      </c>
      <c r="CT162" s="1">
        <v>0</v>
      </c>
      <c r="CU162" s="1">
        <v>166.93</v>
      </c>
      <c r="CV162" s="38"/>
      <c r="CW162" s="13">
        <f t="shared" si="43"/>
        <v>45450</v>
      </c>
      <c r="CX162" s="1">
        <v>15</v>
      </c>
      <c r="CY162" s="1">
        <v>875.19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38"/>
      <c r="DF162" s="13">
        <f t="shared" si="44"/>
        <v>45450</v>
      </c>
      <c r="DG162" s="1"/>
      <c r="DH162" s="1"/>
      <c r="DI162" s="1"/>
      <c r="DJ162" s="1"/>
      <c r="DK162" s="1"/>
      <c r="DL162" s="1"/>
      <c r="DM162" s="1"/>
      <c r="DN162" s="38"/>
      <c r="DO162" s="13">
        <f t="shared" si="45"/>
        <v>45450</v>
      </c>
      <c r="DP162" s="1"/>
      <c r="DQ162" s="1"/>
      <c r="DR162" s="1"/>
      <c r="DS162" s="1"/>
      <c r="DT162" s="1"/>
      <c r="DU162" s="1"/>
      <c r="DV162" s="1"/>
      <c r="DW162" s="38"/>
      <c r="DX162" s="13">
        <f t="shared" si="46"/>
        <v>45450</v>
      </c>
      <c r="DY162" s="1"/>
      <c r="DZ162" s="1"/>
      <c r="EA162" s="1"/>
      <c r="EB162" s="1"/>
      <c r="EC162" s="1"/>
      <c r="ED162" s="1"/>
      <c r="EE162" s="1"/>
      <c r="EF162" s="38"/>
      <c r="EG162" s="38"/>
      <c r="EH162" s="38"/>
      <c r="EI162" s="38"/>
      <c r="EJ162" s="38"/>
      <c r="EK162" s="38"/>
      <c r="EL162" s="38"/>
      <c r="EM162" s="38"/>
      <c r="EN162" s="38"/>
    </row>
    <row r="163" spans="1:144" x14ac:dyDescent="0.3">
      <c r="A163" s="268">
        <f t="shared" si="33"/>
        <v>12</v>
      </c>
      <c r="B163" s="11">
        <f t="shared" si="32"/>
        <v>45451</v>
      </c>
      <c r="C163" s="1">
        <v>62</v>
      </c>
      <c r="D163" s="1">
        <v>9770.3700000000008</v>
      </c>
      <c r="E163" s="1">
        <v>0</v>
      </c>
      <c r="F163" s="1">
        <v>26</v>
      </c>
      <c r="G163" s="1">
        <v>2</v>
      </c>
      <c r="H163" s="1">
        <v>0</v>
      </c>
      <c r="I163" s="1">
        <v>220.19</v>
      </c>
      <c r="J163" s="38"/>
      <c r="K163" s="11">
        <f t="shared" si="47"/>
        <v>45451</v>
      </c>
      <c r="L163" s="1">
        <v>34</v>
      </c>
      <c r="M163" s="1">
        <v>4267.59</v>
      </c>
      <c r="N163" s="1">
        <v>34.9</v>
      </c>
      <c r="O163" s="1">
        <v>0</v>
      </c>
      <c r="P163" s="1">
        <v>0</v>
      </c>
      <c r="Q163" s="1">
        <v>0</v>
      </c>
      <c r="R163" s="1">
        <v>2.5</v>
      </c>
      <c r="S163" s="38"/>
      <c r="T163" s="11">
        <f t="shared" si="34"/>
        <v>45451</v>
      </c>
      <c r="U163" s="1">
        <v>26</v>
      </c>
      <c r="V163" s="1">
        <v>2434.9299999999998</v>
      </c>
      <c r="W163" s="1">
        <v>0</v>
      </c>
      <c r="X163" s="1">
        <v>0</v>
      </c>
      <c r="Y163" s="1">
        <v>28</v>
      </c>
      <c r="Z163" s="1">
        <v>0</v>
      </c>
      <c r="AA163" s="1">
        <v>0</v>
      </c>
      <c r="AB163" s="38"/>
      <c r="AC163" s="11">
        <f t="shared" si="35"/>
        <v>45451</v>
      </c>
      <c r="AD163" s="1">
        <v>55</v>
      </c>
      <c r="AE163" s="1">
        <v>7280.75</v>
      </c>
      <c r="AF163" s="1">
        <v>85.14</v>
      </c>
      <c r="AG163" s="1">
        <v>0</v>
      </c>
      <c r="AH163" s="1">
        <v>56.95</v>
      </c>
      <c r="AI163" s="1">
        <v>2</v>
      </c>
      <c r="AJ163" s="1">
        <v>0</v>
      </c>
      <c r="AK163" s="38"/>
      <c r="AL163" s="11">
        <f t="shared" si="36"/>
        <v>45451</v>
      </c>
      <c r="AM163" s="1">
        <v>37</v>
      </c>
      <c r="AN163" s="1">
        <v>4592.0600000000004</v>
      </c>
      <c r="AO163" s="1">
        <v>6.48</v>
      </c>
      <c r="AP163" s="1">
        <v>0</v>
      </c>
      <c r="AQ163" s="1">
        <v>114.85</v>
      </c>
      <c r="AR163" s="1">
        <v>0</v>
      </c>
      <c r="AS163" s="1">
        <v>0</v>
      </c>
      <c r="AT163" s="38"/>
      <c r="AU163" s="11">
        <f t="shared" si="37"/>
        <v>45451</v>
      </c>
      <c r="AV163" s="1">
        <v>19</v>
      </c>
      <c r="AW163" s="1">
        <v>1666.77</v>
      </c>
      <c r="AX163" s="1">
        <v>0</v>
      </c>
      <c r="AY163" s="1">
        <v>24</v>
      </c>
      <c r="AZ163" s="1">
        <v>100</v>
      </c>
      <c r="BA163" s="1">
        <v>0</v>
      </c>
      <c r="BB163" s="1">
        <v>4.28</v>
      </c>
      <c r="BC163" s="38"/>
      <c r="BD163" s="11">
        <f t="shared" si="38"/>
        <v>45451</v>
      </c>
      <c r="BE163" s="1">
        <v>40</v>
      </c>
      <c r="BF163" s="1">
        <v>4839.4799999999996</v>
      </c>
      <c r="BG163" s="1">
        <v>26.79</v>
      </c>
      <c r="BH163" s="1">
        <v>0</v>
      </c>
      <c r="BI163" s="1">
        <v>0</v>
      </c>
      <c r="BJ163" s="1">
        <v>18</v>
      </c>
      <c r="BK163" s="1">
        <v>135.9</v>
      </c>
      <c r="BL163" s="38"/>
      <c r="BM163" s="11">
        <f t="shared" si="39"/>
        <v>45451</v>
      </c>
      <c r="BN163" s="1">
        <v>51</v>
      </c>
      <c r="BO163" s="1">
        <v>5732.26</v>
      </c>
      <c r="BP163" s="1">
        <v>14.89</v>
      </c>
      <c r="BQ163" s="1">
        <v>0</v>
      </c>
      <c r="BR163" s="1">
        <v>50</v>
      </c>
      <c r="BS163" s="1">
        <v>0</v>
      </c>
      <c r="BT163" s="1">
        <v>0</v>
      </c>
      <c r="BU163" s="38"/>
      <c r="BV163" s="11">
        <f t="shared" si="40"/>
        <v>45451</v>
      </c>
      <c r="BW163" s="1">
        <v>40</v>
      </c>
      <c r="BX163" s="1">
        <v>3010.42</v>
      </c>
      <c r="BY163" s="1">
        <v>52.5</v>
      </c>
      <c r="BZ163" s="1">
        <v>0</v>
      </c>
      <c r="CA163" s="1">
        <v>0</v>
      </c>
      <c r="CB163" s="1">
        <v>0</v>
      </c>
      <c r="CC163" s="1">
        <v>92.61</v>
      </c>
      <c r="CD163" s="38"/>
      <c r="CE163" s="11">
        <f t="shared" si="41"/>
        <v>45451</v>
      </c>
      <c r="CF163" s="1">
        <v>35</v>
      </c>
      <c r="CG163" s="272">
        <v>4061.6</v>
      </c>
      <c r="CH163" s="1">
        <v>31.5</v>
      </c>
      <c r="CI163" s="1">
        <v>0</v>
      </c>
      <c r="CJ163" s="1">
        <v>0</v>
      </c>
      <c r="CK163" s="1">
        <v>0</v>
      </c>
      <c r="CL163" s="1">
        <v>5.78</v>
      </c>
      <c r="CM163" s="38"/>
      <c r="CN163" s="11">
        <f t="shared" si="42"/>
        <v>45451</v>
      </c>
      <c r="CO163" s="1">
        <v>74</v>
      </c>
      <c r="CP163" s="1">
        <v>7722.68</v>
      </c>
      <c r="CQ163" s="272">
        <v>84.5</v>
      </c>
      <c r="CR163" s="1">
        <v>419.08</v>
      </c>
      <c r="CS163" s="1">
        <v>0</v>
      </c>
      <c r="CT163" s="1">
        <v>2</v>
      </c>
      <c r="CU163" s="1">
        <v>148.27000000000001</v>
      </c>
      <c r="CV163" s="38"/>
      <c r="CW163" s="13">
        <f t="shared" si="43"/>
        <v>45451</v>
      </c>
      <c r="CX163" s="1">
        <v>18</v>
      </c>
      <c r="CY163" s="1">
        <v>1054.79</v>
      </c>
      <c r="CZ163" s="1">
        <v>0</v>
      </c>
      <c r="DA163" s="1">
        <v>19.5</v>
      </c>
      <c r="DB163" s="1">
        <v>0</v>
      </c>
      <c r="DC163" s="1">
        <v>0</v>
      </c>
      <c r="DD163" s="1">
        <v>0</v>
      </c>
      <c r="DE163" s="38"/>
      <c r="DF163" s="13">
        <f t="shared" si="44"/>
        <v>45451</v>
      </c>
      <c r="DG163" s="1"/>
      <c r="DH163" s="1"/>
      <c r="DI163" s="1"/>
      <c r="DJ163" s="1"/>
      <c r="DK163" s="1"/>
      <c r="DL163" s="1"/>
      <c r="DM163" s="1"/>
      <c r="DN163" s="38"/>
      <c r="DO163" s="13">
        <f t="shared" si="45"/>
        <v>45451</v>
      </c>
      <c r="DP163" s="1"/>
      <c r="DQ163" s="1"/>
      <c r="DR163" s="1"/>
      <c r="DS163" s="1"/>
      <c r="DT163" s="1"/>
      <c r="DU163" s="1"/>
      <c r="DV163" s="1"/>
      <c r="DW163" s="38"/>
      <c r="DX163" s="13">
        <f t="shared" si="46"/>
        <v>45451</v>
      </c>
      <c r="DY163" s="1"/>
      <c r="DZ163" s="1"/>
      <c r="EA163" s="1"/>
      <c r="EB163" s="1"/>
      <c r="EC163" s="1"/>
      <c r="ED163" s="1"/>
      <c r="EE163" s="1"/>
      <c r="EF163" s="38"/>
      <c r="EG163" s="38"/>
      <c r="EH163" s="38"/>
      <c r="EI163" s="38"/>
      <c r="EJ163" s="38"/>
      <c r="EK163" s="38"/>
      <c r="EL163" s="38"/>
      <c r="EM163" s="38"/>
      <c r="EN163" s="38"/>
    </row>
    <row r="164" spans="1:144" x14ac:dyDescent="0.3">
      <c r="A164" s="268">
        <f t="shared" si="33"/>
        <v>12</v>
      </c>
      <c r="B164" s="11">
        <f t="shared" si="32"/>
        <v>45452</v>
      </c>
      <c r="C164" s="1">
        <v>53</v>
      </c>
      <c r="D164" s="1">
        <v>6366.36</v>
      </c>
      <c r="E164" s="1">
        <v>0</v>
      </c>
      <c r="F164" s="1">
        <v>22</v>
      </c>
      <c r="G164" s="1">
        <v>25</v>
      </c>
      <c r="H164" s="1">
        <v>0</v>
      </c>
      <c r="I164" s="1">
        <v>5</v>
      </c>
      <c r="J164" s="38"/>
      <c r="K164" s="11">
        <f t="shared" si="47"/>
        <v>45452</v>
      </c>
      <c r="L164" s="1">
        <v>27</v>
      </c>
      <c r="M164" s="1">
        <v>3457.27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38"/>
      <c r="T164" s="11">
        <f t="shared" si="34"/>
        <v>45452</v>
      </c>
      <c r="U164" s="1">
        <v>20</v>
      </c>
      <c r="V164" s="1">
        <v>1888.49</v>
      </c>
      <c r="W164" s="1">
        <v>0</v>
      </c>
      <c r="X164" s="1">
        <v>0</v>
      </c>
      <c r="Y164" s="1">
        <v>30</v>
      </c>
      <c r="Z164" s="1">
        <v>0</v>
      </c>
      <c r="AA164" s="1">
        <v>4.3</v>
      </c>
      <c r="AB164" s="38"/>
      <c r="AC164" s="11">
        <f t="shared" si="35"/>
        <v>45452</v>
      </c>
      <c r="AD164" s="1">
        <v>42</v>
      </c>
      <c r="AE164" s="1">
        <v>5402.63</v>
      </c>
      <c r="AF164" s="1">
        <v>15.73</v>
      </c>
      <c r="AG164" s="1">
        <v>0</v>
      </c>
      <c r="AH164" s="1">
        <v>0</v>
      </c>
      <c r="AI164" s="1">
        <v>2</v>
      </c>
      <c r="AJ164" s="1">
        <v>0</v>
      </c>
      <c r="AK164" s="38"/>
      <c r="AL164" s="11">
        <f t="shared" si="36"/>
        <v>45452</v>
      </c>
      <c r="AM164" s="1">
        <v>52</v>
      </c>
      <c r="AN164" s="272">
        <v>6458.4</v>
      </c>
      <c r="AO164" s="1">
        <v>25.92</v>
      </c>
      <c r="AP164" s="1">
        <v>0</v>
      </c>
      <c r="AQ164" s="1">
        <v>0</v>
      </c>
      <c r="AR164" s="1">
        <v>0</v>
      </c>
      <c r="AS164" s="1">
        <v>0</v>
      </c>
      <c r="AT164" s="38"/>
      <c r="AU164" s="11">
        <f t="shared" si="37"/>
        <v>45452</v>
      </c>
      <c r="AV164" s="1">
        <v>19</v>
      </c>
      <c r="AW164" s="1">
        <v>1660.71</v>
      </c>
      <c r="AX164" s="1">
        <v>0</v>
      </c>
      <c r="AY164" s="1">
        <v>10</v>
      </c>
      <c r="AZ164" s="1">
        <v>0</v>
      </c>
      <c r="BA164" s="1">
        <v>0</v>
      </c>
      <c r="BB164" s="1">
        <v>138.99</v>
      </c>
      <c r="BC164" s="38"/>
      <c r="BD164" s="11">
        <f t="shared" si="38"/>
        <v>45452</v>
      </c>
      <c r="BE164" s="1">
        <v>29</v>
      </c>
      <c r="BF164" s="1">
        <v>3985.39</v>
      </c>
      <c r="BG164" s="1">
        <v>15.71</v>
      </c>
      <c r="BH164" s="1">
        <v>0</v>
      </c>
      <c r="BI164" s="1">
        <v>0</v>
      </c>
      <c r="BJ164" s="1">
        <v>18</v>
      </c>
      <c r="BK164" s="1">
        <v>5</v>
      </c>
      <c r="BL164" s="38"/>
      <c r="BM164" s="11">
        <f t="shared" si="39"/>
        <v>45452</v>
      </c>
      <c r="BN164" s="1">
        <v>49</v>
      </c>
      <c r="BO164" s="1">
        <v>5438.55</v>
      </c>
      <c r="BP164" s="1">
        <v>17.45</v>
      </c>
      <c r="BQ164" s="1">
        <v>0</v>
      </c>
      <c r="BR164" s="1">
        <v>111.8</v>
      </c>
      <c r="BS164" s="1">
        <v>1</v>
      </c>
      <c r="BT164" s="1">
        <v>126.88</v>
      </c>
      <c r="BU164" s="38"/>
      <c r="BV164" s="11">
        <f t="shared" si="40"/>
        <v>45452</v>
      </c>
      <c r="BW164" s="1">
        <v>37</v>
      </c>
      <c r="BX164" s="1">
        <v>2711.47</v>
      </c>
      <c r="BY164" s="1">
        <v>23.5</v>
      </c>
      <c r="BZ164" s="1">
        <v>0</v>
      </c>
      <c r="CA164" s="1">
        <v>70</v>
      </c>
      <c r="CB164" s="1">
        <v>0</v>
      </c>
      <c r="CC164" s="1">
        <v>8</v>
      </c>
      <c r="CD164" s="38"/>
      <c r="CE164" s="11">
        <f t="shared" si="41"/>
        <v>45452</v>
      </c>
      <c r="CF164" s="1">
        <v>33</v>
      </c>
      <c r="CG164" s="272">
        <v>4109.8</v>
      </c>
      <c r="CH164" s="1">
        <v>45.5</v>
      </c>
      <c r="CI164" s="1">
        <v>0</v>
      </c>
      <c r="CJ164" s="1">
        <v>0</v>
      </c>
      <c r="CK164" s="1">
        <v>0</v>
      </c>
      <c r="CL164" s="1">
        <v>12.08</v>
      </c>
      <c r="CM164" s="38"/>
      <c r="CN164" s="11">
        <f t="shared" si="42"/>
        <v>45452</v>
      </c>
      <c r="CO164" s="1">
        <v>38</v>
      </c>
      <c r="CP164" s="1">
        <v>4160.68</v>
      </c>
      <c r="CQ164" s="1">
        <v>55</v>
      </c>
      <c r="CR164" s="272">
        <v>178.5</v>
      </c>
      <c r="CS164" s="1">
        <v>25</v>
      </c>
      <c r="CT164" s="1">
        <v>0</v>
      </c>
      <c r="CU164" s="1">
        <v>90.22</v>
      </c>
      <c r="CV164" s="38"/>
      <c r="CW164" s="13">
        <f t="shared" si="43"/>
        <v>45452</v>
      </c>
      <c r="CX164" s="1">
        <v>5</v>
      </c>
      <c r="CY164" s="1">
        <v>293.93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38"/>
      <c r="DF164" s="13">
        <f t="shared" si="44"/>
        <v>45452</v>
      </c>
      <c r="DG164" s="1"/>
      <c r="DH164" s="1"/>
      <c r="DI164" s="1"/>
      <c r="DJ164" s="1"/>
      <c r="DK164" s="1"/>
      <c r="DL164" s="1"/>
      <c r="DM164" s="1"/>
      <c r="DN164" s="38"/>
      <c r="DO164" s="13">
        <f t="shared" si="45"/>
        <v>45452</v>
      </c>
      <c r="DP164" s="1"/>
      <c r="DQ164" s="1"/>
      <c r="DR164" s="1"/>
      <c r="DS164" s="1"/>
      <c r="DT164" s="1"/>
      <c r="DU164" s="1"/>
      <c r="DV164" s="1"/>
      <c r="DW164" s="38"/>
      <c r="DX164" s="13">
        <f t="shared" si="46"/>
        <v>45452</v>
      </c>
      <c r="DY164" s="1"/>
      <c r="DZ164" s="1"/>
      <c r="EA164" s="1"/>
      <c r="EB164" s="1"/>
      <c r="EC164" s="1"/>
      <c r="ED164" s="1"/>
      <c r="EE164" s="1"/>
      <c r="EF164" s="38"/>
      <c r="EG164" s="38"/>
      <c r="EH164" s="38"/>
      <c r="EI164" s="38"/>
      <c r="EJ164" s="38"/>
      <c r="EK164" s="38"/>
      <c r="EL164" s="38"/>
      <c r="EM164" s="38"/>
      <c r="EN164" s="38"/>
    </row>
    <row r="165" spans="1:144" x14ac:dyDescent="0.3">
      <c r="A165" s="268">
        <f t="shared" si="33"/>
        <v>12</v>
      </c>
      <c r="B165" s="11">
        <f t="shared" si="32"/>
        <v>45453</v>
      </c>
      <c r="C165" s="1">
        <v>62</v>
      </c>
      <c r="D165" s="1">
        <v>9176.81</v>
      </c>
      <c r="E165" s="1">
        <v>0</v>
      </c>
      <c r="F165" s="1">
        <v>14</v>
      </c>
      <c r="G165" s="1">
        <v>0</v>
      </c>
      <c r="H165" s="1">
        <v>0</v>
      </c>
      <c r="I165" s="1">
        <v>4</v>
      </c>
      <c r="J165" s="38"/>
      <c r="K165" s="11">
        <f t="shared" si="47"/>
        <v>45453</v>
      </c>
      <c r="L165" s="1">
        <v>51</v>
      </c>
      <c r="M165" s="1">
        <v>6575.04</v>
      </c>
      <c r="N165" s="1">
        <v>39.15</v>
      </c>
      <c r="O165" s="1">
        <v>0</v>
      </c>
      <c r="P165" s="1">
        <v>50</v>
      </c>
      <c r="Q165" s="1">
        <v>0</v>
      </c>
      <c r="R165" s="1">
        <v>12</v>
      </c>
      <c r="S165" s="38"/>
      <c r="T165" s="11">
        <f t="shared" si="34"/>
        <v>45453</v>
      </c>
      <c r="U165" s="1">
        <v>24</v>
      </c>
      <c r="V165" s="272">
        <v>2144.1999999999998</v>
      </c>
      <c r="W165" s="1">
        <v>0</v>
      </c>
      <c r="X165" s="1">
        <v>0</v>
      </c>
      <c r="Y165" s="1">
        <v>12.5</v>
      </c>
      <c r="Z165" s="1">
        <v>0</v>
      </c>
      <c r="AA165" s="1">
        <v>0</v>
      </c>
      <c r="AB165" s="38"/>
      <c r="AC165" s="11">
        <f t="shared" si="35"/>
        <v>45453</v>
      </c>
      <c r="AD165" s="1">
        <v>78</v>
      </c>
      <c r="AE165" s="1">
        <v>8984.34</v>
      </c>
      <c r="AF165" s="1">
        <v>135.13</v>
      </c>
      <c r="AG165" s="1">
        <v>0</v>
      </c>
      <c r="AH165" s="1">
        <v>-324.77</v>
      </c>
      <c r="AI165" s="1">
        <v>1</v>
      </c>
      <c r="AJ165" s="1">
        <v>245.14</v>
      </c>
      <c r="AK165" s="38"/>
      <c r="AL165" s="11">
        <f t="shared" si="36"/>
        <v>45453</v>
      </c>
      <c r="AM165" s="1">
        <v>66</v>
      </c>
      <c r="AN165" s="1">
        <v>8180.77</v>
      </c>
      <c r="AO165" s="1">
        <v>7.41</v>
      </c>
      <c r="AP165" s="1">
        <v>0</v>
      </c>
      <c r="AQ165" s="1">
        <v>577.04</v>
      </c>
      <c r="AR165" s="1">
        <v>0</v>
      </c>
      <c r="AS165" s="1">
        <v>138.86000000000001</v>
      </c>
      <c r="AT165" s="38"/>
      <c r="AU165" s="11">
        <f t="shared" si="37"/>
        <v>45453</v>
      </c>
      <c r="AV165" s="1">
        <v>34</v>
      </c>
      <c r="AW165" s="1">
        <v>3131.27</v>
      </c>
      <c r="AX165" s="1">
        <v>0</v>
      </c>
      <c r="AY165" s="1">
        <v>22</v>
      </c>
      <c r="AZ165" s="1">
        <v>40</v>
      </c>
      <c r="BA165" s="1">
        <v>0</v>
      </c>
      <c r="BB165" s="1">
        <v>307.11</v>
      </c>
      <c r="BC165" s="38"/>
      <c r="BD165" s="11">
        <f t="shared" si="38"/>
        <v>45453</v>
      </c>
      <c r="BE165" s="1">
        <v>56</v>
      </c>
      <c r="BF165" s="1">
        <v>8377.39</v>
      </c>
      <c r="BG165" s="1">
        <v>11.08</v>
      </c>
      <c r="BH165" s="1">
        <v>0</v>
      </c>
      <c r="BI165" s="1">
        <v>0</v>
      </c>
      <c r="BJ165" s="1">
        <v>17</v>
      </c>
      <c r="BK165" s="1">
        <v>0</v>
      </c>
      <c r="BL165" s="38"/>
      <c r="BM165" s="11">
        <f t="shared" si="39"/>
        <v>45453</v>
      </c>
      <c r="BN165" s="1">
        <v>58</v>
      </c>
      <c r="BO165" s="1">
        <v>7982.46</v>
      </c>
      <c r="BP165" s="1">
        <v>14.42</v>
      </c>
      <c r="BQ165" s="1">
        <v>0</v>
      </c>
      <c r="BR165" s="1">
        <v>3</v>
      </c>
      <c r="BS165" s="1">
        <v>0</v>
      </c>
      <c r="BT165" s="1">
        <v>3</v>
      </c>
      <c r="BU165" s="38"/>
      <c r="BV165" s="11">
        <f t="shared" si="40"/>
        <v>45453</v>
      </c>
      <c r="BW165" s="1">
        <v>43</v>
      </c>
      <c r="BX165" s="1">
        <v>3476.25</v>
      </c>
      <c r="BY165" s="1">
        <v>27</v>
      </c>
      <c r="BZ165" s="1">
        <v>0</v>
      </c>
      <c r="CA165" s="1">
        <v>0</v>
      </c>
      <c r="CB165" s="1">
        <v>0</v>
      </c>
      <c r="CC165" s="1">
        <v>16</v>
      </c>
      <c r="CD165" s="38"/>
      <c r="CE165" s="11">
        <f t="shared" si="41"/>
        <v>45453</v>
      </c>
      <c r="CF165" s="1">
        <v>51</v>
      </c>
      <c r="CG165" s="1">
        <v>6576.71</v>
      </c>
      <c r="CH165" s="1">
        <v>47.5</v>
      </c>
      <c r="CI165" s="1">
        <v>0</v>
      </c>
      <c r="CJ165" s="1">
        <v>0</v>
      </c>
      <c r="CK165" s="1">
        <v>0</v>
      </c>
      <c r="CL165" s="1">
        <v>11.55</v>
      </c>
      <c r="CM165" s="38"/>
      <c r="CN165" s="11">
        <f t="shared" si="42"/>
        <v>45453</v>
      </c>
      <c r="CO165" s="1">
        <v>84</v>
      </c>
      <c r="CP165" s="1">
        <v>10190.34</v>
      </c>
      <c r="CQ165" s="272">
        <v>48.5</v>
      </c>
      <c r="CR165" s="1">
        <v>542.92999999999995</v>
      </c>
      <c r="CS165" s="1">
        <v>0</v>
      </c>
      <c r="CT165" s="1">
        <v>6</v>
      </c>
      <c r="CU165" s="1">
        <v>116.27</v>
      </c>
      <c r="CV165" s="38"/>
      <c r="CW165" s="13">
        <f t="shared" si="43"/>
        <v>45453</v>
      </c>
      <c r="CX165" s="1">
        <v>14</v>
      </c>
      <c r="CY165" s="1">
        <v>783.28</v>
      </c>
      <c r="CZ165" s="1">
        <v>0</v>
      </c>
      <c r="DA165" s="1">
        <v>0</v>
      </c>
      <c r="DB165" s="1">
        <v>0</v>
      </c>
      <c r="DC165" s="1">
        <v>0</v>
      </c>
      <c r="DD165" s="1">
        <v>257.72000000000003</v>
      </c>
      <c r="DE165" s="38"/>
      <c r="DF165" s="13">
        <f t="shared" si="44"/>
        <v>45453</v>
      </c>
      <c r="DG165" s="1"/>
      <c r="DH165" s="1"/>
      <c r="DI165" s="1"/>
      <c r="DJ165" s="1"/>
      <c r="DK165" s="1"/>
      <c r="DL165" s="1"/>
      <c r="DM165" s="1"/>
      <c r="DN165" s="38"/>
      <c r="DO165" s="13">
        <f t="shared" si="45"/>
        <v>45453</v>
      </c>
      <c r="DP165" s="1"/>
      <c r="DQ165" s="1"/>
      <c r="DR165" s="1"/>
      <c r="DS165" s="1"/>
      <c r="DT165" s="1"/>
      <c r="DU165" s="1"/>
      <c r="DV165" s="1"/>
      <c r="DW165" s="38"/>
      <c r="DX165" s="13">
        <f t="shared" si="46"/>
        <v>45453</v>
      </c>
      <c r="DY165" s="1"/>
      <c r="DZ165" s="1"/>
      <c r="EA165" s="1"/>
      <c r="EB165" s="1"/>
      <c r="EC165" s="1"/>
      <c r="ED165" s="1"/>
      <c r="EE165" s="1"/>
      <c r="EF165" s="38"/>
      <c r="EG165" s="38"/>
      <c r="EH165" s="38"/>
      <c r="EI165" s="38"/>
      <c r="EJ165" s="38"/>
      <c r="EK165" s="38"/>
      <c r="EL165" s="38"/>
      <c r="EM165" s="38"/>
      <c r="EN165" s="38"/>
    </row>
    <row r="166" spans="1:144" x14ac:dyDescent="0.3">
      <c r="A166" s="268">
        <f t="shared" si="33"/>
        <v>12</v>
      </c>
      <c r="B166" s="11">
        <f t="shared" si="32"/>
        <v>45454</v>
      </c>
      <c r="C166" s="1">
        <v>56</v>
      </c>
      <c r="D166" s="272">
        <v>9416.7999999999993</v>
      </c>
      <c r="E166" s="1">
        <v>0</v>
      </c>
      <c r="F166" s="1">
        <v>29</v>
      </c>
      <c r="G166" s="1">
        <v>95</v>
      </c>
      <c r="H166" s="1">
        <v>0</v>
      </c>
      <c r="I166" s="1">
        <v>7</v>
      </c>
      <c r="J166" s="38"/>
      <c r="K166" s="11">
        <f t="shared" si="47"/>
        <v>45454</v>
      </c>
      <c r="L166" s="1">
        <v>56</v>
      </c>
      <c r="M166" s="1">
        <v>7620.37</v>
      </c>
      <c r="N166" s="1">
        <v>16.97</v>
      </c>
      <c r="O166" s="1">
        <v>0</v>
      </c>
      <c r="P166" s="1">
        <v>0</v>
      </c>
      <c r="Q166" s="1">
        <v>0</v>
      </c>
      <c r="R166" s="1">
        <v>7</v>
      </c>
      <c r="S166" s="38"/>
      <c r="T166" s="11">
        <f t="shared" si="34"/>
        <v>45454</v>
      </c>
      <c r="U166" s="1">
        <v>23</v>
      </c>
      <c r="V166" s="1">
        <v>2034.87</v>
      </c>
      <c r="W166" s="1">
        <v>0</v>
      </c>
      <c r="X166" s="1">
        <v>0</v>
      </c>
      <c r="Y166" s="1">
        <v>52.5</v>
      </c>
      <c r="Z166" s="1">
        <v>0</v>
      </c>
      <c r="AA166" s="1">
        <v>25.5</v>
      </c>
      <c r="AB166" s="38"/>
      <c r="AC166" s="11">
        <f t="shared" si="35"/>
        <v>45454</v>
      </c>
      <c r="AD166" s="1">
        <v>78</v>
      </c>
      <c r="AE166" s="1">
        <v>8989.69</v>
      </c>
      <c r="AF166" s="1">
        <v>206.44</v>
      </c>
      <c r="AG166" s="1">
        <v>0</v>
      </c>
      <c r="AH166" s="1">
        <v>0</v>
      </c>
      <c r="AI166" s="1">
        <v>1</v>
      </c>
      <c r="AJ166" s="1">
        <v>163.44999999999999</v>
      </c>
      <c r="AK166" s="38"/>
      <c r="AL166" s="11">
        <f t="shared" si="36"/>
        <v>45454</v>
      </c>
      <c r="AM166" s="1">
        <v>70</v>
      </c>
      <c r="AN166" s="1">
        <v>8693.49</v>
      </c>
      <c r="AO166" s="1">
        <v>38.869999999999997</v>
      </c>
      <c r="AP166" s="1">
        <v>0</v>
      </c>
      <c r="AQ166" s="1">
        <v>4.95</v>
      </c>
      <c r="AR166" s="1">
        <v>0</v>
      </c>
      <c r="AS166" s="1">
        <v>0</v>
      </c>
      <c r="AT166" s="38"/>
      <c r="AU166" s="11">
        <f t="shared" si="37"/>
        <v>45454</v>
      </c>
      <c r="AV166" s="1">
        <v>33</v>
      </c>
      <c r="AW166" s="1">
        <v>3124.83</v>
      </c>
      <c r="AX166" s="1">
        <v>0</v>
      </c>
      <c r="AY166" s="1">
        <v>23</v>
      </c>
      <c r="AZ166" s="1">
        <v>0</v>
      </c>
      <c r="BA166" s="1">
        <v>0</v>
      </c>
      <c r="BB166" s="1">
        <v>13.56</v>
      </c>
      <c r="BC166" s="38"/>
      <c r="BD166" s="11">
        <f t="shared" si="38"/>
        <v>45454</v>
      </c>
      <c r="BE166" s="1">
        <v>54</v>
      </c>
      <c r="BF166" s="1">
        <v>8899.19</v>
      </c>
      <c r="BG166" s="1">
        <v>37.86</v>
      </c>
      <c r="BH166" s="1">
        <v>0</v>
      </c>
      <c r="BI166" s="1">
        <v>0</v>
      </c>
      <c r="BJ166" s="1">
        <v>17</v>
      </c>
      <c r="BK166" s="1">
        <v>0</v>
      </c>
      <c r="BL166" s="38"/>
      <c r="BM166" s="11">
        <f t="shared" si="39"/>
        <v>45454</v>
      </c>
      <c r="BN166" s="1">
        <v>62</v>
      </c>
      <c r="BO166" s="1">
        <v>8327.01</v>
      </c>
      <c r="BP166" s="1">
        <v>73.489999999999995</v>
      </c>
      <c r="BQ166" s="1">
        <v>0</v>
      </c>
      <c r="BR166" s="1">
        <v>185.96</v>
      </c>
      <c r="BS166" s="1">
        <v>0</v>
      </c>
      <c r="BT166" s="1">
        <v>5.5</v>
      </c>
      <c r="BU166" s="38"/>
      <c r="BV166" s="11">
        <f t="shared" si="40"/>
        <v>45454</v>
      </c>
      <c r="BW166" s="1">
        <v>48</v>
      </c>
      <c r="BX166" s="1">
        <v>3805.88</v>
      </c>
      <c r="BY166" s="1">
        <v>46</v>
      </c>
      <c r="BZ166" s="1">
        <v>0</v>
      </c>
      <c r="CA166" s="1">
        <v>195</v>
      </c>
      <c r="CB166" s="1">
        <v>0</v>
      </c>
      <c r="CC166" s="1">
        <v>242</v>
      </c>
      <c r="CD166" s="38"/>
      <c r="CE166" s="11">
        <f t="shared" si="41"/>
        <v>45454</v>
      </c>
      <c r="CF166" s="1">
        <v>58</v>
      </c>
      <c r="CG166" s="1">
        <v>7928.96</v>
      </c>
      <c r="CH166" s="1">
        <v>39.5</v>
      </c>
      <c r="CI166" s="1">
        <v>0</v>
      </c>
      <c r="CJ166" s="1">
        <v>0</v>
      </c>
      <c r="CK166" s="1">
        <v>0</v>
      </c>
      <c r="CL166" s="1">
        <v>23.64</v>
      </c>
      <c r="CM166" s="38"/>
      <c r="CN166" s="11">
        <f t="shared" si="42"/>
        <v>45454</v>
      </c>
      <c r="CO166" s="1">
        <v>91</v>
      </c>
      <c r="CP166" s="1">
        <v>11459.62</v>
      </c>
      <c r="CQ166" s="272">
        <v>90.5</v>
      </c>
      <c r="CR166" s="1">
        <v>395.82</v>
      </c>
      <c r="CS166" s="1">
        <v>0</v>
      </c>
      <c r="CT166" s="1">
        <v>0</v>
      </c>
      <c r="CU166" s="1">
        <v>127.01</v>
      </c>
      <c r="CV166" s="38"/>
      <c r="CW166" s="13">
        <f t="shared" si="43"/>
        <v>45454</v>
      </c>
      <c r="CX166" s="1">
        <v>19</v>
      </c>
      <c r="CY166" s="1">
        <v>1165.99</v>
      </c>
      <c r="CZ166" s="1">
        <v>0</v>
      </c>
      <c r="DA166" s="1">
        <v>0</v>
      </c>
      <c r="DB166" s="1">
        <v>73.42</v>
      </c>
      <c r="DC166" s="1">
        <v>0</v>
      </c>
      <c r="DD166" s="1">
        <v>0</v>
      </c>
      <c r="DE166" s="38"/>
      <c r="DF166" s="13">
        <f t="shared" si="44"/>
        <v>45454</v>
      </c>
      <c r="DG166" s="1"/>
      <c r="DH166" s="1"/>
      <c r="DI166" s="1"/>
      <c r="DJ166" s="1"/>
      <c r="DK166" s="1"/>
      <c r="DL166" s="1"/>
      <c r="DM166" s="1"/>
      <c r="DN166" s="38"/>
      <c r="DO166" s="13">
        <f t="shared" si="45"/>
        <v>45454</v>
      </c>
      <c r="DP166" s="1"/>
      <c r="DQ166" s="1"/>
      <c r="DR166" s="1"/>
      <c r="DS166" s="1"/>
      <c r="DT166" s="1"/>
      <c r="DU166" s="1"/>
      <c r="DV166" s="1"/>
      <c r="DW166" s="38"/>
      <c r="DX166" s="13">
        <f t="shared" si="46"/>
        <v>45454</v>
      </c>
      <c r="DY166" s="1"/>
      <c r="DZ166" s="1"/>
      <c r="EA166" s="1"/>
      <c r="EB166" s="1"/>
      <c r="EC166" s="1"/>
      <c r="ED166" s="1"/>
      <c r="EE166" s="1"/>
      <c r="EF166" s="38"/>
      <c r="EG166" s="38"/>
      <c r="EH166" s="38"/>
      <c r="EI166" s="38"/>
      <c r="EJ166" s="38"/>
      <c r="EK166" s="38"/>
      <c r="EL166" s="38"/>
      <c r="EM166" s="38"/>
      <c r="EN166" s="38"/>
    </row>
    <row r="167" spans="1:144" x14ac:dyDescent="0.3">
      <c r="A167" s="268">
        <f t="shared" si="33"/>
        <v>12</v>
      </c>
      <c r="B167" s="11">
        <f t="shared" si="32"/>
        <v>45455</v>
      </c>
      <c r="C167" s="1">
        <v>62</v>
      </c>
      <c r="D167" s="1">
        <v>10362.709999999999</v>
      </c>
      <c r="E167" s="1">
        <v>0</v>
      </c>
      <c r="F167" s="1">
        <v>13</v>
      </c>
      <c r="G167" s="1">
        <v>0</v>
      </c>
      <c r="H167" s="1">
        <v>0</v>
      </c>
      <c r="I167" s="1">
        <v>0</v>
      </c>
      <c r="J167" s="38"/>
      <c r="K167" s="11">
        <f t="shared" si="47"/>
        <v>45455</v>
      </c>
      <c r="L167" s="1">
        <v>61</v>
      </c>
      <c r="M167" s="1">
        <v>8873.0499999999993</v>
      </c>
      <c r="N167" s="1">
        <v>54</v>
      </c>
      <c r="O167" s="1">
        <v>0</v>
      </c>
      <c r="P167" s="1">
        <v>0</v>
      </c>
      <c r="Q167" s="1">
        <v>0</v>
      </c>
      <c r="R167" s="1">
        <v>18.5</v>
      </c>
      <c r="S167" s="38"/>
      <c r="T167" s="11">
        <f t="shared" si="34"/>
        <v>45455</v>
      </c>
      <c r="U167" s="1">
        <v>25</v>
      </c>
      <c r="V167" s="1">
        <v>2215.15</v>
      </c>
      <c r="W167" s="1">
        <v>0</v>
      </c>
      <c r="X167" s="1">
        <v>0</v>
      </c>
      <c r="Y167" s="1">
        <v>33</v>
      </c>
      <c r="Z167" s="1">
        <v>0</v>
      </c>
      <c r="AA167" s="1">
        <v>25.5</v>
      </c>
      <c r="AB167" s="38"/>
      <c r="AC167" s="11">
        <f t="shared" si="35"/>
        <v>45455</v>
      </c>
      <c r="AD167" s="1">
        <v>77</v>
      </c>
      <c r="AE167" s="1">
        <v>9124.36</v>
      </c>
      <c r="AF167" s="1">
        <v>217.52</v>
      </c>
      <c r="AG167" s="1">
        <v>0</v>
      </c>
      <c r="AH167" s="1">
        <v>20.74</v>
      </c>
      <c r="AI167" s="1">
        <v>1</v>
      </c>
      <c r="AJ167" s="1">
        <v>103</v>
      </c>
      <c r="AK167" s="38"/>
      <c r="AL167" s="11">
        <f t="shared" si="36"/>
        <v>45455</v>
      </c>
      <c r="AM167" s="1">
        <v>66</v>
      </c>
      <c r="AN167" s="1">
        <v>8703.64</v>
      </c>
      <c r="AO167" s="1">
        <v>82.73</v>
      </c>
      <c r="AP167" s="1">
        <v>0</v>
      </c>
      <c r="AQ167" s="1">
        <v>0</v>
      </c>
      <c r="AR167" s="1">
        <v>0</v>
      </c>
      <c r="AS167" s="1">
        <v>8</v>
      </c>
      <c r="AT167" s="38"/>
      <c r="AU167" s="11">
        <f t="shared" si="37"/>
        <v>45455</v>
      </c>
      <c r="AV167" s="1">
        <v>54</v>
      </c>
      <c r="AW167" s="1">
        <v>4825.26</v>
      </c>
      <c r="AX167" s="1">
        <v>0</v>
      </c>
      <c r="AY167" s="1">
        <v>35</v>
      </c>
      <c r="AZ167" s="1">
        <v>0</v>
      </c>
      <c r="BA167" s="1">
        <v>0</v>
      </c>
      <c r="BB167" s="1">
        <v>326.44</v>
      </c>
      <c r="BC167" s="38"/>
      <c r="BD167" s="11">
        <f t="shared" si="38"/>
        <v>45455</v>
      </c>
      <c r="BE167" s="1">
        <v>56</v>
      </c>
      <c r="BF167" s="1">
        <v>9419.49</v>
      </c>
      <c r="BG167" s="1">
        <v>28.63</v>
      </c>
      <c r="BH167" s="1">
        <v>0</v>
      </c>
      <c r="BI167" s="1">
        <v>4.95</v>
      </c>
      <c r="BJ167" s="1">
        <v>18</v>
      </c>
      <c r="BK167" s="1">
        <v>6</v>
      </c>
      <c r="BL167" s="38"/>
      <c r="BM167" s="11">
        <f t="shared" si="39"/>
        <v>45455</v>
      </c>
      <c r="BN167" s="1">
        <v>63</v>
      </c>
      <c r="BO167" s="1">
        <v>8348.77</v>
      </c>
      <c r="BP167" s="1">
        <v>36.29</v>
      </c>
      <c r="BQ167" s="1">
        <v>0</v>
      </c>
      <c r="BR167" s="1">
        <v>50</v>
      </c>
      <c r="BS167" s="1">
        <v>1</v>
      </c>
      <c r="BT167" s="1">
        <v>204.88</v>
      </c>
      <c r="BU167" s="38"/>
      <c r="BV167" s="11">
        <f t="shared" si="40"/>
        <v>45455</v>
      </c>
      <c r="BW167" s="1">
        <v>52</v>
      </c>
      <c r="BX167" s="1">
        <v>4093.66</v>
      </c>
      <c r="BY167" s="1">
        <v>27</v>
      </c>
      <c r="BZ167" s="1">
        <v>0</v>
      </c>
      <c r="CA167" s="1">
        <v>0</v>
      </c>
      <c r="CB167" s="1">
        <v>0</v>
      </c>
      <c r="CC167" s="1">
        <v>95.2</v>
      </c>
      <c r="CD167" s="38"/>
      <c r="CE167" s="11">
        <f t="shared" si="41"/>
        <v>45455</v>
      </c>
      <c r="CF167" s="1">
        <v>39</v>
      </c>
      <c r="CG167" s="1">
        <v>5178.38</v>
      </c>
      <c r="CH167" s="1">
        <v>22.5</v>
      </c>
      <c r="CI167" s="1">
        <v>0</v>
      </c>
      <c r="CJ167" s="1">
        <v>0</v>
      </c>
      <c r="CK167" s="1">
        <v>0</v>
      </c>
      <c r="CL167" s="1">
        <v>18.39</v>
      </c>
      <c r="CM167" s="38"/>
      <c r="CN167" s="11">
        <f t="shared" si="42"/>
        <v>45455</v>
      </c>
      <c r="CO167" s="1">
        <v>92</v>
      </c>
      <c r="CP167" s="1">
        <v>12585.61</v>
      </c>
      <c r="CQ167" s="1">
        <v>126</v>
      </c>
      <c r="CR167" s="1">
        <v>621.49</v>
      </c>
      <c r="CS167" s="1">
        <v>75</v>
      </c>
      <c r="CT167" s="1">
        <v>0</v>
      </c>
      <c r="CU167" s="1">
        <v>120.24</v>
      </c>
      <c r="CV167" s="38"/>
      <c r="CW167" s="13">
        <f t="shared" si="43"/>
        <v>45455</v>
      </c>
      <c r="CX167" s="1">
        <v>22</v>
      </c>
      <c r="CY167" s="1">
        <v>1152.04</v>
      </c>
      <c r="CZ167" s="1">
        <v>0</v>
      </c>
      <c r="DA167" s="1">
        <v>9.5</v>
      </c>
      <c r="DB167" s="1">
        <v>0</v>
      </c>
      <c r="DC167" s="1">
        <v>0</v>
      </c>
      <c r="DD167" s="1">
        <v>133.74</v>
      </c>
      <c r="DE167" s="38"/>
      <c r="DF167" s="13">
        <f t="shared" si="44"/>
        <v>45455</v>
      </c>
      <c r="DG167" s="1"/>
      <c r="DH167" s="1"/>
      <c r="DI167" s="1"/>
      <c r="DJ167" s="1"/>
      <c r="DK167" s="1"/>
      <c r="DL167" s="1"/>
      <c r="DM167" s="1"/>
      <c r="DN167" s="38"/>
      <c r="DO167" s="13">
        <f t="shared" si="45"/>
        <v>45455</v>
      </c>
      <c r="DP167" s="1"/>
      <c r="DQ167" s="1"/>
      <c r="DR167" s="1"/>
      <c r="DS167" s="1"/>
      <c r="DT167" s="1"/>
      <c r="DU167" s="1"/>
      <c r="DV167" s="1"/>
      <c r="DW167" s="38"/>
      <c r="DX167" s="13">
        <f t="shared" si="46"/>
        <v>45455</v>
      </c>
      <c r="DY167" s="1"/>
      <c r="DZ167" s="1"/>
      <c r="EA167" s="1"/>
      <c r="EB167" s="1"/>
      <c r="EC167" s="1"/>
      <c r="ED167" s="1"/>
      <c r="EE167" s="1"/>
      <c r="EF167" s="38"/>
      <c r="EG167" s="38"/>
      <c r="EH167" s="38"/>
      <c r="EI167" s="38"/>
      <c r="EJ167" s="38"/>
      <c r="EK167" s="38"/>
      <c r="EL167" s="38"/>
      <c r="EM167" s="38"/>
      <c r="EN167" s="38"/>
    </row>
    <row r="168" spans="1:144" x14ac:dyDescent="0.3">
      <c r="A168" s="268">
        <f t="shared" si="33"/>
        <v>12</v>
      </c>
      <c r="B168" s="11">
        <f t="shared" si="32"/>
        <v>45456</v>
      </c>
      <c r="C168" s="1">
        <v>49</v>
      </c>
      <c r="D168" s="1">
        <v>7105.06</v>
      </c>
      <c r="E168" s="1">
        <v>0</v>
      </c>
      <c r="F168" s="1">
        <v>23</v>
      </c>
      <c r="G168" s="1">
        <v>4</v>
      </c>
      <c r="H168" s="1">
        <v>0</v>
      </c>
      <c r="I168" s="1">
        <v>15</v>
      </c>
      <c r="J168" s="38"/>
      <c r="K168" s="11">
        <f t="shared" si="47"/>
        <v>45456</v>
      </c>
      <c r="L168" s="1">
        <v>43</v>
      </c>
      <c r="M168" s="1">
        <v>5658.69</v>
      </c>
      <c r="N168" s="1">
        <v>23.81</v>
      </c>
      <c r="O168" s="1">
        <v>0</v>
      </c>
      <c r="P168" s="1">
        <v>75</v>
      </c>
      <c r="Q168" s="1">
        <v>0</v>
      </c>
      <c r="R168" s="1">
        <v>0</v>
      </c>
      <c r="S168" s="38"/>
      <c r="T168" s="11">
        <f t="shared" si="34"/>
        <v>45456</v>
      </c>
      <c r="U168" s="1">
        <v>21</v>
      </c>
      <c r="V168" s="1">
        <v>1909.15</v>
      </c>
      <c r="W168" s="1">
        <v>0</v>
      </c>
      <c r="X168" s="1">
        <v>0</v>
      </c>
      <c r="Y168" s="1">
        <v>46.5</v>
      </c>
      <c r="Z168" s="1">
        <v>0</v>
      </c>
      <c r="AA168" s="1">
        <v>3</v>
      </c>
      <c r="AB168" s="38"/>
      <c r="AC168" s="11">
        <f t="shared" si="35"/>
        <v>45456</v>
      </c>
      <c r="AD168" s="1">
        <v>77</v>
      </c>
      <c r="AE168" s="1">
        <v>9017.92</v>
      </c>
      <c r="AF168" s="1">
        <v>174.93</v>
      </c>
      <c r="AG168" s="1">
        <v>0</v>
      </c>
      <c r="AH168" s="1">
        <v>-27.3</v>
      </c>
      <c r="AI168" s="1">
        <v>1</v>
      </c>
      <c r="AJ168" s="1">
        <v>43</v>
      </c>
      <c r="AK168" s="38"/>
      <c r="AL168" s="11">
        <f t="shared" si="36"/>
        <v>45456</v>
      </c>
      <c r="AM168" s="1">
        <v>44</v>
      </c>
      <c r="AN168" s="1">
        <v>5501.73</v>
      </c>
      <c r="AO168" s="1">
        <v>25.92</v>
      </c>
      <c r="AP168" s="1">
        <v>0</v>
      </c>
      <c r="AQ168" s="1">
        <v>0</v>
      </c>
      <c r="AR168" s="1">
        <v>0</v>
      </c>
      <c r="AS168" s="1">
        <v>9</v>
      </c>
      <c r="AT168" s="38"/>
      <c r="AU168" s="11">
        <f t="shared" si="37"/>
        <v>45456</v>
      </c>
      <c r="AV168" s="1">
        <v>61</v>
      </c>
      <c r="AW168" s="272">
        <v>5248.5</v>
      </c>
      <c r="AX168" s="1">
        <v>0</v>
      </c>
      <c r="AY168" s="1">
        <v>36</v>
      </c>
      <c r="AZ168" s="1">
        <v>0</v>
      </c>
      <c r="BA168" s="1">
        <v>0</v>
      </c>
      <c r="BB168" s="1">
        <v>100.61</v>
      </c>
      <c r="BC168" s="38"/>
      <c r="BD168" s="11">
        <f t="shared" si="38"/>
        <v>45456</v>
      </c>
      <c r="BE168" s="1">
        <v>51</v>
      </c>
      <c r="BF168" s="1">
        <v>6930.73</v>
      </c>
      <c r="BG168" s="1">
        <v>13.86</v>
      </c>
      <c r="BH168" s="1">
        <v>0</v>
      </c>
      <c r="BI168" s="1">
        <v>0</v>
      </c>
      <c r="BJ168" s="1">
        <v>18</v>
      </c>
      <c r="BK168" s="1">
        <v>15</v>
      </c>
      <c r="BL168" s="38"/>
      <c r="BM168" s="11">
        <f t="shared" si="39"/>
        <v>45456</v>
      </c>
      <c r="BN168" s="1">
        <v>58</v>
      </c>
      <c r="BO168" s="1">
        <v>7158.6</v>
      </c>
      <c r="BP168" s="1">
        <v>20.93</v>
      </c>
      <c r="BQ168" s="1">
        <v>0</v>
      </c>
      <c r="BR168" s="1">
        <v>122</v>
      </c>
      <c r="BS168" s="1">
        <v>0</v>
      </c>
      <c r="BT168" s="1">
        <v>11</v>
      </c>
      <c r="BU168" s="38"/>
      <c r="BV168" s="11">
        <f t="shared" si="40"/>
        <v>45456</v>
      </c>
      <c r="BW168" s="1">
        <v>38</v>
      </c>
      <c r="BX168" s="272">
        <v>2647.8</v>
      </c>
      <c r="BY168" s="1">
        <v>13</v>
      </c>
      <c r="BZ168" s="1">
        <v>0</v>
      </c>
      <c r="CA168" s="1">
        <v>61</v>
      </c>
      <c r="CB168" s="1">
        <v>0</v>
      </c>
      <c r="CC168" s="1">
        <v>4</v>
      </c>
      <c r="CD168" s="38"/>
      <c r="CE168" s="11">
        <f t="shared" si="41"/>
        <v>45456</v>
      </c>
      <c r="CF168" s="1">
        <v>32</v>
      </c>
      <c r="CG168" s="1">
        <v>4230.09</v>
      </c>
      <c r="CH168" s="1">
        <v>19.5</v>
      </c>
      <c r="CI168" s="1">
        <v>0</v>
      </c>
      <c r="CJ168" s="1">
        <v>0</v>
      </c>
      <c r="CK168" s="1">
        <v>0</v>
      </c>
      <c r="CL168" s="1">
        <v>7.35</v>
      </c>
      <c r="CM168" s="38"/>
      <c r="CN168" s="11">
        <f t="shared" si="42"/>
        <v>45456</v>
      </c>
      <c r="CO168" s="1">
        <v>70</v>
      </c>
      <c r="CP168" s="1">
        <v>8301.1200000000008</v>
      </c>
      <c r="CQ168" s="1">
        <v>82</v>
      </c>
      <c r="CR168" s="1">
        <v>509.21</v>
      </c>
      <c r="CS168" s="1">
        <v>0</v>
      </c>
      <c r="CT168" s="1">
        <v>0</v>
      </c>
      <c r="CU168" s="1">
        <v>98.81</v>
      </c>
      <c r="CV168" s="38"/>
      <c r="CW168" s="13">
        <f t="shared" si="43"/>
        <v>45456</v>
      </c>
      <c r="CX168" s="1">
        <v>15</v>
      </c>
      <c r="CY168" s="1">
        <v>789.85</v>
      </c>
      <c r="CZ168" s="1">
        <v>0</v>
      </c>
      <c r="DA168" s="1">
        <v>4</v>
      </c>
      <c r="DB168" s="1">
        <v>0</v>
      </c>
      <c r="DC168" s="1">
        <v>0</v>
      </c>
      <c r="DD168" s="1">
        <v>0</v>
      </c>
      <c r="DE168" s="38"/>
      <c r="DF168" s="13">
        <f t="shared" si="44"/>
        <v>45456</v>
      </c>
      <c r="DG168" s="1"/>
      <c r="DH168" s="1"/>
      <c r="DI168" s="1"/>
      <c r="DJ168" s="1"/>
      <c r="DK168" s="1"/>
      <c r="DL168" s="1"/>
      <c r="DM168" s="1"/>
      <c r="DN168" s="38"/>
      <c r="DO168" s="13">
        <f t="shared" si="45"/>
        <v>45456</v>
      </c>
      <c r="DP168" s="1"/>
      <c r="DQ168" s="1"/>
      <c r="DR168" s="1"/>
      <c r="DS168" s="1"/>
      <c r="DT168" s="1"/>
      <c r="DU168" s="1"/>
      <c r="DV168" s="1"/>
      <c r="DW168" s="38"/>
      <c r="DX168" s="13">
        <f t="shared" si="46"/>
        <v>45456</v>
      </c>
      <c r="DY168" s="1"/>
      <c r="DZ168" s="1"/>
      <c r="EA168" s="1"/>
      <c r="EB168" s="1"/>
      <c r="EC168" s="1"/>
      <c r="ED168" s="1"/>
      <c r="EE168" s="1"/>
      <c r="EF168" s="38"/>
      <c r="EG168" s="38"/>
      <c r="EH168" s="38"/>
      <c r="EI168" s="38"/>
      <c r="EJ168" s="38"/>
      <c r="EK168" s="38"/>
      <c r="EL168" s="38"/>
      <c r="EM168" s="38"/>
      <c r="EN168" s="38"/>
    </row>
    <row r="169" spans="1:144" x14ac:dyDescent="0.3">
      <c r="A169" s="268">
        <f t="shared" si="33"/>
        <v>12</v>
      </c>
      <c r="B169" s="11">
        <f t="shared" si="32"/>
        <v>45457</v>
      </c>
      <c r="C169" s="1">
        <v>62</v>
      </c>
      <c r="D169" s="1">
        <v>9416.23</v>
      </c>
      <c r="E169" s="1">
        <v>0</v>
      </c>
      <c r="F169" s="1">
        <v>30</v>
      </c>
      <c r="G169" s="1">
        <v>402</v>
      </c>
      <c r="H169" s="1">
        <v>0</v>
      </c>
      <c r="I169" s="1">
        <v>7</v>
      </c>
      <c r="J169" s="60">
        <f>SUM(C156:C170)</f>
        <v>860</v>
      </c>
      <c r="K169" s="11">
        <f t="shared" si="47"/>
        <v>45457</v>
      </c>
      <c r="L169" s="1">
        <v>19</v>
      </c>
      <c r="M169" s="272">
        <v>2524.1</v>
      </c>
      <c r="N169" s="1">
        <v>12.26</v>
      </c>
      <c r="O169" s="1">
        <v>0</v>
      </c>
      <c r="P169" s="1">
        <v>25</v>
      </c>
      <c r="Q169" s="1">
        <v>0</v>
      </c>
      <c r="R169" s="1">
        <v>4.5</v>
      </c>
      <c r="S169" s="60">
        <f>SUM(L156:L170)</f>
        <v>585</v>
      </c>
      <c r="T169" s="11">
        <f t="shared" si="34"/>
        <v>45457</v>
      </c>
      <c r="U169" s="1">
        <v>27</v>
      </c>
      <c r="V169" s="1">
        <v>2404.89</v>
      </c>
      <c r="W169" s="1">
        <v>0</v>
      </c>
      <c r="X169" s="1">
        <v>0</v>
      </c>
      <c r="Y169" s="1">
        <v>11</v>
      </c>
      <c r="Z169" s="1">
        <v>0</v>
      </c>
      <c r="AA169" s="1">
        <v>0</v>
      </c>
      <c r="AB169" s="60">
        <f>SUM(U156:U170)</f>
        <v>339</v>
      </c>
      <c r="AC169" s="11">
        <f t="shared" si="35"/>
        <v>45457</v>
      </c>
      <c r="AD169" s="1">
        <v>73</v>
      </c>
      <c r="AE169" s="1">
        <v>9639.7900000000009</v>
      </c>
      <c r="AF169" s="1">
        <v>205.45</v>
      </c>
      <c r="AG169" s="1">
        <v>0</v>
      </c>
      <c r="AH169" s="1">
        <v>0</v>
      </c>
      <c r="AI169" s="1">
        <v>1</v>
      </c>
      <c r="AJ169" s="1">
        <v>0</v>
      </c>
      <c r="AK169" s="60">
        <f>SUM(AD156:AD170)</f>
        <v>938</v>
      </c>
      <c r="AL169" s="11">
        <f t="shared" si="36"/>
        <v>45457</v>
      </c>
      <c r="AM169" s="1">
        <v>48</v>
      </c>
      <c r="AN169" s="1">
        <v>5869.43</v>
      </c>
      <c r="AO169" s="1">
        <v>36.090000000000003</v>
      </c>
      <c r="AP169" s="1">
        <v>0</v>
      </c>
      <c r="AQ169" s="1">
        <v>0</v>
      </c>
      <c r="AR169" s="1">
        <v>0</v>
      </c>
      <c r="AS169" s="1">
        <v>0</v>
      </c>
      <c r="AT169" s="60">
        <f>SUM(AM156:AM170)</f>
        <v>750</v>
      </c>
      <c r="AU169" s="11">
        <f t="shared" si="37"/>
        <v>45457</v>
      </c>
      <c r="AV169" s="1">
        <v>48</v>
      </c>
      <c r="AW169" s="1">
        <v>3563.68</v>
      </c>
      <c r="AX169" s="1">
        <v>0</v>
      </c>
      <c r="AY169" s="1">
        <v>53</v>
      </c>
      <c r="AZ169" s="1">
        <v>0</v>
      </c>
      <c r="BA169" s="1">
        <v>0</v>
      </c>
      <c r="BB169" s="1">
        <v>171.75</v>
      </c>
      <c r="BC169" s="60">
        <f>SUM(AV156:AV170)</f>
        <v>513</v>
      </c>
      <c r="BD169" s="11">
        <f t="shared" si="38"/>
        <v>45457</v>
      </c>
      <c r="BE169" s="1">
        <v>47</v>
      </c>
      <c r="BF169" s="1">
        <v>6516.6</v>
      </c>
      <c r="BG169" s="1">
        <v>40.65</v>
      </c>
      <c r="BH169" s="1">
        <v>0</v>
      </c>
      <c r="BI169" s="1">
        <v>0</v>
      </c>
      <c r="BJ169" s="1">
        <v>19</v>
      </c>
      <c r="BK169" s="1">
        <v>88.9</v>
      </c>
      <c r="BL169" s="60">
        <f>SUM(BE156:BE170)</f>
        <v>679</v>
      </c>
      <c r="BM169" s="11">
        <f t="shared" si="39"/>
        <v>45457</v>
      </c>
      <c r="BN169" s="1">
        <v>50</v>
      </c>
      <c r="BO169" s="1">
        <v>5734.57</v>
      </c>
      <c r="BP169" s="1">
        <v>9.77</v>
      </c>
      <c r="BQ169" s="1">
        <v>0</v>
      </c>
      <c r="BR169" s="1">
        <v>368.02</v>
      </c>
      <c r="BS169" s="1">
        <v>0</v>
      </c>
      <c r="BT169" s="1">
        <v>3.5</v>
      </c>
      <c r="BU169" s="60">
        <f>SUM(BN156:BN170)</f>
        <v>828</v>
      </c>
      <c r="BV169" s="11">
        <f t="shared" si="40"/>
        <v>45457</v>
      </c>
      <c r="BW169" s="1">
        <v>30</v>
      </c>
      <c r="BX169" s="1">
        <v>2266.7199999999998</v>
      </c>
      <c r="BY169" s="1">
        <v>36</v>
      </c>
      <c r="BZ169" s="1">
        <v>0</v>
      </c>
      <c r="CA169" s="1">
        <v>210</v>
      </c>
      <c r="CB169" s="1">
        <v>0</v>
      </c>
      <c r="CC169" s="1">
        <v>20</v>
      </c>
      <c r="CD169" s="60">
        <f>SUM(BW156:BW170)</f>
        <v>648</v>
      </c>
      <c r="CE169" s="11">
        <f t="shared" si="41"/>
        <v>45457</v>
      </c>
      <c r="CF169" s="1">
        <v>21</v>
      </c>
      <c r="CG169" s="1">
        <v>2658.34</v>
      </c>
      <c r="CH169" s="1">
        <v>-8902.5</v>
      </c>
      <c r="CI169" s="1">
        <v>0</v>
      </c>
      <c r="CJ169" s="1">
        <v>0</v>
      </c>
      <c r="CK169" s="1">
        <v>0</v>
      </c>
      <c r="CL169" s="1">
        <v>185.72</v>
      </c>
      <c r="CM169" s="60">
        <f>SUM(CF156:CF170)</f>
        <v>583</v>
      </c>
      <c r="CN169" s="11">
        <f t="shared" si="42"/>
        <v>45457</v>
      </c>
      <c r="CO169" s="1">
        <v>79</v>
      </c>
      <c r="CP169" s="1">
        <v>8832.77</v>
      </c>
      <c r="CQ169" s="272">
        <v>146.5</v>
      </c>
      <c r="CR169" s="1">
        <v>514.82000000000005</v>
      </c>
      <c r="CS169" s="1">
        <v>100</v>
      </c>
      <c r="CT169" s="1">
        <v>0</v>
      </c>
      <c r="CU169" s="1">
        <v>170.1</v>
      </c>
      <c r="CV169" s="60">
        <f>SUM(CO156:CO170)</f>
        <v>1034</v>
      </c>
      <c r="CW169" s="13">
        <f t="shared" si="43"/>
        <v>45457</v>
      </c>
      <c r="CX169" s="1">
        <v>18</v>
      </c>
      <c r="CY169" s="1">
        <v>1119.33</v>
      </c>
      <c r="CZ169" s="1">
        <v>0</v>
      </c>
      <c r="DA169" s="1">
        <v>0</v>
      </c>
      <c r="DB169" s="1">
        <v>15</v>
      </c>
      <c r="DC169" s="1">
        <v>0</v>
      </c>
      <c r="DD169" s="1">
        <v>124.24</v>
      </c>
      <c r="DE169" s="60">
        <f>SUM(CX156:CX170)</f>
        <v>235</v>
      </c>
      <c r="DF169" s="13">
        <f t="shared" si="44"/>
        <v>45457</v>
      </c>
      <c r="DG169" s="1"/>
      <c r="DH169" s="1"/>
      <c r="DI169" s="1"/>
      <c r="DJ169" s="1"/>
      <c r="DK169" s="1"/>
      <c r="DL169" s="1"/>
      <c r="DM169" s="1"/>
      <c r="DN169" s="60">
        <f>SUM(DG156:DG170)</f>
        <v>0</v>
      </c>
      <c r="DO169" s="13">
        <f t="shared" si="45"/>
        <v>45457</v>
      </c>
      <c r="DP169" s="1"/>
      <c r="DQ169" s="1"/>
      <c r="DR169" s="1"/>
      <c r="DS169" s="1"/>
      <c r="DT169" s="1"/>
      <c r="DU169" s="1"/>
      <c r="DV169" s="1"/>
      <c r="DW169" s="60">
        <f>SUM(DP156:DP170)</f>
        <v>0</v>
      </c>
      <c r="DX169" s="13">
        <f t="shared" si="46"/>
        <v>45457</v>
      </c>
      <c r="DY169" s="1"/>
      <c r="DZ169" s="1"/>
      <c r="EA169" s="1"/>
      <c r="EB169" s="1"/>
      <c r="EC169" s="1"/>
      <c r="ED169" s="1"/>
      <c r="EE169" s="1"/>
      <c r="EF169" s="60">
        <f>SUM(DY156:DY170)</f>
        <v>0</v>
      </c>
      <c r="EG169" s="38"/>
      <c r="EH169" s="38"/>
      <c r="EI169" s="38"/>
      <c r="EJ169" s="38"/>
      <c r="EK169" s="38"/>
      <c r="EL169" s="38"/>
      <c r="EM169" s="38"/>
      <c r="EN169" s="38"/>
    </row>
    <row r="170" spans="1:144" x14ac:dyDescent="0.3">
      <c r="A170" s="268">
        <f t="shared" si="33"/>
        <v>12</v>
      </c>
      <c r="B170" s="11">
        <f t="shared" si="32"/>
        <v>45458</v>
      </c>
      <c r="C170" s="1">
        <v>55</v>
      </c>
      <c r="D170" s="1">
        <v>8347.57</v>
      </c>
      <c r="E170" s="1">
        <v>0</v>
      </c>
      <c r="F170" s="1">
        <v>53</v>
      </c>
      <c r="G170" s="1">
        <v>52</v>
      </c>
      <c r="H170" s="1">
        <v>0</v>
      </c>
      <c r="I170" s="1">
        <v>425.44</v>
      </c>
      <c r="J170" s="102">
        <f>SUM(D156:G170)</f>
        <v>129354.45999999999</v>
      </c>
      <c r="K170" s="11">
        <f t="shared" si="47"/>
        <v>45458</v>
      </c>
      <c r="L170" s="1">
        <v>15</v>
      </c>
      <c r="M170" s="272">
        <v>1912.9</v>
      </c>
      <c r="N170" s="1">
        <v>6.6</v>
      </c>
      <c r="O170" s="1">
        <v>0</v>
      </c>
      <c r="P170" s="1">
        <v>-25</v>
      </c>
      <c r="Q170" s="1">
        <v>0</v>
      </c>
      <c r="R170" s="1">
        <v>0</v>
      </c>
      <c r="S170" s="102">
        <f>SUM(M156:P170)</f>
        <v>79317.119999999995</v>
      </c>
      <c r="T170" s="11">
        <f t="shared" si="34"/>
        <v>45458</v>
      </c>
      <c r="U170" s="1">
        <v>34</v>
      </c>
      <c r="V170" s="1">
        <v>3326.52</v>
      </c>
      <c r="W170" s="1">
        <v>0</v>
      </c>
      <c r="X170" s="1">
        <v>0</v>
      </c>
      <c r="Y170" s="1">
        <v>66.5</v>
      </c>
      <c r="Z170" s="1">
        <v>0</v>
      </c>
      <c r="AA170" s="1">
        <v>60.5</v>
      </c>
      <c r="AB170" s="102">
        <f>SUM(V156:Y170)</f>
        <v>32189.160000000003</v>
      </c>
      <c r="AC170" s="11">
        <f t="shared" si="35"/>
        <v>45458</v>
      </c>
      <c r="AD170" s="1">
        <v>71</v>
      </c>
      <c r="AE170" s="1">
        <v>10003.370000000001</v>
      </c>
      <c r="AF170" s="1">
        <v>87.91</v>
      </c>
      <c r="AG170" s="1">
        <v>0</v>
      </c>
      <c r="AH170" s="1">
        <v>180</v>
      </c>
      <c r="AI170" s="1">
        <v>1</v>
      </c>
      <c r="AJ170" s="1">
        <v>294.95999999999998</v>
      </c>
      <c r="AK170" s="102">
        <f>SUM(AE156:AH170)</f>
        <v>122549.34999999999</v>
      </c>
      <c r="AL170" s="11">
        <f t="shared" si="36"/>
        <v>45458</v>
      </c>
      <c r="AM170" s="1">
        <v>45</v>
      </c>
      <c r="AN170" s="272">
        <v>6262.1</v>
      </c>
      <c r="AO170" s="1">
        <v>108.29</v>
      </c>
      <c r="AP170" s="1">
        <v>0</v>
      </c>
      <c r="AQ170" s="1">
        <v>342.95</v>
      </c>
      <c r="AR170" s="1">
        <v>0</v>
      </c>
      <c r="AS170" s="1">
        <v>294.69</v>
      </c>
      <c r="AT170" s="102">
        <f>SUM(AN156:AQ170)</f>
        <v>99516.669999999984</v>
      </c>
      <c r="AU170" s="11">
        <f t="shared" si="37"/>
        <v>45458</v>
      </c>
      <c r="AV170" s="1">
        <v>41</v>
      </c>
      <c r="AW170" s="1">
        <v>2944.23</v>
      </c>
      <c r="AX170" s="1">
        <v>0</v>
      </c>
      <c r="AY170" s="1">
        <v>47.92</v>
      </c>
      <c r="AZ170" s="1">
        <v>-31.16</v>
      </c>
      <c r="BA170" s="1">
        <v>0</v>
      </c>
      <c r="BB170" s="1">
        <v>57.63</v>
      </c>
      <c r="BC170" s="102">
        <f>SUM(AW156:AZ170)</f>
        <v>45199.62</v>
      </c>
      <c r="BD170" s="11">
        <f t="shared" si="38"/>
        <v>45458</v>
      </c>
      <c r="BE170" s="1">
        <v>38</v>
      </c>
      <c r="BF170" s="1">
        <v>4590.1400000000003</v>
      </c>
      <c r="BG170" s="1">
        <v>13.86</v>
      </c>
      <c r="BH170" s="1">
        <v>0</v>
      </c>
      <c r="BI170" s="1">
        <v>0</v>
      </c>
      <c r="BJ170" s="1">
        <v>19</v>
      </c>
      <c r="BK170" s="1">
        <v>72.290000000000006</v>
      </c>
      <c r="BL170" s="102">
        <f>SUM(BF156:BI170)</f>
        <v>100430.19</v>
      </c>
      <c r="BM170" s="11">
        <f t="shared" si="39"/>
        <v>45458</v>
      </c>
      <c r="BN170" s="1">
        <v>45</v>
      </c>
      <c r="BO170" s="1">
        <v>5314.82</v>
      </c>
      <c r="BP170" s="1">
        <v>37.22</v>
      </c>
      <c r="BQ170" s="1">
        <v>0</v>
      </c>
      <c r="BR170" s="1">
        <v>371</v>
      </c>
      <c r="BS170" s="1">
        <v>0</v>
      </c>
      <c r="BT170" s="1">
        <v>8</v>
      </c>
      <c r="BU170" s="102">
        <f>SUM(BO156:BR170)</f>
        <v>104632.68000000002</v>
      </c>
      <c r="BV170" s="11">
        <f t="shared" si="40"/>
        <v>45458</v>
      </c>
      <c r="BW170" s="1">
        <v>33</v>
      </c>
      <c r="BX170" s="1">
        <v>2505.44</v>
      </c>
      <c r="BY170" s="1">
        <v>10</v>
      </c>
      <c r="BZ170" s="1">
        <v>0</v>
      </c>
      <c r="CA170" s="1">
        <v>0</v>
      </c>
      <c r="CB170" s="1">
        <v>0</v>
      </c>
      <c r="CC170" s="1">
        <v>0</v>
      </c>
      <c r="CD170" s="102">
        <f>SUM(BX156:CA170)</f>
        <v>51305.33</v>
      </c>
      <c r="CE170" s="11">
        <f t="shared" si="41"/>
        <v>45458</v>
      </c>
      <c r="CF170" s="1">
        <v>31</v>
      </c>
      <c r="CG170" s="1">
        <v>3576.28</v>
      </c>
      <c r="CH170" s="1">
        <v>35</v>
      </c>
      <c r="CI170" s="1">
        <v>0</v>
      </c>
      <c r="CJ170" s="1">
        <v>0</v>
      </c>
      <c r="CK170" s="1">
        <v>0</v>
      </c>
      <c r="CL170" s="1">
        <v>6.3</v>
      </c>
      <c r="CM170" s="102">
        <f>SUM(CG156:CJ170)</f>
        <v>64574.839999999982</v>
      </c>
      <c r="CN170" s="11">
        <f t="shared" si="42"/>
        <v>45458</v>
      </c>
      <c r="CO170" s="1">
        <v>47</v>
      </c>
      <c r="CP170" s="1">
        <v>5203.03</v>
      </c>
      <c r="CQ170" s="272">
        <v>84.5</v>
      </c>
      <c r="CR170" s="1">
        <v>20</v>
      </c>
      <c r="CS170" s="1">
        <v>175</v>
      </c>
      <c r="CT170" s="1">
        <v>0</v>
      </c>
      <c r="CU170" s="1">
        <v>33</v>
      </c>
      <c r="CV170" s="102">
        <f>SUM(CP156:CS170)</f>
        <v>128897.84</v>
      </c>
      <c r="CW170" s="13">
        <f t="shared" si="43"/>
        <v>45458</v>
      </c>
      <c r="CX170" s="1">
        <v>17</v>
      </c>
      <c r="CY170" s="1">
        <v>1125.8399999999999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02">
        <f>SUM(CY156:DB170)</f>
        <v>13093.98</v>
      </c>
      <c r="DF170" s="13">
        <f t="shared" si="44"/>
        <v>45458</v>
      </c>
      <c r="DG170" s="1"/>
      <c r="DH170" s="1"/>
      <c r="DI170" s="1"/>
      <c r="DJ170" s="1"/>
      <c r="DK170" s="1"/>
      <c r="DL170" s="1"/>
      <c r="DM170" s="1"/>
      <c r="DN170" s="102">
        <f>SUM(DH156:DK170)</f>
        <v>0</v>
      </c>
      <c r="DO170" s="13">
        <f t="shared" si="45"/>
        <v>45458</v>
      </c>
      <c r="DP170" s="1"/>
      <c r="DQ170" s="1"/>
      <c r="DR170" s="1"/>
      <c r="DS170" s="1"/>
      <c r="DT170" s="1"/>
      <c r="DU170" s="1"/>
      <c r="DV170" s="1"/>
      <c r="DW170" s="102">
        <f>SUM(DQ156:DT170)</f>
        <v>0</v>
      </c>
      <c r="DX170" s="13">
        <f t="shared" si="46"/>
        <v>45458</v>
      </c>
      <c r="DY170" s="1"/>
      <c r="DZ170" s="1"/>
      <c r="EA170" s="1"/>
      <c r="EB170" s="1"/>
      <c r="EC170" s="1"/>
      <c r="ED170" s="1"/>
      <c r="EE170" s="1"/>
      <c r="EF170" s="102">
        <f>SUM(DZ156:EC170)</f>
        <v>0</v>
      </c>
      <c r="EG170" s="38"/>
      <c r="EH170" s="38"/>
      <c r="EI170" s="38"/>
      <c r="EJ170" s="38"/>
      <c r="EK170" s="38"/>
      <c r="EL170" s="38"/>
      <c r="EM170" s="38"/>
      <c r="EN170" s="38"/>
    </row>
    <row r="171" spans="1:144" x14ac:dyDescent="0.3">
      <c r="A171" s="268">
        <f t="shared" si="33"/>
        <v>12</v>
      </c>
      <c r="B171" s="11">
        <f t="shared" si="32"/>
        <v>45459</v>
      </c>
      <c r="C171" s="1">
        <v>52</v>
      </c>
      <c r="D171" s="1">
        <v>6768.01</v>
      </c>
      <c r="E171" s="1">
        <v>0</v>
      </c>
      <c r="F171" s="1">
        <v>66</v>
      </c>
      <c r="G171" s="1">
        <v>50</v>
      </c>
      <c r="H171" s="1">
        <v>0</v>
      </c>
      <c r="I171" s="1">
        <v>38</v>
      </c>
      <c r="J171" s="38"/>
      <c r="K171" s="11">
        <f t="shared" si="47"/>
        <v>45459</v>
      </c>
      <c r="L171" s="1">
        <v>21</v>
      </c>
      <c r="M171" s="1">
        <v>2576.02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38"/>
      <c r="T171" s="11">
        <f t="shared" si="34"/>
        <v>45459</v>
      </c>
      <c r="U171" s="1">
        <v>19</v>
      </c>
      <c r="V171" s="1">
        <v>1754.11</v>
      </c>
      <c r="W171" s="1">
        <v>0</v>
      </c>
      <c r="X171" s="1">
        <v>0</v>
      </c>
      <c r="Y171" s="1">
        <v>21</v>
      </c>
      <c r="Z171" s="1">
        <v>0</v>
      </c>
      <c r="AA171" s="1">
        <v>144.4</v>
      </c>
      <c r="AB171" s="38"/>
      <c r="AC171" s="11">
        <f t="shared" si="35"/>
        <v>45459</v>
      </c>
      <c r="AD171" s="1">
        <v>23</v>
      </c>
      <c r="AE171" s="1">
        <v>3041.73</v>
      </c>
      <c r="AF171" s="1">
        <v>83.29</v>
      </c>
      <c r="AG171" s="1">
        <v>0</v>
      </c>
      <c r="AH171" s="1">
        <v>50</v>
      </c>
      <c r="AI171" s="1">
        <v>1</v>
      </c>
      <c r="AJ171" s="1">
        <v>6</v>
      </c>
      <c r="AK171" s="38"/>
      <c r="AL171" s="11">
        <f t="shared" si="36"/>
        <v>45459</v>
      </c>
      <c r="AM171" s="1">
        <v>40</v>
      </c>
      <c r="AN171" s="1">
        <v>5366.67</v>
      </c>
      <c r="AO171" s="1">
        <v>22.22</v>
      </c>
      <c r="AP171" s="1">
        <v>0</v>
      </c>
      <c r="AQ171" s="1">
        <v>50</v>
      </c>
      <c r="AR171" s="1">
        <v>0</v>
      </c>
      <c r="AS171" s="1">
        <v>0</v>
      </c>
      <c r="AT171" s="38"/>
      <c r="AU171" s="11">
        <f t="shared" si="37"/>
        <v>45459</v>
      </c>
      <c r="AV171" s="1">
        <v>38</v>
      </c>
      <c r="AW171" s="1">
        <v>2868.73</v>
      </c>
      <c r="AX171" s="1">
        <v>0</v>
      </c>
      <c r="AY171" s="1">
        <v>24</v>
      </c>
      <c r="AZ171" s="1">
        <v>0</v>
      </c>
      <c r="BA171" s="1">
        <v>0</v>
      </c>
      <c r="BB171" s="1">
        <v>219.38</v>
      </c>
      <c r="BC171" s="38"/>
      <c r="BD171" s="11">
        <f t="shared" si="38"/>
        <v>45459</v>
      </c>
      <c r="BE171" s="1">
        <v>30</v>
      </c>
      <c r="BF171" s="1">
        <v>3622.46</v>
      </c>
      <c r="BG171" s="1">
        <v>22.17</v>
      </c>
      <c r="BH171" s="1">
        <v>0</v>
      </c>
      <c r="BI171" s="1">
        <v>0</v>
      </c>
      <c r="BJ171" s="1">
        <v>19</v>
      </c>
      <c r="BK171" s="1">
        <v>2</v>
      </c>
      <c r="BL171" s="38"/>
      <c r="BM171" s="11">
        <f t="shared" si="39"/>
        <v>45459</v>
      </c>
      <c r="BN171" s="1">
        <v>40</v>
      </c>
      <c r="BO171" s="1">
        <v>4341.71</v>
      </c>
      <c r="BP171" s="1">
        <v>50.01</v>
      </c>
      <c r="BQ171" s="1">
        <v>0</v>
      </c>
      <c r="BR171" s="1">
        <v>0</v>
      </c>
      <c r="BS171" s="1">
        <v>0</v>
      </c>
      <c r="BT171" s="1">
        <v>50.25</v>
      </c>
      <c r="BU171" s="38"/>
      <c r="BV171" s="11">
        <f t="shared" si="40"/>
        <v>45459</v>
      </c>
      <c r="BW171" s="1">
        <v>24</v>
      </c>
      <c r="BX171" s="1">
        <v>1798.25</v>
      </c>
      <c r="BY171" s="1">
        <v>21</v>
      </c>
      <c r="BZ171" s="1">
        <v>0</v>
      </c>
      <c r="CA171" s="1">
        <v>35</v>
      </c>
      <c r="CB171" s="1">
        <v>0</v>
      </c>
      <c r="CC171" s="1">
        <v>122.31</v>
      </c>
      <c r="CD171" s="38"/>
      <c r="CE171" s="11">
        <f t="shared" si="41"/>
        <v>45459</v>
      </c>
      <c r="CF171" s="1">
        <v>19</v>
      </c>
      <c r="CG171" s="1">
        <v>2754.61</v>
      </c>
      <c r="CH171" s="1">
        <v>43</v>
      </c>
      <c r="CI171" s="1">
        <v>0</v>
      </c>
      <c r="CJ171" s="1">
        <v>0</v>
      </c>
      <c r="CK171" s="1">
        <v>0</v>
      </c>
      <c r="CL171" s="1">
        <v>29.95</v>
      </c>
      <c r="CM171" s="38"/>
      <c r="CN171" s="11">
        <f t="shared" si="42"/>
        <v>45459</v>
      </c>
      <c r="CO171" s="1">
        <v>32</v>
      </c>
      <c r="CP171" s="1">
        <v>3169.59</v>
      </c>
      <c r="CQ171" s="1">
        <v>40.799999999999997</v>
      </c>
      <c r="CR171" s="1">
        <v>119.12</v>
      </c>
      <c r="CS171" s="1">
        <v>25</v>
      </c>
      <c r="CT171" s="1">
        <v>0</v>
      </c>
      <c r="CU171" s="1">
        <v>44.43</v>
      </c>
      <c r="CV171" s="38"/>
      <c r="CW171" s="13">
        <f t="shared" si="43"/>
        <v>45459</v>
      </c>
      <c r="CX171" s="1">
        <v>15</v>
      </c>
      <c r="CY171" s="1">
        <v>829.96</v>
      </c>
      <c r="CZ171" s="1">
        <v>0</v>
      </c>
      <c r="DA171" s="1">
        <v>0</v>
      </c>
      <c r="DB171" s="1">
        <v>0</v>
      </c>
      <c r="DC171" s="1">
        <v>0</v>
      </c>
      <c r="DD171" s="1">
        <v>158.1</v>
      </c>
      <c r="DE171" s="38"/>
      <c r="DF171" s="13">
        <f t="shared" si="44"/>
        <v>45459</v>
      </c>
      <c r="DG171" s="1"/>
      <c r="DH171" s="1"/>
      <c r="DI171" s="1"/>
      <c r="DJ171" s="1"/>
      <c r="DK171" s="1"/>
      <c r="DL171" s="1"/>
      <c r="DM171" s="1"/>
      <c r="DN171" s="38"/>
      <c r="DO171" s="13">
        <f t="shared" si="45"/>
        <v>45459</v>
      </c>
      <c r="DP171" s="1"/>
      <c r="DQ171" s="1"/>
      <c r="DR171" s="1"/>
      <c r="DS171" s="1"/>
      <c r="DT171" s="1"/>
      <c r="DU171" s="1"/>
      <c r="DV171" s="1"/>
      <c r="DW171" s="38"/>
      <c r="DX171" s="13">
        <f t="shared" si="46"/>
        <v>45459</v>
      </c>
      <c r="DY171" s="1"/>
      <c r="DZ171" s="1"/>
      <c r="EA171" s="1"/>
      <c r="EB171" s="1"/>
      <c r="EC171" s="1"/>
      <c r="ED171" s="1"/>
      <c r="EE171" s="1"/>
      <c r="EF171" s="38"/>
      <c r="EG171" s="38"/>
      <c r="EH171" s="38"/>
      <c r="EI171" s="38"/>
      <c r="EJ171" s="38"/>
      <c r="EK171" s="38"/>
      <c r="EL171" s="38"/>
      <c r="EM171" s="38"/>
      <c r="EN171" s="38"/>
    </row>
    <row r="172" spans="1:144" x14ac:dyDescent="0.3">
      <c r="A172" s="268">
        <f t="shared" si="33"/>
        <v>12</v>
      </c>
      <c r="B172" s="11">
        <f t="shared" si="32"/>
        <v>45460</v>
      </c>
      <c r="C172" s="1">
        <v>50</v>
      </c>
      <c r="D172" s="1">
        <v>7101.15</v>
      </c>
      <c r="E172" s="1">
        <v>0</v>
      </c>
      <c r="F172" s="1">
        <v>16</v>
      </c>
      <c r="G172" s="1">
        <v>0</v>
      </c>
      <c r="H172" s="1">
        <v>2</v>
      </c>
      <c r="I172" s="1">
        <v>-181.72</v>
      </c>
      <c r="J172" s="38"/>
      <c r="K172" s="11">
        <f t="shared" si="47"/>
        <v>45460</v>
      </c>
      <c r="L172" s="1">
        <v>52</v>
      </c>
      <c r="M172" s="1">
        <v>7044.16</v>
      </c>
      <c r="N172" s="1">
        <v>34.67</v>
      </c>
      <c r="O172" s="1">
        <v>0</v>
      </c>
      <c r="P172" s="1">
        <v>4.95</v>
      </c>
      <c r="Q172" s="1">
        <v>0</v>
      </c>
      <c r="R172" s="1">
        <v>5.5</v>
      </c>
      <c r="S172" s="38"/>
      <c r="T172" s="11">
        <f t="shared" si="34"/>
        <v>45460</v>
      </c>
      <c r="U172" s="1">
        <v>35</v>
      </c>
      <c r="V172" s="1">
        <v>3093.32</v>
      </c>
      <c r="W172" s="1">
        <v>0</v>
      </c>
      <c r="X172" s="1">
        <v>0</v>
      </c>
      <c r="Y172" s="1">
        <v>47.5</v>
      </c>
      <c r="Z172" s="1">
        <v>0</v>
      </c>
      <c r="AA172" s="1">
        <v>806.66</v>
      </c>
      <c r="AB172" s="38"/>
      <c r="AC172" s="11">
        <f t="shared" si="35"/>
        <v>45460</v>
      </c>
      <c r="AD172" s="1">
        <v>47</v>
      </c>
      <c r="AE172" s="1">
        <v>7086.13</v>
      </c>
      <c r="AF172" s="1">
        <v>57.37</v>
      </c>
      <c r="AG172" s="1">
        <v>0</v>
      </c>
      <c r="AH172" s="1">
        <v>50</v>
      </c>
      <c r="AI172" s="1">
        <v>1</v>
      </c>
      <c r="AJ172" s="1">
        <v>3</v>
      </c>
      <c r="AK172" s="38"/>
      <c r="AL172" s="11">
        <f t="shared" si="36"/>
        <v>45460</v>
      </c>
      <c r="AM172" s="1">
        <v>50</v>
      </c>
      <c r="AN172" s="1">
        <v>6927.21</v>
      </c>
      <c r="AO172" s="1">
        <v>11.1</v>
      </c>
      <c r="AP172" s="1">
        <v>0</v>
      </c>
      <c r="AQ172" s="1">
        <v>19.8</v>
      </c>
      <c r="AR172" s="1">
        <v>0</v>
      </c>
      <c r="AS172" s="1">
        <v>0</v>
      </c>
      <c r="AT172" s="38"/>
      <c r="AU172" s="11">
        <f t="shared" si="37"/>
        <v>45460</v>
      </c>
      <c r="AV172" s="1">
        <v>61</v>
      </c>
      <c r="AW172" s="1">
        <v>5263.43</v>
      </c>
      <c r="AX172" s="1">
        <v>0</v>
      </c>
      <c r="AY172" s="1">
        <v>32</v>
      </c>
      <c r="AZ172" s="1">
        <v>75</v>
      </c>
      <c r="BA172" s="1">
        <v>0</v>
      </c>
      <c r="BB172" s="1">
        <v>0</v>
      </c>
      <c r="BC172" s="38"/>
      <c r="BD172" s="11">
        <f t="shared" si="38"/>
        <v>45460</v>
      </c>
      <c r="BE172" s="1">
        <v>52</v>
      </c>
      <c r="BF172" s="1">
        <v>8030.92</v>
      </c>
      <c r="BG172" s="1">
        <v>23.56</v>
      </c>
      <c r="BH172" s="1">
        <v>0</v>
      </c>
      <c r="BI172" s="1">
        <v>0</v>
      </c>
      <c r="BJ172" s="1">
        <v>19</v>
      </c>
      <c r="BK172" s="1">
        <v>1.5</v>
      </c>
      <c r="BL172" s="38"/>
      <c r="BM172" s="11">
        <f t="shared" si="39"/>
        <v>45460</v>
      </c>
      <c r="BN172" s="1">
        <v>62</v>
      </c>
      <c r="BO172" s="1">
        <v>8383.82</v>
      </c>
      <c r="BP172" s="1">
        <v>83.02</v>
      </c>
      <c r="BQ172" s="1">
        <v>0</v>
      </c>
      <c r="BR172" s="1">
        <v>323.91000000000003</v>
      </c>
      <c r="BS172" s="1">
        <v>0</v>
      </c>
      <c r="BT172" s="1">
        <v>192.88</v>
      </c>
      <c r="BU172" s="38"/>
      <c r="BV172" s="11">
        <f t="shared" si="40"/>
        <v>45460</v>
      </c>
      <c r="BW172" s="1">
        <v>34</v>
      </c>
      <c r="BX172" s="272">
        <v>2700.4</v>
      </c>
      <c r="BY172" s="1">
        <v>20</v>
      </c>
      <c r="BZ172" s="1">
        <v>0</v>
      </c>
      <c r="CA172" s="1">
        <v>0</v>
      </c>
      <c r="CB172" s="1">
        <v>0</v>
      </c>
      <c r="CC172" s="1">
        <v>0</v>
      </c>
      <c r="CD172" s="38"/>
      <c r="CE172" s="11">
        <f t="shared" si="41"/>
        <v>45460</v>
      </c>
      <c r="CF172" s="1">
        <v>52</v>
      </c>
      <c r="CG172" s="1">
        <v>6380.73</v>
      </c>
      <c r="CH172" s="1">
        <v>26</v>
      </c>
      <c r="CI172" s="1">
        <v>0</v>
      </c>
      <c r="CJ172" s="1">
        <v>0</v>
      </c>
      <c r="CK172" s="1">
        <v>0</v>
      </c>
      <c r="CL172" s="1">
        <v>8.94</v>
      </c>
      <c r="CM172" s="38"/>
      <c r="CN172" s="11">
        <f t="shared" si="42"/>
        <v>45460</v>
      </c>
      <c r="CO172" s="1">
        <v>93</v>
      </c>
      <c r="CP172" s="1">
        <v>12124.52</v>
      </c>
      <c r="CQ172" s="1">
        <v>37</v>
      </c>
      <c r="CR172" s="1">
        <v>319.47000000000003</v>
      </c>
      <c r="CS172" s="1">
        <v>0</v>
      </c>
      <c r="CT172" s="1">
        <v>0</v>
      </c>
      <c r="CU172" s="1">
        <v>87.54</v>
      </c>
      <c r="CV172" s="38"/>
      <c r="CW172" s="13">
        <f t="shared" si="43"/>
        <v>45460</v>
      </c>
      <c r="CX172" s="1">
        <v>39</v>
      </c>
      <c r="CY172" s="1">
        <v>2297.98</v>
      </c>
      <c r="CZ172" s="1">
        <v>0</v>
      </c>
      <c r="DA172" s="1">
        <v>0</v>
      </c>
      <c r="DB172" s="1">
        <v>30</v>
      </c>
      <c r="DC172" s="1">
        <v>0</v>
      </c>
      <c r="DD172" s="1">
        <v>0</v>
      </c>
      <c r="DE172" s="38"/>
      <c r="DF172" s="13">
        <f t="shared" si="44"/>
        <v>45460</v>
      </c>
      <c r="DG172" s="1"/>
      <c r="DH172" s="1"/>
      <c r="DI172" s="1"/>
      <c r="DJ172" s="1"/>
      <c r="DK172" s="1"/>
      <c r="DL172" s="1"/>
      <c r="DM172" s="1"/>
      <c r="DN172" s="38"/>
      <c r="DO172" s="13">
        <f t="shared" si="45"/>
        <v>45460</v>
      </c>
      <c r="DP172" s="1"/>
      <c r="DQ172" s="1"/>
      <c r="DR172" s="1"/>
      <c r="DS172" s="1"/>
      <c r="DT172" s="1"/>
      <c r="DU172" s="1"/>
      <c r="DV172" s="1"/>
      <c r="DW172" s="38"/>
      <c r="DX172" s="13">
        <f t="shared" si="46"/>
        <v>45460</v>
      </c>
      <c r="DY172" s="1"/>
      <c r="DZ172" s="1"/>
      <c r="EA172" s="1"/>
      <c r="EB172" s="1"/>
      <c r="EC172" s="1"/>
      <c r="ED172" s="1"/>
      <c r="EE172" s="1"/>
      <c r="EF172" s="38"/>
      <c r="EG172" s="38"/>
      <c r="EH172" s="38"/>
      <c r="EI172" s="38"/>
      <c r="EJ172" s="38"/>
      <c r="EK172" s="38"/>
      <c r="EL172" s="38"/>
      <c r="EM172" s="38"/>
      <c r="EN172" s="38"/>
    </row>
    <row r="173" spans="1:144" x14ac:dyDescent="0.3">
      <c r="A173" s="268">
        <f t="shared" si="33"/>
        <v>12</v>
      </c>
      <c r="B173" s="11">
        <f t="shared" si="32"/>
        <v>45461</v>
      </c>
      <c r="C173" s="1">
        <v>53</v>
      </c>
      <c r="D173" s="1">
        <v>7950.61</v>
      </c>
      <c r="E173" s="1">
        <v>0</v>
      </c>
      <c r="F173" s="1">
        <v>44</v>
      </c>
      <c r="G173" s="1">
        <v>25</v>
      </c>
      <c r="H173" s="1">
        <v>0</v>
      </c>
      <c r="I173" s="1">
        <v>13</v>
      </c>
      <c r="J173" s="38"/>
      <c r="K173" s="11">
        <f t="shared" si="47"/>
        <v>45461</v>
      </c>
      <c r="L173" s="1">
        <v>61</v>
      </c>
      <c r="M173" s="1">
        <v>8215.39</v>
      </c>
      <c r="N173" s="1">
        <v>35.39</v>
      </c>
      <c r="O173" s="1">
        <v>0</v>
      </c>
      <c r="P173" s="1">
        <v>175</v>
      </c>
      <c r="Q173" s="1">
        <v>0</v>
      </c>
      <c r="R173" s="1">
        <v>7</v>
      </c>
      <c r="S173" s="38"/>
      <c r="T173" s="11">
        <f t="shared" si="34"/>
        <v>45461</v>
      </c>
      <c r="U173" s="1">
        <v>26</v>
      </c>
      <c r="V173" s="1">
        <v>2361.2199999999998</v>
      </c>
      <c r="W173" s="1">
        <v>0</v>
      </c>
      <c r="X173" s="1">
        <v>0</v>
      </c>
      <c r="Y173" s="1">
        <v>87.75</v>
      </c>
      <c r="Z173" s="1">
        <v>0</v>
      </c>
      <c r="AA173" s="1">
        <v>128.94</v>
      </c>
      <c r="AB173" s="38"/>
      <c r="AC173" s="11">
        <f t="shared" si="35"/>
        <v>45461</v>
      </c>
      <c r="AD173" s="1">
        <v>60</v>
      </c>
      <c r="AE173" s="1">
        <v>9640.43</v>
      </c>
      <c r="AF173" s="1">
        <v>37.950000000000003</v>
      </c>
      <c r="AG173" s="1">
        <v>0</v>
      </c>
      <c r="AH173" s="1">
        <v>79.95</v>
      </c>
      <c r="AI173" s="1">
        <v>2</v>
      </c>
      <c r="AJ173" s="1">
        <v>6</v>
      </c>
      <c r="AK173" s="38"/>
      <c r="AL173" s="11">
        <f t="shared" si="36"/>
        <v>45461</v>
      </c>
      <c r="AM173" s="1">
        <v>47</v>
      </c>
      <c r="AN173" s="1">
        <v>5846.58</v>
      </c>
      <c r="AO173" s="1">
        <v>138.81</v>
      </c>
      <c r="AP173" s="1">
        <v>0</v>
      </c>
      <c r="AQ173" s="1">
        <v>0</v>
      </c>
      <c r="AR173" s="1">
        <v>0</v>
      </c>
      <c r="AS173" s="1">
        <v>0</v>
      </c>
      <c r="AT173" s="38"/>
      <c r="AU173" s="11">
        <f t="shared" si="37"/>
        <v>45461</v>
      </c>
      <c r="AV173" s="1">
        <v>63</v>
      </c>
      <c r="AW173" s="272">
        <v>5809.7</v>
      </c>
      <c r="AX173" s="1">
        <v>0</v>
      </c>
      <c r="AY173" s="1">
        <v>18</v>
      </c>
      <c r="AZ173" s="1">
        <v>0</v>
      </c>
      <c r="BA173" s="1">
        <v>0</v>
      </c>
      <c r="BB173" s="1">
        <v>2.14</v>
      </c>
      <c r="BC173" s="38"/>
      <c r="BD173" s="11">
        <f t="shared" si="38"/>
        <v>45461</v>
      </c>
      <c r="BE173" s="1">
        <v>55</v>
      </c>
      <c r="BF173" s="1">
        <v>9075.89</v>
      </c>
      <c r="BG173" s="1">
        <v>49.42</v>
      </c>
      <c r="BH173" s="1">
        <v>0</v>
      </c>
      <c r="BI173" s="1">
        <v>4.95</v>
      </c>
      <c r="BJ173" s="1">
        <v>19</v>
      </c>
      <c r="BK173" s="1">
        <v>0</v>
      </c>
      <c r="BL173" s="38"/>
      <c r="BM173" s="11">
        <f t="shared" si="39"/>
        <v>45461</v>
      </c>
      <c r="BN173" s="1">
        <v>64</v>
      </c>
      <c r="BO173" s="1">
        <v>9179.31</v>
      </c>
      <c r="BP173" s="1">
        <v>88.39</v>
      </c>
      <c r="BQ173" s="1">
        <v>0</v>
      </c>
      <c r="BR173" s="1">
        <v>0</v>
      </c>
      <c r="BS173" s="1">
        <v>0</v>
      </c>
      <c r="BT173" s="1">
        <v>91.5</v>
      </c>
      <c r="BU173" s="38"/>
      <c r="BV173" s="11">
        <f t="shared" si="40"/>
        <v>45461</v>
      </c>
      <c r="BW173" s="1">
        <v>45</v>
      </c>
      <c r="BX173" s="1">
        <v>3540.01</v>
      </c>
      <c r="BY173" s="1">
        <v>28</v>
      </c>
      <c r="BZ173" s="1">
        <v>0</v>
      </c>
      <c r="CA173" s="1">
        <v>39</v>
      </c>
      <c r="CB173" s="1">
        <v>0</v>
      </c>
      <c r="CC173" s="1">
        <v>12</v>
      </c>
      <c r="CD173" s="38"/>
      <c r="CE173" s="11">
        <f t="shared" si="41"/>
        <v>45461</v>
      </c>
      <c r="CF173" s="1">
        <v>47</v>
      </c>
      <c r="CG173" s="1">
        <v>5982.42</v>
      </c>
      <c r="CH173" s="1">
        <v>57</v>
      </c>
      <c r="CI173" s="1">
        <v>0</v>
      </c>
      <c r="CJ173" s="1">
        <v>0</v>
      </c>
      <c r="CK173" s="1">
        <v>0</v>
      </c>
      <c r="CL173" s="1">
        <v>19.45</v>
      </c>
      <c r="CM173" s="38"/>
      <c r="CN173" s="11">
        <f t="shared" si="42"/>
        <v>45461</v>
      </c>
      <c r="CO173" s="1">
        <v>93</v>
      </c>
      <c r="CP173" s="1">
        <v>11825.94</v>
      </c>
      <c r="CQ173" s="1">
        <v>81</v>
      </c>
      <c r="CR173" s="1">
        <v>781.04</v>
      </c>
      <c r="CS173" s="1">
        <v>150</v>
      </c>
      <c r="CT173" s="1">
        <v>0</v>
      </c>
      <c r="CU173" s="1">
        <v>117.26</v>
      </c>
      <c r="CV173" s="38"/>
      <c r="CW173" s="13">
        <f t="shared" si="43"/>
        <v>45461</v>
      </c>
      <c r="CX173" s="1">
        <v>43</v>
      </c>
      <c r="CY173" s="1">
        <v>2319.67</v>
      </c>
      <c r="CZ173" s="1">
        <v>0</v>
      </c>
      <c r="DA173" s="1">
        <v>0</v>
      </c>
      <c r="DB173" s="1">
        <v>0</v>
      </c>
      <c r="DC173" s="1">
        <v>0</v>
      </c>
      <c r="DD173" s="1">
        <v>210.65</v>
      </c>
      <c r="DE173" s="38"/>
      <c r="DF173" s="13">
        <f t="shared" si="44"/>
        <v>45461</v>
      </c>
      <c r="DG173" s="1"/>
      <c r="DH173" s="1"/>
      <c r="DI173" s="1"/>
      <c r="DJ173" s="1"/>
      <c r="DK173" s="1"/>
      <c r="DL173" s="1"/>
      <c r="DM173" s="1"/>
      <c r="DN173" s="38"/>
      <c r="DO173" s="13">
        <f t="shared" si="45"/>
        <v>45461</v>
      </c>
      <c r="DP173" s="1"/>
      <c r="DQ173" s="1"/>
      <c r="DR173" s="1"/>
      <c r="DS173" s="1"/>
      <c r="DT173" s="1"/>
      <c r="DU173" s="1"/>
      <c r="DV173" s="1"/>
      <c r="DW173" s="38"/>
      <c r="DX173" s="13">
        <f t="shared" si="46"/>
        <v>45461</v>
      </c>
      <c r="DY173" s="1"/>
      <c r="DZ173" s="1"/>
      <c r="EA173" s="1"/>
      <c r="EB173" s="1"/>
      <c r="EC173" s="1"/>
      <c r="ED173" s="1"/>
      <c r="EE173" s="1"/>
      <c r="EF173" s="38"/>
      <c r="EG173" s="38"/>
      <c r="EH173" s="38"/>
      <c r="EI173" s="38"/>
      <c r="EJ173" s="38"/>
      <c r="EK173" s="38"/>
      <c r="EL173" s="38"/>
      <c r="EM173" s="38"/>
      <c r="EN173" s="38"/>
    </row>
    <row r="174" spans="1:144" x14ac:dyDescent="0.3">
      <c r="A174" s="268">
        <f t="shared" si="33"/>
        <v>12</v>
      </c>
      <c r="B174" s="11">
        <f t="shared" si="32"/>
        <v>45462</v>
      </c>
      <c r="C174" s="1">
        <v>57</v>
      </c>
      <c r="D174" s="1">
        <v>8933.09</v>
      </c>
      <c r="E174" s="1">
        <v>0</v>
      </c>
      <c r="F174" s="1">
        <v>17</v>
      </c>
      <c r="G174" s="1">
        <v>25</v>
      </c>
      <c r="H174" s="1">
        <v>0</v>
      </c>
      <c r="I174" s="1">
        <v>10</v>
      </c>
      <c r="J174" s="38"/>
      <c r="K174" s="11">
        <f t="shared" si="47"/>
        <v>45462</v>
      </c>
      <c r="L174" s="1">
        <v>55</v>
      </c>
      <c r="M174" s="1">
        <v>7302.42</v>
      </c>
      <c r="N174" s="1">
        <v>23.11</v>
      </c>
      <c r="O174" s="1">
        <v>0</v>
      </c>
      <c r="P174" s="1">
        <v>35</v>
      </c>
      <c r="Q174" s="1">
        <v>0</v>
      </c>
      <c r="R174" s="1">
        <v>12.25</v>
      </c>
      <c r="S174" s="38"/>
      <c r="T174" s="11">
        <f t="shared" si="34"/>
        <v>45462</v>
      </c>
      <c r="U174" s="1">
        <v>25</v>
      </c>
      <c r="V174" s="1">
        <v>2294.77</v>
      </c>
      <c r="W174" s="1">
        <v>0</v>
      </c>
      <c r="X174" s="1">
        <v>0</v>
      </c>
      <c r="Y174" s="1">
        <v>17.25</v>
      </c>
      <c r="Z174" s="1">
        <v>0</v>
      </c>
      <c r="AA174" s="1">
        <v>121.44</v>
      </c>
      <c r="AB174" s="38"/>
      <c r="AC174" s="11">
        <f t="shared" si="35"/>
        <v>45462</v>
      </c>
      <c r="AD174" s="1">
        <v>55</v>
      </c>
      <c r="AE174" s="1">
        <v>7831.71</v>
      </c>
      <c r="AF174" s="1">
        <v>129.58000000000001</v>
      </c>
      <c r="AG174" s="1">
        <v>0</v>
      </c>
      <c r="AH174" s="1">
        <v>0</v>
      </c>
      <c r="AI174" s="1">
        <v>2</v>
      </c>
      <c r="AJ174" s="1">
        <v>60.75</v>
      </c>
      <c r="AK174" s="38"/>
      <c r="AL174" s="11">
        <f t="shared" si="36"/>
        <v>45462</v>
      </c>
      <c r="AM174" s="1">
        <v>52</v>
      </c>
      <c r="AN174" s="1">
        <v>7232.21</v>
      </c>
      <c r="AO174" s="1">
        <v>12.03</v>
      </c>
      <c r="AP174" s="1">
        <v>0</v>
      </c>
      <c r="AQ174" s="1">
        <v>-257.18</v>
      </c>
      <c r="AR174" s="1">
        <v>0</v>
      </c>
      <c r="AS174" s="1">
        <v>0</v>
      </c>
      <c r="AT174" s="38"/>
      <c r="AU174" s="11">
        <f t="shared" si="37"/>
        <v>45462</v>
      </c>
      <c r="AV174" s="1">
        <v>60</v>
      </c>
      <c r="AW174" s="1">
        <v>5378.64</v>
      </c>
      <c r="AX174" s="1">
        <v>0</v>
      </c>
      <c r="AY174" s="1">
        <v>16</v>
      </c>
      <c r="AZ174" s="1">
        <v>0</v>
      </c>
      <c r="BA174" s="1">
        <v>0</v>
      </c>
      <c r="BB174" s="1">
        <v>0</v>
      </c>
      <c r="BC174" s="38"/>
      <c r="BD174" s="11">
        <f t="shared" si="38"/>
        <v>45462</v>
      </c>
      <c r="BE174" s="1">
        <v>55</v>
      </c>
      <c r="BF174" s="1">
        <v>8048.13</v>
      </c>
      <c r="BG174" s="1">
        <v>17.55</v>
      </c>
      <c r="BH174" s="1">
        <v>0</v>
      </c>
      <c r="BI174" s="1">
        <v>0</v>
      </c>
      <c r="BJ174" s="1">
        <v>19</v>
      </c>
      <c r="BK174" s="1">
        <v>239.84</v>
      </c>
      <c r="BL174" s="38"/>
      <c r="BM174" s="11">
        <f t="shared" si="39"/>
        <v>45462</v>
      </c>
      <c r="BN174" s="1">
        <v>64</v>
      </c>
      <c r="BO174" s="1">
        <v>8444.86</v>
      </c>
      <c r="BP174" s="1">
        <v>15.81</v>
      </c>
      <c r="BQ174" s="1">
        <v>0</v>
      </c>
      <c r="BR174" s="1">
        <v>0</v>
      </c>
      <c r="BS174" s="1">
        <v>0</v>
      </c>
      <c r="BT174" s="1">
        <v>0</v>
      </c>
      <c r="BU174" s="38"/>
      <c r="BV174" s="11">
        <f t="shared" si="40"/>
        <v>45462</v>
      </c>
      <c r="BW174" s="1">
        <v>37</v>
      </c>
      <c r="BX174" s="1">
        <v>2930.87</v>
      </c>
      <c r="BY174" s="1">
        <v>15</v>
      </c>
      <c r="BZ174" s="1">
        <v>0</v>
      </c>
      <c r="CA174" s="1">
        <v>35</v>
      </c>
      <c r="CB174" s="1">
        <v>0</v>
      </c>
      <c r="CC174" s="1">
        <v>4</v>
      </c>
      <c r="CD174" s="38"/>
      <c r="CE174" s="11">
        <f t="shared" si="41"/>
        <v>45462</v>
      </c>
      <c r="CF174" s="1">
        <v>42</v>
      </c>
      <c r="CG174" s="1">
        <v>5169.79</v>
      </c>
      <c r="CH174" s="1">
        <v>7</v>
      </c>
      <c r="CI174" s="1">
        <v>0</v>
      </c>
      <c r="CJ174" s="1">
        <v>0</v>
      </c>
      <c r="CK174" s="1">
        <v>0</v>
      </c>
      <c r="CL174" s="1">
        <v>2.63</v>
      </c>
      <c r="CM174" s="38"/>
      <c r="CN174" s="11">
        <f t="shared" si="42"/>
        <v>45462</v>
      </c>
      <c r="CO174" s="1">
        <v>93</v>
      </c>
      <c r="CP174" s="1">
        <v>11400.31</v>
      </c>
      <c r="CQ174" s="1">
        <v>61</v>
      </c>
      <c r="CR174" s="1">
        <v>530.75</v>
      </c>
      <c r="CS174" s="1">
        <v>325</v>
      </c>
      <c r="CT174" s="1">
        <v>0</v>
      </c>
      <c r="CU174" s="1">
        <v>100.65</v>
      </c>
      <c r="CV174" s="38"/>
      <c r="CW174" s="13">
        <f t="shared" si="43"/>
        <v>45462</v>
      </c>
      <c r="CX174" s="1">
        <v>40</v>
      </c>
      <c r="CY174" s="1">
        <v>2108.1799999999998</v>
      </c>
      <c r="CZ174" s="1">
        <v>0</v>
      </c>
      <c r="DA174" s="1">
        <v>0</v>
      </c>
      <c r="DB174" s="1">
        <v>0</v>
      </c>
      <c r="DC174" s="1">
        <v>0</v>
      </c>
      <c r="DD174" s="1">
        <v>237.18</v>
      </c>
      <c r="DE174" s="38"/>
      <c r="DF174" s="13">
        <f t="shared" si="44"/>
        <v>45462</v>
      </c>
      <c r="DG174" s="1"/>
      <c r="DH174" s="1"/>
      <c r="DI174" s="1"/>
      <c r="DJ174" s="1"/>
      <c r="DK174" s="1"/>
      <c r="DL174" s="1"/>
      <c r="DM174" s="1"/>
      <c r="DN174" s="38"/>
      <c r="DO174" s="13">
        <f t="shared" si="45"/>
        <v>45462</v>
      </c>
      <c r="DP174" s="1"/>
      <c r="DQ174" s="1"/>
      <c r="DR174" s="1"/>
      <c r="DS174" s="1"/>
      <c r="DT174" s="1"/>
      <c r="DU174" s="1"/>
      <c r="DV174" s="1"/>
      <c r="DW174" s="38"/>
      <c r="DX174" s="13">
        <f t="shared" si="46"/>
        <v>45462</v>
      </c>
      <c r="DY174" s="1"/>
      <c r="DZ174" s="1"/>
      <c r="EA174" s="1"/>
      <c r="EB174" s="1"/>
      <c r="EC174" s="1"/>
      <c r="ED174" s="1"/>
      <c r="EE174" s="1"/>
      <c r="EF174" s="38"/>
      <c r="EG174" s="38"/>
      <c r="EH174" s="38"/>
      <c r="EI174" s="38"/>
      <c r="EJ174" s="38"/>
      <c r="EK174" s="38"/>
      <c r="EL174" s="38"/>
      <c r="EM174" s="38"/>
      <c r="EN174" s="38"/>
    </row>
    <row r="175" spans="1:144" x14ac:dyDescent="0.3">
      <c r="A175" s="268">
        <f t="shared" si="33"/>
        <v>12</v>
      </c>
      <c r="B175" s="11">
        <f t="shared" si="32"/>
        <v>45463</v>
      </c>
      <c r="C175" s="1">
        <v>52</v>
      </c>
      <c r="D175" s="1">
        <v>7419.07</v>
      </c>
      <c r="E175" s="1">
        <v>0</v>
      </c>
      <c r="F175" s="1">
        <v>31</v>
      </c>
      <c r="G175" s="1">
        <v>25</v>
      </c>
      <c r="H175" s="1">
        <v>0</v>
      </c>
      <c r="I175" s="1">
        <v>0</v>
      </c>
      <c r="J175" s="38"/>
      <c r="K175" s="11">
        <f t="shared" si="47"/>
        <v>45463</v>
      </c>
      <c r="L175" s="1">
        <v>30</v>
      </c>
      <c r="M175" s="1">
        <v>3991.41</v>
      </c>
      <c r="N175" s="1">
        <v>36.31</v>
      </c>
      <c r="O175" s="1">
        <v>0</v>
      </c>
      <c r="P175" s="1">
        <v>0</v>
      </c>
      <c r="Q175" s="1">
        <v>0</v>
      </c>
      <c r="R175" s="1">
        <v>0</v>
      </c>
      <c r="S175" s="38"/>
      <c r="T175" s="11">
        <f t="shared" si="34"/>
        <v>45463</v>
      </c>
      <c r="U175" s="1">
        <v>24</v>
      </c>
      <c r="V175" s="1">
        <v>2117.54</v>
      </c>
      <c r="W175" s="1">
        <v>0</v>
      </c>
      <c r="X175" s="1">
        <v>0</v>
      </c>
      <c r="Y175" s="1">
        <v>34</v>
      </c>
      <c r="Z175" s="1">
        <v>0</v>
      </c>
      <c r="AA175" s="1">
        <v>124.44</v>
      </c>
      <c r="AB175" s="38"/>
      <c r="AC175" s="11">
        <f t="shared" si="35"/>
        <v>45463</v>
      </c>
      <c r="AD175" s="1">
        <v>45</v>
      </c>
      <c r="AE175" s="272">
        <v>5967</v>
      </c>
      <c r="AF175" s="1">
        <v>32.39</v>
      </c>
      <c r="AG175" s="1">
        <v>0</v>
      </c>
      <c r="AH175" s="1">
        <v>54.95</v>
      </c>
      <c r="AI175" s="1">
        <v>2</v>
      </c>
      <c r="AJ175" s="1">
        <v>232.5</v>
      </c>
      <c r="AK175" s="38"/>
      <c r="AL175" s="11">
        <f t="shared" si="36"/>
        <v>45463</v>
      </c>
      <c r="AM175" s="1">
        <v>50</v>
      </c>
      <c r="AN175" s="1">
        <v>6356.21</v>
      </c>
      <c r="AO175" s="1">
        <v>3.7</v>
      </c>
      <c r="AP175" s="1">
        <v>0</v>
      </c>
      <c r="AQ175" s="1">
        <v>107</v>
      </c>
      <c r="AR175" s="1">
        <v>0</v>
      </c>
      <c r="AS175" s="1">
        <v>0</v>
      </c>
      <c r="AT175" s="38"/>
      <c r="AU175" s="11">
        <f t="shared" si="37"/>
        <v>45463</v>
      </c>
      <c r="AV175" s="1">
        <v>60</v>
      </c>
      <c r="AW175" s="1">
        <v>5413.73</v>
      </c>
      <c r="AX175" s="1">
        <v>0</v>
      </c>
      <c r="AY175" s="1">
        <v>64</v>
      </c>
      <c r="AZ175" s="1">
        <v>50</v>
      </c>
      <c r="BA175" s="1">
        <v>0</v>
      </c>
      <c r="BB175" s="1">
        <v>1785.71</v>
      </c>
      <c r="BC175" s="38"/>
      <c r="BD175" s="11">
        <f t="shared" si="38"/>
        <v>45463</v>
      </c>
      <c r="BE175" s="1">
        <v>38</v>
      </c>
      <c r="BF175" s="1">
        <v>5556.73</v>
      </c>
      <c r="BG175" s="1">
        <v>32.799999999999997</v>
      </c>
      <c r="BH175" s="1">
        <v>0</v>
      </c>
      <c r="BI175" s="1">
        <v>0</v>
      </c>
      <c r="BJ175" s="1">
        <v>19</v>
      </c>
      <c r="BK175" s="1">
        <v>8.5</v>
      </c>
      <c r="BL175" s="38"/>
      <c r="BM175" s="11">
        <f t="shared" si="39"/>
        <v>45463</v>
      </c>
      <c r="BN175" s="1">
        <v>63</v>
      </c>
      <c r="BO175" s="1">
        <v>8208.35</v>
      </c>
      <c r="BP175" s="1">
        <v>53.5</v>
      </c>
      <c r="BQ175" s="1">
        <v>0</v>
      </c>
      <c r="BR175" s="1">
        <v>105</v>
      </c>
      <c r="BS175" s="1">
        <v>0</v>
      </c>
      <c r="BT175" s="1">
        <v>138</v>
      </c>
      <c r="BU175" s="38"/>
      <c r="BV175" s="11">
        <f t="shared" si="40"/>
        <v>45463</v>
      </c>
      <c r="BW175" s="1">
        <v>36</v>
      </c>
      <c r="BX175" s="1">
        <v>2732.66</v>
      </c>
      <c r="BY175" s="1">
        <v>39</v>
      </c>
      <c r="BZ175" s="1">
        <v>0</v>
      </c>
      <c r="CA175" s="1">
        <v>105</v>
      </c>
      <c r="CB175" s="1">
        <v>0</v>
      </c>
      <c r="CC175" s="1">
        <v>4</v>
      </c>
      <c r="CD175" s="38"/>
      <c r="CE175" s="11">
        <f t="shared" si="41"/>
        <v>45463</v>
      </c>
      <c r="CF175" s="1">
        <v>27</v>
      </c>
      <c r="CG175" s="1">
        <v>3315.74</v>
      </c>
      <c r="CH175" s="1">
        <v>12</v>
      </c>
      <c r="CI175" s="1">
        <v>0</v>
      </c>
      <c r="CJ175" s="1">
        <v>0</v>
      </c>
      <c r="CK175" s="1">
        <v>0</v>
      </c>
      <c r="CL175" s="1">
        <v>3.15</v>
      </c>
      <c r="CM175" s="38"/>
      <c r="CN175" s="11">
        <f t="shared" si="42"/>
        <v>45463</v>
      </c>
      <c r="CO175" s="1">
        <v>92</v>
      </c>
      <c r="CP175" s="272">
        <v>10997.9</v>
      </c>
      <c r="CQ175" s="1">
        <v>58</v>
      </c>
      <c r="CR175" s="272">
        <v>881.5</v>
      </c>
      <c r="CS175" s="1">
        <v>0</v>
      </c>
      <c r="CT175" s="1">
        <v>0</v>
      </c>
      <c r="CU175" s="1">
        <v>60.67</v>
      </c>
      <c r="CV175" s="38"/>
      <c r="CW175" s="13">
        <f t="shared" si="43"/>
        <v>45463</v>
      </c>
      <c r="CX175" s="1">
        <v>32</v>
      </c>
      <c r="CY175" s="272">
        <v>1677.1</v>
      </c>
      <c r="CZ175" s="1">
        <v>0</v>
      </c>
      <c r="DA175" s="1">
        <v>0</v>
      </c>
      <c r="DB175" s="1">
        <v>0</v>
      </c>
      <c r="DC175" s="1">
        <v>0</v>
      </c>
      <c r="DD175" s="1">
        <v>214.08</v>
      </c>
      <c r="DE175" s="38"/>
      <c r="DF175" s="13">
        <f t="shared" si="44"/>
        <v>45463</v>
      </c>
      <c r="DG175" s="1"/>
      <c r="DH175" s="1"/>
      <c r="DI175" s="1"/>
      <c r="DJ175" s="1"/>
      <c r="DK175" s="1"/>
      <c r="DL175" s="1"/>
      <c r="DM175" s="1"/>
      <c r="DN175" s="38"/>
      <c r="DO175" s="13">
        <f t="shared" si="45"/>
        <v>45463</v>
      </c>
      <c r="DP175" s="1"/>
      <c r="DQ175" s="1"/>
      <c r="DR175" s="1"/>
      <c r="DS175" s="1"/>
      <c r="DT175" s="1"/>
      <c r="DU175" s="1"/>
      <c r="DV175" s="1"/>
      <c r="DW175" s="38"/>
      <c r="DX175" s="13">
        <f t="shared" si="46"/>
        <v>45463</v>
      </c>
      <c r="DY175" s="1"/>
      <c r="DZ175" s="1"/>
      <c r="EA175" s="1"/>
      <c r="EB175" s="1"/>
      <c r="EC175" s="1"/>
      <c r="ED175" s="1"/>
      <c r="EE175" s="1"/>
      <c r="EF175" s="38"/>
      <c r="EG175" s="38"/>
      <c r="EH175" s="38"/>
      <c r="EI175" s="38"/>
      <c r="EJ175" s="38"/>
      <c r="EK175" s="38"/>
      <c r="EL175" s="38"/>
      <c r="EM175" s="38"/>
      <c r="EN175" s="38"/>
    </row>
    <row r="176" spans="1:144" x14ac:dyDescent="0.3">
      <c r="A176" s="268">
        <f t="shared" si="33"/>
        <v>12</v>
      </c>
      <c r="B176" s="11">
        <f t="shared" si="32"/>
        <v>45464</v>
      </c>
      <c r="C176" s="1">
        <v>60</v>
      </c>
      <c r="D176" s="272">
        <v>7904</v>
      </c>
      <c r="E176" s="1">
        <v>0</v>
      </c>
      <c r="F176" s="1">
        <v>36</v>
      </c>
      <c r="G176" s="1">
        <v>51</v>
      </c>
      <c r="H176" s="1">
        <v>0</v>
      </c>
      <c r="I176" s="1">
        <v>8</v>
      </c>
      <c r="J176" s="38"/>
      <c r="K176" s="11">
        <f t="shared" si="47"/>
        <v>45464</v>
      </c>
      <c r="L176" s="1">
        <v>21</v>
      </c>
      <c r="M176" s="1">
        <v>2634.91</v>
      </c>
      <c r="N176" s="1">
        <v>0</v>
      </c>
      <c r="O176" s="1">
        <v>0</v>
      </c>
      <c r="P176" s="1">
        <v>-70</v>
      </c>
      <c r="Q176" s="1">
        <v>0</v>
      </c>
      <c r="R176" s="1">
        <v>0</v>
      </c>
      <c r="S176" s="38"/>
      <c r="T176" s="11">
        <f t="shared" si="34"/>
        <v>45464</v>
      </c>
      <c r="U176" s="1">
        <v>44</v>
      </c>
      <c r="V176" s="1">
        <v>4852.63</v>
      </c>
      <c r="W176" s="1">
        <v>0</v>
      </c>
      <c r="X176" s="1">
        <v>0</v>
      </c>
      <c r="Y176" s="1">
        <v>26.5</v>
      </c>
      <c r="Z176" s="1">
        <v>0</v>
      </c>
      <c r="AA176" s="1">
        <v>4</v>
      </c>
      <c r="AB176" s="38"/>
      <c r="AC176" s="11">
        <f t="shared" si="35"/>
        <v>45464</v>
      </c>
      <c r="AD176" s="1">
        <v>41</v>
      </c>
      <c r="AE176" s="1">
        <v>5177.93</v>
      </c>
      <c r="AF176" s="1">
        <v>62.94</v>
      </c>
      <c r="AG176" s="1">
        <v>0</v>
      </c>
      <c r="AH176" s="1">
        <v>-3.54</v>
      </c>
      <c r="AI176" s="1">
        <v>2</v>
      </c>
      <c r="AJ176" s="1">
        <v>71</v>
      </c>
      <c r="AK176" s="38"/>
      <c r="AL176" s="11">
        <f t="shared" si="36"/>
        <v>45464</v>
      </c>
      <c r="AM176" s="1">
        <v>38</v>
      </c>
      <c r="AN176" s="1">
        <v>5403.44</v>
      </c>
      <c r="AO176" s="1">
        <v>0</v>
      </c>
      <c r="AP176" s="1">
        <v>0</v>
      </c>
      <c r="AQ176" s="1">
        <v>50</v>
      </c>
      <c r="AR176" s="1">
        <v>0</v>
      </c>
      <c r="AS176" s="1">
        <v>0</v>
      </c>
      <c r="AT176" s="38"/>
      <c r="AU176" s="11">
        <f t="shared" si="37"/>
        <v>45464</v>
      </c>
      <c r="AV176" s="1">
        <v>48</v>
      </c>
      <c r="AW176" s="1">
        <v>3804.08</v>
      </c>
      <c r="AX176" s="1">
        <v>0</v>
      </c>
      <c r="AY176" s="1">
        <v>15</v>
      </c>
      <c r="AZ176" s="1">
        <v>20</v>
      </c>
      <c r="BA176" s="1">
        <v>0</v>
      </c>
      <c r="BB176" s="1">
        <v>16.05</v>
      </c>
      <c r="BC176" s="38"/>
      <c r="BD176" s="11">
        <f t="shared" si="38"/>
        <v>45464</v>
      </c>
      <c r="BE176" s="1">
        <v>43</v>
      </c>
      <c r="BF176" s="1">
        <v>6015.35</v>
      </c>
      <c r="BG176" s="1">
        <v>12.94</v>
      </c>
      <c r="BH176" s="1">
        <v>0</v>
      </c>
      <c r="BI176" s="1">
        <v>0</v>
      </c>
      <c r="BJ176" s="1">
        <v>18</v>
      </c>
      <c r="BK176" s="1">
        <v>192.26</v>
      </c>
      <c r="BL176" s="38"/>
      <c r="BM176" s="11">
        <f t="shared" si="39"/>
        <v>45464</v>
      </c>
      <c r="BN176" s="1">
        <v>64</v>
      </c>
      <c r="BO176" s="1">
        <v>7939.87</v>
      </c>
      <c r="BP176" s="1">
        <v>50.23</v>
      </c>
      <c r="BQ176" s="1">
        <v>0</v>
      </c>
      <c r="BR176" s="1">
        <v>100</v>
      </c>
      <c r="BS176" s="1">
        <v>0</v>
      </c>
      <c r="BT176" s="1">
        <v>33</v>
      </c>
      <c r="BU176" s="38"/>
      <c r="BV176" s="11">
        <f t="shared" si="40"/>
        <v>45464</v>
      </c>
      <c r="BW176" s="1">
        <v>51</v>
      </c>
      <c r="BX176" s="1">
        <v>4417.13</v>
      </c>
      <c r="BY176" s="1">
        <v>27</v>
      </c>
      <c r="BZ176" s="1">
        <v>0</v>
      </c>
      <c r="CA176" s="1">
        <v>35</v>
      </c>
      <c r="CB176" s="1">
        <v>0</v>
      </c>
      <c r="CC176" s="1">
        <v>176.23</v>
      </c>
      <c r="CD176" s="38"/>
      <c r="CE176" s="11">
        <f t="shared" si="41"/>
        <v>45464</v>
      </c>
      <c r="CF176" s="1">
        <v>33</v>
      </c>
      <c r="CG176" s="1">
        <v>4267.8599999999997</v>
      </c>
      <c r="CH176" s="1">
        <v>16.5</v>
      </c>
      <c r="CI176" s="1">
        <v>0</v>
      </c>
      <c r="CJ176" s="1">
        <v>0</v>
      </c>
      <c r="CK176" s="1">
        <v>0</v>
      </c>
      <c r="CL176" s="1">
        <v>14.2</v>
      </c>
      <c r="CM176" s="38"/>
      <c r="CN176" s="11">
        <f t="shared" si="42"/>
        <v>45464</v>
      </c>
      <c r="CO176" s="1">
        <v>92</v>
      </c>
      <c r="CP176" s="1">
        <v>11084.36</v>
      </c>
      <c r="CQ176" s="1">
        <v>62</v>
      </c>
      <c r="CR176" s="1">
        <v>674.43</v>
      </c>
      <c r="CS176" s="1">
        <v>0</v>
      </c>
      <c r="CT176" s="1">
        <v>0</v>
      </c>
      <c r="CU176" s="1">
        <v>118.29</v>
      </c>
      <c r="CV176" s="38"/>
      <c r="CW176" s="13">
        <f t="shared" si="43"/>
        <v>45464</v>
      </c>
      <c r="CX176" s="1">
        <v>25</v>
      </c>
      <c r="CY176" s="1">
        <v>1380.33</v>
      </c>
      <c r="CZ176" s="1">
        <v>0</v>
      </c>
      <c r="DA176" s="1">
        <v>2.5</v>
      </c>
      <c r="DB176" s="1">
        <v>0</v>
      </c>
      <c r="DC176" s="1">
        <v>0</v>
      </c>
      <c r="DD176" s="1">
        <v>-62.12</v>
      </c>
      <c r="DE176" s="38"/>
      <c r="DF176" s="13">
        <f t="shared" si="44"/>
        <v>45464</v>
      </c>
      <c r="DG176" s="1"/>
      <c r="DH176" s="1"/>
      <c r="DI176" s="1"/>
      <c r="DJ176" s="1"/>
      <c r="DK176" s="1"/>
      <c r="DL176" s="1"/>
      <c r="DM176" s="1"/>
      <c r="DN176" s="38"/>
      <c r="DO176" s="13">
        <f t="shared" si="45"/>
        <v>45464</v>
      </c>
      <c r="DP176" s="1"/>
      <c r="DQ176" s="1"/>
      <c r="DR176" s="1"/>
      <c r="DS176" s="1"/>
      <c r="DT176" s="1"/>
      <c r="DU176" s="1"/>
      <c r="DV176" s="1"/>
      <c r="DW176" s="38"/>
      <c r="DX176" s="13">
        <f t="shared" si="46"/>
        <v>45464</v>
      </c>
      <c r="DY176" s="1"/>
      <c r="DZ176" s="1"/>
      <c r="EA176" s="1"/>
      <c r="EB176" s="1"/>
      <c r="EC176" s="1"/>
      <c r="ED176" s="1"/>
      <c r="EE176" s="1"/>
      <c r="EF176" s="38"/>
      <c r="EG176" s="38"/>
      <c r="EH176" s="38"/>
      <c r="EI176" s="38"/>
      <c r="EJ176" s="38"/>
      <c r="EK176" s="38"/>
      <c r="EL176" s="38"/>
      <c r="EM176" s="38"/>
      <c r="EN176" s="38"/>
    </row>
    <row r="177" spans="1:144" x14ac:dyDescent="0.3">
      <c r="A177" s="268">
        <f t="shared" si="33"/>
        <v>12</v>
      </c>
      <c r="B177" s="11">
        <f t="shared" si="32"/>
        <v>45465</v>
      </c>
      <c r="C177" s="1">
        <v>60</v>
      </c>
      <c r="D177" s="1">
        <v>8694.18</v>
      </c>
      <c r="E177" s="1">
        <v>0</v>
      </c>
      <c r="F177" s="1">
        <v>51</v>
      </c>
      <c r="G177" s="1">
        <v>100</v>
      </c>
      <c r="H177" s="1">
        <v>0</v>
      </c>
      <c r="I177" s="1">
        <v>45</v>
      </c>
      <c r="J177" s="38"/>
      <c r="K177" s="11">
        <f t="shared" si="47"/>
        <v>45465</v>
      </c>
      <c r="L177" s="1">
        <v>17</v>
      </c>
      <c r="M177" s="1">
        <v>2155.9499999999998</v>
      </c>
      <c r="N177" s="1">
        <v>10.38</v>
      </c>
      <c r="O177" s="1">
        <v>0</v>
      </c>
      <c r="P177" s="1">
        <v>0</v>
      </c>
      <c r="Q177" s="1">
        <v>0</v>
      </c>
      <c r="R177" s="1">
        <v>0</v>
      </c>
      <c r="S177" s="38"/>
      <c r="T177" s="11">
        <f t="shared" si="34"/>
        <v>45465</v>
      </c>
      <c r="U177" s="1">
        <v>48</v>
      </c>
      <c r="V177" s="1">
        <v>4948.01</v>
      </c>
      <c r="W177" s="1">
        <v>0</v>
      </c>
      <c r="X177" s="1">
        <v>0</v>
      </c>
      <c r="Y177" s="1">
        <v>197.5</v>
      </c>
      <c r="Z177" s="1">
        <v>0</v>
      </c>
      <c r="AA177" s="1">
        <v>154.5</v>
      </c>
      <c r="AB177" s="38"/>
      <c r="AC177" s="11">
        <f t="shared" si="35"/>
        <v>45465</v>
      </c>
      <c r="AD177" s="1">
        <v>45</v>
      </c>
      <c r="AE177" s="1">
        <v>6076.77</v>
      </c>
      <c r="AF177" s="1">
        <v>45.34</v>
      </c>
      <c r="AG177" s="1">
        <v>0</v>
      </c>
      <c r="AH177" s="1">
        <v>20</v>
      </c>
      <c r="AI177" s="1">
        <v>2</v>
      </c>
      <c r="AJ177" s="1">
        <v>195.36</v>
      </c>
      <c r="AK177" s="38"/>
      <c r="AL177" s="11">
        <f t="shared" si="36"/>
        <v>45465</v>
      </c>
      <c r="AM177" s="1">
        <v>41</v>
      </c>
      <c r="AN177" s="1">
        <v>5983.97</v>
      </c>
      <c r="AO177" s="1">
        <v>1.85</v>
      </c>
      <c r="AP177" s="1">
        <v>0</v>
      </c>
      <c r="AQ177" s="1">
        <v>0</v>
      </c>
      <c r="AR177" s="1">
        <v>0</v>
      </c>
      <c r="AS177" s="1">
        <v>0</v>
      </c>
      <c r="AT177" s="38"/>
      <c r="AU177" s="11">
        <f t="shared" si="37"/>
        <v>45465</v>
      </c>
      <c r="AV177" s="1">
        <v>45</v>
      </c>
      <c r="AW177" s="1">
        <v>3281.09</v>
      </c>
      <c r="AX177" s="1">
        <v>0</v>
      </c>
      <c r="AY177" s="1">
        <v>35</v>
      </c>
      <c r="AZ177" s="1">
        <v>0</v>
      </c>
      <c r="BA177" s="1">
        <v>0</v>
      </c>
      <c r="BB177" s="1">
        <v>18.190000000000001</v>
      </c>
      <c r="BC177" s="38"/>
      <c r="BD177" s="11">
        <f t="shared" si="38"/>
        <v>45465</v>
      </c>
      <c r="BE177" s="1">
        <v>44</v>
      </c>
      <c r="BF177" s="1">
        <v>5275.24</v>
      </c>
      <c r="BG177" s="1">
        <v>16.63</v>
      </c>
      <c r="BH177" s="1">
        <v>0</v>
      </c>
      <c r="BI177" s="1">
        <v>0</v>
      </c>
      <c r="BJ177" s="1">
        <v>18</v>
      </c>
      <c r="BK177" s="1">
        <v>515.29999999999995</v>
      </c>
      <c r="BL177" s="38"/>
      <c r="BM177" s="11">
        <f t="shared" si="39"/>
        <v>45465</v>
      </c>
      <c r="BN177" s="1">
        <v>51</v>
      </c>
      <c r="BO177" s="1">
        <v>5990.64</v>
      </c>
      <c r="BP177" s="1">
        <v>106.51</v>
      </c>
      <c r="BQ177" s="1">
        <v>0</v>
      </c>
      <c r="BR177" s="1">
        <v>50</v>
      </c>
      <c r="BS177" s="1">
        <v>0</v>
      </c>
      <c r="BT177" s="1">
        <v>21</v>
      </c>
      <c r="BU177" s="38"/>
      <c r="BV177" s="11">
        <f t="shared" si="40"/>
        <v>45465</v>
      </c>
      <c r="BW177" s="1">
        <v>47</v>
      </c>
      <c r="BX177" s="1">
        <v>4116.09</v>
      </c>
      <c r="BY177" s="1">
        <v>85</v>
      </c>
      <c r="BZ177" s="1">
        <v>0</v>
      </c>
      <c r="CA177" s="1">
        <v>0</v>
      </c>
      <c r="CB177" s="1">
        <v>0</v>
      </c>
      <c r="CC177" s="1">
        <v>10</v>
      </c>
      <c r="CD177" s="38"/>
      <c r="CE177" s="11">
        <f t="shared" si="41"/>
        <v>45465</v>
      </c>
      <c r="CF177" s="1">
        <v>44</v>
      </c>
      <c r="CG177" s="1">
        <v>5567.07</v>
      </c>
      <c r="CH177" s="1">
        <v>187</v>
      </c>
      <c r="CI177" s="1">
        <v>0</v>
      </c>
      <c r="CJ177" s="1">
        <v>0</v>
      </c>
      <c r="CK177" s="1">
        <v>0</v>
      </c>
      <c r="CL177" s="1">
        <v>101.96</v>
      </c>
      <c r="CM177" s="38"/>
      <c r="CN177" s="11">
        <f t="shared" si="42"/>
        <v>45465</v>
      </c>
      <c r="CO177" s="1">
        <v>92</v>
      </c>
      <c r="CP177" s="1">
        <v>10409.07</v>
      </c>
      <c r="CQ177" s="272">
        <v>96.5</v>
      </c>
      <c r="CR177" s="1">
        <v>577.73</v>
      </c>
      <c r="CS177" s="1">
        <v>0</v>
      </c>
      <c r="CT177" s="1">
        <v>0</v>
      </c>
      <c r="CU177" s="1">
        <v>165.56</v>
      </c>
      <c r="CV177" s="38"/>
      <c r="CW177" s="13">
        <f t="shared" si="43"/>
        <v>45465</v>
      </c>
      <c r="CX177" s="1">
        <v>18</v>
      </c>
      <c r="CY177" s="1">
        <v>923.26</v>
      </c>
      <c r="CZ177" s="1">
        <v>0</v>
      </c>
      <c r="DA177" s="1">
        <v>5</v>
      </c>
      <c r="DB177" s="1">
        <v>0</v>
      </c>
      <c r="DC177" s="1">
        <v>0</v>
      </c>
      <c r="DD177" s="272">
        <v>158.1</v>
      </c>
      <c r="DE177" s="38"/>
      <c r="DF177" s="13">
        <f t="shared" si="44"/>
        <v>45465</v>
      </c>
      <c r="DG177" s="1"/>
      <c r="DH177" s="1"/>
      <c r="DI177" s="1"/>
      <c r="DJ177" s="1"/>
      <c r="DK177" s="1"/>
      <c r="DL177" s="1"/>
      <c r="DM177" s="1"/>
      <c r="DN177" s="38"/>
      <c r="DO177" s="13">
        <f t="shared" si="45"/>
        <v>45465</v>
      </c>
      <c r="DP177" s="1"/>
      <c r="DQ177" s="1"/>
      <c r="DR177" s="1"/>
      <c r="DS177" s="1"/>
      <c r="DT177" s="1"/>
      <c r="DU177" s="1"/>
      <c r="DV177" s="1"/>
      <c r="DW177" s="38"/>
      <c r="DX177" s="13">
        <f t="shared" si="46"/>
        <v>45465</v>
      </c>
      <c r="DY177" s="1"/>
      <c r="DZ177" s="1"/>
      <c r="EA177" s="1"/>
      <c r="EB177" s="1"/>
      <c r="EC177" s="1"/>
      <c r="ED177" s="1"/>
      <c r="EE177" s="1"/>
      <c r="EF177" s="38"/>
      <c r="EG177" s="38"/>
      <c r="EH177" s="38"/>
      <c r="EI177" s="38"/>
      <c r="EJ177" s="38"/>
      <c r="EK177" s="38"/>
      <c r="EL177" s="38"/>
      <c r="EM177" s="38"/>
      <c r="EN177" s="38"/>
    </row>
    <row r="178" spans="1:144" x14ac:dyDescent="0.3">
      <c r="A178" s="268">
        <f t="shared" si="33"/>
        <v>12</v>
      </c>
      <c r="B178" s="11">
        <f t="shared" si="32"/>
        <v>45466</v>
      </c>
      <c r="C178" s="1">
        <v>33</v>
      </c>
      <c r="D178" s="1">
        <v>4463.67</v>
      </c>
      <c r="E178" s="1">
        <v>0</v>
      </c>
      <c r="F178" s="1">
        <v>19</v>
      </c>
      <c r="G178" s="1">
        <v>52</v>
      </c>
      <c r="H178" s="1">
        <v>0</v>
      </c>
      <c r="I178" s="1">
        <v>159.68</v>
      </c>
      <c r="J178" s="38"/>
      <c r="K178" s="11">
        <f t="shared" si="47"/>
        <v>45466</v>
      </c>
      <c r="L178" s="1">
        <v>33</v>
      </c>
      <c r="M178" s="1">
        <v>5024.66</v>
      </c>
      <c r="N178" s="1">
        <v>21.22</v>
      </c>
      <c r="O178" s="1">
        <v>0</v>
      </c>
      <c r="P178" s="1">
        <v>0</v>
      </c>
      <c r="Q178" s="1">
        <v>0</v>
      </c>
      <c r="R178" s="1">
        <v>3</v>
      </c>
      <c r="S178" s="38"/>
      <c r="T178" s="11">
        <f t="shared" si="34"/>
        <v>45466</v>
      </c>
      <c r="U178" s="1">
        <v>17</v>
      </c>
      <c r="V178" s="1">
        <v>1537.53</v>
      </c>
      <c r="W178" s="1">
        <v>0</v>
      </c>
      <c r="X178" s="1">
        <v>0</v>
      </c>
      <c r="Y178" s="1">
        <v>14.5</v>
      </c>
      <c r="Z178" s="1">
        <v>0</v>
      </c>
      <c r="AA178" s="1">
        <v>5</v>
      </c>
      <c r="AB178" s="38"/>
      <c r="AC178" s="11">
        <f t="shared" si="35"/>
        <v>45466</v>
      </c>
      <c r="AD178" s="1">
        <v>43</v>
      </c>
      <c r="AE178" s="272">
        <v>6292.8</v>
      </c>
      <c r="AF178" s="1">
        <v>35.159999999999997</v>
      </c>
      <c r="AG178" s="1">
        <v>0</v>
      </c>
      <c r="AH178" s="1">
        <v>74.95</v>
      </c>
      <c r="AI178" s="1">
        <v>1</v>
      </c>
      <c r="AJ178" s="1">
        <v>201.61</v>
      </c>
      <c r="AK178" s="38"/>
      <c r="AL178" s="11">
        <f t="shared" si="36"/>
        <v>45466</v>
      </c>
      <c r="AM178" s="1">
        <v>36</v>
      </c>
      <c r="AN178" s="1">
        <v>5394.02</v>
      </c>
      <c r="AO178" s="1">
        <v>12.96</v>
      </c>
      <c r="AP178" s="1">
        <v>0</v>
      </c>
      <c r="AQ178" s="1">
        <v>134.32</v>
      </c>
      <c r="AR178" s="1">
        <v>0</v>
      </c>
      <c r="AS178" s="1">
        <v>0</v>
      </c>
      <c r="AT178" s="38"/>
      <c r="AU178" s="11">
        <f t="shared" si="37"/>
        <v>45466</v>
      </c>
      <c r="AV178" s="1">
        <v>48</v>
      </c>
      <c r="AW178" s="1">
        <v>3347.52</v>
      </c>
      <c r="AX178" s="1">
        <v>0</v>
      </c>
      <c r="AY178" s="1">
        <v>22</v>
      </c>
      <c r="AZ178" s="1">
        <v>0</v>
      </c>
      <c r="BA178" s="1">
        <v>0</v>
      </c>
      <c r="BB178" s="1">
        <v>100.36</v>
      </c>
      <c r="BC178" s="38"/>
      <c r="BD178" s="11">
        <f t="shared" si="38"/>
        <v>45466</v>
      </c>
      <c r="BE178" s="1">
        <v>29</v>
      </c>
      <c r="BF178" s="1">
        <v>3520.29</v>
      </c>
      <c r="BG178" s="1">
        <v>15.69</v>
      </c>
      <c r="BH178" s="1">
        <v>0</v>
      </c>
      <c r="BI178" s="1">
        <v>0</v>
      </c>
      <c r="BJ178" s="1">
        <v>18</v>
      </c>
      <c r="BK178" s="1">
        <v>3</v>
      </c>
      <c r="BL178" s="38"/>
      <c r="BM178" s="11">
        <f t="shared" si="39"/>
        <v>45466</v>
      </c>
      <c r="BN178" s="1">
        <v>52</v>
      </c>
      <c r="BO178" s="1">
        <v>6000.65</v>
      </c>
      <c r="BP178" s="1">
        <v>36.74</v>
      </c>
      <c r="BQ178" s="1">
        <v>0</v>
      </c>
      <c r="BR178" s="1">
        <v>1</v>
      </c>
      <c r="BS178" s="1">
        <v>0</v>
      </c>
      <c r="BT178" s="1">
        <v>191.01</v>
      </c>
      <c r="BU178" s="38"/>
      <c r="BV178" s="11">
        <f t="shared" si="40"/>
        <v>45466</v>
      </c>
      <c r="BW178" s="1">
        <v>27</v>
      </c>
      <c r="BX178" s="272">
        <v>2044.7</v>
      </c>
      <c r="BY178" s="1">
        <v>22</v>
      </c>
      <c r="BZ178" s="1">
        <v>0</v>
      </c>
      <c r="CA178" s="1">
        <v>0</v>
      </c>
      <c r="CB178" s="1">
        <v>0</v>
      </c>
      <c r="CC178" s="1">
        <v>9</v>
      </c>
      <c r="CD178" s="38"/>
      <c r="CE178" s="11">
        <f t="shared" si="41"/>
        <v>45466</v>
      </c>
      <c r="CF178" s="1">
        <v>23</v>
      </c>
      <c r="CG178" s="1">
        <v>3094.21</v>
      </c>
      <c r="CH178" s="1">
        <v>78.5</v>
      </c>
      <c r="CI178" s="1">
        <v>0</v>
      </c>
      <c r="CJ178" s="1">
        <v>0</v>
      </c>
      <c r="CK178" s="1">
        <v>0</v>
      </c>
      <c r="CL178" s="1">
        <v>0</v>
      </c>
      <c r="CM178" s="38"/>
      <c r="CN178" s="11">
        <f t="shared" si="42"/>
        <v>45466</v>
      </c>
      <c r="CO178" s="1">
        <v>88</v>
      </c>
      <c r="CP178" s="1">
        <v>9517.15</v>
      </c>
      <c r="CQ178" s="1">
        <v>142.91999999999999</v>
      </c>
      <c r="CR178" s="1">
        <v>470.91</v>
      </c>
      <c r="CS178" s="1">
        <v>25</v>
      </c>
      <c r="CT178" s="1">
        <v>0</v>
      </c>
      <c r="CU178" s="1">
        <v>174.77</v>
      </c>
      <c r="CV178" s="38"/>
      <c r="CW178" s="13">
        <f t="shared" si="43"/>
        <v>45466</v>
      </c>
      <c r="CX178" s="1">
        <v>15</v>
      </c>
      <c r="CY178" s="1">
        <v>778.32</v>
      </c>
      <c r="CZ178" s="1">
        <v>0</v>
      </c>
      <c r="DA178" s="1">
        <v>0</v>
      </c>
      <c r="DB178" s="1">
        <v>60</v>
      </c>
      <c r="DC178" s="1">
        <v>0</v>
      </c>
      <c r="DD178" s="1">
        <v>124.24</v>
      </c>
      <c r="DE178" s="38"/>
      <c r="DF178" s="13">
        <f t="shared" si="44"/>
        <v>45466</v>
      </c>
      <c r="DG178" s="1"/>
      <c r="DH178" s="1"/>
      <c r="DI178" s="1"/>
      <c r="DJ178" s="1"/>
      <c r="DK178" s="1"/>
      <c r="DL178" s="1"/>
      <c r="DM178" s="1"/>
      <c r="DN178" s="38"/>
      <c r="DO178" s="13">
        <f t="shared" si="45"/>
        <v>45466</v>
      </c>
      <c r="DP178" s="1"/>
      <c r="DQ178" s="1"/>
      <c r="DR178" s="1"/>
      <c r="DS178" s="1"/>
      <c r="DT178" s="1"/>
      <c r="DU178" s="1"/>
      <c r="DV178" s="1"/>
      <c r="DW178" s="38"/>
      <c r="DX178" s="13">
        <f t="shared" si="46"/>
        <v>45466</v>
      </c>
      <c r="DY178" s="1"/>
      <c r="DZ178" s="1"/>
      <c r="EA178" s="1"/>
      <c r="EB178" s="1"/>
      <c r="EC178" s="1"/>
      <c r="ED178" s="1"/>
      <c r="EE178" s="1"/>
      <c r="EF178" s="38"/>
      <c r="EG178" s="38"/>
      <c r="EH178" s="38"/>
      <c r="EI178" s="38"/>
      <c r="EJ178" s="38"/>
      <c r="EK178" s="38"/>
      <c r="EL178" s="38"/>
      <c r="EM178" s="38"/>
      <c r="EN178" s="38"/>
    </row>
    <row r="179" spans="1:144" x14ac:dyDescent="0.3">
      <c r="A179" s="268">
        <f t="shared" si="33"/>
        <v>12</v>
      </c>
      <c r="B179" s="11">
        <f t="shared" si="32"/>
        <v>45467</v>
      </c>
      <c r="C179" s="1">
        <v>43</v>
      </c>
      <c r="D179" s="1">
        <v>6241.22</v>
      </c>
      <c r="E179" s="1">
        <v>0</v>
      </c>
      <c r="F179" s="1">
        <v>33</v>
      </c>
      <c r="G179" s="1">
        <v>152.61000000000001</v>
      </c>
      <c r="H179" s="1">
        <v>0</v>
      </c>
      <c r="I179" s="1">
        <v>154.61000000000001</v>
      </c>
      <c r="J179" s="38"/>
      <c r="K179" s="11">
        <f t="shared" si="47"/>
        <v>45467</v>
      </c>
      <c r="L179" s="1">
        <v>69</v>
      </c>
      <c r="M179" s="1">
        <v>10039.85</v>
      </c>
      <c r="N179" s="1">
        <v>72.400000000000006</v>
      </c>
      <c r="O179" s="1">
        <v>0</v>
      </c>
      <c r="P179" s="1">
        <v>0</v>
      </c>
      <c r="Q179" s="1">
        <v>0</v>
      </c>
      <c r="R179" s="1">
        <v>15</v>
      </c>
      <c r="S179" s="38"/>
      <c r="T179" s="11">
        <f t="shared" si="34"/>
        <v>45467</v>
      </c>
      <c r="U179" s="1">
        <v>17</v>
      </c>
      <c r="V179" s="1">
        <v>1434.78</v>
      </c>
      <c r="W179" s="1">
        <v>0</v>
      </c>
      <c r="X179" s="1">
        <v>0</v>
      </c>
      <c r="Y179" s="1">
        <v>38</v>
      </c>
      <c r="Z179" s="1">
        <v>0</v>
      </c>
      <c r="AA179" s="1">
        <v>402</v>
      </c>
      <c r="AB179" s="38"/>
      <c r="AC179" s="11">
        <f t="shared" si="35"/>
        <v>45467</v>
      </c>
      <c r="AD179" s="1">
        <v>75</v>
      </c>
      <c r="AE179" s="1">
        <v>11225.6</v>
      </c>
      <c r="AF179" s="1">
        <v>63.86</v>
      </c>
      <c r="AG179" s="1">
        <v>0</v>
      </c>
      <c r="AH179" s="1">
        <v>-1.89</v>
      </c>
      <c r="AI179" s="1">
        <v>1</v>
      </c>
      <c r="AJ179" s="1">
        <v>18</v>
      </c>
      <c r="AK179" s="38"/>
      <c r="AL179" s="11">
        <f t="shared" si="36"/>
        <v>45467</v>
      </c>
      <c r="AM179" s="1">
        <v>50</v>
      </c>
      <c r="AN179" s="1">
        <v>8439.3799999999992</v>
      </c>
      <c r="AO179" s="1">
        <v>13.89</v>
      </c>
      <c r="AP179" s="1">
        <v>0</v>
      </c>
      <c r="AQ179" s="1">
        <v>188.54</v>
      </c>
      <c r="AR179" s="1">
        <v>0</v>
      </c>
      <c r="AS179" s="1">
        <v>0</v>
      </c>
      <c r="AT179" s="38"/>
      <c r="AU179" s="11">
        <f t="shared" si="37"/>
        <v>45467</v>
      </c>
      <c r="AV179" s="1">
        <v>57</v>
      </c>
      <c r="AW179" s="1">
        <v>4922.12</v>
      </c>
      <c r="AX179" s="1">
        <v>0</v>
      </c>
      <c r="AY179" s="1">
        <v>0</v>
      </c>
      <c r="AZ179" s="1">
        <v>53</v>
      </c>
      <c r="BA179" s="1">
        <v>0</v>
      </c>
      <c r="BB179" s="1">
        <v>0</v>
      </c>
      <c r="BC179" s="38"/>
      <c r="BD179" s="11">
        <f t="shared" si="38"/>
        <v>45467</v>
      </c>
      <c r="BE179" s="1">
        <v>53</v>
      </c>
      <c r="BF179" s="1">
        <v>8133.37</v>
      </c>
      <c r="BG179" s="1">
        <v>25.86</v>
      </c>
      <c r="BH179" s="1">
        <v>0</v>
      </c>
      <c r="BI179" s="1">
        <v>4.95</v>
      </c>
      <c r="BJ179" s="1">
        <v>18</v>
      </c>
      <c r="BK179" s="1">
        <v>10</v>
      </c>
      <c r="BL179" s="38"/>
      <c r="BM179" s="11">
        <f t="shared" si="39"/>
        <v>45467</v>
      </c>
      <c r="BN179" s="1">
        <v>64</v>
      </c>
      <c r="BO179" s="1">
        <v>8885.23</v>
      </c>
      <c r="BP179" s="1">
        <v>-10.23</v>
      </c>
      <c r="BQ179" s="1">
        <v>0</v>
      </c>
      <c r="BR179" s="1">
        <v>0</v>
      </c>
      <c r="BS179" s="1">
        <v>0</v>
      </c>
      <c r="BT179" s="1">
        <v>4.5</v>
      </c>
      <c r="BU179" s="38"/>
      <c r="BV179" s="11">
        <f t="shared" si="40"/>
        <v>45467</v>
      </c>
      <c r="BW179" s="1">
        <v>43</v>
      </c>
      <c r="BX179" s="1">
        <v>3309.35</v>
      </c>
      <c r="BY179" s="1">
        <v>24</v>
      </c>
      <c r="BZ179" s="1">
        <v>0</v>
      </c>
      <c r="CA179" s="1">
        <v>0</v>
      </c>
      <c r="CB179" s="1">
        <v>0</v>
      </c>
      <c r="CC179" s="1">
        <v>12</v>
      </c>
      <c r="CD179" s="38"/>
      <c r="CE179" s="11">
        <f t="shared" si="41"/>
        <v>45467</v>
      </c>
      <c r="CF179" s="1">
        <v>34</v>
      </c>
      <c r="CG179" s="1">
        <v>4399.5600000000004</v>
      </c>
      <c r="CH179" s="1">
        <v>12</v>
      </c>
      <c r="CI179" s="1">
        <v>0</v>
      </c>
      <c r="CJ179" s="1">
        <v>0</v>
      </c>
      <c r="CK179" s="1">
        <v>5</v>
      </c>
      <c r="CL179" s="1">
        <v>4.7300000000000004</v>
      </c>
      <c r="CM179" s="38"/>
      <c r="CN179" s="11">
        <f t="shared" si="42"/>
        <v>45467</v>
      </c>
      <c r="CO179" s="1">
        <v>91</v>
      </c>
      <c r="CP179" s="272">
        <v>11232.9</v>
      </c>
      <c r="CQ179" s="1">
        <v>108</v>
      </c>
      <c r="CR179" s="1">
        <v>338.43</v>
      </c>
      <c r="CS179" s="1">
        <v>250</v>
      </c>
      <c r="CT179" s="1">
        <v>1</v>
      </c>
      <c r="CU179" s="1">
        <v>134.1</v>
      </c>
      <c r="CV179" s="38"/>
      <c r="CW179" s="13">
        <f t="shared" si="43"/>
        <v>45467</v>
      </c>
      <c r="CX179" s="1">
        <v>16</v>
      </c>
      <c r="CY179" s="1">
        <v>1020.66</v>
      </c>
      <c r="CZ179" s="1">
        <v>0</v>
      </c>
      <c r="DA179" s="1">
        <v>20.5</v>
      </c>
      <c r="DB179" s="1">
        <v>122</v>
      </c>
      <c r="DC179" s="1">
        <v>0</v>
      </c>
      <c r="DD179" s="1">
        <v>255.44</v>
      </c>
      <c r="DE179" s="38"/>
      <c r="DF179" s="13">
        <f t="shared" si="44"/>
        <v>45467</v>
      </c>
      <c r="DG179" s="1"/>
      <c r="DH179" s="1"/>
      <c r="DI179" s="1"/>
      <c r="DJ179" s="1"/>
      <c r="DK179" s="1"/>
      <c r="DL179" s="1"/>
      <c r="DM179" s="1"/>
      <c r="DN179" s="38"/>
      <c r="DO179" s="13">
        <f t="shared" si="45"/>
        <v>45467</v>
      </c>
      <c r="DP179" s="1"/>
      <c r="DQ179" s="1"/>
      <c r="DR179" s="1"/>
      <c r="DS179" s="1"/>
      <c r="DT179" s="1"/>
      <c r="DU179" s="1"/>
      <c r="DV179" s="1"/>
      <c r="DW179" s="38"/>
      <c r="DX179" s="13">
        <f t="shared" si="46"/>
        <v>45467</v>
      </c>
      <c r="DY179" s="1"/>
      <c r="DZ179" s="1"/>
      <c r="EA179" s="1"/>
      <c r="EB179" s="1"/>
      <c r="EC179" s="1"/>
      <c r="ED179" s="1"/>
      <c r="EE179" s="1"/>
      <c r="EF179" s="38"/>
      <c r="EG179" s="38"/>
      <c r="EH179" s="38"/>
      <c r="EI179" s="38"/>
      <c r="EJ179" s="38"/>
      <c r="EK179" s="38"/>
      <c r="EL179" s="38"/>
      <c r="EM179" s="38"/>
      <c r="EN179" s="38"/>
    </row>
    <row r="180" spans="1:144" x14ac:dyDescent="0.3">
      <c r="A180" s="268">
        <f t="shared" si="33"/>
        <v>12</v>
      </c>
      <c r="B180" s="11">
        <f t="shared" si="32"/>
        <v>45468</v>
      </c>
      <c r="C180" s="1">
        <v>37</v>
      </c>
      <c r="D180" s="1">
        <v>5307.54</v>
      </c>
      <c r="E180" s="1">
        <v>0</v>
      </c>
      <c r="F180" s="1">
        <v>10</v>
      </c>
      <c r="G180" s="1">
        <v>25.01</v>
      </c>
      <c r="H180" s="1">
        <v>0</v>
      </c>
      <c r="I180" s="1">
        <v>0</v>
      </c>
      <c r="J180" s="38"/>
      <c r="K180" s="11">
        <f t="shared" si="47"/>
        <v>45468</v>
      </c>
      <c r="L180" s="1">
        <v>63</v>
      </c>
      <c r="M180" s="1">
        <v>9441.39</v>
      </c>
      <c r="N180" s="1">
        <v>47.88</v>
      </c>
      <c r="O180" s="1">
        <v>0</v>
      </c>
      <c r="P180" s="1">
        <v>100</v>
      </c>
      <c r="Q180" s="1">
        <v>0</v>
      </c>
      <c r="R180" s="1">
        <v>2.75</v>
      </c>
      <c r="S180" s="38"/>
      <c r="T180" s="11">
        <f t="shared" si="34"/>
        <v>45468</v>
      </c>
      <c r="U180" s="1">
        <v>28</v>
      </c>
      <c r="V180" s="272">
        <v>2662.2</v>
      </c>
      <c r="W180" s="1">
        <v>0</v>
      </c>
      <c r="X180" s="1">
        <v>0</v>
      </c>
      <c r="Y180" s="1">
        <v>70.75</v>
      </c>
      <c r="Z180" s="1">
        <v>0</v>
      </c>
      <c r="AA180" s="1">
        <v>20</v>
      </c>
      <c r="AB180" s="38"/>
      <c r="AC180" s="11">
        <f t="shared" si="35"/>
        <v>45468</v>
      </c>
      <c r="AD180" s="1">
        <v>77</v>
      </c>
      <c r="AE180" s="1">
        <v>12240.89</v>
      </c>
      <c r="AF180" s="1">
        <v>60.15</v>
      </c>
      <c r="AG180" s="1">
        <v>0</v>
      </c>
      <c r="AH180" s="1">
        <v>189</v>
      </c>
      <c r="AI180" s="1">
        <v>1</v>
      </c>
      <c r="AJ180" s="1">
        <v>0</v>
      </c>
      <c r="AK180" s="38"/>
      <c r="AL180" s="11">
        <f t="shared" si="36"/>
        <v>45468</v>
      </c>
      <c r="AM180" s="1">
        <v>62</v>
      </c>
      <c r="AN180" s="1">
        <v>9489.02</v>
      </c>
      <c r="AO180" s="1">
        <v>0</v>
      </c>
      <c r="AP180" s="1">
        <v>0</v>
      </c>
      <c r="AQ180" s="1">
        <v>795.95</v>
      </c>
      <c r="AR180" s="1">
        <v>0</v>
      </c>
      <c r="AS180" s="1">
        <v>0</v>
      </c>
      <c r="AT180" s="38"/>
      <c r="AU180" s="11">
        <f t="shared" si="37"/>
        <v>45468</v>
      </c>
      <c r="AV180" s="1">
        <v>31</v>
      </c>
      <c r="AW180" s="1">
        <v>4686.96</v>
      </c>
      <c r="AX180" s="1">
        <v>0</v>
      </c>
      <c r="AY180" s="1">
        <v>50</v>
      </c>
      <c r="AZ180" s="1">
        <v>-32.82</v>
      </c>
      <c r="BA180" s="1">
        <v>0</v>
      </c>
      <c r="BB180" s="1">
        <v>31.03</v>
      </c>
      <c r="BC180" s="38"/>
      <c r="BD180" s="11">
        <f t="shared" si="38"/>
        <v>45468</v>
      </c>
      <c r="BE180" s="1">
        <v>42</v>
      </c>
      <c r="BF180" s="1">
        <v>6495.27</v>
      </c>
      <c r="BG180" s="1">
        <v>13.85</v>
      </c>
      <c r="BH180" s="1">
        <v>0</v>
      </c>
      <c r="BI180" s="1">
        <v>0</v>
      </c>
      <c r="BJ180" s="1">
        <v>18</v>
      </c>
      <c r="BK180" s="1">
        <v>186.86</v>
      </c>
      <c r="BL180" s="38"/>
      <c r="BM180" s="11">
        <f t="shared" si="39"/>
        <v>45468</v>
      </c>
      <c r="BN180" s="1">
        <v>64</v>
      </c>
      <c r="BO180" s="1">
        <v>9033.4599999999991</v>
      </c>
      <c r="BP180" s="272">
        <v>32.1</v>
      </c>
      <c r="BQ180" s="1">
        <v>0</v>
      </c>
      <c r="BR180" s="1">
        <v>0</v>
      </c>
      <c r="BS180" s="1">
        <v>0</v>
      </c>
      <c r="BT180" s="1">
        <v>2005.52</v>
      </c>
      <c r="BU180" s="38"/>
      <c r="BV180" s="11">
        <f t="shared" si="40"/>
        <v>45468</v>
      </c>
      <c r="BW180" s="1">
        <v>36</v>
      </c>
      <c r="BX180" s="1">
        <v>2776.44</v>
      </c>
      <c r="BY180" s="1">
        <v>43</v>
      </c>
      <c r="BZ180" s="1">
        <v>0</v>
      </c>
      <c r="CA180" s="1">
        <v>70</v>
      </c>
      <c r="CB180" s="1">
        <v>0</v>
      </c>
      <c r="CC180" s="1">
        <v>20</v>
      </c>
      <c r="CD180" s="38"/>
      <c r="CE180" s="11">
        <f t="shared" si="41"/>
        <v>45468</v>
      </c>
      <c r="CF180" s="1">
        <v>31</v>
      </c>
      <c r="CG180" s="1">
        <v>3950.18</v>
      </c>
      <c r="CH180" s="1">
        <v>42</v>
      </c>
      <c r="CI180" s="1">
        <v>0</v>
      </c>
      <c r="CJ180" s="1">
        <v>4.5599999999999996</v>
      </c>
      <c r="CK180" s="1">
        <v>0</v>
      </c>
      <c r="CL180" s="1">
        <v>25.75</v>
      </c>
      <c r="CM180" s="38"/>
      <c r="CN180" s="11">
        <f t="shared" si="42"/>
        <v>45468</v>
      </c>
      <c r="CO180" s="1">
        <v>92</v>
      </c>
      <c r="CP180" s="1">
        <v>10834.25</v>
      </c>
      <c r="CQ180" s="272">
        <v>58.5</v>
      </c>
      <c r="CR180" s="1">
        <v>331.22</v>
      </c>
      <c r="CS180" s="1">
        <v>0</v>
      </c>
      <c r="CT180" s="1">
        <v>1</v>
      </c>
      <c r="CU180" s="1">
        <v>201.68</v>
      </c>
      <c r="CV180" s="38"/>
      <c r="CW180" s="13">
        <f t="shared" si="43"/>
        <v>45468</v>
      </c>
      <c r="CX180" s="1">
        <v>21</v>
      </c>
      <c r="CY180" s="272">
        <v>1177.5999999999999</v>
      </c>
      <c r="CZ180" s="1">
        <v>0</v>
      </c>
      <c r="DA180" s="1">
        <v>0</v>
      </c>
      <c r="DB180" s="1">
        <v>0</v>
      </c>
      <c r="DC180" s="1">
        <v>0</v>
      </c>
      <c r="DD180" s="1">
        <v>169.41</v>
      </c>
      <c r="DE180" s="38"/>
      <c r="DF180" s="13">
        <f t="shared" si="44"/>
        <v>45468</v>
      </c>
      <c r="DG180" s="1"/>
      <c r="DH180" s="1"/>
      <c r="DI180" s="1"/>
      <c r="DJ180" s="1"/>
      <c r="DK180" s="1"/>
      <c r="DL180" s="1"/>
      <c r="DM180" s="1"/>
      <c r="DN180" s="38"/>
      <c r="DO180" s="13">
        <f t="shared" si="45"/>
        <v>45468</v>
      </c>
      <c r="DP180" s="1"/>
      <c r="DQ180" s="1"/>
      <c r="DR180" s="1"/>
      <c r="DS180" s="1"/>
      <c r="DT180" s="1"/>
      <c r="DU180" s="1"/>
      <c r="DV180" s="1"/>
      <c r="DW180" s="38"/>
      <c r="DX180" s="13">
        <f t="shared" si="46"/>
        <v>45468</v>
      </c>
      <c r="DY180" s="1"/>
      <c r="DZ180" s="1"/>
      <c r="EA180" s="1"/>
      <c r="EB180" s="1"/>
      <c r="EC180" s="1"/>
      <c r="ED180" s="1"/>
      <c r="EE180" s="1"/>
      <c r="EF180" s="38"/>
      <c r="EG180" s="38"/>
      <c r="EH180" s="38"/>
      <c r="EI180" s="38"/>
      <c r="EJ180" s="38"/>
      <c r="EK180" s="38"/>
      <c r="EL180" s="38"/>
      <c r="EM180" s="38"/>
      <c r="EN180" s="38"/>
    </row>
    <row r="181" spans="1:144" x14ac:dyDescent="0.3">
      <c r="A181" s="268">
        <f t="shared" si="33"/>
        <v>11</v>
      </c>
      <c r="B181" s="11">
        <f t="shared" si="32"/>
        <v>45469</v>
      </c>
      <c r="C181" s="1">
        <v>43</v>
      </c>
      <c r="D181" s="1">
        <v>6522.74</v>
      </c>
      <c r="E181" s="1">
        <v>0</v>
      </c>
      <c r="F181" s="1">
        <v>35</v>
      </c>
      <c r="G181" s="1">
        <v>0</v>
      </c>
      <c r="H181" s="1">
        <v>0</v>
      </c>
      <c r="I181" s="1">
        <v>2</v>
      </c>
      <c r="J181" s="38"/>
      <c r="K181" s="11">
        <f t="shared" si="47"/>
        <v>45469</v>
      </c>
      <c r="L181" s="1">
        <v>64</v>
      </c>
      <c r="M181" s="1">
        <v>9828.58</v>
      </c>
      <c r="N181" s="1">
        <v>15.57</v>
      </c>
      <c r="O181" s="1">
        <v>0</v>
      </c>
      <c r="P181" s="1">
        <v>0</v>
      </c>
      <c r="Q181" s="1">
        <v>0</v>
      </c>
      <c r="R181" s="1">
        <v>2461.61</v>
      </c>
      <c r="S181" s="38"/>
      <c r="T181" s="11">
        <f t="shared" si="34"/>
        <v>45469</v>
      </c>
      <c r="U181" s="1">
        <v>25</v>
      </c>
      <c r="V181" s="1">
        <v>2349.33</v>
      </c>
      <c r="W181" s="1">
        <v>0</v>
      </c>
      <c r="X181" s="1">
        <v>0</v>
      </c>
      <c r="Y181" s="1">
        <v>14</v>
      </c>
      <c r="Z181" s="1">
        <v>0</v>
      </c>
      <c r="AA181" s="1">
        <v>0</v>
      </c>
      <c r="AB181" s="38"/>
      <c r="AC181" s="11">
        <f t="shared" si="35"/>
        <v>45469</v>
      </c>
      <c r="AD181" s="1">
        <v>70</v>
      </c>
      <c r="AE181" s="1">
        <v>10778.84</v>
      </c>
      <c r="AF181" s="1">
        <v>37.94</v>
      </c>
      <c r="AG181" s="1">
        <v>0</v>
      </c>
      <c r="AH181" s="1">
        <v>50</v>
      </c>
      <c r="AI181" s="1">
        <v>1</v>
      </c>
      <c r="AJ181" s="1">
        <v>3.95</v>
      </c>
      <c r="AK181" s="38"/>
      <c r="AL181" s="11">
        <f t="shared" si="36"/>
        <v>45469</v>
      </c>
      <c r="AM181" s="1">
        <v>36</v>
      </c>
      <c r="AN181" s="1">
        <v>5394.02</v>
      </c>
      <c r="AO181" s="1">
        <v>12.96</v>
      </c>
      <c r="AP181" s="1">
        <v>0</v>
      </c>
      <c r="AQ181" s="1">
        <v>134.32</v>
      </c>
      <c r="AR181" s="1">
        <v>0</v>
      </c>
      <c r="AS181" s="1">
        <v>0</v>
      </c>
      <c r="AT181" s="38"/>
      <c r="AU181" s="11">
        <f t="shared" si="37"/>
        <v>45469</v>
      </c>
      <c r="AV181" s="1">
        <v>52</v>
      </c>
      <c r="AW181" s="272">
        <v>4778.3</v>
      </c>
      <c r="AX181" s="1">
        <v>0</v>
      </c>
      <c r="AY181" s="1">
        <v>10</v>
      </c>
      <c r="AZ181" s="1">
        <v>100</v>
      </c>
      <c r="BA181" s="1">
        <v>0</v>
      </c>
      <c r="BB181" s="1">
        <v>2.14</v>
      </c>
      <c r="BC181" s="38"/>
      <c r="BD181" s="11">
        <f t="shared" si="38"/>
        <v>45469</v>
      </c>
      <c r="BE181" s="1">
        <v>52</v>
      </c>
      <c r="BF181" s="1">
        <v>7702.29</v>
      </c>
      <c r="BG181" s="1">
        <v>26.02</v>
      </c>
      <c r="BH181" s="1">
        <v>0</v>
      </c>
      <c r="BI181" s="1">
        <v>0</v>
      </c>
      <c r="BJ181" s="1">
        <v>18</v>
      </c>
      <c r="BK181" s="1">
        <v>177.8</v>
      </c>
      <c r="BL181" s="38"/>
      <c r="BM181" s="11">
        <f t="shared" si="39"/>
        <v>45469</v>
      </c>
      <c r="BN181" s="1">
        <v>64</v>
      </c>
      <c r="BO181" s="1">
        <v>9242.99</v>
      </c>
      <c r="BP181" s="1">
        <v>26.99</v>
      </c>
      <c r="BQ181" s="1">
        <v>0</v>
      </c>
      <c r="BR181" s="1">
        <v>100</v>
      </c>
      <c r="BS181" s="1">
        <v>0</v>
      </c>
      <c r="BT181" s="1">
        <v>15</v>
      </c>
      <c r="BU181" s="38"/>
      <c r="BV181" s="11">
        <f t="shared" si="40"/>
        <v>45469</v>
      </c>
      <c r="BW181" s="1">
        <v>40</v>
      </c>
      <c r="BX181" s="1">
        <v>3025.12</v>
      </c>
      <c r="BY181" s="1">
        <v>47</v>
      </c>
      <c r="BZ181" s="1">
        <v>0</v>
      </c>
      <c r="CA181" s="1">
        <v>39</v>
      </c>
      <c r="CB181" s="1">
        <v>0</v>
      </c>
      <c r="CC181" s="1">
        <v>39</v>
      </c>
      <c r="CD181" s="38"/>
      <c r="CE181" s="11">
        <f t="shared" si="41"/>
        <v>45469</v>
      </c>
      <c r="CF181" s="1">
        <v>24</v>
      </c>
      <c r="CG181" s="1">
        <v>3251.05</v>
      </c>
      <c r="CH181" s="1">
        <v>38</v>
      </c>
      <c r="CI181" s="1">
        <v>0</v>
      </c>
      <c r="CJ181" s="1">
        <v>0</v>
      </c>
      <c r="CK181" s="1">
        <v>1</v>
      </c>
      <c r="CL181" s="1">
        <v>9.99</v>
      </c>
      <c r="CM181" s="38"/>
      <c r="CN181" s="11">
        <f t="shared" si="42"/>
        <v>45469</v>
      </c>
      <c r="CO181" s="1">
        <v>87</v>
      </c>
      <c r="CP181" s="1">
        <v>10737.83</v>
      </c>
      <c r="CQ181" s="272">
        <v>53.5</v>
      </c>
      <c r="CR181" s="1">
        <v>576.97</v>
      </c>
      <c r="CS181" s="1">
        <v>0</v>
      </c>
      <c r="CT181" s="1">
        <v>0</v>
      </c>
      <c r="CU181" s="1">
        <v>0</v>
      </c>
      <c r="CV181" s="38"/>
      <c r="CW181" s="13">
        <f t="shared" si="43"/>
        <v>45469</v>
      </c>
      <c r="CX181" s="283"/>
      <c r="CY181" s="283"/>
      <c r="CZ181" s="283"/>
      <c r="DA181" s="283"/>
      <c r="DB181" s="283"/>
      <c r="DC181" s="283"/>
      <c r="DD181" s="283"/>
      <c r="DE181" s="38"/>
      <c r="DF181" s="13">
        <f t="shared" si="44"/>
        <v>45469</v>
      </c>
      <c r="DG181" s="1"/>
      <c r="DH181" s="1"/>
      <c r="DI181" s="1"/>
      <c r="DJ181" s="1"/>
      <c r="DK181" s="1"/>
      <c r="DL181" s="1"/>
      <c r="DM181" s="1"/>
      <c r="DN181" s="38"/>
      <c r="DO181" s="13">
        <f t="shared" si="45"/>
        <v>45469</v>
      </c>
      <c r="DP181" s="1"/>
      <c r="DQ181" s="1"/>
      <c r="DR181" s="1"/>
      <c r="DS181" s="1"/>
      <c r="DT181" s="1"/>
      <c r="DU181" s="1"/>
      <c r="DV181" s="1"/>
      <c r="DW181" s="38"/>
      <c r="DX181" s="13">
        <f t="shared" si="46"/>
        <v>45469</v>
      </c>
      <c r="DY181" s="1"/>
      <c r="DZ181" s="1"/>
      <c r="EA181" s="1"/>
      <c r="EB181" s="1"/>
      <c r="EC181" s="1"/>
      <c r="ED181" s="1"/>
      <c r="EE181" s="1"/>
      <c r="EF181" s="38"/>
      <c r="EG181" s="38"/>
      <c r="EH181" s="38"/>
      <c r="EI181" s="38"/>
      <c r="EJ181" s="38"/>
      <c r="EK181" s="38"/>
      <c r="EL181" s="38"/>
      <c r="EM181" s="38"/>
      <c r="EN181" s="38"/>
    </row>
    <row r="182" spans="1:144" x14ac:dyDescent="0.3">
      <c r="A182" s="268">
        <f t="shared" si="33"/>
        <v>11</v>
      </c>
      <c r="B182" s="11">
        <f t="shared" si="32"/>
        <v>45470</v>
      </c>
      <c r="C182" s="1">
        <v>48</v>
      </c>
      <c r="D182" s="1">
        <v>6753.07</v>
      </c>
      <c r="E182" s="1">
        <v>0</v>
      </c>
      <c r="F182" s="1">
        <v>51</v>
      </c>
      <c r="G182" s="1">
        <v>200</v>
      </c>
      <c r="H182" s="1">
        <v>0</v>
      </c>
      <c r="I182" s="1">
        <v>27</v>
      </c>
      <c r="J182" s="38"/>
      <c r="K182" s="11">
        <f t="shared" si="47"/>
        <v>45470</v>
      </c>
      <c r="L182" s="1">
        <v>26</v>
      </c>
      <c r="M182" s="1">
        <v>3594.21</v>
      </c>
      <c r="N182" s="1">
        <v>30.89</v>
      </c>
      <c r="O182" s="1">
        <v>0</v>
      </c>
      <c r="P182" s="1">
        <v>0</v>
      </c>
      <c r="Q182" s="1">
        <v>0</v>
      </c>
      <c r="R182" s="272">
        <v>10.5</v>
      </c>
      <c r="S182" s="38"/>
      <c r="T182" s="11">
        <f t="shared" si="34"/>
        <v>45470</v>
      </c>
      <c r="U182" s="1">
        <v>25</v>
      </c>
      <c r="V182" s="1">
        <v>2302.5300000000002</v>
      </c>
      <c r="W182" s="1">
        <v>0</v>
      </c>
      <c r="X182" s="1">
        <v>0</v>
      </c>
      <c r="Y182" s="272">
        <v>43.5</v>
      </c>
      <c r="Z182" s="1">
        <v>0</v>
      </c>
      <c r="AA182" s="272">
        <v>21.5</v>
      </c>
      <c r="AB182" s="38"/>
      <c r="AC182" s="11">
        <f t="shared" si="35"/>
        <v>45470</v>
      </c>
      <c r="AD182" s="1">
        <v>42</v>
      </c>
      <c r="AE182" s="1">
        <v>5841.47</v>
      </c>
      <c r="AF182" s="1">
        <v>24.06</v>
      </c>
      <c r="AG182" s="1">
        <v>0</v>
      </c>
      <c r="AH182" s="1">
        <v>125</v>
      </c>
      <c r="AI182" s="1">
        <v>1</v>
      </c>
      <c r="AJ182" s="1">
        <v>20</v>
      </c>
      <c r="AK182" s="38"/>
      <c r="AL182" s="11">
        <f t="shared" si="36"/>
        <v>45470</v>
      </c>
      <c r="AM182" s="1">
        <v>54</v>
      </c>
      <c r="AN182" s="1">
        <v>7601.74</v>
      </c>
      <c r="AO182" s="1">
        <v>7.4</v>
      </c>
      <c r="AP182" s="1">
        <v>0</v>
      </c>
      <c r="AQ182" s="1">
        <v>54.95</v>
      </c>
      <c r="AR182" s="1">
        <v>0</v>
      </c>
      <c r="AS182" s="1">
        <v>0</v>
      </c>
      <c r="AT182" s="38"/>
      <c r="AU182" s="11">
        <f t="shared" si="37"/>
        <v>45470</v>
      </c>
      <c r="AV182" s="1">
        <v>47</v>
      </c>
      <c r="AW182" s="272">
        <v>4272</v>
      </c>
      <c r="AX182" s="1">
        <v>0</v>
      </c>
      <c r="AY182" s="1">
        <v>38</v>
      </c>
      <c r="AZ182" s="1">
        <v>0</v>
      </c>
      <c r="BA182" s="1">
        <v>0</v>
      </c>
      <c r="BB182" s="272">
        <v>22.7</v>
      </c>
      <c r="BC182" s="38"/>
      <c r="BD182" s="11">
        <f t="shared" si="38"/>
        <v>45470</v>
      </c>
      <c r="BE182" s="1">
        <v>47</v>
      </c>
      <c r="BF182" s="272">
        <v>6807.9</v>
      </c>
      <c r="BG182" s="1">
        <v>27.72</v>
      </c>
      <c r="BH182" s="1">
        <v>0</v>
      </c>
      <c r="BI182" s="1">
        <v>0</v>
      </c>
      <c r="BJ182" s="1">
        <v>19</v>
      </c>
      <c r="BK182" s="1">
        <v>5</v>
      </c>
      <c r="BL182" s="38"/>
      <c r="BM182" s="11">
        <f t="shared" si="39"/>
        <v>45470</v>
      </c>
      <c r="BN182" s="1">
        <v>64</v>
      </c>
      <c r="BO182" s="272">
        <v>9007.4</v>
      </c>
      <c r="BP182" s="1">
        <v>34.43</v>
      </c>
      <c r="BQ182" s="1">
        <v>0</v>
      </c>
      <c r="BR182" s="1">
        <v>0</v>
      </c>
      <c r="BS182" s="1">
        <v>0</v>
      </c>
      <c r="BT182" s="1">
        <v>5</v>
      </c>
      <c r="BU182" s="38"/>
      <c r="BV182" s="11">
        <f t="shared" si="40"/>
        <v>45470</v>
      </c>
      <c r="BW182" s="1">
        <v>32</v>
      </c>
      <c r="BX182" s="1">
        <v>2454.25</v>
      </c>
      <c r="BY182" s="1">
        <v>39</v>
      </c>
      <c r="BZ182" s="1">
        <v>0</v>
      </c>
      <c r="CA182" s="1">
        <v>175</v>
      </c>
      <c r="CB182" s="1">
        <v>0</v>
      </c>
      <c r="CC182" s="1">
        <v>10</v>
      </c>
      <c r="CD182" s="38"/>
      <c r="CE182" s="11">
        <f t="shared" si="41"/>
        <v>45470</v>
      </c>
      <c r="CF182" s="1">
        <v>47</v>
      </c>
      <c r="CG182" s="1">
        <v>6128.65</v>
      </c>
      <c r="CH182" s="272">
        <v>44.5</v>
      </c>
      <c r="CI182" s="1">
        <v>0</v>
      </c>
      <c r="CJ182" s="1">
        <v>0</v>
      </c>
      <c r="CK182" s="1">
        <v>1</v>
      </c>
      <c r="CL182" s="1">
        <v>23.12</v>
      </c>
      <c r="CM182" s="38"/>
      <c r="CN182" s="11">
        <f t="shared" si="42"/>
        <v>45470</v>
      </c>
      <c r="CO182" s="1">
        <v>90</v>
      </c>
      <c r="CP182" s="272">
        <v>12006</v>
      </c>
      <c r="CQ182" s="272">
        <v>40.5</v>
      </c>
      <c r="CR182" s="272">
        <v>265.10000000000002</v>
      </c>
      <c r="CS182" s="1">
        <v>50</v>
      </c>
      <c r="CT182" s="1">
        <v>0</v>
      </c>
      <c r="CU182" s="1">
        <v>70.12</v>
      </c>
      <c r="CV182" s="38"/>
      <c r="CW182" s="13">
        <f t="shared" si="43"/>
        <v>45470</v>
      </c>
      <c r="CX182" s="283"/>
      <c r="CY182" s="283"/>
      <c r="CZ182" s="283"/>
      <c r="DA182" s="283"/>
      <c r="DB182" s="283"/>
      <c r="DC182" s="283"/>
      <c r="DD182" s="283"/>
      <c r="DE182" s="38"/>
      <c r="DF182" s="13">
        <f t="shared" si="44"/>
        <v>45470</v>
      </c>
      <c r="DG182" s="1"/>
      <c r="DH182" s="1"/>
      <c r="DI182" s="1"/>
      <c r="DJ182" s="1"/>
      <c r="DK182" s="1"/>
      <c r="DL182" s="1"/>
      <c r="DM182" s="1"/>
      <c r="DN182" s="38"/>
      <c r="DO182" s="13">
        <f t="shared" si="45"/>
        <v>45470</v>
      </c>
      <c r="DP182" s="1"/>
      <c r="DQ182" s="1"/>
      <c r="DR182" s="1"/>
      <c r="DS182" s="1"/>
      <c r="DT182" s="1"/>
      <c r="DU182" s="1"/>
      <c r="DV182" s="1"/>
      <c r="DW182" s="38"/>
      <c r="DX182" s="13">
        <f t="shared" si="46"/>
        <v>45470</v>
      </c>
      <c r="DY182" s="1"/>
      <c r="DZ182" s="1"/>
      <c r="EA182" s="1"/>
      <c r="EB182" s="1"/>
      <c r="EC182" s="1"/>
      <c r="ED182" s="1"/>
      <c r="EE182" s="1"/>
      <c r="EF182" s="38"/>
      <c r="EG182" s="38"/>
      <c r="EH182" s="38"/>
      <c r="EI182" s="38"/>
      <c r="EJ182" s="38"/>
      <c r="EK182" s="38"/>
      <c r="EL182" s="38"/>
      <c r="EM182" s="38"/>
      <c r="EN182" s="38"/>
    </row>
    <row r="183" spans="1:144" x14ac:dyDescent="0.3">
      <c r="A183" s="268">
        <f t="shared" si="33"/>
        <v>11</v>
      </c>
      <c r="B183" s="11">
        <f t="shared" si="32"/>
        <v>45471</v>
      </c>
      <c r="C183" s="1">
        <v>56</v>
      </c>
      <c r="D183" s="1">
        <v>7763.93</v>
      </c>
      <c r="E183" s="1">
        <v>0</v>
      </c>
      <c r="F183" s="1">
        <v>17</v>
      </c>
      <c r="G183" s="1">
        <v>0</v>
      </c>
      <c r="H183" s="1">
        <v>0</v>
      </c>
      <c r="I183" s="1">
        <v>4</v>
      </c>
      <c r="J183" s="38"/>
      <c r="K183" s="11">
        <f t="shared" si="47"/>
        <v>45471</v>
      </c>
      <c r="L183" s="1">
        <v>19</v>
      </c>
      <c r="M183" s="1">
        <v>2494.77</v>
      </c>
      <c r="N183" s="1">
        <v>12.73</v>
      </c>
      <c r="O183" s="1">
        <v>0</v>
      </c>
      <c r="P183" s="1">
        <v>0</v>
      </c>
      <c r="Q183" s="1">
        <v>0</v>
      </c>
      <c r="R183" s="1">
        <v>0</v>
      </c>
      <c r="S183" s="38"/>
      <c r="T183" s="11">
        <f t="shared" si="34"/>
        <v>45471</v>
      </c>
      <c r="U183" s="1">
        <v>29</v>
      </c>
      <c r="V183" s="1">
        <v>2780.09</v>
      </c>
      <c r="W183" s="1">
        <v>0</v>
      </c>
      <c r="X183" s="1">
        <v>0</v>
      </c>
      <c r="Y183" s="272">
        <v>41.5</v>
      </c>
      <c r="Z183" s="1">
        <v>0</v>
      </c>
      <c r="AA183" s="272">
        <v>4.5</v>
      </c>
      <c r="AB183" s="38"/>
      <c r="AC183" s="11">
        <f t="shared" si="35"/>
        <v>45471</v>
      </c>
      <c r="AD183" s="1">
        <v>57</v>
      </c>
      <c r="AE183" s="1">
        <v>7527.54</v>
      </c>
      <c r="AF183" s="1">
        <v>80.52</v>
      </c>
      <c r="AG183" s="1">
        <v>0</v>
      </c>
      <c r="AH183" s="1">
        <v>-170.52</v>
      </c>
      <c r="AI183" s="1">
        <v>1</v>
      </c>
      <c r="AJ183" s="1">
        <v>0</v>
      </c>
      <c r="AK183" s="38"/>
      <c r="AL183" s="11">
        <f t="shared" si="36"/>
        <v>45471</v>
      </c>
      <c r="AM183" s="1">
        <v>45</v>
      </c>
      <c r="AN183" s="1">
        <v>6507.89</v>
      </c>
      <c r="AO183" s="272">
        <v>3.7</v>
      </c>
      <c r="AP183" s="1">
        <v>0</v>
      </c>
      <c r="AQ183" s="272">
        <v>9.9</v>
      </c>
      <c r="AR183" s="1">
        <v>0</v>
      </c>
      <c r="AS183" s="1">
        <v>0</v>
      </c>
      <c r="AT183" s="38"/>
      <c r="AU183" s="11">
        <f t="shared" si="37"/>
        <v>45471</v>
      </c>
      <c r="AV183" s="1">
        <v>51</v>
      </c>
      <c r="AW183" s="1">
        <v>3569.86</v>
      </c>
      <c r="AX183" s="1">
        <v>0</v>
      </c>
      <c r="AY183" s="1">
        <v>34</v>
      </c>
      <c r="AZ183" s="1">
        <v>0.01</v>
      </c>
      <c r="BA183" s="1">
        <v>0</v>
      </c>
      <c r="BB183" s="1">
        <v>8.56</v>
      </c>
      <c r="BC183" s="38"/>
      <c r="BD183" s="11">
        <f t="shared" si="38"/>
        <v>45471</v>
      </c>
      <c r="BE183" s="1">
        <v>41</v>
      </c>
      <c r="BF183" s="1">
        <v>5248.55</v>
      </c>
      <c r="BG183" s="1">
        <v>11.55</v>
      </c>
      <c r="BH183" s="1">
        <v>0</v>
      </c>
      <c r="BI183" s="1">
        <v>0</v>
      </c>
      <c r="BJ183" s="1">
        <v>19</v>
      </c>
      <c r="BK183" s="1">
        <v>164.86</v>
      </c>
      <c r="BL183" s="38"/>
      <c r="BM183" s="11">
        <f t="shared" si="39"/>
        <v>45471</v>
      </c>
      <c r="BN183" s="1">
        <v>63</v>
      </c>
      <c r="BO183" s="272">
        <v>8325.7999999999993</v>
      </c>
      <c r="BP183" s="1">
        <v>36.75</v>
      </c>
      <c r="BQ183" s="1">
        <v>0</v>
      </c>
      <c r="BR183" s="272">
        <v>259.10000000000002</v>
      </c>
      <c r="BS183" s="1">
        <v>0</v>
      </c>
      <c r="BT183" s="1">
        <v>4</v>
      </c>
      <c r="BU183" s="38"/>
      <c r="BV183" s="11">
        <f t="shared" si="40"/>
        <v>45471</v>
      </c>
      <c r="BW183" s="1">
        <v>47</v>
      </c>
      <c r="BX183" s="1">
        <v>3809.19</v>
      </c>
      <c r="BY183" s="1">
        <v>32</v>
      </c>
      <c r="BZ183" s="1">
        <v>0</v>
      </c>
      <c r="CA183" s="1">
        <v>75</v>
      </c>
      <c r="CB183" s="1">
        <v>0</v>
      </c>
      <c r="CC183" s="1">
        <v>134.94</v>
      </c>
      <c r="CD183" s="38"/>
      <c r="CE183" s="11">
        <f t="shared" si="41"/>
        <v>45471</v>
      </c>
      <c r="CF183" s="1">
        <v>52</v>
      </c>
      <c r="CG183" s="1">
        <v>7005.87</v>
      </c>
      <c r="CH183" s="1">
        <v>127</v>
      </c>
      <c r="CI183" s="1">
        <v>0</v>
      </c>
      <c r="CJ183" s="1">
        <v>0</v>
      </c>
      <c r="CK183" s="1">
        <v>2</v>
      </c>
      <c r="CL183" s="1">
        <v>57.26</v>
      </c>
      <c r="CM183" s="38"/>
      <c r="CN183" s="11">
        <f t="shared" si="42"/>
        <v>45471</v>
      </c>
      <c r="CO183" s="1">
        <v>93</v>
      </c>
      <c r="CP183" s="1">
        <v>12516.29</v>
      </c>
      <c r="CQ183" s="1">
        <v>196.68</v>
      </c>
      <c r="CR183" s="1">
        <v>540</v>
      </c>
      <c r="CS183" s="1">
        <v>75</v>
      </c>
      <c r="CT183" s="1">
        <v>0</v>
      </c>
      <c r="CU183" s="1">
        <v>176.32</v>
      </c>
      <c r="CV183" s="38"/>
      <c r="CW183" s="13">
        <f t="shared" si="43"/>
        <v>45471</v>
      </c>
      <c r="CX183" s="283"/>
      <c r="CY183" s="283"/>
      <c r="CZ183" s="283"/>
      <c r="DA183" s="283"/>
      <c r="DB183" s="283"/>
      <c r="DC183" s="283"/>
      <c r="DD183" s="283"/>
      <c r="DE183" s="38"/>
      <c r="DF183" s="13">
        <f t="shared" si="44"/>
        <v>45471</v>
      </c>
      <c r="DG183" s="1"/>
      <c r="DH183" s="1"/>
      <c r="DI183" s="1"/>
      <c r="DJ183" s="1"/>
      <c r="DK183" s="1"/>
      <c r="DL183" s="1"/>
      <c r="DM183" s="1"/>
      <c r="DN183" s="38"/>
      <c r="DO183" s="13">
        <f t="shared" si="45"/>
        <v>45471</v>
      </c>
      <c r="DP183" s="1"/>
      <c r="DQ183" s="1"/>
      <c r="DR183" s="1"/>
      <c r="DS183" s="1"/>
      <c r="DT183" s="1"/>
      <c r="DU183" s="1"/>
      <c r="DV183" s="1"/>
      <c r="DW183" s="38"/>
      <c r="DX183" s="13">
        <f t="shared" si="46"/>
        <v>45471</v>
      </c>
      <c r="DY183" s="1"/>
      <c r="DZ183" s="1"/>
      <c r="EA183" s="1"/>
      <c r="EB183" s="1"/>
      <c r="EC183" s="1"/>
      <c r="ED183" s="1"/>
      <c r="EE183" s="1"/>
      <c r="EF183" s="38"/>
      <c r="EG183" s="38"/>
      <c r="EH183" s="38"/>
      <c r="EI183" s="38"/>
      <c r="EJ183" s="38"/>
      <c r="EK183" s="38"/>
      <c r="EL183" s="38"/>
      <c r="EM183" s="38"/>
      <c r="EN183" s="38"/>
    </row>
    <row r="184" spans="1:144" x14ac:dyDescent="0.3">
      <c r="A184" s="268">
        <f t="shared" si="33"/>
        <v>11</v>
      </c>
      <c r="B184" s="11">
        <f t="shared" si="32"/>
        <v>45472</v>
      </c>
      <c r="C184" s="1">
        <v>55</v>
      </c>
      <c r="D184" s="1">
        <v>7988.65</v>
      </c>
      <c r="E184" s="1">
        <v>0</v>
      </c>
      <c r="F184" s="1">
        <v>48</v>
      </c>
      <c r="G184" s="1">
        <v>62.34</v>
      </c>
      <c r="H184" s="1">
        <v>0</v>
      </c>
      <c r="I184" s="272">
        <v>140.4</v>
      </c>
      <c r="J184" s="156">
        <f>SUM(C171:C185)</f>
        <v>733</v>
      </c>
      <c r="K184" s="11">
        <f t="shared" si="47"/>
        <v>45472</v>
      </c>
      <c r="L184" s="1">
        <v>26</v>
      </c>
      <c r="M184" s="1">
        <v>3267.43</v>
      </c>
      <c r="N184" s="1">
        <v>45.75</v>
      </c>
      <c r="O184" s="1">
        <v>0</v>
      </c>
      <c r="P184" s="1">
        <v>50</v>
      </c>
      <c r="Q184" s="1">
        <v>0</v>
      </c>
      <c r="R184" s="1">
        <v>1</v>
      </c>
      <c r="S184" s="156">
        <f>SUM(L171:L185)</f>
        <v>573</v>
      </c>
      <c r="T184" s="11">
        <f t="shared" si="34"/>
        <v>45472</v>
      </c>
      <c r="U184" s="1">
        <v>17</v>
      </c>
      <c r="V184" s="1">
        <v>1641.82</v>
      </c>
      <c r="W184" s="1">
        <v>0</v>
      </c>
      <c r="X184" s="1">
        <v>0</v>
      </c>
      <c r="Y184" s="1">
        <v>22</v>
      </c>
      <c r="Z184" s="1">
        <v>0</v>
      </c>
      <c r="AA184" s="272">
        <v>8.5</v>
      </c>
      <c r="AB184" s="156">
        <f>SUM(U171:U185)</f>
        <v>392</v>
      </c>
      <c r="AC184" s="11">
        <f t="shared" si="35"/>
        <v>45472</v>
      </c>
      <c r="AD184" s="1">
        <v>52</v>
      </c>
      <c r="AE184" s="1">
        <v>6943.24</v>
      </c>
      <c r="AF184" s="1">
        <v>102.73</v>
      </c>
      <c r="AG184" s="1">
        <v>0</v>
      </c>
      <c r="AH184" s="1">
        <v>-13.02</v>
      </c>
      <c r="AI184" s="1">
        <v>1</v>
      </c>
      <c r="AJ184" s="1">
        <v>125</v>
      </c>
      <c r="AK184" s="156">
        <f>SUM(AD171:AD185)</f>
        <v>773</v>
      </c>
      <c r="AL184" s="11">
        <f t="shared" si="36"/>
        <v>45472</v>
      </c>
      <c r="AM184" s="1">
        <v>45</v>
      </c>
      <c r="AN184" s="272">
        <v>6487.5</v>
      </c>
      <c r="AO184" s="1">
        <v>20.36</v>
      </c>
      <c r="AP184" s="1">
        <v>0</v>
      </c>
      <c r="AQ184" s="1">
        <v>165.01</v>
      </c>
      <c r="AR184" s="1">
        <v>0</v>
      </c>
      <c r="AS184" s="1">
        <v>0</v>
      </c>
      <c r="AT184" s="156">
        <f>SUM(AM171:AM185)</f>
        <v>683</v>
      </c>
      <c r="AU184" s="11">
        <f t="shared" si="37"/>
        <v>45472</v>
      </c>
      <c r="AV184" s="1">
        <v>49</v>
      </c>
      <c r="AW184" s="272">
        <v>3375.6</v>
      </c>
      <c r="AX184" s="1">
        <v>0</v>
      </c>
      <c r="AY184" s="1">
        <v>22</v>
      </c>
      <c r="AZ184" s="1">
        <v>0</v>
      </c>
      <c r="BA184" s="1">
        <v>0</v>
      </c>
      <c r="BB184" s="1">
        <v>81.28</v>
      </c>
      <c r="BC184" s="156">
        <f>SUM(AV171:AV185)</f>
        <v>753</v>
      </c>
      <c r="BD184" s="11">
        <f t="shared" si="38"/>
        <v>45472</v>
      </c>
      <c r="BE184" s="1">
        <v>56</v>
      </c>
      <c r="BF184" s="1">
        <v>6451.63</v>
      </c>
      <c r="BG184" s="1">
        <v>48.96</v>
      </c>
      <c r="BH184" s="1">
        <v>0</v>
      </c>
      <c r="BI184" s="1">
        <v>0</v>
      </c>
      <c r="BJ184" s="1">
        <v>16</v>
      </c>
      <c r="BK184" s="1">
        <v>0</v>
      </c>
      <c r="BL184" s="156">
        <f>SUM(BE171:BE185)</f>
        <v>658</v>
      </c>
      <c r="BM184" s="11">
        <f t="shared" si="39"/>
        <v>45472</v>
      </c>
      <c r="BN184" s="1">
        <v>62</v>
      </c>
      <c r="BO184" s="272">
        <v>8288.4</v>
      </c>
      <c r="BP184" s="1">
        <v>18.14</v>
      </c>
      <c r="BQ184" s="1">
        <v>0</v>
      </c>
      <c r="BR184" s="1">
        <v>165.86</v>
      </c>
      <c r="BS184" s="1">
        <v>1</v>
      </c>
      <c r="BT184" s="1">
        <v>10</v>
      </c>
      <c r="BU184" s="156">
        <f>SUM(BN171:BN185)</f>
        <v>899</v>
      </c>
      <c r="BV184" s="11">
        <f t="shared" si="40"/>
        <v>45472</v>
      </c>
      <c r="BW184" s="1">
        <v>46</v>
      </c>
      <c r="BX184" s="1">
        <v>3613.67</v>
      </c>
      <c r="BY184" s="1">
        <v>83</v>
      </c>
      <c r="BZ184" s="1">
        <v>0</v>
      </c>
      <c r="CA184" s="1">
        <v>105</v>
      </c>
      <c r="CB184" s="1">
        <v>0</v>
      </c>
      <c r="CC184" s="1">
        <v>24</v>
      </c>
      <c r="CD184" s="156">
        <f>SUM(BW171:BW185)</f>
        <v>583</v>
      </c>
      <c r="CE184" s="11">
        <f t="shared" si="41"/>
        <v>45472</v>
      </c>
      <c r="CF184" s="1">
        <v>20</v>
      </c>
      <c r="CG184" s="1">
        <v>2530.7399999999998</v>
      </c>
      <c r="CH184" s="1">
        <v>47</v>
      </c>
      <c r="CI184" s="1">
        <v>0</v>
      </c>
      <c r="CJ184" s="1">
        <v>0</v>
      </c>
      <c r="CK184" s="1">
        <v>0</v>
      </c>
      <c r="CL184" s="1">
        <v>20.49</v>
      </c>
      <c r="CM184" s="156">
        <f>SUM(CF171:CF185)</f>
        <v>515</v>
      </c>
      <c r="CN184" s="11">
        <f t="shared" si="42"/>
        <v>45472</v>
      </c>
      <c r="CO184" s="1">
        <v>87</v>
      </c>
      <c r="CP184" s="1">
        <v>11070.29</v>
      </c>
      <c r="CQ184" s="1">
        <v>68</v>
      </c>
      <c r="CR184" s="1">
        <v>588.65</v>
      </c>
      <c r="CS184" s="1">
        <v>100</v>
      </c>
      <c r="CT184" s="1">
        <v>0</v>
      </c>
      <c r="CU184" s="1">
        <v>124.38</v>
      </c>
      <c r="CV184" s="156">
        <f>SUM(CO171:CO185)</f>
        <v>1287</v>
      </c>
      <c r="CW184" s="13">
        <f t="shared" si="43"/>
        <v>45472</v>
      </c>
      <c r="CX184" s="283"/>
      <c r="CY184" s="283"/>
      <c r="CZ184" s="283"/>
      <c r="DA184" s="283"/>
      <c r="DB184" s="283"/>
      <c r="DC184" s="283"/>
      <c r="DD184" s="283"/>
      <c r="DE184" s="156">
        <f>SUM(CX171:CX185)</f>
        <v>264</v>
      </c>
      <c r="DF184" s="13">
        <f t="shared" si="44"/>
        <v>45472</v>
      </c>
      <c r="DG184" s="1"/>
      <c r="DH184" s="1"/>
      <c r="DI184" s="1"/>
      <c r="DJ184" s="1"/>
      <c r="DK184" s="1"/>
      <c r="DL184" s="1"/>
      <c r="DM184" s="1"/>
      <c r="DN184" s="156">
        <f>SUM(DG171:DG185)</f>
        <v>0</v>
      </c>
      <c r="DO184" s="13">
        <f t="shared" si="45"/>
        <v>45472</v>
      </c>
      <c r="DP184" s="1"/>
      <c r="DQ184" s="1"/>
      <c r="DR184" s="1"/>
      <c r="DS184" s="1"/>
      <c r="DT184" s="1"/>
      <c r="DU184" s="1"/>
      <c r="DV184" s="1"/>
      <c r="DW184" s="156">
        <f>SUM(DP171:DP185)</f>
        <v>0</v>
      </c>
      <c r="DX184" s="13">
        <f t="shared" si="46"/>
        <v>45472</v>
      </c>
      <c r="DY184" s="1"/>
      <c r="DZ184" s="1"/>
      <c r="EA184" s="1"/>
      <c r="EB184" s="1"/>
      <c r="EC184" s="1"/>
      <c r="ED184" s="1"/>
      <c r="EE184" s="1"/>
      <c r="EF184" s="156">
        <f>SUM(DY171:DY185)</f>
        <v>0</v>
      </c>
      <c r="EG184" s="38"/>
      <c r="EH184" s="38"/>
      <c r="EI184" s="38"/>
      <c r="EJ184" s="38"/>
      <c r="EK184" s="38"/>
      <c r="EL184" s="38"/>
      <c r="EM184" s="38"/>
      <c r="EN184" s="38"/>
    </row>
    <row r="185" spans="1:144" x14ac:dyDescent="0.3">
      <c r="A185" s="268">
        <f t="shared" si="33"/>
        <v>11</v>
      </c>
      <c r="B185" s="11">
        <f t="shared" si="32"/>
        <v>45473</v>
      </c>
      <c r="C185" s="1">
        <v>34</v>
      </c>
      <c r="D185" s="1">
        <v>4188.57</v>
      </c>
      <c r="E185" s="1">
        <v>0</v>
      </c>
      <c r="F185" s="1">
        <v>19</v>
      </c>
      <c r="G185" s="1">
        <v>0</v>
      </c>
      <c r="H185" s="1">
        <v>0</v>
      </c>
      <c r="I185" s="1">
        <v>3</v>
      </c>
      <c r="J185" s="102">
        <f>SUM(D171:G185)</f>
        <v>105260.45999999999</v>
      </c>
      <c r="K185" s="11">
        <f t="shared" si="47"/>
        <v>45473</v>
      </c>
      <c r="L185" s="1">
        <v>16</v>
      </c>
      <c r="M185" s="1">
        <v>2059.5500000000002</v>
      </c>
      <c r="N185" s="272">
        <v>18.399999999999999</v>
      </c>
      <c r="O185" s="1">
        <v>0</v>
      </c>
      <c r="P185" s="1">
        <v>0</v>
      </c>
      <c r="Q185" s="1">
        <v>0</v>
      </c>
      <c r="R185" s="1">
        <v>3.5</v>
      </c>
      <c r="S185" s="102">
        <f>SUM(M171:P185)</f>
        <v>80370.349999999991</v>
      </c>
      <c r="T185" s="11">
        <f t="shared" si="34"/>
        <v>45473</v>
      </c>
      <c r="U185" s="1">
        <v>13</v>
      </c>
      <c r="V185" s="272">
        <v>1178.9000000000001</v>
      </c>
      <c r="W185" s="1">
        <v>0</v>
      </c>
      <c r="X185" s="1">
        <v>0</v>
      </c>
      <c r="Y185" s="1">
        <v>23</v>
      </c>
      <c r="Z185" s="1">
        <v>0</v>
      </c>
      <c r="AA185" s="1">
        <v>0</v>
      </c>
      <c r="AB185" s="102">
        <f>SUM(V171:Y185)</f>
        <v>38007.53</v>
      </c>
      <c r="AC185" s="11">
        <f t="shared" si="35"/>
        <v>45473</v>
      </c>
      <c r="AD185" s="1">
        <v>41</v>
      </c>
      <c r="AE185" s="1">
        <v>5976.35</v>
      </c>
      <c r="AF185" s="1">
        <v>37.04</v>
      </c>
      <c r="AG185" s="1">
        <v>0</v>
      </c>
      <c r="AH185" s="1">
        <v>400</v>
      </c>
      <c r="AI185" s="1">
        <v>1</v>
      </c>
      <c r="AJ185" s="1">
        <v>413</v>
      </c>
      <c r="AK185" s="102">
        <f>SUM(AE171:AH185)</f>
        <v>113443.62999999999</v>
      </c>
      <c r="AL185" s="11">
        <f t="shared" si="36"/>
        <v>45473</v>
      </c>
      <c r="AM185" s="1">
        <v>37</v>
      </c>
      <c r="AN185" s="1">
        <v>5003.99</v>
      </c>
      <c r="AO185" s="1">
        <v>8.33</v>
      </c>
      <c r="AP185" s="1">
        <v>0</v>
      </c>
      <c r="AQ185" s="272">
        <v>19.8</v>
      </c>
      <c r="AR185" s="1">
        <v>0</v>
      </c>
      <c r="AS185" s="1">
        <v>260.08</v>
      </c>
      <c r="AT185" s="102">
        <f>SUM(AN171:AQ185)</f>
        <v>99175.57</v>
      </c>
      <c r="AU185" s="11">
        <f t="shared" si="37"/>
        <v>45473</v>
      </c>
      <c r="AV185" s="1">
        <v>43</v>
      </c>
      <c r="AW185" s="1">
        <v>3583.77</v>
      </c>
      <c r="AX185" s="1">
        <v>0</v>
      </c>
      <c r="AY185" s="1">
        <v>40</v>
      </c>
      <c r="AZ185" s="1">
        <v>0</v>
      </c>
      <c r="BA185" s="1">
        <v>0</v>
      </c>
      <c r="BB185" s="1">
        <v>114.33</v>
      </c>
      <c r="BC185" s="102">
        <f>SUM(AW171:AZ185)</f>
        <v>65040.72</v>
      </c>
      <c r="BD185" s="11">
        <f t="shared" si="38"/>
        <v>45473</v>
      </c>
      <c r="BE185" s="1">
        <v>21</v>
      </c>
      <c r="BF185" s="1">
        <v>2580.52</v>
      </c>
      <c r="BG185" s="1">
        <v>5.54</v>
      </c>
      <c r="BH185" s="1">
        <v>0</v>
      </c>
      <c r="BI185" s="1">
        <v>0</v>
      </c>
      <c r="BJ185" s="1">
        <v>18</v>
      </c>
      <c r="BK185" s="1">
        <v>6</v>
      </c>
      <c r="BL185" s="102">
        <f>SUM(BF171:BI185)</f>
        <v>92924.700000000012</v>
      </c>
      <c r="BM185" s="11">
        <f t="shared" si="39"/>
        <v>45473</v>
      </c>
      <c r="BN185" s="1">
        <v>58</v>
      </c>
      <c r="BO185" s="1">
        <v>7255.63</v>
      </c>
      <c r="BP185" s="1">
        <v>44.65</v>
      </c>
      <c r="BQ185" s="1">
        <v>0</v>
      </c>
      <c r="BR185" s="1">
        <v>289.56</v>
      </c>
      <c r="BS185" s="1">
        <v>0</v>
      </c>
      <c r="BT185" s="1">
        <v>6</v>
      </c>
      <c r="BU185" s="102">
        <f>SUM(BO171:BR185)</f>
        <v>120589.59000000001</v>
      </c>
      <c r="BV185" s="11">
        <f t="shared" si="40"/>
        <v>45473</v>
      </c>
      <c r="BW185" s="1">
        <v>38</v>
      </c>
      <c r="BX185" s="1">
        <v>3077.16</v>
      </c>
      <c r="BY185" s="1">
        <v>51</v>
      </c>
      <c r="BZ185" s="1">
        <v>0</v>
      </c>
      <c r="CA185" s="1">
        <v>0</v>
      </c>
      <c r="CB185" s="1">
        <v>0</v>
      </c>
      <c r="CC185" s="1">
        <v>34</v>
      </c>
      <c r="CD185" s="102">
        <f>SUM(BX171:CA185)</f>
        <v>47634.289999999994</v>
      </c>
      <c r="CE185" s="11">
        <f t="shared" si="41"/>
        <v>45473</v>
      </c>
      <c r="CF185" s="1">
        <v>20</v>
      </c>
      <c r="CG185" s="1">
        <v>2424.81</v>
      </c>
      <c r="CH185" s="1">
        <v>5</v>
      </c>
      <c r="CI185" s="1">
        <v>0</v>
      </c>
      <c r="CJ185" s="1">
        <v>0</v>
      </c>
      <c r="CK185" s="1">
        <v>1</v>
      </c>
      <c r="CL185" s="1">
        <v>0</v>
      </c>
      <c r="CM185" s="102">
        <f>SUM(CG171:CJ185)</f>
        <v>66970.350000000006</v>
      </c>
      <c r="CN185" s="11">
        <f t="shared" si="42"/>
        <v>45473</v>
      </c>
      <c r="CO185" s="1">
        <v>72</v>
      </c>
      <c r="CP185" s="272">
        <v>8684.7000000000007</v>
      </c>
      <c r="CQ185" s="1">
        <v>48</v>
      </c>
      <c r="CR185" s="1">
        <v>83.74</v>
      </c>
      <c r="CS185" s="1">
        <v>25</v>
      </c>
      <c r="CT185" s="1">
        <v>0</v>
      </c>
      <c r="CU185" s="1">
        <v>52.92</v>
      </c>
      <c r="CV185" s="102">
        <f>SUM(CP171:CS185)</f>
        <v>166867.56</v>
      </c>
      <c r="CW185" s="13">
        <f t="shared" si="43"/>
        <v>45473</v>
      </c>
      <c r="CX185" s="283"/>
      <c r="CY185" s="283"/>
      <c r="CZ185" s="283"/>
      <c r="DA185" s="283"/>
      <c r="DB185" s="283"/>
      <c r="DC185" s="283"/>
      <c r="DD185" s="283"/>
      <c r="DE185" s="102">
        <f>SUM(CY171:DB185)</f>
        <v>14753.060000000001</v>
      </c>
      <c r="DF185" s="13">
        <f t="shared" si="44"/>
        <v>45473</v>
      </c>
      <c r="DG185" s="1"/>
      <c r="DH185" s="1"/>
      <c r="DI185" s="1"/>
      <c r="DJ185" s="1"/>
      <c r="DK185" s="1"/>
      <c r="DL185" s="1"/>
      <c r="DM185" s="1"/>
      <c r="DN185" s="102">
        <f>SUM(DH171:DK185)</f>
        <v>0</v>
      </c>
      <c r="DO185" s="13">
        <f t="shared" si="45"/>
        <v>45473</v>
      </c>
      <c r="DP185" s="1"/>
      <c r="DQ185" s="1"/>
      <c r="DR185" s="1"/>
      <c r="DS185" s="1"/>
      <c r="DT185" s="1"/>
      <c r="DU185" s="1"/>
      <c r="DV185" s="1"/>
      <c r="DW185" s="102">
        <f>SUM(DQ171:DT185)</f>
        <v>0</v>
      </c>
      <c r="DX185" s="13">
        <f t="shared" si="46"/>
        <v>45473</v>
      </c>
      <c r="DY185" s="1"/>
      <c r="DZ185" s="1"/>
      <c r="EA185" s="1"/>
      <c r="EB185" s="1"/>
      <c r="EC185" s="1"/>
      <c r="ED185" s="1"/>
      <c r="EE185" s="1"/>
      <c r="EF185" s="102">
        <f>SUM(DZ171:EC185)</f>
        <v>0</v>
      </c>
      <c r="EG185" s="38"/>
      <c r="EH185" s="38"/>
      <c r="EI185" s="38"/>
      <c r="EJ185" s="38"/>
      <c r="EK185" s="38"/>
      <c r="EL185" s="38"/>
      <c r="EM185" s="38"/>
      <c r="EN185" s="38"/>
    </row>
    <row r="186" spans="1:144" x14ac:dyDescent="0.3">
      <c r="A186" s="268">
        <f t="shared" si="33"/>
        <v>11</v>
      </c>
      <c r="B186" s="11">
        <f t="shared" si="32"/>
        <v>45474</v>
      </c>
      <c r="C186" s="1">
        <v>33</v>
      </c>
      <c r="D186" s="1">
        <v>4776.13</v>
      </c>
      <c r="E186" s="1">
        <v>0</v>
      </c>
      <c r="F186" s="1">
        <v>10</v>
      </c>
      <c r="G186" s="1">
        <v>25</v>
      </c>
      <c r="H186" s="1">
        <v>1</v>
      </c>
      <c r="I186" s="1">
        <v>3</v>
      </c>
      <c r="J186" s="38"/>
      <c r="K186" s="11">
        <f t="shared" si="47"/>
        <v>45474</v>
      </c>
      <c r="L186" s="1">
        <v>26</v>
      </c>
      <c r="M186" s="272">
        <v>3422.7</v>
      </c>
      <c r="N186" s="1">
        <v>10.61</v>
      </c>
      <c r="O186" s="1">
        <v>0</v>
      </c>
      <c r="P186" s="1">
        <v>0</v>
      </c>
      <c r="Q186" s="1">
        <v>0</v>
      </c>
      <c r="R186" s="1">
        <v>676.63</v>
      </c>
      <c r="S186" s="38"/>
      <c r="T186" s="11">
        <f t="shared" si="34"/>
        <v>45474</v>
      </c>
      <c r="U186" s="1">
        <v>23</v>
      </c>
      <c r="V186" s="272">
        <v>2041.4</v>
      </c>
      <c r="W186" s="1">
        <v>0</v>
      </c>
      <c r="X186" s="1">
        <v>0</v>
      </c>
      <c r="Y186" s="272">
        <v>22.5</v>
      </c>
      <c r="Z186" s="1">
        <v>0</v>
      </c>
      <c r="AA186" s="1">
        <v>4</v>
      </c>
      <c r="AB186" s="38"/>
      <c r="AC186" s="11">
        <f t="shared" si="35"/>
        <v>45474</v>
      </c>
      <c r="AD186" s="1">
        <v>42</v>
      </c>
      <c r="AE186" s="1">
        <v>5760.75</v>
      </c>
      <c r="AF186" s="272">
        <v>54.6</v>
      </c>
      <c r="AG186" s="1">
        <v>0</v>
      </c>
      <c r="AH186" s="1">
        <v>333.07</v>
      </c>
      <c r="AI186" s="1">
        <v>1</v>
      </c>
      <c r="AJ186" s="1">
        <v>35</v>
      </c>
      <c r="AK186" s="38"/>
      <c r="AL186" s="11">
        <f t="shared" si="36"/>
        <v>45474</v>
      </c>
      <c r="AM186" s="1">
        <v>41</v>
      </c>
      <c r="AN186" s="272">
        <v>5132.8999999999996</v>
      </c>
      <c r="AO186" s="1">
        <v>5.55</v>
      </c>
      <c r="AP186" s="1">
        <v>0</v>
      </c>
      <c r="AQ186" s="272">
        <v>9.9</v>
      </c>
      <c r="AR186" s="1">
        <v>0</v>
      </c>
      <c r="AS186" s="1">
        <v>0</v>
      </c>
      <c r="AT186" s="38"/>
      <c r="AU186" s="11">
        <f t="shared" si="37"/>
        <v>45474</v>
      </c>
      <c r="AV186" s="1">
        <v>43</v>
      </c>
      <c r="AW186" s="1">
        <v>3778.85</v>
      </c>
      <c r="AX186" s="1">
        <v>0</v>
      </c>
      <c r="AY186" s="1">
        <v>60</v>
      </c>
      <c r="AZ186" s="1">
        <v>-76.959999999999994</v>
      </c>
      <c r="BA186" s="1">
        <v>0</v>
      </c>
      <c r="BB186" s="1">
        <v>29.96</v>
      </c>
      <c r="BC186" s="38"/>
      <c r="BD186" s="11">
        <f t="shared" si="38"/>
        <v>45474</v>
      </c>
      <c r="BE186" s="1">
        <v>41</v>
      </c>
      <c r="BF186" s="1">
        <v>5492.92</v>
      </c>
      <c r="BG186" s="1">
        <v>17.55</v>
      </c>
      <c r="BH186" s="1">
        <v>0</v>
      </c>
      <c r="BI186" s="1">
        <v>0</v>
      </c>
      <c r="BJ186" s="1">
        <v>18</v>
      </c>
      <c r="BK186" s="1">
        <v>0</v>
      </c>
      <c r="BL186" s="38"/>
      <c r="BM186" s="11">
        <f t="shared" si="39"/>
        <v>45474</v>
      </c>
      <c r="BN186" s="1">
        <v>55</v>
      </c>
      <c r="BO186" s="1">
        <v>6816.56</v>
      </c>
      <c r="BP186" s="1">
        <v>42.34</v>
      </c>
      <c r="BQ186" s="1">
        <v>0</v>
      </c>
      <c r="BR186" s="1">
        <v>121.38</v>
      </c>
      <c r="BS186" s="1">
        <v>0</v>
      </c>
      <c r="BT186" s="1">
        <v>9.5</v>
      </c>
      <c r="BU186" s="38"/>
      <c r="BV186" s="11">
        <f t="shared" si="40"/>
        <v>45474</v>
      </c>
      <c r="BW186" s="1">
        <v>37</v>
      </c>
      <c r="BX186" s="1">
        <v>2797.59</v>
      </c>
      <c r="BY186" s="1">
        <v>18</v>
      </c>
      <c r="BZ186" s="1">
        <v>0</v>
      </c>
      <c r="CA186" s="1">
        <v>0</v>
      </c>
      <c r="CB186" s="1">
        <v>0</v>
      </c>
      <c r="CC186" s="1">
        <v>0</v>
      </c>
      <c r="CD186" s="38"/>
      <c r="CE186" s="11">
        <f t="shared" si="41"/>
        <v>45474</v>
      </c>
      <c r="CF186" s="1">
        <v>19</v>
      </c>
      <c r="CG186" s="1">
        <v>2276.7399999999998</v>
      </c>
      <c r="CH186" s="1">
        <v>11</v>
      </c>
      <c r="CI186" s="1">
        <v>0</v>
      </c>
      <c r="CJ186" s="1">
        <v>0</v>
      </c>
      <c r="CK186" s="1">
        <v>0</v>
      </c>
      <c r="CL186" s="1">
        <v>0</v>
      </c>
      <c r="CM186" s="38"/>
      <c r="CN186" s="11">
        <f t="shared" si="42"/>
        <v>45474</v>
      </c>
      <c r="CO186" s="1">
        <v>67</v>
      </c>
      <c r="CP186" s="1">
        <v>8002.91</v>
      </c>
      <c r="CQ186" s="1">
        <v>15</v>
      </c>
      <c r="CR186" s="1">
        <v>990.54</v>
      </c>
      <c r="CS186" s="1">
        <v>0</v>
      </c>
      <c r="CT186" s="1">
        <v>0</v>
      </c>
      <c r="CU186" s="1">
        <v>114.19</v>
      </c>
      <c r="CV186" s="38"/>
      <c r="CW186" s="13">
        <f t="shared" si="43"/>
        <v>45474</v>
      </c>
      <c r="CX186" s="1"/>
      <c r="CY186" s="1"/>
      <c r="CZ186" s="1"/>
      <c r="DA186" s="1"/>
      <c r="DB186" s="1"/>
      <c r="DC186" s="1"/>
      <c r="DD186" s="1"/>
      <c r="DE186" s="38"/>
      <c r="DF186" s="13">
        <f t="shared" si="44"/>
        <v>45474</v>
      </c>
      <c r="DG186" s="1"/>
      <c r="DH186" s="1"/>
      <c r="DI186" s="1"/>
      <c r="DJ186" s="1"/>
      <c r="DK186" s="1"/>
      <c r="DL186" s="1"/>
      <c r="DM186" s="1"/>
      <c r="DN186" s="38"/>
      <c r="DO186" s="13">
        <f t="shared" si="45"/>
        <v>45474</v>
      </c>
      <c r="DP186" s="1"/>
      <c r="DQ186" s="1"/>
      <c r="DR186" s="1"/>
      <c r="DS186" s="1"/>
      <c r="DT186" s="1"/>
      <c r="DU186" s="1"/>
      <c r="DV186" s="1"/>
      <c r="DW186" s="38"/>
      <c r="DX186" s="13">
        <f t="shared" si="46"/>
        <v>45474</v>
      </c>
      <c r="DY186" s="1"/>
      <c r="DZ186" s="1"/>
      <c r="EA186" s="1"/>
      <c r="EB186" s="1"/>
      <c r="EC186" s="1"/>
      <c r="ED186" s="1"/>
      <c r="EE186" s="1"/>
      <c r="EF186" s="38"/>
      <c r="EG186" s="38"/>
      <c r="EH186" s="38"/>
      <c r="EI186" s="38"/>
      <c r="EJ186" s="38"/>
      <c r="EK186" s="38"/>
      <c r="EL186" s="38"/>
      <c r="EM186" s="38"/>
      <c r="EN186" s="38"/>
    </row>
    <row r="187" spans="1:144" x14ac:dyDescent="0.3">
      <c r="A187" s="268">
        <f t="shared" si="33"/>
        <v>11</v>
      </c>
      <c r="B187" s="11">
        <f t="shared" si="32"/>
        <v>45475</v>
      </c>
      <c r="C187" s="1">
        <v>26</v>
      </c>
      <c r="D187" s="1">
        <v>3997.31</v>
      </c>
      <c r="E187" s="1">
        <v>0</v>
      </c>
      <c r="F187" s="1">
        <v>25</v>
      </c>
      <c r="G187" s="1">
        <v>0</v>
      </c>
      <c r="H187" s="1">
        <v>0</v>
      </c>
      <c r="I187" s="1">
        <v>174.28</v>
      </c>
      <c r="J187" s="38"/>
      <c r="K187" s="11">
        <f t="shared" si="47"/>
        <v>45475</v>
      </c>
      <c r="L187" s="1">
        <v>16</v>
      </c>
      <c r="M187" s="1">
        <v>2134.29</v>
      </c>
      <c r="N187" s="1">
        <v>12.5</v>
      </c>
      <c r="O187" s="1">
        <v>0</v>
      </c>
      <c r="P187" s="1">
        <v>89.95</v>
      </c>
      <c r="Q187" s="1">
        <v>0</v>
      </c>
      <c r="R187" s="1">
        <v>0</v>
      </c>
      <c r="S187" s="38"/>
      <c r="T187" s="11">
        <f t="shared" si="34"/>
        <v>45475</v>
      </c>
      <c r="U187" s="1">
        <v>17</v>
      </c>
      <c r="V187" s="1">
        <v>1498.65</v>
      </c>
      <c r="W187" s="1">
        <v>0</v>
      </c>
      <c r="X187" s="1">
        <v>0</v>
      </c>
      <c r="Y187" s="1">
        <v>46</v>
      </c>
      <c r="Z187" s="1">
        <v>0</v>
      </c>
      <c r="AA187" s="1">
        <v>11</v>
      </c>
      <c r="AB187" s="38"/>
      <c r="AC187" s="11">
        <f t="shared" si="35"/>
        <v>45475</v>
      </c>
      <c r="AD187" s="1">
        <v>29</v>
      </c>
      <c r="AE187" s="1">
        <v>4017.94</v>
      </c>
      <c r="AF187" s="1">
        <v>74.040000000000006</v>
      </c>
      <c r="AG187" s="1">
        <v>0</v>
      </c>
      <c r="AH187" s="1">
        <v>119</v>
      </c>
      <c r="AI187" s="1">
        <v>1</v>
      </c>
      <c r="AJ187" s="1">
        <v>65.95</v>
      </c>
      <c r="AK187" s="38"/>
      <c r="AL187" s="11">
        <f t="shared" si="36"/>
        <v>45475</v>
      </c>
      <c r="AM187" s="1">
        <v>37</v>
      </c>
      <c r="AN187" s="272">
        <v>4632.3</v>
      </c>
      <c r="AO187" s="1">
        <v>15.73</v>
      </c>
      <c r="AP187" s="1">
        <v>0</v>
      </c>
      <c r="AQ187" s="1">
        <v>252.86</v>
      </c>
      <c r="AR187" s="1">
        <v>0</v>
      </c>
      <c r="AS187" s="1">
        <v>0</v>
      </c>
      <c r="AT187" s="38"/>
      <c r="AU187" s="11">
        <f t="shared" si="37"/>
        <v>45475</v>
      </c>
      <c r="AV187" s="1">
        <v>39</v>
      </c>
      <c r="AW187" s="1">
        <v>3917.09</v>
      </c>
      <c r="AX187" s="1">
        <v>0</v>
      </c>
      <c r="AY187" s="1">
        <v>34</v>
      </c>
      <c r="AZ187" s="1">
        <v>0</v>
      </c>
      <c r="BA187" s="1">
        <v>0</v>
      </c>
      <c r="BB187" s="1">
        <v>148.44</v>
      </c>
      <c r="BC187" s="38"/>
      <c r="BD187" s="11">
        <f t="shared" si="38"/>
        <v>45475</v>
      </c>
      <c r="BE187" s="1">
        <v>48</v>
      </c>
      <c r="BF187" s="1">
        <v>6678.44</v>
      </c>
      <c r="BG187" s="1">
        <v>33.25</v>
      </c>
      <c r="BH187" s="1">
        <v>0</v>
      </c>
      <c r="BI187" s="1">
        <v>0</v>
      </c>
      <c r="BJ187" s="1">
        <v>19</v>
      </c>
      <c r="BK187" s="1">
        <v>21</v>
      </c>
      <c r="BL187" s="38"/>
      <c r="BM187" s="11">
        <f t="shared" si="39"/>
        <v>45475</v>
      </c>
      <c r="BN187" s="1">
        <v>50</v>
      </c>
      <c r="BO187" s="1">
        <v>5557.01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38"/>
      <c r="BV187" s="11">
        <f t="shared" si="40"/>
        <v>45475</v>
      </c>
      <c r="BW187" s="273">
        <v>43</v>
      </c>
      <c r="BX187" s="273">
        <v>3299.79</v>
      </c>
      <c r="BY187" s="273">
        <v>83</v>
      </c>
      <c r="BZ187" s="273">
        <v>0</v>
      </c>
      <c r="CA187" s="273">
        <v>70</v>
      </c>
      <c r="CB187" s="273">
        <v>0</v>
      </c>
      <c r="CC187" s="1">
        <v>67</v>
      </c>
      <c r="CD187" s="38"/>
      <c r="CE187" s="11">
        <f t="shared" si="41"/>
        <v>45475</v>
      </c>
      <c r="CF187" s="1">
        <v>21</v>
      </c>
      <c r="CG187" s="1">
        <v>2487.5700000000002</v>
      </c>
      <c r="CH187" s="1">
        <v>5</v>
      </c>
      <c r="CI187" s="1">
        <v>0</v>
      </c>
      <c r="CJ187" s="1">
        <v>0</v>
      </c>
      <c r="CK187" s="1">
        <v>0</v>
      </c>
      <c r="CL187" s="1">
        <v>0</v>
      </c>
      <c r="CM187" s="38"/>
      <c r="CN187" s="11">
        <f t="shared" si="42"/>
        <v>45475</v>
      </c>
      <c r="CO187" s="1">
        <v>85</v>
      </c>
      <c r="CP187" s="1">
        <v>9469.58</v>
      </c>
      <c r="CQ187" s="1">
        <v>47</v>
      </c>
      <c r="CR187" s="1">
        <v>385.67</v>
      </c>
      <c r="CS187" s="1">
        <v>168</v>
      </c>
      <c r="CT187" s="1">
        <v>0</v>
      </c>
      <c r="CU187" s="272">
        <v>2607.3000000000002</v>
      </c>
      <c r="CV187" s="38"/>
      <c r="CW187" s="13">
        <f t="shared" si="43"/>
        <v>45475</v>
      </c>
      <c r="CX187" s="1"/>
      <c r="CY187" s="1"/>
      <c r="CZ187" s="1"/>
      <c r="DA187" s="1"/>
      <c r="DB187" s="1"/>
      <c r="DC187" s="1"/>
      <c r="DD187" s="1"/>
      <c r="DE187" s="38"/>
      <c r="DF187" s="13">
        <f t="shared" si="44"/>
        <v>45475</v>
      </c>
      <c r="DG187" s="1"/>
      <c r="DH187" s="1"/>
      <c r="DI187" s="1"/>
      <c r="DJ187" s="1"/>
      <c r="DK187" s="1"/>
      <c r="DL187" s="1"/>
      <c r="DM187" s="1"/>
      <c r="DN187" s="38"/>
      <c r="DO187" s="13">
        <f t="shared" si="45"/>
        <v>45475</v>
      </c>
      <c r="DP187" s="1"/>
      <c r="DQ187" s="1"/>
      <c r="DR187" s="1"/>
      <c r="DS187" s="1"/>
      <c r="DT187" s="1"/>
      <c r="DU187" s="1"/>
      <c r="DV187" s="1"/>
      <c r="DW187" s="38"/>
      <c r="DX187" s="13">
        <f t="shared" si="46"/>
        <v>45475</v>
      </c>
      <c r="DY187" s="1"/>
      <c r="DZ187" s="1"/>
      <c r="EA187" s="1"/>
      <c r="EB187" s="1"/>
      <c r="EC187" s="1"/>
      <c r="ED187" s="1"/>
      <c r="EE187" s="1"/>
      <c r="EF187" s="38"/>
      <c r="EG187" s="38"/>
      <c r="EH187" s="38"/>
      <c r="EI187" s="38"/>
      <c r="EJ187" s="38"/>
      <c r="EK187" s="38"/>
      <c r="EL187" s="38"/>
      <c r="EM187" s="38"/>
      <c r="EN187" s="38"/>
    </row>
    <row r="188" spans="1:144" x14ac:dyDescent="0.3">
      <c r="A188" s="268">
        <f t="shared" si="33"/>
        <v>11</v>
      </c>
      <c r="B188" s="11">
        <f t="shared" si="32"/>
        <v>45476</v>
      </c>
      <c r="C188" s="1">
        <v>17</v>
      </c>
      <c r="D188" s="1">
        <v>2088.38</v>
      </c>
      <c r="E188" s="1">
        <v>0</v>
      </c>
      <c r="F188" s="1">
        <v>20</v>
      </c>
      <c r="G188" s="1">
        <v>0</v>
      </c>
      <c r="H188" s="1">
        <v>0</v>
      </c>
      <c r="I188" s="1">
        <v>8</v>
      </c>
      <c r="J188" s="38"/>
      <c r="K188" s="11">
        <f t="shared" si="47"/>
        <v>45476</v>
      </c>
      <c r="L188" s="1">
        <v>8</v>
      </c>
      <c r="M188" s="1">
        <v>899.57</v>
      </c>
      <c r="N188" s="1">
        <v>6.61</v>
      </c>
      <c r="O188" s="1">
        <v>0</v>
      </c>
      <c r="P188" s="1">
        <v>50</v>
      </c>
      <c r="Q188" s="1">
        <v>0</v>
      </c>
      <c r="R188" s="1">
        <v>5</v>
      </c>
      <c r="S188" s="38"/>
      <c r="T188" s="11">
        <f t="shared" si="34"/>
        <v>45476</v>
      </c>
      <c r="U188" s="1">
        <v>9</v>
      </c>
      <c r="V188" s="272">
        <v>735.1</v>
      </c>
      <c r="W188" s="1">
        <v>0</v>
      </c>
      <c r="X188" s="1">
        <v>0</v>
      </c>
      <c r="Y188" s="1">
        <v>4</v>
      </c>
      <c r="Z188" s="1">
        <v>0</v>
      </c>
      <c r="AA188" s="1">
        <v>4</v>
      </c>
      <c r="AB188" s="38"/>
      <c r="AC188" s="11">
        <f t="shared" si="35"/>
        <v>45476</v>
      </c>
      <c r="AD188" s="1">
        <v>33</v>
      </c>
      <c r="AE188" s="1">
        <v>4475.13</v>
      </c>
      <c r="AF188" s="1">
        <v>14.81</v>
      </c>
      <c r="AG188" s="1">
        <v>0</v>
      </c>
      <c r="AH188" s="1">
        <v>-0.23</v>
      </c>
      <c r="AI188" s="1">
        <v>1</v>
      </c>
      <c r="AJ188" s="1">
        <v>5</v>
      </c>
      <c r="AK188" s="38"/>
      <c r="AL188" s="11">
        <f t="shared" si="36"/>
        <v>45476</v>
      </c>
      <c r="AM188" s="1">
        <v>31</v>
      </c>
      <c r="AN188" s="272">
        <v>4004.6</v>
      </c>
      <c r="AO188" s="1">
        <v>40.729999999999997</v>
      </c>
      <c r="AP188" s="1">
        <v>0</v>
      </c>
      <c r="AQ188" s="1">
        <v>107</v>
      </c>
      <c r="AR188" s="1">
        <v>0</v>
      </c>
      <c r="AS188" s="1">
        <v>0</v>
      </c>
      <c r="AT188" s="38"/>
      <c r="AU188" s="11">
        <f t="shared" si="37"/>
        <v>45476</v>
      </c>
      <c r="AV188" s="1">
        <v>26</v>
      </c>
      <c r="AW188" s="1">
        <v>2315.85</v>
      </c>
      <c r="AX188" s="1">
        <v>0</v>
      </c>
      <c r="AY188" s="1">
        <v>21</v>
      </c>
      <c r="AZ188" s="1">
        <v>-145</v>
      </c>
      <c r="BA188" s="1">
        <v>0</v>
      </c>
      <c r="BB188" s="1">
        <v>13.91</v>
      </c>
      <c r="BC188" s="38"/>
      <c r="BD188" s="11">
        <f t="shared" si="38"/>
        <v>45476</v>
      </c>
      <c r="BE188" s="1">
        <v>33</v>
      </c>
      <c r="BF188" s="1">
        <v>3902.03</v>
      </c>
      <c r="BG188" s="1">
        <v>28.64</v>
      </c>
      <c r="BH188" s="1">
        <v>0</v>
      </c>
      <c r="BI188" s="1">
        <v>0</v>
      </c>
      <c r="BJ188" s="1">
        <v>19</v>
      </c>
      <c r="BK188" s="1">
        <v>28</v>
      </c>
      <c r="BL188" s="38"/>
      <c r="BM188" s="11">
        <f t="shared" si="39"/>
        <v>45476</v>
      </c>
      <c r="BN188" s="1">
        <v>54</v>
      </c>
      <c r="BO188" s="1">
        <v>6432.35</v>
      </c>
      <c r="BP188" s="1">
        <v>57.68</v>
      </c>
      <c r="BQ188" s="1">
        <v>0</v>
      </c>
      <c r="BR188" s="1">
        <v>150</v>
      </c>
      <c r="BS188" s="1">
        <v>0</v>
      </c>
      <c r="BT188" s="1">
        <v>5.5</v>
      </c>
      <c r="BU188" s="38"/>
      <c r="BV188" s="11">
        <f t="shared" si="40"/>
        <v>45476</v>
      </c>
      <c r="BW188" s="1">
        <v>27</v>
      </c>
      <c r="BX188" s="1">
        <v>1901.06</v>
      </c>
      <c r="BY188" s="1">
        <v>37.5</v>
      </c>
      <c r="BZ188" s="1">
        <v>0</v>
      </c>
      <c r="CA188" s="1">
        <v>70</v>
      </c>
      <c r="CB188" s="1">
        <v>0</v>
      </c>
      <c r="CC188" s="1">
        <v>22</v>
      </c>
      <c r="CD188" s="38"/>
      <c r="CE188" s="11">
        <f t="shared" si="41"/>
        <v>45476</v>
      </c>
      <c r="CF188" s="1">
        <v>14</v>
      </c>
      <c r="CG188" s="1">
        <v>1703.79</v>
      </c>
      <c r="CH188" s="1">
        <v>0</v>
      </c>
      <c r="CI188" s="1">
        <v>0</v>
      </c>
      <c r="CJ188" s="1">
        <v>0</v>
      </c>
      <c r="CK188" s="1">
        <v>1</v>
      </c>
      <c r="CL188" s="1">
        <v>0</v>
      </c>
      <c r="CM188" s="38"/>
      <c r="CN188" s="11">
        <f t="shared" si="42"/>
        <v>45476</v>
      </c>
      <c r="CO188" s="1">
        <v>65</v>
      </c>
      <c r="CP188" s="1">
        <v>7581.93</v>
      </c>
      <c r="CQ188" s="1">
        <v>37</v>
      </c>
      <c r="CR188" s="1">
        <v>382.74</v>
      </c>
      <c r="CS188" s="1">
        <v>50</v>
      </c>
      <c r="CT188" s="1">
        <v>0</v>
      </c>
      <c r="CU188" s="1">
        <v>75.45</v>
      </c>
      <c r="CV188" s="38"/>
      <c r="CW188" s="13">
        <f t="shared" si="43"/>
        <v>45476</v>
      </c>
      <c r="CX188" s="1"/>
      <c r="CY188" s="1"/>
      <c r="CZ188" s="1"/>
      <c r="DA188" s="1"/>
      <c r="DB188" s="1"/>
      <c r="DC188" s="1"/>
      <c r="DD188" s="1"/>
      <c r="DE188" s="38"/>
      <c r="DF188" s="13">
        <f t="shared" si="44"/>
        <v>45476</v>
      </c>
      <c r="DG188" s="1"/>
      <c r="DH188" s="1"/>
      <c r="DI188" s="1"/>
      <c r="DJ188" s="1"/>
      <c r="DK188" s="1"/>
      <c r="DL188" s="1"/>
      <c r="DM188" s="1"/>
      <c r="DN188" s="38"/>
      <c r="DO188" s="13">
        <f t="shared" si="45"/>
        <v>45476</v>
      </c>
      <c r="DP188" s="1"/>
      <c r="DQ188" s="1"/>
      <c r="DR188" s="1"/>
      <c r="DS188" s="1"/>
      <c r="DT188" s="1"/>
      <c r="DU188" s="1"/>
      <c r="DV188" s="1"/>
      <c r="DW188" s="38"/>
      <c r="DX188" s="13">
        <f t="shared" si="46"/>
        <v>45476</v>
      </c>
      <c r="DY188" s="1"/>
      <c r="DZ188" s="1"/>
      <c r="EA188" s="1"/>
      <c r="EB188" s="1"/>
      <c r="EC188" s="1"/>
      <c r="ED188" s="1"/>
      <c r="EE188" s="1"/>
      <c r="EF188" s="38"/>
      <c r="EG188" s="38"/>
      <c r="EH188" s="38"/>
      <c r="EI188" s="38"/>
      <c r="EJ188" s="38"/>
      <c r="EK188" s="38"/>
      <c r="EL188" s="38"/>
      <c r="EM188" s="38"/>
      <c r="EN188" s="38"/>
    </row>
    <row r="189" spans="1:144" x14ac:dyDescent="0.3">
      <c r="A189" s="268">
        <f t="shared" si="33"/>
        <v>11</v>
      </c>
      <c r="B189" s="11">
        <f t="shared" si="32"/>
        <v>45477</v>
      </c>
      <c r="C189" s="1">
        <v>36</v>
      </c>
      <c r="D189" s="1">
        <v>5121.1400000000003</v>
      </c>
      <c r="E189" s="1">
        <v>0</v>
      </c>
      <c r="F189" s="1">
        <v>44</v>
      </c>
      <c r="G189" s="1">
        <v>25</v>
      </c>
      <c r="H189" s="1">
        <v>0</v>
      </c>
      <c r="I189" s="1">
        <v>0</v>
      </c>
      <c r="J189" s="38"/>
      <c r="K189" s="11">
        <f t="shared" si="47"/>
        <v>45477</v>
      </c>
      <c r="L189" s="1">
        <v>24</v>
      </c>
      <c r="M189" s="1">
        <v>2725.44</v>
      </c>
      <c r="N189" s="1">
        <v>17.45</v>
      </c>
      <c r="O189" s="1">
        <v>0</v>
      </c>
      <c r="P189" s="1">
        <v>35</v>
      </c>
      <c r="Q189" s="1">
        <v>0</v>
      </c>
      <c r="R189" s="1">
        <v>10</v>
      </c>
      <c r="S189" s="38"/>
      <c r="T189" s="11">
        <f t="shared" si="34"/>
        <v>45477</v>
      </c>
      <c r="U189" s="1">
        <v>14</v>
      </c>
      <c r="V189" s="1">
        <v>1334.37</v>
      </c>
      <c r="W189" s="1">
        <v>0</v>
      </c>
      <c r="X189" s="1">
        <v>0</v>
      </c>
      <c r="Y189" s="1">
        <v>15.75</v>
      </c>
      <c r="Z189" s="1">
        <v>0</v>
      </c>
      <c r="AA189" s="1">
        <v>7.5</v>
      </c>
      <c r="AB189" s="38"/>
      <c r="AC189" s="11">
        <f t="shared" si="35"/>
        <v>45477</v>
      </c>
      <c r="AD189" s="1">
        <v>37</v>
      </c>
      <c r="AE189" s="1">
        <v>4379.95</v>
      </c>
      <c r="AF189" s="1">
        <v>43.49</v>
      </c>
      <c r="AG189" s="1">
        <v>0</v>
      </c>
      <c r="AH189" s="1">
        <v>229</v>
      </c>
      <c r="AI189" s="1">
        <v>1</v>
      </c>
      <c r="AJ189" s="1">
        <v>0</v>
      </c>
      <c r="AK189" s="38"/>
      <c r="AL189" s="11">
        <f t="shared" si="36"/>
        <v>45477</v>
      </c>
      <c r="AM189" s="1">
        <v>31</v>
      </c>
      <c r="AN189" s="1">
        <v>4039.23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38"/>
      <c r="AU189" s="11">
        <f>B189</f>
        <v>45477</v>
      </c>
      <c r="AV189" s="1">
        <v>26</v>
      </c>
      <c r="AW189" s="1">
        <v>2291.11</v>
      </c>
      <c r="AX189" s="1">
        <v>0</v>
      </c>
      <c r="AY189" s="1">
        <v>45.92</v>
      </c>
      <c r="AZ189" s="1">
        <v>0</v>
      </c>
      <c r="BA189" s="1">
        <v>0</v>
      </c>
      <c r="BB189" s="1">
        <v>30.03</v>
      </c>
      <c r="BC189" s="38"/>
      <c r="BD189" s="11">
        <f t="shared" si="38"/>
        <v>45477</v>
      </c>
      <c r="BE189" s="1">
        <v>34</v>
      </c>
      <c r="BF189" s="1">
        <v>4036.04</v>
      </c>
      <c r="BG189" s="1">
        <v>11.08</v>
      </c>
      <c r="BH189" s="1">
        <v>0</v>
      </c>
      <c r="BI189" s="1">
        <v>0</v>
      </c>
      <c r="BJ189" s="1">
        <v>19</v>
      </c>
      <c r="BK189" s="1">
        <v>12</v>
      </c>
      <c r="BL189" s="38"/>
      <c r="BM189" s="11">
        <f t="shared" si="39"/>
        <v>45477</v>
      </c>
      <c r="BN189" s="1">
        <v>51</v>
      </c>
      <c r="BO189" s="1">
        <v>6487.97</v>
      </c>
      <c r="BP189" s="1">
        <v>32.090000000000003</v>
      </c>
      <c r="BQ189" s="1">
        <v>0</v>
      </c>
      <c r="BR189" s="1">
        <v>150</v>
      </c>
      <c r="BS189" s="1">
        <v>0</v>
      </c>
      <c r="BT189" s="1">
        <v>9.5</v>
      </c>
      <c r="BU189" s="38"/>
      <c r="BV189" s="11">
        <f t="shared" si="40"/>
        <v>45477</v>
      </c>
      <c r="BW189" s="1">
        <v>37</v>
      </c>
      <c r="BX189" s="1">
        <v>2803.27</v>
      </c>
      <c r="BY189" s="1">
        <v>61</v>
      </c>
      <c r="BZ189" s="1">
        <v>0</v>
      </c>
      <c r="CA189" s="1">
        <v>70</v>
      </c>
      <c r="CB189" s="1">
        <v>0</v>
      </c>
      <c r="CC189" s="272">
        <v>6948.8</v>
      </c>
      <c r="CD189" s="38"/>
      <c r="CE189" s="11">
        <f t="shared" si="41"/>
        <v>45477</v>
      </c>
      <c r="CF189" s="1">
        <v>19</v>
      </c>
      <c r="CG189" s="1">
        <v>2256.81</v>
      </c>
      <c r="CH189" s="272">
        <v>5.5</v>
      </c>
      <c r="CI189" s="1">
        <v>0</v>
      </c>
      <c r="CJ189" s="1">
        <v>0</v>
      </c>
      <c r="CK189" s="1">
        <v>0</v>
      </c>
      <c r="CL189" s="1">
        <v>2.1</v>
      </c>
      <c r="CM189" s="38"/>
      <c r="CN189" s="11">
        <f t="shared" si="42"/>
        <v>45477</v>
      </c>
      <c r="CO189" s="1">
        <v>67</v>
      </c>
      <c r="CP189" s="1">
        <v>9458.26</v>
      </c>
      <c r="CQ189" s="1">
        <v>56</v>
      </c>
      <c r="CR189" s="1">
        <v>123.24</v>
      </c>
      <c r="CS189" s="1">
        <v>0</v>
      </c>
      <c r="CT189" s="1">
        <v>0</v>
      </c>
      <c r="CU189" s="1">
        <v>75.22</v>
      </c>
      <c r="CV189" s="38"/>
      <c r="CW189" s="13">
        <f t="shared" si="43"/>
        <v>45477</v>
      </c>
      <c r="CX189" s="1"/>
      <c r="CY189" s="1"/>
      <c r="CZ189" s="1"/>
      <c r="DA189" s="1"/>
      <c r="DB189" s="1"/>
      <c r="DC189" s="1"/>
      <c r="DD189" s="1"/>
      <c r="DE189" s="38"/>
      <c r="DF189" s="13">
        <f t="shared" si="44"/>
        <v>45477</v>
      </c>
      <c r="DG189" s="1"/>
      <c r="DH189" s="1"/>
      <c r="DI189" s="1"/>
      <c r="DJ189" s="1"/>
      <c r="DK189" s="1"/>
      <c r="DL189" s="1"/>
      <c r="DM189" s="1"/>
      <c r="DN189" s="38"/>
      <c r="DO189" s="13">
        <f t="shared" si="45"/>
        <v>45477</v>
      </c>
      <c r="DP189" s="1"/>
      <c r="DQ189" s="1"/>
      <c r="DR189" s="1"/>
      <c r="DS189" s="1"/>
      <c r="DT189" s="1"/>
      <c r="DU189" s="1"/>
      <c r="DV189" s="1"/>
      <c r="DW189" s="38"/>
      <c r="DX189" s="13">
        <f t="shared" si="46"/>
        <v>45477</v>
      </c>
      <c r="DY189" s="1"/>
      <c r="DZ189" s="1"/>
      <c r="EA189" s="1"/>
      <c r="EB189" s="1"/>
      <c r="EC189" s="1"/>
      <c r="ED189" s="1"/>
      <c r="EE189" s="1"/>
      <c r="EF189" s="38"/>
      <c r="EG189" s="38"/>
      <c r="EH189" s="38"/>
      <c r="EI189" s="38"/>
      <c r="EJ189" s="38"/>
      <c r="EK189" s="38"/>
      <c r="EL189" s="38"/>
      <c r="EM189" s="38"/>
      <c r="EN189" s="38"/>
    </row>
    <row r="190" spans="1:144" x14ac:dyDescent="0.3">
      <c r="A190" s="268">
        <f t="shared" si="33"/>
        <v>11</v>
      </c>
      <c r="B190" s="11">
        <f t="shared" si="32"/>
        <v>45478</v>
      </c>
      <c r="C190" s="1">
        <v>38</v>
      </c>
      <c r="D190" s="1">
        <v>5227.12</v>
      </c>
      <c r="E190" s="1">
        <v>0</v>
      </c>
      <c r="F190" s="1">
        <v>17</v>
      </c>
      <c r="G190" s="1">
        <v>4</v>
      </c>
      <c r="H190" s="1">
        <v>0</v>
      </c>
      <c r="I190" s="1">
        <v>171.66</v>
      </c>
      <c r="J190" s="38"/>
      <c r="K190" s="11">
        <f t="shared" si="47"/>
        <v>45478</v>
      </c>
      <c r="L190" s="1">
        <v>21</v>
      </c>
      <c r="M190" s="1">
        <v>2464.9299999999998</v>
      </c>
      <c r="N190" s="1">
        <v>2.83</v>
      </c>
      <c r="O190" s="1">
        <v>0</v>
      </c>
      <c r="P190" s="1">
        <v>0</v>
      </c>
      <c r="Q190" s="1">
        <v>0</v>
      </c>
      <c r="R190" s="1">
        <v>0</v>
      </c>
      <c r="S190" s="38"/>
      <c r="T190" s="11">
        <f t="shared" si="34"/>
        <v>45478</v>
      </c>
      <c r="U190" s="1">
        <v>13</v>
      </c>
      <c r="V190" s="1">
        <v>1071.44</v>
      </c>
      <c r="W190" s="1">
        <v>0</v>
      </c>
      <c r="X190" s="1">
        <v>0</v>
      </c>
      <c r="Y190" s="1">
        <v>12.5</v>
      </c>
      <c r="Z190" s="1">
        <v>0</v>
      </c>
      <c r="AA190" s="1">
        <v>3.75</v>
      </c>
      <c r="AB190" s="38"/>
      <c r="AC190" s="11">
        <f t="shared" si="35"/>
        <v>45478</v>
      </c>
      <c r="AD190" s="1">
        <v>50</v>
      </c>
      <c r="AE190" s="1">
        <v>6228.21</v>
      </c>
      <c r="AF190" s="1">
        <v>108.26</v>
      </c>
      <c r="AG190" s="1">
        <v>0</v>
      </c>
      <c r="AH190" s="1">
        <v>-174.71</v>
      </c>
      <c r="AI190" s="1">
        <v>1</v>
      </c>
      <c r="AJ190" s="1">
        <v>0</v>
      </c>
      <c r="AK190" s="38"/>
      <c r="AL190" s="11">
        <f t="shared" si="36"/>
        <v>45478</v>
      </c>
      <c r="AM190" s="1">
        <v>33</v>
      </c>
      <c r="AN190" s="1">
        <v>4374.17</v>
      </c>
      <c r="AO190" s="1">
        <v>10.18</v>
      </c>
      <c r="AP190" s="1">
        <v>0</v>
      </c>
      <c r="AQ190" s="1">
        <v>-112.33</v>
      </c>
      <c r="AR190" s="1">
        <v>0</v>
      </c>
      <c r="AS190" s="1">
        <v>0</v>
      </c>
      <c r="AT190" s="38"/>
      <c r="AU190" s="11">
        <f>B190</f>
        <v>45478</v>
      </c>
      <c r="AV190" s="1">
        <v>31</v>
      </c>
      <c r="AW190" s="1">
        <v>2449.42</v>
      </c>
      <c r="AX190" s="1">
        <v>0</v>
      </c>
      <c r="AY190" s="1">
        <v>53.89</v>
      </c>
      <c r="AZ190" s="1">
        <v>0</v>
      </c>
      <c r="BA190" s="1">
        <v>0</v>
      </c>
      <c r="BB190" s="1">
        <v>165.23</v>
      </c>
      <c r="BC190" s="38"/>
      <c r="BD190" s="11">
        <f t="shared" si="38"/>
        <v>45478</v>
      </c>
      <c r="BE190" s="1">
        <v>55</v>
      </c>
      <c r="BF190" s="1">
        <v>6401.97</v>
      </c>
      <c r="BG190" s="1">
        <v>59.12</v>
      </c>
      <c r="BH190" s="1">
        <v>0</v>
      </c>
      <c r="BI190" s="1">
        <v>0</v>
      </c>
      <c r="BJ190" s="1">
        <v>19</v>
      </c>
      <c r="BK190" s="1">
        <v>59</v>
      </c>
      <c r="BL190" s="38"/>
      <c r="BM190" s="11">
        <f t="shared" si="39"/>
        <v>45478</v>
      </c>
      <c r="BN190" s="1">
        <v>48</v>
      </c>
      <c r="BO190" s="1">
        <v>6375.85</v>
      </c>
      <c r="BP190" s="1">
        <v>17.21</v>
      </c>
      <c r="BQ190" s="1">
        <v>0</v>
      </c>
      <c r="BR190" s="1">
        <v>-121.38</v>
      </c>
      <c r="BS190" s="1">
        <v>0</v>
      </c>
      <c r="BT190" s="1">
        <v>8</v>
      </c>
      <c r="BU190" s="38"/>
      <c r="BV190" s="11">
        <f t="shared" si="40"/>
        <v>45478</v>
      </c>
      <c r="BW190" s="1">
        <v>37</v>
      </c>
      <c r="BX190" s="1">
        <v>2782.93</v>
      </c>
      <c r="BY190" s="1">
        <v>18</v>
      </c>
      <c r="BZ190" s="1">
        <v>0</v>
      </c>
      <c r="CA190" s="1">
        <v>115</v>
      </c>
      <c r="CB190" s="1">
        <v>0</v>
      </c>
      <c r="CC190" s="1">
        <v>80</v>
      </c>
      <c r="CD190" s="38"/>
      <c r="CE190" s="11">
        <f t="shared" si="41"/>
        <v>45478</v>
      </c>
      <c r="CF190" s="1">
        <v>25</v>
      </c>
      <c r="CG190" s="272">
        <v>2990.4</v>
      </c>
      <c r="CH190" s="1">
        <v>11</v>
      </c>
      <c r="CI190" s="1">
        <v>0</v>
      </c>
      <c r="CJ190" s="1">
        <v>0</v>
      </c>
      <c r="CK190" s="1">
        <v>0</v>
      </c>
      <c r="CL190" s="1">
        <v>7.36</v>
      </c>
      <c r="CM190" s="38"/>
      <c r="CN190" s="11">
        <f t="shared" si="42"/>
        <v>45478</v>
      </c>
      <c r="CO190" s="1">
        <v>79</v>
      </c>
      <c r="CP190" s="1">
        <v>16215.87</v>
      </c>
      <c r="CQ190" s="1">
        <v>117.5</v>
      </c>
      <c r="CR190" s="1">
        <v>451.49</v>
      </c>
      <c r="CS190" s="1">
        <v>0</v>
      </c>
      <c r="CT190" s="1">
        <v>0</v>
      </c>
      <c r="CU190" s="1">
        <v>63.32</v>
      </c>
      <c r="CV190" s="38"/>
      <c r="CW190" s="13">
        <f t="shared" si="43"/>
        <v>45478</v>
      </c>
      <c r="CX190" s="1"/>
      <c r="CY190" s="1"/>
      <c r="CZ190" s="1"/>
      <c r="DA190" s="1"/>
      <c r="DB190" s="1"/>
      <c r="DC190" s="1"/>
      <c r="DD190" s="1"/>
      <c r="DE190" s="38"/>
      <c r="DF190" s="13">
        <f t="shared" si="44"/>
        <v>45478</v>
      </c>
      <c r="DG190" s="1"/>
      <c r="DH190" s="1"/>
      <c r="DI190" s="1"/>
      <c r="DJ190" s="1"/>
      <c r="DK190" s="1"/>
      <c r="DL190" s="1"/>
      <c r="DM190" s="1"/>
      <c r="DN190" s="38"/>
      <c r="DO190" s="13">
        <f t="shared" si="45"/>
        <v>45478</v>
      </c>
      <c r="DP190" s="1"/>
      <c r="DQ190" s="1"/>
      <c r="DR190" s="1"/>
      <c r="DS190" s="1"/>
      <c r="DT190" s="1"/>
      <c r="DU190" s="1"/>
      <c r="DV190" s="1"/>
      <c r="DW190" s="38"/>
      <c r="DX190" s="13">
        <f t="shared" si="46"/>
        <v>45478</v>
      </c>
      <c r="DY190" s="1"/>
      <c r="DZ190" s="1"/>
      <c r="EA190" s="1"/>
      <c r="EB190" s="1"/>
      <c r="EC190" s="1"/>
      <c r="ED190" s="1"/>
      <c r="EE190" s="1"/>
      <c r="EF190" s="38"/>
      <c r="EG190" s="38"/>
      <c r="EH190" s="38"/>
      <c r="EI190" s="38"/>
      <c r="EJ190" s="38"/>
      <c r="EK190" s="38"/>
      <c r="EL190" s="38"/>
      <c r="EM190" s="38"/>
      <c r="EN190" s="38"/>
    </row>
    <row r="191" spans="1:144" x14ac:dyDescent="0.3">
      <c r="A191" s="268">
        <f t="shared" si="33"/>
        <v>11</v>
      </c>
      <c r="B191" s="11">
        <f t="shared" si="32"/>
        <v>45479</v>
      </c>
      <c r="C191" s="1">
        <v>35</v>
      </c>
      <c r="D191" s="1">
        <v>5065.3100000000004</v>
      </c>
      <c r="E191" s="1">
        <v>0</v>
      </c>
      <c r="F191" s="1">
        <v>12</v>
      </c>
      <c r="G191" s="1">
        <v>0</v>
      </c>
      <c r="H191" s="1">
        <v>0</v>
      </c>
      <c r="I191" s="1">
        <v>2</v>
      </c>
      <c r="J191" s="38"/>
      <c r="K191" s="11">
        <f t="shared" si="47"/>
        <v>45479</v>
      </c>
      <c r="L191" s="1">
        <v>21</v>
      </c>
      <c r="M191" s="1">
        <v>2567.79</v>
      </c>
      <c r="N191" s="1">
        <v>1.89</v>
      </c>
      <c r="O191" s="1">
        <v>0</v>
      </c>
      <c r="P191" s="1">
        <v>0</v>
      </c>
      <c r="Q191" s="1">
        <v>0</v>
      </c>
      <c r="R191" s="1">
        <v>0</v>
      </c>
      <c r="S191" s="38"/>
      <c r="T191" s="11">
        <f t="shared" si="34"/>
        <v>45479</v>
      </c>
      <c r="U191" s="1">
        <v>16</v>
      </c>
      <c r="V191" s="272">
        <v>1488.6</v>
      </c>
      <c r="W191" s="1">
        <v>0</v>
      </c>
      <c r="X191" s="1">
        <v>0</v>
      </c>
      <c r="Y191" s="1">
        <v>26.83</v>
      </c>
      <c r="Z191" s="1">
        <v>0</v>
      </c>
      <c r="AA191" s="1">
        <v>0</v>
      </c>
      <c r="AB191" s="38"/>
      <c r="AC191" s="11">
        <f t="shared" si="35"/>
        <v>45479</v>
      </c>
      <c r="AD191" s="1">
        <v>40</v>
      </c>
      <c r="AE191" s="1">
        <v>4906.7700000000004</v>
      </c>
      <c r="AF191" s="1">
        <v>42.58</v>
      </c>
      <c r="AG191" s="1">
        <v>0</v>
      </c>
      <c r="AH191" s="1">
        <v>150</v>
      </c>
      <c r="AI191" s="1">
        <v>1</v>
      </c>
      <c r="AJ191" s="1">
        <v>147</v>
      </c>
      <c r="AK191" s="38"/>
      <c r="AL191" s="11">
        <f t="shared" si="36"/>
        <v>45479</v>
      </c>
      <c r="AM191" s="1">
        <v>36</v>
      </c>
      <c r="AN191" s="1">
        <v>5076.59</v>
      </c>
      <c r="AO191" s="1">
        <v>0</v>
      </c>
      <c r="AP191" s="1">
        <v>0</v>
      </c>
      <c r="AQ191" s="1">
        <v>206.69</v>
      </c>
      <c r="AR191" s="1">
        <v>0</v>
      </c>
      <c r="AS191" s="1">
        <v>147</v>
      </c>
      <c r="AT191" s="38"/>
      <c r="AU191" s="11">
        <f t="shared" si="37"/>
        <v>45479</v>
      </c>
      <c r="AV191" s="1">
        <v>29</v>
      </c>
      <c r="AW191" s="1">
        <v>2306.21</v>
      </c>
      <c r="AX191" s="1">
        <v>0</v>
      </c>
      <c r="AY191" s="1">
        <v>77</v>
      </c>
      <c r="AZ191" s="1">
        <v>0</v>
      </c>
      <c r="BA191" s="1">
        <v>0</v>
      </c>
      <c r="BB191" s="1">
        <v>20.98</v>
      </c>
      <c r="BC191" s="38"/>
      <c r="BD191" s="11">
        <f t="shared" si="38"/>
        <v>45479</v>
      </c>
      <c r="BE191" s="1">
        <v>45</v>
      </c>
      <c r="BF191" s="1">
        <v>5280.15</v>
      </c>
      <c r="BG191" s="1">
        <v>91.47</v>
      </c>
      <c r="BH191" s="1">
        <v>0</v>
      </c>
      <c r="BI191" s="1">
        <v>0</v>
      </c>
      <c r="BJ191" s="1">
        <v>19</v>
      </c>
      <c r="BK191" s="1">
        <v>212.89</v>
      </c>
      <c r="BL191" s="38"/>
      <c r="BM191" s="11">
        <f t="shared" si="39"/>
        <v>45479</v>
      </c>
      <c r="BN191" s="1">
        <v>52</v>
      </c>
      <c r="BO191" s="1">
        <v>6797.85</v>
      </c>
      <c r="BP191" s="1">
        <v>14.42</v>
      </c>
      <c r="BQ191" s="1">
        <v>0</v>
      </c>
      <c r="BR191" s="1">
        <v>50</v>
      </c>
      <c r="BS191" s="1">
        <v>1</v>
      </c>
      <c r="BT191" s="1">
        <v>336.28</v>
      </c>
      <c r="BU191" s="38"/>
      <c r="BV191" s="11">
        <f t="shared" si="40"/>
        <v>45479</v>
      </c>
      <c r="BW191" s="1">
        <v>32</v>
      </c>
      <c r="BX191" s="1">
        <v>2546.06</v>
      </c>
      <c r="BY191" s="1">
        <v>31</v>
      </c>
      <c r="BZ191" s="1">
        <v>0</v>
      </c>
      <c r="CA191" s="1">
        <v>0</v>
      </c>
      <c r="CB191" s="1">
        <v>0</v>
      </c>
      <c r="CC191" s="1">
        <v>4</v>
      </c>
      <c r="CD191" s="38"/>
      <c r="CE191" s="11">
        <f t="shared" si="41"/>
        <v>45479</v>
      </c>
      <c r="CF191" s="1">
        <v>31</v>
      </c>
      <c r="CG191" s="1">
        <v>3691.59</v>
      </c>
      <c r="CH191" s="272">
        <v>25.5</v>
      </c>
      <c r="CI191" s="1">
        <v>0</v>
      </c>
      <c r="CJ191" s="1">
        <v>0</v>
      </c>
      <c r="CK191" s="1">
        <v>0</v>
      </c>
      <c r="CL191" s="1">
        <v>5.26</v>
      </c>
      <c r="CM191" s="38"/>
      <c r="CN191" s="11">
        <f t="shared" si="42"/>
        <v>45479</v>
      </c>
      <c r="CO191" s="1">
        <v>84</v>
      </c>
      <c r="CP191" s="1">
        <v>17397.990000000002</v>
      </c>
      <c r="CQ191" s="1">
        <v>98</v>
      </c>
      <c r="CR191" s="1">
        <v>841.72</v>
      </c>
      <c r="CS191" s="1">
        <v>0</v>
      </c>
      <c r="CT191" s="1">
        <v>0</v>
      </c>
      <c r="CU191" s="1">
        <v>122.43</v>
      </c>
      <c r="CV191" s="38"/>
      <c r="CW191" s="13">
        <f t="shared" si="43"/>
        <v>45479</v>
      </c>
      <c r="CX191" s="1"/>
      <c r="CY191" s="1"/>
      <c r="CZ191" s="1"/>
      <c r="DA191" s="1"/>
      <c r="DB191" s="1"/>
      <c r="DC191" s="1"/>
      <c r="DD191" s="1"/>
      <c r="DE191" s="38"/>
      <c r="DF191" s="13">
        <f t="shared" si="44"/>
        <v>45479</v>
      </c>
      <c r="DG191" s="1"/>
      <c r="DH191" s="1"/>
      <c r="DI191" s="1"/>
      <c r="DJ191" s="1"/>
      <c r="DK191" s="1"/>
      <c r="DL191" s="1"/>
      <c r="DM191" s="1"/>
      <c r="DN191" s="38"/>
      <c r="DO191" s="13">
        <f t="shared" si="45"/>
        <v>45479</v>
      </c>
      <c r="DP191" s="1"/>
      <c r="DQ191" s="1"/>
      <c r="DR191" s="1"/>
      <c r="DS191" s="1"/>
      <c r="DT191" s="1"/>
      <c r="DU191" s="1"/>
      <c r="DV191" s="1"/>
      <c r="DW191" s="38"/>
      <c r="DX191" s="13">
        <f t="shared" si="46"/>
        <v>45479</v>
      </c>
      <c r="DY191" s="1"/>
      <c r="DZ191" s="1"/>
      <c r="EA191" s="1"/>
      <c r="EB191" s="1"/>
      <c r="EC191" s="1"/>
      <c r="ED191" s="1"/>
      <c r="EE191" s="1"/>
      <c r="EF191" s="38"/>
      <c r="EG191" s="38"/>
      <c r="EH191" s="38"/>
      <c r="EI191" s="38"/>
      <c r="EJ191" s="38"/>
      <c r="EK191" s="38"/>
      <c r="EL191" s="38"/>
      <c r="EM191" s="38"/>
      <c r="EN191" s="38"/>
    </row>
    <row r="192" spans="1:144" x14ac:dyDescent="0.3">
      <c r="A192" s="268">
        <f t="shared" si="33"/>
        <v>11</v>
      </c>
      <c r="B192" s="11">
        <f t="shared" si="32"/>
        <v>45480</v>
      </c>
      <c r="C192" s="1">
        <v>30</v>
      </c>
      <c r="D192" s="1">
        <v>3810.07</v>
      </c>
      <c r="E192" s="1">
        <v>0</v>
      </c>
      <c r="F192" s="1">
        <v>29</v>
      </c>
      <c r="G192" s="1">
        <v>27</v>
      </c>
      <c r="H192" s="1">
        <v>0</v>
      </c>
      <c r="I192" s="1">
        <v>7</v>
      </c>
      <c r="J192" s="38"/>
      <c r="K192" s="11">
        <f t="shared" si="47"/>
        <v>45480</v>
      </c>
      <c r="L192" s="1">
        <v>15</v>
      </c>
      <c r="M192" s="272">
        <v>1803.2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38"/>
      <c r="T192" s="11">
        <f t="shared" si="34"/>
        <v>45480</v>
      </c>
      <c r="U192" s="1">
        <v>14</v>
      </c>
      <c r="V192" s="272">
        <v>1362.6</v>
      </c>
      <c r="W192" s="1">
        <v>0</v>
      </c>
      <c r="X192" s="1">
        <v>0</v>
      </c>
      <c r="Y192" s="1">
        <v>52.94</v>
      </c>
      <c r="Z192" s="1">
        <v>0</v>
      </c>
      <c r="AA192" s="1">
        <v>2.5</v>
      </c>
      <c r="AB192" s="38"/>
      <c r="AC192" s="11">
        <f t="shared" si="35"/>
        <v>45480</v>
      </c>
      <c r="AD192" s="1">
        <v>35</v>
      </c>
      <c r="AE192" s="1">
        <v>7883.91</v>
      </c>
      <c r="AF192" s="1">
        <v>30.53</v>
      </c>
      <c r="AG192" s="1">
        <v>0</v>
      </c>
      <c r="AH192" s="1">
        <v>178.28</v>
      </c>
      <c r="AI192" s="1">
        <v>1</v>
      </c>
      <c r="AJ192" s="1">
        <v>15</v>
      </c>
      <c r="AK192" s="38"/>
      <c r="AL192" s="11">
        <f t="shared" si="36"/>
        <v>45480</v>
      </c>
      <c r="AM192" s="1">
        <v>31</v>
      </c>
      <c r="AN192" s="272">
        <v>4056.8</v>
      </c>
      <c r="AO192" s="1">
        <v>5.56</v>
      </c>
      <c r="AP192" s="1">
        <v>0</v>
      </c>
      <c r="AQ192" s="1">
        <v>0</v>
      </c>
      <c r="AR192" s="1">
        <v>0</v>
      </c>
      <c r="AS192" s="1">
        <v>0</v>
      </c>
      <c r="AT192" s="38"/>
      <c r="AU192" s="11">
        <f t="shared" si="37"/>
        <v>45480</v>
      </c>
      <c r="AV192" s="1">
        <v>30</v>
      </c>
      <c r="AW192" s="1">
        <v>2670.34</v>
      </c>
      <c r="AX192" s="1">
        <v>0</v>
      </c>
      <c r="AY192" s="1">
        <v>24</v>
      </c>
      <c r="AZ192" s="1">
        <v>0</v>
      </c>
      <c r="BA192" s="1">
        <v>0</v>
      </c>
      <c r="BB192" s="1">
        <v>8.56</v>
      </c>
      <c r="BC192" s="38"/>
      <c r="BD192" s="11">
        <f t="shared" si="38"/>
        <v>45480</v>
      </c>
      <c r="BE192" s="1">
        <v>36</v>
      </c>
      <c r="BF192" s="1">
        <v>3907.53</v>
      </c>
      <c r="BG192" s="1">
        <v>24.02</v>
      </c>
      <c r="BH192" s="1">
        <v>0</v>
      </c>
      <c r="BI192" s="1">
        <v>0</v>
      </c>
      <c r="BJ192" s="1">
        <v>19</v>
      </c>
      <c r="BK192" s="1">
        <v>20</v>
      </c>
      <c r="BL192" s="38"/>
      <c r="BM192" s="11">
        <f t="shared" si="39"/>
        <v>45480</v>
      </c>
      <c r="BN192" s="1">
        <v>35</v>
      </c>
      <c r="BO192" s="1">
        <v>3837.13</v>
      </c>
      <c r="BP192" s="1">
        <v>12.56</v>
      </c>
      <c r="BQ192" s="1">
        <v>0</v>
      </c>
      <c r="BR192" s="1">
        <v>-50</v>
      </c>
      <c r="BS192" s="1">
        <v>2</v>
      </c>
      <c r="BT192" s="1">
        <v>10</v>
      </c>
      <c r="BU192" s="38"/>
      <c r="BV192" s="11">
        <f t="shared" si="40"/>
        <v>45480</v>
      </c>
      <c r="BW192" s="1">
        <v>26</v>
      </c>
      <c r="BX192" s="1">
        <v>2176.64</v>
      </c>
      <c r="BY192" s="1">
        <v>18.5</v>
      </c>
      <c r="BZ192" s="1">
        <v>0</v>
      </c>
      <c r="CA192" s="1">
        <v>70</v>
      </c>
      <c r="CB192" s="1">
        <v>0</v>
      </c>
      <c r="CC192" s="1">
        <v>10</v>
      </c>
      <c r="CD192" s="38"/>
      <c r="CE192" s="11">
        <f t="shared" si="41"/>
        <v>45480</v>
      </c>
      <c r="CF192" s="1">
        <v>28</v>
      </c>
      <c r="CG192" s="1">
        <v>3251.31</v>
      </c>
      <c r="CH192" s="1">
        <v>30.5</v>
      </c>
      <c r="CI192" s="1">
        <v>0</v>
      </c>
      <c r="CJ192" s="1">
        <v>0</v>
      </c>
      <c r="CK192" s="1">
        <v>0</v>
      </c>
      <c r="CL192" s="1">
        <v>2.1</v>
      </c>
      <c r="CM192" s="38"/>
      <c r="CN192" s="11">
        <f t="shared" si="42"/>
        <v>45480</v>
      </c>
      <c r="CO192" s="1">
        <v>51</v>
      </c>
      <c r="CP192" s="1">
        <v>8334.34</v>
      </c>
      <c r="CQ192" s="1">
        <v>41</v>
      </c>
      <c r="CR192" s="1">
        <v>337.19</v>
      </c>
      <c r="CS192" s="1">
        <v>0</v>
      </c>
      <c r="CT192" s="1">
        <v>0</v>
      </c>
      <c r="CU192" s="1">
        <v>125.08</v>
      </c>
      <c r="CV192" s="38"/>
      <c r="CW192" s="13">
        <f t="shared" si="43"/>
        <v>45480</v>
      </c>
      <c r="CX192" s="1"/>
      <c r="CY192" s="1"/>
      <c r="CZ192" s="1"/>
      <c r="DA192" s="1"/>
      <c r="DB192" s="1"/>
      <c r="DC192" s="1"/>
      <c r="DD192" s="1"/>
      <c r="DE192" s="38"/>
      <c r="DF192" s="13">
        <f t="shared" si="44"/>
        <v>45480</v>
      </c>
      <c r="DG192" s="1"/>
      <c r="DH192" s="1"/>
      <c r="DI192" s="1"/>
      <c r="DJ192" s="1"/>
      <c r="DK192" s="1"/>
      <c r="DL192" s="1"/>
      <c r="DM192" s="1"/>
      <c r="DN192" s="38"/>
      <c r="DO192" s="13">
        <f t="shared" si="45"/>
        <v>45480</v>
      </c>
      <c r="DP192" s="1"/>
      <c r="DQ192" s="1"/>
      <c r="DR192" s="1"/>
      <c r="DS192" s="1"/>
      <c r="DT192" s="1"/>
      <c r="DU192" s="1"/>
      <c r="DV192" s="1"/>
      <c r="DW192" s="38"/>
      <c r="DX192" s="13">
        <f t="shared" si="46"/>
        <v>45480</v>
      </c>
      <c r="DY192" s="1"/>
      <c r="DZ192" s="1"/>
      <c r="EA192" s="1"/>
      <c r="EB192" s="1"/>
      <c r="EC192" s="1"/>
      <c r="ED192" s="1"/>
      <c r="EE192" s="1"/>
      <c r="EF192" s="38"/>
      <c r="EG192" s="38"/>
      <c r="EH192" s="38"/>
      <c r="EI192" s="38"/>
      <c r="EJ192" s="38"/>
      <c r="EK192" s="38"/>
      <c r="EL192" s="38"/>
      <c r="EM192" s="38"/>
      <c r="EN192" s="38"/>
    </row>
    <row r="193" spans="1:144" x14ac:dyDescent="0.3">
      <c r="A193" s="268">
        <f t="shared" si="33"/>
        <v>11</v>
      </c>
      <c r="B193" s="11">
        <f t="shared" si="32"/>
        <v>45481</v>
      </c>
      <c r="C193" s="1">
        <v>48</v>
      </c>
      <c r="D193" s="1">
        <v>6725.86</v>
      </c>
      <c r="E193" s="1">
        <v>0</v>
      </c>
      <c r="F193" s="1">
        <v>37</v>
      </c>
      <c r="G193" s="1">
        <v>0</v>
      </c>
      <c r="H193" s="1">
        <v>0</v>
      </c>
      <c r="I193" s="1">
        <v>330</v>
      </c>
      <c r="J193" s="38"/>
      <c r="K193" s="11">
        <f t="shared" si="47"/>
        <v>45481</v>
      </c>
      <c r="L193" s="1">
        <v>29</v>
      </c>
      <c r="M193" s="1">
        <v>4168.34</v>
      </c>
      <c r="N193" s="1">
        <v>20.28</v>
      </c>
      <c r="O193" s="1">
        <v>0</v>
      </c>
      <c r="P193" s="1">
        <v>35</v>
      </c>
      <c r="Q193" s="1">
        <v>0</v>
      </c>
      <c r="R193" s="1">
        <v>1.5</v>
      </c>
      <c r="S193" s="38"/>
      <c r="T193" s="11">
        <f t="shared" si="34"/>
        <v>45481</v>
      </c>
      <c r="U193" s="1">
        <v>38</v>
      </c>
      <c r="V193" s="1">
        <v>3623.25</v>
      </c>
      <c r="W193" s="1">
        <v>0</v>
      </c>
      <c r="X193" s="1">
        <v>0</v>
      </c>
      <c r="Y193" s="1">
        <v>19.5</v>
      </c>
      <c r="Z193" s="1">
        <v>0</v>
      </c>
      <c r="AA193" s="1">
        <v>8</v>
      </c>
      <c r="AB193" s="38"/>
      <c r="AC193" s="11">
        <f t="shared" si="35"/>
        <v>45481</v>
      </c>
      <c r="AD193" s="1">
        <v>77</v>
      </c>
      <c r="AE193" s="1">
        <v>9894.49</v>
      </c>
      <c r="AF193" s="1">
        <v>19.43</v>
      </c>
      <c r="AG193" s="1">
        <v>0</v>
      </c>
      <c r="AH193" s="1">
        <v>154.16</v>
      </c>
      <c r="AI193" s="1">
        <v>0</v>
      </c>
      <c r="AJ193" s="1">
        <v>0</v>
      </c>
      <c r="AK193" s="38"/>
      <c r="AL193" s="11">
        <f t="shared" si="36"/>
        <v>45481</v>
      </c>
      <c r="AM193" s="1">
        <v>70</v>
      </c>
      <c r="AN193" s="1">
        <v>9063.52</v>
      </c>
      <c r="AO193" s="1">
        <v>6.48</v>
      </c>
      <c r="AP193" s="1">
        <v>0</v>
      </c>
      <c r="AQ193" s="1">
        <v>-115.63</v>
      </c>
      <c r="AR193" s="1">
        <v>0</v>
      </c>
      <c r="AS193" s="1">
        <v>0</v>
      </c>
      <c r="AT193" s="38"/>
      <c r="AU193" s="11">
        <f t="shared" si="37"/>
        <v>45481</v>
      </c>
      <c r="AV193" s="1">
        <v>47</v>
      </c>
      <c r="AW193" s="272">
        <v>4698.6000000000004</v>
      </c>
      <c r="AX193" s="1">
        <v>0</v>
      </c>
      <c r="AY193" s="1">
        <v>52.39</v>
      </c>
      <c r="AZ193" s="1">
        <v>0</v>
      </c>
      <c r="BA193" s="1">
        <v>0</v>
      </c>
      <c r="BB193" s="1">
        <v>26.07</v>
      </c>
      <c r="BC193" s="38"/>
      <c r="BD193" s="11">
        <f t="shared" si="38"/>
        <v>45481</v>
      </c>
      <c r="BE193" s="1">
        <v>57</v>
      </c>
      <c r="BF193" s="1">
        <v>7459.69</v>
      </c>
      <c r="BG193" s="1">
        <v>123.77</v>
      </c>
      <c r="BH193" s="1">
        <v>0</v>
      </c>
      <c r="BI193" s="1">
        <v>0</v>
      </c>
      <c r="BJ193" s="1">
        <v>18</v>
      </c>
      <c r="BK193" s="1">
        <v>7</v>
      </c>
      <c r="BL193" s="38"/>
      <c r="BM193" s="11">
        <f t="shared" si="39"/>
        <v>45481</v>
      </c>
      <c r="BN193" s="1">
        <v>57</v>
      </c>
      <c r="BO193" s="1">
        <v>7308.79</v>
      </c>
      <c r="BP193" s="1">
        <v>25.58</v>
      </c>
      <c r="BQ193" s="1">
        <v>0</v>
      </c>
      <c r="BR193" s="1">
        <v>477.29</v>
      </c>
      <c r="BS193" s="1">
        <v>0</v>
      </c>
      <c r="BT193" s="1">
        <v>0</v>
      </c>
      <c r="BU193" s="38"/>
      <c r="BV193" s="11">
        <f t="shared" si="40"/>
        <v>45481</v>
      </c>
      <c r="BW193" s="1">
        <v>27</v>
      </c>
      <c r="BX193" s="1">
        <v>2077.31</v>
      </c>
      <c r="BY193" s="1">
        <v>13.5</v>
      </c>
      <c r="BZ193" s="1">
        <v>0</v>
      </c>
      <c r="CA193" s="1">
        <v>35</v>
      </c>
      <c r="CB193" s="1">
        <v>0</v>
      </c>
      <c r="CC193" s="1">
        <v>7.5</v>
      </c>
      <c r="CD193" s="38"/>
      <c r="CE193" s="11">
        <f t="shared" si="41"/>
        <v>45481</v>
      </c>
      <c r="CF193" s="1">
        <v>53</v>
      </c>
      <c r="CG193" s="1">
        <v>6245.75</v>
      </c>
      <c r="CH193" s="1">
        <v>37.5</v>
      </c>
      <c r="CI193" s="1">
        <v>0</v>
      </c>
      <c r="CJ193" s="1">
        <v>0</v>
      </c>
      <c r="CK193" s="1">
        <v>0</v>
      </c>
      <c r="CL193" s="1">
        <v>7.88</v>
      </c>
      <c r="CM193" s="38"/>
      <c r="CN193" s="11">
        <f t="shared" si="42"/>
        <v>45481</v>
      </c>
      <c r="CO193" s="1">
        <v>68</v>
      </c>
      <c r="CP193" s="1">
        <v>8113.61</v>
      </c>
      <c r="CQ193" s="272">
        <v>52.5</v>
      </c>
      <c r="CR193" s="1">
        <v>460.98</v>
      </c>
      <c r="CS193" s="1">
        <v>2.96</v>
      </c>
      <c r="CT193" s="1">
        <v>0</v>
      </c>
      <c r="CU193" s="1">
        <v>84.06</v>
      </c>
      <c r="CV193" s="38"/>
      <c r="CW193" s="13">
        <f t="shared" si="43"/>
        <v>45481</v>
      </c>
      <c r="CX193" s="1"/>
      <c r="CY193" s="1"/>
      <c r="CZ193" s="1"/>
      <c r="DA193" s="1"/>
      <c r="DB193" s="1"/>
      <c r="DC193" s="1"/>
      <c r="DD193" s="1"/>
      <c r="DE193" s="38"/>
      <c r="DF193" s="13">
        <f t="shared" si="44"/>
        <v>45481</v>
      </c>
      <c r="DG193" s="1"/>
      <c r="DH193" s="1"/>
      <c r="DI193" s="1"/>
      <c r="DJ193" s="1"/>
      <c r="DK193" s="1"/>
      <c r="DL193" s="1"/>
      <c r="DM193" s="1"/>
      <c r="DN193" s="38"/>
      <c r="DO193" s="13">
        <f t="shared" si="45"/>
        <v>45481</v>
      </c>
      <c r="DP193" s="1"/>
      <c r="DQ193" s="1"/>
      <c r="DR193" s="1"/>
      <c r="DS193" s="1"/>
      <c r="DT193" s="1"/>
      <c r="DU193" s="1"/>
      <c r="DV193" s="1"/>
      <c r="DW193" s="38"/>
      <c r="DX193" s="13">
        <f t="shared" si="46"/>
        <v>45481</v>
      </c>
      <c r="DY193" s="1"/>
      <c r="DZ193" s="1"/>
      <c r="EA193" s="1"/>
      <c r="EB193" s="1"/>
      <c r="EC193" s="1"/>
      <c r="ED193" s="1"/>
      <c r="EE193" s="1"/>
      <c r="EF193" s="38"/>
      <c r="EG193" s="38"/>
      <c r="EH193" s="38"/>
      <c r="EI193" s="38"/>
      <c r="EJ193" s="38"/>
      <c r="EK193" s="38"/>
      <c r="EL193" s="38"/>
      <c r="EM193" s="38"/>
      <c r="EN193" s="38"/>
    </row>
    <row r="194" spans="1:144" x14ac:dyDescent="0.3">
      <c r="A194" s="268">
        <f t="shared" si="33"/>
        <v>11</v>
      </c>
      <c r="B194" s="11">
        <f t="shared" ref="B194:B257" si="48">B193+1</f>
        <v>45482</v>
      </c>
      <c r="C194" s="1">
        <v>51</v>
      </c>
      <c r="D194" s="1">
        <v>7727.49</v>
      </c>
      <c r="E194" s="1">
        <v>0</v>
      </c>
      <c r="F194" s="1">
        <v>20</v>
      </c>
      <c r="G194" s="1">
        <v>0</v>
      </c>
      <c r="H194" s="1">
        <v>0</v>
      </c>
      <c r="I194" s="1">
        <v>18</v>
      </c>
      <c r="J194" s="38"/>
      <c r="K194" s="11">
        <f t="shared" si="47"/>
        <v>45482</v>
      </c>
      <c r="L194" s="1">
        <v>38</v>
      </c>
      <c r="M194" s="1">
        <v>4930.1499999999996</v>
      </c>
      <c r="N194" s="1">
        <v>24.76</v>
      </c>
      <c r="O194" s="1">
        <v>0</v>
      </c>
      <c r="P194" s="1">
        <v>115</v>
      </c>
      <c r="Q194" s="1">
        <v>0</v>
      </c>
      <c r="R194" s="1">
        <v>2</v>
      </c>
      <c r="S194" s="38"/>
      <c r="T194" s="11">
        <f t="shared" si="34"/>
        <v>45482</v>
      </c>
      <c r="U194" s="1">
        <v>41</v>
      </c>
      <c r="V194" s="1">
        <v>3839.13</v>
      </c>
      <c r="W194" s="1">
        <v>0</v>
      </c>
      <c r="X194" s="1">
        <v>0</v>
      </c>
      <c r="Y194" s="1">
        <v>99.75</v>
      </c>
      <c r="Z194" s="1">
        <v>0</v>
      </c>
      <c r="AA194" s="1">
        <v>46</v>
      </c>
      <c r="AB194" s="38"/>
      <c r="AC194" s="11">
        <f t="shared" si="35"/>
        <v>45482</v>
      </c>
      <c r="AD194" s="1">
        <v>78</v>
      </c>
      <c r="AE194" s="1">
        <v>11882.24</v>
      </c>
      <c r="AF194" s="1">
        <v>52.75</v>
      </c>
      <c r="AG194" s="1">
        <v>0</v>
      </c>
      <c r="AH194" s="272">
        <v>439.4</v>
      </c>
      <c r="AI194" s="1">
        <v>0</v>
      </c>
      <c r="AJ194" s="1">
        <v>0</v>
      </c>
      <c r="AK194" s="38"/>
      <c r="AL194" s="11">
        <f t="shared" si="36"/>
        <v>45482</v>
      </c>
      <c r="AM194" s="1">
        <v>70</v>
      </c>
      <c r="AN194" s="272">
        <v>11072.6</v>
      </c>
      <c r="AO194" s="1">
        <v>8.33</v>
      </c>
      <c r="AP194" s="1">
        <v>0</v>
      </c>
      <c r="AQ194" s="1">
        <v>0</v>
      </c>
      <c r="AR194" s="1">
        <v>0</v>
      </c>
      <c r="AS194" s="1">
        <v>0</v>
      </c>
      <c r="AT194" s="38"/>
      <c r="AU194" s="11">
        <f t="shared" si="37"/>
        <v>45482</v>
      </c>
      <c r="AV194" s="1">
        <v>49</v>
      </c>
      <c r="AW194" s="272">
        <v>4716.7</v>
      </c>
      <c r="AX194" s="1">
        <v>0</v>
      </c>
      <c r="AY194" s="1">
        <v>58</v>
      </c>
      <c r="AZ194" s="1">
        <v>0</v>
      </c>
      <c r="BA194" s="1">
        <v>0</v>
      </c>
      <c r="BB194" s="1">
        <v>3604.52</v>
      </c>
      <c r="BC194" s="38"/>
      <c r="BD194" s="11">
        <f t="shared" si="38"/>
        <v>45482</v>
      </c>
      <c r="BE194" s="1">
        <v>56</v>
      </c>
      <c r="BF194" s="1">
        <v>7660.99</v>
      </c>
      <c r="BG194" s="1">
        <v>72.06</v>
      </c>
      <c r="BH194" s="1">
        <v>0</v>
      </c>
      <c r="BI194" s="1">
        <v>0</v>
      </c>
      <c r="BJ194" s="1">
        <v>18</v>
      </c>
      <c r="BK194" s="1">
        <v>11</v>
      </c>
      <c r="BL194" s="38"/>
      <c r="BM194" s="11">
        <f t="shared" si="39"/>
        <v>45482</v>
      </c>
      <c r="BN194" s="1">
        <v>50</v>
      </c>
      <c r="BO194" s="1">
        <v>6400.74</v>
      </c>
      <c r="BP194" s="1">
        <v>6.51</v>
      </c>
      <c r="BQ194" s="1">
        <v>0</v>
      </c>
      <c r="BR194" s="272">
        <v>18.399999999999999</v>
      </c>
      <c r="BS194" s="1">
        <v>1</v>
      </c>
      <c r="BT194" s="1">
        <v>369</v>
      </c>
      <c r="BU194" s="38"/>
      <c r="BV194" s="11">
        <f t="shared" si="40"/>
        <v>45482</v>
      </c>
      <c r="BW194" s="1">
        <v>40</v>
      </c>
      <c r="BX194" s="1">
        <v>2967.79</v>
      </c>
      <c r="BY194" s="1">
        <v>27</v>
      </c>
      <c r="BZ194" s="1">
        <v>0</v>
      </c>
      <c r="CA194" s="1">
        <v>210</v>
      </c>
      <c r="CB194" s="1">
        <v>0</v>
      </c>
      <c r="CC194" s="1">
        <v>5025.5</v>
      </c>
      <c r="CD194" s="38"/>
      <c r="CE194" s="11">
        <f t="shared" si="41"/>
        <v>45482</v>
      </c>
      <c r="CF194" s="1">
        <v>35</v>
      </c>
      <c r="CG194" s="1">
        <v>4801.82</v>
      </c>
      <c r="CH194" s="1">
        <v>53.5</v>
      </c>
      <c r="CI194" s="1">
        <v>0</v>
      </c>
      <c r="CJ194" s="1">
        <v>0</v>
      </c>
      <c r="CK194" s="1">
        <v>0</v>
      </c>
      <c r="CL194" s="1">
        <v>15.76</v>
      </c>
      <c r="CM194" s="38"/>
      <c r="CN194" s="11">
        <f t="shared" si="42"/>
        <v>45482</v>
      </c>
      <c r="CO194" s="1">
        <v>88</v>
      </c>
      <c r="CP194" s="1">
        <v>10642.22</v>
      </c>
      <c r="CQ194" s="1">
        <v>100</v>
      </c>
      <c r="CR194" s="272">
        <v>334.3</v>
      </c>
      <c r="CS194" s="1">
        <v>100</v>
      </c>
      <c r="CT194" s="1">
        <v>1</v>
      </c>
      <c r="CU194" s="1">
        <v>94.41</v>
      </c>
      <c r="CV194" s="38"/>
      <c r="CW194" s="13">
        <f t="shared" si="43"/>
        <v>45482</v>
      </c>
      <c r="CX194" s="1"/>
      <c r="CY194" s="1"/>
      <c r="CZ194" s="1"/>
      <c r="DA194" s="1"/>
      <c r="DB194" s="1"/>
      <c r="DC194" s="1"/>
      <c r="DD194" s="1"/>
      <c r="DE194" s="38"/>
      <c r="DF194" s="13">
        <f t="shared" si="44"/>
        <v>45482</v>
      </c>
      <c r="DG194" s="1"/>
      <c r="DH194" s="1"/>
      <c r="DI194" s="1"/>
      <c r="DJ194" s="1"/>
      <c r="DK194" s="1"/>
      <c r="DL194" s="1"/>
      <c r="DM194" s="1"/>
      <c r="DN194" s="38"/>
      <c r="DO194" s="13">
        <f t="shared" si="45"/>
        <v>45482</v>
      </c>
      <c r="DP194" s="1"/>
      <c r="DQ194" s="1"/>
      <c r="DR194" s="1"/>
      <c r="DS194" s="1"/>
      <c r="DT194" s="1"/>
      <c r="DU194" s="1"/>
      <c r="DV194" s="1"/>
      <c r="DW194" s="38"/>
      <c r="DX194" s="13">
        <f t="shared" si="46"/>
        <v>45482</v>
      </c>
      <c r="DY194" s="1"/>
      <c r="DZ194" s="1"/>
      <c r="EA194" s="1"/>
      <c r="EB194" s="1"/>
      <c r="EC194" s="1"/>
      <c r="ED194" s="1"/>
      <c r="EE194" s="1"/>
      <c r="EF194" s="38"/>
      <c r="EG194" s="38"/>
      <c r="EH194" s="38"/>
      <c r="EI194" s="38"/>
      <c r="EJ194" s="38"/>
      <c r="EK194" s="38"/>
      <c r="EL194" s="38"/>
      <c r="EM194" s="38"/>
      <c r="EN194" s="38"/>
    </row>
    <row r="195" spans="1:144" x14ac:dyDescent="0.3">
      <c r="A195" s="268">
        <f t="shared" si="33"/>
        <v>11</v>
      </c>
      <c r="B195" s="11">
        <f t="shared" si="48"/>
        <v>45483</v>
      </c>
      <c r="C195" s="1">
        <v>52</v>
      </c>
      <c r="D195" s="1">
        <v>7905.14</v>
      </c>
      <c r="E195" s="1">
        <v>0</v>
      </c>
      <c r="F195" s="1">
        <v>22</v>
      </c>
      <c r="G195" s="1">
        <v>50</v>
      </c>
      <c r="H195" s="1">
        <v>0</v>
      </c>
      <c r="I195" s="1">
        <v>0</v>
      </c>
      <c r="J195" s="38"/>
      <c r="K195" s="11">
        <f t="shared" si="47"/>
        <v>45483</v>
      </c>
      <c r="L195" s="1">
        <v>38</v>
      </c>
      <c r="M195" s="1">
        <v>5162.37</v>
      </c>
      <c r="N195" s="1">
        <v>8.7200000000000006</v>
      </c>
      <c r="O195" s="1">
        <v>0</v>
      </c>
      <c r="P195" s="1">
        <v>180</v>
      </c>
      <c r="Q195" s="1">
        <v>0</v>
      </c>
      <c r="R195" s="1">
        <v>130</v>
      </c>
      <c r="S195" s="38"/>
      <c r="T195" s="11">
        <f t="shared" si="34"/>
        <v>45483</v>
      </c>
      <c r="U195" s="1">
        <v>31</v>
      </c>
      <c r="V195" s="272">
        <v>2887.8</v>
      </c>
      <c r="W195" s="1">
        <v>0</v>
      </c>
      <c r="X195" s="1">
        <v>0</v>
      </c>
      <c r="Y195" s="1">
        <v>43</v>
      </c>
      <c r="Z195" s="1">
        <v>0</v>
      </c>
      <c r="AA195" s="1">
        <v>20</v>
      </c>
      <c r="AB195" s="38"/>
      <c r="AC195" s="11">
        <f t="shared" si="35"/>
        <v>45483</v>
      </c>
      <c r="AD195" s="1">
        <v>78</v>
      </c>
      <c r="AE195" s="1">
        <v>10999.84</v>
      </c>
      <c r="AF195" s="1">
        <v>64.78</v>
      </c>
      <c r="AG195" s="1">
        <v>0</v>
      </c>
      <c r="AH195" s="1">
        <v>0</v>
      </c>
      <c r="AI195" s="1">
        <v>0</v>
      </c>
      <c r="AJ195" s="1">
        <v>47.75</v>
      </c>
      <c r="AK195" s="38"/>
      <c r="AL195" s="11">
        <f t="shared" si="36"/>
        <v>45483</v>
      </c>
      <c r="AM195" s="1">
        <v>57</v>
      </c>
      <c r="AN195" s="1">
        <v>8462.98</v>
      </c>
      <c r="AO195" s="1">
        <v>5.55</v>
      </c>
      <c r="AP195" s="1">
        <v>0</v>
      </c>
      <c r="AQ195" s="1">
        <v>0</v>
      </c>
      <c r="AR195" s="1">
        <v>0</v>
      </c>
      <c r="AS195" s="1">
        <v>0</v>
      </c>
      <c r="AT195" s="38"/>
      <c r="AU195" s="11">
        <f t="shared" si="37"/>
        <v>45483</v>
      </c>
      <c r="AV195" s="1">
        <v>47</v>
      </c>
      <c r="AW195" s="1">
        <v>4974.5200000000004</v>
      </c>
      <c r="AX195" s="1">
        <v>0</v>
      </c>
      <c r="AY195" s="1">
        <v>5.64</v>
      </c>
      <c r="AZ195" s="1">
        <v>0</v>
      </c>
      <c r="BA195" s="1">
        <v>0</v>
      </c>
      <c r="BB195" s="1">
        <v>1.64</v>
      </c>
      <c r="BC195" s="38"/>
      <c r="BD195" s="11">
        <f t="shared" si="38"/>
        <v>45483</v>
      </c>
      <c r="BE195" s="1">
        <v>55</v>
      </c>
      <c r="BF195" s="272">
        <v>7840.5</v>
      </c>
      <c r="BG195" s="1">
        <v>12</v>
      </c>
      <c r="BH195" s="1">
        <v>0</v>
      </c>
      <c r="BI195" s="1">
        <v>0</v>
      </c>
      <c r="BJ195" s="1">
        <v>19</v>
      </c>
      <c r="BK195" s="1">
        <v>6</v>
      </c>
      <c r="BL195" s="38"/>
      <c r="BM195" s="11">
        <f t="shared" si="39"/>
        <v>45483</v>
      </c>
      <c r="BN195" s="1">
        <v>60</v>
      </c>
      <c r="BO195" s="1">
        <v>8017.63</v>
      </c>
      <c r="BP195" s="1">
        <v>0.93</v>
      </c>
      <c r="BQ195" s="1">
        <v>0</v>
      </c>
      <c r="BR195" s="1">
        <v>200.92</v>
      </c>
      <c r="BS195" s="1">
        <v>1</v>
      </c>
      <c r="BT195" s="1">
        <v>1</v>
      </c>
      <c r="BU195" s="38"/>
      <c r="BV195" s="11">
        <f t="shared" si="40"/>
        <v>45483</v>
      </c>
      <c r="BW195" s="1">
        <v>34</v>
      </c>
      <c r="BX195" s="1">
        <v>2572.9699999999998</v>
      </c>
      <c r="BY195" s="1">
        <v>21</v>
      </c>
      <c r="BZ195" s="1">
        <v>0</v>
      </c>
      <c r="CA195" s="1">
        <v>70</v>
      </c>
      <c r="CB195" s="1">
        <v>0</v>
      </c>
      <c r="CC195" s="1">
        <v>0</v>
      </c>
      <c r="CD195" s="38"/>
      <c r="CE195" s="11">
        <f t="shared" si="41"/>
        <v>45483</v>
      </c>
      <c r="CF195" s="1">
        <v>23</v>
      </c>
      <c r="CG195" s="1">
        <v>3033.76</v>
      </c>
      <c r="CH195" s="1">
        <v>42.5</v>
      </c>
      <c r="CI195" s="1">
        <v>0</v>
      </c>
      <c r="CJ195" s="1">
        <v>0</v>
      </c>
      <c r="CK195" s="1">
        <v>0</v>
      </c>
      <c r="CL195" s="1">
        <v>36.26</v>
      </c>
      <c r="CM195" s="38"/>
      <c r="CN195" s="11">
        <f t="shared" si="42"/>
        <v>45483</v>
      </c>
      <c r="CO195" s="1">
        <v>77</v>
      </c>
      <c r="CP195" s="1">
        <v>9125.08</v>
      </c>
      <c r="CQ195" s="272">
        <v>48.5</v>
      </c>
      <c r="CR195" s="1">
        <v>453.96</v>
      </c>
      <c r="CS195" s="1">
        <v>0</v>
      </c>
      <c r="CT195" s="1">
        <v>0</v>
      </c>
      <c r="CU195" s="1">
        <v>54.65</v>
      </c>
      <c r="CV195" s="38"/>
      <c r="CW195" s="13">
        <f t="shared" si="43"/>
        <v>45483</v>
      </c>
      <c r="CX195" s="1"/>
      <c r="CY195" s="1"/>
      <c r="CZ195" s="1"/>
      <c r="DA195" s="1"/>
      <c r="DB195" s="1"/>
      <c r="DC195" s="1"/>
      <c r="DD195" s="1"/>
      <c r="DE195" s="38"/>
      <c r="DF195" s="13">
        <f t="shared" si="44"/>
        <v>45483</v>
      </c>
      <c r="DG195" s="1"/>
      <c r="DH195" s="1"/>
      <c r="DI195" s="1"/>
      <c r="DJ195" s="1"/>
      <c r="DK195" s="1"/>
      <c r="DL195" s="1"/>
      <c r="DM195" s="1"/>
      <c r="DN195" s="38"/>
      <c r="DO195" s="13">
        <f t="shared" si="45"/>
        <v>45483</v>
      </c>
      <c r="DP195" s="1"/>
      <c r="DQ195" s="1"/>
      <c r="DR195" s="1"/>
      <c r="DS195" s="1"/>
      <c r="DT195" s="1"/>
      <c r="DU195" s="1"/>
      <c r="DV195" s="1"/>
      <c r="DW195" s="38"/>
      <c r="DX195" s="13">
        <f t="shared" si="46"/>
        <v>45483</v>
      </c>
      <c r="DY195" s="1"/>
      <c r="DZ195" s="1"/>
      <c r="EA195" s="1"/>
      <c r="EB195" s="1"/>
      <c r="EC195" s="1"/>
      <c r="ED195" s="1"/>
      <c r="EE195" s="1"/>
      <c r="EF195" s="38"/>
      <c r="EG195" s="38"/>
      <c r="EH195" s="38"/>
      <c r="EI195" s="38"/>
      <c r="EJ195" s="38"/>
      <c r="EK195" s="38"/>
      <c r="EL195" s="38"/>
      <c r="EM195" s="38"/>
      <c r="EN195" s="38"/>
    </row>
    <row r="196" spans="1:144" x14ac:dyDescent="0.3">
      <c r="A196" s="268">
        <f t="shared" si="33"/>
        <v>11</v>
      </c>
      <c r="B196" s="11">
        <f t="shared" si="48"/>
        <v>45484</v>
      </c>
      <c r="C196" s="1">
        <v>62</v>
      </c>
      <c r="D196" s="272">
        <v>9427.2000000000007</v>
      </c>
      <c r="E196" s="1">
        <v>0</v>
      </c>
      <c r="F196" s="1">
        <v>27</v>
      </c>
      <c r="G196" s="1">
        <v>2</v>
      </c>
      <c r="H196" s="1">
        <v>0</v>
      </c>
      <c r="I196" s="1">
        <v>7</v>
      </c>
      <c r="J196" s="38"/>
      <c r="K196" s="11">
        <f t="shared" si="47"/>
        <v>45484</v>
      </c>
      <c r="L196" s="1">
        <v>36</v>
      </c>
      <c r="M196" s="1">
        <v>4632.6099999999997</v>
      </c>
      <c r="N196" s="1">
        <v>74.27</v>
      </c>
      <c r="O196" s="1">
        <v>0</v>
      </c>
      <c r="P196" s="1">
        <v>0</v>
      </c>
      <c r="Q196" s="1">
        <v>0</v>
      </c>
      <c r="R196" s="1">
        <v>13</v>
      </c>
      <c r="S196" s="38"/>
      <c r="T196" s="11">
        <f t="shared" si="34"/>
        <v>45484</v>
      </c>
      <c r="U196" s="1">
        <v>30</v>
      </c>
      <c r="V196" s="1">
        <v>2750.97</v>
      </c>
      <c r="W196" s="1">
        <v>0</v>
      </c>
      <c r="X196" s="1">
        <v>0</v>
      </c>
      <c r="Y196" s="1">
        <v>13</v>
      </c>
      <c r="Z196" s="1">
        <v>0</v>
      </c>
      <c r="AA196" s="1">
        <v>133.24</v>
      </c>
      <c r="AB196" s="38"/>
      <c r="AC196" s="11">
        <f t="shared" si="35"/>
        <v>45484</v>
      </c>
      <c r="AD196" s="1">
        <v>77</v>
      </c>
      <c r="AE196" s="1">
        <v>9893.2900000000009</v>
      </c>
      <c r="AF196" s="1">
        <v>74.03</v>
      </c>
      <c r="AG196" s="1">
        <v>0</v>
      </c>
      <c r="AH196" s="1">
        <v>4.92</v>
      </c>
      <c r="AI196" s="1">
        <v>0</v>
      </c>
      <c r="AJ196" s="272">
        <v>21.9</v>
      </c>
      <c r="AK196" s="38"/>
      <c r="AL196" s="11">
        <f t="shared" si="36"/>
        <v>45484</v>
      </c>
      <c r="AM196" s="1">
        <v>61</v>
      </c>
      <c r="AN196" s="1">
        <v>7984.17</v>
      </c>
      <c r="AO196" s="272">
        <v>11.1</v>
      </c>
      <c r="AP196" s="1">
        <v>0</v>
      </c>
      <c r="AQ196" s="1">
        <v>0</v>
      </c>
      <c r="AR196" s="1">
        <v>0</v>
      </c>
      <c r="AS196" s="1">
        <v>0</v>
      </c>
      <c r="AT196" s="38"/>
      <c r="AU196" s="11">
        <f t="shared" si="37"/>
        <v>45484</v>
      </c>
      <c r="AV196" s="1">
        <v>45</v>
      </c>
      <c r="AW196" s="1">
        <v>4344.0600000000004</v>
      </c>
      <c r="AX196" s="1">
        <v>0</v>
      </c>
      <c r="AY196" s="1">
        <v>53</v>
      </c>
      <c r="AZ196" s="1">
        <v>0</v>
      </c>
      <c r="BA196" s="1">
        <v>0</v>
      </c>
      <c r="BB196" s="1">
        <v>30.82</v>
      </c>
      <c r="BC196" s="38"/>
      <c r="BD196" s="11">
        <f t="shared" si="38"/>
        <v>45484</v>
      </c>
      <c r="BE196" s="1">
        <v>55</v>
      </c>
      <c r="BF196" s="1">
        <v>6794.73</v>
      </c>
      <c r="BG196" s="1">
        <v>27.71</v>
      </c>
      <c r="BH196" s="1">
        <v>0</v>
      </c>
      <c r="BI196" s="1">
        <v>11.9</v>
      </c>
      <c r="BJ196" s="1">
        <v>19</v>
      </c>
      <c r="BK196" s="1">
        <v>13</v>
      </c>
      <c r="BL196" s="38"/>
      <c r="BM196" s="11">
        <f t="shared" si="39"/>
        <v>45484</v>
      </c>
      <c r="BN196" s="1">
        <v>43</v>
      </c>
      <c r="BO196" s="1">
        <v>5983.96</v>
      </c>
      <c r="BP196" s="1">
        <v>16.45</v>
      </c>
      <c r="BQ196" s="1">
        <v>0</v>
      </c>
      <c r="BR196" s="1">
        <v>0</v>
      </c>
      <c r="BS196" s="1">
        <v>2</v>
      </c>
      <c r="BT196" s="1">
        <v>184.27</v>
      </c>
      <c r="BU196" s="38"/>
      <c r="BV196" s="11">
        <f t="shared" si="40"/>
        <v>45484</v>
      </c>
      <c r="BW196" s="1">
        <v>27</v>
      </c>
      <c r="BX196" s="1">
        <v>1890.69</v>
      </c>
      <c r="BY196" s="1">
        <v>21</v>
      </c>
      <c r="BZ196" s="1">
        <v>0</v>
      </c>
      <c r="CA196" s="1">
        <v>35</v>
      </c>
      <c r="CB196" s="1">
        <v>0</v>
      </c>
      <c r="CC196" s="1">
        <v>0</v>
      </c>
      <c r="CD196" s="38"/>
      <c r="CE196" s="11">
        <f t="shared" si="41"/>
        <v>45484</v>
      </c>
      <c r="CF196" s="1">
        <v>28</v>
      </c>
      <c r="CG196" s="1">
        <v>3723.17</v>
      </c>
      <c r="CH196" s="1">
        <v>14</v>
      </c>
      <c r="CI196" s="1">
        <v>0</v>
      </c>
      <c r="CJ196" s="1">
        <v>0</v>
      </c>
      <c r="CK196" s="1">
        <v>0</v>
      </c>
      <c r="CL196" s="1">
        <v>0</v>
      </c>
      <c r="CM196" s="38"/>
      <c r="CN196" s="11">
        <f t="shared" si="42"/>
        <v>45484</v>
      </c>
      <c r="CO196" s="1">
        <v>77</v>
      </c>
      <c r="CP196" s="1">
        <v>9007.6200000000008</v>
      </c>
      <c r="CQ196" s="272">
        <v>69.5</v>
      </c>
      <c r="CR196" s="1">
        <v>283.97000000000003</v>
      </c>
      <c r="CS196" s="1">
        <v>50</v>
      </c>
      <c r="CT196" s="1">
        <v>0</v>
      </c>
      <c r="CU196" s="1">
        <v>83.17</v>
      </c>
      <c r="CV196" s="38"/>
      <c r="CW196" s="13">
        <f t="shared" si="43"/>
        <v>45484</v>
      </c>
      <c r="CX196" s="1"/>
      <c r="CY196" s="1"/>
      <c r="CZ196" s="1"/>
      <c r="DA196" s="1"/>
      <c r="DB196" s="1"/>
      <c r="DC196" s="1"/>
      <c r="DD196" s="1"/>
      <c r="DE196" s="38"/>
      <c r="DF196" s="13">
        <f t="shared" si="44"/>
        <v>45484</v>
      </c>
      <c r="DG196" s="1"/>
      <c r="DH196" s="1"/>
      <c r="DI196" s="1"/>
      <c r="DJ196" s="1"/>
      <c r="DK196" s="1"/>
      <c r="DL196" s="1"/>
      <c r="DM196" s="1"/>
      <c r="DN196" s="38"/>
      <c r="DO196" s="13">
        <f t="shared" si="45"/>
        <v>45484</v>
      </c>
      <c r="DP196" s="1"/>
      <c r="DQ196" s="1"/>
      <c r="DR196" s="1"/>
      <c r="DS196" s="1"/>
      <c r="DT196" s="1"/>
      <c r="DU196" s="1"/>
      <c r="DV196" s="1"/>
      <c r="DW196" s="38"/>
      <c r="DX196" s="13">
        <f t="shared" si="46"/>
        <v>45484</v>
      </c>
      <c r="DY196" s="1"/>
      <c r="DZ196" s="1"/>
      <c r="EA196" s="1"/>
      <c r="EB196" s="1"/>
      <c r="EC196" s="1"/>
      <c r="ED196" s="1"/>
      <c r="EE196" s="1"/>
      <c r="EF196" s="38"/>
      <c r="EG196" s="38"/>
      <c r="EH196" s="38"/>
      <c r="EI196" s="38"/>
      <c r="EJ196" s="38"/>
      <c r="EK196" s="38"/>
      <c r="EL196" s="38"/>
      <c r="EM196" s="38"/>
      <c r="EN196" s="38"/>
    </row>
    <row r="197" spans="1:144" x14ac:dyDescent="0.3">
      <c r="A197" s="268">
        <f t="shared" ref="A197:A260" si="49">COUNT(C197,L197,U197,AD197,AM197,AV197,BE197,BN197,BW197,CF197,CO197,CX197,DG197,DP197,DY197)</f>
        <v>11</v>
      </c>
      <c r="B197" s="11">
        <f t="shared" si="48"/>
        <v>45485</v>
      </c>
      <c r="C197" s="1">
        <v>61</v>
      </c>
      <c r="D197" s="1">
        <v>9772.57</v>
      </c>
      <c r="E197" s="1">
        <v>0</v>
      </c>
      <c r="F197" s="1">
        <v>27</v>
      </c>
      <c r="G197" s="1">
        <v>-3</v>
      </c>
      <c r="H197" s="1">
        <v>0</v>
      </c>
      <c r="I197" s="1">
        <v>711.03</v>
      </c>
      <c r="J197" s="38"/>
      <c r="K197" s="11">
        <f t="shared" si="47"/>
        <v>45485</v>
      </c>
      <c r="L197" s="1">
        <v>28</v>
      </c>
      <c r="M197" s="1">
        <v>3394.53</v>
      </c>
      <c r="N197" s="272">
        <v>19.2</v>
      </c>
      <c r="O197" s="1">
        <v>0</v>
      </c>
      <c r="P197" s="1">
        <v>0</v>
      </c>
      <c r="Q197" s="1">
        <v>0</v>
      </c>
      <c r="R197" s="1">
        <v>6.09</v>
      </c>
      <c r="S197" s="38"/>
      <c r="T197" s="11">
        <f t="shared" ref="T197:T260" si="50">B197</f>
        <v>45485</v>
      </c>
      <c r="U197" s="1">
        <v>23</v>
      </c>
      <c r="V197" s="1">
        <v>2235.11</v>
      </c>
      <c r="W197" s="1">
        <v>0</v>
      </c>
      <c r="X197" s="1">
        <v>0</v>
      </c>
      <c r="Y197" s="272">
        <v>50.5</v>
      </c>
      <c r="Z197" s="1">
        <v>0</v>
      </c>
      <c r="AA197" s="272">
        <v>43.5</v>
      </c>
      <c r="AB197" s="38"/>
      <c r="AC197" s="11">
        <f t="shared" ref="AC197:AC260" si="51">B197</f>
        <v>45485</v>
      </c>
      <c r="AD197" s="1">
        <v>58</v>
      </c>
      <c r="AE197" s="1">
        <v>6642.08</v>
      </c>
      <c r="AF197" s="272">
        <v>87</v>
      </c>
      <c r="AG197" s="1">
        <v>0</v>
      </c>
      <c r="AH197" s="1">
        <v>144.78</v>
      </c>
      <c r="AI197" s="1">
        <v>0</v>
      </c>
      <c r="AJ197" s="1">
        <v>33.89</v>
      </c>
      <c r="AK197" s="38"/>
      <c r="AL197" s="11">
        <f t="shared" ref="AL197:AL260" si="52">B197</f>
        <v>45485</v>
      </c>
      <c r="AM197" s="1">
        <v>46</v>
      </c>
      <c r="AN197" s="1">
        <v>6202.37</v>
      </c>
      <c r="AO197" s="1">
        <v>12.03</v>
      </c>
      <c r="AP197" s="1">
        <v>0</v>
      </c>
      <c r="AQ197" s="1">
        <v>0</v>
      </c>
      <c r="AR197" s="1">
        <v>0</v>
      </c>
      <c r="AS197" s="1">
        <v>0</v>
      </c>
      <c r="AT197" s="38"/>
      <c r="AU197" s="11">
        <f t="shared" ref="AU197:AU260" si="53">B197</f>
        <v>45485</v>
      </c>
      <c r="AV197" s="1">
        <v>47</v>
      </c>
      <c r="AW197" s="1">
        <v>3827.25</v>
      </c>
      <c r="AX197" s="1">
        <v>0</v>
      </c>
      <c r="AY197" s="1">
        <v>53.58</v>
      </c>
      <c r="AZ197" s="1">
        <v>-75.709999999999994</v>
      </c>
      <c r="BA197" s="1">
        <v>0</v>
      </c>
      <c r="BB197" s="1">
        <v>142.61000000000001</v>
      </c>
      <c r="BC197" s="38"/>
      <c r="BD197" s="11">
        <f t="shared" ref="BD197:BD260" si="54">B197</f>
        <v>45485</v>
      </c>
      <c r="BE197" s="1">
        <v>50</v>
      </c>
      <c r="BF197" s="1">
        <v>5445.91</v>
      </c>
      <c r="BG197" s="272">
        <v>31.4</v>
      </c>
      <c r="BH197" s="1">
        <v>0</v>
      </c>
      <c r="BI197" s="1">
        <v>0</v>
      </c>
      <c r="BJ197" s="1">
        <v>19</v>
      </c>
      <c r="BK197" s="1">
        <v>12</v>
      </c>
      <c r="BL197" s="38"/>
      <c r="BM197" s="11">
        <f t="shared" ref="BM197:BM260" si="55">B197</f>
        <v>45485</v>
      </c>
      <c r="BN197" s="1">
        <v>59</v>
      </c>
      <c r="BO197" s="1">
        <v>8058.56</v>
      </c>
      <c r="BP197" s="1">
        <v>46.05</v>
      </c>
      <c r="BQ197" s="1">
        <v>0</v>
      </c>
      <c r="BR197" s="1">
        <v>104.95</v>
      </c>
      <c r="BS197" s="1">
        <v>1</v>
      </c>
      <c r="BT197" s="1">
        <v>0</v>
      </c>
      <c r="BU197" s="38"/>
      <c r="BV197" s="11">
        <f t="shared" ref="BV197:BV260" si="56">B197</f>
        <v>45485</v>
      </c>
      <c r="BW197" s="1">
        <v>34</v>
      </c>
      <c r="BX197" s="1">
        <v>2407.5100000000002</v>
      </c>
      <c r="BY197" s="1">
        <v>6</v>
      </c>
      <c r="BZ197" s="1">
        <v>0</v>
      </c>
      <c r="CA197" s="1">
        <v>0</v>
      </c>
      <c r="CB197" s="1">
        <v>0</v>
      </c>
      <c r="CC197" s="1">
        <v>2</v>
      </c>
      <c r="CD197" s="38"/>
      <c r="CE197" s="11">
        <f t="shared" ref="CE197:CE260" si="57">B197</f>
        <v>45485</v>
      </c>
      <c r="CF197" s="1">
        <v>26</v>
      </c>
      <c r="CG197" s="1">
        <v>3162.25</v>
      </c>
      <c r="CH197" s="1">
        <v>4</v>
      </c>
      <c r="CI197" s="1">
        <v>0</v>
      </c>
      <c r="CJ197" s="1">
        <v>20</v>
      </c>
      <c r="CK197" s="1">
        <v>0</v>
      </c>
      <c r="CL197" s="272">
        <v>2.1</v>
      </c>
      <c r="CM197" s="38"/>
      <c r="CN197" s="11">
        <f t="shared" ref="CN197:CN260" si="58">B197</f>
        <v>45485</v>
      </c>
      <c r="CO197" s="1">
        <v>71</v>
      </c>
      <c r="CP197" s="1">
        <v>8361.59</v>
      </c>
      <c r="CQ197" s="1">
        <v>149</v>
      </c>
      <c r="CR197" s="1">
        <v>361.67</v>
      </c>
      <c r="CS197" s="1">
        <v>175</v>
      </c>
      <c r="CT197" s="1">
        <v>0</v>
      </c>
      <c r="CU197" s="1">
        <v>129.82</v>
      </c>
      <c r="CV197" s="38"/>
      <c r="CW197" s="13">
        <f t="shared" ref="CW197:CW260" si="59">B197</f>
        <v>45485</v>
      </c>
      <c r="CX197" s="1"/>
      <c r="CY197" s="1"/>
      <c r="CZ197" s="1"/>
      <c r="DA197" s="1"/>
      <c r="DB197" s="1"/>
      <c r="DC197" s="1"/>
      <c r="DD197" s="1"/>
      <c r="DE197" s="38"/>
      <c r="DF197" s="13">
        <f t="shared" ref="DF197:DF260" si="60">B197</f>
        <v>45485</v>
      </c>
      <c r="DG197" s="1"/>
      <c r="DH197" s="1"/>
      <c r="DI197" s="1"/>
      <c r="DJ197" s="1"/>
      <c r="DK197" s="1"/>
      <c r="DL197" s="1"/>
      <c r="DM197" s="1"/>
      <c r="DN197" s="38"/>
      <c r="DO197" s="13">
        <f t="shared" ref="DO197:DO260" si="61">B197</f>
        <v>45485</v>
      </c>
      <c r="DP197" s="1"/>
      <c r="DQ197" s="1"/>
      <c r="DR197" s="1"/>
      <c r="DS197" s="1"/>
      <c r="DT197" s="1"/>
      <c r="DU197" s="1"/>
      <c r="DV197" s="1"/>
      <c r="DW197" s="38"/>
      <c r="DX197" s="13">
        <f t="shared" ref="DX197:DX260" si="62">B197</f>
        <v>45485</v>
      </c>
      <c r="DY197" s="1"/>
      <c r="DZ197" s="1"/>
      <c r="EA197" s="1"/>
      <c r="EB197" s="1"/>
      <c r="EC197" s="1"/>
      <c r="ED197" s="1"/>
      <c r="EE197" s="1"/>
      <c r="EF197" s="38"/>
      <c r="EG197" s="38"/>
      <c r="EH197" s="38"/>
      <c r="EI197" s="38"/>
      <c r="EJ197" s="38"/>
      <c r="EK197" s="38"/>
      <c r="EL197" s="38"/>
      <c r="EM197" s="38"/>
      <c r="EN197" s="38"/>
    </row>
    <row r="198" spans="1:144" x14ac:dyDescent="0.3">
      <c r="A198" s="268">
        <f t="shared" si="49"/>
        <v>11</v>
      </c>
      <c r="B198" s="11">
        <f t="shared" si="48"/>
        <v>45486</v>
      </c>
      <c r="C198" s="1">
        <v>41</v>
      </c>
      <c r="D198" s="1">
        <v>5619.59</v>
      </c>
      <c r="E198" s="1">
        <v>0</v>
      </c>
      <c r="F198" s="1">
        <v>40</v>
      </c>
      <c r="G198" s="1">
        <v>27</v>
      </c>
      <c r="H198" s="1">
        <v>0</v>
      </c>
      <c r="I198" s="1">
        <v>-40</v>
      </c>
      <c r="J198" s="38"/>
      <c r="K198" s="11">
        <f t="shared" ref="K198:K261" si="63">B198</f>
        <v>45486</v>
      </c>
      <c r="L198" s="1">
        <v>21</v>
      </c>
      <c r="M198" s="1">
        <v>2444.71</v>
      </c>
      <c r="N198" s="1">
        <v>9.19</v>
      </c>
      <c r="O198" s="1">
        <v>0</v>
      </c>
      <c r="P198" s="1">
        <v>0</v>
      </c>
      <c r="Q198" s="1">
        <v>0</v>
      </c>
      <c r="R198" s="1">
        <v>2.75</v>
      </c>
      <c r="S198" s="38"/>
      <c r="T198" s="11">
        <f t="shared" si="50"/>
        <v>45486</v>
      </c>
      <c r="U198" s="1">
        <v>17</v>
      </c>
      <c r="V198" s="1">
        <v>1573.56</v>
      </c>
      <c r="W198" s="1">
        <v>0</v>
      </c>
      <c r="X198" s="1">
        <v>0</v>
      </c>
      <c r="Y198" s="1">
        <v>22</v>
      </c>
      <c r="Z198" s="1">
        <v>0</v>
      </c>
      <c r="AA198" s="1">
        <v>12</v>
      </c>
      <c r="AB198" s="38"/>
      <c r="AC198" s="11">
        <f t="shared" si="51"/>
        <v>45486</v>
      </c>
      <c r="AD198" s="1">
        <v>47</v>
      </c>
      <c r="AE198" s="1">
        <v>5632.38</v>
      </c>
      <c r="AF198" s="1">
        <v>42.57</v>
      </c>
      <c r="AG198" s="1">
        <v>0</v>
      </c>
      <c r="AH198" s="1">
        <v>0</v>
      </c>
      <c r="AI198" s="1">
        <v>0</v>
      </c>
      <c r="AJ198" s="1">
        <v>0</v>
      </c>
      <c r="AK198" s="38"/>
      <c r="AL198" s="11">
        <f t="shared" si="52"/>
        <v>45486</v>
      </c>
      <c r="AM198" s="1">
        <v>32</v>
      </c>
      <c r="AN198" s="1">
        <v>4038.29</v>
      </c>
      <c r="AO198" s="1">
        <v>22.21</v>
      </c>
      <c r="AP198" s="1">
        <v>0</v>
      </c>
      <c r="AQ198" s="1">
        <v>100</v>
      </c>
      <c r="AR198" s="1">
        <v>0</v>
      </c>
      <c r="AS198" s="1">
        <v>0</v>
      </c>
      <c r="AT198" s="38"/>
      <c r="AU198" s="11">
        <f t="shared" si="53"/>
        <v>45486</v>
      </c>
      <c r="AV198" s="1">
        <v>38</v>
      </c>
      <c r="AW198" s="1">
        <v>2804.31</v>
      </c>
      <c r="AX198" s="1">
        <v>0</v>
      </c>
      <c r="AY198" s="1">
        <v>28</v>
      </c>
      <c r="AZ198" s="1">
        <v>0</v>
      </c>
      <c r="BA198" s="1">
        <v>0</v>
      </c>
      <c r="BB198" s="1">
        <v>108.65</v>
      </c>
      <c r="BC198" s="38"/>
      <c r="BD198" s="11">
        <f t="shared" si="54"/>
        <v>45486</v>
      </c>
      <c r="BE198" s="1">
        <v>54</v>
      </c>
      <c r="BF198" s="1">
        <v>6192.55</v>
      </c>
      <c r="BG198" s="1">
        <v>25.86</v>
      </c>
      <c r="BH198" s="1">
        <v>0</v>
      </c>
      <c r="BI198" s="1">
        <v>4.95</v>
      </c>
      <c r="BJ198" s="1">
        <v>19</v>
      </c>
      <c r="BK198" s="1">
        <v>8</v>
      </c>
      <c r="BL198" s="38"/>
      <c r="BM198" s="11">
        <f t="shared" si="55"/>
        <v>45486</v>
      </c>
      <c r="BN198" s="1">
        <v>61</v>
      </c>
      <c r="BO198" s="1">
        <v>9134.48</v>
      </c>
      <c r="BP198" s="1">
        <v>65.59</v>
      </c>
      <c r="BQ198" s="1">
        <v>0</v>
      </c>
      <c r="BR198" s="1">
        <v>525.09</v>
      </c>
      <c r="BS198" s="1">
        <v>0</v>
      </c>
      <c r="BT198" s="1">
        <v>41</v>
      </c>
      <c r="BU198" s="38"/>
      <c r="BV198" s="11">
        <f t="shared" si="56"/>
        <v>45486</v>
      </c>
      <c r="BW198" s="1">
        <v>37</v>
      </c>
      <c r="BX198" s="1">
        <v>2715.37</v>
      </c>
      <c r="BY198" s="1">
        <v>45</v>
      </c>
      <c r="BZ198" s="1">
        <v>0</v>
      </c>
      <c r="CA198" s="1">
        <v>5</v>
      </c>
      <c r="CB198" s="1">
        <v>0</v>
      </c>
      <c r="CC198" s="1">
        <v>36</v>
      </c>
      <c r="CD198" s="38"/>
      <c r="CE198" s="11">
        <f t="shared" si="57"/>
        <v>45486</v>
      </c>
      <c r="CF198" s="1">
        <v>21</v>
      </c>
      <c r="CG198" s="272">
        <v>2486.4</v>
      </c>
      <c r="CH198" s="1">
        <v>25</v>
      </c>
      <c r="CI198" s="1">
        <v>0</v>
      </c>
      <c r="CJ198" s="1">
        <v>0</v>
      </c>
      <c r="CK198" s="1">
        <v>0</v>
      </c>
      <c r="CL198" s="1">
        <v>15.25</v>
      </c>
      <c r="CM198" s="38"/>
      <c r="CN198" s="11">
        <f t="shared" si="58"/>
        <v>45486</v>
      </c>
      <c r="CO198" s="1">
        <v>75</v>
      </c>
      <c r="CP198" s="1">
        <v>9502.64</v>
      </c>
      <c r="CQ198" s="1">
        <v>129</v>
      </c>
      <c r="CR198" s="1">
        <v>708.23</v>
      </c>
      <c r="CS198" s="1">
        <v>50</v>
      </c>
      <c r="CT198" s="1">
        <v>0</v>
      </c>
      <c r="CU198" s="1">
        <v>185.06</v>
      </c>
      <c r="CV198" s="38"/>
      <c r="CW198" s="13">
        <f t="shared" si="59"/>
        <v>45486</v>
      </c>
      <c r="CX198" s="1"/>
      <c r="CY198" s="1"/>
      <c r="CZ198" s="1"/>
      <c r="DA198" s="1"/>
      <c r="DB198" s="1"/>
      <c r="DC198" s="1"/>
      <c r="DD198" s="1"/>
      <c r="DE198" s="38"/>
      <c r="DF198" s="13">
        <f t="shared" si="60"/>
        <v>45486</v>
      </c>
      <c r="DG198" s="1"/>
      <c r="DH198" s="1"/>
      <c r="DI198" s="1"/>
      <c r="DJ198" s="1"/>
      <c r="DK198" s="1"/>
      <c r="DL198" s="1"/>
      <c r="DM198" s="1"/>
      <c r="DN198" s="38"/>
      <c r="DO198" s="13">
        <f t="shared" si="61"/>
        <v>45486</v>
      </c>
      <c r="DP198" s="1"/>
      <c r="DQ198" s="1"/>
      <c r="DR198" s="1"/>
      <c r="DS198" s="1"/>
      <c r="DT198" s="1"/>
      <c r="DU198" s="1"/>
      <c r="DV198" s="1"/>
      <c r="DW198" s="38"/>
      <c r="DX198" s="13">
        <f t="shared" si="62"/>
        <v>45486</v>
      </c>
      <c r="DY198" s="1"/>
      <c r="DZ198" s="1"/>
      <c r="EA198" s="1"/>
      <c r="EB198" s="1"/>
      <c r="EC198" s="1"/>
      <c r="ED198" s="1"/>
      <c r="EE198" s="1"/>
      <c r="EF198" s="38"/>
      <c r="EG198" s="38"/>
      <c r="EH198" s="38"/>
      <c r="EI198" s="38"/>
      <c r="EJ198" s="38"/>
      <c r="EK198" s="38"/>
      <c r="EL198" s="38"/>
      <c r="EM198" s="38"/>
      <c r="EN198" s="38"/>
    </row>
    <row r="199" spans="1:144" x14ac:dyDescent="0.3">
      <c r="A199" s="268">
        <f t="shared" si="49"/>
        <v>11</v>
      </c>
      <c r="B199" s="11">
        <f t="shared" si="48"/>
        <v>45487</v>
      </c>
      <c r="C199" s="1">
        <v>36</v>
      </c>
      <c r="D199" s="1">
        <v>4400.8100000000004</v>
      </c>
      <c r="E199" s="1">
        <v>0</v>
      </c>
      <c r="F199" s="1">
        <v>50</v>
      </c>
      <c r="G199" s="1">
        <v>0</v>
      </c>
      <c r="H199" s="1">
        <v>0</v>
      </c>
      <c r="I199" s="1">
        <v>13</v>
      </c>
      <c r="J199" s="60">
        <f>SUM(C186:C200)</f>
        <v>617</v>
      </c>
      <c r="K199" s="11">
        <f t="shared" si="63"/>
        <v>45487</v>
      </c>
      <c r="L199" s="1">
        <v>14</v>
      </c>
      <c r="M199" s="1">
        <v>1742.92</v>
      </c>
      <c r="N199" s="272">
        <v>3.3</v>
      </c>
      <c r="O199" s="1">
        <v>0</v>
      </c>
      <c r="P199" s="1">
        <v>0</v>
      </c>
      <c r="Q199" s="1">
        <v>0</v>
      </c>
      <c r="R199" s="272">
        <v>3.5</v>
      </c>
      <c r="S199" s="60">
        <f>SUM(L186:L200)</f>
        <v>395</v>
      </c>
      <c r="T199" s="11">
        <f t="shared" si="50"/>
        <v>45487</v>
      </c>
      <c r="U199" s="1">
        <v>14</v>
      </c>
      <c r="V199" s="1">
        <v>1337.58</v>
      </c>
      <c r="W199" s="1">
        <v>0</v>
      </c>
      <c r="X199" s="1">
        <v>0</v>
      </c>
      <c r="Y199" s="1">
        <v>62.14</v>
      </c>
      <c r="Z199" s="1">
        <v>0</v>
      </c>
      <c r="AA199" s="1">
        <v>16</v>
      </c>
      <c r="AB199" s="60">
        <f>SUM(U186:U200)</f>
        <v>334</v>
      </c>
      <c r="AC199" s="11">
        <f t="shared" si="51"/>
        <v>45487</v>
      </c>
      <c r="AD199" s="1">
        <v>43</v>
      </c>
      <c r="AE199" s="1">
        <v>5265.91</v>
      </c>
      <c r="AF199" s="1">
        <v>19.43</v>
      </c>
      <c r="AG199" s="1">
        <v>0</v>
      </c>
      <c r="AH199" s="1">
        <v>135.36000000000001</v>
      </c>
      <c r="AI199" s="1">
        <v>0</v>
      </c>
      <c r="AJ199" s="1">
        <v>5</v>
      </c>
      <c r="AK199" s="60">
        <f>SUM(AD186:AD200)</f>
        <v>789</v>
      </c>
      <c r="AL199" s="11">
        <f t="shared" si="52"/>
        <v>45487</v>
      </c>
      <c r="AM199" s="1">
        <v>40</v>
      </c>
      <c r="AN199" s="1">
        <v>5491.68</v>
      </c>
      <c r="AO199" s="1">
        <v>11.11</v>
      </c>
      <c r="AP199" s="1">
        <v>0</v>
      </c>
      <c r="AQ199" s="1">
        <v>4.95</v>
      </c>
      <c r="AR199" s="1">
        <v>0</v>
      </c>
      <c r="AS199" s="1">
        <v>0</v>
      </c>
      <c r="AT199" s="60">
        <f>SUM(AM186:AM200)</f>
        <v>673</v>
      </c>
      <c r="AU199" s="11">
        <f t="shared" si="53"/>
        <v>45487</v>
      </c>
      <c r="AV199" s="1">
        <v>39</v>
      </c>
      <c r="AW199" s="1">
        <v>3011.25</v>
      </c>
      <c r="AX199" s="1">
        <v>0</v>
      </c>
      <c r="AY199" s="1">
        <v>41</v>
      </c>
      <c r="AZ199" s="1">
        <v>0</v>
      </c>
      <c r="BA199" s="1">
        <v>0</v>
      </c>
      <c r="BB199" s="1">
        <v>100.83</v>
      </c>
      <c r="BC199" s="60">
        <f>SUM(AV186:AV200)</f>
        <v>602</v>
      </c>
      <c r="BD199" s="11">
        <f t="shared" si="54"/>
        <v>45487</v>
      </c>
      <c r="BE199" s="1">
        <v>19</v>
      </c>
      <c r="BF199" s="1">
        <v>2472.54</v>
      </c>
      <c r="BG199" s="1">
        <v>45.27</v>
      </c>
      <c r="BH199" s="1">
        <v>0</v>
      </c>
      <c r="BI199" s="1">
        <v>0</v>
      </c>
      <c r="BJ199" s="1">
        <v>19</v>
      </c>
      <c r="BK199" s="1">
        <v>8</v>
      </c>
      <c r="BL199" s="60">
        <f>SUM(BE186:BE200)</f>
        <v>691</v>
      </c>
      <c r="BM199" s="11">
        <f t="shared" si="55"/>
        <v>45487</v>
      </c>
      <c r="BN199" s="1">
        <v>32</v>
      </c>
      <c r="BO199" s="1">
        <v>3179.56</v>
      </c>
      <c r="BP199" s="1">
        <v>72.739999999999995</v>
      </c>
      <c r="BQ199" s="1">
        <v>0</v>
      </c>
      <c r="BR199" s="1">
        <v>182.54</v>
      </c>
      <c r="BS199" s="1">
        <v>1</v>
      </c>
      <c r="BT199" s="272">
        <v>66.5</v>
      </c>
      <c r="BU199" s="60">
        <f>SUM(BN186:BN200)</f>
        <v>768</v>
      </c>
      <c r="BV199" s="11">
        <f t="shared" si="56"/>
        <v>45487</v>
      </c>
      <c r="BW199" s="1">
        <v>35</v>
      </c>
      <c r="BX199" s="1">
        <v>2642.94</v>
      </c>
      <c r="BY199" s="1">
        <v>36.11</v>
      </c>
      <c r="BZ199" s="1">
        <v>0</v>
      </c>
      <c r="CA199" s="1">
        <v>0</v>
      </c>
      <c r="CB199" s="1">
        <v>0</v>
      </c>
      <c r="CC199" s="1">
        <v>8</v>
      </c>
      <c r="CD199" s="60">
        <f>SUM(BW186:BW200)</f>
        <v>512</v>
      </c>
      <c r="CE199" s="11">
        <f t="shared" si="57"/>
        <v>45487</v>
      </c>
      <c r="CF199" s="1">
        <v>18</v>
      </c>
      <c r="CG199" s="272">
        <v>1956.9</v>
      </c>
      <c r="CH199" s="1">
        <v>5</v>
      </c>
      <c r="CI199" s="1">
        <v>0</v>
      </c>
      <c r="CJ199" s="1">
        <v>0</v>
      </c>
      <c r="CK199" s="1">
        <v>0</v>
      </c>
      <c r="CL199" s="1">
        <v>0</v>
      </c>
      <c r="CM199" s="60">
        <f>SUM(CF186:CF200)</f>
        <v>390</v>
      </c>
      <c r="CN199" s="11">
        <f t="shared" si="58"/>
        <v>45487</v>
      </c>
      <c r="CO199" s="1">
        <v>67</v>
      </c>
      <c r="CP199" s="1">
        <v>7967.06</v>
      </c>
      <c r="CQ199" s="1">
        <v>37</v>
      </c>
      <c r="CR199" s="1">
        <v>231.74</v>
      </c>
      <c r="CS199" s="1">
        <v>25</v>
      </c>
      <c r="CT199" s="1">
        <v>1</v>
      </c>
      <c r="CU199" s="1">
        <v>250.21</v>
      </c>
      <c r="CV199" s="60">
        <f>SUM(CO186:CO200)</f>
        <v>1097</v>
      </c>
      <c r="CW199" s="13">
        <f t="shared" si="59"/>
        <v>45487</v>
      </c>
      <c r="CX199" s="1"/>
      <c r="CY199" s="1"/>
      <c r="CZ199" s="1"/>
      <c r="DA199" s="1"/>
      <c r="DB199" s="1"/>
      <c r="DC199" s="1"/>
      <c r="DD199" s="1"/>
      <c r="DE199" s="60">
        <f>SUM(CX186:CX200)</f>
        <v>0</v>
      </c>
      <c r="DF199" s="13">
        <f t="shared" si="60"/>
        <v>45487</v>
      </c>
      <c r="DG199" s="1"/>
      <c r="DH199" s="1"/>
      <c r="DI199" s="1"/>
      <c r="DJ199" s="1"/>
      <c r="DK199" s="1"/>
      <c r="DL199" s="1"/>
      <c r="DM199" s="1"/>
      <c r="DN199" s="60">
        <f>SUM(DG186:DG200)</f>
        <v>0</v>
      </c>
      <c r="DO199" s="13">
        <f t="shared" si="61"/>
        <v>45487</v>
      </c>
      <c r="DP199" s="1"/>
      <c r="DQ199" s="1"/>
      <c r="DR199" s="1"/>
      <c r="DS199" s="1"/>
      <c r="DT199" s="1"/>
      <c r="DU199" s="1"/>
      <c r="DV199" s="1"/>
      <c r="DW199" s="60">
        <f>SUM(DP186:DP200)</f>
        <v>0</v>
      </c>
      <c r="DX199" s="13">
        <f t="shared" si="62"/>
        <v>45487</v>
      </c>
      <c r="DY199" s="1"/>
      <c r="DZ199" s="1"/>
      <c r="EA199" s="1"/>
      <c r="EB199" s="1"/>
      <c r="EC199" s="1"/>
      <c r="ED199" s="1"/>
      <c r="EE199" s="1"/>
      <c r="EF199" s="60">
        <f>SUM(DY186:DY200)</f>
        <v>0</v>
      </c>
      <c r="EG199" s="38"/>
      <c r="EH199" s="38"/>
      <c r="EI199" s="38"/>
      <c r="EJ199" s="38"/>
      <c r="EK199" s="38"/>
      <c r="EL199" s="38"/>
      <c r="EM199" s="38"/>
      <c r="EN199" s="38"/>
    </row>
    <row r="200" spans="1:144" x14ac:dyDescent="0.3">
      <c r="A200" s="268">
        <f t="shared" si="49"/>
        <v>11</v>
      </c>
      <c r="B200" s="11">
        <f t="shared" si="48"/>
        <v>45488</v>
      </c>
      <c r="C200" s="1">
        <v>51</v>
      </c>
      <c r="D200" s="1">
        <v>7462.12</v>
      </c>
      <c r="E200" s="1">
        <v>0</v>
      </c>
      <c r="F200" s="1">
        <v>38</v>
      </c>
      <c r="G200" s="1">
        <v>0</v>
      </c>
      <c r="H200" s="1">
        <v>2</v>
      </c>
      <c r="I200" s="1">
        <v>13</v>
      </c>
      <c r="J200" s="102">
        <f>SUM(D186:G200)</f>
        <v>89701.239999999991</v>
      </c>
      <c r="K200" s="11">
        <f t="shared" si="63"/>
        <v>45488</v>
      </c>
      <c r="L200" s="1">
        <v>60</v>
      </c>
      <c r="M200" s="1">
        <v>7856.06</v>
      </c>
      <c r="N200" s="1">
        <v>16.98</v>
      </c>
      <c r="O200" s="1">
        <v>0</v>
      </c>
      <c r="P200" s="1">
        <v>39.950000000000003</v>
      </c>
      <c r="Q200" s="1">
        <v>0</v>
      </c>
      <c r="R200" s="1">
        <v>4</v>
      </c>
      <c r="S200" s="102">
        <f>SUM(M186:P200)</f>
        <v>51123.099999999991</v>
      </c>
      <c r="T200" s="11">
        <f t="shared" si="50"/>
        <v>45488</v>
      </c>
      <c r="U200" s="1">
        <v>34</v>
      </c>
      <c r="V200" s="1">
        <v>3267.93</v>
      </c>
      <c r="W200" s="1">
        <v>0</v>
      </c>
      <c r="X200" s="1">
        <v>0</v>
      </c>
      <c r="Y200" s="272">
        <v>51.5</v>
      </c>
      <c r="Z200" s="1">
        <v>0</v>
      </c>
      <c r="AA200" s="1">
        <v>144.22999999999999</v>
      </c>
      <c r="AB200" s="102">
        <f>SUM(V186:Y200)</f>
        <v>31589.4</v>
      </c>
      <c r="AC200" s="11">
        <f t="shared" si="51"/>
        <v>45488</v>
      </c>
      <c r="AD200" s="1">
        <v>65</v>
      </c>
      <c r="AE200" s="1">
        <v>8557.26</v>
      </c>
      <c r="AF200" s="1">
        <v>74.95</v>
      </c>
      <c r="AG200" s="1">
        <v>0</v>
      </c>
      <c r="AH200" s="1">
        <v>4.95</v>
      </c>
      <c r="AI200" s="1">
        <v>0</v>
      </c>
      <c r="AJ200" s="1">
        <v>30</v>
      </c>
      <c r="AK200" s="102">
        <f>SUM(AE186:AH200)</f>
        <v>108941.38</v>
      </c>
      <c r="AL200" s="11">
        <f t="shared" si="52"/>
        <v>45488</v>
      </c>
      <c r="AM200" s="1">
        <v>57</v>
      </c>
      <c r="AN200" s="272">
        <v>7579.3</v>
      </c>
      <c r="AO200" s="1">
        <v>34.24</v>
      </c>
      <c r="AP200" s="1">
        <v>0</v>
      </c>
      <c r="AQ200" s="272">
        <v>9.9</v>
      </c>
      <c r="AR200" s="1">
        <v>0</v>
      </c>
      <c r="AS200" s="1">
        <v>0</v>
      </c>
      <c r="AT200" s="102">
        <f>SUM(AN186:AQ200)</f>
        <v>91863.640000000014</v>
      </c>
      <c r="AU200" s="11">
        <f t="shared" si="53"/>
        <v>45488</v>
      </c>
      <c r="AV200" s="1">
        <v>66</v>
      </c>
      <c r="AW200" s="1">
        <v>5164.24</v>
      </c>
      <c r="AX200" s="1">
        <v>0</v>
      </c>
      <c r="AY200" s="1">
        <v>79</v>
      </c>
      <c r="AZ200" s="1">
        <v>0</v>
      </c>
      <c r="BA200" s="1">
        <v>0</v>
      </c>
      <c r="BB200" s="1">
        <v>54.57</v>
      </c>
      <c r="BC200" s="102">
        <f>SUM(AW186:AZ200)</f>
        <v>53658.549999999996</v>
      </c>
      <c r="BD200" s="11">
        <f t="shared" si="54"/>
        <v>45488</v>
      </c>
      <c r="BE200" s="1">
        <v>53</v>
      </c>
      <c r="BF200" s="1">
        <v>7486.77</v>
      </c>
      <c r="BG200" s="1">
        <v>36.950000000000003</v>
      </c>
      <c r="BH200" s="1">
        <v>0</v>
      </c>
      <c r="BI200" s="1">
        <v>0</v>
      </c>
      <c r="BJ200" s="1">
        <v>19</v>
      </c>
      <c r="BK200" s="1">
        <v>16</v>
      </c>
      <c r="BL200" s="102">
        <f>SUM(BF186:BI200)</f>
        <v>87709.759999999995</v>
      </c>
      <c r="BM200" s="11">
        <f t="shared" si="55"/>
        <v>45488</v>
      </c>
      <c r="BN200" s="1">
        <v>61</v>
      </c>
      <c r="BO200" s="1">
        <v>8063.38</v>
      </c>
      <c r="BP200" s="1">
        <v>39.53</v>
      </c>
      <c r="BQ200" s="1">
        <v>0</v>
      </c>
      <c r="BR200" s="1">
        <v>273.62</v>
      </c>
      <c r="BS200" s="1">
        <v>1</v>
      </c>
      <c r="BT200" s="1">
        <v>0</v>
      </c>
      <c r="BU200" s="102">
        <f>SUM(BO186:BR200)</f>
        <v>100984.30999999998</v>
      </c>
      <c r="BV200" s="11">
        <f t="shared" si="56"/>
        <v>45488</v>
      </c>
      <c r="BW200" s="1">
        <v>39</v>
      </c>
      <c r="BX200" s="1">
        <v>3017.42</v>
      </c>
      <c r="BY200" s="1">
        <v>8</v>
      </c>
      <c r="BZ200" s="1">
        <v>0</v>
      </c>
      <c r="CA200" s="1">
        <v>0</v>
      </c>
      <c r="CB200" s="1">
        <v>0</v>
      </c>
      <c r="CC200" s="1">
        <v>397.65</v>
      </c>
      <c r="CD200" s="102">
        <f>SUM(BX186:CA200)</f>
        <v>39793.950000000004</v>
      </c>
      <c r="CE200" s="11">
        <f t="shared" si="57"/>
        <v>45488</v>
      </c>
      <c r="CF200" s="1">
        <v>29</v>
      </c>
      <c r="CG200" s="1">
        <v>3442.65</v>
      </c>
      <c r="CH200" s="1">
        <v>27</v>
      </c>
      <c r="CI200" s="1">
        <v>0</v>
      </c>
      <c r="CJ200" s="1">
        <v>0</v>
      </c>
      <c r="CK200" s="1">
        <v>0</v>
      </c>
      <c r="CL200" s="1">
        <v>0</v>
      </c>
      <c r="CM200" s="102">
        <f>SUM(CG186:CJ200)</f>
        <v>47827.91</v>
      </c>
      <c r="CN200" s="11">
        <f t="shared" si="58"/>
        <v>45488</v>
      </c>
      <c r="CO200" s="1">
        <v>76</v>
      </c>
      <c r="CP200" s="1">
        <v>9693.73</v>
      </c>
      <c r="CQ200" s="272">
        <v>71.5</v>
      </c>
      <c r="CR200" s="272">
        <v>419.5</v>
      </c>
      <c r="CS200" s="1">
        <v>0</v>
      </c>
      <c r="CT200" s="1">
        <v>0</v>
      </c>
      <c r="CU200" s="1">
        <v>134.91999999999999</v>
      </c>
      <c r="CV200" s="102">
        <f>SUM(CP186:CS200)</f>
        <v>157330.83000000002</v>
      </c>
      <c r="CW200" s="13">
        <f t="shared" si="59"/>
        <v>45488</v>
      </c>
      <c r="CX200" s="1"/>
      <c r="CY200" s="1"/>
      <c r="CZ200" s="1"/>
      <c r="DA200" s="1"/>
      <c r="DB200" s="1"/>
      <c r="DC200" s="1"/>
      <c r="DD200" s="1"/>
      <c r="DE200" s="102">
        <f>SUM(CY186:DB200)</f>
        <v>0</v>
      </c>
      <c r="DF200" s="13">
        <f t="shared" si="60"/>
        <v>45488</v>
      </c>
      <c r="DG200" s="1"/>
      <c r="DH200" s="1"/>
      <c r="DI200" s="1"/>
      <c r="DJ200" s="1"/>
      <c r="DK200" s="1"/>
      <c r="DL200" s="1"/>
      <c r="DM200" s="1"/>
      <c r="DN200" s="102">
        <f>SUM(DH186:DK200)</f>
        <v>0</v>
      </c>
      <c r="DO200" s="13">
        <f t="shared" si="61"/>
        <v>45488</v>
      </c>
      <c r="DP200" s="1"/>
      <c r="DQ200" s="1"/>
      <c r="DR200" s="1"/>
      <c r="DS200" s="1"/>
      <c r="DT200" s="1"/>
      <c r="DU200" s="1"/>
      <c r="DV200" s="1"/>
      <c r="DW200" s="102">
        <f>SUM(DQ186:DT200)</f>
        <v>0</v>
      </c>
      <c r="DX200" s="13">
        <f t="shared" si="62"/>
        <v>45488</v>
      </c>
      <c r="DY200" s="1"/>
      <c r="DZ200" s="1"/>
      <c r="EA200" s="1"/>
      <c r="EB200" s="1"/>
      <c r="EC200" s="1"/>
      <c r="ED200" s="1"/>
      <c r="EE200" s="1"/>
      <c r="EF200" s="102">
        <f>SUM(DZ186:EC200)</f>
        <v>0</v>
      </c>
      <c r="EG200" s="38"/>
      <c r="EH200" s="38"/>
      <c r="EI200" s="38"/>
      <c r="EJ200" s="38"/>
      <c r="EK200" s="38"/>
      <c r="EL200" s="38"/>
      <c r="EM200" s="38"/>
      <c r="EN200" s="38"/>
    </row>
    <row r="201" spans="1:144" x14ac:dyDescent="0.3">
      <c r="A201" s="268">
        <f t="shared" si="49"/>
        <v>11</v>
      </c>
      <c r="B201" s="11">
        <f t="shared" si="48"/>
        <v>45489</v>
      </c>
      <c r="C201" s="1">
        <v>61</v>
      </c>
      <c r="D201" s="1">
        <v>9461.4599999999991</v>
      </c>
      <c r="E201" s="1">
        <v>0</v>
      </c>
      <c r="F201" s="1">
        <v>13</v>
      </c>
      <c r="G201" s="1">
        <v>50</v>
      </c>
      <c r="H201" s="1">
        <v>0</v>
      </c>
      <c r="I201" s="1">
        <v>0</v>
      </c>
      <c r="J201" s="38"/>
      <c r="K201" s="11">
        <f t="shared" si="63"/>
        <v>45489</v>
      </c>
      <c r="L201" s="1">
        <v>63</v>
      </c>
      <c r="M201" s="1">
        <v>8443.9500000000007</v>
      </c>
      <c r="N201" s="1">
        <v>44.11</v>
      </c>
      <c r="O201" s="1">
        <v>0</v>
      </c>
      <c r="P201" s="1">
        <v>4.95</v>
      </c>
      <c r="Q201" s="1">
        <v>0</v>
      </c>
      <c r="R201" s="1">
        <v>0</v>
      </c>
      <c r="S201" s="38"/>
      <c r="T201" s="11">
        <f t="shared" si="50"/>
        <v>45489</v>
      </c>
      <c r="U201" s="1">
        <v>33</v>
      </c>
      <c r="V201" s="1">
        <v>3034.18</v>
      </c>
      <c r="W201" s="1">
        <v>0</v>
      </c>
      <c r="X201" s="1">
        <v>0</v>
      </c>
      <c r="Y201" s="1">
        <v>281</v>
      </c>
      <c r="Z201" s="1">
        <v>0</v>
      </c>
      <c r="AA201" s="1">
        <v>257.25</v>
      </c>
      <c r="AB201" s="38"/>
      <c r="AC201" s="11">
        <f t="shared" si="51"/>
        <v>45489</v>
      </c>
      <c r="AD201" s="1">
        <v>67</v>
      </c>
      <c r="AE201" s="1">
        <v>9674.93</v>
      </c>
      <c r="AF201" s="1">
        <v>62.02</v>
      </c>
      <c r="AG201" s="1">
        <v>0</v>
      </c>
      <c r="AH201" s="1">
        <v>4.95</v>
      </c>
      <c r="AI201" s="1">
        <v>0</v>
      </c>
      <c r="AJ201" s="1">
        <v>17.010000000000002</v>
      </c>
      <c r="AK201" s="38"/>
      <c r="AL201" s="11">
        <f t="shared" si="52"/>
        <v>45489</v>
      </c>
      <c r="AM201" s="1">
        <v>58</v>
      </c>
      <c r="AN201" s="1">
        <v>7963.18</v>
      </c>
      <c r="AO201" s="1">
        <v>32.380000000000003</v>
      </c>
      <c r="AP201" s="1">
        <v>0</v>
      </c>
      <c r="AQ201" s="1">
        <v>-37.42</v>
      </c>
      <c r="AR201" s="1">
        <v>0</v>
      </c>
      <c r="AS201" s="1">
        <v>0</v>
      </c>
      <c r="AT201" s="38"/>
      <c r="AU201" s="11">
        <f t="shared" si="53"/>
        <v>45489</v>
      </c>
      <c r="AV201" s="1">
        <v>73</v>
      </c>
      <c r="AW201" s="1">
        <v>6597.28</v>
      </c>
      <c r="AX201" s="1">
        <v>0</v>
      </c>
      <c r="AY201" s="1">
        <v>53</v>
      </c>
      <c r="AZ201" s="1">
        <v>0</v>
      </c>
      <c r="BA201" s="1">
        <v>0</v>
      </c>
      <c r="BB201" s="1">
        <v>894.13</v>
      </c>
      <c r="BC201" s="38"/>
      <c r="BD201" s="11">
        <f t="shared" si="54"/>
        <v>45489</v>
      </c>
      <c r="BE201" s="1">
        <v>55</v>
      </c>
      <c r="BF201" s="272">
        <v>7073.1</v>
      </c>
      <c r="BG201" s="1">
        <v>12.94</v>
      </c>
      <c r="BH201" s="1">
        <v>0</v>
      </c>
      <c r="BI201" s="1">
        <v>0</v>
      </c>
      <c r="BJ201" s="1">
        <v>19</v>
      </c>
      <c r="BK201" s="1">
        <v>183.23</v>
      </c>
      <c r="BL201" s="38"/>
      <c r="BM201" s="11">
        <f t="shared" si="55"/>
        <v>45489</v>
      </c>
      <c r="BN201" s="273">
        <v>43</v>
      </c>
      <c r="BO201" s="273">
        <v>5219.05</v>
      </c>
      <c r="BP201" s="273">
        <v>60.47</v>
      </c>
      <c r="BQ201" s="273">
        <v>0</v>
      </c>
      <c r="BR201" s="273">
        <v>0</v>
      </c>
      <c r="BS201" s="273">
        <v>1</v>
      </c>
      <c r="BT201" s="1">
        <v>7</v>
      </c>
      <c r="BU201" s="38"/>
      <c r="BV201" s="11">
        <f t="shared" si="56"/>
        <v>45489</v>
      </c>
      <c r="BW201" s="1">
        <v>36</v>
      </c>
      <c r="BX201" s="1">
        <v>2683.23</v>
      </c>
      <c r="BY201" s="1">
        <v>38</v>
      </c>
      <c r="BZ201" s="1">
        <v>0</v>
      </c>
      <c r="CA201" s="1">
        <v>0</v>
      </c>
      <c r="CB201" s="1">
        <v>0</v>
      </c>
      <c r="CC201" s="1">
        <v>130</v>
      </c>
      <c r="CD201" s="38"/>
      <c r="CE201" s="11">
        <f t="shared" si="57"/>
        <v>45489</v>
      </c>
      <c r="CF201" s="1">
        <v>27</v>
      </c>
      <c r="CG201" s="272">
        <v>3099.9</v>
      </c>
      <c r="CH201" s="272">
        <v>14.5</v>
      </c>
      <c r="CI201" s="1">
        <v>0</v>
      </c>
      <c r="CJ201" s="1">
        <v>0</v>
      </c>
      <c r="CK201" s="1">
        <v>0</v>
      </c>
      <c r="CL201" s="1">
        <v>2.63</v>
      </c>
      <c r="CM201" s="38"/>
      <c r="CN201" s="11">
        <f t="shared" si="58"/>
        <v>45489</v>
      </c>
      <c r="CO201" s="1">
        <v>77</v>
      </c>
      <c r="CP201" s="1">
        <v>10820.75</v>
      </c>
      <c r="CQ201" s="272">
        <v>48.5</v>
      </c>
      <c r="CR201" s="1">
        <v>330.97</v>
      </c>
      <c r="CS201" s="1">
        <v>85</v>
      </c>
      <c r="CT201" s="1">
        <v>0</v>
      </c>
      <c r="CU201" s="1">
        <v>99.52</v>
      </c>
      <c r="CV201" s="38"/>
      <c r="CW201" s="13">
        <f t="shared" si="59"/>
        <v>45489</v>
      </c>
      <c r="CX201" s="1"/>
      <c r="CY201" s="1"/>
      <c r="CZ201" s="1"/>
      <c r="DA201" s="1"/>
      <c r="DB201" s="1"/>
      <c r="DC201" s="1"/>
      <c r="DD201" s="1"/>
      <c r="DE201" s="38"/>
      <c r="DF201" s="13">
        <f t="shared" si="60"/>
        <v>45489</v>
      </c>
      <c r="DG201" s="1"/>
      <c r="DH201" s="1"/>
      <c r="DI201" s="1"/>
      <c r="DJ201" s="1"/>
      <c r="DK201" s="1"/>
      <c r="DL201" s="1"/>
      <c r="DM201" s="1"/>
      <c r="DN201" s="38"/>
      <c r="DO201" s="13">
        <f t="shared" si="61"/>
        <v>45489</v>
      </c>
      <c r="DP201" s="1"/>
      <c r="DQ201" s="1"/>
      <c r="DR201" s="1"/>
      <c r="DS201" s="1"/>
      <c r="DT201" s="1"/>
      <c r="DU201" s="1"/>
      <c r="DV201" s="1"/>
      <c r="DW201" s="38"/>
      <c r="DX201" s="13">
        <f t="shared" si="62"/>
        <v>45489</v>
      </c>
      <c r="DY201" s="1"/>
      <c r="DZ201" s="1"/>
      <c r="EA201" s="1"/>
      <c r="EB201" s="1"/>
      <c r="EC201" s="1"/>
      <c r="ED201" s="1"/>
      <c r="EE201" s="1"/>
      <c r="EF201" s="38"/>
      <c r="EG201" s="38"/>
      <c r="EH201" s="38"/>
      <c r="EI201" s="38"/>
      <c r="EJ201" s="38"/>
      <c r="EK201" s="38"/>
      <c r="EL201" s="38"/>
      <c r="EM201" s="38"/>
      <c r="EN201" s="38"/>
    </row>
    <row r="202" spans="1:144" x14ac:dyDescent="0.3">
      <c r="A202" s="268">
        <f t="shared" si="49"/>
        <v>11</v>
      </c>
      <c r="B202" s="11">
        <f t="shared" si="48"/>
        <v>45490</v>
      </c>
      <c r="C202" s="1">
        <v>60</v>
      </c>
      <c r="D202" s="1">
        <v>9503.5499999999993</v>
      </c>
      <c r="E202" s="1">
        <v>0</v>
      </c>
      <c r="F202" s="1">
        <v>21</v>
      </c>
      <c r="G202" s="1">
        <v>0</v>
      </c>
      <c r="H202" s="1">
        <v>0</v>
      </c>
      <c r="I202" s="1">
        <v>7</v>
      </c>
      <c r="J202" s="38"/>
      <c r="K202" s="11">
        <f t="shared" si="63"/>
        <v>45490</v>
      </c>
      <c r="L202" s="1">
        <v>47</v>
      </c>
      <c r="M202" s="1">
        <v>6217.03</v>
      </c>
      <c r="N202" s="1">
        <v>14.62</v>
      </c>
      <c r="O202" s="1">
        <v>0</v>
      </c>
      <c r="P202" s="1">
        <v>0</v>
      </c>
      <c r="Q202" s="1">
        <v>0</v>
      </c>
      <c r="R202" s="1">
        <v>0</v>
      </c>
      <c r="S202" s="38"/>
      <c r="T202" s="11">
        <f t="shared" si="50"/>
        <v>45490</v>
      </c>
      <c r="U202" s="1">
        <v>30</v>
      </c>
      <c r="V202" s="1">
        <v>2863.83</v>
      </c>
      <c r="W202" s="1">
        <v>0</v>
      </c>
      <c r="X202" s="1">
        <v>0</v>
      </c>
      <c r="Y202" s="1">
        <v>34.75</v>
      </c>
      <c r="Z202" s="1">
        <v>0</v>
      </c>
      <c r="AA202" s="1">
        <v>19.25</v>
      </c>
      <c r="AB202" s="38"/>
      <c r="AC202" s="11">
        <f t="shared" si="51"/>
        <v>45490</v>
      </c>
      <c r="AD202" s="1">
        <v>74</v>
      </c>
      <c r="AE202" s="1">
        <v>10392.42</v>
      </c>
      <c r="AF202" s="1">
        <v>69.41</v>
      </c>
      <c r="AG202" s="1">
        <v>0</v>
      </c>
      <c r="AH202" s="1">
        <v>130.66</v>
      </c>
      <c r="AI202" s="1">
        <v>0</v>
      </c>
      <c r="AJ202" s="1">
        <v>0</v>
      </c>
      <c r="AK202" s="38"/>
      <c r="AL202" s="11">
        <f t="shared" si="52"/>
        <v>45490</v>
      </c>
      <c r="AM202" s="1">
        <v>53</v>
      </c>
      <c r="AN202" s="1">
        <v>6956.16</v>
      </c>
      <c r="AO202" s="1">
        <v>22.21</v>
      </c>
      <c r="AP202" s="1">
        <v>0</v>
      </c>
      <c r="AQ202" s="1">
        <v>139</v>
      </c>
      <c r="AR202" s="1">
        <v>0</v>
      </c>
      <c r="AS202" s="1">
        <v>0</v>
      </c>
      <c r="AT202" s="38"/>
      <c r="AU202" s="11">
        <f t="shared" si="53"/>
        <v>45490</v>
      </c>
      <c r="AV202" s="1">
        <v>57</v>
      </c>
      <c r="AW202" s="1">
        <v>4945.74</v>
      </c>
      <c r="AX202" s="1">
        <v>0</v>
      </c>
      <c r="AY202" s="272">
        <v>40.9</v>
      </c>
      <c r="AZ202" s="1">
        <v>0</v>
      </c>
      <c r="BA202" s="1">
        <v>0</v>
      </c>
      <c r="BB202" s="1">
        <v>-838.92</v>
      </c>
      <c r="BC202" s="38"/>
      <c r="BD202" s="11">
        <f t="shared" si="54"/>
        <v>45490</v>
      </c>
      <c r="BE202" s="1">
        <v>44</v>
      </c>
      <c r="BF202" s="1">
        <v>6111.31</v>
      </c>
      <c r="BG202" s="1">
        <v>20.329999999999998</v>
      </c>
      <c r="BH202" s="1">
        <v>0</v>
      </c>
      <c r="BI202" s="1">
        <v>0</v>
      </c>
      <c r="BJ202" s="1">
        <v>19</v>
      </c>
      <c r="BK202" s="1">
        <v>12</v>
      </c>
      <c r="BL202" s="38"/>
      <c r="BM202" s="11">
        <f t="shared" si="55"/>
        <v>45490</v>
      </c>
      <c r="BN202" s="1">
        <v>54</v>
      </c>
      <c r="BO202" s="1">
        <v>6776.51</v>
      </c>
      <c r="BP202" s="1">
        <v>70.23</v>
      </c>
      <c r="BQ202" s="1">
        <v>0</v>
      </c>
      <c r="BR202" s="1">
        <v>4.95</v>
      </c>
      <c r="BS202" s="1">
        <v>1</v>
      </c>
      <c r="BT202" s="1">
        <v>162.5</v>
      </c>
      <c r="BU202" s="38"/>
      <c r="BV202" s="11">
        <f t="shared" si="56"/>
        <v>45490</v>
      </c>
      <c r="BW202" s="1">
        <v>31</v>
      </c>
      <c r="BX202" s="1">
        <v>2415.25</v>
      </c>
      <c r="BY202" s="1">
        <v>33</v>
      </c>
      <c r="BZ202" s="1">
        <v>0</v>
      </c>
      <c r="CA202" s="1">
        <v>70</v>
      </c>
      <c r="CB202" s="1">
        <v>0</v>
      </c>
      <c r="CC202" s="1">
        <v>25</v>
      </c>
      <c r="CD202" s="38"/>
      <c r="CE202" s="11">
        <f t="shared" si="57"/>
        <v>45490</v>
      </c>
      <c r="CF202" s="1">
        <v>20</v>
      </c>
      <c r="CG202" s="1">
        <v>2350.7199999999998</v>
      </c>
      <c r="CH202" s="1">
        <v>8</v>
      </c>
      <c r="CI202" s="1">
        <v>0</v>
      </c>
      <c r="CJ202" s="1">
        <v>0</v>
      </c>
      <c r="CK202" s="1">
        <v>0</v>
      </c>
      <c r="CL202" s="1">
        <v>6.3</v>
      </c>
      <c r="CM202" s="38"/>
      <c r="CN202" s="11">
        <f t="shared" si="58"/>
        <v>45490</v>
      </c>
      <c r="CO202" s="1">
        <v>73</v>
      </c>
      <c r="CP202" s="1">
        <v>9965.65</v>
      </c>
      <c r="CQ202" s="272">
        <v>63.5</v>
      </c>
      <c r="CR202" s="1">
        <v>488.35</v>
      </c>
      <c r="CS202" s="1">
        <v>325</v>
      </c>
      <c r="CT202" s="1">
        <v>0</v>
      </c>
      <c r="CU202" s="1">
        <v>94.35</v>
      </c>
      <c r="CV202" s="38"/>
      <c r="CW202" s="13">
        <f t="shared" si="59"/>
        <v>45490</v>
      </c>
      <c r="CX202" s="1"/>
      <c r="CY202" s="1"/>
      <c r="CZ202" s="1"/>
      <c r="DA202" s="1"/>
      <c r="DB202" s="1"/>
      <c r="DC202" s="1"/>
      <c r="DD202" s="1"/>
      <c r="DE202" s="38"/>
      <c r="DF202" s="13">
        <f t="shared" si="60"/>
        <v>45490</v>
      </c>
      <c r="DG202" s="1"/>
      <c r="DH202" s="1"/>
      <c r="DI202" s="1"/>
      <c r="DJ202" s="1"/>
      <c r="DK202" s="1"/>
      <c r="DL202" s="1"/>
      <c r="DM202" s="1"/>
      <c r="DN202" s="38"/>
      <c r="DO202" s="13">
        <f t="shared" si="61"/>
        <v>45490</v>
      </c>
      <c r="DP202" s="1"/>
      <c r="DQ202" s="1"/>
      <c r="DR202" s="1"/>
      <c r="DS202" s="1"/>
      <c r="DT202" s="1"/>
      <c r="DU202" s="1"/>
      <c r="DV202" s="1"/>
      <c r="DW202" s="38"/>
      <c r="DX202" s="13">
        <f t="shared" si="62"/>
        <v>45490</v>
      </c>
      <c r="DY202" s="1"/>
      <c r="DZ202" s="1"/>
      <c r="EA202" s="1"/>
      <c r="EB202" s="1"/>
      <c r="EC202" s="1"/>
      <c r="ED202" s="1"/>
      <c r="EE202" s="1"/>
      <c r="EF202" s="38"/>
      <c r="EG202" s="38"/>
      <c r="EH202" s="38"/>
      <c r="EI202" s="38"/>
      <c r="EJ202" s="38"/>
      <c r="EK202" s="38"/>
      <c r="EL202" s="38"/>
      <c r="EM202" s="38"/>
      <c r="EN202" s="38"/>
    </row>
    <row r="203" spans="1:144" x14ac:dyDescent="0.3">
      <c r="A203" s="268">
        <f t="shared" si="49"/>
        <v>11</v>
      </c>
      <c r="B203" s="11">
        <f t="shared" si="48"/>
        <v>45491</v>
      </c>
      <c r="C203" s="1">
        <v>60</v>
      </c>
      <c r="D203" s="1">
        <v>9856.9699999999993</v>
      </c>
      <c r="E203" s="1">
        <v>0</v>
      </c>
      <c r="F203" s="1">
        <v>4</v>
      </c>
      <c r="G203" s="1">
        <v>0</v>
      </c>
      <c r="H203" s="1">
        <v>0</v>
      </c>
      <c r="I203" s="1">
        <v>0</v>
      </c>
      <c r="J203" s="38"/>
      <c r="K203" s="11">
        <f t="shared" si="63"/>
        <v>45491</v>
      </c>
      <c r="L203" s="1">
        <v>46</v>
      </c>
      <c r="M203" s="1">
        <v>5923.77</v>
      </c>
      <c r="N203" s="1">
        <v>6.59</v>
      </c>
      <c r="O203" s="1">
        <v>0</v>
      </c>
      <c r="P203" s="1">
        <v>203.95</v>
      </c>
      <c r="Q203" s="1">
        <v>0</v>
      </c>
      <c r="R203" s="1">
        <v>7</v>
      </c>
      <c r="S203" s="38"/>
      <c r="T203" s="11">
        <f t="shared" si="50"/>
        <v>45491</v>
      </c>
      <c r="U203" s="1">
        <v>42</v>
      </c>
      <c r="V203" s="1">
        <v>4273.1400000000003</v>
      </c>
      <c r="W203" s="1">
        <v>0</v>
      </c>
      <c r="X203" s="1">
        <v>0</v>
      </c>
      <c r="Y203" s="1">
        <v>41.25</v>
      </c>
      <c r="Z203" s="1">
        <v>0</v>
      </c>
      <c r="AA203" s="1">
        <v>7.5</v>
      </c>
      <c r="AB203" s="38"/>
      <c r="AC203" s="11">
        <f t="shared" si="51"/>
        <v>45491</v>
      </c>
      <c r="AD203" s="1">
        <v>53</v>
      </c>
      <c r="AE203" s="1">
        <v>7231.73</v>
      </c>
      <c r="AF203" s="1">
        <v>114.75</v>
      </c>
      <c r="AG203" s="1">
        <v>0</v>
      </c>
      <c r="AH203" s="1">
        <v>0</v>
      </c>
      <c r="AI203" s="1">
        <v>0</v>
      </c>
      <c r="AJ203" s="1">
        <v>0</v>
      </c>
      <c r="AK203" s="38"/>
      <c r="AL203" s="11">
        <f t="shared" si="52"/>
        <v>45491</v>
      </c>
      <c r="AM203" s="1">
        <v>53</v>
      </c>
      <c r="AN203" s="1">
        <v>6897.79</v>
      </c>
      <c r="AO203" s="1">
        <v>14.81</v>
      </c>
      <c r="AP203" s="1">
        <v>0</v>
      </c>
      <c r="AQ203" s="1">
        <v>4.95</v>
      </c>
      <c r="AR203" s="1">
        <v>0</v>
      </c>
      <c r="AS203" s="1">
        <v>0</v>
      </c>
      <c r="AT203" s="38"/>
      <c r="AU203" s="11">
        <f t="shared" si="53"/>
        <v>45491</v>
      </c>
      <c r="AV203" s="1">
        <v>52</v>
      </c>
      <c r="AW203" s="1">
        <v>4655.1400000000003</v>
      </c>
      <c r="AX203" s="1">
        <v>0</v>
      </c>
      <c r="AY203" s="1">
        <v>23</v>
      </c>
      <c r="AZ203" s="1">
        <v>0</v>
      </c>
      <c r="BA203" s="1">
        <v>0</v>
      </c>
      <c r="BB203" s="1">
        <v>24.61</v>
      </c>
      <c r="BC203" s="38"/>
      <c r="BD203" s="11">
        <f t="shared" si="54"/>
        <v>45491</v>
      </c>
      <c r="BE203" s="1">
        <v>38</v>
      </c>
      <c r="BF203" s="1">
        <v>4909.8900000000003</v>
      </c>
      <c r="BG203" s="1">
        <v>3.7</v>
      </c>
      <c r="BH203" s="1">
        <v>0</v>
      </c>
      <c r="BI203" s="1">
        <v>0</v>
      </c>
      <c r="BJ203" s="1">
        <v>19</v>
      </c>
      <c r="BK203" s="1">
        <v>3</v>
      </c>
      <c r="BL203" s="38"/>
      <c r="BM203" s="11">
        <f t="shared" si="55"/>
        <v>45491</v>
      </c>
      <c r="BN203" s="1">
        <v>47</v>
      </c>
      <c r="BO203" s="1">
        <v>5960.94</v>
      </c>
      <c r="BP203" s="1">
        <v>-2.33</v>
      </c>
      <c r="BQ203" s="1">
        <v>0</v>
      </c>
      <c r="BR203" s="1">
        <v>210.88</v>
      </c>
      <c r="BS203" s="1">
        <v>1</v>
      </c>
      <c r="BT203" s="1">
        <v>304.56</v>
      </c>
      <c r="BU203" s="38"/>
      <c r="BV203" s="11">
        <f t="shared" si="56"/>
        <v>45491</v>
      </c>
      <c r="BW203" s="1">
        <v>33</v>
      </c>
      <c r="BX203" s="1">
        <v>2436.87</v>
      </c>
      <c r="BY203" s="1">
        <v>45</v>
      </c>
      <c r="BZ203" s="1">
        <v>0</v>
      </c>
      <c r="CA203" s="1">
        <v>25</v>
      </c>
      <c r="CB203" s="1">
        <v>0</v>
      </c>
      <c r="CC203" s="1">
        <v>2</v>
      </c>
      <c r="CD203" s="38"/>
      <c r="CE203" s="11">
        <f t="shared" si="57"/>
        <v>45491</v>
      </c>
      <c r="CF203" s="1">
        <v>31</v>
      </c>
      <c r="CG203" s="1">
        <v>3674.23</v>
      </c>
      <c r="CH203" s="1">
        <v>21.5</v>
      </c>
      <c r="CI203" s="1">
        <v>0</v>
      </c>
      <c r="CJ203" s="1">
        <v>0</v>
      </c>
      <c r="CK203" s="1">
        <v>0</v>
      </c>
      <c r="CL203" s="1">
        <v>19.45</v>
      </c>
      <c r="CM203" s="38"/>
      <c r="CN203" s="11">
        <f t="shared" si="58"/>
        <v>45491</v>
      </c>
      <c r="CO203" s="1">
        <v>45</v>
      </c>
      <c r="CP203" s="1">
        <v>6910.87</v>
      </c>
      <c r="CQ203" s="1">
        <v>50</v>
      </c>
      <c r="CR203" s="1">
        <v>557.46</v>
      </c>
      <c r="CS203" s="1">
        <v>75</v>
      </c>
      <c r="CT203" s="1">
        <v>0</v>
      </c>
      <c r="CU203" s="1">
        <v>80.569999999999993</v>
      </c>
      <c r="CV203" s="38"/>
      <c r="CW203" s="13">
        <f t="shared" si="59"/>
        <v>45491</v>
      </c>
      <c r="CX203" s="1"/>
      <c r="CY203" s="1"/>
      <c r="CZ203" s="1"/>
      <c r="DA203" s="1"/>
      <c r="DB203" s="1"/>
      <c r="DC203" s="1"/>
      <c r="DD203" s="1"/>
      <c r="DE203" s="38"/>
      <c r="DF203" s="13">
        <f t="shared" si="60"/>
        <v>45491</v>
      </c>
      <c r="DG203" s="1"/>
      <c r="DH203" s="1"/>
      <c r="DI203" s="1"/>
      <c r="DJ203" s="1"/>
      <c r="DK203" s="1"/>
      <c r="DL203" s="1"/>
      <c r="DM203" s="1"/>
      <c r="DN203" s="38"/>
      <c r="DO203" s="13">
        <f t="shared" si="61"/>
        <v>45491</v>
      </c>
      <c r="DP203" s="1"/>
      <c r="DQ203" s="1"/>
      <c r="DR203" s="1"/>
      <c r="DS203" s="1"/>
      <c r="DT203" s="1"/>
      <c r="DU203" s="1"/>
      <c r="DV203" s="1"/>
      <c r="DW203" s="38"/>
      <c r="DX203" s="13">
        <f t="shared" si="62"/>
        <v>45491</v>
      </c>
      <c r="DY203" s="1"/>
      <c r="DZ203" s="1"/>
      <c r="EA203" s="1"/>
      <c r="EB203" s="1"/>
      <c r="EC203" s="1"/>
      <c r="ED203" s="1"/>
      <c r="EE203" s="1"/>
      <c r="EF203" s="38"/>
      <c r="EG203" s="38"/>
      <c r="EH203" s="38"/>
      <c r="EI203" s="38"/>
      <c r="EJ203" s="38"/>
      <c r="EK203" s="38"/>
      <c r="EL203" s="38"/>
      <c r="EM203" s="38"/>
      <c r="EN203" s="38"/>
    </row>
    <row r="204" spans="1:144" x14ac:dyDescent="0.3">
      <c r="A204" s="268">
        <f t="shared" si="49"/>
        <v>11</v>
      </c>
      <c r="B204" s="11">
        <f t="shared" si="48"/>
        <v>45492</v>
      </c>
      <c r="C204" s="1">
        <v>57</v>
      </c>
      <c r="D204" s="1">
        <v>8591.7900000000009</v>
      </c>
      <c r="E204" s="1">
        <v>0</v>
      </c>
      <c r="F204" s="1">
        <v>18</v>
      </c>
      <c r="G204" s="1">
        <v>0</v>
      </c>
      <c r="H204" s="1">
        <v>0</v>
      </c>
      <c r="I204" s="1">
        <v>10</v>
      </c>
      <c r="J204" s="38"/>
      <c r="K204" s="11">
        <f t="shared" si="63"/>
        <v>45492</v>
      </c>
      <c r="L204" s="1">
        <v>37</v>
      </c>
      <c r="M204" s="1">
        <v>4977.2700000000004</v>
      </c>
      <c r="N204" s="1">
        <v>31.83</v>
      </c>
      <c r="O204" s="1">
        <v>0</v>
      </c>
      <c r="P204" s="1">
        <v>0</v>
      </c>
      <c r="Q204" s="1">
        <v>0</v>
      </c>
      <c r="R204" s="1">
        <v>10</v>
      </c>
      <c r="S204" s="38"/>
      <c r="T204" s="11">
        <f t="shared" si="50"/>
        <v>45492</v>
      </c>
      <c r="U204" s="1">
        <v>45</v>
      </c>
      <c r="V204" s="1">
        <v>5024.96</v>
      </c>
      <c r="W204" s="1">
        <v>0</v>
      </c>
      <c r="X204" s="1">
        <v>0</v>
      </c>
      <c r="Y204" s="1">
        <v>25.5</v>
      </c>
      <c r="Z204" s="1">
        <v>0</v>
      </c>
      <c r="AA204" s="1">
        <v>5</v>
      </c>
      <c r="AB204" s="38"/>
      <c r="AC204" s="11">
        <f t="shared" si="51"/>
        <v>45492</v>
      </c>
      <c r="AD204" s="1">
        <v>54</v>
      </c>
      <c r="AE204" s="276">
        <v>6417.36</v>
      </c>
      <c r="AF204" s="272">
        <v>65.7</v>
      </c>
      <c r="AG204" s="1">
        <v>0</v>
      </c>
      <c r="AH204" s="1">
        <v>123.12</v>
      </c>
      <c r="AI204" s="1">
        <v>0</v>
      </c>
      <c r="AJ204" s="1">
        <v>25.45</v>
      </c>
      <c r="AK204" s="38"/>
      <c r="AL204" s="11">
        <f t="shared" si="52"/>
        <v>45492</v>
      </c>
      <c r="AM204" s="1">
        <v>40</v>
      </c>
      <c r="AN204" s="1">
        <v>5060.99</v>
      </c>
      <c r="AO204" s="1">
        <v>11.11</v>
      </c>
      <c r="AP204" s="1">
        <v>0</v>
      </c>
      <c r="AQ204" s="1">
        <v>0</v>
      </c>
      <c r="AR204" s="1">
        <v>0</v>
      </c>
      <c r="AS204" s="1">
        <v>0</v>
      </c>
      <c r="AT204" s="38"/>
      <c r="AU204" s="11">
        <f t="shared" si="53"/>
        <v>45492</v>
      </c>
      <c r="AV204" s="1">
        <v>41</v>
      </c>
      <c r="AW204" s="1">
        <v>3553.82</v>
      </c>
      <c r="AX204" s="1">
        <v>0</v>
      </c>
      <c r="AY204" s="1">
        <v>45.28</v>
      </c>
      <c r="AZ204" s="1">
        <v>150</v>
      </c>
      <c r="BA204" s="1">
        <v>0</v>
      </c>
      <c r="BB204" s="1">
        <v>3000.24</v>
      </c>
      <c r="BC204" s="38"/>
      <c r="BD204" s="11">
        <f t="shared" si="54"/>
        <v>45492</v>
      </c>
      <c r="BE204" s="1">
        <v>49</v>
      </c>
      <c r="BF204" s="1">
        <v>6110.65</v>
      </c>
      <c r="BG204" s="1">
        <v>15.71</v>
      </c>
      <c r="BH204" s="1">
        <v>0</v>
      </c>
      <c r="BI204" s="1">
        <v>0</v>
      </c>
      <c r="BJ204" s="1">
        <v>15</v>
      </c>
      <c r="BK204" s="1">
        <v>2</v>
      </c>
      <c r="BL204" s="38"/>
      <c r="BM204" s="11">
        <f t="shared" si="55"/>
        <v>45492</v>
      </c>
      <c r="BN204" s="1">
        <v>37</v>
      </c>
      <c r="BO204" s="1">
        <v>4853.3100000000004</v>
      </c>
      <c r="BP204" s="1">
        <v>5.12</v>
      </c>
      <c r="BQ204" s="1">
        <v>0</v>
      </c>
      <c r="BR204" s="1">
        <v>271.26</v>
      </c>
      <c r="BS204" s="1">
        <v>1</v>
      </c>
      <c r="BT204" s="1">
        <v>5.5</v>
      </c>
      <c r="BU204" s="38"/>
      <c r="BV204" s="11">
        <f t="shared" si="56"/>
        <v>45492</v>
      </c>
      <c r="BW204" s="1">
        <v>31</v>
      </c>
      <c r="BX204" s="1">
        <v>2306.46</v>
      </c>
      <c r="BY204" s="1">
        <v>106</v>
      </c>
      <c r="BZ204" s="1">
        <v>0</v>
      </c>
      <c r="CA204" s="1">
        <v>0</v>
      </c>
      <c r="CB204" s="1">
        <v>0</v>
      </c>
      <c r="CC204" s="1">
        <v>29</v>
      </c>
      <c r="CD204" s="38"/>
      <c r="CE204" s="11">
        <f t="shared" si="57"/>
        <v>45492</v>
      </c>
      <c r="CF204" s="1">
        <v>45</v>
      </c>
      <c r="CG204" s="1">
        <v>5586.38</v>
      </c>
      <c r="CH204" s="1">
        <v>88</v>
      </c>
      <c r="CI204" s="1">
        <v>0</v>
      </c>
      <c r="CJ204" s="1">
        <v>0</v>
      </c>
      <c r="CK204" s="1">
        <v>0</v>
      </c>
      <c r="CL204" s="1">
        <v>28.38</v>
      </c>
      <c r="CM204" s="38"/>
      <c r="CN204" s="11">
        <f t="shared" si="58"/>
        <v>45492</v>
      </c>
      <c r="CO204" s="1">
        <v>77</v>
      </c>
      <c r="CP204" s="272">
        <v>10004.799999999999</v>
      </c>
      <c r="CQ204" s="1">
        <v>64</v>
      </c>
      <c r="CR204" s="1">
        <v>377.74</v>
      </c>
      <c r="CS204" s="1">
        <v>60</v>
      </c>
      <c r="CT204" s="1">
        <v>0</v>
      </c>
      <c r="CU204" s="1">
        <v>224.66</v>
      </c>
      <c r="CV204" s="38"/>
      <c r="CW204" s="13">
        <f t="shared" si="59"/>
        <v>45492</v>
      </c>
      <c r="CX204" s="1"/>
      <c r="CY204" s="1"/>
      <c r="CZ204" s="1"/>
      <c r="DA204" s="1"/>
      <c r="DB204" s="1"/>
      <c r="DC204" s="1"/>
      <c r="DD204" s="1"/>
      <c r="DE204" s="38"/>
      <c r="DF204" s="13">
        <f t="shared" si="60"/>
        <v>45492</v>
      </c>
      <c r="DG204" s="1"/>
      <c r="DH204" s="1"/>
      <c r="DI204" s="1"/>
      <c r="DJ204" s="1"/>
      <c r="DK204" s="1"/>
      <c r="DL204" s="1"/>
      <c r="DM204" s="1"/>
      <c r="DN204" s="38"/>
      <c r="DO204" s="13">
        <f t="shared" si="61"/>
        <v>45492</v>
      </c>
      <c r="DP204" s="1"/>
      <c r="DQ204" s="1"/>
      <c r="DR204" s="1"/>
      <c r="DS204" s="1"/>
      <c r="DT204" s="1"/>
      <c r="DU204" s="1"/>
      <c r="DV204" s="1"/>
      <c r="DW204" s="38"/>
      <c r="DX204" s="13">
        <f t="shared" si="62"/>
        <v>45492</v>
      </c>
      <c r="DY204" s="1"/>
      <c r="DZ204" s="1"/>
      <c r="EA204" s="1"/>
      <c r="EB204" s="1"/>
      <c r="EC204" s="1"/>
      <c r="ED204" s="1"/>
      <c r="EE204" s="1"/>
      <c r="EF204" s="38"/>
      <c r="EG204" s="38"/>
      <c r="EH204" s="38"/>
      <c r="EI204" s="38"/>
      <c r="EJ204" s="38"/>
      <c r="EK204" s="38"/>
      <c r="EL204" s="38"/>
      <c r="EM204" s="38"/>
      <c r="EN204" s="38"/>
    </row>
    <row r="205" spans="1:144" x14ac:dyDescent="0.3">
      <c r="A205" s="268">
        <f t="shared" si="49"/>
        <v>11</v>
      </c>
      <c r="B205" s="11">
        <f t="shared" si="48"/>
        <v>45493</v>
      </c>
      <c r="C205" s="1">
        <v>54</v>
      </c>
      <c r="D205" s="1">
        <v>8189.14</v>
      </c>
      <c r="E205" s="1">
        <v>0</v>
      </c>
      <c r="F205" s="1">
        <v>37</v>
      </c>
      <c r="G205" s="1">
        <v>227</v>
      </c>
      <c r="H205" s="1">
        <v>0</v>
      </c>
      <c r="I205" s="1">
        <v>245.31</v>
      </c>
      <c r="J205" s="38"/>
      <c r="K205" s="11">
        <f t="shared" si="63"/>
        <v>45493</v>
      </c>
      <c r="L205" s="1">
        <v>39</v>
      </c>
      <c r="M205" s="1">
        <v>5303.96</v>
      </c>
      <c r="N205" s="1">
        <v>28.53</v>
      </c>
      <c r="O205" s="1">
        <v>0</v>
      </c>
      <c r="P205" s="1">
        <v>50</v>
      </c>
      <c r="Q205" s="1">
        <v>0</v>
      </c>
      <c r="R205" s="1">
        <v>13.75</v>
      </c>
      <c r="S205" s="38"/>
      <c r="T205" s="11">
        <f t="shared" si="50"/>
        <v>45493</v>
      </c>
      <c r="U205" s="1">
        <v>49</v>
      </c>
      <c r="V205" s="1">
        <v>5461.21</v>
      </c>
      <c r="W205" s="1">
        <v>0</v>
      </c>
      <c r="X205" s="1">
        <v>0</v>
      </c>
      <c r="Y205" s="1">
        <v>136.25</v>
      </c>
      <c r="Z205" s="1">
        <v>0</v>
      </c>
      <c r="AA205" s="1">
        <v>22.5</v>
      </c>
      <c r="AB205" s="38"/>
      <c r="AC205" s="11">
        <f t="shared" si="51"/>
        <v>45493</v>
      </c>
      <c r="AD205" s="1">
        <v>46</v>
      </c>
      <c r="AE205" s="1">
        <v>5240.32</v>
      </c>
      <c r="AF205" s="1">
        <v>100.86</v>
      </c>
      <c r="AG205" s="1">
        <v>0</v>
      </c>
      <c r="AH205" s="1">
        <v>154.16</v>
      </c>
      <c r="AI205" s="1">
        <v>0</v>
      </c>
      <c r="AJ205" s="1">
        <v>312.14999999999998</v>
      </c>
      <c r="AK205" s="38"/>
      <c r="AL205" s="11">
        <f t="shared" si="52"/>
        <v>45493</v>
      </c>
      <c r="AM205" s="1">
        <v>41</v>
      </c>
      <c r="AN205" s="1">
        <v>5124.05</v>
      </c>
      <c r="AO205" s="1">
        <v>5.56</v>
      </c>
      <c r="AP205" s="1">
        <v>0</v>
      </c>
      <c r="AQ205" s="272">
        <v>129.69999999999999</v>
      </c>
      <c r="AR205" s="1">
        <v>0</v>
      </c>
      <c r="AS205" s="1">
        <v>312.14999999999998</v>
      </c>
      <c r="AT205" s="38"/>
      <c r="AU205" s="11">
        <f t="shared" si="53"/>
        <v>45493</v>
      </c>
      <c r="AV205" s="1">
        <v>43</v>
      </c>
      <c r="AW205" s="1">
        <v>3752.09</v>
      </c>
      <c r="AX205" s="1">
        <v>0</v>
      </c>
      <c r="AY205" s="1">
        <v>6</v>
      </c>
      <c r="AZ205" s="1">
        <v>0</v>
      </c>
      <c r="BA205" s="1">
        <v>0</v>
      </c>
      <c r="BB205" s="1">
        <v>319.39</v>
      </c>
      <c r="BC205" s="38"/>
      <c r="BD205" s="11">
        <f t="shared" si="54"/>
        <v>45493</v>
      </c>
      <c r="BE205" s="1">
        <v>49</v>
      </c>
      <c r="BF205" s="1">
        <v>5746.62</v>
      </c>
      <c r="BG205" s="1">
        <v>42.49</v>
      </c>
      <c r="BH205" s="1">
        <v>0</v>
      </c>
      <c r="BI205" s="1">
        <v>0</v>
      </c>
      <c r="BJ205" s="1">
        <v>19</v>
      </c>
      <c r="BK205" s="1">
        <v>208.81</v>
      </c>
      <c r="BL205" s="38"/>
      <c r="BM205" s="11">
        <f t="shared" si="55"/>
        <v>45493</v>
      </c>
      <c r="BN205" s="1">
        <v>31</v>
      </c>
      <c r="BO205" s="1">
        <v>4002.38</v>
      </c>
      <c r="BP205" s="1">
        <v>0</v>
      </c>
      <c r="BQ205" s="1">
        <v>0</v>
      </c>
      <c r="BR205" s="1">
        <v>0</v>
      </c>
      <c r="BS205" s="1">
        <v>1</v>
      </c>
      <c r="BT205" s="1">
        <v>0</v>
      </c>
      <c r="BU205" s="38"/>
      <c r="BV205" s="11">
        <f t="shared" si="56"/>
        <v>45493</v>
      </c>
      <c r="BW205" s="1">
        <v>32</v>
      </c>
      <c r="BX205" s="1">
        <v>2364.85</v>
      </c>
      <c r="BY205" s="1">
        <v>28</v>
      </c>
      <c r="BZ205" s="1">
        <v>0</v>
      </c>
      <c r="CA205" s="1">
        <v>70</v>
      </c>
      <c r="CB205" s="1">
        <v>0</v>
      </c>
      <c r="CC205" s="1">
        <v>24</v>
      </c>
      <c r="CD205" s="38"/>
      <c r="CE205" s="11">
        <f t="shared" si="57"/>
        <v>45493</v>
      </c>
      <c r="CF205" s="1">
        <v>52</v>
      </c>
      <c r="CG205" s="1">
        <v>6334.48</v>
      </c>
      <c r="CH205" s="1">
        <v>151</v>
      </c>
      <c r="CI205" s="1">
        <v>0</v>
      </c>
      <c r="CJ205" s="1">
        <v>0</v>
      </c>
      <c r="CK205" s="1">
        <v>0</v>
      </c>
      <c r="CL205" s="1">
        <v>52.04</v>
      </c>
      <c r="CM205" s="38"/>
      <c r="CN205" s="11">
        <f t="shared" si="58"/>
        <v>45493</v>
      </c>
      <c r="CO205" s="1">
        <v>76</v>
      </c>
      <c r="CP205" s="272">
        <v>10284</v>
      </c>
      <c r="CQ205" s="1">
        <v>71</v>
      </c>
      <c r="CR205" s="1">
        <v>60</v>
      </c>
      <c r="CS205" s="1">
        <v>50</v>
      </c>
      <c r="CT205" s="1">
        <v>1</v>
      </c>
      <c r="CU205" s="1">
        <v>87.53</v>
      </c>
      <c r="CV205" s="38"/>
      <c r="CW205" s="13">
        <f t="shared" si="59"/>
        <v>45493</v>
      </c>
      <c r="CX205" s="1"/>
      <c r="CY205" s="1"/>
      <c r="CZ205" s="1"/>
      <c r="DA205" s="1"/>
      <c r="DB205" s="1"/>
      <c r="DC205" s="1"/>
      <c r="DD205" s="1"/>
      <c r="DE205" s="38"/>
      <c r="DF205" s="13">
        <f t="shared" si="60"/>
        <v>45493</v>
      </c>
      <c r="DG205" s="1"/>
      <c r="DH205" s="1"/>
      <c r="DI205" s="1"/>
      <c r="DJ205" s="1"/>
      <c r="DK205" s="1"/>
      <c r="DL205" s="1"/>
      <c r="DM205" s="1"/>
      <c r="DN205" s="38"/>
      <c r="DO205" s="13">
        <f t="shared" si="61"/>
        <v>45493</v>
      </c>
      <c r="DP205" s="1"/>
      <c r="DQ205" s="1"/>
      <c r="DR205" s="1"/>
      <c r="DS205" s="1"/>
      <c r="DT205" s="1"/>
      <c r="DU205" s="1"/>
      <c r="DV205" s="1"/>
      <c r="DW205" s="38"/>
      <c r="DX205" s="13">
        <f t="shared" si="62"/>
        <v>45493</v>
      </c>
      <c r="DY205" s="1"/>
      <c r="DZ205" s="1"/>
      <c r="EA205" s="1"/>
      <c r="EB205" s="1"/>
      <c r="EC205" s="1"/>
      <c r="ED205" s="1"/>
      <c r="EE205" s="1"/>
      <c r="EF205" s="38"/>
      <c r="EG205" s="38"/>
      <c r="EH205" s="38"/>
      <c r="EI205" s="38"/>
      <c r="EJ205" s="38"/>
      <c r="EK205" s="38"/>
      <c r="EL205" s="38"/>
      <c r="EM205" s="38"/>
      <c r="EN205" s="38"/>
    </row>
    <row r="206" spans="1:144" x14ac:dyDescent="0.3">
      <c r="A206" s="268">
        <f t="shared" si="49"/>
        <v>11</v>
      </c>
      <c r="B206" s="11">
        <f t="shared" si="48"/>
        <v>45494</v>
      </c>
      <c r="C206" s="1">
        <v>32</v>
      </c>
      <c r="D206" s="1">
        <v>4092.17</v>
      </c>
      <c r="E206" s="1">
        <v>0</v>
      </c>
      <c r="F206" s="1">
        <v>29</v>
      </c>
      <c r="G206" s="1">
        <v>27</v>
      </c>
      <c r="H206" s="1">
        <v>4</v>
      </c>
      <c r="I206" s="1">
        <v>142.63</v>
      </c>
      <c r="J206" s="38"/>
      <c r="K206" s="11">
        <f t="shared" si="63"/>
        <v>45494</v>
      </c>
      <c r="L206" s="1">
        <v>40</v>
      </c>
      <c r="M206" s="1">
        <v>5875.27</v>
      </c>
      <c r="N206" s="1">
        <v>17.920000000000002</v>
      </c>
      <c r="O206" s="1">
        <v>0</v>
      </c>
      <c r="P206" s="1">
        <v>56.52</v>
      </c>
      <c r="Q206" s="1">
        <v>0</v>
      </c>
      <c r="R206" s="1">
        <v>5</v>
      </c>
      <c r="S206" s="38"/>
      <c r="T206" s="11">
        <f t="shared" si="50"/>
        <v>45494</v>
      </c>
      <c r="U206" s="1">
        <v>23</v>
      </c>
      <c r="V206" s="1">
        <v>2252.1799999999998</v>
      </c>
      <c r="W206" s="1">
        <v>0</v>
      </c>
      <c r="X206" s="1">
        <v>0</v>
      </c>
      <c r="Y206" s="1">
        <v>32</v>
      </c>
      <c r="Z206" s="1">
        <v>0</v>
      </c>
      <c r="AA206" s="1">
        <v>8.5</v>
      </c>
      <c r="AB206" s="38"/>
      <c r="AC206" s="11">
        <f t="shared" si="51"/>
        <v>45494</v>
      </c>
      <c r="AD206" s="1">
        <v>53</v>
      </c>
      <c r="AE206" s="1">
        <v>6386.87</v>
      </c>
      <c r="AF206" s="1">
        <v>50.91</v>
      </c>
      <c r="AG206" s="1">
        <v>0</v>
      </c>
      <c r="AH206" s="1">
        <v>0</v>
      </c>
      <c r="AI206" s="1">
        <v>0</v>
      </c>
      <c r="AJ206" s="1">
        <v>11.91</v>
      </c>
      <c r="AK206" s="38"/>
      <c r="AL206" s="11">
        <f t="shared" si="52"/>
        <v>45494</v>
      </c>
      <c r="AM206" s="1">
        <v>48</v>
      </c>
      <c r="AN206" s="1">
        <v>5849.05</v>
      </c>
      <c r="AO206" s="1">
        <v>12.03</v>
      </c>
      <c r="AP206" s="1">
        <v>0</v>
      </c>
      <c r="AQ206" s="1">
        <v>0</v>
      </c>
      <c r="AR206" s="1">
        <v>0</v>
      </c>
      <c r="AS206" s="1">
        <v>0</v>
      </c>
      <c r="AT206" s="38"/>
      <c r="AU206" s="11">
        <f t="shared" si="53"/>
        <v>45494</v>
      </c>
      <c r="AV206" s="1">
        <v>36</v>
      </c>
      <c r="AW206" s="1">
        <v>3060.88</v>
      </c>
      <c r="AX206" s="1">
        <v>0</v>
      </c>
      <c r="AY206" s="1">
        <v>37</v>
      </c>
      <c r="AZ206" s="1">
        <v>0</v>
      </c>
      <c r="BA206" s="1">
        <v>0</v>
      </c>
      <c r="BB206" s="1">
        <v>-12.84</v>
      </c>
      <c r="BC206" s="38"/>
      <c r="BD206" s="11">
        <f t="shared" si="54"/>
        <v>45494</v>
      </c>
      <c r="BE206" s="1">
        <v>39</v>
      </c>
      <c r="BF206" s="1">
        <v>4808.46</v>
      </c>
      <c r="BG206" s="1">
        <v>24.02</v>
      </c>
      <c r="BH206" s="1">
        <v>0</v>
      </c>
      <c r="BI206" s="1">
        <v>4.95</v>
      </c>
      <c r="BJ206" s="1">
        <v>19</v>
      </c>
      <c r="BK206" s="1">
        <v>159.36000000000001</v>
      </c>
      <c r="BL206" s="38"/>
      <c r="BM206" s="11">
        <f t="shared" si="55"/>
        <v>45494</v>
      </c>
      <c r="BN206" s="1">
        <v>37</v>
      </c>
      <c r="BO206" s="1">
        <v>4262.6499999999996</v>
      </c>
      <c r="BP206" s="1">
        <v>11.63</v>
      </c>
      <c r="BQ206" s="1">
        <v>0</v>
      </c>
      <c r="BR206" s="1">
        <v>0</v>
      </c>
      <c r="BS206" s="1">
        <v>1</v>
      </c>
      <c r="BT206" s="1">
        <v>159.78</v>
      </c>
      <c r="BU206" s="38"/>
      <c r="BV206" s="11">
        <f t="shared" si="56"/>
        <v>45494</v>
      </c>
      <c r="BW206" s="1">
        <v>29</v>
      </c>
      <c r="BX206" s="1">
        <v>2121.34</v>
      </c>
      <c r="BY206" s="1">
        <v>75</v>
      </c>
      <c r="BZ206" s="1">
        <v>0</v>
      </c>
      <c r="CA206" s="1">
        <v>98</v>
      </c>
      <c r="CB206" s="1">
        <v>0</v>
      </c>
      <c r="CC206" s="1">
        <v>21</v>
      </c>
      <c r="CD206" s="38"/>
      <c r="CE206" s="11">
        <f t="shared" si="57"/>
        <v>45494</v>
      </c>
      <c r="CF206" s="1">
        <v>18</v>
      </c>
      <c r="CG206" s="272">
        <v>2089.1</v>
      </c>
      <c r="CH206" s="1">
        <v>32</v>
      </c>
      <c r="CI206" s="1">
        <v>0</v>
      </c>
      <c r="CJ206" s="1">
        <v>0</v>
      </c>
      <c r="CK206" s="1">
        <v>0</v>
      </c>
      <c r="CL206" s="272">
        <v>2.1</v>
      </c>
      <c r="CM206" s="38"/>
      <c r="CN206" s="11">
        <f t="shared" si="58"/>
        <v>45494</v>
      </c>
      <c r="CO206" s="1">
        <v>48</v>
      </c>
      <c r="CP206" s="1">
        <v>5559.19</v>
      </c>
      <c r="CQ206" s="1">
        <v>230.81</v>
      </c>
      <c r="CR206" s="1">
        <v>225.74</v>
      </c>
      <c r="CS206" s="1">
        <v>25</v>
      </c>
      <c r="CT206" s="1">
        <v>2</v>
      </c>
      <c r="CU206" s="1">
        <v>135.41</v>
      </c>
      <c r="CV206" s="38"/>
      <c r="CW206" s="13">
        <f t="shared" si="59"/>
        <v>45494</v>
      </c>
      <c r="CX206" s="1"/>
      <c r="CY206" s="1"/>
      <c r="CZ206" s="1"/>
      <c r="DA206" s="1"/>
      <c r="DB206" s="1"/>
      <c r="DC206" s="1"/>
      <c r="DD206" s="1"/>
      <c r="DE206" s="38"/>
      <c r="DF206" s="13">
        <f t="shared" si="60"/>
        <v>45494</v>
      </c>
      <c r="DG206" s="1"/>
      <c r="DH206" s="1"/>
      <c r="DI206" s="1"/>
      <c r="DJ206" s="1"/>
      <c r="DK206" s="1"/>
      <c r="DL206" s="1"/>
      <c r="DM206" s="1"/>
      <c r="DN206" s="38"/>
      <c r="DO206" s="13">
        <f t="shared" si="61"/>
        <v>45494</v>
      </c>
      <c r="DP206" s="1"/>
      <c r="DQ206" s="1"/>
      <c r="DR206" s="1"/>
      <c r="DS206" s="1"/>
      <c r="DT206" s="1"/>
      <c r="DU206" s="1"/>
      <c r="DV206" s="1"/>
      <c r="DW206" s="38"/>
      <c r="DX206" s="13">
        <f t="shared" si="62"/>
        <v>45494</v>
      </c>
      <c r="DY206" s="1"/>
      <c r="DZ206" s="1"/>
      <c r="EA206" s="1"/>
      <c r="EB206" s="1"/>
      <c r="EC206" s="1"/>
      <c r="ED206" s="1"/>
      <c r="EE206" s="1"/>
      <c r="EF206" s="38"/>
      <c r="EG206" s="38"/>
      <c r="EH206" s="38"/>
      <c r="EI206" s="38"/>
      <c r="EJ206" s="38"/>
      <c r="EK206" s="38"/>
      <c r="EL206" s="38"/>
      <c r="EM206" s="38"/>
      <c r="EN206" s="38"/>
    </row>
    <row r="207" spans="1:144" x14ac:dyDescent="0.3">
      <c r="A207" s="268">
        <f t="shared" si="49"/>
        <v>11</v>
      </c>
      <c r="B207" s="11">
        <f t="shared" si="48"/>
        <v>45495</v>
      </c>
      <c r="C207" s="1">
        <v>39</v>
      </c>
      <c r="D207" s="1">
        <v>5756.14</v>
      </c>
      <c r="E207" s="1">
        <v>0</v>
      </c>
      <c r="F207" s="1">
        <v>24</v>
      </c>
      <c r="G207" s="1">
        <v>-81.05</v>
      </c>
      <c r="H207" s="1">
        <v>5</v>
      </c>
      <c r="I207" s="1">
        <v>92.48</v>
      </c>
      <c r="J207" s="38"/>
      <c r="K207" s="11">
        <f t="shared" si="63"/>
        <v>45495</v>
      </c>
      <c r="L207" s="1">
        <v>64</v>
      </c>
      <c r="M207" s="1">
        <v>9915.6200000000008</v>
      </c>
      <c r="N207" s="1">
        <v>12.74</v>
      </c>
      <c r="O207" s="1">
        <v>0</v>
      </c>
      <c r="P207" s="1">
        <v>0</v>
      </c>
      <c r="Q207" s="1">
        <v>0</v>
      </c>
      <c r="R207" s="1">
        <v>5</v>
      </c>
      <c r="S207" s="38"/>
      <c r="T207" s="11">
        <f t="shared" si="50"/>
        <v>45495</v>
      </c>
      <c r="U207" s="1">
        <v>23</v>
      </c>
      <c r="V207" s="1">
        <v>2241.67</v>
      </c>
      <c r="W207" s="1">
        <v>0</v>
      </c>
      <c r="X207" s="1">
        <v>0</v>
      </c>
      <c r="Y207" s="1">
        <v>25.5</v>
      </c>
      <c r="Z207" s="1">
        <v>0</v>
      </c>
      <c r="AA207" s="1">
        <v>9</v>
      </c>
      <c r="AB207" s="38"/>
      <c r="AC207" s="11">
        <f t="shared" si="51"/>
        <v>45495</v>
      </c>
      <c r="AD207" s="1">
        <v>54</v>
      </c>
      <c r="AE207" s="1">
        <v>7382.99</v>
      </c>
      <c r="AF207" s="1">
        <v>37.950000000000003</v>
      </c>
      <c r="AG207" s="1">
        <v>0</v>
      </c>
      <c r="AH207" s="1">
        <v>0</v>
      </c>
      <c r="AI207" s="1">
        <v>0</v>
      </c>
      <c r="AJ207" s="1">
        <v>12.91</v>
      </c>
      <c r="AK207" s="38"/>
      <c r="AL207" s="11">
        <f t="shared" si="52"/>
        <v>45495</v>
      </c>
      <c r="AM207" s="1">
        <v>49</v>
      </c>
      <c r="AN207" s="1">
        <v>6102.82</v>
      </c>
      <c r="AO207" s="1">
        <v>15.74</v>
      </c>
      <c r="AP207" s="1">
        <v>0</v>
      </c>
      <c r="AQ207" s="1">
        <v>0</v>
      </c>
      <c r="AR207" s="1">
        <v>0</v>
      </c>
      <c r="AS207" s="1">
        <v>0</v>
      </c>
      <c r="AT207" s="38"/>
      <c r="AU207" s="11">
        <f t="shared" si="53"/>
        <v>45495</v>
      </c>
      <c r="AV207" s="1">
        <v>46</v>
      </c>
      <c r="AW207" s="272">
        <v>3660.1</v>
      </c>
      <c r="AX207" s="1">
        <v>0</v>
      </c>
      <c r="AY207" s="1">
        <v>23</v>
      </c>
      <c r="AZ207" s="1">
        <v>0</v>
      </c>
      <c r="BA207" s="1">
        <v>0</v>
      </c>
      <c r="BB207" s="1">
        <v>282.73</v>
      </c>
      <c r="BC207" s="38"/>
      <c r="BD207" s="11">
        <f t="shared" si="54"/>
        <v>45495</v>
      </c>
      <c r="BE207" s="1">
        <v>39</v>
      </c>
      <c r="BF207" s="1">
        <v>5286.54</v>
      </c>
      <c r="BG207" s="272">
        <v>19.399999999999999</v>
      </c>
      <c r="BH207" s="1">
        <v>0</v>
      </c>
      <c r="BI207" s="1">
        <v>0</v>
      </c>
      <c r="BJ207" s="1">
        <v>19</v>
      </c>
      <c r="BK207" s="1">
        <v>10</v>
      </c>
      <c r="BL207" s="38"/>
      <c r="BM207" s="11">
        <f t="shared" si="55"/>
        <v>45495</v>
      </c>
      <c r="BN207" s="1">
        <v>61</v>
      </c>
      <c r="BO207" s="272">
        <v>8042.2</v>
      </c>
      <c r="BP207" s="1">
        <v>18.14</v>
      </c>
      <c r="BQ207" s="1">
        <v>0</v>
      </c>
      <c r="BR207" s="1">
        <v>168</v>
      </c>
      <c r="BS207" s="1">
        <v>1</v>
      </c>
      <c r="BT207" s="1">
        <v>0</v>
      </c>
      <c r="BU207" s="38"/>
      <c r="BV207" s="11">
        <f t="shared" si="56"/>
        <v>45495</v>
      </c>
      <c r="BW207" s="1">
        <v>34</v>
      </c>
      <c r="BX207" s="1">
        <v>2359.7600000000002</v>
      </c>
      <c r="BY207" s="1">
        <v>18</v>
      </c>
      <c r="BZ207" s="1">
        <v>0</v>
      </c>
      <c r="CA207" s="1">
        <v>0</v>
      </c>
      <c r="CB207" s="1">
        <v>0</v>
      </c>
      <c r="CC207" s="1">
        <v>110</v>
      </c>
      <c r="CD207" s="38"/>
      <c r="CE207" s="11">
        <f t="shared" si="57"/>
        <v>45495</v>
      </c>
      <c r="CF207" s="1">
        <v>35</v>
      </c>
      <c r="CG207" s="1">
        <v>4244.08</v>
      </c>
      <c r="CH207" s="272">
        <v>49.5</v>
      </c>
      <c r="CI207" s="1">
        <v>0</v>
      </c>
      <c r="CJ207" s="1">
        <v>0</v>
      </c>
      <c r="CK207" s="1">
        <v>0</v>
      </c>
      <c r="CL207" s="1">
        <v>30.49</v>
      </c>
      <c r="CM207" s="38"/>
      <c r="CN207" s="11">
        <f t="shared" si="58"/>
        <v>45495</v>
      </c>
      <c r="CO207" s="1">
        <v>77</v>
      </c>
      <c r="CP207" s="1">
        <v>8746.18</v>
      </c>
      <c r="CQ207" s="1">
        <v>163</v>
      </c>
      <c r="CR207" s="1">
        <v>366</v>
      </c>
      <c r="CS207" s="1">
        <v>25</v>
      </c>
      <c r="CT207" s="1">
        <v>4</v>
      </c>
      <c r="CU207" s="272">
        <v>74.400000000000006</v>
      </c>
      <c r="CV207" s="38"/>
      <c r="CW207" s="13">
        <f t="shared" si="59"/>
        <v>45495</v>
      </c>
      <c r="CX207" s="1"/>
      <c r="CY207" s="1"/>
      <c r="CZ207" s="1"/>
      <c r="DA207" s="1"/>
      <c r="DB207" s="1"/>
      <c r="DC207" s="1"/>
      <c r="DD207" s="1"/>
      <c r="DE207" s="38"/>
      <c r="DF207" s="13">
        <f t="shared" si="60"/>
        <v>45495</v>
      </c>
      <c r="DG207" s="1"/>
      <c r="DH207" s="1"/>
      <c r="DI207" s="1"/>
      <c r="DJ207" s="1"/>
      <c r="DK207" s="1"/>
      <c r="DL207" s="1"/>
      <c r="DM207" s="1"/>
      <c r="DN207" s="38"/>
      <c r="DO207" s="13">
        <f t="shared" si="61"/>
        <v>45495</v>
      </c>
      <c r="DP207" s="1"/>
      <c r="DQ207" s="1"/>
      <c r="DR207" s="1"/>
      <c r="DS207" s="1"/>
      <c r="DT207" s="1"/>
      <c r="DU207" s="1"/>
      <c r="DV207" s="1"/>
      <c r="DW207" s="38"/>
      <c r="DX207" s="13">
        <f t="shared" si="62"/>
        <v>45495</v>
      </c>
      <c r="DY207" s="1"/>
      <c r="DZ207" s="1"/>
      <c r="EA207" s="1"/>
      <c r="EB207" s="1"/>
      <c r="EC207" s="1"/>
      <c r="ED207" s="1"/>
      <c r="EE207" s="1"/>
      <c r="EF207" s="38"/>
      <c r="EG207" s="38"/>
      <c r="EH207" s="38"/>
      <c r="EI207" s="38"/>
      <c r="EJ207" s="38"/>
      <c r="EK207" s="38"/>
      <c r="EL207" s="38"/>
      <c r="EM207" s="38"/>
      <c r="EN207" s="38"/>
    </row>
    <row r="208" spans="1:144" x14ac:dyDescent="0.3">
      <c r="A208" s="268">
        <f t="shared" si="49"/>
        <v>11</v>
      </c>
      <c r="B208" s="11">
        <f t="shared" si="48"/>
        <v>45496</v>
      </c>
      <c r="C208" s="1">
        <v>44</v>
      </c>
      <c r="D208" s="1">
        <v>6068.53</v>
      </c>
      <c r="E208" s="1">
        <v>0</v>
      </c>
      <c r="F208" s="1">
        <v>37</v>
      </c>
      <c r="G208" s="1">
        <v>0</v>
      </c>
      <c r="H208" s="1">
        <v>4</v>
      </c>
      <c r="I208" s="1">
        <v>15</v>
      </c>
      <c r="J208" s="38"/>
      <c r="K208" s="11">
        <f t="shared" si="63"/>
        <v>45496</v>
      </c>
      <c r="L208" s="1">
        <v>67</v>
      </c>
      <c r="M208" s="272">
        <v>10483.200000000001</v>
      </c>
      <c r="N208" s="1">
        <v>20.29</v>
      </c>
      <c r="O208" s="1">
        <v>0</v>
      </c>
      <c r="P208" s="1">
        <v>50</v>
      </c>
      <c r="Q208" s="1">
        <v>0</v>
      </c>
      <c r="R208" s="1">
        <v>0</v>
      </c>
      <c r="S208" s="38"/>
      <c r="T208" s="11">
        <f t="shared" si="50"/>
        <v>45496</v>
      </c>
      <c r="U208" s="1">
        <v>25</v>
      </c>
      <c r="V208" s="1">
        <v>2439.9899999999998</v>
      </c>
      <c r="W208" s="1">
        <v>0</v>
      </c>
      <c r="X208" s="1">
        <v>0</v>
      </c>
      <c r="Y208" s="1">
        <v>35.25</v>
      </c>
      <c r="Z208" s="1">
        <v>0</v>
      </c>
      <c r="AA208" s="1">
        <v>20</v>
      </c>
      <c r="AB208" s="38"/>
      <c r="AC208" s="11">
        <f t="shared" si="51"/>
        <v>45496</v>
      </c>
      <c r="AD208" s="1">
        <v>71</v>
      </c>
      <c r="AE208" s="1">
        <v>10222.07</v>
      </c>
      <c r="AF208" s="1">
        <v>88.84</v>
      </c>
      <c r="AG208" s="1">
        <v>0</v>
      </c>
      <c r="AH208" s="1">
        <v>-243.63</v>
      </c>
      <c r="AI208" s="1">
        <v>0</v>
      </c>
      <c r="AJ208" s="1">
        <v>0</v>
      </c>
      <c r="AK208" s="38"/>
      <c r="AL208" s="11">
        <f t="shared" si="52"/>
        <v>45496</v>
      </c>
      <c r="AM208" s="1">
        <v>57</v>
      </c>
      <c r="AN208" s="1">
        <v>7228.33</v>
      </c>
      <c r="AO208" s="272">
        <v>3.7</v>
      </c>
      <c r="AP208" s="1">
        <v>0</v>
      </c>
      <c r="AQ208" s="272">
        <v>19.8</v>
      </c>
      <c r="AR208" s="1">
        <v>0</v>
      </c>
      <c r="AS208" s="1">
        <v>0</v>
      </c>
      <c r="AT208" s="38"/>
      <c r="AU208" s="11">
        <f t="shared" si="53"/>
        <v>45496</v>
      </c>
      <c r="AV208" s="1">
        <v>50</v>
      </c>
      <c r="AW208" s="272">
        <v>4374.6000000000004</v>
      </c>
      <c r="AX208" s="1">
        <v>0</v>
      </c>
      <c r="AY208" s="1">
        <v>38</v>
      </c>
      <c r="AZ208" s="1">
        <v>-147.38999999999999</v>
      </c>
      <c r="BA208" s="1">
        <v>1</v>
      </c>
      <c r="BB208" s="1">
        <v>1097.8499999999999</v>
      </c>
      <c r="BC208" s="38"/>
      <c r="BD208" s="11">
        <f t="shared" si="54"/>
        <v>45496</v>
      </c>
      <c r="BE208" s="1">
        <v>44</v>
      </c>
      <c r="BF208" s="1">
        <v>5618.59</v>
      </c>
      <c r="BG208" s="1">
        <v>8.31</v>
      </c>
      <c r="BH208" s="1">
        <v>0</v>
      </c>
      <c r="BI208" s="1">
        <v>0</v>
      </c>
      <c r="BJ208" s="1">
        <v>19</v>
      </c>
      <c r="BK208" s="1">
        <v>0</v>
      </c>
      <c r="BL208" s="38"/>
      <c r="BM208" s="11">
        <f t="shared" si="55"/>
        <v>45496</v>
      </c>
      <c r="BN208" s="1">
        <v>62</v>
      </c>
      <c r="BO208" s="272">
        <v>7881.63</v>
      </c>
      <c r="BP208" s="1">
        <v>0</v>
      </c>
      <c r="BQ208" s="1">
        <v>0</v>
      </c>
      <c r="BR208" s="272">
        <v>129.4</v>
      </c>
      <c r="BS208" s="1">
        <v>1</v>
      </c>
      <c r="BT208" s="1">
        <v>1620.97</v>
      </c>
      <c r="BU208" s="38"/>
      <c r="BV208" s="11">
        <f t="shared" si="56"/>
        <v>45496</v>
      </c>
      <c r="BW208" s="1">
        <v>40</v>
      </c>
      <c r="BX208" s="1">
        <v>3106.16</v>
      </c>
      <c r="BY208" s="1">
        <v>60</v>
      </c>
      <c r="BZ208" s="1">
        <v>0</v>
      </c>
      <c r="CA208" s="1">
        <v>0</v>
      </c>
      <c r="CB208" s="1">
        <v>0</v>
      </c>
      <c r="CC208" s="1">
        <v>13</v>
      </c>
      <c r="CD208" s="38"/>
      <c r="CE208" s="11">
        <f t="shared" si="57"/>
        <v>45496</v>
      </c>
      <c r="CF208" s="1">
        <v>38</v>
      </c>
      <c r="CG208" s="1">
        <v>5179.8500000000004</v>
      </c>
      <c r="CH208" s="1">
        <v>62</v>
      </c>
      <c r="CI208" s="1">
        <v>0</v>
      </c>
      <c r="CJ208" s="1">
        <v>0</v>
      </c>
      <c r="CK208" s="1">
        <v>0</v>
      </c>
      <c r="CL208" s="1">
        <v>28.89</v>
      </c>
      <c r="CM208" s="38"/>
      <c r="CN208" s="11">
        <f t="shared" si="58"/>
        <v>45496</v>
      </c>
      <c r="CO208" s="1">
        <v>83</v>
      </c>
      <c r="CP208" s="1">
        <v>9493.68</v>
      </c>
      <c r="CQ208" s="1">
        <v>89</v>
      </c>
      <c r="CR208" s="1">
        <v>442.86</v>
      </c>
      <c r="CS208" s="1">
        <v>0</v>
      </c>
      <c r="CT208" s="1">
        <v>10</v>
      </c>
      <c r="CU208" s="1">
        <v>111.87</v>
      </c>
      <c r="CV208" s="38"/>
      <c r="CW208" s="13">
        <f t="shared" si="59"/>
        <v>45496</v>
      </c>
      <c r="CX208" s="1"/>
      <c r="CY208" s="1"/>
      <c r="CZ208" s="1"/>
      <c r="DA208" s="1"/>
      <c r="DB208" s="1"/>
      <c r="DC208" s="1"/>
      <c r="DD208" s="1"/>
      <c r="DE208" s="38"/>
      <c r="DF208" s="13">
        <f t="shared" si="60"/>
        <v>45496</v>
      </c>
      <c r="DG208" s="1"/>
      <c r="DH208" s="1"/>
      <c r="DI208" s="1"/>
      <c r="DJ208" s="1"/>
      <c r="DK208" s="1"/>
      <c r="DL208" s="1"/>
      <c r="DM208" s="1"/>
      <c r="DN208" s="38"/>
      <c r="DO208" s="13">
        <f t="shared" si="61"/>
        <v>45496</v>
      </c>
      <c r="DP208" s="1"/>
      <c r="DQ208" s="1"/>
      <c r="DR208" s="1"/>
      <c r="DS208" s="1"/>
      <c r="DT208" s="1"/>
      <c r="DU208" s="1"/>
      <c r="DV208" s="1"/>
      <c r="DW208" s="38"/>
      <c r="DX208" s="13">
        <f t="shared" si="62"/>
        <v>45496</v>
      </c>
      <c r="DY208" s="1"/>
      <c r="DZ208" s="1"/>
      <c r="EA208" s="1"/>
      <c r="EB208" s="1"/>
      <c r="EC208" s="1"/>
      <c r="ED208" s="1"/>
      <c r="EE208" s="1"/>
      <c r="EF208" s="38"/>
      <c r="EG208" s="38"/>
      <c r="EH208" s="38"/>
      <c r="EI208" s="38"/>
      <c r="EJ208" s="38"/>
      <c r="EK208" s="38"/>
      <c r="EL208" s="38"/>
      <c r="EM208" s="38"/>
      <c r="EN208" s="38"/>
    </row>
    <row r="209" spans="1:144" x14ac:dyDescent="0.3">
      <c r="A209" s="268">
        <f t="shared" si="49"/>
        <v>11</v>
      </c>
      <c r="B209" s="11">
        <f t="shared" si="48"/>
        <v>45497</v>
      </c>
      <c r="C209" s="1">
        <v>53</v>
      </c>
      <c r="D209" s="1">
        <v>7340.96</v>
      </c>
      <c r="E209" s="1">
        <v>0</v>
      </c>
      <c r="F209" s="1">
        <v>51</v>
      </c>
      <c r="G209" s="1">
        <v>0</v>
      </c>
      <c r="H209" s="1">
        <v>0</v>
      </c>
      <c r="I209" s="1">
        <v>16</v>
      </c>
      <c r="J209" s="38"/>
      <c r="K209" s="11">
        <f t="shared" si="63"/>
        <v>45497</v>
      </c>
      <c r="L209" s="1">
        <v>54</v>
      </c>
      <c r="M209" s="1">
        <v>7332.16</v>
      </c>
      <c r="N209" s="1">
        <v>16.98</v>
      </c>
      <c r="O209" s="1">
        <v>0</v>
      </c>
      <c r="P209" s="1">
        <v>0</v>
      </c>
      <c r="Q209" s="1">
        <v>0</v>
      </c>
      <c r="R209" s="1">
        <v>2.5</v>
      </c>
      <c r="S209" s="38"/>
      <c r="T209" s="11">
        <f t="shared" si="50"/>
        <v>45497</v>
      </c>
      <c r="U209" s="1">
        <v>40</v>
      </c>
      <c r="V209" s="1">
        <v>4295.8</v>
      </c>
      <c r="W209" s="1">
        <v>0</v>
      </c>
      <c r="X209" s="1">
        <v>0</v>
      </c>
      <c r="Y209" s="1">
        <v>36</v>
      </c>
      <c r="Z209" s="1">
        <v>0</v>
      </c>
      <c r="AA209" s="1">
        <v>19.5</v>
      </c>
      <c r="AB209" s="38"/>
      <c r="AC209" s="11">
        <f t="shared" si="51"/>
        <v>45497</v>
      </c>
      <c r="AD209" s="1">
        <v>54</v>
      </c>
      <c r="AE209" s="1">
        <v>7436.43</v>
      </c>
      <c r="AF209" s="1">
        <v>49.97</v>
      </c>
      <c r="AG209" s="1">
        <v>0</v>
      </c>
      <c r="AH209" s="1">
        <v>0</v>
      </c>
      <c r="AI209" s="1">
        <v>0</v>
      </c>
      <c r="AJ209" s="1">
        <v>0</v>
      </c>
      <c r="AK209" s="38"/>
      <c r="AL209" s="11">
        <f t="shared" si="52"/>
        <v>45497</v>
      </c>
      <c r="AM209" s="1">
        <v>61</v>
      </c>
      <c r="AN209" s="1">
        <v>8099.07</v>
      </c>
      <c r="AO209" s="1">
        <v>20.36</v>
      </c>
      <c r="AP209" s="1">
        <v>0</v>
      </c>
      <c r="AQ209" s="1">
        <v>4.95</v>
      </c>
      <c r="AR209" s="1">
        <v>0</v>
      </c>
      <c r="AS209" s="1"/>
      <c r="AT209" s="38"/>
      <c r="AU209" s="11">
        <f t="shared" si="53"/>
        <v>45497</v>
      </c>
      <c r="AV209" s="1">
        <v>46</v>
      </c>
      <c r="AW209" s="1">
        <v>3903.06</v>
      </c>
      <c r="AX209" s="1">
        <v>0</v>
      </c>
      <c r="AY209" s="1">
        <v>35.9</v>
      </c>
      <c r="AZ209" s="1">
        <v>76.959999999999994</v>
      </c>
      <c r="BA209" s="1">
        <v>0</v>
      </c>
      <c r="BB209" s="1">
        <v>17.899999999999999</v>
      </c>
      <c r="BC209" s="38"/>
      <c r="BD209" s="11">
        <f t="shared" si="54"/>
        <v>45497</v>
      </c>
      <c r="BE209" s="1">
        <v>54</v>
      </c>
      <c r="BF209" s="1">
        <v>6344.35</v>
      </c>
      <c r="BG209" s="1">
        <v>5.54</v>
      </c>
      <c r="BH209" s="1">
        <v>0</v>
      </c>
      <c r="BI209" s="1">
        <v>0</v>
      </c>
      <c r="BJ209" s="1">
        <v>19</v>
      </c>
      <c r="BK209" s="1">
        <v>6</v>
      </c>
      <c r="BL209" s="38"/>
      <c r="BM209" s="11">
        <f t="shared" si="55"/>
        <v>45497</v>
      </c>
      <c r="BN209" s="1">
        <v>58</v>
      </c>
      <c r="BO209" s="1">
        <v>7762.98</v>
      </c>
      <c r="BP209" s="1">
        <v>28.85</v>
      </c>
      <c r="BQ209" s="1">
        <v>0</v>
      </c>
      <c r="BR209" s="1">
        <v>107</v>
      </c>
      <c r="BS209" s="1">
        <v>1</v>
      </c>
      <c r="BT209" s="1">
        <v>10</v>
      </c>
      <c r="BU209" s="38"/>
      <c r="BV209" s="11">
        <f t="shared" si="56"/>
        <v>45497</v>
      </c>
      <c r="BW209" s="1">
        <v>38</v>
      </c>
      <c r="BX209" s="1">
        <v>2786.88</v>
      </c>
      <c r="BY209" s="1">
        <v>58</v>
      </c>
      <c r="BZ209" s="1">
        <v>0</v>
      </c>
      <c r="CA209" s="1">
        <v>17</v>
      </c>
      <c r="CB209" s="1">
        <v>0</v>
      </c>
      <c r="CC209" s="1">
        <v>642.9</v>
      </c>
      <c r="CD209" s="38"/>
      <c r="CE209" s="11">
        <f t="shared" si="57"/>
        <v>45497</v>
      </c>
      <c r="CF209" s="1">
        <v>34</v>
      </c>
      <c r="CG209" s="272">
        <v>4363.3</v>
      </c>
      <c r="CH209" s="1">
        <v>30.5</v>
      </c>
      <c r="CI209" s="1">
        <v>0</v>
      </c>
      <c r="CJ209" s="1">
        <v>0</v>
      </c>
      <c r="CK209" s="1">
        <v>0</v>
      </c>
      <c r="CL209" s="1">
        <v>0</v>
      </c>
      <c r="CM209" s="38"/>
      <c r="CN209" s="11">
        <f t="shared" si="58"/>
        <v>45497</v>
      </c>
      <c r="CO209" s="1">
        <v>76</v>
      </c>
      <c r="CP209" s="1">
        <v>9340.17</v>
      </c>
      <c r="CQ209" s="1">
        <v>31</v>
      </c>
      <c r="CR209" s="1">
        <v>232.49</v>
      </c>
      <c r="CS209" s="1">
        <v>0</v>
      </c>
      <c r="CT209" s="1">
        <v>2</v>
      </c>
      <c r="CU209" s="1">
        <v>35</v>
      </c>
      <c r="CV209" s="38"/>
      <c r="CW209" s="13">
        <f t="shared" si="59"/>
        <v>45497</v>
      </c>
      <c r="CX209" s="1"/>
      <c r="CY209" s="1"/>
      <c r="CZ209" s="1"/>
      <c r="DA209" s="1"/>
      <c r="DB209" s="1"/>
      <c r="DC209" s="1"/>
      <c r="DD209" s="1"/>
      <c r="DE209" s="38"/>
      <c r="DF209" s="13">
        <f t="shared" si="60"/>
        <v>45497</v>
      </c>
      <c r="DG209" s="1"/>
      <c r="DH209" s="1"/>
      <c r="DI209" s="1"/>
      <c r="DJ209" s="1"/>
      <c r="DK209" s="1"/>
      <c r="DL209" s="1"/>
      <c r="DM209" s="1"/>
      <c r="DN209" s="38"/>
      <c r="DO209" s="13">
        <f t="shared" si="61"/>
        <v>45497</v>
      </c>
      <c r="DP209" s="1"/>
      <c r="DQ209" s="1"/>
      <c r="DR209" s="1"/>
      <c r="DS209" s="1"/>
      <c r="DT209" s="1"/>
      <c r="DU209" s="1"/>
      <c r="DV209" s="1"/>
      <c r="DW209" s="38"/>
      <c r="DX209" s="13">
        <f t="shared" si="62"/>
        <v>45497</v>
      </c>
      <c r="DY209" s="1"/>
      <c r="DZ209" s="1"/>
      <c r="EA209" s="1"/>
      <c r="EB209" s="1"/>
      <c r="EC209" s="1"/>
      <c r="ED209" s="1"/>
      <c r="EE209" s="1"/>
      <c r="EF209" s="38"/>
      <c r="EG209" s="38"/>
      <c r="EH209" s="38"/>
      <c r="EI209" s="38"/>
      <c r="EJ209" s="38"/>
      <c r="EK209" s="38"/>
      <c r="EL209" s="38"/>
      <c r="EM209" s="38"/>
      <c r="EN209" s="38"/>
    </row>
    <row r="210" spans="1:144" x14ac:dyDescent="0.3">
      <c r="A210" s="268">
        <f t="shared" si="49"/>
        <v>11</v>
      </c>
      <c r="B210" s="11">
        <f t="shared" si="48"/>
        <v>45498</v>
      </c>
      <c r="C210" s="1">
        <v>49</v>
      </c>
      <c r="D210" s="1">
        <v>6635.67</v>
      </c>
      <c r="E210" s="1">
        <v>0</v>
      </c>
      <c r="F210" s="1">
        <v>37</v>
      </c>
      <c r="G210" s="1">
        <v>102</v>
      </c>
      <c r="H210" s="1">
        <v>0</v>
      </c>
      <c r="I210" s="1">
        <v>8</v>
      </c>
      <c r="J210" s="38"/>
      <c r="K210" s="11">
        <f t="shared" si="63"/>
        <v>45498</v>
      </c>
      <c r="L210" s="1">
        <v>37</v>
      </c>
      <c r="M210" s="1">
        <v>5601.19</v>
      </c>
      <c r="N210" s="1">
        <v>33.020000000000003</v>
      </c>
      <c r="O210" s="1">
        <v>0</v>
      </c>
      <c r="P210" s="1">
        <v>0</v>
      </c>
      <c r="Q210" s="1">
        <v>0</v>
      </c>
      <c r="R210" s="1">
        <v>13</v>
      </c>
      <c r="S210" s="38"/>
      <c r="T210" s="11">
        <f t="shared" si="50"/>
        <v>45498</v>
      </c>
      <c r="U210" s="1">
        <v>34</v>
      </c>
      <c r="V210" s="1">
        <v>3562.77</v>
      </c>
      <c r="W210" s="1">
        <v>0</v>
      </c>
      <c r="X210" s="1">
        <v>0</v>
      </c>
      <c r="Y210" s="1">
        <v>58</v>
      </c>
      <c r="Z210" s="1">
        <v>0</v>
      </c>
      <c r="AA210" s="1">
        <v>32.5</v>
      </c>
      <c r="AB210" s="38"/>
      <c r="AC210" s="11">
        <f t="shared" si="51"/>
        <v>45498</v>
      </c>
      <c r="AD210" s="1">
        <v>44</v>
      </c>
      <c r="AE210" s="272">
        <v>5809.1</v>
      </c>
      <c r="AF210" s="1">
        <v>40.72</v>
      </c>
      <c r="AG210" s="1">
        <v>0</v>
      </c>
      <c r="AH210" s="1">
        <v>451.48</v>
      </c>
      <c r="AI210" s="1">
        <v>0</v>
      </c>
      <c r="AJ210" s="1">
        <v>0</v>
      </c>
      <c r="AK210" s="38"/>
      <c r="AL210" s="11">
        <f t="shared" si="52"/>
        <v>45498</v>
      </c>
      <c r="AM210" s="1">
        <v>55</v>
      </c>
      <c r="AN210" s="1">
        <v>6595.35</v>
      </c>
      <c r="AO210" s="1">
        <v>22.21</v>
      </c>
      <c r="AP210" s="1">
        <v>0</v>
      </c>
      <c r="AQ210" s="1">
        <v>4.95</v>
      </c>
      <c r="AR210" s="1">
        <v>0</v>
      </c>
      <c r="AS210" s="1">
        <v>0</v>
      </c>
      <c r="AT210" s="38"/>
      <c r="AU210" s="11">
        <f t="shared" si="53"/>
        <v>45498</v>
      </c>
      <c r="AV210" s="1">
        <v>42</v>
      </c>
      <c r="AW210" s="1">
        <v>3693.15</v>
      </c>
      <c r="AX210" s="1">
        <v>0</v>
      </c>
      <c r="AY210" s="1">
        <v>20</v>
      </c>
      <c r="AZ210" s="1">
        <v>0</v>
      </c>
      <c r="BA210" s="1">
        <v>0</v>
      </c>
      <c r="BB210" s="1">
        <v>9.6300000000000008</v>
      </c>
      <c r="BC210" s="38"/>
      <c r="BD210" s="11">
        <f t="shared" si="54"/>
        <v>45498</v>
      </c>
      <c r="BE210" s="1">
        <v>51</v>
      </c>
      <c r="BF210" s="1">
        <v>5668.71</v>
      </c>
      <c r="BG210" s="1">
        <v>13.85</v>
      </c>
      <c r="BH210" s="1">
        <v>0</v>
      </c>
      <c r="BI210" s="1">
        <v>0</v>
      </c>
      <c r="BJ210" s="1">
        <v>19</v>
      </c>
      <c r="BK210" s="1">
        <v>11</v>
      </c>
      <c r="BL210" s="38"/>
      <c r="BM210" s="11">
        <f t="shared" si="55"/>
        <v>45498</v>
      </c>
      <c r="BN210" s="1">
        <v>62</v>
      </c>
      <c r="BO210" s="1">
        <v>8442.99</v>
      </c>
      <c r="BP210" s="1">
        <v>25.12</v>
      </c>
      <c r="BQ210" s="1">
        <v>0</v>
      </c>
      <c r="BR210" s="1">
        <v>140.26</v>
      </c>
      <c r="BS210" s="1">
        <v>1</v>
      </c>
      <c r="BT210" s="1">
        <v>18</v>
      </c>
      <c r="BU210" s="38"/>
      <c r="BV210" s="11">
        <f t="shared" si="56"/>
        <v>45498</v>
      </c>
      <c r="BW210" s="1">
        <v>49</v>
      </c>
      <c r="BX210" s="1">
        <v>3845.26</v>
      </c>
      <c r="BY210" s="1">
        <v>121</v>
      </c>
      <c r="BZ210" s="1">
        <v>0</v>
      </c>
      <c r="CA210" s="1">
        <v>0</v>
      </c>
      <c r="CB210" s="1">
        <v>0</v>
      </c>
      <c r="CC210" s="1">
        <v>149</v>
      </c>
      <c r="CD210" s="38"/>
      <c r="CE210" s="11">
        <f t="shared" si="57"/>
        <v>45498</v>
      </c>
      <c r="CF210" s="1">
        <v>32</v>
      </c>
      <c r="CG210" s="1">
        <v>4163.08</v>
      </c>
      <c r="CH210" s="272">
        <v>12.5</v>
      </c>
      <c r="CI210" s="1">
        <v>0</v>
      </c>
      <c r="CJ210" s="1">
        <v>0</v>
      </c>
      <c r="CK210" s="1">
        <v>0</v>
      </c>
      <c r="CL210" s="1">
        <v>0</v>
      </c>
      <c r="CM210" s="38"/>
      <c r="CN210" s="11">
        <f t="shared" si="58"/>
        <v>45498</v>
      </c>
      <c r="CO210" s="1">
        <v>56</v>
      </c>
      <c r="CP210" s="1">
        <v>6245.32</v>
      </c>
      <c r="CQ210" s="272">
        <v>89.5</v>
      </c>
      <c r="CR210" s="272">
        <v>360.5</v>
      </c>
      <c r="CS210" s="1">
        <v>3.75</v>
      </c>
      <c r="CT210" s="1">
        <v>2</v>
      </c>
      <c r="CU210" s="1">
        <v>94.12</v>
      </c>
      <c r="CV210" s="38"/>
      <c r="CW210" s="13">
        <f t="shared" si="59"/>
        <v>45498</v>
      </c>
      <c r="CX210" s="1"/>
      <c r="CY210" s="1"/>
      <c r="CZ210" s="1"/>
      <c r="DA210" s="1"/>
      <c r="DB210" s="1"/>
      <c r="DC210" s="1"/>
      <c r="DD210" s="1"/>
      <c r="DE210" s="38"/>
      <c r="DF210" s="13">
        <f t="shared" si="60"/>
        <v>45498</v>
      </c>
      <c r="DG210" s="1"/>
      <c r="DH210" s="1"/>
      <c r="DI210" s="1"/>
      <c r="DJ210" s="1"/>
      <c r="DK210" s="1"/>
      <c r="DL210" s="1"/>
      <c r="DM210" s="1"/>
      <c r="DN210" s="38"/>
      <c r="DO210" s="13">
        <f t="shared" si="61"/>
        <v>45498</v>
      </c>
      <c r="DP210" s="1"/>
      <c r="DQ210" s="1"/>
      <c r="DR210" s="1"/>
      <c r="DS210" s="1"/>
      <c r="DT210" s="1"/>
      <c r="DU210" s="1"/>
      <c r="DV210" s="1"/>
      <c r="DW210" s="38"/>
      <c r="DX210" s="13">
        <f t="shared" si="62"/>
        <v>45498</v>
      </c>
      <c r="DY210" s="1"/>
      <c r="DZ210" s="1"/>
      <c r="EA210" s="1"/>
      <c r="EB210" s="1"/>
      <c r="EC210" s="1"/>
      <c r="ED210" s="1"/>
      <c r="EE210" s="1"/>
      <c r="EF210" s="38"/>
      <c r="EG210" s="38"/>
      <c r="EH210" s="38"/>
      <c r="EI210" s="38"/>
      <c r="EJ210" s="38"/>
      <c r="EK210" s="38"/>
      <c r="EL210" s="38"/>
      <c r="EM210" s="38"/>
      <c r="EN210" s="38"/>
    </row>
    <row r="211" spans="1:144" x14ac:dyDescent="0.3">
      <c r="A211" s="268">
        <f t="shared" si="49"/>
        <v>11</v>
      </c>
      <c r="B211" s="11">
        <f t="shared" si="48"/>
        <v>45499</v>
      </c>
      <c r="C211" s="1">
        <v>43</v>
      </c>
      <c r="D211" s="1">
        <v>5895.65</v>
      </c>
      <c r="E211" s="1">
        <v>0</v>
      </c>
      <c r="F211" s="1">
        <v>14</v>
      </c>
      <c r="G211" s="1">
        <v>65.959999999999994</v>
      </c>
      <c r="H211" s="1">
        <v>0</v>
      </c>
      <c r="I211" s="1">
        <v>852.96</v>
      </c>
      <c r="J211" s="38"/>
      <c r="K211" s="11">
        <f t="shared" si="63"/>
        <v>45499</v>
      </c>
      <c r="L211" s="1">
        <v>24</v>
      </c>
      <c r="M211" s="1">
        <v>2853.28</v>
      </c>
      <c r="N211" s="1">
        <v>32.78</v>
      </c>
      <c r="O211" s="1">
        <v>0</v>
      </c>
      <c r="P211" s="1">
        <v>0</v>
      </c>
      <c r="Q211" s="1">
        <v>0</v>
      </c>
      <c r="R211" s="1">
        <v>20</v>
      </c>
      <c r="S211" s="38"/>
      <c r="T211" s="11">
        <f t="shared" si="50"/>
        <v>45499</v>
      </c>
      <c r="U211" s="1">
        <v>16</v>
      </c>
      <c r="V211" s="1">
        <v>1631.79</v>
      </c>
      <c r="W211" s="1">
        <v>0</v>
      </c>
      <c r="X211" s="1">
        <v>0</v>
      </c>
      <c r="Y211" s="272">
        <v>67.5</v>
      </c>
      <c r="Z211" s="1">
        <v>0</v>
      </c>
      <c r="AA211" s="1">
        <v>17.47</v>
      </c>
      <c r="AB211" s="38"/>
      <c r="AC211" s="11">
        <f t="shared" si="51"/>
        <v>45499</v>
      </c>
      <c r="AD211" s="1">
        <v>40</v>
      </c>
      <c r="AE211" s="1">
        <v>5198.04</v>
      </c>
      <c r="AF211" s="1">
        <v>70.34</v>
      </c>
      <c r="AG211" s="1">
        <v>0</v>
      </c>
      <c r="AH211" s="1">
        <v>4.95</v>
      </c>
      <c r="AI211" s="1">
        <v>0</v>
      </c>
      <c r="AJ211" s="1">
        <v>0</v>
      </c>
      <c r="AK211" s="38"/>
      <c r="AL211" s="11">
        <f t="shared" si="52"/>
        <v>45499</v>
      </c>
      <c r="AM211" s="1">
        <v>46</v>
      </c>
      <c r="AN211" s="1">
        <v>6069.69</v>
      </c>
      <c r="AO211" s="1">
        <v>7.41</v>
      </c>
      <c r="AP211" s="1">
        <v>0</v>
      </c>
      <c r="AQ211" s="272">
        <v>39.6</v>
      </c>
      <c r="AR211" s="1">
        <v>0</v>
      </c>
      <c r="AS211" s="1">
        <v>0</v>
      </c>
      <c r="AT211" s="38"/>
      <c r="AU211" s="11">
        <f t="shared" si="53"/>
        <v>45499</v>
      </c>
      <c r="AV211" s="1">
        <v>33</v>
      </c>
      <c r="AW211" s="1">
        <v>2980.21</v>
      </c>
      <c r="AX211" s="1">
        <v>0</v>
      </c>
      <c r="AY211" s="1">
        <v>42.92</v>
      </c>
      <c r="AZ211" s="1">
        <v>0</v>
      </c>
      <c r="BA211" s="1">
        <v>0</v>
      </c>
      <c r="BB211" s="1">
        <v>8</v>
      </c>
      <c r="BC211" s="38"/>
      <c r="BD211" s="11">
        <f t="shared" si="54"/>
        <v>45499</v>
      </c>
      <c r="BE211" s="1">
        <v>51</v>
      </c>
      <c r="BF211" s="1">
        <v>6449.02</v>
      </c>
      <c r="BG211" s="1">
        <v>35.090000000000003</v>
      </c>
      <c r="BH211" s="1">
        <v>0</v>
      </c>
      <c r="BI211" s="1">
        <v>0</v>
      </c>
      <c r="BJ211" s="1">
        <v>19</v>
      </c>
      <c r="BK211" s="1">
        <v>5</v>
      </c>
      <c r="BL211" s="38"/>
      <c r="BM211" s="11">
        <f t="shared" si="55"/>
        <v>45499</v>
      </c>
      <c r="BN211" s="1">
        <v>56</v>
      </c>
      <c r="BO211" s="1">
        <v>6995.66</v>
      </c>
      <c r="BP211" s="1">
        <v>14.89</v>
      </c>
      <c r="BQ211" s="1">
        <v>0</v>
      </c>
      <c r="BR211" s="1">
        <v>50</v>
      </c>
      <c r="BS211" s="1">
        <v>1</v>
      </c>
      <c r="BT211" s="1">
        <v>4.5</v>
      </c>
      <c r="BU211" s="38"/>
      <c r="BV211" s="11">
        <f t="shared" si="56"/>
        <v>45499</v>
      </c>
      <c r="BW211" s="1">
        <v>36</v>
      </c>
      <c r="BX211" s="1">
        <v>2806.06</v>
      </c>
      <c r="BY211" s="1">
        <v>70</v>
      </c>
      <c r="BZ211" s="1">
        <v>0</v>
      </c>
      <c r="CA211" s="1">
        <v>35</v>
      </c>
      <c r="CB211" s="1">
        <v>0</v>
      </c>
      <c r="CC211" s="1">
        <v>29</v>
      </c>
      <c r="CD211" s="38"/>
      <c r="CE211" s="11">
        <f t="shared" si="57"/>
        <v>45499</v>
      </c>
      <c r="CF211" s="1">
        <v>30</v>
      </c>
      <c r="CG211" s="1">
        <v>3645.13</v>
      </c>
      <c r="CH211" s="272">
        <v>11.5</v>
      </c>
      <c r="CI211" s="1">
        <v>0</v>
      </c>
      <c r="CJ211" s="1">
        <v>0</v>
      </c>
      <c r="CK211" s="1">
        <v>0</v>
      </c>
      <c r="CL211" s="1">
        <v>0</v>
      </c>
      <c r="CM211" s="38"/>
      <c r="CN211" s="11">
        <f t="shared" si="58"/>
        <v>45499</v>
      </c>
      <c r="CO211" s="1">
        <v>45</v>
      </c>
      <c r="CP211" s="1">
        <v>5440.87</v>
      </c>
      <c r="CQ211" s="272">
        <v>34.5</v>
      </c>
      <c r="CR211" s="1">
        <v>569.07000000000005</v>
      </c>
      <c r="CS211" s="1">
        <v>0</v>
      </c>
      <c r="CT211" s="1">
        <v>2</v>
      </c>
      <c r="CU211" s="1">
        <v>47.05</v>
      </c>
      <c r="CV211" s="38"/>
      <c r="CW211" s="13">
        <f t="shared" si="59"/>
        <v>45499</v>
      </c>
      <c r="CX211" s="1"/>
      <c r="CY211" s="1"/>
      <c r="CZ211" s="1"/>
      <c r="DA211" s="1"/>
      <c r="DB211" s="1"/>
      <c r="DC211" s="1"/>
      <c r="DD211" s="1"/>
      <c r="DE211" s="38"/>
      <c r="DF211" s="13">
        <f t="shared" si="60"/>
        <v>45499</v>
      </c>
      <c r="DG211" s="1"/>
      <c r="DH211" s="1"/>
      <c r="DI211" s="1"/>
      <c r="DJ211" s="1"/>
      <c r="DK211" s="1"/>
      <c r="DL211" s="1"/>
      <c r="DM211" s="1"/>
      <c r="DN211" s="38"/>
      <c r="DO211" s="13">
        <f t="shared" si="61"/>
        <v>45499</v>
      </c>
      <c r="DP211" s="1"/>
      <c r="DQ211" s="1"/>
      <c r="DR211" s="1"/>
      <c r="DS211" s="1"/>
      <c r="DT211" s="1"/>
      <c r="DU211" s="1"/>
      <c r="DV211" s="1"/>
      <c r="DW211" s="38"/>
      <c r="DX211" s="13">
        <f t="shared" si="62"/>
        <v>45499</v>
      </c>
      <c r="DY211" s="1"/>
      <c r="DZ211" s="1"/>
      <c r="EA211" s="1"/>
      <c r="EB211" s="1"/>
      <c r="EC211" s="1"/>
      <c r="ED211" s="1"/>
      <c r="EE211" s="1"/>
      <c r="EF211" s="38"/>
      <c r="EG211" s="38"/>
      <c r="EH211" s="38"/>
      <c r="EI211" s="38"/>
      <c r="EJ211" s="38"/>
      <c r="EK211" s="38"/>
      <c r="EL211" s="38"/>
      <c r="EM211" s="38"/>
      <c r="EN211" s="38"/>
    </row>
    <row r="212" spans="1:144" x14ac:dyDescent="0.3">
      <c r="A212" s="268">
        <f t="shared" si="49"/>
        <v>11</v>
      </c>
      <c r="B212" s="11">
        <f t="shared" si="48"/>
        <v>45500</v>
      </c>
      <c r="C212" s="1">
        <v>55</v>
      </c>
      <c r="D212" s="1">
        <v>7723.81</v>
      </c>
      <c r="E212" s="1">
        <v>0</v>
      </c>
      <c r="F212" s="1">
        <v>37</v>
      </c>
      <c r="G212" s="1">
        <v>75</v>
      </c>
      <c r="H212" s="1">
        <v>0</v>
      </c>
      <c r="I212" s="1">
        <v>193.16</v>
      </c>
      <c r="J212" s="38"/>
      <c r="K212" s="11">
        <f t="shared" si="63"/>
        <v>45500</v>
      </c>
      <c r="L212" s="1">
        <v>32</v>
      </c>
      <c r="M212" s="1">
        <v>3754.45</v>
      </c>
      <c r="N212" s="1">
        <v>67.930000000000007</v>
      </c>
      <c r="O212" s="1">
        <v>0</v>
      </c>
      <c r="P212" s="1">
        <v>0</v>
      </c>
      <c r="Q212" s="1">
        <v>0</v>
      </c>
      <c r="R212" s="1">
        <v>0</v>
      </c>
      <c r="S212" s="38"/>
      <c r="T212" s="11">
        <f t="shared" si="50"/>
        <v>45500</v>
      </c>
      <c r="U212" s="1">
        <v>26</v>
      </c>
      <c r="V212" s="272">
        <v>2630.4</v>
      </c>
      <c r="W212" s="1">
        <v>0</v>
      </c>
      <c r="X212" s="1">
        <v>0</v>
      </c>
      <c r="Y212" s="1">
        <v>31.25</v>
      </c>
      <c r="Z212" s="1">
        <v>0</v>
      </c>
      <c r="AA212" s="1">
        <v>9</v>
      </c>
      <c r="AB212" s="38"/>
      <c r="AC212" s="11">
        <f t="shared" si="51"/>
        <v>45500</v>
      </c>
      <c r="AD212" s="1">
        <v>44</v>
      </c>
      <c r="AE212" s="276">
        <v>4993.3999999999996</v>
      </c>
      <c r="AF212" s="1">
        <v>74.97</v>
      </c>
      <c r="AG212" s="1">
        <v>0</v>
      </c>
      <c r="AH212" s="272">
        <v>-225.7</v>
      </c>
      <c r="AI212" s="1">
        <v>0</v>
      </c>
      <c r="AJ212" s="1">
        <v>131</v>
      </c>
      <c r="AK212" s="38"/>
      <c r="AL212" s="11">
        <f t="shared" si="52"/>
        <v>45500</v>
      </c>
      <c r="AM212" s="1">
        <v>52</v>
      </c>
      <c r="AN212" s="1">
        <v>6333.55</v>
      </c>
      <c r="AO212" s="1">
        <v>26.84</v>
      </c>
      <c r="AP212" s="1">
        <v>0</v>
      </c>
      <c r="AQ212" s="1">
        <v>150</v>
      </c>
      <c r="AR212" s="1">
        <v>0</v>
      </c>
      <c r="AS212" s="1">
        <v>0</v>
      </c>
      <c r="AT212" s="38"/>
      <c r="AU212" s="11">
        <f t="shared" si="53"/>
        <v>45500</v>
      </c>
      <c r="AV212" s="1">
        <v>20</v>
      </c>
      <c r="AW212" s="1">
        <v>1718.54</v>
      </c>
      <c r="AX212" s="1">
        <v>0</v>
      </c>
      <c r="AY212" s="1">
        <v>3</v>
      </c>
      <c r="AZ212" s="1">
        <v>103</v>
      </c>
      <c r="BA212" s="1">
        <v>0</v>
      </c>
      <c r="BB212" s="1">
        <v>6.21</v>
      </c>
      <c r="BC212" s="38"/>
      <c r="BD212" s="11">
        <f t="shared" si="54"/>
        <v>45500</v>
      </c>
      <c r="BE212" s="1">
        <v>54</v>
      </c>
      <c r="BF212" s="1">
        <v>6867.31</v>
      </c>
      <c r="BG212" s="1">
        <v>59.12</v>
      </c>
      <c r="BH212" s="1">
        <v>0</v>
      </c>
      <c r="BI212" s="1">
        <v>4.95</v>
      </c>
      <c r="BJ212" s="1">
        <v>19</v>
      </c>
      <c r="BK212" s="1">
        <v>36</v>
      </c>
      <c r="BL212" s="38"/>
      <c r="BM212" s="11">
        <f t="shared" si="55"/>
        <v>45500</v>
      </c>
      <c r="BN212" s="1">
        <v>50</v>
      </c>
      <c r="BO212" s="1">
        <v>6549.48</v>
      </c>
      <c r="BP212" s="1">
        <v>79.78</v>
      </c>
      <c r="BQ212" s="1">
        <v>0</v>
      </c>
      <c r="BR212" s="1">
        <v>50</v>
      </c>
      <c r="BS212" s="1">
        <v>2</v>
      </c>
      <c r="BT212" s="1">
        <v>7</v>
      </c>
      <c r="BU212" s="38"/>
      <c r="BV212" s="11">
        <f t="shared" si="56"/>
        <v>45500</v>
      </c>
      <c r="BW212" s="1">
        <v>38</v>
      </c>
      <c r="BX212" s="1">
        <v>2905.86</v>
      </c>
      <c r="BY212" s="1">
        <v>37</v>
      </c>
      <c r="BZ212" s="1">
        <v>0</v>
      </c>
      <c r="CA212" s="1">
        <v>35</v>
      </c>
      <c r="CB212" s="1">
        <v>0</v>
      </c>
      <c r="CC212" s="1">
        <v>23</v>
      </c>
      <c r="CD212" s="38"/>
      <c r="CE212" s="11">
        <f t="shared" si="57"/>
        <v>45500</v>
      </c>
      <c r="CF212" s="1">
        <v>51</v>
      </c>
      <c r="CG212" s="1">
        <v>5982.34</v>
      </c>
      <c r="CH212" s="1">
        <v>67</v>
      </c>
      <c r="CI212" s="1">
        <v>0</v>
      </c>
      <c r="CJ212" s="1">
        <v>0</v>
      </c>
      <c r="CK212" s="1">
        <v>0</v>
      </c>
      <c r="CL212" s="1">
        <v>15.77</v>
      </c>
      <c r="CM212" s="38"/>
      <c r="CN212" s="11">
        <f t="shared" si="58"/>
        <v>45500</v>
      </c>
      <c r="CO212" s="1">
        <v>42</v>
      </c>
      <c r="CP212" s="1">
        <v>4771.91</v>
      </c>
      <c r="CQ212" s="1">
        <v>49</v>
      </c>
      <c r="CR212" s="1">
        <v>125.21</v>
      </c>
      <c r="CS212" s="1">
        <v>150</v>
      </c>
      <c r="CT212" s="1">
        <v>2</v>
      </c>
      <c r="CU212" s="1">
        <v>9</v>
      </c>
      <c r="CV212" s="38"/>
      <c r="CW212" s="13">
        <f t="shared" si="59"/>
        <v>45500</v>
      </c>
      <c r="CX212" s="1"/>
      <c r="CY212" s="1"/>
      <c r="CZ212" s="1"/>
      <c r="DA212" s="1"/>
      <c r="DB212" s="1"/>
      <c r="DC212" s="1"/>
      <c r="DD212" s="1"/>
      <c r="DE212" s="38"/>
      <c r="DF212" s="13">
        <f t="shared" si="60"/>
        <v>45500</v>
      </c>
      <c r="DG212" s="1"/>
      <c r="DH212" s="1"/>
      <c r="DI212" s="1"/>
      <c r="DJ212" s="1"/>
      <c r="DK212" s="1"/>
      <c r="DL212" s="1"/>
      <c r="DM212" s="1"/>
      <c r="DN212" s="38"/>
      <c r="DO212" s="13">
        <f t="shared" si="61"/>
        <v>45500</v>
      </c>
      <c r="DP212" s="1"/>
      <c r="DQ212" s="1"/>
      <c r="DR212" s="1"/>
      <c r="DS212" s="1"/>
      <c r="DT212" s="1"/>
      <c r="DU212" s="1"/>
      <c r="DV212" s="1"/>
      <c r="DW212" s="38"/>
      <c r="DX212" s="13">
        <f t="shared" si="62"/>
        <v>45500</v>
      </c>
      <c r="DY212" s="1"/>
      <c r="DZ212" s="1"/>
      <c r="EA212" s="1"/>
      <c r="EB212" s="1"/>
      <c r="EC212" s="1"/>
      <c r="ED212" s="1"/>
      <c r="EE212" s="1"/>
      <c r="EF212" s="38"/>
      <c r="EG212" s="38"/>
      <c r="EH212" s="38"/>
      <c r="EI212" s="38"/>
      <c r="EJ212" s="38"/>
      <c r="EK212" s="38"/>
      <c r="EL212" s="38"/>
      <c r="EM212" s="38"/>
      <c r="EN212" s="38"/>
    </row>
    <row r="213" spans="1:144" x14ac:dyDescent="0.3">
      <c r="A213" s="268">
        <f t="shared" si="49"/>
        <v>11</v>
      </c>
      <c r="B213" s="11">
        <f t="shared" si="48"/>
        <v>45501</v>
      </c>
      <c r="C213" s="1">
        <v>39</v>
      </c>
      <c r="D213" s="1">
        <v>4513.78</v>
      </c>
      <c r="E213" s="1">
        <v>0</v>
      </c>
      <c r="F213" s="1">
        <v>31</v>
      </c>
      <c r="G213" s="1">
        <v>0</v>
      </c>
      <c r="H213" s="1">
        <v>5</v>
      </c>
      <c r="I213" s="1">
        <v>184.06</v>
      </c>
      <c r="J213" s="38"/>
      <c r="K213" s="11">
        <f t="shared" si="63"/>
        <v>45501</v>
      </c>
      <c r="L213" s="1">
        <v>28</v>
      </c>
      <c r="M213" s="1">
        <v>3629.25</v>
      </c>
      <c r="N213" s="1">
        <v>7.07</v>
      </c>
      <c r="O213" s="1">
        <v>0</v>
      </c>
      <c r="P213" s="1">
        <v>0</v>
      </c>
      <c r="Q213" s="1">
        <v>0</v>
      </c>
      <c r="R213" s="1">
        <v>3.5</v>
      </c>
      <c r="S213" s="38"/>
      <c r="T213" s="11">
        <f t="shared" si="50"/>
        <v>45501</v>
      </c>
      <c r="U213" s="1">
        <v>14</v>
      </c>
      <c r="V213" s="1">
        <v>1242.19</v>
      </c>
      <c r="W213" s="1">
        <v>0</v>
      </c>
      <c r="X213" s="1">
        <v>0</v>
      </c>
      <c r="Y213" s="1">
        <v>21</v>
      </c>
      <c r="Z213" s="1">
        <v>0</v>
      </c>
      <c r="AA213" s="1">
        <v>17.5</v>
      </c>
      <c r="AB213" s="38"/>
      <c r="AC213" s="11">
        <f t="shared" si="51"/>
        <v>45501</v>
      </c>
      <c r="AD213" s="1">
        <v>33</v>
      </c>
      <c r="AE213" s="272">
        <v>4208.8999999999996</v>
      </c>
      <c r="AF213" s="272">
        <v>32.4</v>
      </c>
      <c r="AG213" s="1">
        <v>0</v>
      </c>
      <c r="AH213" s="1">
        <v>50</v>
      </c>
      <c r="AI213" s="1">
        <v>0</v>
      </c>
      <c r="AJ213" s="1">
        <v>2</v>
      </c>
      <c r="AK213" s="38"/>
      <c r="AL213" s="11">
        <f t="shared" si="52"/>
        <v>45501</v>
      </c>
      <c r="AM213" s="1">
        <v>51</v>
      </c>
      <c r="AN213" s="272">
        <v>5842.2</v>
      </c>
      <c r="AO213" s="1">
        <v>23.14</v>
      </c>
      <c r="AP213" s="1">
        <v>0</v>
      </c>
      <c r="AQ213" s="1">
        <v>50</v>
      </c>
      <c r="AR213" s="1">
        <v>0</v>
      </c>
      <c r="AS213" s="1">
        <v>0</v>
      </c>
      <c r="AT213" s="38"/>
      <c r="AU213" s="11">
        <f t="shared" si="53"/>
        <v>45501</v>
      </c>
      <c r="AV213" s="1">
        <v>22</v>
      </c>
      <c r="AW213" s="1">
        <v>1883.44</v>
      </c>
      <c r="AX213" s="1">
        <v>0</v>
      </c>
      <c r="AY213" s="1">
        <v>12</v>
      </c>
      <c r="AZ213" s="1">
        <v>0</v>
      </c>
      <c r="BA213" s="1">
        <v>0</v>
      </c>
      <c r="BB213" s="1">
        <v>282.01</v>
      </c>
      <c r="BC213" s="38"/>
      <c r="BD213" s="11">
        <f t="shared" si="54"/>
        <v>45501</v>
      </c>
      <c r="BE213" s="1">
        <v>43</v>
      </c>
      <c r="BF213" s="272">
        <v>4991.3999999999996</v>
      </c>
      <c r="BG213" s="1">
        <v>79.83</v>
      </c>
      <c r="BH213" s="1">
        <v>0</v>
      </c>
      <c r="BI213" s="1">
        <v>0</v>
      </c>
      <c r="BJ213" s="1">
        <v>19</v>
      </c>
      <c r="BK213" s="1">
        <v>31.41</v>
      </c>
      <c r="BL213" s="38"/>
      <c r="BM213" s="11">
        <f t="shared" si="55"/>
        <v>45501</v>
      </c>
      <c r="BN213" s="1">
        <v>49</v>
      </c>
      <c r="BO213" s="1">
        <v>5747.77</v>
      </c>
      <c r="BP213" s="1">
        <v>-26.28</v>
      </c>
      <c r="BQ213" s="1">
        <v>0</v>
      </c>
      <c r="BR213" s="1">
        <v>250.66</v>
      </c>
      <c r="BS213" s="1">
        <v>1</v>
      </c>
      <c r="BT213" s="1">
        <v>0</v>
      </c>
      <c r="BU213" s="38"/>
      <c r="BV213" s="11">
        <f t="shared" si="56"/>
        <v>45501</v>
      </c>
      <c r="BW213" s="1">
        <v>31</v>
      </c>
      <c r="BX213" s="1">
        <v>2258.41</v>
      </c>
      <c r="BY213" s="1">
        <v>31</v>
      </c>
      <c r="BZ213" s="1">
        <v>0</v>
      </c>
      <c r="CA213" s="1">
        <v>0</v>
      </c>
      <c r="CB213" s="1">
        <v>0</v>
      </c>
      <c r="CC213" s="1">
        <v>6</v>
      </c>
      <c r="CD213" s="38"/>
      <c r="CE213" s="11">
        <f t="shared" si="57"/>
        <v>45501</v>
      </c>
      <c r="CF213" s="1">
        <v>17</v>
      </c>
      <c r="CG213" s="1">
        <v>1826.66</v>
      </c>
      <c r="CH213" s="1">
        <v>10</v>
      </c>
      <c r="CI213" s="1">
        <v>0</v>
      </c>
      <c r="CJ213" s="1">
        <v>0</v>
      </c>
      <c r="CK213" s="1">
        <v>0</v>
      </c>
      <c r="CL213" s="1">
        <v>8.41</v>
      </c>
      <c r="CM213" s="38"/>
      <c r="CN213" s="11">
        <f t="shared" si="58"/>
        <v>45501</v>
      </c>
      <c r="CO213" s="1">
        <v>40</v>
      </c>
      <c r="CP213" s="1">
        <v>4324.28</v>
      </c>
      <c r="CQ213" s="1">
        <v>64</v>
      </c>
      <c r="CR213" s="1">
        <v>214.25</v>
      </c>
      <c r="CS213" s="1">
        <v>125</v>
      </c>
      <c r="CT213" s="1">
        <v>11</v>
      </c>
      <c r="CU213" s="1">
        <v>74.260000000000005</v>
      </c>
      <c r="CV213" s="38"/>
      <c r="CW213" s="13">
        <f t="shared" si="59"/>
        <v>45501</v>
      </c>
      <c r="CX213" s="1"/>
      <c r="CY213" s="1"/>
      <c r="CZ213" s="1"/>
      <c r="DA213" s="1"/>
      <c r="DB213" s="1"/>
      <c r="DC213" s="1"/>
      <c r="DD213" s="1"/>
      <c r="DE213" s="38"/>
      <c r="DF213" s="13">
        <f t="shared" si="60"/>
        <v>45501</v>
      </c>
      <c r="DG213" s="1"/>
      <c r="DH213" s="1"/>
      <c r="DI213" s="1"/>
      <c r="DJ213" s="1"/>
      <c r="DK213" s="1"/>
      <c r="DL213" s="1"/>
      <c r="DM213" s="1"/>
      <c r="DN213" s="38"/>
      <c r="DO213" s="13">
        <f t="shared" si="61"/>
        <v>45501</v>
      </c>
      <c r="DP213" s="1"/>
      <c r="DQ213" s="1"/>
      <c r="DR213" s="1"/>
      <c r="DS213" s="1"/>
      <c r="DT213" s="1"/>
      <c r="DU213" s="1"/>
      <c r="DV213" s="1"/>
      <c r="DW213" s="38"/>
      <c r="DX213" s="13">
        <f t="shared" si="62"/>
        <v>45501</v>
      </c>
      <c r="DY213" s="1"/>
      <c r="DZ213" s="1"/>
      <c r="EA213" s="1"/>
      <c r="EB213" s="1"/>
      <c r="EC213" s="1"/>
      <c r="ED213" s="1"/>
      <c r="EE213" s="1"/>
      <c r="EF213" s="38"/>
      <c r="EG213" s="38"/>
      <c r="EH213" s="38"/>
      <c r="EI213" s="38"/>
      <c r="EJ213" s="38"/>
      <c r="EK213" s="38"/>
      <c r="EL213" s="38"/>
      <c r="EM213" s="38"/>
      <c r="EN213" s="38"/>
    </row>
    <row r="214" spans="1:144" x14ac:dyDescent="0.3">
      <c r="A214" s="268">
        <f t="shared" si="49"/>
        <v>11</v>
      </c>
      <c r="B214" s="11">
        <f t="shared" si="48"/>
        <v>45502</v>
      </c>
      <c r="C214" s="1">
        <v>41</v>
      </c>
      <c r="D214" s="1">
        <v>5636.11</v>
      </c>
      <c r="E214" s="1">
        <v>0</v>
      </c>
      <c r="F214" s="1">
        <v>37</v>
      </c>
      <c r="G214" s="1">
        <v>0</v>
      </c>
      <c r="H214" s="1">
        <v>1</v>
      </c>
      <c r="I214" s="1">
        <v>3</v>
      </c>
      <c r="J214" s="38"/>
      <c r="K214" s="11">
        <f t="shared" si="63"/>
        <v>45502</v>
      </c>
      <c r="L214" s="1">
        <v>49</v>
      </c>
      <c r="M214" s="1">
        <v>6569.27</v>
      </c>
      <c r="N214" s="1">
        <v>19.34</v>
      </c>
      <c r="O214" s="1">
        <v>0</v>
      </c>
      <c r="P214" s="272">
        <v>44.9</v>
      </c>
      <c r="Q214" s="1">
        <v>0</v>
      </c>
      <c r="R214" s="1">
        <v>0</v>
      </c>
      <c r="S214" s="38"/>
      <c r="T214" s="11">
        <f t="shared" si="50"/>
        <v>45502</v>
      </c>
      <c r="U214" s="1">
        <v>20</v>
      </c>
      <c r="V214" s="1">
        <v>1904.18</v>
      </c>
      <c r="W214" s="1">
        <v>0</v>
      </c>
      <c r="X214" s="1">
        <v>0</v>
      </c>
      <c r="Y214" s="1">
        <v>18</v>
      </c>
      <c r="Z214" s="1">
        <v>0</v>
      </c>
      <c r="AA214" s="1">
        <v>8</v>
      </c>
      <c r="AB214" s="38"/>
      <c r="AC214" s="11">
        <f t="shared" si="51"/>
        <v>45502</v>
      </c>
      <c r="AD214" s="1">
        <v>53</v>
      </c>
      <c r="AE214" s="1">
        <v>7253.37</v>
      </c>
      <c r="AF214" s="1">
        <v>85.15</v>
      </c>
      <c r="AG214" s="1">
        <v>0</v>
      </c>
      <c r="AH214" s="1">
        <v>0</v>
      </c>
      <c r="AI214" s="1">
        <v>0</v>
      </c>
      <c r="AJ214" s="1">
        <v>0</v>
      </c>
      <c r="AK214" s="38"/>
      <c r="AL214" s="11">
        <f t="shared" si="52"/>
        <v>45502</v>
      </c>
      <c r="AM214" s="1">
        <v>60</v>
      </c>
      <c r="AN214" s="1">
        <v>7146.16</v>
      </c>
      <c r="AO214" s="272">
        <v>11.1</v>
      </c>
      <c r="AP214" s="1">
        <v>0</v>
      </c>
      <c r="AQ214" s="1">
        <v>0</v>
      </c>
      <c r="AR214" s="1">
        <v>0</v>
      </c>
      <c r="AS214" s="1">
        <v>0</v>
      </c>
      <c r="AT214" s="38"/>
      <c r="AU214" s="11">
        <f t="shared" si="53"/>
        <v>45502</v>
      </c>
      <c r="AV214" s="1">
        <v>45</v>
      </c>
      <c r="AW214" s="1">
        <v>4170.28</v>
      </c>
      <c r="AX214" s="1">
        <v>0</v>
      </c>
      <c r="AY214" s="1">
        <v>16</v>
      </c>
      <c r="AZ214" s="1">
        <v>0</v>
      </c>
      <c r="BA214" s="1">
        <v>0</v>
      </c>
      <c r="BB214" s="1">
        <v>131.72999999999999</v>
      </c>
      <c r="BC214" s="38"/>
      <c r="BD214" s="11">
        <f t="shared" si="54"/>
        <v>45502</v>
      </c>
      <c r="BE214" s="1">
        <v>66</v>
      </c>
      <c r="BF214" s="1">
        <v>8380.5300000000007</v>
      </c>
      <c r="BG214" s="1">
        <v>34.64</v>
      </c>
      <c r="BH214" s="1">
        <v>0</v>
      </c>
      <c r="BI214" s="1">
        <v>14.85</v>
      </c>
      <c r="BJ214" s="1">
        <v>6</v>
      </c>
      <c r="BK214" s="1">
        <v>4.8899999999999997</v>
      </c>
      <c r="BL214" s="38"/>
      <c r="BM214" s="11">
        <f t="shared" si="55"/>
        <v>45502</v>
      </c>
      <c r="BN214" s="1">
        <v>62</v>
      </c>
      <c r="BO214" s="1">
        <v>7915.39</v>
      </c>
      <c r="BP214" s="1">
        <v>0</v>
      </c>
      <c r="BQ214" s="1">
        <v>0</v>
      </c>
      <c r="BR214" s="1">
        <v>0</v>
      </c>
      <c r="BS214" s="1">
        <v>1</v>
      </c>
      <c r="BT214" s="1">
        <v>0</v>
      </c>
      <c r="BU214" s="38"/>
      <c r="BV214" s="11">
        <f t="shared" si="56"/>
        <v>45502</v>
      </c>
      <c r="BW214" s="1">
        <v>35</v>
      </c>
      <c r="BX214" s="1">
        <v>2430.98</v>
      </c>
      <c r="BY214" s="1">
        <v>35</v>
      </c>
      <c r="BZ214" s="1">
        <v>0</v>
      </c>
      <c r="CA214" s="1">
        <v>0</v>
      </c>
      <c r="CB214" s="1">
        <v>0</v>
      </c>
      <c r="CC214" s="1">
        <v>755.47</v>
      </c>
      <c r="CD214" s="38"/>
      <c r="CE214" s="11">
        <f t="shared" si="57"/>
        <v>45502</v>
      </c>
      <c r="CF214" s="1">
        <v>22</v>
      </c>
      <c r="CG214" s="1">
        <v>2601.4899999999998</v>
      </c>
      <c r="CH214" s="1">
        <v>26</v>
      </c>
      <c r="CI214" s="1">
        <v>0</v>
      </c>
      <c r="CJ214" s="1">
        <v>0</v>
      </c>
      <c r="CK214" s="1">
        <v>0</v>
      </c>
      <c r="CL214" s="1">
        <v>0</v>
      </c>
      <c r="CM214" s="38"/>
      <c r="CN214" s="11">
        <f t="shared" si="58"/>
        <v>45502</v>
      </c>
      <c r="CO214" s="1">
        <v>75</v>
      </c>
      <c r="CP214" s="1">
        <v>8257.26</v>
      </c>
      <c r="CQ214" s="1">
        <v>61</v>
      </c>
      <c r="CR214" s="1">
        <v>319.01</v>
      </c>
      <c r="CS214" s="1">
        <v>0</v>
      </c>
      <c r="CT214" s="1">
        <v>11</v>
      </c>
      <c r="CU214" s="1">
        <v>243.76</v>
      </c>
      <c r="CV214" s="38"/>
      <c r="CW214" s="13">
        <f t="shared" si="59"/>
        <v>45502</v>
      </c>
      <c r="CX214" s="1"/>
      <c r="CY214" s="1"/>
      <c r="CZ214" s="1"/>
      <c r="DA214" s="1"/>
      <c r="DB214" s="1"/>
      <c r="DC214" s="1"/>
      <c r="DD214" s="1"/>
      <c r="DE214" s="38"/>
      <c r="DF214" s="13">
        <f t="shared" si="60"/>
        <v>45502</v>
      </c>
      <c r="DG214" s="1"/>
      <c r="DH214" s="1"/>
      <c r="DI214" s="1"/>
      <c r="DJ214" s="1"/>
      <c r="DK214" s="1"/>
      <c r="DL214" s="1"/>
      <c r="DM214" s="1"/>
      <c r="DN214" s="38"/>
      <c r="DO214" s="13">
        <f t="shared" si="61"/>
        <v>45502</v>
      </c>
      <c r="DP214" s="1"/>
      <c r="DQ214" s="1"/>
      <c r="DR214" s="1"/>
      <c r="DS214" s="1"/>
      <c r="DT214" s="1"/>
      <c r="DU214" s="1"/>
      <c r="DV214" s="1"/>
      <c r="DW214" s="38"/>
      <c r="DX214" s="13">
        <f t="shared" si="62"/>
        <v>45502</v>
      </c>
      <c r="DY214" s="1"/>
      <c r="DZ214" s="1"/>
      <c r="EA214" s="1"/>
      <c r="EB214" s="1"/>
      <c r="EC214" s="1"/>
      <c r="ED214" s="1"/>
      <c r="EE214" s="1"/>
      <c r="EF214" s="38"/>
      <c r="EG214" s="38"/>
      <c r="EH214" s="38"/>
      <c r="EI214" s="38"/>
      <c r="EJ214" s="38"/>
      <c r="EK214" s="38"/>
      <c r="EL214" s="38"/>
      <c r="EM214" s="38"/>
      <c r="EN214" s="38"/>
    </row>
    <row r="215" spans="1:144" x14ac:dyDescent="0.3">
      <c r="A215" s="268">
        <f t="shared" si="49"/>
        <v>11</v>
      </c>
      <c r="B215" s="11">
        <f t="shared" si="48"/>
        <v>45503</v>
      </c>
      <c r="C215" s="1">
        <v>57</v>
      </c>
      <c r="D215" s="1">
        <v>7836.56</v>
      </c>
      <c r="E215" s="1">
        <v>0</v>
      </c>
      <c r="F215" s="1">
        <v>28</v>
      </c>
      <c r="G215" s="1">
        <v>4</v>
      </c>
      <c r="H215" s="1">
        <v>2</v>
      </c>
      <c r="I215" s="1">
        <v>10</v>
      </c>
      <c r="J215" s="156">
        <f>SUM(C201:C216)</f>
        <v>787</v>
      </c>
      <c r="K215" s="11">
        <f t="shared" si="63"/>
        <v>45503</v>
      </c>
      <c r="L215" s="1">
        <v>67</v>
      </c>
      <c r="M215" s="272">
        <v>8787.5</v>
      </c>
      <c r="N215" s="1">
        <v>11.09</v>
      </c>
      <c r="O215" s="1">
        <v>0</v>
      </c>
      <c r="P215" s="1">
        <v>0</v>
      </c>
      <c r="Q215" s="1">
        <v>0</v>
      </c>
      <c r="R215" s="1">
        <v>0</v>
      </c>
      <c r="S215" s="156">
        <f>SUM(L201:L216)</f>
        <v>754</v>
      </c>
      <c r="T215" s="11">
        <f t="shared" si="50"/>
        <v>45503</v>
      </c>
      <c r="U215" s="1">
        <v>26</v>
      </c>
      <c r="V215" s="1">
        <v>2552.38</v>
      </c>
      <c r="W215" s="1">
        <v>0</v>
      </c>
      <c r="X215" s="1">
        <v>0</v>
      </c>
      <c r="Y215" s="1">
        <v>56.75</v>
      </c>
      <c r="Z215" s="1">
        <v>0</v>
      </c>
      <c r="AA215" s="1">
        <v>45.5</v>
      </c>
      <c r="AB215" s="156">
        <f>SUM(U201:U216)</f>
        <v>478</v>
      </c>
      <c r="AC215" s="11">
        <f t="shared" si="51"/>
        <v>45503</v>
      </c>
      <c r="AD215" s="1">
        <v>52</v>
      </c>
      <c r="AE215" s="1">
        <v>7425.01</v>
      </c>
      <c r="AF215" s="1">
        <v>43.49</v>
      </c>
      <c r="AG215" s="1">
        <v>0</v>
      </c>
      <c r="AH215" s="1">
        <v>0</v>
      </c>
      <c r="AI215" s="1">
        <v>0</v>
      </c>
      <c r="AJ215" s="1">
        <v>20.75</v>
      </c>
      <c r="AK215" s="156">
        <f>SUM(AD201:AD216)</f>
        <v>842</v>
      </c>
      <c r="AL215" s="11">
        <f t="shared" si="52"/>
        <v>45503</v>
      </c>
      <c r="AM215" s="1">
        <v>19</v>
      </c>
      <c r="AN215" s="1">
        <v>7014.73</v>
      </c>
      <c r="AO215" s="1">
        <v>27.76</v>
      </c>
      <c r="AP215" s="1">
        <v>0</v>
      </c>
      <c r="AQ215" s="1">
        <v>0</v>
      </c>
      <c r="AR215" s="1">
        <v>0</v>
      </c>
      <c r="AS215" s="1">
        <v>0</v>
      </c>
      <c r="AT215" s="156">
        <f>SUM(AM201:AM216)</f>
        <v>808</v>
      </c>
      <c r="AU215" s="11">
        <f t="shared" si="53"/>
        <v>45503</v>
      </c>
      <c r="AV215" s="1">
        <v>52</v>
      </c>
      <c r="AW215" s="1">
        <v>4470.6499999999996</v>
      </c>
      <c r="AX215" s="1">
        <v>0</v>
      </c>
      <c r="AY215" s="1">
        <v>68</v>
      </c>
      <c r="AZ215" s="1">
        <v>0</v>
      </c>
      <c r="BA215" s="1">
        <v>0</v>
      </c>
      <c r="BB215" s="1">
        <v>521.57000000000005</v>
      </c>
      <c r="BC215" s="156">
        <f>SUM(AV201:AV216)</f>
        <v>712</v>
      </c>
      <c r="BD215" s="11">
        <f t="shared" si="54"/>
        <v>45503</v>
      </c>
      <c r="BE215" s="1">
        <v>69</v>
      </c>
      <c r="BF215" s="1">
        <v>9805.9599999999991</v>
      </c>
      <c r="BG215" s="1">
        <v>46.65</v>
      </c>
      <c r="BH215" s="1">
        <v>0</v>
      </c>
      <c r="BI215" s="1">
        <v>0</v>
      </c>
      <c r="BJ215" s="1">
        <v>6</v>
      </c>
      <c r="BK215" s="272">
        <v>1.5</v>
      </c>
      <c r="BL215" s="156">
        <f>SUM(BE201:BE216)</f>
        <v>813</v>
      </c>
      <c r="BM215" s="11">
        <f t="shared" si="55"/>
        <v>45503</v>
      </c>
      <c r="BN215" s="1">
        <v>63</v>
      </c>
      <c r="BO215" s="1">
        <v>8700.98</v>
      </c>
      <c r="BP215" s="272">
        <v>30.7</v>
      </c>
      <c r="BQ215" s="1">
        <v>0</v>
      </c>
      <c r="BR215" s="1">
        <v>60</v>
      </c>
      <c r="BS215" s="1">
        <v>1</v>
      </c>
      <c r="BT215" s="1">
        <v>0</v>
      </c>
      <c r="BU215" s="156">
        <f>SUM(BN201:BN216)</f>
        <v>824</v>
      </c>
      <c r="BV215" s="11">
        <f t="shared" si="56"/>
        <v>45503</v>
      </c>
      <c r="BW215" s="1">
        <v>43</v>
      </c>
      <c r="BX215" s="1">
        <v>3384.74</v>
      </c>
      <c r="BY215" s="1">
        <v>8</v>
      </c>
      <c r="BZ215" s="1">
        <v>0</v>
      </c>
      <c r="CA215" s="1">
        <v>35</v>
      </c>
      <c r="CB215" s="1">
        <v>0</v>
      </c>
      <c r="CC215" s="1">
        <v>0</v>
      </c>
      <c r="CD215" s="156">
        <f>SUM(BW201:BW216)</f>
        <v>574</v>
      </c>
      <c r="CE215" s="11">
        <f t="shared" si="57"/>
        <v>45503</v>
      </c>
      <c r="CF215" s="1">
        <v>34</v>
      </c>
      <c r="CG215" s="272">
        <v>3913.7</v>
      </c>
      <c r="CH215" s="1">
        <v>16.5</v>
      </c>
      <c r="CI215" s="1">
        <v>0</v>
      </c>
      <c r="CJ215" s="1">
        <v>0</v>
      </c>
      <c r="CK215" s="1">
        <v>0</v>
      </c>
      <c r="CL215" s="1">
        <v>0</v>
      </c>
      <c r="CM215" s="156">
        <f>SUM(CF201:CF216)</f>
        <v>523</v>
      </c>
      <c r="CN215" s="11">
        <f t="shared" si="58"/>
        <v>45503</v>
      </c>
      <c r="CO215" s="1">
        <v>78</v>
      </c>
      <c r="CP215" s="1">
        <v>9393.7099999999991</v>
      </c>
      <c r="CQ215" s="1">
        <v>53</v>
      </c>
      <c r="CR215" s="272">
        <v>285.3</v>
      </c>
      <c r="CS215" s="1">
        <v>25</v>
      </c>
      <c r="CT215" s="1">
        <v>10</v>
      </c>
      <c r="CU215" s="1">
        <v>14</v>
      </c>
      <c r="CV215" s="156">
        <f>SUM(CO201:CO216)</f>
        <v>1057</v>
      </c>
      <c r="CW215" s="13">
        <f t="shared" si="59"/>
        <v>45503</v>
      </c>
      <c r="CX215" s="1"/>
      <c r="CY215" s="1"/>
      <c r="CZ215" s="1"/>
      <c r="DA215" s="1"/>
      <c r="DB215" s="1"/>
      <c r="DC215" s="1"/>
      <c r="DD215" s="1"/>
      <c r="DE215" s="156">
        <f>SUM(CX201:CX216)</f>
        <v>0</v>
      </c>
      <c r="DF215" s="13">
        <f t="shared" si="60"/>
        <v>45503</v>
      </c>
      <c r="DG215" s="1"/>
      <c r="DH215" s="1"/>
      <c r="DI215" s="1"/>
      <c r="DJ215" s="1"/>
      <c r="DK215" s="1"/>
      <c r="DL215" s="1"/>
      <c r="DM215" s="1"/>
      <c r="DN215" s="156">
        <f>SUM(DG201:DG216)</f>
        <v>0</v>
      </c>
      <c r="DO215" s="13">
        <f t="shared" si="61"/>
        <v>45503</v>
      </c>
      <c r="DP215" s="1"/>
      <c r="DQ215" s="1"/>
      <c r="DR215" s="1"/>
      <c r="DS215" s="1"/>
      <c r="DT215" s="1"/>
      <c r="DU215" s="1"/>
      <c r="DV215" s="1"/>
      <c r="DW215" s="156">
        <f>SUM(DP201:DP216)</f>
        <v>0</v>
      </c>
      <c r="DX215" s="13">
        <f t="shared" si="62"/>
        <v>45503</v>
      </c>
      <c r="DY215" s="1"/>
      <c r="DZ215" s="1"/>
      <c r="EA215" s="1"/>
      <c r="EB215" s="1"/>
      <c r="EC215" s="1"/>
      <c r="ED215" s="1"/>
      <c r="EE215" s="1"/>
      <c r="EF215" s="156">
        <f>SUM(DY201:DY216)</f>
        <v>0</v>
      </c>
      <c r="EG215" s="38"/>
      <c r="EH215" s="38"/>
      <c r="EI215" s="38"/>
      <c r="EJ215" s="38"/>
      <c r="EK215" s="38"/>
      <c r="EL215" s="38"/>
      <c r="EM215" s="38"/>
      <c r="EN215" s="38"/>
    </row>
    <row r="216" spans="1:144" x14ac:dyDescent="0.3">
      <c r="A216" s="268">
        <f t="shared" si="49"/>
        <v>11</v>
      </c>
      <c r="B216" s="11">
        <f t="shared" si="48"/>
        <v>45504</v>
      </c>
      <c r="C216" s="1">
        <v>43</v>
      </c>
      <c r="D216" s="1">
        <v>5897.99</v>
      </c>
      <c r="E216" s="1">
        <v>0</v>
      </c>
      <c r="F216" s="1">
        <v>31</v>
      </c>
      <c r="G216" s="1">
        <v>2</v>
      </c>
      <c r="H216" s="1">
        <v>0</v>
      </c>
      <c r="I216" s="1">
        <v>10</v>
      </c>
      <c r="J216" s="102">
        <f>SUM(D201:G216)</f>
        <v>113921.18999999999</v>
      </c>
      <c r="K216" s="11">
        <f t="shared" si="63"/>
        <v>45504</v>
      </c>
      <c r="L216" s="1">
        <v>60</v>
      </c>
      <c r="M216" s="1">
        <v>7851.73</v>
      </c>
      <c r="N216" s="1">
        <v>21.23</v>
      </c>
      <c r="O216" s="1">
        <v>0</v>
      </c>
      <c r="P216" s="1">
        <v>0</v>
      </c>
      <c r="Q216" s="1">
        <v>0</v>
      </c>
      <c r="R216" s="1">
        <v>3.5</v>
      </c>
      <c r="S216" s="102">
        <f>SUM(M201:P216)</f>
        <v>104315.28999999998</v>
      </c>
      <c r="T216" s="11">
        <f t="shared" si="50"/>
        <v>45504</v>
      </c>
      <c r="U216" s="1">
        <v>32</v>
      </c>
      <c r="V216" s="1">
        <v>3458.47</v>
      </c>
      <c r="W216" s="1">
        <v>0</v>
      </c>
      <c r="X216" s="1">
        <v>0</v>
      </c>
      <c r="Y216" s="1">
        <v>8.5</v>
      </c>
      <c r="Z216" s="1">
        <v>0</v>
      </c>
      <c r="AA216" s="1">
        <v>5</v>
      </c>
      <c r="AB216" s="102">
        <f>SUM(V201:Y216)</f>
        <v>49777.64</v>
      </c>
      <c r="AC216" s="11">
        <f t="shared" si="51"/>
        <v>45504</v>
      </c>
      <c r="AD216" s="1">
        <v>50</v>
      </c>
      <c r="AE216" s="1">
        <v>7362.17</v>
      </c>
      <c r="AF216" s="1">
        <v>25.9</v>
      </c>
      <c r="AG216" s="1">
        <v>0</v>
      </c>
      <c r="AH216" s="1">
        <v>578.32000000000005</v>
      </c>
      <c r="AI216" s="1">
        <v>0</v>
      </c>
      <c r="AJ216" s="1">
        <v>400</v>
      </c>
      <c r="AK216" s="102">
        <f>SUM(AE201:AH216)</f>
        <v>114676.79999999997</v>
      </c>
      <c r="AL216" s="11">
        <f t="shared" si="52"/>
        <v>45504</v>
      </c>
      <c r="AM216" s="1">
        <v>65</v>
      </c>
      <c r="AN216" s="1">
        <v>8039.19</v>
      </c>
      <c r="AO216" s="1">
        <v>0</v>
      </c>
      <c r="AP216" s="1">
        <v>0</v>
      </c>
      <c r="AQ216" s="1">
        <v>235.92</v>
      </c>
      <c r="AR216" s="1">
        <v>0</v>
      </c>
      <c r="AS216" s="1">
        <v>0</v>
      </c>
      <c r="AT216" s="102">
        <f>SUM(AN201:AQ216)</f>
        <v>107320.12000000001</v>
      </c>
      <c r="AU216" s="11">
        <f t="shared" si="53"/>
        <v>45504</v>
      </c>
      <c r="AV216" s="1">
        <v>54</v>
      </c>
      <c r="AW216" s="272">
        <v>4579.3999999999996</v>
      </c>
      <c r="AX216" s="1">
        <v>0</v>
      </c>
      <c r="AY216" s="1">
        <v>36</v>
      </c>
      <c r="AZ216" s="272">
        <v>22.9</v>
      </c>
      <c r="BA216" s="1">
        <v>0</v>
      </c>
      <c r="BB216" s="1">
        <v>37.159999999999997</v>
      </c>
      <c r="BC216" s="102">
        <f>SUM(AW201:AZ216)</f>
        <v>62703.850000000006</v>
      </c>
      <c r="BD216" s="11">
        <f t="shared" si="54"/>
        <v>45504</v>
      </c>
      <c r="BE216" s="1">
        <v>68</v>
      </c>
      <c r="BF216" s="1">
        <v>9245.7800000000007</v>
      </c>
      <c r="BG216" s="1">
        <v>36.950000000000003</v>
      </c>
      <c r="BH216" s="1">
        <v>0</v>
      </c>
      <c r="BI216" s="1">
        <v>0</v>
      </c>
      <c r="BJ216" s="1">
        <v>0</v>
      </c>
      <c r="BK216" s="1">
        <v>80.95</v>
      </c>
      <c r="BL216" s="102">
        <f>SUM(BF201:BI216)</f>
        <v>103901.53999999996</v>
      </c>
      <c r="BM216" s="11">
        <f t="shared" si="55"/>
        <v>45504</v>
      </c>
      <c r="BN216" s="1">
        <v>52</v>
      </c>
      <c r="BO216" s="1">
        <v>7070.97</v>
      </c>
      <c r="BP216" s="1">
        <v>13.03</v>
      </c>
      <c r="BQ216" s="1">
        <v>0</v>
      </c>
      <c r="BR216" s="1">
        <v>254.95</v>
      </c>
      <c r="BS216" s="1">
        <v>0</v>
      </c>
      <c r="BT216" s="1">
        <v>7</v>
      </c>
      <c r="BU216" s="102">
        <f>SUM(BO201:BR216)</f>
        <v>108211.59999999999</v>
      </c>
      <c r="BV216" s="11">
        <f t="shared" si="56"/>
        <v>45504</v>
      </c>
      <c r="BW216" s="1">
        <v>38</v>
      </c>
      <c r="BX216" s="1">
        <v>2953.16</v>
      </c>
      <c r="BY216" s="1">
        <v>67</v>
      </c>
      <c r="BZ216" s="1">
        <v>0</v>
      </c>
      <c r="CA216" s="1">
        <v>70</v>
      </c>
      <c r="CB216" s="1">
        <v>0</v>
      </c>
      <c r="CC216" s="1">
        <v>108</v>
      </c>
      <c r="CD216" s="102">
        <f>SUM(BX201:CA216)</f>
        <v>44450.270000000004</v>
      </c>
      <c r="CE216" s="11">
        <f t="shared" si="57"/>
        <v>45504</v>
      </c>
      <c r="CF216" s="1">
        <v>37</v>
      </c>
      <c r="CG216" s="1">
        <v>4636.9399999999996</v>
      </c>
      <c r="CH216" s="272">
        <v>411.11</v>
      </c>
      <c r="CI216" s="1">
        <v>0</v>
      </c>
      <c r="CJ216" s="1">
        <v>0</v>
      </c>
      <c r="CK216" s="1">
        <v>0</v>
      </c>
      <c r="CL216" s="272">
        <v>386.5</v>
      </c>
      <c r="CM216" s="102">
        <f>SUM(CG201:CJ216)</f>
        <v>64702.99</v>
      </c>
      <c r="CN216" s="11">
        <f t="shared" si="58"/>
        <v>45504</v>
      </c>
      <c r="CO216" s="1">
        <v>89</v>
      </c>
      <c r="CP216" s="1">
        <v>11769.24</v>
      </c>
      <c r="CQ216" s="1">
        <v>55.5</v>
      </c>
      <c r="CR216" s="1">
        <v>390.65</v>
      </c>
      <c r="CS216" s="1">
        <v>160</v>
      </c>
      <c r="CT216" s="1">
        <v>1</v>
      </c>
      <c r="CU216" s="1">
        <v>250.85</v>
      </c>
      <c r="CV216" s="102">
        <f>SUM(CP201:CS216)</f>
        <v>138999.53999999998</v>
      </c>
      <c r="CW216" s="13">
        <f t="shared" si="59"/>
        <v>45504</v>
      </c>
      <c r="CX216" s="1"/>
      <c r="CY216" s="1"/>
      <c r="CZ216" s="1"/>
      <c r="DA216" s="1"/>
      <c r="DB216" s="1"/>
      <c r="DC216" s="1"/>
      <c r="DD216" s="1"/>
      <c r="DE216" s="102">
        <f>SUM(CY201:DB216)</f>
        <v>0</v>
      </c>
      <c r="DF216" s="13">
        <f t="shared" si="60"/>
        <v>45504</v>
      </c>
      <c r="DG216" s="1"/>
      <c r="DH216" s="1"/>
      <c r="DI216" s="1"/>
      <c r="DJ216" s="1"/>
      <c r="DK216" s="1"/>
      <c r="DL216" s="1"/>
      <c r="DM216" s="1"/>
      <c r="DN216" s="102">
        <f>SUM(DH201:DK216)</f>
        <v>0</v>
      </c>
      <c r="DO216" s="13">
        <f t="shared" si="61"/>
        <v>45504</v>
      </c>
      <c r="DP216" s="1"/>
      <c r="DQ216" s="1"/>
      <c r="DR216" s="1"/>
      <c r="DS216" s="1"/>
      <c r="DT216" s="1"/>
      <c r="DU216" s="1"/>
      <c r="DV216" s="1"/>
      <c r="DW216" s="102">
        <f>SUM(DQ201:DT216)</f>
        <v>0</v>
      </c>
      <c r="DX216" s="13">
        <f t="shared" si="62"/>
        <v>45504</v>
      </c>
      <c r="DY216" s="1"/>
      <c r="DZ216" s="1"/>
      <c r="EA216" s="1"/>
      <c r="EB216" s="1"/>
      <c r="EC216" s="1"/>
      <c r="ED216" s="1"/>
      <c r="EE216" s="1"/>
      <c r="EF216" s="102">
        <f>SUM(DZ201:EC216)</f>
        <v>0</v>
      </c>
      <c r="EG216" s="38"/>
      <c r="EH216" s="38"/>
      <c r="EI216" s="38"/>
      <c r="EJ216" s="38"/>
      <c r="EK216" s="38"/>
      <c r="EL216" s="38"/>
      <c r="EM216" s="38"/>
      <c r="EN216" s="38"/>
    </row>
    <row r="217" spans="1:144" x14ac:dyDescent="0.3">
      <c r="A217" s="268">
        <f t="shared" si="49"/>
        <v>11</v>
      </c>
      <c r="B217" s="11">
        <f t="shared" si="48"/>
        <v>45505</v>
      </c>
      <c r="C217" s="1">
        <v>45</v>
      </c>
      <c r="D217" s="1">
        <v>6335.49</v>
      </c>
      <c r="E217" s="1">
        <v>0</v>
      </c>
      <c r="F217" s="1">
        <v>29</v>
      </c>
      <c r="G217" s="1">
        <v>50</v>
      </c>
      <c r="H217" s="1">
        <v>0</v>
      </c>
      <c r="I217" s="1">
        <v>172.5</v>
      </c>
      <c r="J217" s="38"/>
      <c r="K217" s="11">
        <f t="shared" si="63"/>
        <v>45505</v>
      </c>
      <c r="L217" s="1">
        <v>44</v>
      </c>
      <c r="M217" s="272">
        <v>6097.4</v>
      </c>
      <c r="N217" s="1">
        <v>20.75</v>
      </c>
      <c r="O217" s="1">
        <v>0</v>
      </c>
      <c r="P217" s="1">
        <v>0</v>
      </c>
      <c r="Q217" s="1">
        <v>0</v>
      </c>
      <c r="R217" s="1">
        <v>4</v>
      </c>
      <c r="S217" s="38"/>
      <c r="T217" s="11">
        <f t="shared" si="50"/>
        <v>45505</v>
      </c>
      <c r="U217" s="1">
        <v>31</v>
      </c>
      <c r="V217" s="1">
        <v>3319.26</v>
      </c>
      <c r="W217" s="1">
        <v>0</v>
      </c>
      <c r="X217" s="1">
        <v>0</v>
      </c>
      <c r="Y217" s="1">
        <v>24.25</v>
      </c>
      <c r="Z217" s="1">
        <v>0</v>
      </c>
      <c r="AA217" s="1">
        <v>5.25</v>
      </c>
      <c r="AB217" s="38"/>
      <c r="AC217" s="11">
        <f t="shared" si="51"/>
        <v>45505</v>
      </c>
      <c r="AD217" s="1">
        <v>56</v>
      </c>
      <c r="AE217" s="1">
        <v>6877.52</v>
      </c>
      <c r="AF217" s="1">
        <v>41.65</v>
      </c>
      <c r="AG217" s="1">
        <v>0</v>
      </c>
      <c r="AH217" s="1">
        <v>59.9</v>
      </c>
      <c r="AI217" s="1">
        <v>0</v>
      </c>
      <c r="AJ217" s="1">
        <v>0</v>
      </c>
      <c r="AK217" s="38"/>
      <c r="AL217" s="11">
        <f t="shared" si="52"/>
        <v>45505</v>
      </c>
      <c r="AM217" s="1">
        <v>60</v>
      </c>
      <c r="AN217" s="1">
        <v>7071.36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38"/>
      <c r="AU217" s="11">
        <f t="shared" si="53"/>
        <v>45505</v>
      </c>
      <c r="AV217" s="1">
        <v>53</v>
      </c>
      <c r="AW217" s="1">
        <v>4789.34</v>
      </c>
      <c r="AX217" s="1">
        <v>0</v>
      </c>
      <c r="AY217" s="1">
        <v>56</v>
      </c>
      <c r="AZ217" s="1">
        <v>-140.12</v>
      </c>
      <c r="BA217" s="1">
        <v>0</v>
      </c>
      <c r="BB217" s="1">
        <v>24.61</v>
      </c>
      <c r="BC217" s="38"/>
      <c r="BD217" s="11">
        <f t="shared" si="54"/>
        <v>45505</v>
      </c>
      <c r="BE217" s="273">
        <v>59</v>
      </c>
      <c r="BF217" s="273">
        <v>7101.44</v>
      </c>
      <c r="BG217" s="273">
        <v>29.56</v>
      </c>
      <c r="BH217" s="273">
        <v>0</v>
      </c>
      <c r="BI217" s="273">
        <v>0</v>
      </c>
      <c r="BJ217" s="273">
        <v>0</v>
      </c>
      <c r="BK217" s="1">
        <v>164.7</v>
      </c>
      <c r="BL217" s="38"/>
      <c r="BM217" s="11">
        <f t="shared" si="55"/>
        <v>45505</v>
      </c>
      <c r="BN217" s="1">
        <v>47</v>
      </c>
      <c r="BO217" s="1">
        <v>6001.34</v>
      </c>
      <c r="BP217" s="1">
        <v>11.64</v>
      </c>
      <c r="BQ217" s="1">
        <v>0</v>
      </c>
      <c r="BR217" s="1">
        <v>50</v>
      </c>
      <c r="BS217" s="1">
        <v>0</v>
      </c>
      <c r="BT217" s="1">
        <v>12.5</v>
      </c>
      <c r="BU217" s="38"/>
      <c r="BV217" s="11">
        <f t="shared" si="56"/>
        <v>45505</v>
      </c>
      <c r="BW217" s="1">
        <v>38</v>
      </c>
      <c r="BX217" s="1">
        <v>2930.13</v>
      </c>
      <c r="BY217" s="1">
        <v>7</v>
      </c>
      <c r="BZ217" s="1">
        <v>0</v>
      </c>
      <c r="CA217" s="1">
        <v>70</v>
      </c>
      <c r="CB217" s="1">
        <v>0</v>
      </c>
      <c r="CC217" s="1">
        <v>107.51</v>
      </c>
      <c r="CD217" s="38"/>
      <c r="CE217" s="11">
        <f t="shared" si="57"/>
        <v>45505</v>
      </c>
      <c r="CF217" s="1">
        <v>33</v>
      </c>
      <c r="CG217" s="1">
        <v>4221.05</v>
      </c>
      <c r="CH217" s="1">
        <v>25.5</v>
      </c>
      <c r="CI217" s="1">
        <v>0</v>
      </c>
      <c r="CJ217" s="1">
        <v>0</v>
      </c>
      <c r="CK217" s="1">
        <v>0</v>
      </c>
      <c r="CL217" s="1">
        <v>18.920000000000002</v>
      </c>
      <c r="CM217" s="38"/>
      <c r="CN217" s="11">
        <f t="shared" si="58"/>
        <v>45505</v>
      </c>
      <c r="CO217" s="1">
        <v>68</v>
      </c>
      <c r="CP217" s="1">
        <v>7638.08</v>
      </c>
      <c r="CQ217" s="1">
        <v>22</v>
      </c>
      <c r="CR217" s="1">
        <v>425.24</v>
      </c>
      <c r="CS217" s="1">
        <v>25</v>
      </c>
      <c r="CT217" s="1">
        <v>1</v>
      </c>
      <c r="CU217" s="1">
        <v>119.14</v>
      </c>
      <c r="CV217" s="38"/>
      <c r="CW217" s="13">
        <f t="shared" si="59"/>
        <v>45505</v>
      </c>
      <c r="CX217" s="1"/>
      <c r="CY217" s="1"/>
      <c r="CZ217" s="1"/>
      <c r="DA217" s="1"/>
      <c r="DB217" s="1"/>
      <c r="DC217" s="1"/>
      <c r="DD217" s="1"/>
      <c r="DE217" s="38"/>
      <c r="DF217" s="13">
        <f t="shared" si="60"/>
        <v>45505</v>
      </c>
      <c r="DG217" s="1"/>
      <c r="DH217" s="1"/>
      <c r="DI217" s="1"/>
      <c r="DJ217" s="1"/>
      <c r="DK217" s="1"/>
      <c r="DL217" s="1"/>
      <c r="DM217" s="1"/>
      <c r="DN217" s="38"/>
      <c r="DO217" s="13">
        <f t="shared" si="61"/>
        <v>45505</v>
      </c>
      <c r="DP217" s="1"/>
      <c r="DQ217" s="1"/>
      <c r="DR217" s="1"/>
      <c r="DS217" s="1"/>
      <c r="DT217" s="1"/>
      <c r="DU217" s="1"/>
      <c r="DV217" s="1"/>
      <c r="DW217" s="38"/>
      <c r="DX217" s="13">
        <f t="shared" si="62"/>
        <v>45505</v>
      </c>
      <c r="DY217" s="1"/>
      <c r="DZ217" s="1"/>
      <c r="EA217" s="1"/>
      <c r="EB217" s="1"/>
      <c r="EC217" s="1"/>
      <c r="ED217" s="1"/>
      <c r="EE217" s="1"/>
      <c r="EF217" s="38"/>
      <c r="EG217" s="38"/>
      <c r="EH217" s="38"/>
      <c r="EI217" s="38"/>
      <c r="EJ217" s="38"/>
      <c r="EK217" s="38"/>
      <c r="EL217" s="38"/>
      <c r="EM217" s="38"/>
      <c r="EN217" s="38"/>
    </row>
    <row r="218" spans="1:144" x14ac:dyDescent="0.3">
      <c r="A218" s="268">
        <f t="shared" si="49"/>
        <v>11</v>
      </c>
      <c r="B218" s="11">
        <f t="shared" si="48"/>
        <v>45506</v>
      </c>
      <c r="C218" s="1">
        <v>56</v>
      </c>
      <c r="D218" s="1">
        <v>7736.33</v>
      </c>
      <c r="E218" s="1">
        <v>0</v>
      </c>
      <c r="F218" s="1">
        <v>53</v>
      </c>
      <c r="G218" s="1">
        <v>31</v>
      </c>
      <c r="H218" s="1">
        <v>0</v>
      </c>
      <c r="I218" s="1">
        <v>526</v>
      </c>
      <c r="J218" s="38"/>
      <c r="K218" s="11">
        <f t="shared" si="63"/>
        <v>45506</v>
      </c>
      <c r="L218" s="1">
        <v>28</v>
      </c>
      <c r="M218" s="1">
        <v>3712.97</v>
      </c>
      <c r="N218" s="1">
        <v>1.41</v>
      </c>
      <c r="O218" s="1">
        <v>0</v>
      </c>
      <c r="P218" s="1">
        <v>250</v>
      </c>
      <c r="Q218" s="1">
        <v>0</v>
      </c>
      <c r="R218" s="1">
        <v>1.5</v>
      </c>
      <c r="S218" s="38"/>
      <c r="T218" s="11">
        <f t="shared" si="50"/>
        <v>45506</v>
      </c>
      <c r="U218" s="1">
        <v>34</v>
      </c>
      <c r="V218" s="1">
        <v>3878.41</v>
      </c>
      <c r="W218" s="1">
        <v>0</v>
      </c>
      <c r="X218" s="1">
        <v>0</v>
      </c>
      <c r="Y218" s="1">
        <v>17</v>
      </c>
      <c r="Z218" s="1">
        <v>0</v>
      </c>
      <c r="AA218" s="1">
        <v>2.5</v>
      </c>
      <c r="AB218" s="38"/>
      <c r="AC218" s="11">
        <f t="shared" si="51"/>
        <v>45506</v>
      </c>
      <c r="AD218" s="1">
        <v>36</v>
      </c>
      <c r="AE218" s="1">
        <v>5332.22</v>
      </c>
      <c r="AF218" s="1">
        <v>60.13</v>
      </c>
      <c r="AG218" s="1">
        <v>0</v>
      </c>
      <c r="AH218" s="1">
        <v>50</v>
      </c>
      <c r="AI218" s="1">
        <v>0</v>
      </c>
      <c r="AJ218" s="1">
        <v>51.75</v>
      </c>
      <c r="AK218" s="38"/>
      <c r="AL218" s="11">
        <f t="shared" si="52"/>
        <v>45506</v>
      </c>
      <c r="AM218" s="1">
        <v>49</v>
      </c>
      <c r="AN218" s="1">
        <v>7006.62</v>
      </c>
      <c r="AO218" s="1">
        <v>6.48</v>
      </c>
      <c r="AP218" s="1">
        <v>0</v>
      </c>
      <c r="AQ218" s="1">
        <v>9.9</v>
      </c>
      <c r="AR218" s="1">
        <v>0</v>
      </c>
      <c r="AS218" s="1">
        <v>0</v>
      </c>
      <c r="AT218" s="38"/>
      <c r="AU218" s="11">
        <f t="shared" si="53"/>
        <v>45506</v>
      </c>
      <c r="AV218" s="1">
        <v>45</v>
      </c>
      <c r="AW218" s="1">
        <v>3579.58</v>
      </c>
      <c r="AX218" s="1">
        <v>0</v>
      </c>
      <c r="AY218" s="1">
        <v>25.57</v>
      </c>
      <c r="AZ218" s="1">
        <v>-486.32</v>
      </c>
      <c r="BA218" s="1">
        <v>0</v>
      </c>
      <c r="BB218" s="1">
        <v>125.09</v>
      </c>
      <c r="BC218" s="38"/>
      <c r="BD218" s="11">
        <f t="shared" si="54"/>
        <v>45506</v>
      </c>
      <c r="BE218" s="1">
        <v>37</v>
      </c>
      <c r="BF218" s="1">
        <v>4268.95</v>
      </c>
      <c r="BG218" s="1">
        <v>9.24</v>
      </c>
      <c r="BH218" s="1">
        <v>0</v>
      </c>
      <c r="BI218" s="1">
        <v>0</v>
      </c>
      <c r="BJ218" s="1">
        <v>0</v>
      </c>
      <c r="BK218" s="1">
        <v>3</v>
      </c>
      <c r="BL218" s="38"/>
      <c r="BM218" s="11">
        <f t="shared" si="55"/>
        <v>45506</v>
      </c>
      <c r="BN218" s="1">
        <v>42</v>
      </c>
      <c r="BO218" s="1">
        <v>5186.17</v>
      </c>
      <c r="BP218" s="1">
        <v>19.07</v>
      </c>
      <c r="BQ218" s="1">
        <v>0</v>
      </c>
      <c r="BR218" s="1">
        <v>0</v>
      </c>
      <c r="BS218" s="1">
        <v>1</v>
      </c>
      <c r="BT218" s="1">
        <v>9</v>
      </c>
      <c r="BU218" s="38"/>
      <c r="BV218" s="11">
        <f t="shared" si="56"/>
        <v>45506</v>
      </c>
      <c r="BW218" s="1">
        <v>38</v>
      </c>
      <c r="BX218" s="1">
        <v>2917.84</v>
      </c>
      <c r="BY218" s="1">
        <v>29</v>
      </c>
      <c r="BZ218" s="1">
        <v>0</v>
      </c>
      <c r="CA218" s="1">
        <v>142</v>
      </c>
      <c r="CB218" s="1">
        <v>0</v>
      </c>
      <c r="CC218" s="1">
        <v>12</v>
      </c>
      <c r="CD218" s="38"/>
      <c r="CE218" s="11">
        <f t="shared" si="57"/>
        <v>45506</v>
      </c>
      <c r="CF218" s="1">
        <v>26</v>
      </c>
      <c r="CG218" s="1">
        <v>2966.07</v>
      </c>
      <c r="CH218" s="1">
        <v>41.5</v>
      </c>
      <c r="CI218" s="1">
        <v>0</v>
      </c>
      <c r="CJ218" s="1">
        <v>0</v>
      </c>
      <c r="CK218" s="1">
        <v>0</v>
      </c>
      <c r="CL218" s="1">
        <v>7.36</v>
      </c>
      <c r="CM218" s="38"/>
      <c r="CN218" s="11">
        <f t="shared" si="58"/>
        <v>45506</v>
      </c>
      <c r="CO218" s="1">
        <v>63</v>
      </c>
      <c r="CP218" s="1">
        <v>6976.07</v>
      </c>
      <c r="CQ218" s="1">
        <v>43</v>
      </c>
      <c r="CR218" s="272">
        <v>688.6</v>
      </c>
      <c r="CS218" s="1">
        <v>50</v>
      </c>
      <c r="CT218" s="1">
        <v>1</v>
      </c>
      <c r="CU218" s="1">
        <v>227.99</v>
      </c>
      <c r="CV218" s="38"/>
      <c r="CW218" s="13">
        <f t="shared" si="59"/>
        <v>45506</v>
      </c>
      <c r="CX218" s="1"/>
      <c r="CY218" s="1"/>
      <c r="CZ218" s="1"/>
      <c r="DA218" s="1"/>
      <c r="DB218" s="1"/>
      <c r="DC218" s="1"/>
      <c r="DD218" s="1"/>
      <c r="DE218" s="38"/>
      <c r="DF218" s="13">
        <f t="shared" si="60"/>
        <v>45506</v>
      </c>
      <c r="DG218" s="1"/>
      <c r="DH218" s="1"/>
      <c r="DI218" s="1"/>
      <c r="DJ218" s="1"/>
      <c r="DK218" s="1"/>
      <c r="DL218" s="1"/>
      <c r="DM218" s="1"/>
      <c r="DN218" s="38"/>
      <c r="DO218" s="13">
        <f t="shared" si="61"/>
        <v>45506</v>
      </c>
      <c r="DP218" s="1"/>
      <c r="DQ218" s="1"/>
      <c r="DR218" s="1"/>
      <c r="DS218" s="1"/>
      <c r="DT218" s="1"/>
      <c r="DU218" s="1"/>
      <c r="DV218" s="1"/>
      <c r="DW218" s="38"/>
      <c r="DX218" s="13">
        <f t="shared" si="62"/>
        <v>45506</v>
      </c>
      <c r="DY218" s="1"/>
      <c r="DZ218" s="1"/>
      <c r="EA218" s="1"/>
      <c r="EB218" s="1"/>
      <c r="EC218" s="1"/>
      <c r="ED218" s="1"/>
      <c r="EE218" s="1"/>
      <c r="EF218" s="38"/>
      <c r="EG218" s="38"/>
      <c r="EH218" s="38"/>
      <c r="EI218" s="38"/>
      <c r="EJ218" s="38"/>
      <c r="EK218" s="38"/>
      <c r="EL218" s="38"/>
      <c r="EM218" s="38"/>
      <c r="EN218" s="38"/>
    </row>
    <row r="219" spans="1:144" x14ac:dyDescent="0.3">
      <c r="A219" s="268">
        <f t="shared" si="49"/>
        <v>11</v>
      </c>
      <c r="B219" s="11">
        <f t="shared" si="48"/>
        <v>45507</v>
      </c>
      <c r="C219" s="1">
        <v>53</v>
      </c>
      <c r="D219" s="1">
        <v>7258.89</v>
      </c>
      <c r="E219" s="1">
        <v>0</v>
      </c>
      <c r="F219" s="1">
        <v>56</v>
      </c>
      <c r="G219" s="1">
        <v>8</v>
      </c>
      <c r="H219" s="1">
        <v>0</v>
      </c>
      <c r="I219" s="1">
        <v>27</v>
      </c>
      <c r="J219" s="38"/>
      <c r="K219" s="11">
        <f t="shared" si="63"/>
        <v>45507</v>
      </c>
      <c r="L219" s="1">
        <v>24</v>
      </c>
      <c r="M219" s="1">
        <v>2830.35</v>
      </c>
      <c r="N219" s="1">
        <v>25</v>
      </c>
      <c r="O219" s="1">
        <v>0</v>
      </c>
      <c r="P219" s="1">
        <v>-50</v>
      </c>
      <c r="Q219" s="1">
        <v>0</v>
      </c>
      <c r="R219" s="1">
        <v>0</v>
      </c>
      <c r="S219" s="38"/>
      <c r="T219" s="11">
        <f t="shared" si="50"/>
        <v>45507</v>
      </c>
      <c r="U219" s="1">
        <v>38</v>
      </c>
      <c r="V219" s="1">
        <v>4354.76</v>
      </c>
      <c r="W219" s="1">
        <v>0</v>
      </c>
      <c r="X219" s="1">
        <v>0</v>
      </c>
      <c r="Y219" s="272">
        <v>35.5</v>
      </c>
      <c r="Z219" s="1">
        <v>0</v>
      </c>
      <c r="AA219" s="1">
        <v>16.5</v>
      </c>
      <c r="AB219" s="38"/>
      <c r="AC219" s="11">
        <f t="shared" si="51"/>
        <v>45507</v>
      </c>
      <c r="AD219" s="1">
        <v>25</v>
      </c>
      <c r="AE219" s="1">
        <v>3221.91</v>
      </c>
      <c r="AF219" s="272">
        <v>28.7</v>
      </c>
      <c r="AG219" s="1">
        <v>0</v>
      </c>
      <c r="AH219" s="1">
        <v>0</v>
      </c>
      <c r="AI219" s="1">
        <v>0</v>
      </c>
      <c r="AJ219" s="1">
        <v>129</v>
      </c>
      <c r="AK219" s="38"/>
      <c r="AL219" s="11">
        <f t="shared" si="52"/>
        <v>45507</v>
      </c>
      <c r="AM219" s="1">
        <v>48</v>
      </c>
      <c r="AN219" s="1">
        <v>6298.67</v>
      </c>
      <c r="AO219" s="1">
        <v>1.85</v>
      </c>
      <c r="AP219" s="1">
        <v>0</v>
      </c>
      <c r="AQ219" s="1">
        <v>100</v>
      </c>
      <c r="AR219" s="1">
        <v>0</v>
      </c>
      <c r="AS219" s="1">
        <v>0</v>
      </c>
      <c r="AT219" s="38"/>
      <c r="AU219" s="11">
        <f t="shared" si="53"/>
        <v>45507</v>
      </c>
      <c r="AV219" s="1">
        <v>34</v>
      </c>
      <c r="AW219" s="1">
        <v>2633.63</v>
      </c>
      <c r="AX219" s="1">
        <v>0</v>
      </c>
      <c r="AY219" s="1">
        <v>22</v>
      </c>
      <c r="AZ219" s="1">
        <v>-33.03</v>
      </c>
      <c r="BA219" s="1">
        <v>0</v>
      </c>
      <c r="BB219" s="1">
        <v>109.31</v>
      </c>
      <c r="BC219" s="38"/>
      <c r="BD219" s="11">
        <f t="shared" si="54"/>
        <v>45507</v>
      </c>
      <c r="BE219" s="1">
        <v>37</v>
      </c>
      <c r="BF219" s="1">
        <v>4207.6499999999996</v>
      </c>
      <c r="BG219" s="272">
        <v>19.399999999999999</v>
      </c>
      <c r="BH219" s="1">
        <v>0</v>
      </c>
      <c r="BI219" s="1">
        <v>0</v>
      </c>
      <c r="BJ219" s="1">
        <v>0</v>
      </c>
      <c r="BK219" s="1">
        <v>13</v>
      </c>
      <c r="BL219" s="38"/>
      <c r="BM219" s="11">
        <f t="shared" si="55"/>
        <v>45507</v>
      </c>
      <c r="BN219" s="1">
        <v>44</v>
      </c>
      <c r="BO219" s="1">
        <v>5190.8599999999997</v>
      </c>
      <c r="BP219" s="1">
        <v>14.88</v>
      </c>
      <c r="BQ219" s="1">
        <v>0</v>
      </c>
      <c r="BR219" s="1">
        <v>119.72</v>
      </c>
      <c r="BS219" s="1">
        <v>1</v>
      </c>
      <c r="BT219" s="1">
        <v>0</v>
      </c>
      <c r="BU219" s="38"/>
      <c r="BV219" s="11">
        <f t="shared" si="56"/>
        <v>45507</v>
      </c>
      <c r="BW219" s="1">
        <v>33</v>
      </c>
      <c r="BX219" s="1">
        <v>2555.4899999999998</v>
      </c>
      <c r="BY219" s="1">
        <v>55</v>
      </c>
      <c r="BZ219" s="1">
        <v>0</v>
      </c>
      <c r="CA219" s="1">
        <v>0</v>
      </c>
      <c r="CB219" s="1">
        <v>0</v>
      </c>
      <c r="CC219" s="1">
        <v>35</v>
      </c>
      <c r="CD219" s="38"/>
      <c r="CE219" s="11">
        <f t="shared" si="57"/>
        <v>45507</v>
      </c>
      <c r="CF219" s="1">
        <v>51</v>
      </c>
      <c r="CG219" s="1">
        <v>6586.52</v>
      </c>
      <c r="CH219" s="1">
        <v>55</v>
      </c>
      <c r="CI219" s="1">
        <v>0</v>
      </c>
      <c r="CJ219" s="1">
        <v>0</v>
      </c>
      <c r="CK219" s="1">
        <v>0</v>
      </c>
      <c r="CL219" s="1">
        <v>33.64</v>
      </c>
      <c r="CM219" s="38"/>
      <c r="CN219" s="11">
        <f t="shared" si="58"/>
        <v>45507</v>
      </c>
      <c r="CO219" s="1">
        <v>67</v>
      </c>
      <c r="CP219" s="1">
        <v>7463.66</v>
      </c>
      <c r="CQ219" s="1">
        <v>56</v>
      </c>
      <c r="CR219" s="1">
        <v>262.48</v>
      </c>
      <c r="CS219" s="1">
        <v>0</v>
      </c>
      <c r="CT219" s="1">
        <v>2</v>
      </c>
      <c r="CU219" s="1">
        <v>104.31</v>
      </c>
      <c r="CV219" s="38"/>
      <c r="CW219" s="13">
        <f t="shared" si="59"/>
        <v>45507</v>
      </c>
      <c r="CX219" s="1"/>
      <c r="CY219" s="1"/>
      <c r="CZ219" s="1"/>
      <c r="DA219" s="1"/>
      <c r="DB219" s="1"/>
      <c r="DC219" s="1"/>
      <c r="DD219" s="1"/>
      <c r="DE219" s="38"/>
      <c r="DF219" s="13">
        <f t="shared" si="60"/>
        <v>45507</v>
      </c>
      <c r="DG219" s="1"/>
      <c r="DH219" s="1"/>
      <c r="DI219" s="1"/>
      <c r="DJ219" s="1"/>
      <c r="DK219" s="1"/>
      <c r="DL219" s="1"/>
      <c r="DM219" s="1"/>
      <c r="DN219" s="38"/>
      <c r="DO219" s="13">
        <f t="shared" si="61"/>
        <v>45507</v>
      </c>
      <c r="DP219" s="1"/>
      <c r="DQ219" s="1"/>
      <c r="DR219" s="1"/>
      <c r="DS219" s="1"/>
      <c r="DT219" s="1"/>
      <c r="DU219" s="1"/>
      <c r="DV219" s="1"/>
      <c r="DW219" s="38"/>
      <c r="DX219" s="13">
        <f t="shared" si="62"/>
        <v>45507</v>
      </c>
      <c r="DY219" s="1"/>
      <c r="DZ219" s="1"/>
      <c r="EA219" s="1"/>
      <c r="EB219" s="1"/>
      <c r="EC219" s="1"/>
      <c r="ED219" s="1"/>
      <c r="EE219" s="1"/>
      <c r="EF219" s="38"/>
      <c r="EG219" s="38"/>
      <c r="EH219" s="38"/>
      <c r="EI219" s="38"/>
      <c r="EJ219" s="38"/>
      <c r="EK219" s="38"/>
      <c r="EL219" s="38"/>
      <c r="EM219" s="38"/>
      <c r="EN219" s="38"/>
    </row>
    <row r="220" spans="1:144" x14ac:dyDescent="0.3">
      <c r="A220" s="268">
        <f t="shared" si="49"/>
        <v>11</v>
      </c>
      <c r="B220" s="11">
        <f t="shared" si="48"/>
        <v>45508</v>
      </c>
      <c r="C220" s="1">
        <v>29</v>
      </c>
      <c r="D220" s="272">
        <v>3721.2</v>
      </c>
      <c r="E220" s="1">
        <v>0</v>
      </c>
      <c r="F220" s="1">
        <v>30</v>
      </c>
      <c r="G220" s="1">
        <v>2</v>
      </c>
      <c r="H220" s="1">
        <v>1</v>
      </c>
      <c r="I220" s="1">
        <v>-139.91</v>
      </c>
      <c r="J220" s="38"/>
      <c r="K220" s="11">
        <f t="shared" si="63"/>
        <v>45508</v>
      </c>
      <c r="L220" s="1">
        <v>34</v>
      </c>
      <c r="M220" s="274">
        <v>4919.95</v>
      </c>
      <c r="N220" s="274">
        <v>5.89</v>
      </c>
      <c r="O220" s="274">
        <v>0</v>
      </c>
      <c r="P220" s="274">
        <v>-45.05</v>
      </c>
      <c r="Q220" s="274">
        <v>0</v>
      </c>
      <c r="R220" s="1">
        <v>0</v>
      </c>
      <c r="S220" s="38"/>
      <c r="T220" s="11">
        <f t="shared" si="50"/>
        <v>45508</v>
      </c>
      <c r="U220" s="274">
        <v>22</v>
      </c>
      <c r="V220" s="274">
        <v>2216.89</v>
      </c>
      <c r="W220" s="274">
        <v>0</v>
      </c>
      <c r="X220" s="274">
        <v>0</v>
      </c>
      <c r="Y220" s="274">
        <v>43</v>
      </c>
      <c r="Z220" s="274">
        <v>0</v>
      </c>
      <c r="AA220" s="1">
        <v>3.5</v>
      </c>
      <c r="AB220" s="38"/>
      <c r="AC220" s="11">
        <f t="shared" si="51"/>
        <v>45508</v>
      </c>
      <c r="AD220" s="1">
        <v>28</v>
      </c>
      <c r="AE220" s="1">
        <v>3510.82</v>
      </c>
      <c r="AF220" s="1">
        <v>41.65</v>
      </c>
      <c r="AG220" s="1">
        <v>0</v>
      </c>
      <c r="AH220" s="1">
        <v>0</v>
      </c>
      <c r="AI220" s="1">
        <v>0</v>
      </c>
      <c r="AJ220" s="1">
        <v>24.75</v>
      </c>
      <c r="AK220" s="38"/>
      <c r="AL220" s="11">
        <f t="shared" si="52"/>
        <v>45508</v>
      </c>
      <c r="AM220" s="1">
        <v>42</v>
      </c>
      <c r="AN220" s="1">
        <v>4798.18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38"/>
      <c r="AU220" s="11">
        <f t="shared" si="53"/>
        <v>45508</v>
      </c>
      <c r="AV220" s="274">
        <v>34</v>
      </c>
      <c r="AW220" s="274">
        <v>2797.83</v>
      </c>
      <c r="AX220" s="274">
        <v>0</v>
      </c>
      <c r="AY220" s="274">
        <v>9.16</v>
      </c>
      <c r="AZ220" s="274">
        <v>0</v>
      </c>
      <c r="BA220" s="274">
        <v>0</v>
      </c>
      <c r="BB220" s="1">
        <v>98.86</v>
      </c>
      <c r="BC220" s="38"/>
      <c r="BD220" s="11">
        <f t="shared" si="54"/>
        <v>45508</v>
      </c>
      <c r="BE220" s="274">
        <v>24</v>
      </c>
      <c r="BF220" s="274">
        <v>2743.14</v>
      </c>
      <c r="BG220" s="274">
        <v>30.02</v>
      </c>
      <c r="BH220" s="274">
        <v>0</v>
      </c>
      <c r="BI220" s="274">
        <v>0</v>
      </c>
      <c r="BJ220" s="274">
        <v>0</v>
      </c>
      <c r="BK220" s="1">
        <v>12.5</v>
      </c>
      <c r="BL220" s="38"/>
      <c r="BM220" s="11">
        <f t="shared" si="55"/>
        <v>45508</v>
      </c>
      <c r="BN220" s="274">
        <v>44</v>
      </c>
      <c r="BO220" s="274">
        <v>4961.09</v>
      </c>
      <c r="BP220" s="274">
        <v>26.98</v>
      </c>
      <c r="BQ220" s="274">
        <v>0</v>
      </c>
      <c r="BR220" s="274">
        <v>113.9</v>
      </c>
      <c r="BS220" s="274">
        <v>2</v>
      </c>
      <c r="BT220" s="1">
        <v>0</v>
      </c>
      <c r="BU220" s="38"/>
      <c r="BV220" s="11">
        <f t="shared" si="56"/>
        <v>45508</v>
      </c>
      <c r="BW220" s="274">
        <v>29</v>
      </c>
      <c r="BX220" s="274">
        <v>2196.7199999999998</v>
      </c>
      <c r="BY220" s="274">
        <v>8</v>
      </c>
      <c r="BZ220" s="274">
        <v>0</v>
      </c>
      <c r="CA220" s="274">
        <v>35</v>
      </c>
      <c r="CB220" s="274">
        <v>0</v>
      </c>
      <c r="CC220" s="1">
        <v>4</v>
      </c>
      <c r="CD220" s="38"/>
      <c r="CE220" s="11">
        <f t="shared" si="57"/>
        <v>45508</v>
      </c>
      <c r="CF220" s="274">
        <v>31</v>
      </c>
      <c r="CG220" s="274">
        <v>3593.79</v>
      </c>
      <c r="CH220" s="274">
        <v>24</v>
      </c>
      <c r="CI220" s="274">
        <v>0</v>
      </c>
      <c r="CJ220" s="274">
        <v>0</v>
      </c>
      <c r="CK220" s="274">
        <v>0</v>
      </c>
      <c r="CL220" s="1">
        <v>2.1</v>
      </c>
      <c r="CM220" s="38"/>
      <c r="CN220" s="11">
        <f t="shared" si="58"/>
        <v>45508</v>
      </c>
      <c r="CO220" s="274">
        <v>45</v>
      </c>
      <c r="CP220" s="274">
        <v>4771.41</v>
      </c>
      <c r="CQ220" s="274">
        <v>18</v>
      </c>
      <c r="CR220" s="275">
        <v>258.24</v>
      </c>
      <c r="CS220" s="274">
        <v>25</v>
      </c>
      <c r="CT220" s="274">
        <v>1</v>
      </c>
      <c r="CU220" s="1">
        <v>34</v>
      </c>
      <c r="CV220" s="38"/>
      <c r="CW220" s="13">
        <f t="shared" si="59"/>
        <v>45508</v>
      </c>
      <c r="CX220" s="1"/>
      <c r="CY220" s="1"/>
      <c r="CZ220" s="1"/>
      <c r="DA220" s="1"/>
      <c r="DB220" s="1"/>
      <c r="DC220" s="1"/>
      <c r="DD220" s="1"/>
      <c r="DE220" s="38"/>
      <c r="DF220" s="13">
        <f t="shared" si="60"/>
        <v>45508</v>
      </c>
      <c r="DG220" s="1"/>
      <c r="DH220" s="1"/>
      <c r="DI220" s="1"/>
      <c r="DJ220" s="1"/>
      <c r="DK220" s="1"/>
      <c r="DL220" s="1"/>
      <c r="DM220" s="1"/>
      <c r="DN220" s="38"/>
      <c r="DO220" s="13">
        <f t="shared" si="61"/>
        <v>45508</v>
      </c>
      <c r="DP220" s="1"/>
      <c r="DQ220" s="1"/>
      <c r="DR220" s="1"/>
      <c r="DS220" s="1"/>
      <c r="DT220" s="1"/>
      <c r="DU220" s="1"/>
      <c r="DV220" s="1"/>
      <c r="DW220" s="38"/>
      <c r="DX220" s="13">
        <f t="shared" si="62"/>
        <v>45508</v>
      </c>
      <c r="DY220" s="1"/>
      <c r="DZ220" s="1"/>
      <c r="EA220" s="1"/>
      <c r="EB220" s="1"/>
      <c r="EC220" s="1"/>
      <c r="ED220" s="1"/>
      <c r="EE220" s="1"/>
      <c r="EF220" s="38"/>
      <c r="EG220" s="38"/>
      <c r="EH220" s="38"/>
      <c r="EI220" s="38"/>
      <c r="EJ220" s="38"/>
      <c r="EK220" s="38"/>
      <c r="EL220" s="38"/>
      <c r="EM220" s="38"/>
      <c r="EN220" s="38"/>
    </row>
    <row r="221" spans="1:144" x14ac:dyDescent="0.3">
      <c r="A221" s="268">
        <f t="shared" si="49"/>
        <v>11</v>
      </c>
      <c r="B221" s="11">
        <f t="shared" si="48"/>
        <v>45509</v>
      </c>
      <c r="C221" s="1">
        <v>48</v>
      </c>
      <c r="D221" s="1">
        <v>6309.62</v>
      </c>
      <c r="E221" s="1">
        <v>0</v>
      </c>
      <c r="F221" s="272">
        <v>36.4</v>
      </c>
      <c r="G221" s="1">
        <v>31</v>
      </c>
      <c r="H221" s="1">
        <v>1</v>
      </c>
      <c r="I221" s="1">
        <v>145.91</v>
      </c>
      <c r="J221" s="38"/>
      <c r="K221" s="11">
        <f t="shared" si="63"/>
        <v>45509</v>
      </c>
      <c r="L221" s="1">
        <v>48</v>
      </c>
      <c r="M221" s="1">
        <v>6870.38</v>
      </c>
      <c r="N221" s="1">
        <v>46.23</v>
      </c>
      <c r="O221" s="1">
        <v>0</v>
      </c>
      <c r="P221" s="1">
        <v>4.95</v>
      </c>
      <c r="Q221" s="1">
        <v>0</v>
      </c>
      <c r="R221" s="1">
        <v>0</v>
      </c>
      <c r="S221" s="38"/>
      <c r="T221" s="11">
        <f t="shared" si="50"/>
        <v>45509</v>
      </c>
      <c r="U221" s="1">
        <v>27</v>
      </c>
      <c r="V221" s="1">
        <v>2819.61</v>
      </c>
      <c r="W221" s="1">
        <v>0</v>
      </c>
      <c r="X221" s="1">
        <v>0</v>
      </c>
      <c r="Y221" s="1">
        <v>42.75</v>
      </c>
      <c r="Z221" s="1">
        <v>0</v>
      </c>
      <c r="AA221" s="1">
        <v>587.75</v>
      </c>
      <c r="AB221" s="38"/>
      <c r="AC221" s="11">
        <f t="shared" si="51"/>
        <v>45509</v>
      </c>
      <c r="AD221" s="1">
        <v>40</v>
      </c>
      <c r="AE221" s="272">
        <v>5589.8</v>
      </c>
      <c r="AF221" s="1">
        <v>28.69</v>
      </c>
      <c r="AG221" s="1">
        <v>0</v>
      </c>
      <c r="AH221" s="1">
        <v>0</v>
      </c>
      <c r="AI221" s="1">
        <v>0</v>
      </c>
      <c r="AJ221" s="1">
        <v>0</v>
      </c>
      <c r="AK221" s="38"/>
      <c r="AL221" s="11">
        <f t="shared" si="52"/>
        <v>45509</v>
      </c>
      <c r="AM221" s="1">
        <v>52</v>
      </c>
      <c r="AN221" s="272">
        <v>6315.8</v>
      </c>
      <c r="AO221" s="1">
        <v>9.26</v>
      </c>
      <c r="AP221" s="1">
        <v>0</v>
      </c>
      <c r="AQ221" s="1">
        <v>149.79</v>
      </c>
      <c r="AR221" s="1">
        <v>0</v>
      </c>
      <c r="AS221" s="1">
        <v>0</v>
      </c>
      <c r="AT221" s="38"/>
      <c r="AU221" s="11">
        <f t="shared" si="53"/>
        <v>45509</v>
      </c>
      <c r="AV221" s="1">
        <v>61</v>
      </c>
      <c r="AW221" s="1">
        <v>5901.53</v>
      </c>
      <c r="AX221" s="1">
        <v>0</v>
      </c>
      <c r="AY221" s="1">
        <v>46</v>
      </c>
      <c r="AZ221" s="1">
        <v>100</v>
      </c>
      <c r="BA221" s="1">
        <v>2</v>
      </c>
      <c r="BB221" s="272">
        <v>21.4</v>
      </c>
      <c r="BC221" s="38"/>
      <c r="BD221" s="11">
        <f t="shared" si="54"/>
        <v>45509</v>
      </c>
      <c r="BE221" s="1">
        <v>47</v>
      </c>
      <c r="BF221" s="1">
        <v>5784.63</v>
      </c>
      <c r="BG221" s="1">
        <v>21.25</v>
      </c>
      <c r="BH221" s="1">
        <v>0</v>
      </c>
      <c r="BI221" s="1">
        <v>0</v>
      </c>
      <c r="BJ221" s="1">
        <v>0</v>
      </c>
      <c r="BK221" s="1">
        <v>9</v>
      </c>
      <c r="BL221" s="38"/>
      <c r="BM221" s="11">
        <f t="shared" si="55"/>
        <v>45509</v>
      </c>
      <c r="BN221" s="1">
        <v>52</v>
      </c>
      <c r="BO221" s="1">
        <v>6619.38</v>
      </c>
      <c r="BP221" s="1">
        <v>36.28</v>
      </c>
      <c r="BQ221" s="1">
        <v>0</v>
      </c>
      <c r="BR221" s="1">
        <v>348</v>
      </c>
      <c r="BS221" s="1">
        <v>1</v>
      </c>
      <c r="BT221" s="1">
        <v>2335.7199999999998</v>
      </c>
      <c r="BU221" s="38"/>
      <c r="BV221" s="11">
        <f t="shared" si="56"/>
        <v>45509</v>
      </c>
      <c r="BW221" s="1">
        <v>35</v>
      </c>
      <c r="BX221" s="1">
        <v>2846.14</v>
      </c>
      <c r="BY221" s="1">
        <v>4</v>
      </c>
      <c r="BZ221" s="1">
        <v>0</v>
      </c>
      <c r="CA221" s="1">
        <v>35</v>
      </c>
      <c r="CB221" s="1">
        <v>0</v>
      </c>
      <c r="CC221" s="1">
        <v>10</v>
      </c>
      <c r="CD221" s="38"/>
      <c r="CE221" s="11">
        <f t="shared" si="57"/>
        <v>45509</v>
      </c>
      <c r="CF221" s="1">
        <v>29</v>
      </c>
      <c r="CG221" s="1">
        <v>3518.93</v>
      </c>
      <c r="CH221" s="1">
        <v>20.5</v>
      </c>
      <c r="CI221" s="1">
        <v>0</v>
      </c>
      <c r="CJ221" s="1">
        <v>0</v>
      </c>
      <c r="CK221" s="1">
        <v>0</v>
      </c>
      <c r="CL221" s="1">
        <v>8.93</v>
      </c>
      <c r="CM221" s="38"/>
      <c r="CN221" s="11">
        <f t="shared" si="58"/>
        <v>45509</v>
      </c>
      <c r="CO221" s="1">
        <v>83</v>
      </c>
      <c r="CP221" s="1">
        <v>8738.35</v>
      </c>
      <c r="CQ221" s="272">
        <v>66.5</v>
      </c>
      <c r="CR221" s="1">
        <v>556.29</v>
      </c>
      <c r="CS221" s="1">
        <v>0</v>
      </c>
      <c r="CT221" s="1">
        <v>1</v>
      </c>
      <c r="CU221" s="1">
        <v>116.54</v>
      </c>
      <c r="CV221" s="38"/>
      <c r="CW221" s="13">
        <f t="shared" si="59"/>
        <v>45509</v>
      </c>
      <c r="CX221" s="1"/>
      <c r="CY221" s="1"/>
      <c r="CZ221" s="1"/>
      <c r="DA221" s="1"/>
      <c r="DB221" s="1"/>
      <c r="DC221" s="1"/>
      <c r="DD221" s="1"/>
      <c r="DE221" s="38"/>
      <c r="DF221" s="13">
        <f t="shared" si="60"/>
        <v>45509</v>
      </c>
      <c r="DG221" s="1"/>
      <c r="DH221" s="1"/>
      <c r="DI221" s="1"/>
      <c r="DJ221" s="1"/>
      <c r="DK221" s="1"/>
      <c r="DL221" s="1"/>
      <c r="DM221" s="1"/>
      <c r="DN221" s="38"/>
      <c r="DO221" s="13">
        <f t="shared" si="61"/>
        <v>45509</v>
      </c>
      <c r="DP221" s="1"/>
      <c r="DQ221" s="1"/>
      <c r="DR221" s="1"/>
      <c r="DS221" s="1"/>
      <c r="DT221" s="1"/>
      <c r="DU221" s="1"/>
      <c r="DV221" s="1"/>
      <c r="DW221" s="38"/>
      <c r="DX221" s="13">
        <f t="shared" si="62"/>
        <v>45509</v>
      </c>
      <c r="DY221" s="1"/>
      <c r="DZ221" s="1"/>
      <c r="EA221" s="1"/>
      <c r="EB221" s="1"/>
      <c r="EC221" s="1"/>
      <c r="ED221" s="1"/>
      <c r="EE221" s="1"/>
      <c r="EF221" s="38"/>
      <c r="EG221" s="38"/>
      <c r="EH221" s="38"/>
      <c r="EI221" s="38"/>
      <c r="EJ221" s="38"/>
      <c r="EK221" s="38"/>
      <c r="EL221" s="38"/>
      <c r="EM221" s="38"/>
      <c r="EN221" s="38"/>
    </row>
    <row r="222" spans="1:144" x14ac:dyDescent="0.3">
      <c r="A222" s="268">
        <f t="shared" si="49"/>
        <v>11</v>
      </c>
      <c r="B222" s="11">
        <f t="shared" si="48"/>
        <v>45510</v>
      </c>
      <c r="C222" s="1">
        <v>52</v>
      </c>
      <c r="D222" s="1">
        <v>7256.16</v>
      </c>
      <c r="E222" s="1">
        <v>0</v>
      </c>
      <c r="F222" s="1">
        <v>35</v>
      </c>
      <c r="G222" s="1">
        <v>0</v>
      </c>
      <c r="H222" s="1">
        <v>1</v>
      </c>
      <c r="I222" s="1">
        <v>206.41</v>
      </c>
      <c r="J222" s="38"/>
      <c r="K222" s="11">
        <f t="shared" si="63"/>
        <v>45510</v>
      </c>
      <c r="L222" s="1">
        <v>52</v>
      </c>
      <c r="M222" s="1">
        <v>7444.17</v>
      </c>
      <c r="N222" s="1">
        <v>5.89</v>
      </c>
      <c r="O222" s="1">
        <v>0</v>
      </c>
      <c r="P222" s="1">
        <v>0</v>
      </c>
      <c r="Q222" s="1">
        <v>0</v>
      </c>
      <c r="R222" s="1">
        <v>0</v>
      </c>
      <c r="S222" s="38"/>
      <c r="T222" s="11">
        <f t="shared" si="50"/>
        <v>45510</v>
      </c>
      <c r="U222" s="1">
        <v>31</v>
      </c>
      <c r="V222" s="1">
        <v>3107.74</v>
      </c>
      <c r="W222" s="1">
        <v>0</v>
      </c>
      <c r="X222" s="1">
        <v>0</v>
      </c>
      <c r="Y222" s="1">
        <v>70</v>
      </c>
      <c r="Z222" s="1">
        <v>0</v>
      </c>
      <c r="AA222" s="1">
        <v>34.5</v>
      </c>
      <c r="AB222" s="38"/>
      <c r="AC222" s="11">
        <f t="shared" si="51"/>
        <v>45510</v>
      </c>
      <c r="AD222" s="1">
        <v>73</v>
      </c>
      <c r="AE222" s="1">
        <v>10619.03</v>
      </c>
      <c r="AF222" s="1">
        <v>53.68</v>
      </c>
      <c r="AG222" s="1">
        <v>0</v>
      </c>
      <c r="AH222" s="1">
        <v>0</v>
      </c>
      <c r="AI222" s="1">
        <v>0</v>
      </c>
      <c r="AJ222" s="1">
        <v>0</v>
      </c>
      <c r="AK222" s="38"/>
      <c r="AL222" s="11">
        <f t="shared" si="52"/>
        <v>45510</v>
      </c>
      <c r="AM222" s="1">
        <v>62</v>
      </c>
      <c r="AN222" s="1">
        <v>8698.0499999999993</v>
      </c>
      <c r="AO222" s="1">
        <v>13.88</v>
      </c>
      <c r="AP222" s="1">
        <v>0</v>
      </c>
      <c r="AQ222" s="1">
        <v>0</v>
      </c>
      <c r="AR222" s="1">
        <v>0</v>
      </c>
      <c r="AS222" s="1">
        <v>0</v>
      </c>
      <c r="AT222" s="38"/>
      <c r="AU222" s="11">
        <f t="shared" si="53"/>
        <v>45510</v>
      </c>
      <c r="AV222" s="1">
        <v>63</v>
      </c>
      <c r="AW222" s="1">
        <v>5859.08</v>
      </c>
      <c r="AX222" s="1">
        <v>0</v>
      </c>
      <c r="AY222" s="272">
        <v>48.5</v>
      </c>
      <c r="AZ222" s="1">
        <v>0</v>
      </c>
      <c r="BA222" s="1">
        <v>0</v>
      </c>
      <c r="BB222" s="1">
        <v>20.329999999999998</v>
      </c>
      <c r="BC222" s="38"/>
      <c r="BD222" s="11">
        <f t="shared" si="54"/>
        <v>45510</v>
      </c>
      <c r="BE222" s="1">
        <v>69</v>
      </c>
      <c r="BF222" s="1">
        <v>8974.35</v>
      </c>
      <c r="BG222" s="1">
        <v>37.869999999999997</v>
      </c>
      <c r="BH222" s="1">
        <v>0</v>
      </c>
      <c r="BI222" s="1">
        <v>0</v>
      </c>
      <c r="BJ222" s="1">
        <v>0</v>
      </c>
      <c r="BK222" s="1">
        <v>2</v>
      </c>
      <c r="BL222" s="38"/>
      <c r="BM222" s="11">
        <f t="shared" si="55"/>
        <v>45510</v>
      </c>
      <c r="BN222" s="1">
        <v>55</v>
      </c>
      <c r="BO222" s="1">
        <v>6791.75</v>
      </c>
      <c r="BP222" s="1">
        <v>10.23</v>
      </c>
      <c r="BQ222" s="1">
        <v>0</v>
      </c>
      <c r="BR222" s="1">
        <v>0</v>
      </c>
      <c r="BS222" s="1">
        <v>1</v>
      </c>
      <c r="BT222" s="1">
        <v>0</v>
      </c>
      <c r="BU222" s="38"/>
      <c r="BV222" s="11">
        <f t="shared" si="56"/>
        <v>45510</v>
      </c>
      <c r="BW222" s="1">
        <v>34</v>
      </c>
      <c r="BX222" s="1">
        <v>2652.17</v>
      </c>
      <c r="BY222" s="1">
        <v>26</v>
      </c>
      <c r="BZ222" s="1">
        <v>0</v>
      </c>
      <c r="CA222" s="1">
        <v>0</v>
      </c>
      <c r="CB222" s="1">
        <v>0</v>
      </c>
      <c r="CC222" s="1">
        <v>202.98</v>
      </c>
      <c r="CD222" s="38"/>
      <c r="CE222" s="11">
        <f t="shared" si="57"/>
        <v>45510</v>
      </c>
      <c r="CF222" s="1">
        <v>31</v>
      </c>
      <c r="CG222" s="1">
        <v>3936.33</v>
      </c>
      <c r="CH222" s="1">
        <v>49</v>
      </c>
      <c r="CI222" s="1">
        <v>0</v>
      </c>
      <c r="CJ222" s="1">
        <v>0</v>
      </c>
      <c r="CK222" s="1">
        <v>0</v>
      </c>
      <c r="CL222" s="1">
        <v>15.76</v>
      </c>
      <c r="CM222" s="38"/>
      <c r="CN222" s="11">
        <f t="shared" si="58"/>
        <v>45510</v>
      </c>
      <c r="CO222" s="1">
        <v>81</v>
      </c>
      <c r="CP222" s="1">
        <v>9254.52</v>
      </c>
      <c r="CQ222" s="272">
        <v>59.5</v>
      </c>
      <c r="CR222" s="1">
        <v>285.33999999999997</v>
      </c>
      <c r="CS222" s="1">
        <v>0</v>
      </c>
      <c r="CT222" s="1">
        <v>1</v>
      </c>
      <c r="CU222" s="1">
        <v>77.13</v>
      </c>
      <c r="CV222" s="38"/>
      <c r="CW222" s="13">
        <f t="shared" si="59"/>
        <v>45510</v>
      </c>
      <c r="CX222" s="1"/>
      <c r="CY222" s="1"/>
      <c r="CZ222" s="1"/>
      <c r="DA222" s="1"/>
      <c r="DB222" s="1"/>
      <c r="DC222" s="1"/>
      <c r="DD222" s="1"/>
      <c r="DE222" s="38"/>
      <c r="DF222" s="13">
        <f t="shared" si="60"/>
        <v>45510</v>
      </c>
      <c r="DG222" s="1"/>
      <c r="DH222" s="1"/>
      <c r="DI222" s="1"/>
      <c r="DJ222" s="1"/>
      <c r="DK222" s="1"/>
      <c r="DL222" s="1"/>
      <c r="DM222" s="1"/>
      <c r="DN222" s="38"/>
      <c r="DO222" s="13">
        <f t="shared" si="61"/>
        <v>45510</v>
      </c>
      <c r="DP222" s="1"/>
      <c r="DQ222" s="1"/>
      <c r="DR222" s="1"/>
      <c r="DS222" s="1"/>
      <c r="DT222" s="1"/>
      <c r="DU222" s="1"/>
      <c r="DV222" s="1"/>
      <c r="DW222" s="38"/>
      <c r="DX222" s="13">
        <f t="shared" si="62"/>
        <v>45510</v>
      </c>
      <c r="DY222" s="1"/>
      <c r="DZ222" s="1"/>
      <c r="EA222" s="1"/>
      <c r="EB222" s="1"/>
      <c r="EC222" s="1"/>
      <c r="ED222" s="1"/>
      <c r="EE222" s="1"/>
      <c r="EF222" s="38"/>
      <c r="EG222" s="38"/>
      <c r="EH222" s="38"/>
      <c r="EI222" s="38"/>
      <c r="EJ222" s="38"/>
      <c r="EK222" s="38"/>
      <c r="EL222" s="38"/>
      <c r="EM222" s="38"/>
      <c r="EN222" s="38"/>
    </row>
    <row r="223" spans="1:144" x14ac:dyDescent="0.3">
      <c r="A223" s="268">
        <f t="shared" si="49"/>
        <v>11</v>
      </c>
      <c r="B223" s="11">
        <f t="shared" si="48"/>
        <v>45511</v>
      </c>
      <c r="C223" s="1">
        <v>51</v>
      </c>
      <c r="D223" s="1">
        <v>7688.64</v>
      </c>
      <c r="E223" s="1">
        <v>0</v>
      </c>
      <c r="F223" s="1">
        <v>33</v>
      </c>
      <c r="G223" s="1">
        <v>12</v>
      </c>
      <c r="H223" s="1">
        <v>0</v>
      </c>
      <c r="I223" s="1">
        <v>14.01</v>
      </c>
      <c r="J223" s="38"/>
      <c r="K223" s="11">
        <f t="shared" si="63"/>
        <v>45511</v>
      </c>
      <c r="L223" s="1">
        <v>53</v>
      </c>
      <c r="M223" s="1">
        <v>7493.44</v>
      </c>
      <c r="N223" s="1">
        <v>42.94</v>
      </c>
      <c r="O223" s="1">
        <v>0</v>
      </c>
      <c r="P223" s="1">
        <v>9.9</v>
      </c>
      <c r="Q223" s="1">
        <v>0</v>
      </c>
      <c r="R223" s="1">
        <v>17.25</v>
      </c>
      <c r="S223" s="38"/>
      <c r="T223" s="11">
        <f t="shared" si="50"/>
        <v>45511</v>
      </c>
      <c r="U223" s="1">
        <v>19</v>
      </c>
      <c r="V223" s="1">
        <v>1748.02</v>
      </c>
      <c r="W223" s="1">
        <v>0</v>
      </c>
      <c r="X223" s="1">
        <v>0</v>
      </c>
      <c r="Y223" s="1">
        <v>11.25</v>
      </c>
      <c r="Z223" s="1">
        <v>0</v>
      </c>
      <c r="AA223" s="1">
        <v>0</v>
      </c>
      <c r="AB223" s="38"/>
      <c r="AC223" s="11">
        <f t="shared" si="51"/>
        <v>45511</v>
      </c>
      <c r="AD223" s="1">
        <v>58</v>
      </c>
      <c r="AE223" s="1">
        <v>8745.8799999999992</v>
      </c>
      <c r="AF223" s="1">
        <v>34.229999999999997</v>
      </c>
      <c r="AG223" s="1">
        <v>0</v>
      </c>
      <c r="AH223" s="1">
        <v>223.98</v>
      </c>
      <c r="AI223" s="1">
        <v>0</v>
      </c>
      <c r="AJ223" s="1">
        <v>0</v>
      </c>
      <c r="AK223" s="38"/>
      <c r="AL223" s="11">
        <f t="shared" si="52"/>
        <v>45511</v>
      </c>
      <c r="AM223" s="1">
        <v>50</v>
      </c>
      <c r="AN223" s="1">
        <v>6932.58</v>
      </c>
      <c r="AO223" s="1">
        <v>6.48</v>
      </c>
      <c r="AP223" s="1">
        <v>0</v>
      </c>
      <c r="AQ223" s="1">
        <v>339</v>
      </c>
      <c r="AR223" s="1">
        <v>0</v>
      </c>
      <c r="AS223" s="1">
        <v>0</v>
      </c>
      <c r="AT223" s="38"/>
      <c r="AU223" s="11">
        <f t="shared" si="53"/>
        <v>45511</v>
      </c>
      <c r="AV223" s="1">
        <v>62</v>
      </c>
      <c r="AW223" s="1">
        <v>5777.04</v>
      </c>
      <c r="AX223" s="1">
        <v>0</v>
      </c>
      <c r="AY223" s="1">
        <v>46</v>
      </c>
      <c r="AZ223" s="1">
        <v>-100.57</v>
      </c>
      <c r="BA223" s="1">
        <v>7</v>
      </c>
      <c r="BB223" s="1">
        <v>143.63999999999999</v>
      </c>
      <c r="BC223" s="38"/>
      <c r="BD223" s="11">
        <f t="shared" si="54"/>
        <v>45511</v>
      </c>
      <c r="BE223" s="1">
        <v>64</v>
      </c>
      <c r="BF223" s="1">
        <v>7589.97</v>
      </c>
      <c r="BG223" s="1">
        <v>13.85</v>
      </c>
      <c r="BH223" s="1">
        <v>0</v>
      </c>
      <c r="BI223" s="1">
        <v>0</v>
      </c>
      <c r="BJ223" s="1">
        <v>0</v>
      </c>
      <c r="BK223" s="1">
        <v>12</v>
      </c>
      <c r="BL223" s="38"/>
      <c r="BM223" s="11">
        <f t="shared" si="55"/>
        <v>45511</v>
      </c>
      <c r="BN223" s="1">
        <v>56</v>
      </c>
      <c r="BO223" s="1">
        <v>7394.84</v>
      </c>
      <c r="BP223" s="1">
        <v>6.05</v>
      </c>
      <c r="BQ223" s="1">
        <v>0</v>
      </c>
      <c r="BR223" s="1">
        <v>119</v>
      </c>
      <c r="BS223" s="1">
        <v>2</v>
      </c>
      <c r="BT223" s="1">
        <v>122</v>
      </c>
      <c r="BU223" s="38"/>
      <c r="BV223" s="11">
        <f t="shared" si="56"/>
        <v>45511</v>
      </c>
      <c r="BW223" s="1">
        <v>27</v>
      </c>
      <c r="BX223" s="1">
        <v>2020.85</v>
      </c>
      <c r="BY223" s="1">
        <v>48</v>
      </c>
      <c r="BZ223" s="1">
        <v>0</v>
      </c>
      <c r="CA223" s="1">
        <v>35</v>
      </c>
      <c r="CB223" s="1">
        <v>0</v>
      </c>
      <c r="CC223" s="1">
        <v>48</v>
      </c>
      <c r="CD223" s="38"/>
      <c r="CE223" s="11">
        <f t="shared" si="57"/>
        <v>45511</v>
      </c>
      <c r="CF223" s="1">
        <v>31</v>
      </c>
      <c r="CG223" s="1">
        <v>3910.25</v>
      </c>
      <c r="CH223" s="1">
        <v>12</v>
      </c>
      <c r="CI223" s="1">
        <v>0</v>
      </c>
      <c r="CJ223" s="1">
        <v>0</v>
      </c>
      <c r="CK223" s="1">
        <v>0</v>
      </c>
      <c r="CL223" s="1">
        <v>0</v>
      </c>
      <c r="CM223" s="38"/>
      <c r="CN223" s="11">
        <f t="shared" si="58"/>
        <v>45511</v>
      </c>
      <c r="CO223" s="1">
        <v>75</v>
      </c>
      <c r="CP223" s="1">
        <v>8853.99</v>
      </c>
      <c r="CQ223" s="1">
        <v>76</v>
      </c>
      <c r="CR223" s="1">
        <v>519.65</v>
      </c>
      <c r="CS223" s="1">
        <v>0</v>
      </c>
      <c r="CT223" s="1">
        <v>3</v>
      </c>
      <c r="CU223" s="1">
        <v>115.16</v>
      </c>
      <c r="CV223" s="38"/>
      <c r="CW223" s="13">
        <f t="shared" si="59"/>
        <v>45511</v>
      </c>
      <c r="CX223" s="1"/>
      <c r="CY223" s="1"/>
      <c r="CZ223" s="1"/>
      <c r="DA223" s="1"/>
      <c r="DB223" s="1"/>
      <c r="DC223" s="1"/>
      <c r="DD223" s="1"/>
      <c r="DE223" s="38"/>
      <c r="DF223" s="13">
        <f t="shared" si="60"/>
        <v>45511</v>
      </c>
      <c r="DG223" s="1"/>
      <c r="DH223" s="1"/>
      <c r="DI223" s="1"/>
      <c r="DJ223" s="1"/>
      <c r="DK223" s="1"/>
      <c r="DL223" s="1"/>
      <c r="DM223" s="1"/>
      <c r="DN223" s="38"/>
      <c r="DO223" s="13">
        <f t="shared" si="61"/>
        <v>45511</v>
      </c>
      <c r="DP223" s="1"/>
      <c r="DQ223" s="1"/>
      <c r="DR223" s="1"/>
      <c r="DS223" s="1"/>
      <c r="DT223" s="1"/>
      <c r="DU223" s="1"/>
      <c r="DV223" s="1"/>
      <c r="DW223" s="38"/>
      <c r="DX223" s="13">
        <f t="shared" si="62"/>
        <v>45511</v>
      </c>
      <c r="DY223" s="1"/>
      <c r="DZ223" s="1"/>
      <c r="EA223" s="1"/>
      <c r="EB223" s="1"/>
      <c r="EC223" s="1"/>
      <c r="ED223" s="1"/>
      <c r="EE223" s="1"/>
      <c r="EF223" s="38"/>
      <c r="EG223" s="38"/>
      <c r="EH223" s="38"/>
      <c r="EI223" s="38"/>
      <c r="EJ223" s="38"/>
      <c r="EK223" s="38"/>
      <c r="EL223" s="38"/>
      <c r="EM223" s="38"/>
      <c r="EN223" s="38"/>
    </row>
    <row r="224" spans="1:144" x14ac:dyDescent="0.3">
      <c r="A224" s="268">
        <f t="shared" si="49"/>
        <v>11</v>
      </c>
      <c r="B224" s="11">
        <f t="shared" si="48"/>
        <v>45512</v>
      </c>
      <c r="C224" s="1">
        <v>42</v>
      </c>
      <c r="D224" s="1">
        <v>5838.34</v>
      </c>
      <c r="E224" s="1">
        <v>0</v>
      </c>
      <c r="F224" s="1">
        <v>14</v>
      </c>
      <c r="G224" s="1">
        <v>0</v>
      </c>
      <c r="H224" s="1">
        <v>0</v>
      </c>
      <c r="I224" s="1">
        <v>337.32</v>
      </c>
      <c r="J224" s="38"/>
      <c r="K224" s="11">
        <f t="shared" si="63"/>
        <v>45512</v>
      </c>
      <c r="L224" s="1">
        <v>47</v>
      </c>
      <c r="M224" s="272">
        <v>6501.7</v>
      </c>
      <c r="N224" s="1">
        <v>56.86</v>
      </c>
      <c r="O224" s="1">
        <v>0</v>
      </c>
      <c r="P224" s="1">
        <v>0</v>
      </c>
      <c r="Q224" s="1">
        <v>0</v>
      </c>
      <c r="R224" s="1">
        <v>24.5</v>
      </c>
      <c r="S224" s="38"/>
      <c r="T224" s="11">
        <f t="shared" si="50"/>
        <v>45512</v>
      </c>
      <c r="U224" s="1">
        <v>19</v>
      </c>
      <c r="V224" s="1">
        <v>1862.62</v>
      </c>
      <c r="W224" s="1">
        <v>0</v>
      </c>
      <c r="X224" s="1">
        <v>0</v>
      </c>
      <c r="Y224" s="1">
        <v>9</v>
      </c>
      <c r="Z224" s="1">
        <v>0</v>
      </c>
      <c r="AA224" s="1">
        <v>0</v>
      </c>
      <c r="AB224" s="38"/>
      <c r="AC224" s="11">
        <f t="shared" si="51"/>
        <v>45512</v>
      </c>
      <c r="AD224" s="1">
        <v>44</v>
      </c>
      <c r="AE224" s="1">
        <v>6131.41</v>
      </c>
      <c r="AF224" s="1">
        <v>37.950000000000003</v>
      </c>
      <c r="AG224" s="1">
        <v>0</v>
      </c>
      <c r="AH224" s="1">
        <v>-97.81</v>
      </c>
      <c r="AI224" s="1">
        <v>0</v>
      </c>
      <c r="AJ224" s="1">
        <v>0</v>
      </c>
      <c r="AK224" s="38"/>
      <c r="AL224" s="11">
        <f t="shared" si="52"/>
        <v>45512</v>
      </c>
      <c r="AM224" s="1">
        <v>43</v>
      </c>
      <c r="AN224" s="1">
        <v>5538.29</v>
      </c>
      <c r="AO224" s="1">
        <v>2.78</v>
      </c>
      <c r="AP224" s="1">
        <v>0</v>
      </c>
      <c r="AQ224" s="1">
        <v>76.569999999999993</v>
      </c>
      <c r="AR224" s="1">
        <v>0</v>
      </c>
      <c r="AS224" s="1">
        <v>0</v>
      </c>
      <c r="AT224" s="38"/>
      <c r="AU224" s="11">
        <f t="shared" si="53"/>
        <v>45512</v>
      </c>
      <c r="AV224" s="1">
        <v>47</v>
      </c>
      <c r="AW224" s="1">
        <v>4087.62</v>
      </c>
      <c r="AX224" s="1">
        <v>0</v>
      </c>
      <c r="AY224" s="1">
        <v>74.150000000000006</v>
      </c>
      <c r="AZ224" s="1">
        <v>0</v>
      </c>
      <c r="BA224" s="1">
        <v>0</v>
      </c>
      <c r="BB224" s="1">
        <v>114.9</v>
      </c>
      <c r="BC224" s="38"/>
      <c r="BD224" s="11">
        <f t="shared" si="54"/>
        <v>45512</v>
      </c>
      <c r="BE224" s="1">
        <v>56</v>
      </c>
      <c r="BF224" s="1">
        <v>6908.33</v>
      </c>
      <c r="BG224" s="1">
        <v>2.77</v>
      </c>
      <c r="BH224" s="1">
        <v>0</v>
      </c>
      <c r="BI224" s="1">
        <v>0</v>
      </c>
      <c r="BJ224" s="1">
        <v>13</v>
      </c>
      <c r="BK224" s="1">
        <v>0</v>
      </c>
      <c r="BL224" s="38"/>
      <c r="BM224" s="11">
        <f t="shared" si="55"/>
        <v>45512</v>
      </c>
      <c r="BN224" s="1">
        <v>59</v>
      </c>
      <c r="BO224" s="1">
        <v>7512.31</v>
      </c>
      <c r="BP224" s="1">
        <v>70.930000000000007</v>
      </c>
      <c r="BQ224" s="1">
        <v>0</v>
      </c>
      <c r="BR224" s="1">
        <v>645.11</v>
      </c>
      <c r="BS224" s="1">
        <v>2</v>
      </c>
      <c r="BT224" s="1">
        <v>4</v>
      </c>
      <c r="BU224" s="38"/>
      <c r="BV224" s="11">
        <f t="shared" si="56"/>
        <v>45512</v>
      </c>
      <c r="BW224" s="1">
        <v>40</v>
      </c>
      <c r="BX224" s="1">
        <v>3081.68</v>
      </c>
      <c r="BY224" s="1">
        <v>2</v>
      </c>
      <c r="BZ224" s="1">
        <v>0</v>
      </c>
      <c r="CA224" s="1">
        <v>35</v>
      </c>
      <c r="CB224" s="1">
        <v>0</v>
      </c>
      <c r="CC224" s="1">
        <v>2</v>
      </c>
      <c r="CD224" s="38"/>
      <c r="CE224" s="11">
        <f t="shared" si="57"/>
        <v>45512</v>
      </c>
      <c r="CF224" s="1">
        <v>35</v>
      </c>
      <c r="CG224" s="1">
        <v>4250.3500000000004</v>
      </c>
      <c r="CH224" s="1">
        <v>30</v>
      </c>
      <c r="CI224" s="1">
        <v>0</v>
      </c>
      <c r="CJ224" s="1">
        <v>0</v>
      </c>
      <c r="CK224" s="1">
        <v>0</v>
      </c>
      <c r="CL224" s="1">
        <v>0</v>
      </c>
      <c r="CM224" s="38"/>
      <c r="CN224" s="11">
        <f t="shared" si="58"/>
        <v>45512</v>
      </c>
      <c r="CO224" s="1">
        <v>53</v>
      </c>
      <c r="CP224" s="1">
        <v>5442.33</v>
      </c>
      <c r="CQ224" s="1">
        <v>38</v>
      </c>
      <c r="CR224" s="1">
        <v>425.46</v>
      </c>
      <c r="CS224" s="1">
        <v>25</v>
      </c>
      <c r="CT224" s="1">
        <v>2</v>
      </c>
      <c r="CU224" s="1">
        <v>91.84</v>
      </c>
      <c r="CV224" s="38"/>
      <c r="CW224" s="13">
        <f t="shared" si="59"/>
        <v>45512</v>
      </c>
      <c r="CX224" s="1"/>
      <c r="CY224" s="1"/>
      <c r="CZ224" s="1"/>
      <c r="DA224" s="1"/>
      <c r="DB224" s="1"/>
      <c r="DC224" s="1"/>
      <c r="DD224" s="1"/>
      <c r="DE224" s="38"/>
      <c r="DF224" s="13">
        <f t="shared" si="60"/>
        <v>45512</v>
      </c>
      <c r="DG224" s="1"/>
      <c r="DH224" s="1"/>
      <c r="DI224" s="1"/>
      <c r="DJ224" s="1"/>
      <c r="DK224" s="1"/>
      <c r="DL224" s="1"/>
      <c r="DM224" s="1"/>
      <c r="DN224" s="38"/>
      <c r="DO224" s="13">
        <f t="shared" si="61"/>
        <v>45512</v>
      </c>
      <c r="DP224" s="1"/>
      <c r="DQ224" s="1"/>
      <c r="DR224" s="1"/>
      <c r="DS224" s="1"/>
      <c r="DT224" s="1"/>
      <c r="DU224" s="1"/>
      <c r="DV224" s="1"/>
      <c r="DW224" s="38"/>
      <c r="DX224" s="13">
        <f t="shared" si="62"/>
        <v>45512</v>
      </c>
      <c r="DY224" s="1"/>
      <c r="DZ224" s="1"/>
      <c r="EA224" s="1"/>
      <c r="EB224" s="1"/>
      <c r="EC224" s="1"/>
      <c r="ED224" s="1"/>
      <c r="EE224" s="1"/>
      <c r="EF224" s="38"/>
      <c r="EG224" s="38"/>
      <c r="EH224" s="38"/>
      <c r="EI224" s="38"/>
      <c r="EJ224" s="38"/>
      <c r="EK224" s="38"/>
      <c r="EL224" s="38"/>
      <c r="EM224" s="38"/>
      <c r="EN224" s="38"/>
    </row>
    <row r="225" spans="1:144" x14ac:dyDescent="0.3">
      <c r="A225" s="268">
        <f t="shared" si="49"/>
        <v>11</v>
      </c>
      <c r="B225" s="11">
        <f t="shared" si="48"/>
        <v>45513</v>
      </c>
      <c r="C225" s="1">
        <v>47</v>
      </c>
      <c r="D225" s="272">
        <v>6186.5</v>
      </c>
      <c r="E225" s="1">
        <v>0</v>
      </c>
      <c r="F225" s="1">
        <v>19</v>
      </c>
      <c r="G225" s="1">
        <v>0</v>
      </c>
      <c r="H225" s="1">
        <v>0</v>
      </c>
      <c r="I225" s="1">
        <v>794.32</v>
      </c>
      <c r="J225" s="38"/>
      <c r="K225" s="11">
        <f t="shared" si="63"/>
        <v>45513</v>
      </c>
      <c r="L225" s="1">
        <v>39</v>
      </c>
      <c r="M225" s="1">
        <v>5160.78</v>
      </c>
      <c r="N225" s="1">
        <v>15.32</v>
      </c>
      <c r="O225" s="1">
        <v>0</v>
      </c>
      <c r="P225" s="1">
        <v>0</v>
      </c>
      <c r="Q225" s="1">
        <v>0</v>
      </c>
      <c r="R225" s="1">
        <v>9.75</v>
      </c>
      <c r="S225" s="38"/>
      <c r="T225" s="11">
        <f t="shared" si="50"/>
        <v>45513</v>
      </c>
      <c r="U225" s="1">
        <v>28</v>
      </c>
      <c r="V225" s="1">
        <v>2912.51</v>
      </c>
      <c r="W225" s="1">
        <v>0</v>
      </c>
      <c r="X225" s="1">
        <v>0</v>
      </c>
      <c r="Y225" s="1">
        <v>12</v>
      </c>
      <c r="Z225" s="1">
        <v>0</v>
      </c>
      <c r="AA225" s="1">
        <v>10</v>
      </c>
      <c r="AB225" s="38"/>
      <c r="AC225" s="11">
        <f t="shared" si="51"/>
        <v>45513</v>
      </c>
      <c r="AD225" s="1">
        <v>42</v>
      </c>
      <c r="AE225" s="1">
        <v>5842.68</v>
      </c>
      <c r="AF225" s="1">
        <v>11.11</v>
      </c>
      <c r="AG225" s="1">
        <v>0</v>
      </c>
      <c r="AH225" s="1">
        <v>107</v>
      </c>
      <c r="AI225" s="1">
        <v>0</v>
      </c>
      <c r="AJ225" s="1">
        <v>0</v>
      </c>
      <c r="AK225" s="38"/>
      <c r="AL225" s="11">
        <f t="shared" si="52"/>
        <v>45513</v>
      </c>
      <c r="AM225" s="1">
        <v>31</v>
      </c>
      <c r="AN225" s="1">
        <v>4342.9799999999996</v>
      </c>
      <c r="AO225" s="1">
        <v>8.33</v>
      </c>
      <c r="AP225" s="1">
        <v>0</v>
      </c>
      <c r="AQ225" s="1">
        <v>286</v>
      </c>
      <c r="AR225" s="1">
        <v>0</v>
      </c>
      <c r="AS225" s="1">
        <v>0</v>
      </c>
      <c r="AT225" s="38"/>
      <c r="AU225" s="11">
        <f t="shared" si="53"/>
        <v>45513</v>
      </c>
      <c r="AV225" s="1">
        <v>40</v>
      </c>
      <c r="AW225" s="1">
        <v>3114.56</v>
      </c>
      <c r="AX225" s="1">
        <v>0</v>
      </c>
      <c r="AY225" s="1">
        <v>58</v>
      </c>
      <c r="AZ225" s="1">
        <v>0</v>
      </c>
      <c r="BA225" s="1">
        <v>0</v>
      </c>
      <c r="BB225" s="1">
        <v>342.27</v>
      </c>
      <c r="BC225" s="38"/>
      <c r="BD225" s="11">
        <f t="shared" si="54"/>
        <v>45513</v>
      </c>
      <c r="BE225" s="1">
        <v>32</v>
      </c>
      <c r="BF225" s="1">
        <v>3556.19</v>
      </c>
      <c r="BG225" s="1">
        <v>11.08</v>
      </c>
      <c r="BH225" s="1">
        <v>0</v>
      </c>
      <c r="BI225" s="1">
        <v>4.95</v>
      </c>
      <c r="BJ225" s="1">
        <v>14</v>
      </c>
      <c r="BK225" s="1">
        <v>6</v>
      </c>
      <c r="BL225" s="38"/>
      <c r="BM225" s="11">
        <f t="shared" si="55"/>
        <v>45513</v>
      </c>
      <c r="BN225" s="1">
        <v>35</v>
      </c>
      <c r="BO225" s="1">
        <v>4436.92</v>
      </c>
      <c r="BP225" s="1">
        <v>68.61</v>
      </c>
      <c r="BQ225" s="1">
        <v>0</v>
      </c>
      <c r="BR225" s="1">
        <v>100</v>
      </c>
      <c r="BS225" s="1">
        <v>2</v>
      </c>
      <c r="BT225" s="1">
        <v>31.25</v>
      </c>
      <c r="BU225" s="38"/>
      <c r="BV225" s="11">
        <f t="shared" si="56"/>
        <v>45513</v>
      </c>
      <c r="BW225" s="1">
        <v>39</v>
      </c>
      <c r="BX225" s="1">
        <v>3090.45</v>
      </c>
      <c r="BY225" s="1">
        <v>36</v>
      </c>
      <c r="BZ225" s="1">
        <v>0</v>
      </c>
      <c r="CA225" s="1">
        <v>0</v>
      </c>
      <c r="CB225" s="1">
        <v>0</v>
      </c>
      <c r="CC225" s="1">
        <v>14</v>
      </c>
      <c r="CD225" s="38"/>
      <c r="CE225" s="11">
        <f t="shared" si="57"/>
        <v>45513</v>
      </c>
      <c r="CF225" s="1">
        <v>45</v>
      </c>
      <c r="CG225" s="1">
        <v>5754.43</v>
      </c>
      <c r="CH225" s="272">
        <v>79.5</v>
      </c>
      <c r="CI225" s="1">
        <v>0</v>
      </c>
      <c r="CJ225" s="1">
        <v>0</v>
      </c>
      <c r="CK225" s="1">
        <v>0</v>
      </c>
      <c r="CL225" s="1">
        <v>54.14</v>
      </c>
      <c r="CM225" s="38"/>
      <c r="CN225" s="11">
        <f t="shared" si="58"/>
        <v>45513</v>
      </c>
      <c r="CO225" s="1">
        <v>49</v>
      </c>
      <c r="CP225" s="272">
        <v>5054.8</v>
      </c>
      <c r="CQ225" s="1">
        <v>12</v>
      </c>
      <c r="CR225" s="1">
        <v>326.74</v>
      </c>
      <c r="CS225" s="1">
        <v>175</v>
      </c>
      <c r="CT225" s="1">
        <v>0</v>
      </c>
      <c r="CU225" s="1">
        <v>141.35</v>
      </c>
      <c r="CV225" s="38"/>
      <c r="CW225" s="13">
        <f t="shared" si="59"/>
        <v>45513</v>
      </c>
      <c r="CX225" s="1"/>
      <c r="CY225" s="1"/>
      <c r="CZ225" s="1"/>
      <c r="DA225" s="1"/>
      <c r="DB225" s="1"/>
      <c r="DC225" s="1"/>
      <c r="DD225" s="1"/>
      <c r="DE225" s="38"/>
      <c r="DF225" s="13">
        <f t="shared" si="60"/>
        <v>45513</v>
      </c>
      <c r="DG225" s="1"/>
      <c r="DH225" s="1"/>
      <c r="DI225" s="1"/>
      <c r="DJ225" s="1"/>
      <c r="DK225" s="1"/>
      <c r="DL225" s="1"/>
      <c r="DM225" s="1"/>
      <c r="DN225" s="38"/>
      <c r="DO225" s="13">
        <f t="shared" si="61"/>
        <v>45513</v>
      </c>
      <c r="DP225" s="1"/>
      <c r="DQ225" s="1"/>
      <c r="DR225" s="1"/>
      <c r="DS225" s="1"/>
      <c r="DT225" s="1"/>
      <c r="DU225" s="1"/>
      <c r="DV225" s="1"/>
      <c r="DW225" s="38"/>
      <c r="DX225" s="13">
        <f t="shared" si="62"/>
        <v>45513</v>
      </c>
      <c r="DY225" s="1"/>
      <c r="DZ225" s="1"/>
      <c r="EA225" s="1"/>
      <c r="EB225" s="1"/>
      <c r="EC225" s="1"/>
      <c r="ED225" s="1"/>
      <c r="EE225" s="1"/>
      <c r="EF225" s="38"/>
      <c r="EG225" s="38"/>
      <c r="EH225" s="38"/>
      <c r="EI225" s="38"/>
      <c r="EJ225" s="38"/>
      <c r="EK225" s="38"/>
      <c r="EL225" s="38"/>
      <c r="EM225" s="38"/>
      <c r="EN225" s="38"/>
    </row>
    <row r="226" spans="1:144" x14ac:dyDescent="0.3">
      <c r="A226" s="268">
        <f t="shared" si="49"/>
        <v>11</v>
      </c>
      <c r="B226" s="11">
        <f t="shared" si="48"/>
        <v>45514</v>
      </c>
      <c r="C226" s="1">
        <v>50</v>
      </c>
      <c r="D226" s="1">
        <v>7040.06</v>
      </c>
      <c r="E226" s="1">
        <v>0</v>
      </c>
      <c r="F226" s="1">
        <v>22</v>
      </c>
      <c r="G226" s="1">
        <v>23</v>
      </c>
      <c r="H226" s="1">
        <v>0</v>
      </c>
      <c r="I226" s="1">
        <v>17</v>
      </c>
      <c r="J226" s="38"/>
      <c r="K226" s="11">
        <f t="shared" si="63"/>
        <v>45514</v>
      </c>
      <c r="L226" s="1">
        <v>40</v>
      </c>
      <c r="M226" s="1">
        <v>5059.82</v>
      </c>
      <c r="N226" s="1">
        <v>22.64</v>
      </c>
      <c r="O226" s="1">
        <v>0</v>
      </c>
      <c r="P226" s="1">
        <v>0</v>
      </c>
      <c r="Q226" s="1">
        <v>0</v>
      </c>
      <c r="R226" s="1">
        <v>9</v>
      </c>
      <c r="S226" s="38"/>
      <c r="T226" s="11">
        <f t="shared" si="50"/>
        <v>45514</v>
      </c>
      <c r="U226" s="1">
        <v>32</v>
      </c>
      <c r="V226" s="272">
        <v>3345.3</v>
      </c>
      <c r="W226" s="1">
        <v>0</v>
      </c>
      <c r="X226" s="1">
        <v>0</v>
      </c>
      <c r="Y226" s="272">
        <v>27.5</v>
      </c>
      <c r="Z226" s="1">
        <v>0</v>
      </c>
      <c r="AA226" s="1">
        <v>12</v>
      </c>
      <c r="AB226" s="38"/>
      <c r="AC226" s="11">
        <f t="shared" si="51"/>
        <v>45514</v>
      </c>
      <c r="AD226" s="1">
        <v>48</v>
      </c>
      <c r="AE226" s="272">
        <v>6340.6</v>
      </c>
      <c r="AF226" s="1">
        <v>44.42</v>
      </c>
      <c r="AG226" s="1">
        <v>0</v>
      </c>
      <c r="AH226" s="1">
        <v>-142.47</v>
      </c>
      <c r="AI226" s="1">
        <v>0</v>
      </c>
      <c r="AJ226" s="1">
        <v>0</v>
      </c>
      <c r="AK226" s="38"/>
      <c r="AL226" s="11">
        <f t="shared" si="52"/>
        <v>45514</v>
      </c>
      <c r="AM226" s="1">
        <v>36</v>
      </c>
      <c r="AN226" s="1">
        <v>4678.95</v>
      </c>
      <c r="AO226" s="1">
        <v>18.510000000000002</v>
      </c>
      <c r="AP226" s="1">
        <v>0</v>
      </c>
      <c r="AQ226" s="1">
        <v>250</v>
      </c>
      <c r="AR226" s="1">
        <v>0</v>
      </c>
      <c r="AS226" s="1">
        <v>0</v>
      </c>
      <c r="AT226" s="38"/>
      <c r="AU226" s="11">
        <f t="shared" si="53"/>
        <v>45514</v>
      </c>
      <c r="AV226" s="1">
        <v>45</v>
      </c>
      <c r="AW226" s="1">
        <v>3492.23</v>
      </c>
      <c r="AX226" s="1">
        <v>0</v>
      </c>
      <c r="AY226" s="1">
        <v>71</v>
      </c>
      <c r="AZ226" s="1">
        <v>-104.13</v>
      </c>
      <c r="BA226" s="1">
        <v>0</v>
      </c>
      <c r="BB226" s="1">
        <v>48.52</v>
      </c>
      <c r="BC226" s="38"/>
      <c r="BD226" s="11">
        <f t="shared" si="54"/>
        <v>45514</v>
      </c>
      <c r="BE226" s="1">
        <v>35</v>
      </c>
      <c r="BF226" s="1">
        <v>4303.3599999999997</v>
      </c>
      <c r="BG226" s="1">
        <v>33.26</v>
      </c>
      <c r="BH226" s="1">
        <v>0</v>
      </c>
      <c r="BI226" s="1">
        <v>4.95</v>
      </c>
      <c r="BJ226" s="1">
        <v>15</v>
      </c>
      <c r="BK226" s="1">
        <v>10</v>
      </c>
      <c r="BL226" s="38"/>
      <c r="BM226" s="11">
        <f t="shared" si="55"/>
        <v>45514</v>
      </c>
      <c r="BN226" s="1">
        <v>35</v>
      </c>
      <c r="BO226" s="272">
        <v>4511.5</v>
      </c>
      <c r="BP226" s="1">
        <v>33.950000000000003</v>
      </c>
      <c r="BQ226" s="1">
        <v>0</v>
      </c>
      <c r="BR226" s="1">
        <v>50</v>
      </c>
      <c r="BS226" s="1">
        <v>2</v>
      </c>
      <c r="BT226" s="1">
        <v>2</v>
      </c>
      <c r="BU226" s="38"/>
      <c r="BV226" s="11">
        <f t="shared" si="56"/>
        <v>45514</v>
      </c>
      <c r="BW226" s="1">
        <v>39</v>
      </c>
      <c r="BX226" s="1">
        <v>3024.16</v>
      </c>
      <c r="BY226" s="1">
        <v>66</v>
      </c>
      <c r="BZ226" s="1">
        <v>0</v>
      </c>
      <c r="CA226" s="1">
        <v>70</v>
      </c>
      <c r="CB226" s="1">
        <v>0</v>
      </c>
      <c r="CC226" s="1">
        <v>34</v>
      </c>
      <c r="CD226" s="38"/>
      <c r="CE226" s="11">
        <f t="shared" si="57"/>
        <v>45514</v>
      </c>
      <c r="CF226" s="1">
        <v>62</v>
      </c>
      <c r="CG226" s="1">
        <v>7906.33</v>
      </c>
      <c r="CH226" s="1">
        <v>81</v>
      </c>
      <c r="CI226" s="1">
        <v>0</v>
      </c>
      <c r="CJ226" s="1">
        <v>0</v>
      </c>
      <c r="CK226" s="1">
        <v>0</v>
      </c>
      <c r="CL226" s="1">
        <v>32.6</v>
      </c>
      <c r="CM226" s="38"/>
      <c r="CN226" s="11">
        <f t="shared" si="58"/>
        <v>45514</v>
      </c>
      <c r="CO226" s="1">
        <v>58</v>
      </c>
      <c r="CP226" s="1">
        <v>5949.51</v>
      </c>
      <c r="CQ226" s="1">
        <v>67</v>
      </c>
      <c r="CR226" s="1">
        <v>261.23</v>
      </c>
      <c r="CS226" s="1">
        <v>50</v>
      </c>
      <c r="CT226" s="1">
        <v>1</v>
      </c>
      <c r="CU226" s="1">
        <v>86.31</v>
      </c>
      <c r="CV226" s="38"/>
      <c r="CW226" s="13">
        <f t="shared" si="59"/>
        <v>45514</v>
      </c>
      <c r="CX226" s="1"/>
      <c r="CY226" s="1"/>
      <c r="CZ226" s="1"/>
      <c r="DA226" s="1"/>
      <c r="DB226" s="1"/>
      <c r="DC226" s="1"/>
      <c r="DD226" s="1"/>
      <c r="DE226" s="38"/>
      <c r="DF226" s="13">
        <f t="shared" si="60"/>
        <v>45514</v>
      </c>
      <c r="DG226" s="1"/>
      <c r="DH226" s="1"/>
      <c r="DI226" s="1"/>
      <c r="DJ226" s="1"/>
      <c r="DK226" s="1"/>
      <c r="DL226" s="1"/>
      <c r="DM226" s="1"/>
      <c r="DN226" s="38"/>
      <c r="DO226" s="13">
        <f t="shared" si="61"/>
        <v>45514</v>
      </c>
      <c r="DP226" s="1"/>
      <c r="DQ226" s="1"/>
      <c r="DR226" s="1"/>
      <c r="DS226" s="1"/>
      <c r="DT226" s="1"/>
      <c r="DU226" s="1"/>
      <c r="DV226" s="1"/>
      <c r="DW226" s="38"/>
      <c r="DX226" s="13">
        <f t="shared" si="62"/>
        <v>45514</v>
      </c>
      <c r="DY226" s="1"/>
      <c r="DZ226" s="1"/>
      <c r="EA226" s="1"/>
      <c r="EB226" s="1"/>
      <c r="EC226" s="1"/>
      <c r="ED226" s="1"/>
      <c r="EE226" s="1"/>
      <c r="EF226" s="38"/>
      <c r="EG226" s="38"/>
      <c r="EH226" s="38"/>
      <c r="EI226" s="38"/>
      <c r="EJ226" s="38"/>
      <c r="EK226" s="38"/>
      <c r="EL226" s="38"/>
      <c r="EM226" s="38"/>
      <c r="EN226" s="38"/>
    </row>
    <row r="227" spans="1:144" x14ac:dyDescent="0.3">
      <c r="A227" s="268">
        <f t="shared" si="49"/>
        <v>11</v>
      </c>
      <c r="B227" s="11">
        <f t="shared" si="48"/>
        <v>45515</v>
      </c>
      <c r="C227" s="1">
        <v>29</v>
      </c>
      <c r="D227" s="1">
        <v>3646.69</v>
      </c>
      <c r="E227" s="1">
        <v>0</v>
      </c>
      <c r="F227" s="1">
        <v>9</v>
      </c>
      <c r="G227" s="1">
        <v>27</v>
      </c>
      <c r="H227" s="1">
        <v>1</v>
      </c>
      <c r="I227" s="1">
        <v>8</v>
      </c>
      <c r="J227" s="38"/>
      <c r="K227" s="11">
        <f t="shared" si="63"/>
        <v>45515</v>
      </c>
      <c r="L227" s="1">
        <v>47</v>
      </c>
      <c r="M227" s="1">
        <v>5972.92</v>
      </c>
      <c r="N227" s="1">
        <v>52.35</v>
      </c>
      <c r="O227" s="1">
        <v>0</v>
      </c>
      <c r="P227" s="1">
        <v>0</v>
      </c>
      <c r="Q227" s="1">
        <v>0</v>
      </c>
      <c r="R227" s="1">
        <v>11.75</v>
      </c>
      <c r="S227" s="38"/>
      <c r="T227" s="11">
        <f t="shared" si="50"/>
        <v>45515</v>
      </c>
      <c r="U227" s="1">
        <v>27</v>
      </c>
      <c r="V227" s="272">
        <v>2743.8</v>
      </c>
      <c r="W227" s="1">
        <v>0</v>
      </c>
      <c r="X227" s="1">
        <v>0</v>
      </c>
      <c r="Y227" s="1">
        <v>24</v>
      </c>
      <c r="Z227" s="1">
        <v>0</v>
      </c>
      <c r="AA227" s="1">
        <v>5</v>
      </c>
      <c r="AB227" s="38"/>
      <c r="AC227" s="11">
        <f t="shared" si="51"/>
        <v>45515</v>
      </c>
      <c r="AD227" s="1">
        <v>33</v>
      </c>
      <c r="AE227" s="272">
        <v>3562.2</v>
      </c>
      <c r="AF227" s="1">
        <v>34.25</v>
      </c>
      <c r="AG227" s="1">
        <v>0</v>
      </c>
      <c r="AH227" s="1">
        <v>-50</v>
      </c>
      <c r="AI227" s="1">
        <v>0</v>
      </c>
      <c r="AJ227" s="1">
        <v>3</v>
      </c>
      <c r="AK227" s="38"/>
      <c r="AL227" s="11">
        <f t="shared" si="52"/>
        <v>45515</v>
      </c>
      <c r="AM227" s="1">
        <v>57</v>
      </c>
      <c r="AN227" s="1">
        <v>6880.36</v>
      </c>
      <c r="AO227" s="1">
        <v>11.11</v>
      </c>
      <c r="AP227" s="1">
        <v>0</v>
      </c>
      <c r="AQ227" s="1">
        <v>-140.16</v>
      </c>
      <c r="AR227" s="1">
        <v>0</v>
      </c>
      <c r="AS227" s="1">
        <v>0</v>
      </c>
      <c r="AT227" s="38"/>
      <c r="AU227" s="11">
        <f t="shared" si="53"/>
        <v>45515</v>
      </c>
      <c r="AV227" s="1">
        <v>42</v>
      </c>
      <c r="AW227" s="1">
        <v>3258.27</v>
      </c>
      <c r="AX227" s="1">
        <v>0</v>
      </c>
      <c r="AY227" s="1">
        <v>62</v>
      </c>
      <c r="AZ227" s="1">
        <v>104.13</v>
      </c>
      <c r="BA227" s="1">
        <v>0</v>
      </c>
      <c r="BB227" s="1">
        <v>20.05</v>
      </c>
      <c r="BC227" s="38"/>
      <c r="BD227" s="11">
        <f t="shared" si="54"/>
        <v>45515</v>
      </c>
      <c r="BE227" s="1">
        <v>23</v>
      </c>
      <c r="BF227" s="1">
        <v>3024.75</v>
      </c>
      <c r="BG227" s="1">
        <v>13.86</v>
      </c>
      <c r="BH227" s="1">
        <v>0</v>
      </c>
      <c r="BI227" s="1">
        <v>4.95</v>
      </c>
      <c r="BJ227" s="1">
        <v>15</v>
      </c>
      <c r="BK227" s="1">
        <v>0</v>
      </c>
      <c r="BL227" s="38"/>
      <c r="BM227" s="11">
        <f t="shared" si="55"/>
        <v>45515</v>
      </c>
      <c r="BN227" s="1">
        <v>31</v>
      </c>
      <c r="BO227" s="272">
        <v>4070.8</v>
      </c>
      <c r="BP227" s="1">
        <v>24.65</v>
      </c>
      <c r="BQ227" s="1">
        <v>0</v>
      </c>
      <c r="BR227" s="1">
        <v>100</v>
      </c>
      <c r="BS227" s="1">
        <v>3</v>
      </c>
      <c r="BT227" s="1">
        <v>496.07</v>
      </c>
      <c r="BU227" s="38"/>
      <c r="BV227" s="11">
        <f t="shared" si="56"/>
        <v>45515</v>
      </c>
      <c r="BW227" s="1">
        <v>33</v>
      </c>
      <c r="BX227" s="1">
        <v>2626.49</v>
      </c>
      <c r="BY227" s="1">
        <v>16</v>
      </c>
      <c r="BZ227" s="1">
        <v>0</v>
      </c>
      <c r="CA227" s="1">
        <v>35</v>
      </c>
      <c r="CB227" s="1">
        <v>0</v>
      </c>
      <c r="CC227" s="1">
        <v>6</v>
      </c>
      <c r="CD227" s="38"/>
      <c r="CE227" s="11">
        <f t="shared" si="57"/>
        <v>45515</v>
      </c>
      <c r="CF227" s="1">
        <v>33</v>
      </c>
      <c r="CG227" s="1">
        <v>4253.8500000000004</v>
      </c>
      <c r="CH227" s="1">
        <v>18.5</v>
      </c>
      <c r="CI227" s="1">
        <v>0</v>
      </c>
      <c r="CJ227" s="1">
        <v>0</v>
      </c>
      <c r="CK227" s="1">
        <v>0</v>
      </c>
      <c r="CL227" s="1">
        <v>4.7300000000000004</v>
      </c>
      <c r="CM227" s="38"/>
      <c r="CN227" s="11">
        <f t="shared" si="58"/>
        <v>45515</v>
      </c>
      <c r="CO227" s="1">
        <v>43</v>
      </c>
      <c r="CP227" s="1">
        <v>4081.76</v>
      </c>
      <c r="CQ227" s="1">
        <v>63</v>
      </c>
      <c r="CR227" s="1">
        <v>313</v>
      </c>
      <c r="CS227" s="1">
        <v>0</v>
      </c>
      <c r="CT227" s="1">
        <v>0</v>
      </c>
      <c r="CU227" s="1">
        <v>130.47999999999999</v>
      </c>
      <c r="CV227" s="38"/>
      <c r="CW227" s="13">
        <f t="shared" si="59"/>
        <v>45515</v>
      </c>
      <c r="CX227" s="1"/>
      <c r="CY227" s="1"/>
      <c r="CZ227" s="1"/>
      <c r="DA227" s="1"/>
      <c r="DB227" s="1"/>
      <c r="DC227" s="1"/>
      <c r="DD227" s="1"/>
      <c r="DE227" s="38"/>
      <c r="DF227" s="13">
        <f t="shared" si="60"/>
        <v>45515</v>
      </c>
      <c r="DG227" s="1"/>
      <c r="DH227" s="1"/>
      <c r="DI227" s="1"/>
      <c r="DJ227" s="1"/>
      <c r="DK227" s="1"/>
      <c r="DL227" s="1"/>
      <c r="DM227" s="1"/>
      <c r="DN227" s="38"/>
      <c r="DO227" s="13">
        <f t="shared" si="61"/>
        <v>45515</v>
      </c>
      <c r="DP227" s="1"/>
      <c r="DQ227" s="1"/>
      <c r="DR227" s="1"/>
      <c r="DS227" s="1"/>
      <c r="DT227" s="1"/>
      <c r="DU227" s="1"/>
      <c r="DV227" s="1"/>
      <c r="DW227" s="38"/>
      <c r="DX227" s="13">
        <f t="shared" si="62"/>
        <v>45515</v>
      </c>
      <c r="DY227" s="1"/>
      <c r="DZ227" s="1"/>
      <c r="EA227" s="1"/>
      <c r="EB227" s="1"/>
      <c r="EC227" s="1"/>
      <c r="ED227" s="1"/>
      <c r="EE227" s="1"/>
      <c r="EF227" s="38"/>
      <c r="EG227" s="38"/>
      <c r="EH227" s="38"/>
      <c r="EI227" s="38"/>
      <c r="EJ227" s="38"/>
      <c r="EK227" s="38"/>
      <c r="EL227" s="38"/>
      <c r="EM227" s="38"/>
      <c r="EN227" s="38"/>
    </row>
    <row r="228" spans="1:144" x14ac:dyDescent="0.3">
      <c r="A228" s="268">
        <f t="shared" si="49"/>
        <v>11</v>
      </c>
      <c r="B228" s="11">
        <f t="shared" si="48"/>
        <v>45516</v>
      </c>
      <c r="C228" s="1">
        <v>45</v>
      </c>
      <c r="D228" s="1">
        <v>6181.67</v>
      </c>
      <c r="E228" s="1">
        <v>0</v>
      </c>
      <c r="F228" s="1">
        <v>11</v>
      </c>
      <c r="G228" s="1">
        <v>75</v>
      </c>
      <c r="H228" s="1">
        <v>1</v>
      </c>
      <c r="I228" s="1">
        <v>0</v>
      </c>
      <c r="J228" s="38"/>
      <c r="K228" s="11">
        <f t="shared" si="63"/>
        <v>45516</v>
      </c>
      <c r="L228" s="1">
        <v>62</v>
      </c>
      <c r="M228" s="1">
        <v>8668.27</v>
      </c>
      <c r="N228" s="272">
        <v>34.200000000000003</v>
      </c>
      <c r="O228" s="1">
        <v>0</v>
      </c>
      <c r="P228" s="1">
        <v>0</v>
      </c>
      <c r="Q228" s="1">
        <v>0</v>
      </c>
      <c r="R228" s="1">
        <v>3</v>
      </c>
      <c r="S228" s="38"/>
      <c r="T228" s="11">
        <f t="shared" si="50"/>
        <v>45516</v>
      </c>
      <c r="U228" s="1">
        <v>37</v>
      </c>
      <c r="V228" s="1">
        <v>4008.85</v>
      </c>
      <c r="W228" s="1">
        <v>0</v>
      </c>
      <c r="X228" s="1">
        <v>0</v>
      </c>
      <c r="Y228" s="1">
        <v>26</v>
      </c>
      <c r="Z228" s="1">
        <v>0</v>
      </c>
      <c r="AA228" s="1">
        <v>5</v>
      </c>
      <c r="AB228" s="38"/>
      <c r="AC228" s="11">
        <f t="shared" si="51"/>
        <v>45516</v>
      </c>
      <c r="AD228" s="1">
        <v>54</v>
      </c>
      <c r="AE228" s="1">
        <v>7352.81</v>
      </c>
      <c r="AF228" s="1">
        <v>37.020000000000003</v>
      </c>
      <c r="AG228" s="1">
        <v>0</v>
      </c>
      <c r="AH228" s="1">
        <v>350.87</v>
      </c>
      <c r="AI228" s="1">
        <v>0</v>
      </c>
      <c r="AJ228" s="1">
        <v>0</v>
      </c>
      <c r="AK228" s="38"/>
      <c r="AL228" s="11">
        <f t="shared" si="52"/>
        <v>45516</v>
      </c>
      <c r="AM228" s="1">
        <v>68</v>
      </c>
      <c r="AN228" s="1">
        <v>8449.2199999999993</v>
      </c>
      <c r="AO228" s="1">
        <v>26.84</v>
      </c>
      <c r="AP228" s="1">
        <v>0</v>
      </c>
      <c r="AQ228" s="272">
        <v>-70.099999999999994</v>
      </c>
      <c r="AR228" s="1">
        <v>0</v>
      </c>
      <c r="AS228" s="1">
        <v>0</v>
      </c>
      <c r="AT228" s="38"/>
      <c r="AU228" s="11">
        <f t="shared" si="53"/>
        <v>45516</v>
      </c>
      <c r="AV228" s="1">
        <v>44</v>
      </c>
      <c r="AW228" s="1">
        <v>4102.4799999999996</v>
      </c>
      <c r="AX228" s="1">
        <v>0</v>
      </c>
      <c r="AY228" s="1">
        <v>46</v>
      </c>
      <c r="AZ228" s="1">
        <v>0</v>
      </c>
      <c r="BA228" s="1">
        <v>0</v>
      </c>
      <c r="BB228" s="1">
        <v>23.54</v>
      </c>
      <c r="BC228" s="38"/>
      <c r="BD228" s="11">
        <f t="shared" si="54"/>
        <v>45516</v>
      </c>
      <c r="BE228" s="1">
        <v>41</v>
      </c>
      <c r="BF228" s="1">
        <v>5393.56</v>
      </c>
      <c r="BG228" s="1">
        <v>2.77</v>
      </c>
      <c r="BH228" s="1">
        <v>0</v>
      </c>
      <c r="BI228" s="1">
        <v>4.95</v>
      </c>
      <c r="BJ228" s="1">
        <v>15</v>
      </c>
      <c r="BK228" s="1">
        <v>0</v>
      </c>
      <c r="BL228" s="38"/>
      <c r="BM228" s="11">
        <f t="shared" si="55"/>
        <v>45516</v>
      </c>
      <c r="BN228" s="1">
        <v>33</v>
      </c>
      <c r="BO228" s="1">
        <v>4317.2700000000004</v>
      </c>
      <c r="BP228" s="1">
        <v>8.84</v>
      </c>
      <c r="BQ228" s="1">
        <v>0</v>
      </c>
      <c r="BR228" s="1">
        <v>0</v>
      </c>
      <c r="BS228" s="1">
        <v>1</v>
      </c>
      <c r="BT228" s="1">
        <v>171.5</v>
      </c>
      <c r="BU228" s="38"/>
      <c r="BV228" s="11">
        <f t="shared" si="56"/>
        <v>45516</v>
      </c>
      <c r="BW228" s="1">
        <v>46</v>
      </c>
      <c r="BX228" s="1">
        <v>3774.06</v>
      </c>
      <c r="BY228" s="1">
        <v>38</v>
      </c>
      <c r="BZ228" s="1">
        <v>0</v>
      </c>
      <c r="CA228" s="1">
        <v>110</v>
      </c>
      <c r="CB228" s="1">
        <v>0</v>
      </c>
      <c r="CC228" s="1">
        <v>150</v>
      </c>
      <c r="CD228" s="38"/>
      <c r="CE228" s="11">
        <f t="shared" si="57"/>
        <v>45516</v>
      </c>
      <c r="CF228" s="1">
        <v>59</v>
      </c>
      <c r="CG228" s="1">
        <v>7981.06</v>
      </c>
      <c r="CH228" s="1">
        <v>26</v>
      </c>
      <c r="CI228" s="1">
        <v>0</v>
      </c>
      <c r="CJ228" s="1">
        <v>0</v>
      </c>
      <c r="CK228" s="1">
        <v>0</v>
      </c>
      <c r="CL228" s="1">
        <v>2.63</v>
      </c>
      <c r="CM228" s="38"/>
      <c r="CN228" s="11">
        <f t="shared" si="58"/>
        <v>45516</v>
      </c>
      <c r="CO228" s="1">
        <v>72</v>
      </c>
      <c r="CP228" s="272">
        <v>7614.5</v>
      </c>
      <c r="CQ228" s="272">
        <v>64.5</v>
      </c>
      <c r="CR228" s="1">
        <v>484.8</v>
      </c>
      <c r="CS228" s="1">
        <v>25</v>
      </c>
      <c r="CT228" s="1">
        <v>1</v>
      </c>
      <c r="CU228" s="1">
        <v>75.39</v>
      </c>
      <c r="CV228" s="38"/>
      <c r="CW228" s="13">
        <f t="shared" si="59"/>
        <v>45516</v>
      </c>
      <c r="CX228" s="1"/>
      <c r="CY228" s="1"/>
      <c r="CZ228" s="1"/>
      <c r="DA228" s="1"/>
      <c r="DB228" s="1"/>
      <c r="DC228" s="1"/>
      <c r="DD228" s="1"/>
      <c r="DE228" s="38"/>
      <c r="DF228" s="13">
        <f t="shared" si="60"/>
        <v>45516</v>
      </c>
      <c r="DG228" s="1"/>
      <c r="DH228" s="1"/>
      <c r="DI228" s="1"/>
      <c r="DJ228" s="1"/>
      <c r="DK228" s="1"/>
      <c r="DL228" s="1"/>
      <c r="DM228" s="1"/>
      <c r="DN228" s="38"/>
      <c r="DO228" s="13">
        <f t="shared" si="61"/>
        <v>45516</v>
      </c>
      <c r="DP228" s="1"/>
      <c r="DQ228" s="1"/>
      <c r="DR228" s="1"/>
      <c r="DS228" s="1"/>
      <c r="DT228" s="1"/>
      <c r="DU228" s="1"/>
      <c r="DV228" s="1"/>
      <c r="DW228" s="38"/>
      <c r="DX228" s="13">
        <f t="shared" si="62"/>
        <v>45516</v>
      </c>
      <c r="DY228" s="1"/>
      <c r="DZ228" s="1"/>
      <c r="EA228" s="1"/>
      <c r="EB228" s="1"/>
      <c r="EC228" s="1"/>
      <c r="ED228" s="1"/>
      <c r="EE228" s="1"/>
      <c r="EF228" s="38"/>
      <c r="EG228" s="38"/>
      <c r="EH228" s="38"/>
      <c r="EI228" s="38"/>
      <c r="EJ228" s="38"/>
      <c r="EK228" s="38"/>
      <c r="EL228" s="38"/>
      <c r="EM228" s="38"/>
      <c r="EN228" s="38"/>
    </row>
    <row r="229" spans="1:144" x14ac:dyDescent="0.3">
      <c r="A229" s="268">
        <f t="shared" si="49"/>
        <v>11</v>
      </c>
      <c r="B229" s="11">
        <f t="shared" si="48"/>
        <v>45517</v>
      </c>
      <c r="C229" s="1">
        <v>49</v>
      </c>
      <c r="D229" s="1">
        <v>7319.21</v>
      </c>
      <c r="E229" s="1">
        <v>0</v>
      </c>
      <c r="F229" s="1">
        <v>13</v>
      </c>
      <c r="G229" s="1">
        <v>0</v>
      </c>
      <c r="H229" s="1">
        <v>1</v>
      </c>
      <c r="I229" s="1">
        <v>3</v>
      </c>
      <c r="J229" s="38"/>
      <c r="K229" s="11">
        <f t="shared" si="63"/>
        <v>45517</v>
      </c>
      <c r="L229" s="1">
        <v>68</v>
      </c>
      <c r="M229" s="1">
        <v>9827.7099999999991</v>
      </c>
      <c r="N229" s="272">
        <v>63.9</v>
      </c>
      <c r="O229" s="1">
        <v>0</v>
      </c>
      <c r="P229" s="1">
        <v>3.5</v>
      </c>
      <c r="Q229" s="1">
        <v>0</v>
      </c>
      <c r="R229" s="1">
        <v>7.75</v>
      </c>
      <c r="S229" s="38"/>
      <c r="T229" s="11">
        <f t="shared" si="50"/>
        <v>45517</v>
      </c>
      <c r="U229" s="1">
        <v>50</v>
      </c>
      <c r="V229" s="272">
        <v>5575.3</v>
      </c>
      <c r="W229" s="1">
        <v>0</v>
      </c>
      <c r="X229" s="1">
        <v>0</v>
      </c>
      <c r="Y229" s="1">
        <v>24</v>
      </c>
      <c r="Z229" s="1">
        <v>0</v>
      </c>
      <c r="AA229" s="1">
        <v>21.5</v>
      </c>
      <c r="AB229" s="38"/>
      <c r="AC229" s="11">
        <f t="shared" si="51"/>
        <v>45517</v>
      </c>
      <c r="AD229" s="1">
        <v>73</v>
      </c>
      <c r="AE229" s="1">
        <v>9070.83</v>
      </c>
      <c r="AF229" s="1">
        <v>67.55</v>
      </c>
      <c r="AG229" s="1">
        <v>0</v>
      </c>
      <c r="AH229" s="1">
        <v>0</v>
      </c>
      <c r="AI229" s="1">
        <v>0</v>
      </c>
      <c r="AJ229" s="272">
        <v>49.9</v>
      </c>
      <c r="AK229" s="38"/>
      <c r="AL229" s="11">
        <f t="shared" si="52"/>
        <v>45517</v>
      </c>
      <c r="AM229" s="1">
        <v>70</v>
      </c>
      <c r="AN229" s="1">
        <v>8830.57</v>
      </c>
      <c r="AO229" s="1">
        <v>28.69</v>
      </c>
      <c r="AP229" s="1">
        <v>0</v>
      </c>
      <c r="AQ229" s="1">
        <v>54.95</v>
      </c>
      <c r="AR229" s="1">
        <v>0</v>
      </c>
      <c r="AS229" s="1">
        <v>0</v>
      </c>
      <c r="AT229" s="38"/>
      <c r="AU229" s="11">
        <f t="shared" si="53"/>
        <v>45517</v>
      </c>
      <c r="AV229" s="1">
        <v>45</v>
      </c>
      <c r="AW229" s="272">
        <v>4354.3</v>
      </c>
      <c r="AX229" s="1">
        <v>0</v>
      </c>
      <c r="AY229" s="1">
        <v>8</v>
      </c>
      <c r="AZ229" s="1">
        <v>0</v>
      </c>
      <c r="BA229" s="1">
        <v>0</v>
      </c>
      <c r="BB229" s="1">
        <v>136.43</v>
      </c>
      <c r="BC229" s="38"/>
      <c r="BD229" s="11">
        <f t="shared" si="54"/>
        <v>45517</v>
      </c>
      <c r="BE229" s="1">
        <v>47</v>
      </c>
      <c r="BF229" s="1">
        <v>6418.37</v>
      </c>
      <c r="BG229" s="1">
        <v>20.32</v>
      </c>
      <c r="BH229" s="1">
        <v>0</v>
      </c>
      <c r="BI229" s="1">
        <v>0</v>
      </c>
      <c r="BJ229" s="1">
        <v>17</v>
      </c>
      <c r="BK229" s="1">
        <v>0</v>
      </c>
      <c r="BL229" s="38"/>
      <c r="BM229" s="11">
        <f t="shared" si="55"/>
        <v>45517</v>
      </c>
      <c r="BN229" s="1">
        <v>48</v>
      </c>
      <c r="BO229" s="272">
        <v>6026.9</v>
      </c>
      <c r="BP229" s="1">
        <v>48.37</v>
      </c>
      <c r="BQ229" s="1">
        <v>0</v>
      </c>
      <c r="BR229" s="1">
        <v>0</v>
      </c>
      <c r="BS229" s="1">
        <v>2</v>
      </c>
      <c r="BT229" s="1">
        <v>14</v>
      </c>
      <c r="BU229" s="38"/>
      <c r="BV229" s="11">
        <f t="shared" si="56"/>
        <v>45517</v>
      </c>
      <c r="BW229" s="1">
        <v>55</v>
      </c>
      <c r="BX229" s="1">
        <v>4805.24</v>
      </c>
      <c r="BY229" s="1">
        <v>61</v>
      </c>
      <c r="BZ229" s="1">
        <v>0</v>
      </c>
      <c r="CA229" s="1">
        <v>0</v>
      </c>
      <c r="CB229" s="1">
        <v>0</v>
      </c>
      <c r="CC229" s="1">
        <v>120.57</v>
      </c>
      <c r="CD229" s="38"/>
      <c r="CE229" s="11">
        <f t="shared" si="57"/>
        <v>45517</v>
      </c>
      <c r="CF229" s="1">
        <v>65</v>
      </c>
      <c r="CG229" s="1">
        <v>8797.73</v>
      </c>
      <c r="CH229" s="1">
        <v>12</v>
      </c>
      <c r="CI229" s="1">
        <v>0</v>
      </c>
      <c r="CJ229" s="1">
        <v>0</v>
      </c>
      <c r="CK229" s="1">
        <v>0</v>
      </c>
      <c r="CL229" s="1">
        <v>6.83</v>
      </c>
      <c r="CM229" s="38"/>
      <c r="CN229" s="11">
        <f t="shared" si="58"/>
        <v>45517</v>
      </c>
      <c r="CO229" s="1">
        <v>86</v>
      </c>
      <c r="CP229" s="1">
        <v>9397.5300000000007</v>
      </c>
      <c r="CQ229" s="1">
        <v>85</v>
      </c>
      <c r="CR229" s="1">
        <v>436.34</v>
      </c>
      <c r="CS229" s="1">
        <v>300</v>
      </c>
      <c r="CT229" s="1">
        <v>3</v>
      </c>
      <c r="CU229" s="1">
        <v>98.56</v>
      </c>
      <c r="CV229" s="38"/>
      <c r="CW229" s="13">
        <f t="shared" si="59"/>
        <v>45517</v>
      </c>
      <c r="CX229" s="1"/>
      <c r="CY229" s="1"/>
      <c r="CZ229" s="1"/>
      <c r="DA229" s="1"/>
      <c r="DB229" s="1"/>
      <c r="DC229" s="1"/>
      <c r="DD229" s="1"/>
      <c r="DE229" s="38"/>
      <c r="DF229" s="13">
        <f t="shared" si="60"/>
        <v>45517</v>
      </c>
      <c r="DG229" s="1"/>
      <c r="DH229" s="1"/>
      <c r="DI229" s="1"/>
      <c r="DJ229" s="1"/>
      <c r="DK229" s="1"/>
      <c r="DL229" s="1"/>
      <c r="DM229" s="1"/>
      <c r="DN229" s="38"/>
      <c r="DO229" s="13">
        <f t="shared" si="61"/>
        <v>45517</v>
      </c>
      <c r="DP229" s="1"/>
      <c r="DQ229" s="1"/>
      <c r="DR229" s="1"/>
      <c r="DS229" s="1"/>
      <c r="DT229" s="1"/>
      <c r="DU229" s="1"/>
      <c r="DV229" s="1"/>
      <c r="DW229" s="38"/>
      <c r="DX229" s="13">
        <f t="shared" si="62"/>
        <v>45517</v>
      </c>
      <c r="DY229" s="1"/>
      <c r="DZ229" s="1"/>
      <c r="EA229" s="1"/>
      <c r="EB229" s="1"/>
      <c r="EC229" s="1"/>
      <c r="ED229" s="1"/>
      <c r="EE229" s="1"/>
      <c r="EF229" s="38"/>
      <c r="EG229" s="38"/>
      <c r="EH229" s="38"/>
      <c r="EI229" s="38"/>
      <c r="EJ229" s="38"/>
      <c r="EK229" s="38"/>
      <c r="EL229" s="38"/>
      <c r="EM229" s="38"/>
      <c r="EN229" s="38"/>
    </row>
    <row r="230" spans="1:144" x14ac:dyDescent="0.3">
      <c r="A230" s="268">
        <f t="shared" si="49"/>
        <v>11</v>
      </c>
      <c r="B230" s="11">
        <f t="shared" si="48"/>
        <v>45518</v>
      </c>
      <c r="C230" s="1">
        <v>42</v>
      </c>
      <c r="D230" s="1">
        <v>6196.25</v>
      </c>
      <c r="E230" s="1">
        <v>0</v>
      </c>
      <c r="F230" s="1">
        <v>30</v>
      </c>
      <c r="G230" s="1">
        <v>2</v>
      </c>
      <c r="H230" s="1">
        <v>0</v>
      </c>
      <c r="I230" s="1">
        <v>158.91</v>
      </c>
      <c r="J230" s="60">
        <f>SUM(C217:C231)</f>
        <v>677</v>
      </c>
      <c r="K230" s="11">
        <f t="shared" si="63"/>
        <v>45518</v>
      </c>
      <c r="L230" s="1">
        <v>58</v>
      </c>
      <c r="M230" s="1">
        <v>8707.43</v>
      </c>
      <c r="N230" s="1">
        <v>37.479999999999997</v>
      </c>
      <c r="O230" s="1">
        <v>0</v>
      </c>
      <c r="P230" s="1">
        <v>0</v>
      </c>
      <c r="Q230" s="1">
        <v>0</v>
      </c>
      <c r="R230" s="1">
        <v>23.25</v>
      </c>
      <c r="S230" s="60">
        <f>SUM(L217:L231)</f>
        <v>696</v>
      </c>
      <c r="T230" s="11">
        <f t="shared" si="50"/>
        <v>45518</v>
      </c>
      <c r="U230" s="1">
        <v>49</v>
      </c>
      <c r="V230" s="1">
        <v>5606.22</v>
      </c>
      <c r="W230" s="1">
        <v>0</v>
      </c>
      <c r="X230" s="1">
        <v>0</v>
      </c>
      <c r="Y230" s="272">
        <v>39.5</v>
      </c>
      <c r="Z230" s="1">
        <v>0</v>
      </c>
      <c r="AA230" s="1">
        <v>34.86</v>
      </c>
      <c r="AB230" s="60">
        <f>SUM(U217:U231)</f>
        <v>485</v>
      </c>
      <c r="AC230" s="11">
        <f t="shared" si="51"/>
        <v>45518</v>
      </c>
      <c r="AD230" s="1">
        <v>79</v>
      </c>
      <c r="AE230" s="1">
        <v>10684.31</v>
      </c>
      <c r="AF230" s="1">
        <v>98.09</v>
      </c>
      <c r="AG230" s="1">
        <v>0</v>
      </c>
      <c r="AH230" s="1">
        <v>0</v>
      </c>
      <c r="AI230" s="1">
        <v>0</v>
      </c>
      <c r="AJ230" s="1">
        <v>0</v>
      </c>
      <c r="AK230" s="60">
        <f>SUM(AD217:AD231)</f>
        <v>763</v>
      </c>
      <c r="AL230" s="11">
        <f t="shared" si="52"/>
        <v>45518</v>
      </c>
      <c r="AM230" s="1">
        <v>69</v>
      </c>
      <c r="AN230" s="272">
        <v>8767.7999999999993</v>
      </c>
      <c r="AO230" s="1">
        <v>9.25</v>
      </c>
      <c r="AP230" s="1">
        <v>0</v>
      </c>
      <c r="AQ230" s="1">
        <v>4.95</v>
      </c>
      <c r="AR230" s="1">
        <v>0</v>
      </c>
      <c r="AS230" s="1">
        <v>0</v>
      </c>
      <c r="AT230" s="60">
        <f>SUM(AM217:AM231)</f>
        <v>806</v>
      </c>
      <c r="AU230" s="11">
        <f t="shared" si="53"/>
        <v>45518</v>
      </c>
      <c r="AV230" s="1">
        <v>36</v>
      </c>
      <c r="AW230" s="1">
        <v>3360.44</v>
      </c>
      <c r="AX230" s="1">
        <v>0</v>
      </c>
      <c r="AY230" s="1">
        <v>22</v>
      </c>
      <c r="AZ230" s="1">
        <v>0</v>
      </c>
      <c r="BA230" s="1">
        <v>0</v>
      </c>
      <c r="BB230" s="1">
        <v>11.77</v>
      </c>
      <c r="BC230" s="60">
        <f>SUM(AV217:AV231)</f>
        <v>715</v>
      </c>
      <c r="BD230" s="11">
        <f t="shared" si="54"/>
        <v>45518</v>
      </c>
      <c r="BE230" s="1">
        <v>54</v>
      </c>
      <c r="BF230" s="1">
        <v>7541.73</v>
      </c>
      <c r="BG230" s="1">
        <v>18.47</v>
      </c>
      <c r="BH230" s="1">
        <v>0</v>
      </c>
      <c r="BI230" s="1">
        <v>9.9</v>
      </c>
      <c r="BJ230" s="1">
        <v>18</v>
      </c>
      <c r="BK230" s="1">
        <v>0</v>
      </c>
      <c r="BL230" s="60">
        <f>SUM(BE217:BE231)</f>
        <v>669</v>
      </c>
      <c r="BM230" s="11">
        <f t="shared" si="55"/>
        <v>45518</v>
      </c>
      <c r="BN230" s="1">
        <v>45</v>
      </c>
      <c r="BO230" s="1">
        <v>5548.68</v>
      </c>
      <c r="BP230" s="1">
        <v>32.56</v>
      </c>
      <c r="BQ230" s="1">
        <v>0</v>
      </c>
      <c r="BR230" s="1">
        <v>92</v>
      </c>
      <c r="BS230" s="1">
        <v>2</v>
      </c>
      <c r="BT230" s="1">
        <v>50</v>
      </c>
      <c r="BU230" s="60">
        <f>SUM(BN217:BN231)</f>
        <v>670</v>
      </c>
      <c r="BV230" s="11">
        <f t="shared" si="56"/>
        <v>45518</v>
      </c>
      <c r="BW230" s="1">
        <v>55</v>
      </c>
      <c r="BX230" s="1">
        <v>4777.84</v>
      </c>
      <c r="BY230" s="1">
        <v>62</v>
      </c>
      <c r="BZ230" s="1">
        <v>0</v>
      </c>
      <c r="CA230" s="1">
        <v>0</v>
      </c>
      <c r="CB230" s="1">
        <v>0</v>
      </c>
      <c r="CC230" s="1">
        <v>34</v>
      </c>
      <c r="CD230" s="60">
        <f>SUM(BW217:BW231)</f>
        <v>596</v>
      </c>
      <c r="CE230" s="11">
        <f t="shared" si="57"/>
        <v>45518</v>
      </c>
      <c r="CF230" s="1">
        <v>64</v>
      </c>
      <c r="CG230" s="1">
        <v>8695.27</v>
      </c>
      <c r="CH230" s="1">
        <v>43</v>
      </c>
      <c r="CI230" s="1">
        <v>0</v>
      </c>
      <c r="CJ230" s="1">
        <v>0</v>
      </c>
      <c r="CK230" s="1">
        <v>0</v>
      </c>
      <c r="CL230" s="1">
        <v>11.04</v>
      </c>
      <c r="CM230" s="60">
        <f>SUM(CF217:CF231)</f>
        <v>651</v>
      </c>
      <c r="CN230" s="11">
        <f t="shared" si="58"/>
        <v>45518</v>
      </c>
      <c r="CO230" s="1">
        <v>82</v>
      </c>
      <c r="CP230" s="1">
        <v>9658.58</v>
      </c>
      <c r="CQ230" s="1">
        <v>74.5</v>
      </c>
      <c r="CR230" s="1">
        <v>305.60000000000002</v>
      </c>
      <c r="CS230" s="1">
        <v>25</v>
      </c>
      <c r="CT230" s="1">
        <v>1</v>
      </c>
      <c r="CU230" s="1">
        <v>52.91</v>
      </c>
      <c r="CV230" s="60">
        <f>SUM(CO217:CO231)</f>
        <v>980</v>
      </c>
      <c r="CW230" s="13">
        <f t="shared" si="59"/>
        <v>45518</v>
      </c>
      <c r="CX230" s="1"/>
      <c r="CY230" s="1"/>
      <c r="CZ230" s="1"/>
      <c r="DA230" s="1"/>
      <c r="DB230" s="1"/>
      <c r="DC230" s="1"/>
      <c r="DD230" s="1"/>
      <c r="DE230" s="60">
        <f>SUM(CX217:CX231)</f>
        <v>0</v>
      </c>
      <c r="DF230" s="13">
        <f t="shared" si="60"/>
        <v>45518</v>
      </c>
      <c r="DG230" s="1"/>
      <c r="DH230" s="1"/>
      <c r="DI230" s="1"/>
      <c r="DJ230" s="1"/>
      <c r="DK230" s="1"/>
      <c r="DL230" s="1"/>
      <c r="DM230" s="1"/>
      <c r="DN230" s="60">
        <f>SUM(DG217:DG231)</f>
        <v>0</v>
      </c>
      <c r="DO230" s="13">
        <f t="shared" si="61"/>
        <v>45518</v>
      </c>
      <c r="DP230" s="1"/>
      <c r="DQ230" s="1"/>
      <c r="DR230" s="1"/>
      <c r="DS230" s="1"/>
      <c r="DT230" s="1"/>
      <c r="DU230" s="1"/>
      <c r="DV230" s="1"/>
      <c r="DW230" s="60">
        <f>SUM(DP217:DP231)</f>
        <v>0</v>
      </c>
      <c r="DX230" s="13">
        <f t="shared" si="62"/>
        <v>45518</v>
      </c>
      <c r="DY230" s="1"/>
      <c r="DZ230" s="1"/>
      <c r="EA230" s="1"/>
      <c r="EB230" s="1"/>
      <c r="EC230" s="1"/>
      <c r="ED230" s="1"/>
      <c r="EE230" s="1"/>
      <c r="EF230" s="60">
        <f>SUM(DY217:DY231)</f>
        <v>0</v>
      </c>
      <c r="EG230" s="38"/>
      <c r="EH230" s="38"/>
      <c r="EI230" s="38"/>
      <c r="EJ230" s="38"/>
      <c r="EK230" s="38"/>
      <c r="EL230" s="38"/>
      <c r="EM230" s="38"/>
      <c r="EN230" s="38"/>
    </row>
    <row r="231" spans="1:144" x14ac:dyDescent="0.3">
      <c r="A231" s="268">
        <f t="shared" si="49"/>
        <v>11</v>
      </c>
      <c r="B231" s="11">
        <f t="shared" si="48"/>
        <v>45519</v>
      </c>
      <c r="C231" s="1">
        <v>39</v>
      </c>
      <c r="D231" s="1">
        <v>5265.69</v>
      </c>
      <c r="E231" s="1">
        <v>0</v>
      </c>
      <c r="F231" s="1">
        <v>24</v>
      </c>
      <c r="G231" s="1">
        <v>0</v>
      </c>
      <c r="H231" s="1">
        <v>0</v>
      </c>
      <c r="I231" s="1">
        <v>166.5</v>
      </c>
      <c r="J231" s="102">
        <f>SUM(D217:G231)</f>
        <v>94656.14</v>
      </c>
      <c r="K231" s="11">
        <f t="shared" si="63"/>
        <v>45519</v>
      </c>
      <c r="L231" s="1">
        <v>52</v>
      </c>
      <c r="M231" s="272">
        <v>7444.6</v>
      </c>
      <c r="N231" s="1">
        <v>55.43</v>
      </c>
      <c r="O231" s="1">
        <v>0</v>
      </c>
      <c r="P231" s="1">
        <v>497.12</v>
      </c>
      <c r="Q231" s="1">
        <v>0</v>
      </c>
      <c r="R231" s="1">
        <v>8</v>
      </c>
      <c r="S231" s="102">
        <f>SUM(M217:P231)</f>
        <v>97868.599999999962</v>
      </c>
      <c r="T231" s="11">
        <f t="shared" si="50"/>
        <v>45519</v>
      </c>
      <c r="U231" s="1">
        <v>41</v>
      </c>
      <c r="V231" s="1">
        <v>4632.34</v>
      </c>
      <c r="W231" s="1">
        <v>0</v>
      </c>
      <c r="X231" s="1">
        <v>0</v>
      </c>
      <c r="Y231" s="1">
        <v>64.5</v>
      </c>
      <c r="Z231" s="1">
        <v>0</v>
      </c>
      <c r="AA231" s="1">
        <v>100</v>
      </c>
      <c r="AB231" s="102">
        <f>SUM(V217:Y231)</f>
        <v>52601.880000000005</v>
      </c>
      <c r="AC231" s="11">
        <f t="shared" si="51"/>
        <v>45519</v>
      </c>
      <c r="AD231" s="1">
        <v>74</v>
      </c>
      <c r="AE231" s="1">
        <v>9701.2800000000007</v>
      </c>
      <c r="AF231" s="1">
        <v>41.65</v>
      </c>
      <c r="AG231" s="1">
        <v>0</v>
      </c>
      <c r="AH231" s="1">
        <v>0</v>
      </c>
      <c r="AI231" s="1">
        <v>0</v>
      </c>
      <c r="AJ231" s="1">
        <v>0</v>
      </c>
      <c r="AK231" s="102">
        <f>SUM(AE217:AH231)</f>
        <v>103745.54</v>
      </c>
      <c r="AL231" s="11">
        <f t="shared" si="52"/>
        <v>45519</v>
      </c>
      <c r="AM231" s="1">
        <v>69</v>
      </c>
      <c r="AN231" s="1">
        <v>9485.01</v>
      </c>
      <c r="AO231" s="1">
        <v>20.36</v>
      </c>
      <c r="AP231" s="1">
        <v>0</v>
      </c>
      <c r="AQ231" s="1">
        <v>14.76</v>
      </c>
      <c r="AR231" s="1">
        <v>0</v>
      </c>
      <c r="AS231" s="1">
        <v>0</v>
      </c>
      <c r="AT231" s="102">
        <f>SUM(AN217:AQ231)</f>
        <v>105333.91999999995</v>
      </c>
      <c r="AU231" s="11">
        <f t="shared" si="53"/>
        <v>45519</v>
      </c>
      <c r="AV231" s="1">
        <v>64</v>
      </c>
      <c r="AW231" s="1">
        <v>6116.19</v>
      </c>
      <c r="AX231" s="1">
        <v>0</v>
      </c>
      <c r="AY231" s="1">
        <v>81.73</v>
      </c>
      <c r="AZ231" s="1">
        <v>0</v>
      </c>
      <c r="BA231" s="1">
        <v>0</v>
      </c>
      <c r="BB231" s="1">
        <v>33.17</v>
      </c>
      <c r="BC231" s="102">
        <f>SUM(AW217:AZ231)</f>
        <v>63240.19000000001</v>
      </c>
      <c r="BD231" s="11">
        <f t="shared" si="54"/>
        <v>45519</v>
      </c>
      <c r="BE231" s="1">
        <v>44</v>
      </c>
      <c r="BF231" s="1">
        <v>5638.22</v>
      </c>
      <c r="BG231" s="1">
        <v>80.989999999999995</v>
      </c>
      <c r="BH231" s="1">
        <v>0</v>
      </c>
      <c r="BI231" s="1">
        <v>9.9</v>
      </c>
      <c r="BJ231" s="1">
        <v>22</v>
      </c>
      <c r="BK231" s="1">
        <v>0</v>
      </c>
      <c r="BL231" s="102">
        <f>SUM(BF217:BI231)</f>
        <v>83838.95</v>
      </c>
      <c r="BM231" s="11">
        <f t="shared" si="55"/>
        <v>45519</v>
      </c>
      <c r="BN231" s="1">
        <v>44</v>
      </c>
      <c r="BO231" s="1">
        <v>5717.69</v>
      </c>
      <c r="BP231" s="1">
        <v>12.56</v>
      </c>
      <c r="BQ231" s="1">
        <v>0</v>
      </c>
      <c r="BR231" s="1">
        <v>203.18</v>
      </c>
      <c r="BS231" s="1">
        <v>2</v>
      </c>
      <c r="BT231" s="1">
        <v>4.5</v>
      </c>
      <c r="BU231" s="102">
        <f>SUM(BO217:BR231)</f>
        <v>86654.00999999998</v>
      </c>
      <c r="BV231" s="11">
        <f t="shared" si="56"/>
        <v>45519</v>
      </c>
      <c r="BW231" s="1">
        <v>55</v>
      </c>
      <c r="BX231" s="1">
        <v>4829.62</v>
      </c>
      <c r="BY231" s="1">
        <v>32</v>
      </c>
      <c r="BZ231" s="1">
        <v>0</v>
      </c>
      <c r="CA231" s="1">
        <v>35</v>
      </c>
      <c r="CB231" s="1">
        <v>0</v>
      </c>
      <c r="CC231" s="1">
        <v>111.64</v>
      </c>
      <c r="CD231" s="102">
        <f>SUM(BX217:CA231)</f>
        <v>49220.88</v>
      </c>
      <c r="CE231" s="11">
        <f t="shared" si="57"/>
        <v>45519</v>
      </c>
      <c r="CF231" s="1">
        <v>56</v>
      </c>
      <c r="CG231" s="272">
        <v>7673.6</v>
      </c>
      <c r="CH231" s="1">
        <v>54.5</v>
      </c>
      <c r="CI231" s="1">
        <v>0</v>
      </c>
      <c r="CJ231" s="1">
        <v>0</v>
      </c>
      <c r="CK231" s="1">
        <v>0</v>
      </c>
      <c r="CL231" s="1">
        <v>9.98</v>
      </c>
      <c r="CM231" s="102">
        <f>SUM(CG217:CJ231)</f>
        <v>84617.560000000012</v>
      </c>
      <c r="CN231" s="11">
        <f t="shared" si="58"/>
        <v>45519</v>
      </c>
      <c r="CO231" s="1">
        <v>55</v>
      </c>
      <c r="CP231" s="1">
        <v>6663.74</v>
      </c>
      <c r="CQ231" s="1">
        <v>65</v>
      </c>
      <c r="CR231" s="1">
        <v>243.7</v>
      </c>
      <c r="CS231" s="1">
        <v>0</v>
      </c>
      <c r="CT231" s="1">
        <v>1</v>
      </c>
      <c r="CU231" s="1">
        <v>13</v>
      </c>
      <c r="CV231" s="102">
        <f>SUM(CP217:CS231)</f>
        <v>114861.54</v>
      </c>
      <c r="CW231" s="13">
        <f t="shared" si="59"/>
        <v>45519</v>
      </c>
      <c r="CX231" s="1"/>
      <c r="CY231" s="1"/>
      <c r="CZ231" s="1"/>
      <c r="DA231" s="1"/>
      <c r="DB231" s="1"/>
      <c r="DC231" s="1"/>
      <c r="DD231" s="1"/>
      <c r="DE231" s="102">
        <f>SUM(CY217:DB231)</f>
        <v>0</v>
      </c>
      <c r="DF231" s="13">
        <f t="shared" si="60"/>
        <v>45519</v>
      </c>
      <c r="DG231" s="1"/>
      <c r="DH231" s="1"/>
      <c r="DI231" s="1"/>
      <c r="DJ231" s="1"/>
      <c r="DK231" s="1"/>
      <c r="DL231" s="1"/>
      <c r="DM231" s="1"/>
      <c r="DN231" s="102">
        <f>SUM(DH217:DK231)</f>
        <v>0</v>
      </c>
      <c r="DO231" s="13">
        <f t="shared" si="61"/>
        <v>45519</v>
      </c>
      <c r="DP231" s="1"/>
      <c r="DQ231" s="1"/>
      <c r="DR231" s="1"/>
      <c r="DS231" s="1"/>
      <c r="DT231" s="1"/>
      <c r="DU231" s="1"/>
      <c r="DV231" s="1"/>
      <c r="DW231" s="102">
        <f>SUM(DQ217:DT231)</f>
        <v>0</v>
      </c>
      <c r="DX231" s="13">
        <f t="shared" si="62"/>
        <v>45519</v>
      </c>
      <c r="DY231" s="1"/>
      <c r="DZ231" s="1"/>
      <c r="EA231" s="1"/>
      <c r="EB231" s="1"/>
      <c r="EC231" s="1"/>
      <c r="ED231" s="1"/>
      <c r="EE231" s="1"/>
      <c r="EF231" s="102">
        <f>SUM(DZ217:EC231)</f>
        <v>0</v>
      </c>
      <c r="EG231" s="38"/>
      <c r="EH231" s="38"/>
      <c r="EI231" s="38"/>
      <c r="EJ231" s="38"/>
      <c r="EK231" s="38"/>
      <c r="EL231" s="38"/>
      <c r="EM231" s="38"/>
      <c r="EN231" s="38"/>
    </row>
    <row r="232" spans="1:144" x14ac:dyDescent="0.3">
      <c r="A232" s="268">
        <f t="shared" si="49"/>
        <v>11</v>
      </c>
      <c r="B232" s="11">
        <f t="shared" si="48"/>
        <v>45520</v>
      </c>
      <c r="C232" s="1">
        <v>50</v>
      </c>
      <c r="D232" s="1">
        <v>7082.92</v>
      </c>
      <c r="E232" s="1">
        <v>0</v>
      </c>
      <c r="F232" s="1">
        <v>3</v>
      </c>
      <c r="G232" s="1">
        <v>0</v>
      </c>
      <c r="H232" s="1">
        <v>0</v>
      </c>
      <c r="I232" s="1">
        <v>447</v>
      </c>
      <c r="J232" s="38"/>
      <c r="K232" s="11">
        <f t="shared" si="63"/>
        <v>45520</v>
      </c>
      <c r="L232" s="1">
        <v>29</v>
      </c>
      <c r="M232" s="272">
        <v>3777.9</v>
      </c>
      <c r="N232" s="272">
        <v>53.3</v>
      </c>
      <c r="O232" s="1">
        <v>0</v>
      </c>
      <c r="P232" s="1">
        <v>4.95</v>
      </c>
      <c r="Q232" s="1">
        <v>0</v>
      </c>
      <c r="R232" s="1">
        <v>9.25</v>
      </c>
      <c r="S232" s="38"/>
      <c r="T232" s="11">
        <f t="shared" si="50"/>
        <v>45520</v>
      </c>
      <c r="U232" s="1">
        <v>49</v>
      </c>
      <c r="V232" s="272">
        <v>5671.1</v>
      </c>
      <c r="W232" s="1">
        <v>0</v>
      </c>
      <c r="X232" s="1">
        <v>0</v>
      </c>
      <c r="Y232" s="1">
        <v>33.75</v>
      </c>
      <c r="Z232" s="1">
        <v>0</v>
      </c>
      <c r="AA232" s="1">
        <v>16.5</v>
      </c>
      <c r="AB232" s="38"/>
      <c r="AC232" s="11">
        <f t="shared" si="51"/>
        <v>45520</v>
      </c>
      <c r="AD232" s="1">
        <v>46</v>
      </c>
      <c r="AE232" s="272">
        <v>7496.6</v>
      </c>
      <c r="AF232" s="1">
        <v>41.65</v>
      </c>
      <c r="AG232" s="1">
        <v>0</v>
      </c>
      <c r="AH232" s="1">
        <v>4.95</v>
      </c>
      <c r="AI232" s="1">
        <v>0</v>
      </c>
      <c r="AJ232" s="1">
        <v>0</v>
      </c>
      <c r="AK232" s="38"/>
      <c r="AL232" s="11">
        <f t="shared" si="52"/>
        <v>45520</v>
      </c>
      <c r="AM232" s="1">
        <v>22</v>
      </c>
      <c r="AN232" s="1">
        <v>3534.14</v>
      </c>
      <c r="AO232" s="1">
        <v>5.55</v>
      </c>
      <c r="AP232" s="1">
        <v>0</v>
      </c>
      <c r="AQ232" s="1">
        <v>0</v>
      </c>
      <c r="AR232" s="1">
        <v>0</v>
      </c>
      <c r="AS232" s="1">
        <v>0</v>
      </c>
      <c r="AT232" s="38"/>
      <c r="AU232" s="11">
        <f t="shared" si="53"/>
        <v>45520</v>
      </c>
      <c r="AV232" s="1">
        <v>50</v>
      </c>
      <c r="AW232" s="1">
        <v>3844.31</v>
      </c>
      <c r="AX232" s="1">
        <v>0</v>
      </c>
      <c r="AY232" s="1">
        <v>88.51</v>
      </c>
      <c r="AZ232" s="1">
        <v>0.22</v>
      </c>
      <c r="BA232" s="1">
        <v>0</v>
      </c>
      <c r="BB232" s="1">
        <v>33.9</v>
      </c>
      <c r="BC232" s="38"/>
      <c r="BD232" s="11">
        <f t="shared" si="54"/>
        <v>45520</v>
      </c>
      <c r="BE232" s="1">
        <v>36</v>
      </c>
      <c r="BF232" s="1">
        <v>4720.9399999999996</v>
      </c>
      <c r="BG232" s="1">
        <v>25.87</v>
      </c>
      <c r="BH232" s="1">
        <v>0</v>
      </c>
      <c r="BI232" s="1">
        <v>0</v>
      </c>
      <c r="BJ232" s="1">
        <v>26</v>
      </c>
      <c r="BK232" s="1">
        <v>-149.61000000000001</v>
      </c>
      <c r="BL232" s="38"/>
      <c r="BM232" s="11">
        <f t="shared" si="55"/>
        <v>45520</v>
      </c>
      <c r="BN232" s="1">
        <v>44</v>
      </c>
      <c r="BO232" s="1">
        <v>5482.18</v>
      </c>
      <c r="BP232" s="1">
        <v>8.3699999999999992</v>
      </c>
      <c r="BQ232" s="1">
        <v>0</v>
      </c>
      <c r="BR232" s="1">
        <v>100</v>
      </c>
      <c r="BS232" s="1">
        <v>2</v>
      </c>
      <c r="BT232" s="1">
        <v>0</v>
      </c>
      <c r="BU232" s="38"/>
      <c r="BV232" s="11">
        <f t="shared" si="56"/>
        <v>45520</v>
      </c>
      <c r="BW232" s="1">
        <v>41</v>
      </c>
      <c r="BX232" s="1">
        <v>3554.79</v>
      </c>
      <c r="BY232" s="1">
        <v>35</v>
      </c>
      <c r="BZ232" s="1">
        <v>0</v>
      </c>
      <c r="CA232" s="1">
        <v>0</v>
      </c>
      <c r="CB232" s="1">
        <v>0</v>
      </c>
      <c r="CC232" s="1">
        <v>13</v>
      </c>
      <c r="CD232" s="38"/>
      <c r="CE232" s="11">
        <f t="shared" si="57"/>
        <v>45520</v>
      </c>
      <c r="CF232" s="1">
        <v>61</v>
      </c>
      <c r="CG232" s="1">
        <v>8528.23</v>
      </c>
      <c r="CH232" s="1">
        <v>61</v>
      </c>
      <c r="CI232" s="1">
        <v>0</v>
      </c>
      <c r="CJ232" s="1">
        <v>0</v>
      </c>
      <c r="CK232" s="1">
        <v>0</v>
      </c>
      <c r="CL232" s="1">
        <v>18.93</v>
      </c>
      <c r="CM232" s="38"/>
      <c r="CN232" s="11">
        <f t="shared" si="58"/>
        <v>45520</v>
      </c>
      <c r="CO232" s="1">
        <v>60</v>
      </c>
      <c r="CP232" s="1">
        <v>6310.04</v>
      </c>
      <c r="CQ232" s="1">
        <v>68</v>
      </c>
      <c r="CR232" s="273">
        <v>644.5</v>
      </c>
      <c r="CS232" s="1">
        <v>-225</v>
      </c>
      <c r="CT232" s="1">
        <v>0</v>
      </c>
      <c r="CU232" s="1">
        <v>42.55</v>
      </c>
      <c r="CV232" s="38"/>
      <c r="CW232" s="13">
        <f t="shared" si="59"/>
        <v>45520</v>
      </c>
      <c r="CX232" s="1"/>
      <c r="CY232" s="1"/>
      <c r="CZ232" s="1"/>
      <c r="DA232" s="1"/>
      <c r="DB232" s="1"/>
      <c r="DC232" s="1"/>
      <c r="DD232" s="1"/>
      <c r="DE232" s="38"/>
      <c r="DF232" s="13">
        <f t="shared" si="60"/>
        <v>45520</v>
      </c>
      <c r="DG232" s="1"/>
      <c r="DH232" s="1"/>
      <c r="DI232" s="1"/>
      <c r="DJ232" s="1"/>
      <c r="DK232" s="1"/>
      <c r="DL232" s="1"/>
      <c r="DM232" s="1"/>
      <c r="DN232" s="38"/>
      <c r="DO232" s="13">
        <f t="shared" si="61"/>
        <v>45520</v>
      </c>
      <c r="DP232" s="1"/>
      <c r="DQ232" s="1"/>
      <c r="DR232" s="1"/>
      <c r="DS232" s="1"/>
      <c r="DT232" s="1"/>
      <c r="DU232" s="1"/>
      <c r="DV232" s="1"/>
      <c r="DW232" s="38"/>
      <c r="DX232" s="13">
        <f t="shared" si="62"/>
        <v>45520</v>
      </c>
      <c r="DY232" s="1"/>
      <c r="DZ232" s="1"/>
      <c r="EA232" s="1"/>
      <c r="EB232" s="1"/>
      <c r="EC232" s="1"/>
      <c r="ED232" s="1"/>
      <c r="EE232" s="1"/>
      <c r="EF232" s="38"/>
      <c r="EG232" s="38"/>
      <c r="EH232" s="38"/>
      <c r="EI232" s="38"/>
      <c r="EJ232" s="38"/>
      <c r="EK232" s="38"/>
      <c r="EL232" s="38"/>
      <c r="EM232" s="38"/>
      <c r="EN232" s="38"/>
    </row>
    <row r="233" spans="1:144" x14ac:dyDescent="0.3">
      <c r="A233" s="268">
        <f t="shared" si="49"/>
        <v>11</v>
      </c>
      <c r="B233" s="11">
        <f t="shared" si="48"/>
        <v>45521</v>
      </c>
      <c r="C233" s="1">
        <v>54</v>
      </c>
      <c r="D233" s="272">
        <v>7166.4</v>
      </c>
      <c r="E233" s="1">
        <v>0</v>
      </c>
      <c r="F233" s="1">
        <v>70</v>
      </c>
      <c r="G233" s="1">
        <v>0</v>
      </c>
      <c r="H233" s="1">
        <v>0</v>
      </c>
      <c r="I233" s="1">
        <v>59</v>
      </c>
      <c r="J233" s="38"/>
      <c r="K233" s="11">
        <f t="shared" si="63"/>
        <v>45521</v>
      </c>
      <c r="L233" s="1">
        <v>31</v>
      </c>
      <c r="M233" s="1">
        <v>4200.2299999999996</v>
      </c>
      <c r="N233" s="1">
        <v>49.75</v>
      </c>
      <c r="O233" s="1">
        <v>0</v>
      </c>
      <c r="P233" s="1">
        <v>4.95</v>
      </c>
      <c r="Q233" s="1">
        <v>0</v>
      </c>
      <c r="R233" s="1">
        <v>7.25</v>
      </c>
      <c r="S233" s="38"/>
      <c r="T233" s="11">
        <f t="shared" si="50"/>
        <v>45521</v>
      </c>
      <c r="U233" s="1">
        <v>50</v>
      </c>
      <c r="V233" s="1">
        <v>5619.77</v>
      </c>
      <c r="W233" s="1">
        <v>0</v>
      </c>
      <c r="X233" s="1">
        <v>0</v>
      </c>
      <c r="Y233" s="1">
        <v>42.5</v>
      </c>
      <c r="Z233" s="1">
        <v>0</v>
      </c>
      <c r="AA233" s="1">
        <v>30.5</v>
      </c>
      <c r="AB233" s="38"/>
      <c r="AC233" s="11">
        <f t="shared" si="51"/>
        <v>45521</v>
      </c>
      <c r="AD233" s="1">
        <v>57</v>
      </c>
      <c r="AE233" s="1">
        <v>6958.71</v>
      </c>
      <c r="AF233" s="1">
        <v>80.53</v>
      </c>
      <c r="AG233" s="1">
        <v>0</v>
      </c>
      <c r="AH233" s="1">
        <v>74.650000000000006</v>
      </c>
      <c r="AI233" s="1">
        <v>0</v>
      </c>
      <c r="AJ233" s="1">
        <v>0</v>
      </c>
      <c r="AK233" s="38"/>
      <c r="AL233" s="11">
        <f t="shared" si="52"/>
        <v>45521</v>
      </c>
      <c r="AM233" s="1">
        <v>23</v>
      </c>
      <c r="AN233" s="1">
        <v>2896.69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38"/>
      <c r="AU233" s="11">
        <f t="shared" si="53"/>
        <v>45521</v>
      </c>
      <c r="AV233" s="1">
        <v>36</v>
      </c>
      <c r="AW233" s="1">
        <v>2623.46</v>
      </c>
      <c r="AX233" s="1">
        <v>0</v>
      </c>
      <c r="AY233" s="1">
        <v>34</v>
      </c>
      <c r="AZ233" s="1">
        <v>0</v>
      </c>
      <c r="BA233" s="1">
        <v>0</v>
      </c>
      <c r="BB233" s="1">
        <v>2.68</v>
      </c>
      <c r="BC233" s="38"/>
      <c r="BD233" s="11">
        <f t="shared" si="54"/>
        <v>45521</v>
      </c>
      <c r="BE233" s="1">
        <v>46</v>
      </c>
      <c r="BF233" s="1">
        <v>5936.83</v>
      </c>
      <c r="BG233" s="1">
        <v>49.87</v>
      </c>
      <c r="BH233" s="1">
        <v>0</v>
      </c>
      <c r="BI233" s="1">
        <v>4.95</v>
      </c>
      <c r="BJ233" s="1">
        <v>26</v>
      </c>
      <c r="BK233" s="1">
        <v>18</v>
      </c>
      <c r="BL233" s="38"/>
      <c r="BM233" s="11">
        <f t="shared" si="55"/>
        <v>45521</v>
      </c>
      <c r="BN233" s="1">
        <v>39</v>
      </c>
      <c r="BO233" s="1">
        <v>4724.87</v>
      </c>
      <c r="BP233" s="1">
        <v>0</v>
      </c>
      <c r="BQ233" s="1">
        <v>0</v>
      </c>
      <c r="BR233" s="1">
        <v>0</v>
      </c>
      <c r="BS233" s="1">
        <v>2</v>
      </c>
      <c r="BT233" s="1">
        <v>167.63</v>
      </c>
      <c r="BU233" s="38"/>
      <c r="BV233" s="11">
        <f t="shared" si="56"/>
        <v>45521</v>
      </c>
      <c r="BW233" s="1">
        <v>41</v>
      </c>
      <c r="BX233" s="1">
        <v>3325.53</v>
      </c>
      <c r="BY233" s="1">
        <v>46</v>
      </c>
      <c r="BZ233" s="1">
        <v>0</v>
      </c>
      <c r="CA233" s="1">
        <v>35</v>
      </c>
      <c r="CB233" s="1">
        <v>0</v>
      </c>
      <c r="CC233" s="1">
        <v>222.98</v>
      </c>
      <c r="CD233" s="38"/>
      <c r="CE233" s="11">
        <f t="shared" si="57"/>
        <v>45521</v>
      </c>
      <c r="CF233" s="1">
        <v>64</v>
      </c>
      <c r="CG233" s="1">
        <v>8542.44</v>
      </c>
      <c r="CH233" s="1">
        <v>104</v>
      </c>
      <c r="CI233" s="1">
        <v>0</v>
      </c>
      <c r="CJ233" s="1">
        <v>250</v>
      </c>
      <c r="CK233" s="1">
        <v>0</v>
      </c>
      <c r="CL233" s="1">
        <v>336.82</v>
      </c>
      <c r="CM233" s="38"/>
      <c r="CN233" s="11">
        <f t="shared" si="58"/>
        <v>45521</v>
      </c>
      <c r="CO233" s="1">
        <v>55</v>
      </c>
      <c r="CP233" s="1">
        <v>5992.05</v>
      </c>
      <c r="CQ233" s="1">
        <v>100.9</v>
      </c>
      <c r="CR233" s="1">
        <v>232.5</v>
      </c>
      <c r="CS233" s="1">
        <v>150</v>
      </c>
      <c r="CT233" s="1">
        <v>1</v>
      </c>
      <c r="CU233" s="1">
        <v>250.39</v>
      </c>
      <c r="CV233" s="38"/>
      <c r="CW233" s="13">
        <f t="shared" si="59"/>
        <v>45521</v>
      </c>
      <c r="CX233" s="1"/>
      <c r="CY233" s="1"/>
      <c r="CZ233" s="1"/>
      <c r="DA233" s="1"/>
      <c r="DB233" s="1"/>
      <c r="DC233" s="1"/>
      <c r="DD233" s="1"/>
      <c r="DE233" s="38"/>
      <c r="DF233" s="13">
        <f t="shared" si="60"/>
        <v>45521</v>
      </c>
      <c r="DG233" s="1"/>
      <c r="DH233" s="1"/>
      <c r="DI233" s="1"/>
      <c r="DJ233" s="1"/>
      <c r="DK233" s="1"/>
      <c r="DL233" s="1"/>
      <c r="DM233" s="1"/>
      <c r="DN233" s="38"/>
      <c r="DO233" s="13">
        <f t="shared" si="61"/>
        <v>45521</v>
      </c>
      <c r="DP233" s="1"/>
      <c r="DQ233" s="1"/>
      <c r="DR233" s="1"/>
      <c r="DS233" s="1"/>
      <c r="DT233" s="1"/>
      <c r="DU233" s="1"/>
      <c r="DV233" s="1"/>
      <c r="DW233" s="38"/>
      <c r="DX233" s="13">
        <f t="shared" si="62"/>
        <v>45521</v>
      </c>
      <c r="DY233" s="1"/>
      <c r="DZ233" s="1"/>
      <c r="EA233" s="1"/>
      <c r="EB233" s="1"/>
      <c r="EC233" s="1"/>
      <c r="ED233" s="1"/>
      <c r="EE233" s="1"/>
      <c r="EF233" s="38"/>
      <c r="EG233" s="38"/>
      <c r="EH233" s="38"/>
      <c r="EI233" s="38"/>
      <c r="EJ233" s="38"/>
      <c r="EK233" s="38"/>
      <c r="EL233" s="38"/>
      <c r="EM233" s="38"/>
      <c r="EN233" s="38"/>
    </row>
    <row r="234" spans="1:144" x14ac:dyDescent="0.3">
      <c r="A234" s="268">
        <f t="shared" si="49"/>
        <v>11</v>
      </c>
      <c r="B234" s="11">
        <f t="shared" si="48"/>
        <v>45522</v>
      </c>
      <c r="C234" s="1">
        <v>28</v>
      </c>
      <c r="D234" s="1">
        <v>3636.76</v>
      </c>
      <c r="E234" s="1">
        <v>0</v>
      </c>
      <c r="F234" s="1">
        <v>34</v>
      </c>
      <c r="G234" s="1">
        <v>0</v>
      </c>
      <c r="H234" s="1">
        <v>1</v>
      </c>
      <c r="I234" s="1">
        <v>34</v>
      </c>
      <c r="J234" s="38"/>
      <c r="K234" s="11">
        <f t="shared" si="63"/>
        <v>45522</v>
      </c>
      <c r="L234" s="1">
        <v>44</v>
      </c>
      <c r="M234" s="272">
        <v>6345.3</v>
      </c>
      <c r="N234" s="1">
        <v>25.24</v>
      </c>
      <c r="O234" s="1">
        <v>0</v>
      </c>
      <c r="P234" s="1">
        <v>4.95</v>
      </c>
      <c r="Q234" s="1">
        <v>0</v>
      </c>
      <c r="R234" s="1">
        <v>8</v>
      </c>
      <c r="S234" s="38"/>
      <c r="T234" s="11">
        <f t="shared" si="50"/>
        <v>45522</v>
      </c>
      <c r="U234" s="1">
        <v>29</v>
      </c>
      <c r="V234" s="1">
        <v>2881.04</v>
      </c>
      <c r="W234" s="1">
        <v>0</v>
      </c>
      <c r="X234" s="1">
        <v>0</v>
      </c>
      <c r="Y234" s="1">
        <v>78</v>
      </c>
      <c r="Z234" s="1">
        <v>0</v>
      </c>
      <c r="AA234" s="1">
        <v>68</v>
      </c>
      <c r="AB234" s="38"/>
      <c r="AC234" s="11">
        <f t="shared" si="51"/>
        <v>45522</v>
      </c>
      <c r="AD234" s="1">
        <v>31</v>
      </c>
      <c r="AE234" s="1">
        <v>4105.33</v>
      </c>
      <c r="AF234" s="1">
        <v>30.99</v>
      </c>
      <c r="AG234" s="1">
        <v>0</v>
      </c>
      <c r="AH234" s="1">
        <v>80</v>
      </c>
      <c r="AI234" s="1">
        <v>1</v>
      </c>
      <c r="AJ234" s="1">
        <v>0</v>
      </c>
      <c r="AK234" s="38"/>
      <c r="AL234" s="11">
        <f t="shared" si="52"/>
        <v>45522</v>
      </c>
      <c r="AM234" s="1">
        <v>33</v>
      </c>
      <c r="AN234" s="1">
        <v>4277.91</v>
      </c>
      <c r="AO234" s="1">
        <v>3.7</v>
      </c>
      <c r="AP234" s="1">
        <v>0</v>
      </c>
      <c r="AQ234" s="1">
        <v>164.35</v>
      </c>
      <c r="AR234" s="1">
        <v>0</v>
      </c>
      <c r="AS234" s="1">
        <v>0</v>
      </c>
      <c r="AT234" s="38"/>
      <c r="AU234" s="11">
        <f t="shared" si="53"/>
        <v>45522</v>
      </c>
      <c r="AV234" s="1">
        <v>23</v>
      </c>
      <c r="AW234" s="272">
        <v>1691.7</v>
      </c>
      <c r="AX234" s="1">
        <v>0</v>
      </c>
      <c r="AY234" s="1">
        <v>14</v>
      </c>
      <c r="AZ234" s="1">
        <v>0</v>
      </c>
      <c r="BA234" s="1">
        <v>0</v>
      </c>
      <c r="BB234" s="1">
        <v>0</v>
      </c>
      <c r="BC234" s="38"/>
      <c r="BD234" s="11">
        <f t="shared" si="54"/>
        <v>45522</v>
      </c>
      <c r="BE234" s="1">
        <v>28</v>
      </c>
      <c r="BF234" s="1">
        <v>3940.59</v>
      </c>
      <c r="BG234" s="1">
        <v>22.17</v>
      </c>
      <c r="BH234" s="1">
        <v>0</v>
      </c>
      <c r="BI234" s="1">
        <v>0</v>
      </c>
      <c r="BJ234" s="1">
        <v>26</v>
      </c>
      <c r="BK234" s="1">
        <v>0</v>
      </c>
      <c r="BL234" s="38"/>
      <c r="BM234" s="11">
        <f t="shared" si="55"/>
        <v>45522</v>
      </c>
      <c r="BN234" s="1">
        <v>34</v>
      </c>
      <c r="BO234" s="1">
        <v>4142.01</v>
      </c>
      <c r="BP234" s="1">
        <v>13.03</v>
      </c>
      <c r="BQ234" s="1">
        <v>0</v>
      </c>
      <c r="BR234" s="1">
        <v>0</v>
      </c>
      <c r="BS234" s="1">
        <v>2</v>
      </c>
      <c r="BT234" s="1">
        <v>152.21</v>
      </c>
      <c r="BU234" s="38"/>
      <c r="BV234" s="11">
        <f t="shared" si="56"/>
        <v>45522</v>
      </c>
      <c r="BW234" s="1">
        <v>31</v>
      </c>
      <c r="BX234" s="1">
        <v>2438.7399999999998</v>
      </c>
      <c r="BY234" s="1">
        <v>38</v>
      </c>
      <c r="BZ234" s="1">
        <v>0</v>
      </c>
      <c r="CA234" s="1">
        <v>70</v>
      </c>
      <c r="CB234" s="1">
        <v>0</v>
      </c>
      <c r="CC234" s="1">
        <v>25</v>
      </c>
      <c r="CD234" s="38"/>
      <c r="CE234" s="11">
        <f t="shared" si="57"/>
        <v>45522</v>
      </c>
      <c r="CF234" s="1">
        <v>25</v>
      </c>
      <c r="CG234" s="272">
        <v>3256.6</v>
      </c>
      <c r="CH234" s="1">
        <v>24</v>
      </c>
      <c r="CI234" s="1">
        <v>0</v>
      </c>
      <c r="CJ234" s="1">
        <v>0</v>
      </c>
      <c r="CK234" s="1">
        <v>0</v>
      </c>
      <c r="CL234" s="1">
        <v>9.99</v>
      </c>
      <c r="CM234" s="38"/>
      <c r="CN234" s="11">
        <f t="shared" si="58"/>
        <v>45522</v>
      </c>
      <c r="CO234" s="1">
        <v>37</v>
      </c>
      <c r="CP234" s="272">
        <v>3609.5</v>
      </c>
      <c r="CQ234" s="1">
        <v>72.5</v>
      </c>
      <c r="CR234" s="1">
        <v>147.24</v>
      </c>
      <c r="CS234" s="1">
        <v>275</v>
      </c>
      <c r="CT234" s="1">
        <v>2</v>
      </c>
      <c r="CU234" s="1">
        <v>81.88</v>
      </c>
      <c r="CV234" s="38"/>
      <c r="CW234" s="13">
        <f t="shared" si="59"/>
        <v>45522</v>
      </c>
      <c r="CX234" s="1"/>
      <c r="CY234" s="1"/>
      <c r="CZ234" s="1"/>
      <c r="DA234" s="1"/>
      <c r="DB234" s="1"/>
      <c r="DC234" s="1"/>
      <c r="DD234" s="1"/>
      <c r="DE234" s="38"/>
      <c r="DF234" s="13">
        <f t="shared" si="60"/>
        <v>45522</v>
      </c>
      <c r="DG234" s="1"/>
      <c r="DH234" s="1"/>
      <c r="DI234" s="1"/>
      <c r="DJ234" s="1"/>
      <c r="DK234" s="1"/>
      <c r="DL234" s="1"/>
      <c r="DM234" s="1"/>
      <c r="DN234" s="38"/>
      <c r="DO234" s="13">
        <f t="shared" si="61"/>
        <v>45522</v>
      </c>
      <c r="DP234" s="1"/>
      <c r="DQ234" s="1"/>
      <c r="DR234" s="1"/>
      <c r="DS234" s="1"/>
      <c r="DT234" s="1"/>
      <c r="DU234" s="1"/>
      <c r="DV234" s="1"/>
      <c r="DW234" s="38"/>
      <c r="DX234" s="13">
        <f t="shared" si="62"/>
        <v>45522</v>
      </c>
      <c r="DY234" s="1"/>
      <c r="DZ234" s="1"/>
      <c r="EA234" s="1"/>
      <c r="EB234" s="1"/>
      <c r="EC234" s="1"/>
      <c r="ED234" s="1"/>
      <c r="EE234" s="1"/>
      <c r="EF234" s="38"/>
      <c r="EG234" s="38"/>
      <c r="EH234" s="38"/>
      <c r="EI234" s="38"/>
      <c r="EJ234" s="38"/>
      <c r="EK234" s="38"/>
      <c r="EL234" s="38"/>
      <c r="EM234" s="38"/>
      <c r="EN234" s="38"/>
    </row>
    <row r="235" spans="1:144" x14ac:dyDescent="0.3">
      <c r="A235" s="268">
        <f t="shared" si="49"/>
        <v>11</v>
      </c>
      <c r="B235" s="11">
        <f t="shared" si="48"/>
        <v>45523</v>
      </c>
      <c r="C235" s="1">
        <v>45</v>
      </c>
      <c r="D235" s="1">
        <v>6196.06</v>
      </c>
      <c r="E235" s="1">
        <v>0</v>
      </c>
      <c r="F235" s="1">
        <v>27</v>
      </c>
      <c r="G235" s="1">
        <v>0</v>
      </c>
      <c r="H235" s="1">
        <v>1</v>
      </c>
      <c r="I235" s="1">
        <v>8</v>
      </c>
      <c r="J235" s="38"/>
      <c r="K235" s="11">
        <f t="shared" si="63"/>
        <v>45523</v>
      </c>
      <c r="L235" s="1">
        <v>67</v>
      </c>
      <c r="M235" s="1">
        <v>9661.64</v>
      </c>
      <c r="N235" s="1">
        <v>14.62</v>
      </c>
      <c r="O235" s="1">
        <v>0</v>
      </c>
      <c r="P235" s="1">
        <v>0</v>
      </c>
      <c r="Q235" s="1">
        <v>0</v>
      </c>
      <c r="R235" s="1">
        <v>0</v>
      </c>
      <c r="S235" s="38"/>
      <c r="T235" s="11">
        <f t="shared" si="50"/>
        <v>45523</v>
      </c>
      <c r="U235" s="1">
        <v>34</v>
      </c>
      <c r="V235" s="1">
        <v>3105.32</v>
      </c>
      <c r="W235" s="1">
        <v>0</v>
      </c>
      <c r="X235" s="1">
        <v>0</v>
      </c>
      <c r="Y235" s="1">
        <v>17.25</v>
      </c>
      <c r="Z235" s="1">
        <v>0</v>
      </c>
      <c r="AA235" s="1">
        <v>8.5</v>
      </c>
      <c r="AB235" s="38"/>
      <c r="AC235" s="11">
        <f t="shared" si="51"/>
        <v>45523</v>
      </c>
      <c r="AD235" s="1">
        <v>59</v>
      </c>
      <c r="AE235" s="1">
        <v>8063.58</v>
      </c>
      <c r="AF235" s="1">
        <v>67.56</v>
      </c>
      <c r="AG235" s="1">
        <v>0</v>
      </c>
      <c r="AH235" s="1">
        <v>54.95</v>
      </c>
      <c r="AI235" s="1">
        <v>1</v>
      </c>
      <c r="AJ235" s="1">
        <v>0</v>
      </c>
      <c r="AK235" s="38"/>
      <c r="AL235" s="11">
        <f t="shared" si="52"/>
        <v>45523</v>
      </c>
      <c r="AM235" s="1">
        <v>42</v>
      </c>
      <c r="AN235" s="276">
        <v>5974.74</v>
      </c>
      <c r="AO235" s="1">
        <v>0</v>
      </c>
      <c r="AP235" s="1">
        <v>0</v>
      </c>
      <c r="AQ235" s="1">
        <v>158.16999999999999</v>
      </c>
      <c r="AR235" s="1">
        <v>0</v>
      </c>
      <c r="AS235" s="1">
        <v>0</v>
      </c>
      <c r="AT235" s="38"/>
      <c r="AU235" s="11">
        <f t="shared" si="53"/>
        <v>45523</v>
      </c>
      <c r="AV235" s="1">
        <v>36</v>
      </c>
      <c r="AW235" s="1">
        <v>3366.98</v>
      </c>
      <c r="AX235" s="1">
        <v>0</v>
      </c>
      <c r="AY235" s="1">
        <v>20</v>
      </c>
      <c r="AZ235" s="1">
        <v>0</v>
      </c>
      <c r="BA235" s="1">
        <v>0</v>
      </c>
      <c r="BB235" s="1">
        <v>11.77</v>
      </c>
      <c r="BC235" s="38"/>
      <c r="BD235" s="11">
        <f t="shared" si="54"/>
        <v>45523</v>
      </c>
      <c r="BE235" s="1">
        <v>45</v>
      </c>
      <c r="BF235" s="272">
        <v>6900.3</v>
      </c>
      <c r="BG235" s="1">
        <v>2.77</v>
      </c>
      <c r="BH235" s="1">
        <v>0</v>
      </c>
      <c r="BI235" s="1">
        <v>4.95</v>
      </c>
      <c r="BJ235" s="1">
        <v>26</v>
      </c>
      <c r="BK235" s="1">
        <v>1.1299999999999999</v>
      </c>
      <c r="BL235" s="38"/>
      <c r="BM235" s="11">
        <f t="shared" si="55"/>
        <v>45523</v>
      </c>
      <c r="BN235" s="1">
        <v>48</v>
      </c>
      <c r="BO235" s="1">
        <v>6135.15</v>
      </c>
      <c r="BP235" s="1">
        <v>35.36</v>
      </c>
      <c r="BQ235" s="1">
        <v>0</v>
      </c>
      <c r="BR235" s="1">
        <v>137</v>
      </c>
      <c r="BS235" s="1">
        <v>2</v>
      </c>
      <c r="BT235" s="1">
        <v>140.5</v>
      </c>
      <c r="BU235" s="38"/>
      <c r="BV235" s="11">
        <f t="shared" si="56"/>
        <v>45523</v>
      </c>
      <c r="BW235" s="1">
        <v>37</v>
      </c>
      <c r="BX235" s="1">
        <v>2914.17</v>
      </c>
      <c r="BY235" s="1">
        <v>20</v>
      </c>
      <c r="BZ235" s="1">
        <v>0</v>
      </c>
      <c r="CA235" s="1">
        <v>0</v>
      </c>
      <c r="CB235" s="1">
        <v>0</v>
      </c>
      <c r="CC235" s="1">
        <v>12</v>
      </c>
      <c r="CD235" s="38"/>
      <c r="CE235" s="11">
        <f t="shared" si="57"/>
        <v>45523</v>
      </c>
      <c r="CF235" s="1">
        <v>31</v>
      </c>
      <c r="CG235" s="1">
        <v>4095.01</v>
      </c>
      <c r="CH235" s="1">
        <v>7</v>
      </c>
      <c r="CI235" s="1">
        <v>0</v>
      </c>
      <c r="CJ235" s="1">
        <v>0</v>
      </c>
      <c r="CK235" s="1">
        <v>0</v>
      </c>
      <c r="CL235" s="1">
        <v>0</v>
      </c>
      <c r="CM235" s="38"/>
      <c r="CN235" s="11">
        <f t="shared" si="58"/>
        <v>45523</v>
      </c>
      <c r="CO235" s="1">
        <v>73</v>
      </c>
      <c r="CP235" s="1">
        <v>7754.53</v>
      </c>
      <c r="CQ235" s="272">
        <v>48.5</v>
      </c>
      <c r="CR235" s="1">
        <v>156.46</v>
      </c>
      <c r="CS235" s="1">
        <v>50</v>
      </c>
      <c r="CT235" s="1">
        <v>3</v>
      </c>
      <c r="CU235" s="1">
        <v>88.05</v>
      </c>
      <c r="CV235" s="38"/>
      <c r="CW235" s="13">
        <f t="shared" si="59"/>
        <v>45523</v>
      </c>
      <c r="CX235" s="1"/>
      <c r="CY235" s="1"/>
      <c r="CZ235" s="1"/>
      <c r="DA235" s="1"/>
      <c r="DB235" s="1"/>
      <c r="DC235" s="1"/>
      <c r="DD235" s="1"/>
      <c r="DE235" s="38"/>
      <c r="DF235" s="13">
        <f t="shared" si="60"/>
        <v>45523</v>
      </c>
      <c r="DG235" s="1"/>
      <c r="DH235" s="1"/>
      <c r="DI235" s="1"/>
      <c r="DJ235" s="1"/>
      <c r="DK235" s="1"/>
      <c r="DL235" s="1"/>
      <c r="DM235" s="1"/>
      <c r="DN235" s="38"/>
      <c r="DO235" s="13">
        <f t="shared" si="61"/>
        <v>45523</v>
      </c>
      <c r="DP235" s="1"/>
      <c r="DQ235" s="1"/>
      <c r="DR235" s="1"/>
      <c r="DS235" s="1"/>
      <c r="DT235" s="1"/>
      <c r="DU235" s="1"/>
      <c r="DV235" s="1"/>
      <c r="DW235" s="38"/>
      <c r="DX235" s="13">
        <f t="shared" si="62"/>
        <v>45523</v>
      </c>
      <c r="DY235" s="1"/>
      <c r="DZ235" s="1"/>
      <c r="EA235" s="1"/>
      <c r="EB235" s="1"/>
      <c r="EC235" s="1"/>
      <c r="ED235" s="1"/>
      <c r="EE235" s="1"/>
      <c r="EF235" s="38"/>
      <c r="EG235" s="38"/>
      <c r="EH235" s="38"/>
      <c r="EI235" s="38"/>
      <c r="EJ235" s="38"/>
      <c r="EK235" s="38"/>
      <c r="EL235" s="38"/>
      <c r="EM235" s="38"/>
      <c r="EN235" s="38"/>
    </row>
    <row r="236" spans="1:144" x14ac:dyDescent="0.3">
      <c r="A236" s="268">
        <f t="shared" si="49"/>
        <v>11</v>
      </c>
      <c r="B236" s="11">
        <f t="shared" si="48"/>
        <v>45524</v>
      </c>
      <c r="C236" s="1">
        <v>50</v>
      </c>
      <c r="D236" s="272">
        <v>7365.8</v>
      </c>
      <c r="E236" s="1">
        <v>0</v>
      </c>
      <c r="F236" s="1">
        <v>37</v>
      </c>
      <c r="G236" s="1">
        <v>0</v>
      </c>
      <c r="H236" s="1">
        <v>0</v>
      </c>
      <c r="I236" s="1">
        <v>21</v>
      </c>
      <c r="J236" s="38"/>
      <c r="K236" s="11">
        <f t="shared" si="63"/>
        <v>45524</v>
      </c>
      <c r="L236" s="1">
        <v>69</v>
      </c>
      <c r="M236" s="272">
        <v>10363.5</v>
      </c>
      <c r="N236" s="1">
        <v>72.63</v>
      </c>
      <c r="O236" s="1">
        <v>0</v>
      </c>
      <c r="P236" s="1">
        <v>0</v>
      </c>
      <c r="Q236" s="1">
        <v>0</v>
      </c>
      <c r="R236" s="1">
        <v>3.5</v>
      </c>
      <c r="S236" s="38"/>
      <c r="T236" s="11">
        <f t="shared" si="50"/>
        <v>45524</v>
      </c>
      <c r="U236" s="1">
        <v>35</v>
      </c>
      <c r="V236" s="1">
        <v>3716.75</v>
      </c>
      <c r="W236" s="1">
        <v>0</v>
      </c>
      <c r="X236" s="1">
        <v>0</v>
      </c>
      <c r="Y236" s="1">
        <v>32.25</v>
      </c>
      <c r="Z236" s="1">
        <v>0</v>
      </c>
      <c r="AA236" s="1">
        <v>6</v>
      </c>
      <c r="AB236" s="38"/>
      <c r="AC236" s="11">
        <f t="shared" si="51"/>
        <v>45524</v>
      </c>
      <c r="AD236" s="1">
        <v>69</v>
      </c>
      <c r="AE236" s="1">
        <v>10877.36</v>
      </c>
      <c r="AF236" s="1">
        <v>92.55</v>
      </c>
      <c r="AG236" s="1">
        <v>0</v>
      </c>
      <c r="AH236" s="1">
        <v>347.43</v>
      </c>
      <c r="AI236" s="1">
        <v>1</v>
      </c>
      <c r="AJ236" s="1">
        <v>0</v>
      </c>
      <c r="AK236" s="38"/>
      <c r="AL236" s="11">
        <f t="shared" si="52"/>
        <v>45524</v>
      </c>
      <c r="AM236" s="1">
        <v>58</v>
      </c>
      <c r="AN236" s="1">
        <v>7768.13</v>
      </c>
      <c r="AO236" s="1">
        <v>4.63</v>
      </c>
      <c r="AP236" s="1">
        <v>0</v>
      </c>
      <c r="AQ236" s="1">
        <v>14.85</v>
      </c>
      <c r="AR236" s="1">
        <v>0</v>
      </c>
      <c r="AS236" s="1">
        <v>0</v>
      </c>
      <c r="AT236" s="38"/>
      <c r="AU236" s="11">
        <f t="shared" si="53"/>
        <v>45524</v>
      </c>
      <c r="AV236" s="1">
        <v>42</v>
      </c>
      <c r="AW236" s="1">
        <v>3925.48</v>
      </c>
      <c r="AX236" s="1">
        <v>0</v>
      </c>
      <c r="AY236" s="1">
        <v>53</v>
      </c>
      <c r="AZ236" s="1">
        <v>0</v>
      </c>
      <c r="BA236" s="1">
        <v>0</v>
      </c>
      <c r="BB236" s="1">
        <v>521.49</v>
      </c>
      <c r="BC236" s="38"/>
      <c r="BD236" s="11">
        <f t="shared" si="54"/>
        <v>45524</v>
      </c>
      <c r="BE236" s="1">
        <v>48</v>
      </c>
      <c r="BF236" s="1">
        <v>7234.95</v>
      </c>
      <c r="BG236" s="1">
        <v>5.54</v>
      </c>
      <c r="BH236" s="1">
        <v>0</v>
      </c>
      <c r="BI236" s="1">
        <v>0</v>
      </c>
      <c r="BJ236" s="1">
        <v>26</v>
      </c>
      <c r="BK236" s="1">
        <v>0</v>
      </c>
      <c r="BL236" s="38"/>
      <c r="BM236" s="11">
        <f t="shared" si="55"/>
        <v>45524</v>
      </c>
      <c r="BN236" s="1">
        <v>49</v>
      </c>
      <c r="BO236" s="1">
        <v>6192.63</v>
      </c>
      <c r="BP236" s="1">
        <v>16.29</v>
      </c>
      <c r="BQ236" s="1">
        <v>0</v>
      </c>
      <c r="BR236" s="1">
        <v>0</v>
      </c>
      <c r="BS236" s="1">
        <v>2</v>
      </c>
      <c r="BT236" s="1">
        <v>3.5</v>
      </c>
      <c r="BU236" s="38"/>
      <c r="BV236" s="11">
        <f t="shared" si="56"/>
        <v>45524</v>
      </c>
      <c r="BW236" s="1">
        <v>39</v>
      </c>
      <c r="BX236" s="1">
        <v>2917.34</v>
      </c>
      <c r="BY236" s="1">
        <v>8</v>
      </c>
      <c r="BZ236" s="1">
        <v>0</v>
      </c>
      <c r="CA236" s="1">
        <v>0</v>
      </c>
      <c r="CB236" s="1">
        <v>0</v>
      </c>
      <c r="CC236" s="1">
        <v>1063.94</v>
      </c>
      <c r="CD236" s="38"/>
      <c r="CE236" s="11">
        <f t="shared" si="57"/>
        <v>45524</v>
      </c>
      <c r="CF236" s="1">
        <v>36</v>
      </c>
      <c r="CG236" s="1">
        <v>4663.5600000000004</v>
      </c>
      <c r="CH236" s="1">
        <v>17.5</v>
      </c>
      <c r="CI236" s="1">
        <v>0</v>
      </c>
      <c r="CJ236" s="1">
        <v>0</v>
      </c>
      <c r="CK236" s="1">
        <v>0</v>
      </c>
      <c r="CL236" s="1">
        <v>0</v>
      </c>
      <c r="CM236" s="38"/>
      <c r="CN236" s="11">
        <f t="shared" si="58"/>
        <v>45524</v>
      </c>
      <c r="CO236" s="1">
        <v>60</v>
      </c>
      <c r="CP236" s="1">
        <v>5552.07</v>
      </c>
      <c r="CQ236" s="1">
        <v>63</v>
      </c>
      <c r="CR236" s="1">
        <v>122.21</v>
      </c>
      <c r="CS236" s="1">
        <v>25</v>
      </c>
      <c r="CT236" s="1">
        <v>0</v>
      </c>
      <c r="CU236" s="1">
        <v>48.53</v>
      </c>
      <c r="CV236" s="38"/>
      <c r="CW236" s="13">
        <f t="shared" si="59"/>
        <v>45524</v>
      </c>
      <c r="CX236" s="1"/>
      <c r="CY236" s="1"/>
      <c r="CZ236" s="1"/>
      <c r="DA236" s="1"/>
      <c r="DB236" s="1"/>
      <c r="DC236" s="1"/>
      <c r="DD236" s="1"/>
      <c r="DE236" s="38"/>
      <c r="DF236" s="13">
        <f t="shared" si="60"/>
        <v>45524</v>
      </c>
      <c r="DG236" s="1"/>
      <c r="DH236" s="1"/>
      <c r="DI236" s="1"/>
      <c r="DJ236" s="1"/>
      <c r="DK236" s="1"/>
      <c r="DL236" s="1"/>
      <c r="DM236" s="1"/>
      <c r="DN236" s="38"/>
      <c r="DO236" s="13">
        <f t="shared" si="61"/>
        <v>45524</v>
      </c>
      <c r="DP236" s="1"/>
      <c r="DQ236" s="1"/>
      <c r="DR236" s="1"/>
      <c r="DS236" s="1"/>
      <c r="DT236" s="1"/>
      <c r="DU236" s="1"/>
      <c r="DV236" s="1"/>
      <c r="DW236" s="38"/>
      <c r="DX236" s="13">
        <f t="shared" si="62"/>
        <v>45524</v>
      </c>
      <c r="DY236" s="1"/>
      <c r="DZ236" s="1"/>
      <c r="EA236" s="1"/>
      <c r="EB236" s="1"/>
      <c r="EC236" s="1"/>
      <c r="ED236" s="1"/>
      <c r="EE236" s="1"/>
      <c r="EF236" s="38"/>
      <c r="EG236" s="38"/>
      <c r="EH236" s="38"/>
      <c r="EI236" s="38"/>
      <c r="EJ236" s="38"/>
      <c r="EK236" s="38"/>
      <c r="EL236" s="38"/>
      <c r="EM236" s="38"/>
      <c r="EN236" s="38"/>
    </row>
    <row r="237" spans="1:144" x14ac:dyDescent="0.3">
      <c r="A237" s="268">
        <f t="shared" si="49"/>
        <v>11</v>
      </c>
      <c r="B237" s="11">
        <f t="shared" si="48"/>
        <v>45525</v>
      </c>
      <c r="C237" s="1">
        <v>52</v>
      </c>
      <c r="D237" s="1">
        <v>7549.57</v>
      </c>
      <c r="E237" s="1">
        <v>0</v>
      </c>
      <c r="F237" s="1">
        <v>50</v>
      </c>
      <c r="G237" s="1">
        <v>145.02000000000001</v>
      </c>
      <c r="H237" s="1">
        <v>0</v>
      </c>
      <c r="I237" s="1">
        <v>170.02</v>
      </c>
      <c r="J237" s="38"/>
      <c r="K237" s="11">
        <f t="shared" si="63"/>
        <v>45525</v>
      </c>
      <c r="L237" s="1">
        <v>63</v>
      </c>
      <c r="M237" s="1">
        <v>9790.27</v>
      </c>
      <c r="N237" s="1">
        <v>37.020000000000003</v>
      </c>
      <c r="O237" s="1">
        <v>0</v>
      </c>
      <c r="P237" s="1">
        <v>149.5</v>
      </c>
      <c r="Q237" s="1">
        <v>0</v>
      </c>
      <c r="R237" s="1">
        <v>289.3</v>
      </c>
      <c r="S237" s="38"/>
      <c r="T237" s="11">
        <f t="shared" si="50"/>
        <v>45525</v>
      </c>
      <c r="U237" s="1">
        <v>39</v>
      </c>
      <c r="V237" s="1">
        <v>3972.78</v>
      </c>
      <c r="W237" s="1">
        <v>0</v>
      </c>
      <c r="X237" s="1">
        <v>0</v>
      </c>
      <c r="Y237" s="1">
        <v>27.5</v>
      </c>
      <c r="Z237" s="1">
        <v>0</v>
      </c>
      <c r="AA237" s="1">
        <v>3</v>
      </c>
      <c r="AB237" s="38"/>
      <c r="AC237" s="11">
        <f t="shared" si="51"/>
        <v>45525</v>
      </c>
      <c r="AD237" s="1">
        <v>75</v>
      </c>
      <c r="AE237" s="1">
        <v>11043.54</v>
      </c>
      <c r="AF237" s="1">
        <v>57.37</v>
      </c>
      <c r="AG237" s="1">
        <v>0</v>
      </c>
      <c r="AH237" s="1">
        <v>4.95</v>
      </c>
      <c r="AI237" s="1">
        <v>0</v>
      </c>
      <c r="AJ237" s="1">
        <v>0</v>
      </c>
      <c r="AK237" s="38"/>
      <c r="AL237" s="11">
        <f t="shared" si="52"/>
        <v>45525</v>
      </c>
      <c r="AM237" s="1">
        <v>63</v>
      </c>
      <c r="AN237" s="1">
        <v>8299.3700000000008</v>
      </c>
      <c r="AO237" s="1">
        <v>1.85</v>
      </c>
      <c r="AP237" s="1">
        <v>0</v>
      </c>
      <c r="AQ237" s="1">
        <v>4.95</v>
      </c>
      <c r="AR237" s="1">
        <v>0</v>
      </c>
      <c r="AS237" s="1">
        <v>0</v>
      </c>
      <c r="AT237" s="38"/>
      <c r="AU237" s="11">
        <f t="shared" si="53"/>
        <v>45525</v>
      </c>
      <c r="AV237" s="1">
        <v>42</v>
      </c>
      <c r="AW237" s="1">
        <v>3575.72</v>
      </c>
      <c r="AX237" s="1">
        <v>0</v>
      </c>
      <c r="AY237" s="1">
        <v>53.05</v>
      </c>
      <c r="AZ237" s="1">
        <v>0</v>
      </c>
      <c r="BA237" s="1">
        <v>0</v>
      </c>
      <c r="BB237" s="1">
        <v>12.61</v>
      </c>
      <c r="BC237" s="38"/>
      <c r="BD237" s="11">
        <f t="shared" si="54"/>
        <v>45525</v>
      </c>
      <c r="BE237" s="1">
        <v>41</v>
      </c>
      <c r="BF237" s="1">
        <v>6478.56</v>
      </c>
      <c r="BG237" s="1">
        <v>12.93</v>
      </c>
      <c r="BH237" s="1">
        <v>0</v>
      </c>
      <c r="BI237" s="1">
        <v>9.9</v>
      </c>
      <c r="BJ237" s="1">
        <v>26</v>
      </c>
      <c r="BK237" s="1">
        <v>44</v>
      </c>
      <c r="BL237" s="38"/>
      <c r="BM237" s="11">
        <f t="shared" si="55"/>
        <v>45525</v>
      </c>
      <c r="BN237" s="1">
        <v>50</v>
      </c>
      <c r="BO237" s="1">
        <v>6499.46</v>
      </c>
      <c r="BP237" s="1">
        <v>19.55</v>
      </c>
      <c r="BQ237" s="1">
        <v>0</v>
      </c>
      <c r="BR237" s="1">
        <v>0</v>
      </c>
      <c r="BS237" s="1">
        <v>2</v>
      </c>
      <c r="BT237" s="1">
        <v>3.5</v>
      </c>
      <c r="BU237" s="38"/>
      <c r="BV237" s="11">
        <f t="shared" si="56"/>
        <v>45525</v>
      </c>
      <c r="BW237" s="1">
        <v>44</v>
      </c>
      <c r="BX237" s="1">
        <v>3307.17</v>
      </c>
      <c r="BY237" s="1">
        <v>16</v>
      </c>
      <c r="BZ237" s="1">
        <v>0</v>
      </c>
      <c r="CA237" s="1">
        <v>110.5</v>
      </c>
      <c r="CB237" s="1">
        <v>0</v>
      </c>
      <c r="CC237" s="1">
        <v>85.5</v>
      </c>
      <c r="CD237" s="38"/>
      <c r="CE237" s="11">
        <f t="shared" si="57"/>
        <v>45525</v>
      </c>
      <c r="CF237" s="1">
        <v>47</v>
      </c>
      <c r="CG237" s="1">
        <v>6251.21</v>
      </c>
      <c r="CH237" s="1">
        <v>-5</v>
      </c>
      <c r="CI237" s="1">
        <v>0</v>
      </c>
      <c r="CJ237" s="1">
        <v>0</v>
      </c>
      <c r="CK237" s="1">
        <v>0</v>
      </c>
      <c r="CL237" s="1">
        <v>-66.84</v>
      </c>
      <c r="CM237" s="38"/>
      <c r="CN237" s="11">
        <f t="shared" si="58"/>
        <v>45525</v>
      </c>
      <c r="CO237" s="1">
        <v>82</v>
      </c>
      <c r="CP237" s="1">
        <v>7972.31</v>
      </c>
      <c r="CQ237" s="1">
        <v>94.5</v>
      </c>
      <c r="CR237" s="1">
        <v>608.13</v>
      </c>
      <c r="CS237" s="1">
        <v>0</v>
      </c>
      <c r="CT237" s="1">
        <v>1</v>
      </c>
      <c r="CU237" s="1">
        <v>140.04</v>
      </c>
      <c r="CV237" s="38"/>
      <c r="CW237" s="13">
        <f t="shared" si="59"/>
        <v>45525</v>
      </c>
      <c r="CX237" s="1"/>
      <c r="CY237" s="1"/>
      <c r="CZ237" s="1"/>
      <c r="DA237" s="1"/>
      <c r="DB237" s="1"/>
      <c r="DC237" s="1"/>
      <c r="DD237" s="1"/>
      <c r="DE237" s="38"/>
      <c r="DF237" s="13">
        <f t="shared" si="60"/>
        <v>45525</v>
      </c>
      <c r="DG237" s="1"/>
      <c r="DH237" s="1"/>
      <c r="DI237" s="1"/>
      <c r="DJ237" s="1"/>
      <c r="DK237" s="1"/>
      <c r="DL237" s="1"/>
      <c r="DM237" s="1"/>
      <c r="DN237" s="38"/>
      <c r="DO237" s="13">
        <f t="shared" si="61"/>
        <v>45525</v>
      </c>
      <c r="DP237" s="1"/>
      <c r="DQ237" s="1"/>
      <c r="DR237" s="1"/>
      <c r="DS237" s="1"/>
      <c r="DT237" s="1"/>
      <c r="DU237" s="1"/>
      <c r="DV237" s="1"/>
      <c r="DW237" s="38"/>
      <c r="DX237" s="13">
        <f t="shared" si="62"/>
        <v>45525</v>
      </c>
      <c r="DY237" s="1"/>
      <c r="DZ237" s="1"/>
      <c r="EA237" s="1"/>
      <c r="EB237" s="1"/>
      <c r="EC237" s="1"/>
      <c r="ED237" s="1"/>
      <c r="EE237" s="1"/>
      <c r="EF237" s="38"/>
      <c r="EG237" s="38"/>
      <c r="EH237" s="38"/>
      <c r="EI237" s="38"/>
      <c r="EJ237" s="38"/>
      <c r="EK237" s="38"/>
      <c r="EL237" s="38"/>
      <c r="EM237" s="38"/>
      <c r="EN237" s="38"/>
    </row>
    <row r="238" spans="1:144" x14ac:dyDescent="0.3">
      <c r="A238" s="268">
        <f t="shared" si="49"/>
        <v>10</v>
      </c>
      <c r="B238" s="11">
        <f t="shared" si="48"/>
        <v>45526</v>
      </c>
      <c r="C238" s="1">
        <v>36</v>
      </c>
      <c r="D238" s="1">
        <v>4898.7700000000004</v>
      </c>
      <c r="E238" s="1">
        <v>0</v>
      </c>
      <c r="F238" s="1">
        <v>5</v>
      </c>
      <c r="G238" s="1">
        <v>0</v>
      </c>
      <c r="H238" s="1">
        <v>0</v>
      </c>
      <c r="I238" s="1">
        <v>444</v>
      </c>
      <c r="J238" s="38"/>
      <c r="K238" s="11">
        <f t="shared" si="63"/>
        <v>45526</v>
      </c>
      <c r="L238" s="1">
        <v>57</v>
      </c>
      <c r="M238" s="1">
        <v>8172.93</v>
      </c>
      <c r="N238" s="1">
        <v>15.09</v>
      </c>
      <c r="O238" s="1">
        <v>0</v>
      </c>
      <c r="P238" s="1">
        <v>4.95</v>
      </c>
      <c r="Q238" s="1">
        <v>0</v>
      </c>
      <c r="R238" s="1">
        <v>0</v>
      </c>
      <c r="S238" s="38"/>
      <c r="T238" s="11">
        <f t="shared" si="50"/>
        <v>45526</v>
      </c>
      <c r="U238" s="1">
        <v>44</v>
      </c>
      <c r="V238" s="1">
        <v>5091.91</v>
      </c>
      <c r="W238" s="1">
        <v>0</v>
      </c>
      <c r="X238" s="1">
        <v>0</v>
      </c>
      <c r="Y238" s="1">
        <v>14.75</v>
      </c>
      <c r="Z238" s="1">
        <v>0</v>
      </c>
      <c r="AA238" s="1">
        <v>11.5</v>
      </c>
      <c r="AB238" s="38"/>
      <c r="AC238" s="11">
        <f t="shared" si="51"/>
        <v>45526</v>
      </c>
      <c r="AD238" s="1">
        <v>47</v>
      </c>
      <c r="AE238" s="272">
        <v>4986.5</v>
      </c>
      <c r="AF238" s="1">
        <v>34.25</v>
      </c>
      <c r="AG238" s="1">
        <v>0</v>
      </c>
      <c r="AH238" s="1">
        <v>4.95</v>
      </c>
      <c r="AI238" s="1">
        <v>0</v>
      </c>
      <c r="AJ238" s="1">
        <v>0</v>
      </c>
      <c r="AK238" s="38"/>
      <c r="AL238" s="11">
        <f t="shared" si="52"/>
        <v>45526</v>
      </c>
      <c r="AM238" s="1">
        <v>40</v>
      </c>
      <c r="AN238" s="1">
        <v>5136.74</v>
      </c>
      <c r="AO238" s="1">
        <v>0</v>
      </c>
      <c r="AP238" s="1">
        <v>0</v>
      </c>
      <c r="AQ238" s="1">
        <v>50</v>
      </c>
      <c r="AR238" s="1">
        <v>0</v>
      </c>
      <c r="AS238" s="1">
        <v>0</v>
      </c>
      <c r="AT238" s="38"/>
      <c r="AU238" s="11">
        <f t="shared" si="53"/>
        <v>45526</v>
      </c>
      <c r="AV238" s="1">
        <v>35</v>
      </c>
      <c r="AW238" s="1">
        <v>3038.32</v>
      </c>
      <c r="AX238" s="1">
        <v>0</v>
      </c>
      <c r="AY238" s="1">
        <v>34.46</v>
      </c>
      <c r="AZ238" s="1">
        <v>-37.15</v>
      </c>
      <c r="BA238" s="1">
        <v>0</v>
      </c>
      <c r="BB238" s="1">
        <v>12.84</v>
      </c>
      <c r="BC238" s="38"/>
      <c r="BD238" s="11">
        <f t="shared" si="54"/>
        <v>45526</v>
      </c>
      <c r="BE238" s="1">
        <v>30</v>
      </c>
      <c r="BF238" s="1">
        <v>4299.4399999999996</v>
      </c>
      <c r="BG238" s="1">
        <v>16.62</v>
      </c>
      <c r="BH238" s="1">
        <v>0</v>
      </c>
      <c r="BI238" s="1">
        <v>5</v>
      </c>
      <c r="BJ238" s="1">
        <v>26</v>
      </c>
      <c r="BK238" s="1">
        <v>-27</v>
      </c>
      <c r="BL238" s="38"/>
      <c r="BM238" s="11">
        <f t="shared" si="55"/>
        <v>45526</v>
      </c>
      <c r="BN238" s="1">
        <v>50</v>
      </c>
      <c r="BO238" s="1">
        <v>6030.25</v>
      </c>
      <c r="BP238" s="1">
        <v>14.42</v>
      </c>
      <c r="BQ238" s="1">
        <v>0</v>
      </c>
      <c r="BR238" s="1">
        <v>0</v>
      </c>
      <c r="BS238" s="1">
        <v>3</v>
      </c>
      <c r="BT238" s="1">
        <v>286.25</v>
      </c>
      <c r="BU238" s="38"/>
      <c r="BV238" s="11">
        <f t="shared" si="56"/>
        <v>45526</v>
      </c>
      <c r="BW238" s="283"/>
      <c r="BX238" s="283"/>
      <c r="BY238" s="283"/>
      <c r="BZ238" s="283"/>
      <c r="CA238" s="283"/>
      <c r="CB238" s="283"/>
      <c r="CC238" s="283"/>
      <c r="CD238" s="38"/>
      <c r="CE238" s="11">
        <f t="shared" si="57"/>
        <v>45526</v>
      </c>
      <c r="CF238" s="1">
        <v>36</v>
      </c>
      <c r="CG238" s="1">
        <v>4998.0600000000004</v>
      </c>
      <c r="CH238" s="1">
        <v>44.5</v>
      </c>
      <c r="CI238" s="1">
        <v>0</v>
      </c>
      <c r="CJ238" s="1">
        <v>0</v>
      </c>
      <c r="CK238" s="1">
        <v>0</v>
      </c>
      <c r="CL238" s="1">
        <v>2.1</v>
      </c>
      <c r="CM238" s="38"/>
      <c r="CN238" s="11">
        <f t="shared" si="58"/>
        <v>45526</v>
      </c>
      <c r="CO238" s="1">
        <v>64</v>
      </c>
      <c r="CP238" s="1">
        <v>6125.03</v>
      </c>
      <c r="CQ238" s="1">
        <v>48.23</v>
      </c>
      <c r="CR238" s="1">
        <v>209.75</v>
      </c>
      <c r="CS238" s="1">
        <v>250</v>
      </c>
      <c r="CT238" s="1">
        <v>0</v>
      </c>
      <c r="CU238" s="1">
        <v>169.4</v>
      </c>
      <c r="CV238" s="38"/>
      <c r="CW238" s="13">
        <f t="shared" si="59"/>
        <v>45526</v>
      </c>
      <c r="CX238" s="1"/>
      <c r="CY238" s="1"/>
      <c r="CZ238" s="1"/>
      <c r="DA238" s="1"/>
      <c r="DB238" s="1"/>
      <c r="DC238" s="1"/>
      <c r="DD238" s="1"/>
      <c r="DE238" s="38"/>
      <c r="DF238" s="13">
        <f t="shared" si="60"/>
        <v>45526</v>
      </c>
      <c r="DG238" s="1"/>
      <c r="DH238" s="1"/>
      <c r="DI238" s="1"/>
      <c r="DJ238" s="1"/>
      <c r="DK238" s="1"/>
      <c r="DL238" s="1"/>
      <c r="DM238" s="1"/>
      <c r="DN238" s="38"/>
      <c r="DO238" s="13">
        <f t="shared" si="61"/>
        <v>45526</v>
      </c>
      <c r="DP238" s="1"/>
      <c r="DQ238" s="1"/>
      <c r="DR238" s="1"/>
      <c r="DS238" s="1"/>
      <c r="DT238" s="1"/>
      <c r="DU238" s="1"/>
      <c r="DV238" s="1"/>
      <c r="DW238" s="38"/>
      <c r="DX238" s="13">
        <f t="shared" si="62"/>
        <v>45526</v>
      </c>
      <c r="DY238" s="1"/>
      <c r="DZ238" s="1"/>
      <c r="EA238" s="1"/>
      <c r="EB238" s="1"/>
      <c r="EC238" s="1"/>
      <c r="ED238" s="1"/>
      <c r="EE238" s="1"/>
      <c r="EF238" s="38"/>
      <c r="EG238" s="38"/>
      <c r="EH238" s="38"/>
      <c r="EI238" s="38"/>
      <c r="EJ238" s="38"/>
      <c r="EK238" s="38"/>
      <c r="EL238" s="38"/>
      <c r="EM238" s="38"/>
      <c r="EN238" s="38"/>
    </row>
    <row r="239" spans="1:144" x14ac:dyDescent="0.3">
      <c r="A239" s="268">
        <f t="shared" si="49"/>
        <v>10</v>
      </c>
      <c r="B239" s="11">
        <f t="shared" si="48"/>
        <v>45527</v>
      </c>
      <c r="C239" s="1">
        <v>33</v>
      </c>
      <c r="D239" s="1">
        <v>4545.97</v>
      </c>
      <c r="E239" s="1">
        <v>0</v>
      </c>
      <c r="F239" s="1">
        <v>21</v>
      </c>
      <c r="G239" s="1">
        <v>0</v>
      </c>
      <c r="H239" s="1">
        <v>0</v>
      </c>
      <c r="I239" s="1">
        <v>3</v>
      </c>
      <c r="J239" s="38"/>
      <c r="K239" s="11">
        <f t="shared" si="63"/>
        <v>45527</v>
      </c>
      <c r="L239" s="1">
        <v>38</v>
      </c>
      <c r="M239" s="1">
        <v>5448.98</v>
      </c>
      <c r="N239" s="1">
        <v>27.84</v>
      </c>
      <c r="O239" s="1">
        <v>0</v>
      </c>
      <c r="P239" s="1">
        <v>0</v>
      </c>
      <c r="Q239" s="1">
        <v>0</v>
      </c>
      <c r="R239" s="1">
        <v>3.5</v>
      </c>
      <c r="S239" s="38"/>
      <c r="T239" s="11">
        <f t="shared" si="50"/>
        <v>45527</v>
      </c>
      <c r="U239" s="1">
        <v>45</v>
      </c>
      <c r="V239" s="1">
        <v>5307.38</v>
      </c>
      <c r="W239" s="1">
        <v>0</v>
      </c>
      <c r="X239" s="1">
        <v>0</v>
      </c>
      <c r="Y239" s="1">
        <v>67.75</v>
      </c>
      <c r="Z239" s="1">
        <v>0</v>
      </c>
      <c r="AA239" s="1">
        <v>30.75</v>
      </c>
      <c r="AB239" s="38"/>
      <c r="AC239" s="11">
        <f t="shared" si="51"/>
        <v>45527</v>
      </c>
      <c r="AD239" s="1">
        <v>44</v>
      </c>
      <c r="AE239" s="1">
        <v>5482.29</v>
      </c>
      <c r="AF239" s="1">
        <v>38.869999999999997</v>
      </c>
      <c r="AG239" s="1">
        <v>0</v>
      </c>
      <c r="AH239" s="1">
        <v>348.3</v>
      </c>
      <c r="AI239" s="1">
        <v>0</v>
      </c>
      <c r="AJ239" s="1">
        <v>0</v>
      </c>
      <c r="AK239" s="38"/>
      <c r="AL239" s="11">
        <f t="shared" si="52"/>
        <v>45527</v>
      </c>
      <c r="AM239" s="1">
        <v>26</v>
      </c>
      <c r="AN239" s="1">
        <v>3415.22</v>
      </c>
      <c r="AO239" s="1">
        <v>0</v>
      </c>
      <c r="AP239" s="1">
        <v>0</v>
      </c>
      <c r="AQ239" s="1">
        <v>50</v>
      </c>
      <c r="AR239" s="1">
        <v>0</v>
      </c>
      <c r="AS239" s="1">
        <v>0</v>
      </c>
      <c r="AT239" s="38"/>
      <c r="AU239" s="11">
        <f t="shared" si="53"/>
        <v>45527</v>
      </c>
      <c r="AV239" s="1">
        <v>26</v>
      </c>
      <c r="AW239" s="1">
        <v>2106.91</v>
      </c>
      <c r="AX239" s="1">
        <v>0</v>
      </c>
      <c r="AY239" s="1">
        <v>20</v>
      </c>
      <c r="AZ239" s="1">
        <v>75</v>
      </c>
      <c r="BA239" s="1">
        <v>0</v>
      </c>
      <c r="BB239" s="1">
        <v>111.69</v>
      </c>
      <c r="BC239" s="38"/>
      <c r="BD239" s="11">
        <f t="shared" si="54"/>
        <v>45527</v>
      </c>
      <c r="BE239" s="1">
        <v>47</v>
      </c>
      <c r="BF239" s="1">
        <v>6106.73</v>
      </c>
      <c r="BG239" s="1">
        <v>24.94</v>
      </c>
      <c r="BH239" s="1">
        <v>0</v>
      </c>
      <c r="BI239" s="1">
        <v>4.95</v>
      </c>
      <c r="BJ239" s="1">
        <v>26</v>
      </c>
      <c r="BK239" s="1">
        <v>13</v>
      </c>
      <c r="BL239" s="38"/>
      <c r="BM239" s="11">
        <f t="shared" si="55"/>
        <v>45527</v>
      </c>
      <c r="BN239" s="1">
        <v>38</v>
      </c>
      <c r="BO239" s="1">
        <v>4854.7700000000004</v>
      </c>
      <c r="BP239" s="1">
        <v>59.76</v>
      </c>
      <c r="BQ239" s="1">
        <v>0</v>
      </c>
      <c r="BR239" s="1">
        <v>0</v>
      </c>
      <c r="BS239" s="1">
        <v>2</v>
      </c>
      <c r="BT239" s="1">
        <v>0</v>
      </c>
      <c r="BU239" s="38"/>
      <c r="BV239" s="11">
        <f t="shared" si="56"/>
        <v>45527</v>
      </c>
      <c r="BW239" s="283"/>
      <c r="BX239" s="283"/>
      <c r="BY239" s="283"/>
      <c r="BZ239" s="283"/>
      <c r="CA239" s="283"/>
      <c r="CB239" s="283"/>
      <c r="CC239" s="283"/>
      <c r="CD239" s="38"/>
      <c r="CE239" s="11">
        <f t="shared" si="57"/>
        <v>45527</v>
      </c>
      <c r="CF239" s="1">
        <v>42</v>
      </c>
      <c r="CG239" s="1">
        <v>5642.82</v>
      </c>
      <c r="CH239" s="1">
        <v>70</v>
      </c>
      <c r="CI239" s="1">
        <v>0</v>
      </c>
      <c r="CJ239" s="1">
        <v>0</v>
      </c>
      <c r="CK239" s="1">
        <v>0</v>
      </c>
      <c r="CL239" s="1">
        <v>2.1</v>
      </c>
      <c r="CM239" s="38"/>
      <c r="CN239" s="11">
        <f t="shared" si="58"/>
        <v>45527</v>
      </c>
      <c r="CO239" s="1">
        <v>64</v>
      </c>
      <c r="CP239" s="1">
        <v>6435.78</v>
      </c>
      <c r="CQ239" s="1">
        <v>63</v>
      </c>
      <c r="CR239" s="1">
        <v>329.47</v>
      </c>
      <c r="CS239" s="1">
        <v>75</v>
      </c>
      <c r="CT239" s="1">
        <v>0</v>
      </c>
      <c r="CU239" s="1">
        <v>75.08</v>
      </c>
      <c r="CV239" s="38"/>
      <c r="CW239" s="13">
        <f t="shared" si="59"/>
        <v>45527</v>
      </c>
      <c r="CX239" s="1"/>
      <c r="CY239" s="1"/>
      <c r="CZ239" s="1"/>
      <c r="DA239" s="1"/>
      <c r="DB239" s="1"/>
      <c r="DC239" s="1"/>
      <c r="DD239" s="1"/>
      <c r="DE239" s="38"/>
      <c r="DF239" s="13">
        <f t="shared" si="60"/>
        <v>45527</v>
      </c>
      <c r="DG239" s="1"/>
      <c r="DH239" s="1"/>
      <c r="DI239" s="1"/>
      <c r="DJ239" s="1"/>
      <c r="DK239" s="1"/>
      <c r="DL239" s="1"/>
      <c r="DM239" s="1"/>
      <c r="DN239" s="38"/>
      <c r="DO239" s="13">
        <f t="shared" si="61"/>
        <v>45527</v>
      </c>
      <c r="DP239" s="1"/>
      <c r="DQ239" s="1"/>
      <c r="DR239" s="1"/>
      <c r="DS239" s="1"/>
      <c r="DT239" s="1"/>
      <c r="DU239" s="1"/>
      <c r="DV239" s="1"/>
      <c r="DW239" s="38"/>
      <c r="DX239" s="13">
        <f t="shared" si="62"/>
        <v>45527</v>
      </c>
      <c r="DY239" s="1"/>
      <c r="DZ239" s="1"/>
      <c r="EA239" s="1"/>
      <c r="EB239" s="1"/>
      <c r="EC239" s="1"/>
      <c r="ED239" s="1"/>
      <c r="EE239" s="1"/>
      <c r="EF239" s="38"/>
      <c r="EG239" s="38"/>
      <c r="EH239" s="38"/>
      <c r="EI239" s="38"/>
      <c r="EJ239" s="38"/>
      <c r="EK239" s="38"/>
      <c r="EL239" s="38"/>
      <c r="EM239" s="38"/>
      <c r="EN239" s="38"/>
    </row>
    <row r="240" spans="1:144" x14ac:dyDescent="0.3">
      <c r="A240" s="268">
        <f t="shared" si="49"/>
        <v>10</v>
      </c>
      <c r="B240" s="11">
        <f t="shared" si="48"/>
        <v>45528</v>
      </c>
      <c r="C240" s="1">
        <v>44</v>
      </c>
      <c r="D240" s="1">
        <v>6430.5</v>
      </c>
      <c r="E240" s="1">
        <v>0</v>
      </c>
      <c r="F240" s="1">
        <v>25</v>
      </c>
      <c r="G240" s="1">
        <v>-25</v>
      </c>
      <c r="H240" s="1">
        <v>1</v>
      </c>
      <c r="I240" s="1">
        <v>4</v>
      </c>
      <c r="J240" s="38"/>
      <c r="K240" s="11">
        <f t="shared" si="63"/>
        <v>45528</v>
      </c>
      <c r="L240" s="1">
        <v>68</v>
      </c>
      <c r="M240" s="1">
        <v>9966.17</v>
      </c>
      <c r="N240" s="1">
        <v>32.31</v>
      </c>
      <c r="O240" s="1">
        <v>0</v>
      </c>
      <c r="P240" s="1">
        <v>0</v>
      </c>
      <c r="Q240" s="1">
        <v>0</v>
      </c>
      <c r="R240" s="1">
        <v>19</v>
      </c>
      <c r="S240" s="38"/>
      <c r="T240" s="11">
        <f t="shared" si="50"/>
        <v>45528</v>
      </c>
      <c r="U240" s="1">
        <v>43</v>
      </c>
      <c r="V240" s="1">
        <v>4965.43</v>
      </c>
      <c r="W240" s="1">
        <v>0</v>
      </c>
      <c r="X240" s="1">
        <v>0</v>
      </c>
      <c r="Y240" s="1">
        <v>59.75</v>
      </c>
      <c r="Z240" s="1">
        <v>0</v>
      </c>
      <c r="AA240" s="1">
        <v>33</v>
      </c>
      <c r="AB240" s="38"/>
      <c r="AC240" s="11">
        <f t="shared" si="51"/>
        <v>45528</v>
      </c>
      <c r="AD240" s="1">
        <v>44</v>
      </c>
      <c r="AE240" s="1">
        <v>5425.67</v>
      </c>
      <c r="AF240" s="1">
        <v>41.64</v>
      </c>
      <c r="AG240" s="1">
        <v>0</v>
      </c>
      <c r="AH240" s="1">
        <v>50</v>
      </c>
      <c r="AI240" s="1">
        <v>0</v>
      </c>
      <c r="AJ240" s="1">
        <v>154.72999999999999</v>
      </c>
      <c r="AK240" s="38"/>
      <c r="AL240" s="11">
        <f t="shared" si="52"/>
        <v>45528</v>
      </c>
      <c r="AM240" s="1">
        <v>31</v>
      </c>
      <c r="AN240" s="1">
        <v>3925.8</v>
      </c>
      <c r="AO240" s="1">
        <v>18.510000000000002</v>
      </c>
      <c r="AP240" s="1">
        <v>0</v>
      </c>
      <c r="AQ240" s="1">
        <v>50</v>
      </c>
      <c r="AR240" s="1">
        <v>0</v>
      </c>
      <c r="AS240" s="1">
        <v>0</v>
      </c>
      <c r="AT240" s="38"/>
      <c r="AU240" s="11">
        <f t="shared" si="53"/>
        <v>45528</v>
      </c>
      <c r="AV240" s="1">
        <v>22</v>
      </c>
      <c r="AW240" s="1">
        <v>1877.61</v>
      </c>
      <c r="AX240" s="1">
        <v>0</v>
      </c>
      <c r="AY240" s="1">
        <v>33.729999999999997</v>
      </c>
      <c r="AZ240" s="1">
        <v>0</v>
      </c>
      <c r="BA240" s="1">
        <v>1</v>
      </c>
      <c r="BB240" s="1">
        <v>6</v>
      </c>
      <c r="BC240" s="38"/>
      <c r="BD240" s="11">
        <f t="shared" si="54"/>
        <v>45528</v>
      </c>
      <c r="BE240" s="1">
        <v>44</v>
      </c>
      <c r="BF240" s="1">
        <v>5786.51</v>
      </c>
      <c r="BG240" s="1">
        <v>44.33</v>
      </c>
      <c r="BH240" s="1">
        <v>0</v>
      </c>
      <c r="BI240" s="1">
        <v>0</v>
      </c>
      <c r="BJ240" s="1">
        <v>26</v>
      </c>
      <c r="BK240" s="1">
        <v>176.22</v>
      </c>
      <c r="BL240" s="38"/>
      <c r="BM240" s="11">
        <f t="shared" si="55"/>
        <v>45528</v>
      </c>
      <c r="BN240" s="1">
        <v>36</v>
      </c>
      <c r="BO240" s="1">
        <v>4196.1099999999997</v>
      </c>
      <c r="BP240" s="1">
        <v>-26.28</v>
      </c>
      <c r="BQ240" s="1">
        <v>0</v>
      </c>
      <c r="BR240" s="1">
        <v>0</v>
      </c>
      <c r="BS240" s="1">
        <v>3</v>
      </c>
      <c r="BT240" s="1">
        <v>0</v>
      </c>
      <c r="BU240" s="38"/>
      <c r="BV240" s="11">
        <f t="shared" si="56"/>
        <v>45528</v>
      </c>
      <c r="BW240" s="283"/>
      <c r="BX240" s="283"/>
      <c r="BY240" s="283"/>
      <c r="BZ240" s="283"/>
      <c r="CA240" s="283"/>
      <c r="CB240" s="283"/>
      <c r="CC240" s="283"/>
      <c r="CD240" s="38"/>
      <c r="CE240" s="11">
        <f t="shared" si="57"/>
        <v>45528</v>
      </c>
      <c r="CF240" s="1">
        <v>56</v>
      </c>
      <c r="CG240" s="272">
        <v>7217.2</v>
      </c>
      <c r="CH240" s="272">
        <v>38.5</v>
      </c>
      <c r="CI240" s="1">
        <v>0</v>
      </c>
      <c r="CJ240" s="1">
        <v>0</v>
      </c>
      <c r="CK240" s="1">
        <v>0</v>
      </c>
      <c r="CL240" s="1">
        <v>28.38</v>
      </c>
      <c r="CM240" s="38"/>
      <c r="CN240" s="11">
        <f t="shared" si="58"/>
        <v>45528</v>
      </c>
      <c r="CO240" s="1">
        <v>57</v>
      </c>
      <c r="CP240" s="1">
        <v>5060.74</v>
      </c>
      <c r="CQ240" s="1">
        <v>29</v>
      </c>
      <c r="CR240" s="1">
        <v>376.64</v>
      </c>
      <c r="CS240" s="1">
        <v>75</v>
      </c>
      <c r="CT240" s="1">
        <v>0</v>
      </c>
      <c r="CU240" s="1">
        <v>38.82</v>
      </c>
      <c r="CV240" s="38"/>
      <c r="CW240" s="13">
        <f t="shared" si="59"/>
        <v>45528</v>
      </c>
      <c r="CX240" s="1"/>
      <c r="CY240" s="1"/>
      <c r="CZ240" s="1"/>
      <c r="DA240" s="1"/>
      <c r="DB240" s="1"/>
      <c r="DC240" s="1"/>
      <c r="DD240" s="1"/>
      <c r="DE240" s="38"/>
      <c r="DF240" s="13">
        <f t="shared" si="60"/>
        <v>45528</v>
      </c>
      <c r="DG240" s="1"/>
      <c r="DH240" s="1"/>
      <c r="DI240" s="1"/>
      <c r="DJ240" s="1"/>
      <c r="DK240" s="1"/>
      <c r="DL240" s="1"/>
      <c r="DM240" s="1"/>
      <c r="DN240" s="38"/>
      <c r="DO240" s="13">
        <f t="shared" si="61"/>
        <v>45528</v>
      </c>
      <c r="DP240" s="1"/>
      <c r="DQ240" s="1"/>
      <c r="DR240" s="1"/>
      <c r="DS240" s="1"/>
      <c r="DT240" s="1"/>
      <c r="DU240" s="1"/>
      <c r="DV240" s="1"/>
      <c r="DW240" s="38"/>
      <c r="DX240" s="13">
        <f t="shared" si="62"/>
        <v>45528</v>
      </c>
      <c r="DY240" s="1"/>
      <c r="DZ240" s="1"/>
      <c r="EA240" s="1"/>
      <c r="EB240" s="1"/>
      <c r="EC240" s="1"/>
      <c r="ED240" s="1"/>
      <c r="EE240" s="1"/>
      <c r="EF240" s="38"/>
      <c r="EG240" s="38"/>
      <c r="EH240" s="38"/>
      <c r="EI240" s="38"/>
      <c r="EJ240" s="38"/>
      <c r="EK240" s="38"/>
      <c r="EL240" s="38"/>
      <c r="EM240" s="38"/>
      <c r="EN240" s="38"/>
    </row>
    <row r="241" spans="1:144" x14ac:dyDescent="0.3">
      <c r="A241" s="268">
        <f t="shared" si="49"/>
        <v>10</v>
      </c>
      <c r="B241" s="11">
        <f t="shared" si="48"/>
        <v>45529</v>
      </c>
      <c r="C241" s="1">
        <v>26</v>
      </c>
      <c r="D241" s="1">
        <v>3084.57</v>
      </c>
      <c r="E241" s="1">
        <v>0</v>
      </c>
      <c r="F241" s="1">
        <v>15</v>
      </c>
      <c r="G241" s="1">
        <v>29</v>
      </c>
      <c r="H241" s="1">
        <v>2</v>
      </c>
      <c r="I241" s="1">
        <v>8</v>
      </c>
      <c r="J241" s="38"/>
      <c r="K241" s="11">
        <f t="shared" si="63"/>
        <v>45529</v>
      </c>
      <c r="L241" s="1">
        <v>68</v>
      </c>
      <c r="M241" s="1">
        <v>9627.85</v>
      </c>
      <c r="N241" s="1">
        <v>62.25</v>
      </c>
      <c r="O241" s="1">
        <v>0</v>
      </c>
      <c r="P241" s="1">
        <v>0</v>
      </c>
      <c r="Q241" s="1">
        <v>0</v>
      </c>
      <c r="R241" s="1">
        <v>14.5</v>
      </c>
      <c r="S241" s="38"/>
      <c r="T241" s="11">
        <f t="shared" si="50"/>
        <v>45529</v>
      </c>
      <c r="U241" s="1">
        <v>40</v>
      </c>
      <c r="V241" s="276">
        <v>4340.3</v>
      </c>
      <c r="W241" s="1">
        <v>0</v>
      </c>
      <c r="X241" s="1">
        <v>0</v>
      </c>
      <c r="Y241" s="1">
        <v>109.5</v>
      </c>
      <c r="Z241" s="1">
        <v>0</v>
      </c>
      <c r="AA241" s="1">
        <v>29.5</v>
      </c>
      <c r="AB241" s="38"/>
      <c r="AC241" s="11">
        <f t="shared" si="51"/>
        <v>45529</v>
      </c>
      <c r="AD241" s="1">
        <v>33</v>
      </c>
      <c r="AE241" s="1">
        <v>3958.34</v>
      </c>
      <c r="AF241" s="1">
        <v>54.13</v>
      </c>
      <c r="AG241" s="1">
        <v>0</v>
      </c>
      <c r="AH241" s="1">
        <v>209.11</v>
      </c>
      <c r="AI241" s="1">
        <v>0</v>
      </c>
      <c r="AJ241" s="1">
        <v>180.67</v>
      </c>
      <c r="AK241" s="38"/>
      <c r="AL241" s="11">
        <f t="shared" si="52"/>
        <v>45529</v>
      </c>
      <c r="AM241" s="1">
        <v>34</v>
      </c>
      <c r="AN241" s="1">
        <v>4180.63</v>
      </c>
      <c r="AO241" s="1">
        <v>5.55</v>
      </c>
      <c r="AP241" s="1">
        <v>0</v>
      </c>
      <c r="AQ241" s="1">
        <v>0</v>
      </c>
      <c r="AR241" s="1">
        <v>0</v>
      </c>
      <c r="AS241" s="1">
        <v>0</v>
      </c>
      <c r="AT241" s="38"/>
      <c r="AU241" s="11">
        <f t="shared" si="53"/>
        <v>45529</v>
      </c>
      <c r="AV241" s="1">
        <v>34</v>
      </c>
      <c r="AW241" s="1">
        <v>2746.16</v>
      </c>
      <c r="AX241" s="1">
        <v>0</v>
      </c>
      <c r="AY241" s="1">
        <v>40</v>
      </c>
      <c r="AZ241" s="1">
        <v>0</v>
      </c>
      <c r="BA241" s="1">
        <v>0</v>
      </c>
      <c r="BB241" s="1">
        <v>14.35</v>
      </c>
      <c r="BC241" s="38"/>
      <c r="BD241" s="11">
        <f t="shared" si="54"/>
        <v>45529</v>
      </c>
      <c r="BE241" s="1">
        <v>21</v>
      </c>
      <c r="BF241" s="276">
        <v>2706.99</v>
      </c>
      <c r="BG241" s="1">
        <v>16.63</v>
      </c>
      <c r="BH241" s="1">
        <v>0</v>
      </c>
      <c r="BI241" s="1">
        <v>4.95</v>
      </c>
      <c r="BJ241" s="1">
        <v>26</v>
      </c>
      <c r="BK241" s="1">
        <v>-13</v>
      </c>
      <c r="BL241" s="38"/>
      <c r="BM241" s="11">
        <f t="shared" si="55"/>
        <v>45529</v>
      </c>
      <c r="BN241" s="1">
        <v>40</v>
      </c>
      <c r="BO241" s="276">
        <v>4662.92</v>
      </c>
      <c r="BP241" s="1">
        <v>20.47</v>
      </c>
      <c r="BQ241" s="1">
        <v>0</v>
      </c>
      <c r="BR241" s="1">
        <v>116.56</v>
      </c>
      <c r="BS241" s="1">
        <v>2</v>
      </c>
      <c r="BT241" s="1">
        <v>16.5</v>
      </c>
      <c r="BU241" s="38"/>
      <c r="BV241" s="11">
        <f t="shared" si="56"/>
        <v>45529</v>
      </c>
      <c r="BW241" s="283"/>
      <c r="BX241" s="288"/>
      <c r="BY241" s="283"/>
      <c r="BZ241" s="283"/>
      <c r="CA241" s="283"/>
      <c r="CB241" s="283"/>
      <c r="CC241" s="283"/>
      <c r="CD241" s="38"/>
      <c r="CE241" s="11">
        <f t="shared" si="57"/>
        <v>45529</v>
      </c>
      <c r="CF241" s="1">
        <v>29</v>
      </c>
      <c r="CG241" s="276">
        <v>4007.06</v>
      </c>
      <c r="CH241" s="272">
        <v>39.5</v>
      </c>
      <c r="CI241" s="1">
        <v>0</v>
      </c>
      <c r="CJ241" s="1">
        <v>0</v>
      </c>
      <c r="CK241" s="1">
        <v>0</v>
      </c>
      <c r="CL241" s="1">
        <v>316.23</v>
      </c>
      <c r="CM241" s="38"/>
      <c r="CN241" s="11">
        <f t="shared" si="58"/>
        <v>45529</v>
      </c>
      <c r="CO241" s="1">
        <v>38</v>
      </c>
      <c r="CP241" s="1">
        <v>3136.37</v>
      </c>
      <c r="CQ241" s="1">
        <v>63</v>
      </c>
      <c r="CR241" s="1">
        <v>349.45</v>
      </c>
      <c r="CS241" s="1">
        <v>0</v>
      </c>
      <c r="CT241" s="1">
        <v>0</v>
      </c>
      <c r="CU241" s="1">
        <v>164.2</v>
      </c>
      <c r="CV241" s="38"/>
      <c r="CW241" s="13">
        <f t="shared" si="59"/>
        <v>45529</v>
      </c>
      <c r="CX241" s="1"/>
      <c r="CY241" s="1"/>
      <c r="CZ241" s="1"/>
      <c r="DA241" s="1"/>
      <c r="DB241" s="1"/>
      <c r="DC241" s="1"/>
      <c r="DD241" s="1"/>
      <c r="DE241" s="38"/>
      <c r="DF241" s="13">
        <f t="shared" si="60"/>
        <v>45529</v>
      </c>
      <c r="DG241" s="1"/>
      <c r="DH241" s="1"/>
      <c r="DI241" s="1"/>
      <c r="DJ241" s="1"/>
      <c r="DK241" s="1"/>
      <c r="DL241" s="1"/>
      <c r="DM241" s="1"/>
      <c r="DN241" s="38"/>
      <c r="DO241" s="13">
        <f t="shared" si="61"/>
        <v>45529</v>
      </c>
      <c r="DP241" s="1"/>
      <c r="DQ241" s="1"/>
      <c r="DR241" s="1"/>
      <c r="DS241" s="1"/>
      <c r="DT241" s="1"/>
      <c r="DU241" s="1"/>
      <c r="DV241" s="1"/>
      <c r="DW241" s="38"/>
      <c r="DX241" s="13">
        <f t="shared" si="62"/>
        <v>45529</v>
      </c>
      <c r="DY241" s="1"/>
      <c r="DZ241" s="1"/>
      <c r="EA241" s="1"/>
      <c r="EB241" s="1"/>
      <c r="EC241" s="1"/>
      <c r="ED241" s="1"/>
      <c r="EE241" s="1"/>
      <c r="EF241" s="38"/>
      <c r="EG241" s="38"/>
      <c r="EH241" s="38"/>
      <c r="EI241" s="38"/>
      <c r="EJ241" s="38"/>
      <c r="EK241" s="38"/>
      <c r="EL241" s="38"/>
      <c r="EM241" s="38"/>
      <c r="EN241" s="38"/>
    </row>
    <row r="242" spans="1:144" x14ac:dyDescent="0.3">
      <c r="A242" s="268">
        <f t="shared" si="49"/>
        <v>10</v>
      </c>
      <c r="B242" s="11">
        <f t="shared" si="48"/>
        <v>45530</v>
      </c>
      <c r="C242" s="1">
        <v>34</v>
      </c>
      <c r="D242" s="1">
        <v>4643.1499999999996</v>
      </c>
      <c r="E242" s="1">
        <v>0</v>
      </c>
      <c r="F242" s="1">
        <v>23</v>
      </c>
      <c r="G242" s="1">
        <v>89.94</v>
      </c>
      <c r="H242" s="1">
        <v>2</v>
      </c>
      <c r="I242" s="1">
        <v>88.94</v>
      </c>
      <c r="J242" s="38"/>
      <c r="K242" s="11">
        <f t="shared" si="63"/>
        <v>45530</v>
      </c>
      <c r="L242" s="1">
        <v>69</v>
      </c>
      <c r="M242" s="272">
        <v>9953.1</v>
      </c>
      <c r="N242" s="1">
        <v>31.13</v>
      </c>
      <c r="O242" s="1">
        <v>0</v>
      </c>
      <c r="P242" s="1">
        <v>0</v>
      </c>
      <c r="Q242" s="1">
        <v>0</v>
      </c>
      <c r="R242" s="1">
        <v>11</v>
      </c>
      <c r="S242" s="38"/>
      <c r="T242" s="11">
        <f t="shared" si="50"/>
        <v>45530</v>
      </c>
      <c r="U242" s="1">
        <v>43</v>
      </c>
      <c r="V242" s="276">
        <v>4803.21</v>
      </c>
      <c r="W242" s="1">
        <v>0</v>
      </c>
      <c r="X242" s="1">
        <v>0</v>
      </c>
      <c r="Y242" s="1">
        <v>109.5</v>
      </c>
      <c r="Z242" s="1">
        <v>0</v>
      </c>
      <c r="AA242" s="1">
        <v>2.5</v>
      </c>
      <c r="AB242" s="38"/>
      <c r="AC242" s="11">
        <f t="shared" si="51"/>
        <v>45530</v>
      </c>
      <c r="AD242" s="1">
        <v>62</v>
      </c>
      <c r="AE242" s="1">
        <v>8214.74</v>
      </c>
      <c r="AF242" s="1">
        <v>15.73</v>
      </c>
      <c r="AG242" s="1">
        <v>0</v>
      </c>
      <c r="AH242" s="1">
        <v>0</v>
      </c>
      <c r="AI242" s="1">
        <v>0</v>
      </c>
      <c r="AJ242" s="1">
        <v>166.67</v>
      </c>
      <c r="AK242" s="38"/>
      <c r="AL242" s="11">
        <f t="shared" si="52"/>
        <v>45530</v>
      </c>
      <c r="AM242" s="1">
        <v>58</v>
      </c>
      <c r="AN242" s="1">
        <v>8035.68</v>
      </c>
      <c r="AO242" s="1">
        <v>4.63</v>
      </c>
      <c r="AP242" s="1">
        <v>0</v>
      </c>
      <c r="AQ242" s="1">
        <v>0</v>
      </c>
      <c r="AR242" s="1">
        <v>0</v>
      </c>
      <c r="AS242" s="1">
        <v>0</v>
      </c>
      <c r="AT242" s="38"/>
      <c r="AU242" s="11">
        <f t="shared" si="53"/>
        <v>45530</v>
      </c>
      <c r="AV242" s="1">
        <v>38</v>
      </c>
      <c r="AW242" s="276">
        <v>3428.01</v>
      </c>
      <c r="AX242" s="1">
        <v>0</v>
      </c>
      <c r="AY242" s="1">
        <v>49</v>
      </c>
      <c r="AZ242" s="1">
        <v>0</v>
      </c>
      <c r="BA242" s="1">
        <v>0</v>
      </c>
      <c r="BB242" s="1">
        <v>9.42</v>
      </c>
      <c r="BC242" s="38"/>
      <c r="BD242" s="11">
        <f t="shared" si="54"/>
        <v>45530</v>
      </c>
      <c r="BE242" s="1">
        <v>37</v>
      </c>
      <c r="BF242" s="276">
        <v>5343.88</v>
      </c>
      <c r="BG242" s="1">
        <v>9.23</v>
      </c>
      <c r="BH242" s="1">
        <v>0</v>
      </c>
      <c r="BI242" s="1">
        <v>0</v>
      </c>
      <c r="BJ242" s="1">
        <v>26</v>
      </c>
      <c r="BK242" s="1">
        <v>6</v>
      </c>
      <c r="BL242" s="38"/>
      <c r="BM242" s="11">
        <f t="shared" si="55"/>
        <v>45530</v>
      </c>
      <c r="BN242" s="1">
        <v>41</v>
      </c>
      <c r="BO242" s="276">
        <v>4871.38</v>
      </c>
      <c r="BP242" s="1">
        <v>3.26</v>
      </c>
      <c r="BQ242" s="1">
        <v>0</v>
      </c>
      <c r="BR242" s="1">
        <v>121.96</v>
      </c>
      <c r="BS242" s="1">
        <v>2</v>
      </c>
      <c r="BT242" s="1">
        <v>0</v>
      </c>
      <c r="BU242" s="38"/>
      <c r="BV242" s="11">
        <f t="shared" si="56"/>
        <v>45530</v>
      </c>
      <c r="BW242" s="283"/>
      <c r="BX242" s="288"/>
      <c r="BY242" s="283"/>
      <c r="BZ242" s="283"/>
      <c r="CA242" s="283"/>
      <c r="CB242" s="283"/>
      <c r="CC242" s="283"/>
      <c r="CD242" s="38"/>
      <c r="CE242" s="11">
        <f t="shared" si="57"/>
        <v>45530</v>
      </c>
      <c r="CF242" s="1">
        <v>53</v>
      </c>
      <c r="CG242" s="276">
        <v>7640.66</v>
      </c>
      <c r="CH242" s="1">
        <v>84.5</v>
      </c>
      <c r="CI242" s="1">
        <v>0</v>
      </c>
      <c r="CJ242" s="1">
        <v>0</v>
      </c>
      <c r="CK242" s="1">
        <v>0</v>
      </c>
      <c r="CL242" s="1">
        <v>2.63</v>
      </c>
      <c r="CM242" s="38"/>
      <c r="CN242" s="11">
        <f t="shared" si="58"/>
        <v>45530</v>
      </c>
      <c r="CO242" s="1">
        <v>76</v>
      </c>
      <c r="CP242" s="276">
        <v>7697.48</v>
      </c>
      <c r="CQ242" s="1">
        <v>118.5</v>
      </c>
      <c r="CR242" s="1">
        <v>325.83999999999997</v>
      </c>
      <c r="CS242" s="1">
        <v>0</v>
      </c>
      <c r="CT242" s="1">
        <v>0</v>
      </c>
      <c r="CU242" s="1">
        <v>75.599999999999994</v>
      </c>
      <c r="CV242" s="38"/>
      <c r="CW242" s="13">
        <f t="shared" si="59"/>
        <v>45530</v>
      </c>
      <c r="CX242" s="1"/>
      <c r="CY242" s="1"/>
      <c r="CZ242" s="1"/>
      <c r="DA242" s="1"/>
      <c r="DB242" s="1"/>
      <c r="DC242" s="1"/>
      <c r="DD242" s="1"/>
      <c r="DE242" s="38"/>
      <c r="DF242" s="13">
        <f t="shared" si="60"/>
        <v>45530</v>
      </c>
      <c r="DG242" s="1"/>
      <c r="DH242" s="1"/>
      <c r="DI242" s="1"/>
      <c r="DJ242" s="1"/>
      <c r="DK242" s="1"/>
      <c r="DL242" s="1"/>
      <c r="DM242" s="1"/>
      <c r="DN242" s="38"/>
      <c r="DO242" s="13">
        <f t="shared" si="61"/>
        <v>45530</v>
      </c>
      <c r="DP242" s="1"/>
      <c r="DQ242" s="1"/>
      <c r="DR242" s="1"/>
      <c r="DS242" s="1"/>
      <c r="DT242" s="1"/>
      <c r="DU242" s="1"/>
      <c r="DV242" s="1"/>
      <c r="DW242" s="38"/>
      <c r="DX242" s="13">
        <f t="shared" si="62"/>
        <v>45530</v>
      </c>
      <c r="DY242" s="1"/>
      <c r="DZ242" s="1"/>
      <c r="EA242" s="1"/>
      <c r="EB242" s="1"/>
      <c r="EC242" s="1"/>
      <c r="ED242" s="1"/>
      <c r="EE242" s="1"/>
      <c r="EF242" s="38"/>
      <c r="EG242" s="38"/>
      <c r="EH242" s="38"/>
      <c r="EI242" s="38"/>
      <c r="EJ242" s="38"/>
      <c r="EK242" s="38"/>
      <c r="EL242" s="38"/>
      <c r="EM242" s="38"/>
      <c r="EN242" s="38"/>
    </row>
    <row r="243" spans="1:144" x14ac:dyDescent="0.3">
      <c r="A243" s="268">
        <f t="shared" si="49"/>
        <v>10</v>
      </c>
      <c r="B243" s="11">
        <f t="shared" si="48"/>
        <v>45531</v>
      </c>
      <c r="C243" s="1">
        <v>42</v>
      </c>
      <c r="D243" s="276">
        <v>5659.7</v>
      </c>
      <c r="E243" s="1">
        <v>0</v>
      </c>
      <c r="F243" s="1">
        <v>36</v>
      </c>
      <c r="G243" s="1">
        <v>25</v>
      </c>
      <c r="H243" s="1">
        <v>1</v>
      </c>
      <c r="I243" s="1">
        <v>6</v>
      </c>
      <c r="J243" s="38"/>
      <c r="K243" s="11">
        <f t="shared" si="63"/>
        <v>45531</v>
      </c>
      <c r="L243" s="1">
        <v>69</v>
      </c>
      <c r="M243" s="276">
        <v>9933.51</v>
      </c>
      <c r="N243" s="1">
        <v>28.3</v>
      </c>
      <c r="O243" s="1">
        <v>0</v>
      </c>
      <c r="P243" s="1">
        <v>0</v>
      </c>
      <c r="Q243" s="1">
        <v>0</v>
      </c>
      <c r="R243" s="1">
        <v>8.5</v>
      </c>
      <c r="S243" s="38"/>
      <c r="T243" s="11">
        <f t="shared" si="50"/>
        <v>45531</v>
      </c>
      <c r="U243" s="1">
        <v>44</v>
      </c>
      <c r="V243" s="276">
        <v>4725.6000000000004</v>
      </c>
      <c r="W243" s="1">
        <v>0</v>
      </c>
      <c r="X243" s="1">
        <v>0</v>
      </c>
      <c r="Y243" s="1">
        <v>44.8</v>
      </c>
      <c r="Z243" s="1">
        <v>0</v>
      </c>
      <c r="AA243" s="1">
        <v>15.55</v>
      </c>
      <c r="AB243" s="38"/>
      <c r="AC243" s="11">
        <f t="shared" si="51"/>
        <v>45531</v>
      </c>
      <c r="AD243" s="1">
        <v>70</v>
      </c>
      <c r="AE243" s="1">
        <v>10364.42</v>
      </c>
      <c r="AF243" s="1">
        <v>40.74</v>
      </c>
      <c r="AG243" s="1">
        <v>0</v>
      </c>
      <c r="AH243" s="1">
        <v>76.180000000000007</v>
      </c>
      <c r="AI243" s="1">
        <v>0</v>
      </c>
      <c r="AJ243" s="1">
        <v>0</v>
      </c>
      <c r="AK243" s="38"/>
      <c r="AL243" s="11">
        <f t="shared" si="52"/>
        <v>45531</v>
      </c>
      <c r="AM243" s="1">
        <v>59</v>
      </c>
      <c r="AN243" s="1">
        <v>8620.49</v>
      </c>
      <c r="AO243" s="1">
        <v>0</v>
      </c>
      <c r="AP243" s="1">
        <v>0</v>
      </c>
      <c r="AQ243" s="1">
        <v>-19.36</v>
      </c>
      <c r="AR243" s="1">
        <v>0</v>
      </c>
      <c r="AS243" s="1">
        <v>0</v>
      </c>
      <c r="AT243" s="38"/>
      <c r="AU243" s="11">
        <f t="shared" si="53"/>
        <v>45531</v>
      </c>
      <c r="AV243" s="1">
        <v>45</v>
      </c>
      <c r="AW243" s="276">
        <v>4112.0200000000004</v>
      </c>
      <c r="AX243" s="1">
        <v>0</v>
      </c>
      <c r="AY243" s="1">
        <v>34.729999999999997</v>
      </c>
      <c r="AZ243" s="1">
        <v>0</v>
      </c>
      <c r="BA243" s="1">
        <v>0</v>
      </c>
      <c r="BB243" s="1">
        <v>97.94</v>
      </c>
      <c r="BC243" s="38"/>
      <c r="BD243" s="11">
        <f t="shared" si="54"/>
        <v>45531</v>
      </c>
      <c r="BE243" s="1">
        <v>36</v>
      </c>
      <c r="BF243" s="1">
        <v>4648.2299999999996</v>
      </c>
      <c r="BG243" s="1">
        <v>32.33</v>
      </c>
      <c r="BH243" s="1">
        <v>0</v>
      </c>
      <c r="BI243" s="1">
        <v>0</v>
      </c>
      <c r="BJ243" s="1">
        <v>26</v>
      </c>
      <c r="BK243" s="1">
        <v>6</v>
      </c>
      <c r="BL243" s="38"/>
      <c r="BM243" s="11">
        <f t="shared" si="55"/>
        <v>45531</v>
      </c>
      <c r="BN243" s="1">
        <v>41</v>
      </c>
      <c r="BO243" s="276">
        <v>4714.92</v>
      </c>
      <c r="BP243" s="1">
        <v>70.23</v>
      </c>
      <c r="BQ243" s="1">
        <v>0</v>
      </c>
      <c r="BR243" s="1">
        <v>0</v>
      </c>
      <c r="BS243" s="1">
        <v>2</v>
      </c>
      <c r="BT243" s="1">
        <v>0</v>
      </c>
      <c r="BU243" s="38"/>
      <c r="BV243" s="11">
        <f t="shared" si="56"/>
        <v>45531</v>
      </c>
      <c r="BW243" s="283"/>
      <c r="BX243" s="288"/>
      <c r="BY243" s="283"/>
      <c r="BZ243" s="283"/>
      <c r="CA243" s="283"/>
      <c r="CB243" s="283"/>
      <c r="CC243" s="283"/>
      <c r="CD243" s="38"/>
      <c r="CE243" s="11">
        <f t="shared" si="57"/>
        <v>45531</v>
      </c>
      <c r="CF243" s="1">
        <v>55</v>
      </c>
      <c r="CG243" s="1">
        <v>7397.83</v>
      </c>
      <c r="CH243" s="1">
        <v>45.5</v>
      </c>
      <c r="CI243" s="1">
        <v>0</v>
      </c>
      <c r="CJ243" s="1">
        <v>0</v>
      </c>
      <c r="CK243" s="1">
        <v>0</v>
      </c>
      <c r="CL243" s="1">
        <v>0</v>
      </c>
      <c r="CM243" s="38"/>
      <c r="CN243" s="11">
        <f t="shared" si="58"/>
        <v>45531</v>
      </c>
      <c r="CO243" s="1">
        <v>74</v>
      </c>
      <c r="CP243" s="276">
        <v>7780.45</v>
      </c>
      <c r="CQ243" s="1">
        <v>95.55</v>
      </c>
      <c r="CR243" s="1">
        <v>346.84</v>
      </c>
      <c r="CS243" s="1">
        <v>50</v>
      </c>
      <c r="CT243" s="1">
        <v>2</v>
      </c>
      <c r="CU243" s="1">
        <v>43.14</v>
      </c>
      <c r="CV243" s="38"/>
      <c r="CW243" s="13">
        <f t="shared" si="59"/>
        <v>45531</v>
      </c>
      <c r="CX243" s="1"/>
      <c r="CY243" s="1"/>
      <c r="CZ243" s="1"/>
      <c r="DA243" s="1"/>
      <c r="DB243" s="1"/>
      <c r="DC243" s="1"/>
      <c r="DD243" s="1"/>
      <c r="DE243" s="38"/>
      <c r="DF243" s="13">
        <f t="shared" si="60"/>
        <v>45531</v>
      </c>
      <c r="DG243" s="1"/>
      <c r="DH243" s="1"/>
      <c r="DI243" s="1"/>
      <c r="DJ243" s="1"/>
      <c r="DK243" s="1"/>
      <c r="DL243" s="1"/>
      <c r="DM243" s="1"/>
      <c r="DN243" s="38"/>
      <c r="DO243" s="13">
        <f t="shared" si="61"/>
        <v>45531</v>
      </c>
      <c r="DP243" s="1"/>
      <c r="DQ243" s="1"/>
      <c r="DR243" s="1"/>
      <c r="DS243" s="1"/>
      <c r="DT243" s="1"/>
      <c r="DU243" s="1"/>
      <c r="DV243" s="1"/>
      <c r="DW243" s="38"/>
      <c r="DX243" s="13">
        <f t="shared" si="62"/>
        <v>45531</v>
      </c>
      <c r="DY243" s="1"/>
      <c r="DZ243" s="1"/>
      <c r="EA243" s="1"/>
      <c r="EB243" s="1"/>
      <c r="EC243" s="1"/>
      <c r="ED243" s="1"/>
      <c r="EE243" s="1"/>
      <c r="EF243" s="38"/>
      <c r="EG243" s="38"/>
      <c r="EH243" s="38"/>
      <c r="EI243" s="38"/>
      <c r="EJ243" s="38"/>
      <c r="EK243" s="38"/>
      <c r="EL243" s="38"/>
      <c r="EM243" s="38"/>
      <c r="EN243" s="38"/>
    </row>
    <row r="244" spans="1:144" x14ac:dyDescent="0.3">
      <c r="A244" s="268">
        <f t="shared" si="49"/>
        <v>10</v>
      </c>
      <c r="B244" s="11">
        <f t="shared" si="48"/>
        <v>45532</v>
      </c>
      <c r="C244" s="1">
        <v>46</v>
      </c>
      <c r="D244" s="278">
        <v>6779.14</v>
      </c>
      <c r="E244" s="1">
        <v>0</v>
      </c>
      <c r="F244" s="1">
        <v>29</v>
      </c>
      <c r="G244" s="1">
        <v>0</v>
      </c>
      <c r="H244" s="1">
        <v>0</v>
      </c>
      <c r="I244" s="1">
        <v>14</v>
      </c>
      <c r="J244" s="38"/>
      <c r="K244" s="11">
        <f t="shared" si="63"/>
        <v>45532</v>
      </c>
      <c r="L244" s="1">
        <v>68</v>
      </c>
      <c r="M244" s="1">
        <v>10122.969999999999</v>
      </c>
      <c r="N244" s="1">
        <v>64.87</v>
      </c>
      <c r="O244" s="1">
        <v>0</v>
      </c>
      <c r="P244" s="1">
        <v>0</v>
      </c>
      <c r="Q244" s="1">
        <v>0</v>
      </c>
      <c r="R244" s="1">
        <v>17.25</v>
      </c>
      <c r="S244" s="38"/>
      <c r="T244" s="11">
        <f t="shared" si="50"/>
        <v>45532</v>
      </c>
      <c r="U244" s="1">
        <v>42</v>
      </c>
      <c r="V244" s="1">
        <v>4508.3</v>
      </c>
      <c r="W244" s="1">
        <v>0</v>
      </c>
      <c r="X244" s="1">
        <v>0</v>
      </c>
      <c r="Y244" s="1">
        <v>25.75</v>
      </c>
      <c r="Z244" s="1">
        <v>0</v>
      </c>
      <c r="AA244" s="1">
        <v>8</v>
      </c>
      <c r="AB244" s="38"/>
      <c r="AC244" s="11">
        <f t="shared" si="51"/>
        <v>45532</v>
      </c>
      <c r="AD244" s="1">
        <v>61</v>
      </c>
      <c r="AE244" s="1">
        <v>8454.42</v>
      </c>
      <c r="AF244" s="1">
        <v>67.55</v>
      </c>
      <c r="AG244" s="1">
        <v>0</v>
      </c>
      <c r="AH244" s="1">
        <v>0</v>
      </c>
      <c r="AI244" s="1">
        <v>0</v>
      </c>
      <c r="AJ244" s="1">
        <v>0</v>
      </c>
      <c r="AK244" s="38"/>
      <c r="AL244" s="11">
        <f t="shared" si="52"/>
        <v>45532</v>
      </c>
      <c r="AM244" s="1">
        <v>53</v>
      </c>
      <c r="AN244" s="1">
        <v>6967.36</v>
      </c>
      <c r="AO244" s="1">
        <v>0</v>
      </c>
      <c r="AP244" s="1">
        <v>0</v>
      </c>
      <c r="AQ244" s="1">
        <v>4.95</v>
      </c>
      <c r="AR244" s="1">
        <v>0</v>
      </c>
      <c r="AS244" s="1">
        <v>0</v>
      </c>
      <c r="AT244" s="38"/>
      <c r="AU244" s="11">
        <f t="shared" si="53"/>
        <v>45532</v>
      </c>
      <c r="AV244" s="1">
        <v>38</v>
      </c>
      <c r="AW244" s="1">
        <v>3293.16</v>
      </c>
      <c r="AX244" s="1">
        <v>0</v>
      </c>
      <c r="AY244" s="1">
        <v>40</v>
      </c>
      <c r="AZ244" s="1">
        <v>0</v>
      </c>
      <c r="BA244" s="1">
        <v>0</v>
      </c>
      <c r="BB244" s="1">
        <v>6.42</v>
      </c>
      <c r="BC244" s="38"/>
      <c r="BD244" s="11">
        <f t="shared" si="54"/>
        <v>45532</v>
      </c>
      <c r="BE244" s="1">
        <v>32</v>
      </c>
      <c r="BF244" s="1">
        <v>4410.87</v>
      </c>
      <c r="BG244" s="1">
        <v>24.01</v>
      </c>
      <c r="BH244" s="1">
        <v>0</v>
      </c>
      <c r="BI244" s="1">
        <v>0</v>
      </c>
      <c r="BJ244" s="1">
        <v>26</v>
      </c>
      <c r="BK244" s="1">
        <v>6</v>
      </c>
      <c r="BL244" s="38"/>
      <c r="BM244" s="11">
        <f t="shared" si="55"/>
        <v>45532</v>
      </c>
      <c r="BN244" s="1">
        <v>42</v>
      </c>
      <c r="BO244" s="1">
        <v>5008.96</v>
      </c>
      <c r="BP244" s="1">
        <v>25.58</v>
      </c>
      <c r="BQ244" s="1">
        <v>0</v>
      </c>
      <c r="BR244" s="1">
        <v>557.12</v>
      </c>
      <c r="BS244" s="1">
        <v>1</v>
      </c>
      <c r="BT244" s="1">
        <v>0</v>
      </c>
      <c r="BU244" s="38"/>
      <c r="BV244" s="11">
        <f t="shared" si="56"/>
        <v>45532</v>
      </c>
      <c r="BW244" s="283"/>
      <c r="BX244" s="283"/>
      <c r="BY244" s="283"/>
      <c r="BZ244" s="283"/>
      <c r="CA244" s="283"/>
      <c r="CB244" s="283"/>
      <c r="CC244" s="283"/>
      <c r="CD244" s="38"/>
      <c r="CE244" s="11">
        <f t="shared" si="57"/>
        <v>45532</v>
      </c>
      <c r="CF244" s="1">
        <v>48</v>
      </c>
      <c r="CG244" s="1">
        <v>6285.19</v>
      </c>
      <c r="CH244" s="1">
        <v>24.5</v>
      </c>
      <c r="CI244" s="1">
        <v>0</v>
      </c>
      <c r="CJ244" s="1">
        <v>0</v>
      </c>
      <c r="CK244" s="1">
        <v>0</v>
      </c>
      <c r="CL244" s="1">
        <v>12.62</v>
      </c>
      <c r="CM244" s="38"/>
      <c r="CN244" s="11">
        <f t="shared" si="58"/>
        <v>45532</v>
      </c>
      <c r="CO244" s="1">
        <v>76</v>
      </c>
      <c r="CP244" s="1">
        <v>8131.6</v>
      </c>
      <c r="CQ244" s="1">
        <v>76.75</v>
      </c>
      <c r="CR244" s="1">
        <v>581.88</v>
      </c>
      <c r="CS244" s="1">
        <v>1200</v>
      </c>
      <c r="CT244" s="1">
        <v>3</v>
      </c>
      <c r="CU244" s="1">
        <v>177.12</v>
      </c>
      <c r="CV244" s="38"/>
      <c r="CW244" s="13">
        <f t="shared" si="59"/>
        <v>45532</v>
      </c>
      <c r="CX244" s="1"/>
      <c r="CY244" s="1"/>
      <c r="CZ244" s="1"/>
      <c r="DA244" s="1"/>
      <c r="DB244" s="1"/>
      <c r="DC244" s="1"/>
      <c r="DD244" s="1"/>
      <c r="DE244" s="38"/>
      <c r="DF244" s="13">
        <f t="shared" si="60"/>
        <v>45532</v>
      </c>
      <c r="DG244" s="1"/>
      <c r="DH244" s="1"/>
      <c r="DI244" s="1"/>
      <c r="DJ244" s="1"/>
      <c r="DK244" s="1"/>
      <c r="DL244" s="1"/>
      <c r="DM244" s="1"/>
      <c r="DN244" s="38"/>
      <c r="DO244" s="13">
        <f t="shared" si="61"/>
        <v>45532</v>
      </c>
      <c r="DP244" s="1"/>
      <c r="DQ244" s="1"/>
      <c r="DR244" s="1"/>
      <c r="DS244" s="1"/>
      <c r="DT244" s="1"/>
      <c r="DU244" s="1"/>
      <c r="DV244" s="1"/>
      <c r="DW244" s="38"/>
      <c r="DX244" s="13">
        <f t="shared" si="62"/>
        <v>45532</v>
      </c>
      <c r="DY244" s="1"/>
      <c r="DZ244" s="1"/>
      <c r="EA244" s="1"/>
      <c r="EB244" s="1"/>
      <c r="EC244" s="1"/>
      <c r="ED244" s="1"/>
      <c r="EE244" s="1"/>
      <c r="EF244" s="38"/>
      <c r="EG244" s="38"/>
      <c r="EH244" s="38"/>
      <c r="EI244" s="38"/>
      <c r="EJ244" s="38"/>
      <c r="EK244" s="38"/>
      <c r="EL244" s="38"/>
      <c r="EM244" s="38"/>
      <c r="EN244" s="38"/>
    </row>
    <row r="245" spans="1:144" x14ac:dyDescent="0.3">
      <c r="A245" s="268">
        <f t="shared" si="49"/>
        <v>10</v>
      </c>
      <c r="B245" s="11">
        <f t="shared" si="48"/>
        <v>45533</v>
      </c>
      <c r="C245" s="1">
        <v>55</v>
      </c>
      <c r="D245" s="1">
        <v>7547.46</v>
      </c>
      <c r="E245" s="271">
        <v>0</v>
      </c>
      <c r="F245" s="1">
        <v>39</v>
      </c>
      <c r="G245" s="1">
        <v>0</v>
      </c>
      <c r="H245" s="1">
        <v>0</v>
      </c>
      <c r="I245" s="1">
        <v>179.28</v>
      </c>
      <c r="J245" s="38"/>
      <c r="K245" s="11">
        <f t="shared" si="63"/>
        <v>45533</v>
      </c>
      <c r="L245" s="1">
        <v>63</v>
      </c>
      <c r="M245" s="1">
        <v>9390.56</v>
      </c>
      <c r="N245" s="1">
        <v>32.79</v>
      </c>
      <c r="O245" s="1">
        <v>0</v>
      </c>
      <c r="P245" s="1">
        <v>0</v>
      </c>
      <c r="Q245" s="1">
        <v>0</v>
      </c>
      <c r="R245" s="1">
        <v>19</v>
      </c>
      <c r="S245" s="38"/>
      <c r="T245" s="11">
        <f t="shared" si="50"/>
        <v>45533</v>
      </c>
      <c r="U245" s="1">
        <v>32</v>
      </c>
      <c r="V245" s="1">
        <v>3011.03</v>
      </c>
      <c r="W245" s="1">
        <v>0</v>
      </c>
      <c r="X245" s="1">
        <v>0</v>
      </c>
      <c r="Y245" s="1">
        <v>33.25</v>
      </c>
      <c r="Z245" s="1">
        <v>0</v>
      </c>
      <c r="AA245" s="1">
        <v>26</v>
      </c>
      <c r="AB245" s="38"/>
      <c r="AC245" s="11">
        <f t="shared" si="51"/>
        <v>45533</v>
      </c>
      <c r="AD245" s="1">
        <v>51</v>
      </c>
      <c r="AE245" s="1">
        <v>6314.12</v>
      </c>
      <c r="AF245" s="1">
        <v>42.57</v>
      </c>
      <c r="AG245" s="1">
        <v>0</v>
      </c>
      <c r="AH245" s="1">
        <v>-19.100000000000001</v>
      </c>
      <c r="AI245" s="1">
        <v>1</v>
      </c>
      <c r="AJ245" s="1">
        <v>0</v>
      </c>
      <c r="AK245" s="38"/>
      <c r="AL245" s="11">
        <f t="shared" si="52"/>
        <v>45533</v>
      </c>
      <c r="AM245" s="1">
        <v>48</v>
      </c>
      <c r="AN245" s="1">
        <v>6094.13</v>
      </c>
      <c r="AO245" s="1">
        <v>24.06</v>
      </c>
      <c r="AP245" s="1">
        <v>0</v>
      </c>
      <c r="AQ245" s="1">
        <v>0</v>
      </c>
      <c r="AR245" s="1">
        <v>0</v>
      </c>
      <c r="AS245" s="1">
        <v>0</v>
      </c>
      <c r="AT245" s="38"/>
      <c r="AU245" s="11">
        <f t="shared" si="53"/>
        <v>45533</v>
      </c>
      <c r="AV245" s="1">
        <v>39</v>
      </c>
      <c r="AW245" s="1">
        <v>3267.38</v>
      </c>
      <c r="AX245" s="1">
        <v>0</v>
      </c>
      <c r="AY245" s="272">
        <v>23.7</v>
      </c>
      <c r="AZ245" s="1">
        <v>75</v>
      </c>
      <c r="BA245" s="1">
        <v>0</v>
      </c>
      <c r="BB245" s="1">
        <v>16.12</v>
      </c>
      <c r="BC245" s="38"/>
      <c r="BD245" s="11">
        <f t="shared" si="54"/>
        <v>45533</v>
      </c>
      <c r="BE245" s="1">
        <v>22</v>
      </c>
      <c r="BF245" s="1">
        <v>3092.02</v>
      </c>
      <c r="BG245" s="1">
        <v>11.08</v>
      </c>
      <c r="BH245" s="1">
        <v>0</v>
      </c>
      <c r="BI245" s="1">
        <v>0</v>
      </c>
      <c r="BJ245" s="1">
        <v>26</v>
      </c>
      <c r="BK245" s="1">
        <v>6</v>
      </c>
      <c r="BL245" s="38"/>
      <c r="BM245" s="11">
        <f t="shared" si="55"/>
        <v>45533</v>
      </c>
      <c r="BN245" s="1">
        <v>44</v>
      </c>
      <c r="BO245" s="1">
        <v>5275.61</v>
      </c>
      <c r="BP245" s="1">
        <v>8.84</v>
      </c>
      <c r="BQ245" s="1">
        <v>0</v>
      </c>
      <c r="BR245" s="1">
        <v>150</v>
      </c>
      <c r="BS245" s="1">
        <v>2</v>
      </c>
      <c r="BT245" s="1">
        <v>0</v>
      </c>
      <c r="BU245" s="38"/>
      <c r="BV245" s="11">
        <f t="shared" si="56"/>
        <v>45533</v>
      </c>
      <c r="BW245" s="283"/>
      <c r="BX245" s="283"/>
      <c r="BY245" s="283"/>
      <c r="BZ245" s="283"/>
      <c r="CA245" s="283"/>
      <c r="CB245" s="283"/>
      <c r="CC245" s="283"/>
      <c r="CD245" s="38"/>
      <c r="CE245" s="11">
        <f t="shared" si="57"/>
        <v>45533</v>
      </c>
      <c r="CF245" s="1">
        <v>36</v>
      </c>
      <c r="CG245" s="1">
        <v>5060.78</v>
      </c>
      <c r="CH245" s="1">
        <v>10</v>
      </c>
      <c r="CI245" s="1">
        <v>0</v>
      </c>
      <c r="CJ245" s="271">
        <v>0</v>
      </c>
      <c r="CK245" s="1">
        <v>0</v>
      </c>
      <c r="CL245" s="1">
        <v>0</v>
      </c>
      <c r="CM245" s="38"/>
      <c r="CN245" s="11">
        <f t="shared" si="58"/>
        <v>45533</v>
      </c>
      <c r="CO245" s="1">
        <v>57</v>
      </c>
      <c r="CP245" s="1">
        <v>5812.35</v>
      </c>
      <c r="CQ245" s="1">
        <v>83.5</v>
      </c>
      <c r="CR245" s="1">
        <v>310.23</v>
      </c>
      <c r="CS245" s="1">
        <v>25</v>
      </c>
      <c r="CT245" s="1">
        <v>3</v>
      </c>
      <c r="CU245" s="1">
        <v>157.80000000000001</v>
      </c>
      <c r="CV245" s="38"/>
      <c r="CW245" s="13">
        <f t="shared" si="59"/>
        <v>45533</v>
      </c>
      <c r="CX245" s="1"/>
      <c r="CY245" s="1"/>
      <c r="CZ245" s="1"/>
      <c r="DA245" s="1"/>
      <c r="DB245" s="1"/>
      <c r="DC245" s="1"/>
      <c r="DD245" s="1"/>
      <c r="DE245" s="38"/>
      <c r="DF245" s="13">
        <f t="shared" si="60"/>
        <v>45533</v>
      </c>
      <c r="DG245" s="1"/>
      <c r="DH245" s="1"/>
      <c r="DI245" s="1"/>
      <c r="DJ245" s="1"/>
      <c r="DK245" s="1"/>
      <c r="DL245" s="1"/>
      <c r="DM245" s="1"/>
      <c r="DN245" s="38"/>
      <c r="DO245" s="13">
        <f t="shared" si="61"/>
        <v>45533</v>
      </c>
      <c r="DP245" s="1"/>
      <c r="DQ245" s="1"/>
      <c r="DR245" s="1"/>
      <c r="DS245" s="1"/>
      <c r="DT245" s="1"/>
      <c r="DU245" s="1"/>
      <c r="DV245" s="1"/>
      <c r="DW245" s="38"/>
      <c r="DX245" s="13">
        <f t="shared" si="62"/>
        <v>45533</v>
      </c>
      <c r="DY245" s="1"/>
      <c r="DZ245" s="1"/>
      <c r="EA245" s="1"/>
      <c r="EB245" s="1"/>
      <c r="EC245" s="1"/>
      <c r="ED245" s="1"/>
      <c r="EE245" s="1"/>
      <c r="EF245" s="38"/>
      <c r="EG245" s="38"/>
      <c r="EH245" s="38"/>
      <c r="EI245" s="38"/>
      <c r="EJ245" s="38"/>
      <c r="EK245" s="38"/>
      <c r="EL245" s="38"/>
      <c r="EM245" s="38"/>
      <c r="EN245" s="38"/>
    </row>
    <row r="246" spans="1:144" x14ac:dyDescent="0.3">
      <c r="A246" s="268">
        <f t="shared" si="49"/>
        <v>10</v>
      </c>
      <c r="B246" s="11">
        <f t="shared" si="48"/>
        <v>45534</v>
      </c>
      <c r="C246" s="1">
        <v>59</v>
      </c>
      <c r="D246" s="1">
        <v>8466.49</v>
      </c>
      <c r="E246" s="1">
        <v>0</v>
      </c>
      <c r="F246" s="1">
        <v>26</v>
      </c>
      <c r="G246" s="1">
        <v>25</v>
      </c>
      <c r="H246" s="1">
        <v>0</v>
      </c>
      <c r="I246" s="1">
        <v>389.26</v>
      </c>
      <c r="J246" s="156">
        <f>SUM(C232:C247)</f>
        <v>716</v>
      </c>
      <c r="K246" s="11">
        <f t="shared" si="63"/>
        <v>45534</v>
      </c>
      <c r="L246" s="1">
        <v>59</v>
      </c>
      <c r="M246" s="1">
        <v>8683.94</v>
      </c>
      <c r="N246" s="1">
        <v>24.76</v>
      </c>
      <c r="O246" s="1">
        <v>0</v>
      </c>
      <c r="P246" s="1">
        <v>0</v>
      </c>
      <c r="Q246" s="1">
        <v>0</v>
      </c>
      <c r="R246" s="1">
        <v>19.25</v>
      </c>
      <c r="S246" s="156">
        <f>SUM(L232:L247)</f>
        <v>918</v>
      </c>
      <c r="T246" s="11">
        <f t="shared" si="50"/>
        <v>45534</v>
      </c>
      <c r="U246" s="1">
        <v>33</v>
      </c>
      <c r="V246" s="1">
        <v>3311.03</v>
      </c>
      <c r="W246" s="1">
        <v>0</v>
      </c>
      <c r="X246" s="1">
        <v>0</v>
      </c>
      <c r="Y246" s="1">
        <v>14</v>
      </c>
      <c r="Z246" s="1">
        <v>0</v>
      </c>
      <c r="AA246" s="1">
        <v>4815.83</v>
      </c>
      <c r="AB246" s="156">
        <f>SUM(U232:U247)</f>
        <v>630</v>
      </c>
      <c r="AC246" s="11">
        <f t="shared" si="51"/>
        <v>45534</v>
      </c>
      <c r="AD246" s="1">
        <v>50</v>
      </c>
      <c r="AE246" s="1">
        <v>5557.04</v>
      </c>
      <c r="AF246" s="1">
        <v>12.96</v>
      </c>
      <c r="AG246" s="1">
        <v>0</v>
      </c>
      <c r="AH246" s="1">
        <v>4.95</v>
      </c>
      <c r="AI246" s="1">
        <v>1</v>
      </c>
      <c r="AJ246" s="1">
        <v>0</v>
      </c>
      <c r="AK246" s="156">
        <f>SUM(AD232:AD247)</f>
        <v>867</v>
      </c>
      <c r="AL246" s="11">
        <f t="shared" si="52"/>
        <v>45534</v>
      </c>
      <c r="AM246" s="1">
        <v>35</v>
      </c>
      <c r="AN246" s="272">
        <v>4350.8999999999996</v>
      </c>
      <c r="AO246" s="1">
        <v>3.7</v>
      </c>
      <c r="AP246" s="1">
        <v>0</v>
      </c>
      <c r="AQ246" s="1">
        <v>150</v>
      </c>
      <c r="AR246" s="1">
        <v>0</v>
      </c>
      <c r="AS246" s="1">
        <v>0</v>
      </c>
      <c r="AT246" s="156">
        <f>SUM(AM232:AM247)</f>
        <v>660</v>
      </c>
      <c r="AU246" s="11">
        <f t="shared" si="53"/>
        <v>45534</v>
      </c>
      <c r="AV246" s="1">
        <v>32</v>
      </c>
      <c r="AW246" s="1">
        <v>2280.2800000000002</v>
      </c>
      <c r="AX246" s="1">
        <v>0</v>
      </c>
      <c r="AY246" s="1">
        <v>12</v>
      </c>
      <c r="AZ246" s="1">
        <v>0</v>
      </c>
      <c r="BA246" s="1">
        <v>0</v>
      </c>
      <c r="BB246" s="1">
        <v>0</v>
      </c>
      <c r="BC246" s="156">
        <f>SUM(AV232:AV247)</f>
        <v>570</v>
      </c>
      <c r="BD246" s="11">
        <f t="shared" si="54"/>
        <v>45534</v>
      </c>
      <c r="BE246" s="1">
        <v>46</v>
      </c>
      <c r="BF246" s="1">
        <v>6170.93</v>
      </c>
      <c r="BG246" s="1">
        <v>24.01</v>
      </c>
      <c r="BH246" s="1">
        <v>0</v>
      </c>
      <c r="BI246" s="1">
        <v>0</v>
      </c>
      <c r="BJ246" s="1">
        <v>26</v>
      </c>
      <c r="BK246" s="1">
        <v>9</v>
      </c>
      <c r="BL246" s="156">
        <f>SUM(BE232:BE247)</f>
        <v>608</v>
      </c>
      <c r="BM246" s="11">
        <f t="shared" si="55"/>
        <v>45534</v>
      </c>
      <c r="BN246" s="1">
        <v>52</v>
      </c>
      <c r="BO246" s="1">
        <v>7462.47</v>
      </c>
      <c r="BP246" s="1">
        <v>63.73</v>
      </c>
      <c r="BQ246" s="1">
        <v>0</v>
      </c>
      <c r="BR246" s="1">
        <v>357.23</v>
      </c>
      <c r="BS246" s="1">
        <v>1</v>
      </c>
      <c r="BT246" s="1">
        <v>5.5</v>
      </c>
      <c r="BU246" s="156">
        <f>SUM(BN232:BN247)</f>
        <v>709</v>
      </c>
      <c r="BV246" s="11">
        <f t="shared" si="56"/>
        <v>45534</v>
      </c>
      <c r="BW246" s="283"/>
      <c r="BX246" s="283"/>
      <c r="BY246" s="283"/>
      <c r="BZ246" s="283"/>
      <c r="CA246" s="283"/>
      <c r="CB246" s="283"/>
      <c r="CC246" s="283"/>
      <c r="CD246" s="156">
        <f>SUM(BW232:BW247)</f>
        <v>233</v>
      </c>
      <c r="CE246" s="11">
        <f t="shared" si="57"/>
        <v>45534</v>
      </c>
      <c r="CF246" s="1">
        <v>24</v>
      </c>
      <c r="CG246" s="1">
        <v>3349.62</v>
      </c>
      <c r="CH246" s="1">
        <v>2.5</v>
      </c>
      <c r="CI246" s="1">
        <v>0</v>
      </c>
      <c r="CJ246" s="274">
        <v>0</v>
      </c>
      <c r="CK246" s="1">
        <v>0</v>
      </c>
      <c r="CL246" s="1">
        <v>0</v>
      </c>
      <c r="CM246" s="156">
        <f>SUM(CF232:CF247)</f>
        <v>680</v>
      </c>
      <c r="CN246" s="11">
        <f t="shared" si="58"/>
        <v>45534</v>
      </c>
      <c r="CO246" s="1">
        <v>71</v>
      </c>
      <c r="CP246" s="1">
        <v>7631.33</v>
      </c>
      <c r="CQ246" s="1">
        <v>59.5</v>
      </c>
      <c r="CR246" s="1">
        <v>411.47</v>
      </c>
      <c r="CS246" s="1">
        <v>50</v>
      </c>
      <c r="CT246" s="1">
        <v>1</v>
      </c>
      <c r="CU246" s="1">
        <v>97.96</v>
      </c>
      <c r="CV246" s="156">
        <f>SUM(CO232:CO247)</f>
        <v>1021</v>
      </c>
      <c r="CW246" s="13">
        <f t="shared" si="59"/>
        <v>45534</v>
      </c>
      <c r="CX246" s="1"/>
      <c r="CY246" s="1"/>
      <c r="CZ246" s="1"/>
      <c r="DA246" s="1"/>
      <c r="DB246" s="1"/>
      <c r="DC246" s="1"/>
      <c r="DD246" s="1"/>
      <c r="DE246" s="156">
        <f>SUM(CX232:CX247)</f>
        <v>0</v>
      </c>
      <c r="DF246" s="13">
        <f t="shared" si="60"/>
        <v>45534</v>
      </c>
      <c r="DG246" s="1"/>
      <c r="DH246" s="1"/>
      <c r="DI246" s="1"/>
      <c r="DJ246" s="1"/>
      <c r="DK246" s="1"/>
      <c r="DL246" s="1"/>
      <c r="DM246" s="1"/>
      <c r="DN246" s="156">
        <f>SUM(DG232:DG247)</f>
        <v>0</v>
      </c>
      <c r="DO246" s="13">
        <f t="shared" si="61"/>
        <v>45534</v>
      </c>
      <c r="DP246" s="1"/>
      <c r="DQ246" s="1"/>
      <c r="DR246" s="1"/>
      <c r="DS246" s="1"/>
      <c r="DT246" s="1"/>
      <c r="DU246" s="1"/>
      <c r="DV246" s="1"/>
      <c r="DW246" s="156">
        <f>SUM(DP232:DP247)</f>
        <v>0</v>
      </c>
      <c r="DX246" s="13">
        <f t="shared" si="62"/>
        <v>45534</v>
      </c>
      <c r="DY246" s="1"/>
      <c r="DZ246" s="1"/>
      <c r="EA246" s="1"/>
      <c r="EB246" s="1"/>
      <c r="EC246" s="1"/>
      <c r="ED246" s="1"/>
      <c r="EE246" s="1"/>
      <c r="EF246" s="156">
        <f>SUM(DY232:DY247)</f>
        <v>0</v>
      </c>
      <c r="EG246" s="38"/>
      <c r="EH246" s="38"/>
      <c r="EI246" s="38"/>
      <c r="EJ246" s="38"/>
      <c r="EK246" s="38"/>
      <c r="EL246" s="38"/>
      <c r="EM246" s="38"/>
      <c r="EN246" s="38"/>
    </row>
    <row r="247" spans="1:144" x14ac:dyDescent="0.3">
      <c r="A247" s="268">
        <f t="shared" si="49"/>
        <v>10</v>
      </c>
      <c r="B247" s="11">
        <f t="shared" si="48"/>
        <v>45535</v>
      </c>
      <c r="C247" s="1">
        <v>62</v>
      </c>
      <c r="D247" s="1">
        <v>8864.66</v>
      </c>
      <c r="E247" s="1">
        <v>0</v>
      </c>
      <c r="F247" s="1">
        <v>41</v>
      </c>
      <c r="G247" s="1">
        <v>31</v>
      </c>
      <c r="H247" s="1">
        <v>0</v>
      </c>
      <c r="I247" s="1">
        <v>26</v>
      </c>
      <c r="J247" s="102">
        <f>SUM(D232:G247)</f>
        <v>100718.88000000002</v>
      </c>
      <c r="K247" s="11">
        <f t="shared" si="63"/>
        <v>45535</v>
      </c>
      <c r="L247" s="1">
        <v>56</v>
      </c>
      <c r="M247" s="1">
        <v>8180.47</v>
      </c>
      <c r="N247" s="1">
        <v>14.38</v>
      </c>
      <c r="O247" s="1">
        <v>0</v>
      </c>
      <c r="P247" s="1">
        <v>50</v>
      </c>
      <c r="Q247" s="1">
        <v>0</v>
      </c>
      <c r="R247" s="1">
        <v>4.5</v>
      </c>
      <c r="S247" s="102">
        <f>SUM(M232:P247)</f>
        <v>134424.89999999997</v>
      </c>
      <c r="T247" s="11">
        <f t="shared" si="50"/>
        <v>45535</v>
      </c>
      <c r="U247" s="1">
        <v>28</v>
      </c>
      <c r="V247" s="276">
        <v>3128.59</v>
      </c>
      <c r="W247" s="1">
        <v>0</v>
      </c>
      <c r="X247" s="1">
        <v>0</v>
      </c>
      <c r="Y247" s="1">
        <v>16.25</v>
      </c>
      <c r="Z247" s="1">
        <v>0</v>
      </c>
      <c r="AA247" s="1">
        <v>12.5</v>
      </c>
      <c r="AB247" s="102">
        <f>SUM(V232:Y247)</f>
        <v>68886.09</v>
      </c>
      <c r="AC247" s="11">
        <f t="shared" si="51"/>
        <v>45535</v>
      </c>
      <c r="AD247" s="1">
        <v>68</v>
      </c>
      <c r="AE247" s="1">
        <v>8331.76</v>
      </c>
      <c r="AF247" s="1">
        <v>53.68</v>
      </c>
      <c r="AG247" s="1">
        <v>0</v>
      </c>
      <c r="AH247" s="1">
        <v>-373.38</v>
      </c>
      <c r="AI247" s="1">
        <v>1</v>
      </c>
      <c r="AJ247" s="1">
        <v>0</v>
      </c>
      <c r="AK247" s="102">
        <f>SUM(AE232:AH247)</f>
        <v>117275.12999999999</v>
      </c>
      <c r="AL247" s="11">
        <f t="shared" si="52"/>
        <v>45535</v>
      </c>
      <c r="AM247" s="1">
        <v>35</v>
      </c>
      <c r="AN247" s="1">
        <v>4593.46</v>
      </c>
      <c r="AO247" s="1">
        <v>34.24</v>
      </c>
      <c r="AP247" s="1">
        <v>0</v>
      </c>
      <c r="AQ247" s="1">
        <v>420</v>
      </c>
      <c r="AR247" s="1">
        <v>0</v>
      </c>
      <c r="AS247" s="1">
        <v>0</v>
      </c>
      <c r="AT247" s="102">
        <f>SUM(AN232:AQ247)</f>
        <v>89225.72</v>
      </c>
      <c r="AU247" s="11">
        <f t="shared" si="53"/>
        <v>45535</v>
      </c>
      <c r="AV247" s="1">
        <v>32</v>
      </c>
      <c r="AW247" s="1">
        <v>2363.9299999999998</v>
      </c>
      <c r="AX247" s="1">
        <v>0</v>
      </c>
      <c r="AY247" s="1">
        <v>0</v>
      </c>
      <c r="AZ247" s="1">
        <v>-59.42</v>
      </c>
      <c r="BA247" s="1">
        <v>0</v>
      </c>
      <c r="BB247" s="1">
        <v>87.46</v>
      </c>
      <c r="BC247" s="102">
        <f>SUM(AW232:AZ247)</f>
        <v>48145.259999999995</v>
      </c>
      <c r="BD247" s="11">
        <f t="shared" si="54"/>
        <v>45535</v>
      </c>
      <c r="BE247" s="1">
        <v>49</v>
      </c>
      <c r="BF247" s="1">
        <v>6721.22</v>
      </c>
      <c r="BG247" s="1">
        <v>15.71</v>
      </c>
      <c r="BH247" s="1">
        <v>0</v>
      </c>
      <c r="BI247" s="1">
        <v>0</v>
      </c>
      <c r="BJ247" s="1">
        <v>26</v>
      </c>
      <c r="BK247" s="1">
        <v>177.54</v>
      </c>
      <c r="BL247" s="102">
        <f>SUM(BF232:BI247)</f>
        <v>84871.73000000001</v>
      </c>
      <c r="BM247" s="11">
        <f t="shared" si="55"/>
        <v>45535</v>
      </c>
      <c r="BN247" s="1">
        <v>61</v>
      </c>
      <c r="BO247" s="1">
        <v>8976.51</v>
      </c>
      <c r="BP247" s="1">
        <v>38.14</v>
      </c>
      <c r="BQ247" s="1">
        <v>0</v>
      </c>
      <c r="BR247" s="1">
        <v>4.95</v>
      </c>
      <c r="BS247" s="1">
        <v>3</v>
      </c>
      <c r="BT247" s="1">
        <v>8</v>
      </c>
      <c r="BU247" s="102">
        <f>SUM(BO232:BR247)</f>
        <v>91145.76999999999</v>
      </c>
      <c r="BV247" s="11">
        <f t="shared" si="56"/>
        <v>45535</v>
      </c>
      <c r="BW247" s="283"/>
      <c r="BX247" s="283"/>
      <c r="BY247" s="283"/>
      <c r="BZ247" s="283"/>
      <c r="CA247" s="283"/>
      <c r="CB247" s="283"/>
      <c r="CC247" s="283"/>
      <c r="CD247" s="102">
        <f>SUM(BX232:CA247)</f>
        <v>18836.239999999998</v>
      </c>
      <c r="CE247" s="11">
        <f t="shared" si="57"/>
        <v>45535</v>
      </c>
      <c r="CF247" s="1">
        <v>37</v>
      </c>
      <c r="CG247" s="1">
        <v>4624.6899999999996</v>
      </c>
      <c r="CH247" s="1">
        <v>19</v>
      </c>
      <c r="CI247" s="1">
        <v>0</v>
      </c>
      <c r="CJ247" s="274">
        <v>0</v>
      </c>
      <c r="CK247" s="1">
        <v>0</v>
      </c>
      <c r="CL247" s="1">
        <v>5.78</v>
      </c>
      <c r="CM247" s="102">
        <f>SUM(CG232:CJ247)</f>
        <v>92397.959999999992</v>
      </c>
      <c r="CN247" s="11">
        <f t="shared" si="58"/>
        <v>45535</v>
      </c>
      <c r="CO247" s="1">
        <v>77</v>
      </c>
      <c r="CP247" s="1">
        <v>9466.1200000000008</v>
      </c>
      <c r="CQ247" s="1">
        <v>45</v>
      </c>
      <c r="CR247" s="1">
        <v>437.37</v>
      </c>
      <c r="CS247" s="271">
        <v>135</v>
      </c>
      <c r="CT247" s="1">
        <v>0</v>
      </c>
      <c r="CU247" s="1">
        <v>111.92</v>
      </c>
      <c r="CV247" s="102">
        <f>SUM(CP232:CS247)</f>
        <v>113322.15999999999</v>
      </c>
      <c r="CW247" s="13">
        <f t="shared" si="59"/>
        <v>45535</v>
      </c>
      <c r="CX247" s="1"/>
      <c r="CY247" s="1"/>
      <c r="CZ247" s="1"/>
      <c r="DA247" s="1"/>
      <c r="DB247" s="1"/>
      <c r="DC247" s="1"/>
      <c r="DD247" s="1"/>
      <c r="DE247" s="102">
        <f>SUM(CY232:DB247)</f>
        <v>0</v>
      </c>
      <c r="DF247" s="13">
        <f t="shared" si="60"/>
        <v>45535</v>
      </c>
      <c r="DG247" s="1"/>
      <c r="DH247" s="1"/>
      <c r="DI247" s="1"/>
      <c r="DJ247" s="1"/>
      <c r="DK247" s="1"/>
      <c r="DL247" s="1"/>
      <c r="DM247" s="1"/>
      <c r="DN247" s="102">
        <f>SUM(DH232:DK247)</f>
        <v>0</v>
      </c>
      <c r="DO247" s="13">
        <f t="shared" si="61"/>
        <v>45535</v>
      </c>
      <c r="DP247" s="1"/>
      <c r="DQ247" s="1"/>
      <c r="DR247" s="1"/>
      <c r="DS247" s="1"/>
      <c r="DT247" s="1"/>
      <c r="DU247" s="1"/>
      <c r="DV247" s="1"/>
      <c r="DW247" s="102">
        <f>SUM(DQ232:DT247)</f>
        <v>0</v>
      </c>
      <c r="DX247" s="13">
        <f t="shared" si="62"/>
        <v>45535</v>
      </c>
      <c r="DY247" s="1"/>
      <c r="DZ247" s="1"/>
      <c r="EA247" s="1"/>
      <c r="EB247" s="1"/>
      <c r="EC247" s="1"/>
      <c r="ED247" s="1"/>
      <c r="EE247" s="1"/>
      <c r="EF247" s="102">
        <f>SUM(DZ232:EC247)</f>
        <v>0</v>
      </c>
      <c r="EG247" s="38"/>
      <c r="EH247" s="38"/>
      <c r="EI247" s="38"/>
      <c r="EJ247" s="38"/>
      <c r="EK247" s="38"/>
      <c r="EL247" s="38"/>
      <c r="EM247" s="38"/>
      <c r="EN247" s="38"/>
    </row>
    <row r="248" spans="1:144" x14ac:dyDescent="0.3">
      <c r="A248" s="268">
        <f t="shared" si="49"/>
        <v>10</v>
      </c>
      <c r="B248" s="11">
        <f t="shared" si="48"/>
        <v>45536</v>
      </c>
      <c r="C248" s="1">
        <v>33</v>
      </c>
      <c r="D248" s="1">
        <v>4070.41</v>
      </c>
      <c r="E248" s="1">
        <v>0</v>
      </c>
      <c r="F248" s="1">
        <v>26</v>
      </c>
      <c r="G248" s="1">
        <v>25</v>
      </c>
      <c r="H248" s="1">
        <v>1</v>
      </c>
      <c r="I248" s="1">
        <v>26</v>
      </c>
      <c r="J248" s="38"/>
      <c r="K248" s="11">
        <f t="shared" si="63"/>
        <v>45536</v>
      </c>
      <c r="L248" s="1">
        <v>13</v>
      </c>
      <c r="M248" s="1">
        <v>1731.27</v>
      </c>
      <c r="N248" s="1">
        <v>43.64</v>
      </c>
      <c r="O248" s="1">
        <v>0</v>
      </c>
      <c r="P248" s="1">
        <v>0</v>
      </c>
      <c r="Q248" s="1">
        <v>0</v>
      </c>
      <c r="R248" s="1">
        <v>5</v>
      </c>
      <c r="S248" s="38"/>
      <c r="T248" s="11">
        <f t="shared" si="50"/>
        <v>45536</v>
      </c>
      <c r="U248" s="1">
        <v>19</v>
      </c>
      <c r="V248" s="1">
        <v>2032.27</v>
      </c>
      <c r="W248" s="1">
        <v>0</v>
      </c>
      <c r="X248" s="1">
        <v>0</v>
      </c>
      <c r="Y248" s="1">
        <v>38.25</v>
      </c>
      <c r="Z248" s="1">
        <v>0</v>
      </c>
      <c r="AA248" s="1">
        <v>19</v>
      </c>
      <c r="AB248" s="38"/>
      <c r="AC248" s="11">
        <f t="shared" si="51"/>
        <v>45536</v>
      </c>
      <c r="AD248" s="1">
        <v>44</v>
      </c>
      <c r="AE248" s="1">
        <v>4821.95</v>
      </c>
      <c r="AF248" s="1">
        <v>71.73</v>
      </c>
      <c r="AG248" s="1">
        <v>0</v>
      </c>
      <c r="AH248" s="1">
        <v>0</v>
      </c>
      <c r="AI248" s="1">
        <v>0</v>
      </c>
      <c r="AJ248" s="1">
        <v>0</v>
      </c>
      <c r="AK248" s="38"/>
      <c r="AL248" s="11">
        <f t="shared" si="52"/>
        <v>45536</v>
      </c>
      <c r="AM248" s="1">
        <v>29</v>
      </c>
      <c r="AN248" s="276">
        <v>3664.7</v>
      </c>
      <c r="AO248" s="1">
        <v>91.61</v>
      </c>
      <c r="AP248" s="1">
        <v>0</v>
      </c>
      <c r="AQ248" s="1">
        <v>0</v>
      </c>
      <c r="AR248" s="1">
        <v>0</v>
      </c>
      <c r="AS248" s="1">
        <v>0</v>
      </c>
      <c r="AT248" s="38"/>
      <c r="AU248" s="11">
        <f t="shared" si="53"/>
        <v>45536</v>
      </c>
      <c r="AV248" s="1">
        <v>30</v>
      </c>
      <c r="AW248" s="1">
        <v>2000.33</v>
      </c>
      <c r="AX248" s="1">
        <v>0</v>
      </c>
      <c r="AY248" s="1">
        <v>17</v>
      </c>
      <c r="AZ248" s="1">
        <v>-30.16</v>
      </c>
      <c r="BA248" s="1">
        <v>0</v>
      </c>
      <c r="BB248" s="1">
        <v>14.98</v>
      </c>
      <c r="BC248" s="38"/>
      <c r="BD248" s="11">
        <f t="shared" si="54"/>
        <v>45536</v>
      </c>
      <c r="BE248" s="1">
        <v>33</v>
      </c>
      <c r="BF248" s="1">
        <v>3872.14</v>
      </c>
      <c r="BG248" s="1">
        <v>33.25</v>
      </c>
      <c r="BH248" s="1">
        <v>0</v>
      </c>
      <c r="BI248" s="1">
        <v>0</v>
      </c>
      <c r="BJ248" s="1">
        <v>26</v>
      </c>
      <c r="BK248" s="1">
        <v>0</v>
      </c>
      <c r="BL248" s="38"/>
      <c r="BM248" s="11">
        <f t="shared" si="55"/>
        <v>45536</v>
      </c>
      <c r="BN248" s="1">
        <v>51</v>
      </c>
      <c r="BO248" s="1">
        <v>6516.86</v>
      </c>
      <c r="BP248" s="1">
        <v>12.1</v>
      </c>
      <c r="BQ248" s="1">
        <v>0</v>
      </c>
      <c r="BR248" s="1">
        <v>168.45</v>
      </c>
      <c r="BS248" s="1">
        <v>2</v>
      </c>
      <c r="BT248" s="1">
        <v>0</v>
      </c>
      <c r="BU248" s="38"/>
      <c r="BV248" s="11">
        <f t="shared" si="56"/>
        <v>45536</v>
      </c>
      <c r="BW248" s="283"/>
      <c r="BX248" s="283"/>
      <c r="BY248" s="283"/>
      <c r="BZ248" s="283"/>
      <c r="CA248" s="283"/>
      <c r="CB248" s="283"/>
      <c r="CC248" s="283"/>
      <c r="CD248" s="38"/>
      <c r="CE248" s="11">
        <f t="shared" si="57"/>
        <v>45536</v>
      </c>
      <c r="CF248" s="1">
        <v>19</v>
      </c>
      <c r="CG248" s="1">
        <v>2300.09</v>
      </c>
      <c r="CH248" s="1">
        <v>18</v>
      </c>
      <c r="CI248" s="1">
        <v>0</v>
      </c>
      <c r="CJ248" s="1">
        <v>0</v>
      </c>
      <c r="CK248" s="1">
        <v>0</v>
      </c>
      <c r="CL248" s="1">
        <v>299.19</v>
      </c>
      <c r="CM248" s="38"/>
      <c r="CN248" s="11">
        <f t="shared" si="58"/>
        <v>45536</v>
      </c>
      <c r="CO248" s="1">
        <v>51</v>
      </c>
      <c r="CP248" s="1">
        <v>5198.04</v>
      </c>
      <c r="CQ248" s="1">
        <v>75</v>
      </c>
      <c r="CR248" s="1">
        <v>368.08</v>
      </c>
      <c r="CS248" s="1">
        <v>0</v>
      </c>
      <c r="CT248" s="1">
        <v>0</v>
      </c>
      <c r="CU248" s="1">
        <v>160.93</v>
      </c>
      <c r="CV248" s="38"/>
      <c r="CW248" s="13">
        <f t="shared" si="59"/>
        <v>45536</v>
      </c>
      <c r="CX248" s="1"/>
      <c r="CY248" s="1"/>
      <c r="CZ248" s="1"/>
      <c r="DA248" s="1"/>
      <c r="DB248" s="1"/>
      <c r="DC248" s="1"/>
      <c r="DD248" s="1"/>
      <c r="DE248" s="38"/>
      <c r="DF248" s="13">
        <f t="shared" si="60"/>
        <v>45536</v>
      </c>
      <c r="DG248" s="1"/>
      <c r="DH248" s="1"/>
      <c r="DI248" s="1"/>
      <c r="DJ248" s="1"/>
      <c r="DK248" s="1"/>
      <c r="DL248" s="1"/>
      <c r="DM248" s="1"/>
      <c r="DN248" s="38"/>
      <c r="DO248" s="13">
        <f t="shared" si="61"/>
        <v>45536</v>
      </c>
      <c r="DP248" s="1"/>
      <c r="DQ248" s="1"/>
      <c r="DR248" s="1"/>
      <c r="DS248" s="1"/>
      <c r="DT248" s="1"/>
      <c r="DU248" s="1"/>
      <c r="DV248" s="1"/>
      <c r="DW248" s="38"/>
      <c r="DX248" s="13">
        <f t="shared" si="62"/>
        <v>45536</v>
      </c>
      <c r="DY248" s="1"/>
      <c r="DZ248" s="1"/>
      <c r="EA248" s="1"/>
      <c r="EB248" s="1"/>
      <c r="EC248" s="1"/>
      <c r="ED248" s="1"/>
      <c r="EE248" s="1"/>
      <c r="EF248" s="38"/>
      <c r="EG248" s="38"/>
      <c r="EH248" s="38"/>
      <c r="EI248" s="38"/>
      <c r="EJ248" s="38"/>
      <c r="EK248" s="38"/>
      <c r="EL248" s="38"/>
      <c r="EM248" s="38"/>
      <c r="EN248" s="38"/>
    </row>
    <row r="249" spans="1:144" x14ac:dyDescent="0.3">
      <c r="A249" s="268">
        <f t="shared" si="49"/>
        <v>10</v>
      </c>
      <c r="B249" s="11">
        <f t="shared" si="48"/>
        <v>45537</v>
      </c>
      <c r="C249" s="1">
        <v>17</v>
      </c>
      <c r="D249" s="1">
        <v>2054.4499999999998</v>
      </c>
      <c r="E249" s="1">
        <v>0</v>
      </c>
      <c r="F249" s="1">
        <v>0</v>
      </c>
      <c r="G249" s="1">
        <v>0</v>
      </c>
      <c r="H249" s="1">
        <v>1</v>
      </c>
      <c r="I249" s="1">
        <v>0</v>
      </c>
      <c r="J249" s="38"/>
      <c r="K249" s="11">
        <f t="shared" si="63"/>
        <v>45537</v>
      </c>
      <c r="L249" s="1">
        <v>6</v>
      </c>
      <c r="M249" s="1">
        <v>893.2</v>
      </c>
      <c r="N249" s="1">
        <v>11.79</v>
      </c>
      <c r="O249" s="1">
        <v>0</v>
      </c>
      <c r="P249" s="1">
        <v>50</v>
      </c>
      <c r="Q249" s="1">
        <v>0</v>
      </c>
      <c r="R249" s="1">
        <v>5.5</v>
      </c>
      <c r="S249" s="38"/>
      <c r="T249" s="11">
        <f t="shared" si="50"/>
        <v>45537</v>
      </c>
      <c r="U249" s="1">
        <v>17</v>
      </c>
      <c r="V249" s="1">
        <v>1862.49</v>
      </c>
      <c r="W249" s="1">
        <v>0</v>
      </c>
      <c r="X249" s="1">
        <v>0</v>
      </c>
      <c r="Y249" s="1">
        <v>153.75</v>
      </c>
      <c r="Z249" s="1">
        <v>0</v>
      </c>
      <c r="AA249" s="1">
        <v>285.39999999999998</v>
      </c>
      <c r="AB249" s="38"/>
      <c r="AC249" s="11">
        <f t="shared" si="51"/>
        <v>45537</v>
      </c>
      <c r="AD249" s="1">
        <v>45</v>
      </c>
      <c r="AE249" s="1">
        <v>5512.33</v>
      </c>
      <c r="AF249" s="1">
        <v>25.92</v>
      </c>
      <c r="AG249" s="1">
        <v>0</v>
      </c>
      <c r="AH249" s="1">
        <v>0</v>
      </c>
      <c r="AI249" s="1">
        <v>0</v>
      </c>
      <c r="AJ249" s="1">
        <v>0</v>
      </c>
      <c r="AK249" s="38"/>
      <c r="AL249" s="11">
        <f t="shared" si="52"/>
        <v>45537</v>
      </c>
      <c r="AM249" s="1">
        <v>28</v>
      </c>
      <c r="AN249" s="1">
        <v>3352.22</v>
      </c>
      <c r="AO249" s="1">
        <v>19.43</v>
      </c>
      <c r="AP249" s="1">
        <v>0</v>
      </c>
      <c r="AQ249" s="1">
        <v>0</v>
      </c>
      <c r="AR249" s="1">
        <v>0</v>
      </c>
      <c r="AS249" s="1">
        <v>0</v>
      </c>
      <c r="AT249" s="38"/>
      <c r="AU249" s="11">
        <f t="shared" si="53"/>
        <v>45537</v>
      </c>
      <c r="AV249" s="1">
        <v>26</v>
      </c>
      <c r="AW249" s="1">
        <v>1923.36</v>
      </c>
      <c r="AX249" s="1">
        <v>0</v>
      </c>
      <c r="AY249" s="1">
        <v>39</v>
      </c>
      <c r="AZ249" s="1">
        <v>-25</v>
      </c>
      <c r="BA249" s="1">
        <v>0</v>
      </c>
      <c r="BB249" s="1">
        <v>10.7</v>
      </c>
      <c r="BC249" s="38"/>
      <c r="BD249" s="11">
        <f t="shared" si="54"/>
        <v>45537</v>
      </c>
      <c r="BE249" s="1">
        <v>36</v>
      </c>
      <c r="BF249" s="1">
        <v>4911.4399999999996</v>
      </c>
      <c r="BG249" s="1">
        <v>18.940000000000001</v>
      </c>
      <c r="BH249" s="1">
        <v>0</v>
      </c>
      <c r="BI249" s="1">
        <v>0</v>
      </c>
      <c r="BJ249" s="1">
        <v>26</v>
      </c>
      <c r="BK249" s="1">
        <v>1.5</v>
      </c>
      <c r="BL249" s="38"/>
      <c r="BM249" s="11">
        <f t="shared" si="55"/>
        <v>45537</v>
      </c>
      <c r="BN249" s="1">
        <v>31</v>
      </c>
      <c r="BO249" s="1">
        <v>3388.4</v>
      </c>
      <c r="BP249" s="1">
        <v>25.11</v>
      </c>
      <c r="BQ249" s="1">
        <v>0</v>
      </c>
      <c r="BR249" s="1">
        <v>0</v>
      </c>
      <c r="BS249" s="1">
        <v>2</v>
      </c>
      <c r="BT249" s="1">
        <v>6</v>
      </c>
      <c r="BU249" s="38"/>
      <c r="BV249" s="11">
        <f t="shared" si="56"/>
        <v>45537</v>
      </c>
      <c r="BW249" s="283"/>
      <c r="BX249" s="283"/>
      <c r="BY249" s="283"/>
      <c r="BZ249" s="283"/>
      <c r="CA249" s="283"/>
      <c r="CB249" s="283"/>
      <c r="CC249" s="283"/>
      <c r="CD249" s="38"/>
      <c r="CE249" s="11">
        <f t="shared" si="57"/>
        <v>45537</v>
      </c>
      <c r="CF249" s="1">
        <v>16</v>
      </c>
      <c r="CG249" s="1">
        <v>1936.34</v>
      </c>
      <c r="CH249" s="1">
        <v>2.5</v>
      </c>
      <c r="CI249" s="1">
        <v>0</v>
      </c>
      <c r="CJ249" s="1">
        <v>0</v>
      </c>
      <c r="CK249" s="1">
        <v>0</v>
      </c>
      <c r="CL249" s="1">
        <v>-291.3</v>
      </c>
      <c r="CM249" s="38"/>
      <c r="CN249" s="11">
        <f t="shared" si="58"/>
        <v>45537</v>
      </c>
      <c r="CO249" s="1">
        <v>34</v>
      </c>
      <c r="CP249" s="1">
        <v>3271.92</v>
      </c>
      <c r="CQ249" s="1">
        <v>45</v>
      </c>
      <c r="CR249" s="1">
        <v>198.35</v>
      </c>
      <c r="CS249" s="1">
        <v>25</v>
      </c>
      <c r="CT249" s="1">
        <v>0</v>
      </c>
      <c r="CU249" s="1">
        <v>39.24</v>
      </c>
      <c r="CV249" s="38"/>
      <c r="CW249" s="13">
        <f t="shared" si="59"/>
        <v>45537</v>
      </c>
      <c r="CX249" s="1"/>
      <c r="CY249" s="1"/>
      <c r="CZ249" s="1"/>
      <c r="DA249" s="1"/>
      <c r="DB249" s="1"/>
      <c r="DC249" s="1"/>
      <c r="DD249" s="1"/>
      <c r="DE249" s="38"/>
      <c r="DF249" s="13">
        <f t="shared" si="60"/>
        <v>45537</v>
      </c>
      <c r="DG249" s="1"/>
      <c r="DH249" s="1"/>
      <c r="DI249" s="1"/>
      <c r="DJ249" s="1"/>
      <c r="DK249" s="1"/>
      <c r="DL249" s="1"/>
      <c r="DM249" s="1"/>
      <c r="DN249" s="38"/>
      <c r="DO249" s="13">
        <f t="shared" si="61"/>
        <v>45537</v>
      </c>
      <c r="DP249" s="1"/>
      <c r="DQ249" s="1"/>
      <c r="DR249" s="1"/>
      <c r="DS249" s="1"/>
      <c r="DT249" s="1"/>
      <c r="DU249" s="1"/>
      <c r="DV249" s="1"/>
      <c r="DW249" s="38"/>
      <c r="DX249" s="13">
        <f t="shared" si="62"/>
        <v>45537</v>
      </c>
      <c r="DY249" s="1"/>
      <c r="DZ249" s="1"/>
      <c r="EA249" s="1"/>
      <c r="EB249" s="1"/>
      <c r="EC249" s="1"/>
      <c r="ED249" s="1"/>
      <c r="EE249" s="1"/>
      <c r="EF249" s="38"/>
      <c r="EG249" s="38"/>
      <c r="EH249" s="38"/>
      <c r="EI249" s="38"/>
      <c r="EJ249" s="38"/>
      <c r="EK249" s="38"/>
      <c r="EL249" s="38"/>
      <c r="EM249" s="38"/>
      <c r="EN249" s="38"/>
    </row>
    <row r="250" spans="1:144" x14ac:dyDescent="0.3">
      <c r="A250" s="268">
        <f t="shared" si="49"/>
        <v>10</v>
      </c>
      <c r="B250" s="11">
        <f t="shared" si="48"/>
        <v>45538</v>
      </c>
      <c r="C250" s="1">
        <v>26</v>
      </c>
      <c r="D250" s="1">
        <v>3598.14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38"/>
      <c r="K250" s="11">
        <f t="shared" si="63"/>
        <v>45538</v>
      </c>
      <c r="L250" s="281">
        <v>29</v>
      </c>
      <c r="M250" s="281">
        <v>4127.7299999999996</v>
      </c>
      <c r="N250" s="281">
        <v>14.15</v>
      </c>
      <c r="O250" s="281">
        <v>0</v>
      </c>
      <c r="P250" s="281">
        <v>0</v>
      </c>
      <c r="Q250" s="281">
        <v>0</v>
      </c>
      <c r="R250" s="281">
        <v>3</v>
      </c>
      <c r="S250" s="38"/>
      <c r="T250" s="11">
        <f t="shared" si="50"/>
        <v>45538</v>
      </c>
      <c r="U250" s="1">
        <v>23</v>
      </c>
      <c r="V250" s="1">
        <v>2663.58</v>
      </c>
      <c r="W250" s="1">
        <v>0</v>
      </c>
      <c r="X250" s="1">
        <v>0</v>
      </c>
      <c r="Y250" s="1">
        <v>17.5</v>
      </c>
      <c r="Z250" s="1">
        <v>0</v>
      </c>
      <c r="AA250" s="1">
        <v>10.5</v>
      </c>
      <c r="AB250" s="38"/>
      <c r="AC250" s="11">
        <f t="shared" si="51"/>
        <v>45538</v>
      </c>
      <c r="AD250" s="1">
        <v>78</v>
      </c>
      <c r="AE250" s="1">
        <v>10623.33</v>
      </c>
      <c r="AF250" s="1">
        <v>31.45</v>
      </c>
      <c r="AG250" s="1">
        <v>0</v>
      </c>
      <c r="AH250" s="1">
        <v>0</v>
      </c>
      <c r="AI250" s="1">
        <v>0</v>
      </c>
      <c r="AJ250" s="1">
        <v>0</v>
      </c>
      <c r="AK250" s="38"/>
      <c r="AL250" s="11">
        <f t="shared" si="52"/>
        <v>45538</v>
      </c>
      <c r="AM250" s="1">
        <v>55</v>
      </c>
      <c r="AN250" s="1">
        <v>7351.58</v>
      </c>
      <c r="AO250" s="1">
        <v>0</v>
      </c>
      <c r="AP250" s="1">
        <v>0</v>
      </c>
      <c r="AQ250" s="1">
        <v>-26.96</v>
      </c>
      <c r="AR250" s="1">
        <v>0</v>
      </c>
      <c r="AS250" s="1">
        <v>0</v>
      </c>
      <c r="AT250" s="38"/>
      <c r="AU250" s="11">
        <f t="shared" si="53"/>
        <v>45538</v>
      </c>
      <c r="AV250" s="1">
        <v>45</v>
      </c>
      <c r="AW250" s="1">
        <v>3741.58</v>
      </c>
      <c r="AX250" s="1">
        <v>0</v>
      </c>
      <c r="AY250" s="1">
        <v>35</v>
      </c>
      <c r="AZ250" s="1">
        <v>25</v>
      </c>
      <c r="BA250" s="1">
        <v>0</v>
      </c>
      <c r="BB250" s="1">
        <v>9.6300000000000008</v>
      </c>
      <c r="BC250" s="38"/>
      <c r="BD250" s="11">
        <f t="shared" si="54"/>
        <v>45538</v>
      </c>
      <c r="BE250" s="1">
        <v>48</v>
      </c>
      <c r="BF250" s="1">
        <v>5953.8</v>
      </c>
      <c r="BG250" s="1">
        <v>24.02</v>
      </c>
      <c r="BH250" s="1">
        <v>0</v>
      </c>
      <c r="BI250" s="1">
        <v>0</v>
      </c>
      <c r="BJ250" s="1">
        <v>26</v>
      </c>
      <c r="BK250" s="1">
        <v>3</v>
      </c>
      <c r="BL250" s="38"/>
      <c r="BM250" s="11">
        <f t="shared" si="55"/>
        <v>45538</v>
      </c>
      <c r="BN250" s="1">
        <v>31</v>
      </c>
      <c r="BO250" s="1">
        <v>3889.61</v>
      </c>
      <c r="BP250" s="1">
        <v>16.75</v>
      </c>
      <c r="BQ250" s="1">
        <v>0</v>
      </c>
      <c r="BR250" s="1">
        <v>0</v>
      </c>
      <c r="BS250" s="1">
        <v>2</v>
      </c>
      <c r="BT250" s="1">
        <v>0</v>
      </c>
      <c r="BU250" s="38"/>
      <c r="BV250" s="11">
        <f t="shared" si="56"/>
        <v>45538</v>
      </c>
      <c r="BW250" s="1"/>
      <c r="BX250" s="1"/>
      <c r="BY250" s="1"/>
      <c r="BZ250" s="1"/>
      <c r="CA250" s="1"/>
      <c r="CB250" s="1"/>
      <c r="CC250" s="1"/>
      <c r="CD250" s="38"/>
      <c r="CE250" s="11">
        <f t="shared" si="57"/>
        <v>45538</v>
      </c>
      <c r="CF250" s="1">
        <v>22</v>
      </c>
      <c r="CG250" s="1">
        <v>1998.1</v>
      </c>
      <c r="CH250" s="1">
        <v>0</v>
      </c>
      <c r="CI250" s="1">
        <v>0</v>
      </c>
      <c r="CJ250" s="1">
        <v>0</v>
      </c>
      <c r="CK250" s="1">
        <v>0</v>
      </c>
      <c r="CL250" s="1">
        <v>136.65</v>
      </c>
      <c r="CM250" s="38"/>
      <c r="CN250" s="11">
        <f t="shared" si="58"/>
        <v>45538</v>
      </c>
      <c r="CO250" s="1">
        <v>55</v>
      </c>
      <c r="CP250" s="1">
        <v>5065.9799999999996</v>
      </c>
      <c r="CQ250" s="1">
        <v>23</v>
      </c>
      <c r="CR250" s="1">
        <v>102.75</v>
      </c>
      <c r="CS250" s="1">
        <v>75</v>
      </c>
      <c r="CT250" s="1">
        <v>0</v>
      </c>
      <c r="CU250" s="1">
        <v>5</v>
      </c>
      <c r="CV250" s="38"/>
      <c r="CW250" s="13">
        <f t="shared" si="59"/>
        <v>45538</v>
      </c>
      <c r="CX250" s="1"/>
      <c r="CY250" s="1"/>
      <c r="CZ250" s="1"/>
      <c r="DA250" s="1"/>
      <c r="DB250" s="1"/>
      <c r="DC250" s="1"/>
      <c r="DD250" s="1"/>
      <c r="DE250" s="38"/>
      <c r="DF250" s="13">
        <f t="shared" si="60"/>
        <v>45538</v>
      </c>
      <c r="DG250" s="1"/>
      <c r="DH250" s="1"/>
      <c r="DI250" s="1"/>
      <c r="DJ250" s="1"/>
      <c r="DK250" s="1"/>
      <c r="DL250" s="1"/>
      <c r="DM250" s="1"/>
      <c r="DN250" s="38"/>
      <c r="DO250" s="13">
        <f t="shared" si="61"/>
        <v>45538</v>
      </c>
      <c r="DP250" s="1"/>
      <c r="DQ250" s="1"/>
      <c r="DR250" s="1"/>
      <c r="DS250" s="1"/>
      <c r="DT250" s="1"/>
      <c r="DU250" s="1"/>
      <c r="DV250" s="1"/>
      <c r="DW250" s="38"/>
      <c r="DX250" s="13">
        <f t="shared" si="62"/>
        <v>45538</v>
      </c>
      <c r="DY250" s="1"/>
      <c r="DZ250" s="1"/>
      <c r="EA250" s="1"/>
      <c r="EB250" s="1"/>
      <c r="EC250" s="1"/>
      <c r="ED250" s="1"/>
      <c r="EE250" s="1"/>
      <c r="EF250" s="38"/>
      <c r="EG250" s="38"/>
      <c r="EH250" s="38"/>
      <c r="EI250" s="38"/>
      <c r="EJ250" s="38"/>
      <c r="EK250" s="38"/>
      <c r="EL250" s="38"/>
      <c r="EM250" s="38"/>
      <c r="EN250" s="38"/>
    </row>
    <row r="251" spans="1:144" x14ac:dyDescent="0.3">
      <c r="A251" s="268">
        <f t="shared" si="49"/>
        <v>10</v>
      </c>
      <c r="B251" s="11">
        <f t="shared" si="48"/>
        <v>45539</v>
      </c>
      <c r="C251" s="1">
        <v>30</v>
      </c>
      <c r="D251" s="1">
        <v>3791.33</v>
      </c>
      <c r="E251" s="1">
        <v>0</v>
      </c>
      <c r="F251" s="1">
        <v>42</v>
      </c>
      <c r="G251" s="1">
        <v>0</v>
      </c>
      <c r="H251" s="1">
        <v>0</v>
      </c>
      <c r="I251" s="1">
        <v>16</v>
      </c>
      <c r="J251" s="38"/>
      <c r="K251" s="11">
        <f t="shared" si="63"/>
        <v>45539</v>
      </c>
      <c r="L251" s="1">
        <v>35</v>
      </c>
      <c r="M251" s="1">
        <v>5211.32</v>
      </c>
      <c r="N251" s="1">
        <v>92.92</v>
      </c>
      <c r="O251" s="1">
        <v>0</v>
      </c>
      <c r="P251" s="1">
        <v>0</v>
      </c>
      <c r="Q251" s="1">
        <v>0</v>
      </c>
      <c r="R251" s="1">
        <v>10.25</v>
      </c>
      <c r="S251" s="38"/>
      <c r="T251" s="11">
        <f t="shared" si="50"/>
        <v>45539</v>
      </c>
      <c r="U251" s="1">
        <v>42</v>
      </c>
      <c r="V251" s="1">
        <v>4489.8100000000004</v>
      </c>
      <c r="W251" s="1">
        <v>0</v>
      </c>
      <c r="X251" s="1">
        <v>0</v>
      </c>
      <c r="Y251" s="1">
        <v>42</v>
      </c>
      <c r="Z251" s="1">
        <v>0</v>
      </c>
      <c r="AA251" s="1">
        <v>26.5</v>
      </c>
      <c r="AB251" s="38"/>
      <c r="AC251" s="11">
        <f t="shared" si="51"/>
        <v>45539</v>
      </c>
      <c r="AD251" s="1">
        <v>75</v>
      </c>
      <c r="AE251" s="276">
        <v>9367.42</v>
      </c>
      <c r="AF251" s="1">
        <v>31.46</v>
      </c>
      <c r="AG251" s="1">
        <v>0</v>
      </c>
      <c r="AH251" s="1">
        <v>0</v>
      </c>
      <c r="AI251" s="1">
        <v>0</v>
      </c>
      <c r="AJ251" s="1">
        <v>0</v>
      </c>
      <c r="AK251" s="38"/>
      <c r="AL251" s="11">
        <f t="shared" si="52"/>
        <v>45539</v>
      </c>
      <c r="AM251" s="1">
        <v>62</v>
      </c>
      <c r="AN251" s="278">
        <v>7505.39</v>
      </c>
      <c r="AO251" s="1">
        <v>16.649999999999999</v>
      </c>
      <c r="AP251" s="1">
        <v>0</v>
      </c>
      <c r="AQ251" s="1">
        <v>0</v>
      </c>
      <c r="AR251" s="1">
        <v>0</v>
      </c>
      <c r="AS251" s="1">
        <v>0</v>
      </c>
      <c r="AT251" s="38"/>
      <c r="AU251" s="11">
        <f t="shared" si="53"/>
        <v>45539</v>
      </c>
      <c r="AV251" s="1">
        <v>48</v>
      </c>
      <c r="AW251" s="1">
        <v>4135.1000000000004</v>
      </c>
      <c r="AX251" s="1">
        <v>0</v>
      </c>
      <c r="AY251" s="1">
        <v>69.5</v>
      </c>
      <c r="AZ251" s="1">
        <v>0</v>
      </c>
      <c r="BA251" s="1">
        <v>0</v>
      </c>
      <c r="BB251" s="1">
        <v>205.85</v>
      </c>
      <c r="BC251" s="38"/>
      <c r="BD251" s="11">
        <f t="shared" si="54"/>
        <v>45539</v>
      </c>
      <c r="BE251" s="1">
        <v>45</v>
      </c>
      <c r="BF251" s="1">
        <v>5780.22</v>
      </c>
      <c r="BG251" s="1">
        <v>38.79</v>
      </c>
      <c r="BH251" s="1">
        <v>0</v>
      </c>
      <c r="BI251" s="1">
        <v>4.95</v>
      </c>
      <c r="BJ251" s="1">
        <v>26</v>
      </c>
      <c r="BK251" s="1">
        <v>22</v>
      </c>
      <c r="BL251" s="38"/>
      <c r="BM251" s="11">
        <f t="shared" si="55"/>
        <v>45539</v>
      </c>
      <c r="BN251" s="1">
        <v>30</v>
      </c>
      <c r="BO251" s="1">
        <v>3454.82</v>
      </c>
      <c r="BP251" s="1">
        <v>23.26</v>
      </c>
      <c r="BQ251" s="1">
        <v>0</v>
      </c>
      <c r="BR251" s="1">
        <v>166.56</v>
      </c>
      <c r="BS251" s="1">
        <v>2</v>
      </c>
      <c r="BT251" s="1">
        <v>0</v>
      </c>
      <c r="BU251" s="38"/>
      <c r="BV251" s="11">
        <f t="shared" si="56"/>
        <v>45539</v>
      </c>
      <c r="BW251" s="1"/>
      <c r="BX251" s="1"/>
      <c r="BY251" s="1"/>
      <c r="BZ251" s="1"/>
      <c r="CA251" s="1"/>
      <c r="CB251" s="1"/>
      <c r="CC251" s="1"/>
      <c r="CD251" s="38"/>
      <c r="CE251" s="11">
        <f t="shared" si="57"/>
        <v>45539</v>
      </c>
      <c r="CF251" s="1">
        <v>24</v>
      </c>
      <c r="CG251" s="276">
        <v>3025.91</v>
      </c>
      <c r="CH251" s="1">
        <v>6</v>
      </c>
      <c r="CI251" s="1">
        <v>0</v>
      </c>
      <c r="CJ251" s="1">
        <v>0</v>
      </c>
      <c r="CK251" s="1">
        <v>0</v>
      </c>
      <c r="CL251" s="1">
        <v>0</v>
      </c>
      <c r="CM251" s="38"/>
      <c r="CN251" s="11">
        <f t="shared" si="58"/>
        <v>45539</v>
      </c>
      <c r="CO251" s="1">
        <v>58</v>
      </c>
      <c r="CP251" s="1">
        <v>5545.51</v>
      </c>
      <c r="CQ251" s="1">
        <v>266.57</v>
      </c>
      <c r="CR251" s="1">
        <v>280.41000000000003</v>
      </c>
      <c r="CS251" s="1">
        <v>155</v>
      </c>
      <c r="CT251" s="1">
        <v>0</v>
      </c>
      <c r="CU251" s="1">
        <v>429</v>
      </c>
      <c r="CV251" s="38"/>
      <c r="CW251" s="13">
        <f t="shared" si="59"/>
        <v>45539</v>
      </c>
      <c r="CX251" s="1"/>
      <c r="CY251" s="1"/>
      <c r="CZ251" s="1"/>
      <c r="DA251" s="1"/>
      <c r="DB251" s="1"/>
      <c r="DC251" s="1"/>
      <c r="DD251" s="1"/>
      <c r="DE251" s="38"/>
      <c r="DF251" s="13">
        <f t="shared" si="60"/>
        <v>45539</v>
      </c>
      <c r="DG251" s="1"/>
      <c r="DH251" s="1"/>
      <c r="DI251" s="1"/>
      <c r="DJ251" s="1"/>
      <c r="DK251" s="1"/>
      <c r="DL251" s="1"/>
      <c r="DM251" s="1"/>
      <c r="DN251" s="38"/>
      <c r="DO251" s="13">
        <f t="shared" si="61"/>
        <v>45539</v>
      </c>
      <c r="DP251" s="1"/>
      <c r="DQ251" s="1"/>
      <c r="DR251" s="1"/>
      <c r="DS251" s="1"/>
      <c r="DT251" s="1"/>
      <c r="DU251" s="1"/>
      <c r="DV251" s="1"/>
      <c r="DW251" s="38"/>
      <c r="DX251" s="13">
        <f t="shared" si="62"/>
        <v>45539</v>
      </c>
      <c r="DY251" s="1"/>
      <c r="DZ251" s="1"/>
      <c r="EA251" s="1"/>
      <c r="EB251" s="1"/>
      <c r="EC251" s="1"/>
      <c r="ED251" s="1"/>
      <c r="EE251" s="1"/>
      <c r="EF251" s="38"/>
      <c r="EG251" s="38"/>
      <c r="EH251" s="38"/>
      <c r="EI251" s="38"/>
      <c r="EJ251" s="38"/>
      <c r="EK251" s="38"/>
      <c r="EL251" s="38"/>
      <c r="EM251" s="38"/>
      <c r="EN251" s="38"/>
    </row>
    <row r="252" spans="1:144" x14ac:dyDescent="0.3">
      <c r="A252" s="268">
        <f t="shared" si="49"/>
        <v>10</v>
      </c>
      <c r="B252" s="11">
        <f t="shared" si="48"/>
        <v>45540</v>
      </c>
      <c r="C252" s="1">
        <v>34</v>
      </c>
      <c r="D252" s="276">
        <v>4336.3900000000003</v>
      </c>
      <c r="E252" s="1">
        <v>0</v>
      </c>
      <c r="F252" s="1">
        <v>43</v>
      </c>
      <c r="G252" s="1">
        <v>0</v>
      </c>
      <c r="H252" s="1">
        <v>0</v>
      </c>
      <c r="I252" s="1">
        <v>35</v>
      </c>
      <c r="J252" s="38"/>
      <c r="K252" s="11">
        <f t="shared" si="63"/>
        <v>45540</v>
      </c>
      <c r="L252" s="1">
        <v>35</v>
      </c>
      <c r="M252" s="1">
        <v>4834.09</v>
      </c>
      <c r="N252" s="1">
        <v>71.930000000000007</v>
      </c>
      <c r="O252" s="1">
        <v>0</v>
      </c>
      <c r="P252" s="1">
        <v>0</v>
      </c>
      <c r="Q252" s="1">
        <v>0</v>
      </c>
      <c r="R252" s="1">
        <v>29</v>
      </c>
      <c r="S252" s="38"/>
      <c r="T252" s="11">
        <f t="shared" si="50"/>
        <v>45540</v>
      </c>
      <c r="U252" s="1">
        <v>44</v>
      </c>
      <c r="V252" s="1">
        <v>4765.63</v>
      </c>
      <c r="W252" s="1">
        <v>0</v>
      </c>
      <c r="X252" s="1">
        <v>0</v>
      </c>
      <c r="Y252" s="1">
        <v>86.5</v>
      </c>
      <c r="Z252" s="1">
        <v>0</v>
      </c>
      <c r="AA252" s="1">
        <v>10</v>
      </c>
      <c r="AB252" s="38"/>
      <c r="AC252" s="11">
        <f t="shared" si="51"/>
        <v>45540</v>
      </c>
      <c r="AD252" s="1">
        <v>77</v>
      </c>
      <c r="AE252" s="276">
        <v>9838.9699999999993</v>
      </c>
      <c r="AF252" s="1">
        <v>47.2</v>
      </c>
      <c r="AG252" s="1">
        <v>0</v>
      </c>
      <c r="AH252" s="1">
        <v>0</v>
      </c>
      <c r="AI252" s="1">
        <v>0</v>
      </c>
      <c r="AJ252" s="1">
        <v>0</v>
      </c>
      <c r="AK252" s="38"/>
      <c r="AL252" s="11">
        <f t="shared" si="52"/>
        <v>45540</v>
      </c>
      <c r="AM252" s="1">
        <v>55</v>
      </c>
      <c r="AN252" s="276">
        <v>6778.09</v>
      </c>
      <c r="AO252" s="1">
        <v>3.7</v>
      </c>
      <c r="AP252" s="1">
        <v>0</v>
      </c>
      <c r="AQ252" s="1">
        <v>19.8</v>
      </c>
      <c r="AR252" s="1">
        <v>0</v>
      </c>
      <c r="AS252" s="1">
        <v>0</v>
      </c>
      <c r="AT252" s="38"/>
      <c r="AU252" s="11">
        <f t="shared" si="53"/>
        <v>45540</v>
      </c>
      <c r="AV252" s="1">
        <v>34</v>
      </c>
      <c r="AW252" s="1">
        <v>2698.76</v>
      </c>
      <c r="AX252" s="1">
        <v>0</v>
      </c>
      <c r="AY252" s="1">
        <v>30.73</v>
      </c>
      <c r="AZ252" s="1">
        <v>0</v>
      </c>
      <c r="BA252" s="1">
        <v>0</v>
      </c>
      <c r="BB252" s="1">
        <v>20.73</v>
      </c>
      <c r="BC252" s="38"/>
      <c r="BD252" s="11">
        <f t="shared" si="54"/>
        <v>45540</v>
      </c>
      <c r="BE252" s="1">
        <v>38</v>
      </c>
      <c r="BF252" s="1">
        <v>4303.49</v>
      </c>
      <c r="BG252" s="1">
        <v>19.399999999999999</v>
      </c>
      <c r="BH252" s="1">
        <v>0</v>
      </c>
      <c r="BI252" s="1">
        <v>0</v>
      </c>
      <c r="BJ252" s="1">
        <v>26</v>
      </c>
      <c r="BK252" s="1">
        <v>0</v>
      </c>
      <c r="BL252" s="38"/>
      <c r="BM252" s="11">
        <f t="shared" si="55"/>
        <v>45540</v>
      </c>
      <c r="BN252" s="1">
        <v>33</v>
      </c>
      <c r="BO252" s="1">
        <v>3918.25</v>
      </c>
      <c r="BP252" s="1">
        <v>18.75</v>
      </c>
      <c r="BQ252" s="1">
        <v>0</v>
      </c>
      <c r="BR252" s="1">
        <v>121.26</v>
      </c>
      <c r="BS252" s="1">
        <v>2</v>
      </c>
      <c r="BT252" s="1">
        <v>127.84</v>
      </c>
      <c r="BU252" s="38"/>
      <c r="BV252" s="11">
        <f t="shared" si="56"/>
        <v>45540</v>
      </c>
      <c r="BW252" s="1"/>
      <c r="BX252" s="1"/>
      <c r="BY252" s="1"/>
      <c r="BZ252" s="1"/>
      <c r="CA252" s="1"/>
      <c r="CB252" s="1"/>
      <c r="CC252" s="1"/>
      <c r="CD252" s="38"/>
      <c r="CE252" s="11">
        <f t="shared" si="57"/>
        <v>45540</v>
      </c>
      <c r="CF252" s="1">
        <v>33</v>
      </c>
      <c r="CG252" s="1">
        <v>4252.59</v>
      </c>
      <c r="CH252" s="1">
        <v>31</v>
      </c>
      <c r="CI252" s="1">
        <v>0</v>
      </c>
      <c r="CJ252" s="1">
        <v>0</v>
      </c>
      <c r="CK252" s="1">
        <v>0</v>
      </c>
      <c r="CL252" s="1">
        <v>0</v>
      </c>
      <c r="CM252" s="38"/>
      <c r="CN252" s="11">
        <f t="shared" si="58"/>
        <v>45540</v>
      </c>
      <c r="CO252" s="1">
        <v>38</v>
      </c>
      <c r="CP252" s="1">
        <v>3644.66</v>
      </c>
      <c r="CQ252" s="317">
        <v>32.5</v>
      </c>
      <c r="CR252" s="1">
        <v>230.46</v>
      </c>
      <c r="CS252" s="1">
        <v>0</v>
      </c>
      <c r="CT252" s="1">
        <v>0</v>
      </c>
      <c r="CU252" s="1">
        <v>116.66</v>
      </c>
      <c r="CV252" s="38"/>
      <c r="CW252" s="13">
        <f t="shared" si="59"/>
        <v>45540</v>
      </c>
      <c r="CX252" s="1"/>
      <c r="CY252" s="1"/>
      <c r="CZ252" s="1"/>
      <c r="DA252" s="1"/>
      <c r="DB252" s="1"/>
      <c r="DC252" s="1"/>
      <c r="DD252" s="1"/>
      <c r="DE252" s="38"/>
      <c r="DF252" s="13">
        <f t="shared" si="60"/>
        <v>45540</v>
      </c>
      <c r="DG252" s="1"/>
      <c r="DH252" s="1"/>
      <c r="DI252" s="1"/>
      <c r="DJ252" s="1"/>
      <c r="DK252" s="1"/>
      <c r="DL252" s="1"/>
      <c r="DM252" s="1"/>
      <c r="DN252" s="38"/>
      <c r="DO252" s="13">
        <f t="shared" si="61"/>
        <v>45540</v>
      </c>
      <c r="DP252" s="1"/>
      <c r="DQ252" s="1"/>
      <c r="DR252" s="1"/>
      <c r="DS252" s="1"/>
      <c r="DT252" s="1"/>
      <c r="DU252" s="1"/>
      <c r="DV252" s="1"/>
      <c r="DW252" s="38"/>
      <c r="DX252" s="13">
        <f t="shared" si="62"/>
        <v>45540</v>
      </c>
      <c r="DY252" s="1"/>
      <c r="DZ252" s="1"/>
      <c r="EA252" s="1"/>
      <c r="EB252" s="1"/>
      <c r="EC252" s="1"/>
      <c r="ED252" s="1"/>
      <c r="EE252" s="1"/>
      <c r="EF252" s="38"/>
      <c r="EG252" s="38"/>
      <c r="EH252" s="38"/>
      <c r="EI252" s="38"/>
      <c r="EJ252" s="38"/>
      <c r="EK252" s="38"/>
      <c r="EL252" s="38"/>
      <c r="EM252" s="38"/>
      <c r="EN252" s="38"/>
    </row>
    <row r="253" spans="1:144" x14ac:dyDescent="0.3">
      <c r="A253" s="268">
        <f t="shared" si="49"/>
        <v>10</v>
      </c>
      <c r="B253" s="11">
        <f t="shared" si="48"/>
        <v>45541</v>
      </c>
      <c r="C253" s="1">
        <v>50</v>
      </c>
      <c r="D253" s="1">
        <v>6905.82</v>
      </c>
      <c r="E253" s="1">
        <v>0</v>
      </c>
      <c r="F253" s="1">
        <v>68</v>
      </c>
      <c r="G253" s="1">
        <v>0</v>
      </c>
      <c r="H253" s="1">
        <v>0</v>
      </c>
      <c r="I253" s="1">
        <v>40</v>
      </c>
      <c r="J253" s="38"/>
      <c r="K253" s="11">
        <f t="shared" si="63"/>
        <v>45541</v>
      </c>
      <c r="L253" s="1">
        <v>19</v>
      </c>
      <c r="M253" s="1">
        <v>2443.86</v>
      </c>
      <c r="N253" s="1">
        <v>27.83</v>
      </c>
      <c r="O253" s="1">
        <v>0</v>
      </c>
      <c r="P253" s="1">
        <v>0</v>
      </c>
      <c r="Q253" s="1">
        <v>0</v>
      </c>
      <c r="R253" s="1">
        <v>0</v>
      </c>
      <c r="S253" s="38"/>
      <c r="T253" s="11">
        <f t="shared" si="50"/>
        <v>45541</v>
      </c>
      <c r="U253" s="1">
        <v>33</v>
      </c>
      <c r="V253" s="1">
        <v>3894.55</v>
      </c>
      <c r="W253" s="1">
        <v>0</v>
      </c>
      <c r="X253" s="1">
        <v>0</v>
      </c>
      <c r="Y253" s="1">
        <v>29.25</v>
      </c>
      <c r="Z253" s="1">
        <v>0</v>
      </c>
      <c r="AA253" s="1">
        <v>13</v>
      </c>
      <c r="AB253" s="38"/>
      <c r="AC253" s="11">
        <f t="shared" si="51"/>
        <v>45541</v>
      </c>
      <c r="AD253" s="1">
        <v>77</v>
      </c>
      <c r="AE253" s="276">
        <v>10268.77</v>
      </c>
      <c r="AF253" s="1">
        <v>79.59</v>
      </c>
      <c r="AG253" s="1">
        <v>0</v>
      </c>
      <c r="AH253" s="1">
        <v>14.85</v>
      </c>
      <c r="AI253" s="1">
        <v>0</v>
      </c>
      <c r="AJ253" s="1">
        <v>0</v>
      </c>
      <c r="AK253" s="38"/>
      <c r="AL253" s="11">
        <f t="shared" si="52"/>
        <v>45541</v>
      </c>
      <c r="AM253" s="1">
        <v>61</v>
      </c>
      <c r="AN253" s="1">
        <v>7167.24</v>
      </c>
      <c r="AO253" s="1">
        <v>28.69</v>
      </c>
      <c r="AP253" s="1">
        <v>0</v>
      </c>
      <c r="AQ253" s="1">
        <v>0</v>
      </c>
      <c r="AR253" s="1">
        <v>0</v>
      </c>
      <c r="AS253" s="1">
        <v>0</v>
      </c>
      <c r="AT253" s="38"/>
      <c r="AU253" s="11">
        <f t="shared" si="53"/>
        <v>45541</v>
      </c>
      <c r="AV253" s="1">
        <v>32</v>
      </c>
      <c r="AW253" s="1">
        <v>2435.6999999999998</v>
      </c>
      <c r="AX253" s="1">
        <v>0</v>
      </c>
      <c r="AY253" s="1">
        <v>60</v>
      </c>
      <c r="AZ253" s="1">
        <v>0</v>
      </c>
      <c r="BA253" s="1">
        <v>0</v>
      </c>
      <c r="BB253" s="1">
        <v>18.190000000000001</v>
      </c>
      <c r="BC253" s="38"/>
      <c r="BD253" s="11">
        <f t="shared" si="54"/>
        <v>45541</v>
      </c>
      <c r="BE253" s="1">
        <v>36</v>
      </c>
      <c r="BF253" s="1">
        <v>4561.45</v>
      </c>
      <c r="BG253" s="1">
        <v>9.24</v>
      </c>
      <c r="BH253" s="1">
        <v>0</v>
      </c>
      <c r="BI253" s="1">
        <v>0</v>
      </c>
      <c r="BJ253" s="1">
        <v>26</v>
      </c>
      <c r="BK253" s="1">
        <v>0</v>
      </c>
      <c r="BL253" s="38"/>
      <c r="BM253" s="11">
        <f t="shared" si="55"/>
        <v>45541</v>
      </c>
      <c r="BN253" s="1">
        <v>38</v>
      </c>
      <c r="BO253" s="1">
        <v>4417.26</v>
      </c>
      <c r="BP253" s="1">
        <v>13.49</v>
      </c>
      <c r="BQ253" s="1">
        <v>0</v>
      </c>
      <c r="BR253" s="1">
        <v>0</v>
      </c>
      <c r="BS253" s="1">
        <v>2</v>
      </c>
      <c r="BT253" s="1">
        <v>0</v>
      </c>
      <c r="BU253" s="38"/>
      <c r="BV253" s="11">
        <f t="shared" si="56"/>
        <v>45541</v>
      </c>
      <c r="BW253" s="1"/>
      <c r="BX253" s="1"/>
      <c r="BY253" s="1"/>
      <c r="BZ253" s="1"/>
      <c r="CA253" s="1"/>
      <c r="CB253" s="1"/>
      <c r="CC253" s="1"/>
      <c r="CD253" s="38"/>
      <c r="CE253" s="11">
        <f t="shared" si="57"/>
        <v>45541</v>
      </c>
      <c r="CF253" s="1">
        <v>46</v>
      </c>
      <c r="CG253" s="1">
        <v>6277.91</v>
      </c>
      <c r="CH253" s="1">
        <v>20.5</v>
      </c>
      <c r="CI253" s="1">
        <v>0</v>
      </c>
      <c r="CJ253" s="1">
        <v>0</v>
      </c>
      <c r="CK253" s="1">
        <v>0</v>
      </c>
      <c r="CL253" s="1">
        <v>16.29</v>
      </c>
      <c r="CM253" s="38"/>
      <c r="CN253" s="11">
        <f t="shared" si="58"/>
        <v>45541</v>
      </c>
      <c r="CO253" s="1">
        <v>51</v>
      </c>
      <c r="CP253" s="1">
        <v>5377.83</v>
      </c>
      <c r="CQ253" s="1">
        <v>36.5</v>
      </c>
      <c r="CR253" s="1">
        <v>142.22999999999999</v>
      </c>
      <c r="CS253" s="1">
        <v>100</v>
      </c>
      <c r="CT253" s="1">
        <v>0</v>
      </c>
      <c r="CU253" s="1">
        <v>56.08</v>
      </c>
      <c r="CV253" s="38"/>
      <c r="CW253" s="13">
        <f t="shared" si="59"/>
        <v>45541</v>
      </c>
      <c r="CX253" s="1"/>
      <c r="CY253" s="1"/>
      <c r="CZ253" s="1"/>
      <c r="DA253" s="1"/>
      <c r="DB253" s="1"/>
      <c r="DC253" s="1"/>
      <c r="DD253" s="1"/>
      <c r="DE253" s="38"/>
      <c r="DF253" s="13">
        <f t="shared" si="60"/>
        <v>45541</v>
      </c>
      <c r="DG253" s="1"/>
      <c r="DH253" s="1"/>
      <c r="DI253" s="1"/>
      <c r="DJ253" s="1"/>
      <c r="DK253" s="1"/>
      <c r="DL253" s="1"/>
      <c r="DM253" s="1"/>
      <c r="DN253" s="38"/>
      <c r="DO253" s="13">
        <f t="shared" si="61"/>
        <v>45541</v>
      </c>
      <c r="DP253" s="1"/>
      <c r="DQ253" s="1"/>
      <c r="DR253" s="1"/>
      <c r="DS253" s="1"/>
      <c r="DT253" s="1"/>
      <c r="DU253" s="1"/>
      <c r="DV253" s="1"/>
      <c r="DW253" s="38"/>
      <c r="DX253" s="13">
        <f t="shared" si="62"/>
        <v>45541</v>
      </c>
      <c r="DY253" s="1"/>
      <c r="DZ253" s="1"/>
      <c r="EA253" s="1"/>
      <c r="EB253" s="1"/>
      <c r="EC253" s="1"/>
      <c r="ED253" s="1"/>
      <c r="EE253" s="1"/>
      <c r="EF253" s="38"/>
      <c r="EG253" s="38"/>
      <c r="EH253" s="38"/>
      <c r="EI253" s="38"/>
      <c r="EJ253" s="38"/>
      <c r="EK253" s="38"/>
      <c r="EL253" s="38"/>
      <c r="EM253" s="38"/>
      <c r="EN253" s="38"/>
    </row>
    <row r="254" spans="1:144" x14ac:dyDescent="0.3">
      <c r="A254" s="268">
        <f t="shared" si="49"/>
        <v>10</v>
      </c>
      <c r="B254" s="11">
        <f t="shared" si="48"/>
        <v>45542</v>
      </c>
      <c r="C254" s="1">
        <v>45</v>
      </c>
      <c r="D254" s="1">
        <v>5994.09</v>
      </c>
      <c r="E254" s="1">
        <v>0</v>
      </c>
      <c r="F254" s="1">
        <v>68</v>
      </c>
      <c r="G254" s="1">
        <v>25</v>
      </c>
      <c r="H254" s="1">
        <v>0</v>
      </c>
      <c r="I254" s="1">
        <v>25</v>
      </c>
      <c r="J254" s="38"/>
      <c r="K254" s="11">
        <f t="shared" si="63"/>
        <v>45542</v>
      </c>
      <c r="L254" s="1">
        <v>19</v>
      </c>
      <c r="M254" s="1">
        <v>2546.71</v>
      </c>
      <c r="N254" s="1">
        <v>19.809999999999999</v>
      </c>
      <c r="O254" s="1">
        <v>0</v>
      </c>
      <c r="P254" s="1">
        <v>0</v>
      </c>
      <c r="Q254" s="1">
        <v>0</v>
      </c>
      <c r="R254" s="1">
        <v>0</v>
      </c>
      <c r="S254" s="38"/>
      <c r="T254" s="11">
        <f t="shared" si="50"/>
        <v>45542</v>
      </c>
      <c r="U254" s="1">
        <v>39</v>
      </c>
      <c r="V254" s="1">
        <v>4658.1000000000004</v>
      </c>
      <c r="W254" s="1">
        <v>0</v>
      </c>
      <c r="X254" s="1">
        <v>0</v>
      </c>
      <c r="Y254" s="1">
        <v>31.5</v>
      </c>
      <c r="Z254" s="1">
        <v>0</v>
      </c>
      <c r="AA254" s="1">
        <v>11.5</v>
      </c>
      <c r="AB254" s="38"/>
      <c r="AC254" s="11">
        <f t="shared" si="51"/>
        <v>45542</v>
      </c>
      <c r="AD254" s="1">
        <v>71</v>
      </c>
      <c r="AE254" s="276">
        <v>9015.66</v>
      </c>
      <c r="AF254" s="276">
        <v>67.56</v>
      </c>
      <c r="AG254" s="1">
        <v>0</v>
      </c>
      <c r="AH254" s="1">
        <v>185.49</v>
      </c>
      <c r="AI254" s="1">
        <v>0</v>
      </c>
      <c r="AJ254" s="1">
        <v>282.10000000000002</v>
      </c>
      <c r="AK254" s="38"/>
      <c r="AL254" s="11">
        <f t="shared" si="52"/>
        <v>45542</v>
      </c>
      <c r="AM254" s="1">
        <v>63</v>
      </c>
      <c r="AN254" s="276">
        <v>7326.93</v>
      </c>
      <c r="AO254" s="1">
        <v>30.54</v>
      </c>
      <c r="AP254" s="1">
        <v>0</v>
      </c>
      <c r="AQ254" s="1">
        <v>69.5</v>
      </c>
      <c r="AR254" s="1">
        <v>0</v>
      </c>
      <c r="AS254" s="1">
        <v>0</v>
      </c>
      <c r="AT254" s="38"/>
      <c r="AU254" s="11">
        <f t="shared" si="53"/>
        <v>45542</v>
      </c>
      <c r="AV254" s="1">
        <v>31</v>
      </c>
      <c r="AW254" s="1">
        <v>2156.19</v>
      </c>
      <c r="AX254" s="1">
        <v>0</v>
      </c>
      <c r="AY254" s="1">
        <v>22</v>
      </c>
      <c r="AZ254" s="1">
        <v>25</v>
      </c>
      <c r="BA254" s="1">
        <v>0</v>
      </c>
      <c r="BB254" s="1">
        <v>11.42</v>
      </c>
      <c r="BC254" s="38"/>
      <c r="BD254" s="11">
        <f t="shared" si="54"/>
        <v>45542</v>
      </c>
      <c r="BE254" s="1">
        <v>45</v>
      </c>
      <c r="BF254" s="1">
        <v>5565.57</v>
      </c>
      <c r="BG254" s="1">
        <v>49.87</v>
      </c>
      <c r="BH254" s="1">
        <v>0</v>
      </c>
      <c r="BI254" s="1">
        <v>0</v>
      </c>
      <c r="BJ254" s="1">
        <v>26</v>
      </c>
      <c r="BK254" s="1">
        <v>175.4</v>
      </c>
      <c r="BL254" s="38"/>
      <c r="BM254" s="11">
        <f t="shared" si="55"/>
        <v>45542</v>
      </c>
      <c r="BN254" s="1">
        <v>25</v>
      </c>
      <c r="BO254" s="1">
        <v>3169.74</v>
      </c>
      <c r="BP254" s="1">
        <v>16.75</v>
      </c>
      <c r="BQ254" s="1">
        <v>0</v>
      </c>
      <c r="BR254" s="1">
        <v>288</v>
      </c>
      <c r="BS254" s="1">
        <v>2</v>
      </c>
      <c r="BT254" s="1">
        <v>162</v>
      </c>
      <c r="BU254" s="38"/>
      <c r="BV254" s="11">
        <f t="shared" si="56"/>
        <v>45542</v>
      </c>
      <c r="BW254" s="1"/>
      <c r="BX254" s="1"/>
      <c r="BY254" s="1"/>
      <c r="BZ254" s="1"/>
      <c r="CA254" s="1"/>
      <c r="CB254" s="1"/>
      <c r="CC254" s="1"/>
      <c r="CD254" s="38"/>
      <c r="CE254" s="11">
        <f t="shared" si="57"/>
        <v>45542</v>
      </c>
      <c r="CF254" s="1">
        <v>53</v>
      </c>
      <c r="CG254" s="1">
        <v>7313.73</v>
      </c>
      <c r="CH254" s="1">
        <v>79.5</v>
      </c>
      <c r="CI254" s="1">
        <v>0</v>
      </c>
      <c r="CJ254" s="1">
        <v>0</v>
      </c>
      <c r="CK254" s="1">
        <v>0</v>
      </c>
      <c r="CL254" s="1">
        <v>42.58</v>
      </c>
      <c r="CM254" s="38"/>
      <c r="CN254" s="11">
        <f t="shared" si="58"/>
        <v>45542</v>
      </c>
      <c r="CO254" s="1">
        <v>51</v>
      </c>
      <c r="CP254" s="1">
        <v>4385.2700000000004</v>
      </c>
      <c r="CQ254" s="1">
        <v>37</v>
      </c>
      <c r="CR254" s="1">
        <v>270.60000000000002</v>
      </c>
      <c r="CS254" s="1">
        <v>0</v>
      </c>
      <c r="CT254" s="1">
        <v>0</v>
      </c>
      <c r="CU254" s="1">
        <v>104.08</v>
      </c>
      <c r="CV254" s="38"/>
      <c r="CW254" s="13">
        <f t="shared" si="59"/>
        <v>45542</v>
      </c>
      <c r="CX254" s="1"/>
      <c r="CY254" s="1"/>
      <c r="CZ254" s="1"/>
      <c r="DA254" s="1"/>
      <c r="DB254" s="1"/>
      <c r="DC254" s="1"/>
      <c r="DD254" s="1"/>
      <c r="DE254" s="38"/>
      <c r="DF254" s="13">
        <f t="shared" si="60"/>
        <v>45542</v>
      </c>
      <c r="DG254" s="1"/>
      <c r="DH254" s="1"/>
      <c r="DI254" s="1"/>
      <c r="DJ254" s="1"/>
      <c r="DK254" s="1"/>
      <c r="DL254" s="1"/>
      <c r="DM254" s="1"/>
      <c r="DN254" s="38"/>
      <c r="DO254" s="13">
        <f t="shared" si="61"/>
        <v>45542</v>
      </c>
      <c r="DP254" s="1"/>
      <c r="DQ254" s="1"/>
      <c r="DR254" s="1"/>
      <c r="DS254" s="1"/>
      <c r="DT254" s="1"/>
      <c r="DU254" s="1"/>
      <c r="DV254" s="1"/>
      <c r="DW254" s="38"/>
      <c r="DX254" s="13">
        <f t="shared" si="62"/>
        <v>45542</v>
      </c>
      <c r="DY254" s="1"/>
      <c r="DZ254" s="1"/>
      <c r="EA254" s="1"/>
      <c r="EB254" s="1"/>
      <c r="EC254" s="1"/>
      <c r="ED254" s="1"/>
      <c r="EE254" s="1"/>
      <c r="EF254" s="38"/>
      <c r="EG254" s="38"/>
      <c r="EH254" s="38"/>
      <c r="EI254" s="38"/>
      <c r="EJ254" s="38"/>
      <c r="EK254" s="38"/>
      <c r="EL254" s="38"/>
      <c r="EM254" s="38"/>
      <c r="EN254" s="38"/>
    </row>
    <row r="255" spans="1:144" x14ac:dyDescent="0.3">
      <c r="A255" s="268">
        <f t="shared" si="49"/>
        <v>10</v>
      </c>
      <c r="B255" s="11">
        <f t="shared" si="48"/>
        <v>45543</v>
      </c>
      <c r="C255" s="1">
        <v>50</v>
      </c>
      <c r="D255" s="1">
        <v>7107.07</v>
      </c>
      <c r="E255" s="1">
        <v>0</v>
      </c>
      <c r="F255" s="1">
        <v>36</v>
      </c>
      <c r="G255" s="1">
        <v>0</v>
      </c>
      <c r="H255" s="1">
        <v>0</v>
      </c>
      <c r="I255" s="1">
        <v>13</v>
      </c>
      <c r="J255" s="38"/>
      <c r="K255" s="11">
        <f t="shared" si="63"/>
        <v>45543</v>
      </c>
      <c r="L255" s="1">
        <v>22</v>
      </c>
      <c r="M255" s="1">
        <v>3136.83</v>
      </c>
      <c r="N255" s="1">
        <v>23.57</v>
      </c>
      <c r="O255" s="1">
        <v>0</v>
      </c>
      <c r="P255" s="1">
        <v>4.95</v>
      </c>
      <c r="Q255" s="1">
        <v>0</v>
      </c>
      <c r="R255" s="1">
        <v>0</v>
      </c>
      <c r="S255" s="38"/>
      <c r="T255" s="11">
        <f t="shared" si="50"/>
        <v>45543</v>
      </c>
      <c r="U255" s="1">
        <v>25</v>
      </c>
      <c r="V255" s="1">
        <v>2752.85</v>
      </c>
      <c r="W255" s="1">
        <v>0</v>
      </c>
      <c r="X255" s="1">
        <v>0</v>
      </c>
      <c r="Y255" s="1">
        <v>25.04</v>
      </c>
      <c r="Z255" s="1">
        <v>0</v>
      </c>
      <c r="AA255" s="1">
        <v>12</v>
      </c>
      <c r="AB255" s="38"/>
      <c r="AC255" s="11">
        <f t="shared" si="51"/>
        <v>45543</v>
      </c>
      <c r="AD255" s="1">
        <v>71</v>
      </c>
      <c r="AE255" s="1">
        <v>9492.4599999999991</v>
      </c>
      <c r="AF255" s="1">
        <v>44.41</v>
      </c>
      <c r="AG255" s="1">
        <v>0</v>
      </c>
      <c r="AH255" s="1">
        <v>9.9</v>
      </c>
      <c r="AI255" s="1">
        <v>0</v>
      </c>
      <c r="AJ255" s="1">
        <v>0</v>
      </c>
      <c r="AK255" s="38"/>
      <c r="AL255" s="11">
        <f t="shared" si="52"/>
        <v>45543</v>
      </c>
      <c r="AM255" s="1">
        <v>60</v>
      </c>
      <c r="AN255" s="276">
        <v>7067.16</v>
      </c>
      <c r="AO255" s="1">
        <v>41.65</v>
      </c>
      <c r="AP255" s="1">
        <v>0</v>
      </c>
      <c r="AQ255" s="1">
        <v>150</v>
      </c>
      <c r="AR255" s="1">
        <v>0</v>
      </c>
      <c r="AS255" s="1">
        <v>0</v>
      </c>
      <c r="AT255" s="38"/>
      <c r="AU255" s="11">
        <f t="shared" si="53"/>
        <v>45543</v>
      </c>
      <c r="AV255" s="1">
        <v>30</v>
      </c>
      <c r="AW255" s="1">
        <v>2167.21</v>
      </c>
      <c r="AX255" s="1">
        <v>0</v>
      </c>
      <c r="AY255" s="1">
        <v>25</v>
      </c>
      <c r="AZ255" s="1">
        <v>0</v>
      </c>
      <c r="BA255" s="1">
        <v>0</v>
      </c>
      <c r="BB255" s="1">
        <v>7.49</v>
      </c>
      <c r="BC255" s="38"/>
      <c r="BD255" s="11">
        <f t="shared" si="54"/>
        <v>45543</v>
      </c>
      <c r="BE255" s="1">
        <v>29</v>
      </c>
      <c r="BF255" s="1">
        <v>4103.29</v>
      </c>
      <c r="BG255" s="1">
        <v>17.55</v>
      </c>
      <c r="BH255" s="1">
        <v>0</v>
      </c>
      <c r="BI255" s="1">
        <v>0</v>
      </c>
      <c r="BJ255" s="1">
        <v>26</v>
      </c>
      <c r="BK255" s="1">
        <v>0</v>
      </c>
      <c r="BL255" s="38"/>
      <c r="BM255" s="11">
        <f t="shared" si="55"/>
        <v>45543</v>
      </c>
      <c r="BN255" s="1">
        <v>21</v>
      </c>
      <c r="BO255" s="1">
        <v>2451.71</v>
      </c>
      <c r="BP255" s="1">
        <v>-6.05</v>
      </c>
      <c r="BQ255" s="1">
        <v>0</v>
      </c>
      <c r="BR255" s="1">
        <v>100.63</v>
      </c>
      <c r="BS255" s="1">
        <v>2</v>
      </c>
      <c r="BT255" s="1">
        <v>145.13</v>
      </c>
      <c r="BU255" s="38"/>
      <c r="BV255" s="11">
        <f t="shared" si="56"/>
        <v>45543</v>
      </c>
      <c r="BW255" s="1"/>
      <c r="BX255" s="1"/>
      <c r="BY255" s="1"/>
      <c r="BZ255" s="1"/>
      <c r="CA255" s="1"/>
      <c r="CB255" s="1"/>
      <c r="CC255" s="1"/>
      <c r="CD255" s="38"/>
      <c r="CE255" s="11">
        <f t="shared" si="57"/>
        <v>45543</v>
      </c>
      <c r="CF255" s="1">
        <v>26</v>
      </c>
      <c r="CG255" s="1">
        <v>3126.3</v>
      </c>
      <c r="CH255" s="1">
        <v>15</v>
      </c>
      <c r="CI255" s="1">
        <v>0</v>
      </c>
      <c r="CJ255" s="1">
        <v>0</v>
      </c>
      <c r="CK255" s="1">
        <v>0</v>
      </c>
      <c r="CL255" s="1">
        <v>0</v>
      </c>
      <c r="CM255" s="38"/>
      <c r="CN255" s="11">
        <f t="shared" si="58"/>
        <v>45543</v>
      </c>
      <c r="CO255" s="1">
        <v>49</v>
      </c>
      <c r="CP255" s="1">
        <v>4594.58</v>
      </c>
      <c r="CQ255" s="1">
        <v>64</v>
      </c>
      <c r="CR255" s="273">
        <v>280.47000000000003</v>
      </c>
      <c r="CS255" s="1">
        <v>25</v>
      </c>
      <c r="CT255" s="1">
        <v>0</v>
      </c>
      <c r="CU255" s="1">
        <v>193.39</v>
      </c>
      <c r="CV255" s="38"/>
      <c r="CW255" s="13">
        <f t="shared" si="59"/>
        <v>45543</v>
      </c>
      <c r="CX255" s="1"/>
      <c r="CY255" s="1"/>
      <c r="CZ255" s="1"/>
      <c r="DA255" s="1"/>
      <c r="DB255" s="1"/>
      <c r="DC255" s="1"/>
      <c r="DD255" s="1"/>
      <c r="DE255" s="38"/>
      <c r="DF255" s="13">
        <f t="shared" si="60"/>
        <v>45543</v>
      </c>
      <c r="DG255" s="1"/>
      <c r="DH255" s="1"/>
      <c r="DI255" s="1"/>
      <c r="DJ255" s="1"/>
      <c r="DK255" s="1"/>
      <c r="DL255" s="1"/>
      <c r="DM255" s="1"/>
      <c r="DN255" s="38"/>
      <c r="DO255" s="13">
        <f t="shared" si="61"/>
        <v>45543</v>
      </c>
      <c r="DP255" s="1"/>
      <c r="DQ255" s="1"/>
      <c r="DR255" s="1"/>
      <c r="DS255" s="1"/>
      <c r="DT255" s="1"/>
      <c r="DU255" s="1"/>
      <c r="DV255" s="1"/>
      <c r="DW255" s="38"/>
      <c r="DX255" s="13">
        <f t="shared" si="62"/>
        <v>45543</v>
      </c>
      <c r="DY255" s="1"/>
      <c r="DZ255" s="1"/>
      <c r="EA255" s="1"/>
      <c r="EB255" s="1"/>
      <c r="EC255" s="1"/>
      <c r="ED255" s="1"/>
      <c r="EE255" s="1"/>
      <c r="EF255" s="38"/>
      <c r="EG255" s="38"/>
      <c r="EH255" s="38"/>
      <c r="EI255" s="38"/>
      <c r="EJ255" s="38"/>
      <c r="EK255" s="38"/>
      <c r="EL255" s="38"/>
      <c r="EM255" s="38"/>
      <c r="EN255" s="38"/>
    </row>
    <row r="256" spans="1:144" x14ac:dyDescent="0.3">
      <c r="A256" s="268">
        <f t="shared" si="49"/>
        <v>10</v>
      </c>
      <c r="B256" s="11">
        <f t="shared" si="48"/>
        <v>45544</v>
      </c>
      <c r="C256" s="1">
        <v>62</v>
      </c>
      <c r="D256" s="1">
        <v>9612.19</v>
      </c>
      <c r="E256" s="1">
        <v>0</v>
      </c>
      <c r="F256" s="1">
        <v>24</v>
      </c>
      <c r="G256" s="1">
        <v>0</v>
      </c>
      <c r="H256" s="1">
        <v>0</v>
      </c>
      <c r="I256" s="1">
        <v>18</v>
      </c>
      <c r="J256" s="38"/>
      <c r="K256" s="11">
        <f t="shared" si="63"/>
        <v>45544</v>
      </c>
      <c r="L256" s="1">
        <v>40</v>
      </c>
      <c r="M256" s="1">
        <v>5686.6</v>
      </c>
      <c r="N256" s="1">
        <v>35.61</v>
      </c>
      <c r="O256" s="1">
        <v>0</v>
      </c>
      <c r="P256" s="1">
        <v>0</v>
      </c>
      <c r="Q256" s="1">
        <v>0</v>
      </c>
      <c r="R256" s="1">
        <v>0</v>
      </c>
      <c r="S256" s="38"/>
      <c r="T256" s="11">
        <f t="shared" si="50"/>
        <v>45544</v>
      </c>
      <c r="U256" s="1">
        <v>30</v>
      </c>
      <c r="V256" s="1">
        <v>2648.66</v>
      </c>
      <c r="W256" s="1">
        <v>0</v>
      </c>
      <c r="X256" s="1">
        <v>0</v>
      </c>
      <c r="Y256" s="1">
        <v>19.25</v>
      </c>
      <c r="Z256" s="1">
        <v>0</v>
      </c>
      <c r="AA256" s="1">
        <v>8.5</v>
      </c>
      <c r="AB256" s="38"/>
      <c r="AC256" s="11">
        <f t="shared" si="51"/>
        <v>45544</v>
      </c>
      <c r="AD256" s="1">
        <v>77</v>
      </c>
      <c r="AE256" s="276">
        <v>10761.34</v>
      </c>
      <c r="AF256" s="276">
        <v>34.229999999999997</v>
      </c>
      <c r="AG256" s="1">
        <v>0</v>
      </c>
      <c r="AH256" s="1">
        <v>-4.2300000000000004</v>
      </c>
      <c r="AI256" s="1">
        <v>0</v>
      </c>
      <c r="AJ256" s="1">
        <v>8</v>
      </c>
      <c r="AK256" s="38"/>
      <c r="AL256" s="11">
        <f t="shared" si="52"/>
        <v>45544</v>
      </c>
      <c r="AM256" s="1">
        <v>70</v>
      </c>
      <c r="AN256" s="1">
        <v>8223.14</v>
      </c>
      <c r="AO256" s="1">
        <v>19.43</v>
      </c>
      <c r="AP256" s="1">
        <v>0</v>
      </c>
      <c r="AQ256" s="1">
        <v>-10.98</v>
      </c>
      <c r="AR256" s="1">
        <v>0</v>
      </c>
      <c r="AS256" s="1">
        <v>0</v>
      </c>
      <c r="AT256" s="38"/>
      <c r="AU256" s="11">
        <f t="shared" si="53"/>
        <v>45544</v>
      </c>
      <c r="AV256" s="1">
        <v>37</v>
      </c>
      <c r="AW256" s="1">
        <v>3129.81</v>
      </c>
      <c r="AX256" s="1">
        <v>0</v>
      </c>
      <c r="AY256" s="1">
        <v>27</v>
      </c>
      <c r="AZ256" s="1">
        <v>0</v>
      </c>
      <c r="BA256" s="1">
        <v>0</v>
      </c>
      <c r="BB256" s="1">
        <v>8.56</v>
      </c>
      <c r="BC256" s="38"/>
      <c r="BD256" s="11">
        <f t="shared" si="54"/>
        <v>45544</v>
      </c>
      <c r="BE256" s="1">
        <v>46</v>
      </c>
      <c r="BF256" s="1">
        <v>7297.09</v>
      </c>
      <c r="BG256" s="1">
        <v>18.43</v>
      </c>
      <c r="BH256" s="1">
        <v>0</v>
      </c>
      <c r="BI256" s="1">
        <v>0</v>
      </c>
      <c r="BJ256" s="1">
        <v>26</v>
      </c>
      <c r="BK256" s="1">
        <v>9</v>
      </c>
      <c r="BL256" s="38"/>
      <c r="BM256" s="11">
        <f t="shared" si="55"/>
        <v>45544</v>
      </c>
      <c r="BN256" s="1">
        <v>54</v>
      </c>
      <c r="BO256" s="1">
        <v>6529.97</v>
      </c>
      <c r="BP256" s="1">
        <v>26.98</v>
      </c>
      <c r="BQ256" s="1">
        <v>0</v>
      </c>
      <c r="BR256" s="1">
        <v>0</v>
      </c>
      <c r="BS256" s="1">
        <v>2</v>
      </c>
      <c r="BT256" s="1">
        <v>0</v>
      </c>
      <c r="BU256" s="38"/>
      <c r="BV256" s="11">
        <f t="shared" si="56"/>
        <v>45544</v>
      </c>
      <c r="BW256" s="1"/>
      <c r="BX256" s="1"/>
      <c r="BY256" s="1"/>
      <c r="BZ256" s="1"/>
      <c r="CA256" s="1"/>
      <c r="CB256" s="1"/>
      <c r="CC256" s="1"/>
      <c r="CD256" s="38"/>
      <c r="CE256" s="11">
        <f t="shared" si="57"/>
        <v>45544</v>
      </c>
      <c r="CF256" s="1">
        <v>44</v>
      </c>
      <c r="CG256" s="1">
        <v>5383.1</v>
      </c>
      <c r="CH256" s="1">
        <v>40</v>
      </c>
      <c r="CI256" s="1">
        <v>0</v>
      </c>
      <c r="CJ256" s="1">
        <v>0</v>
      </c>
      <c r="CK256" s="1">
        <v>0</v>
      </c>
      <c r="CL256" s="1">
        <v>5.26</v>
      </c>
      <c r="CM256" s="38"/>
      <c r="CN256" s="11">
        <f t="shared" si="58"/>
        <v>45544</v>
      </c>
      <c r="CO256" s="1">
        <v>68</v>
      </c>
      <c r="CP256" s="1">
        <v>6699</v>
      </c>
      <c r="CQ256" s="318">
        <v>26.5</v>
      </c>
      <c r="CR256" s="1">
        <v>256.74</v>
      </c>
      <c r="CS256" s="1">
        <v>25</v>
      </c>
      <c r="CT256" s="1">
        <v>0</v>
      </c>
      <c r="CU256" s="1">
        <v>122.04</v>
      </c>
      <c r="CV256" s="38"/>
      <c r="CW256" s="13">
        <f t="shared" si="59"/>
        <v>45544</v>
      </c>
      <c r="CX256" s="1"/>
      <c r="CY256" s="1"/>
      <c r="CZ256" s="1"/>
      <c r="DA256" s="1"/>
      <c r="DB256" s="1"/>
      <c r="DC256" s="1"/>
      <c r="DD256" s="1"/>
      <c r="DE256" s="38"/>
      <c r="DF256" s="13">
        <f t="shared" si="60"/>
        <v>45544</v>
      </c>
      <c r="DG256" s="1"/>
      <c r="DH256" s="1"/>
      <c r="DI256" s="1"/>
      <c r="DJ256" s="1"/>
      <c r="DK256" s="1"/>
      <c r="DL256" s="1"/>
      <c r="DM256" s="1"/>
      <c r="DN256" s="38"/>
      <c r="DO256" s="13">
        <f t="shared" si="61"/>
        <v>45544</v>
      </c>
      <c r="DP256" s="1"/>
      <c r="DQ256" s="1"/>
      <c r="DR256" s="1"/>
      <c r="DS256" s="1"/>
      <c r="DT256" s="1"/>
      <c r="DU256" s="1"/>
      <c r="DV256" s="1"/>
      <c r="DW256" s="38"/>
      <c r="DX256" s="13">
        <f t="shared" si="62"/>
        <v>45544</v>
      </c>
      <c r="DY256" s="1"/>
      <c r="DZ256" s="1"/>
      <c r="EA256" s="1"/>
      <c r="EB256" s="1"/>
      <c r="EC256" s="1"/>
      <c r="ED256" s="1"/>
      <c r="EE256" s="1"/>
      <c r="EF256" s="38"/>
      <c r="EG256" s="38"/>
      <c r="EH256" s="38"/>
      <c r="EI256" s="38"/>
      <c r="EJ256" s="38"/>
      <c r="EK256" s="38"/>
      <c r="EL256" s="38"/>
      <c r="EM256" s="38"/>
      <c r="EN256" s="38"/>
    </row>
    <row r="257" spans="1:144" x14ac:dyDescent="0.3">
      <c r="A257" s="268">
        <f t="shared" si="49"/>
        <v>10</v>
      </c>
      <c r="B257" s="11">
        <f t="shared" si="48"/>
        <v>45545</v>
      </c>
      <c r="C257" s="1">
        <v>60</v>
      </c>
      <c r="D257" s="1">
        <v>9026.09</v>
      </c>
      <c r="E257" s="1">
        <v>0</v>
      </c>
      <c r="F257" s="1">
        <v>60</v>
      </c>
      <c r="G257" s="1">
        <v>0</v>
      </c>
      <c r="H257" s="1">
        <v>0</v>
      </c>
      <c r="I257" s="1">
        <v>15</v>
      </c>
      <c r="J257" s="38"/>
      <c r="K257" s="11">
        <f t="shared" si="63"/>
        <v>45545</v>
      </c>
      <c r="L257" s="1">
        <v>45</v>
      </c>
      <c r="M257" s="1">
        <v>6320.41</v>
      </c>
      <c r="N257" s="1">
        <v>16.98</v>
      </c>
      <c r="O257" s="1">
        <v>0</v>
      </c>
      <c r="P257" s="1">
        <v>35</v>
      </c>
      <c r="Q257" s="1">
        <v>0</v>
      </c>
      <c r="R257" s="1">
        <v>2.5</v>
      </c>
      <c r="S257" s="38"/>
      <c r="T257" s="11">
        <f t="shared" si="50"/>
        <v>45545</v>
      </c>
      <c r="U257" s="1">
        <v>40</v>
      </c>
      <c r="V257" s="1">
        <v>4413.76</v>
      </c>
      <c r="W257" s="1">
        <v>0</v>
      </c>
      <c r="X257" s="1">
        <v>0</v>
      </c>
      <c r="Y257" s="1">
        <v>35.5</v>
      </c>
      <c r="Z257" s="1">
        <v>0</v>
      </c>
      <c r="AA257" s="1">
        <v>14</v>
      </c>
      <c r="AB257" s="38"/>
      <c r="AC257" s="11">
        <f t="shared" si="51"/>
        <v>45545</v>
      </c>
      <c r="AD257" s="1">
        <v>79</v>
      </c>
      <c r="AE257" s="1">
        <v>11996.35</v>
      </c>
      <c r="AF257" s="1">
        <v>33.33</v>
      </c>
      <c r="AG257" s="1">
        <v>0</v>
      </c>
      <c r="AH257" s="1">
        <v>4.95</v>
      </c>
      <c r="AI257" s="1">
        <v>0</v>
      </c>
      <c r="AJ257" s="1">
        <v>0</v>
      </c>
      <c r="AK257" s="38"/>
      <c r="AL257" s="11">
        <f t="shared" si="52"/>
        <v>45545</v>
      </c>
      <c r="AM257" s="1">
        <v>70</v>
      </c>
      <c r="AN257" s="276">
        <v>8647.2900000000009</v>
      </c>
      <c r="AO257" s="1">
        <v>29.61</v>
      </c>
      <c r="AP257" s="1">
        <v>0</v>
      </c>
      <c r="AQ257" s="1">
        <v>0</v>
      </c>
      <c r="AR257" s="1">
        <v>0</v>
      </c>
      <c r="AS257" s="1">
        <v>0</v>
      </c>
      <c r="AT257" s="38"/>
      <c r="AU257" s="11">
        <f t="shared" si="53"/>
        <v>45545</v>
      </c>
      <c r="AV257" s="1">
        <v>41</v>
      </c>
      <c r="AW257" s="1">
        <v>3816.43</v>
      </c>
      <c r="AX257" s="1">
        <v>0</v>
      </c>
      <c r="AY257" s="1">
        <v>11</v>
      </c>
      <c r="AZ257" s="1">
        <v>0</v>
      </c>
      <c r="BA257" s="1">
        <v>0</v>
      </c>
      <c r="BB257" s="1">
        <v>18.190000000000001</v>
      </c>
      <c r="BC257" s="38"/>
      <c r="BD257" s="11">
        <f t="shared" si="54"/>
        <v>45545</v>
      </c>
      <c r="BE257" s="1">
        <v>46</v>
      </c>
      <c r="BF257" s="1">
        <v>7898.44</v>
      </c>
      <c r="BG257" s="1">
        <v>24.02</v>
      </c>
      <c r="BH257" s="1">
        <v>0</v>
      </c>
      <c r="BI257" s="1">
        <v>4.95</v>
      </c>
      <c r="BJ257" s="1">
        <v>26</v>
      </c>
      <c r="BK257" s="1">
        <v>2</v>
      </c>
      <c r="BL257" s="38"/>
      <c r="BM257" s="11">
        <f t="shared" si="55"/>
        <v>45545</v>
      </c>
      <c r="BN257" s="1">
        <v>38</v>
      </c>
      <c r="BO257" s="1">
        <v>4491.5</v>
      </c>
      <c r="BP257" s="1">
        <v>-5.12</v>
      </c>
      <c r="BQ257" s="1">
        <v>0</v>
      </c>
      <c r="BR257" s="1">
        <v>50</v>
      </c>
      <c r="BS257" s="1">
        <v>2</v>
      </c>
      <c r="BT257" s="1">
        <v>283.5</v>
      </c>
      <c r="BU257" s="38"/>
      <c r="BV257" s="11">
        <f t="shared" si="56"/>
        <v>45545</v>
      </c>
      <c r="BW257" s="1"/>
      <c r="BX257" s="1"/>
      <c r="BY257" s="1"/>
      <c r="BZ257" s="1"/>
      <c r="CA257" s="1"/>
      <c r="CB257" s="1"/>
      <c r="CC257" s="1"/>
      <c r="CD257" s="38"/>
      <c r="CE257" s="11">
        <f t="shared" si="57"/>
        <v>45545</v>
      </c>
      <c r="CF257" s="1">
        <v>51</v>
      </c>
      <c r="CG257" s="1">
        <v>6357.12</v>
      </c>
      <c r="CH257" s="1">
        <v>94.5</v>
      </c>
      <c r="CI257" s="1">
        <v>0</v>
      </c>
      <c r="CJ257" s="1">
        <v>0</v>
      </c>
      <c r="CK257" s="1">
        <v>0</v>
      </c>
      <c r="CL257" s="1">
        <v>33.630000000000003</v>
      </c>
      <c r="CM257" s="38"/>
      <c r="CN257" s="11">
        <f t="shared" si="58"/>
        <v>45545</v>
      </c>
      <c r="CO257" s="1">
        <v>90</v>
      </c>
      <c r="CP257" s="1">
        <v>10078.030000000001</v>
      </c>
      <c r="CQ257" s="1">
        <v>78.25</v>
      </c>
      <c r="CR257" s="1">
        <v>370.95</v>
      </c>
      <c r="CS257" s="1">
        <v>-2</v>
      </c>
      <c r="CT257" s="1">
        <v>0</v>
      </c>
      <c r="CU257" s="1">
        <v>153.37</v>
      </c>
      <c r="CV257" s="38"/>
      <c r="CW257" s="13">
        <f t="shared" si="59"/>
        <v>45545</v>
      </c>
      <c r="CX257" s="1"/>
      <c r="CY257" s="1"/>
      <c r="CZ257" s="1"/>
      <c r="DA257" s="1"/>
      <c r="DB257" s="1"/>
      <c r="DC257" s="1"/>
      <c r="DD257" s="1"/>
      <c r="DE257" s="38"/>
      <c r="DF257" s="13">
        <f t="shared" si="60"/>
        <v>45545</v>
      </c>
      <c r="DG257" s="1"/>
      <c r="DH257" s="1"/>
      <c r="DI257" s="1"/>
      <c r="DJ257" s="1"/>
      <c r="DK257" s="1"/>
      <c r="DL257" s="1"/>
      <c r="DM257" s="1"/>
      <c r="DN257" s="38"/>
      <c r="DO257" s="13">
        <f t="shared" si="61"/>
        <v>45545</v>
      </c>
      <c r="DP257" s="1"/>
      <c r="DQ257" s="1"/>
      <c r="DR257" s="1"/>
      <c r="DS257" s="1"/>
      <c r="DT257" s="1"/>
      <c r="DU257" s="1"/>
      <c r="DV257" s="1"/>
      <c r="DW257" s="38"/>
      <c r="DX257" s="13">
        <f t="shared" si="62"/>
        <v>45545</v>
      </c>
      <c r="DY257" s="1"/>
      <c r="DZ257" s="1"/>
      <c r="EA257" s="1"/>
      <c r="EB257" s="1"/>
      <c r="EC257" s="1"/>
      <c r="ED257" s="1"/>
      <c r="EE257" s="1"/>
      <c r="EF257" s="38"/>
      <c r="EG257" s="38"/>
      <c r="EH257" s="38"/>
      <c r="EI257" s="38"/>
      <c r="EJ257" s="38"/>
      <c r="EK257" s="38"/>
      <c r="EL257" s="38"/>
      <c r="EM257" s="38"/>
      <c r="EN257" s="38"/>
    </row>
    <row r="258" spans="1:144" x14ac:dyDescent="0.3">
      <c r="A258" s="268">
        <f t="shared" si="49"/>
        <v>10</v>
      </c>
      <c r="B258" s="11">
        <f t="shared" ref="B258:B321" si="64">B257+1</f>
        <v>45546</v>
      </c>
      <c r="C258" s="1">
        <v>62</v>
      </c>
      <c r="D258" s="276">
        <v>9977.99</v>
      </c>
      <c r="E258" s="1">
        <v>0</v>
      </c>
      <c r="F258" s="1">
        <v>50.5</v>
      </c>
      <c r="G258" s="1">
        <v>34</v>
      </c>
      <c r="H258" s="1">
        <v>0</v>
      </c>
      <c r="I258" s="1">
        <v>5</v>
      </c>
      <c r="J258" s="38"/>
      <c r="K258" s="11">
        <f t="shared" si="63"/>
        <v>45546</v>
      </c>
      <c r="L258" s="1">
        <v>42</v>
      </c>
      <c r="M258" s="277">
        <v>5958.87</v>
      </c>
      <c r="N258" s="1">
        <v>19.100000000000001</v>
      </c>
      <c r="O258" s="1">
        <v>0</v>
      </c>
      <c r="P258" s="1">
        <v>0</v>
      </c>
      <c r="Q258" s="1">
        <v>0</v>
      </c>
      <c r="R258" s="1">
        <v>0</v>
      </c>
      <c r="S258" s="38"/>
      <c r="T258" s="11">
        <f t="shared" si="50"/>
        <v>45546</v>
      </c>
      <c r="U258" s="1">
        <v>34</v>
      </c>
      <c r="V258" s="1">
        <v>3434.23</v>
      </c>
      <c r="W258" s="1">
        <v>0</v>
      </c>
      <c r="X258" s="1">
        <v>0</v>
      </c>
      <c r="Y258" s="1">
        <v>56.25</v>
      </c>
      <c r="Z258" s="1">
        <v>0</v>
      </c>
      <c r="AA258" s="1">
        <v>10</v>
      </c>
      <c r="AB258" s="38"/>
      <c r="AC258" s="11">
        <f t="shared" si="51"/>
        <v>45546</v>
      </c>
      <c r="AD258" s="1">
        <v>75</v>
      </c>
      <c r="AE258" s="271">
        <v>10710.35</v>
      </c>
      <c r="AF258" s="1">
        <v>62.01</v>
      </c>
      <c r="AG258" s="1">
        <v>0</v>
      </c>
      <c r="AH258" s="1">
        <v>0</v>
      </c>
      <c r="AI258" s="1">
        <v>0</v>
      </c>
      <c r="AJ258" s="1">
        <v>0</v>
      </c>
      <c r="AK258" s="38"/>
      <c r="AL258" s="11">
        <f t="shared" si="52"/>
        <v>45546</v>
      </c>
      <c r="AM258" s="1">
        <v>69</v>
      </c>
      <c r="AN258" s="1">
        <v>8639.5</v>
      </c>
      <c r="AO258" s="1">
        <v>7.4</v>
      </c>
      <c r="AP258" s="1">
        <v>0</v>
      </c>
      <c r="AQ258" s="1">
        <v>0</v>
      </c>
      <c r="AR258" s="1">
        <v>0</v>
      </c>
      <c r="AS258" s="1">
        <v>0</v>
      </c>
      <c r="AT258" s="38"/>
      <c r="AU258" s="11">
        <f t="shared" si="53"/>
        <v>45546</v>
      </c>
      <c r="AV258" s="1">
        <v>36</v>
      </c>
      <c r="AW258" s="1">
        <v>2707.38</v>
      </c>
      <c r="AX258" s="1">
        <v>0</v>
      </c>
      <c r="AY258" s="1">
        <v>23</v>
      </c>
      <c r="AZ258" s="1">
        <v>25</v>
      </c>
      <c r="BA258" s="1">
        <v>0</v>
      </c>
      <c r="BB258" s="1">
        <v>4.28</v>
      </c>
      <c r="BC258" s="38"/>
      <c r="BD258" s="11">
        <f t="shared" si="54"/>
        <v>45546</v>
      </c>
      <c r="BE258" s="1">
        <v>41</v>
      </c>
      <c r="BF258" s="1">
        <v>6569.5</v>
      </c>
      <c r="BG258" s="1">
        <v>42.48</v>
      </c>
      <c r="BH258" s="1">
        <v>0</v>
      </c>
      <c r="BI258" s="1">
        <v>0</v>
      </c>
      <c r="BJ258" s="1">
        <v>26</v>
      </c>
      <c r="BK258" s="1">
        <v>6</v>
      </c>
      <c r="BL258" s="38"/>
      <c r="BM258" s="11">
        <f t="shared" si="55"/>
        <v>45546</v>
      </c>
      <c r="BN258" s="1">
        <v>41</v>
      </c>
      <c r="BO258" s="1">
        <v>4991.01</v>
      </c>
      <c r="BP258" s="1">
        <v>17.68</v>
      </c>
      <c r="BQ258" s="1">
        <v>0</v>
      </c>
      <c r="BR258" s="1">
        <v>735.33</v>
      </c>
      <c r="BS258" s="1">
        <v>2</v>
      </c>
      <c r="BT258" s="1">
        <v>3</v>
      </c>
      <c r="BU258" s="38"/>
      <c r="BV258" s="11">
        <f t="shared" si="56"/>
        <v>45546</v>
      </c>
      <c r="BW258" s="1"/>
      <c r="BX258" s="1"/>
      <c r="BY258" s="1"/>
      <c r="BZ258" s="1"/>
      <c r="CA258" s="1"/>
      <c r="CB258" s="1"/>
      <c r="CC258" s="1"/>
      <c r="CD258" s="38"/>
      <c r="CE258" s="11">
        <f t="shared" si="57"/>
        <v>45546</v>
      </c>
      <c r="CF258" s="1">
        <v>45</v>
      </c>
      <c r="CG258" s="1">
        <v>5888.11</v>
      </c>
      <c r="CH258" s="1">
        <v>77.5</v>
      </c>
      <c r="CI258" s="1">
        <v>0</v>
      </c>
      <c r="CJ258" s="1">
        <v>0</v>
      </c>
      <c r="CK258" s="1">
        <v>0</v>
      </c>
      <c r="CL258" s="1">
        <v>2.63</v>
      </c>
      <c r="CM258" s="38"/>
      <c r="CN258" s="11">
        <f t="shared" si="58"/>
        <v>45546</v>
      </c>
      <c r="CO258" s="1">
        <v>86</v>
      </c>
      <c r="CP258" s="277">
        <v>9882.4599999999991</v>
      </c>
      <c r="CQ258" s="1">
        <v>83.5</v>
      </c>
      <c r="CR258" s="1">
        <v>414.36</v>
      </c>
      <c r="CS258" s="1">
        <v>300</v>
      </c>
      <c r="CT258" s="1">
        <v>1</v>
      </c>
      <c r="CU258" s="1">
        <v>72.239999999999995</v>
      </c>
      <c r="CV258" s="38"/>
      <c r="CW258" s="13">
        <f t="shared" si="59"/>
        <v>45546</v>
      </c>
      <c r="CX258" s="1"/>
      <c r="CY258" s="1"/>
      <c r="CZ258" s="1"/>
      <c r="DA258" s="1"/>
      <c r="DB258" s="1"/>
      <c r="DC258" s="1"/>
      <c r="DD258" s="1"/>
      <c r="DE258" s="38"/>
      <c r="DF258" s="13">
        <f t="shared" si="60"/>
        <v>45546</v>
      </c>
      <c r="DG258" s="1"/>
      <c r="DH258" s="1"/>
      <c r="DI258" s="1"/>
      <c r="DJ258" s="1"/>
      <c r="DK258" s="1"/>
      <c r="DL258" s="1"/>
      <c r="DM258" s="1"/>
      <c r="DN258" s="38"/>
      <c r="DO258" s="13">
        <f t="shared" si="61"/>
        <v>45546</v>
      </c>
      <c r="DP258" s="1"/>
      <c r="DQ258" s="1"/>
      <c r="DR258" s="1"/>
      <c r="DS258" s="1"/>
      <c r="DT258" s="1"/>
      <c r="DU258" s="1"/>
      <c r="DV258" s="1"/>
      <c r="DW258" s="38"/>
      <c r="DX258" s="13">
        <f t="shared" si="62"/>
        <v>45546</v>
      </c>
      <c r="DY258" s="1"/>
      <c r="DZ258" s="1"/>
      <c r="EA258" s="1"/>
      <c r="EB258" s="1"/>
      <c r="EC258" s="1"/>
      <c r="ED258" s="1"/>
      <c r="EE258" s="1"/>
      <c r="EF258" s="38"/>
      <c r="EG258" s="38"/>
      <c r="EH258" s="38"/>
      <c r="EI258" s="38"/>
      <c r="EJ258" s="38"/>
      <c r="EK258" s="38"/>
      <c r="EL258" s="38"/>
      <c r="EM258" s="38"/>
      <c r="EN258" s="38"/>
    </row>
    <row r="259" spans="1:144" x14ac:dyDescent="0.3">
      <c r="A259" s="268">
        <f t="shared" si="49"/>
        <v>10</v>
      </c>
      <c r="B259" s="11">
        <f t="shared" si="64"/>
        <v>45547</v>
      </c>
      <c r="C259" s="1">
        <v>42</v>
      </c>
      <c r="D259" s="276">
        <v>6139.16</v>
      </c>
      <c r="E259" s="1">
        <v>0</v>
      </c>
      <c r="F259" s="1">
        <v>38.5</v>
      </c>
      <c r="G259" s="1">
        <v>7.5</v>
      </c>
      <c r="H259" s="1">
        <v>0</v>
      </c>
      <c r="I259" s="1">
        <v>23.5</v>
      </c>
      <c r="J259" s="38"/>
      <c r="K259" s="11">
        <f t="shared" si="63"/>
        <v>45547</v>
      </c>
      <c r="L259" s="1">
        <v>20</v>
      </c>
      <c r="M259" s="1">
        <v>2748.14</v>
      </c>
      <c r="N259" s="1">
        <v>16.989999999999998</v>
      </c>
      <c r="O259" s="1">
        <v>0</v>
      </c>
      <c r="P259" s="1">
        <v>0</v>
      </c>
      <c r="Q259" s="1">
        <v>0</v>
      </c>
      <c r="R259" s="1">
        <v>10.5</v>
      </c>
      <c r="S259" s="38"/>
      <c r="T259" s="11">
        <f t="shared" si="50"/>
        <v>45547</v>
      </c>
      <c r="U259" s="1">
        <v>27</v>
      </c>
      <c r="V259" s="1">
        <v>2994.25</v>
      </c>
      <c r="W259" s="1">
        <v>0</v>
      </c>
      <c r="X259" s="1">
        <v>0</v>
      </c>
      <c r="Y259" s="1">
        <v>9</v>
      </c>
      <c r="Z259" s="1">
        <v>0</v>
      </c>
      <c r="AA259" s="1">
        <v>6.5</v>
      </c>
      <c r="AB259" s="38"/>
      <c r="AC259" s="11">
        <f t="shared" si="51"/>
        <v>45547</v>
      </c>
      <c r="AD259" s="1">
        <v>77</v>
      </c>
      <c r="AE259" s="1">
        <v>11412.65</v>
      </c>
      <c r="AF259" s="1">
        <v>55.54</v>
      </c>
      <c r="AG259" s="1">
        <v>0</v>
      </c>
      <c r="AH259" s="1">
        <v>0</v>
      </c>
      <c r="AI259" s="1">
        <v>0</v>
      </c>
      <c r="AJ259" s="1">
        <v>10</v>
      </c>
      <c r="AK259" s="38"/>
      <c r="AL259" s="11">
        <f t="shared" si="52"/>
        <v>45547</v>
      </c>
      <c r="AM259" s="1">
        <v>64</v>
      </c>
      <c r="AN259" s="1">
        <v>7932.22</v>
      </c>
      <c r="AO259" s="1">
        <v>3.7</v>
      </c>
      <c r="AP259" s="1">
        <v>0</v>
      </c>
      <c r="AQ259" s="1">
        <v>150</v>
      </c>
      <c r="AR259" s="1">
        <v>0</v>
      </c>
      <c r="AS259" s="1">
        <v>0</v>
      </c>
      <c r="AT259" s="38"/>
      <c r="AU259" s="11">
        <f t="shared" si="53"/>
        <v>45547</v>
      </c>
      <c r="AV259" s="1">
        <v>31</v>
      </c>
      <c r="AW259" s="1">
        <v>2470.16</v>
      </c>
      <c r="AX259" s="1">
        <v>0</v>
      </c>
      <c r="AY259" s="1">
        <v>22</v>
      </c>
      <c r="AZ259" s="1">
        <v>25</v>
      </c>
      <c r="BA259" s="1">
        <v>0</v>
      </c>
      <c r="BB259" s="1">
        <v>228.26</v>
      </c>
      <c r="BC259" s="38"/>
      <c r="BD259" s="11">
        <f t="shared" si="54"/>
        <v>45547</v>
      </c>
      <c r="BE259" s="1">
        <v>48</v>
      </c>
      <c r="BF259" s="1">
        <v>6614.22</v>
      </c>
      <c r="BG259" s="1">
        <v>2.77</v>
      </c>
      <c r="BH259" s="1">
        <v>0</v>
      </c>
      <c r="BI259" s="1">
        <v>4.95</v>
      </c>
      <c r="BJ259" s="1">
        <v>26</v>
      </c>
      <c r="BK259" s="1">
        <v>0</v>
      </c>
      <c r="BL259" s="38"/>
      <c r="BM259" s="11">
        <f t="shared" si="55"/>
        <v>45547</v>
      </c>
      <c r="BN259" s="1">
        <v>41</v>
      </c>
      <c r="BO259" s="1">
        <v>5044.09</v>
      </c>
      <c r="BP259" s="1">
        <v>23.72</v>
      </c>
      <c r="BQ259" s="1">
        <v>0</v>
      </c>
      <c r="BR259" s="1">
        <v>250</v>
      </c>
      <c r="BS259" s="1">
        <v>3</v>
      </c>
      <c r="BT259" s="1">
        <v>7</v>
      </c>
      <c r="BU259" s="38"/>
      <c r="BV259" s="11">
        <f t="shared" si="56"/>
        <v>45547</v>
      </c>
      <c r="BW259" s="1"/>
      <c r="BX259" s="1"/>
      <c r="BY259" s="1"/>
      <c r="BZ259" s="1"/>
      <c r="CA259" s="1"/>
      <c r="CB259" s="1"/>
      <c r="CC259" s="1"/>
      <c r="CD259" s="38"/>
      <c r="CE259" s="11">
        <f t="shared" si="57"/>
        <v>45547</v>
      </c>
      <c r="CF259" s="1">
        <v>32</v>
      </c>
      <c r="CG259" s="1">
        <v>4184.05</v>
      </c>
      <c r="CH259" s="1">
        <v>19</v>
      </c>
      <c r="CI259" s="1">
        <v>0</v>
      </c>
      <c r="CJ259" s="1">
        <v>0</v>
      </c>
      <c r="CK259" s="1">
        <v>0</v>
      </c>
      <c r="CL259" s="1">
        <v>5.26</v>
      </c>
      <c r="CM259" s="38"/>
      <c r="CN259" s="11">
        <f t="shared" si="58"/>
        <v>45547</v>
      </c>
      <c r="CO259" s="1">
        <v>67</v>
      </c>
      <c r="CP259" s="1">
        <v>7157.57</v>
      </c>
      <c r="CQ259" s="1">
        <v>96.89</v>
      </c>
      <c r="CR259" s="1">
        <v>587.65</v>
      </c>
      <c r="CS259" s="1">
        <v>100</v>
      </c>
      <c r="CT259" s="1">
        <v>1</v>
      </c>
      <c r="CU259" s="1">
        <v>98.37</v>
      </c>
      <c r="CV259" s="38"/>
      <c r="CW259" s="13">
        <f t="shared" si="59"/>
        <v>45547</v>
      </c>
      <c r="CX259" s="1"/>
      <c r="CY259" s="1"/>
      <c r="CZ259" s="1"/>
      <c r="DA259" s="1"/>
      <c r="DB259" s="1"/>
      <c r="DC259" s="1"/>
      <c r="DD259" s="1"/>
      <c r="DE259" s="38"/>
      <c r="DF259" s="13">
        <f t="shared" si="60"/>
        <v>45547</v>
      </c>
      <c r="DG259" s="1"/>
      <c r="DH259" s="1"/>
      <c r="DI259" s="1"/>
      <c r="DJ259" s="1"/>
      <c r="DK259" s="1"/>
      <c r="DL259" s="1"/>
      <c r="DM259" s="1"/>
      <c r="DN259" s="38"/>
      <c r="DO259" s="13">
        <f t="shared" si="61"/>
        <v>45547</v>
      </c>
      <c r="DP259" s="1"/>
      <c r="DQ259" s="1"/>
      <c r="DR259" s="1"/>
      <c r="DS259" s="1"/>
      <c r="DT259" s="1"/>
      <c r="DU259" s="1"/>
      <c r="DV259" s="1"/>
      <c r="DW259" s="38"/>
      <c r="DX259" s="13">
        <f t="shared" si="62"/>
        <v>45547</v>
      </c>
      <c r="DY259" s="1"/>
      <c r="DZ259" s="1"/>
      <c r="EA259" s="1"/>
      <c r="EB259" s="1"/>
      <c r="EC259" s="1"/>
      <c r="ED259" s="1"/>
      <c r="EE259" s="1"/>
      <c r="EF259" s="38"/>
      <c r="EG259" s="38"/>
      <c r="EH259" s="38"/>
      <c r="EI259" s="38"/>
      <c r="EJ259" s="38"/>
      <c r="EK259" s="38"/>
      <c r="EL259" s="38"/>
      <c r="EM259" s="38"/>
      <c r="EN259" s="38"/>
    </row>
    <row r="260" spans="1:144" x14ac:dyDescent="0.3">
      <c r="A260" s="268">
        <f t="shared" si="49"/>
        <v>10</v>
      </c>
      <c r="B260" s="11">
        <f t="shared" si="64"/>
        <v>45548</v>
      </c>
      <c r="C260" s="1">
        <v>60</v>
      </c>
      <c r="D260" s="1">
        <v>8783.48</v>
      </c>
      <c r="E260" s="1">
        <v>0</v>
      </c>
      <c r="F260" s="1">
        <v>102.5</v>
      </c>
      <c r="G260" s="1">
        <v>0</v>
      </c>
      <c r="H260" s="1">
        <v>0</v>
      </c>
      <c r="I260" s="1">
        <v>86</v>
      </c>
      <c r="J260" s="38"/>
      <c r="K260" s="11">
        <f t="shared" si="63"/>
        <v>45548</v>
      </c>
      <c r="L260" s="1">
        <v>19</v>
      </c>
      <c r="M260" s="1">
        <v>2459.33</v>
      </c>
      <c r="N260" s="1">
        <v>48.36</v>
      </c>
      <c r="O260" s="1">
        <v>0</v>
      </c>
      <c r="P260" s="1">
        <v>0</v>
      </c>
      <c r="Q260" s="1">
        <v>0</v>
      </c>
      <c r="R260" s="1">
        <v>0</v>
      </c>
      <c r="S260" s="38"/>
      <c r="T260" s="11">
        <f t="shared" si="50"/>
        <v>45548</v>
      </c>
      <c r="U260" s="1">
        <v>21</v>
      </c>
      <c r="V260" s="1">
        <v>2137.1999999999998</v>
      </c>
      <c r="W260" s="1">
        <v>0</v>
      </c>
      <c r="X260" s="1">
        <v>0</v>
      </c>
      <c r="Y260" s="1">
        <v>4.75</v>
      </c>
      <c r="Z260" s="1">
        <v>0</v>
      </c>
      <c r="AA260" s="1">
        <v>7013.71</v>
      </c>
      <c r="AB260" s="38"/>
      <c r="AC260" s="11">
        <f t="shared" si="51"/>
        <v>45548</v>
      </c>
      <c r="AD260" s="1">
        <v>67</v>
      </c>
      <c r="AE260" s="276">
        <v>9327.34</v>
      </c>
      <c r="AF260" s="1">
        <v>39.799999999999997</v>
      </c>
      <c r="AG260" s="1">
        <v>0</v>
      </c>
      <c r="AH260" s="1">
        <v>0</v>
      </c>
      <c r="AI260" s="1">
        <v>0</v>
      </c>
      <c r="AJ260" s="1">
        <v>17</v>
      </c>
      <c r="AK260" s="38"/>
      <c r="AL260" s="11">
        <f t="shared" si="52"/>
        <v>45548</v>
      </c>
      <c r="AM260" s="1">
        <v>53</v>
      </c>
      <c r="AN260" s="276">
        <v>6172.7</v>
      </c>
      <c r="AO260" s="1">
        <v>51.83</v>
      </c>
      <c r="AP260" s="1">
        <v>0</v>
      </c>
      <c r="AQ260" s="1">
        <v>4.95</v>
      </c>
      <c r="AR260" s="1">
        <v>0</v>
      </c>
      <c r="AS260" s="1">
        <v>0</v>
      </c>
      <c r="AT260" s="38"/>
      <c r="AU260" s="11">
        <f t="shared" si="53"/>
        <v>45548</v>
      </c>
      <c r="AV260" s="1">
        <v>35</v>
      </c>
      <c r="AW260" s="1">
        <v>2772.24</v>
      </c>
      <c r="AX260" s="1">
        <v>0</v>
      </c>
      <c r="AY260" s="1">
        <v>49.73</v>
      </c>
      <c r="AZ260" s="1">
        <v>0</v>
      </c>
      <c r="BA260" s="1">
        <v>0</v>
      </c>
      <c r="BB260" s="1">
        <v>116.2</v>
      </c>
      <c r="BC260" s="38"/>
      <c r="BD260" s="11">
        <f t="shared" si="54"/>
        <v>45548</v>
      </c>
      <c r="BE260" s="1">
        <v>43</v>
      </c>
      <c r="BF260" s="1">
        <v>5578.62</v>
      </c>
      <c r="BG260" s="1">
        <v>3.24</v>
      </c>
      <c r="BH260" s="1">
        <v>0</v>
      </c>
      <c r="BI260" s="1">
        <v>0</v>
      </c>
      <c r="BJ260" s="1">
        <v>26</v>
      </c>
      <c r="BK260" s="1">
        <v>200.66</v>
      </c>
      <c r="BL260" s="38"/>
      <c r="BM260" s="11">
        <f t="shared" si="55"/>
        <v>45548</v>
      </c>
      <c r="BN260" s="1">
        <v>34</v>
      </c>
      <c r="BO260" s="1">
        <v>3652.16</v>
      </c>
      <c r="BP260" s="1">
        <v>3.26</v>
      </c>
      <c r="BQ260" s="1">
        <v>0</v>
      </c>
      <c r="BR260" s="1">
        <v>202.02</v>
      </c>
      <c r="BS260" s="1">
        <v>3</v>
      </c>
      <c r="BT260" s="1">
        <v>3.5</v>
      </c>
      <c r="BU260" s="38"/>
      <c r="BV260" s="11">
        <f t="shared" si="56"/>
        <v>45548</v>
      </c>
      <c r="BW260" s="1"/>
      <c r="BX260" s="1"/>
      <c r="BY260" s="1"/>
      <c r="BZ260" s="1"/>
      <c r="CA260" s="1"/>
      <c r="CB260" s="1"/>
      <c r="CC260" s="1"/>
      <c r="CD260" s="38"/>
      <c r="CE260" s="11">
        <f t="shared" si="57"/>
        <v>45548</v>
      </c>
      <c r="CF260" s="1">
        <v>51</v>
      </c>
      <c r="CG260" s="1">
        <v>7172.2</v>
      </c>
      <c r="CH260" s="1">
        <v>66.5</v>
      </c>
      <c r="CI260" s="1">
        <v>0</v>
      </c>
      <c r="CJ260" s="1">
        <v>0</v>
      </c>
      <c r="CK260" s="1">
        <v>0</v>
      </c>
      <c r="CL260" s="1">
        <v>28.91</v>
      </c>
      <c r="CM260" s="38"/>
      <c r="CN260" s="11">
        <f t="shared" si="58"/>
        <v>45548</v>
      </c>
      <c r="CO260" s="1">
        <v>44</v>
      </c>
      <c r="CP260" s="1">
        <v>4600.99</v>
      </c>
      <c r="CQ260" s="1">
        <v>119</v>
      </c>
      <c r="CR260" s="1">
        <v>350.23</v>
      </c>
      <c r="CS260" s="1">
        <v>50</v>
      </c>
      <c r="CT260" s="1">
        <v>1</v>
      </c>
      <c r="CU260" s="1">
        <v>69.97</v>
      </c>
      <c r="CV260" s="38"/>
      <c r="CW260" s="13">
        <f t="shared" si="59"/>
        <v>45548</v>
      </c>
      <c r="CX260" s="1"/>
      <c r="CY260" s="271"/>
      <c r="CZ260" s="1"/>
      <c r="DA260" s="1"/>
      <c r="DB260" s="1"/>
      <c r="DC260" s="1"/>
      <c r="DD260" s="1"/>
      <c r="DE260" s="38"/>
      <c r="DF260" s="13">
        <f t="shared" si="60"/>
        <v>45548</v>
      </c>
      <c r="DG260" s="1"/>
      <c r="DH260" s="1"/>
      <c r="DI260" s="1"/>
      <c r="DJ260" s="1"/>
      <c r="DK260" s="1"/>
      <c r="DL260" s="1"/>
      <c r="DM260" s="1"/>
      <c r="DN260" s="38"/>
      <c r="DO260" s="13">
        <f t="shared" si="61"/>
        <v>45548</v>
      </c>
      <c r="DP260" s="1"/>
      <c r="DQ260" s="1"/>
      <c r="DR260" s="1"/>
      <c r="DS260" s="1"/>
      <c r="DT260" s="1"/>
      <c r="DU260" s="1"/>
      <c r="DV260" s="1"/>
      <c r="DW260" s="38"/>
      <c r="DX260" s="13">
        <f t="shared" si="62"/>
        <v>45548</v>
      </c>
      <c r="DY260" s="1"/>
      <c r="DZ260" s="1"/>
      <c r="EA260" s="1"/>
      <c r="EB260" s="1"/>
      <c r="EC260" s="1"/>
      <c r="ED260" s="1"/>
      <c r="EE260" s="1"/>
      <c r="EF260" s="38"/>
      <c r="EG260" s="38"/>
      <c r="EH260" s="38"/>
      <c r="EI260" s="38"/>
      <c r="EJ260" s="38"/>
      <c r="EK260" s="38"/>
      <c r="EL260" s="38"/>
      <c r="EM260" s="38"/>
      <c r="EN260" s="38"/>
    </row>
    <row r="261" spans="1:144" x14ac:dyDescent="0.3">
      <c r="A261" s="268">
        <f t="shared" ref="A261:A324" si="65">COUNT(C261,L261,U261,AD261,AM261,AV261,BE261,BN261,BW261,CF261,CO261,CX261,DG261,DP261,DY261)</f>
        <v>10</v>
      </c>
      <c r="B261" s="11">
        <f t="shared" si="64"/>
        <v>45549</v>
      </c>
      <c r="C261" s="1">
        <v>37</v>
      </c>
      <c r="D261" s="1">
        <v>5196.9399999999996</v>
      </c>
      <c r="E261" s="1">
        <v>0</v>
      </c>
      <c r="F261" s="1">
        <v>47.5</v>
      </c>
      <c r="G261" s="1">
        <v>25</v>
      </c>
      <c r="H261" s="1">
        <v>0</v>
      </c>
      <c r="I261" s="1">
        <v>7.5</v>
      </c>
      <c r="J261" s="60">
        <f>SUM(C248:C262)</f>
        <v>638</v>
      </c>
      <c r="K261" s="11">
        <f t="shared" si="63"/>
        <v>45549</v>
      </c>
      <c r="L261" s="1">
        <v>17</v>
      </c>
      <c r="M261" s="1">
        <v>2329.5500000000002</v>
      </c>
      <c r="N261" s="1">
        <v>52.35</v>
      </c>
      <c r="O261" s="1">
        <v>0</v>
      </c>
      <c r="P261" s="1">
        <v>141.94</v>
      </c>
      <c r="Q261" s="1">
        <v>0</v>
      </c>
      <c r="R261" s="1">
        <v>24</v>
      </c>
      <c r="S261" s="60">
        <f>SUM(L248:L262)</f>
        <v>380</v>
      </c>
      <c r="T261" s="11">
        <f t="shared" ref="T261:T324" si="66">B261</f>
        <v>45549</v>
      </c>
      <c r="U261" s="1">
        <v>24</v>
      </c>
      <c r="V261" s="1">
        <v>2698.64</v>
      </c>
      <c r="W261" s="1">
        <v>0</v>
      </c>
      <c r="X261" s="1">
        <v>0</v>
      </c>
      <c r="Y261" s="1">
        <v>23</v>
      </c>
      <c r="Z261" s="1">
        <v>0</v>
      </c>
      <c r="AA261" s="1">
        <v>3</v>
      </c>
      <c r="AB261" s="60">
        <f>SUM(U248:U262)</f>
        <v>435</v>
      </c>
      <c r="AC261" s="11">
        <f t="shared" ref="AC261:AC324" si="67">B261</f>
        <v>45549</v>
      </c>
      <c r="AD261" s="1">
        <v>57</v>
      </c>
      <c r="AE261" s="1">
        <v>7150.31</v>
      </c>
      <c r="AF261" s="1">
        <v>37.950000000000003</v>
      </c>
      <c r="AG261" s="1">
        <v>0</v>
      </c>
      <c r="AH261" s="1">
        <v>-272.20999999999998</v>
      </c>
      <c r="AI261" s="1">
        <v>0</v>
      </c>
      <c r="AJ261" s="1">
        <v>20</v>
      </c>
      <c r="AK261" s="60">
        <f>SUM(AD248:AD262)</f>
        <v>1034</v>
      </c>
      <c r="AL261" s="11">
        <f t="shared" ref="AL261:AL324" si="68">B261</f>
        <v>45549</v>
      </c>
      <c r="AM261" s="1">
        <v>59</v>
      </c>
      <c r="AN261" s="1">
        <v>7031.58</v>
      </c>
      <c r="AO261" s="1">
        <v>12.95</v>
      </c>
      <c r="AP261" s="1">
        <v>0</v>
      </c>
      <c r="AQ261" s="1">
        <v>24.75</v>
      </c>
      <c r="AR261" s="1">
        <v>0</v>
      </c>
      <c r="AS261" s="1">
        <v>0</v>
      </c>
      <c r="AT261" s="60">
        <f>SUM(AM248:AM262)</f>
        <v>859</v>
      </c>
      <c r="AU261" s="11">
        <f t="shared" ref="AU261:AU324" si="69">B261</f>
        <v>45549</v>
      </c>
      <c r="AV261" s="1">
        <v>22</v>
      </c>
      <c r="AW261" s="1">
        <v>1691.14</v>
      </c>
      <c r="AX261" s="1">
        <v>0</v>
      </c>
      <c r="AY261" s="1">
        <v>76</v>
      </c>
      <c r="AZ261" s="1">
        <v>10</v>
      </c>
      <c r="BA261" s="1">
        <v>1</v>
      </c>
      <c r="BB261" s="1">
        <v>21.4</v>
      </c>
      <c r="BC261" s="60">
        <f>SUM(AV248:AV262)</f>
        <v>517</v>
      </c>
      <c r="BD261" s="11">
        <f t="shared" ref="BD261:BD324" si="70">B261</f>
        <v>45549</v>
      </c>
      <c r="BE261" s="1">
        <v>46</v>
      </c>
      <c r="BF261" s="1">
        <v>6285.2</v>
      </c>
      <c r="BG261" s="1">
        <v>24.01</v>
      </c>
      <c r="BH261" s="1">
        <v>0</v>
      </c>
      <c r="BI261" s="1">
        <v>0</v>
      </c>
      <c r="BJ261" s="1">
        <v>26</v>
      </c>
      <c r="BK261" s="1">
        <v>8.5</v>
      </c>
      <c r="BL261" s="60">
        <f>SUM(BE248:BE262)</f>
        <v>604</v>
      </c>
      <c r="BM261" s="11">
        <f t="shared" ref="BM261:BM324" si="71">B261</f>
        <v>45549</v>
      </c>
      <c r="BN261" s="1">
        <v>45</v>
      </c>
      <c r="BO261" s="1">
        <v>5529.28</v>
      </c>
      <c r="BP261" s="1">
        <v>24.19</v>
      </c>
      <c r="BQ261" s="1">
        <v>0</v>
      </c>
      <c r="BR261" s="1">
        <v>207</v>
      </c>
      <c r="BS261" s="1">
        <v>2</v>
      </c>
      <c r="BT261" s="1">
        <v>0</v>
      </c>
      <c r="BU261" s="60">
        <f>SUM(BN248:BN262)</f>
        <v>555</v>
      </c>
      <c r="BV261" s="11">
        <f t="shared" ref="BV261:BV324" si="72">B261</f>
        <v>45549</v>
      </c>
      <c r="BW261" s="1"/>
      <c r="BX261" s="1"/>
      <c r="BY261" s="1"/>
      <c r="BZ261" s="1"/>
      <c r="CA261" s="1"/>
      <c r="CB261" s="1"/>
      <c r="CC261" s="1"/>
      <c r="CD261" s="60">
        <f>SUM(BW248:BW262)</f>
        <v>0</v>
      </c>
      <c r="CE261" s="11">
        <f t="shared" ref="CE261:CE324" si="73">B261</f>
        <v>45549</v>
      </c>
      <c r="CF261" s="1">
        <v>49</v>
      </c>
      <c r="CG261" s="1">
        <v>6635.56</v>
      </c>
      <c r="CH261" s="1">
        <v>74</v>
      </c>
      <c r="CI261" s="1">
        <v>0</v>
      </c>
      <c r="CJ261" s="1">
        <v>0</v>
      </c>
      <c r="CK261" s="1">
        <v>0</v>
      </c>
      <c r="CL261" s="1">
        <v>16.82</v>
      </c>
      <c r="CM261" s="60">
        <f>SUM(CF248:CF262)</f>
        <v>523</v>
      </c>
      <c r="CN261" s="11">
        <f t="shared" ref="CN261:CN324" si="74">B261</f>
        <v>45549</v>
      </c>
      <c r="CO261" s="1">
        <v>43</v>
      </c>
      <c r="CP261" s="1">
        <v>4948.05</v>
      </c>
      <c r="CQ261" s="1">
        <v>39</v>
      </c>
      <c r="CR261" s="1">
        <v>281.25</v>
      </c>
      <c r="CS261" s="1">
        <v>75</v>
      </c>
      <c r="CT261" s="1">
        <v>0</v>
      </c>
      <c r="CU261" s="1">
        <v>32.76</v>
      </c>
      <c r="CV261" s="60">
        <f>SUM(CO248:CO262)</f>
        <v>816</v>
      </c>
      <c r="CW261" s="13">
        <f t="shared" ref="CW261:CW324" si="75">B261</f>
        <v>45549</v>
      </c>
      <c r="CX261" s="1"/>
      <c r="CY261" s="1"/>
      <c r="CZ261" s="1"/>
      <c r="DA261" s="1"/>
      <c r="DB261" s="1"/>
      <c r="DC261" s="1"/>
      <c r="DD261" s="1"/>
      <c r="DE261" s="60">
        <f>SUM(CX248:CX262)</f>
        <v>0</v>
      </c>
      <c r="DF261" s="13">
        <f t="shared" ref="DF261:DF324" si="76">B261</f>
        <v>45549</v>
      </c>
      <c r="DG261" s="1"/>
      <c r="DH261" s="1"/>
      <c r="DI261" s="1"/>
      <c r="DJ261" s="1"/>
      <c r="DK261" s="1"/>
      <c r="DL261" s="1"/>
      <c r="DM261" s="1"/>
      <c r="DN261" s="60">
        <f>SUM(DG248:DG262)</f>
        <v>0</v>
      </c>
      <c r="DO261" s="13">
        <f t="shared" ref="DO261:DO324" si="77">B261</f>
        <v>45549</v>
      </c>
      <c r="DP261" s="1"/>
      <c r="DQ261" s="1"/>
      <c r="DR261" s="1"/>
      <c r="DS261" s="1"/>
      <c r="DT261" s="1"/>
      <c r="DU261" s="1"/>
      <c r="DV261" s="1"/>
      <c r="DW261" s="60">
        <f>SUM(DP248:DP262)</f>
        <v>0</v>
      </c>
      <c r="DX261" s="13">
        <f t="shared" ref="DX261:DX324" si="78">B261</f>
        <v>45549</v>
      </c>
      <c r="DY261" s="1"/>
      <c r="DZ261" s="1"/>
      <c r="EA261" s="1"/>
      <c r="EB261" s="1"/>
      <c r="EC261" s="1"/>
      <c r="ED261" s="1"/>
      <c r="EE261" s="1"/>
      <c r="EF261" s="60">
        <f>SUM(DY248:DY262)</f>
        <v>0</v>
      </c>
      <c r="EG261" s="38"/>
      <c r="EH261" s="38"/>
      <c r="EI261" s="38"/>
      <c r="EJ261" s="38"/>
      <c r="EK261" s="38"/>
      <c r="EL261" s="38"/>
      <c r="EM261" s="38"/>
      <c r="EN261" s="38"/>
    </row>
    <row r="262" spans="1:144" x14ac:dyDescent="0.3">
      <c r="A262" s="268">
        <f t="shared" si="65"/>
        <v>10</v>
      </c>
      <c r="B262" s="11">
        <f t="shared" si="64"/>
        <v>45550</v>
      </c>
      <c r="C262" s="1">
        <v>30</v>
      </c>
      <c r="D262" s="280">
        <v>3704.61</v>
      </c>
      <c r="E262" s="1">
        <v>0</v>
      </c>
      <c r="F262" s="1">
        <v>29.5</v>
      </c>
      <c r="G262" s="1">
        <v>2.5</v>
      </c>
      <c r="H262" s="1">
        <v>4</v>
      </c>
      <c r="I262" s="1">
        <v>20</v>
      </c>
      <c r="J262" s="102">
        <f>SUM(D248:G262)</f>
        <v>91052.66</v>
      </c>
      <c r="K262" s="11">
        <f t="shared" ref="K262:K325" si="79">B262</f>
        <v>45550</v>
      </c>
      <c r="L262" s="1">
        <v>19</v>
      </c>
      <c r="M262" s="1">
        <v>2613.6</v>
      </c>
      <c r="N262" s="1">
        <v>26.42</v>
      </c>
      <c r="O262" s="1">
        <v>0</v>
      </c>
      <c r="P262" s="1">
        <v>0</v>
      </c>
      <c r="Q262" s="1">
        <v>0</v>
      </c>
      <c r="R262" s="1">
        <v>0</v>
      </c>
      <c r="S262" s="102">
        <f>SUM(M248:P262)</f>
        <v>53794.850000000006</v>
      </c>
      <c r="T262" s="11">
        <f t="shared" si="66"/>
        <v>45550</v>
      </c>
      <c r="U262" s="1">
        <v>17</v>
      </c>
      <c r="V262" s="1">
        <v>1861.78</v>
      </c>
      <c r="W262" s="1">
        <v>0</v>
      </c>
      <c r="X262" s="1">
        <v>0</v>
      </c>
      <c r="Y262" s="1">
        <v>13.25</v>
      </c>
      <c r="Z262" s="1">
        <v>0</v>
      </c>
      <c r="AA262" s="1">
        <v>0</v>
      </c>
      <c r="AB262" s="102">
        <f>SUM(V248:Y262)</f>
        <v>47892.59</v>
      </c>
      <c r="AC262" s="11">
        <f t="shared" si="67"/>
        <v>45550</v>
      </c>
      <c r="AD262" s="1">
        <v>64</v>
      </c>
      <c r="AE262" s="272">
        <v>8197.07</v>
      </c>
      <c r="AF262" s="272">
        <v>62</v>
      </c>
      <c r="AG262" s="272">
        <v>0</v>
      </c>
      <c r="AH262" s="272">
        <v>0</v>
      </c>
      <c r="AI262" s="1">
        <v>0</v>
      </c>
      <c r="AJ262" s="272">
        <v>12</v>
      </c>
      <c r="AK262" s="102">
        <f>SUM(AE248:AH262)</f>
        <v>139159.22999999998</v>
      </c>
      <c r="AL262" s="11">
        <f t="shared" si="68"/>
        <v>45550</v>
      </c>
      <c r="AM262" s="1">
        <v>61</v>
      </c>
      <c r="AN262" s="272">
        <v>7875.89</v>
      </c>
      <c r="AO262" s="272">
        <v>37.020000000000003</v>
      </c>
      <c r="AP262" s="272">
        <v>0</v>
      </c>
      <c r="AQ262" s="272">
        <v>4.95</v>
      </c>
      <c r="AR262" s="1">
        <v>0</v>
      </c>
      <c r="AS262" s="272">
        <v>0</v>
      </c>
      <c r="AT262" s="102">
        <f>SUM(AN248:AQ262)</f>
        <v>105515.84999999999</v>
      </c>
      <c r="AU262" s="11">
        <f t="shared" si="69"/>
        <v>45550</v>
      </c>
      <c r="AV262" s="1">
        <v>39</v>
      </c>
      <c r="AW262" s="1">
        <v>3194.87</v>
      </c>
      <c r="AX262" s="1">
        <v>0</v>
      </c>
      <c r="AY262" s="1">
        <v>41</v>
      </c>
      <c r="AZ262" s="1">
        <v>0</v>
      </c>
      <c r="BA262" s="1">
        <v>0</v>
      </c>
      <c r="BB262" s="1">
        <v>119.79</v>
      </c>
      <c r="BC262" s="102">
        <f>SUM(AW248:AZ262)</f>
        <v>41643.060000000005</v>
      </c>
      <c r="BD262" s="11">
        <f t="shared" si="70"/>
        <v>45550</v>
      </c>
      <c r="BE262" s="1">
        <v>24</v>
      </c>
      <c r="BF262" s="1">
        <v>3589.81</v>
      </c>
      <c r="BG262" s="1">
        <v>24.01</v>
      </c>
      <c r="BH262" s="1">
        <v>0</v>
      </c>
      <c r="BI262" s="1">
        <v>0</v>
      </c>
      <c r="BJ262" s="1">
        <v>26</v>
      </c>
      <c r="BK262" s="1">
        <v>15</v>
      </c>
      <c r="BL262" s="102">
        <f>SUM(BF248:BI262)</f>
        <v>83249.149999999994</v>
      </c>
      <c r="BM262" s="11">
        <f t="shared" si="71"/>
        <v>45550</v>
      </c>
      <c r="BN262" s="1">
        <v>42</v>
      </c>
      <c r="BO262" s="1">
        <v>4966.8500000000004</v>
      </c>
      <c r="BP262" s="1">
        <v>0</v>
      </c>
      <c r="BQ262" s="1">
        <v>0</v>
      </c>
      <c r="BR262" s="1">
        <v>0</v>
      </c>
      <c r="BS262" s="1">
        <v>3</v>
      </c>
      <c r="BT262" s="1">
        <v>0</v>
      </c>
      <c r="BU262" s="102">
        <f>SUM(BO248:BR262)</f>
        <v>68911.630000000019</v>
      </c>
      <c r="BV262" s="11">
        <f t="shared" si="72"/>
        <v>45550</v>
      </c>
      <c r="BW262" s="1"/>
      <c r="BX262" s="1"/>
      <c r="BY262" s="1"/>
      <c r="BZ262" s="1"/>
      <c r="CA262" s="1"/>
      <c r="CB262" s="1"/>
      <c r="CC262" s="1"/>
      <c r="CD262" s="102">
        <f>SUM(BX248:CA262)</f>
        <v>0</v>
      </c>
      <c r="CE262" s="11">
        <f t="shared" si="73"/>
        <v>45550</v>
      </c>
      <c r="CF262" s="1">
        <v>12</v>
      </c>
      <c r="CG262" s="1">
        <v>1611.52</v>
      </c>
      <c r="CH262" s="1">
        <v>13</v>
      </c>
      <c r="CI262" s="1">
        <v>0</v>
      </c>
      <c r="CJ262" s="1">
        <v>0</v>
      </c>
      <c r="CK262" s="1">
        <v>0</v>
      </c>
      <c r="CL262" s="1">
        <v>2.1</v>
      </c>
      <c r="CM262" s="102">
        <f>SUM(CG248:CJ262)</f>
        <v>68019.63</v>
      </c>
      <c r="CN262" s="11">
        <f t="shared" si="74"/>
        <v>45550</v>
      </c>
      <c r="CO262" s="1">
        <v>31</v>
      </c>
      <c r="CP262" s="1">
        <v>2712.65</v>
      </c>
      <c r="CQ262" s="271">
        <v>22</v>
      </c>
      <c r="CR262" s="1">
        <v>139</v>
      </c>
      <c r="CS262" s="271">
        <v>0</v>
      </c>
      <c r="CT262" s="1">
        <v>0</v>
      </c>
      <c r="CU262" s="1">
        <v>71.73</v>
      </c>
      <c r="CV262" s="102">
        <f>SUM(CP248:CS262)</f>
        <v>89408.77999999997</v>
      </c>
      <c r="CW262" s="13">
        <f t="shared" si="75"/>
        <v>45550</v>
      </c>
      <c r="CX262" s="1"/>
      <c r="CY262" s="1"/>
      <c r="CZ262" s="1"/>
      <c r="DA262" s="1"/>
      <c r="DB262" s="1"/>
      <c r="DC262" s="1"/>
      <c r="DD262" s="1"/>
      <c r="DE262" s="102">
        <f>SUM(CY248:DB262)</f>
        <v>0</v>
      </c>
      <c r="DF262" s="13">
        <f t="shared" si="76"/>
        <v>45550</v>
      </c>
      <c r="DG262" s="1"/>
      <c r="DH262" s="1"/>
      <c r="DI262" s="1"/>
      <c r="DJ262" s="1"/>
      <c r="DK262" s="1"/>
      <c r="DL262" s="1"/>
      <c r="DM262" s="1"/>
      <c r="DN262" s="102">
        <f>SUM(DH248:DK262)</f>
        <v>0</v>
      </c>
      <c r="DO262" s="13">
        <f t="shared" si="77"/>
        <v>45550</v>
      </c>
      <c r="DP262" s="1"/>
      <c r="DQ262" s="1"/>
      <c r="DR262" s="1"/>
      <c r="DS262" s="1"/>
      <c r="DT262" s="1"/>
      <c r="DU262" s="1"/>
      <c r="DV262" s="1"/>
      <c r="DW262" s="102">
        <f>SUM(DQ248:DT262)</f>
        <v>0</v>
      </c>
      <c r="DX262" s="13">
        <f t="shared" si="78"/>
        <v>45550</v>
      </c>
      <c r="DY262" s="1"/>
      <c r="DZ262" s="1"/>
      <c r="EA262" s="1"/>
      <c r="EB262" s="1"/>
      <c r="EC262" s="1"/>
      <c r="ED262" s="1"/>
      <c r="EE262" s="1"/>
      <c r="EF262" s="102">
        <f>SUM(DZ248:EC262)</f>
        <v>0</v>
      </c>
      <c r="EG262" s="38"/>
      <c r="EH262" s="38"/>
      <c r="EI262" s="38"/>
      <c r="EJ262" s="38"/>
      <c r="EK262" s="38"/>
      <c r="EL262" s="38"/>
      <c r="EM262" s="38"/>
      <c r="EN262" s="38"/>
    </row>
    <row r="263" spans="1:144" x14ac:dyDescent="0.3">
      <c r="A263" s="268">
        <f t="shared" si="65"/>
        <v>10</v>
      </c>
      <c r="B263" s="11">
        <f t="shared" si="64"/>
        <v>45551</v>
      </c>
      <c r="C263" s="1">
        <v>47</v>
      </c>
      <c r="D263" s="319">
        <v>7204.35</v>
      </c>
      <c r="E263" s="272">
        <v>0</v>
      </c>
      <c r="F263" s="272">
        <v>40.5</v>
      </c>
      <c r="G263" s="272">
        <v>0</v>
      </c>
      <c r="H263" s="1">
        <v>0</v>
      </c>
      <c r="I263" s="272">
        <v>23</v>
      </c>
      <c r="J263" s="38"/>
      <c r="K263" s="11">
        <f t="shared" si="79"/>
        <v>45551</v>
      </c>
      <c r="L263" s="1">
        <v>36</v>
      </c>
      <c r="M263" s="272">
        <v>5511.35</v>
      </c>
      <c r="N263" s="272">
        <v>9.91</v>
      </c>
      <c r="O263" s="272">
        <v>0</v>
      </c>
      <c r="P263" s="272">
        <v>130</v>
      </c>
      <c r="Q263" s="1">
        <v>0</v>
      </c>
      <c r="R263" s="272">
        <v>130</v>
      </c>
      <c r="S263" s="38"/>
      <c r="T263" s="11">
        <f t="shared" si="66"/>
        <v>45551</v>
      </c>
      <c r="U263" s="1">
        <v>26</v>
      </c>
      <c r="V263" s="272">
        <v>2467.21</v>
      </c>
      <c r="W263" s="272">
        <v>0</v>
      </c>
      <c r="X263" s="272">
        <v>0</v>
      </c>
      <c r="Y263" s="272">
        <v>18.5</v>
      </c>
      <c r="Z263" s="1">
        <v>0</v>
      </c>
      <c r="AA263" s="272">
        <v>17</v>
      </c>
      <c r="AB263" s="38"/>
      <c r="AC263" s="11">
        <f t="shared" si="67"/>
        <v>45551</v>
      </c>
      <c r="AD263" s="1">
        <v>77</v>
      </c>
      <c r="AE263" s="272">
        <v>11168.76</v>
      </c>
      <c r="AF263" s="272">
        <v>68.48</v>
      </c>
      <c r="AG263" s="272">
        <v>0</v>
      </c>
      <c r="AH263" s="272">
        <v>69.11</v>
      </c>
      <c r="AI263" s="1">
        <v>0</v>
      </c>
      <c r="AJ263" s="272">
        <v>0</v>
      </c>
      <c r="AK263" s="38"/>
      <c r="AL263" s="11">
        <f t="shared" si="68"/>
        <v>45551</v>
      </c>
      <c r="AM263" s="1">
        <v>69</v>
      </c>
      <c r="AN263" s="272">
        <v>9463.9699999999993</v>
      </c>
      <c r="AO263" s="272">
        <v>25.91</v>
      </c>
      <c r="AP263" s="272">
        <v>0</v>
      </c>
      <c r="AQ263" s="272">
        <v>-47.02</v>
      </c>
      <c r="AR263" s="1">
        <v>0</v>
      </c>
      <c r="AS263" s="272">
        <v>0</v>
      </c>
      <c r="AT263" s="38"/>
      <c r="AU263" s="11">
        <f t="shared" si="69"/>
        <v>45551</v>
      </c>
      <c r="AV263" s="1">
        <v>44</v>
      </c>
      <c r="AW263" s="1">
        <v>3989.48</v>
      </c>
      <c r="AX263" s="1">
        <v>0</v>
      </c>
      <c r="AY263" s="1">
        <v>22</v>
      </c>
      <c r="AZ263" s="1">
        <v>0</v>
      </c>
      <c r="BA263" s="1">
        <v>0</v>
      </c>
      <c r="BB263" s="1">
        <v>21.4</v>
      </c>
      <c r="BC263" s="38"/>
      <c r="BD263" s="11">
        <f t="shared" si="70"/>
        <v>45551</v>
      </c>
      <c r="BE263" s="1">
        <v>48</v>
      </c>
      <c r="BF263" s="272">
        <v>7964.78</v>
      </c>
      <c r="BG263" s="272">
        <v>2.77</v>
      </c>
      <c r="BH263" s="272">
        <v>0</v>
      </c>
      <c r="BI263" s="272">
        <v>0</v>
      </c>
      <c r="BJ263" s="1">
        <v>26</v>
      </c>
      <c r="BK263" s="272">
        <v>0</v>
      </c>
      <c r="BL263" s="38"/>
      <c r="BM263" s="11">
        <f t="shared" si="71"/>
        <v>45551</v>
      </c>
      <c r="BN263" s="1">
        <v>58</v>
      </c>
      <c r="BO263" s="272">
        <v>7199.56</v>
      </c>
      <c r="BP263" s="272">
        <v>45.13</v>
      </c>
      <c r="BQ263" s="272">
        <v>0</v>
      </c>
      <c r="BR263" s="272">
        <v>114.1</v>
      </c>
      <c r="BS263" s="1">
        <v>2</v>
      </c>
      <c r="BT263" s="272">
        <v>272.63</v>
      </c>
      <c r="BU263" s="38"/>
      <c r="BV263" s="11">
        <f t="shared" si="72"/>
        <v>45551</v>
      </c>
      <c r="BW263" s="1"/>
      <c r="BX263" s="1"/>
      <c r="BY263" s="1"/>
      <c r="BZ263" s="1"/>
      <c r="CA263" s="1"/>
      <c r="CB263" s="1"/>
      <c r="CC263" s="1"/>
      <c r="CD263" s="38"/>
      <c r="CE263" s="11">
        <f t="shared" si="73"/>
        <v>45551</v>
      </c>
      <c r="CF263" s="1">
        <v>26</v>
      </c>
      <c r="CG263" s="320">
        <v>3090.9</v>
      </c>
      <c r="CH263" s="272">
        <v>36</v>
      </c>
      <c r="CI263" s="272">
        <v>0</v>
      </c>
      <c r="CJ263" s="272">
        <v>0</v>
      </c>
      <c r="CK263" s="1">
        <v>0</v>
      </c>
      <c r="CL263" s="272">
        <v>2.63</v>
      </c>
      <c r="CM263" s="38"/>
      <c r="CN263" s="11">
        <f t="shared" si="74"/>
        <v>45551</v>
      </c>
      <c r="CO263" s="1">
        <v>68</v>
      </c>
      <c r="CP263" s="272">
        <v>7392.21</v>
      </c>
      <c r="CQ263" s="272">
        <v>98.5</v>
      </c>
      <c r="CR263" s="272">
        <v>167.59</v>
      </c>
      <c r="CS263" s="272">
        <v>13</v>
      </c>
      <c r="CT263" s="1">
        <v>0</v>
      </c>
      <c r="CU263" s="272">
        <v>70.06</v>
      </c>
      <c r="CV263" s="38"/>
      <c r="CW263" s="13">
        <f t="shared" si="75"/>
        <v>45551</v>
      </c>
      <c r="CX263" s="1"/>
      <c r="CY263" s="1"/>
      <c r="CZ263" s="1"/>
      <c r="DA263" s="1"/>
      <c r="DB263" s="1"/>
      <c r="DC263" s="1"/>
      <c r="DD263" s="1"/>
      <c r="DE263" s="38"/>
      <c r="DF263" s="13">
        <f t="shared" si="76"/>
        <v>45551</v>
      </c>
      <c r="DG263" s="1"/>
      <c r="DH263" s="1"/>
      <c r="DI263" s="1"/>
      <c r="DJ263" s="1"/>
      <c r="DK263" s="1"/>
      <c r="DL263" s="1"/>
      <c r="DM263" s="1"/>
      <c r="DN263" s="38"/>
      <c r="DO263" s="13">
        <f t="shared" si="77"/>
        <v>45551</v>
      </c>
      <c r="DP263" s="1"/>
      <c r="DQ263" s="1"/>
      <c r="DR263" s="1"/>
      <c r="DS263" s="1"/>
      <c r="DT263" s="1"/>
      <c r="DU263" s="1"/>
      <c r="DV263" s="1"/>
      <c r="DW263" s="38"/>
      <c r="DX263" s="13">
        <f t="shared" si="78"/>
        <v>45551</v>
      </c>
      <c r="DY263" s="1"/>
      <c r="DZ263" s="1"/>
      <c r="EA263" s="1"/>
      <c r="EB263" s="1"/>
      <c r="EC263" s="1"/>
      <c r="ED263" s="1"/>
      <c r="EE263" s="1"/>
      <c r="EF263" s="38"/>
      <c r="EG263" s="38"/>
      <c r="EH263" s="38"/>
      <c r="EI263" s="38"/>
      <c r="EJ263" s="38"/>
      <c r="EK263" s="38"/>
      <c r="EL263" s="38"/>
      <c r="EM263" s="38"/>
      <c r="EN263" s="38"/>
    </row>
    <row r="264" spans="1:144" x14ac:dyDescent="0.3">
      <c r="A264" s="268">
        <f t="shared" si="65"/>
        <v>10</v>
      </c>
      <c r="B264" s="11">
        <f t="shared" si="64"/>
        <v>45552</v>
      </c>
      <c r="C264" s="1">
        <v>60</v>
      </c>
      <c r="D264" s="1">
        <v>9371</v>
      </c>
      <c r="E264" s="1">
        <v>0</v>
      </c>
      <c r="F264" s="1">
        <v>48</v>
      </c>
      <c r="G264" s="1">
        <v>5</v>
      </c>
      <c r="H264" s="1">
        <v>0</v>
      </c>
      <c r="I264" s="1">
        <v>8.5</v>
      </c>
      <c r="J264" s="38"/>
      <c r="K264" s="11">
        <f t="shared" si="79"/>
        <v>45552</v>
      </c>
      <c r="L264" s="1">
        <v>37</v>
      </c>
      <c r="M264" s="1">
        <v>6045.21</v>
      </c>
      <c r="N264" s="1">
        <v>38.9</v>
      </c>
      <c r="O264" s="1">
        <v>0</v>
      </c>
      <c r="P264" s="1">
        <v>65</v>
      </c>
      <c r="Q264" s="1">
        <v>0</v>
      </c>
      <c r="R264" s="1">
        <v>4.5</v>
      </c>
      <c r="S264" s="38"/>
      <c r="T264" s="11">
        <f t="shared" si="66"/>
        <v>45552</v>
      </c>
      <c r="U264" s="1">
        <v>24</v>
      </c>
      <c r="V264" s="1">
        <v>2696.37</v>
      </c>
      <c r="W264" s="1">
        <v>0</v>
      </c>
      <c r="X264" s="1">
        <v>0</v>
      </c>
      <c r="Y264" s="1">
        <v>22.25</v>
      </c>
      <c r="Z264" s="1">
        <v>0</v>
      </c>
      <c r="AA264" s="1">
        <v>9.5</v>
      </c>
      <c r="AB264" s="38"/>
      <c r="AC264" s="11">
        <f t="shared" si="67"/>
        <v>45552</v>
      </c>
      <c r="AD264" s="1">
        <v>71</v>
      </c>
      <c r="AE264" s="1">
        <v>8872.69</v>
      </c>
      <c r="AF264" s="1">
        <v>49.06</v>
      </c>
      <c r="AG264" s="1">
        <v>0</v>
      </c>
      <c r="AH264" s="1">
        <v>4.95</v>
      </c>
      <c r="AI264" s="1">
        <v>0</v>
      </c>
      <c r="AJ264" s="1">
        <v>11</v>
      </c>
      <c r="AK264" s="38"/>
      <c r="AL264" s="11">
        <f t="shared" si="68"/>
        <v>45552</v>
      </c>
      <c r="AM264" s="1">
        <v>70</v>
      </c>
      <c r="AN264" s="1">
        <v>9619.73</v>
      </c>
      <c r="AO264" s="272">
        <v>30.54</v>
      </c>
      <c r="AP264" s="1">
        <v>0</v>
      </c>
      <c r="AQ264" s="1">
        <v>102.76</v>
      </c>
      <c r="AR264" s="1">
        <v>0</v>
      </c>
      <c r="AS264" s="1">
        <v>0</v>
      </c>
      <c r="AT264" s="38"/>
      <c r="AU264" s="11">
        <f t="shared" si="69"/>
        <v>45552</v>
      </c>
      <c r="AV264" s="1">
        <v>37</v>
      </c>
      <c r="AW264" s="1">
        <v>3457.77</v>
      </c>
      <c r="AX264" s="1">
        <v>0</v>
      </c>
      <c r="AY264" s="1">
        <v>44.5</v>
      </c>
      <c r="AZ264" s="1">
        <v>0</v>
      </c>
      <c r="BA264" s="1">
        <v>0</v>
      </c>
      <c r="BB264" s="1">
        <v>142.97</v>
      </c>
      <c r="BC264" s="38"/>
      <c r="BD264" s="11">
        <f t="shared" si="70"/>
        <v>45552</v>
      </c>
      <c r="BE264" s="1">
        <v>49</v>
      </c>
      <c r="BF264" s="1">
        <v>7577.77</v>
      </c>
      <c r="BG264" s="1">
        <v>15.69</v>
      </c>
      <c r="BH264" s="1">
        <v>0</v>
      </c>
      <c r="BI264" s="1">
        <v>24.75</v>
      </c>
      <c r="BJ264" s="1">
        <v>26</v>
      </c>
      <c r="BK264" s="1">
        <v>8</v>
      </c>
      <c r="BL264" s="38"/>
      <c r="BM264" s="11">
        <f t="shared" si="71"/>
        <v>45552</v>
      </c>
      <c r="BN264" s="1">
        <v>54</v>
      </c>
      <c r="BO264" s="1">
        <v>6422.45</v>
      </c>
      <c r="BP264" s="1">
        <v>55.82</v>
      </c>
      <c r="BQ264" s="1">
        <v>0</v>
      </c>
      <c r="BR264" s="1">
        <v>129</v>
      </c>
      <c r="BS264" s="1">
        <v>2</v>
      </c>
      <c r="BT264" s="1">
        <v>347.13</v>
      </c>
      <c r="BU264" s="38"/>
      <c r="BV264" s="11">
        <f t="shared" si="72"/>
        <v>45552</v>
      </c>
      <c r="BW264" s="1"/>
      <c r="BX264" s="1"/>
      <c r="BY264" s="1"/>
      <c r="BZ264" s="1"/>
      <c r="CA264" s="1"/>
      <c r="CB264" s="1"/>
      <c r="CC264" s="1"/>
      <c r="CD264" s="38"/>
      <c r="CE264" s="11">
        <f t="shared" si="73"/>
        <v>45552</v>
      </c>
      <c r="CF264" s="1">
        <v>27</v>
      </c>
      <c r="CG264" s="1">
        <v>3087.87</v>
      </c>
      <c r="CH264" s="1">
        <v>26.5</v>
      </c>
      <c r="CI264" s="1">
        <v>0</v>
      </c>
      <c r="CJ264" s="1">
        <v>0</v>
      </c>
      <c r="CK264" s="1">
        <v>0</v>
      </c>
      <c r="CL264" s="1">
        <v>13.15</v>
      </c>
      <c r="CM264" s="38"/>
      <c r="CN264" s="11">
        <f t="shared" si="74"/>
        <v>45552</v>
      </c>
      <c r="CO264" s="1">
        <v>81</v>
      </c>
      <c r="CP264" s="1">
        <v>10430.030000000001</v>
      </c>
      <c r="CQ264" s="1">
        <v>82</v>
      </c>
      <c r="CR264" s="1">
        <v>270.98</v>
      </c>
      <c r="CS264" s="1">
        <v>0</v>
      </c>
      <c r="CT264" s="1">
        <v>0</v>
      </c>
      <c r="CU264" s="1">
        <v>63.59</v>
      </c>
      <c r="CV264" s="38"/>
      <c r="CW264" s="13">
        <f t="shared" si="75"/>
        <v>45552</v>
      </c>
      <c r="CX264" s="1"/>
      <c r="CY264" s="1"/>
      <c r="CZ264" s="1"/>
      <c r="DA264" s="1"/>
      <c r="DB264" s="1"/>
      <c r="DC264" s="1"/>
      <c r="DD264" s="1"/>
      <c r="DE264" s="38"/>
      <c r="DF264" s="13">
        <f t="shared" si="76"/>
        <v>45552</v>
      </c>
      <c r="DG264" s="1"/>
      <c r="DH264" s="1"/>
      <c r="DI264" s="1"/>
      <c r="DJ264" s="1"/>
      <c r="DK264" s="1"/>
      <c r="DL264" s="1"/>
      <c r="DM264" s="1"/>
      <c r="DN264" s="38"/>
      <c r="DO264" s="13">
        <f t="shared" si="77"/>
        <v>45552</v>
      </c>
      <c r="DP264" s="1"/>
      <c r="DQ264" s="1"/>
      <c r="DR264" s="1"/>
      <c r="DS264" s="1"/>
      <c r="DT264" s="1"/>
      <c r="DU264" s="1"/>
      <c r="DV264" s="1"/>
      <c r="DW264" s="38"/>
      <c r="DX264" s="13">
        <f t="shared" si="78"/>
        <v>45552</v>
      </c>
      <c r="DY264" s="1"/>
      <c r="DZ264" s="1"/>
      <c r="EA264" s="1"/>
      <c r="EB264" s="1"/>
      <c r="EC264" s="1"/>
      <c r="ED264" s="1"/>
      <c r="EE264" s="1"/>
      <c r="EF264" s="38"/>
      <c r="EG264" s="38"/>
      <c r="EH264" s="38"/>
      <c r="EI264" s="38"/>
      <c r="EJ264" s="38"/>
      <c r="EK264" s="38"/>
      <c r="EL264" s="38"/>
      <c r="EM264" s="38"/>
      <c r="EN264" s="38"/>
    </row>
    <row r="265" spans="1:144" x14ac:dyDescent="0.3">
      <c r="A265" s="268">
        <f t="shared" si="65"/>
        <v>10</v>
      </c>
      <c r="B265" s="11">
        <f t="shared" si="64"/>
        <v>45553</v>
      </c>
      <c r="C265" s="1">
        <v>59</v>
      </c>
      <c r="D265" s="1">
        <v>9439.23</v>
      </c>
      <c r="E265" s="1">
        <v>0</v>
      </c>
      <c r="F265" s="1">
        <v>49</v>
      </c>
      <c r="G265" s="1">
        <v>0</v>
      </c>
      <c r="H265" s="1">
        <v>0</v>
      </c>
      <c r="I265" s="1">
        <v>28.5</v>
      </c>
      <c r="J265" s="38"/>
      <c r="K265" s="11">
        <f t="shared" si="79"/>
        <v>45553</v>
      </c>
      <c r="L265" s="1">
        <v>24</v>
      </c>
      <c r="M265" s="321">
        <v>3662.16</v>
      </c>
      <c r="N265" s="8">
        <v>17.45</v>
      </c>
      <c r="O265" s="1">
        <v>0</v>
      </c>
      <c r="P265" s="1">
        <v>23.12</v>
      </c>
      <c r="Q265" s="1">
        <v>0</v>
      </c>
      <c r="R265" s="1">
        <v>27.12</v>
      </c>
      <c r="S265" s="38"/>
      <c r="T265" s="11">
        <f t="shared" si="66"/>
        <v>45553</v>
      </c>
      <c r="U265" s="1">
        <v>24</v>
      </c>
      <c r="V265" s="1">
        <v>2968.48</v>
      </c>
      <c r="W265" s="1">
        <v>0</v>
      </c>
      <c r="X265" s="1">
        <v>0</v>
      </c>
      <c r="Y265" s="1">
        <v>11</v>
      </c>
      <c r="Z265" s="1">
        <v>0</v>
      </c>
      <c r="AA265" s="1">
        <v>1</v>
      </c>
      <c r="AB265" s="38"/>
      <c r="AC265" s="11">
        <f t="shared" si="67"/>
        <v>45553</v>
      </c>
      <c r="AD265" s="1">
        <v>62</v>
      </c>
      <c r="AE265" s="1">
        <v>9816.5300000000007</v>
      </c>
      <c r="AF265" s="1">
        <v>49.96</v>
      </c>
      <c r="AG265" s="1">
        <v>0</v>
      </c>
      <c r="AH265" s="1">
        <v>9.9</v>
      </c>
      <c r="AI265" s="1">
        <v>0</v>
      </c>
      <c r="AJ265" s="1">
        <v>0</v>
      </c>
      <c r="AK265" s="38"/>
      <c r="AL265" s="11">
        <f t="shared" si="68"/>
        <v>45553</v>
      </c>
      <c r="AM265" s="1">
        <v>66</v>
      </c>
      <c r="AN265" s="1">
        <v>8655.9699999999993</v>
      </c>
      <c r="AO265" s="1">
        <v>27.76</v>
      </c>
      <c r="AP265" s="1">
        <v>0</v>
      </c>
      <c r="AQ265" s="1">
        <v>150</v>
      </c>
      <c r="AR265" s="1">
        <v>0</v>
      </c>
      <c r="AS265" s="1">
        <v>162.09</v>
      </c>
      <c r="AT265" s="38"/>
      <c r="AU265" s="11">
        <f t="shared" si="69"/>
        <v>45553</v>
      </c>
      <c r="AV265" s="1">
        <v>37</v>
      </c>
      <c r="AW265" s="1">
        <v>3394.37</v>
      </c>
      <c r="AX265" s="1">
        <v>0</v>
      </c>
      <c r="AY265" s="1">
        <v>32.96</v>
      </c>
      <c r="AZ265" s="1">
        <v>20</v>
      </c>
      <c r="BA265" s="1">
        <v>0</v>
      </c>
      <c r="BB265" s="1">
        <v>14.98</v>
      </c>
      <c r="BC265" s="38"/>
      <c r="BD265" s="11">
        <f t="shared" si="70"/>
        <v>45553</v>
      </c>
      <c r="BE265" s="1">
        <v>48</v>
      </c>
      <c r="BF265" s="1">
        <v>7621.87</v>
      </c>
      <c r="BG265" s="1">
        <v>17.09</v>
      </c>
      <c r="BH265" s="1">
        <v>0</v>
      </c>
      <c r="BI265" s="1">
        <v>0</v>
      </c>
      <c r="BJ265" s="1">
        <v>26</v>
      </c>
      <c r="BK265" s="1">
        <v>0</v>
      </c>
      <c r="BL265" s="38"/>
      <c r="BM265" s="11">
        <f t="shared" si="71"/>
        <v>45553</v>
      </c>
      <c r="BN265" s="1">
        <v>40</v>
      </c>
      <c r="BO265" s="1">
        <v>4892.83</v>
      </c>
      <c r="BP265" s="1">
        <v>39.08</v>
      </c>
      <c r="BQ265" s="1">
        <v>0</v>
      </c>
      <c r="BR265" s="1">
        <v>100</v>
      </c>
      <c r="BS265" s="1">
        <v>2</v>
      </c>
      <c r="BT265" s="1">
        <v>3.5</v>
      </c>
      <c r="BU265" s="38"/>
      <c r="BV265" s="11">
        <f t="shared" si="72"/>
        <v>45553</v>
      </c>
      <c r="BW265" s="1"/>
      <c r="BX265" s="1"/>
      <c r="BY265" s="1"/>
      <c r="BZ265" s="1"/>
      <c r="CA265" s="1"/>
      <c r="CB265" s="1"/>
      <c r="CC265" s="1"/>
      <c r="CD265" s="38"/>
      <c r="CE265" s="11">
        <f t="shared" si="73"/>
        <v>45553</v>
      </c>
      <c r="CF265" s="1">
        <v>53</v>
      </c>
      <c r="CG265" s="1">
        <v>6801.55</v>
      </c>
      <c r="CH265" s="1">
        <v>9.5</v>
      </c>
      <c r="CI265" s="1">
        <v>0</v>
      </c>
      <c r="CJ265" s="1">
        <v>0</v>
      </c>
      <c r="CK265" s="1">
        <v>0</v>
      </c>
      <c r="CL265" s="1">
        <v>9.99</v>
      </c>
      <c r="CM265" s="38"/>
      <c r="CN265" s="11">
        <f t="shared" si="74"/>
        <v>45553</v>
      </c>
      <c r="CO265" s="1">
        <v>70</v>
      </c>
      <c r="CP265" s="1">
        <v>8099.42</v>
      </c>
      <c r="CQ265" s="1">
        <v>56.11</v>
      </c>
      <c r="CR265" s="1">
        <v>290.49</v>
      </c>
      <c r="CS265" s="1">
        <v>25</v>
      </c>
      <c r="CT265" s="1">
        <v>0</v>
      </c>
      <c r="CU265" s="1">
        <v>74.98</v>
      </c>
      <c r="CV265" s="38"/>
      <c r="CW265" s="13">
        <f t="shared" si="75"/>
        <v>45553</v>
      </c>
      <c r="CX265" s="1"/>
      <c r="CY265" s="1"/>
      <c r="CZ265" s="1"/>
      <c r="DA265" s="1"/>
      <c r="DB265" s="1"/>
      <c r="DC265" s="1"/>
      <c r="DD265" s="1"/>
      <c r="DE265" s="38"/>
      <c r="DF265" s="13">
        <f t="shared" si="76"/>
        <v>45553</v>
      </c>
      <c r="DG265" s="1"/>
      <c r="DH265" s="1"/>
      <c r="DI265" s="1"/>
      <c r="DJ265" s="1"/>
      <c r="DK265" s="1"/>
      <c r="DL265" s="1"/>
      <c r="DM265" s="1"/>
      <c r="DN265" s="38"/>
      <c r="DO265" s="13">
        <f t="shared" si="77"/>
        <v>45553</v>
      </c>
      <c r="DP265" s="1"/>
      <c r="DQ265" s="1"/>
      <c r="DR265" s="1"/>
      <c r="DS265" s="1"/>
      <c r="DT265" s="1"/>
      <c r="DU265" s="1"/>
      <c r="DV265" s="1"/>
      <c r="DW265" s="38"/>
      <c r="DX265" s="13">
        <f t="shared" si="78"/>
        <v>45553</v>
      </c>
      <c r="DY265" s="1"/>
      <c r="DZ265" s="1"/>
      <c r="EA265" s="1"/>
      <c r="EB265" s="1"/>
      <c r="EC265" s="1"/>
      <c r="ED265" s="1"/>
      <c r="EE265" s="1"/>
      <c r="EF265" s="38"/>
      <c r="EG265" s="38"/>
      <c r="EH265" s="38"/>
      <c r="EI265" s="38"/>
      <c r="EJ265" s="38"/>
      <c r="EK265" s="38"/>
      <c r="EL265" s="38"/>
      <c r="EM265" s="38"/>
      <c r="EN265" s="38"/>
    </row>
    <row r="266" spans="1:144" x14ac:dyDescent="0.3">
      <c r="A266" s="268">
        <f t="shared" si="65"/>
        <v>10</v>
      </c>
      <c r="B266" s="11">
        <f t="shared" si="64"/>
        <v>45554</v>
      </c>
      <c r="C266" s="1">
        <v>59</v>
      </c>
      <c r="D266" s="1">
        <v>8754.01</v>
      </c>
      <c r="E266" s="1">
        <v>0</v>
      </c>
      <c r="F266" s="1">
        <v>20</v>
      </c>
      <c r="G266" s="1">
        <v>5</v>
      </c>
      <c r="H266" s="1">
        <v>0</v>
      </c>
      <c r="I266" s="1">
        <v>5</v>
      </c>
      <c r="J266" s="38"/>
      <c r="K266" s="11">
        <f t="shared" si="79"/>
        <v>45554</v>
      </c>
      <c r="L266" s="1">
        <v>24</v>
      </c>
      <c r="M266" s="1">
        <v>3571.54</v>
      </c>
      <c r="N266" s="1">
        <v>21.93</v>
      </c>
      <c r="O266" s="1">
        <v>0</v>
      </c>
      <c r="P266" s="1">
        <v>0</v>
      </c>
      <c r="Q266" s="1">
        <v>0</v>
      </c>
      <c r="R266" s="1">
        <v>0</v>
      </c>
      <c r="S266" s="38"/>
      <c r="T266" s="11">
        <f t="shared" si="66"/>
        <v>45554</v>
      </c>
      <c r="U266" s="1">
        <v>37</v>
      </c>
      <c r="V266" s="1">
        <v>5116.26</v>
      </c>
      <c r="W266" s="1">
        <v>0</v>
      </c>
      <c r="X266" s="1">
        <v>0</v>
      </c>
      <c r="Y266" s="1">
        <v>36</v>
      </c>
      <c r="Z266" s="1">
        <v>0</v>
      </c>
      <c r="AA266" s="1">
        <v>1175.25</v>
      </c>
      <c r="AB266" s="38"/>
      <c r="AC266" s="11">
        <f t="shared" si="67"/>
        <v>45554</v>
      </c>
      <c r="AD266" s="1">
        <v>58</v>
      </c>
      <c r="AE266" s="1">
        <v>9011.1299999999992</v>
      </c>
      <c r="AF266" s="1">
        <v>68.48</v>
      </c>
      <c r="AG266" s="1">
        <v>0</v>
      </c>
      <c r="AH266" s="1">
        <v>54.95</v>
      </c>
      <c r="AI266" s="1">
        <v>0</v>
      </c>
      <c r="AJ266" s="1">
        <v>0</v>
      </c>
      <c r="AK266" s="38"/>
      <c r="AL266" s="11">
        <f t="shared" si="68"/>
        <v>45554</v>
      </c>
      <c r="AM266" s="1">
        <v>60</v>
      </c>
      <c r="AN266" s="1">
        <v>7638.16</v>
      </c>
      <c r="AO266" s="1">
        <v>33.32</v>
      </c>
      <c r="AP266" s="1">
        <v>0</v>
      </c>
      <c r="AQ266" s="1">
        <v>4.95</v>
      </c>
      <c r="AR266" s="1">
        <v>0</v>
      </c>
      <c r="AS266" s="1">
        <v>0</v>
      </c>
      <c r="AT266" s="38"/>
      <c r="AU266" s="11">
        <f t="shared" si="69"/>
        <v>45554</v>
      </c>
      <c r="AV266" s="1">
        <v>34</v>
      </c>
      <c r="AW266" s="1">
        <v>2965.92</v>
      </c>
      <c r="AX266" s="1">
        <v>0</v>
      </c>
      <c r="AY266" s="1">
        <v>28.73</v>
      </c>
      <c r="AZ266" s="1">
        <v>50</v>
      </c>
      <c r="BA266" s="1">
        <v>0</v>
      </c>
      <c r="BB266" s="1">
        <v>13.73</v>
      </c>
      <c r="BC266" s="38"/>
      <c r="BD266" s="11">
        <f t="shared" si="70"/>
        <v>45554</v>
      </c>
      <c r="BE266" s="1">
        <v>41</v>
      </c>
      <c r="BF266" s="1">
        <v>6160.88</v>
      </c>
      <c r="BG266" s="1">
        <v>0</v>
      </c>
      <c r="BH266" s="1">
        <v>0</v>
      </c>
      <c r="BI266" s="1">
        <v>0</v>
      </c>
      <c r="BJ266" s="1">
        <v>26</v>
      </c>
      <c r="BK266" s="1">
        <v>0</v>
      </c>
      <c r="BL266" s="38"/>
      <c r="BM266" s="11">
        <f t="shared" si="71"/>
        <v>45554</v>
      </c>
      <c r="BN266" s="1">
        <v>50</v>
      </c>
      <c r="BO266" s="1">
        <v>6067.5</v>
      </c>
      <c r="BP266" s="1">
        <v>63.27</v>
      </c>
      <c r="BQ266" s="1">
        <v>0</v>
      </c>
      <c r="BR266" s="1">
        <v>200</v>
      </c>
      <c r="BS266" s="1">
        <v>3</v>
      </c>
      <c r="BT266" s="1">
        <v>0</v>
      </c>
      <c r="BU266" s="38"/>
      <c r="BV266" s="11">
        <f t="shared" si="72"/>
        <v>45554</v>
      </c>
      <c r="BW266" s="1"/>
      <c r="BX266" s="1"/>
      <c r="BY266" s="1"/>
      <c r="BZ266" s="1"/>
      <c r="CA266" s="1"/>
      <c r="CB266" s="1"/>
      <c r="CC266" s="1"/>
      <c r="CD266" s="38"/>
      <c r="CE266" s="11">
        <f t="shared" si="73"/>
        <v>45554</v>
      </c>
      <c r="CF266" s="1">
        <v>61</v>
      </c>
      <c r="CG266" s="1">
        <v>8905.66</v>
      </c>
      <c r="CH266" s="1">
        <v>38.5</v>
      </c>
      <c r="CI266" s="1">
        <v>0</v>
      </c>
      <c r="CJ266" s="1">
        <v>0</v>
      </c>
      <c r="CK266" s="1">
        <v>0</v>
      </c>
      <c r="CL266" s="1">
        <v>13.14</v>
      </c>
      <c r="CM266" s="38"/>
      <c r="CN266" s="11">
        <f t="shared" si="74"/>
        <v>45554</v>
      </c>
      <c r="CO266" s="1">
        <v>50</v>
      </c>
      <c r="CP266" s="1">
        <v>6140.4</v>
      </c>
      <c r="CQ266" s="1">
        <v>58</v>
      </c>
      <c r="CR266" s="1">
        <v>197.23</v>
      </c>
      <c r="CS266" s="1">
        <v>0</v>
      </c>
      <c r="CT266" s="1">
        <v>0</v>
      </c>
      <c r="CU266" s="1">
        <v>23.68</v>
      </c>
      <c r="CV266" s="38"/>
      <c r="CW266" s="13">
        <f t="shared" si="75"/>
        <v>45554</v>
      </c>
      <c r="CX266" s="1"/>
      <c r="CY266" s="1"/>
      <c r="CZ266" s="1"/>
      <c r="DA266" s="1"/>
      <c r="DB266" s="1"/>
      <c r="DC266" s="1"/>
      <c r="DD266" s="1"/>
      <c r="DE266" s="38"/>
      <c r="DF266" s="13">
        <f t="shared" si="76"/>
        <v>45554</v>
      </c>
      <c r="DG266" s="1"/>
      <c r="DH266" s="1"/>
      <c r="DI266" s="1"/>
      <c r="DJ266" s="1"/>
      <c r="DK266" s="1"/>
      <c r="DL266" s="1"/>
      <c r="DM266" s="1"/>
      <c r="DN266" s="38"/>
      <c r="DO266" s="13">
        <f t="shared" si="77"/>
        <v>45554</v>
      </c>
      <c r="DP266" s="1"/>
      <c r="DQ266" s="1"/>
      <c r="DR266" s="1"/>
      <c r="DS266" s="1"/>
      <c r="DT266" s="1"/>
      <c r="DU266" s="1"/>
      <c r="DV266" s="1"/>
      <c r="DW266" s="38"/>
      <c r="DX266" s="13">
        <f t="shared" si="78"/>
        <v>45554</v>
      </c>
      <c r="DY266" s="1"/>
      <c r="DZ266" s="1"/>
      <c r="EA266" s="1"/>
      <c r="EB266" s="1"/>
      <c r="EC266" s="1"/>
      <c r="ED266" s="1"/>
      <c r="EE266" s="1"/>
      <c r="EF266" s="38"/>
      <c r="EG266" s="38"/>
      <c r="EH266" s="38"/>
      <c r="EI266" s="38"/>
      <c r="EJ266" s="38"/>
      <c r="EK266" s="38"/>
      <c r="EL266" s="38"/>
      <c r="EM266" s="38"/>
      <c r="EN266" s="38"/>
    </row>
    <row r="267" spans="1:144" x14ac:dyDescent="0.3">
      <c r="A267" s="268">
        <f t="shared" si="65"/>
        <v>10</v>
      </c>
      <c r="B267" s="11">
        <f t="shared" si="64"/>
        <v>45555</v>
      </c>
      <c r="C267" s="1">
        <v>53</v>
      </c>
      <c r="D267" s="1">
        <v>7788.65</v>
      </c>
      <c r="E267" s="1">
        <v>0</v>
      </c>
      <c r="F267" s="1">
        <v>69.5</v>
      </c>
      <c r="G267" s="1">
        <v>0</v>
      </c>
      <c r="H267" s="1">
        <v>0</v>
      </c>
      <c r="I267" s="1">
        <v>9.5</v>
      </c>
      <c r="J267" s="38"/>
      <c r="K267" s="11">
        <f t="shared" si="79"/>
        <v>45555</v>
      </c>
      <c r="L267" s="1">
        <v>28</v>
      </c>
      <c r="M267" s="1">
        <v>3664.56</v>
      </c>
      <c r="N267" s="1">
        <v>21.22</v>
      </c>
      <c r="O267" s="1">
        <v>0</v>
      </c>
      <c r="P267" s="1">
        <v>0</v>
      </c>
      <c r="Q267" s="1">
        <v>0</v>
      </c>
      <c r="R267" s="1">
        <v>5</v>
      </c>
      <c r="S267" s="38"/>
      <c r="T267" s="11">
        <f t="shared" si="66"/>
        <v>45555</v>
      </c>
      <c r="U267" s="1">
        <v>50</v>
      </c>
      <c r="V267" s="1">
        <v>7187.55</v>
      </c>
      <c r="W267" s="1">
        <v>0</v>
      </c>
      <c r="X267" s="1">
        <v>0</v>
      </c>
      <c r="Y267" s="1">
        <v>46</v>
      </c>
      <c r="Z267" s="1">
        <v>0</v>
      </c>
      <c r="AA267" s="1">
        <v>19</v>
      </c>
      <c r="AB267" s="38"/>
      <c r="AC267" s="11">
        <f t="shared" si="67"/>
        <v>45555</v>
      </c>
      <c r="AD267" s="1">
        <v>66</v>
      </c>
      <c r="AE267" s="1">
        <v>8969.39</v>
      </c>
      <c r="AF267" s="1">
        <v>91.62</v>
      </c>
      <c r="AG267" s="1">
        <v>0</v>
      </c>
      <c r="AH267" s="1">
        <v>-178.87</v>
      </c>
      <c r="AI267" s="1">
        <v>0</v>
      </c>
      <c r="AJ267" s="1">
        <v>0</v>
      </c>
      <c r="AK267" s="38"/>
      <c r="AL267" s="11">
        <f t="shared" si="68"/>
        <v>45555</v>
      </c>
      <c r="AM267" s="1">
        <v>50</v>
      </c>
      <c r="AN267" s="1">
        <v>6838.41</v>
      </c>
      <c r="AO267" s="1">
        <v>45.34</v>
      </c>
      <c r="AP267" s="1">
        <v>0</v>
      </c>
      <c r="AQ267" s="1">
        <v>0</v>
      </c>
      <c r="AR267" s="1">
        <v>0</v>
      </c>
      <c r="AS267" s="1">
        <v>0</v>
      </c>
      <c r="AT267" s="38"/>
      <c r="AU267" s="11">
        <f t="shared" si="69"/>
        <v>45555</v>
      </c>
      <c r="AV267" s="1">
        <v>44</v>
      </c>
      <c r="AW267" s="1">
        <v>3409.9</v>
      </c>
      <c r="AX267" s="1">
        <v>0</v>
      </c>
      <c r="AY267" s="1">
        <v>36</v>
      </c>
      <c r="AZ267" s="1">
        <v>-35.57</v>
      </c>
      <c r="BA267" s="1">
        <v>0</v>
      </c>
      <c r="BB267" s="1">
        <v>121.79</v>
      </c>
      <c r="BC267" s="38"/>
      <c r="BD267" s="11">
        <f t="shared" si="70"/>
        <v>45555</v>
      </c>
      <c r="BE267" s="1">
        <v>43</v>
      </c>
      <c r="BF267" s="1">
        <v>5406.4</v>
      </c>
      <c r="BG267" s="1">
        <v>2.78</v>
      </c>
      <c r="BH267" s="1">
        <v>0</v>
      </c>
      <c r="BI267" s="1">
        <v>0</v>
      </c>
      <c r="BJ267" s="1">
        <v>27</v>
      </c>
      <c r="BK267" s="1">
        <v>12.5</v>
      </c>
      <c r="BL267" s="38"/>
      <c r="BM267" s="11">
        <f t="shared" si="71"/>
        <v>45555</v>
      </c>
      <c r="BN267" s="1">
        <v>43</v>
      </c>
      <c r="BO267" s="1">
        <v>5317.09</v>
      </c>
      <c r="BP267" s="1">
        <v>40.47</v>
      </c>
      <c r="BQ267" s="1">
        <v>0</v>
      </c>
      <c r="BR267" s="1">
        <v>0</v>
      </c>
      <c r="BS267" s="1">
        <v>3</v>
      </c>
      <c r="BT267" s="1">
        <v>3.5</v>
      </c>
      <c r="BU267" s="38"/>
      <c r="BV267" s="11">
        <f t="shared" si="72"/>
        <v>45555</v>
      </c>
      <c r="BW267" s="1"/>
      <c r="BX267" s="1"/>
      <c r="BY267" s="1"/>
      <c r="BZ267" s="1"/>
      <c r="CA267" s="1"/>
      <c r="CB267" s="1"/>
      <c r="CC267" s="1"/>
      <c r="CD267" s="38"/>
      <c r="CE267" s="11">
        <f t="shared" si="73"/>
        <v>45555</v>
      </c>
      <c r="CF267" s="1">
        <v>65</v>
      </c>
      <c r="CG267" s="1">
        <v>8969.89</v>
      </c>
      <c r="CH267" s="1">
        <v>75</v>
      </c>
      <c r="CI267" s="1">
        <v>0</v>
      </c>
      <c r="CJ267" s="1">
        <v>0</v>
      </c>
      <c r="CK267" s="1">
        <v>0</v>
      </c>
      <c r="CL267" s="1">
        <v>9.4499999999999993</v>
      </c>
      <c r="CM267" s="38"/>
      <c r="CN267" s="11">
        <f t="shared" si="74"/>
        <v>45555</v>
      </c>
      <c r="CO267" s="1">
        <v>47</v>
      </c>
      <c r="CP267" s="1">
        <v>5406.14</v>
      </c>
      <c r="CQ267" s="1">
        <v>38</v>
      </c>
      <c r="CR267" s="1">
        <v>411.97</v>
      </c>
      <c r="CS267" s="1">
        <v>0</v>
      </c>
      <c r="CT267" s="1">
        <v>0</v>
      </c>
      <c r="CU267" s="1">
        <v>60.32</v>
      </c>
      <c r="CV267" s="38"/>
      <c r="CW267" s="13">
        <f t="shared" si="75"/>
        <v>45555</v>
      </c>
      <c r="CX267" s="1"/>
      <c r="CY267" s="1"/>
      <c r="CZ267" s="1"/>
      <c r="DA267" s="1"/>
      <c r="DB267" s="1"/>
      <c r="DC267" s="1"/>
      <c r="DD267" s="1"/>
      <c r="DE267" s="38"/>
      <c r="DF267" s="13">
        <f t="shared" si="76"/>
        <v>45555</v>
      </c>
      <c r="DG267" s="1"/>
      <c r="DH267" s="1"/>
      <c r="DI267" s="1"/>
      <c r="DJ267" s="1"/>
      <c r="DK267" s="1"/>
      <c r="DL267" s="1"/>
      <c r="DM267" s="1"/>
      <c r="DN267" s="38"/>
      <c r="DO267" s="13">
        <f t="shared" si="77"/>
        <v>45555</v>
      </c>
      <c r="DP267" s="1"/>
      <c r="DQ267" s="1"/>
      <c r="DR267" s="1"/>
      <c r="DS267" s="1"/>
      <c r="DT267" s="1"/>
      <c r="DU267" s="1"/>
      <c r="DV267" s="1"/>
      <c r="DW267" s="38"/>
      <c r="DX267" s="13">
        <f t="shared" si="78"/>
        <v>45555</v>
      </c>
      <c r="DY267" s="1"/>
      <c r="DZ267" s="1"/>
      <c r="EA267" s="1"/>
      <c r="EB267" s="1"/>
      <c r="EC267" s="1"/>
      <c r="ED267" s="1"/>
      <c r="EE267" s="1"/>
      <c r="EF267" s="38"/>
      <c r="EG267" s="38"/>
      <c r="EH267" s="38"/>
      <c r="EI267" s="38"/>
      <c r="EJ267" s="38"/>
      <c r="EK267" s="38"/>
      <c r="EL267" s="38"/>
      <c r="EM267" s="38"/>
      <c r="EN267" s="38"/>
    </row>
    <row r="268" spans="1:144" x14ac:dyDescent="0.3">
      <c r="A268" s="268">
        <f t="shared" si="65"/>
        <v>10</v>
      </c>
      <c r="B268" s="11">
        <f t="shared" si="64"/>
        <v>45556</v>
      </c>
      <c r="C268" s="1">
        <v>44</v>
      </c>
      <c r="D268" s="1">
        <v>6189.94</v>
      </c>
      <c r="E268" s="1">
        <v>0</v>
      </c>
      <c r="F268" s="1">
        <v>98.5</v>
      </c>
      <c r="G268" s="1">
        <v>25</v>
      </c>
      <c r="H268" s="1">
        <v>0</v>
      </c>
      <c r="I268" s="1">
        <v>37</v>
      </c>
      <c r="J268" s="38"/>
      <c r="K268" s="11">
        <f t="shared" si="79"/>
        <v>45556</v>
      </c>
      <c r="L268" s="1">
        <v>34</v>
      </c>
      <c r="M268" s="1">
        <v>4428.7299999999996</v>
      </c>
      <c r="N268" s="1">
        <v>40.090000000000003</v>
      </c>
      <c r="O268" s="1">
        <v>0</v>
      </c>
      <c r="P268" s="1">
        <v>106.52</v>
      </c>
      <c r="Q268" s="1">
        <v>0</v>
      </c>
      <c r="R268" s="1">
        <v>3</v>
      </c>
      <c r="S268" s="38"/>
      <c r="T268" s="11">
        <f t="shared" si="66"/>
        <v>45556</v>
      </c>
      <c r="U268" s="1">
        <v>50</v>
      </c>
      <c r="V268" s="1">
        <v>6815.32</v>
      </c>
      <c r="W268" s="1">
        <v>0</v>
      </c>
      <c r="X268" s="1">
        <v>0</v>
      </c>
      <c r="Y268" s="1">
        <v>110.75</v>
      </c>
      <c r="Z268" s="1">
        <v>0</v>
      </c>
      <c r="AA268" s="1">
        <v>44</v>
      </c>
      <c r="AB268" s="38"/>
      <c r="AC268" s="11">
        <f t="shared" si="67"/>
        <v>45556</v>
      </c>
      <c r="AD268" s="1">
        <v>58</v>
      </c>
      <c r="AE268" s="1">
        <v>7527.39</v>
      </c>
      <c r="AF268" s="1">
        <v>14.8</v>
      </c>
      <c r="AG268" s="1">
        <v>0</v>
      </c>
      <c r="AH268" s="1">
        <v>0</v>
      </c>
      <c r="AI268" s="1">
        <v>0</v>
      </c>
      <c r="AJ268" s="1">
        <v>6</v>
      </c>
      <c r="AK268" s="38"/>
      <c r="AL268" s="11">
        <f t="shared" si="68"/>
        <v>45556</v>
      </c>
      <c r="AM268" s="1">
        <v>50</v>
      </c>
      <c r="AN268" s="1">
        <v>6799.9</v>
      </c>
      <c r="AO268" s="1">
        <v>66.64</v>
      </c>
      <c r="AP268" s="1">
        <v>0</v>
      </c>
      <c r="AQ268" s="1">
        <v>0</v>
      </c>
      <c r="AR268" s="1">
        <v>0</v>
      </c>
      <c r="AS268" s="1">
        <v>0</v>
      </c>
      <c r="AT268" s="38"/>
      <c r="AU268" s="11">
        <f t="shared" si="69"/>
        <v>45556</v>
      </c>
      <c r="AV268" s="1">
        <v>41</v>
      </c>
      <c r="AW268" s="1">
        <v>3086.03</v>
      </c>
      <c r="AX268" s="1">
        <v>0</v>
      </c>
      <c r="AY268" s="1">
        <v>34</v>
      </c>
      <c r="AZ268" s="1">
        <v>0</v>
      </c>
      <c r="BA268" s="1">
        <v>0</v>
      </c>
      <c r="BB268" s="1">
        <v>216.65</v>
      </c>
      <c r="BC268" s="38"/>
      <c r="BD268" s="11">
        <f t="shared" si="70"/>
        <v>45556</v>
      </c>
      <c r="BE268" s="1">
        <v>37</v>
      </c>
      <c r="BF268" s="1">
        <v>4440.3100000000004</v>
      </c>
      <c r="BG268" s="1">
        <v>18.47</v>
      </c>
      <c r="BH268" s="1">
        <v>0</v>
      </c>
      <c r="BI268" s="1">
        <v>0</v>
      </c>
      <c r="BJ268" s="1">
        <v>26</v>
      </c>
      <c r="BK268" s="1">
        <v>2</v>
      </c>
      <c r="BL268" s="38"/>
      <c r="BM268" s="11">
        <f t="shared" si="71"/>
        <v>45556</v>
      </c>
      <c r="BN268" s="1">
        <v>37</v>
      </c>
      <c r="BO268" s="1">
        <v>4576.8</v>
      </c>
      <c r="BP268" s="1">
        <v>29.3</v>
      </c>
      <c r="BQ268" s="1">
        <v>0</v>
      </c>
      <c r="BR268" s="1">
        <v>75</v>
      </c>
      <c r="BS268" s="1">
        <v>2</v>
      </c>
      <c r="BT268" s="1">
        <v>18</v>
      </c>
      <c r="BU268" s="38"/>
      <c r="BV268" s="11">
        <f t="shared" si="72"/>
        <v>45556</v>
      </c>
      <c r="BW268" s="1"/>
      <c r="BX268" s="1"/>
      <c r="BY268" s="1"/>
      <c r="BZ268" s="1"/>
      <c r="CA268" s="1"/>
      <c r="CB268" s="1"/>
      <c r="CC268" s="1"/>
      <c r="CD268" s="38"/>
      <c r="CE268" s="11">
        <f t="shared" si="73"/>
        <v>45556</v>
      </c>
      <c r="CF268" s="1">
        <v>63</v>
      </c>
      <c r="CG268" s="1">
        <v>8963.15</v>
      </c>
      <c r="CH268" s="1">
        <v>50</v>
      </c>
      <c r="CI268" s="1">
        <v>0</v>
      </c>
      <c r="CJ268" s="1">
        <v>0</v>
      </c>
      <c r="CK268" s="1">
        <v>0</v>
      </c>
      <c r="CL268" s="1">
        <v>5569.32</v>
      </c>
      <c r="CM268" s="38"/>
      <c r="CN268" s="11">
        <f t="shared" si="74"/>
        <v>45556</v>
      </c>
      <c r="CO268" s="1">
        <v>34</v>
      </c>
      <c r="CP268" s="1">
        <v>4153.9399999999996</v>
      </c>
      <c r="CQ268" s="1">
        <v>50.95</v>
      </c>
      <c r="CR268" s="1">
        <v>658.45</v>
      </c>
      <c r="CS268" s="1">
        <v>25</v>
      </c>
      <c r="CT268" s="1">
        <v>0</v>
      </c>
      <c r="CU268" s="1">
        <v>358.36</v>
      </c>
      <c r="CV268" s="38"/>
      <c r="CW268" s="13">
        <f t="shared" si="75"/>
        <v>45556</v>
      </c>
      <c r="CX268" s="1"/>
      <c r="CY268" s="1"/>
      <c r="CZ268" s="1"/>
      <c r="DA268" s="1"/>
      <c r="DB268" s="1"/>
      <c r="DC268" s="1"/>
      <c r="DD268" s="1"/>
      <c r="DE268" s="38"/>
      <c r="DF268" s="13">
        <f t="shared" si="76"/>
        <v>45556</v>
      </c>
      <c r="DG268" s="1"/>
      <c r="DH268" s="1"/>
      <c r="DI268" s="1"/>
      <c r="DJ268" s="1"/>
      <c r="DK268" s="1"/>
      <c r="DL268" s="1"/>
      <c r="DM268" s="1"/>
      <c r="DN268" s="38"/>
      <c r="DO268" s="13">
        <f t="shared" si="77"/>
        <v>45556</v>
      </c>
      <c r="DP268" s="1"/>
      <c r="DQ268" s="1"/>
      <c r="DR268" s="1"/>
      <c r="DS268" s="1"/>
      <c r="DT268" s="1"/>
      <c r="DU268" s="1"/>
      <c r="DV268" s="1"/>
      <c r="DW268" s="38"/>
      <c r="DX268" s="13">
        <f t="shared" si="78"/>
        <v>45556</v>
      </c>
      <c r="DY268" s="1"/>
      <c r="DZ268" s="1"/>
      <c r="EA268" s="1"/>
      <c r="EB268" s="1"/>
      <c r="EC268" s="1"/>
      <c r="ED268" s="1"/>
      <c r="EE268" s="1"/>
      <c r="EF268" s="38"/>
      <c r="EG268" s="38"/>
      <c r="EH268" s="38"/>
      <c r="EI268" s="38"/>
      <c r="EJ268" s="38"/>
      <c r="EK268" s="38"/>
      <c r="EL268" s="38"/>
      <c r="EM268" s="38"/>
      <c r="EN268" s="38"/>
    </row>
    <row r="269" spans="1:144" x14ac:dyDescent="0.3">
      <c r="A269" s="268">
        <f t="shared" si="65"/>
        <v>10</v>
      </c>
      <c r="B269" s="11">
        <f t="shared" si="64"/>
        <v>45557</v>
      </c>
      <c r="C269" s="1">
        <v>30</v>
      </c>
      <c r="D269" s="1">
        <v>3765.11</v>
      </c>
      <c r="E269" s="1">
        <v>0</v>
      </c>
      <c r="F269" s="1">
        <v>45</v>
      </c>
      <c r="G269" s="1">
        <v>25</v>
      </c>
      <c r="H269" s="1">
        <v>0</v>
      </c>
      <c r="I269" s="1">
        <v>12.5</v>
      </c>
      <c r="J269" s="38"/>
      <c r="K269" s="11">
        <f t="shared" si="79"/>
        <v>45557</v>
      </c>
      <c r="L269" s="1">
        <v>17</v>
      </c>
      <c r="M269" s="1">
        <v>2566.33</v>
      </c>
      <c r="N269" s="1">
        <v>61.06</v>
      </c>
      <c r="O269" s="1">
        <v>0</v>
      </c>
      <c r="P269" s="1">
        <v>0</v>
      </c>
      <c r="Q269" s="1">
        <v>0</v>
      </c>
      <c r="R269" s="1">
        <v>5.5</v>
      </c>
      <c r="S269" s="38"/>
      <c r="T269" s="11">
        <f t="shared" si="66"/>
        <v>45557</v>
      </c>
      <c r="U269" s="1">
        <v>20</v>
      </c>
      <c r="V269" s="1">
        <v>2181.94</v>
      </c>
      <c r="W269" s="1">
        <v>0</v>
      </c>
      <c r="X269" s="1">
        <v>0</v>
      </c>
      <c r="Y269" s="1">
        <v>202</v>
      </c>
      <c r="Z269" s="1">
        <v>0</v>
      </c>
      <c r="AA269" s="1">
        <v>30</v>
      </c>
      <c r="AB269" s="38"/>
      <c r="AC269" s="11">
        <f t="shared" si="67"/>
        <v>45557</v>
      </c>
      <c r="AD269" s="1">
        <v>41</v>
      </c>
      <c r="AE269" s="1">
        <v>5288.39</v>
      </c>
      <c r="AF269" s="1">
        <v>11.1</v>
      </c>
      <c r="AG269" s="1">
        <v>0</v>
      </c>
      <c r="AH269" s="1">
        <v>14.85</v>
      </c>
      <c r="AI269" s="1">
        <v>0</v>
      </c>
      <c r="AJ269" s="1">
        <v>0</v>
      </c>
      <c r="AK269" s="38"/>
      <c r="AL269" s="11">
        <f t="shared" si="68"/>
        <v>45557</v>
      </c>
      <c r="AM269" s="1">
        <v>51</v>
      </c>
      <c r="AN269" s="1">
        <v>7278.85</v>
      </c>
      <c r="AO269" s="1">
        <v>22.21</v>
      </c>
      <c r="AP269" s="1">
        <v>0</v>
      </c>
      <c r="AQ269" s="1">
        <v>331.75</v>
      </c>
      <c r="AR269" s="1">
        <v>0</v>
      </c>
      <c r="AS269" s="1">
        <v>0</v>
      </c>
      <c r="AT269" s="38"/>
      <c r="AU269" s="11">
        <f t="shared" si="69"/>
        <v>45557</v>
      </c>
      <c r="AV269" s="1">
        <v>36</v>
      </c>
      <c r="AW269" s="1">
        <v>2777.38</v>
      </c>
      <c r="AX269" s="1">
        <v>0</v>
      </c>
      <c r="AY269" s="1">
        <v>31</v>
      </c>
      <c r="AZ269" s="1">
        <v>-62.04</v>
      </c>
      <c r="BA269" s="1">
        <v>0</v>
      </c>
      <c r="BB269" s="1">
        <v>20.329999999999998</v>
      </c>
      <c r="BC269" s="38"/>
      <c r="BD269" s="11">
        <f t="shared" si="70"/>
        <v>45557</v>
      </c>
      <c r="BE269" s="1">
        <v>17</v>
      </c>
      <c r="BF269" s="1">
        <v>2083.58</v>
      </c>
      <c r="BG269" s="1">
        <v>13.86</v>
      </c>
      <c r="BH269" s="1">
        <v>0</v>
      </c>
      <c r="BI269" s="1">
        <v>0</v>
      </c>
      <c r="BJ269" s="1">
        <v>26</v>
      </c>
      <c r="BK269" s="1">
        <v>0</v>
      </c>
      <c r="BL269" s="38"/>
      <c r="BM269" s="11">
        <f t="shared" si="71"/>
        <v>45557</v>
      </c>
      <c r="BN269" s="1">
        <v>34</v>
      </c>
      <c r="BO269" s="1">
        <v>3709.2</v>
      </c>
      <c r="BP269" s="1">
        <v>21.86</v>
      </c>
      <c r="BQ269" s="1">
        <v>0</v>
      </c>
      <c r="BR269" s="1">
        <v>59.65</v>
      </c>
      <c r="BS269" s="1">
        <v>3</v>
      </c>
      <c r="BT269" s="1">
        <v>0</v>
      </c>
      <c r="BU269" s="38"/>
      <c r="BV269" s="11">
        <f t="shared" si="72"/>
        <v>45557</v>
      </c>
      <c r="BW269" s="1"/>
      <c r="BX269" s="1"/>
      <c r="BY269" s="1"/>
      <c r="BZ269" s="1"/>
      <c r="CA269" s="1"/>
      <c r="CB269" s="1"/>
      <c r="CC269" s="1"/>
      <c r="CD269" s="38"/>
      <c r="CE269" s="11">
        <f t="shared" si="73"/>
        <v>45557</v>
      </c>
      <c r="CF269" s="1">
        <v>26</v>
      </c>
      <c r="CG269" s="1">
        <v>3455.19</v>
      </c>
      <c r="CH269" s="1">
        <v>21</v>
      </c>
      <c r="CI269" s="1">
        <v>0</v>
      </c>
      <c r="CJ269" s="1">
        <v>0</v>
      </c>
      <c r="CK269" s="1">
        <v>0</v>
      </c>
      <c r="CL269" s="1">
        <v>0</v>
      </c>
      <c r="CM269" s="38"/>
      <c r="CN269" s="11">
        <f t="shared" si="74"/>
        <v>45557</v>
      </c>
      <c r="CO269" s="1">
        <v>53</v>
      </c>
      <c r="CP269" s="276">
        <v>4809.88</v>
      </c>
      <c r="CQ269" s="1">
        <v>55</v>
      </c>
      <c r="CR269" s="1">
        <v>376.96</v>
      </c>
      <c r="CS269" s="1">
        <v>25</v>
      </c>
      <c r="CT269" s="1">
        <v>0</v>
      </c>
      <c r="CU269" s="1">
        <v>241.29</v>
      </c>
      <c r="CV269" s="38"/>
      <c r="CW269" s="13">
        <f t="shared" si="75"/>
        <v>45557</v>
      </c>
      <c r="CX269" s="1"/>
      <c r="CY269" s="1"/>
      <c r="CZ269" s="1"/>
      <c r="DA269" s="1"/>
      <c r="DB269" s="1"/>
      <c r="DC269" s="1"/>
      <c r="DD269" s="1"/>
      <c r="DE269" s="38"/>
      <c r="DF269" s="13">
        <f t="shared" si="76"/>
        <v>45557</v>
      </c>
      <c r="DG269" s="1"/>
      <c r="DH269" s="1"/>
      <c r="DI269" s="1"/>
      <c r="DJ269" s="1"/>
      <c r="DK269" s="1"/>
      <c r="DL269" s="1"/>
      <c r="DM269" s="1"/>
      <c r="DN269" s="38"/>
      <c r="DO269" s="13">
        <f t="shared" si="77"/>
        <v>45557</v>
      </c>
      <c r="DP269" s="1"/>
      <c r="DQ269" s="1"/>
      <c r="DR269" s="1"/>
      <c r="DS269" s="1"/>
      <c r="DT269" s="1"/>
      <c r="DU269" s="1"/>
      <c r="DV269" s="1"/>
      <c r="DW269" s="38"/>
      <c r="DX269" s="13">
        <f t="shared" si="78"/>
        <v>45557</v>
      </c>
      <c r="DY269" s="1"/>
      <c r="DZ269" s="1"/>
      <c r="EA269" s="1"/>
      <c r="EB269" s="1"/>
      <c r="EC269" s="1"/>
      <c r="ED269" s="1"/>
      <c r="EE269" s="1"/>
      <c r="EF269" s="38"/>
      <c r="EG269" s="38"/>
      <c r="EH269" s="38"/>
      <c r="EI269" s="38"/>
      <c r="EJ269" s="38"/>
      <c r="EK269" s="38"/>
      <c r="EL269" s="38"/>
      <c r="EM269" s="38"/>
      <c r="EN269" s="38"/>
    </row>
    <row r="270" spans="1:144" x14ac:dyDescent="0.3">
      <c r="A270" s="268">
        <f t="shared" si="65"/>
        <v>10</v>
      </c>
      <c r="B270" s="11">
        <f t="shared" si="64"/>
        <v>45558</v>
      </c>
      <c r="C270" s="1">
        <v>42</v>
      </c>
      <c r="D270" s="1">
        <v>6167.76</v>
      </c>
      <c r="E270" s="1">
        <v>0</v>
      </c>
      <c r="F270" s="1">
        <v>60</v>
      </c>
      <c r="G270" s="1">
        <v>0</v>
      </c>
      <c r="H270" s="1">
        <v>0</v>
      </c>
      <c r="I270" s="1">
        <v>28</v>
      </c>
      <c r="J270" s="38"/>
      <c r="K270" s="11">
        <f t="shared" si="79"/>
        <v>45558</v>
      </c>
      <c r="L270" s="1">
        <v>54</v>
      </c>
      <c r="M270" s="1">
        <v>8029.83</v>
      </c>
      <c r="N270" s="1">
        <v>9.9</v>
      </c>
      <c r="O270" s="1">
        <v>0</v>
      </c>
      <c r="P270" s="1">
        <v>158.86000000000001</v>
      </c>
      <c r="Q270" s="1">
        <v>0</v>
      </c>
      <c r="R270" s="1">
        <v>10.5</v>
      </c>
      <c r="S270" s="38"/>
      <c r="T270" s="11">
        <f t="shared" si="66"/>
        <v>45558</v>
      </c>
      <c r="U270" s="1">
        <v>34</v>
      </c>
      <c r="V270" s="1">
        <v>3589.31</v>
      </c>
      <c r="W270" s="1">
        <v>0</v>
      </c>
      <c r="X270" s="1">
        <v>0</v>
      </c>
      <c r="Y270" s="1">
        <v>18.5</v>
      </c>
      <c r="Z270" s="1">
        <v>0</v>
      </c>
      <c r="AA270" s="1">
        <v>8.5</v>
      </c>
      <c r="AB270" s="38"/>
      <c r="AC270" s="11">
        <f t="shared" si="67"/>
        <v>45558</v>
      </c>
      <c r="AD270" s="1">
        <v>69</v>
      </c>
      <c r="AE270" s="1">
        <v>9846.48</v>
      </c>
      <c r="AF270" s="1">
        <v>65.7</v>
      </c>
      <c r="AG270" s="1">
        <v>0</v>
      </c>
      <c r="AH270" s="1">
        <v>0</v>
      </c>
      <c r="AI270" s="1">
        <v>0</v>
      </c>
      <c r="AJ270" s="1">
        <v>0</v>
      </c>
      <c r="AK270" s="38"/>
      <c r="AL270" s="11">
        <f t="shared" si="68"/>
        <v>45558</v>
      </c>
      <c r="AM270" s="1">
        <v>63</v>
      </c>
      <c r="AN270" s="1">
        <v>8588.81</v>
      </c>
      <c r="AO270" s="1">
        <v>20.83</v>
      </c>
      <c r="AP270" s="1">
        <v>0</v>
      </c>
      <c r="AQ270" s="1">
        <v>159.9</v>
      </c>
      <c r="AR270" s="1">
        <v>0</v>
      </c>
      <c r="AS270" s="1">
        <v>0</v>
      </c>
      <c r="AT270" s="38"/>
      <c r="AU270" s="11">
        <f t="shared" si="69"/>
        <v>45558</v>
      </c>
      <c r="AV270" s="1">
        <v>47</v>
      </c>
      <c r="AW270" s="1">
        <v>4183.6099999999997</v>
      </c>
      <c r="AX270" s="1">
        <v>0</v>
      </c>
      <c r="AY270" s="1">
        <v>54.73</v>
      </c>
      <c r="AZ270" s="1">
        <v>0</v>
      </c>
      <c r="BA270" s="1">
        <v>0</v>
      </c>
      <c r="BB270" s="1">
        <v>33.17</v>
      </c>
      <c r="BC270" s="38"/>
      <c r="BD270" s="11">
        <f t="shared" si="70"/>
        <v>45558</v>
      </c>
      <c r="BE270" s="1">
        <v>43</v>
      </c>
      <c r="BF270" s="276">
        <v>7045.52</v>
      </c>
      <c r="BG270" s="1">
        <v>11.09</v>
      </c>
      <c r="BH270" s="1">
        <v>0</v>
      </c>
      <c r="BI270" s="1">
        <v>0</v>
      </c>
      <c r="BJ270" s="1">
        <v>26</v>
      </c>
      <c r="BK270" s="1">
        <v>0</v>
      </c>
      <c r="BL270" s="38"/>
      <c r="BM270" s="11">
        <f t="shared" si="71"/>
        <v>45558</v>
      </c>
      <c r="BN270" s="1">
        <v>59</v>
      </c>
      <c r="BO270" s="1">
        <v>7572.2</v>
      </c>
      <c r="BP270" s="1">
        <v>20.47</v>
      </c>
      <c r="BQ270" s="1">
        <v>0</v>
      </c>
      <c r="BR270" s="1">
        <v>107</v>
      </c>
      <c r="BS270" s="1">
        <v>3</v>
      </c>
      <c r="BT270" s="1">
        <v>0</v>
      </c>
      <c r="BU270" s="38"/>
      <c r="BV270" s="11">
        <f t="shared" si="72"/>
        <v>45558</v>
      </c>
      <c r="BW270" s="1"/>
      <c r="BX270" s="1"/>
      <c r="BY270" s="1"/>
      <c r="BZ270" s="1"/>
      <c r="CA270" s="1"/>
      <c r="CB270" s="1"/>
      <c r="CC270" s="1"/>
      <c r="CD270" s="38"/>
      <c r="CE270" s="11">
        <f t="shared" si="73"/>
        <v>45558</v>
      </c>
      <c r="CF270" s="1">
        <v>50</v>
      </c>
      <c r="CG270" s="1">
        <v>6212.67</v>
      </c>
      <c r="CH270" s="1">
        <v>395.17</v>
      </c>
      <c r="CI270" s="1">
        <v>0</v>
      </c>
      <c r="CJ270" s="1">
        <v>0</v>
      </c>
      <c r="CK270" s="1">
        <v>0</v>
      </c>
      <c r="CL270" s="1">
        <v>-5154.45</v>
      </c>
      <c r="CM270" s="38"/>
      <c r="CN270" s="11">
        <f t="shared" si="74"/>
        <v>45558</v>
      </c>
      <c r="CO270" s="1">
        <v>77</v>
      </c>
      <c r="CP270" s="1">
        <v>9397.85</v>
      </c>
      <c r="CQ270" s="1">
        <v>65.2</v>
      </c>
      <c r="CR270" s="1">
        <v>688</v>
      </c>
      <c r="CS270" s="1">
        <v>0</v>
      </c>
      <c r="CT270" s="1">
        <v>0</v>
      </c>
      <c r="CU270" s="1">
        <v>182.55</v>
      </c>
      <c r="CV270" s="38"/>
      <c r="CW270" s="13">
        <f t="shared" si="75"/>
        <v>45558</v>
      </c>
      <c r="CX270" s="1"/>
      <c r="CY270" s="1"/>
      <c r="CZ270" s="1"/>
      <c r="DA270" s="1"/>
      <c r="DB270" s="1"/>
      <c r="DC270" s="1"/>
      <c r="DD270" s="1"/>
      <c r="DE270" s="38"/>
      <c r="DF270" s="13">
        <f t="shared" si="76"/>
        <v>45558</v>
      </c>
      <c r="DG270" s="1"/>
      <c r="DH270" s="1"/>
      <c r="DI270" s="1"/>
      <c r="DJ270" s="1"/>
      <c r="DK270" s="1"/>
      <c r="DL270" s="1"/>
      <c r="DM270" s="1"/>
      <c r="DN270" s="38"/>
      <c r="DO270" s="13">
        <f t="shared" si="77"/>
        <v>45558</v>
      </c>
      <c r="DP270" s="1"/>
      <c r="DQ270" s="1"/>
      <c r="DR270" s="1"/>
      <c r="DS270" s="1"/>
      <c r="DT270" s="1"/>
      <c r="DU270" s="1"/>
      <c r="DV270" s="1"/>
      <c r="DW270" s="38"/>
      <c r="DX270" s="13">
        <f t="shared" si="78"/>
        <v>45558</v>
      </c>
      <c r="DY270" s="1"/>
      <c r="DZ270" s="1"/>
      <c r="EA270" s="1"/>
      <c r="EB270" s="1"/>
      <c r="EC270" s="1"/>
      <c r="ED270" s="1"/>
      <c r="EE270" s="1"/>
      <c r="EF270" s="38"/>
      <c r="EG270" s="38"/>
      <c r="EH270" s="38"/>
      <c r="EI270" s="38"/>
      <c r="EJ270" s="38"/>
      <c r="EK270" s="38"/>
      <c r="EL270" s="38"/>
      <c r="EM270" s="38"/>
      <c r="EN270" s="38"/>
    </row>
    <row r="271" spans="1:144" x14ac:dyDescent="0.3">
      <c r="A271" s="268">
        <f t="shared" si="65"/>
        <v>10</v>
      </c>
      <c r="B271" s="11">
        <f t="shared" si="64"/>
        <v>45559</v>
      </c>
      <c r="C271" s="1">
        <v>45</v>
      </c>
      <c r="D271" s="1">
        <v>6541.35</v>
      </c>
      <c r="E271" s="1">
        <v>0</v>
      </c>
      <c r="F271" s="1">
        <v>17</v>
      </c>
      <c r="G271" s="1">
        <v>0</v>
      </c>
      <c r="H271" s="1">
        <v>0</v>
      </c>
      <c r="I271" s="1">
        <v>0</v>
      </c>
      <c r="J271" s="38"/>
      <c r="K271" s="11">
        <f t="shared" si="79"/>
        <v>45559</v>
      </c>
      <c r="L271" s="1">
        <v>69</v>
      </c>
      <c r="M271" s="1">
        <v>10295.209999999999</v>
      </c>
      <c r="N271" s="1">
        <v>70.510000000000005</v>
      </c>
      <c r="O271" s="1">
        <v>0</v>
      </c>
      <c r="P271" s="1">
        <v>245</v>
      </c>
      <c r="Q271" s="1">
        <v>0</v>
      </c>
      <c r="R271" s="1">
        <v>11.5</v>
      </c>
      <c r="S271" s="38"/>
      <c r="T271" s="11">
        <f t="shared" si="66"/>
        <v>45559</v>
      </c>
      <c r="U271" s="1">
        <v>39</v>
      </c>
      <c r="V271" s="1">
        <v>4103.6400000000003</v>
      </c>
      <c r="W271" s="1">
        <v>0</v>
      </c>
      <c r="X271" s="1">
        <v>0</v>
      </c>
      <c r="Y271" s="1">
        <v>67.5</v>
      </c>
      <c r="Z271" s="1">
        <v>0</v>
      </c>
      <c r="AA271" s="1">
        <v>38</v>
      </c>
      <c r="AB271" s="38"/>
      <c r="AC271" s="11">
        <f t="shared" si="67"/>
        <v>45559</v>
      </c>
      <c r="AD271" s="1">
        <v>74</v>
      </c>
      <c r="AE271" s="1">
        <v>10952.54</v>
      </c>
      <c r="AF271" s="1">
        <v>60.17</v>
      </c>
      <c r="AG271" s="1">
        <v>0</v>
      </c>
      <c r="AH271" s="1">
        <v>0</v>
      </c>
      <c r="AI271" s="1">
        <v>0</v>
      </c>
      <c r="AJ271" s="1">
        <v>4</v>
      </c>
      <c r="AK271" s="38"/>
      <c r="AL271" s="11">
        <f t="shared" si="68"/>
        <v>45559</v>
      </c>
      <c r="AM271" s="1">
        <v>68</v>
      </c>
      <c r="AN271" s="1">
        <v>9140.5</v>
      </c>
      <c r="AO271" s="1">
        <v>26.83</v>
      </c>
      <c r="AP271" s="1">
        <v>0</v>
      </c>
      <c r="AQ271" s="1">
        <v>228.85</v>
      </c>
      <c r="AR271" s="1">
        <v>0</v>
      </c>
      <c r="AS271" s="1">
        <v>0</v>
      </c>
      <c r="AT271" s="38"/>
      <c r="AU271" s="11">
        <f t="shared" si="69"/>
        <v>45559</v>
      </c>
      <c r="AV271" s="1">
        <v>41</v>
      </c>
      <c r="AW271" s="1">
        <v>3603.87</v>
      </c>
      <c r="AX271" s="1">
        <v>0</v>
      </c>
      <c r="AY271" s="1">
        <v>14</v>
      </c>
      <c r="AZ271" s="1">
        <v>0</v>
      </c>
      <c r="BA271" s="1">
        <v>0</v>
      </c>
      <c r="BB271" s="1">
        <v>6.42</v>
      </c>
      <c r="BC271" s="38"/>
      <c r="BD271" s="11">
        <f t="shared" si="70"/>
        <v>45559</v>
      </c>
      <c r="BE271" s="1">
        <v>46</v>
      </c>
      <c r="BF271" s="1">
        <v>8902.2900000000009</v>
      </c>
      <c r="BG271" s="1">
        <v>42.49</v>
      </c>
      <c r="BH271" s="1">
        <v>0</v>
      </c>
      <c r="BI271" s="1">
        <v>0</v>
      </c>
      <c r="BJ271" s="1">
        <v>26</v>
      </c>
      <c r="BK271" s="1">
        <v>16</v>
      </c>
      <c r="BL271" s="38"/>
      <c r="BM271" s="11">
        <f t="shared" si="71"/>
        <v>45559</v>
      </c>
      <c r="BN271" s="1">
        <v>45</v>
      </c>
      <c r="BO271" s="1">
        <v>5158.26</v>
      </c>
      <c r="BP271" s="1">
        <v>64.180000000000007</v>
      </c>
      <c r="BQ271" s="1">
        <v>0</v>
      </c>
      <c r="BR271" s="1">
        <v>139</v>
      </c>
      <c r="BS271" s="1">
        <v>2</v>
      </c>
      <c r="BT271" s="1">
        <v>39.5</v>
      </c>
      <c r="BU271" s="38"/>
      <c r="BV271" s="11">
        <f t="shared" si="72"/>
        <v>45559</v>
      </c>
      <c r="BW271" s="1"/>
      <c r="BX271" s="1"/>
      <c r="BY271" s="1"/>
      <c r="BZ271" s="1"/>
      <c r="CA271" s="1"/>
      <c r="CB271" s="1"/>
      <c r="CC271" s="1"/>
      <c r="CD271" s="38"/>
      <c r="CE271" s="11">
        <f t="shared" si="73"/>
        <v>45559</v>
      </c>
      <c r="CF271" s="1">
        <v>42</v>
      </c>
      <c r="CG271" s="1">
        <v>5226.8</v>
      </c>
      <c r="CH271" s="1">
        <v>23.5</v>
      </c>
      <c r="CI271" s="1">
        <v>0</v>
      </c>
      <c r="CJ271" s="1">
        <v>0</v>
      </c>
      <c r="CK271" s="1">
        <v>0</v>
      </c>
      <c r="CL271" s="1">
        <v>367</v>
      </c>
      <c r="CM271" s="38"/>
      <c r="CN271" s="11">
        <f t="shared" si="74"/>
        <v>45559</v>
      </c>
      <c r="CO271" s="1">
        <v>83</v>
      </c>
      <c r="CP271" s="1">
        <v>10284.120000000001</v>
      </c>
      <c r="CQ271" s="1">
        <v>108.5</v>
      </c>
      <c r="CR271" s="1">
        <v>657.99</v>
      </c>
      <c r="CS271" s="1">
        <v>38</v>
      </c>
      <c r="CT271" s="1">
        <v>0</v>
      </c>
      <c r="CU271" s="1">
        <v>275.23</v>
      </c>
      <c r="CV271" s="38"/>
      <c r="CW271" s="13">
        <f t="shared" si="75"/>
        <v>45559</v>
      </c>
      <c r="CX271" s="1"/>
      <c r="CY271" s="1"/>
      <c r="CZ271" s="1"/>
      <c r="DA271" s="1"/>
      <c r="DB271" s="1"/>
      <c r="DC271" s="1"/>
      <c r="DD271" s="1"/>
      <c r="DE271" s="38"/>
      <c r="DF271" s="13">
        <f t="shared" si="76"/>
        <v>45559</v>
      </c>
      <c r="DG271" s="1"/>
      <c r="DH271" s="1"/>
      <c r="DI271" s="1"/>
      <c r="DJ271" s="1"/>
      <c r="DK271" s="1"/>
      <c r="DL271" s="1"/>
      <c r="DM271" s="1"/>
      <c r="DN271" s="38"/>
      <c r="DO271" s="13">
        <f t="shared" si="77"/>
        <v>45559</v>
      </c>
      <c r="DP271" s="1"/>
      <c r="DQ271" s="1"/>
      <c r="DR271" s="1"/>
      <c r="DS271" s="1"/>
      <c r="DT271" s="1"/>
      <c r="DU271" s="1"/>
      <c r="DV271" s="1"/>
      <c r="DW271" s="38"/>
      <c r="DX271" s="13">
        <f t="shared" si="78"/>
        <v>45559</v>
      </c>
      <c r="DY271" s="1"/>
      <c r="DZ271" s="1"/>
      <c r="EA271" s="1"/>
      <c r="EB271" s="1"/>
      <c r="EC271" s="1"/>
      <c r="ED271" s="1"/>
      <c r="EE271" s="1"/>
      <c r="EF271" s="38"/>
      <c r="EG271" s="38"/>
      <c r="EH271" s="38"/>
      <c r="EI271" s="38"/>
      <c r="EJ271" s="38"/>
      <c r="EK271" s="38"/>
      <c r="EL271" s="38"/>
      <c r="EM271" s="38"/>
      <c r="EN271" s="38"/>
    </row>
    <row r="272" spans="1:144" x14ac:dyDescent="0.3">
      <c r="A272" s="268">
        <f t="shared" si="65"/>
        <v>10</v>
      </c>
      <c r="B272" s="11">
        <f t="shared" si="64"/>
        <v>45560</v>
      </c>
      <c r="C272" s="1">
        <v>49</v>
      </c>
      <c r="D272" s="1">
        <v>7253.8</v>
      </c>
      <c r="E272" s="1">
        <v>0</v>
      </c>
      <c r="F272" s="1">
        <v>19</v>
      </c>
      <c r="G272" s="1">
        <v>0</v>
      </c>
      <c r="H272" s="1">
        <v>0</v>
      </c>
      <c r="I272" s="1">
        <v>0</v>
      </c>
      <c r="J272" s="38"/>
      <c r="K272" s="11">
        <f t="shared" si="79"/>
        <v>45560</v>
      </c>
      <c r="L272" s="1">
        <v>68</v>
      </c>
      <c r="M272" s="1">
        <v>10698.41</v>
      </c>
      <c r="N272" s="1">
        <v>42.45</v>
      </c>
      <c r="O272" s="1">
        <v>0</v>
      </c>
      <c r="P272" s="1">
        <v>0</v>
      </c>
      <c r="Q272" s="1">
        <v>0</v>
      </c>
      <c r="R272" s="1">
        <v>3.5</v>
      </c>
      <c r="S272" s="38"/>
      <c r="T272" s="11">
        <f t="shared" si="66"/>
        <v>45560</v>
      </c>
      <c r="U272" s="1">
        <v>38</v>
      </c>
      <c r="V272" s="1">
        <v>4058.3</v>
      </c>
      <c r="W272" s="1">
        <v>0</v>
      </c>
      <c r="X272" s="1">
        <v>0</v>
      </c>
      <c r="Y272" s="1">
        <v>246.25</v>
      </c>
      <c r="Z272" s="1">
        <v>0</v>
      </c>
      <c r="AA272" s="1">
        <v>28</v>
      </c>
      <c r="AB272" s="38"/>
      <c r="AC272" s="11">
        <f t="shared" si="67"/>
        <v>45560</v>
      </c>
      <c r="AD272" s="1">
        <v>71</v>
      </c>
      <c r="AE272" s="1">
        <v>11769.07</v>
      </c>
      <c r="AF272" s="279">
        <v>35.17</v>
      </c>
      <c r="AG272" s="1">
        <v>0</v>
      </c>
      <c r="AH272" s="1">
        <v>171.08</v>
      </c>
      <c r="AI272" s="1">
        <v>0</v>
      </c>
      <c r="AJ272" s="1">
        <v>2</v>
      </c>
      <c r="AK272" s="38"/>
      <c r="AL272" s="11">
        <f t="shared" si="68"/>
        <v>45560</v>
      </c>
      <c r="AM272" s="1">
        <v>68</v>
      </c>
      <c r="AN272" s="1">
        <v>9777.74</v>
      </c>
      <c r="AO272" s="1">
        <v>18.52</v>
      </c>
      <c r="AP272" s="1">
        <v>0</v>
      </c>
      <c r="AQ272" s="1">
        <v>139</v>
      </c>
      <c r="AR272" s="1">
        <v>0</v>
      </c>
      <c r="AS272" s="1">
        <v>0</v>
      </c>
      <c r="AT272" s="38"/>
      <c r="AU272" s="11">
        <f t="shared" si="69"/>
        <v>45560</v>
      </c>
      <c r="AV272" s="1">
        <v>34</v>
      </c>
      <c r="AW272" s="1">
        <v>2789.24</v>
      </c>
      <c r="AX272" s="1">
        <v>0</v>
      </c>
      <c r="AY272" s="1">
        <v>18</v>
      </c>
      <c r="AZ272" s="1">
        <v>0</v>
      </c>
      <c r="BA272" s="1">
        <v>0</v>
      </c>
      <c r="BB272" s="1">
        <v>90.48</v>
      </c>
      <c r="BC272" s="38"/>
      <c r="BD272" s="11">
        <f t="shared" si="70"/>
        <v>45560</v>
      </c>
      <c r="BE272" s="1">
        <v>46</v>
      </c>
      <c r="BF272" s="1">
        <v>7350.08</v>
      </c>
      <c r="BG272" s="1">
        <v>13.86</v>
      </c>
      <c r="BH272" s="1">
        <v>0</v>
      </c>
      <c r="BI272" s="1">
        <v>0</v>
      </c>
      <c r="BJ272" s="1">
        <v>18</v>
      </c>
      <c r="BK272" s="1">
        <v>3</v>
      </c>
      <c r="BL272" s="38"/>
      <c r="BM272" s="11">
        <f t="shared" si="71"/>
        <v>45560</v>
      </c>
      <c r="BN272" s="1">
        <v>49</v>
      </c>
      <c r="BO272" s="1">
        <v>5828.5</v>
      </c>
      <c r="BP272" s="1">
        <v>35.35</v>
      </c>
      <c r="BQ272" s="1">
        <v>0</v>
      </c>
      <c r="BR272" s="1">
        <v>0</v>
      </c>
      <c r="BS272" s="1">
        <v>2</v>
      </c>
      <c r="BT272" s="1">
        <v>10.5</v>
      </c>
      <c r="BU272" s="38"/>
      <c r="BV272" s="11">
        <f t="shared" si="72"/>
        <v>45560</v>
      </c>
      <c r="BW272" s="1"/>
      <c r="BX272" s="1"/>
      <c r="BY272" s="1"/>
      <c r="BZ272" s="1"/>
      <c r="CA272" s="1"/>
      <c r="CB272" s="1"/>
      <c r="CC272" s="1"/>
      <c r="CD272" s="38"/>
      <c r="CE272" s="11">
        <f t="shared" si="73"/>
        <v>45560</v>
      </c>
      <c r="CF272" s="1">
        <v>32</v>
      </c>
      <c r="CG272" s="1">
        <v>4032.93</v>
      </c>
      <c r="CH272" s="1">
        <v>57.5</v>
      </c>
      <c r="CI272" s="1">
        <v>0</v>
      </c>
      <c r="CJ272" s="1">
        <v>0</v>
      </c>
      <c r="CK272" s="1">
        <v>0</v>
      </c>
      <c r="CL272" s="1">
        <v>9.4600000000000009</v>
      </c>
      <c r="CM272" s="38"/>
      <c r="CN272" s="11">
        <f t="shared" si="74"/>
        <v>45560</v>
      </c>
      <c r="CO272" s="1">
        <v>83</v>
      </c>
      <c r="CP272" s="1">
        <v>10169.85</v>
      </c>
      <c r="CQ272" s="1">
        <v>76.150000000000006</v>
      </c>
      <c r="CR272" s="1">
        <v>682.24</v>
      </c>
      <c r="CS272" s="1">
        <v>0</v>
      </c>
      <c r="CT272" s="1">
        <v>0</v>
      </c>
      <c r="CU272" s="1">
        <v>261.06</v>
      </c>
      <c r="CV272" s="38"/>
      <c r="CW272" s="13">
        <f t="shared" si="75"/>
        <v>45560</v>
      </c>
      <c r="CX272" s="1"/>
      <c r="CY272" s="1"/>
      <c r="CZ272" s="1"/>
      <c r="DA272" s="1"/>
      <c r="DB272" s="1"/>
      <c r="DC272" s="1"/>
      <c r="DD272" s="1"/>
      <c r="DE272" s="38"/>
      <c r="DF272" s="13">
        <f t="shared" si="76"/>
        <v>45560</v>
      </c>
      <c r="DG272" s="1"/>
      <c r="DH272" s="1"/>
      <c r="DI272" s="1"/>
      <c r="DJ272" s="1"/>
      <c r="DK272" s="1"/>
      <c r="DL272" s="1"/>
      <c r="DM272" s="1"/>
      <c r="DN272" s="38"/>
      <c r="DO272" s="13">
        <f t="shared" si="77"/>
        <v>45560</v>
      </c>
      <c r="DP272" s="1"/>
      <c r="DQ272" s="1"/>
      <c r="DR272" s="1"/>
      <c r="DS272" s="1"/>
      <c r="DT272" s="1"/>
      <c r="DU272" s="1"/>
      <c r="DV272" s="1"/>
      <c r="DW272" s="38"/>
      <c r="DX272" s="13">
        <f t="shared" si="78"/>
        <v>45560</v>
      </c>
      <c r="DY272" s="1"/>
      <c r="DZ272" s="1"/>
      <c r="EA272" s="1"/>
      <c r="EB272" s="1"/>
      <c r="EC272" s="1"/>
      <c r="ED272" s="1"/>
      <c r="EE272" s="1"/>
      <c r="EF272" s="38"/>
      <c r="EG272" s="38"/>
      <c r="EH272" s="38"/>
      <c r="EI272" s="38"/>
      <c r="EJ272" s="38"/>
      <c r="EK272" s="38"/>
      <c r="EL272" s="38"/>
      <c r="EM272" s="38"/>
      <c r="EN272" s="38"/>
    </row>
    <row r="273" spans="1:144" x14ac:dyDescent="0.3">
      <c r="A273" s="268">
        <f t="shared" si="65"/>
        <v>10</v>
      </c>
      <c r="B273" s="11">
        <f t="shared" si="64"/>
        <v>45561</v>
      </c>
      <c r="C273" s="1">
        <v>43</v>
      </c>
      <c r="D273" s="1">
        <v>6257.12</v>
      </c>
      <c r="E273" s="1">
        <v>0</v>
      </c>
      <c r="F273" s="1">
        <v>37</v>
      </c>
      <c r="G273" s="1">
        <v>35</v>
      </c>
      <c r="H273" s="1">
        <v>0</v>
      </c>
      <c r="I273" s="1">
        <v>28</v>
      </c>
      <c r="J273" s="38"/>
      <c r="K273" s="11">
        <f t="shared" si="79"/>
        <v>45561</v>
      </c>
      <c r="L273" s="1">
        <v>49</v>
      </c>
      <c r="M273" s="322">
        <v>7762.34</v>
      </c>
      <c r="N273" s="1">
        <v>45.73</v>
      </c>
      <c r="O273" s="1">
        <v>0</v>
      </c>
      <c r="P273" s="1">
        <v>0</v>
      </c>
      <c r="Q273" s="1">
        <v>0</v>
      </c>
      <c r="R273" s="1">
        <v>0</v>
      </c>
      <c r="S273" s="38"/>
      <c r="T273" s="11">
        <f t="shared" si="66"/>
        <v>45561</v>
      </c>
      <c r="U273" s="1">
        <v>25</v>
      </c>
      <c r="V273" s="1">
        <v>2817.8</v>
      </c>
      <c r="W273" s="1">
        <v>0</v>
      </c>
      <c r="X273" s="1">
        <v>0</v>
      </c>
      <c r="Y273" s="1">
        <v>71.5</v>
      </c>
      <c r="Z273" s="1">
        <v>0</v>
      </c>
      <c r="AA273" s="1">
        <v>22</v>
      </c>
      <c r="AB273" s="38"/>
      <c r="AC273" s="11">
        <f t="shared" si="67"/>
        <v>45561</v>
      </c>
      <c r="AD273" s="1">
        <v>59</v>
      </c>
      <c r="AE273" s="1">
        <v>7838.02</v>
      </c>
      <c r="AF273" s="1">
        <v>30.55</v>
      </c>
      <c r="AG273" s="1">
        <v>0</v>
      </c>
      <c r="AH273" s="279">
        <v>-24.86</v>
      </c>
      <c r="AI273" s="1">
        <v>0</v>
      </c>
      <c r="AJ273" s="1">
        <v>0</v>
      </c>
      <c r="AK273" s="38"/>
      <c r="AL273" s="11">
        <f t="shared" si="68"/>
        <v>45561</v>
      </c>
      <c r="AM273" s="1">
        <v>62</v>
      </c>
      <c r="AN273" s="1">
        <v>8793.9</v>
      </c>
      <c r="AO273" s="1">
        <v>32.39</v>
      </c>
      <c r="AP273" s="1">
        <v>0</v>
      </c>
      <c r="AQ273" s="1">
        <v>0</v>
      </c>
      <c r="AR273" s="1">
        <v>0</v>
      </c>
      <c r="AS273" s="1">
        <v>0</v>
      </c>
      <c r="AT273" s="38"/>
      <c r="AU273" s="11">
        <f t="shared" si="69"/>
        <v>45561</v>
      </c>
      <c r="AV273" s="1">
        <v>39</v>
      </c>
      <c r="AW273" s="1">
        <v>2706.79</v>
      </c>
      <c r="AX273" s="1">
        <v>0</v>
      </c>
      <c r="AY273" s="1">
        <v>26</v>
      </c>
      <c r="AZ273" s="1">
        <v>0</v>
      </c>
      <c r="BA273" s="1">
        <v>0</v>
      </c>
      <c r="BB273" s="1">
        <v>108.43</v>
      </c>
      <c r="BC273" s="38"/>
      <c r="BD273" s="11">
        <f t="shared" si="70"/>
        <v>45561</v>
      </c>
      <c r="BE273" s="1">
        <v>39</v>
      </c>
      <c r="BF273" s="1">
        <v>5268.49</v>
      </c>
      <c r="BG273" s="1">
        <v>4.62</v>
      </c>
      <c r="BH273" s="1">
        <v>0</v>
      </c>
      <c r="BI273" s="1">
        <v>4.95</v>
      </c>
      <c r="BJ273" s="1">
        <v>11</v>
      </c>
      <c r="BK273" s="1"/>
      <c r="BL273" s="38"/>
      <c r="BM273" s="11">
        <f t="shared" si="71"/>
        <v>45561</v>
      </c>
      <c r="BN273" s="1">
        <v>45</v>
      </c>
      <c r="BO273" s="1">
        <v>5358.8</v>
      </c>
      <c r="BP273" s="1">
        <v>23.72</v>
      </c>
      <c r="BQ273" s="1">
        <v>0</v>
      </c>
      <c r="BR273" s="1">
        <v>104.95</v>
      </c>
      <c r="BS273" s="1">
        <v>2</v>
      </c>
      <c r="BT273" s="1">
        <v>8</v>
      </c>
      <c r="BU273" s="38"/>
      <c r="BV273" s="11">
        <f t="shared" si="72"/>
        <v>45561</v>
      </c>
      <c r="BW273" s="1"/>
      <c r="BX273" s="1"/>
      <c r="BY273" s="1"/>
      <c r="BZ273" s="1"/>
      <c r="CA273" s="1"/>
      <c r="CB273" s="1"/>
      <c r="CC273" s="1"/>
      <c r="CD273" s="38"/>
      <c r="CE273" s="11">
        <f t="shared" si="73"/>
        <v>45561</v>
      </c>
      <c r="CF273" s="1">
        <v>42</v>
      </c>
      <c r="CG273" s="1">
        <v>5211.5</v>
      </c>
      <c r="CH273" s="1">
        <v>2.5</v>
      </c>
      <c r="CI273" s="1">
        <v>0</v>
      </c>
      <c r="CJ273" s="1">
        <v>0</v>
      </c>
      <c r="CK273" s="1">
        <v>0</v>
      </c>
      <c r="CL273" s="1">
        <v>2.63</v>
      </c>
      <c r="CM273" s="38"/>
      <c r="CN273" s="11">
        <f t="shared" si="74"/>
        <v>45561</v>
      </c>
      <c r="CO273" s="1">
        <v>68</v>
      </c>
      <c r="CP273" s="1">
        <v>7898.61</v>
      </c>
      <c r="CQ273" s="1">
        <v>59</v>
      </c>
      <c r="CR273" s="1">
        <v>502.67</v>
      </c>
      <c r="CS273" s="1">
        <v>-12</v>
      </c>
      <c r="CT273" s="1">
        <v>1</v>
      </c>
      <c r="CU273" s="1">
        <v>225.24</v>
      </c>
      <c r="CV273" s="38"/>
      <c r="CW273" s="13">
        <f t="shared" si="75"/>
        <v>45561</v>
      </c>
      <c r="CX273" s="1"/>
      <c r="CY273" s="1"/>
      <c r="CZ273" s="1"/>
      <c r="DA273" s="1"/>
      <c r="DB273" s="1"/>
      <c r="DC273" s="1"/>
      <c r="DD273" s="1"/>
      <c r="DE273" s="38"/>
      <c r="DF273" s="13">
        <f t="shared" si="76"/>
        <v>45561</v>
      </c>
      <c r="DG273" s="1"/>
      <c r="DH273" s="1"/>
      <c r="DI273" s="1"/>
      <c r="DJ273" s="1"/>
      <c r="DK273" s="1"/>
      <c r="DL273" s="1"/>
      <c r="DM273" s="1"/>
      <c r="DN273" s="38"/>
      <c r="DO273" s="13">
        <f t="shared" si="77"/>
        <v>45561</v>
      </c>
      <c r="DP273" s="1"/>
      <c r="DQ273" s="1"/>
      <c r="DR273" s="1"/>
      <c r="DS273" s="1"/>
      <c r="DT273" s="1"/>
      <c r="DU273" s="1"/>
      <c r="DV273" s="1"/>
      <c r="DW273" s="38"/>
      <c r="DX273" s="13">
        <f t="shared" si="78"/>
        <v>45561</v>
      </c>
      <c r="DY273" s="1"/>
      <c r="DZ273" s="1"/>
      <c r="EA273" s="1"/>
      <c r="EB273" s="1"/>
      <c r="EC273" s="1"/>
      <c r="ED273" s="1"/>
      <c r="EE273" s="1"/>
      <c r="EF273" s="38"/>
      <c r="EG273" s="38"/>
      <c r="EH273" s="38"/>
      <c r="EI273" s="38"/>
      <c r="EJ273" s="38"/>
      <c r="EK273" s="38"/>
      <c r="EL273" s="38"/>
      <c r="EM273" s="38"/>
      <c r="EN273" s="38"/>
    </row>
    <row r="274" spans="1:144" x14ac:dyDescent="0.3">
      <c r="A274" s="268">
        <f t="shared" si="65"/>
        <v>10</v>
      </c>
      <c r="B274" s="11">
        <f t="shared" si="64"/>
        <v>45562</v>
      </c>
      <c r="C274" s="1">
        <v>48</v>
      </c>
      <c r="D274" s="1">
        <v>7046.25</v>
      </c>
      <c r="E274" s="1">
        <v>0</v>
      </c>
      <c r="F274" s="1">
        <v>40</v>
      </c>
      <c r="G274" s="1">
        <v>0</v>
      </c>
      <c r="H274" s="1">
        <v>0</v>
      </c>
      <c r="I274" s="1">
        <v>8</v>
      </c>
      <c r="J274" s="38"/>
      <c r="K274" s="11">
        <f t="shared" si="79"/>
        <v>45562</v>
      </c>
      <c r="L274" s="1">
        <v>36</v>
      </c>
      <c r="M274" s="1">
        <v>5413.39</v>
      </c>
      <c r="N274" s="1">
        <v>34.43</v>
      </c>
      <c r="O274" s="1">
        <v>0</v>
      </c>
      <c r="P274" s="1">
        <v>1253</v>
      </c>
      <c r="Q274" s="1">
        <v>0</v>
      </c>
      <c r="R274" s="1">
        <v>0</v>
      </c>
      <c r="S274" s="38"/>
      <c r="T274" s="11">
        <f t="shared" si="66"/>
        <v>45562</v>
      </c>
      <c r="U274" s="1">
        <v>28</v>
      </c>
      <c r="V274" s="1">
        <v>3466.75</v>
      </c>
      <c r="W274" s="1">
        <v>0</v>
      </c>
      <c r="X274" s="1">
        <v>0</v>
      </c>
      <c r="Y274" s="1">
        <v>65.75</v>
      </c>
      <c r="Z274" s="1">
        <v>0</v>
      </c>
      <c r="AA274" s="1">
        <v>19</v>
      </c>
      <c r="AB274" s="38"/>
      <c r="AC274" s="11">
        <f t="shared" si="67"/>
        <v>45562</v>
      </c>
      <c r="AD274" s="1">
        <v>63</v>
      </c>
      <c r="AE274" s="1">
        <v>7920.98</v>
      </c>
      <c r="AF274" s="1">
        <v>76.81</v>
      </c>
      <c r="AG274" s="1">
        <v>0</v>
      </c>
      <c r="AH274" s="1">
        <v>0</v>
      </c>
      <c r="AI274" s="1">
        <v>0</v>
      </c>
      <c r="AJ274" s="1">
        <v>0</v>
      </c>
      <c r="AK274" s="38"/>
      <c r="AL274" s="11">
        <f t="shared" si="68"/>
        <v>45562</v>
      </c>
      <c r="AM274" s="1">
        <v>38</v>
      </c>
      <c r="AN274" s="1">
        <v>4930.32</v>
      </c>
      <c r="AO274" s="1">
        <v>16.649999999999999</v>
      </c>
      <c r="AP274" s="1">
        <v>0</v>
      </c>
      <c r="AQ274" s="1">
        <v>-24.75</v>
      </c>
      <c r="AR274" s="1">
        <v>0</v>
      </c>
      <c r="AS274" s="1">
        <v>0</v>
      </c>
      <c r="AT274" s="38"/>
      <c r="AU274" s="11">
        <f t="shared" si="69"/>
        <v>45562</v>
      </c>
      <c r="AV274" s="1">
        <v>28</v>
      </c>
      <c r="AW274" s="1">
        <v>2000.47</v>
      </c>
      <c r="AX274" s="1">
        <v>0</v>
      </c>
      <c r="AY274" s="1">
        <v>31.19</v>
      </c>
      <c r="AZ274" s="1">
        <v>0</v>
      </c>
      <c r="BA274" s="1">
        <v>0</v>
      </c>
      <c r="BB274" s="1">
        <v>93.67</v>
      </c>
      <c r="BC274" s="38"/>
      <c r="BD274" s="11">
        <f t="shared" si="70"/>
        <v>45562</v>
      </c>
      <c r="BE274" s="1">
        <v>37</v>
      </c>
      <c r="BF274" s="1">
        <v>5160.1400000000003</v>
      </c>
      <c r="BG274" s="1">
        <v>12.01</v>
      </c>
      <c r="BH274" s="1">
        <v>0</v>
      </c>
      <c r="BI274" s="1">
        <v>0</v>
      </c>
      <c r="BJ274" s="1">
        <v>12</v>
      </c>
      <c r="BK274" s="1">
        <v>0</v>
      </c>
      <c r="BL274" s="38"/>
      <c r="BM274" s="11">
        <f t="shared" si="71"/>
        <v>45562</v>
      </c>
      <c r="BN274" s="1">
        <v>37</v>
      </c>
      <c r="BO274" s="1">
        <v>4604.6000000000004</v>
      </c>
      <c r="BP274" s="1">
        <v>24.19</v>
      </c>
      <c r="BQ274" s="1">
        <v>0</v>
      </c>
      <c r="BR274" s="1">
        <v>200</v>
      </c>
      <c r="BS274" s="1">
        <v>2</v>
      </c>
      <c r="BT274" s="1">
        <v>0</v>
      </c>
      <c r="BU274" s="38"/>
      <c r="BV274" s="11">
        <f t="shared" si="72"/>
        <v>45562</v>
      </c>
      <c r="BW274" s="1"/>
      <c r="BX274" s="1"/>
      <c r="BY274" s="1"/>
      <c r="BZ274" s="1"/>
      <c r="CA274" s="1"/>
      <c r="CB274" s="1"/>
      <c r="CC274" s="1"/>
      <c r="CD274" s="38"/>
      <c r="CE274" s="11">
        <f t="shared" si="73"/>
        <v>45562</v>
      </c>
      <c r="CF274" s="1">
        <v>61</v>
      </c>
      <c r="CG274" s="1">
        <v>9151.3799999999992</v>
      </c>
      <c r="CH274" s="1">
        <v>189.5</v>
      </c>
      <c r="CI274" s="1">
        <v>0</v>
      </c>
      <c r="CJ274" s="1">
        <v>0</v>
      </c>
      <c r="CK274" s="1">
        <v>0</v>
      </c>
      <c r="CL274" s="1">
        <v>73.58</v>
      </c>
      <c r="CM274" s="38"/>
      <c r="CN274" s="11">
        <f t="shared" si="74"/>
        <v>45562</v>
      </c>
      <c r="CO274" s="1">
        <v>58</v>
      </c>
      <c r="CP274" s="1">
        <v>6533.64</v>
      </c>
      <c r="CQ274" s="1">
        <v>27</v>
      </c>
      <c r="CR274" s="1">
        <v>538.94000000000005</v>
      </c>
      <c r="CS274" s="1">
        <v>100</v>
      </c>
      <c r="CT274" s="1">
        <v>0</v>
      </c>
      <c r="CU274" s="1">
        <v>117.45</v>
      </c>
      <c r="CV274" s="38"/>
      <c r="CW274" s="13">
        <f t="shared" si="75"/>
        <v>45562</v>
      </c>
      <c r="CX274" s="1"/>
      <c r="CY274" s="1"/>
      <c r="CZ274" s="1"/>
      <c r="DA274" s="1"/>
      <c r="DB274" s="1"/>
      <c r="DC274" s="1"/>
      <c r="DD274" s="1"/>
      <c r="DE274" s="38"/>
      <c r="DF274" s="13">
        <f t="shared" si="76"/>
        <v>45562</v>
      </c>
      <c r="DG274" s="1"/>
      <c r="DH274" s="1"/>
      <c r="DI274" s="1"/>
      <c r="DJ274" s="1"/>
      <c r="DK274" s="1"/>
      <c r="DL274" s="1"/>
      <c r="DM274" s="1"/>
      <c r="DN274" s="38"/>
      <c r="DO274" s="13">
        <f t="shared" si="77"/>
        <v>45562</v>
      </c>
      <c r="DP274" s="1"/>
      <c r="DQ274" s="1"/>
      <c r="DR274" s="1"/>
      <c r="DS274" s="1"/>
      <c r="DT274" s="1"/>
      <c r="DU274" s="1"/>
      <c r="DV274" s="1"/>
      <c r="DW274" s="38"/>
      <c r="DX274" s="13">
        <f t="shared" si="78"/>
        <v>45562</v>
      </c>
      <c r="DY274" s="1"/>
      <c r="DZ274" s="1"/>
      <c r="EA274" s="1"/>
      <c r="EB274" s="1"/>
      <c r="EC274" s="1"/>
      <c r="ED274" s="1"/>
      <c r="EE274" s="1"/>
      <c r="EF274" s="38"/>
      <c r="EG274" s="38"/>
      <c r="EH274" s="38"/>
      <c r="EI274" s="38"/>
      <c r="EJ274" s="38"/>
      <c r="EK274" s="38"/>
      <c r="EL274" s="38"/>
      <c r="EM274" s="38"/>
      <c r="EN274" s="38"/>
    </row>
    <row r="275" spans="1:144" x14ac:dyDescent="0.3">
      <c r="A275" s="268">
        <f t="shared" si="65"/>
        <v>10</v>
      </c>
      <c r="B275" s="11">
        <f t="shared" si="64"/>
        <v>45563</v>
      </c>
      <c r="C275" s="1">
        <v>45</v>
      </c>
      <c r="D275" s="1">
        <v>6128.13</v>
      </c>
      <c r="E275" s="1">
        <v>0</v>
      </c>
      <c r="F275" s="1">
        <v>45.5</v>
      </c>
      <c r="G275" s="1">
        <v>0</v>
      </c>
      <c r="H275" s="1">
        <v>0</v>
      </c>
      <c r="I275" s="1">
        <v>201.41</v>
      </c>
      <c r="J275" s="38"/>
      <c r="K275" s="11">
        <f t="shared" si="79"/>
        <v>45563</v>
      </c>
      <c r="L275" s="1">
        <v>37</v>
      </c>
      <c r="M275" s="1">
        <v>4997.6899999999996</v>
      </c>
      <c r="N275" s="1">
        <v>41.75</v>
      </c>
      <c r="O275" s="1">
        <v>0</v>
      </c>
      <c r="P275" s="1">
        <v>54.95</v>
      </c>
      <c r="Q275" s="1">
        <v>0</v>
      </c>
      <c r="R275" s="1">
        <v>7</v>
      </c>
      <c r="S275" s="38"/>
      <c r="T275" s="11">
        <f t="shared" si="66"/>
        <v>45563</v>
      </c>
      <c r="U275" s="1">
        <v>25</v>
      </c>
      <c r="V275" s="1">
        <v>2881.22</v>
      </c>
      <c r="W275" s="1">
        <v>0</v>
      </c>
      <c r="X275" s="1">
        <v>0</v>
      </c>
      <c r="Y275" s="1">
        <v>72.5</v>
      </c>
      <c r="Z275" s="1">
        <v>0</v>
      </c>
      <c r="AA275" s="1">
        <v>23.5</v>
      </c>
      <c r="AB275" s="38"/>
      <c r="AC275" s="11">
        <f t="shared" si="67"/>
        <v>45563</v>
      </c>
      <c r="AD275" s="1">
        <v>52</v>
      </c>
      <c r="AE275" s="1">
        <v>6473.13</v>
      </c>
      <c r="AF275" s="1">
        <v>60.16</v>
      </c>
      <c r="AG275" s="1">
        <v>0</v>
      </c>
      <c r="AH275" s="1">
        <v>0</v>
      </c>
      <c r="AI275" s="1">
        <v>0</v>
      </c>
      <c r="AJ275" s="1">
        <v>0</v>
      </c>
      <c r="AK275" s="38"/>
      <c r="AL275" s="11">
        <f t="shared" si="68"/>
        <v>45563</v>
      </c>
      <c r="AM275" s="1">
        <v>31</v>
      </c>
      <c r="AN275" s="1">
        <v>4056.1</v>
      </c>
      <c r="AO275" s="1">
        <v>8.33</v>
      </c>
      <c r="AP275" s="1">
        <v>0</v>
      </c>
      <c r="AQ275" s="1">
        <v>0</v>
      </c>
      <c r="AR275" s="1">
        <v>0</v>
      </c>
      <c r="AS275" s="1">
        <v>0</v>
      </c>
      <c r="AT275" s="38"/>
      <c r="AU275" s="11">
        <f t="shared" si="69"/>
        <v>45563</v>
      </c>
      <c r="AV275" s="1">
        <v>31</v>
      </c>
      <c r="AW275" s="1">
        <v>2521.5500000000002</v>
      </c>
      <c r="AX275" s="1">
        <v>0</v>
      </c>
      <c r="AY275" s="1">
        <v>47</v>
      </c>
      <c r="AZ275" s="1">
        <v>0</v>
      </c>
      <c r="BA275" s="1">
        <v>0</v>
      </c>
      <c r="BB275" s="1">
        <v>128.81</v>
      </c>
      <c r="BC275" s="38"/>
      <c r="BD275" s="11">
        <f t="shared" si="70"/>
        <v>45563</v>
      </c>
      <c r="BE275" s="1">
        <v>54</v>
      </c>
      <c r="BF275" s="1">
        <v>6902.73</v>
      </c>
      <c r="BG275" s="1">
        <v>53.57</v>
      </c>
      <c r="BH275" s="1">
        <v>0</v>
      </c>
      <c r="BI275" s="1">
        <v>0</v>
      </c>
      <c r="BJ275" s="1">
        <v>11</v>
      </c>
      <c r="BK275" s="1">
        <v>14</v>
      </c>
      <c r="BL275" s="38"/>
      <c r="BM275" s="11">
        <f t="shared" si="71"/>
        <v>45563</v>
      </c>
      <c r="BN275" s="1">
        <v>41</v>
      </c>
      <c r="BO275" s="1">
        <v>5024.6000000000004</v>
      </c>
      <c r="BP275" s="1">
        <v>37.68</v>
      </c>
      <c r="BQ275" s="1">
        <v>0</v>
      </c>
      <c r="BR275" s="1">
        <v>0</v>
      </c>
      <c r="BS275" s="1">
        <v>2</v>
      </c>
      <c r="BT275" s="1">
        <v>198</v>
      </c>
      <c r="BU275" s="38"/>
      <c r="BV275" s="11">
        <f t="shared" si="72"/>
        <v>45563</v>
      </c>
      <c r="BW275" s="1"/>
      <c r="BX275" s="1"/>
      <c r="BY275" s="1"/>
      <c r="BZ275" s="1"/>
      <c r="CA275" s="1"/>
      <c r="CB275" s="1"/>
      <c r="CC275" s="1"/>
      <c r="CD275" s="38"/>
      <c r="CE275" s="11">
        <f t="shared" si="73"/>
        <v>45563</v>
      </c>
      <c r="CF275" s="1">
        <v>51</v>
      </c>
      <c r="CG275" s="1">
        <v>7859.08</v>
      </c>
      <c r="CH275" s="1">
        <v>95.5</v>
      </c>
      <c r="CI275" s="1">
        <v>0</v>
      </c>
      <c r="CJ275" s="1">
        <v>0</v>
      </c>
      <c r="CK275" s="1">
        <v>0</v>
      </c>
      <c r="CL275" s="1">
        <v>1171.43</v>
      </c>
      <c r="CM275" s="38"/>
      <c r="CN275" s="11">
        <f t="shared" si="74"/>
        <v>45563</v>
      </c>
      <c r="CO275" s="1">
        <v>55</v>
      </c>
      <c r="CP275" s="1">
        <v>6404.53</v>
      </c>
      <c r="CQ275" s="1">
        <v>74</v>
      </c>
      <c r="CR275" s="1">
        <v>433.25</v>
      </c>
      <c r="CS275" s="1">
        <v>-12</v>
      </c>
      <c r="CT275" s="1">
        <v>0</v>
      </c>
      <c r="CU275" s="1">
        <v>163.07</v>
      </c>
      <c r="CV275" s="38"/>
      <c r="CW275" s="13">
        <f t="shared" si="75"/>
        <v>45563</v>
      </c>
      <c r="CX275" s="1"/>
      <c r="CY275" s="1"/>
      <c r="CZ275" s="1"/>
      <c r="DA275" s="1"/>
      <c r="DB275" s="1"/>
      <c r="DC275" s="1"/>
      <c r="DD275" s="1"/>
      <c r="DE275" s="38"/>
      <c r="DF275" s="13">
        <f t="shared" si="76"/>
        <v>45563</v>
      </c>
      <c r="DG275" s="1"/>
      <c r="DH275" s="1"/>
      <c r="DI275" s="1"/>
      <c r="DJ275" s="1"/>
      <c r="DK275" s="1"/>
      <c r="DL275" s="1"/>
      <c r="DM275" s="1"/>
      <c r="DN275" s="38"/>
      <c r="DO275" s="13">
        <f t="shared" si="77"/>
        <v>45563</v>
      </c>
      <c r="DP275" s="1"/>
      <c r="DQ275" s="1"/>
      <c r="DR275" s="1"/>
      <c r="DS275" s="1"/>
      <c r="DT275" s="1"/>
      <c r="DU275" s="1"/>
      <c r="DV275" s="1"/>
      <c r="DW275" s="38"/>
      <c r="DX275" s="13">
        <f t="shared" si="78"/>
        <v>45563</v>
      </c>
      <c r="DY275" s="1"/>
      <c r="DZ275" s="1"/>
      <c r="EA275" s="1"/>
      <c r="EB275" s="1"/>
      <c r="EC275" s="1"/>
      <c r="ED275" s="1"/>
      <c r="EE275" s="1"/>
      <c r="EF275" s="38"/>
      <c r="EG275" s="38"/>
      <c r="EH275" s="38"/>
      <c r="EI275" s="38"/>
      <c r="EJ275" s="38"/>
      <c r="EK275" s="38"/>
      <c r="EL275" s="38"/>
      <c r="EM275" s="38"/>
      <c r="EN275" s="38"/>
    </row>
    <row r="276" spans="1:144" x14ac:dyDescent="0.3">
      <c r="A276" s="268">
        <f t="shared" si="65"/>
        <v>10</v>
      </c>
      <c r="B276" s="11">
        <f t="shared" si="64"/>
        <v>45564</v>
      </c>
      <c r="C276" s="1">
        <v>35</v>
      </c>
      <c r="D276" s="1">
        <v>4500.8100000000004</v>
      </c>
      <c r="E276" s="1">
        <v>0</v>
      </c>
      <c r="F276" s="1">
        <v>22</v>
      </c>
      <c r="G276" s="1">
        <v>0</v>
      </c>
      <c r="H276" s="1">
        <v>0</v>
      </c>
      <c r="I276" s="1">
        <v>2</v>
      </c>
      <c r="J276" s="156">
        <f>SUM(C263:C277)</f>
        <v>695</v>
      </c>
      <c r="K276" s="11">
        <f t="shared" si="79"/>
        <v>45564</v>
      </c>
      <c r="L276" s="1">
        <v>23</v>
      </c>
      <c r="M276" s="91">
        <v>3100.68</v>
      </c>
      <c r="N276" s="6">
        <v>33.5</v>
      </c>
      <c r="O276" s="1">
        <v>0</v>
      </c>
      <c r="P276" s="1">
        <v>0</v>
      </c>
      <c r="Q276" s="1">
        <v>0</v>
      </c>
      <c r="R276" s="107">
        <v>4.95</v>
      </c>
      <c r="S276" s="156">
        <f>SUM(L263:L277)</f>
        <v>591</v>
      </c>
      <c r="T276" s="11">
        <f t="shared" si="66"/>
        <v>45564</v>
      </c>
      <c r="U276" s="1">
        <v>25</v>
      </c>
      <c r="V276" s="1">
        <v>2795.69</v>
      </c>
      <c r="W276" s="1">
        <v>0</v>
      </c>
      <c r="X276" s="1">
        <v>0</v>
      </c>
      <c r="Y276" s="1">
        <v>25</v>
      </c>
      <c r="Z276" s="1">
        <v>0</v>
      </c>
      <c r="AA276" s="1">
        <v>9.5</v>
      </c>
      <c r="AB276" s="156">
        <f>SUM(U263:U277)</f>
        <v>477</v>
      </c>
      <c r="AC276" s="11">
        <f t="shared" si="67"/>
        <v>45564</v>
      </c>
      <c r="AD276" s="1">
        <v>51</v>
      </c>
      <c r="AE276" s="1">
        <v>6761.51</v>
      </c>
      <c r="AF276" s="1">
        <v>46.28</v>
      </c>
      <c r="AG276" s="1">
        <v>0</v>
      </c>
      <c r="AH276" s="1">
        <v>0</v>
      </c>
      <c r="AI276" s="1">
        <v>0</v>
      </c>
      <c r="AJ276" s="1">
        <v>28</v>
      </c>
      <c r="AK276" s="156">
        <f>SUM(AD263:AD277)</f>
        <v>937</v>
      </c>
      <c r="AL276" s="11">
        <f t="shared" si="68"/>
        <v>45564</v>
      </c>
      <c r="AM276" s="1">
        <v>35</v>
      </c>
      <c r="AN276" s="1">
        <v>4902.6000000000004</v>
      </c>
      <c r="AO276" s="1">
        <v>20.36</v>
      </c>
      <c r="AP276" s="1">
        <v>0</v>
      </c>
      <c r="AQ276" s="1">
        <v>0</v>
      </c>
      <c r="AR276" s="1">
        <v>0</v>
      </c>
      <c r="AS276" s="1">
        <v>0</v>
      </c>
      <c r="AT276" s="156">
        <f>SUM(AM263:AM277)</f>
        <v>824</v>
      </c>
      <c r="AU276" s="11">
        <f t="shared" si="69"/>
        <v>45564</v>
      </c>
      <c r="AV276" s="1">
        <v>24</v>
      </c>
      <c r="AW276" s="1">
        <v>1714.53</v>
      </c>
      <c r="AX276" s="1">
        <v>0</v>
      </c>
      <c r="AY276" s="1">
        <v>25</v>
      </c>
      <c r="AZ276" s="1">
        <v>0</v>
      </c>
      <c r="BA276" s="1">
        <v>0</v>
      </c>
      <c r="BB276" s="1">
        <v>123.97</v>
      </c>
      <c r="BC276" s="156">
        <f>SUM(AV263:AV277)</f>
        <v>560</v>
      </c>
      <c r="BD276" s="11">
        <f t="shared" si="70"/>
        <v>45564</v>
      </c>
      <c r="BE276" s="1">
        <v>27</v>
      </c>
      <c r="BF276" s="1">
        <v>3852.84</v>
      </c>
      <c r="BG276" s="1">
        <v>28.64</v>
      </c>
      <c r="BH276" s="1">
        <v>0</v>
      </c>
      <c r="BI276" s="1">
        <v>0</v>
      </c>
      <c r="BJ276" s="1">
        <v>19</v>
      </c>
      <c r="BK276" s="1">
        <v>0</v>
      </c>
      <c r="BL276" s="156">
        <f>SUM(BE263:BE277)</f>
        <v>626</v>
      </c>
      <c r="BM276" s="11">
        <f t="shared" si="71"/>
        <v>45564</v>
      </c>
      <c r="BN276" s="1">
        <v>36</v>
      </c>
      <c r="BO276" s="1">
        <v>4029.02</v>
      </c>
      <c r="BP276" s="1">
        <v>32.1</v>
      </c>
      <c r="BQ276" s="1">
        <v>0</v>
      </c>
      <c r="BR276" s="1">
        <v>0</v>
      </c>
      <c r="BS276" s="1">
        <v>2</v>
      </c>
      <c r="BT276" s="1">
        <v>28.5</v>
      </c>
      <c r="BU276" s="156">
        <f>SUM(BN263:BN277)</f>
        <v>685</v>
      </c>
      <c r="BV276" s="11">
        <f t="shared" si="72"/>
        <v>45564</v>
      </c>
      <c r="BW276" s="1"/>
      <c r="BX276" s="1"/>
      <c r="BY276" s="1"/>
      <c r="BZ276" s="1"/>
      <c r="CA276" s="1"/>
      <c r="CB276" s="1"/>
      <c r="CC276" s="1"/>
      <c r="CD276" s="156">
        <f>SUM(BW263:BW277)</f>
        <v>0</v>
      </c>
      <c r="CE276" s="11">
        <f t="shared" si="73"/>
        <v>45564</v>
      </c>
      <c r="CF276" s="1">
        <v>23</v>
      </c>
      <c r="CG276" s="1">
        <v>3030.35</v>
      </c>
      <c r="CH276" s="1">
        <v>32.5</v>
      </c>
      <c r="CI276" s="1">
        <v>0</v>
      </c>
      <c r="CJ276" s="1">
        <v>0</v>
      </c>
      <c r="CK276" s="1">
        <v>0</v>
      </c>
      <c r="CL276" s="1">
        <v>0</v>
      </c>
      <c r="CM276" s="156">
        <f>SUM(CF263:CF277)</f>
        <v>656</v>
      </c>
      <c r="CN276" s="11">
        <f t="shared" si="74"/>
        <v>45564</v>
      </c>
      <c r="CO276" s="1">
        <v>61</v>
      </c>
      <c r="CP276" s="1">
        <v>6523.33</v>
      </c>
      <c r="CQ276" s="1">
        <v>118.39</v>
      </c>
      <c r="CR276" s="1">
        <v>536.29999999999995</v>
      </c>
      <c r="CS276" s="1">
        <v>50</v>
      </c>
      <c r="CT276" s="1">
        <v>1</v>
      </c>
      <c r="CU276" s="1">
        <v>157.28</v>
      </c>
      <c r="CV276" s="156">
        <f>SUM(CO263:CO277)</f>
        <v>978</v>
      </c>
      <c r="CW276" s="13">
        <f t="shared" si="75"/>
        <v>45564</v>
      </c>
      <c r="CX276" s="1"/>
      <c r="CY276" s="1"/>
      <c r="CZ276" s="1"/>
      <c r="DA276" s="1"/>
      <c r="DB276" s="1"/>
      <c r="DC276" s="1"/>
      <c r="DD276" s="1"/>
      <c r="DE276" s="156">
        <f>SUM(CX263:CX277)</f>
        <v>0</v>
      </c>
      <c r="DF276" s="13">
        <f t="shared" si="76"/>
        <v>45564</v>
      </c>
      <c r="DG276" s="1"/>
      <c r="DH276" s="1"/>
      <c r="DI276" s="1"/>
      <c r="DJ276" s="1"/>
      <c r="DK276" s="1"/>
      <c r="DL276" s="1"/>
      <c r="DM276" s="1"/>
      <c r="DN276" s="156">
        <f>SUM(DG263:DG277)</f>
        <v>0</v>
      </c>
      <c r="DO276" s="13">
        <f t="shared" si="77"/>
        <v>45564</v>
      </c>
      <c r="DP276" s="1"/>
      <c r="DQ276" s="1"/>
      <c r="DR276" s="1"/>
      <c r="DS276" s="1"/>
      <c r="DT276" s="1"/>
      <c r="DU276" s="1"/>
      <c r="DV276" s="1"/>
      <c r="DW276" s="156">
        <f>SUM(DP263:DP277)</f>
        <v>0</v>
      </c>
      <c r="DX276" s="13">
        <f t="shared" si="78"/>
        <v>45564</v>
      </c>
      <c r="DY276" s="1"/>
      <c r="DZ276" s="1"/>
      <c r="EA276" s="1"/>
      <c r="EB276" s="1"/>
      <c r="EC276" s="1"/>
      <c r="ED276" s="1"/>
      <c r="EE276" s="1"/>
      <c r="EF276" s="156">
        <f>SUM(DY263:DY277)</f>
        <v>0</v>
      </c>
      <c r="EG276" s="38"/>
      <c r="EH276" s="38"/>
      <c r="EI276" s="38"/>
      <c r="EJ276" s="38"/>
      <c r="EK276" s="38"/>
      <c r="EL276" s="38"/>
      <c r="EM276" s="38"/>
      <c r="EN276" s="38"/>
    </row>
    <row r="277" spans="1:144" x14ac:dyDescent="0.3">
      <c r="A277" s="268">
        <f t="shared" si="65"/>
        <v>10</v>
      </c>
      <c r="B277" s="11">
        <f t="shared" si="64"/>
        <v>45565</v>
      </c>
      <c r="C277" s="1">
        <v>36</v>
      </c>
      <c r="D277" s="1">
        <v>5317.86</v>
      </c>
      <c r="E277" s="1">
        <v>0</v>
      </c>
      <c r="F277" s="1">
        <v>20.5</v>
      </c>
      <c r="G277" s="1">
        <v>0</v>
      </c>
      <c r="H277" s="1">
        <v>0</v>
      </c>
      <c r="I277" s="1">
        <v>0</v>
      </c>
      <c r="J277" s="102">
        <f>SUM(D263:G277)</f>
        <v>102451.87000000001</v>
      </c>
      <c r="K277" s="11">
        <f t="shared" si="79"/>
        <v>45565</v>
      </c>
      <c r="L277" s="1">
        <v>55</v>
      </c>
      <c r="M277" s="1">
        <v>9168.01</v>
      </c>
      <c r="N277" s="1">
        <v>30.43</v>
      </c>
      <c r="O277" s="1">
        <v>0</v>
      </c>
      <c r="P277" s="1">
        <v>9.9</v>
      </c>
      <c r="Q277" s="1">
        <v>0</v>
      </c>
      <c r="R277" s="1">
        <v>0</v>
      </c>
      <c r="S277" s="102">
        <f>SUM(M263:P277)</f>
        <v>91481.049999999959</v>
      </c>
      <c r="T277" s="11">
        <f t="shared" si="66"/>
        <v>45565</v>
      </c>
      <c r="U277" s="1">
        <v>32</v>
      </c>
      <c r="V277" s="1">
        <v>3413.31</v>
      </c>
      <c r="W277" s="1">
        <v>0</v>
      </c>
      <c r="X277" s="1">
        <v>0</v>
      </c>
      <c r="Y277" s="1">
        <v>15.75</v>
      </c>
      <c r="Z277" s="1">
        <v>0</v>
      </c>
      <c r="AA277" s="1">
        <v>2</v>
      </c>
      <c r="AB277" s="102">
        <f>SUM(V263:Y277)</f>
        <v>57588.4</v>
      </c>
      <c r="AC277" s="11">
        <f t="shared" si="67"/>
        <v>45565</v>
      </c>
      <c r="AD277" s="1">
        <v>65</v>
      </c>
      <c r="AE277" s="1">
        <v>9243.85</v>
      </c>
      <c r="AF277" s="1">
        <v>72.180000000000007</v>
      </c>
      <c r="AG277" s="1">
        <v>0</v>
      </c>
      <c r="AH277" s="1">
        <v>674.32</v>
      </c>
      <c r="AI277" s="1">
        <v>0</v>
      </c>
      <c r="AJ277" s="1">
        <v>0</v>
      </c>
      <c r="AK277" s="102">
        <f>SUM(AE263:AH277)</f>
        <v>133055.80999999997</v>
      </c>
      <c r="AL277" s="11">
        <f t="shared" si="68"/>
        <v>45565</v>
      </c>
      <c r="AM277" s="1">
        <v>43</v>
      </c>
      <c r="AN277" s="1">
        <v>5872.26</v>
      </c>
      <c r="AO277" s="1">
        <v>13.88</v>
      </c>
      <c r="AP277" s="1">
        <v>0</v>
      </c>
      <c r="AQ277" s="1">
        <v>4.95</v>
      </c>
      <c r="AR277" s="1">
        <v>0</v>
      </c>
      <c r="AS277" s="1">
        <v>0</v>
      </c>
      <c r="AT277" s="102">
        <f>SUM(AN263:AQ277)</f>
        <v>113817.12</v>
      </c>
      <c r="AU277" s="11">
        <f t="shared" si="69"/>
        <v>45565</v>
      </c>
      <c r="AV277" s="1">
        <v>43</v>
      </c>
      <c r="AW277" s="1">
        <v>3574.7</v>
      </c>
      <c r="AX277" s="1">
        <v>0</v>
      </c>
      <c r="AY277" s="1">
        <v>25</v>
      </c>
      <c r="AZ277" s="1">
        <v>0</v>
      </c>
      <c r="BA277" s="1">
        <v>0</v>
      </c>
      <c r="BB277" s="1">
        <v>118.85</v>
      </c>
      <c r="BC277" s="102">
        <f>SUM(AW263:AZ277)</f>
        <v>46618.11</v>
      </c>
      <c r="BD277" s="11">
        <f t="shared" si="70"/>
        <v>45565</v>
      </c>
      <c r="BE277" s="1">
        <v>51</v>
      </c>
      <c r="BF277" s="1">
        <v>7675.01</v>
      </c>
      <c r="BG277" s="1">
        <v>17.559999999999999</v>
      </c>
      <c r="BH277" s="1">
        <v>0</v>
      </c>
      <c r="BI277" s="1">
        <v>0</v>
      </c>
      <c r="BJ277" s="1">
        <v>12</v>
      </c>
      <c r="BK277" s="1">
        <v>5</v>
      </c>
      <c r="BL277" s="102">
        <f>SUM(BF263:BI277)</f>
        <v>93696.889999999985</v>
      </c>
      <c r="BM277" s="11">
        <f t="shared" si="71"/>
        <v>45565</v>
      </c>
      <c r="BN277" s="1">
        <v>57</v>
      </c>
      <c r="BO277" s="1">
        <v>7461.89</v>
      </c>
      <c r="BP277" s="1">
        <v>31.16</v>
      </c>
      <c r="BQ277" s="1">
        <v>0</v>
      </c>
      <c r="BR277" s="1">
        <v>139</v>
      </c>
      <c r="BS277" s="1">
        <v>1</v>
      </c>
      <c r="BT277" s="1">
        <v>1285.79</v>
      </c>
      <c r="BU277" s="102">
        <f>SUM(BO263:BR277)</f>
        <v>85154.780000000028</v>
      </c>
      <c r="BV277" s="11">
        <f t="shared" si="72"/>
        <v>45565</v>
      </c>
      <c r="BW277" s="1"/>
      <c r="BX277" s="1"/>
      <c r="BY277" s="1"/>
      <c r="BZ277" s="1"/>
      <c r="CA277" s="1"/>
      <c r="CB277" s="1"/>
      <c r="CC277" s="1"/>
      <c r="CD277" s="102">
        <f>SUM(BX263:CA277)</f>
        <v>0</v>
      </c>
      <c r="CE277" s="11">
        <f t="shared" si="73"/>
        <v>45565</v>
      </c>
      <c r="CF277" s="1">
        <v>34</v>
      </c>
      <c r="CG277" s="1">
        <v>3678.97</v>
      </c>
      <c r="CH277" s="1">
        <v>9.5</v>
      </c>
      <c r="CI277" s="1">
        <v>0</v>
      </c>
      <c r="CJ277" s="1">
        <v>0</v>
      </c>
      <c r="CK277" s="1">
        <v>0</v>
      </c>
      <c r="CL277" s="1">
        <v>-16.809999999999999</v>
      </c>
      <c r="CM277" s="102">
        <f>SUM(CG263:CJ277)</f>
        <v>88740.060000000012</v>
      </c>
      <c r="CN277" s="11">
        <f t="shared" si="74"/>
        <v>45565</v>
      </c>
      <c r="CO277" s="1">
        <v>90</v>
      </c>
      <c r="CP277" s="1">
        <v>11199.78</v>
      </c>
      <c r="CQ277" s="1">
        <v>78.5</v>
      </c>
      <c r="CR277" s="1">
        <v>485.55</v>
      </c>
      <c r="CS277" s="1">
        <v>0</v>
      </c>
      <c r="CT277" s="1">
        <v>1</v>
      </c>
      <c r="CU277" s="1">
        <v>178.76</v>
      </c>
      <c r="CV277" s="102">
        <f>SUM(CP263:CS277)</f>
        <v>123039.64000000001</v>
      </c>
      <c r="CW277" s="13">
        <f t="shared" si="75"/>
        <v>45565</v>
      </c>
      <c r="CX277" s="1"/>
      <c r="CY277" s="1"/>
      <c r="CZ277" s="1"/>
      <c r="DA277" s="1"/>
      <c r="DB277" s="1"/>
      <c r="DC277" s="1"/>
      <c r="DD277" s="1"/>
      <c r="DE277" s="102">
        <f>SUM(CY263:DB277)</f>
        <v>0</v>
      </c>
      <c r="DF277" s="13">
        <f t="shared" si="76"/>
        <v>45565</v>
      </c>
      <c r="DG277" s="1"/>
      <c r="DH277" s="1"/>
      <c r="DI277" s="1"/>
      <c r="DJ277" s="1"/>
      <c r="DK277" s="1"/>
      <c r="DL277" s="1"/>
      <c r="DM277" s="1"/>
      <c r="DN277" s="102">
        <f>SUM(DH263:DK277)</f>
        <v>0</v>
      </c>
      <c r="DO277" s="13">
        <f t="shared" si="77"/>
        <v>45565</v>
      </c>
      <c r="DP277" s="1"/>
      <c r="DQ277" s="1"/>
      <c r="DR277" s="1"/>
      <c r="DS277" s="1"/>
      <c r="DT277" s="1"/>
      <c r="DU277" s="1"/>
      <c r="DV277" s="1"/>
      <c r="DW277" s="102">
        <f>SUM(DQ263:DT277)</f>
        <v>0</v>
      </c>
      <c r="DX277" s="13">
        <f t="shared" si="78"/>
        <v>45565</v>
      </c>
      <c r="DY277" s="1"/>
      <c r="DZ277" s="1"/>
      <c r="EA277" s="1"/>
      <c r="EB277" s="1"/>
      <c r="EC277" s="1"/>
      <c r="ED277" s="1"/>
      <c r="EE277" s="1"/>
      <c r="EF277" s="102">
        <f>SUM(DZ263:EC277)</f>
        <v>0</v>
      </c>
      <c r="EG277" s="38"/>
      <c r="EH277" s="38"/>
      <c r="EI277" s="38"/>
      <c r="EJ277" s="38"/>
      <c r="EK277" s="38"/>
      <c r="EL277" s="38"/>
      <c r="EM277" s="38"/>
      <c r="EN277" s="38"/>
    </row>
    <row r="278" spans="1:144" x14ac:dyDescent="0.3">
      <c r="A278" s="268">
        <f t="shared" si="65"/>
        <v>10</v>
      </c>
      <c r="B278" s="11">
        <f t="shared" si="64"/>
        <v>45566</v>
      </c>
      <c r="C278" s="1">
        <v>40</v>
      </c>
      <c r="D278" s="1">
        <v>6228.56</v>
      </c>
      <c r="E278" s="1">
        <v>0</v>
      </c>
      <c r="F278" s="1">
        <v>41</v>
      </c>
      <c r="G278" s="1">
        <v>30</v>
      </c>
      <c r="H278" s="1">
        <v>0</v>
      </c>
      <c r="I278" s="1">
        <v>86.78</v>
      </c>
      <c r="J278" s="38"/>
      <c r="K278" s="11">
        <f t="shared" si="79"/>
        <v>45566</v>
      </c>
      <c r="L278" s="1">
        <v>61</v>
      </c>
      <c r="M278" s="1">
        <v>9581.61</v>
      </c>
      <c r="N278" s="1">
        <v>25.24</v>
      </c>
      <c r="O278" s="1">
        <v>0</v>
      </c>
      <c r="P278" s="1">
        <v>0</v>
      </c>
      <c r="Q278" s="1">
        <v>0</v>
      </c>
      <c r="R278" s="1">
        <v>3</v>
      </c>
      <c r="S278" s="38"/>
      <c r="T278" s="11">
        <f t="shared" si="66"/>
        <v>45566</v>
      </c>
      <c r="U278" s="1">
        <v>28</v>
      </c>
      <c r="V278" s="1">
        <v>3137.69</v>
      </c>
      <c r="W278" s="1">
        <v>0</v>
      </c>
      <c r="X278" s="1">
        <v>0</v>
      </c>
      <c r="Y278" s="1">
        <v>63.5</v>
      </c>
      <c r="Z278" s="1">
        <v>0</v>
      </c>
      <c r="AA278" s="1">
        <v>30</v>
      </c>
      <c r="AB278" s="38"/>
      <c r="AC278" s="11">
        <f t="shared" si="67"/>
        <v>45566</v>
      </c>
      <c r="AD278" s="1">
        <v>71</v>
      </c>
      <c r="AE278" s="1">
        <v>10130.67</v>
      </c>
      <c r="AF278" s="1">
        <v>17.59</v>
      </c>
      <c r="AG278" s="1">
        <v>0</v>
      </c>
      <c r="AH278" s="1">
        <v>211.88</v>
      </c>
      <c r="AI278" s="1">
        <v>0</v>
      </c>
      <c r="AJ278" s="1">
        <v>0</v>
      </c>
      <c r="AK278" s="38"/>
      <c r="AL278" s="11">
        <f t="shared" si="68"/>
        <v>45566</v>
      </c>
      <c r="AM278" s="1">
        <v>49</v>
      </c>
      <c r="AN278" s="1">
        <v>7158.47</v>
      </c>
      <c r="AO278" s="1">
        <v>28.68</v>
      </c>
      <c r="AP278" s="1">
        <v>0</v>
      </c>
      <c r="AQ278" s="1">
        <v>4.95</v>
      </c>
      <c r="AR278" s="1">
        <v>0</v>
      </c>
      <c r="AS278" s="1">
        <v>0</v>
      </c>
      <c r="AT278" s="38"/>
      <c r="AU278" s="11">
        <f t="shared" si="69"/>
        <v>45566</v>
      </c>
      <c r="AV278" s="1">
        <v>41</v>
      </c>
      <c r="AW278" s="1">
        <v>3544.76</v>
      </c>
      <c r="AX278" s="1">
        <v>0</v>
      </c>
      <c r="AY278" s="1">
        <v>44.5</v>
      </c>
      <c r="AZ278" s="1">
        <v>25</v>
      </c>
      <c r="BA278" s="1">
        <v>0</v>
      </c>
      <c r="BB278" s="1">
        <v>11.56</v>
      </c>
      <c r="BC278" s="38"/>
      <c r="BD278" s="11">
        <f t="shared" si="70"/>
        <v>45566</v>
      </c>
      <c r="BE278" s="1">
        <v>39</v>
      </c>
      <c r="BF278" s="1">
        <v>5548.94</v>
      </c>
      <c r="BG278" s="1">
        <v>26.33</v>
      </c>
      <c r="BH278" s="1">
        <v>0</v>
      </c>
      <c r="BI278" s="1">
        <v>0</v>
      </c>
      <c r="BJ278" s="1">
        <v>19</v>
      </c>
      <c r="BK278" s="1">
        <v>11.5</v>
      </c>
      <c r="BL278" s="38"/>
      <c r="BM278" s="11">
        <f t="shared" si="71"/>
        <v>45566</v>
      </c>
      <c r="BN278" s="1">
        <v>62</v>
      </c>
      <c r="BO278" s="1">
        <v>8953.64</v>
      </c>
      <c r="BP278" s="1">
        <v>24.19</v>
      </c>
      <c r="BQ278" s="1">
        <v>0</v>
      </c>
      <c r="BR278" s="1">
        <v>50</v>
      </c>
      <c r="BS278" s="1">
        <v>2</v>
      </c>
      <c r="BT278" s="1">
        <v>33.5</v>
      </c>
      <c r="BU278" s="38"/>
      <c r="BV278" s="11">
        <f t="shared" si="72"/>
        <v>45566</v>
      </c>
      <c r="BW278" s="1"/>
      <c r="BX278" s="1"/>
      <c r="BY278" s="1"/>
      <c r="BZ278" s="1"/>
      <c r="CA278" s="1"/>
      <c r="CB278" s="1"/>
      <c r="CC278" s="1"/>
      <c r="CD278" s="38"/>
      <c r="CE278" s="11">
        <f t="shared" si="73"/>
        <v>45566</v>
      </c>
      <c r="CF278" s="1">
        <v>40</v>
      </c>
      <c r="CG278" s="1">
        <v>4662.4799999999996</v>
      </c>
      <c r="CH278" s="1">
        <v>64</v>
      </c>
      <c r="CI278" s="1">
        <v>0</v>
      </c>
      <c r="CJ278" s="1">
        <v>0</v>
      </c>
      <c r="CK278" s="1">
        <v>0</v>
      </c>
      <c r="CL278" s="1">
        <v>17.86</v>
      </c>
      <c r="CM278" s="38"/>
      <c r="CN278" s="11">
        <f t="shared" si="74"/>
        <v>45566</v>
      </c>
      <c r="CO278" s="1">
        <v>93</v>
      </c>
      <c r="CP278" s="1">
        <v>12903.6</v>
      </c>
      <c r="CQ278" s="1">
        <v>58</v>
      </c>
      <c r="CR278" s="1">
        <v>515.41999999999996</v>
      </c>
      <c r="CS278" s="1">
        <v>50</v>
      </c>
      <c r="CT278" s="1">
        <v>0</v>
      </c>
      <c r="CU278" s="1">
        <v>107.18</v>
      </c>
      <c r="CV278" s="38"/>
      <c r="CW278" s="13">
        <f t="shared" si="75"/>
        <v>45566</v>
      </c>
      <c r="CX278" s="1"/>
      <c r="CY278" s="1"/>
      <c r="CZ278" s="1"/>
      <c r="DA278" s="1"/>
      <c r="DB278" s="1"/>
      <c r="DC278" s="1"/>
      <c r="DD278" s="1"/>
      <c r="DE278" s="38"/>
      <c r="DF278" s="13">
        <f t="shared" si="76"/>
        <v>45566</v>
      </c>
      <c r="DG278" s="1"/>
      <c r="DH278" s="1"/>
      <c r="DI278" s="1"/>
      <c r="DJ278" s="1"/>
      <c r="DK278" s="1"/>
      <c r="DL278" s="1"/>
      <c r="DM278" s="1"/>
      <c r="DN278" s="38"/>
      <c r="DO278" s="13">
        <f t="shared" si="77"/>
        <v>45566</v>
      </c>
      <c r="DP278" s="1"/>
      <c r="DQ278" s="1"/>
      <c r="DR278" s="1"/>
      <c r="DS278" s="1"/>
      <c r="DT278" s="1"/>
      <c r="DU278" s="1"/>
      <c r="DV278" s="1"/>
      <c r="DW278" s="38"/>
      <c r="DX278" s="13">
        <f t="shared" si="78"/>
        <v>45566</v>
      </c>
      <c r="DY278" s="1"/>
      <c r="DZ278" s="1"/>
      <c r="EA278" s="1"/>
      <c r="EB278" s="1"/>
      <c r="EC278" s="1"/>
      <c r="ED278" s="1"/>
      <c r="EE278" s="1"/>
      <c r="EF278" s="38"/>
      <c r="EG278" s="38"/>
      <c r="EH278" s="38"/>
      <c r="EI278" s="38"/>
      <c r="EJ278" s="38"/>
      <c r="EK278" s="38"/>
      <c r="EL278" s="38"/>
      <c r="EM278" s="38"/>
      <c r="EN278" s="38"/>
    </row>
    <row r="279" spans="1:144" x14ac:dyDescent="0.3">
      <c r="A279" s="268">
        <f t="shared" si="65"/>
        <v>10</v>
      </c>
      <c r="B279" s="11">
        <f t="shared" si="64"/>
        <v>45567</v>
      </c>
      <c r="C279" s="1">
        <v>42</v>
      </c>
      <c r="D279" s="1">
        <v>7268.13</v>
      </c>
      <c r="E279" s="1">
        <v>0</v>
      </c>
      <c r="F279" s="1">
        <v>32</v>
      </c>
      <c r="G279" s="1">
        <v>46.5</v>
      </c>
      <c r="H279" s="1">
        <v>0</v>
      </c>
      <c r="I279" s="1">
        <v>170.43</v>
      </c>
      <c r="J279" s="38"/>
      <c r="K279" s="11">
        <f t="shared" si="79"/>
        <v>45567</v>
      </c>
      <c r="L279" s="1">
        <v>67</v>
      </c>
      <c r="M279" s="1">
        <v>10530.34</v>
      </c>
      <c r="N279" s="1">
        <v>12.27</v>
      </c>
      <c r="O279" s="1">
        <v>0</v>
      </c>
      <c r="P279" s="1">
        <v>0</v>
      </c>
      <c r="Q279" s="1">
        <v>1</v>
      </c>
      <c r="R279" s="1">
        <v>0</v>
      </c>
      <c r="S279" s="38"/>
      <c r="T279" s="11">
        <f t="shared" si="66"/>
        <v>45567</v>
      </c>
      <c r="U279" s="1">
        <v>29</v>
      </c>
      <c r="V279" s="1">
        <v>3240.47</v>
      </c>
      <c r="W279" s="1">
        <v>0</v>
      </c>
      <c r="X279" s="1">
        <v>0</v>
      </c>
      <c r="Y279" s="1">
        <v>13</v>
      </c>
      <c r="Z279" s="1">
        <v>0</v>
      </c>
      <c r="AA279" s="1">
        <v>582.67999999999995</v>
      </c>
      <c r="AB279" s="38"/>
      <c r="AC279" s="11">
        <f t="shared" si="67"/>
        <v>45567</v>
      </c>
      <c r="AD279" s="1">
        <v>50</v>
      </c>
      <c r="AE279" s="1">
        <v>6667.2</v>
      </c>
      <c r="AF279" s="1">
        <v>40.72</v>
      </c>
      <c r="AG279" s="1">
        <v>0</v>
      </c>
      <c r="AH279" s="1">
        <v>0</v>
      </c>
      <c r="AI279" s="1">
        <v>0</v>
      </c>
      <c r="AJ279" s="1">
        <v>2</v>
      </c>
      <c r="AK279" s="38"/>
      <c r="AL279" s="11">
        <f t="shared" si="68"/>
        <v>45567</v>
      </c>
      <c r="AM279" s="1">
        <v>43</v>
      </c>
      <c r="AN279" s="1">
        <v>6181.37</v>
      </c>
      <c r="AO279" s="1">
        <v>5.55</v>
      </c>
      <c r="AP279" s="1">
        <v>0</v>
      </c>
      <c r="AQ279" s="1">
        <v>4.95</v>
      </c>
      <c r="AR279" s="1">
        <v>0</v>
      </c>
      <c r="AS279" s="1">
        <v>0</v>
      </c>
      <c r="AT279" s="38"/>
      <c r="AU279" s="11">
        <f t="shared" si="69"/>
        <v>45567</v>
      </c>
      <c r="AV279" s="1">
        <v>43</v>
      </c>
      <c r="AW279" s="1">
        <v>3657.71</v>
      </c>
      <c r="AX279" s="1">
        <v>0</v>
      </c>
      <c r="AY279" s="1">
        <v>22</v>
      </c>
      <c r="AZ279" s="1">
        <v>0</v>
      </c>
      <c r="BA279" s="1">
        <v>0</v>
      </c>
      <c r="BB279" s="1">
        <v>9.6300000000000008</v>
      </c>
      <c r="BC279" s="38"/>
      <c r="BD279" s="11">
        <f t="shared" si="70"/>
        <v>45567</v>
      </c>
      <c r="BE279" s="1">
        <v>56</v>
      </c>
      <c r="BF279" s="1">
        <v>9365.65</v>
      </c>
      <c r="BG279" s="1">
        <v>41.57</v>
      </c>
      <c r="BH279" s="1">
        <v>0</v>
      </c>
      <c r="BI279" s="1">
        <v>110</v>
      </c>
      <c r="BJ279" s="1">
        <v>19</v>
      </c>
      <c r="BK279" s="1">
        <v>110</v>
      </c>
      <c r="BL279" s="38"/>
      <c r="BM279" s="11">
        <f t="shared" si="71"/>
        <v>45567</v>
      </c>
      <c r="BN279" s="1">
        <v>62</v>
      </c>
      <c r="BO279" s="1">
        <v>9233.2900000000009</v>
      </c>
      <c r="BP279" s="1">
        <v>15.35</v>
      </c>
      <c r="BQ279" s="1">
        <v>0</v>
      </c>
      <c r="BR279" s="1">
        <v>50</v>
      </c>
      <c r="BS279" s="1">
        <v>2</v>
      </c>
      <c r="BT279" s="1">
        <v>3.5</v>
      </c>
      <c r="BU279" s="38"/>
      <c r="BV279" s="11">
        <f t="shared" si="72"/>
        <v>45567</v>
      </c>
      <c r="BW279" s="1"/>
      <c r="BX279" s="1"/>
      <c r="BY279" s="1"/>
      <c r="BZ279" s="1"/>
      <c r="CA279" s="1"/>
      <c r="CB279" s="1"/>
      <c r="CC279" s="1"/>
      <c r="CD279" s="38"/>
      <c r="CE279" s="11">
        <f t="shared" si="73"/>
        <v>45567</v>
      </c>
      <c r="CF279" s="1">
        <v>28</v>
      </c>
      <c r="CG279" s="1">
        <v>3249.34</v>
      </c>
      <c r="CH279" s="1">
        <v>66.5</v>
      </c>
      <c r="CI279" s="1">
        <v>0</v>
      </c>
      <c r="CJ279" s="1">
        <v>0</v>
      </c>
      <c r="CK279" s="1">
        <v>0</v>
      </c>
      <c r="CL279" s="1">
        <v>0</v>
      </c>
      <c r="CM279" s="38"/>
      <c r="CN279" s="11">
        <f t="shared" si="74"/>
        <v>45567</v>
      </c>
      <c r="CO279" s="1">
        <v>93</v>
      </c>
      <c r="CP279" s="1">
        <v>12463.67</v>
      </c>
      <c r="CQ279" s="1">
        <v>29.5</v>
      </c>
      <c r="CR279" s="1">
        <v>589.67999999999995</v>
      </c>
      <c r="CS279" s="1">
        <v>0</v>
      </c>
      <c r="CT279" s="1">
        <v>0</v>
      </c>
      <c r="CU279" s="1">
        <v>62.48</v>
      </c>
      <c r="CV279" s="38"/>
      <c r="CW279" s="13">
        <f t="shared" si="75"/>
        <v>45567</v>
      </c>
      <c r="CX279" s="1"/>
      <c r="CY279" s="1"/>
      <c r="CZ279" s="1"/>
      <c r="DA279" s="1"/>
      <c r="DB279" s="1"/>
      <c r="DC279" s="1"/>
      <c r="DD279" s="1"/>
      <c r="DE279" s="38"/>
      <c r="DF279" s="13">
        <f t="shared" si="76"/>
        <v>45567</v>
      </c>
      <c r="DG279" s="1"/>
      <c r="DH279" s="1"/>
      <c r="DI279" s="1"/>
      <c r="DJ279" s="1"/>
      <c r="DK279" s="1"/>
      <c r="DL279" s="1"/>
      <c r="DM279" s="1"/>
      <c r="DN279" s="38"/>
      <c r="DO279" s="13">
        <f t="shared" si="77"/>
        <v>45567</v>
      </c>
      <c r="DP279" s="1"/>
      <c r="DQ279" s="1"/>
      <c r="DR279" s="1"/>
      <c r="DS279" s="1"/>
      <c r="DT279" s="1"/>
      <c r="DU279" s="1"/>
      <c r="DV279" s="1"/>
      <c r="DW279" s="38"/>
      <c r="DX279" s="13">
        <f t="shared" si="78"/>
        <v>45567</v>
      </c>
      <c r="DY279" s="1"/>
      <c r="DZ279" s="1"/>
      <c r="EA279" s="1"/>
      <c r="EB279" s="1"/>
      <c r="EC279" s="1"/>
      <c r="ED279" s="1"/>
      <c r="EE279" s="1"/>
      <c r="EF279" s="38"/>
      <c r="EG279" s="38"/>
      <c r="EH279" s="38"/>
      <c r="EI279" s="38"/>
      <c r="EJ279" s="38"/>
      <c r="EK279" s="38"/>
      <c r="EL279" s="38"/>
      <c r="EM279" s="38"/>
      <c r="EN279" s="38"/>
    </row>
    <row r="280" spans="1:144" x14ac:dyDescent="0.3">
      <c r="A280" s="268">
        <f t="shared" si="65"/>
        <v>10</v>
      </c>
      <c r="B280" s="11">
        <f t="shared" si="64"/>
        <v>45568</v>
      </c>
      <c r="C280" s="1">
        <v>43</v>
      </c>
      <c r="D280" s="1">
        <v>6857.94</v>
      </c>
      <c r="E280" s="1">
        <v>0</v>
      </c>
      <c r="F280" s="1">
        <v>25.5</v>
      </c>
      <c r="G280" s="1">
        <v>25</v>
      </c>
      <c r="H280" s="1">
        <v>0</v>
      </c>
      <c r="I280" s="1">
        <v>10</v>
      </c>
      <c r="J280" s="38"/>
      <c r="K280" s="11">
        <f t="shared" si="79"/>
        <v>45568</v>
      </c>
      <c r="L280" s="1">
        <v>47</v>
      </c>
      <c r="M280" s="1">
        <v>6674.18</v>
      </c>
      <c r="N280" s="1">
        <v>28.77</v>
      </c>
      <c r="O280" s="1">
        <v>0</v>
      </c>
      <c r="P280" s="1">
        <v>60</v>
      </c>
      <c r="Q280" s="1">
        <v>0</v>
      </c>
      <c r="R280" s="1">
        <v>63.5</v>
      </c>
      <c r="S280" s="38"/>
      <c r="T280" s="11">
        <f t="shared" si="66"/>
        <v>45568</v>
      </c>
      <c r="U280" s="1">
        <v>20</v>
      </c>
      <c r="V280" s="1">
        <v>2207.0300000000002</v>
      </c>
      <c r="W280" s="1">
        <v>0</v>
      </c>
      <c r="X280" s="1">
        <v>0</v>
      </c>
      <c r="Y280" s="1">
        <v>17</v>
      </c>
      <c r="Z280" s="1">
        <v>0</v>
      </c>
      <c r="AA280" s="1">
        <v>0</v>
      </c>
      <c r="AB280" s="38"/>
      <c r="AC280" s="11">
        <f t="shared" si="67"/>
        <v>45568</v>
      </c>
      <c r="AD280" s="1">
        <v>48</v>
      </c>
      <c r="AE280" s="1">
        <v>6577.31</v>
      </c>
      <c r="AF280" s="1">
        <v>18.52</v>
      </c>
      <c r="AG280" s="1">
        <v>0</v>
      </c>
      <c r="AH280" s="1">
        <v>0</v>
      </c>
      <c r="AI280" s="1">
        <v>0</v>
      </c>
      <c r="AJ280" s="1">
        <v>0</v>
      </c>
      <c r="AK280" s="38"/>
      <c r="AL280" s="11">
        <f t="shared" si="68"/>
        <v>45568</v>
      </c>
      <c r="AM280" s="1">
        <v>37</v>
      </c>
      <c r="AN280" s="1">
        <v>5005.18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38"/>
      <c r="AU280" s="11">
        <f t="shared" si="69"/>
        <v>45568</v>
      </c>
      <c r="AV280" s="1">
        <v>41</v>
      </c>
      <c r="AW280" s="1">
        <v>3000.69</v>
      </c>
      <c r="AX280" s="1">
        <v>0</v>
      </c>
      <c r="AY280" s="1">
        <v>22.73</v>
      </c>
      <c r="AZ280" s="1">
        <v>0</v>
      </c>
      <c r="BA280" s="1">
        <v>0</v>
      </c>
      <c r="BB280" s="1">
        <v>17.5</v>
      </c>
      <c r="BC280" s="38"/>
      <c r="BD280" s="11">
        <f t="shared" si="70"/>
        <v>45568</v>
      </c>
      <c r="BE280" s="1">
        <v>54</v>
      </c>
      <c r="BF280" s="1">
        <v>8853.26</v>
      </c>
      <c r="BG280" s="1">
        <v>39.72</v>
      </c>
      <c r="BH280" s="1">
        <v>0</v>
      </c>
      <c r="BI280" s="1">
        <v>19.8</v>
      </c>
      <c r="BJ280" s="1">
        <v>19</v>
      </c>
      <c r="BK280" s="1">
        <v>10</v>
      </c>
      <c r="BL280" s="38"/>
      <c r="BM280" s="11">
        <f t="shared" si="71"/>
        <v>45568</v>
      </c>
      <c r="BN280" s="1">
        <v>61</v>
      </c>
      <c r="BO280" s="1">
        <v>9139.85</v>
      </c>
      <c r="BP280" s="1">
        <v>14.89</v>
      </c>
      <c r="BQ280" s="1">
        <v>0</v>
      </c>
      <c r="BR280" s="1">
        <v>0</v>
      </c>
      <c r="BS280" s="1">
        <v>2</v>
      </c>
      <c r="BT280" s="1">
        <v>0</v>
      </c>
      <c r="BU280" s="38"/>
      <c r="BV280" s="11">
        <f t="shared" si="72"/>
        <v>45568</v>
      </c>
      <c r="BW280" s="1"/>
      <c r="BX280" s="1"/>
      <c r="BY280" s="1"/>
      <c r="BZ280" s="1"/>
      <c r="CA280" s="1"/>
      <c r="CB280" s="1"/>
      <c r="CC280" s="1"/>
      <c r="CD280" s="38"/>
      <c r="CE280" s="11">
        <f t="shared" si="73"/>
        <v>45568</v>
      </c>
      <c r="CF280" s="1">
        <v>35</v>
      </c>
      <c r="CG280" s="1">
        <v>4174.6499999999996</v>
      </c>
      <c r="CH280" s="1">
        <v>42</v>
      </c>
      <c r="CI280" s="1">
        <v>0</v>
      </c>
      <c r="CJ280" s="1">
        <v>0</v>
      </c>
      <c r="CK280" s="1">
        <v>0</v>
      </c>
      <c r="CL280" s="1">
        <v>19.98</v>
      </c>
      <c r="CM280" s="38"/>
      <c r="CN280" s="11">
        <f t="shared" si="74"/>
        <v>45568</v>
      </c>
      <c r="CO280" s="1">
        <v>92</v>
      </c>
      <c r="CP280" s="1">
        <v>12575.51</v>
      </c>
      <c r="CQ280" s="1">
        <v>65.02</v>
      </c>
      <c r="CR280" s="1">
        <v>330.45</v>
      </c>
      <c r="CS280" s="1">
        <v>25</v>
      </c>
      <c r="CT280" s="1">
        <v>0</v>
      </c>
      <c r="CU280" s="1">
        <v>85.7</v>
      </c>
      <c r="CV280" s="38"/>
      <c r="CW280" s="13">
        <f t="shared" si="75"/>
        <v>45568</v>
      </c>
      <c r="CX280" s="1"/>
      <c r="CY280" s="1"/>
      <c r="CZ280" s="1"/>
      <c r="DA280" s="1"/>
      <c r="DB280" s="1"/>
      <c r="DC280" s="1"/>
      <c r="DD280" s="1"/>
      <c r="DE280" s="38"/>
      <c r="DF280" s="13">
        <f t="shared" si="76"/>
        <v>45568</v>
      </c>
      <c r="DG280" s="1"/>
      <c r="DH280" s="1"/>
      <c r="DI280" s="1"/>
      <c r="DJ280" s="1"/>
      <c r="DK280" s="1"/>
      <c r="DL280" s="1"/>
      <c r="DM280" s="1"/>
      <c r="DN280" s="38"/>
      <c r="DO280" s="13">
        <f t="shared" si="77"/>
        <v>45568</v>
      </c>
      <c r="DP280" s="1"/>
      <c r="DQ280" s="1"/>
      <c r="DR280" s="1"/>
      <c r="DS280" s="1"/>
      <c r="DT280" s="1"/>
      <c r="DU280" s="1"/>
      <c r="DV280" s="1"/>
      <c r="DW280" s="38"/>
      <c r="DX280" s="13">
        <f t="shared" si="78"/>
        <v>45568</v>
      </c>
      <c r="DY280" s="1"/>
      <c r="DZ280" s="1"/>
      <c r="EA280" s="1"/>
      <c r="EB280" s="1"/>
      <c r="EC280" s="1"/>
      <c r="ED280" s="1"/>
      <c r="EE280" s="1"/>
      <c r="EF280" s="38"/>
      <c r="EG280" s="38"/>
      <c r="EH280" s="38"/>
      <c r="EI280" s="38"/>
      <c r="EJ280" s="38"/>
      <c r="EK280" s="38"/>
      <c r="EL280" s="38"/>
      <c r="EM280" s="38"/>
      <c r="EN280" s="38"/>
    </row>
    <row r="281" spans="1:144" x14ac:dyDescent="0.3">
      <c r="A281" s="268">
        <f t="shared" si="65"/>
        <v>10</v>
      </c>
      <c r="B281" s="11">
        <f t="shared" si="64"/>
        <v>45569</v>
      </c>
      <c r="C281" s="1">
        <v>62</v>
      </c>
      <c r="D281" s="1">
        <v>27338.13</v>
      </c>
      <c r="E281" s="1">
        <v>0</v>
      </c>
      <c r="F281" s="1">
        <v>24.5</v>
      </c>
      <c r="G281" s="1">
        <v>980</v>
      </c>
      <c r="H281" s="1">
        <v>0</v>
      </c>
      <c r="I281" s="1">
        <v>1052.5</v>
      </c>
      <c r="J281" s="38"/>
      <c r="K281" s="11">
        <f t="shared" si="79"/>
        <v>45569</v>
      </c>
      <c r="L281" s="1">
        <v>33</v>
      </c>
      <c r="M281" s="1">
        <v>4209.99</v>
      </c>
      <c r="N281" s="1">
        <v>49.3</v>
      </c>
      <c r="O281" s="1">
        <v>0</v>
      </c>
      <c r="P281" s="1">
        <v>140.43</v>
      </c>
      <c r="Q281" s="1">
        <v>0</v>
      </c>
      <c r="R281" s="1">
        <v>11.5</v>
      </c>
      <c r="S281" s="38"/>
      <c r="T281" s="11">
        <f t="shared" si="66"/>
        <v>45569</v>
      </c>
      <c r="U281" s="1">
        <v>50</v>
      </c>
      <c r="V281" s="1">
        <v>6396.15</v>
      </c>
      <c r="W281" s="1">
        <v>0</v>
      </c>
      <c r="X281" s="1">
        <v>0</v>
      </c>
      <c r="Y281" s="1">
        <v>32.5</v>
      </c>
      <c r="Z281" s="1">
        <v>0</v>
      </c>
      <c r="AA281" s="1">
        <v>4</v>
      </c>
      <c r="AB281" s="38"/>
      <c r="AC281" s="11">
        <f t="shared" si="67"/>
        <v>45569</v>
      </c>
      <c r="AD281" s="1">
        <v>48</v>
      </c>
      <c r="AE281" s="272">
        <v>6266.34</v>
      </c>
      <c r="AF281" s="1">
        <v>25.92</v>
      </c>
      <c r="AG281" s="1">
        <v>0</v>
      </c>
      <c r="AH281" s="1">
        <v>0</v>
      </c>
      <c r="AI281" s="1">
        <v>0</v>
      </c>
      <c r="AJ281" s="1">
        <v>1</v>
      </c>
      <c r="AK281" s="38"/>
      <c r="AL281" s="11">
        <f t="shared" si="68"/>
        <v>45569</v>
      </c>
      <c r="AM281" s="1">
        <v>29</v>
      </c>
      <c r="AN281" s="1">
        <v>4606.71</v>
      </c>
      <c r="AO281" s="1">
        <v>21.29</v>
      </c>
      <c r="AP281" s="1">
        <v>0</v>
      </c>
      <c r="AQ281" s="1">
        <v>0</v>
      </c>
      <c r="AR281" s="1">
        <v>0</v>
      </c>
      <c r="AS281" s="1">
        <v>0</v>
      </c>
      <c r="AT281" s="38"/>
      <c r="AU281" s="11">
        <f t="shared" si="69"/>
        <v>45569</v>
      </c>
      <c r="AV281" s="1">
        <v>24</v>
      </c>
      <c r="AW281" s="1">
        <v>1712.24</v>
      </c>
      <c r="AX281" s="1">
        <v>0</v>
      </c>
      <c r="AY281" s="1">
        <v>15</v>
      </c>
      <c r="AZ281" s="1">
        <v>0</v>
      </c>
      <c r="BA281" s="1">
        <v>0</v>
      </c>
      <c r="BB281" s="1">
        <v>12.56</v>
      </c>
      <c r="BC281" s="38"/>
      <c r="BD281" s="11">
        <f t="shared" si="70"/>
        <v>45569</v>
      </c>
      <c r="BE281" s="1">
        <v>40</v>
      </c>
      <c r="BF281" s="276">
        <v>5096</v>
      </c>
      <c r="BG281" s="1">
        <v>4.62</v>
      </c>
      <c r="BH281" s="1">
        <v>0</v>
      </c>
      <c r="BI281" s="1">
        <v>44.15</v>
      </c>
      <c r="BJ281" s="1">
        <v>18</v>
      </c>
      <c r="BK281" s="1">
        <v>0</v>
      </c>
      <c r="BL281" s="38"/>
      <c r="BM281" s="11">
        <f t="shared" si="71"/>
        <v>45569</v>
      </c>
      <c r="BN281" s="1">
        <v>38</v>
      </c>
      <c r="BO281" s="1">
        <v>4972.84</v>
      </c>
      <c r="BP281" s="1">
        <v>52.55</v>
      </c>
      <c r="BQ281" s="1">
        <v>0</v>
      </c>
      <c r="BR281" s="1">
        <v>59.9</v>
      </c>
      <c r="BS281" s="1">
        <v>2</v>
      </c>
      <c r="BT281" s="1">
        <v>163.38</v>
      </c>
      <c r="BU281" s="38"/>
      <c r="BV281" s="11">
        <f t="shared" si="72"/>
        <v>45569</v>
      </c>
      <c r="BW281" s="1"/>
      <c r="BX281" s="1"/>
      <c r="BY281" s="1"/>
      <c r="BZ281" s="1"/>
      <c r="CA281" s="1"/>
      <c r="CB281" s="1"/>
      <c r="CC281" s="1"/>
      <c r="CD281" s="38"/>
      <c r="CE281" s="11">
        <f t="shared" si="73"/>
        <v>45569</v>
      </c>
      <c r="CF281" s="1">
        <v>56</v>
      </c>
      <c r="CG281" s="1">
        <v>7895.32</v>
      </c>
      <c r="CH281" s="1">
        <v>47</v>
      </c>
      <c r="CI281" s="1">
        <v>0</v>
      </c>
      <c r="CJ281" s="1">
        <v>0</v>
      </c>
      <c r="CK281" s="1">
        <v>0</v>
      </c>
      <c r="CL281" s="1">
        <v>14.19</v>
      </c>
      <c r="CM281" s="38"/>
      <c r="CN281" s="11">
        <f t="shared" si="74"/>
        <v>45569</v>
      </c>
      <c r="CO281" s="1">
        <v>90</v>
      </c>
      <c r="CP281" s="277">
        <v>12691.38</v>
      </c>
      <c r="CQ281" s="1">
        <v>173</v>
      </c>
      <c r="CR281" s="1">
        <v>632.75</v>
      </c>
      <c r="CS281" s="1">
        <v>50</v>
      </c>
      <c r="CT281" s="1">
        <v>0</v>
      </c>
      <c r="CU281" s="1">
        <v>79.83</v>
      </c>
      <c r="CV281" s="38"/>
      <c r="CW281" s="13">
        <f t="shared" si="75"/>
        <v>45569</v>
      </c>
      <c r="CX281" s="1"/>
      <c r="CY281" s="1"/>
      <c r="CZ281" s="1"/>
      <c r="DA281" s="1"/>
      <c r="DB281" s="1"/>
      <c r="DC281" s="1"/>
      <c r="DD281" s="1"/>
      <c r="DE281" s="38"/>
      <c r="DF281" s="13">
        <f t="shared" si="76"/>
        <v>45569</v>
      </c>
      <c r="DG281" s="1"/>
      <c r="DH281" s="1"/>
      <c r="DI281" s="1"/>
      <c r="DJ281" s="1"/>
      <c r="DK281" s="1"/>
      <c r="DL281" s="1"/>
      <c r="DM281" s="1"/>
      <c r="DN281" s="38"/>
      <c r="DO281" s="13">
        <f t="shared" si="77"/>
        <v>45569</v>
      </c>
      <c r="DP281" s="1"/>
      <c r="DQ281" s="1"/>
      <c r="DR281" s="1"/>
      <c r="DS281" s="1"/>
      <c r="DT281" s="1"/>
      <c r="DU281" s="1"/>
      <c r="DV281" s="1"/>
      <c r="DW281" s="38"/>
      <c r="DX281" s="13">
        <f t="shared" si="78"/>
        <v>45569</v>
      </c>
      <c r="DY281" s="1"/>
      <c r="DZ281" s="1"/>
      <c r="EA281" s="1"/>
      <c r="EB281" s="1"/>
      <c r="EC281" s="1"/>
      <c r="ED281" s="1"/>
      <c r="EE281" s="1"/>
      <c r="EF281" s="38"/>
      <c r="EG281" s="38"/>
      <c r="EH281" s="38"/>
      <c r="EI281" s="38"/>
      <c r="EJ281" s="38"/>
      <c r="EK281" s="38"/>
      <c r="EL281" s="38"/>
      <c r="EM281" s="38"/>
      <c r="EN281" s="38"/>
    </row>
    <row r="282" spans="1:144" x14ac:dyDescent="0.3">
      <c r="A282" s="268">
        <f t="shared" si="65"/>
        <v>10</v>
      </c>
      <c r="B282" s="11">
        <f t="shared" si="64"/>
        <v>45570</v>
      </c>
      <c r="C282" s="1">
        <v>62</v>
      </c>
      <c r="D282" s="1">
        <v>28840.27</v>
      </c>
      <c r="E282" s="1">
        <v>0</v>
      </c>
      <c r="F282" s="1">
        <v>60</v>
      </c>
      <c r="G282" s="1">
        <v>1225</v>
      </c>
      <c r="H282" s="1">
        <v>0</v>
      </c>
      <c r="I282" s="1">
        <v>190.5</v>
      </c>
      <c r="J282" s="38"/>
      <c r="K282" s="11">
        <f t="shared" si="79"/>
        <v>45570</v>
      </c>
      <c r="L282" s="1">
        <v>24</v>
      </c>
      <c r="M282" s="1">
        <v>3349.08</v>
      </c>
      <c r="N282" s="1">
        <v>37.020000000000003</v>
      </c>
      <c r="O282" s="1">
        <v>0</v>
      </c>
      <c r="P282" s="1">
        <v>0</v>
      </c>
      <c r="Q282" s="1">
        <v>0</v>
      </c>
      <c r="R282" s="1">
        <v>0</v>
      </c>
      <c r="S282" s="38"/>
      <c r="T282" s="11">
        <f t="shared" si="66"/>
        <v>45570</v>
      </c>
      <c r="U282" s="1">
        <v>47</v>
      </c>
      <c r="V282" s="1">
        <v>5747.23</v>
      </c>
      <c r="W282" s="1">
        <v>0</v>
      </c>
      <c r="X282" s="1">
        <v>0</v>
      </c>
      <c r="Y282" s="1">
        <v>273.5</v>
      </c>
      <c r="Z282" s="1">
        <v>0</v>
      </c>
      <c r="AA282" s="1">
        <v>642.62</v>
      </c>
      <c r="AB282" s="38"/>
      <c r="AC282" s="11">
        <f t="shared" si="67"/>
        <v>45570</v>
      </c>
      <c r="AD282" s="1">
        <v>40</v>
      </c>
      <c r="AE282" s="1">
        <v>4756.75</v>
      </c>
      <c r="AF282" s="1">
        <v>13.88</v>
      </c>
      <c r="AG282" s="1">
        <v>0</v>
      </c>
      <c r="AH282" s="1">
        <v>0</v>
      </c>
      <c r="AI282" s="1">
        <v>0</v>
      </c>
      <c r="AJ282" s="1">
        <v>0</v>
      </c>
      <c r="AK282" s="38"/>
      <c r="AL282" s="11">
        <f t="shared" si="68"/>
        <v>45570</v>
      </c>
      <c r="AM282" s="1">
        <v>25</v>
      </c>
      <c r="AN282" s="1">
        <v>3669.51</v>
      </c>
      <c r="AO282" s="1">
        <v>34.24</v>
      </c>
      <c r="AP282" s="1">
        <v>0</v>
      </c>
      <c r="AQ282" s="1">
        <v>0</v>
      </c>
      <c r="AR282" s="1">
        <v>0</v>
      </c>
      <c r="AS282" s="1">
        <v>0</v>
      </c>
      <c r="AT282" s="38"/>
      <c r="AU282" s="11">
        <f t="shared" si="69"/>
        <v>45570</v>
      </c>
      <c r="AV282" s="1">
        <v>34</v>
      </c>
      <c r="AW282" s="1">
        <v>2521.09</v>
      </c>
      <c r="AX282" s="1">
        <v>0</v>
      </c>
      <c r="AY282" s="1">
        <v>32</v>
      </c>
      <c r="AZ282" s="1">
        <v>0</v>
      </c>
      <c r="BA282" s="1">
        <v>0</v>
      </c>
      <c r="BB282" s="1">
        <v>93.88</v>
      </c>
      <c r="BC282" s="38"/>
      <c r="BD282" s="11">
        <f t="shared" si="70"/>
        <v>45570</v>
      </c>
      <c r="BE282" s="1">
        <v>41</v>
      </c>
      <c r="BF282" s="1">
        <v>5047.9399999999996</v>
      </c>
      <c r="BG282" s="1">
        <v>11.09</v>
      </c>
      <c r="BH282" s="1">
        <v>0</v>
      </c>
      <c r="BI282" s="1">
        <v>0</v>
      </c>
      <c r="BJ282" s="1">
        <v>18</v>
      </c>
      <c r="BK282" s="1">
        <v>3</v>
      </c>
      <c r="BL282" s="38"/>
      <c r="BM282" s="11">
        <f t="shared" si="71"/>
        <v>45570</v>
      </c>
      <c r="BN282" s="1">
        <v>40</v>
      </c>
      <c r="BO282" s="1">
        <v>4794.8999999999996</v>
      </c>
      <c r="BP282" s="1">
        <v>5.58</v>
      </c>
      <c r="BQ282" s="1">
        <v>0</v>
      </c>
      <c r="BR282" s="1">
        <v>54.95</v>
      </c>
      <c r="BS282" s="1">
        <v>2</v>
      </c>
      <c r="BT282" s="1">
        <v>335.25</v>
      </c>
      <c r="BU282" s="38"/>
      <c r="BV282" s="11">
        <f t="shared" si="72"/>
        <v>45570</v>
      </c>
      <c r="BW282" s="1"/>
      <c r="BX282" s="1"/>
      <c r="BY282" s="1"/>
      <c r="BZ282" s="1"/>
      <c r="CA282" s="1"/>
      <c r="CB282" s="1"/>
      <c r="CC282" s="1"/>
      <c r="CD282" s="38"/>
      <c r="CE282" s="11">
        <f t="shared" si="73"/>
        <v>45570</v>
      </c>
      <c r="CF282" s="1">
        <v>62</v>
      </c>
      <c r="CG282" s="1">
        <v>8440.4699999999993</v>
      </c>
      <c r="CH282" s="1">
        <v>67</v>
      </c>
      <c r="CI282" s="1">
        <v>0</v>
      </c>
      <c r="CJ282" s="1">
        <v>20</v>
      </c>
      <c r="CK282" s="1">
        <v>0</v>
      </c>
      <c r="CL282" s="1">
        <v>38.9</v>
      </c>
      <c r="CM282" s="38"/>
      <c r="CN282" s="11">
        <f t="shared" si="74"/>
        <v>45570</v>
      </c>
      <c r="CO282" s="1">
        <v>69</v>
      </c>
      <c r="CP282" s="1">
        <v>9294.43</v>
      </c>
      <c r="CQ282" s="1">
        <v>106</v>
      </c>
      <c r="CR282" s="1">
        <v>508</v>
      </c>
      <c r="CS282" s="1">
        <v>0</v>
      </c>
      <c r="CT282" s="1">
        <v>0</v>
      </c>
      <c r="CU282" s="1">
        <v>272.83</v>
      </c>
      <c r="CV282" s="38"/>
      <c r="CW282" s="13">
        <f t="shared" si="75"/>
        <v>45570</v>
      </c>
      <c r="CX282" s="1"/>
      <c r="CY282" s="1"/>
      <c r="CZ282" s="1"/>
      <c r="DA282" s="1"/>
      <c r="DB282" s="1"/>
      <c r="DC282" s="1"/>
      <c r="DD282" s="1"/>
      <c r="DE282" s="38"/>
      <c r="DF282" s="13">
        <f t="shared" si="76"/>
        <v>45570</v>
      </c>
      <c r="DG282" s="1"/>
      <c r="DH282" s="1"/>
      <c r="DI282" s="1"/>
      <c r="DJ282" s="1"/>
      <c r="DK282" s="1"/>
      <c r="DL282" s="1"/>
      <c r="DM282" s="1"/>
      <c r="DN282" s="38"/>
      <c r="DO282" s="13">
        <f t="shared" si="77"/>
        <v>45570</v>
      </c>
      <c r="DP282" s="1"/>
      <c r="DQ282" s="1"/>
      <c r="DR282" s="1"/>
      <c r="DS282" s="1"/>
      <c r="DT282" s="1"/>
      <c r="DU282" s="1"/>
      <c r="DV282" s="1"/>
      <c r="DW282" s="38"/>
      <c r="DX282" s="13">
        <f t="shared" si="78"/>
        <v>45570</v>
      </c>
      <c r="DY282" s="1"/>
      <c r="DZ282" s="1"/>
      <c r="EA282" s="1"/>
      <c r="EB282" s="1"/>
      <c r="EC282" s="1"/>
      <c r="ED282" s="1"/>
      <c r="EE282" s="1"/>
      <c r="EF282" s="38"/>
      <c r="EG282" s="38"/>
      <c r="EH282" s="38"/>
      <c r="EI282" s="38"/>
      <c r="EJ282" s="38"/>
      <c r="EK282" s="38"/>
      <c r="EL282" s="38"/>
      <c r="EM282" s="38"/>
      <c r="EN282" s="38"/>
    </row>
    <row r="283" spans="1:144" x14ac:dyDescent="0.3">
      <c r="A283" s="268">
        <f t="shared" si="65"/>
        <v>10</v>
      </c>
      <c r="B283" s="11">
        <f t="shared" si="64"/>
        <v>45571</v>
      </c>
      <c r="C283" s="1">
        <v>61</v>
      </c>
      <c r="D283" s="1">
        <v>23634.36</v>
      </c>
      <c r="E283" s="1">
        <v>0</v>
      </c>
      <c r="F283" s="1">
        <v>36.5</v>
      </c>
      <c r="G283" s="1">
        <v>720</v>
      </c>
      <c r="H283" s="1">
        <v>0</v>
      </c>
      <c r="I283" s="1">
        <v>50</v>
      </c>
      <c r="J283" s="38"/>
      <c r="K283" s="11">
        <f t="shared" si="79"/>
        <v>45571</v>
      </c>
      <c r="L283" s="1">
        <v>24</v>
      </c>
      <c r="M283" s="1">
        <v>3543.54</v>
      </c>
      <c r="N283" s="1">
        <v>19.100000000000001</v>
      </c>
      <c r="O283" s="1">
        <v>0</v>
      </c>
      <c r="P283" s="1">
        <v>0</v>
      </c>
      <c r="Q283" s="1">
        <v>0</v>
      </c>
      <c r="R283" s="1">
        <v>5.25</v>
      </c>
      <c r="S283" s="38"/>
      <c r="T283" s="11">
        <f t="shared" si="66"/>
        <v>45571</v>
      </c>
      <c r="U283" s="1">
        <v>26</v>
      </c>
      <c r="V283" s="1">
        <v>3795.98</v>
      </c>
      <c r="W283" s="1">
        <v>0</v>
      </c>
      <c r="X283" s="1">
        <v>0</v>
      </c>
      <c r="Y283" s="1">
        <v>30</v>
      </c>
      <c r="Z283" s="1">
        <v>0</v>
      </c>
      <c r="AA283" s="1">
        <v>13</v>
      </c>
      <c r="AB283" s="38"/>
      <c r="AC283" s="11">
        <f t="shared" si="67"/>
        <v>45571</v>
      </c>
      <c r="AD283" s="1">
        <v>21</v>
      </c>
      <c r="AE283" s="1">
        <v>2852.2</v>
      </c>
      <c r="AF283" s="1">
        <v>39.79</v>
      </c>
      <c r="AG283" s="1">
        <v>0</v>
      </c>
      <c r="AH283" s="1">
        <v>90.2</v>
      </c>
      <c r="AI283" s="1">
        <v>0</v>
      </c>
      <c r="AJ283" s="1">
        <v>0</v>
      </c>
      <c r="AK283" s="38"/>
      <c r="AL283" s="11">
        <f t="shared" si="68"/>
        <v>45571</v>
      </c>
      <c r="AM283" s="1">
        <v>34</v>
      </c>
      <c r="AN283" s="1">
        <v>4672.58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38"/>
      <c r="AU283" s="11">
        <f t="shared" si="69"/>
        <v>45571</v>
      </c>
      <c r="AV283" s="1">
        <v>38</v>
      </c>
      <c r="AW283" s="1">
        <v>3123.97</v>
      </c>
      <c r="AX283" s="1">
        <v>0</v>
      </c>
      <c r="AY283" s="1">
        <v>24</v>
      </c>
      <c r="AZ283" s="1">
        <v>0</v>
      </c>
      <c r="BA283" s="1">
        <v>0</v>
      </c>
      <c r="BB283" s="1">
        <v>12.84</v>
      </c>
      <c r="BC283" s="38"/>
      <c r="BD283" s="11">
        <f t="shared" si="70"/>
        <v>45571</v>
      </c>
      <c r="BE283" s="1">
        <v>43</v>
      </c>
      <c r="BF283" s="1">
        <v>5247.03</v>
      </c>
      <c r="BG283" s="1">
        <v>24.01</v>
      </c>
      <c r="BH283" s="1">
        <v>0</v>
      </c>
      <c r="BI283" s="1">
        <v>0</v>
      </c>
      <c r="BJ283" s="1">
        <v>18</v>
      </c>
      <c r="BK283" s="1">
        <v>15</v>
      </c>
      <c r="BL283" s="38"/>
      <c r="BM283" s="11">
        <f t="shared" si="71"/>
        <v>45571</v>
      </c>
      <c r="BN283" s="1">
        <v>27</v>
      </c>
      <c r="BO283" s="1">
        <v>3147.18</v>
      </c>
      <c r="BP283" s="1">
        <v>56.28</v>
      </c>
      <c r="BQ283" s="1">
        <v>0</v>
      </c>
      <c r="BR283" s="1">
        <v>59.9</v>
      </c>
      <c r="BS283" s="1">
        <v>2</v>
      </c>
      <c r="BT283" s="1">
        <v>0</v>
      </c>
      <c r="BU283" s="38"/>
      <c r="BV283" s="11">
        <f t="shared" si="72"/>
        <v>45571</v>
      </c>
      <c r="BW283" s="1"/>
      <c r="BX283" s="1"/>
      <c r="BY283" s="1"/>
      <c r="BZ283" s="1"/>
      <c r="CA283" s="1"/>
      <c r="CB283" s="1"/>
      <c r="CC283" s="1"/>
      <c r="CD283" s="38"/>
      <c r="CE283" s="11">
        <f t="shared" si="73"/>
        <v>45571</v>
      </c>
      <c r="CF283" s="1">
        <v>34</v>
      </c>
      <c r="CG283" s="1">
        <v>4040.77</v>
      </c>
      <c r="CH283" s="1">
        <v>31</v>
      </c>
      <c r="CI283" s="1">
        <v>0</v>
      </c>
      <c r="CJ283" s="1">
        <v>0</v>
      </c>
      <c r="CK283" s="1">
        <v>0</v>
      </c>
      <c r="CL283" s="1">
        <v>0</v>
      </c>
      <c r="CM283" s="38"/>
      <c r="CN283" s="11">
        <f t="shared" si="74"/>
        <v>45571</v>
      </c>
      <c r="CO283" s="1">
        <v>51</v>
      </c>
      <c r="CP283" s="1">
        <v>6265.98</v>
      </c>
      <c r="CQ283" s="1">
        <v>80</v>
      </c>
      <c r="CR283" s="1">
        <v>390.15</v>
      </c>
      <c r="CS283" s="1">
        <v>0</v>
      </c>
      <c r="CT283" s="1">
        <v>1</v>
      </c>
      <c r="CU283" s="1">
        <v>209.35</v>
      </c>
      <c r="CV283" s="38"/>
      <c r="CW283" s="13">
        <f t="shared" si="75"/>
        <v>45571</v>
      </c>
      <c r="CX283" s="1"/>
      <c r="CY283" s="1"/>
      <c r="CZ283" s="1"/>
      <c r="DA283" s="1"/>
      <c r="DB283" s="1"/>
      <c r="DC283" s="1"/>
      <c r="DD283" s="1"/>
      <c r="DE283" s="38"/>
      <c r="DF283" s="13">
        <f t="shared" si="76"/>
        <v>45571</v>
      </c>
      <c r="DG283" s="1"/>
      <c r="DH283" s="1"/>
      <c r="DI283" s="1"/>
      <c r="DJ283" s="1"/>
      <c r="DK283" s="1"/>
      <c r="DL283" s="1"/>
      <c r="DM283" s="1"/>
      <c r="DN283" s="38"/>
      <c r="DO283" s="13">
        <f t="shared" si="77"/>
        <v>45571</v>
      </c>
      <c r="DP283" s="1"/>
      <c r="DQ283" s="1"/>
      <c r="DR283" s="1"/>
      <c r="DS283" s="1"/>
      <c r="DT283" s="1"/>
      <c r="DU283" s="1"/>
      <c r="DV283" s="1"/>
      <c r="DW283" s="38"/>
      <c r="DX283" s="13">
        <f t="shared" si="78"/>
        <v>45571</v>
      </c>
      <c r="DY283" s="1"/>
      <c r="DZ283" s="1"/>
      <c r="EA283" s="1"/>
      <c r="EB283" s="1"/>
      <c r="EC283" s="1"/>
      <c r="ED283" s="1"/>
      <c r="EE283" s="1"/>
      <c r="EF283" s="38"/>
      <c r="EG283" s="38"/>
      <c r="EH283" s="38"/>
      <c r="EI283" s="38"/>
      <c r="EJ283" s="38"/>
      <c r="EK283" s="38"/>
      <c r="EL283" s="38"/>
      <c r="EM283" s="38"/>
      <c r="EN283" s="38"/>
    </row>
    <row r="284" spans="1:144" x14ac:dyDescent="0.3">
      <c r="A284" s="268">
        <f t="shared" si="65"/>
        <v>10</v>
      </c>
      <c r="B284" s="11">
        <f t="shared" si="64"/>
        <v>45572</v>
      </c>
      <c r="C284" s="1">
        <v>54</v>
      </c>
      <c r="D284" s="1">
        <v>19286.5</v>
      </c>
      <c r="E284" s="1">
        <v>0</v>
      </c>
      <c r="F284" s="1">
        <v>57</v>
      </c>
      <c r="G284" s="1">
        <v>625</v>
      </c>
      <c r="H284" s="1">
        <v>0</v>
      </c>
      <c r="I284" s="1">
        <v>62</v>
      </c>
      <c r="J284" s="38"/>
      <c r="K284" s="11">
        <f t="shared" si="79"/>
        <v>45572</v>
      </c>
      <c r="L284" s="1">
        <v>63</v>
      </c>
      <c r="M284" s="1">
        <v>10399.450000000001</v>
      </c>
      <c r="N284" s="1">
        <v>19.100000000000001</v>
      </c>
      <c r="O284" s="1">
        <v>0</v>
      </c>
      <c r="P284" s="1">
        <v>0</v>
      </c>
      <c r="Q284" s="1">
        <v>0</v>
      </c>
      <c r="R284" s="1">
        <v>0</v>
      </c>
      <c r="S284" s="38"/>
      <c r="T284" s="11">
        <f t="shared" si="66"/>
        <v>45572</v>
      </c>
      <c r="U284" s="1">
        <v>39</v>
      </c>
      <c r="V284" s="1">
        <v>5065.76</v>
      </c>
      <c r="W284" s="1">
        <v>0</v>
      </c>
      <c r="X284" s="1">
        <v>0</v>
      </c>
      <c r="Y284" s="1">
        <v>45</v>
      </c>
      <c r="Z284" s="1">
        <v>0</v>
      </c>
      <c r="AA284" s="1">
        <v>16</v>
      </c>
      <c r="AB284" s="38"/>
      <c r="AC284" s="11">
        <f t="shared" si="67"/>
        <v>45572</v>
      </c>
      <c r="AD284" s="1">
        <v>56</v>
      </c>
      <c r="AE284" s="1">
        <v>7135.43</v>
      </c>
      <c r="AF284" s="1">
        <v>60.15</v>
      </c>
      <c r="AG284" s="1">
        <v>0</v>
      </c>
      <c r="AH284" s="1">
        <v>0</v>
      </c>
      <c r="AI284" s="1">
        <v>0</v>
      </c>
      <c r="AJ284" s="1">
        <v>0</v>
      </c>
      <c r="AK284" s="38"/>
      <c r="AL284" s="11">
        <f t="shared" si="68"/>
        <v>45572</v>
      </c>
      <c r="AM284" s="1">
        <v>30</v>
      </c>
      <c r="AN284" s="1">
        <v>4072.82</v>
      </c>
      <c r="AO284" s="1">
        <v>0</v>
      </c>
      <c r="AP284" s="1">
        <v>0</v>
      </c>
      <c r="AQ284" s="1">
        <v>-54.08</v>
      </c>
      <c r="AR284" s="1">
        <v>0</v>
      </c>
      <c r="AS284" s="1">
        <v>0</v>
      </c>
      <c r="AT284" s="38"/>
      <c r="AU284" s="11">
        <f t="shared" si="69"/>
        <v>45572</v>
      </c>
      <c r="AV284" s="1">
        <v>50</v>
      </c>
      <c r="AW284" s="1">
        <v>4694.96</v>
      </c>
      <c r="AX284" s="1">
        <v>0</v>
      </c>
      <c r="AY284" s="1">
        <v>39</v>
      </c>
      <c r="AZ284" s="1">
        <v>0</v>
      </c>
      <c r="BA284" s="1">
        <v>0</v>
      </c>
      <c r="BB284" s="1">
        <v>32.68</v>
      </c>
      <c r="BC284" s="38"/>
      <c r="BD284" s="11">
        <f t="shared" si="70"/>
        <v>45572</v>
      </c>
      <c r="BE284" s="1">
        <v>42</v>
      </c>
      <c r="BF284" s="1">
        <v>5920.02</v>
      </c>
      <c r="BG284" s="1">
        <v>17.55</v>
      </c>
      <c r="BH284" s="1">
        <v>0</v>
      </c>
      <c r="BI284" s="1">
        <v>0</v>
      </c>
      <c r="BJ284" s="1">
        <v>18</v>
      </c>
      <c r="BK284" s="1">
        <v>11</v>
      </c>
      <c r="BL284" s="38"/>
      <c r="BM284" s="11">
        <f t="shared" si="71"/>
        <v>45572</v>
      </c>
      <c r="BN284" s="1">
        <v>52</v>
      </c>
      <c r="BO284" s="1">
        <v>6519.9</v>
      </c>
      <c r="BP284" s="1">
        <v>38.14</v>
      </c>
      <c r="BQ284" s="1">
        <v>0</v>
      </c>
      <c r="BR284" s="1">
        <v>0</v>
      </c>
      <c r="BS284" s="1">
        <v>3</v>
      </c>
      <c r="BT284" s="1">
        <v>3.5</v>
      </c>
      <c r="BU284" s="38"/>
      <c r="BV284" s="11">
        <f t="shared" si="72"/>
        <v>45572</v>
      </c>
      <c r="BW284" s="1"/>
      <c r="BX284" s="1"/>
      <c r="BY284" s="1"/>
      <c r="BZ284" s="1"/>
      <c r="CA284" s="1"/>
      <c r="CB284" s="1"/>
      <c r="CC284" s="1"/>
      <c r="CD284" s="38"/>
      <c r="CE284" s="11">
        <f t="shared" si="73"/>
        <v>45572</v>
      </c>
      <c r="CF284" s="1">
        <v>55</v>
      </c>
      <c r="CG284" s="1">
        <v>7036.64</v>
      </c>
      <c r="CH284" s="1">
        <v>54.5</v>
      </c>
      <c r="CI284" s="1">
        <v>0</v>
      </c>
      <c r="CJ284" s="1">
        <v>0</v>
      </c>
      <c r="CK284" s="1">
        <v>0</v>
      </c>
      <c r="CL284" s="1">
        <v>4.2</v>
      </c>
      <c r="CM284" s="38"/>
      <c r="CN284" s="11">
        <f t="shared" si="74"/>
        <v>45572</v>
      </c>
      <c r="CO284" s="1">
        <v>91</v>
      </c>
      <c r="CP284" s="1">
        <v>12319.92</v>
      </c>
      <c r="CQ284" s="1">
        <v>54</v>
      </c>
      <c r="CR284" s="1">
        <v>340.91</v>
      </c>
      <c r="CS284" s="1">
        <v>38</v>
      </c>
      <c r="CT284" s="1">
        <v>0</v>
      </c>
      <c r="CU284" s="1">
        <v>51.1</v>
      </c>
      <c r="CV284" s="38"/>
      <c r="CW284" s="13">
        <f t="shared" si="75"/>
        <v>45572</v>
      </c>
      <c r="CX284" s="1"/>
      <c r="CY284" s="1"/>
      <c r="CZ284" s="1"/>
      <c r="DA284" s="1"/>
      <c r="DB284" s="1"/>
      <c r="DC284" s="1"/>
      <c r="DD284" s="1"/>
      <c r="DE284" s="38"/>
      <c r="DF284" s="13">
        <f t="shared" si="76"/>
        <v>45572</v>
      </c>
      <c r="DG284" s="1"/>
      <c r="DH284" s="1"/>
      <c r="DI284" s="1"/>
      <c r="DJ284" s="1"/>
      <c r="DK284" s="1"/>
      <c r="DL284" s="1"/>
      <c r="DM284" s="1"/>
      <c r="DN284" s="38"/>
      <c r="DO284" s="13">
        <f t="shared" si="77"/>
        <v>45572</v>
      </c>
      <c r="DP284" s="1"/>
      <c r="DQ284" s="1"/>
      <c r="DR284" s="1"/>
      <c r="DS284" s="1"/>
      <c r="DT284" s="1"/>
      <c r="DU284" s="1"/>
      <c r="DV284" s="1"/>
      <c r="DW284" s="38"/>
      <c r="DX284" s="13">
        <f t="shared" si="78"/>
        <v>45572</v>
      </c>
      <c r="DY284" s="1"/>
      <c r="DZ284" s="1"/>
      <c r="EA284" s="1"/>
      <c r="EB284" s="1"/>
      <c r="EC284" s="1"/>
      <c r="ED284" s="1"/>
      <c r="EE284" s="1"/>
      <c r="EF284" s="38"/>
      <c r="EG284" s="38"/>
      <c r="EH284" s="38"/>
      <c r="EI284" s="38"/>
      <c r="EJ284" s="38"/>
      <c r="EK284" s="38"/>
      <c r="EL284" s="38"/>
      <c r="EM284" s="38"/>
      <c r="EN284" s="38"/>
    </row>
    <row r="285" spans="1:144" x14ac:dyDescent="0.3">
      <c r="A285" s="268">
        <f t="shared" si="65"/>
        <v>10</v>
      </c>
      <c r="B285" s="11">
        <f t="shared" si="64"/>
        <v>45573</v>
      </c>
      <c r="C285" s="1">
        <v>52</v>
      </c>
      <c r="D285" s="1">
        <v>15669.98</v>
      </c>
      <c r="E285" s="1">
        <v>0</v>
      </c>
      <c r="F285" s="1">
        <v>37.5</v>
      </c>
      <c r="G285" s="1">
        <v>535</v>
      </c>
      <c r="H285" s="1">
        <v>0</v>
      </c>
      <c r="I285" s="1">
        <v>359.12</v>
      </c>
      <c r="J285" s="38"/>
      <c r="K285" s="11">
        <f t="shared" si="79"/>
        <v>45573</v>
      </c>
      <c r="L285" s="1">
        <v>69</v>
      </c>
      <c r="M285" s="1">
        <v>11924.65</v>
      </c>
      <c r="N285" s="1">
        <v>66.03</v>
      </c>
      <c r="O285" s="1">
        <v>0</v>
      </c>
      <c r="P285" s="1">
        <v>0</v>
      </c>
      <c r="Q285" s="1">
        <v>0</v>
      </c>
      <c r="R285" s="1">
        <v>15.75</v>
      </c>
      <c r="S285" s="38"/>
      <c r="T285" s="11">
        <f t="shared" si="66"/>
        <v>45573</v>
      </c>
      <c r="U285" s="1">
        <v>35</v>
      </c>
      <c r="V285" s="1">
        <v>2023.98</v>
      </c>
      <c r="W285" s="1">
        <v>0</v>
      </c>
      <c r="X285" s="1">
        <v>0</v>
      </c>
      <c r="Y285" s="1">
        <v>32.450000000000003</v>
      </c>
      <c r="Z285" s="1">
        <v>0</v>
      </c>
      <c r="AA285" s="1">
        <v>10.5</v>
      </c>
      <c r="AB285" s="38"/>
      <c r="AC285" s="11">
        <f t="shared" si="67"/>
        <v>45573</v>
      </c>
      <c r="AD285" s="1">
        <v>63</v>
      </c>
      <c r="AE285" s="1">
        <v>8814.25</v>
      </c>
      <c r="AF285" s="1">
        <v>37.020000000000003</v>
      </c>
      <c r="AG285" s="1">
        <v>0</v>
      </c>
      <c r="AH285" s="1">
        <v>435</v>
      </c>
      <c r="AI285" s="1">
        <v>0</v>
      </c>
      <c r="AJ285" s="1">
        <v>0</v>
      </c>
      <c r="AK285" s="38"/>
      <c r="AL285" s="11">
        <f t="shared" si="68"/>
        <v>45573</v>
      </c>
      <c r="AM285" s="1">
        <v>36</v>
      </c>
      <c r="AN285" s="1">
        <v>5526.4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38"/>
      <c r="AU285" s="11">
        <f t="shared" si="69"/>
        <v>45573</v>
      </c>
      <c r="AV285" s="1">
        <v>72</v>
      </c>
      <c r="AW285" s="1">
        <v>5960.64</v>
      </c>
      <c r="AX285" s="1">
        <v>0</v>
      </c>
      <c r="AY285" s="1">
        <v>39</v>
      </c>
      <c r="AZ285" s="1">
        <v>0</v>
      </c>
      <c r="BA285" s="1">
        <v>0</v>
      </c>
      <c r="BB285" s="1">
        <v>33.96</v>
      </c>
      <c r="BC285" s="38"/>
      <c r="BD285" s="11">
        <f t="shared" si="70"/>
        <v>45573</v>
      </c>
      <c r="BE285" s="1">
        <v>48</v>
      </c>
      <c r="BF285" s="1">
        <v>7186.46</v>
      </c>
      <c r="BG285" s="1">
        <v>5.54</v>
      </c>
      <c r="BH285" s="1">
        <v>0</v>
      </c>
      <c r="BI285" s="1">
        <v>9.9</v>
      </c>
      <c r="BJ285" s="1">
        <v>18</v>
      </c>
      <c r="BK285" s="1">
        <v>3</v>
      </c>
      <c r="BL285" s="38"/>
      <c r="BM285" s="11">
        <f t="shared" si="71"/>
        <v>45573</v>
      </c>
      <c r="BN285" s="1">
        <v>53</v>
      </c>
      <c r="BO285" s="1">
        <v>6367.5</v>
      </c>
      <c r="BP285" s="1">
        <v>42.32</v>
      </c>
      <c r="BQ285" s="1">
        <v>0</v>
      </c>
      <c r="BR285" s="1">
        <v>0</v>
      </c>
      <c r="BS285" s="1">
        <v>2</v>
      </c>
      <c r="BT285" s="1">
        <v>38.5</v>
      </c>
      <c r="BU285" s="38"/>
      <c r="BV285" s="11">
        <f t="shared" si="72"/>
        <v>45573</v>
      </c>
      <c r="BW285" s="1"/>
      <c r="BX285" s="1"/>
      <c r="BY285" s="1"/>
      <c r="BZ285" s="1"/>
      <c r="CA285" s="1"/>
      <c r="CB285" s="1"/>
      <c r="CC285" s="1"/>
      <c r="CD285" s="38"/>
      <c r="CE285" s="11">
        <f t="shared" si="73"/>
        <v>45573</v>
      </c>
      <c r="CF285" s="1">
        <v>49</v>
      </c>
      <c r="CG285" s="1">
        <v>5785.51</v>
      </c>
      <c r="CH285" s="1">
        <v>28</v>
      </c>
      <c r="CI285" s="1">
        <v>0</v>
      </c>
      <c r="CJ285" s="1">
        <v>0</v>
      </c>
      <c r="CK285" s="1">
        <v>0</v>
      </c>
      <c r="CL285" s="1">
        <v>13.13</v>
      </c>
      <c r="CM285" s="38"/>
      <c r="CN285" s="11">
        <f t="shared" si="74"/>
        <v>45573</v>
      </c>
      <c r="CO285" s="1">
        <v>92</v>
      </c>
      <c r="CP285" s="1">
        <v>13681.26</v>
      </c>
      <c r="CQ285" s="1">
        <v>205.95</v>
      </c>
      <c r="CR285" s="1">
        <v>189.72</v>
      </c>
      <c r="CS285" s="1">
        <v>182</v>
      </c>
      <c r="CT285" s="1">
        <v>0</v>
      </c>
      <c r="CU285" s="1">
        <v>342.27</v>
      </c>
      <c r="CV285" s="38"/>
      <c r="CW285" s="13">
        <f t="shared" si="75"/>
        <v>45573</v>
      </c>
      <c r="CX285" s="1"/>
      <c r="CY285" s="1"/>
      <c r="CZ285" s="1"/>
      <c r="DA285" s="1"/>
      <c r="DB285" s="1"/>
      <c r="DC285" s="1"/>
      <c r="DD285" s="1"/>
      <c r="DE285" s="38"/>
      <c r="DF285" s="13">
        <f t="shared" si="76"/>
        <v>45573</v>
      </c>
      <c r="DG285" s="1"/>
      <c r="DH285" s="1"/>
      <c r="DI285" s="1"/>
      <c r="DJ285" s="1"/>
      <c r="DK285" s="1"/>
      <c r="DL285" s="1"/>
      <c r="DM285" s="1"/>
      <c r="DN285" s="38"/>
      <c r="DO285" s="13">
        <f t="shared" si="77"/>
        <v>45573</v>
      </c>
      <c r="DP285" s="1"/>
      <c r="DQ285" s="1"/>
      <c r="DR285" s="1"/>
      <c r="DS285" s="1"/>
      <c r="DT285" s="1"/>
      <c r="DU285" s="1"/>
      <c r="DV285" s="1"/>
      <c r="DW285" s="38"/>
      <c r="DX285" s="13">
        <f t="shared" si="78"/>
        <v>45573</v>
      </c>
      <c r="DY285" s="1"/>
      <c r="DZ285" s="1"/>
      <c r="EA285" s="1"/>
      <c r="EB285" s="1"/>
      <c r="EC285" s="1"/>
      <c r="ED285" s="1"/>
      <c r="EE285" s="1"/>
      <c r="EF285" s="38"/>
      <c r="EG285" s="38"/>
      <c r="EH285" s="38"/>
      <c r="EI285" s="38"/>
      <c r="EJ285" s="38"/>
      <c r="EK285" s="38"/>
      <c r="EL285" s="38"/>
      <c r="EM285" s="38"/>
      <c r="EN285" s="38"/>
    </row>
    <row r="286" spans="1:144" x14ac:dyDescent="0.3">
      <c r="A286" s="268">
        <f t="shared" si="65"/>
        <v>10</v>
      </c>
      <c r="B286" s="11">
        <f t="shared" si="64"/>
        <v>45574</v>
      </c>
      <c r="C286" s="1">
        <v>62</v>
      </c>
      <c r="D286" s="1">
        <v>20874.419999999998</v>
      </c>
      <c r="E286" s="1">
        <v>0</v>
      </c>
      <c r="F286" s="1">
        <v>75</v>
      </c>
      <c r="G286" s="1">
        <v>650</v>
      </c>
      <c r="H286" s="1">
        <v>0</v>
      </c>
      <c r="I286" s="1">
        <v>116</v>
      </c>
      <c r="J286" s="38"/>
      <c r="K286" s="11">
        <f t="shared" si="79"/>
        <v>45574</v>
      </c>
      <c r="L286" s="1">
        <v>61</v>
      </c>
      <c r="M286" s="1">
        <v>9700.36</v>
      </c>
      <c r="N286" s="1">
        <v>13.68</v>
      </c>
      <c r="O286" s="1">
        <v>0</v>
      </c>
      <c r="P286" s="1">
        <v>0</v>
      </c>
      <c r="Q286" s="1">
        <v>0</v>
      </c>
      <c r="R286" s="1">
        <v>3333.26</v>
      </c>
      <c r="S286" s="38"/>
      <c r="T286" s="11">
        <f t="shared" si="66"/>
        <v>45574</v>
      </c>
      <c r="U286" s="1">
        <v>33</v>
      </c>
      <c r="V286" s="1">
        <v>3548.1</v>
      </c>
      <c r="W286" s="1">
        <v>0</v>
      </c>
      <c r="X286" s="1">
        <v>0</v>
      </c>
      <c r="Y286" s="1">
        <v>7</v>
      </c>
      <c r="Z286" s="1">
        <v>0</v>
      </c>
      <c r="AA286" s="1">
        <v>1350.51</v>
      </c>
      <c r="AB286" s="38"/>
      <c r="AC286" s="11">
        <f t="shared" si="67"/>
        <v>45574</v>
      </c>
      <c r="AD286" s="1">
        <v>64</v>
      </c>
      <c r="AE286" s="1">
        <v>8412.7000000000007</v>
      </c>
      <c r="AF286" s="1">
        <v>32.39</v>
      </c>
      <c r="AG286" s="1">
        <v>0</v>
      </c>
      <c r="AH286" s="1">
        <v>0</v>
      </c>
      <c r="AI286" s="1">
        <v>0</v>
      </c>
      <c r="AJ286" s="1">
        <v>0</v>
      </c>
      <c r="AK286" s="38"/>
      <c r="AL286" s="11">
        <f t="shared" si="68"/>
        <v>45574</v>
      </c>
      <c r="AM286" s="1">
        <v>39</v>
      </c>
      <c r="AN286" s="276">
        <v>6064.09</v>
      </c>
      <c r="AO286" s="1">
        <v>32.39</v>
      </c>
      <c r="AP286" s="1">
        <v>0</v>
      </c>
      <c r="AQ286" s="1">
        <v>150</v>
      </c>
      <c r="AR286" s="1">
        <v>0</v>
      </c>
      <c r="AS286" s="1">
        <v>0</v>
      </c>
      <c r="AT286" s="38"/>
      <c r="AU286" s="11">
        <f t="shared" si="69"/>
        <v>45574</v>
      </c>
      <c r="AV286" s="1">
        <v>64</v>
      </c>
      <c r="AW286" s="1">
        <v>6070.39</v>
      </c>
      <c r="AX286" s="1">
        <v>0</v>
      </c>
      <c r="AY286" s="1">
        <v>28</v>
      </c>
      <c r="AZ286" s="1">
        <v>0</v>
      </c>
      <c r="BA286" s="1">
        <v>0</v>
      </c>
      <c r="BB286" s="1">
        <v>23.54</v>
      </c>
      <c r="BC286" s="38"/>
      <c r="BD286" s="11">
        <f t="shared" si="70"/>
        <v>45574</v>
      </c>
      <c r="BE286" s="1">
        <v>55</v>
      </c>
      <c r="BF286" s="1">
        <v>8734.19</v>
      </c>
      <c r="BG286" s="1">
        <v>14.78</v>
      </c>
      <c r="BH286" s="1">
        <v>0</v>
      </c>
      <c r="BI286" s="1">
        <v>0</v>
      </c>
      <c r="BJ286" s="1">
        <v>18</v>
      </c>
      <c r="BK286" s="1">
        <v>7</v>
      </c>
      <c r="BL286" s="38"/>
      <c r="BM286" s="11">
        <f t="shared" si="71"/>
        <v>45574</v>
      </c>
      <c r="BN286" s="1">
        <v>58</v>
      </c>
      <c r="BO286" s="1">
        <v>6853.1</v>
      </c>
      <c r="BP286" s="1">
        <v>33.49</v>
      </c>
      <c r="BQ286" s="1">
        <v>0</v>
      </c>
      <c r="BR286" s="1">
        <v>154.94999999999999</v>
      </c>
      <c r="BS286" s="1">
        <v>2</v>
      </c>
      <c r="BT286" s="1">
        <v>22.5</v>
      </c>
      <c r="BU286" s="38"/>
      <c r="BV286" s="11">
        <f t="shared" si="72"/>
        <v>45574</v>
      </c>
      <c r="BW286" s="1"/>
      <c r="BX286" s="1"/>
      <c r="BY286" s="1"/>
      <c r="BZ286" s="1"/>
      <c r="CA286" s="1"/>
      <c r="CB286" s="1"/>
      <c r="CC286" s="1"/>
      <c r="CD286" s="38"/>
      <c r="CE286" s="11">
        <f t="shared" si="73"/>
        <v>45574</v>
      </c>
      <c r="CF286" s="1">
        <v>37</v>
      </c>
      <c r="CG286" s="1">
        <v>4351.8100000000004</v>
      </c>
      <c r="CH286" s="1">
        <v>29.5</v>
      </c>
      <c r="CI286" s="1">
        <v>0</v>
      </c>
      <c r="CJ286" s="1">
        <v>0</v>
      </c>
      <c r="CK286" s="1">
        <v>0</v>
      </c>
      <c r="CL286" s="1">
        <v>2.63</v>
      </c>
      <c r="CM286" s="38"/>
      <c r="CN286" s="11">
        <f t="shared" si="74"/>
        <v>45574</v>
      </c>
      <c r="CO286" s="1">
        <v>84</v>
      </c>
      <c r="CP286" s="1">
        <v>11834</v>
      </c>
      <c r="CQ286" s="1">
        <v>36.5</v>
      </c>
      <c r="CR286" s="1">
        <v>218.94</v>
      </c>
      <c r="CS286" s="1">
        <v>25</v>
      </c>
      <c r="CT286" s="1">
        <v>0</v>
      </c>
      <c r="CU286" s="1">
        <v>51.07</v>
      </c>
      <c r="CV286" s="38"/>
      <c r="CW286" s="13">
        <f t="shared" si="75"/>
        <v>45574</v>
      </c>
      <c r="CX286" s="1"/>
      <c r="CY286" s="1"/>
      <c r="CZ286" s="1"/>
      <c r="DA286" s="1"/>
      <c r="DB286" s="1"/>
      <c r="DC286" s="1"/>
      <c r="DD286" s="1"/>
      <c r="DE286" s="38"/>
      <c r="DF286" s="13">
        <f t="shared" si="76"/>
        <v>45574</v>
      </c>
      <c r="DG286" s="1"/>
      <c r="DH286" s="1"/>
      <c r="DI286" s="1"/>
      <c r="DJ286" s="1"/>
      <c r="DK286" s="1"/>
      <c r="DL286" s="1"/>
      <c r="DM286" s="1"/>
      <c r="DN286" s="38"/>
      <c r="DO286" s="13">
        <f t="shared" si="77"/>
        <v>45574</v>
      </c>
      <c r="DP286" s="1"/>
      <c r="DQ286" s="1"/>
      <c r="DR286" s="1"/>
      <c r="DS286" s="1"/>
      <c r="DT286" s="1"/>
      <c r="DU286" s="1"/>
      <c r="DV286" s="1"/>
      <c r="DW286" s="38"/>
      <c r="DX286" s="13">
        <f t="shared" si="78"/>
        <v>45574</v>
      </c>
      <c r="DY286" s="1"/>
      <c r="DZ286" s="1"/>
      <c r="EA286" s="1"/>
      <c r="EB286" s="1"/>
      <c r="EC286" s="1"/>
      <c r="ED286" s="1"/>
      <c r="EE286" s="1"/>
      <c r="EF286" s="38"/>
      <c r="EG286" s="38"/>
      <c r="EH286" s="38"/>
      <c r="EI286" s="38"/>
      <c r="EJ286" s="38"/>
      <c r="EK286" s="38"/>
      <c r="EL286" s="38"/>
      <c r="EM286" s="38"/>
      <c r="EN286" s="38"/>
    </row>
    <row r="287" spans="1:144" x14ac:dyDescent="0.3">
      <c r="A287" s="268">
        <f t="shared" si="65"/>
        <v>10</v>
      </c>
      <c r="B287" s="11">
        <f t="shared" si="64"/>
        <v>45575</v>
      </c>
      <c r="C287" s="1">
        <v>60</v>
      </c>
      <c r="D287" s="1">
        <v>25388.78</v>
      </c>
      <c r="E287" s="1">
        <v>0</v>
      </c>
      <c r="F287" s="1">
        <v>58.5</v>
      </c>
      <c r="G287" s="1">
        <v>710</v>
      </c>
      <c r="H287" s="1">
        <v>0</v>
      </c>
      <c r="I287" s="1">
        <v>105</v>
      </c>
      <c r="J287" s="38"/>
      <c r="K287" s="11">
        <f t="shared" si="79"/>
        <v>45575</v>
      </c>
      <c r="L287" s="1">
        <v>42</v>
      </c>
      <c r="M287" s="1">
        <v>6398.54</v>
      </c>
      <c r="N287" s="1">
        <v>17.93</v>
      </c>
      <c r="O287" s="1">
        <v>0</v>
      </c>
      <c r="P287" s="1">
        <v>0</v>
      </c>
      <c r="Q287" s="1">
        <v>0</v>
      </c>
      <c r="R287" s="1">
        <v>9.75</v>
      </c>
      <c r="S287" s="38"/>
      <c r="T287" s="11">
        <f t="shared" si="66"/>
        <v>45575</v>
      </c>
      <c r="U287" s="1">
        <v>37</v>
      </c>
      <c r="V287" s="1">
        <v>4219.5600000000004</v>
      </c>
      <c r="W287" s="1">
        <v>0</v>
      </c>
      <c r="X287" s="1">
        <v>0</v>
      </c>
      <c r="Y287" s="1">
        <v>55.75</v>
      </c>
      <c r="Z287" s="1">
        <v>0</v>
      </c>
      <c r="AA287" s="1">
        <v>7</v>
      </c>
      <c r="AB287" s="38"/>
      <c r="AC287" s="11">
        <f t="shared" si="67"/>
        <v>45575</v>
      </c>
      <c r="AD287" s="1">
        <v>56</v>
      </c>
      <c r="AE287" s="1">
        <v>7749.11</v>
      </c>
      <c r="AF287" s="1">
        <v>26.84</v>
      </c>
      <c r="AG287" s="1">
        <v>0</v>
      </c>
      <c r="AH287" s="1">
        <v>119</v>
      </c>
      <c r="AI287" s="1">
        <v>0</v>
      </c>
      <c r="AJ287" s="1">
        <v>0</v>
      </c>
      <c r="AK287" s="38"/>
      <c r="AL287" s="11">
        <f t="shared" si="68"/>
        <v>45575</v>
      </c>
      <c r="AM287" s="1">
        <v>26</v>
      </c>
      <c r="AN287" s="1">
        <v>4079.1</v>
      </c>
      <c r="AO287" s="1">
        <v>18.510000000000002</v>
      </c>
      <c r="AP287" s="1">
        <v>0</v>
      </c>
      <c r="AQ287" s="1">
        <v>0</v>
      </c>
      <c r="AR287" s="1">
        <v>0</v>
      </c>
      <c r="AS287" s="1">
        <v>0</v>
      </c>
      <c r="AT287" s="38"/>
      <c r="AU287" s="11">
        <f t="shared" si="69"/>
        <v>45575</v>
      </c>
      <c r="AV287" s="1">
        <v>58</v>
      </c>
      <c r="AW287" s="1">
        <v>3267.79</v>
      </c>
      <c r="AX287" s="1">
        <v>0</v>
      </c>
      <c r="AY287" s="1">
        <v>21</v>
      </c>
      <c r="AZ287" s="1">
        <v>75</v>
      </c>
      <c r="BA287" s="1">
        <v>0</v>
      </c>
      <c r="BB287" s="1">
        <v>6.42</v>
      </c>
      <c r="BC287" s="38"/>
      <c r="BD287" s="11">
        <f t="shared" si="70"/>
        <v>45575</v>
      </c>
      <c r="BE287" s="1">
        <v>47</v>
      </c>
      <c r="BF287" s="1">
        <v>7273.54</v>
      </c>
      <c r="BG287" s="1">
        <v>18.47</v>
      </c>
      <c r="BH287" s="1">
        <v>0</v>
      </c>
      <c r="BI287" s="1">
        <v>44.15</v>
      </c>
      <c r="BJ287" s="1">
        <v>18</v>
      </c>
      <c r="BK287" s="1">
        <v>14</v>
      </c>
      <c r="BL287" s="38"/>
      <c r="BM287" s="11">
        <f t="shared" si="71"/>
        <v>45575</v>
      </c>
      <c r="BN287" s="1">
        <v>48</v>
      </c>
      <c r="BO287" s="1">
        <v>5537.11</v>
      </c>
      <c r="BP287" s="1">
        <v>29.77</v>
      </c>
      <c r="BQ287" s="1">
        <v>0</v>
      </c>
      <c r="BR287" s="1">
        <v>0</v>
      </c>
      <c r="BS287" s="1">
        <v>2</v>
      </c>
      <c r="BT287" s="1">
        <v>6.5</v>
      </c>
      <c r="BU287" s="38"/>
      <c r="BV287" s="11">
        <f t="shared" si="72"/>
        <v>45575</v>
      </c>
      <c r="BW287" s="1"/>
      <c r="BX287" s="1"/>
      <c r="BY287" s="1"/>
      <c r="BZ287" s="1"/>
      <c r="CA287" s="1"/>
      <c r="CB287" s="1"/>
      <c r="CC287" s="1"/>
      <c r="CD287" s="38"/>
      <c r="CE287" s="11">
        <f t="shared" si="73"/>
        <v>45575</v>
      </c>
      <c r="CF287" s="1">
        <v>44</v>
      </c>
      <c r="CG287" s="1">
        <v>5933.82</v>
      </c>
      <c r="CH287" s="1">
        <v>32</v>
      </c>
      <c r="CI287" s="1">
        <v>0</v>
      </c>
      <c r="CJ287" s="1">
        <v>0</v>
      </c>
      <c r="CK287" s="1">
        <v>0</v>
      </c>
      <c r="CL287" s="1">
        <v>17.34</v>
      </c>
      <c r="CM287" s="38"/>
      <c r="CN287" s="11">
        <f t="shared" si="74"/>
        <v>45575</v>
      </c>
      <c r="CO287" s="1">
        <v>74</v>
      </c>
      <c r="CP287" s="1">
        <v>9134.74</v>
      </c>
      <c r="CQ287" s="1">
        <v>104.5</v>
      </c>
      <c r="CR287" s="1">
        <v>308.18</v>
      </c>
      <c r="CS287" s="1">
        <v>25</v>
      </c>
      <c r="CT287" s="1">
        <v>0</v>
      </c>
      <c r="CU287" s="1">
        <v>253.47</v>
      </c>
      <c r="CV287" s="38"/>
      <c r="CW287" s="13">
        <f t="shared" si="75"/>
        <v>45575</v>
      </c>
      <c r="CX287" s="1"/>
      <c r="CY287" s="1"/>
      <c r="CZ287" s="1"/>
      <c r="DA287" s="1"/>
      <c r="DB287" s="1"/>
      <c r="DC287" s="1"/>
      <c r="DD287" s="1"/>
      <c r="DE287" s="38"/>
      <c r="DF287" s="13">
        <f t="shared" si="76"/>
        <v>45575</v>
      </c>
      <c r="DG287" s="1"/>
      <c r="DH287" s="1"/>
      <c r="DI287" s="1"/>
      <c r="DJ287" s="1"/>
      <c r="DK287" s="1"/>
      <c r="DL287" s="1"/>
      <c r="DM287" s="1"/>
      <c r="DN287" s="38"/>
      <c r="DO287" s="13">
        <f t="shared" si="77"/>
        <v>45575</v>
      </c>
      <c r="DP287" s="1"/>
      <c r="DQ287" s="1"/>
      <c r="DR287" s="1"/>
      <c r="DS287" s="1"/>
      <c r="DT287" s="1"/>
      <c r="DU287" s="1"/>
      <c r="DV287" s="1"/>
      <c r="DW287" s="38"/>
      <c r="DX287" s="13">
        <f t="shared" si="78"/>
        <v>45575</v>
      </c>
      <c r="DY287" s="1"/>
      <c r="DZ287" s="1"/>
      <c r="EA287" s="1"/>
      <c r="EB287" s="1"/>
      <c r="EC287" s="1"/>
      <c r="ED287" s="1"/>
      <c r="EE287" s="1"/>
      <c r="EF287" s="38"/>
      <c r="EG287" s="38"/>
      <c r="EH287" s="38"/>
      <c r="EI287" s="38"/>
      <c r="EJ287" s="38"/>
      <c r="EK287" s="38"/>
      <c r="EL287" s="38"/>
      <c r="EM287" s="38"/>
      <c r="EN287" s="38"/>
    </row>
    <row r="288" spans="1:144" x14ac:dyDescent="0.3">
      <c r="A288" s="268">
        <f t="shared" si="65"/>
        <v>10</v>
      </c>
      <c r="B288" s="11">
        <f t="shared" si="64"/>
        <v>45576</v>
      </c>
      <c r="C288" s="1">
        <v>62</v>
      </c>
      <c r="D288" s="1">
        <v>28676.240000000002</v>
      </c>
      <c r="E288" s="1">
        <v>0</v>
      </c>
      <c r="F288" s="1">
        <v>58.5</v>
      </c>
      <c r="G288" s="1">
        <v>1065</v>
      </c>
      <c r="H288" s="1">
        <v>0</v>
      </c>
      <c r="I288" s="1">
        <v>128.5</v>
      </c>
      <c r="J288" s="38"/>
      <c r="K288" s="11">
        <f t="shared" si="79"/>
        <v>45576</v>
      </c>
      <c r="L288" s="1">
        <v>28</v>
      </c>
      <c r="M288" s="1">
        <v>4030.35</v>
      </c>
      <c r="N288" s="1">
        <v>21.7</v>
      </c>
      <c r="O288" s="1">
        <v>0</v>
      </c>
      <c r="P288" s="1">
        <v>0</v>
      </c>
      <c r="Q288" s="1">
        <v>0</v>
      </c>
      <c r="R288" s="1">
        <v>6.25</v>
      </c>
      <c r="S288" s="38"/>
      <c r="T288" s="11">
        <f t="shared" si="66"/>
        <v>45576</v>
      </c>
      <c r="U288" s="1">
        <v>50</v>
      </c>
      <c r="V288" s="1">
        <v>6345.74</v>
      </c>
      <c r="W288" s="1">
        <v>0</v>
      </c>
      <c r="X288" s="1">
        <v>0</v>
      </c>
      <c r="Y288" s="1">
        <v>12</v>
      </c>
      <c r="Z288" s="1">
        <v>0</v>
      </c>
      <c r="AA288" s="1">
        <v>8</v>
      </c>
      <c r="AB288" s="38"/>
      <c r="AC288" s="11">
        <f t="shared" si="67"/>
        <v>45576</v>
      </c>
      <c r="AD288" s="1">
        <v>45</v>
      </c>
      <c r="AE288" s="1">
        <v>5482.24</v>
      </c>
      <c r="AF288" s="1">
        <v>18.510000000000002</v>
      </c>
      <c r="AG288" s="1">
        <v>0</v>
      </c>
      <c r="AH288" s="1">
        <v>311</v>
      </c>
      <c r="AI288" s="1">
        <v>0</v>
      </c>
      <c r="AJ288" s="1">
        <v>0</v>
      </c>
      <c r="AK288" s="38"/>
      <c r="AL288" s="11">
        <f t="shared" si="68"/>
        <v>45576</v>
      </c>
      <c r="AM288" s="1">
        <v>24</v>
      </c>
      <c r="AN288" s="1">
        <v>3248.3</v>
      </c>
      <c r="AO288" s="1">
        <v>8.33</v>
      </c>
      <c r="AP288" s="1">
        <v>0</v>
      </c>
      <c r="AQ288" s="1">
        <v>56.6</v>
      </c>
      <c r="AR288" s="1">
        <v>0</v>
      </c>
      <c r="AS288" s="1">
        <v>0</v>
      </c>
      <c r="AT288" s="38"/>
      <c r="AU288" s="11">
        <f t="shared" si="69"/>
        <v>45576</v>
      </c>
      <c r="AV288" s="1">
        <v>42</v>
      </c>
      <c r="AW288" s="1">
        <v>3020.61</v>
      </c>
      <c r="AX288" s="1">
        <v>0</v>
      </c>
      <c r="AY288" s="1">
        <v>9</v>
      </c>
      <c r="AZ288" s="1">
        <v>0</v>
      </c>
      <c r="BA288" s="1">
        <v>0</v>
      </c>
      <c r="BB288" s="1">
        <v>96.05</v>
      </c>
      <c r="BC288" s="38"/>
      <c r="BD288" s="11">
        <f t="shared" si="70"/>
        <v>45576</v>
      </c>
      <c r="BE288" s="1">
        <v>34</v>
      </c>
      <c r="BF288" s="1">
        <v>4553.45</v>
      </c>
      <c r="BG288" s="1">
        <v>28.64</v>
      </c>
      <c r="BH288" s="1">
        <v>0</v>
      </c>
      <c r="BI288" s="1">
        <v>0</v>
      </c>
      <c r="BJ288" s="1">
        <v>18</v>
      </c>
      <c r="BK288" s="1">
        <v>13</v>
      </c>
      <c r="BL288" s="38"/>
      <c r="BM288" s="11">
        <f t="shared" si="71"/>
        <v>45576</v>
      </c>
      <c r="BN288" s="1">
        <v>39</v>
      </c>
      <c r="BO288" s="1">
        <v>4714.54</v>
      </c>
      <c r="BP288" s="1">
        <v>130.69</v>
      </c>
      <c r="BQ288" s="1">
        <v>0</v>
      </c>
      <c r="BR288" s="1">
        <v>0</v>
      </c>
      <c r="BS288" s="1">
        <v>1</v>
      </c>
      <c r="BT288" s="1">
        <v>123.5</v>
      </c>
      <c r="BU288" s="38"/>
      <c r="BV288" s="11">
        <f t="shared" si="72"/>
        <v>45576</v>
      </c>
      <c r="BW288" s="1"/>
      <c r="BX288" s="1"/>
      <c r="BY288" s="1"/>
      <c r="BZ288" s="1"/>
      <c r="CA288" s="1"/>
      <c r="CB288" s="1"/>
      <c r="CC288" s="1"/>
      <c r="CD288" s="38"/>
      <c r="CE288" s="11">
        <f t="shared" si="73"/>
        <v>45576</v>
      </c>
      <c r="CF288" s="1">
        <v>56</v>
      </c>
      <c r="CG288" s="1">
        <v>7875.41</v>
      </c>
      <c r="CH288" s="1">
        <v>98</v>
      </c>
      <c r="CI288" s="1">
        <v>0</v>
      </c>
      <c r="CJ288" s="1">
        <v>0</v>
      </c>
      <c r="CK288" s="1">
        <v>0</v>
      </c>
      <c r="CL288" s="1">
        <v>39.409999999999997</v>
      </c>
      <c r="CM288" s="38"/>
      <c r="CN288" s="11">
        <f t="shared" si="74"/>
        <v>45576</v>
      </c>
      <c r="CO288" s="1">
        <v>62</v>
      </c>
      <c r="CP288" s="1">
        <v>7780.8</v>
      </c>
      <c r="CQ288" s="1">
        <v>63</v>
      </c>
      <c r="CR288" s="1">
        <v>547.16999999999996</v>
      </c>
      <c r="CS288" s="1">
        <v>25</v>
      </c>
      <c r="CT288" s="1">
        <v>0</v>
      </c>
      <c r="CU288" s="1">
        <v>800.45</v>
      </c>
      <c r="CV288" s="38"/>
      <c r="CW288" s="13">
        <f t="shared" si="75"/>
        <v>45576</v>
      </c>
      <c r="CX288" s="1"/>
      <c r="CY288" s="1"/>
      <c r="CZ288" s="1"/>
      <c r="DA288" s="1"/>
      <c r="DB288" s="1"/>
      <c r="DC288" s="1"/>
      <c r="DD288" s="1"/>
      <c r="DE288" s="38"/>
      <c r="DF288" s="13">
        <f t="shared" si="76"/>
        <v>45576</v>
      </c>
      <c r="DG288" s="1"/>
      <c r="DH288" s="1"/>
      <c r="DI288" s="1"/>
      <c r="DJ288" s="1"/>
      <c r="DK288" s="1"/>
      <c r="DL288" s="1"/>
      <c r="DM288" s="1"/>
      <c r="DN288" s="38"/>
      <c r="DO288" s="13">
        <f t="shared" si="77"/>
        <v>45576</v>
      </c>
      <c r="DP288" s="1"/>
      <c r="DQ288" s="1"/>
      <c r="DR288" s="1"/>
      <c r="DS288" s="1"/>
      <c r="DT288" s="1"/>
      <c r="DU288" s="1"/>
      <c r="DV288" s="1"/>
      <c r="DW288" s="38"/>
      <c r="DX288" s="13">
        <f t="shared" si="78"/>
        <v>45576</v>
      </c>
      <c r="DY288" s="1"/>
      <c r="DZ288" s="1"/>
      <c r="EA288" s="1"/>
      <c r="EB288" s="1"/>
      <c r="EC288" s="1"/>
      <c r="ED288" s="1"/>
      <c r="EE288" s="1"/>
      <c r="EF288" s="38"/>
      <c r="EG288" s="38"/>
      <c r="EH288" s="38"/>
      <c r="EI288" s="38"/>
      <c r="EJ288" s="38"/>
      <c r="EK288" s="38"/>
      <c r="EL288" s="38"/>
      <c r="EM288" s="38"/>
      <c r="EN288" s="38"/>
    </row>
    <row r="289" spans="1:144" x14ac:dyDescent="0.3">
      <c r="A289" s="268">
        <f t="shared" si="65"/>
        <v>10</v>
      </c>
      <c r="B289" s="11">
        <f t="shared" si="64"/>
        <v>45577</v>
      </c>
      <c r="C289" s="1">
        <v>60</v>
      </c>
      <c r="D289" s="1">
        <v>27560.34</v>
      </c>
      <c r="E289" s="1">
        <v>0</v>
      </c>
      <c r="F289" s="1">
        <v>55</v>
      </c>
      <c r="G289" s="1">
        <v>535</v>
      </c>
      <c r="H289" s="1">
        <v>0</v>
      </c>
      <c r="I289" s="1">
        <v>57</v>
      </c>
      <c r="J289" s="38"/>
      <c r="K289" s="11">
        <f t="shared" si="79"/>
        <v>45577</v>
      </c>
      <c r="L289" s="1">
        <v>34</v>
      </c>
      <c r="M289" s="1">
        <v>4747.53</v>
      </c>
      <c r="N289" s="1">
        <v>46.69</v>
      </c>
      <c r="O289" s="1">
        <v>0</v>
      </c>
      <c r="P289" s="1">
        <v>50</v>
      </c>
      <c r="Q289" s="1">
        <v>0</v>
      </c>
      <c r="R289" s="1">
        <v>21.5</v>
      </c>
      <c r="S289" s="38"/>
      <c r="T289" s="11">
        <f t="shared" si="66"/>
        <v>45577</v>
      </c>
      <c r="U289" s="1">
        <v>40</v>
      </c>
      <c r="V289" s="1">
        <v>5016.7</v>
      </c>
      <c r="W289" s="1">
        <v>0</v>
      </c>
      <c r="X289" s="1">
        <v>0</v>
      </c>
      <c r="Y289" s="1">
        <v>61</v>
      </c>
      <c r="Z289" s="1">
        <v>0</v>
      </c>
      <c r="AA289" s="1">
        <v>32.5</v>
      </c>
      <c r="AB289" s="38"/>
      <c r="AC289" s="11">
        <f t="shared" si="67"/>
        <v>45577</v>
      </c>
      <c r="AD289" s="1">
        <v>49</v>
      </c>
      <c r="AE289" s="1">
        <v>5930.17</v>
      </c>
      <c r="AF289" s="1">
        <v>63.85</v>
      </c>
      <c r="AG289" s="1">
        <v>0</v>
      </c>
      <c r="AH289" s="1">
        <v>169</v>
      </c>
      <c r="AI289" s="1">
        <v>0</v>
      </c>
      <c r="AJ289" s="1">
        <v>24</v>
      </c>
      <c r="AK289" s="38"/>
      <c r="AL289" s="11">
        <f t="shared" si="68"/>
        <v>45577</v>
      </c>
      <c r="AM289" s="1">
        <v>28</v>
      </c>
      <c r="AN289" s="1">
        <v>3736.64</v>
      </c>
      <c r="AO289" s="1">
        <v>2.78</v>
      </c>
      <c r="AP289" s="1">
        <v>0</v>
      </c>
      <c r="AQ289" s="1">
        <v>0</v>
      </c>
      <c r="AR289" s="1">
        <v>0</v>
      </c>
      <c r="AS289" s="1">
        <v>0</v>
      </c>
      <c r="AT289" s="38"/>
      <c r="AU289" s="11">
        <f t="shared" si="69"/>
        <v>45577</v>
      </c>
      <c r="AV289" s="1">
        <v>47</v>
      </c>
      <c r="AW289" s="1">
        <v>3260</v>
      </c>
      <c r="AX289" s="1">
        <v>0</v>
      </c>
      <c r="AY289" s="1">
        <v>18.73</v>
      </c>
      <c r="AZ289" s="1">
        <v>0</v>
      </c>
      <c r="BA289" s="1">
        <v>0</v>
      </c>
      <c r="BB289" s="1">
        <v>106.75</v>
      </c>
      <c r="BC289" s="38"/>
      <c r="BD289" s="11">
        <f t="shared" si="70"/>
        <v>45577</v>
      </c>
      <c r="BE289" s="1">
        <v>42</v>
      </c>
      <c r="BF289" s="1">
        <v>5798.49</v>
      </c>
      <c r="BG289" s="1">
        <v>46.19</v>
      </c>
      <c r="BH289" s="1">
        <v>0</v>
      </c>
      <c r="BI289" s="1">
        <v>4.95</v>
      </c>
      <c r="BJ289" s="1">
        <v>18</v>
      </c>
      <c r="BK289" s="1">
        <v>0</v>
      </c>
      <c r="BL289" s="38"/>
      <c r="BM289" s="11">
        <f t="shared" si="71"/>
        <v>45577</v>
      </c>
      <c r="BN289" s="1">
        <v>59</v>
      </c>
      <c r="BO289" s="1">
        <v>7146.73</v>
      </c>
      <c r="BP289" s="1">
        <v>26.97</v>
      </c>
      <c r="BQ289" s="1">
        <v>0</v>
      </c>
      <c r="BR289" s="1">
        <v>386.44</v>
      </c>
      <c r="BS289" s="1">
        <v>1</v>
      </c>
      <c r="BT289" s="1">
        <v>5</v>
      </c>
      <c r="BU289" s="38"/>
      <c r="BV289" s="11">
        <f t="shared" si="72"/>
        <v>45577</v>
      </c>
      <c r="BW289" s="1"/>
      <c r="BX289" s="1"/>
      <c r="BY289" s="1"/>
      <c r="BZ289" s="1"/>
      <c r="CA289" s="1"/>
      <c r="CB289" s="1"/>
      <c r="CC289" s="1"/>
      <c r="CD289" s="38"/>
      <c r="CE289" s="11">
        <f t="shared" si="73"/>
        <v>45577</v>
      </c>
      <c r="CF289" s="1">
        <v>55</v>
      </c>
      <c r="CG289" s="1">
        <v>7492.35</v>
      </c>
      <c r="CH289" s="1">
        <v>70.5</v>
      </c>
      <c r="CI289" s="1">
        <v>0</v>
      </c>
      <c r="CJ289" s="1">
        <v>0</v>
      </c>
      <c r="CK289" s="1">
        <v>0</v>
      </c>
      <c r="CL289" s="1">
        <v>44.68</v>
      </c>
      <c r="CM289" s="38"/>
      <c r="CN289" s="11">
        <f t="shared" si="74"/>
        <v>45577</v>
      </c>
      <c r="CO289" s="1">
        <v>63</v>
      </c>
      <c r="CP289" s="1">
        <v>7541.58</v>
      </c>
      <c r="CQ289" s="1">
        <v>125</v>
      </c>
      <c r="CR289" s="1">
        <v>60</v>
      </c>
      <c r="CS289" s="1">
        <v>50</v>
      </c>
      <c r="CT289" s="1">
        <v>0</v>
      </c>
      <c r="CU289" s="1">
        <v>333.98</v>
      </c>
      <c r="CV289" s="38"/>
      <c r="CW289" s="13">
        <f t="shared" si="75"/>
        <v>45577</v>
      </c>
      <c r="CX289" s="1"/>
      <c r="CY289" s="1"/>
      <c r="CZ289" s="1"/>
      <c r="DA289" s="1"/>
      <c r="DB289" s="1"/>
      <c r="DC289" s="1"/>
      <c r="DD289" s="1"/>
      <c r="DE289" s="38"/>
      <c r="DF289" s="13">
        <f t="shared" si="76"/>
        <v>45577</v>
      </c>
      <c r="DG289" s="1"/>
      <c r="DH289" s="1"/>
      <c r="DI289" s="1"/>
      <c r="DJ289" s="1"/>
      <c r="DK289" s="1"/>
      <c r="DL289" s="1"/>
      <c r="DM289" s="1"/>
      <c r="DN289" s="38"/>
      <c r="DO289" s="13">
        <f t="shared" si="77"/>
        <v>45577</v>
      </c>
      <c r="DP289" s="1"/>
      <c r="DQ289" s="1"/>
      <c r="DR289" s="1"/>
      <c r="DS289" s="1"/>
      <c r="DT289" s="1"/>
      <c r="DU289" s="1"/>
      <c r="DV289" s="1"/>
      <c r="DW289" s="38"/>
      <c r="DX289" s="13">
        <f t="shared" si="78"/>
        <v>45577</v>
      </c>
      <c r="DY289" s="1"/>
      <c r="DZ289" s="1"/>
      <c r="EA289" s="1"/>
      <c r="EB289" s="1"/>
      <c r="EC289" s="1"/>
      <c r="ED289" s="1"/>
      <c r="EE289" s="1"/>
      <c r="EF289" s="38"/>
      <c r="EG289" s="38"/>
      <c r="EH289" s="38"/>
      <c r="EI289" s="38"/>
      <c r="EJ289" s="38"/>
      <c r="EK289" s="38"/>
      <c r="EL289" s="38"/>
      <c r="EM289" s="38"/>
      <c r="EN289" s="38"/>
    </row>
    <row r="290" spans="1:144" x14ac:dyDescent="0.3">
      <c r="A290" s="268">
        <f t="shared" si="65"/>
        <v>10</v>
      </c>
      <c r="B290" s="11">
        <f t="shared" si="64"/>
        <v>45578</v>
      </c>
      <c r="C290" s="1">
        <v>44</v>
      </c>
      <c r="D290" s="1">
        <v>7188.92</v>
      </c>
      <c r="E290" s="1">
        <v>0</v>
      </c>
      <c r="F290" s="1">
        <v>47</v>
      </c>
      <c r="G290" s="1">
        <v>142.5</v>
      </c>
      <c r="H290" s="1">
        <v>0</v>
      </c>
      <c r="I290" s="1">
        <v>74</v>
      </c>
      <c r="J290" s="38"/>
      <c r="K290" s="11">
        <f t="shared" si="79"/>
        <v>45578</v>
      </c>
      <c r="L290" s="1">
        <v>28</v>
      </c>
      <c r="M290" s="1">
        <v>4165.8900000000003</v>
      </c>
      <c r="N290" s="1">
        <v>10.38</v>
      </c>
      <c r="O290" s="1">
        <v>0</v>
      </c>
      <c r="P290" s="1">
        <v>50</v>
      </c>
      <c r="Q290" s="1">
        <v>0</v>
      </c>
      <c r="R290" s="1">
        <v>8.5</v>
      </c>
      <c r="S290" s="38"/>
      <c r="T290" s="11">
        <f t="shared" si="66"/>
        <v>45578</v>
      </c>
      <c r="U290" s="1">
        <v>18</v>
      </c>
      <c r="V290" s="1">
        <v>1897.64</v>
      </c>
      <c r="W290" s="1">
        <v>0</v>
      </c>
      <c r="X290" s="1">
        <v>0</v>
      </c>
      <c r="Y290" s="1">
        <v>163.62</v>
      </c>
      <c r="Z290" s="1">
        <v>0</v>
      </c>
      <c r="AA290" s="1">
        <v>12.88</v>
      </c>
      <c r="AB290" s="38"/>
      <c r="AC290" s="11">
        <f t="shared" si="67"/>
        <v>45578</v>
      </c>
      <c r="AD290" s="1">
        <v>47</v>
      </c>
      <c r="AE290" s="1">
        <v>6438.11</v>
      </c>
      <c r="AF290" s="1">
        <v>49.96</v>
      </c>
      <c r="AG290" s="1">
        <v>0</v>
      </c>
      <c r="AH290" s="1">
        <v>-182.41</v>
      </c>
      <c r="AI290" s="1">
        <v>0</v>
      </c>
      <c r="AJ290" s="1">
        <v>0</v>
      </c>
      <c r="AK290" s="38"/>
      <c r="AL290" s="11">
        <f t="shared" si="68"/>
        <v>45578</v>
      </c>
      <c r="AM290" s="1">
        <v>37</v>
      </c>
      <c r="AN290" s="1">
        <v>5004.16</v>
      </c>
      <c r="AO290" s="1">
        <v>4.63</v>
      </c>
      <c r="AP290" s="1">
        <v>0</v>
      </c>
      <c r="AQ290" s="1">
        <v>0</v>
      </c>
      <c r="AR290" s="1">
        <v>0</v>
      </c>
      <c r="AS290" s="1">
        <v>0</v>
      </c>
      <c r="AT290" s="38"/>
      <c r="AU290" s="11">
        <f t="shared" si="69"/>
        <v>45578</v>
      </c>
      <c r="AV290" s="1">
        <v>47</v>
      </c>
      <c r="AW290" s="1">
        <v>879.62</v>
      </c>
      <c r="AX290" s="1">
        <v>0</v>
      </c>
      <c r="AY290" s="1">
        <v>77.349999999999994</v>
      </c>
      <c r="AZ290" s="1">
        <v>0</v>
      </c>
      <c r="BA290" s="1">
        <v>0</v>
      </c>
      <c r="BB290" s="1">
        <v>136.56</v>
      </c>
      <c r="BC290" s="38"/>
      <c r="BD290" s="11">
        <f t="shared" si="70"/>
        <v>45578</v>
      </c>
      <c r="BE290" s="1">
        <v>34</v>
      </c>
      <c r="BF290" s="1">
        <v>4341.03</v>
      </c>
      <c r="BG290" s="1">
        <v>24.02</v>
      </c>
      <c r="BH290" s="1">
        <v>0</v>
      </c>
      <c r="BI290" s="1">
        <v>0</v>
      </c>
      <c r="BJ290" s="1">
        <v>18</v>
      </c>
      <c r="BK290" s="1">
        <v>20</v>
      </c>
      <c r="BL290" s="38"/>
      <c r="BM290" s="11">
        <f t="shared" si="71"/>
        <v>45578</v>
      </c>
      <c r="BN290" s="1">
        <v>36</v>
      </c>
      <c r="BO290" s="1">
        <v>3729.46</v>
      </c>
      <c r="BP290" s="1">
        <v>23.26</v>
      </c>
      <c r="BQ290" s="1">
        <v>0</v>
      </c>
      <c r="BR290" s="1">
        <v>150</v>
      </c>
      <c r="BS290" s="1">
        <v>1</v>
      </c>
      <c r="BT290" s="1">
        <v>4</v>
      </c>
      <c r="BU290" s="38"/>
      <c r="BV290" s="11">
        <f t="shared" si="72"/>
        <v>45578</v>
      </c>
      <c r="BW290" s="1"/>
      <c r="BX290" s="1"/>
      <c r="BY290" s="1"/>
      <c r="BZ290" s="1"/>
      <c r="CA290" s="1"/>
      <c r="CB290" s="1"/>
      <c r="CC290" s="1"/>
      <c r="CD290" s="38"/>
      <c r="CE290" s="11">
        <f t="shared" si="73"/>
        <v>45578</v>
      </c>
      <c r="CF290" s="1">
        <v>11</v>
      </c>
      <c r="CG290" s="1">
        <v>912.27</v>
      </c>
      <c r="CH290" s="1">
        <v>18.5</v>
      </c>
      <c r="CI290" s="1">
        <v>0</v>
      </c>
      <c r="CJ290" s="1">
        <v>0</v>
      </c>
      <c r="CK290" s="1">
        <v>0</v>
      </c>
      <c r="CL290" s="1">
        <v>359.14</v>
      </c>
      <c r="CM290" s="38"/>
      <c r="CN290" s="11">
        <f t="shared" si="74"/>
        <v>45578</v>
      </c>
      <c r="CO290" s="1">
        <v>38</v>
      </c>
      <c r="CP290" s="1">
        <v>4225.4399999999996</v>
      </c>
      <c r="CQ290" s="1">
        <v>25.25</v>
      </c>
      <c r="CR290" s="1">
        <v>66</v>
      </c>
      <c r="CS290" s="1">
        <v>0</v>
      </c>
      <c r="CT290" s="1">
        <v>0</v>
      </c>
      <c r="CU290" s="1">
        <v>183.8</v>
      </c>
      <c r="CV290" s="38"/>
      <c r="CW290" s="13">
        <f t="shared" si="75"/>
        <v>45578</v>
      </c>
      <c r="CX290" s="1"/>
      <c r="CY290" s="1"/>
      <c r="CZ290" s="1"/>
      <c r="DA290" s="1"/>
      <c r="DB290" s="1"/>
      <c r="DC290" s="1"/>
      <c r="DD290" s="1"/>
      <c r="DE290" s="38"/>
      <c r="DF290" s="13">
        <f t="shared" si="76"/>
        <v>45578</v>
      </c>
      <c r="DG290" s="1"/>
      <c r="DH290" s="1"/>
      <c r="DI290" s="1"/>
      <c r="DJ290" s="1"/>
      <c r="DK290" s="1"/>
      <c r="DL290" s="1"/>
      <c r="DM290" s="1"/>
      <c r="DN290" s="38"/>
      <c r="DO290" s="13">
        <f t="shared" si="77"/>
        <v>45578</v>
      </c>
      <c r="DP290" s="1"/>
      <c r="DQ290" s="1"/>
      <c r="DR290" s="1"/>
      <c r="DS290" s="1"/>
      <c r="DT290" s="1"/>
      <c r="DU290" s="1"/>
      <c r="DV290" s="1"/>
      <c r="DW290" s="38"/>
      <c r="DX290" s="13">
        <f t="shared" si="78"/>
        <v>45578</v>
      </c>
      <c r="DY290" s="1"/>
      <c r="DZ290" s="1"/>
      <c r="EA290" s="1"/>
      <c r="EB290" s="1"/>
      <c r="EC290" s="1"/>
      <c r="ED290" s="1"/>
      <c r="EE290" s="1"/>
      <c r="EF290" s="38"/>
      <c r="EG290" s="38"/>
      <c r="EH290" s="38"/>
      <c r="EI290" s="38"/>
      <c r="EJ290" s="38"/>
      <c r="EK290" s="38"/>
      <c r="EL290" s="38"/>
      <c r="EM290" s="38"/>
      <c r="EN290" s="38"/>
    </row>
    <row r="291" spans="1:144" x14ac:dyDescent="0.3">
      <c r="A291" s="268">
        <f t="shared" si="65"/>
        <v>10</v>
      </c>
      <c r="B291" s="11">
        <f t="shared" si="64"/>
        <v>45579</v>
      </c>
      <c r="C291" s="1">
        <v>41</v>
      </c>
      <c r="D291" s="1">
        <v>5746.11</v>
      </c>
      <c r="E291" s="1">
        <v>0</v>
      </c>
      <c r="F291" s="1">
        <v>29.5</v>
      </c>
      <c r="G291" s="1">
        <v>37</v>
      </c>
      <c r="H291" s="1">
        <v>0</v>
      </c>
      <c r="I291" s="1">
        <v>13</v>
      </c>
      <c r="J291" s="60">
        <f>SUM(C278:C292)</f>
        <v>788</v>
      </c>
      <c r="K291" s="11">
        <f t="shared" si="79"/>
        <v>45579</v>
      </c>
      <c r="L291" s="1">
        <v>63</v>
      </c>
      <c r="M291" s="1">
        <v>10284.290000000001</v>
      </c>
      <c r="N291" s="1">
        <v>50.94</v>
      </c>
      <c r="O291" s="1">
        <v>0</v>
      </c>
      <c r="P291" s="1">
        <v>19.8</v>
      </c>
      <c r="Q291" s="1">
        <v>0</v>
      </c>
      <c r="R291" s="1">
        <v>0</v>
      </c>
      <c r="S291" s="60">
        <f>SUM(L278:L292)</f>
        <v>713</v>
      </c>
      <c r="T291" s="11">
        <f t="shared" si="66"/>
        <v>45579</v>
      </c>
      <c r="U291" s="1">
        <v>22</v>
      </c>
      <c r="V291" s="1">
        <v>2216.63</v>
      </c>
      <c r="W291" s="1">
        <v>0</v>
      </c>
      <c r="X291" s="1">
        <v>0</v>
      </c>
      <c r="Y291" s="1">
        <v>10</v>
      </c>
      <c r="Z291" s="1">
        <v>0</v>
      </c>
      <c r="AA291" s="1">
        <v>10</v>
      </c>
      <c r="AB291" s="60">
        <f>SUM(U278:U292)</f>
        <v>497</v>
      </c>
      <c r="AC291" s="11">
        <f t="shared" si="67"/>
        <v>45579</v>
      </c>
      <c r="AD291" s="1">
        <v>76</v>
      </c>
      <c r="AE291" s="1">
        <v>10684.32</v>
      </c>
      <c r="AF291" s="1">
        <v>49.05</v>
      </c>
      <c r="AG291" s="1">
        <v>0</v>
      </c>
      <c r="AH291" s="1">
        <v>-35.049999999999997</v>
      </c>
      <c r="AI291" s="1">
        <v>0</v>
      </c>
      <c r="AJ291" s="1">
        <v>0</v>
      </c>
      <c r="AK291" s="60">
        <f>SUM(AD278:AD292)</f>
        <v>812</v>
      </c>
      <c r="AL291" s="11">
        <f t="shared" si="68"/>
        <v>45579</v>
      </c>
      <c r="AM291" s="1">
        <v>42</v>
      </c>
      <c r="AN291" s="1">
        <v>5792.83</v>
      </c>
      <c r="AO291" s="1">
        <v>24.05</v>
      </c>
      <c r="AP291" s="1">
        <v>0</v>
      </c>
      <c r="AQ291" s="1">
        <v>-50.66</v>
      </c>
      <c r="AR291" s="1">
        <v>0</v>
      </c>
      <c r="AS291" s="1">
        <v>293.14999999999998</v>
      </c>
      <c r="AT291" s="60">
        <f>SUM(AM278:AM292)</f>
        <v>535</v>
      </c>
      <c r="AU291" s="11">
        <f t="shared" si="69"/>
        <v>45579</v>
      </c>
      <c r="AV291" s="1">
        <v>49</v>
      </c>
      <c r="AW291" s="1">
        <v>3582.38</v>
      </c>
      <c r="AX291" s="1">
        <v>0</v>
      </c>
      <c r="AY291" s="1">
        <v>34.01</v>
      </c>
      <c r="AZ291" s="1">
        <v>0</v>
      </c>
      <c r="BA291" s="1">
        <v>0</v>
      </c>
      <c r="BB291" s="1">
        <v>120.88</v>
      </c>
      <c r="BC291" s="60">
        <f>SUM(AV278:AV292)</f>
        <v>707</v>
      </c>
      <c r="BD291" s="11">
        <f t="shared" si="70"/>
        <v>45579</v>
      </c>
      <c r="BE291" s="1">
        <v>55</v>
      </c>
      <c r="BF291" s="1">
        <v>8121.95</v>
      </c>
      <c r="BG291" s="1">
        <v>44.33</v>
      </c>
      <c r="BH291" s="1">
        <v>0</v>
      </c>
      <c r="BI291" s="1">
        <v>0</v>
      </c>
      <c r="BJ291" s="1">
        <v>18</v>
      </c>
      <c r="BK291" s="1">
        <v>36</v>
      </c>
      <c r="BL291" s="60">
        <f>SUM(BE278:BE292)</f>
        <v>682</v>
      </c>
      <c r="BM291" s="11">
        <f t="shared" si="71"/>
        <v>45579</v>
      </c>
      <c r="BN291" s="1">
        <v>34</v>
      </c>
      <c r="BO291" s="1">
        <v>3822.08</v>
      </c>
      <c r="BP291" s="1">
        <v>22.79</v>
      </c>
      <c r="BQ291" s="1">
        <v>0</v>
      </c>
      <c r="BR291" s="1">
        <v>216.86</v>
      </c>
      <c r="BS291" s="1">
        <v>1</v>
      </c>
      <c r="BT291" s="1">
        <v>0</v>
      </c>
      <c r="BU291" s="60">
        <f>SUM(BN278:BN292)</f>
        <v>718</v>
      </c>
      <c r="BV291" s="11">
        <f t="shared" si="72"/>
        <v>45579</v>
      </c>
      <c r="BW291" s="1"/>
      <c r="BX291" s="1"/>
      <c r="BY291" s="1"/>
      <c r="BZ291" s="1"/>
      <c r="CA291" s="1"/>
      <c r="CB291" s="1"/>
      <c r="CC291" s="1"/>
      <c r="CD291" s="60">
        <f>SUM(BW278:BW292)</f>
        <v>0</v>
      </c>
      <c r="CE291" s="11">
        <f t="shared" si="73"/>
        <v>45579</v>
      </c>
      <c r="CF291" s="1">
        <v>23</v>
      </c>
      <c r="CG291" s="1">
        <v>2710.79</v>
      </c>
      <c r="CH291" s="1">
        <v>27</v>
      </c>
      <c r="CI291" s="1">
        <v>0</v>
      </c>
      <c r="CJ291" s="1">
        <v>0</v>
      </c>
      <c r="CK291" s="1">
        <v>3</v>
      </c>
      <c r="CL291" s="1">
        <v>0</v>
      </c>
      <c r="CM291" s="60">
        <f>SUM(CF278:CF292)</f>
        <v>617</v>
      </c>
      <c r="CN291" s="11">
        <f t="shared" si="74"/>
        <v>45579</v>
      </c>
      <c r="CO291" s="1">
        <v>69</v>
      </c>
      <c r="CP291" s="1">
        <v>8160.12</v>
      </c>
      <c r="CQ291" s="1">
        <v>54</v>
      </c>
      <c r="CR291" s="1">
        <v>611.11</v>
      </c>
      <c r="CS291" s="1">
        <v>50</v>
      </c>
      <c r="CT291" s="1">
        <v>0</v>
      </c>
      <c r="CU291" s="1">
        <v>221.98</v>
      </c>
      <c r="CV291" s="60">
        <f>SUM(CO278:CO292)</f>
        <v>1149</v>
      </c>
      <c r="CW291" s="13">
        <f t="shared" si="75"/>
        <v>45579</v>
      </c>
      <c r="CX291" s="1"/>
      <c r="CY291" s="1"/>
      <c r="CZ291" s="1"/>
      <c r="DA291" s="1"/>
      <c r="DB291" s="1"/>
      <c r="DC291" s="1"/>
      <c r="DD291" s="1"/>
      <c r="DE291" s="60">
        <f>SUM(CX278:CX292)</f>
        <v>0</v>
      </c>
      <c r="DF291" s="13">
        <f t="shared" si="76"/>
        <v>45579</v>
      </c>
      <c r="DG291" s="1"/>
      <c r="DH291" s="1"/>
      <c r="DI291" s="1"/>
      <c r="DJ291" s="1"/>
      <c r="DK291" s="1"/>
      <c r="DL291" s="1"/>
      <c r="DM291" s="1"/>
      <c r="DN291" s="60">
        <f>SUM(DG278:DG292)</f>
        <v>0</v>
      </c>
      <c r="DO291" s="13">
        <f t="shared" si="77"/>
        <v>45579</v>
      </c>
      <c r="DP291" s="1"/>
      <c r="DQ291" s="1"/>
      <c r="DR291" s="1"/>
      <c r="DS291" s="1"/>
      <c r="DT291" s="1"/>
      <c r="DU291" s="1"/>
      <c r="DV291" s="1"/>
      <c r="DW291" s="60">
        <f>SUM(DP278:DP292)</f>
        <v>0</v>
      </c>
      <c r="DX291" s="13">
        <f t="shared" si="78"/>
        <v>45579</v>
      </c>
      <c r="DY291" s="1"/>
      <c r="DZ291" s="1"/>
      <c r="EA291" s="1"/>
      <c r="EB291" s="1"/>
      <c r="EC291" s="1"/>
      <c r="ED291" s="1"/>
      <c r="EE291" s="1"/>
      <c r="EF291" s="60">
        <f>SUM(DY278:DY292)</f>
        <v>0</v>
      </c>
      <c r="EG291" s="38"/>
      <c r="EH291" s="38"/>
      <c r="EI291" s="38"/>
      <c r="EJ291" s="38"/>
      <c r="EK291" s="38"/>
      <c r="EL291" s="38"/>
      <c r="EM291" s="38"/>
      <c r="EN291" s="38"/>
    </row>
    <row r="292" spans="1:144" x14ac:dyDescent="0.3">
      <c r="A292" s="268">
        <f t="shared" si="65"/>
        <v>10</v>
      </c>
      <c r="B292" s="11">
        <f t="shared" si="64"/>
        <v>45580</v>
      </c>
      <c r="C292" s="1">
        <v>43</v>
      </c>
      <c r="D292" s="1">
        <v>6458.1</v>
      </c>
      <c r="E292" s="1">
        <v>0</v>
      </c>
      <c r="F292" s="1">
        <v>20</v>
      </c>
      <c r="G292" s="1">
        <v>0</v>
      </c>
      <c r="H292" s="1">
        <v>0</v>
      </c>
      <c r="I292" s="1">
        <v>13</v>
      </c>
      <c r="J292" s="102">
        <f>SUM(D278:G292)</f>
        <v>265000.27999999997</v>
      </c>
      <c r="K292" s="11">
        <f t="shared" si="79"/>
        <v>45580</v>
      </c>
      <c r="L292" s="1">
        <v>69</v>
      </c>
      <c r="M292" s="1">
        <v>11879.63</v>
      </c>
      <c r="N292" s="1">
        <v>23.58</v>
      </c>
      <c r="O292" s="1">
        <v>0</v>
      </c>
      <c r="P292" s="1">
        <v>0</v>
      </c>
      <c r="Q292" s="1">
        <v>0</v>
      </c>
      <c r="R292" s="1">
        <v>0</v>
      </c>
      <c r="S292" s="102">
        <f>SUM(M278:P292)</f>
        <v>112181.38999999998</v>
      </c>
      <c r="T292" s="11">
        <f t="shared" si="66"/>
        <v>45580</v>
      </c>
      <c r="U292" s="1">
        <v>23</v>
      </c>
      <c r="V292" s="1">
        <v>2262.19</v>
      </c>
      <c r="W292" s="1">
        <v>0</v>
      </c>
      <c r="X292" s="1">
        <v>0</v>
      </c>
      <c r="Y292" s="1">
        <v>20</v>
      </c>
      <c r="Z292" s="1">
        <v>0</v>
      </c>
      <c r="AA292" s="1">
        <v>4.5</v>
      </c>
      <c r="AB292" s="102">
        <f>SUM(V278:Y292)</f>
        <v>57957.169999999991</v>
      </c>
      <c r="AC292" s="11">
        <f t="shared" si="67"/>
        <v>45580</v>
      </c>
      <c r="AD292" s="1">
        <v>78</v>
      </c>
      <c r="AE292" s="1">
        <v>11982.37</v>
      </c>
      <c r="AF292" s="1">
        <v>45.35</v>
      </c>
      <c r="AG292" s="1">
        <v>0</v>
      </c>
      <c r="AH292" s="1">
        <v>4.95</v>
      </c>
      <c r="AI292" s="1">
        <v>0</v>
      </c>
      <c r="AJ292" s="1">
        <v>0</v>
      </c>
      <c r="AK292" s="102">
        <f>SUM(AE278:AH292)</f>
        <v>111542.27999999998</v>
      </c>
      <c r="AL292" s="11">
        <f t="shared" si="68"/>
        <v>45580</v>
      </c>
      <c r="AM292" s="1">
        <v>56</v>
      </c>
      <c r="AN292" s="1">
        <v>8001.46</v>
      </c>
      <c r="AO292" s="1">
        <v>14.8</v>
      </c>
      <c r="AP292" s="1">
        <v>0</v>
      </c>
      <c r="AQ292" s="1">
        <v>-181.55</v>
      </c>
      <c r="AR292" s="1">
        <v>0</v>
      </c>
      <c r="AS292" s="1">
        <v>0</v>
      </c>
      <c r="AT292" s="102">
        <f>SUM(AN278:AQ292)</f>
        <v>76945.08</v>
      </c>
      <c r="AU292" s="11">
        <f t="shared" si="69"/>
        <v>45580</v>
      </c>
      <c r="AV292" s="1">
        <v>57</v>
      </c>
      <c r="AW292" s="1">
        <v>5250.51</v>
      </c>
      <c r="AX292" s="1">
        <v>0</v>
      </c>
      <c r="AY292" s="1">
        <v>32</v>
      </c>
      <c r="AZ292" s="1">
        <v>25</v>
      </c>
      <c r="BA292" s="1">
        <v>0</v>
      </c>
      <c r="BB292" s="1">
        <v>12.84</v>
      </c>
      <c r="BC292" s="102">
        <f>SUM(AW278:AZ292)</f>
        <v>54130.680000000008</v>
      </c>
      <c r="BD292" s="11">
        <f t="shared" si="70"/>
        <v>45580</v>
      </c>
      <c r="BE292" s="1">
        <v>52</v>
      </c>
      <c r="BF292" s="1">
        <v>8711.5300000000007</v>
      </c>
      <c r="BG292" s="1">
        <v>45.26</v>
      </c>
      <c r="BH292" s="1">
        <v>0</v>
      </c>
      <c r="BI292" s="1">
        <v>0</v>
      </c>
      <c r="BJ292" s="1">
        <v>18</v>
      </c>
      <c r="BK292" s="1">
        <v>17</v>
      </c>
      <c r="BL292" s="102">
        <f>SUM(BF278:BI292)</f>
        <v>100424.55</v>
      </c>
      <c r="BM292" s="11">
        <f t="shared" si="71"/>
        <v>45580</v>
      </c>
      <c r="BN292" s="1">
        <v>49</v>
      </c>
      <c r="BO292" s="1">
        <v>5611.66</v>
      </c>
      <c r="BP292" s="1">
        <v>6.51</v>
      </c>
      <c r="BQ292" s="1">
        <v>0</v>
      </c>
      <c r="BR292" s="1">
        <v>217.4</v>
      </c>
      <c r="BS292" s="1">
        <v>1</v>
      </c>
      <c r="BT292" s="1">
        <v>131.13</v>
      </c>
      <c r="BU292" s="102">
        <f>SUM(BO278:BR292)</f>
        <v>92466.959999999977</v>
      </c>
      <c r="BV292" s="11">
        <f t="shared" si="72"/>
        <v>45580</v>
      </c>
      <c r="BW292" s="1"/>
      <c r="BX292" s="1"/>
      <c r="BY292" s="1"/>
      <c r="BZ292" s="1"/>
      <c r="CA292" s="1"/>
      <c r="CB292" s="1"/>
      <c r="CC292" s="1"/>
      <c r="CD292" s="102">
        <f>SUM(BX278:CA292)</f>
        <v>0</v>
      </c>
      <c r="CE292" s="11">
        <f t="shared" si="73"/>
        <v>45580</v>
      </c>
      <c r="CF292" s="1">
        <v>32</v>
      </c>
      <c r="CG292" s="1">
        <v>4004.06</v>
      </c>
      <c r="CH292" s="1">
        <v>9</v>
      </c>
      <c r="CI292" s="1">
        <v>0</v>
      </c>
      <c r="CJ292" s="1">
        <v>0</v>
      </c>
      <c r="CK292" s="1">
        <v>0</v>
      </c>
      <c r="CL292" s="1">
        <v>6.83</v>
      </c>
      <c r="CM292" s="102">
        <f>SUM(CG278:CJ292)</f>
        <v>79270.19</v>
      </c>
      <c r="CN292" s="11">
        <f t="shared" si="74"/>
        <v>45580</v>
      </c>
      <c r="CO292" s="1">
        <v>88</v>
      </c>
      <c r="CP292" s="1">
        <v>10675.92</v>
      </c>
      <c r="CQ292" s="1">
        <v>56.4</v>
      </c>
      <c r="CR292" s="1">
        <v>788.2</v>
      </c>
      <c r="CS292" s="1">
        <v>0</v>
      </c>
      <c r="CT292" s="1">
        <v>0</v>
      </c>
      <c r="CU292" s="1">
        <v>268.08999999999997</v>
      </c>
      <c r="CV292" s="102">
        <f>SUM(CP278:CS292)</f>
        <v>159401.15</v>
      </c>
      <c r="CW292" s="13">
        <f t="shared" si="75"/>
        <v>45580</v>
      </c>
      <c r="CX292" s="1"/>
      <c r="CY292" s="1"/>
      <c r="CZ292" s="1"/>
      <c r="DA292" s="1"/>
      <c r="DB292" s="1"/>
      <c r="DC292" s="1"/>
      <c r="DD292" s="1"/>
      <c r="DE292" s="102">
        <f>SUM(CY278:DB292)</f>
        <v>0</v>
      </c>
      <c r="DF292" s="13">
        <f t="shared" si="76"/>
        <v>45580</v>
      </c>
      <c r="DG292" s="1"/>
      <c r="DH292" s="1"/>
      <c r="DI292" s="1"/>
      <c r="DJ292" s="1"/>
      <c r="DK292" s="1"/>
      <c r="DL292" s="1"/>
      <c r="DM292" s="1"/>
      <c r="DN292" s="102">
        <f>SUM(DH278:DK292)</f>
        <v>0</v>
      </c>
      <c r="DO292" s="13">
        <f t="shared" si="77"/>
        <v>45580</v>
      </c>
      <c r="DP292" s="1"/>
      <c r="DQ292" s="1"/>
      <c r="DR292" s="1"/>
      <c r="DS292" s="1"/>
      <c r="DT292" s="1"/>
      <c r="DU292" s="1"/>
      <c r="DV292" s="1"/>
      <c r="DW292" s="102">
        <f>SUM(DQ278:DT292)</f>
        <v>0</v>
      </c>
      <c r="DX292" s="13">
        <f t="shared" si="78"/>
        <v>45580</v>
      </c>
      <c r="DY292" s="1"/>
      <c r="DZ292" s="1"/>
      <c r="EA292" s="1"/>
      <c r="EB292" s="1"/>
      <c r="EC292" s="1"/>
      <c r="ED292" s="1"/>
      <c r="EE292" s="1"/>
      <c r="EF292" s="102">
        <f>SUM(DZ278:EC292)</f>
        <v>0</v>
      </c>
      <c r="EG292" s="38"/>
      <c r="EH292" s="38"/>
      <c r="EI292" s="38"/>
      <c r="EJ292" s="38"/>
      <c r="EK292" s="38"/>
      <c r="EL292" s="38"/>
      <c r="EM292" s="38"/>
      <c r="EN292" s="38"/>
    </row>
    <row r="293" spans="1:144" x14ac:dyDescent="0.3">
      <c r="A293" s="268">
        <f t="shared" si="65"/>
        <v>10</v>
      </c>
      <c r="B293" s="11">
        <f t="shared" si="64"/>
        <v>45581</v>
      </c>
      <c r="C293" s="1">
        <v>57</v>
      </c>
      <c r="D293" s="1">
        <v>8701.1</v>
      </c>
      <c r="E293" s="1">
        <v>0</v>
      </c>
      <c r="F293" s="1">
        <v>22</v>
      </c>
      <c r="G293" s="1">
        <v>0</v>
      </c>
      <c r="H293" s="1">
        <v>0</v>
      </c>
      <c r="I293" s="1">
        <v>204.13</v>
      </c>
      <c r="J293" s="38"/>
      <c r="K293" s="11">
        <f t="shared" si="79"/>
        <v>45581</v>
      </c>
      <c r="L293" s="1">
        <v>68</v>
      </c>
      <c r="M293" s="1">
        <v>10697.32</v>
      </c>
      <c r="N293" s="1">
        <v>51.64</v>
      </c>
      <c r="O293" s="1">
        <v>0</v>
      </c>
      <c r="P293" s="1">
        <v>0</v>
      </c>
      <c r="Q293" s="1">
        <v>0</v>
      </c>
      <c r="R293" s="1">
        <v>10.75</v>
      </c>
      <c r="S293" s="38"/>
      <c r="T293" s="11">
        <f t="shared" si="66"/>
        <v>45581</v>
      </c>
      <c r="U293" s="1">
        <v>26</v>
      </c>
      <c r="V293" s="1">
        <v>2846.89</v>
      </c>
      <c r="W293" s="1">
        <v>0</v>
      </c>
      <c r="X293" s="1">
        <v>0</v>
      </c>
      <c r="Y293" s="1">
        <v>182.5</v>
      </c>
      <c r="Z293" s="1">
        <v>0</v>
      </c>
      <c r="AA293" s="1">
        <v>17</v>
      </c>
      <c r="AB293" s="38"/>
      <c r="AC293" s="11">
        <f t="shared" si="67"/>
        <v>45581</v>
      </c>
      <c r="AD293" s="1">
        <v>79</v>
      </c>
      <c r="AE293" s="1">
        <v>11515.57</v>
      </c>
      <c r="AF293" s="1">
        <v>63.84</v>
      </c>
      <c r="AG293" s="1">
        <v>0</v>
      </c>
      <c r="AH293" s="1">
        <v>-91.12</v>
      </c>
      <c r="AI293" s="1">
        <v>0</v>
      </c>
      <c r="AJ293" s="1">
        <v>0</v>
      </c>
      <c r="AK293" s="38"/>
      <c r="AL293" s="11">
        <f t="shared" si="68"/>
        <v>45581</v>
      </c>
      <c r="AM293" s="1">
        <v>69</v>
      </c>
      <c r="AN293" s="1">
        <v>10050.19</v>
      </c>
      <c r="AO293" s="1">
        <v>20.36</v>
      </c>
      <c r="AP293" s="1">
        <v>0</v>
      </c>
      <c r="AQ293" s="1">
        <v>0</v>
      </c>
      <c r="AR293" s="1">
        <v>0</v>
      </c>
      <c r="AS293" s="1">
        <v>0</v>
      </c>
      <c r="AT293" s="38"/>
      <c r="AU293" s="11">
        <f t="shared" si="69"/>
        <v>45581</v>
      </c>
      <c r="AV293" s="1">
        <v>53</v>
      </c>
      <c r="AW293" s="1">
        <v>4604.6400000000003</v>
      </c>
      <c r="AX293" s="1">
        <v>0</v>
      </c>
      <c r="AY293" s="1">
        <v>13</v>
      </c>
      <c r="AZ293" s="1">
        <v>0</v>
      </c>
      <c r="BA293" s="1">
        <v>0</v>
      </c>
      <c r="BB293" s="1">
        <v>6.42</v>
      </c>
      <c r="BC293" s="38"/>
      <c r="BD293" s="11">
        <f t="shared" si="70"/>
        <v>45581</v>
      </c>
      <c r="BE293" s="1">
        <v>43</v>
      </c>
      <c r="BF293" s="1">
        <v>6627.25</v>
      </c>
      <c r="BG293" s="1">
        <v>37.4</v>
      </c>
      <c r="BH293" s="1">
        <v>0</v>
      </c>
      <c r="BI293" s="1">
        <v>9.9</v>
      </c>
      <c r="BJ293" s="1">
        <v>18</v>
      </c>
      <c r="BK293" s="1">
        <v>14.5</v>
      </c>
      <c r="BL293" s="38"/>
      <c r="BM293" s="11">
        <f t="shared" si="71"/>
        <v>45581</v>
      </c>
      <c r="BN293" s="1">
        <v>42</v>
      </c>
      <c r="BO293" s="1">
        <v>4760.6499999999996</v>
      </c>
      <c r="BP293" s="1">
        <v>20.93</v>
      </c>
      <c r="BQ293" s="1">
        <v>0</v>
      </c>
      <c r="BR293" s="1">
        <v>15.74</v>
      </c>
      <c r="BS293" s="1">
        <v>1</v>
      </c>
      <c r="BT293" s="1">
        <v>1</v>
      </c>
      <c r="BU293" s="38"/>
      <c r="BV293" s="11">
        <f t="shared" si="72"/>
        <v>45581</v>
      </c>
      <c r="BW293" s="1"/>
      <c r="BX293" s="1"/>
      <c r="BY293" s="1"/>
      <c r="BZ293" s="1"/>
      <c r="CA293" s="1"/>
      <c r="CB293" s="1"/>
      <c r="CC293" s="1"/>
      <c r="CD293" s="38"/>
      <c r="CE293" s="11">
        <f t="shared" si="73"/>
        <v>45581</v>
      </c>
      <c r="CF293" s="1">
        <v>25</v>
      </c>
      <c r="CG293" s="1">
        <v>3342.6</v>
      </c>
      <c r="CH293" s="1">
        <v>43.5</v>
      </c>
      <c r="CI293" s="1">
        <v>0</v>
      </c>
      <c r="CJ293" s="1">
        <v>0</v>
      </c>
      <c r="CK293" s="1">
        <v>0</v>
      </c>
      <c r="CL293" s="1">
        <v>0</v>
      </c>
      <c r="CM293" s="38"/>
      <c r="CN293" s="11">
        <f t="shared" si="74"/>
        <v>45581</v>
      </c>
      <c r="CO293" s="1">
        <v>63</v>
      </c>
      <c r="CP293" s="1">
        <v>8153.34</v>
      </c>
      <c r="CQ293" s="1">
        <v>35.5</v>
      </c>
      <c r="CR293" s="1">
        <v>525.67999999999995</v>
      </c>
      <c r="CS293" s="1">
        <v>0</v>
      </c>
      <c r="CT293" s="1">
        <v>0</v>
      </c>
      <c r="CU293" s="1">
        <v>174.13</v>
      </c>
      <c r="CV293" s="38"/>
      <c r="CW293" s="13">
        <f t="shared" si="75"/>
        <v>45581</v>
      </c>
      <c r="CX293" s="1"/>
      <c r="CY293" s="1"/>
      <c r="CZ293" s="1"/>
      <c r="DA293" s="1"/>
      <c r="DB293" s="1"/>
      <c r="DC293" s="1"/>
      <c r="DD293" s="1"/>
      <c r="DE293" s="38"/>
      <c r="DF293" s="13">
        <f t="shared" si="76"/>
        <v>45581</v>
      </c>
      <c r="DG293" s="1"/>
      <c r="DH293" s="1"/>
      <c r="DI293" s="1"/>
      <c r="DJ293" s="1"/>
      <c r="DK293" s="1"/>
      <c r="DL293" s="1"/>
      <c r="DM293" s="1"/>
      <c r="DN293" s="38"/>
      <c r="DO293" s="13">
        <f t="shared" si="77"/>
        <v>45581</v>
      </c>
      <c r="DP293" s="1"/>
      <c r="DQ293" s="1"/>
      <c r="DR293" s="1"/>
      <c r="DS293" s="1"/>
      <c r="DT293" s="1"/>
      <c r="DU293" s="1"/>
      <c r="DV293" s="1"/>
      <c r="DW293" s="38"/>
      <c r="DX293" s="13">
        <f t="shared" si="78"/>
        <v>45581</v>
      </c>
      <c r="DY293" s="1"/>
      <c r="DZ293" s="1"/>
      <c r="EA293" s="1"/>
      <c r="EB293" s="1"/>
      <c r="EC293" s="1"/>
      <c r="ED293" s="1"/>
      <c r="EE293" s="1"/>
      <c r="EF293" s="38"/>
      <c r="EG293" s="38"/>
      <c r="EH293" s="38"/>
      <c r="EI293" s="38"/>
      <c r="EJ293" s="38"/>
      <c r="EK293" s="38"/>
      <c r="EL293" s="38"/>
      <c r="EM293" s="38"/>
      <c r="EN293" s="38"/>
    </row>
    <row r="294" spans="1:144" x14ac:dyDescent="0.3">
      <c r="A294" s="268">
        <f t="shared" si="65"/>
        <v>10</v>
      </c>
      <c r="B294" s="11">
        <f t="shared" si="64"/>
        <v>45582</v>
      </c>
      <c r="C294" s="1">
        <v>45</v>
      </c>
      <c r="D294" s="1">
        <v>6246.09</v>
      </c>
      <c r="E294" s="1">
        <v>0</v>
      </c>
      <c r="F294" s="1">
        <v>36.5</v>
      </c>
      <c r="G294" s="1">
        <v>25</v>
      </c>
      <c r="H294" s="1">
        <v>0</v>
      </c>
      <c r="I294" s="1">
        <v>4.5</v>
      </c>
      <c r="J294" s="38"/>
      <c r="K294" s="11">
        <f t="shared" si="79"/>
        <v>45582</v>
      </c>
      <c r="L294" s="1">
        <v>30</v>
      </c>
      <c r="M294" s="1">
        <v>4652.0200000000004</v>
      </c>
      <c r="N294" s="1">
        <v>23.58</v>
      </c>
      <c r="O294" s="1">
        <v>0</v>
      </c>
      <c r="P294" s="1">
        <v>154</v>
      </c>
      <c r="Q294" s="1">
        <v>0</v>
      </c>
      <c r="R294" s="1">
        <v>8.5</v>
      </c>
      <c r="S294" s="38"/>
      <c r="T294" s="11">
        <f t="shared" si="66"/>
        <v>45582</v>
      </c>
      <c r="U294" s="1">
        <v>19</v>
      </c>
      <c r="V294" s="1">
        <v>2006.42</v>
      </c>
      <c r="W294" s="1">
        <v>0</v>
      </c>
      <c r="X294" s="1">
        <v>0</v>
      </c>
      <c r="Y294" s="1">
        <v>7</v>
      </c>
      <c r="Z294" s="1">
        <v>0</v>
      </c>
      <c r="AA294" s="1">
        <v>1827.74</v>
      </c>
      <c r="AB294" s="38"/>
      <c r="AC294" s="11">
        <f t="shared" si="67"/>
        <v>45582</v>
      </c>
      <c r="AD294" s="1">
        <v>62</v>
      </c>
      <c r="AE294" s="1">
        <v>8582.43</v>
      </c>
      <c r="AF294" s="1">
        <v>39.79</v>
      </c>
      <c r="AG294" s="1">
        <v>0</v>
      </c>
      <c r="AH294" s="1">
        <v>0</v>
      </c>
      <c r="AI294" s="1">
        <v>1</v>
      </c>
      <c r="AJ294" s="1">
        <v>0</v>
      </c>
      <c r="AK294" s="38"/>
      <c r="AL294" s="11">
        <f t="shared" si="68"/>
        <v>45582</v>
      </c>
      <c r="AM294" s="1">
        <v>38</v>
      </c>
      <c r="AN294" s="1">
        <v>5267.63</v>
      </c>
      <c r="AO294" s="1">
        <v>2.78</v>
      </c>
      <c r="AP294" s="1">
        <v>0</v>
      </c>
      <c r="AQ294" s="1">
        <v>-22.85</v>
      </c>
      <c r="AR294" s="1">
        <v>0</v>
      </c>
      <c r="AS294" s="1">
        <v>0</v>
      </c>
      <c r="AT294" s="38"/>
      <c r="AU294" s="11">
        <f t="shared" si="69"/>
        <v>45582</v>
      </c>
      <c r="AV294" s="1">
        <v>46</v>
      </c>
      <c r="AW294" s="1">
        <v>2835.79</v>
      </c>
      <c r="AX294" s="1">
        <v>0</v>
      </c>
      <c r="AY294" s="1">
        <v>18</v>
      </c>
      <c r="AZ294" s="1">
        <v>50</v>
      </c>
      <c r="BA294" s="1">
        <v>0</v>
      </c>
      <c r="BB294" s="1">
        <v>11.77</v>
      </c>
      <c r="BC294" s="38"/>
      <c r="BD294" s="11">
        <f t="shared" si="70"/>
        <v>45582</v>
      </c>
      <c r="BE294" s="1">
        <v>53</v>
      </c>
      <c r="BF294" s="1">
        <v>7421.27</v>
      </c>
      <c r="BG294" s="1">
        <v>39.700000000000003</v>
      </c>
      <c r="BH294" s="1">
        <v>0</v>
      </c>
      <c r="BI294" s="1">
        <v>4.95</v>
      </c>
      <c r="BJ294" s="1">
        <v>18</v>
      </c>
      <c r="BK294" s="1">
        <v>11</v>
      </c>
      <c r="BL294" s="38"/>
      <c r="BM294" s="11">
        <f t="shared" si="71"/>
        <v>45582</v>
      </c>
      <c r="BN294" s="1">
        <v>45</v>
      </c>
      <c r="BO294" s="1">
        <v>5255.8</v>
      </c>
      <c r="BP294" s="1">
        <v>7.45</v>
      </c>
      <c r="BQ294" s="1">
        <v>0</v>
      </c>
      <c r="BR294" s="1">
        <v>4.95</v>
      </c>
      <c r="BS294" s="1">
        <v>1</v>
      </c>
      <c r="BT294" s="1">
        <v>4.5</v>
      </c>
      <c r="BU294" s="38"/>
      <c r="BV294" s="11">
        <f t="shared" si="72"/>
        <v>45582</v>
      </c>
      <c r="BW294" s="1"/>
      <c r="BX294" s="1"/>
      <c r="BY294" s="1"/>
      <c r="BZ294" s="1"/>
      <c r="CA294" s="1"/>
      <c r="CB294" s="1"/>
      <c r="CC294" s="1"/>
      <c r="CD294" s="38"/>
      <c r="CE294" s="11">
        <f t="shared" si="73"/>
        <v>45582</v>
      </c>
      <c r="CF294" s="1">
        <v>23</v>
      </c>
      <c r="CG294" s="1">
        <v>2735.58</v>
      </c>
      <c r="CH294" s="1">
        <v>21.5</v>
      </c>
      <c r="CI294" s="1">
        <v>0</v>
      </c>
      <c r="CJ294" s="1">
        <v>0</v>
      </c>
      <c r="CK294" s="1">
        <v>0</v>
      </c>
      <c r="CL294" s="1">
        <v>0</v>
      </c>
      <c r="CM294" s="38"/>
      <c r="CN294" s="11">
        <f t="shared" si="74"/>
        <v>45582</v>
      </c>
      <c r="CO294" s="1">
        <v>92</v>
      </c>
      <c r="CP294" s="1">
        <v>14306.55</v>
      </c>
      <c r="CQ294" s="1">
        <v>81</v>
      </c>
      <c r="CR294" s="1">
        <v>552.67999999999995</v>
      </c>
      <c r="CS294" s="1">
        <v>75</v>
      </c>
      <c r="CT294" s="1">
        <v>0</v>
      </c>
      <c r="CU294" s="1">
        <v>334.84</v>
      </c>
      <c r="CV294" s="38"/>
      <c r="CW294" s="13">
        <f t="shared" si="75"/>
        <v>45582</v>
      </c>
      <c r="CX294" s="1"/>
      <c r="CY294" s="1"/>
      <c r="CZ294" s="1"/>
      <c r="DA294" s="1"/>
      <c r="DB294" s="1"/>
      <c r="DC294" s="1"/>
      <c r="DD294" s="1"/>
      <c r="DE294" s="38"/>
      <c r="DF294" s="13">
        <f t="shared" si="76"/>
        <v>45582</v>
      </c>
      <c r="DG294" s="1"/>
      <c r="DH294" s="1"/>
      <c r="DI294" s="1"/>
      <c r="DJ294" s="1"/>
      <c r="DK294" s="1"/>
      <c r="DL294" s="1"/>
      <c r="DM294" s="1"/>
      <c r="DN294" s="38"/>
      <c r="DO294" s="13">
        <f t="shared" si="77"/>
        <v>45582</v>
      </c>
      <c r="DP294" s="1"/>
      <c r="DQ294" s="1"/>
      <c r="DR294" s="1"/>
      <c r="DS294" s="1"/>
      <c r="DT294" s="1"/>
      <c r="DU294" s="1"/>
      <c r="DV294" s="1"/>
      <c r="DW294" s="38"/>
      <c r="DX294" s="13">
        <f t="shared" si="78"/>
        <v>45582</v>
      </c>
      <c r="DY294" s="1"/>
      <c r="DZ294" s="1"/>
      <c r="EA294" s="1"/>
      <c r="EB294" s="1"/>
      <c r="EC294" s="1"/>
      <c r="ED294" s="1"/>
      <c r="EE294" s="1"/>
      <c r="EF294" s="38"/>
      <c r="EG294" s="38"/>
      <c r="EH294" s="38"/>
      <c r="EI294" s="38"/>
      <c r="EJ294" s="38"/>
      <c r="EK294" s="38"/>
      <c r="EL294" s="38"/>
      <c r="EM294" s="38"/>
      <c r="EN294" s="38"/>
    </row>
    <row r="295" spans="1:144" x14ac:dyDescent="0.3">
      <c r="A295" s="268">
        <f t="shared" si="65"/>
        <v>10</v>
      </c>
      <c r="B295" s="11">
        <f t="shared" si="64"/>
        <v>45583</v>
      </c>
      <c r="C295" s="1">
        <v>50</v>
      </c>
      <c r="D295" s="276">
        <v>7181.09</v>
      </c>
      <c r="E295" s="1">
        <v>0</v>
      </c>
      <c r="F295" s="1">
        <v>66</v>
      </c>
      <c r="G295" s="1">
        <v>102.5</v>
      </c>
      <c r="H295" s="1">
        <v>0</v>
      </c>
      <c r="I295" s="276">
        <v>51.5</v>
      </c>
      <c r="J295" s="38"/>
      <c r="K295" s="11">
        <f t="shared" si="79"/>
        <v>45583</v>
      </c>
      <c r="L295" s="1">
        <v>14</v>
      </c>
      <c r="M295" s="1">
        <v>1612.02</v>
      </c>
      <c r="N295" s="1">
        <v>8.9600000000000009</v>
      </c>
      <c r="O295" s="1">
        <v>0</v>
      </c>
      <c r="P295" s="1">
        <v>0</v>
      </c>
      <c r="Q295" s="1">
        <v>0</v>
      </c>
      <c r="R295" s="1">
        <v>5.5</v>
      </c>
      <c r="S295" s="38"/>
      <c r="T295" s="11">
        <f t="shared" si="66"/>
        <v>45583</v>
      </c>
      <c r="U295" s="1">
        <v>48</v>
      </c>
      <c r="V295" s="1">
        <v>6344.23</v>
      </c>
      <c r="W295" s="1">
        <v>0</v>
      </c>
      <c r="X295" s="1">
        <v>0</v>
      </c>
      <c r="Y295" s="1">
        <v>73.5</v>
      </c>
      <c r="Z295" s="1">
        <v>0</v>
      </c>
      <c r="AA295" s="1">
        <v>2.5</v>
      </c>
      <c r="AB295" s="38"/>
      <c r="AC295" s="11">
        <f t="shared" si="67"/>
        <v>45583</v>
      </c>
      <c r="AD295" s="1">
        <v>56</v>
      </c>
      <c r="AE295" s="1">
        <v>6888.96</v>
      </c>
      <c r="AF295" s="1">
        <v>41.64</v>
      </c>
      <c r="AG295" s="1">
        <v>0</v>
      </c>
      <c r="AH295" s="1">
        <v>0</v>
      </c>
      <c r="AI295" s="1">
        <v>2</v>
      </c>
      <c r="AJ295" s="1">
        <v>0</v>
      </c>
      <c r="AK295" s="38"/>
      <c r="AL295" s="11">
        <f t="shared" si="68"/>
        <v>45583</v>
      </c>
      <c r="AM295" s="1">
        <v>27</v>
      </c>
      <c r="AN295" s="1">
        <v>3739.17</v>
      </c>
      <c r="AO295" s="1">
        <v>18.510000000000002</v>
      </c>
      <c r="AP295" s="1">
        <v>0</v>
      </c>
      <c r="AQ295" s="1">
        <v>50</v>
      </c>
      <c r="AR295" s="1">
        <v>0</v>
      </c>
      <c r="AS295" s="1">
        <v>0</v>
      </c>
      <c r="AT295" s="38"/>
      <c r="AU295" s="11">
        <f t="shared" si="69"/>
        <v>45583</v>
      </c>
      <c r="AV295" s="1">
        <v>42</v>
      </c>
      <c r="AW295" s="1">
        <v>3057.68</v>
      </c>
      <c r="AX295" s="1">
        <v>0</v>
      </c>
      <c r="AY295" s="1">
        <v>38.729999999999997</v>
      </c>
      <c r="AZ295" s="1">
        <v>0</v>
      </c>
      <c r="BA295" s="1">
        <v>0</v>
      </c>
      <c r="BB295" s="1">
        <v>787.62</v>
      </c>
      <c r="BC295" s="38"/>
      <c r="BD295" s="11">
        <f t="shared" si="70"/>
        <v>45583</v>
      </c>
      <c r="BE295" s="1">
        <v>55</v>
      </c>
      <c r="BF295" s="1">
        <v>7151.76</v>
      </c>
      <c r="BG295" s="1">
        <v>44.34</v>
      </c>
      <c r="BH295" s="1">
        <v>0</v>
      </c>
      <c r="BI295" s="1">
        <v>4.95</v>
      </c>
      <c r="BJ295" s="1">
        <v>18</v>
      </c>
      <c r="BK295" s="1">
        <v>0</v>
      </c>
      <c r="BL295" s="38"/>
      <c r="BM295" s="11">
        <f t="shared" si="71"/>
        <v>45583</v>
      </c>
      <c r="BN295" s="1">
        <v>35</v>
      </c>
      <c r="BO295" s="1">
        <v>4157.16</v>
      </c>
      <c r="BP295" s="1">
        <v>15.35</v>
      </c>
      <c r="BQ295" s="1">
        <v>0</v>
      </c>
      <c r="BR295" s="1">
        <v>4.95</v>
      </c>
      <c r="BS295" s="1">
        <v>1</v>
      </c>
      <c r="BT295" s="1">
        <v>0</v>
      </c>
      <c r="BU295" s="38"/>
      <c r="BV295" s="11">
        <f t="shared" si="72"/>
        <v>45583</v>
      </c>
      <c r="BW295" s="1"/>
      <c r="BX295" s="1"/>
      <c r="BY295" s="1"/>
      <c r="BZ295" s="1"/>
      <c r="CA295" s="1"/>
      <c r="CB295" s="1"/>
      <c r="CC295" s="1"/>
      <c r="CD295" s="38"/>
      <c r="CE295" s="11">
        <f t="shared" si="73"/>
        <v>45583</v>
      </c>
      <c r="CF295" s="1">
        <v>63</v>
      </c>
      <c r="CG295" s="1">
        <v>8447.36</v>
      </c>
      <c r="CH295" s="1">
        <v>75</v>
      </c>
      <c r="CI295" s="1">
        <v>0</v>
      </c>
      <c r="CJ295" s="1">
        <v>0</v>
      </c>
      <c r="CK295" s="1">
        <v>0</v>
      </c>
      <c r="CL295" s="1">
        <v>36.799999999999997</v>
      </c>
      <c r="CM295" s="38"/>
      <c r="CN295" s="11">
        <f t="shared" si="74"/>
        <v>45583</v>
      </c>
      <c r="CO295" s="1">
        <v>91</v>
      </c>
      <c r="CP295" s="1">
        <v>13130.1</v>
      </c>
      <c r="CQ295" s="1">
        <v>154.5</v>
      </c>
      <c r="CR295" s="1">
        <v>1240.28</v>
      </c>
      <c r="CS295" s="1">
        <v>50</v>
      </c>
      <c r="CT295" s="1">
        <v>0</v>
      </c>
      <c r="CU295" s="1">
        <v>254.06</v>
      </c>
      <c r="CV295" s="38"/>
      <c r="CW295" s="13">
        <f t="shared" si="75"/>
        <v>45583</v>
      </c>
      <c r="CX295" s="1"/>
      <c r="CY295" s="1"/>
      <c r="CZ295" s="1"/>
      <c r="DA295" s="1"/>
      <c r="DB295" s="1"/>
      <c r="DC295" s="1"/>
      <c r="DD295" s="1"/>
      <c r="DE295" s="38"/>
      <c r="DF295" s="13">
        <f t="shared" si="76"/>
        <v>45583</v>
      </c>
      <c r="DG295" s="1"/>
      <c r="DH295" s="1"/>
      <c r="DI295" s="1"/>
      <c r="DJ295" s="1"/>
      <c r="DK295" s="1"/>
      <c r="DL295" s="1"/>
      <c r="DM295" s="1"/>
      <c r="DN295" s="38"/>
      <c r="DO295" s="13">
        <f t="shared" si="77"/>
        <v>45583</v>
      </c>
      <c r="DP295" s="1"/>
      <c r="DQ295" s="1"/>
      <c r="DR295" s="1"/>
      <c r="DS295" s="1"/>
      <c r="DT295" s="1"/>
      <c r="DU295" s="1"/>
      <c r="DV295" s="1"/>
      <c r="DW295" s="38"/>
      <c r="DX295" s="13">
        <f t="shared" si="78"/>
        <v>45583</v>
      </c>
      <c r="DY295" s="1"/>
      <c r="DZ295" s="1"/>
      <c r="EA295" s="1"/>
      <c r="EB295" s="1"/>
      <c r="EC295" s="1"/>
      <c r="ED295" s="1"/>
      <c r="EE295" s="1"/>
      <c r="EF295" s="38"/>
      <c r="EG295" s="38"/>
      <c r="EH295" s="38"/>
      <c r="EI295" s="38"/>
      <c r="EJ295" s="38"/>
      <c r="EK295" s="38"/>
      <c r="EL295" s="38"/>
      <c r="EM295" s="38"/>
      <c r="EN295" s="38"/>
    </row>
    <row r="296" spans="1:144" x14ac:dyDescent="0.3">
      <c r="A296" s="268">
        <f t="shared" si="65"/>
        <v>10</v>
      </c>
      <c r="B296" s="11">
        <f t="shared" si="64"/>
        <v>45584</v>
      </c>
      <c r="C296" s="1">
        <v>60</v>
      </c>
      <c r="D296" s="1">
        <v>8676.75</v>
      </c>
      <c r="E296" s="1">
        <v>0</v>
      </c>
      <c r="F296" s="1">
        <v>76</v>
      </c>
      <c r="G296" s="1">
        <v>27.5</v>
      </c>
      <c r="H296" s="1">
        <v>1</v>
      </c>
      <c r="I296" s="1">
        <v>23.5</v>
      </c>
      <c r="J296" s="38"/>
      <c r="K296" s="11">
        <f t="shared" si="79"/>
        <v>45584</v>
      </c>
      <c r="L296" s="1">
        <v>11</v>
      </c>
      <c r="M296" s="1">
        <v>1644.12</v>
      </c>
      <c r="N296" s="1">
        <v>9.43</v>
      </c>
      <c r="O296" s="1">
        <v>0</v>
      </c>
      <c r="P296" s="1">
        <v>0</v>
      </c>
      <c r="Q296" s="1">
        <v>0</v>
      </c>
      <c r="R296" s="1">
        <v>3</v>
      </c>
      <c r="S296" s="38"/>
      <c r="T296" s="11">
        <f t="shared" si="66"/>
        <v>45584</v>
      </c>
      <c r="U296" s="1">
        <v>49</v>
      </c>
      <c r="V296" s="1">
        <v>6286.97</v>
      </c>
      <c r="W296" s="1">
        <v>0</v>
      </c>
      <c r="X296" s="1">
        <v>0</v>
      </c>
      <c r="Y296" s="1">
        <v>217</v>
      </c>
      <c r="Z296" s="1">
        <v>0</v>
      </c>
      <c r="AA296" s="1">
        <v>0</v>
      </c>
      <c r="AB296" s="38"/>
      <c r="AC296" s="11">
        <f t="shared" si="67"/>
        <v>45584</v>
      </c>
      <c r="AD296" s="1">
        <v>54</v>
      </c>
      <c r="AE296" s="1">
        <v>6682.06</v>
      </c>
      <c r="AF296" s="1">
        <v>34.229999999999997</v>
      </c>
      <c r="AG296" s="1">
        <v>0</v>
      </c>
      <c r="AH296" s="1">
        <v>4.95</v>
      </c>
      <c r="AI296" s="1">
        <v>2</v>
      </c>
      <c r="AJ296" s="1">
        <v>0</v>
      </c>
      <c r="AK296" s="38"/>
      <c r="AL296" s="11">
        <f t="shared" si="68"/>
        <v>45584</v>
      </c>
      <c r="AM296" s="1">
        <v>35</v>
      </c>
      <c r="AN296" s="1">
        <v>4834.0200000000004</v>
      </c>
      <c r="AO296" s="1">
        <v>32.380000000000003</v>
      </c>
      <c r="AP296" s="1">
        <v>0</v>
      </c>
      <c r="AQ296" s="1">
        <v>256.60000000000002</v>
      </c>
      <c r="AR296" s="1">
        <v>0</v>
      </c>
      <c r="AS296" s="1">
        <v>0</v>
      </c>
      <c r="AT296" s="38"/>
      <c r="AU296" s="11">
        <f t="shared" si="69"/>
        <v>45584</v>
      </c>
      <c r="AV296" s="1">
        <v>37</v>
      </c>
      <c r="AW296" s="1">
        <v>3218.6</v>
      </c>
      <c r="AX296" s="1">
        <v>0</v>
      </c>
      <c r="AY296" s="1">
        <v>21</v>
      </c>
      <c r="AZ296" s="1">
        <v>-5.39</v>
      </c>
      <c r="BA296" s="1">
        <v>0</v>
      </c>
      <c r="BB296" s="1">
        <v>117.93</v>
      </c>
      <c r="BC296" s="38"/>
      <c r="BD296" s="11">
        <f t="shared" si="70"/>
        <v>45584</v>
      </c>
      <c r="BE296" s="1">
        <v>49</v>
      </c>
      <c r="BF296" s="1">
        <v>6590.39</v>
      </c>
      <c r="BG296" s="1">
        <v>17.079999999999998</v>
      </c>
      <c r="BH296" s="1">
        <v>0</v>
      </c>
      <c r="BI296" s="1">
        <v>0</v>
      </c>
      <c r="BJ296" s="1">
        <v>18</v>
      </c>
      <c r="BK296" s="1">
        <v>0</v>
      </c>
      <c r="BL296" s="38"/>
      <c r="BM296" s="11">
        <f t="shared" si="71"/>
        <v>45584</v>
      </c>
      <c r="BN296" s="1">
        <v>54</v>
      </c>
      <c r="BO296" s="1">
        <v>6767.08</v>
      </c>
      <c r="BP296" s="1">
        <v>100.46</v>
      </c>
      <c r="BQ296" s="1">
        <v>0</v>
      </c>
      <c r="BR296" s="1">
        <v>0</v>
      </c>
      <c r="BS296" s="1">
        <v>0</v>
      </c>
      <c r="BT296" s="1">
        <v>49</v>
      </c>
      <c r="BU296" s="38"/>
      <c r="BV296" s="11">
        <f t="shared" si="72"/>
        <v>45584</v>
      </c>
      <c r="BW296" s="1"/>
      <c r="BX296" s="1"/>
      <c r="BY296" s="1"/>
      <c r="BZ296" s="1"/>
      <c r="CA296" s="1"/>
      <c r="CB296" s="1"/>
      <c r="CC296" s="1"/>
      <c r="CD296" s="38"/>
      <c r="CE296" s="11">
        <f t="shared" si="73"/>
        <v>45584</v>
      </c>
      <c r="CF296" s="1">
        <v>64</v>
      </c>
      <c r="CG296" s="1">
        <v>8387.7900000000009</v>
      </c>
      <c r="CH296" s="1">
        <v>56</v>
      </c>
      <c r="CI296" s="1">
        <v>0</v>
      </c>
      <c r="CJ296" s="1">
        <v>0</v>
      </c>
      <c r="CK296" s="1">
        <v>0</v>
      </c>
      <c r="CL296" s="1">
        <v>14.7</v>
      </c>
      <c r="CM296" s="38"/>
      <c r="CN296" s="11">
        <f t="shared" si="74"/>
        <v>45584</v>
      </c>
      <c r="CO296" s="1">
        <v>92</v>
      </c>
      <c r="CP296" s="1">
        <v>13091.42</v>
      </c>
      <c r="CQ296" s="1">
        <v>177.5</v>
      </c>
      <c r="CR296" s="1">
        <v>446.23</v>
      </c>
      <c r="CS296" s="1">
        <v>0</v>
      </c>
      <c r="CT296" s="1">
        <v>0</v>
      </c>
      <c r="CU296" s="1">
        <v>335.42</v>
      </c>
      <c r="CV296" s="38"/>
      <c r="CW296" s="13">
        <f t="shared" si="75"/>
        <v>45584</v>
      </c>
      <c r="CX296" s="1"/>
      <c r="CY296" s="1"/>
      <c r="CZ296" s="1"/>
      <c r="DA296" s="1"/>
      <c r="DB296" s="1"/>
      <c r="DC296" s="1"/>
      <c r="DD296" s="1"/>
      <c r="DE296" s="38"/>
      <c r="DF296" s="13">
        <f t="shared" si="76"/>
        <v>45584</v>
      </c>
      <c r="DG296" s="1"/>
      <c r="DH296" s="1"/>
      <c r="DI296" s="1"/>
      <c r="DJ296" s="1"/>
      <c r="DK296" s="1"/>
      <c r="DL296" s="1"/>
      <c r="DM296" s="1"/>
      <c r="DN296" s="38"/>
      <c r="DO296" s="13">
        <f t="shared" si="77"/>
        <v>45584</v>
      </c>
      <c r="DP296" s="1"/>
      <c r="DQ296" s="1"/>
      <c r="DR296" s="1"/>
      <c r="DS296" s="1"/>
      <c r="DT296" s="1"/>
      <c r="DU296" s="1"/>
      <c r="DV296" s="1"/>
      <c r="DW296" s="38"/>
      <c r="DX296" s="13">
        <f t="shared" si="78"/>
        <v>45584</v>
      </c>
      <c r="DY296" s="1"/>
      <c r="DZ296" s="1"/>
      <c r="EA296" s="1"/>
      <c r="EB296" s="1"/>
      <c r="EC296" s="1"/>
      <c r="ED296" s="1"/>
      <c r="EE296" s="1"/>
      <c r="EF296" s="38"/>
      <c r="EG296" s="38"/>
      <c r="EH296" s="38"/>
      <c r="EI296" s="38"/>
      <c r="EJ296" s="38"/>
      <c r="EK296" s="38"/>
      <c r="EL296" s="38"/>
      <c r="EM296" s="38"/>
      <c r="EN296" s="38"/>
    </row>
    <row r="297" spans="1:144" x14ac:dyDescent="0.3">
      <c r="A297" s="268">
        <f t="shared" si="65"/>
        <v>10</v>
      </c>
      <c r="B297" s="11">
        <f t="shared" si="64"/>
        <v>45585</v>
      </c>
      <c r="C297" s="1">
        <v>34</v>
      </c>
      <c r="D297" s="1">
        <v>4549.2</v>
      </c>
      <c r="E297" s="1">
        <v>0</v>
      </c>
      <c r="F297" s="1">
        <v>8.5</v>
      </c>
      <c r="G297" s="1">
        <v>0</v>
      </c>
      <c r="H297" s="1">
        <v>10</v>
      </c>
      <c r="I297" s="1">
        <v>938.54</v>
      </c>
      <c r="J297" s="38"/>
      <c r="K297" s="11">
        <f t="shared" si="79"/>
        <v>45585</v>
      </c>
      <c r="L297" s="1">
        <v>20</v>
      </c>
      <c r="M297" s="1">
        <v>3278.1</v>
      </c>
      <c r="N297" s="1">
        <v>15.56</v>
      </c>
      <c r="O297" s="1">
        <v>0</v>
      </c>
      <c r="P297" s="1">
        <v>50</v>
      </c>
      <c r="Q297" s="1">
        <v>0</v>
      </c>
      <c r="R297" s="1">
        <v>0</v>
      </c>
      <c r="S297" s="38"/>
      <c r="T297" s="11">
        <f t="shared" si="66"/>
        <v>45585</v>
      </c>
      <c r="U297" s="1">
        <v>14</v>
      </c>
      <c r="V297" s="1">
        <v>1536.9</v>
      </c>
      <c r="W297" s="1">
        <v>0</v>
      </c>
      <c r="X297" s="1">
        <v>0</v>
      </c>
      <c r="Y297" s="1">
        <v>1.5</v>
      </c>
      <c r="Z297" s="1">
        <v>0</v>
      </c>
      <c r="AA297" s="1">
        <v>0</v>
      </c>
      <c r="AB297" s="38"/>
      <c r="AC297" s="11">
        <f t="shared" si="67"/>
        <v>45585</v>
      </c>
      <c r="AD297" s="1">
        <v>25</v>
      </c>
      <c r="AE297" s="1">
        <v>3275.49</v>
      </c>
      <c r="AF297" s="1">
        <v>33.31</v>
      </c>
      <c r="AG297" s="1">
        <v>0</v>
      </c>
      <c r="AH297" s="1">
        <v>0</v>
      </c>
      <c r="AI297" s="1">
        <v>3</v>
      </c>
      <c r="AJ297" s="1">
        <v>0</v>
      </c>
      <c r="AK297" s="38"/>
      <c r="AL297" s="11">
        <f t="shared" si="68"/>
        <v>45585</v>
      </c>
      <c r="AM297" s="1">
        <v>44</v>
      </c>
      <c r="AN297" s="1">
        <v>6475.5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38"/>
      <c r="AU297" s="11">
        <f t="shared" si="69"/>
        <v>45585</v>
      </c>
      <c r="AV297" s="1">
        <v>33</v>
      </c>
      <c r="AW297" s="1">
        <v>2351.2800000000002</v>
      </c>
      <c r="AX297" s="1">
        <v>0</v>
      </c>
      <c r="AY297" s="1">
        <v>21</v>
      </c>
      <c r="AZ297" s="1">
        <v>0</v>
      </c>
      <c r="BA297" s="1">
        <v>0</v>
      </c>
      <c r="BB297" s="1">
        <v>2.14</v>
      </c>
      <c r="BC297" s="38"/>
      <c r="BD297" s="11">
        <f t="shared" si="70"/>
        <v>45585</v>
      </c>
      <c r="BE297" s="1">
        <v>29</v>
      </c>
      <c r="BF297" s="1">
        <v>3794.15</v>
      </c>
      <c r="BG297" s="1">
        <v>34.17</v>
      </c>
      <c r="BH297" s="1">
        <v>0</v>
      </c>
      <c r="BI297" s="1">
        <v>4.95</v>
      </c>
      <c r="BJ297" s="1">
        <v>18</v>
      </c>
      <c r="BK297" s="1">
        <v>6</v>
      </c>
      <c r="BL297" s="38"/>
      <c r="BM297" s="11">
        <f t="shared" si="71"/>
        <v>45585</v>
      </c>
      <c r="BN297" s="1">
        <v>37</v>
      </c>
      <c r="BO297" s="1">
        <v>3805.58</v>
      </c>
      <c r="BP297" s="1">
        <v>39.53</v>
      </c>
      <c r="BQ297" s="1">
        <v>0</v>
      </c>
      <c r="BR297" s="1">
        <v>234.48</v>
      </c>
      <c r="BS297" s="1">
        <v>0</v>
      </c>
      <c r="BT297" s="1">
        <v>0</v>
      </c>
      <c r="BU297" s="38"/>
      <c r="BV297" s="11">
        <f t="shared" si="72"/>
        <v>45585</v>
      </c>
      <c r="BW297" s="1"/>
      <c r="BX297" s="1"/>
      <c r="BY297" s="1"/>
      <c r="BZ297" s="1"/>
      <c r="CA297" s="1"/>
      <c r="CB297" s="1"/>
      <c r="CC297" s="1"/>
      <c r="CD297" s="38"/>
      <c r="CE297" s="11">
        <f t="shared" si="73"/>
        <v>45585</v>
      </c>
      <c r="CF297" s="1">
        <v>12</v>
      </c>
      <c r="CG297" s="1">
        <v>1452.3</v>
      </c>
      <c r="CH297" s="1">
        <v>32.5</v>
      </c>
      <c r="CI297" s="1">
        <v>0</v>
      </c>
      <c r="CJ297" s="1">
        <v>0</v>
      </c>
      <c r="CK297" s="1">
        <v>0</v>
      </c>
      <c r="CL297" s="1">
        <v>0</v>
      </c>
      <c r="CM297" s="38"/>
      <c r="CN297" s="11">
        <f t="shared" si="74"/>
        <v>45585</v>
      </c>
      <c r="CO297" s="1">
        <v>78</v>
      </c>
      <c r="CP297" s="1">
        <v>10259.14</v>
      </c>
      <c r="CQ297" s="1">
        <v>133</v>
      </c>
      <c r="CR297" s="1">
        <v>20</v>
      </c>
      <c r="CS297" s="1">
        <v>125</v>
      </c>
      <c r="CT297" s="1">
        <v>1</v>
      </c>
      <c r="CU297" s="1">
        <v>27.02</v>
      </c>
      <c r="CV297" s="38"/>
      <c r="CW297" s="13">
        <f t="shared" si="75"/>
        <v>45585</v>
      </c>
      <c r="CX297" s="1"/>
      <c r="CY297" s="1"/>
      <c r="CZ297" s="1"/>
      <c r="DA297" s="1"/>
      <c r="DB297" s="1"/>
      <c r="DC297" s="1"/>
      <c r="DD297" s="1"/>
      <c r="DE297" s="38"/>
      <c r="DF297" s="13">
        <f t="shared" si="76"/>
        <v>45585</v>
      </c>
      <c r="DG297" s="1"/>
      <c r="DH297" s="1"/>
      <c r="DI297" s="1"/>
      <c r="DJ297" s="1"/>
      <c r="DK297" s="1"/>
      <c r="DL297" s="1"/>
      <c r="DM297" s="1"/>
      <c r="DN297" s="38"/>
      <c r="DO297" s="13">
        <f t="shared" si="77"/>
        <v>45585</v>
      </c>
      <c r="DP297" s="1"/>
      <c r="DQ297" s="1"/>
      <c r="DR297" s="1"/>
      <c r="DS297" s="1"/>
      <c r="DT297" s="1"/>
      <c r="DU297" s="1"/>
      <c r="DV297" s="1"/>
      <c r="DW297" s="38"/>
      <c r="DX297" s="13">
        <f t="shared" si="78"/>
        <v>45585</v>
      </c>
      <c r="DY297" s="1"/>
      <c r="DZ297" s="1"/>
      <c r="EA297" s="1"/>
      <c r="EB297" s="1"/>
      <c r="EC297" s="1"/>
      <c r="ED297" s="1"/>
      <c r="EE297" s="1"/>
      <c r="EF297" s="38"/>
      <c r="EG297" s="38"/>
      <c r="EH297" s="38"/>
      <c r="EI297" s="38"/>
      <c r="EJ297" s="38"/>
      <c r="EK297" s="38"/>
      <c r="EL297" s="38"/>
      <c r="EM297" s="38"/>
      <c r="EN297" s="38"/>
    </row>
    <row r="298" spans="1:144" x14ac:dyDescent="0.3">
      <c r="A298" s="268">
        <f t="shared" si="65"/>
        <v>10</v>
      </c>
      <c r="B298" s="11">
        <f t="shared" si="64"/>
        <v>45586</v>
      </c>
      <c r="C298" s="1">
        <v>59</v>
      </c>
      <c r="D298" s="1">
        <v>8671.7800000000007</v>
      </c>
      <c r="E298" s="1">
        <v>0</v>
      </c>
      <c r="F298" s="1">
        <v>9.5</v>
      </c>
      <c r="G298" s="1">
        <v>0</v>
      </c>
      <c r="H298" s="1">
        <v>1</v>
      </c>
      <c r="I298" s="1">
        <v>7</v>
      </c>
      <c r="J298" s="38"/>
      <c r="K298" s="11">
        <f t="shared" si="79"/>
        <v>45586</v>
      </c>
      <c r="L298" s="1">
        <v>58</v>
      </c>
      <c r="M298" s="1">
        <v>9294.48</v>
      </c>
      <c r="N298" s="1">
        <v>60.14</v>
      </c>
      <c r="O298" s="1">
        <v>0</v>
      </c>
      <c r="P298" s="1">
        <v>24.75</v>
      </c>
      <c r="Q298" s="1">
        <v>0</v>
      </c>
      <c r="R298" s="1">
        <v>0</v>
      </c>
      <c r="S298" s="38"/>
      <c r="T298" s="11">
        <f t="shared" si="66"/>
        <v>45586</v>
      </c>
      <c r="U298" s="1">
        <v>30</v>
      </c>
      <c r="V298" s="1">
        <v>2988.89</v>
      </c>
      <c r="W298" s="1">
        <v>0</v>
      </c>
      <c r="X298" s="1">
        <v>0</v>
      </c>
      <c r="Y298" s="1">
        <v>97</v>
      </c>
      <c r="Z298" s="1">
        <v>0</v>
      </c>
      <c r="AA298" s="1">
        <v>23.5</v>
      </c>
      <c r="AB298" s="38"/>
      <c r="AC298" s="11">
        <f t="shared" si="67"/>
        <v>45586</v>
      </c>
      <c r="AD298" s="1">
        <v>72</v>
      </c>
      <c r="AE298" s="1">
        <v>10286.64</v>
      </c>
      <c r="AF298" s="1">
        <v>70.34</v>
      </c>
      <c r="AG298" s="1">
        <v>0</v>
      </c>
      <c r="AH298" s="1">
        <v>90.2</v>
      </c>
      <c r="AI298" s="1">
        <v>1</v>
      </c>
      <c r="AJ298" s="1">
        <v>0</v>
      </c>
      <c r="AK298" s="38"/>
      <c r="AL298" s="11">
        <f t="shared" si="68"/>
        <v>45586</v>
      </c>
      <c r="AM298" s="1">
        <v>63</v>
      </c>
      <c r="AN298" s="1">
        <v>9023.75</v>
      </c>
      <c r="AO298" s="1">
        <v>0</v>
      </c>
      <c r="AP298" s="1">
        <v>0</v>
      </c>
      <c r="AQ298" s="1">
        <v>4.95</v>
      </c>
      <c r="AR298" s="1">
        <v>0</v>
      </c>
      <c r="AS298" s="1">
        <v>0</v>
      </c>
      <c r="AT298" s="38"/>
      <c r="AU298" s="11">
        <f t="shared" si="69"/>
        <v>45586</v>
      </c>
      <c r="AV298" s="1">
        <v>44</v>
      </c>
      <c r="AW298" s="1">
        <v>3834.76</v>
      </c>
      <c r="AX298" s="1">
        <v>0</v>
      </c>
      <c r="AY298" s="1">
        <v>6</v>
      </c>
      <c r="AZ298" s="1">
        <v>-3677.78</v>
      </c>
      <c r="BA298" s="1">
        <v>0</v>
      </c>
      <c r="BB298" s="1">
        <v>3</v>
      </c>
      <c r="BC298" s="38"/>
      <c r="BD298" s="11">
        <f t="shared" si="70"/>
        <v>45586</v>
      </c>
      <c r="BE298" s="1">
        <v>49</v>
      </c>
      <c r="BF298" s="1">
        <v>7399.04</v>
      </c>
      <c r="BG298" s="1">
        <v>44.34</v>
      </c>
      <c r="BH298" s="1">
        <v>0</v>
      </c>
      <c r="BI298" s="1">
        <v>4.95</v>
      </c>
      <c r="BJ298" s="1">
        <v>18</v>
      </c>
      <c r="BK298" s="1">
        <v>20</v>
      </c>
      <c r="BL298" s="38"/>
      <c r="BM298" s="11">
        <f t="shared" si="71"/>
        <v>45586</v>
      </c>
      <c r="BN298" s="1">
        <v>62</v>
      </c>
      <c r="BO298" s="1">
        <v>7802.18</v>
      </c>
      <c r="BP298" s="1">
        <v>22.79</v>
      </c>
      <c r="BQ298" s="1">
        <v>0</v>
      </c>
      <c r="BR298" s="1">
        <v>104.82</v>
      </c>
      <c r="BS298" s="1">
        <v>0</v>
      </c>
      <c r="BT298" s="1">
        <v>157.56</v>
      </c>
      <c r="BU298" s="38"/>
      <c r="BV298" s="11">
        <f t="shared" si="72"/>
        <v>45586</v>
      </c>
      <c r="BW298" s="1"/>
      <c r="BX298" s="1"/>
      <c r="BY298" s="1"/>
      <c r="BZ298" s="1"/>
      <c r="CA298" s="1"/>
      <c r="CB298" s="1"/>
      <c r="CC298" s="1"/>
      <c r="CD298" s="38"/>
      <c r="CE298" s="11">
        <f t="shared" si="73"/>
        <v>45586</v>
      </c>
      <c r="CF298" s="1">
        <v>32</v>
      </c>
      <c r="CG298" s="1">
        <v>3642.24</v>
      </c>
      <c r="CH298" s="1">
        <v>20.5</v>
      </c>
      <c r="CI298" s="1">
        <v>0</v>
      </c>
      <c r="CJ298" s="1">
        <v>0</v>
      </c>
      <c r="CK298" s="1">
        <v>0</v>
      </c>
      <c r="CL298" s="1">
        <v>0</v>
      </c>
      <c r="CM298" s="38"/>
      <c r="CN298" s="11">
        <f t="shared" si="74"/>
        <v>45586</v>
      </c>
      <c r="CO298" s="1">
        <v>87</v>
      </c>
      <c r="CP298" s="1">
        <v>11043.16</v>
      </c>
      <c r="CQ298" s="1">
        <v>45</v>
      </c>
      <c r="CR298" s="1">
        <v>33.369999999999997</v>
      </c>
      <c r="CS298" s="1">
        <v>280</v>
      </c>
      <c r="CT298" s="1">
        <v>1</v>
      </c>
      <c r="CU298" s="1">
        <v>24</v>
      </c>
      <c r="CV298" s="38"/>
      <c r="CW298" s="13">
        <f t="shared" si="75"/>
        <v>45586</v>
      </c>
      <c r="CX298" s="1"/>
      <c r="CY298" s="1"/>
      <c r="CZ298" s="1"/>
      <c r="DA298" s="1"/>
      <c r="DB298" s="1"/>
      <c r="DC298" s="1"/>
      <c r="DD298" s="1"/>
      <c r="DE298" s="38"/>
      <c r="DF298" s="13">
        <f t="shared" si="76"/>
        <v>45586</v>
      </c>
      <c r="DG298" s="1"/>
      <c r="DH298" s="1"/>
      <c r="DI298" s="1"/>
      <c r="DJ298" s="1"/>
      <c r="DK298" s="1"/>
      <c r="DL298" s="1"/>
      <c r="DM298" s="1"/>
      <c r="DN298" s="38"/>
      <c r="DO298" s="13">
        <f t="shared" si="77"/>
        <v>45586</v>
      </c>
      <c r="DP298" s="1"/>
      <c r="DQ298" s="1"/>
      <c r="DR298" s="1"/>
      <c r="DS298" s="1"/>
      <c r="DT298" s="1"/>
      <c r="DU298" s="1"/>
      <c r="DV298" s="1"/>
      <c r="DW298" s="38"/>
      <c r="DX298" s="13">
        <f t="shared" si="78"/>
        <v>45586</v>
      </c>
      <c r="DY298" s="1"/>
      <c r="DZ298" s="1"/>
      <c r="EA298" s="1"/>
      <c r="EB298" s="1"/>
      <c r="EC298" s="1"/>
      <c r="ED298" s="1"/>
      <c r="EE298" s="1"/>
      <c r="EF298" s="38"/>
      <c r="EG298" s="38"/>
      <c r="EH298" s="38"/>
      <c r="EI298" s="38"/>
      <c r="EJ298" s="38"/>
      <c r="EK298" s="38"/>
      <c r="EL298" s="38"/>
      <c r="EM298" s="38"/>
      <c r="EN298" s="38"/>
    </row>
    <row r="299" spans="1:144" x14ac:dyDescent="0.3">
      <c r="A299" s="268">
        <f t="shared" si="65"/>
        <v>10</v>
      </c>
      <c r="B299" s="11">
        <f t="shared" si="64"/>
        <v>45587</v>
      </c>
      <c r="C299" s="1">
        <v>60</v>
      </c>
      <c r="D299" s="1">
        <v>9403.2000000000007</v>
      </c>
      <c r="E299" s="1">
        <v>0</v>
      </c>
      <c r="F299" s="1">
        <v>25.5</v>
      </c>
      <c r="G299" s="1">
        <v>25</v>
      </c>
      <c r="H299" s="1">
        <v>1</v>
      </c>
      <c r="I299" s="1">
        <v>614.35</v>
      </c>
      <c r="J299" s="38"/>
      <c r="K299" s="11">
        <f t="shared" si="79"/>
        <v>45587</v>
      </c>
      <c r="L299" s="1">
        <v>65</v>
      </c>
      <c r="M299" s="1">
        <v>10722.44</v>
      </c>
      <c r="N299" s="1">
        <v>80.19</v>
      </c>
      <c r="O299" s="1">
        <v>0</v>
      </c>
      <c r="P299" s="1">
        <v>0</v>
      </c>
      <c r="Q299" s="1">
        <v>0</v>
      </c>
      <c r="R299" s="1">
        <v>8</v>
      </c>
      <c r="S299" s="38"/>
      <c r="T299" s="11">
        <f t="shared" si="66"/>
        <v>45587</v>
      </c>
      <c r="U299" s="1">
        <v>29</v>
      </c>
      <c r="V299" s="1">
        <v>3177.17</v>
      </c>
      <c r="W299" s="1">
        <v>0</v>
      </c>
      <c r="X299" s="1">
        <v>0</v>
      </c>
      <c r="Y299" s="1">
        <v>20.5</v>
      </c>
      <c r="Z299" s="1">
        <v>0</v>
      </c>
      <c r="AA299" s="1">
        <v>872.31</v>
      </c>
      <c r="AB299" s="38"/>
      <c r="AC299" s="11">
        <f t="shared" si="67"/>
        <v>45587</v>
      </c>
      <c r="AD299" s="1">
        <v>57</v>
      </c>
      <c r="AE299" s="1">
        <v>8723.7999999999993</v>
      </c>
      <c r="AF299" s="1">
        <v>48.12</v>
      </c>
      <c r="AG299" s="1">
        <v>0</v>
      </c>
      <c r="AH299" s="1">
        <v>-146.25</v>
      </c>
      <c r="AI299" s="1">
        <v>1</v>
      </c>
      <c r="AJ299" s="1">
        <v>0</v>
      </c>
      <c r="AK299" s="38"/>
      <c r="AL299" s="11">
        <f t="shared" si="68"/>
        <v>45587</v>
      </c>
      <c r="AM299" s="1">
        <v>58</v>
      </c>
      <c r="AN299" s="1">
        <v>8152.67</v>
      </c>
      <c r="AO299" s="1">
        <v>18.5</v>
      </c>
      <c r="AP299" s="1">
        <v>0</v>
      </c>
      <c r="AQ299" s="1">
        <v>-113.92</v>
      </c>
      <c r="AR299" s="1">
        <v>0</v>
      </c>
      <c r="AS299" s="1">
        <v>0</v>
      </c>
      <c r="AT299" s="38"/>
      <c r="AU299" s="11">
        <f t="shared" si="69"/>
        <v>45587</v>
      </c>
      <c r="AV299" s="1">
        <v>51</v>
      </c>
      <c r="AW299" s="1">
        <v>4385.13</v>
      </c>
      <c r="AX299" s="1">
        <v>0</v>
      </c>
      <c r="AY299" s="1">
        <v>9</v>
      </c>
      <c r="AZ299" s="1">
        <v>25</v>
      </c>
      <c r="BA299" s="1">
        <v>0</v>
      </c>
      <c r="BB299" s="1">
        <v>9.6300000000000008</v>
      </c>
      <c r="BC299" s="38"/>
      <c r="BD299" s="11">
        <f t="shared" si="70"/>
        <v>45587</v>
      </c>
      <c r="BE299" s="1">
        <v>57</v>
      </c>
      <c r="BF299" s="1">
        <v>7886.51</v>
      </c>
      <c r="BG299" s="1">
        <v>25.87</v>
      </c>
      <c r="BH299" s="1">
        <v>0</v>
      </c>
      <c r="BI299" s="1">
        <v>4.95</v>
      </c>
      <c r="BJ299" s="1">
        <v>18</v>
      </c>
      <c r="BK299" s="1">
        <v>0</v>
      </c>
      <c r="BL299" s="38"/>
      <c r="BM299" s="11">
        <f t="shared" si="71"/>
        <v>45587</v>
      </c>
      <c r="BN299" s="1">
        <v>50</v>
      </c>
      <c r="BO299" s="1">
        <v>5684.54</v>
      </c>
      <c r="BP299" s="1">
        <v>1.86</v>
      </c>
      <c r="BQ299" s="1">
        <v>0</v>
      </c>
      <c r="BR299" s="1">
        <v>140.06</v>
      </c>
      <c r="BS299" s="1">
        <v>0</v>
      </c>
      <c r="BT299" s="1">
        <v>0</v>
      </c>
      <c r="BU299" s="38"/>
      <c r="BV299" s="11">
        <f t="shared" si="72"/>
        <v>45587</v>
      </c>
      <c r="BW299" s="1"/>
      <c r="BX299" s="1"/>
      <c r="BY299" s="1"/>
      <c r="BZ299" s="1"/>
      <c r="CA299" s="1"/>
      <c r="CB299" s="1"/>
      <c r="CC299" s="1"/>
      <c r="CD299" s="38"/>
      <c r="CE299" s="11">
        <f t="shared" si="73"/>
        <v>45587</v>
      </c>
      <c r="CF299" s="1">
        <v>52</v>
      </c>
      <c r="CG299" s="1">
        <v>6603.82</v>
      </c>
      <c r="CH299" s="1">
        <v>49.5</v>
      </c>
      <c r="CI299" s="1">
        <v>0</v>
      </c>
      <c r="CJ299" s="1">
        <v>0</v>
      </c>
      <c r="CK299" s="1">
        <v>0</v>
      </c>
      <c r="CL299" s="1">
        <v>0</v>
      </c>
      <c r="CM299" s="38"/>
      <c r="CN299" s="11">
        <f t="shared" si="74"/>
        <v>45587</v>
      </c>
      <c r="CO299" s="1">
        <v>92</v>
      </c>
      <c r="CP299" s="1">
        <v>13760.07</v>
      </c>
      <c r="CQ299" s="1">
        <v>322.17</v>
      </c>
      <c r="CR299" s="1">
        <v>467.62</v>
      </c>
      <c r="CS299" s="1">
        <v>175</v>
      </c>
      <c r="CT299" s="1">
        <v>0</v>
      </c>
      <c r="CU299" s="1">
        <v>332.18</v>
      </c>
      <c r="CV299" s="38"/>
      <c r="CW299" s="13">
        <f t="shared" si="75"/>
        <v>45587</v>
      </c>
      <c r="CX299" s="1"/>
      <c r="CY299" s="1"/>
      <c r="CZ299" s="1"/>
      <c r="DA299" s="1"/>
      <c r="DB299" s="1"/>
      <c r="DC299" s="1"/>
      <c r="DD299" s="1"/>
      <c r="DE299" s="38"/>
      <c r="DF299" s="13">
        <f t="shared" si="76"/>
        <v>45587</v>
      </c>
      <c r="DG299" s="1"/>
      <c r="DH299" s="1"/>
      <c r="DI299" s="1"/>
      <c r="DJ299" s="1"/>
      <c r="DK299" s="1"/>
      <c r="DL299" s="1"/>
      <c r="DM299" s="1"/>
      <c r="DN299" s="38"/>
      <c r="DO299" s="13">
        <f t="shared" si="77"/>
        <v>45587</v>
      </c>
      <c r="DP299" s="1"/>
      <c r="DQ299" s="1"/>
      <c r="DR299" s="1"/>
      <c r="DS299" s="1"/>
      <c r="DT299" s="1"/>
      <c r="DU299" s="1"/>
      <c r="DV299" s="1"/>
      <c r="DW299" s="38"/>
      <c r="DX299" s="13">
        <f t="shared" si="78"/>
        <v>45587</v>
      </c>
      <c r="DY299" s="1"/>
      <c r="DZ299" s="1"/>
      <c r="EA299" s="1"/>
      <c r="EB299" s="1"/>
      <c r="EC299" s="1"/>
      <c r="ED299" s="1"/>
      <c r="EE299" s="1"/>
      <c r="EF299" s="38"/>
      <c r="EG299" s="38"/>
      <c r="EH299" s="38"/>
      <c r="EI299" s="38"/>
      <c r="EJ299" s="38"/>
      <c r="EK299" s="38"/>
      <c r="EL299" s="38"/>
      <c r="EM299" s="38"/>
      <c r="EN299" s="38"/>
    </row>
    <row r="300" spans="1:144" x14ac:dyDescent="0.3">
      <c r="A300" s="268">
        <f t="shared" si="65"/>
        <v>10</v>
      </c>
      <c r="B300" s="11">
        <f t="shared" si="64"/>
        <v>45588</v>
      </c>
      <c r="C300" s="1">
        <v>61</v>
      </c>
      <c r="D300" s="1">
        <v>9376.57</v>
      </c>
      <c r="E300" s="1">
        <v>0</v>
      </c>
      <c r="F300" s="1">
        <v>17</v>
      </c>
      <c r="G300" s="1">
        <v>0</v>
      </c>
      <c r="H300" s="1">
        <v>1</v>
      </c>
      <c r="I300" s="1">
        <v>0</v>
      </c>
      <c r="J300" s="38"/>
      <c r="K300" s="11">
        <f t="shared" si="79"/>
        <v>45588</v>
      </c>
      <c r="L300" s="1">
        <v>62</v>
      </c>
      <c r="M300" s="1">
        <v>9951.9</v>
      </c>
      <c r="N300" s="1">
        <v>52.13</v>
      </c>
      <c r="O300" s="1">
        <v>0</v>
      </c>
      <c r="P300" s="1">
        <v>0</v>
      </c>
      <c r="Q300" s="1">
        <v>0</v>
      </c>
      <c r="R300" s="1">
        <v>1186.8</v>
      </c>
      <c r="S300" s="38"/>
      <c r="T300" s="11">
        <f t="shared" si="66"/>
        <v>45588</v>
      </c>
      <c r="U300" s="1">
        <v>32</v>
      </c>
      <c r="V300" s="1">
        <v>3342.88</v>
      </c>
      <c r="W300" s="1">
        <v>0</v>
      </c>
      <c r="X300" s="1">
        <v>0</v>
      </c>
      <c r="Y300" s="1">
        <v>169</v>
      </c>
      <c r="Z300" s="1">
        <v>0</v>
      </c>
      <c r="AA300" s="1">
        <v>16.5</v>
      </c>
      <c r="AB300" s="38"/>
      <c r="AC300" s="11">
        <f t="shared" si="67"/>
        <v>45588</v>
      </c>
      <c r="AD300" s="1">
        <v>60</v>
      </c>
      <c r="AE300" s="1">
        <v>8489.5400000000009</v>
      </c>
      <c r="AF300" s="1">
        <v>72.19</v>
      </c>
      <c r="AG300" s="1">
        <v>0</v>
      </c>
      <c r="AH300" s="1">
        <v>90.2</v>
      </c>
      <c r="AI300" s="1">
        <v>1</v>
      </c>
      <c r="AJ300" s="1">
        <v>0</v>
      </c>
      <c r="AK300" s="38"/>
      <c r="AL300" s="11">
        <f t="shared" si="68"/>
        <v>45588</v>
      </c>
      <c r="AM300" s="1">
        <v>42</v>
      </c>
      <c r="AN300" s="1">
        <v>6055.2</v>
      </c>
      <c r="AO300" s="1">
        <v>16.66</v>
      </c>
      <c r="AP300" s="1">
        <v>0</v>
      </c>
      <c r="AQ300" s="1">
        <v>0</v>
      </c>
      <c r="AR300" s="1">
        <v>0</v>
      </c>
      <c r="AS300" s="1">
        <v>0</v>
      </c>
      <c r="AT300" s="38"/>
      <c r="AU300" s="11">
        <f t="shared" si="69"/>
        <v>45588</v>
      </c>
      <c r="AV300" s="1">
        <v>49</v>
      </c>
      <c r="AW300" s="1">
        <v>3891.23</v>
      </c>
      <c r="AX300" s="1">
        <v>0</v>
      </c>
      <c r="AY300" s="1">
        <v>11</v>
      </c>
      <c r="AZ300" s="1">
        <v>0</v>
      </c>
      <c r="BA300" s="1">
        <v>0</v>
      </c>
      <c r="BB300" s="1">
        <v>5.35</v>
      </c>
      <c r="BC300" s="38"/>
      <c r="BD300" s="11">
        <f t="shared" si="70"/>
        <v>45588</v>
      </c>
      <c r="BE300" s="1">
        <v>55</v>
      </c>
      <c r="BF300" s="1">
        <v>8256.42</v>
      </c>
      <c r="BG300" s="1">
        <v>26.79</v>
      </c>
      <c r="BH300" s="1">
        <v>0</v>
      </c>
      <c r="BI300" s="1">
        <v>750</v>
      </c>
      <c r="BJ300" s="1">
        <v>18</v>
      </c>
      <c r="BK300" s="1">
        <v>19</v>
      </c>
      <c r="BL300" s="38"/>
      <c r="BM300" s="11">
        <f t="shared" si="71"/>
        <v>45588</v>
      </c>
      <c r="BN300" s="1">
        <v>53</v>
      </c>
      <c r="BO300" s="1">
        <v>6175.81</v>
      </c>
      <c r="BP300" s="1">
        <v>38.14</v>
      </c>
      <c r="BQ300" s="1">
        <v>0</v>
      </c>
      <c r="BR300" s="1">
        <v>0</v>
      </c>
      <c r="BS300" s="1">
        <v>0</v>
      </c>
      <c r="BT300" s="1">
        <v>-17</v>
      </c>
      <c r="BU300" s="38"/>
      <c r="BV300" s="11">
        <f t="shared" si="72"/>
        <v>45588</v>
      </c>
      <c r="BW300" s="1"/>
      <c r="BX300" s="1"/>
      <c r="BY300" s="1"/>
      <c r="BZ300" s="1"/>
      <c r="CA300" s="1"/>
      <c r="CB300" s="1"/>
      <c r="CC300" s="1"/>
      <c r="CD300" s="38"/>
      <c r="CE300" s="11">
        <f t="shared" si="73"/>
        <v>45588</v>
      </c>
      <c r="CF300" s="1">
        <v>43</v>
      </c>
      <c r="CG300" s="1">
        <v>5551.41</v>
      </c>
      <c r="CH300" s="1">
        <v>67.5</v>
      </c>
      <c r="CI300" s="1">
        <v>0</v>
      </c>
      <c r="CJ300" s="1">
        <v>0</v>
      </c>
      <c r="CK300" s="1">
        <v>0</v>
      </c>
      <c r="CL300" s="1">
        <v>0</v>
      </c>
      <c r="CM300" s="38"/>
      <c r="CN300" s="11">
        <f t="shared" si="74"/>
        <v>45588</v>
      </c>
      <c r="CO300" s="1">
        <v>90</v>
      </c>
      <c r="CP300" s="1">
        <v>12468.86</v>
      </c>
      <c r="CQ300" s="1">
        <v>50</v>
      </c>
      <c r="CR300" s="1">
        <v>528.34</v>
      </c>
      <c r="CS300" s="1">
        <v>0</v>
      </c>
      <c r="CT300" s="1">
        <v>0</v>
      </c>
      <c r="CU300" s="1">
        <v>64.84</v>
      </c>
      <c r="CV300" s="38"/>
      <c r="CW300" s="13">
        <f t="shared" si="75"/>
        <v>45588</v>
      </c>
      <c r="CX300" s="1"/>
      <c r="CY300" s="1"/>
      <c r="CZ300" s="1"/>
      <c r="DA300" s="1"/>
      <c r="DB300" s="1"/>
      <c r="DC300" s="1"/>
      <c r="DD300" s="1"/>
      <c r="DE300" s="38"/>
      <c r="DF300" s="13">
        <f t="shared" si="76"/>
        <v>45588</v>
      </c>
      <c r="DG300" s="1"/>
      <c r="DH300" s="1"/>
      <c r="DI300" s="1"/>
      <c r="DJ300" s="1"/>
      <c r="DK300" s="1"/>
      <c r="DL300" s="1"/>
      <c r="DM300" s="1"/>
      <c r="DN300" s="38"/>
      <c r="DO300" s="13">
        <f t="shared" si="77"/>
        <v>45588</v>
      </c>
      <c r="DP300" s="1"/>
      <c r="DQ300" s="1"/>
      <c r="DR300" s="1"/>
      <c r="DS300" s="1"/>
      <c r="DT300" s="1"/>
      <c r="DU300" s="1"/>
      <c r="DV300" s="1"/>
      <c r="DW300" s="38"/>
      <c r="DX300" s="13">
        <f t="shared" si="78"/>
        <v>45588</v>
      </c>
      <c r="DY300" s="1"/>
      <c r="DZ300" s="1"/>
      <c r="EA300" s="1"/>
      <c r="EB300" s="1"/>
      <c r="EC300" s="1"/>
      <c r="ED300" s="1"/>
      <c r="EE300" s="1"/>
      <c r="EF300" s="38"/>
      <c r="EG300" s="38"/>
      <c r="EH300" s="38"/>
      <c r="EI300" s="38"/>
      <c r="EJ300" s="38"/>
      <c r="EK300" s="38"/>
      <c r="EL300" s="38"/>
      <c r="EM300" s="38"/>
      <c r="EN300" s="38"/>
    </row>
    <row r="301" spans="1:144" x14ac:dyDescent="0.3">
      <c r="A301" s="268">
        <f t="shared" si="65"/>
        <v>10</v>
      </c>
      <c r="B301" s="11">
        <f t="shared" si="64"/>
        <v>45589</v>
      </c>
      <c r="C301" s="1">
        <v>51</v>
      </c>
      <c r="D301" s="1">
        <v>7068.71</v>
      </c>
      <c r="E301" s="1">
        <v>0</v>
      </c>
      <c r="F301" s="1">
        <v>13.5</v>
      </c>
      <c r="G301" s="1">
        <v>275</v>
      </c>
      <c r="H301" s="1">
        <v>0</v>
      </c>
      <c r="I301" s="1">
        <v>163.66</v>
      </c>
      <c r="J301" s="38"/>
      <c r="K301" s="11">
        <f t="shared" si="79"/>
        <v>45589</v>
      </c>
      <c r="L301" s="1">
        <v>41</v>
      </c>
      <c r="M301" s="1">
        <v>6008.14</v>
      </c>
      <c r="N301" s="1">
        <v>34.19</v>
      </c>
      <c r="O301" s="1">
        <v>0</v>
      </c>
      <c r="P301" s="1">
        <v>50</v>
      </c>
      <c r="Q301" s="1">
        <v>0</v>
      </c>
      <c r="R301" s="1">
        <v>-2838.98</v>
      </c>
      <c r="S301" s="38"/>
      <c r="T301" s="11">
        <f t="shared" si="66"/>
        <v>45589</v>
      </c>
      <c r="U301" s="1">
        <v>24</v>
      </c>
      <c r="V301" s="1">
        <v>2425.46</v>
      </c>
      <c r="W301" s="1">
        <v>0</v>
      </c>
      <c r="X301" s="1">
        <v>0</v>
      </c>
      <c r="Y301" s="1">
        <v>31.75</v>
      </c>
      <c r="Z301" s="1">
        <v>0</v>
      </c>
      <c r="AA301" s="1">
        <v>107.59</v>
      </c>
      <c r="AB301" s="38"/>
      <c r="AC301" s="11">
        <f t="shared" si="67"/>
        <v>45589</v>
      </c>
      <c r="AD301" s="1">
        <v>32</v>
      </c>
      <c r="AE301" s="1">
        <v>4477.8500000000004</v>
      </c>
      <c r="AF301" s="1">
        <v>19.440000000000001</v>
      </c>
      <c r="AG301" s="1">
        <v>0</v>
      </c>
      <c r="AH301" s="1">
        <v>276.39999999999998</v>
      </c>
      <c r="AI301" s="1">
        <v>1</v>
      </c>
      <c r="AJ301" s="1">
        <v>0</v>
      </c>
      <c r="AK301" s="38"/>
      <c r="AL301" s="11">
        <f t="shared" si="68"/>
        <v>45589</v>
      </c>
      <c r="AM301" s="1">
        <v>31</v>
      </c>
      <c r="AN301" s="1">
        <v>4232.66</v>
      </c>
      <c r="AO301" s="1">
        <v>2.78</v>
      </c>
      <c r="AP301" s="1">
        <v>0</v>
      </c>
      <c r="AQ301" s="1">
        <v>200</v>
      </c>
      <c r="AR301" s="1">
        <v>0</v>
      </c>
      <c r="AS301" s="1">
        <v>0</v>
      </c>
      <c r="AT301" s="38"/>
      <c r="AU301" s="11">
        <f t="shared" si="69"/>
        <v>45589</v>
      </c>
      <c r="AV301" s="1">
        <v>45</v>
      </c>
      <c r="AW301" s="1">
        <v>3454.96</v>
      </c>
      <c r="AX301" s="1">
        <v>0</v>
      </c>
      <c r="AY301" s="1">
        <v>9</v>
      </c>
      <c r="AZ301" s="1">
        <v>0</v>
      </c>
      <c r="BA301" s="1">
        <v>0</v>
      </c>
      <c r="BB301" s="1">
        <v>0</v>
      </c>
      <c r="BC301" s="38"/>
      <c r="BD301" s="11">
        <f t="shared" si="70"/>
        <v>45589</v>
      </c>
      <c r="BE301" s="1">
        <v>50</v>
      </c>
      <c r="BF301" s="1">
        <v>6862.56</v>
      </c>
      <c r="BG301" s="1">
        <v>5.54</v>
      </c>
      <c r="BH301" s="1">
        <v>0</v>
      </c>
      <c r="BI301" s="1">
        <v>0</v>
      </c>
      <c r="BJ301" s="1">
        <v>16</v>
      </c>
      <c r="BK301" s="1">
        <v>6</v>
      </c>
      <c r="BL301" s="38"/>
      <c r="BM301" s="11">
        <f t="shared" si="71"/>
        <v>45589</v>
      </c>
      <c r="BN301" s="1">
        <v>39</v>
      </c>
      <c r="BO301" s="1">
        <v>4331.63</v>
      </c>
      <c r="BP301" s="1">
        <v>57.66</v>
      </c>
      <c r="BQ301" s="1">
        <v>0</v>
      </c>
      <c r="BR301" s="1">
        <v>0</v>
      </c>
      <c r="BS301" s="1">
        <v>0</v>
      </c>
      <c r="BT301" s="1">
        <v>15</v>
      </c>
      <c r="BU301" s="38"/>
      <c r="BV301" s="11">
        <f t="shared" si="72"/>
        <v>45589</v>
      </c>
      <c r="BW301" s="1"/>
      <c r="BX301" s="1"/>
      <c r="BY301" s="1"/>
      <c r="BZ301" s="1"/>
      <c r="CA301" s="1"/>
      <c r="CB301" s="1"/>
      <c r="CC301" s="1"/>
      <c r="CD301" s="38"/>
      <c r="CE301" s="11">
        <f t="shared" si="73"/>
        <v>45589</v>
      </c>
      <c r="CF301" s="1">
        <v>28</v>
      </c>
      <c r="CG301" s="1">
        <v>3342.62</v>
      </c>
      <c r="CH301" s="1">
        <v>53.5</v>
      </c>
      <c r="CI301" s="1">
        <v>0</v>
      </c>
      <c r="CJ301" s="1">
        <v>43.62</v>
      </c>
      <c r="CK301" s="1">
        <v>0</v>
      </c>
      <c r="CL301" s="1">
        <v>5682</v>
      </c>
      <c r="CM301" s="38"/>
      <c r="CN301" s="11">
        <f t="shared" si="74"/>
        <v>45589</v>
      </c>
      <c r="CO301" s="1">
        <v>84</v>
      </c>
      <c r="CP301" s="1">
        <v>11957.96</v>
      </c>
      <c r="CQ301" s="1">
        <v>39</v>
      </c>
      <c r="CR301" s="1">
        <v>669.99</v>
      </c>
      <c r="CS301" s="1">
        <v>225</v>
      </c>
      <c r="CT301" s="1">
        <v>0</v>
      </c>
      <c r="CU301" s="1">
        <v>168.44</v>
      </c>
      <c r="CV301" s="38"/>
      <c r="CW301" s="13">
        <f t="shared" si="75"/>
        <v>45589</v>
      </c>
      <c r="CX301" s="1"/>
      <c r="CY301" s="1"/>
      <c r="CZ301" s="1"/>
      <c r="DA301" s="1"/>
      <c r="DB301" s="1"/>
      <c r="DC301" s="1"/>
      <c r="DD301" s="1"/>
      <c r="DE301" s="38"/>
      <c r="DF301" s="13">
        <f t="shared" si="76"/>
        <v>45589</v>
      </c>
      <c r="DG301" s="1"/>
      <c r="DH301" s="1"/>
      <c r="DI301" s="1"/>
      <c r="DJ301" s="1"/>
      <c r="DK301" s="1"/>
      <c r="DL301" s="1"/>
      <c r="DM301" s="1"/>
      <c r="DN301" s="38"/>
      <c r="DO301" s="13">
        <f t="shared" si="77"/>
        <v>45589</v>
      </c>
      <c r="DP301" s="1"/>
      <c r="DQ301" s="1"/>
      <c r="DR301" s="1"/>
      <c r="DS301" s="1"/>
      <c r="DT301" s="1"/>
      <c r="DU301" s="1"/>
      <c r="DV301" s="1"/>
      <c r="DW301" s="38"/>
      <c r="DX301" s="13">
        <f t="shared" si="78"/>
        <v>45589</v>
      </c>
      <c r="DY301" s="1"/>
      <c r="DZ301" s="1"/>
      <c r="EA301" s="1"/>
      <c r="EB301" s="1"/>
      <c r="EC301" s="1"/>
      <c r="ED301" s="1"/>
      <c r="EE301" s="1"/>
      <c r="EF301" s="38"/>
      <c r="EG301" s="38"/>
      <c r="EH301" s="38"/>
      <c r="EI301" s="38"/>
      <c r="EJ301" s="38"/>
      <c r="EK301" s="38"/>
      <c r="EL301" s="38"/>
      <c r="EM301" s="38"/>
      <c r="EN301" s="38"/>
    </row>
    <row r="302" spans="1:144" x14ac:dyDescent="0.3">
      <c r="A302" s="268">
        <f t="shared" si="65"/>
        <v>10</v>
      </c>
      <c r="B302" s="11">
        <f t="shared" si="64"/>
        <v>45590</v>
      </c>
      <c r="C302" s="1">
        <v>62</v>
      </c>
      <c r="D302" s="1">
        <v>8982.92</v>
      </c>
      <c r="E302" s="1">
        <v>0</v>
      </c>
      <c r="F302" s="1">
        <v>83</v>
      </c>
      <c r="G302" s="1">
        <v>25</v>
      </c>
      <c r="H302" s="1">
        <v>0</v>
      </c>
      <c r="I302" s="1">
        <v>14</v>
      </c>
      <c r="J302" s="38"/>
      <c r="K302" s="11">
        <f t="shared" si="79"/>
        <v>45590</v>
      </c>
      <c r="L302" s="1">
        <v>15</v>
      </c>
      <c r="M302" s="1">
        <v>2055.86</v>
      </c>
      <c r="N302" s="1">
        <v>3.3</v>
      </c>
      <c r="O302" s="1">
        <v>0</v>
      </c>
      <c r="P302" s="1">
        <v>0</v>
      </c>
      <c r="Q302" s="1">
        <v>0</v>
      </c>
      <c r="R302" s="1">
        <v>0</v>
      </c>
      <c r="S302" s="38"/>
      <c r="T302" s="11">
        <f t="shared" si="66"/>
        <v>45590</v>
      </c>
      <c r="U302" s="1">
        <v>34</v>
      </c>
      <c r="V302" s="1">
        <v>4004.37</v>
      </c>
      <c r="W302" s="1">
        <v>0</v>
      </c>
      <c r="X302" s="1">
        <v>0</v>
      </c>
      <c r="Y302" s="1">
        <v>47.25</v>
      </c>
      <c r="Z302" s="1">
        <v>0</v>
      </c>
      <c r="AA302" s="1">
        <v>16.75</v>
      </c>
      <c r="AB302" s="38"/>
      <c r="AC302" s="11">
        <f t="shared" si="67"/>
        <v>45590</v>
      </c>
      <c r="AD302" s="1">
        <v>72</v>
      </c>
      <c r="AE302" s="1">
        <v>8911.86</v>
      </c>
      <c r="AF302" s="1">
        <v>80.53</v>
      </c>
      <c r="AG302" s="1">
        <v>0</v>
      </c>
      <c r="AH302" s="1">
        <v>90.2</v>
      </c>
      <c r="AI302" s="1">
        <v>1</v>
      </c>
      <c r="AJ302" s="1">
        <v>0</v>
      </c>
      <c r="AK302" s="38"/>
      <c r="AL302" s="11">
        <f t="shared" si="68"/>
        <v>45590</v>
      </c>
      <c r="AM302" s="1">
        <v>58</v>
      </c>
      <c r="AN302" s="1">
        <v>8745.9599999999991</v>
      </c>
      <c r="AO302" s="1">
        <v>39.79</v>
      </c>
      <c r="AP302" s="1">
        <v>0</v>
      </c>
      <c r="AQ302" s="1">
        <v>56.6</v>
      </c>
      <c r="AR302" s="1">
        <v>0</v>
      </c>
      <c r="AS302" s="1">
        <v>0</v>
      </c>
      <c r="AT302" s="38"/>
      <c r="AU302" s="11">
        <f t="shared" si="69"/>
        <v>45590</v>
      </c>
      <c r="AV302" s="1">
        <v>41</v>
      </c>
      <c r="AW302" s="1">
        <v>3182.21</v>
      </c>
      <c r="AX302" s="1">
        <v>0</v>
      </c>
      <c r="AY302" s="1">
        <v>42.73</v>
      </c>
      <c r="AZ302" s="1">
        <v>0</v>
      </c>
      <c r="BA302" s="1">
        <v>0</v>
      </c>
      <c r="BB302" s="1">
        <v>14.77</v>
      </c>
      <c r="BC302" s="38"/>
      <c r="BD302" s="11">
        <f t="shared" si="70"/>
        <v>45590</v>
      </c>
      <c r="BE302" s="1">
        <v>37</v>
      </c>
      <c r="BF302" s="1">
        <v>5104.8599999999997</v>
      </c>
      <c r="BG302" s="1">
        <v>3.7</v>
      </c>
      <c r="BH302" s="1">
        <v>0</v>
      </c>
      <c r="BI302" s="1">
        <v>0</v>
      </c>
      <c r="BJ302" s="1">
        <v>3</v>
      </c>
      <c r="BK302" s="1">
        <v>379</v>
      </c>
      <c r="BL302" s="38"/>
      <c r="BM302" s="11">
        <f t="shared" si="71"/>
        <v>45590</v>
      </c>
      <c r="BN302" s="1">
        <v>62</v>
      </c>
      <c r="BO302" s="1">
        <v>7675.5</v>
      </c>
      <c r="BP302" s="1">
        <v>47.91</v>
      </c>
      <c r="BQ302" s="1">
        <v>0</v>
      </c>
      <c r="BR302" s="1">
        <v>0</v>
      </c>
      <c r="BS302" s="1">
        <v>0</v>
      </c>
      <c r="BT302" s="1">
        <v>28</v>
      </c>
      <c r="BU302" s="38"/>
      <c r="BV302" s="11">
        <f t="shared" si="72"/>
        <v>45590</v>
      </c>
      <c r="BW302" s="1"/>
      <c r="BX302" s="1"/>
      <c r="BY302" s="1"/>
      <c r="BZ302" s="1"/>
      <c r="CA302" s="1"/>
      <c r="CB302" s="1"/>
      <c r="CC302" s="1"/>
      <c r="CD302" s="38"/>
      <c r="CE302" s="11">
        <f t="shared" si="73"/>
        <v>45590</v>
      </c>
      <c r="CF302" s="1">
        <v>42</v>
      </c>
      <c r="CG302" s="1">
        <v>4572.1000000000004</v>
      </c>
      <c r="CH302" s="1">
        <v>92</v>
      </c>
      <c r="CI302" s="1">
        <v>0</v>
      </c>
      <c r="CJ302" s="1">
        <v>0</v>
      </c>
      <c r="CK302" s="1">
        <v>0</v>
      </c>
      <c r="CL302" s="1">
        <v>57.29</v>
      </c>
      <c r="CM302" s="38"/>
      <c r="CN302" s="11">
        <f t="shared" si="74"/>
        <v>45590</v>
      </c>
      <c r="CO302" s="1">
        <v>49</v>
      </c>
      <c r="CP302" s="1">
        <v>6207.36</v>
      </c>
      <c r="CQ302" s="1">
        <v>68.5</v>
      </c>
      <c r="CR302" s="1">
        <v>252.7</v>
      </c>
      <c r="CS302" s="1">
        <v>-25</v>
      </c>
      <c r="CT302" s="1">
        <v>0</v>
      </c>
      <c r="CU302" s="1">
        <v>51.44</v>
      </c>
      <c r="CV302" s="38"/>
      <c r="CW302" s="13">
        <f t="shared" si="75"/>
        <v>45590</v>
      </c>
      <c r="CX302" s="1"/>
      <c r="CY302" s="1"/>
      <c r="CZ302" s="1"/>
      <c r="DA302" s="1"/>
      <c r="DB302" s="1"/>
      <c r="DC302" s="1"/>
      <c r="DD302" s="1"/>
      <c r="DE302" s="38"/>
      <c r="DF302" s="13">
        <f t="shared" si="76"/>
        <v>45590</v>
      </c>
      <c r="DG302" s="1"/>
      <c r="DH302" s="1"/>
      <c r="DI302" s="1"/>
      <c r="DJ302" s="1"/>
      <c r="DK302" s="1"/>
      <c r="DL302" s="1"/>
      <c r="DM302" s="1"/>
      <c r="DN302" s="38"/>
      <c r="DO302" s="13">
        <f t="shared" si="77"/>
        <v>45590</v>
      </c>
      <c r="DP302" s="1"/>
      <c r="DQ302" s="1"/>
      <c r="DR302" s="1"/>
      <c r="DS302" s="1"/>
      <c r="DT302" s="1"/>
      <c r="DU302" s="1"/>
      <c r="DV302" s="1"/>
      <c r="DW302" s="38"/>
      <c r="DX302" s="13">
        <f t="shared" si="78"/>
        <v>45590</v>
      </c>
      <c r="DY302" s="1"/>
      <c r="DZ302" s="1"/>
      <c r="EA302" s="1"/>
      <c r="EB302" s="1"/>
      <c r="EC302" s="1"/>
      <c r="ED302" s="1"/>
      <c r="EE302" s="1"/>
      <c r="EF302" s="38"/>
      <c r="EG302" s="38"/>
      <c r="EH302" s="38"/>
      <c r="EI302" s="38"/>
      <c r="EJ302" s="38"/>
      <c r="EK302" s="38"/>
      <c r="EL302" s="38"/>
      <c r="EM302" s="38"/>
      <c r="EN302" s="38"/>
    </row>
    <row r="303" spans="1:144" x14ac:dyDescent="0.3">
      <c r="A303" s="268">
        <f t="shared" si="65"/>
        <v>10</v>
      </c>
      <c r="B303" s="11">
        <f t="shared" si="64"/>
        <v>45591</v>
      </c>
      <c r="C303" s="1">
        <v>61</v>
      </c>
      <c r="D303" s="1">
        <v>8220.4599999999991</v>
      </c>
      <c r="E303" s="1">
        <v>0</v>
      </c>
      <c r="F303" s="1">
        <v>94.5</v>
      </c>
      <c r="G303" s="1">
        <v>25</v>
      </c>
      <c r="H303" s="1">
        <v>0</v>
      </c>
      <c r="I303" s="1">
        <v>42.5</v>
      </c>
      <c r="J303" s="38"/>
      <c r="K303" s="11">
        <f t="shared" si="79"/>
        <v>45591</v>
      </c>
      <c r="L303" s="1">
        <v>27</v>
      </c>
      <c r="M303" s="1">
        <v>3917.28</v>
      </c>
      <c r="N303" s="1">
        <v>21.46</v>
      </c>
      <c r="O303" s="1">
        <v>0</v>
      </c>
      <c r="P303" s="1">
        <v>0</v>
      </c>
      <c r="Q303" s="1">
        <v>0</v>
      </c>
      <c r="R303" s="1">
        <v>3.5</v>
      </c>
      <c r="S303" s="38"/>
      <c r="T303" s="11">
        <f t="shared" si="66"/>
        <v>45591</v>
      </c>
      <c r="U303" s="1">
        <v>29</v>
      </c>
      <c r="V303" s="1">
        <v>3147.38</v>
      </c>
      <c r="W303" s="1">
        <v>0</v>
      </c>
      <c r="X303" s="1">
        <v>0</v>
      </c>
      <c r="Y303" s="1">
        <v>39</v>
      </c>
      <c r="Z303" s="1">
        <v>0</v>
      </c>
      <c r="AA303" s="1">
        <v>2.5</v>
      </c>
      <c r="AB303" s="38"/>
      <c r="AC303" s="11">
        <f t="shared" si="67"/>
        <v>45591</v>
      </c>
      <c r="AD303" s="1">
        <v>68</v>
      </c>
      <c r="AE303" s="1">
        <v>8372.07</v>
      </c>
      <c r="AF303" s="1">
        <v>132.33000000000001</v>
      </c>
      <c r="AG303" s="1">
        <v>0</v>
      </c>
      <c r="AH303" s="1">
        <v>0</v>
      </c>
      <c r="AI303" s="1">
        <v>1</v>
      </c>
      <c r="AJ303" s="1">
        <v>0</v>
      </c>
      <c r="AK303" s="38"/>
      <c r="AL303" s="11">
        <f t="shared" si="68"/>
        <v>45591</v>
      </c>
      <c r="AM303" s="1">
        <v>53</v>
      </c>
      <c r="AN303" s="1">
        <v>8045.27</v>
      </c>
      <c r="AO303" s="1">
        <v>14.8</v>
      </c>
      <c r="AP303" s="1">
        <v>0</v>
      </c>
      <c r="AQ303" s="1">
        <v>0</v>
      </c>
      <c r="AR303" s="1">
        <v>0</v>
      </c>
      <c r="AS303" s="1">
        <v>0</v>
      </c>
      <c r="AT303" s="38"/>
      <c r="AU303" s="11">
        <f t="shared" si="69"/>
        <v>45591</v>
      </c>
      <c r="AV303" s="1">
        <v>36</v>
      </c>
      <c r="AW303" s="1">
        <v>2524.5100000000002</v>
      </c>
      <c r="AX303" s="1">
        <v>0</v>
      </c>
      <c r="AY303" s="1">
        <v>21</v>
      </c>
      <c r="AZ303" s="1">
        <v>25</v>
      </c>
      <c r="BA303" s="1">
        <v>0</v>
      </c>
      <c r="BB303" s="1">
        <v>9.6300000000000008</v>
      </c>
      <c r="BC303" s="38"/>
      <c r="BD303" s="11">
        <f t="shared" si="70"/>
        <v>45591</v>
      </c>
      <c r="BE303" s="1">
        <v>29</v>
      </c>
      <c r="BF303" s="1">
        <v>4123.7700000000004</v>
      </c>
      <c r="BG303" s="1">
        <v>36.94</v>
      </c>
      <c r="BH303" s="1">
        <v>0</v>
      </c>
      <c r="BI303" s="1">
        <v>0</v>
      </c>
      <c r="BJ303" s="1">
        <v>3</v>
      </c>
      <c r="BK303" s="1">
        <v>0</v>
      </c>
      <c r="BL303" s="38"/>
      <c r="BM303" s="11">
        <f t="shared" si="71"/>
        <v>45591</v>
      </c>
      <c r="BN303" s="1">
        <v>42</v>
      </c>
      <c r="BO303" s="1">
        <v>4848.63</v>
      </c>
      <c r="BP303" s="1">
        <v>39.08</v>
      </c>
      <c r="BQ303" s="1">
        <v>0</v>
      </c>
      <c r="BR303" s="1">
        <v>98</v>
      </c>
      <c r="BS303" s="1">
        <v>0</v>
      </c>
      <c r="BT303" s="1">
        <v>183</v>
      </c>
      <c r="BU303" s="38"/>
      <c r="BV303" s="11">
        <f t="shared" si="72"/>
        <v>45591</v>
      </c>
      <c r="BW303" s="1"/>
      <c r="BX303" s="1"/>
      <c r="BY303" s="1"/>
      <c r="BZ303" s="1"/>
      <c r="CA303" s="1"/>
      <c r="CB303" s="1"/>
      <c r="CC303" s="1"/>
      <c r="CD303" s="38"/>
      <c r="CE303" s="11">
        <f t="shared" si="73"/>
        <v>45591</v>
      </c>
      <c r="CF303" s="1">
        <v>35</v>
      </c>
      <c r="CG303" s="1">
        <v>3919.99</v>
      </c>
      <c r="CH303" s="1">
        <v>92</v>
      </c>
      <c r="CI303" s="1">
        <v>0</v>
      </c>
      <c r="CJ303" s="1">
        <v>0</v>
      </c>
      <c r="CK303" s="1">
        <v>0</v>
      </c>
      <c r="CL303" s="1">
        <v>52.55</v>
      </c>
      <c r="CM303" s="38"/>
      <c r="CN303" s="11">
        <f t="shared" si="74"/>
        <v>45591</v>
      </c>
      <c r="CO303" s="1">
        <v>49</v>
      </c>
      <c r="CP303" s="1">
        <v>6262.61</v>
      </c>
      <c r="CQ303" s="1">
        <v>20</v>
      </c>
      <c r="CR303" s="1">
        <v>432.99</v>
      </c>
      <c r="CS303" s="1">
        <v>-59</v>
      </c>
      <c r="CT303" s="1">
        <v>0</v>
      </c>
      <c r="CU303" s="1">
        <v>72.040000000000006</v>
      </c>
      <c r="CV303" s="38"/>
      <c r="CW303" s="13">
        <f t="shared" si="75"/>
        <v>45591</v>
      </c>
      <c r="CX303" s="1"/>
      <c r="CY303" s="1"/>
      <c r="CZ303" s="1"/>
      <c r="DA303" s="1"/>
      <c r="DB303" s="1"/>
      <c r="DC303" s="1"/>
      <c r="DD303" s="1"/>
      <c r="DE303" s="38"/>
      <c r="DF303" s="13">
        <f t="shared" si="76"/>
        <v>45591</v>
      </c>
      <c r="DG303" s="1"/>
      <c r="DH303" s="1"/>
      <c r="DI303" s="1"/>
      <c r="DJ303" s="1"/>
      <c r="DK303" s="1"/>
      <c r="DL303" s="1"/>
      <c r="DM303" s="1"/>
      <c r="DN303" s="38"/>
      <c r="DO303" s="13">
        <f t="shared" si="77"/>
        <v>45591</v>
      </c>
      <c r="DP303" s="1"/>
      <c r="DQ303" s="1"/>
      <c r="DR303" s="1"/>
      <c r="DS303" s="1"/>
      <c r="DT303" s="1"/>
      <c r="DU303" s="1"/>
      <c r="DV303" s="1"/>
      <c r="DW303" s="38"/>
      <c r="DX303" s="13">
        <f t="shared" si="78"/>
        <v>45591</v>
      </c>
      <c r="DY303" s="1"/>
      <c r="DZ303" s="1"/>
      <c r="EA303" s="1"/>
      <c r="EB303" s="1"/>
      <c r="EC303" s="1"/>
      <c r="ED303" s="1"/>
      <c r="EE303" s="1"/>
      <c r="EF303" s="38"/>
      <c r="EG303" s="38"/>
      <c r="EH303" s="38"/>
      <c r="EI303" s="38"/>
      <c r="EJ303" s="38"/>
      <c r="EK303" s="38"/>
      <c r="EL303" s="38"/>
      <c r="EM303" s="38"/>
      <c r="EN303" s="38"/>
    </row>
    <row r="304" spans="1:144" x14ac:dyDescent="0.3">
      <c r="A304" s="268">
        <f t="shared" si="65"/>
        <v>10</v>
      </c>
      <c r="B304" s="11">
        <f t="shared" si="64"/>
        <v>45592</v>
      </c>
      <c r="C304" s="1">
        <v>37</v>
      </c>
      <c r="D304" s="1">
        <v>4441.6499999999996</v>
      </c>
      <c r="E304" s="1">
        <v>0</v>
      </c>
      <c r="F304" s="1">
        <v>47.5</v>
      </c>
      <c r="G304" s="1">
        <v>0</v>
      </c>
      <c r="H304" s="1">
        <v>0</v>
      </c>
      <c r="I304" s="1">
        <v>11</v>
      </c>
      <c r="J304" s="38"/>
      <c r="K304" s="11">
        <f t="shared" si="79"/>
        <v>45592</v>
      </c>
      <c r="L304" s="1">
        <v>26</v>
      </c>
      <c r="M304" s="1">
        <v>3759.82</v>
      </c>
      <c r="N304" s="1">
        <v>9.9</v>
      </c>
      <c r="O304" s="1">
        <v>0</v>
      </c>
      <c r="P304" s="1">
        <v>0</v>
      </c>
      <c r="Q304" s="1">
        <v>0</v>
      </c>
      <c r="R304" s="1">
        <v>3.5</v>
      </c>
      <c r="S304" s="38"/>
      <c r="T304" s="11">
        <f t="shared" si="66"/>
        <v>45592</v>
      </c>
      <c r="U304" s="1">
        <v>15</v>
      </c>
      <c r="V304" s="1">
        <v>1632.11</v>
      </c>
      <c r="W304" s="1">
        <v>0</v>
      </c>
      <c r="X304" s="1">
        <v>0</v>
      </c>
      <c r="Y304" s="1">
        <v>5.5</v>
      </c>
      <c r="Z304" s="1">
        <v>0</v>
      </c>
      <c r="AA304" s="1">
        <v>5.5</v>
      </c>
      <c r="AB304" s="38"/>
      <c r="AC304" s="11">
        <f t="shared" si="67"/>
        <v>45592</v>
      </c>
      <c r="AD304" s="1">
        <v>23</v>
      </c>
      <c r="AE304" s="1">
        <v>2564.71</v>
      </c>
      <c r="AF304" s="1">
        <v>53.68</v>
      </c>
      <c r="AG304" s="1">
        <v>0</v>
      </c>
      <c r="AH304" s="1">
        <v>135.5</v>
      </c>
      <c r="AI304" s="1">
        <v>1</v>
      </c>
      <c r="AJ304" s="1">
        <v>111</v>
      </c>
      <c r="AK304" s="38"/>
      <c r="AL304" s="11">
        <f t="shared" si="68"/>
        <v>45592</v>
      </c>
      <c r="AM304" s="1">
        <v>36</v>
      </c>
      <c r="AN304" s="1">
        <v>4964.6899999999996</v>
      </c>
      <c r="AO304" s="1">
        <v>0</v>
      </c>
      <c r="AP304" s="1">
        <v>0</v>
      </c>
      <c r="AQ304" s="1">
        <v>9.9</v>
      </c>
      <c r="AR304" s="1">
        <v>0</v>
      </c>
      <c r="AS304" s="1">
        <v>0</v>
      </c>
      <c r="AT304" s="38"/>
      <c r="AU304" s="11">
        <f t="shared" si="69"/>
        <v>45592</v>
      </c>
      <c r="AV304" s="1">
        <v>37</v>
      </c>
      <c r="AW304" s="1">
        <v>2708.41</v>
      </c>
      <c r="AX304" s="1">
        <v>0</v>
      </c>
      <c r="AY304" s="1">
        <v>54</v>
      </c>
      <c r="AZ304" s="1">
        <v>25</v>
      </c>
      <c r="BA304" s="1">
        <v>0</v>
      </c>
      <c r="BB304" s="1">
        <v>0</v>
      </c>
      <c r="BC304" s="38"/>
      <c r="BD304" s="11">
        <f t="shared" si="70"/>
        <v>45592</v>
      </c>
      <c r="BE304" s="1">
        <v>36</v>
      </c>
      <c r="BF304" s="1">
        <v>4538.8</v>
      </c>
      <c r="BG304" s="1">
        <v>11.09</v>
      </c>
      <c r="BH304" s="1">
        <v>0</v>
      </c>
      <c r="BI304" s="1">
        <v>0</v>
      </c>
      <c r="BJ304" s="1">
        <v>3</v>
      </c>
      <c r="BK304" s="1">
        <v>7</v>
      </c>
      <c r="BL304" s="38"/>
      <c r="BM304" s="11">
        <f t="shared" si="71"/>
        <v>45592</v>
      </c>
      <c r="BN304" s="1">
        <v>31</v>
      </c>
      <c r="BO304" s="1">
        <v>3576.7</v>
      </c>
      <c r="BP304" s="1">
        <v>61.86</v>
      </c>
      <c r="BQ304" s="1">
        <v>0</v>
      </c>
      <c r="BR304" s="1">
        <v>116.56</v>
      </c>
      <c r="BS304" s="1">
        <v>0</v>
      </c>
      <c r="BT304" s="1">
        <v>21.5</v>
      </c>
      <c r="BU304" s="38"/>
      <c r="BV304" s="11">
        <f t="shared" si="72"/>
        <v>45592</v>
      </c>
      <c r="BW304" s="1"/>
      <c r="BX304" s="1"/>
      <c r="BY304" s="1"/>
      <c r="BZ304" s="1"/>
      <c r="CA304" s="1"/>
      <c r="CB304" s="1"/>
      <c r="CC304" s="1"/>
      <c r="CD304" s="38"/>
      <c r="CE304" s="11">
        <f t="shared" si="73"/>
        <v>45592</v>
      </c>
      <c r="CF304" s="1">
        <v>17</v>
      </c>
      <c r="CG304" s="1">
        <v>1972.32</v>
      </c>
      <c r="CH304" s="1">
        <v>20</v>
      </c>
      <c r="CI304" s="1">
        <v>0</v>
      </c>
      <c r="CJ304" s="1">
        <v>0</v>
      </c>
      <c r="CK304" s="1">
        <v>0</v>
      </c>
      <c r="CL304" s="1">
        <v>0</v>
      </c>
      <c r="CM304" s="38"/>
      <c r="CN304" s="11">
        <f t="shared" si="74"/>
        <v>45592</v>
      </c>
      <c r="CO304" s="1">
        <v>58</v>
      </c>
      <c r="CP304" s="1">
        <v>6206.38</v>
      </c>
      <c r="CQ304" s="1">
        <v>28</v>
      </c>
      <c r="CR304" s="1">
        <v>419.53</v>
      </c>
      <c r="CS304" s="1">
        <v>50</v>
      </c>
      <c r="CT304" s="1">
        <v>0</v>
      </c>
      <c r="CU304" s="1">
        <v>181.22</v>
      </c>
      <c r="CV304" s="38"/>
      <c r="CW304" s="13">
        <f t="shared" si="75"/>
        <v>45592</v>
      </c>
      <c r="CX304" s="1"/>
      <c r="CY304" s="1"/>
      <c r="CZ304" s="1"/>
      <c r="DA304" s="1"/>
      <c r="DB304" s="1"/>
      <c r="DC304" s="1"/>
      <c r="DD304" s="1"/>
      <c r="DE304" s="38"/>
      <c r="DF304" s="13">
        <f t="shared" si="76"/>
        <v>45592</v>
      </c>
      <c r="DG304" s="1"/>
      <c r="DH304" s="1"/>
      <c r="DI304" s="1"/>
      <c r="DJ304" s="1"/>
      <c r="DK304" s="1"/>
      <c r="DL304" s="1"/>
      <c r="DM304" s="1"/>
      <c r="DN304" s="38"/>
      <c r="DO304" s="13">
        <f t="shared" si="77"/>
        <v>45592</v>
      </c>
      <c r="DP304" s="1"/>
      <c r="DQ304" s="1"/>
      <c r="DR304" s="1"/>
      <c r="DS304" s="1"/>
      <c r="DT304" s="1"/>
      <c r="DU304" s="1"/>
      <c r="DV304" s="1"/>
      <c r="DW304" s="38"/>
      <c r="DX304" s="13">
        <f t="shared" si="78"/>
        <v>45592</v>
      </c>
      <c r="DY304" s="1"/>
      <c r="DZ304" s="1"/>
      <c r="EA304" s="1"/>
      <c r="EB304" s="1"/>
      <c r="EC304" s="1"/>
      <c r="ED304" s="1"/>
      <c r="EE304" s="1"/>
      <c r="EF304" s="38"/>
      <c r="EG304" s="38"/>
      <c r="EH304" s="38"/>
      <c r="EI304" s="38"/>
      <c r="EJ304" s="38"/>
      <c r="EK304" s="38"/>
      <c r="EL304" s="38"/>
      <c r="EM304" s="38"/>
      <c r="EN304" s="38"/>
    </row>
    <row r="305" spans="1:144" x14ac:dyDescent="0.3">
      <c r="A305" s="268">
        <f t="shared" si="65"/>
        <v>10</v>
      </c>
      <c r="B305" s="11">
        <f t="shared" si="64"/>
        <v>45593</v>
      </c>
      <c r="C305" s="1">
        <v>32</v>
      </c>
      <c r="D305" s="1">
        <v>3987.31</v>
      </c>
      <c r="E305" s="1">
        <v>0</v>
      </c>
      <c r="F305" s="1">
        <v>24.5</v>
      </c>
      <c r="G305" s="1">
        <v>0</v>
      </c>
      <c r="H305" s="1">
        <v>0</v>
      </c>
      <c r="I305" s="1">
        <v>7</v>
      </c>
      <c r="J305" s="38"/>
      <c r="K305" s="11">
        <f t="shared" si="79"/>
        <v>45593</v>
      </c>
      <c r="L305" s="1">
        <v>63</v>
      </c>
      <c r="M305" s="1">
        <v>10198.99</v>
      </c>
      <c r="N305" s="1">
        <v>51.66</v>
      </c>
      <c r="O305" s="1">
        <v>0</v>
      </c>
      <c r="P305" s="1">
        <v>19.8</v>
      </c>
      <c r="Q305" s="1">
        <v>0</v>
      </c>
      <c r="R305" s="1">
        <v>9</v>
      </c>
      <c r="S305" s="38"/>
      <c r="T305" s="11">
        <f t="shared" si="66"/>
        <v>45593</v>
      </c>
      <c r="U305" s="1">
        <v>30</v>
      </c>
      <c r="V305" s="1">
        <v>3088.73</v>
      </c>
      <c r="W305" s="1">
        <v>0</v>
      </c>
      <c r="X305" s="1">
        <v>0</v>
      </c>
      <c r="Y305" s="1">
        <v>24.5</v>
      </c>
      <c r="Z305" s="1">
        <v>0</v>
      </c>
      <c r="AA305" s="1">
        <v>0</v>
      </c>
      <c r="AB305" s="38"/>
      <c r="AC305" s="11">
        <f t="shared" si="67"/>
        <v>45593</v>
      </c>
      <c r="AD305" s="1">
        <v>59</v>
      </c>
      <c r="AE305" s="1">
        <v>7777.92</v>
      </c>
      <c r="AF305" s="1">
        <v>10.19</v>
      </c>
      <c r="AG305" s="1">
        <v>0</v>
      </c>
      <c r="AH305" s="1">
        <v>-79.260000000000005</v>
      </c>
      <c r="AI305" s="1">
        <v>1</v>
      </c>
      <c r="AJ305" s="1">
        <v>0</v>
      </c>
      <c r="AK305" s="38"/>
      <c r="AL305" s="11">
        <f t="shared" si="68"/>
        <v>45593</v>
      </c>
      <c r="AM305" s="1">
        <v>49</v>
      </c>
      <c r="AN305" s="1">
        <v>6609.32</v>
      </c>
      <c r="AO305" s="1">
        <v>3.7</v>
      </c>
      <c r="AP305" s="1">
        <v>0</v>
      </c>
      <c r="AQ305" s="1">
        <v>56.6</v>
      </c>
      <c r="AR305" s="1">
        <v>0</v>
      </c>
      <c r="AS305" s="1">
        <v>0</v>
      </c>
      <c r="AT305" s="38"/>
      <c r="AU305" s="11">
        <f t="shared" si="69"/>
        <v>45593</v>
      </c>
      <c r="AV305" s="1">
        <v>39</v>
      </c>
      <c r="AW305" s="1">
        <v>3491.5</v>
      </c>
      <c r="AX305" s="1">
        <v>0</v>
      </c>
      <c r="AY305" s="1">
        <v>32</v>
      </c>
      <c r="AZ305" s="1">
        <v>50</v>
      </c>
      <c r="BA305" s="1">
        <v>0</v>
      </c>
      <c r="BB305" s="1">
        <v>11.77</v>
      </c>
      <c r="BC305" s="38"/>
      <c r="BD305" s="11">
        <f t="shared" si="70"/>
        <v>45593</v>
      </c>
      <c r="BE305" s="1">
        <v>71</v>
      </c>
      <c r="BF305" s="1">
        <v>11450.34</v>
      </c>
      <c r="BG305" s="1">
        <v>4.62</v>
      </c>
      <c r="BH305" s="1">
        <v>0</v>
      </c>
      <c r="BI305" s="1">
        <v>0</v>
      </c>
      <c r="BJ305" s="1">
        <v>3</v>
      </c>
      <c r="BK305" s="1">
        <v>0</v>
      </c>
      <c r="BL305" s="38"/>
      <c r="BM305" s="11">
        <f t="shared" si="71"/>
        <v>45593</v>
      </c>
      <c r="BN305" s="1">
        <v>49</v>
      </c>
      <c r="BO305" s="1">
        <v>5467.08</v>
      </c>
      <c r="BP305" s="1">
        <v>15.35</v>
      </c>
      <c r="BQ305" s="1">
        <v>0</v>
      </c>
      <c r="BR305" s="1">
        <v>251.5</v>
      </c>
      <c r="BS305" s="1">
        <v>0</v>
      </c>
      <c r="BT305" s="1">
        <v>7993.11</v>
      </c>
      <c r="BU305" s="38"/>
      <c r="BV305" s="11">
        <f t="shared" si="72"/>
        <v>45593</v>
      </c>
      <c r="BW305" s="1"/>
      <c r="BX305" s="1"/>
      <c r="BY305" s="1"/>
      <c r="BZ305" s="1"/>
      <c r="CA305" s="1"/>
      <c r="CB305" s="1"/>
      <c r="CC305" s="1"/>
      <c r="CD305" s="38"/>
      <c r="CE305" s="11">
        <f t="shared" si="73"/>
        <v>45593</v>
      </c>
      <c r="CF305" s="1">
        <v>28</v>
      </c>
      <c r="CG305" s="1">
        <v>3292.64</v>
      </c>
      <c r="CH305" s="1">
        <v>21</v>
      </c>
      <c r="CI305" s="1">
        <v>0</v>
      </c>
      <c r="CJ305" s="1">
        <v>0</v>
      </c>
      <c r="CK305" s="1">
        <v>0</v>
      </c>
      <c r="CL305" s="1">
        <v>9.4600000000000009</v>
      </c>
      <c r="CM305" s="38"/>
      <c r="CN305" s="11">
        <f t="shared" si="74"/>
        <v>45593</v>
      </c>
      <c r="CO305" s="1">
        <v>80</v>
      </c>
      <c r="CP305" s="1">
        <v>8891.7999999999993</v>
      </c>
      <c r="CQ305" s="1">
        <v>51.5</v>
      </c>
      <c r="CR305" s="1">
        <v>598.96</v>
      </c>
      <c r="CS305" s="1">
        <v>0</v>
      </c>
      <c r="CT305" s="1">
        <v>0</v>
      </c>
      <c r="CU305" s="1">
        <v>161.12</v>
      </c>
      <c r="CV305" s="38"/>
      <c r="CW305" s="13">
        <f t="shared" si="75"/>
        <v>45593</v>
      </c>
      <c r="CX305" s="1"/>
      <c r="CY305" s="1"/>
      <c r="CZ305" s="1"/>
      <c r="DA305" s="1"/>
      <c r="DB305" s="1"/>
      <c r="DC305" s="1"/>
      <c r="DD305" s="1"/>
      <c r="DE305" s="38"/>
      <c r="DF305" s="13">
        <f t="shared" si="76"/>
        <v>45593</v>
      </c>
      <c r="DG305" s="1"/>
      <c r="DH305" s="1"/>
      <c r="DI305" s="1"/>
      <c r="DJ305" s="1"/>
      <c r="DK305" s="1"/>
      <c r="DL305" s="1"/>
      <c r="DM305" s="1"/>
      <c r="DN305" s="38"/>
      <c r="DO305" s="13">
        <f t="shared" si="77"/>
        <v>45593</v>
      </c>
      <c r="DP305" s="1"/>
      <c r="DQ305" s="1"/>
      <c r="DR305" s="1"/>
      <c r="DS305" s="1"/>
      <c r="DT305" s="1"/>
      <c r="DU305" s="1"/>
      <c r="DV305" s="1"/>
      <c r="DW305" s="38"/>
      <c r="DX305" s="13">
        <f t="shared" si="78"/>
        <v>45593</v>
      </c>
      <c r="DY305" s="1"/>
      <c r="DZ305" s="1"/>
      <c r="EA305" s="1"/>
      <c r="EB305" s="1"/>
      <c r="EC305" s="1"/>
      <c r="ED305" s="1"/>
      <c r="EE305" s="1"/>
      <c r="EF305" s="38"/>
      <c r="EG305" s="38"/>
      <c r="EH305" s="38"/>
      <c r="EI305" s="38"/>
      <c r="EJ305" s="38"/>
      <c r="EK305" s="38"/>
      <c r="EL305" s="38"/>
      <c r="EM305" s="38"/>
      <c r="EN305" s="38"/>
    </row>
    <row r="306" spans="1:144" x14ac:dyDescent="0.3">
      <c r="A306" s="268">
        <f t="shared" si="65"/>
        <v>10</v>
      </c>
      <c r="B306" s="11">
        <f t="shared" si="64"/>
        <v>45594</v>
      </c>
      <c r="C306" s="1">
        <v>27</v>
      </c>
      <c r="D306" s="1">
        <v>3381.34</v>
      </c>
      <c r="E306" s="1">
        <v>0</v>
      </c>
      <c r="F306" s="1">
        <v>21.5</v>
      </c>
      <c r="G306" s="1">
        <v>50</v>
      </c>
      <c r="H306" s="1">
        <v>1</v>
      </c>
      <c r="I306" s="1">
        <v>35.5</v>
      </c>
      <c r="J306" s="38"/>
      <c r="K306" s="11">
        <f t="shared" si="79"/>
        <v>45594</v>
      </c>
      <c r="L306" s="1">
        <v>64</v>
      </c>
      <c r="M306" s="1">
        <v>10134.82</v>
      </c>
      <c r="N306" s="1">
        <v>40.81</v>
      </c>
      <c r="O306" s="1">
        <v>0</v>
      </c>
      <c r="P306" s="1">
        <v>0</v>
      </c>
      <c r="Q306" s="1">
        <v>0</v>
      </c>
      <c r="R306" s="1">
        <v>10.5</v>
      </c>
      <c r="S306" s="38"/>
      <c r="T306" s="11">
        <f t="shared" si="66"/>
        <v>45594</v>
      </c>
      <c r="U306" s="1">
        <v>19</v>
      </c>
      <c r="V306" s="1">
        <v>1968.85</v>
      </c>
      <c r="W306" s="1">
        <v>0</v>
      </c>
      <c r="X306" s="1">
        <v>0</v>
      </c>
      <c r="Y306" s="1">
        <v>8</v>
      </c>
      <c r="Z306" s="1">
        <v>0</v>
      </c>
      <c r="AA306" s="1">
        <v>1.25</v>
      </c>
      <c r="AB306" s="38"/>
      <c r="AC306" s="11">
        <f t="shared" si="67"/>
        <v>45594</v>
      </c>
      <c r="AD306" s="1">
        <v>63</v>
      </c>
      <c r="AE306" s="1">
        <v>8542.91</v>
      </c>
      <c r="AF306" s="1">
        <v>37.03</v>
      </c>
      <c r="AG306" s="1">
        <v>0</v>
      </c>
      <c r="AH306" s="1">
        <v>-33.07</v>
      </c>
      <c r="AI306" s="1">
        <v>1</v>
      </c>
      <c r="AJ306" s="1">
        <v>0</v>
      </c>
      <c r="AK306" s="38"/>
      <c r="AL306" s="11">
        <f t="shared" si="68"/>
        <v>45594</v>
      </c>
      <c r="AM306" s="1">
        <v>50</v>
      </c>
      <c r="AN306" s="1">
        <v>6603</v>
      </c>
      <c r="AO306" s="1">
        <v>0</v>
      </c>
      <c r="AP306" s="1">
        <v>0</v>
      </c>
      <c r="AQ306" s="1">
        <v>104.95</v>
      </c>
      <c r="AR306" s="1">
        <v>0</v>
      </c>
      <c r="AS306" s="1">
        <v>0</v>
      </c>
      <c r="AT306" s="38"/>
      <c r="AU306" s="11">
        <f t="shared" si="69"/>
        <v>45594</v>
      </c>
      <c r="AV306" s="1">
        <v>36</v>
      </c>
      <c r="AW306" s="1">
        <v>3071.14</v>
      </c>
      <c r="AX306" s="1">
        <v>0</v>
      </c>
      <c r="AY306" s="1">
        <v>6</v>
      </c>
      <c r="AZ306" s="1">
        <v>0</v>
      </c>
      <c r="BA306" s="1">
        <v>0</v>
      </c>
      <c r="BB306" s="1">
        <v>120.55</v>
      </c>
      <c r="BC306" s="38"/>
      <c r="BD306" s="11">
        <f t="shared" si="70"/>
        <v>45594</v>
      </c>
      <c r="BE306" s="1">
        <v>72</v>
      </c>
      <c r="BF306" s="1">
        <v>11687.82</v>
      </c>
      <c r="BG306" s="1">
        <v>44.8</v>
      </c>
      <c r="BH306" s="1">
        <v>0</v>
      </c>
      <c r="BI306" s="1">
        <v>0</v>
      </c>
      <c r="BJ306" s="1">
        <v>3</v>
      </c>
      <c r="BK306" s="1">
        <v>22</v>
      </c>
      <c r="BL306" s="38"/>
      <c r="BM306" s="11">
        <f t="shared" si="71"/>
        <v>45594</v>
      </c>
      <c r="BN306" s="1">
        <v>53</v>
      </c>
      <c r="BO306" s="1">
        <v>6243.13</v>
      </c>
      <c r="BP306" s="1">
        <v>35.35</v>
      </c>
      <c r="BQ306" s="1">
        <v>0</v>
      </c>
      <c r="BR306" s="1">
        <v>100</v>
      </c>
      <c r="BS306" s="1">
        <v>0</v>
      </c>
      <c r="BT306" s="1">
        <v>34</v>
      </c>
      <c r="BU306" s="38"/>
      <c r="BV306" s="11">
        <f t="shared" si="72"/>
        <v>45594</v>
      </c>
      <c r="BW306" s="1"/>
      <c r="BX306" s="1"/>
      <c r="BY306" s="1"/>
      <c r="BZ306" s="1"/>
      <c r="CA306" s="1"/>
      <c r="CB306" s="1"/>
      <c r="CC306" s="1"/>
      <c r="CD306" s="38"/>
      <c r="CE306" s="11">
        <f t="shared" si="73"/>
        <v>45594</v>
      </c>
      <c r="CF306" s="1">
        <v>27</v>
      </c>
      <c r="CG306" s="1">
        <v>3145.99</v>
      </c>
      <c r="CH306" s="1">
        <v>12</v>
      </c>
      <c r="CI306" s="1">
        <v>0</v>
      </c>
      <c r="CJ306" s="1">
        <v>0</v>
      </c>
      <c r="CK306" s="1">
        <v>0</v>
      </c>
      <c r="CL306" s="1">
        <v>0</v>
      </c>
      <c r="CM306" s="38"/>
      <c r="CN306" s="11">
        <f t="shared" si="74"/>
        <v>45594</v>
      </c>
      <c r="CO306" s="1">
        <v>90</v>
      </c>
      <c r="CP306" s="1">
        <v>10414.07</v>
      </c>
      <c r="CQ306" s="1">
        <v>57.94</v>
      </c>
      <c r="CR306" s="1">
        <v>338.96</v>
      </c>
      <c r="CS306" s="1">
        <v>0</v>
      </c>
      <c r="CT306" s="1">
        <v>1</v>
      </c>
      <c r="CU306" s="1">
        <v>170.45</v>
      </c>
      <c r="CV306" s="38"/>
      <c r="CW306" s="13">
        <f t="shared" si="75"/>
        <v>45594</v>
      </c>
      <c r="CX306" s="1"/>
      <c r="CY306" s="1"/>
      <c r="CZ306" s="1"/>
      <c r="DA306" s="1"/>
      <c r="DB306" s="1"/>
      <c r="DC306" s="1"/>
      <c r="DD306" s="1"/>
      <c r="DE306" s="38"/>
      <c r="DF306" s="13">
        <f t="shared" si="76"/>
        <v>45594</v>
      </c>
      <c r="DG306" s="1"/>
      <c r="DH306" s="1"/>
      <c r="DI306" s="1"/>
      <c r="DJ306" s="1"/>
      <c r="DK306" s="1"/>
      <c r="DL306" s="1"/>
      <c r="DM306" s="1"/>
      <c r="DN306" s="38"/>
      <c r="DO306" s="13">
        <f t="shared" si="77"/>
        <v>45594</v>
      </c>
      <c r="DP306" s="1"/>
      <c r="DQ306" s="1"/>
      <c r="DR306" s="1"/>
      <c r="DS306" s="1"/>
      <c r="DT306" s="1"/>
      <c r="DU306" s="1"/>
      <c r="DV306" s="1"/>
      <c r="DW306" s="38"/>
      <c r="DX306" s="13">
        <f t="shared" si="78"/>
        <v>45594</v>
      </c>
      <c r="DY306" s="1"/>
      <c r="DZ306" s="1"/>
      <c r="EA306" s="1"/>
      <c r="EB306" s="1"/>
      <c r="EC306" s="1"/>
      <c r="ED306" s="1"/>
      <c r="EE306" s="1"/>
      <c r="EF306" s="38"/>
      <c r="EG306" s="38"/>
      <c r="EH306" s="38"/>
      <c r="EI306" s="38"/>
      <c r="EJ306" s="38"/>
      <c r="EK306" s="38"/>
      <c r="EL306" s="38"/>
      <c r="EM306" s="38"/>
      <c r="EN306" s="38"/>
    </row>
    <row r="307" spans="1:144" x14ac:dyDescent="0.3">
      <c r="A307" s="268">
        <f t="shared" si="65"/>
        <v>10</v>
      </c>
      <c r="B307" s="11">
        <f t="shared" si="64"/>
        <v>45595</v>
      </c>
      <c r="C307" s="1">
        <v>27</v>
      </c>
      <c r="D307" s="1">
        <v>3761</v>
      </c>
      <c r="E307" s="1">
        <v>0</v>
      </c>
      <c r="F307" s="1">
        <v>38.5</v>
      </c>
      <c r="G307" s="1">
        <v>80</v>
      </c>
      <c r="H307" s="1">
        <v>1</v>
      </c>
      <c r="I307" s="1">
        <v>5.5</v>
      </c>
      <c r="J307" s="156">
        <f>SUM(C293:C308)</f>
        <v>745</v>
      </c>
      <c r="K307" s="11">
        <f t="shared" si="79"/>
        <v>45595</v>
      </c>
      <c r="L307" s="1">
        <v>59</v>
      </c>
      <c r="M307" s="1">
        <v>8670.02</v>
      </c>
      <c r="N307" s="1">
        <v>22.4</v>
      </c>
      <c r="O307" s="1">
        <v>0</v>
      </c>
      <c r="P307" s="1">
        <v>4.95</v>
      </c>
      <c r="Q307" s="1">
        <v>0</v>
      </c>
      <c r="R307" s="1">
        <v>5.75</v>
      </c>
      <c r="S307" s="156">
        <f>SUM(L293:L308)</f>
        <v>666</v>
      </c>
      <c r="T307" s="11">
        <f t="shared" si="66"/>
        <v>45595</v>
      </c>
      <c r="U307" s="1">
        <v>18</v>
      </c>
      <c r="V307" s="1">
        <v>1724.83</v>
      </c>
      <c r="W307" s="1">
        <v>0</v>
      </c>
      <c r="X307" s="1">
        <v>0</v>
      </c>
      <c r="Y307" s="1">
        <v>9</v>
      </c>
      <c r="Z307" s="1">
        <v>0</v>
      </c>
      <c r="AA307" s="1">
        <v>4</v>
      </c>
      <c r="AB307" s="156">
        <f>SUM(U293:U308)</f>
        <v>427</v>
      </c>
      <c r="AC307" s="11">
        <f t="shared" si="67"/>
        <v>45595</v>
      </c>
      <c r="AD307" s="1">
        <v>51</v>
      </c>
      <c r="AE307" s="1">
        <v>6446.22</v>
      </c>
      <c r="AF307" s="1">
        <v>30.55</v>
      </c>
      <c r="AG307" s="1">
        <v>0</v>
      </c>
      <c r="AH307" s="1">
        <v>-228.7</v>
      </c>
      <c r="AI307" s="1">
        <v>1</v>
      </c>
      <c r="AJ307" s="1">
        <v>0</v>
      </c>
      <c r="AK307" s="156">
        <f>SUM(AD293:AD308)</f>
        <v>865</v>
      </c>
      <c r="AL307" s="11">
        <f t="shared" si="68"/>
        <v>45595</v>
      </c>
      <c r="AM307" s="1">
        <v>45</v>
      </c>
      <c r="AN307" s="1">
        <v>5865.44</v>
      </c>
      <c r="AO307" s="1">
        <v>18.5</v>
      </c>
      <c r="AP307" s="1">
        <v>0</v>
      </c>
      <c r="AQ307" s="1">
        <v>310</v>
      </c>
      <c r="AR307" s="1">
        <v>0</v>
      </c>
      <c r="AS307" s="1">
        <v>0</v>
      </c>
      <c r="AT307" s="156">
        <f>SUM(AM293:AM308)</f>
        <v>735</v>
      </c>
      <c r="AU307" s="11">
        <f t="shared" si="69"/>
        <v>45595</v>
      </c>
      <c r="AV307" s="1">
        <v>22</v>
      </c>
      <c r="AW307" s="1">
        <v>1846.28</v>
      </c>
      <c r="AX307" s="1">
        <v>0</v>
      </c>
      <c r="AY307" s="1">
        <v>17.5</v>
      </c>
      <c r="AZ307" s="1">
        <v>0</v>
      </c>
      <c r="BA307" s="1">
        <v>0</v>
      </c>
      <c r="BB307" s="1">
        <v>9.75</v>
      </c>
      <c r="BC307" s="156">
        <f>SUM(AV293:AV308)</f>
        <v>643</v>
      </c>
      <c r="BD307" s="11">
        <f t="shared" si="70"/>
        <v>45595</v>
      </c>
      <c r="BE307" s="1">
        <v>71</v>
      </c>
      <c r="BF307" s="1">
        <v>11447.4</v>
      </c>
      <c r="BG307" s="1">
        <v>67.430000000000007</v>
      </c>
      <c r="BH307" s="1">
        <v>0</v>
      </c>
      <c r="BI307" s="1">
        <v>0</v>
      </c>
      <c r="BJ307" s="1">
        <v>3</v>
      </c>
      <c r="BK307" s="1">
        <v>3</v>
      </c>
      <c r="BL307" s="156">
        <f>SUM(BE293:BE308)</f>
        <v>819</v>
      </c>
      <c r="BM307" s="11">
        <f t="shared" si="71"/>
        <v>45595</v>
      </c>
      <c r="BN307" s="1">
        <v>63</v>
      </c>
      <c r="BO307" s="1">
        <v>7690.88</v>
      </c>
      <c r="BP307" s="1">
        <v>46.52</v>
      </c>
      <c r="BQ307" s="1">
        <v>0</v>
      </c>
      <c r="BR307" s="1">
        <v>261.60000000000002</v>
      </c>
      <c r="BS307" s="1">
        <v>0</v>
      </c>
      <c r="BT307" s="1">
        <v>14</v>
      </c>
      <c r="BU307" s="156">
        <f>SUM(BN293:BN308)</f>
        <v>767</v>
      </c>
      <c r="BV307" s="11">
        <f t="shared" si="72"/>
        <v>45595</v>
      </c>
      <c r="BW307" s="1"/>
      <c r="BX307" s="1"/>
      <c r="BY307" s="1"/>
      <c r="BZ307" s="1"/>
      <c r="CA307" s="1"/>
      <c r="CB307" s="1"/>
      <c r="CC307" s="1"/>
      <c r="CD307" s="156">
        <f>SUM(BW293:BW308)</f>
        <v>0</v>
      </c>
      <c r="CE307" s="11">
        <f t="shared" si="73"/>
        <v>45595</v>
      </c>
      <c r="CF307" s="1">
        <v>28</v>
      </c>
      <c r="CG307" s="1">
        <v>3264.29</v>
      </c>
      <c r="CH307" s="1">
        <v>11</v>
      </c>
      <c r="CI307" s="1">
        <v>0</v>
      </c>
      <c r="CJ307" s="1">
        <v>0</v>
      </c>
      <c r="CK307" s="1">
        <v>0</v>
      </c>
      <c r="CL307" s="1">
        <v>4.2</v>
      </c>
      <c r="CM307" s="156">
        <f>SUM(CF293:CF308)</f>
        <v>560</v>
      </c>
      <c r="CN307" s="11">
        <f t="shared" si="74"/>
        <v>45595</v>
      </c>
      <c r="CO307" s="1">
        <v>69</v>
      </c>
      <c r="CP307" s="1">
        <v>7110.44</v>
      </c>
      <c r="CQ307" s="1">
        <v>43</v>
      </c>
      <c r="CR307" s="1">
        <v>294.33</v>
      </c>
      <c r="CS307" s="1">
        <v>50</v>
      </c>
      <c r="CT307" s="1">
        <v>1</v>
      </c>
      <c r="CU307" s="1">
        <v>80.8</v>
      </c>
      <c r="CV307" s="156">
        <f>SUM(CO293:CO308)</f>
        <v>1220</v>
      </c>
      <c r="CW307" s="13">
        <f t="shared" si="75"/>
        <v>45595</v>
      </c>
      <c r="CX307" s="1"/>
      <c r="CY307" s="1"/>
      <c r="CZ307" s="1"/>
      <c r="DA307" s="1"/>
      <c r="DB307" s="1"/>
      <c r="DC307" s="1"/>
      <c r="DD307" s="1"/>
      <c r="DE307" s="156">
        <f>SUM(CX293:CX308)</f>
        <v>0</v>
      </c>
      <c r="DF307" s="13">
        <f t="shared" si="76"/>
        <v>45595</v>
      </c>
      <c r="DG307" s="1"/>
      <c r="DH307" s="1"/>
      <c r="DI307" s="1"/>
      <c r="DJ307" s="1"/>
      <c r="DK307" s="1"/>
      <c r="DL307" s="1"/>
      <c r="DM307" s="1"/>
      <c r="DN307" s="156">
        <f>SUM(DG293:DG308)</f>
        <v>0</v>
      </c>
      <c r="DO307" s="13">
        <f t="shared" si="77"/>
        <v>45595</v>
      </c>
      <c r="DP307" s="1"/>
      <c r="DQ307" s="1"/>
      <c r="DR307" s="1"/>
      <c r="DS307" s="1"/>
      <c r="DT307" s="1"/>
      <c r="DU307" s="1"/>
      <c r="DV307" s="1"/>
      <c r="DW307" s="156">
        <f>SUM(DP293:DP308)</f>
        <v>0</v>
      </c>
      <c r="DX307" s="13">
        <f t="shared" si="78"/>
        <v>45595</v>
      </c>
      <c r="DY307" s="1"/>
      <c r="DZ307" s="1"/>
      <c r="EA307" s="1"/>
      <c r="EB307" s="1"/>
      <c r="EC307" s="1"/>
      <c r="ED307" s="1"/>
      <c r="EE307" s="1"/>
      <c r="EF307" s="156">
        <f>SUM(DY293:DY308)</f>
        <v>0</v>
      </c>
      <c r="EG307" s="38"/>
      <c r="EH307" s="38"/>
      <c r="EI307" s="38"/>
      <c r="EJ307" s="38"/>
      <c r="EK307" s="38"/>
      <c r="EL307" s="38"/>
      <c r="EM307" s="38"/>
      <c r="EN307" s="38"/>
    </row>
    <row r="308" spans="1:144" x14ac:dyDescent="0.3">
      <c r="A308" s="268">
        <f t="shared" si="65"/>
        <v>10</v>
      </c>
      <c r="B308" s="11">
        <f t="shared" si="64"/>
        <v>45596</v>
      </c>
      <c r="C308" s="1">
        <v>22</v>
      </c>
      <c r="D308" s="1">
        <v>2716.4</v>
      </c>
      <c r="E308" s="1">
        <v>0</v>
      </c>
      <c r="F308" s="1">
        <v>8.5</v>
      </c>
      <c r="G308" s="1">
        <v>0</v>
      </c>
      <c r="H308" s="1">
        <v>1</v>
      </c>
      <c r="I308" s="1">
        <v>5.5</v>
      </c>
      <c r="J308" s="102">
        <f>SUM(D293:G308)</f>
        <v>106593.06999999998</v>
      </c>
      <c r="K308" s="11">
        <f t="shared" si="79"/>
        <v>45596</v>
      </c>
      <c r="L308" s="1">
        <v>43</v>
      </c>
      <c r="M308" s="1">
        <v>6392.96</v>
      </c>
      <c r="N308" s="1">
        <v>14.38</v>
      </c>
      <c r="O308" s="1">
        <v>0</v>
      </c>
      <c r="P308" s="1">
        <v>0</v>
      </c>
      <c r="Q308" s="1">
        <v>0</v>
      </c>
      <c r="R308" s="1">
        <v>7.75</v>
      </c>
      <c r="S308" s="102">
        <f>SUM(M293:P308)</f>
        <v>103793.52</v>
      </c>
      <c r="T308" s="11">
        <f t="shared" si="66"/>
        <v>45596</v>
      </c>
      <c r="U308" s="1">
        <v>11</v>
      </c>
      <c r="V308" s="1">
        <v>1162.95</v>
      </c>
      <c r="W308" s="1">
        <v>0</v>
      </c>
      <c r="X308" s="1">
        <v>0</v>
      </c>
      <c r="Y308" s="1">
        <v>13.25</v>
      </c>
      <c r="Z308" s="1">
        <v>0</v>
      </c>
      <c r="AA308" s="1">
        <v>0</v>
      </c>
      <c r="AB308" s="102">
        <f>SUM(V293:Y308)</f>
        <v>48631.28</v>
      </c>
      <c r="AC308" s="11">
        <f t="shared" si="67"/>
        <v>45596</v>
      </c>
      <c r="AD308" s="1">
        <v>32</v>
      </c>
      <c r="AE308" s="1">
        <v>4137.3500000000004</v>
      </c>
      <c r="AF308" s="1">
        <v>31.47</v>
      </c>
      <c r="AG308" s="1">
        <v>0</v>
      </c>
      <c r="AH308" s="1">
        <v>143.94999999999999</v>
      </c>
      <c r="AI308" s="1">
        <v>1</v>
      </c>
      <c r="AJ308" s="1">
        <v>0</v>
      </c>
      <c r="AK308" s="102">
        <f>SUM(AE293:AH308)</f>
        <v>116727.06000000001</v>
      </c>
      <c r="AL308" s="11">
        <f t="shared" si="68"/>
        <v>45596</v>
      </c>
      <c r="AM308" s="1">
        <v>37</v>
      </c>
      <c r="AN308" s="1">
        <v>4963.42</v>
      </c>
      <c r="AO308" s="1">
        <v>0</v>
      </c>
      <c r="AP308" s="1">
        <v>0</v>
      </c>
      <c r="AQ308" s="1">
        <v>56.6</v>
      </c>
      <c r="AR308" s="1">
        <v>0</v>
      </c>
      <c r="AS308" s="1">
        <v>0</v>
      </c>
      <c r="AT308" s="102">
        <f>SUM(AN293:AQ308)</f>
        <v>104786.08</v>
      </c>
      <c r="AU308" s="11">
        <f t="shared" si="69"/>
        <v>45596</v>
      </c>
      <c r="AV308" s="1">
        <v>32</v>
      </c>
      <c r="AW308" s="1">
        <v>2602.56</v>
      </c>
      <c r="AX308" s="1">
        <v>0</v>
      </c>
      <c r="AY308" s="1">
        <v>20</v>
      </c>
      <c r="AZ308" s="1">
        <v>0</v>
      </c>
      <c r="BA308" s="1">
        <v>0</v>
      </c>
      <c r="BB308" s="1">
        <v>13.91</v>
      </c>
      <c r="BC308" s="102">
        <f>SUM(AW293:AZ308)</f>
        <v>47892.47</v>
      </c>
      <c r="BD308" s="11">
        <f t="shared" si="70"/>
        <v>45596</v>
      </c>
      <c r="BE308" s="1">
        <v>63</v>
      </c>
      <c r="BF308" s="1">
        <v>9198.2900000000009</v>
      </c>
      <c r="BG308" s="1">
        <v>46.18</v>
      </c>
      <c r="BH308" s="1">
        <v>0</v>
      </c>
      <c r="BI308" s="1">
        <v>0</v>
      </c>
      <c r="BJ308" s="1">
        <v>3</v>
      </c>
      <c r="BK308" s="1">
        <v>30</v>
      </c>
      <c r="BL308" s="102">
        <f>SUM(BF293:BI308)</f>
        <v>120815.26999999996</v>
      </c>
      <c r="BM308" s="11">
        <f t="shared" si="71"/>
        <v>45596</v>
      </c>
      <c r="BN308" s="1">
        <v>50</v>
      </c>
      <c r="BO308" s="1">
        <v>6115.57</v>
      </c>
      <c r="BP308" s="1">
        <v>25.58</v>
      </c>
      <c r="BQ308" s="1">
        <v>0</v>
      </c>
      <c r="BR308" s="1">
        <v>150</v>
      </c>
      <c r="BS308" s="1">
        <v>0</v>
      </c>
      <c r="BT308" s="1">
        <v>0</v>
      </c>
      <c r="BU308" s="102">
        <f>SUM(BO293:BR308)</f>
        <v>92416.400000000038</v>
      </c>
      <c r="BV308" s="11">
        <f t="shared" si="72"/>
        <v>45596</v>
      </c>
      <c r="BW308" s="1"/>
      <c r="BX308" s="1"/>
      <c r="BY308" s="1"/>
      <c r="BZ308" s="1"/>
      <c r="CA308" s="1"/>
      <c r="CB308" s="1"/>
      <c r="CC308" s="1"/>
      <c r="CD308" s="102">
        <f>SUM(BX293:CA308)</f>
        <v>0</v>
      </c>
      <c r="CE308" s="11">
        <f t="shared" si="73"/>
        <v>45596</v>
      </c>
      <c r="CF308" s="1">
        <v>41</v>
      </c>
      <c r="CG308" s="1">
        <v>4753.3999999999996</v>
      </c>
      <c r="CH308" s="1">
        <v>28.5</v>
      </c>
      <c r="CI308" s="1">
        <v>0</v>
      </c>
      <c r="CJ308" s="1">
        <v>0</v>
      </c>
      <c r="CK308" s="1">
        <v>0</v>
      </c>
      <c r="CL308" s="1">
        <v>18.920000000000002</v>
      </c>
      <c r="CM308" s="102">
        <f>SUM(CG293:CJ308)</f>
        <v>69166.070000000007</v>
      </c>
      <c r="CN308" s="11">
        <f t="shared" si="74"/>
        <v>45596</v>
      </c>
      <c r="CO308" s="1">
        <v>56</v>
      </c>
      <c r="CP308" s="1">
        <v>5626.58</v>
      </c>
      <c r="CQ308" s="1">
        <v>30</v>
      </c>
      <c r="CR308" s="1">
        <v>353.74</v>
      </c>
      <c r="CS308" s="1">
        <v>142</v>
      </c>
      <c r="CT308" s="1">
        <v>1</v>
      </c>
      <c r="CU308" s="1">
        <v>239.79</v>
      </c>
      <c r="CV308" s="102">
        <f>SUM(CP293:CS308)</f>
        <v>168489.84999999992</v>
      </c>
      <c r="CW308" s="13">
        <f t="shared" si="75"/>
        <v>45596</v>
      </c>
      <c r="CX308" s="1"/>
      <c r="CY308" s="1"/>
      <c r="CZ308" s="1"/>
      <c r="DA308" s="1"/>
      <c r="DB308" s="1"/>
      <c r="DC308" s="1"/>
      <c r="DD308" s="1"/>
      <c r="DE308" s="102">
        <f>SUM(CY293:DB308)</f>
        <v>0</v>
      </c>
      <c r="DF308" s="13">
        <f t="shared" si="76"/>
        <v>45596</v>
      </c>
      <c r="DG308" s="1"/>
      <c r="DH308" s="1"/>
      <c r="DI308" s="1"/>
      <c r="DJ308" s="1"/>
      <c r="DK308" s="1"/>
      <c r="DL308" s="1"/>
      <c r="DM308" s="1"/>
      <c r="DN308" s="102">
        <f>SUM(DH293:DK308)</f>
        <v>0</v>
      </c>
      <c r="DO308" s="13">
        <f t="shared" si="77"/>
        <v>45596</v>
      </c>
      <c r="DP308" s="1"/>
      <c r="DQ308" s="1"/>
      <c r="DR308" s="1"/>
      <c r="DS308" s="1"/>
      <c r="DT308" s="1"/>
      <c r="DU308" s="1"/>
      <c r="DV308" s="1"/>
      <c r="DW308" s="102">
        <f>SUM(DQ293:DT308)</f>
        <v>0</v>
      </c>
      <c r="DX308" s="13">
        <f t="shared" si="78"/>
        <v>45596</v>
      </c>
      <c r="DY308" s="1"/>
      <c r="DZ308" s="1"/>
      <c r="EA308" s="1"/>
      <c r="EB308" s="1"/>
      <c r="EC308" s="1"/>
      <c r="ED308" s="1"/>
      <c r="EE308" s="1"/>
      <c r="EF308" s="102">
        <f>SUM(DZ293:EC308)</f>
        <v>0</v>
      </c>
      <c r="EG308" s="38"/>
      <c r="EH308" s="38"/>
      <c r="EI308" s="38"/>
      <c r="EJ308" s="38"/>
      <c r="EK308" s="38"/>
      <c r="EL308" s="38"/>
      <c r="EM308" s="38"/>
      <c r="EN308" s="38"/>
    </row>
    <row r="309" spans="1:144" x14ac:dyDescent="0.3">
      <c r="A309" s="268">
        <f t="shared" si="65"/>
        <v>10</v>
      </c>
      <c r="B309" s="11">
        <f t="shared" si="64"/>
        <v>45597</v>
      </c>
      <c r="C309" s="1">
        <v>30</v>
      </c>
      <c r="D309" s="1">
        <v>4094.41</v>
      </c>
      <c r="E309" s="1">
        <v>0</v>
      </c>
      <c r="F309" s="1">
        <v>32.5</v>
      </c>
      <c r="G309" s="1">
        <v>50</v>
      </c>
      <c r="H309" s="1">
        <v>1</v>
      </c>
      <c r="I309" s="1">
        <v>2</v>
      </c>
      <c r="J309" s="38"/>
      <c r="K309" s="11">
        <f t="shared" si="79"/>
        <v>45597</v>
      </c>
      <c r="L309" s="1">
        <v>35</v>
      </c>
      <c r="M309" s="1">
        <v>5191.3599999999997</v>
      </c>
      <c r="N309" s="1">
        <v>59.18</v>
      </c>
      <c r="O309" s="1">
        <v>0</v>
      </c>
      <c r="P309" s="1">
        <v>0</v>
      </c>
      <c r="Q309" s="1">
        <v>0</v>
      </c>
      <c r="R309" s="1">
        <v>15.25</v>
      </c>
      <c r="S309" s="38"/>
      <c r="T309" s="11">
        <f t="shared" si="66"/>
        <v>45597</v>
      </c>
      <c r="U309" s="1">
        <v>24</v>
      </c>
      <c r="V309" s="1">
        <v>2731.46</v>
      </c>
      <c r="W309" s="1">
        <v>0</v>
      </c>
      <c r="X309" s="1">
        <v>0</v>
      </c>
      <c r="Y309" s="1">
        <v>8.5</v>
      </c>
      <c r="Z309" s="1">
        <v>0</v>
      </c>
      <c r="AA309" s="1">
        <v>7.5</v>
      </c>
      <c r="AB309" s="38"/>
      <c r="AC309" s="11">
        <f t="shared" si="67"/>
        <v>45597</v>
      </c>
      <c r="AD309" s="1">
        <v>51</v>
      </c>
      <c r="AE309" s="1">
        <v>6718.28</v>
      </c>
      <c r="AF309" s="1">
        <v>30.55</v>
      </c>
      <c r="AG309" s="1">
        <v>0</v>
      </c>
      <c r="AH309" s="1">
        <v>132.05000000000001</v>
      </c>
      <c r="AI309" s="1">
        <v>1</v>
      </c>
      <c r="AJ309" s="1">
        <v>0</v>
      </c>
      <c r="AK309" s="38"/>
      <c r="AL309" s="11">
        <f t="shared" si="68"/>
        <v>45597</v>
      </c>
      <c r="AM309" s="1">
        <v>24</v>
      </c>
      <c r="AN309" s="1">
        <v>3248.8</v>
      </c>
      <c r="AO309" s="1">
        <v>0</v>
      </c>
      <c r="AP309" s="1">
        <v>0</v>
      </c>
      <c r="AQ309" s="1">
        <v>-43.07</v>
      </c>
      <c r="AR309" s="1">
        <v>0</v>
      </c>
      <c r="AS309" s="1">
        <v>0</v>
      </c>
      <c r="AT309" s="38"/>
      <c r="AU309" s="11">
        <f t="shared" si="69"/>
        <v>45597</v>
      </c>
      <c r="AV309" s="1">
        <v>19</v>
      </c>
      <c r="AW309" s="1">
        <v>1422.09</v>
      </c>
      <c r="AX309" s="1">
        <v>0</v>
      </c>
      <c r="AY309" s="1">
        <v>18.46</v>
      </c>
      <c r="AZ309" s="1">
        <v>0</v>
      </c>
      <c r="BA309" s="1">
        <v>0</v>
      </c>
      <c r="BB309" s="1">
        <v>3.21</v>
      </c>
      <c r="BC309" s="38"/>
      <c r="BD309" s="11">
        <f t="shared" si="70"/>
        <v>45597</v>
      </c>
      <c r="BE309" s="1">
        <v>56</v>
      </c>
      <c r="BF309" s="1">
        <v>8662.49</v>
      </c>
      <c r="BG309" s="1">
        <v>16.170000000000002</v>
      </c>
      <c r="BH309" s="1">
        <v>0</v>
      </c>
      <c r="BI309" s="1">
        <v>54.95</v>
      </c>
      <c r="BJ309" s="1">
        <v>3</v>
      </c>
      <c r="BK309" s="1">
        <v>196.07</v>
      </c>
      <c r="BL309" s="38"/>
      <c r="BM309" s="11">
        <f t="shared" si="71"/>
        <v>45597</v>
      </c>
      <c r="BN309" s="1">
        <v>55</v>
      </c>
      <c r="BO309" s="1">
        <v>6274.28</v>
      </c>
      <c r="BP309" s="1">
        <v>39.54</v>
      </c>
      <c r="BQ309" s="1">
        <v>0</v>
      </c>
      <c r="BR309" s="1">
        <v>184</v>
      </c>
      <c r="BS309" s="1">
        <v>0</v>
      </c>
      <c r="BT309" s="1">
        <v>7</v>
      </c>
      <c r="BU309" s="38"/>
      <c r="BV309" s="11">
        <f t="shared" si="72"/>
        <v>45597</v>
      </c>
      <c r="BW309" s="1"/>
      <c r="BX309" s="1"/>
      <c r="BY309" s="1"/>
      <c r="BZ309" s="1"/>
      <c r="CA309" s="1"/>
      <c r="CB309" s="1"/>
      <c r="CC309" s="1"/>
      <c r="CD309" s="38"/>
      <c r="CE309" s="11">
        <f t="shared" si="73"/>
        <v>45597</v>
      </c>
      <c r="CF309" s="1">
        <v>46</v>
      </c>
      <c r="CG309" s="1">
        <v>5547.9</v>
      </c>
      <c r="CH309" s="1">
        <v>54.5</v>
      </c>
      <c r="CI309" s="1">
        <v>0</v>
      </c>
      <c r="CJ309" s="1">
        <v>0</v>
      </c>
      <c r="CK309" s="1">
        <v>0</v>
      </c>
      <c r="CL309" s="1">
        <v>23.12</v>
      </c>
      <c r="CM309" s="38"/>
      <c r="CN309" s="11">
        <f t="shared" si="74"/>
        <v>45597</v>
      </c>
      <c r="CO309" s="1">
        <v>87</v>
      </c>
      <c r="CP309" s="1">
        <v>9615.61</v>
      </c>
      <c r="CQ309" s="1">
        <v>86.5</v>
      </c>
      <c r="CR309" s="1">
        <v>3269.49</v>
      </c>
      <c r="CS309" s="1">
        <v>0</v>
      </c>
      <c r="CT309" s="1">
        <v>0</v>
      </c>
      <c r="CU309" s="1">
        <v>70.56</v>
      </c>
      <c r="CV309" s="38"/>
      <c r="CW309" s="13">
        <f t="shared" si="75"/>
        <v>45597</v>
      </c>
      <c r="CX309" s="1"/>
      <c r="CY309" s="1"/>
      <c r="CZ309" s="1"/>
      <c r="DA309" s="1"/>
      <c r="DB309" s="1"/>
      <c r="DC309" s="1"/>
      <c r="DD309" s="1"/>
      <c r="DE309" s="38"/>
      <c r="DF309" s="13">
        <f t="shared" si="76"/>
        <v>45597</v>
      </c>
      <c r="DG309" s="1"/>
      <c r="DH309" s="1"/>
      <c r="DI309" s="1"/>
      <c r="DJ309" s="1"/>
      <c r="DK309" s="1"/>
      <c r="DL309" s="1"/>
      <c r="DM309" s="1"/>
      <c r="DN309" s="38"/>
      <c r="DO309" s="13">
        <f t="shared" si="77"/>
        <v>45597</v>
      </c>
      <c r="DP309" s="1"/>
      <c r="DQ309" s="1"/>
      <c r="DR309" s="1"/>
      <c r="DS309" s="1"/>
      <c r="DT309" s="1"/>
      <c r="DU309" s="1"/>
      <c r="DV309" s="1"/>
      <c r="DW309" s="38"/>
      <c r="DX309" s="13">
        <f t="shared" si="78"/>
        <v>45597</v>
      </c>
      <c r="DY309" s="1"/>
      <c r="DZ309" s="1"/>
      <c r="EA309" s="1"/>
      <c r="EB309" s="1"/>
      <c r="EC309" s="1"/>
      <c r="ED309" s="1"/>
      <c r="EE309" s="1"/>
      <c r="EF309" s="38"/>
      <c r="EG309" s="38"/>
      <c r="EH309" s="38"/>
      <c r="EI309" s="38"/>
      <c r="EJ309" s="38"/>
      <c r="EK309" s="38"/>
      <c r="EL309" s="38"/>
      <c r="EM309" s="38"/>
      <c r="EN309" s="38"/>
    </row>
    <row r="310" spans="1:144" x14ac:dyDescent="0.3">
      <c r="A310" s="268">
        <f t="shared" si="65"/>
        <v>10</v>
      </c>
      <c r="B310" s="11">
        <f t="shared" si="64"/>
        <v>45598</v>
      </c>
      <c r="C310" s="1">
        <v>32</v>
      </c>
      <c r="D310" s="1">
        <v>4210.5</v>
      </c>
      <c r="E310" s="1">
        <v>0</v>
      </c>
      <c r="F310" s="1">
        <v>10.5</v>
      </c>
      <c r="G310" s="1">
        <v>25</v>
      </c>
      <c r="H310" s="1">
        <v>0</v>
      </c>
      <c r="I310" s="1">
        <v>8</v>
      </c>
      <c r="J310" s="38"/>
      <c r="K310" s="11">
        <f t="shared" si="79"/>
        <v>45598</v>
      </c>
      <c r="L310" s="1">
        <v>37</v>
      </c>
      <c r="M310" s="1">
        <v>5472.77</v>
      </c>
      <c r="N310" s="1">
        <v>65.09</v>
      </c>
      <c r="O310" s="1">
        <v>0</v>
      </c>
      <c r="P310" s="1">
        <v>0</v>
      </c>
      <c r="Q310" s="1">
        <v>0</v>
      </c>
      <c r="R310" s="1">
        <v>22</v>
      </c>
      <c r="S310" s="38"/>
      <c r="T310" s="11">
        <f t="shared" si="66"/>
        <v>45598</v>
      </c>
      <c r="U310" s="1">
        <v>27</v>
      </c>
      <c r="V310" s="1">
        <v>2887.59</v>
      </c>
      <c r="W310" s="1">
        <v>0</v>
      </c>
      <c r="X310" s="1">
        <v>0</v>
      </c>
      <c r="Y310" s="1">
        <v>16.5</v>
      </c>
      <c r="Z310" s="1">
        <v>0</v>
      </c>
      <c r="AA310" s="1">
        <v>163.84</v>
      </c>
      <c r="AB310" s="38"/>
      <c r="AC310" s="11">
        <f t="shared" si="67"/>
        <v>45598</v>
      </c>
      <c r="AD310" s="1">
        <v>50</v>
      </c>
      <c r="AE310" s="1">
        <v>6254.68</v>
      </c>
      <c r="AF310" s="1">
        <v>37.020000000000003</v>
      </c>
      <c r="AG310" s="1">
        <v>0</v>
      </c>
      <c r="AH310" s="1">
        <v>-22</v>
      </c>
      <c r="AI310" s="1">
        <v>3</v>
      </c>
      <c r="AJ310" s="1">
        <v>0</v>
      </c>
      <c r="AK310" s="38"/>
      <c r="AL310" s="11">
        <f t="shared" si="68"/>
        <v>45598</v>
      </c>
      <c r="AM310" s="1">
        <v>20</v>
      </c>
      <c r="AN310" s="1">
        <v>2652.08</v>
      </c>
      <c r="AO310" s="1">
        <v>39.79</v>
      </c>
      <c r="AP310" s="1">
        <v>0</v>
      </c>
      <c r="AQ310" s="1">
        <v>0</v>
      </c>
      <c r="AR310" s="1">
        <v>0</v>
      </c>
      <c r="AS310" s="1">
        <v>0</v>
      </c>
      <c r="AT310" s="38"/>
      <c r="AU310" s="11">
        <f t="shared" si="69"/>
        <v>45598</v>
      </c>
      <c r="AV310" s="1">
        <v>21</v>
      </c>
      <c r="AW310" s="1">
        <v>1280.1099999999999</v>
      </c>
      <c r="AX310" s="1">
        <v>0</v>
      </c>
      <c r="AY310" s="1">
        <v>20</v>
      </c>
      <c r="AZ310" s="1">
        <v>0</v>
      </c>
      <c r="BA310" s="1">
        <v>0</v>
      </c>
      <c r="BB310" s="1">
        <v>106.75</v>
      </c>
      <c r="BC310" s="38"/>
      <c r="BD310" s="11">
        <f t="shared" si="70"/>
        <v>45598</v>
      </c>
      <c r="BE310" s="1">
        <v>57</v>
      </c>
      <c r="BF310" s="1">
        <v>8780.65</v>
      </c>
      <c r="BG310" s="1">
        <v>21.24</v>
      </c>
      <c r="BH310" s="1">
        <v>0</v>
      </c>
      <c r="BI310" s="1">
        <v>0</v>
      </c>
      <c r="BJ310" s="1">
        <v>3</v>
      </c>
      <c r="BK310" s="1">
        <v>8</v>
      </c>
      <c r="BL310" s="38"/>
      <c r="BM310" s="11">
        <f t="shared" si="71"/>
        <v>45598</v>
      </c>
      <c r="BN310" s="1">
        <v>48</v>
      </c>
      <c r="BO310" s="1">
        <v>5515.42</v>
      </c>
      <c r="BP310" s="1">
        <v>6.05</v>
      </c>
      <c r="BQ310" s="1">
        <v>0</v>
      </c>
      <c r="BR310" s="1">
        <v>0</v>
      </c>
      <c r="BS310" s="1">
        <v>0</v>
      </c>
      <c r="BT310" s="1">
        <v>0</v>
      </c>
      <c r="BU310" s="38"/>
      <c r="BV310" s="11">
        <f t="shared" si="72"/>
        <v>45598</v>
      </c>
      <c r="BW310" s="1"/>
      <c r="BX310" s="1"/>
      <c r="BY310" s="1"/>
      <c r="BZ310" s="1"/>
      <c r="CA310" s="1"/>
      <c r="CB310" s="1"/>
      <c r="CC310" s="1"/>
      <c r="CD310" s="38"/>
      <c r="CE310" s="11">
        <f t="shared" si="73"/>
        <v>45598</v>
      </c>
      <c r="CF310" s="1">
        <v>35</v>
      </c>
      <c r="CG310" s="1">
        <v>4065.47</v>
      </c>
      <c r="CH310" s="1">
        <v>13.5</v>
      </c>
      <c r="CI310" s="1">
        <v>0</v>
      </c>
      <c r="CJ310" s="1">
        <v>0</v>
      </c>
      <c r="CK310" s="1">
        <v>0</v>
      </c>
      <c r="CL310" s="1">
        <v>1075.2</v>
      </c>
      <c r="CM310" s="38"/>
      <c r="CN310" s="11">
        <f t="shared" si="74"/>
        <v>45598</v>
      </c>
      <c r="CO310" s="1">
        <v>56</v>
      </c>
      <c r="CP310" s="1">
        <v>6480.76</v>
      </c>
      <c r="CQ310" s="1">
        <v>102.01</v>
      </c>
      <c r="CR310" s="1">
        <v>335.84</v>
      </c>
      <c r="CS310" s="1">
        <v>455</v>
      </c>
      <c r="CT310" s="1">
        <v>0</v>
      </c>
      <c r="CU310" s="1">
        <v>65.209999999999994</v>
      </c>
      <c r="CV310" s="38"/>
      <c r="CW310" s="13">
        <f t="shared" si="75"/>
        <v>45598</v>
      </c>
      <c r="CX310" s="1"/>
      <c r="CY310" s="1"/>
      <c r="CZ310" s="1"/>
      <c r="DA310" s="1"/>
      <c r="DB310" s="1"/>
      <c r="DC310" s="1"/>
      <c r="DD310" s="1"/>
      <c r="DE310" s="38"/>
      <c r="DF310" s="13">
        <f t="shared" si="76"/>
        <v>45598</v>
      </c>
      <c r="DG310" s="1"/>
      <c r="DH310" s="1"/>
      <c r="DI310" s="1"/>
      <c r="DJ310" s="1"/>
      <c r="DK310" s="1"/>
      <c r="DL310" s="1"/>
      <c r="DM310" s="1"/>
      <c r="DN310" s="38"/>
      <c r="DO310" s="13">
        <f t="shared" si="77"/>
        <v>45598</v>
      </c>
      <c r="DP310" s="1"/>
      <c r="DQ310" s="1"/>
      <c r="DR310" s="1"/>
      <c r="DS310" s="1"/>
      <c r="DT310" s="1"/>
      <c r="DU310" s="1"/>
      <c r="DV310" s="1"/>
      <c r="DW310" s="38"/>
      <c r="DX310" s="13">
        <f t="shared" si="78"/>
        <v>45598</v>
      </c>
      <c r="DY310" s="1"/>
      <c r="DZ310" s="1"/>
      <c r="EA310" s="1"/>
      <c r="EB310" s="1"/>
      <c r="EC310" s="1"/>
      <c r="ED310" s="1"/>
      <c r="EE310" s="1"/>
      <c r="EF310" s="38"/>
      <c r="EG310" s="38"/>
      <c r="EH310" s="38"/>
      <c r="EI310" s="38"/>
      <c r="EJ310" s="38"/>
      <c r="EK310" s="38"/>
      <c r="EL310" s="38"/>
      <c r="EM310" s="38"/>
      <c r="EN310" s="38"/>
    </row>
    <row r="311" spans="1:144" x14ac:dyDescent="0.3">
      <c r="A311" s="268">
        <f t="shared" si="65"/>
        <v>10</v>
      </c>
      <c r="B311" s="11">
        <f t="shared" si="64"/>
        <v>45599</v>
      </c>
      <c r="C311" s="1">
        <v>33</v>
      </c>
      <c r="D311" s="1">
        <v>3658.24</v>
      </c>
      <c r="E311" s="1">
        <v>0</v>
      </c>
      <c r="F311" s="1">
        <v>24.5</v>
      </c>
      <c r="G311" s="1">
        <v>50</v>
      </c>
      <c r="H311" s="1">
        <v>0</v>
      </c>
      <c r="I311" s="1">
        <v>307</v>
      </c>
      <c r="J311" s="38"/>
      <c r="K311" s="11">
        <f t="shared" si="79"/>
        <v>45599</v>
      </c>
      <c r="L311" s="1">
        <v>33</v>
      </c>
      <c r="M311" s="1">
        <v>4663.1400000000003</v>
      </c>
      <c r="N311" s="1">
        <v>3.3</v>
      </c>
      <c r="O311" s="1">
        <v>0</v>
      </c>
      <c r="P311" s="1">
        <v>0</v>
      </c>
      <c r="Q311" s="1">
        <v>0</v>
      </c>
      <c r="R311" s="1">
        <v>3.5</v>
      </c>
      <c r="S311" s="38"/>
      <c r="T311" s="11">
        <f t="shared" si="66"/>
        <v>45599</v>
      </c>
      <c r="U311" s="1">
        <v>17</v>
      </c>
      <c r="V311" s="1">
        <v>1873.9</v>
      </c>
      <c r="W311" s="1">
        <v>0</v>
      </c>
      <c r="X311" s="1">
        <v>0</v>
      </c>
      <c r="Y311" s="1">
        <v>5</v>
      </c>
      <c r="Z311" s="1">
        <v>0</v>
      </c>
      <c r="AA311" s="1">
        <v>2</v>
      </c>
      <c r="AB311" s="38"/>
      <c r="AC311" s="11">
        <f t="shared" si="67"/>
        <v>45599</v>
      </c>
      <c r="AD311" s="1">
        <v>48</v>
      </c>
      <c r="AE311" s="1">
        <v>6063.23</v>
      </c>
      <c r="AF311" s="1">
        <v>101.79</v>
      </c>
      <c r="AG311" s="1">
        <v>0</v>
      </c>
      <c r="AH311" s="1">
        <v>14.94</v>
      </c>
      <c r="AI311" s="1">
        <v>2</v>
      </c>
      <c r="AJ311" s="1">
        <v>0</v>
      </c>
      <c r="AK311" s="38"/>
      <c r="AL311" s="11">
        <f t="shared" si="68"/>
        <v>45599</v>
      </c>
      <c r="AM311" s="1">
        <v>28</v>
      </c>
      <c r="AN311" s="1">
        <v>3610.05</v>
      </c>
      <c r="AO311" s="1">
        <v>0</v>
      </c>
      <c r="AP311" s="1">
        <v>0</v>
      </c>
      <c r="AQ311" s="1">
        <v>56.6</v>
      </c>
      <c r="AR311" s="1">
        <v>0</v>
      </c>
      <c r="AS311" s="1">
        <v>0</v>
      </c>
      <c r="AT311" s="38"/>
      <c r="AU311" s="11">
        <f t="shared" si="69"/>
        <v>45599</v>
      </c>
      <c r="AV311" s="1">
        <v>30</v>
      </c>
      <c r="AW311" s="1">
        <v>2354.75</v>
      </c>
      <c r="AX311" s="1">
        <v>0</v>
      </c>
      <c r="AY311" s="1">
        <v>18.75</v>
      </c>
      <c r="AZ311" s="1">
        <v>0</v>
      </c>
      <c r="BA311" s="1">
        <v>0</v>
      </c>
      <c r="BB311" s="1">
        <v>55.44</v>
      </c>
      <c r="BC311" s="38"/>
      <c r="BD311" s="11">
        <f t="shared" si="70"/>
        <v>45599</v>
      </c>
      <c r="BE311" s="1">
        <v>54</v>
      </c>
      <c r="BF311" s="1">
        <v>8503.49</v>
      </c>
      <c r="BG311" s="1">
        <v>40.64</v>
      </c>
      <c r="BH311" s="1">
        <v>0</v>
      </c>
      <c r="BI311" s="1">
        <v>0</v>
      </c>
      <c r="BJ311" s="1">
        <v>3</v>
      </c>
      <c r="BK311" s="1">
        <v>8</v>
      </c>
      <c r="BL311" s="38"/>
      <c r="BM311" s="11">
        <f t="shared" si="71"/>
        <v>45599</v>
      </c>
      <c r="BN311" s="1">
        <v>49</v>
      </c>
      <c r="BO311" s="1">
        <v>5225</v>
      </c>
      <c r="BP311" s="1">
        <v>42.33</v>
      </c>
      <c r="BQ311" s="1">
        <v>0</v>
      </c>
      <c r="BR311" s="1">
        <v>0</v>
      </c>
      <c r="BS311" s="1">
        <v>0</v>
      </c>
      <c r="BT311" s="1">
        <v>20</v>
      </c>
      <c r="BU311" s="38"/>
      <c r="BV311" s="11">
        <f t="shared" si="72"/>
        <v>45599</v>
      </c>
      <c r="BW311" s="1"/>
      <c r="BX311" s="1"/>
      <c r="BY311" s="1"/>
      <c r="BZ311" s="1"/>
      <c r="CA311" s="1"/>
      <c r="CB311" s="1"/>
      <c r="CC311" s="1"/>
      <c r="CD311" s="38"/>
      <c r="CE311" s="11">
        <f t="shared" si="73"/>
        <v>45599</v>
      </c>
      <c r="CF311" s="1">
        <v>25</v>
      </c>
      <c r="CG311" s="1">
        <v>2813.13</v>
      </c>
      <c r="CH311" s="1">
        <v>27</v>
      </c>
      <c r="CI311" s="1">
        <v>0</v>
      </c>
      <c r="CJ311" s="1">
        <v>0</v>
      </c>
      <c r="CK311" s="1">
        <v>0</v>
      </c>
      <c r="CL311" s="1">
        <v>0</v>
      </c>
      <c r="CM311" s="38"/>
      <c r="CN311" s="11">
        <f t="shared" si="74"/>
        <v>45599</v>
      </c>
      <c r="CO311" s="1">
        <v>47</v>
      </c>
      <c r="CP311" s="1">
        <v>5415.21</v>
      </c>
      <c r="CQ311" s="1">
        <v>66</v>
      </c>
      <c r="CR311" s="1">
        <v>43.37</v>
      </c>
      <c r="CS311" s="1">
        <v>75</v>
      </c>
      <c r="CT311" s="1">
        <v>1</v>
      </c>
      <c r="CU311" s="1">
        <v>24</v>
      </c>
      <c r="CV311" s="38"/>
      <c r="CW311" s="13">
        <f t="shared" si="75"/>
        <v>45599</v>
      </c>
      <c r="CX311" s="1"/>
      <c r="CY311" s="1"/>
      <c r="CZ311" s="1"/>
      <c r="DA311" s="1"/>
      <c r="DB311" s="1"/>
      <c r="DC311" s="1"/>
      <c r="DD311" s="1"/>
      <c r="DE311" s="38"/>
      <c r="DF311" s="13">
        <f t="shared" si="76"/>
        <v>45599</v>
      </c>
      <c r="DG311" s="1"/>
      <c r="DH311" s="1"/>
      <c r="DI311" s="1"/>
      <c r="DJ311" s="1"/>
      <c r="DK311" s="1"/>
      <c r="DL311" s="1"/>
      <c r="DM311" s="1"/>
      <c r="DN311" s="38"/>
      <c r="DO311" s="13">
        <f t="shared" si="77"/>
        <v>45599</v>
      </c>
      <c r="DP311" s="1"/>
      <c r="DQ311" s="1"/>
      <c r="DR311" s="1"/>
      <c r="DS311" s="1"/>
      <c r="DT311" s="1"/>
      <c r="DU311" s="1"/>
      <c r="DV311" s="1"/>
      <c r="DW311" s="38"/>
      <c r="DX311" s="13">
        <f t="shared" si="78"/>
        <v>45599</v>
      </c>
      <c r="DY311" s="1"/>
      <c r="DZ311" s="1"/>
      <c r="EA311" s="1"/>
      <c r="EB311" s="1"/>
      <c r="EC311" s="1"/>
      <c r="ED311" s="1"/>
      <c r="EE311" s="1"/>
      <c r="EF311" s="38"/>
      <c r="EG311" s="38"/>
      <c r="EH311" s="38"/>
      <c r="EI311" s="38"/>
      <c r="EJ311" s="38"/>
      <c r="EK311" s="38"/>
      <c r="EL311" s="38"/>
      <c r="EM311" s="38"/>
      <c r="EN311" s="38"/>
    </row>
    <row r="312" spans="1:144" x14ac:dyDescent="0.3">
      <c r="A312" s="268">
        <f t="shared" si="65"/>
        <v>10</v>
      </c>
      <c r="B312" s="11">
        <f t="shared" si="64"/>
        <v>45600</v>
      </c>
      <c r="C312" s="1">
        <v>33</v>
      </c>
      <c r="D312" s="1">
        <v>4255.4799999999996</v>
      </c>
      <c r="E312" s="1">
        <v>0</v>
      </c>
      <c r="F312" s="1">
        <v>7</v>
      </c>
      <c r="G312" s="1">
        <v>0</v>
      </c>
      <c r="H312" s="1">
        <v>0</v>
      </c>
      <c r="I312" s="1">
        <v>0</v>
      </c>
      <c r="J312" s="38"/>
      <c r="K312" s="11">
        <f t="shared" si="79"/>
        <v>45600</v>
      </c>
      <c r="L312" s="1">
        <v>65</v>
      </c>
      <c r="M312" s="1">
        <v>9564.73</v>
      </c>
      <c r="N312" s="1">
        <v>24.29</v>
      </c>
      <c r="O312" s="1">
        <v>0</v>
      </c>
      <c r="P312" s="1">
        <v>0</v>
      </c>
      <c r="Q312" s="1">
        <v>1</v>
      </c>
      <c r="R312" s="1">
        <v>0</v>
      </c>
      <c r="S312" s="38"/>
      <c r="T312" s="11">
        <f t="shared" si="66"/>
        <v>45600</v>
      </c>
      <c r="U312" s="1">
        <v>20</v>
      </c>
      <c r="V312" s="1">
        <v>2058.71</v>
      </c>
      <c r="W312" s="1">
        <v>0</v>
      </c>
      <c r="X312" s="1">
        <v>0</v>
      </c>
      <c r="Y312" s="1">
        <v>194</v>
      </c>
      <c r="Z312" s="1">
        <v>0</v>
      </c>
      <c r="AA312" s="1">
        <v>186</v>
      </c>
      <c r="AB312" s="38"/>
      <c r="AC312" s="11">
        <f t="shared" si="67"/>
        <v>45600</v>
      </c>
      <c r="AD312" s="1">
        <v>75</v>
      </c>
      <c r="AE312" s="1">
        <v>9286.91</v>
      </c>
      <c r="AF312" s="1">
        <v>81.45</v>
      </c>
      <c r="AG312" s="1">
        <v>0</v>
      </c>
      <c r="AH312" s="1">
        <v>0.85</v>
      </c>
      <c r="AI312" s="1">
        <v>2</v>
      </c>
      <c r="AJ312" s="1">
        <v>0</v>
      </c>
      <c r="AK312" s="38"/>
      <c r="AL312" s="11">
        <f t="shared" si="68"/>
        <v>45600</v>
      </c>
      <c r="AM312" s="1">
        <v>42</v>
      </c>
      <c r="AN312" s="1">
        <v>6083.51</v>
      </c>
      <c r="AO312" s="1">
        <v>6.48</v>
      </c>
      <c r="AP312" s="1">
        <v>0</v>
      </c>
      <c r="AQ312" s="1">
        <v>454.95</v>
      </c>
      <c r="AR312" s="1">
        <v>0</v>
      </c>
      <c r="AS312" s="1">
        <v>0</v>
      </c>
      <c r="AT312" s="38"/>
      <c r="AU312" s="11">
        <f t="shared" si="69"/>
        <v>45600</v>
      </c>
      <c r="AV312" s="1">
        <v>37</v>
      </c>
      <c r="AW312" s="1">
        <v>3425.9</v>
      </c>
      <c r="AX312" s="1">
        <v>0</v>
      </c>
      <c r="AY312" s="1">
        <v>7</v>
      </c>
      <c r="AZ312" s="1">
        <v>50</v>
      </c>
      <c r="BA312" s="1">
        <v>0</v>
      </c>
      <c r="BB312" s="1">
        <v>7</v>
      </c>
      <c r="BC312" s="38"/>
      <c r="BD312" s="11">
        <f t="shared" si="70"/>
        <v>45600</v>
      </c>
      <c r="BE312" s="1">
        <v>73</v>
      </c>
      <c r="BF312" s="1">
        <v>14958.05</v>
      </c>
      <c r="BG312" s="1">
        <v>51.74</v>
      </c>
      <c r="BH312" s="1">
        <v>0</v>
      </c>
      <c r="BI312" s="1">
        <v>4.95</v>
      </c>
      <c r="BJ312" s="1">
        <v>2</v>
      </c>
      <c r="BK312" s="1">
        <v>11</v>
      </c>
      <c r="BL312" s="38"/>
      <c r="BM312" s="11">
        <f t="shared" si="71"/>
        <v>45600</v>
      </c>
      <c r="BN312" s="1">
        <v>54</v>
      </c>
      <c r="BO312" s="1">
        <v>6340.5</v>
      </c>
      <c r="BP312" s="1">
        <v>24.65</v>
      </c>
      <c r="BQ312" s="1">
        <v>0</v>
      </c>
      <c r="BR312" s="1">
        <v>0</v>
      </c>
      <c r="BS312" s="1">
        <v>8</v>
      </c>
      <c r="BT312" s="1">
        <v>9</v>
      </c>
      <c r="BU312" s="38"/>
      <c r="BV312" s="11">
        <f t="shared" si="72"/>
        <v>45600</v>
      </c>
      <c r="BW312" s="1"/>
      <c r="BX312" s="1"/>
      <c r="BY312" s="1"/>
      <c r="BZ312" s="1"/>
      <c r="CA312" s="1"/>
      <c r="CB312" s="1"/>
      <c r="CC312" s="1"/>
      <c r="CD312" s="38"/>
      <c r="CE312" s="11">
        <f t="shared" si="73"/>
        <v>45600</v>
      </c>
      <c r="CF312" s="1">
        <v>35</v>
      </c>
      <c r="CG312" s="1">
        <v>4318.47</v>
      </c>
      <c r="CH312" s="1">
        <v>24.5</v>
      </c>
      <c r="CI312" s="1">
        <v>0</v>
      </c>
      <c r="CJ312" s="1">
        <v>0</v>
      </c>
      <c r="CK312" s="1">
        <v>0</v>
      </c>
      <c r="CL312" s="1">
        <v>-1075.2</v>
      </c>
      <c r="CM312" s="38"/>
      <c r="CN312" s="11">
        <f t="shared" si="74"/>
        <v>45600</v>
      </c>
      <c r="CO312" s="1">
        <v>85</v>
      </c>
      <c r="CP312" s="1">
        <v>10068.39</v>
      </c>
      <c r="CQ312" s="1">
        <v>55.5</v>
      </c>
      <c r="CR312" s="1">
        <v>407.87</v>
      </c>
      <c r="CS312" s="1">
        <v>0</v>
      </c>
      <c r="CT312" s="1">
        <v>0</v>
      </c>
      <c r="CU312" s="1">
        <v>161.41999999999999</v>
      </c>
      <c r="CV312" s="38"/>
      <c r="CW312" s="13">
        <f t="shared" si="75"/>
        <v>45600</v>
      </c>
      <c r="CX312" s="1"/>
      <c r="CY312" s="1"/>
      <c r="CZ312" s="1"/>
      <c r="DA312" s="1"/>
      <c r="DB312" s="1"/>
      <c r="DC312" s="1"/>
      <c r="DD312" s="1"/>
      <c r="DE312" s="38"/>
      <c r="DF312" s="13">
        <f t="shared" si="76"/>
        <v>45600</v>
      </c>
      <c r="DG312" s="1"/>
      <c r="DH312" s="1"/>
      <c r="DI312" s="1"/>
      <c r="DJ312" s="1"/>
      <c r="DK312" s="1"/>
      <c r="DL312" s="1"/>
      <c r="DM312" s="1"/>
      <c r="DN312" s="38"/>
      <c r="DO312" s="13">
        <f t="shared" si="77"/>
        <v>45600</v>
      </c>
      <c r="DP312" s="1"/>
      <c r="DQ312" s="1"/>
      <c r="DR312" s="1"/>
      <c r="DS312" s="1"/>
      <c r="DT312" s="1"/>
      <c r="DU312" s="1"/>
      <c r="DV312" s="1"/>
      <c r="DW312" s="38"/>
      <c r="DX312" s="13">
        <f t="shared" si="78"/>
        <v>45600</v>
      </c>
      <c r="DY312" s="1"/>
      <c r="DZ312" s="1"/>
      <c r="EA312" s="1"/>
      <c r="EB312" s="1"/>
      <c r="EC312" s="1"/>
      <c r="ED312" s="1"/>
      <c r="EE312" s="1"/>
      <c r="EF312" s="38"/>
      <c r="EG312" s="38"/>
      <c r="EH312" s="38"/>
      <c r="EI312" s="38"/>
      <c r="EJ312" s="38"/>
      <c r="EK312" s="38"/>
      <c r="EL312" s="38"/>
      <c r="EM312" s="38"/>
      <c r="EN312" s="38"/>
    </row>
    <row r="313" spans="1:144" x14ac:dyDescent="0.3">
      <c r="A313" s="268">
        <f t="shared" si="65"/>
        <v>10</v>
      </c>
      <c r="B313" s="11">
        <f t="shared" si="64"/>
        <v>45601</v>
      </c>
      <c r="C313" s="1">
        <v>37</v>
      </c>
      <c r="D313" s="1">
        <v>4622.41</v>
      </c>
      <c r="E313" s="1">
        <v>0</v>
      </c>
      <c r="F313" s="1">
        <v>36.5</v>
      </c>
      <c r="G313" s="1">
        <v>0</v>
      </c>
      <c r="H313" s="1">
        <v>0</v>
      </c>
      <c r="I313" s="1">
        <v>157.4</v>
      </c>
      <c r="J313" s="38"/>
      <c r="K313" s="11">
        <f t="shared" si="79"/>
        <v>45601</v>
      </c>
      <c r="L313" s="1">
        <v>68</v>
      </c>
      <c r="M313" s="1">
        <v>11235.34</v>
      </c>
      <c r="N313" s="1">
        <v>69.099999999999994</v>
      </c>
      <c r="O313" s="1">
        <v>0</v>
      </c>
      <c r="P313" s="1">
        <v>4.95</v>
      </c>
      <c r="Q313" s="1">
        <v>0</v>
      </c>
      <c r="R313" s="1">
        <v>0</v>
      </c>
      <c r="S313" s="38"/>
      <c r="T313" s="11">
        <f t="shared" si="66"/>
        <v>45601</v>
      </c>
      <c r="U313" s="1">
        <v>18</v>
      </c>
      <c r="V313" s="1">
        <v>1484.32</v>
      </c>
      <c r="W313" s="1">
        <v>0</v>
      </c>
      <c r="X313" s="1">
        <v>0</v>
      </c>
      <c r="Y313" s="1">
        <v>30.75</v>
      </c>
      <c r="Z313" s="1">
        <v>0</v>
      </c>
      <c r="AA313" s="1">
        <v>20.5</v>
      </c>
      <c r="AB313" s="38"/>
      <c r="AC313" s="11">
        <f t="shared" si="67"/>
        <v>45601</v>
      </c>
      <c r="AD313" s="1">
        <v>64</v>
      </c>
      <c r="AE313" s="1">
        <v>7607.73</v>
      </c>
      <c r="AF313" s="1">
        <v>46.27</v>
      </c>
      <c r="AG313" s="1">
        <v>0</v>
      </c>
      <c r="AH313" s="1">
        <v>0</v>
      </c>
      <c r="AI313" s="1">
        <v>1</v>
      </c>
      <c r="AJ313" s="1">
        <v>0</v>
      </c>
      <c r="AK313" s="38"/>
      <c r="AL313" s="11">
        <f t="shared" si="68"/>
        <v>45601</v>
      </c>
      <c r="AM313" s="1">
        <v>46</v>
      </c>
      <c r="AN313" s="1">
        <v>6561.11</v>
      </c>
      <c r="AO313" s="1">
        <v>15.73</v>
      </c>
      <c r="AP313" s="1">
        <v>0</v>
      </c>
      <c r="AQ313" s="1">
        <v>113.2</v>
      </c>
      <c r="AR313" s="1">
        <v>0</v>
      </c>
      <c r="AS313" s="1">
        <v>0</v>
      </c>
      <c r="AT313" s="38"/>
      <c r="AU313" s="11">
        <f t="shared" si="69"/>
        <v>45601</v>
      </c>
      <c r="AV313" s="1">
        <v>70</v>
      </c>
      <c r="AW313" s="1">
        <v>7343.54</v>
      </c>
      <c r="AX313" s="1">
        <v>0</v>
      </c>
      <c r="AY313" s="1">
        <v>48</v>
      </c>
      <c r="AZ313" s="1">
        <v>-83.4</v>
      </c>
      <c r="BA313" s="1">
        <v>0</v>
      </c>
      <c r="BB313" s="1">
        <v>0</v>
      </c>
      <c r="BC313" s="38"/>
      <c r="BD313" s="11">
        <f t="shared" si="70"/>
        <v>45601</v>
      </c>
      <c r="BE313" s="1">
        <v>73</v>
      </c>
      <c r="BF313" s="1">
        <v>14709.51</v>
      </c>
      <c r="BG313" s="1">
        <v>30.48</v>
      </c>
      <c r="BH313" s="1">
        <v>0</v>
      </c>
      <c r="BI313" s="1">
        <v>4.95</v>
      </c>
      <c r="BJ313" s="1">
        <v>2</v>
      </c>
      <c r="BK313" s="1">
        <v>0</v>
      </c>
      <c r="BL313" s="38"/>
      <c r="BM313" s="11">
        <f t="shared" si="71"/>
        <v>45601</v>
      </c>
      <c r="BN313" s="1">
        <v>55</v>
      </c>
      <c r="BO313" s="1">
        <v>6869.22</v>
      </c>
      <c r="BP313" s="1">
        <v>13.03</v>
      </c>
      <c r="BQ313" s="1">
        <v>0</v>
      </c>
      <c r="BR313" s="1">
        <v>0</v>
      </c>
      <c r="BS313" s="1">
        <v>9</v>
      </c>
      <c r="BT313" s="1">
        <v>3.5</v>
      </c>
      <c r="BU313" s="38"/>
      <c r="BV313" s="11">
        <f t="shared" si="72"/>
        <v>45601</v>
      </c>
      <c r="BW313" s="1"/>
      <c r="BX313" s="1"/>
      <c r="BY313" s="1"/>
      <c r="BZ313" s="1"/>
      <c r="CA313" s="1"/>
      <c r="CB313" s="1"/>
      <c r="CC313" s="1"/>
      <c r="CD313" s="38"/>
      <c r="CE313" s="11">
        <f t="shared" si="73"/>
        <v>45601</v>
      </c>
      <c r="CF313" s="1">
        <v>30</v>
      </c>
      <c r="CG313" s="1">
        <v>3254.34</v>
      </c>
      <c r="CH313" s="1">
        <v>26.5</v>
      </c>
      <c r="CI313" s="1">
        <v>0</v>
      </c>
      <c r="CJ313" s="1">
        <v>0</v>
      </c>
      <c r="CK313" s="1">
        <v>0</v>
      </c>
      <c r="CL313" s="1">
        <v>0</v>
      </c>
      <c r="CM313" s="38"/>
      <c r="CN313" s="11">
        <f t="shared" si="74"/>
        <v>45601</v>
      </c>
      <c r="CO313" s="1">
        <v>87</v>
      </c>
      <c r="CP313" s="1">
        <v>10120.969999999999</v>
      </c>
      <c r="CQ313" s="1">
        <v>73</v>
      </c>
      <c r="CR313" s="1">
        <v>527.61</v>
      </c>
      <c r="CS313" s="1">
        <v>25</v>
      </c>
      <c r="CT313" s="1">
        <v>0</v>
      </c>
      <c r="CU313" s="1">
        <v>169.71</v>
      </c>
      <c r="CV313" s="38"/>
      <c r="CW313" s="13">
        <f t="shared" si="75"/>
        <v>45601</v>
      </c>
      <c r="CX313" s="1"/>
      <c r="CY313" s="1"/>
      <c r="CZ313" s="1"/>
      <c r="DA313" s="1"/>
      <c r="DB313" s="1"/>
      <c r="DC313" s="1"/>
      <c r="DD313" s="1"/>
      <c r="DE313" s="38"/>
      <c r="DF313" s="13">
        <f t="shared" si="76"/>
        <v>45601</v>
      </c>
      <c r="DG313" s="1"/>
      <c r="DH313" s="1"/>
      <c r="DI313" s="1"/>
      <c r="DJ313" s="1"/>
      <c r="DK313" s="1"/>
      <c r="DL313" s="1"/>
      <c r="DM313" s="1"/>
      <c r="DN313" s="38"/>
      <c r="DO313" s="13">
        <f t="shared" si="77"/>
        <v>45601</v>
      </c>
      <c r="DP313" s="1"/>
      <c r="DQ313" s="1"/>
      <c r="DR313" s="1"/>
      <c r="DS313" s="1"/>
      <c r="DT313" s="1"/>
      <c r="DU313" s="1"/>
      <c r="DV313" s="1"/>
      <c r="DW313" s="38"/>
      <c r="DX313" s="13">
        <f t="shared" si="78"/>
        <v>45601</v>
      </c>
      <c r="DY313" s="1"/>
      <c r="DZ313" s="1"/>
      <c r="EA313" s="1"/>
      <c r="EB313" s="1"/>
      <c r="EC313" s="1"/>
      <c r="ED313" s="1"/>
      <c r="EE313" s="1"/>
      <c r="EF313" s="38"/>
      <c r="EG313" s="38"/>
      <c r="EH313" s="38"/>
      <c r="EI313" s="38"/>
      <c r="EJ313" s="38"/>
      <c r="EK313" s="38"/>
      <c r="EL313" s="38"/>
      <c r="EM313" s="38"/>
      <c r="EN313" s="38"/>
    </row>
    <row r="314" spans="1:144" x14ac:dyDescent="0.3">
      <c r="A314" s="268">
        <f t="shared" si="65"/>
        <v>10</v>
      </c>
      <c r="B314" s="11">
        <f t="shared" si="64"/>
        <v>45602</v>
      </c>
      <c r="C314" s="1">
        <v>30</v>
      </c>
      <c r="D314" s="276">
        <v>3880.68</v>
      </c>
      <c r="E314" s="1">
        <v>0</v>
      </c>
      <c r="F314" s="1">
        <v>11</v>
      </c>
      <c r="G314" s="1">
        <v>0</v>
      </c>
      <c r="H314" s="1">
        <v>0</v>
      </c>
      <c r="I314" s="1">
        <v>0</v>
      </c>
      <c r="J314" s="38"/>
      <c r="K314" s="11">
        <f t="shared" si="79"/>
        <v>45602</v>
      </c>
      <c r="L314" s="1">
        <v>66</v>
      </c>
      <c r="M314" s="1">
        <v>9545.59</v>
      </c>
      <c r="N314" s="1">
        <v>47.63</v>
      </c>
      <c r="O314" s="1">
        <v>0</v>
      </c>
      <c r="P314" s="1">
        <v>0</v>
      </c>
      <c r="Q314" s="1">
        <v>0</v>
      </c>
      <c r="R314" s="1">
        <v>3</v>
      </c>
      <c r="S314" s="38"/>
      <c r="T314" s="11">
        <f t="shared" si="66"/>
        <v>45602</v>
      </c>
      <c r="U314" s="1">
        <v>22</v>
      </c>
      <c r="V314" s="1">
        <v>2317.2600000000002</v>
      </c>
      <c r="W314" s="1">
        <v>0</v>
      </c>
      <c r="X314" s="1">
        <v>0</v>
      </c>
      <c r="Y314" s="1">
        <v>10.75</v>
      </c>
      <c r="Z314" s="1">
        <v>0</v>
      </c>
      <c r="AA314" s="1">
        <v>9.5</v>
      </c>
      <c r="AB314" s="38"/>
      <c r="AC314" s="11">
        <f t="shared" si="67"/>
        <v>45602</v>
      </c>
      <c r="AD314" s="1">
        <v>54</v>
      </c>
      <c r="AE314" s="1">
        <v>6411.59</v>
      </c>
      <c r="AF314" s="1">
        <v>58.3</v>
      </c>
      <c r="AG314" s="1">
        <v>0</v>
      </c>
      <c r="AH314" s="1">
        <v>0</v>
      </c>
      <c r="AI314" s="1">
        <v>1</v>
      </c>
      <c r="AJ314" s="1">
        <v>0</v>
      </c>
      <c r="AK314" s="38"/>
      <c r="AL314" s="11">
        <f t="shared" si="68"/>
        <v>45602</v>
      </c>
      <c r="AM314" s="1">
        <v>52</v>
      </c>
      <c r="AN314" s="1">
        <v>7204.95</v>
      </c>
      <c r="AO314" s="1">
        <v>19.43</v>
      </c>
      <c r="AP314" s="1">
        <v>0</v>
      </c>
      <c r="AQ314" s="1">
        <v>0</v>
      </c>
      <c r="AR314" s="1">
        <v>0</v>
      </c>
      <c r="AS314" s="1">
        <v>0</v>
      </c>
      <c r="AT314" s="38"/>
      <c r="AU314" s="11">
        <f t="shared" si="69"/>
        <v>45602</v>
      </c>
      <c r="AV314" s="1">
        <v>76</v>
      </c>
      <c r="AW314" s="1">
        <v>7538.47</v>
      </c>
      <c r="AX314" s="1">
        <v>0</v>
      </c>
      <c r="AY314" s="1">
        <v>35</v>
      </c>
      <c r="AZ314" s="1">
        <v>0</v>
      </c>
      <c r="BA314" s="1">
        <v>0</v>
      </c>
      <c r="BB314" s="1">
        <v>11.42</v>
      </c>
      <c r="BC314" s="38"/>
      <c r="BD314" s="11">
        <f t="shared" si="70"/>
        <v>45602</v>
      </c>
      <c r="BE314" s="1">
        <v>73</v>
      </c>
      <c r="BF314" s="1">
        <v>14593.19</v>
      </c>
      <c r="BG314" s="1">
        <v>60.04</v>
      </c>
      <c r="BH314" s="1">
        <v>0</v>
      </c>
      <c r="BI314" s="1">
        <v>0</v>
      </c>
      <c r="BJ314" s="1">
        <v>2</v>
      </c>
      <c r="BK314" s="1">
        <v>0</v>
      </c>
      <c r="BL314" s="38"/>
      <c r="BM314" s="11">
        <f t="shared" si="71"/>
        <v>45602</v>
      </c>
      <c r="BN314" s="1">
        <v>55</v>
      </c>
      <c r="BO314" s="1">
        <v>6558.66</v>
      </c>
      <c r="BP314" s="1">
        <v>26.51</v>
      </c>
      <c r="BQ314" s="1">
        <v>0</v>
      </c>
      <c r="BR314" s="1">
        <v>0</v>
      </c>
      <c r="BS314" s="1">
        <v>9</v>
      </c>
      <c r="BT314" s="1">
        <v>0</v>
      </c>
      <c r="BU314" s="38"/>
      <c r="BV314" s="11">
        <f t="shared" si="72"/>
        <v>45602</v>
      </c>
      <c r="BW314" s="1"/>
      <c r="BX314" s="1"/>
      <c r="BY314" s="1"/>
      <c r="BZ314" s="1"/>
      <c r="CA314" s="1"/>
      <c r="CB314" s="1"/>
      <c r="CC314" s="1"/>
      <c r="CD314" s="38"/>
      <c r="CE314" s="11">
        <f t="shared" si="73"/>
        <v>45602</v>
      </c>
      <c r="CF314" s="1">
        <v>22</v>
      </c>
      <c r="CG314" s="1">
        <v>2507.7199999999998</v>
      </c>
      <c r="CH314" s="1">
        <v>37.5</v>
      </c>
      <c r="CI314" s="1">
        <v>0</v>
      </c>
      <c r="CJ314" s="1">
        <v>0</v>
      </c>
      <c r="CK314" s="1">
        <v>0</v>
      </c>
      <c r="CL314" s="1">
        <v>0</v>
      </c>
      <c r="CM314" s="38"/>
      <c r="CN314" s="11">
        <f t="shared" si="74"/>
        <v>45602</v>
      </c>
      <c r="CO314" s="1">
        <v>91</v>
      </c>
      <c r="CP314" s="1">
        <v>10832.14</v>
      </c>
      <c r="CQ314" s="1">
        <v>62</v>
      </c>
      <c r="CR314" s="1">
        <v>208.86</v>
      </c>
      <c r="CS314" s="1">
        <v>50</v>
      </c>
      <c r="CT314" s="1">
        <v>0</v>
      </c>
      <c r="CU314" s="1">
        <v>54.35</v>
      </c>
      <c r="CV314" s="38"/>
      <c r="CW314" s="13">
        <f t="shared" si="75"/>
        <v>45602</v>
      </c>
      <c r="CX314" s="1"/>
      <c r="CY314" s="1"/>
      <c r="CZ314" s="1"/>
      <c r="DA314" s="1"/>
      <c r="DB314" s="1"/>
      <c r="DC314" s="1"/>
      <c r="DD314" s="1"/>
      <c r="DE314" s="38"/>
      <c r="DF314" s="13">
        <f t="shared" si="76"/>
        <v>45602</v>
      </c>
      <c r="DG314" s="1"/>
      <c r="DH314" s="1"/>
      <c r="DI314" s="1"/>
      <c r="DJ314" s="1"/>
      <c r="DK314" s="1"/>
      <c r="DL314" s="1"/>
      <c r="DM314" s="1"/>
      <c r="DN314" s="38"/>
      <c r="DO314" s="13">
        <f t="shared" si="77"/>
        <v>45602</v>
      </c>
      <c r="DP314" s="1"/>
      <c r="DQ314" s="1"/>
      <c r="DR314" s="1"/>
      <c r="DS314" s="1"/>
      <c r="DT314" s="1"/>
      <c r="DU314" s="1"/>
      <c r="DV314" s="1"/>
      <c r="DW314" s="38"/>
      <c r="DX314" s="13">
        <f t="shared" si="78"/>
        <v>45602</v>
      </c>
      <c r="DY314" s="1"/>
      <c r="DZ314" s="1"/>
      <c r="EA314" s="1"/>
      <c r="EB314" s="1"/>
      <c r="EC314" s="1"/>
      <c r="ED314" s="1"/>
      <c r="EE314" s="1"/>
      <c r="EF314" s="38"/>
      <c r="EG314" s="38"/>
      <c r="EH314" s="38"/>
      <c r="EI314" s="38"/>
      <c r="EJ314" s="38"/>
      <c r="EK314" s="38"/>
      <c r="EL314" s="38"/>
      <c r="EM314" s="38"/>
      <c r="EN314" s="38"/>
    </row>
    <row r="315" spans="1:144" x14ac:dyDescent="0.3">
      <c r="A315" s="268">
        <f t="shared" si="65"/>
        <v>10</v>
      </c>
      <c r="B315" s="11">
        <f t="shared" si="64"/>
        <v>45603</v>
      </c>
      <c r="C315" s="1">
        <v>40</v>
      </c>
      <c r="D315" s="1">
        <v>5371.67</v>
      </c>
      <c r="E315" s="1">
        <v>0</v>
      </c>
      <c r="F315" s="1">
        <v>22.5</v>
      </c>
      <c r="G315" s="1">
        <v>100</v>
      </c>
      <c r="H315" s="1">
        <v>0</v>
      </c>
      <c r="I315" s="1">
        <v>12</v>
      </c>
      <c r="J315" s="38"/>
      <c r="K315" s="11">
        <f t="shared" si="79"/>
        <v>45603</v>
      </c>
      <c r="L315" s="1">
        <v>42</v>
      </c>
      <c r="M315" s="1">
        <v>5416.29</v>
      </c>
      <c r="N315" s="1">
        <v>22.16</v>
      </c>
      <c r="O315" s="1">
        <v>0</v>
      </c>
      <c r="P315" s="1">
        <v>12.5</v>
      </c>
      <c r="Q315" s="1">
        <v>0</v>
      </c>
      <c r="R315" s="1">
        <v>0</v>
      </c>
      <c r="S315" s="38"/>
      <c r="T315" s="11">
        <f t="shared" si="66"/>
        <v>45603</v>
      </c>
      <c r="U315" s="1">
        <v>11</v>
      </c>
      <c r="V315" s="1">
        <v>1160.1400000000001</v>
      </c>
      <c r="W315" s="1">
        <v>0</v>
      </c>
      <c r="X315" s="1">
        <v>0</v>
      </c>
      <c r="Y315" s="1">
        <v>10.5</v>
      </c>
      <c r="Z315" s="1">
        <v>0</v>
      </c>
      <c r="AA315" s="1">
        <v>5</v>
      </c>
      <c r="AB315" s="38"/>
      <c r="AC315" s="11">
        <f t="shared" si="67"/>
        <v>45603</v>
      </c>
      <c r="AD315" s="1">
        <v>52</v>
      </c>
      <c r="AE315" s="1">
        <v>6126.97</v>
      </c>
      <c r="AF315" s="1">
        <v>36.090000000000003</v>
      </c>
      <c r="AG315" s="1">
        <v>0</v>
      </c>
      <c r="AH315" s="1">
        <v>-32.15</v>
      </c>
      <c r="AI315" s="1">
        <v>1</v>
      </c>
      <c r="AJ315" s="1">
        <v>0</v>
      </c>
      <c r="AK315" s="38"/>
      <c r="AL315" s="11">
        <f t="shared" si="68"/>
        <v>45603</v>
      </c>
      <c r="AM315" s="1">
        <v>49</v>
      </c>
      <c r="AN315" s="1">
        <v>6651.01</v>
      </c>
      <c r="AO315" s="1">
        <v>3.7</v>
      </c>
      <c r="AP315" s="1">
        <v>0</v>
      </c>
      <c r="AQ315" s="1">
        <v>-277.3</v>
      </c>
      <c r="AR315" s="1">
        <v>0</v>
      </c>
      <c r="AS315" s="1">
        <v>0</v>
      </c>
      <c r="AT315" s="38"/>
      <c r="AU315" s="11">
        <f t="shared" si="69"/>
        <v>45603</v>
      </c>
      <c r="AV315" s="1">
        <v>56</v>
      </c>
      <c r="AW315" s="1">
        <v>5009.2299999999996</v>
      </c>
      <c r="AX315" s="1">
        <v>0</v>
      </c>
      <c r="AY315" s="1">
        <v>32</v>
      </c>
      <c r="AZ315" s="1">
        <v>0</v>
      </c>
      <c r="BA315" s="1">
        <v>0</v>
      </c>
      <c r="BB315" s="1">
        <v>17.98</v>
      </c>
      <c r="BC315" s="38"/>
      <c r="BD315" s="11">
        <f t="shared" si="70"/>
        <v>45603</v>
      </c>
      <c r="BE315" s="1">
        <v>73</v>
      </c>
      <c r="BF315" s="1">
        <v>14068.84</v>
      </c>
      <c r="BG315" s="1">
        <v>20.78</v>
      </c>
      <c r="BH315" s="1">
        <v>0</v>
      </c>
      <c r="BI315" s="1">
        <v>0</v>
      </c>
      <c r="BJ315" s="1">
        <v>2</v>
      </c>
      <c r="BK315" s="1">
        <v>11</v>
      </c>
      <c r="BL315" s="38"/>
      <c r="BM315" s="11">
        <f t="shared" si="71"/>
        <v>45603</v>
      </c>
      <c r="BN315" s="1">
        <v>53</v>
      </c>
      <c r="BO315" s="1">
        <v>6214.21</v>
      </c>
      <c r="BP315" s="1">
        <v>24.19</v>
      </c>
      <c r="BQ315" s="1">
        <v>0</v>
      </c>
      <c r="BR315" s="1">
        <v>341.27</v>
      </c>
      <c r="BS315" s="1">
        <v>9</v>
      </c>
      <c r="BT315" s="1">
        <v>147.09</v>
      </c>
      <c r="BU315" s="38"/>
      <c r="BV315" s="11">
        <f t="shared" si="72"/>
        <v>45603</v>
      </c>
      <c r="BW315" s="1"/>
      <c r="BX315" s="1"/>
      <c r="BY315" s="1"/>
      <c r="BZ315" s="1"/>
      <c r="CA315" s="1"/>
      <c r="CB315" s="1"/>
      <c r="CC315" s="1"/>
      <c r="CD315" s="38"/>
      <c r="CE315" s="11">
        <f t="shared" si="73"/>
        <v>45603</v>
      </c>
      <c r="CF315" s="1">
        <v>21</v>
      </c>
      <c r="CG315" s="1">
        <v>2360.16</v>
      </c>
      <c r="CH315" s="1">
        <v>19</v>
      </c>
      <c r="CI315" s="1">
        <v>0</v>
      </c>
      <c r="CJ315" s="1">
        <v>0</v>
      </c>
      <c r="CK315" s="1">
        <v>0</v>
      </c>
      <c r="CL315" s="1">
        <v>5.26</v>
      </c>
      <c r="CM315" s="38"/>
      <c r="CN315" s="11">
        <f t="shared" si="74"/>
        <v>45603</v>
      </c>
      <c r="CO315" s="1">
        <v>92</v>
      </c>
      <c r="CP315" s="1">
        <v>11816.76</v>
      </c>
      <c r="CQ315" s="1">
        <v>40</v>
      </c>
      <c r="CR315" s="1">
        <v>542.49</v>
      </c>
      <c r="CS315" s="1">
        <v>50</v>
      </c>
      <c r="CT315" s="1">
        <v>0</v>
      </c>
      <c r="CU315" s="1">
        <v>39.5</v>
      </c>
      <c r="CV315" s="38"/>
      <c r="CW315" s="13">
        <f t="shared" si="75"/>
        <v>45603</v>
      </c>
      <c r="CX315" s="1"/>
      <c r="CY315" s="272"/>
      <c r="CZ315" s="1"/>
      <c r="DA315" s="1"/>
      <c r="DB315" s="1"/>
      <c r="DC315" s="1"/>
      <c r="DD315" s="1"/>
      <c r="DE315" s="38"/>
      <c r="DF315" s="13">
        <f t="shared" si="76"/>
        <v>45603</v>
      </c>
      <c r="DG315" s="1"/>
      <c r="DH315" s="1"/>
      <c r="DI315" s="1"/>
      <c r="DJ315" s="1"/>
      <c r="DK315" s="1"/>
      <c r="DL315" s="1"/>
      <c r="DM315" s="1"/>
      <c r="DN315" s="38"/>
      <c r="DO315" s="13">
        <f t="shared" si="77"/>
        <v>45603</v>
      </c>
      <c r="DP315" s="1"/>
      <c r="DQ315" s="1"/>
      <c r="DR315" s="1"/>
      <c r="DS315" s="1"/>
      <c r="DT315" s="1"/>
      <c r="DU315" s="1"/>
      <c r="DV315" s="1"/>
      <c r="DW315" s="38"/>
      <c r="DX315" s="13">
        <f t="shared" si="78"/>
        <v>45603</v>
      </c>
      <c r="DY315" s="1"/>
      <c r="DZ315" s="1"/>
      <c r="EA315" s="1"/>
      <c r="EB315" s="1"/>
      <c r="EC315" s="1"/>
      <c r="ED315" s="1"/>
      <c r="EE315" s="1"/>
      <c r="EF315" s="38"/>
      <c r="EG315" s="38"/>
      <c r="EH315" s="38"/>
      <c r="EI315" s="38"/>
      <c r="EJ315" s="38"/>
      <c r="EK315" s="38"/>
      <c r="EL315" s="38"/>
      <c r="EM315" s="38"/>
      <c r="EN315" s="38"/>
    </row>
    <row r="316" spans="1:144" x14ac:dyDescent="0.3">
      <c r="A316" s="268">
        <f t="shared" si="65"/>
        <v>10</v>
      </c>
      <c r="B316" s="11">
        <f t="shared" si="64"/>
        <v>45604</v>
      </c>
      <c r="C316" s="1">
        <v>48</v>
      </c>
      <c r="D316" s="1">
        <v>6370.54</v>
      </c>
      <c r="E316" s="1">
        <v>0</v>
      </c>
      <c r="F316" s="1">
        <v>65</v>
      </c>
      <c r="G316" s="1">
        <v>50</v>
      </c>
      <c r="H316" s="1">
        <v>0</v>
      </c>
      <c r="I316" s="1">
        <v>49.5</v>
      </c>
      <c r="J316" s="38"/>
      <c r="K316" s="11">
        <f t="shared" si="79"/>
        <v>45604</v>
      </c>
      <c r="L316" s="1">
        <v>40</v>
      </c>
      <c r="M316" s="1">
        <v>5107.16</v>
      </c>
      <c r="N316" s="1">
        <v>10.85</v>
      </c>
      <c r="O316" s="1">
        <v>0</v>
      </c>
      <c r="P316" s="1">
        <v>130</v>
      </c>
      <c r="Q316" s="1">
        <v>0</v>
      </c>
      <c r="R316" s="1">
        <v>138.5</v>
      </c>
      <c r="S316" s="38"/>
      <c r="T316" s="11">
        <f t="shared" si="66"/>
        <v>45604</v>
      </c>
      <c r="U316" s="1">
        <v>26</v>
      </c>
      <c r="V316" s="1">
        <v>2961.86</v>
      </c>
      <c r="W316" s="1">
        <v>0</v>
      </c>
      <c r="X316" s="1">
        <v>0</v>
      </c>
      <c r="Y316" s="1">
        <v>7.75</v>
      </c>
      <c r="Z316" s="1">
        <v>0</v>
      </c>
      <c r="AA316" s="1">
        <v>3</v>
      </c>
      <c r="AB316" s="38"/>
      <c r="AC316" s="11">
        <f t="shared" si="67"/>
        <v>45604</v>
      </c>
      <c r="AD316" s="1">
        <v>76</v>
      </c>
      <c r="AE316" s="1">
        <v>9285.01</v>
      </c>
      <c r="AF316" s="1">
        <v>121.26</v>
      </c>
      <c r="AG316" s="1">
        <v>0</v>
      </c>
      <c r="AH316" s="1">
        <v>-166.4</v>
      </c>
      <c r="AI316" s="1">
        <v>1</v>
      </c>
      <c r="AJ316" s="1">
        <v>0</v>
      </c>
      <c r="AK316" s="38"/>
      <c r="AL316" s="11">
        <f t="shared" si="68"/>
        <v>45604</v>
      </c>
      <c r="AM316" s="1">
        <v>53</v>
      </c>
      <c r="AN316" s="1">
        <v>7089.6</v>
      </c>
      <c r="AO316" s="1">
        <v>22.21</v>
      </c>
      <c r="AP316" s="1">
        <v>0</v>
      </c>
      <c r="AQ316" s="1">
        <v>256.60000000000002</v>
      </c>
      <c r="AR316" s="1">
        <v>0</v>
      </c>
      <c r="AS316" s="1">
        <v>0</v>
      </c>
      <c r="AT316" s="38"/>
      <c r="AU316" s="11">
        <f t="shared" si="69"/>
        <v>45604</v>
      </c>
      <c r="AV316" s="1">
        <v>49</v>
      </c>
      <c r="AW316" s="1">
        <v>3977.87</v>
      </c>
      <c r="AX316" s="1">
        <v>0</v>
      </c>
      <c r="AY316" s="1">
        <v>51.73</v>
      </c>
      <c r="AZ316" s="1">
        <v>0</v>
      </c>
      <c r="BA316" s="1">
        <v>0</v>
      </c>
      <c r="BB316" s="1">
        <v>256.41000000000003</v>
      </c>
      <c r="BC316" s="38"/>
      <c r="BD316" s="11">
        <f t="shared" si="70"/>
        <v>45604</v>
      </c>
      <c r="BE316" s="1">
        <v>73</v>
      </c>
      <c r="BF316" s="1">
        <v>12086.67</v>
      </c>
      <c r="BG316" s="1">
        <v>62.35</v>
      </c>
      <c r="BH316" s="1">
        <v>0</v>
      </c>
      <c r="BI316" s="1">
        <v>0</v>
      </c>
      <c r="BJ316" s="1">
        <v>2</v>
      </c>
      <c r="BK316" s="1">
        <v>5.5</v>
      </c>
      <c r="BL316" s="38"/>
      <c r="BM316" s="11">
        <f t="shared" si="71"/>
        <v>45604</v>
      </c>
      <c r="BN316" s="1">
        <v>54</v>
      </c>
      <c r="BO316" s="1">
        <v>6167.01</v>
      </c>
      <c r="BP316" s="1">
        <v>40</v>
      </c>
      <c r="BQ316" s="1">
        <v>0</v>
      </c>
      <c r="BR316" s="1">
        <v>184</v>
      </c>
      <c r="BS316" s="1">
        <v>9</v>
      </c>
      <c r="BT316" s="1">
        <v>20.5</v>
      </c>
      <c r="BU316" s="38"/>
      <c r="BV316" s="11">
        <f t="shared" si="72"/>
        <v>45604</v>
      </c>
      <c r="BW316" s="1"/>
      <c r="BX316" s="1"/>
      <c r="BY316" s="1"/>
      <c r="BZ316" s="1"/>
      <c r="CA316" s="1"/>
      <c r="CB316" s="1"/>
      <c r="CC316" s="1"/>
      <c r="CD316" s="38"/>
      <c r="CE316" s="11">
        <f t="shared" si="73"/>
        <v>45604</v>
      </c>
      <c r="CF316" s="1">
        <v>43</v>
      </c>
      <c r="CG316" s="1">
        <v>5309.57</v>
      </c>
      <c r="CH316" s="1">
        <v>71</v>
      </c>
      <c r="CI316" s="1">
        <v>0</v>
      </c>
      <c r="CJ316" s="1">
        <v>0</v>
      </c>
      <c r="CK316" s="1">
        <v>0</v>
      </c>
      <c r="CL316" s="1">
        <v>0</v>
      </c>
      <c r="CM316" s="38"/>
      <c r="CN316" s="11">
        <f t="shared" si="74"/>
        <v>45604</v>
      </c>
      <c r="CO316" s="1">
        <v>92</v>
      </c>
      <c r="CP316" s="1">
        <v>11944.55</v>
      </c>
      <c r="CQ316" s="1">
        <v>164</v>
      </c>
      <c r="CR316" s="1">
        <v>819.85</v>
      </c>
      <c r="CS316" s="1">
        <v>25</v>
      </c>
      <c r="CT316" s="1">
        <v>0</v>
      </c>
      <c r="CU316" s="276">
        <v>357.89</v>
      </c>
      <c r="CV316" s="38"/>
      <c r="CW316" s="13">
        <f t="shared" si="75"/>
        <v>45604</v>
      </c>
      <c r="CX316" s="1"/>
      <c r="CY316" s="1"/>
      <c r="CZ316" s="1"/>
      <c r="DA316" s="1"/>
      <c r="DB316" s="1"/>
      <c r="DC316" s="1"/>
      <c r="DD316" s="1"/>
      <c r="DE316" s="38"/>
      <c r="DF316" s="13">
        <f t="shared" si="76"/>
        <v>45604</v>
      </c>
      <c r="DG316" s="1"/>
      <c r="DH316" s="1"/>
      <c r="DI316" s="1"/>
      <c r="DJ316" s="1"/>
      <c r="DK316" s="1"/>
      <c r="DL316" s="1"/>
      <c r="DM316" s="1"/>
      <c r="DN316" s="38"/>
      <c r="DO316" s="13">
        <f t="shared" si="77"/>
        <v>45604</v>
      </c>
      <c r="DP316" s="1"/>
      <c r="DQ316" s="1"/>
      <c r="DR316" s="1"/>
      <c r="DS316" s="1"/>
      <c r="DT316" s="1"/>
      <c r="DU316" s="1"/>
      <c r="DV316" s="1"/>
      <c r="DW316" s="38"/>
      <c r="DX316" s="13">
        <f t="shared" si="78"/>
        <v>45604</v>
      </c>
      <c r="DY316" s="1"/>
      <c r="DZ316" s="1"/>
      <c r="EA316" s="1"/>
      <c r="EB316" s="1"/>
      <c r="EC316" s="1"/>
      <c r="ED316" s="1"/>
      <c r="EE316" s="1"/>
      <c r="EF316" s="38"/>
      <c r="EG316" s="38"/>
      <c r="EH316" s="38"/>
      <c r="EI316" s="38"/>
      <c r="EJ316" s="38"/>
      <c r="EK316" s="38"/>
      <c r="EL316" s="38"/>
      <c r="EM316" s="38"/>
      <c r="EN316" s="38"/>
    </row>
    <row r="317" spans="1:144" x14ac:dyDescent="0.3">
      <c r="A317" s="268">
        <f t="shared" si="65"/>
        <v>10</v>
      </c>
      <c r="B317" s="11">
        <f t="shared" si="64"/>
        <v>45605</v>
      </c>
      <c r="C317" s="1">
        <v>51</v>
      </c>
      <c r="D317" s="1">
        <v>6164.79</v>
      </c>
      <c r="E317" s="1">
        <v>0</v>
      </c>
      <c r="F317" s="1">
        <v>94</v>
      </c>
      <c r="G317" s="1">
        <v>10</v>
      </c>
      <c r="H317" s="1">
        <v>0</v>
      </c>
      <c r="I317" s="1">
        <v>57.5</v>
      </c>
      <c r="J317" s="38"/>
      <c r="K317" s="11">
        <f t="shared" si="79"/>
        <v>45605</v>
      </c>
      <c r="L317" s="1">
        <v>43</v>
      </c>
      <c r="M317" s="1">
        <v>5692.85</v>
      </c>
      <c r="N317" s="1">
        <v>60.13</v>
      </c>
      <c r="O317" s="1">
        <v>0</v>
      </c>
      <c r="P317" s="1">
        <v>50</v>
      </c>
      <c r="Q317" s="1">
        <v>0</v>
      </c>
      <c r="R317" s="1">
        <v>12.5</v>
      </c>
      <c r="S317" s="38"/>
      <c r="T317" s="11">
        <f t="shared" si="66"/>
        <v>45605</v>
      </c>
      <c r="U317" s="1">
        <v>28</v>
      </c>
      <c r="V317" s="1">
        <v>3152.35</v>
      </c>
      <c r="W317" s="1">
        <v>0</v>
      </c>
      <c r="X317" s="1">
        <v>0</v>
      </c>
      <c r="Y317" s="1">
        <v>19</v>
      </c>
      <c r="Z317" s="1">
        <v>0</v>
      </c>
      <c r="AA317" s="1">
        <v>3.5</v>
      </c>
      <c r="AB317" s="38"/>
      <c r="AC317" s="11">
        <f t="shared" si="67"/>
        <v>45605</v>
      </c>
      <c r="AD317" s="1">
        <v>41</v>
      </c>
      <c r="AE317" s="1">
        <v>4677.07</v>
      </c>
      <c r="AF317" s="1">
        <v>52.74</v>
      </c>
      <c r="AG317" s="1">
        <v>0</v>
      </c>
      <c r="AH317" s="1">
        <v>0</v>
      </c>
      <c r="AI317" s="1">
        <v>1</v>
      </c>
      <c r="AJ317" s="1">
        <v>0</v>
      </c>
      <c r="AK317" s="38"/>
      <c r="AL317" s="11">
        <f t="shared" si="68"/>
        <v>45605</v>
      </c>
      <c r="AM317" s="1">
        <v>40</v>
      </c>
      <c r="AN317" s="1">
        <v>5031.3</v>
      </c>
      <c r="AO317" s="1">
        <v>7.4</v>
      </c>
      <c r="AP317" s="1">
        <v>0</v>
      </c>
      <c r="AQ317" s="1">
        <v>0</v>
      </c>
      <c r="AR317" s="1">
        <v>0</v>
      </c>
      <c r="AS317" s="1">
        <v>0</v>
      </c>
      <c r="AT317" s="38"/>
      <c r="AU317" s="11">
        <f t="shared" si="69"/>
        <v>45605</v>
      </c>
      <c r="AV317" s="1">
        <v>52</v>
      </c>
      <c r="AW317" s="1">
        <v>4140.59</v>
      </c>
      <c r="AX317" s="1">
        <v>0</v>
      </c>
      <c r="AY317" s="1">
        <v>86</v>
      </c>
      <c r="AZ317" s="1">
        <v>3</v>
      </c>
      <c r="BA317" s="1">
        <v>0</v>
      </c>
      <c r="BB317" s="1">
        <v>137.22999999999999</v>
      </c>
      <c r="BC317" s="38"/>
      <c r="BD317" s="11">
        <f t="shared" si="70"/>
        <v>45605</v>
      </c>
      <c r="BE317" s="1">
        <v>62</v>
      </c>
      <c r="BF317" s="1">
        <v>10244.16</v>
      </c>
      <c r="BG317" s="1">
        <v>48.96</v>
      </c>
      <c r="BH317" s="1">
        <v>0</v>
      </c>
      <c r="BI317" s="1">
        <v>0</v>
      </c>
      <c r="BJ317" s="1">
        <v>2</v>
      </c>
      <c r="BK317" s="1">
        <v>24</v>
      </c>
      <c r="BL317" s="38"/>
      <c r="BM317" s="11">
        <f t="shared" si="71"/>
        <v>45605</v>
      </c>
      <c r="BN317" s="1">
        <v>52</v>
      </c>
      <c r="BO317" s="1">
        <v>6221.43</v>
      </c>
      <c r="BP317" s="1">
        <v>0.93</v>
      </c>
      <c r="BQ317" s="1">
        <v>0</v>
      </c>
      <c r="BR317" s="1">
        <v>98</v>
      </c>
      <c r="BS317" s="1">
        <v>9</v>
      </c>
      <c r="BT317" s="1">
        <v>0</v>
      </c>
      <c r="BU317" s="38"/>
      <c r="BV317" s="11">
        <f t="shared" si="72"/>
        <v>45605</v>
      </c>
      <c r="BW317" s="1"/>
      <c r="BX317" s="1"/>
      <c r="BY317" s="1"/>
      <c r="BZ317" s="1"/>
      <c r="CA317" s="1"/>
      <c r="CB317" s="1"/>
      <c r="CC317" s="1"/>
      <c r="CD317" s="38"/>
      <c r="CE317" s="11">
        <f t="shared" si="73"/>
        <v>45605</v>
      </c>
      <c r="CF317" s="1">
        <v>37</v>
      </c>
      <c r="CG317" s="1">
        <v>4366.59</v>
      </c>
      <c r="CH317" s="1">
        <v>42.5</v>
      </c>
      <c r="CI317" s="1">
        <v>0</v>
      </c>
      <c r="CJ317" s="1">
        <v>0</v>
      </c>
      <c r="CK317" s="1">
        <v>0</v>
      </c>
      <c r="CL317" s="1">
        <v>2.1</v>
      </c>
      <c r="CM317" s="38"/>
      <c r="CN317" s="11">
        <f t="shared" si="74"/>
        <v>45605</v>
      </c>
      <c r="CO317" s="1">
        <v>56</v>
      </c>
      <c r="CP317" s="1">
        <v>7409.26</v>
      </c>
      <c r="CQ317" s="1">
        <v>45</v>
      </c>
      <c r="CR317" s="1">
        <v>983.21</v>
      </c>
      <c r="CS317" s="1">
        <v>0</v>
      </c>
      <c r="CT317" s="1">
        <v>2</v>
      </c>
      <c r="CU317" s="1">
        <v>151.26</v>
      </c>
      <c r="CV317" s="38"/>
      <c r="CW317" s="13">
        <f t="shared" si="75"/>
        <v>45605</v>
      </c>
      <c r="CX317" s="1"/>
      <c r="CY317" s="1"/>
      <c r="CZ317" s="1"/>
      <c r="DA317" s="1"/>
      <c r="DB317" s="1"/>
      <c r="DC317" s="1"/>
      <c r="DD317" s="1"/>
      <c r="DE317" s="38"/>
      <c r="DF317" s="13">
        <f t="shared" si="76"/>
        <v>45605</v>
      </c>
      <c r="DG317" s="1"/>
      <c r="DH317" s="1"/>
      <c r="DI317" s="1"/>
      <c r="DJ317" s="1"/>
      <c r="DK317" s="1"/>
      <c r="DL317" s="1"/>
      <c r="DM317" s="1"/>
      <c r="DN317" s="38"/>
      <c r="DO317" s="13">
        <f t="shared" si="77"/>
        <v>45605</v>
      </c>
      <c r="DP317" s="1"/>
      <c r="DQ317" s="1"/>
      <c r="DR317" s="1"/>
      <c r="DS317" s="1"/>
      <c r="DT317" s="1"/>
      <c r="DU317" s="1"/>
      <c r="DV317" s="1"/>
      <c r="DW317" s="38"/>
      <c r="DX317" s="13">
        <f t="shared" si="78"/>
        <v>45605</v>
      </c>
      <c r="DY317" s="1"/>
      <c r="DZ317" s="1"/>
      <c r="EA317" s="1"/>
      <c r="EB317" s="1"/>
      <c r="EC317" s="1"/>
      <c r="ED317" s="1"/>
      <c r="EE317" s="1"/>
      <c r="EF317" s="38"/>
      <c r="EG317" s="38"/>
      <c r="EH317" s="38"/>
      <c r="EI317" s="38"/>
      <c r="EJ317" s="38"/>
      <c r="EK317" s="38"/>
      <c r="EL317" s="38"/>
      <c r="EM317" s="38"/>
      <c r="EN317" s="38"/>
    </row>
    <row r="318" spans="1:144" x14ac:dyDescent="0.3">
      <c r="A318" s="268">
        <f t="shared" si="65"/>
        <v>10</v>
      </c>
      <c r="B318" s="11">
        <f t="shared" si="64"/>
        <v>45606</v>
      </c>
      <c r="C318" s="1">
        <v>25</v>
      </c>
      <c r="D318" s="1">
        <v>2989.56</v>
      </c>
      <c r="E318" s="1">
        <v>0</v>
      </c>
      <c r="F318" s="1">
        <v>6.5</v>
      </c>
      <c r="G318" s="1">
        <v>0</v>
      </c>
      <c r="H318" s="1">
        <v>0</v>
      </c>
      <c r="I318" s="1">
        <v>844.54</v>
      </c>
      <c r="J318" s="38"/>
      <c r="K318" s="11">
        <f t="shared" si="79"/>
        <v>45606</v>
      </c>
      <c r="L318" s="1">
        <v>29</v>
      </c>
      <c r="M318" s="1">
        <v>4305.6400000000003</v>
      </c>
      <c r="N318" s="1">
        <v>40.57</v>
      </c>
      <c r="O318" s="1">
        <v>0</v>
      </c>
      <c r="P318" s="1">
        <v>141</v>
      </c>
      <c r="Q318" s="1">
        <v>0</v>
      </c>
      <c r="R318" s="1">
        <v>27.5</v>
      </c>
      <c r="S318" s="38"/>
      <c r="T318" s="11">
        <f t="shared" si="66"/>
        <v>45606</v>
      </c>
      <c r="U318" s="1">
        <v>21</v>
      </c>
      <c r="V318" s="1">
        <v>2303.46</v>
      </c>
      <c r="W318" s="1">
        <v>0</v>
      </c>
      <c r="X318" s="1">
        <v>0</v>
      </c>
      <c r="Y318" s="1">
        <v>19.5</v>
      </c>
      <c r="Z318" s="1">
        <v>0</v>
      </c>
      <c r="AA318" s="1">
        <v>23.5</v>
      </c>
      <c r="AB318" s="38"/>
      <c r="AC318" s="11">
        <f t="shared" si="67"/>
        <v>45606</v>
      </c>
      <c r="AD318" s="1">
        <v>33</v>
      </c>
      <c r="AE318" s="1">
        <v>4055.85</v>
      </c>
      <c r="AF318" s="1">
        <v>13.89</v>
      </c>
      <c r="AG318" s="1">
        <v>0</v>
      </c>
      <c r="AH318" s="1">
        <v>4.95</v>
      </c>
      <c r="AI318" s="1">
        <v>1</v>
      </c>
      <c r="AJ318" s="1">
        <v>5</v>
      </c>
      <c r="AK318" s="38"/>
      <c r="AL318" s="11">
        <f t="shared" si="68"/>
        <v>45606</v>
      </c>
      <c r="AM318" s="1">
        <v>42</v>
      </c>
      <c r="AN318" s="1">
        <v>5387.39</v>
      </c>
      <c r="AO318" s="1">
        <v>3.7</v>
      </c>
      <c r="AP318" s="1">
        <v>0</v>
      </c>
      <c r="AQ318" s="1">
        <v>56.6</v>
      </c>
      <c r="AR318" s="1">
        <v>0</v>
      </c>
      <c r="AS318" s="1">
        <v>0</v>
      </c>
      <c r="AT318" s="38"/>
      <c r="AU318" s="11">
        <f t="shared" si="69"/>
        <v>45606</v>
      </c>
      <c r="AV318" s="1">
        <v>38</v>
      </c>
      <c r="AW318" s="1">
        <v>-734.41</v>
      </c>
      <c r="AX318" s="1">
        <v>0</v>
      </c>
      <c r="AY318" s="1">
        <v>38</v>
      </c>
      <c r="AZ318" s="1">
        <v>119.66</v>
      </c>
      <c r="BA318" s="1">
        <v>0</v>
      </c>
      <c r="BB318" s="1">
        <v>-101.3</v>
      </c>
      <c r="BC318" s="38"/>
      <c r="BD318" s="11">
        <f t="shared" si="70"/>
        <v>45606</v>
      </c>
      <c r="BE318" s="1">
        <v>63</v>
      </c>
      <c r="BF318" s="1">
        <v>9191.74</v>
      </c>
      <c r="BG318" s="1">
        <v>32.33</v>
      </c>
      <c r="BH318" s="1">
        <v>0</v>
      </c>
      <c r="BI318" s="1">
        <v>0</v>
      </c>
      <c r="BJ318" s="1">
        <v>2</v>
      </c>
      <c r="BK318" s="1">
        <v>0</v>
      </c>
      <c r="BL318" s="38"/>
      <c r="BM318" s="11">
        <f t="shared" si="71"/>
        <v>45606</v>
      </c>
      <c r="BN318" s="1">
        <v>49</v>
      </c>
      <c r="BO318" s="1">
        <v>5518.22</v>
      </c>
      <c r="BP318" s="1">
        <v>6.05</v>
      </c>
      <c r="BQ318" s="1">
        <v>0</v>
      </c>
      <c r="BR318" s="1">
        <v>95.48</v>
      </c>
      <c r="BS318" s="1">
        <v>9</v>
      </c>
      <c r="BT318" s="1">
        <v>141.47</v>
      </c>
      <c r="BU318" s="38"/>
      <c r="BV318" s="11">
        <f t="shared" si="72"/>
        <v>45606</v>
      </c>
      <c r="BW318" s="1"/>
      <c r="BX318" s="1"/>
      <c r="BY318" s="1"/>
      <c r="BZ318" s="1"/>
      <c r="CA318" s="1"/>
      <c r="CB318" s="1"/>
      <c r="CC318" s="1"/>
      <c r="CD318" s="38"/>
      <c r="CE318" s="11">
        <f t="shared" si="73"/>
        <v>45606</v>
      </c>
      <c r="CF318" s="1">
        <v>15</v>
      </c>
      <c r="CG318" s="1">
        <v>1814.57</v>
      </c>
      <c r="CH318" s="1">
        <v>16</v>
      </c>
      <c r="CI318" s="1">
        <v>0</v>
      </c>
      <c r="CJ318" s="1">
        <v>0</v>
      </c>
      <c r="CK318" s="1">
        <v>0</v>
      </c>
      <c r="CL318" s="1">
        <v>0</v>
      </c>
      <c r="CM318" s="38"/>
      <c r="CN318" s="11">
        <f t="shared" si="74"/>
        <v>45606</v>
      </c>
      <c r="CO318" s="1">
        <v>61</v>
      </c>
      <c r="CP318" s="1">
        <v>6763.45</v>
      </c>
      <c r="CQ318" s="1">
        <v>32.5</v>
      </c>
      <c r="CR318" s="1">
        <v>14.62</v>
      </c>
      <c r="CS318" s="1">
        <v>100</v>
      </c>
      <c r="CT318" s="1">
        <v>0</v>
      </c>
      <c r="CU318" s="1">
        <v>29.49</v>
      </c>
      <c r="CV318" s="38"/>
      <c r="CW318" s="13">
        <f t="shared" si="75"/>
        <v>45606</v>
      </c>
      <c r="CX318" s="1"/>
      <c r="CY318" s="1"/>
      <c r="CZ318" s="1"/>
      <c r="DA318" s="1"/>
      <c r="DB318" s="1"/>
      <c r="DC318" s="1"/>
      <c r="DD318" s="1"/>
      <c r="DE318" s="38"/>
      <c r="DF318" s="13">
        <f t="shared" si="76"/>
        <v>45606</v>
      </c>
      <c r="DG318" s="1"/>
      <c r="DH318" s="1"/>
      <c r="DI318" s="1"/>
      <c r="DJ318" s="1"/>
      <c r="DK318" s="1"/>
      <c r="DL318" s="1"/>
      <c r="DM318" s="1"/>
      <c r="DN318" s="38"/>
      <c r="DO318" s="13">
        <f t="shared" si="77"/>
        <v>45606</v>
      </c>
      <c r="DP318" s="1"/>
      <c r="DQ318" s="1"/>
      <c r="DR318" s="1"/>
      <c r="DS318" s="1"/>
      <c r="DT318" s="1"/>
      <c r="DU318" s="1"/>
      <c r="DV318" s="1"/>
      <c r="DW318" s="38"/>
      <c r="DX318" s="13">
        <f t="shared" si="78"/>
        <v>45606</v>
      </c>
      <c r="DY318" s="1"/>
      <c r="DZ318" s="1"/>
      <c r="EA318" s="1"/>
      <c r="EB318" s="1"/>
      <c r="EC318" s="1"/>
      <c r="ED318" s="1"/>
      <c r="EE318" s="1"/>
      <c r="EF318" s="38"/>
      <c r="EG318" s="38"/>
      <c r="EH318" s="38"/>
      <c r="EI318" s="38"/>
      <c r="EJ318" s="38"/>
      <c r="EK318" s="38"/>
      <c r="EL318" s="38"/>
      <c r="EM318" s="38"/>
      <c r="EN318" s="38"/>
    </row>
    <row r="319" spans="1:144" x14ac:dyDescent="0.3">
      <c r="A319" s="268">
        <f t="shared" si="65"/>
        <v>10</v>
      </c>
      <c r="B319" s="11">
        <f t="shared" si="64"/>
        <v>45607</v>
      </c>
      <c r="C319" s="1">
        <v>34</v>
      </c>
      <c r="D319" s="1">
        <v>4763.79</v>
      </c>
      <c r="E319" s="1">
        <v>0</v>
      </c>
      <c r="F319" s="1">
        <v>11</v>
      </c>
      <c r="G319" s="1">
        <v>0</v>
      </c>
      <c r="H319" s="1">
        <v>0</v>
      </c>
      <c r="I319" s="1">
        <v>0</v>
      </c>
      <c r="J319" s="38"/>
      <c r="K319" s="11">
        <f t="shared" si="79"/>
        <v>45607</v>
      </c>
      <c r="L319" s="1">
        <v>46</v>
      </c>
      <c r="M319" s="1">
        <v>6832</v>
      </c>
      <c r="N319" s="1">
        <v>36.32</v>
      </c>
      <c r="O319" s="1">
        <v>0</v>
      </c>
      <c r="P319" s="1">
        <v>0</v>
      </c>
      <c r="Q319" s="1">
        <v>0</v>
      </c>
      <c r="R319" s="1">
        <v>3</v>
      </c>
      <c r="S319" s="38"/>
      <c r="T319" s="11">
        <f t="shared" si="66"/>
        <v>45607</v>
      </c>
      <c r="U319" s="1">
        <v>22</v>
      </c>
      <c r="V319" s="1">
        <v>2472.56</v>
      </c>
      <c r="W319" s="1">
        <v>0</v>
      </c>
      <c r="X319" s="1">
        <v>0</v>
      </c>
      <c r="Y319" s="1">
        <v>16</v>
      </c>
      <c r="Z319" s="1">
        <v>0</v>
      </c>
      <c r="AA319" s="1">
        <v>586.54</v>
      </c>
      <c r="AB319" s="38"/>
      <c r="AC319" s="11">
        <f t="shared" si="67"/>
        <v>45607</v>
      </c>
      <c r="AD319" s="1">
        <v>60</v>
      </c>
      <c r="AE319" s="1">
        <v>7063.85</v>
      </c>
      <c r="AF319" s="1">
        <v>42.58</v>
      </c>
      <c r="AG319" s="1">
        <v>0</v>
      </c>
      <c r="AH319" s="1">
        <v>0</v>
      </c>
      <c r="AI319" s="1">
        <v>0</v>
      </c>
      <c r="AJ319" s="1">
        <v>0</v>
      </c>
      <c r="AK319" s="38"/>
      <c r="AL319" s="11">
        <f t="shared" si="68"/>
        <v>45607</v>
      </c>
      <c r="AM319" s="1">
        <v>53</v>
      </c>
      <c r="AN319" s="1">
        <v>7116.12</v>
      </c>
      <c r="AO319" s="1">
        <v>24.98</v>
      </c>
      <c r="AP319" s="1">
        <v>0</v>
      </c>
      <c r="AQ319" s="1">
        <v>0</v>
      </c>
      <c r="AR319" s="1">
        <v>0</v>
      </c>
      <c r="AS319" s="1">
        <v>0</v>
      </c>
      <c r="AT319" s="38"/>
      <c r="AU319" s="11">
        <f t="shared" si="69"/>
        <v>45607</v>
      </c>
      <c r="AV319" s="1">
        <v>59</v>
      </c>
      <c r="AW319" s="1">
        <v>3781.86</v>
      </c>
      <c r="AX319" s="1">
        <v>0</v>
      </c>
      <c r="AY319" s="1">
        <v>117</v>
      </c>
      <c r="AZ319" s="1">
        <v>0</v>
      </c>
      <c r="BA319" s="1">
        <v>0</v>
      </c>
      <c r="BB319" s="1">
        <v>15.63</v>
      </c>
      <c r="BC319" s="38"/>
      <c r="BD319" s="11">
        <f t="shared" si="70"/>
        <v>45607</v>
      </c>
      <c r="BE319" s="1">
        <v>71</v>
      </c>
      <c r="BF319" s="1">
        <v>11452.76</v>
      </c>
      <c r="BG319" s="1">
        <v>27.7</v>
      </c>
      <c r="BH319" s="1">
        <v>0</v>
      </c>
      <c r="BI319" s="1">
        <v>24.75</v>
      </c>
      <c r="BJ319" s="1">
        <v>3</v>
      </c>
      <c r="BK319" s="1">
        <v>16</v>
      </c>
      <c r="BL319" s="38"/>
      <c r="BM319" s="11">
        <f t="shared" si="71"/>
        <v>45607</v>
      </c>
      <c r="BN319" s="1">
        <v>53</v>
      </c>
      <c r="BO319" s="1">
        <v>6112.79</v>
      </c>
      <c r="BP319" s="1">
        <v>9.77</v>
      </c>
      <c r="BQ319" s="1">
        <v>0</v>
      </c>
      <c r="BR319" s="1">
        <v>229.98</v>
      </c>
      <c r="BS319" s="1">
        <v>9</v>
      </c>
      <c r="BT319" s="1">
        <v>0</v>
      </c>
      <c r="BU319" s="38"/>
      <c r="BV319" s="11">
        <f t="shared" si="72"/>
        <v>45607</v>
      </c>
      <c r="BW319" s="1"/>
      <c r="BX319" s="1"/>
      <c r="BY319" s="1"/>
      <c r="BZ319" s="1"/>
      <c r="CA319" s="1"/>
      <c r="CB319" s="1"/>
      <c r="CC319" s="1"/>
      <c r="CD319" s="38"/>
      <c r="CE319" s="11">
        <f t="shared" si="73"/>
        <v>45607</v>
      </c>
      <c r="CF319" s="1">
        <v>35</v>
      </c>
      <c r="CG319" s="1">
        <v>4283.91</v>
      </c>
      <c r="CH319" s="1">
        <v>70.5</v>
      </c>
      <c r="CI319" s="1">
        <v>0</v>
      </c>
      <c r="CJ319" s="1">
        <v>0</v>
      </c>
      <c r="CK319" s="1">
        <v>0</v>
      </c>
      <c r="CL319" s="1">
        <v>2.63</v>
      </c>
      <c r="CM319" s="38"/>
      <c r="CN319" s="11">
        <f t="shared" si="74"/>
        <v>45607</v>
      </c>
      <c r="CO319" s="1">
        <v>84</v>
      </c>
      <c r="CP319" s="1">
        <v>9805.86</v>
      </c>
      <c r="CQ319" s="1">
        <v>41</v>
      </c>
      <c r="CR319" s="1">
        <v>308.12</v>
      </c>
      <c r="CS319" s="1">
        <v>100</v>
      </c>
      <c r="CT319" s="1">
        <v>0</v>
      </c>
      <c r="CU319" s="1">
        <v>75.599999999999994</v>
      </c>
      <c r="CV319" s="38"/>
      <c r="CW319" s="13">
        <f t="shared" si="75"/>
        <v>45607</v>
      </c>
      <c r="CX319" s="1"/>
      <c r="CY319" s="1"/>
      <c r="CZ319" s="1"/>
      <c r="DA319" s="1"/>
      <c r="DB319" s="1"/>
      <c r="DC319" s="1"/>
      <c r="DD319" s="1"/>
      <c r="DE319" s="38"/>
      <c r="DF319" s="13">
        <f t="shared" si="76"/>
        <v>45607</v>
      </c>
      <c r="DG319" s="1"/>
      <c r="DH319" s="1"/>
      <c r="DI319" s="1"/>
      <c r="DJ319" s="1"/>
      <c r="DK319" s="1"/>
      <c r="DL319" s="1"/>
      <c r="DM319" s="1"/>
      <c r="DN319" s="38"/>
      <c r="DO319" s="13">
        <f t="shared" si="77"/>
        <v>45607</v>
      </c>
      <c r="DP319" s="1"/>
      <c r="DQ319" s="1"/>
      <c r="DR319" s="1"/>
      <c r="DS319" s="1"/>
      <c r="DT319" s="1"/>
      <c r="DU319" s="1"/>
      <c r="DV319" s="1"/>
      <c r="DW319" s="38"/>
      <c r="DX319" s="13">
        <f t="shared" si="78"/>
        <v>45607</v>
      </c>
      <c r="DY319" s="1"/>
      <c r="DZ319" s="1"/>
      <c r="EA319" s="1"/>
      <c r="EB319" s="1"/>
      <c r="EC319" s="1"/>
      <c r="ED319" s="1"/>
      <c r="EE319" s="1"/>
      <c r="EF319" s="38"/>
      <c r="EG319" s="38"/>
      <c r="EH319" s="38"/>
      <c r="EI319" s="38"/>
      <c r="EJ319" s="38"/>
      <c r="EK319" s="38"/>
      <c r="EL319" s="38"/>
      <c r="EM319" s="38"/>
      <c r="EN319" s="38"/>
    </row>
    <row r="320" spans="1:144" x14ac:dyDescent="0.3">
      <c r="A320" s="268">
        <f t="shared" si="65"/>
        <v>10</v>
      </c>
      <c r="B320" s="11">
        <f t="shared" si="64"/>
        <v>45608</v>
      </c>
      <c r="C320" s="1">
        <v>46</v>
      </c>
      <c r="D320" s="1">
        <v>6884.39</v>
      </c>
      <c r="E320" s="1">
        <v>0</v>
      </c>
      <c r="F320" s="1">
        <v>22</v>
      </c>
      <c r="G320" s="1">
        <v>340.1</v>
      </c>
      <c r="H320" s="1">
        <v>0</v>
      </c>
      <c r="I320" s="1">
        <v>642.1</v>
      </c>
      <c r="J320" s="38"/>
      <c r="K320" s="11">
        <f t="shared" si="79"/>
        <v>45608</v>
      </c>
      <c r="L320" s="1">
        <v>50</v>
      </c>
      <c r="M320" s="1">
        <v>7315.33</v>
      </c>
      <c r="N320" s="1">
        <v>21.94</v>
      </c>
      <c r="O320" s="1">
        <v>0</v>
      </c>
      <c r="P320" s="1">
        <v>4.95</v>
      </c>
      <c r="Q320" s="1">
        <v>0</v>
      </c>
      <c r="R320" s="1">
        <v>190.26</v>
      </c>
      <c r="S320" s="38"/>
      <c r="T320" s="11">
        <f t="shared" si="66"/>
        <v>45608</v>
      </c>
      <c r="U320" s="1">
        <v>26</v>
      </c>
      <c r="V320" s="1">
        <v>2896.7</v>
      </c>
      <c r="W320" s="1">
        <v>0</v>
      </c>
      <c r="X320" s="1">
        <v>0</v>
      </c>
      <c r="Y320" s="1">
        <v>11.5</v>
      </c>
      <c r="Z320" s="1">
        <v>0</v>
      </c>
      <c r="AA320" s="1">
        <v>9</v>
      </c>
      <c r="AB320" s="38"/>
      <c r="AC320" s="11">
        <f t="shared" si="67"/>
        <v>45608</v>
      </c>
      <c r="AD320" s="1">
        <v>79</v>
      </c>
      <c r="AE320" s="1">
        <v>10070.530000000001</v>
      </c>
      <c r="AF320" s="1">
        <v>62.93</v>
      </c>
      <c r="AG320" s="1">
        <v>0</v>
      </c>
      <c r="AH320" s="1">
        <v>122.87</v>
      </c>
      <c r="AI320" s="1">
        <v>0</v>
      </c>
      <c r="AJ320" s="1">
        <v>3</v>
      </c>
      <c r="AK320" s="38"/>
      <c r="AL320" s="11">
        <f t="shared" si="68"/>
        <v>45608</v>
      </c>
      <c r="AM320" s="1">
        <v>64</v>
      </c>
      <c r="AN320" s="1">
        <v>9455.49</v>
      </c>
      <c r="AO320" s="1">
        <v>12.95</v>
      </c>
      <c r="AP320" s="1">
        <v>0</v>
      </c>
      <c r="AQ320" s="1">
        <v>0</v>
      </c>
      <c r="AR320" s="1">
        <v>0</v>
      </c>
      <c r="AS320" s="1">
        <v>0</v>
      </c>
      <c r="AT320" s="38"/>
      <c r="AU320" s="11">
        <f t="shared" si="69"/>
        <v>45608</v>
      </c>
      <c r="AV320" s="1">
        <v>66</v>
      </c>
      <c r="AW320" s="1">
        <v>5892.15</v>
      </c>
      <c r="AX320" s="1">
        <v>0</v>
      </c>
      <c r="AY320" s="1">
        <v>43.41</v>
      </c>
      <c r="AZ320" s="1">
        <v>0</v>
      </c>
      <c r="BA320" s="1">
        <v>0</v>
      </c>
      <c r="BB320" s="1">
        <v>8.73</v>
      </c>
      <c r="BC320" s="38"/>
      <c r="BD320" s="11">
        <f t="shared" si="70"/>
        <v>45608</v>
      </c>
      <c r="BE320" s="1">
        <v>73</v>
      </c>
      <c r="BF320" s="1">
        <v>13188.26</v>
      </c>
      <c r="BG320" s="1">
        <v>41.57</v>
      </c>
      <c r="BH320" s="1">
        <v>0</v>
      </c>
      <c r="BI320" s="1">
        <v>0</v>
      </c>
      <c r="BJ320" s="1">
        <v>2</v>
      </c>
      <c r="BK320" s="1">
        <v>13</v>
      </c>
      <c r="BL320" s="38"/>
      <c r="BM320" s="11">
        <f t="shared" si="71"/>
        <v>45608</v>
      </c>
      <c r="BN320" s="1">
        <v>55</v>
      </c>
      <c r="BO320" s="1">
        <v>7212.69</v>
      </c>
      <c r="BP320" s="1">
        <v>34.42</v>
      </c>
      <c r="BQ320" s="1">
        <v>0</v>
      </c>
      <c r="BR320" s="1">
        <v>0</v>
      </c>
      <c r="BS320" s="1">
        <v>9</v>
      </c>
      <c r="BT320" s="1">
        <v>0</v>
      </c>
      <c r="BU320" s="38"/>
      <c r="BV320" s="11">
        <f t="shared" si="72"/>
        <v>45608</v>
      </c>
      <c r="BW320" s="1"/>
      <c r="BX320" s="1"/>
      <c r="BY320" s="1"/>
      <c r="BZ320" s="1"/>
      <c r="CA320" s="1"/>
      <c r="CB320" s="1"/>
      <c r="CC320" s="1"/>
      <c r="CD320" s="38"/>
      <c r="CE320" s="11">
        <f t="shared" si="73"/>
        <v>45608</v>
      </c>
      <c r="CF320" s="1">
        <v>40</v>
      </c>
      <c r="CG320" s="1">
        <v>4960.03</v>
      </c>
      <c r="CH320" s="1">
        <v>30.5</v>
      </c>
      <c r="CI320" s="1">
        <v>0</v>
      </c>
      <c r="CJ320" s="1">
        <v>0</v>
      </c>
      <c r="CK320" s="1">
        <v>0</v>
      </c>
      <c r="CL320" s="1">
        <v>6.83</v>
      </c>
      <c r="CM320" s="38"/>
      <c r="CN320" s="11">
        <f t="shared" si="74"/>
        <v>45608</v>
      </c>
      <c r="CO320" s="1">
        <v>92</v>
      </c>
      <c r="CP320" s="1">
        <v>11187.69</v>
      </c>
      <c r="CQ320" s="1">
        <v>46</v>
      </c>
      <c r="CR320" s="1">
        <v>359.08</v>
      </c>
      <c r="CS320" s="1">
        <v>1</v>
      </c>
      <c r="CT320" s="1">
        <v>0</v>
      </c>
      <c r="CU320" s="1">
        <v>12.26</v>
      </c>
      <c r="CV320" s="38"/>
      <c r="CW320" s="13">
        <f t="shared" si="75"/>
        <v>45608</v>
      </c>
      <c r="CX320" s="1"/>
      <c r="CY320" s="1"/>
      <c r="CZ320" s="1"/>
      <c r="DA320" s="1"/>
      <c r="DB320" s="1"/>
      <c r="DC320" s="1"/>
      <c r="DD320" s="1"/>
      <c r="DE320" s="38"/>
      <c r="DF320" s="13">
        <f t="shared" si="76"/>
        <v>45608</v>
      </c>
      <c r="DG320" s="1"/>
      <c r="DH320" s="1"/>
      <c r="DI320" s="1"/>
      <c r="DJ320" s="1"/>
      <c r="DK320" s="1"/>
      <c r="DL320" s="1"/>
      <c r="DM320" s="1"/>
      <c r="DN320" s="38"/>
      <c r="DO320" s="13">
        <f t="shared" si="77"/>
        <v>45608</v>
      </c>
      <c r="DP320" s="1"/>
      <c r="DQ320" s="1"/>
      <c r="DR320" s="1"/>
      <c r="DS320" s="1"/>
      <c r="DT320" s="1"/>
      <c r="DU320" s="1"/>
      <c r="DV320" s="1"/>
      <c r="DW320" s="38"/>
      <c r="DX320" s="13">
        <f t="shared" si="78"/>
        <v>45608</v>
      </c>
      <c r="DY320" s="1"/>
      <c r="DZ320" s="1"/>
      <c r="EA320" s="1"/>
      <c r="EB320" s="1"/>
      <c r="EC320" s="1"/>
      <c r="ED320" s="1"/>
      <c r="EE320" s="1"/>
      <c r="EF320" s="38"/>
      <c r="EG320" s="38"/>
      <c r="EH320" s="38"/>
      <c r="EI320" s="38"/>
      <c r="EJ320" s="38"/>
      <c r="EK320" s="38"/>
      <c r="EL320" s="38"/>
      <c r="EM320" s="38"/>
      <c r="EN320" s="38"/>
    </row>
    <row r="321" spans="1:144" x14ac:dyDescent="0.3">
      <c r="A321" s="268">
        <f t="shared" si="65"/>
        <v>10</v>
      </c>
      <c r="B321" s="11">
        <f t="shared" si="64"/>
        <v>45609</v>
      </c>
      <c r="C321" s="1">
        <v>57</v>
      </c>
      <c r="D321" s="1">
        <v>8336.7900000000009</v>
      </c>
      <c r="E321" s="1">
        <v>0</v>
      </c>
      <c r="F321" s="1">
        <v>71.5</v>
      </c>
      <c r="G321" s="1">
        <v>-19</v>
      </c>
      <c r="H321" s="1">
        <v>0</v>
      </c>
      <c r="I321" s="1">
        <v>15</v>
      </c>
      <c r="J321" s="38"/>
      <c r="K321" s="11">
        <f t="shared" si="79"/>
        <v>45609</v>
      </c>
      <c r="L321" s="1">
        <v>43</v>
      </c>
      <c r="M321" s="1">
        <v>6175.48</v>
      </c>
      <c r="N321" s="1">
        <v>28.3</v>
      </c>
      <c r="O321" s="1">
        <v>0</v>
      </c>
      <c r="P321" s="1">
        <v>0</v>
      </c>
      <c r="Q321" s="1">
        <v>0</v>
      </c>
      <c r="R321" s="1">
        <v>16.5</v>
      </c>
      <c r="S321" s="38"/>
      <c r="T321" s="11">
        <f t="shared" si="66"/>
        <v>45609</v>
      </c>
      <c r="U321" s="1">
        <v>24</v>
      </c>
      <c r="V321" s="1">
        <v>2632.92</v>
      </c>
      <c r="W321" s="1">
        <v>0</v>
      </c>
      <c r="X321" s="1">
        <v>0</v>
      </c>
      <c r="Y321" s="1">
        <v>40</v>
      </c>
      <c r="Z321" s="1">
        <v>0</v>
      </c>
      <c r="AA321" s="1">
        <v>10</v>
      </c>
      <c r="AB321" s="38"/>
      <c r="AC321" s="11">
        <f t="shared" si="67"/>
        <v>45609</v>
      </c>
      <c r="AD321" s="1">
        <v>78</v>
      </c>
      <c r="AE321" s="1">
        <v>9593.9</v>
      </c>
      <c r="AF321" s="1">
        <v>46.27</v>
      </c>
      <c r="AG321" s="1">
        <v>0</v>
      </c>
      <c r="AH321" s="1">
        <v>165.2</v>
      </c>
      <c r="AI321" s="1">
        <v>0</v>
      </c>
      <c r="AJ321" s="1">
        <v>0</v>
      </c>
      <c r="AK321" s="38"/>
      <c r="AL321" s="11">
        <f t="shared" si="68"/>
        <v>45609</v>
      </c>
      <c r="AM321" s="1">
        <v>62</v>
      </c>
      <c r="AN321" s="1">
        <v>8845.66</v>
      </c>
      <c r="AO321" s="1">
        <v>29.62</v>
      </c>
      <c r="AP321" s="1">
        <v>0</v>
      </c>
      <c r="AQ321" s="1">
        <v>156.35</v>
      </c>
      <c r="AR321" s="1">
        <v>0</v>
      </c>
      <c r="AS321" s="1">
        <v>0</v>
      </c>
      <c r="AT321" s="38"/>
      <c r="AU321" s="11">
        <f t="shared" si="69"/>
        <v>45609</v>
      </c>
      <c r="AV321" s="1">
        <v>68</v>
      </c>
      <c r="AW321" s="1">
        <v>6022.31</v>
      </c>
      <c r="AX321" s="1">
        <v>0</v>
      </c>
      <c r="AY321" s="1">
        <v>43</v>
      </c>
      <c r="AZ321" s="1">
        <v>0</v>
      </c>
      <c r="BA321" s="1">
        <v>0</v>
      </c>
      <c r="BB321" s="1">
        <v>6.42</v>
      </c>
      <c r="BC321" s="38"/>
      <c r="BD321" s="11">
        <f t="shared" si="70"/>
        <v>45609</v>
      </c>
      <c r="BE321" s="1">
        <v>72</v>
      </c>
      <c r="BF321" s="1">
        <v>12443.93</v>
      </c>
      <c r="BG321" s="1">
        <v>27.71</v>
      </c>
      <c r="BH321" s="1">
        <v>0</v>
      </c>
      <c r="BI321" s="1">
        <v>0</v>
      </c>
      <c r="BJ321" s="1">
        <v>2</v>
      </c>
      <c r="BK321" s="1">
        <v>0</v>
      </c>
      <c r="BL321" s="38"/>
      <c r="BM321" s="11">
        <f t="shared" si="71"/>
        <v>45609</v>
      </c>
      <c r="BN321" s="1">
        <v>52</v>
      </c>
      <c r="BO321" s="1">
        <v>6377.99</v>
      </c>
      <c r="BP321" s="1">
        <v>0</v>
      </c>
      <c r="BQ321" s="1">
        <v>0</v>
      </c>
      <c r="BR321" s="1">
        <v>200</v>
      </c>
      <c r="BS321" s="1">
        <v>9</v>
      </c>
      <c r="BT321" s="1">
        <v>0</v>
      </c>
      <c r="BU321" s="38"/>
      <c r="BV321" s="11">
        <f t="shared" si="72"/>
        <v>45609</v>
      </c>
      <c r="BW321" s="1"/>
      <c r="BX321" s="1"/>
      <c r="BY321" s="1"/>
      <c r="BZ321" s="1"/>
      <c r="CA321" s="1"/>
      <c r="CB321" s="1"/>
      <c r="CC321" s="1"/>
      <c r="CD321" s="38"/>
      <c r="CE321" s="11">
        <f t="shared" si="73"/>
        <v>45609</v>
      </c>
      <c r="CF321" s="1">
        <v>37</v>
      </c>
      <c r="CG321" s="1">
        <v>4086.99</v>
      </c>
      <c r="CH321" s="1">
        <v>105</v>
      </c>
      <c r="CI321" s="1">
        <v>0</v>
      </c>
      <c r="CJ321" s="1">
        <v>0</v>
      </c>
      <c r="CK321" s="1">
        <v>0</v>
      </c>
      <c r="CL321" s="1">
        <v>21.55</v>
      </c>
      <c r="CM321" s="38"/>
      <c r="CN321" s="11">
        <f t="shared" si="74"/>
        <v>45609</v>
      </c>
      <c r="CO321" s="1">
        <v>89</v>
      </c>
      <c r="CP321" s="1">
        <v>11109.74</v>
      </c>
      <c r="CQ321" s="1">
        <v>108</v>
      </c>
      <c r="CR321" s="1">
        <v>642.35</v>
      </c>
      <c r="CS321" s="1">
        <v>0</v>
      </c>
      <c r="CT321" s="1">
        <v>0</v>
      </c>
      <c r="CU321" s="1">
        <v>2036.04</v>
      </c>
      <c r="CV321" s="38"/>
      <c r="CW321" s="13">
        <f t="shared" si="75"/>
        <v>45609</v>
      </c>
      <c r="CX321" s="1"/>
      <c r="CY321" s="1"/>
      <c r="CZ321" s="1"/>
      <c r="DA321" s="1"/>
      <c r="DB321" s="1"/>
      <c r="DC321" s="1"/>
      <c r="DD321" s="1"/>
      <c r="DE321" s="38"/>
      <c r="DF321" s="13">
        <f t="shared" si="76"/>
        <v>45609</v>
      </c>
      <c r="DG321" s="1"/>
      <c r="DH321" s="1"/>
      <c r="DI321" s="1"/>
      <c r="DJ321" s="1"/>
      <c r="DK321" s="1"/>
      <c r="DL321" s="1"/>
      <c r="DM321" s="1"/>
      <c r="DN321" s="38"/>
      <c r="DO321" s="13">
        <f t="shared" si="77"/>
        <v>45609</v>
      </c>
      <c r="DP321" s="1"/>
      <c r="DQ321" s="1"/>
      <c r="DR321" s="1"/>
      <c r="DS321" s="1"/>
      <c r="DT321" s="1"/>
      <c r="DU321" s="1"/>
      <c r="DV321" s="1"/>
      <c r="DW321" s="38"/>
      <c r="DX321" s="13">
        <f t="shared" si="78"/>
        <v>45609</v>
      </c>
      <c r="DY321" s="1"/>
      <c r="DZ321" s="1"/>
      <c r="EA321" s="1"/>
      <c r="EB321" s="1"/>
      <c r="EC321" s="1"/>
      <c r="ED321" s="1"/>
      <c r="EE321" s="1"/>
      <c r="EF321" s="38"/>
      <c r="EG321" s="38"/>
      <c r="EH321" s="38"/>
      <c r="EI321" s="38"/>
      <c r="EJ321" s="38"/>
      <c r="EK321" s="38"/>
      <c r="EL321" s="38"/>
      <c r="EM321" s="38"/>
      <c r="EN321" s="38"/>
    </row>
    <row r="322" spans="1:144" x14ac:dyDescent="0.3">
      <c r="A322" s="268">
        <f t="shared" si="65"/>
        <v>10</v>
      </c>
      <c r="B322" s="11">
        <f t="shared" ref="B322:B369" si="80">B321+1</f>
        <v>45610</v>
      </c>
      <c r="C322" s="1">
        <v>58</v>
      </c>
      <c r="D322" s="276">
        <v>7914.91</v>
      </c>
      <c r="E322" s="1">
        <v>0</v>
      </c>
      <c r="F322" s="1">
        <v>83.5</v>
      </c>
      <c r="G322" s="1">
        <v>0</v>
      </c>
      <c r="H322" s="1">
        <v>0</v>
      </c>
      <c r="I322" s="1">
        <v>560.91</v>
      </c>
      <c r="J322" s="60">
        <f>SUM(C309:C323)</f>
        <v>616</v>
      </c>
      <c r="K322" s="11">
        <f t="shared" si="79"/>
        <v>45610</v>
      </c>
      <c r="L322" s="1">
        <v>38</v>
      </c>
      <c r="M322" s="1">
        <v>5513.58</v>
      </c>
      <c r="N322" s="1">
        <v>12.26</v>
      </c>
      <c r="O322" s="1">
        <v>0</v>
      </c>
      <c r="P322" s="1">
        <v>4.95</v>
      </c>
      <c r="Q322" s="1">
        <v>0</v>
      </c>
      <c r="R322" s="1">
        <v>185</v>
      </c>
      <c r="S322" s="60">
        <f>SUM(L309:L323)</f>
        <v>658</v>
      </c>
      <c r="T322" s="11">
        <f t="shared" si="66"/>
        <v>45610</v>
      </c>
      <c r="U322" s="1">
        <v>37</v>
      </c>
      <c r="V322" s="1">
        <v>4167.4799999999996</v>
      </c>
      <c r="W322" s="1">
        <v>0</v>
      </c>
      <c r="X322" s="1">
        <v>0</v>
      </c>
      <c r="Y322" s="1">
        <v>37.5</v>
      </c>
      <c r="Z322" s="1">
        <v>0</v>
      </c>
      <c r="AA322" s="1">
        <v>2.5</v>
      </c>
      <c r="AB322" s="60">
        <f>SUM(U309:U323)</f>
        <v>347</v>
      </c>
      <c r="AC322" s="11">
        <f t="shared" si="67"/>
        <v>45610</v>
      </c>
      <c r="AD322" s="1">
        <v>54</v>
      </c>
      <c r="AE322" s="1">
        <v>6104.43</v>
      </c>
      <c r="AF322" s="1">
        <v>41.65</v>
      </c>
      <c r="AG322" s="1">
        <v>0</v>
      </c>
      <c r="AH322" s="1">
        <v>-51.32</v>
      </c>
      <c r="AI322" s="1">
        <v>0</v>
      </c>
      <c r="AJ322" s="1">
        <v>3</v>
      </c>
      <c r="AK322" s="60">
        <f>SUM(AD309:AD323)</f>
        <v>857</v>
      </c>
      <c r="AL322" s="11">
        <f t="shared" si="68"/>
        <v>45610</v>
      </c>
      <c r="AM322" s="1">
        <v>54</v>
      </c>
      <c r="AN322" s="1">
        <v>7302.48</v>
      </c>
      <c r="AO322" s="1">
        <v>12.03</v>
      </c>
      <c r="AP322" s="1">
        <v>0</v>
      </c>
      <c r="AQ322" s="1">
        <v>0</v>
      </c>
      <c r="AR322" s="1">
        <v>0</v>
      </c>
      <c r="AS322" s="1">
        <v>0</v>
      </c>
      <c r="AT322" s="60">
        <f>SUM(AM309:AM323)</f>
        <v>672</v>
      </c>
      <c r="AU322" s="11">
        <f t="shared" si="69"/>
        <v>45610</v>
      </c>
      <c r="AV322" s="1">
        <v>55</v>
      </c>
      <c r="AW322" s="272">
        <v>4286.32</v>
      </c>
      <c r="AX322" s="1">
        <v>0</v>
      </c>
      <c r="AY322" s="1">
        <v>53.46</v>
      </c>
      <c r="AZ322" s="1">
        <v>0</v>
      </c>
      <c r="BA322" s="1">
        <v>0</v>
      </c>
      <c r="BB322" s="1">
        <v>6.42</v>
      </c>
      <c r="BC322" s="60">
        <f>SUM(AV309:AV323)</f>
        <v>734</v>
      </c>
      <c r="BD322" s="11">
        <f t="shared" si="70"/>
        <v>45610</v>
      </c>
      <c r="BE322" s="1">
        <v>69</v>
      </c>
      <c r="BF322" s="1">
        <v>11707.8</v>
      </c>
      <c r="BG322" s="1">
        <v>65.599999999999994</v>
      </c>
      <c r="BH322" s="1">
        <v>0</v>
      </c>
      <c r="BI322" s="1">
        <v>0</v>
      </c>
      <c r="BJ322" s="1">
        <v>2</v>
      </c>
      <c r="BK322" s="1">
        <v>24</v>
      </c>
      <c r="BL322" s="60">
        <f>SUM(BE309:BE323)</f>
        <v>996</v>
      </c>
      <c r="BM322" s="11">
        <f t="shared" si="71"/>
        <v>45610</v>
      </c>
      <c r="BN322" s="1">
        <v>55</v>
      </c>
      <c r="BO322" s="1">
        <v>6592.91</v>
      </c>
      <c r="BP322" s="1">
        <v>45.11</v>
      </c>
      <c r="BQ322" s="1">
        <v>0</v>
      </c>
      <c r="BR322" s="1">
        <v>436</v>
      </c>
      <c r="BS322" s="1">
        <v>9</v>
      </c>
      <c r="BT322" s="1">
        <v>186.5</v>
      </c>
      <c r="BU322" s="60">
        <f>SUM(BN309:BN323)</f>
        <v>793</v>
      </c>
      <c r="BV322" s="11">
        <f t="shared" si="72"/>
        <v>45610</v>
      </c>
      <c r="BW322" s="1"/>
      <c r="BX322" s="1"/>
      <c r="BY322" s="1"/>
      <c r="BZ322" s="1"/>
      <c r="CA322" s="1"/>
      <c r="CB322" s="1"/>
      <c r="CC322" s="1"/>
      <c r="CD322" s="60">
        <f>SUM(BW309:BW323)</f>
        <v>0</v>
      </c>
      <c r="CE322" s="11">
        <f t="shared" si="73"/>
        <v>45610</v>
      </c>
      <c r="CF322" s="1">
        <v>31</v>
      </c>
      <c r="CG322" s="1">
        <v>3681.39</v>
      </c>
      <c r="CH322" s="1">
        <v>42</v>
      </c>
      <c r="CI322" s="1">
        <v>0</v>
      </c>
      <c r="CJ322" s="1">
        <v>0</v>
      </c>
      <c r="CK322" s="1">
        <v>0</v>
      </c>
      <c r="CL322" s="1">
        <v>0</v>
      </c>
      <c r="CM322" s="60">
        <f>SUM(CF309:CF323)</f>
        <v>488</v>
      </c>
      <c r="CN322" s="11">
        <f t="shared" si="74"/>
        <v>45610</v>
      </c>
      <c r="CO322" s="1">
        <v>90</v>
      </c>
      <c r="CP322" s="1">
        <v>10887.12</v>
      </c>
      <c r="CQ322" s="1">
        <v>73.5</v>
      </c>
      <c r="CR322" s="1">
        <v>557.97</v>
      </c>
      <c r="CS322" s="1">
        <v>130.44</v>
      </c>
      <c r="CT322" s="1">
        <v>0</v>
      </c>
      <c r="CU322" s="1">
        <v>185.32</v>
      </c>
      <c r="CV322" s="60">
        <f>SUM(CO309:CO323)</f>
        <v>1192</v>
      </c>
      <c r="CW322" s="13">
        <f t="shared" si="75"/>
        <v>45610</v>
      </c>
      <c r="CX322" s="1"/>
      <c r="CY322" s="1"/>
      <c r="CZ322" s="1"/>
      <c r="DA322" s="1"/>
      <c r="DB322" s="1"/>
      <c r="DC322" s="1"/>
      <c r="DD322" s="1"/>
      <c r="DE322" s="60">
        <f>SUM(CX309:CX323)</f>
        <v>0</v>
      </c>
      <c r="DF322" s="13">
        <f t="shared" si="76"/>
        <v>45610</v>
      </c>
      <c r="DG322" s="1"/>
      <c r="DH322" s="1"/>
      <c r="DI322" s="1"/>
      <c r="DJ322" s="1"/>
      <c r="DK322" s="1"/>
      <c r="DL322" s="1"/>
      <c r="DM322" s="1"/>
      <c r="DN322" s="60">
        <f>SUM(DG309:DG323)</f>
        <v>0</v>
      </c>
      <c r="DO322" s="13">
        <f t="shared" si="77"/>
        <v>45610</v>
      </c>
      <c r="DP322" s="1"/>
      <c r="DQ322" s="1"/>
      <c r="DR322" s="1"/>
      <c r="DS322" s="1"/>
      <c r="DT322" s="1"/>
      <c r="DU322" s="1"/>
      <c r="DV322" s="1"/>
      <c r="DW322" s="60">
        <f>SUM(DP309:DP323)</f>
        <v>0</v>
      </c>
      <c r="DX322" s="13">
        <f t="shared" si="78"/>
        <v>45610</v>
      </c>
      <c r="DY322" s="1"/>
      <c r="DZ322" s="1"/>
      <c r="EA322" s="1"/>
      <c r="EB322" s="1"/>
      <c r="EC322" s="1"/>
      <c r="ED322" s="1"/>
      <c r="EE322" s="1"/>
      <c r="EF322" s="60">
        <f>SUM(DY309:DY323)</f>
        <v>0</v>
      </c>
      <c r="EG322" s="38"/>
      <c r="EH322" s="38"/>
      <c r="EI322" s="38"/>
      <c r="EJ322" s="38"/>
      <c r="EK322" s="38"/>
      <c r="EL322" s="38"/>
      <c r="EM322" s="38"/>
      <c r="EN322" s="38"/>
    </row>
    <row r="323" spans="1:144" x14ac:dyDescent="0.3">
      <c r="A323" s="268">
        <f t="shared" si="65"/>
        <v>10</v>
      </c>
      <c r="B323" s="11">
        <f t="shared" si="80"/>
        <v>45611</v>
      </c>
      <c r="C323" s="1">
        <v>62</v>
      </c>
      <c r="D323" s="1">
        <v>8241.26</v>
      </c>
      <c r="E323" s="1">
        <v>0</v>
      </c>
      <c r="F323" s="1">
        <v>58.5</v>
      </c>
      <c r="G323" s="1">
        <v>0</v>
      </c>
      <c r="H323" s="1">
        <v>0</v>
      </c>
      <c r="I323" s="1">
        <v>1599.12</v>
      </c>
      <c r="J323" s="102">
        <f>SUM(D309:G323)</f>
        <v>82922.02</v>
      </c>
      <c r="K323" s="11">
        <f t="shared" si="79"/>
        <v>45611</v>
      </c>
      <c r="L323" s="1">
        <v>23</v>
      </c>
      <c r="M323" s="1">
        <v>3272.11</v>
      </c>
      <c r="N323" s="1">
        <v>6.6</v>
      </c>
      <c r="O323" s="1">
        <v>0</v>
      </c>
      <c r="P323" s="1">
        <v>0</v>
      </c>
      <c r="Q323" s="1">
        <v>0</v>
      </c>
      <c r="R323" s="1">
        <v>0</v>
      </c>
      <c r="S323" s="102">
        <f>SUM(M309:P323)</f>
        <v>96159.440000000017</v>
      </c>
      <c r="T323" s="11">
        <f t="shared" si="66"/>
        <v>45611</v>
      </c>
      <c r="U323" s="1">
        <v>24</v>
      </c>
      <c r="V323" s="1">
        <v>2589.37</v>
      </c>
      <c r="W323" s="1">
        <v>0</v>
      </c>
      <c r="X323" s="1">
        <v>0</v>
      </c>
      <c r="Y323" s="1">
        <v>51.5</v>
      </c>
      <c r="Z323" s="1">
        <v>0</v>
      </c>
      <c r="AA323" s="1">
        <v>0</v>
      </c>
      <c r="AB323" s="102">
        <f>SUM(V309:Y323)</f>
        <v>38168.829999999994</v>
      </c>
      <c r="AC323" s="11">
        <f t="shared" si="67"/>
        <v>45611</v>
      </c>
      <c r="AD323" s="1">
        <v>42</v>
      </c>
      <c r="AE323" s="1">
        <v>5060.3100000000004</v>
      </c>
      <c r="AF323" s="1">
        <v>75.87</v>
      </c>
      <c r="AG323" s="1">
        <v>0</v>
      </c>
      <c r="AH323" s="1">
        <v>0</v>
      </c>
      <c r="AI323" s="1">
        <v>0</v>
      </c>
      <c r="AJ323" s="1">
        <v>0</v>
      </c>
      <c r="AK323" s="102">
        <f>SUM(AE309:AH323)</f>
        <v>105397.98999999996</v>
      </c>
      <c r="AL323" s="11">
        <f t="shared" si="68"/>
        <v>45611</v>
      </c>
      <c r="AM323" s="1">
        <v>43</v>
      </c>
      <c r="AN323" s="1">
        <v>6117.41</v>
      </c>
      <c r="AO323" s="1">
        <v>15.74</v>
      </c>
      <c r="AP323" s="1">
        <v>0</v>
      </c>
      <c r="AQ323" s="1">
        <v>0</v>
      </c>
      <c r="AR323" s="1">
        <v>0</v>
      </c>
      <c r="AS323" s="1">
        <v>0</v>
      </c>
      <c r="AT323" s="102">
        <f>SUM(AN309:AQ323)</f>
        <v>93344.650000000009</v>
      </c>
      <c r="AU323" s="11">
        <f t="shared" si="69"/>
        <v>45611</v>
      </c>
      <c r="AV323" s="1">
        <v>38</v>
      </c>
      <c r="AW323" s="1">
        <v>2848.58</v>
      </c>
      <c r="AX323" s="1">
        <v>0</v>
      </c>
      <c r="AY323" s="1">
        <v>53</v>
      </c>
      <c r="AZ323" s="1">
        <v>0</v>
      </c>
      <c r="BA323" s="1">
        <v>0</v>
      </c>
      <c r="BB323" s="1">
        <v>6.48</v>
      </c>
      <c r="BC323" s="102">
        <f>SUM(AW309:AZ323)</f>
        <v>59343.43</v>
      </c>
      <c r="BD323" s="11">
        <f t="shared" si="70"/>
        <v>45611</v>
      </c>
      <c r="BE323" s="1">
        <v>54</v>
      </c>
      <c r="BF323" s="1">
        <v>7840.27</v>
      </c>
      <c r="BG323" s="1">
        <v>31.4</v>
      </c>
      <c r="BH323" s="1">
        <v>0</v>
      </c>
      <c r="BI323" s="1">
        <v>-193</v>
      </c>
      <c r="BJ323" s="1">
        <v>2</v>
      </c>
      <c r="BK323" s="1">
        <v>8</v>
      </c>
      <c r="BL323" s="102">
        <f>SUM(BF309:BI323)</f>
        <v>172907.11999999997</v>
      </c>
      <c r="BM323" s="11">
        <f t="shared" si="71"/>
        <v>45611</v>
      </c>
      <c r="BN323" s="1">
        <v>54</v>
      </c>
      <c r="BO323" s="1">
        <v>6548.1</v>
      </c>
      <c r="BP323" s="1">
        <v>23.25</v>
      </c>
      <c r="BQ323" s="1">
        <v>0</v>
      </c>
      <c r="BR323" s="1">
        <v>208.13</v>
      </c>
      <c r="BS323" s="1">
        <v>9</v>
      </c>
      <c r="BT323" s="1">
        <v>0</v>
      </c>
      <c r="BU323" s="102">
        <f>SUM(BO309:BR323)</f>
        <v>96061.120000000039</v>
      </c>
      <c r="BV323" s="11">
        <f t="shared" si="72"/>
        <v>45611</v>
      </c>
      <c r="BW323" s="1"/>
      <c r="BX323" s="1"/>
      <c r="BY323" s="1"/>
      <c r="BZ323" s="1"/>
      <c r="CA323" s="1"/>
      <c r="CB323" s="1"/>
      <c r="CC323" s="1"/>
      <c r="CD323" s="102">
        <f>SUM(BX309:CA323)</f>
        <v>0</v>
      </c>
      <c r="CE323" s="11">
        <f t="shared" si="73"/>
        <v>45611</v>
      </c>
      <c r="CF323" s="1">
        <v>36</v>
      </c>
      <c r="CG323" s="1">
        <v>4629.6099999999997</v>
      </c>
      <c r="CH323" s="1">
        <v>30.5</v>
      </c>
      <c r="CI323" s="1">
        <v>0</v>
      </c>
      <c r="CJ323" s="1">
        <v>0</v>
      </c>
      <c r="CK323" s="1">
        <v>0</v>
      </c>
      <c r="CL323" s="1">
        <v>7.88</v>
      </c>
      <c r="CM323" s="102">
        <f>SUM(CG309:CJ323)</f>
        <v>58610.35</v>
      </c>
      <c r="CN323" s="11">
        <f t="shared" si="74"/>
        <v>45611</v>
      </c>
      <c r="CO323" s="1">
        <v>83</v>
      </c>
      <c r="CP323" s="1">
        <v>9596.4</v>
      </c>
      <c r="CQ323" s="1">
        <v>86</v>
      </c>
      <c r="CR323" s="1">
        <v>556.80999999999995</v>
      </c>
      <c r="CS323" s="1">
        <v>0</v>
      </c>
      <c r="CT323" s="1">
        <v>0</v>
      </c>
      <c r="CU323" s="1">
        <v>138.72</v>
      </c>
      <c r="CV323" s="102">
        <f>SUM(CP309:CS323)</f>
        <v>154723.9</v>
      </c>
      <c r="CW323" s="13">
        <f t="shared" si="75"/>
        <v>45611</v>
      </c>
      <c r="CX323" s="1"/>
      <c r="CY323" s="1"/>
      <c r="CZ323" s="1"/>
      <c r="DA323" s="1"/>
      <c r="DB323" s="1"/>
      <c r="DC323" s="1"/>
      <c r="DD323" s="1"/>
      <c r="DE323" s="102">
        <f>SUM(CY309:DB323)</f>
        <v>0</v>
      </c>
      <c r="DF323" s="13">
        <f t="shared" si="76"/>
        <v>45611</v>
      </c>
      <c r="DG323" s="1"/>
      <c r="DH323" s="1"/>
      <c r="DI323" s="1"/>
      <c r="DJ323" s="1"/>
      <c r="DK323" s="1"/>
      <c r="DL323" s="1"/>
      <c r="DM323" s="1"/>
      <c r="DN323" s="102">
        <f>SUM(DH309:DK323)</f>
        <v>0</v>
      </c>
      <c r="DO323" s="13">
        <f t="shared" si="77"/>
        <v>45611</v>
      </c>
      <c r="DP323" s="1"/>
      <c r="DQ323" s="1"/>
      <c r="DR323" s="1"/>
      <c r="DS323" s="1"/>
      <c r="DT323" s="1"/>
      <c r="DU323" s="1"/>
      <c r="DV323" s="1"/>
      <c r="DW323" s="102">
        <f>SUM(DQ309:DT323)</f>
        <v>0</v>
      </c>
      <c r="DX323" s="13">
        <f t="shared" si="78"/>
        <v>45611</v>
      </c>
      <c r="DY323" s="1"/>
      <c r="DZ323" s="1"/>
      <c r="EA323" s="1"/>
      <c r="EB323" s="1"/>
      <c r="EC323" s="1"/>
      <c r="ED323" s="1"/>
      <c r="EE323" s="1"/>
      <c r="EF323" s="102">
        <f>SUM(DZ309:EC323)</f>
        <v>0</v>
      </c>
      <c r="EG323" s="38"/>
      <c r="EH323" s="38"/>
      <c r="EI323" s="38"/>
      <c r="EJ323" s="38"/>
      <c r="EK323" s="38"/>
      <c r="EL323" s="38"/>
      <c r="EM323" s="38"/>
      <c r="EN323" s="38"/>
    </row>
    <row r="324" spans="1:144" x14ac:dyDescent="0.3">
      <c r="A324" s="268">
        <f t="shared" si="65"/>
        <v>10</v>
      </c>
      <c r="B324" s="11">
        <f t="shared" si="80"/>
        <v>45612</v>
      </c>
      <c r="C324" s="1">
        <v>25</v>
      </c>
      <c r="D324" s="1">
        <v>2876.18</v>
      </c>
      <c r="E324" s="1">
        <v>0</v>
      </c>
      <c r="F324" s="1">
        <v>26</v>
      </c>
      <c r="G324" s="1">
        <v>0</v>
      </c>
      <c r="H324" s="1">
        <v>0</v>
      </c>
      <c r="I324" s="1">
        <v>167.66</v>
      </c>
      <c r="J324" s="38"/>
      <c r="K324" s="11">
        <f t="shared" si="79"/>
        <v>45612</v>
      </c>
      <c r="L324" s="1">
        <v>24</v>
      </c>
      <c r="M324" s="1">
        <v>3619.81</v>
      </c>
      <c r="N324" s="1">
        <v>23.35</v>
      </c>
      <c r="O324" s="1">
        <v>0</v>
      </c>
      <c r="P324" s="1">
        <v>0</v>
      </c>
      <c r="Q324" s="1">
        <v>0</v>
      </c>
      <c r="R324" s="1">
        <v>0</v>
      </c>
      <c r="S324" s="38"/>
      <c r="T324" s="11">
        <f t="shared" si="66"/>
        <v>45612</v>
      </c>
      <c r="U324" s="1">
        <v>29</v>
      </c>
      <c r="V324" s="1">
        <v>3321.44</v>
      </c>
      <c r="W324" s="1">
        <v>0</v>
      </c>
      <c r="X324" s="1">
        <v>0</v>
      </c>
      <c r="Y324" s="1">
        <v>28</v>
      </c>
      <c r="Z324" s="1">
        <v>0</v>
      </c>
      <c r="AA324" s="1">
        <v>26.5</v>
      </c>
      <c r="AB324" s="38"/>
      <c r="AC324" s="11">
        <f t="shared" si="67"/>
        <v>45612</v>
      </c>
      <c r="AD324" s="1">
        <v>30</v>
      </c>
      <c r="AE324" s="1">
        <v>3620.64</v>
      </c>
      <c r="AF324" s="1">
        <v>91.62</v>
      </c>
      <c r="AG324" s="1">
        <v>0</v>
      </c>
      <c r="AH324" s="1">
        <v>75</v>
      </c>
      <c r="AI324" s="1">
        <v>0</v>
      </c>
      <c r="AJ324" s="1">
        <v>57</v>
      </c>
      <c r="AK324" s="38"/>
      <c r="AL324" s="11">
        <f t="shared" si="68"/>
        <v>45612</v>
      </c>
      <c r="AM324" s="1">
        <v>40</v>
      </c>
      <c r="AN324" s="1">
        <v>5328.4</v>
      </c>
      <c r="AO324" s="1">
        <v>13.88</v>
      </c>
      <c r="AP324" s="1">
        <v>0</v>
      </c>
      <c r="AQ324" s="1">
        <v>-319.55</v>
      </c>
      <c r="AR324" s="1">
        <v>0</v>
      </c>
      <c r="AS324" s="1">
        <v>0</v>
      </c>
      <c r="AT324" s="38"/>
      <c r="AU324" s="11">
        <f t="shared" si="69"/>
        <v>45612</v>
      </c>
      <c r="AV324" s="1">
        <v>27</v>
      </c>
      <c r="AW324" s="1">
        <v>2216.52</v>
      </c>
      <c r="AX324" s="1">
        <v>0</v>
      </c>
      <c r="AY324" s="1">
        <v>31.5</v>
      </c>
      <c r="AZ324" s="1">
        <v>0</v>
      </c>
      <c r="BA324" s="1">
        <v>1</v>
      </c>
      <c r="BB324" s="1">
        <v>103.04</v>
      </c>
      <c r="BC324" s="38"/>
      <c r="BD324" s="11">
        <f t="shared" si="70"/>
        <v>45612</v>
      </c>
      <c r="BE324" s="1">
        <v>50</v>
      </c>
      <c r="BF324" s="1">
        <v>7656.95</v>
      </c>
      <c r="BG324" s="1">
        <v>7.39</v>
      </c>
      <c r="BH324" s="1">
        <v>0</v>
      </c>
      <c r="BI324" s="1">
        <v>0</v>
      </c>
      <c r="BJ324" s="1">
        <v>2</v>
      </c>
      <c r="BK324" s="1">
        <v>2</v>
      </c>
      <c r="BL324" s="38"/>
      <c r="BM324" s="11">
        <f t="shared" si="71"/>
        <v>45612</v>
      </c>
      <c r="BN324" s="1">
        <v>51</v>
      </c>
      <c r="BO324" s="1">
        <v>6459.26</v>
      </c>
      <c r="BP324" s="1">
        <v>86.98</v>
      </c>
      <c r="BQ324" s="1">
        <v>0</v>
      </c>
      <c r="BR324" s="1">
        <v>148</v>
      </c>
      <c r="BS324" s="1">
        <v>9</v>
      </c>
      <c r="BT324" s="1">
        <v>1</v>
      </c>
      <c r="BU324" s="38"/>
      <c r="BV324" s="11">
        <f t="shared" si="72"/>
        <v>45612</v>
      </c>
      <c r="BW324" s="1"/>
      <c r="BX324" s="1"/>
      <c r="BY324" s="1"/>
      <c r="BZ324" s="1"/>
      <c r="CA324" s="1"/>
      <c r="CB324" s="1"/>
      <c r="CC324" s="1"/>
      <c r="CD324" s="38"/>
      <c r="CE324" s="11">
        <f t="shared" si="73"/>
        <v>45612</v>
      </c>
      <c r="CF324" s="1">
        <v>44</v>
      </c>
      <c r="CG324" s="1">
        <v>4915.3500000000004</v>
      </c>
      <c r="CH324" s="1">
        <v>26.5</v>
      </c>
      <c r="CI324" s="1">
        <v>0</v>
      </c>
      <c r="CJ324" s="1">
        <v>0</v>
      </c>
      <c r="CK324" s="1">
        <v>0</v>
      </c>
      <c r="CL324" s="1">
        <v>2.63</v>
      </c>
      <c r="CM324" s="38"/>
      <c r="CN324" s="11">
        <f t="shared" si="74"/>
        <v>45612</v>
      </c>
      <c r="CO324" s="1">
        <v>66</v>
      </c>
      <c r="CP324" s="1">
        <v>8276.48</v>
      </c>
      <c r="CQ324" s="1">
        <v>103</v>
      </c>
      <c r="CR324" s="1">
        <v>598.38</v>
      </c>
      <c r="CS324" s="1">
        <v>145</v>
      </c>
      <c r="CT324" s="1">
        <v>0</v>
      </c>
      <c r="CU324" s="1">
        <v>379.75</v>
      </c>
      <c r="CV324" s="38"/>
      <c r="CW324" s="13">
        <f t="shared" si="75"/>
        <v>45612</v>
      </c>
      <c r="CX324" s="1"/>
      <c r="CY324" s="1"/>
      <c r="CZ324" s="1"/>
      <c r="DA324" s="1"/>
      <c r="DB324" s="1"/>
      <c r="DC324" s="1"/>
      <c r="DD324" s="1"/>
      <c r="DE324" s="38"/>
      <c r="DF324" s="13">
        <f t="shared" si="76"/>
        <v>45612</v>
      </c>
      <c r="DG324" s="1"/>
      <c r="DH324" s="1"/>
      <c r="DI324" s="1"/>
      <c r="DJ324" s="1"/>
      <c r="DK324" s="1"/>
      <c r="DL324" s="1"/>
      <c r="DM324" s="1"/>
      <c r="DN324" s="38"/>
      <c r="DO324" s="13">
        <f t="shared" si="77"/>
        <v>45612</v>
      </c>
      <c r="DP324" s="1"/>
      <c r="DQ324" s="1"/>
      <c r="DR324" s="1"/>
      <c r="DS324" s="1"/>
      <c r="DT324" s="1"/>
      <c r="DU324" s="1"/>
      <c r="DV324" s="1"/>
      <c r="DW324" s="38"/>
      <c r="DX324" s="13">
        <f t="shared" si="78"/>
        <v>45612</v>
      </c>
      <c r="DY324" s="1"/>
      <c r="DZ324" s="1"/>
      <c r="EA324" s="1"/>
      <c r="EB324" s="1"/>
      <c r="EC324" s="1"/>
      <c r="ED324" s="1"/>
      <c r="EE324" s="1"/>
      <c r="EF324" s="38"/>
      <c r="EG324" s="38"/>
      <c r="EH324" s="38"/>
      <c r="EI324" s="38"/>
      <c r="EJ324" s="38"/>
      <c r="EK324" s="38"/>
      <c r="EL324" s="38"/>
      <c r="EM324" s="38"/>
      <c r="EN324" s="38"/>
    </row>
    <row r="325" spans="1:144" x14ac:dyDescent="0.3">
      <c r="A325" s="268">
        <f t="shared" ref="A325:A369" si="81">COUNT(C325,L325,U325,AD325,AM325,AV325,BE325,BN325,BW325,CF325,CO325,CX325,DG325,DP325,DY325)</f>
        <v>10</v>
      </c>
      <c r="B325" s="11">
        <f t="shared" si="80"/>
        <v>45613</v>
      </c>
      <c r="C325" s="1">
        <v>22</v>
      </c>
      <c r="D325" s="1">
        <v>2770.2</v>
      </c>
      <c r="E325" s="1">
        <v>0</v>
      </c>
      <c r="F325" s="1">
        <v>34</v>
      </c>
      <c r="G325" s="1">
        <v>0</v>
      </c>
      <c r="H325" s="1">
        <v>3</v>
      </c>
      <c r="I325" s="1">
        <v>177.22</v>
      </c>
      <c r="J325" s="38"/>
      <c r="K325" s="11">
        <f t="shared" si="79"/>
        <v>45613</v>
      </c>
      <c r="L325" s="1">
        <v>21</v>
      </c>
      <c r="M325" s="1">
        <v>3200.33</v>
      </c>
      <c r="N325" s="1">
        <v>27.59</v>
      </c>
      <c r="O325" s="1">
        <v>0</v>
      </c>
      <c r="P325" s="1">
        <v>19.8</v>
      </c>
      <c r="Q325" s="1">
        <v>0</v>
      </c>
      <c r="R325" s="1">
        <v>0</v>
      </c>
      <c r="S325" s="38"/>
      <c r="T325" s="11">
        <f t="shared" ref="T325:T369" si="82">B325</f>
        <v>45613</v>
      </c>
      <c r="U325" s="1">
        <v>20</v>
      </c>
      <c r="V325" s="1">
        <v>2145.5500000000002</v>
      </c>
      <c r="W325" s="1">
        <v>0</v>
      </c>
      <c r="X325" s="1">
        <v>0</v>
      </c>
      <c r="Y325" s="1">
        <v>12.5</v>
      </c>
      <c r="Z325" s="1">
        <v>0</v>
      </c>
      <c r="AA325" s="1">
        <v>12.5</v>
      </c>
      <c r="AB325" s="38"/>
      <c r="AC325" s="11">
        <f t="shared" ref="AC325:AC369" si="83">B325</f>
        <v>45613</v>
      </c>
      <c r="AD325" s="1">
        <v>48</v>
      </c>
      <c r="AE325" s="1">
        <v>5350.13</v>
      </c>
      <c r="AF325" s="1">
        <v>77.73</v>
      </c>
      <c r="AG325" s="1">
        <v>0</v>
      </c>
      <c r="AH325" s="1">
        <v>0</v>
      </c>
      <c r="AI325" s="1">
        <v>0</v>
      </c>
      <c r="AJ325" s="1">
        <v>0</v>
      </c>
      <c r="AK325" s="38"/>
      <c r="AL325" s="11">
        <f t="shared" ref="AL325:AL369" si="84">B325</f>
        <v>45613</v>
      </c>
      <c r="AM325" s="1">
        <v>44</v>
      </c>
      <c r="AN325" s="1">
        <v>5731.63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38"/>
      <c r="AU325" s="11">
        <f t="shared" ref="AU325:AU369" si="85">B325</f>
        <v>45613</v>
      </c>
      <c r="AV325" s="1">
        <v>42</v>
      </c>
      <c r="AW325" s="1">
        <v>1204.6099999999999</v>
      </c>
      <c r="AX325" s="1">
        <v>0</v>
      </c>
      <c r="AY325" s="1">
        <v>43</v>
      </c>
      <c r="AZ325" s="1">
        <v>0</v>
      </c>
      <c r="BA325" s="1">
        <v>0</v>
      </c>
      <c r="BB325" s="1">
        <v>2.14</v>
      </c>
      <c r="BC325" s="38"/>
      <c r="BD325" s="11">
        <f t="shared" ref="BD325:BD369" si="86">B325</f>
        <v>45613</v>
      </c>
      <c r="BE325" s="1">
        <v>43</v>
      </c>
      <c r="BF325" s="1">
        <v>6535.25</v>
      </c>
      <c r="BG325" s="1">
        <v>24.94</v>
      </c>
      <c r="BH325" s="1">
        <v>0</v>
      </c>
      <c r="BI325" s="1">
        <v>0</v>
      </c>
      <c r="BJ325" s="1">
        <v>2</v>
      </c>
      <c r="BK325" s="1">
        <v>24</v>
      </c>
      <c r="BL325" s="38"/>
      <c r="BM325" s="11">
        <f t="shared" ref="BM325:BM369" si="87">B325</f>
        <v>45613</v>
      </c>
      <c r="BN325" s="1">
        <v>35</v>
      </c>
      <c r="BO325" s="1">
        <v>3964.61</v>
      </c>
      <c r="BP325" s="1">
        <v>8.84</v>
      </c>
      <c r="BQ325" s="1">
        <v>0</v>
      </c>
      <c r="BR325" s="1">
        <v>750</v>
      </c>
      <c r="BS325" s="1">
        <v>9</v>
      </c>
      <c r="BT325" s="1">
        <v>9.5</v>
      </c>
      <c r="BU325" s="38"/>
      <c r="BV325" s="11">
        <f t="shared" ref="BV325:BV369" si="88">B325</f>
        <v>45613</v>
      </c>
      <c r="BW325" s="1"/>
      <c r="BX325" s="1"/>
      <c r="BY325" s="1"/>
      <c r="BZ325" s="1"/>
      <c r="CA325" s="1"/>
      <c r="CB325" s="1"/>
      <c r="CC325" s="1"/>
      <c r="CD325" s="38"/>
      <c r="CE325" s="11">
        <f t="shared" ref="CE325:CE369" si="89">B325</f>
        <v>45613</v>
      </c>
      <c r="CF325" s="1">
        <v>28</v>
      </c>
      <c r="CG325" s="1">
        <v>3368.59</v>
      </c>
      <c r="CH325" s="1">
        <v>15</v>
      </c>
      <c r="CI325" s="1">
        <v>0</v>
      </c>
      <c r="CJ325" s="1">
        <v>0</v>
      </c>
      <c r="CK325" s="1">
        <v>0</v>
      </c>
      <c r="CL325" s="1">
        <v>0</v>
      </c>
      <c r="CM325" s="38"/>
      <c r="CN325" s="11">
        <f t="shared" ref="CN325:CN369" si="90">B325</f>
        <v>45613</v>
      </c>
      <c r="CO325" s="1">
        <v>62</v>
      </c>
      <c r="CP325" s="1">
        <v>6542.03</v>
      </c>
      <c r="CQ325" s="1">
        <v>59.5</v>
      </c>
      <c r="CR325" s="1">
        <v>399.74</v>
      </c>
      <c r="CS325" s="1">
        <v>75</v>
      </c>
      <c r="CT325" s="1">
        <v>0</v>
      </c>
      <c r="CU325" s="1">
        <v>136.51</v>
      </c>
      <c r="CV325" s="38"/>
      <c r="CW325" s="13">
        <f t="shared" ref="CW325:CW369" si="91">B325</f>
        <v>45613</v>
      </c>
      <c r="CX325" s="1"/>
      <c r="CY325" s="1"/>
      <c r="CZ325" s="1"/>
      <c r="DA325" s="1"/>
      <c r="DB325" s="1"/>
      <c r="DC325" s="1"/>
      <c r="DD325" s="1"/>
      <c r="DE325" s="38"/>
      <c r="DF325" s="13">
        <f t="shared" ref="DF325:DF369" si="92">B325</f>
        <v>45613</v>
      </c>
      <c r="DG325" s="1"/>
      <c r="DH325" s="1"/>
      <c r="DI325" s="1"/>
      <c r="DJ325" s="1"/>
      <c r="DK325" s="1"/>
      <c r="DL325" s="1"/>
      <c r="DM325" s="1"/>
      <c r="DN325" s="38"/>
      <c r="DO325" s="13">
        <f t="shared" ref="DO325:DO369" si="93">B325</f>
        <v>45613</v>
      </c>
      <c r="DP325" s="1"/>
      <c r="DQ325" s="1"/>
      <c r="DR325" s="1"/>
      <c r="DS325" s="1"/>
      <c r="DT325" s="1"/>
      <c r="DU325" s="1"/>
      <c r="DV325" s="1"/>
      <c r="DW325" s="38"/>
      <c r="DX325" s="13">
        <f t="shared" ref="DX325:DX369" si="94">B325</f>
        <v>45613</v>
      </c>
      <c r="DY325" s="1"/>
      <c r="DZ325" s="1"/>
      <c r="EA325" s="1"/>
      <c r="EB325" s="1"/>
      <c r="EC325" s="1"/>
      <c r="ED325" s="1"/>
      <c r="EE325" s="1"/>
      <c r="EF325" s="38"/>
      <c r="EG325" s="38"/>
      <c r="EH325" s="38"/>
      <c r="EI325" s="38"/>
      <c r="EJ325" s="38"/>
      <c r="EK325" s="38"/>
      <c r="EL325" s="38"/>
      <c r="EM325" s="38"/>
      <c r="EN325" s="38"/>
    </row>
    <row r="326" spans="1:144" x14ac:dyDescent="0.3">
      <c r="A326" s="268">
        <f t="shared" si="81"/>
        <v>10</v>
      </c>
      <c r="B326" s="11">
        <f t="shared" si="80"/>
        <v>45614</v>
      </c>
      <c r="C326" s="1">
        <v>48</v>
      </c>
      <c r="D326" s="1">
        <v>6259.59</v>
      </c>
      <c r="E326" s="1">
        <v>0</v>
      </c>
      <c r="F326" s="1">
        <v>11</v>
      </c>
      <c r="G326" s="1">
        <v>0</v>
      </c>
      <c r="H326" s="1">
        <v>0</v>
      </c>
      <c r="I326" s="1">
        <v>60.72</v>
      </c>
      <c r="J326" s="38"/>
      <c r="K326" s="11">
        <f t="shared" ref="K326:K369" si="95">B326</f>
        <v>45614</v>
      </c>
      <c r="L326" s="1">
        <v>49</v>
      </c>
      <c r="M326" s="1">
        <v>6816.31</v>
      </c>
      <c r="N326" s="1">
        <v>21.46</v>
      </c>
      <c r="O326" s="1">
        <v>0</v>
      </c>
      <c r="P326" s="1">
        <v>0</v>
      </c>
      <c r="Q326" s="1">
        <v>0</v>
      </c>
      <c r="R326" s="1">
        <v>0</v>
      </c>
      <c r="S326" s="38"/>
      <c r="T326" s="11">
        <f t="shared" si="82"/>
        <v>45614</v>
      </c>
      <c r="U326" s="1">
        <v>38</v>
      </c>
      <c r="V326" s="1">
        <v>4108.1400000000003</v>
      </c>
      <c r="W326" s="1">
        <v>0</v>
      </c>
      <c r="X326" s="1">
        <v>0</v>
      </c>
      <c r="Y326" s="1">
        <v>23.25</v>
      </c>
      <c r="Z326" s="1">
        <v>0</v>
      </c>
      <c r="AA326" s="1">
        <v>3.75</v>
      </c>
      <c r="AB326" s="38"/>
      <c r="AC326" s="11">
        <f t="shared" si="83"/>
        <v>45614</v>
      </c>
      <c r="AD326" s="1">
        <v>63</v>
      </c>
      <c r="AE326" s="1">
        <v>7675.21</v>
      </c>
      <c r="AF326" s="1">
        <v>44.41</v>
      </c>
      <c r="AG326" s="1">
        <v>0</v>
      </c>
      <c r="AH326" s="1">
        <v>0</v>
      </c>
      <c r="AI326" s="1">
        <v>0</v>
      </c>
      <c r="AJ326" s="1">
        <v>0</v>
      </c>
      <c r="AK326" s="38"/>
      <c r="AL326" s="11">
        <f t="shared" si="84"/>
        <v>45614</v>
      </c>
      <c r="AM326" s="1">
        <v>52</v>
      </c>
      <c r="AN326" s="1">
        <v>6672.47</v>
      </c>
      <c r="AO326" s="1">
        <v>8.33</v>
      </c>
      <c r="AP326" s="1">
        <v>0</v>
      </c>
      <c r="AQ326" s="1">
        <v>330</v>
      </c>
      <c r="AR326" s="1">
        <v>0</v>
      </c>
      <c r="AS326" s="1">
        <v>0</v>
      </c>
      <c r="AT326" s="38"/>
      <c r="AU326" s="11">
        <f t="shared" si="85"/>
        <v>45614</v>
      </c>
      <c r="AV326" s="1">
        <v>69</v>
      </c>
      <c r="AW326" s="1">
        <v>6775.23</v>
      </c>
      <c r="AX326" s="1">
        <v>0</v>
      </c>
      <c r="AY326" s="1">
        <v>9</v>
      </c>
      <c r="AZ326" s="1">
        <v>0</v>
      </c>
      <c r="BA326" s="1">
        <v>0</v>
      </c>
      <c r="BB326" s="1">
        <v>89.84</v>
      </c>
      <c r="BC326" s="38"/>
      <c r="BD326" s="11">
        <f t="shared" si="86"/>
        <v>45614</v>
      </c>
      <c r="BE326" s="1">
        <v>68</v>
      </c>
      <c r="BF326" s="1">
        <v>11070.04</v>
      </c>
      <c r="BG326" s="1">
        <v>45.25</v>
      </c>
      <c r="BH326" s="1">
        <v>0</v>
      </c>
      <c r="BI326" s="1">
        <v>4.95</v>
      </c>
      <c r="BJ326" s="1">
        <v>3</v>
      </c>
      <c r="BK326" s="1">
        <v>0</v>
      </c>
      <c r="BL326" s="38"/>
      <c r="BM326" s="11">
        <f t="shared" si="87"/>
        <v>45614</v>
      </c>
      <c r="BN326" s="1">
        <v>54</v>
      </c>
      <c r="BO326" s="1">
        <v>6924.81</v>
      </c>
      <c r="BP326" s="1">
        <v>0</v>
      </c>
      <c r="BQ326" s="1">
        <v>0</v>
      </c>
      <c r="BR326" s="1">
        <v>50</v>
      </c>
      <c r="BS326" s="1">
        <v>9</v>
      </c>
      <c r="BT326" s="1">
        <v>0</v>
      </c>
      <c r="BU326" s="38"/>
      <c r="BV326" s="11">
        <f t="shared" si="88"/>
        <v>45614</v>
      </c>
      <c r="BW326" s="1"/>
      <c r="BX326" s="1"/>
      <c r="BY326" s="1"/>
      <c r="BZ326" s="1"/>
      <c r="CA326" s="1"/>
      <c r="CB326" s="1"/>
      <c r="CC326" s="1"/>
      <c r="CD326" s="38"/>
      <c r="CE326" s="11">
        <f t="shared" si="89"/>
        <v>45614</v>
      </c>
      <c r="CF326" s="1">
        <v>39</v>
      </c>
      <c r="CG326" s="1">
        <v>5047.38</v>
      </c>
      <c r="CH326" s="1">
        <v>21.5</v>
      </c>
      <c r="CI326" s="1">
        <v>0</v>
      </c>
      <c r="CJ326" s="1">
        <v>-0.01</v>
      </c>
      <c r="CK326" s="1">
        <v>0</v>
      </c>
      <c r="CL326" s="1">
        <v>8.93</v>
      </c>
      <c r="CM326" s="38"/>
      <c r="CN326" s="11">
        <f t="shared" si="90"/>
        <v>45614</v>
      </c>
      <c r="CO326" s="1">
        <v>89</v>
      </c>
      <c r="CP326" s="1">
        <v>10354.98</v>
      </c>
      <c r="CQ326" s="1">
        <v>66</v>
      </c>
      <c r="CR326" s="1">
        <v>464.82</v>
      </c>
      <c r="CS326" s="1">
        <v>100</v>
      </c>
      <c r="CT326" s="1">
        <v>0</v>
      </c>
      <c r="CU326" s="1">
        <v>139.68</v>
      </c>
      <c r="CV326" s="38"/>
      <c r="CW326" s="13">
        <f t="shared" si="91"/>
        <v>45614</v>
      </c>
      <c r="CX326" s="1"/>
      <c r="CY326" s="1"/>
      <c r="CZ326" s="1"/>
      <c r="DA326" s="1"/>
      <c r="DB326" s="1"/>
      <c r="DC326" s="1"/>
      <c r="DD326" s="1"/>
      <c r="DE326" s="38"/>
      <c r="DF326" s="13">
        <f t="shared" si="92"/>
        <v>45614</v>
      </c>
      <c r="DG326" s="1"/>
      <c r="DH326" s="1"/>
      <c r="DI326" s="1"/>
      <c r="DJ326" s="1"/>
      <c r="DK326" s="1"/>
      <c r="DL326" s="1"/>
      <c r="DM326" s="1"/>
      <c r="DN326" s="38"/>
      <c r="DO326" s="13">
        <f t="shared" si="93"/>
        <v>45614</v>
      </c>
      <c r="DP326" s="1"/>
      <c r="DQ326" s="1"/>
      <c r="DR326" s="1"/>
      <c r="DS326" s="1"/>
      <c r="DT326" s="1"/>
      <c r="DU326" s="1"/>
      <c r="DV326" s="1"/>
      <c r="DW326" s="38"/>
      <c r="DX326" s="13">
        <f t="shared" si="94"/>
        <v>45614</v>
      </c>
      <c r="DY326" s="1"/>
      <c r="DZ326" s="1"/>
      <c r="EA326" s="1"/>
      <c r="EB326" s="1"/>
      <c r="EC326" s="1"/>
      <c r="ED326" s="1"/>
      <c r="EE326" s="1"/>
      <c r="EF326" s="38"/>
      <c r="EG326" s="38"/>
      <c r="EH326" s="38"/>
      <c r="EI326" s="38"/>
      <c r="EJ326" s="38"/>
      <c r="EK326" s="38"/>
      <c r="EL326" s="38"/>
      <c r="EM326" s="38"/>
      <c r="EN326" s="38"/>
    </row>
    <row r="327" spans="1:144" x14ac:dyDescent="0.3">
      <c r="A327" s="268">
        <f t="shared" si="81"/>
        <v>10</v>
      </c>
      <c r="B327" s="11">
        <f t="shared" si="80"/>
        <v>45615</v>
      </c>
      <c r="C327" s="1">
        <v>53</v>
      </c>
      <c r="D327" s="1">
        <v>7205.55</v>
      </c>
      <c r="E327" s="1">
        <v>0</v>
      </c>
      <c r="F327" s="1">
        <v>27</v>
      </c>
      <c r="G327" s="1">
        <v>0</v>
      </c>
      <c r="H327" s="1">
        <v>0</v>
      </c>
      <c r="I327" s="1">
        <v>2218.6999999999998</v>
      </c>
      <c r="J327" s="38"/>
      <c r="K327" s="11">
        <f t="shared" si="95"/>
        <v>45615</v>
      </c>
      <c r="L327" s="1">
        <v>64</v>
      </c>
      <c r="M327" s="1">
        <v>9226.15</v>
      </c>
      <c r="N327" s="1">
        <v>14.16</v>
      </c>
      <c r="O327" s="1">
        <v>0</v>
      </c>
      <c r="P327" s="1">
        <v>0</v>
      </c>
      <c r="Q327" s="1">
        <v>0</v>
      </c>
      <c r="R327" s="1">
        <v>0</v>
      </c>
      <c r="S327" s="38"/>
      <c r="T327" s="11">
        <f t="shared" si="82"/>
        <v>45615</v>
      </c>
      <c r="U327" s="1">
        <v>27</v>
      </c>
      <c r="V327" s="1">
        <v>2952.95</v>
      </c>
      <c r="W327" s="1">
        <v>0</v>
      </c>
      <c r="X327" s="1">
        <v>0</v>
      </c>
      <c r="Y327" s="1">
        <v>7</v>
      </c>
      <c r="Z327" s="1">
        <v>0</v>
      </c>
      <c r="AA327" s="1">
        <v>0</v>
      </c>
      <c r="AB327" s="38"/>
      <c r="AC327" s="11">
        <f t="shared" si="83"/>
        <v>45615</v>
      </c>
      <c r="AD327" s="1">
        <v>68</v>
      </c>
      <c r="AE327" s="1">
        <v>8748.57</v>
      </c>
      <c r="AF327" s="1">
        <v>11.11</v>
      </c>
      <c r="AG327" s="1">
        <v>0</v>
      </c>
      <c r="AH327" s="1">
        <v>95.15</v>
      </c>
      <c r="AI327" s="1">
        <v>0</v>
      </c>
      <c r="AJ327" s="1">
        <v>0</v>
      </c>
      <c r="AK327" s="38"/>
      <c r="AL327" s="11">
        <f t="shared" si="84"/>
        <v>45615</v>
      </c>
      <c r="AM327" s="1">
        <v>63</v>
      </c>
      <c r="AN327" s="1">
        <v>8614</v>
      </c>
      <c r="AO327" s="1">
        <v>9.26</v>
      </c>
      <c r="AP327" s="1">
        <v>0</v>
      </c>
      <c r="AQ327" s="1">
        <v>50</v>
      </c>
      <c r="AR327" s="1">
        <v>0</v>
      </c>
      <c r="AS327" s="1">
        <v>0</v>
      </c>
      <c r="AT327" s="38"/>
      <c r="AU327" s="11">
        <f t="shared" si="85"/>
        <v>45615</v>
      </c>
      <c r="AV327" s="1">
        <v>63</v>
      </c>
      <c r="AW327" s="1">
        <v>5932.58</v>
      </c>
      <c r="AX327" s="1">
        <v>0</v>
      </c>
      <c r="AY327" s="1">
        <v>41</v>
      </c>
      <c r="AZ327" s="1">
        <v>0</v>
      </c>
      <c r="BA327" s="1">
        <v>0</v>
      </c>
      <c r="BB327" s="1">
        <v>-78.42</v>
      </c>
      <c r="BC327" s="38"/>
      <c r="BD327" s="11">
        <f t="shared" si="86"/>
        <v>45615</v>
      </c>
      <c r="BE327" s="1">
        <v>70</v>
      </c>
      <c r="BF327" s="1">
        <v>10901.93</v>
      </c>
      <c r="BG327" s="1">
        <v>33.25</v>
      </c>
      <c r="BH327" s="1">
        <v>0</v>
      </c>
      <c r="BI327" s="1">
        <v>0</v>
      </c>
      <c r="BJ327" s="1">
        <v>3</v>
      </c>
      <c r="BK327" s="1">
        <v>3</v>
      </c>
      <c r="BL327" s="38"/>
      <c r="BM327" s="11">
        <f t="shared" si="87"/>
        <v>45615</v>
      </c>
      <c r="BN327" s="1">
        <v>48</v>
      </c>
      <c r="BO327" s="1">
        <v>5867.96</v>
      </c>
      <c r="BP327" s="1">
        <v>25.12</v>
      </c>
      <c r="BQ327" s="1">
        <v>0</v>
      </c>
      <c r="BR327" s="1">
        <v>0</v>
      </c>
      <c r="BS327" s="1">
        <v>9</v>
      </c>
      <c r="BT327" s="1">
        <v>0</v>
      </c>
      <c r="BU327" s="38"/>
      <c r="BV327" s="11">
        <f t="shared" si="88"/>
        <v>45615</v>
      </c>
      <c r="BW327" s="1"/>
      <c r="BX327" s="1"/>
      <c r="BY327" s="1"/>
      <c r="BZ327" s="1"/>
      <c r="CA327" s="1"/>
      <c r="CB327" s="1"/>
      <c r="CC327" s="1"/>
      <c r="CD327" s="38"/>
      <c r="CE327" s="11">
        <f t="shared" si="89"/>
        <v>45615</v>
      </c>
      <c r="CF327" s="1">
        <v>57</v>
      </c>
      <c r="CG327" s="1">
        <v>7452.8</v>
      </c>
      <c r="CH327" s="1">
        <v>68</v>
      </c>
      <c r="CI327" s="1">
        <v>0</v>
      </c>
      <c r="CJ327" s="1">
        <v>0</v>
      </c>
      <c r="CK327" s="1">
        <v>0</v>
      </c>
      <c r="CL327" s="1">
        <v>34.15</v>
      </c>
      <c r="CM327" s="38"/>
      <c r="CN327" s="11">
        <f t="shared" si="90"/>
        <v>45615</v>
      </c>
      <c r="CO327" s="1">
        <v>92</v>
      </c>
      <c r="CP327" s="1">
        <v>11427.97</v>
      </c>
      <c r="CQ327" s="1">
        <v>72</v>
      </c>
      <c r="CR327" s="1">
        <v>484.56</v>
      </c>
      <c r="CS327" s="1">
        <v>0</v>
      </c>
      <c r="CT327" s="1">
        <v>0</v>
      </c>
      <c r="CU327" s="1">
        <v>70.489999999999995</v>
      </c>
      <c r="CV327" s="38"/>
      <c r="CW327" s="13">
        <f t="shared" si="91"/>
        <v>45615</v>
      </c>
      <c r="CX327" s="1"/>
      <c r="CY327" s="1"/>
      <c r="CZ327" s="1"/>
      <c r="DA327" s="1"/>
      <c r="DB327" s="1"/>
      <c r="DC327" s="1"/>
      <c r="DD327" s="1"/>
      <c r="DE327" s="38"/>
      <c r="DF327" s="13">
        <f t="shared" si="92"/>
        <v>45615</v>
      </c>
      <c r="DG327" s="1"/>
      <c r="DH327" s="1"/>
      <c r="DI327" s="1"/>
      <c r="DJ327" s="1"/>
      <c r="DK327" s="1"/>
      <c r="DL327" s="1"/>
      <c r="DM327" s="1"/>
      <c r="DN327" s="38"/>
      <c r="DO327" s="13">
        <f t="shared" si="93"/>
        <v>45615</v>
      </c>
      <c r="DP327" s="1"/>
      <c r="DQ327" s="1"/>
      <c r="DR327" s="1"/>
      <c r="DS327" s="1"/>
      <c r="DT327" s="1"/>
      <c r="DU327" s="1"/>
      <c r="DV327" s="1"/>
      <c r="DW327" s="38"/>
      <c r="DX327" s="13">
        <f t="shared" si="94"/>
        <v>45615</v>
      </c>
      <c r="DY327" s="1"/>
      <c r="DZ327" s="1"/>
      <c r="EA327" s="1"/>
      <c r="EB327" s="1"/>
      <c r="EC327" s="1"/>
      <c r="ED327" s="1"/>
      <c r="EE327" s="1"/>
      <c r="EF327" s="38"/>
      <c r="EG327" s="38"/>
      <c r="EH327" s="38"/>
      <c r="EI327" s="38"/>
      <c r="EJ327" s="38"/>
      <c r="EK327" s="38"/>
      <c r="EL327" s="38"/>
      <c r="EM327" s="38"/>
      <c r="EN327" s="38"/>
    </row>
    <row r="328" spans="1:144" x14ac:dyDescent="0.3">
      <c r="A328" s="268">
        <f t="shared" si="81"/>
        <v>10</v>
      </c>
      <c r="B328" s="11">
        <f t="shared" si="80"/>
        <v>45616</v>
      </c>
      <c r="C328" s="1">
        <v>35</v>
      </c>
      <c r="D328" s="1">
        <v>4484.3999999999996</v>
      </c>
      <c r="E328" s="1">
        <v>0</v>
      </c>
      <c r="F328" s="1">
        <v>16</v>
      </c>
      <c r="G328" s="1">
        <v>-561.09</v>
      </c>
      <c r="H328" s="1">
        <v>0</v>
      </c>
      <c r="I328" s="1">
        <v>-551.09</v>
      </c>
      <c r="J328" s="38"/>
      <c r="K328" s="11">
        <f t="shared" si="95"/>
        <v>45616</v>
      </c>
      <c r="L328" s="1">
        <v>47</v>
      </c>
      <c r="M328" s="1">
        <v>6339.68</v>
      </c>
      <c r="N328" s="1">
        <v>16.04</v>
      </c>
      <c r="O328" s="1">
        <v>0</v>
      </c>
      <c r="P328" s="1">
        <v>0</v>
      </c>
      <c r="Q328" s="1">
        <v>0</v>
      </c>
      <c r="R328" s="1">
        <v>0</v>
      </c>
      <c r="S328" s="38"/>
      <c r="T328" s="11">
        <f t="shared" si="82"/>
        <v>45616</v>
      </c>
      <c r="U328" s="1">
        <v>28</v>
      </c>
      <c r="V328" s="1">
        <v>3068.11</v>
      </c>
      <c r="W328" s="1">
        <v>0</v>
      </c>
      <c r="X328" s="1">
        <v>0</v>
      </c>
      <c r="Y328" s="1">
        <v>6.5</v>
      </c>
      <c r="Z328" s="1">
        <v>0</v>
      </c>
      <c r="AA328" s="1">
        <v>6.5</v>
      </c>
      <c r="AB328" s="38"/>
      <c r="AC328" s="11">
        <f t="shared" si="83"/>
        <v>45616</v>
      </c>
      <c r="AD328" s="1">
        <v>63</v>
      </c>
      <c r="AE328" s="1">
        <v>7344.67</v>
      </c>
      <c r="AF328" s="1">
        <v>19.43</v>
      </c>
      <c r="AG328" s="1">
        <v>0</v>
      </c>
      <c r="AH328" s="1">
        <v>178.86</v>
      </c>
      <c r="AI328" s="1">
        <v>0</v>
      </c>
      <c r="AJ328" s="1">
        <v>0</v>
      </c>
      <c r="AK328" s="38"/>
      <c r="AL328" s="11">
        <f t="shared" si="84"/>
        <v>45616</v>
      </c>
      <c r="AM328" s="1">
        <v>57</v>
      </c>
      <c r="AN328" s="1">
        <v>7844.43</v>
      </c>
      <c r="AO328" s="1">
        <v>6.48</v>
      </c>
      <c r="AP328" s="1">
        <v>0</v>
      </c>
      <c r="AQ328" s="1">
        <v>756.6</v>
      </c>
      <c r="AR328" s="1">
        <v>0</v>
      </c>
      <c r="AS328" s="1">
        <v>0</v>
      </c>
      <c r="AT328" s="38"/>
      <c r="AU328" s="11">
        <f t="shared" si="85"/>
        <v>45616</v>
      </c>
      <c r="AV328" s="1">
        <v>70</v>
      </c>
      <c r="AW328" s="1">
        <v>6818.17</v>
      </c>
      <c r="AX328" s="1">
        <v>0</v>
      </c>
      <c r="AY328" s="1">
        <v>69.5</v>
      </c>
      <c r="AZ328" s="1">
        <v>0</v>
      </c>
      <c r="BA328" s="1">
        <v>1</v>
      </c>
      <c r="BB328" s="1">
        <v>261.27</v>
      </c>
      <c r="BC328" s="38"/>
      <c r="BD328" s="11">
        <f t="shared" si="86"/>
        <v>45616</v>
      </c>
      <c r="BE328" s="1">
        <v>66</v>
      </c>
      <c r="BF328" s="1">
        <v>9503.4</v>
      </c>
      <c r="BG328" s="1">
        <v>38.78</v>
      </c>
      <c r="BH328" s="1">
        <v>0</v>
      </c>
      <c r="BI328" s="1">
        <v>0</v>
      </c>
      <c r="BJ328" s="1">
        <v>2</v>
      </c>
      <c r="BK328" s="1">
        <v>16</v>
      </c>
      <c r="BL328" s="38"/>
      <c r="BM328" s="11">
        <f t="shared" si="87"/>
        <v>45616</v>
      </c>
      <c r="BN328" s="1">
        <v>54</v>
      </c>
      <c r="BO328" s="1">
        <v>6675.58</v>
      </c>
      <c r="BP328" s="1">
        <v>31.17</v>
      </c>
      <c r="BQ328" s="1">
        <v>0</v>
      </c>
      <c r="BR328" s="1">
        <v>25</v>
      </c>
      <c r="BS328" s="1">
        <v>9</v>
      </c>
      <c r="BT328" s="1">
        <v>30</v>
      </c>
      <c r="BU328" s="38"/>
      <c r="BV328" s="11">
        <f t="shared" si="88"/>
        <v>45616</v>
      </c>
      <c r="BW328" s="1"/>
      <c r="BX328" s="1"/>
      <c r="BY328" s="1"/>
      <c r="BZ328" s="1"/>
      <c r="CA328" s="1"/>
      <c r="CB328" s="1"/>
      <c r="CC328" s="1"/>
      <c r="CD328" s="38"/>
      <c r="CE328" s="11">
        <f t="shared" si="89"/>
        <v>45616</v>
      </c>
      <c r="CF328" s="1">
        <v>55</v>
      </c>
      <c r="CG328" s="1">
        <v>7059.86</v>
      </c>
      <c r="CH328" s="1">
        <v>113</v>
      </c>
      <c r="CI328" s="1">
        <v>0</v>
      </c>
      <c r="CJ328" s="1">
        <v>0</v>
      </c>
      <c r="CK328" s="1">
        <v>0</v>
      </c>
      <c r="CL328" s="1">
        <v>11.56</v>
      </c>
      <c r="CM328" s="38"/>
      <c r="CN328" s="11">
        <f t="shared" si="90"/>
        <v>45616</v>
      </c>
      <c r="CO328" s="1">
        <v>93</v>
      </c>
      <c r="CP328" s="1">
        <v>10998.13</v>
      </c>
      <c r="CQ328" s="1">
        <v>59</v>
      </c>
      <c r="CR328" s="1">
        <v>333.31</v>
      </c>
      <c r="CS328" s="1">
        <v>100</v>
      </c>
      <c r="CT328" s="1">
        <v>0</v>
      </c>
      <c r="CU328" s="1">
        <v>76.97</v>
      </c>
      <c r="CV328" s="38"/>
      <c r="CW328" s="13">
        <f t="shared" si="91"/>
        <v>45616</v>
      </c>
      <c r="CX328" s="1"/>
      <c r="CY328" s="1"/>
      <c r="CZ328" s="1"/>
      <c r="DA328" s="1"/>
      <c r="DB328" s="1"/>
      <c r="DC328" s="1"/>
      <c r="DD328" s="1"/>
      <c r="DE328" s="38"/>
      <c r="DF328" s="13">
        <f t="shared" si="92"/>
        <v>45616</v>
      </c>
      <c r="DG328" s="1"/>
      <c r="DH328" s="1"/>
      <c r="DI328" s="1"/>
      <c r="DJ328" s="1"/>
      <c r="DK328" s="1"/>
      <c r="DL328" s="1"/>
      <c r="DM328" s="1"/>
      <c r="DN328" s="38"/>
      <c r="DO328" s="13">
        <f t="shared" si="93"/>
        <v>45616</v>
      </c>
      <c r="DP328" s="1"/>
      <c r="DQ328" s="1"/>
      <c r="DR328" s="1"/>
      <c r="DS328" s="1"/>
      <c r="DT328" s="1"/>
      <c r="DU328" s="1"/>
      <c r="DV328" s="1"/>
      <c r="DW328" s="38"/>
      <c r="DX328" s="13">
        <f t="shared" si="94"/>
        <v>45616</v>
      </c>
      <c r="DY328" s="1"/>
      <c r="DZ328" s="1"/>
      <c r="EA328" s="1"/>
      <c r="EB328" s="1"/>
      <c r="EC328" s="1"/>
      <c r="ED328" s="1"/>
      <c r="EE328" s="1"/>
      <c r="EF328" s="38"/>
      <c r="EG328" s="38"/>
      <c r="EH328" s="38"/>
      <c r="EI328" s="38"/>
      <c r="EJ328" s="38"/>
      <c r="EK328" s="38"/>
      <c r="EL328" s="38"/>
      <c r="EM328" s="38"/>
      <c r="EN328" s="38"/>
    </row>
    <row r="329" spans="1:144" x14ac:dyDescent="0.3">
      <c r="A329" s="268">
        <f t="shared" si="81"/>
        <v>10</v>
      </c>
      <c r="B329" s="11">
        <f t="shared" si="80"/>
        <v>45617</v>
      </c>
      <c r="C329" s="1">
        <v>33</v>
      </c>
      <c r="D329" s="272">
        <v>3976.45</v>
      </c>
      <c r="E329" s="1">
        <v>0</v>
      </c>
      <c r="F329" s="1">
        <v>28</v>
      </c>
      <c r="G329" s="1">
        <v>0</v>
      </c>
      <c r="H329" s="1">
        <v>0</v>
      </c>
      <c r="I329" s="1">
        <v>6.5</v>
      </c>
      <c r="J329" s="38"/>
      <c r="K329" s="11">
        <f t="shared" si="95"/>
        <v>45617</v>
      </c>
      <c r="L329" s="1">
        <v>33</v>
      </c>
      <c r="M329" s="1">
        <v>4456.6000000000004</v>
      </c>
      <c r="N329" s="1">
        <v>25.7</v>
      </c>
      <c r="O329" s="1">
        <v>0</v>
      </c>
      <c r="P329" s="1">
        <v>0</v>
      </c>
      <c r="Q329" s="1">
        <v>0</v>
      </c>
      <c r="R329" s="1">
        <v>6</v>
      </c>
      <c r="S329" s="38"/>
      <c r="T329" s="11">
        <f t="shared" si="82"/>
        <v>45617</v>
      </c>
      <c r="U329" s="1">
        <v>23</v>
      </c>
      <c r="V329" s="1">
        <v>2456.5300000000002</v>
      </c>
      <c r="W329" s="1">
        <v>0</v>
      </c>
      <c r="X329" s="1">
        <v>0</v>
      </c>
      <c r="Y329" s="1">
        <v>16.25</v>
      </c>
      <c r="Z329" s="1">
        <v>0</v>
      </c>
      <c r="AA329" s="1">
        <v>0</v>
      </c>
      <c r="AB329" s="38"/>
      <c r="AC329" s="11">
        <f t="shared" si="83"/>
        <v>45617</v>
      </c>
      <c r="AD329" s="1">
        <v>41</v>
      </c>
      <c r="AE329" s="1">
        <v>4769.66</v>
      </c>
      <c r="AF329" s="1">
        <v>28.69</v>
      </c>
      <c r="AG329" s="1">
        <v>0</v>
      </c>
      <c r="AH329" s="1">
        <v>0</v>
      </c>
      <c r="AI329" s="1">
        <v>0</v>
      </c>
      <c r="AJ329" s="1">
        <v>0</v>
      </c>
      <c r="AK329" s="38"/>
      <c r="AL329" s="11">
        <f t="shared" si="84"/>
        <v>45617</v>
      </c>
      <c r="AM329" s="1">
        <v>39</v>
      </c>
      <c r="AN329" s="1">
        <v>5238.05</v>
      </c>
      <c r="AO329" s="1">
        <v>27.76</v>
      </c>
      <c r="AP329" s="1">
        <v>0</v>
      </c>
      <c r="AQ329" s="1">
        <v>-48.45</v>
      </c>
      <c r="AR329" s="1">
        <v>1</v>
      </c>
      <c r="AS329" s="1">
        <v>0</v>
      </c>
      <c r="AT329" s="38"/>
      <c r="AU329" s="11">
        <f t="shared" si="85"/>
        <v>45617</v>
      </c>
      <c r="AV329" s="1">
        <v>55</v>
      </c>
      <c r="AW329" s="1">
        <v>5125.47</v>
      </c>
      <c r="AX329" s="1">
        <v>0</v>
      </c>
      <c r="AY329" s="1">
        <v>41.29</v>
      </c>
      <c r="AZ329" s="1">
        <v>0</v>
      </c>
      <c r="BA329" s="1">
        <v>0</v>
      </c>
      <c r="BB329" s="1">
        <v>121.4</v>
      </c>
      <c r="BC329" s="38"/>
      <c r="BD329" s="11">
        <f t="shared" si="86"/>
        <v>45617</v>
      </c>
      <c r="BE329" s="1">
        <v>45</v>
      </c>
      <c r="BF329" s="1">
        <v>5944.08</v>
      </c>
      <c r="BG329" s="1">
        <v>12.93</v>
      </c>
      <c r="BH329" s="1">
        <v>0</v>
      </c>
      <c r="BI329" s="1">
        <v>0</v>
      </c>
      <c r="BJ329" s="1">
        <v>2</v>
      </c>
      <c r="BK329" s="1">
        <v>0</v>
      </c>
      <c r="BL329" s="38"/>
      <c r="BM329" s="11">
        <f t="shared" si="87"/>
        <v>45617</v>
      </c>
      <c r="BN329" s="1">
        <v>52</v>
      </c>
      <c r="BO329" s="1">
        <v>6275.91</v>
      </c>
      <c r="BP329" s="1">
        <v>38.6</v>
      </c>
      <c r="BQ329" s="1">
        <v>0</v>
      </c>
      <c r="BR329" s="1">
        <v>200</v>
      </c>
      <c r="BS329" s="1">
        <v>9</v>
      </c>
      <c r="BT329" s="1">
        <v>162.78</v>
      </c>
      <c r="BU329" s="38"/>
      <c r="BV329" s="11">
        <f t="shared" si="88"/>
        <v>45617</v>
      </c>
      <c r="BW329" s="1"/>
      <c r="BX329" s="1"/>
      <c r="BY329" s="1"/>
      <c r="BZ329" s="1"/>
      <c r="CA329" s="1"/>
      <c r="CB329" s="1"/>
      <c r="CC329" s="1"/>
      <c r="CD329" s="38"/>
      <c r="CE329" s="11">
        <f t="shared" si="89"/>
        <v>45617</v>
      </c>
      <c r="CF329" s="1">
        <v>22</v>
      </c>
      <c r="CG329" s="1">
        <v>2544.48</v>
      </c>
      <c r="CH329" s="1">
        <v>9.5</v>
      </c>
      <c r="CI329" s="1">
        <v>0</v>
      </c>
      <c r="CJ329" s="1">
        <v>0</v>
      </c>
      <c r="CK329" s="1">
        <v>0</v>
      </c>
      <c r="CL329" s="1">
        <v>5.26</v>
      </c>
      <c r="CM329" s="38"/>
      <c r="CN329" s="11">
        <f t="shared" si="90"/>
        <v>45617</v>
      </c>
      <c r="CO329" s="1">
        <v>64</v>
      </c>
      <c r="CP329" s="1">
        <v>7403.36</v>
      </c>
      <c r="CQ329" s="1">
        <v>35.5</v>
      </c>
      <c r="CR329" s="1">
        <v>120.5</v>
      </c>
      <c r="CS329" s="1">
        <v>-6.71</v>
      </c>
      <c r="CT329" s="1">
        <v>0</v>
      </c>
      <c r="CU329" s="1">
        <v>80.819999999999993</v>
      </c>
      <c r="CV329" s="38"/>
      <c r="CW329" s="13">
        <f t="shared" si="91"/>
        <v>45617</v>
      </c>
      <c r="CX329" s="1"/>
      <c r="CY329" s="1"/>
      <c r="CZ329" s="1"/>
      <c r="DA329" s="1"/>
      <c r="DB329" s="1"/>
      <c r="DC329" s="1"/>
      <c r="DD329" s="1"/>
      <c r="DE329" s="38"/>
      <c r="DF329" s="13">
        <f t="shared" si="92"/>
        <v>45617</v>
      </c>
      <c r="DG329" s="1"/>
      <c r="DH329" s="1"/>
      <c r="DI329" s="1"/>
      <c r="DJ329" s="1"/>
      <c r="DK329" s="1"/>
      <c r="DL329" s="1"/>
      <c r="DM329" s="1"/>
      <c r="DN329" s="38"/>
      <c r="DO329" s="13">
        <f t="shared" si="93"/>
        <v>45617</v>
      </c>
      <c r="DP329" s="1"/>
      <c r="DQ329" s="1"/>
      <c r="DR329" s="1"/>
      <c r="DS329" s="1"/>
      <c r="DT329" s="1"/>
      <c r="DU329" s="1"/>
      <c r="DV329" s="1"/>
      <c r="DW329" s="38"/>
      <c r="DX329" s="13">
        <f t="shared" si="94"/>
        <v>45617</v>
      </c>
      <c r="DY329" s="1"/>
      <c r="DZ329" s="1"/>
      <c r="EA329" s="1"/>
      <c r="EB329" s="1"/>
      <c r="EC329" s="1"/>
      <c r="ED329" s="1"/>
      <c r="EE329" s="1"/>
      <c r="EF329" s="38"/>
      <c r="EG329" s="38"/>
      <c r="EH329" s="38"/>
      <c r="EI329" s="38"/>
      <c r="EJ329" s="38"/>
      <c r="EK329" s="38"/>
      <c r="EL329" s="38"/>
      <c r="EM329" s="38"/>
      <c r="EN329" s="38"/>
    </row>
    <row r="330" spans="1:144" x14ac:dyDescent="0.3">
      <c r="A330" s="268">
        <f t="shared" si="81"/>
        <v>10</v>
      </c>
      <c r="B330" s="11">
        <f t="shared" si="80"/>
        <v>45618</v>
      </c>
      <c r="C330" s="1">
        <v>45</v>
      </c>
      <c r="D330" s="1">
        <v>5506.93</v>
      </c>
      <c r="E330" s="1">
        <v>0</v>
      </c>
      <c r="F330" s="1">
        <v>12</v>
      </c>
      <c r="G330" s="1">
        <v>100</v>
      </c>
      <c r="H330" s="1">
        <v>0</v>
      </c>
      <c r="I330" s="1">
        <v>2</v>
      </c>
      <c r="J330" s="38"/>
      <c r="K330" s="11">
        <f t="shared" si="95"/>
        <v>45618</v>
      </c>
      <c r="L330" s="1">
        <v>17</v>
      </c>
      <c r="M330" s="1">
        <v>2435.66</v>
      </c>
      <c r="N330" s="1">
        <v>2.83</v>
      </c>
      <c r="O330" s="1">
        <v>0</v>
      </c>
      <c r="P330" s="1">
        <v>110</v>
      </c>
      <c r="Q330" s="1">
        <v>0</v>
      </c>
      <c r="R330" s="1">
        <v>110</v>
      </c>
      <c r="S330" s="38"/>
      <c r="T330" s="11">
        <f t="shared" si="82"/>
        <v>45618</v>
      </c>
      <c r="U330" s="1">
        <v>20</v>
      </c>
      <c r="V330" s="1">
        <v>2334.11</v>
      </c>
      <c r="W330" s="1">
        <v>0</v>
      </c>
      <c r="X330" s="1">
        <v>0</v>
      </c>
      <c r="Y330" s="1">
        <v>32.75</v>
      </c>
      <c r="Z330" s="1">
        <v>0</v>
      </c>
      <c r="AA330" s="1">
        <v>691.63</v>
      </c>
      <c r="AB330" s="38"/>
      <c r="AC330" s="11">
        <f t="shared" si="83"/>
        <v>45618</v>
      </c>
      <c r="AD330" s="1">
        <v>51</v>
      </c>
      <c r="AE330" s="1">
        <v>5604.87</v>
      </c>
      <c r="AF330" s="1">
        <v>77.75</v>
      </c>
      <c r="AG330" s="1">
        <v>0</v>
      </c>
      <c r="AH330" s="1">
        <v>0</v>
      </c>
      <c r="AI330" s="1">
        <v>0</v>
      </c>
      <c r="AJ330" s="1">
        <v>23</v>
      </c>
      <c r="AK330" s="38"/>
      <c r="AL330" s="11">
        <f t="shared" si="84"/>
        <v>45618</v>
      </c>
      <c r="AM330" s="1">
        <v>34</v>
      </c>
      <c r="AN330" s="1">
        <v>4741.47</v>
      </c>
      <c r="AO330" s="1">
        <v>19.43</v>
      </c>
      <c r="AP330" s="1">
        <v>0</v>
      </c>
      <c r="AQ330" s="1">
        <v>0</v>
      </c>
      <c r="AR330" s="1">
        <v>1</v>
      </c>
      <c r="AS330" s="1">
        <v>0</v>
      </c>
      <c r="AT330" s="38"/>
      <c r="AU330" s="11">
        <f t="shared" si="85"/>
        <v>45618</v>
      </c>
      <c r="AV330" s="1">
        <v>42</v>
      </c>
      <c r="AW330" s="1">
        <v>3405.74</v>
      </c>
      <c r="AX330" s="1">
        <v>0</v>
      </c>
      <c r="AY330" s="1">
        <v>27</v>
      </c>
      <c r="AZ330" s="1">
        <v>0</v>
      </c>
      <c r="BA330" s="1">
        <v>0</v>
      </c>
      <c r="BB330" s="1">
        <v>3.21</v>
      </c>
      <c r="BC330" s="38"/>
      <c r="BD330" s="11">
        <f t="shared" si="86"/>
        <v>45618</v>
      </c>
      <c r="BE330" s="1">
        <v>40</v>
      </c>
      <c r="BF330" s="1">
        <v>5005.68</v>
      </c>
      <c r="BG330" s="1">
        <v>18.010000000000002</v>
      </c>
      <c r="BH330" s="1">
        <v>0</v>
      </c>
      <c r="BI330" s="1">
        <v>9.9</v>
      </c>
      <c r="BJ330" s="1">
        <v>2</v>
      </c>
      <c r="BK330" s="1">
        <v>3.5</v>
      </c>
      <c r="BL330" s="38"/>
      <c r="BM330" s="11">
        <f t="shared" si="87"/>
        <v>45618</v>
      </c>
      <c r="BN330" s="1">
        <v>46</v>
      </c>
      <c r="BO330" s="1">
        <v>5593.38</v>
      </c>
      <c r="BP330" s="1">
        <v>20.93</v>
      </c>
      <c r="BQ330" s="1">
        <v>0</v>
      </c>
      <c r="BR330" s="1">
        <v>490</v>
      </c>
      <c r="BS330" s="1">
        <v>11</v>
      </c>
      <c r="BT330" s="1">
        <v>182.63</v>
      </c>
      <c r="BU330" s="38"/>
      <c r="BV330" s="11">
        <f t="shared" si="88"/>
        <v>45618</v>
      </c>
      <c r="BW330" s="1"/>
      <c r="BX330" s="1"/>
      <c r="BY330" s="1"/>
      <c r="BZ330" s="1"/>
      <c r="CA330" s="1"/>
      <c r="CB330" s="1"/>
      <c r="CC330" s="1"/>
      <c r="CD330" s="38"/>
      <c r="CE330" s="11">
        <f t="shared" si="89"/>
        <v>45618</v>
      </c>
      <c r="CF330" s="1">
        <v>20</v>
      </c>
      <c r="CG330" s="1">
        <v>2444.0100000000002</v>
      </c>
      <c r="CH330" s="1">
        <v>16</v>
      </c>
      <c r="CI330" s="1">
        <v>0</v>
      </c>
      <c r="CJ330" s="1">
        <v>-20</v>
      </c>
      <c r="CK330" s="1">
        <v>0</v>
      </c>
      <c r="CL330" s="1">
        <v>13.66</v>
      </c>
      <c r="CM330" s="38"/>
      <c r="CN330" s="11">
        <f t="shared" si="90"/>
        <v>45618</v>
      </c>
      <c r="CO330" s="1">
        <v>73</v>
      </c>
      <c r="CP330" s="1">
        <v>8606.89</v>
      </c>
      <c r="CQ330" s="1">
        <v>134.5</v>
      </c>
      <c r="CR330" s="1">
        <v>441.85</v>
      </c>
      <c r="CS330" s="1">
        <v>75</v>
      </c>
      <c r="CT330" s="1">
        <v>0</v>
      </c>
      <c r="CU330" s="1">
        <v>342.77</v>
      </c>
      <c r="CV330" s="38"/>
      <c r="CW330" s="13">
        <f t="shared" si="91"/>
        <v>45618</v>
      </c>
      <c r="CX330" s="1"/>
      <c r="CY330" s="1"/>
      <c r="CZ330" s="1"/>
      <c r="DA330" s="1"/>
      <c r="DB330" s="1"/>
      <c r="DC330" s="1"/>
      <c r="DD330" s="1"/>
      <c r="DE330" s="38"/>
      <c r="DF330" s="13">
        <f t="shared" si="92"/>
        <v>45618</v>
      </c>
      <c r="DG330" s="1"/>
      <c r="DH330" s="1"/>
      <c r="DI330" s="1"/>
      <c r="DJ330" s="1"/>
      <c r="DK330" s="1"/>
      <c r="DL330" s="1"/>
      <c r="DM330" s="1"/>
      <c r="DN330" s="38"/>
      <c r="DO330" s="13">
        <f t="shared" si="93"/>
        <v>45618</v>
      </c>
      <c r="DP330" s="1"/>
      <c r="DQ330" s="1"/>
      <c r="DR330" s="1"/>
      <c r="DS330" s="1"/>
      <c r="DT330" s="1"/>
      <c r="DU330" s="1"/>
      <c r="DV330" s="1"/>
      <c r="DW330" s="38"/>
      <c r="DX330" s="13">
        <f t="shared" si="94"/>
        <v>45618</v>
      </c>
      <c r="DY330" s="1"/>
      <c r="DZ330" s="1"/>
      <c r="EA330" s="1"/>
      <c r="EB330" s="1"/>
      <c r="EC330" s="1"/>
      <c r="ED330" s="1"/>
      <c r="EE330" s="1"/>
      <c r="EF330" s="38"/>
      <c r="EG330" s="38"/>
      <c r="EH330" s="38"/>
      <c r="EI330" s="38"/>
      <c r="EJ330" s="38"/>
      <c r="EK330" s="38"/>
      <c r="EL330" s="38"/>
      <c r="EM330" s="38"/>
      <c r="EN330" s="38"/>
    </row>
    <row r="331" spans="1:144" x14ac:dyDescent="0.3">
      <c r="A331" s="268">
        <f t="shared" si="81"/>
        <v>10</v>
      </c>
      <c r="B331" s="11">
        <f t="shared" si="80"/>
        <v>45619</v>
      </c>
      <c r="C331" s="1">
        <v>44</v>
      </c>
      <c r="D331" s="1">
        <v>5260.66</v>
      </c>
      <c r="E331" s="1">
        <v>0</v>
      </c>
      <c r="F331" s="1">
        <v>149.5</v>
      </c>
      <c r="G331" s="1">
        <v>5</v>
      </c>
      <c r="H331" s="1">
        <v>0</v>
      </c>
      <c r="I331" s="1">
        <v>7.5</v>
      </c>
      <c r="J331" s="38"/>
      <c r="K331" s="11">
        <f t="shared" si="95"/>
        <v>45619</v>
      </c>
      <c r="L331" s="1">
        <v>18</v>
      </c>
      <c r="M331" s="1">
        <v>2597.59</v>
      </c>
      <c r="N331" s="1">
        <v>6.6</v>
      </c>
      <c r="O331" s="1">
        <v>0</v>
      </c>
      <c r="P331" s="1">
        <v>0</v>
      </c>
      <c r="Q331" s="1">
        <v>0</v>
      </c>
      <c r="R331" s="1">
        <v>3.5</v>
      </c>
      <c r="S331" s="38"/>
      <c r="T331" s="11">
        <f t="shared" si="82"/>
        <v>45619</v>
      </c>
      <c r="U331" s="1">
        <v>27</v>
      </c>
      <c r="V331" s="1">
        <v>3026.63</v>
      </c>
      <c r="W331" s="1">
        <v>0</v>
      </c>
      <c r="X331" s="1">
        <v>0</v>
      </c>
      <c r="Y331" s="1">
        <v>20</v>
      </c>
      <c r="Z331" s="1">
        <v>0</v>
      </c>
      <c r="AA331" s="1">
        <v>14</v>
      </c>
      <c r="AB331" s="38"/>
      <c r="AC331" s="11">
        <f t="shared" si="83"/>
        <v>45619</v>
      </c>
      <c r="AD331" s="1">
        <v>52</v>
      </c>
      <c r="AE331" s="1">
        <v>5257.01</v>
      </c>
      <c r="AF331" s="1">
        <v>60.16</v>
      </c>
      <c r="AG331" s="1">
        <v>0</v>
      </c>
      <c r="AH331" s="1">
        <v>90.2</v>
      </c>
      <c r="AI331" s="1">
        <v>0</v>
      </c>
      <c r="AJ331" s="1">
        <v>0</v>
      </c>
      <c r="AK331" s="38"/>
      <c r="AL331" s="11">
        <f t="shared" si="84"/>
        <v>45619</v>
      </c>
      <c r="AM331" s="1">
        <v>28</v>
      </c>
      <c r="AN331" s="1">
        <v>3909.23</v>
      </c>
      <c r="AO331" s="1">
        <v>0</v>
      </c>
      <c r="AP331" s="1">
        <v>0</v>
      </c>
      <c r="AQ331" s="1">
        <v>56.6</v>
      </c>
      <c r="AR331" s="1">
        <v>1</v>
      </c>
      <c r="AS331" s="1">
        <v>0</v>
      </c>
      <c r="AT331" s="38"/>
      <c r="AU331" s="11">
        <f t="shared" si="85"/>
        <v>45619</v>
      </c>
      <c r="AV331" s="1">
        <v>38</v>
      </c>
      <c r="AW331" s="1">
        <v>3538.77</v>
      </c>
      <c r="AX331" s="1">
        <v>0</v>
      </c>
      <c r="AY331" s="1">
        <v>44</v>
      </c>
      <c r="AZ331" s="1">
        <v>75</v>
      </c>
      <c r="BA331" s="1">
        <v>0</v>
      </c>
      <c r="BB331" s="1">
        <v>98.54</v>
      </c>
      <c r="BC331" s="38"/>
      <c r="BD331" s="11">
        <f t="shared" si="86"/>
        <v>45619</v>
      </c>
      <c r="BE331" s="1">
        <v>45</v>
      </c>
      <c r="BF331" s="1">
        <v>5961.77</v>
      </c>
      <c r="BG331" s="1">
        <v>23.09</v>
      </c>
      <c r="BH331" s="1">
        <v>0</v>
      </c>
      <c r="BI331" s="1">
        <v>4.95</v>
      </c>
      <c r="BJ331" s="1">
        <v>2</v>
      </c>
      <c r="BK331" s="1">
        <v>192.27</v>
      </c>
      <c r="BL331" s="38"/>
      <c r="BM331" s="11">
        <f t="shared" si="87"/>
        <v>45619</v>
      </c>
      <c r="BN331" s="1">
        <v>51</v>
      </c>
      <c r="BO331" s="1">
        <v>6009.32</v>
      </c>
      <c r="BP331" s="1">
        <v>22.32</v>
      </c>
      <c r="BQ331" s="1">
        <v>0</v>
      </c>
      <c r="BR331" s="1">
        <v>217.88</v>
      </c>
      <c r="BS331" s="1">
        <v>10</v>
      </c>
      <c r="BT331" s="1">
        <v>2</v>
      </c>
      <c r="BU331" s="38"/>
      <c r="BV331" s="11">
        <f t="shared" si="88"/>
        <v>45619</v>
      </c>
      <c r="BW331" s="1"/>
      <c r="BX331" s="1"/>
      <c r="BY331" s="1"/>
      <c r="BZ331" s="1"/>
      <c r="CA331" s="1"/>
      <c r="CB331" s="1"/>
      <c r="CC331" s="1"/>
      <c r="CD331" s="38"/>
      <c r="CE331" s="11">
        <f t="shared" si="89"/>
        <v>45619</v>
      </c>
      <c r="CF331" s="1">
        <v>18</v>
      </c>
      <c r="CG331" s="1">
        <v>2020.95</v>
      </c>
      <c r="CH331" s="1">
        <v>22.5</v>
      </c>
      <c r="CI331" s="1">
        <v>0</v>
      </c>
      <c r="CJ331" s="1">
        <v>0</v>
      </c>
      <c r="CK331" s="1">
        <v>0</v>
      </c>
      <c r="CL331" s="1">
        <v>0</v>
      </c>
      <c r="CM331" s="38"/>
      <c r="CN331" s="11">
        <f t="shared" si="90"/>
        <v>45619</v>
      </c>
      <c r="CO331" s="1">
        <v>51</v>
      </c>
      <c r="CP331" s="1">
        <v>6079.14</v>
      </c>
      <c r="CQ331" s="1">
        <v>94</v>
      </c>
      <c r="CR331" s="1">
        <v>106.88</v>
      </c>
      <c r="CS331" s="1">
        <v>25</v>
      </c>
      <c r="CT331" s="1">
        <v>0</v>
      </c>
      <c r="CU331" s="1">
        <v>83.68</v>
      </c>
      <c r="CV331" s="38"/>
      <c r="CW331" s="13">
        <f t="shared" si="91"/>
        <v>45619</v>
      </c>
      <c r="CX331" s="1"/>
      <c r="CY331" s="1"/>
      <c r="CZ331" s="1"/>
      <c r="DA331" s="1"/>
      <c r="DB331" s="1"/>
      <c r="DC331" s="1"/>
      <c r="DD331" s="1"/>
      <c r="DE331" s="38"/>
      <c r="DF331" s="13">
        <f t="shared" si="92"/>
        <v>45619</v>
      </c>
      <c r="DG331" s="1"/>
      <c r="DH331" s="1"/>
      <c r="DI331" s="1"/>
      <c r="DJ331" s="1"/>
      <c r="DK331" s="1"/>
      <c r="DL331" s="1"/>
      <c r="DM331" s="1"/>
      <c r="DN331" s="38"/>
      <c r="DO331" s="13">
        <f t="shared" si="93"/>
        <v>45619</v>
      </c>
      <c r="DP331" s="1"/>
      <c r="DQ331" s="1"/>
      <c r="DR331" s="1"/>
      <c r="DS331" s="1"/>
      <c r="DT331" s="1"/>
      <c r="DU331" s="1"/>
      <c r="DV331" s="1"/>
      <c r="DW331" s="38"/>
      <c r="DX331" s="13">
        <f t="shared" si="94"/>
        <v>45619</v>
      </c>
      <c r="DY331" s="1"/>
      <c r="DZ331" s="1"/>
      <c r="EA331" s="1"/>
      <c r="EB331" s="1"/>
      <c r="EC331" s="1"/>
      <c r="ED331" s="1"/>
      <c r="EE331" s="1"/>
      <c r="EF331" s="38"/>
      <c r="EG331" s="38"/>
      <c r="EH331" s="38"/>
      <c r="EI331" s="38"/>
      <c r="EJ331" s="38"/>
      <c r="EK331" s="38"/>
      <c r="EL331" s="38"/>
      <c r="EM331" s="38"/>
      <c r="EN331" s="38"/>
    </row>
    <row r="332" spans="1:144" x14ac:dyDescent="0.3">
      <c r="A332" s="268">
        <f t="shared" si="81"/>
        <v>10</v>
      </c>
      <c r="B332" s="11">
        <f t="shared" si="80"/>
        <v>45620</v>
      </c>
      <c r="C332" s="1">
        <v>28</v>
      </c>
      <c r="D332" s="1">
        <v>3454.2</v>
      </c>
      <c r="E332" s="1">
        <v>0</v>
      </c>
      <c r="F332" s="1">
        <v>29</v>
      </c>
      <c r="G332" s="1">
        <v>0</v>
      </c>
      <c r="H332" s="1">
        <v>1</v>
      </c>
      <c r="I332" s="1">
        <v>0</v>
      </c>
      <c r="J332" s="38"/>
      <c r="K332" s="11">
        <f t="shared" si="95"/>
        <v>45620</v>
      </c>
      <c r="L332" s="1">
        <v>13</v>
      </c>
      <c r="M332" s="1">
        <v>1848.63</v>
      </c>
      <c r="N332" s="1">
        <v>13.21</v>
      </c>
      <c r="O332" s="1">
        <v>0</v>
      </c>
      <c r="P332" s="1">
        <v>0</v>
      </c>
      <c r="Q332" s="1">
        <v>0</v>
      </c>
      <c r="R332" s="1">
        <v>0</v>
      </c>
      <c r="S332" s="38"/>
      <c r="T332" s="11">
        <f t="shared" si="82"/>
        <v>45620</v>
      </c>
      <c r="U332" s="1">
        <v>22</v>
      </c>
      <c r="V332" s="1">
        <v>2476.9</v>
      </c>
      <c r="W332" s="1">
        <v>0</v>
      </c>
      <c r="X332" s="1">
        <v>0</v>
      </c>
      <c r="Y332" s="1">
        <v>164.5</v>
      </c>
      <c r="Z332" s="1">
        <v>0</v>
      </c>
      <c r="AA332" s="1">
        <v>12</v>
      </c>
      <c r="AB332" s="38"/>
      <c r="AC332" s="11">
        <f t="shared" si="83"/>
        <v>45620</v>
      </c>
      <c r="AD332" s="1">
        <v>29</v>
      </c>
      <c r="AE332" s="1">
        <v>2708.73</v>
      </c>
      <c r="AF332" s="1">
        <v>36.08</v>
      </c>
      <c r="AG332" s="1">
        <v>0</v>
      </c>
      <c r="AH332" s="1">
        <v>54.95</v>
      </c>
      <c r="AI332" s="1">
        <v>0</v>
      </c>
      <c r="AJ332" s="1">
        <v>4</v>
      </c>
      <c r="AK332" s="38"/>
      <c r="AL332" s="11">
        <f t="shared" si="84"/>
        <v>45620</v>
      </c>
      <c r="AM332" s="1">
        <v>26</v>
      </c>
      <c r="AN332" s="1">
        <v>3580.76</v>
      </c>
      <c r="AO332" s="1">
        <v>13.88</v>
      </c>
      <c r="AP332" s="1">
        <v>0</v>
      </c>
      <c r="AQ332" s="1">
        <v>66.599999999999994</v>
      </c>
      <c r="AR332" s="1">
        <v>1</v>
      </c>
      <c r="AS332" s="1">
        <v>0</v>
      </c>
      <c r="AT332" s="38"/>
      <c r="AU332" s="11">
        <f t="shared" si="85"/>
        <v>45620</v>
      </c>
      <c r="AV332" s="1">
        <v>30</v>
      </c>
      <c r="AW332" s="1">
        <v>2532.1</v>
      </c>
      <c r="AX332" s="1">
        <v>0</v>
      </c>
      <c r="AY332" s="1">
        <v>16</v>
      </c>
      <c r="AZ332" s="1">
        <v>0</v>
      </c>
      <c r="BA332" s="1">
        <v>0</v>
      </c>
      <c r="BB332" s="1">
        <v>107.31</v>
      </c>
      <c r="BC332" s="38"/>
      <c r="BD332" s="11">
        <f t="shared" si="86"/>
        <v>45620</v>
      </c>
      <c r="BE332" s="1">
        <v>42</v>
      </c>
      <c r="BF332" s="1">
        <v>5264.18</v>
      </c>
      <c r="BG332" s="1">
        <v>2.77</v>
      </c>
      <c r="BH332" s="1">
        <v>0</v>
      </c>
      <c r="BI332" s="1">
        <v>4.95</v>
      </c>
      <c r="BJ332" s="1">
        <v>2</v>
      </c>
      <c r="BK332" s="1">
        <v>0</v>
      </c>
      <c r="BL332" s="38"/>
      <c r="BM332" s="11">
        <f t="shared" si="87"/>
        <v>45620</v>
      </c>
      <c r="BN332" s="1">
        <v>36</v>
      </c>
      <c r="BO332" s="1">
        <v>3991.45</v>
      </c>
      <c r="BP332" s="1">
        <v>25.58</v>
      </c>
      <c r="BQ332" s="1">
        <v>0</v>
      </c>
      <c r="BR332" s="1">
        <v>233.12</v>
      </c>
      <c r="BS332" s="1">
        <v>10</v>
      </c>
      <c r="BT332" s="1">
        <v>296.93</v>
      </c>
      <c r="BU332" s="38"/>
      <c r="BV332" s="11">
        <f t="shared" si="88"/>
        <v>45620</v>
      </c>
      <c r="BW332" s="1"/>
      <c r="BX332" s="1"/>
      <c r="BY332" s="1"/>
      <c r="BZ332" s="1"/>
      <c r="CA332" s="1"/>
      <c r="CB332" s="1"/>
      <c r="CC332" s="1"/>
      <c r="CD332" s="38"/>
      <c r="CE332" s="11">
        <f t="shared" si="89"/>
        <v>45620</v>
      </c>
      <c r="CF332" s="1">
        <v>10</v>
      </c>
      <c r="CG332" s="1">
        <v>1100.3599999999999</v>
      </c>
      <c r="CH332" s="1">
        <v>15</v>
      </c>
      <c r="CI332" s="1">
        <v>0</v>
      </c>
      <c r="CJ332" s="1">
        <v>0</v>
      </c>
      <c r="CK332" s="1">
        <v>0</v>
      </c>
      <c r="CL332" s="1">
        <v>5.26</v>
      </c>
      <c r="CM332" s="38"/>
      <c r="CN332" s="11">
        <f t="shared" si="90"/>
        <v>45620</v>
      </c>
      <c r="CO332" s="1">
        <v>57</v>
      </c>
      <c r="CP332" s="1">
        <v>6008.34</v>
      </c>
      <c r="CQ332" s="1">
        <v>50</v>
      </c>
      <c r="CR332" s="1">
        <v>30</v>
      </c>
      <c r="CS332" s="1">
        <v>50</v>
      </c>
      <c r="CT332" s="1">
        <v>0</v>
      </c>
      <c r="CU332" s="1">
        <v>127.9</v>
      </c>
      <c r="CV332" s="38"/>
      <c r="CW332" s="13">
        <f t="shared" si="91"/>
        <v>45620</v>
      </c>
      <c r="CX332" s="1"/>
      <c r="CY332" s="1"/>
      <c r="CZ332" s="1"/>
      <c r="DA332" s="1"/>
      <c r="DB332" s="1"/>
      <c r="DC332" s="1"/>
      <c r="DD332" s="1"/>
      <c r="DE332" s="38"/>
      <c r="DF332" s="13">
        <f t="shared" si="92"/>
        <v>45620</v>
      </c>
      <c r="DG332" s="1"/>
      <c r="DH332" s="1"/>
      <c r="DI332" s="1"/>
      <c r="DJ332" s="1"/>
      <c r="DK332" s="1"/>
      <c r="DL332" s="1"/>
      <c r="DM332" s="1"/>
      <c r="DN332" s="38"/>
      <c r="DO332" s="13">
        <f t="shared" si="93"/>
        <v>45620</v>
      </c>
      <c r="DP332" s="1"/>
      <c r="DQ332" s="1"/>
      <c r="DR332" s="1"/>
      <c r="DS332" s="1"/>
      <c r="DT332" s="1"/>
      <c r="DU332" s="1"/>
      <c r="DV332" s="1"/>
      <c r="DW332" s="38"/>
      <c r="DX332" s="13">
        <f t="shared" si="94"/>
        <v>45620</v>
      </c>
      <c r="DY332" s="1"/>
      <c r="DZ332" s="1"/>
      <c r="EA332" s="1"/>
      <c r="EB332" s="1"/>
      <c r="EC332" s="1"/>
      <c r="ED332" s="1"/>
      <c r="EE332" s="1"/>
      <c r="EF332" s="38"/>
      <c r="EG332" s="38"/>
      <c r="EH332" s="38"/>
      <c r="EI332" s="38"/>
      <c r="EJ332" s="38"/>
      <c r="EK332" s="38"/>
      <c r="EL332" s="38"/>
      <c r="EM332" s="38"/>
      <c r="EN332" s="38"/>
    </row>
    <row r="333" spans="1:144" x14ac:dyDescent="0.3">
      <c r="A333" s="268">
        <f t="shared" si="81"/>
        <v>10</v>
      </c>
      <c r="B333" s="11">
        <f t="shared" si="80"/>
        <v>45621</v>
      </c>
      <c r="C333" s="1">
        <v>30</v>
      </c>
      <c r="D333" s="1">
        <v>3422.14</v>
      </c>
      <c r="E333" s="1">
        <v>0</v>
      </c>
      <c r="F333" s="1">
        <v>49.5</v>
      </c>
      <c r="G333" s="1">
        <v>50</v>
      </c>
      <c r="H333" s="1">
        <v>0</v>
      </c>
      <c r="I333" s="1">
        <v>157.30000000000001</v>
      </c>
      <c r="J333" s="38"/>
      <c r="K333" s="11">
        <f t="shared" si="95"/>
        <v>45621</v>
      </c>
      <c r="L333" s="1">
        <v>21</v>
      </c>
      <c r="M333" s="1">
        <v>2959.49</v>
      </c>
      <c r="N333" s="1">
        <v>0</v>
      </c>
      <c r="O333" s="1">
        <v>0</v>
      </c>
      <c r="P333" s="1">
        <v>0</v>
      </c>
      <c r="Q333" s="1">
        <v>0</v>
      </c>
      <c r="R333" s="1">
        <v>1520.2</v>
      </c>
      <c r="S333" s="38"/>
      <c r="T333" s="11">
        <f t="shared" si="82"/>
        <v>45621</v>
      </c>
      <c r="U333" s="1">
        <v>34</v>
      </c>
      <c r="V333" s="1">
        <v>3844.23</v>
      </c>
      <c r="W333" s="1">
        <v>0</v>
      </c>
      <c r="X333" s="1">
        <v>0</v>
      </c>
      <c r="Y333" s="1">
        <v>34.5</v>
      </c>
      <c r="Z333" s="1">
        <v>0</v>
      </c>
      <c r="AA333" s="1">
        <v>8</v>
      </c>
      <c r="AB333" s="38"/>
      <c r="AC333" s="11">
        <f t="shared" si="83"/>
        <v>45621</v>
      </c>
      <c r="AD333" s="1">
        <v>42</v>
      </c>
      <c r="AE333" s="1">
        <v>4412.37</v>
      </c>
      <c r="AF333" s="1">
        <v>27.76</v>
      </c>
      <c r="AG333" s="1">
        <v>0</v>
      </c>
      <c r="AH333" s="1">
        <v>189.17</v>
      </c>
      <c r="AI333" s="1">
        <v>0</v>
      </c>
      <c r="AJ333" s="1">
        <v>0</v>
      </c>
      <c r="AK333" s="38"/>
      <c r="AL333" s="11">
        <f t="shared" si="84"/>
        <v>45621</v>
      </c>
      <c r="AM333" s="1">
        <v>25</v>
      </c>
      <c r="AN333" s="1">
        <v>3479.37</v>
      </c>
      <c r="AO333" s="1">
        <v>0</v>
      </c>
      <c r="AP333" s="1">
        <v>0</v>
      </c>
      <c r="AQ333" s="1">
        <v>81.13</v>
      </c>
      <c r="AR333" s="1">
        <v>0</v>
      </c>
      <c r="AS333" s="1">
        <v>0</v>
      </c>
      <c r="AT333" s="38"/>
      <c r="AU333" s="11">
        <f t="shared" si="85"/>
        <v>45621</v>
      </c>
      <c r="AV333" s="1">
        <v>31</v>
      </c>
      <c r="AW333" s="1">
        <v>2648.65</v>
      </c>
      <c r="AX333" s="1">
        <v>0</v>
      </c>
      <c r="AY333" s="1">
        <v>14</v>
      </c>
      <c r="AZ333" s="1">
        <v>0</v>
      </c>
      <c r="BA333" s="1">
        <v>0</v>
      </c>
      <c r="BB333" s="1">
        <v>8.56</v>
      </c>
      <c r="BC333" s="38"/>
      <c r="BD333" s="11">
        <f t="shared" si="86"/>
        <v>45621</v>
      </c>
      <c r="BE333" s="1">
        <v>36</v>
      </c>
      <c r="BF333" s="1">
        <v>4695.83</v>
      </c>
      <c r="BG333" s="1">
        <v>22.16</v>
      </c>
      <c r="BH333" s="1">
        <v>0</v>
      </c>
      <c r="BI333" s="1">
        <v>4.95</v>
      </c>
      <c r="BJ333" s="1">
        <v>2</v>
      </c>
      <c r="BK333" s="1">
        <v>3</v>
      </c>
      <c r="BL333" s="38"/>
      <c r="BM333" s="11">
        <f t="shared" si="87"/>
        <v>45621</v>
      </c>
      <c r="BN333" s="1">
        <v>46</v>
      </c>
      <c r="BO333" s="1">
        <v>5443.4</v>
      </c>
      <c r="BP333" s="1">
        <v>31.64</v>
      </c>
      <c r="BQ333" s="1">
        <v>0</v>
      </c>
      <c r="BR333" s="1">
        <v>100</v>
      </c>
      <c r="BS333" s="1">
        <v>11</v>
      </c>
      <c r="BT333" s="1">
        <v>11.5</v>
      </c>
      <c r="BU333" s="38"/>
      <c r="BV333" s="11">
        <f t="shared" si="88"/>
        <v>45621</v>
      </c>
      <c r="BW333" s="1"/>
      <c r="BX333" s="1"/>
      <c r="BY333" s="1"/>
      <c r="BZ333" s="1"/>
      <c r="CA333" s="1"/>
      <c r="CB333" s="1"/>
      <c r="CC333" s="1"/>
      <c r="CD333" s="38"/>
      <c r="CE333" s="11">
        <f t="shared" si="89"/>
        <v>45621</v>
      </c>
      <c r="CF333" s="1">
        <v>14</v>
      </c>
      <c r="CG333" s="1">
        <v>1845.28</v>
      </c>
      <c r="CH333" s="1">
        <v>15.5</v>
      </c>
      <c r="CI333" s="1">
        <v>0</v>
      </c>
      <c r="CJ333" s="1">
        <v>0</v>
      </c>
      <c r="CK333" s="1">
        <v>0</v>
      </c>
      <c r="CL333" s="1">
        <v>0</v>
      </c>
      <c r="CM333" s="38"/>
      <c r="CN333" s="11">
        <f t="shared" si="90"/>
        <v>45621</v>
      </c>
      <c r="CO333" s="1">
        <v>74</v>
      </c>
      <c r="CP333" s="1">
        <v>8552.76</v>
      </c>
      <c r="CQ333" s="1">
        <v>44</v>
      </c>
      <c r="CR333" s="1">
        <v>261.61</v>
      </c>
      <c r="CS333" s="1">
        <v>50</v>
      </c>
      <c r="CT333" s="1">
        <v>0</v>
      </c>
      <c r="CU333" s="1">
        <v>105.99</v>
      </c>
      <c r="CV333" s="38"/>
      <c r="CW333" s="13">
        <f t="shared" si="91"/>
        <v>45621</v>
      </c>
      <c r="CX333" s="1"/>
      <c r="CY333" s="1"/>
      <c r="CZ333" s="1"/>
      <c r="DA333" s="1"/>
      <c r="DB333" s="1"/>
      <c r="DC333" s="1"/>
      <c r="DD333" s="1"/>
      <c r="DE333" s="38"/>
      <c r="DF333" s="13">
        <f t="shared" si="92"/>
        <v>45621</v>
      </c>
      <c r="DG333" s="1"/>
      <c r="DH333" s="1"/>
      <c r="DI333" s="1"/>
      <c r="DJ333" s="1"/>
      <c r="DK333" s="1"/>
      <c r="DL333" s="1"/>
      <c r="DM333" s="1"/>
      <c r="DN333" s="38"/>
      <c r="DO333" s="13">
        <f t="shared" si="93"/>
        <v>45621</v>
      </c>
      <c r="DP333" s="1"/>
      <c r="DQ333" s="1"/>
      <c r="DR333" s="1"/>
      <c r="DS333" s="1"/>
      <c r="DT333" s="1"/>
      <c r="DU333" s="1"/>
      <c r="DV333" s="1"/>
      <c r="DW333" s="38"/>
      <c r="DX333" s="13">
        <f t="shared" si="94"/>
        <v>45621</v>
      </c>
      <c r="DY333" s="1"/>
      <c r="DZ333" s="1"/>
      <c r="EA333" s="1"/>
      <c r="EB333" s="1"/>
      <c r="EC333" s="1"/>
      <c r="ED333" s="1"/>
      <c r="EE333" s="1"/>
      <c r="EF333" s="38"/>
      <c r="EG333" s="38"/>
      <c r="EH333" s="38"/>
      <c r="EI333" s="38"/>
      <c r="EJ333" s="38"/>
      <c r="EK333" s="38"/>
      <c r="EL333" s="38"/>
      <c r="EM333" s="38"/>
      <c r="EN333" s="38"/>
    </row>
    <row r="334" spans="1:144" x14ac:dyDescent="0.3">
      <c r="A334" s="268">
        <f t="shared" si="81"/>
        <v>10</v>
      </c>
      <c r="B334" s="11">
        <f t="shared" si="80"/>
        <v>45622</v>
      </c>
      <c r="C334" s="1">
        <v>23</v>
      </c>
      <c r="D334" s="1">
        <v>2948.52</v>
      </c>
      <c r="E334" s="1">
        <v>0</v>
      </c>
      <c r="F334" s="1">
        <v>242.65</v>
      </c>
      <c r="G334" s="1">
        <v>0</v>
      </c>
      <c r="H334" s="1">
        <v>0</v>
      </c>
      <c r="I334" s="1">
        <v>1215.73</v>
      </c>
      <c r="J334" s="38"/>
      <c r="K334" s="11">
        <f t="shared" si="95"/>
        <v>45622</v>
      </c>
      <c r="L334" s="1">
        <v>16</v>
      </c>
      <c r="M334" s="1">
        <v>2317.1999999999998</v>
      </c>
      <c r="N334" s="1">
        <v>31.6</v>
      </c>
      <c r="O334" s="1">
        <v>0</v>
      </c>
      <c r="P334" s="1">
        <v>0</v>
      </c>
      <c r="Q334" s="1">
        <v>0</v>
      </c>
      <c r="R334" s="1">
        <v>23.5</v>
      </c>
      <c r="S334" s="38"/>
      <c r="T334" s="11">
        <f t="shared" si="82"/>
        <v>45622</v>
      </c>
      <c r="U334" s="1">
        <v>13</v>
      </c>
      <c r="V334" s="1">
        <v>1374.35</v>
      </c>
      <c r="W334" s="1">
        <v>0</v>
      </c>
      <c r="X334" s="1">
        <v>0</v>
      </c>
      <c r="Y334" s="1">
        <v>7.75</v>
      </c>
      <c r="Z334" s="1">
        <v>0</v>
      </c>
      <c r="AA334" s="1">
        <v>0</v>
      </c>
      <c r="AB334" s="38"/>
      <c r="AC334" s="11">
        <f t="shared" si="83"/>
        <v>45622</v>
      </c>
      <c r="AD334" s="1">
        <v>42</v>
      </c>
      <c r="AE334" s="1">
        <v>4260.13</v>
      </c>
      <c r="AF334" s="1">
        <v>43.5</v>
      </c>
      <c r="AG334" s="1">
        <v>0</v>
      </c>
      <c r="AH334" s="1">
        <v>180.4</v>
      </c>
      <c r="AI334" s="1">
        <v>1</v>
      </c>
      <c r="AJ334" s="1">
        <v>0</v>
      </c>
      <c r="AK334" s="38"/>
      <c r="AL334" s="11">
        <f t="shared" si="84"/>
        <v>45622</v>
      </c>
      <c r="AM334" s="1">
        <v>31</v>
      </c>
      <c r="AN334" s="1">
        <v>4015.38</v>
      </c>
      <c r="AO334" s="1">
        <v>0</v>
      </c>
      <c r="AP334" s="1">
        <v>0</v>
      </c>
      <c r="AQ334" s="1">
        <v>22.89</v>
      </c>
      <c r="AR334" s="1">
        <v>0</v>
      </c>
      <c r="AS334" s="1">
        <v>0</v>
      </c>
      <c r="AT334" s="38"/>
      <c r="AU334" s="11">
        <f t="shared" si="85"/>
        <v>45622</v>
      </c>
      <c r="AV334" s="1">
        <v>26</v>
      </c>
      <c r="AW334" s="1">
        <v>2296.2600000000002</v>
      </c>
      <c r="AX334" s="1">
        <v>0</v>
      </c>
      <c r="AY334" s="1">
        <v>10.55</v>
      </c>
      <c r="AZ334" s="1">
        <v>0</v>
      </c>
      <c r="BA334" s="1">
        <v>0</v>
      </c>
      <c r="BB334" s="1">
        <v>11.18</v>
      </c>
      <c r="BC334" s="38"/>
      <c r="BD334" s="11">
        <f t="shared" si="86"/>
        <v>45622</v>
      </c>
      <c r="BE334" s="1">
        <v>42</v>
      </c>
      <c r="BF334" s="1">
        <v>4821.8599999999997</v>
      </c>
      <c r="BG334" s="1">
        <v>46.18</v>
      </c>
      <c r="BH334" s="1">
        <v>0</v>
      </c>
      <c r="BI334" s="1">
        <v>4.95</v>
      </c>
      <c r="BJ334" s="1">
        <v>2</v>
      </c>
      <c r="BK334" s="1">
        <v>12</v>
      </c>
      <c r="BL334" s="38"/>
      <c r="BM334" s="11">
        <f t="shared" si="87"/>
        <v>45622</v>
      </c>
      <c r="BN334" s="1">
        <v>47</v>
      </c>
      <c r="BO334" s="1">
        <v>5146.91</v>
      </c>
      <c r="BP334" s="1">
        <v>17.21</v>
      </c>
      <c r="BQ334" s="1">
        <v>0</v>
      </c>
      <c r="BR334" s="1">
        <v>0</v>
      </c>
      <c r="BS334" s="1">
        <v>11</v>
      </c>
      <c r="BT334" s="1">
        <v>7</v>
      </c>
      <c r="BU334" s="38"/>
      <c r="BV334" s="11">
        <f t="shared" si="88"/>
        <v>45622</v>
      </c>
      <c r="BW334" s="1"/>
      <c r="BX334" s="1"/>
      <c r="BY334" s="1"/>
      <c r="BZ334" s="1"/>
      <c r="CA334" s="1"/>
      <c r="CB334" s="1"/>
      <c r="CC334" s="1"/>
      <c r="CD334" s="38"/>
      <c r="CE334" s="11">
        <f t="shared" si="89"/>
        <v>45622</v>
      </c>
      <c r="CF334" s="1">
        <v>15</v>
      </c>
      <c r="CG334" s="1">
        <v>1709.25</v>
      </c>
      <c r="CH334" s="1">
        <v>22</v>
      </c>
      <c r="CI334" s="1">
        <v>0</v>
      </c>
      <c r="CJ334" s="1">
        <v>0</v>
      </c>
      <c r="CK334" s="1">
        <v>0</v>
      </c>
      <c r="CL334" s="1">
        <v>0</v>
      </c>
      <c r="CM334" s="38"/>
      <c r="CN334" s="11">
        <f t="shared" si="90"/>
        <v>45622</v>
      </c>
      <c r="CO334" s="1">
        <v>72</v>
      </c>
      <c r="CP334" s="1">
        <v>8190.92</v>
      </c>
      <c r="CQ334" s="1">
        <v>110.5</v>
      </c>
      <c r="CR334" s="1">
        <v>279.08</v>
      </c>
      <c r="CS334" s="1">
        <v>150</v>
      </c>
      <c r="CT334" s="1">
        <v>0</v>
      </c>
      <c r="CU334" s="1">
        <v>150.26</v>
      </c>
      <c r="CV334" s="38"/>
      <c r="CW334" s="13">
        <f t="shared" si="91"/>
        <v>45622</v>
      </c>
      <c r="CX334" s="1"/>
      <c r="CY334" s="1"/>
      <c r="CZ334" s="1"/>
      <c r="DA334" s="1"/>
      <c r="DB334" s="1"/>
      <c r="DC334" s="1"/>
      <c r="DD334" s="1"/>
      <c r="DE334" s="38"/>
      <c r="DF334" s="13">
        <f t="shared" si="92"/>
        <v>45622</v>
      </c>
      <c r="DG334" s="1"/>
      <c r="DH334" s="1"/>
      <c r="DI334" s="1"/>
      <c r="DJ334" s="1"/>
      <c r="DK334" s="1"/>
      <c r="DL334" s="1"/>
      <c r="DM334" s="1"/>
      <c r="DN334" s="38"/>
      <c r="DO334" s="13">
        <f t="shared" si="93"/>
        <v>45622</v>
      </c>
      <c r="DP334" s="1"/>
      <c r="DQ334" s="1"/>
      <c r="DR334" s="1"/>
      <c r="DS334" s="1"/>
      <c r="DT334" s="1"/>
      <c r="DU334" s="1"/>
      <c r="DV334" s="1"/>
      <c r="DW334" s="38"/>
      <c r="DX334" s="13">
        <f t="shared" si="94"/>
        <v>45622</v>
      </c>
      <c r="DY334" s="1"/>
      <c r="DZ334" s="1"/>
      <c r="EA334" s="1"/>
      <c r="EB334" s="1"/>
      <c r="EC334" s="1"/>
      <c r="ED334" s="1"/>
      <c r="EE334" s="1"/>
      <c r="EF334" s="38"/>
      <c r="EG334" s="38"/>
      <c r="EH334" s="38"/>
      <c r="EI334" s="38"/>
      <c r="EJ334" s="38"/>
      <c r="EK334" s="38"/>
      <c r="EL334" s="38"/>
      <c r="EM334" s="38"/>
      <c r="EN334" s="38"/>
    </row>
    <row r="335" spans="1:144" x14ac:dyDescent="0.3">
      <c r="A335" s="268">
        <f t="shared" si="81"/>
        <v>10</v>
      </c>
      <c r="B335" s="11">
        <f t="shared" si="80"/>
        <v>45623</v>
      </c>
      <c r="C335" s="1">
        <v>18</v>
      </c>
      <c r="D335" s="1">
        <v>2023.37</v>
      </c>
      <c r="E335" s="1">
        <v>0</v>
      </c>
      <c r="F335" s="1">
        <v>12</v>
      </c>
      <c r="G335" s="1">
        <v>2.5</v>
      </c>
      <c r="H335" s="1">
        <v>0</v>
      </c>
      <c r="I335" s="1">
        <v>2.5</v>
      </c>
      <c r="J335" s="38"/>
      <c r="K335" s="11">
        <f t="shared" si="95"/>
        <v>45623</v>
      </c>
      <c r="L335" s="1">
        <v>18</v>
      </c>
      <c r="M335" s="1">
        <v>2207.92</v>
      </c>
      <c r="N335" s="1">
        <v>4.72</v>
      </c>
      <c r="O335" s="1">
        <v>0</v>
      </c>
      <c r="P335" s="1">
        <v>0</v>
      </c>
      <c r="Q335" s="1">
        <v>0</v>
      </c>
      <c r="R335" s="1">
        <v>166.23</v>
      </c>
      <c r="S335" s="38"/>
      <c r="T335" s="11">
        <f t="shared" si="82"/>
        <v>45623</v>
      </c>
      <c r="U335" s="1">
        <v>13</v>
      </c>
      <c r="V335" s="1">
        <v>1404.95</v>
      </c>
      <c r="W335" s="1">
        <v>0</v>
      </c>
      <c r="X335" s="1">
        <v>0</v>
      </c>
      <c r="Y335" s="1">
        <v>6.75</v>
      </c>
      <c r="Z335" s="1">
        <v>0</v>
      </c>
      <c r="AA335" s="1">
        <v>4.25</v>
      </c>
      <c r="AB335" s="38"/>
      <c r="AC335" s="11">
        <f t="shared" si="83"/>
        <v>45623</v>
      </c>
      <c r="AD335" s="1">
        <v>46</v>
      </c>
      <c r="AE335" s="1">
        <v>4904.76</v>
      </c>
      <c r="AF335" s="1">
        <v>106.42</v>
      </c>
      <c r="AG335" s="1">
        <v>0</v>
      </c>
      <c r="AH335" s="1">
        <v>90.2</v>
      </c>
      <c r="AI335" s="1">
        <v>1</v>
      </c>
      <c r="AJ335" s="1">
        <v>0</v>
      </c>
      <c r="AK335" s="38"/>
      <c r="AL335" s="11">
        <f t="shared" si="84"/>
        <v>45623</v>
      </c>
      <c r="AM335" s="1">
        <v>31</v>
      </c>
      <c r="AN335" s="1">
        <v>4113.07</v>
      </c>
      <c r="AO335" s="1">
        <v>5.55</v>
      </c>
      <c r="AP335" s="1">
        <v>0</v>
      </c>
      <c r="AQ335" s="1">
        <v>113.2</v>
      </c>
      <c r="AR335" s="1">
        <v>0</v>
      </c>
      <c r="AS335" s="1">
        <v>0</v>
      </c>
      <c r="AT335" s="38"/>
      <c r="AU335" s="11">
        <f t="shared" si="85"/>
        <v>45623</v>
      </c>
      <c r="AV335" s="1">
        <v>19</v>
      </c>
      <c r="AW335" s="1">
        <v>1644.48</v>
      </c>
      <c r="AX335" s="1">
        <v>0</v>
      </c>
      <c r="AY335" s="1">
        <v>15</v>
      </c>
      <c r="AZ335" s="1">
        <v>0</v>
      </c>
      <c r="BA335" s="1">
        <v>0</v>
      </c>
      <c r="BB335" s="1">
        <v>1218.07</v>
      </c>
      <c r="BC335" s="38"/>
      <c r="BD335" s="11">
        <f t="shared" si="86"/>
        <v>45623</v>
      </c>
      <c r="BE335" s="1">
        <v>44</v>
      </c>
      <c r="BF335" s="1">
        <v>4004.73</v>
      </c>
      <c r="BG335" s="1">
        <v>29.56</v>
      </c>
      <c r="BH335" s="1">
        <v>0</v>
      </c>
      <c r="BI335" s="1">
        <v>4.95</v>
      </c>
      <c r="BJ335" s="1">
        <v>2</v>
      </c>
      <c r="BK335" s="1">
        <v>11</v>
      </c>
      <c r="BL335" s="38"/>
      <c r="BM335" s="11">
        <f t="shared" si="87"/>
        <v>45623</v>
      </c>
      <c r="BN335" s="1">
        <v>40</v>
      </c>
      <c r="BO335" s="1">
        <v>4318.6000000000004</v>
      </c>
      <c r="BP335" s="1">
        <v>24.19</v>
      </c>
      <c r="BQ335" s="1">
        <v>0</v>
      </c>
      <c r="BR335" s="1">
        <v>150</v>
      </c>
      <c r="BS335" s="1">
        <v>16</v>
      </c>
      <c r="BT335" s="1">
        <v>13</v>
      </c>
      <c r="BU335" s="38"/>
      <c r="BV335" s="11">
        <f t="shared" si="88"/>
        <v>45623</v>
      </c>
      <c r="BW335" s="1"/>
      <c r="BX335" s="1"/>
      <c r="BY335" s="1"/>
      <c r="BZ335" s="1"/>
      <c r="CA335" s="1"/>
      <c r="CB335" s="1"/>
      <c r="CC335" s="1"/>
      <c r="CD335" s="38"/>
      <c r="CE335" s="11">
        <f t="shared" si="89"/>
        <v>45623</v>
      </c>
      <c r="CF335" s="1">
        <v>28</v>
      </c>
      <c r="CG335" s="1">
        <v>3495.8</v>
      </c>
      <c r="CH335" s="1">
        <v>8.5</v>
      </c>
      <c r="CI335" s="1">
        <v>0</v>
      </c>
      <c r="CJ335" s="1">
        <v>0</v>
      </c>
      <c r="CK335" s="1">
        <v>0</v>
      </c>
      <c r="CL335" s="1">
        <v>8.93</v>
      </c>
      <c r="CM335" s="38"/>
      <c r="CN335" s="11">
        <f t="shared" si="90"/>
        <v>45623</v>
      </c>
      <c r="CO335" s="1">
        <v>45</v>
      </c>
      <c r="CP335" s="1">
        <v>4765.5</v>
      </c>
      <c r="CQ335" s="1">
        <v>14</v>
      </c>
      <c r="CR335" s="1">
        <v>164.61</v>
      </c>
      <c r="CS335" s="1">
        <v>100</v>
      </c>
      <c r="CT335" s="1">
        <v>0</v>
      </c>
      <c r="CU335" s="1">
        <v>28.63</v>
      </c>
      <c r="CV335" s="38"/>
      <c r="CW335" s="13">
        <f t="shared" si="91"/>
        <v>45623</v>
      </c>
      <c r="CX335" s="1"/>
      <c r="CY335" s="1"/>
      <c r="CZ335" s="1"/>
      <c r="DA335" s="1"/>
      <c r="DB335" s="1"/>
      <c r="DC335" s="1"/>
      <c r="DD335" s="1"/>
      <c r="DE335" s="38"/>
      <c r="DF335" s="13">
        <f t="shared" si="92"/>
        <v>45623</v>
      </c>
      <c r="DG335" s="1"/>
      <c r="DH335" s="1"/>
      <c r="DI335" s="1"/>
      <c r="DJ335" s="1"/>
      <c r="DK335" s="1"/>
      <c r="DL335" s="1"/>
      <c r="DM335" s="1"/>
      <c r="DN335" s="38"/>
      <c r="DO335" s="13">
        <f t="shared" si="93"/>
        <v>45623</v>
      </c>
      <c r="DP335" s="1"/>
      <c r="DQ335" s="1"/>
      <c r="DR335" s="1"/>
      <c r="DS335" s="1"/>
      <c r="DT335" s="1"/>
      <c r="DU335" s="1"/>
      <c r="DV335" s="1"/>
      <c r="DW335" s="38"/>
      <c r="DX335" s="13">
        <f t="shared" si="94"/>
        <v>45623</v>
      </c>
      <c r="DY335" s="1"/>
      <c r="DZ335" s="1"/>
      <c r="EA335" s="1"/>
      <c r="EB335" s="1"/>
      <c r="EC335" s="1"/>
      <c r="ED335" s="1"/>
      <c r="EE335" s="1"/>
      <c r="EF335" s="38"/>
      <c r="EG335" s="38"/>
      <c r="EH335" s="38"/>
      <c r="EI335" s="38"/>
      <c r="EJ335" s="38"/>
      <c r="EK335" s="38"/>
      <c r="EL335" s="38"/>
      <c r="EM335" s="38"/>
      <c r="EN335" s="38"/>
    </row>
    <row r="336" spans="1:144" x14ac:dyDescent="0.3">
      <c r="A336" s="268">
        <f t="shared" si="81"/>
        <v>10</v>
      </c>
      <c r="B336" s="11">
        <f t="shared" si="80"/>
        <v>45624</v>
      </c>
      <c r="C336" s="1">
        <v>27</v>
      </c>
      <c r="D336" s="1">
        <v>3051.83</v>
      </c>
      <c r="E336" s="1">
        <v>0</v>
      </c>
      <c r="F336" s="1">
        <v>112</v>
      </c>
      <c r="G336" s="1">
        <v>25</v>
      </c>
      <c r="H336" s="1">
        <v>0</v>
      </c>
      <c r="I336" s="1">
        <v>53.5</v>
      </c>
      <c r="J336" s="38"/>
      <c r="K336" s="11">
        <f t="shared" si="95"/>
        <v>45624</v>
      </c>
      <c r="L336" s="1">
        <v>18</v>
      </c>
      <c r="M336" s="1">
        <v>2344.2800000000002</v>
      </c>
      <c r="N336" s="1">
        <v>25.48</v>
      </c>
      <c r="O336" s="1">
        <v>0</v>
      </c>
      <c r="P336" s="1">
        <v>30.43</v>
      </c>
      <c r="Q336" s="1">
        <v>0</v>
      </c>
      <c r="R336" s="1">
        <v>5.5</v>
      </c>
      <c r="S336" s="38"/>
      <c r="T336" s="11">
        <f t="shared" si="82"/>
        <v>45624</v>
      </c>
      <c r="U336" s="1">
        <v>14</v>
      </c>
      <c r="V336" s="272">
        <v>1435.4</v>
      </c>
      <c r="W336" s="1">
        <v>0</v>
      </c>
      <c r="X336" s="1">
        <v>0</v>
      </c>
      <c r="Y336" s="1">
        <v>2.5</v>
      </c>
      <c r="Z336" s="1">
        <v>0</v>
      </c>
      <c r="AA336" s="1">
        <v>0</v>
      </c>
      <c r="AB336" s="38"/>
      <c r="AC336" s="11">
        <f t="shared" si="83"/>
        <v>45624</v>
      </c>
      <c r="AD336" s="1">
        <v>49</v>
      </c>
      <c r="AE336" s="1">
        <v>5183.7</v>
      </c>
      <c r="AF336" s="1">
        <v>201.75</v>
      </c>
      <c r="AG336" s="1">
        <v>0</v>
      </c>
      <c r="AH336" s="1">
        <v>347.02</v>
      </c>
      <c r="AI336" s="1">
        <v>1</v>
      </c>
      <c r="AJ336" s="1">
        <v>95</v>
      </c>
      <c r="AK336" s="38"/>
      <c r="AL336" s="11">
        <f t="shared" si="84"/>
        <v>45624</v>
      </c>
      <c r="AM336" s="1">
        <v>32</v>
      </c>
      <c r="AN336" s="1">
        <v>4285.76</v>
      </c>
      <c r="AO336" s="1">
        <v>39.79</v>
      </c>
      <c r="AP336" s="1">
        <v>0</v>
      </c>
      <c r="AQ336" s="1">
        <v>0</v>
      </c>
      <c r="AR336" s="1">
        <v>0</v>
      </c>
      <c r="AS336" s="1">
        <v>0</v>
      </c>
      <c r="AT336" s="38"/>
      <c r="AU336" s="11">
        <f t="shared" si="85"/>
        <v>45624</v>
      </c>
      <c r="AV336" s="1">
        <v>24</v>
      </c>
      <c r="AW336" s="1">
        <v>1709.5</v>
      </c>
      <c r="AX336" s="1">
        <v>0</v>
      </c>
      <c r="AY336" s="1">
        <v>3</v>
      </c>
      <c r="AZ336" s="1">
        <v>0</v>
      </c>
      <c r="BA336" s="1">
        <v>0</v>
      </c>
      <c r="BB336" s="1">
        <v>0</v>
      </c>
      <c r="BC336" s="38"/>
      <c r="BD336" s="11">
        <f t="shared" si="86"/>
        <v>45624</v>
      </c>
      <c r="BE336" s="1">
        <v>37</v>
      </c>
      <c r="BF336" s="1">
        <v>4247.72</v>
      </c>
      <c r="BG336" s="1">
        <v>43.41</v>
      </c>
      <c r="BH336" s="1">
        <v>0</v>
      </c>
      <c r="BI336" s="1">
        <v>4.95</v>
      </c>
      <c r="BJ336" s="1">
        <v>2</v>
      </c>
      <c r="BK336" s="1">
        <v>0</v>
      </c>
      <c r="BL336" s="38"/>
      <c r="BM336" s="11">
        <f t="shared" si="87"/>
        <v>45624</v>
      </c>
      <c r="BN336" s="1">
        <v>24</v>
      </c>
      <c r="BO336" s="1">
        <v>2281.04</v>
      </c>
      <c r="BP336" s="1">
        <v>16.28</v>
      </c>
      <c r="BQ336" s="1">
        <v>0</v>
      </c>
      <c r="BR336" s="1">
        <v>50</v>
      </c>
      <c r="BS336" s="1">
        <v>16</v>
      </c>
      <c r="BT336" s="1">
        <v>125.84</v>
      </c>
      <c r="BU336" s="38"/>
      <c r="BV336" s="11">
        <f t="shared" si="88"/>
        <v>45624</v>
      </c>
      <c r="BW336" s="1"/>
      <c r="BX336" s="1"/>
      <c r="BY336" s="1"/>
      <c r="BZ336" s="1"/>
      <c r="CA336" s="1"/>
      <c r="CB336" s="1"/>
      <c r="CC336" s="1"/>
      <c r="CD336" s="38"/>
      <c r="CE336" s="11">
        <f t="shared" si="89"/>
        <v>45624</v>
      </c>
      <c r="CF336" s="1">
        <v>28</v>
      </c>
      <c r="CG336" s="1">
        <v>3007.69</v>
      </c>
      <c r="CH336" s="1">
        <v>21.5</v>
      </c>
      <c r="CI336" s="1">
        <v>0</v>
      </c>
      <c r="CJ336" s="1">
        <v>0</v>
      </c>
      <c r="CK336" s="1">
        <v>0</v>
      </c>
      <c r="CL336" s="1">
        <v>2.1</v>
      </c>
      <c r="CM336" s="38"/>
      <c r="CN336" s="11">
        <f t="shared" si="90"/>
        <v>45624</v>
      </c>
      <c r="CO336" s="1">
        <v>38</v>
      </c>
      <c r="CP336" s="1">
        <v>4313.22</v>
      </c>
      <c r="CQ336" s="1">
        <v>73.5</v>
      </c>
      <c r="CR336" s="1">
        <v>2013.23</v>
      </c>
      <c r="CS336" s="1">
        <v>0</v>
      </c>
      <c r="CT336" s="1">
        <v>0</v>
      </c>
      <c r="CU336" s="1">
        <v>111.53</v>
      </c>
      <c r="CV336" s="38"/>
      <c r="CW336" s="13">
        <f t="shared" si="91"/>
        <v>45624</v>
      </c>
      <c r="CX336" s="1"/>
      <c r="CY336" s="1"/>
      <c r="CZ336" s="1"/>
      <c r="DA336" s="1"/>
      <c r="DB336" s="1"/>
      <c r="DC336" s="1"/>
      <c r="DD336" s="1"/>
      <c r="DE336" s="38"/>
      <c r="DF336" s="13">
        <f t="shared" si="92"/>
        <v>45624</v>
      </c>
      <c r="DG336" s="1"/>
      <c r="DH336" s="1"/>
      <c r="DI336" s="1"/>
      <c r="DJ336" s="1"/>
      <c r="DK336" s="1"/>
      <c r="DL336" s="1"/>
      <c r="DM336" s="1"/>
      <c r="DN336" s="38"/>
      <c r="DO336" s="13">
        <f t="shared" si="93"/>
        <v>45624</v>
      </c>
      <c r="DP336" s="1"/>
      <c r="DQ336" s="1"/>
      <c r="DR336" s="1"/>
      <c r="DS336" s="1"/>
      <c r="DT336" s="1"/>
      <c r="DU336" s="1"/>
      <c r="DV336" s="1"/>
      <c r="DW336" s="38"/>
      <c r="DX336" s="13">
        <f t="shared" si="94"/>
        <v>45624</v>
      </c>
      <c r="DY336" s="1"/>
      <c r="DZ336" s="1"/>
      <c r="EA336" s="1"/>
      <c r="EB336" s="1"/>
      <c r="EC336" s="1"/>
      <c r="ED336" s="1"/>
      <c r="EE336" s="1"/>
      <c r="EF336" s="38"/>
      <c r="EG336" s="38"/>
      <c r="EH336" s="38"/>
      <c r="EI336" s="38"/>
      <c r="EJ336" s="38"/>
      <c r="EK336" s="38"/>
      <c r="EL336" s="38"/>
      <c r="EM336" s="38"/>
      <c r="EN336" s="38"/>
    </row>
    <row r="337" spans="1:144" x14ac:dyDescent="0.3">
      <c r="A337" s="268">
        <f t="shared" si="81"/>
        <v>10</v>
      </c>
      <c r="B337" s="11">
        <f t="shared" si="80"/>
        <v>45625</v>
      </c>
      <c r="C337" s="1">
        <v>39</v>
      </c>
      <c r="D337" s="1">
        <v>4557.59</v>
      </c>
      <c r="E337" s="1">
        <v>0</v>
      </c>
      <c r="F337" s="1">
        <v>49</v>
      </c>
      <c r="G337" s="1">
        <v>75</v>
      </c>
      <c r="H337" s="1">
        <v>0</v>
      </c>
      <c r="I337" s="1">
        <v>11</v>
      </c>
      <c r="J337" s="156">
        <f>SUM(C324:C338)</f>
        <v>506</v>
      </c>
      <c r="K337" s="11">
        <f t="shared" si="95"/>
        <v>45625</v>
      </c>
      <c r="L337" s="1">
        <v>14</v>
      </c>
      <c r="M337" s="1">
        <v>1801.92</v>
      </c>
      <c r="N337" s="1">
        <v>29.24</v>
      </c>
      <c r="O337" s="1">
        <v>0</v>
      </c>
      <c r="P337" s="1">
        <v>0</v>
      </c>
      <c r="Q337" s="1">
        <v>0</v>
      </c>
      <c r="R337" s="1">
        <v>9.75</v>
      </c>
      <c r="S337" s="156">
        <f>SUM(L324:L338)</f>
        <v>393</v>
      </c>
      <c r="T337" s="11">
        <f t="shared" si="82"/>
        <v>45625</v>
      </c>
      <c r="U337" s="1">
        <v>15</v>
      </c>
      <c r="V337" s="1">
        <v>1655.06</v>
      </c>
      <c r="W337" s="1">
        <v>0</v>
      </c>
      <c r="X337" s="1">
        <v>0</v>
      </c>
      <c r="Y337" s="1">
        <v>7</v>
      </c>
      <c r="Z337" s="1">
        <v>0</v>
      </c>
      <c r="AA337" s="1">
        <v>1</v>
      </c>
      <c r="AB337" s="156">
        <f>SUM(U324:U338)</f>
        <v>333</v>
      </c>
      <c r="AC337" s="11">
        <f t="shared" si="83"/>
        <v>45625</v>
      </c>
      <c r="AD337" s="1">
        <v>67</v>
      </c>
      <c r="AE337" s="1">
        <v>7155.72</v>
      </c>
      <c r="AF337" s="1">
        <v>127.71</v>
      </c>
      <c r="AG337" s="1">
        <v>0</v>
      </c>
      <c r="AH337" s="1">
        <v>319.89999999999998</v>
      </c>
      <c r="AI337" s="1">
        <v>0</v>
      </c>
      <c r="AJ337" s="1">
        <v>313</v>
      </c>
      <c r="AK337" s="156">
        <f>SUM(AD324:AD338)</f>
        <v>738</v>
      </c>
      <c r="AL337" s="11">
        <f t="shared" si="84"/>
        <v>45625</v>
      </c>
      <c r="AM337" s="1">
        <v>34</v>
      </c>
      <c r="AN337" s="1">
        <v>4204.22</v>
      </c>
      <c r="AO337" s="1">
        <v>14.81</v>
      </c>
      <c r="AP337" s="1">
        <v>0</v>
      </c>
      <c r="AQ337" s="1">
        <v>9.9</v>
      </c>
      <c r="AR337" s="1">
        <v>0</v>
      </c>
      <c r="AS337" s="1">
        <v>0</v>
      </c>
      <c r="AT337" s="156">
        <f>SUM(AM324:AM338)</f>
        <v>570</v>
      </c>
      <c r="AU337" s="11">
        <f t="shared" si="85"/>
        <v>45625</v>
      </c>
      <c r="AV337" s="1">
        <v>29</v>
      </c>
      <c r="AW337" s="1">
        <v>2161.8200000000002</v>
      </c>
      <c r="AX337" s="1">
        <v>0</v>
      </c>
      <c r="AY337" s="1">
        <v>36</v>
      </c>
      <c r="AZ337" s="1">
        <v>50</v>
      </c>
      <c r="BA337" s="1">
        <v>5</v>
      </c>
      <c r="BB337" s="1">
        <v>22.47</v>
      </c>
      <c r="BC337" s="156">
        <f>SUM(AV324:AV338)</f>
        <v>606</v>
      </c>
      <c r="BD337" s="11">
        <f t="shared" si="86"/>
        <v>45625</v>
      </c>
      <c r="BE337" s="1">
        <v>56</v>
      </c>
      <c r="BF337" s="1">
        <v>6663.54</v>
      </c>
      <c r="BG337" s="1">
        <v>54.5</v>
      </c>
      <c r="BH337" s="1">
        <v>0</v>
      </c>
      <c r="BI337" s="1">
        <v>4.95</v>
      </c>
      <c r="BJ337" s="1">
        <v>2</v>
      </c>
      <c r="BK337" s="1">
        <v>361.34</v>
      </c>
      <c r="BL337" s="156">
        <f>SUM(BE324:BE338)</f>
        <v>742</v>
      </c>
      <c r="BM337" s="11">
        <f t="shared" si="87"/>
        <v>45625</v>
      </c>
      <c r="BN337" s="1">
        <v>51</v>
      </c>
      <c r="BO337" s="1">
        <v>5662.55</v>
      </c>
      <c r="BP337" s="1">
        <v>22.35</v>
      </c>
      <c r="BQ337" s="1">
        <v>0</v>
      </c>
      <c r="BR337" s="1">
        <v>434.26</v>
      </c>
      <c r="BS337" s="1">
        <v>12</v>
      </c>
      <c r="BT337" s="1">
        <v>3.5</v>
      </c>
      <c r="BU337" s="156">
        <f>SUM(BN324:BN338)</f>
        <v>684</v>
      </c>
      <c r="BV337" s="11">
        <f t="shared" si="88"/>
        <v>45625</v>
      </c>
      <c r="BW337" s="1"/>
      <c r="BX337" s="1"/>
      <c r="BY337" s="1"/>
      <c r="BZ337" s="1"/>
      <c r="CA337" s="1"/>
      <c r="CB337" s="1"/>
      <c r="CC337" s="1"/>
      <c r="CD337" s="156">
        <f>SUM(BW324:BW338)</f>
        <v>0</v>
      </c>
      <c r="CE337" s="11">
        <f t="shared" si="89"/>
        <v>45625</v>
      </c>
      <c r="CF337" s="1">
        <v>31</v>
      </c>
      <c r="CG337" s="1">
        <v>3913.38</v>
      </c>
      <c r="CH337" s="1">
        <v>22</v>
      </c>
      <c r="CI337" s="1">
        <v>0</v>
      </c>
      <c r="CJ337" s="1">
        <v>0</v>
      </c>
      <c r="CK337" s="1">
        <v>0</v>
      </c>
      <c r="CL337" s="1">
        <v>5.26</v>
      </c>
      <c r="CM337" s="156">
        <f>SUM(CF324:CF338)</f>
        <v>433</v>
      </c>
      <c r="CN337" s="11">
        <f t="shared" si="90"/>
        <v>45625</v>
      </c>
      <c r="CO337" s="1">
        <v>60</v>
      </c>
      <c r="CP337" s="1">
        <v>5976.55</v>
      </c>
      <c r="CQ337" s="1">
        <v>84.75</v>
      </c>
      <c r="CR337" s="1">
        <v>59.47</v>
      </c>
      <c r="CS337" s="1">
        <v>25</v>
      </c>
      <c r="CT337" s="1">
        <v>0</v>
      </c>
      <c r="CU337" s="1">
        <v>34.35</v>
      </c>
      <c r="CV337" s="156">
        <f>SUM(CO324:CO338)</f>
        <v>999</v>
      </c>
      <c r="CW337" s="13">
        <f t="shared" si="91"/>
        <v>45625</v>
      </c>
      <c r="CX337" s="1"/>
      <c r="CY337" s="1"/>
      <c r="CZ337" s="1"/>
      <c r="DA337" s="1"/>
      <c r="DB337" s="1"/>
      <c r="DC337" s="1"/>
      <c r="DD337" s="1"/>
      <c r="DE337" s="156">
        <f>SUM(CX324:CX338)</f>
        <v>0</v>
      </c>
      <c r="DF337" s="13">
        <f t="shared" si="92"/>
        <v>45625</v>
      </c>
      <c r="DG337" s="1"/>
      <c r="DH337" s="1"/>
      <c r="DI337" s="1"/>
      <c r="DJ337" s="1"/>
      <c r="DK337" s="1"/>
      <c r="DL337" s="1"/>
      <c r="DM337" s="1"/>
      <c r="DN337" s="156">
        <f>SUM(DG324:DG338)</f>
        <v>0</v>
      </c>
      <c r="DO337" s="13">
        <f t="shared" si="93"/>
        <v>45625</v>
      </c>
      <c r="DP337" s="1"/>
      <c r="DQ337" s="1"/>
      <c r="DR337" s="1"/>
      <c r="DS337" s="1"/>
      <c r="DT337" s="1"/>
      <c r="DU337" s="1"/>
      <c r="DV337" s="1"/>
      <c r="DW337" s="156">
        <f>SUM(DP324:DP338)</f>
        <v>0</v>
      </c>
      <c r="DX337" s="13">
        <f t="shared" si="94"/>
        <v>45625</v>
      </c>
      <c r="DY337" s="1"/>
      <c r="DZ337" s="1"/>
      <c r="EA337" s="1"/>
      <c r="EB337" s="1"/>
      <c r="EC337" s="1"/>
      <c r="ED337" s="1"/>
      <c r="EE337" s="1"/>
      <c r="EF337" s="156">
        <f>SUM(DY324:DY338)</f>
        <v>0</v>
      </c>
      <c r="EG337" s="38"/>
      <c r="EH337" s="38"/>
      <c r="EI337" s="38"/>
      <c r="EJ337" s="38"/>
      <c r="EK337" s="38"/>
      <c r="EL337" s="38"/>
      <c r="EM337" s="38"/>
      <c r="EN337" s="38"/>
    </row>
    <row r="338" spans="1:144" x14ac:dyDescent="0.3">
      <c r="A338" s="268">
        <f t="shared" si="81"/>
        <v>10</v>
      </c>
      <c r="B338" s="11">
        <f t="shared" si="80"/>
        <v>45626</v>
      </c>
      <c r="C338" s="1">
        <v>36</v>
      </c>
      <c r="D338" s="1">
        <v>4200.99</v>
      </c>
      <c r="E338" s="1">
        <v>0</v>
      </c>
      <c r="F338" s="1">
        <v>0</v>
      </c>
      <c r="G338" s="1">
        <v>25</v>
      </c>
      <c r="H338" s="1">
        <v>0</v>
      </c>
      <c r="I338" s="1">
        <v>142.22</v>
      </c>
      <c r="J338" s="102">
        <f>SUM(D324:G338)</f>
        <v>62517.659999999996</v>
      </c>
      <c r="K338" s="11">
        <f t="shared" si="95"/>
        <v>45626</v>
      </c>
      <c r="L338" s="1">
        <v>20</v>
      </c>
      <c r="M338" s="1">
        <v>2306.41</v>
      </c>
      <c r="N338" s="1">
        <v>28.3</v>
      </c>
      <c r="O338" s="1">
        <v>0</v>
      </c>
      <c r="P338" s="1">
        <v>0</v>
      </c>
      <c r="Q338" s="1">
        <v>0</v>
      </c>
      <c r="R338" s="1">
        <v>0</v>
      </c>
      <c r="S338" s="102">
        <f>SUM(M324:P338)</f>
        <v>54908.489999999991</v>
      </c>
      <c r="T338" s="11">
        <f t="shared" si="82"/>
        <v>45626</v>
      </c>
      <c r="U338" s="1">
        <v>10</v>
      </c>
      <c r="V338" s="1">
        <v>1097.28</v>
      </c>
      <c r="W338" s="1">
        <v>0</v>
      </c>
      <c r="X338" s="1">
        <v>0</v>
      </c>
      <c r="Y338" s="1">
        <v>6</v>
      </c>
      <c r="Z338" s="1">
        <v>0</v>
      </c>
      <c r="AA338" s="1">
        <v>6</v>
      </c>
      <c r="AB338" s="102">
        <f>SUM(V324:Y338)</f>
        <v>37076.879999999997</v>
      </c>
      <c r="AC338" s="11">
        <f t="shared" si="83"/>
        <v>45626</v>
      </c>
      <c r="AD338" s="1">
        <v>47</v>
      </c>
      <c r="AE338" s="1">
        <v>4881.74</v>
      </c>
      <c r="AF338" s="1">
        <v>64.790000000000006</v>
      </c>
      <c r="AG338" s="1">
        <v>0</v>
      </c>
      <c r="AH338" s="1">
        <v>140.19999999999999</v>
      </c>
      <c r="AI338" s="1">
        <v>0</v>
      </c>
      <c r="AJ338" s="1">
        <v>0</v>
      </c>
      <c r="AK338" s="102">
        <f>SUM(AE324:AH338)</f>
        <v>84657.87000000001</v>
      </c>
      <c r="AL338" s="11">
        <f t="shared" si="84"/>
        <v>45626</v>
      </c>
      <c r="AM338" s="1">
        <v>34</v>
      </c>
      <c r="AN338" s="1">
        <v>4571.2299999999996</v>
      </c>
      <c r="AO338" s="1">
        <v>0</v>
      </c>
      <c r="AP338" s="1">
        <v>0</v>
      </c>
      <c r="AQ338" s="1">
        <v>289.8</v>
      </c>
      <c r="AR338" s="1">
        <v>0</v>
      </c>
      <c r="AS338" s="1">
        <v>0</v>
      </c>
      <c r="AT338" s="102">
        <f>SUM(AN324:AQ338)</f>
        <v>77897.36</v>
      </c>
      <c r="AU338" s="11">
        <f t="shared" si="85"/>
        <v>45626</v>
      </c>
      <c r="AV338" s="1">
        <v>41</v>
      </c>
      <c r="AW338" s="1">
        <v>3015.7</v>
      </c>
      <c r="AX338" s="1">
        <v>0</v>
      </c>
      <c r="AY338" s="1">
        <v>25</v>
      </c>
      <c r="AZ338" s="1">
        <v>125</v>
      </c>
      <c r="BA338" s="1">
        <v>0</v>
      </c>
      <c r="BB338" s="1">
        <v>0</v>
      </c>
      <c r="BC338" s="102">
        <f>SUM(AW324:AZ338)</f>
        <v>51701.440000000002</v>
      </c>
      <c r="BD338" s="11">
        <f t="shared" si="86"/>
        <v>45626</v>
      </c>
      <c r="BE338" s="1">
        <v>58</v>
      </c>
      <c r="BF338" s="1">
        <v>6877.8</v>
      </c>
      <c r="BG338" s="1">
        <v>14.77</v>
      </c>
      <c r="BH338" s="1">
        <v>0</v>
      </c>
      <c r="BI338" s="1">
        <v>0</v>
      </c>
      <c r="BJ338" s="1">
        <v>2</v>
      </c>
      <c r="BK338" s="1">
        <v>0</v>
      </c>
      <c r="BL338" s="102">
        <f>SUM(BF324:BI338)</f>
        <v>99621.249999999985</v>
      </c>
      <c r="BM338" s="11">
        <f t="shared" si="87"/>
        <v>45626</v>
      </c>
      <c r="BN338" s="1">
        <v>49</v>
      </c>
      <c r="BO338" s="1">
        <v>5735.6</v>
      </c>
      <c r="BP338" s="1">
        <v>17.670000000000002</v>
      </c>
      <c r="BQ338" s="1">
        <v>0</v>
      </c>
      <c r="BR338" s="1">
        <v>0</v>
      </c>
      <c r="BS338" s="1">
        <v>15</v>
      </c>
      <c r="BT338" s="1">
        <v>174</v>
      </c>
      <c r="BU338" s="102">
        <f>SUM(BO324:BR338)</f>
        <v>83587.51999999999</v>
      </c>
      <c r="BV338" s="11">
        <f t="shared" si="88"/>
        <v>45626</v>
      </c>
      <c r="BW338" s="1"/>
      <c r="BX338" s="1"/>
      <c r="BY338" s="1"/>
      <c r="BZ338" s="1"/>
      <c r="CA338" s="1"/>
      <c r="CB338" s="1"/>
      <c r="CC338" s="1"/>
      <c r="CD338" s="102">
        <f>SUM(BX324:CA338)</f>
        <v>0</v>
      </c>
      <c r="CE338" s="11">
        <f t="shared" si="89"/>
        <v>45626</v>
      </c>
      <c r="CF338" s="1">
        <v>24</v>
      </c>
      <c r="CG338" s="1">
        <v>2772.63</v>
      </c>
      <c r="CH338" s="1">
        <v>9.5</v>
      </c>
      <c r="CI338" s="1">
        <v>0</v>
      </c>
      <c r="CJ338" s="1">
        <v>0</v>
      </c>
      <c r="CK338" s="1">
        <v>0</v>
      </c>
      <c r="CL338" s="1">
        <v>0</v>
      </c>
      <c r="CM338" s="102">
        <f>SUM(CG324:CJ338)</f>
        <v>53083.799999999996</v>
      </c>
      <c r="CN338" s="11">
        <f t="shared" si="90"/>
        <v>45626</v>
      </c>
      <c r="CO338" s="1">
        <v>63</v>
      </c>
      <c r="CP338" s="1">
        <v>6451.15</v>
      </c>
      <c r="CQ338" s="1">
        <v>81</v>
      </c>
      <c r="CR338" s="1">
        <v>509.2</v>
      </c>
      <c r="CS338" s="1">
        <v>50</v>
      </c>
      <c r="CT338" s="1">
        <v>0</v>
      </c>
      <c r="CU338" s="1">
        <v>276.17</v>
      </c>
      <c r="CV338" s="102">
        <f>SUM(CP324:CS338)</f>
        <v>122234.2</v>
      </c>
      <c r="CW338" s="13">
        <f t="shared" si="91"/>
        <v>45626</v>
      </c>
      <c r="CX338" s="1"/>
      <c r="CY338" s="1"/>
      <c r="CZ338" s="1"/>
      <c r="DA338" s="1"/>
      <c r="DB338" s="1"/>
      <c r="DC338" s="1"/>
      <c r="DD338" s="1"/>
      <c r="DE338" s="102">
        <f>SUM(CY324:DB338)</f>
        <v>0</v>
      </c>
      <c r="DF338" s="13">
        <f t="shared" si="92"/>
        <v>45626</v>
      </c>
      <c r="DG338" s="1"/>
      <c r="DH338" s="1"/>
      <c r="DI338" s="1"/>
      <c r="DJ338" s="1"/>
      <c r="DK338" s="1"/>
      <c r="DL338" s="1"/>
      <c r="DM338" s="1"/>
      <c r="DN338" s="102">
        <f>SUM(DH324:DK338)</f>
        <v>0</v>
      </c>
      <c r="DO338" s="13">
        <f t="shared" si="93"/>
        <v>45626</v>
      </c>
      <c r="DP338" s="1"/>
      <c r="DQ338" s="1"/>
      <c r="DR338" s="1"/>
      <c r="DS338" s="1"/>
      <c r="DT338" s="1"/>
      <c r="DU338" s="1"/>
      <c r="DV338" s="1"/>
      <c r="DW338" s="102">
        <f>SUM(DQ324:DT338)</f>
        <v>0</v>
      </c>
      <c r="DX338" s="13">
        <f t="shared" si="94"/>
        <v>45626</v>
      </c>
      <c r="DY338" s="1"/>
      <c r="DZ338" s="1"/>
      <c r="EA338" s="1"/>
      <c r="EB338" s="1"/>
      <c r="EC338" s="1"/>
      <c r="ED338" s="1"/>
      <c r="EE338" s="1"/>
      <c r="EF338" s="102">
        <f>SUM(DZ324:EC338)</f>
        <v>0</v>
      </c>
      <c r="EG338" s="38"/>
      <c r="EH338" s="38"/>
      <c r="EI338" s="38"/>
      <c r="EJ338" s="38"/>
      <c r="EK338" s="38"/>
      <c r="EL338" s="38"/>
      <c r="EM338" s="38"/>
      <c r="EN338" s="38"/>
    </row>
    <row r="339" spans="1:144" x14ac:dyDescent="0.3">
      <c r="A339" s="268">
        <f t="shared" si="81"/>
        <v>10</v>
      </c>
      <c r="B339" s="11">
        <f t="shared" si="80"/>
        <v>45627</v>
      </c>
      <c r="C339" s="1">
        <v>23</v>
      </c>
      <c r="D339" s="1">
        <v>2504.5300000000002</v>
      </c>
      <c r="E339" s="1">
        <v>0</v>
      </c>
      <c r="F339" s="1">
        <v>50.5</v>
      </c>
      <c r="G339" s="1">
        <v>25</v>
      </c>
      <c r="H339" s="1">
        <v>0</v>
      </c>
      <c r="I339" s="1">
        <v>0</v>
      </c>
      <c r="J339" s="38"/>
      <c r="K339" s="11">
        <f t="shared" si="95"/>
        <v>45627</v>
      </c>
      <c r="L339" s="1">
        <v>16</v>
      </c>
      <c r="M339" s="1">
        <v>2038.19</v>
      </c>
      <c r="N339" s="1">
        <v>8.9600000000000009</v>
      </c>
      <c r="O339" s="1">
        <v>0</v>
      </c>
      <c r="P339" s="1">
        <v>0</v>
      </c>
      <c r="Q339" s="1">
        <v>0</v>
      </c>
      <c r="R339" s="1">
        <v>0</v>
      </c>
      <c r="S339" s="38"/>
      <c r="T339" s="11">
        <f t="shared" si="82"/>
        <v>45627</v>
      </c>
      <c r="U339" s="1">
        <v>13</v>
      </c>
      <c r="V339" s="1">
        <v>1264.8399999999999</v>
      </c>
      <c r="W339" s="1">
        <v>0</v>
      </c>
      <c r="X339" s="1">
        <v>0</v>
      </c>
      <c r="Y339" s="1">
        <v>2.5</v>
      </c>
      <c r="Z339" s="1">
        <v>0</v>
      </c>
      <c r="AA339" s="1">
        <v>0</v>
      </c>
      <c r="AB339" s="38"/>
      <c r="AC339" s="11">
        <f t="shared" si="83"/>
        <v>45627</v>
      </c>
      <c r="AD339" s="1">
        <v>38</v>
      </c>
      <c r="AE339" s="1">
        <v>4050.23</v>
      </c>
      <c r="AF339" s="1">
        <v>106.42</v>
      </c>
      <c r="AG339" s="1">
        <v>0</v>
      </c>
      <c r="AH339" s="1">
        <v>100</v>
      </c>
      <c r="AI339" s="1">
        <v>0</v>
      </c>
      <c r="AJ339" s="1">
        <v>134.55000000000001</v>
      </c>
      <c r="AK339" s="38"/>
      <c r="AL339" s="11">
        <f t="shared" si="84"/>
        <v>45627</v>
      </c>
      <c r="AM339" s="1">
        <v>31</v>
      </c>
      <c r="AN339" s="1">
        <v>3819.29</v>
      </c>
      <c r="AO339" s="1">
        <v>15.73</v>
      </c>
      <c r="AP339" s="1">
        <v>0</v>
      </c>
      <c r="AQ339" s="1">
        <v>333.16</v>
      </c>
      <c r="AR339" s="1">
        <v>0</v>
      </c>
      <c r="AS339" s="1">
        <v>0</v>
      </c>
      <c r="AT339" s="38"/>
      <c r="AU339" s="11">
        <f t="shared" si="85"/>
        <v>45627</v>
      </c>
      <c r="AV339" s="1">
        <v>39</v>
      </c>
      <c r="AW339" s="1">
        <v>2637.01</v>
      </c>
      <c r="AX339" s="1">
        <v>0</v>
      </c>
      <c r="AY339" s="1">
        <v>21</v>
      </c>
      <c r="AZ339" s="1">
        <v>0</v>
      </c>
      <c r="BA339" s="1">
        <v>0</v>
      </c>
      <c r="BB339" s="1">
        <v>6.42</v>
      </c>
      <c r="BC339" s="38"/>
      <c r="BD339" s="11">
        <f t="shared" si="86"/>
        <v>45627</v>
      </c>
      <c r="BE339" s="1">
        <v>35</v>
      </c>
      <c r="BF339" s="1">
        <v>4451.72</v>
      </c>
      <c r="BG339" s="1">
        <v>0</v>
      </c>
      <c r="BH339" s="1">
        <v>0</v>
      </c>
      <c r="BI339" s="1">
        <v>4.95</v>
      </c>
      <c r="BJ339" s="1">
        <v>10</v>
      </c>
      <c r="BK339" s="1">
        <v>0</v>
      </c>
      <c r="BL339" s="38"/>
      <c r="BM339" s="11">
        <f t="shared" si="87"/>
        <v>45627</v>
      </c>
      <c r="BN339" s="1">
        <v>41</v>
      </c>
      <c r="BO339" s="1">
        <v>5017.97</v>
      </c>
      <c r="BP339" s="1">
        <v>23.25</v>
      </c>
      <c r="BQ339" s="1">
        <v>0</v>
      </c>
      <c r="BR339" s="1">
        <v>146.19</v>
      </c>
      <c r="BS339" s="1">
        <v>12</v>
      </c>
      <c r="BT339" s="1">
        <v>7</v>
      </c>
      <c r="BU339" s="38"/>
      <c r="BV339" s="11">
        <f t="shared" si="88"/>
        <v>45627</v>
      </c>
      <c r="BW339" s="1"/>
      <c r="BX339" s="1"/>
      <c r="BY339" s="1"/>
      <c r="BZ339" s="1"/>
      <c r="CA339" s="1"/>
      <c r="CB339" s="1"/>
      <c r="CC339" s="1"/>
      <c r="CD339" s="38"/>
      <c r="CE339" s="11">
        <f t="shared" si="89"/>
        <v>45627</v>
      </c>
      <c r="CF339" s="1">
        <v>20</v>
      </c>
      <c r="CG339" s="1">
        <v>2287.7199999999998</v>
      </c>
      <c r="CH339" s="1">
        <v>24.5</v>
      </c>
      <c r="CI339" s="1">
        <v>0</v>
      </c>
      <c r="CJ339" s="1">
        <v>0</v>
      </c>
      <c r="CK339" s="1">
        <v>0</v>
      </c>
      <c r="CL339" s="1">
        <v>12.09</v>
      </c>
      <c r="CM339" s="38"/>
      <c r="CN339" s="11">
        <f t="shared" si="90"/>
        <v>45627</v>
      </c>
      <c r="CO339" s="1">
        <v>44</v>
      </c>
      <c r="CP339" s="1">
        <v>4666.6400000000003</v>
      </c>
      <c r="CQ339" s="1">
        <v>47</v>
      </c>
      <c r="CR339" s="1">
        <v>342.1</v>
      </c>
      <c r="CS339" s="1">
        <v>248</v>
      </c>
      <c r="CT339" s="1">
        <v>0</v>
      </c>
      <c r="CU339" s="1">
        <v>268.87</v>
      </c>
      <c r="CV339" s="38"/>
      <c r="CW339" s="13">
        <f t="shared" si="91"/>
        <v>45627</v>
      </c>
      <c r="CX339" s="1"/>
      <c r="CY339" s="1"/>
      <c r="CZ339" s="1"/>
      <c r="DA339" s="1"/>
      <c r="DB339" s="1"/>
      <c r="DC339" s="1"/>
      <c r="DD339" s="1"/>
      <c r="DE339" s="38"/>
      <c r="DF339" s="13">
        <f t="shared" si="92"/>
        <v>45627</v>
      </c>
      <c r="DG339" s="1"/>
      <c r="DH339" s="1"/>
      <c r="DI339" s="1"/>
      <c r="DJ339" s="1"/>
      <c r="DK339" s="1"/>
      <c r="DL339" s="1"/>
      <c r="DM339" s="1"/>
      <c r="DN339" s="38"/>
      <c r="DO339" s="13">
        <f t="shared" si="93"/>
        <v>45627</v>
      </c>
      <c r="DP339" s="1"/>
      <c r="DQ339" s="1"/>
      <c r="DR339" s="1"/>
      <c r="DS339" s="1"/>
      <c r="DT339" s="1"/>
      <c r="DU339" s="1"/>
      <c r="DV339" s="1"/>
      <c r="DW339" s="38"/>
      <c r="DX339" s="13">
        <f t="shared" si="94"/>
        <v>45627</v>
      </c>
      <c r="DY339" s="1"/>
      <c r="DZ339" s="1"/>
      <c r="EA339" s="1"/>
      <c r="EB339" s="1"/>
      <c r="EC339" s="1"/>
      <c r="ED339" s="1"/>
      <c r="EE339" s="1"/>
      <c r="EF339" s="38"/>
      <c r="EG339" s="38"/>
      <c r="EH339" s="38"/>
      <c r="EI339" s="38"/>
      <c r="EJ339" s="38"/>
      <c r="EK339" s="38"/>
      <c r="EL339" s="38"/>
      <c r="EM339" s="38"/>
      <c r="EN339" s="38"/>
    </row>
    <row r="340" spans="1:144" x14ac:dyDescent="0.3">
      <c r="A340" s="268">
        <f>COUNT(C340,L340,U340,AD340,AM340,AV340,BE340,BN340,BW340,CF340,CO340,CX340,DG340,DP340,DY340)</f>
        <v>0</v>
      </c>
      <c r="B340" s="11">
        <f t="shared" si="80"/>
        <v>45628</v>
      </c>
      <c r="C340" s="1"/>
      <c r="D340" s="1"/>
      <c r="E340" s="1"/>
      <c r="F340" s="1"/>
      <c r="G340" s="1"/>
      <c r="H340" s="1"/>
      <c r="I340" s="1"/>
      <c r="J340" s="38"/>
      <c r="K340" s="11">
        <f t="shared" si="95"/>
        <v>45628</v>
      </c>
      <c r="L340" s="1"/>
      <c r="M340" s="1"/>
      <c r="N340" s="1"/>
      <c r="O340" s="1"/>
      <c r="P340" s="1"/>
      <c r="Q340" s="1"/>
      <c r="R340" s="1"/>
      <c r="S340" s="38"/>
      <c r="T340" s="11">
        <f t="shared" si="82"/>
        <v>45628</v>
      </c>
      <c r="U340" s="1"/>
      <c r="V340" s="1"/>
      <c r="W340" s="1"/>
      <c r="X340" s="1"/>
      <c r="Y340" s="1"/>
      <c r="Z340" s="1"/>
      <c r="AA340" s="1"/>
      <c r="AB340" s="38"/>
      <c r="AC340" s="11">
        <f t="shared" si="83"/>
        <v>45628</v>
      </c>
      <c r="AD340" s="1"/>
      <c r="AE340" s="1"/>
      <c r="AF340" s="1"/>
      <c r="AG340" s="1"/>
      <c r="AH340" s="1"/>
      <c r="AI340" s="1"/>
      <c r="AJ340" s="1"/>
      <c r="AK340" s="38"/>
      <c r="AL340" s="11">
        <f t="shared" si="84"/>
        <v>45628</v>
      </c>
      <c r="AM340" s="1"/>
      <c r="AN340" s="1"/>
      <c r="AO340" s="1"/>
      <c r="AP340" s="1"/>
      <c r="AQ340" s="1"/>
      <c r="AR340" s="1"/>
      <c r="AS340" s="1"/>
      <c r="AT340" s="38"/>
      <c r="AU340" s="11">
        <f t="shared" si="85"/>
        <v>45628</v>
      </c>
      <c r="AV340" s="1"/>
      <c r="AW340" s="1"/>
      <c r="AX340" s="1"/>
      <c r="AY340" s="1"/>
      <c r="AZ340" s="1"/>
      <c r="BA340" s="1"/>
      <c r="BB340" s="1"/>
      <c r="BC340" s="38"/>
      <c r="BD340" s="11">
        <f t="shared" si="86"/>
        <v>45628</v>
      </c>
      <c r="BE340" s="1"/>
      <c r="BF340" s="1"/>
      <c r="BG340" s="1"/>
      <c r="BH340" s="1"/>
      <c r="BI340" s="1"/>
      <c r="BJ340" s="1"/>
      <c r="BK340" s="1"/>
      <c r="BL340" s="38"/>
      <c r="BM340" s="11">
        <f t="shared" si="87"/>
        <v>45628</v>
      </c>
      <c r="BN340" s="1"/>
      <c r="BO340" s="1"/>
      <c r="BP340" s="1"/>
      <c r="BQ340" s="1"/>
      <c r="BR340" s="1"/>
      <c r="BS340" s="1"/>
      <c r="BT340" s="1"/>
      <c r="BU340" s="38"/>
      <c r="BV340" s="11">
        <f t="shared" si="88"/>
        <v>45628</v>
      </c>
      <c r="BW340" s="1"/>
      <c r="BX340" s="1"/>
      <c r="BY340" s="1"/>
      <c r="BZ340" s="1"/>
      <c r="CA340" s="1"/>
      <c r="CB340" s="1"/>
      <c r="CC340" s="1"/>
      <c r="CD340" s="38"/>
      <c r="CE340" s="11">
        <f t="shared" si="89"/>
        <v>45628</v>
      </c>
      <c r="CF340" s="1"/>
      <c r="CG340" s="1"/>
      <c r="CH340" s="1"/>
      <c r="CI340" s="1"/>
      <c r="CJ340" s="1"/>
      <c r="CK340" s="1"/>
      <c r="CL340" s="1"/>
      <c r="CM340" s="38"/>
      <c r="CN340" s="11">
        <f t="shared" si="90"/>
        <v>45628</v>
      </c>
      <c r="CO340" s="1"/>
      <c r="CP340" s="1"/>
      <c r="CQ340" s="1"/>
      <c r="CR340" s="1"/>
      <c r="CS340" s="1"/>
      <c r="CT340" s="1"/>
      <c r="CU340" s="1"/>
      <c r="CV340" s="38"/>
      <c r="CW340" s="13">
        <f t="shared" si="91"/>
        <v>45628</v>
      </c>
      <c r="CX340" s="1"/>
      <c r="CY340" s="1"/>
      <c r="CZ340" s="1"/>
      <c r="DA340" s="1"/>
      <c r="DB340" s="1"/>
      <c r="DC340" s="1"/>
      <c r="DD340" s="1"/>
      <c r="DE340" s="38"/>
      <c r="DF340" s="13">
        <f t="shared" si="92"/>
        <v>45628</v>
      </c>
      <c r="DG340" s="1"/>
      <c r="DH340" s="1"/>
      <c r="DI340" s="1"/>
      <c r="DJ340" s="1"/>
      <c r="DK340" s="1"/>
      <c r="DL340" s="1"/>
      <c r="DM340" s="1"/>
      <c r="DN340" s="38"/>
      <c r="DO340" s="13">
        <f t="shared" si="93"/>
        <v>45628</v>
      </c>
      <c r="DP340" s="1"/>
      <c r="DQ340" s="1"/>
      <c r="DR340" s="1"/>
      <c r="DS340" s="1"/>
      <c r="DT340" s="1"/>
      <c r="DU340" s="1"/>
      <c r="DV340" s="1"/>
      <c r="DW340" s="38"/>
      <c r="DX340" s="13">
        <f t="shared" si="94"/>
        <v>45628</v>
      </c>
      <c r="DY340" s="1"/>
      <c r="DZ340" s="1"/>
      <c r="EA340" s="1"/>
      <c r="EB340" s="1"/>
      <c r="EC340" s="1"/>
      <c r="ED340" s="1"/>
      <c r="EE340" s="1"/>
      <c r="EF340" s="38"/>
      <c r="EG340" s="38"/>
      <c r="EH340" s="38"/>
      <c r="EI340" s="38"/>
      <c r="EJ340" s="38"/>
      <c r="EK340" s="38"/>
      <c r="EL340" s="38"/>
      <c r="EM340" s="38"/>
      <c r="EN340" s="38"/>
    </row>
    <row r="341" spans="1:144" x14ac:dyDescent="0.3">
      <c r="A341" s="268">
        <f>COUNT(C341,L341,U341,AD341,AM341,AV341,BE341,BN341,BW341,CF341,CO341,CX341,DG341,DP341,DY341)</f>
        <v>0</v>
      </c>
      <c r="B341" s="11">
        <f t="shared" si="80"/>
        <v>45629</v>
      </c>
      <c r="C341" s="1"/>
      <c r="D341" s="1"/>
      <c r="E341" s="1"/>
      <c r="F341" s="1"/>
      <c r="G341" s="1"/>
      <c r="H341" s="1"/>
      <c r="I341" s="1"/>
      <c r="J341" s="38"/>
      <c r="K341" s="11">
        <f t="shared" si="95"/>
        <v>45629</v>
      </c>
      <c r="L341" s="1"/>
      <c r="M341" s="1"/>
      <c r="N341" s="1"/>
      <c r="O341" s="1"/>
      <c r="P341" s="1"/>
      <c r="Q341" s="1"/>
      <c r="R341" s="1"/>
      <c r="S341" s="38"/>
      <c r="T341" s="11">
        <f t="shared" si="82"/>
        <v>45629</v>
      </c>
      <c r="U341" s="1"/>
      <c r="V341" s="1"/>
      <c r="W341" s="1"/>
      <c r="X341" s="1"/>
      <c r="Y341" s="1"/>
      <c r="Z341" s="1"/>
      <c r="AA341" s="1"/>
      <c r="AB341" s="38"/>
      <c r="AC341" s="11">
        <f t="shared" si="83"/>
        <v>45629</v>
      </c>
      <c r="AD341" s="1"/>
      <c r="AE341" s="1"/>
      <c r="AF341" s="1"/>
      <c r="AG341" s="1"/>
      <c r="AH341" s="1"/>
      <c r="AI341" s="1"/>
      <c r="AJ341" s="1"/>
      <c r="AK341" s="38"/>
      <c r="AL341" s="11">
        <f t="shared" si="84"/>
        <v>45629</v>
      </c>
      <c r="AM341" s="1"/>
      <c r="AN341" s="1"/>
      <c r="AO341" s="1"/>
      <c r="AP341" s="1"/>
      <c r="AQ341" s="1"/>
      <c r="AR341" s="1"/>
      <c r="AS341" s="1"/>
      <c r="AT341" s="38"/>
      <c r="AU341" s="11">
        <f t="shared" si="85"/>
        <v>45629</v>
      </c>
      <c r="AV341" s="1"/>
      <c r="AW341" s="1"/>
      <c r="AX341" s="1"/>
      <c r="AY341" s="1"/>
      <c r="AZ341" s="1"/>
      <c r="BA341" s="1"/>
      <c r="BB341" s="1"/>
      <c r="BC341" s="38"/>
      <c r="BD341" s="11">
        <f t="shared" si="86"/>
        <v>45629</v>
      </c>
      <c r="BE341" s="1"/>
      <c r="BF341" s="1"/>
      <c r="BG341" s="1"/>
      <c r="BH341" s="1"/>
      <c r="BI341" s="1"/>
      <c r="BJ341" s="1"/>
      <c r="BK341" s="1"/>
      <c r="BL341" s="38"/>
      <c r="BM341" s="11">
        <f t="shared" si="87"/>
        <v>45629</v>
      </c>
      <c r="BN341" s="1"/>
      <c r="BO341" s="1"/>
      <c r="BP341" s="1"/>
      <c r="BQ341" s="1"/>
      <c r="BR341" s="1"/>
      <c r="BS341" s="1"/>
      <c r="BT341" s="1"/>
      <c r="BU341" s="38"/>
      <c r="BV341" s="11">
        <f t="shared" si="88"/>
        <v>45629</v>
      </c>
      <c r="BW341" s="1"/>
      <c r="BX341" s="1"/>
      <c r="BY341" s="1"/>
      <c r="BZ341" s="1"/>
      <c r="CA341" s="1"/>
      <c r="CB341" s="1"/>
      <c r="CC341" s="1"/>
      <c r="CD341" s="38"/>
      <c r="CE341" s="11">
        <f t="shared" si="89"/>
        <v>45629</v>
      </c>
      <c r="CF341" s="1"/>
      <c r="CG341" s="1"/>
      <c r="CH341" s="1"/>
      <c r="CI341" s="1"/>
      <c r="CJ341" s="1"/>
      <c r="CK341" s="1"/>
      <c r="CL341" s="1"/>
      <c r="CM341" s="38"/>
      <c r="CN341" s="11">
        <f t="shared" si="90"/>
        <v>45629</v>
      </c>
      <c r="CO341" s="1"/>
      <c r="CP341" s="1"/>
      <c r="CQ341" s="1"/>
      <c r="CR341" s="1"/>
      <c r="CS341" s="1"/>
      <c r="CT341" s="1"/>
      <c r="CU341" s="1"/>
      <c r="CV341" s="38"/>
      <c r="CW341" s="13">
        <f t="shared" si="91"/>
        <v>45629</v>
      </c>
      <c r="CX341" s="1"/>
      <c r="CY341" s="1"/>
      <c r="CZ341" s="1"/>
      <c r="DA341" s="1"/>
      <c r="DB341" s="1"/>
      <c r="DC341" s="1"/>
      <c r="DD341" s="1"/>
      <c r="DE341" s="38"/>
      <c r="DF341" s="13">
        <f t="shared" si="92"/>
        <v>45629</v>
      </c>
      <c r="DG341" s="1"/>
      <c r="DH341" s="1"/>
      <c r="DI341" s="1"/>
      <c r="DJ341" s="1"/>
      <c r="DK341" s="1"/>
      <c r="DL341" s="1"/>
      <c r="DM341" s="1"/>
      <c r="DN341" s="38"/>
      <c r="DO341" s="13">
        <f t="shared" si="93"/>
        <v>45629</v>
      </c>
      <c r="DP341" s="1"/>
      <c r="DQ341" s="1"/>
      <c r="DR341" s="1"/>
      <c r="DS341" s="1"/>
      <c r="DT341" s="1"/>
      <c r="DU341" s="1"/>
      <c r="DV341" s="1"/>
      <c r="DW341" s="38"/>
      <c r="DX341" s="13">
        <f t="shared" si="94"/>
        <v>45629</v>
      </c>
      <c r="DY341" s="1"/>
      <c r="DZ341" s="1"/>
      <c r="EA341" s="1"/>
      <c r="EB341" s="1"/>
      <c r="EC341" s="1"/>
      <c r="ED341" s="1"/>
      <c r="EE341" s="1"/>
      <c r="EF341" s="38"/>
      <c r="EG341" s="38"/>
      <c r="EH341" s="38"/>
      <c r="EI341" s="38"/>
      <c r="EJ341" s="38"/>
      <c r="EK341" s="38"/>
      <c r="EL341" s="38"/>
      <c r="EM341" s="38"/>
      <c r="EN341" s="38"/>
    </row>
    <row r="342" spans="1:144" x14ac:dyDescent="0.3">
      <c r="A342" s="268">
        <f t="shared" si="81"/>
        <v>0</v>
      </c>
      <c r="B342" s="11">
        <f t="shared" si="80"/>
        <v>45630</v>
      </c>
      <c r="C342" s="1"/>
      <c r="D342" s="1"/>
      <c r="E342" s="1"/>
      <c r="F342" s="1"/>
      <c r="G342" s="1"/>
      <c r="H342" s="1"/>
      <c r="I342" s="1"/>
      <c r="J342" s="38"/>
      <c r="K342" s="11">
        <f t="shared" si="95"/>
        <v>45630</v>
      </c>
      <c r="L342" s="1"/>
      <c r="M342" s="1"/>
      <c r="N342" s="1"/>
      <c r="O342" s="1"/>
      <c r="P342" s="1"/>
      <c r="Q342" s="1"/>
      <c r="R342" s="1"/>
      <c r="S342" s="38"/>
      <c r="T342" s="11">
        <f t="shared" si="82"/>
        <v>45630</v>
      </c>
      <c r="U342" s="1"/>
      <c r="V342" s="1"/>
      <c r="W342" s="1"/>
      <c r="X342" s="1"/>
      <c r="Y342" s="1"/>
      <c r="Z342" s="1"/>
      <c r="AA342" s="1"/>
      <c r="AB342" s="38"/>
      <c r="AC342" s="11">
        <f t="shared" si="83"/>
        <v>45630</v>
      </c>
      <c r="AD342" s="1"/>
      <c r="AE342" s="1"/>
      <c r="AF342" s="1"/>
      <c r="AG342" s="1"/>
      <c r="AH342" s="1"/>
      <c r="AI342" s="1"/>
      <c r="AJ342" s="1"/>
      <c r="AK342" s="38"/>
      <c r="AL342" s="11">
        <f t="shared" si="84"/>
        <v>45630</v>
      </c>
      <c r="AM342" s="1"/>
      <c r="AN342" s="1"/>
      <c r="AO342" s="1"/>
      <c r="AP342" s="1"/>
      <c r="AQ342" s="1"/>
      <c r="AR342" s="1"/>
      <c r="AS342" s="1"/>
      <c r="AT342" s="38"/>
      <c r="AU342" s="11">
        <f t="shared" si="85"/>
        <v>45630</v>
      </c>
      <c r="AV342" s="1"/>
      <c r="AW342" s="1"/>
      <c r="AX342" s="1"/>
      <c r="AY342" s="1"/>
      <c r="AZ342" s="1"/>
      <c r="BA342" s="1"/>
      <c r="BB342" s="1"/>
      <c r="BC342" s="38"/>
      <c r="BD342" s="11">
        <f t="shared" si="86"/>
        <v>45630</v>
      </c>
      <c r="BE342" s="1"/>
      <c r="BF342" s="1"/>
      <c r="BG342" s="1"/>
      <c r="BH342" s="1"/>
      <c r="BI342" s="1"/>
      <c r="BJ342" s="1"/>
      <c r="BK342" s="1"/>
      <c r="BL342" s="38"/>
      <c r="BM342" s="11">
        <f t="shared" si="87"/>
        <v>45630</v>
      </c>
      <c r="BN342" s="1"/>
      <c r="BO342" s="1"/>
      <c r="BP342" s="1"/>
      <c r="BQ342" s="1"/>
      <c r="BR342" s="1"/>
      <c r="BS342" s="1"/>
      <c r="BT342" s="1"/>
      <c r="BU342" s="38"/>
      <c r="BV342" s="11">
        <f t="shared" si="88"/>
        <v>45630</v>
      </c>
      <c r="BW342" s="1"/>
      <c r="BX342" s="1"/>
      <c r="BY342" s="1"/>
      <c r="BZ342" s="1"/>
      <c r="CA342" s="1"/>
      <c r="CB342" s="1"/>
      <c r="CC342" s="1"/>
      <c r="CD342" s="38"/>
      <c r="CE342" s="11">
        <f t="shared" si="89"/>
        <v>45630</v>
      </c>
      <c r="CF342" s="1"/>
      <c r="CG342" s="1"/>
      <c r="CH342" s="1"/>
      <c r="CI342" s="1"/>
      <c r="CJ342" s="1"/>
      <c r="CK342" s="1"/>
      <c r="CL342" s="1"/>
      <c r="CM342" s="38"/>
      <c r="CN342" s="11">
        <f t="shared" si="90"/>
        <v>45630</v>
      </c>
      <c r="CO342" s="1"/>
      <c r="CP342" s="1"/>
      <c r="CQ342" s="1"/>
      <c r="CR342" s="1"/>
      <c r="CS342" s="1"/>
      <c r="CT342" s="1"/>
      <c r="CU342" s="1"/>
      <c r="CV342" s="38"/>
      <c r="CW342" s="13">
        <f t="shared" si="91"/>
        <v>45630</v>
      </c>
      <c r="CX342" s="1"/>
      <c r="CY342" s="1"/>
      <c r="CZ342" s="1"/>
      <c r="DA342" s="1"/>
      <c r="DB342" s="1"/>
      <c r="DC342" s="1"/>
      <c r="DD342" s="1"/>
      <c r="DE342" s="38"/>
      <c r="DF342" s="13">
        <f t="shared" si="92"/>
        <v>45630</v>
      </c>
      <c r="DG342" s="1"/>
      <c r="DH342" s="1"/>
      <c r="DI342" s="1"/>
      <c r="DJ342" s="1"/>
      <c r="DK342" s="1"/>
      <c r="DL342" s="1"/>
      <c r="DM342" s="1"/>
      <c r="DN342" s="38"/>
      <c r="DO342" s="13">
        <f t="shared" si="93"/>
        <v>45630</v>
      </c>
      <c r="DP342" s="1"/>
      <c r="DQ342" s="1"/>
      <c r="DR342" s="1"/>
      <c r="DS342" s="1"/>
      <c r="DT342" s="1"/>
      <c r="DU342" s="1"/>
      <c r="DV342" s="1"/>
      <c r="DW342" s="38"/>
      <c r="DX342" s="13">
        <f t="shared" si="94"/>
        <v>45630</v>
      </c>
      <c r="DY342" s="1"/>
      <c r="DZ342" s="1"/>
      <c r="EA342" s="1"/>
      <c r="EB342" s="1"/>
      <c r="EC342" s="1"/>
      <c r="ED342" s="1"/>
      <c r="EE342" s="1"/>
      <c r="EF342" s="38"/>
      <c r="EG342" s="38"/>
      <c r="EH342" s="38"/>
      <c r="EI342" s="38"/>
      <c r="EJ342" s="38"/>
      <c r="EK342" s="38"/>
      <c r="EL342" s="38"/>
      <c r="EM342" s="38"/>
      <c r="EN342" s="38"/>
    </row>
    <row r="343" spans="1:144" x14ac:dyDescent="0.3">
      <c r="A343" s="268">
        <f t="shared" si="81"/>
        <v>0</v>
      </c>
      <c r="B343" s="11">
        <f t="shared" si="80"/>
        <v>45631</v>
      </c>
      <c r="C343" s="1"/>
      <c r="D343" s="1"/>
      <c r="E343" s="1"/>
      <c r="F343" s="1"/>
      <c r="G343" s="1"/>
      <c r="H343" s="1"/>
      <c r="I343" s="1"/>
      <c r="J343" s="38"/>
      <c r="K343" s="11">
        <f t="shared" si="95"/>
        <v>45631</v>
      </c>
      <c r="L343" s="1"/>
      <c r="M343" s="1"/>
      <c r="N343" s="1"/>
      <c r="O343" s="1"/>
      <c r="P343" s="1"/>
      <c r="Q343" s="1"/>
      <c r="R343" s="1"/>
      <c r="S343" s="38"/>
      <c r="T343" s="11">
        <f t="shared" si="82"/>
        <v>45631</v>
      </c>
      <c r="U343" s="1"/>
      <c r="V343" s="1"/>
      <c r="W343" s="1"/>
      <c r="X343" s="1"/>
      <c r="Y343" s="1"/>
      <c r="Z343" s="1"/>
      <c r="AA343" s="1"/>
      <c r="AB343" s="38"/>
      <c r="AC343" s="11">
        <f t="shared" si="83"/>
        <v>45631</v>
      </c>
      <c r="AD343" s="1"/>
      <c r="AE343" s="1"/>
      <c r="AF343" s="1"/>
      <c r="AG343" s="1"/>
      <c r="AH343" s="1"/>
      <c r="AI343" s="1"/>
      <c r="AJ343" s="1"/>
      <c r="AK343" s="38"/>
      <c r="AL343" s="11">
        <f t="shared" si="84"/>
        <v>45631</v>
      </c>
      <c r="AM343" s="1"/>
      <c r="AN343" s="1"/>
      <c r="AO343" s="1"/>
      <c r="AP343" s="1"/>
      <c r="AQ343" s="1"/>
      <c r="AR343" s="1"/>
      <c r="AS343" s="1"/>
      <c r="AT343" s="38"/>
      <c r="AU343" s="11">
        <f t="shared" si="85"/>
        <v>45631</v>
      </c>
      <c r="AV343" s="1"/>
      <c r="AW343" s="1"/>
      <c r="AX343" s="1"/>
      <c r="AY343" s="1"/>
      <c r="AZ343" s="1"/>
      <c r="BA343" s="1"/>
      <c r="BB343" s="1"/>
      <c r="BC343" s="38"/>
      <c r="BD343" s="11">
        <f t="shared" si="86"/>
        <v>45631</v>
      </c>
      <c r="BE343" s="1"/>
      <c r="BF343" s="1"/>
      <c r="BG343" s="1"/>
      <c r="BH343" s="1"/>
      <c r="BI343" s="1"/>
      <c r="BJ343" s="1"/>
      <c r="BK343" s="1"/>
      <c r="BL343" s="38"/>
      <c r="BM343" s="11">
        <f t="shared" si="87"/>
        <v>45631</v>
      </c>
      <c r="BN343" s="1"/>
      <c r="BO343" s="1"/>
      <c r="BP343" s="1"/>
      <c r="BQ343" s="1"/>
      <c r="BR343" s="1"/>
      <c r="BS343" s="1"/>
      <c r="BT343" s="1"/>
      <c r="BU343" s="38"/>
      <c r="BV343" s="11">
        <f t="shared" si="88"/>
        <v>45631</v>
      </c>
      <c r="BW343" s="1"/>
      <c r="BX343" s="1"/>
      <c r="BY343" s="1"/>
      <c r="BZ343" s="1"/>
      <c r="CA343" s="1"/>
      <c r="CB343" s="1"/>
      <c r="CC343" s="1"/>
      <c r="CD343" s="38"/>
      <c r="CE343" s="11">
        <f t="shared" si="89"/>
        <v>45631</v>
      </c>
      <c r="CF343" s="1"/>
      <c r="CG343" s="1"/>
      <c r="CH343" s="1"/>
      <c r="CI343" s="1"/>
      <c r="CJ343" s="1"/>
      <c r="CK343" s="1"/>
      <c r="CL343" s="1"/>
      <c r="CM343" s="38"/>
      <c r="CN343" s="11">
        <f t="shared" si="90"/>
        <v>45631</v>
      </c>
      <c r="CO343" s="1"/>
      <c r="CP343" s="1"/>
      <c r="CQ343" s="1"/>
      <c r="CR343" s="1"/>
      <c r="CS343" s="1"/>
      <c r="CT343" s="1"/>
      <c r="CU343" s="1"/>
      <c r="CV343" s="38"/>
      <c r="CW343" s="13">
        <f t="shared" si="91"/>
        <v>45631</v>
      </c>
      <c r="CX343" s="1"/>
      <c r="CY343" s="1"/>
      <c r="CZ343" s="1"/>
      <c r="DA343" s="1"/>
      <c r="DB343" s="1"/>
      <c r="DC343" s="1"/>
      <c r="DD343" s="1"/>
      <c r="DE343" s="38"/>
      <c r="DF343" s="13">
        <f t="shared" si="92"/>
        <v>45631</v>
      </c>
      <c r="DG343" s="1"/>
      <c r="DH343" s="1"/>
      <c r="DI343" s="1"/>
      <c r="DJ343" s="1"/>
      <c r="DK343" s="1"/>
      <c r="DL343" s="1"/>
      <c r="DM343" s="1"/>
      <c r="DN343" s="38"/>
      <c r="DO343" s="13">
        <f t="shared" si="93"/>
        <v>45631</v>
      </c>
      <c r="DP343" s="1"/>
      <c r="DQ343" s="1"/>
      <c r="DR343" s="1"/>
      <c r="DS343" s="1"/>
      <c r="DT343" s="1"/>
      <c r="DU343" s="1"/>
      <c r="DV343" s="1"/>
      <c r="DW343" s="38"/>
      <c r="DX343" s="13">
        <f t="shared" si="94"/>
        <v>45631</v>
      </c>
      <c r="DY343" s="1"/>
      <c r="DZ343" s="1"/>
      <c r="EA343" s="1"/>
      <c r="EB343" s="1"/>
      <c r="EC343" s="1"/>
      <c r="ED343" s="1"/>
      <c r="EE343" s="1"/>
      <c r="EF343" s="38"/>
      <c r="EG343" s="38"/>
      <c r="EH343" s="38"/>
      <c r="EI343" s="38"/>
      <c r="EJ343" s="38"/>
      <c r="EK343" s="38"/>
      <c r="EL343" s="38"/>
      <c r="EM343" s="38"/>
      <c r="EN343" s="38"/>
    </row>
    <row r="344" spans="1:144" x14ac:dyDescent="0.3">
      <c r="A344" s="268">
        <f t="shared" si="81"/>
        <v>0</v>
      </c>
      <c r="B344" s="11">
        <f t="shared" si="80"/>
        <v>45632</v>
      </c>
      <c r="C344" s="1"/>
      <c r="D344" s="1"/>
      <c r="E344" s="1"/>
      <c r="F344" s="1"/>
      <c r="G344" s="1"/>
      <c r="H344" s="1"/>
      <c r="I344" s="1"/>
      <c r="J344" s="38"/>
      <c r="K344" s="11">
        <f t="shared" si="95"/>
        <v>45632</v>
      </c>
      <c r="L344" s="1"/>
      <c r="M344" s="1"/>
      <c r="N344" s="1"/>
      <c r="O344" s="1"/>
      <c r="P344" s="1"/>
      <c r="Q344" s="1"/>
      <c r="R344" s="1"/>
      <c r="S344" s="38"/>
      <c r="T344" s="11">
        <f t="shared" si="82"/>
        <v>45632</v>
      </c>
      <c r="U344" s="1"/>
      <c r="V344" s="1"/>
      <c r="W344" s="1"/>
      <c r="X344" s="1"/>
      <c r="Y344" s="1"/>
      <c r="Z344" s="1"/>
      <c r="AA344" s="1"/>
      <c r="AB344" s="38"/>
      <c r="AC344" s="11">
        <f t="shared" si="83"/>
        <v>45632</v>
      </c>
      <c r="AD344" s="1"/>
      <c r="AE344" s="1"/>
      <c r="AF344" s="1"/>
      <c r="AG344" s="1"/>
      <c r="AH344" s="1"/>
      <c r="AI344" s="1"/>
      <c r="AJ344" s="1"/>
      <c r="AK344" s="38"/>
      <c r="AL344" s="11">
        <f t="shared" si="84"/>
        <v>45632</v>
      </c>
      <c r="AM344" s="1"/>
      <c r="AN344" s="1"/>
      <c r="AO344" s="1"/>
      <c r="AP344" s="1"/>
      <c r="AQ344" s="1"/>
      <c r="AR344" s="1"/>
      <c r="AS344" s="1"/>
      <c r="AT344" s="38"/>
      <c r="AU344" s="11">
        <f t="shared" si="85"/>
        <v>45632</v>
      </c>
      <c r="AV344" s="1"/>
      <c r="AW344" s="1"/>
      <c r="AX344" s="1"/>
      <c r="AY344" s="1"/>
      <c r="AZ344" s="1"/>
      <c r="BA344" s="1"/>
      <c r="BB344" s="1"/>
      <c r="BC344" s="38"/>
      <c r="BD344" s="11">
        <f t="shared" si="86"/>
        <v>45632</v>
      </c>
      <c r="BE344" s="1"/>
      <c r="BF344" s="1"/>
      <c r="BG344" s="1"/>
      <c r="BH344" s="1"/>
      <c r="BI344" s="1"/>
      <c r="BJ344" s="1"/>
      <c r="BK344" s="1"/>
      <c r="BL344" s="38"/>
      <c r="BM344" s="11">
        <f t="shared" si="87"/>
        <v>45632</v>
      </c>
      <c r="BN344" s="1"/>
      <c r="BO344" s="1"/>
      <c r="BP344" s="1"/>
      <c r="BQ344" s="1"/>
      <c r="BR344" s="1"/>
      <c r="BS344" s="1"/>
      <c r="BT344" s="1"/>
      <c r="BU344" s="38"/>
      <c r="BV344" s="11">
        <f t="shared" si="88"/>
        <v>45632</v>
      </c>
      <c r="BW344" s="1"/>
      <c r="BX344" s="1"/>
      <c r="BY344" s="1"/>
      <c r="BZ344" s="1"/>
      <c r="CA344" s="1"/>
      <c r="CB344" s="1"/>
      <c r="CC344" s="1"/>
      <c r="CD344" s="38"/>
      <c r="CE344" s="11">
        <f t="shared" si="89"/>
        <v>45632</v>
      </c>
      <c r="CF344" s="1"/>
      <c r="CG344" s="1"/>
      <c r="CH344" s="1"/>
      <c r="CI344" s="1"/>
      <c r="CJ344" s="1"/>
      <c r="CK344" s="1"/>
      <c r="CL344" s="1"/>
      <c r="CM344" s="38"/>
      <c r="CN344" s="11">
        <f t="shared" si="90"/>
        <v>45632</v>
      </c>
      <c r="CO344" s="1"/>
      <c r="CP344" s="1"/>
      <c r="CQ344" s="1"/>
      <c r="CR344" s="1"/>
      <c r="CS344" s="1"/>
      <c r="CT344" s="1"/>
      <c r="CU344" s="1"/>
      <c r="CV344" s="38"/>
      <c r="CW344" s="13">
        <f t="shared" si="91"/>
        <v>45632</v>
      </c>
      <c r="CX344" s="1"/>
      <c r="CY344" s="1"/>
      <c r="CZ344" s="1"/>
      <c r="DA344" s="1"/>
      <c r="DB344" s="1"/>
      <c r="DC344" s="1"/>
      <c r="DD344" s="1"/>
      <c r="DE344" s="38"/>
      <c r="DF344" s="13">
        <f t="shared" si="92"/>
        <v>45632</v>
      </c>
      <c r="DG344" s="1"/>
      <c r="DH344" s="1"/>
      <c r="DI344" s="1"/>
      <c r="DJ344" s="1"/>
      <c r="DK344" s="1"/>
      <c r="DL344" s="1"/>
      <c r="DM344" s="1"/>
      <c r="DN344" s="38"/>
      <c r="DO344" s="13">
        <f t="shared" si="93"/>
        <v>45632</v>
      </c>
      <c r="DP344" s="1"/>
      <c r="DQ344" s="1"/>
      <c r="DR344" s="1"/>
      <c r="DS344" s="1"/>
      <c r="DT344" s="1"/>
      <c r="DU344" s="1"/>
      <c r="DV344" s="1"/>
      <c r="DW344" s="38"/>
      <c r="DX344" s="13">
        <f t="shared" si="94"/>
        <v>45632</v>
      </c>
      <c r="DY344" s="1"/>
      <c r="DZ344" s="1"/>
      <c r="EA344" s="1"/>
      <c r="EB344" s="1"/>
      <c r="EC344" s="1"/>
      <c r="ED344" s="1"/>
      <c r="EE344" s="1"/>
      <c r="EF344" s="38"/>
      <c r="EG344" s="38"/>
      <c r="EH344" s="38"/>
      <c r="EI344" s="38"/>
      <c r="EJ344" s="38"/>
      <c r="EK344" s="38"/>
      <c r="EL344" s="38"/>
      <c r="EM344" s="38"/>
      <c r="EN344" s="38"/>
    </row>
    <row r="345" spans="1:144" x14ac:dyDescent="0.3">
      <c r="A345" s="268">
        <f t="shared" si="81"/>
        <v>0</v>
      </c>
      <c r="B345" s="11">
        <f t="shared" si="80"/>
        <v>45633</v>
      </c>
      <c r="C345" s="1"/>
      <c r="D345" s="1"/>
      <c r="E345" s="1"/>
      <c r="F345" s="1"/>
      <c r="G345" s="1"/>
      <c r="H345" s="1"/>
      <c r="I345" s="1"/>
      <c r="J345" s="38"/>
      <c r="K345" s="11">
        <f t="shared" si="95"/>
        <v>45633</v>
      </c>
      <c r="L345" s="1"/>
      <c r="M345" s="1"/>
      <c r="N345" s="1"/>
      <c r="O345" s="1"/>
      <c r="P345" s="1"/>
      <c r="Q345" s="1"/>
      <c r="R345" s="1"/>
      <c r="S345" s="38"/>
      <c r="T345" s="11">
        <f t="shared" si="82"/>
        <v>45633</v>
      </c>
      <c r="U345" s="1"/>
      <c r="V345" s="1"/>
      <c r="W345" s="1"/>
      <c r="X345" s="1"/>
      <c r="Y345" s="1"/>
      <c r="Z345" s="1"/>
      <c r="AA345" s="1"/>
      <c r="AB345" s="38"/>
      <c r="AC345" s="11">
        <f t="shared" si="83"/>
        <v>45633</v>
      </c>
      <c r="AD345" s="1"/>
      <c r="AE345" s="1"/>
      <c r="AF345" s="1"/>
      <c r="AG345" s="1"/>
      <c r="AH345" s="1"/>
      <c r="AI345" s="1"/>
      <c r="AJ345" s="1"/>
      <c r="AK345" s="38"/>
      <c r="AL345" s="11">
        <f t="shared" si="84"/>
        <v>45633</v>
      </c>
      <c r="AM345" s="1"/>
      <c r="AN345" s="1"/>
      <c r="AO345" s="1"/>
      <c r="AP345" s="1"/>
      <c r="AQ345" s="1"/>
      <c r="AR345" s="1"/>
      <c r="AS345" s="1"/>
      <c r="AT345" s="38"/>
      <c r="AU345" s="11">
        <f t="shared" si="85"/>
        <v>45633</v>
      </c>
      <c r="AV345" s="1"/>
      <c r="AW345" s="1"/>
      <c r="AX345" s="1"/>
      <c r="AY345" s="1"/>
      <c r="AZ345" s="1"/>
      <c r="BA345" s="1"/>
      <c r="BB345" s="1"/>
      <c r="BC345" s="38"/>
      <c r="BD345" s="11">
        <f t="shared" si="86"/>
        <v>45633</v>
      </c>
      <c r="BE345" s="1"/>
      <c r="BF345" s="1"/>
      <c r="BG345" s="1"/>
      <c r="BH345" s="1"/>
      <c r="BI345" s="1"/>
      <c r="BJ345" s="1"/>
      <c r="BK345" s="1"/>
      <c r="BL345" s="38"/>
      <c r="BM345" s="11">
        <f t="shared" si="87"/>
        <v>45633</v>
      </c>
      <c r="BN345" s="1"/>
      <c r="BO345" s="1"/>
      <c r="BP345" s="1"/>
      <c r="BQ345" s="1"/>
      <c r="BR345" s="1"/>
      <c r="BS345" s="1"/>
      <c r="BT345" s="1"/>
      <c r="BU345" s="38"/>
      <c r="BV345" s="11">
        <f t="shared" si="88"/>
        <v>45633</v>
      </c>
      <c r="BW345" s="1"/>
      <c r="BX345" s="1"/>
      <c r="BY345" s="1"/>
      <c r="BZ345" s="1"/>
      <c r="CA345" s="1"/>
      <c r="CB345" s="1"/>
      <c r="CC345" s="1"/>
      <c r="CD345" s="38"/>
      <c r="CE345" s="11">
        <f t="shared" si="89"/>
        <v>45633</v>
      </c>
      <c r="CF345" s="1"/>
      <c r="CG345" s="1"/>
      <c r="CH345" s="1"/>
      <c r="CI345" s="1"/>
      <c r="CJ345" s="1"/>
      <c r="CK345" s="1"/>
      <c r="CL345" s="1"/>
      <c r="CM345" s="38"/>
      <c r="CN345" s="11">
        <f t="shared" si="90"/>
        <v>45633</v>
      </c>
      <c r="CO345" s="1"/>
      <c r="CP345" s="1"/>
      <c r="CQ345" s="1"/>
      <c r="CR345" s="1"/>
      <c r="CS345" s="1"/>
      <c r="CT345" s="1"/>
      <c r="CU345" s="1"/>
      <c r="CV345" s="38"/>
      <c r="CW345" s="13">
        <f t="shared" si="91"/>
        <v>45633</v>
      </c>
      <c r="CX345" s="1"/>
      <c r="CY345" s="1"/>
      <c r="CZ345" s="1"/>
      <c r="DA345" s="1"/>
      <c r="DB345" s="1"/>
      <c r="DC345" s="1"/>
      <c r="DD345" s="1"/>
      <c r="DE345" s="38"/>
      <c r="DF345" s="13">
        <f t="shared" si="92"/>
        <v>45633</v>
      </c>
      <c r="DG345" s="1"/>
      <c r="DH345" s="1"/>
      <c r="DI345" s="1"/>
      <c r="DJ345" s="1"/>
      <c r="DK345" s="1"/>
      <c r="DL345" s="1"/>
      <c r="DM345" s="1"/>
      <c r="DN345" s="38"/>
      <c r="DO345" s="13">
        <f t="shared" si="93"/>
        <v>45633</v>
      </c>
      <c r="DP345" s="1"/>
      <c r="DQ345" s="1"/>
      <c r="DR345" s="1"/>
      <c r="DS345" s="1"/>
      <c r="DT345" s="1"/>
      <c r="DU345" s="1"/>
      <c r="DV345" s="1"/>
      <c r="DW345" s="38"/>
      <c r="DX345" s="13">
        <f t="shared" si="94"/>
        <v>45633</v>
      </c>
      <c r="DY345" s="1"/>
      <c r="DZ345" s="1"/>
      <c r="EA345" s="1"/>
      <c r="EB345" s="1"/>
      <c r="EC345" s="1"/>
      <c r="ED345" s="1"/>
      <c r="EE345" s="1"/>
      <c r="EF345" s="38"/>
      <c r="EG345" s="38"/>
      <c r="EH345" s="38"/>
      <c r="EI345" s="38"/>
      <c r="EJ345" s="38"/>
      <c r="EK345" s="38"/>
      <c r="EL345" s="38"/>
      <c r="EM345" s="38"/>
      <c r="EN345" s="38"/>
    </row>
    <row r="346" spans="1:144" x14ac:dyDescent="0.3">
      <c r="A346" s="268">
        <f t="shared" si="81"/>
        <v>0</v>
      </c>
      <c r="B346" s="11">
        <f t="shared" si="80"/>
        <v>45634</v>
      </c>
      <c r="C346" s="1"/>
      <c r="D346" s="1"/>
      <c r="E346" s="1"/>
      <c r="F346" s="1"/>
      <c r="G346" s="1"/>
      <c r="H346" s="1"/>
      <c r="I346" s="1"/>
      <c r="J346" s="38"/>
      <c r="K346" s="11">
        <f t="shared" si="95"/>
        <v>45634</v>
      </c>
      <c r="L346" s="1"/>
      <c r="M346" s="1"/>
      <c r="N346" s="1"/>
      <c r="O346" s="1"/>
      <c r="P346" s="1"/>
      <c r="Q346" s="1"/>
      <c r="R346" s="1"/>
      <c r="S346" s="38"/>
      <c r="T346" s="11">
        <f t="shared" si="82"/>
        <v>45634</v>
      </c>
      <c r="U346" s="1"/>
      <c r="V346" s="1"/>
      <c r="W346" s="1"/>
      <c r="X346" s="1"/>
      <c r="Y346" s="1"/>
      <c r="Z346" s="1"/>
      <c r="AA346" s="1"/>
      <c r="AB346" s="38"/>
      <c r="AC346" s="11">
        <f t="shared" si="83"/>
        <v>45634</v>
      </c>
      <c r="AD346" s="1"/>
      <c r="AE346" s="1"/>
      <c r="AF346" s="1"/>
      <c r="AG346" s="1"/>
      <c r="AH346" s="1"/>
      <c r="AI346" s="1"/>
      <c r="AJ346" s="1"/>
      <c r="AK346" s="38"/>
      <c r="AL346" s="11">
        <f t="shared" si="84"/>
        <v>45634</v>
      </c>
      <c r="AM346" s="1"/>
      <c r="AN346" s="1"/>
      <c r="AO346" s="1"/>
      <c r="AP346" s="1"/>
      <c r="AQ346" s="1"/>
      <c r="AR346" s="1"/>
      <c r="AS346" s="1"/>
      <c r="AT346" s="38"/>
      <c r="AU346" s="11">
        <f t="shared" si="85"/>
        <v>45634</v>
      </c>
      <c r="AV346" s="1"/>
      <c r="AW346" s="1"/>
      <c r="AX346" s="1"/>
      <c r="AY346" s="1"/>
      <c r="AZ346" s="1"/>
      <c r="BA346" s="1"/>
      <c r="BB346" s="1"/>
      <c r="BC346" s="38"/>
      <c r="BD346" s="11">
        <f t="shared" si="86"/>
        <v>45634</v>
      </c>
      <c r="BE346" s="1"/>
      <c r="BF346" s="1"/>
      <c r="BG346" s="1"/>
      <c r="BH346" s="1"/>
      <c r="BI346" s="1"/>
      <c r="BJ346" s="1"/>
      <c r="BK346" s="1"/>
      <c r="BL346" s="38"/>
      <c r="BM346" s="11">
        <f t="shared" si="87"/>
        <v>45634</v>
      </c>
      <c r="BN346" s="1"/>
      <c r="BO346" s="1"/>
      <c r="BP346" s="1"/>
      <c r="BQ346" s="1"/>
      <c r="BR346" s="1"/>
      <c r="BS346" s="1"/>
      <c r="BT346" s="1"/>
      <c r="BU346" s="38"/>
      <c r="BV346" s="11">
        <f t="shared" si="88"/>
        <v>45634</v>
      </c>
      <c r="BW346" s="1"/>
      <c r="BX346" s="1"/>
      <c r="BY346" s="1"/>
      <c r="BZ346" s="1"/>
      <c r="CA346" s="1"/>
      <c r="CB346" s="1"/>
      <c r="CC346" s="1"/>
      <c r="CD346" s="38"/>
      <c r="CE346" s="11">
        <f t="shared" si="89"/>
        <v>45634</v>
      </c>
      <c r="CF346" s="1"/>
      <c r="CG346" s="1"/>
      <c r="CH346" s="1"/>
      <c r="CI346" s="1"/>
      <c r="CJ346" s="1"/>
      <c r="CK346" s="1"/>
      <c r="CL346" s="1"/>
      <c r="CM346" s="38"/>
      <c r="CN346" s="11">
        <f t="shared" si="90"/>
        <v>45634</v>
      </c>
      <c r="CO346" s="1"/>
      <c r="CP346" s="1"/>
      <c r="CQ346" s="1"/>
      <c r="CR346" s="1"/>
      <c r="CS346" s="1"/>
      <c r="CT346" s="1"/>
      <c r="CU346" s="1"/>
      <c r="CV346" s="38"/>
      <c r="CW346" s="13">
        <f t="shared" si="91"/>
        <v>45634</v>
      </c>
      <c r="CX346" s="1"/>
      <c r="CY346" s="1"/>
      <c r="CZ346" s="1"/>
      <c r="DA346" s="1"/>
      <c r="DB346" s="1"/>
      <c r="DC346" s="1"/>
      <c r="DD346" s="1"/>
      <c r="DE346" s="38"/>
      <c r="DF346" s="13">
        <f t="shared" si="92"/>
        <v>45634</v>
      </c>
      <c r="DG346" s="1"/>
      <c r="DH346" s="1"/>
      <c r="DI346" s="1"/>
      <c r="DJ346" s="1"/>
      <c r="DK346" s="1"/>
      <c r="DL346" s="1"/>
      <c r="DM346" s="1"/>
      <c r="DN346" s="38"/>
      <c r="DO346" s="13">
        <f t="shared" si="93"/>
        <v>45634</v>
      </c>
      <c r="DP346" s="1"/>
      <c r="DQ346" s="1"/>
      <c r="DR346" s="1"/>
      <c r="DS346" s="1"/>
      <c r="DT346" s="1"/>
      <c r="DU346" s="1"/>
      <c r="DV346" s="1"/>
      <c r="DW346" s="38"/>
      <c r="DX346" s="13">
        <f t="shared" si="94"/>
        <v>45634</v>
      </c>
      <c r="DY346" s="1"/>
      <c r="DZ346" s="1"/>
      <c r="EA346" s="1"/>
      <c r="EB346" s="1"/>
      <c r="EC346" s="1"/>
      <c r="ED346" s="1"/>
      <c r="EE346" s="1"/>
      <c r="EF346" s="38"/>
      <c r="EG346" s="38"/>
      <c r="EH346" s="38"/>
      <c r="EI346" s="38"/>
      <c r="EJ346" s="38"/>
      <c r="EK346" s="38"/>
      <c r="EL346" s="38"/>
      <c r="EM346" s="38"/>
      <c r="EN346" s="38"/>
    </row>
    <row r="347" spans="1:144" x14ac:dyDescent="0.3">
      <c r="A347" s="268">
        <f t="shared" si="81"/>
        <v>0</v>
      </c>
      <c r="B347" s="11">
        <f t="shared" si="80"/>
        <v>45635</v>
      </c>
      <c r="C347" s="1"/>
      <c r="D347" s="1"/>
      <c r="E347" s="1"/>
      <c r="F347" s="1"/>
      <c r="G347" s="1"/>
      <c r="H347" s="1"/>
      <c r="I347" s="1"/>
      <c r="J347" s="38"/>
      <c r="K347" s="11">
        <f t="shared" si="95"/>
        <v>45635</v>
      </c>
      <c r="L347" s="1"/>
      <c r="M347" s="1"/>
      <c r="N347" s="1"/>
      <c r="O347" s="1"/>
      <c r="P347" s="1"/>
      <c r="Q347" s="1"/>
      <c r="R347" s="1"/>
      <c r="S347" s="38"/>
      <c r="T347" s="11">
        <f t="shared" si="82"/>
        <v>45635</v>
      </c>
      <c r="U347" s="1"/>
      <c r="V347" s="1"/>
      <c r="W347" s="1"/>
      <c r="X347" s="1"/>
      <c r="Y347" s="1"/>
      <c r="Z347" s="1"/>
      <c r="AA347" s="1"/>
      <c r="AB347" s="38"/>
      <c r="AC347" s="11">
        <f t="shared" si="83"/>
        <v>45635</v>
      </c>
      <c r="AD347" s="1"/>
      <c r="AE347" s="1"/>
      <c r="AF347" s="1"/>
      <c r="AG347" s="1"/>
      <c r="AH347" s="1"/>
      <c r="AI347" s="1"/>
      <c r="AJ347" s="1"/>
      <c r="AK347" s="38"/>
      <c r="AL347" s="11">
        <f t="shared" si="84"/>
        <v>45635</v>
      </c>
      <c r="AM347" s="1"/>
      <c r="AN347" s="1"/>
      <c r="AO347" s="1"/>
      <c r="AP347" s="1"/>
      <c r="AQ347" s="1"/>
      <c r="AR347" s="1"/>
      <c r="AS347" s="1"/>
      <c r="AT347" s="38"/>
      <c r="AU347" s="11">
        <f t="shared" si="85"/>
        <v>45635</v>
      </c>
      <c r="AV347" s="1"/>
      <c r="AW347" s="1"/>
      <c r="AX347" s="1"/>
      <c r="AY347" s="1"/>
      <c r="AZ347" s="1"/>
      <c r="BA347" s="1"/>
      <c r="BB347" s="1"/>
      <c r="BC347" s="38"/>
      <c r="BD347" s="11">
        <f t="shared" si="86"/>
        <v>45635</v>
      </c>
      <c r="BE347" s="1"/>
      <c r="BF347" s="1"/>
      <c r="BG347" s="1"/>
      <c r="BH347" s="1"/>
      <c r="BI347" s="1"/>
      <c r="BJ347" s="1"/>
      <c r="BK347" s="1"/>
      <c r="BL347" s="38"/>
      <c r="BM347" s="11">
        <f t="shared" si="87"/>
        <v>45635</v>
      </c>
      <c r="BN347" s="1"/>
      <c r="BO347" s="1"/>
      <c r="BP347" s="1"/>
      <c r="BQ347" s="1"/>
      <c r="BR347" s="1"/>
      <c r="BS347" s="1"/>
      <c r="BT347" s="1"/>
      <c r="BU347" s="38"/>
      <c r="BV347" s="11">
        <f t="shared" si="88"/>
        <v>45635</v>
      </c>
      <c r="BW347" s="1"/>
      <c r="BX347" s="1"/>
      <c r="BY347" s="1"/>
      <c r="BZ347" s="1"/>
      <c r="CA347" s="1"/>
      <c r="CB347" s="1"/>
      <c r="CC347" s="1"/>
      <c r="CD347" s="38"/>
      <c r="CE347" s="11">
        <f t="shared" si="89"/>
        <v>45635</v>
      </c>
      <c r="CF347" s="1"/>
      <c r="CG347" s="1"/>
      <c r="CH347" s="1"/>
      <c r="CI347" s="1"/>
      <c r="CJ347" s="1"/>
      <c r="CK347" s="1"/>
      <c r="CL347" s="1"/>
      <c r="CM347" s="38"/>
      <c r="CN347" s="11">
        <f t="shared" si="90"/>
        <v>45635</v>
      </c>
      <c r="CO347" s="1"/>
      <c r="CP347" s="1"/>
      <c r="CQ347" s="1"/>
      <c r="CR347" s="1"/>
      <c r="CS347" s="1"/>
      <c r="CT347" s="1"/>
      <c r="CU347" s="1"/>
      <c r="CV347" s="38"/>
      <c r="CW347" s="13">
        <f t="shared" si="91"/>
        <v>45635</v>
      </c>
      <c r="CX347" s="1"/>
      <c r="CY347" s="1"/>
      <c r="CZ347" s="1"/>
      <c r="DA347" s="1"/>
      <c r="DB347" s="1"/>
      <c r="DC347" s="1"/>
      <c r="DD347" s="1"/>
      <c r="DE347" s="38"/>
      <c r="DF347" s="13">
        <f t="shared" si="92"/>
        <v>45635</v>
      </c>
      <c r="DG347" s="1"/>
      <c r="DH347" s="1"/>
      <c r="DI347" s="1"/>
      <c r="DJ347" s="1"/>
      <c r="DK347" s="1"/>
      <c r="DL347" s="1"/>
      <c r="DM347" s="1"/>
      <c r="DN347" s="38"/>
      <c r="DO347" s="13">
        <f t="shared" si="93"/>
        <v>45635</v>
      </c>
      <c r="DP347" s="1"/>
      <c r="DQ347" s="1"/>
      <c r="DR347" s="1"/>
      <c r="DS347" s="1"/>
      <c r="DT347" s="1"/>
      <c r="DU347" s="1"/>
      <c r="DV347" s="1"/>
      <c r="DW347" s="38"/>
      <c r="DX347" s="13">
        <f t="shared" si="94"/>
        <v>45635</v>
      </c>
      <c r="DY347" s="1"/>
      <c r="DZ347" s="1"/>
      <c r="EA347" s="1"/>
      <c r="EB347" s="1"/>
      <c r="EC347" s="1"/>
      <c r="ED347" s="1"/>
      <c r="EE347" s="1"/>
      <c r="EF347" s="38"/>
      <c r="EG347" s="38"/>
      <c r="EH347" s="38"/>
      <c r="EI347" s="38"/>
      <c r="EJ347" s="38"/>
      <c r="EK347" s="38"/>
      <c r="EL347" s="38"/>
      <c r="EM347" s="38"/>
      <c r="EN347" s="38"/>
    </row>
    <row r="348" spans="1:144" x14ac:dyDescent="0.3">
      <c r="A348" s="268">
        <f t="shared" si="81"/>
        <v>0</v>
      </c>
      <c r="B348" s="11">
        <f t="shared" si="80"/>
        <v>45636</v>
      </c>
      <c r="C348" s="1"/>
      <c r="D348" s="1"/>
      <c r="E348" s="1"/>
      <c r="F348" s="1"/>
      <c r="G348" s="1"/>
      <c r="H348" s="1"/>
      <c r="I348" s="1"/>
      <c r="J348" s="38"/>
      <c r="K348" s="11">
        <f t="shared" si="95"/>
        <v>45636</v>
      </c>
      <c r="L348" s="1"/>
      <c r="M348" s="1"/>
      <c r="N348" s="1"/>
      <c r="O348" s="1"/>
      <c r="P348" s="1"/>
      <c r="Q348" s="1"/>
      <c r="R348" s="1"/>
      <c r="S348" s="38"/>
      <c r="T348" s="11">
        <f t="shared" si="82"/>
        <v>45636</v>
      </c>
      <c r="U348" s="1"/>
      <c r="V348" s="1"/>
      <c r="W348" s="1"/>
      <c r="X348" s="1"/>
      <c r="Y348" s="1"/>
      <c r="Z348" s="1"/>
      <c r="AA348" s="1"/>
      <c r="AB348" s="38"/>
      <c r="AC348" s="11">
        <f t="shared" si="83"/>
        <v>45636</v>
      </c>
      <c r="AD348" s="1"/>
      <c r="AE348" s="1"/>
      <c r="AF348" s="1"/>
      <c r="AG348" s="1"/>
      <c r="AH348" s="1"/>
      <c r="AI348" s="1"/>
      <c r="AJ348" s="1"/>
      <c r="AK348" s="38"/>
      <c r="AL348" s="11">
        <f t="shared" si="84"/>
        <v>45636</v>
      </c>
      <c r="AM348" s="1"/>
      <c r="AN348" s="1"/>
      <c r="AO348" s="1"/>
      <c r="AP348" s="1"/>
      <c r="AQ348" s="1"/>
      <c r="AR348" s="1"/>
      <c r="AS348" s="1"/>
      <c r="AT348" s="38"/>
      <c r="AU348" s="11">
        <f t="shared" si="85"/>
        <v>45636</v>
      </c>
      <c r="AV348" s="1"/>
      <c r="AW348" s="1"/>
      <c r="AX348" s="1"/>
      <c r="AY348" s="1"/>
      <c r="AZ348" s="1"/>
      <c r="BA348" s="1"/>
      <c r="BB348" s="1"/>
      <c r="BC348" s="38"/>
      <c r="BD348" s="11">
        <f t="shared" si="86"/>
        <v>45636</v>
      </c>
      <c r="BE348" s="1"/>
      <c r="BF348" s="1"/>
      <c r="BG348" s="1"/>
      <c r="BH348" s="1"/>
      <c r="BI348" s="1"/>
      <c r="BJ348" s="1"/>
      <c r="BK348" s="1"/>
      <c r="BL348" s="38"/>
      <c r="BM348" s="11">
        <f t="shared" si="87"/>
        <v>45636</v>
      </c>
      <c r="BN348" s="1"/>
      <c r="BO348" s="1"/>
      <c r="BP348" s="1"/>
      <c r="BQ348" s="1"/>
      <c r="BR348" s="1"/>
      <c r="BS348" s="1"/>
      <c r="BT348" s="1"/>
      <c r="BU348" s="38"/>
      <c r="BV348" s="11">
        <f t="shared" si="88"/>
        <v>45636</v>
      </c>
      <c r="BW348" s="1"/>
      <c r="BX348" s="1"/>
      <c r="BY348" s="1"/>
      <c r="BZ348" s="1"/>
      <c r="CA348" s="1"/>
      <c r="CB348" s="1"/>
      <c r="CC348" s="1"/>
      <c r="CD348" s="38"/>
      <c r="CE348" s="11">
        <f t="shared" si="89"/>
        <v>45636</v>
      </c>
      <c r="CF348" s="1"/>
      <c r="CG348" s="1"/>
      <c r="CH348" s="1"/>
      <c r="CI348" s="1"/>
      <c r="CJ348" s="1"/>
      <c r="CK348" s="1"/>
      <c r="CL348" s="1"/>
      <c r="CM348" s="38"/>
      <c r="CN348" s="11">
        <f t="shared" si="90"/>
        <v>45636</v>
      </c>
      <c r="CO348" s="1"/>
      <c r="CP348" s="1"/>
      <c r="CQ348" s="1"/>
      <c r="CR348" s="1"/>
      <c r="CS348" s="1"/>
      <c r="CT348" s="1"/>
      <c r="CU348" s="1"/>
      <c r="CV348" s="38"/>
      <c r="CW348" s="13">
        <f t="shared" si="91"/>
        <v>45636</v>
      </c>
      <c r="CX348" s="1"/>
      <c r="CY348" s="1"/>
      <c r="CZ348" s="1"/>
      <c r="DA348" s="1"/>
      <c r="DB348" s="1"/>
      <c r="DC348" s="1"/>
      <c r="DD348" s="1"/>
      <c r="DE348" s="38"/>
      <c r="DF348" s="13">
        <f t="shared" si="92"/>
        <v>45636</v>
      </c>
      <c r="DG348" s="1"/>
      <c r="DH348" s="1"/>
      <c r="DI348" s="1"/>
      <c r="DJ348" s="1"/>
      <c r="DK348" s="1"/>
      <c r="DL348" s="1"/>
      <c r="DM348" s="1"/>
      <c r="DN348" s="38"/>
      <c r="DO348" s="13">
        <f t="shared" si="93"/>
        <v>45636</v>
      </c>
      <c r="DP348" s="1"/>
      <c r="DQ348" s="1"/>
      <c r="DR348" s="1"/>
      <c r="DS348" s="1"/>
      <c r="DT348" s="1"/>
      <c r="DU348" s="1"/>
      <c r="DV348" s="1"/>
      <c r="DW348" s="38"/>
      <c r="DX348" s="13">
        <f t="shared" si="94"/>
        <v>45636</v>
      </c>
      <c r="DY348" s="1"/>
      <c r="DZ348" s="1"/>
      <c r="EA348" s="1"/>
      <c r="EB348" s="1"/>
      <c r="EC348" s="1"/>
      <c r="ED348" s="1"/>
      <c r="EE348" s="1"/>
      <c r="EF348" s="38"/>
      <c r="EG348" s="38"/>
      <c r="EH348" s="38"/>
      <c r="EI348" s="38"/>
      <c r="EJ348" s="38"/>
      <c r="EK348" s="38"/>
      <c r="EL348" s="38"/>
      <c r="EM348" s="38"/>
      <c r="EN348" s="38"/>
    </row>
    <row r="349" spans="1:144" x14ac:dyDescent="0.3">
      <c r="A349" s="268">
        <f t="shared" si="81"/>
        <v>0</v>
      </c>
      <c r="B349" s="11">
        <f t="shared" si="80"/>
        <v>45637</v>
      </c>
      <c r="C349" s="1"/>
      <c r="D349" s="1"/>
      <c r="E349" s="1"/>
      <c r="F349" s="1"/>
      <c r="G349" s="1"/>
      <c r="H349" s="1"/>
      <c r="I349" s="1"/>
      <c r="J349" s="38"/>
      <c r="K349" s="11">
        <f t="shared" si="95"/>
        <v>45637</v>
      </c>
      <c r="L349" s="1"/>
      <c r="M349" s="1"/>
      <c r="N349" s="1"/>
      <c r="O349" s="1"/>
      <c r="P349" s="1"/>
      <c r="Q349" s="1"/>
      <c r="R349" s="1"/>
      <c r="S349" s="38"/>
      <c r="T349" s="11">
        <f t="shared" si="82"/>
        <v>45637</v>
      </c>
      <c r="U349" s="1"/>
      <c r="V349" s="1"/>
      <c r="W349" s="1"/>
      <c r="X349" s="1"/>
      <c r="Y349" s="1"/>
      <c r="Z349" s="1"/>
      <c r="AA349" s="1"/>
      <c r="AB349" s="38"/>
      <c r="AC349" s="11">
        <f t="shared" si="83"/>
        <v>45637</v>
      </c>
      <c r="AD349" s="1"/>
      <c r="AE349" s="1"/>
      <c r="AF349" s="1"/>
      <c r="AG349" s="1"/>
      <c r="AH349" s="1"/>
      <c r="AI349" s="1"/>
      <c r="AJ349" s="1"/>
      <c r="AK349" s="38"/>
      <c r="AL349" s="11">
        <f t="shared" si="84"/>
        <v>45637</v>
      </c>
      <c r="AM349" s="1"/>
      <c r="AN349" s="1"/>
      <c r="AO349" s="1"/>
      <c r="AP349" s="1"/>
      <c r="AQ349" s="1"/>
      <c r="AR349" s="1"/>
      <c r="AS349" s="1"/>
      <c r="AT349" s="38"/>
      <c r="AU349" s="11">
        <f t="shared" si="85"/>
        <v>45637</v>
      </c>
      <c r="AV349" s="1"/>
      <c r="AW349" s="1"/>
      <c r="AX349" s="1"/>
      <c r="AY349" s="1"/>
      <c r="AZ349" s="1"/>
      <c r="BA349" s="1"/>
      <c r="BB349" s="1"/>
      <c r="BC349" s="38"/>
      <c r="BD349" s="11">
        <f t="shared" si="86"/>
        <v>45637</v>
      </c>
      <c r="BE349" s="1"/>
      <c r="BF349" s="1"/>
      <c r="BG349" s="1"/>
      <c r="BH349" s="1"/>
      <c r="BI349" s="1"/>
      <c r="BJ349" s="1"/>
      <c r="BK349" s="1"/>
      <c r="BL349" s="38"/>
      <c r="BM349" s="11">
        <f t="shared" si="87"/>
        <v>45637</v>
      </c>
      <c r="BN349" s="1"/>
      <c r="BO349" s="1"/>
      <c r="BP349" s="1"/>
      <c r="BQ349" s="1"/>
      <c r="BR349" s="1"/>
      <c r="BS349" s="1"/>
      <c r="BT349" s="1"/>
      <c r="BU349" s="38"/>
      <c r="BV349" s="11">
        <f t="shared" si="88"/>
        <v>45637</v>
      </c>
      <c r="BW349" s="1"/>
      <c r="BX349" s="1"/>
      <c r="BY349" s="1"/>
      <c r="BZ349" s="1"/>
      <c r="CA349" s="1"/>
      <c r="CB349" s="1"/>
      <c r="CC349" s="1"/>
      <c r="CD349" s="38"/>
      <c r="CE349" s="11">
        <f t="shared" si="89"/>
        <v>45637</v>
      </c>
      <c r="CF349" s="1"/>
      <c r="CG349" s="1"/>
      <c r="CH349" s="1"/>
      <c r="CI349" s="1"/>
      <c r="CJ349" s="1"/>
      <c r="CK349" s="1"/>
      <c r="CL349" s="1"/>
      <c r="CM349" s="38"/>
      <c r="CN349" s="11">
        <f t="shared" si="90"/>
        <v>45637</v>
      </c>
      <c r="CO349" s="1"/>
      <c r="CP349" s="1"/>
      <c r="CQ349" s="1"/>
      <c r="CR349" s="1"/>
      <c r="CS349" s="1"/>
      <c r="CT349" s="1"/>
      <c r="CU349" s="1"/>
      <c r="CV349" s="38"/>
      <c r="CW349" s="13">
        <f t="shared" si="91"/>
        <v>45637</v>
      </c>
      <c r="CX349" s="1"/>
      <c r="CY349" s="1"/>
      <c r="CZ349" s="1"/>
      <c r="DA349" s="1"/>
      <c r="DB349" s="1"/>
      <c r="DC349" s="1"/>
      <c r="DD349" s="1"/>
      <c r="DE349" s="38"/>
      <c r="DF349" s="13">
        <f t="shared" si="92"/>
        <v>45637</v>
      </c>
      <c r="DG349" s="1"/>
      <c r="DH349" s="1"/>
      <c r="DI349" s="1"/>
      <c r="DJ349" s="1"/>
      <c r="DK349" s="1"/>
      <c r="DL349" s="1"/>
      <c r="DM349" s="1"/>
      <c r="DN349" s="38"/>
      <c r="DO349" s="13">
        <f t="shared" si="93"/>
        <v>45637</v>
      </c>
      <c r="DP349" s="1"/>
      <c r="DQ349" s="1"/>
      <c r="DR349" s="1"/>
      <c r="DS349" s="1"/>
      <c r="DT349" s="1"/>
      <c r="DU349" s="1"/>
      <c r="DV349" s="1"/>
      <c r="DW349" s="38"/>
      <c r="DX349" s="13">
        <f t="shared" si="94"/>
        <v>45637</v>
      </c>
      <c r="DY349" s="1"/>
      <c r="DZ349" s="1"/>
      <c r="EA349" s="1"/>
      <c r="EB349" s="1"/>
      <c r="EC349" s="1"/>
      <c r="ED349" s="1"/>
      <c r="EE349" s="1"/>
      <c r="EF349" s="38"/>
      <c r="EG349" s="38"/>
      <c r="EH349" s="38"/>
      <c r="EI349" s="38"/>
      <c r="EJ349" s="38"/>
      <c r="EK349" s="38"/>
      <c r="EL349" s="38"/>
      <c r="EM349" s="38"/>
      <c r="EN349" s="38"/>
    </row>
    <row r="350" spans="1:144" x14ac:dyDescent="0.3">
      <c r="A350" s="268">
        <f t="shared" si="81"/>
        <v>0</v>
      </c>
      <c r="B350" s="11">
        <f t="shared" si="80"/>
        <v>45638</v>
      </c>
      <c r="C350" s="1"/>
      <c r="D350" s="1"/>
      <c r="E350" s="1"/>
      <c r="F350" s="1"/>
      <c r="G350" s="1"/>
      <c r="H350" s="1"/>
      <c r="I350" s="1"/>
      <c r="J350" s="38"/>
      <c r="K350" s="11">
        <f t="shared" si="95"/>
        <v>45638</v>
      </c>
      <c r="L350" s="1"/>
      <c r="M350" s="1"/>
      <c r="N350" s="1"/>
      <c r="O350" s="1"/>
      <c r="P350" s="1"/>
      <c r="Q350" s="1"/>
      <c r="R350" s="1"/>
      <c r="S350" s="38"/>
      <c r="T350" s="11">
        <f t="shared" si="82"/>
        <v>45638</v>
      </c>
      <c r="U350" s="1"/>
      <c r="V350" s="1"/>
      <c r="W350" s="1"/>
      <c r="X350" s="1"/>
      <c r="Y350" s="1"/>
      <c r="Z350" s="1"/>
      <c r="AA350" s="1"/>
      <c r="AB350" s="38"/>
      <c r="AC350" s="11">
        <f t="shared" si="83"/>
        <v>45638</v>
      </c>
      <c r="AD350" s="1"/>
      <c r="AE350" s="1"/>
      <c r="AF350" s="1"/>
      <c r="AG350" s="1"/>
      <c r="AH350" s="1"/>
      <c r="AI350" s="1"/>
      <c r="AJ350" s="1"/>
      <c r="AK350" s="38"/>
      <c r="AL350" s="11">
        <f t="shared" si="84"/>
        <v>45638</v>
      </c>
      <c r="AM350" s="1"/>
      <c r="AN350" s="1"/>
      <c r="AO350" s="1"/>
      <c r="AP350" s="1"/>
      <c r="AQ350" s="1"/>
      <c r="AR350" s="1"/>
      <c r="AS350" s="1"/>
      <c r="AT350" s="38"/>
      <c r="AU350" s="11">
        <f t="shared" si="85"/>
        <v>45638</v>
      </c>
      <c r="AV350" s="1"/>
      <c r="AW350" s="1"/>
      <c r="AX350" s="1"/>
      <c r="AY350" s="1"/>
      <c r="AZ350" s="1"/>
      <c r="BA350" s="1"/>
      <c r="BB350" s="1"/>
      <c r="BC350" s="38"/>
      <c r="BD350" s="11">
        <f t="shared" si="86"/>
        <v>45638</v>
      </c>
      <c r="BE350" s="1"/>
      <c r="BF350" s="1"/>
      <c r="BG350" s="1"/>
      <c r="BH350" s="1"/>
      <c r="BI350" s="1"/>
      <c r="BJ350" s="1"/>
      <c r="BK350" s="1"/>
      <c r="BL350" s="38"/>
      <c r="BM350" s="11">
        <f t="shared" si="87"/>
        <v>45638</v>
      </c>
      <c r="BN350" s="1"/>
      <c r="BO350" s="1"/>
      <c r="BP350" s="1"/>
      <c r="BQ350" s="1"/>
      <c r="BR350" s="1"/>
      <c r="BS350" s="1"/>
      <c r="BT350" s="1"/>
      <c r="BU350" s="38"/>
      <c r="BV350" s="11">
        <f t="shared" si="88"/>
        <v>45638</v>
      </c>
      <c r="BW350" s="1"/>
      <c r="BX350" s="1"/>
      <c r="BY350" s="1"/>
      <c r="BZ350" s="1"/>
      <c r="CA350" s="1"/>
      <c r="CB350" s="1"/>
      <c r="CC350" s="1"/>
      <c r="CD350" s="38"/>
      <c r="CE350" s="11">
        <f t="shared" si="89"/>
        <v>45638</v>
      </c>
      <c r="CF350" s="1"/>
      <c r="CG350" s="1"/>
      <c r="CH350" s="1"/>
      <c r="CI350" s="1"/>
      <c r="CJ350" s="1"/>
      <c r="CK350" s="1"/>
      <c r="CL350" s="1"/>
      <c r="CM350" s="38"/>
      <c r="CN350" s="11">
        <f t="shared" si="90"/>
        <v>45638</v>
      </c>
      <c r="CO350" s="1"/>
      <c r="CP350" s="1"/>
      <c r="CQ350" s="1"/>
      <c r="CR350" s="1"/>
      <c r="CS350" s="1"/>
      <c r="CT350" s="1"/>
      <c r="CU350" s="1"/>
      <c r="CV350" s="38"/>
      <c r="CW350" s="13">
        <f t="shared" si="91"/>
        <v>45638</v>
      </c>
      <c r="CX350" s="1"/>
      <c r="CY350" s="1"/>
      <c r="CZ350" s="1"/>
      <c r="DA350" s="1"/>
      <c r="DB350" s="1"/>
      <c r="DC350" s="1"/>
      <c r="DD350" s="1"/>
      <c r="DE350" s="38"/>
      <c r="DF350" s="13">
        <f t="shared" si="92"/>
        <v>45638</v>
      </c>
      <c r="DG350" s="1"/>
      <c r="DH350" s="1"/>
      <c r="DI350" s="1"/>
      <c r="DJ350" s="1"/>
      <c r="DK350" s="1"/>
      <c r="DL350" s="1"/>
      <c r="DM350" s="1"/>
      <c r="DN350" s="38"/>
      <c r="DO350" s="13">
        <f t="shared" si="93"/>
        <v>45638</v>
      </c>
      <c r="DP350" s="1"/>
      <c r="DQ350" s="1"/>
      <c r="DR350" s="1"/>
      <c r="DS350" s="1"/>
      <c r="DT350" s="1"/>
      <c r="DU350" s="1"/>
      <c r="DV350" s="1"/>
      <c r="DW350" s="38"/>
      <c r="DX350" s="13">
        <f t="shared" si="94"/>
        <v>45638</v>
      </c>
      <c r="DY350" s="1"/>
      <c r="DZ350" s="1"/>
      <c r="EA350" s="1"/>
      <c r="EB350" s="1"/>
      <c r="EC350" s="1"/>
      <c r="ED350" s="1"/>
      <c r="EE350" s="1"/>
      <c r="EF350" s="38"/>
      <c r="EG350" s="38"/>
      <c r="EH350" s="38"/>
      <c r="EI350" s="38"/>
      <c r="EJ350" s="38"/>
      <c r="EK350" s="38"/>
      <c r="EL350" s="38"/>
      <c r="EM350" s="38"/>
      <c r="EN350" s="38"/>
    </row>
    <row r="351" spans="1:144" x14ac:dyDescent="0.3">
      <c r="A351" s="268">
        <f t="shared" si="81"/>
        <v>0</v>
      </c>
      <c r="B351" s="11">
        <f t="shared" si="80"/>
        <v>45639</v>
      </c>
      <c r="C351" s="1"/>
      <c r="D351" s="1"/>
      <c r="E351" s="1"/>
      <c r="F351" s="1"/>
      <c r="G351" s="1"/>
      <c r="H351" s="1"/>
      <c r="I351" s="1"/>
      <c r="J351" s="38"/>
      <c r="K351" s="11">
        <f t="shared" si="95"/>
        <v>45639</v>
      </c>
      <c r="L351" s="1"/>
      <c r="M351" s="1"/>
      <c r="N351" s="1"/>
      <c r="O351" s="1"/>
      <c r="P351" s="1"/>
      <c r="Q351" s="1"/>
      <c r="R351" s="1"/>
      <c r="S351" s="38"/>
      <c r="T351" s="11">
        <f t="shared" si="82"/>
        <v>45639</v>
      </c>
      <c r="U351" s="1"/>
      <c r="V351" s="1"/>
      <c r="W351" s="1"/>
      <c r="X351" s="1"/>
      <c r="Y351" s="1"/>
      <c r="Z351" s="1"/>
      <c r="AA351" s="1"/>
      <c r="AB351" s="38"/>
      <c r="AC351" s="11">
        <f t="shared" si="83"/>
        <v>45639</v>
      </c>
      <c r="AD351" s="1"/>
      <c r="AE351" s="1"/>
      <c r="AF351" s="1"/>
      <c r="AG351" s="1"/>
      <c r="AH351" s="1"/>
      <c r="AI351" s="1"/>
      <c r="AJ351" s="1"/>
      <c r="AK351" s="38"/>
      <c r="AL351" s="11">
        <f t="shared" si="84"/>
        <v>45639</v>
      </c>
      <c r="AM351" s="1"/>
      <c r="AN351" s="1"/>
      <c r="AO351" s="1"/>
      <c r="AP351" s="1"/>
      <c r="AQ351" s="1"/>
      <c r="AR351" s="1"/>
      <c r="AS351" s="1"/>
      <c r="AT351" s="38"/>
      <c r="AU351" s="11">
        <f t="shared" si="85"/>
        <v>45639</v>
      </c>
      <c r="AV351" s="1"/>
      <c r="AW351" s="1"/>
      <c r="AX351" s="1"/>
      <c r="AY351" s="1"/>
      <c r="AZ351" s="1"/>
      <c r="BA351" s="1"/>
      <c r="BB351" s="1"/>
      <c r="BC351" s="38"/>
      <c r="BD351" s="11">
        <f t="shared" si="86"/>
        <v>45639</v>
      </c>
      <c r="BE351" s="1"/>
      <c r="BF351" s="1"/>
      <c r="BG351" s="1"/>
      <c r="BH351" s="1"/>
      <c r="BI351" s="1"/>
      <c r="BJ351" s="1"/>
      <c r="BK351" s="1"/>
      <c r="BL351" s="38"/>
      <c r="BM351" s="11">
        <f t="shared" si="87"/>
        <v>45639</v>
      </c>
      <c r="BN351" s="1"/>
      <c r="BO351" s="1"/>
      <c r="BP351" s="1"/>
      <c r="BQ351" s="1"/>
      <c r="BR351" s="1"/>
      <c r="BS351" s="1"/>
      <c r="BT351" s="1"/>
      <c r="BU351" s="38"/>
      <c r="BV351" s="11">
        <f t="shared" si="88"/>
        <v>45639</v>
      </c>
      <c r="BW351" s="1"/>
      <c r="BX351" s="1"/>
      <c r="BY351" s="1"/>
      <c r="BZ351" s="1"/>
      <c r="CA351" s="1"/>
      <c r="CB351" s="1"/>
      <c r="CC351" s="1"/>
      <c r="CD351" s="38"/>
      <c r="CE351" s="11">
        <f t="shared" si="89"/>
        <v>45639</v>
      </c>
      <c r="CF351" s="1"/>
      <c r="CG351" s="1"/>
      <c r="CH351" s="1"/>
      <c r="CI351" s="1"/>
      <c r="CJ351" s="1"/>
      <c r="CK351" s="1"/>
      <c r="CL351" s="1"/>
      <c r="CM351" s="38"/>
      <c r="CN351" s="11">
        <f t="shared" si="90"/>
        <v>45639</v>
      </c>
      <c r="CO351" s="1"/>
      <c r="CP351" s="1"/>
      <c r="CQ351" s="1"/>
      <c r="CR351" s="1"/>
      <c r="CS351" s="1"/>
      <c r="CT351" s="1"/>
      <c r="CU351" s="1"/>
      <c r="CV351" s="38"/>
      <c r="CW351" s="13">
        <f t="shared" si="91"/>
        <v>45639</v>
      </c>
      <c r="CX351" s="1"/>
      <c r="CY351" s="1"/>
      <c r="CZ351" s="1"/>
      <c r="DA351" s="1"/>
      <c r="DB351" s="1"/>
      <c r="DC351" s="1"/>
      <c r="DD351" s="1"/>
      <c r="DE351" s="38"/>
      <c r="DF351" s="13">
        <f t="shared" si="92"/>
        <v>45639</v>
      </c>
      <c r="DG351" s="1"/>
      <c r="DH351" s="1"/>
      <c r="DI351" s="1"/>
      <c r="DJ351" s="1"/>
      <c r="DK351" s="1"/>
      <c r="DL351" s="1"/>
      <c r="DM351" s="1"/>
      <c r="DN351" s="38"/>
      <c r="DO351" s="13">
        <f t="shared" si="93"/>
        <v>45639</v>
      </c>
      <c r="DP351" s="1"/>
      <c r="DQ351" s="1"/>
      <c r="DR351" s="1"/>
      <c r="DS351" s="1"/>
      <c r="DT351" s="1"/>
      <c r="DU351" s="1"/>
      <c r="DV351" s="1"/>
      <c r="DW351" s="38"/>
      <c r="DX351" s="13">
        <f t="shared" si="94"/>
        <v>45639</v>
      </c>
      <c r="DY351" s="1"/>
      <c r="DZ351" s="1"/>
      <c r="EA351" s="1"/>
      <c r="EB351" s="1"/>
      <c r="EC351" s="1"/>
      <c r="ED351" s="1"/>
      <c r="EE351" s="1"/>
      <c r="EF351" s="38"/>
      <c r="EG351" s="38"/>
      <c r="EH351" s="38"/>
      <c r="EI351" s="38"/>
      <c r="EJ351" s="38"/>
      <c r="EK351" s="38"/>
      <c r="EL351" s="38"/>
      <c r="EM351" s="38"/>
      <c r="EN351" s="38"/>
    </row>
    <row r="352" spans="1:144" x14ac:dyDescent="0.3">
      <c r="A352" s="268">
        <f t="shared" si="81"/>
        <v>0</v>
      </c>
      <c r="B352" s="11">
        <f t="shared" si="80"/>
        <v>45640</v>
      </c>
      <c r="C352" s="1"/>
      <c r="D352" s="1"/>
      <c r="E352" s="1"/>
      <c r="F352" s="1"/>
      <c r="G352" s="1"/>
      <c r="H352" s="1"/>
      <c r="I352" s="1"/>
      <c r="J352" s="60">
        <f>SUM(C339:C353)</f>
        <v>23</v>
      </c>
      <c r="K352" s="11">
        <f t="shared" si="95"/>
        <v>45640</v>
      </c>
      <c r="L352" s="1"/>
      <c r="M352" s="1"/>
      <c r="N352" s="1"/>
      <c r="O352" s="1"/>
      <c r="P352" s="1"/>
      <c r="Q352" s="1"/>
      <c r="R352" s="1"/>
      <c r="S352" s="60">
        <f>SUM(L339:L353)</f>
        <v>16</v>
      </c>
      <c r="T352" s="11">
        <f t="shared" si="82"/>
        <v>45640</v>
      </c>
      <c r="U352" s="1"/>
      <c r="V352" s="1"/>
      <c r="W352" s="1"/>
      <c r="X352" s="1"/>
      <c r="Y352" s="1"/>
      <c r="Z352" s="1"/>
      <c r="AA352" s="1"/>
      <c r="AB352" s="60">
        <f>SUM(U339:U353)</f>
        <v>13</v>
      </c>
      <c r="AC352" s="11">
        <f t="shared" si="83"/>
        <v>45640</v>
      </c>
      <c r="AD352" s="1"/>
      <c r="AE352" s="1"/>
      <c r="AF352" s="1"/>
      <c r="AG352" s="1"/>
      <c r="AH352" s="1"/>
      <c r="AI352" s="1"/>
      <c r="AJ352" s="1"/>
      <c r="AK352" s="60">
        <f>SUM(AD339:AD353)</f>
        <v>38</v>
      </c>
      <c r="AL352" s="11">
        <f t="shared" si="84"/>
        <v>45640</v>
      </c>
      <c r="AM352" s="1"/>
      <c r="AN352" s="1"/>
      <c r="AO352" s="1"/>
      <c r="AP352" s="1"/>
      <c r="AQ352" s="1"/>
      <c r="AR352" s="1"/>
      <c r="AS352" s="1"/>
      <c r="AT352" s="60">
        <f>SUM(AM339:AM353)</f>
        <v>31</v>
      </c>
      <c r="AU352" s="11">
        <f t="shared" si="85"/>
        <v>45640</v>
      </c>
      <c r="AV352" s="1"/>
      <c r="AW352" s="1"/>
      <c r="AX352" s="1"/>
      <c r="AY352" s="1"/>
      <c r="AZ352" s="1"/>
      <c r="BA352" s="1"/>
      <c r="BB352" s="1"/>
      <c r="BC352" s="60">
        <f>SUM(AV339:AV353)</f>
        <v>39</v>
      </c>
      <c r="BD352" s="11">
        <f t="shared" si="86"/>
        <v>45640</v>
      </c>
      <c r="BE352" s="1"/>
      <c r="BF352" s="1"/>
      <c r="BG352" s="1"/>
      <c r="BH352" s="1"/>
      <c r="BI352" s="1"/>
      <c r="BJ352" s="1"/>
      <c r="BK352" s="1"/>
      <c r="BL352" s="60">
        <f>SUM(BE339:BE353)</f>
        <v>35</v>
      </c>
      <c r="BM352" s="11">
        <f t="shared" si="87"/>
        <v>45640</v>
      </c>
      <c r="BN352" s="1"/>
      <c r="BO352" s="1"/>
      <c r="BP352" s="1"/>
      <c r="BQ352" s="1"/>
      <c r="BR352" s="1"/>
      <c r="BS352" s="1"/>
      <c r="BT352" s="1"/>
      <c r="BU352" s="60">
        <f>SUM(BN339:BN353)</f>
        <v>41</v>
      </c>
      <c r="BV352" s="11">
        <f t="shared" si="88"/>
        <v>45640</v>
      </c>
      <c r="BW352" s="1"/>
      <c r="BX352" s="1"/>
      <c r="BY352" s="1"/>
      <c r="BZ352" s="1"/>
      <c r="CA352" s="1"/>
      <c r="CB352" s="1"/>
      <c r="CC352" s="1"/>
      <c r="CD352" s="60">
        <f>SUM(BW339:BW353)</f>
        <v>0</v>
      </c>
      <c r="CE352" s="11">
        <f t="shared" si="89"/>
        <v>45640</v>
      </c>
      <c r="CF352" s="1"/>
      <c r="CG352" s="1"/>
      <c r="CH352" s="1"/>
      <c r="CI352" s="1"/>
      <c r="CJ352" s="1"/>
      <c r="CK352" s="1"/>
      <c r="CL352" s="1"/>
      <c r="CM352" s="60">
        <f>SUM(CF339:CF353)</f>
        <v>20</v>
      </c>
      <c r="CN352" s="11">
        <f t="shared" si="90"/>
        <v>45640</v>
      </c>
      <c r="CO352" s="1"/>
      <c r="CP352" s="1"/>
      <c r="CQ352" s="1"/>
      <c r="CR352" s="1"/>
      <c r="CS352" s="1"/>
      <c r="CT352" s="1"/>
      <c r="CU352" s="1"/>
      <c r="CV352" s="60">
        <f>SUM(CO339:CO353)</f>
        <v>44</v>
      </c>
      <c r="CW352" s="13">
        <f t="shared" si="91"/>
        <v>45640</v>
      </c>
      <c r="CX352" s="1"/>
      <c r="CY352" s="1"/>
      <c r="CZ352" s="1"/>
      <c r="DA352" s="1"/>
      <c r="DB352" s="1"/>
      <c r="DC352" s="1"/>
      <c r="DD352" s="1"/>
      <c r="DE352" s="60">
        <f>SUM(CX339:CX353)</f>
        <v>0</v>
      </c>
      <c r="DF352" s="13">
        <f t="shared" si="92"/>
        <v>45640</v>
      </c>
      <c r="DG352" s="1"/>
      <c r="DH352" s="1"/>
      <c r="DI352" s="1"/>
      <c r="DJ352" s="1"/>
      <c r="DK352" s="1"/>
      <c r="DL352" s="1"/>
      <c r="DM352" s="1"/>
      <c r="DN352" s="60">
        <f>SUM(DG339:DG353)</f>
        <v>0</v>
      </c>
      <c r="DO352" s="13">
        <f t="shared" si="93"/>
        <v>45640</v>
      </c>
      <c r="DP352" s="1"/>
      <c r="DQ352" s="1"/>
      <c r="DR352" s="1"/>
      <c r="DS352" s="1"/>
      <c r="DT352" s="1"/>
      <c r="DU352" s="1"/>
      <c r="DV352" s="1"/>
      <c r="DW352" s="60">
        <f>SUM(DP339:DP353)</f>
        <v>0</v>
      </c>
      <c r="DX352" s="13">
        <f t="shared" si="94"/>
        <v>45640</v>
      </c>
      <c r="DY352" s="1"/>
      <c r="DZ352" s="1"/>
      <c r="EA352" s="1"/>
      <c r="EB352" s="1"/>
      <c r="EC352" s="1"/>
      <c r="ED352" s="1"/>
      <c r="EE352" s="1"/>
      <c r="EF352" s="60">
        <f>SUM(DY339:DY353)</f>
        <v>0</v>
      </c>
      <c r="EG352" s="38"/>
      <c r="EH352" s="38"/>
      <c r="EI352" s="38"/>
      <c r="EJ352" s="38"/>
      <c r="EK352" s="38"/>
      <c r="EL352" s="38"/>
      <c r="EM352" s="38"/>
      <c r="EN352" s="38"/>
    </row>
    <row r="353" spans="1:144" x14ac:dyDescent="0.3">
      <c r="A353" s="268">
        <f t="shared" si="81"/>
        <v>0</v>
      </c>
      <c r="B353" s="11">
        <f t="shared" si="80"/>
        <v>45641</v>
      </c>
      <c r="C353" s="1"/>
      <c r="D353" s="1"/>
      <c r="E353" s="1"/>
      <c r="F353" s="1"/>
      <c r="G353" s="1"/>
      <c r="H353" s="1"/>
      <c r="I353" s="1"/>
      <c r="J353" s="102">
        <f>SUM(D339:G353)</f>
        <v>2580.0300000000002</v>
      </c>
      <c r="K353" s="11">
        <f t="shared" si="95"/>
        <v>45641</v>
      </c>
      <c r="L353" s="1"/>
      <c r="M353" s="1"/>
      <c r="N353" s="1"/>
      <c r="O353" s="1"/>
      <c r="P353" s="1"/>
      <c r="Q353" s="1"/>
      <c r="R353" s="1"/>
      <c r="S353" s="102">
        <f>SUM(M339:P353)</f>
        <v>2047.15</v>
      </c>
      <c r="T353" s="11">
        <f t="shared" si="82"/>
        <v>45641</v>
      </c>
      <c r="U353" s="1"/>
      <c r="V353" s="1"/>
      <c r="W353" s="1"/>
      <c r="X353" s="1"/>
      <c r="Y353" s="1"/>
      <c r="Z353" s="1"/>
      <c r="AA353" s="1"/>
      <c r="AB353" s="102">
        <f>SUM(V339:Y353)</f>
        <v>1267.3399999999999</v>
      </c>
      <c r="AC353" s="11">
        <f t="shared" si="83"/>
        <v>45641</v>
      </c>
      <c r="AD353" s="1"/>
      <c r="AE353" s="1"/>
      <c r="AF353" s="1"/>
      <c r="AG353" s="1"/>
      <c r="AH353" s="1"/>
      <c r="AI353" s="1"/>
      <c r="AJ353" s="1"/>
      <c r="AK353" s="102">
        <f>SUM(AE339:AH353)</f>
        <v>4256.6499999999996</v>
      </c>
      <c r="AL353" s="11">
        <f t="shared" si="84"/>
        <v>45641</v>
      </c>
      <c r="AM353" s="1"/>
      <c r="AN353" s="1"/>
      <c r="AO353" s="1"/>
      <c r="AP353" s="1"/>
      <c r="AQ353" s="1"/>
      <c r="AR353" s="1"/>
      <c r="AS353" s="1"/>
      <c r="AT353" s="102">
        <f>SUM(AN339:AQ353)</f>
        <v>4168.18</v>
      </c>
      <c r="AU353" s="11">
        <f t="shared" si="85"/>
        <v>45641</v>
      </c>
      <c r="AV353" s="1"/>
      <c r="AW353" s="1"/>
      <c r="AX353" s="1"/>
      <c r="AY353" s="1"/>
      <c r="AZ353" s="1"/>
      <c r="BA353" s="1"/>
      <c r="BB353" s="1"/>
      <c r="BC353" s="102">
        <f>SUM(AW339:AZ353)</f>
        <v>2658.01</v>
      </c>
      <c r="BD353" s="11">
        <f t="shared" si="86"/>
        <v>45641</v>
      </c>
      <c r="BE353" s="1"/>
      <c r="BF353" s="1"/>
      <c r="BG353" s="1"/>
      <c r="BH353" s="1"/>
      <c r="BI353" s="1"/>
      <c r="BJ353" s="1"/>
      <c r="BK353" s="1"/>
      <c r="BL353" s="102">
        <f>SUM(BF339:BI353)</f>
        <v>4456.67</v>
      </c>
      <c r="BM353" s="11">
        <f t="shared" si="87"/>
        <v>45641</v>
      </c>
      <c r="BN353" s="1"/>
      <c r="BO353" s="1"/>
      <c r="BP353" s="1"/>
      <c r="BQ353" s="1"/>
      <c r="BR353" s="1"/>
      <c r="BS353" s="1"/>
      <c r="BT353" s="1"/>
      <c r="BU353" s="102">
        <f>SUM(BO339:BR353)</f>
        <v>5187.41</v>
      </c>
      <c r="BV353" s="11">
        <f t="shared" si="88"/>
        <v>45641</v>
      </c>
      <c r="BW353" s="1"/>
      <c r="BX353" s="1"/>
      <c r="BY353" s="1"/>
      <c r="BZ353" s="1"/>
      <c r="CA353" s="1"/>
      <c r="CB353" s="1"/>
      <c r="CC353" s="1"/>
      <c r="CD353" s="102">
        <f>SUM(BX339:CA353)</f>
        <v>0</v>
      </c>
      <c r="CE353" s="11">
        <f t="shared" si="89"/>
        <v>45641</v>
      </c>
      <c r="CF353" s="1"/>
      <c r="CG353" s="1"/>
      <c r="CH353" s="1"/>
      <c r="CI353" s="1"/>
      <c r="CJ353" s="1"/>
      <c r="CK353" s="1"/>
      <c r="CL353" s="1"/>
      <c r="CM353" s="102">
        <f>SUM(CG339:CJ353)</f>
        <v>2312.2199999999998</v>
      </c>
      <c r="CN353" s="11">
        <f t="shared" si="90"/>
        <v>45641</v>
      </c>
      <c r="CO353" s="1"/>
      <c r="CP353" s="1"/>
      <c r="CQ353" s="1"/>
      <c r="CR353" s="1"/>
      <c r="CS353" s="1"/>
      <c r="CT353" s="1"/>
      <c r="CU353" s="1"/>
      <c r="CV353" s="102">
        <f>SUM(CP339:CS353)</f>
        <v>5303.7400000000007</v>
      </c>
      <c r="CW353" s="13">
        <f t="shared" si="91"/>
        <v>45641</v>
      </c>
      <c r="CX353" s="1"/>
      <c r="CY353" s="1"/>
      <c r="CZ353" s="1"/>
      <c r="DA353" s="1"/>
      <c r="DB353" s="1"/>
      <c r="DC353" s="1"/>
      <c r="DD353" s="1"/>
      <c r="DE353" s="102">
        <f>SUM(CY339:DB353)</f>
        <v>0</v>
      </c>
      <c r="DF353" s="13">
        <f t="shared" si="92"/>
        <v>45641</v>
      </c>
      <c r="DG353" s="1"/>
      <c r="DH353" s="1"/>
      <c r="DI353" s="1"/>
      <c r="DJ353" s="1"/>
      <c r="DK353" s="1"/>
      <c r="DL353" s="1"/>
      <c r="DM353" s="1"/>
      <c r="DN353" s="102">
        <f>SUM(DH339:DK353)</f>
        <v>0</v>
      </c>
      <c r="DO353" s="13">
        <f t="shared" si="93"/>
        <v>45641</v>
      </c>
      <c r="DP353" s="1"/>
      <c r="DQ353" s="1"/>
      <c r="DR353" s="1"/>
      <c r="DS353" s="1"/>
      <c r="DT353" s="1"/>
      <c r="DU353" s="1"/>
      <c r="DV353" s="1"/>
      <c r="DW353" s="102">
        <f>SUM(DQ339:DT353)</f>
        <v>0</v>
      </c>
      <c r="DX353" s="13">
        <f t="shared" si="94"/>
        <v>45641</v>
      </c>
      <c r="DY353" s="1"/>
      <c r="DZ353" s="1"/>
      <c r="EA353" s="1"/>
      <c r="EB353" s="1"/>
      <c r="EC353" s="1"/>
      <c r="ED353" s="1"/>
      <c r="EE353" s="1"/>
      <c r="EF353" s="102">
        <f>SUM(DZ339:EC353)</f>
        <v>0</v>
      </c>
      <c r="EG353" s="38"/>
      <c r="EH353" s="38"/>
      <c r="EI353" s="38"/>
      <c r="EJ353" s="38"/>
      <c r="EK353" s="38"/>
      <c r="EL353" s="38"/>
      <c r="EM353" s="38"/>
      <c r="EN353" s="38"/>
    </row>
    <row r="354" spans="1:144" x14ac:dyDescent="0.3">
      <c r="A354" s="268">
        <f t="shared" si="81"/>
        <v>0</v>
      </c>
      <c r="B354" s="11">
        <f t="shared" si="80"/>
        <v>45642</v>
      </c>
      <c r="C354" s="1"/>
      <c r="D354" s="1"/>
      <c r="E354" s="1"/>
      <c r="F354" s="1"/>
      <c r="G354" s="1"/>
      <c r="H354" s="1"/>
      <c r="I354" s="1"/>
      <c r="J354" s="38"/>
      <c r="K354" s="11">
        <f t="shared" si="95"/>
        <v>45642</v>
      </c>
      <c r="L354" s="1"/>
      <c r="M354" s="1"/>
      <c r="N354" s="1"/>
      <c r="O354" s="1"/>
      <c r="P354" s="1"/>
      <c r="Q354" s="1"/>
      <c r="R354" s="1"/>
      <c r="S354" s="38"/>
      <c r="T354" s="11">
        <f t="shared" si="82"/>
        <v>45642</v>
      </c>
      <c r="U354" s="1"/>
      <c r="V354" s="1"/>
      <c r="W354" s="1"/>
      <c r="X354" s="1"/>
      <c r="Y354" s="1"/>
      <c r="Z354" s="1"/>
      <c r="AA354" s="1"/>
      <c r="AB354" s="38"/>
      <c r="AC354" s="11">
        <f t="shared" si="83"/>
        <v>45642</v>
      </c>
      <c r="AD354" s="1"/>
      <c r="AE354" s="1"/>
      <c r="AF354" s="1"/>
      <c r="AG354" s="1"/>
      <c r="AH354" s="1"/>
      <c r="AI354" s="1"/>
      <c r="AJ354" s="1"/>
      <c r="AK354" s="38"/>
      <c r="AL354" s="11">
        <f t="shared" si="84"/>
        <v>45642</v>
      </c>
      <c r="AM354" s="1"/>
      <c r="AN354" s="1"/>
      <c r="AO354" s="1"/>
      <c r="AP354" s="1"/>
      <c r="AQ354" s="1"/>
      <c r="AR354" s="1"/>
      <c r="AS354" s="1"/>
      <c r="AT354" s="38"/>
      <c r="AU354" s="11">
        <f t="shared" si="85"/>
        <v>45642</v>
      </c>
      <c r="AV354" s="1"/>
      <c r="AW354" s="1"/>
      <c r="AX354" s="1"/>
      <c r="AY354" s="1"/>
      <c r="AZ354" s="1"/>
      <c r="BA354" s="1"/>
      <c r="BB354" s="1"/>
      <c r="BC354" s="38"/>
      <c r="BD354" s="11">
        <f t="shared" si="86"/>
        <v>45642</v>
      </c>
      <c r="BE354" s="1"/>
      <c r="BF354" s="1"/>
      <c r="BG354" s="1"/>
      <c r="BH354" s="1"/>
      <c r="BI354" s="1"/>
      <c r="BJ354" s="1"/>
      <c r="BK354" s="1"/>
      <c r="BL354" s="38"/>
      <c r="BM354" s="11">
        <f t="shared" si="87"/>
        <v>45642</v>
      </c>
      <c r="BN354" s="1"/>
      <c r="BO354" s="1"/>
      <c r="BP354" s="1"/>
      <c r="BQ354" s="1"/>
      <c r="BR354" s="1"/>
      <c r="BS354" s="1"/>
      <c r="BT354" s="1"/>
      <c r="BU354" s="38"/>
      <c r="BV354" s="11">
        <f t="shared" si="88"/>
        <v>45642</v>
      </c>
      <c r="BW354" s="1"/>
      <c r="BX354" s="1"/>
      <c r="BY354" s="1"/>
      <c r="BZ354" s="1"/>
      <c r="CA354" s="1"/>
      <c r="CB354" s="1"/>
      <c r="CC354" s="1"/>
      <c r="CD354" s="38"/>
      <c r="CE354" s="11">
        <f t="shared" si="89"/>
        <v>45642</v>
      </c>
      <c r="CF354" s="1"/>
      <c r="CG354" s="1"/>
      <c r="CH354" s="1"/>
      <c r="CI354" s="1"/>
      <c r="CJ354" s="1"/>
      <c r="CK354" s="1"/>
      <c r="CL354" s="1"/>
      <c r="CM354" s="38"/>
      <c r="CN354" s="11">
        <f t="shared" si="90"/>
        <v>45642</v>
      </c>
      <c r="CO354" s="1"/>
      <c r="CP354" s="1"/>
      <c r="CQ354" s="1"/>
      <c r="CR354" s="1"/>
      <c r="CS354" s="1"/>
      <c r="CT354" s="1"/>
      <c r="CU354" s="1"/>
      <c r="CV354" s="38"/>
      <c r="CW354" s="13">
        <f t="shared" si="91"/>
        <v>45642</v>
      </c>
      <c r="CX354" s="1"/>
      <c r="CY354" s="1"/>
      <c r="CZ354" s="1"/>
      <c r="DA354" s="1"/>
      <c r="DB354" s="1"/>
      <c r="DC354" s="1"/>
      <c r="DD354" s="1"/>
      <c r="DE354" s="38"/>
      <c r="DF354" s="13">
        <f t="shared" si="92"/>
        <v>45642</v>
      </c>
      <c r="DG354" s="1"/>
      <c r="DH354" s="1"/>
      <c r="DI354" s="1"/>
      <c r="DJ354" s="1"/>
      <c r="DK354" s="1"/>
      <c r="DL354" s="1"/>
      <c r="DM354" s="1"/>
      <c r="DN354" s="38"/>
      <c r="DO354" s="13">
        <f t="shared" si="93"/>
        <v>45642</v>
      </c>
      <c r="DP354" s="1"/>
      <c r="DQ354" s="1"/>
      <c r="DR354" s="1"/>
      <c r="DS354" s="1"/>
      <c r="DT354" s="1"/>
      <c r="DU354" s="1"/>
      <c r="DV354" s="1"/>
      <c r="DW354" s="38"/>
      <c r="DX354" s="13">
        <f t="shared" si="94"/>
        <v>45642</v>
      </c>
      <c r="DY354" s="1"/>
      <c r="DZ354" s="1"/>
      <c r="EA354" s="1"/>
      <c r="EB354" s="1"/>
      <c r="EC354" s="1"/>
      <c r="ED354" s="1"/>
      <c r="EE354" s="1"/>
      <c r="EF354" s="38"/>
      <c r="EG354" s="38"/>
      <c r="EH354" s="38"/>
      <c r="EI354" s="38"/>
      <c r="EJ354" s="38"/>
      <c r="EK354" s="38"/>
      <c r="EL354" s="38"/>
      <c r="EM354" s="38"/>
      <c r="EN354" s="38"/>
    </row>
    <row r="355" spans="1:144" x14ac:dyDescent="0.3">
      <c r="A355" s="268">
        <f t="shared" si="81"/>
        <v>0</v>
      </c>
      <c r="B355" s="11">
        <f t="shared" si="80"/>
        <v>45643</v>
      </c>
      <c r="C355" s="1"/>
      <c r="D355" s="1"/>
      <c r="E355" s="1"/>
      <c r="F355" s="1"/>
      <c r="G355" s="1"/>
      <c r="H355" s="1"/>
      <c r="I355" s="1"/>
      <c r="J355" s="38"/>
      <c r="K355" s="11">
        <f t="shared" si="95"/>
        <v>45643</v>
      </c>
      <c r="L355" s="1"/>
      <c r="M355" s="1"/>
      <c r="N355" s="1"/>
      <c r="O355" s="1"/>
      <c r="P355" s="1"/>
      <c r="Q355" s="1"/>
      <c r="R355" s="1"/>
      <c r="S355" s="38"/>
      <c r="T355" s="11">
        <f t="shared" si="82"/>
        <v>45643</v>
      </c>
      <c r="U355" s="1"/>
      <c r="V355" s="1"/>
      <c r="W355" s="1"/>
      <c r="X355" s="1"/>
      <c r="Y355" s="1"/>
      <c r="Z355" s="1"/>
      <c r="AA355" s="1"/>
      <c r="AB355" s="38"/>
      <c r="AC355" s="11">
        <f t="shared" si="83"/>
        <v>45643</v>
      </c>
      <c r="AD355" s="1"/>
      <c r="AE355" s="276"/>
      <c r="AF355" s="1"/>
      <c r="AG355" s="1"/>
      <c r="AH355" s="1"/>
      <c r="AI355" s="1"/>
      <c r="AJ355" s="1"/>
      <c r="AK355" s="38"/>
      <c r="AL355" s="11">
        <f t="shared" si="84"/>
        <v>45643</v>
      </c>
      <c r="AM355" s="1"/>
      <c r="AN355" s="1"/>
      <c r="AO355" s="1"/>
      <c r="AP355" s="1"/>
      <c r="AQ355" s="1"/>
      <c r="AR355" s="1"/>
      <c r="AS355" s="1"/>
      <c r="AT355" s="38"/>
      <c r="AU355" s="11">
        <f t="shared" si="85"/>
        <v>45643</v>
      </c>
      <c r="AV355" s="1"/>
      <c r="AW355" s="1"/>
      <c r="AX355" s="1"/>
      <c r="AY355" s="1"/>
      <c r="AZ355" s="1"/>
      <c r="BA355" s="1"/>
      <c r="BB355" s="1"/>
      <c r="BC355" s="38"/>
      <c r="BD355" s="11">
        <f t="shared" si="86"/>
        <v>45643</v>
      </c>
      <c r="BE355" s="1"/>
      <c r="BF355" s="1"/>
      <c r="BG355" s="1"/>
      <c r="BH355" s="1"/>
      <c r="BI355" s="1"/>
      <c r="BJ355" s="1"/>
      <c r="BK355" s="1"/>
      <c r="BL355" s="38"/>
      <c r="BM355" s="11">
        <f t="shared" si="87"/>
        <v>45643</v>
      </c>
      <c r="BN355" s="1"/>
      <c r="BO355" s="1"/>
      <c r="BP355" s="1"/>
      <c r="BQ355" s="1"/>
      <c r="BR355" s="1"/>
      <c r="BS355" s="1"/>
      <c r="BT355" s="1"/>
      <c r="BU355" s="38"/>
      <c r="BV355" s="11">
        <f t="shared" si="88"/>
        <v>45643</v>
      </c>
      <c r="BW355" s="1"/>
      <c r="BX355" s="1"/>
      <c r="BY355" s="1"/>
      <c r="BZ355" s="1"/>
      <c r="CA355" s="1"/>
      <c r="CB355" s="1"/>
      <c r="CC355" s="1"/>
      <c r="CD355" s="38"/>
      <c r="CE355" s="11">
        <f t="shared" si="89"/>
        <v>45643</v>
      </c>
      <c r="CF355" s="1"/>
      <c r="CG355" s="1"/>
      <c r="CH355" s="1"/>
      <c r="CI355" s="1"/>
      <c r="CJ355" s="1"/>
      <c r="CK355" s="1"/>
      <c r="CL355" s="1"/>
      <c r="CM355" s="38"/>
      <c r="CN355" s="11">
        <f t="shared" si="90"/>
        <v>45643</v>
      </c>
      <c r="CO355" s="1"/>
      <c r="CP355" s="1"/>
      <c r="CQ355" s="1"/>
      <c r="CR355" s="1"/>
      <c r="CS355" s="1"/>
      <c r="CT355" s="1"/>
      <c r="CU355" s="1"/>
      <c r="CV355" s="38"/>
      <c r="CW355" s="13">
        <f t="shared" si="91"/>
        <v>45643</v>
      </c>
      <c r="CX355" s="1"/>
      <c r="CY355" s="1"/>
      <c r="CZ355" s="1"/>
      <c r="DA355" s="1"/>
      <c r="DB355" s="1"/>
      <c r="DC355" s="1"/>
      <c r="DD355" s="1"/>
      <c r="DE355" s="38"/>
      <c r="DF355" s="13">
        <f t="shared" si="92"/>
        <v>45643</v>
      </c>
      <c r="DG355" s="1"/>
      <c r="DH355" s="1"/>
      <c r="DI355" s="1"/>
      <c r="DJ355" s="1"/>
      <c r="DK355" s="1"/>
      <c r="DL355" s="1"/>
      <c r="DM355" s="1"/>
      <c r="DN355" s="38"/>
      <c r="DO355" s="13">
        <f t="shared" si="93"/>
        <v>45643</v>
      </c>
      <c r="DP355" s="1"/>
      <c r="DQ355" s="1"/>
      <c r="DR355" s="1"/>
      <c r="DS355" s="1"/>
      <c r="DT355" s="1"/>
      <c r="DU355" s="1"/>
      <c r="DV355" s="1"/>
      <c r="DW355" s="38"/>
      <c r="DX355" s="13">
        <f t="shared" si="94"/>
        <v>45643</v>
      </c>
      <c r="DY355" s="1"/>
      <c r="DZ355" s="1"/>
      <c r="EA355" s="1"/>
      <c r="EB355" s="1"/>
      <c r="EC355" s="1"/>
      <c r="ED355" s="1"/>
      <c r="EE355" s="1"/>
      <c r="EF355" s="38"/>
      <c r="EG355" s="38"/>
      <c r="EH355" s="38"/>
      <c r="EI355" s="38"/>
      <c r="EJ355" s="38"/>
      <c r="EK355" s="38"/>
      <c r="EL355" s="38"/>
      <c r="EM355" s="38"/>
      <c r="EN355" s="38"/>
    </row>
    <row r="356" spans="1:144" x14ac:dyDescent="0.3">
      <c r="A356" s="268">
        <f t="shared" si="81"/>
        <v>0</v>
      </c>
      <c r="B356" s="11">
        <f t="shared" si="80"/>
        <v>45644</v>
      </c>
      <c r="C356" s="1"/>
      <c r="D356" s="1"/>
      <c r="E356" s="1"/>
      <c r="F356" s="1"/>
      <c r="G356" s="1"/>
      <c r="H356" s="1"/>
      <c r="I356" s="1"/>
      <c r="J356" s="38"/>
      <c r="K356" s="11">
        <f t="shared" si="95"/>
        <v>45644</v>
      </c>
      <c r="L356" s="1"/>
      <c r="M356" s="1"/>
      <c r="N356" s="1"/>
      <c r="O356" s="1"/>
      <c r="P356" s="1"/>
      <c r="Q356" s="1"/>
      <c r="R356" s="1"/>
      <c r="S356" s="38"/>
      <c r="T356" s="11">
        <f t="shared" si="82"/>
        <v>45644</v>
      </c>
      <c r="U356" s="1"/>
      <c r="V356" s="272"/>
      <c r="W356" s="1"/>
      <c r="X356" s="1"/>
      <c r="Y356" s="1"/>
      <c r="Z356" s="1"/>
      <c r="AA356" s="1"/>
      <c r="AB356" s="38"/>
      <c r="AC356" s="11">
        <f t="shared" si="83"/>
        <v>45644</v>
      </c>
      <c r="AD356" s="1"/>
      <c r="AE356" s="1"/>
      <c r="AF356" s="1"/>
      <c r="AG356" s="1"/>
      <c r="AH356" s="1"/>
      <c r="AI356" s="1"/>
      <c r="AJ356" s="1"/>
      <c r="AK356" s="38"/>
      <c r="AL356" s="11">
        <f t="shared" si="84"/>
        <v>45644</v>
      </c>
      <c r="AM356" s="1"/>
      <c r="AN356" s="1"/>
      <c r="AO356" s="1"/>
      <c r="AP356" s="1"/>
      <c r="AQ356" s="1"/>
      <c r="AR356" s="1"/>
      <c r="AS356" s="1"/>
      <c r="AT356" s="38"/>
      <c r="AU356" s="11">
        <f t="shared" si="85"/>
        <v>45644</v>
      </c>
      <c r="AV356" s="1"/>
      <c r="AW356" s="1"/>
      <c r="AX356" s="1"/>
      <c r="AY356" s="1"/>
      <c r="AZ356" s="1"/>
      <c r="BA356" s="1"/>
      <c r="BB356" s="1"/>
      <c r="BC356" s="38"/>
      <c r="BD356" s="11">
        <f t="shared" si="86"/>
        <v>45644</v>
      </c>
      <c r="BE356" s="1"/>
      <c r="BF356" s="1"/>
      <c r="BG356" s="1"/>
      <c r="BH356" s="1"/>
      <c r="BI356" s="1"/>
      <c r="BJ356" s="1"/>
      <c r="BK356" s="1"/>
      <c r="BL356" s="38"/>
      <c r="BM356" s="11">
        <f t="shared" si="87"/>
        <v>45644</v>
      </c>
      <c r="BN356" s="1"/>
      <c r="BO356" s="1"/>
      <c r="BP356" s="1"/>
      <c r="BQ356" s="1"/>
      <c r="BR356" s="1"/>
      <c r="BS356" s="1"/>
      <c r="BT356" s="1"/>
      <c r="BU356" s="38"/>
      <c r="BV356" s="11">
        <f t="shared" si="88"/>
        <v>45644</v>
      </c>
      <c r="BW356" s="1"/>
      <c r="BX356" s="1"/>
      <c r="BY356" s="1"/>
      <c r="BZ356" s="1"/>
      <c r="CA356" s="1"/>
      <c r="CB356" s="1"/>
      <c r="CC356" s="1"/>
      <c r="CD356" s="38"/>
      <c r="CE356" s="11">
        <f t="shared" si="89"/>
        <v>45644</v>
      </c>
      <c r="CF356" s="1"/>
      <c r="CG356" s="1"/>
      <c r="CH356" s="1"/>
      <c r="CI356" s="1"/>
      <c r="CJ356" s="1"/>
      <c r="CK356" s="1"/>
      <c r="CL356" s="1"/>
      <c r="CM356" s="38"/>
      <c r="CN356" s="11">
        <f t="shared" si="90"/>
        <v>45644</v>
      </c>
      <c r="CO356" s="1"/>
      <c r="CP356" s="1"/>
      <c r="CQ356" s="1"/>
      <c r="CR356" s="1"/>
      <c r="CS356" s="1"/>
      <c r="CT356" s="1"/>
      <c r="CU356" s="1"/>
      <c r="CV356" s="38"/>
      <c r="CW356" s="13">
        <f t="shared" si="91"/>
        <v>45644</v>
      </c>
      <c r="CX356" s="1"/>
      <c r="CY356" s="1"/>
      <c r="CZ356" s="1"/>
      <c r="DA356" s="1"/>
      <c r="DB356" s="1"/>
      <c r="DC356" s="1"/>
      <c r="DD356" s="1"/>
      <c r="DE356" s="38"/>
      <c r="DF356" s="13">
        <f t="shared" si="92"/>
        <v>45644</v>
      </c>
      <c r="DG356" s="1"/>
      <c r="DH356" s="1"/>
      <c r="DI356" s="1"/>
      <c r="DJ356" s="1"/>
      <c r="DK356" s="1"/>
      <c r="DL356" s="1"/>
      <c r="DM356" s="1"/>
      <c r="DN356" s="38"/>
      <c r="DO356" s="13">
        <f t="shared" si="93"/>
        <v>45644</v>
      </c>
      <c r="DP356" s="1"/>
      <c r="DQ356" s="1"/>
      <c r="DR356" s="1"/>
      <c r="DS356" s="1"/>
      <c r="DT356" s="1"/>
      <c r="DU356" s="1"/>
      <c r="DV356" s="1"/>
      <c r="DW356" s="38"/>
      <c r="DX356" s="13">
        <f t="shared" si="94"/>
        <v>45644</v>
      </c>
      <c r="DY356" s="1"/>
      <c r="DZ356" s="1"/>
      <c r="EA356" s="1"/>
      <c r="EB356" s="1"/>
      <c r="EC356" s="1"/>
      <c r="ED356" s="1"/>
      <c r="EE356" s="1"/>
      <c r="EF356" s="38"/>
      <c r="EG356" s="38"/>
      <c r="EH356" s="38"/>
      <c r="EI356" s="38"/>
      <c r="EJ356" s="38"/>
      <c r="EK356" s="38"/>
      <c r="EL356" s="38"/>
      <c r="EM356" s="38"/>
      <c r="EN356" s="38"/>
    </row>
    <row r="357" spans="1:144" x14ac:dyDescent="0.3">
      <c r="A357" s="268">
        <f t="shared" si="81"/>
        <v>0</v>
      </c>
      <c r="B357" s="11">
        <f t="shared" si="80"/>
        <v>45645</v>
      </c>
      <c r="C357" s="1"/>
      <c r="D357" s="1"/>
      <c r="E357" s="1"/>
      <c r="F357" s="1"/>
      <c r="G357" s="1"/>
      <c r="H357" s="1"/>
      <c r="I357" s="1"/>
      <c r="J357" s="38"/>
      <c r="K357" s="11">
        <f t="shared" si="95"/>
        <v>45645</v>
      </c>
      <c r="L357" s="1"/>
      <c r="M357" s="1"/>
      <c r="N357" s="1"/>
      <c r="O357" s="1"/>
      <c r="P357" s="1"/>
      <c r="Q357" s="1"/>
      <c r="R357" s="1"/>
      <c r="S357" s="38"/>
      <c r="T357" s="11">
        <f t="shared" si="82"/>
        <v>45645</v>
      </c>
      <c r="U357" s="1"/>
      <c r="V357" s="272"/>
      <c r="W357" s="1"/>
      <c r="X357" s="1"/>
      <c r="Y357" s="1"/>
      <c r="Z357" s="1"/>
      <c r="AA357" s="1"/>
      <c r="AB357" s="38"/>
      <c r="AC357" s="11">
        <f t="shared" si="83"/>
        <v>45645</v>
      </c>
      <c r="AD357" s="1"/>
      <c r="AE357" s="1"/>
      <c r="AF357" s="1"/>
      <c r="AG357" s="1"/>
      <c r="AH357" s="1"/>
      <c r="AI357" s="1"/>
      <c r="AJ357" s="1"/>
      <c r="AK357" s="38"/>
      <c r="AL357" s="11">
        <f t="shared" si="84"/>
        <v>45645</v>
      </c>
      <c r="AM357" s="1"/>
      <c r="AN357" s="1"/>
      <c r="AO357" s="1"/>
      <c r="AP357" s="1"/>
      <c r="AQ357" s="1"/>
      <c r="AR357" s="1"/>
      <c r="AS357" s="1"/>
      <c r="AT357" s="38"/>
      <c r="AU357" s="11">
        <f t="shared" si="85"/>
        <v>45645</v>
      </c>
      <c r="AV357" s="1"/>
      <c r="AW357" s="1"/>
      <c r="AX357" s="1"/>
      <c r="AY357" s="1"/>
      <c r="AZ357" s="1"/>
      <c r="BA357" s="1"/>
      <c r="BB357" s="1"/>
      <c r="BC357" s="38"/>
      <c r="BD357" s="11">
        <f t="shared" si="86"/>
        <v>45645</v>
      </c>
      <c r="BE357" s="1"/>
      <c r="BF357" s="1"/>
      <c r="BG357" s="1"/>
      <c r="BH357" s="1"/>
      <c r="BI357" s="1"/>
      <c r="BJ357" s="1"/>
      <c r="BK357" s="1"/>
      <c r="BL357" s="38"/>
      <c r="BM357" s="11">
        <f t="shared" si="87"/>
        <v>45645</v>
      </c>
      <c r="BN357" s="1"/>
      <c r="BO357" s="1"/>
      <c r="BP357" s="1"/>
      <c r="BQ357" s="1"/>
      <c r="BR357" s="1"/>
      <c r="BS357" s="1"/>
      <c r="BT357" s="1"/>
      <c r="BU357" s="38"/>
      <c r="BV357" s="11">
        <f t="shared" si="88"/>
        <v>45645</v>
      </c>
      <c r="BW357" s="1"/>
      <c r="BX357" s="1"/>
      <c r="BY357" s="1"/>
      <c r="BZ357" s="1"/>
      <c r="CA357" s="1"/>
      <c r="CB357" s="1"/>
      <c r="CC357" s="1"/>
      <c r="CD357" s="38"/>
      <c r="CE357" s="11">
        <f t="shared" si="89"/>
        <v>45645</v>
      </c>
      <c r="CF357" s="1"/>
      <c r="CG357" s="1"/>
      <c r="CH357" s="1"/>
      <c r="CI357" s="1"/>
      <c r="CJ357" s="1"/>
      <c r="CK357" s="1"/>
      <c r="CL357" s="1"/>
      <c r="CM357" s="38"/>
      <c r="CN357" s="11">
        <f t="shared" si="90"/>
        <v>45645</v>
      </c>
      <c r="CO357" s="1"/>
      <c r="CP357" s="1"/>
      <c r="CQ357" s="1"/>
      <c r="CR357" s="1"/>
      <c r="CS357" s="1"/>
      <c r="CT357" s="1"/>
      <c r="CU357" s="1"/>
      <c r="CV357" s="38"/>
      <c r="CW357" s="13">
        <f t="shared" si="91"/>
        <v>45645</v>
      </c>
      <c r="CX357" s="1"/>
      <c r="CY357" s="1"/>
      <c r="CZ357" s="1"/>
      <c r="DA357" s="1"/>
      <c r="DB357" s="1"/>
      <c r="DC357" s="1"/>
      <c r="DD357" s="1"/>
      <c r="DE357" s="38"/>
      <c r="DF357" s="13">
        <f t="shared" si="92"/>
        <v>45645</v>
      </c>
      <c r="DG357" s="1"/>
      <c r="DH357" s="1"/>
      <c r="DI357" s="1"/>
      <c r="DJ357" s="1"/>
      <c r="DK357" s="1"/>
      <c r="DL357" s="1"/>
      <c r="DM357" s="1"/>
      <c r="DN357" s="38"/>
      <c r="DO357" s="13">
        <f t="shared" si="93"/>
        <v>45645</v>
      </c>
      <c r="DP357" s="1"/>
      <c r="DQ357" s="1"/>
      <c r="DR357" s="1"/>
      <c r="DS357" s="1"/>
      <c r="DT357" s="1"/>
      <c r="DU357" s="1"/>
      <c r="DV357" s="1"/>
      <c r="DW357" s="38"/>
      <c r="DX357" s="13">
        <f t="shared" si="94"/>
        <v>45645</v>
      </c>
      <c r="DY357" s="1"/>
      <c r="DZ357" s="1"/>
      <c r="EA357" s="1"/>
      <c r="EB357" s="1"/>
      <c r="EC357" s="1"/>
      <c r="ED357" s="1"/>
      <c r="EE357" s="1"/>
      <c r="EF357" s="38"/>
      <c r="EG357" s="38"/>
      <c r="EH357" s="38"/>
      <c r="EI357" s="38"/>
      <c r="EJ357" s="38"/>
      <c r="EK357" s="38"/>
      <c r="EL357" s="38"/>
      <c r="EM357" s="38"/>
      <c r="EN357" s="38"/>
    </row>
    <row r="358" spans="1:144" x14ac:dyDescent="0.3">
      <c r="A358" s="268">
        <f t="shared" si="81"/>
        <v>0</v>
      </c>
      <c r="B358" s="11">
        <f t="shared" si="80"/>
        <v>45646</v>
      </c>
      <c r="C358" s="1"/>
      <c r="D358" s="1"/>
      <c r="E358" s="1"/>
      <c r="F358" s="1"/>
      <c r="G358" s="1"/>
      <c r="H358" s="1"/>
      <c r="I358" s="1"/>
      <c r="J358" s="38"/>
      <c r="K358" s="11">
        <f t="shared" si="95"/>
        <v>45646</v>
      </c>
      <c r="L358" s="1"/>
      <c r="M358" s="1"/>
      <c r="N358" s="1"/>
      <c r="O358" s="1"/>
      <c r="P358" s="1"/>
      <c r="Q358" s="1"/>
      <c r="R358" s="1"/>
      <c r="S358" s="38"/>
      <c r="T358" s="11">
        <f t="shared" si="82"/>
        <v>45646</v>
      </c>
      <c r="U358" s="1"/>
      <c r="V358" s="272"/>
      <c r="W358" s="1"/>
      <c r="X358" s="1"/>
      <c r="Y358" s="1"/>
      <c r="Z358" s="1"/>
      <c r="AA358" s="1"/>
      <c r="AB358" s="38"/>
      <c r="AC358" s="11">
        <f t="shared" si="83"/>
        <v>45646</v>
      </c>
      <c r="AD358" s="1"/>
      <c r="AE358" s="1"/>
      <c r="AF358" s="1"/>
      <c r="AG358" s="1"/>
      <c r="AH358" s="1"/>
      <c r="AI358" s="1"/>
      <c r="AJ358" s="1"/>
      <c r="AK358" s="38"/>
      <c r="AL358" s="11">
        <f t="shared" si="84"/>
        <v>45646</v>
      </c>
      <c r="AM358" s="1"/>
      <c r="AN358" s="1"/>
      <c r="AO358" s="1"/>
      <c r="AP358" s="1"/>
      <c r="AQ358" s="1"/>
      <c r="AR358" s="1"/>
      <c r="AS358" s="1"/>
      <c r="AT358" s="38"/>
      <c r="AU358" s="11">
        <f t="shared" si="85"/>
        <v>45646</v>
      </c>
      <c r="AV358" s="1"/>
      <c r="AW358" s="1"/>
      <c r="AX358" s="1"/>
      <c r="AY358" s="1"/>
      <c r="AZ358" s="1"/>
      <c r="BA358" s="1"/>
      <c r="BB358" s="1"/>
      <c r="BC358" s="38"/>
      <c r="BD358" s="11">
        <f t="shared" si="86"/>
        <v>45646</v>
      </c>
      <c r="BE358" s="1"/>
      <c r="BF358" s="1"/>
      <c r="BG358" s="1"/>
      <c r="BH358" s="1"/>
      <c r="BI358" s="1"/>
      <c r="BJ358" s="1"/>
      <c r="BK358" s="1"/>
      <c r="BL358" s="38"/>
      <c r="BM358" s="11">
        <f t="shared" si="87"/>
        <v>45646</v>
      </c>
      <c r="BN358" s="1"/>
      <c r="BO358" s="1"/>
      <c r="BP358" s="1"/>
      <c r="BQ358" s="1"/>
      <c r="BR358" s="276"/>
      <c r="BS358" s="1"/>
      <c r="BT358" s="1"/>
      <c r="BU358" s="38"/>
      <c r="BV358" s="11">
        <f t="shared" si="88"/>
        <v>45646</v>
      </c>
      <c r="BW358" s="1"/>
      <c r="BX358" s="1"/>
      <c r="BY358" s="1"/>
      <c r="BZ358" s="1"/>
      <c r="CA358" s="1"/>
      <c r="CB358" s="1"/>
      <c r="CC358" s="1"/>
      <c r="CD358" s="38"/>
      <c r="CE358" s="11">
        <f t="shared" si="89"/>
        <v>45646</v>
      </c>
      <c r="CF358" s="1"/>
      <c r="CG358" s="1"/>
      <c r="CH358" s="1"/>
      <c r="CI358" s="1"/>
      <c r="CJ358" s="1"/>
      <c r="CK358" s="1"/>
      <c r="CL358" s="1"/>
      <c r="CM358" s="38"/>
      <c r="CN358" s="11">
        <f t="shared" si="90"/>
        <v>45646</v>
      </c>
      <c r="CO358" s="1"/>
      <c r="CP358" s="1"/>
      <c r="CQ358" s="1"/>
      <c r="CR358" s="1"/>
      <c r="CS358" s="1"/>
      <c r="CT358" s="1"/>
      <c r="CU358" s="1"/>
      <c r="CV358" s="38"/>
      <c r="CW358" s="13">
        <f t="shared" si="91"/>
        <v>45646</v>
      </c>
      <c r="CX358" s="1"/>
      <c r="CY358" s="1"/>
      <c r="CZ358" s="1"/>
      <c r="DA358" s="1"/>
      <c r="DB358" s="1"/>
      <c r="DC358" s="1"/>
      <c r="DD358" s="1"/>
      <c r="DE358" s="38"/>
      <c r="DF358" s="13">
        <f t="shared" si="92"/>
        <v>45646</v>
      </c>
      <c r="DG358" s="1"/>
      <c r="DH358" s="1"/>
      <c r="DI358" s="1"/>
      <c r="DJ358" s="1"/>
      <c r="DK358" s="1"/>
      <c r="DL358" s="1"/>
      <c r="DM358" s="1"/>
      <c r="DN358" s="38"/>
      <c r="DO358" s="13">
        <f t="shared" si="93"/>
        <v>45646</v>
      </c>
      <c r="DP358" s="1"/>
      <c r="DQ358" s="1"/>
      <c r="DR358" s="1"/>
      <c r="DS358" s="1"/>
      <c r="DT358" s="1"/>
      <c r="DU358" s="1"/>
      <c r="DV358" s="1"/>
      <c r="DW358" s="38"/>
      <c r="DX358" s="13">
        <f t="shared" si="94"/>
        <v>45646</v>
      </c>
      <c r="DY358" s="1"/>
      <c r="DZ358" s="1"/>
      <c r="EA358" s="1"/>
      <c r="EB358" s="1"/>
      <c r="EC358" s="1"/>
      <c r="ED358" s="1"/>
      <c r="EE358" s="1"/>
      <c r="EF358" s="38"/>
      <c r="EG358" s="38"/>
      <c r="EH358" s="38"/>
      <c r="EI358" s="38"/>
      <c r="EJ358" s="38"/>
      <c r="EK358" s="38"/>
      <c r="EL358" s="38"/>
      <c r="EM358" s="38"/>
      <c r="EN358" s="38"/>
    </row>
    <row r="359" spans="1:144" x14ac:dyDescent="0.3">
      <c r="A359" s="268">
        <f t="shared" si="81"/>
        <v>0</v>
      </c>
      <c r="B359" s="11">
        <f t="shared" si="80"/>
        <v>45647</v>
      </c>
      <c r="C359" s="1"/>
      <c r="D359" s="1"/>
      <c r="E359" s="1"/>
      <c r="F359" s="1"/>
      <c r="G359" s="1"/>
      <c r="H359" s="1"/>
      <c r="I359" s="1"/>
      <c r="J359" s="38"/>
      <c r="K359" s="11">
        <f t="shared" si="95"/>
        <v>45647</v>
      </c>
      <c r="L359" s="1"/>
      <c r="M359" s="1"/>
      <c r="N359" s="1"/>
      <c r="O359" s="1"/>
      <c r="P359" s="1"/>
      <c r="Q359" s="1"/>
      <c r="R359" s="1"/>
      <c r="S359" s="38"/>
      <c r="T359" s="11">
        <f t="shared" si="82"/>
        <v>45647</v>
      </c>
      <c r="U359" s="1"/>
      <c r="V359" s="272"/>
      <c r="W359" s="1"/>
      <c r="X359" s="1"/>
      <c r="Y359" s="1"/>
      <c r="Z359" s="1"/>
      <c r="AA359" s="1"/>
      <c r="AB359" s="38"/>
      <c r="AC359" s="11">
        <f t="shared" si="83"/>
        <v>45647</v>
      </c>
      <c r="AD359" s="1"/>
      <c r="AE359" s="1"/>
      <c r="AF359" s="1"/>
      <c r="AG359" s="1"/>
      <c r="AH359" s="1"/>
      <c r="AI359" s="1"/>
      <c r="AJ359" s="1"/>
      <c r="AK359" s="38"/>
      <c r="AL359" s="11">
        <f t="shared" si="84"/>
        <v>45647</v>
      </c>
      <c r="AM359" s="1"/>
      <c r="AN359" s="1"/>
      <c r="AO359" s="1"/>
      <c r="AP359" s="1"/>
      <c r="AQ359" s="1"/>
      <c r="AR359" s="1"/>
      <c r="AS359" s="1"/>
      <c r="AT359" s="38"/>
      <c r="AU359" s="11">
        <f t="shared" si="85"/>
        <v>45647</v>
      </c>
      <c r="AV359" s="1"/>
      <c r="AW359" s="1"/>
      <c r="AX359" s="1"/>
      <c r="AY359" s="1"/>
      <c r="AZ359" s="1"/>
      <c r="BA359" s="1"/>
      <c r="BB359" s="1"/>
      <c r="BC359" s="38"/>
      <c r="BD359" s="11">
        <f t="shared" si="86"/>
        <v>45647</v>
      </c>
      <c r="BE359" s="1"/>
      <c r="BF359" s="1"/>
      <c r="BG359" s="1"/>
      <c r="BH359" s="1"/>
      <c r="BI359" s="1"/>
      <c r="BJ359" s="1"/>
      <c r="BK359" s="1"/>
      <c r="BL359" s="38"/>
      <c r="BM359" s="11">
        <f t="shared" si="87"/>
        <v>45647</v>
      </c>
      <c r="BN359" s="1"/>
      <c r="BO359" s="1"/>
      <c r="BP359" s="1"/>
      <c r="BQ359" s="1"/>
      <c r="BR359" s="1"/>
      <c r="BS359" s="1"/>
      <c r="BT359" s="1"/>
      <c r="BU359" s="38"/>
      <c r="BV359" s="11">
        <f t="shared" si="88"/>
        <v>45647</v>
      </c>
      <c r="BW359" s="1"/>
      <c r="BX359" s="1"/>
      <c r="BY359" s="1"/>
      <c r="BZ359" s="1"/>
      <c r="CA359" s="1"/>
      <c r="CB359" s="1"/>
      <c r="CC359" s="1"/>
      <c r="CD359" s="38"/>
      <c r="CE359" s="11">
        <f t="shared" si="89"/>
        <v>45647</v>
      </c>
      <c r="CF359" s="1"/>
      <c r="CG359" s="1"/>
      <c r="CH359" s="1"/>
      <c r="CI359" s="1"/>
      <c r="CJ359" s="1"/>
      <c r="CK359" s="1"/>
      <c r="CL359" s="1"/>
      <c r="CM359" s="38"/>
      <c r="CN359" s="11">
        <f t="shared" si="90"/>
        <v>45647</v>
      </c>
      <c r="CO359" s="1"/>
      <c r="CP359" s="1"/>
      <c r="CQ359" s="1"/>
      <c r="CR359" s="1"/>
      <c r="CS359" s="1"/>
      <c r="CT359" s="1"/>
      <c r="CU359" s="1"/>
      <c r="CV359" s="38"/>
      <c r="CW359" s="13">
        <f t="shared" si="91"/>
        <v>45647</v>
      </c>
      <c r="CX359" s="1"/>
      <c r="CY359" s="1"/>
      <c r="CZ359" s="1"/>
      <c r="DA359" s="1"/>
      <c r="DB359" s="1"/>
      <c r="DC359" s="1"/>
      <c r="DD359" s="1"/>
      <c r="DE359" s="38"/>
      <c r="DF359" s="13">
        <f t="shared" si="92"/>
        <v>45647</v>
      </c>
      <c r="DG359" s="1"/>
      <c r="DH359" s="1"/>
      <c r="DI359" s="1"/>
      <c r="DJ359" s="1"/>
      <c r="DK359" s="1"/>
      <c r="DL359" s="1"/>
      <c r="DM359" s="1"/>
      <c r="DN359" s="38"/>
      <c r="DO359" s="13">
        <f t="shared" si="93"/>
        <v>45647</v>
      </c>
      <c r="DP359" s="1"/>
      <c r="DQ359" s="1"/>
      <c r="DR359" s="1"/>
      <c r="DS359" s="1"/>
      <c r="DT359" s="1"/>
      <c r="DU359" s="1"/>
      <c r="DV359" s="1"/>
      <c r="DW359" s="38"/>
      <c r="DX359" s="13">
        <f t="shared" si="94"/>
        <v>45647</v>
      </c>
      <c r="DY359" s="1"/>
      <c r="DZ359" s="1"/>
      <c r="EA359" s="1"/>
      <c r="EB359" s="1"/>
      <c r="EC359" s="1"/>
      <c r="ED359" s="1"/>
      <c r="EE359" s="1"/>
      <c r="EF359" s="38"/>
      <c r="EG359" s="38"/>
      <c r="EH359" s="38"/>
      <c r="EI359" s="38"/>
      <c r="EJ359" s="38"/>
      <c r="EK359" s="38"/>
      <c r="EL359" s="38"/>
      <c r="EM359" s="38"/>
      <c r="EN359" s="38"/>
    </row>
    <row r="360" spans="1:144" x14ac:dyDescent="0.3">
      <c r="A360" s="268">
        <f t="shared" si="81"/>
        <v>0</v>
      </c>
      <c r="B360" s="11">
        <f t="shared" si="80"/>
        <v>45648</v>
      </c>
      <c r="C360" s="1"/>
      <c r="D360" s="1"/>
      <c r="E360" s="1"/>
      <c r="F360" s="1"/>
      <c r="G360" s="1"/>
      <c r="H360" s="1"/>
      <c r="I360" s="1"/>
      <c r="J360" s="38"/>
      <c r="K360" s="11">
        <f t="shared" si="95"/>
        <v>45648</v>
      </c>
      <c r="L360" s="1"/>
      <c r="M360" s="1"/>
      <c r="N360" s="1"/>
      <c r="O360" s="1"/>
      <c r="P360" s="1"/>
      <c r="Q360" s="1"/>
      <c r="R360" s="1"/>
      <c r="S360" s="38"/>
      <c r="T360" s="11">
        <f t="shared" si="82"/>
        <v>45648</v>
      </c>
      <c r="U360" s="1"/>
      <c r="V360" s="272"/>
      <c r="W360" s="1"/>
      <c r="X360" s="1"/>
      <c r="Y360" s="1"/>
      <c r="Z360" s="1"/>
      <c r="AA360" s="1"/>
      <c r="AB360" s="38"/>
      <c r="AC360" s="11">
        <f t="shared" si="83"/>
        <v>45648</v>
      </c>
      <c r="AD360" s="1"/>
      <c r="AE360" s="1"/>
      <c r="AF360" s="1"/>
      <c r="AG360" s="1"/>
      <c r="AH360" s="1"/>
      <c r="AI360" s="1"/>
      <c r="AJ360" s="1"/>
      <c r="AK360" s="38"/>
      <c r="AL360" s="11">
        <f t="shared" si="84"/>
        <v>45648</v>
      </c>
      <c r="AM360" s="1"/>
      <c r="AN360" s="1"/>
      <c r="AO360" s="1"/>
      <c r="AP360" s="1"/>
      <c r="AQ360" s="1"/>
      <c r="AR360" s="1"/>
      <c r="AS360" s="1"/>
      <c r="AT360" s="38"/>
      <c r="AU360" s="11">
        <f t="shared" si="85"/>
        <v>45648</v>
      </c>
      <c r="AV360" s="1"/>
      <c r="AW360" s="1"/>
      <c r="AX360" s="1"/>
      <c r="AY360" s="1"/>
      <c r="AZ360" s="1"/>
      <c r="BA360" s="1"/>
      <c r="BB360" s="1"/>
      <c r="BC360" s="38"/>
      <c r="BD360" s="11">
        <f t="shared" si="86"/>
        <v>45648</v>
      </c>
      <c r="BE360" s="1"/>
      <c r="BF360" s="1"/>
      <c r="BG360" s="1"/>
      <c r="BH360" s="1"/>
      <c r="BI360" s="1"/>
      <c r="BJ360" s="1"/>
      <c r="BK360" s="1"/>
      <c r="BL360" s="38"/>
      <c r="BM360" s="11">
        <f t="shared" si="87"/>
        <v>45648</v>
      </c>
      <c r="BN360" s="1"/>
      <c r="BO360" s="1"/>
      <c r="BP360" s="1"/>
      <c r="BQ360" s="1"/>
      <c r="BR360" s="1"/>
      <c r="BS360" s="1"/>
      <c r="BT360" s="1"/>
      <c r="BU360" s="38"/>
      <c r="BV360" s="11">
        <f t="shared" si="88"/>
        <v>45648</v>
      </c>
      <c r="BW360" s="1"/>
      <c r="BX360" s="1"/>
      <c r="BY360" s="1"/>
      <c r="BZ360" s="1"/>
      <c r="CA360" s="1"/>
      <c r="CB360" s="1"/>
      <c r="CC360" s="1"/>
      <c r="CD360" s="38"/>
      <c r="CE360" s="11">
        <f t="shared" si="89"/>
        <v>45648</v>
      </c>
      <c r="CF360" s="1"/>
      <c r="CG360" s="1"/>
      <c r="CH360" s="1"/>
      <c r="CI360" s="1"/>
      <c r="CJ360" s="1"/>
      <c r="CK360" s="1"/>
      <c r="CL360" s="1"/>
      <c r="CM360" s="38"/>
      <c r="CN360" s="11">
        <f t="shared" si="90"/>
        <v>45648</v>
      </c>
      <c r="CO360" s="1"/>
      <c r="CP360" s="1"/>
      <c r="CQ360" s="1"/>
      <c r="CR360" s="1"/>
      <c r="CS360" s="1"/>
      <c r="CT360" s="1"/>
      <c r="CU360" s="1"/>
      <c r="CV360" s="38"/>
      <c r="CW360" s="13">
        <f t="shared" si="91"/>
        <v>45648</v>
      </c>
      <c r="CX360" s="1"/>
      <c r="CY360" s="1"/>
      <c r="CZ360" s="1"/>
      <c r="DA360" s="1"/>
      <c r="DB360" s="1"/>
      <c r="DC360" s="1"/>
      <c r="DD360" s="1"/>
      <c r="DE360" s="38"/>
      <c r="DF360" s="13">
        <f t="shared" si="92"/>
        <v>45648</v>
      </c>
      <c r="DG360" s="1"/>
      <c r="DH360" s="1"/>
      <c r="DI360" s="1"/>
      <c r="DJ360" s="1"/>
      <c r="DK360" s="1"/>
      <c r="DL360" s="1"/>
      <c r="DM360" s="1"/>
      <c r="DN360" s="38"/>
      <c r="DO360" s="13">
        <f t="shared" si="93"/>
        <v>45648</v>
      </c>
      <c r="DP360" s="1"/>
      <c r="DQ360" s="1"/>
      <c r="DR360" s="1"/>
      <c r="DS360" s="1"/>
      <c r="DT360" s="1"/>
      <c r="DU360" s="1"/>
      <c r="DV360" s="1"/>
      <c r="DW360" s="38"/>
      <c r="DX360" s="13">
        <f t="shared" si="94"/>
        <v>45648</v>
      </c>
      <c r="DY360" s="1"/>
      <c r="DZ360" s="1"/>
      <c r="EA360" s="1"/>
      <c r="EB360" s="1"/>
      <c r="EC360" s="1"/>
      <c r="ED360" s="1"/>
      <c r="EE360" s="1"/>
      <c r="EF360" s="38"/>
      <c r="EG360" s="38"/>
      <c r="EH360" s="38"/>
      <c r="EI360" s="38"/>
      <c r="EJ360" s="38"/>
      <c r="EK360" s="38"/>
      <c r="EL360" s="38"/>
      <c r="EM360" s="38"/>
      <c r="EN360" s="38"/>
    </row>
    <row r="361" spans="1:144" x14ac:dyDescent="0.3">
      <c r="A361" s="268">
        <f t="shared" si="81"/>
        <v>0</v>
      </c>
      <c r="B361" s="11">
        <f t="shared" si="80"/>
        <v>45649</v>
      </c>
      <c r="C361" s="1"/>
      <c r="D361" s="1"/>
      <c r="E361" s="1"/>
      <c r="F361" s="1"/>
      <c r="G361" s="1"/>
      <c r="H361" s="1"/>
      <c r="I361" s="1"/>
      <c r="J361" s="38"/>
      <c r="K361" s="11">
        <f t="shared" si="95"/>
        <v>45649</v>
      </c>
      <c r="L361" s="1"/>
      <c r="M361" s="1"/>
      <c r="N361" s="1"/>
      <c r="O361" s="1"/>
      <c r="P361" s="1"/>
      <c r="Q361" s="1"/>
      <c r="R361" s="1"/>
      <c r="S361" s="38"/>
      <c r="T361" s="11">
        <f t="shared" si="82"/>
        <v>45649</v>
      </c>
      <c r="U361" s="1"/>
      <c r="V361" s="272"/>
      <c r="W361" s="1"/>
      <c r="X361" s="1"/>
      <c r="Y361" s="1"/>
      <c r="Z361" s="1"/>
      <c r="AA361" s="1"/>
      <c r="AB361" s="38"/>
      <c r="AC361" s="11">
        <f t="shared" si="83"/>
        <v>45649</v>
      </c>
      <c r="AD361" s="1"/>
      <c r="AE361" s="1"/>
      <c r="AF361" s="1"/>
      <c r="AG361" s="1"/>
      <c r="AH361" s="1"/>
      <c r="AI361" s="1"/>
      <c r="AJ361" s="1"/>
      <c r="AK361" s="38"/>
      <c r="AL361" s="11">
        <f t="shared" si="84"/>
        <v>45649</v>
      </c>
      <c r="AM361" s="1"/>
      <c r="AN361" s="1"/>
      <c r="AO361" s="1"/>
      <c r="AP361" s="1"/>
      <c r="AQ361" s="1"/>
      <c r="AR361" s="1"/>
      <c r="AS361" s="1"/>
      <c r="AT361" s="38"/>
      <c r="AU361" s="11">
        <f t="shared" si="85"/>
        <v>45649</v>
      </c>
      <c r="AV361" s="1"/>
      <c r="AW361" s="1"/>
      <c r="AX361" s="1"/>
      <c r="AY361" s="1"/>
      <c r="AZ361" s="1"/>
      <c r="BA361" s="1"/>
      <c r="BB361" s="1"/>
      <c r="BC361" s="38"/>
      <c r="BD361" s="11">
        <f t="shared" si="86"/>
        <v>45649</v>
      </c>
      <c r="BE361" s="1"/>
      <c r="BF361" s="1"/>
      <c r="BG361" s="1"/>
      <c r="BH361" s="1"/>
      <c r="BI361" s="1"/>
      <c r="BJ361" s="1"/>
      <c r="BK361" s="1"/>
      <c r="BL361" s="38"/>
      <c r="BM361" s="11">
        <f t="shared" si="87"/>
        <v>45649</v>
      </c>
      <c r="BN361" s="1"/>
      <c r="BO361" s="1"/>
      <c r="BP361" s="1"/>
      <c r="BQ361" s="1"/>
      <c r="BR361" s="1"/>
      <c r="BS361" s="1"/>
      <c r="BT361" s="1"/>
      <c r="BU361" s="38"/>
      <c r="BV361" s="11">
        <f t="shared" si="88"/>
        <v>45649</v>
      </c>
      <c r="BW361" s="1"/>
      <c r="BX361" s="1"/>
      <c r="BY361" s="1"/>
      <c r="BZ361" s="1"/>
      <c r="CA361" s="1"/>
      <c r="CB361" s="1"/>
      <c r="CC361" s="1"/>
      <c r="CD361" s="38"/>
      <c r="CE361" s="11">
        <f t="shared" si="89"/>
        <v>45649</v>
      </c>
      <c r="CF361" s="1"/>
      <c r="CG361" s="1"/>
      <c r="CH361" s="1"/>
      <c r="CI361" s="1"/>
      <c r="CJ361" s="1"/>
      <c r="CK361" s="1"/>
      <c r="CL361" s="1"/>
      <c r="CM361" s="38"/>
      <c r="CN361" s="11">
        <f t="shared" si="90"/>
        <v>45649</v>
      </c>
      <c r="CO361" s="1"/>
      <c r="CP361" s="1"/>
      <c r="CQ361" s="1"/>
      <c r="CR361" s="1"/>
      <c r="CS361" s="1"/>
      <c r="CT361" s="1"/>
      <c r="CU361" s="1"/>
      <c r="CV361" s="38"/>
      <c r="CW361" s="13">
        <f t="shared" si="91"/>
        <v>45649</v>
      </c>
      <c r="CX361" s="1"/>
      <c r="CY361" s="1"/>
      <c r="CZ361" s="1"/>
      <c r="DA361" s="1"/>
      <c r="DB361" s="1"/>
      <c r="DC361" s="1"/>
      <c r="DD361" s="1"/>
      <c r="DE361" s="38"/>
      <c r="DF361" s="13">
        <f t="shared" si="92"/>
        <v>45649</v>
      </c>
      <c r="DG361" s="1"/>
      <c r="DH361" s="1"/>
      <c r="DI361" s="1"/>
      <c r="DJ361" s="1"/>
      <c r="DK361" s="1"/>
      <c r="DL361" s="1"/>
      <c r="DM361" s="1"/>
      <c r="DN361" s="38"/>
      <c r="DO361" s="13">
        <f t="shared" si="93"/>
        <v>45649</v>
      </c>
      <c r="DP361" s="1"/>
      <c r="DQ361" s="1"/>
      <c r="DR361" s="1"/>
      <c r="DS361" s="1"/>
      <c r="DT361" s="1"/>
      <c r="DU361" s="1"/>
      <c r="DV361" s="1"/>
      <c r="DW361" s="38"/>
      <c r="DX361" s="13">
        <f t="shared" si="94"/>
        <v>45649</v>
      </c>
      <c r="DY361" s="1"/>
      <c r="DZ361" s="1"/>
      <c r="EA361" s="1"/>
      <c r="EB361" s="1"/>
      <c r="EC361" s="1"/>
      <c r="ED361" s="1"/>
      <c r="EE361" s="1"/>
      <c r="EF361" s="38"/>
      <c r="EG361" s="38"/>
      <c r="EH361" s="38"/>
      <c r="EI361" s="38"/>
      <c r="EJ361" s="38"/>
      <c r="EK361" s="38"/>
      <c r="EL361" s="38"/>
      <c r="EM361" s="38"/>
      <c r="EN361" s="38"/>
    </row>
    <row r="362" spans="1:144" x14ac:dyDescent="0.3">
      <c r="A362" s="268">
        <f t="shared" si="81"/>
        <v>0</v>
      </c>
      <c r="B362" s="11">
        <f t="shared" si="80"/>
        <v>45650</v>
      </c>
      <c r="C362" s="1"/>
      <c r="D362" s="1"/>
      <c r="E362" s="1"/>
      <c r="F362" s="1"/>
      <c r="G362" s="1"/>
      <c r="H362" s="1"/>
      <c r="I362" s="1"/>
      <c r="J362" s="38"/>
      <c r="K362" s="11">
        <f t="shared" si="95"/>
        <v>45650</v>
      </c>
      <c r="L362" s="1"/>
      <c r="M362" s="1"/>
      <c r="N362" s="1"/>
      <c r="O362" s="1"/>
      <c r="P362" s="1"/>
      <c r="Q362" s="1"/>
      <c r="R362" s="1"/>
      <c r="S362" s="38"/>
      <c r="T362" s="11">
        <f t="shared" si="82"/>
        <v>45650</v>
      </c>
      <c r="U362" s="1"/>
      <c r="V362" s="272"/>
      <c r="W362" s="1"/>
      <c r="X362" s="1"/>
      <c r="Y362" s="1"/>
      <c r="Z362" s="1"/>
      <c r="AA362" s="1"/>
      <c r="AB362" s="38"/>
      <c r="AC362" s="11">
        <f t="shared" si="83"/>
        <v>45650</v>
      </c>
      <c r="AD362" s="1"/>
      <c r="AE362" s="1"/>
      <c r="AF362" s="1"/>
      <c r="AG362" s="1"/>
      <c r="AH362" s="1"/>
      <c r="AI362" s="1"/>
      <c r="AJ362" s="1"/>
      <c r="AK362" s="38"/>
      <c r="AL362" s="11">
        <f t="shared" si="84"/>
        <v>45650</v>
      </c>
      <c r="AM362" s="1"/>
      <c r="AN362" s="1"/>
      <c r="AO362" s="1"/>
      <c r="AP362" s="1"/>
      <c r="AQ362" s="1"/>
      <c r="AR362" s="1"/>
      <c r="AS362" s="1"/>
      <c r="AT362" s="38"/>
      <c r="AU362" s="11">
        <f t="shared" si="85"/>
        <v>45650</v>
      </c>
      <c r="AV362" s="1"/>
      <c r="AW362" s="1"/>
      <c r="AX362" s="1"/>
      <c r="AY362" s="1"/>
      <c r="AZ362" s="1"/>
      <c r="BA362" s="1"/>
      <c r="BB362" s="1"/>
      <c r="BC362" s="38"/>
      <c r="BD362" s="11">
        <f t="shared" si="86"/>
        <v>45650</v>
      </c>
      <c r="BE362" s="1"/>
      <c r="BF362" s="1"/>
      <c r="BG362" s="1"/>
      <c r="BH362" s="1"/>
      <c r="BI362" s="1"/>
      <c r="BJ362" s="1"/>
      <c r="BK362" s="1"/>
      <c r="BL362" s="38"/>
      <c r="BM362" s="11">
        <f t="shared" si="87"/>
        <v>45650</v>
      </c>
      <c r="BN362" s="1"/>
      <c r="BO362" s="1"/>
      <c r="BP362" s="1"/>
      <c r="BQ362" s="1"/>
      <c r="BR362" s="1"/>
      <c r="BS362" s="1"/>
      <c r="BT362" s="1"/>
      <c r="BU362" s="38"/>
      <c r="BV362" s="11">
        <f t="shared" si="88"/>
        <v>45650</v>
      </c>
      <c r="BW362" s="1"/>
      <c r="BX362" s="1"/>
      <c r="BY362" s="1"/>
      <c r="BZ362" s="1"/>
      <c r="CA362" s="1"/>
      <c r="CB362" s="1"/>
      <c r="CC362" s="1"/>
      <c r="CD362" s="38"/>
      <c r="CE362" s="11">
        <f t="shared" si="89"/>
        <v>45650</v>
      </c>
      <c r="CF362" s="1"/>
      <c r="CG362" s="1"/>
      <c r="CH362" s="1"/>
      <c r="CI362" s="1"/>
      <c r="CJ362" s="1"/>
      <c r="CK362" s="1"/>
      <c r="CL362" s="1"/>
      <c r="CM362" s="38"/>
      <c r="CN362" s="11">
        <f t="shared" si="90"/>
        <v>45650</v>
      </c>
      <c r="CO362" s="1"/>
      <c r="CP362" s="1"/>
      <c r="CQ362" s="1"/>
      <c r="CR362" s="1"/>
      <c r="CS362" s="1"/>
      <c r="CT362" s="1"/>
      <c r="CU362" s="1"/>
      <c r="CV362" s="38"/>
      <c r="CW362" s="13">
        <f t="shared" si="91"/>
        <v>45650</v>
      </c>
      <c r="CX362" s="1"/>
      <c r="CY362" s="1"/>
      <c r="CZ362" s="1"/>
      <c r="DA362" s="1"/>
      <c r="DB362" s="1"/>
      <c r="DC362" s="1"/>
      <c r="DD362" s="1"/>
      <c r="DE362" s="38"/>
      <c r="DF362" s="13">
        <f t="shared" si="92"/>
        <v>45650</v>
      </c>
      <c r="DG362" s="1"/>
      <c r="DH362" s="1"/>
      <c r="DI362" s="1"/>
      <c r="DJ362" s="1"/>
      <c r="DK362" s="1"/>
      <c r="DL362" s="1"/>
      <c r="DM362" s="1"/>
      <c r="DN362" s="38"/>
      <c r="DO362" s="13">
        <f t="shared" si="93"/>
        <v>45650</v>
      </c>
      <c r="DP362" s="1"/>
      <c r="DQ362" s="1"/>
      <c r="DR362" s="1"/>
      <c r="DS362" s="1"/>
      <c r="DT362" s="1"/>
      <c r="DU362" s="1"/>
      <c r="DV362" s="1"/>
      <c r="DW362" s="38"/>
      <c r="DX362" s="13">
        <f t="shared" si="94"/>
        <v>45650</v>
      </c>
      <c r="DY362" s="1"/>
      <c r="DZ362" s="1"/>
      <c r="EA362" s="1"/>
      <c r="EB362" s="1"/>
      <c r="EC362" s="1"/>
      <c r="ED362" s="1"/>
      <c r="EE362" s="1"/>
      <c r="EF362" s="38"/>
      <c r="EG362" s="38"/>
      <c r="EH362" s="38"/>
      <c r="EI362" s="38"/>
      <c r="EJ362" s="38"/>
      <c r="EK362" s="38"/>
      <c r="EL362" s="38"/>
      <c r="EM362" s="38"/>
      <c r="EN362" s="38"/>
    </row>
    <row r="363" spans="1:144" x14ac:dyDescent="0.3">
      <c r="A363" s="268">
        <f t="shared" si="81"/>
        <v>0</v>
      </c>
      <c r="B363" s="11">
        <f t="shared" si="80"/>
        <v>45651</v>
      </c>
      <c r="C363" s="1"/>
      <c r="D363" s="1"/>
      <c r="E363" s="1"/>
      <c r="F363" s="1"/>
      <c r="G363" s="1"/>
      <c r="H363" s="1"/>
      <c r="I363" s="1"/>
      <c r="J363" s="38"/>
      <c r="K363" s="11">
        <f t="shared" si="95"/>
        <v>45651</v>
      </c>
      <c r="L363" s="1"/>
      <c r="M363" s="1"/>
      <c r="N363" s="1"/>
      <c r="O363" s="1"/>
      <c r="P363" s="1"/>
      <c r="Q363" s="1"/>
      <c r="R363" s="1"/>
      <c r="S363" s="38"/>
      <c r="T363" s="11">
        <f t="shared" si="82"/>
        <v>45651</v>
      </c>
      <c r="U363" s="1"/>
      <c r="V363" s="272"/>
      <c r="W363" s="1"/>
      <c r="X363" s="1"/>
      <c r="Y363" s="1"/>
      <c r="Z363" s="1"/>
      <c r="AA363" s="1"/>
      <c r="AB363" s="38"/>
      <c r="AC363" s="11">
        <f t="shared" si="83"/>
        <v>45651</v>
      </c>
      <c r="AD363" s="1"/>
      <c r="AE363" s="1"/>
      <c r="AF363" s="1"/>
      <c r="AG363" s="1"/>
      <c r="AH363" s="1"/>
      <c r="AI363" s="1"/>
      <c r="AJ363" s="1"/>
      <c r="AK363" s="38"/>
      <c r="AL363" s="11">
        <f t="shared" si="84"/>
        <v>45651</v>
      </c>
      <c r="AM363" s="1"/>
      <c r="AN363" s="1"/>
      <c r="AO363" s="1"/>
      <c r="AP363" s="1"/>
      <c r="AQ363" s="1"/>
      <c r="AR363" s="1"/>
      <c r="AS363" s="1"/>
      <c r="AT363" s="38"/>
      <c r="AU363" s="11">
        <f t="shared" si="85"/>
        <v>45651</v>
      </c>
      <c r="AV363" s="1"/>
      <c r="AW363" s="1"/>
      <c r="AX363" s="1"/>
      <c r="AY363" s="1"/>
      <c r="AZ363" s="1"/>
      <c r="BA363" s="1"/>
      <c r="BB363" s="1"/>
      <c r="BC363" s="38"/>
      <c r="BD363" s="11">
        <f t="shared" si="86"/>
        <v>45651</v>
      </c>
      <c r="BE363" s="1"/>
      <c r="BF363" s="1"/>
      <c r="BG363" s="1"/>
      <c r="BH363" s="1"/>
      <c r="BI363" s="1"/>
      <c r="BJ363" s="1"/>
      <c r="BK363" s="1"/>
      <c r="BL363" s="38"/>
      <c r="BM363" s="11">
        <f t="shared" si="87"/>
        <v>45651</v>
      </c>
      <c r="BN363" s="1"/>
      <c r="BO363" s="1"/>
      <c r="BP363" s="1"/>
      <c r="BQ363" s="1"/>
      <c r="BR363" s="1"/>
      <c r="BS363" s="1"/>
      <c r="BT363" s="1"/>
      <c r="BU363" s="38"/>
      <c r="BV363" s="11">
        <f t="shared" si="88"/>
        <v>45651</v>
      </c>
      <c r="BW363" s="1"/>
      <c r="BX363" s="1"/>
      <c r="BY363" s="1"/>
      <c r="BZ363" s="1"/>
      <c r="CA363" s="1"/>
      <c r="CB363" s="1"/>
      <c r="CC363" s="1"/>
      <c r="CD363" s="38"/>
      <c r="CE363" s="11">
        <f t="shared" si="89"/>
        <v>45651</v>
      </c>
      <c r="CF363" s="1"/>
      <c r="CG363" s="1"/>
      <c r="CH363" s="1"/>
      <c r="CI363" s="1"/>
      <c r="CJ363" s="1"/>
      <c r="CK363" s="1"/>
      <c r="CL363" s="1"/>
      <c r="CM363" s="38"/>
      <c r="CN363" s="11">
        <f t="shared" si="90"/>
        <v>45651</v>
      </c>
      <c r="CO363" s="1"/>
      <c r="CP363" s="1"/>
      <c r="CQ363" s="1"/>
      <c r="CR363" s="1"/>
      <c r="CS363" s="1"/>
      <c r="CT363" s="1"/>
      <c r="CU363" s="1"/>
      <c r="CV363" s="38"/>
      <c r="CW363" s="13">
        <f t="shared" si="91"/>
        <v>45651</v>
      </c>
      <c r="CX363" s="1"/>
      <c r="CY363" s="1"/>
      <c r="CZ363" s="1"/>
      <c r="DA363" s="1"/>
      <c r="DB363" s="1"/>
      <c r="DC363" s="1"/>
      <c r="DD363" s="1"/>
      <c r="DE363" s="38"/>
      <c r="DF363" s="13">
        <f t="shared" si="92"/>
        <v>45651</v>
      </c>
      <c r="DG363" s="1"/>
      <c r="DH363" s="1"/>
      <c r="DI363" s="1"/>
      <c r="DJ363" s="1"/>
      <c r="DK363" s="1"/>
      <c r="DL363" s="1"/>
      <c r="DM363" s="1"/>
      <c r="DN363" s="38"/>
      <c r="DO363" s="13">
        <f t="shared" si="93"/>
        <v>45651</v>
      </c>
      <c r="DP363" s="1"/>
      <c r="DQ363" s="1"/>
      <c r="DR363" s="1"/>
      <c r="DS363" s="1"/>
      <c r="DT363" s="1"/>
      <c r="DU363" s="1"/>
      <c r="DV363" s="1"/>
      <c r="DW363" s="38"/>
      <c r="DX363" s="13">
        <f t="shared" si="94"/>
        <v>45651</v>
      </c>
      <c r="DY363" s="1"/>
      <c r="DZ363" s="1"/>
      <c r="EA363" s="1"/>
      <c r="EB363" s="1"/>
      <c r="EC363" s="1"/>
      <c r="ED363" s="1"/>
      <c r="EE363" s="1"/>
      <c r="EF363" s="38"/>
      <c r="EG363" s="38"/>
      <c r="EH363" s="38"/>
      <c r="EI363" s="38"/>
      <c r="EJ363" s="38"/>
      <c r="EK363" s="38"/>
      <c r="EL363" s="38"/>
      <c r="EM363" s="38"/>
      <c r="EN363" s="38"/>
    </row>
    <row r="364" spans="1:144" x14ac:dyDescent="0.3">
      <c r="A364" s="268">
        <f t="shared" si="81"/>
        <v>0</v>
      </c>
      <c r="B364" s="11">
        <f t="shared" si="80"/>
        <v>45652</v>
      </c>
      <c r="C364" s="1"/>
      <c r="D364" s="1"/>
      <c r="E364" s="1"/>
      <c r="F364" s="1"/>
      <c r="G364" s="1"/>
      <c r="H364" s="1"/>
      <c r="I364" s="1"/>
      <c r="J364" s="38"/>
      <c r="K364" s="11">
        <f t="shared" si="95"/>
        <v>45652</v>
      </c>
      <c r="L364" s="1"/>
      <c r="M364" s="1"/>
      <c r="N364" s="1"/>
      <c r="O364" s="1"/>
      <c r="P364" s="1"/>
      <c r="Q364" s="1"/>
      <c r="R364" s="1"/>
      <c r="S364" s="38"/>
      <c r="T364" s="11">
        <f t="shared" si="82"/>
        <v>45652</v>
      </c>
      <c r="U364" s="1"/>
      <c r="V364" s="272"/>
      <c r="W364" s="1"/>
      <c r="X364" s="1"/>
      <c r="Y364" s="1"/>
      <c r="Z364" s="1"/>
      <c r="AA364" s="1"/>
      <c r="AB364" s="38"/>
      <c r="AC364" s="11">
        <f t="shared" si="83"/>
        <v>45652</v>
      </c>
      <c r="AD364" s="1"/>
      <c r="AE364" s="1"/>
      <c r="AF364" s="1"/>
      <c r="AG364" s="1"/>
      <c r="AH364" s="1"/>
      <c r="AI364" s="1"/>
      <c r="AJ364" s="1"/>
      <c r="AK364" s="38"/>
      <c r="AL364" s="11">
        <f t="shared" si="84"/>
        <v>45652</v>
      </c>
      <c r="AM364" s="1"/>
      <c r="AN364" s="1"/>
      <c r="AO364" s="1"/>
      <c r="AP364" s="1"/>
      <c r="AQ364" s="1"/>
      <c r="AR364" s="1"/>
      <c r="AS364" s="1"/>
      <c r="AT364" s="38"/>
      <c r="AU364" s="11">
        <f t="shared" si="85"/>
        <v>45652</v>
      </c>
      <c r="AV364" s="1"/>
      <c r="AW364" s="1"/>
      <c r="AX364" s="1"/>
      <c r="AY364" s="1"/>
      <c r="AZ364" s="1"/>
      <c r="BA364" s="1"/>
      <c r="BB364" s="1"/>
      <c r="BC364" s="38"/>
      <c r="BD364" s="11">
        <f t="shared" si="86"/>
        <v>45652</v>
      </c>
      <c r="BE364" s="1"/>
      <c r="BF364" s="1"/>
      <c r="BG364" s="1"/>
      <c r="BH364" s="1"/>
      <c r="BI364" s="1"/>
      <c r="BJ364" s="1"/>
      <c r="BK364" s="1"/>
      <c r="BL364" s="38"/>
      <c r="BM364" s="11">
        <f t="shared" si="87"/>
        <v>45652</v>
      </c>
      <c r="BN364" s="1"/>
      <c r="BO364" s="1"/>
      <c r="BP364" s="1"/>
      <c r="BQ364" s="1"/>
      <c r="BR364" s="1"/>
      <c r="BS364" s="1"/>
      <c r="BT364" s="1"/>
      <c r="BU364" s="38"/>
      <c r="BV364" s="11">
        <f t="shared" si="88"/>
        <v>45652</v>
      </c>
      <c r="BW364" s="1"/>
      <c r="BX364" s="1"/>
      <c r="BY364" s="1"/>
      <c r="BZ364" s="1"/>
      <c r="CA364" s="1"/>
      <c r="CB364" s="1"/>
      <c r="CC364" s="1"/>
      <c r="CD364" s="38"/>
      <c r="CE364" s="11">
        <f t="shared" si="89"/>
        <v>45652</v>
      </c>
      <c r="CF364" s="1"/>
      <c r="CG364" s="1"/>
      <c r="CH364" s="1"/>
      <c r="CI364" s="1"/>
      <c r="CJ364" s="1"/>
      <c r="CK364" s="1"/>
      <c r="CL364" s="1"/>
      <c r="CM364" s="38"/>
      <c r="CN364" s="11">
        <f t="shared" si="90"/>
        <v>45652</v>
      </c>
      <c r="CO364" s="1"/>
      <c r="CP364" s="1"/>
      <c r="CQ364" s="1"/>
      <c r="CR364" s="1"/>
      <c r="CS364" s="1"/>
      <c r="CT364" s="1"/>
      <c r="CU364" s="1"/>
      <c r="CV364" s="38"/>
      <c r="CW364" s="13">
        <f t="shared" si="91"/>
        <v>45652</v>
      </c>
      <c r="CX364" s="1"/>
      <c r="CY364" s="1"/>
      <c r="CZ364" s="1"/>
      <c r="DA364" s="1"/>
      <c r="DB364" s="1"/>
      <c r="DC364" s="1"/>
      <c r="DD364" s="1"/>
      <c r="DE364" s="38"/>
      <c r="DF364" s="13">
        <f t="shared" si="92"/>
        <v>45652</v>
      </c>
      <c r="DG364" s="1"/>
      <c r="DH364" s="1"/>
      <c r="DI364" s="1"/>
      <c r="DJ364" s="1"/>
      <c r="DK364" s="1"/>
      <c r="DL364" s="1"/>
      <c r="DM364" s="1"/>
      <c r="DN364" s="38"/>
      <c r="DO364" s="13">
        <f t="shared" si="93"/>
        <v>45652</v>
      </c>
      <c r="DP364" s="1"/>
      <c r="DQ364" s="1"/>
      <c r="DR364" s="1"/>
      <c r="DS364" s="1"/>
      <c r="DT364" s="1"/>
      <c r="DU364" s="1"/>
      <c r="DV364" s="1"/>
      <c r="DW364" s="38"/>
      <c r="DX364" s="13">
        <f t="shared" si="94"/>
        <v>45652</v>
      </c>
      <c r="DY364" s="1"/>
      <c r="DZ364" s="1"/>
      <c r="EA364" s="1"/>
      <c r="EB364" s="1"/>
      <c r="EC364" s="1"/>
      <c r="ED364" s="1"/>
      <c r="EE364" s="1"/>
      <c r="EF364" s="38"/>
      <c r="EG364" s="38"/>
      <c r="EH364" s="38"/>
      <c r="EI364" s="38"/>
      <c r="EJ364" s="38"/>
      <c r="EK364" s="38"/>
      <c r="EL364" s="38"/>
      <c r="EM364" s="38"/>
      <c r="EN364" s="38"/>
    </row>
    <row r="365" spans="1:144" x14ac:dyDescent="0.3">
      <c r="A365" s="268">
        <f t="shared" si="81"/>
        <v>0</v>
      </c>
      <c r="B365" s="11">
        <f t="shared" si="80"/>
        <v>45653</v>
      </c>
      <c r="C365" s="1"/>
      <c r="D365" s="1"/>
      <c r="E365" s="1"/>
      <c r="F365" s="1"/>
      <c r="G365" s="1"/>
      <c r="H365" s="1"/>
      <c r="I365" s="1"/>
      <c r="J365" s="38"/>
      <c r="K365" s="11">
        <f t="shared" si="95"/>
        <v>45653</v>
      </c>
      <c r="L365" s="1"/>
      <c r="M365" s="1"/>
      <c r="N365" s="1"/>
      <c r="O365" s="1"/>
      <c r="P365" s="1"/>
      <c r="Q365" s="1"/>
      <c r="R365" s="1"/>
      <c r="S365" s="38"/>
      <c r="T365" s="11">
        <f t="shared" si="82"/>
        <v>45653</v>
      </c>
      <c r="U365" s="1"/>
      <c r="V365" s="272"/>
      <c r="W365" s="1"/>
      <c r="X365" s="1"/>
      <c r="Y365" s="1"/>
      <c r="Z365" s="1"/>
      <c r="AA365" s="1"/>
      <c r="AB365" s="38"/>
      <c r="AC365" s="11">
        <f t="shared" si="83"/>
        <v>45653</v>
      </c>
      <c r="AD365" s="1"/>
      <c r="AE365" s="1"/>
      <c r="AF365" s="1"/>
      <c r="AG365" s="1"/>
      <c r="AH365" s="1"/>
      <c r="AI365" s="1"/>
      <c r="AJ365" s="1"/>
      <c r="AK365" s="38"/>
      <c r="AL365" s="11">
        <f t="shared" si="84"/>
        <v>45653</v>
      </c>
      <c r="AM365" s="1"/>
      <c r="AN365" s="1"/>
      <c r="AO365" s="1"/>
      <c r="AP365" s="1"/>
      <c r="AQ365" s="1"/>
      <c r="AR365" s="1"/>
      <c r="AS365" s="1"/>
      <c r="AT365" s="38"/>
      <c r="AU365" s="11">
        <f t="shared" si="85"/>
        <v>45653</v>
      </c>
      <c r="AV365" s="1"/>
      <c r="AW365" s="1"/>
      <c r="AX365" s="1"/>
      <c r="AY365" s="1"/>
      <c r="AZ365" s="1"/>
      <c r="BA365" s="1"/>
      <c r="BB365" s="1"/>
      <c r="BC365" s="38"/>
      <c r="BD365" s="11">
        <f t="shared" si="86"/>
        <v>45653</v>
      </c>
      <c r="BE365" s="1"/>
      <c r="BF365" s="1"/>
      <c r="BG365" s="1"/>
      <c r="BH365" s="1"/>
      <c r="BI365" s="1"/>
      <c r="BJ365" s="1"/>
      <c r="BK365" s="1"/>
      <c r="BL365" s="38"/>
      <c r="BM365" s="11">
        <f t="shared" si="87"/>
        <v>45653</v>
      </c>
      <c r="BN365" s="1"/>
      <c r="BO365" s="1"/>
      <c r="BP365" s="1"/>
      <c r="BQ365" s="1"/>
      <c r="BR365" s="1"/>
      <c r="BS365" s="1"/>
      <c r="BT365" s="1"/>
      <c r="BU365" s="38"/>
      <c r="BV365" s="11">
        <f t="shared" si="88"/>
        <v>45653</v>
      </c>
      <c r="BW365" s="1"/>
      <c r="BX365" s="1"/>
      <c r="BY365" s="1"/>
      <c r="BZ365" s="1"/>
      <c r="CA365" s="1"/>
      <c r="CB365" s="1"/>
      <c r="CC365" s="1"/>
      <c r="CD365" s="38"/>
      <c r="CE365" s="11">
        <f t="shared" si="89"/>
        <v>45653</v>
      </c>
      <c r="CF365" s="1"/>
      <c r="CG365" s="1"/>
      <c r="CH365" s="1"/>
      <c r="CI365" s="1"/>
      <c r="CJ365" s="1"/>
      <c r="CK365" s="1"/>
      <c r="CL365" s="1"/>
      <c r="CM365" s="38"/>
      <c r="CN365" s="11">
        <f t="shared" si="90"/>
        <v>45653</v>
      </c>
      <c r="CO365" s="1"/>
      <c r="CP365" s="1"/>
      <c r="CQ365" s="1"/>
      <c r="CR365" s="1"/>
      <c r="CS365" s="1"/>
      <c r="CT365" s="1"/>
      <c r="CU365" s="1"/>
      <c r="CV365" s="38"/>
      <c r="CW365" s="13">
        <f t="shared" si="91"/>
        <v>45653</v>
      </c>
      <c r="CX365" s="1"/>
      <c r="CY365" s="1"/>
      <c r="CZ365" s="1"/>
      <c r="DA365" s="1"/>
      <c r="DB365" s="1"/>
      <c r="DC365" s="1"/>
      <c r="DD365" s="1"/>
      <c r="DE365" s="38"/>
      <c r="DF365" s="13">
        <f t="shared" si="92"/>
        <v>45653</v>
      </c>
      <c r="DG365" s="1"/>
      <c r="DH365" s="1"/>
      <c r="DI365" s="1"/>
      <c r="DJ365" s="1"/>
      <c r="DK365" s="1"/>
      <c r="DL365" s="1"/>
      <c r="DM365" s="1"/>
      <c r="DN365" s="38"/>
      <c r="DO365" s="13">
        <f t="shared" si="93"/>
        <v>45653</v>
      </c>
      <c r="DP365" s="1"/>
      <c r="DQ365" s="1"/>
      <c r="DR365" s="1"/>
      <c r="DS365" s="1"/>
      <c r="DT365" s="1"/>
      <c r="DU365" s="1"/>
      <c r="DV365" s="1"/>
      <c r="DW365" s="38"/>
      <c r="DX365" s="13">
        <f t="shared" si="94"/>
        <v>45653</v>
      </c>
      <c r="DY365" s="1"/>
      <c r="DZ365" s="1"/>
      <c r="EA365" s="1"/>
      <c r="EB365" s="1"/>
      <c r="EC365" s="1"/>
      <c r="ED365" s="1"/>
      <c r="EE365" s="1"/>
      <c r="EF365" s="38"/>
      <c r="EG365" s="38"/>
      <c r="EH365" s="38"/>
      <c r="EI365" s="38"/>
      <c r="EJ365" s="38"/>
      <c r="EK365" s="38"/>
      <c r="EL365" s="38"/>
      <c r="EM365" s="38"/>
      <c r="EN365" s="38"/>
    </row>
    <row r="366" spans="1:144" x14ac:dyDescent="0.3">
      <c r="A366" s="268">
        <f t="shared" si="81"/>
        <v>0</v>
      </c>
      <c r="B366" s="11">
        <f t="shared" si="80"/>
        <v>45654</v>
      </c>
      <c r="C366" s="1"/>
      <c r="D366" s="1"/>
      <c r="E366" s="1"/>
      <c r="F366" s="1"/>
      <c r="G366" s="1"/>
      <c r="H366" s="1"/>
      <c r="I366" s="1"/>
      <c r="J366" s="38"/>
      <c r="K366" s="11">
        <f t="shared" si="95"/>
        <v>45654</v>
      </c>
      <c r="L366" s="1"/>
      <c r="M366" s="1"/>
      <c r="N366" s="1"/>
      <c r="O366" s="1"/>
      <c r="P366" s="1"/>
      <c r="Q366" s="1"/>
      <c r="R366" s="1"/>
      <c r="S366" s="38"/>
      <c r="T366" s="11">
        <f t="shared" si="82"/>
        <v>45654</v>
      </c>
      <c r="U366" s="1"/>
      <c r="V366" s="272"/>
      <c r="W366" s="1"/>
      <c r="X366" s="1"/>
      <c r="Y366" s="1"/>
      <c r="Z366" s="1"/>
      <c r="AA366" s="1"/>
      <c r="AB366" s="38"/>
      <c r="AC366" s="11">
        <f t="shared" si="83"/>
        <v>45654</v>
      </c>
      <c r="AD366" s="1"/>
      <c r="AE366" s="1"/>
      <c r="AF366" s="1"/>
      <c r="AG366" s="1"/>
      <c r="AH366" s="1"/>
      <c r="AI366" s="1"/>
      <c r="AJ366" s="1"/>
      <c r="AK366" s="38"/>
      <c r="AL366" s="11">
        <f t="shared" si="84"/>
        <v>45654</v>
      </c>
      <c r="AM366" s="1"/>
      <c r="AN366" s="1"/>
      <c r="AO366" s="1"/>
      <c r="AP366" s="1"/>
      <c r="AQ366" s="1"/>
      <c r="AR366" s="1"/>
      <c r="AS366" s="1"/>
      <c r="AT366" s="38"/>
      <c r="AU366" s="11">
        <f t="shared" si="85"/>
        <v>45654</v>
      </c>
      <c r="AV366" s="1"/>
      <c r="AW366" s="1"/>
      <c r="AX366" s="1"/>
      <c r="AY366" s="1"/>
      <c r="AZ366" s="1"/>
      <c r="BA366" s="1"/>
      <c r="BB366" s="1"/>
      <c r="BC366" s="38"/>
      <c r="BD366" s="11">
        <f t="shared" si="86"/>
        <v>45654</v>
      </c>
      <c r="BE366" s="1"/>
      <c r="BF366" s="1"/>
      <c r="BG366" s="1"/>
      <c r="BH366" s="1"/>
      <c r="BI366" s="1"/>
      <c r="BJ366" s="1"/>
      <c r="BK366" s="1"/>
      <c r="BL366" s="38"/>
      <c r="BM366" s="11">
        <f t="shared" si="87"/>
        <v>45654</v>
      </c>
      <c r="BN366" s="1"/>
      <c r="BO366" s="1"/>
      <c r="BP366" s="1"/>
      <c r="BQ366" s="1"/>
      <c r="BR366" s="1"/>
      <c r="BS366" s="1"/>
      <c r="BT366" s="1"/>
      <c r="BU366" s="38"/>
      <c r="BV366" s="11">
        <f t="shared" si="88"/>
        <v>45654</v>
      </c>
      <c r="BW366" s="1"/>
      <c r="BX366" s="1"/>
      <c r="BY366" s="1"/>
      <c r="BZ366" s="1"/>
      <c r="CA366" s="1"/>
      <c r="CB366" s="1"/>
      <c r="CC366" s="1"/>
      <c r="CD366" s="38"/>
      <c r="CE366" s="11">
        <f t="shared" si="89"/>
        <v>45654</v>
      </c>
      <c r="CF366" s="1"/>
      <c r="CG366" s="1"/>
      <c r="CH366" s="1"/>
      <c r="CI366" s="1"/>
      <c r="CJ366" s="1"/>
      <c r="CK366" s="1"/>
      <c r="CL366" s="1"/>
      <c r="CM366" s="38"/>
      <c r="CN366" s="11">
        <f t="shared" si="90"/>
        <v>45654</v>
      </c>
      <c r="CO366" s="1"/>
      <c r="CP366" s="1"/>
      <c r="CQ366" s="1"/>
      <c r="CR366" s="1"/>
      <c r="CS366" s="1"/>
      <c r="CT366" s="1"/>
      <c r="CU366" s="1"/>
      <c r="CV366" s="38"/>
      <c r="CW366" s="13">
        <f t="shared" si="91"/>
        <v>45654</v>
      </c>
      <c r="CX366" s="1"/>
      <c r="CY366" s="1"/>
      <c r="CZ366" s="1"/>
      <c r="DA366" s="1"/>
      <c r="DB366" s="1"/>
      <c r="DC366" s="1"/>
      <c r="DD366" s="1"/>
      <c r="DE366" s="38"/>
      <c r="DF366" s="13">
        <f t="shared" si="92"/>
        <v>45654</v>
      </c>
      <c r="DG366" s="1"/>
      <c r="DH366" s="1"/>
      <c r="DI366" s="1"/>
      <c r="DJ366" s="1"/>
      <c r="DK366" s="1"/>
      <c r="DL366" s="1"/>
      <c r="DM366" s="1"/>
      <c r="DN366" s="38"/>
      <c r="DO366" s="13">
        <f t="shared" si="93"/>
        <v>45654</v>
      </c>
      <c r="DP366" s="1"/>
      <c r="DQ366" s="1"/>
      <c r="DR366" s="1"/>
      <c r="DS366" s="1"/>
      <c r="DT366" s="1"/>
      <c r="DU366" s="1"/>
      <c r="DV366" s="1"/>
      <c r="DW366" s="38"/>
      <c r="DX366" s="13">
        <f t="shared" si="94"/>
        <v>45654</v>
      </c>
      <c r="DY366" s="1"/>
      <c r="DZ366" s="1"/>
      <c r="EA366" s="1"/>
      <c r="EB366" s="1"/>
      <c r="EC366" s="1"/>
      <c r="ED366" s="1"/>
      <c r="EE366" s="1"/>
      <c r="EF366" s="38"/>
      <c r="EG366" s="38"/>
      <c r="EH366" s="38"/>
      <c r="EI366" s="38"/>
      <c r="EJ366" s="38"/>
      <c r="EK366" s="38"/>
      <c r="EL366" s="38"/>
      <c r="EM366" s="38"/>
      <c r="EN366" s="38"/>
    </row>
    <row r="367" spans="1:144" x14ac:dyDescent="0.3">
      <c r="A367" s="268">
        <f t="shared" si="81"/>
        <v>0</v>
      </c>
      <c r="B367" s="11">
        <f t="shared" si="80"/>
        <v>45655</v>
      </c>
      <c r="C367" s="1"/>
      <c r="D367" s="276"/>
      <c r="E367" s="1"/>
      <c r="F367" s="1"/>
      <c r="G367" s="1"/>
      <c r="H367" s="1"/>
      <c r="I367" s="1"/>
      <c r="J367" s="38"/>
      <c r="K367" s="11">
        <f t="shared" si="95"/>
        <v>45655</v>
      </c>
      <c r="L367" s="1"/>
      <c r="M367" s="1"/>
      <c r="N367" s="1"/>
      <c r="O367" s="1"/>
      <c r="P367" s="1"/>
      <c r="Q367" s="1"/>
      <c r="R367" s="1"/>
      <c r="S367" s="38"/>
      <c r="T367" s="11">
        <f t="shared" si="82"/>
        <v>45655</v>
      </c>
      <c r="U367" s="1"/>
      <c r="V367" s="272"/>
      <c r="W367" s="1"/>
      <c r="X367" s="1"/>
      <c r="Y367" s="1"/>
      <c r="Z367" s="1"/>
      <c r="AA367" s="1"/>
      <c r="AB367" s="38"/>
      <c r="AC367" s="11">
        <f t="shared" si="83"/>
        <v>45655</v>
      </c>
      <c r="AD367" s="1"/>
      <c r="AE367" s="1"/>
      <c r="AF367" s="1"/>
      <c r="AG367" s="1"/>
      <c r="AH367" s="1"/>
      <c r="AI367" s="1"/>
      <c r="AJ367" s="1"/>
      <c r="AK367" s="38"/>
      <c r="AL367" s="11">
        <f t="shared" si="84"/>
        <v>45655</v>
      </c>
      <c r="AM367" s="1"/>
      <c r="AN367" s="1"/>
      <c r="AO367" s="1"/>
      <c r="AP367" s="1"/>
      <c r="AQ367" s="1"/>
      <c r="AR367" s="1"/>
      <c r="AS367" s="1"/>
      <c r="AT367" s="38"/>
      <c r="AU367" s="11">
        <f t="shared" si="85"/>
        <v>45655</v>
      </c>
      <c r="AV367" s="1"/>
      <c r="AW367" s="1"/>
      <c r="AX367" s="1"/>
      <c r="AY367" s="1"/>
      <c r="AZ367" s="1"/>
      <c r="BA367" s="1"/>
      <c r="BB367" s="1"/>
      <c r="BC367" s="38"/>
      <c r="BD367" s="11">
        <f t="shared" si="86"/>
        <v>45655</v>
      </c>
      <c r="BE367" s="1"/>
      <c r="BF367" s="1"/>
      <c r="BG367" s="1"/>
      <c r="BH367" s="1"/>
      <c r="BI367" s="1"/>
      <c r="BJ367" s="1"/>
      <c r="BK367" s="1"/>
      <c r="BL367" s="38"/>
      <c r="BM367" s="11">
        <f t="shared" si="87"/>
        <v>45655</v>
      </c>
      <c r="BN367" s="1"/>
      <c r="BO367" s="1"/>
      <c r="BP367" s="1"/>
      <c r="BQ367" s="1"/>
      <c r="BR367" s="1"/>
      <c r="BS367" s="1"/>
      <c r="BT367" s="1"/>
      <c r="BU367" s="38"/>
      <c r="BV367" s="11">
        <f t="shared" si="88"/>
        <v>45655</v>
      </c>
      <c r="BW367" s="1"/>
      <c r="BX367" s="1"/>
      <c r="BY367" s="1"/>
      <c r="BZ367" s="1"/>
      <c r="CA367" s="1"/>
      <c r="CB367" s="1"/>
      <c r="CC367" s="1"/>
      <c r="CD367" s="38"/>
      <c r="CE367" s="11">
        <f t="shared" si="89"/>
        <v>45655</v>
      </c>
      <c r="CF367" s="1"/>
      <c r="CG367" s="1"/>
      <c r="CH367" s="1"/>
      <c r="CI367" s="1"/>
      <c r="CJ367" s="1"/>
      <c r="CK367" s="1"/>
      <c r="CL367" s="1"/>
      <c r="CM367" s="38"/>
      <c r="CN367" s="11">
        <f t="shared" si="90"/>
        <v>45655</v>
      </c>
      <c r="CO367" s="1"/>
      <c r="CP367" s="1"/>
      <c r="CQ367" s="1"/>
      <c r="CR367" s="1"/>
      <c r="CS367" s="1"/>
      <c r="CT367" s="1"/>
      <c r="CU367" s="1"/>
      <c r="CV367" s="38"/>
      <c r="CW367" s="13">
        <f t="shared" si="91"/>
        <v>45655</v>
      </c>
      <c r="CX367" s="1"/>
      <c r="CY367" s="1"/>
      <c r="CZ367" s="1"/>
      <c r="DA367" s="1"/>
      <c r="DB367" s="1"/>
      <c r="DC367" s="1"/>
      <c r="DD367" s="1"/>
      <c r="DE367" s="38"/>
      <c r="DF367" s="13">
        <f t="shared" si="92"/>
        <v>45655</v>
      </c>
      <c r="DG367" s="1"/>
      <c r="DH367" s="1"/>
      <c r="DI367" s="1"/>
      <c r="DJ367" s="1"/>
      <c r="DK367" s="1"/>
      <c r="DL367" s="1"/>
      <c r="DM367" s="1"/>
      <c r="DN367" s="38"/>
      <c r="DO367" s="13">
        <f t="shared" si="93"/>
        <v>45655</v>
      </c>
      <c r="DP367" s="1"/>
      <c r="DQ367" s="1"/>
      <c r="DR367" s="1"/>
      <c r="DS367" s="1"/>
      <c r="DT367" s="1"/>
      <c r="DU367" s="1"/>
      <c r="DV367" s="1"/>
      <c r="DW367" s="38"/>
      <c r="DX367" s="13">
        <f t="shared" si="94"/>
        <v>45655</v>
      </c>
      <c r="DY367" s="1"/>
      <c r="DZ367" s="1"/>
      <c r="EA367" s="1"/>
      <c r="EB367" s="1"/>
      <c r="EC367" s="1"/>
      <c r="ED367" s="1"/>
      <c r="EE367" s="1"/>
      <c r="EF367" s="38"/>
      <c r="EG367" s="38"/>
      <c r="EH367" s="38"/>
      <c r="EI367" s="38"/>
      <c r="EJ367" s="38"/>
      <c r="EK367" s="38"/>
      <c r="EL367" s="38"/>
      <c r="EM367" s="38"/>
      <c r="EN367" s="38"/>
    </row>
    <row r="368" spans="1:144" x14ac:dyDescent="0.3">
      <c r="A368" s="268">
        <f t="shared" si="81"/>
        <v>0</v>
      </c>
      <c r="B368" s="11">
        <f t="shared" si="80"/>
        <v>45656</v>
      </c>
      <c r="C368" s="1"/>
      <c r="D368" s="1"/>
      <c r="E368" s="1"/>
      <c r="F368" s="1"/>
      <c r="G368" s="1"/>
      <c r="H368" s="1"/>
      <c r="I368" s="1"/>
      <c r="J368" s="156">
        <f>SUM(C354:C369)</f>
        <v>0</v>
      </c>
      <c r="K368" s="11">
        <f t="shared" si="95"/>
        <v>45656</v>
      </c>
      <c r="L368" s="1"/>
      <c r="M368" s="1"/>
      <c r="N368" s="1"/>
      <c r="O368" s="1"/>
      <c r="P368" s="1"/>
      <c r="Q368" s="1"/>
      <c r="R368" s="1"/>
      <c r="S368" s="156">
        <f>SUM(L354:L369)</f>
        <v>0</v>
      </c>
      <c r="T368" s="11">
        <f t="shared" si="82"/>
        <v>45656</v>
      </c>
      <c r="U368" s="1"/>
      <c r="V368" s="272"/>
      <c r="W368" s="1"/>
      <c r="X368" s="1"/>
      <c r="Y368" s="1"/>
      <c r="Z368" s="1"/>
      <c r="AA368" s="1"/>
      <c r="AB368" s="156">
        <f>SUM(U354:U369)</f>
        <v>0</v>
      </c>
      <c r="AC368" s="11">
        <f t="shared" si="83"/>
        <v>45656</v>
      </c>
      <c r="AD368" s="1"/>
      <c r="AE368" s="1"/>
      <c r="AF368" s="1"/>
      <c r="AG368" s="1"/>
      <c r="AH368" s="1"/>
      <c r="AI368" s="1"/>
      <c r="AJ368" s="1"/>
      <c r="AK368" s="156">
        <f>SUM(AD354:AD369)</f>
        <v>0</v>
      </c>
      <c r="AL368" s="11">
        <f t="shared" si="84"/>
        <v>45656</v>
      </c>
      <c r="AM368" s="1"/>
      <c r="AN368" s="1"/>
      <c r="AO368" s="1"/>
      <c r="AP368" s="1"/>
      <c r="AQ368" s="1"/>
      <c r="AR368" s="1"/>
      <c r="AS368" s="1"/>
      <c r="AT368" s="156">
        <f>SUM(AM354:AM369)</f>
        <v>0</v>
      </c>
      <c r="AU368" s="11">
        <f t="shared" si="85"/>
        <v>45656</v>
      </c>
      <c r="AV368" s="1"/>
      <c r="AW368" s="1"/>
      <c r="AX368" s="1"/>
      <c r="AY368" s="1"/>
      <c r="AZ368" s="1"/>
      <c r="BA368" s="1"/>
      <c r="BB368" s="1"/>
      <c r="BC368" s="156">
        <f>SUM(AV354:AV369)</f>
        <v>0</v>
      </c>
      <c r="BD368" s="11">
        <f t="shared" si="86"/>
        <v>45656</v>
      </c>
      <c r="BE368" s="1"/>
      <c r="BF368" s="1"/>
      <c r="BG368" s="1"/>
      <c r="BH368" s="1"/>
      <c r="BI368" s="1"/>
      <c r="BJ368" s="1"/>
      <c r="BK368" s="1"/>
      <c r="BL368" s="156">
        <f>SUM(BE354:BE369)</f>
        <v>0</v>
      </c>
      <c r="BM368" s="11">
        <f t="shared" si="87"/>
        <v>45656</v>
      </c>
      <c r="BN368" s="1"/>
      <c r="BO368" s="1"/>
      <c r="BP368" s="1"/>
      <c r="BQ368" s="1"/>
      <c r="BR368" s="1"/>
      <c r="BS368" s="1"/>
      <c r="BT368" s="1"/>
      <c r="BU368" s="156">
        <f>SUM(BN354:BN369)</f>
        <v>0</v>
      </c>
      <c r="BV368" s="11">
        <f t="shared" si="88"/>
        <v>45656</v>
      </c>
      <c r="BW368" s="1"/>
      <c r="BX368" s="1"/>
      <c r="BY368" s="1"/>
      <c r="BZ368" s="1"/>
      <c r="CA368" s="1"/>
      <c r="CB368" s="1"/>
      <c r="CC368" s="1"/>
      <c r="CD368" s="156">
        <f>SUM(BW354:BW369)</f>
        <v>0</v>
      </c>
      <c r="CE368" s="11">
        <f t="shared" si="89"/>
        <v>45656</v>
      </c>
      <c r="CF368" s="1"/>
      <c r="CG368" s="1"/>
      <c r="CH368" s="1"/>
      <c r="CI368" s="1"/>
      <c r="CJ368" s="1"/>
      <c r="CK368" s="1"/>
      <c r="CL368" s="1"/>
      <c r="CM368" s="156">
        <f>SUM(CF354:CF369)</f>
        <v>0</v>
      </c>
      <c r="CN368" s="11">
        <f t="shared" si="90"/>
        <v>45656</v>
      </c>
      <c r="CO368" s="1"/>
      <c r="CP368" s="1"/>
      <c r="CQ368" s="1"/>
      <c r="CR368" s="1"/>
      <c r="CS368" s="1"/>
      <c r="CT368" s="1"/>
      <c r="CU368" s="1"/>
      <c r="CV368" s="156">
        <f>SUM(CO354:CO369)</f>
        <v>0</v>
      </c>
      <c r="CW368" s="13">
        <f t="shared" si="91"/>
        <v>45656</v>
      </c>
      <c r="CX368" s="1"/>
      <c r="CY368" s="1"/>
      <c r="CZ368" s="1"/>
      <c r="DA368" s="1"/>
      <c r="DB368" s="1"/>
      <c r="DC368" s="1"/>
      <c r="DD368" s="1"/>
      <c r="DE368" s="156">
        <f>SUM(CX354:CX369)</f>
        <v>0</v>
      </c>
      <c r="DF368" s="13">
        <f t="shared" si="92"/>
        <v>45656</v>
      </c>
      <c r="DG368" s="1"/>
      <c r="DH368" s="1"/>
      <c r="DI368" s="1"/>
      <c r="DJ368" s="1"/>
      <c r="DK368" s="1"/>
      <c r="DL368" s="1"/>
      <c r="DM368" s="1"/>
      <c r="DN368" s="156">
        <f>SUM(DG354:DG369)</f>
        <v>0</v>
      </c>
      <c r="DO368" s="13">
        <f t="shared" si="93"/>
        <v>45656</v>
      </c>
      <c r="DP368" s="1"/>
      <c r="DQ368" s="1"/>
      <c r="DR368" s="1"/>
      <c r="DS368" s="1"/>
      <c r="DT368" s="1"/>
      <c r="DU368" s="1"/>
      <c r="DV368" s="1"/>
      <c r="DW368" s="156">
        <f>SUM(DP354:DP369)</f>
        <v>0</v>
      </c>
      <c r="DX368" s="13">
        <f t="shared" si="94"/>
        <v>45656</v>
      </c>
      <c r="DY368" s="1"/>
      <c r="DZ368" s="1"/>
      <c r="EA368" s="1"/>
      <c r="EB368" s="1"/>
      <c r="EC368" s="1"/>
      <c r="ED368" s="1"/>
      <c r="EE368" s="1"/>
      <c r="EF368" s="156">
        <f>SUM(DY354:DY369)</f>
        <v>0</v>
      </c>
      <c r="EG368" s="38"/>
      <c r="EH368" s="38"/>
      <c r="EI368" s="38"/>
      <c r="EJ368" s="38"/>
      <c r="EK368" s="38"/>
      <c r="EL368" s="38"/>
      <c r="EM368" s="38"/>
      <c r="EN368" s="38"/>
    </row>
    <row r="369" spans="1:144" x14ac:dyDescent="0.3">
      <c r="A369" s="268">
        <f t="shared" si="81"/>
        <v>0</v>
      </c>
      <c r="B369" s="11">
        <f t="shared" si="80"/>
        <v>45657</v>
      </c>
      <c r="C369" s="1"/>
      <c r="D369" s="1"/>
      <c r="E369" s="1"/>
      <c r="F369" s="1"/>
      <c r="G369" s="1"/>
      <c r="H369" s="1"/>
      <c r="I369" s="1"/>
      <c r="J369" s="102">
        <f>SUM(D354:G369)</f>
        <v>0</v>
      </c>
      <c r="K369" s="11">
        <f t="shared" si="95"/>
        <v>45657</v>
      </c>
      <c r="L369" s="1"/>
      <c r="M369" s="1"/>
      <c r="N369" s="1"/>
      <c r="O369" s="1"/>
      <c r="P369" s="1"/>
      <c r="Q369" s="1"/>
      <c r="R369" s="1"/>
      <c r="S369" s="102">
        <f>SUM(M354:P369)</f>
        <v>0</v>
      </c>
      <c r="T369" s="11">
        <f t="shared" si="82"/>
        <v>45657</v>
      </c>
      <c r="U369" s="1"/>
      <c r="V369" s="272"/>
      <c r="W369" s="1"/>
      <c r="X369" s="1"/>
      <c r="Y369" s="1"/>
      <c r="Z369" s="1"/>
      <c r="AA369" s="1"/>
      <c r="AB369" s="102">
        <f>SUM(V354:Y369)</f>
        <v>0</v>
      </c>
      <c r="AC369" s="11">
        <f t="shared" si="83"/>
        <v>45657</v>
      </c>
      <c r="AD369" s="1"/>
      <c r="AE369" s="1"/>
      <c r="AF369" s="1"/>
      <c r="AG369" s="1"/>
      <c r="AH369" s="1"/>
      <c r="AI369" s="1"/>
      <c r="AJ369" s="1"/>
      <c r="AK369" s="102">
        <f>SUM(AE354:AH369)</f>
        <v>0</v>
      </c>
      <c r="AL369" s="11">
        <f t="shared" si="84"/>
        <v>45657</v>
      </c>
      <c r="AM369" s="1"/>
      <c r="AN369" s="1"/>
      <c r="AO369" s="1"/>
      <c r="AP369" s="1"/>
      <c r="AQ369" s="1"/>
      <c r="AR369" s="1"/>
      <c r="AS369" s="1"/>
      <c r="AT369" s="102">
        <f>SUM(AN354:AQ369)</f>
        <v>0</v>
      </c>
      <c r="AU369" s="11">
        <f t="shared" si="85"/>
        <v>45657</v>
      </c>
      <c r="AV369" s="1"/>
      <c r="AW369" s="1"/>
      <c r="AX369" s="1"/>
      <c r="AY369" s="1"/>
      <c r="AZ369" s="1"/>
      <c r="BA369" s="1"/>
      <c r="BB369" s="1"/>
      <c r="BC369" s="102">
        <f>SUM(AW354:AZ369)</f>
        <v>0</v>
      </c>
      <c r="BD369" s="11">
        <f t="shared" si="86"/>
        <v>45657</v>
      </c>
      <c r="BE369" s="1"/>
      <c r="BF369" s="1"/>
      <c r="BG369" s="1"/>
      <c r="BH369" s="1"/>
      <c r="BI369" s="1"/>
      <c r="BJ369" s="1"/>
      <c r="BK369" s="1"/>
      <c r="BL369" s="102">
        <f>SUM(BF354:BI369)</f>
        <v>0</v>
      </c>
      <c r="BM369" s="11">
        <f t="shared" si="87"/>
        <v>45657</v>
      </c>
      <c r="BN369" s="1"/>
      <c r="BO369" s="1"/>
      <c r="BP369" s="1"/>
      <c r="BQ369" s="1"/>
      <c r="BR369" s="1"/>
      <c r="BS369" s="1"/>
      <c r="BT369" s="1"/>
      <c r="BU369" s="102">
        <f>SUM(BO354:BR369)</f>
        <v>0</v>
      </c>
      <c r="BV369" s="11">
        <f t="shared" si="88"/>
        <v>45657</v>
      </c>
      <c r="BW369" s="1"/>
      <c r="BX369" s="1"/>
      <c r="BY369" s="1"/>
      <c r="BZ369" s="1"/>
      <c r="CA369" s="1"/>
      <c r="CB369" s="1"/>
      <c r="CC369" s="1"/>
      <c r="CD369" s="102">
        <f>SUM(BX354:CA369)</f>
        <v>0</v>
      </c>
      <c r="CE369" s="11">
        <f t="shared" si="89"/>
        <v>45657</v>
      </c>
      <c r="CF369" s="1"/>
      <c r="CG369" s="1"/>
      <c r="CH369" s="1"/>
      <c r="CI369" s="1"/>
      <c r="CJ369" s="1"/>
      <c r="CK369" s="1"/>
      <c r="CL369" s="1"/>
      <c r="CM369" s="102">
        <f>SUM(CG354:CJ369)</f>
        <v>0</v>
      </c>
      <c r="CN369" s="11">
        <f t="shared" si="90"/>
        <v>45657</v>
      </c>
      <c r="CO369" s="1"/>
      <c r="CP369" s="1"/>
      <c r="CQ369" s="1"/>
      <c r="CR369" s="1"/>
      <c r="CS369" s="1"/>
      <c r="CT369" s="1"/>
      <c r="CU369" s="1"/>
      <c r="CV369" s="102">
        <f>SUM(CP354:CS369)</f>
        <v>0</v>
      </c>
      <c r="CW369" s="13">
        <f t="shared" si="91"/>
        <v>45657</v>
      </c>
      <c r="CX369" s="1"/>
      <c r="CY369" s="1"/>
      <c r="CZ369" s="1"/>
      <c r="DA369" s="1"/>
      <c r="DB369" s="1"/>
      <c r="DC369" s="1"/>
      <c r="DD369" s="1"/>
      <c r="DE369" s="102">
        <f>SUM(CY354:DB369)</f>
        <v>0</v>
      </c>
      <c r="DF369" s="13">
        <f t="shared" si="92"/>
        <v>45657</v>
      </c>
      <c r="DG369" s="1"/>
      <c r="DH369" s="1"/>
      <c r="DI369" s="1"/>
      <c r="DJ369" s="1"/>
      <c r="DK369" s="1"/>
      <c r="DL369" s="1"/>
      <c r="DM369" s="1"/>
      <c r="DN369" s="102">
        <f>SUM(DH354:DK369)</f>
        <v>0</v>
      </c>
      <c r="DO369" s="13">
        <f t="shared" si="93"/>
        <v>45657</v>
      </c>
      <c r="DP369" s="1"/>
      <c r="DQ369" s="1"/>
      <c r="DR369" s="1"/>
      <c r="DS369" s="1"/>
      <c r="DT369" s="1"/>
      <c r="DU369" s="1"/>
      <c r="DV369" s="1"/>
      <c r="DW369" s="102">
        <f>SUM(DQ354:DT369)</f>
        <v>0</v>
      </c>
      <c r="DX369" s="13">
        <f t="shared" si="94"/>
        <v>45657</v>
      </c>
      <c r="DY369" s="1"/>
      <c r="DZ369" s="1"/>
      <c r="EA369" s="1"/>
      <c r="EB369" s="1"/>
      <c r="EC369" s="1"/>
      <c r="ED369" s="1"/>
      <c r="EE369" s="1">
        <v>8</v>
      </c>
      <c r="EF369" s="102">
        <f>SUM(DZ354:EC369)</f>
        <v>0</v>
      </c>
      <c r="EG369" s="38"/>
      <c r="EH369" s="38"/>
      <c r="EI369" s="38"/>
      <c r="EJ369" s="38"/>
      <c r="EK369" s="38"/>
      <c r="EL369" s="38"/>
      <c r="EM369" s="38"/>
      <c r="EN369" s="38"/>
    </row>
    <row r="370" spans="1:144" x14ac:dyDescent="0.3">
      <c r="A370" s="38"/>
      <c r="B370" s="38"/>
      <c r="C370" s="38"/>
      <c r="D370" s="39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41"/>
      <c r="U370" s="60"/>
      <c r="V370" s="60"/>
      <c r="W370" s="60"/>
      <c r="X370" s="60"/>
      <c r="Y370" s="60"/>
      <c r="Z370" s="60"/>
      <c r="AA370" s="60"/>
      <c r="AB370" s="60"/>
      <c r="AC370" s="41"/>
      <c r="AD370" s="38"/>
      <c r="AE370" s="38"/>
      <c r="AF370" s="38"/>
      <c r="AG370" s="38"/>
      <c r="AH370" s="38"/>
      <c r="AI370" s="38"/>
      <c r="AJ370" s="38"/>
      <c r="AK370" s="38"/>
      <c r="AL370" s="38"/>
      <c r="AM370" s="38"/>
      <c r="AN370" s="38"/>
      <c r="AO370" s="38"/>
      <c r="AP370" s="38"/>
      <c r="AQ370" s="38"/>
      <c r="AR370" s="38"/>
      <c r="AS370" s="38"/>
      <c r="AT370" s="38"/>
      <c r="AU370" s="38"/>
      <c r="AV370" s="38"/>
      <c r="AW370" s="38"/>
      <c r="AX370" s="38"/>
      <c r="AY370" s="38"/>
      <c r="AZ370" s="38"/>
      <c r="BA370" s="38"/>
      <c r="BB370" s="38"/>
      <c r="BC370" s="38"/>
      <c r="BD370" s="38"/>
      <c r="BE370" s="38"/>
      <c r="BF370" s="38"/>
      <c r="BG370" s="38"/>
      <c r="BH370" s="38"/>
      <c r="BI370" s="38"/>
      <c r="BJ370" s="38"/>
      <c r="BK370" s="38"/>
      <c r="BL370" s="38"/>
      <c r="BM370" s="38"/>
      <c r="BN370" s="38"/>
      <c r="BO370" s="38"/>
      <c r="BP370" s="38"/>
      <c r="BQ370" s="38"/>
      <c r="BR370" s="38"/>
      <c r="BS370" s="38"/>
      <c r="BT370" s="38"/>
      <c r="BU370" s="38"/>
      <c r="BV370" s="38"/>
      <c r="BW370" s="38"/>
      <c r="BX370" s="38"/>
      <c r="BY370" s="38"/>
      <c r="BZ370" s="38"/>
      <c r="CA370" s="38"/>
      <c r="CB370" s="38"/>
      <c r="CC370" s="38"/>
      <c r="CD370" s="38"/>
      <c r="CE370" s="38"/>
      <c r="CF370" s="38"/>
      <c r="CG370" s="38"/>
      <c r="CH370" s="38"/>
      <c r="CI370" s="38"/>
      <c r="CJ370" s="38"/>
      <c r="CK370" s="38"/>
      <c r="CL370" s="38"/>
      <c r="CM370" s="38"/>
      <c r="CN370" s="38"/>
      <c r="CO370" s="38"/>
      <c r="CP370" s="38"/>
      <c r="CQ370" s="38"/>
      <c r="CR370" s="38"/>
      <c r="CS370" s="38"/>
      <c r="CT370" s="38"/>
      <c r="CU370" s="38"/>
      <c r="CV370" s="38"/>
      <c r="CW370" s="38"/>
      <c r="CX370" s="38"/>
      <c r="CY370" s="38"/>
      <c r="CZ370" s="38"/>
      <c r="DA370" s="38"/>
      <c r="DB370" s="38"/>
      <c r="DC370" s="38"/>
      <c r="DD370" s="38"/>
      <c r="DE370" s="38"/>
      <c r="DF370" s="38"/>
      <c r="DG370" s="38"/>
      <c r="DH370" s="38"/>
      <c r="DI370" s="38"/>
      <c r="DJ370" s="38"/>
      <c r="DK370" s="38"/>
      <c r="DL370" s="38"/>
      <c r="DM370" s="38"/>
      <c r="DN370" s="38"/>
      <c r="DO370" s="38"/>
      <c r="DP370" s="38"/>
      <c r="DQ370" s="38"/>
      <c r="DR370" s="38"/>
      <c r="DS370" s="38"/>
      <c r="DT370" s="38"/>
      <c r="DU370" s="38"/>
      <c r="DV370" s="38"/>
      <c r="DW370" s="38"/>
      <c r="DX370" s="38"/>
      <c r="DY370" s="38"/>
      <c r="DZ370" s="38"/>
      <c r="EA370" s="38"/>
      <c r="EB370" s="38"/>
      <c r="EC370" s="38"/>
      <c r="ED370" s="38"/>
      <c r="EE370" s="38"/>
      <c r="EF370" s="38"/>
      <c r="EG370" s="38"/>
      <c r="EH370" s="38"/>
      <c r="EI370" s="38"/>
      <c r="EJ370" s="38"/>
      <c r="EK370" s="38"/>
      <c r="EL370" s="38"/>
      <c r="EM370" s="38"/>
      <c r="EN370" s="38"/>
    </row>
    <row r="371" spans="1:144" x14ac:dyDescent="0.3">
      <c r="A371" s="38"/>
      <c r="B371" s="38"/>
      <c r="C371" s="8">
        <f>SUM(C4:C370)</f>
        <v>14672</v>
      </c>
      <c r="D371" s="10">
        <f>SUM(D4:D370)</f>
        <v>2209135.5700000003</v>
      </c>
      <c r="E371" s="10">
        <f t="shared" ref="E371:H371" si="96">SUM(E4:E370)</f>
        <v>0</v>
      </c>
      <c r="F371" s="10">
        <f t="shared" si="96"/>
        <v>10973.05</v>
      </c>
      <c r="G371" s="10">
        <f t="shared" si="96"/>
        <v>18878.23</v>
      </c>
      <c r="H371" s="40">
        <f t="shared" si="96"/>
        <v>116</v>
      </c>
      <c r="I371" s="40"/>
      <c r="J371" s="38"/>
      <c r="K371" s="38"/>
      <c r="L371" s="8">
        <f>SUM(L4:L370)</f>
        <v>12662</v>
      </c>
      <c r="M371" s="10">
        <f>SUM(M4:M370)</f>
        <v>1791966.8800000006</v>
      </c>
      <c r="N371" s="10">
        <f t="shared" ref="N371:Q371" si="97">SUM(N4:N370)</f>
        <v>7664.4100000000062</v>
      </c>
      <c r="O371" s="10">
        <f t="shared" si="97"/>
        <v>0</v>
      </c>
      <c r="P371" s="10">
        <f t="shared" si="97"/>
        <v>8888.3699999999972</v>
      </c>
      <c r="Q371" s="40">
        <f t="shared" si="97"/>
        <v>13</v>
      </c>
      <c r="R371" s="40"/>
      <c r="S371" s="38"/>
      <c r="T371" s="41"/>
      <c r="U371" s="8">
        <f>SUM(U4:U370)</f>
        <v>8447</v>
      </c>
      <c r="V371" s="10">
        <f>SUM(V4:V370)</f>
        <v>874525.52</v>
      </c>
      <c r="W371" s="10">
        <f t="shared" ref="W371:Z371" si="98">SUM(W4:W370)</f>
        <v>0</v>
      </c>
      <c r="X371" s="10">
        <f t="shared" si="98"/>
        <v>0</v>
      </c>
      <c r="Y371" s="10">
        <f t="shared" si="98"/>
        <v>14898.570000000002</v>
      </c>
      <c r="Z371" s="40">
        <f t="shared" si="98"/>
        <v>0</v>
      </c>
      <c r="AA371" s="40"/>
      <c r="AB371" s="60"/>
      <c r="AC371" s="41"/>
      <c r="AD371" s="8">
        <f>SUM(AD4:AD370)</f>
        <v>18020</v>
      </c>
      <c r="AE371" s="10">
        <f>SUM(AE4:AE370)</f>
        <v>2304730.1700000004</v>
      </c>
      <c r="AF371" s="10">
        <f t="shared" ref="AF371:AI371" si="99">SUM(AF4:AF370)</f>
        <v>17524</v>
      </c>
      <c r="AG371" s="10">
        <f t="shared" si="99"/>
        <v>0</v>
      </c>
      <c r="AH371" s="10">
        <f t="shared" si="99"/>
        <v>18207.300000000028</v>
      </c>
      <c r="AI371" s="40">
        <f t="shared" si="99"/>
        <v>168</v>
      </c>
      <c r="AJ371" s="40"/>
      <c r="AK371" s="38"/>
      <c r="AL371" s="38"/>
      <c r="AM371" s="8">
        <f>SUM(AM4:AM370)</f>
        <v>14714</v>
      </c>
      <c r="AN371" s="10">
        <f>SUM(AN4:AN370)</f>
        <v>1958075.5999999992</v>
      </c>
      <c r="AO371" s="10">
        <f t="shared" ref="AO371:AR371" si="100">SUM(AO4:AO370)</f>
        <v>5607.7499999999982</v>
      </c>
      <c r="AP371" s="10">
        <f t="shared" si="100"/>
        <v>0</v>
      </c>
      <c r="AQ371" s="10">
        <f t="shared" si="100"/>
        <v>20221.45</v>
      </c>
      <c r="AR371" s="40">
        <f t="shared" si="100"/>
        <v>26</v>
      </c>
      <c r="AS371" s="40"/>
      <c r="AT371" s="38"/>
      <c r="AU371" s="38"/>
      <c r="AV371" s="8">
        <f>SUM(AV4:AV370)</f>
        <v>14222</v>
      </c>
      <c r="AW371" s="10">
        <f>SUM(AW4:AW370)</f>
        <v>1225690.21</v>
      </c>
      <c r="AX371" s="10">
        <f t="shared" ref="AX371:BA371" si="101">SUM(AX4:AX370)</f>
        <v>0</v>
      </c>
      <c r="AY371" s="10">
        <f t="shared" si="101"/>
        <v>10013.269999999993</v>
      </c>
      <c r="AZ371" s="10">
        <f t="shared" si="101"/>
        <v>-3702.9900000000002</v>
      </c>
      <c r="BA371" s="40">
        <f t="shared" si="101"/>
        <v>48</v>
      </c>
      <c r="BB371" s="40"/>
      <c r="BC371" s="38"/>
      <c r="BD371" s="38"/>
      <c r="BE371" s="8">
        <f>SUM(BE4:BE370)</f>
        <v>16127</v>
      </c>
      <c r="BF371" s="10">
        <f>SUM(BF4:BF370)</f>
        <v>2176381.65</v>
      </c>
      <c r="BG371" s="10">
        <f t="shared" ref="BG371:BJ371" si="102">SUM(BG4:BG370)</f>
        <v>9055.4600000000046</v>
      </c>
      <c r="BH371" s="10">
        <f t="shared" si="102"/>
        <v>0</v>
      </c>
      <c r="BI371" s="10">
        <f t="shared" si="102"/>
        <v>6842.9999999999873</v>
      </c>
      <c r="BJ371" s="40">
        <f t="shared" si="102"/>
        <v>2934</v>
      </c>
      <c r="BK371" s="40"/>
      <c r="BL371" s="38"/>
      <c r="BM371" s="38"/>
      <c r="BN371" s="8">
        <f>SUM(BN4:BN370)</f>
        <v>16841</v>
      </c>
      <c r="BO371" s="10">
        <f>SUM(BO4:BO370)</f>
        <v>2179559.6799999997</v>
      </c>
      <c r="BP371" s="10">
        <f t="shared" ref="BP371:BS371" si="103">SUM(BP4:BP370)</f>
        <v>10735.04000000001</v>
      </c>
      <c r="BQ371" s="10">
        <f t="shared" si="103"/>
        <v>0</v>
      </c>
      <c r="BR371" s="10">
        <f t="shared" si="103"/>
        <v>43976.959999999999</v>
      </c>
      <c r="BS371" s="40">
        <f t="shared" si="103"/>
        <v>496</v>
      </c>
      <c r="BT371" s="40"/>
      <c r="BU371" s="38"/>
      <c r="BV371" s="38"/>
      <c r="BW371" s="8">
        <f>SUM(BW4:BW370)</f>
        <v>7462</v>
      </c>
      <c r="BX371" s="10">
        <f>SUM(BX4:BX370)</f>
        <v>591283.17999999993</v>
      </c>
      <c r="BY371" s="10">
        <f t="shared" ref="BY371:CB371" si="104">SUM(BY4:BY370)</f>
        <v>8291.2599999999984</v>
      </c>
      <c r="BZ371" s="10">
        <f t="shared" si="104"/>
        <v>0</v>
      </c>
      <c r="CA371" s="10">
        <f t="shared" si="104"/>
        <v>7489.9400000000005</v>
      </c>
      <c r="CB371" s="40">
        <f t="shared" si="104"/>
        <v>34</v>
      </c>
      <c r="CC371" s="40"/>
      <c r="CD371" s="38"/>
      <c r="CE371" s="38"/>
      <c r="CF371" s="8">
        <f>SUM(CF4:CF370)</f>
        <v>11580</v>
      </c>
      <c r="CG371" s="10">
        <f>SUM(CG4:CG370)</f>
        <v>1442341.3900000006</v>
      </c>
      <c r="CH371" s="10">
        <f t="shared" ref="CH371:CK371" si="105">SUM(CH4:CH370)</f>
        <v>6232.85</v>
      </c>
      <c r="CI371" s="10">
        <f t="shared" si="105"/>
        <v>25</v>
      </c>
      <c r="CJ371" s="10">
        <f t="shared" si="105"/>
        <v>316.84000000000003</v>
      </c>
      <c r="CK371" s="40">
        <f t="shared" si="105"/>
        <v>101</v>
      </c>
      <c r="CL371" s="40"/>
      <c r="CM371" s="38"/>
      <c r="CN371" s="38"/>
      <c r="CO371" s="8">
        <f>SUM(CO4:CO370)</f>
        <v>22467</v>
      </c>
      <c r="CP371" s="10">
        <f>SUM(CP4:CP370)</f>
        <v>2593799.5599999991</v>
      </c>
      <c r="CQ371" s="10">
        <f t="shared" ref="CQ371:CT371" si="106">SUM(CQ4:CQ370)</f>
        <v>23458.05</v>
      </c>
      <c r="CR371" s="10">
        <f t="shared" si="106"/>
        <v>138185.72000000012</v>
      </c>
      <c r="CS371" s="10">
        <f t="shared" si="106"/>
        <v>17984.309999999998</v>
      </c>
      <c r="CT371" s="40">
        <f t="shared" si="106"/>
        <v>792</v>
      </c>
      <c r="CU371" s="40"/>
      <c r="CV371" s="38"/>
      <c r="CW371" s="38"/>
      <c r="CX371" s="8">
        <f>SUM(CX4:CX370)</f>
        <v>2942</v>
      </c>
      <c r="CY371" s="10">
        <f>SUM(CY4:CY370)</f>
        <v>188834.02000000011</v>
      </c>
      <c r="CZ371" s="10">
        <f t="shared" ref="CZ371:DC371" si="107">SUM(CZ4:CZ370)</f>
        <v>-4.5</v>
      </c>
      <c r="DA371" s="10">
        <f t="shared" si="107"/>
        <v>1142</v>
      </c>
      <c r="DB371" s="10">
        <f t="shared" si="107"/>
        <v>6971.76</v>
      </c>
      <c r="DC371" s="40">
        <f t="shared" si="107"/>
        <v>36</v>
      </c>
      <c r="DD371" s="40"/>
      <c r="DE371" s="38"/>
      <c r="DF371" s="38"/>
      <c r="DG371" s="8">
        <f>SUM(DG4:DG370)</f>
        <v>0</v>
      </c>
      <c r="DH371" s="10">
        <f>SUM(DH4:DH370)</f>
        <v>0</v>
      </c>
      <c r="DI371" s="10">
        <f t="shared" ref="DI371:DL371" si="108">SUM(DI4:DI370)</f>
        <v>0</v>
      </c>
      <c r="DJ371" s="10">
        <f t="shared" si="108"/>
        <v>0</v>
      </c>
      <c r="DK371" s="10">
        <f t="shared" si="108"/>
        <v>0</v>
      </c>
      <c r="DL371" s="40">
        <f t="shared" si="108"/>
        <v>0</v>
      </c>
      <c r="DM371" s="40"/>
      <c r="DN371" s="38"/>
      <c r="DO371" s="38"/>
      <c r="DP371" s="8">
        <f>SUM(DP4:DP370)</f>
        <v>0</v>
      </c>
      <c r="DQ371" s="10">
        <f>SUM(DQ4:DQ370)</f>
        <v>0</v>
      </c>
      <c r="DR371" s="10">
        <f t="shared" ref="DR371:DU371" si="109">SUM(DR4:DR370)</f>
        <v>0</v>
      </c>
      <c r="DS371" s="10">
        <f t="shared" si="109"/>
        <v>0</v>
      </c>
      <c r="DT371" s="10">
        <f t="shared" si="109"/>
        <v>0</v>
      </c>
      <c r="DU371" s="40">
        <f t="shared" si="109"/>
        <v>0</v>
      </c>
      <c r="DV371" s="40"/>
      <c r="DW371" s="38"/>
      <c r="DX371" s="38"/>
      <c r="DY371" s="8">
        <f>SUM(DY4:DY370)</f>
        <v>0</v>
      </c>
      <c r="DZ371" s="10">
        <f>SUM(DZ4:DZ370)</f>
        <v>0</v>
      </c>
      <c r="EA371" s="10">
        <f t="shared" ref="EA371:ED371" si="110">SUM(EA4:EA370)</f>
        <v>0</v>
      </c>
      <c r="EB371" s="10">
        <f t="shared" si="110"/>
        <v>0</v>
      </c>
      <c r="EC371" s="10">
        <f t="shared" si="110"/>
        <v>0</v>
      </c>
      <c r="ED371" s="40">
        <f t="shared" si="110"/>
        <v>0</v>
      </c>
      <c r="EE371" s="40"/>
      <c r="EF371" s="38"/>
      <c r="EG371" s="38"/>
      <c r="EH371" s="38"/>
      <c r="EI371" s="38"/>
      <c r="EJ371" s="38"/>
      <c r="EK371" s="38"/>
      <c r="EL371" s="38"/>
      <c r="EM371" s="38"/>
      <c r="EN371" s="38"/>
    </row>
    <row r="372" spans="1:144" x14ac:dyDescent="0.3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  <c r="AL372" s="38"/>
      <c r="AM372" s="38"/>
      <c r="AN372" s="38"/>
      <c r="AO372" s="38"/>
      <c r="AP372" s="38"/>
      <c r="AQ372" s="38"/>
      <c r="AR372" s="38"/>
      <c r="AS372" s="38"/>
      <c r="AT372" s="38"/>
      <c r="AU372" s="38"/>
      <c r="AV372" s="38"/>
      <c r="AW372" s="38"/>
      <c r="AX372" s="38"/>
      <c r="AY372" s="38"/>
      <c r="AZ372" s="38"/>
      <c r="BA372" s="38"/>
      <c r="BB372" s="38"/>
      <c r="BC372" s="38"/>
      <c r="BD372" s="38"/>
      <c r="BE372" s="38"/>
      <c r="BF372" s="38"/>
      <c r="BG372" s="38"/>
      <c r="BH372" s="38"/>
      <c r="BI372" s="38"/>
      <c r="BJ372" s="38"/>
      <c r="BK372" s="38"/>
      <c r="BL372" s="38"/>
      <c r="BM372" s="38"/>
      <c r="BN372" s="38"/>
      <c r="BO372" s="38"/>
      <c r="BP372" s="38"/>
      <c r="BQ372" s="38"/>
      <c r="BR372" s="38"/>
      <c r="BS372" s="38"/>
      <c r="BT372" s="38"/>
      <c r="BU372" s="38"/>
      <c r="BV372" s="38"/>
      <c r="BW372" s="38"/>
      <c r="BX372" s="38"/>
      <c r="BY372" s="38"/>
      <c r="BZ372" s="38"/>
      <c r="CA372" s="38"/>
      <c r="CB372" s="38"/>
      <c r="CC372" s="38"/>
      <c r="CD372" s="38"/>
      <c r="CE372" s="38"/>
      <c r="CF372" s="38"/>
      <c r="CG372" s="38"/>
      <c r="CH372" s="38"/>
      <c r="CI372" s="38"/>
      <c r="CJ372" s="38"/>
      <c r="CK372" s="38"/>
      <c r="CL372" s="38"/>
      <c r="CM372" s="38"/>
      <c r="CN372" s="38"/>
      <c r="CO372" s="38"/>
      <c r="CP372" s="38"/>
      <c r="CQ372" s="38"/>
      <c r="CR372" s="38"/>
      <c r="CS372" s="38"/>
      <c r="CT372" s="38"/>
      <c r="CU372" s="38"/>
      <c r="CV372" s="38"/>
      <c r="CW372" s="38"/>
      <c r="CX372" s="38"/>
      <c r="CY372" s="38"/>
      <c r="CZ372" s="38"/>
      <c r="DA372" s="38"/>
      <c r="DB372" s="38"/>
      <c r="DC372" s="38"/>
      <c r="DD372" s="38"/>
      <c r="DE372" s="38"/>
      <c r="DF372" s="38"/>
      <c r="DG372" s="38"/>
      <c r="DH372" s="38"/>
      <c r="DI372" s="38"/>
      <c r="DJ372" s="38"/>
      <c r="DK372" s="38"/>
      <c r="DL372" s="38"/>
      <c r="DM372" s="38"/>
      <c r="DN372" s="38"/>
      <c r="DO372" s="38"/>
      <c r="DP372" s="38"/>
      <c r="DQ372" s="38"/>
      <c r="DR372" s="38"/>
      <c r="DS372" s="38"/>
      <c r="DT372" s="38"/>
      <c r="DU372" s="38"/>
      <c r="DV372" s="38"/>
      <c r="DW372" s="38"/>
      <c r="DX372" s="38"/>
      <c r="DY372" s="38"/>
      <c r="DZ372" s="38"/>
      <c r="EA372" s="38"/>
      <c r="EB372" s="38"/>
      <c r="EC372" s="38"/>
      <c r="ED372" s="38"/>
      <c r="EE372" s="38"/>
      <c r="EF372" s="38"/>
      <c r="EG372" s="38"/>
      <c r="EH372" s="38"/>
      <c r="EI372" s="38"/>
      <c r="EJ372" s="38"/>
      <c r="EK372" s="38"/>
      <c r="EL372" s="38"/>
      <c r="EM372" s="38"/>
      <c r="EN372" s="38"/>
    </row>
    <row r="373" spans="1:144" x14ac:dyDescent="0.3">
      <c r="B373" s="16" t="s">
        <v>60</v>
      </c>
      <c r="C373" s="16" t="s">
        <v>9</v>
      </c>
      <c r="D373" s="16" t="s">
        <v>57</v>
      </c>
      <c r="E373" s="16" t="s">
        <v>61</v>
      </c>
      <c r="F373" s="16" t="s">
        <v>62</v>
      </c>
      <c r="G373" s="16" t="s">
        <v>63</v>
      </c>
      <c r="H373" s="16" t="s">
        <v>64</v>
      </c>
      <c r="I373" s="16"/>
      <c r="K373" s="16" t="s">
        <v>60</v>
      </c>
      <c r="L373" s="16" t="s">
        <v>9</v>
      </c>
      <c r="M373" s="16" t="s">
        <v>57</v>
      </c>
      <c r="N373" s="16" t="s">
        <v>61</v>
      </c>
      <c r="O373" s="16" t="s">
        <v>62</v>
      </c>
      <c r="P373" s="16" t="s">
        <v>63</v>
      </c>
      <c r="Q373" s="16" t="s">
        <v>64</v>
      </c>
      <c r="R373" s="16"/>
      <c r="T373" s="16" t="s">
        <v>60</v>
      </c>
      <c r="U373" s="16" t="s">
        <v>9</v>
      </c>
      <c r="V373" s="16" t="s">
        <v>57</v>
      </c>
      <c r="W373" s="16" t="s">
        <v>61</v>
      </c>
      <c r="X373" s="16" t="s">
        <v>62</v>
      </c>
      <c r="Y373" s="16" t="s">
        <v>63</v>
      </c>
      <c r="Z373" s="16" t="s">
        <v>64</v>
      </c>
      <c r="AA373" s="16"/>
      <c r="AC373" s="16" t="s">
        <v>60</v>
      </c>
      <c r="AD373" s="16" t="s">
        <v>9</v>
      </c>
      <c r="AE373" s="16" t="s">
        <v>57</v>
      </c>
      <c r="AF373" s="16" t="s">
        <v>61</v>
      </c>
      <c r="AG373" s="16" t="s">
        <v>62</v>
      </c>
      <c r="AH373" s="16" t="s">
        <v>63</v>
      </c>
      <c r="AI373" s="16" t="s">
        <v>64</v>
      </c>
      <c r="AJ373" s="16"/>
      <c r="AL373" s="16" t="s">
        <v>60</v>
      </c>
      <c r="AM373" s="16" t="s">
        <v>9</v>
      </c>
      <c r="AN373" s="16" t="s">
        <v>57</v>
      </c>
      <c r="AO373" s="16" t="s">
        <v>61</v>
      </c>
      <c r="AP373" s="16" t="s">
        <v>62</v>
      </c>
      <c r="AQ373" s="16" t="s">
        <v>63</v>
      </c>
      <c r="AR373" s="16" t="s">
        <v>64</v>
      </c>
      <c r="AS373" s="16"/>
      <c r="AU373" s="16" t="s">
        <v>60</v>
      </c>
      <c r="AV373" s="16" t="s">
        <v>9</v>
      </c>
      <c r="AW373" s="16" t="s">
        <v>57</v>
      </c>
      <c r="AX373" s="16" t="s">
        <v>61</v>
      </c>
      <c r="AY373" s="16" t="s">
        <v>62</v>
      </c>
      <c r="AZ373" s="16" t="s">
        <v>63</v>
      </c>
      <c r="BA373" s="16" t="s">
        <v>64</v>
      </c>
      <c r="BB373" s="16"/>
      <c r="BD373" s="16" t="s">
        <v>60</v>
      </c>
      <c r="BE373" s="16" t="s">
        <v>9</v>
      </c>
      <c r="BF373" s="16" t="s">
        <v>57</v>
      </c>
      <c r="BG373" s="16" t="s">
        <v>61</v>
      </c>
      <c r="BH373" s="16" t="s">
        <v>62</v>
      </c>
      <c r="BI373" s="16" t="s">
        <v>63</v>
      </c>
      <c r="BJ373" s="16" t="s">
        <v>64</v>
      </c>
      <c r="BK373" s="16"/>
      <c r="BM373" s="16" t="s">
        <v>60</v>
      </c>
      <c r="BN373" s="16" t="s">
        <v>9</v>
      </c>
      <c r="BO373" s="16" t="s">
        <v>57</v>
      </c>
      <c r="BP373" s="16" t="s">
        <v>61</v>
      </c>
      <c r="BQ373" s="16" t="s">
        <v>62</v>
      </c>
      <c r="BR373" s="16" t="s">
        <v>63</v>
      </c>
      <c r="BS373" s="16" t="s">
        <v>64</v>
      </c>
      <c r="BT373" s="16"/>
      <c r="BV373" s="16" t="s">
        <v>60</v>
      </c>
      <c r="BW373" s="16" t="s">
        <v>9</v>
      </c>
      <c r="BX373" s="16" t="s">
        <v>57</v>
      </c>
      <c r="BY373" s="16" t="s">
        <v>61</v>
      </c>
      <c r="BZ373" s="16" t="s">
        <v>62</v>
      </c>
      <c r="CA373" s="16" t="s">
        <v>63</v>
      </c>
      <c r="CB373" s="16" t="s">
        <v>64</v>
      </c>
      <c r="CC373" s="16"/>
      <c r="CE373" s="16" t="s">
        <v>60</v>
      </c>
      <c r="CF373" s="16" t="s">
        <v>9</v>
      </c>
      <c r="CG373" s="16" t="s">
        <v>57</v>
      </c>
      <c r="CH373" s="16" t="s">
        <v>61</v>
      </c>
      <c r="CI373" s="16" t="s">
        <v>62</v>
      </c>
      <c r="CJ373" s="16" t="s">
        <v>63</v>
      </c>
      <c r="CK373" s="16" t="s">
        <v>64</v>
      </c>
      <c r="CL373" s="16"/>
      <c r="CN373" s="16" t="s">
        <v>60</v>
      </c>
      <c r="CO373" s="16" t="s">
        <v>9</v>
      </c>
      <c r="CP373" s="16" t="s">
        <v>57</v>
      </c>
      <c r="CQ373" s="16" t="s">
        <v>61</v>
      </c>
      <c r="CR373" s="16" t="s">
        <v>62</v>
      </c>
      <c r="CS373" s="16" t="s">
        <v>63</v>
      </c>
      <c r="CT373" s="16" t="s">
        <v>64</v>
      </c>
      <c r="CU373" s="16"/>
      <c r="CW373" s="16" t="s">
        <v>60</v>
      </c>
      <c r="CX373" s="16" t="s">
        <v>9</v>
      </c>
      <c r="CY373" s="16" t="s">
        <v>57</v>
      </c>
      <c r="CZ373" s="16" t="s">
        <v>61</v>
      </c>
      <c r="DA373" s="16" t="s">
        <v>62</v>
      </c>
      <c r="DB373" s="16" t="s">
        <v>63</v>
      </c>
      <c r="DC373" s="16" t="s">
        <v>64</v>
      </c>
      <c r="DD373" s="16"/>
      <c r="DF373" s="16" t="s">
        <v>60</v>
      </c>
      <c r="DG373" s="16" t="s">
        <v>9</v>
      </c>
      <c r="DH373" s="16" t="s">
        <v>57</v>
      </c>
      <c r="DI373" s="16" t="s">
        <v>61</v>
      </c>
      <c r="DJ373" s="16" t="s">
        <v>62</v>
      </c>
      <c r="DK373" s="16" t="s">
        <v>63</v>
      </c>
      <c r="DL373" s="16" t="s">
        <v>64</v>
      </c>
      <c r="DM373" s="16"/>
      <c r="DO373" s="16" t="s">
        <v>60</v>
      </c>
      <c r="DP373" s="16" t="s">
        <v>9</v>
      </c>
      <c r="DQ373" s="16" t="s">
        <v>57</v>
      </c>
      <c r="DR373" s="16" t="s">
        <v>61</v>
      </c>
      <c r="DS373" s="16" t="s">
        <v>62</v>
      </c>
      <c r="DT373" s="16" t="s">
        <v>63</v>
      </c>
      <c r="DU373" s="16" t="s">
        <v>64</v>
      </c>
      <c r="DV373" s="16"/>
      <c r="DX373" s="16" t="s">
        <v>60</v>
      </c>
      <c r="DY373" s="16" t="s">
        <v>9</v>
      </c>
      <c r="DZ373" s="16" t="s">
        <v>57</v>
      </c>
      <c r="EA373" s="16" t="s">
        <v>61</v>
      </c>
      <c r="EB373" s="16" t="s">
        <v>62</v>
      </c>
      <c r="EC373" s="16" t="s">
        <v>63</v>
      </c>
      <c r="ED373" s="16" t="s">
        <v>64</v>
      </c>
      <c r="EE373" s="16"/>
    </row>
    <row r="374" spans="1:144" x14ac:dyDescent="0.3">
      <c r="B374" s="11">
        <f>B4</f>
        <v>45292</v>
      </c>
      <c r="C374" s="8">
        <f>C4</f>
        <v>26</v>
      </c>
      <c r="D374" s="8">
        <f t="shared" ref="D374:G374" si="111">D4</f>
        <v>2988.66</v>
      </c>
      <c r="E374" s="8">
        <f t="shared" si="111"/>
        <v>0</v>
      </c>
      <c r="F374" s="8">
        <f t="shared" si="111"/>
        <v>19</v>
      </c>
      <c r="G374" s="8">
        <f t="shared" si="111"/>
        <v>50</v>
      </c>
      <c r="H374" s="8">
        <f t="shared" ref="H374" si="112">H4</f>
        <v>0</v>
      </c>
      <c r="I374" s="8"/>
      <c r="K374" s="11">
        <f>K4</f>
        <v>45292</v>
      </c>
      <c r="L374" s="8">
        <f>L4</f>
        <v>7</v>
      </c>
      <c r="M374" s="8">
        <f t="shared" ref="M374:Q374" si="113">M4</f>
        <v>928.29</v>
      </c>
      <c r="N374" s="8">
        <f t="shared" si="113"/>
        <v>4.72</v>
      </c>
      <c r="O374" s="8">
        <f t="shared" si="113"/>
        <v>0</v>
      </c>
      <c r="P374" s="8">
        <f t="shared" si="113"/>
        <v>0</v>
      </c>
      <c r="Q374" s="8">
        <f t="shared" si="113"/>
        <v>0</v>
      </c>
      <c r="R374" s="8"/>
      <c r="T374" s="11">
        <f>T4</f>
        <v>45292</v>
      </c>
      <c r="U374" s="8">
        <f>U4</f>
        <v>6</v>
      </c>
      <c r="V374" s="8">
        <f t="shared" ref="V374:Z374" si="114">V4</f>
        <v>599.76</v>
      </c>
      <c r="W374" s="8">
        <f t="shared" si="114"/>
        <v>0</v>
      </c>
      <c r="X374" s="8">
        <f t="shared" si="114"/>
        <v>0</v>
      </c>
      <c r="Y374" s="8">
        <f t="shared" si="114"/>
        <v>24</v>
      </c>
      <c r="Z374" s="8">
        <f t="shared" si="114"/>
        <v>0</v>
      </c>
      <c r="AA374" s="8"/>
      <c r="AC374" s="11">
        <f>AC4</f>
        <v>45292</v>
      </c>
      <c r="AD374" s="8">
        <f>AD4</f>
        <v>30</v>
      </c>
      <c r="AE374" s="8">
        <f t="shared" ref="AE374:AI374" si="115">AE4</f>
        <v>4873.1000000000004</v>
      </c>
      <c r="AF374" s="8">
        <f t="shared" si="115"/>
        <v>42.58</v>
      </c>
      <c r="AG374" s="8">
        <f t="shared" si="115"/>
        <v>0</v>
      </c>
      <c r="AH374" s="8">
        <f t="shared" si="115"/>
        <v>50</v>
      </c>
      <c r="AI374" s="8">
        <f t="shared" si="115"/>
        <v>0</v>
      </c>
      <c r="AJ374" s="8"/>
      <c r="AL374" s="11">
        <f>AL4</f>
        <v>45292</v>
      </c>
      <c r="AM374" s="8">
        <f>AM4</f>
        <v>23</v>
      </c>
      <c r="AN374" s="8">
        <f t="shared" ref="AN374:AR374" si="116">AN4</f>
        <v>2884.86</v>
      </c>
      <c r="AO374" s="8">
        <f t="shared" si="116"/>
        <v>0</v>
      </c>
      <c r="AP374" s="8">
        <f t="shared" si="116"/>
        <v>0</v>
      </c>
      <c r="AQ374" s="8">
        <f t="shared" si="116"/>
        <v>0</v>
      </c>
      <c r="AR374" s="8">
        <f t="shared" si="116"/>
        <v>0</v>
      </c>
      <c r="AS374" s="8"/>
      <c r="AU374" s="11">
        <f>AU4</f>
        <v>45292</v>
      </c>
      <c r="AV374" s="8">
        <f>AV4</f>
        <v>22</v>
      </c>
      <c r="AW374" s="8">
        <f t="shared" ref="AW374:BA374" si="117">AW4</f>
        <v>1767.69</v>
      </c>
      <c r="AX374" s="8">
        <f t="shared" si="117"/>
        <v>0</v>
      </c>
      <c r="AY374" s="8">
        <f t="shared" si="117"/>
        <v>34</v>
      </c>
      <c r="AZ374" s="8">
        <f t="shared" si="117"/>
        <v>-44.05</v>
      </c>
      <c r="BA374" s="8">
        <f t="shared" si="117"/>
        <v>0</v>
      </c>
      <c r="BB374" s="8"/>
      <c r="BD374" s="11">
        <f>BD4</f>
        <v>45292</v>
      </c>
      <c r="BE374" s="8">
        <f>BE4</f>
        <v>36</v>
      </c>
      <c r="BF374" s="8">
        <f t="shared" ref="BF374:BJ374" si="118">BF4</f>
        <v>3864.15</v>
      </c>
      <c r="BG374" s="8">
        <f t="shared" si="118"/>
        <v>20.32</v>
      </c>
      <c r="BH374" s="8">
        <f t="shared" si="118"/>
        <v>0</v>
      </c>
      <c r="BI374" s="8">
        <f t="shared" si="118"/>
        <v>132.44999999999999</v>
      </c>
      <c r="BJ374" s="8">
        <f t="shared" si="118"/>
        <v>1</v>
      </c>
      <c r="BK374" s="8"/>
      <c r="BM374" s="11">
        <f>BM4</f>
        <v>45292</v>
      </c>
      <c r="BN374" s="8">
        <f>BN4</f>
        <v>32</v>
      </c>
      <c r="BO374" s="8">
        <f t="shared" ref="BO374:BS374" si="119">BO4</f>
        <v>3702.93</v>
      </c>
      <c r="BP374" s="8">
        <f t="shared" si="119"/>
        <v>20.420000000000002</v>
      </c>
      <c r="BQ374" s="8">
        <f t="shared" si="119"/>
        <v>0</v>
      </c>
      <c r="BR374" s="8">
        <f t="shared" si="119"/>
        <v>50</v>
      </c>
      <c r="BS374" s="8">
        <f t="shared" si="119"/>
        <v>1</v>
      </c>
      <c r="BT374" s="8"/>
      <c r="BV374" s="11">
        <f>BV4</f>
        <v>45292</v>
      </c>
      <c r="BW374" s="8">
        <f>BW4</f>
        <v>13</v>
      </c>
      <c r="BX374" s="8">
        <f t="shared" ref="BX374:CB374" si="120">BX4</f>
        <v>1145.1199999999999</v>
      </c>
      <c r="BY374" s="8">
        <f t="shared" si="120"/>
        <v>14</v>
      </c>
      <c r="BZ374" s="8">
        <f t="shared" si="120"/>
        <v>0</v>
      </c>
      <c r="CA374" s="8">
        <f t="shared" si="120"/>
        <v>150</v>
      </c>
      <c r="CB374" s="8">
        <f t="shared" si="120"/>
        <v>0</v>
      </c>
      <c r="CC374" s="8"/>
      <c r="CE374" s="11">
        <f>CE4</f>
        <v>45292</v>
      </c>
      <c r="CF374" s="8">
        <f>CF4</f>
        <v>30</v>
      </c>
      <c r="CG374" s="8">
        <f t="shared" ref="CG374:CK374" si="121">CG4</f>
        <v>3666.14</v>
      </c>
      <c r="CH374" s="8">
        <f t="shared" si="121"/>
        <v>16</v>
      </c>
      <c r="CI374" s="8">
        <f t="shared" si="121"/>
        <v>0</v>
      </c>
      <c r="CJ374" s="8">
        <f t="shared" si="121"/>
        <v>0</v>
      </c>
      <c r="CK374" s="8">
        <f t="shared" si="121"/>
        <v>0</v>
      </c>
      <c r="CL374" s="8"/>
      <c r="CN374" s="11">
        <f>CN4</f>
        <v>45292</v>
      </c>
      <c r="CO374" s="8">
        <f>CO4</f>
        <v>16</v>
      </c>
      <c r="CP374" s="8">
        <f t="shared" ref="CP374:CT374" si="122">CP4</f>
        <v>1459.14</v>
      </c>
      <c r="CQ374" s="8">
        <f t="shared" si="122"/>
        <v>27</v>
      </c>
      <c r="CR374" s="8">
        <f t="shared" si="122"/>
        <v>114</v>
      </c>
      <c r="CS374" s="8">
        <f t="shared" si="122"/>
        <v>0</v>
      </c>
      <c r="CT374" s="8">
        <f t="shared" si="122"/>
        <v>2</v>
      </c>
      <c r="CU374" s="8"/>
      <c r="CW374" s="11">
        <f>CW4</f>
        <v>45292</v>
      </c>
      <c r="CX374" s="8">
        <f>CX4</f>
        <v>9</v>
      </c>
      <c r="CY374" s="8">
        <f t="shared" ref="CY374:DC374" si="123">CY4</f>
        <v>615.26</v>
      </c>
      <c r="CZ374" s="8">
        <f t="shared" si="123"/>
        <v>0</v>
      </c>
      <c r="DA374" s="8">
        <f t="shared" si="123"/>
        <v>0</v>
      </c>
      <c r="DB374" s="8">
        <f t="shared" si="123"/>
        <v>0</v>
      </c>
      <c r="DC374" s="8">
        <f t="shared" si="123"/>
        <v>0</v>
      </c>
      <c r="DD374" s="8"/>
      <c r="DF374" s="11">
        <f>DF4</f>
        <v>45292</v>
      </c>
      <c r="DG374" s="8">
        <f>DG4</f>
        <v>0</v>
      </c>
      <c r="DH374" s="8">
        <f t="shared" ref="DH374:DL374" si="124">DH4</f>
        <v>0</v>
      </c>
      <c r="DI374" s="8">
        <f t="shared" si="124"/>
        <v>0</v>
      </c>
      <c r="DJ374" s="8">
        <f t="shared" si="124"/>
        <v>0</v>
      </c>
      <c r="DK374" s="8">
        <f t="shared" si="124"/>
        <v>0</v>
      </c>
      <c r="DL374" s="8">
        <f t="shared" si="124"/>
        <v>0</v>
      </c>
      <c r="DM374" s="8"/>
      <c r="DO374" s="11">
        <f>DO4</f>
        <v>45292</v>
      </c>
      <c r="DP374" s="8">
        <f>DP4</f>
        <v>0</v>
      </c>
      <c r="DQ374" s="8">
        <f t="shared" ref="DQ374:DU374" si="125">DQ4</f>
        <v>0</v>
      </c>
      <c r="DR374" s="8">
        <f t="shared" si="125"/>
        <v>0</v>
      </c>
      <c r="DS374" s="8">
        <f t="shared" si="125"/>
        <v>0</v>
      </c>
      <c r="DT374" s="8">
        <f t="shared" si="125"/>
        <v>0</v>
      </c>
      <c r="DU374" s="8">
        <f t="shared" si="125"/>
        <v>0</v>
      </c>
      <c r="DV374" s="8"/>
      <c r="DX374" s="11">
        <f>DX4</f>
        <v>45292</v>
      </c>
      <c r="DY374" s="8">
        <f>DY4</f>
        <v>0</v>
      </c>
      <c r="DZ374" s="8">
        <f t="shared" ref="DZ374:ED374" si="126">DZ4</f>
        <v>0</v>
      </c>
      <c r="EA374" s="8">
        <f t="shared" si="126"/>
        <v>0</v>
      </c>
      <c r="EB374" s="8">
        <f t="shared" si="126"/>
        <v>0</v>
      </c>
      <c r="EC374" s="8">
        <f t="shared" si="126"/>
        <v>0</v>
      </c>
      <c r="ED374" s="8">
        <f t="shared" si="126"/>
        <v>0</v>
      </c>
      <c r="EE374" s="8"/>
    </row>
    <row r="375" spans="1:144" x14ac:dyDescent="0.3">
      <c r="B375" s="11">
        <f t="shared" ref="B375:B406" si="127">B5</f>
        <v>45293</v>
      </c>
      <c r="C375" s="8">
        <f t="shared" ref="C375:C404" si="128">C5+C374</f>
        <v>56</v>
      </c>
      <c r="D375" s="8">
        <f t="shared" ref="D375:D404" si="129">D5+D374</f>
        <v>6750.8899999999994</v>
      </c>
      <c r="E375" s="8">
        <f t="shared" ref="E375:E404" si="130">E5+E374</f>
        <v>0</v>
      </c>
      <c r="F375" s="8">
        <f t="shared" ref="F375:F404" si="131">F5+F374</f>
        <v>23</v>
      </c>
      <c r="G375" s="8">
        <f t="shared" ref="G375:G404" si="132">G5+G374</f>
        <v>52</v>
      </c>
      <c r="H375" s="8">
        <f t="shared" ref="H375:H404" si="133">H5+H374</f>
        <v>0</v>
      </c>
      <c r="I375" s="8"/>
      <c r="K375" s="11">
        <f t="shared" ref="K375:K406" si="134">K5</f>
        <v>45293</v>
      </c>
      <c r="L375" s="8">
        <f t="shared" ref="L375:L404" si="135">L5+L374</f>
        <v>25</v>
      </c>
      <c r="M375" s="8">
        <f t="shared" ref="M375:M404" si="136">M5+M374</f>
        <v>3511.3</v>
      </c>
      <c r="N375" s="8">
        <f t="shared" ref="N375:N404" si="137">N5+N374</f>
        <v>12.27</v>
      </c>
      <c r="O375" s="8">
        <f t="shared" ref="O375:O404" si="138">O5+O374</f>
        <v>0</v>
      </c>
      <c r="P375" s="8">
        <f t="shared" ref="P375:P404" si="139">P5+P374</f>
        <v>50</v>
      </c>
      <c r="Q375" s="8">
        <f t="shared" ref="Q375:Q404" si="140">Q5+Q374</f>
        <v>0</v>
      </c>
      <c r="R375" s="8"/>
      <c r="T375" s="11">
        <f t="shared" ref="T375:T406" si="141">T5</f>
        <v>45293</v>
      </c>
      <c r="U375" s="8">
        <f t="shared" ref="U375:U404" si="142">U5+U374</f>
        <v>15</v>
      </c>
      <c r="V375" s="8">
        <f t="shared" ref="V375:V404" si="143">V5+V374</f>
        <v>1503.02</v>
      </c>
      <c r="W375" s="8">
        <f t="shared" ref="W375:W404" si="144">W5+W374</f>
        <v>0</v>
      </c>
      <c r="X375" s="8">
        <f t="shared" ref="X375:X404" si="145">X5+X374</f>
        <v>0</v>
      </c>
      <c r="Y375" s="8">
        <f t="shared" ref="Y375:Y404" si="146">Y5+Y374</f>
        <v>51</v>
      </c>
      <c r="Z375" s="8">
        <f t="shared" ref="Z375:Z404" si="147">Z5+Z374</f>
        <v>0</v>
      </c>
      <c r="AA375" s="8"/>
      <c r="AC375" s="11">
        <f t="shared" ref="AC375:AC406" si="148">AC5</f>
        <v>45293</v>
      </c>
      <c r="AD375" s="8">
        <f t="shared" ref="AD375:AD404" si="149">AD5+AD374</f>
        <v>30</v>
      </c>
      <c r="AE375" s="8">
        <f t="shared" ref="AE375:AE404" si="150">AE5+AE374</f>
        <v>4873.1000000000004</v>
      </c>
      <c r="AF375" s="8">
        <f t="shared" ref="AF375:AF404" si="151">AF5+AF374</f>
        <v>42.58</v>
      </c>
      <c r="AG375" s="8">
        <f t="shared" ref="AG375:AG404" si="152">AG5+AG374</f>
        <v>0</v>
      </c>
      <c r="AH375" s="8">
        <f t="shared" ref="AH375:AH404" si="153">AH5+AH374</f>
        <v>50</v>
      </c>
      <c r="AI375" s="8">
        <f t="shared" ref="AI375:AI404" si="154">AI5+AI374</f>
        <v>0</v>
      </c>
      <c r="AJ375" s="8"/>
      <c r="AL375" s="11">
        <f t="shared" ref="AL375:AL406" si="155">AL5</f>
        <v>45293</v>
      </c>
      <c r="AM375" s="8">
        <f t="shared" ref="AM375:AM404" si="156">AM5+AM374</f>
        <v>48</v>
      </c>
      <c r="AN375" s="8">
        <f t="shared" ref="AN375:AN404" si="157">AN5+AN374</f>
        <v>6126.04</v>
      </c>
      <c r="AO375" s="8">
        <f t="shared" ref="AO375:AO404" si="158">AO5+AO374</f>
        <v>0</v>
      </c>
      <c r="AP375" s="8">
        <f t="shared" ref="AP375:AP404" si="159">AP5+AP374</f>
        <v>0</v>
      </c>
      <c r="AQ375" s="8">
        <f t="shared" ref="AQ375:AQ404" si="160">AQ5+AQ374</f>
        <v>19.8</v>
      </c>
      <c r="AR375" s="8">
        <f t="shared" ref="AR375:AR404" si="161">AR5+AR374</f>
        <v>0</v>
      </c>
      <c r="AS375" s="8"/>
      <c r="AU375" s="11">
        <f t="shared" ref="AU375:AU406" si="162">AU5</f>
        <v>45293</v>
      </c>
      <c r="AV375" s="8">
        <f t="shared" ref="AV375:AV404" si="163">AV5+AV374</f>
        <v>62</v>
      </c>
      <c r="AW375" s="8">
        <f t="shared" ref="AW375:AW404" si="164">AW5+AW374</f>
        <v>5567.6900000000005</v>
      </c>
      <c r="AX375" s="8">
        <f t="shared" ref="AX375:AX404" si="165">AX5+AX374</f>
        <v>0</v>
      </c>
      <c r="AY375" s="8">
        <f t="shared" ref="AY375:AY404" si="166">AY5+AY374</f>
        <v>56</v>
      </c>
      <c r="AZ375" s="8">
        <f t="shared" ref="AZ375:AZ404" si="167">AZ5+AZ374</f>
        <v>-44.05</v>
      </c>
      <c r="BA375" s="8">
        <f t="shared" ref="BA375:BA404" si="168">BA5+BA374</f>
        <v>0</v>
      </c>
      <c r="BB375" s="8"/>
      <c r="BD375" s="11">
        <f t="shared" ref="BD375:BD406" si="169">BD5</f>
        <v>45293</v>
      </c>
      <c r="BE375" s="8">
        <f t="shared" ref="BE375:BE404" si="170">BE5+BE374</f>
        <v>83</v>
      </c>
      <c r="BF375" s="8">
        <f t="shared" ref="BF375:BF404" si="171">BF5+BF374</f>
        <v>9590.4500000000007</v>
      </c>
      <c r="BG375" s="8">
        <f t="shared" ref="BG375:BG404" si="172">BG5+BG374</f>
        <v>45.269999999999996</v>
      </c>
      <c r="BH375" s="8">
        <f t="shared" ref="BH375:BH404" si="173">BH5+BH374</f>
        <v>0</v>
      </c>
      <c r="BI375" s="8">
        <f t="shared" ref="BI375:BI404" si="174">BI5+BI374</f>
        <v>226.6</v>
      </c>
      <c r="BJ375" s="8">
        <f t="shared" ref="BJ375:BJ404" si="175">BJ5+BJ374</f>
        <v>2</v>
      </c>
      <c r="BK375" s="8"/>
      <c r="BM375" s="11">
        <f t="shared" ref="BM375:BM406" si="176">BM5</f>
        <v>45293</v>
      </c>
      <c r="BN375" s="8">
        <f t="shared" ref="BN375:BN404" si="177">BN5+BN374</f>
        <v>89</v>
      </c>
      <c r="BO375" s="8">
        <f t="shared" ref="BO375:BO404" si="178">BO5+BO374</f>
        <v>10570.619999999999</v>
      </c>
      <c r="BP375" s="8">
        <f t="shared" ref="BP375:BP404" si="179">BP5+BP374</f>
        <v>74.25</v>
      </c>
      <c r="BQ375" s="8">
        <f t="shared" ref="BQ375:BQ404" si="180">BQ5+BQ374</f>
        <v>0</v>
      </c>
      <c r="BR375" s="8">
        <f t="shared" ref="BR375:BR404" si="181">BR5+BR374</f>
        <v>150</v>
      </c>
      <c r="BS375" s="8">
        <f t="shared" ref="BS375:BS404" si="182">BS5+BS374</f>
        <v>1</v>
      </c>
      <c r="BT375" s="8"/>
      <c r="BV375" s="11">
        <f t="shared" ref="BV375:BV406" si="183">BV5</f>
        <v>45293</v>
      </c>
      <c r="BW375" s="8">
        <f t="shared" ref="BW375:BW404" si="184">BW5+BW374</f>
        <v>25</v>
      </c>
      <c r="BX375" s="8">
        <f t="shared" ref="BX375:BX404" si="185">BX5+BX374</f>
        <v>2062.34</v>
      </c>
      <c r="BY375" s="8">
        <f t="shared" ref="BY375:BY404" si="186">BY5+BY374</f>
        <v>14</v>
      </c>
      <c r="BZ375" s="8">
        <f t="shared" ref="BZ375:BZ404" si="187">BZ5+BZ374</f>
        <v>0</v>
      </c>
      <c r="CA375" s="8">
        <f t="shared" ref="CA375:CA404" si="188">CA5+CA374</f>
        <v>150</v>
      </c>
      <c r="CB375" s="8">
        <f t="shared" ref="CB375:CB404" si="189">CB5+CB374</f>
        <v>0</v>
      </c>
      <c r="CC375" s="8"/>
      <c r="CE375" s="11">
        <f t="shared" ref="CE375:CE406" si="190">CE5</f>
        <v>45293</v>
      </c>
      <c r="CF375" s="8">
        <f t="shared" ref="CF375:CF404" si="191">CF5+CF374</f>
        <v>62</v>
      </c>
      <c r="CG375" s="8">
        <f t="shared" ref="CG375:CG404" si="192">CG5+CG374</f>
        <v>7871.869999999999</v>
      </c>
      <c r="CH375" s="8">
        <f t="shared" ref="CH375:CH404" si="193">CH5+CH374</f>
        <v>35</v>
      </c>
      <c r="CI375" s="8">
        <f t="shared" ref="CI375:CI404" si="194">CI5+CI374</f>
        <v>0</v>
      </c>
      <c r="CJ375" s="8">
        <f t="shared" ref="CJ375:CJ404" si="195">CJ5+CJ374</f>
        <v>0</v>
      </c>
      <c r="CK375" s="8">
        <f t="shared" ref="CK375:CK404" si="196">CK5+CK374</f>
        <v>0</v>
      </c>
      <c r="CL375" s="8"/>
      <c r="CN375" s="11">
        <f t="shared" ref="CN375:CN406" si="197">CN5</f>
        <v>45293</v>
      </c>
      <c r="CO375" s="8">
        <f t="shared" ref="CO375:CO404" si="198">CO5+CO374</f>
        <v>49</v>
      </c>
      <c r="CP375" s="8">
        <f t="shared" ref="CP375:CP404" si="199">CP5+CP374</f>
        <v>4706.6900000000005</v>
      </c>
      <c r="CQ375" s="8">
        <f t="shared" ref="CQ375:CQ404" si="200">CQ5+CQ374</f>
        <v>65.5</v>
      </c>
      <c r="CR375" s="8">
        <f t="shared" ref="CR375:CR404" si="201">CR5+CR374</f>
        <v>299.73</v>
      </c>
      <c r="CS375" s="8">
        <f t="shared" ref="CS375:CS404" si="202">CS5+CS374</f>
        <v>10</v>
      </c>
      <c r="CT375" s="8">
        <f t="shared" ref="CT375:CT404" si="203">CT5+CT374</f>
        <v>3</v>
      </c>
      <c r="CU375" s="8"/>
      <c r="CW375" s="11">
        <f t="shared" ref="CW375:CW406" si="204">CW5</f>
        <v>45293</v>
      </c>
      <c r="CX375" s="8">
        <f t="shared" ref="CX375:CX404" si="205">CX5+CX374</f>
        <v>18</v>
      </c>
      <c r="CY375" s="8">
        <f t="shared" ref="CY375:CY404" si="206">CY5+CY374</f>
        <v>1213.06</v>
      </c>
      <c r="CZ375" s="8">
        <f t="shared" ref="CZ375:CZ404" si="207">CZ5+CZ374</f>
        <v>0</v>
      </c>
      <c r="DA375" s="8">
        <f t="shared" ref="DA375:DA404" si="208">DA5+DA374</f>
        <v>11</v>
      </c>
      <c r="DB375" s="8">
        <f t="shared" ref="DB375:DB404" si="209">DB5+DB374</f>
        <v>55</v>
      </c>
      <c r="DC375" s="8">
        <f t="shared" ref="DC375:DC404" si="210">DC5+DC374</f>
        <v>0</v>
      </c>
      <c r="DD375" s="8"/>
      <c r="DF375" s="11">
        <f t="shared" ref="DF375:DF433" si="211">DF5</f>
        <v>45293</v>
      </c>
      <c r="DG375" s="8">
        <f t="shared" ref="DG375:DL390" si="212">DG5+DG374</f>
        <v>0</v>
      </c>
      <c r="DH375" s="8">
        <f t="shared" si="212"/>
        <v>0</v>
      </c>
      <c r="DI375" s="8">
        <f t="shared" si="212"/>
        <v>0</v>
      </c>
      <c r="DJ375" s="8">
        <f t="shared" si="212"/>
        <v>0</v>
      </c>
      <c r="DK375" s="8">
        <f t="shared" si="212"/>
        <v>0</v>
      </c>
      <c r="DL375" s="8">
        <f t="shared" si="212"/>
        <v>0</v>
      </c>
      <c r="DM375" s="8"/>
      <c r="DO375" s="11">
        <f t="shared" ref="DO375:DO433" si="213">DO5</f>
        <v>45293</v>
      </c>
      <c r="DP375" s="8">
        <f t="shared" ref="DP375:DU390" si="214">DP5+DP374</f>
        <v>0</v>
      </c>
      <c r="DQ375" s="8">
        <f t="shared" si="214"/>
        <v>0</v>
      </c>
      <c r="DR375" s="8">
        <f t="shared" si="214"/>
        <v>0</v>
      </c>
      <c r="DS375" s="8">
        <f t="shared" si="214"/>
        <v>0</v>
      </c>
      <c r="DT375" s="8">
        <f t="shared" si="214"/>
        <v>0</v>
      </c>
      <c r="DU375" s="8">
        <f t="shared" si="214"/>
        <v>0</v>
      </c>
      <c r="DV375" s="8"/>
      <c r="DX375" s="11">
        <f t="shared" ref="DX375:DX433" si="215">DX5</f>
        <v>45293</v>
      </c>
      <c r="DY375" s="8">
        <f t="shared" ref="DY375:ED390" si="216">DY5+DY374</f>
        <v>0</v>
      </c>
      <c r="DZ375" s="8">
        <f t="shared" si="216"/>
        <v>0</v>
      </c>
      <c r="EA375" s="8">
        <f t="shared" si="216"/>
        <v>0</v>
      </c>
      <c r="EB375" s="8">
        <f t="shared" si="216"/>
        <v>0</v>
      </c>
      <c r="EC375" s="8">
        <f t="shared" si="216"/>
        <v>0</v>
      </c>
      <c r="ED375" s="8">
        <f t="shared" si="216"/>
        <v>0</v>
      </c>
      <c r="EE375" s="8"/>
    </row>
    <row r="376" spans="1:144" x14ac:dyDescent="0.3">
      <c r="B376" s="11">
        <f t="shared" si="127"/>
        <v>45294</v>
      </c>
      <c r="C376" s="8">
        <f t="shared" si="128"/>
        <v>78</v>
      </c>
      <c r="D376" s="8">
        <f t="shared" si="129"/>
        <v>9480</v>
      </c>
      <c r="E376" s="8">
        <f t="shared" si="130"/>
        <v>0</v>
      </c>
      <c r="F376" s="8">
        <f t="shared" si="131"/>
        <v>40</v>
      </c>
      <c r="G376" s="8">
        <f t="shared" si="132"/>
        <v>52</v>
      </c>
      <c r="H376" s="8">
        <f t="shared" si="133"/>
        <v>0</v>
      </c>
      <c r="I376" s="8"/>
      <c r="K376" s="11">
        <f t="shared" si="134"/>
        <v>45294</v>
      </c>
      <c r="L376" s="8">
        <f t="shared" si="135"/>
        <v>55</v>
      </c>
      <c r="M376" s="8">
        <f t="shared" si="136"/>
        <v>7608.1500000000005</v>
      </c>
      <c r="N376" s="8">
        <f t="shared" si="137"/>
        <v>18.64</v>
      </c>
      <c r="O376" s="8">
        <f t="shared" si="138"/>
        <v>0</v>
      </c>
      <c r="P376" s="8">
        <f t="shared" si="139"/>
        <v>86.710000000000008</v>
      </c>
      <c r="Q376" s="8">
        <f t="shared" si="140"/>
        <v>0</v>
      </c>
      <c r="R376" s="8"/>
      <c r="T376" s="11">
        <f t="shared" si="141"/>
        <v>45294</v>
      </c>
      <c r="U376" s="8">
        <f t="shared" si="142"/>
        <v>23</v>
      </c>
      <c r="V376" s="8">
        <f t="shared" si="143"/>
        <v>2297.2799999999997</v>
      </c>
      <c r="W376" s="8">
        <f t="shared" si="144"/>
        <v>0</v>
      </c>
      <c r="X376" s="8">
        <f t="shared" si="145"/>
        <v>0</v>
      </c>
      <c r="Y376" s="8">
        <f t="shared" si="146"/>
        <v>56</v>
      </c>
      <c r="Z376" s="8">
        <f t="shared" si="147"/>
        <v>0</v>
      </c>
      <c r="AA376" s="8"/>
      <c r="AC376" s="11">
        <f t="shared" si="148"/>
        <v>45294</v>
      </c>
      <c r="AD376" s="8">
        <f t="shared" si="149"/>
        <v>82</v>
      </c>
      <c r="AE376" s="8">
        <f t="shared" si="150"/>
        <v>10680.19</v>
      </c>
      <c r="AF376" s="8">
        <f t="shared" si="151"/>
        <v>76.819999999999993</v>
      </c>
      <c r="AG376" s="8">
        <f t="shared" si="152"/>
        <v>0</v>
      </c>
      <c r="AH376" s="8">
        <f t="shared" si="153"/>
        <v>-241.01</v>
      </c>
      <c r="AI376" s="8">
        <f t="shared" si="154"/>
        <v>0</v>
      </c>
      <c r="AJ376" s="8"/>
      <c r="AL376" s="11">
        <f t="shared" si="155"/>
        <v>45294</v>
      </c>
      <c r="AM376" s="8">
        <f t="shared" si="156"/>
        <v>77</v>
      </c>
      <c r="AN376" s="8">
        <f t="shared" si="157"/>
        <v>10144.48</v>
      </c>
      <c r="AO376" s="8">
        <f t="shared" si="158"/>
        <v>14.8</v>
      </c>
      <c r="AP376" s="8">
        <f t="shared" si="159"/>
        <v>0</v>
      </c>
      <c r="AQ376" s="8">
        <f t="shared" si="160"/>
        <v>19.8</v>
      </c>
      <c r="AR376" s="8">
        <f t="shared" si="161"/>
        <v>0</v>
      </c>
      <c r="AS376" s="8"/>
      <c r="AU376" s="11">
        <f t="shared" si="162"/>
        <v>45294</v>
      </c>
      <c r="AV376" s="8">
        <f t="shared" si="163"/>
        <v>101</v>
      </c>
      <c r="AW376" s="8">
        <f t="shared" si="164"/>
        <v>9001.84</v>
      </c>
      <c r="AX376" s="8">
        <f t="shared" si="165"/>
        <v>0</v>
      </c>
      <c r="AY376" s="8">
        <f t="shared" si="166"/>
        <v>78</v>
      </c>
      <c r="AZ376" s="8">
        <f t="shared" si="167"/>
        <v>-84.05</v>
      </c>
      <c r="BA376" s="8">
        <f t="shared" si="168"/>
        <v>0</v>
      </c>
      <c r="BB376" s="8"/>
      <c r="BD376" s="11">
        <f t="shared" si="169"/>
        <v>45294</v>
      </c>
      <c r="BE376" s="8">
        <f t="shared" si="170"/>
        <v>136</v>
      </c>
      <c r="BF376" s="8">
        <f t="shared" si="171"/>
        <v>15557.98</v>
      </c>
      <c r="BG376" s="8">
        <f t="shared" si="172"/>
        <v>84.06</v>
      </c>
      <c r="BH376" s="8">
        <f t="shared" si="173"/>
        <v>0</v>
      </c>
      <c r="BI376" s="8">
        <f t="shared" si="174"/>
        <v>270.75</v>
      </c>
      <c r="BJ376" s="8">
        <f t="shared" si="175"/>
        <v>3</v>
      </c>
      <c r="BK376" s="8"/>
      <c r="BM376" s="11">
        <f t="shared" si="176"/>
        <v>45294</v>
      </c>
      <c r="BN376" s="8">
        <f t="shared" si="177"/>
        <v>151</v>
      </c>
      <c r="BO376" s="8">
        <f t="shared" si="178"/>
        <v>18968.629999999997</v>
      </c>
      <c r="BP376" s="8">
        <f t="shared" si="179"/>
        <v>95.13</v>
      </c>
      <c r="BQ376" s="8">
        <f t="shared" si="180"/>
        <v>0</v>
      </c>
      <c r="BR376" s="8">
        <f t="shared" si="181"/>
        <v>464.82</v>
      </c>
      <c r="BS376" s="8">
        <f t="shared" si="182"/>
        <v>1</v>
      </c>
      <c r="BT376" s="8"/>
      <c r="BV376" s="11">
        <f t="shared" si="183"/>
        <v>45294</v>
      </c>
      <c r="BW376" s="8">
        <f t="shared" si="184"/>
        <v>43</v>
      </c>
      <c r="BX376" s="8">
        <f t="shared" si="185"/>
        <v>3531.45</v>
      </c>
      <c r="BY376" s="8">
        <f t="shared" si="186"/>
        <v>14</v>
      </c>
      <c r="BZ376" s="8">
        <f t="shared" si="187"/>
        <v>0</v>
      </c>
      <c r="CA376" s="8">
        <f t="shared" si="188"/>
        <v>150</v>
      </c>
      <c r="CB376" s="8">
        <f t="shared" si="189"/>
        <v>0</v>
      </c>
      <c r="CC376" s="8"/>
      <c r="CE376" s="11">
        <f t="shared" si="190"/>
        <v>45294</v>
      </c>
      <c r="CF376" s="8">
        <f t="shared" si="191"/>
        <v>90</v>
      </c>
      <c r="CG376" s="8">
        <f t="shared" si="192"/>
        <v>11073.519999999999</v>
      </c>
      <c r="CH376" s="8">
        <f t="shared" si="193"/>
        <v>72</v>
      </c>
      <c r="CI376" s="8">
        <f t="shared" si="194"/>
        <v>0</v>
      </c>
      <c r="CJ376" s="8">
        <f t="shared" si="195"/>
        <v>0</v>
      </c>
      <c r="CK376" s="8">
        <f t="shared" si="196"/>
        <v>0</v>
      </c>
      <c r="CL376" s="8"/>
      <c r="CN376" s="11">
        <f t="shared" si="197"/>
        <v>45294</v>
      </c>
      <c r="CO376" s="8">
        <f t="shared" si="198"/>
        <v>93</v>
      </c>
      <c r="CP376" s="8">
        <f t="shared" si="199"/>
        <v>8978.64</v>
      </c>
      <c r="CQ376" s="8">
        <f t="shared" si="200"/>
        <v>127</v>
      </c>
      <c r="CR376" s="8">
        <f t="shared" si="201"/>
        <v>319.73</v>
      </c>
      <c r="CS376" s="8">
        <f t="shared" si="202"/>
        <v>10</v>
      </c>
      <c r="CT376" s="8">
        <f t="shared" si="203"/>
        <v>5</v>
      </c>
      <c r="CU376" s="8"/>
      <c r="CW376" s="11">
        <f t="shared" si="204"/>
        <v>45294</v>
      </c>
      <c r="CX376" s="8">
        <f t="shared" si="205"/>
        <v>29</v>
      </c>
      <c r="CY376" s="8">
        <f t="shared" si="206"/>
        <v>1879.4</v>
      </c>
      <c r="CZ376" s="8">
        <f t="shared" si="207"/>
        <v>0</v>
      </c>
      <c r="DA376" s="8">
        <f t="shared" si="208"/>
        <v>0</v>
      </c>
      <c r="DB376" s="8">
        <f t="shared" si="209"/>
        <v>30</v>
      </c>
      <c r="DC376" s="8">
        <f t="shared" si="210"/>
        <v>0</v>
      </c>
      <c r="DD376" s="8"/>
      <c r="DF376" s="11">
        <f t="shared" si="211"/>
        <v>45294</v>
      </c>
      <c r="DG376" s="8">
        <f t="shared" si="212"/>
        <v>0</v>
      </c>
      <c r="DH376" s="8">
        <f t="shared" si="212"/>
        <v>0</v>
      </c>
      <c r="DI376" s="8">
        <f t="shared" si="212"/>
        <v>0</v>
      </c>
      <c r="DJ376" s="8">
        <f t="shared" si="212"/>
        <v>0</v>
      </c>
      <c r="DK376" s="8">
        <f t="shared" si="212"/>
        <v>0</v>
      </c>
      <c r="DL376" s="8">
        <f t="shared" si="212"/>
        <v>0</v>
      </c>
      <c r="DM376" s="8"/>
      <c r="DO376" s="11">
        <f t="shared" si="213"/>
        <v>45294</v>
      </c>
      <c r="DP376" s="8">
        <f t="shared" si="214"/>
        <v>0</v>
      </c>
      <c r="DQ376" s="8">
        <f t="shared" si="214"/>
        <v>0</v>
      </c>
      <c r="DR376" s="8">
        <f t="shared" si="214"/>
        <v>0</v>
      </c>
      <c r="DS376" s="8">
        <f t="shared" si="214"/>
        <v>0</v>
      </c>
      <c r="DT376" s="8">
        <f t="shared" si="214"/>
        <v>0</v>
      </c>
      <c r="DU376" s="8">
        <f t="shared" si="214"/>
        <v>0</v>
      </c>
      <c r="DV376" s="8"/>
      <c r="DX376" s="11">
        <f t="shared" si="215"/>
        <v>45294</v>
      </c>
      <c r="DY376" s="8">
        <f t="shared" si="216"/>
        <v>0</v>
      </c>
      <c r="DZ376" s="8">
        <f t="shared" si="216"/>
        <v>0</v>
      </c>
      <c r="EA376" s="8">
        <f t="shared" si="216"/>
        <v>0</v>
      </c>
      <c r="EB376" s="8">
        <f t="shared" si="216"/>
        <v>0</v>
      </c>
      <c r="EC376" s="8">
        <f t="shared" si="216"/>
        <v>0</v>
      </c>
      <c r="ED376" s="8">
        <f t="shared" si="216"/>
        <v>0</v>
      </c>
      <c r="EE376" s="8"/>
    </row>
    <row r="377" spans="1:144" x14ac:dyDescent="0.3">
      <c r="B377" s="11">
        <f t="shared" si="127"/>
        <v>45295</v>
      </c>
      <c r="C377" s="8">
        <f t="shared" si="128"/>
        <v>107</v>
      </c>
      <c r="D377" s="8">
        <f t="shared" si="129"/>
        <v>13049.16</v>
      </c>
      <c r="E377" s="8">
        <f t="shared" si="130"/>
        <v>0</v>
      </c>
      <c r="F377" s="8">
        <f t="shared" si="131"/>
        <v>55</v>
      </c>
      <c r="G377" s="8">
        <f t="shared" si="132"/>
        <v>52</v>
      </c>
      <c r="H377" s="8">
        <f t="shared" si="133"/>
        <v>0</v>
      </c>
      <c r="I377" s="8"/>
      <c r="K377" s="11">
        <f t="shared" si="134"/>
        <v>45295</v>
      </c>
      <c r="L377" s="8">
        <f t="shared" si="135"/>
        <v>74</v>
      </c>
      <c r="M377" s="8">
        <f t="shared" si="136"/>
        <v>10212.650000000001</v>
      </c>
      <c r="N377" s="8">
        <f t="shared" si="137"/>
        <v>23.830000000000002</v>
      </c>
      <c r="O377" s="8">
        <f t="shared" si="138"/>
        <v>0</v>
      </c>
      <c r="P377" s="8">
        <f t="shared" si="139"/>
        <v>81.760000000000005</v>
      </c>
      <c r="Q377" s="8">
        <f t="shared" si="140"/>
        <v>0</v>
      </c>
      <c r="R377" s="8"/>
      <c r="T377" s="11">
        <f t="shared" si="141"/>
        <v>45295</v>
      </c>
      <c r="U377" s="8">
        <f t="shared" si="142"/>
        <v>47</v>
      </c>
      <c r="V377" s="8">
        <f t="shared" si="143"/>
        <v>4934</v>
      </c>
      <c r="W377" s="8">
        <f t="shared" si="144"/>
        <v>0</v>
      </c>
      <c r="X377" s="8">
        <f t="shared" si="145"/>
        <v>0</v>
      </c>
      <c r="Y377" s="8">
        <f t="shared" si="146"/>
        <v>97.5</v>
      </c>
      <c r="Z377" s="8">
        <f t="shared" si="147"/>
        <v>0</v>
      </c>
      <c r="AA377" s="8"/>
      <c r="AC377" s="11">
        <f t="shared" si="148"/>
        <v>45295</v>
      </c>
      <c r="AD377" s="8">
        <f t="shared" si="149"/>
        <v>121</v>
      </c>
      <c r="AE377" s="8">
        <f t="shared" si="150"/>
        <v>15293.76</v>
      </c>
      <c r="AF377" s="8">
        <f t="shared" si="151"/>
        <v>150.86000000000001</v>
      </c>
      <c r="AG377" s="8">
        <f t="shared" si="152"/>
        <v>0</v>
      </c>
      <c r="AH377" s="8">
        <f t="shared" si="153"/>
        <v>-236.06</v>
      </c>
      <c r="AI377" s="8">
        <f t="shared" si="154"/>
        <v>1</v>
      </c>
      <c r="AJ377" s="8"/>
      <c r="AL377" s="11">
        <f t="shared" si="155"/>
        <v>45295</v>
      </c>
      <c r="AM377" s="8">
        <f t="shared" si="156"/>
        <v>107</v>
      </c>
      <c r="AN377" s="8">
        <f t="shared" si="157"/>
        <v>14195.99</v>
      </c>
      <c r="AO377" s="8">
        <f t="shared" si="158"/>
        <v>17.580000000000002</v>
      </c>
      <c r="AP377" s="8">
        <f t="shared" si="159"/>
        <v>0</v>
      </c>
      <c r="AQ377" s="8">
        <f t="shared" si="160"/>
        <v>-7.879999999999999</v>
      </c>
      <c r="AR377" s="8">
        <f t="shared" si="161"/>
        <v>1</v>
      </c>
      <c r="AS377" s="8"/>
      <c r="AU377" s="11">
        <f t="shared" si="162"/>
        <v>45295</v>
      </c>
      <c r="AV377" s="8">
        <f t="shared" si="163"/>
        <v>146</v>
      </c>
      <c r="AW377" s="8">
        <f t="shared" si="164"/>
        <v>12988.43</v>
      </c>
      <c r="AX377" s="8">
        <f t="shared" si="165"/>
        <v>0</v>
      </c>
      <c r="AY377" s="8">
        <f t="shared" si="166"/>
        <v>80</v>
      </c>
      <c r="AZ377" s="8">
        <f t="shared" si="167"/>
        <v>-43.699999999999996</v>
      </c>
      <c r="BA377" s="8">
        <f t="shared" si="168"/>
        <v>0</v>
      </c>
      <c r="BB377" s="8"/>
      <c r="BD377" s="11">
        <f t="shared" si="169"/>
        <v>45295</v>
      </c>
      <c r="BE377" s="8">
        <f t="shared" si="170"/>
        <v>195</v>
      </c>
      <c r="BF377" s="8">
        <f t="shared" si="171"/>
        <v>22965.379999999997</v>
      </c>
      <c r="BG377" s="8">
        <f t="shared" si="172"/>
        <v>130.23000000000002</v>
      </c>
      <c r="BH377" s="8">
        <f t="shared" si="173"/>
        <v>0</v>
      </c>
      <c r="BI377" s="8">
        <f t="shared" si="174"/>
        <v>497.35</v>
      </c>
      <c r="BJ377" s="8">
        <f t="shared" si="175"/>
        <v>4</v>
      </c>
      <c r="BK377" s="8"/>
      <c r="BM377" s="11">
        <f t="shared" si="176"/>
        <v>45295</v>
      </c>
      <c r="BN377" s="8">
        <f t="shared" si="177"/>
        <v>214</v>
      </c>
      <c r="BO377" s="8">
        <f t="shared" si="178"/>
        <v>27690.289999999997</v>
      </c>
      <c r="BP377" s="8">
        <f t="shared" si="179"/>
        <v>162.41</v>
      </c>
      <c r="BQ377" s="8">
        <f t="shared" si="180"/>
        <v>0</v>
      </c>
      <c r="BR377" s="8">
        <f t="shared" si="181"/>
        <v>514.81999999999994</v>
      </c>
      <c r="BS377" s="8">
        <f t="shared" si="182"/>
        <v>1</v>
      </c>
      <c r="BT377" s="8"/>
      <c r="BV377" s="11">
        <f t="shared" si="183"/>
        <v>45295</v>
      </c>
      <c r="BW377" s="8">
        <f t="shared" si="184"/>
        <v>70</v>
      </c>
      <c r="BX377" s="8">
        <f t="shared" si="185"/>
        <v>5728.3099999999995</v>
      </c>
      <c r="BY377" s="8">
        <f t="shared" si="186"/>
        <v>41</v>
      </c>
      <c r="BZ377" s="8">
        <f t="shared" si="187"/>
        <v>0</v>
      </c>
      <c r="CA377" s="8">
        <f t="shared" si="188"/>
        <v>150</v>
      </c>
      <c r="CB377" s="8">
        <f t="shared" si="189"/>
        <v>0</v>
      </c>
      <c r="CC377" s="8"/>
      <c r="CE377" s="11">
        <f t="shared" si="190"/>
        <v>45295</v>
      </c>
      <c r="CF377" s="8">
        <f t="shared" si="191"/>
        <v>154</v>
      </c>
      <c r="CG377" s="8">
        <f t="shared" si="192"/>
        <v>19113.949999999997</v>
      </c>
      <c r="CH377" s="8">
        <f t="shared" si="193"/>
        <v>267</v>
      </c>
      <c r="CI377" s="8">
        <f t="shared" si="194"/>
        <v>0</v>
      </c>
      <c r="CJ377" s="8">
        <f t="shared" si="195"/>
        <v>0</v>
      </c>
      <c r="CK377" s="8">
        <f t="shared" si="196"/>
        <v>0</v>
      </c>
      <c r="CL377" s="8"/>
      <c r="CN377" s="11">
        <f t="shared" si="197"/>
        <v>45295</v>
      </c>
      <c r="CO377" s="8">
        <f t="shared" si="198"/>
        <v>138</v>
      </c>
      <c r="CP377" s="8">
        <f t="shared" si="199"/>
        <v>13034.71</v>
      </c>
      <c r="CQ377" s="8">
        <f t="shared" si="200"/>
        <v>164.5</v>
      </c>
      <c r="CR377" s="8">
        <f t="shared" si="201"/>
        <v>725.7</v>
      </c>
      <c r="CS377" s="8">
        <f t="shared" si="202"/>
        <v>10</v>
      </c>
      <c r="CT377" s="8">
        <f t="shared" si="203"/>
        <v>7</v>
      </c>
      <c r="CU377" s="8"/>
      <c r="CW377" s="11">
        <f t="shared" si="204"/>
        <v>45295</v>
      </c>
      <c r="CX377" s="8">
        <f t="shared" si="205"/>
        <v>39</v>
      </c>
      <c r="CY377" s="8">
        <f t="shared" si="206"/>
        <v>2664.57</v>
      </c>
      <c r="CZ377" s="8">
        <f t="shared" si="207"/>
        <v>0</v>
      </c>
      <c r="DA377" s="8">
        <f t="shared" si="208"/>
        <v>0</v>
      </c>
      <c r="DB377" s="8">
        <f t="shared" si="209"/>
        <v>30</v>
      </c>
      <c r="DC377" s="8">
        <f t="shared" si="210"/>
        <v>0</v>
      </c>
      <c r="DD377" s="8"/>
      <c r="DF377" s="11">
        <f t="shared" si="211"/>
        <v>45295</v>
      </c>
      <c r="DG377" s="8">
        <f t="shared" si="212"/>
        <v>0</v>
      </c>
      <c r="DH377" s="8">
        <f t="shared" si="212"/>
        <v>0</v>
      </c>
      <c r="DI377" s="8">
        <f t="shared" si="212"/>
        <v>0</v>
      </c>
      <c r="DJ377" s="8">
        <f t="shared" si="212"/>
        <v>0</v>
      </c>
      <c r="DK377" s="8">
        <f t="shared" si="212"/>
        <v>0</v>
      </c>
      <c r="DL377" s="8">
        <f t="shared" si="212"/>
        <v>0</v>
      </c>
      <c r="DM377" s="8"/>
      <c r="DO377" s="11">
        <f t="shared" si="213"/>
        <v>45295</v>
      </c>
      <c r="DP377" s="8">
        <f t="shared" si="214"/>
        <v>0</v>
      </c>
      <c r="DQ377" s="8">
        <f t="shared" si="214"/>
        <v>0</v>
      </c>
      <c r="DR377" s="8">
        <f t="shared" si="214"/>
        <v>0</v>
      </c>
      <c r="DS377" s="8">
        <f t="shared" si="214"/>
        <v>0</v>
      </c>
      <c r="DT377" s="8">
        <f t="shared" si="214"/>
        <v>0</v>
      </c>
      <c r="DU377" s="8">
        <f t="shared" si="214"/>
        <v>0</v>
      </c>
      <c r="DV377" s="8"/>
      <c r="DX377" s="11">
        <f t="shared" si="215"/>
        <v>45295</v>
      </c>
      <c r="DY377" s="8">
        <f t="shared" si="216"/>
        <v>0</v>
      </c>
      <c r="DZ377" s="8">
        <f t="shared" si="216"/>
        <v>0</v>
      </c>
      <c r="EA377" s="8">
        <f t="shared" si="216"/>
        <v>0</v>
      </c>
      <c r="EB377" s="8">
        <f t="shared" si="216"/>
        <v>0</v>
      </c>
      <c r="EC377" s="8">
        <f t="shared" si="216"/>
        <v>0</v>
      </c>
      <c r="ED377" s="8">
        <f t="shared" si="216"/>
        <v>0</v>
      </c>
      <c r="EE377" s="8"/>
    </row>
    <row r="378" spans="1:144" x14ac:dyDescent="0.3">
      <c r="B378" s="11">
        <f t="shared" si="127"/>
        <v>45296</v>
      </c>
      <c r="C378" s="8">
        <f t="shared" si="128"/>
        <v>160</v>
      </c>
      <c r="D378" s="8">
        <f t="shared" si="129"/>
        <v>19861</v>
      </c>
      <c r="E378" s="8">
        <f t="shared" si="130"/>
        <v>0</v>
      </c>
      <c r="F378" s="8">
        <f t="shared" si="131"/>
        <v>141</v>
      </c>
      <c r="G378" s="8">
        <f t="shared" si="132"/>
        <v>52</v>
      </c>
      <c r="H378" s="8">
        <f t="shared" si="133"/>
        <v>0</v>
      </c>
      <c r="I378" s="8"/>
      <c r="K378" s="11">
        <f t="shared" si="134"/>
        <v>45296</v>
      </c>
      <c r="L378" s="8">
        <f t="shared" si="135"/>
        <v>83</v>
      </c>
      <c r="M378" s="8">
        <f t="shared" si="136"/>
        <v>11609.210000000001</v>
      </c>
      <c r="N378" s="8">
        <f t="shared" si="137"/>
        <v>35.85</v>
      </c>
      <c r="O378" s="8">
        <f t="shared" si="138"/>
        <v>0</v>
      </c>
      <c r="P378" s="8">
        <f t="shared" si="139"/>
        <v>81.760000000000005</v>
      </c>
      <c r="Q378" s="8">
        <f t="shared" si="140"/>
        <v>0</v>
      </c>
      <c r="R378" s="8"/>
      <c r="T378" s="11">
        <f t="shared" si="141"/>
        <v>45296</v>
      </c>
      <c r="U378" s="8">
        <f t="shared" si="142"/>
        <v>65</v>
      </c>
      <c r="V378" s="8">
        <f t="shared" si="143"/>
        <v>7027.12</v>
      </c>
      <c r="W378" s="8">
        <f t="shared" si="144"/>
        <v>0</v>
      </c>
      <c r="X378" s="8">
        <f t="shared" si="145"/>
        <v>0</v>
      </c>
      <c r="Y378" s="8">
        <f t="shared" si="146"/>
        <v>113</v>
      </c>
      <c r="Z378" s="8">
        <f t="shared" si="147"/>
        <v>0</v>
      </c>
      <c r="AA378" s="8"/>
      <c r="AC378" s="11">
        <f t="shared" si="148"/>
        <v>45296</v>
      </c>
      <c r="AD378" s="8">
        <f t="shared" si="149"/>
        <v>153</v>
      </c>
      <c r="AE378" s="8">
        <f t="shared" si="150"/>
        <v>18590.510000000002</v>
      </c>
      <c r="AF378" s="8">
        <f t="shared" si="151"/>
        <v>213.79000000000002</v>
      </c>
      <c r="AG378" s="8">
        <f t="shared" si="152"/>
        <v>0</v>
      </c>
      <c r="AH378" s="8">
        <f t="shared" si="153"/>
        <v>-360.43</v>
      </c>
      <c r="AI378" s="8">
        <f t="shared" si="154"/>
        <v>1</v>
      </c>
      <c r="AJ378" s="8"/>
      <c r="AL378" s="11">
        <f t="shared" si="155"/>
        <v>45296</v>
      </c>
      <c r="AM378" s="8">
        <f t="shared" si="156"/>
        <v>131</v>
      </c>
      <c r="AN378" s="8">
        <f t="shared" si="157"/>
        <v>17841.62</v>
      </c>
      <c r="AO378" s="8">
        <f t="shared" si="158"/>
        <v>56.45</v>
      </c>
      <c r="AP378" s="8">
        <f t="shared" si="159"/>
        <v>0</v>
      </c>
      <c r="AQ378" s="8">
        <f t="shared" si="160"/>
        <v>-13.68</v>
      </c>
      <c r="AR378" s="8">
        <f t="shared" si="161"/>
        <v>2</v>
      </c>
      <c r="AS378" s="8"/>
      <c r="AU378" s="11">
        <f t="shared" si="162"/>
        <v>45296</v>
      </c>
      <c r="AV378" s="8">
        <f t="shared" si="163"/>
        <v>183</v>
      </c>
      <c r="AW378" s="8">
        <f t="shared" si="164"/>
        <v>16012.9</v>
      </c>
      <c r="AX378" s="8">
        <f t="shared" si="165"/>
        <v>0</v>
      </c>
      <c r="AY378" s="8">
        <f t="shared" si="166"/>
        <v>100</v>
      </c>
      <c r="AZ378" s="8">
        <f t="shared" si="167"/>
        <v>-114.21000000000001</v>
      </c>
      <c r="BA378" s="8">
        <f t="shared" si="168"/>
        <v>0</v>
      </c>
      <c r="BB378" s="8"/>
      <c r="BD378" s="11">
        <f t="shared" si="169"/>
        <v>45296</v>
      </c>
      <c r="BE378" s="8">
        <f t="shared" si="170"/>
        <v>259</v>
      </c>
      <c r="BF378" s="8">
        <f t="shared" si="171"/>
        <v>31048.1</v>
      </c>
      <c r="BG378" s="8">
        <f t="shared" si="172"/>
        <v>179.19000000000003</v>
      </c>
      <c r="BH378" s="8">
        <f t="shared" si="173"/>
        <v>0</v>
      </c>
      <c r="BI378" s="8">
        <f t="shared" si="174"/>
        <v>546.45000000000005</v>
      </c>
      <c r="BJ378" s="8">
        <f t="shared" si="175"/>
        <v>5</v>
      </c>
      <c r="BK378" s="8"/>
      <c r="BM378" s="11">
        <f t="shared" si="176"/>
        <v>45296</v>
      </c>
      <c r="BN378" s="8">
        <f t="shared" si="177"/>
        <v>275</v>
      </c>
      <c r="BO378" s="8">
        <f t="shared" si="178"/>
        <v>36495.31</v>
      </c>
      <c r="BP378" s="8">
        <f t="shared" si="179"/>
        <v>177.73</v>
      </c>
      <c r="BQ378" s="8">
        <f t="shared" si="180"/>
        <v>0</v>
      </c>
      <c r="BR378" s="8">
        <f t="shared" si="181"/>
        <v>953.73</v>
      </c>
      <c r="BS378" s="8">
        <f t="shared" si="182"/>
        <v>1</v>
      </c>
      <c r="BT378" s="8"/>
      <c r="BV378" s="11">
        <f t="shared" si="183"/>
        <v>45296</v>
      </c>
      <c r="BW378" s="8">
        <f t="shared" si="184"/>
        <v>91</v>
      </c>
      <c r="BX378" s="8">
        <f t="shared" si="185"/>
        <v>7534.9599999999991</v>
      </c>
      <c r="BY378" s="8">
        <f t="shared" si="186"/>
        <v>64</v>
      </c>
      <c r="BZ378" s="8">
        <f t="shared" si="187"/>
        <v>0</v>
      </c>
      <c r="CA378" s="8">
        <f t="shared" si="188"/>
        <v>150</v>
      </c>
      <c r="CB378" s="8">
        <f t="shared" si="189"/>
        <v>0</v>
      </c>
      <c r="CC378" s="8"/>
      <c r="CE378" s="11">
        <f t="shared" si="190"/>
        <v>45296</v>
      </c>
      <c r="CF378" s="8">
        <f t="shared" si="191"/>
        <v>219</v>
      </c>
      <c r="CG378" s="8">
        <f t="shared" si="192"/>
        <v>27485.369999999995</v>
      </c>
      <c r="CH378" s="8">
        <f t="shared" si="193"/>
        <v>686</v>
      </c>
      <c r="CI378" s="8">
        <f t="shared" si="194"/>
        <v>0</v>
      </c>
      <c r="CJ378" s="8">
        <f t="shared" si="195"/>
        <v>0</v>
      </c>
      <c r="CK378" s="8">
        <f t="shared" si="196"/>
        <v>0</v>
      </c>
      <c r="CL378" s="8"/>
      <c r="CN378" s="11">
        <f t="shared" si="197"/>
        <v>45296</v>
      </c>
      <c r="CO378" s="8">
        <f t="shared" si="198"/>
        <v>184</v>
      </c>
      <c r="CP378" s="8">
        <f t="shared" si="199"/>
        <v>17095.559999999998</v>
      </c>
      <c r="CQ378" s="8">
        <f t="shared" si="200"/>
        <v>251</v>
      </c>
      <c r="CR378" s="8">
        <f t="shared" si="201"/>
        <v>1228.83</v>
      </c>
      <c r="CS378" s="8">
        <f t="shared" si="202"/>
        <v>35</v>
      </c>
      <c r="CT378" s="8">
        <f t="shared" si="203"/>
        <v>15</v>
      </c>
      <c r="CU378" s="8"/>
      <c r="CW378" s="11">
        <f t="shared" si="204"/>
        <v>45296</v>
      </c>
      <c r="CX378" s="8">
        <f t="shared" si="205"/>
        <v>50</v>
      </c>
      <c r="CY378" s="8">
        <f t="shared" si="206"/>
        <v>3640.75</v>
      </c>
      <c r="CZ378" s="8">
        <f t="shared" si="207"/>
        <v>0</v>
      </c>
      <c r="DA378" s="8">
        <f t="shared" si="208"/>
        <v>30</v>
      </c>
      <c r="DB378" s="8">
        <f t="shared" si="209"/>
        <v>90</v>
      </c>
      <c r="DC378" s="8">
        <f t="shared" si="210"/>
        <v>0</v>
      </c>
      <c r="DD378" s="8"/>
      <c r="DF378" s="11">
        <f t="shared" si="211"/>
        <v>45296</v>
      </c>
      <c r="DG378" s="8">
        <f t="shared" si="212"/>
        <v>0</v>
      </c>
      <c r="DH378" s="8">
        <f t="shared" si="212"/>
        <v>0</v>
      </c>
      <c r="DI378" s="8">
        <f t="shared" si="212"/>
        <v>0</v>
      </c>
      <c r="DJ378" s="8">
        <f t="shared" si="212"/>
        <v>0</v>
      </c>
      <c r="DK378" s="8">
        <f t="shared" si="212"/>
        <v>0</v>
      </c>
      <c r="DL378" s="8">
        <f t="shared" si="212"/>
        <v>0</v>
      </c>
      <c r="DM378" s="8"/>
      <c r="DO378" s="11">
        <f t="shared" si="213"/>
        <v>45296</v>
      </c>
      <c r="DP378" s="8">
        <f t="shared" si="214"/>
        <v>0</v>
      </c>
      <c r="DQ378" s="8">
        <f t="shared" si="214"/>
        <v>0</v>
      </c>
      <c r="DR378" s="8">
        <f t="shared" si="214"/>
        <v>0</v>
      </c>
      <c r="DS378" s="8">
        <f t="shared" si="214"/>
        <v>0</v>
      </c>
      <c r="DT378" s="8">
        <f t="shared" si="214"/>
        <v>0</v>
      </c>
      <c r="DU378" s="8">
        <f t="shared" si="214"/>
        <v>0</v>
      </c>
      <c r="DV378" s="8"/>
      <c r="DX378" s="11">
        <f t="shared" si="215"/>
        <v>45296</v>
      </c>
      <c r="DY378" s="8">
        <f t="shared" si="216"/>
        <v>0</v>
      </c>
      <c r="DZ378" s="8">
        <f t="shared" si="216"/>
        <v>0</v>
      </c>
      <c r="EA378" s="8">
        <f t="shared" si="216"/>
        <v>0</v>
      </c>
      <c r="EB378" s="8">
        <f t="shared" si="216"/>
        <v>0</v>
      </c>
      <c r="EC378" s="8">
        <f t="shared" si="216"/>
        <v>0</v>
      </c>
      <c r="ED378" s="8">
        <f t="shared" si="216"/>
        <v>0</v>
      </c>
      <c r="EE378" s="8"/>
    </row>
    <row r="379" spans="1:144" x14ac:dyDescent="0.3">
      <c r="B379" s="11">
        <f t="shared" si="127"/>
        <v>45297</v>
      </c>
      <c r="C379" s="8">
        <f t="shared" si="128"/>
        <v>191</v>
      </c>
      <c r="D379" s="8">
        <f t="shared" si="129"/>
        <v>22738.04</v>
      </c>
      <c r="E379" s="8">
        <f t="shared" si="130"/>
        <v>0</v>
      </c>
      <c r="F379" s="8">
        <f t="shared" si="131"/>
        <v>153</v>
      </c>
      <c r="G379" s="8">
        <f t="shared" si="132"/>
        <v>80.23</v>
      </c>
      <c r="H379" s="8">
        <f t="shared" si="133"/>
        <v>1</v>
      </c>
      <c r="I379" s="8"/>
      <c r="K379" s="11">
        <f t="shared" si="134"/>
        <v>45297</v>
      </c>
      <c r="L379" s="8">
        <f t="shared" si="135"/>
        <v>87</v>
      </c>
      <c r="M379" s="8">
        <f t="shared" si="136"/>
        <v>12164.26</v>
      </c>
      <c r="N379" s="8">
        <f t="shared" si="137"/>
        <v>35.85</v>
      </c>
      <c r="O379" s="8">
        <f t="shared" si="138"/>
        <v>0</v>
      </c>
      <c r="P379" s="8">
        <f t="shared" si="139"/>
        <v>81.760000000000005</v>
      </c>
      <c r="Q379" s="8">
        <f t="shared" si="140"/>
        <v>0</v>
      </c>
      <c r="R379" s="8"/>
      <c r="T379" s="11">
        <f t="shared" si="141"/>
        <v>45297</v>
      </c>
      <c r="U379" s="8">
        <f t="shared" si="142"/>
        <v>73</v>
      </c>
      <c r="V379" s="8">
        <f t="shared" si="143"/>
        <v>7923.0199999999995</v>
      </c>
      <c r="W379" s="8">
        <f t="shared" si="144"/>
        <v>0</v>
      </c>
      <c r="X379" s="8">
        <f t="shared" si="145"/>
        <v>0</v>
      </c>
      <c r="Y379" s="8">
        <f t="shared" si="146"/>
        <v>113</v>
      </c>
      <c r="Z379" s="8">
        <f t="shared" si="147"/>
        <v>0</v>
      </c>
      <c r="AA379" s="8"/>
      <c r="AC379" s="11">
        <f t="shared" si="148"/>
        <v>45297</v>
      </c>
      <c r="AD379" s="8">
        <f t="shared" si="149"/>
        <v>182</v>
      </c>
      <c r="AE379" s="8">
        <f t="shared" si="150"/>
        <v>21726.920000000002</v>
      </c>
      <c r="AF379" s="8">
        <f t="shared" si="151"/>
        <v>276.73</v>
      </c>
      <c r="AG379" s="8">
        <f t="shared" si="152"/>
        <v>0</v>
      </c>
      <c r="AH379" s="8">
        <f t="shared" si="153"/>
        <v>-360.43</v>
      </c>
      <c r="AI379" s="8">
        <f t="shared" si="154"/>
        <v>1</v>
      </c>
      <c r="AJ379" s="8"/>
      <c r="AL379" s="11">
        <f t="shared" si="155"/>
        <v>45297</v>
      </c>
      <c r="AM379" s="8">
        <f t="shared" si="156"/>
        <v>160</v>
      </c>
      <c r="AN379" s="8">
        <f t="shared" si="157"/>
        <v>21778.449999999997</v>
      </c>
      <c r="AO379" s="8">
        <f t="shared" si="158"/>
        <v>73.099999999999994</v>
      </c>
      <c r="AP379" s="8">
        <f t="shared" si="159"/>
        <v>0</v>
      </c>
      <c r="AQ379" s="8">
        <f t="shared" si="160"/>
        <v>86.32</v>
      </c>
      <c r="AR379" s="8">
        <f t="shared" si="161"/>
        <v>3</v>
      </c>
      <c r="AS379" s="8"/>
      <c r="AU379" s="11">
        <f t="shared" si="162"/>
        <v>45297</v>
      </c>
      <c r="AV379" s="8">
        <f t="shared" si="163"/>
        <v>224</v>
      </c>
      <c r="AW379" s="8">
        <f t="shared" si="164"/>
        <v>19184.400000000001</v>
      </c>
      <c r="AX379" s="8">
        <f t="shared" si="165"/>
        <v>0</v>
      </c>
      <c r="AY379" s="8">
        <f t="shared" si="166"/>
        <v>120</v>
      </c>
      <c r="AZ379" s="8">
        <f t="shared" si="167"/>
        <v>-208.79000000000002</v>
      </c>
      <c r="BA379" s="8">
        <f t="shared" si="168"/>
        <v>0</v>
      </c>
      <c r="BB379" s="8"/>
      <c r="BD379" s="11">
        <f t="shared" si="169"/>
        <v>45297</v>
      </c>
      <c r="BE379" s="8">
        <f t="shared" si="170"/>
        <v>302</v>
      </c>
      <c r="BF379" s="8">
        <f t="shared" si="171"/>
        <v>36080.21</v>
      </c>
      <c r="BG379" s="8">
        <f t="shared" si="172"/>
        <v>186.57000000000002</v>
      </c>
      <c r="BH379" s="8">
        <f t="shared" si="173"/>
        <v>0</v>
      </c>
      <c r="BI379" s="8">
        <f t="shared" si="174"/>
        <v>640.6</v>
      </c>
      <c r="BJ379" s="8">
        <f t="shared" si="175"/>
        <v>6</v>
      </c>
      <c r="BK379" s="8"/>
      <c r="BM379" s="11">
        <f t="shared" si="176"/>
        <v>45297</v>
      </c>
      <c r="BN379" s="8">
        <f t="shared" si="177"/>
        <v>333</v>
      </c>
      <c r="BO379" s="8">
        <f t="shared" si="178"/>
        <v>43945.46</v>
      </c>
      <c r="BP379" s="8">
        <f t="shared" si="179"/>
        <v>184.23</v>
      </c>
      <c r="BQ379" s="8">
        <f t="shared" si="180"/>
        <v>0</v>
      </c>
      <c r="BR379" s="8">
        <f t="shared" si="181"/>
        <v>1303.73</v>
      </c>
      <c r="BS379" s="8">
        <f t="shared" si="182"/>
        <v>2</v>
      </c>
      <c r="BT379" s="8"/>
      <c r="BV379" s="11">
        <f t="shared" si="183"/>
        <v>45297</v>
      </c>
      <c r="BW379" s="8">
        <f t="shared" si="184"/>
        <v>109</v>
      </c>
      <c r="BX379" s="8">
        <f t="shared" si="185"/>
        <v>8981.2899999999991</v>
      </c>
      <c r="BY379" s="8">
        <f t="shared" si="186"/>
        <v>80</v>
      </c>
      <c r="BZ379" s="8">
        <f t="shared" si="187"/>
        <v>0</v>
      </c>
      <c r="CA379" s="8">
        <f t="shared" si="188"/>
        <v>220</v>
      </c>
      <c r="CB379" s="8">
        <f t="shared" si="189"/>
        <v>0</v>
      </c>
      <c r="CC379" s="8"/>
      <c r="CE379" s="11">
        <f t="shared" si="190"/>
        <v>45297</v>
      </c>
      <c r="CF379" s="8">
        <f t="shared" si="191"/>
        <v>241</v>
      </c>
      <c r="CG379" s="8">
        <f t="shared" si="192"/>
        <v>30585.869999999995</v>
      </c>
      <c r="CH379" s="8">
        <f t="shared" si="193"/>
        <v>700.5</v>
      </c>
      <c r="CI379" s="8">
        <f t="shared" si="194"/>
        <v>0</v>
      </c>
      <c r="CJ379" s="8">
        <f t="shared" si="195"/>
        <v>0</v>
      </c>
      <c r="CK379" s="8">
        <f t="shared" si="196"/>
        <v>0</v>
      </c>
      <c r="CL379" s="8"/>
      <c r="CN379" s="11">
        <f t="shared" si="197"/>
        <v>45297</v>
      </c>
      <c r="CO379" s="8">
        <f t="shared" si="198"/>
        <v>222</v>
      </c>
      <c r="CP379" s="8">
        <f t="shared" si="199"/>
        <v>20462.419999999998</v>
      </c>
      <c r="CQ379" s="8">
        <f t="shared" si="200"/>
        <v>329.5</v>
      </c>
      <c r="CR379" s="8">
        <f t="shared" si="201"/>
        <v>1550.29</v>
      </c>
      <c r="CS379" s="8">
        <f t="shared" si="202"/>
        <v>35</v>
      </c>
      <c r="CT379" s="8">
        <f t="shared" si="203"/>
        <v>21</v>
      </c>
      <c r="CU379" s="8"/>
      <c r="CW379" s="11">
        <f t="shared" si="204"/>
        <v>45297</v>
      </c>
      <c r="CX379" s="8">
        <f t="shared" si="205"/>
        <v>62</v>
      </c>
      <c r="CY379" s="8">
        <f t="shared" si="206"/>
        <v>4692.82</v>
      </c>
      <c r="CZ379" s="8">
        <f t="shared" si="207"/>
        <v>0</v>
      </c>
      <c r="DA379" s="8">
        <f t="shared" si="208"/>
        <v>30</v>
      </c>
      <c r="DB379" s="8">
        <f t="shared" si="209"/>
        <v>120</v>
      </c>
      <c r="DC379" s="8">
        <f t="shared" si="210"/>
        <v>0</v>
      </c>
      <c r="DD379" s="8"/>
      <c r="DF379" s="11">
        <f t="shared" si="211"/>
        <v>45297</v>
      </c>
      <c r="DG379" s="8">
        <f t="shared" si="212"/>
        <v>0</v>
      </c>
      <c r="DH379" s="8">
        <f t="shared" si="212"/>
        <v>0</v>
      </c>
      <c r="DI379" s="8">
        <f t="shared" si="212"/>
        <v>0</v>
      </c>
      <c r="DJ379" s="8">
        <f t="shared" si="212"/>
        <v>0</v>
      </c>
      <c r="DK379" s="8">
        <f t="shared" si="212"/>
        <v>0</v>
      </c>
      <c r="DL379" s="8">
        <f t="shared" si="212"/>
        <v>0</v>
      </c>
      <c r="DM379" s="8"/>
      <c r="DO379" s="11">
        <f t="shared" si="213"/>
        <v>45297</v>
      </c>
      <c r="DP379" s="8">
        <f t="shared" si="214"/>
        <v>0</v>
      </c>
      <c r="DQ379" s="8">
        <f t="shared" si="214"/>
        <v>0</v>
      </c>
      <c r="DR379" s="8">
        <f t="shared" si="214"/>
        <v>0</v>
      </c>
      <c r="DS379" s="8">
        <f t="shared" si="214"/>
        <v>0</v>
      </c>
      <c r="DT379" s="8">
        <f t="shared" si="214"/>
        <v>0</v>
      </c>
      <c r="DU379" s="8">
        <f t="shared" si="214"/>
        <v>0</v>
      </c>
      <c r="DV379" s="8"/>
      <c r="DX379" s="11">
        <f t="shared" si="215"/>
        <v>45297</v>
      </c>
      <c r="DY379" s="8">
        <f t="shared" si="216"/>
        <v>0</v>
      </c>
      <c r="DZ379" s="8">
        <f t="shared" si="216"/>
        <v>0</v>
      </c>
      <c r="EA379" s="8">
        <f t="shared" si="216"/>
        <v>0</v>
      </c>
      <c r="EB379" s="8">
        <f t="shared" si="216"/>
        <v>0</v>
      </c>
      <c r="EC379" s="8">
        <f t="shared" si="216"/>
        <v>0</v>
      </c>
      <c r="ED379" s="8">
        <f t="shared" si="216"/>
        <v>0</v>
      </c>
      <c r="EE379" s="8"/>
    </row>
    <row r="380" spans="1:144" x14ac:dyDescent="0.3">
      <c r="B380" s="11">
        <f t="shared" si="127"/>
        <v>45298</v>
      </c>
      <c r="C380" s="8">
        <f t="shared" si="128"/>
        <v>210</v>
      </c>
      <c r="D380" s="8">
        <f t="shared" si="129"/>
        <v>24935.73</v>
      </c>
      <c r="E380" s="8">
        <f t="shared" si="130"/>
        <v>0</v>
      </c>
      <c r="F380" s="8">
        <f t="shared" si="131"/>
        <v>184</v>
      </c>
      <c r="G380" s="8">
        <f t="shared" si="132"/>
        <v>78.23</v>
      </c>
      <c r="H380" s="8">
        <f t="shared" si="133"/>
        <v>1</v>
      </c>
      <c r="I380" s="8"/>
      <c r="K380" s="11">
        <f t="shared" si="134"/>
        <v>45298</v>
      </c>
      <c r="L380" s="8">
        <f t="shared" si="135"/>
        <v>99</v>
      </c>
      <c r="M380" s="8">
        <f t="shared" si="136"/>
        <v>13713.5</v>
      </c>
      <c r="N380" s="8">
        <f t="shared" si="137"/>
        <v>35.85</v>
      </c>
      <c r="O380" s="8">
        <f t="shared" si="138"/>
        <v>0</v>
      </c>
      <c r="P380" s="8">
        <f t="shared" si="139"/>
        <v>81.760000000000005</v>
      </c>
      <c r="Q380" s="8">
        <f t="shared" si="140"/>
        <v>0</v>
      </c>
      <c r="R380" s="8"/>
      <c r="T380" s="11">
        <f t="shared" si="141"/>
        <v>45298</v>
      </c>
      <c r="U380" s="8">
        <f t="shared" si="142"/>
        <v>84</v>
      </c>
      <c r="V380" s="8">
        <f t="shared" si="143"/>
        <v>9041.3799999999992</v>
      </c>
      <c r="W380" s="8">
        <f t="shared" si="144"/>
        <v>0</v>
      </c>
      <c r="X380" s="8">
        <f t="shared" si="145"/>
        <v>0</v>
      </c>
      <c r="Y380" s="8">
        <f t="shared" si="146"/>
        <v>131.5</v>
      </c>
      <c r="Z380" s="8">
        <f t="shared" si="147"/>
        <v>0</v>
      </c>
      <c r="AA380" s="8"/>
      <c r="AC380" s="11">
        <f t="shared" si="148"/>
        <v>45298</v>
      </c>
      <c r="AD380" s="8">
        <f t="shared" si="149"/>
        <v>210</v>
      </c>
      <c r="AE380" s="8">
        <f t="shared" si="150"/>
        <v>24819.06</v>
      </c>
      <c r="AF380" s="8">
        <f t="shared" si="151"/>
        <v>286.91000000000003</v>
      </c>
      <c r="AG380" s="8">
        <f t="shared" si="152"/>
        <v>0</v>
      </c>
      <c r="AH380" s="8">
        <f t="shared" si="153"/>
        <v>-186.54000000000002</v>
      </c>
      <c r="AI380" s="8">
        <f t="shared" si="154"/>
        <v>2</v>
      </c>
      <c r="AJ380" s="8"/>
      <c r="AL380" s="11">
        <f t="shared" si="155"/>
        <v>45298</v>
      </c>
      <c r="AM380" s="8">
        <f t="shared" si="156"/>
        <v>196</v>
      </c>
      <c r="AN380" s="8">
        <f t="shared" si="157"/>
        <v>26571.599999999999</v>
      </c>
      <c r="AO380" s="8">
        <f t="shared" si="158"/>
        <v>83.28</v>
      </c>
      <c r="AP380" s="8">
        <f t="shared" si="159"/>
        <v>0</v>
      </c>
      <c r="AQ380" s="8">
        <f t="shared" si="160"/>
        <v>86.32</v>
      </c>
      <c r="AR380" s="8">
        <f t="shared" si="161"/>
        <v>4</v>
      </c>
      <c r="AS380" s="8"/>
      <c r="AU380" s="11">
        <f t="shared" si="162"/>
        <v>45298</v>
      </c>
      <c r="AV380" s="8">
        <f t="shared" si="163"/>
        <v>271</v>
      </c>
      <c r="AW380" s="8">
        <f t="shared" si="164"/>
        <v>22893.280000000002</v>
      </c>
      <c r="AX380" s="8">
        <f t="shared" si="165"/>
        <v>0</v>
      </c>
      <c r="AY380" s="8">
        <f t="shared" si="166"/>
        <v>121.83</v>
      </c>
      <c r="AZ380" s="8">
        <f t="shared" si="167"/>
        <v>-208.79000000000002</v>
      </c>
      <c r="BA380" s="8">
        <f t="shared" si="168"/>
        <v>0</v>
      </c>
      <c r="BB380" s="8"/>
      <c r="BD380" s="11">
        <f t="shared" si="169"/>
        <v>45298</v>
      </c>
      <c r="BE380" s="8">
        <f t="shared" si="170"/>
        <v>351</v>
      </c>
      <c r="BF380" s="8">
        <f t="shared" si="171"/>
        <v>41430.019999999997</v>
      </c>
      <c r="BG380" s="8">
        <f t="shared" si="172"/>
        <v>214.29000000000002</v>
      </c>
      <c r="BH380" s="8">
        <f t="shared" si="173"/>
        <v>0</v>
      </c>
      <c r="BI380" s="8">
        <f t="shared" si="174"/>
        <v>640.6</v>
      </c>
      <c r="BJ380" s="8">
        <f t="shared" si="175"/>
        <v>7</v>
      </c>
      <c r="BK380" s="8"/>
      <c r="BM380" s="11">
        <f t="shared" si="176"/>
        <v>45298</v>
      </c>
      <c r="BN380" s="8">
        <f t="shared" si="177"/>
        <v>396</v>
      </c>
      <c r="BO380" s="8">
        <f t="shared" si="178"/>
        <v>52180.15</v>
      </c>
      <c r="BP380" s="8">
        <f t="shared" si="179"/>
        <v>217.64</v>
      </c>
      <c r="BQ380" s="8">
        <f t="shared" si="180"/>
        <v>0</v>
      </c>
      <c r="BR380" s="8">
        <f t="shared" si="181"/>
        <v>1353.73</v>
      </c>
      <c r="BS380" s="8">
        <f t="shared" si="182"/>
        <v>2</v>
      </c>
      <c r="BT380" s="8"/>
      <c r="BV380" s="11">
        <f t="shared" si="183"/>
        <v>45298</v>
      </c>
      <c r="BW380" s="8">
        <f t="shared" si="184"/>
        <v>127</v>
      </c>
      <c r="BX380" s="8">
        <f t="shared" si="185"/>
        <v>10439.019999999999</v>
      </c>
      <c r="BY380" s="8">
        <f t="shared" si="186"/>
        <v>90.5</v>
      </c>
      <c r="BZ380" s="8">
        <f t="shared" si="187"/>
        <v>0</v>
      </c>
      <c r="CA380" s="8">
        <f t="shared" si="188"/>
        <v>220</v>
      </c>
      <c r="CB380" s="8">
        <f t="shared" si="189"/>
        <v>0</v>
      </c>
      <c r="CC380" s="8"/>
      <c r="CE380" s="11">
        <f t="shared" si="190"/>
        <v>45298</v>
      </c>
      <c r="CF380" s="8">
        <f t="shared" si="191"/>
        <v>260</v>
      </c>
      <c r="CG380" s="8">
        <f t="shared" si="192"/>
        <v>32690.049999999996</v>
      </c>
      <c r="CH380" s="8">
        <f t="shared" si="193"/>
        <v>709.5</v>
      </c>
      <c r="CI380" s="8">
        <f t="shared" si="194"/>
        <v>0</v>
      </c>
      <c r="CJ380" s="8">
        <f t="shared" si="195"/>
        <v>0</v>
      </c>
      <c r="CK380" s="8">
        <f t="shared" si="196"/>
        <v>0</v>
      </c>
      <c r="CL380" s="8"/>
      <c r="CN380" s="11">
        <f t="shared" si="197"/>
        <v>45298</v>
      </c>
      <c r="CO380" s="8">
        <f t="shared" si="198"/>
        <v>255</v>
      </c>
      <c r="CP380" s="8">
        <f t="shared" si="199"/>
        <v>23583.019999999997</v>
      </c>
      <c r="CQ380" s="8">
        <f t="shared" si="200"/>
        <v>397</v>
      </c>
      <c r="CR380" s="8">
        <f t="shared" si="201"/>
        <v>1550.29</v>
      </c>
      <c r="CS380" s="8">
        <f t="shared" si="202"/>
        <v>60</v>
      </c>
      <c r="CT380" s="8">
        <f t="shared" si="203"/>
        <v>25</v>
      </c>
      <c r="CU380" s="8"/>
      <c r="CW380" s="11">
        <f t="shared" si="204"/>
        <v>45298</v>
      </c>
      <c r="CX380" s="8">
        <f t="shared" si="205"/>
        <v>71</v>
      </c>
      <c r="CY380" s="8">
        <f t="shared" si="206"/>
        <v>5432.19</v>
      </c>
      <c r="CZ380" s="8">
        <f t="shared" si="207"/>
        <v>0</v>
      </c>
      <c r="DA380" s="8">
        <f t="shared" si="208"/>
        <v>30</v>
      </c>
      <c r="DB380" s="8">
        <f t="shared" si="209"/>
        <v>120</v>
      </c>
      <c r="DC380" s="8">
        <f t="shared" si="210"/>
        <v>0</v>
      </c>
      <c r="DD380" s="8"/>
      <c r="DF380" s="11">
        <f t="shared" si="211"/>
        <v>45298</v>
      </c>
      <c r="DG380" s="8">
        <f t="shared" si="212"/>
        <v>0</v>
      </c>
      <c r="DH380" s="8">
        <f t="shared" si="212"/>
        <v>0</v>
      </c>
      <c r="DI380" s="8">
        <f t="shared" si="212"/>
        <v>0</v>
      </c>
      <c r="DJ380" s="8">
        <f t="shared" si="212"/>
        <v>0</v>
      </c>
      <c r="DK380" s="8">
        <f t="shared" si="212"/>
        <v>0</v>
      </c>
      <c r="DL380" s="8">
        <f t="shared" si="212"/>
        <v>0</v>
      </c>
      <c r="DM380" s="8"/>
      <c r="DO380" s="11">
        <f t="shared" si="213"/>
        <v>45298</v>
      </c>
      <c r="DP380" s="8">
        <f t="shared" si="214"/>
        <v>0</v>
      </c>
      <c r="DQ380" s="8">
        <f t="shared" si="214"/>
        <v>0</v>
      </c>
      <c r="DR380" s="8">
        <f t="shared" si="214"/>
        <v>0</v>
      </c>
      <c r="DS380" s="8">
        <f t="shared" si="214"/>
        <v>0</v>
      </c>
      <c r="DT380" s="8">
        <f t="shared" si="214"/>
        <v>0</v>
      </c>
      <c r="DU380" s="8">
        <f t="shared" si="214"/>
        <v>0</v>
      </c>
      <c r="DV380" s="8"/>
      <c r="DX380" s="11">
        <f t="shared" si="215"/>
        <v>45298</v>
      </c>
      <c r="DY380" s="8">
        <f t="shared" si="216"/>
        <v>0</v>
      </c>
      <c r="DZ380" s="8">
        <f t="shared" si="216"/>
        <v>0</v>
      </c>
      <c r="EA380" s="8">
        <f t="shared" si="216"/>
        <v>0</v>
      </c>
      <c r="EB380" s="8">
        <f t="shared" si="216"/>
        <v>0</v>
      </c>
      <c r="EC380" s="8">
        <f t="shared" si="216"/>
        <v>0</v>
      </c>
      <c r="ED380" s="8">
        <f t="shared" si="216"/>
        <v>0</v>
      </c>
      <c r="EE380" s="8"/>
    </row>
    <row r="381" spans="1:144" x14ac:dyDescent="0.3">
      <c r="B381" s="11">
        <f t="shared" si="127"/>
        <v>45299</v>
      </c>
      <c r="C381" s="8">
        <f t="shared" si="128"/>
        <v>238</v>
      </c>
      <c r="D381" s="8">
        <f t="shared" si="129"/>
        <v>28627.96</v>
      </c>
      <c r="E381" s="8">
        <f t="shared" si="130"/>
        <v>0</v>
      </c>
      <c r="F381" s="8">
        <f t="shared" si="131"/>
        <v>227</v>
      </c>
      <c r="G381" s="8">
        <f t="shared" si="132"/>
        <v>78.23</v>
      </c>
      <c r="H381" s="8">
        <f t="shared" si="133"/>
        <v>1</v>
      </c>
      <c r="I381" s="8"/>
      <c r="K381" s="11">
        <f t="shared" si="134"/>
        <v>45299</v>
      </c>
      <c r="L381" s="8">
        <f t="shared" si="135"/>
        <v>156</v>
      </c>
      <c r="M381" s="8">
        <f t="shared" si="136"/>
        <v>21880.5</v>
      </c>
      <c r="N381" s="8">
        <f t="shared" si="137"/>
        <v>75.710000000000008</v>
      </c>
      <c r="O381" s="8">
        <f t="shared" si="138"/>
        <v>0</v>
      </c>
      <c r="P381" s="8">
        <f t="shared" si="139"/>
        <v>81.760000000000005</v>
      </c>
      <c r="Q381" s="8">
        <f t="shared" si="140"/>
        <v>1</v>
      </c>
      <c r="R381" s="8"/>
      <c r="T381" s="11">
        <f t="shared" si="141"/>
        <v>45299</v>
      </c>
      <c r="U381" s="8">
        <f t="shared" si="142"/>
        <v>108</v>
      </c>
      <c r="V381" s="8">
        <f t="shared" si="143"/>
        <v>11350.759999999998</v>
      </c>
      <c r="W381" s="8">
        <f t="shared" si="144"/>
        <v>0</v>
      </c>
      <c r="X381" s="8">
        <f t="shared" si="145"/>
        <v>0</v>
      </c>
      <c r="Y381" s="8">
        <f t="shared" si="146"/>
        <v>155</v>
      </c>
      <c r="Z381" s="8">
        <f t="shared" si="147"/>
        <v>0</v>
      </c>
      <c r="AA381" s="8"/>
      <c r="AC381" s="11">
        <f t="shared" si="148"/>
        <v>45299</v>
      </c>
      <c r="AD381" s="8">
        <f t="shared" si="149"/>
        <v>261</v>
      </c>
      <c r="AE381" s="8">
        <f t="shared" si="150"/>
        <v>33251.83</v>
      </c>
      <c r="AF381" s="8">
        <f t="shared" si="151"/>
        <v>388.70000000000005</v>
      </c>
      <c r="AG381" s="8">
        <f t="shared" si="152"/>
        <v>0</v>
      </c>
      <c r="AH381" s="8">
        <f t="shared" si="153"/>
        <v>-302.03000000000003</v>
      </c>
      <c r="AI381" s="8">
        <f t="shared" si="154"/>
        <v>2</v>
      </c>
      <c r="AJ381" s="8"/>
      <c r="AL381" s="11">
        <f t="shared" si="155"/>
        <v>45299</v>
      </c>
      <c r="AM381" s="8">
        <f t="shared" si="156"/>
        <v>241</v>
      </c>
      <c r="AN381" s="8">
        <f t="shared" si="157"/>
        <v>32365.1</v>
      </c>
      <c r="AO381" s="8">
        <f t="shared" si="158"/>
        <v>117.50999999999999</v>
      </c>
      <c r="AP381" s="8">
        <f t="shared" si="159"/>
        <v>0</v>
      </c>
      <c r="AQ381" s="8">
        <f t="shared" si="160"/>
        <v>86.32</v>
      </c>
      <c r="AR381" s="8">
        <f t="shared" si="161"/>
        <v>5</v>
      </c>
      <c r="AS381" s="8"/>
      <c r="AU381" s="11">
        <f t="shared" si="162"/>
        <v>45299</v>
      </c>
      <c r="AV381" s="8">
        <f t="shared" si="163"/>
        <v>327</v>
      </c>
      <c r="AW381" s="8">
        <f t="shared" si="164"/>
        <v>28385.280000000002</v>
      </c>
      <c r="AX381" s="8">
        <f t="shared" si="165"/>
        <v>0</v>
      </c>
      <c r="AY381" s="8">
        <f t="shared" si="166"/>
        <v>146.82999999999998</v>
      </c>
      <c r="AZ381" s="8">
        <f t="shared" si="167"/>
        <v>-208.79000000000002</v>
      </c>
      <c r="BA381" s="8">
        <f t="shared" si="168"/>
        <v>1</v>
      </c>
      <c r="BB381" s="8"/>
      <c r="BD381" s="11">
        <f t="shared" si="169"/>
        <v>45299</v>
      </c>
      <c r="BE381" s="8">
        <f t="shared" si="170"/>
        <v>400</v>
      </c>
      <c r="BF381" s="8">
        <f t="shared" si="171"/>
        <v>47780.759999999995</v>
      </c>
      <c r="BG381" s="8">
        <f t="shared" si="172"/>
        <v>248.46000000000004</v>
      </c>
      <c r="BH381" s="8">
        <f t="shared" si="173"/>
        <v>0</v>
      </c>
      <c r="BI381" s="8">
        <f t="shared" si="174"/>
        <v>1066.9000000000001</v>
      </c>
      <c r="BJ381" s="8">
        <f t="shared" si="175"/>
        <v>8</v>
      </c>
      <c r="BK381" s="8"/>
      <c r="BM381" s="11">
        <f t="shared" si="176"/>
        <v>45299</v>
      </c>
      <c r="BN381" s="8">
        <f t="shared" si="177"/>
        <v>451</v>
      </c>
      <c r="BO381" s="8">
        <f t="shared" si="178"/>
        <v>59231.35</v>
      </c>
      <c r="BP381" s="8">
        <f t="shared" si="179"/>
        <v>287.70999999999998</v>
      </c>
      <c r="BQ381" s="8">
        <f t="shared" si="180"/>
        <v>0</v>
      </c>
      <c r="BR381" s="8">
        <f t="shared" si="181"/>
        <v>1526.7</v>
      </c>
      <c r="BS381" s="8">
        <f t="shared" si="182"/>
        <v>3</v>
      </c>
      <c r="BT381" s="8"/>
      <c r="BV381" s="11">
        <f t="shared" si="183"/>
        <v>45299</v>
      </c>
      <c r="BW381" s="8">
        <f t="shared" si="184"/>
        <v>161</v>
      </c>
      <c r="BX381" s="8">
        <f t="shared" si="185"/>
        <v>13291.369999999999</v>
      </c>
      <c r="BY381" s="8">
        <f t="shared" si="186"/>
        <v>153.5</v>
      </c>
      <c r="BZ381" s="8">
        <f t="shared" si="187"/>
        <v>0</v>
      </c>
      <c r="CA381" s="8">
        <f t="shared" si="188"/>
        <v>220</v>
      </c>
      <c r="CB381" s="8">
        <f t="shared" si="189"/>
        <v>0</v>
      </c>
      <c r="CC381" s="8"/>
      <c r="CE381" s="11">
        <f t="shared" si="190"/>
        <v>45299</v>
      </c>
      <c r="CF381" s="8">
        <f t="shared" si="191"/>
        <v>296</v>
      </c>
      <c r="CG381" s="8">
        <f t="shared" si="192"/>
        <v>36907.829999999994</v>
      </c>
      <c r="CH381" s="8">
        <f t="shared" si="193"/>
        <v>745</v>
      </c>
      <c r="CI381" s="8">
        <f t="shared" si="194"/>
        <v>0</v>
      </c>
      <c r="CJ381" s="8">
        <f t="shared" si="195"/>
        <v>0</v>
      </c>
      <c r="CK381" s="8">
        <f t="shared" si="196"/>
        <v>0</v>
      </c>
      <c r="CL381" s="8"/>
      <c r="CN381" s="11">
        <f t="shared" si="197"/>
        <v>45299</v>
      </c>
      <c r="CO381" s="8">
        <f t="shared" si="198"/>
        <v>303</v>
      </c>
      <c r="CP381" s="8">
        <f t="shared" si="199"/>
        <v>27977.929999999997</v>
      </c>
      <c r="CQ381" s="8">
        <f t="shared" si="200"/>
        <v>499</v>
      </c>
      <c r="CR381" s="8">
        <f t="shared" si="201"/>
        <v>1550.29</v>
      </c>
      <c r="CS381" s="8">
        <f t="shared" si="202"/>
        <v>60</v>
      </c>
      <c r="CT381" s="8">
        <f t="shared" si="203"/>
        <v>29</v>
      </c>
      <c r="CU381" s="8"/>
      <c r="CW381" s="11">
        <f t="shared" si="204"/>
        <v>45299</v>
      </c>
      <c r="CX381" s="8">
        <f t="shared" si="205"/>
        <v>85</v>
      </c>
      <c r="CY381" s="8">
        <f t="shared" si="206"/>
        <v>6513.66</v>
      </c>
      <c r="CZ381" s="8">
        <f t="shared" si="207"/>
        <v>0</v>
      </c>
      <c r="DA381" s="8">
        <f t="shared" si="208"/>
        <v>30</v>
      </c>
      <c r="DB381" s="8">
        <f t="shared" si="209"/>
        <v>200</v>
      </c>
      <c r="DC381" s="8">
        <f t="shared" si="210"/>
        <v>0</v>
      </c>
      <c r="DD381" s="8"/>
      <c r="DF381" s="11">
        <f t="shared" si="211"/>
        <v>45299</v>
      </c>
      <c r="DG381" s="8">
        <f t="shared" si="212"/>
        <v>0</v>
      </c>
      <c r="DH381" s="8">
        <f t="shared" si="212"/>
        <v>0</v>
      </c>
      <c r="DI381" s="8">
        <f t="shared" si="212"/>
        <v>0</v>
      </c>
      <c r="DJ381" s="8">
        <f t="shared" si="212"/>
        <v>0</v>
      </c>
      <c r="DK381" s="8">
        <f t="shared" si="212"/>
        <v>0</v>
      </c>
      <c r="DL381" s="8">
        <f t="shared" si="212"/>
        <v>0</v>
      </c>
      <c r="DM381" s="8"/>
      <c r="DO381" s="11">
        <f t="shared" si="213"/>
        <v>45299</v>
      </c>
      <c r="DP381" s="8">
        <f t="shared" si="214"/>
        <v>0</v>
      </c>
      <c r="DQ381" s="8">
        <f t="shared" si="214"/>
        <v>0</v>
      </c>
      <c r="DR381" s="8">
        <f t="shared" si="214"/>
        <v>0</v>
      </c>
      <c r="DS381" s="8">
        <f t="shared" si="214"/>
        <v>0</v>
      </c>
      <c r="DT381" s="8">
        <f t="shared" si="214"/>
        <v>0</v>
      </c>
      <c r="DU381" s="8">
        <f t="shared" si="214"/>
        <v>0</v>
      </c>
      <c r="DV381" s="8"/>
      <c r="DX381" s="11">
        <f t="shared" si="215"/>
        <v>45299</v>
      </c>
      <c r="DY381" s="8">
        <f t="shared" si="216"/>
        <v>0</v>
      </c>
      <c r="DZ381" s="8">
        <f t="shared" si="216"/>
        <v>0</v>
      </c>
      <c r="EA381" s="8">
        <f t="shared" si="216"/>
        <v>0</v>
      </c>
      <c r="EB381" s="8">
        <f t="shared" si="216"/>
        <v>0</v>
      </c>
      <c r="EC381" s="8">
        <f t="shared" si="216"/>
        <v>0</v>
      </c>
      <c r="ED381" s="8">
        <f t="shared" si="216"/>
        <v>0</v>
      </c>
      <c r="EE381" s="8"/>
    </row>
    <row r="382" spans="1:144" x14ac:dyDescent="0.3">
      <c r="B382" s="11">
        <f t="shared" si="127"/>
        <v>45300</v>
      </c>
      <c r="C382" s="8">
        <f t="shared" si="128"/>
        <v>289</v>
      </c>
      <c r="D382" s="8">
        <f t="shared" si="129"/>
        <v>35812.58</v>
      </c>
      <c r="E382" s="8">
        <f t="shared" si="130"/>
        <v>0</v>
      </c>
      <c r="F382" s="8">
        <f t="shared" si="131"/>
        <v>239</v>
      </c>
      <c r="G382" s="8">
        <f t="shared" si="132"/>
        <v>82.23</v>
      </c>
      <c r="H382" s="8">
        <f t="shared" si="133"/>
        <v>3</v>
      </c>
      <c r="I382" s="8"/>
      <c r="K382" s="11">
        <f t="shared" si="134"/>
        <v>45300</v>
      </c>
      <c r="L382" s="8">
        <f t="shared" si="135"/>
        <v>189</v>
      </c>
      <c r="M382" s="8">
        <f t="shared" si="136"/>
        <v>26482.16</v>
      </c>
      <c r="N382" s="8">
        <f t="shared" si="137"/>
        <v>87.03</v>
      </c>
      <c r="O382" s="8">
        <f t="shared" si="138"/>
        <v>0</v>
      </c>
      <c r="P382" s="8">
        <f t="shared" si="139"/>
        <v>81.760000000000005</v>
      </c>
      <c r="Q382" s="8">
        <f t="shared" si="140"/>
        <v>1</v>
      </c>
      <c r="R382" s="8"/>
      <c r="T382" s="11">
        <f t="shared" si="141"/>
        <v>45300</v>
      </c>
      <c r="U382" s="8">
        <f t="shared" si="142"/>
        <v>120</v>
      </c>
      <c r="V382" s="8">
        <f t="shared" si="143"/>
        <v>12498.199999999999</v>
      </c>
      <c r="W382" s="8">
        <f t="shared" si="144"/>
        <v>0</v>
      </c>
      <c r="X382" s="8">
        <f t="shared" si="145"/>
        <v>0</v>
      </c>
      <c r="Y382" s="8">
        <f t="shared" si="146"/>
        <v>194</v>
      </c>
      <c r="Z382" s="8">
        <f t="shared" si="147"/>
        <v>0</v>
      </c>
      <c r="AA382" s="8"/>
      <c r="AC382" s="11">
        <f t="shared" si="148"/>
        <v>45300</v>
      </c>
      <c r="AD382" s="8">
        <f t="shared" si="149"/>
        <v>312</v>
      </c>
      <c r="AE382" s="8">
        <f t="shared" si="150"/>
        <v>39915.83</v>
      </c>
      <c r="AF382" s="8">
        <f t="shared" si="151"/>
        <v>429.42000000000007</v>
      </c>
      <c r="AG382" s="8">
        <f t="shared" si="152"/>
        <v>0</v>
      </c>
      <c r="AH382" s="8">
        <f t="shared" si="153"/>
        <v>-176.77000000000004</v>
      </c>
      <c r="AI382" s="8">
        <f t="shared" si="154"/>
        <v>3</v>
      </c>
      <c r="AJ382" s="8"/>
      <c r="AL382" s="11">
        <f t="shared" si="155"/>
        <v>45300</v>
      </c>
      <c r="AM382" s="8">
        <f t="shared" si="156"/>
        <v>288</v>
      </c>
      <c r="AN382" s="8">
        <f t="shared" si="157"/>
        <v>38440.720000000001</v>
      </c>
      <c r="AO382" s="8">
        <f t="shared" si="158"/>
        <v>167.51</v>
      </c>
      <c r="AP382" s="8">
        <f t="shared" si="159"/>
        <v>0</v>
      </c>
      <c r="AQ382" s="8">
        <f t="shared" si="160"/>
        <v>96.22</v>
      </c>
      <c r="AR382" s="8">
        <f t="shared" si="161"/>
        <v>6</v>
      </c>
      <c r="AS382" s="8"/>
      <c r="AU382" s="11">
        <f t="shared" si="162"/>
        <v>45300</v>
      </c>
      <c r="AV382" s="8">
        <f t="shared" si="163"/>
        <v>373</v>
      </c>
      <c r="AW382" s="8">
        <f t="shared" si="164"/>
        <v>32677.11</v>
      </c>
      <c r="AX382" s="8">
        <f t="shared" si="165"/>
        <v>0</v>
      </c>
      <c r="AY382" s="8">
        <f t="shared" si="166"/>
        <v>176.82999999999998</v>
      </c>
      <c r="AZ382" s="8">
        <f t="shared" si="167"/>
        <v>-208.79000000000002</v>
      </c>
      <c r="BA382" s="8">
        <f t="shared" si="168"/>
        <v>1</v>
      </c>
      <c r="BB382" s="8"/>
      <c r="BD382" s="11">
        <f t="shared" si="169"/>
        <v>45300</v>
      </c>
      <c r="BE382" s="8">
        <f t="shared" si="170"/>
        <v>455</v>
      </c>
      <c r="BF382" s="8">
        <f t="shared" si="171"/>
        <v>54962.489999999991</v>
      </c>
      <c r="BG382" s="8">
        <f t="shared" si="172"/>
        <v>283.55000000000007</v>
      </c>
      <c r="BH382" s="8">
        <f t="shared" si="173"/>
        <v>0</v>
      </c>
      <c r="BI382" s="8">
        <f t="shared" si="174"/>
        <v>1066.9000000000001</v>
      </c>
      <c r="BJ382" s="8">
        <f t="shared" si="175"/>
        <v>9</v>
      </c>
      <c r="BK382" s="8"/>
      <c r="BM382" s="11">
        <f t="shared" si="176"/>
        <v>45300</v>
      </c>
      <c r="BN382" s="8">
        <f t="shared" si="177"/>
        <v>507</v>
      </c>
      <c r="BO382" s="8">
        <f t="shared" si="178"/>
        <v>66960.009999999995</v>
      </c>
      <c r="BP382" s="8">
        <f t="shared" si="179"/>
        <v>327.71</v>
      </c>
      <c r="BQ382" s="8">
        <f t="shared" si="180"/>
        <v>0</v>
      </c>
      <c r="BR382" s="8">
        <f t="shared" si="181"/>
        <v>1526.7</v>
      </c>
      <c r="BS382" s="8">
        <f t="shared" si="182"/>
        <v>3</v>
      </c>
      <c r="BT382" s="8"/>
      <c r="BV382" s="11">
        <f t="shared" si="183"/>
        <v>45300</v>
      </c>
      <c r="BW382" s="8">
        <f t="shared" si="184"/>
        <v>183</v>
      </c>
      <c r="BX382" s="8">
        <f t="shared" si="185"/>
        <v>15273.689999999999</v>
      </c>
      <c r="BY382" s="8">
        <f t="shared" si="186"/>
        <v>153.5</v>
      </c>
      <c r="BZ382" s="8">
        <f t="shared" si="187"/>
        <v>0</v>
      </c>
      <c r="CA382" s="8">
        <f t="shared" si="188"/>
        <v>321</v>
      </c>
      <c r="CB382" s="8">
        <f t="shared" si="189"/>
        <v>0</v>
      </c>
      <c r="CC382" s="8"/>
      <c r="CE382" s="11">
        <f t="shared" si="190"/>
        <v>45300</v>
      </c>
      <c r="CF382" s="8">
        <f t="shared" si="191"/>
        <v>339</v>
      </c>
      <c r="CG382" s="8">
        <f t="shared" si="192"/>
        <v>42263.969999999994</v>
      </c>
      <c r="CH382" s="8">
        <f t="shared" si="193"/>
        <v>754</v>
      </c>
      <c r="CI382" s="8">
        <f t="shared" si="194"/>
        <v>0</v>
      </c>
      <c r="CJ382" s="8">
        <f t="shared" si="195"/>
        <v>0</v>
      </c>
      <c r="CK382" s="8">
        <f t="shared" si="196"/>
        <v>1</v>
      </c>
      <c r="CL382" s="8"/>
      <c r="CN382" s="11">
        <f t="shared" si="197"/>
        <v>45300</v>
      </c>
      <c r="CO382" s="8">
        <f t="shared" si="198"/>
        <v>362</v>
      </c>
      <c r="CP382" s="8">
        <f t="shared" si="199"/>
        <v>33504.57</v>
      </c>
      <c r="CQ382" s="8">
        <f t="shared" si="200"/>
        <v>543.5</v>
      </c>
      <c r="CR382" s="8">
        <f t="shared" si="201"/>
        <v>1958.77</v>
      </c>
      <c r="CS382" s="8">
        <f t="shared" si="202"/>
        <v>60</v>
      </c>
      <c r="CT382" s="8">
        <f t="shared" si="203"/>
        <v>32</v>
      </c>
      <c r="CU382" s="8"/>
      <c r="CW382" s="11">
        <f t="shared" si="204"/>
        <v>45300</v>
      </c>
      <c r="CX382" s="8">
        <f t="shared" si="205"/>
        <v>100</v>
      </c>
      <c r="CY382" s="8">
        <f t="shared" si="206"/>
        <v>7641.21</v>
      </c>
      <c r="CZ382" s="8">
        <f t="shared" si="207"/>
        <v>0</v>
      </c>
      <c r="DA382" s="8">
        <f t="shared" si="208"/>
        <v>30</v>
      </c>
      <c r="DB382" s="8">
        <f t="shared" si="209"/>
        <v>236.99</v>
      </c>
      <c r="DC382" s="8">
        <f t="shared" si="210"/>
        <v>0</v>
      </c>
      <c r="DD382" s="8"/>
      <c r="DF382" s="11">
        <f t="shared" si="211"/>
        <v>45300</v>
      </c>
      <c r="DG382" s="8">
        <f t="shared" si="212"/>
        <v>0</v>
      </c>
      <c r="DH382" s="8">
        <f t="shared" si="212"/>
        <v>0</v>
      </c>
      <c r="DI382" s="8">
        <f t="shared" si="212"/>
        <v>0</v>
      </c>
      <c r="DJ382" s="8">
        <f t="shared" si="212"/>
        <v>0</v>
      </c>
      <c r="DK382" s="8">
        <f t="shared" si="212"/>
        <v>0</v>
      </c>
      <c r="DL382" s="8">
        <f t="shared" si="212"/>
        <v>0</v>
      </c>
      <c r="DM382" s="8"/>
      <c r="DO382" s="11">
        <f t="shared" si="213"/>
        <v>45300</v>
      </c>
      <c r="DP382" s="8">
        <f t="shared" si="214"/>
        <v>0</v>
      </c>
      <c r="DQ382" s="8">
        <f t="shared" si="214"/>
        <v>0</v>
      </c>
      <c r="DR382" s="8">
        <f t="shared" si="214"/>
        <v>0</v>
      </c>
      <c r="DS382" s="8">
        <f t="shared" si="214"/>
        <v>0</v>
      </c>
      <c r="DT382" s="8">
        <f t="shared" si="214"/>
        <v>0</v>
      </c>
      <c r="DU382" s="8">
        <f t="shared" si="214"/>
        <v>0</v>
      </c>
      <c r="DV382" s="8"/>
      <c r="DX382" s="11">
        <f t="shared" si="215"/>
        <v>45300</v>
      </c>
      <c r="DY382" s="8">
        <f t="shared" si="216"/>
        <v>0</v>
      </c>
      <c r="DZ382" s="8">
        <f t="shared" si="216"/>
        <v>0</v>
      </c>
      <c r="EA382" s="8">
        <f t="shared" si="216"/>
        <v>0</v>
      </c>
      <c r="EB382" s="8">
        <f t="shared" si="216"/>
        <v>0</v>
      </c>
      <c r="EC382" s="8">
        <f t="shared" si="216"/>
        <v>0</v>
      </c>
      <c r="ED382" s="8">
        <f t="shared" si="216"/>
        <v>0</v>
      </c>
      <c r="EE382" s="8"/>
    </row>
    <row r="383" spans="1:144" x14ac:dyDescent="0.3">
      <c r="B383" s="11">
        <f t="shared" si="127"/>
        <v>45301</v>
      </c>
      <c r="C383" s="8">
        <f t="shared" si="128"/>
        <v>330</v>
      </c>
      <c r="D383" s="8">
        <f t="shared" si="129"/>
        <v>41462.18</v>
      </c>
      <c r="E383" s="8">
        <f t="shared" si="130"/>
        <v>0</v>
      </c>
      <c r="F383" s="8">
        <f t="shared" si="131"/>
        <v>245</v>
      </c>
      <c r="G383" s="8">
        <f t="shared" si="132"/>
        <v>82.23</v>
      </c>
      <c r="H383" s="8">
        <f t="shared" si="133"/>
        <v>5</v>
      </c>
      <c r="I383" s="8"/>
      <c r="K383" s="11">
        <f t="shared" si="134"/>
        <v>45301</v>
      </c>
      <c r="L383" s="8">
        <f t="shared" si="135"/>
        <v>224</v>
      </c>
      <c r="M383" s="8">
        <f t="shared" si="136"/>
        <v>31148.28</v>
      </c>
      <c r="N383" s="8">
        <f t="shared" si="137"/>
        <v>116.51</v>
      </c>
      <c r="O383" s="8">
        <f t="shared" si="138"/>
        <v>0</v>
      </c>
      <c r="P383" s="8">
        <f t="shared" si="139"/>
        <v>81.760000000000005</v>
      </c>
      <c r="Q383" s="8">
        <f t="shared" si="140"/>
        <v>1</v>
      </c>
      <c r="R383" s="8"/>
      <c r="T383" s="11">
        <f t="shared" si="141"/>
        <v>45301</v>
      </c>
      <c r="U383" s="8">
        <f t="shared" si="142"/>
        <v>151</v>
      </c>
      <c r="V383" s="8">
        <f t="shared" si="143"/>
        <v>15502.21</v>
      </c>
      <c r="W383" s="8">
        <f t="shared" si="144"/>
        <v>0</v>
      </c>
      <c r="X383" s="8">
        <f t="shared" si="145"/>
        <v>0</v>
      </c>
      <c r="Y383" s="8">
        <f t="shared" si="146"/>
        <v>224</v>
      </c>
      <c r="Z383" s="8">
        <f t="shared" si="147"/>
        <v>0</v>
      </c>
      <c r="AA383" s="8"/>
      <c r="AC383" s="11">
        <f t="shared" si="148"/>
        <v>45301</v>
      </c>
      <c r="AD383" s="8">
        <f t="shared" si="149"/>
        <v>363</v>
      </c>
      <c r="AE383" s="8">
        <f t="shared" si="150"/>
        <v>45618.240000000005</v>
      </c>
      <c r="AF383" s="8">
        <f t="shared" si="151"/>
        <v>458.10000000000008</v>
      </c>
      <c r="AG383" s="8">
        <f t="shared" si="152"/>
        <v>0</v>
      </c>
      <c r="AH383" s="8">
        <f t="shared" si="153"/>
        <v>-176.77000000000004</v>
      </c>
      <c r="AI383" s="8">
        <f t="shared" si="154"/>
        <v>3</v>
      </c>
      <c r="AJ383" s="8"/>
      <c r="AL383" s="11">
        <f t="shared" si="155"/>
        <v>45301</v>
      </c>
      <c r="AM383" s="8">
        <f t="shared" si="156"/>
        <v>334</v>
      </c>
      <c r="AN383" s="8">
        <f t="shared" si="157"/>
        <v>44509.73</v>
      </c>
      <c r="AO383" s="8">
        <f t="shared" si="158"/>
        <v>173.98999999999998</v>
      </c>
      <c r="AP383" s="8">
        <f t="shared" si="159"/>
        <v>0</v>
      </c>
      <c r="AQ383" s="8">
        <f t="shared" si="160"/>
        <v>101.17</v>
      </c>
      <c r="AR383" s="8">
        <f t="shared" si="161"/>
        <v>7</v>
      </c>
      <c r="AS383" s="8"/>
      <c r="AU383" s="11">
        <f t="shared" si="162"/>
        <v>45301</v>
      </c>
      <c r="AV383" s="8">
        <f t="shared" si="163"/>
        <v>440</v>
      </c>
      <c r="AW383" s="8">
        <f t="shared" si="164"/>
        <v>39135.32</v>
      </c>
      <c r="AX383" s="8">
        <f t="shared" si="165"/>
        <v>0</v>
      </c>
      <c r="AY383" s="8">
        <f t="shared" si="166"/>
        <v>224.82999999999998</v>
      </c>
      <c r="AZ383" s="8">
        <f t="shared" si="167"/>
        <v>-208.79000000000002</v>
      </c>
      <c r="BA383" s="8">
        <f t="shared" si="168"/>
        <v>1</v>
      </c>
      <c r="BB383" s="8"/>
      <c r="BD383" s="11">
        <f t="shared" si="169"/>
        <v>45301</v>
      </c>
      <c r="BE383" s="8">
        <f t="shared" si="170"/>
        <v>508</v>
      </c>
      <c r="BF383" s="8">
        <f t="shared" si="171"/>
        <v>62280.259999999995</v>
      </c>
      <c r="BG383" s="8">
        <f t="shared" si="172"/>
        <v>313.58000000000004</v>
      </c>
      <c r="BH383" s="8">
        <f t="shared" si="173"/>
        <v>0</v>
      </c>
      <c r="BI383" s="8">
        <f t="shared" si="174"/>
        <v>1155.2</v>
      </c>
      <c r="BJ383" s="8">
        <f t="shared" si="175"/>
        <v>10</v>
      </c>
      <c r="BK383" s="8"/>
      <c r="BM383" s="11">
        <f t="shared" si="176"/>
        <v>45301</v>
      </c>
      <c r="BN383" s="8">
        <f t="shared" si="177"/>
        <v>569</v>
      </c>
      <c r="BO383" s="8">
        <f t="shared" si="178"/>
        <v>75354.87999999999</v>
      </c>
      <c r="BP383" s="8">
        <f t="shared" si="179"/>
        <v>384.45</v>
      </c>
      <c r="BQ383" s="8">
        <f t="shared" si="180"/>
        <v>0</v>
      </c>
      <c r="BR383" s="8">
        <f t="shared" si="181"/>
        <v>1526.7</v>
      </c>
      <c r="BS383" s="8">
        <f t="shared" si="182"/>
        <v>3</v>
      </c>
      <c r="BT383" s="8"/>
      <c r="BV383" s="11">
        <f t="shared" si="183"/>
        <v>45301</v>
      </c>
      <c r="BW383" s="8">
        <f t="shared" si="184"/>
        <v>210</v>
      </c>
      <c r="BX383" s="8">
        <f t="shared" si="185"/>
        <v>17471.449999999997</v>
      </c>
      <c r="BY383" s="8">
        <f t="shared" si="186"/>
        <v>167.5</v>
      </c>
      <c r="BZ383" s="8">
        <f t="shared" si="187"/>
        <v>0</v>
      </c>
      <c r="CA383" s="8">
        <f t="shared" si="188"/>
        <v>356</v>
      </c>
      <c r="CB383" s="8">
        <f t="shared" si="189"/>
        <v>0</v>
      </c>
      <c r="CC383" s="8"/>
      <c r="CE383" s="11">
        <f t="shared" si="190"/>
        <v>45301</v>
      </c>
      <c r="CF383" s="8">
        <f t="shared" si="191"/>
        <v>362</v>
      </c>
      <c r="CG383" s="8">
        <f t="shared" si="192"/>
        <v>44994.7</v>
      </c>
      <c r="CH383" s="8">
        <f t="shared" si="193"/>
        <v>778.5</v>
      </c>
      <c r="CI383" s="8">
        <f t="shared" si="194"/>
        <v>0</v>
      </c>
      <c r="CJ383" s="8">
        <f t="shared" si="195"/>
        <v>0</v>
      </c>
      <c r="CK383" s="8">
        <f t="shared" si="196"/>
        <v>1</v>
      </c>
      <c r="CL383" s="8"/>
      <c r="CN383" s="11">
        <f t="shared" si="197"/>
        <v>45301</v>
      </c>
      <c r="CO383" s="8">
        <f t="shared" si="198"/>
        <v>426</v>
      </c>
      <c r="CP383" s="8">
        <f t="shared" si="199"/>
        <v>39407.01</v>
      </c>
      <c r="CQ383" s="8">
        <f t="shared" si="200"/>
        <v>603.51</v>
      </c>
      <c r="CR383" s="8">
        <f t="shared" si="201"/>
        <v>2003.47</v>
      </c>
      <c r="CS383" s="8">
        <f t="shared" si="202"/>
        <v>110</v>
      </c>
      <c r="CT383" s="8">
        <f t="shared" si="203"/>
        <v>35</v>
      </c>
      <c r="CU383" s="8"/>
      <c r="CW383" s="11">
        <f t="shared" si="204"/>
        <v>45301</v>
      </c>
      <c r="CX383" s="8">
        <f t="shared" si="205"/>
        <v>114</v>
      </c>
      <c r="CY383" s="8">
        <f t="shared" si="206"/>
        <v>8721.5400000000009</v>
      </c>
      <c r="CZ383" s="8">
        <f t="shared" si="207"/>
        <v>0</v>
      </c>
      <c r="DA383" s="8">
        <f t="shared" si="208"/>
        <v>30</v>
      </c>
      <c r="DB383" s="8">
        <f t="shared" si="209"/>
        <v>296.99</v>
      </c>
      <c r="DC383" s="8">
        <f t="shared" si="210"/>
        <v>0</v>
      </c>
      <c r="DD383" s="8"/>
      <c r="DF383" s="11">
        <f t="shared" si="211"/>
        <v>45301</v>
      </c>
      <c r="DG383" s="8">
        <f t="shared" si="212"/>
        <v>0</v>
      </c>
      <c r="DH383" s="8">
        <f t="shared" si="212"/>
        <v>0</v>
      </c>
      <c r="DI383" s="8">
        <f t="shared" si="212"/>
        <v>0</v>
      </c>
      <c r="DJ383" s="8">
        <f t="shared" si="212"/>
        <v>0</v>
      </c>
      <c r="DK383" s="8">
        <f t="shared" si="212"/>
        <v>0</v>
      </c>
      <c r="DL383" s="8">
        <f t="shared" si="212"/>
        <v>0</v>
      </c>
      <c r="DM383" s="8"/>
      <c r="DO383" s="11">
        <f t="shared" si="213"/>
        <v>45301</v>
      </c>
      <c r="DP383" s="8">
        <f t="shared" si="214"/>
        <v>0</v>
      </c>
      <c r="DQ383" s="8">
        <f t="shared" si="214"/>
        <v>0</v>
      </c>
      <c r="DR383" s="8">
        <f t="shared" si="214"/>
        <v>0</v>
      </c>
      <c r="DS383" s="8">
        <f t="shared" si="214"/>
        <v>0</v>
      </c>
      <c r="DT383" s="8">
        <f t="shared" si="214"/>
        <v>0</v>
      </c>
      <c r="DU383" s="8">
        <f t="shared" si="214"/>
        <v>0</v>
      </c>
      <c r="DV383" s="8"/>
      <c r="DX383" s="11">
        <f t="shared" si="215"/>
        <v>45301</v>
      </c>
      <c r="DY383" s="8">
        <f t="shared" si="216"/>
        <v>0</v>
      </c>
      <c r="DZ383" s="8">
        <f t="shared" si="216"/>
        <v>0</v>
      </c>
      <c r="EA383" s="8">
        <f t="shared" si="216"/>
        <v>0</v>
      </c>
      <c r="EB383" s="8">
        <f t="shared" si="216"/>
        <v>0</v>
      </c>
      <c r="EC383" s="8">
        <f t="shared" si="216"/>
        <v>0</v>
      </c>
      <c r="ED383" s="8">
        <f t="shared" si="216"/>
        <v>0</v>
      </c>
      <c r="EE383" s="8"/>
    </row>
    <row r="384" spans="1:144" x14ac:dyDescent="0.3">
      <c r="B384" s="11">
        <f t="shared" si="127"/>
        <v>45302</v>
      </c>
      <c r="C384" s="8">
        <f t="shared" si="128"/>
        <v>363</v>
      </c>
      <c r="D384" s="8">
        <f t="shared" si="129"/>
        <v>46115.79</v>
      </c>
      <c r="E384" s="8">
        <f t="shared" si="130"/>
        <v>0</v>
      </c>
      <c r="F384" s="8">
        <f t="shared" si="131"/>
        <v>250</v>
      </c>
      <c r="G384" s="8">
        <f t="shared" si="132"/>
        <v>82.23</v>
      </c>
      <c r="H384" s="8">
        <f t="shared" si="133"/>
        <v>5</v>
      </c>
      <c r="I384" s="8"/>
      <c r="K384" s="11">
        <f t="shared" si="134"/>
        <v>45302</v>
      </c>
      <c r="L384" s="8">
        <f t="shared" si="135"/>
        <v>247</v>
      </c>
      <c r="M384" s="8">
        <f t="shared" si="136"/>
        <v>34125.14</v>
      </c>
      <c r="N384" s="8">
        <f t="shared" si="137"/>
        <v>135.37</v>
      </c>
      <c r="O384" s="8">
        <f t="shared" si="138"/>
        <v>0</v>
      </c>
      <c r="P384" s="8">
        <f t="shared" si="139"/>
        <v>81.760000000000005</v>
      </c>
      <c r="Q384" s="8">
        <f t="shared" si="140"/>
        <v>1</v>
      </c>
      <c r="R384" s="8"/>
      <c r="T384" s="11">
        <f t="shared" si="141"/>
        <v>45302</v>
      </c>
      <c r="U384" s="8">
        <f t="shared" si="142"/>
        <v>186</v>
      </c>
      <c r="V384" s="8">
        <f t="shared" si="143"/>
        <v>18929.919999999998</v>
      </c>
      <c r="W384" s="8">
        <f t="shared" si="144"/>
        <v>0</v>
      </c>
      <c r="X384" s="8">
        <f t="shared" si="145"/>
        <v>0</v>
      </c>
      <c r="Y384" s="8">
        <f t="shared" si="146"/>
        <v>328.5</v>
      </c>
      <c r="Z384" s="8">
        <f t="shared" si="147"/>
        <v>0</v>
      </c>
      <c r="AA384" s="8"/>
      <c r="AC384" s="11">
        <f t="shared" si="148"/>
        <v>45302</v>
      </c>
      <c r="AD384" s="8">
        <f t="shared" si="149"/>
        <v>395</v>
      </c>
      <c r="AE384" s="8">
        <f t="shared" si="150"/>
        <v>49209.380000000005</v>
      </c>
      <c r="AF384" s="8">
        <f t="shared" si="151"/>
        <v>469.2000000000001</v>
      </c>
      <c r="AG384" s="8">
        <f t="shared" si="152"/>
        <v>0</v>
      </c>
      <c r="AH384" s="8">
        <f t="shared" si="153"/>
        <v>-329.22</v>
      </c>
      <c r="AI384" s="8">
        <f t="shared" si="154"/>
        <v>3</v>
      </c>
      <c r="AJ384" s="8"/>
      <c r="AL384" s="11">
        <f t="shared" si="155"/>
        <v>45302</v>
      </c>
      <c r="AM384" s="8">
        <f t="shared" si="156"/>
        <v>370</v>
      </c>
      <c r="AN384" s="8">
        <f t="shared" si="157"/>
        <v>49291.490000000005</v>
      </c>
      <c r="AO384" s="8">
        <f t="shared" si="158"/>
        <v>177.68999999999997</v>
      </c>
      <c r="AP384" s="8">
        <f t="shared" si="159"/>
        <v>0</v>
      </c>
      <c r="AQ384" s="8">
        <f t="shared" si="160"/>
        <v>208.17000000000002</v>
      </c>
      <c r="AR384" s="8">
        <f t="shared" si="161"/>
        <v>8</v>
      </c>
      <c r="AS384" s="8"/>
      <c r="AU384" s="11">
        <f t="shared" si="162"/>
        <v>45302</v>
      </c>
      <c r="AV384" s="8">
        <f t="shared" si="163"/>
        <v>497</v>
      </c>
      <c r="AW384" s="8">
        <f t="shared" si="164"/>
        <v>44046.46</v>
      </c>
      <c r="AX384" s="8">
        <f t="shared" si="165"/>
        <v>0</v>
      </c>
      <c r="AY384" s="8">
        <f t="shared" si="166"/>
        <v>312.83</v>
      </c>
      <c r="AZ384" s="8">
        <f t="shared" si="167"/>
        <v>-179.90000000000003</v>
      </c>
      <c r="BA384" s="8">
        <f t="shared" si="168"/>
        <v>2</v>
      </c>
      <c r="BB384" s="8"/>
      <c r="BD384" s="11">
        <f t="shared" si="169"/>
        <v>45302</v>
      </c>
      <c r="BE384" s="8">
        <f t="shared" si="170"/>
        <v>570</v>
      </c>
      <c r="BF384" s="8">
        <f t="shared" si="171"/>
        <v>70441.53</v>
      </c>
      <c r="BG384" s="8">
        <f t="shared" si="172"/>
        <v>346.84000000000003</v>
      </c>
      <c r="BH384" s="8">
        <f t="shared" si="173"/>
        <v>0</v>
      </c>
      <c r="BI384" s="8">
        <f t="shared" si="174"/>
        <v>1204.3</v>
      </c>
      <c r="BJ384" s="8">
        <f t="shared" si="175"/>
        <v>11</v>
      </c>
      <c r="BK384" s="8"/>
      <c r="BM384" s="11">
        <f t="shared" si="176"/>
        <v>45302</v>
      </c>
      <c r="BN384" s="8">
        <f t="shared" si="177"/>
        <v>632</v>
      </c>
      <c r="BO384" s="8">
        <f t="shared" si="178"/>
        <v>84335.12</v>
      </c>
      <c r="BP384" s="8">
        <f t="shared" si="179"/>
        <v>421.19</v>
      </c>
      <c r="BQ384" s="8">
        <f t="shared" si="180"/>
        <v>0</v>
      </c>
      <c r="BR384" s="8">
        <f t="shared" si="181"/>
        <v>2080.65</v>
      </c>
      <c r="BS384" s="8">
        <f t="shared" si="182"/>
        <v>3</v>
      </c>
      <c r="BT384" s="8"/>
      <c r="BV384" s="11">
        <f t="shared" si="183"/>
        <v>45302</v>
      </c>
      <c r="BW384" s="8">
        <f t="shared" si="184"/>
        <v>229</v>
      </c>
      <c r="BX384" s="8">
        <f t="shared" si="185"/>
        <v>19122.039999999997</v>
      </c>
      <c r="BY384" s="8">
        <f t="shared" si="186"/>
        <v>169.5</v>
      </c>
      <c r="BZ384" s="8">
        <f t="shared" si="187"/>
        <v>0</v>
      </c>
      <c r="CA384" s="8">
        <f t="shared" si="188"/>
        <v>356</v>
      </c>
      <c r="CB384" s="8">
        <f t="shared" si="189"/>
        <v>0</v>
      </c>
      <c r="CC384" s="8"/>
      <c r="CE384" s="11">
        <f t="shared" si="190"/>
        <v>45302</v>
      </c>
      <c r="CF384" s="8">
        <f t="shared" si="191"/>
        <v>387</v>
      </c>
      <c r="CG384" s="8">
        <f t="shared" si="192"/>
        <v>48050.53</v>
      </c>
      <c r="CH384" s="8">
        <f t="shared" si="193"/>
        <v>794.5</v>
      </c>
      <c r="CI384" s="8">
        <f t="shared" si="194"/>
        <v>0</v>
      </c>
      <c r="CJ384" s="8">
        <f t="shared" si="195"/>
        <v>0</v>
      </c>
      <c r="CK384" s="8">
        <f t="shared" si="196"/>
        <v>1</v>
      </c>
      <c r="CL384" s="8"/>
      <c r="CN384" s="11">
        <f t="shared" si="197"/>
        <v>45302</v>
      </c>
      <c r="CO384" s="8">
        <f t="shared" si="198"/>
        <v>481</v>
      </c>
      <c r="CP384" s="8">
        <f t="shared" si="199"/>
        <v>45181.630000000005</v>
      </c>
      <c r="CQ384" s="8">
        <f t="shared" si="200"/>
        <v>675.01</v>
      </c>
      <c r="CR384" s="8">
        <f t="shared" si="201"/>
        <v>2515.91</v>
      </c>
      <c r="CS384" s="8">
        <f t="shared" si="202"/>
        <v>160</v>
      </c>
      <c r="CT384" s="8">
        <f t="shared" si="203"/>
        <v>38</v>
      </c>
      <c r="CU384" s="8"/>
      <c r="CW384" s="11">
        <f t="shared" si="204"/>
        <v>45302</v>
      </c>
      <c r="CX384" s="8">
        <f t="shared" si="205"/>
        <v>127</v>
      </c>
      <c r="CY384" s="8">
        <f t="shared" si="206"/>
        <v>9709.9000000000015</v>
      </c>
      <c r="CZ384" s="8">
        <f t="shared" si="207"/>
        <v>0</v>
      </c>
      <c r="DA384" s="8">
        <f t="shared" si="208"/>
        <v>30</v>
      </c>
      <c r="DB384" s="8">
        <f t="shared" si="209"/>
        <v>326.99</v>
      </c>
      <c r="DC384" s="8">
        <f t="shared" si="210"/>
        <v>0</v>
      </c>
      <c r="DD384" s="8"/>
      <c r="DF384" s="11">
        <f t="shared" si="211"/>
        <v>45302</v>
      </c>
      <c r="DG384" s="8">
        <f t="shared" si="212"/>
        <v>0</v>
      </c>
      <c r="DH384" s="8">
        <f t="shared" si="212"/>
        <v>0</v>
      </c>
      <c r="DI384" s="8">
        <f t="shared" si="212"/>
        <v>0</v>
      </c>
      <c r="DJ384" s="8">
        <f t="shared" si="212"/>
        <v>0</v>
      </c>
      <c r="DK384" s="8">
        <f t="shared" si="212"/>
        <v>0</v>
      </c>
      <c r="DL384" s="8">
        <f t="shared" si="212"/>
        <v>0</v>
      </c>
      <c r="DM384" s="8"/>
      <c r="DO384" s="11">
        <f t="shared" si="213"/>
        <v>45302</v>
      </c>
      <c r="DP384" s="8">
        <f t="shared" si="214"/>
        <v>0</v>
      </c>
      <c r="DQ384" s="8">
        <f t="shared" si="214"/>
        <v>0</v>
      </c>
      <c r="DR384" s="8">
        <f t="shared" si="214"/>
        <v>0</v>
      </c>
      <c r="DS384" s="8">
        <f t="shared" si="214"/>
        <v>0</v>
      </c>
      <c r="DT384" s="8">
        <f t="shared" si="214"/>
        <v>0</v>
      </c>
      <c r="DU384" s="8">
        <f t="shared" si="214"/>
        <v>0</v>
      </c>
      <c r="DV384" s="8"/>
      <c r="DX384" s="11">
        <f t="shared" si="215"/>
        <v>45302</v>
      </c>
      <c r="DY384" s="8">
        <f t="shared" si="216"/>
        <v>0</v>
      </c>
      <c r="DZ384" s="8">
        <f t="shared" si="216"/>
        <v>0</v>
      </c>
      <c r="EA384" s="8">
        <f t="shared" si="216"/>
        <v>0</v>
      </c>
      <c r="EB384" s="8">
        <f t="shared" si="216"/>
        <v>0</v>
      </c>
      <c r="EC384" s="8">
        <f t="shared" si="216"/>
        <v>0</v>
      </c>
      <c r="ED384" s="8">
        <f t="shared" si="216"/>
        <v>0</v>
      </c>
      <c r="EE384" s="8"/>
    </row>
    <row r="385" spans="2:135" x14ac:dyDescent="0.3">
      <c r="B385" s="11">
        <f t="shared" si="127"/>
        <v>45303</v>
      </c>
      <c r="C385" s="8">
        <f t="shared" si="128"/>
        <v>385</v>
      </c>
      <c r="D385" s="8">
        <f t="shared" si="129"/>
        <v>48492.270000000004</v>
      </c>
      <c r="E385" s="8">
        <f t="shared" si="130"/>
        <v>0</v>
      </c>
      <c r="F385" s="8">
        <f t="shared" si="131"/>
        <v>272</v>
      </c>
      <c r="G385" s="8">
        <f t="shared" si="132"/>
        <v>107.23</v>
      </c>
      <c r="H385" s="8">
        <f t="shared" si="133"/>
        <v>5</v>
      </c>
      <c r="I385" s="8"/>
      <c r="K385" s="11">
        <f t="shared" si="134"/>
        <v>45303</v>
      </c>
      <c r="L385" s="8">
        <f t="shared" si="135"/>
        <v>254</v>
      </c>
      <c r="M385" s="8">
        <f t="shared" si="136"/>
        <v>35039.79</v>
      </c>
      <c r="N385" s="8">
        <f t="shared" si="137"/>
        <v>135.37</v>
      </c>
      <c r="O385" s="8">
        <f t="shared" si="138"/>
        <v>0</v>
      </c>
      <c r="P385" s="8">
        <f t="shared" si="139"/>
        <v>81.760000000000005</v>
      </c>
      <c r="Q385" s="8">
        <f t="shared" si="140"/>
        <v>1</v>
      </c>
      <c r="R385" s="8"/>
      <c r="T385" s="11">
        <f t="shared" si="141"/>
        <v>45303</v>
      </c>
      <c r="U385" s="8">
        <f t="shared" si="142"/>
        <v>207</v>
      </c>
      <c r="V385" s="8">
        <f t="shared" si="143"/>
        <v>21208.44</v>
      </c>
      <c r="W385" s="8">
        <f t="shared" si="144"/>
        <v>0</v>
      </c>
      <c r="X385" s="8">
        <f t="shared" si="145"/>
        <v>0</v>
      </c>
      <c r="Y385" s="8">
        <f t="shared" si="146"/>
        <v>350</v>
      </c>
      <c r="Z385" s="8">
        <f t="shared" si="147"/>
        <v>0</v>
      </c>
      <c r="AA385" s="8"/>
      <c r="AC385" s="11">
        <f t="shared" si="148"/>
        <v>45303</v>
      </c>
      <c r="AD385" s="8">
        <f t="shared" si="149"/>
        <v>426</v>
      </c>
      <c r="AE385" s="8">
        <f t="shared" si="150"/>
        <v>52678.250000000007</v>
      </c>
      <c r="AF385" s="8">
        <f t="shared" si="151"/>
        <v>483.09000000000009</v>
      </c>
      <c r="AG385" s="8">
        <f t="shared" si="152"/>
        <v>0</v>
      </c>
      <c r="AH385" s="8">
        <f t="shared" si="153"/>
        <v>-440.76000000000005</v>
      </c>
      <c r="AI385" s="8">
        <f t="shared" si="154"/>
        <v>3</v>
      </c>
      <c r="AJ385" s="8"/>
      <c r="AL385" s="11">
        <f t="shared" si="155"/>
        <v>45303</v>
      </c>
      <c r="AM385" s="8">
        <f t="shared" si="156"/>
        <v>395</v>
      </c>
      <c r="AN385" s="8">
        <f t="shared" si="157"/>
        <v>52521.66</v>
      </c>
      <c r="AO385" s="8">
        <f t="shared" si="158"/>
        <v>192.49999999999997</v>
      </c>
      <c r="AP385" s="8">
        <f t="shared" si="159"/>
        <v>0</v>
      </c>
      <c r="AQ385" s="8">
        <f t="shared" si="160"/>
        <v>90.52000000000001</v>
      </c>
      <c r="AR385" s="8">
        <f t="shared" si="161"/>
        <v>8</v>
      </c>
      <c r="AS385" s="8"/>
      <c r="AU385" s="11">
        <f t="shared" si="162"/>
        <v>45303</v>
      </c>
      <c r="AV385" s="8">
        <f t="shared" si="163"/>
        <v>537</v>
      </c>
      <c r="AW385" s="8">
        <f t="shared" si="164"/>
        <v>46930.25</v>
      </c>
      <c r="AX385" s="8">
        <f t="shared" si="165"/>
        <v>0</v>
      </c>
      <c r="AY385" s="8">
        <f t="shared" si="166"/>
        <v>282.19</v>
      </c>
      <c r="AZ385" s="8">
        <f t="shared" si="167"/>
        <v>-244.31000000000003</v>
      </c>
      <c r="BA385" s="8">
        <f t="shared" si="168"/>
        <v>3</v>
      </c>
      <c r="BB385" s="8"/>
      <c r="BD385" s="11">
        <f t="shared" si="169"/>
        <v>45303</v>
      </c>
      <c r="BE385" s="8">
        <f t="shared" si="170"/>
        <v>619</v>
      </c>
      <c r="BF385" s="8">
        <f t="shared" si="171"/>
        <v>75727.09</v>
      </c>
      <c r="BG385" s="8">
        <f t="shared" si="172"/>
        <v>362.53000000000003</v>
      </c>
      <c r="BH385" s="8">
        <f t="shared" si="173"/>
        <v>0</v>
      </c>
      <c r="BI385" s="8">
        <f t="shared" si="174"/>
        <v>1204.3</v>
      </c>
      <c r="BJ385" s="8">
        <f t="shared" si="175"/>
        <v>12</v>
      </c>
      <c r="BK385" s="8"/>
      <c r="BM385" s="11">
        <f t="shared" si="176"/>
        <v>45303</v>
      </c>
      <c r="BN385" s="8">
        <f t="shared" si="177"/>
        <v>694</v>
      </c>
      <c r="BO385" s="8">
        <f t="shared" si="178"/>
        <v>92903.14</v>
      </c>
      <c r="BP385" s="8">
        <f t="shared" si="179"/>
        <v>480.72</v>
      </c>
      <c r="BQ385" s="8">
        <f t="shared" si="180"/>
        <v>0</v>
      </c>
      <c r="BR385" s="8">
        <f t="shared" si="181"/>
        <v>2414.5500000000002</v>
      </c>
      <c r="BS385" s="8">
        <f t="shared" si="182"/>
        <v>3</v>
      </c>
      <c r="BT385" s="8"/>
      <c r="BV385" s="11">
        <f t="shared" si="183"/>
        <v>45303</v>
      </c>
      <c r="BW385" s="8">
        <f t="shared" si="184"/>
        <v>253</v>
      </c>
      <c r="BX385" s="8">
        <f t="shared" si="185"/>
        <v>21066.26</v>
      </c>
      <c r="BY385" s="8">
        <f t="shared" si="186"/>
        <v>194</v>
      </c>
      <c r="BZ385" s="8">
        <f t="shared" si="187"/>
        <v>0</v>
      </c>
      <c r="CA385" s="8">
        <f t="shared" si="188"/>
        <v>356</v>
      </c>
      <c r="CB385" s="8">
        <f t="shared" si="189"/>
        <v>0</v>
      </c>
      <c r="CC385" s="8"/>
      <c r="CE385" s="11">
        <f t="shared" si="190"/>
        <v>45303</v>
      </c>
      <c r="CF385" s="8">
        <f t="shared" si="191"/>
        <v>408</v>
      </c>
      <c r="CG385" s="8">
        <f t="shared" si="192"/>
        <v>50496.369999999995</v>
      </c>
      <c r="CH385" s="8">
        <f t="shared" si="193"/>
        <v>809.5</v>
      </c>
      <c r="CI385" s="8">
        <f t="shared" si="194"/>
        <v>0</v>
      </c>
      <c r="CJ385" s="8">
        <f t="shared" si="195"/>
        <v>0</v>
      </c>
      <c r="CK385" s="8">
        <f t="shared" si="196"/>
        <v>1</v>
      </c>
      <c r="CL385" s="8"/>
      <c r="CN385" s="11">
        <f t="shared" si="197"/>
        <v>45303</v>
      </c>
      <c r="CO385" s="8">
        <f t="shared" si="198"/>
        <v>519</v>
      </c>
      <c r="CP385" s="8">
        <f t="shared" si="199"/>
        <v>48516.820000000007</v>
      </c>
      <c r="CQ385" s="8">
        <f t="shared" si="200"/>
        <v>743.01</v>
      </c>
      <c r="CR385" s="8">
        <f t="shared" si="201"/>
        <v>3146.64</v>
      </c>
      <c r="CS385" s="8">
        <f t="shared" si="202"/>
        <v>210</v>
      </c>
      <c r="CT385" s="8">
        <f t="shared" si="203"/>
        <v>42</v>
      </c>
      <c r="CU385" s="8"/>
      <c r="CW385" s="11">
        <f t="shared" si="204"/>
        <v>45303</v>
      </c>
      <c r="CX385" s="8">
        <f t="shared" si="205"/>
        <v>142</v>
      </c>
      <c r="CY385" s="8">
        <f t="shared" si="206"/>
        <v>10942.670000000002</v>
      </c>
      <c r="CZ385" s="8">
        <f t="shared" si="207"/>
        <v>0</v>
      </c>
      <c r="DA385" s="8">
        <f t="shared" si="208"/>
        <v>50</v>
      </c>
      <c r="DB385" s="8">
        <f t="shared" si="209"/>
        <v>416.99</v>
      </c>
      <c r="DC385" s="8">
        <f t="shared" si="210"/>
        <v>0</v>
      </c>
      <c r="DD385" s="8"/>
      <c r="DF385" s="11">
        <f t="shared" si="211"/>
        <v>45303</v>
      </c>
      <c r="DG385" s="8">
        <f t="shared" si="212"/>
        <v>0</v>
      </c>
      <c r="DH385" s="8">
        <f t="shared" si="212"/>
        <v>0</v>
      </c>
      <c r="DI385" s="8">
        <f t="shared" si="212"/>
        <v>0</v>
      </c>
      <c r="DJ385" s="8">
        <f t="shared" si="212"/>
        <v>0</v>
      </c>
      <c r="DK385" s="8">
        <f t="shared" si="212"/>
        <v>0</v>
      </c>
      <c r="DL385" s="8">
        <f t="shared" si="212"/>
        <v>0</v>
      </c>
      <c r="DM385" s="8"/>
      <c r="DO385" s="11">
        <f t="shared" si="213"/>
        <v>45303</v>
      </c>
      <c r="DP385" s="8">
        <f t="shared" si="214"/>
        <v>0</v>
      </c>
      <c r="DQ385" s="8">
        <f t="shared" si="214"/>
        <v>0</v>
      </c>
      <c r="DR385" s="8">
        <f t="shared" si="214"/>
        <v>0</v>
      </c>
      <c r="DS385" s="8">
        <f t="shared" si="214"/>
        <v>0</v>
      </c>
      <c r="DT385" s="8">
        <f t="shared" si="214"/>
        <v>0</v>
      </c>
      <c r="DU385" s="8">
        <f t="shared" si="214"/>
        <v>0</v>
      </c>
      <c r="DV385" s="8"/>
      <c r="DX385" s="11">
        <f t="shared" si="215"/>
        <v>45303</v>
      </c>
      <c r="DY385" s="8">
        <f t="shared" si="216"/>
        <v>0</v>
      </c>
      <c r="DZ385" s="8">
        <f t="shared" si="216"/>
        <v>0</v>
      </c>
      <c r="EA385" s="8">
        <f t="shared" si="216"/>
        <v>0</v>
      </c>
      <c r="EB385" s="8">
        <f t="shared" si="216"/>
        <v>0</v>
      </c>
      <c r="EC385" s="8">
        <f t="shared" si="216"/>
        <v>0</v>
      </c>
      <c r="ED385" s="8">
        <f t="shared" si="216"/>
        <v>0</v>
      </c>
      <c r="EE385" s="8"/>
    </row>
    <row r="386" spans="2:135" x14ac:dyDescent="0.3">
      <c r="B386" s="11">
        <f t="shared" si="127"/>
        <v>45304</v>
      </c>
      <c r="C386" s="8">
        <f t="shared" si="128"/>
        <v>413</v>
      </c>
      <c r="D386" s="8">
        <f t="shared" si="129"/>
        <v>51733.41</v>
      </c>
      <c r="E386" s="8">
        <f t="shared" si="130"/>
        <v>0</v>
      </c>
      <c r="F386" s="8">
        <f t="shared" si="131"/>
        <v>293</v>
      </c>
      <c r="G386" s="8">
        <f t="shared" si="132"/>
        <v>107.23</v>
      </c>
      <c r="H386" s="8">
        <f t="shared" si="133"/>
        <v>5</v>
      </c>
      <c r="I386" s="8"/>
      <c r="K386" s="11">
        <f t="shared" si="134"/>
        <v>45304</v>
      </c>
      <c r="L386" s="8">
        <f t="shared" si="135"/>
        <v>268</v>
      </c>
      <c r="M386" s="8">
        <f t="shared" si="136"/>
        <v>36835.26</v>
      </c>
      <c r="N386" s="8">
        <f t="shared" si="137"/>
        <v>150</v>
      </c>
      <c r="O386" s="8">
        <f t="shared" si="138"/>
        <v>0</v>
      </c>
      <c r="P386" s="8">
        <f t="shared" si="139"/>
        <v>81.760000000000005</v>
      </c>
      <c r="Q386" s="8">
        <f t="shared" si="140"/>
        <v>1</v>
      </c>
      <c r="R386" s="8"/>
      <c r="T386" s="11">
        <f t="shared" si="141"/>
        <v>45304</v>
      </c>
      <c r="U386" s="8">
        <f t="shared" si="142"/>
        <v>236</v>
      </c>
      <c r="V386" s="8">
        <f t="shared" si="143"/>
        <v>24293.239999999998</v>
      </c>
      <c r="W386" s="8">
        <f t="shared" si="144"/>
        <v>0</v>
      </c>
      <c r="X386" s="8">
        <f t="shared" si="145"/>
        <v>0</v>
      </c>
      <c r="Y386" s="8">
        <f t="shared" si="146"/>
        <v>386.5</v>
      </c>
      <c r="Z386" s="8">
        <f t="shared" si="147"/>
        <v>0</v>
      </c>
      <c r="AA386" s="8"/>
      <c r="AC386" s="11">
        <f t="shared" si="148"/>
        <v>45304</v>
      </c>
      <c r="AD386" s="8">
        <f t="shared" si="149"/>
        <v>465</v>
      </c>
      <c r="AE386" s="8">
        <f t="shared" si="150"/>
        <v>56719.380000000005</v>
      </c>
      <c r="AF386" s="8">
        <f t="shared" si="151"/>
        <v>507.15000000000009</v>
      </c>
      <c r="AG386" s="8">
        <f t="shared" si="152"/>
        <v>0</v>
      </c>
      <c r="AH386" s="8">
        <f t="shared" si="153"/>
        <v>-449.49000000000007</v>
      </c>
      <c r="AI386" s="8">
        <f t="shared" si="154"/>
        <v>3</v>
      </c>
      <c r="AJ386" s="8"/>
      <c r="AL386" s="11">
        <f t="shared" si="155"/>
        <v>45304</v>
      </c>
      <c r="AM386" s="8">
        <f t="shared" si="156"/>
        <v>427</v>
      </c>
      <c r="AN386" s="8">
        <f t="shared" si="157"/>
        <v>56433.01</v>
      </c>
      <c r="AO386" s="8">
        <f t="shared" si="158"/>
        <v>213.77999999999997</v>
      </c>
      <c r="AP386" s="8">
        <f t="shared" si="159"/>
        <v>0</v>
      </c>
      <c r="AQ386" s="8">
        <f t="shared" si="160"/>
        <v>803.27</v>
      </c>
      <c r="AR386" s="8">
        <f t="shared" si="161"/>
        <v>8</v>
      </c>
      <c r="AS386" s="8"/>
      <c r="AU386" s="11">
        <f t="shared" si="162"/>
        <v>45304</v>
      </c>
      <c r="AV386" s="8">
        <f t="shared" si="163"/>
        <v>582</v>
      </c>
      <c r="AW386" s="8">
        <f t="shared" si="164"/>
        <v>50067.86</v>
      </c>
      <c r="AX386" s="8">
        <f t="shared" si="165"/>
        <v>0</v>
      </c>
      <c r="AY386" s="8">
        <f t="shared" si="166"/>
        <v>295.25</v>
      </c>
      <c r="AZ386" s="8">
        <f t="shared" si="167"/>
        <v>-423.14000000000004</v>
      </c>
      <c r="BA386" s="8">
        <f t="shared" si="168"/>
        <v>4</v>
      </c>
      <c r="BB386" s="8"/>
      <c r="BD386" s="11">
        <f t="shared" si="169"/>
        <v>45304</v>
      </c>
      <c r="BE386" s="8">
        <f t="shared" si="170"/>
        <v>654</v>
      </c>
      <c r="BF386" s="8">
        <f t="shared" si="171"/>
        <v>80190.569999999992</v>
      </c>
      <c r="BG386" s="8">
        <f t="shared" si="172"/>
        <v>383.76000000000005</v>
      </c>
      <c r="BH386" s="8">
        <f t="shared" si="173"/>
        <v>0</v>
      </c>
      <c r="BI386" s="8">
        <f t="shared" si="174"/>
        <v>1204.3</v>
      </c>
      <c r="BJ386" s="8">
        <f t="shared" si="175"/>
        <v>13</v>
      </c>
      <c r="BK386" s="8"/>
      <c r="BM386" s="11">
        <f t="shared" si="176"/>
        <v>45304</v>
      </c>
      <c r="BN386" s="8">
        <f t="shared" si="177"/>
        <v>740</v>
      </c>
      <c r="BO386" s="8">
        <f t="shared" si="178"/>
        <v>99252.31</v>
      </c>
      <c r="BP386" s="8">
        <f t="shared" si="179"/>
        <v>500.25</v>
      </c>
      <c r="BQ386" s="8">
        <f t="shared" si="180"/>
        <v>0</v>
      </c>
      <c r="BR386" s="8">
        <f t="shared" si="181"/>
        <v>2730.3</v>
      </c>
      <c r="BS386" s="8">
        <f t="shared" si="182"/>
        <v>3</v>
      </c>
      <c r="BT386" s="8"/>
      <c r="BV386" s="11">
        <f t="shared" si="183"/>
        <v>45304</v>
      </c>
      <c r="BW386" s="8">
        <f t="shared" si="184"/>
        <v>279</v>
      </c>
      <c r="BX386" s="8">
        <f t="shared" si="185"/>
        <v>23126.579999999998</v>
      </c>
      <c r="BY386" s="8">
        <f t="shared" si="186"/>
        <v>194</v>
      </c>
      <c r="BZ386" s="8">
        <f t="shared" si="187"/>
        <v>0</v>
      </c>
      <c r="CA386" s="8">
        <f t="shared" si="188"/>
        <v>434</v>
      </c>
      <c r="CB386" s="8">
        <f t="shared" si="189"/>
        <v>0</v>
      </c>
      <c r="CC386" s="8"/>
      <c r="CE386" s="11">
        <f t="shared" si="190"/>
        <v>45304</v>
      </c>
      <c r="CF386" s="8">
        <f t="shared" si="191"/>
        <v>430</v>
      </c>
      <c r="CG386" s="8">
        <f t="shared" si="192"/>
        <v>52904.929999999993</v>
      </c>
      <c r="CH386" s="8">
        <f t="shared" si="193"/>
        <v>848</v>
      </c>
      <c r="CI386" s="8">
        <f t="shared" si="194"/>
        <v>0</v>
      </c>
      <c r="CJ386" s="8">
        <f t="shared" si="195"/>
        <v>0</v>
      </c>
      <c r="CK386" s="8">
        <f t="shared" si="196"/>
        <v>1</v>
      </c>
      <c r="CL386" s="8"/>
      <c r="CN386" s="11">
        <f t="shared" si="197"/>
        <v>45304</v>
      </c>
      <c r="CO386" s="8">
        <f t="shared" si="198"/>
        <v>562</v>
      </c>
      <c r="CP386" s="8">
        <f t="shared" si="199"/>
        <v>52168.62000000001</v>
      </c>
      <c r="CQ386" s="8">
        <f t="shared" si="200"/>
        <v>779.01</v>
      </c>
      <c r="CR386" s="8">
        <f t="shared" si="201"/>
        <v>3409.89</v>
      </c>
      <c r="CS386" s="8">
        <f t="shared" si="202"/>
        <v>210</v>
      </c>
      <c r="CT386" s="8">
        <f t="shared" si="203"/>
        <v>47</v>
      </c>
      <c r="CU386" s="8"/>
      <c r="CW386" s="11">
        <f t="shared" si="204"/>
        <v>45304</v>
      </c>
      <c r="CX386" s="8">
        <f t="shared" si="205"/>
        <v>147</v>
      </c>
      <c r="CY386" s="8">
        <f t="shared" si="206"/>
        <v>11337.890000000001</v>
      </c>
      <c r="CZ386" s="8">
        <f t="shared" si="207"/>
        <v>0</v>
      </c>
      <c r="DA386" s="8">
        <f t="shared" si="208"/>
        <v>50</v>
      </c>
      <c r="DB386" s="8">
        <f t="shared" si="209"/>
        <v>446.99</v>
      </c>
      <c r="DC386" s="8">
        <f t="shared" si="210"/>
        <v>0</v>
      </c>
      <c r="DD386" s="8"/>
      <c r="DF386" s="11">
        <f t="shared" si="211"/>
        <v>45304</v>
      </c>
      <c r="DG386" s="8">
        <f t="shared" si="212"/>
        <v>0</v>
      </c>
      <c r="DH386" s="8">
        <f t="shared" si="212"/>
        <v>0</v>
      </c>
      <c r="DI386" s="8">
        <f t="shared" si="212"/>
        <v>0</v>
      </c>
      <c r="DJ386" s="8">
        <f t="shared" si="212"/>
        <v>0</v>
      </c>
      <c r="DK386" s="8">
        <f t="shared" si="212"/>
        <v>0</v>
      </c>
      <c r="DL386" s="8">
        <f t="shared" si="212"/>
        <v>0</v>
      </c>
      <c r="DM386" s="8"/>
      <c r="DO386" s="11">
        <f t="shared" si="213"/>
        <v>45304</v>
      </c>
      <c r="DP386" s="8">
        <f t="shared" si="214"/>
        <v>0</v>
      </c>
      <c r="DQ386" s="8">
        <f t="shared" si="214"/>
        <v>0</v>
      </c>
      <c r="DR386" s="8">
        <f t="shared" si="214"/>
        <v>0</v>
      </c>
      <c r="DS386" s="8">
        <f t="shared" si="214"/>
        <v>0</v>
      </c>
      <c r="DT386" s="8">
        <f t="shared" si="214"/>
        <v>0</v>
      </c>
      <c r="DU386" s="8">
        <f t="shared" si="214"/>
        <v>0</v>
      </c>
      <c r="DV386" s="8"/>
      <c r="DX386" s="11">
        <f t="shared" si="215"/>
        <v>45304</v>
      </c>
      <c r="DY386" s="8">
        <f t="shared" si="216"/>
        <v>0</v>
      </c>
      <c r="DZ386" s="8">
        <f t="shared" si="216"/>
        <v>0</v>
      </c>
      <c r="EA386" s="8">
        <f t="shared" si="216"/>
        <v>0</v>
      </c>
      <c r="EB386" s="8">
        <f t="shared" si="216"/>
        <v>0</v>
      </c>
      <c r="EC386" s="8">
        <f t="shared" si="216"/>
        <v>0</v>
      </c>
      <c r="ED386" s="8">
        <f t="shared" si="216"/>
        <v>0</v>
      </c>
      <c r="EE386" s="8"/>
    </row>
    <row r="387" spans="2:135" x14ac:dyDescent="0.3">
      <c r="B387" s="11">
        <f t="shared" si="127"/>
        <v>45305</v>
      </c>
      <c r="C387" s="8">
        <f t="shared" si="128"/>
        <v>437</v>
      </c>
      <c r="D387" s="8">
        <f t="shared" si="129"/>
        <v>54790.100000000006</v>
      </c>
      <c r="E387" s="8">
        <f t="shared" si="130"/>
        <v>0</v>
      </c>
      <c r="F387" s="8">
        <f t="shared" si="131"/>
        <v>311</v>
      </c>
      <c r="G387" s="8">
        <f t="shared" si="132"/>
        <v>109.23</v>
      </c>
      <c r="H387" s="8">
        <f t="shared" si="133"/>
        <v>6</v>
      </c>
      <c r="I387" s="8"/>
      <c r="K387" s="11">
        <f t="shared" si="134"/>
        <v>45305</v>
      </c>
      <c r="L387" s="8">
        <f t="shared" si="135"/>
        <v>293</v>
      </c>
      <c r="M387" s="8">
        <f t="shared" si="136"/>
        <v>40507.42</v>
      </c>
      <c r="N387" s="8">
        <f t="shared" si="137"/>
        <v>166.98</v>
      </c>
      <c r="O387" s="8">
        <f t="shared" si="138"/>
        <v>0</v>
      </c>
      <c r="P387" s="8">
        <f t="shared" si="139"/>
        <v>81.760000000000005</v>
      </c>
      <c r="Q387" s="8">
        <f t="shared" si="140"/>
        <v>1</v>
      </c>
      <c r="R387" s="8"/>
      <c r="T387" s="11">
        <f t="shared" si="141"/>
        <v>45305</v>
      </c>
      <c r="U387" s="8">
        <f t="shared" si="142"/>
        <v>263</v>
      </c>
      <c r="V387" s="8">
        <f t="shared" si="143"/>
        <v>26944.359999999997</v>
      </c>
      <c r="W387" s="8">
        <f t="shared" si="144"/>
        <v>0</v>
      </c>
      <c r="X387" s="8">
        <f t="shared" si="145"/>
        <v>0</v>
      </c>
      <c r="Y387" s="8">
        <f t="shared" si="146"/>
        <v>422</v>
      </c>
      <c r="Z387" s="8">
        <f t="shared" si="147"/>
        <v>0</v>
      </c>
      <c r="AA387" s="8"/>
      <c r="AC387" s="11">
        <f t="shared" si="148"/>
        <v>45305</v>
      </c>
      <c r="AD387" s="8">
        <f t="shared" si="149"/>
        <v>496</v>
      </c>
      <c r="AE387" s="8">
        <f t="shared" si="150"/>
        <v>60145.360000000008</v>
      </c>
      <c r="AF387" s="8">
        <f t="shared" si="151"/>
        <v>574.72</v>
      </c>
      <c r="AG387" s="8">
        <f t="shared" si="152"/>
        <v>0</v>
      </c>
      <c r="AH387" s="8">
        <f t="shared" si="153"/>
        <v>-444.54000000000008</v>
      </c>
      <c r="AI387" s="8">
        <f t="shared" si="154"/>
        <v>3</v>
      </c>
      <c r="AJ387" s="8"/>
      <c r="AL387" s="11">
        <f t="shared" si="155"/>
        <v>45305</v>
      </c>
      <c r="AM387" s="8">
        <f t="shared" si="156"/>
        <v>456</v>
      </c>
      <c r="AN387" s="8">
        <f t="shared" si="157"/>
        <v>60040.72</v>
      </c>
      <c r="AO387" s="8">
        <f t="shared" si="158"/>
        <v>219.33999999999997</v>
      </c>
      <c r="AP387" s="8">
        <f t="shared" si="159"/>
        <v>0</v>
      </c>
      <c r="AQ387" s="8">
        <f t="shared" si="160"/>
        <v>1098.27</v>
      </c>
      <c r="AR387" s="8">
        <f t="shared" si="161"/>
        <v>8</v>
      </c>
      <c r="AS387" s="8"/>
      <c r="AU387" s="11">
        <f t="shared" si="162"/>
        <v>45305</v>
      </c>
      <c r="AV387" s="8">
        <f t="shared" si="163"/>
        <v>635</v>
      </c>
      <c r="AW387" s="8">
        <f t="shared" si="164"/>
        <v>53844.94</v>
      </c>
      <c r="AX387" s="8">
        <f t="shared" si="165"/>
        <v>0</v>
      </c>
      <c r="AY387" s="8">
        <f t="shared" si="166"/>
        <v>304.25</v>
      </c>
      <c r="AZ387" s="8">
        <f t="shared" si="167"/>
        <v>-521.79000000000008</v>
      </c>
      <c r="BA387" s="8">
        <f t="shared" si="168"/>
        <v>4</v>
      </c>
      <c r="BB387" s="8"/>
      <c r="BD387" s="11">
        <f t="shared" si="169"/>
        <v>45305</v>
      </c>
      <c r="BE387" s="8">
        <f t="shared" si="170"/>
        <v>690</v>
      </c>
      <c r="BF387" s="8">
        <f t="shared" si="171"/>
        <v>84186.349999999991</v>
      </c>
      <c r="BG387" s="8">
        <f t="shared" si="172"/>
        <v>407.78000000000003</v>
      </c>
      <c r="BH387" s="8">
        <f t="shared" si="173"/>
        <v>0</v>
      </c>
      <c r="BI387" s="8">
        <f t="shared" si="174"/>
        <v>1204.3</v>
      </c>
      <c r="BJ387" s="8">
        <f t="shared" si="175"/>
        <v>14</v>
      </c>
      <c r="BK387" s="8"/>
      <c r="BM387" s="11">
        <f t="shared" si="176"/>
        <v>45305</v>
      </c>
      <c r="BN387" s="8">
        <f t="shared" si="177"/>
        <v>783</v>
      </c>
      <c r="BO387" s="8">
        <f t="shared" si="178"/>
        <v>104582.27</v>
      </c>
      <c r="BP387" s="8">
        <f t="shared" si="179"/>
        <v>518.85</v>
      </c>
      <c r="BQ387" s="8">
        <f t="shared" si="180"/>
        <v>0</v>
      </c>
      <c r="BR387" s="8">
        <f t="shared" si="181"/>
        <v>2730.3</v>
      </c>
      <c r="BS387" s="8">
        <f t="shared" si="182"/>
        <v>3</v>
      </c>
      <c r="BT387" s="8"/>
      <c r="BV387" s="11">
        <f t="shared" si="183"/>
        <v>45305</v>
      </c>
      <c r="BW387" s="8">
        <f t="shared" si="184"/>
        <v>294</v>
      </c>
      <c r="BX387" s="8">
        <f t="shared" si="185"/>
        <v>24242.739999999998</v>
      </c>
      <c r="BY387" s="8">
        <f t="shared" si="186"/>
        <v>228</v>
      </c>
      <c r="BZ387" s="8">
        <f t="shared" si="187"/>
        <v>0</v>
      </c>
      <c r="CA387" s="8">
        <f t="shared" si="188"/>
        <v>469</v>
      </c>
      <c r="CB387" s="8">
        <f t="shared" si="189"/>
        <v>0</v>
      </c>
      <c r="CC387" s="8"/>
      <c r="CE387" s="11">
        <f t="shared" si="190"/>
        <v>45305</v>
      </c>
      <c r="CF387" s="8">
        <f t="shared" si="191"/>
        <v>456</v>
      </c>
      <c r="CG387" s="8">
        <f t="shared" si="192"/>
        <v>55870.609999999993</v>
      </c>
      <c r="CH387" s="8">
        <f t="shared" si="193"/>
        <v>917.5</v>
      </c>
      <c r="CI387" s="8">
        <f t="shared" si="194"/>
        <v>0</v>
      </c>
      <c r="CJ387" s="8">
        <f t="shared" si="195"/>
        <v>0</v>
      </c>
      <c r="CK387" s="8">
        <f t="shared" si="196"/>
        <v>1</v>
      </c>
      <c r="CL387" s="8"/>
      <c r="CN387" s="11">
        <f t="shared" si="197"/>
        <v>45305</v>
      </c>
      <c r="CO387" s="8">
        <f t="shared" si="198"/>
        <v>588</v>
      </c>
      <c r="CP387" s="8">
        <f t="shared" si="199"/>
        <v>54483.670000000013</v>
      </c>
      <c r="CQ387" s="8">
        <f t="shared" si="200"/>
        <v>786.01</v>
      </c>
      <c r="CR387" s="8">
        <f t="shared" si="201"/>
        <v>3389.89</v>
      </c>
      <c r="CS387" s="8">
        <f t="shared" si="202"/>
        <v>210</v>
      </c>
      <c r="CT387" s="8">
        <f t="shared" si="203"/>
        <v>50</v>
      </c>
      <c r="CU387" s="8"/>
      <c r="CW387" s="11">
        <f t="shared" si="204"/>
        <v>45305</v>
      </c>
      <c r="CX387" s="8">
        <f t="shared" si="205"/>
        <v>154</v>
      </c>
      <c r="CY387" s="8">
        <f t="shared" si="206"/>
        <v>11887.95</v>
      </c>
      <c r="CZ387" s="8">
        <f t="shared" si="207"/>
        <v>0</v>
      </c>
      <c r="DA387" s="8">
        <f t="shared" si="208"/>
        <v>50</v>
      </c>
      <c r="DB387" s="8">
        <f t="shared" si="209"/>
        <v>446.99</v>
      </c>
      <c r="DC387" s="8">
        <f t="shared" si="210"/>
        <v>0</v>
      </c>
      <c r="DD387" s="8"/>
      <c r="DF387" s="11">
        <f t="shared" si="211"/>
        <v>45305</v>
      </c>
      <c r="DG387" s="8">
        <f t="shared" si="212"/>
        <v>0</v>
      </c>
      <c r="DH387" s="8">
        <f t="shared" si="212"/>
        <v>0</v>
      </c>
      <c r="DI387" s="8">
        <f t="shared" si="212"/>
        <v>0</v>
      </c>
      <c r="DJ387" s="8">
        <f t="shared" si="212"/>
        <v>0</v>
      </c>
      <c r="DK387" s="8">
        <f t="shared" si="212"/>
        <v>0</v>
      </c>
      <c r="DL387" s="8">
        <f t="shared" si="212"/>
        <v>0</v>
      </c>
      <c r="DM387" s="8"/>
      <c r="DO387" s="11">
        <f t="shared" si="213"/>
        <v>45305</v>
      </c>
      <c r="DP387" s="8">
        <f t="shared" si="214"/>
        <v>0</v>
      </c>
      <c r="DQ387" s="8">
        <f t="shared" si="214"/>
        <v>0</v>
      </c>
      <c r="DR387" s="8">
        <f t="shared" si="214"/>
        <v>0</v>
      </c>
      <c r="DS387" s="8">
        <f t="shared" si="214"/>
        <v>0</v>
      </c>
      <c r="DT387" s="8">
        <f t="shared" si="214"/>
        <v>0</v>
      </c>
      <c r="DU387" s="8">
        <f t="shared" si="214"/>
        <v>0</v>
      </c>
      <c r="DV387" s="8"/>
      <c r="DX387" s="11">
        <f t="shared" si="215"/>
        <v>45305</v>
      </c>
      <c r="DY387" s="8">
        <f t="shared" si="216"/>
        <v>0</v>
      </c>
      <c r="DZ387" s="8">
        <f t="shared" si="216"/>
        <v>0</v>
      </c>
      <c r="EA387" s="8">
        <f t="shared" si="216"/>
        <v>0</v>
      </c>
      <c r="EB387" s="8">
        <f t="shared" si="216"/>
        <v>0</v>
      </c>
      <c r="EC387" s="8">
        <f t="shared" si="216"/>
        <v>0</v>
      </c>
      <c r="ED387" s="8">
        <f t="shared" si="216"/>
        <v>0</v>
      </c>
      <c r="EE387" s="8"/>
    </row>
    <row r="388" spans="2:135" x14ac:dyDescent="0.3">
      <c r="B388" s="11">
        <f t="shared" si="127"/>
        <v>45306</v>
      </c>
      <c r="C388" s="8">
        <f t="shared" si="128"/>
        <v>467</v>
      </c>
      <c r="D388" s="8">
        <f t="shared" si="129"/>
        <v>58399.340000000004</v>
      </c>
      <c r="E388" s="8">
        <f t="shared" si="130"/>
        <v>0</v>
      </c>
      <c r="F388" s="8">
        <f t="shared" si="131"/>
        <v>338</v>
      </c>
      <c r="G388" s="8">
        <f t="shared" si="132"/>
        <v>189.23000000000002</v>
      </c>
      <c r="H388" s="8">
        <f t="shared" si="133"/>
        <v>8</v>
      </c>
      <c r="I388" s="8"/>
      <c r="K388" s="11">
        <f t="shared" si="134"/>
        <v>45306</v>
      </c>
      <c r="L388" s="8">
        <f t="shared" si="135"/>
        <v>318</v>
      </c>
      <c r="M388" s="8">
        <f t="shared" si="136"/>
        <v>43979.1</v>
      </c>
      <c r="N388" s="8">
        <f t="shared" si="137"/>
        <v>178.29999999999998</v>
      </c>
      <c r="O388" s="8">
        <f t="shared" si="138"/>
        <v>0</v>
      </c>
      <c r="P388" s="8">
        <f t="shared" si="139"/>
        <v>81.760000000000005</v>
      </c>
      <c r="Q388" s="8">
        <f t="shared" si="140"/>
        <v>1</v>
      </c>
      <c r="R388" s="8"/>
      <c r="T388" s="11">
        <f t="shared" si="141"/>
        <v>45306</v>
      </c>
      <c r="U388" s="8">
        <f t="shared" si="142"/>
        <v>282</v>
      </c>
      <c r="V388" s="8">
        <f t="shared" si="143"/>
        <v>28777.829999999998</v>
      </c>
      <c r="W388" s="8">
        <f t="shared" si="144"/>
        <v>0</v>
      </c>
      <c r="X388" s="8">
        <f t="shared" si="145"/>
        <v>0</v>
      </c>
      <c r="Y388" s="8">
        <f t="shared" si="146"/>
        <v>474</v>
      </c>
      <c r="Z388" s="8">
        <f t="shared" si="147"/>
        <v>0</v>
      </c>
      <c r="AA388" s="8"/>
      <c r="AC388" s="11">
        <f t="shared" si="148"/>
        <v>45306</v>
      </c>
      <c r="AD388" s="8">
        <f t="shared" si="149"/>
        <v>533</v>
      </c>
      <c r="AE388" s="8">
        <f t="shared" si="150"/>
        <v>64327.030000000006</v>
      </c>
      <c r="AF388" s="8">
        <f t="shared" si="151"/>
        <v>578.41000000000008</v>
      </c>
      <c r="AG388" s="8">
        <f t="shared" si="152"/>
        <v>0</v>
      </c>
      <c r="AH388" s="8">
        <f t="shared" si="153"/>
        <v>-394.54000000000008</v>
      </c>
      <c r="AI388" s="8">
        <f t="shared" si="154"/>
        <v>4</v>
      </c>
      <c r="AJ388" s="8"/>
      <c r="AL388" s="11">
        <f t="shared" si="155"/>
        <v>45306</v>
      </c>
      <c r="AM388" s="8">
        <f t="shared" si="156"/>
        <v>487</v>
      </c>
      <c r="AN388" s="8">
        <f t="shared" si="157"/>
        <v>63918.46</v>
      </c>
      <c r="AO388" s="8">
        <f t="shared" si="158"/>
        <v>223.96999999999997</v>
      </c>
      <c r="AP388" s="8">
        <f t="shared" si="159"/>
        <v>0</v>
      </c>
      <c r="AQ388" s="8">
        <f t="shared" si="160"/>
        <v>933.61</v>
      </c>
      <c r="AR388" s="8">
        <f t="shared" si="161"/>
        <v>8</v>
      </c>
      <c r="AS388" s="8"/>
      <c r="AU388" s="11">
        <f t="shared" si="162"/>
        <v>45306</v>
      </c>
      <c r="AV388" s="8">
        <f t="shared" si="163"/>
        <v>686</v>
      </c>
      <c r="AW388" s="8">
        <f t="shared" si="164"/>
        <v>58120.67</v>
      </c>
      <c r="AX388" s="8">
        <f t="shared" si="165"/>
        <v>0</v>
      </c>
      <c r="AY388" s="8">
        <f t="shared" si="166"/>
        <v>329.25</v>
      </c>
      <c r="AZ388" s="8">
        <f t="shared" si="167"/>
        <v>-509.61000000000007</v>
      </c>
      <c r="BA388" s="8">
        <f t="shared" si="168"/>
        <v>4</v>
      </c>
      <c r="BB388" s="8"/>
      <c r="BD388" s="11">
        <f t="shared" si="169"/>
        <v>45306</v>
      </c>
      <c r="BE388" s="8">
        <f t="shared" si="170"/>
        <v>728</v>
      </c>
      <c r="BF388" s="8">
        <f t="shared" si="171"/>
        <v>89112.569999999992</v>
      </c>
      <c r="BG388" s="8">
        <f t="shared" si="172"/>
        <v>414.24</v>
      </c>
      <c r="BH388" s="8">
        <f t="shared" si="173"/>
        <v>0</v>
      </c>
      <c r="BI388" s="8">
        <f t="shared" si="174"/>
        <v>1204.3</v>
      </c>
      <c r="BJ388" s="8">
        <f t="shared" si="175"/>
        <v>15</v>
      </c>
      <c r="BK388" s="8"/>
      <c r="BM388" s="11">
        <f t="shared" si="176"/>
        <v>45306</v>
      </c>
      <c r="BN388" s="8">
        <f t="shared" si="177"/>
        <v>825</v>
      </c>
      <c r="BO388" s="8">
        <f t="shared" si="178"/>
        <v>109777.28</v>
      </c>
      <c r="BP388" s="8">
        <f t="shared" si="179"/>
        <v>512.34</v>
      </c>
      <c r="BQ388" s="8">
        <f t="shared" si="180"/>
        <v>0</v>
      </c>
      <c r="BR388" s="8">
        <f t="shared" si="181"/>
        <v>2780.3</v>
      </c>
      <c r="BS388" s="8">
        <f t="shared" si="182"/>
        <v>3</v>
      </c>
      <c r="BT388" s="8"/>
      <c r="BV388" s="11">
        <f t="shared" si="183"/>
        <v>45306</v>
      </c>
      <c r="BW388" s="8">
        <f t="shared" si="184"/>
        <v>311</v>
      </c>
      <c r="BX388" s="8">
        <f t="shared" si="185"/>
        <v>25579.73</v>
      </c>
      <c r="BY388" s="8">
        <f t="shared" si="186"/>
        <v>236</v>
      </c>
      <c r="BZ388" s="8">
        <f t="shared" si="187"/>
        <v>0</v>
      </c>
      <c r="CA388" s="8">
        <f t="shared" si="188"/>
        <v>469</v>
      </c>
      <c r="CB388" s="8">
        <f t="shared" si="189"/>
        <v>0</v>
      </c>
      <c r="CC388" s="8"/>
      <c r="CE388" s="11">
        <f t="shared" si="190"/>
        <v>45306</v>
      </c>
      <c r="CF388" s="8">
        <f t="shared" si="191"/>
        <v>471</v>
      </c>
      <c r="CG388" s="8">
        <f t="shared" si="192"/>
        <v>57635.779999999992</v>
      </c>
      <c r="CH388" s="8">
        <f t="shared" si="193"/>
        <v>943</v>
      </c>
      <c r="CI388" s="8">
        <f t="shared" si="194"/>
        <v>0</v>
      </c>
      <c r="CJ388" s="8">
        <f t="shared" si="195"/>
        <v>0</v>
      </c>
      <c r="CK388" s="8">
        <f t="shared" si="196"/>
        <v>1</v>
      </c>
      <c r="CL388" s="8"/>
      <c r="CN388" s="11">
        <f t="shared" si="197"/>
        <v>45306</v>
      </c>
      <c r="CO388" s="8">
        <f t="shared" si="198"/>
        <v>631</v>
      </c>
      <c r="CP388" s="8">
        <f t="shared" si="199"/>
        <v>58209.820000000014</v>
      </c>
      <c r="CQ388" s="8">
        <f t="shared" si="200"/>
        <v>813.01</v>
      </c>
      <c r="CR388" s="8">
        <f t="shared" si="201"/>
        <v>3389.89</v>
      </c>
      <c r="CS388" s="8">
        <f t="shared" si="202"/>
        <v>210</v>
      </c>
      <c r="CT388" s="8">
        <f t="shared" si="203"/>
        <v>53</v>
      </c>
      <c r="CU388" s="8"/>
      <c r="CW388" s="11">
        <f t="shared" si="204"/>
        <v>45306</v>
      </c>
      <c r="CX388" s="8">
        <f t="shared" si="205"/>
        <v>160</v>
      </c>
      <c r="CY388" s="8">
        <f t="shared" si="206"/>
        <v>12285.130000000001</v>
      </c>
      <c r="CZ388" s="8">
        <f t="shared" si="207"/>
        <v>0</v>
      </c>
      <c r="DA388" s="8">
        <f t="shared" si="208"/>
        <v>50</v>
      </c>
      <c r="DB388" s="8">
        <f t="shared" si="209"/>
        <v>446.99</v>
      </c>
      <c r="DC388" s="8">
        <f t="shared" si="210"/>
        <v>0</v>
      </c>
      <c r="DD388" s="8"/>
      <c r="DF388" s="11">
        <f t="shared" si="211"/>
        <v>45306</v>
      </c>
      <c r="DG388" s="8">
        <f t="shared" si="212"/>
        <v>0</v>
      </c>
      <c r="DH388" s="8">
        <f t="shared" si="212"/>
        <v>0</v>
      </c>
      <c r="DI388" s="8">
        <f t="shared" si="212"/>
        <v>0</v>
      </c>
      <c r="DJ388" s="8">
        <f t="shared" si="212"/>
        <v>0</v>
      </c>
      <c r="DK388" s="8">
        <f t="shared" si="212"/>
        <v>0</v>
      </c>
      <c r="DL388" s="8">
        <f t="shared" si="212"/>
        <v>0</v>
      </c>
      <c r="DM388" s="8"/>
      <c r="DO388" s="11">
        <f t="shared" si="213"/>
        <v>45306</v>
      </c>
      <c r="DP388" s="8">
        <f t="shared" si="214"/>
        <v>0</v>
      </c>
      <c r="DQ388" s="8">
        <f t="shared" si="214"/>
        <v>0</v>
      </c>
      <c r="DR388" s="8">
        <f t="shared" si="214"/>
        <v>0</v>
      </c>
      <c r="DS388" s="8">
        <f t="shared" si="214"/>
        <v>0</v>
      </c>
      <c r="DT388" s="8">
        <f t="shared" si="214"/>
        <v>0</v>
      </c>
      <c r="DU388" s="8">
        <f t="shared" si="214"/>
        <v>0</v>
      </c>
      <c r="DV388" s="8"/>
      <c r="DX388" s="11">
        <f t="shared" si="215"/>
        <v>45306</v>
      </c>
      <c r="DY388" s="8">
        <f t="shared" si="216"/>
        <v>0</v>
      </c>
      <c r="DZ388" s="8">
        <f t="shared" si="216"/>
        <v>0</v>
      </c>
      <c r="EA388" s="8">
        <f t="shared" si="216"/>
        <v>0</v>
      </c>
      <c r="EB388" s="8">
        <f t="shared" si="216"/>
        <v>0</v>
      </c>
      <c r="EC388" s="8">
        <f t="shared" si="216"/>
        <v>0</v>
      </c>
      <c r="ED388" s="8">
        <f t="shared" si="216"/>
        <v>0</v>
      </c>
      <c r="EE388" s="8"/>
    </row>
    <row r="389" spans="2:135" x14ac:dyDescent="0.3">
      <c r="B389" s="11">
        <f t="shared" si="127"/>
        <v>45307</v>
      </c>
      <c r="C389" s="8">
        <f t="shared" si="128"/>
        <v>500</v>
      </c>
      <c r="D389" s="8">
        <f t="shared" si="129"/>
        <v>62735.73</v>
      </c>
      <c r="E389" s="8">
        <f t="shared" si="130"/>
        <v>0</v>
      </c>
      <c r="F389" s="8">
        <f t="shared" si="131"/>
        <v>343</v>
      </c>
      <c r="G389" s="8">
        <f t="shared" si="132"/>
        <v>189.23000000000002</v>
      </c>
      <c r="H389" s="8">
        <f t="shared" si="133"/>
        <v>8</v>
      </c>
      <c r="I389" s="8"/>
      <c r="K389" s="11">
        <f t="shared" si="134"/>
        <v>45307</v>
      </c>
      <c r="L389" s="8">
        <f t="shared" si="135"/>
        <v>348</v>
      </c>
      <c r="M389" s="8">
        <f t="shared" si="136"/>
        <v>47619.03</v>
      </c>
      <c r="N389" s="8">
        <f t="shared" si="137"/>
        <v>186.07999999999998</v>
      </c>
      <c r="O389" s="8">
        <f t="shared" si="138"/>
        <v>0</v>
      </c>
      <c r="P389" s="8">
        <f t="shared" si="139"/>
        <v>81.760000000000005</v>
      </c>
      <c r="Q389" s="8">
        <f t="shared" si="140"/>
        <v>1</v>
      </c>
      <c r="R389" s="8"/>
      <c r="T389" s="11">
        <f t="shared" si="141"/>
        <v>45307</v>
      </c>
      <c r="U389" s="8">
        <f t="shared" si="142"/>
        <v>300</v>
      </c>
      <c r="V389" s="8">
        <f t="shared" si="143"/>
        <v>30642.379999999997</v>
      </c>
      <c r="W389" s="8">
        <f t="shared" si="144"/>
        <v>0</v>
      </c>
      <c r="X389" s="8">
        <f t="shared" si="145"/>
        <v>0</v>
      </c>
      <c r="Y389" s="8">
        <f t="shared" si="146"/>
        <v>502.5</v>
      </c>
      <c r="Z389" s="8">
        <f t="shared" si="147"/>
        <v>0</v>
      </c>
      <c r="AA389" s="8"/>
      <c r="AC389" s="11">
        <f t="shared" si="148"/>
        <v>45307</v>
      </c>
      <c r="AD389" s="8">
        <f t="shared" si="149"/>
        <v>578</v>
      </c>
      <c r="AE389" s="8">
        <f t="shared" si="150"/>
        <v>69354.14</v>
      </c>
      <c r="AF389" s="8">
        <f t="shared" si="151"/>
        <v>621.90000000000009</v>
      </c>
      <c r="AG389" s="8">
        <f t="shared" si="152"/>
        <v>0</v>
      </c>
      <c r="AH389" s="8">
        <f t="shared" si="153"/>
        <v>-394.54000000000008</v>
      </c>
      <c r="AI389" s="8">
        <f t="shared" si="154"/>
        <v>5</v>
      </c>
      <c r="AJ389" s="8"/>
      <c r="AL389" s="11">
        <f t="shared" si="155"/>
        <v>45307</v>
      </c>
      <c r="AM389" s="8">
        <f t="shared" si="156"/>
        <v>532</v>
      </c>
      <c r="AN389" s="8">
        <f t="shared" si="157"/>
        <v>69574.27</v>
      </c>
      <c r="AO389" s="8">
        <f t="shared" si="158"/>
        <v>237.84999999999997</v>
      </c>
      <c r="AP389" s="8">
        <f t="shared" si="159"/>
        <v>0</v>
      </c>
      <c r="AQ389" s="8">
        <f t="shared" si="160"/>
        <v>933.61</v>
      </c>
      <c r="AR389" s="8">
        <f t="shared" si="161"/>
        <v>8</v>
      </c>
      <c r="AS389" s="8"/>
      <c r="AU389" s="11">
        <f t="shared" si="162"/>
        <v>45307</v>
      </c>
      <c r="AV389" s="8">
        <f t="shared" si="163"/>
        <v>747</v>
      </c>
      <c r="AW389" s="8">
        <f t="shared" si="164"/>
        <v>63592.909999999996</v>
      </c>
      <c r="AX389" s="8">
        <f t="shared" si="165"/>
        <v>0</v>
      </c>
      <c r="AY389" s="8">
        <f t="shared" si="166"/>
        <v>370.25</v>
      </c>
      <c r="AZ389" s="8">
        <f t="shared" si="167"/>
        <v>-509.61000000000007</v>
      </c>
      <c r="BA389" s="8">
        <f t="shared" si="168"/>
        <v>6</v>
      </c>
      <c r="BB389" s="8"/>
      <c r="BD389" s="11">
        <f t="shared" si="169"/>
        <v>45307</v>
      </c>
      <c r="BE389" s="8">
        <f t="shared" si="170"/>
        <v>751</v>
      </c>
      <c r="BF389" s="8">
        <f t="shared" si="171"/>
        <v>92960.209999999992</v>
      </c>
      <c r="BG389" s="8">
        <f t="shared" si="172"/>
        <v>416.09000000000003</v>
      </c>
      <c r="BH389" s="8">
        <f t="shared" si="173"/>
        <v>0</v>
      </c>
      <c r="BI389" s="8">
        <f t="shared" si="174"/>
        <v>1204.3</v>
      </c>
      <c r="BJ389" s="8">
        <f t="shared" si="175"/>
        <v>15</v>
      </c>
      <c r="BK389" s="8"/>
      <c r="BM389" s="11">
        <f t="shared" si="176"/>
        <v>45307</v>
      </c>
      <c r="BN389" s="8">
        <f t="shared" si="177"/>
        <v>885</v>
      </c>
      <c r="BO389" s="8">
        <f t="shared" si="178"/>
        <v>117791.26</v>
      </c>
      <c r="BP389" s="8">
        <f t="shared" si="179"/>
        <v>519.32000000000005</v>
      </c>
      <c r="BQ389" s="8">
        <f t="shared" si="180"/>
        <v>0</v>
      </c>
      <c r="BR389" s="8">
        <f t="shared" si="181"/>
        <v>2785.25</v>
      </c>
      <c r="BS389" s="8">
        <f t="shared" si="182"/>
        <v>3</v>
      </c>
      <c r="BT389" s="8"/>
      <c r="BV389" s="11">
        <f t="shared" si="183"/>
        <v>45307</v>
      </c>
      <c r="BW389" s="8">
        <f t="shared" si="184"/>
        <v>325</v>
      </c>
      <c r="BX389" s="8">
        <f t="shared" si="185"/>
        <v>26674.739999999998</v>
      </c>
      <c r="BY389" s="8">
        <f t="shared" si="186"/>
        <v>238</v>
      </c>
      <c r="BZ389" s="8">
        <f t="shared" si="187"/>
        <v>0</v>
      </c>
      <c r="CA389" s="8">
        <f t="shared" si="188"/>
        <v>469</v>
      </c>
      <c r="CB389" s="8">
        <f t="shared" si="189"/>
        <v>0</v>
      </c>
      <c r="CC389" s="8"/>
      <c r="CE389" s="11">
        <f t="shared" si="190"/>
        <v>45307</v>
      </c>
      <c r="CF389" s="8">
        <f t="shared" si="191"/>
        <v>491</v>
      </c>
      <c r="CG389" s="8">
        <f t="shared" si="192"/>
        <v>59981.589999999989</v>
      </c>
      <c r="CH389" s="8">
        <f t="shared" si="193"/>
        <v>955</v>
      </c>
      <c r="CI389" s="8">
        <f t="shared" si="194"/>
        <v>0</v>
      </c>
      <c r="CJ389" s="8">
        <f t="shared" si="195"/>
        <v>0</v>
      </c>
      <c r="CK389" s="8">
        <f t="shared" si="196"/>
        <v>1</v>
      </c>
      <c r="CL389" s="8"/>
      <c r="CN389" s="11">
        <f t="shared" si="197"/>
        <v>45307</v>
      </c>
      <c r="CO389" s="8">
        <f t="shared" si="198"/>
        <v>706</v>
      </c>
      <c r="CP389" s="8">
        <f t="shared" si="199"/>
        <v>64808.160000000018</v>
      </c>
      <c r="CQ389" s="8">
        <f t="shared" si="200"/>
        <v>893.52</v>
      </c>
      <c r="CR389" s="8">
        <f t="shared" si="201"/>
        <v>3851.3199999999997</v>
      </c>
      <c r="CS389" s="8">
        <f t="shared" si="202"/>
        <v>235</v>
      </c>
      <c r="CT389" s="8">
        <f t="shared" si="203"/>
        <v>56</v>
      </c>
      <c r="CU389" s="8"/>
      <c r="CW389" s="11">
        <f t="shared" si="204"/>
        <v>45307</v>
      </c>
      <c r="CX389" s="8">
        <f t="shared" si="205"/>
        <v>169</v>
      </c>
      <c r="CY389" s="8">
        <f t="shared" si="206"/>
        <v>12905.140000000001</v>
      </c>
      <c r="CZ389" s="8">
        <f t="shared" si="207"/>
        <v>0</v>
      </c>
      <c r="DA389" s="8">
        <f t="shared" si="208"/>
        <v>50</v>
      </c>
      <c r="DB389" s="8">
        <f t="shared" si="209"/>
        <v>476.99</v>
      </c>
      <c r="DC389" s="8">
        <f t="shared" si="210"/>
        <v>4</v>
      </c>
      <c r="DD389" s="8"/>
      <c r="DF389" s="11">
        <f t="shared" si="211"/>
        <v>45307</v>
      </c>
      <c r="DG389" s="8">
        <f t="shared" si="212"/>
        <v>0</v>
      </c>
      <c r="DH389" s="8">
        <f t="shared" si="212"/>
        <v>0</v>
      </c>
      <c r="DI389" s="8">
        <f t="shared" si="212"/>
        <v>0</v>
      </c>
      <c r="DJ389" s="8">
        <f t="shared" si="212"/>
        <v>0</v>
      </c>
      <c r="DK389" s="8">
        <f t="shared" si="212"/>
        <v>0</v>
      </c>
      <c r="DL389" s="8">
        <f t="shared" si="212"/>
        <v>0</v>
      </c>
      <c r="DM389" s="8"/>
      <c r="DO389" s="11">
        <f t="shared" si="213"/>
        <v>45307</v>
      </c>
      <c r="DP389" s="8">
        <f t="shared" si="214"/>
        <v>0</v>
      </c>
      <c r="DQ389" s="8">
        <f t="shared" si="214"/>
        <v>0</v>
      </c>
      <c r="DR389" s="8">
        <f t="shared" si="214"/>
        <v>0</v>
      </c>
      <c r="DS389" s="8">
        <f t="shared" si="214"/>
        <v>0</v>
      </c>
      <c r="DT389" s="8">
        <f t="shared" si="214"/>
        <v>0</v>
      </c>
      <c r="DU389" s="8">
        <f t="shared" si="214"/>
        <v>0</v>
      </c>
      <c r="DV389" s="8"/>
      <c r="DX389" s="11">
        <f t="shared" si="215"/>
        <v>45307</v>
      </c>
      <c r="DY389" s="8">
        <f t="shared" si="216"/>
        <v>0</v>
      </c>
      <c r="DZ389" s="8">
        <f t="shared" si="216"/>
        <v>0</v>
      </c>
      <c r="EA389" s="8">
        <f t="shared" si="216"/>
        <v>0</v>
      </c>
      <c r="EB389" s="8">
        <f t="shared" si="216"/>
        <v>0</v>
      </c>
      <c r="EC389" s="8">
        <f t="shared" si="216"/>
        <v>0</v>
      </c>
      <c r="ED389" s="8">
        <f t="shared" si="216"/>
        <v>0</v>
      </c>
      <c r="EE389" s="8"/>
    </row>
    <row r="390" spans="2:135" x14ac:dyDescent="0.3">
      <c r="B390" s="11">
        <f t="shared" si="127"/>
        <v>45308</v>
      </c>
      <c r="C390" s="8">
        <f t="shared" si="128"/>
        <v>547</v>
      </c>
      <c r="D390" s="8">
        <f t="shared" si="129"/>
        <v>69267.63</v>
      </c>
      <c r="E390" s="8">
        <f t="shared" si="130"/>
        <v>0</v>
      </c>
      <c r="F390" s="8">
        <f t="shared" si="131"/>
        <v>360</v>
      </c>
      <c r="G390" s="8">
        <f t="shared" si="132"/>
        <v>187.23000000000002</v>
      </c>
      <c r="H390" s="8">
        <f t="shared" si="133"/>
        <v>8</v>
      </c>
      <c r="I390" s="8"/>
      <c r="K390" s="11">
        <f t="shared" si="134"/>
        <v>45308</v>
      </c>
      <c r="L390" s="8">
        <f t="shared" si="135"/>
        <v>389</v>
      </c>
      <c r="M390" s="8">
        <f t="shared" si="136"/>
        <v>52960.07</v>
      </c>
      <c r="N390" s="8">
        <f t="shared" si="137"/>
        <v>199.99999999999997</v>
      </c>
      <c r="O390" s="8">
        <f t="shared" si="138"/>
        <v>0</v>
      </c>
      <c r="P390" s="8">
        <f t="shared" si="139"/>
        <v>131.76</v>
      </c>
      <c r="Q390" s="8">
        <f t="shared" si="140"/>
        <v>1</v>
      </c>
      <c r="R390" s="8"/>
      <c r="T390" s="11">
        <f t="shared" si="141"/>
        <v>45308</v>
      </c>
      <c r="U390" s="8">
        <f t="shared" si="142"/>
        <v>320</v>
      </c>
      <c r="V390" s="8">
        <f t="shared" si="143"/>
        <v>32701.429999999997</v>
      </c>
      <c r="W390" s="8">
        <f t="shared" si="144"/>
        <v>0</v>
      </c>
      <c r="X390" s="8">
        <f t="shared" si="145"/>
        <v>0</v>
      </c>
      <c r="Y390" s="8">
        <f t="shared" si="146"/>
        <v>523.5</v>
      </c>
      <c r="Z390" s="8">
        <f t="shared" si="147"/>
        <v>0</v>
      </c>
      <c r="AA390" s="8"/>
      <c r="AC390" s="11">
        <f t="shared" si="148"/>
        <v>45308</v>
      </c>
      <c r="AD390" s="8">
        <f t="shared" si="149"/>
        <v>619</v>
      </c>
      <c r="AE390" s="8">
        <f t="shared" si="150"/>
        <v>73845.05</v>
      </c>
      <c r="AF390" s="8">
        <f t="shared" si="151"/>
        <v>652.44000000000005</v>
      </c>
      <c r="AG390" s="8">
        <f t="shared" si="152"/>
        <v>0</v>
      </c>
      <c r="AH390" s="8">
        <f t="shared" si="153"/>
        <v>-344.54000000000008</v>
      </c>
      <c r="AI390" s="8">
        <f t="shared" si="154"/>
        <v>6</v>
      </c>
      <c r="AJ390" s="8"/>
      <c r="AL390" s="11">
        <f t="shared" si="155"/>
        <v>45308</v>
      </c>
      <c r="AM390" s="8">
        <f t="shared" si="156"/>
        <v>581</v>
      </c>
      <c r="AN390" s="8">
        <f t="shared" si="157"/>
        <v>75744.010000000009</v>
      </c>
      <c r="AO390" s="8">
        <f t="shared" si="158"/>
        <v>269.29999999999995</v>
      </c>
      <c r="AP390" s="8">
        <f t="shared" si="159"/>
        <v>0</v>
      </c>
      <c r="AQ390" s="8">
        <f t="shared" si="160"/>
        <v>992.64</v>
      </c>
      <c r="AR390" s="8">
        <f t="shared" si="161"/>
        <v>8</v>
      </c>
      <c r="AS390" s="8"/>
      <c r="AU390" s="11">
        <f t="shared" si="162"/>
        <v>45308</v>
      </c>
      <c r="AV390" s="8">
        <f t="shared" si="163"/>
        <v>810</v>
      </c>
      <c r="AW390" s="8">
        <f t="shared" si="164"/>
        <v>68930.2</v>
      </c>
      <c r="AX390" s="8">
        <f t="shared" si="165"/>
        <v>0</v>
      </c>
      <c r="AY390" s="8">
        <f t="shared" si="166"/>
        <v>391.25</v>
      </c>
      <c r="AZ390" s="8">
        <f t="shared" si="167"/>
        <v>-509.61000000000007</v>
      </c>
      <c r="BA390" s="8">
        <f t="shared" si="168"/>
        <v>6</v>
      </c>
      <c r="BB390" s="8"/>
      <c r="BD390" s="11">
        <f t="shared" si="169"/>
        <v>45308</v>
      </c>
      <c r="BE390" s="8">
        <f t="shared" si="170"/>
        <v>794</v>
      </c>
      <c r="BF390" s="8">
        <f t="shared" si="171"/>
        <v>98595.549999999988</v>
      </c>
      <c r="BG390" s="8">
        <f t="shared" si="172"/>
        <v>449.34000000000003</v>
      </c>
      <c r="BH390" s="8">
        <f t="shared" si="173"/>
        <v>0</v>
      </c>
      <c r="BI390" s="8">
        <f t="shared" si="174"/>
        <v>1476.9499999999998</v>
      </c>
      <c r="BJ390" s="8">
        <f t="shared" si="175"/>
        <v>15</v>
      </c>
      <c r="BK390" s="8"/>
      <c r="BM390" s="11">
        <f t="shared" si="176"/>
        <v>45308</v>
      </c>
      <c r="BN390" s="8">
        <f t="shared" si="177"/>
        <v>936</v>
      </c>
      <c r="BO390" s="8">
        <f t="shared" si="178"/>
        <v>124275.98999999999</v>
      </c>
      <c r="BP390" s="8">
        <f t="shared" si="179"/>
        <v>530.0200000000001</v>
      </c>
      <c r="BQ390" s="8">
        <f t="shared" si="180"/>
        <v>0</v>
      </c>
      <c r="BR390" s="8">
        <f t="shared" si="181"/>
        <v>3035.25</v>
      </c>
      <c r="BS390" s="8">
        <f t="shared" si="182"/>
        <v>3</v>
      </c>
      <c r="BT390" s="8"/>
      <c r="BV390" s="11">
        <f t="shared" si="183"/>
        <v>45308</v>
      </c>
      <c r="BW390" s="8">
        <f t="shared" si="184"/>
        <v>343</v>
      </c>
      <c r="BX390" s="8">
        <f t="shared" si="185"/>
        <v>28104.679999999997</v>
      </c>
      <c r="BY390" s="8">
        <f t="shared" si="186"/>
        <v>256</v>
      </c>
      <c r="BZ390" s="8">
        <f t="shared" si="187"/>
        <v>0</v>
      </c>
      <c r="CA390" s="8">
        <f t="shared" si="188"/>
        <v>469</v>
      </c>
      <c r="CB390" s="8">
        <f t="shared" si="189"/>
        <v>0</v>
      </c>
      <c r="CC390" s="8"/>
      <c r="CE390" s="11">
        <f t="shared" si="190"/>
        <v>45308</v>
      </c>
      <c r="CF390" s="8">
        <f t="shared" si="191"/>
        <v>510</v>
      </c>
      <c r="CG390" s="8">
        <f t="shared" si="192"/>
        <v>62183.619999999988</v>
      </c>
      <c r="CH390" s="8">
        <f t="shared" si="193"/>
        <v>967.5</v>
      </c>
      <c r="CI390" s="8">
        <f t="shared" si="194"/>
        <v>0</v>
      </c>
      <c r="CJ390" s="8">
        <f t="shared" si="195"/>
        <v>0</v>
      </c>
      <c r="CK390" s="8">
        <f t="shared" si="196"/>
        <v>1</v>
      </c>
      <c r="CL390" s="8"/>
      <c r="CN390" s="11">
        <f t="shared" si="197"/>
        <v>45308</v>
      </c>
      <c r="CO390" s="8">
        <f t="shared" si="198"/>
        <v>780</v>
      </c>
      <c r="CP390" s="8">
        <f t="shared" si="199"/>
        <v>71620.35000000002</v>
      </c>
      <c r="CQ390" s="8">
        <f t="shared" si="200"/>
        <v>987.02</v>
      </c>
      <c r="CR390" s="8">
        <f t="shared" si="201"/>
        <v>4616.76</v>
      </c>
      <c r="CS390" s="8">
        <f t="shared" si="202"/>
        <v>385</v>
      </c>
      <c r="CT390" s="8">
        <f t="shared" si="203"/>
        <v>61</v>
      </c>
      <c r="CU390" s="8"/>
      <c r="CW390" s="11">
        <f t="shared" si="204"/>
        <v>45308</v>
      </c>
      <c r="CX390" s="8">
        <f t="shared" si="205"/>
        <v>180</v>
      </c>
      <c r="CY390" s="8">
        <f t="shared" si="206"/>
        <v>13693.350000000002</v>
      </c>
      <c r="CZ390" s="8">
        <f t="shared" si="207"/>
        <v>0</v>
      </c>
      <c r="DA390" s="8">
        <f t="shared" si="208"/>
        <v>50</v>
      </c>
      <c r="DB390" s="8">
        <f t="shared" si="209"/>
        <v>519.52</v>
      </c>
      <c r="DC390" s="8">
        <f t="shared" si="210"/>
        <v>4</v>
      </c>
      <c r="DD390" s="8"/>
      <c r="DF390" s="11">
        <f t="shared" si="211"/>
        <v>45308</v>
      </c>
      <c r="DG390" s="8">
        <f t="shared" si="212"/>
        <v>0</v>
      </c>
      <c r="DH390" s="8">
        <f t="shared" si="212"/>
        <v>0</v>
      </c>
      <c r="DI390" s="8">
        <f t="shared" si="212"/>
        <v>0</v>
      </c>
      <c r="DJ390" s="8">
        <f t="shared" si="212"/>
        <v>0</v>
      </c>
      <c r="DK390" s="8">
        <f t="shared" si="212"/>
        <v>0</v>
      </c>
      <c r="DL390" s="8">
        <f t="shared" si="212"/>
        <v>0</v>
      </c>
      <c r="DM390" s="8"/>
      <c r="DO390" s="11">
        <f t="shared" si="213"/>
        <v>45308</v>
      </c>
      <c r="DP390" s="8">
        <f t="shared" si="214"/>
        <v>0</v>
      </c>
      <c r="DQ390" s="8">
        <f t="shared" si="214"/>
        <v>0</v>
      </c>
      <c r="DR390" s="8">
        <f t="shared" si="214"/>
        <v>0</v>
      </c>
      <c r="DS390" s="8">
        <f t="shared" si="214"/>
        <v>0</v>
      </c>
      <c r="DT390" s="8">
        <f t="shared" si="214"/>
        <v>0</v>
      </c>
      <c r="DU390" s="8">
        <f t="shared" si="214"/>
        <v>0</v>
      </c>
      <c r="DV390" s="8"/>
      <c r="DX390" s="11">
        <f t="shared" si="215"/>
        <v>45308</v>
      </c>
      <c r="DY390" s="8">
        <f t="shared" si="216"/>
        <v>0</v>
      </c>
      <c r="DZ390" s="8">
        <f t="shared" si="216"/>
        <v>0</v>
      </c>
      <c r="EA390" s="8">
        <f t="shared" si="216"/>
        <v>0</v>
      </c>
      <c r="EB390" s="8">
        <f t="shared" si="216"/>
        <v>0</v>
      </c>
      <c r="EC390" s="8">
        <f t="shared" si="216"/>
        <v>0</v>
      </c>
      <c r="ED390" s="8">
        <f t="shared" si="216"/>
        <v>0</v>
      </c>
      <c r="EE390" s="8"/>
    </row>
    <row r="391" spans="2:135" x14ac:dyDescent="0.3">
      <c r="B391" s="11">
        <f t="shared" si="127"/>
        <v>45309</v>
      </c>
      <c r="C391" s="8">
        <f t="shared" si="128"/>
        <v>589</v>
      </c>
      <c r="D391" s="8">
        <f t="shared" si="129"/>
        <v>75164.86</v>
      </c>
      <c r="E391" s="8">
        <f t="shared" si="130"/>
        <v>0</v>
      </c>
      <c r="F391" s="8">
        <f t="shared" si="131"/>
        <v>388</v>
      </c>
      <c r="G391" s="8">
        <f t="shared" si="132"/>
        <v>187.23000000000002</v>
      </c>
      <c r="H391" s="8">
        <f t="shared" si="133"/>
        <v>8</v>
      </c>
      <c r="I391" s="8"/>
      <c r="K391" s="11">
        <f t="shared" si="134"/>
        <v>45309</v>
      </c>
      <c r="L391" s="8">
        <f t="shared" si="135"/>
        <v>417</v>
      </c>
      <c r="M391" s="8">
        <f t="shared" si="136"/>
        <v>56484.13</v>
      </c>
      <c r="N391" s="8">
        <f t="shared" si="137"/>
        <v>214.61999999999998</v>
      </c>
      <c r="O391" s="8">
        <f t="shared" si="138"/>
        <v>0</v>
      </c>
      <c r="P391" s="8">
        <f t="shared" si="139"/>
        <v>131.76</v>
      </c>
      <c r="Q391" s="8">
        <f t="shared" si="140"/>
        <v>1</v>
      </c>
      <c r="R391" s="8"/>
      <c r="T391" s="11">
        <f t="shared" si="141"/>
        <v>45309</v>
      </c>
      <c r="U391" s="8">
        <f t="shared" si="142"/>
        <v>330</v>
      </c>
      <c r="V391" s="8">
        <f t="shared" si="143"/>
        <v>33500.71</v>
      </c>
      <c r="W391" s="8">
        <f t="shared" si="144"/>
        <v>0</v>
      </c>
      <c r="X391" s="8">
        <f t="shared" si="145"/>
        <v>0</v>
      </c>
      <c r="Y391" s="8">
        <f t="shared" si="146"/>
        <v>561.5</v>
      </c>
      <c r="Z391" s="8">
        <f t="shared" si="147"/>
        <v>0</v>
      </c>
      <c r="AA391" s="8"/>
      <c r="AC391" s="11">
        <f t="shared" si="148"/>
        <v>45309</v>
      </c>
      <c r="AD391" s="8">
        <f t="shared" si="149"/>
        <v>665</v>
      </c>
      <c r="AE391" s="8">
        <f t="shared" si="150"/>
        <v>78510.52</v>
      </c>
      <c r="AF391" s="8">
        <f t="shared" si="151"/>
        <v>686.69</v>
      </c>
      <c r="AG391" s="8">
        <f t="shared" si="152"/>
        <v>0</v>
      </c>
      <c r="AH391" s="8">
        <f t="shared" si="153"/>
        <v>-344.54000000000008</v>
      </c>
      <c r="AI391" s="8">
        <f t="shared" si="154"/>
        <v>7</v>
      </c>
      <c r="AJ391" s="8"/>
      <c r="AL391" s="11">
        <f t="shared" si="155"/>
        <v>45309</v>
      </c>
      <c r="AM391" s="8">
        <f t="shared" si="156"/>
        <v>619</v>
      </c>
      <c r="AN391" s="8">
        <f t="shared" si="157"/>
        <v>80477.450000000012</v>
      </c>
      <c r="AO391" s="8">
        <f t="shared" si="158"/>
        <v>269.29999999999995</v>
      </c>
      <c r="AP391" s="8">
        <f t="shared" si="159"/>
        <v>0</v>
      </c>
      <c r="AQ391" s="8">
        <f t="shared" si="160"/>
        <v>992.64</v>
      </c>
      <c r="AR391" s="8">
        <f t="shared" si="161"/>
        <v>8</v>
      </c>
      <c r="AS391" s="8"/>
      <c r="AU391" s="11">
        <f t="shared" si="162"/>
        <v>45309</v>
      </c>
      <c r="AV391" s="8">
        <f t="shared" si="163"/>
        <v>869</v>
      </c>
      <c r="AW391" s="8">
        <f t="shared" si="164"/>
        <v>72781.599999999991</v>
      </c>
      <c r="AX391" s="8">
        <f t="shared" si="165"/>
        <v>0</v>
      </c>
      <c r="AY391" s="8">
        <f t="shared" si="166"/>
        <v>402.49</v>
      </c>
      <c r="AZ391" s="8">
        <f t="shared" si="167"/>
        <v>-509.61000000000007</v>
      </c>
      <c r="BA391" s="8">
        <f t="shared" si="168"/>
        <v>6</v>
      </c>
      <c r="BB391" s="8"/>
      <c r="BD391" s="11">
        <f t="shared" si="169"/>
        <v>45309</v>
      </c>
      <c r="BE391" s="8">
        <f t="shared" si="170"/>
        <v>828</v>
      </c>
      <c r="BF391" s="8">
        <f t="shared" si="171"/>
        <v>103564.49999999999</v>
      </c>
      <c r="BG391" s="8">
        <f t="shared" si="172"/>
        <v>488.14000000000004</v>
      </c>
      <c r="BH391" s="8">
        <f t="shared" si="173"/>
        <v>0</v>
      </c>
      <c r="BI391" s="8">
        <f t="shared" si="174"/>
        <v>1476.9499999999998</v>
      </c>
      <c r="BJ391" s="8">
        <f t="shared" si="175"/>
        <v>15</v>
      </c>
      <c r="BK391" s="8"/>
      <c r="BM391" s="11">
        <f t="shared" si="176"/>
        <v>45309</v>
      </c>
      <c r="BN391" s="8">
        <f t="shared" si="177"/>
        <v>989</v>
      </c>
      <c r="BO391" s="8">
        <f t="shared" si="178"/>
        <v>131510.34999999998</v>
      </c>
      <c r="BP391" s="8">
        <f t="shared" si="179"/>
        <v>593.2700000000001</v>
      </c>
      <c r="BQ391" s="8">
        <f t="shared" si="180"/>
        <v>0</v>
      </c>
      <c r="BR391" s="8">
        <f t="shared" si="181"/>
        <v>3162.7</v>
      </c>
      <c r="BS391" s="8">
        <f t="shared" si="182"/>
        <v>3</v>
      </c>
      <c r="BT391" s="8"/>
      <c r="BV391" s="11">
        <f t="shared" si="183"/>
        <v>45309</v>
      </c>
      <c r="BW391" s="8">
        <f t="shared" si="184"/>
        <v>360</v>
      </c>
      <c r="BX391" s="8">
        <f t="shared" si="185"/>
        <v>29457.929999999997</v>
      </c>
      <c r="BY391" s="8">
        <f t="shared" si="186"/>
        <v>266</v>
      </c>
      <c r="BZ391" s="8">
        <f t="shared" si="187"/>
        <v>0</v>
      </c>
      <c r="CA391" s="8">
        <f t="shared" si="188"/>
        <v>469</v>
      </c>
      <c r="CB391" s="8">
        <f t="shared" si="189"/>
        <v>0</v>
      </c>
      <c r="CC391" s="8"/>
      <c r="CE391" s="11">
        <f t="shared" si="190"/>
        <v>45309</v>
      </c>
      <c r="CF391" s="8">
        <f t="shared" si="191"/>
        <v>557</v>
      </c>
      <c r="CG391" s="8">
        <f t="shared" si="192"/>
        <v>67771.349999999991</v>
      </c>
      <c r="CH391" s="8">
        <f t="shared" si="193"/>
        <v>1000</v>
      </c>
      <c r="CI391" s="8">
        <f t="shared" si="194"/>
        <v>0</v>
      </c>
      <c r="CJ391" s="8">
        <f t="shared" si="195"/>
        <v>0</v>
      </c>
      <c r="CK391" s="8">
        <f t="shared" si="196"/>
        <v>1</v>
      </c>
      <c r="CL391" s="8"/>
      <c r="CN391" s="11">
        <f t="shared" si="197"/>
        <v>45309</v>
      </c>
      <c r="CO391" s="8">
        <f t="shared" si="198"/>
        <v>829</v>
      </c>
      <c r="CP391" s="8">
        <f t="shared" si="199"/>
        <v>75891.320000000022</v>
      </c>
      <c r="CQ391" s="8">
        <f t="shared" si="200"/>
        <v>1012.02</v>
      </c>
      <c r="CR391" s="8">
        <f t="shared" si="201"/>
        <v>5107.21</v>
      </c>
      <c r="CS391" s="8">
        <f t="shared" si="202"/>
        <v>460</v>
      </c>
      <c r="CT391" s="8">
        <f t="shared" si="203"/>
        <v>66</v>
      </c>
      <c r="CU391" s="8"/>
      <c r="CW391" s="11">
        <f t="shared" si="204"/>
        <v>45309</v>
      </c>
      <c r="CX391" s="8">
        <f t="shared" si="205"/>
        <v>194</v>
      </c>
      <c r="CY391" s="8">
        <f t="shared" si="206"/>
        <v>14686.700000000003</v>
      </c>
      <c r="CZ391" s="8">
        <f t="shared" si="207"/>
        <v>0</v>
      </c>
      <c r="DA391" s="8">
        <f t="shared" si="208"/>
        <v>54</v>
      </c>
      <c r="DB391" s="8">
        <f t="shared" si="209"/>
        <v>549.52</v>
      </c>
      <c r="DC391" s="8">
        <f t="shared" si="210"/>
        <v>4</v>
      </c>
      <c r="DD391" s="8"/>
      <c r="DF391" s="11">
        <f t="shared" si="211"/>
        <v>45309</v>
      </c>
      <c r="DG391" s="8">
        <f t="shared" ref="DG391:DL404" si="217">DG21+DG390</f>
        <v>0</v>
      </c>
      <c r="DH391" s="8">
        <f t="shared" si="217"/>
        <v>0</v>
      </c>
      <c r="DI391" s="8">
        <f t="shared" si="217"/>
        <v>0</v>
      </c>
      <c r="DJ391" s="8">
        <f t="shared" si="217"/>
        <v>0</v>
      </c>
      <c r="DK391" s="8">
        <f t="shared" si="217"/>
        <v>0</v>
      </c>
      <c r="DL391" s="8">
        <f t="shared" si="217"/>
        <v>0</v>
      </c>
      <c r="DM391" s="8"/>
      <c r="DO391" s="11">
        <f t="shared" si="213"/>
        <v>45309</v>
      </c>
      <c r="DP391" s="8">
        <f t="shared" ref="DP391:DU404" si="218">DP21+DP390</f>
        <v>0</v>
      </c>
      <c r="DQ391" s="8">
        <f t="shared" si="218"/>
        <v>0</v>
      </c>
      <c r="DR391" s="8">
        <f t="shared" si="218"/>
        <v>0</v>
      </c>
      <c r="DS391" s="8">
        <f t="shared" si="218"/>
        <v>0</v>
      </c>
      <c r="DT391" s="8">
        <f t="shared" si="218"/>
        <v>0</v>
      </c>
      <c r="DU391" s="8">
        <f t="shared" si="218"/>
        <v>0</v>
      </c>
      <c r="DV391" s="8"/>
      <c r="DX391" s="11">
        <f t="shared" si="215"/>
        <v>45309</v>
      </c>
      <c r="DY391" s="8">
        <f t="shared" ref="DY391:ED404" si="219">DY21+DY390</f>
        <v>0</v>
      </c>
      <c r="DZ391" s="8">
        <f t="shared" si="219"/>
        <v>0</v>
      </c>
      <c r="EA391" s="8">
        <f t="shared" si="219"/>
        <v>0</v>
      </c>
      <c r="EB391" s="8">
        <f t="shared" si="219"/>
        <v>0</v>
      </c>
      <c r="EC391" s="8">
        <f t="shared" si="219"/>
        <v>0</v>
      </c>
      <c r="ED391" s="8">
        <f t="shared" si="219"/>
        <v>0</v>
      </c>
      <c r="EE391" s="8"/>
    </row>
    <row r="392" spans="2:135" x14ac:dyDescent="0.3">
      <c r="B392" s="11">
        <f t="shared" si="127"/>
        <v>45310</v>
      </c>
      <c r="C392" s="8">
        <f t="shared" si="128"/>
        <v>618</v>
      </c>
      <c r="D392" s="8">
        <f t="shared" si="129"/>
        <v>78820.28</v>
      </c>
      <c r="E392" s="8">
        <f t="shared" si="130"/>
        <v>0</v>
      </c>
      <c r="F392" s="8">
        <f t="shared" si="131"/>
        <v>391</v>
      </c>
      <c r="G392" s="8">
        <f t="shared" si="132"/>
        <v>237.23000000000002</v>
      </c>
      <c r="H392" s="8">
        <f t="shared" si="133"/>
        <v>8</v>
      </c>
      <c r="I392" s="8"/>
      <c r="K392" s="11">
        <f t="shared" si="134"/>
        <v>45310</v>
      </c>
      <c r="L392" s="8">
        <f t="shared" si="135"/>
        <v>424</v>
      </c>
      <c r="M392" s="8">
        <f t="shared" si="136"/>
        <v>57359.32</v>
      </c>
      <c r="N392" s="8">
        <f t="shared" si="137"/>
        <v>214.61999999999998</v>
      </c>
      <c r="O392" s="8">
        <f t="shared" si="138"/>
        <v>0</v>
      </c>
      <c r="P392" s="8">
        <f t="shared" si="139"/>
        <v>131.76</v>
      </c>
      <c r="Q392" s="8">
        <f t="shared" si="140"/>
        <v>1</v>
      </c>
      <c r="R392" s="8"/>
      <c r="T392" s="11">
        <f t="shared" si="141"/>
        <v>45310</v>
      </c>
      <c r="U392" s="8">
        <f t="shared" si="142"/>
        <v>343</v>
      </c>
      <c r="V392" s="8">
        <f t="shared" si="143"/>
        <v>34807.120000000003</v>
      </c>
      <c r="W392" s="8">
        <f t="shared" si="144"/>
        <v>0</v>
      </c>
      <c r="X392" s="8">
        <f t="shared" si="145"/>
        <v>0</v>
      </c>
      <c r="Y392" s="8">
        <f t="shared" si="146"/>
        <v>574.5</v>
      </c>
      <c r="Z392" s="8">
        <f t="shared" si="147"/>
        <v>0</v>
      </c>
      <c r="AA392" s="8"/>
      <c r="AC392" s="11">
        <f t="shared" si="148"/>
        <v>45310</v>
      </c>
      <c r="AD392" s="8">
        <f t="shared" si="149"/>
        <v>707</v>
      </c>
      <c r="AE392" s="8">
        <f t="shared" si="150"/>
        <v>82852.950000000012</v>
      </c>
      <c r="AF392" s="8">
        <f t="shared" si="151"/>
        <v>713.53000000000009</v>
      </c>
      <c r="AG392" s="8">
        <f t="shared" si="152"/>
        <v>0</v>
      </c>
      <c r="AH392" s="8">
        <f t="shared" si="153"/>
        <v>-302.93000000000006</v>
      </c>
      <c r="AI392" s="8">
        <f t="shared" si="154"/>
        <v>8</v>
      </c>
      <c r="AJ392" s="8"/>
      <c r="AL392" s="11">
        <f t="shared" si="155"/>
        <v>45310</v>
      </c>
      <c r="AM392" s="8">
        <f t="shared" si="156"/>
        <v>646</v>
      </c>
      <c r="AN392" s="8">
        <f t="shared" si="157"/>
        <v>83872.020000000019</v>
      </c>
      <c r="AO392" s="8">
        <f t="shared" si="158"/>
        <v>278.54999999999995</v>
      </c>
      <c r="AP392" s="8">
        <f t="shared" si="159"/>
        <v>0</v>
      </c>
      <c r="AQ392" s="8">
        <f t="shared" si="160"/>
        <v>992.64</v>
      </c>
      <c r="AR392" s="8">
        <f t="shared" si="161"/>
        <v>8</v>
      </c>
      <c r="AS392" s="8"/>
      <c r="AU392" s="11">
        <f t="shared" si="162"/>
        <v>45310</v>
      </c>
      <c r="AV392" s="8">
        <f t="shared" si="163"/>
        <v>915</v>
      </c>
      <c r="AW392" s="8">
        <f t="shared" si="164"/>
        <v>76247.299999999988</v>
      </c>
      <c r="AX392" s="8">
        <f t="shared" si="165"/>
        <v>0</v>
      </c>
      <c r="AY392" s="8">
        <f t="shared" si="166"/>
        <v>459.59000000000003</v>
      </c>
      <c r="AZ392" s="8">
        <f t="shared" si="167"/>
        <v>-509.61000000000007</v>
      </c>
      <c r="BA392" s="8">
        <f t="shared" si="168"/>
        <v>6</v>
      </c>
      <c r="BB392" s="8"/>
      <c r="BD392" s="11">
        <f t="shared" si="169"/>
        <v>45310</v>
      </c>
      <c r="BE392" s="8">
        <f t="shared" si="170"/>
        <v>857</v>
      </c>
      <c r="BF392" s="8">
        <f t="shared" si="171"/>
        <v>107182.02999999998</v>
      </c>
      <c r="BG392" s="8">
        <f t="shared" si="172"/>
        <v>494.61000000000007</v>
      </c>
      <c r="BH392" s="8">
        <f t="shared" si="173"/>
        <v>0</v>
      </c>
      <c r="BI392" s="8">
        <f t="shared" si="174"/>
        <v>1476.9499999999998</v>
      </c>
      <c r="BJ392" s="8">
        <f t="shared" si="175"/>
        <v>15</v>
      </c>
      <c r="BK392" s="8"/>
      <c r="BM392" s="11">
        <f t="shared" si="176"/>
        <v>45310</v>
      </c>
      <c r="BN392" s="8">
        <f t="shared" si="177"/>
        <v>1038</v>
      </c>
      <c r="BO392" s="8">
        <f t="shared" si="178"/>
        <v>137655.30999999997</v>
      </c>
      <c r="BP392" s="8">
        <f t="shared" si="179"/>
        <v>606.07000000000005</v>
      </c>
      <c r="BQ392" s="8">
        <f t="shared" si="180"/>
        <v>0</v>
      </c>
      <c r="BR392" s="8">
        <f t="shared" si="181"/>
        <v>3419.95</v>
      </c>
      <c r="BS392" s="8">
        <f t="shared" si="182"/>
        <v>3</v>
      </c>
      <c r="BT392" s="8"/>
      <c r="BV392" s="11">
        <f t="shared" si="183"/>
        <v>45310</v>
      </c>
      <c r="BW392" s="8">
        <f t="shared" si="184"/>
        <v>376</v>
      </c>
      <c r="BX392" s="8">
        <f t="shared" si="185"/>
        <v>30729.069999999996</v>
      </c>
      <c r="BY392" s="8">
        <f t="shared" si="186"/>
        <v>289</v>
      </c>
      <c r="BZ392" s="8">
        <f t="shared" si="187"/>
        <v>0</v>
      </c>
      <c r="CA392" s="8">
        <f t="shared" si="188"/>
        <v>469</v>
      </c>
      <c r="CB392" s="8">
        <f t="shared" si="189"/>
        <v>0</v>
      </c>
      <c r="CC392" s="8"/>
      <c r="CE392" s="11">
        <f t="shared" si="190"/>
        <v>45310</v>
      </c>
      <c r="CF392" s="8">
        <f t="shared" si="191"/>
        <v>603</v>
      </c>
      <c r="CG392" s="8">
        <f t="shared" si="192"/>
        <v>73297.789999999994</v>
      </c>
      <c r="CH392" s="8">
        <f t="shared" si="193"/>
        <v>1018.5</v>
      </c>
      <c r="CI392" s="8">
        <f t="shared" si="194"/>
        <v>0</v>
      </c>
      <c r="CJ392" s="8">
        <f t="shared" si="195"/>
        <v>0</v>
      </c>
      <c r="CK392" s="8">
        <f t="shared" si="196"/>
        <v>1</v>
      </c>
      <c r="CL392" s="8"/>
      <c r="CN392" s="11">
        <f t="shared" si="197"/>
        <v>45310</v>
      </c>
      <c r="CO392" s="8">
        <f t="shared" si="198"/>
        <v>873</v>
      </c>
      <c r="CP392" s="8">
        <f t="shared" si="199"/>
        <v>79887.710000000021</v>
      </c>
      <c r="CQ392" s="8">
        <f t="shared" si="200"/>
        <v>1025.02</v>
      </c>
      <c r="CR392" s="8">
        <f t="shared" si="201"/>
        <v>5568.67</v>
      </c>
      <c r="CS392" s="8">
        <f t="shared" si="202"/>
        <v>510</v>
      </c>
      <c r="CT392" s="8">
        <f t="shared" si="203"/>
        <v>66</v>
      </c>
      <c r="CU392" s="8"/>
      <c r="CW392" s="11">
        <f t="shared" si="204"/>
        <v>45310</v>
      </c>
      <c r="CX392" s="8">
        <f t="shared" si="205"/>
        <v>209</v>
      </c>
      <c r="CY392" s="8">
        <f t="shared" si="206"/>
        <v>15785.400000000003</v>
      </c>
      <c r="CZ392" s="8">
        <f t="shared" si="207"/>
        <v>0</v>
      </c>
      <c r="DA392" s="8">
        <f t="shared" si="208"/>
        <v>66.5</v>
      </c>
      <c r="DB392" s="8">
        <f t="shared" si="209"/>
        <v>609.52</v>
      </c>
      <c r="DC392" s="8">
        <f t="shared" si="210"/>
        <v>4</v>
      </c>
      <c r="DD392" s="8"/>
      <c r="DF392" s="11">
        <f t="shared" si="211"/>
        <v>45310</v>
      </c>
      <c r="DG392" s="8">
        <f t="shared" si="217"/>
        <v>0</v>
      </c>
      <c r="DH392" s="8">
        <f t="shared" si="217"/>
        <v>0</v>
      </c>
      <c r="DI392" s="8">
        <f t="shared" si="217"/>
        <v>0</v>
      </c>
      <c r="DJ392" s="8">
        <f t="shared" si="217"/>
        <v>0</v>
      </c>
      <c r="DK392" s="8">
        <f t="shared" si="217"/>
        <v>0</v>
      </c>
      <c r="DL392" s="8">
        <f t="shared" si="217"/>
        <v>0</v>
      </c>
      <c r="DM392" s="8"/>
      <c r="DO392" s="11">
        <f t="shared" si="213"/>
        <v>45310</v>
      </c>
      <c r="DP392" s="8">
        <f t="shared" si="218"/>
        <v>0</v>
      </c>
      <c r="DQ392" s="8">
        <f t="shared" si="218"/>
        <v>0</v>
      </c>
      <c r="DR392" s="8">
        <f t="shared" si="218"/>
        <v>0</v>
      </c>
      <c r="DS392" s="8">
        <f t="shared" si="218"/>
        <v>0</v>
      </c>
      <c r="DT392" s="8">
        <f t="shared" si="218"/>
        <v>0</v>
      </c>
      <c r="DU392" s="8">
        <f t="shared" si="218"/>
        <v>0</v>
      </c>
      <c r="DV392" s="8"/>
      <c r="DX392" s="11">
        <f t="shared" si="215"/>
        <v>45310</v>
      </c>
      <c r="DY392" s="8">
        <f t="shared" si="219"/>
        <v>0</v>
      </c>
      <c r="DZ392" s="8">
        <f t="shared" si="219"/>
        <v>0</v>
      </c>
      <c r="EA392" s="8">
        <f t="shared" si="219"/>
        <v>0</v>
      </c>
      <c r="EB392" s="8">
        <f t="shared" si="219"/>
        <v>0</v>
      </c>
      <c r="EC392" s="8">
        <f t="shared" si="219"/>
        <v>0</v>
      </c>
      <c r="ED392" s="8">
        <f t="shared" si="219"/>
        <v>0</v>
      </c>
      <c r="EE392" s="8"/>
    </row>
    <row r="393" spans="2:135" x14ac:dyDescent="0.3">
      <c r="B393" s="11">
        <f t="shared" si="127"/>
        <v>45311</v>
      </c>
      <c r="C393" s="8">
        <f t="shared" si="128"/>
        <v>642</v>
      </c>
      <c r="D393" s="8">
        <f t="shared" si="129"/>
        <v>81981.17</v>
      </c>
      <c r="E393" s="8">
        <f t="shared" si="130"/>
        <v>0</v>
      </c>
      <c r="F393" s="8">
        <f t="shared" si="131"/>
        <v>397</v>
      </c>
      <c r="G393" s="8">
        <f t="shared" si="132"/>
        <v>237.23000000000002</v>
      </c>
      <c r="H393" s="8">
        <f t="shared" si="133"/>
        <v>8</v>
      </c>
      <c r="I393" s="8"/>
      <c r="K393" s="11">
        <f t="shared" si="134"/>
        <v>45311</v>
      </c>
      <c r="L393" s="8">
        <f t="shared" si="135"/>
        <v>436</v>
      </c>
      <c r="M393" s="8">
        <f t="shared" si="136"/>
        <v>58425.08</v>
      </c>
      <c r="N393" s="8">
        <f t="shared" si="137"/>
        <v>214.61999999999998</v>
      </c>
      <c r="O393" s="8">
        <f t="shared" si="138"/>
        <v>0</v>
      </c>
      <c r="P393" s="8">
        <f t="shared" si="139"/>
        <v>131.76</v>
      </c>
      <c r="Q393" s="8">
        <f t="shared" si="140"/>
        <v>1</v>
      </c>
      <c r="R393" s="8"/>
      <c r="T393" s="11">
        <f t="shared" si="141"/>
        <v>45311</v>
      </c>
      <c r="U393" s="8">
        <f t="shared" si="142"/>
        <v>358</v>
      </c>
      <c r="V393" s="8">
        <f t="shared" si="143"/>
        <v>36371.780000000006</v>
      </c>
      <c r="W393" s="8">
        <f t="shared" si="144"/>
        <v>0</v>
      </c>
      <c r="X393" s="8">
        <f t="shared" si="145"/>
        <v>0</v>
      </c>
      <c r="Y393" s="8">
        <f t="shared" si="146"/>
        <v>703.7</v>
      </c>
      <c r="Z393" s="8">
        <f t="shared" si="147"/>
        <v>0</v>
      </c>
      <c r="AA393" s="8"/>
      <c r="AC393" s="11">
        <f t="shared" si="148"/>
        <v>45311</v>
      </c>
      <c r="AD393" s="8">
        <f t="shared" si="149"/>
        <v>740</v>
      </c>
      <c r="AE393" s="8">
        <f t="shared" si="150"/>
        <v>86210.300000000017</v>
      </c>
      <c r="AF393" s="8">
        <f t="shared" si="151"/>
        <v>775.53000000000009</v>
      </c>
      <c r="AG393" s="8">
        <f t="shared" si="152"/>
        <v>0</v>
      </c>
      <c r="AH393" s="8">
        <f t="shared" si="153"/>
        <v>-90.760000000000076</v>
      </c>
      <c r="AI393" s="8">
        <f t="shared" si="154"/>
        <v>9</v>
      </c>
      <c r="AJ393" s="8"/>
      <c r="AL393" s="11">
        <f t="shared" si="155"/>
        <v>45311</v>
      </c>
      <c r="AM393" s="8">
        <f t="shared" si="156"/>
        <v>674</v>
      </c>
      <c r="AN393" s="8">
        <f t="shared" si="157"/>
        <v>87527.430000000022</v>
      </c>
      <c r="AO393" s="8">
        <f t="shared" si="158"/>
        <v>282.24999999999994</v>
      </c>
      <c r="AP393" s="8">
        <f t="shared" si="159"/>
        <v>0</v>
      </c>
      <c r="AQ393" s="8">
        <f t="shared" si="160"/>
        <v>1022.64</v>
      </c>
      <c r="AR393" s="8">
        <f t="shared" si="161"/>
        <v>8</v>
      </c>
      <c r="AS393" s="8"/>
      <c r="AU393" s="11">
        <f t="shared" si="162"/>
        <v>45311</v>
      </c>
      <c r="AV393" s="8">
        <f t="shared" si="163"/>
        <v>963</v>
      </c>
      <c r="AW393" s="8">
        <f t="shared" si="164"/>
        <v>79862.139999999985</v>
      </c>
      <c r="AX393" s="8">
        <f t="shared" si="165"/>
        <v>0</v>
      </c>
      <c r="AY393" s="8">
        <f t="shared" si="166"/>
        <v>473.59000000000003</v>
      </c>
      <c r="AZ393" s="8">
        <f t="shared" si="167"/>
        <v>-506.11000000000007</v>
      </c>
      <c r="BA393" s="8">
        <f t="shared" si="168"/>
        <v>6</v>
      </c>
      <c r="BB393" s="8"/>
      <c r="BD393" s="11">
        <f t="shared" si="169"/>
        <v>45311</v>
      </c>
      <c r="BE393" s="8">
        <f t="shared" si="170"/>
        <v>876</v>
      </c>
      <c r="BF393" s="8">
        <f t="shared" si="171"/>
        <v>109678.08999999998</v>
      </c>
      <c r="BG393" s="8">
        <f t="shared" si="172"/>
        <v>527.86000000000013</v>
      </c>
      <c r="BH393" s="8">
        <f t="shared" si="173"/>
        <v>0</v>
      </c>
      <c r="BI393" s="8">
        <f t="shared" si="174"/>
        <v>1521.1</v>
      </c>
      <c r="BJ393" s="8">
        <f t="shared" si="175"/>
        <v>15</v>
      </c>
      <c r="BK393" s="8"/>
      <c r="BM393" s="11">
        <f t="shared" si="176"/>
        <v>45311</v>
      </c>
      <c r="BN393" s="8">
        <f t="shared" si="177"/>
        <v>1091</v>
      </c>
      <c r="BO393" s="8">
        <f t="shared" si="178"/>
        <v>144755.84999999998</v>
      </c>
      <c r="BP393" s="8">
        <f t="shared" si="179"/>
        <v>653.04000000000008</v>
      </c>
      <c r="BQ393" s="8">
        <f t="shared" si="180"/>
        <v>0</v>
      </c>
      <c r="BR393" s="8">
        <f t="shared" si="181"/>
        <v>3469.95</v>
      </c>
      <c r="BS393" s="8">
        <f t="shared" si="182"/>
        <v>3</v>
      </c>
      <c r="BT393" s="8"/>
      <c r="BV393" s="11">
        <f t="shared" si="183"/>
        <v>45311</v>
      </c>
      <c r="BW393" s="8">
        <f t="shared" si="184"/>
        <v>402</v>
      </c>
      <c r="BX393" s="8">
        <f t="shared" si="185"/>
        <v>32774.149999999994</v>
      </c>
      <c r="BY393" s="8">
        <f t="shared" si="186"/>
        <v>349</v>
      </c>
      <c r="BZ393" s="8">
        <f t="shared" si="187"/>
        <v>0</v>
      </c>
      <c r="CA393" s="8">
        <f t="shared" si="188"/>
        <v>469</v>
      </c>
      <c r="CB393" s="8">
        <f t="shared" si="189"/>
        <v>0</v>
      </c>
      <c r="CC393" s="8"/>
      <c r="CE393" s="11">
        <f t="shared" si="190"/>
        <v>45311</v>
      </c>
      <c r="CF393" s="8">
        <f t="shared" si="191"/>
        <v>625</v>
      </c>
      <c r="CG393" s="8">
        <f t="shared" si="192"/>
        <v>76004.539999999994</v>
      </c>
      <c r="CH393" s="8">
        <f t="shared" si="193"/>
        <v>1044</v>
      </c>
      <c r="CI393" s="8">
        <f t="shared" si="194"/>
        <v>0</v>
      </c>
      <c r="CJ393" s="8">
        <f t="shared" si="195"/>
        <v>0</v>
      </c>
      <c r="CK393" s="8">
        <f t="shared" si="196"/>
        <v>1</v>
      </c>
      <c r="CL393" s="8"/>
      <c r="CN393" s="11">
        <f t="shared" si="197"/>
        <v>45311</v>
      </c>
      <c r="CO393" s="8">
        <f t="shared" si="198"/>
        <v>938</v>
      </c>
      <c r="CP393" s="8">
        <f t="shared" si="199"/>
        <v>85745.320000000022</v>
      </c>
      <c r="CQ393" s="8">
        <f t="shared" si="200"/>
        <v>1055.02</v>
      </c>
      <c r="CR393" s="8">
        <f t="shared" si="201"/>
        <v>6296.73</v>
      </c>
      <c r="CS393" s="8">
        <f t="shared" si="202"/>
        <v>635</v>
      </c>
      <c r="CT393" s="8">
        <f t="shared" si="203"/>
        <v>67</v>
      </c>
      <c r="CU393" s="8"/>
      <c r="CW393" s="11">
        <f t="shared" si="204"/>
        <v>45311</v>
      </c>
      <c r="CX393" s="8">
        <f t="shared" si="205"/>
        <v>222</v>
      </c>
      <c r="CY393" s="8">
        <f t="shared" si="206"/>
        <v>17151.840000000004</v>
      </c>
      <c r="CZ393" s="8">
        <f t="shared" si="207"/>
        <v>0</v>
      </c>
      <c r="DA393" s="8">
        <f t="shared" si="208"/>
        <v>71.5</v>
      </c>
      <c r="DB393" s="8">
        <f t="shared" si="209"/>
        <v>809.52</v>
      </c>
      <c r="DC393" s="8">
        <f t="shared" si="210"/>
        <v>4</v>
      </c>
      <c r="DD393" s="8"/>
      <c r="DF393" s="11">
        <f t="shared" si="211"/>
        <v>45311</v>
      </c>
      <c r="DG393" s="8">
        <f t="shared" si="217"/>
        <v>0</v>
      </c>
      <c r="DH393" s="8">
        <f t="shared" si="217"/>
        <v>0</v>
      </c>
      <c r="DI393" s="8">
        <f t="shared" si="217"/>
        <v>0</v>
      </c>
      <c r="DJ393" s="8">
        <f t="shared" si="217"/>
        <v>0</v>
      </c>
      <c r="DK393" s="8">
        <f t="shared" si="217"/>
        <v>0</v>
      </c>
      <c r="DL393" s="8">
        <f t="shared" si="217"/>
        <v>0</v>
      </c>
      <c r="DM393" s="8"/>
      <c r="DO393" s="11">
        <f t="shared" si="213"/>
        <v>45311</v>
      </c>
      <c r="DP393" s="8">
        <f t="shared" si="218"/>
        <v>0</v>
      </c>
      <c r="DQ393" s="8">
        <f t="shared" si="218"/>
        <v>0</v>
      </c>
      <c r="DR393" s="8">
        <f t="shared" si="218"/>
        <v>0</v>
      </c>
      <c r="DS393" s="8">
        <f t="shared" si="218"/>
        <v>0</v>
      </c>
      <c r="DT393" s="8">
        <f t="shared" si="218"/>
        <v>0</v>
      </c>
      <c r="DU393" s="8">
        <f t="shared" si="218"/>
        <v>0</v>
      </c>
      <c r="DV393" s="8"/>
      <c r="DX393" s="11">
        <f t="shared" si="215"/>
        <v>45311</v>
      </c>
      <c r="DY393" s="8">
        <f t="shared" si="219"/>
        <v>0</v>
      </c>
      <c r="DZ393" s="8">
        <f t="shared" si="219"/>
        <v>0</v>
      </c>
      <c r="EA393" s="8">
        <f t="shared" si="219"/>
        <v>0</v>
      </c>
      <c r="EB393" s="8">
        <f t="shared" si="219"/>
        <v>0</v>
      </c>
      <c r="EC393" s="8">
        <f t="shared" si="219"/>
        <v>0</v>
      </c>
      <c r="ED393" s="8">
        <f t="shared" si="219"/>
        <v>0</v>
      </c>
      <c r="EE393" s="8"/>
    </row>
    <row r="394" spans="2:135" x14ac:dyDescent="0.3">
      <c r="B394" s="11">
        <f t="shared" si="127"/>
        <v>45312</v>
      </c>
      <c r="C394" s="8">
        <f t="shared" si="128"/>
        <v>663</v>
      </c>
      <c r="D394" s="8">
        <f t="shared" si="129"/>
        <v>84873.81</v>
      </c>
      <c r="E394" s="8">
        <f t="shared" si="130"/>
        <v>0</v>
      </c>
      <c r="F394" s="8">
        <f t="shared" si="131"/>
        <v>404</v>
      </c>
      <c r="G394" s="8">
        <f t="shared" si="132"/>
        <v>243.23000000000002</v>
      </c>
      <c r="H394" s="8">
        <f t="shared" si="133"/>
        <v>9</v>
      </c>
      <c r="I394" s="8"/>
      <c r="K394" s="11">
        <f t="shared" si="134"/>
        <v>45312</v>
      </c>
      <c r="L394" s="8">
        <f t="shared" si="135"/>
        <v>446</v>
      </c>
      <c r="M394" s="8">
        <f t="shared" si="136"/>
        <v>60074.6</v>
      </c>
      <c r="N394" s="8">
        <f t="shared" si="137"/>
        <v>219.80999999999997</v>
      </c>
      <c r="O394" s="8">
        <f t="shared" si="138"/>
        <v>0</v>
      </c>
      <c r="P394" s="8">
        <f t="shared" si="139"/>
        <v>267.12</v>
      </c>
      <c r="Q394" s="8">
        <f t="shared" si="140"/>
        <v>1</v>
      </c>
      <c r="R394" s="8"/>
      <c r="T394" s="11">
        <f t="shared" si="141"/>
        <v>45312</v>
      </c>
      <c r="U394" s="8">
        <f t="shared" si="142"/>
        <v>368</v>
      </c>
      <c r="V394" s="8">
        <f t="shared" si="143"/>
        <v>37374.280000000006</v>
      </c>
      <c r="W394" s="8">
        <f t="shared" si="144"/>
        <v>0</v>
      </c>
      <c r="X394" s="8">
        <f t="shared" si="145"/>
        <v>0</v>
      </c>
      <c r="Y394" s="8">
        <f t="shared" si="146"/>
        <v>871.7</v>
      </c>
      <c r="Z394" s="8">
        <f t="shared" si="147"/>
        <v>0</v>
      </c>
      <c r="AA394" s="8"/>
      <c r="AC394" s="11">
        <f t="shared" si="148"/>
        <v>45312</v>
      </c>
      <c r="AD394" s="8">
        <f t="shared" si="149"/>
        <v>776</v>
      </c>
      <c r="AE394" s="8">
        <f t="shared" si="150"/>
        <v>89719.73000000001</v>
      </c>
      <c r="AF394" s="8">
        <f t="shared" si="151"/>
        <v>799.59</v>
      </c>
      <c r="AG394" s="8">
        <f t="shared" si="152"/>
        <v>0</v>
      </c>
      <c r="AH394" s="8">
        <f t="shared" si="153"/>
        <v>28.239999999999924</v>
      </c>
      <c r="AI394" s="8">
        <f t="shared" si="154"/>
        <v>10</v>
      </c>
      <c r="AJ394" s="8"/>
      <c r="AL394" s="11">
        <f t="shared" si="155"/>
        <v>45312</v>
      </c>
      <c r="AM394" s="8">
        <f t="shared" si="156"/>
        <v>708</v>
      </c>
      <c r="AN394" s="8">
        <f t="shared" si="157"/>
        <v>91897.890000000029</v>
      </c>
      <c r="AO394" s="8">
        <f t="shared" si="158"/>
        <v>285.02999999999992</v>
      </c>
      <c r="AP394" s="8">
        <f t="shared" si="159"/>
        <v>0</v>
      </c>
      <c r="AQ394" s="8">
        <f t="shared" si="160"/>
        <v>1022.64</v>
      </c>
      <c r="AR394" s="8">
        <f t="shared" si="161"/>
        <v>8</v>
      </c>
      <c r="AS394" s="8"/>
      <c r="AU394" s="11">
        <f t="shared" si="162"/>
        <v>45312</v>
      </c>
      <c r="AV394" s="8">
        <f t="shared" si="163"/>
        <v>1014</v>
      </c>
      <c r="AW394" s="8">
        <f t="shared" si="164"/>
        <v>83642.889999999985</v>
      </c>
      <c r="AX394" s="8">
        <f t="shared" si="165"/>
        <v>0</v>
      </c>
      <c r="AY394" s="8">
        <f t="shared" si="166"/>
        <v>491.59000000000003</v>
      </c>
      <c r="AZ394" s="8">
        <f t="shared" si="167"/>
        <v>-506.11000000000007</v>
      </c>
      <c r="BA394" s="8">
        <f t="shared" si="168"/>
        <v>6</v>
      </c>
      <c r="BB394" s="8"/>
      <c r="BD394" s="11">
        <f t="shared" si="169"/>
        <v>45312</v>
      </c>
      <c r="BE394" s="8">
        <f t="shared" si="170"/>
        <v>908</v>
      </c>
      <c r="BF394" s="8">
        <f t="shared" si="171"/>
        <v>113322.95999999998</v>
      </c>
      <c r="BG394" s="8">
        <f t="shared" si="172"/>
        <v>556.49000000000012</v>
      </c>
      <c r="BH394" s="8">
        <f t="shared" si="173"/>
        <v>0</v>
      </c>
      <c r="BI394" s="8">
        <f t="shared" si="174"/>
        <v>1565.25</v>
      </c>
      <c r="BJ394" s="8">
        <f t="shared" si="175"/>
        <v>15</v>
      </c>
      <c r="BK394" s="8"/>
      <c r="BM394" s="11">
        <f t="shared" si="176"/>
        <v>45312</v>
      </c>
      <c r="BN394" s="8">
        <f t="shared" si="177"/>
        <v>1145</v>
      </c>
      <c r="BO394" s="8">
        <f t="shared" si="178"/>
        <v>151885.00999999998</v>
      </c>
      <c r="BP394" s="8">
        <f t="shared" si="179"/>
        <v>659.09</v>
      </c>
      <c r="BQ394" s="8">
        <f t="shared" si="180"/>
        <v>0</v>
      </c>
      <c r="BR394" s="8">
        <f t="shared" si="181"/>
        <v>3519.95</v>
      </c>
      <c r="BS394" s="8">
        <f t="shared" si="182"/>
        <v>3</v>
      </c>
      <c r="BT394" s="8"/>
      <c r="BV394" s="11">
        <f t="shared" si="183"/>
        <v>45312</v>
      </c>
      <c r="BW394" s="8">
        <f t="shared" si="184"/>
        <v>417</v>
      </c>
      <c r="BX394" s="8">
        <f t="shared" si="185"/>
        <v>33968.699999999997</v>
      </c>
      <c r="BY394" s="8">
        <f t="shared" si="186"/>
        <v>374</v>
      </c>
      <c r="BZ394" s="8">
        <f t="shared" si="187"/>
        <v>0</v>
      </c>
      <c r="CA394" s="8">
        <f t="shared" si="188"/>
        <v>469</v>
      </c>
      <c r="CB394" s="8">
        <f t="shared" si="189"/>
        <v>0</v>
      </c>
      <c r="CC394" s="8"/>
      <c r="CE394" s="11">
        <f t="shared" si="190"/>
        <v>45312</v>
      </c>
      <c r="CF394" s="8">
        <f t="shared" si="191"/>
        <v>637</v>
      </c>
      <c r="CG394" s="8">
        <f t="shared" si="192"/>
        <v>77482.78</v>
      </c>
      <c r="CH394" s="8">
        <f t="shared" si="193"/>
        <v>1087.5</v>
      </c>
      <c r="CI394" s="8">
        <f t="shared" si="194"/>
        <v>0</v>
      </c>
      <c r="CJ394" s="8">
        <f t="shared" si="195"/>
        <v>0</v>
      </c>
      <c r="CK394" s="8">
        <f t="shared" si="196"/>
        <v>18</v>
      </c>
      <c r="CL394" s="8"/>
      <c r="CN394" s="11">
        <f t="shared" si="197"/>
        <v>45312</v>
      </c>
      <c r="CO394" s="8">
        <f t="shared" si="198"/>
        <v>976</v>
      </c>
      <c r="CP394" s="8">
        <f t="shared" si="199"/>
        <v>89092.970000000016</v>
      </c>
      <c r="CQ394" s="8">
        <f t="shared" si="200"/>
        <v>1089.6199999999999</v>
      </c>
      <c r="CR394" s="8">
        <f t="shared" si="201"/>
        <v>6366.73</v>
      </c>
      <c r="CS394" s="8">
        <f t="shared" si="202"/>
        <v>660</v>
      </c>
      <c r="CT394" s="8">
        <f t="shared" si="203"/>
        <v>68</v>
      </c>
      <c r="CU394" s="8"/>
      <c r="CW394" s="11">
        <f t="shared" si="204"/>
        <v>45312</v>
      </c>
      <c r="CX394" s="8">
        <f t="shared" si="205"/>
        <v>231</v>
      </c>
      <c r="CY394" s="8">
        <f t="shared" si="206"/>
        <v>17683.780000000002</v>
      </c>
      <c r="CZ394" s="8">
        <f t="shared" si="207"/>
        <v>0</v>
      </c>
      <c r="DA394" s="8">
        <f t="shared" si="208"/>
        <v>71.5</v>
      </c>
      <c r="DB394" s="8">
        <f t="shared" si="209"/>
        <v>809.52</v>
      </c>
      <c r="DC394" s="8">
        <f t="shared" si="210"/>
        <v>4</v>
      </c>
      <c r="DD394" s="8"/>
      <c r="DF394" s="11">
        <f t="shared" si="211"/>
        <v>45312</v>
      </c>
      <c r="DG394" s="8">
        <f t="shared" si="217"/>
        <v>0</v>
      </c>
      <c r="DH394" s="8">
        <f t="shared" si="217"/>
        <v>0</v>
      </c>
      <c r="DI394" s="8">
        <f t="shared" si="217"/>
        <v>0</v>
      </c>
      <c r="DJ394" s="8">
        <f t="shared" si="217"/>
        <v>0</v>
      </c>
      <c r="DK394" s="8">
        <f t="shared" si="217"/>
        <v>0</v>
      </c>
      <c r="DL394" s="8">
        <f t="shared" si="217"/>
        <v>0</v>
      </c>
      <c r="DM394" s="8"/>
      <c r="DO394" s="11">
        <f t="shared" si="213"/>
        <v>45312</v>
      </c>
      <c r="DP394" s="8">
        <f t="shared" si="218"/>
        <v>0</v>
      </c>
      <c r="DQ394" s="8">
        <f t="shared" si="218"/>
        <v>0</v>
      </c>
      <c r="DR394" s="8">
        <f t="shared" si="218"/>
        <v>0</v>
      </c>
      <c r="DS394" s="8">
        <f t="shared" si="218"/>
        <v>0</v>
      </c>
      <c r="DT394" s="8">
        <f t="shared" si="218"/>
        <v>0</v>
      </c>
      <c r="DU394" s="8">
        <f t="shared" si="218"/>
        <v>0</v>
      </c>
      <c r="DV394" s="8"/>
      <c r="DX394" s="11">
        <f t="shared" si="215"/>
        <v>45312</v>
      </c>
      <c r="DY394" s="8">
        <f t="shared" si="219"/>
        <v>0</v>
      </c>
      <c r="DZ394" s="8">
        <f t="shared" si="219"/>
        <v>0</v>
      </c>
      <c r="EA394" s="8">
        <f t="shared" si="219"/>
        <v>0</v>
      </c>
      <c r="EB394" s="8">
        <f t="shared" si="219"/>
        <v>0</v>
      </c>
      <c r="EC394" s="8">
        <f t="shared" si="219"/>
        <v>0</v>
      </c>
      <c r="ED394" s="8">
        <f t="shared" si="219"/>
        <v>0</v>
      </c>
      <c r="EE394" s="8"/>
    </row>
    <row r="395" spans="2:135" x14ac:dyDescent="0.3">
      <c r="B395" s="11">
        <f t="shared" si="127"/>
        <v>45313</v>
      </c>
      <c r="C395" s="8">
        <f t="shared" si="128"/>
        <v>699</v>
      </c>
      <c r="D395" s="8">
        <f t="shared" si="129"/>
        <v>89629.93</v>
      </c>
      <c r="E395" s="8">
        <f t="shared" si="130"/>
        <v>0</v>
      </c>
      <c r="F395" s="8">
        <f t="shared" si="131"/>
        <v>412</v>
      </c>
      <c r="G395" s="8">
        <f t="shared" si="132"/>
        <v>243.23000000000002</v>
      </c>
      <c r="H395" s="8">
        <f t="shared" si="133"/>
        <v>10</v>
      </c>
      <c r="I395" s="8"/>
      <c r="K395" s="11">
        <f t="shared" si="134"/>
        <v>45313</v>
      </c>
      <c r="L395" s="8">
        <f t="shared" si="135"/>
        <v>483</v>
      </c>
      <c r="M395" s="8">
        <f t="shared" si="136"/>
        <v>64803.33</v>
      </c>
      <c r="N395" s="8">
        <f t="shared" si="137"/>
        <v>237.02999999999997</v>
      </c>
      <c r="O395" s="8">
        <f t="shared" si="138"/>
        <v>0</v>
      </c>
      <c r="P395" s="8">
        <f t="shared" si="139"/>
        <v>267.12</v>
      </c>
      <c r="Q395" s="8">
        <f t="shared" si="140"/>
        <v>1</v>
      </c>
      <c r="R395" s="8"/>
      <c r="T395" s="11">
        <f t="shared" si="141"/>
        <v>45313</v>
      </c>
      <c r="U395" s="8">
        <f t="shared" si="142"/>
        <v>393</v>
      </c>
      <c r="V395" s="8">
        <f t="shared" si="143"/>
        <v>39856.400000000009</v>
      </c>
      <c r="W395" s="8">
        <f t="shared" si="144"/>
        <v>0</v>
      </c>
      <c r="X395" s="8">
        <f t="shared" si="145"/>
        <v>0</v>
      </c>
      <c r="Y395" s="8">
        <f t="shared" si="146"/>
        <v>879.7</v>
      </c>
      <c r="Z395" s="8">
        <f t="shared" si="147"/>
        <v>0</v>
      </c>
      <c r="AA395" s="8"/>
      <c r="AC395" s="11">
        <f t="shared" si="148"/>
        <v>45313</v>
      </c>
      <c r="AD395" s="8">
        <f t="shared" si="149"/>
        <v>828</v>
      </c>
      <c r="AE395" s="8">
        <f t="shared" si="150"/>
        <v>95456.650000000009</v>
      </c>
      <c r="AF395" s="8">
        <f t="shared" si="151"/>
        <v>826.43000000000006</v>
      </c>
      <c r="AG395" s="8">
        <f t="shared" si="152"/>
        <v>0</v>
      </c>
      <c r="AH395" s="8">
        <f t="shared" si="153"/>
        <v>28.239999999999924</v>
      </c>
      <c r="AI395" s="8">
        <f t="shared" si="154"/>
        <v>11</v>
      </c>
      <c r="AJ395" s="8"/>
      <c r="AL395" s="11">
        <f t="shared" si="155"/>
        <v>45313</v>
      </c>
      <c r="AM395" s="8">
        <f t="shared" si="156"/>
        <v>754</v>
      </c>
      <c r="AN395" s="8">
        <f t="shared" si="157"/>
        <v>97773.300000000032</v>
      </c>
      <c r="AO395" s="8">
        <f t="shared" si="158"/>
        <v>290.58999999999992</v>
      </c>
      <c r="AP395" s="8">
        <f t="shared" si="159"/>
        <v>0</v>
      </c>
      <c r="AQ395" s="8">
        <f t="shared" si="160"/>
        <v>1027.5899999999999</v>
      </c>
      <c r="AR395" s="8">
        <f t="shared" si="161"/>
        <v>8</v>
      </c>
      <c r="AS395" s="8"/>
      <c r="AU395" s="11">
        <f t="shared" si="162"/>
        <v>45313</v>
      </c>
      <c r="AV395" s="8">
        <f t="shared" si="163"/>
        <v>1062</v>
      </c>
      <c r="AW395" s="8">
        <f t="shared" si="164"/>
        <v>88383.189999999988</v>
      </c>
      <c r="AX395" s="8">
        <f t="shared" si="165"/>
        <v>0</v>
      </c>
      <c r="AY395" s="8">
        <f t="shared" si="166"/>
        <v>542.59</v>
      </c>
      <c r="AZ395" s="8">
        <f t="shared" si="167"/>
        <v>-431.11000000000007</v>
      </c>
      <c r="BA395" s="8">
        <f t="shared" si="168"/>
        <v>7</v>
      </c>
      <c r="BB395" s="8"/>
      <c r="BD395" s="11">
        <f t="shared" si="169"/>
        <v>45313</v>
      </c>
      <c r="BE395" s="8">
        <f t="shared" si="170"/>
        <v>964</v>
      </c>
      <c r="BF395" s="8">
        <f t="shared" si="171"/>
        <v>120433.60999999997</v>
      </c>
      <c r="BG395" s="8">
        <f t="shared" si="172"/>
        <v>580.50000000000011</v>
      </c>
      <c r="BH395" s="8">
        <f t="shared" si="173"/>
        <v>0</v>
      </c>
      <c r="BI395" s="8">
        <f t="shared" si="174"/>
        <v>1609.4</v>
      </c>
      <c r="BJ395" s="8">
        <f t="shared" si="175"/>
        <v>15</v>
      </c>
      <c r="BK395" s="8"/>
      <c r="BM395" s="11">
        <f t="shared" si="176"/>
        <v>45313</v>
      </c>
      <c r="BN395" s="8">
        <f t="shared" si="177"/>
        <v>1198</v>
      </c>
      <c r="BO395" s="8">
        <f t="shared" si="178"/>
        <v>159162.96999999997</v>
      </c>
      <c r="BP395" s="8">
        <f t="shared" si="179"/>
        <v>681.88</v>
      </c>
      <c r="BQ395" s="8">
        <f t="shared" si="180"/>
        <v>0</v>
      </c>
      <c r="BR395" s="8">
        <f t="shared" si="181"/>
        <v>3519.95</v>
      </c>
      <c r="BS395" s="8">
        <f t="shared" si="182"/>
        <v>4</v>
      </c>
      <c r="BT395" s="8"/>
      <c r="BV395" s="11">
        <f t="shared" si="183"/>
        <v>45313</v>
      </c>
      <c r="BW395" s="8">
        <f t="shared" si="184"/>
        <v>444</v>
      </c>
      <c r="BX395" s="8">
        <f t="shared" si="185"/>
        <v>36030.509999999995</v>
      </c>
      <c r="BY395" s="8">
        <f t="shared" si="186"/>
        <v>390</v>
      </c>
      <c r="BZ395" s="8">
        <f t="shared" si="187"/>
        <v>0</v>
      </c>
      <c r="CA395" s="8">
        <f t="shared" si="188"/>
        <v>469</v>
      </c>
      <c r="CB395" s="8">
        <f t="shared" si="189"/>
        <v>0</v>
      </c>
      <c r="CC395" s="8"/>
      <c r="CE395" s="11">
        <f t="shared" si="190"/>
        <v>45313</v>
      </c>
      <c r="CF395" s="8">
        <f t="shared" si="191"/>
        <v>663</v>
      </c>
      <c r="CG395" s="8">
        <f t="shared" si="192"/>
        <v>80562.86</v>
      </c>
      <c r="CH395" s="8">
        <f t="shared" si="193"/>
        <v>1127.5</v>
      </c>
      <c r="CI395" s="8">
        <f t="shared" si="194"/>
        <v>0</v>
      </c>
      <c r="CJ395" s="8">
        <f t="shared" si="195"/>
        <v>0</v>
      </c>
      <c r="CK395" s="8">
        <f t="shared" si="196"/>
        <v>19</v>
      </c>
      <c r="CL395" s="8"/>
      <c r="CN395" s="11">
        <f t="shared" si="197"/>
        <v>45313</v>
      </c>
      <c r="CO395" s="8">
        <f t="shared" si="198"/>
        <v>1020</v>
      </c>
      <c r="CP395" s="8">
        <f t="shared" si="199"/>
        <v>93071.910000000018</v>
      </c>
      <c r="CQ395" s="8">
        <f t="shared" si="200"/>
        <v>1105.6199999999999</v>
      </c>
      <c r="CR395" s="8">
        <f t="shared" si="201"/>
        <v>6396.73</v>
      </c>
      <c r="CS395" s="8">
        <f t="shared" si="202"/>
        <v>670</v>
      </c>
      <c r="CT395" s="8">
        <f t="shared" si="203"/>
        <v>69</v>
      </c>
      <c r="CU395" s="8"/>
      <c r="CW395" s="11">
        <f t="shared" si="204"/>
        <v>45313</v>
      </c>
      <c r="CX395" s="8">
        <f t="shared" si="205"/>
        <v>242</v>
      </c>
      <c r="CY395" s="8">
        <f t="shared" si="206"/>
        <v>18380.810000000001</v>
      </c>
      <c r="CZ395" s="8">
        <f t="shared" si="207"/>
        <v>0</v>
      </c>
      <c r="DA395" s="8">
        <f t="shared" si="208"/>
        <v>71.5</v>
      </c>
      <c r="DB395" s="8">
        <f t="shared" si="209"/>
        <v>809.52</v>
      </c>
      <c r="DC395" s="8">
        <f t="shared" si="210"/>
        <v>4</v>
      </c>
      <c r="DD395" s="8"/>
      <c r="DF395" s="11">
        <f t="shared" si="211"/>
        <v>45313</v>
      </c>
      <c r="DG395" s="8">
        <f t="shared" si="217"/>
        <v>0</v>
      </c>
      <c r="DH395" s="8">
        <f t="shared" si="217"/>
        <v>0</v>
      </c>
      <c r="DI395" s="8">
        <f t="shared" si="217"/>
        <v>0</v>
      </c>
      <c r="DJ395" s="8">
        <f t="shared" si="217"/>
        <v>0</v>
      </c>
      <c r="DK395" s="8">
        <f t="shared" si="217"/>
        <v>0</v>
      </c>
      <c r="DL395" s="8">
        <f t="shared" si="217"/>
        <v>0</v>
      </c>
      <c r="DM395" s="8"/>
      <c r="DO395" s="11">
        <f t="shared" si="213"/>
        <v>45313</v>
      </c>
      <c r="DP395" s="8">
        <f t="shared" si="218"/>
        <v>0</v>
      </c>
      <c r="DQ395" s="8">
        <f t="shared" si="218"/>
        <v>0</v>
      </c>
      <c r="DR395" s="8">
        <f t="shared" si="218"/>
        <v>0</v>
      </c>
      <c r="DS395" s="8">
        <f t="shared" si="218"/>
        <v>0</v>
      </c>
      <c r="DT395" s="8">
        <f t="shared" si="218"/>
        <v>0</v>
      </c>
      <c r="DU395" s="8">
        <f t="shared" si="218"/>
        <v>0</v>
      </c>
      <c r="DV395" s="8"/>
      <c r="DX395" s="11">
        <f t="shared" si="215"/>
        <v>45313</v>
      </c>
      <c r="DY395" s="8">
        <f t="shared" si="219"/>
        <v>0</v>
      </c>
      <c r="DZ395" s="8">
        <f t="shared" si="219"/>
        <v>0</v>
      </c>
      <c r="EA395" s="8">
        <f t="shared" si="219"/>
        <v>0</v>
      </c>
      <c r="EB395" s="8">
        <f t="shared" si="219"/>
        <v>0</v>
      </c>
      <c r="EC395" s="8">
        <f t="shared" si="219"/>
        <v>0</v>
      </c>
      <c r="ED395" s="8">
        <f t="shared" si="219"/>
        <v>0</v>
      </c>
      <c r="EE395" s="8"/>
    </row>
    <row r="396" spans="2:135" x14ac:dyDescent="0.3">
      <c r="B396" s="11">
        <f t="shared" si="127"/>
        <v>45314</v>
      </c>
      <c r="C396" s="8">
        <f t="shared" si="128"/>
        <v>747</v>
      </c>
      <c r="D396" s="8">
        <f t="shared" si="129"/>
        <v>96365.14</v>
      </c>
      <c r="E396" s="8">
        <f t="shared" si="130"/>
        <v>0</v>
      </c>
      <c r="F396" s="8">
        <f t="shared" si="131"/>
        <v>429</v>
      </c>
      <c r="G396" s="8">
        <f t="shared" si="132"/>
        <v>247.23000000000002</v>
      </c>
      <c r="H396" s="8">
        <f t="shared" si="133"/>
        <v>11</v>
      </c>
      <c r="I396" s="8"/>
      <c r="K396" s="11">
        <f t="shared" si="134"/>
        <v>45314</v>
      </c>
      <c r="L396" s="8">
        <f t="shared" si="135"/>
        <v>526</v>
      </c>
      <c r="M396" s="8">
        <f t="shared" si="136"/>
        <v>70357.570000000007</v>
      </c>
      <c r="N396" s="8">
        <f t="shared" si="137"/>
        <v>258.95</v>
      </c>
      <c r="O396" s="8">
        <f t="shared" si="138"/>
        <v>0</v>
      </c>
      <c r="P396" s="8">
        <f t="shared" si="139"/>
        <v>272.07</v>
      </c>
      <c r="Q396" s="8">
        <f t="shared" si="140"/>
        <v>1</v>
      </c>
      <c r="R396" s="8"/>
      <c r="T396" s="11">
        <f t="shared" si="141"/>
        <v>45314</v>
      </c>
      <c r="U396" s="8">
        <f t="shared" si="142"/>
        <v>417</v>
      </c>
      <c r="V396" s="8">
        <f t="shared" si="143"/>
        <v>42169.210000000006</v>
      </c>
      <c r="W396" s="8">
        <f t="shared" si="144"/>
        <v>0</v>
      </c>
      <c r="X396" s="8">
        <f t="shared" si="145"/>
        <v>0</v>
      </c>
      <c r="Y396" s="8">
        <f t="shared" si="146"/>
        <v>900.45</v>
      </c>
      <c r="Z396" s="8">
        <f t="shared" si="147"/>
        <v>0</v>
      </c>
      <c r="AA396" s="8"/>
      <c r="AC396" s="11">
        <f t="shared" si="148"/>
        <v>45314</v>
      </c>
      <c r="AD396" s="8">
        <f t="shared" si="149"/>
        <v>891</v>
      </c>
      <c r="AE396" s="8">
        <f t="shared" si="150"/>
        <v>102755.35</v>
      </c>
      <c r="AF396" s="8">
        <f t="shared" si="151"/>
        <v>866.22</v>
      </c>
      <c r="AG396" s="8">
        <f t="shared" si="152"/>
        <v>0</v>
      </c>
      <c r="AH396" s="8">
        <f t="shared" si="153"/>
        <v>5.3399999999999253</v>
      </c>
      <c r="AI396" s="8">
        <f t="shared" si="154"/>
        <v>12</v>
      </c>
      <c r="AJ396" s="8"/>
      <c r="AL396" s="11">
        <f t="shared" si="155"/>
        <v>45314</v>
      </c>
      <c r="AM396" s="8">
        <f t="shared" si="156"/>
        <v>803</v>
      </c>
      <c r="AN396" s="8">
        <f t="shared" si="157"/>
        <v>104178.92000000003</v>
      </c>
      <c r="AO396" s="8">
        <f t="shared" si="158"/>
        <v>290.58999999999992</v>
      </c>
      <c r="AP396" s="8">
        <f t="shared" si="159"/>
        <v>0</v>
      </c>
      <c r="AQ396" s="8">
        <f t="shared" si="160"/>
        <v>1513.1599999999999</v>
      </c>
      <c r="AR396" s="8">
        <f t="shared" si="161"/>
        <v>8</v>
      </c>
      <c r="AS396" s="8"/>
      <c r="AU396" s="11">
        <f t="shared" si="162"/>
        <v>45314</v>
      </c>
      <c r="AV396" s="8">
        <f t="shared" si="163"/>
        <v>1117</v>
      </c>
      <c r="AW396" s="8">
        <f t="shared" si="164"/>
        <v>93259.639999999985</v>
      </c>
      <c r="AX396" s="8">
        <f t="shared" si="165"/>
        <v>0</v>
      </c>
      <c r="AY396" s="8">
        <f t="shared" si="166"/>
        <v>570.59</v>
      </c>
      <c r="AZ396" s="8">
        <f t="shared" si="167"/>
        <v>-431.11000000000007</v>
      </c>
      <c r="BA396" s="8">
        <f t="shared" si="168"/>
        <v>8</v>
      </c>
      <c r="BB396" s="8"/>
      <c r="BD396" s="11">
        <f t="shared" si="169"/>
        <v>45314</v>
      </c>
      <c r="BE396" s="8">
        <f t="shared" si="170"/>
        <v>1019</v>
      </c>
      <c r="BF396" s="8">
        <f t="shared" si="171"/>
        <v>128410.90999999997</v>
      </c>
      <c r="BG396" s="8">
        <f t="shared" si="172"/>
        <v>618.36000000000013</v>
      </c>
      <c r="BH396" s="8">
        <f t="shared" si="173"/>
        <v>0</v>
      </c>
      <c r="BI396" s="8">
        <f t="shared" si="174"/>
        <v>1658.5</v>
      </c>
      <c r="BJ396" s="8">
        <f t="shared" si="175"/>
        <v>15</v>
      </c>
      <c r="BK396" s="8"/>
      <c r="BM396" s="11">
        <f t="shared" si="176"/>
        <v>45314</v>
      </c>
      <c r="BN396" s="8">
        <f t="shared" si="177"/>
        <v>1249</v>
      </c>
      <c r="BO396" s="8">
        <f t="shared" si="178"/>
        <v>166014.24999999997</v>
      </c>
      <c r="BP396" s="8">
        <f t="shared" si="179"/>
        <v>722.35</v>
      </c>
      <c r="BQ396" s="8">
        <f t="shared" si="180"/>
        <v>0</v>
      </c>
      <c r="BR396" s="8">
        <f t="shared" si="181"/>
        <v>3746.16</v>
      </c>
      <c r="BS396" s="8">
        <f t="shared" si="182"/>
        <v>5</v>
      </c>
      <c r="BT396" s="8"/>
      <c r="BV396" s="11">
        <f t="shared" si="183"/>
        <v>45314</v>
      </c>
      <c r="BW396" s="8">
        <f t="shared" si="184"/>
        <v>468</v>
      </c>
      <c r="BX396" s="8">
        <f t="shared" si="185"/>
        <v>37880.829999999994</v>
      </c>
      <c r="BY396" s="8">
        <f t="shared" si="186"/>
        <v>412</v>
      </c>
      <c r="BZ396" s="8">
        <f t="shared" si="187"/>
        <v>0</v>
      </c>
      <c r="CA396" s="8">
        <f t="shared" si="188"/>
        <v>469</v>
      </c>
      <c r="CB396" s="8">
        <f t="shared" si="189"/>
        <v>0</v>
      </c>
      <c r="CC396" s="8"/>
      <c r="CE396" s="11">
        <f t="shared" si="190"/>
        <v>45314</v>
      </c>
      <c r="CF396" s="8">
        <f t="shared" si="191"/>
        <v>696</v>
      </c>
      <c r="CG396" s="8">
        <f t="shared" si="192"/>
        <v>84556.34</v>
      </c>
      <c r="CH396" s="8">
        <f t="shared" si="193"/>
        <v>1162.5</v>
      </c>
      <c r="CI396" s="8">
        <f t="shared" si="194"/>
        <v>0</v>
      </c>
      <c r="CJ396" s="8">
        <f t="shared" si="195"/>
        <v>0</v>
      </c>
      <c r="CK396" s="8">
        <f t="shared" si="196"/>
        <v>20</v>
      </c>
      <c r="CL396" s="8"/>
      <c r="CN396" s="11">
        <f t="shared" si="197"/>
        <v>45314</v>
      </c>
      <c r="CO396" s="8">
        <f t="shared" si="198"/>
        <v>1101</v>
      </c>
      <c r="CP396" s="8">
        <f t="shared" si="199"/>
        <v>100537.39000000001</v>
      </c>
      <c r="CQ396" s="8">
        <f t="shared" si="200"/>
        <v>1157.1199999999999</v>
      </c>
      <c r="CR396" s="8">
        <f t="shared" si="201"/>
        <v>7028.4599999999991</v>
      </c>
      <c r="CS396" s="8">
        <f t="shared" si="202"/>
        <v>695</v>
      </c>
      <c r="CT396" s="8">
        <f t="shared" si="203"/>
        <v>70</v>
      </c>
      <c r="CU396" s="8"/>
      <c r="CW396" s="11">
        <f t="shared" si="204"/>
        <v>45314</v>
      </c>
      <c r="CX396" s="8">
        <f t="shared" si="205"/>
        <v>253</v>
      </c>
      <c r="CY396" s="8">
        <f t="shared" si="206"/>
        <v>19094.02</v>
      </c>
      <c r="CZ396" s="8">
        <f t="shared" si="207"/>
        <v>0</v>
      </c>
      <c r="DA396" s="8">
        <f t="shared" si="208"/>
        <v>75.5</v>
      </c>
      <c r="DB396" s="8">
        <f t="shared" si="209"/>
        <v>809.52</v>
      </c>
      <c r="DC396" s="8">
        <f t="shared" si="210"/>
        <v>4</v>
      </c>
      <c r="DD396" s="8"/>
      <c r="DF396" s="11">
        <f t="shared" si="211"/>
        <v>45314</v>
      </c>
      <c r="DG396" s="8">
        <f t="shared" si="217"/>
        <v>0</v>
      </c>
      <c r="DH396" s="8">
        <f t="shared" si="217"/>
        <v>0</v>
      </c>
      <c r="DI396" s="8">
        <f t="shared" si="217"/>
        <v>0</v>
      </c>
      <c r="DJ396" s="8">
        <f t="shared" si="217"/>
        <v>0</v>
      </c>
      <c r="DK396" s="8">
        <f t="shared" si="217"/>
        <v>0</v>
      </c>
      <c r="DL396" s="8">
        <f t="shared" si="217"/>
        <v>0</v>
      </c>
      <c r="DM396" s="8"/>
      <c r="DO396" s="11">
        <f t="shared" si="213"/>
        <v>45314</v>
      </c>
      <c r="DP396" s="8">
        <f t="shared" si="218"/>
        <v>0</v>
      </c>
      <c r="DQ396" s="8">
        <f t="shared" si="218"/>
        <v>0</v>
      </c>
      <c r="DR396" s="8">
        <f t="shared" si="218"/>
        <v>0</v>
      </c>
      <c r="DS396" s="8">
        <f t="shared" si="218"/>
        <v>0</v>
      </c>
      <c r="DT396" s="8">
        <f t="shared" si="218"/>
        <v>0</v>
      </c>
      <c r="DU396" s="8">
        <f t="shared" si="218"/>
        <v>0</v>
      </c>
      <c r="DV396" s="8"/>
      <c r="DX396" s="11">
        <f t="shared" si="215"/>
        <v>45314</v>
      </c>
      <c r="DY396" s="8">
        <f t="shared" si="219"/>
        <v>0</v>
      </c>
      <c r="DZ396" s="8">
        <f t="shared" si="219"/>
        <v>0</v>
      </c>
      <c r="EA396" s="8">
        <f t="shared" si="219"/>
        <v>0</v>
      </c>
      <c r="EB396" s="8">
        <f t="shared" si="219"/>
        <v>0</v>
      </c>
      <c r="EC396" s="8">
        <f t="shared" si="219"/>
        <v>0</v>
      </c>
      <c r="ED396" s="8">
        <f t="shared" si="219"/>
        <v>0</v>
      </c>
      <c r="EE396" s="8"/>
    </row>
    <row r="397" spans="2:135" x14ac:dyDescent="0.3">
      <c r="B397" s="11">
        <f t="shared" si="127"/>
        <v>45315</v>
      </c>
      <c r="C397" s="8">
        <f t="shared" si="128"/>
        <v>789</v>
      </c>
      <c r="D397" s="8">
        <f t="shared" si="129"/>
        <v>102355.92</v>
      </c>
      <c r="E397" s="8">
        <f t="shared" si="130"/>
        <v>0</v>
      </c>
      <c r="F397" s="8">
        <f t="shared" si="131"/>
        <v>437</v>
      </c>
      <c r="G397" s="8">
        <f t="shared" si="132"/>
        <v>483.70000000000005</v>
      </c>
      <c r="H397" s="8">
        <f t="shared" si="133"/>
        <v>11</v>
      </c>
      <c r="I397" s="8"/>
      <c r="K397" s="11">
        <f t="shared" si="134"/>
        <v>45315</v>
      </c>
      <c r="L397" s="8">
        <f t="shared" si="135"/>
        <v>573</v>
      </c>
      <c r="M397" s="8">
        <f t="shared" si="136"/>
        <v>76401.930000000008</v>
      </c>
      <c r="N397" s="8">
        <f t="shared" si="137"/>
        <v>295.73</v>
      </c>
      <c r="O397" s="8">
        <f t="shared" si="138"/>
        <v>0</v>
      </c>
      <c r="P397" s="8">
        <f t="shared" si="139"/>
        <v>277.02</v>
      </c>
      <c r="Q397" s="8">
        <f t="shared" si="140"/>
        <v>1</v>
      </c>
      <c r="R397" s="8"/>
      <c r="T397" s="11">
        <f t="shared" si="141"/>
        <v>45315</v>
      </c>
      <c r="U397" s="8">
        <f t="shared" si="142"/>
        <v>434</v>
      </c>
      <c r="V397" s="8">
        <f t="shared" si="143"/>
        <v>43784.23</v>
      </c>
      <c r="W397" s="8">
        <f t="shared" si="144"/>
        <v>0</v>
      </c>
      <c r="X397" s="8">
        <f t="shared" si="145"/>
        <v>0</v>
      </c>
      <c r="Y397" s="8">
        <f t="shared" si="146"/>
        <v>907.2</v>
      </c>
      <c r="Z397" s="8">
        <f t="shared" si="147"/>
        <v>0</v>
      </c>
      <c r="AA397" s="8"/>
      <c r="AC397" s="11">
        <f t="shared" si="148"/>
        <v>45315</v>
      </c>
      <c r="AD397" s="8">
        <f t="shared" si="149"/>
        <v>946</v>
      </c>
      <c r="AE397" s="8">
        <f t="shared" si="150"/>
        <v>108828.15000000001</v>
      </c>
      <c r="AF397" s="8">
        <f t="shared" si="151"/>
        <v>912.49</v>
      </c>
      <c r="AG397" s="8">
        <f t="shared" si="152"/>
        <v>0</v>
      </c>
      <c r="AH397" s="8">
        <f t="shared" si="153"/>
        <v>231.70999999999992</v>
      </c>
      <c r="AI397" s="8">
        <f t="shared" si="154"/>
        <v>12</v>
      </c>
      <c r="AJ397" s="8"/>
      <c r="AL397" s="11">
        <f t="shared" si="155"/>
        <v>45315</v>
      </c>
      <c r="AM397" s="8">
        <f t="shared" si="156"/>
        <v>859</v>
      </c>
      <c r="AN397" s="8">
        <f t="shared" si="157"/>
        <v>111304.61000000003</v>
      </c>
      <c r="AO397" s="8">
        <f t="shared" si="158"/>
        <v>302.61999999999989</v>
      </c>
      <c r="AP397" s="8">
        <f t="shared" si="159"/>
        <v>0</v>
      </c>
      <c r="AQ397" s="8">
        <f t="shared" si="160"/>
        <v>1679.7199999999998</v>
      </c>
      <c r="AR397" s="8">
        <f t="shared" si="161"/>
        <v>8</v>
      </c>
      <c r="AS397" s="8"/>
      <c r="AU397" s="11">
        <f t="shared" si="162"/>
        <v>45315</v>
      </c>
      <c r="AV397" s="8">
        <f t="shared" si="163"/>
        <v>1159</v>
      </c>
      <c r="AW397" s="8">
        <f t="shared" si="164"/>
        <v>96932.099999999991</v>
      </c>
      <c r="AX397" s="8">
        <f t="shared" si="165"/>
        <v>0</v>
      </c>
      <c r="AY397" s="8">
        <f t="shared" si="166"/>
        <v>602.59</v>
      </c>
      <c r="AZ397" s="8">
        <f t="shared" si="167"/>
        <v>-431.11000000000007</v>
      </c>
      <c r="BA397" s="8">
        <f t="shared" si="168"/>
        <v>8</v>
      </c>
      <c r="BB397" s="8"/>
      <c r="BD397" s="11">
        <f t="shared" si="169"/>
        <v>45315</v>
      </c>
      <c r="BE397" s="8">
        <f t="shared" si="170"/>
        <v>1075</v>
      </c>
      <c r="BF397" s="8">
        <f t="shared" si="171"/>
        <v>136515.20999999996</v>
      </c>
      <c r="BG397" s="8">
        <f t="shared" si="172"/>
        <v>630.36000000000013</v>
      </c>
      <c r="BH397" s="8">
        <f t="shared" si="173"/>
        <v>0</v>
      </c>
      <c r="BI397" s="8">
        <f t="shared" si="174"/>
        <v>1702.65</v>
      </c>
      <c r="BJ397" s="8">
        <f t="shared" si="175"/>
        <v>15</v>
      </c>
      <c r="BK397" s="8"/>
      <c r="BM397" s="11">
        <f t="shared" si="176"/>
        <v>45315</v>
      </c>
      <c r="BN397" s="8">
        <f t="shared" si="177"/>
        <v>1309</v>
      </c>
      <c r="BO397" s="8">
        <f t="shared" si="178"/>
        <v>177081.43999999997</v>
      </c>
      <c r="BP397" s="8">
        <f t="shared" si="179"/>
        <v>726.07</v>
      </c>
      <c r="BQ397" s="8">
        <f t="shared" si="180"/>
        <v>0</v>
      </c>
      <c r="BR397" s="8">
        <f t="shared" si="181"/>
        <v>3901.96</v>
      </c>
      <c r="BS397" s="8">
        <f t="shared" si="182"/>
        <v>5</v>
      </c>
      <c r="BT397" s="8"/>
      <c r="BV397" s="11">
        <f t="shared" si="183"/>
        <v>45315</v>
      </c>
      <c r="BW397" s="8">
        <f t="shared" si="184"/>
        <v>491</v>
      </c>
      <c r="BX397" s="8">
        <f t="shared" si="185"/>
        <v>39619.719999999994</v>
      </c>
      <c r="BY397" s="8">
        <f t="shared" si="186"/>
        <v>424</v>
      </c>
      <c r="BZ397" s="8">
        <f t="shared" si="187"/>
        <v>0</v>
      </c>
      <c r="CA397" s="8">
        <f t="shared" si="188"/>
        <v>469</v>
      </c>
      <c r="CB397" s="8">
        <f t="shared" si="189"/>
        <v>1</v>
      </c>
      <c r="CC397" s="8"/>
      <c r="CE397" s="11">
        <f t="shared" si="190"/>
        <v>45315</v>
      </c>
      <c r="CF397" s="8">
        <f t="shared" si="191"/>
        <v>727</v>
      </c>
      <c r="CG397" s="8">
        <f t="shared" si="192"/>
        <v>88269.37999999999</v>
      </c>
      <c r="CH397" s="8">
        <f t="shared" si="193"/>
        <v>1213</v>
      </c>
      <c r="CI397" s="8">
        <f t="shared" si="194"/>
        <v>0</v>
      </c>
      <c r="CJ397" s="8">
        <f t="shared" si="195"/>
        <v>0</v>
      </c>
      <c r="CK397" s="8">
        <f t="shared" si="196"/>
        <v>21</v>
      </c>
      <c r="CL397" s="8"/>
      <c r="CN397" s="11">
        <f t="shared" si="197"/>
        <v>45315</v>
      </c>
      <c r="CO397" s="8">
        <f t="shared" si="198"/>
        <v>1185</v>
      </c>
      <c r="CP397" s="8">
        <f t="shared" si="199"/>
        <v>108127.26000000001</v>
      </c>
      <c r="CQ397" s="8">
        <f t="shared" si="200"/>
        <v>1239.1699999999998</v>
      </c>
      <c r="CR397" s="8">
        <f t="shared" si="201"/>
        <v>7557.9299999999994</v>
      </c>
      <c r="CS397" s="8">
        <f t="shared" si="202"/>
        <v>1045</v>
      </c>
      <c r="CT397" s="8">
        <f t="shared" si="203"/>
        <v>73</v>
      </c>
      <c r="CU397" s="8"/>
      <c r="CW397" s="11">
        <f t="shared" si="204"/>
        <v>45315</v>
      </c>
      <c r="CX397" s="8">
        <f t="shared" si="205"/>
        <v>266</v>
      </c>
      <c r="CY397" s="8">
        <f t="shared" si="206"/>
        <v>19951.939999999999</v>
      </c>
      <c r="CZ397" s="8">
        <f t="shared" si="207"/>
        <v>0</v>
      </c>
      <c r="DA397" s="8">
        <f t="shared" si="208"/>
        <v>75.5</v>
      </c>
      <c r="DB397" s="8">
        <f t="shared" si="209"/>
        <v>809.52</v>
      </c>
      <c r="DC397" s="8">
        <f t="shared" si="210"/>
        <v>4</v>
      </c>
      <c r="DD397" s="8"/>
      <c r="DF397" s="11">
        <f t="shared" si="211"/>
        <v>45315</v>
      </c>
      <c r="DG397" s="8">
        <f t="shared" si="217"/>
        <v>0</v>
      </c>
      <c r="DH397" s="8">
        <f t="shared" si="217"/>
        <v>0</v>
      </c>
      <c r="DI397" s="8">
        <f t="shared" si="217"/>
        <v>0</v>
      </c>
      <c r="DJ397" s="8">
        <f t="shared" si="217"/>
        <v>0</v>
      </c>
      <c r="DK397" s="8">
        <f t="shared" si="217"/>
        <v>0</v>
      </c>
      <c r="DL397" s="8">
        <f t="shared" si="217"/>
        <v>0</v>
      </c>
      <c r="DM397" s="8"/>
      <c r="DO397" s="11">
        <f t="shared" si="213"/>
        <v>45315</v>
      </c>
      <c r="DP397" s="8">
        <f t="shared" si="218"/>
        <v>0</v>
      </c>
      <c r="DQ397" s="8">
        <f t="shared" si="218"/>
        <v>0</v>
      </c>
      <c r="DR397" s="8">
        <f t="shared" si="218"/>
        <v>0</v>
      </c>
      <c r="DS397" s="8">
        <f t="shared" si="218"/>
        <v>0</v>
      </c>
      <c r="DT397" s="8">
        <f t="shared" si="218"/>
        <v>0</v>
      </c>
      <c r="DU397" s="8">
        <f t="shared" si="218"/>
        <v>0</v>
      </c>
      <c r="DV397" s="8"/>
      <c r="DX397" s="11">
        <f t="shared" si="215"/>
        <v>45315</v>
      </c>
      <c r="DY397" s="8">
        <f t="shared" si="219"/>
        <v>0</v>
      </c>
      <c r="DZ397" s="8">
        <f t="shared" si="219"/>
        <v>0</v>
      </c>
      <c r="EA397" s="8">
        <f t="shared" si="219"/>
        <v>0</v>
      </c>
      <c r="EB397" s="8">
        <f t="shared" si="219"/>
        <v>0</v>
      </c>
      <c r="EC397" s="8">
        <f t="shared" si="219"/>
        <v>0</v>
      </c>
      <c r="ED397" s="8">
        <f t="shared" si="219"/>
        <v>0</v>
      </c>
      <c r="EE397" s="8"/>
    </row>
    <row r="398" spans="2:135" x14ac:dyDescent="0.3">
      <c r="B398" s="11">
        <f t="shared" si="127"/>
        <v>45316</v>
      </c>
      <c r="C398" s="8">
        <f t="shared" si="128"/>
        <v>829</v>
      </c>
      <c r="D398" s="8">
        <f t="shared" si="129"/>
        <v>107376.5</v>
      </c>
      <c r="E398" s="8">
        <f t="shared" si="130"/>
        <v>0</v>
      </c>
      <c r="F398" s="8">
        <f t="shared" si="131"/>
        <v>466</v>
      </c>
      <c r="G398" s="8">
        <f t="shared" si="132"/>
        <v>483.70000000000005</v>
      </c>
      <c r="H398" s="8">
        <f t="shared" si="133"/>
        <v>11</v>
      </c>
      <c r="I398" s="8"/>
      <c r="K398" s="11">
        <f t="shared" si="134"/>
        <v>45316</v>
      </c>
      <c r="L398" s="8">
        <f t="shared" si="135"/>
        <v>595</v>
      </c>
      <c r="M398" s="8">
        <f t="shared" si="136"/>
        <v>79322.180000000008</v>
      </c>
      <c r="N398" s="8">
        <f t="shared" si="137"/>
        <v>303.75</v>
      </c>
      <c r="O398" s="8">
        <f t="shared" si="138"/>
        <v>0</v>
      </c>
      <c r="P398" s="8">
        <f t="shared" si="139"/>
        <v>485.73</v>
      </c>
      <c r="Q398" s="8">
        <f t="shared" si="140"/>
        <v>1</v>
      </c>
      <c r="R398" s="8"/>
      <c r="T398" s="11">
        <f t="shared" si="141"/>
        <v>45316</v>
      </c>
      <c r="U398" s="8">
        <f t="shared" si="142"/>
        <v>452</v>
      </c>
      <c r="V398" s="8">
        <f t="shared" si="143"/>
        <v>45432.390000000007</v>
      </c>
      <c r="W398" s="8">
        <f t="shared" si="144"/>
        <v>0</v>
      </c>
      <c r="X398" s="8">
        <f t="shared" si="145"/>
        <v>0</v>
      </c>
      <c r="Y398" s="8">
        <f t="shared" si="146"/>
        <v>946.2</v>
      </c>
      <c r="Z398" s="8">
        <f t="shared" si="147"/>
        <v>0</v>
      </c>
      <c r="AA398" s="8"/>
      <c r="AC398" s="11">
        <f t="shared" si="148"/>
        <v>45316</v>
      </c>
      <c r="AD398" s="8">
        <f t="shared" si="149"/>
        <v>989</v>
      </c>
      <c r="AE398" s="8">
        <f t="shared" si="150"/>
        <v>113459.61000000002</v>
      </c>
      <c r="AF398" s="8">
        <f t="shared" si="151"/>
        <v>927.3</v>
      </c>
      <c r="AG398" s="8">
        <f t="shared" si="152"/>
        <v>0</v>
      </c>
      <c r="AH398" s="8">
        <f t="shared" si="153"/>
        <v>231.70999999999992</v>
      </c>
      <c r="AI398" s="8">
        <f t="shared" si="154"/>
        <v>12</v>
      </c>
      <c r="AJ398" s="8"/>
      <c r="AL398" s="11">
        <f t="shared" si="155"/>
        <v>45316</v>
      </c>
      <c r="AM398" s="8">
        <f t="shared" si="156"/>
        <v>867</v>
      </c>
      <c r="AN398" s="8">
        <f t="shared" si="157"/>
        <v>114551.73000000003</v>
      </c>
      <c r="AO398" s="8">
        <f t="shared" si="158"/>
        <v>315.57999999999987</v>
      </c>
      <c r="AP398" s="8">
        <f t="shared" si="159"/>
        <v>0</v>
      </c>
      <c r="AQ398" s="8">
        <f t="shared" si="160"/>
        <v>1829.7199999999998</v>
      </c>
      <c r="AR398" s="8">
        <f t="shared" si="161"/>
        <v>8</v>
      </c>
      <c r="AS398" s="8"/>
      <c r="AU398" s="11">
        <f t="shared" si="162"/>
        <v>45316</v>
      </c>
      <c r="AV398" s="8">
        <f t="shared" si="163"/>
        <v>1193</v>
      </c>
      <c r="AW398" s="8">
        <f t="shared" si="164"/>
        <v>99813.04</v>
      </c>
      <c r="AX398" s="8">
        <f t="shared" si="165"/>
        <v>0</v>
      </c>
      <c r="AY398" s="8">
        <f t="shared" si="166"/>
        <v>615.59</v>
      </c>
      <c r="AZ398" s="8">
        <f t="shared" si="167"/>
        <v>-361.08000000000004</v>
      </c>
      <c r="BA398" s="8">
        <f t="shared" si="168"/>
        <v>8</v>
      </c>
      <c r="BB398" s="8"/>
      <c r="BD398" s="11">
        <f t="shared" si="169"/>
        <v>45316</v>
      </c>
      <c r="BE398" s="8">
        <f t="shared" si="170"/>
        <v>1119</v>
      </c>
      <c r="BF398" s="8">
        <f t="shared" si="171"/>
        <v>142233.64999999997</v>
      </c>
      <c r="BG398" s="8">
        <f t="shared" si="172"/>
        <v>648.82000000000016</v>
      </c>
      <c r="BH398" s="8">
        <f t="shared" si="173"/>
        <v>0</v>
      </c>
      <c r="BI398" s="8">
        <f t="shared" si="174"/>
        <v>1746.8000000000002</v>
      </c>
      <c r="BJ398" s="8">
        <f t="shared" si="175"/>
        <v>15</v>
      </c>
      <c r="BK398" s="8"/>
      <c r="BM398" s="11">
        <f t="shared" si="176"/>
        <v>45316</v>
      </c>
      <c r="BN398" s="8">
        <f t="shared" si="177"/>
        <v>1368</v>
      </c>
      <c r="BO398" s="8">
        <f t="shared" si="178"/>
        <v>185497.8</v>
      </c>
      <c r="BP398" s="8">
        <f t="shared" si="179"/>
        <v>757.69</v>
      </c>
      <c r="BQ398" s="8">
        <f t="shared" si="180"/>
        <v>0</v>
      </c>
      <c r="BR398" s="8">
        <f t="shared" si="181"/>
        <v>4193.96</v>
      </c>
      <c r="BS398" s="8">
        <f t="shared" si="182"/>
        <v>6</v>
      </c>
      <c r="BT398" s="8"/>
      <c r="BV398" s="11">
        <f t="shared" si="183"/>
        <v>45316</v>
      </c>
      <c r="BW398" s="8">
        <f t="shared" si="184"/>
        <v>512</v>
      </c>
      <c r="BX398" s="8">
        <f t="shared" si="185"/>
        <v>41158.589999999997</v>
      </c>
      <c r="BY398" s="8">
        <f t="shared" si="186"/>
        <v>440</v>
      </c>
      <c r="BZ398" s="8">
        <f t="shared" si="187"/>
        <v>0</v>
      </c>
      <c r="CA398" s="8">
        <f t="shared" si="188"/>
        <v>469</v>
      </c>
      <c r="CB398" s="8">
        <f t="shared" si="189"/>
        <v>1</v>
      </c>
      <c r="CC398" s="8"/>
      <c r="CE398" s="11">
        <f t="shared" si="190"/>
        <v>45316</v>
      </c>
      <c r="CF398" s="8">
        <f t="shared" si="191"/>
        <v>765</v>
      </c>
      <c r="CG398" s="8">
        <f t="shared" si="192"/>
        <v>92599.169999999984</v>
      </c>
      <c r="CH398" s="8">
        <f t="shared" si="193"/>
        <v>1284.5</v>
      </c>
      <c r="CI398" s="8">
        <f t="shared" si="194"/>
        <v>0</v>
      </c>
      <c r="CJ398" s="8">
        <f t="shared" si="195"/>
        <v>0</v>
      </c>
      <c r="CK398" s="8">
        <f t="shared" si="196"/>
        <v>22</v>
      </c>
      <c r="CL398" s="8"/>
      <c r="CN398" s="11">
        <f t="shared" si="197"/>
        <v>45316</v>
      </c>
      <c r="CO398" s="8">
        <f t="shared" si="198"/>
        <v>1245</v>
      </c>
      <c r="CP398" s="8">
        <f t="shared" si="199"/>
        <v>113458.79000000001</v>
      </c>
      <c r="CQ398" s="8">
        <f t="shared" si="200"/>
        <v>1262.7099999999998</v>
      </c>
      <c r="CR398" s="8">
        <f t="shared" si="201"/>
        <v>8104.16</v>
      </c>
      <c r="CS398" s="8">
        <f t="shared" si="202"/>
        <v>1070</v>
      </c>
      <c r="CT398" s="8">
        <f t="shared" si="203"/>
        <v>77</v>
      </c>
      <c r="CU398" s="8"/>
      <c r="CW398" s="11">
        <f t="shared" si="204"/>
        <v>45316</v>
      </c>
      <c r="CX398" s="8">
        <f t="shared" si="205"/>
        <v>277</v>
      </c>
      <c r="CY398" s="8">
        <f t="shared" si="206"/>
        <v>20709.62</v>
      </c>
      <c r="CZ398" s="8">
        <f t="shared" si="207"/>
        <v>0</v>
      </c>
      <c r="DA398" s="8">
        <f t="shared" si="208"/>
        <v>77.5</v>
      </c>
      <c r="DB398" s="8">
        <f t="shared" si="209"/>
        <v>899.52</v>
      </c>
      <c r="DC398" s="8">
        <f t="shared" si="210"/>
        <v>4</v>
      </c>
      <c r="DD398" s="8"/>
      <c r="DF398" s="11">
        <f t="shared" si="211"/>
        <v>45316</v>
      </c>
      <c r="DG398" s="8">
        <f t="shared" si="217"/>
        <v>0</v>
      </c>
      <c r="DH398" s="8">
        <f t="shared" si="217"/>
        <v>0</v>
      </c>
      <c r="DI398" s="8">
        <f t="shared" si="217"/>
        <v>0</v>
      </c>
      <c r="DJ398" s="8">
        <f t="shared" si="217"/>
        <v>0</v>
      </c>
      <c r="DK398" s="8">
        <f t="shared" si="217"/>
        <v>0</v>
      </c>
      <c r="DL398" s="8">
        <f t="shared" si="217"/>
        <v>0</v>
      </c>
      <c r="DM398" s="8"/>
      <c r="DO398" s="11">
        <f t="shared" si="213"/>
        <v>45316</v>
      </c>
      <c r="DP398" s="8">
        <f t="shared" si="218"/>
        <v>0</v>
      </c>
      <c r="DQ398" s="8">
        <f t="shared" si="218"/>
        <v>0</v>
      </c>
      <c r="DR398" s="8">
        <f t="shared" si="218"/>
        <v>0</v>
      </c>
      <c r="DS398" s="8">
        <f t="shared" si="218"/>
        <v>0</v>
      </c>
      <c r="DT398" s="8">
        <f t="shared" si="218"/>
        <v>0</v>
      </c>
      <c r="DU398" s="8">
        <f t="shared" si="218"/>
        <v>0</v>
      </c>
      <c r="DV398" s="8"/>
      <c r="DX398" s="11">
        <f t="shared" si="215"/>
        <v>45316</v>
      </c>
      <c r="DY398" s="8">
        <f t="shared" si="219"/>
        <v>0</v>
      </c>
      <c r="DZ398" s="8">
        <f t="shared" si="219"/>
        <v>0</v>
      </c>
      <c r="EA398" s="8">
        <f t="shared" si="219"/>
        <v>0</v>
      </c>
      <c r="EB398" s="8">
        <f t="shared" si="219"/>
        <v>0</v>
      </c>
      <c r="EC398" s="8">
        <f t="shared" si="219"/>
        <v>0</v>
      </c>
      <c r="ED398" s="8">
        <f t="shared" si="219"/>
        <v>0</v>
      </c>
      <c r="EE398" s="8"/>
    </row>
    <row r="399" spans="2:135" x14ac:dyDescent="0.3">
      <c r="B399" s="11">
        <f t="shared" si="127"/>
        <v>45317</v>
      </c>
      <c r="C399" s="8">
        <f t="shared" si="128"/>
        <v>876</v>
      </c>
      <c r="D399" s="8">
        <f t="shared" si="129"/>
        <v>112662.39999999999</v>
      </c>
      <c r="E399" s="8">
        <f t="shared" si="130"/>
        <v>0</v>
      </c>
      <c r="F399" s="8">
        <f t="shared" si="131"/>
        <v>503</v>
      </c>
      <c r="G399" s="8">
        <f t="shared" si="132"/>
        <v>483.70000000000005</v>
      </c>
      <c r="H399" s="8">
        <f t="shared" si="133"/>
        <v>11</v>
      </c>
      <c r="I399" s="8"/>
      <c r="K399" s="11">
        <f t="shared" si="134"/>
        <v>45317</v>
      </c>
      <c r="L399" s="8">
        <f t="shared" si="135"/>
        <v>606</v>
      </c>
      <c r="M399" s="8">
        <f t="shared" si="136"/>
        <v>80923.670000000013</v>
      </c>
      <c r="N399" s="8">
        <f t="shared" si="137"/>
        <v>307.52</v>
      </c>
      <c r="O399" s="8">
        <f t="shared" si="138"/>
        <v>0</v>
      </c>
      <c r="P399" s="8">
        <f t="shared" si="139"/>
        <v>485.73</v>
      </c>
      <c r="Q399" s="8">
        <f t="shared" si="140"/>
        <v>1</v>
      </c>
      <c r="R399" s="8"/>
      <c r="T399" s="11">
        <f t="shared" si="141"/>
        <v>45317</v>
      </c>
      <c r="U399" s="8">
        <f t="shared" si="142"/>
        <v>464</v>
      </c>
      <c r="V399" s="8">
        <f t="shared" si="143"/>
        <v>46570.390000000007</v>
      </c>
      <c r="W399" s="8">
        <f t="shared" si="144"/>
        <v>0</v>
      </c>
      <c r="X399" s="8">
        <f t="shared" si="145"/>
        <v>0</v>
      </c>
      <c r="Y399" s="8">
        <f t="shared" si="146"/>
        <v>958.7</v>
      </c>
      <c r="Z399" s="8">
        <f t="shared" si="147"/>
        <v>0</v>
      </c>
      <c r="AA399" s="8"/>
      <c r="AC399" s="11">
        <f t="shared" si="148"/>
        <v>45317</v>
      </c>
      <c r="AD399" s="8">
        <f t="shared" si="149"/>
        <v>1022</v>
      </c>
      <c r="AE399" s="8">
        <f t="shared" si="150"/>
        <v>116757.26000000001</v>
      </c>
      <c r="AF399" s="8">
        <f t="shared" si="151"/>
        <v>949.51</v>
      </c>
      <c r="AG399" s="8">
        <f t="shared" si="152"/>
        <v>0</v>
      </c>
      <c r="AH399" s="8">
        <f t="shared" si="153"/>
        <v>266.38999999999993</v>
      </c>
      <c r="AI399" s="8">
        <f t="shared" si="154"/>
        <v>15</v>
      </c>
      <c r="AJ399" s="8"/>
      <c r="AL399" s="11">
        <f t="shared" si="155"/>
        <v>45317</v>
      </c>
      <c r="AM399" s="8">
        <f t="shared" si="156"/>
        <v>901</v>
      </c>
      <c r="AN399" s="8">
        <f t="shared" si="157"/>
        <v>118613.86000000003</v>
      </c>
      <c r="AO399" s="8">
        <f t="shared" si="158"/>
        <v>322.9899999999999</v>
      </c>
      <c r="AP399" s="8">
        <f t="shared" si="159"/>
        <v>0</v>
      </c>
      <c r="AQ399" s="8">
        <f t="shared" si="160"/>
        <v>1848.2699999999998</v>
      </c>
      <c r="AR399" s="8">
        <f t="shared" si="161"/>
        <v>8</v>
      </c>
      <c r="AS399" s="8"/>
      <c r="AU399" s="11">
        <f t="shared" si="162"/>
        <v>45317</v>
      </c>
      <c r="AV399" s="8">
        <f t="shared" si="163"/>
        <v>1222</v>
      </c>
      <c r="AW399" s="8">
        <f t="shared" si="164"/>
        <v>102341.95</v>
      </c>
      <c r="AX399" s="8">
        <f t="shared" si="165"/>
        <v>0</v>
      </c>
      <c r="AY399" s="8">
        <f t="shared" si="166"/>
        <v>664.05000000000007</v>
      </c>
      <c r="AZ399" s="8">
        <f t="shared" si="167"/>
        <v>-361.08000000000004</v>
      </c>
      <c r="BA399" s="8">
        <f t="shared" si="168"/>
        <v>8</v>
      </c>
      <c r="BB399" s="8"/>
      <c r="BD399" s="11">
        <f t="shared" si="169"/>
        <v>45317</v>
      </c>
      <c r="BE399" s="8">
        <f t="shared" si="170"/>
        <v>1171</v>
      </c>
      <c r="BF399" s="8">
        <f t="shared" si="171"/>
        <v>148523.12999999998</v>
      </c>
      <c r="BG399" s="8">
        <f t="shared" si="172"/>
        <v>659.9000000000002</v>
      </c>
      <c r="BH399" s="8">
        <f t="shared" si="173"/>
        <v>0</v>
      </c>
      <c r="BI399" s="8">
        <f t="shared" si="174"/>
        <v>1790.9500000000003</v>
      </c>
      <c r="BJ399" s="8">
        <f t="shared" si="175"/>
        <v>15</v>
      </c>
      <c r="BK399" s="8"/>
      <c r="BM399" s="11">
        <f t="shared" si="176"/>
        <v>45317</v>
      </c>
      <c r="BN399" s="8">
        <f t="shared" si="177"/>
        <v>1413</v>
      </c>
      <c r="BO399" s="8">
        <f t="shared" si="178"/>
        <v>191728.69999999998</v>
      </c>
      <c r="BP399" s="8">
        <f t="shared" si="179"/>
        <v>774.45</v>
      </c>
      <c r="BQ399" s="8">
        <f t="shared" si="180"/>
        <v>0</v>
      </c>
      <c r="BR399" s="8">
        <f t="shared" si="181"/>
        <v>4243.96</v>
      </c>
      <c r="BS399" s="8">
        <f t="shared" si="182"/>
        <v>7</v>
      </c>
      <c r="BT399" s="8"/>
      <c r="BV399" s="11">
        <f t="shared" si="183"/>
        <v>45317</v>
      </c>
      <c r="BW399" s="8">
        <f t="shared" si="184"/>
        <v>531</v>
      </c>
      <c r="BX399" s="8">
        <f t="shared" si="185"/>
        <v>42704.53</v>
      </c>
      <c r="BY399" s="8">
        <f t="shared" si="186"/>
        <v>455</v>
      </c>
      <c r="BZ399" s="8">
        <f t="shared" si="187"/>
        <v>0</v>
      </c>
      <c r="CA399" s="8">
        <f t="shared" si="188"/>
        <v>469</v>
      </c>
      <c r="CB399" s="8">
        <f t="shared" si="189"/>
        <v>1</v>
      </c>
      <c r="CC399" s="8"/>
      <c r="CE399" s="11">
        <f t="shared" si="190"/>
        <v>45317</v>
      </c>
      <c r="CF399" s="8">
        <f t="shared" si="191"/>
        <v>778</v>
      </c>
      <c r="CG399" s="8">
        <f t="shared" si="192"/>
        <v>94112.909999999989</v>
      </c>
      <c r="CH399" s="8">
        <f t="shared" si="193"/>
        <v>1299</v>
      </c>
      <c r="CI399" s="8">
        <f t="shared" si="194"/>
        <v>0</v>
      </c>
      <c r="CJ399" s="8">
        <f t="shared" si="195"/>
        <v>0</v>
      </c>
      <c r="CK399" s="8">
        <f t="shared" si="196"/>
        <v>23</v>
      </c>
      <c r="CL399" s="8"/>
      <c r="CN399" s="11">
        <f t="shared" si="197"/>
        <v>45317</v>
      </c>
      <c r="CO399" s="8">
        <f t="shared" si="198"/>
        <v>1304</v>
      </c>
      <c r="CP399" s="8">
        <f t="shared" si="199"/>
        <v>118783.13</v>
      </c>
      <c r="CQ399" s="8">
        <f t="shared" si="200"/>
        <v>1274.7099999999998</v>
      </c>
      <c r="CR399" s="8">
        <f t="shared" si="201"/>
        <v>8705.369999999999</v>
      </c>
      <c r="CS399" s="8">
        <f t="shared" si="202"/>
        <v>1155</v>
      </c>
      <c r="CT399" s="8">
        <f t="shared" si="203"/>
        <v>82</v>
      </c>
      <c r="CU399" s="8"/>
      <c r="CW399" s="11">
        <f t="shared" si="204"/>
        <v>45317</v>
      </c>
      <c r="CX399" s="8">
        <f t="shared" si="205"/>
        <v>285</v>
      </c>
      <c r="CY399" s="8">
        <f t="shared" si="206"/>
        <v>21252.98</v>
      </c>
      <c r="CZ399" s="8">
        <f t="shared" si="207"/>
        <v>0</v>
      </c>
      <c r="DA399" s="8">
        <f t="shared" si="208"/>
        <v>77.5</v>
      </c>
      <c r="DB399" s="8">
        <f t="shared" si="209"/>
        <v>929.52</v>
      </c>
      <c r="DC399" s="8">
        <f t="shared" si="210"/>
        <v>4</v>
      </c>
      <c r="DD399" s="8"/>
      <c r="DF399" s="11">
        <f t="shared" si="211"/>
        <v>45317</v>
      </c>
      <c r="DG399" s="8">
        <f t="shared" si="217"/>
        <v>0</v>
      </c>
      <c r="DH399" s="8">
        <f t="shared" si="217"/>
        <v>0</v>
      </c>
      <c r="DI399" s="8">
        <f t="shared" si="217"/>
        <v>0</v>
      </c>
      <c r="DJ399" s="8">
        <f t="shared" si="217"/>
        <v>0</v>
      </c>
      <c r="DK399" s="8">
        <f t="shared" si="217"/>
        <v>0</v>
      </c>
      <c r="DL399" s="8">
        <f t="shared" si="217"/>
        <v>0</v>
      </c>
      <c r="DM399" s="8"/>
      <c r="DO399" s="11">
        <f t="shared" si="213"/>
        <v>45317</v>
      </c>
      <c r="DP399" s="8">
        <f t="shared" si="218"/>
        <v>0</v>
      </c>
      <c r="DQ399" s="8">
        <f t="shared" si="218"/>
        <v>0</v>
      </c>
      <c r="DR399" s="8">
        <f t="shared" si="218"/>
        <v>0</v>
      </c>
      <c r="DS399" s="8">
        <f t="shared" si="218"/>
        <v>0</v>
      </c>
      <c r="DT399" s="8">
        <f t="shared" si="218"/>
        <v>0</v>
      </c>
      <c r="DU399" s="8">
        <f t="shared" si="218"/>
        <v>0</v>
      </c>
      <c r="DV399" s="8"/>
      <c r="DX399" s="11">
        <f t="shared" si="215"/>
        <v>45317</v>
      </c>
      <c r="DY399" s="8">
        <f t="shared" si="219"/>
        <v>0</v>
      </c>
      <c r="DZ399" s="8">
        <f t="shared" si="219"/>
        <v>0</v>
      </c>
      <c r="EA399" s="8">
        <f t="shared" si="219"/>
        <v>0</v>
      </c>
      <c r="EB399" s="8">
        <f t="shared" si="219"/>
        <v>0</v>
      </c>
      <c r="EC399" s="8">
        <f t="shared" si="219"/>
        <v>0</v>
      </c>
      <c r="ED399" s="8">
        <f t="shared" si="219"/>
        <v>0</v>
      </c>
      <c r="EE399" s="8"/>
    </row>
    <row r="400" spans="2:135" x14ac:dyDescent="0.3">
      <c r="B400" s="11">
        <f t="shared" si="127"/>
        <v>45318</v>
      </c>
      <c r="C400" s="8">
        <f t="shared" si="128"/>
        <v>935</v>
      </c>
      <c r="D400" s="8">
        <f t="shared" si="129"/>
        <v>120177.40999999999</v>
      </c>
      <c r="E400" s="8">
        <f t="shared" si="130"/>
        <v>0</v>
      </c>
      <c r="F400" s="8">
        <f t="shared" si="131"/>
        <v>554</v>
      </c>
      <c r="G400" s="8">
        <f t="shared" si="132"/>
        <v>483.70000000000005</v>
      </c>
      <c r="H400" s="8">
        <f t="shared" si="133"/>
        <v>11</v>
      </c>
      <c r="I400" s="8"/>
      <c r="K400" s="11">
        <f t="shared" si="134"/>
        <v>45318</v>
      </c>
      <c r="L400" s="8">
        <f t="shared" si="135"/>
        <v>609</v>
      </c>
      <c r="M400" s="8">
        <f t="shared" si="136"/>
        <v>81320.99000000002</v>
      </c>
      <c r="N400" s="8">
        <f t="shared" si="137"/>
        <v>310.34999999999997</v>
      </c>
      <c r="O400" s="8">
        <f t="shared" si="138"/>
        <v>0</v>
      </c>
      <c r="P400" s="8">
        <f t="shared" si="139"/>
        <v>485.73</v>
      </c>
      <c r="Q400" s="8">
        <f t="shared" si="140"/>
        <v>1</v>
      </c>
      <c r="R400" s="8"/>
      <c r="T400" s="11">
        <f t="shared" si="141"/>
        <v>45318</v>
      </c>
      <c r="U400" s="8">
        <f t="shared" si="142"/>
        <v>474</v>
      </c>
      <c r="V400" s="8">
        <f t="shared" si="143"/>
        <v>47518.41</v>
      </c>
      <c r="W400" s="8">
        <f t="shared" si="144"/>
        <v>0</v>
      </c>
      <c r="X400" s="8">
        <f t="shared" si="145"/>
        <v>0</v>
      </c>
      <c r="Y400" s="8">
        <f t="shared" si="146"/>
        <v>980.7</v>
      </c>
      <c r="Z400" s="8">
        <f t="shared" si="147"/>
        <v>0</v>
      </c>
      <c r="AA400" s="8"/>
      <c r="AC400" s="11">
        <f t="shared" si="148"/>
        <v>45318</v>
      </c>
      <c r="AD400" s="8">
        <f t="shared" si="149"/>
        <v>1049</v>
      </c>
      <c r="AE400" s="8">
        <f t="shared" si="150"/>
        <v>119673.76000000001</v>
      </c>
      <c r="AF400" s="8">
        <f t="shared" si="151"/>
        <v>955.06</v>
      </c>
      <c r="AG400" s="8">
        <f t="shared" si="152"/>
        <v>0</v>
      </c>
      <c r="AH400" s="8">
        <f t="shared" si="153"/>
        <v>266.38999999999993</v>
      </c>
      <c r="AI400" s="8">
        <f t="shared" si="154"/>
        <v>18</v>
      </c>
      <c r="AJ400" s="8"/>
      <c r="AL400" s="11">
        <f t="shared" si="155"/>
        <v>45318</v>
      </c>
      <c r="AM400" s="8">
        <f t="shared" si="156"/>
        <v>928</v>
      </c>
      <c r="AN400" s="8">
        <f t="shared" si="157"/>
        <v>121857.54000000002</v>
      </c>
      <c r="AO400" s="8">
        <f t="shared" si="158"/>
        <v>332.24999999999989</v>
      </c>
      <c r="AP400" s="8">
        <f t="shared" si="159"/>
        <v>0</v>
      </c>
      <c r="AQ400" s="8">
        <f t="shared" si="160"/>
        <v>2144.1699999999996</v>
      </c>
      <c r="AR400" s="8">
        <f t="shared" si="161"/>
        <v>8</v>
      </c>
      <c r="AS400" s="8"/>
      <c r="AU400" s="11">
        <f t="shared" si="162"/>
        <v>45318</v>
      </c>
      <c r="AV400" s="8">
        <f t="shared" si="163"/>
        <v>1252</v>
      </c>
      <c r="AW400" s="8">
        <f t="shared" si="164"/>
        <v>104759.9</v>
      </c>
      <c r="AX400" s="8">
        <f t="shared" si="165"/>
        <v>0</v>
      </c>
      <c r="AY400" s="8">
        <f t="shared" si="166"/>
        <v>691.05000000000007</v>
      </c>
      <c r="AZ400" s="8">
        <f t="shared" si="167"/>
        <v>-361.08000000000004</v>
      </c>
      <c r="BA400" s="8">
        <f t="shared" si="168"/>
        <v>8</v>
      </c>
      <c r="BB400" s="8"/>
      <c r="BD400" s="11">
        <f t="shared" si="169"/>
        <v>45318</v>
      </c>
      <c r="BE400" s="8">
        <f t="shared" si="170"/>
        <v>1197</v>
      </c>
      <c r="BF400" s="8">
        <f t="shared" si="171"/>
        <v>151471.38999999998</v>
      </c>
      <c r="BG400" s="8">
        <f t="shared" si="172"/>
        <v>674.6600000000002</v>
      </c>
      <c r="BH400" s="8">
        <f t="shared" si="173"/>
        <v>0</v>
      </c>
      <c r="BI400" s="8">
        <f t="shared" si="174"/>
        <v>1835.1000000000004</v>
      </c>
      <c r="BJ400" s="8">
        <f t="shared" si="175"/>
        <v>15</v>
      </c>
      <c r="BK400" s="8"/>
      <c r="BM400" s="11">
        <f t="shared" si="176"/>
        <v>45318</v>
      </c>
      <c r="BN400" s="8">
        <f t="shared" si="177"/>
        <v>1477</v>
      </c>
      <c r="BO400" s="8">
        <f t="shared" si="178"/>
        <v>200649.99999999997</v>
      </c>
      <c r="BP400" s="8">
        <f t="shared" si="179"/>
        <v>827.94</v>
      </c>
      <c r="BQ400" s="8">
        <f t="shared" si="180"/>
        <v>0</v>
      </c>
      <c r="BR400" s="8">
        <f t="shared" si="181"/>
        <v>4293.96</v>
      </c>
      <c r="BS400" s="8">
        <f t="shared" si="182"/>
        <v>8</v>
      </c>
      <c r="BT400" s="8"/>
      <c r="BV400" s="11">
        <f t="shared" si="183"/>
        <v>45318</v>
      </c>
      <c r="BW400" s="8">
        <f t="shared" si="184"/>
        <v>551</v>
      </c>
      <c r="BX400" s="8">
        <f t="shared" si="185"/>
        <v>44303.86</v>
      </c>
      <c r="BY400" s="8">
        <f t="shared" si="186"/>
        <v>479.5</v>
      </c>
      <c r="BZ400" s="8">
        <f t="shared" si="187"/>
        <v>0</v>
      </c>
      <c r="CA400" s="8">
        <f t="shared" si="188"/>
        <v>539</v>
      </c>
      <c r="CB400" s="8">
        <f t="shared" si="189"/>
        <v>1</v>
      </c>
      <c r="CC400" s="8"/>
      <c r="CE400" s="11">
        <f t="shared" si="190"/>
        <v>45318</v>
      </c>
      <c r="CF400" s="8">
        <f t="shared" si="191"/>
        <v>794</v>
      </c>
      <c r="CG400" s="8">
        <f t="shared" si="192"/>
        <v>95995.4</v>
      </c>
      <c r="CH400" s="8">
        <f t="shared" si="193"/>
        <v>1307.5</v>
      </c>
      <c r="CI400" s="8">
        <f t="shared" si="194"/>
        <v>0</v>
      </c>
      <c r="CJ400" s="8">
        <f t="shared" si="195"/>
        <v>0</v>
      </c>
      <c r="CK400" s="8">
        <f t="shared" si="196"/>
        <v>23</v>
      </c>
      <c r="CL400" s="8"/>
      <c r="CN400" s="11">
        <f t="shared" si="197"/>
        <v>45318</v>
      </c>
      <c r="CO400" s="8">
        <f t="shared" si="198"/>
        <v>1387</v>
      </c>
      <c r="CP400" s="8">
        <f t="shared" si="199"/>
        <v>126027.93000000001</v>
      </c>
      <c r="CQ400" s="8">
        <f t="shared" si="200"/>
        <v>1354.2099999999998</v>
      </c>
      <c r="CR400" s="8">
        <f t="shared" si="201"/>
        <v>8705.369999999999</v>
      </c>
      <c r="CS400" s="8">
        <f t="shared" si="202"/>
        <v>1230</v>
      </c>
      <c r="CT400" s="8">
        <f t="shared" si="203"/>
        <v>85</v>
      </c>
      <c r="CU400" s="8"/>
      <c r="CW400" s="11">
        <f t="shared" si="204"/>
        <v>45318</v>
      </c>
      <c r="CX400" s="8">
        <f t="shared" si="205"/>
        <v>292</v>
      </c>
      <c r="CY400" s="8">
        <f t="shared" si="206"/>
        <v>21732.02</v>
      </c>
      <c r="CZ400" s="8">
        <f t="shared" si="207"/>
        <v>0</v>
      </c>
      <c r="DA400" s="8">
        <f t="shared" si="208"/>
        <v>77.5</v>
      </c>
      <c r="DB400" s="8">
        <f t="shared" si="209"/>
        <v>929.52</v>
      </c>
      <c r="DC400" s="8">
        <f t="shared" si="210"/>
        <v>4</v>
      </c>
      <c r="DD400" s="8"/>
      <c r="DF400" s="11">
        <f t="shared" si="211"/>
        <v>45318</v>
      </c>
      <c r="DG400" s="8">
        <f t="shared" si="217"/>
        <v>0</v>
      </c>
      <c r="DH400" s="8">
        <f t="shared" si="217"/>
        <v>0</v>
      </c>
      <c r="DI400" s="8">
        <f t="shared" si="217"/>
        <v>0</v>
      </c>
      <c r="DJ400" s="8">
        <f t="shared" si="217"/>
        <v>0</v>
      </c>
      <c r="DK400" s="8">
        <f t="shared" si="217"/>
        <v>0</v>
      </c>
      <c r="DL400" s="8">
        <f t="shared" si="217"/>
        <v>0</v>
      </c>
      <c r="DM400" s="8"/>
      <c r="DO400" s="11">
        <f t="shared" si="213"/>
        <v>45318</v>
      </c>
      <c r="DP400" s="8">
        <f t="shared" si="218"/>
        <v>0</v>
      </c>
      <c r="DQ400" s="8">
        <f t="shared" si="218"/>
        <v>0</v>
      </c>
      <c r="DR400" s="8">
        <f t="shared" si="218"/>
        <v>0</v>
      </c>
      <c r="DS400" s="8">
        <f t="shared" si="218"/>
        <v>0</v>
      </c>
      <c r="DT400" s="8">
        <f t="shared" si="218"/>
        <v>0</v>
      </c>
      <c r="DU400" s="8">
        <f t="shared" si="218"/>
        <v>0</v>
      </c>
      <c r="DV400" s="8"/>
      <c r="DX400" s="11">
        <f t="shared" si="215"/>
        <v>45318</v>
      </c>
      <c r="DY400" s="8">
        <f t="shared" si="219"/>
        <v>0</v>
      </c>
      <c r="DZ400" s="8">
        <f t="shared" si="219"/>
        <v>0</v>
      </c>
      <c r="EA400" s="8">
        <f t="shared" si="219"/>
        <v>0</v>
      </c>
      <c r="EB400" s="8">
        <f t="shared" si="219"/>
        <v>0</v>
      </c>
      <c r="EC400" s="8">
        <f t="shared" si="219"/>
        <v>0</v>
      </c>
      <c r="ED400" s="8">
        <f t="shared" si="219"/>
        <v>0</v>
      </c>
      <c r="EE400" s="8"/>
    </row>
    <row r="401" spans="2:135" x14ac:dyDescent="0.3">
      <c r="B401" s="11">
        <f t="shared" si="127"/>
        <v>45319</v>
      </c>
      <c r="C401" s="8">
        <f t="shared" si="128"/>
        <v>954</v>
      </c>
      <c r="D401" s="8">
        <f t="shared" si="129"/>
        <v>122400.84999999999</v>
      </c>
      <c r="E401" s="8">
        <f t="shared" si="130"/>
        <v>0</v>
      </c>
      <c r="F401" s="8">
        <f t="shared" si="131"/>
        <v>560</v>
      </c>
      <c r="G401" s="8">
        <f t="shared" si="132"/>
        <v>485.70000000000005</v>
      </c>
      <c r="H401" s="8">
        <f t="shared" si="133"/>
        <v>11</v>
      </c>
      <c r="I401" s="8"/>
      <c r="K401" s="11">
        <f t="shared" si="134"/>
        <v>45319</v>
      </c>
      <c r="L401" s="8">
        <f t="shared" si="135"/>
        <v>622</v>
      </c>
      <c r="M401" s="8">
        <f t="shared" si="136"/>
        <v>83089.070000000022</v>
      </c>
      <c r="N401" s="8">
        <f t="shared" si="137"/>
        <v>313.64999999999998</v>
      </c>
      <c r="O401" s="8">
        <f t="shared" si="138"/>
        <v>0</v>
      </c>
      <c r="P401" s="8">
        <f t="shared" si="139"/>
        <v>505.53000000000003</v>
      </c>
      <c r="Q401" s="8">
        <f t="shared" si="140"/>
        <v>1</v>
      </c>
      <c r="R401" s="8"/>
      <c r="T401" s="11">
        <f t="shared" si="141"/>
        <v>45319</v>
      </c>
      <c r="U401" s="8">
        <f t="shared" si="142"/>
        <v>483</v>
      </c>
      <c r="V401" s="8">
        <f t="shared" si="143"/>
        <v>48289.51</v>
      </c>
      <c r="W401" s="8">
        <f t="shared" si="144"/>
        <v>0</v>
      </c>
      <c r="X401" s="8">
        <f t="shared" si="145"/>
        <v>0</v>
      </c>
      <c r="Y401" s="8">
        <f t="shared" si="146"/>
        <v>986.2</v>
      </c>
      <c r="Z401" s="8">
        <f t="shared" si="147"/>
        <v>0</v>
      </c>
      <c r="AA401" s="8"/>
      <c r="AC401" s="11">
        <f t="shared" si="148"/>
        <v>45319</v>
      </c>
      <c r="AD401" s="8">
        <f t="shared" si="149"/>
        <v>1080</v>
      </c>
      <c r="AE401" s="8">
        <f t="shared" si="150"/>
        <v>122925.21</v>
      </c>
      <c r="AF401" s="8">
        <f t="shared" si="151"/>
        <v>991.16</v>
      </c>
      <c r="AG401" s="8">
        <f t="shared" si="152"/>
        <v>0</v>
      </c>
      <c r="AH401" s="8">
        <f t="shared" si="153"/>
        <v>266.38999999999993</v>
      </c>
      <c r="AI401" s="8">
        <f t="shared" si="154"/>
        <v>19</v>
      </c>
      <c r="AJ401" s="8"/>
      <c r="AL401" s="11">
        <f t="shared" si="155"/>
        <v>45319</v>
      </c>
      <c r="AM401" s="8">
        <f t="shared" si="156"/>
        <v>964</v>
      </c>
      <c r="AN401" s="8">
        <f t="shared" si="157"/>
        <v>125980.74000000002</v>
      </c>
      <c r="AO401" s="8">
        <f t="shared" si="158"/>
        <v>347.9799999999999</v>
      </c>
      <c r="AP401" s="8">
        <f t="shared" si="159"/>
        <v>0</v>
      </c>
      <c r="AQ401" s="8">
        <f t="shared" si="160"/>
        <v>2144.1699999999996</v>
      </c>
      <c r="AR401" s="8">
        <f t="shared" si="161"/>
        <v>8</v>
      </c>
      <c r="AS401" s="8"/>
      <c r="AU401" s="11">
        <f t="shared" si="162"/>
        <v>45319</v>
      </c>
      <c r="AV401" s="8">
        <f t="shared" si="163"/>
        <v>1278</v>
      </c>
      <c r="AW401" s="8">
        <f t="shared" si="164"/>
        <v>107010.51</v>
      </c>
      <c r="AX401" s="8">
        <f t="shared" si="165"/>
        <v>0</v>
      </c>
      <c r="AY401" s="8">
        <f t="shared" si="166"/>
        <v>716.05000000000007</v>
      </c>
      <c r="AZ401" s="8">
        <f t="shared" si="167"/>
        <v>-361.08000000000004</v>
      </c>
      <c r="BA401" s="8">
        <f t="shared" si="168"/>
        <v>8</v>
      </c>
      <c r="BB401" s="8"/>
      <c r="BD401" s="11">
        <f t="shared" si="169"/>
        <v>45319</v>
      </c>
      <c r="BE401" s="8">
        <f t="shared" si="170"/>
        <v>1221</v>
      </c>
      <c r="BF401" s="8">
        <f t="shared" si="171"/>
        <v>154280.09999999998</v>
      </c>
      <c r="BG401" s="8">
        <f t="shared" si="172"/>
        <v>711.60000000000014</v>
      </c>
      <c r="BH401" s="8">
        <f t="shared" si="173"/>
        <v>0</v>
      </c>
      <c r="BI401" s="8">
        <f t="shared" si="174"/>
        <v>1835.1000000000004</v>
      </c>
      <c r="BJ401" s="8">
        <f t="shared" si="175"/>
        <v>15</v>
      </c>
      <c r="BK401" s="8"/>
      <c r="BM401" s="11">
        <f t="shared" si="176"/>
        <v>45319</v>
      </c>
      <c r="BN401" s="8">
        <f t="shared" si="177"/>
        <v>1533</v>
      </c>
      <c r="BO401" s="8">
        <f t="shared" si="178"/>
        <v>207844.91999999998</v>
      </c>
      <c r="BP401" s="8">
        <f t="shared" si="179"/>
        <v>834.92000000000007</v>
      </c>
      <c r="BQ401" s="8">
        <f t="shared" si="180"/>
        <v>0</v>
      </c>
      <c r="BR401" s="8">
        <f t="shared" si="181"/>
        <v>4450.96</v>
      </c>
      <c r="BS401" s="8">
        <f t="shared" si="182"/>
        <v>9</v>
      </c>
      <c r="BT401" s="8"/>
      <c r="BV401" s="11">
        <f t="shared" si="183"/>
        <v>45319</v>
      </c>
      <c r="BW401" s="8">
        <f t="shared" si="184"/>
        <v>564</v>
      </c>
      <c r="BX401" s="8">
        <f t="shared" si="185"/>
        <v>45326.9</v>
      </c>
      <c r="BY401" s="8">
        <f t="shared" si="186"/>
        <v>521.5</v>
      </c>
      <c r="BZ401" s="8">
        <f t="shared" si="187"/>
        <v>0</v>
      </c>
      <c r="CA401" s="8">
        <f t="shared" si="188"/>
        <v>574</v>
      </c>
      <c r="CB401" s="8">
        <f t="shared" si="189"/>
        <v>1</v>
      </c>
      <c r="CC401" s="8"/>
      <c r="CE401" s="11">
        <f t="shared" si="190"/>
        <v>45319</v>
      </c>
      <c r="CF401" s="8">
        <f t="shared" si="191"/>
        <v>801</v>
      </c>
      <c r="CG401" s="8">
        <f t="shared" si="192"/>
        <v>96815.739999999991</v>
      </c>
      <c r="CH401" s="8">
        <f t="shared" si="193"/>
        <v>1307.5</v>
      </c>
      <c r="CI401" s="8">
        <f t="shared" si="194"/>
        <v>0</v>
      </c>
      <c r="CJ401" s="8">
        <f t="shared" si="195"/>
        <v>0</v>
      </c>
      <c r="CK401" s="8">
        <f t="shared" si="196"/>
        <v>23</v>
      </c>
      <c r="CL401" s="8"/>
      <c r="CN401" s="11">
        <f t="shared" si="197"/>
        <v>45319</v>
      </c>
      <c r="CO401" s="8">
        <f t="shared" si="198"/>
        <v>1429</v>
      </c>
      <c r="CP401" s="8">
        <f t="shared" si="199"/>
        <v>129738.73000000001</v>
      </c>
      <c r="CQ401" s="8">
        <f t="shared" si="200"/>
        <v>1373.2099999999998</v>
      </c>
      <c r="CR401" s="8">
        <f t="shared" si="201"/>
        <v>9160.5799999999981</v>
      </c>
      <c r="CS401" s="8">
        <f t="shared" si="202"/>
        <v>1255</v>
      </c>
      <c r="CT401" s="8">
        <f t="shared" si="203"/>
        <v>87</v>
      </c>
      <c r="CU401" s="8"/>
      <c r="CW401" s="11">
        <f t="shared" si="204"/>
        <v>45319</v>
      </c>
      <c r="CX401" s="8">
        <f t="shared" si="205"/>
        <v>301</v>
      </c>
      <c r="CY401" s="8">
        <f t="shared" si="206"/>
        <v>22347.360000000001</v>
      </c>
      <c r="CZ401" s="8">
        <f t="shared" si="207"/>
        <v>0</v>
      </c>
      <c r="DA401" s="8">
        <f t="shared" si="208"/>
        <v>77.5</v>
      </c>
      <c r="DB401" s="8">
        <f t="shared" si="209"/>
        <v>929.52</v>
      </c>
      <c r="DC401" s="8">
        <f t="shared" si="210"/>
        <v>4</v>
      </c>
      <c r="DD401" s="8"/>
      <c r="DF401" s="11">
        <f t="shared" si="211"/>
        <v>45319</v>
      </c>
      <c r="DG401" s="8">
        <f t="shared" si="217"/>
        <v>0</v>
      </c>
      <c r="DH401" s="8">
        <f t="shared" si="217"/>
        <v>0</v>
      </c>
      <c r="DI401" s="8">
        <f t="shared" si="217"/>
        <v>0</v>
      </c>
      <c r="DJ401" s="8">
        <f t="shared" si="217"/>
        <v>0</v>
      </c>
      <c r="DK401" s="8">
        <f t="shared" si="217"/>
        <v>0</v>
      </c>
      <c r="DL401" s="8">
        <f t="shared" si="217"/>
        <v>0</v>
      </c>
      <c r="DM401" s="8"/>
      <c r="DO401" s="11">
        <f t="shared" si="213"/>
        <v>45319</v>
      </c>
      <c r="DP401" s="8">
        <f t="shared" si="218"/>
        <v>0</v>
      </c>
      <c r="DQ401" s="8">
        <f t="shared" si="218"/>
        <v>0</v>
      </c>
      <c r="DR401" s="8">
        <f t="shared" si="218"/>
        <v>0</v>
      </c>
      <c r="DS401" s="8">
        <f t="shared" si="218"/>
        <v>0</v>
      </c>
      <c r="DT401" s="8">
        <f t="shared" si="218"/>
        <v>0</v>
      </c>
      <c r="DU401" s="8">
        <f t="shared" si="218"/>
        <v>0</v>
      </c>
      <c r="DV401" s="8"/>
      <c r="DX401" s="11">
        <f t="shared" si="215"/>
        <v>45319</v>
      </c>
      <c r="DY401" s="8">
        <f t="shared" si="219"/>
        <v>0</v>
      </c>
      <c r="DZ401" s="8">
        <f t="shared" si="219"/>
        <v>0</v>
      </c>
      <c r="EA401" s="8">
        <f t="shared" si="219"/>
        <v>0</v>
      </c>
      <c r="EB401" s="8">
        <f t="shared" si="219"/>
        <v>0</v>
      </c>
      <c r="EC401" s="8">
        <f t="shared" si="219"/>
        <v>0</v>
      </c>
      <c r="ED401" s="8">
        <f t="shared" si="219"/>
        <v>0</v>
      </c>
      <c r="EE401" s="8"/>
    </row>
    <row r="402" spans="2:135" x14ac:dyDescent="0.3">
      <c r="B402" s="11">
        <f t="shared" si="127"/>
        <v>45320</v>
      </c>
      <c r="C402" s="8">
        <f t="shared" si="128"/>
        <v>985</v>
      </c>
      <c r="D402" s="8">
        <f t="shared" si="129"/>
        <v>126326.67</v>
      </c>
      <c r="E402" s="8">
        <f t="shared" si="130"/>
        <v>0</v>
      </c>
      <c r="F402" s="8">
        <f t="shared" si="131"/>
        <v>617</v>
      </c>
      <c r="G402" s="8">
        <f t="shared" si="132"/>
        <v>485.70000000000005</v>
      </c>
      <c r="H402" s="8">
        <f t="shared" si="133"/>
        <v>11</v>
      </c>
      <c r="I402" s="8"/>
      <c r="K402" s="11">
        <f t="shared" si="134"/>
        <v>45320</v>
      </c>
      <c r="L402" s="8">
        <f t="shared" si="135"/>
        <v>644</v>
      </c>
      <c r="M402" s="8">
        <f t="shared" si="136"/>
        <v>86109.950000000026</v>
      </c>
      <c r="N402" s="8">
        <f t="shared" si="137"/>
        <v>321.42999999999995</v>
      </c>
      <c r="O402" s="8">
        <f t="shared" si="138"/>
        <v>0</v>
      </c>
      <c r="P402" s="8">
        <f t="shared" si="139"/>
        <v>505.53000000000003</v>
      </c>
      <c r="Q402" s="8">
        <f t="shared" si="140"/>
        <v>1</v>
      </c>
      <c r="R402" s="8"/>
      <c r="T402" s="11">
        <f t="shared" si="141"/>
        <v>45320</v>
      </c>
      <c r="U402" s="8">
        <f t="shared" si="142"/>
        <v>494</v>
      </c>
      <c r="V402" s="8">
        <f t="shared" si="143"/>
        <v>49245.920000000006</v>
      </c>
      <c r="W402" s="8">
        <f t="shared" si="144"/>
        <v>0</v>
      </c>
      <c r="X402" s="8">
        <f t="shared" si="145"/>
        <v>0</v>
      </c>
      <c r="Y402" s="8">
        <f t="shared" si="146"/>
        <v>1032.2</v>
      </c>
      <c r="Z402" s="8">
        <f t="shared" si="147"/>
        <v>0</v>
      </c>
      <c r="AA402" s="8"/>
      <c r="AC402" s="11">
        <f t="shared" si="148"/>
        <v>45320</v>
      </c>
      <c r="AD402" s="8">
        <f t="shared" si="149"/>
        <v>1144</v>
      </c>
      <c r="AE402" s="8">
        <f t="shared" si="150"/>
        <v>130161.70000000001</v>
      </c>
      <c r="AF402" s="8">
        <f t="shared" si="151"/>
        <v>1038.3599999999999</v>
      </c>
      <c r="AG402" s="8">
        <f t="shared" si="152"/>
        <v>0</v>
      </c>
      <c r="AH402" s="8">
        <f t="shared" si="153"/>
        <v>276.28999999999991</v>
      </c>
      <c r="AI402" s="8">
        <f t="shared" si="154"/>
        <v>19</v>
      </c>
      <c r="AJ402" s="8"/>
      <c r="AL402" s="11">
        <f t="shared" si="155"/>
        <v>45320</v>
      </c>
      <c r="AM402" s="8">
        <f t="shared" si="156"/>
        <v>1006</v>
      </c>
      <c r="AN402" s="8">
        <f t="shared" si="157"/>
        <v>131035.06000000003</v>
      </c>
      <c r="AO402" s="8">
        <f t="shared" si="158"/>
        <v>347.9799999999999</v>
      </c>
      <c r="AP402" s="8">
        <f t="shared" si="159"/>
        <v>0</v>
      </c>
      <c r="AQ402" s="8">
        <f t="shared" si="160"/>
        <v>2144.1699999999996</v>
      </c>
      <c r="AR402" s="8">
        <f t="shared" si="161"/>
        <v>8</v>
      </c>
      <c r="AS402" s="8"/>
      <c r="AU402" s="11">
        <f t="shared" si="162"/>
        <v>45320</v>
      </c>
      <c r="AV402" s="8">
        <f t="shared" si="163"/>
        <v>1324</v>
      </c>
      <c r="AW402" s="8">
        <f t="shared" si="164"/>
        <v>111363.4</v>
      </c>
      <c r="AX402" s="8">
        <f t="shared" si="165"/>
        <v>0</v>
      </c>
      <c r="AY402" s="8">
        <f t="shared" si="166"/>
        <v>728.05000000000007</v>
      </c>
      <c r="AZ402" s="8">
        <f t="shared" si="167"/>
        <v>-361.08000000000004</v>
      </c>
      <c r="BA402" s="8">
        <f t="shared" si="168"/>
        <v>8</v>
      </c>
      <c r="BB402" s="8"/>
      <c r="BD402" s="11">
        <f t="shared" si="169"/>
        <v>45320</v>
      </c>
      <c r="BE402" s="8">
        <f t="shared" si="170"/>
        <v>1266</v>
      </c>
      <c r="BF402" s="8">
        <f t="shared" si="171"/>
        <v>160901.49</v>
      </c>
      <c r="BG402" s="8">
        <f t="shared" si="172"/>
        <v>725.45000000000016</v>
      </c>
      <c r="BH402" s="8">
        <f t="shared" si="173"/>
        <v>0</v>
      </c>
      <c r="BI402" s="8">
        <f t="shared" si="174"/>
        <v>1835.1000000000004</v>
      </c>
      <c r="BJ402" s="8">
        <f t="shared" si="175"/>
        <v>15</v>
      </c>
      <c r="BK402" s="8"/>
      <c r="BM402" s="11">
        <f t="shared" si="176"/>
        <v>45320</v>
      </c>
      <c r="BN402" s="8">
        <f t="shared" si="177"/>
        <v>1598</v>
      </c>
      <c r="BO402" s="8">
        <f t="shared" si="178"/>
        <v>217130.31</v>
      </c>
      <c r="BP402" s="8">
        <f t="shared" si="179"/>
        <v>867.0100000000001</v>
      </c>
      <c r="BQ402" s="8">
        <f t="shared" si="180"/>
        <v>0</v>
      </c>
      <c r="BR402" s="8">
        <f t="shared" si="181"/>
        <v>4694.07</v>
      </c>
      <c r="BS402" s="8">
        <f t="shared" si="182"/>
        <v>9</v>
      </c>
      <c r="BT402" s="8"/>
      <c r="BV402" s="11">
        <f t="shared" si="183"/>
        <v>45320</v>
      </c>
      <c r="BW402" s="8">
        <f t="shared" si="184"/>
        <v>575</v>
      </c>
      <c r="BX402" s="8">
        <f t="shared" si="185"/>
        <v>46197.73</v>
      </c>
      <c r="BY402" s="8">
        <f t="shared" si="186"/>
        <v>525.5</v>
      </c>
      <c r="BZ402" s="8">
        <f t="shared" si="187"/>
        <v>0</v>
      </c>
      <c r="CA402" s="8">
        <f t="shared" si="188"/>
        <v>574</v>
      </c>
      <c r="CB402" s="8">
        <f t="shared" si="189"/>
        <v>1</v>
      </c>
      <c r="CC402" s="8"/>
      <c r="CE402" s="11">
        <f t="shared" si="190"/>
        <v>45320</v>
      </c>
      <c r="CF402" s="8">
        <f t="shared" si="191"/>
        <v>818</v>
      </c>
      <c r="CG402" s="8">
        <f t="shared" si="192"/>
        <v>98620.62999999999</v>
      </c>
      <c r="CH402" s="8">
        <f t="shared" si="193"/>
        <v>1315</v>
      </c>
      <c r="CI402" s="8">
        <f t="shared" si="194"/>
        <v>0</v>
      </c>
      <c r="CJ402" s="8">
        <f t="shared" si="195"/>
        <v>0</v>
      </c>
      <c r="CK402" s="8">
        <f t="shared" si="196"/>
        <v>23</v>
      </c>
      <c r="CL402" s="8"/>
      <c r="CN402" s="11">
        <f t="shared" si="197"/>
        <v>45320</v>
      </c>
      <c r="CO402" s="8">
        <f t="shared" si="198"/>
        <v>1507</v>
      </c>
      <c r="CP402" s="8">
        <f t="shared" si="199"/>
        <v>136609.47</v>
      </c>
      <c r="CQ402" s="8">
        <f t="shared" si="200"/>
        <v>1422.2099999999998</v>
      </c>
      <c r="CR402" s="8">
        <f t="shared" si="201"/>
        <v>9923.0699999999979</v>
      </c>
      <c r="CS402" s="8">
        <f t="shared" si="202"/>
        <v>1280</v>
      </c>
      <c r="CT402" s="8">
        <f t="shared" si="203"/>
        <v>89</v>
      </c>
      <c r="CU402" s="8"/>
      <c r="CW402" s="11">
        <f t="shared" si="204"/>
        <v>45320</v>
      </c>
      <c r="CX402" s="8">
        <f t="shared" si="205"/>
        <v>313</v>
      </c>
      <c r="CY402" s="8">
        <f t="shared" si="206"/>
        <v>23162.7</v>
      </c>
      <c r="CZ402" s="8">
        <f t="shared" si="207"/>
        <v>0</v>
      </c>
      <c r="DA402" s="8">
        <f t="shared" si="208"/>
        <v>77.5</v>
      </c>
      <c r="DB402" s="8">
        <f t="shared" si="209"/>
        <v>929.52</v>
      </c>
      <c r="DC402" s="8">
        <f t="shared" si="210"/>
        <v>4</v>
      </c>
      <c r="DD402" s="8"/>
      <c r="DF402" s="11">
        <f t="shared" si="211"/>
        <v>45320</v>
      </c>
      <c r="DG402" s="8">
        <f t="shared" si="217"/>
        <v>0</v>
      </c>
      <c r="DH402" s="8">
        <f t="shared" si="217"/>
        <v>0</v>
      </c>
      <c r="DI402" s="8">
        <f t="shared" si="217"/>
        <v>0</v>
      </c>
      <c r="DJ402" s="8">
        <f t="shared" si="217"/>
        <v>0</v>
      </c>
      <c r="DK402" s="8">
        <f t="shared" si="217"/>
        <v>0</v>
      </c>
      <c r="DL402" s="8">
        <f t="shared" si="217"/>
        <v>0</v>
      </c>
      <c r="DM402" s="8"/>
      <c r="DO402" s="11">
        <f t="shared" si="213"/>
        <v>45320</v>
      </c>
      <c r="DP402" s="8">
        <f t="shared" si="218"/>
        <v>0</v>
      </c>
      <c r="DQ402" s="8">
        <f t="shared" si="218"/>
        <v>0</v>
      </c>
      <c r="DR402" s="8">
        <f t="shared" si="218"/>
        <v>0</v>
      </c>
      <c r="DS402" s="8">
        <f t="shared" si="218"/>
        <v>0</v>
      </c>
      <c r="DT402" s="8">
        <f t="shared" si="218"/>
        <v>0</v>
      </c>
      <c r="DU402" s="8">
        <f t="shared" si="218"/>
        <v>0</v>
      </c>
      <c r="DV402" s="8"/>
      <c r="DX402" s="11">
        <f t="shared" si="215"/>
        <v>45320</v>
      </c>
      <c r="DY402" s="8">
        <f t="shared" si="219"/>
        <v>0</v>
      </c>
      <c r="DZ402" s="8">
        <f t="shared" si="219"/>
        <v>0</v>
      </c>
      <c r="EA402" s="8">
        <f t="shared" si="219"/>
        <v>0</v>
      </c>
      <c r="EB402" s="8">
        <f t="shared" si="219"/>
        <v>0</v>
      </c>
      <c r="EC402" s="8">
        <f t="shared" si="219"/>
        <v>0</v>
      </c>
      <c r="ED402" s="8">
        <f t="shared" si="219"/>
        <v>0</v>
      </c>
      <c r="EE402" s="8"/>
    </row>
    <row r="403" spans="2:135" x14ac:dyDescent="0.3">
      <c r="B403" s="11">
        <f t="shared" si="127"/>
        <v>45321</v>
      </c>
      <c r="C403" s="8">
        <f t="shared" si="128"/>
        <v>1020</v>
      </c>
      <c r="D403" s="8">
        <f t="shared" si="129"/>
        <v>130968.37</v>
      </c>
      <c r="E403" s="8">
        <f t="shared" si="130"/>
        <v>0</v>
      </c>
      <c r="F403" s="8">
        <f t="shared" si="131"/>
        <v>641</v>
      </c>
      <c r="G403" s="8">
        <f t="shared" si="132"/>
        <v>485.70000000000005</v>
      </c>
      <c r="H403" s="8">
        <f t="shared" si="133"/>
        <v>11</v>
      </c>
      <c r="I403" s="8"/>
      <c r="K403" s="11">
        <f t="shared" si="134"/>
        <v>45321</v>
      </c>
      <c r="L403" s="8">
        <f t="shared" si="135"/>
        <v>673</v>
      </c>
      <c r="M403" s="8">
        <f t="shared" si="136"/>
        <v>89964.580000000031</v>
      </c>
      <c r="N403" s="8">
        <f t="shared" si="137"/>
        <v>326.61999999999995</v>
      </c>
      <c r="O403" s="8">
        <f t="shared" si="138"/>
        <v>0</v>
      </c>
      <c r="P403" s="8">
        <f t="shared" si="139"/>
        <v>505.53000000000003</v>
      </c>
      <c r="Q403" s="8">
        <f t="shared" si="140"/>
        <v>1</v>
      </c>
      <c r="R403" s="8"/>
      <c r="T403" s="11">
        <f t="shared" si="141"/>
        <v>45321</v>
      </c>
      <c r="U403" s="8">
        <f t="shared" si="142"/>
        <v>508</v>
      </c>
      <c r="V403" s="8">
        <f t="shared" si="143"/>
        <v>50485.130000000005</v>
      </c>
      <c r="W403" s="8">
        <f t="shared" si="144"/>
        <v>0</v>
      </c>
      <c r="X403" s="8">
        <f t="shared" si="145"/>
        <v>0</v>
      </c>
      <c r="Y403" s="8">
        <f t="shared" si="146"/>
        <v>1080.45</v>
      </c>
      <c r="Z403" s="8">
        <f t="shared" si="147"/>
        <v>0</v>
      </c>
      <c r="AA403" s="8"/>
      <c r="AC403" s="11">
        <f t="shared" si="148"/>
        <v>45321</v>
      </c>
      <c r="AD403" s="8">
        <f t="shared" si="149"/>
        <v>1215</v>
      </c>
      <c r="AE403" s="8">
        <f t="shared" si="150"/>
        <v>138317.77000000002</v>
      </c>
      <c r="AF403" s="8">
        <f t="shared" si="151"/>
        <v>1074.4599999999998</v>
      </c>
      <c r="AG403" s="8">
        <f t="shared" si="152"/>
        <v>0</v>
      </c>
      <c r="AH403" s="8">
        <f t="shared" si="153"/>
        <v>243.92999999999989</v>
      </c>
      <c r="AI403" s="8">
        <f t="shared" si="154"/>
        <v>19</v>
      </c>
      <c r="AJ403" s="8"/>
      <c r="AL403" s="11">
        <f t="shared" si="155"/>
        <v>45321</v>
      </c>
      <c r="AM403" s="8">
        <f t="shared" si="156"/>
        <v>1057</v>
      </c>
      <c r="AN403" s="8">
        <f t="shared" si="157"/>
        <v>137158.16000000003</v>
      </c>
      <c r="AO403" s="8">
        <f t="shared" si="158"/>
        <v>489.56999999999994</v>
      </c>
      <c r="AP403" s="8">
        <f t="shared" si="159"/>
        <v>0</v>
      </c>
      <c r="AQ403" s="8">
        <f t="shared" si="160"/>
        <v>1867.8999999999996</v>
      </c>
      <c r="AR403" s="8">
        <f t="shared" si="161"/>
        <v>8</v>
      </c>
      <c r="AS403" s="8"/>
      <c r="AU403" s="11">
        <f t="shared" si="162"/>
        <v>45321</v>
      </c>
      <c r="AV403" s="8">
        <f t="shared" si="163"/>
        <v>1373</v>
      </c>
      <c r="AW403" s="8">
        <f t="shared" si="164"/>
        <v>116014.07999999999</v>
      </c>
      <c r="AX403" s="8">
        <f t="shared" si="165"/>
        <v>0</v>
      </c>
      <c r="AY403" s="8">
        <f t="shared" si="166"/>
        <v>744.05000000000007</v>
      </c>
      <c r="AZ403" s="8">
        <f t="shared" si="167"/>
        <v>-361.08000000000004</v>
      </c>
      <c r="BA403" s="8">
        <f t="shared" si="168"/>
        <v>8</v>
      </c>
      <c r="BB403" s="8"/>
      <c r="BD403" s="11">
        <f t="shared" si="169"/>
        <v>45321</v>
      </c>
      <c r="BE403" s="8">
        <f t="shared" si="170"/>
        <v>1328</v>
      </c>
      <c r="BF403" s="8">
        <f t="shared" si="171"/>
        <v>168834.91999999998</v>
      </c>
      <c r="BG403" s="8">
        <f t="shared" si="172"/>
        <v>744.85000000000014</v>
      </c>
      <c r="BH403" s="8">
        <f t="shared" si="173"/>
        <v>0</v>
      </c>
      <c r="BI403" s="8">
        <f t="shared" si="174"/>
        <v>1879.2500000000005</v>
      </c>
      <c r="BJ403" s="8">
        <f t="shared" si="175"/>
        <v>15</v>
      </c>
      <c r="BK403" s="8"/>
      <c r="BM403" s="11">
        <f t="shared" si="176"/>
        <v>45321</v>
      </c>
      <c r="BN403" s="8">
        <f t="shared" si="177"/>
        <v>1658</v>
      </c>
      <c r="BO403" s="8">
        <f t="shared" si="178"/>
        <v>225467.79</v>
      </c>
      <c r="BP403" s="8">
        <f t="shared" si="179"/>
        <v>902.83000000000015</v>
      </c>
      <c r="BQ403" s="8">
        <f t="shared" si="180"/>
        <v>0</v>
      </c>
      <c r="BR403" s="8">
        <f t="shared" si="181"/>
        <v>4821.6399999999994</v>
      </c>
      <c r="BS403" s="8">
        <f t="shared" si="182"/>
        <v>9</v>
      </c>
      <c r="BT403" s="8"/>
      <c r="BV403" s="11">
        <f t="shared" si="183"/>
        <v>45321</v>
      </c>
      <c r="BW403" s="8">
        <f t="shared" si="184"/>
        <v>587</v>
      </c>
      <c r="BX403" s="8">
        <f t="shared" si="185"/>
        <v>47151.590000000004</v>
      </c>
      <c r="BY403" s="8">
        <f t="shared" si="186"/>
        <v>529.5</v>
      </c>
      <c r="BZ403" s="8">
        <f t="shared" si="187"/>
        <v>0</v>
      </c>
      <c r="CA403" s="8">
        <f t="shared" si="188"/>
        <v>574</v>
      </c>
      <c r="CB403" s="8">
        <f t="shared" si="189"/>
        <v>1</v>
      </c>
      <c r="CC403" s="8"/>
      <c r="CE403" s="11">
        <f t="shared" si="190"/>
        <v>45321</v>
      </c>
      <c r="CF403" s="8">
        <f t="shared" si="191"/>
        <v>837</v>
      </c>
      <c r="CG403" s="8">
        <f t="shared" si="192"/>
        <v>100859.32999999999</v>
      </c>
      <c r="CH403" s="8">
        <f t="shared" si="193"/>
        <v>1350</v>
      </c>
      <c r="CI403" s="8">
        <f t="shared" si="194"/>
        <v>0</v>
      </c>
      <c r="CJ403" s="8">
        <f t="shared" si="195"/>
        <v>0</v>
      </c>
      <c r="CK403" s="8">
        <f t="shared" si="196"/>
        <v>23</v>
      </c>
      <c r="CL403" s="8"/>
      <c r="CN403" s="11">
        <f t="shared" si="197"/>
        <v>45321</v>
      </c>
      <c r="CO403" s="8">
        <f t="shared" si="198"/>
        <v>1591</v>
      </c>
      <c r="CP403" s="8">
        <f t="shared" si="199"/>
        <v>144101.18</v>
      </c>
      <c r="CQ403" s="8">
        <f t="shared" si="200"/>
        <v>1499.7099999999998</v>
      </c>
      <c r="CR403" s="8">
        <f t="shared" si="201"/>
        <v>10396.209999999997</v>
      </c>
      <c r="CS403" s="8">
        <f t="shared" si="202"/>
        <v>1305</v>
      </c>
      <c r="CT403" s="8">
        <f t="shared" si="203"/>
        <v>91</v>
      </c>
      <c r="CU403" s="8"/>
      <c r="CW403" s="11">
        <f t="shared" si="204"/>
        <v>45321</v>
      </c>
      <c r="CX403" s="8">
        <f t="shared" si="205"/>
        <v>329</v>
      </c>
      <c r="CY403" s="8">
        <f t="shared" si="206"/>
        <v>24262.120000000003</v>
      </c>
      <c r="CZ403" s="8">
        <f t="shared" si="207"/>
        <v>0</v>
      </c>
      <c r="DA403" s="8">
        <f t="shared" si="208"/>
        <v>77.5</v>
      </c>
      <c r="DB403" s="8">
        <f t="shared" si="209"/>
        <v>929.52</v>
      </c>
      <c r="DC403" s="8">
        <f t="shared" si="210"/>
        <v>4</v>
      </c>
      <c r="DD403" s="8"/>
      <c r="DF403" s="11">
        <f t="shared" si="211"/>
        <v>45321</v>
      </c>
      <c r="DG403" s="8">
        <f t="shared" si="217"/>
        <v>0</v>
      </c>
      <c r="DH403" s="8">
        <f t="shared" si="217"/>
        <v>0</v>
      </c>
      <c r="DI403" s="8">
        <f t="shared" si="217"/>
        <v>0</v>
      </c>
      <c r="DJ403" s="8">
        <f t="shared" si="217"/>
        <v>0</v>
      </c>
      <c r="DK403" s="8">
        <f t="shared" si="217"/>
        <v>0</v>
      </c>
      <c r="DL403" s="8">
        <f t="shared" si="217"/>
        <v>0</v>
      </c>
      <c r="DM403" s="8"/>
      <c r="DO403" s="11">
        <f t="shared" si="213"/>
        <v>45321</v>
      </c>
      <c r="DP403" s="8">
        <f t="shared" si="218"/>
        <v>0</v>
      </c>
      <c r="DQ403" s="8">
        <f t="shared" si="218"/>
        <v>0</v>
      </c>
      <c r="DR403" s="8">
        <f t="shared" si="218"/>
        <v>0</v>
      </c>
      <c r="DS403" s="8">
        <f t="shared" si="218"/>
        <v>0</v>
      </c>
      <c r="DT403" s="8">
        <f t="shared" si="218"/>
        <v>0</v>
      </c>
      <c r="DU403" s="8">
        <f t="shared" si="218"/>
        <v>0</v>
      </c>
      <c r="DV403" s="8"/>
      <c r="DX403" s="11">
        <f t="shared" si="215"/>
        <v>45321</v>
      </c>
      <c r="DY403" s="8">
        <f t="shared" si="219"/>
        <v>0</v>
      </c>
      <c r="DZ403" s="8">
        <f t="shared" si="219"/>
        <v>0</v>
      </c>
      <c r="EA403" s="8">
        <f t="shared" si="219"/>
        <v>0</v>
      </c>
      <c r="EB403" s="8">
        <f t="shared" si="219"/>
        <v>0</v>
      </c>
      <c r="EC403" s="8">
        <f t="shared" si="219"/>
        <v>0</v>
      </c>
      <c r="ED403" s="8">
        <f t="shared" si="219"/>
        <v>0</v>
      </c>
      <c r="EE403" s="8"/>
    </row>
    <row r="404" spans="2:135" ht="15" thickBot="1" x14ac:dyDescent="0.35">
      <c r="B404" s="19">
        <f t="shared" si="127"/>
        <v>45322</v>
      </c>
      <c r="C404" s="20">
        <f t="shared" si="128"/>
        <v>1054</v>
      </c>
      <c r="D404" s="20">
        <f t="shared" si="129"/>
        <v>135744.71</v>
      </c>
      <c r="E404" s="20">
        <f t="shared" si="130"/>
        <v>0</v>
      </c>
      <c r="F404" s="20">
        <f t="shared" si="131"/>
        <v>652</v>
      </c>
      <c r="G404" s="20">
        <f t="shared" si="132"/>
        <v>485.70000000000005</v>
      </c>
      <c r="H404" s="20">
        <f t="shared" si="133"/>
        <v>11</v>
      </c>
      <c r="I404" s="8"/>
      <c r="K404" s="19">
        <f t="shared" si="134"/>
        <v>45322</v>
      </c>
      <c r="L404" s="20">
        <f t="shared" si="135"/>
        <v>692</v>
      </c>
      <c r="M404" s="20">
        <f t="shared" si="136"/>
        <v>92532.430000000037</v>
      </c>
      <c r="N404" s="20">
        <f t="shared" si="137"/>
        <v>332.74999999999994</v>
      </c>
      <c r="O404" s="20">
        <f t="shared" si="138"/>
        <v>0</v>
      </c>
      <c r="P404" s="20">
        <f t="shared" si="139"/>
        <v>505.53000000000003</v>
      </c>
      <c r="Q404" s="20">
        <f t="shared" si="140"/>
        <v>1</v>
      </c>
      <c r="R404" s="8"/>
      <c r="T404" s="19">
        <f t="shared" si="141"/>
        <v>45322</v>
      </c>
      <c r="U404" s="20">
        <f t="shared" si="142"/>
        <v>525</v>
      </c>
      <c r="V404" s="20">
        <f t="shared" si="143"/>
        <v>52070.83</v>
      </c>
      <c r="W404" s="20">
        <f t="shared" si="144"/>
        <v>0</v>
      </c>
      <c r="X404" s="20">
        <f t="shared" si="145"/>
        <v>0</v>
      </c>
      <c r="Y404" s="20">
        <f t="shared" si="146"/>
        <v>1090.95</v>
      </c>
      <c r="Z404" s="20">
        <f t="shared" si="147"/>
        <v>0</v>
      </c>
      <c r="AA404" s="8"/>
      <c r="AC404" s="19">
        <f t="shared" si="148"/>
        <v>45322</v>
      </c>
      <c r="AD404" s="20">
        <f t="shared" si="149"/>
        <v>1283</v>
      </c>
      <c r="AE404" s="20">
        <f t="shared" si="150"/>
        <v>146073.24000000002</v>
      </c>
      <c r="AF404" s="20">
        <f t="shared" si="151"/>
        <v>1115.1699999999998</v>
      </c>
      <c r="AG404" s="20">
        <f t="shared" si="152"/>
        <v>0</v>
      </c>
      <c r="AH404" s="20">
        <f t="shared" si="153"/>
        <v>370.34999999999991</v>
      </c>
      <c r="AI404" s="20">
        <f t="shared" si="154"/>
        <v>19</v>
      </c>
      <c r="AJ404" s="8"/>
      <c r="AL404" s="19">
        <f t="shared" si="155"/>
        <v>45322</v>
      </c>
      <c r="AM404" s="20">
        <f t="shared" si="156"/>
        <v>1115</v>
      </c>
      <c r="AN404" s="20">
        <f t="shared" si="157"/>
        <v>144417.50000000003</v>
      </c>
      <c r="AO404" s="20">
        <f t="shared" si="158"/>
        <v>492.34999999999991</v>
      </c>
      <c r="AP404" s="20">
        <f t="shared" si="159"/>
        <v>0</v>
      </c>
      <c r="AQ404" s="20">
        <f t="shared" si="160"/>
        <v>1999.4999999999995</v>
      </c>
      <c r="AR404" s="20">
        <f t="shared" si="161"/>
        <v>8</v>
      </c>
      <c r="AS404" s="8"/>
      <c r="AU404" s="19">
        <f t="shared" si="162"/>
        <v>45322</v>
      </c>
      <c r="AV404" s="20">
        <f t="shared" si="163"/>
        <v>1425</v>
      </c>
      <c r="AW404" s="20">
        <f t="shared" si="164"/>
        <v>120872.24999999999</v>
      </c>
      <c r="AX404" s="20">
        <f t="shared" si="165"/>
        <v>0</v>
      </c>
      <c r="AY404" s="20">
        <f t="shared" si="166"/>
        <v>763.05000000000007</v>
      </c>
      <c r="AZ404" s="20">
        <f t="shared" si="167"/>
        <v>-361.08000000000004</v>
      </c>
      <c r="BA404" s="20">
        <f t="shared" si="168"/>
        <v>8</v>
      </c>
      <c r="BB404" s="8"/>
      <c r="BD404" s="19">
        <f t="shared" si="169"/>
        <v>45322</v>
      </c>
      <c r="BE404" s="20">
        <f t="shared" si="170"/>
        <v>1388</v>
      </c>
      <c r="BF404" s="20">
        <f t="shared" si="171"/>
        <v>177332.91999999998</v>
      </c>
      <c r="BG404" s="20">
        <f t="shared" si="172"/>
        <v>779.0200000000001</v>
      </c>
      <c r="BH404" s="20">
        <f t="shared" si="173"/>
        <v>0</v>
      </c>
      <c r="BI404" s="20">
        <f t="shared" si="174"/>
        <v>2040.2900000000004</v>
      </c>
      <c r="BJ404" s="20">
        <f t="shared" si="175"/>
        <v>15</v>
      </c>
      <c r="BK404" s="8"/>
      <c r="BM404" s="19">
        <f t="shared" si="176"/>
        <v>45322</v>
      </c>
      <c r="BN404" s="20">
        <f t="shared" si="177"/>
        <v>1718</v>
      </c>
      <c r="BO404" s="20">
        <f t="shared" si="178"/>
        <v>233882.43</v>
      </c>
      <c r="BP404" s="20">
        <f t="shared" si="179"/>
        <v>941.45000000000016</v>
      </c>
      <c r="BQ404" s="20">
        <f t="shared" si="180"/>
        <v>0</v>
      </c>
      <c r="BR404" s="20">
        <f t="shared" si="181"/>
        <v>5129.9299999999994</v>
      </c>
      <c r="BS404" s="20">
        <f t="shared" si="182"/>
        <v>10</v>
      </c>
      <c r="BT404" s="8"/>
      <c r="BV404" s="19">
        <f t="shared" si="183"/>
        <v>45322</v>
      </c>
      <c r="BW404" s="20">
        <f t="shared" si="184"/>
        <v>611</v>
      </c>
      <c r="BX404" s="20">
        <f t="shared" si="185"/>
        <v>48774.61</v>
      </c>
      <c r="BY404" s="20">
        <f t="shared" si="186"/>
        <v>537.5</v>
      </c>
      <c r="BZ404" s="20">
        <f t="shared" si="187"/>
        <v>0</v>
      </c>
      <c r="CA404" s="20">
        <f t="shared" si="188"/>
        <v>574</v>
      </c>
      <c r="CB404" s="20">
        <f t="shared" si="189"/>
        <v>1</v>
      </c>
      <c r="CC404" s="8"/>
      <c r="CE404" s="19">
        <f t="shared" si="190"/>
        <v>45322</v>
      </c>
      <c r="CF404" s="20">
        <f t="shared" si="191"/>
        <v>878</v>
      </c>
      <c r="CG404" s="20">
        <f t="shared" si="192"/>
        <v>105995.00999999998</v>
      </c>
      <c r="CH404" s="20">
        <f t="shared" si="193"/>
        <v>1443.5</v>
      </c>
      <c r="CI404" s="20">
        <f t="shared" si="194"/>
        <v>0</v>
      </c>
      <c r="CJ404" s="20">
        <f t="shared" si="195"/>
        <v>0</v>
      </c>
      <c r="CK404" s="20">
        <f t="shared" si="196"/>
        <v>30</v>
      </c>
      <c r="CL404" s="8"/>
      <c r="CN404" s="19">
        <f t="shared" si="197"/>
        <v>45322</v>
      </c>
      <c r="CO404" s="20">
        <f t="shared" si="198"/>
        <v>1683</v>
      </c>
      <c r="CP404" s="20">
        <f t="shared" si="199"/>
        <v>151934.50999999998</v>
      </c>
      <c r="CQ404" s="20">
        <f t="shared" si="200"/>
        <v>1581.2099999999998</v>
      </c>
      <c r="CR404" s="20">
        <f t="shared" si="201"/>
        <v>11003.159999999998</v>
      </c>
      <c r="CS404" s="20">
        <f t="shared" si="202"/>
        <v>1340</v>
      </c>
      <c r="CT404" s="20">
        <f t="shared" si="203"/>
        <v>92</v>
      </c>
      <c r="CU404" s="8"/>
      <c r="CW404" s="19">
        <f t="shared" si="204"/>
        <v>45322</v>
      </c>
      <c r="CX404" s="20">
        <f t="shared" si="205"/>
        <v>347</v>
      </c>
      <c r="CY404" s="20">
        <f t="shared" si="206"/>
        <v>25451.770000000004</v>
      </c>
      <c r="CZ404" s="20">
        <f t="shared" si="207"/>
        <v>0</v>
      </c>
      <c r="DA404" s="20">
        <f t="shared" si="208"/>
        <v>198.5</v>
      </c>
      <c r="DB404" s="20">
        <f t="shared" si="209"/>
        <v>1077.52</v>
      </c>
      <c r="DC404" s="20">
        <f t="shared" si="210"/>
        <v>4</v>
      </c>
      <c r="DD404" s="8"/>
      <c r="DF404" s="19">
        <f t="shared" si="211"/>
        <v>45322</v>
      </c>
      <c r="DG404" s="20">
        <f t="shared" si="217"/>
        <v>0</v>
      </c>
      <c r="DH404" s="20">
        <f t="shared" si="217"/>
        <v>0</v>
      </c>
      <c r="DI404" s="20">
        <f t="shared" si="217"/>
        <v>0</v>
      </c>
      <c r="DJ404" s="20">
        <f t="shared" si="217"/>
        <v>0</v>
      </c>
      <c r="DK404" s="20">
        <f t="shared" si="217"/>
        <v>0</v>
      </c>
      <c r="DL404" s="20">
        <f t="shared" si="217"/>
        <v>0</v>
      </c>
      <c r="DM404" s="8"/>
      <c r="DO404" s="19">
        <f t="shared" si="213"/>
        <v>45322</v>
      </c>
      <c r="DP404" s="20">
        <f t="shared" si="218"/>
        <v>0</v>
      </c>
      <c r="DQ404" s="20">
        <f t="shared" si="218"/>
        <v>0</v>
      </c>
      <c r="DR404" s="20">
        <f t="shared" si="218"/>
        <v>0</v>
      </c>
      <c r="DS404" s="20">
        <f t="shared" si="218"/>
        <v>0</v>
      </c>
      <c r="DT404" s="20">
        <f t="shared" si="218"/>
        <v>0</v>
      </c>
      <c r="DU404" s="20">
        <f t="shared" si="218"/>
        <v>0</v>
      </c>
      <c r="DV404" s="8"/>
      <c r="DX404" s="19">
        <f t="shared" si="215"/>
        <v>45322</v>
      </c>
      <c r="DY404" s="20">
        <f t="shared" si="219"/>
        <v>0</v>
      </c>
      <c r="DZ404" s="20">
        <f t="shared" si="219"/>
        <v>0</v>
      </c>
      <c r="EA404" s="20">
        <f t="shared" si="219"/>
        <v>0</v>
      </c>
      <c r="EB404" s="20">
        <f t="shared" si="219"/>
        <v>0</v>
      </c>
      <c r="EC404" s="20">
        <f t="shared" si="219"/>
        <v>0</v>
      </c>
      <c r="ED404" s="20">
        <f t="shared" si="219"/>
        <v>0</v>
      </c>
      <c r="EE404" s="8"/>
    </row>
    <row r="405" spans="2:135" x14ac:dyDescent="0.3">
      <c r="B405" s="11">
        <f t="shared" si="127"/>
        <v>45323</v>
      </c>
      <c r="C405" s="8">
        <f>C35</f>
        <v>31</v>
      </c>
      <c r="D405" s="8">
        <f t="shared" ref="D405:H405" si="220">D35</f>
        <v>4035.98</v>
      </c>
      <c r="E405" s="8">
        <f t="shared" si="220"/>
        <v>0</v>
      </c>
      <c r="F405" s="8">
        <f t="shared" si="220"/>
        <v>26</v>
      </c>
      <c r="G405" s="8">
        <f t="shared" si="220"/>
        <v>0</v>
      </c>
      <c r="H405" s="8">
        <f t="shared" si="220"/>
        <v>0</v>
      </c>
      <c r="I405" s="8"/>
      <c r="K405" s="11">
        <f t="shared" si="134"/>
        <v>45323</v>
      </c>
      <c r="L405" s="8">
        <f>L35</f>
        <v>21</v>
      </c>
      <c r="M405" s="8">
        <f t="shared" ref="M405:Q405" si="221">M35</f>
        <v>2777.71</v>
      </c>
      <c r="N405" s="8">
        <f t="shared" si="221"/>
        <v>12.74</v>
      </c>
      <c r="O405" s="8">
        <f t="shared" si="221"/>
        <v>0</v>
      </c>
      <c r="P405" s="8">
        <f t="shared" si="221"/>
        <v>0</v>
      </c>
      <c r="Q405" s="8">
        <f t="shared" si="221"/>
        <v>0</v>
      </c>
      <c r="R405" s="8"/>
      <c r="T405" s="11">
        <f t="shared" si="141"/>
        <v>45323</v>
      </c>
      <c r="U405" s="8">
        <f>U35</f>
        <v>24</v>
      </c>
      <c r="V405" s="8">
        <f t="shared" ref="V405:Z405" si="222">V35</f>
        <v>2296.67</v>
      </c>
      <c r="W405" s="8">
        <f t="shared" si="222"/>
        <v>0</v>
      </c>
      <c r="X405" s="8">
        <f t="shared" si="222"/>
        <v>0</v>
      </c>
      <c r="Y405" s="8">
        <f t="shared" si="222"/>
        <v>92.5</v>
      </c>
      <c r="Z405" s="8">
        <f t="shared" si="222"/>
        <v>0</v>
      </c>
      <c r="AA405" s="8"/>
      <c r="AC405" s="11">
        <f t="shared" si="148"/>
        <v>45323</v>
      </c>
      <c r="AD405" s="8">
        <f>AD35</f>
        <v>66</v>
      </c>
      <c r="AE405" s="8">
        <f t="shared" ref="AE405:AI405" si="223">AE35</f>
        <v>7532.52</v>
      </c>
      <c r="AF405" s="8">
        <f t="shared" si="223"/>
        <v>38.869999999999997</v>
      </c>
      <c r="AG405" s="8">
        <f t="shared" si="223"/>
        <v>0</v>
      </c>
      <c r="AH405" s="8">
        <f t="shared" si="223"/>
        <v>483.04</v>
      </c>
      <c r="AI405" s="8">
        <f t="shared" si="223"/>
        <v>0</v>
      </c>
      <c r="AJ405" s="8"/>
      <c r="AL405" s="11">
        <f t="shared" si="155"/>
        <v>45323</v>
      </c>
      <c r="AM405" s="8">
        <f>AM35</f>
        <v>43</v>
      </c>
      <c r="AN405" s="8">
        <f t="shared" ref="AN405:AR405" si="224">AN35</f>
        <v>5141.87</v>
      </c>
      <c r="AO405" s="8">
        <f t="shared" si="224"/>
        <v>33.32</v>
      </c>
      <c r="AP405" s="8">
        <f t="shared" si="224"/>
        <v>0</v>
      </c>
      <c r="AQ405" s="8">
        <f t="shared" si="224"/>
        <v>207</v>
      </c>
      <c r="AR405" s="8">
        <f t="shared" si="224"/>
        <v>0</v>
      </c>
      <c r="AS405" s="8"/>
      <c r="AU405" s="11">
        <f t="shared" si="162"/>
        <v>45323</v>
      </c>
      <c r="AV405" s="8">
        <f>AV35</f>
        <v>45</v>
      </c>
      <c r="AW405" s="8">
        <f t="shared" ref="AW405:BA405" si="225">AW35</f>
        <v>3835.66</v>
      </c>
      <c r="AX405" s="8">
        <f t="shared" si="225"/>
        <v>0</v>
      </c>
      <c r="AY405" s="8">
        <f t="shared" si="225"/>
        <v>12</v>
      </c>
      <c r="AZ405" s="8">
        <f t="shared" si="225"/>
        <v>29.67</v>
      </c>
      <c r="BA405" s="8">
        <f t="shared" si="225"/>
        <v>0</v>
      </c>
      <c r="BB405" s="8"/>
      <c r="BD405" s="11">
        <f t="shared" si="169"/>
        <v>45323</v>
      </c>
      <c r="BE405" s="8">
        <f>BE35</f>
        <v>52</v>
      </c>
      <c r="BF405" s="8">
        <f t="shared" ref="BF405:BJ405" si="226">BF35</f>
        <v>6528.34</v>
      </c>
      <c r="BG405" s="8">
        <f t="shared" si="226"/>
        <v>8.7799999999999994</v>
      </c>
      <c r="BH405" s="8">
        <f t="shared" si="226"/>
        <v>0</v>
      </c>
      <c r="BI405" s="8">
        <f t="shared" si="226"/>
        <v>107</v>
      </c>
      <c r="BJ405" s="8">
        <f t="shared" si="226"/>
        <v>0</v>
      </c>
      <c r="BK405" s="8"/>
      <c r="BM405" s="11">
        <f t="shared" si="176"/>
        <v>45323</v>
      </c>
      <c r="BN405" s="8">
        <f>BN35</f>
        <v>62</v>
      </c>
      <c r="BO405" s="8">
        <f t="shared" ref="BO405:BS405" si="227">BO35</f>
        <v>8979.1299999999992</v>
      </c>
      <c r="BP405" s="8">
        <f t="shared" si="227"/>
        <v>41.87</v>
      </c>
      <c r="BQ405" s="8">
        <f t="shared" si="227"/>
        <v>0</v>
      </c>
      <c r="BR405" s="8">
        <f t="shared" si="227"/>
        <v>408</v>
      </c>
      <c r="BS405" s="8">
        <f t="shared" si="227"/>
        <v>0</v>
      </c>
      <c r="BT405" s="8"/>
      <c r="BV405" s="11">
        <f t="shared" si="183"/>
        <v>45323</v>
      </c>
      <c r="BW405" s="8">
        <f>BW35</f>
        <v>32</v>
      </c>
      <c r="BX405" s="8">
        <f t="shared" ref="BX405:CB405" si="228">BX35</f>
        <v>2733.63</v>
      </c>
      <c r="BY405" s="8">
        <f t="shared" si="228"/>
        <v>34</v>
      </c>
      <c r="BZ405" s="8">
        <f t="shared" si="228"/>
        <v>0</v>
      </c>
      <c r="CA405" s="8">
        <f t="shared" si="228"/>
        <v>0</v>
      </c>
      <c r="CB405" s="8">
        <f t="shared" si="228"/>
        <v>0</v>
      </c>
      <c r="CC405" s="8"/>
      <c r="CE405" s="11">
        <f t="shared" si="190"/>
        <v>45323</v>
      </c>
      <c r="CF405" s="8">
        <f>CF35</f>
        <v>50</v>
      </c>
      <c r="CG405" s="8">
        <f t="shared" ref="CG405:CK405" si="229">CG35</f>
        <v>6016.09</v>
      </c>
      <c r="CH405" s="8">
        <f t="shared" si="229"/>
        <v>76.5</v>
      </c>
      <c r="CI405" s="8">
        <f t="shared" si="229"/>
        <v>0</v>
      </c>
      <c r="CJ405" s="8">
        <f t="shared" si="229"/>
        <v>0</v>
      </c>
      <c r="CK405" s="8">
        <f t="shared" si="229"/>
        <v>0</v>
      </c>
      <c r="CL405" s="8"/>
      <c r="CN405" s="11">
        <f t="shared" si="197"/>
        <v>45323</v>
      </c>
      <c r="CO405" s="8">
        <f>CO35</f>
        <v>63</v>
      </c>
      <c r="CP405" s="8">
        <f t="shared" ref="CP405:CT405" si="230">CP35</f>
        <v>5539.59</v>
      </c>
      <c r="CQ405" s="8">
        <f t="shared" si="230"/>
        <v>287.61</v>
      </c>
      <c r="CR405" s="8">
        <f t="shared" si="230"/>
        <v>434.99</v>
      </c>
      <c r="CS405" s="8">
        <f t="shared" si="230"/>
        <v>50</v>
      </c>
      <c r="CT405" s="8">
        <f t="shared" si="230"/>
        <v>2</v>
      </c>
      <c r="CU405" s="8"/>
      <c r="CW405" s="11">
        <f t="shared" si="204"/>
        <v>45323</v>
      </c>
      <c r="CX405" s="8">
        <f>CX35</f>
        <v>11</v>
      </c>
      <c r="CY405" s="8">
        <f t="shared" ref="CY405:DC405" si="231">CY35</f>
        <v>769.79</v>
      </c>
      <c r="CZ405" s="8">
        <f t="shared" si="231"/>
        <v>0</v>
      </c>
      <c r="DA405" s="8">
        <f t="shared" si="231"/>
        <v>0</v>
      </c>
      <c r="DB405" s="8">
        <f t="shared" si="231"/>
        <v>0</v>
      </c>
      <c r="DC405" s="8">
        <f t="shared" si="231"/>
        <v>0</v>
      </c>
      <c r="DD405" s="8"/>
      <c r="DF405" s="11">
        <f t="shared" si="211"/>
        <v>45323</v>
      </c>
      <c r="DG405" s="8">
        <f>DG35</f>
        <v>0</v>
      </c>
      <c r="DH405" s="8">
        <f t="shared" ref="DH405:DL405" si="232">DH35</f>
        <v>0</v>
      </c>
      <c r="DI405" s="8">
        <f t="shared" si="232"/>
        <v>0</v>
      </c>
      <c r="DJ405" s="8">
        <f t="shared" si="232"/>
        <v>0</v>
      </c>
      <c r="DK405" s="8">
        <f t="shared" si="232"/>
        <v>0</v>
      </c>
      <c r="DL405" s="8">
        <f t="shared" si="232"/>
        <v>0</v>
      </c>
      <c r="DM405" s="8"/>
      <c r="DO405" s="11">
        <f t="shared" si="213"/>
        <v>45323</v>
      </c>
      <c r="DP405" s="8">
        <f>DP35</f>
        <v>0</v>
      </c>
      <c r="DQ405" s="8">
        <f t="shared" ref="DQ405:DU405" si="233">DQ35</f>
        <v>0</v>
      </c>
      <c r="DR405" s="8">
        <f t="shared" si="233"/>
        <v>0</v>
      </c>
      <c r="DS405" s="8">
        <f t="shared" si="233"/>
        <v>0</v>
      </c>
      <c r="DT405" s="8">
        <f t="shared" si="233"/>
        <v>0</v>
      </c>
      <c r="DU405" s="8">
        <f t="shared" si="233"/>
        <v>0</v>
      </c>
      <c r="DV405" s="8"/>
      <c r="DX405" s="11">
        <f t="shared" si="215"/>
        <v>45323</v>
      </c>
      <c r="DY405" s="8">
        <f>DY35</f>
        <v>0</v>
      </c>
      <c r="DZ405" s="8">
        <f t="shared" ref="DZ405:ED405" si="234">DZ35</f>
        <v>0</v>
      </c>
      <c r="EA405" s="8">
        <f t="shared" si="234"/>
        <v>0</v>
      </c>
      <c r="EB405" s="8">
        <f t="shared" si="234"/>
        <v>0</v>
      </c>
      <c r="EC405" s="8">
        <f t="shared" si="234"/>
        <v>0</v>
      </c>
      <c r="ED405" s="8">
        <f t="shared" si="234"/>
        <v>0</v>
      </c>
      <c r="EE405" s="8"/>
    </row>
    <row r="406" spans="2:135" x14ac:dyDescent="0.3">
      <c r="B406" s="11">
        <f t="shared" si="127"/>
        <v>45324</v>
      </c>
      <c r="C406" s="8">
        <f t="shared" ref="C406:C433" si="235">C36+C405</f>
        <v>70</v>
      </c>
      <c r="D406" s="8">
        <f t="shared" ref="D406:D433" si="236">D36+D405</f>
        <v>8932.65</v>
      </c>
      <c r="E406" s="8">
        <f t="shared" ref="E406:E433" si="237">E36+E405</f>
        <v>0</v>
      </c>
      <c r="F406" s="8">
        <f t="shared" ref="F406:F433" si="238">F36+F405</f>
        <v>57</v>
      </c>
      <c r="G406" s="8">
        <f t="shared" ref="G406:G433" si="239">G36+G405</f>
        <v>0</v>
      </c>
      <c r="H406" s="8">
        <f t="shared" ref="H406:H433" si="240">H36+H405</f>
        <v>0</v>
      </c>
      <c r="I406" s="8"/>
      <c r="K406" s="11">
        <f t="shared" si="134"/>
        <v>45324</v>
      </c>
      <c r="L406" s="8">
        <f t="shared" ref="L406:L433" si="241">L36+L405</f>
        <v>30</v>
      </c>
      <c r="M406" s="8">
        <f t="shared" ref="M406:M433" si="242">M36+M405</f>
        <v>3838.34</v>
      </c>
      <c r="N406" s="8">
        <f t="shared" ref="N406:N433" si="243">N36+N405</f>
        <v>16.04</v>
      </c>
      <c r="O406" s="8">
        <f t="shared" ref="O406:O433" si="244">O36+O405</f>
        <v>0</v>
      </c>
      <c r="P406" s="8">
        <f t="shared" ref="P406:P433" si="245">P36+P405</f>
        <v>4.95</v>
      </c>
      <c r="Q406" s="8">
        <f t="shared" ref="Q406:Q433" si="246">Q36+Q405</f>
        <v>0</v>
      </c>
      <c r="R406" s="8"/>
      <c r="T406" s="11">
        <f t="shared" si="141"/>
        <v>45324</v>
      </c>
      <c r="U406" s="8">
        <f t="shared" ref="U406:U433" si="247">U36+U405</f>
        <v>48</v>
      </c>
      <c r="V406" s="8">
        <f t="shared" ref="V406:V433" si="248">V36+V405</f>
        <v>4711.09</v>
      </c>
      <c r="W406" s="8">
        <f t="shared" ref="W406:W433" si="249">W36+W405</f>
        <v>0</v>
      </c>
      <c r="X406" s="8">
        <f t="shared" ref="X406:X433" si="250">X36+X405</f>
        <v>0</v>
      </c>
      <c r="Y406" s="8">
        <f t="shared" ref="Y406:Y433" si="251">Y36+Y405</f>
        <v>95</v>
      </c>
      <c r="Z406" s="8">
        <f t="shared" ref="Z406:Z433" si="252">Z36+Z405</f>
        <v>0</v>
      </c>
      <c r="AA406" s="8"/>
      <c r="AC406" s="11">
        <f t="shared" si="148"/>
        <v>45324</v>
      </c>
      <c r="AD406" s="8">
        <f t="shared" ref="AD406:AD433" si="253">AD36+AD405</f>
        <v>91</v>
      </c>
      <c r="AE406" s="8">
        <f t="shared" ref="AE406:AE433" si="254">AE36+AE405</f>
        <v>10352.720000000001</v>
      </c>
      <c r="AF406" s="8">
        <f t="shared" ref="AF406:AF433" si="255">AF36+AF405</f>
        <v>82.74</v>
      </c>
      <c r="AG406" s="8">
        <f t="shared" ref="AG406:AG433" si="256">AG36+AG405</f>
        <v>0</v>
      </c>
      <c r="AH406" s="8">
        <f t="shared" ref="AH406:AH433" si="257">AH36+AH405</f>
        <v>612.04</v>
      </c>
      <c r="AI406" s="8">
        <f t="shared" ref="AI406:AI433" si="258">AI36+AI405</f>
        <v>0</v>
      </c>
      <c r="AJ406" s="8"/>
      <c r="AL406" s="11">
        <f t="shared" si="155"/>
        <v>45324</v>
      </c>
      <c r="AM406" s="8">
        <f t="shared" ref="AM406:AM433" si="259">AM36+AM405</f>
        <v>73</v>
      </c>
      <c r="AN406" s="8">
        <f t="shared" ref="AN406:AN433" si="260">AN36+AN405</f>
        <v>8698.6</v>
      </c>
      <c r="AO406" s="8">
        <f t="shared" ref="AO406:AO433" si="261">AO36+AO405</f>
        <v>49.97</v>
      </c>
      <c r="AP406" s="8">
        <f t="shared" ref="AP406:AP433" si="262">AP36+AP405</f>
        <v>0</v>
      </c>
      <c r="AQ406" s="8">
        <f t="shared" ref="AQ406:AQ433" si="263">AQ36+AQ405</f>
        <v>207</v>
      </c>
      <c r="AR406" s="8">
        <f t="shared" ref="AR406:AR433" si="264">AR36+AR405</f>
        <v>0</v>
      </c>
      <c r="AS406" s="8"/>
      <c r="AU406" s="11">
        <f t="shared" si="162"/>
        <v>45324</v>
      </c>
      <c r="AV406" s="8">
        <f t="shared" ref="AV406:AV433" si="265">AV36+AV405</f>
        <v>79</v>
      </c>
      <c r="AW406" s="8">
        <f t="shared" ref="AW406:AW433" si="266">AW36+AW405</f>
        <v>6260.85</v>
      </c>
      <c r="AX406" s="8">
        <f t="shared" ref="AX406:AX433" si="267">AX36+AX405</f>
        <v>0</v>
      </c>
      <c r="AY406" s="8">
        <f t="shared" ref="AY406:AY433" si="268">AY36+AY405</f>
        <v>26.48</v>
      </c>
      <c r="AZ406" s="8">
        <f t="shared" ref="AZ406:AZ433" si="269">AZ36+AZ405</f>
        <v>538.67999999999995</v>
      </c>
      <c r="BA406" s="8">
        <f t="shared" ref="BA406:BA433" si="270">BA36+BA405</f>
        <v>0</v>
      </c>
      <c r="BB406" s="8"/>
      <c r="BD406" s="11">
        <f t="shared" si="169"/>
        <v>45324</v>
      </c>
      <c r="BE406" s="8">
        <f t="shared" ref="BE406:BE433" si="271">BE36+BE405</f>
        <v>89</v>
      </c>
      <c r="BF406" s="8">
        <f t="shared" ref="BF406:BF433" si="272">BF36+BF405</f>
        <v>10637.43</v>
      </c>
      <c r="BG406" s="8">
        <f t="shared" ref="BG406:BG433" si="273">BG36+BG405</f>
        <v>12.469999999999999</v>
      </c>
      <c r="BH406" s="8">
        <f t="shared" ref="BH406:BH433" si="274">BH36+BH405</f>
        <v>0</v>
      </c>
      <c r="BI406" s="8">
        <f t="shared" ref="BI406:BI433" si="275">BI36+BI405</f>
        <v>107</v>
      </c>
      <c r="BJ406" s="8">
        <f t="shared" ref="BJ406:BJ433" si="276">BJ36+BJ405</f>
        <v>0</v>
      </c>
      <c r="BK406" s="8"/>
      <c r="BM406" s="11">
        <f t="shared" si="176"/>
        <v>45324</v>
      </c>
      <c r="BN406" s="8">
        <f t="shared" ref="BN406:BN433" si="277">BN36+BN405</f>
        <v>124</v>
      </c>
      <c r="BO406" s="8">
        <f t="shared" ref="BO406:BO433" si="278">BO36+BO405</f>
        <v>17960.589999999997</v>
      </c>
      <c r="BP406" s="8">
        <f t="shared" ref="BP406:BP433" si="279">BP36+BP405</f>
        <v>58.15</v>
      </c>
      <c r="BQ406" s="8">
        <f t="shared" ref="BQ406:BQ433" si="280">BQ36+BQ405</f>
        <v>0</v>
      </c>
      <c r="BR406" s="8">
        <f t="shared" ref="BR406:BR433" si="281">BR36+BR405</f>
        <v>458</v>
      </c>
      <c r="BS406" s="8">
        <f t="shared" ref="BS406:BS433" si="282">BS36+BS405</f>
        <v>2</v>
      </c>
      <c r="BT406" s="8"/>
      <c r="BV406" s="11">
        <f t="shared" si="183"/>
        <v>45324</v>
      </c>
      <c r="BW406" s="8">
        <f t="shared" ref="BW406:BW433" si="283">BW36+BW405</f>
        <v>69</v>
      </c>
      <c r="BX406" s="8">
        <f t="shared" ref="BX406:BX433" si="284">BX36+BX405</f>
        <v>5887.5599999999995</v>
      </c>
      <c r="BY406" s="8">
        <f t="shared" ref="BY406:BY433" si="285">BY36+BY405</f>
        <v>73</v>
      </c>
      <c r="BZ406" s="8">
        <f t="shared" ref="BZ406:BZ433" si="286">BZ36+BZ405</f>
        <v>0</v>
      </c>
      <c r="CA406" s="8">
        <f t="shared" ref="CA406:CA433" si="287">CA36+CA405</f>
        <v>0</v>
      </c>
      <c r="CB406" s="8">
        <f t="shared" ref="CB406:CB433" si="288">CB36+CB405</f>
        <v>0</v>
      </c>
      <c r="CC406" s="8"/>
      <c r="CE406" s="11">
        <f t="shared" si="190"/>
        <v>45324</v>
      </c>
      <c r="CF406" s="8">
        <f t="shared" ref="CF406:CF433" si="289">CF36+CF405</f>
        <v>109</v>
      </c>
      <c r="CG406" s="8">
        <f t="shared" ref="CG406:CG433" si="290">CG36+CG405</f>
        <v>13184.39</v>
      </c>
      <c r="CH406" s="8">
        <f t="shared" ref="CH406:CH433" si="291">CH36+CH405</f>
        <v>223.5</v>
      </c>
      <c r="CI406" s="8">
        <f t="shared" ref="CI406:CI433" si="292">CI36+CI405</f>
        <v>0</v>
      </c>
      <c r="CJ406" s="8">
        <f t="shared" ref="CJ406:CJ433" si="293">CJ36+CJ405</f>
        <v>0</v>
      </c>
      <c r="CK406" s="8">
        <f t="shared" ref="CK406:CK433" si="294">CK36+CK405</f>
        <v>0</v>
      </c>
      <c r="CL406" s="8"/>
      <c r="CN406" s="11">
        <f t="shared" si="197"/>
        <v>45324</v>
      </c>
      <c r="CO406" s="8">
        <f t="shared" ref="CO406:CO433" si="295">CO36+CO405</f>
        <v>136</v>
      </c>
      <c r="CP406" s="8">
        <f t="shared" ref="CP406:CP433" si="296">CP36+CP405</f>
        <v>11519.66</v>
      </c>
      <c r="CQ406" s="8">
        <f t="shared" ref="CQ406:CQ433" si="297">CQ36+CQ405</f>
        <v>310.61</v>
      </c>
      <c r="CR406" s="8">
        <f t="shared" ref="CR406:CR433" si="298">CR36+CR405</f>
        <v>1144.92</v>
      </c>
      <c r="CS406" s="8">
        <f t="shared" ref="CS406:CS433" si="299">CS36+CS405</f>
        <v>125</v>
      </c>
      <c r="CT406" s="8">
        <f t="shared" ref="CT406:CT433" si="300">CT36+CT405</f>
        <v>3</v>
      </c>
      <c r="CU406" s="8"/>
      <c r="CW406" s="11">
        <f t="shared" si="204"/>
        <v>45324</v>
      </c>
      <c r="CX406" s="8">
        <f t="shared" ref="CX406:CX433" si="301">CX36+CX405</f>
        <v>16</v>
      </c>
      <c r="CY406" s="8">
        <f t="shared" ref="CY406:CY433" si="302">CY36+CY405</f>
        <v>1119.19</v>
      </c>
      <c r="CZ406" s="8">
        <f t="shared" ref="CZ406:CZ433" si="303">CZ36+CZ405</f>
        <v>0</v>
      </c>
      <c r="DA406" s="8">
        <f t="shared" ref="DA406:DA433" si="304">DA36+DA405</f>
        <v>0</v>
      </c>
      <c r="DB406" s="8">
        <f t="shared" ref="DB406:DB433" si="305">DB36+DB405</f>
        <v>0</v>
      </c>
      <c r="DC406" s="8">
        <f t="shared" ref="DC406:DC433" si="306">DC36+DC405</f>
        <v>0</v>
      </c>
      <c r="DD406" s="8"/>
      <c r="DF406" s="11">
        <f t="shared" si="211"/>
        <v>45324</v>
      </c>
      <c r="DG406" s="8">
        <f t="shared" ref="DG406:DL421" si="307">DG36+DG405</f>
        <v>0</v>
      </c>
      <c r="DH406" s="8">
        <f t="shared" si="307"/>
        <v>0</v>
      </c>
      <c r="DI406" s="8">
        <f t="shared" si="307"/>
        <v>0</v>
      </c>
      <c r="DJ406" s="8">
        <f t="shared" si="307"/>
        <v>0</v>
      </c>
      <c r="DK406" s="8">
        <f t="shared" si="307"/>
        <v>0</v>
      </c>
      <c r="DL406" s="8">
        <f t="shared" si="307"/>
        <v>0</v>
      </c>
      <c r="DM406" s="8"/>
      <c r="DO406" s="11">
        <f t="shared" si="213"/>
        <v>45324</v>
      </c>
      <c r="DP406" s="8">
        <f t="shared" ref="DP406:DU421" si="308">DP36+DP405</f>
        <v>0</v>
      </c>
      <c r="DQ406" s="8">
        <f t="shared" si="308"/>
        <v>0</v>
      </c>
      <c r="DR406" s="8">
        <f t="shared" si="308"/>
        <v>0</v>
      </c>
      <c r="DS406" s="8">
        <f t="shared" si="308"/>
        <v>0</v>
      </c>
      <c r="DT406" s="8">
        <f t="shared" si="308"/>
        <v>0</v>
      </c>
      <c r="DU406" s="8">
        <f t="shared" si="308"/>
        <v>0</v>
      </c>
      <c r="DV406" s="8"/>
      <c r="DX406" s="11">
        <f t="shared" si="215"/>
        <v>45324</v>
      </c>
      <c r="DY406" s="8">
        <f t="shared" ref="DY406:ED421" si="309">DY36+DY405</f>
        <v>0</v>
      </c>
      <c r="DZ406" s="8">
        <f t="shared" si="309"/>
        <v>0</v>
      </c>
      <c r="EA406" s="8">
        <f t="shared" si="309"/>
        <v>0</v>
      </c>
      <c r="EB406" s="8">
        <f t="shared" si="309"/>
        <v>0</v>
      </c>
      <c r="EC406" s="8">
        <f t="shared" si="309"/>
        <v>0</v>
      </c>
      <c r="ED406" s="8">
        <f t="shared" si="309"/>
        <v>0</v>
      </c>
      <c r="EE406" s="8"/>
    </row>
    <row r="407" spans="2:135" x14ac:dyDescent="0.3">
      <c r="B407" s="11">
        <f t="shared" ref="B407:B432" si="310">B37</f>
        <v>45325</v>
      </c>
      <c r="C407" s="8">
        <f t="shared" si="235"/>
        <v>103</v>
      </c>
      <c r="D407" s="8">
        <f t="shared" si="236"/>
        <v>12681.849999999999</v>
      </c>
      <c r="E407" s="8">
        <f t="shared" si="237"/>
        <v>0</v>
      </c>
      <c r="F407" s="8">
        <f t="shared" si="238"/>
        <v>109</v>
      </c>
      <c r="G407" s="8">
        <f t="shared" si="239"/>
        <v>2</v>
      </c>
      <c r="H407" s="8">
        <f t="shared" si="240"/>
        <v>0</v>
      </c>
      <c r="I407" s="8"/>
      <c r="K407" s="11">
        <f t="shared" ref="K407:K433" si="311">K37</f>
        <v>45325</v>
      </c>
      <c r="L407" s="8">
        <f t="shared" si="241"/>
        <v>33</v>
      </c>
      <c r="M407" s="8">
        <f t="shared" si="242"/>
        <v>4144.84</v>
      </c>
      <c r="N407" s="8">
        <f t="shared" si="243"/>
        <v>16.04</v>
      </c>
      <c r="O407" s="8">
        <f t="shared" si="244"/>
        <v>0</v>
      </c>
      <c r="P407" s="8">
        <f t="shared" si="245"/>
        <v>4.95</v>
      </c>
      <c r="Q407" s="8">
        <f t="shared" si="246"/>
        <v>0</v>
      </c>
      <c r="R407" s="8"/>
      <c r="T407" s="11">
        <f t="shared" ref="T407:T433" si="312">T37</f>
        <v>45325</v>
      </c>
      <c r="U407" s="8">
        <f t="shared" si="247"/>
        <v>68</v>
      </c>
      <c r="V407" s="8">
        <f t="shared" si="248"/>
        <v>6964.79</v>
      </c>
      <c r="W407" s="8">
        <f t="shared" si="249"/>
        <v>0</v>
      </c>
      <c r="X407" s="8">
        <f t="shared" si="250"/>
        <v>0</v>
      </c>
      <c r="Y407" s="8">
        <f t="shared" si="251"/>
        <v>113.5</v>
      </c>
      <c r="Z407" s="8">
        <f t="shared" si="252"/>
        <v>0</v>
      </c>
      <c r="AA407" s="8"/>
      <c r="AC407" s="11">
        <f t="shared" ref="AC407:AC433" si="313">AC37</f>
        <v>45325</v>
      </c>
      <c r="AD407" s="8">
        <f t="shared" si="253"/>
        <v>116</v>
      </c>
      <c r="AE407" s="8">
        <f t="shared" si="254"/>
        <v>13305.93</v>
      </c>
      <c r="AF407" s="8">
        <f t="shared" si="255"/>
        <v>128.1</v>
      </c>
      <c r="AG407" s="8">
        <f t="shared" si="256"/>
        <v>0</v>
      </c>
      <c r="AH407" s="8">
        <f t="shared" si="257"/>
        <v>719.04</v>
      </c>
      <c r="AI407" s="8">
        <f t="shared" si="258"/>
        <v>0</v>
      </c>
      <c r="AJ407" s="8"/>
      <c r="AL407" s="11">
        <f t="shared" ref="AL407:AL433" si="314">AL37</f>
        <v>45325</v>
      </c>
      <c r="AM407" s="8">
        <f t="shared" si="259"/>
        <v>96</v>
      </c>
      <c r="AN407" s="8">
        <f t="shared" si="260"/>
        <v>11440</v>
      </c>
      <c r="AO407" s="8">
        <f t="shared" si="261"/>
        <v>53.67</v>
      </c>
      <c r="AP407" s="8">
        <f t="shared" si="262"/>
        <v>0</v>
      </c>
      <c r="AQ407" s="8">
        <f t="shared" si="263"/>
        <v>207</v>
      </c>
      <c r="AR407" s="8">
        <f t="shared" si="264"/>
        <v>1</v>
      </c>
      <c r="AS407" s="8"/>
      <c r="AU407" s="11">
        <f t="shared" ref="AU407:AU433" si="315">AU37</f>
        <v>45325</v>
      </c>
      <c r="AV407" s="8">
        <f t="shared" si="265"/>
        <v>108</v>
      </c>
      <c r="AW407" s="8">
        <f t="shared" si="266"/>
        <v>8650.09</v>
      </c>
      <c r="AX407" s="8">
        <f t="shared" si="267"/>
        <v>0</v>
      </c>
      <c r="AY407" s="8">
        <f t="shared" si="268"/>
        <v>40.480000000000004</v>
      </c>
      <c r="AZ407" s="8">
        <f t="shared" si="269"/>
        <v>538.67999999999995</v>
      </c>
      <c r="BA407" s="8">
        <f t="shared" si="270"/>
        <v>0</v>
      </c>
      <c r="BB407" s="8"/>
      <c r="BD407" s="11">
        <f t="shared" ref="BD407:BD433" si="316">BD37</f>
        <v>45325</v>
      </c>
      <c r="BE407" s="8">
        <f t="shared" si="271"/>
        <v>117</v>
      </c>
      <c r="BF407" s="8">
        <f t="shared" si="272"/>
        <v>13983.26</v>
      </c>
      <c r="BG407" s="8">
        <f t="shared" si="273"/>
        <v>28.169999999999998</v>
      </c>
      <c r="BH407" s="8">
        <f t="shared" si="274"/>
        <v>0</v>
      </c>
      <c r="BI407" s="8">
        <f t="shared" si="275"/>
        <v>107</v>
      </c>
      <c r="BJ407" s="8">
        <f t="shared" si="276"/>
        <v>0</v>
      </c>
      <c r="BK407" s="8"/>
      <c r="BM407" s="11">
        <f t="shared" ref="BM407:BM433" si="317">BM37</f>
        <v>45325</v>
      </c>
      <c r="BN407" s="8">
        <f t="shared" si="277"/>
        <v>188</v>
      </c>
      <c r="BO407" s="8">
        <f t="shared" si="278"/>
        <v>27178.219999999994</v>
      </c>
      <c r="BP407" s="8">
        <f t="shared" si="279"/>
        <v>130.69</v>
      </c>
      <c r="BQ407" s="8">
        <f t="shared" si="280"/>
        <v>0</v>
      </c>
      <c r="BR407" s="8">
        <f t="shared" si="281"/>
        <v>558</v>
      </c>
      <c r="BS407" s="8">
        <f t="shared" si="282"/>
        <v>2</v>
      </c>
      <c r="BT407" s="8"/>
      <c r="BV407" s="11">
        <f t="shared" ref="BV407:BV433" si="318">BV37</f>
        <v>45325</v>
      </c>
      <c r="BW407" s="8">
        <f t="shared" si="283"/>
        <v>112</v>
      </c>
      <c r="BX407" s="8">
        <f t="shared" si="284"/>
        <v>9531.73</v>
      </c>
      <c r="BY407" s="8">
        <f t="shared" si="285"/>
        <v>171</v>
      </c>
      <c r="BZ407" s="8">
        <f t="shared" si="286"/>
        <v>0</v>
      </c>
      <c r="CA407" s="8">
        <f t="shared" si="287"/>
        <v>0</v>
      </c>
      <c r="CB407" s="8">
        <f t="shared" si="288"/>
        <v>0</v>
      </c>
      <c r="CC407" s="8"/>
      <c r="CE407" s="11">
        <f t="shared" ref="CE407:CE433" si="319">CE37</f>
        <v>45325</v>
      </c>
      <c r="CF407" s="8">
        <f t="shared" si="289"/>
        <v>145</v>
      </c>
      <c r="CG407" s="8">
        <f t="shared" si="290"/>
        <v>17336.36</v>
      </c>
      <c r="CH407" s="8">
        <f t="shared" si="291"/>
        <v>312</v>
      </c>
      <c r="CI407" s="8">
        <f t="shared" si="292"/>
        <v>0</v>
      </c>
      <c r="CJ407" s="8">
        <f t="shared" si="293"/>
        <v>0</v>
      </c>
      <c r="CK407" s="8">
        <f t="shared" si="294"/>
        <v>1</v>
      </c>
      <c r="CL407" s="8"/>
      <c r="CN407" s="11">
        <f t="shared" ref="CN407:CN433" si="320">CN37</f>
        <v>45325</v>
      </c>
      <c r="CO407" s="8">
        <f t="shared" si="295"/>
        <v>216</v>
      </c>
      <c r="CP407" s="8">
        <f t="shared" si="296"/>
        <v>18255.13</v>
      </c>
      <c r="CQ407" s="8">
        <f t="shared" si="297"/>
        <v>369.61</v>
      </c>
      <c r="CR407" s="8">
        <f t="shared" si="298"/>
        <v>1937.98</v>
      </c>
      <c r="CS407" s="8">
        <f t="shared" si="299"/>
        <v>125</v>
      </c>
      <c r="CT407" s="8">
        <f t="shared" si="300"/>
        <v>4</v>
      </c>
      <c r="CU407" s="8"/>
      <c r="CW407" s="11">
        <f t="shared" ref="CW407:CW433" si="321">CW37</f>
        <v>45325</v>
      </c>
      <c r="CX407" s="8">
        <f t="shared" si="301"/>
        <v>24</v>
      </c>
      <c r="CY407" s="8">
        <f t="shared" si="302"/>
        <v>1728.54</v>
      </c>
      <c r="CZ407" s="8">
        <f t="shared" si="303"/>
        <v>0</v>
      </c>
      <c r="DA407" s="8">
        <f t="shared" si="304"/>
        <v>0</v>
      </c>
      <c r="DB407" s="8">
        <f t="shared" si="305"/>
        <v>45</v>
      </c>
      <c r="DC407" s="8">
        <f t="shared" si="306"/>
        <v>0</v>
      </c>
      <c r="DD407" s="8"/>
      <c r="DF407" s="11">
        <f t="shared" si="211"/>
        <v>45325</v>
      </c>
      <c r="DG407" s="8">
        <f t="shared" si="307"/>
        <v>0</v>
      </c>
      <c r="DH407" s="8">
        <f t="shared" si="307"/>
        <v>0</v>
      </c>
      <c r="DI407" s="8">
        <f t="shared" si="307"/>
        <v>0</v>
      </c>
      <c r="DJ407" s="8">
        <f t="shared" si="307"/>
        <v>0</v>
      </c>
      <c r="DK407" s="8">
        <f t="shared" si="307"/>
        <v>0</v>
      </c>
      <c r="DL407" s="8">
        <f t="shared" si="307"/>
        <v>0</v>
      </c>
      <c r="DM407" s="8"/>
      <c r="DO407" s="11">
        <f t="shared" si="213"/>
        <v>45325</v>
      </c>
      <c r="DP407" s="8">
        <f t="shared" si="308"/>
        <v>0</v>
      </c>
      <c r="DQ407" s="8">
        <f t="shared" si="308"/>
        <v>0</v>
      </c>
      <c r="DR407" s="8">
        <f t="shared" si="308"/>
        <v>0</v>
      </c>
      <c r="DS407" s="8">
        <f t="shared" si="308"/>
        <v>0</v>
      </c>
      <c r="DT407" s="8">
        <f t="shared" si="308"/>
        <v>0</v>
      </c>
      <c r="DU407" s="8">
        <f t="shared" si="308"/>
        <v>0</v>
      </c>
      <c r="DV407" s="8"/>
      <c r="DX407" s="11">
        <f t="shared" si="215"/>
        <v>45325</v>
      </c>
      <c r="DY407" s="8">
        <f t="shared" si="309"/>
        <v>0</v>
      </c>
      <c r="DZ407" s="8">
        <f t="shared" si="309"/>
        <v>0</v>
      </c>
      <c r="EA407" s="8">
        <f t="shared" si="309"/>
        <v>0</v>
      </c>
      <c r="EB407" s="8">
        <f t="shared" si="309"/>
        <v>0</v>
      </c>
      <c r="EC407" s="8">
        <f t="shared" si="309"/>
        <v>0</v>
      </c>
      <c r="ED407" s="8">
        <f t="shared" si="309"/>
        <v>0</v>
      </c>
      <c r="EE407" s="8"/>
    </row>
    <row r="408" spans="2:135" x14ac:dyDescent="0.3">
      <c r="B408" s="11">
        <f t="shared" si="310"/>
        <v>45326</v>
      </c>
      <c r="C408" s="8">
        <f t="shared" si="235"/>
        <v>134</v>
      </c>
      <c r="D408" s="8">
        <f t="shared" si="236"/>
        <v>15584.71</v>
      </c>
      <c r="E408" s="8">
        <f t="shared" si="237"/>
        <v>0</v>
      </c>
      <c r="F408" s="8">
        <f t="shared" si="238"/>
        <v>121</v>
      </c>
      <c r="G408" s="8">
        <f t="shared" si="239"/>
        <v>4</v>
      </c>
      <c r="H408" s="8">
        <f t="shared" si="240"/>
        <v>0</v>
      </c>
      <c r="I408" s="8"/>
      <c r="K408" s="11">
        <f t="shared" si="311"/>
        <v>45326</v>
      </c>
      <c r="L408" s="8">
        <f t="shared" si="241"/>
        <v>36</v>
      </c>
      <c r="M408" s="8">
        <f t="shared" si="242"/>
        <v>4544.13</v>
      </c>
      <c r="N408" s="8">
        <f t="shared" si="243"/>
        <v>16.04</v>
      </c>
      <c r="O408" s="8">
        <f t="shared" si="244"/>
        <v>0</v>
      </c>
      <c r="P408" s="8">
        <f t="shared" si="245"/>
        <v>4.95</v>
      </c>
      <c r="Q408" s="8">
        <f t="shared" si="246"/>
        <v>0</v>
      </c>
      <c r="R408" s="8"/>
      <c r="T408" s="11">
        <f t="shared" si="312"/>
        <v>45326</v>
      </c>
      <c r="U408" s="8">
        <f t="shared" si="247"/>
        <v>75</v>
      </c>
      <c r="V408" s="8">
        <f t="shared" si="248"/>
        <v>7645.04</v>
      </c>
      <c r="W408" s="8">
        <f t="shared" si="249"/>
        <v>0</v>
      </c>
      <c r="X408" s="8">
        <f t="shared" si="250"/>
        <v>0</v>
      </c>
      <c r="Y408" s="8">
        <f t="shared" si="251"/>
        <v>124</v>
      </c>
      <c r="Z408" s="8">
        <f t="shared" si="252"/>
        <v>0</v>
      </c>
      <c r="AA408" s="8"/>
      <c r="AC408" s="11">
        <f t="shared" si="313"/>
        <v>45326</v>
      </c>
      <c r="AD408" s="8">
        <f t="shared" si="253"/>
        <v>147</v>
      </c>
      <c r="AE408" s="8">
        <f t="shared" si="254"/>
        <v>16933.650000000001</v>
      </c>
      <c r="AF408" s="8">
        <f t="shared" si="255"/>
        <v>153.09</v>
      </c>
      <c r="AG408" s="8">
        <f t="shared" si="256"/>
        <v>0</v>
      </c>
      <c r="AH408" s="8">
        <f t="shared" si="257"/>
        <v>854.52</v>
      </c>
      <c r="AI408" s="8">
        <f t="shared" si="258"/>
        <v>0</v>
      </c>
      <c r="AJ408" s="8"/>
      <c r="AL408" s="11">
        <f t="shared" si="314"/>
        <v>45326</v>
      </c>
      <c r="AM408" s="8">
        <f t="shared" si="259"/>
        <v>120</v>
      </c>
      <c r="AN408" s="8">
        <f t="shared" si="260"/>
        <v>14812.7</v>
      </c>
      <c r="AO408" s="8">
        <f t="shared" si="261"/>
        <v>57.370000000000005</v>
      </c>
      <c r="AP408" s="8">
        <f t="shared" si="262"/>
        <v>0</v>
      </c>
      <c r="AQ408" s="8">
        <f t="shared" si="263"/>
        <v>211.95</v>
      </c>
      <c r="AR408" s="8">
        <f t="shared" si="264"/>
        <v>2</v>
      </c>
      <c r="AS408" s="8"/>
      <c r="AU408" s="11">
        <f t="shared" si="315"/>
        <v>45326</v>
      </c>
      <c r="AV408" s="8">
        <f t="shared" si="265"/>
        <v>137</v>
      </c>
      <c r="AW408" s="8">
        <f t="shared" si="266"/>
        <v>11279.96</v>
      </c>
      <c r="AX408" s="8">
        <f t="shared" si="267"/>
        <v>0</v>
      </c>
      <c r="AY408" s="8">
        <f t="shared" si="268"/>
        <v>97.48</v>
      </c>
      <c r="AZ408" s="8">
        <f t="shared" si="269"/>
        <v>538.67999999999995</v>
      </c>
      <c r="BA408" s="8">
        <f t="shared" si="270"/>
        <v>0</v>
      </c>
      <c r="BB408" s="8"/>
      <c r="BD408" s="11">
        <f t="shared" si="316"/>
        <v>45326</v>
      </c>
      <c r="BE408" s="8">
        <f t="shared" si="271"/>
        <v>145</v>
      </c>
      <c r="BF408" s="8">
        <f t="shared" si="272"/>
        <v>17510.95</v>
      </c>
      <c r="BG408" s="8">
        <f t="shared" si="273"/>
        <v>37.409999999999997</v>
      </c>
      <c r="BH408" s="8">
        <f t="shared" si="274"/>
        <v>0</v>
      </c>
      <c r="BI408" s="8">
        <f t="shared" si="275"/>
        <v>107</v>
      </c>
      <c r="BJ408" s="8">
        <f t="shared" si="276"/>
        <v>0</v>
      </c>
      <c r="BK408" s="8"/>
      <c r="BM408" s="11">
        <f t="shared" si="317"/>
        <v>45326</v>
      </c>
      <c r="BN408" s="8">
        <f t="shared" si="277"/>
        <v>249</v>
      </c>
      <c r="BO408" s="8">
        <f t="shared" si="278"/>
        <v>35296.829999999994</v>
      </c>
      <c r="BP408" s="8">
        <f t="shared" si="279"/>
        <v>130.69</v>
      </c>
      <c r="BQ408" s="8">
        <f t="shared" si="280"/>
        <v>0</v>
      </c>
      <c r="BR408" s="8">
        <f t="shared" si="281"/>
        <v>608</v>
      </c>
      <c r="BS408" s="8">
        <f t="shared" si="282"/>
        <v>2</v>
      </c>
      <c r="BT408" s="8"/>
      <c r="BV408" s="11">
        <f t="shared" si="318"/>
        <v>45326</v>
      </c>
      <c r="BW408" s="8">
        <f t="shared" si="283"/>
        <v>128</v>
      </c>
      <c r="BX408" s="8">
        <f t="shared" si="284"/>
        <v>10689.25</v>
      </c>
      <c r="BY408" s="8">
        <f t="shared" si="285"/>
        <v>238</v>
      </c>
      <c r="BZ408" s="8">
        <f t="shared" si="286"/>
        <v>0</v>
      </c>
      <c r="CA408" s="8">
        <f t="shared" si="287"/>
        <v>0</v>
      </c>
      <c r="CB408" s="8">
        <f t="shared" si="288"/>
        <v>0</v>
      </c>
      <c r="CC408" s="8"/>
      <c r="CE408" s="11">
        <f t="shared" si="319"/>
        <v>45326</v>
      </c>
      <c r="CF408" s="8">
        <f t="shared" si="289"/>
        <v>162</v>
      </c>
      <c r="CG408" s="8">
        <f t="shared" si="290"/>
        <v>19248.240000000002</v>
      </c>
      <c r="CH408" s="8">
        <f t="shared" si="291"/>
        <v>341</v>
      </c>
      <c r="CI408" s="8">
        <f t="shared" si="292"/>
        <v>0</v>
      </c>
      <c r="CJ408" s="8">
        <f t="shared" si="293"/>
        <v>0</v>
      </c>
      <c r="CK408" s="8">
        <f t="shared" si="294"/>
        <v>1</v>
      </c>
      <c r="CL408" s="8"/>
      <c r="CN408" s="11">
        <f t="shared" si="320"/>
        <v>45326</v>
      </c>
      <c r="CO408" s="8">
        <f t="shared" si="295"/>
        <v>251</v>
      </c>
      <c r="CP408" s="8">
        <f t="shared" si="296"/>
        <v>21346.22</v>
      </c>
      <c r="CQ408" s="8">
        <f t="shared" si="297"/>
        <v>396.61</v>
      </c>
      <c r="CR408" s="8">
        <f t="shared" si="298"/>
        <v>2308.98</v>
      </c>
      <c r="CS408" s="8">
        <f t="shared" si="299"/>
        <v>475</v>
      </c>
      <c r="CT408" s="8">
        <f t="shared" si="300"/>
        <v>7</v>
      </c>
      <c r="CU408" s="8"/>
      <c r="CW408" s="11">
        <f t="shared" si="321"/>
        <v>45326</v>
      </c>
      <c r="CX408" s="8">
        <f t="shared" si="301"/>
        <v>30</v>
      </c>
      <c r="CY408" s="8">
        <f t="shared" si="302"/>
        <v>2148.84</v>
      </c>
      <c r="CZ408" s="8">
        <f t="shared" si="303"/>
        <v>0</v>
      </c>
      <c r="DA408" s="8">
        <f t="shared" si="304"/>
        <v>0</v>
      </c>
      <c r="DB408" s="8">
        <f t="shared" si="305"/>
        <v>60</v>
      </c>
      <c r="DC408" s="8">
        <f t="shared" si="306"/>
        <v>0</v>
      </c>
      <c r="DD408" s="8"/>
      <c r="DF408" s="11">
        <f t="shared" si="211"/>
        <v>45326</v>
      </c>
      <c r="DG408" s="8">
        <f t="shared" si="307"/>
        <v>0</v>
      </c>
      <c r="DH408" s="8">
        <f t="shared" si="307"/>
        <v>0</v>
      </c>
      <c r="DI408" s="8">
        <f t="shared" si="307"/>
        <v>0</v>
      </c>
      <c r="DJ408" s="8">
        <f t="shared" si="307"/>
        <v>0</v>
      </c>
      <c r="DK408" s="8">
        <f t="shared" si="307"/>
        <v>0</v>
      </c>
      <c r="DL408" s="8">
        <f t="shared" si="307"/>
        <v>0</v>
      </c>
      <c r="DM408" s="8"/>
      <c r="DO408" s="11">
        <f t="shared" si="213"/>
        <v>45326</v>
      </c>
      <c r="DP408" s="8">
        <f t="shared" si="308"/>
        <v>0</v>
      </c>
      <c r="DQ408" s="8">
        <f t="shared" si="308"/>
        <v>0</v>
      </c>
      <c r="DR408" s="8">
        <f t="shared" si="308"/>
        <v>0</v>
      </c>
      <c r="DS408" s="8">
        <f t="shared" si="308"/>
        <v>0</v>
      </c>
      <c r="DT408" s="8">
        <f t="shared" si="308"/>
        <v>0</v>
      </c>
      <c r="DU408" s="8">
        <f t="shared" si="308"/>
        <v>0</v>
      </c>
      <c r="DV408" s="8"/>
      <c r="DX408" s="11">
        <f t="shared" si="215"/>
        <v>45326</v>
      </c>
      <c r="DY408" s="8">
        <f t="shared" si="309"/>
        <v>0</v>
      </c>
      <c r="DZ408" s="8">
        <f t="shared" si="309"/>
        <v>0</v>
      </c>
      <c r="EA408" s="8">
        <f t="shared" si="309"/>
        <v>0</v>
      </c>
      <c r="EB408" s="8">
        <f t="shared" si="309"/>
        <v>0</v>
      </c>
      <c r="EC408" s="8">
        <f t="shared" si="309"/>
        <v>0</v>
      </c>
      <c r="ED408" s="8">
        <f t="shared" si="309"/>
        <v>0</v>
      </c>
      <c r="EE408" s="8"/>
    </row>
    <row r="409" spans="2:135" x14ac:dyDescent="0.3">
      <c r="B409" s="11">
        <f t="shared" si="310"/>
        <v>45327</v>
      </c>
      <c r="C409" s="8">
        <f t="shared" si="235"/>
        <v>165</v>
      </c>
      <c r="D409" s="8">
        <f t="shared" si="236"/>
        <v>19271.669999999998</v>
      </c>
      <c r="E409" s="8">
        <f t="shared" si="237"/>
        <v>0</v>
      </c>
      <c r="F409" s="8">
        <f t="shared" si="238"/>
        <v>159</v>
      </c>
      <c r="G409" s="8">
        <f t="shared" si="239"/>
        <v>4</v>
      </c>
      <c r="H409" s="8">
        <f t="shared" si="240"/>
        <v>0</v>
      </c>
      <c r="I409" s="8"/>
      <c r="K409" s="11">
        <f t="shared" si="311"/>
        <v>45327</v>
      </c>
      <c r="L409" s="8">
        <f t="shared" si="241"/>
        <v>62</v>
      </c>
      <c r="M409" s="8">
        <f t="shared" si="242"/>
        <v>8045.74</v>
      </c>
      <c r="N409" s="8">
        <f t="shared" si="243"/>
        <v>28.07</v>
      </c>
      <c r="O409" s="8">
        <f t="shared" si="244"/>
        <v>0</v>
      </c>
      <c r="P409" s="8">
        <f t="shared" si="245"/>
        <v>4.95</v>
      </c>
      <c r="Q409" s="8">
        <f t="shared" si="246"/>
        <v>0</v>
      </c>
      <c r="R409" s="8"/>
      <c r="T409" s="11">
        <f t="shared" si="312"/>
        <v>45327</v>
      </c>
      <c r="U409" s="8">
        <f t="shared" si="247"/>
        <v>90</v>
      </c>
      <c r="V409" s="8">
        <f t="shared" si="248"/>
        <v>9323.0400000000009</v>
      </c>
      <c r="W409" s="8">
        <f t="shared" si="249"/>
        <v>0</v>
      </c>
      <c r="X409" s="8">
        <f t="shared" si="250"/>
        <v>0</v>
      </c>
      <c r="Y409" s="8">
        <f t="shared" si="251"/>
        <v>157.5</v>
      </c>
      <c r="Z409" s="8">
        <f t="shared" si="252"/>
        <v>0</v>
      </c>
      <c r="AA409" s="8"/>
      <c r="AC409" s="11">
        <f t="shared" si="313"/>
        <v>45327</v>
      </c>
      <c r="AD409" s="8">
        <f t="shared" si="253"/>
        <v>202</v>
      </c>
      <c r="AE409" s="8">
        <f t="shared" si="254"/>
        <v>23690.480000000003</v>
      </c>
      <c r="AF409" s="8">
        <f t="shared" si="255"/>
        <v>187.33</v>
      </c>
      <c r="AG409" s="8">
        <f t="shared" si="256"/>
        <v>0</v>
      </c>
      <c r="AH409" s="8">
        <f t="shared" si="257"/>
        <v>968.52</v>
      </c>
      <c r="AI409" s="8">
        <f t="shared" si="258"/>
        <v>0</v>
      </c>
      <c r="AJ409" s="8"/>
      <c r="AL409" s="11">
        <f t="shared" si="314"/>
        <v>45327</v>
      </c>
      <c r="AM409" s="8">
        <f t="shared" si="259"/>
        <v>159</v>
      </c>
      <c r="AN409" s="8">
        <f t="shared" si="260"/>
        <v>20194.32</v>
      </c>
      <c r="AO409" s="8">
        <f t="shared" si="261"/>
        <v>63.750000000000007</v>
      </c>
      <c r="AP409" s="8">
        <f t="shared" si="262"/>
        <v>0</v>
      </c>
      <c r="AQ409" s="8">
        <f t="shared" si="263"/>
        <v>216.89999999999998</v>
      </c>
      <c r="AR409" s="8">
        <f t="shared" si="264"/>
        <v>3</v>
      </c>
      <c r="AS409" s="8"/>
      <c r="AU409" s="11">
        <f t="shared" si="315"/>
        <v>45327</v>
      </c>
      <c r="AV409" s="8">
        <f t="shared" si="265"/>
        <v>187</v>
      </c>
      <c r="AW409" s="8">
        <f t="shared" si="266"/>
        <v>16314.579999999998</v>
      </c>
      <c r="AX409" s="8">
        <f t="shared" si="267"/>
        <v>0</v>
      </c>
      <c r="AY409" s="8">
        <f t="shared" si="268"/>
        <v>124.48</v>
      </c>
      <c r="AZ409" s="8">
        <f t="shared" si="269"/>
        <v>538.67999999999995</v>
      </c>
      <c r="BA409" s="8">
        <f t="shared" si="270"/>
        <v>0</v>
      </c>
      <c r="BB409" s="8"/>
      <c r="BD409" s="11">
        <f t="shared" si="316"/>
        <v>45327</v>
      </c>
      <c r="BE409" s="8">
        <f t="shared" si="271"/>
        <v>203</v>
      </c>
      <c r="BF409" s="8">
        <f t="shared" si="272"/>
        <v>26082.81</v>
      </c>
      <c r="BG409" s="8">
        <f t="shared" si="273"/>
        <v>73.430000000000007</v>
      </c>
      <c r="BH409" s="8">
        <f t="shared" si="274"/>
        <v>0</v>
      </c>
      <c r="BI409" s="8">
        <f t="shared" si="275"/>
        <v>107</v>
      </c>
      <c r="BJ409" s="8">
        <f t="shared" si="276"/>
        <v>0</v>
      </c>
      <c r="BK409" s="8"/>
      <c r="BM409" s="11">
        <f t="shared" si="317"/>
        <v>45327</v>
      </c>
      <c r="BN409" s="8">
        <f t="shared" si="277"/>
        <v>313</v>
      </c>
      <c r="BO409" s="8">
        <f t="shared" si="278"/>
        <v>44231.77</v>
      </c>
      <c r="BP409" s="8">
        <f t="shared" si="279"/>
        <v>157.19999999999999</v>
      </c>
      <c r="BQ409" s="8">
        <f t="shared" si="280"/>
        <v>0</v>
      </c>
      <c r="BR409" s="8">
        <f t="shared" si="281"/>
        <v>613</v>
      </c>
      <c r="BS409" s="8">
        <f t="shared" si="282"/>
        <v>2</v>
      </c>
      <c r="BT409" s="8"/>
      <c r="BV409" s="11">
        <f t="shared" si="318"/>
        <v>45327</v>
      </c>
      <c r="BW409" s="8">
        <f t="shared" si="283"/>
        <v>141</v>
      </c>
      <c r="BX409" s="8">
        <f t="shared" si="284"/>
        <v>11691.81</v>
      </c>
      <c r="BY409" s="8">
        <f t="shared" si="285"/>
        <v>251</v>
      </c>
      <c r="BZ409" s="8">
        <f t="shared" si="286"/>
        <v>0</v>
      </c>
      <c r="CA409" s="8">
        <f t="shared" si="287"/>
        <v>0</v>
      </c>
      <c r="CB409" s="8">
        <f t="shared" si="288"/>
        <v>0</v>
      </c>
      <c r="CC409" s="8"/>
      <c r="CE409" s="11">
        <f t="shared" si="319"/>
        <v>45327</v>
      </c>
      <c r="CF409" s="8">
        <f t="shared" si="289"/>
        <v>186</v>
      </c>
      <c r="CG409" s="8">
        <f t="shared" si="290"/>
        <v>22039.5</v>
      </c>
      <c r="CH409" s="8">
        <f t="shared" si="291"/>
        <v>347.5</v>
      </c>
      <c r="CI409" s="8">
        <f t="shared" si="292"/>
        <v>0</v>
      </c>
      <c r="CJ409" s="8">
        <f t="shared" si="293"/>
        <v>0</v>
      </c>
      <c r="CK409" s="8">
        <f t="shared" si="294"/>
        <v>1</v>
      </c>
      <c r="CL409" s="8"/>
      <c r="CN409" s="11">
        <f t="shared" si="320"/>
        <v>45327</v>
      </c>
      <c r="CO409" s="8">
        <f t="shared" si="295"/>
        <v>338</v>
      </c>
      <c r="CP409" s="8">
        <f t="shared" si="296"/>
        <v>29104.030000000002</v>
      </c>
      <c r="CQ409" s="8">
        <f t="shared" si="297"/>
        <v>451.11</v>
      </c>
      <c r="CR409" s="8">
        <f t="shared" si="298"/>
        <v>2730.96</v>
      </c>
      <c r="CS409" s="8">
        <f t="shared" si="299"/>
        <v>475</v>
      </c>
      <c r="CT409" s="8">
        <f t="shared" si="300"/>
        <v>11</v>
      </c>
      <c r="CU409" s="8"/>
      <c r="CW409" s="11">
        <f t="shared" si="321"/>
        <v>45327</v>
      </c>
      <c r="CX409" s="8">
        <f t="shared" si="301"/>
        <v>35</v>
      </c>
      <c r="CY409" s="8">
        <f t="shared" si="302"/>
        <v>2536.08</v>
      </c>
      <c r="CZ409" s="8">
        <f t="shared" si="303"/>
        <v>0</v>
      </c>
      <c r="DA409" s="8">
        <f t="shared" si="304"/>
        <v>6</v>
      </c>
      <c r="DB409" s="8">
        <f t="shared" si="305"/>
        <v>60</v>
      </c>
      <c r="DC409" s="8">
        <f t="shared" si="306"/>
        <v>0</v>
      </c>
      <c r="DD409" s="8"/>
      <c r="DF409" s="11">
        <f t="shared" si="211"/>
        <v>45327</v>
      </c>
      <c r="DG409" s="8">
        <f t="shared" si="307"/>
        <v>0</v>
      </c>
      <c r="DH409" s="8">
        <f t="shared" si="307"/>
        <v>0</v>
      </c>
      <c r="DI409" s="8">
        <f t="shared" si="307"/>
        <v>0</v>
      </c>
      <c r="DJ409" s="8">
        <f t="shared" si="307"/>
        <v>0</v>
      </c>
      <c r="DK409" s="8">
        <f t="shared" si="307"/>
        <v>0</v>
      </c>
      <c r="DL409" s="8">
        <f t="shared" si="307"/>
        <v>0</v>
      </c>
      <c r="DM409" s="8"/>
      <c r="DO409" s="11">
        <f t="shared" si="213"/>
        <v>45327</v>
      </c>
      <c r="DP409" s="8">
        <f t="shared" si="308"/>
        <v>0</v>
      </c>
      <c r="DQ409" s="8">
        <f t="shared" si="308"/>
        <v>0</v>
      </c>
      <c r="DR409" s="8">
        <f t="shared" si="308"/>
        <v>0</v>
      </c>
      <c r="DS409" s="8">
        <f t="shared" si="308"/>
        <v>0</v>
      </c>
      <c r="DT409" s="8">
        <f t="shared" si="308"/>
        <v>0</v>
      </c>
      <c r="DU409" s="8">
        <f t="shared" si="308"/>
        <v>0</v>
      </c>
      <c r="DV409" s="8"/>
      <c r="DX409" s="11">
        <f t="shared" si="215"/>
        <v>45327</v>
      </c>
      <c r="DY409" s="8">
        <f t="shared" si="309"/>
        <v>0</v>
      </c>
      <c r="DZ409" s="8">
        <f t="shared" si="309"/>
        <v>0</v>
      </c>
      <c r="EA409" s="8">
        <f t="shared" si="309"/>
        <v>0</v>
      </c>
      <c r="EB409" s="8">
        <f t="shared" si="309"/>
        <v>0</v>
      </c>
      <c r="EC409" s="8">
        <f t="shared" si="309"/>
        <v>0</v>
      </c>
      <c r="ED409" s="8">
        <f t="shared" si="309"/>
        <v>0</v>
      </c>
      <c r="EE409" s="8"/>
    </row>
    <row r="410" spans="2:135" x14ac:dyDescent="0.3">
      <c r="B410" s="11">
        <f t="shared" si="310"/>
        <v>45328</v>
      </c>
      <c r="C410" s="8">
        <f t="shared" si="235"/>
        <v>194</v>
      </c>
      <c r="D410" s="8">
        <f t="shared" si="236"/>
        <v>22912.539999999997</v>
      </c>
      <c r="E410" s="8">
        <f t="shared" si="237"/>
        <v>0</v>
      </c>
      <c r="F410" s="8">
        <f t="shared" si="238"/>
        <v>169</v>
      </c>
      <c r="G410" s="8">
        <f t="shared" si="239"/>
        <v>4</v>
      </c>
      <c r="H410" s="8">
        <f t="shared" si="240"/>
        <v>0</v>
      </c>
      <c r="I410" s="8"/>
      <c r="K410" s="11">
        <f t="shared" si="311"/>
        <v>45328</v>
      </c>
      <c r="L410" s="8">
        <f t="shared" si="241"/>
        <v>98</v>
      </c>
      <c r="M410" s="8">
        <f t="shared" si="242"/>
        <v>12768.41</v>
      </c>
      <c r="N410" s="8">
        <f t="shared" si="243"/>
        <v>63.21</v>
      </c>
      <c r="O410" s="8">
        <f t="shared" si="244"/>
        <v>0</v>
      </c>
      <c r="P410" s="8">
        <f t="shared" si="245"/>
        <v>4.95</v>
      </c>
      <c r="Q410" s="8">
        <f t="shared" si="246"/>
        <v>0</v>
      </c>
      <c r="R410" s="8"/>
      <c r="T410" s="11">
        <f t="shared" si="312"/>
        <v>45328</v>
      </c>
      <c r="U410" s="8">
        <f t="shared" si="247"/>
        <v>108</v>
      </c>
      <c r="V410" s="8">
        <f t="shared" si="248"/>
        <v>11092.79</v>
      </c>
      <c r="W410" s="8">
        <f t="shared" si="249"/>
        <v>0</v>
      </c>
      <c r="X410" s="8">
        <f t="shared" si="250"/>
        <v>0</v>
      </c>
      <c r="Y410" s="8">
        <f t="shared" si="251"/>
        <v>162</v>
      </c>
      <c r="Z410" s="8">
        <f t="shared" si="252"/>
        <v>0</v>
      </c>
      <c r="AA410" s="8"/>
      <c r="AC410" s="11">
        <f t="shared" si="313"/>
        <v>45328</v>
      </c>
      <c r="AD410" s="8">
        <f t="shared" si="253"/>
        <v>266</v>
      </c>
      <c r="AE410" s="8">
        <f t="shared" si="254"/>
        <v>31458.33</v>
      </c>
      <c r="AF410" s="8">
        <f t="shared" si="255"/>
        <v>223.42000000000002</v>
      </c>
      <c r="AG410" s="8">
        <f t="shared" si="256"/>
        <v>0</v>
      </c>
      <c r="AH410" s="8">
        <f t="shared" si="257"/>
        <v>968.52</v>
      </c>
      <c r="AI410" s="8">
        <f t="shared" si="258"/>
        <v>0</v>
      </c>
      <c r="AJ410" s="8"/>
      <c r="AL410" s="11">
        <f t="shared" si="314"/>
        <v>45328</v>
      </c>
      <c r="AM410" s="8">
        <f t="shared" si="259"/>
        <v>200</v>
      </c>
      <c r="AN410" s="8">
        <f t="shared" si="260"/>
        <v>25561.23</v>
      </c>
      <c r="AO410" s="8">
        <f t="shared" si="261"/>
        <v>63.750000000000007</v>
      </c>
      <c r="AP410" s="8">
        <f t="shared" si="262"/>
        <v>0</v>
      </c>
      <c r="AQ410" s="8">
        <f t="shared" si="263"/>
        <v>797.09</v>
      </c>
      <c r="AR410" s="8">
        <f t="shared" si="264"/>
        <v>3</v>
      </c>
      <c r="AS410" s="8"/>
      <c r="AU410" s="11">
        <f t="shared" si="315"/>
        <v>45328</v>
      </c>
      <c r="AV410" s="8">
        <f t="shared" si="265"/>
        <v>241</v>
      </c>
      <c r="AW410" s="8">
        <f t="shared" si="266"/>
        <v>21751.399999999998</v>
      </c>
      <c r="AX410" s="8">
        <f t="shared" si="267"/>
        <v>0</v>
      </c>
      <c r="AY410" s="8">
        <f t="shared" si="268"/>
        <v>151.48000000000002</v>
      </c>
      <c r="AZ410" s="8">
        <f t="shared" si="269"/>
        <v>538.67999999999995</v>
      </c>
      <c r="BA410" s="8">
        <f t="shared" si="270"/>
        <v>0</v>
      </c>
      <c r="BB410" s="8"/>
      <c r="BD410" s="11">
        <f t="shared" si="316"/>
        <v>45328</v>
      </c>
      <c r="BE410" s="8">
        <f t="shared" si="271"/>
        <v>262</v>
      </c>
      <c r="BF410" s="8">
        <f t="shared" si="272"/>
        <v>34189.72</v>
      </c>
      <c r="BG410" s="8">
        <f t="shared" si="273"/>
        <v>124.24000000000001</v>
      </c>
      <c r="BH410" s="8">
        <f t="shared" si="274"/>
        <v>0</v>
      </c>
      <c r="BI410" s="8">
        <f t="shared" si="275"/>
        <v>151.15</v>
      </c>
      <c r="BJ410" s="8">
        <f t="shared" si="276"/>
        <v>0</v>
      </c>
      <c r="BK410" s="8"/>
      <c r="BM410" s="11">
        <f t="shared" si="317"/>
        <v>45328</v>
      </c>
      <c r="BN410" s="8">
        <f t="shared" si="277"/>
        <v>376</v>
      </c>
      <c r="BO410" s="8">
        <f t="shared" si="278"/>
        <v>53258.42</v>
      </c>
      <c r="BP410" s="8">
        <f t="shared" si="279"/>
        <v>220.92</v>
      </c>
      <c r="BQ410" s="8">
        <f t="shared" si="280"/>
        <v>0</v>
      </c>
      <c r="BR410" s="8">
        <f t="shared" si="281"/>
        <v>613</v>
      </c>
      <c r="BS410" s="8">
        <f t="shared" si="282"/>
        <v>3</v>
      </c>
      <c r="BT410" s="8"/>
      <c r="BV410" s="11">
        <f t="shared" si="318"/>
        <v>45328</v>
      </c>
      <c r="BW410" s="8">
        <f t="shared" si="283"/>
        <v>151</v>
      </c>
      <c r="BX410" s="8">
        <f t="shared" si="284"/>
        <v>14856.68</v>
      </c>
      <c r="BY410" s="8">
        <f t="shared" si="285"/>
        <v>269</v>
      </c>
      <c r="BZ410" s="8">
        <f t="shared" si="286"/>
        <v>0</v>
      </c>
      <c r="CA410" s="8">
        <f t="shared" si="287"/>
        <v>35</v>
      </c>
      <c r="CB410" s="8">
        <f t="shared" si="288"/>
        <v>0</v>
      </c>
      <c r="CC410" s="8"/>
      <c r="CE410" s="11">
        <f t="shared" si="319"/>
        <v>45328</v>
      </c>
      <c r="CF410" s="8">
        <f t="shared" si="289"/>
        <v>221</v>
      </c>
      <c r="CG410" s="8">
        <f t="shared" si="290"/>
        <v>25989.05</v>
      </c>
      <c r="CH410" s="8">
        <f t="shared" si="291"/>
        <v>361</v>
      </c>
      <c r="CI410" s="8">
        <f t="shared" si="292"/>
        <v>0</v>
      </c>
      <c r="CJ410" s="8">
        <f t="shared" si="293"/>
        <v>0</v>
      </c>
      <c r="CK410" s="8">
        <f t="shared" si="294"/>
        <v>1</v>
      </c>
      <c r="CL410" s="8"/>
      <c r="CN410" s="11">
        <f t="shared" si="320"/>
        <v>45328</v>
      </c>
      <c r="CO410" s="8">
        <f t="shared" si="295"/>
        <v>419</v>
      </c>
      <c r="CP410" s="8">
        <f t="shared" si="296"/>
        <v>36704.480000000003</v>
      </c>
      <c r="CQ410" s="8">
        <f t="shared" si="297"/>
        <v>483.11</v>
      </c>
      <c r="CR410" s="8">
        <f t="shared" si="298"/>
        <v>3361.91</v>
      </c>
      <c r="CS410" s="8">
        <f t="shared" si="299"/>
        <v>500</v>
      </c>
      <c r="CT410" s="8">
        <f t="shared" si="300"/>
        <v>13</v>
      </c>
      <c r="CU410" s="8"/>
      <c r="CW410" s="11">
        <f t="shared" si="321"/>
        <v>45328</v>
      </c>
      <c r="CX410" s="8">
        <f t="shared" si="301"/>
        <v>42</v>
      </c>
      <c r="CY410" s="8">
        <f t="shared" si="302"/>
        <v>3055.3</v>
      </c>
      <c r="CZ410" s="8">
        <f t="shared" si="303"/>
        <v>0</v>
      </c>
      <c r="DA410" s="8">
        <f t="shared" si="304"/>
        <v>6</v>
      </c>
      <c r="DB410" s="8">
        <f t="shared" si="305"/>
        <v>100</v>
      </c>
      <c r="DC410" s="8">
        <f t="shared" si="306"/>
        <v>0</v>
      </c>
      <c r="DD410" s="8"/>
      <c r="DF410" s="11">
        <f t="shared" si="211"/>
        <v>45328</v>
      </c>
      <c r="DG410" s="8">
        <f t="shared" si="307"/>
        <v>0</v>
      </c>
      <c r="DH410" s="8">
        <f t="shared" si="307"/>
        <v>0</v>
      </c>
      <c r="DI410" s="8">
        <f t="shared" si="307"/>
        <v>0</v>
      </c>
      <c r="DJ410" s="8">
        <f t="shared" si="307"/>
        <v>0</v>
      </c>
      <c r="DK410" s="8">
        <f t="shared" si="307"/>
        <v>0</v>
      </c>
      <c r="DL410" s="8">
        <f t="shared" si="307"/>
        <v>0</v>
      </c>
      <c r="DM410" s="8"/>
      <c r="DO410" s="11">
        <f t="shared" si="213"/>
        <v>45328</v>
      </c>
      <c r="DP410" s="8">
        <f t="shared" si="308"/>
        <v>0</v>
      </c>
      <c r="DQ410" s="8">
        <f t="shared" si="308"/>
        <v>0</v>
      </c>
      <c r="DR410" s="8">
        <f t="shared" si="308"/>
        <v>0</v>
      </c>
      <c r="DS410" s="8">
        <f t="shared" si="308"/>
        <v>0</v>
      </c>
      <c r="DT410" s="8">
        <f t="shared" si="308"/>
        <v>0</v>
      </c>
      <c r="DU410" s="8">
        <f t="shared" si="308"/>
        <v>0</v>
      </c>
      <c r="DV410" s="8"/>
      <c r="DX410" s="11">
        <f t="shared" si="215"/>
        <v>45328</v>
      </c>
      <c r="DY410" s="8">
        <f t="shared" si="309"/>
        <v>0</v>
      </c>
      <c r="DZ410" s="8">
        <f t="shared" si="309"/>
        <v>0</v>
      </c>
      <c r="EA410" s="8">
        <f t="shared" si="309"/>
        <v>0</v>
      </c>
      <c r="EB410" s="8">
        <f t="shared" si="309"/>
        <v>0</v>
      </c>
      <c r="EC410" s="8">
        <f t="shared" si="309"/>
        <v>0</v>
      </c>
      <c r="ED410" s="8">
        <f t="shared" si="309"/>
        <v>0</v>
      </c>
      <c r="EE410" s="8"/>
    </row>
    <row r="411" spans="2:135" x14ac:dyDescent="0.3">
      <c r="B411" s="11">
        <f t="shared" si="310"/>
        <v>45329</v>
      </c>
      <c r="C411" s="8">
        <f t="shared" si="235"/>
        <v>216</v>
      </c>
      <c r="D411" s="8">
        <f t="shared" si="236"/>
        <v>25983.71</v>
      </c>
      <c r="E411" s="8">
        <f t="shared" si="237"/>
        <v>0</v>
      </c>
      <c r="F411" s="8">
        <f t="shared" si="238"/>
        <v>179</v>
      </c>
      <c r="G411" s="8">
        <f t="shared" si="239"/>
        <v>4</v>
      </c>
      <c r="H411" s="8">
        <f t="shared" si="240"/>
        <v>0</v>
      </c>
      <c r="I411" s="8"/>
      <c r="K411" s="11">
        <f t="shared" si="311"/>
        <v>45329</v>
      </c>
      <c r="L411" s="8">
        <f t="shared" si="241"/>
        <v>133</v>
      </c>
      <c r="M411" s="8">
        <f t="shared" si="242"/>
        <v>17418.88</v>
      </c>
      <c r="N411" s="8">
        <f t="shared" si="243"/>
        <v>92.45</v>
      </c>
      <c r="O411" s="8">
        <f t="shared" si="244"/>
        <v>0</v>
      </c>
      <c r="P411" s="8">
        <f t="shared" si="245"/>
        <v>4.95</v>
      </c>
      <c r="Q411" s="8">
        <f t="shared" si="246"/>
        <v>0</v>
      </c>
      <c r="R411" s="8"/>
      <c r="T411" s="11">
        <f t="shared" si="312"/>
        <v>45329</v>
      </c>
      <c r="U411" s="8">
        <f t="shared" si="247"/>
        <v>122</v>
      </c>
      <c r="V411" s="8">
        <f t="shared" si="248"/>
        <v>12455.09</v>
      </c>
      <c r="W411" s="8">
        <f t="shared" si="249"/>
        <v>0</v>
      </c>
      <c r="X411" s="8">
        <f t="shared" si="250"/>
        <v>0</v>
      </c>
      <c r="Y411" s="8">
        <f t="shared" si="251"/>
        <v>166.5</v>
      </c>
      <c r="Z411" s="8">
        <f t="shared" si="252"/>
        <v>0</v>
      </c>
      <c r="AA411" s="8"/>
      <c r="AC411" s="11">
        <f t="shared" si="313"/>
        <v>45329</v>
      </c>
      <c r="AD411" s="8">
        <f t="shared" si="253"/>
        <v>332</v>
      </c>
      <c r="AE411" s="8">
        <f t="shared" si="254"/>
        <v>39444.950000000004</v>
      </c>
      <c r="AF411" s="8">
        <f t="shared" si="255"/>
        <v>239.15</v>
      </c>
      <c r="AG411" s="8">
        <f t="shared" si="256"/>
        <v>0</v>
      </c>
      <c r="AH411" s="8">
        <f t="shared" si="257"/>
        <v>853.03</v>
      </c>
      <c r="AI411" s="8">
        <f t="shared" si="258"/>
        <v>0</v>
      </c>
      <c r="AJ411" s="8"/>
      <c r="AL411" s="11">
        <f t="shared" si="314"/>
        <v>45329</v>
      </c>
      <c r="AM411" s="8">
        <f t="shared" si="259"/>
        <v>244</v>
      </c>
      <c r="AN411" s="8">
        <f t="shared" si="260"/>
        <v>31321.41</v>
      </c>
      <c r="AO411" s="8">
        <f t="shared" si="261"/>
        <v>63.750000000000007</v>
      </c>
      <c r="AP411" s="8">
        <f t="shared" si="262"/>
        <v>0</v>
      </c>
      <c r="AQ411" s="8">
        <f t="shared" si="263"/>
        <v>897.09</v>
      </c>
      <c r="AR411" s="8">
        <f t="shared" si="264"/>
        <v>3</v>
      </c>
      <c r="AS411" s="8"/>
      <c r="AU411" s="11">
        <f t="shared" si="315"/>
        <v>45329</v>
      </c>
      <c r="AV411" s="8">
        <f t="shared" si="265"/>
        <v>294</v>
      </c>
      <c r="AW411" s="8">
        <f t="shared" si="266"/>
        <v>26937.179999999997</v>
      </c>
      <c r="AX411" s="8">
        <f t="shared" si="267"/>
        <v>0</v>
      </c>
      <c r="AY411" s="8">
        <f t="shared" si="268"/>
        <v>158.48000000000002</v>
      </c>
      <c r="AZ411" s="8">
        <f t="shared" si="269"/>
        <v>538.67999999999995</v>
      </c>
      <c r="BA411" s="8">
        <f t="shared" si="270"/>
        <v>0</v>
      </c>
      <c r="BB411" s="8"/>
      <c r="BD411" s="11">
        <f t="shared" si="316"/>
        <v>45329</v>
      </c>
      <c r="BE411" s="8">
        <f t="shared" si="271"/>
        <v>337</v>
      </c>
      <c r="BF411" s="8">
        <f t="shared" si="272"/>
        <v>44972.08</v>
      </c>
      <c r="BG411" s="8">
        <f t="shared" si="273"/>
        <v>131.63</v>
      </c>
      <c r="BH411" s="8">
        <f t="shared" si="274"/>
        <v>0</v>
      </c>
      <c r="BI411" s="8">
        <f t="shared" si="275"/>
        <v>161.05000000000001</v>
      </c>
      <c r="BJ411" s="8">
        <f t="shared" si="276"/>
        <v>0</v>
      </c>
      <c r="BK411" s="8"/>
      <c r="BM411" s="11">
        <f t="shared" si="317"/>
        <v>45329</v>
      </c>
      <c r="BN411" s="8">
        <f t="shared" si="277"/>
        <v>439</v>
      </c>
      <c r="BO411" s="8">
        <f t="shared" si="278"/>
        <v>62058.44</v>
      </c>
      <c r="BP411" s="8">
        <f t="shared" si="279"/>
        <v>293.48</v>
      </c>
      <c r="BQ411" s="8">
        <f t="shared" si="280"/>
        <v>0</v>
      </c>
      <c r="BR411" s="8">
        <f t="shared" si="281"/>
        <v>617.95000000000005</v>
      </c>
      <c r="BS411" s="8">
        <f t="shared" si="282"/>
        <v>3</v>
      </c>
      <c r="BT411" s="8"/>
      <c r="BV411" s="11">
        <f t="shared" si="318"/>
        <v>45329</v>
      </c>
      <c r="BW411" s="8">
        <f t="shared" si="283"/>
        <v>165</v>
      </c>
      <c r="BX411" s="8">
        <f t="shared" si="284"/>
        <v>15844.17</v>
      </c>
      <c r="BY411" s="8">
        <f t="shared" si="285"/>
        <v>277</v>
      </c>
      <c r="BZ411" s="8">
        <f t="shared" si="286"/>
        <v>0</v>
      </c>
      <c r="CA411" s="8">
        <f t="shared" si="287"/>
        <v>70</v>
      </c>
      <c r="CB411" s="8">
        <f t="shared" si="288"/>
        <v>0</v>
      </c>
      <c r="CC411" s="8"/>
      <c r="CE411" s="11">
        <f t="shared" si="319"/>
        <v>45329</v>
      </c>
      <c r="CF411" s="8">
        <f t="shared" si="289"/>
        <v>261</v>
      </c>
      <c r="CG411" s="8">
        <f t="shared" si="290"/>
        <v>30412.25</v>
      </c>
      <c r="CH411" s="8">
        <f t="shared" si="291"/>
        <v>511.65999999999997</v>
      </c>
      <c r="CI411" s="8">
        <f t="shared" si="292"/>
        <v>0</v>
      </c>
      <c r="CJ411" s="8">
        <f t="shared" si="293"/>
        <v>0</v>
      </c>
      <c r="CK411" s="8">
        <f t="shared" si="294"/>
        <v>1</v>
      </c>
      <c r="CL411" s="8"/>
      <c r="CN411" s="11">
        <f t="shared" si="320"/>
        <v>45329</v>
      </c>
      <c r="CO411" s="8">
        <f t="shared" si="295"/>
        <v>506</v>
      </c>
      <c r="CP411" s="8">
        <f t="shared" si="296"/>
        <v>44493.490000000005</v>
      </c>
      <c r="CQ411" s="8">
        <f t="shared" si="297"/>
        <v>528.11</v>
      </c>
      <c r="CR411" s="8">
        <f t="shared" si="298"/>
        <v>3873.1</v>
      </c>
      <c r="CS411" s="8">
        <f t="shared" si="299"/>
        <v>500</v>
      </c>
      <c r="CT411" s="8">
        <f t="shared" si="300"/>
        <v>16</v>
      </c>
      <c r="CU411" s="8"/>
      <c r="CW411" s="11">
        <f t="shared" si="321"/>
        <v>45329</v>
      </c>
      <c r="CX411" s="8">
        <f t="shared" si="301"/>
        <v>54</v>
      </c>
      <c r="CY411" s="8">
        <f t="shared" si="302"/>
        <v>3956.3900000000003</v>
      </c>
      <c r="CZ411" s="8">
        <f t="shared" si="303"/>
        <v>0</v>
      </c>
      <c r="DA411" s="8">
        <f t="shared" si="304"/>
        <v>6</v>
      </c>
      <c r="DB411" s="8">
        <f t="shared" si="305"/>
        <v>100</v>
      </c>
      <c r="DC411" s="8">
        <f t="shared" si="306"/>
        <v>0</v>
      </c>
      <c r="DD411" s="8"/>
      <c r="DF411" s="11">
        <f t="shared" si="211"/>
        <v>45329</v>
      </c>
      <c r="DG411" s="8">
        <f t="shared" si="307"/>
        <v>0</v>
      </c>
      <c r="DH411" s="8">
        <f t="shared" si="307"/>
        <v>0</v>
      </c>
      <c r="DI411" s="8">
        <f t="shared" si="307"/>
        <v>0</v>
      </c>
      <c r="DJ411" s="8">
        <f t="shared" si="307"/>
        <v>0</v>
      </c>
      <c r="DK411" s="8">
        <f t="shared" si="307"/>
        <v>0</v>
      </c>
      <c r="DL411" s="8">
        <f t="shared" si="307"/>
        <v>0</v>
      </c>
      <c r="DM411" s="8"/>
      <c r="DO411" s="11">
        <f t="shared" si="213"/>
        <v>45329</v>
      </c>
      <c r="DP411" s="8">
        <f t="shared" si="308"/>
        <v>0</v>
      </c>
      <c r="DQ411" s="8">
        <f t="shared" si="308"/>
        <v>0</v>
      </c>
      <c r="DR411" s="8">
        <f t="shared" si="308"/>
        <v>0</v>
      </c>
      <c r="DS411" s="8">
        <f t="shared" si="308"/>
        <v>0</v>
      </c>
      <c r="DT411" s="8">
        <f t="shared" si="308"/>
        <v>0</v>
      </c>
      <c r="DU411" s="8">
        <f t="shared" si="308"/>
        <v>0</v>
      </c>
      <c r="DV411" s="8"/>
      <c r="DX411" s="11">
        <f t="shared" si="215"/>
        <v>45329</v>
      </c>
      <c r="DY411" s="8">
        <f t="shared" si="309"/>
        <v>0</v>
      </c>
      <c r="DZ411" s="8">
        <f t="shared" si="309"/>
        <v>0</v>
      </c>
      <c r="EA411" s="8">
        <f t="shared" si="309"/>
        <v>0</v>
      </c>
      <c r="EB411" s="8">
        <f t="shared" si="309"/>
        <v>0</v>
      </c>
      <c r="EC411" s="8">
        <f t="shared" si="309"/>
        <v>0</v>
      </c>
      <c r="ED411" s="8">
        <f t="shared" si="309"/>
        <v>0</v>
      </c>
      <c r="EE411" s="8"/>
    </row>
    <row r="412" spans="2:135" x14ac:dyDescent="0.3">
      <c r="B412" s="11">
        <f t="shared" si="310"/>
        <v>45330</v>
      </c>
      <c r="C412" s="8">
        <f t="shared" si="235"/>
        <v>248</v>
      </c>
      <c r="D412" s="8">
        <f t="shared" si="236"/>
        <v>30458.579999999998</v>
      </c>
      <c r="E412" s="8">
        <f t="shared" si="237"/>
        <v>0</v>
      </c>
      <c r="F412" s="8">
        <f t="shared" si="238"/>
        <v>195</v>
      </c>
      <c r="G412" s="8">
        <f t="shared" si="239"/>
        <v>4</v>
      </c>
      <c r="H412" s="8">
        <f t="shared" si="240"/>
        <v>0</v>
      </c>
      <c r="I412" s="8"/>
      <c r="K412" s="11">
        <f t="shared" si="311"/>
        <v>45330</v>
      </c>
      <c r="L412" s="8">
        <f t="shared" si="241"/>
        <v>150</v>
      </c>
      <c r="M412" s="8">
        <f t="shared" si="242"/>
        <v>19532.77</v>
      </c>
      <c r="N412" s="8">
        <f t="shared" si="243"/>
        <v>102.35000000000001</v>
      </c>
      <c r="O412" s="8">
        <f t="shared" si="244"/>
        <v>0</v>
      </c>
      <c r="P412" s="8">
        <f t="shared" si="245"/>
        <v>4.95</v>
      </c>
      <c r="Q412" s="8">
        <f t="shared" si="246"/>
        <v>0</v>
      </c>
      <c r="R412" s="8"/>
      <c r="T412" s="11">
        <f t="shared" si="312"/>
        <v>45330</v>
      </c>
      <c r="U412" s="8">
        <f t="shared" si="247"/>
        <v>128</v>
      </c>
      <c r="V412" s="8">
        <f t="shared" si="248"/>
        <v>12945.54</v>
      </c>
      <c r="W412" s="8">
        <f t="shared" si="249"/>
        <v>0</v>
      </c>
      <c r="X412" s="8">
        <f t="shared" si="250"/>
        <v>0</v>
      </c>
      <c r="Y412" s="8">
        <f t="shared" si="251"/>
        <v>175.5</v>
      </c>
      <c r="Z412" s="8">
        <f t="shared" si="252"/>
        <v>0</v>
      </c>
      <c r="AA412" s="8"/>
      <c r="AC412" s="11">
        <f t="shared" si="313"/>
        <v>45330</v>
      </c>
      <c r="AD412" s="8">
        <f t="shared" si="253"/>
        <v>384</v>
      </c>
      <c r="AE412" s="8">
        <f t="shared" si="254"/>
        <v>45403.320000000007</v>
      </c>
      <c r="AF412" s="8">
        <f t="shared" si="255"/>
        <v>270.62</v>
      </c>
      <c r="AG412" s="8">
        <f t="shared" si="256"/>
        <v>0</v>
      </c>
      <c r="AH412" s="8">
        <f t="shared" si="257"/>
        <v>853.03</v>
      </c>
      <c r="AI412" s="8">
        <f t="shared" si="258"/>
        <v>0</v>
      </c>
      <c r="AJ412" s="8"/>
      <c r="AL412" s="11">
        <f t="shared" si="314"/>
        <v>45330</v>
      </c>
      <c r="AM412" s="8">
        <f t="shared" si="259"/>
        <v>273</v>
      </c>
      <c r="AN412" s="8">
        <f t="shared" si="260"/>
        <v>35226.07</v>
      </c>
      <c r="AO412" s="8">
        <f t="shared" si="261"/>
        <v>93.45</v>
      </c>
      <c r="AP412" s="8">
        <f t="shared" si="262"/>
        <v>0</v>
      </c>
      <c r="AQ412" s="8">
        <f t="shared" si="263"/>
        <v>897.09</v>
      </c>
      <c r="AR412" s="8">
        <f t="shared" si="264"/>
        <v>3</v>
      </c>
      <c r="AS412" s="8"/>
      <c r="AU412" s="11">
        <f t="shared" si="315"/>
        <v>45330</v>
      </c>
      <c r="AV412" s="8">
        <f t="shared" si="265"/>
        <v>333</v>
      </c>
      <c r="AW412" s="8">
        <f t="shared" si="266"/>
        <v>30541.839999999997</v>
      </c>
      <c r="AX412" s="8">
        <f t="shared" si="267"/>
        <v>0</v>
      </c>
      <c r="AY412" s="8">
        <f t="shared" si="268"/>
        <v>184.48000000000002</v>
      </c>
      <c r="AZ412" s="8">
        <f t="shared" si="269"/>
        <v>396.29999999999995</v>
      </c>
      <c r="BA412" s="8">
        <f t="shared" si="270"/>
        <v>0</v>
      </c>
      <c r="BB412" s="8"/>
      <c r="BD412" s="11">
        <f t="shared" si="316"/>
        <v>45330</v>
      </c>
      <c r="BE412" s="8">
        <f t="shared" si="271"/>
        <v>388</v>
      </c>
      <c r="BF412" s="8">
        <f t="shared" si="272"/>
        <v>51154.94</v>
      </c>
      <c r="BG412" s="8">
        <f t="shared" si="273"/>
        <v>152.87</v>
      </c>
      <c r="BH412" s="8">
        <f t="shared" si="274"/>
        <v>0</v>
      </c>
      <c r="BI412" s="8">
        <f t="shared" si="275"/>
        <v>161.05000000000001</v>
      </c>
      <c r="BJ412" s="8">
        <f t="shared" si="276"/>
        <v>0</v>
      </c>
      <c r="BK412" s="8"/>
      <c r="BM412" s="11">
        <f t="shared" si="317"/>
        <v>45330</v>
      </c>
      <c r="BN412" s="8">
        <f t="shared" si="277"/>
        <v>501</v>
      </c>
      <c r="BO412" s="8">
        <f t="shared" si="278"/>
        <v>71078.81</v>
      </c>
      <c r="BP412" s="8">
        <f t="shared" si="279"/>
        <v>313.94</v>
      </c>
      <c r="BQ412" s="8">
        <f t="shared" si="280"/>
        <v>0</v>
      </c>
      <c r="BR412" s="8">
        <f t="shared" si="281"/>
        <v>923.96</v>
      </c>
      <c r="BS412" s="8">
        <f t="shared" si="282"/>
        <v>3</v>
      </c>
      <c r="BT412" s="8"/>
      <c r="BV412" s="11">
        <f t="shared" si="318"/>
        <v>45330</v>
      </c>
      <c r="BW412" s="8">
        <f t="shared" si="283"/>
        <v>181</v>
      </c>
      <c r="BX412" s="8">
        <f t="shared" si="284"/>
        <v>16971.62</v>
      </c>
      <c r="BY412" s="8">
        <f t="shared" si="285"/>
        <v>309</v>
      </c>
      <c r="BZ412" s="8">
        <f t="shared" si="286"/>
        <v>0</v>
      </c>
      <c r="CA412" s="8">
        <f t="shared" si="287"/>
        <v>70</v>
      </c>
      <c r="CB412" s="8">
        <f t="shared" si="288"/>
        <v>0</v>
      </c>
      <c r="CC412" s="8"/>
      <c r="CE412" s="11">
        <f t="shared" si="319"/>
        <v>45330</v>
      </c>
      <c r="CF412" s="8">
        <f t="shared" si="289"/>
        <v>281</v>
      </c>
      <c r="CG412" s="8">
        <f t="shared" si="290"/>
        <v>32581.86</v>
      </c>
      <c r="CH412" s="8">
        <f t="shared" si="291"/>
        <v>516.66</v>
      </c>
      <c r="CI412" s="8">
        <f t="shared" si="292"/>
        <v>0</v>
      </c>
      <c r="CJ412" s="8">
        <f t="shared" si="293"/>
        <v>0</v>
      </c>
      <c r="CK412" s="8">
        <f t="shared" si="294"/>
        <v>1</v>
      </c>
      <c r="CL412" s="8"/>
      <c r="CN412" s="11">
        <f t="shared" si="320"/>
        <v>45330</v>
      </c>
      <c r="CO412" s="8">
        <f t="shared" si="295"/>
        <v>586</v>
      </c>
      <c r="CP412" s="8">
        <f t="shared" si="296"/>
        <v>51806.560000000005</v>
      </c>
      <c r="CQ412" s="8">
        <f t="shared" si="297"/>
        <v>578.61</v>
      </c>
      <c r="CR412" s="8">
        <f t="shared" si="298"/>
        <v>4631.2</v>
      </c>
      <c r="CS412" s="8">
        <f t="shared" si="299"/>
        <v>500</v>
      </c>
      <c r="CT412" s="8">
        <f t="shared" si="300"/>
        <v>18</v>
      </c>
      <c r="CU412" s="8"/>
      <c r="CW412" s="11">
        <f t="shared" si="321"/>
        <v>45330</v>
      </c>
      <c r="CX412" s="8">
        <f t="shared" si="301"/>
        <v>63</v>
      </c>
      <c r="CY412" s="8">
        <f t="shared" si="302"/>
        <v>4699.41</v>
      </c>
      <c r="CZ412" s="8">
        <f t="shared" si="303"/>
        <v>0</v>
      </c>
      <c r="DA412" s="8">
        <f t="shared" si="304"/>
        <v>10</v>
      </c>
      <c r="DB412" s="8">
        <f t="shared" si="305"/>
        <v>100</v>
      </c>
      <c r="DC412" s="8">
        <f t="shared" si="306"/>
        <v>0</v>
      </c>
      <c r="DD412" s="8"/>
      <c r="DF412" s="11">
        <f t="shared" si="211"/>
        <v>45330</v>
      </c>
      <c r="DG412" s="8">
        <f t="shared" si="307"/>
        <v>0</v>
      </c>
      <c r="DH412" s="8">
        <f t="shared" si="307"/>
        <v>0</v>
      </c>
      <c r="DI412" s="8">
        <f t="shared" si="307"/>
        <v>0</v>
      </c>
      <c r="DJ412" s="8">
        <f t="shared" si="307"/>
        <v>0</v>
      </c>
      <c r="DK412" s="8">
        <f t="shared" si="307"/>
        <v>0</v>
      </c>
      <c r="DL412" s="8">
        <f t="shared" si="307"/>
        <v>0</v>
      </c>
      <c r="DM412" s="8"/>
      <c r="DO412" s="11">
        <f t="shared" si="213"/>
        <v>45330</v>
      </c>
      <c r="DP412" s="8">
        <f t="shared" si="308"/>
        <v>0</v>
      </c>
      <c r="DQ412" s="8">
        <f t="shared" si="308"/>
        <v>0</v>
      </c>
      <c r="DR412" s="8">
        <f t="shared" si="308"/>
        <v>0</v>
      </c>
      <c r="DS412" s="8">
        <f t="shared" si="308"/>
        <v>0</v>
      </c>
      <c r="DT412" s="8">
        <f t="shared" si="308"/>
        <v>0</v>
      </c>
      <c r="DU412" s="8">
        <f t="shared" si="308"/>
        <v>0</v>
      </c>
      <c r="DV412" s="8"/>
      <c r="DX412" s="11">
        <f t="shared" si="215"/>
        <v>45330</v>
      </c>
      <c r="DY412" s="8">
        <f t="shared" si="309"/>
        <v>0</v>
      </c>
      <c r="DZ412" s="8">
        <f t="shared" si="309"/>
        <v>0</v>
      </c>
      <c r="EA412" s="8">
        <f t="shared" si="309"/>
        <v>0</v>
      </c>
      <c r="EB412" s="8">
        <f t="shared" si="309"/>
        <v>0</v>
      </c>
      <c r="EC412" s="8">
        <f t="shared" si="309"/>
        <v>0</v>
      </c>
      <c r="ED412" s="8">
        <f t="shared" si="309"/>
        <v>0</v>
      </c>
      <c r="EE412" s="8"/>
    </row>
    <row r="413" spans="2:135" x14ac:dyDescent="0.3">
      <c r="B413" s="11">
        <f t="shared" si="310"/>
        <v>45331</v>
      </c>
      <c r="C413" s="8">
        <f t="shared" si="235"/>
        <v>279</v>
      </c>
      <c r="D413" s="8">
        <f t="shared" si="236"/>
        <v>34559.759999999995</v>
      </c>
      <c r="E413" s="8">
        <f t="shared" si="237"/>
        <v>0</v>
      </c>
      <c r="F413" s="8">
        <f t="shared" si="238"/>
        <v>210</v>
      </c>
      <c r="G413" s="8">
        <f t="shared" si="239"/>
        <v>504</v>
      </c>
      <c r="H413" s="8">
        <f t="shared" si="240"/>
        <v>0</v>
      </c>
      <c r="I413" s="8"/>
      <c r="K413" s="11">
        <f t="shared" si="311"/>
        <v>45331</v>
      </c>
      <c r="L413" s="8">
        <f t="shared" si="241"/>
        <v>160</v>
      </c>
      <c r="M413" s="8">
        <f t="shared" si="242"/>
        <v>20949.27</v>
      </c>
      <c r="N413" s="8">
        <f t="shared" si="243"/>
        <v>113.2</v>
      </c>
      <c r="O413" s="8">
        <f t="shared" si="244"/>
        <v>0</v>
      </c>
      <c r="P413" s="8">
        <f t="shared" si="245"/>
        <v>4.95</v>
      </c>
      <c r="Q413" s="8">
        <f t="shared" si="246"/>
        <v>1</v>
      </c>
      <c r="R413" s="8"/>
      <c r="T413" s="11">
        <f t="shared" si="312"/>
        <v>45331</v>
      </c>
      <c r="U413" s="8">
        <f t="shared" si="247"/>
        <v>137</v>
      </c>
      <c r="V413" s="8">
        <f t="shared" si="248"/>
        <v>13962.1</v>
      </c>
      <c r="W413" s="8">
        <f t="shared" si="249"/>
        <v>0</v>
      </c>
      <c r="X413" s="8">
        <f t="shared" si="250"/>
        <v>0</v>
      </c>
      <c r="Y413" s="8">
        <f t="shared" si="251"/>
        <v>202</v>
      </c>
      <c r="Z413" s="8">
        <f t="shared" si="252"/>
        <v>0</v>
      </c>
      <c r="AA413" s="8"/>
      <c r="AC413" s="11">
        <f t="shared" si="313"/>
        <v>45331</v>
      </c>
      <c r="AD413" s="8">
        <f t="shared" si="253"/>
        <v>407</v>
      </c>
      <c r="AE413" s="8">
        <f t="shared" si="254"/>
        <v>47941.030000000006</v>
      </c>
      <c r="AF413" s="8">
        <f t="shared" si="255"/>
        <v>295.60000000000002</v>
      </c>
      <c r="AG413" s="8">
        <f t="shared" si="256"/>
        <v>0</v>
      </c>
      <c r="AH413" s="8">
        <f t="shared" si="257"/>
        <v>900.78</v>
      </c>
      <c r="AI413" s="8">
        <f t="shared" si="258"/>
        <v>0</v>
      </c>
      <c r="AJ413" s="8"/>
      <c r="AL413" s="11">
        <f t="shared" si="314"/>
        <v>45331</v>
      </c>
      <c r="AM413" s="8">
        <f t="shared" si="259"/>
        <v>293</v>
      </c>
      <c r="AN413" s="8">
        <f t="shared" si="260"/>
        <v>37776.65</v>
      </c>
      <c r="AO413" s="8">
        <f t="shared" si="261"/>
        <v>97.15</v>
      </c>
      <c r="AP413" s="8">
        <f t="shared" si="262"/>
        <v>0</v>
      </c>
      <c r="AQ413" s="8">
        <f t="shared" si="263"/>
        <v>1611.8000000000002</v>
      </c>
      <c r="AR413" s="8">
        <f t="shared" si="264"/>
        <v>3</v>
      </c>
      <c r="AS413" s="8"/>
      <c r="AU413" s="11">
        <f t="shared" si="315"/>
        <v>45331</v>
      </c>
      <c r="AV413" s="8">
        <f t="shared" si="265"/>
        <v>357</v>
      </c>
      <c r="AW413" s="8">
        <f t="shared" si="266"/>
        <v>32640.399999999998</v>
      </c>
      <c r="AX413" s="8">
        <f t="shared" si="267"/>
        <v>0</v>
      </c>
      <c r="AY413" s="8">
        <f t="shared" si="268"/>
        <v>195.48000000000002</v>
      </c>
      <c r="AZ413" s="8">
        <f t="shared" si="269"/>
        <v>396.29999999999995</v>
      </c>
      <c r="BA413" s="8">
        <f t="shared" si="270"/>
        <v>0</v>
      </c>
      <c r="BB413" s="8"/>
      <c r="BD413" s="11">
        <f t="shared" si="316"/>
        <v>45331</v>
      </c>
      <c r="BE413" s="8">
        <f t="shared" si="271"/>
        <v>439</v>
      </c>
      <c r="BF413" s="8">
        <f t="shared" si="272"/>
        <v>57477.62</v>
      </c>
      <c r="BG413" s="8">
        <f t="shared" si="273"/>
        <v>217.53</v>
      </c>
      <c r="BH413" s="8">
        <f t="shared" si="274"/>
        <v>0</v>
      </c>
      <c r="BI413" s="8">
        <f t="shared" si="275"/>
        <v>161.05000000000001</v>
      </c>
      <c r="BJ413" s="8">
        <f t="shared" si="276"/>
        <v>0</v>
      </c>
      <c r="BK413" s="8"/>
      <c r="BM413" s="11">
        <f t="shared" si="317"/>
        <v>45331</v>
      </c>
      <c r="BN413" s="8">
        <f t="shared" si="277"/>
        <v>563</v>
      </c>
      <c r="BO413" s="8">
        <f t="shared" si="278"/>
        <v>80673.48</v>
      </c>
      <c r="BP413" s="8">
        <f t="shared" si="279"/>
        <v>359.52</v>
      </c>
      <c r="BQ413" s="8">
        <f t="shared" si="280"/>
        <v>0</v>
      </c>
      <c r="BR413" s="8">
        <f t="shared" si="281"/>
        <v>1187.1200000000001</v>
      </c>
      <c r="BS413" s="8">
        <f t="shared" si="282"/>
        <v>3</v>
      </c>
      <c r="BT413" s="8"/>
      <c r="BV413" s="11">
        <f t="shared" si="318"/>
        <v>45331</v>
      </c>
      <c r="BW413" s="8">
        <f t="shared" si="283"/>
        <v>202</v>
      </c>
      <c r="BX413" s="8">
        <f t="shared" si="284"/>
        <v>18562.59</v>
      </c>
      <c r="BY413" s="8">
        <f t="shared" si="285"/>
        <v>334</v>
      </c>
      <c r="BZ413" s="8">
        <f t="shared" si="286"/>
        <v>0</v>
      </c>
      <c r="CA413" s="8">
        <f t="shared" si="287"/>
        <v>70</v>
      </c>
      <c r="CB413" s="8">
        <f t="shared" si="288"/>
        <v>0</v>
      </c>
      <c r="CC413" s="8"/>
      <c r="CE413" s="11">
        <f t="shared" si="319"/>
        <v>45331</v>
      </c>
      <c r="CF413" s="8">
        <f t="shared" si="289"/>
        <v>313</v>
      </c>
      <c r="CG413" s="8">
        <f t="shared" si="290"/>
        <v>36087.85</v>
      </c>
      <c r="CH413" s="8">
        <f t="shared" si="291"/>
        <v>521.66</v>
      </c>
      <c r="CI413" s="8">
        <f t="shared" si="292"/>
        <v>0</v>
      </c>
      <c r="CJ413" s="8">
        <f t="shared" si="293"/>
        <v>0</v>
      </c>
      <c r="CK413" s="8">
        <f t="shared" si="294"/>
        <v>1</v>
      </c>
      <c r="CL413" s="8"/>
      <c r="CN413" s="11">
        <f t="shared" si="320"/>
        <v>45331</v>
      </c>
      <c r="CO413" s="8">
        <f t="shared" si="295"/>
        <v>635</v>
      </c>
      <c r="CP413" s="8">
        <f t="shared" si="296"/>
        <v>55847.100000000006</v>
      </c>
      <c r="CQ413" s="8">
        <f t="shared" si="297"/>
        <v>603.61</v>
      </c>
      <c r="CR413" s="8">
        <f t="shared" si="298"/>
        <v>5030.5</v>
      </c>
      <c r="CS413" s="8">
        <f t="shared" si="299"/>
        <v>525</v>
      </c>
      <c r="CT413" s="8">
        <f t="shared" si="300"/>
        <v>23</v>
      </c>
      <c r="CU413" s="8"/>
      <c r="CW413" s="11">
        <f t="shared" si="321"/>
        <v>45331</v>
      </c>
      <c r="CX413" s="8">
        <f t="shared" si="301"/>
        <v>79</v>
      </c>
      <c r="CY413" s="8">
        <f t="shared" si="302"/>
        <v>5888.71</v>
      </c>
      <c r="CZ413" s="8">
        <f t="shared" si="303"/>
        <v>0</v>
      </c>
      <c r="DA413" s="8">
        <f t="shared" si="304"/>
        <v>12.5</v>
      </c>
      <c r="DB413" s="8">
        <f t="shared" si="305"/>
        <v>130</v>
      </c>
      <c r="DC413" s="8">
        <f t="shared" si="306"/>
        <v>0</v>
      </c>
      <c r="DD413" s="8"/>
      <c r="DF413" s="11">
        <f t="shared" si="211"/>
        <v>45331</v>
      </c>
      <c r="DG413" s="8">
        <f t="shared" si="307"/>
        <v>0</v>
      </c>
      <c r="DH413" s="8">
        <f t="shared" si="307"/>
        <v>0</v>
      </c>
      <c r="DI413" s="8">
        <f t="shared" si="307"/>
        <v>0</v>
      </c>
      <c r="DJ413" s="8">
        <f t="shared" si="307"/>
        <v>0</v>
      </c>
      <c r="DK413" s="8">
        <f t="shared" si="307"/>
        <v>0</v>
      </c>
      <c r="DL413" s="8">
        <f t="shared" si="307"/>
        <v>0</v>
      </c>
      <c r="DM413" s="8"/>
      <c r="DO413" s="11">
        <f t="shared" si="213"/>
        <v>45331</v>
      </c>
      <c r="DP413" s="8">
        <f t="shared" si="308"/>
        <v>0</v>
      </c>
      <c r="DQ413" s="8">
        <f t="shared" si="308"/>
        <v>0</v>
      </c>
      <c r="DR413" s="8">
        <f t="shared" si="308"/>
        <v>0</v>
      </c>
      <c r="DS413" s="8">
        <f t="shared" si="308"/>
        <v>0</v>
      </c>
      <c r="DT413" s="8">
        <f t="shared" si="308"/>
        <v>0</v>
      </c>
      <c r="DU413" s="8">
        <f t="shared" si="308"/>
        <v>0</v>
      </c>
      <c r="DV413" s="8"/>
      <c r="DX413" s="11">
        <f t="shared" si="215"/>
        <v>45331</v>
      </c>
      <c r="DY413" s="8">
        <f t="shared" si="309"/>
        <v>0</v>
      </c>
      <c r="DZ413" s="8">
        <f t="shared" si="309"/>
        <v>0</v>
      </c>
      <c r="EA413" s="8">
        <f t="shared" si="309"/>
        <v>0</v>
      </c>
      <c r="EB413" s="8">
        <f t="shared" si="309"/>
        <v>0</v>
      </c>
      <c r="EC413" s="8">
        <f t="shared" si="309"/>
        <v>0</v>
      </c>
      <c r="ED413" s="8">
        <f t="shared" si="309"/>
        <v>0</v>
      </c>
      <c r="EE413" s="8"/>
    </row>
    <row r="414" spans="2:135" x14ac:dyDescent="0.3">
      <c r="B414" s="11">
        <f t="shared" si="310"/>
        <v>45332</v>
      </c>
      <c r="C414" s="8">
        <f t="shared" si="235"/>
        <v>304</v>
      </c>
      <c r="D414" s="8">
        <f t="shared" si="236"/>
        <v>37855.399999999994</v>
      </c>
      <c r="E414" s="8">
        <f t="shared" si="237"/>
        <v>0</v>
      </c>
      <c r="F414" s="8">
        <f t="shared" si="238"/>
        <v>227</v>
      </c>
      <c r="G414" s="8">
        <f t="shared" si="239"/>
        <v>531</v>
      </c>
      <c r="H414" s="8">
        <f t="shared" si="240"/>
        <v>0</v>
      </c>
      <c r="I414" s="8"/>
      <c r="K414" s="11">
        <f t="shared" si="311"/>
        <v>45332</v>
      </c>
      <c r="L414" s="8">
        <f t="shared" si="241"/>
        <v>168</v>
      </c>
      <c r="M414" s="8">
        <f t="shared" si="242"/>
        <v>21959.74</v>
      </c>
      <c r="N414" s="8">
        <f t="shared" si="243"/>
        <v>127.11</v>
      </c>
      <c r="O414" s="8">
        <f t="shared" si="244"/>
        <v>0</v>
      </c>
      <c r="P414" s="8">
        <f t="shared" si="245"/>
        <v>4.95</v>
      </c>
      <c r="Q414" s="8">
        <f t="shared" si="246"/>
        <v>2</v>
      </c>
      <c r="R414" s="8"/>
      <c r="T414" s="11">
        <f t="shared" si="312"/>
        <v>45332</v>
      </c>
      <c r="U414" s="8">
        <f t="shared" si="247"/>
        <v>146</v>
      </c>
      <c r="V414" s="8">
        <f t="shared" si="248"/>
        <v>15017.68</v>
      </c>
      <c r="W414" s="8">
        <f t="shared" si="249"/>
        <v>0</v>
      </c>
      <c r="X414" s="8">
        <f t="shared" si="250"/>
        <v>0</v>
      </c>
      <c r="Y414" s="8">
        <f t="shared" si="251"/>
        <v>216.5</v>
      </c>
      <c r="Z414" s="8">
        <f t="shared" si="252"/>
        <v>0</v>
      </c>
      <c r="AA414" s="8"/>
      <c r="AC414" s="11">
        <f t="shared" si="313"/>
        <v>45332</v>
      </c>
      <c r="AD414" s="8">
        <f t="shared" si="253"/>
        <v>425</v>
      </c>
      <c r="AE414" s="8">
        <f t="shared" si="254"/>
        <v>49778.360000000008</v>
      </c>
      <c r="AF414" s="8">
        <f t="shared" si="255"/>
        <v>295.60000000000002</v>
      </c>
      <c r="AG414" s="8">
        <f t="shared" si="256"/>
        <v>0</v>
      </c>
      <c r="AH414" s="8">
        <f t="shared" si="257"/>
        <v>905.73</v>
      </c>
      <c r="AI414" s="8">
        <f t="shared" si="258"/>
        <v>0</v>
      </c>
      <c r="AJ414" s="8"/>
      <c r="AL414" s="11">
        <f t="shared" si="314"/>
        <v>45332</v>
      </c>
      <c r="AM414" s="8">
        <f t="shared" si="259"/>
        <v>320</v>
      </c>
      <c r="AN414" s="8">
        <f t="shared" si="260"/>
        <v>41279.450000000004</v>
      </c>
      <c r="AO414" s="8">
        <f t="shared" si="261"/>
        <v>114.74000000000001</v>
      </c>
      <c r="AP414" s="8">
        <f t="shared" si="262"/>
        <v>0</v>
      </c>
      <c r="AQ414" s="8">
        <f t="shared" si="263"/>
        <v>1611.8000000000002</v>
      </c>
      <c r="AR414" s="8">
        <f t="shared" si="264"/>
        <v>3</v>
      </c>
      <c r="AS414" s="8"/>
      <c r="AU414" s="11">
        <f t="shared" si="315"/>
        <v>45332</v>
      </c>
      <c r="AV414" s="8">
        <f t="shared" si="265"/>
        <v>375</v>
      </c>
      <c r="AW414" s="8">
        <f t="shared" si="266"/>
        <v>34092.86</v>
      </c>
      <c r="AX414" s="8">
        <f t="shared" si="267"/>
        <v>0</v>
      </c>
      <c r="AY414" s="8">
        <f t="shared" si="268"/>
        <v>195.48000000000002</v>
      </c>
      <c r="AZ414" s="8">
        <f t="shared" si="269"/>
        <v>396.29999999999995</v>
      </c>
      <c r="BA414" s="8">
        <f t="shared" si="270"/>
        <v>0</v>
      </c>
      <c r="BB414" s="8"/>
      <c r="BD414" s="11">
        <f t="shared" si="316"/>
        <v>45332</v>
      </c>
      <c r="BE414" s="8">
        <f t="shared" si="271"/>
        <v>469</v>
      </c>
      <c r="BF414" s="8">
        <f t="shared" si="272"/>
        <v>61409.47</v>
      </c>
      <c r="BG414" s="8">
        <f t="shared" si="273"/>
        <v>228.62</v>
      </c>
      <c r="BH414" s="8">
        <f t="shared" si="274"/>
        <v>0</v>
      </c>
      <c r="BI414" s="8">
        <f t="shared" si="275"/>
        <v>205.20000000000002</v>
      </c>
      <c r="BJ414" s="8">
        <f t="shared" si="276"/>
        <v>0</v>
      </c>
      <c r="BK414" s="8"/>
      <c r="BM414" s="11">
        <f t="shared" si="317"/>
        <v>45332</v>
      </c>
      <c r="BN414" s="8">
        <f t="shared" si="277"/>
        <v>628</v>
      </c>
      <c r="BO414" s="8">
        <f t="shared" si="278"/>
        <v>90286.75</v>
      </c>
      <c r="BP414" s="8">
        <f t="shared" si="279"/>
        <v>413.95</v>
      </c>
      <c r="BQ414" s="8">
        <f t="shared" si="280"/>
        <v>0</v>
      </c>
      <c r="BR414" s="8">
        <f t="shared" si="281"/>
        <v>1237.1200000000001</v>
      </c>
      <c r="BS414" s="8">
        <f t="shared" si="282"/>
        <v>3</v>
      </c>
      <c r="BT414" s="8"/>
      <c r="BV414" s="11">
        <f t="shared" si="318"/>
        <v>45332</v>
      </c>
      <c r="BW414" s="8">
        <f t="shared" si="283"/>
        <v>221</v>
      </c>
      <c r="BX414" s="8">
        <f t="shared" si="284"/>
        <v>19912.64</v>
      </c>
      <c r="BY414" s="8">
        <f t="shared" si="285"/>
        <v>401</v>
      </c>
      <c r="BZ414" s="8">
        <f t="shared" si="286"/>
        <v>0</v>
      </c>
      <c r="CA414" s="8">
        <f t="shared" si="287"/>
        <v>70</v>
      </c>
      <c r="CB414" s="8">
        <f t="shared" si="288"/>
        <v>0</v>
      </c>
      <c r="CC414" s="8"/>
      <c r="CE414" s="11">
        <f t="shared" si="319"/>
        <v>45332</v>
      </c>
      <c r="CF414" s="8">
        <f t="shared" si="289"/>
        <v>331</v>
      </c>
      <c r="CG414" s="8">
        <f t="shared" si="290"/>
        <v>38092.839999999997</v>
      </c>
      <c r="CH414" s="8">
        <f t="shared" si="291"/>
        <v>530.66</v>
      </c>
      <c r="CI414" s="8">
        <f t="shared" si="292"/>
        <v>0</v>
      </c>
      <c r="CJ414" s="8">
        <f t="shared" si="293"/>
        <v>0</v>
      </c>
      <c r="CK414" s="8">
        <f t="shared" si="294"/>
        <v>1</v>
      </c>
      <c r="CL414" s="8"/>
      <c r="CN414" s="11">
        <f t="shared" si="320"/>
        <v>45332</v>
      </c>
      <c r="CO414" s="8">
        <f t="shared" si="295"/>
        <v>691</v>
      </c>
      <c r="CP414" s="8">
        <f t="shared" si="296"/>
        <v>60396.08</v>
      </c>
      <c r="CQ414" s="8">
        <f t="shared" si="297"/>
        <v>633.61</v>
      </c>
      <c r="CR414" s="8">
        <f t="shared" si="298"/>
        <v>5633.5</v>
      </c>
      <c r="CS414" s="8">
        <f t="shared" si="299"/>
        <v>525</v>
      </c>
      <c r="CT414" s="8">
        <f t="shared" si="300"/>
        <v>26</v>
      </c>
      <c r="CU414" s="8"/>
      <c r="CW414" s="11">
        <f t="shared" si="321"/>
        <v>45332</v>
      </c>
      <c r="CX414" s="8">
        <f t="shared" si="301"/>
        <v>87</v>
      </c>
      <c r="CY414" s="8">
        <f t="shared" si="302"/>
        <v>6455.71</v>
      </c>
      <c r="CZ414" s="8">
        <f t="shared" si="303"/>
        <v>0</v>
      </c>
      <c r="DA414" s="8">
        <f t="shared" si="304"/>
        <v>12.5</v>
      </c>
      <c r="DB414" s="8">
        <f t="shared" si="305"/>
        <v>190</v>
      </c>
      <c r="DC414" s="8">
        <f t="shared" si="306"/>
        <v>0</v>
      </c>
      <c r="DD414" s="8"/>
      <c r="DF414" s="11">
        <f t="shared" si="211"/>
        <v>45332</v>
      </c>
      <c r="DG414" s="8">
        <f t="shared" si="307"/>
        <v>0</v>
      </c>
      <c r="DH414" s="8">
        <f t="shared" si="307"/>
        <v>0</v>
      </c>
      <c r="DI414" s="8">
        <f t="shared" si="307"/>
        <v>0</v>
      </c>
      <c r="DJ414" s="8">
        <f t="shared" si="307"/>
        <v>0</v>
      </c>
      <c r="DK414" s="8">
        <f t="shared" si="307"/>
        <v>0</v>
      </c>
      <c r="DL414" s="8">
        <f t="shared" si="307"/>
        <v>0</v>
      </c>
      <c r="DM414" s="8"/>
      <c r="DO414" s="11">
        <f t="shared" si="213"/>
        <v>45332</v>
      </c>
      <c r="DP414" s="8">
        <f t="shared" si="308"/>
        <v>0</v>
      </c>
      <c r="DQ414" s="8">
        <f t="shared" si="308"/>
        <v>0</v>
      </c>
      <c r="DR414" s="8">
        <f t="shared" si="308"/>
        <v>0</v>
      </c>
      <c r="DS414" s="8">
        <f t="shared" si="308"/>
        <v>0</v>
      </c>
      <c r="DT414" s="8">
        <f t="shared" si="308"/>
        <v>0</v>
      </c>
      <c r="DU414" s="8">
        <f t="shared" si="308"/>
        <v>0</v>
      </c>
      <c r="DV414" s="8"/>
      <c r="DX414" s="11">
        <f t="shared" si="215"/>
        <v>45332</v>
      </c>
      <c r="DY414" s="8">
        <f t="shared" si="309"/>
        <v>0</v>
      </c>
      <c r="DZ414" s="8">
        <f t="shared" si="309"/>
        <v>0</v>
      </c>
      <c r="EA414" s="8">
        <f t="shared" si="309"/>
        <v>0</v>
      </c>
      <c r="EB414" s="8">
        <f t="shared" si="309"/>
        <v>0</v>
      </c>
      <c r="EC414" s="8">
        <f t="shared" si="309"/>
        <v>0</v>
      </c>
      <c r="ED414" s="8">
        <f t="shared" si="309"/>
        <v>0</v>
      </c>
      <c r="EE414" s="8"/>
    </row>
    <row r="415" spans="2:135" x14ac:dyDescent="0.3">
      <c r="B415" s="11">
        <f t="shared" si="310"/>
        <v>45333</v>
      </c>
      <c r="C415" s="8">
        <f t="shared" si="235"/>
        <v>322</v>
      </c>
      <c r="D415" s="8">
        <f t="shared" si="236"/>
        <v>40206.569999999992</v>
      </c>
      <c r="E415" s="8">
        <f t="shared" si="237"/>
        <v>0</v>
      </c>
      <c r="F415" s="8">
        <f t="shared" si="238"/>
        <v>232</v>
      </c>
      <c r="G415" s="8">
        <f t="shared" si="239"/>
        <v>531</v>
      </c>
      <c r="H415" s="8">
        <f t="shared" si="240"/>
        <v>0</v>
      </c>
      <c r="I415" s="8"/>
      <c r="K415" s="11">
        <f t="shared" si="311"/>
        <v>45333</v>
      </c>
      <c r="L415" s="8">
        <f t="shared" si="241"/>
        <v>191</v>
      </c>
      <c r="M415" s="8">
        <f t="shared" si="242"/>
        <v>24800.460000000003</v>
      </c>
      <c r="N415" s="8">
        <f t="shared" si="243"/>
        <v>130.41</v>
      </c>
      <c r="O415" s="8">
        <f t="shared" si="244"/>
        <v>0</v>
      </c>
      <c r="P415" s="8">
        <f t="shared" si="245"/>
        <v>4.95</v>
      </c>
      <c r="Q415" s="8">
        <f t="shared" si="246"/>
        <v>2</v>
      </c>
      <c r="R415" s="8"/>
      <c r="T415" s="11">
        <f t="shared" si="312"/>
        <v>45333</v>
      </c>
      <c r="U415" s="8">
        <f t="shared" si="247"/>
        <v>155</v>
      </c>
      <c r="V415" s="8">
        <f t="shared" si="248"/>
        <v>15862.07</v>
      </c>
      <c r="W415" s="8">
        <f t="shared" si="249"/>
        <v>0</v>
      </c>
      <c r="X415" s="8">
        <f t="shared" si="250"/>
        <v>0</v>
      </c>
      <c r="Y415" s="8">
        <f t="shared" si="251"/>
        <v>238.5</v>
      </c>
      <c r="Z415" s="8">
        <f t="shared" si="252"/>
        <v>0</v>
      </c>
      <c r="AA415" s="8"/>
      <c r="AC415" s="11">
        <f t="shared" si="313"/>
        <v>45333</v>
      </c>
      <c r="AD415" s="8">
        <f t="shared" si="253"/>
        <v>461</v>
      </c>
      <c r="AE415" s="8">
        <f t="shared" si="254"/>
        <v>53876.310000000005</v>
      </c>
      <c r="AF415" s="8">
        <f t="shared" si="255"/>
        <v>329.85</v>
      </c>
      <c r="AG415" s="8">
        <f t="shared" si="256"/>
        <v>0</v>
      </c>
      <c r="AH415" s="8">
        <f t="shared" si="257"/>
        <v>1022.63</v>
      </c>
      <c r="AI415" s="8">
        <f t="shared" si="258"/>
        <v>0</v>
      </c>
      <c r="AJ415" s="8"/>
      <c r="AL415" s="11">
        <f t="shared" si="314"/>
        <v>45333</v>
      </c>
      <c r="AM415" s="8">
        <f t="shared" si="259"/>
        <v>346</v>
      </c>
      <c r="AN415" s="8">
        <f t="shared" si="260"/>
        <v>44681.15</v>
      </c>
      <c r="AO415" s="8">
        <f t="shared" si="261"/>
        <v>120.29</v>
      </c>
      <c r="AP415" s="8">
        <f t="shared" si="262"/>
        <v>0</v>
      </c>
      <c r="AQ415" s="8">
        <f t="shared" si="263"/>
        <v>1611.8000000000002</v>
      </c>
      <c r="AR415" s="8">
        <f t="shared" si="264"/>
        <v>3</v>
      </c>
      <c r="AS415" s="8"/>
      <c r="AU415" s="11">
        <f t="shared" si="315"/>
        <v>45333</v>
      </c>
      <c r="AV415" s="8">
        <f t="shared" si="265"/>
        <v>399</v>
      </c>
      <c r="AW415" s="8">
        <f t="shared" si="266"/>
        <v>36253.06</v>
      </c>
      <c r="AX415" s="8">
        <f t="shared" si="267"/>
        <v>0</v>
      </c>
      <c r="AY415" s="8">
        <f t="shared" si="268"/>
        <v>201.48000000000002</v>
      </c>
      <c r="AZ415" s="8">
        <f t="shared" si="269"/>
        <v>396.29999999999995</v>
      </c>
      <c r="BA415" s="8">
        <f t="shared" si="270"/>
        <v>0</v>
      </c>
      <c r="BB415" s="8"/>
      <c r="BD415" s="11">
        <f t="shared" si="316"/>
        <v>45333</v>
      </c>
      <c r="BE415" s="8">
        <f t="shared" si="271"/>
        <v>492</v>
      </c>
      <c r="BF415" s="8">
        <f t="shared" si="272"/>
        <v>64285.16</v>
      </c>
      <c r="BG415" s="8">
        <f t="shared" si="273"/>
        <v>237.86</v>
      </c>
      <c r="BH415" s="8">
        <f t="shared" si="274"/>
        <v>0</v>
      </c>
      <c r="BI415" s="8">
        <f t="shared" si="275"/>
        <v>205.20000000000002</v>
      </c>
      <c r="BJ415" s="8">
        <f t="shared" si="276"/>
        <v>0</v>
      </c>
      <c r="BK415" s="8"/>
      <c r="BM415" s="11">
        <f t="shared" si="317"/>
        <v>45333</v>
      </c>
      <c r="BN415" s="8">
        <f t="shared" si="277"/>
        <v>678</v>
      </c>
      <c r="BO415" s="8">
        <f t="shared" si="278"/>
        <v>96806.16</v>
      </c>
      <c r="BP415" s="8">
        <f t="shared" si="279"/>
        <v>441.39</v>
      </c>
      <c r="BQ415" s="8">
        <f t="shared" si="280"/>
        <v>0</v>
      </c>
      <c r="BR415" s="8">
        <f t="shared" si="281"/>
        <v>1287.1200000000001</v>
      </c>
      <c r="BS415" s="8">
        <f t="shared" si="282"/>
        <v>4</v>
      </c>
      <c r="BT415" s="8"/>
      <c r="BV415" s="11">
        <f t="shared" si="318"/>
        <v>45333</v>
      </c>
      <c r="BW415" s="8">
        <f t="shared" si="283"/>
        <v>246</v>
      </c>
      <c r="BX415" s="8">
        <f t="shared" si="284"/>
        <v>21721.7</v>
      </c>
      <c r="BY415" s="8">
        <f t="shared" si="285"/>
        <v>424</v>
      </c>
      <c r="BZ415" s="8">
        <f t="shared" si="286"/>
        <v>0</v>
      </c>
      <c r="CA415" s="8">
        <f t="shared" si="287"/>
        <v>70</v>
      </c>
      <c r="CB415" s="8">
        <f t="shared" si="288"/>
        <v>0</v>
      </c>
      <c r="CC415" s="8"/>
      <c r="CE415" s="11">
        <f t="shared" si="319"/>
        <v>45333</v>
      </c>
      <c r="CF415" s="8">
        <f t="shared" si="289"/>
        <v>346</v>
      </c>
      <c r="CG415" s="8">
        <f t="shared" si="290"/>
        <v>39754.39</v>
      </c>
      <c r="CH415" s="8">
        <f t="shared" si="291"/>
        <v>554.66</v>
      </c>
      <c r="CI415" s="8">
        <f t="shared" si="292"/>
        <v>0</v>
      </c>
      <c r="CJ415" s="8">
        <f t="shared" si="293"/>
        <v>0</v>
      </c>
      <c r="CK415" s="8">
        <f t="shared" si="294"/>
        <v>1</v>
      </c>
      <c r="CL415" s="8"/>
      <c r="CN415" s="11">
        <f t="shared" si="320"/>
        <v>45333</v>
      </c>
      <c r="CO415" s="8">
        <f t="shared" si="295"/>
        <v>741</v>
      </c>
      <c r="CP415" s="8">
        <f t="shared" si="296"/>
        <v>64758.87</v>
      </c>
      <c r="CQ415" s="8">
        <f t="shared" si="297"/>
        <v>664.11</v>
      </c>
      <c r="CR415" s="8">
        <f t="shared" si="298"/>
        <v>5633.5</v>
      </c>
      <c r="CS415" s="8">
        <f t="shared" si="299"/>
        <v>525</v>
      </c>
      <c r="CT415" s="8">
        <f t="shared" si="300"/>
        <v>28</v>
      </c>
      <c r="CU415" s="8"/>
      <c r="CW415" s="11">
        <f t="shared" si="321"/>
        <v>45333</v>
      </c>
      <c r="CX415" s="8">
        <f t="shared" si="301"/>
        <v>97</v>
      </c>
      <c r="CY415" s="8">
        <f t="shared" si="302"/>
        <v>7193.06</v>
      </c>
      <c r="CZ415" s="8">
        <f t="shared" si="303"/>
        <v>0</v>
      </c>
      <c r="DA415" s="8">
        <f t="shared" si="304"/>
        <v>12.5</v>
      </c>
      <c r="DB415" s="8">
        <f t="shared" si="305"/>
        <v>220</v>
      </c>
      <c r="DC415" s="8">
        <f t="shared" si="306"/>
        <v>0</v>
      </c>
      <c r="DD415" s="8"/>
      <c r="DF415" s="11">
        <f t="shared" si="211"/>
        <v>45333</v>
      </c>
      <c r="DG415" s="8">
        <f t="shared" si="307"/>
        <v>0</v>
      </c>
      <c r="DH415" s="8">
        <f t="shared" si="307"/>
        <v>0</v>
      </c>
      <c r="DI415" s="8">
        <f t="shared" si="307"/>
        <v>0</v>
      </c>
      <c r="DJ415" s="8">
        <f t="shared" si="307"/>
        <v>0</v>
      </c>
      <c r="DK415" s="8">
        <f t="shared" si="307"/>
        <v>0</v>
      </c>
      <c r="DL415" s="8">
        <f t="shared" si="307"/>
        <v>0</v>
      </c>
      <c r="DM415" s="8"/>
      <c r="DO415" s="11">
        <f t="shared" si="213"/>
        <v>45333</v>
      </c>
      <c r="DP415" s="8">
        <f t="shared" si="308"/>
        <v>0</v>
      </c>
      <c r="DQ415" s="8">
        <f t="shared" si="308"/>
        <v>0</v>
      </c>
      <c r="DR415" s="8">
        <f t="shared" si="308"/>
        <v>0</v>
      </c>
      <c r="DS415" s="8">
        <f t="shared" si="308"/>
        <v>0</v>
      </c>
      <c r="DT415" s="8">
        <f t="shared" si="308"/>
        <v>0</v>
      </c>
      <c r="DU415" s="8">
        <f t="shared" si="308"/>
        <v>0</v>
      </c>
      <c r="DV415" s="8"/>
      <c r="DX415" s="11">
        <f t="shared" si="215"/>
        <v>45333</v>
      </c>
      <c r="DY415" s="8">
        <f t="shared" si="309"/>
        <v>0</v>
      </c>
      <c r="DZ415" s="8">
        <f t="shared" si="309"/>
        <v>0</v>
      </c>
      <c r="EA415" s="8">
        <f t="shared" si="309"/>
        <v>0</v>
      </c>
      <c r="EB415" s="8">
        <f t="shared" si="309"/>
        <v>0</v>
      </c>
      <c r="EC415" s="8">
        <f t="shared" si="309"/>
        <v>0</v>
      </c>
      <c r="ED415" s="8">
        <f t="shared" si="309"/>
        <v>0</v>
      </c>
      <c r="EE415" s="8"/>
    </row>
    <row r="416" spans="2:135" x14ac:dyDescent="0.3">
      <c r="B416" s="11">
        <f t="shared" si="310"/>
        <v>45334</v>
      </c>
      <c r="C416" s="8">
        <f t="shared" si="235"/>
        <v>356</v>
      </c>
      <c r="D416" s="8">
        <f t="shared" si="236"/>
        <v>44647.749999999993</v>
      </c>
      <c r="E416" s="8">
        <f t="shared" si="237"/>
        <v>0</v>
      </c>
      <c r="F416" s="8">
        <f t="shared" si="238"/>
        <v>234</v>
      </c>
      <c r="G416" s="8">
        <f t="shared" si="239"/>
        <v>531</v>
      </c>
      <c r="H416" s="8">
        <f t="shared" si="240"/>
        <v>0</v>
      </c>
      <c r="I416" s="8"/>
      <c r="K416" s="11">
        <f t="shared" si="311"/>
        <v>45334</v>
      </c>
      <c r="L416" s="8">
        <f t="shared" si="241"/>
        <v>234</v>
      </c>
      <c r="M416" s="8">
        <f t="shared" si="242"/>
        <v>30090.000000000004</v>
      </c>
      <c r="N416" s="8">
        <f t="shared" si="243"/>
        <v>149.97999999999999</v>
      </c>
      <c r="O416" s="8">
        <f t="shared" si="244"/>
        <v>0</v>
      </c>
      <c r="P416" s="8">
        <f t="shared" si="245"/>
        <v>4.95</v>
      </c>
      <c r="Q416" s="8">
        <f t="shared" si="246"/>
        <v>2</v>
      </c>
      <c r="R416" s="8"/>
      <c r="T416" s="11">
        <f t="shared" si="312"/>
        <v>45334</v>
      </c>
      <c r="U416" s="8">
        <f t="shared" si="247"/>
        <v>164</v>
      </c>
      <c r="V416" s="8">
        <f t="shared" si="248"/>
        <v>16710.82</v>
      </c>
      <c r="W416" s="8">
        <f t="shared" si="249"/>
        <v>0</v>
      </c>
      <c r="X416" s="8">
        <f t="shared" si="250"/>
        <v>0</v>
      </c>
      <c r="Y416" s="8">
        <f t="shared" si="251"/>
        <v>254.5</v>
      </c>
      <c r="Z416" s="8">
        <f t="shared" si="252"/>
        <v>0</v>
      </c>
      <c r="AA416" s="8"/>
      <c r="AC416" s="11">
        <f t="shared" si="313"/>
        <v>45334</v>
      </c>
      <c r="AD416" s="8">
        <f t="shared" si="253"/>
        <v>527</v>
      </c>
      <c r="AE416" s="8">
        <f t="shared" si="254"/>
        <v>61679.920000000006</v>
      </c>
      <c r="AF416" s="8">
        <f t="shared" si="255"/>
        <v>372.41</v>
      </c>
      <c r="AG416" s="8">
        <f t="shared" si="256"/>
        <v>0</v>
      </c>
      <c r="AH416" s="8">
        <f t="shared" si="257"/>
        <v>1041.04</v>
      </c>
      <c r="AI416" s="8">
        <f t="shared" si="258"/>
        <v>0</v>
      </c>
      <c r="AJ416" s="8"/>
      <c r="AL416" s="11">
        <f t="shared" si="314"/>
        <v>45334</v>
      </c>
      <c r="AM416" s="8">
        <f t="shared" si="259"/>
        <v>401</v>
      </c>
      <c r="AN416" s="8">
        <f t="shared" si="260"/>
        <v>51874.67</v>
      </c>
      <c r="AO416" s="8">
        <f t="shared" si="261"/>
        <v>120.29</v>
      </c>
      <c r="AP416" s="8">
        <f t="shared" si="262"/>
        <v>0</v>
      </c>
      <c r="AQ416" s="8">
        <f t="shared" si="263"/>
        <v>1776.65</v>
      </c>
      <c r="AR416" s="8">
        <f t="shared" si="264"/>
        <v>3</v>
      </c>
      <c r="AS416" s="8"/>
      <c r="AU416" s="11">
        <f t="shared" si="315"/>
        <v>45334</v>
      </c>
      <c r="AV416" s="8">
        <f t="shared" si="265"/>
        <v>438</v>
      </c>
      <c r="AW416" s="8">
        <f t="shared" si="266"/>
        <v>39699.799999999996</v>
      </c>
      <c r="AX416" s="8">
        <f t="shared" si="267"/>
        <v>0</v>
      </c>
      <c r="AY416" s="8">
        <f t="shared" si="268"/>
        <v>226.48000000000002</v>
      </c>
      <c r="AZ416" s="8">
        <f t="shared" si="269"/>
        <v>396.29999999999995</v>
      </c>
      <c r="BA416" s="8">
        <f t="shared" si="270"/>
        <v>0</v>
      </c>
      <c r="BB416" s="8"/>
      <c r="BD416" s="11">
        <f t="shared" si="316"/>
        <v>45334</v>
      </c>
      <c r="BE416" s="8">
        <f t="shared" si="271"/>
        <v>531</v>
      </c>
      <c r="BF416" s="8">
        <f t="shared" si="272"/>
        <v>70217.36</v>
      </c>
      <c r="BG416" s="8">
        <f t="shared" si="273"/>
        <v>268.34000000000003</v>
      </c>
      <c r="BH416" s="8">
        <f t="shared" si="274"/>
        <v>0</v>
      </c>
      <c r="BI416" s="8">
        <f t="shared" si="275"/>
        <v>205.20000000000002</v>
      </c>
      <c r="BJ416" s="8">
        <f t="shared" si="276"/>
        <v>0</v>
      </c>
      <c r="BK416" s="8"/>
      <c r="BM416" s="11">
        <f t="shared" si="317"/>
        <v>45334</v>
      </c>
      <c r="BN416" s="8">
        <f t="shared" si="277"/>
        <v>740</v>
      </c>
      <c r="BO416" s="8">
        <f t="shared" si="278"/>
        <v>105495.71</v>
      </c>
      <c r="BP416" s="8">
        <f t="shared" si="279"/>
        <v>491.15</v>
      </c>
      <c r="BQ416" s="8">
        <f t="shared" si="280"/>
        <v>0</v>
      </c>
      <c r="BR416" s="8">
        <f t="shared" si="281"/>
        <v>1784.1100000000001</v>
      </c>
      <c r="BS416" s="8">
        <f t="shared" si="282"/>
        <v>4</v>
      </c>
      <c r="BT416" s="8"/>
      <c r="BV416" s="11">
        <f t="shared" si="318"/>
        <v>45334</v>
      </c>
      <c r="BW416" s="8">
        <f t="shared" si="283"/>
        <v>269</v>
      </c>
      <c r="BX416" s="8">
        <f t="shared" si="284"/>
        <v>23406.66</v>
      </c>
      <c r="BY416" s="8">
        <f t="shared" si="285"/>
        <v>486</v>
      </c>
      <c r="BZ416" s="8">
        <f t="shared" si="286"/>
        <v>0</v>
      </c>
      <c r="CA416" s="8">
        <f t="shared" si="287"/>
        <v>105</v>
      </c>
      <c r="CB416" s="8">
        <f t="shared" si="288"/>
        <v>0</v>
      </c>
      <c r="CC416" s="8"/>
      <c r="CE416" s="11">
        <f t="shared" si="319"/>
        <v>45334</v>
      </c>
      <c r="CF416" s="8">
        <f t="shared" si="289"/>
        <v>371</v>
      </c>
      <c r="CG416" s="8">
        <f t="shared" si="290"/>
        <v>42606.8</v>
      </c>
      <c r="CH416" s="8">
        <f t="shared" si="291"/>
        <v>565.66</v>
      </c>
      <c r="CI416" s="8">
        <f t="shared" si="292"/>
        <v>0</v>
      </c>
      <c r="CJ416" s="8">
        <f t="shared" si="293"/>
        <v>0</v>
      </c>
      <c r="CK416" s="8">
        <f t="shared" si="294"/>
        <v>2</v>
      </c>
      <c r="CL416" s="8"/>
      <c r="CN416" s="11">
        <f t="shared" si="320"/>
        <v>45334</v>
      </c>
      <c r="CO416" s="8">
        <f t="shared" si="295"/>
        <v>806</v>
      </c>
      <c r="CP416" s="8">
        <f t="shared" si="296"/>
        <v>70374.58</v>
      </c>
      <c r="CQ416" s="8">
        <f t="shared" si="297"/>
        <v>694.61</v>
      </c>
      <c r="CR416" s="8">
        <f t="shared" si="298"/>
        <v>6063.24</v>
      </c>
      <c r="CS416" s="8">
        <f t="shared" si="299"/>
        <v>535</v>
      </c>
      <c r="CT416" s="8">
        <f t="shared" si="300"/>
        <v>32</v>
      </c>
      <c r="CU416" s="8"/>
      <c r="CW416" s="11">
        <f t="shared" si="321"/>
        <v>45334</v>
      </c>
      <c r="CX416" s="8">
        <f t="shared" si="301"/>
        <v>107</v>
      </c>
      <c r="CY416" s="8">
        <f t="shared" si="302"/>
        <v>7910.3700000000008</v>
      </c>
      <c r="CZ416" s="8">
        <f t="shared" si="303"/>
        <v>0</v>
      </c>
      <c r="DA416" s="8">
        <f t="shared" si="304"/>
        <v>12.5</v>
      </c>
      <c r="DB416" s="8">
        <f t="shared" si="305"/>
        <v>600</v>
      </c>
      <c r="DC416" s="8">
        <f t="shared" si="306"/>
        <v>2</v>
      </c>
      <c r="DD416" s="8"/>
      <c r="DF416" s="11">
        <f t="shared" si="211"/>
        <v>45334</v>
      </c>
      <c r="DG416" s="8">
        <f t="shared" si="307"/>
        <v>0</v>
      </c>
      <c r="DH416" s="8">
        <f t="shared" si="307"/>
        <v>0</v>
      </c>
      <c r="DI416" s="8">
        <f t="shared" si="307"/>
        <v>0</v>
      </c>
      <c r="DJ416" s="8">
        <f t="shared" si="307"/>
        <v>0</v>
      </c>
      <c r="DK416" s="8">
        <f t="shared" si="307"/>
        <v>0</v>
      </c>
      <c r="DL416" s="8">
        <f t="shared" si="307"/>
        <v>0</v>
      </c>
      <c r="DM416" s="8"/>
      <c r="DO416" s="11">
        <f t="shared" si="213"/>
        <v>45334</v>
      </c>
      <c r="DP416" s="8">
        <f t="shared" si="308"/>
        <v>0</v>
      </c>
      <c r="DQ416" s="8">
        <f t="shared" si="308"/>
        <v>0</v>
      </c>
      <c r="DR416" s="8">
        <f t="shared" si="308"/>
        <v>0</v>
      </c>
      <c r="DS416" s="8">
        <f t="shared" si="308"/>
        <v>0</v>
      </c>
      <c r="DT416" s="8">
        <f t="shared" si="308"/>
        <v>0</v>
      </c>
      <c r="DU416" s="8">
        <f t="shared" si="308"/>
        <v>0</v>
      </c>
      <c r="DV416" s="8"/>
      <c r="DX416" s="11">
        <f t="shared" si="215"/>
        <v>45334</v>
      </c>
      <c r="DY416" s="8">
        <f t="shared" si="309"/>
        <v>0</v>
      </c>
      <c r="DZ416" s="8">
        <f t="shared" si="309"/>
        <v>0</v>
      </c>
      <c r="EA416" s="8">
        <f t="shared" si="309"/>
        <v>0</v>
      </c>
      <c r="EB416" s="8">
        <f t="shared" si="309"/>
        <v>0</v>
      </c>
      <c r="EC416" s="8">
        <f t="shared" si="309"/>
        <v>0</v>
      </c>
      <c r="ED416" s="8">
        <f t="shared" si="309"/>
        <v>0</v>
      </c>
      <c r="EE416" s="8"/>
    </row>
    <row r="417" spans="2:135" x14ac:dyDescent="0.3">
      <c r="B417" s="11">
        <f t="shared" si="310"/>
        <v>45335</v>
      </c>
      <c r="C417" s="8">
        <f t="shared" si="235"/>
        <v>388</v>
      </c>
      <c r="D417" s="8">
        <f t="shared" si="236"/>
        <v>49838.69999999999</v>
      </c>
      <c r="E417" s="8">
        <f t="shared" si="237"/>
        <v>0</v>
      </c>
      <c r="F417" s="8">
        <f t="shared" si="238"/>
        <v>245</v>
      </c>
      <c r="G417" s="8">
        <f t="shared" si="239"/>
        <v>531</v>
      </c>
      <c r="H417" s="8">
        <f t="shared" si="240"/>
        <v>1</v>
      </c>
      <c r="I417" s="8"/>
      <c r="K417" s="11">
        <f t="shared" si="311"/>
        <v>45335</v>
      </c>
      <c r="L417" s="8">
        <f t="shared" si="241"/>
        <v>296</v>
      </c>
      <c r="M417" s="8">
        <f t="shared" si="242"/>
        <v>38620.670000000006</v>
      </c>
      <c r="N417" s="8">
        <f t="shared" si="243"/>
        <v>210.10999999999999</v>
      </c>
      <c r="O417" s="8">
        <f t="shared" si="244"/>
        <v>0</v>
      </c>
      <c r="P417" s="8">
        <f t="shared" si="245"/>
        <v>9.9</v>
      </c>
      <c r="Q417" s="8">
        <f t="shared" si="246"/>
        <v>3</v>
      </c>
      <c r="R417" s="8"/>
      <c r="T417" s="11">
        <f t="shared" si="312"/>
        <v>45335</v>
      </c>
      <c r="U417" s="8">
        <f t="shared" si="247"/>
        <v>176</v>
      </c>
      <c r="V417" s="8">
        <f t="shared" si="248"/>
        <v>17816.989999999998</v>
      </c>
      <c r="W417" s="8">
        <f t="shared" si="249"/>
        <v>0</v>
      </c>
      <c r="X417" s="8">
        <f t="shared" si="250"/>
        <v>0</v>
      </c>
      <c r="Y417" s="8">
        <f t="shared" si="251"/>
        <v>285</v>
      </c>
      <c r="Z417" s="8">
        <f t="shared" si="252"/>
        <v>0</v>
      </c>
      <c r="AA417" s="8"/>
      <c r="AC417" s="11">
        <f t="shared" si="313"/>
        <v>45335</v>
      </c>
      <c r="AD417" s="8">
        <f t="shared" si="253"/>
        <v>597</v>
      </c>
      <c r="AE417" s="8">
        <f t="shared" si="254"/>
        <v>70210.200000000012</v>
      </c>
      <c r="AF417" s="8">
        <f t="shared" si="255"/>
        <v>414.05</v>
      </c>
      <c r="AG417" s="8">
        <f t="shared" si="256"/>
        <v>0</v>
      </c>
      <c r="AH417" s="8">
        <f t="shared" si="257"/>
        <v>1045.99</v>
      </c>
      <c r="AI417" s="8">
        <f t="shared" si="258"/>
        <v>0</v>
      </c>
      <c r="AJ417" s="8"/>
      <c r="AL417" s="11">
        <f t="shared" si="314"/>
        <v>45335</v>
      </c>
      <c r="AM417" s="8">
        <f t="shared" si="259"/>
        <v>460</v>
      </c>
      <c r="AN417" s="8">
        <f t="shared" si="260"/>
        <v>59559.81</v>
      </c>
      <c r="AO417" s="8">
        <f t="shared" si="261"/>
        <v>127.69000000000001</v>
      </c>
      <c r="AP417" s="8">
        <f t="shared" si="262"/>
        <v>0</v>
      </c>
      <c r="AQ417" s="8">
        <f t="shared" si="263"/>
        <v>1776.65</v>
      </c>
      <c r="AR417" s="8">
        <f t="shared" si="264"/>
        <v>3</v>
      </c>
      <c r="AS417" s="8"/>
      <c r="AU417" s="11">
        <f t="shared" si="315"/>
        <v>45335</v>
      </c>
      <c r="AV417" s="8">
        <f t="shared" si="265"/>
        <v>488</v>
      </c>
      <c r="AW417" s="8">
        <f t="shared" si="266"/>
        <v>44564.319999999992</v>
      </c>
      <c r="AX417" s="8">
        <f t="shared" si="267"/>
        <v>0</v>
      </c>
      <c r="AY417" s="8">
        <f t="shared" si="268"/>
        <v>231.48000000000002</v>
      </c>
      <c r="AZ417" s="8">
        <f t="shared" si="269"/>
        <v>396.29999999999995</v>
      </c>
      <c r="BA417" s="8">
        <f t="shared" si="270"/>
        <v>1</v>
      </c>
      <c r="BB417" s="8"/>
      <c r="BD417" s="11">
        <f t="shared" si="316"/>
        <v>45335</v>
      </c>
      <c r="BE417" s="8">
        <f t="shared" si="271"/>
        <v>574</v>
      </c>
      <c r="BF417" s="8">
        <f t="shared" si="272"/>
        <v>76146.710000000006</v>
      </c>
      <c r="BG417" s="8">
        <f t="shared" si="273"/>
        <v>294.67</v>
      </c>
      <c r="BH417" s="8">
        <f t="shared" si="274"/>
        <v>0</v>
      </c>
      <c r="BI417" s="8">
        <f t="shared" si="275"/>
        <v>380.62</v>
      </c>
      <c r="BJ417" s="8">
        <f t="shared" si="276"/>
        <v>0</v>
      </c>
      <c r="BK417" s="8"/>
      <c r="BM417" s="11">
        <f t="shared" si="317"/>
        <v>45335</v>
      </c>
      <c r="BN417" s="8">
        <f t="shared" si="277"/>
        <v>799</v>
      </c>
      <c r="BO417" s="8">
        <f t="shared" si="278"/>
        <v>113545.5</v>
      </c>
      <c r="BP417" s="8">
        <f t="shared" si="279"/>
        <v>497.2</v>
      </c>
      <c r="BQ417" s="8">
        <f t="shared" si="280"/>
        <v>0</v>
      </c>
      <c r="BR417" s="8">
        <f t="shared" si="281"/>
        <v>1784.1100000000001</v>
      </c>
      <c r="BS417" s="8">
        <f t="shared" si="282"/>
        <v>4</v>
      </c>
      <c r="BT417" s="8"/>
      <c r="BV417" s="11">
        <f t="shared" si="318"/>
        <v>45335</v>
      </c>
      <c r="BW417" s="8">
        <f t="shared" si="283"/>
        <v>292</v>
      </c>
      <c r="BX417" s="8">
        <f t="shared" si="284"/>
        <v>24975.52</v>
      </c>
      <c r="BY417" s="8">
        <f t="shared" si="285"/>
        <v>544</v>
      </c>
      <c r="BZ417" s="8">
        <f t="shared" si="286"/>
        <v>0</v>
      </c>
      <c r="CA417" s="8">
        <f t="shared" si="287"/>
        <v>140</v>
      </c>
      <c r="CB417" s="8">
        <f t="shared" si="288"/>
        <v>0</v>
      </c>
      <c r="CC417" s="8"/>
      <c r="CE417" s="11">
        <f t="shared" si="319"/>
        <v>45335</v>
      </c>
      <c r="CF417" s="8">
        <f t="shared" si="289"/>
        <v>396</v>
      </c>
      <c r="CG417" s="8">
        <f t="shared" si="290"/>
        <v>45494.210000000006</v>
      </c>
      <c r="CH417" s="8">
        <f t="shared" si="291"/>
        <v>576.16</v>
      </c>
      <c r="CI417" s="8">
        <f t="shared" si="292"/>
        <v>0</v>
      </c>
      <c r="CJ417" s="8">
        <f t="shared" si="293"/>
        <v>0</v>
      </c>
      <c r="CK417" s="8">
        <f t="shared" si="294"/>
        <v>2</v>
      </c>
      <c r="CL417" s="8"/>
      <c r="CN417" s="11">
        <f t="shared" si="320"/>
        <v>45335</v>
      </c>
      <c r="CO417" s="8">
        <f t="shared" si="295"/>
        <v>889</v>
      </c>
      <c r="CP417" s="8">
        <f t="shared" si="296"/>
        <v>77632.36</v>
      </c>
      <c r="CQ417" s="8">
        <f t="shared" si="297"/>
        <v>747.11</v>
      </c>
      <c r="CR417" s="8">
        <f t="shared" si="298"/>
        <v>6714.21</v>
      </c>
      <c r="CS417" s="8">
        <f t="shared" si="299"/>
        <v>535</v>
      </c>
      <c r="CT417" s="8">
        <f t="shared" si="300"/>
        <v>36</v>
      </c>
      <c r="CU417" s="8"/>
      <c r="CW417" s="11">
        <f t="shared" si="321"/>
        <v>45335</v>
      </c>
      <c r="CX417" s="8">
        <f t="shared" si="301"/>
        <v>117</v>
      </c>
      <c r="CY417" s="8">
        <f t="shared" si="302"/>
        <v>8722.85</v>
      </c>
      <c r="CZ417" s="8">
        <f t="shared" si="303"/>
        <v>0</v>
      </c>
      <c r="DA417" s="8">
        <f t="shared" si="304"/>
        <v>44</v>
      </c>
      <c r="DB417" s="8">
        <f t="shared" si="305"/>
        <v>630</v>
      </c>
      <c r="DC417" s="8">
        <f t="shared" si="306"/>
        <v>4</v>
      </c>
      <c r="DD417" s="8"/>
      <c r="DF417" s="11">
        <f t="shared" si="211"/>
        <v>45335</v>
      </c>
      <c r="DG417" s="8">
        <f t="shared" si="307"/>
        <v>0</v>
      </c>
      <c r="DH417" s="8">
        <f t="shared" si="307"/>
        <v>0</v>
      </c>
      <c r="DI417" s="8">
        <f t="shared" si="307"/>
        <v>0</v>
      </c>
      <c r="DJ417" s="8">
        <f t="shared" si="307"/>
        <v>0</v>
      </c>
      <c r="DK417" s="8">
        <f t="shared" si="307"/>
        <v>0</v>
      </c>
      <c r="DL417" s="8">
        <f t="shared" si="307"/>
        <v>0</v>
      </c>
      <c r="DM417" s="8"/>
      <c r="DO417" s="11">
        <f t="shared" si="213"/>
        <v>45335</v>
      </c>
      <c r="DP417" s="8">
        <f t="shared" si="308"/>
        <v>0</v>
      </c>
      <c r="DQ417" s="8">
        <f t="shared" si="308"/>
        <v>0</v>
      </c>
      <c r="DR417" s="8">
        <f t="shared" si="308"/>
        <v>0</v>
      </c>
      <c r="DS417" s="8">
        <f t="shared" si="308"/>
        <v>0</v>
      </c>
      <c r="DT417" s="8">
        <f t="shared" si="308"/>
        <v>0</v>
      </c>
      <c r="DU417" s="8">
        <f t="shared" si="308"/>
        <v>0</v>
      </c>
      <c r="DV417" s="8"/>
      <c r="DX417" s="11">
        <f t="shared" si="215"/>
        <v>45335</v>
      </c>
      <c r="DY417" s="8">
        <f t="shared" si="309"/>
        <v>0</v>
      </c>
      <c r="DZ417" s="8">
        <f t="shared" si="309"/>
        <v>0</v>
      </c>
      <c r="EA417" s="8">
        <f t="shared" si="309"/>
        <v>0</v>
      </c>
      <c r="EB417" s="8">
        <f t="shared" si="309"/>
        <v>0</v>
      </c>
      <c r="EC417" s="8">
        <f t="shared" si="309"/>
        <v>0</v>
      </c>
      <c r="ED417" s="8">
        <f t="shared" si="309"/>
        <v>0</v>
      </c>
      <c r="EE417" s="8"/>
    </row>
    <row r="418" spans="2:135" x14ac:dyDescent="0.3">
      <c r="B418" s="11">
        <f t="shared" si="310"/>
        <v>45336</v>
      </c>
      <c r="C418" s="8">
        <f t="shared" si="235"/>
        <v>422</v>
      </c>
      <c r="D418" s="8">
        <f t="shared" si="236"/>
        <v>54208.439999999988</v>
      </c>
      <c r="E418" s="8">
        <f t="shared" si="237"/>
        <v>0</v>
      </c>
      <c r="F418" s="8">
        <f t="shared" si="238"/>
        <v>254</v>
      </c>
      <c r="G418" s="8">
        <f t="shared" si="239"/>
        <v>533</v>
      </c>
      <c r="H418" s="8">
        <f t="shared" si="240"/>
        <v>2</v>
      </c>
      <c r="I418" s="8"/>
      <c r="K418" s="11">
        <f t="shared" si="311"/>
        <v>45336</v>
      </c>
      <c r="L418" s="8">
        <f t="shared" si="241"/>
        <v>344</v>
      </c>
      <c r="M418" s="8">
        <f t="shared" si="242"/>
        <v>44870.340000000004</v>
      </c>
      <c r="N418" s="8">
        <f t="shared" si="243"/>
        <v>237</v>
      </c>
      <c r="O418" s="8">
        <f t="shared" si="244"/>
        <v>0</v>
      </c>
      <c r="P418" s="8">
        <f t="shared" si="245"/>
        <v>137.84</v>
      </c>
      <c r="Q418" s="8">
        <f t="shared" si="246"/>
        <v>4</v>
      </c>
      <c r="R418" s="8"/>
      <c r="T418" s="11">
        <f t="shared" si="312"/>
        <v>45336</v>
      </c>
      <c r="U418" s="8">
        <f t="shared" si="247"/>
        <v>197</v>
      </c>
      <c r="V418" s="8">
        <f t="shared" si="248"/>
        <v>19899.409999999996</v>
      </c>
      <c r="W418" s="8">
        <f t="shared" si="249"/>
        <v>0</v>
      </c>
      <c r="X418" s="8">
        <f t="shared" si="250"/>
        <v>0</v>
      </c>
      <c r="Y418" s="8">
        <f t="shared" si="251"/>
        <v>326</v>
      </c>
      <c r="Z418" s="8">
        <f t="shared" si="252"/>
        <v>0</v>
      </c>
      <c r="AA418" s="8"/>
      <c r="AC418" s="11">
        <f t="shared" si="313"/>
        <v>45336</v>
      </c>
      <c r="AD418" s="8">
        <f t="shared" si="253"/>
        <v>657</v>
      </c>
      <c r="AE418" s="8">
        <f t="shared" si="254"/>
        <v>77289.090000000011</v>
      </c>
      <c r="AF418" s="8">
        <f t="shared" si="255"/>
        <v>454.78000000000003</v>
      </c>
      <c r="AG418" s="8">
        <f t="shared" si="256"/>
        <v>0</v>
      </c>
      <c r="AH418" s="8">
        <f t="shared" si="257"/>
        <v>1046.55</v>
      </c>
      <c r="AI418" s="8">
        <f t="shared" si="258"/>
        <v>0</v>
      </c>
      <c r="AJ418" s="8"/>
      <c r="AL418" s="11">
        <f t="shared" si="314"/>
        <v>45336</v>
      </c>
      <c r="AM418" s="8">
        <f t="shared" si="259"/>
        <v>518</v>
      </c>
      <c r="AN418" s="8">
        <f t="shared" si="260"/>
        <v>67378.209999999992</v>
      </c>
      <c r="AO418" s="8">
        <f t="shared" si="261"/>
        <v>132.32000000000002</v>
      </c>
      <c r="AP418" s="8">
        <f t="shared" si="262"/>
        <v>0</v>
      </c>
      <c r="AQ418" s="8">
        <f t="shared" si="263"/>
        <v>1776.65</v>
      </c>
      <c r="AR418" s="8">
        <f t="shared" si="264"/>
        <v>3</v>
      </c>
      <c r="AS418" s="8"/>
      <c r="AU418" s="11">
        <f t="shared" si="315"/>
        <v>45336</v>
      </c>
      <c r="AV418" s="8">
        <f t="shared" si="265"/>
        <v>529</v>
      </c>
      <c r="AW418" s="8">
        <f t="shared" si="266"/>
        <v>48675.889999999992</v>
      </c>
      <c r="AX418" s="8">
        <f t="shared" si="267"/>
        <v>0</v>
      </c>
      <c r="AY418" s="8">
        <f t="shared" si="268"/>
        <v>252.48000000000002</v>
      </c>
      <c r="AZ418" s="8">
        <f t="shared" si="269"/>
        <v>396.29999999999995</v>
      </c>
      <c r="BA418" s="8">
        <f t="shared" si="270"/>
        <v>1</v>
      </c>
      <c r="BB418" s="8"/>
      <c r="BD418" s="11">
        <f t="shared" si="316"/>
        <v>45336</v>
      </c>
      <c r="BE418" s="8">
        <f t="shared" si="271"/>
        <v>618</v>
      </c>
      <c r="BF418" s="8">
        <f t="shared" si="272"/>
        <v>82177.08</v>
      </c>
      <c r="BG418" s="8">
        <f t="shared" si="273"/>
        <v>316.83000000000004</v>
      </c>
      <c r="BH418" s="8">
        <f t="shared" si="274"/>
        <v>0</v>
      </c>
      <c r="BI418" s="8">
        <f t="shared" si="275"/>
        <v>380.62</v>
      </c>
      <c r="BJ418" s="8">
        <f t="shared" si="276"/>
        <v>0</v>
      </c>
      <c r="BK418" s="8"/>
      <c r="BM418" s="11">
        <f t="shared" si="317"/>
        <v>45336</v>
      </c>
      <c r="BN418" s="8">
        <f t="shared" si="277"/>
        <v>849</v>
      </c>
      <c r="BO418" s="8">
        <f t="shared" si="278"/>
        <v>120575.52</v>
      </c>
      <c r="BP418" s="8">
        <f t="shared" si="279"/>
        <v>516.73</v>
      </c>
      <c r="BQ418" s="8">
        <f t="shared" si="280"/>
        <v>0</v>
      </c>
      <c r="BR418" s="8">
        <f t="shared" si="281"/>
        <v>2137.96</v>
      </c>
      <c r="BS418" s="8">
        <f t="shared" si="282"/>
        <v>4</v>
      </c>
      <c r="BT418" s="8"/>
      <c r="BV418" s="11">
        <f t="shared" si="318"/>
        <v>45336</v>
      </c>
      <c r="BW418" s="8">
        <f t="shared" si="283"/>
        <v>319</v>
      </c>
      <c r="BX418" s="8">
        <f t="shared" si="284"/>
        <v>27002.46</v>
      </c>
      <c r="BY418" s="8">
        <f t="shared" si="285"/>
        <v>594</v>
      </c>
      <c r="BZ418" s="8">
        <f t="shared" si="286"/>
        <v>0</v>
      </c>
      <c r="CA418" s="8">
        <f t="shared" si="287"/>
        <v>175</v>
      </c>
      <c r="CB418" s="8">
        <f t="shared" si="288"/>
        <v>0</v>
      </c>
      <c r="CC418" s="8"/>
      <c r="CE418" s="11">
        <f t="shared" si="319"/>
        <v>45336</v>
      </c>
      <c r="CF418" s="8">
        <f t="shared" si="289"/>
        <v>416</v>
      </c>
      <c r="CG418" s="8">
        <f t="shared" si="290"/>
        <v>47804.390000000007</v>
      </c>
      <c r="CH418" s="8">
        <f t="shared" si="291"/>
        <v>576.16</v>
      </c>
      <c r="CI418" s="8">
        <f t="shared" si="292"/>
        <v>0</v>
      </c>
      <c r="CJ418" s="8">
        <f t="shared" si="293"/>
        <v>0</v>
      </c>
      <c r="CK418" s="8">
        <f t="shared" si="294"/>
        <v>2</v>
      </c>
      <c r="CL418" s="8"/>
      <c r="CN418" s="11">
        <f t="shared" si="320"/>
        <v>45336</v>
      </c>
      <c r="CO418" s="8">
        <f t="shared" si="295"/>
        <v>961</v>
      </c>
      <c r="CP418" s="8">
        <f t="shared" si="296"/>
        <v>84053.790000000008</v>
      </c>
      <c r="CQ418" s="8">
        <f t="shared" si="297"/>
        <v>811.11</v>
      </c>
      <c r="CR418" s="8">
        <f t="shared" si="298"/>
        <v>7291.47</v>
      </c>
      <c r="CS418" s="8">
        <f t="shared" si="299"/>
        <v>885</v>
      </c>
      <c r="CT418" s="8">
        <f t="shared" si="300"/>
        <v>43</v>
      </c>
      <c r="CU418" s="8"/>
      <c r="CW418" s="11">
        <f t="shared" si="321"/>
        <v>45336</v>
      </c>
      <c r="CX418" s="8">
        <f t="shared" si="301"/>
        <v>129</v>
      </c>
      <c r="CY418" s="8">
        <f t="shared" si="302"/>
        <v>9654.61</v>
      </c>
      <c r="CZ418" s="8">
        <f t="shared" si="303"/>
        <v>0</v>
      </c>
      <c r="DA418" s="8">
        <f t="shared" si="304"/>
        <v>48.5</v>
      </c>
      <c r="DB418" s="8">
        <f t="shared" si="305"/>
        <v>695.15</v>
      </c>
      <c r="DC418" s="8">
        <f t="shared" si="306"/>
        <v>6</v>
      </c>
      <c r="DD418" s="8"/>
      <c r="DF418" s="11">
        <f t="shared" si="211"/>
        <v>45336</v>
      </c>
      <c r="DG418" s="8">
        <f t="shared" si="307"/>
        <v>0</v>
      </c>
      <c r="DH418" s="8">
        <f t="shared" si="307"/>
        <v>0</v>
      </c>
      <c r="DI418" s="8">
        <f t="shared" si="307"/>
        <v>0</v>
      </c>
      <c r="DJ418" s="8">
        <f t="shared" si="307"/>
        <v>0</v>
      </c>
      <c r="DK418" s="8">
        <f t="shared" si="307"/>
        <v>0</v>
      </c>
      <c r="DL418" s="8">
        <f t="shared" si="307"/>
        <v>0</v>
      </c>
      <c r="DM418" s="8"/>
      <c r="DO418" s="11">
        <f t="shared" si="213"/>
        <v>45336</v>
      </c>
      <c r="DP418" s="8">
        <f t="shared" si="308"/>
        <v>0</v>
      </c>
      <c r="DQ418" s="8">
        <f t="shared" si="308"/>
        <v>0</v>
      </c>
      <c r="DR418" s="8">
        <f t="shared" si="308"/>
        <v>0</v>
      </c>
      <c r="DS418" s="8">
        <f t="shared" si="308"/>
        <v>0</v>
      </c>
      <c r="DT418" s="8">
        <f t="shared" si="308"/>
        <v>0</v>
      </c>
      <c r="DU418" s="8">
        <f t="shared" si="308"/>
        <v>0</v>
      </c>
      <c r="DV418" s="8"/>
      <c r="DX418" s="11">
        <f t="shared" si="215"/>
        <v>45336</v>
      </c>
      <c r="DY418" s="8">
        <f t="shared" si="309"/>
        <v>0</v>
      </c>
      <c r="DZ418" s="8">
        <f t="shared" si="309"/>
        <v>0</v>
      </c>
      <c r="EA418" s="8">
        <f t="shared" si="309"/>
        <v>0</v>
      </c>
      <c r="EB418" s="8">
        <f t="shared" si="309"/>
        <v>0</v>
      </c>
      <c r="EC418" s="8">
        <f t="shared" si="309"/>
        <v>0</v>
      </c>
      <c r="ED418" s="8">
        <f t="shared" si="309"/>
        <v>0</v>
      </c>
      <c r="EE418" s="8"/>
    </row>
    <row r="419" spans="2:135" x14ac:dyDescent="0.3">
      <c r="B419" s="11">
        <f t="shared" si="310"/>
        <v>45337</v>
      </c>
      <c r="C419" s="8">
        <f t="shared" si="235"/>
        <v>438</v>
      </c>
      <c r="D419" s="8">
        <f t="shared" si="236"/>
        <v>59816.429999999986</v>
      </c>
      <c r="E419" s="8">
        <f t="shared" si="237"/>
        <v>0</v>
      </c>
      <c r="F419" s="8">
        <f t="shared" si="238"/>
        <v>280</v>
      </c>
      <c r="G419" s="8">
        <f t="shared" si="239"/>
        <v>558</v>
      </c>
      <c r="H419" s="8">
        <f t="shared" si="240"/>
        <v>2</v>
      </c>
      <c r="I419" s="8"/>
      <c r="K419" s="11">
        <f t="shared" si="311"/>
        <v>45337</v>
      </c>
      <c r="L419" s="8">
        <f t="shared" si="241"/>
        <v>379</v>
      </c>
      <c r="M419" s="8">
        <f t="shared" si="242"/>
        <v>49519.55</v>
      </c>
      <c r="N419" s="8">
        <f t="shared" si="243"/>
        <v>281.34000000000003</v>
      </c>
      <c r="O419" s="8">
        <f t="shared" si="244"/>
        <v>0</v>
      </c>
      <c r="P419" s="8">
        <f t="shared" si="245"/>
        <v>137.84</v>
      </c>
      <c r="Q419" s="8">
        <f t="shared" si="246"/>
        <v>4</v>
      </c>
      <c r="R419" s="8"/>
      <c r="T419" s="11">
        <f t="shared" si="312"/>
        <v>45337</v>
      </c>
      <c r="U419" s="8">
        <f t="shared" si="247"/>
        <v>211</v>
      </c>
      <c r="V419" s="8">
        <f t="shared" si="248"/>
        <v>21125.679999999997</v>
      </c>
      <c r="W419" s="8">
        <f t="shared" si="249"/>
        <v>0</v>
      </c>
      <c r="X419" s="8">
        <f t="shared" si="250"/>
        <v>0</v>
      </c>
      <c r="Y419" s="8">
        <f t="shared" si="251"/>
        <v>347.5</v>
      </c>
      <c r="Z419" s="8">
        <f t="shared" si="252"/>
        <v>0</v>
      </c>
      <c r="AA419" s="8"/>
      <c r="AC419" s="11">
        <f t="shared" si="313"/>
        <v>45337</v>
      </c>
      <c r="AD419" s="8">
        <f t="shared" si="253"/>
        <v>698</v>
      </c>
      <c r="AE419" s="8">
        <f t="shared" si="254"/>
        <v>82012.700000000012</v>
      </c>
      <c r="AF419" s="8">
        <f t="shared" si="255"/>
        <v>480.69000000000005</v>
      </c>
      <c r="AG419" s="8">
        <f t="shared" si="256"/>
        <v>0</v>
      </c>
      <c r="AH419" s="8">
        <f t="shared" si="257"/>
        <v>1299.5</v>
      </c>
      <c r="AI419" s="8">
        <f t="shared" si="258"/>
        <v>0</v>
      </c>
      <c r="AJ419" s="8"/>
      <c r="AL419" s="11">
        <f t="shared" si="314"/>
        <v>45337</v>
      </c>
      <c r="AM419" s="8">
        <f t="shared" si="259"/>
        <v>564</v>
      </c>
      <c r="AN419" s="8">
        <f t="shared" si="260"/>
        <v>73561.76999999999</v>
      </c>
      <c r="AO419" s="8">
        <f t="shared" si="261"/>
        <v>151.75000000000003</v>
      </c>
      <c r="AP419" s="8">
        <f t="shared" si="262"/>
        <v>0</v>
      </c>
      <c r="AQ419" s="8">
        <f t="shared" si="263"/>
        <v>1776.65</v>
      </c>
      <c r="AR419" s="8">
        <f t="shared" si="264"/>
        <v>3</v>
      </c>
      <c r="AS419" s="8"/>
      <c r="AU419" s="11">
        <f t="shared" si="315"/>
        <v>45337</v>
      </c>
      <c r="AV419" s="8">
        <f t="shared" si="265"/>
        <v>566</v>
      </c>
      <c r="AW419" s="8">
        <f t="shared" si="266"/>
        <v>52485.44999999999</v>
      </c>
      <c r="AX419" s="8">
        <f t="shared" si="267"/>
        <v>0</v>
      </c>
      <c r="AY419" s="8">
        <f t="shared" si="268"/>
        <v>274.94</v>
      </c>
      <c r="AZ419" s="8">
        <f t="shared" si="269"/>
        <v>425.96999999999997</v>
      </c>
      <c r="BA419" s="8">
        <f t="shared" si="270"/>
        <v>1</v>
      </c>
      <c r="BB419" s="8"/>
      <c r="BD419" s="11">
        <f t="shared" si="316"/>
        <v>45337</v>
      </c>
      <c r="BE419" s="8">
        <f t="shared" si="271"/>
        <v>659</v>
      </c>
      <c r="BF419" s="8">
        <f t="shared" si="272"/>
        <v>87701</v>
      </c>
      <c r="BG419" s="8">
        <f t="shared" si="273"/>
        <v>335.30000000000007</v>
      </c>
      <c r="BH419" s="8">
        <f t="shared" si="274"/>
        <v>0</v>
      </c>
      <c r="BI419" s="8">
        <f t="shared" si="275"/>
        <v>380.62</v>
      </c>
      <c r="BJ419" s="8">
        <f t="shared" si="276"/>
        <v>0</v>
      </c>
      <c r="BK419" s="8"/>
      <c r="BM419" s="11">
        <f t="shared" si="317"/>
        <v>45337</v>
      </c>
      <c r="BN419" s="8">
        <f t="shared" si="277"/>
        <v>907</v>
      </c>
      <c r="BO419" s="8">
        <f t="shared" si="278"/>
        <v>128655.81</v>
      </c>
      <c r="BP419" s="8">
        <f t="shared" si="279"/>
        <v>537.21</v>
      </c>
      <c r="BQ419" s="8">
        <f t="shared" si="280"/>
        <v>0</v>
      </c>
      <c r="BR419" s="8">
        <f t="shared" si="281"/>
        <v>2536.96</v>
      </c>
      <c r="BS419" s="8">
        <f t="shared" si="282"/>
        <v>4</v>
      </c>
      <c r="BT419" s="8"/>
      <c r="BV419" s="11">
        <f t="shared" si="318"/>
        <v>45337</v>
      </c>
      <c r="BW419" s="8">
        <f t="shared" si="283"/>
        <v>353</v>
      </c>
      <c r="BX419" s="8">
        <f t="shared" si="284"/>
        <v>29527.199999999997</v>
      </c>
      <c r="BY419" s="8">
        <f t="shared" si="285"/>
        <v>606</v>
      </c>
      <c r="BZ419" s="8">
        <f t="shared" si="286"/>
        <v>0</v>
      </c>
      <c r="CA419" s="8">
        <f t="shared" si="287"/>
        <v>205</v>
      </c>
      <c r="CB419" s="8">
        <f t="shared" si="288"/>
        <v>0</v>
      </c>
      <c r="CC419" s="8"/>
      <c r="CE419" s="11">
        <f t="shared" si="319"/>
        <v>45337</v>
      </c>
      <c r="CF419" s="8">
        <f t="shared" si="289"/>
        <v>432</v>
      </c>
      <c r="CG419" s="8">
        <f t="shared" si="290"/>
        <v>49528.73</v>
      </c>
      <c r="CH419" s="8">
        <f t="shared" si="291"/>
        <v>578.16</v>
      </c>
      <c r="CI419" s="8">
        <f t="shared" si="292"/>
        <v>0</v>
      </c>
      <c r="CJ419" s="8">
        <f t="shared" si="293"/>
        <v>0</v>
      </c>
      <c r="CK419" s="8">
        <f t="shared" si="294"/>
        <v>2</v>
      </c>
      <c r="CL419" s="8"/>
      <c r="CN419" s="11">
        <f t="shared" si="320"/>
        <v>45337</v>
      </c>
      <c r="CO419" s="8">
        <f t="shared" si="295"/>
        <v>1034</v>
      </c>
      <c r="CP419" s="8">
        <f t="shared" si="296"/>
        <v>90358.41</v>
      </c>
      <c r="CQ419" s="8">
        <f t="shared" si="297"/>
        <v>846.11</v>
      </c>
      <c r="CR419" s="8">
        <f t="shared" si="298"/>
        <v>7886.9500000000007</v>
      </c>
      <c r="CS419" s="8">
        <f t="shared" si="299"/>
        <v>895</v>
      </c>
      <c r="CT419" s="8">
        <f t="shared" si="300"/>
        <v>49</v>
      </c>
      <c r="CU419" s="8"/>
      <c r="CW419" s="11">
        <f t="shared" si="321"/>
        <v>45337</v>
      </c>
      <c r="CX419" s="8">
        <f t="shared" si="301"/>
        <v>138</v>
      </c>
      <c r="CY419" s="8">
        <f t="shared" si="302"/>
        <v>10334.130000000001</v>
      </c>
      <c r="CZ419" s="8">
        <f t="shared" si="303"/>
        <v>-4.5</v>
      </c>
      <c r="DA419" s="8">
        <f t="shared" si="304"/>
        <v>48.5</v>
      </c>
      <c r="DB419" s="8">
        <f t="shared" si="305"/>
        <v>725.15</v>
      </c>
      <c r="DC419" s="8">
        <f t="shared" si="306"/>
        <v>6</v>
      </c>
      <c r="DD419" s="8"/>
      <c r="DF419" s="11">
        <f t="shared" si="211"/>
        <v>45337</v>
      </c>
      <c r="DG419" s="8">
        <f t="shared" si="307"/>
        <v>0</v>
      </c>
      <c r="DH419" s="8">
        <f t="shared" si="307"/>
        <v>0</v>
      </c>
      <c r="DI419" s="8">
        <f t="shared" si="307"/>
        <v>0</v>
      </c>
      <c r="DJ419" s="8">
        <f t="shared" si="307"/>
        <v>0</v>
      </c>
      <c r="DK419" s="8">
        <f t="shared" si="307"/>
        <v>0</v>
      </c>
      <c r="DL419" s="8">
        <f t="shared" si="307"/>
        <v>0</v>
      </c>
      <c r="DM419" s="8"/>
      <c r="DO419" s="11">
        <f t="shared" si="213"/>
        <v>45337</v>
      </c>
      <c r="DP419" s="8">
        <f t="shared" si="308"/>
        <v>0</v>
      </c>
      <c r="DQ419" s="8">
        <f t="shared" si="308"/>
        <v>0</v>
      </c>
      <c r="DR419" s="8">
        <f t="shared" si="308"/>
        <v>0</v>
      </c>
      <c r="DS419" s="8">
        <f t="shared" si="308"/>
        <v>0</v>
      </c>
      <c r="DT419" s="8">
        <f t="shared" si="308"/>
        <v>0</v>
      </c>
      <c r="DU419" s="8">
        <f t="shared" si="308"/>
        <v>0</v>
      </c>
      <c r="DV419" s="8"/>
      <c r="DX419" s="11">
        <f t="shared" si="215"/>
        <v>45337</v>
      </c>
      <c r="DY419" s="8">
        <f t="shared" si="309"/>
        <v>0</v>
      </c>
      <c r="DZ419" s="8">
        <f t="shared" si="309"/>
        <v>0</v>
      </c>
      <c r="EA419" s="8">
        <f t="shared" si="309"/>
        <v>0</v>
      </c>
      <c r="EB419" s="8">
        <f t="shared" si="309"/>
        <v>0</v>
      </c>
      <c r="EC419" s="8">
        <f t="shared" si="309"/>
        <v>0</v>
      </c>
      <c r="ED419" s="8">
        <f t="shared" si="309"/>
        <v>0</v>
      </c>
      <c r="EE419" s="8"/>
    </row>
    <row r="420" spans="2:135" x14ac:dyDescent="0.3">
      <c r="B420" s="11">
        <f t="shared" si="310"/>
        <v>45338</v>
      </c>
      <c r="C420" s="8">
        <f t="shared" si="235"/>
        <v>497</v>
      </c>
      <c r="D420" s="8">
        <f t="shared" si="236"/>
        <v>68226.039999999979</v>
      </c>
      <c r="E420" s="8">
        <f t="shared" si="237"/>
        <v>0</v>
      </c>
      <c r="F420" s="8">
        <f t="shared" si="238"/>
        <v>325</v>
      </c>
      <c r="G420" s="8">
        <f t="shared" si="239"/>
        <v>558</v>
      </c>
      <c r="H420" s="8">
        <f t="shared" si="240"/>
        <v>2</v>
      </c>
      <c r="I420" s="8"/>
      <c r="K420" s="11">
        <f t="shared" si="311"/>
        <v>45338</v>
      </c>
      <c r="L420" s="8">
        <f>L50+L419</f>
        <v>390</v>
      </c>
      <c r="M420" s="8">
        <f t="shared" si="242"/>
        <v>50957.18</v>
      </c>
      <c r="N420" s="8">
        <f t="shared" si="243"/>
        <v>291.72000000000003</v>
      </c>
      <c r="O420" s="8">
        <f t="shared" si="244"/>
        <v>0</v>
      </c>
      <c r="P420" s="8">
        <f t="shared" si="245"/>
        <v>137.84</v>
      </c>
      <c r="Q420" s="8">
        <f t="shared" si="246"/>
        <v>4</v>
      </c>
      <c r="R420" s="8"/>
      <c r="T420" s="11">
        <f t="shared" si="312"/>
        <v>45338</v>
      </c>
      <c r="U420" s="8">
        <f t="shared" si="247"/>
        <v>238</v>
      </c>
      <c r="V420" s="8">
        <f t="shared" si="248"/>
        <v>23616.1</v>
      </c>
      <c r="W420" s="8">
        <f t="shared" si="249"/>
        <v>0</v>
      </c>
      <c r="X420" s="8">
        <f t="shared" si="250"/>
        <v>0</v>
      </c>
      <c r="Y420" s="8">
        <f t="shared" si="251"/>
        <v>454</v>
      </c>
      <c r="Z420" s="8">
        <f t="shared" si="252"/>
        <v>0</v>
      </c>
      <c r="AA420" s="8"/>
      <c r="AC420" s="11">
        <f t="shared" si="313"/>
        <v>45338</v>
      </c>
      <c r="AD420" s="8">
        <f t="shared" si="253"/>
        <v>737</v>
      </c>
      <c r="AE420" s="8">
        <f t="shared" si="254"/>
        <v>86239.220000000016</v>
      </c>
      <c r="AF420" s="8">
        <f t="shared" si="255"/>
        <v>499.20000000000005</v>
      </c>
      <c r="AG420" s="8">
        <f t="shared" si="256"/>
        <v>0</v>
      </c>
      <c r="AH420" s="8">
        <f t="shared" si="257"/>
        <v>1304.45</v>
      </c>
      <c r="AI420" s="8">
        <f t="shared" si="258"/>
        <v>0</v>
      </c>
      <c r="AJ420" s="8"/>
      <c r="AL420" s="11">
        <f t="shared" si="314"/>
        <v>45338</v>
      </c>
      <c r="AM420" s="8">
        <f t="shared" si="259"/>
        <v>590</v>
      </c>
      <c r="AN420" s="8">
        <f t="shared" si="260"/>
        <v>76970.029999999984</v>
      </c>
      <c r="AO420" s="8">
        <f t="shared" si="261"/>
        <v>173.96000000000004</v>
      </c>
      <c r="AP420" s="8">
        <f t="shared" si="262"/>
        <v>0</v>
      </c>
      <c r="AQ420" s="8">
        <f t="shared" si="263"/>
        <v>1776.65</v>
      </c>
      <c r="AR420" s="8">
        <f t="shared" si="264"/>
        <v>3</v>
      </c>
      <c r="AS420" s="8"/>
      <c r="AU420" s="11">
        <f t="shared" si="315"/>
        <v>45338</v>
      </c>
      <c r="AV420" s="8">
        <f t="shared" si="265"/>
        <v>597</v>
      </c>
      <c r="AW420" s="8">
        <f t="shared" si="266"/>
        <v>55123.829999999987</v>
      </c>
      <c r="AX420" s="8">
        <f t="shared" si="267"/>
        <v>0</v>
      </c>
      <c r="AY420" s="8">
        <f t="shared" si="268"/>
        <v>276.94</v>
      </c>
      <c r="AZ420" s="8">
        <f t="shared" si="269"/>
        <v>425.96999999999997</v>
      </c>
      <c r="BA420" s="8">
        <f t="shared" si="270"/>
        <v>1</v>
      </c>
      <c r="BB420" s="8"/>
      <c r="BD420" s="11">
        <f t="shared" si="316"/>
        <v>45338</v>
      </c>
      <c r="BE420" s="8">
        <f t="shared" si="271"/>
        <v>709</v>
      </c>
      <c r="BF420" s="8">
        <f t="shared" si="272"/>
        <v>93247.37</v>
      </c>
      <c r="BG420" s="8">
        <f t="shared" si="273"/>
        <v>358.40000000000009</v>
      </c>
      <c r="BH420" s="8">
        <f t="shared" si="274"/>
        <v>0</v>
      </c>
      <c r="BI420" s="8">
        <f t="shared" si="275"/>
        <v>385.57</v>
      </c>
      <c r="BJ420" s="8">
        <f t="shared" si="276"/>
        <v>0</v>
      </c>
      <c r="BK420" s="8"/>
      <c r="BM420" s="11">
        <f t="shared" si="317"/>
        <v>45338</v>
      </c>
      <c r="BN420" s="8">
        <f t="shared" si="277"/>
        <v>965</v>
      </c>
      <c r="BO420" s="8">
        <f t="shared" si="278"/>
        <v>136253.82999999999</v>
      </c>
      <c r="BP420" s="8">
        <f t="shared" si="279"/>
        <v>589.30000000000007</v>
      </c>
      <c r="BQ420" s="8">
        <f t="shared" si="280"/>
        <v>0</v>
      </c>
      <c r="BR420" s="8">
        <f t="shared" si="281"/>
        <v>2536.96</v>
      </c>
      <c r="BS420" s="8">
        <f t="shared" si="282"/>
        <v>4</v>
      </c>
      <c r="BT420" s="8"/>
      <c r="BV420" s="11">
        <f t="shared" si="318"/>
        <v>45338</v>
      </c>
      <c r="BW420" s="8">
        <f t="shared" si="283"/>
        <v>377</v>
      </c>
      <c r="BX420" s="8">
        <f t="shared" si="284"/>
        <v>31328.239999999998</v>
      </c>
      <c r="BY420" s="8">
        <f t="shared" si="285"/>
        <v>660</v>
      </c>
      <c r="BZ420" s="8">
        <f t="shared" si="286"/>
        <v>0</v>
      </c>
      <c r="CA420" s="8">
        <f t="shared" si="287"/>
        <v>205</v>
      </c>
      <c r="CB420" s="8">
        <f t="shared" si="288"/>
        <v>0</v>
      </c>
      <c r="CC420" s="8"/>
      <c r="CE420" s="11">
        <f t="shared" si="319"/>
        <v>45338</v>
      </c>
      <c r="CF420" s="8">
        <f t="shared" si="289"/>
        <v>454</v>
      </c>
      <c r="CG420" s="8">
        <f t="shared" si="290"/>
        <v>52166.89</v>
      </c>
      <c r="CH420" s="8">
        <f t="shared" si="291"/>
        <v>597.16</v>
      </c>
      <c r="CI420" s="8">
        <f t="shared" si="292"/>
        <v>0</v>
      </c>
      <c r="CJ420" s="8">
        <f t="shared" si="293"/>
        <v>0</v>
      </c>
      <c r="CK420" s="8">
        <f t="shared" si="294"/>
        <v>2</v>
      </c>
      <c r="CL420" s="8"/>
      <c r="CN420" s="11">
        <f t="shared" si="320"/>
        <v>45338</v>
      </c>
      <c r="CO420" s="8">
        <f t="shared" si="295"/>
        <v>1113</v>
      </c>
      <c r="CP420" s="8">
        <f t="shared" si="296"/>
        <v>96987.41</v>
      </c>
      <c r="CQ420" s="8">
        <f t="shared" si="297"/>
        <v>909.11</v>
      </c>
      <c r="CR420" s="8">
        <f t="shared" si="298"/>
        <v>8410.9500000000007</v>
      </c>
      <c r="CS420" s="8">
        <f t="shared" si="299"/>
        <v>895</v>
      </c>
      <c r="CT420" s="8">
        <f t="shared" si="300"/>
        <v>53</v>
      </c>
      <c r="CU420" s="8"/>
      <c r="CW420" s="11">
        <f t="shared" si="321"/>
        <v>45338</v>
      </c>
      <c r="CX420" s="8">
        <f t="shared" si="301"/>
        <v>148</v>
      </c>
      <c r="CY420" s="8">
        <f t="shared" si="302"/>
        <v>11117.52</v>
      </c>
      <c r="CZ420" s="8">
        <f t="shared" si="303"/>
        <v>-4.5</v>
      </c>
      <c r="DA420" s="8">
        <f t="shared" si="304"/>
        <v>48.5</v>
      </c>
      <c r="DB420" s="8">
        <f t="shared" si="305"/>
        <v>785.15</v>
      </c>
      <c r="DC420" s="8">
        <f t="shared" si="306"/>
        <v>6</v>
      </c>
      <c r="DD420" s="8"/>
      <c r="DF420" s="11">
        <f t="shared" si="211"/>
        <v>45338</v>
      </c>
      <c r="DG420" s="8">
        <f t="shared" si="307"/>
        <v>0</v>
      </c>
      <c r="DH420" s="8">
        <f t="shared" si="307"/>
        <v>0</v>
      </c>
      <c r="DI420" s="8">
        <f t="shared" si="307"/>
        <v>0</v>
      </c>
      <c r="DJ420" s="8">
        <f t="shared" si="307"/>
        <v>0</v>
      </c>
      <c r="DK420" s="8">
        <f t="shared" si="307"/>
        <v>0</v>
      </c>
      <c r="DL420" s="8">
        <f t="shared" si="307"/>
        <v>0</v>
      </c>
      <c r="DM420" s="8"/>
      <c r="DO420" s="11">
        <f t="shared" si="213"/>
        <v>45338</v>
      </c>
      <c r="DP420" s="8">
        <f t="shared" si="308"/>
        <v>0</v>
      </c>
      <c r="DQ420" s="8">
        <f t="shared" si="308"/>
        <v>0</v>
      </c>
      <c r="DR420" s="8">
        <f t="shared" si="308"/>
        <v>0</v>
      </c>
      <c r="DS420" s="8">
        <f t="shared" si="308"/>
        <v>0</v>
      </c>
      <c r="DT420" s="8">
        <f t="shared" si="308"/>
        <v>0</v>
      </c>
      <c r="DU420" s="8">
        <f t="shared" si="308"/>
        <v>0</v>
      </c>
      <c r="DV420" s="8"/>
      <c r="DX420" s="11">
        <f t="shared" si="215"/>
        <v>45338</v>
      </c>
      <c r="DY420" s="8">
        <f t="shared" si="309"/>
        <v>0</v>
      </c>
      <c r="DZ420" s="8">
        <f t="shared" si="309"/>
        <v>0</v>
      </c>
      <c r="EA420" s="8">
        <f t="shared" si="309"/>
        <v>0</v>
      </c>
      <c r="EB420" s="8">
        <f t="shared" si="309"/>
        <v>0</v>
      </c>
      <c r="EC420" s="8">
        <f t="shared" si="309"/>
        <v>0</v>
      </c>
      <c r="ED420" s="8">
        <f t="shared" si="309"/>
        <v>0</v>
      </c>
      <c r="EE420" s="8"/>
    </row>
    <row r="421" spans="2:135" x14ac:dyDescent="0.3">
      <c r="B421" s="11">
        <f t="shared" si="310"/>
        <v>45339</v>
      </c>
      <c r="C421" s="8">
        <f t="shared" si="235"/>
        <v>552</v>
      </c>
      <c r="D421" s="8">
        <f t="shared" si="236"/>
        <v>76395.749999999985</v>
      </c>
      <c r="E421" s="8">
        <f t="shared" si="237"/>
        <v>0</v>
      </c>
      <c r="F421" s="8">
        <f t="shared" si="238"/>
        <v>383</v>
      </c>
      <c r="G421" s="8">
        <f t="shared" si="239"/>
        <v>562</v>
      </c>
      <c r="H421" s="8">
        <f t="shared" si="240"/>
        <v>2</v>
      </c>
      <c r="I421" s="8"/>
      <c r="K421" s="11">
        <f t="shared" si="311"/>
        <v>45339</v>
      </c>
      <c r="L421" s="8">
        <f>L51+L420</f>
        <v>401</v>
      </c>
      <c r="M421" s="8">
        <f t="shared" si="242"/>
        <v>52209.15</v>
      </c>
      <c r="N421" s="8">
        <f t="shared" si="243"/>
        <v>294.31</v>
      </c>
      <c r="O421" s="8">
        <f t="shared" si="244"/>
        <v>0</v>
      </c>
      <c r="P421" s="8">
        <f t="shared" si="245"/>
        <v>187.84</v>
      </c>
      <c r="Q421" s="8">
        <f t="shared" si="246"/>
        <v>4</v>
      </c>
      <c r="R421" s="8"/>
      <c r="T421" s="11">
        <f t="shared" si="312"/>
        <v>45339</v>
      </c>
      <c r="U421" s="8">
        <f t="shared" si="247"/>
        <v>258</v>
      </c>
      <c r="V421" s="8">
        <f t="shared" si="248"/>
        <v>25607.91</v>
      </c>
      <c r="W421" s="8">
        <f t="shared" si="249"/>
        <v>0</v>
      </c>
      <c r="X421" s="8">
        <f t="shared" si="250"/>
        <v>0</v>
      </c>
      <c r="Y421" s="8">
        <f t="shared" si="251"/>
        <v>629</v>
      </c>
      <c r="Z421" s="8">
        <f t="shared" si="252"/>
        <v>0</v>
      </c>
      <c r="AA421" s="8"/>
      <c r="AC421" s="11">
        <f t="shared" si="313"/>
        <v>45339</v>
      </c>
      <c r="AD421" s="8">
        <f t="shared" si="253"/>
        <v>792</v>
      </c>
      <c r="AE421" s="8">
        <f t="shared" si="254"/>
        <v>92004.580000000016</v>
      </c>
      <c r="AF421" s="8">
        <f t="shared" si="255"/>
        <v>601.92000000000007</v>
      </c>
      <c r="AG421" s="8">
        <f t="shared" si="256"/>
        <v>0</v>
      </c>
      <c r="AH421" s="8">
        <f t="shared" si="257"/>
        <v>1314.3500000000001</v>
      </c>
      <c r="AI421" s="8">
        <f t="shared" si="258"/>
        <v>0</v>
      </c>
      <c r="AJ421" s="8"/>
      <c r="AL421" s="11">
        <f t="shared" si="314"/>
        <v>45339</v>
      </c>
      <c r="AM421" s="8">
        <f t="shared" si="259"/>
        <v>612</v>
      </c>
      <c r="AN421" s="8">
        <f t="shared" si="260"/>
        <v>80252.25999999998</v>
      </c>
      <c r="AO421" s="8">
        <f t="shared" si="261"/>
        <v>173.96000000000004</v>
      </c>
      <c r="AP421" s="8">
        <f t="shared" si="262"/>
        <v>0</v>
      </c>
      <c r="AQ421" s="8">
        <f t="shared" si="263"/>
        <v>1776.65</v>
      </c>
      <c r="AR421" s="8">
        <f t="shared" si="264"/>
        <v>4</v>
      </c>
      <c r="AS421" s="8"/>
      <c r="AU421" s="11">
        <f t="shared" si="315"/>
        <v>45339</v>
      </c>
      <c r="AV421" s="8">
        <f t="shared" si="265"/>
        <v>626</v>
      </c>
      <c r="AW421" s="8">
        <f t="shared" si="266"/>
        <v>57488.829999999987</v>
      </c>
      <c r="AX421" s="8">
        <f t="shared" si="267"/>
        <v>0</v>
      </c>
      <c r="AY421" s="8">
        <f t="shared" si="268"/>
        <v>282.94</v>
      </c>
      <c r="AZ421" s="8">
        <f t="shared" si="269"/>
        <v>254.89999999999998</v>
      </c>
      <c r="BA421" s="8">
        <f t="shared" si="270"/>
        <v>1</v>
      </c>
      <c r="BB421" s="8"/>
      <c r="BD421" s="11">
        <f t="shared" si="316"/>
        <v>45339</v>
      </c>
      <c r="BE421" s="8">
        <f t="shared" si="271"/>
        <v>747</v>
      </c>
      <c r="BF421" s="8">
        <f t="shared" si="272"/>
        <v>98161.95</v>
      </c>
      <c r="BG421" s="8">
        <f t="shared" si="273"/>
        <v>378.72000000000008</v>
      </c>
      <c r="BH421" s="8">
        <f t="shared" si="274"/>
        <v>0</v>
      </c>
      <c r="BI421" s="8">
        <f t="shared" si="275"/>
        <v>385.57</v>
      </c>
      <c r="BJ421" s="8">
        <f t="shared" si="276"/>
        <v>0</v>
      </c>
      <c r="BK421" s="8"/>
      <c r="BM421" s="11">
        <f t="shared" si="317"/>
        <v>45339</v>
      </c>
      <c r="BN421" s="8">
        <f t="shared" si="277"/>
        <v>1020</v>
      </c>
      <c r="BO421" s="8">
        <f t="shared" si="278"/>
        <v>143456.34</v>
      </c>
      <c r="BP421" s="8">
        <f t="shared" si="279"/>
        <v>622.32000000000005</v>
      </c>
      <c r="BQ421" s="8">
        <f t="shared" si="280"/>
        <v>0</v>
      </c>
      <c r="BR421" s="8">
        <f t="shared" si="281"/>
        <v>2736.96</v>
      </c>
      <c r="BS421" s="8">
        <f t="shared" si="282"/>
        <v>4</v>
      </c>
      <c r="BT421" s="8"/>
      <c r="BV421" s="11">
        <f t="shared" si="318"/>
        <v>45339</v>
      </c>
      <c r="BW421" s="8">
        <f t="shared" si="283"/>
        <v>408</v>
      </c>
      <c r="BX421" s="8">
        <f t="shared" si="284"/>
        <v>33707.86</v>
      </c>
      <c r="BY421" s="8">
        <f t="shared" si="285"/>
        <v>721</v>
      </c>
      <c r="BZ421" s="8">
        <f t="shared" si="286"/>
        <v>0</v>
      </c>
      <c r="CA421" s="8">
        <f t="shared" si="287"/>
        <v>240</v>
      </c>
      <c r="CB421" s="8">
        <f t="shared" si="288"/>
        <v>0</v>
      </c>
      <c r="CC421" s="8"/>
      <c r="CE421" s="11">
        <f t="shared" si="319"/>
        <v>45339</v>
      </c>
      <c r="CF421" s="8">
        <f t="shared" si="289"/>
        <v>482</v>
      </c>
      <c r="CG421" s="8">
        <f t="shared" si="290"/>
        <v>55252.38</v>
      </c>
      <c r="CH421" s="8">
        <f t="shared" si="291"/>
        <v>670.66</v>
      </c>
      <c r="CI421" s="8">
        <f t="shared" si="292"/>
        <v>0</v>
      </c>
      <c r="CJ421" s="8">
        <f t="shared" si="293"/>
        <v>0</v>
      </c>
      <c r="CK421" s="8">
        <f t="shared" si="294"/>
        <v>2</v>
      </c>
      <c r="CL421" s="8"/>
      <c r="CN421" s="11">
        <f t="shared" si="320"/>
        <v>45339</v>
      </c>
      <c r="CO421" s="8">
        <f t="shared" si="295"/>
        <v>1195</v>
      </c>
      <c r="CP421" s="8">
        <f t="shared" si="296"/>
        <v>103680.37000000001</v>
      </c>
      <c r="CQ421" s="8">
        <f t="shared" si="297"/>
        <v>934.11</v>
      </c>
      <c r="CR421" s="8">
        <f t="shared" si="298"/>
        <v>8937.19</v>
      </c>
      <c r="CS421" s="8">
        <f t="shared" si="299"/>
        <v>990.5</v>
      </c>
      <c r="CT421" s="8">
        <f t="shared" si="300"/>
        <v>57</v>
      </c>
      <c r="CU421" s="8"/>
      <c r="CW421" s="11">
        <f t="shared" si="321"/>
        <v>45339</v>
      </c>
      <c r="CX421" s="8">
        <f t="shared" si="301"/>
        <v>154</v>
      </c>
      <c r="CY421" s="8">
        <f t="shared" si="302"/>
        <v>11583.69</v>
      </c>
      <c r="CZ421" s="8">
        <f t="shared" si="303"/>
        <v>-4.5</v>
      </c>
      <c r="DA421" s="8">
        <f t="shared" si="304"/>
        <v>48.5</v>
      </c>
      <c r="DB421" s="8">
        <f t="shared" si="305"/>
        <v>815.15</v>
      </c>
      <c r="DC421" s="8">
        <f t="shared" si="306"/>
        <v>6</v>
      </c>
      <c r="DD421" s="8"/>
      <c r="DF421" s="11">
        <f t="shared" si="211"/>
        <v>45339</v>
      </c>
      <c r="DG421" s="8">
        <f t="shared" si="307"/>
        <v>0</v>
      </c>
      <c r="DH421" s="8">
        <f t="shared" si="307"/>
        <v>0</v>
      </c>
      <c r="DI421" s="8">
        <f t="shared" si="307"/>
        <v>0</v>
      </c>
      <c r="DJ421" s="8">
        <f t="shared" si="307"/>
        <v>0</v>
      </c>
      <c r="DK421" s="8">
        <f t="shared" si="307"/>
        <v>0</v>
      </c>
      <c r="DL421" s="8">
        <f t="shared" si="307"/>
        <v>0</v>
      </c>
      <c r="DM421" s="8"/>
      <c r="DO421" s="11">
        <f t="shared" si="213"/>
        <v>45339</v>
      </c>
      <c r="DP421" s="8">
        <f t="shared" si="308"/>
        <v>0</v>
      </c>
      <c r="DQ421" s="8">
        <f t="shared" si="308"/>
        <v>0</v>
      </c>
      <c r="DR421" s="8">
        <f t="shared" si="308"/>
        <v>0</v>
      </c>
      <c r="DS421" s="8">
        <f t="shared" si="308"/>
        <v>0</v>
      </c>
      <c r="DT421" s="8">
        <f t="shared" si="308"/>
        <v>0</v>
      </c>
      <c r="DU421" s="8">
        <f t="shared" si="308"/>
        <v>0</v>
      </c>
      <c r="DV421" s="8"/>
      <c r="DX421" s="11">
        <f t="shared" si="215"/>
        <v>45339</v>
      </c>
      <c r="DY421" s="8">
        <f t="shared" si="309"/>
        <v>0</v>
      </c>
      <c r="DZ421" s="8">
        <f t="shared" si="309"/>
        <v>0</v>
      </c>
      <c r="EA421" s="8">
        <f t="shared" si="309"/>
        <v>0</v>
      </c>
      <c r="EB421" s="8">
        <f t="shared" si="309"/>
        <v>0</v>
      </c>
      <c r="EC421" s="8">
        <f t="shared" si="309"/>
        <v>0</v>
      </c>
      <c r="ED421" s="8">
        <f t="shared" si="309"/>
        <v>0</v>
      </c>
      <c r="EE421" s="8"/>
    </row>
    <row r="422" spans="2:135" x14ac:dyDescent="0.3">
      <c r="B422" s="11">
        <f t="shared" si="310"/>
        <v>45340</v>
      </c>
      <c r="C422" s="8">
        <f t="shared" si="235"/>
        <v>588</v>
      </c>
      <c r="D422" s="8">
        <f t="shared" si="236"/>
        <v>80926.449999999983</v>
      </c>
      <c r="E422" s="8">
        <f t="shared" si="237"/>
        <v>0</v>
      </c>
      <c r="F422" s="8">
        <f t="shared" si="238"/>
        <v>433</v>
      </c>
      <c r="G422" s="8">
        <f t="shared" si="239"/>
        <v>562</v>
      </c>
      <c r="H422" s="8">
        <f t="shared" si="240"/>
        <v>2</v>
      </c>
      <c r="I422" s="8"/>
      <c r="K422" s="11">
        <f t="shared" si="311"/>
        <v>45340</v>
      </c>
      <c r="L422" s="8">
        <f t="shared" si="241"/>
        <v>417</v>
      </c>
      <c r="M422" s="8">
        <f t="shared" si="242"/>
        <v>54229.96</v>
      </c>
      <c r="N422" s="8">
        <f t="shared" si="243"/>
        <v>294.31</v>
      </c>
      <c r="O422" s="8">
        <f t="shared" si="244"/>
        <v>0</v>
      </c>
      <c r="P422" s="8">
        <f t="shared" si="245"/>
        <v>187.84</v>
      </c>
      <c r="Q422" s="8">
        <f t="shared" si="246"/>
        <v>4</v>
      </c>
      <c r="R422" s="8"/>
      <c r="T422" s="11">
        <f t="shared" si="312"/>
        <v>45340</v>
      </c>
      <c r="U422" s="8">
        <f t="shared" si="247"/>
        <v>269</v>
      </c>
      <c r="V422" s="8">
        <f t="shared" si="248"/>
        <v>26662.639999999999</v>
      </c>
      <c r="W422" s="8">
        <f t="shared" si="249"/>
        <v>0</v>
      </c>
      <c r="X422" s="8">
        <f t="shared" si="250"/>
        <v>0</v>
      </c>
      <c r="Y422" s="8">
        <f t="shared" si="251"/>
        <v>648</v>
      </c>
      <c r="Z422" s="8">
        <f t="shared" si="252"/>
        <v>0</v>
      </c>
      <c r="AA422" s="8"/>
      <c r="AC422" s="11">
        <f t="shared" si="313"/>
        <v>45340</v>
      </c>
      <c r="AD422" s="8">
        <f t="shared" si="253"/>
        <v>828</v>
      </c>
      <c r="AE422" s="8">
        <f t="shared" si="254"/>
        <v>95659.890000000014</v>
      </c>
      <c r="AF422" s="8">
        <f t="shared" si="255"/>
        <v>597.42000000000007</v>
      </c>
      <c r="AG422" s="8">
        <f t="shared" si="256"/>
        <v>0</v>
      </c>
      <c r="AH422" s="8">
        <f t="shared" si="257"/>
        <v>1377.2900000000002</v>
      </c>
      <c r="AI422" s="8">
        <f t="shared" si="258"/>
        <v>0</v>
      </c>
      <c r="AJ422" s="8"/>
      <c r="AL422" s="11">
        <f t="shared" si="314"/>
        <v>45340</v>
      </c>
      <c r="AM422" s="8">
        <f t="shared" si="259"/>
        <v>643</v>
      </c>
      <c r="AN422" s="8">
        <f t="shared" si="260"/>
        <v>84138.449999999983</v>
      </c>
      <c r="AO422" s="8">
        <f t="shared" si="261"/>
        <v>173.96000000000004</v>
      </c>
      <c r="AP422" s="8">
        <f t="shared" si="262"/>
        <v>0</v>
      </c>
      <c r="AQ422" s="8">
        <f t="shared" si="263"/>
        <v>1763.97</v>
      </c>
      <c r="AR422" s="8">
        <f t="shared" si="264"/>
        <v>4</v>
      </c>
      <c r="AS422" s="8"/>
      <c r="AU422" s="11">
        <f t="shared" si="315"/>
        <v>45340</v>
      </c>
      <c r="AV422" s="8">
        <f t="shared" si="265"/>
        <v>659</v>
      </c>
      <c r="AW422" s="8">
        <f t="shared" si="266"/>
        <v>60319.719999999987</v>
      </c>
      <c r="AX422" s="8">
        <f t="shared" si="267"/>
        <v>0</v>
      </c>
      <c r="AY422" s="8">
        <f t="shared" si="268"/>
        <v>319.94</v>
      </c>
      <c r="AZ422" s="8">
        <f t="shared" si="269"/>
        <v>254.89999999999998</v>
      </c>
      <c r="BA422" s="8">
        <f t="shared" si="270"/>
        <v>1</v>
      </c>
      <c r="BB422" s="8"/>
      <c r="BD422" s="11">
        <f t="shared" si="316"/>
        <v>45340</v>
      </c>
      <c r="BE422" s="8">
        <f t="shared" si="271"/>
        <v>788</v>
      </c>
      <c r="BF422" s="8">
        <f t="shared" si="272"/>
        <v>102918.34</v>
      </c>
      <c r="BG422" s="8">
        <f>BG52+BG421</f>
        <v>387.03000000000009</v>
      </c>
      <c r="BH422" s="8">
        <f t="shared" si="274"/>
        <v>0</v>
      </c>
      <c r="BI422" s="8">
        <f>BI52+BI421</f>
        <v>385.57</v>
      </c>
      <c r="BJ422" s="8">
        <f t="shared" si="276"/>
        <v>0</v>
      </c>
      <c r="BK422" s="8"/>
      <c r="BM422" s="11">
        <f t="shared" si="317"/>
        <v>45340</v>
      </c>
      <c r="BN422" s="8">
        <f t="shared" si="277"/>
        <v>1073</v>
      </c>
      <c r="BO422" s="8">
        <f t="shared" si="278"/>
        <v>149945.63999999998</v>
      </c>
      <c r="BP422" s="8">
        <f t="shared" si="279"/>
        <v>625.58000000000004</v>
      </c>
      <c r="BQ422" s="8">
        <f t="shared" si="280"/>
        <v>0</v>
      </c>
      <c r="BR422" s="8">
        <f t="shared" si="281"/>
        <v>2787.96</v>
      </c>
      <c r="BS422" s="8">
        <f t="shared" si="282"/>
        <v>5</v>
      </c>
      <c r="BT422" s="8"/>
      <c r="BV422" s="11">
        <f t="shared" si="318"/>
        <v>45340</v>
      </c>
      <c r="BW422" s="8">
        <f t="shared" si="283"/>
        <v>423</v>
      </c>
      <c r="BX422" s="8">
        <f t="shared" si="284"/>
        <v>34869.39</v>
      </c>
      <c r="BY422" s="8">
        <f t="shared" si="285"/>
        <v>744</v>
      </c>
      <c r="BZ422" s="8">
        <f t="shared" si="286"/>
        <v>0</v>
      </c>
      <c r="CA422" s="8">
        <f t="shared" si="287"/>
        <v>240</v>
      </c>
      <c r="CB422" s="8">
        <f t="shared" si="288"/>
        <v>0</v>
      </c>
      <c r="CC422" s="8"/>
      <c r="CE422" s="11">
        <f t="shared" si="319"/>
        <v>45340</v>
      </c>
      <c r="CF422" s="8">
        <f t="shared" si="289"/>
        <v>494</v>
      </c>
      <c r="CG422" s="8">
        <f t="shared" si="290"/>
        <v>56471.88</v>
      </c>
      <c r="CH422" s="8">
        <f t="shared" si="291"/>
        <v>675.16</v>
      </c>
      <c r="CI422" s="8">
        <f t="shared" si="292"/>
        <v>0</v>
      </c>
      <c r="CJ422" s="8">
        <f t="shared" si="293"/>
        <v>0</v>
      </c>
      <c r="CK422" s="8">
        <f t="shared" si="294"/>
        <v>2</v>
      </c>
      <c r="CL422" s="8"/>
      <c r="CN422" s="11">
        <f t="shared" si="320"/>
        <v>45340</v>
      </c>
      <c r="CO422" s="8">
        <f t="shared" si="295"/>
        <v>1235</v>
      </c>
      <c r="CP422" s="8">
        <f t="shared" si="296"/>
        <v>107792.37000000001</v>
      </c>
      <c r="CQ422" s="8">
        <f t="shared" si="297"/>
        <v>963.61</v>
      </c>
      <c r="CR422" s="8">
        <f t="shared" si="298"/>
        <v>9270.380000000001</v>
      </c>
      <c r="CS422" s="8">
        <f t="shared" si="299"/>
        <v>990.5</v>
      </c>
      <c r="CT422" s="8">
        <f t="shared" si="300"/>
        <v>61</v>
      </c>
      <c r="CU422" s="8"/>
      <c r="CW422" s="11">
        <f t="shared" si="321"/>
        <v>45340</v>
      </c>
      <c r="CX422" s="8">
        <f t="shared" si="301"/>
        <v>160</v>
      </c>
      <c r="CY422" s="8">
        <f t="shared" si="302"/>
        <v>12004.560000000001</v>
      </c>
      <c r="CZ422" s="8">
        <f t="shared" si="303"/>
        <v>-4.5</v>
      </c>
      <c r="DA422" s="8">
        <f t="shared" si="304"/>
        <v>48.5</v>
      </c>
      <c r="DB422" s="8">
        <f t="shared" si="305"/>
        <v>915.15</v>
      </c>
      <c r="DC422" s="8">
        <f t="shared" si="306"/>
        <v>6</v>
      </c>
      <c r="DD422" s="8"/>
      <c r="DF422" s="11">
        <f t="shared" si="211"/>
        <v>45340</v>
      </c>
      <c r="DG422" s="8">
        <f t="shared" ref="DG422:DL433" si="322">DG52+DG421</f>
        <v>0</v>
      </c>
      <c r="DH422" s="8">
        <f t="shared" si="322"/>
        <v>0</v>
      </c>
      <c r="DI422" s="8">
        <f t="shared" si="322"/>
        <v>0</v>
      </c>
      <c r="DJ422" s="8">
        <f t="shared" si="322"/>
        <v>0</v>
      </c>
      <c r="DK422" s="8">
        <f t="shared" si="322"/>
        <v>0</v>
      </c>
      <c r="DL422" s="8">
        <f t="shared" si="322"/>
        <v>0</v>
      </c>
      <c r="DM422" s="8"/>
      <c r="DO422" s="11">
        <f t="shared" si="213"/>
        <v>45340</v>
      </c>
      <c r="DP422" s="8">
        <f t="shared" ref="DP422:DU433" si="323">DP52+DP421</f>
        <v>0</v>
      </c>
      <c r="DQ422" s="8">
        <f t="shared" si="323"/>
        <v>0</v>
      </c>
      <c r="DR422" s="8">
        <f t="shared" si="323"/>
        <v>0</v>
      </c>
      <c r="DS422" s="8">
        <f t="shared" si="323"/>
        <v>0</v>
      </c>
      <c r="DT422" s="8">
        <f t="shared" si="323"/>
        <v>0</v>
      </c>
      <c r="DU422" s="8">
        <f t="shared" si="323"/>
        <v>0</v>
      </c>
      <c r="DV422" s="8"/>
      <c r="DX422" s="11">
        <f t="shared" si="215"/>
        <v>45340</v>
      </c>
      <c r="DY422" s="8">
        <f t="shared" ref="DY422:ED433" si="324">DY52+DY421</f>
        <v>0</v>
      </c>
      <c r="DZ422" s="8">
        <f t="shared" si="324"/>
        <v>0</v>
      </c>
      <c r="EA422" s="8">
        <f t="shared" si="324"/>
        <v>0</v>
      </c>
      <c r="EB422" s="8">
        <f t="shared" si="324"/>
        <v>0</v>
      </c>
      <c r="EC422" s="8">
        <f t="shared" si="324"/>
        <v>0</v>
      </c>
      <c r="ED422" s="8">
        <f t="shared" si="324"/>
        <v>0</v>
      </c>
      <c r="EE422" s="8"/>
    </row>
    <row r="423" spans="2:135" x14ac:dyDescent="0.3">
      <c r="B423" s="11">
        <f t="shared" si="310"/>
        <v>45341</v>
      </c>
      <c r="C423" s="8">
        <f t="shared" si="235"/>
        <v>621</v>
      </c>
      <c r="D423" s="8">
        <f t="shared" si="236"/>
        <v>85792.479999999981</v>
      </c>
      <c r="E423" s="8">
        <f t="shared" si="237"/>
        <v>0</v>
      </c>
      <c r="F423" s="8">
        <f t="shared" si="238"/>
        <v>443</v>
      </c>
      <c r="G423" s="8">
        <f t="shared" si="239"/>
        <v>564</v>
      </c>
      <c r="H423" s="8">
        <f t="shared" si="240"/>
        <v>2</v>
      </c>
      <c r="I423" s="8"/>
      <c r="K423" s="11">
        <f t="shared" si="311"/>
        <v>45341</v>
      </c>
      <c r="L423" s="8">
        <f t="shared" si="241"/>
        <v>444</v>
      </c>
      <c r="M423" s="8">
        <f t="shared" si="242"/>
        <v>57753.03</v>
      </c>
      <c r="N423" s="8">
        <f t="shared" si="243"/>
        <v>297.38</v>
      </c>
      <c r="O423" s="8">
        <f t="shared" si="244"/>
        <v>0</v>
      </c>
      <c r="P423" s="8">
        <f t="shared" si="245"/>
        <v>187.84</v>
      </c>
      <c r="Q423" s="8">
        <f t="shared" si="246"/>
        <v>4</v>
      </c>
      <c r="R423" s="8"/>
      <c r="T423" s="11">
        <f t="shared" si="312"/>
        <v>45341</v>
      </c>
      <c r="U423" s="8">
        <f t="shared" si="247"/>
        <v>280</v>
      </c>
      <c r="V423" s="8">
        <f t="shared" si="248"/>
        <v>27660.29</v>
      </c>
      <c r="W423" s="8">
        <f t="shared" si="249"/>
        <v>0</v>
      </c>
      <c r="X423" s="8">
        <f t="shared" si="250"/>
        <v>0</v>
      </c>
      <c r="Y423" s="8">
        <f t="shared" si="251"/>
        <v>668.5</v>
      </c>
      <c r="Z423" s="8">
        <f t="shared" si="252"/>
        <v>0</v>
      </c>
      <c r="AA423" s="8"/>
      <c r="AC423" s="11">
        <f t="shared" si="313"/>
        <v>45341</v>
      </c>
      <c r="AD423" s="8">
        <f t="shared" si="253"/>
        <v>873</v>
      </c>
      <c r="AE423" s="8">
        <f t="shared" si="254"/>
        <v>100689.33000000002</v>
      </c>
      <c r="AF423" s="8">
        <f t="shared" si="255"/>
        <v>618.71</v>
      </c>
      <c r="AG423" s="8">
        <f t="shared" si="256"/>
        <v>0</v>
      </c>
      <c r="AH423" s="8">
        <f t="shared" si="257"/>
        <v>1377.2900000000002</v>
      </c>
      <c r="AI423" s="8">
        <f t="shared" si="258"/>
        <v>0</v>
      </c>
      <c r="AJ423" s="8"/>
      <c r="AL423" s="11">
        <f t="shared" si="314"/>
        <v>45341</v>
      </c>
      <c r="AM423" s="8">
        <f t="shared" si="259"/>
        <v>685</v>
      </c>
      <c r="AN423" s="8">
        <f t="shared" si="260"/>
        <v>89863.919999999984</v>
      </c>
      <c r="AO423" s="8">
        <f t="shared" si="261"/>
        <v>186.92000000000004</v>
      </c>
      <c r="AP423" s="8">
        <f t="shared" si="262"/>
        <v>0</v>
      </c>
      <c r="AQ423" s="8">
        <f t="shared" si="263"/>
        <v>1763.97</v>
      </c>
      <c r="AR423" s="8">
        <f t="shared" si="264"/>
        <v>4</v>
      </c>
      <c r="AS423" s="8"/>
      <c r="AU423" s="11">
        <f t="shared" si="315"/>
        <v>45341</v>
      </c>
      <c r="AV423" s="8">
        <f t="shared" si="265"/>
        <v>707</v>
      </c>
      <c r="AW423" s="8">
        <f t="shared" si="266"/>
        <v>64799.37999999999</v>
      </c>
      <c r="AX423" s="8">
        <f t="shared" si="267"/>
        <v>0</v>
      </c>
      <c r="AY423" s="8">
        <f t="shared" si="268"/>
        <v>337.54</v>
      </c>
      <c r="AZ423" s="8">
        <f t="shared" si="269"/>
        <v>254.89999999999998</v>
      </c>
      <c r="BA423" s="8">
        <f t="shared" si="270"/>
        <v>1</v>
      </c>
      <c r="BB423" s="8"/>
      <c r="BD423" s="11">
        <f t="shared" si="316"/>
        <v>45341</v>
      </c>
      <c r="BE423" s="8">
        <f t="shared" si="271"/>
        <v>842</v>
      </c>
      <c r="BF423" s="8">
        <f t="shared" si="272"/>
        <v>109753.51999999999</v>
      </c>
      <c r="BG423" s="8">
        <f t="shared" si="273"/>
        <v>424.91000000000008</v>
      </c>
      <c r="BH423" s="8">
        <f t="shared" si="274"/>
        <v>0</v>
      </c>
      <c r="BI423" s="8">
        <f t="shared" si="275"/>
        <v>385.57</v>
      </c>
      <c r="BJ423" s="8">
        <f t="shared" si="276"/>
        <v>0</v>
      </c>
      <c r="BK423" s="8"/>
      <c r="BM423" s="11">
        <f t="shared" si="317"/>
        <v>45341</v>
      </c>
      <c r="BN423" s="8">
        <f t="shared" si="277"/>
        <v>1123</v>
      </c>
      <c r="BO423" s="8">
        <f t="shared" si="278"/>
        <v>156101.68</v>
      </c>
      <c r="BP423" s="8">
        <f t="shared" si="279"/>
        <v>653.48</v>
      </c>
      <c r="BQ423" s="8">
        <f t="shared" si="280"/>
        <v>0</v>
      </c>
      <c r="BR423" s="8">
        <f t="shared" si="281"/>
        <v>2787.96</v>
      </c>
      <c r="BS423" s="8">
        <f t="shared" si="282"/>
        <v>6</v>
      </c>
      <c r="BT423" s="8"/>
      <c r="BV423" s="11">
        <f t="shared" si="318"/>
        <v>45341</v>
      </c>
      <c r="BW423" s="8">
        <f t="shared" si="283"/>
        <v>440</v>
      </c>
      <c r="BX423" s="8">
        <f t="shared" si="284"/>
        <v>36120.26</v>
      </c>
      <c r="BY423" s="8">
        <f t="shared" si="285"/>
        <v>757</v>
      </c>
      <c r="BZ423" s="8">
        <f t="shared" si="286"/>
        <v>0</v>
      </c>
      <c r="CA423" s="8">
        <f t="shared" si="287"/>
        <v>240</v>
      </c>
      <c r="CB423" s="8">
        <f t="shared" si="288"/>
        <v>0</v>
      </c>
      <c r="CC423" s="8"/>
      <c r="CE423" s="11">
        <f t="shared" si="319"/>
        <v>45341</v>
      </c>
      <c r="CF423" s="8">
        <f t="shared" si="289"/>
        <v>515</v>
      </c>
      <c r="CG423" s="8">
        <f t="shared" si="290"/>
        <v>58783.549999999996</v>
      </c>
      <c r="CH423" s="8">
        <f t="shared" si="291"/>
        <v>692.66</v>
      </c>
      <c r="CI423" s="8">
        <f t="shared" si="292"/>
        <v>0</v>
      </c>
      <c r="CJ423" s="8">
        <f t="shared" si="293"/>
        <v>0</v>
      </c>
      <c r="CK423" s="8">
        <f t="shared" si="294"/>
        <v>16</v>
      </c>
      <c r="CL423" s="8"/>
      <c r="CN423" s="11">
        <f t="shared" si="320"/>
        <v>45341</v>
      </c>
      <c r="CO423" s="8">
        <f t="shared" si="295"/>
        <v>1299</v>
      </c>
      <c r="CP423" s="8">
        <f t="shared" si="296"/>
        <v>114931.22000000002</v>
      </c>
      <c r="CQ423" s="8">
        <f t="shared" si="297"/>
        <v>985.61</v>
      </c>
      <c r="CR423" s="8">
        <f t="shared" si="298"/>
        <v>9745.34</v>
      </c>
      <c r="CS423" s="8">
        <f t="shared" si="299"/>
        <v>1015.5</v>
      </c>
      <c r="CT423" s="8">
        <f t="shared" si="300"/>
        <v>62</v>
      </c>
      <c r="CU423" s="8"/>
      <c r="CW423" s="11">
        <f t="shared" si="321"/>
        <v>45341</v>
      </c>
      <c r="CX423" s="8">
        <f t="shared" si="301"/>
        <v>169</v>
      </c>
      <c r="CY423" s="8">
        <f t="shared" si="302"/>
        <v>12666.180000000002</v>
      </c>
      <c r="CZ423" s="8">
        <f t="shared" si="303"/>
        <v>-4.5</v>
      </c>
      <c r="DA423" s="8">
        <f t="shared" si="304"/>
        <v>48.5</v>
      </c>
      <c r="DB423" s="8">
        <f t="shared" si="305"/>
        <v>945.15</v>
      </c>
      <c r="DC423" s="8">
        <f t="shared" si="306"/>
        <v>6</v>
      </c>
      <c r="DD423" s="8"/>
      <c r="DF423" s="11">
        <f t="shared" si="211"/>
        <v>45341</v>
      </c>
      <c r="DG423" s="8">
        <f t="shared" si="322"/>
        <v>0</v>
      </c>
      <c r="DH423" s="8">
        <f t="shared" si="322"/>
        <v>0</v>
      </c>
      <c r="DI423" s="8">
        <f t="shared" si="322"/>
        <v>0</v>
      </c>
      <c r="DJ423" s="8">
        <f t="shared" si="322"/>
        <v>0</v>
      </c>
      <c r="DK423" s="8">
        <f t="shared" si="322"/>
        <v>0</v>
      </c>
      <c r="DL423" s="8">
        <f t="shared" si="322"/>
        <v>0</v>
      </c>
      <c r="DM423" s="8"/>
      <c r="DO423" s="11">
        <f t="shared" si="213"/>
        <v>45341</v>
      </c>
      <c r="DP423" s="8">
        <f t="shared" si="323"/>
        <v>0</v>
      </c>
      <c r="DQ423" s="8">
        <f t="shared" si="323"/>
        <v>0</v>
      </c>
      <c r="DR423" s="8">
        <f t="shared" si="323"/>
        <v>0</v>
      </c>
      <c r="DS423" s="8">
        <f t="shared" si="323"/>
        <v>0</v>
      </c>
      <c r="DT423" s="8">
        <f t="shared" si="323"/>
        <v>0</v>
      </c>
      <c r="DU423" s="8">
        <f t="shared" si="323"/>
        <v>0</v>
      </c>
      <c r="DV423" s="8"/>
      <c r="DX423" s="11">
        <f t="shared" si="215"/>
        <v>45341</v>
      </c>
      <c r="DY423" s="8">
        <f t="shared" si="324"/>
        <v>0</v>
      </c>
      <c r="DZ423" s="8">
        <f t="shared" si="324"/>
        <v>0</v>
      </c>
      <c r="EA423" s="8">
        <f t="shared" si="324"/>
        <v>0</v>
      </c>
      <c r="EB423" s="8">
        <f t="shared" si="324"/>
        <v>0</v>
      </c>
      <c r="EC423" s="8">
        <f t="shared" si="324"/>
        <v>0</v>
      </c>
      <c r="ED423" s="8">
        <f t="shared" si="324"/>
        <v>0</v>
      </c>
      <c r="EE423" s="8"/>
    </row>
    <row r="424" spans="2:135" x14ac:dyDescent="0.3">
      <c r="B424" s="11">
        <f t="shared" si="310"/>
        <v>45342</v>
      </c>
      <c r="C424" s="8">
        <f t="shared" si="235"/>
        <v>669</v>
      </c>
      <c r="D424" s="8">
        <f t="shared" si="236"/>
        <v>92653.239999999976</v>
      </c>
      <c r="E424" s="8">
        <f t="shared" si="237"/>
        <v>0</v>
      </c>
      <c r="F424" s="8">
        <f t="shared" si="238"/>
        <v>457</v>
      </c>
      <c r="G424" s="8">
        <f t="shared" si="239"/>
        <v>614</v>
      </c>
      <c r="H424" s="8">
        <f t="shared" si="240"/>
        <v>2</v>
      </c>
      <c r="I424" s="8"/>
      <c r="K424" s="11">
        <f t="shared" si="311"/>
        <v>45342</v>
      </c>
      <c r="L424" s="8">
        <f t="shared" si="241"/>
        <v>477</v>
      </c>
      <c r="M424" s="8">
        <f t="shared" si="242"/>
        <v>62321.88</v>
      </c>
      <c r="N424" s="8">
        <f t="shared" si="243"/>
        <v>307.99</v>
      </c>
      <c r="O424" s="8">
        <f t="shared" si="244"/>
        <v>0</v>
      </c>
      <c r="P424" s="8">
        <f t="shared" si="245"/>
        <v>187.84</v>
      </c>
      <c r="Q424" s="8">
        <f t="shared" si="246"/>
        <v>4</v>
      </c>
      <c r="R424" s="8"/>
      <c r="T424" s="11">
        <f t="shared" si="312"/>
        <v>45342</v>
      </c>
      <c r="U424" s="8">
        <f t="shared" si="247"/>
        <v>297</v>
      </c>
      <c r="V424" s="8">
        <f t="shared" si="248"/>
        <v>29197.64</v>
      </c>
      <c r="W424" s="8">
        <f t="shared" si="249"/>
        <v>0</v>
      </c>
      <c r="X424" s="8">
        <f t="shared" si="250"/>
        <v>0</v>
      </c>
      <c r="Y424" s="8">
        <f t="shared" si="251"/>
        <v>710.5</v>
      </c>
      <c r="Z424" s="8">
        <f t="shared" si="252"/>
        <v>0</v>
      </c>
      <c r="AA424" s="8"/>
      <c r="AC424" s="11">
        <f t="shared" si="313"/>
        <v>45342</v>
      </c>
      <c r="AD424" s="8">
        <f t="shared" si="253"/>
        <v>948</v>
      </c>
      <c r="AE424" s="8">
        <f t="shared" si="254"/>
        <v>109420.53000000001</v>
      </c>
      <c r="AF424" s="8">
        <f t="shared" si="255"/>
        <v>621.49</v>
      </c>
      <c r="AG424" s="8">
        <f t="shared" si="256"/>
        <v>0</v>
      </c>
      <c r="AH424" s="8">
        <f t="shared" si="257"/>
        <v>1377.2900000000002</v>
      </c>
      <c r="AI424" s="8">
        <f t="shared" si="258"/>
        <v>0</v>
      </c>
      <c r="AJ424" s="8"/>
      <c r="AL424" s="11">
        <f t="shared" si="314"/>
        <v>45342</v>
      </c>
      <c r="AM424" s="8">
        <f t="shared" si="259"/>
        <v>736</v>
      </c>
      <c r="AN424" s="8">
        <f t="shared" si="260"/>
        <v>97043.50999999998</v>
      </c>
      <c r="AO424" s="8">
        <f t="shared" si="261"/>
        <v>210.07000000000005</v>
      </c>
      <c r="AP424" s="8">
        <f t="shared" si="262"/>
        <v>0</v>
      </c>
      <c r="AQ424" s="8">
        <f t="shared" si="263"/>
        <v>1750.63</v>
      </c>
      <c r="AR424" s="8">
        <f t="shared" si="264"/>
        <v>5</v>
      </c>
      <c r="AS424" s="8"/>
      <c r="AU424" s="11">
        <f t="shared" si="315"/>
        <v>45342</v>
      </c>
      <c r="AV424" s="8">
        <f t="shared" si="265"/>
        <v>768</v>
      </c>
      <c r="AW424" s="8">
        <f t="shared" si="266"/>
        <v>70583.739999999991</v>
      </c>
      <c r="AX424" s="8">
        <f t="shared" si="267"/>
        <v>0</v>
      </c>
      <c r="AY424" s="8">
        <f t="shared" si="268"/>
        <v>368.54</v>
      </c>
      <c r="AZ424" s="8">
        <f t="shared" si="269"/>
        <v>254.89999999999998</v>
      </c>
      <c r="BA424" s="8">
        <f t="shared" si="270"/>
        <v>1</v>
      </c>
      <c r="BB424" s="8"/>
      <c r="BD424" s="11">
        <f t="shared" si="316"/>
        <v>45342</v>
      </c>
      <c r="BE424" s="8">
        <f t="shared" si="271"/>
        <v>893</v>
      </c>
      <c r="BF424" s="8">
        <f t="shared" si="272"/>
        <v>117173.16999999998</v>
      </c>
      <c r="BG424" s="8">
        <f t="shared" si="273"/>
        <v>437.84000000000009</v>
      </c>
      <c r="BH424" s="8">
        <f t="shared" si="274"/>
        <v>0</v>
      </c>
      <c r="BI424" s="8">
        <f t="shared" si="275"/>
        <v>385.57</v>
      </c>
      <c r="BJ424" s="8">
        <f t="shared" si="276"/>
        <v>0</v>
      </c>
      <c r="BK424" s="8"/>
      <c r="BM424" s="11">
        <f t="shared" si="317"/>
        <v>45342</v>
      </c>
      <c r="BN424" s="8">
        <f t="shared" si="277"/>
        <v>1185</v>
      </c>
      <c r="BO424" s="8">
        <f t="shared" si="278"/>
        <v>165091.57999999999</v>
      </c>
      <c r="BP424" s="8">
        <f t="shared" si="279"/>
        <v>727.42000000000007</v>
      </c>
      <c r="BQ424" s="8">
        <f t="shared" si="280"/>
        <v>0</v>
      </c>
      <c r="BR424" s="8">
        <f t="shared" si="281"/>
        <v>2837.96</v>
      </c>
      <c r="BS424" s="8">
        <f t="shared" si="282"/>
        <v>7</v>
      </c>
      <c r="BT424" s="8"/>
      <c r="BV424" s="11">
        <f t="shared" si="318"/>
        <v>45342</v>
      </c>
      <c r="BW424" s="8">
        <f t="shared" si="283"/>
        <v>460</v>
      </c>
      <c r="BX424" s="8">
        <f t="shared" si="284"/>
        <v>37694.78</v>
      </c>
      <c r="BY424" s="8">
        <f t="shared" si="285"/>
        <v>761</v>
      </c>
      <c r="BZ424" s="8">
        <f t="shared" si="286"/>
        <v>0</v>
      </c>
      <c r="CA424" s="8">
        <f t="shared" si="287"/>
        <v>240</v>
      </c>
      <c r="CB424" s="8">
        <f t="shared" si="288"/>
        <v>1</v>
      </c>
      <c r="CC424" s="8"/>
      <c r="CE424" s="11">
        <f t="shared" si="319"/>
        <v>45342</v>
      </c>
      <c r="CF424" s="8">
        <f t="shared" si="289"/>
        <v>543</v>
      </c>
      <c r="CG424" s="8">
        <f t="shared" si="290"/>
        <v>61884.469999999994</v>
      </c>
      <c r="CH424" s="8">
        <f t="shared" si="291"/>
        <v>728.16</v>
      </c>
      <c r="CI424" s="8">
        <f t="shared" si="292"/>
        <v>0</v>
      </c>
      <c r="CJ424" s="8">
        <f t="shared" si="293"/>
        <v>0</v>
      </c>
      <c r="CK424" s="8">
        <f t="shared" si="294"/>
        <v>16</v>
      </c>
      <c r="CL424" s="8"/>
      <c r="CN424" s="11">
        <f t="shared" si="320"/>
        <v>45342</v>
      </c>
      <c r="CO424" s="8">
        <f t="shared" si="295"/>
        <v>1385</v>
      </c>
      <c r="CP424" s="8">
        <f t="shared" si="296"/>
        <v>124851.08000000002</v>
      </c>
      <c r="CQ424" s="8">
        <f t="shared" si="297"/>
        <v>995.61</v>
      </c>
      <c r="CR424" s="8">
        <f t="shared" si="298"/>
        <v>9745.34</v>
      </c>
      <c r="CS424" s="8">
        <f t="shared" si="299"/>
        <v>1040.5</v>
      </c>
      <c r="CT424" s="8">
        <f t="shared" si="300"/>
        <v>63</v>
      </c>
      <c r="CU424" s="8"/>
      <c r="CW424" s="11">
        <f t="shared" si="321"/>
        <v>45342</v>
      </c>
      <c r="CX424" s="8">
        <f t="shared" si="301"/>
        <v>194</v>
      </c>
      <c r="CY424" s="8">
        <f t="shared" si="302"/>
        <v>14410.040000000003</v>
      </c>
      <c r="CZ424" s="8">
        <f t="shared" si="303"/>
        <v>-4.5</v>
      </c>
      <c r="DA424" s="8">
        <f t="shared" si="304"/>
        <v>48.5</v>
      </c>
      <c r="DB424" s="8">
        <f t="shared" si="305"/>
        <v>975.15</v>
      </c>
      <c r="DC424" s="8">
        <f t="shared" si="306"/>
        <v>7</v>
      </c>
      <c r="DD424" s="8"/>
      <c r="DF424" s="11">
        <f t="shared" si="211"/>
        <v>45342</v>
      </c>
      <c r="DG424" s="8">
        <f t="shared" si="322"/>
        <v>0</v>
      </c>
      <c r="DH424" s="8">
        <f t="shared" si="322"/>
        <v>0</v>
      </c>
      <c r="DI424" s="8">
        <f t="shared" si="322"/>
        <v>0</v>
      </c>
      <c r="DJ424" s="8">
        <f t="shared" si="322"/>
        <v>0</v>
      </c>
      <c r="DK424" s="8">
        <f t="shared" si="322"/>
        <v>0</v>
      </c>
      <c r="DL424" s="8">
        <f t="shared" si="322"/>
        <v>0</v>
      </c>
      <c r="DM424" s="8"/>
      <c r="DO424" s="11">
        <f t="shared" si="213"/>
        <v>45342</v>
      </c>
      <c r="DP424" s="8">
        <f t="shared" si="323"/>
        <v>0</v>
      </c>
      <c r="DQ424" s="8">
        <f t="shared" si="323"/>
        <v>0</v>
      </c>
      <c r="DR424" s="8">
        <f t="shared" si="323"/>
        <v>0</v>
      </c>
      <c r="DS424" s="8">
        <f t="shared" si="323"/>
        <v>0</v>
      </c>
      <c r="DT424" s="8">
        <f t="shared" si="323"/>
        <v>0</v>
      </c>
      <c r="DU424" s="8">
        <f t="shared" si="323"/>
        <v>0</v>
      </c>
      <c r="DV424" s="8"/>
      <c r="DX424" s="11">
        <f t="shared" si="215"/>
        <v>45342</v>
      </c>
      <c r="DY424" s="8">
        <f t="shared" si="324"/>
        <v>0</v>
      </c>
      <c r="DZ424" s="8">
        <f t="shared" si="324"/>
        <v>0</v>
      </c>
      <c r="EA424" s="8">
        <f t="shared" si="324"/>
        <v>0</v>
      </c>
      <c r="EB424" s="8">
        <f t="shared" si="324"/>
        <v>0</v>
      </c>
      <c r="EC424" s="8">
        <f t="shared" si="324"/>
        <v>0</v>
      </c>
      <c r="ED424" s="8">
        <f t="shared" si="324"/>
        <v>0</v>
      </c>
      <c r="EE424" s="8"/>
    </row>
    <row r="425" spans="2:135" x14ac:dyDescent="0.3">
      <c r="B425" s="11">
        <f t="shared" si="310"/>
        <v>45343</v>
      </c>
      <c r="C425" s="8">
        <f t="shared" si="235"/>
        <v>711</v>
      </c>
      <c r="D425" s="8">
        <f t="shared" si="236"/>
        <v>98876.039999999979</v>
      </c>
      <c r="E425" s="8">
        <f t="shared" si="237"/>
        <v>0</v>
      </c>
      <c r="F425" s="8">
        <f t="shared" si="238"/>
        <v>475</v>
      </c>
      <c r="G425" s="8">
        <f t="shared" si="239"/>
        <v>763.33</v>
      </c>
      <c r="H425" s="8">
        <f t="shared" si="240"/>
        <v>2</v>
      </c>
      <c r="I425" s="8"/>
      <c r="K425" s="11">
        <f t="shared" si="311"/>
        <v>45343</v>
      </c>
      <c r="L425" s="8">
        <f t="shared" si="241"/>
        <v>506</v>
      </c>
      <c r="M425" s="8">
        <f t="shared" si="242"/>
        <v>66036.17</v>
      </c>
      <c r="N425" s="8">
        <f t="shared" si="243"/>
        <v>329.69</v>
      </c>
      <c r="O425" s="8">
        <f t="shared" si="244"/>
        <v>0</v>
      </c>
      <c r="P425" s="8">
        <f t="shared" si="245"/>
        <v>187.84</v>
      </c>
      <c r="Q425" s="8">
        <f t="shared" si="246"/>
        <v>4</v>
      </c>
      <c r="R425" s="8"/>
      <c r="T425" s="11">
        <f t="shared" si="312"/>
        <v>45343</v>
      </c>
      <c r="U425" s="8">
        <f t="shared" si="247"/>
        <v>331</v>
      </c>
      <c r="V425" s="8">
        <f t="shared" si="248"/>
        <v>32566.53</v>
      </c>
      <c r="W425" s="8">
        <f t="shared" si="249"/>
        <v>0</v>
      </c>
      <c r="X425" s="8">
        <f t="shared" si="250"/>
        <v>0</v>
      </c>
      <c r="Y425" s="8">
        <f t="shared" si="251"/>
        <v>795.5</v>
      </c>
      <c r="Z425" s="8">
        <f t="shared" si="252"/>
        <v>0</v>
      </c>
      <c r="AA425" s="8"/>
      <c r="AC425" s="11">
        <f t="shared" si="313"/>
        <v>45343</v>
      </c>
      <c r="AD425" s="8">
        <f t="shared" si="253"/>
        <v>1025</v>
      </c>
      <c r="AE425" s="8">
        <f t="shared" si="254"/>
        <v>118303.09000000001</v>
      </c>
      <c r="AF425" s="8">
        <f t="shared" si="255"/>
        <v>642.78</v>
      </c>
      <c r="AG425" s="8">
        <f t="shared" si="256"/>
        <v>0</v>
      </c>
      <c r="AH425" s="8">
        <f t="shared" si="257"/>
        <v>1483.64</v>
      </c>
      <c r="AI425" s="8">
        <f t="shared" si="258"/>
        <v>1</v>
      </c>
      <c r="AJ425" s="8"/>
      <c r="AL425" s="11">
        <f t="shared" si="314"/>
        <v>45343</v>
      </c>
      <c r="AM425" s="8">
        <f t="shared" si="259"/>
        <v>779</v>
      </c>
      <c r="AN425" s="8">
        <f t="shared" si="260"/>
        <v>103022.31999999998</v>
      </c>
      <c r="AO425" s="8">
        <f t="shared" si="261"/>
        <v>227.65000000000003</v>
      </c>
      <c r="AP425" s="8">
        <f t="shared" si="262"/>
        <v>0</v>
      </c>
      <c r="AQ425" s="8">
        <f t="shared" si="263"/>
        <v>1750.63</v>
      </c>
      <c r="AR425" s="8">
        <f t="shared" si="264"/>
        <v>6</v>
      </c>
      <c r="AS425" s="8"/>
      <c r="AU425" s="11">
        <f t="shared" si="315"/>
        <v>45343</v>
      </c>
      <c r="AV425" s="8">
        <f t="shared" si="265"/>
        <v>828</v>
      </c>
      <c r="AW425" s="8">
        <f t="shared" si="266"/>
        <v>75647.529999999984</v>
      </c>
      <c r="AX425" s="8">
        <f t="shared" si="267"/>
        <v>0</v>
      </c>
      <c r="AY425" s="8">
        <f t="shared" si="268"/>
        <v>390.43</v>
      </c>
      <c r="AZ425" s="8">
        <f t="shared" si="269"/>
        <v>397.28</v>
      </c>
      <c r="BA425" s="8">
        <f t="shared" si="270"/>
        <v>1</v>
      </c>
      <c r="BB425" s="8"/>
      <c r="BD425" s="11">
        <f t="shared" si="316"/>
        <v>45343</v>
      </c>
      <c r="BE425" s="8">
        <f t="shared" si="271"/>
        <v>952</v>
      </c>
      <c r="BF425" s="8">
        <f t="shared" si="272"/>
        <v>125797.79999999999</v>
      </c>
      <c r="BG425" s="8">
        <f t="shared" si="273"/>
        <v>493.25000000000011</v>
      </c>
      <c r="BH425" s="8">
        <f t="shared" si="274"/>
        <v>0</v>
      </c>
      <c r="BI425" s="8">
        <f t="shared" si="275"/>
        <v>390.52</v>
      </c>
      <c r="BJ425" s="8">
        <f t="shared" si="276"/>
        <v>0</v>
      </c>
      <c r="BK425" s="8"/>
      <c r="BM425" s="11">
        <f t="shared" si="317"/>
        <v>45343</v>
      </c>
      <c r="BN425" s="8">
        <f t="shared" si="277"/>
        <v>1243</v>
      </c>
      <c r="BO425" s="8">
        <f t="shared" si="278"/>
        <v>172435.97999999998</v>
      </c>
      <c r="BP425" s="8">
        <f t="shared" si="279"/>
        <v>772.07</v>
      </c>
      <c r="BQ425" s="8">
        <f t="shared" si="280"/>
        <v>0</v>
      </c>
      <c r="BR425" s="8">
        <f t="shared" si="281"/>
        <v>2837.96</v>
      </c>
      <c r="BS425" s="8">
        <f t="shared" si="282"/>
        <v>7</v>
      </c>
      <c r="BT425" s="8"/>
      <c r="BV425" s="11">
        <f t="shared" si="318"/>
        <v>45343</v>
      </c>
      <c r="BW425" s="8">
        <f t="shared" si="283"/>
        <v>483</v>
      </c>
      <c r="BX425" s="8">
        <f t="shared" si="284"/>
        <v>39436.729999999996</v>
      </c>
      <c r="BY425" s="8">
        <f t="shared" si="285"/>
        <v>772</v>
      </c>
      <c r="BZ425" s="8">
        <f t="shared" si="286"/>
        <v>0</v>
      </c>
      <c r="CA425" s="8">
        <f t="shared" si="287"/>
        <v>240</v>
      </c>
      <c r="CB425" s="8">
        <f t="shared" si="288"/>
        <v>2</v>
      </c>
      <c r="CC425" s="8"/>
      <c r="CE425" s="11">
        <f t="shared" si="319"/>
        <v>45343</v>
      </c>
      <c r="CF425" s="8">
        <f t="shared" si="289"/>
        <v>594</v>
      </c>
      <c r="CG425" s="8">
        <f t="shared" si="290"/>
        <v>68074.87999999999</v>
      </c>
      <c r="CH425" s="8">
        <f t="shared" si="291"/>
        <v>759.66</v>
      </c>
      <c r="CI425" s="8">
        <f t="shared" si="292"/>
        <v>0</v>
      </c>
      <c r="CJ425" s="8">
        <f t="shared" si="293"/>
        <v>0</v>
      </c>
      <c r="CK425" s="8">
        <f t="shared" si="294"/>
        <v>16</v>
      </c>
      <c r="CL425" s="8"/>
      <c r="CN425" s="11">
        <f t="shared" si="320"/>
        <v>45343</v>
      </c>
      <c r="CO425" s="8">
        <f t="shared" si="295"/>
        <v>1471</v>
      </c>
      <c r="CP425" s="8">
        <f t="shared" si="296"/>
        <v>134374.41</v>
      </c>
      <c r="CQ425" s="8">
        <f t="shared" si="297"/>
        <v>1009.61</v>
      </c>
      <c r="CR425" s="8">
        <f t="shared" si="298"/>
        <v>10104.84</v>
      </c>
      <c r="CS425" s="8">
        <f t="shared" si="299"/>
        <v>1040.5</v>
      </c>
      <c r="CT425" s="8">
        <f t="shared" si="300"/>
        <v>65</v>
      </c>
      <c r="CU425" s="8"/>
      <c r="CW425" s="11">
        <f t="shared" si="321"/>
        <v>45343</v>
      </c>
      <c r="CX425" s="8">
        <f t="shared" si="301"/>
        <v>223</v>
      </c>
      <c r="CY425" s="8">
        <f t="shared" si="302"/>
        <v>16389.200000000004</v>
      </c>
      <c r="CZ425" s="8">
        <f t="shared" si="303"/>
        <v>-4.5</v>
      </c>
      <c r="DA425" s="8">
        <f t="shared" si="304"/>
        <v>48.5</v>
      </c>
      <c r="DB425" s="8">
        <f t="shared" si="305"/>
        <v>1005.15</v>
      </c>
      <c r="DC425" s="8">
        <f t="shared" si="306"/>
        <v>8</v>
      </c>
      <c r="DD425" s="8"/>
      <c r="DF425" s="11">
        <f t="shared" si="211"/>
        <v>45343</v>
      </c>
      <c r="DG425" s="8">
        <f t="shared" si="322"/>
        <v>0</v>
      </c>
      <c r="DH425" s="8">
        <f t="shared" si="322"/>
        <v>0</v>
      </c>
      <c r="DI425" s="8">
        <f t="shared" si="322"/>
        <v>0</v>
      </c>
      <c r="DJ425" s="8">
        <f t="shared" si="322"/>
        <v>0</v>
      </c>
      <c r="DK425" s="8">
        <f t="shared" si="322"/>
        <v>0</v>
      </c>
      <c r="DL425" s="8">
        <f t="shared" si="322"/>
        <v>0</v>
      </c>
      <c r="DM425" s="8"/>
      <c r="DO425" s="11">
        <f t="shared" si="213"/>
        <v>45343</v>
      </c>
      <c r="DP425" s="8">
        <f t="shared" si="323"/>
        <v>0</v>
      </c>
      <c r="DQ425" s="8">
        <f t="shared" si="323"/>
        <v>0</v>
      </c>
      <c r="DR425" s="8">
        <f t="shared" si="323"/>
        <v>0</v>
      </c>
      <c r="DS425" s="8">
        <f t="shared" si="323"/>
        <v>0</v>
      </c>
      <c r="DT425" s="8">
        <f t="shared" si="323"/>
        <v>0</v>
      </c>
      <c r="DU425" s="8">
        <f t="shared" si="323"/>
        <v>0</v>
      </c>
      <c r="DV425" s="8"/>
      <c r="DX425" s="11">
        <f t="shared" si="215"/>
        <v>45343</v>
      </c>
      <c r="DY425" s="8">
        <f t="shared" si="324"/>
        <v>0</v>
      </c>
      <c r="DZ425" s="8">
        <f t="shared" si="324"/>
        <v>0</v>
      </c>
      <c r="EA425" s="8">
        <f t="shared" si="324"/>
        <v>0</v>
      </c>
      <c r="EB425" s="8">
        <f t="shared" si="324"/>
        <v>0</v>
      </c>
      <c r="EC425" s="8">
        <f t="shared" si="324"/>
        <v>0</v>
      </c>
      <c r="ED425" s="8">
        <f t="shared" si="324"/>
        <v>0</v>
      </c>
      <c r="EE425" s="8"/>
    </row>
    <row r="426" spans="2:135" x14ac:dyDescent="0.3">
      <c r="B426" s="11">
        <f t="shared" si="310"/>
        <v>45344</v>
      </c>
      <c r="C426" s="8">
        <f t="shared" si="235"/>
        <v>760</v>
      </c>
      <c r="D426" s="8">
        <f t="shared" si="236"/>
        <v>106014.49999999999</v>
      </c>
      <c r="E426" s="8">
        <f t="shared" si="237"/>
        <v>0</v>
      </c>
      <c r="F426" s="8">
        <f t="shared" si="238"/>
        <v>488</v>
      </c>
      <c r="G426" s="8">
        <f t="shared" si="239"/>
        <v>788.33</v>
      </c>
      <c r="H426" s="8">
        <f t="shared" si="240"/>
        <v>2</v>
      </c>
      <c r="I426" s="8"/>
      <c r="K426" s="11">
        <f t="shared" si="311"/>
        <v>45344</v>
      </c>
      <c r="L426" s="8">
        <f t="shared" si="241"/>
        <v>527</v>
      </c>
      <c r="M426" s="8">
        <f t="shared" si="242"/>
        <v>68643.63</v>
      </c>
      <c r="N426" s="8">
        <f t="shared" si="243"/>
        <v>341.96</v>
      </c>
      <c r="O426" s="8">
        <f t="shared" si="244"/>
        <v>0</v>
      </c>
      <c r="P426" s="8">
        <f t="shared" si="245"/>
        <v>187.84</v>
      </c>
      <c r="Q426" s="8">
        <f t="shared" si="246"/>
        <v>4</v>
      </c>
      <c r="R426" s="8"/>
      <c r="T426" s="11">
        <f t="shared" si="312"/>
        <v>45344</v>
      </c>
      <c r="U426" s="8">
        <f t="shared" si="247"/>
        <v>369</v>
      </c>
      <c r="V426" s="8">
        <f t="shared" si="248"/>
        <v>36247.019999999997</v>
      </c>
      <c r="W426" s="8">
        <f t="shared" si="249"/>
        <v>0</v>
      </c>
      <c r="X426" s="8">
        <f t="shared" si="250"/>
        <v>0</v>
      </c>
      <c r="Y426" s="8">
        <f t="shared" si="251"/>
        <v>848</v>
      </c>
      <c r="Z426" s="8">
        <f t="shared" si="252"/>
        <v>0</v>
      </c>
      <c r="AA426" s="8"/>
      <c r="AC426" s="11">
        <f t="shared" si="313"/>
        <v>45344</v>
      </c>
      <c r="AD426" s="8">
        <f t="shared" si="253"/>
        <v>1081</v>
      </c>
      <c r="AE426" s="8">
        <f t="shared" si="254"/>
        <v>124269.92000000001</v>
      </c>
      <c r="AF426" s="8">
        <f t="shared" si="255"/>
        <v>699.25</v>
      </c>
      <c r="AG426" s="8">
        <f t="shared" si="256"/>
        <v>0</v>
      </c>
      <c r="AH426" s="8">
        <f t="shared" si="257"/>
        <v>1483.64</v>
      </c>
      <c r="AI426" s="8">
        <f t="shared" si="258"/>
        <v>2</v>
      </c>
      <c r="AJ426" s="8"/>
      <c r="AL426" s="11">
        <f t="shared" si="314"/>
        <v>45344</v>
      </c>
      <c r="AM426" s="8">
        <f t="shared" si="259"/>
        <v>808</v>
      </c>
      <c r="AN426" s="8">
        <f t="shared" si="260"/>
        <v>106867.02999999998</v>
      </c>
      <c r="AO426" s="8">
        <f t="shared" si="261"/>
        <v>237.83000000000004</v>
      </c>
      <c r="AP426" s="8">
        <f t="shared" si="262"/>
        <v>0</v>
      </c>
      <c r="AQ426" s="8">
        <f t="shared" si="263"/>
        <v>1750.63</v>
      </c>
      <c r="AR426" s="8">
        <f t="shared" si="264"/>
        <v>6</v>
      </c>
      <c r="AS426" s="8"/>
      <c r="AU426" s="11">
        <f t="shared" si="315"/>
        <v>45344</v>
      </c>
      <c r="AV426" s="8">
        <f t="shared" si="265"/>
        <v>877</v>
      </c>
      <c r="AW426" s="8">
        <f t="shared" si="266"/>
        <v>80253.049999999988</v>
      </c>
      <c r="AX426" s="8">
        <f t="shared" si="267"/>
        <v>0</v>
      </c>
      <c r="AY426" s="8">
        <f t="shared" si="268"/>
        <v>424.62</v>
      </c>
      <c r="AZ426" s="8">
        <f t="shared" si="269"/>
        <v>397.28</v>
      </c>
      <c r="BA426" s="8">
        <f t="shared" si="270"/>
        <v>1</v>
      </c>
      <c r="BB426" s="8"/>
      <c r="BD426" s="11">
        <f t="shared" si="316"/>
        <v>45344</v>
      </c>
      <c r="BE426" s="8">
        <f t="shared" si="271"/>
        <v>1009</v>
      </c>
      <c r="BF426" s="8">
        <f t="shared" si="272"/>
        <v>133051.13999999998</v>
      </c>
      <c r="BG426" s="8">
        <f t="shared" si="273"/>
        <v>544.96000000000015</v>
      </c>
      <c r="BH426" s="8">
        <f t="shared" si="274"/>
        <v>0</v>
      </c>
      <c r="BI426" s="8">
        <f t="shared" si="275"/>
        <v>390.52</v>
      </c>
      <c r="BJ426" s="8">
        <f t="shared" si="276"/>
        <v>0</v>
      </c>
      <c r="BK426" s="8"/>
      <c r="BM426" s="11">
        <f t="shared" si="317"/>
        <v>45344</v>
      </c>
      <c r="BN426" s="8">
        <f t="shared" si="277"/>
        <v>1296</v>
      </c>
      <c r="BO426" s="8">
        <f t="shared" si="278"/>
        <v>179520.77</v>
      </c>
      <c r="BP426" s="8">
        <f t="shared" si="279"/>
        <v>783.7</v>
      </c>
      <c r="BQ426" s="8">
        <f t="shared" si="280"/>
        <v>0</v>
      </c>
      <c r="BR426" s="8">
        <f t="shared" si="281"/>
        <v>2837.96</v>
      </c>
      <c r="BS426" s="8">
        <f t="shared" si="282"/>
        <v>7</v>
      </c>
      <c r="BT426" s="8"/>
      <c r="BV426" s="11">
        <f t="shared" si="318"/>
        <v>45344</v>
      </c>
      <c r="BW426" s="8">
        <f t="shared" si="283"/>
        <v>513</v>
      </c>
      <c r="BX426" s="8">
        <f t="shared" si="284"/>
        <v>41788.259999999995</v>
      </c>
      <c r="BY426" s="8">
        <f t="shared" si="285"/>
        <v>788</v>
      </c>
      <c r="BZ426" s="8">
        <f t="shared" si="286"/>
        <v>0</v>
      </c>
      <c r="CA426" s="8">
        <f t="shared" si="287"/>
        <v>240</v>
      </c>
      <c r="CB426" s="8">
        <f t="shared" si="288"/>
        <v>2</v>
      </c>
      <c r="CC426" s="8"/>
      <c r="CE426" s="11">
        <f t="shared" si="319"/>
        <v>45344</v>
      </c>
      <c r="CF426" s="8">
        <f t="shared" si="289"/>
        <v>652</v>
      </c>
      <c r="CG426" s="8">
        <f t="shared" si="290"/>
        <v>75126.989999999991</v>
      </c>
      <c r="CH426" s="8">
        <f t="shared" si="291"/>
        <v>1115.2</v>
      </c>
      <c r="CI426" s="8">
        <f t="shared" si="292"/>
        <v>0</v>
      </c>
      <c r="CJ426" s="8">
        <f t="shared" si="293"/>
        <v>0</v>
      </c>
      <c r="CK426" s="8">
        <f t="shared" si="294"/>
        <v>16</v>
      </c>
      <c r="CL426" s="8"/>
      <c r="CN426" s="11">
        <f t="shared" si="320"/>
        <v>45344</v>
      </c>
      <c r="CO426" s="8">
        <f t="shared" si="295"/>
        <v>1543</v>
      </c>
      <c r="CP426" s="8">
        <f t="shared" si="296"/>
        <v>141989.53</v>
      </c>
      <c r="CQ426" s="8">
        <f t="shared" si="297"/>
        <v>1020.61</v>
      </c>
      <c r="CR426" s="8">
        <f t="shared" si="298"/>
        <v>10506.07</v>
      </c>
      <c r="CS426" s="8">
        <f t="shared" si="299"/>
        <v>1065.5</v>
      </c>
      <c r="CT426" s="8">
        <f t="shared" si="300"/>
        <v>68</v>
      </c>
      <c r="CU426" s="8"/>
      <c r="CW426" s="11">
        <f t="shared" si="321"/>
        <v>45344</v>
      </c>
      <c r="CX426" s="8">
        <f t="shared" si="301"/>
        <v>256</v>
      </c>
      <c r="CY426" s="8">
        <f t="shared" si="302"/>
        <v>18696.120000000003</v>
      </c>
      <c r="CZ426" s="8">
        <f t="shared" si="303"/>
        <v>-4.5</v>
      </c>
      <c r="DA426" s="8">
        <f t="shared" si="304"/>
        <v>62.5</v>
      </c>
      <c r="DB426" s="8">
        <f t="shared" si="305"/>
        <v>1035.1500000000001</v>
      </c>
      <c r="DC426" s="8">
        <f t="shared" si="306"/>
        <v>9</v>
      </c>
      <c r="DD426" s="8"/>
      <c r="DF426" s="11">
        <f t="shared" si="211"/>
        <v>45344</v>
      </c>
      <c r="DG426" s="8">
        <f t="shared" si="322"/>
        <v>0</v>
      </c>
      <c r="DH426" s="8">
        <f t="shared" si="322"/>
        <v>0</v>
      </c>
      <c r="DI426" s="8">
        <f t="shared" si="322"/>
        <v>0</v>
      </c>
      <c r="DJ426" s="8">
        <f t="shared" si="322"/>
        <v>0</v>
      </c>
      <c r="DK426" s="8">
        <f t="shared" si="322"/>
        <v>0</v>
      </c>
      <c r="DL426" s="8">
        <f t="shared" si="322"/>
        <v>0</v>
      </c>
      <c r="DM426" s="8"/>
      <c r="DO426" s="11">
        <f t="shared" si="213"/>
        <v>45344</v>
      </c>
      <c r="DP426" s="8">
        <f t="shared" si="323"/>
        <v>0</v>
      </c>
      <c r="DQ426" s="8">
        <f t="shared" si="323"/>
        <v>0</v>
      </c>
      <c r="DR426" s="8">
        <f t="shared" si="323"/>
        <v>0</v>
      </c>
      <c r="DS426" s="8">
        <f t="shared" si="323"/>
        <v>0</v>
      </c>
      <c r="DT426" s="8">
        <f t="shared" si="323"/>
        <v>0</v>
      </c>
      <c r="DU426" s="8">
        <f t="shared" si="323"/>
        <v>0</v>
      </c>
      <c r="DV426" s="8"/>
      <c r="DX426" s="11">
        <f t="shared" si="215"/>
        <v>45344</v>
      </c>
      <c r="DY426" s="8">
        <f t="shared" si="324"/>
        <v>0</v>
      </c>
      <c r="DZ426" s="8">
        <f t="shared" si="324"/>
        <v>0</v>
      </c>
      <c r="EA426" s="8">
        <f t="shared" si="324"/>
        <v>0</v>
      </c>
      <c r="EB426" s="8">
        <f t="shared" si="324"/>
        <v>0</v>
      </c>
      <c r="EC426" s="8">
        <f t="shared" si="324"/>
        <v>0</v>
      </c>
      <c r="ED426" s="8">
        <f t="shared" si="324"/>
        <v>0</v>
      </c>
      <c r="EE426" s="8"/>
    </row>
    <row r="427" spans="2:135" x14ac:dyDescent="0.3">
      <c r="B427" s="11">
        <f t="shared" si="310"/>
        <v>45345</v>
      </c>
      <c r="C427" s="8">
        <f t="shared" si="235"/>
        <v>822</v>
      </c>
      <c r="D427" s="8">
        <f t="shared" si="236"/>
        <v>114700.85999999999</v>
      </c>
      <c r="E427" s="8">
        <f t="shared" si="237"/>
        <v>0</v>
      </c>
      <c r="F427" s="8">
        <f t="shared" si="238"/>
        <v>555</v>
      </c>
      <c r="G427" s="8">
        <f t="shared" si="239"/>
        <v>788.33</v>
      </c>
      <c r="H427" s="8">
        <f t="shared" si="240"/>
        <v>2</v>
      </c>
      <c r="I427" s="8"/>
      <c r="K427" s="11">
        <f t="shared" si="311"/>
        <v>45345</v>
      </c>
      <c r="L427" s="8">
        <f t="shared" si="241"/>
        <v>535</v>
      </c>
      <c r="M427" s="8">
        <f t="shared" si="242"/>
        <v>69624.570000000007</v>
      </c>
      <c r="N427" s="8">
        <f t="shared" si="243"/>
        <v>345.26</v>
      </c>
      <c r="O427" s="8">
        <f t="shared" si="244"/>
        <v>0</v>
      </c>
      <c r="P427" s="8">
        <f t="shared" si="245"/>
        <v>187.84</v>
      </c>
      <c r="Q427" s="8">
        <f t="shared" si="246"/>
        <v>4</v>
      </c>
      <c r="R427" s="8"/>
      <c r="T427" s="11">
        <f t="shared" si="312"/>
        <v>45345</v>
      </c>
      <c r="U427" s="8">
        <f t="shared" si="247"/>
        <v>389</v>
      </c>
      <c r="V427" s="8">
        <f t="shared" si="248"/>
        <v>38197.67</v>
      </c>
      <c r="W427" s="8">
        <f t="shared" si="249"/>
        <v>0</v>
      </c>
      <c r="X427" s="8">
        <f t="shared" si="250"/>
        <v>0</v>
      </c>
      <c r="Y427" s="8">
        <f t="shared" si="251"/>
        <v>860</v>
      </c>
      <c r="Z427" s="8">
        <f t="shared" si="252"/>
        <v>0</v>
      </c>
      <c r="AA427" s="8"/>
      <c r="AC427" s="11">
        <f t="shared" si="313"/>
        <v>45345</v>
      </c>
      <c r="AD427" s="8">
        <f t="shared" si="253"/>
        <v>1112</v>
      </c>
      <c r="AE427" s="8">
        <f t="shared" si="254"/>
        <v>128068.72000000002</v>
      </c>
      <c r="AF427" s="8">
        <f t="shared" si="255"/>
        <v>720.54</v>
      </c>
      <c r="AG427" s="8">
        <f t="shared" si="256"/>
        <v>0</v>
      </c>
      <c r="AH427" s="8">
        <f t="shared" si="257"/>
        <v>1440.3000000000002</v>
      </c>
      <c r="AI427" s="8">
        <f t="shared" si="258"/>
        <v>2</v>
      </c>
      <c r="AJ427" s="8"/>
      <c r="AL427" s="11">
        <f t="shared" si="314"/>
        <v>45345</v>
      </c>
      <c r="AM427" s="8">
        <f t="shared" si="259"/>
        <v>829</v>
      </c>
      <c r="AN427" s="8">
        <f t="shared" si="260"/>
        <v>110047.79999999999</v>
      </c>
      <c r="AO427" s="8">
        <f t="shared" si="261"/>
        <v>237.83000000000004</v>
      </c>
      <c r="AP427" s="8">
        <f t="shared" si="262"/>
        <v>0</v>
      </c>
      <c r="AQ427" s="8">
        <f t="shared" si="263"/>
        <v>2445.37</v>
      </c>
      <c r="AR427" s="8">
        <f t="shared" si="264"/>
        <v>6</v>
      </c>
      <c r="AS427" s="8"/>
      <c r="AU427" s="11">
        <f t="shared" si="315"/>
        <v>45345</v>
      </c>
      <c r="AV427" s="8">
        <f t="shared" si="265"/>
        <v>903</v>
      </c>
      <c r="AW427" s="8">
        <f t="shared" si="266"/>
        <v>82681.559999999983</v>
      </c>
      <c r="AX427" s="8">
        <f t="shared" si="267"/>
        <v>0</v>
      </c>
      <c r="AY427" s="8">
        <f t="shared" si="268"/>
        <v>442.62</v>
      </c>
      <c r="AZ427" s="8">
        <f t="shared" si="269"/>
        <v>397.28</v>
      </c>
      <c r="BA427" s="8">
        <f t="shared" si="270"/>
        <v>1</v>
      </c>
      <c r="BB427" s="8"/>
      <c r="BD427" s="11">
        <f t="shared" si="316"/>
        <v>45345</v>
      </c>
      <c r="BE427" s="8">
        <f t="shared" si="271"/>
        <v>1048</v>
      </c>
      <c r="BF427" s="8">
        <f t="shared" si="272"/>
        <v>137610.93</v>
      </c>
      <c r="BG427" s="8">
        <f t="shared" si="273"/>
        <v>553.2700000000001</v>
      </c>
      <c r="BH427" s="8">
        <f t="shared" si="274"/>
        <v>0</v>
      </c>
      <c r="BI427" s="8">
        <f t="shared" si="275"/>
        <v>395.46999999999997</v>
      </c>
      <c r="BJ427" s="8">
        <f t="shared" si="276"/>
        <v>0</v>
      </c>
      <c r="BK427" s="8"/>
      <c r="BM427" s="11">
        <f t="shared" si="317"/>
        <v>45345</v>
      </c>
      <c r="BN427" s="8">
        <f t="shared" si="277"/>
        <v>1344</v>
      </c>
      <c r="BO427" s="8">
        <f t="shared" si="278"/>
        <v>185889.55</v>
      </c>
      <c r="BP427" s="8">
        <f t="shared" si="279"/>
        <v>839.98</v>
      </c>
      <c r="BQ427" s="8">
        <f t="shared" si="280"/>
        <v>0</v>
      </c>
      <c r="BR427" s="8">
        <f t="shared" si="281"/>
        <v>2837.96</v>
      </c>
      <c r="BS427" s="8">
        <f t="shared" si="282"/>
        <v>7</v>
      </c>
      <c r="BT427" s="8"/>
      <c r="BV427" s="11">
        <f t="shared" si="318"/>
        <v>45345</v>
      </c>
      <c r="BW427" s="8">
        <f t="shared" si="283"/>
        <v>546</v>
      </c>
      <c r="BX427" s="8">
        <f t="shared" si="284"/>
        <v>44403.869999999995</v>
      </c>
      <c r="BY427" s="8">
        <f t="shared" si="285"/>
        <v>864</v>
      </c>
      <c r="BZ427" s="8">
        <f t="shared" si="286"/>
        <v>0</v>
      </c>
      <c r="CA427" s="8">
        <f t="shared" si="287"/>
        <v>240</v>
      </c>
      <c r="CB427" s="8">
        <f t="shared" si="288"/>
        <v>2</v>
      </c>
      <c r="CC427" s="8"/>
      <c r="CE427" s="11">
        <f t="shared" si="319"/>
        <v>45345</v>
      </c>
      <c r="CF427" s="8">
        <f t="shared" si="289"/>
        <v>703</v>
      </c>
      <c r="CG427" s="8">
        <f t="shared" si="290"/>
        <v>81394.87</v>
      </c>
      <c r="CH427" s="8">
        <f t="shared" si="291"/>
        <v>1439.7</v>
      </c>
      <c r="CI427" s="8">
        <f t="shared" si="292"/>
        <v>0</v>
      </c>
      <c r="CJ427" s="8">
        <f t="shared" si="293"/>
        <v>250</v>
      </c>
      <c r="CK427" s="8">
        <f t="shared" si="294"/>
        <v>16</v>
      </c>
      <c r="CL427" s="8"/>
      <c r="CN427" s="11">
        <f t="shared" si="320"/>
        <v>45345</v>
      </c>
      <c r="CO427" s="8">
        <f t="shared" si="295"/>
        <v>1589</v>
      </c>
      <c r="CP427" s="8">
        <f t="shared" si="296"/>
        <v>146673.72</v>
      </c>
      <c r="CQ427" s="8">
        <f t="shared" si="297"/>
        <v>1031.6100000000001</v>
      </c>
      <c r="CR427" s="8">
        <f t="shared" si="298"/>
        <v>10715.22</v>
      </c>
      <c r="CS427" s="8">
        <f t="shared" si="299"/>
        <v>1065.5</v>
      </c>
      <c r="CT427" s="8">
        <f t="shared" si="300"/>
        <v>69</v>
      </c>
      <c r="CU427" s="8"/>
      <c r="CW427" s="11">
        <f t="shared" si="321"/>
        <v>45345</v>
      </c>
      <c r="CX427" s="8">
        <f t="shared" si="301"/>
        <v>297</v>
      </c>
      <c r="CY427" s="8">
        <f t="shared" si="302"/>
        <v>21339.660000000003</v>
      </c>
      <c r="CZ427" s="8">
        <f t="shared" si="303"/>
        <v>-4.5</v>
      </c>
      <c r="DA427" s="8">
        <f t="shared" si="304"/>
        <v>72.5</v>
      </c>
      <c r="DB427" s="8">
        <f t="shared" si="305"/>
        <v>1065.1500000000001</v>
      </c>
      <c r="DC427" s="8">
        <f t="shared" si="306"/>
        <v>9</v>
      </c>
      <c r="DD427" s="8"/>
      <c r="DF427" s="11">
        <f t="shared" si="211"/>
        <v>45345</v>
      </c>
      <c r="DG427" s="8">
        <f t="shared" si="322"/>
        <v>0</v>
      </c>
      <c r="DH427" s="8">
        <f t="shared" si="322"/>
        <v>0</v>
      </c>
      <c r="DI427" s="8">
        <f t="shared" si="322"/>
        <v>0</v>
      </c>
      <c r="DJ427" s="8">
        <f t="shared" si="322"/>
        <v>0</v>
      </c>
      <c r="DK427" s="8">
        <f t="shared" si="322"/>
        <v>0</v>
      </c>
      <c r="DL427" s="8">
        <f t="shared" si="322"/>
        <v>0</v>
      </c>
      <c r="DM427" s="8"/>
      <c r="DO427" s="11">
        <f t="shared" si="213"/>
        <v>45345</v>
      </c>
      <c r="DP427" s="8">
        <f t="shared" si="323"/>
        <v>0</v>
      </c>
      <c r="DQ427" s="8">
        <f t="shared" si="323"/>
        <v>0</v>
      </c>
      <c r="DR427" s="8">
        <f t="shared" si="323"/>
        <v>0</v>
      </c>
      <c r="DS427" s="8">
        <f t="shared" si="323"/>
        <v>0</v>
      </c>
      <c r="DT427" s="8">
        <f t="shared" si="323"/>
        <v>0</v>
      </c>
      <c r="DU427" s="8">
        <f t="shared" si="323"/>
        <v>0</v>
      </c>
      <c r="DV427" s="8"/>
      <c r="DX427" s="11">
        <f t="shared" si="215"/>
        <v>45345</v>
      </c>
      <c r="DY427" s="8">
        <f t="shared" si="324"/>
        <v>0</v>
      </c>
      <c r="DZ427" s="8">
        <f t="shared" si="324"/>
        <v>0</v>
      </c>
      <c r="EA427" s="8">
        <f t="shared" si="324"/>
        <v>0</v>
      </c>
      <c r="EB427" s="8">
        <f t="shared" si="324"/>
        <v>0</v>
      </c>
      <c r="EC427" s="8">
        <f t="shared" si="324"/>
        <v>0</v>
      </c>
      <c r="ED427" s="8">
        <f t="shared" si="324"/>
        <v>0</v>
      </c>
      <c r="EE427" s="8"/>
    </row>
    <row r="428" spans="2:135" x14ac:dyDescent="0.3">
      <c r="B428" s="11">
        <f t="shared" si="310"/>
        <v>45346</v>
      </c>
      <c r="C428" s="8">
        <f t="shared" si="235"/>
        <v>881</v>
      </c>
      <c r="D428" s="8">
        <f t="shared" si="236"/>
        <v>123056.22999999998</v>
      </c>
      <c r="E428" s="8">
        <f t="shared" si="237"/>
        <v>0</v>
      </c>
      <c r="F428" s="8">
        <f t="shared" si="238"/>
        <v>593</v>
      </c>
      <c r="G428" s="8">
        <f t="shared" si="239"/>
        <v>838.33</v>
      </c>
      <c r="H428" s="8">
        <f t="shared" si="240"/>
        <v>2</v>
      </c>
      <c r="I428" s="8"/>
      <c r="K428" s="11">
        <f t="shared" si="311"/>
        <v>45346</v>
      </c>
      <c r="L428" s="8">
        <f t="shared" si="241"/>
        <v>544</v>
      </c>
      <c r="M428" s="8">
        <f t="shared" si="242"/>
        <v>70483.77</v>
      </c>
      <c r="N428" s="8">
        <f t="shared" si="243"/>
        <v>345.26</v>
      </c>
      <c r="O428" s="8">
        <f t="shared" si="244"/>
        <v>0</v>
      </c>
      <c r="P428" s="8">
        <f t="shared" si="245"/>
        <v>187.84</v>
      </c>
      <c r="Q428" s="8">
        <f t="shared" si="246"/>
        <v>4</v>
      </c>
      <c r="R428" s="8"/>
      <c r="T428" s="11">
        <f t="shared" si="312"/>
        <v>45346</v>
      </c>
      <c r="U428" s="8">
        <f t="shared" si="247"/>
        <v>407</v>
      </c>
      <c r="V428" s="8">
        <f t="shared" si="248"/>
        <v>39950.82</v>
      </c>
      <c r="W428" s="8">
        <f t="shared" si="249"/>
        <v>0</v>
      </c>
      <c r="X428" s="8">
        <f t="shared" si="250"/>
        <v>0</v>
      </c>
      <c r="Y428" s="8">
        <f t="shared" si="251"/>
        <v>1015.5</v>
      </c>
      <c r="Z428" s="8">
        <f t="shared" si="252"/>
        <v>0</v>
      </c>
      <c r="AA428" s="8"/>
      <c r="AC428" s="11">
        <f t="shared" si="313"/>
        <v>45346</v>
      </c>
      <c r="AD428" s="8">
        <f t="shared" si="253"/>
        <v>1168</v>
      </c>
      <c r="AE428" s="8">
        <f t="shared" si="254"/>
        <v>132030.05000000002</v>
      </c>
      <c r="AF428" s="8">
        <f t="shared" si="255"/>
        <v>741.82999999999993</v>
      </c>
      <c r="AG428" s="8">
        <f t="shared" si="256"/>
        <v>0</v>
      </c>
      <c r="AH428" s="8">
        <f t="shared" si="257"/>
        <v>1440.3000000000002</v>
      </c>
      <c r="AI428" s="8">
        <f t="shared" si="258"/>
        <v>2</v>
      </c>
      <c r="AJ428" s="8"/>
      <c r="AL428" s="11">
        <f t="shared" si="314"/>
        <v>45346</v>
      </c>
      <c r="AM428" s="8">
        <f t="shared" si="259"/>
        <v>879</v>
      </c>
      <c r="AN428" s="8">
        <f t="shared" si="260"/>
        <v>113487.26</v>
      </c>
      <c r="AO428" s="8">
        <f t="shared" si="261"/>
        <v>247.08000000000004</v>
      </c>
      <c r="AP428" s="8">
        <f t="shared" si="262"/>
        <v>0</v>
      </c>
      <c r="AQ428" s="8">
        <f t="shared" si="263"/>
        <v>2429.3199999999997</v>
      </c>
      <c r="AR428" s="8">
        <f t="shared" si="264"/>
        <v>6</v>
      </c>
      <c r="AS428" s="8"/>
      <c r="AU428" s="11">
        <f t="shared" si="315"/>
        <v>45346</v>
      </c>
      <c r="AV428" s="8">
        <f t="shared" si="265"/>
        <v>938</v>
      </c>
      <c r="AW428" s="8">
        <f t="shared" si="266"/>
        <v>84526.499999999985</v>
      </c>
      <c r="AX428" s="8">
        <f t="shared" si="267"/>
        <v>0</v>
      </c>
      <c r="AY428" s="8">
        <f t="shared" si="268"/>
        <v>455.62</v>
      </c>
      <c r="AZ428" s="8">
        <f t="shared" si="269"/>
        <v>397.28</v>
      </c>
      <c r="BA428" s="8">
        <f t="shared" si="270"/>
        <v>1</v>
      </c>
      <c r="BB428" s="8"/>
      <c r="BD428" s="11">
        <f t="shared" si="316"/>
        <v>45346</v>
      </c>
      <c r="BE428" s="8">
        <f t="shared" si="271"/>
        <v>1076</v>
      </c>
      <c r="BF428" s="8">
        <f t="shared" si="272"/>
        <v>140672.29999999999</v>
      </c>
      <c r="BG428" s="8">
        <f t="shared" si="273"/>
        <v>563.42000000000007</v>
      </c>
      <c r="BH428" s="8">
        <f t="shared" si="274"/>
        <v>0</v>
      </c>
      <c r="BI428" s="8">
        <f t="shared" si="275"/>
        <v>445.46999999999997</v>
      </c>
      <c r="BJ428" s="8">
        <f t="shared" si="276"/>
        <v>0</v>
      </c>
      <c r="BK428" s="8"/>
      <c r="BM428" s="11">
        <f t="shared" si="317"/>
        <v>45346</v>
      </c>
      <c r="BN428" s="8">
        <f t="shared" si="277"/>
        <v>1381</v>
      </c>
      <c r="BO428" s="8">
        <f t="shared" si="278"/>
        <v>190847.15</v>
      </c>
      <c r="BP428" s="8">
        <f t="shared" si="279"/>
        <v>839.98</v>
      </c>
      <c r="BQ428" s="8">
        <f t="shared" si="280"/>
        <v>0</v>
      </c>
      <c r="BR428" s="8">
        <f t="shared" si="281"/>
        <v>3125.2200000000003</v>
      </c>
      <c r="BS428" s="8">
        <f t="shared" si="282"/>
        <v>7</v>
      </c>
      <c r="BT428" s="8"/>
      <c r="BV428" s="11">
        <f t="shared" si="318"/>
        <v>45346</v>
      </c>
      <c r="BW428" s="8">
        <f t="shared" si="283"/>
        <v>584</v>
      </c>
      <c r="BX428" s="8">
        <f t="shared" si="284"/>
        <v>47454.929999999993</v>
      </c>
      <c r="BY428" s="8">
        <f t="shared" si="285"/>
        <v>932</v>
      </c>
      <c r="BZ428" s="8">
        <f t="shared" si="286"/>
        <v>0</v>
      </c>
      <c r="CA428" s="8">
        <f t="shared" si="287"/>
        <v>240</v>
      </c>
      <c r="CB428" s="8">
        <f t="shared" si="288"/>
        <v>3</v>
      </c>
      <c r="CC428" s="8"/>
      <c r="CE428" s="11">
        <f t="shared" si="319"/>
        <v>45346</v>
      </c>
      <c r="CF428" s="8">
        <f t="shared" si="289"/>
        <v>724</v>
      </c>
      <c r="CG428" s="8">
        <f t="shared" si="290"/>
        <v>83520.86</v>
      </c>
      <c r="CH428" s="8">
        <f t="shared" si="291"/>
        <v>1471.7</v>
      </c>
      <c r="CI428" s="8">
        <f t="shared" si="292"/>
        <v>0</v>
      </c>
      <c r="CJ428" s="8">
        <f t="shared" si="293"/>
        <v>250</v>
      </c>
      <c r="CK428" s="8">
        <f t="shared" si="294"/>
        <v>16</v>
      </c>
      <c r="CL428" s="8"/>
      <c r="CN428" s="11">
        <f t="shared" si="320"/>
        <v>45346</v>
      </c>
      <c r="CO428" s="8">
        <f t="shared" si="295"/>
        <v>1636</v>
      </c>
      <c r="CP428" s="8">
        <f t="shared" si="296"/>
        <v>151433.95000000001</v>
      </c>
      <c r="CQ428" s="8">
        <f t="shared" si="297"/>
        <v>1046.6100000000001</v>
      </c>
      <c r="CR428" s="8">
        <f t="shared" si="298"/>
        <v>11138.119999999999</v>
      </c>
      <c r="CS428" s="8">
        <f t="shared" si="299"/>
        <v>1065.5</v>
      </c>
      <c r="CT428" s="8">
        <f t="shared" si="300"/>
        <v>71</v>
      </c>
      <c r="CU428" s="8"/>
      <c r="CW428" s="11">
        <f t="shared" si="321"/>
        <v>45346</v>
      </c>
      <c r="CX428" s="8">
        <f t="shared" si="301"/>
        <v>318</v>
      </c>
      <c r="CY428" s="8">
        <f t="shared" si="302"/>
        <v>22703.960000000003</v>
      </c>
      <c r="CZ428" s="8">
        <f t="shared" si="303"/>
        <v>-4.5</v>
      </c>
      <c r="DA428" s="8">
        <f t="shared" si="304"/>
        <v>72.5</v>
      </c>
      <c r="DB428" s="8">
        <f t="shared" si="305"/>
        <v>1095.1500000000001</v>
      </c>
      <c r="DC428" s="8">
        <f t="shared" si="306"/>
        <v>9</v>
      </c>
      <c r="DD428" s="8"/>
      <c r="DF428" s="11">
        <f t="shared" si="211"/>
        <v>45346</v>
      </c>
      <c r="DG428" s="8">
        <f t="shared" si="322"/>
        <v>0</v>
      </c>
      <c r="DH428" s="8">
        <f t="shared" si="322"/>
        <v>0</v>
      </c>
      <c r="DI428" s="8">
        <f t="shared" si="322"/>
        <v>0</v>
      </c>
      <c r="DJ428" s="8">
        <f t="shared" si="322"/>
        <v>0</v>
      </c>
      <c r="DK428" s="8">
        <f t="shared" si="322"/>
        <v>0</v>
      </c>
      <c r="DL428" s="8">
        <f t="shared" si="322"/>
        <v>0</v>
      </c>
      <c r="DM428" s="8"/>
      <c r="DO428" s="11">
        <f t="shared" si="213"/>
        <v>45346</v>
      </c>
      <c r="DP428" s="8">
        <f t="shared" si="323"/>
        <v>0</v>
      </c>
      <c r="DQ428" s="8">
        <f t="shared" si="323"/>
        <v>0</v>
      </c>
      <c r="DR428" s="8">
        <f t="shared" si="323"/>
        <v>0</v>
      </c>
      <c r="DS428" s="8">
        <f t="shared" si="323"/>
        <v>0</v>
      </c>
      <c r="DT428" s="8">
        <f t="shared" si="323"/>
        <v>0</v>
      </c>
      <c r="DU428" s="8">
        <f t="shared" si="323"/>
        <v>0</v>
      </c>
      <c r="DV428" s="8"/>
      <c r="DX428" s="11">
        <f t="shared" si="215"/>
        <v>45346</v>
      </c>
      <c r="DY428" s="8">
        <f t="shared" si="324"/>
        <v>0</v>
      </c>
      <c r="DZ428" s="8">
        <f t="shared" si="324"/>
        <v>0</v>
      </c>
      <c r="EA428" s="8">
        <f t="shared" si="324"/>
        <v>0</v>
      </c>
      <c r="EB428" s="8">
        <f t="shared" si="324"/>
        <v>0</v>
      </c>
      <c r="EC428" s="8">
        <f t="shared" si="324"/>
        <v>0</v>
      </c>
      <c r="ED428" s="8">
        <f t="shared" si="324"/>
        <v>0</v>
      </c>
      <c r="EE428" s="8"/>
    </row>
    <row r="429" spans="2:135" x14ac:dyDescent="0.3">
      <c r="B429" s="11">
        <f t="shared" si="310"/>
        <v>45347</v>
      </c>
      <c r="C429" s="8">
        <f t="shared" si="235"/>
        <v>894</v>
      </c>
      <c r="D429" s="8">
        <f t="shared" si="236"/>
        <v>124566.82999999999</v>
      </c>
      <c r="E429" s="8">
        <f t="shared" si="237"/>
        <v>0</v>
      </c>
      <c r="F429" s="8">
        <f t="shared" si="238"/>
        <v>610</v>
      </c>
      <c r="G429" s="8">
        <f t="shared" si="239"/>
        <v>838.33</v>
      </c>
      <c r="H429" s="8">
        <f t="shared" si="240"/>
        <v>2</v>
      </c>
      <c r="I429" s="8"/>
      <c r="K429" s="11">
        <f t="shared" si="311"/>
        <v>45347</v>
      </c>
      <c r="L429" s="8">
        <f t="shared" si="241"/>
        <v>556</v>
      </c>
      <c r="M429" s="8">
        <f t="shared" si="242"/>
        <v>71974.06</v>
      </c>
      <c r="N429" s="8">
        <f t="shared" si="243"/>
        <v>349.98</v>
      </c>
      <c r="O429" s="8">
        <f t="shared" si="244"/>
        <v>0</v>
      </c>
      <c r="P429" s="8">
        <f t="shared" si="245"/>
        <v>187.84</v>
      </c>
      <c r="Q429" s="8">
        <f t="shared" si="246"/>
        <v>4</v>
      </c>
      <c r="R429" s="8"/>
      <c r="T429" s="11">
        <f t="shared" si="312"/>
        <v>45347</v>
      </c>
      <c r="U429" s="8">
        <f t="shared" si="247"/>
        <v>421</v>
      </c>
      <c r="V429" s="8">
        <f t="shared" si="248"/>
        <v>41096</v>
      </c>
      <c r="W429" s="8">
        <f t="shared" si="249"/>
        <v>0</v>
      </c>
      <c r="X429" s="8">
        <f t="shared" si="250"/>
        <v>0</v>
      </c>
      <c r="Y429" s="8">
        <f t="shared" si="251"/>
        <v>1197</v>
      </c>
      <c r="Z429" s="8">
        <f t="shared" si="252"/>
        <v>0</v>
      </c>
      <c r="AA429" s="8"/>
      <c r="AC429" s="11">
        <f t="shared" si="313"/>
        <v>45347</v>
      </c>
      <c r="AD429" s="8">
        <f t="shared" si="253"/>
        <v>1202</v>
      </c>
      <c r="AE429" s="8">
        <f t="shared" si="254"/>
        <v>135960.03000000003</v>
      </c>
      <c r="AF429" s="8">
        <f t="shared" si="255"/>
        <v>780.68999999999994</v>
      </c>
      <c r="AG429" s="8">
        <f t="shared" si="256"/>
        <v>0</v>
      </c>
      <c r="AH429" s="8">
        <f t="shared" si="257"/>
        <v>1440.3000000000002</v>
      </c>
      <c r="AI429" s="8">
        <f t="shared" si="258"/>
        <v>2</v>
      </c>
      <c r="AJ429" s="8"/>
      <c r="AL429" s="11">
        <f t="shared" si="314"/>
        <v>45347</v>
      </c>
      <c r="AM429" s="8">
        <f t="shared" si="259"/>
        <v>927</v>
      </c>
      <c r="AN429" s="8">
        <f t="shared" si="260"/>
        <v>117004.26</v>
      </c>
      <c r="AO429" s="8">
        <f t="shared" si="261"/>
        <v>258.18000000000006</v>
      </c>
      <c r="AP429" s="8">
        <f t="shared" si="262"/>
        <v>0</v>
      </c>
      <c r="AQ429" s="8">
        <f t="shared" si="263"/>
        <v>2429.3199999999997</v>
      </c>
      <c r="AR429" s="8">
        <f t="shared" si="264"/>
        <v>6</v>
      </c>
      <c r="AS429" s="8"/>
      <c r="AU429" s="11">
        <f t="shared" si="315"/>
        <v>45347</v>
      </c>
      <c r="AV429" s="8">
        <f t="shared" si="265"/>
        <v>962</v>
      </c>
      <c r="AW429" s="8">
        <f t="shared" si="266"/>
        <v>86535.619999999981</v>
      </c>
      <c r="AX429" s="8">
        <f t="shared" si="267"/>
        <v>0</v>
      </c>
      <c r="AY429" s="8">
        <f t="shared" si="268"/>
        <v>475.62</v>
      </c>
      <c r="AZ429" s="8">
        <f t="shared" si="269"/>
        <v>397.28</v>
      </c>
      <c r="BA429" s="8">
        <f t="shared" si="270"/>
        <v>1</v>
      </c>
      <c r="BB429" s="8"/>
      <c r="BD429" s="11">
        <f t="shared" si="316"/>
        <v>45347</v>
      </c>
      <c r="BE429" s="8">
        <f t="shared" si="271"/>
        <v>1113</v>
      </c>
      <c r="BF429" s="8">
        <f t="shared" si="272"/>
        <v>145096.32999999999</v>
      </c>
      <c r="BG429" s="8">
        <f t="shared" si="273"/>
        <v>574.97</v>
      </c>
      <c r="BH429" s="8">
        <f t="shared" si="274"/>
        <v>0</v>
      </c>
      <c r="BI429" s="8">
        <f t="shared" si="275"/>
        <v>445.46999999999997</v>
      </c>
      <c r="BJ429" s="8">
        <f t="shared" si="276"/>
        <v>0</v>
      </c>
      <c r="BK429" s="8"/>
      <c r="BM429" s="11">
        <f t="shared" si="317"/>
        <v>45347</v>
      </c>
      <c r="BN429" s="8">
        <f t="shared" si="277"/>
        <v>1430</v>
      </c>
      <c r="BO429" s="8">
        <f t="shared" si="278"/>
        <v>197150.28</v>
      </c>
      <c r="BP429" s="8">
        <f t="shared" si="279"/>
        <v>873.93000000000006</v>
      </c>
      <c r="BQ429" s="8">
        <f t="shared" si="280"/>
        <v>0</v>
      </c>
      <c r="BR429" s="8">
        <f t="shared" si="281"/>
        <v>3310.0600000000004</v>
      </c>
      <c r="BS429" s="8">
        <f t="shared" si="282"/>
        <v>7</v>
      </c>
      <c r="BT429" s="8"/>
      <c r="BV429" s="11">
        <f t="shared" si="318"/>
        <v>45347</v>
      </c>
      <c r="BW429" s="8">
        <f t="shared" si="283"/>
        <v>600</v>
      </c>
      <c r="BX429" s="8">
        <f t="shared" si="284"/>
        <v>48682.34</v>
      </c>
      <c r="BY429" s="8">
        <f t="shared" si="285"/>
        <v>970.5</v>
      </c>
      <c r="BZ429" s="8">
        <f t="shared" si="286"/>
        <v>0</v>
      </c>
      <c r="CA429" s="8">
        <f t="shared" si="287"/>
        <v>240</v>
      </c>
      <c r="CB429" s="8">
        <f t="shared" si="288"/>
        <v>4</v>
      </c>
      <c r="CC429" s="8"/>
      <c r="CE429" s="11">
        <f t="shared" si="319"/>
        <v>45347</v>
      </c>
      <c r="CF429" s="8">
        <f t="shared" si="289"/>
        <v>741</v>
      </c>
      <c r="CG429" s="8">
        <f t="shared" si="290"/>
        <v>85347.56</v>
      </c>
      <c r="CH429" s="8">
        <f t="shared" si="291"/>
        <v>1471.7</v>
      </c>
      <c r="CI429" s="8">
        <f t="shared" si="292"/>
        <v>0</v>
      </c>
      <c r="CJ429" s="8">
        <f t="shared" si="293"/>
        <v>250</v>
      </c>
      <c r="CK429" s="8">
        <f t="shared" si="294"/>
        <v>16</v>
      </c>
      <c r="CL429" s="8"/>
      <c r="CN429" s="11">
        <f t="shared" si="320"/>
        <v>45347</v>
      </c>
      <c r="CO429" s="8">
        <f t="shared" si="295"/>
        <v>1675</v>
      </c>
      <c r="CP429" s="8">
        <f t="shared" si="296"/>
        <v>155136.11000000002</v>
      </c>
      <c r="CQ429" s="8">
        <f t="shared" si="297"/>
        <v>1085.1100000000001</v>
      </c>
      <c r="CR429" s="8">
        <f t="shared" si="298"/>
        <v>11138.119999999999</v>
      </c>
      <c r="CS429" s="8">
        <f t="shared" si="299"/>
        <v>1065.5</v>
      </c>
      <c r="CT429" s="8">
        <f t="shared" si="300"/>
        <v>72</v>
      </c>
      <c r="CU429" s="8"/>
      <c r="CW429" s="11">
        <f t="shared" si="321"/>
        <v>45347</v>
      </c>
      <c r="CX429" s="8">
        <f t="shared" si="301"/>
        <v>326</v>
      </c>
      <c r="CY429" s="8">
        <f t="shared" si="302"/>
        <v>23336.110000000004</v>
      </c>
      <c r="CZ429" s="8">
        <f t="shared" si="303"/>
        <v>-4.5</v>
      </c>
      <c r="DA429" s="8">
        <f t="shared" si="304"/>
        <v>78.5</v>
      </c>
      <c r="DB429" s="8">
        <f t="shared" si="305"/>
        <v>1125.1500000000001</v>
      </c>
      <c r="DC429" s="8">
        <f t="shared" si="306"/>
        <v>10</v>
      </c>
      <c r="DD429" s="8"/>
      <c r="DF429" s="11">
        <f t="shared" si="211"/>
        <v>45347</v>
      </c>
      <c r="DG429" s="8">
        <f t="shared" si="322"/>
        <v>0</v>
      </c>
      <c r="DH429" s="8">
        <f t="shared" si="322"/>
        <v>0</v>
      </c>
      <c r="DI429" s="8">
        <f t="shared" si="322"/>
        <v>0</v>
      </c>
      <c r="DJ429" s="8">
        <f t="shared" si="322"/>
        <v>0</v>
      </c>
      <c r="DK429" s="8">
        <f t="shared" si="322"/>
        <v>0</v>
      </c>
      <c r="DL429" s="8">
        <f t="shared" si="322"/>
        <v>0</v>
      </c>
      <c r="DM429" s="8"/>
      <c r="DO429" s="11">
        <f t="shared" si="213"/>
        <v>45347</v>
      </c>
      <c r="DP429" s="8">
        <f t="shared" si="323"/>
        <v>0</v>
      </c>
      <c r="DQ429" s="8">
        <f t="shared" si="323"/>
        <v>0</v>
      </c>
      <c r="DR429" s="8">
        <f t="shared" si="323"/>
        <v>0</v>
      </c>
      <c r="DS429" s="8">
        <f t="shared" si="323"/>
        <v>0</v>
      </c>
      <c r="DT429" s="8">
        <f t="shared" si="323"/>
        <v>0</v>
      </c>
      <c r="DU429" s="8">
        <f t="shared" si="323"/>
        <v>0</v>
      </c>
      <c r="DV429" s="8"/>
      <c r="DX429" s="11">
        <f t="shared" si="215"/>
        <v>45347</v>
      </c>
      <c r="DY429" s="8">
        <f t="shared" si="324"/>
        <v>0</v>
      </c>
      <c r="DZ429" s="8">
        <f t="shared" si="324"/>
        <v>0</v>
      </c>
      <c r="EA429" s="8">
        <f t="shared" si="324"/>
        <v>0</v>
      </c>
      <c r="EB429" s="8">
        <f t="shared" si="324"/>
        <v>0</v>
      </c>
      <c r="EC429" s="8">
        <f t="shared" si="324"/>
        <v>0</v>
      </c>
      <c r="ED429" s="8">
        <f t="shared" si="324"/>
        <v>0</v>
      </c>
      <c r="EE429" s="8"/>
    </row>
    <row r="430" spans="2:135" x14ac:dyDescent="0.3">
      <c r="B430" s="11">
        <f t="shared" si="310"/>
        <v>45348</v>
      </c>
      <c r="C430" s="8">
        <f t="shared" si="235"/>
        <v>927</v>
      </c>
      <c r="D430" s="8">
        <f t="shared" si="236"/>
        <v>129352.66999999998</v>
      </c>
      <c r="E430" s="8">
        <f t="shared" si="237"/>
        <v>0</v>
      </c>
      <c r="F430" s="8">
        <f t="shared" si="238"/>
        <v>636</v>
      </c>
      <c r="G430" s="8">
        <f t="shared" si="239"/>
        <v>838.33</v>
      </c>
      <c r="H430" s="8">
        <f t="shared" si="240"/>
        <v>2</v>
      </c>
      <c r="I430" s="8"/>
      <c r="K430" s="11">
        <f t="shared" si="311"/>
        <v>45348</v>
      </c>
      <c r="L430" s="8">
        <f t="shared" si="241"/>
        <v>589</v>
      </c>
      <c r="M430" s="8">
        <f t="shared" si="242"/>
        <v>76389.319999999992</v>
      </c>
      <c r="N430" s="8">
        <f t="shared" si="243"/>
        <v>389.61</v>
      </c>
      <c r="O430" s="8">
        <f t="shared" si="244"/>
        <v>0</v>
      </c>
      <c r="P430" s="8">
        <f t="shared" si="245"/>
        <v>187.84</v>
      </c>
      <c r="Q430" s="8">
        <f t="shared" si="246"/>
        <v>4</v>
      </c>
      <c r="R430" s="8"/>
      <c r="T430" s="11">
        <f t="shared" si="312"/>
        <v>45348</v>
      </c>
      <c r="U430" s="8">
        <f t="shared" si="247"/>
        <v>442</v>
      </c>
      <c r="V430" s="8">
        <f t="shared" si="248"/>
        <v>42838.52</v>
      </c>
      <c r="W430" s="8">
        <f t="shared" si="249"/>
        <v>0</v>
      </c>
      <c r="X430" s="8">
        <f t="shared" si="250"/>
        <v>0</v>
      </c>
      <c r="Y430" s="8">
        <f t="shared" si="251"/>
        <v>1225</v>
      </c>
      <c r="Z430" s="8">
        <f t="shared" si="252"/>
        <v>0</v>
      </c>
      <c r="AA430" s="8"/>
      <c r="AC430" s="11">
        <f t="shared" si="313"/>
        <v>45348</v>
      </c>
      <c r="AD430" s="8">
        <f t="shared" si="253"/>
        <v>1263</v>
      </c>
      <c r="AE430" s="8">
        <f t="shared" si="254"/>
        <v>142733.99000000002</v>
      </c>
      <c r="AF430" s="8">
        <f t="shared" si="255"/>
        <v>815.8599999999999</v>
      </c>
      <c r="AG430" s="8">
        <f t="shared" si="256"/>
        <v>0</v>
      </c>
      <c r="AH430" s="8">
        <f t="shared" si="257"/>
        <v>1440.3000000000002</v>
      </c>
      <c r="AI430" s="8">
        <f t="shared" si="258"/>
        <v>2</v>
      </c>
      <c r="AJ430" s="8"/>
      <c r="AL430" s="11">
        <f t="shared" si="314"/>
        <v>45348</v>
      </c>
      <c r="AM430" s="8">
        <f t="shared" si="259"/>
        <v>967</v>
      </c>
      <c r="AN430" s="8">
        <f t="shared" si="260"/>
        <v>122784.43</v>
      </c>
      <c r="AO430" s="8">
        <f t="shared" si="261"/>
        <v>273.92000000000007</v>
      </c>
      <c r="AP430" s="8">
        <f t="shared" si="262"/>
        <v>0</v>
      </c>
      <c r="AQ430" s="8">
        <f t="shared" si="263"/>
        <v>2579.3199999999997</v>
      </c>
      <c r="AR430" s="8">
        <f t="shared" si="264"/>
        <v>6</v>
      </c>
      <c r="AS430" s="8"/>
      <c r="AU430" s="11">
        <f t="shared" si="315"/>
        <v>45348</v>
      </c>
      <c r="AV430" s="8">
        <f t="shared" si="265"/>
        <v>1016</v>
      </c>
      <c r="AW430" s="8">
        <f t="shared" si="266"/>
        <v>91501.489999999976</v>
      </c>
      <c r="AX430" s="8">
        <f t="shared" si="267"/>
        <v>0</v>
      </c>
      <c r="AY430" s="8">
        <f t="shared" si="268"/>
        <v>492.62</v>
      </c>
      <c r="AZ430" s="8">
        <f t="shared" si="269"/>
        <v>297.83999999999997</v>
      </c>
      <c r="BA430" s="8">
        <f t="shared" si="270"/>
        <v>1</v>
      </c>
      <c r="BB430" s="8"/>
      <c r="BD430" s="11">
        <f t="shared" si="316"/>
        <v>45348</v>
      </c>
      <c r="BE430" s="8">
        <f t="shared" si="271"/>
        <v>1153</v>
      </c>
      <c r="BF430" s="8">
        <f t="shared" si="272"/>
        <v>150959.66999999998</v>
      </c>
      <c r="BG430" s="8">
        <f t="shared" si="273"/>
        <v>593.44000000000005</v>
      </c>
      <c r="BH430" s="8">
        <f t="shared" si="274"/>
        <v>0</v>
      </c>
      <c r="BI430" s="8">
        <f t="shared" si="275"/>
        <v>550.41999999999996</v>
      </c>
      <c r="BJ430" s="8">
        <f t="shared" si="276"/>
        <v>0</v>
      </c>
      <c r="BK430" s="8"/>
      <c r="BM430" s="11">
        <f t="shared" si="317"/>
        <v>45348</v>
      </c>
      <c r="BN430" s="8">
        <f t="shared" si="277"/>
        <v>1491</v>
      </c>
      <c r="BO430" s="8">
        <f t="shared" si="278"/>
        <v>205086.6</v>
      </c>
      <c r="BP430" s="8">
        <f t="shared" si="279"/>
        <v>880.91000000000008</v>
      </c>
      <c r="BQ430" s="8">
        <f t="shared" si="280"/>
        <v>0</v>
      </c>
      <c r="BR430" s="8">
        <f t="shared" si="281"/>
        <v>3175.2200000000003</v>
      </c>
      <c r="BS430" s="8">
        <f t="shared" si="282"/>
        <v>7</v>
      </c>
      <c r="BT430" s="8"/>
      <c r="BV430" s="11">
        <f t="shared" si="318"/>
        <v>45348</v>
      </c>
      <c r="BW430" s="8">
        <f t="shared" si="283"/>
        <v>622</v>
      </c>
      <c r="BX430" s="8">
        <f t="shared" si="284"/>
        <v>50244.99</v>
      </c>
      <c r="BY430" s="8">
        <f t="shared" si="285"/>
        <v>970.5</v>
      </c>
      <c r="BZ430" s="8">
        <f t="shared" si="286"/>
        <v>0</v>
      </c>
      <c r="CA430" s="8">
        <f t="shared" si="287"/>
        <v>240</v>
      </c>
      <c r="CB430" s="8">
        <f t="shared" si="288"/>
        <v>4</v>
      </c>
      <c r="CC430" s="8"/>
      <c r="CE430" s="11">
        <f t="shared" si="319"/>
        <v>45348</v>
      </c>
      <c r="CF430" s="8">
        <f t="shared" si="289"/>
        <v>764</v>
      </c>
      <c r="CG430" s="8">
        <f t="shared" si="290"/>
        <v>88083.02</v>
      </c>
      <c r="CH430" s="8">
        <f t="shared" si="291"/>
        <v>1493.7</v>
      </c>
      <c r="CI430" s="8">
        <f t="shared" si="292"/>
        <v>0</v>
      </c>
      <c r="CJ430" s="8">
        <f t="shared" si="293"/>
        <v>250</v>
      </c>
      <c r="CK430" s="8">
        <f t="shared" si="294"/>
        <v>16</v>
      </c>
      <c r="CL430" s="8"/>
      <c r="CN430" s="11">
        <f t="shared" si="320"/>
        <v>45348</v>
      </c>
      <c r="CO430" s="8">
        <f t="shared" si="295"/>
        <v>1741</v>
      </c>
      <c r="CP430" s="8">
        <f t="shared" si="296"/>
        <v>161612.90000000002</v>
      </c>
      <c r="CQ430" s="8">
        <f t="shared" si="297"/>
        <v>1116.6100000000001</v>
      </c>
      <c r="CR430" s="8">
        <f t="shared" si="298"/>
        <v>11138.119999999999</v>
      </c>
      <c r="CS430" s="8">
        <f t="shared" si="299"/>
        <v>1065.5</v>
      </c>
      <c r="CT430" s="8">
        <f t="shared" si="300"/>
        <v>74</v>
      </c>
      <c r="CU430" s="8"/>
      <c r="CW430" s="11">
        <f t="shared" si="321"/>
        <v>45348</v>
      </c>
      <c r="CX430" s="8">
        <f t="shared" si="301"/>
        <v>342</v>
      </c>
      <c r="CY430" s="8">
        <f t="shared" si="302"/>
        <v>24649.260000000006</v>
      </c>
      <c r="CZ430" s="8">
        <f t="shared" si="303"/>
        <v>-4.5</v>
      </c>
      <c r="DA430" s="8">
        <f t="shared" si="304"/>
        <v>78.5</v>
      </c>
      <c r="DB430" s="8">
        <f t="shared" si="305"/>
        <v>1155.1500000000001</v>
      </c>
      <c r="DC430" s="8">
        <f t="shared" si="306"/>
        <v>11</v>
      </c>
      <c r="DD430" s="8"/>
      <c r="DF430" s="11">
        <f t="shared" si="211"/>
        <v>45348</v>
      </c>
      <c r="DG430" s="8">
        <f t="shared" si="322"/>
        <v>0</v>
      </c>
      <c r="DH430" s="8">
        <f t="shared" si="322"/>
        <v>0</v>
      </c>
      <c r="DI430" s="8">
        <f t="shared" si="322"/>
        <v>0</v>
      </c>
      <c r="DJ430" s="8">
        <f t="shared" si="322"/>
        <v>0</v>
      </c>
      <c r="DK430" s="8">
        <f t="shared" si="322"/>
        <v>0</v>
      </c>
      <c r="DL430" s="8">
        <f t="shared" si="322"/>
        <v>0</v>
      </c>
      <c r="DM430" s="8"/>
      <c r="DO430" s="11">
        <f t="shared" si="213"/>
        <v>45348</v>
      </c>
      <c r="DP430" s="8">
        <f t="shared" si="323"/>
        <v>0</v>
      </c>
      <c r="DQ430" s="8">
        <f t="shared" si="323"/>
        <v>0</v>
      </c>
      <c r="DR430" s="8">
        <f t="shared" si="323"/>
        <v>0</v>
      </c>
      <c r="DS430" s="8">
        <f t="shared" si="323"/>
        <v>0</v>
      </c>
      <c r="DT430" s="8">
        <f t="shared" si="323"/>
        <v>0</v>
      </c>
      <c r="DU430" s="8">
        <f t="shared" si="323"/>
        <v>0</v>
      </c>
      <c r="DV430" s="8"/>
      <c r="DX430" s="11">
        <f t="shared" si="215"/>
        <v>45348</v>
      </c>
      <c r="DY430" s="8">
        <f t="shared" si="324"/>
        <v>0</v>
      </c>
      <c r="DZ430" s="8">
        <f t="shared" si="324"/>
        <v>0</v>
      </c>
      <c r="EA430" s="8">
        <f t="shared" si="324"/>
        <v>0</v>
      </c>
      <c r="EB430" s="8">
        <f t="shared" si="324"/>
        <v>0</v>
      </c>
      <c r="EC430" s="8">
        <f t="shared" si="324"/>
        <v>0</v>
      </c>
      <c r="ED430" s="8">
        <f t="shared" si="324"/>
        <v>0</v>
      </c>
      <c r="EE430" s="8"/>
    </row>
    <row r="431" spans="2:135" x14ac:dyDescent="0.3">
      <c r="B431" s="11">
        <f t="shared" si="310"/>
        <v>45349</v>
      </c>
      <c r="C431" s="8">
        <f t="shared" si="235"/>
        <v>967</v>
      </c>
      <c r="D431" s="8">
        <f t="shared" si="236"/>
        <v>135622.65999999997</v>
      </c>
      <c r="E431" s="8">
        <f t="shared" si="237"/>
        <v>0</v>
      </c>
      <c r="F431" s="8">
        <f t="shared" si="238"/>
        <v>657</v>
      </c>
      <c r="G431" s="8">
        <f t="shared" si="239"/>
        <v>838.33</v>
      </c>
      <c r="H431" s="8">
        <f t="shared" si="240"/>
        <v>2</v>
      </c>
      <c r="I431" s="8"/>
      <c r="K431" s="11">
        <f t="shared" si="311"/>
        <v>45349</v>
      </c>
      <c r="L431" s="8">
        <f t="shared" si="241"/>
        <v>660</v>
      </c>
      <c r="M431" s="8">
        <f t="shared" si="242"/>
        <v>86898.109999999986</v>
      </c>
      <c r="N431" s="8">
        <f t="shared" si="243"/>
        <v>451.41</v>
      </c>
      <c r="O431" s="8">
        <f t="shared" si="244"/>
        <v>0</v>
      </c>
      <c r="P431" s="8">
        <f t="shared" si="245"/>
        <v>337.84000000000003</v>
      </c>
      <c r="Q431" s="8">
        <f t="shared" si="246"/>
        <v>4</v>
      </c>
      <c r="R431" s="8"/>
      <c r="T431" s="11">
        <f t="shared" si="312"/>
        <v>45349</v>
      </c>
      <c r="U431" s="8">
        <f t="shared" si="247"/>
        <v>472</v>
      </c>
      <c r="V431" s="8">
        <f t="shared" si="248"/>
        <v>45549.53</v>
      </c>
      <c r="W431" s="8">
        <f t="shared" si="249"/>
        <v>0</v>
      </c>
      <c r="X431" s="8">
        <f t="shared" si="250"/>
        <v>0</v>
      </c>
      <c r="Y431" s="8">
        <f t="shared" si="251"/>
        <v>1271.5</v>
      </c>
      <c r="Z431" s="8">
        <f t="shared" si="252"/>
        <v>0</v>
      </c>
      <c r="AA431" s="8"/>
      <c r="AC431" s="11">
        <f t="shared" si="313"/>
        <v>45349</v>
      </c>
      <c r="AD431" s="8">
        <f t="shared" si="253"/>
        <v>1338</v>
      </c>
      <c r="AE431" s="8">
        <f t="shared" si="254"/>
        <v>151092.21000000002</v>
      </c>
      <c r="AF431" s="8">
        <f t="shared" si="255"/>
        <v>862.13999999999987</v>
      </c>
      <c r="AG431" s="8">
        <f t="shared" si="256"/>
        <v>0</v>
      </c>
      <c r="AH431" s="8">
        <f t="shared" si="257"/>
        <v>1403.5500000000002</v>
      </c>
      <c r="AI431" s="8">
        <f t="shared" si="258"/>
        <v>2</v>
      </c>
      <c r="AJ431" s="8"/>
      <c r="AL431" s="11">
        <f t="shared" si="314"/>
        <v>45349</v>
      </c>
      <c r="AM431" s="8">
        <f t="shared" si="259"/>
        <v>1027</v>
      </c>
      <c r="AN431" s="8">
        <f t="shared" si="260"/>
        <v>130298.5</v>
      </c>
      <c r="AO431" s="8">
        <f t="shared" si="261"/>
        <v>278.55000000000007</v>
      </c>
      <c r="AP431" s="8">
        <f t="shared" si="262"/>
        <v>0</v>
      </c>
      <c r="AQ431" s="8">
        <f t="shared" si="263"/>
        <v>2579.3199999999997</v>
      </c>
      <c r="AR431" s="8">
        <f t="shared" si="264"/>
        <v>6</v>
      </c>
      <c r="AS431" s="8"/>
      <c r="AU431" s="11">
        <f t="shared" si="315"/>
        <v>45349</v>
      </c>
      <c r="AV431" s="8">
        <f t="shared" si="265"/>
        <v>1077</v>
      </c>
      <c r="AW431" s="8">
        <f t="shared" si="266"/>
        <v>97186.119999999981</v>
      </c>
      <c r="AX431" s="8">
        <f t="shared" si="267"/>
        <v>0</v>
      </c>
      <c r="AY431" s="8">
        <f t="shared" si="268"/>
        <v>512.62</v>
      </c>
      <c r="AZ431" s="8">
        <f t="shared" si="269"/>
        <v>297.83999999999997</v>
      </c>
      <c r="BA431" s="8">
        <f t="shared" si="270"/>
        <v>1</v>
      </c>
      <c r="BB431" s="8"/>
      <c r="BD431" s="11">
        <f t="shared" si="316"/>
        <v>45349</v>
      </c>
      <c r="BE431" s="8">
        <f t="shared" si="271"/>
        <v>1198</v>
      </c>
      <c r="BF431" s="8">
        <f t="shared" si="272"/>
        <v>157250.46999999997</v>
      </c>
      <c r="BG431" s="8">
        <f t="shared" si="273"/>
        <v>607.29000000000008</v>
      </c>
      <c r="BH431" s="8">
        <f t="shared" si="274"/>
        <v>0</v>
      </c>
      <c r="BI431" s="8">
        <f t="shared" si="275"/>
        <v>619.31999999999994</v>
      </c>
      <c r="BJ431" s="8">
        <f t="shared" si="276"/>
        <v>0</v>
      </c>
      <c r="BK431" s="8"/>
      <c r="BM431" s="11">
        <f t="shared" si="317"/>
        <v>45349</v>
      </c>
      <c r="BN431" s="8">
        <f t="shared" si="277"/>
        <v>1549</v>
      </c>
      <c r="BO431" s="8">
        <f t="shared" si="278"/>
        <v>212818.7</v>
      </c>
      <c r="BP431" s="8">
        <f t="shared" si="279"/>
        <v>980.45</v>
      </c>
      <c r="BQ431" s="8">
        <f t="shared" si="280"/>
        <v>0</v>
      </c>
      <c r="BR431" s="8">
        <f t="shared" si="281"/>
        <v>3175.2200000000003</v>
      </c>
      <c r="BS431" s="8">
        <f t="shared" si="282"/>
        <v>7</v>
      </c>
      <c r="BT431" s="8"/>
      <c r="BV431" s="11">
        <f t="shared" si="318"/>
        <v>45349</v>
      </c>
      <c r="BW431" s="8">
        <f t="shared" si="283"/>
        <v>635</v>
      </c>
      <c r="BX431" s="8">
        <f t="shared" si="284"/>
        <v>51572.579999999994</v>
      </c>
      <c r="BY431" s="8">
        <f t="shared" si="285"/>
        <v>974.5</v>
      </c>
      <c r="BZ431" s="8">
        <f t="shared" si="286"/>
        <v>0</v>
      </c>
      <c r="CA431" s="8">
        <f t="shared" si="287"/>
        <v>240</v>
      </c>
      <c r="CB431" s="8">
        <f t="shared" si="288"/>
        <v>4</v>
      </c>
      <c r="CC431" s="8"/>
      <c r="CE431" s="11">
        <f t="shared" si="319"/>
        <v>45349</v>
      </c>
      <c r="CF431" s="8">
        <f t="shared" si="289"/>
        <v>799</v>
      </c>
      <c r="CG431" s="8">
        <f t="shared" si="290"/>
        <v>92230.33</v>
      </c>
      <c r="CH431" s="8">
        <f t="shared" si="291"/>
        <v>1536.2</v>
      </c>
      <c r="CI431" s="8">
        <f t="shared" si="292"/>
        <v>0</v>
      </c>
      <c r="CJ431" s="8">
        <f t="shared" si="293"/>
        <v>0</v>
      </c>
      <c r="CK431" s="8">
        <f t="shared" si="294"/>
        <v>16</v>
      </c>
      <c r="CL431" s="8"/>
      <c r="CN431" s="11">
        <f t="shared" si="320"/>
        <v>45349</v>
      </c>
      <c r="CO431" s="8">
        <f t="shared" si="295"/>
        <v>1819</v>
      </c>
      <c r="CP431" s="8">
        <f t="shared" si="296"/>
        <v>169534.75000000003</v>
      </c>
      <c r="CQ431" s="8">
        <f t="shared" si="297"/>
        <v>1140.1100000000001</v>
      </c>
      <c r="CR431" s="8">
        <f t="shared" si="298"/>
        <v>11381.32</v>
      </c>
      <c r="CS431" s="8">
        <f t="shared" si="299"/>
        <v>1065.5</v>
      </c>
      <c r="CT431" s="8">
        <f t="shared" si="300"/>
        <v>78</v>
      </c>
      <c r="CU431" s="8"/>
      <c r="CW431" s="11">
        <f t="shared" si="321"/>
        <v>45349</v>
      </c>
      <c r="CX431" s="8">
        <f t="shared" si="301"/>
        <v>360</v>
      </c>
      <c r="CY431" s="8">
        <f t="shared" si="302"/>
        <v>26076.700000000004</v>
      </c>
      <c r="CZ431" s="8">
        <f t="shared" si="303"/>
        <v>-4.5</v>
      </c>
      <c r="DA431" s="8">
        <f t="shared" si="304"/>
        <v>78.5</v>
      </c>
      <c r="DB431" s="8">
        <f t="shared" si="305"/>
        <v>1185.1500000000001</v>
      </c>
      <c r="DC431" s="8">
        <f t="shared" si="306"/>
        <v>12</v>
      </c>
      <c r="DD431" s="8"/>
      <c r="DF431" s="11">
        <f t="shared" si="211"/>
        <v>45349</v>
      </c>
      <c r="DG431" s="8">
        <f t="shared" si="322"/>
        <v>0</v>
      </c>
      <c r="DH431" s="8">
        <f t="shared" si="322"/>
        <v>0</v>
      </c>
      <c r="DI431" s="8">
        <f t="shared" si="322"/>
        <v>0</v>
      </c>
      <c r="DJ431" s="8">
        <f t="shared" si="322"/>
        <v>0</v>
      </c>
      <c r="DK431" s="8">
        <f t="shared" si="322"/>
        <v>0</v>
      </c>
      <c r="DL431" s="8">
        <f t="shared" si="322"/>
        <v>0</v>
      </c>
      <c r="DM431" s="8"/>
      <c r="DO431" s="11">
        <f t="shared" si="213"/>
        <v>45349</v>
      </c>
      <c r="DP431" s="8">
        <f t="shared" si="323"/>
        <v>0</v>
      </c>
      <c r="DQ431" s="8">
        <f t="shared" si="323"/>
        <v>0</v>
      </c>
      <c r="DR431" s="8">
        <f t="shared" si="323"/>
        <v>0</v>
      </c>
      <c r="DS431" s="8">
        <f t="shared" si="323"/>
        <v>0</v>
      </c>
      <c r="DT431" s="8">
        <f t="shared" si="323"/>
        <v>0</v>
      </c>
      <c r="DU431" s="8">
        <f t="shared" si="323"/>
        <v>0</v>
      </c>
      <c r="DV431" s="8"/>
      <c r="DX431" s="11">
        <f t="shared" si="215"/>
        <v>45349</v>
      </c>
      <c r="DY431" s="8">
        <f t="shared" si="324"/>
        <v>0</v>
      </c>
      <c r="DZ431" s="8">
        <f t="shared" si="324"/>
        <v>0</v>
      </c>
      <c r="EA431" s="8">
        <f t="shared" si="324"/>
        <v>0</v>
      </c>
      <c r="EB431" s="8">
        <f t="shared" si="324"/>
        <v>0</v>
      </c>
      <c r="EC431" s="8">
        <f t="shared" si="324"/>
        <v>0</v>
      </c>
      <c r="ED431" s="8">
        <f t="shared" si="324"/>
        <v>0</v>
      </c>
      <c r="EE431" s="8"/>
    </row>
    <row r="432" spans="2:135" x14ac:dyDescent="0.3">
      <c r="B432" s="11">
        <f t="shared" si="310"/>
        <v>45350</v>
      </c>
      <c r="C432" s="8">
        <f t="shared" si="235"/>
        <v>998</v>
      </c>
      <c r="D432" s="8">
        <f t="shared" si="236"/>
        <v>140599.95999999996</v>
      </c>
      <c r="E432" s="8">
        <f t="shared" si="237"/>
        <v>0</v>
      </c>
      <c r="F432" s="8">
        <f t="shared" si="238"/>
        <v>671</v>
      </c>
      <c r="G432" s="8">
        <f t="shared" si="239"/>
        <v>842.33</v>
      </c>
      <c r="H432" s="8">
        <f t="shared" si="240"/>
        <v>2</v>
      </c>
      <c r="I432" s="8"/>
      <c r="K432" s="11">
        <f t="shared" si="311"/>
        <v>45350</v>
      </c>
      <c r="L432" s="8">
        <f t="shared" si="241"/>
        <v>729</v>
      </c>
      <c r="M432" s="8">
        <f t="shared" si="242"/>
        <v>96853.12999999999</v>
      </c>
      <c r="N432" s="8">
        <f t="shared" si="243"/>
        <v>491.74</v>
      </c>
      <c r="O432" s="8">
        <f t="shared" si="244"/>
        <v>0</v>
      </c>
      <c r="P432" s="8">
        <f t="shared" si="245"/>
        <v>337.84000000000003</v>
      </c>
      <c r="Q432" s="8">
        <f t="shared" si="246"/>
        <v>4</v>
      </c>
      <c r="R432" s="8"/>
      <c r="T432" s="11">
        <f t="shared" si="312"/>
        <v>45350</v>
      </c>
      <c r="U432" s="8">
        <f t="shared" si="247"/>
        <v>522</v>
      </c>
      <c r="V432" s="8">
        <f t="shared" si="248"/>
        <v>50411.57</v>
      </c>
      <c r="W432" s="8">
        <f t="shared" si="249"/>
        <v>0</v>
      </c>
      <c r="X432" s="8">
        <f t="shared" si="250"/>
        <v>0</v>
      </c>
      <c r="Y432" s="8">
        <f t="shared" si="251"/>
        <v>1374</v>
      </c>
      <c r="Z432" s="8">
        <f t="shared" si="252"/>
        <v>0</v>
      </c>
      <c r="AA432" s="8"/>
      <c r="AC432" s="11">
        <f t="shared" si="313"/>
        <v>45350</v>
      </c>
      <c r="AD432" s="8">
        <f t="shared" si="253"/>
        <v>1404</v>
      </c>
      <c r="AE432" s="8">
        <f t="shared" si="254"/>
        <v>158727.16000000003</v>
      </c>
      <c r="AF432" s="8">
        <f t="shared" si="255"/>
        <v>870.46999999999991</v>
      </c>
      <c r="AG432" s="8">
        <f t="shared" si="256"/>
        <v>0</v>
      </c>
      <c r="AH432" s="8">
        <f t="shared" si="257"/>
        <v>1403.5500000000002</v>
      </c>
      <c r="AI432" s="8">
        <f t="shared" si="258"/>
        <v>2</v>
      </c>
      <c r="AJ432" s="8"/>
      <c r="AL432" s="11">
        <f t="shared" si="314"/>
        <v>45350</v>
      </c>
      <c r="AM432" s="8">
        <f t="shared" si="259"/>
        <v>1084</v>
      </c>
      <c r="AN432" s="8">
        <f t="shared" si="260"/>
        <v>137446.91</v>
      </c>
      <c r="AO432" s="8">
        <f t="shared" si="261"/>
        <v>285.96000000000009</v>
      </c>
      <c r="AP432" s="8">
        <f t="shared" si="262"/>
        <v>0</v>
      </c>
      <c r="AQ432" s="8">
        <f t="shared" si="263"/>
        <v>2579.3199999999997</v>
      </c>
      <c r="AR432" s="8">
        <f t="shared" si="264"/>
        <v>6</v>
      </c>
      <c r="AS432" s="8"/>
      <c r="AU432" s="11">
        <f t="shared" si="315"/>
        <v>45350</v>
      </c>
      <c r="AV432" s="8">
        <f t="shared" si="265"/>
        <v>1135</v>
      </c>
      <c r="AW432" s="8">
        <f t="shared" si="266"/>
        <v>102293.71999999999</v>
      </c>
      <c r="AX432" s="8">
        <f t="shared" si="267"/>
        <v>0</v>
      </c>
      <c r="AY432" s="8">
        <f t="shared" si="268"/>
        <v>534.62</v>
      </c>
      <c r="AZ432" s="8">
        <f t="shared" si="269"/>
        <v>391.84999999999997</v>
      </c>
      <c r="BA432" s="8">
        <f t="shared" si="270"/>
        <v>1</v>
      </c>
      <c r="BB432" s="8"/>
      <c r="BD432" s="11">
        <f t="shared" si="316"/>
        <v>45350</v>
      </c>
      <c r="BE432" s="8">
        <f t="shared" si="271"/>
        <v>1252</v>
      </c>
      <c r="BF432" s="8">
        <f t="shared" si="272"/>
        <v>164388.71999999997</v>
      </c>
      <c r="BG432" s="8">
        <f t="shared" si="273"/>
        <v>623.91000000000008</v>
      </c>
      <c r="BH432" s="8">
        <f t="shared" si="274"/>
        <v>0</v>
      </c>
      <c r="BI432" s="8">
        <f t="shared" si="275"/>
        <v>619.31999999999994</v>
      </c>
      <c r="BJ432" s="8">
        <f t="shared" si="276"/>
        <v>0</v>
      </c>
      <c r="BK432" s="8"/>
      <c r="BM432" s="11">
        <f t="shared" si="317"/>
        <v>45350</v>
      </c>
      <c r="BN432" s="8">
        <f t="shared" si="277"/>
        <v>1606</v>
      </c>
      <c r="BO432" s="8">
        <f t="shared" si="278"/>
        <v>220566.06</v>
      </c>
      <c r="BP432" s="8">
        <f t="shared" si="279"/>
        <v>1005.57</v>
      </c>
      <c r="BQ432" s="8">
        <f t="shared" si="280"/>
        <v>0</v>
      </c>
      <c r="BR432" s="8">
        <f t="shared" si="281"/>
        <v>3326.71</v>
      </c>
      <c r="BS432" s="8">
        <f t="shared" si="282"/>
        <v>7</v>
      </c>
      <c r="BT432" s="8"/>
      <c r="BV432" s="11">
        <f t="shared" si="318"/>
        <v>45350</v>
      </c>
      <c r="BW432" s="8">
        <f t="shared" si="283"/>
        <v>657</v>
      </c>
      <c r="BX432" s="8">
        <f t="shared" si="284"/>
        <v>53099.359999999993</v>
      </c>
      <c r="BY432" s="8">
        <f t="shared" si="285"/>
        <v>981.5</v>
      </c>
      <c r="BZ432" s="8">
        <f t="shared" si="286"/>
        <v>0</v>
      </c>
      <c r="CA432" s="8">
        <f t="shared" si="287"/>
        <v>275</v>
      </c>
      <c r="CB432" s="8">
        <f t="shared" si="288"/>
        <v>4</v>
      </c>
      <c r="CC432" s="8"/>
      <c r="CE432" s="11">
        <f t="shared" si="319"/>
        <v>45350</v>
      </c>
      <c r="CF432" s="8">
        <f t="shared" si="289"/>
        <v>824</v>
      </c>
      <c r="CG432" s="8">
        <f t="shared" si="290"/>
        <v>95372.63</v>
      </c>
      <c r="CH432" s="8">
        <f t="shared" si="291"/>
        <v>1560.7</v>
      </c>
      <c r="CI432" s="8">
        <f t="shared" si="292"/>
        <v>0</v>
      </c>
      <c r="CJ432" s="8">
        <f t="shared" si="293"/>
        <v>0</v>
      </c>
      <c r="CK432" s="8">
        <f t="shared" si="294"/>
        <v>16</v>
      </c>
      <c r="CL432" s="8"/>
      <c r="CN432" s="11">
        <f t="shared" si="320"/>
        <v>45350</v>
      </c>
      <c r="CO432" s="8">
        <f t="shared" si="295"/>
        <v>1897</v>
      </c>
      <c r="CP432" s="8">
        <f t="shared" si="296"/>
        <v>177159.05000000002</v>
      </c>
      <c r="CQ432" s="8">
        <f t="shared" si="297"/>
        <v>1174.6100000000001</v>
      </c>
      <c r="CR432" s="8">
        <f t="shared" si="298"/>
        <v>11818.48</v>
      </c>
      <c r="CS432" s="8">
        <f t="shared" si="299"/>
        <v>1065.5</v>
      </c>
      <c r="CT432" s="8">
        <f t="shared" si="300"/>
        <v>81</v>
      </c>
      <c r="CU432" s="8"/>
      <c r="CW432" s="11">
        <f t="shared" si="321"/>
        <v>45350</v>
      </c>
      <c r="CX432" s="8">
        <f t="shared" si="301"/>
        <v>374</v>
      </c>
      <c r="CY432" s="8">
        <f t="shared" si="302"/>
        <v>27252.620000000003</v>
      </c>
      <c r="CZ432" s="8">
        <f t="shared" si="303"/>
        <v>-4.5</v>
      </c>
      <c r="DA432" s="8">
        <f t="shared" si="304"/>
        <v>78.5</v>
      </c>
      <c r="DB432" s="8">
        <f t="shared" si="305"/>
        <v>2085.15</v>
      </c>
      <c r="DC432" s="8">
        <f t="shared" si="306"/>
        <v>13</v>
      </c>
      <c r="DD432" s="8"/>
      <c r="DF432" s="11">
        <f t="shared" si="211"/>
        <v>45350</v>
      </c>
      <c r="DG432" s="8">
        <f t="shared" si="322"/>
        <v>0</v>
      </c>
      <c r="DH432" s="8">
        <f t="shared" si="322"/>
        <v>0</v>
      </c>
      <c r="DI432" s="8">
        <f t="shared" si="322"/>
        <v>0</v>
      </c>
      <c r="DJ432" s="8">
        <f t="shared" si="322"/>
        <v>0</v>
      </c>
      <c r="DK432" s="8">
        <f t="shared" si="322"/>
        <v>0</v>
      </c>
      <c r="DL432" s="8">
        <f t="shared" si="322"/>
        <v>0</v>
      </c>
      <c r="DM432" s="8"/>
      <c r="DO432" s="11">
        <f t="shared" si="213"/>
        <v>45350</v>
      </c>
      <c r="DP432" s="8">
        <f t="shared" si="323"/>
        <v>0</v>
      </c>
      <c r="DQ432" s="8">
        <f t="shared" si="323"/>
        <v>0</v>
      </c>
      <c r="DR432" s="8">
        <f t="shared" si="323"/>
        <v>0</v>
      </c>
      <c r="DS432" s="8">
        <f t="shared" si="323"/>
        <v>0</v>
      </c>
      <c r="DT432" s="8">
        <f t="shared" si="323"/>
        <v>0</v>
      </c>
      <c r="DU432" s="8">
        <f t="shared" si="323"/>
        <v>0</v>
      </c>
      <c r="DV432" s="8"/>
      <c r="DX432" s="11">
        <f t="shared" si="215"/>
        <v>45350</v>
      </c>
      <c r="DY432" s="8">
        <f t="shared" si="324"/>
        <v>0</v>
      </c>
      <c r="DZ432" s="8">
        <f t="shared" si="324"/>
        <v>0</v>
      </c>
      <c r="EA432" s="8">
        <f t="shared" si="324"/>
        <v>0</v>
      </c>
      <c r="EB432" s="8">
        <f t="shared" si="324"/>
        <v>0</v>
      </c>
      <c r="EC432" s="8">
        <f t="shared" si="324"/>
        <v>0</v>
      </c>
      <c r="ED432" s="8">
        <f t="shared" si="324"/>
        <v>0</v>
      </c>
      <c r="EE432" s="8"/>
    </row>
    <row r="433" spans="2:135" ht="15" thickBot="1" x14ac:dyDescent="0.35">
      <c r="B433" s="19">
        <f t="shared" ref="B433:B496" si="325">B63</f>
        <v>45351</v>
      </c>
      <c r="C433" s="20">
        <f t="shared" si="235"/>
        <v>1046</v>
      </c>
      <c r="D433" s="20">
        <f t="shared" si="236"/>
        <v>147604.85999999996</v>
      </c>
      <c r="E433" s="20">
        <f t="shared" si="237"/>
        <v>0</v>
      </c>
      <c r="F433" s="20">
        <f t="shared" si="238"/>
        <v>720</v>
      </c>
      <c r="G433" s="20">
        <f t="shared" si="239"/>
        <v>1092.33</v>
      </c>
      <c r="H433" s="20">
        <f t="shared" si="240"/>
        <v>2</v>
      </c>
      <c r="I433" s="8"/>
      <c r="K433" s="19">
        <f t="shared" si="311"/>
        <v>45351</v>
      </c>
      <c r="L433" s="20">
        <f t="shared" si="241"/>
        <v>796</v>
      </c>
      <c r="M433" s="20">
        <f t="shared" si="242"/>
        <v>106523.26999999999</v>
      </c>
      <c r="N433" s="20">
        <f t="shared" si="243"/>
        <v>514.16</v>
      </c>
      <c r="O433" s="20">
        <f t="shared" si="244"/>
        <v>0</v>
      </c>
      <c r="P433" s="20">
        <f t="shared" si="245"/>
        <v>337.84000000000003</v>
      </c>
      <c r="Q433" s="20">
        <f t="shared" si="246"/>
        <v>4</v>
      </c>
      <c r="R433" s="8"/>
      <c r="T433" s="19">
        <f t="shared" si="312"/>
        <v>45351</v>
      </c>
      <c r="U433" s="20">
        <f t="shared" si="247"/>
        <v>555</v>
      </c>
      <c r="V433" s="20">
        <f t="shared" si="248"/>
        <v>53278.74</v>
      </c>
      <c r="W433" s="20">
        <f t="shared" si="249"/>
        <v>0</v>
      </c>
      <c r="X433" s="20">
        <f t="shared" si="250"/>
        <v>0</v>
      </c>
      <c r="Y433" s="20">
        <f t="shared" si="251"/>
        <v>1424</v>
      </c>
      <c r="Z433" s="20">
        <f t="shared" si="252"/>
        <v>0</v>
      </c>
      <c r="AA433" s="8"/>
      <c r="AC433" s="19">
        <f t="shared" si="313"/>
        <v>45351</v>
      </c>
      <c r="AD433" s="20">
        <f t="shared" si="253"/>
        <v>1454</v>
      </c>
      <c r="AE433" s="20">
        <f t="shared" si="254"/>
        <v>164459.53000000003</v>
      </c>
      <c r="AF433" s="20">
        <f t="shared" si="255"/>
        <v>931.56</v>
      </c>
      <c r="AG433" s="20">
        <f t="shared" si="256"/>
        <v>0</v>
      </c>
      <c r="AH433" s="20">
        <f t="shared" si="257"/>
        <v>1403.5500000000002</v>
      </c>
      <c r="AI433" s="20">
        <f t="shared" si="258"/>
        <v>2</v>
      </c>
      <c r="AJ433" s="8"/>
      <c r="AL433" s="19">
        <f t="shared" si="314"/>
        <v>45351</v>
      </c>
      <c r="AM433" s="20">
        <f t="shared" si="259"/>
        <v>1130</v>
      </c>
      <c r="AN433" s="20">
        <f t="shared" si="260"/>
        <v>142929.22</v>
      </c>
      <c r="AO433" s="20">
        <f t="shared" si="261"/>
        <v>300.7700000000001</v>
      </c>
      <c r="AP433" s="20">
        <f t="shared" si="262"/>
        <v>0</v>
      </c>
      <c r="AQ433" s="20">
        <f t="shared" si="263"/>
        <v>2487.4899999999998</v>
      </c>
      <c r="AR433" s="20">
        <f t="shared" si="264"/>
        <v>6</v>
      </c>
      <c r="AS433" s="8"/>
      <c r="AU433" s="19">
        <f t="shared" si="315"/>
        <v>45351</v>
      </c>
      <c r="AV433" s="20">
        <f t="shared" si="265"/>
        <v>1184</v>
      </c>
      <c r="AW433" s="20">
        <f t="shared" si="266"/>
        <v>106652.25999999998</v>
      </c>
      <c r="AX433" s="20">
        <f t="shared" si="267"/>
        <v>0</v>
      </c>
      <c r="AY433" s="20">
        <f t="shared" si="268"/>
        <v>570.62</v>
      </c>
      <c r="AZ433" s="20">
        <f t="shared" si="269"/>
        <v>466.84999999999997</v>
      </c>
      <c r="BA433" s="20">
        <f t="shared" si="270"/>
        <v>1</v>
      </c>
      <c r="BB433" s="8"/>
      <c r="BD433" s="19">
        <f t="shared" si="316"/>
        <v>45351</v>
      </c>
      <c r="BE433" s="20">
        <f t="shared" si="271"/>
        <v>1295</v>
      </c>
      <c r="BF433" s="20">
        <f t="shared" si="272"/>
        <v>169588.86</v>
      </c>
      <c r="BG433" s="20">
        <f t="shared" si="273"/>
        <v>629.45000000000005</v>
      </c>
      <c r="BH433" s="20">
        <f t="shared" si="274"/>
        <v>0</v>
      </c>
      <c r="BI433" s="20">
        <f t="shared" si="275"/>
        <v>659.31999999999994</v>
      </c>
      <c r="BJ433" s="20">
        <f t="shared" si="276"/>
        <v>0</v>
      </c>
      <c r="BK433" s="8"/>
      <c r="BM433" s="19">
        <f t="shared" si="317"/>
        <v>45351</v>
      </c>
      <c r="BN433" s="20">
        <f t="shared" si="277"/>
        <v>1650</v>
      </c>
      <c r="BO433" s="20">
        <f t="shared" si="278"/>
        <v>226326.47</v>
      </c>
      <c r="BP433" s="20">
        <f t="shared" si="279"/>
        <v>1027.9000000000001</v>
      </c>
      <c r="BQ433" s="20">
        <f t="shared" si="280"/>
        <v>0</v>
      </c>
      <c r="BR433" s="20">
        <f t="shared" si="281"/>
        <v>3454.28</v>
      </c>
      <c r="BS433" s="20">
        <f t="shared" si="282"/>
        <v>7</v>
      </c>
      <c r="BT433" s="8"/>
      <c r="BV433" s="19">
        <f t="shared" si="318"/>
        <v>45351</v>
      </c>
      <c r="BW433" s="20">
        <f t="shared" si="283"/>
        <v>674</v>
      </c>
      <c r="BX433" s="20">
        <f t="shared" si="284"/>
        <v>54264.59</v>
      </c>
      <c r="BY433" s="20">
        <f t="shared" si="285"/>
        <v>1004.5</v>
      </c>
      <c r="BZ433" s="20">
        <f t="shared" si="286"/>
        <v>0</v>
      </c>
      <c r="CA433" s="20">
        <f t="shared" si="287"/>
        <v>345</v>
      </c>
      <c r="CB433" s="20">
        <f t="shared" si="288"/>
        <v>4</v>
      </c>
      <c r="CC433" s="8"/>
      <c r="CE433" s="19">
        <f t="shared" si="319"/>
        <v>45351</v>
      </c>
      <c r="CF433" s="20">
        <f t="shared" si="289"/>
        <v>858</v>
      </c>
      <c r="CG433" s="20">
        <f t="shared" si="290"/>
        <v>99655.8</v>
      </c>
      <c r="CH433" s="20">
        <f t="shared" si="291"/>
        <v>1584.7</v>
      </c>
      <c r="CI433" s="20">
        <f t="shared" si="292"/>
        <v>0</v>
      </c>
      <c r="CJ433" s="20">
        <f t="shared" si="293"/>
        <v>0</v>
      </c>
      <c r="CK433" s="20">
        <f t="shared" si="294"/>
        <v>16</v>
      </c>
      <c r="CL433" s="8"/>
      <c r="CN433" s="19">
        <f t="shared" si="320"/>
        <v>45351</v>
      </c>
      <c r="CO433" s="20">
        <f t="shared" si="295"/>
        <v>1970</v>
      </c>
      <c r="CP433" s="20">
        <f t="shared" si="296"/>
        <v>184841.35</v>
      </c>
      <c r="CQ433" s="20">
        <f t="shared" si="297"/>
        <v>1200.1100000000001</v>
      </c>
      <c r="CR433" s="20">
        <f t="shared" si="298"/>
        <v>12308.939999999999</v>
      </c>
      <c r="CS433" s="20">
        <f t="shared" si="299"/>
        <v>1130.5</v>
      </c>
      <c r="CT433" s="20">
        <f t="shared" si="300"/>
        <v>86</v>
      </c>
      <c r="CU433" s="8"/>
      <c r="CW433" s="19">
        <f t="shared" si="321"/>
        <v>45351</v>
      </c>
      <c r="CX433" s="20">
        <f t="shared" si="301"/>
        <v>399</v>
      </c>
      <c r="CY433" s="20">
        <f t="shared" si="302"/>
        <v>29180.590000000004</v>
      </c>
      <c r="CZ433" s="20">
        <f t="shared" si="303"/>
        <v>-4.5</v>
      </c>
      <c r="DA433" s="20">
        <f t="shared" si="304"/>
        <v>81</v>
      </c>
      <c r="DB433" s="20">
        <f t="shared" si="305"/>
        <v>2355.15</v>
      </c>
      <c r="DC433" s="20">
        <f t="shared" si="306"/>
        <v>14</v>
      </c>
      <c r="DD433" s="8"/>
      <c r="DF433" s="19">
        <f t="shared" si="211"/>
        <v>45351</v>
      </c>
      <c r="DG433" s="20">
        <f t="shared" si="322"/>
        <v>0</v>
      </c>
      <c r="DH433" s="20">
        <f t="shared" si="322"/>
        <v>0</v>
      </c>
      <c r="DI433" s="20">
        <f t="shared" si="322"/>
        <v>0</v>
      </c>
      <c r="DJ433" s="20">
        <f t="shared" si="322"/>
        <v>0</v>
      </c>
      <c r="DK433" s="20">
        <f t="shared" si="322"/>
        <v>0</v>
      </c>
      <c r="DL433" s="20">
        <f t="shared" si="322"/>
        <v>0</v>
      </c>
      <c r="DM433" s="8"/>
      <c r="DO433" s="19">
        <f t="shared" si="213"/>
        <v>45351</v>
      </c>
      <c r="DP433" s="20">
        <f t="shared" si="323"/>
        <v>0</v>
      </c>
      <c r="DQ433" s="20">
        <f t="shared" si="323"/>
        <v>0</v>
      </c>
      <c r="DR433" s="20">
        <f t="shared" si="323"/>
        <v>0</v>
      </c>
      <c r="DS433" s="20">
        <f t="shared" si="323"/>
        <v>0</v>
      </c>
      <c r="DT433" s="20">
        <f t="shared" si="323"/>
        <v>0</v>
      </c>
      <c r="DU433" s="20">
        <f t="shared" si="323"/>
        <v>0</v>
      </c>
      <c r="DV433" s="8"/>
      <c r="DX433" s="19">
        <f t="shared" si="215"/>
        <v>45351</v>
      </c>
      <c r="DY433" s="20">
        <f t="shared" si="324"/>
        <v>0</v>
      </c>
      <c r="DZ433" s="20">
        <f t="shared" si="324"/>
        <v>0</v>
      </c>
      <c r="EA433" s="20">
        <f t="shared" si="324"/>
        <v>0</v>
      </c>
      <c r="EB433" s="20">
        <f t="shared" si="324"/>
        <v>0</v>
      </c>
      <c r="EC433" s="20">
        <f t="shared" si="324"/>
        <v>0</v>
      </c>
      <c r="ED433" s="20">
        <f t="shared" si="324"/>
        <v>0</v>
      </c>
      <c r="EE433" s="8"/>
    </row>
    <row r="434" spans="2:135" x14ac:dyDescent="0.3">
      <c r="B434" s="11">
        <f t="shared" si="325"/>
        <v>45352</v>
      </c>
      <c r="C434" s="8">
        <f>C64</f>
        <v>45</v>
      </c>
      <c r="D434" s="8">
        <f t="shared" ref="D434:H434" si="326">D64</f>
        <v>6396.49</v>
      </c>
      <c r="E434" s="8">
        <f t="shared" si="326"/>
        <v>0</v>
      </c>
      <c r="F434" s="8">
        <f t="shared" si="326"/>
        <v>80</v>
      </c>
      <c r="G434" s="8">
        <f t="shared" si="326"/>
        <v>4</v>
      </c>
      <c r="H434" s="8">
        <f t="shared" si="326"/>
        <v>0</v>
      </c>
      <c r="I434" s="8"/>
      <c r="K434" s="11">
        <f>K64</f>
        <v>45352</v>
      </c>
      <c r="L434" s="8">
        <f>L64</f>
        <v>65</v>
      </c>
      <c r="M434" s="8">
        <f t="shared" ref="M434:Q434" si="327">M64</f>
        <v>9333.07</v>
      </c>
      <c r="N434" s="8">
        <f t="shared" si="327"/>
        <v>8.02</v>
      </c>
      <c r="O434" s="8">
        <f t="shared" si="327"/>
        <v>0</v>
      </c>
      <c r="P434" s="8">
        <f t="shared" si="327"/>
        <v>221.23</v>
      </c>
      <c r="Q434" s="8">
        <f t="shared" si="327"/>
        <v>0</v>
      </c>
      <c r="R434" s="8"/>
      <c r="T434" s="11">
        <f>T64</f>
        <v>45352</v>
      </c>
      <c r="U434" s="8">
        <f>U64</f>
        <v>31</v>
      </c>
      <c r="V434" s="8">
        <f t="shared" ref="V434:Z434" si="328">V64</f>
        <v>3080.32</v>
      </c>
      <c r="W434" s="8">
        <f t="shared" si="328"/>
        <v>0</v>
      </c>
      <c r="X434" s="8">
        <f t="shared" si="328"/>
        <v>0</v>
      </c>
      <c r="Y434" s="8">
        <f t="shared" si="328"/>
        <v>57.5</v>
      </c>
      <c r="Z434" s="8">
        <f t="shared" si="328"/>
        <v>0</v>
      </c>
      <c r="AA434" s="8"/>
      <c r="AC434" s="11">
        <f>AC64</f>
        <v>45352</v>
      </c>
      <c r="AD434" s="8">
        <f>AD64</f>
        <v>66</v>
      </c>
      <c r="AE434" s="8">
        <f t="shared" ref="AE434:AI434" si="329">AE64</f>
        <v>5863.86</v>
      </c>
      <c r="AF434" s="8">
        <f t="shared" si="329"/>
        <v>63.86</v>
      </c>
      <c r="AG434" s="8">
        <f t="shared" si="329"/>
        <v>0</v>
      </c>
      <c r="AH434" s="8">
        <f t="shared" si="329"/>
        <v>420</v>
      </c>
      <c r="AI434" s="8">
        <f t="shared" si="329"/>
        <v>0</v>
      </c>
      <c r="AJ434" s="8"/>
      <c r="AL434" s="11">
        <f>AL64</f>
        <v>45352</v>
      </c>
      <c r="AM434" s="8">
        <f>AM64</f>
        <v>40</v>
      </c>
      <c r="AN434" s="8">
        <f t="shared" ref="AN434:AR434" si="330">AN64</f>
        <v>4959.01</v>
      </c>
      <c r="AO434" s="8">
        <f t="shared" si="330"/>
        <v>2.78</v>
      </c>
      <c r="AP434" s="8">
        <f t="shared" si="330"/>
        <v>0</v>
      </c>
      <c r="AQ434" s="8">
        <f t="shared" si="330"/>
        <v>0</v>
      </c>
      <c r="AR434" s="8">
        <f t="shared" si="330"/>
        <v>0</v>
      </c>
      <c r="AS434" s="8"/>
      <c r="AU434" s="11">
        <f>AU64</f>
        <v>45352</v>
      </c>
      <c r="AV434" s="8">
        <f>AV64</f>
        <v>40</v>
      </c>
      <c r="AW434" s="8">
        <f t="shared" ref="AW434:BA434" si="331">AW64</f>
        <v>3737.07</v>
      </c>
      <c r="AX434" s="8">
        <f t="shared" si="331"/>
        <v>0</v>
      </c>
      <c r="AY434" s="8">
        <f>AY64</f>
        <v>18.399999999999999</v>
      </c>
      <c r="AZ434" s="8">
        <f t="shared" si="331"/>
        <v>-208.94</v>
      </c>
      <c r="BA434" s="8">
        <f t="shared" si="331"/>
        <v>0</v>
      </c>
      <c r="BB434" s="8"/>
      <c r="BD434" s="11">
        <f>BD64</f>
        <v>45352</v>
      </c>
      <c r="BE434" s="8">
        <f>BE64</f>
        <v>27</v>
      </c>
      <c r="BF434" s="8">
        <f t="shared" ref="BF434:BJ434" si="332">BF64</f>
        <v>3185.7</v>
      </c>
      <c r="BG434" s="8">
        <f t="shared" si="332"/>
        <v>68.36</v>
      </c>
      <c r="BH434" s="8">
        <f t="shared" si="332"/>
        <v>0</v>
      </c>
      <c r="BI434" s="8">
        <f t="shared" si="332"/>
        <v>0</v>
      </c>
      <c r="BJ434" s="8">
        <f t="shared" si="332"/>
        <v>0</v>
      </c>
      <c r="BK434" s="8"/>
      <c r="BM434" s="11">
        <f>BM64</f>
        <v>45352</v>
      </c>
      <c r="BN434" s="8">
        <f>BN64</f>
        <v>51</v>
      </c>
      <c r="BO434" s="8">
        <f t="shared" ref="BO434:BS434" si="333">BO64</f>
        <v>6729.8</v>
      </c>
      <c r="BP434" s="8">
        <f t="shared" si="333"/>
        <v>0</v>
      </c>
      <c r="BQ434" s="8">
        <f t="shared" si="333"/>
        <v>0</v>
      </c>
      <c r="BR434" s="8">
        <f t="shared" si="333"/>
        <v>50</v>
      </c>
      <c r="BS434" s="8">
        <f t="shared" si="333"/>
        <v>0</v>
      </c>
      <c r="BT434" s="8"/>
      <c r="BV434" s="11">
        <f>BV64</f>
        <v>45352</v>
      </c>
      <c r="BW434" s="8">
        <f>BW64</f>
        <v>24</v>
      </c>
      <c r="BX434" s="8">
        <f t="shared" ref="BX434:CB434" si="334">BX64</f>
        <v>1923.73</v>
      </c>
      <c r="BY434" s="8">
        <f t="shared" si="334"/>
        <v>30.5</v>
      </c>
      <c r="BZ434" s="8">
        <f t="shared" si="334"/>
        <v>0</v>
      </c>
      <c r="CA434" s="8">
        <f t="shared" si="334"/>
        <v>0</v>
      </c>
      <c r="CB434" s="8">
        <f t="shared" si="334"/>
        <v>0</v>
      </c>
      <c r="CC434" s="8"/>
      <c r="CE434" s="11">
        <f>CE64</f>
        <v>45352</v>
      </c>
      <c r="CF434" s="8">
        <f>CF64</f>
        <v>53</v>
      </c>
      <c r="CG434" s="8">
        <f t="shared" ref="CG434:CK434" si="335">CG64</f>
        <v>6273.47</v>
      </c>
      <c r="CH434" s="8">
        <f t="shared" si="335"/>
        <v>123.5</v>
      </c>
      <c r="CI434" s="8">
        <f t="shared" si="335"/>
        <v>0</v>
      </c>
      <c r="CJ434" s="8">
        <f t="shared" si="335"/>
        <v>0</v>
      </c>
      <c r="CK434" s="8">
        <f t="shared" si="335"/>
        <v>2</v>
      </c>
      <c r="CL434" s="8"/>
      <c r="CN434" s="11">
        <f>CN64</f>
        <v>45352</v>
      </c>
      <c r="CO434" s="8">
        <f>CO64</f>
        <v>72</v>
      </c>
      <c r="CP434" s="8">
        <f t="shared" ref="CP434:CT434" si="336">CP64</f>
        <v>7146.5</v>
      </c>
      <c r="CQ434" s="8">
        <f t="shared" si="336"/>
        <v>57.5</v>
      </c>
      <c r="CR434" s="8">
        <f t="shared" si="336"/>
        <v>281.98</v>
      </c>
      <c r="CS434" s="8">
        <f t="shared" si="336"/>
        <v>175</v>
      </c>
      <c r="CT434" s="8">
        <f t="shared" si="336"/>
        <v>4</v>
      </c>
      <c r="CU434" s="8"/>
      <c r="CW434" s="11">
        <f>CW64</f>
        <v>45352</v>
      </c>
      <c r="CX434" s="8">
        <f>CX64</f>
        <v>29</v>
      </c>
      <c r="CY434" s="8">
        <f>CY64</f>
        <v>2216.0500000000002</v>
      </c>
      <c r="CZ434" s="8">
        <f t="shared" ref="CZ434:DC434" si="337">CZ64</f>
        <v>0</v>
      </c>
      <c r="DA434" s="8">
        <f t="shared" si="337"/>
        <v>0</v>
      </c>
      <c r="DB434" s="8">
        <f t="shared" si="337"/>
        <v>600</v>
      </c>
      <c r="DC434" s="8">
        <f t="shared" si="337"/>
        <v>1</v>
      </c>
      <c r="DD434" s="8"/>
      <c r="DF434" s="11">
        <f>DF64</f>
        <v>45352</v>
      </c>
      <c r="DG434" s="8">
        <f>DG64</f>
        <v>0</v>
      </c>
      <c r="DH434" s="8">
        <f>DH64</f>
        <v>0</v>
      </c>
      <c r="DI434" s="8">
        <f t="shared" ref="DI434:DL434" si="338">DI64</f>
        <v>0</v>
      </c>
      <c r="DJ434" s="8">
        <f t="shared" si="338"/>
        <v>0</v>
      </c>
      <c r="DK434" s="8">
        <f t="shared" si="338"/>
        <v>0</v>
      </c>
      <c r="DL434" s="8">
        <f t="shared" si="338"/>
        <v>0</v>
      </c>
      <c r="DM434" s="8"/>
      <c r="DO434" s="11">
        <f>DO64</f>
        <v>45352</v>
      </c>
      <c r="DP434" s="8">
        <f>DP64</f>
        <v>0</v>
      </c>
      <c r="DQ434" s="8">
        <f>DQ64</f>
        <v>0</v>
      </c>
      <c r="DR434" s="8">
        <f t="shared" ref="DR434:DU434" si="339">DR64</f>
        <v>0</v>
      </c>
      <c r="DS434" s="8">
        <f t="shared" si="339"/>
        <v>0</v>
      </c>
      <c r="DT434" s="8">
        <f t="shared" si="339"/>
        <v>0</v>
      </c>
      <c r="DU434" s="8">
        <f t="shared" si="339"/>
        <v>0</v>
      </c>
      <c r="DV434" s="8"/>
      <c r="DX434" s="11">
        <f>DX64</f>
        <v>45352</v>
      </c>
      <c r="DY434" s="8">
        <f>DY64</f>
        <v>0</v>
      </c>
      <c r="DZ434" s="8">
        <f>DZ64</f>
        <v>0</v>
      </c>
      <c r="EA434" s="8">
        <f t="shared" ref="EA434:ED434" si="340">EA64</f>
        <v>0</v>
      </c>
      <c r="EB434" s="8">
        <f t="shared" si="340"/>
        <v>0</v>
      </c>
      <c r="EC434" s="8">
        <f t="shared" si="340"/>
        <v>0</v>
      </c>
      <c r="ED434" s="8">
        <f t="shared" si="340"/>
        <v>0</v>
      </c>
      <c r="EE434" s="8"/>
    </row>
    <row r="435" spans="2:135" x14ac:dyDescent="0.3">
      <c r="B435" s="11">
        <f t="shared" si="325"/>
        <v>45353</v>
      </c>
      <c r="C435" s="8">
        <f t="shared" ref="C435:C464" si="341">C65+C434</f>
        <v>103</v>
      </c>
      <c r="D435" s="8">
        <f t="shared" ref="D435:D464" si="342">D65+D434</f>
        <v>14342.67</v>
      </c>
      <c r="E435" s="8">
        <f t="shared" ref="E435:E464" si="343">E65+E434</f>
        <v>0</v>
      </c>
      <c r="F435" s="8">
        <f t="shared" ref="F435:F464" si="344">F65+F434</f>
        <v>120</v>
      </c>
      <c r="G435" s="8">
        <f t="shared" ref="G435:G464" si="345">G65+G434</f>
        <v>10</v>
      </c>
      <c r="H435" s="8">
        <f t="shared" ref="H435:H464" si="346">H65+H434</f>
        <v>1</v>
      </c>
      <c r="I435" s="8"/>
      <c r="K435" s="11">
        <f t="shared" ref="K435:K498" si="347">K65</f>
        <v>45353</v>
      </c>
      <c r="L435" s="8">
        <f t="shared" ref="L435:L464" si="348">L65+L434</f>
        <v>103</v>
      </c>
      <c r="M435" s="8">
        <f t="shared" ref="M435:M464" si="349">M65+M434</f>
        <v>14555.96</v>
      </c>
      <c r="N435" s="8">
        <f t="shared" ref="N435:N464" si="350">N65+N434</f>
        <v>15.329999999999998</v>
      </c>
      <c r="O435" s="8">
        <f t="shared" ref="O435:O464" si="351">O65+O434</f>
        <v>0</v>
      </c>
      <c r="P435" s="8">
        <f t="shared" ref="P435:P464" si="352">P65+P434</f>
        <v>221.23</v>
      </c>
      <c r="Q435" s="8">
        <f t="shared" ref="Q435:Q464" si="353">Q65+Q434</f>
        <v>0</v>
      </c>
      <c r="R435" s="8"/>
      <c r="T435" s="11">
        <f t="shared" ref="T435:T498" si="354">T65</f>
        <v>45353</v>
      </c>
      <c r="U435" s="8">
        <f t="shared" ref="U435:U464" si="355">U65+U434</f>
        <v>62</v>
      </c>
      <c r="V435" s="8">
        <f t="shared" ref="V435:V464" si="356">V65+V434</f>
        <v>6191.6100000000006</v>
      </c>
      <c r="W435" s="8">
        <f t="shared" ref="W435:W464" si="357">W65+W434</f>
        <v>0</v>
      </c>
      <c r="X435" s="8">
        <f t="shared" ref="X435:X464" si="358">X65+X434</f>
        <v>0</v>
      </c>
      <c r="Y435" s="8">
        <f t="shared" ref="Y435:Y464" si="359">Y65+Y434</f>
        <v>91</v>
      </c>
      <c r="Z435" s="8">
        <f t="shared" ref="Z435:Z464" si="360">Z65+Z434</f>
        <v>0</v>
      </c>
      <c r="AA435" s="8"/>
      <c r="AC435" s="11">
        <f t="shared" ref="AC435:AC498" si="361">AC65</f>
        <v>45353</v>
      </c>
      <c r="AD435" s="8">
        <f t="shared" ref="AD435:AD464" si="362">AD65+AD434</f>
        <v>115</v>
      </c>
      <c r="AE435" s="8">
        <f t="shared" ref="AE435:AE464" si="363">AE65+AE434</f>
        <v>10916.4</v>
      </c>
      <c r="AF435" s="8">
        <f t="shared" ref="AF435:AF464" si="364">AF65+AF434</f>
        <v>144.36000000000001</v>
      </c>
      <c r="AG435" s="8">
        <f t="shared" ref="AG435:AG464" si="365">AG65+AG434</f>
        <v>0</v>
      </c>
      <c r="AH435" s="8">
        <f t="shared" ref="AH435:AH464" si="366">AH65+AH434</f>
        <v>549</v>
      </c>
      <c r="AI435" s="8">
        <f t="shared" ref="AI435:AI464" si="367">AI65+AI434</f>
        <v>0</v>
      </c>
      <c r="AJ435" s="8"/>
      <c r="AL435" s="11">
        <f t="shared" ref="AL435:AL498" si="368">AL65</f>
        <v>45353</v>
      </c>
      <c r="AM435" s="8">
        <f t="shared" ref="AM435:AM464" si="369">AM65+AM434</f>
        <v>95</v>
      </c>
      <c r="AN435" s="8">
        <f t="shared" ref="AN435:AN464" si="370">AN65+AN434</f>
        <v>9485.2099999999991</v>
      </c>
      <c r="AO435" s="8">
        <f t="shared" ref="AO435:AO464" si="371">AO65+AO434</f>
        <v>5.56</v>
      </c>
      <c r="AP435" s="8">
        <f t="shared" ref="AP435:AP464" si="372">AP65+AP434</f>
        <v>0</v>
      </c>
      <c r="AQ435" s="8">
        <f t="shared" ref="AQ435:AQ464" si="373">AQ65+AQ434</f>
        <v>112.95</v>
      </c>
      <c r="AR435" s="8">
        <f t="shared" ref="AR435:AR464" si="374">AR65+AR434</f>
        <v>0</v>
      </c>
      <c r="AS435" s="8"/>
      <c r="AU435" s="11">
        <f t="shared" ref="AU435:AU498" si="375">AU65</f>
        <v>45353</v>
      </c>
      <c r="AV435" s="8">
        <f t="shared" ref="AV435:AV464" si="376">AV65+AV434</f>
        <v>84</v>
      </c>
      <c r="AW435" s="8">
        <f t="shared" ref="AW435:AW464" si="377">AW65+AW434</f>
        <v>7120.88</v>
      </c>
      <c r="AX435" s="8">
        <f t="shared" ref="AX435:AX464" si="378">AX65+AX434</f>
        <v>0</v>
      </c>
      <c r="AY435" s="8">
        <f>AY65+AY434</f>
        <v>41.4</v>
      </c>
      <c r="AZ435" s="8">
        <f t="shared" ref="AZ435:AZ464" si="379">AZ65+AZ434</f>
        <v>-233.94</v>
      </c>
      <c r="BA435" s="8">
        <f t="shared" ref="BA435:BA464" si="380">BA65+BA434</f>
        <v>0</v>
      </c>
      <c r="BB435" s="8"/>
      <c r="BD435" s="11">
        <f t="shared" ref="BD435:BD498" si="381">BD65</f>
        <v>45353</v>
      </c>
      <c r="BE435" s="8">
        <f t="shared" ref="BE435:BE464" si="382">BE65+BE434</f>
        <v>62</v>
      </c>
      <c r="BF435" s="8">
        <f t="shared" ref="BF435:BF464" si="383">BF65+BF434</f>
        <v>7615.24</v>
      </c>
      <c r="BG435" s="8">
        <f t="shared" ref="BG435:BG464" si="384">BG65+BG434</f>
        <v>91.460000000000008</v>
      </c>
      <c r="BH435" s="8">
        <f t="shared" ref="BH435:BH464" si="385">BH65+BH434</f>
        <v>0</v>
      </c>
      <c r="BI435" s="8">
        <f t="shared" ref="BI435:BI464" si="386">BI65+BI434</f>
        <v>0</v>
      </c>
      <c r="BJ435" s="8">
        <f t="shared" ref="BJ435:BJ464" si="387">BJ65+BJ434</f>
        <v>0</v>
      </c>
      <c r="BK435" s="8"/>
      <c r="BM435" s="11">
        <f t="shared" ref="BM435:BM498" si="388">BM65</f>
        <v>45353</v>
      </c>
      <c r="BN435" s="8">
        <f t="shared" ref="BN435:BN464" si="389">BN65+BN434</f>
        <v>89</v>
      </c>
      <c r="BO435" s="8">
        <f t="shared" ref="BO435:BO464" si="390">BO65+BO434</f>
        <v>11547.86</v>
      </c>
      <c r="BP435" s="8">
        <f t="shared" ref="BP435:BP464" si="391">BP65+BP434</f>
        <v>62.33</v>
      </c>
      <c r="BQ435" s="8">
        <f t="shared" ref="BQ435:BQ464" si="392">BQ65+BQ434</f>
        <v>0</v>
      </c>
      <c r="BR435" s="8">
        <f t="shared" ref="BR435:BR464" si="393">BR65+BR434</f>
        <v>591.69000000000005</v>
      </c>
      <c r="BS435" s="8">
        <f t="shared" ref="BS435:BS464" si="394">BS65+BS434</f>
        <v>0</v>
      </c>
      <c r="BT435" s="8"/>
      <c r="BV435" s="11">
        <f t="shared" ref="BV435:BV498" si="395">BV65</f>
        <v>45353</v>
      </c>
      <c r="BW435" s="8">
        <f t="shared" ref="BW435:BW464" si="396">BW65+BW434</f>
        <v>54</v>
      </c>
      <c r="BX435" s="8">
        <f t="shared" ref="BX435:BX464" si="397">BX65+BX434</f>
        <v>4427.57</v>
      </c>
      <c r="BY435" s="8">
        <f t="shared" ref="BY435:BY464" si="398">BY65+BY434</f>
        <v>77.5</v>
      </c>
      <c r="BZ435" s="8">
        <f t="shared" ref="BZ435:BZ464" si="399">BZ65+BZ434</f>
        <v>0</v>
      </c>
      <c r="CA435" s="8">
        <f t="shared" ref="CA435:CA464" si="400">CA65+CA434</f>
        <v>70</v>
      </c>
      <c r="CB435" s="8">
        <f t="shared" ref="CB435:CB464" si="401">CB65+CB434</f>
        <v>0</v>
      </c>
      <c r="CC435" s="8"/>
      <c r="CE435" s="11">
        <f t="shared" ref="CE435:CE498" si="402">CE65</f>
        <v>45353</v>
      </c>
      <c r="CF435" s="8">
        <f t="shared" ref="CF435:CF464" si="403">CF65+CF434</f>
        <v>97</v>
      </c>
      <c r="CG435" s="8">
        <f t="shared" ref="CG435:CG464" si="404">CG65+CG434</f>
        <v>11384.86</v>
      </c>
      <c r="CH435" s="8">
        <f t="shared" ref="CH435:CH464" si="405">CH65+CH434</f>
        <v>288.5</v>
      </c>
      <c r="CI435" s="8">
        <f t="shared" ref="CI435:CI464" si="406">CI65+CI434</f>
        <v>0</v>
      </c>
      <c r="CJ435" s="8">
        <f t="shared" ref="CJ435:CJ464" si="407">CJ65+CJ434</f>
        <v>0</v>
      </c>
      <c r="CK435" s="8">
        <f t="shared" ref="CK435:CK464" si="408">CK65+CK434</f>
        <v>2</v>
      </c>
      <c r="CL435" s="8"/>
      <c r="CN435" s="11">
        <f t="shared" ref="CN435:CN498" si="409">CN65</f>
        <v>45353</v>
      </c>
      <c r="CO435" s="8">
        <f t="shared" ref="CO435:CO464" si="410">CO65+CO434</f>
        <v>140</v>
      </c>
      <c r="CP435" s="8">
        <f t="shared" ref="CP435:CP464" si="411">CP65+CP434</f>
        <v>13759.84</v>
      </c>
      <c r="CQ435" s="8">
        <f t="shared" ref="CQ435:CQ464" si="412">CQ65+CQ434</f>
        <v>145.5</v>
      </c>
      <c r="CR435" s="8">
        <f t="shared" ref="CR435:CR464" si="413">CR65+CR434</f>
        <v>397.46000000000004</v>
      </c>
      <c r="CS435" s="8">
        <f t="shared" ref="CS435:CS464" si="414">CS65+CS434</f>
        <v>175</v>
      </c>
      <c r="CT435" s="8">
        <f t="shared" ref="CT435:CT464" si="415">CT65+CT434</f>
        <v>6</v>
      </c>
      <c r="CU435" s="8"/>
      <c r="CW435" s="11">
        <f t="shared" ref="CW435:CW498" si="416">CW65</f>
        <v>45353</v>
      </c>
      <c r="CX435" s="8">
        <f t="shared" ref="CX435:CX464" si="417">CX65+CX434</f>
        <v>55</v>
      </c>
      <c r="CY435" s="8">
        <f t="shared" ref="CY435:CY464" si="418">CY65+CY434</f>
        <v>4204.9500000000007</v>
      </c>
      <c r="CZ435" s="8">
        <f t="shared" ref="CZ435:CZ464" si="419">CZ65+CZ434</f>
        <v>0</v>
      </c>
      <c r="DA435" s="8">
        <f t="shared" ref="DA435:DA464" si="420">DA65+DA434</f>
        <v>0</v>
      </c>
      <c r="DB435" s="8">
        <f t="shared" ref="DB435:DB464" si="421">DB65+DB434</f>
        <v>1120</v>
      </c>
      <c r="DC435" s="8">
        <f t="shared" ref="DC435:DC464" si="422">DC65+DC434</f>
        <v>2</v>
      </c>
      <c r="DD435" s="8"/>
      <c r="DF435" s="11">
        <f t="shared" ref="DF435:DF498" si="423">DF65</f>
        <v>45353</v>
      </c>
      <c r="DG435" s="8">
        <f t="shared" ref="DG435:DG464" si="424">DG65+DG434</f>
        <v>0</v>
      </c>
      <c r="DH435" s="8">
        <f t="shared" ref="DH435:DH464" si="425">DH65+DH434</f>
        <v>0</v>
      </c>
      <c r="DI435" s="8">
        <f t="shared" ref="DI435:DI464" si="426">DI65+DI434</f>
        <v>0</v>
      </c>
      <c r="DJ435" s="8">
        <f t="shared" ref="DJ435:DJ464" si="427">DJ65+DJ434</f>
        <v>0</v>
      </c>
      <c r="DK435" s="8">
        <f t="shared" ref="DK435:DK464" si="428">DK65+DK434</f>
        <v>0</v>
      </c>
      <c r="DL435" s="8">
        <f t="shared" ref="DL435:DL464" si="429">DL65+DL434</f>
        <v>0</v>
      </c>
      <c r="DM435" s="8"/>
      <c r="DO435" s="11">
        <f t="shared" ref="DO435:DO498" si="430">DO65</f>
        <v>45353</v>
      </c>
      <c r="DP435" s="8">
        <f t="shared" ref="DP435:DP464" si="431">DP65+DP434</f>
        <v>0</v>
      </c>
      <c r="DQ435" s="8">
        <f t="shared" ref="DQ435:DQ464" si="432">DQ65+DQ434</f>
        <v>0</v>
      </c>
      <c r="DR435" s="8">
        <f t="shared" ref="DR435:DR464" si="433">DR65+DR434</f>
        <v>0</v>
      </c>
      <c r="DS435" s="8">
        <f t="shared" ref="DS435:DS464" si="434">DS65+DS434</f>
        <v>0</v>
      </c>
      <c r="DT435" s="8">
        <f t="shared" ref="DT435:DT464" si="435">DT65+DT434</f>
        <v>0</v>
      </c>
      <c r="DU435" s="8">
        <f t="shared" ref="DU435:DU464" si="436">DU65+DU434</f>
        <v>0</v>
      </c>
      <c r="DV435" s="8"/>
      <c r="DX435" s="11">
        <f t="shared" ref="DX435:DX498" si="437">DX65</f>
        <v>45353</v>
      </c>
      <c r="DY435" s="8">
        <f t="shared" ref="DY435:DY464" si="438">DY65+DY434</f>
        <v>0</v>
      </c>
      <c r="DZ435" s="8">
        <f t="shared" ref="DZ435:DZ464" si="439">DZ65+DZ434</f>
        <v>0</v>
      </c>
      <c r="EA435" s="8">
        <f t="shared" ref="EA435:EA464" si="440">EA65+EA434</f>
        <v>0</v>
      </c>
      <c r="EB435" s="8">
        <f t="shared" ref="EB435:EB464" si="441">EB65+EB434</f>
        <v>0</v>
      </c>
      <c r="EC435" s="8">
        <f t="shared" ref="EC435:EC464" si="442">EC65+EC434</f>
        <v>0</v>
      </c>
      <c r="ED435" s="8">
        <f t="shared" ref="ED435:ED464" si="443">ED65+ED434</f>
        <v>0</v>
      </c>
      <c r="EE435" s="8"/>
    </row>
    <row r="436" spans="2:135" x14ac:dyDescent="0.3">
      <c r="B436" s="11">
        <f t="shared" si="325"/>
        <v>45354</v>
      </c>
      <c r="C436" s="8">
        <f t="shared" si="341"/>
        <v>129</v>
      </c>
      <c r="D436" s="8">
        <f t="shared" si="342"/>
        <v>17889.07</v>
      </c>
      <c r="E436" s="8">
        <f t="shared" si="343"/>
        <v>0</v>
      </c>
      <c r="F436" s="8">
        <f t="shared" si="344"/>
        <v>158</v>
      </c>
      <c r="G436" s="8">
        <f t="shared" si="345"/>
        <v>10</v>
      </c>
      <c r="H436" s="8">
        <f t="shared" si="346"/>
        <v>2</v>
      </c>
      <c r="I436" s="8"/>
      <c r="K436" s="11">
        <f t="shared" si="347"/>
        <v>45354</v>
      </c>
      <c r="L436" s="8">
        <f t="shared" si="348"/>
        <v>147</v>
      </c>
      <c r="M436" s="8">
        <f t="shared" si="349"/>
        <v>20199.71</v>
      </c>
      <c r="N436" s="8">
        <f t="shared" si="350"/>
        <v>37.729999999999997</v>
      </c>
      <c r="O436" s="8">
        <f t="shared" si="351"/>
        <v>0</v>
      </c>
      <c r="P436" s="8">
        <f t="shared" si="352"/>
        <v>236.07999999999998</v>
      </c>
      <c r="Q436" s="8">
        <f t="shared" si="353"/>
        <v>0</v>
      </c>
      <c r="R436" s="8"/>
      <c r="T436" s="11">
        <f t="shared" si="354"/>
        <v>45354</v>
      </c>
      <c r="U436" s="8">
        <f t="shared" si="355"/>
        <v>70</v>
      </c>
      <c r="V436" s="8">
        <f t="shared" si="356"/>
        <v>7022.9600000000009</v>
      </c>
      <c r="W436" s="8">
        <f t="shared" si="357"/>
        <v>0</v>
      </c>
      <c r="X436" s="8">
        <f t="shared" si="358"/>
        <v>0</v>
      </c>
      <c r="Y436" s="8">
        <f t="shared" si="359"/>
        <v>105.25</v>
      </c>
      <c r="Z436" s="8">
        <f t="shared" si="360"/>
        <v>0</v>
      </c>
      <c r="AA436" s="8"/>
      <c r="AC436" s="11">
        <f t="shared" si="361"/>
        <v>45354</v>
      </c>
      <c r="AD436" s="8">
        <f t="shared" si="362"/>
        <v>157</v>
      </c>
      <c r="AE436" s="8">
        <f t="shared" si="363"/>
        <v>15311.119999999999</v>
      </c>
      <c r="AF436" s="8">
        <f t="shared" si="364"/>
        <v>152.69000000000003</v>
      </c>
      <c r="AG436" s="8">
        <f t="shared" si="365"/>
        <v>0</v>
      </c>
      <c r="AH436" s="8">
        <f t="shared" si="366"/>
        <v>549</v>
      </c>
      <c r="AI436" s="8">
        <f t="shared" si="367"/>
        <v>0</v>
      </c>
      <c r="AJ436" s="8"/>
      <c r="AL436" s="11">
        <f t="shared" si="368"/>
        <v>45354</v>
      </c>
      <c r="AM436" s="8">
        <f t="shared" si="369"/>
        <v>126</v>
      </c>
      <c r="AN436" s="8">
        <f t="shared" si="370"/>
        <v>13228.81</v>
      </c>
      <c r="AO436" s="8">
        <f t="shared" si="371"/>
        <v>12.04</v>
      </c>
      <c r="AP436" s="8">
        <f t="shared" si="372"/>
        <v>0</v>
      </c>
      <c r="AQ436" s="8">
        <f t="shared" si="373"/>
        <v>112.95</v>
      </c>
      <c r="AR436" s="8">
        <f t="shared" si="374"/>
        <v>0</v>
      </c>
      <c r="AS436" s="8"/>
      <c r="AU436" s="11">
        <f t="shared" si="375"/>
        <v>45354</v>
      </c>
      <c r="AV436" s="8">
        <f t="shared" si="376"/>
        <v>131</v>
      </c>
      <c r="AW436" s="8">
        <f t="shared" si="377"/>
        <v>10301.790000000001</v>
      </c>
      <c r="AX436" s="8">
        <f t="shared" si="378"/>
        <v>0</v>
      </c>
      <c r="AY436" s="8">
        <f t="shared" ref="AY436:AY464" si="444">AY66+AY435</f>
        <v>68.400000000000006</v>
      </c>
      <c r="AZ436" s="8">
        <f t="shared" si="379"/>
        <v>-233.94</v>
      </c>
      <c r="BA436" s="8">
        <f t="shared" si="380"/>
        <v>0</v>
      </c>
      <c r="BB436" s="8"/>
      <c r="BD436" s="11">
        <f t="shared" si="381"/>
        <v>45354</v>
      </c>
      <c r="BE436" s="8">
        <f t="shared" si="382"/>
        <v>94</v>
      </c>
      <c r="BF436" s="8">
        <f t="shared" si="383"/>
        <v>11043.08</v>
      </c>
      <c r="BG436" s="8">
        <f t="shared" si="384"/>
        <v>132.10000000000002</v>
      </c>
      <c r="BH436" s="8">
        <f t="shared" si="385"/>
        <v>0</v>
      </c>
      <c r="BI436" s="8">
        <f t="shared" si="386"/>
        <v>0</v>
      </c>
      <c r="BJ436" s="8">
        <f t="shared" si="387"/>
        <v>0</v>
      </c>
      <c r="BK436" s="8"/>
      <c r="BM436" s="11">
        <f t="shared" si="388"/>
        <v>45354</v>
      </c>
      <c r="BN436" s="8">
        <f t="shared" si="389"/>
        <v>129</v>
      </c>
      <c r="BO436" s="8">
        <f t="shared" si="390"/>
        <v>16355.76</v>
      </c>
      <c r="BP436" s="8">
        <f t="shared" si="391"/>
        <v>118.15</v>
      </c>
      <c r="BQ436" s="8">
        <f t="shared" si="392"/>
        <v>0</v>
      </c>
      <c r="BR436" s="8">
        <f t="shared" si="393"/>
        <v>591.69000000000005</v>
      </c>
      <c r="BS436" s="8">
        <f t="shared" si="394"/>
        <v>0</v>
      </c>
      <c r="BT436" s="8"/>
      <c r="BV436" s="11">
        <f t="shared" si="395"/>
        <v>45354</v>
      </c>
      <c r="BW436" s="8">
        <f t="shared" si="396"/>
        <v>75</v>
      </c>
      <c r="BX436" s="8">
        <f t="shared" si="397"/>
        <v>6150.25</v>
      </c>
      <c r="BY436" s="8">
        <f t="shared" si="398"/>
        <v>99.5</v>
      </c>
      <c r="BZ436" s="8">
        <f t="shared" si="399"/>
        <v>0</v>
      </c>
      <c r="CA436" s="8">
        <f t="shared" si="400"/>
        <v>70</v>
      </c>
      <c r="CB436" s="8">
        <f t="shared" si="401"/>
        <v>0</v>
      </c>
      <c r="CC436" s="8"/>
      <c r="CE436" s="11">
        <f t="shared" si="402"/>
        <v>45354</v>
      </c>
      <c r="CF436" s="8">
        <f t="shared" si="403"/>
        <v>115</v>
      </c>
      <c r="CG436" s="8">
        <f t="shared" si="404"/>
        <v>13419.79</v>
      </c>
      <c r="CH436" s="8">
        <f t="shared" si="405"/>
        <v>368.5</v>
      </c>
      <c r="CI436" s="8">
        <f t="shared" si="406"/>
        <v>0</v>
      </c>
      <c r="CJ436" s="8">
        <f t="shared" si="407"/>
        <v>0</v>
      </c>
      <c r="CK436" s="8">
        <f t="shared" si="408"/>
        <v>2</v>
      </c>
      <c r="CL436" s="8"/>
      <c r="CN436" s="11">
        <f t="shared" si="409"/>
        <v>45354</v>
      </c>
      <c r="CO436" s="8">
        <f t="shared" si="410"/>
        <v>195</v>
      </c>
      <c r="CP436" s="8">
        <f t="shared" si="411"/>
        <v>19029.13</v>
      </c>
      <c r="CQ436" s="8">
        <f t="shared" si="412"/>
        <v>252.5</v>
      </c>
      <c r="CR436" s="8">
        <f t="shared" si="413"/>
        <v>643.37</v>
      </c>
      <c r="CS436" s="8">
        <f t="shared" si="414"/>
        <v>275</v>
      </c>
      <c r="CT436" s="8">
        <f t="shared" si="415"/>
        <v>9</v>
      </c>
      <c r="CU436" s="8"/>
      <c r="CW436" s="11">
        <f t="shared" si="416"/>
        <v>45354</v>
      </c>
      <c r="CX436" s="8">
        <f t="shared" si="417"/>
        <v>63</v>
      </c>
      <c r="CY436" s="8">
        <f t="shared" si="418"/>
        <v>4720.3300000000008</v>
      </c>
      <c r="CZ436" s="8">
        <f t="shared" si="419"/>
        <v>0</v>
      </c>
      <c r="DA436" s="8">
        <f t="shared" si="420"/>
        <v>0</v>
      </c>
      <c r="DB436" s="8">
        <f t="shared" si="421"/>
        <v>1120</v>
      </c>
      <c r="DC436" s="8">
        <f t="shared" si="422"/>
        <v>3</v>
      </c>
      <c r="DD436" s="8"/>
      <c r="DF436" s="11">
        <f t="shared" si="423"/>
        <v>45354</v>
      </c>
      <c r="DG436" s="8">
        <f t="shared" si="424"/>
        <v>0</v>
      </c>
      <c r="DH436" s="8">
        <f t="shared" si="425"/>
        <v>0</v>
      </c>
      <c r="DI436" s="8">
        <f t="shared" si="426"/>
        <v>0</v>
      </c>
      <c r="DJ436" s="8">
        <f t="shared" si="427"/>
        <v>0</v>
      </c>
      <c r="DK436" s="8">
        <f t="shared" si="428"/>
        <v>0</v>
      </c>
      <c r="DL436" s="8">
        <f t="shared" si="429"/>
        <v>0</v>
      </c>
      <c r="DM436" s="8"/>
      <c r="DO436" s="11">
        <f t="shared" si="430"/>
        <v>45354</v>
      </c>
      <c r="DP436" s="8">
        <f t="shared" si="431"/>
        <v>0</v>
      </c>
      <c r="DQ436" s="8">
        <f t="shared" si="432"/>
        <v>0</v>
      </c>
      <c r="DR436" s="8">
        <f t="shared" si="433"/>
        <v>0</v>
      </c>
      <c r="DS436" s="8">
        <f t="shared" si="434"/>
        <v>0</v>
      </c>
      <c r="DT436" s="8">
        <f t="shared" si="435"/>
        <v>0</v>
      </c>
      <c r="DU436" s="8">
        <f t="shared" si="436"/>
        <v>0</v>
      </c>
      <c r="DV436" s="8"/>
      <c r="DX436" s="11">
        <f t="shared" si="437"/>
        <v>45354</v>
      </c>
      <c r="DY436" s="8">
        <f t="shared" si="438"/>
        <v>0</v>
      </c>
      <c r="DZ436" s="8">
        <f t="shared" si="439"/>
        <v>0</v>
      </c>
      <c r="EA436" s="8">
        <f t="shared" si="440"/>
        <v>0</v>
      </c>
      <c r="EB436" s="8">
        <f t="shared" si="441"/>
        <v>0</v>
      </c>
      <c r="EC436" s="8">
        <f t="shared" si="442"/>
        <v>0</v>
      </c>
      <c r="ED436" s="8">
        <f t="shared" si="443"/>
        <v>0</v>
      </c>
      <c r="EE436" s="8"/>
    </row>
    <row r="437" spans="2:135" x14ac:dyDescent="0.3">
      <c r="B437" s="11">
        <f t="shared" si="325"/>
        <v>45355</v>
      </c>
      <c r="C437" s="8">
        <f t="shared" si="341"/>
        <v>165</v>
      </c>
      <c r="D437" s="8">
        <f t="shared" si="342"/>
        <v>22616.9</v>
      </c>
      <c r="E437" s="8">
        <f t="shared" si="343"/>
        <v>0</v>
      </c>
      <c r="F437" s="8">
        <f t="shared" si="344"/>
        <v>167</v>
      </c>
      <c r="G437" s="8">
        <f t="shared" si="345"/>
        <v>110.56</v>
      </c>
      <c r="H437" s="8">
        <f t="shared" si="346"/>
        <v>2</v>
      </c>
      <c r="I437" s="8"/>
      <c r="K437" s="11">
        <f t="shared" si="347"/>
        <v>45355</v>
      </c>
      <c r="L437" s="8">
        <f t="shared" si="348"/>
        <v>215</v>
      </c>
      <c r="M437" s="8">
        <f t="shared" si="349"/>
        <v>29426.519999999997</v>
      </c>
      <c r="N437" s="8">
        <f t="shared" si="350"/>
        <v>46.449999999999996</v>
      </c>
      <c r="O437" s="8">
        <f t="shared" si="351"/>
        <v>0</v>
      </c>
      <c r="P437" s="8">
        <f t="shared" si="352"/>
        <v>236.07999999999998</v>
      </c>
      <c r="Q437" s="8">
        <f t="shared" si="353"/>
        <v>0</v>
      </c>
      <c r="R437" s="8"/>
      <c r="T437" s="11">
        <f t="shared" si="354"/>
        <v>45355</v>
      </c>
      <c r="U437" s="8">
        <f t="shared" si="355"/>
        <v>89</v>
      </c>
      <c r="V437" s="8">
        <f t="shared" si="356"/>
        <v>8733.0700000000015</v>
      </c>
      <c r="W437" s="8">
        <f t="shared" si="357"/>
        <v>0</v>
      </c>
      <c r="X437" s="8">
        <f t="shared" si="358"/>
        <v>0</v>
      </c>
      <c r="Y437" s="8">
        <f t="shared" si="359"/>
        <v>138.25</v>
      </c>
      <c r="Z437" s="8">
        <f t="shared" si="360"/>
        <v>0</v>
      </c>
      <c r="AA437" s="8"/>
      <c r="AC437" s="11">
        <f t="shared" si="361"/>
        <v>45355</v>
      </c>
      <c r="AD437" s="8">
        <f t="shared" si="362"/>
        <v>217</v>
      </c>
      <c r="AE437" s="8">
        <f t="shared" si="363"/>
        <v>22215.05</v>
      </c>
      <c r="AF437" s="8">
        <f t="shared" si="364"/>
        <v>211.93000000000004</v>
      </c>
      <c r="AG437" s="8">
        <f t="shared" si="365"/>
        <v>0</v>
      </c>
      <c r="AH437" s="8">
        <f t="shared" si="366"/>
        <v>653.95000000000005</v>
      </c>
      <c r="AI437" s="8">
        <f t="shared" si="367"/>
        <v>0</v>
      </c>
      <c r="AJ437" s="8"/>
      <c r="AL437" s="11">
        <f t="shared" si="368"/>
        <v>45355</v>
      </c>
      <c r="AM437" s="8">
        <f t="shared" si="369"/>
        <v>167</v>
      </c>
      <c r="AN437" s="8">
        <f t="shared" si="370"/>
        <v>18572.84</v>
      </c>
      <c r="AO437" s="8">
        <f t="shared" si="371"/>
        <v>25</v>
      </c>
      <c r="AP437" s="8">
        <f t="shared" si="372"/>
        <v>0</v>
      </c>
      <c r="AQ437" s="8">
        <f t="shared" si="373"/>
        <v>112.95</v>
      </c>
      <c r="AR437" s="8">
        <f t="shared" si="374"/>
        <v>0</v>
      </c>
      <c r="AS437" s="8"/>
      <c r="AU437" s="11">
        <f t="shared" si="375"/>
        <v>45355</v>
      </c>
      <c r="AV437" s="8">
        <f t="shared" si="376"/>
        <v>188</v>
      </c>
      <c r="AW437" s="8">
        <f t="shared" si="377"/>
        <v>15150.78</v>
      </c>
      <c r="AX437" s="8">
        <f t="shared" si="378"/>
        <v>0</v>
      </c>
      <c r="AY437" s="8">
        <f t="shared" si="444"/>
        <v>86.4</v>
      </c>
      <c r="AZ437" s="8">
        <f t="shared" si="379"/>
        <v>-233.94</v>
      </c>
      <c r="BA437" s="8">
        <f t="shared" si="380"/>
        <v>0</v>
      </c>
      <c r="BB437" s="8"/>
      <c r="BD437" s="11">
        <f t="shared" si="381"/>
        <v>45355</v>
      </c>
      <c r="BE437" s="8">
        <f t="shared" si="382"/>
        <v>136</v>
      </c>
      <c r="BF437" s="8">
        <f t="shared" si="383"/>
        <v>16554.28</v>
      </c>
      <c r="BG437" s="8">
        <f t="shared" si="384"/>
        <v>157.04000000000002</v>
      </c>
      <c r="BH437" s="8">
        <f t="shared" si="385"/>
        <v>0</v>
      </c>
      <c r="BI437" s="8">
        <f t="shared" si="386"/>
        <v>4.95</v>
      </c>
      <c r="BJ437" s="8">
        <f t="shared" si="387"/>
        <v>0</v>
      </c>
      <c r="BK437" s="8"/>
      <c r="BM437" s="11">
        <f t="shared" si="388"/>
        <v>45355</v>
      </c>
      <c r="BN437" s="8">
        <f t="shared" si="389"/>
        <v>187</v>
      </c>
      <c r="BO437" s="8">
        <f t="shared" si="390"/>
        <v>23577.18</v>
      </c>
      <c r="BP437" s="8">
        <f t="shared" si="391"/>
        <v>153.03</v>
      </c>
      <c r="BQ437" s="8">
        <f t="shared" si="392"/>
        <v>0</v>
      </c>
      <c r="BR437" s="8">
        <f t="shared" si="393"/>
        <v>871.06000000000006</v>
      </c>
      <c r="BS437" s="8">
        <f t="shared" si="394"/>
        <v>0</v>
      </c>
      <c r="BT437" s="8"/>
      <c r="BV437" s="11">
        <f t="shared" si="395"/>
        <v>45355</v>
      </c>
      <c r="BW437" s="8">
        <f t="shared" si="396"/>
        <v>95</v>
      </c>
      <c r="BX437" s="8">
        <f t="shared" si="397"/>
        <v>7861.93</v>
      </c>
      <c r="BY437" s="8">
        <f t="shared" si="398"/>
        <v>133.5</v>
      </c>
      <c r="BZ437" s="8">
        <f t="shared" si="399"/>
        <v>0</v>
      </c>
      <c r="CA437" s="8">
        <f t="shared" si="400"/>
        <v>70</v>
      </c>
      <c r="CB437" s="8">
        <f t="shared" si="401"/>
        <v>0</v>
      </c>
      <c r="CC437" s="8"/>
      <c r="CE437" s="11">
        <f t="shared" si="402"/>
        <v>45355</v>
      </c>
      <c r="CF437" s="8">
        <f t="shared" si="403"/>
        <v>135</v>
      </c>
      <c r="CG437" s="8">
        <f t="shared" si="404"/>
        <v>15654.28</v>
      </c>
      <c r="CH437" s="8">
        <f t="shared" si="405"/>
        <v>409</v>
      </c>
      <c r="CI437" s="8">
        <f t="shared" si="406"/>
        <v>0</v>
      </c>
      <c r="CJ437" s="8">
        <f t="shared" si="407"/>
        <v>0</v>
      </c>
      <c r="CK437" s="8">
        <f t="shared" si="408"/>
        <v>2</v>
      </c>
      <c r="CL437" s="8"/>
      <c r="CN437" s="11">
        <f t="shared" si="409"/>
        <v>45355</v>
      </c>
      <c r="CO437" s="8">
        <f t="shared" si="410"/>
        <v>277</v>
      </c>
      <c r="CP437" s="8">
        <f t="shared" si="411"/>
        <v>27486.36</v>
      </c>
      <c r="CQ437" s="8">
        <f t="shared" si="412"/>
        <v>275.5</v>
      </c>
      <c r="CR437" s="8">
        <f t="shared" si="413"/>
        <v>1248.58</v>
      </c>
      <c r="CS437" s="8">
        <f t="shared" si="414"/>
        <v>275</v>
      </c>
      <c r="CT437" s="8">
        <f t="shared" si="415"/>
        <v>10</v>
      </c>
      <c r="CU437" s="8"/>
      <c r="CW437" s="11">
        <f t="shared" si="416"/>
        <v>45355</v>
      </c>
      <c r="CX437" s="8">
        <f t="shared" si="417"/>
        <v>78</v>
      </c>
      <c r="CY437" s="8">
        <f t="shared" si="418"/>
        <v>5763.0600000000013</v>
      </c>
      <c r="CZ437" s="8">
        <f t="shared" si="419"/>
        <v>0</v>
      </c>
      <c r="DA437" s="8">
        <f t="shared" si="420"/>
        <v>85.5</v>
      </c>
      <c r="DB437" s="8">
        <f t="shared" si="421"/>
        <v>1165</v>
      </c>
      <c r="DC437" s="8">
        <f t="shared" si="422"/>
        <v>3</v>
      </c>
      <c r="DD437" s="8"/>
      <c r="DF437" s="11">
        <f t="shared" si="423"/>
        <v>45355</v>
      </c>
      <c r="DG437" s="8">
        <f t="shared" si="424"/>
        <v>0</v>
      </c>
      <c r="DH437" s="8">
        <f t="shared" si="425"/>
        <v>0</v>
      </c>
      <c r="DI437" s="8">
        <f t="shared" si="426"/>
        <v>0</v>
      </c>
      <c r="DJ437" s="8">
        <f t="shared" si="427"/>
        <v>0</v>
      </c>
      <c r="DK437" s="8">
        <f t="shared" si="428"/>
        <v>0</v>
      </c>
      <c r="DL437" s="8">
        <f t="shared" si="429"/>
        <v>0</v>
      </c>
      <c r="DM437" s="8"/>
      <c r="DO437" s="11">
        <f t="shared" si="430"/>
        <v>45355</v>
      </c>
      <c r="DP437" s="8">
        <f t="shared" si="431"/>
        <v>0</v>
      </c>
      <c r="DQ437" s="8">
        <f t="shared" si="432"/>
        <v>0</v>
      </c>
      <c r="DR437" s="8">
        <f t="shared" si="433"/>
        <v>0</v>
      </c>
      <c r="DS437" s="8">
        <f t="shared" si="434"/>
        <v>0</v>
      </c>
      <c r="DT437" s="8">
        <f t="shared" si="435"/>
        <v>0</v>
      </c>
      <c r="DU437" s="8">
        <f t="shared" si="436"/>
        <v>0</v>
      </c>
      <c r="DV437" s="8"/>
      <c r="DX437" s="11">
        <f t="shared" si="437"/>
        <v>45355</v>
      </c>
      <c r="DY437" s="8">
        <f t="shared" si="438"/>
        <v>0</v>
      </c>
      <c r="DZ437" s="8">
        <f t="shared" si="439"/>
        <v>0</v>
      </c>
      <c r="EA437" s="8">
        <f t="shared" si="440"/>
        <v>0</v>
      </c>
      <c r="EB437" s="8">
        <f t="shared" si="441"/>
        <v>0</v>
      </c>
      <c r="EC437" s="8">
        <f t="shared" si="442"/>
        <v>0</v>
      </c>
      <c r="ED437" s="8">
        <f t="shared" si="443"/>
        <v>0</v>
      </c>
      <c r="EE437" s="8"/>
    </row>
    <row r="438" spans="2:135" x14ac:dyDescent="0.3">
      <c r="B438" s="11">
        <f t="shared" si="325"/>
        <v>45356</v>
      </c>
      <c r="C438" s="8">
        <f t="shared" si="341"/>
        <v>203</v>
      </c>
      <c r="D438" s="8">
        <f t="shared" si="342"/>
        <v>28106.97</v>
      </c>
      <c r="E438" s="8">
        <f t="shared" si="343"/>
        <v>0</v>
      </c>
      <c r="F438" s="8">
        <f t="shared" si="344"/>
        <v>187</v>
      </c>
      <c r="G438" s="8">
        <f t="shared" si="345"/>
        <v>142.27000000000001</v>
      </c>
      <c r="H438" s="8">
        <f t="shared" si="346"/>
        <v>2</v>
      </c>
      <c r="I438" s="8"/>
      <c r="K438" s="11">
        <f t="shared" si="347"/>
        <v>45356</v>
      </c>
      <c r="L438" s="8">
        <f t="shared" si="348"/>
        <v>284</v>
      </c>
      <c r="M438" s="8">
        <f t="shared" si="349"/>
        <v>38748.569999999992</v>
      </c>
      <c r="N438" s="8">
        <f t="shared" si="350"/>
        <v>78.789999999999992</v>
      </c>
      <c r="O438" s="8">
        <f t="shared" si="351"/>
        <v>0</v>
      </c>
      <c r="P438" s="8">
        <f t="shared" si="352"/>
        <v>236.07999999999998</v>
      </c>
      <c r="Q438" s="8">
        <f t="shared" si="353"/>
        <v>0</v>
      </c>
      <c r="R438" s="8"/>
      <c r="T438" s="11">
        <f t="shared" si="354"/>
        <v>45356</v>
      </c>
      <c r="U438" s="8">
        <f t="shared" si="355"/>
        <v>115</v>
      </c>
      <c r="V438" s="8">
        <f t="shared" si="356"/>
        <v>10869.52</v>
      </c>
      <c r="W438" s="8">
        <f t="shared" si="357"/>
        <v>0</v>
      </c>
      <c r="X438" s="8">
        <f t="shared" si="358"/>
        <v>0</v>
      </c>
      <c r="Y438" s="8">
        <f t="shared" si="359"/>
        <v>174.75</v>
      </c>
      <c r="Z438" s="8">
        <f t="shared" si="360"/>
        <v>0</v>
      </c>
      <c r="AA438" s="8"/>
      <c r="AC438" s="11">
        <f t="shared" si="361"/>
        <v>45356</v>
      </c>
      <c r="AD438" s="8">
        <f t="shared" si="362"/>
        <v>289</v>
      </c>
      <c r="AE438" s="8">
        <f t="shared" si="363"/>
        <v>30485.46</v>
      </c>
      <c r="AF438" s="8">
        <f t="shared" si="364"/>
        <v>278.58000000000004</v>
      </c>
      <c r="AG438" s="8">
        <f t="shared" si="365"/>
        <v>0</v>
      </c>
      <c r="AH438" s="8">
        <f t="shared" si="366"/>
        <v>598.57000000000005</v>
      </c>
      <c r="AI438" s="8">
        <f t="shared" si="367"/>
        <v>0</v>
      </c>
      <c r="AJ438" s="8"/>
      <c r="AL438" s="11">
        <f t="shared" si="368"/>
        <v>45356</v>
      </c>
      <c r="AM438" s="8">
        <f t="shared" si="369"/>
        <v>208</v>
      </c>
      <c r="AN438" s="8">
        <f t="shared" si="370"/>
        <v>23917.31</v>
      </c>
      <c r="AO438" s="8">
        <f t="shared" si="371"/>
        <v>27.78</v>
      </c>
      <c r="AP438" s="8">
        <f t="shared" si="372"/>
        <v>0</v>
      </c>
      <c r="AQ438" s="8">
        <f t="shared" si="373"/>
        <v>112.95</v>
      </c>
      <c r="AR438" s="8">
        <f t="shared" si="374"/>
        <v>0</v>
      </c>
      <c r="AS438" s="8"/>
      <c r="AU438" s="11">
        <f t="shared" si="375"/>
        <v>45356</v>
      </c>
      <c r="AV438" s="8">
        <f t="shared" si="376"/>
        <v>256</v>
      </c>
      <c r="AW438" s="8">
        <f t="shared" si="377"/>
        <v>21278.240000000002</v>
      </c>
      <c r="AX438" s="8">
        <f t="shared" si="378"/>
        <v>0</v>
      </c>
      <c r="AY438" s="8">
        <f t="shared" si="444"/>
        <v>118.4</v>
      </c>
      <c r="AZ438" s="8">
        <f t="shared" si="379"/>
        <v>-233.94</v>
      </c>
      <c r="BA438" s="8">
        <f t="shared" si="380"/>
        <v>3</v>
      </c>
      <c r="BB438" s="8"/>
      <c r="BD438" s="11">
        <f t="shared" si="381"/>
        <v>45356</v>
      </c>
      <c r="BE438" s="8">
        <f t="shared" si="382"/>
        <v>181</v>
      </c>
      <c r="BF438" s="8">
        <f t="shared" si="383"/>
        <v>22374.69</v>
      </c>
      <c r="BG438" s="8">
        <f t="shared" si="384"/>
        <v>175.50000000000003</v>
      </c>
      <c r="BH438" s="8">
        <f t="shared" si="385"/>
        <v>0</v>
      </c>
      <c r="BI438" s="8">
        <f t="shared" si="386"/>
        <v>9.9</v>
      </c>
      <c r="BJ438" s="8">
        <f t="shared" si="387"/>
        <v>0</v>
      </c>
      <c r="BK438" s="8"/>
      <c r="BM438" s="11">
        <f t="shared" si="388"/>
        <v>45356</v>
      </c>
      <c r="BN438" s="8">
        <f t="shared" si="389"/>
        <v>248</v>
      </c>
      <c r="BO438" s="8">
        <f t="shared" si="390"/>
        <v>31934.940000000002</v>
      </c>
      <c r="BP438" s="8">
        <f t="shared" si="391"/>
        <v>228.37</v>
      </c>
      <c r="BQ438" s="8">
        <f t="shared" si="392"/>
        <v>0</v>
      </c>
      <c r="BR438" s="8">
        <f t="shared" si="393"/>
        <v>1203.5700000000002</v>
      </c>
      <c r="BS438" s="8">
        <f t="shared" si="394"/>
        <v>0</v>
      </c>
      <c r="BT438" s="8"/>
      <c r="BV438" s="11">
        <f t="shared" si="395"/>
        <v>45356</v>
      </c>
      <c r="BW438" s="8">
        <f t="shared" si="396"/>
        <v>116</v>
      </c>
      <c r="BX438" s="8">
        <f t="shared" si="397"/>
        <v>9655.33</v>
      </c>
      <c r="BY438" s="8">
        <f t="shared" si="398"/>
        <v>169.5</v>
      </c>
      <c r="BZ438" s="8">
        <f t="shared" si="399"/>
        <v>0</v>
      </c>
      <c r="CA438" s="8">
        <f t="shared" si="400"/>
        <v>70</v>
      </c>
      <c r="CB438" s="8">
        <f t="shared" si="401"/>
        <v>0</v>
      </c>
      <c r="CC438" s="8"/>
      <c r="CE438" s="11">
        <f t="shared" si="402"/>
        <v>45356</v>
      </c>
      <c r="CF438" s="8">
        <f t="shared" si="403"/>
        <v>159</v>
      </c>
      <c r="CG438" s="8">
        <f t="shared" si="404"/>
        <v>18468.59</v>
      </c>
      <c r="CH438" s="8">
        <f t="shared" si="405"/>
        <v>451</v>
      </c>
      <c r="CI438" s="8">
        <f t="shared" si="406"/>
        <v>0</v>
      </c>
      <c r="CJ438" s="8">
        <f t="shared" si="407"/>
        <v>0</v>
      </c>
      <c r="CK438" s="8">
        <f t="shared" si="408"/>
        <v>2</v>
      </c>
      <c r="CL438" s="8"/>
      <c r="CN438" s="11">
        <f t="shared" si="409"/>
        <v>45356</v>
      </c>
      <c r="CO438" s="8">
        <f t="shared" si="410"/>
        <v>360</v>
      </c>
      <c r="CP438" s="8">
        <f t="shared" si="411"/>
        <v>36401.230000000003</v>
      </c>
      <c r="CQ438" s="8">
        <f t="shared" si="412"/>
        <v>376</v>
      </c>
      <c r="CR438" s="8">
        <f t="shared" si="413"/>
        <v>1248.58</v>
      </c>
      <c r="CS438" s="8">
        <f t="shared" si="414"/>
        <v>375</v>
      </c>
      <c r="CT438" s="8">
        <f t="shared" si="415"/>
        <v>10</v>
      </c>
      <c r="CU438" s="8"/>
      <c r="CW438" s="11">
        <f t="shared" si="416"/>
        <v>45356</v>
      </c>
      <c r="CX438" s="8">
        <f t="shared" si="417"/>
        <v>95</v>
      </c>
      <c r="CY438" s="8">
        <f t="shared" si="418"/>
        <v>6936.880000000001</v>
      </c>
      <c r="CZ438" s="8">
        <f t="shared" si="419"/>
        <v>0</v>
      </c>
      <c r="DA438" s="8">
        <f t="shared" si="420"/>
        <v>95.5</v>
      </c>
      <c r="DB438" s="8">
        <f t="shared" si="421"/>
        <v>1165</v>
      </c>
      <c r="DC438" s="8">
        <f t="shared" si="422"/>
        <v>3</v>
      </c>
      <c r="DD438" s="8"/>
      <c r="DF438" s="11">
        <f t="shared" si="423"/>
        <v>45356</v>
      </c>
      <c r="DG438" s="8">
        <f t="shared" si="424"/>
        <v>0</v>
      </c>
      <c r="DH438" s="8">
        <f t="shared" si="425"/>
        <v>0</v>
      </c>
      <c r="DI438" s="8">
        <f t="shared" si="426"/>
        <v>0</v>
      </c>
      <c r="DJ438" s="8">
        <f t="shared" si="427"/>
        <v>0</v>
      </c>
      <c r="DK438" s="8">
        <f t="shared" si="428"/>
        <v>0</v>
      </c>
      <c r="DL438" s="8">
        <f t="shared" si="429"/>
        <v>0</v>
      </c>
      <c r="DM438" s="8"/>
      <c r="DO438" s="11">
        <f t="shared" si="430"/>
        <v>45356</v>
      </c>
      <c r="DP438" s="8">
        <f t="shared" si="431"/>
        <v>0</v>
      </c>
      <c r="DQ438" s="8">
        <f t="shared" si="432"/>
        <v>0</v>
      </c>
      <c r="DR438" s="8">
        <f t="shared" si="433"/>
        <v>0</v>
      </c>
      <c r="DS438" s="8">
        <f t="shared" si="434"/>
        <v>0</v>
      </c>
      <c r="DT438" s="8">
        <f t="shared" si="435"/>
        <v>0</v>
      </c>
      <c r="DU438" s="8">
        <f t="shared" si="436"/>
        <v>0</v>
      </c>
      <c r="DV438" s="8"/>
      <c r="DX438" s="11">
        <f t="shared" si="437"/>
        <v>45356</v>
      </c>
      <c r="DY438" s="8">
        <f t="shared" si="438"/>
        <v>0</v>
      </c>
      <c r="DZ438" s="8">
        <f t="shared" si="439"/>
        <v>0</v>
      </c>
      <c r="EA438" s="8">
        <f t="shared" si="440"/>
        <v>0</v>
      </c>
      <c r="EB438" s="8">
        <f t="shared" si="441"/>
        <v>0</v>
      </c>
      <c r="EC438" s="8">
        <f t="shared" si="442"/>
        <v>0</v>
      </c>
      <c r="ED438" s="8">
        <f t="shared" si="443"/>
        <v>0</v>
      </c>
      <c r="EE438" s="8"/>
    </row>
    <row r="439" spans="2:135" x14ac:dyDescent="0.3">
      <c r="B439" s="11">
        <f t="shared" si="325"/>
        <v>45357</v>
      </c>
      <c r="C439" s="8">
        <f t="shared" si="341"/>
        <v>245</v>
      </c>
      <c r="D439" s="8">
        <f t="shared" si="342"/>
        <v>33892.07</v>
      </c>
      <c r="E439" s="8">
        <f t="shared" si="343"/>
        <v>0</v>
      </c>
      <c r="F439" s="8">
        <f t="shared" si="344"/>
        <v>192</v>
      </c>
      <c r="G439" s="8">
        <f t="shared" si="345"/>
        <v>142.27000000000001</v>
      </c>
      <c r="H439" s="8">
        <f t="shared" si="346"/>
        <v>2</v>
      </c>
      <c r="I439" s="8"/>
      <c r="K439" s="11">
        <f t="shared" si="347"/>
        <v>45357</v>
      </c>
      <c r="L439" s="8">
        <f t="shared" si="348"/>
        <v>352</v>
      </c>
      <c r="M439" s="8">
        <f t="shared" si="349"/>
        <v>47871.929999999993</v>
      </c>
      <c r="N439" s="8">
        <f t="shared" si="350"/>
        <v>107.57</v>
      </c>
      <c r="O439" s="8">
        <f t="shared" si="351"/>
        <v>0</v>
      </c>
      <c r="P439" s="8">
        <f t="shared" si="352"/>
        <v>236.07999999999998</v>
      </c>
      <c r="Q439" s="8">
        <f t="shared" si="353"/>
        <v>0</v>
      </c>
      <c r="R439" s="8"/>
      <c r="T439" s="11">
        <f t="shared" si="354"/>
        <v>45357</v>
      </c>
      <c r="U439" s="8">
        <f t="shared" si="355"/>
        <v>139</v>
      </c>
      <c r="V439" s="8">
        <f t="shared" si="356"/>
        <v>13087.49</v>
      </c>
      <c r="W439" s="8">
        <f t="shared" si="357"/>
        <v>0</v>
      </c>
      <c r="X439" s="8">
        <f t="shared" si="358"/>
        <v>0</v>
      </c>
      <c r="Y439" s="8">
        <f t="shared" si="359"/>
        <v>336.75</v>
      </c>
      <c r="Z439" s="8">
        <f t="shared" si="360"/>
        <v>0</v>
      </c>
      <c r="AA439" s="8"/>
      <c r="AC439" s="11">
        <f t="shared" si="361"/>
        <v>45357</v>
      </c>
      <c r="AD439" s="8">
        <f t="shared" si="362"/>
        <v>346</v>
      </c>
      <c r="AE439" s="8">
        <f t="shared" si="363"/>
        <v>37301.86</v>
      </c>
      <c r="AF439" s="8">
        <f t="shared" si="364"/>
        <v>340.61</v>
      </c>
      <c r="AG439" s="8">
        <f t="shared" si="365"/>
        <v>0</v>
      </c>
      <c r="AH439" s="8">
        <f t="shared" si="366"/>
        <v>476.21000000000004</v>
      </c>
      <c r="AI439" s="8">
        <f t="shared" si="367"/>
        <v>0</v>
      </c>
      <c r="AJ439" s="8"/>
      <c r="AL439" s="11">
        <f t="shared" si="368"/>
        <v>45357</v>
      </c>
      <c r="AM439" s="8">
        <f t="shared" si="369"/>
        <v>240</v>
      </c>
      <c r="AN439" s="8">
        <f t="shared" si="370"/>
        <v>28089.45</v>
      </c>
      <c r="AO439" s="8">
        <f t="shared" si="371"/>
        <v>32.410000000000004</v>
      </c>
      <c r="AP439" s="8">
        <f t="shared" si="372"/>
        <v>0</v>
      </c>
      <c r="AQ439" s="8">
        <f t="shared" si="373"/>
        <v>112.95</v>
      </c>
      <c r="AR439" s="8">
        <f t="shared" si="374"/>
        <v>0</v>
      </c>
      <c r="AS439" s="8"/>
      <c r="AU439" s="11">
        <f t="shared" si="375"/>
        <v>45357</v>
      </c>
      <c r="AV439" s="8">
        <f t="shared" si="376"/>
        <v>316</v>
      </c>
      <c r="AW439" s="8">
        <f t="shared" si="377"/>
        <v>26443.690000000002</v>
      </c>
      <c r="AX439" s="8">
        <f t="shared" si="378"/>
        <v>0</v>
      </c>
      <c r="AY439" s="8">
        <f t="shared" si="444"/>
        <v>132.4</v>
      </c>
      <c r="AZ439" s="8">
        <f t="shared" si="379"/>
        <v>-183.94</v>
      </c>
      <c r="BA439" s="8">
        <f t="shared" si="380"/>
        <v>3</v>
      </c>
      <c r="BB439" s="8"/>
      <c r="BD439" s="11">
        <f t="shared" si="381"/>
        <v>45357</v>
      </c>
      <c r="BE439" s="8">
        <f t="shared" si="382"/>
        <v>229</v>
      </c>
      <c r="BF439" s="8">
        <f t="shared" si="383"/>
        <v>28157.43</v>
      </c>
      <c r="BG439" s="8">
        <f t="shared" si="384"/>
        <v>185.66000000000003</v>
      </c>
      <c r="BH439" s="8">
        <f t="shared" si="385"/>
        <v>0</v>
      </c>
      <c r="BI439" s="8">
        <f t="shared" si="386"/>
        <v>9.9</v>
      </c>
      <c r="BJ439" s="8">
        <f t="shared" si="387"/>
        <v>0</v>
      </c>
      <c r="BK439" s="8"/>
      <c r="BM439" s="11">
        <f t="shared" si="388"/>
        <v>45357</v>
      </c>
      <c r="BN439" s="8">
        <f t="shared" si="389"/>
        <v>289</v>
      </c>
      <c r="BO439" s="8">
        <f t="shared" si="390"/>
        <v>36693.75</v>
      </c>
      <c r="BP439" s="8">
        <f t="shared" si="391"/>
        <v>241.86</v>
      </c>
      <c r="BQ439" s="8">
        <f t="shared" si="392"/>
        <v>0</v>
      </c>
      <c r="BR439" s="8">
        <f t="shared" si="393"/>
        <v>1203.5700000000002</v>
      </c>
      <c r="BS439" s="8">
        <f t="shared" si="394"/>
        <v>0</v>
      </c>
      <c r="BT439" s="8"/>
      <c r="BV439" s="11">
        <f t="shared" si="395"/>
        <v>45357</v>
      </c>
      <c r="BW439" s="8">
        <f t="shared" si="396"/>
        <v>139</v>
      </c>
      <c r="BX439" s="8">
        <f t="shared" si="397"/>
        <v>11650.9</v>
      </c>
      <c r="BY439" s="8">
        <f t="shared" si="398"/>
        <v>224.5</v>
      </c>
      <c r="BZ439" s="8">
        <f t="shared" si="399"/>
        <v>0</v>
      </c>
      <c r="CA439" s="8">
        <f t="shared" si="400"/>
        <v>70</v>
      </c>
      <c r="CB439" s="8">
        <f t="shared" si="401"/>
        <v>0</v>
      </c>
      <c r="CC439" s="8"/>
      <c r="CE439" s="11">
        <f t="shared" si="402"/>
        <v>45357</v>
      </c>
      <c r="CF439" s="8">
        <f t="shared" si="403"/>
        <v>187</v>
      </c>
      <c r="CG439" s="8">
        <f t="shared" si="404"/>
        <v>21579.17</v>
      </c>
      <c r="CH439" s="8">
        <f t="shared" si="405"/>
        <v>475.5</v>
      </c>
      <c r="CI439" s="8">
        <f t="shared" si="406"/>
        <v>0</v>
      </c>
      <c r="CJ439" s="8">
        <f t="shared" si="407"/>
        <v>250</v>
      </c>
      <c r="CK439" s="8">
        <f t="shared" si="408"/>
        <v>2</v>
      </c>
      <c r="CL439" s="8"/>
      <c r="CN439" s="11">
        <f t="shared" si="409"/>
        <v>45357</v>
      </c>
      <c r="CO439" s="8">
        <f t="shared" si="410"/>
        <v>448</v>
      </c>
      <c r="CP439" s="8">
        <f t="shared" si="411"/>
        <v>46360.380000000005</v>
      </c>
      <c r="CQ439" s="8">
        <f t="shared" si="412"/>
        <v>452.5</v>
      </c>
      <c r="CR439" s="8">
        <f t="shared" si="413"/>
        <v>1745.19</v>
      </c>
      <c r="CS439" s="8">
        <f t="shared" si="414"/>
        <v>450</v>
      </c>
      <c r="CT439" s="8">
        <f t="shared" si="415"/>
        <v>12</v>
      </c>
      <c r="CU439" s="8"/>
      <c r="CW439" s="11">
        <f t="shared" si="416"/>
        <v>45357</v>
      </c>
      <c r="CX439" s="8">
        <f t="shared" si="417"/>
        <v>110</v>
      </c>
      <c r="CY439" s="8">
        <f t="shared" si="418"/>
        <v>8015.3400000000011</v>
      </c>
      <c r="CZ439" s="8">
        <f t="shared" si="419"/>
        <v>0</v>
      </c>
      <c r="DA439" s="8">
        <f t="shared" si="420"/>
        <v>95.5</v>
      </c>
      <c r="DB439" s="8">
        <f t="shared" si="421"/>
        <v>1165</v>
      </c>
      <c r="DC439" s="8">
        <f t="shared" si="422"/>
        <v>3</v>
      </c>
      <c r="DD439" s="8"/>
      <c r="DF439" s="11">
        <f t="shared" si="423"/>
        <v>45357</v>
      </c>
      <c r="DG439" s="8">
        <f t="shared" si="424"/>
        <v>0</v>
      </c>
      <c r="DH439" s="8">
        <f t="shared" si="425"/>
        <v>0</v>
      </c>
      <c r="DI439" s="8">
        <f t="shared" si="426"/>
        <v>0</v>
      </c>
      <c r="DJ439" s="8">
        <f t="shared" si="427"/>
        <v>0</v>
      </c>
      <c r="DK439" s="8">
        <f t="shared" si="428"/>
        <v>0</v>
      </c>
      <c r="DL439" s="8">
        <f t="shared" si="429"/>
        <v>0</v>
      </c>
      <c r="DM439" s="8"/>
      <c r="DO439" s="11">
        <f t="shared" si="430"/>
        <v>45357</v>
      </c>
      <c r="DP439" s="8">
        <f t="shared" si="431"/>
        <v>0</v>
      </c>
      <c r="DQ439" s="8">
        <f t="shared" si="432"/>
        <v>0</v>
      </c>
      <c r="DR439" s="8">
        <f t="shared" si="433"/>
        <v>0</v>
      </c>
      <c r="DS439" s="8">
        <f t="shared" si="434"/>
        <v>0</v>
      </c>
      <c r="DT439" s="8">
        <f t="shared" si="435"/>
        <v>0</v>
      </c>
      <c r="DU439" s="8">
        <f t="shared" si="436"/>
        <v>0</v>
      </c>
      <c r="DV439" s="8"/>
      <c r="DX439" s="11">
        <f t="shared" si="437"/>
        <v>45357</v>
      </c>
      <c r="DY439" s="8">
        <f t="shared" si="438"/>
        <v>0</v>
      </c>
      <c r="DZ439" s="8">
        <f t="shared" si="439"/>
        <v>0</v>
      </c>
      <c r="EA439" s="8">
        <f t="shared" si="440"/>
        <v>0</v>
      </c>
      <c r="EB439" s="8">
        <f t="shared" si="441"/>
        <v>0</v>
      </c>
      <c r="EC439" s="8">
        <f t="shared" si="442"/>
        <v>0</v>
      </c>
      <c r="ED439" s="8">
        <f t="shared" si="443"/>
        <v>0</v>
      </c>
      <c r="EE439" s="8"/>
    </row>
    <row r="440" spans="2:135" x14ac:dyDescent="0.3">
      <c r="B440" s="11">
        <f t="shared" si="325"/>
        <v>45358</v>
      </c>
      <c r="C440" s="8">
        <f t="shared" si="341"/>
        <v>278</v>
      </c>
      <c r="D440" s="8">
        <f t="shared" si="342"/>
        <v>37537.29</v>
      </c>
      <c r="E440" s="8">
        <f t="shared" si="343"/>
        <v>0</v>
      </c>
      <c r="F440" s="8">
        <f t="shared" si="344"/>
        <v>208</v>
      </c>
      <c r="G440" s="8">
        <f t="shared" si="345"/>
        <v>167.27</v>
      </c>
      <c r="H440" s="8">
        <f t="shared" si="346"/>
        <v>2</v>
      </c>
      <c r="I440" s="8"/>
      <c r="K440" s="11">
        <f t="shared" si="347"/>
        <v>45358</v>
      </c>
      <c r="L440" s="8">
        <f t="shared" si="348"/>
        <v>419</v>
      </c>
      <c r="M440" s="8">
        <f t="shared" si="349"/>
        <v>56368.539999999994</v>
      </c>
      <c r="N440" s="8">
        <f t="shared" si="350"/>
        <v>107.57</v>
      </c>
      <c r="O440" s="8">
        <f t="shared" si="351"/>
        <v>0</v>
      </c>
      <c r="P440" s="8">
        <f t="shared" si="352"/>
        <v>236.07999999999998</v>
      </c>
      <c r="Q440" s="8">
        <f t="shared" si="353"/>
        <v>1</v>
      </c>
      <c r="R440" s="8"/>
      <c r="T440" s="11">
        <f t="shared" si="354"/>
        <v>45358</v>
      </c>
      <c r="U440" s="8">
        <f t="shared" si="355"/>
        <v>157</v>
      </c>
      <c r="V440" s="8">
        <f t="shared" si="356"/>
        <v>14850.51</v>
      </c>
      <c r="W440" s="8">
        <f t="shared" si="357"/>
        <v>0</v>
      </c>
      <c r="X440" s="8">
        <f t="shared" si="358"/>
        <v>0</v>
      </c>
      <c r="Y440" s="8">
        <f t="shared" si="359"/>
        <v>439.25</v>
      </c>
      <c r="Z440" s="8">
        <f t="shared" si="360"/>
        <v>0</v>
      </c>
      <c r="AA440" s="8"/>
      <c r="AC440" s="11">
        <f t="shared" si="361"/>
        <v>45358</v>
      </c>
      <c r="AD440" s="8">
        <f t="shared" si="362"/>
        <v>399</v>
      </c>
      <c r="AE440" s="8">
        <f t="shared" si="363"/>
        <v>43443.58</v>
      </c>
      <c r="AF440" s="8">
        <f t="shared" si="364"/>
        <v>386.89</v>
      </c>
      <c r="AG440" s="8">
        <f t="shared" si="365"/>
        <v>0</v>
      </c>
      <c r="AH440" s="8">
        <f t="shared" si="366"/>
        <v>596.75</v>
      </c>
      <c r="AI440" s="8">
        <f t="shared" si="367"/>
        <v>2</v>
      </c>
      <c r="AJ440" s="8"/>
      <c r="AL440" s="11">
        <f t="shared" si="368"/>
        <v>45358</v>
      </c>
      <c r="AM440" s="8">
        <f t="shared" si="369"/>
        <v>274</v>
      </c>
      <c r="AN440" s="8">
        <f t="shared" si="370"/>
        <v>32552.38</v>
      </c>
      <c r="AO440" s="8">
        <f t="shared" si="371"/>
        <v>38.89</v>
      </c>
      <c r="AP440" s="8">
        <f t="shared" si="372"/>
        <v>0</v>
      </c>
      <c r="AQ440" s="8">
        <f t="shared" si="373"/>
        <v>239.60000000000002</v>
      </c>
      <c r="AR440" s="8">
        <f t="shared" si="374"/>
        <v>0</v>
      </c>
      <c r="AS440" s="8"/>
      <c r="AU440" s="11">
        <f t="shared" si="375"/>
        <v>45358</v>
      </c>
      <c r="AV440" s="8">
        <f t="shared" si="376"/>
        <v>382</v>
      </c>
      <c r="AW440" s="8">
        <f t="shared" si="377"/>
        <v>31979.200000000004</v>
      </c>
      <c r="AX440" s="8">
        <f t="shared" si="378"/>
        <v>0</v>
      </c>
      <c r="AY440" s="8">
        <f t="shared" si="444"/>
        <v>242.05</v>
      </c>
      <c r="AZ440" s="8">
        <f t="shared" si="379"/>
        <v>-442.86</v>
      </c>
      <c r="BA440" s="8">
        <f t="shared" si="380"/>
        <v>3</v>
      </c>
      <c r="BB440" s="8"/>
      <c r="BD440" s="11">
        <f t="shared" si="381"/>
        <v>45358</v>
      </c>
      <c r="BE440" s="8">
        <f t="shared" si="382"/>
        <v>279</v>
      </c>
      <c r="BF440" s="8">
        <f t="shared" si="383"/>
        <v>33948.21</v>
      </c>
      <c r="BG440" s="8">
        <f t="shared" si="384"/>
        <v>200.44000000000003</v>
      </c>
      <c r="BH440" s="8">
        <f t="shared" si="385"/>
        <v>0</v>
      </c>
      <c r="BI440" s="8">
        <f t="shared" si="386"/>
        <v>59.9</v>
      </c>
      <c r="BJ440" s="8">
        <f t="shared" si="387"/>
        <v>0</v>
      </c>
      <c r="BK440" s="8"/>
      <c r="BM440" s="11">
        <f t="shared" si="388"/>
        <v>45358</v>
      </c>
      <c r="BN440" s="8">
        <f t="shared" si="389"/>
        <v>332</v>
      </c>
      <c r="BO440" s="8">
        <f t="shared" si="390"/>
        <v>42366.87</v>
      </c>
      <c r="BP440" s="8">
        <f t="shared" si="391"/>
        <v>297.69</v>
      </c>
      <c r="BQ440" s="8">
        <f t="shared" si="392"/>
        <v>0</v>
      </c>
      <c r="BR440" s="8">
        <f t="shared" si="393"/>
        <v>1714.64</v>
      </c>
      <c r="BS440" s="8">
        <f t="shared" si="394"/>
        <v>0</v>
      </c>
      <c r="BT440" s="8"/>
      <c r="BV440" s="11">
        <f t="shared" si="395"/>
        <v>45358</v>
      </c>
      <c r="BW440" s="8">
        <f t="shared" si="396"/>
        <v>161</v>
      </c>
      <c r="BX440" s="8">
        <f t="shared" si="397"/>
        <v>13566.9</v>
      </c>
      <c r="BY440" s="8">
        <f t="shared" si="398"/>
        <v>255.5</v>
      </c>
      <c r="BZ440" s="8">
        <f t="shared" si="399"/>
        <v>0</v>
      </c>
      <c r="CA440" s="8">
        <f t="shared" si="400"/>
        <v>70</v>
      </c>
      <c r="CB440" s="8">
        <f t="shared" si="401"/>
        <v>0</v>
      </c>
      <c r="CC440" s="8"/>
      <c r="CE440" s="11">
        <f t="shared" si="402"/>
        <v>45358</v>
      </c>
      <c r="CF440" s="8">
        <f t="shared" si="403"/>
        <v>217</v>
      </c>
      <c r="CG440" s="8">
        <f t="shared" si="404"/>
        <v>25275.949999999997</v>
      </c>
      <c r="CH440" s="8">
        <f t="shared" si="405"/>
        <v>485</v>
      </c>
      <c r="CI440" s="8">
        <f t="shared" si="406"/>
        <v>0</v>
      </c>
      <c r="CJ440" s="8">
        <f t="shared" si="407"/>
        <v>250</v>
      </c>
      <c r="CK440" s="8">
        <f t="shared" si="408"/>
        <v>2</v>
      </c>
      <c r="CL440" s="8"/>
      <c r="CN440" s="11">
        <f t="shared" si="409"/>
        <v>45358</v>
      </c>
      <c r="CO440" s="8">
        <f t="shared" si="410"/>
        <v>521</v>
      </c>
      <c r="CP440" s="8">
        <f t="shared" si="411"/>
        <v>54758.91</v>
      </c>
      <c r="CQ440" s="8">
        <f t="shared" si="412"/>
        <v>488.5</v>
      </c>
      <c r="CR440" s="8">
        <f t="shared" si="413"/>
        <v>1745.19</v>
      </c>
      <c r="CS440" s="8">
        <f t="shared" si="414"/>
        <v>475</v>
      </c>
      <c r="CT440" s="8">
        <f t="shared" si="415"/>
        <v>13</v>
      </c>
      <c r="CU440" s="8"/>
      <c r="CW440" s="11">
        <f t="shared" si="416"/>
        <v>45358</v>
      </c>
      <c r="CX440" s="8">
        <f t="shared" si="417"/>
        <v>124</v>
      </c>
      <c r="CY440" s="8">
        <f t="shared" si="418"/>
        <v>8971.4500000000007</v>
      </c>
      <c r="CZ440" s="8">
        <f t="shared" si="419"/>
        <v>0</v>
      </c>
      <c r="DA440" s="8">
        <f t="shared" si="420"/>
        <v>95.5</v>
      </c>
      <c r="DB440" s="8">
        <f t="shared" si="421"/>
        <v>1195</v>
      </c>
      <c r="DC440" s="8">
        <f t="shared" si="422"/>
        <v>3</v>
      </c>
      <c r="DD440" s="8"/>
      <c r="DF440" s="11">
        <f t="shared" si="423"/>
        <v>45358</v>
      </c>
      <c r="DG440" s="8">
        <f t="shared" si="424"/>
        <v>0</v>
      </c>
      <c r="DH440" s="8">
        <f t="shared" si="425"/>
        <v>0</v>
      </c>
      <c r="DI440" s="8">
        <f t="shared" si="426"/>
        <v>0</v>
      </c>
      <c r="DJ440" s="8">
        <f t="shared" si="427"/>
        <v>0</v>
      </c>
      <c r="DK440" s="8">
        <f t="shared" si="428"/>
        <v>0</v>
      </c>
      <c r="DL440" s="8">
        <f t="shared" si="429"/>
        <v>0</v>
      </c>
      <c r="DM440" s="8"/>
      <c r="DO440" s="11">
        <f t="shared" si="430"/>
        <v>45358</v>
      </c>
      <c r="DP440" s="8">
        <f t="shared" si="431"/>
        <v>0</v>
      </c>
      <c r="DQ440" s="8">
        <f t="shared" si="432"/>
        <v>0</v>
      </c>
      <c r="DR440" s="8">
        <f t="shared" si="433"/>
        <v>0</v>
      </c>
      <c r="DS440" s="8">
        <f t="shared" si="434"/>
        <v>0</v>
      </c>
      <c r="DT440" s="8">
        <f t="shared" si="435"/>
        <v>0</v>
      </c>
      <c r="DU440" s="8">
        <f t="shared" si="436"/>
        <v>0</v>
      </c>
      <c r="DV440" s="8"/>
      <c r="DX440" s="11">
        <f t="shared" si="437"/>
        <v>45358</v>
      </c>
      <c r="DY440" s="8">
        <f t="shared" si="438"/>
        <v>0</v>
      </c>
      <c r="DZ440" s="8">
        <f t="shared" si="439"/>
        <v>0</v>
      </c>
      <c r="EA440" s="8">
        <f t="shared" si="440"/>
        <v>0</v>
      </c>
      <c r="EB440" s="8">
        <f t="shared" si="441"/>
        <v>0</v>
      </c>
      <c r="EC440" s="8">
        <f t="shared" si="442"/>
        <v>0</v>
      </c>
      <c r="ED440" s="8">
        <f t="shared" si="443"/>
        <v>0</v>
      </c>
      <c r="EE440" s="8"/>
    </row>
    <row r="441" spans="2:135" x14ac:dyDescent="0.3">
      <c r="B441" s="11">
        <f t="shared" si="325"/>
        <v>45359</v>
      </c>
      <c r="C441" s="8">
        <f t="shared" si="341"/>
        <v>339</v>
      </c>
      <c r="D441" s="8">
        <f t="shared" si="342"/>
        <v>45548.58</v>
      </c>
      <c r="E441" s="8">
        <f t="shared" si="343"/>
        <v>0</v>
      </c>
      <c r="F441" s="8">
        <f t="shared" si="344"/>
        <v>285</v>
      </c>
      <c r="G441" s="8">
        <f t="shared" si="345"/>
        <v>992.27</v>
      </c>
      <c r="H441" s="8">
        <f t="shared" si="346"/>
        <v>2</v>
      </c>
      <c r="I441" s="8"/>
      <c r="K441" s="11">
        <f t="shared" si="347"/>
        <v>45359</v>
      </c>
      <c r="L441" s="8">
        <f t="shared" si="348"/>
        <v>480</v>
      </c>
      <c r="M441" s="8">
        <f t="shared" si="349"/>
        <v>63898.01999999999</v>
      </c>
      <c r="N441" s="8">
        <f t="shared" si="350"/>
        <v>110.16</v>
      </c>
      <c r="O441" s="8">
        <f t="shared" si="351"/>
        <v>0</v>
      </c>
      <c r="P441" s="8">
        <f t="shared" si="352"/>
        <v>236.07999999999998</v>
      </c>
      <c r="Q441" s="8">
        <f t="shared" si="353"/>
        <v>1</v>
      </c>
      <c r="R441" s="8"/>
      <c r="T441" s="11">
        <f t="shared" si="354"/>
        <v>45359</v>
      </c>
      <c r="U441" s="8">
        <f t="shared" si="355"/>
        <v>170</v>
      </c>
      <c r="V441" s="8">
        <f t="shared" si="356"/>
        <v>16381.79</v>
      </c>
      <c r="W441" s="8">
        <f t="shared" si="357"/>
        <v>0</v>
      </c>
      <c r="X441" s="8">
        <f t="shared" si="358"/>
        <v>0</v>
      </c>
      <c r="Y441" s="8">
        <f t="shared" si="359"/>
        <v>579.25</v>
      </c>
      <c r="Z441" s="8">
        <f t="shared" si="360"/>
        <v>0</v>
      </c>
      <c r="AA441" s="8"/>
      <c r="AC441" s="11">
        <f t="shared" si="361"/>
        <v>45359</v>
      </c>
      <c r="AD441" s="8">
        <f t="shared" si="362"/>
        <v>462</v>
      </c>
      <c r="AE441" s="8">
        <f t="shared" si="363"/>
        <v>50440.94</v>
      </c>
      <c r="AF441" s="8">
        <f t="shared" si="364"/>
        <v>459.51</v>
      </c>
      <c r="AG441" s="8">
        <f t="shared" si="365"/>
        <v>0</v>
      </c>
      <c r="AH441" s="8">
        <f t="shared" si="366"/>
        <v>596.75</v>
      </c>
      <c r="AI441" s="8">
        <f t="shared" si="367"/>
        <v>4</v>
      </c>
      <c r="AJ441" s="8"/>
      <c r="AL441" s="11">
        <f t="shared" si="368"/>
        <v>45359</v>
      </c>
      <c r="AM441" s="8">
        <f t="shared" si="369"/>
        <v>307</v>
      </c>
      <c r="AN441" s="8">
        <f t="shared" si="370"/>
        <v>36856.53</v>
      </c>
      <c r="AO441" s="8">
        <f t="shared" si="371"/>
        <v>59.25</v>
      </c>
      <c r="AP441" s="8">
        <f t="shared" si="372"/>
        <v>0</v>
      </c>
      <c r="AQ441" s="8">
        <f t="shared" si="373"/>
        <v>244.55</v>
      </c>
      <c r="AR441" s="8">
        <f t="shared" si="374"/>
        <v>0</v>
      </c>
      <c r="AS441" s="8"/>
      <c r="AU441" s="11">
        <f t="shared" si="375"/>
        <v>45359</v>
      </c>
      <c r="AV441" s="8">
        <f t="shared" si="376"/>
        <v>433</v>
      </c>
      <c r="AW441" s="8">
        <f t="shared" si="377"/>
        <v>36125.000000000007</v>
      </c>
      <c r="AX441" s="8">
        <f t="shared" si="378"/>
        <v>0</v>
      </c>
      <c r="AY441" s="8">
        <f t="shared" si="444"/>
        <v>254.05</v>
      </c>
      <c r="AZ441" s="8">
        <f t="shared" si="379"/>
        <v>-442.86</v>
      </c>
      <c r="BA441" s="8">
        <f t="shared" si="380"/>
        <v>3</v>
      </c>
      <c r="BB441" s="8"/>
      <c r="BD441" s="11">
        <f t="shared" si="381"/>
        <v>45359</v>
      </c>
      <c r="BE441" s="8">
        <f t="shared" si="382"/>
        <v>355</v>
      </c>
      <c r="BF441" s="8">
        <f t="shared" si="383"/>
        <v>43085.77</v>
      </c>
      <c r="BG441" s="8">
        <f t="shared" si="384"/>
        <v>222.61</v>
      </c>
      <c r="BH441" s="8">
        <f t="shared" si="385"/>
        <v>0</v>
      </c>
      <c r="BI441" s="8">
        <f t="shared" si="386"/>
        <v>59.9</v>
      </c>
      <c r="BJ441" s="8">
        <f t="shared" si="387"/>
        <v>0</v>
      </c>
      <c r="BK441" s="8"/>
      <c r="BM441" s="11">
        <f t="shared" si="388"/>
        <v>45359</v>
      </c>
      <c r="BN441" s="8">
        <f t="shared" si="389"/>
        <v>382</v>
      </c>
      <c r="BO441" s="8">
        <f t="shared" si="390"/>
        <v>49368.12</v>
      </c>
      <c r="BP441" s="8">
        <f t="shared" si="391"/>
        <v>341.40999999999997</v>
      </c>
      <c r="BQ441" s="8">
        <f t="shared" si="392"/>
        <v>0</v>
      </c>
      <c r="BR441" s="8">
        <f t="shared" si="393"/>
        <v>1714.64</v>
      </c>
      <c r="BS441" s="8">
        <f t="shared" si="394"/>
        <v>0</v>
      </c>
      <c r="BT441" s="8"/>
      <c r="BV441" s="11">
        <f t="shared" si="395"/>
        <v>45359</v>
      </c>
      <c r="BW441" s="8">
        <f t="shared" si="396"/>
        <v>201</v>
      </c>
      <c r="BX441" s="8">
        <f t="shared" si="397"/>
        <v>14401.05</v>
      </c>
      <c r="BY441" s="8">
        <f t="shared" si="398"/>
        <v>286.5</v>
      </c>
      <c r="BZ441" s="8">
        <f t="shared" si="399"/>
        <v>0</v>
      </c>
      <c r="CA441" s="8">
        <f t="shared" si="400"/>
        <v>161.57999999999998</v>
      </c>
      <c r="CB441" s="8">
        <f t="shared" si="401"/>
        <v>0</v>
      </c>
      <c r="CC441" s="8"/>
      <c r="CE441" s="11">
        <f t="shared" si="402"/>
        <v>45359</v>
      </c>
      <c r="CF441" s="8">
        <f t="shared" si="403"/>
        <v>245</v>
      </c>
      <c r="CG441" s="8">
        <f t="shared" si="404"/>
        <v>28719.53</v>
      </c>
      <c r="CH441" s="8">
        <f t="shared" si="405"/>
        <v>490</v>
      </c>
      <c r="CI441" s="8">
        <f t="shared" si="406"/>
        <v>0</v>
      </c>
      <c r="CJ441" s="8">
        <f t="shared" si="407"/>
        <v>250</v>
      </c>
      <c r="CK441" s="8">
        <f t="shared" si="408"/>
        <v>2</v>
      </c>
      <c r="CL441" s="8"/>
      <c r="CN441" s="11">
        <f t="shared" si="409"/>
        <v>45359</v>
      </c>
      <c r="CO441" s="8">
        <f t="shared" si="410"/>
        <v>608</v>
      </c>
      <c r="CP441" s="8">
        <f t="shared" si="411"/>
        <v>66607.430000000008</v>
      </c>
      <c r="CQ441" s="8">
        <f t="shared" si="412"/>
        <v>536.5</v>
      </c>
      <c r="CR441" s="8">
        <f t="shared" si="413"/>
        <v>1765.19</v>
      </c>
      <c r="CS441" s="8">
        <f t="shared" si="414"/>
        <v>525</v>
      </c>
      <c r="CT441" s="8">
        <f t="shared" si="415"/>
        <v>14</v>
      </c>
      <c r="CU441" s="8"/>
      <c r="CW441" s="11">
        <f t="shared" si="416"/>
        <v>45359</v>
      </c>
      <c r="CX441" s="8">
        <f t="shared" si="417"/>
        <v>140</v>
      </c>
      <c r="CY441" s="8">
        <f t="shared" si="418"/>
        <v>10184.870000000001</v>
      </c>
      <c r="CZ441" s="8">
        <f t="shared" si="419"/>
        <v>0</v>
      </c>
      <c r="DA441" s="8">
        <f t="shared" si="420"/>
        <v>95.5</v>
      </c>
      <c r="DB441" s="8">
        <f t="shared" si="421"/>
        <v>-185</v>
      </c>
      <c r="DC441" s="8">
        <f t="shared" si="422"/>
        <v>3</v>
      </c>
      <c r="DD441" s="8"/>
      <c r="DF441" s="11">
        <f t="shared" si="423"/>
        <v>45359</v>
      </c>
      <c r="DG441" s="8">
        <f t="shared" si="424"/>
        <v>0</v>
      </c>
      <c r="DH441" s="8">
        <f t="shared" si="425"/>
        <v>0</v>
      </c>
      <c r="DI441" s="8">
        <f t="shared" si="426"/>
        <v>0</v>
      </c>
      <c r="DJ441" s="8">
        <f t="shared" si="427"/>
        <v>0</v>
      </c>
      <c r="DK441" s="8">
        <f t="shared" si="428"/>
        <v>0</v>
      </c>
      <c r="DL441" s="8">
        <f t="shared" si="429"/>
        <v>0</v>
      </c>
      <c r="DM441" s="8"/>
      <c r="DO441" s="11">
        <f t="shared" si="430"/>
        <v>45359</v>
      </c>
      <c r="DP441" s="8">
        <f t="shared" si="431"/>
        <v>0</v>
      </c>
      <c r="DQ441" s="8">
        <f t="shared" si="432"/>
        <v>0</v>
      </c>
      <c r="DR441" s="8">
        <f t="shared" si="433"/>
        <v>0</v>
      </c>
      <c r="DS441" s="8">
        <f t="shared" si="434"/>
        <v>0</v>
      </c>
      <c r="DT441" s="8">
        <f t="shared" si="435"/>
        <v>0</v>
      </c>
      <c r="DU441" s="8">
        <f t="shared" si="436"/>
        <v>0</v>
      </c>
      <c r="DV441" s="8"/>
      <c r="DX441" s="11">
        <f t="shared" si="437"/>
        <v>45359</v>
      </c>
      <c r="DY441" s="8">
        <f t="shared" si="438"/>
        <v>0</v>
      </c>
      <c r="DZ441" s="8">
        <f t="shared" si="439"/>
        <v>0</v>
      </c>
      <c r="EA441" s="8">
        <f t="shared" si="440"/>
        <v>0</v>
      </c>
      <c r="EB441" s="8">
        <f t="shared" si="441"/>
        <v>0</v>
      </c>
      <c r="EC441" s="8">
        <f t="shared" si="442"/>
        <v>0</v>
      </c>
      <c r="ED441" s="8">
        <f t="shared" si="443"/>
        <v>0</v>
      </c>
      <c r="EE441" s="8"/>
    </row>
    <row r="442" spans="2:135" x14ac:dyDescent="0.3">
      <c r="B442" s="11">
        <f t="shared" si="325"/>
        <v>45360</v>
      </c>
      <c r="C442" s="8">
        <f t="shared" si="341"/>
        <v>400</v>
      </c>
      <c r="D442" s="8">
        <f t="shared" si="342"/>
        <v>54281.86</v>
      </c>
      <c r="E442" s="8">
        <f t="shared" si="343"/>
        <v>0</v>
      </c>
      <c r="F442" s="8">
        <f t="shared" si="344"/>
        <v>328</v>
      </c>
      <c r="G442" s="8">
        <f t="shared" si="345"/>
        <v>992.27</v>
      </c>
      <c r="H442" s="8">
        <f t="shared" si="346"/>
        <v>2</v>
      </c>
      <c r="I442" s="8"/>
      <c r="K442" s="11">
        <f t="shared" si="347"/>
        <v>45360</v>
      </c>
      <c r="L442" s="8">
        <f t="shared" si="348"/>
        <v>530</v>
      </c>
      <c r="M442" s="8">
        <f t="shared" si="349"/>
        <v>70027.299999999988</v>
      </c>
      <c r="N442" s="8">
        <f t="shared" si="350"/>
        <v>141.06</v>
      </c>
      <c r="O442" s="8">
        <f t="shared" si="351"/>
        <v>0</v>
      </c>
      <c r="P442" s="8">
        <f t="shared" si="352"/>
        <v>236.07999999999998</v>
      </c>
      <c r="Q442" s="8">
        <f t="shared" si="353"/>
        <v>1</v>
      </c>
      <c r="R442" s="8"/>
      <c r="T442" s="11">
        <f t="shared" si="354"/>
        <v>45360</v>
      </c>
      <c r="U442" s="8">
        <f t="shared" si="355"/>
        <v>192</v>
      </c>
      <c r="V442" s="8">
        <f t="shared" si="356"/>
        <v>18611.260000000002</v>
      </c>
      <c r="W442" s="8">
        <f t="shared" si="357"/>
        <v>0</v>
      </c>
      <c r="X442" s="8">
        <f t="shared" si="358"/>
        <v>0</v>
      </c>
      <c r="Y442" s="8">
        <f t="shared" si="359"/>
        <v>587.25</v>
      </c>
      <c r="Z442" s="8">
        <f t="shared" si="360"/>
        <v>0</v>
      </c>
      <c r="AA442" s="8"/>
      <c r="AC442" s="11">
        <f t="shared" si="361"/>
        <v>45360</v>
      </c>
      <c r="AD442" s="8">
        <f t="shared" si="362"/>
        <v>535</v>
      </c>
      <c r="AE442" s="8">
        <f t="shared" si="363"/>
        <v>58849.100000000006</v>
      </c>
      <c r="AF442" s="8">
        <f t="shared" si="364"/>
        <v>494.66999999999996</v>
      </c>
      <c r="AG442" s="8">
        <f t="shared" si="365"/>
        <v>0</v>
      </c>
      <c r="AH442" s="8">
        <f t="shared" si="366"/>
        <v>646.75</v>
      </c>
      <c r="AI442" s="8">
        <f t="shared" si="367"/>
        <v>6</v>
      </c>
      <c r="AJ442" s="8"/>
      <c r="AL442" s="11">
        <f t="shared" si="368"/>
        <v>45360</v>
      </c>
      <c r="AM442" s="8">
        <f t="shared" si="369"/>
        <v>342</v>
      </c>
      <c r="AN442" s="8">
        <f t="shared" si="370"/>
        <v>42066.25</v>
      </c>
      <c r="AO442" s="8">
        <f t="shared" si="371"/>
        <v>170.29000000000002</v>
      </c>
      <c r="AP442" s="8">
        <f t="shared" si="372"/>
        <v>0</v>
      </c>
      <c r="AQ442" s="8">
        <f t="shared" si="373"/>
        <v>244.55</v>
      </c>
      <c r="AR442" s="8">
        <f t="shared" si="374"/>
        <v>0</v>
      </c>
      <c r="AS442" s="8"/>
      <c r="AU442" s="11">
        <f t="shared" si="375"/>
        <v>45360</v>
      </c>
      <c r="AV442" s="8">
        <f t="shared" si="376"/>
        <v>491</v>
      </c>
      <c r="AW442" s="8">
        <f t="shared" si="377"/>
        <v>41050.320000000007</v>
      </c>
      <c r="AX442" s="8">
        <f t="shared" si="378"/>
        <v>0</v>
      </c>
      <c r="AY442" s="8">
        <f t="shared" si="444"/>
        <v>301.05</v>
      </c>
      <c r="AZ442" s="8">
        <f t="shared" si="379"/>
        <v>-442.86</v>
      </c>
      <c r="BA442" s="8">
        <f t="shared" si="380"/>
        <v>3</v>
      </c>
      <c r="BB442" s="8"/>
      <c r="BD442" s="11">
        <f t="shared" si="381"/>
        <v>45360</v>
      </c>
      <c r="BE442" s="8">
        <f t="shared" si="382"/>
        <v>429</v>
      </c>
      <c r="BF442" s="8">
        <f t="shared" si="383"/>
        <v>52183.81</v>
      </c>
      <c r="BG442" s="8">
        <f t="shared" si="384"/>
        <v>225.85000000000002</v>
      </c>
      <c r="BH442" s="8">
        <f t="shared" si="385"/>
        <v>0</v>
      </c>
      <c r="BI442" s="8">
        <f t="shared" si="386"/>
        <v>116.9</v>
      </c>
      <c r="BJ442" s="8">
        <f t="shared" si="387"/>
        <v>0</v>
      </c>
      <c r="BK442" s="8"/>
      <c r="BM442" s="11">
        <f t="shared" si="388"/>
        <v>45360</v>
      </c>
      <c r="BN442" s="8">
        <f t="shared" si="389"/>
        <v>443</v>
      </c>
      <c r="BO442" s="8">
        <f t="shared" si="390"/>
        <v>58118.17</v>
      </c>
      <c r="BP442" s="8">
        <f t="shared" si="391"/>
        <v>429.31999999999994</v>
      </c>
      <c r="BQ442" s="8">
        <f t="shared" si="392"/>
        <v>0</v>
      </c>
      <c r="BR442" s="8">
        <f t="shared" si="393"/>
        <v>2065.59</v>
      </c>
      <c r="BS442" s="8">
        <f t="shared" si="394"/>
        <v>0</v>
      </c>
      <c r="BT442" s="8"/>
      <c r="BV442" s="11">
        <f t="shared" si="395"/>
        <v>45360</v>
      </c>
      <c r="BW442" s="8">
        <f t="shared" si="396"/>
        <v>237</v>
      </c>
      <c r="BX442" s="8">
        <f t="shared" si="397"/>
        <v>17113.739999999998</v>
      </c>
      <c r="BY442" s="8">
        <f t="shared" si="398"/>
        <v>395.5</v>
      </c>
      <c r="BZ442" s="8">
        <f t="shared" si="399"/>
        <v>0</v>
      </c>
      <c r="CA442" s="8">
        <f t="shared" si="400"/>
        <v>161.57999999999998</v>
      </c>
      <c r="CB442" s="8">
        <f t="shared" si="401"/>
        <v>0</v>
      </c>
      <c r="CC442" s="8"/>
      <c r="CE442" s="11">
        <f t="shared" si="402"/>
        <v>45360</v>
      </c>
      <c r="CF442" s="8">
        <f t="shared" si="403"/>
        <v>300</v>
      </c>
      <c r="CG442" s="8">
        <f t="shared" si="404"/>
        <v>35381.61</v>
      </c>
      <c r="CH442" s="8">
        <f t="shared" si="405"/>
        <v>560</v>
      </c>
      <c r="CI442" s="8">
        <f t="shared" si="406"/>
        <v>0</v>
      </c>
      <c r="CJ442" s="8">
        <f t="shared" si="407"/>
        <v>250</v>
      </c>
      <c r="CK442" s="8">
        <f t="shared" si="408"/>
        <v>2</v>
      </c>
      <c r="CL442" s="8"/>
      <c r="CN442" s="11">
        <f t="shared" si="409"/>
        <v>45360</v>
      </c>
      <c r="CO442" s="8">
        <f t="shared" si="410"/>
        <v>700</v>
      </c>
      <c r="CP442" s="8">
        <f t="shared" si="411"/>
        <v>78501.200000000012</v>
      </c>
      <c r="CQ442" s="8">
        <f t="shared" si="412"/>
        <v>687</v>
      </c>
      <c r="CR442" s="8">
        <f t="shared" si="413"/>
        <v>1775.19</v>
      </c>
      <c r="CS442" s="8">
        <f t="shared" si="414"/>
        <v>585</v>
      </c>
      <c r="CT442" s="8">
        <f t="shared" si="415"/>
        <v>14</v>
      </c>
      <c r="CU442" s="8"/>
      <c r="CW442" s="11">
        <f t="shared" si="416"/>
        <v>45360</v>
      </c>
      <c r="CX442" s="8">
        <f t="shared" si="417"/>
        <v>154</v>
      </c>
      <c r="CY442" s="8">
        <f t="shared" si="418"/>
        <v>11214.050000000001</v>
      </c>
      <c r="CZ442" s="8">
        <f t="shared" si="419"/>
        <v>0</v>
      </c>
      <c r="DA442" s="8">
        <f t="shared" si="420"/>
        <v>126.5</v>
      </c>
      <c r="DB442" s="8">
        <f t="shared" si="421"/>
        <v>-155</v>
      </c>
      <c r="DC442" s="8">
        <f t="shared" si="422"/>
        <v>3</v>
      </c>
      <c r="DD442" s="8"/>
      <c r="DF442" s="11">
        <f t="shared" si="423"/>
        <v>45360</v>
      </c>
      <c r="DG442" s="8">
        <f t="shared" si="424"/>
        <v>0</v>
      </c>
      <c r="DH442" s="8">
        <f t="shared" si="425"/>
        <v>0</v>
      </c>
      <c r="DI442" s="8">
        <f t="shared" si="426"/>
        <v>0</v>
      </c>
      <c r="DJ442" s="8">
        <f t="shared" si="427"/>
        <v>0</v>
      </c>
      <c r="DK442" s="8">
        <f t="shared" si="428"/>
        <v>0</v>
      </c>
      <c r="DL442" s="8">
        <f t="shared" si="429"/>
        <v>0</v>
      </c>
      <c r="DM442" s="8"/>
      <c r="DO442" s="11">
        <f t="shared" si="430"/>
        <v>45360</v>
      </c>
      <c r="DP442" s="8">
        <f t="shared" si="431"/>
        <v>0</v>
      </c>
      <c r="DQ442" s="8">
        <f t="shared" si="432"/>
        <v>0</v>
      </c>
      <c r="DR442" s="8">
        <f t="shared" si="433"/>
        <v>0</v>
      </c>
      <c r="DS442" s="8">
        <f t="shared" si="434"/>
        <v>0</v>
      </c>
      <c r="DT442" s="8">
        <f t="shared" si="435"/>
        <v>0</v>
      </c>
      <c r="DU442" s="8">
        <f t="shared" si="436"/>
        <v>0</v>
      </c>
      <c r="DV442" s="8"/>
      <c r="DX442" s="11">
        <f t="shared" si="437"/>
        <v>45360</v>
      </c>
      <c r="DY442" s="8">
        <f t="shared" si="438"/>
        <v>0</v>
      </c>
      <c r="DZ442" s="8">
        <f t="shared" si="439"/>
        <v>0</v>
      </c>
      <c r="EA442" s="8">
        <f t="shared" si="440"/>
        <v>0</v>
      </c>
      <c r="EB442" s="8">
        <f t="shared" si="441"/>
        <v>0</v>
      </c>
      <c r="EC442" s="8">
        <f t="shared" si="442"/>
        <v>0</v>
      </c>
      <c r="ED442" s="8">
        <f t="shared" si="443"/>
        <v>0</v>
      </c>
      <c r="EE442" s="8"/>
    </row>
    <row r="443" spans="2:135" x14ac:dyDescent="0.3">
      <c r="B443" s="11">
        <f t="shared" si="325"/>
        <v>45361</v>
      </c>
      <c r="C443" s="8">
        <f t="shared" si="341"/>
        <v>437</v>
      </c>
      <c r="D443" s="8">
        <f t="shared" si="342"/>
        <v>59295.56</v>
      </c>
      <c r="E443" s="8">
        <f t="shared" si="343"/>
        <v>0</v>
      </c>
      <c r="F443" s="8">
        <f t="shared" si="344"/>
        <v>341</v>
      </c>
      <c r="G443" s="8">
        <f t="shared" si="345"/>
        <v>1017.27</v>
      </c>
      <c r="H443" s="8">
        <f t="shared" si="346"/>
        <v>2</v>
      </c>
      <c r="I443" s="8"/>
      <c r="K443" s="11">
        <f t="shared" si="347"/>
        <v>45361</v>
      </c>
      <c r="L443" s="8">
        <f t="shared" si="348"/>
        <v>597</v>
      </c>
      <c r="M443" s="8">
        <f t="shared" si="349"/>
        <v>78712.87</v>
      </c>
      <c r="N443" s="8">
        <f t="shared" si="350"/>
        <v>151.19999999999999</v>
      </c>
      <c r="O443" s="8">
        <f t="shared" si="351"/>
        <v>0</v>
      </c>
      <c r="P443" s="8">
        <f t="shared" si="352"/>
        <v>236.07999999999998</v>
      </c>
      <c r="Q443" s="8">
        <f t="shared" si="353"/>
        <v>1</v>
      </c>
      <c r="R443" s="8"/>
      <c r="T443" s="11">
        <f t="shared" si="354"/>
        <v>45361</v>
      </c>
      <c r="U443" s="8">
        <f t="shared" si="355"/>
        <v>205</v>
      </c>
      <c r="V443" s="8">
        <f t="shared" si="356"/>
        <v>20057.480000000003</v>
      </c>
      <c r="W443" s="8">
        <f t="shared" si="357"/>
        <v>0</v>
      </c>
      <c r="X443" s="8">
        <f t="shared" si="358"/>
        <v>0</v>
      </c>
      <c r="Y443" s="8">
        <f t="shared" si="359"/>
        <v>606.75</v>
      </c>
      <c r="Z443" s="8">
        <f t="shared" si="360"/>
        <v>0</v>
      </c>
      <c r="AA443" s="8"/>
      <c r="AC443" s="11">
        <f t="shared" si="361"/>
        <v>45361</v>
      </c>
      <c r="AD443" s="8">
        <f t="shared" si="362"/>
        <v>598</v>
      </c>
      <c r="AE443" s="8">
        <f t="shared" si="363"/>
        <v>65931.520000000004</v>
      </c>
      <c r="AF443" s="8">
        <f t="shared" si="364"/>
        <v>538.16999999999996</v>
      </c>
      <c r="AG443" s="8">
        <f t="shared" si="365"/>
        <v>0</v>
      </c>
      <c r="AH443" s="8">
        <f t="shared" si="366"/>
        <v>768.27</v>
      </c>
      <c r="AI443" s="8">
        <f t="shared" si="367"/>
        <v>8</v>
      </c>
      <c r="AJ443" s="8"/>
      <c r="AL443" s="11">
        <f t="shared" si="368"/>
        <v>45361</v>
      </c>
      <c r="AM443" s="8">
        <f t="shared" si="369"/>
        <v>374</v>
      </c>
      <c r="AN443" s="8">
        <f t="shared" si="370"/>
        <v>46115.95</v>
      </c>
      <c r="AO443" s="8">
        <f t="shared" si="371"/>
        <v>183.24</v>
      </c>
      <c r="AP443" s="8">
        <f t="shared" si="372"/>
        <v>0</v>
      </c>
      <c r="AQ443" s="8">
        <f t="shared" si="373"/>
        <v>244.55</v>
      </c>
      <c r="AR443" s="8">
        <f t="shared" si="374"/>
        <v>0</v>
      </c>
      <c r="AS443" s="8"/>
      <c r="AU443" s="11">
        <f t="shared" si="375"/>
        <v>45361</v>
      </c>
      <c r="AV443" s="8">
        <f t="shared" si="376"/>
        <v>535</v>
      </c>
      <c r="AW443" s="8">
        <f t="shared" si="377"/>
        <v>44715.55000000001</v>
      </c>
      <c r="AX443" s="8">
        <f t="shared" si="378"/>
        <v>0</v>
      </c>
      <c r="AY443" s="8">
        <f t="shared" si="444"/>
        <v>309.05</v>
      </c>
      <c r="AZ443" s="8">
        <f t="shared" si="379"/>
        <v>-442.86</v>
      </c>
      <c r="BA443" s="8">
        <f t="shared" si="380"/>
        <v>3</v>
      </c>
      <c r="BB443" s="8"/>
      <c r="BD443" s="11">
        <f t="shared" si="381"/>
        <v>45361</v>
      </c>
      <c r="BE443" s="8">
        <f t="shared" si="382"/>
        <v>491</v>
      </c>
      <c r="BF443" s="8">
        <f t="shared" si="383"/>
        <v>58072.49</v>
      </c>
      <c r="BG443" s="8">
        <f t="shared" si="384"/>
        <v>267.43</v>
      </c>
      <c r="BH443" s="8">
        <f t="shared" si="385"/>
        <v>0</v>
      </c>
      <c r="BI443" s="8">
        <f t="shared" si="386"/>
        <v>116.9</v>
      </c>
      <c r="BJ443" s="8">
        <f t="shared" si="387"/>
        <v>1</v>
      </c>
      <c r="BK443" s="8"/>
      <c r="BM443" s="11">
        <f t="shared" si="388"/>
        <v>45361</v>
      </c>
      <c r="BN443" s="8">
        <f t="shared" si="389"/>
        <v>501</v>
      </c>
      <c r="BO443" s="8">
        <f t="shared" si="390"/>
        <v>66045.039999999994</v>
      </c>
      <c r="BP443" s="8">
        <f t="shared" si="391"/>
        <v>450.25999999999993</v>
      </c>
      <c r="BQ443" s="8">
        <f t="shared" si="392"/>
        <v>0</v>
      </c>
      <c r="BR443" s="8">
        <f t="shared" si="393"/>
        <v>1876.5900000000001</v>
      </c>
      <c r="BS443" s="8">
        <f t="shared" si="394"/>
        <v>0</v>
      </c>
      <c r="BT443" s="8"/>
      <c r="BV443" s="11">
        <f t="shared" si="395"/>
        <v>45361</v>
      </c>
      <c r="BW443" s="8">
        <f t="shared" si="396"/>
        <v>268</v>
      </c>
      <c r="BX443" s="8">
        <f t="shared" si="397"/>
        <v>19348.909999999996</v>
      </c>
      <c r="BY443" s="8">
        <f t="shared" si="398"/>
        <v>501.5</v>
      </c>
      <c r="BZ443" s="8">
        <f t="shared" si="399"/>
        <v>0</v>
      </c>
      <c r="CA443" s="8">
        <f t="shared" si="400"/>
        <v>161.57999999999998</v>
      </c>
      <c r="CB443" s="8">
        <f t="shared" si="401"/>
        <v>0</v>
      </c>
      <c r="CC443" s="8"/>
      <c r="CE443" s="11">
        <f t="shared" si="402"/>
        <v>45361</v>
      </c>
      <c r="CF443" s="8">
        <f t="shared" si="403"/>
        <v>312</v>
      </c>
      <c r="CG443" s="8">
        <f t="shared" si="404"/>
        <v>36762.42</v>
      </c>
      <c r="CH443" s="8">
        <f t="shared" si="405"/>
        <v>573.5</v>
      </c>
      <c r="CI443" s="8">
        <f t="shared" si="406"/>
        <v>0</v>
      </c>
      <c r="CJ443" s="8">
        <f t="shared" si="407"/>
        <v>250</v>
      </c>
      <c r="CK443" s="8">
        <f t="shared" si="408"/>
        <v>2</v>
      </c>
      <c r="CL443" s="8"/>
      <c r="CN443" s="11">
        <f t="shared" si="409"/>
        <v>45361</v>
      </c>
      <c r="CO443" s="8">
        <f t="shared" si="410"/>
        <v>775</v>
      </c>
      <c r="CP443" s="8">
        <f t="shared" si="411"/>
        <v>86509.21</v>
      </c>
      <c r="CQ443" s="8">
        <f t="shared" si="412"/>
        <v>759</v>
      </c>
      <c r="CR443" s="8">
        <f t="shared" si="413"/>
        <v>2196.91</v>
      </c>
      <c r="CS443" s="8">
        <f t="shared" si="414"/>
        <v>760</v>
      </c>
      <c r="CT443" s="8">
        <f t="shared" si="415"/>
        <v>14</v>
      </c>
      <c r="CU443" s="8"/>
      <c r="CW443" s="11">
        <f t="shared" si="416"/>
        <v>45361</v>
      </c>
      <c r="CX443" s="8">
        <f t="shared" si="417"/>
        <v>164</v>
      </c>
      <c r="CY443" s="8">
        <f t="shared" si="418"/>
        <v>11875.910000000002</v>
      </c>
      <c r="CZ443" s="8">
        <f t="shared" si="419"/>
        <v>0</v>
      </c>
      <c r="DA443" s="8">
        <f t="shared" si="420"/>
        <v>130.5</v>
      </c>
      <c r="DB443" s="8">
        <f t="shared" si="421"/>
        <v>-125</v>
      </c>
      <c r="DC443" s="8">
        <f t="shared" si="422"/>
        <v>3</v>
      </c>
      <c r="DD443" s="8"/>
      <c r="DF443" s="11">
        <f t="shared" si="423"/>
        <v>45361</v>
      </c>
      <c r="DG443" s="8">
        <f t="shared" si="424"/>
        <v>0</v>
      </c>
      <c r="DH443" s="8">
        <f t="shared" si="425"/>
        <v>0</v>
      </c>
      <c r="DI443" s="8">
        <f t="shared" si="426"/>
        <v>0</v>
      </c>
      <c r="DJ443" s="8">
        <f t="shared" si="427"/>
        <v>0</v>
      </c>
      <c r="DK443" s="8">
        <f t="shared" si="428"/>
        <v>0</v>
      </c>
      <c r="DL443" s="8">
        <f t="shared" si="429"/>
        <v>0</v>
      </c>
      <c r="DM443" s="8"/>
      <c r="DO443" s="11">
        <f t="shared" si="430"/>
        <v>45361</v>
      </c>
      <c r="DP443" s="8">
        <f t="shared" si="431"/>
        <v>0</v>
      </c>
      <c r="DQ443" s="8">
        <f t="shared" si="432"/>
        <v>0</v>
      </c>
      <c r="DR443" s="8">
        <f t="shared" si="433"/>
        <v>0</v>
      </c>
      <c r="DS443" s="8">
        <f t="shared" si="434"/>
        <v>0</v>
      </c>
      <c r="DT443" s="8">
        <f t="shared" si="435"/>
        <v>0</v>
      </c>
      <c r="DU443" s="8">
        <f t="shared" si="436"/>
        <v>0</v>
      </c>
      <c r="DV443" s="8"/>
      <c r="DX443" s="11">
        <f t="shared" si="437"/>
        <v>45361</v>
      </c>
      <c r="DY443" s="8">
        <f t="shared" si="438"/>
        <v>0</v>
      </c>
      <c r="DZ443" s="8">
        <f t="shared" si="439"/>
        <v>0</v>
      </c>
      <c r="EA443" s="8">
        <f t="shared" si="440"/>
        <v>0</v>
      </c>
      <c r="EB443" s="8">
        <f t="shared" si="441"/>
        <v>0</v>
      </c>
      <c r="EC443" s="8">
        <f t="shared" si="442"/>
        <v>0</v>
      </c>
      <c r="ED443" s="8">
        <f t="shared" si="443"/>
        <v>0</v>
      </c>
      <c r="EE443" s="8"/>
    </row>
    <row r="444" spans="2:135" x14ac:dyDescent="0.3">
      <c r="B444" s="11">
        <f t="shared" si="325"/>
        <v>45362</v>
      </c>
      <c r="C444" s="8">
        <f t="shared" si="341"/>
        <v>492</v>
      </c>
      <c r="D444" s="8">
        <f t="shared" si="342"/>
        <v>67211.759999999995</v>
      </c>
      <c r="E444" s="8">
        <f t="shared" si="343"/>
        <v>0</v>
      </c>
      <c r="F444" s="8">
        <f t="shared" si="344"/>
        <v>405</v>
      </c>
      <c r="G444" s="8">
        <f t="shared" si="345"/>
        <v>1021.27</v>
      </c>
      <c r="H444" s="8">
        <f t="shared" si="346"/>
        <v>2</v>
      </c>
      <c r="I444" s="8"/>
      <c r="K444" s="11">
        <f t="shared" si="347"/>
        <v>45362</v>
      </c>
      <c r="L444" s="8">
        <f t="shared" si="348"/>
        <v>657</v>
      </c>
      <c r="M444" s="8">
        <f t="shared" si="349"/>
        <v>86805.819999999992</v>
      </c>
      <c r="N444" s="8">
        <f t="shared" si="350"/>
        <v>167.23999999999998</v>
      </c>
      <c r="O444" s="8">
        <f t="shared" si="351"/>
        <v>0</v>
      </c>
      <c r="P444" s="8">
        <f t="shared" si="352"/>
        <v>236.07999999999998</v>
      </c>
      <c r="Q444" s="8">
        <f t="shared" si="353"/>
        <v>1</v>
      </c>
      <c r="R444" s="8"/>
      <c r="T444" s="11">
        <f t="shared" si="354"/>
        <v>45362</v>
      </c>
      <c r="U444" s="8">
        <f t="shared" si="355"/>
        <v>221</v>
      </c>
      <c r="V444" s="8">
        <f t="shared" si="356"/>
        <v>21707.800000000003</v>
      </c>
      <c r="W444" s="8">
        <f t="shared" si="357"/>
        <v>0</v>
      </c>
      <c r="X444" s="8">
        <f t="shared" si="358"/>
        <v>0</v>
      </c>
      <c r="Y444" s="8">
        <f t="shared" si="359"/>
        <v>634.5</v>
      </c>
      <c r="Z444" s="8">
        <f t="shared" si="360"/>
        <v>0</v>
      </c>
      <c r="AA444" s="8"/>
      <c r="AC444" s="11">
        <f t="shared" si="361"/>
        <v>45362</v>
      </c>
      <c r="AD444" s="8">
        <f t="shared" si="362"/>
        <v>662</v>
      </c>
      <c r="AE444" s="8">
        <f t="shared" si="363"/>
        <v>73692.700000000012</v>
      </c>
      <c r="AF444" s="8">
        <f t="shared" si="364"/>
        <v>585.37</v>
      </c>
      <c r="AG444" s="8">
        <f t="shared" si="365"/>
        <v>0</v>
      </c>
      <c r="AH444" s="8">
        <f t="shared" si="366"/>
        <v>737.59</v>
      </c>
      <c r="AI444" s="8">
        <f t="shared" si="367"/>
        <v>10</v>
      </c>
      <c r="AJ444" s="8"/>
      <c r="AL444" s="11">
        <f t="shared" si="368"/>
        <v>45362</v>
      </c>
      <c r="AM444" s="8">
        <f t="shared" si="369"/>
        <v>407</v>
      </c>
      <c r="AN444" s="8">
        <f t="shared" si="370"/>
        <v>50292.119999999995</v>
      </c>
      <c r="AO444" s="8">
        <f t="shared" si="371"/>
        <v>188.79000000000002</v>
      </c>
      <c r="AP444" s="8">
        <f t="shared" si="372"/>
        <v>0</v>
      </c>
      <c r="AQ444" s="8">
        <f t="shared" si="373"/>
        <v>136.55000000000001</v>
      </c>
      <c r="AR444" s="8">
        <f t="shared" si="374"/>
        <v>0</v>
      </c>
      <c r="AS444" s="8"/>
      <c r="AU444" s="11">
        <f t="shared" si="375"/>
        <v>45362</v>
      </c>
      <c r="AV444" s="8">
        <f t="shared" si="376"/>
        <v>609</v>
      </c>
      <c r="AW444" s="8">
        <f t="shared" si="377"/>
        <v>51898.160000000011</v>
      </c>
      <c r="AX444" s="8">
        <f t="shared" si="378"/>
        <v>0</v>
      </c>
      <c r="AY444" s="8">
        <f t="shared" si="444"/>
        <v>344.05</v>
      </c>
      <c r="AZ444" s="8">
        <f t="shared" si="379"/>
        <v>-442.86</v>
      </c>
      <c r="BA444" s="8">
        <f t="shared" si="380"/>
        <v>3</v>
      </c>
      <c r="BB444" s="8"/>
      <c r="BD444" s="11">
        <f t="shared" si="381"/>
        <v>45362</v>
      </c>
      <c r="BE444" s="8">
        <f t="shared" si="382"/>
        <v>550</v>
      </c>
      <c r="BF444" s="8">
        <f t="shared" si="383"/>
        <v>65853.22</v>
      </c>
      <c r="BG444" s="8">
        <f t="shared" si="384"/>
        <v>291.92</v>
      </c>
      <c r="BH444" s="8">
        <f t="shared" si="385"/>
        <v>0</v>
      </c>
      <c r="BI444" s="8">
        <f t="shared" si="386"/>
        <v>116.9</v>
      </c>
      <c r="BJ444" s="8">
        <f t="shared" si="387"/>
        <v>2</v>
      </c>
      <c r="BK444" s="8"/>
      <c r="BM444" s="11">
        <f t="shared" si="388"/>
        <v>45362</v>
      </c>
      <c r="BN444" s="8">
        <f t="shared" si="389"/>
        <v>554</v>
      </c>
      <c r="BO444" s="8">
        <f t="shared" si="390"/>
        <v>71930.079999999987</v>
      </c>
      <c r="BP444" s="8">
        <f t="shared" si="391"/>
        <v>507.00999999999993</v>
      </c>
      <c r="BQ444" s="8">
        <f t="shared" si="392"/>
        <v>0</v>
      </c>
      <c r="BR444" s="8">
        <f t="shared" si="393"/>
        <v>1896.39</v>
      </c>
      <c r="BS444" s="8">
        <f t="shared" si="394"/>
        <v>0</v>
      </c>
      <c r="BT444" s="8"/>
      <c r="BV444" s="11">
        <f t="shared" si="395"/>
        <v>45362</v>
      </c>
      <c r="BW444" s="8">
        <f t="shared" si="396"/>
        <v>305</v>
      </c>
      <c r="BX444" s="8">
        <f t="shared" si="397"/>
        <v>22587.799999999996</v>
      </c>
      <c r="BY444" s="8">
        <f t="shared" si="398"/>
        <v>499</v>
      </c>
      <c r="BZ444" s="8">
        <f t="shared" si="399"/>
        <v>0</v>
      </c>
      <c r="CA444" s="8">
        <f t="shared" si="400"/>
        <v>161.57999999999998</v>
      </c>
      <c r="CB444" s="8">
        <f t="shared" si="401"/>
        <v>1</v>
      </c>
      <c r="CC444" s="8"/>
      <c r="CE444" s="11">
        <f t="shared" si="402"/>
        <v>45362</v>
      </c>
      <c r="CF444" s="8">
        <f t="shared" si="403"/>
        <v>336</v>
      </c>
      <c r="CG444" s="8">
        <f t="shared" si="404"/>
        <v>39355.759999999995</v>
      </c>
      <c r="CH444" s="8">
        <f t="shared" si="405"/>
        <v>582.5</v>
      </c>
      <c r="CI444" s="8">
        <f t="shared" si="406"/>
        <v>0</v>
      </c>
      <c r="CJ444" s="8">
        <f t="shared" si="407"/>
        <v>250</v>
      </c>
      <c r="CK444" s="8">
        <f t="shared" si="408"/>
        <v>2</v>
      </c>
      <c r="CL444" s="8"/>
      <c r="CN444" s="11">
        <f t="shared" si="409"/>
        <v>45362</v>
      </c>
      <c r="CO444" s="8">
        <f t="shared" si="410"/>
        <v>867</v>
      </c>
      <c r="CP444" s="8">
        <f t="shared" si="411"/>
        <v>98587.41</v>
      </c>
      <c r="CQ444" s="8">
        <f t="shared" si="412"/>
        <v>812</v>
      </c>
      <c r="CR444" s="8">
        <f t="shared" si="413"/>
        <v>2563.06</v>
      </c>
      <c r="CS444" s="8">
        <f t="shared" si="414"/>
        <v>785</v>
      </c>
      <c r="CT444" s="8">
        <f t="shared" si="415"/>
        <v>14</v>
      </c>
      <c r="CU444" s="8"/>
      <c r="CW444" s="11">
        <f t="shared" si="416"/>
        <v>45362</v>
      </c>
      <c r="CX444" s="8">
        <f t="shared" si="417"/>
        <v>183</v>
      </c>
      <c r="CY444" s="8">
        <f t="shared" si="418"/>
        <v>13219.160000000002</v>
      </c>
      <c r="CZ444" s="8">
        <f t="shared" si="419"/>
        <v>0</v>
      </c>
      <c r="DA444" s="8">
        <f t="shared" si="420"/>
        <v>179</v>
      </c>
      <c r="DB444" s="8">
        <f t="shared" si="421"/>
        <v>-95</v>
      </c>
      <c r="DC444" s="8">
        <f t="shared" si="422"/>
        <v>4</v>
      </c>
      <c r="DD444" s="8"/>
      <c r="DF444" s="11">
        <f t="shared" si="423"/>
        <v>45362</v>
      </c>
      <c r="DG444" s="8">
        <f t="shared" si="424"/>
        <v>0</v>
      </c>
      <c r="DH444" s="8">
        <f t="shared" si="425"/>
        <v>0</v>
      </c>
      <c r="DI444" s="8">
        <f t="shared" si="426"/>
        <v>0</v>
      </c>
      <c r="DJ444" s="8">
        <f t="shared" si="427"/>
        <v>0</v>
      </c>
      <c r="DK444" s="8">
        <f t="shared" si="428"/>
        <v>0</v>
      </c>
      <c r="DL444" s="8">
        <f t="shared" si="429"/>
        <v>0</v>
      </c>
      <c r="DM444" s="8"/>
      <c r="DO444" s="11">
        <f t="shared" si="430"/>
        <v>45362</v>
      </c>
      <c r="DP444" s="8">
        <f t="shared" si="431"/>
        <v>0</v>
      </c>
      <c r="DQ444" s="8">
        <f t="shared" si="432"/>
        <v>0</v>
      </c>
      <c r="DR444" s="8">
        <f t="shared" si="433"/>
        <v>0</v>
      </c>
      <c r="DS444" s="8">
        <f t="shared" si="434"/>
        <v>0</v>
      </c>
      <c r="DT444" s="8">
        <f t="shared" si="435"/>
        <v>0</v>
      </c>
      <c r="DU444" s="8">
        <f t="shared" si="436"/>
        <v>0</v>
      </c>
      <c r="DV444" s="8"/>
      <c r="DX444" s="11">
        <f t="shared" si="437"/>
        <v>45362</v>
      </c>
      <c r="DY444" s="8">
        <f t="shared" si="438"/>
        <v>0</v>
      </c>
      <c r="DZ444" s="8">
        <f t="shared" si="439"/>
        <v>0</v>
      </c>
      <c r="EA444" s="8">
        <f t="shared" si="440"/>
        <v>0</v>
      </c>
      <c r="EB444" s="8">
        <f t="shared" si="441"/>
        <v>0</v>
      </c>
      <c r="EC444" s="8">
        <f t="shared" si="442"/>
        <v>0</v>
      </c>
      <c r="ED444" s="8">
        <f t="shared" si="443"/>
        <v>0</v>
      </c>
      <c r="EE444" s="8"/>
    </row>
    <row r="445" spans="2:135" x14ac:dyDescent="0.3">
      <c r="B445" s="11">
        <f t="shared" si="325"/>
        <v>45363</v>
      </c>
      <c r="C445" s="8">
        <f t="shared" si="341"/>
        <v>554</v>
      </c>
      <c r="D445" s="8">
        <f t="shared" si="342"/>
        <v>76991.56</v>
      </c>
      <c r="E445" s="8">
        <f t="shared" si="343"/>
        <v>0</v>
      </c>
      <c r="F445" s="8">
        <f t="shared" si="344"/>
        <v>478</v>
      </c>
      <c r="G445" s="8">
        <f t="shared" si="345"/>
        <v>1021.27</v>
      </c>
      <c r="H445" s="8">
        <f t="shared" si="346"/>
        <v>2</v>
      </c>
      <c r="I445" s="8"/>
      <c r="K445" s="11">
        <f t="shared" si="347"/>
        <v>45363</v>
      </c>
      <c r="L445" s="8">
        <f t="shared" si="348"/>
        <v>712</v>
      </c>
      <c r="M445" s="8">
        <f t="shared" si="349"/>
        <v>94359.569999999992</v>
      </c>
      <c r="N445" s="8">
        <f t="shared" si="350"/>
        <v>181.39</v>
      </c>
      <c r="O445" s="8">
        <f t="shared" si="351"/>
        <v>0</v>
      </c>
      <c r="P445" s="8">
        <f t="shared" si="352"/>
        <v>236.07999999999998</v>
      </c>
      <c r="Q445" s="8">
        <f t="shared" si="353"/>
        <v>1</v>
      </c>
      <c r="R445" s="8"/>
      <c r="T445" s="11">
        <f t="shared" si="354"/>
        <v>45363</v>
      </c>
      <c r="U445" s="8">
        <f t="shared" si="355"/>
        <v>241</v>
      </c>
      <c r="V445" s="8">
        <f t="shared" si="356"/>
        <v>23822.360000000004</v>
      </c>
      <c r="W445" s="8">
        <f t="shared" si="357"/>
        <v>0</v>
      </c>
      <c r="X445" s="8">
        <f t="shared" si="358"/>
        <v>0</v>
      </c>
      <c r="Y445" s="8">
        <f t="shared" si="359"/>
        <v>908</v>
      </c>
      <c r="Z445" s="8">
        <f t="shared" si="360"/>
        <v>0</v>
      </c>
      <c r="AA445" s="8"/>
      <c r="AC445" s="11">
        <f t="shared" si="361"/>
        <v>45363</v>
      </c>
      <c r="AD445" s="8">
        <f t="shared" si="362"/>
        <v>736</v>
      </c>
      <c r="AE445" s="8">
        <f t="shared" si="363"/>
        <v>82705.070000000007</v>
      </c>
      <c r="AF445" s="8">
        <f t="shared" si="364"/>
        <v>618.70000000000005</v>
      </c>
      <c r="AG445" s="8">
        <f t="shared" si="365"/>
        <v>0</v>
      </c>
      <c r="AH445" s="8">
        <f t="shared" si="366"/>
        <v>767.18000000000006</v>
      </c>
      <c r="AI445" s="8">
        <f t="shared" si="367"/>
        <v>12</v>
      </c>
      <c r="AJ445" s="8"/>
      <c r="AL445" s="11">
        <f t="shared" si="368"/>
        <v>45363</v>
      </c>
      <c r="AM445" s="8">
        <f t="shared" si="369"/>
        <v>445</v>
      </c>
      <c r="AN445" s="8">
        <f t="shared" si="370"/>
        <v>55295.429999999993</v>
      </c>
      <c r="AO445" s="8">
        <f t="shared" si="371"/>
        <v>205.45000000000002</v>
      </c>
      <c r="AP445" s="8">
        <f t="shared" si="372"/>
        <v>0</v>
      </c>
      <c r="AQ445" s="8">
        <f t="shared" si="373"/>
        <v>380.49</v>
      </c>
      <c r="AR445" s="8">
        <f t="shared" si="374"/>
        <v>0</v>
      </c>
      <c r="AS445" s="8"/>
      <c r="AU445" s="11">
        <f t="shared" si="375"/>
        <v>45363</v>
      </c>
      <c r="AV445" s="8">
        <f t="shared" si="376"/>
        <v>684</v>
      </c>
      <c r="AW445" s="8">
        <f t="shared" si="377"/>
        <v>59094.920000000013</v>
      </c>
      <c r="AX445" s="8">
        <f t="shared" si="378"/>
        <v>0</v>
      </c>
      <c r="AY445" s="8">
        <f t="shared" si="444"/>
        <v>403.55</v>
      </c>
      <c r="AZ445" s="8">
        <f t="shared" si="379"/>
        <v>-442.86</v>
      </c>
      <c r="BA445" s="8">
        <f t="shared" si="380"/>
        <v>3</v>
      </c>
      <c r="BB445" s="8"/>
      <c r="BD445" s="11">
        <f t="shared" si="381"/>
        <v>45363</v>
      </c>
      <c r="BE445" s="8">
        <f t="shared" si="382"/>
        <v>597</v>
      </c>
      <c r="BF445" s="8">
        <f t="shared" si="383"/>
        <v>72235.3</v>
      </c>
      <c r="BG445" s="8">
        <f t="shared" si="384"/>
        <v>315.01</v>
      </c>
      <c r="BH445" s="8">
        <f t="shared" si="385"/>
        <v>0</v>
      </c>
      <c r="BI445" s="8">
        <f t="shared" si="386"/>
        <v>116.9</v>
      </c>
      <c r="BJ445" s="8">
        <f t="shared" si="387"/>
        <v>2</v>
      </c>
      <c r="BK445" s="8"/>
      <c r="BM445" s="11">
        <f t="shared" si="388"/>
        <v>45363</v>
      </c>
      <c r="BN445" s="8">
        <f t="shared" si="389"/>
        <v>609</v>
      </c>
      <c r="BO445" s="8">
        <f t="shared" si="390"/>
        <v>79459.409999999989</v>
      </c>
      <c r="BP445" s="8">
        <f t="shared" si="391"/>
        <v>550.7399999999999</v>
      </c>
      <c r="BQ445" s="8">
        <f t="shared" si="392"/>
        <v>0</v>
      </c>
      <c r="BR445" s="8">
        <f t="shared" si="393"/>
        <v>1946.39</v>
      </c>
      <c r="BS445" s="8">
        <f t="shared" si="394"/>
        <v>0</v>
      </c>
      <c r="BT445" s="8"/>
      <c r="BV445" s="11">
        <f t="shared" si="395"/>
        <v>45363</v>
      </c>
      <c r="BW445" s="8">
        <f t="shared" si="396"/>
        <v>339</v>
      </c>
      <c r="BX445" s="8">
        <f t="shared" si="397"/>
        <v>25177.169999999995</v>
      </c>
      <c r="BY445" s="8">
        <f t="shared" si="398"/>
        <v>512.5</v>
      </c>
      <c r="BZ445" s="8">
        <f t="shared" si="399"/>
        <v>0</v>
      </c>
      <c r="CA445" s="8">
        <f t="shared" si="400"/>
        <v>161.57999999999998</v>
      </c>
      <c r="CB445" s="8">
        <f t="shared" si="401"/>
        <v>3</v>
      </c>
      <c r="CC445" s="8"/>
      <c r="CE445" s="11">
        <f t="shared" si="402"/>
        <v>45363</v>
      </c>
      <c r="CF445" s="8">
        <f t="shared" si="403"/>
        <v>366</v>
      </c>
      <c r="CG445" s="8">
        <f t="shared" si="404"/>
        <v>42716.149999999994</v>
      </c>
      <c r="CH445" s="8">
        <f t="shared" si="405"/>
        <v>633</v>
      </c>
      <c r="CI445" s="8">
        <f t="shared" si="406"/>
        <v>0</v>
      </c>
      <c r="CJ445" s="8">
        <f t="shared" si="407"/>
        <v>250</v>
      </c>
      <c r="CK445" s="8">
        <f t="shared" si="408"/>
        <v>2</v>
      </c>
      <c r="CL445" s="8"/>
      <c r="CN445" s="11">
        <f t="shared" si="409"/>
        <v>45363</v>
      </c>
      <c r="CO445" s="8">
        <f t="shared" si="410"/>
        <v>960</v>
      </c>
      <c r="CP445" s="8">
        <f t="shared" si="411"/>
        <v>109722.02</v>
      </c>
      <c r="CQ445" s="8">
        <f t="shared" si="412"/>
        <v>910.39</v>
      </c>
      <c r="CR445" s="8">
        <f t="shared" si="413"/>
        <v>3002.89</v>
      </c>
      <c r="CS445" s="8">
        <f t="shared" si="414"/>
        <v>835</v>
      </c>
      <c r="CT445" s="8">
        <f t="shared" si="415"/>
        <v>14</v>
      </c>
      <c r="CU445" s="8"/>
      <c r="CW445" s="11">
        <f t="shared" si="416"/>
        <v>45363</v>
      </c>
      <c r="CX445" s="8">
        <f t="shared" si="417"/>
        <v>195</v>
      </c>
      <c r="CY445" s="8">
        <f t="shared" si="418"/>
        <v>14046.020000000002</v>
      </c>
      <c r="CZ445" s="8">
        <f t="shared" si="419"/>
        <v>0</v>
      </c>
      <c r="DA445" s="8">
        <f t="shared" si="420"/>
        <v>181</v>
      </c>
      <c r="DB445" s="8">
        <f t="shared" si="421"/>
        <v>-95</v>
      </c>
      <c r="DC445" s="8">
        <f t="shared" si="422"/>
        <v>5</v>
      </c>
      <c r="DD445" s="8"/>
      <c r="DF445" s="11">
        <f t="shared" si="423"/>
        <v>45363</v>
      </c>
      <c r="DG445" s="8">
        <f t="shared" si="424"/>
        <v>0</v>
      </c>
      <c r="DH445" s="8">
        <f t="shared" si="425"/>
        <v>0</v>
      </c>
      <c r="DI445" s="8">
        <f t="shared" si="426"/>
        <v>0</v>
      </c>
      <c r="DJ445" s="8">
        <f t="shared" si="427"/>
        <v>0</v>
      </c>
      <c r="DK445" s="8">
        <f t="shared" si="428"/>
        <v>0</v>
      </c>
      <c r="DL445" s="8">
        <f t="shared" si="429"/>
        <v>0</v>
      </c>
      <c r="DM445" s="8"/>
      <c r="DO445" s="11">
        <f t="shared" si="430"/>
        <v>45363</v>
      </c>
      <c r="DP445" s="8">
        <f t="shared" si="431"/>
        <v>0</v>
      </c>
      <c r="DQ445" s="8">
        <f t="shared" si="432"/>
        <v>0</v>
      </c>
      <c r="DR445" s="8">
        <f t="shared" si="433"/>
        <v>0</v>
      </c>
      <c r="DS445" s="8">
        <f t="shared" si="434"/>
        <v>0</v>
      </c>
      <c r="DT445" s="8">
        <f t="shared" si="435"/>
        <v>0</v>
      </c>
      <c r="DU445" s="8">
        <f t="shared" si="436"/>
        <v>0</v>
      </c>
      <c r="DV445" s="8"/>
      <c r="DX445" s="11">
        <f t="shared" si="437"/>
        <v>45363</v>
      </c>
      <c r="DY445" s="8">
        <f t="shared" si="438"/>
        <v>0</v>
      </c>
      <c r="DZ445" s="8">
        <f t="shared" si="439"/>
        <v>0</v>
      </c>
      <c r="EA445" s="8">
        <f t="shared" si="440"/>
        <v>0</v>
      </c>
      <c r="EB445" s="8">
        <f t="shared" si="441"/>
        <v>0</v>
      </c>
      <c r="EC445" s="8">
        <f t="shared" si="442"/>
        <v>0</v>
      </c>
      <c r="ED445" s="8">
        <f t="shared" si="443"/>
        <v>0</v>
      </c>
      <c r="EE445" s="8"/>
    </row>
    <row r="446" spans="2:135" x14ac:dyDescent="0.3">
      <c r="B446" s="11">
        <f t="shared" si="325"/>
        <v>45364</v>
      </c>
      <c r="C446" s="8">
        <f t="shared" si="341"/>
        <v>616</v>
      </c>
      <c r="D446" s="8">
        <f t="shared" si="342"/>
        <v>86830.819999999992</v>
      </c>
      <c r="E446" s="8">
        <f t="shared" si="343"/>
        <v>0</v>
      </c>
      <c r="F446" s="8">
        <f t="shared" si="344"/>
        <v>514</v>
      </c>
      <c r="G446" s="8">
        <f t="shared" si="345"/>
        <v>1025.27</v>
      </c>
      <c r="H446" s="8">
        <f t="shared" si="346"/>
        <v>2</v>
      </c>
      <c r="I446" s="8"/>
      <c r="K446" s="11">
        <f t="shared" si="347"/>
        <v>45364</v>
      </c>
      <c r="L446" s="8">
        <f t="shared" si="348"/>
        <v>768</v>
      </c>
      <c r="M446" s="8">
        <f t="shared" si="349"/>
        <v>102015.18</v>
      </c>
      <c r="N446" s="8">
        <f t="shared" si="350"/>
        <v>223.38</v>
      </c>
      <c r="O446" s="8">
        <f t="shared" si="351"/>
        <v>0</v>
      </c>
      <c r="P446" s="8">
        <f t="shared" si="352"/>
        <v>276.08</v>
      </c>
      <c r="Q446" s="8">
        <f t="shared" si="353"/>
        <v>1</v>
      </c>
      <c r="R446" s="8"/>
      <c r="T446" s="11">
        <f t="shared" si="354"/>
        <v>45364</v>
      </c>
      <c r="U446" s="8">
        <f t="shared" si="355"/>
        <v>259</v>
      </c>
      <c r="V446" s="8">
        <f t="shared" si="356"/>
        <v>25559.970000000005</v>
      </c>
      <c r="W446" s="8">
        <f t="shared" si="357"/>
        <v>0</v>
      </c>
      <c r="X446" s="8">
        <f t="shared" si="358"/>
        <v>0</v>
      </c>
      <c r="Y446" s="8">
        <f t="shared" si="359"/>
        <v>944</v>
      </c>
      <c r="Z446" s="8">
        <f t="shared" si="360"/>
        <v>0</v>
      </c>
      <c r="AA446" s="8"/>
      <c r="AC446" s="11">
        <f t="shared" si="361"/>
        <v>45364</v>
      </c>
      <c r="AD446" s="8">
        <f t="shared" si="362"/>
        <v>807</v>
      </c>
      <c r="AE446" s="8">
        <f t="shared" si="363"/>
        <v>91357.010000000009</v>
      </c>
      <c r="AF446" s="8">
        <f t="shared" si="364"/>
        <v>677.93000000000006</v>
      </c>
      <c r="AG446" s="8">
        <f t="shared" si="365"/>
        <v>0</v>
      </c>
      <c r="AH446" s="8">
        <f t="shared" si="366"/>
        <v>1041.81</v>
      </c>
      <c r="AI446" s="8">
        <f t="shared" si="367"/>
        <v>14</v>
      </c>
      <c r="AJ446" s="8"/>
      <c r="AL446" s="11">
        <f t="shared" si="368"/>
        <v>45364</v>
      </c>
      <c r="AM446" s="8">
        <f t="shared" si="369"/>
        <v>472</v>
      </c>
      <c r="AN446" s="8">
        <f t="shared" si="370"/>
        <v>59203.009999999995</v>
      </c>
      <c r="AO446" s="8">
        <f t="shared" si="371"/>
        <v>224.89000000000001</v>
      </c>
      <c r="AP446" s="8">
        <f t="shared" si="372"/>
        <v>0</v>
      </c>
      <c r="AQ446" s="8">
        <f t="shared" si="373"/>
        <v>380.49</v>
      </c>
      <c r="AR446" s="8">
        <f t="shared" si="374"/>
        <v>0</v>
      </c>
      <c r="AS446" s="8"/>
      <c r="AU446" s="11">
        <f t="shared" si="375"/>
        <v>45364</v>
      </c>
      <c r="AV446" s="8">
        <f t="shared" si="376"/>
        <v>756</v>
      </c>
      <c r="AW446" s="8">
        <f t="shared" si="377"/>
        <v>66221.37000000001</v>
      </c>
      <c r="AX446" s="8">
        <f t="shared" si="378"/>
        <v>0</v>
      </c>
      <c r="AY446" s="8">
        <f t="shared" si="444"/>
        <v>432.55</v>
      </c>
      <c r="AZ446" s="8">
        <f t="shared" si="379"/>
        <v>-442.86</v>
      </c>
      <c r="BA446" s="8">
        <f t="shared" si="380"/>
        <v>3</v>
      </c>
      <c r="BB446" s="8"/>
      <c r="BD446" s="11">
        <f t="shared" si="381"/>
        <v>45364</v>
      </c>
      <c r="BE446" s="8">
        <f t="shared" si="382"/>
        <v>667</v>
      </c>
      <c r="BF446" s="8">
        <f t="shared" si="383"/>
        <v>80926.34</v>
      </c>
      <c r="BG446" s="8">
        <f t="shared" si="384"/>
        <v>394.46</v>
      </c>
      <c r="BH446" s="8">
        <f t="shared" si="385"/>
        <v>0</v>
      </c>
      <c r="BI446" s="8">
        <f t="shared" si="386"/>
        <v>121.85000000000001</v>
      </c>
      <c r="BJ446" s="8">
        <f t="shared" si="387"/>
        <v>2</v>
      </c>
      <c r="BK446" s="8"/>
      <c r="BM446" s="11">
        <f t="shared" si="388"/>
        <v>45364</v>
      </c>
      <c r="BN446" s="8">
        <f t="shared" si="389"/>
        <v>662</v>
      </c>
      <c r="BO446" s="8">
        <f t="shared" si="390"/>
        <v>86041.229999999981</v>
      </c>
      <c r="BP446" s="8">
        <f t="shared" si="391"/>
        <v>636.76999999999987</v>
      </c>
      <c r="BQ446" s="8">
        <f t="shared" si="392"/>
        <v>0</v>
      </c>
      <c r="BR446" s="8">
        <f t="shared" si="393"/>
        <v>2071.3900000000003</v>
      </c>
      <c r="BS446" s="8">
        <f t="shared" si="394"/>
        <v>0</v>
      </c>
      <c r="BT446" s="8"/>
      <c r="BV446" s="11">
        <f t="shared" si="395"/>
        <v>45364</v>
      </c>
      <c r="BW446" s="8">
        <f t="shared" si="396"/>
        <v>371</v>
      </c>
      <c r="BX446" s="8">
        <f t="shared" si="397"/>
        <v>27779.759999999995</v>
      </c>
      <c r="BY446" s="8">
        <f t="shared" si="398"/>
        <v>539</v>
      </c>
      <c r="BZ446" s="8">
        <f t="shared" si="399"/>
        <v>0</v>
      </c>
      <c r="CA446" s="8">
        <f t="shared" si="400"/>
        <v>84.999999999999986</v>
      </c>
      <c r="CB446" s="8">
        <f t="shared" si="401"/>
        <v>5</v>
      </c>
      <c r="CC446" s="8"/>
      <c r="CE446" s="11">
        <f t="shared" si="402"/>
        <v>45364</v>
      </c>
      <c r="CF446" s="8">
        <f t="shared" si="403"/>
        <v>387</v>
      </c>
      <c r="CG446" s="8">
        <f t="shared" si="404"/>
        <v>45144.369999999995</v>
      </c>
      <c r="CH446" s="8">
        <f t="shared" si="405"/>
        <v>662.5</v>
      </c>
      <c r="CI446" s="8">
        <f t="shared" si="406"/>
        <v>0</v>
      </c>
      <c r="CJ446" s="8">
        <f t="shared" si="407"/>
        <v>250</v>
      </c>
      <c r="CK446" s="8">
        <f t="shared" si="408"/>
        <v>2</v>
      </c>
      <c r="CL446" s="8"/>
      <c r="CN446" s="11">
        <f t="shared" si="409"/>
        <v>45364</v>
      </c>
      <c r="CO446" s="8">
        <f t="shared" si="410"/>
        <v>1050</v>
      </c>
      <c r="CP446" s="8">
        <f t="shared" si="411"/>
        <v>120971.94</v>
      </c>
      <c r="CQ446" s="8">
        <f t="shared" si="412"/>
        <v>974.89</v>
      </c>
      <c r="CR446" s="8">
        <f t="shared" si="413"/>
        <v>3382.7799999999997</v>
      </c>
      <c r="CS446" s="8">
        <f t="shared" si="414"/>
        <v>910</v>
      </c>
      <c r="CT446" s="8">
        <f t="shared" si="415"/>
        <v>14</v>
      </c>
      <c r="CU446" s="8"/>
      <c r="CW446" s="11">
        <f t="shared" si="416"/>
        <v>45364</v>
      </c>
      <c r="CX446" s="8">
        <f t="shared" si="417"/>
        <v>208</v>
      </c>
      <c r="CY446" s="8">
        <f t="shared" si="418"/>
        <v>14948.630000000003</v>
      </c>
      <c r="CZ446" s="8">
        <f t="shared" si="419"/>
        <v>0</v>
      </c>
      <c r="DA446" s="8">
        <f t="shared" si="420"/>
        <v>181</v>
      </c>
      <c r="DB446" s="8">
        <f t="shared" si="421"/>
        <v>-95</v>
      </c>
      <c r="DC446" s="8">
        <f t="shared" si="422"/>
        <v>6</v>
      </c>
      <c r="DD446" s="8"/>
      <c r="DF446" s="11">
        <f t="shared" si="423"/>
        <v>45364</v>
      </c>
      <c r="DG446" s="8">
        <f t="shared" si="424"/>
        <v>0</v>
      </c>
      <c r="DH446" s="8">
        <f t="shared" si="425"/>
        <v>0</v>
      </c>
      <c r="DI446" s="8">
        <f t="shared" si="426"/>
        <v>0</v>
      </c>
      <c r="DJ446" s="8">
        <f t="shared" si="427"/>
        <v>0</v>
      </c>
      <c r="DK446" s="8">
        <f t="shared" si="428"/>
        <v>0</v>
      </c>
      <c r="DL446" s="8">
        <f t="shared" si="429"/>
        <v>0</v>
      </c>
      <c r="DM446" s="8"/>
      <c r="DO446" s="11">
        <f t="shared" si="430"/>
        <v>45364</v>
      </c>
      <c r="DP446" s="8">
        <f t="shared" si="431"/>
        <v>0</v>
      </c>
      <c r="DQ446" s="8">
        <f t="shared" si="432"/>
        <v>0</v>
      </c>
      <c r="DR446" s="8">
        <f t="shared" si="433"/>
        <v>0</v>
      </c>
      <c r="DS446" s="8">
        <f t="shared" si="434"/>
        <v>0</v>
      </c>
      <c r="DT446" s="8">
        <f t="shared" si="435"/>
        <v>0</v>
      </c>
      <c r="DU446" s="8">
        <f t="shared" si="436"/>
        <v>0</v>
      </c>
      <c r="DV446" s="8"/>
      <c r="DX446" s="11">
        <f t="shared" si="437"/>
        <v>45364</v>
      </c>
      <c r="DY446" s="8">
        <f t="shared" si="438"/>
        <v>0</v>
      </c>
      <c r="DZ446" s="8">
        <f t="shared" si="439"/>
        <v>0</v>
      </c>
      <c r="EA446" s="8">
        <f t="shared" si="440"/>
        <v>0</v>
      </c>
      <c r="EB446" s="8">
        <f t="shared" si="441"/>
        <v>0</v>
      </c>
      <c r="EC446" s="8">
        <f t="shared" si="442"/>
        <v>0</v>
      </c>
      <c r="ED446" s="8">
        <f t="shared" si="443"/>
        <v>0</v>
      </c>
      <c r="EE446" s="8"/>
    </row>
    <row r="447" spans="2:135" x14ac:dyDescent="0.3">
      <c r="B447" s="11">
        <f t="shared" si="325"/>
        <v>45365</v>
      </c>
      <c r="C447" s="8">
        <f t="shared" si="341"/>
        <v>671</v>
      </c>
      <c r="D447" s="8">
        <f t="shared" si="342"/>
        <v>95560.7</v>
      </c>
      <c r="E447" s="8">
        <f t="shared" si="343"/>
        <v>0</v>
      </c>
      <c r="F447" s="8">
        <f t="shared" si="344"/>
        <v>561</v>
      </c>
      <c r="G447" s="8">
        <f t="shared" si="345"/>
        <v>1025.27</v>
      </c>
      <c r="H447" s="8">
        <f t="shared" si="346"/>
        <v>3</v>
      </c>
      <c r="I447" s="8"/>
      <c r="K447" s="11">
        <f t="shared" si="347"/>
        <v>45365</v>
      </c>
      <c r="L447" s="8">
        <f t="shared" si="348"/>
        <v>819</v>
      </c>
      <c r="M447" s="8">
        <f t="shared" si="349"/>
        <v>106701.45</v>
      </c>
      <c r="N447" s="8">
        <f t="shared" si="350"/>
        <v>248.60999999999999</v>
      </c>
      <c r="O447" s="8">
        <f t="shared" si="351"/>
        <v>0</v>
      </c>
      <c r="P447" s="8">
        <f t="shared" si="352"/>
        <v>276.08</v>
      </c>
      <c r="Q447" s="8">
        <f t="shared" si="353"/>
        <v>1</v>
      </c>
      <c r="R447" s="8"/>
      <c r="T447" s="11">
        <f t="shared" si="354"/>
        <v>45365</v>
      </c>
      <c r="U447" s="8">
        <f t="shared" si="355"/>
        <v>274</v>
      </c>
      <c r="V447" s="8">
        <f t="shared" si="356"/>
        <v>27118.320000000003</v>
      </c>
      <c r="W447" s="8">
        <f t="shared" si="357"/>
        <v>0</v>
      </c>
      <c r="X447" s="8">
        <f t="shared" si="358"/>
        <v>0</v>
      </c>
      <c r="Y447" s="8">
        <f t="shared" si="359"/>
        <v>976</v>
      </c>
      <c r="Z447" s="8">
        <f t="shared" si="360"/>
        <v>0</v>
      </c>
      <c r="AA447" s="8"/>
      <c r="AC447" s="11">
        <f t="shared" si="361"/>
        <v>45365</v>
      </c>
      <c r="AD447" s="8">
        <f t="shared" si="362"/>
        <v>880</v>
      </c>
      <c r="AE447" s="8">
        <f t="shared" si="363"/>
        <v>99963.82</v>
      </c>
      <c r="AF447" s="8">
        <f t="shared" si="364"/>
        <v>703.84</v>
      </c>
      <c r="AG447" s="8">
        <f t="shared" si="365"/>
        <v>0</v>
      </c>
      <c r="AH447" s="8">
        <f t="shared" si="366"/>
        <v>1041.81</v>
      </c>
      <c r="AI447" s="8">
        <f t="shared" si="367"/>
        <v>16</v>
      </c>
      <c r="AJ447" s="8"/>
      <c r="AL447" s="11">
        <f t="shared" si="368"/>
        <v>45365</v>
      </c>
      <c r="AM447" s="8">
        <f t="shared" si="369"/>
        <v>511</v>
      </c>
      <c r="AN447" s="8">
        <f t="shared" si="370"/>
        <v>64373.719999999994</v>
      </c>
      <c r="AO447" s="8">
        <f t="shared" si="371"/>
        <v>227.67000000000002</v>
      </c>
      <c r="AP447" s="8">
        <f t="shared" si="372"/>
        <v>0</v>
      </c>
      <c r="AQ447" s="8">
        <f t="shared" si="373"/>
        <v>415.14</v>
      </c>
      <c r="AR447" s="8">
        <f t="shared" si="374"/>
        <v>0</v>
      </c>
      <c r="AS447" s="8"/>
      <c r="AU447" s="11">
        <f t="shared" si="375"/>
        <v>45365</v>
      </c>
      <c r="AV447" s="8">
        <f t="shared" si="376"/>
        <v>816</v>
      </c>
      <c r="AW447" s="8">
        <f t="shared" si="377"/>
        <v>71878.450000000012</v>
      </c>
      <c r="AX447" s="8">
        <f t="shared" si="378"/>
        <v>0</v>
      </c>
      <c r="AY447" s="8">
        <f t="shared" si="444"/>
        <v>443.55</v>
      </c>
      <c r="AZ447" s="8">
        <f t="shared" si="379"/>
        <v>-389.70000000000005</v>
      </c>
      <c r="BA447" s="8">
        <f t="shared" si="380"/>
        <v>3</v>
      </c>
      <c r="BB447" s="8"/>
      <c r="BD447" s="11">
        <f t="shared" si="381"/>
        <v>45365</v>
      </c>
      <c r="BE447" s="8">
        <f t="shared" si="382"/>
        <v>740</v>
      </c>
      <c r="BF447" s="8">
        <f t="shared" si="383"/>
        <v>89950.7</v>
      </c>
      <c r="BG447" s="8">
        <f t="shared" si="384"/>
        <v>449.88</v>
      </c>
      <c r="BH447" s="8">
        <f t="shared" si="385"/>
        <v>0</v>
      </c>
      <c r="BI447" s="8">
        <f t="shared" si="386"/>
        <v>494.39000000000004</v>
      </c>
      <c r="BJ447" s="8">
        <f t="shared" si="387"/>
        <v>2</v>
      </c>
      <c r="BK447" s="8"/>
      <c r="BM447" s="11">
        <f t="shared" si="388"/>
        <v>45365</v>
      </c>
      <c r="BN447" s="8">
        <f t="shared" si="389"/>
        <v>727</v>
      </c>
      <c r="BO447" s="8">
        <f t="shared" si="390"/>
        <v>94860.299999999988</v>
      </c>
      <c r="BP447" s="8">
        <f t="shared" si="391"/>
        <v>646.54999999999984</v>
      </c>
      <c r="BQ447" s="8">
        <f t="shared" si="392"/>
        <v>0</v>
      </c>
      <c r="BR447" s="8">
        <f t="shared" si="393"/>
        <v>2076.34</v>
      </c>
      <c r="BS447" s="8">
        <f t="shared" si="394"/>
        <v>0</v>
      </c>
      <c r="BT447" s="8"/>
      <c r="BV447" s="11">
        <f t="shared" si="395"/>
        <v>45365</v>
      </c>
      <c r="BW447" s="8">
        <f t="shared" si="396"/>
        <v>401</v>
      </c>
      <c r="BX447" s="8">
        <f t="shared" si="397"/>
        <v>30418.919999999995</v>
      </c>
      <c r="BY447" s="8">
        <f t="shared" si="398"/>
        <v>574</v>
      </c>
      <c r="BZ447" s="8">
        <f t="shared" si="399"/>
        <v>0</v>
      </c>
      <c r="CA447" s="8">
        <f t="shared" si="400"/>
        <v>155</v>
      </c>
      <c r="CB447" s="8">
        <f t="shared" si="401"/>
        <v>6</v>
      </c>
      <c r="CC447" s="8"/>
      <c r="CE447" s="11">
        <f t="shared" si="402"/>
        <v>45365</v>
      </c>
      <c r="CF447" s="8">
        <f t="shared" si="403"/>
        <v>405</v>
      </c>
      <c r="CG447" s="8">
        <f t="shared" si="404"/>
        <v>47246.039999999994</v>
      </c>
      <c r="CH447" s="8">
        <f t="shared" si="405"/>
        <v>681</v>
      </c>
      <c r="CI447" s="8">
        <f t="shared" si="406"/>
        <v>0</v>
      </c>
      <c r="CJ447" s="8">
        <f t="shared" si="407"/>
        <v>250</v>
      </c>
      <c r="CK447" s="8">
        <f t="shared" si="408"/>
        <v>2</v>
      </c>
      <c r="CL447" s="8"/>
      <c r="CN447" s="11">
        <f t="shared" si="409"/>
        <v>45365</v>
      </c>
      <c r="CO447" s="8">
        <f t="shared" si="410"/>
        <v>1138</v>
      </c>
      <c r="CP447" s="8">
        <f t="shared" si="411"/>
        <v>134468.51</v>
      </c>
      <c r="CQ447" s="8">
        <f t="shared" si="412"/>
        <v>1361.46</v>
      </c>
      <c r="CR447" s="8">
        <f t="shared" si="413"/>
        <v>3954.9399999999996</v>
      </c>
      <c r="CS447" s="8">
        <f t="shared" si="414"/>
        <v>960</v>
      </c>
      <c r="CT447" s="8">
        <f t="shared" si="415"/>
        <v>14</v>
      </c>
      <c r="CU447" s="8"/>
      <c r="CW447" s="11">
        <f t="shared" si="416"/>
        <v>45365</v>
      </c>
      <c r="CX447" s="8">
        <f t="shared" si="417"/>
        <v>224</v>
      </c>
      <c r="CY447" s="8">
        <f t="shared" si="418"/>
        <v>16097.890000000003</v>
      </c>
      <c r="CZ447" s="8">
        <f t="shared" si="419"/>
        <v>0</v>
      </c>
      <c r="DA447" s="8">
        <f t="shared" si="420"/>
        <v>181</v>
      </c>
      <c r="DB447" s="8">
        <f t="shared" si="421"/>
        <v>-35</v>
      </c>
      <c r="DC447" s="8">
        <f t="shared" si="422"/>
        <v>7</v>
      </c>
      <c r="DD447" s="8"/>
      <c r="DF447" s="11">
        <f t="shared" si="423"/>
        <v>45365</v>
      </c>
      <c r="DG447" s="8">
        <f t="shared" si="424"/>
        <v>0</v>
      </c>
      <c r="DH447" s="8">
        <f t="shared" si="425"/>
        <v>0</v>
      </c>
      <c r="DI447" s="8">
        <f t="shared" si="426"/>
        <v>0</v>
      </c>
      <c r="DJ447" s="8">
        <f t="shared" si="427"/>
        <v>0</v>
      </c>
      <c r="DK447" s="8">
        <f t="shared" si="428"/>
        <v>0</v>
      </c>
      <c r="DL447" s="8">
        <f t="shared" si="429"/>
        <v>0</v>
      </c>
      <c r="DM447" s="8"/>
      <c r="DO447" s="11">
        <f t="shared" si="430"/>
        <v>45365</v>
      </c>
      <c r="DP447" s="8">
        <f t="shared" si="431"/>
        <v>0</v>
      </c>
      <c r="DQ447" s="8">
        <f t="shared" si="432"/>
        <v>0</v>
      </c>
      <c r="DR447" s="8">
        <f t="shared" si="433"/>
        <v>0</v>
      </c>
      <c r="DS447" s="8">
        <f t="shared" si="434"/>
        <v>0</v>
      </c>
      <c r="DT447" s="8">
        <f t="shared" si="435"/>
        <v>0</v>
      </c>
      <c r="DU447" s="8">
        <f t="shared" si="436"/>
        <v>0</v>
      </c>
      <c r="DV447" s="8"/>
      <c r="DX447" s="11">
        <f t="shared" si="437"/>
        <v>45365</v>
      </c>
      <c r="DY447" s="8">
        <f t="shared" si="438"/>
        <v>0</v>
      </c>
      <c r="DZ447" s="8">
        <f t="shared" si="439"/>
        <v>0</v>
      </c>
      <c r="EA447" s="8">
        <f t="shared" si="440"/>
        <v>0</v>
      </c>
      <c r="EB447" s="8">
        <f t="shared" si="441"/>
        <v>0</v>
      </c>
      <c r="EC447" s="8">
        <f t="shared" si="442"/>
        <v>0</v>
      </c>
      <c r="ED447" s="8">
        <f t="shared" si="443"/>
        <v>0</v>
      </c>
      <c r="EE447" s="8"/>
    </row>
    <row r="448" spans="2:135" x14ac:dyDescent="0.3">
      <c r="B448" s="11">
        <f t="shared" si="325"/>
        <v>45366</v>
      </c>
      <c r="C448" s="8">
        <f t="shared" si="341"/>
        <v>733</v>
      </c>
      <c r="D448" s="8">
        <f t="shared" si="342"/>
        <v>105157.36</v>
      </c>
      <c r="E448" s="8">
        <f t="shared" si="343"/>
        <v>0</v>
      </c>
      <c r="F448" s="8">
        <f t="shared" si="344"/>
        <v>654</v>
      </c>
      <c r="G448" s="8">
        <f t="shared" si="345"/>
        <v>1025.27</v>
      </c>
      <c r="H448" s="8">
        <f t="shared" si="346"/>
        <v>3</v>
      </c>
      <c r="I448" s="8"/>
      <c r="K448" s="11">
        <f t="shared" si="347"/>
        <v>45366</v>
      </c>
      <c r="L448" s="8">
        <f t="shared" si="348"/>
        <v>885</v>
      </c>
      <c r="M448" s="8">
        <f t="shared" si="349"/>
        <v>115285.84</v>
      </c>
      <c r="N448" s="8">
        <f t="shared" si="350"/>
        <v>253.79999999999998</v>
      </c>
      <c r="O448" s="8">
        <f t="shared" si="351"/>
        <v>0</v>
      </c>
      <c r="P448" s="8">
        <f t="shared" si="352"/>
        <v>413.15999999999997</v>
      </c>
      <c r="Q448" s="8">
        <f t="shared" si="353"/>
        <v>1</v>
      </c>
      <c r="R448" s="8"/>
      <c r="T448" s="11">
        <f t="shared" si="354"/>
        <v>45366</v>
      </c>
      <c r="U448" s="8">
        <f t="shared" si="355"/>
        <v>297</v>
      </c>
      <c r="V448" s="8">
        <f t="shared" si="356"/>
        <v>29095.270000000004</v>
      </c>
      <c r="W448" s="8">
        <f t="shared" si="357"/>
        <v>0</v>
      </c>
      <c r="X448" s="8">
        <f t="shared" si="358"/>
        <v>0</v>
      </c>
      <c r="Y448" s="8">
        <f t="shared" si="359"/>
        <v>976</v>
      </c>
      <c r="Z448" s="8">
        <f t="shared" si="360"/>
        <v>0</v>
      </c>
      <c r="AA448" s="8"/>
      <c r="AC448" s="11">
        <f t="shared" si="361"/>
        <v>45366</v>
      </c>
      <c r="AD448" s="8">
        <f t="shared" si="362"/>
        <v>948</v>
      </c>
      <c r="AE448" s="8">
        <f t="shared" si="363"/>
        <v>107984.62000000001</v>
      </c>
      <c r="AF448" s="8">
        <f t="shared" si="364"/>
        <v>759.37</v>
      </c>
      <c r="AG448" s="8">
        <f t="shared" si="365"/>
        <v>0</v>
      </c>
      <c r="AH448" s="8">
        <f t="shared" si="366"/>
        <v>1041.81</v>
      </c>
      <c r="AI448" s="8">
        <f t="shared" si="367"/>
        <v>18</v>
      </c>
      <c r="AJ448" s="8"/>
      <c r="AL448" s="11">
        <f t="shared" si="368"/>
        <v>45366</v>
      </c>
      <c r="AM448" s="8">
        <f t="shared" si="369"/>
        <v>544</v>
      </c>
      <c r="AN448" s="8">
        <f t="shared" si="370"/>
        <v>68669.149999999994</v>
      </c>
      <c r="AO448" s="8">
        <f t="shared" si="371"/>
        <v>230.45000000000002</v>
      </c>
      <c r="AP448" s="8">
        <f t="shared" si="372"/>
        <v>0</v>
      </c>
      <c r="AQ448" s="8">
        <f t="shared" si="373"/>
        <v>530.92999999999995</v>
      </c>
      <c r="AR448" s="8">
        <f t="shared" si="374"/>
        <v>0</v>
      </c>
      <c r="AS448" s="8"/>
      <c r="AU448" s="11">
        <f t="shared" si="375"/>
        <v>45366</v>
      </c>
      <c r="AV448" s="8">
        <f t="shared" si="376"/>
        <v>874</v>
      </c>
      <c r="AW448" s="8">
        <f t="shared" si="377"/>
        <v>77000.12000000001</v>
      </c>
      <c r="AX448" s="8">
        <f t="shared" si="378"/>
        <v>0</v>
      </c>
      <c r="AY448" s="8">
        <f t="shared" si="444"/>
        <v>453.55</v>
      </c>
      <c r="AZ448" s="8">
        <f t="shared" si="379"/>
        <v>-389.70000000000005</v>
      </c>
      <c r="BA448" s="8">
        <f t="shared" si="380"/>
        <v>3</v>
      </c>
      <c r="BB448" s="8"/>
      <c r="BD448" s="11">
        <f t="shared" si="381"/>
        <v>45366</v>
      </c>
      <c r="BE448" s="8">
        <f t="shared" si="382"/>
        <v>815</v>
      </c>
      <c r="BF448" s="8">
        <f t="shared" si="383"/>
        <v>99587.569999999992</v>
      </c>
      <c r="BG448" s="8">
        <f t="shared" si="384"/>
        <v>480.35</v>
      </c>
      <c r="BH448" s="8">
        <f t="shared" si="385"/>
        <v>0</v>
      </c>
      <c r="BI448" s="8">
        <f t="shared" si="386"/>
        <v>624.3900000000001</v>
      </c>
      <c r="BJ448" s="8">
        <f t="shared" si="387"/>
        <v>2</v>
      </c>
      <c r="BK448" s="8"/>
      <c r="BM448" s="11">
        <f t="shared" si="388"/>
        <v>45366</v>
      </c>
      <c r="BN448" s="8">
        <f t="shared" si="389"/>
        <v>791</v>
      </c>
      <c r="BO448" s="8">
        <f t="shared" si="390"/>
        <v>104386.84999999999</v>
      </c>
      <c r="BP448" s="8">
        <f t="shared" si="391"/>
        <v>683.74999999999989</v>
      </c>
      <c r="BQ448" s="8">
        <f t="shared" si="392"/>
        <v>0</v>
      </c>
      <c r="BR448" s="8">
        <f t="shared" si="393"/>
        <v>2076.34</v>
      </c>
      <c r="BS448" s="8">
        <f t="shared" si="394"/>
        <v>0</v>
      </c>
      <c r="BT448" s="8"/>
      <c r="BV448" s="11">
        <f t="shared" si="395"/>
        <v>45366</v>
      </c>
      <c r="BW448" s="8">
        <f t="shared" si="396"/>
        <v>427</v>
      </c>
      <c r="BX448" s="8">
        <f t="shared" si="397"/>
        <v>32575.269999999993</v>
      </c>
      <c r="BY448" s="8">
        <f t="shared" si="398"/>
        <v>584</v>
      </c>
      <c r="BZ448" s="8">
        <f t="shared" si="399"/>
        <v>0</v>
      </c>
      <c r="CA448" s="8">
        <f t="shared" si="400"/>
        <v>155</v>
      </c>
      <c r="CB448" s="8">
        <f t="shared" si="401"/>
        <v>7</v>
      </c>
      <c r="CC448" s="8"/>
      <c r="CE448" s="11">
        <f t="shared" si="402"/>
        <v>45366</v>
      </c>
      <c r="CF448" s="8">
        <f t="shared" si="403"/>
        <v>425</v>
      </c>
      <c r="CG448" s="8">
        <f t="shared" si="404"/>
        <v>49707.289999999994</v>
      </c>
      <c r="CH448" s="8">
        <f t="shared" si="405"/>
        <v>692.5</v>
      </c>
      <c r="CI448" s="8">
        <f t="shared" si="406"/>
        <v>0</v>
      </c>
      <c r="CJ448" s="8">
        <f t="shared" si="407"/>
        <v>250</v>
      </c>
      <c r="CK448" s="8">
        <f t="shared" si="408"/>
        <v>2</v>
      </c>
      <c r="CL448" s="8"/>
      <c r="CN448" s="11">
        <f t="shared" si="409"/>
        <v>45366</v>
      </c>
      <c r="CO448" s="8">
        <f t="shared" si="410"/>
        <v>1229</v>
      </c>
      <c r="CP448" s="8">
        <f t="shared" si="411"/>
        <v>147856.39000000001</v>
      </c>
      <c r="CQ448" s="8">
        <f t="shared" si="412"/>
        <v>1529.46</v>
      </c>
      <c r="CR448" s="8">
        <f t="shared" si="413"/>
        <v>3954.9399999999996</v>
      </c>
      <c r="CS448" s="8">
        <f t="shared" si="414"/>
        <v>1010</v>
      </c>
      <c r="CT448" s="8">
        <f t="shared" si="415"/>
        <v>14</v>
      </c>
      <c r="CU448" s="8"/>
      <c r="CW448" s="11">
        <f t="shared" si="416"/>
        <v>45366</v>
      </c>
      <c r="CX448" s="8">
        <f t="shared" si="417"/>
        <v>235</v>
      </c>
      <c r="CY448" s="8">
        <f t="shared" si="418"/>
        <v>16501.240000000002</v>
      </c>
      <c r="CZ448" s="8">
        <f t="shared" si="419"/>
        <v>0</v>
      </c>
      <c r="DA448" s="8">
        <f t="shared" si="420"/>
        <v>181</v>
      </c>
      <c r="DB448" s="8">
        <f t="shared" si="421"/>
        <v>145</v>
      </c>
      <c r="DC448" s="8">
        <f t="shared" si="422"/>
        <v>8</v>
      </c>
      <c r="DD448" s="8"/>
      <c r="DF448" s="11">
        <f t="shared" si="423"/>
        <v>45366</v>
      </c>
      <c r="DG448" s="8">
        <f t="shared" si="424"/>
        <v>0</v>
      </c>
      <c r="DH448" s="8">
        <f t="shared" si="425"/>
        <v>0</v>
      </c>
      <c r="DI448" s="8">
        <f t="shared" si="426"/>
        <v>0</v>
      </c>
      <c r="DJ448" s="8">
        <f t="shared" si="427"/>
        <v>0</v>
      </c>
      <c r="DK448" s="8">
        <f t="shared" si="428"/>
        <v>0</v>
      </c>
      <c r="DL448" s="8">
        <f t="shared" si="429"/>
        <v>0</v>
      </c>
      <c r="DM448" s="8"/>
      <c r="DO448" s="11">
        <f t="shared" si="430"/>
        <v>45366</v>
      </c>
      <c r="DP448" s="8">
        <f t="shared" si="431"/>
        <v>0</v>
      </c>
      <c r="DQ448" s="8">
        <f t="shared" si="432"/>
        <v>0</v>
      </c>
      <c r="DR448" s="8">
        <f t="shared" si="433"/>
        <v>0</v>
      </c>
      <c r="DS448" s="8">
        <f t="shared" si="434"/>
        <v>0</v>
      </c>
      <c r="DT448" s="8">
        <f t="shared" si="435"/>
        <v>0</v>
      </c>
      <c r="DU448" s="8">
        <f t="shared" si="436"/>
        <v>0</v>
      </c>
      <c r="DV448" s="8"/>
      <c r="DX448" s="11">
        <f t="shared" si="437"/>
        <v>45366</v>
      </c>
      <c r="DY448" s="8">
        <f t="shared" si="438"/>
        <v>0</v>
      </c>
      <c r="DZ448" s="8">
        <f t="shared" si="439"/>
        <v>0</v>
      </c>
      <c r="EA448" s="8">
        <f t="shared" si="440"/>
        <v>0</v>
      </c>
      <c r="EB448" s="8">
        <f t="shared" si="441"/>
        <v>0</v>
      </c>
      <c r="EC448" s="8">
        <f t="shared" si="442"/>
        <v>0</v>
      </c>
      <c r="ED448" s="8">
        <f t="shared" si="443"/>
        <v>0</v>
      </c>
      <c r="EE448" s="8"/>
    </row>
    <row r="449" spans="2:135" x14ac:dyDescent="0.3">
      <c r="B449" s="11">
        <f t="shared" si="325"/>
        <v>45367</v>
      </c>
      <c r="C449" s="8">
        <f t="shared" si="341"/>
        <v>794</v>
      </c>
      <c r="D449" s="8">
        <f t="shared" si="342"/>
        <v>113957.73</v>
      </c>
      <c r="E449" s="8">
        <f t="shared" si="343"/>
        <v>0</v>
      </c>
      <c r="F449" s="8">
        <f t="shared" si="344"/>
        <v>692</v>
      </c>
      <c r="G449" s="8">
        <f t="shared" si="345"/>
        <v>1050.27</v>
      </c>
      <c r="H449" s="8">
        <f t="shared" si="346"/>
        <v>3</v>
      </c>
      <c r="I449" s="8"/>
      <c r="K449" s="11">
        <f t="shared" si="347"/>
        <v>45367</v>
      </c>
      <c r="L449" s="8">
        <f t="shared" si="348"/>
        <v>926</v>
      </c>
      <c r="M449" s="8">
        <f t="shared" si="349"/>
        <v>120410.94</v>
      </c>
      <c r="N449" s="8">
        <f t="shared" si="350"/>
        <v>258.52</v>
      </c>
      <c r="O449" s="8">
        <f t="shared" si="351"/>
        <v>0</v>
      </c>
      <c r="P449" s="8">
        <f t="shared" si="352"/>
        <v>413.15999999999997</v>
      </c>
      <c r="Q449" s="8">
        <f t="shared" si="353"/>
        <v>1</v>
      </c>
      <c r="R449" s="8"/>
      <c r="T449" s="11">
        <f t="shared" si="354"/>
        <v>45367</v>
      </c>
      <c r="U449" s="8">
        <f t="shared" si="355"/>
        <v>315</v>
      </c>
      <c r="V449" s="8">
        <f t="shared" si="356"/>
        <v>31097.950000000004</v>
      </c>
      <c r="W449" s="8">
        <f t="shared" si="357"/>
        <v>0</v>
      </c>
      <c r="X449" s="8">
        <f t="shared" si="358"/>
        <v>0</v>
      </c>
      <c r="Y449" s="8">
        <f t="shared" si="359"/>
        <v>1157.5</v>
      </c>
      <c r="Z449" s="8">
        <f t="shared" si="360"/>
        <v>0</v>
      </c>
      <c r="AA449" s="8"/>
      <c r="AC449" s="11">
        <f t="shared" si="361"/>
        <v>45367</v>
      </c>
      <c r="AD449" s="8">
        <f t="shared" si="362"/>
        <v>1018</v>
      </c>
      <c r="AE449" s="8">
        <f t="shared" si="363"/>
        <v>115873.84000000001</v>
      </c>
      <c r="AF449" s="8">
        <f t="shared" si="364"/>
        <v>789.9</v>
      </c>
      <c r="AG449" s="8">
        <f t="shared" si="365"/>
        <v>0</v>
      </c>
      <c r="AH449" s="8">
        <f t="shared" si="366"/>
        <v>1091.81</v>
      </c>
      <c r="AI449" s="8">
        <f t="shared" si="367"/>
        <v>20</v>
      </c>
      <c r="AJ449" s="8"/>
      <c r="AL449" s="11">
        <f t="shared" si="368"/>
        <v>45367</v>
      </c>
      <c r="AM449" s="8">
        <f t="shared" si="369"/>
        <v>575</v>
      </c>
      <c r="AN449" s="8">
        <f t="shared" si="370"/>
        <v>72886.92</v>
      </c>
      <c r="AO449" s="8">
        <f t="shared" si="371"/>
        <v>254.51000000000002</v>
      </c>
      <c r="AP449" s="8">
        <f t="shared" si="372"/>
        <v>0</v>
      </c>
      <c r="AQ449" s="8">
        <f t="shared" si="373"/>
        <v>793.87999999999988</v>
      </c>
      <c r="AR449" s="8">
        <f t="shared" si="374"/>
        <v>0</v>
      </c>
      <c r="AS449" s="8"/>
      <c r="AU449" s="11">
        <f t="shared" si="375"/>
        <v>45367</v>
      </c>
      <c r="AV449" s="8">
        <f t="shared" si="376"/>
        <v>926</v>
      </c>
      <c r="AW449" s="8">
        <f t="shared" si="377"/>
        <v>81553.650000000009</v>
      </c>
      <c r="AX449" s="8">
        <f t="shared" si="378"/>
        <v>0</v>
      </c>
      <c r="AY449" s="8">
        <f t="shared" si="444"/>
        <v>483.55</v>
      </c>
      <c r="AZ449" s="8">
        <f t="shared" si="379"/>
        <v>-384.70000000000005</v>
      </c>
      <c r="BA449" s="8">
        <f t="shared" si="380"/>
        <v>3</v>
      </c>
      <c r="BB449" s="8"/>
      <c r="BD449" s="11">
        <f t="shared" si="381"/>
        <v>45367</v>
      </c>
      <c r="BE449" s="8">
        <f t="shared" si="382"/>
        <v>885</v>
      </c>
      <c r="BF449" s="8">
        <f t="shared" si="383"/>
        <v>108092.81</v>
      </c>
      <c r="BG449" s="8">
        <f t="shared" si="384"/>
        <v>542.24</v>
      </c>
      <c r="BH449" s="8">
        <f t="shared" si="385"/>
        <v>0</v>
      </c>
      <c r="BI449" s="8">
        <f t="shared" si="386"/>
        <v>624.3900000000001</v>
      </c>
      <c r="BJ449" s="8">
        <f t="shared" si="387"/>
        <v>2</v>
      </c>
      <c r="BK449" s="8"/>
      <c r="BM449" s="11">
        <f t="shared" si="388"/>
        <v>45367</v>
      </c>
      <c r="BN449" s="8">
        <f t="shared" si="389"/>
        <v>844</v>
      </c>
      <c r="BO449" s="8">
        <f t="shared" si="390"/>
        <v>111697.40999999999</v>
      </c>
      <c r="BP449" s="8">
        <f t="shared" si="391"/>
        <v>742.34999999999991</v>
      </c>
      <c r="BQ449" s="8">
        <f t="shared" si="392"/>
        <v>0</v>
      </c>
      <c r="BR449" s="8">
        <f t="shared" si="393"/>
        <v>2076.34</v>
      </c>
      <c r="BS449" s="8">
        <f t="shared" si="394"/>
        <v>0</v>
      </c>
      <c r="BT449" s="8"/>
      <c r="BV449" s="11">
        <f t="shared" si="395"/>
        <v>45367</v>
      </c>
      <c r="BW449" s="8">
        <f t="shared" si="396"/>
        <v>471</v>
      </c>
      <c r="BX449" s="8">
        <f t="shared" si="397"/>
        <v>36694.869999999995</v>
      </c>
      <c r="BY449" s="8">
        <f t="shared" si="398"/>
        <v>614</v>
      </c>
      <c r="BZ449" s="8">
        <f t="shared" si="399"/>
        <v>0</v>
      </c>
      <c r="CA449" s="8">
        <f t="shared" si="400"/>
        <v>155</v>
      </c>
      <c r="CB449" s="8">
        <f t="shared" si="401"/>
        <v>8</v>
      </c>
      <c r="CC449" s="8"/>
      <c r="CE449" s="11">
        <f t="shared" si="402"/>
        <v>45367</v>
      </c>
      <c r="CF449" s="8">
        <f t="shared" si="403"/>
        <v>442</v>
      </c>
      <c r="CG449" s="8">
        <f t="shared" si="404"/>
        <v>51682.80999999999</v>
      </c>
      <c r="CH449" s="8">
        <f t="shared" si="405"/>
        <v>731</v>
      </c>
      <c r="CI449" s="8">
        <f t="shared" si="406"/>
        <v>0</v>
      </c>
      <c r="CJ449" s="8">
        <f t="shared" si="407"/>
        <v>250</v>
      </c>
      <c r="CK449" s="8">
        <f t="shared" si="408"/>
        <v>2</v>
      </c>
      <c r="CL449" s="8"/>
      <c r="CN449" s="11">
        <f t="shared" si="409"/>
        <v>45367</v>
      </c>
      <c r="CO449" s="8">
        <f t="shared" si="410"/>
        <v>1314</v>
      </c>
      <c r="CP449" s="8">
        <f t="shared" si="411"/>
        <v>159069.41</v>
      </c>
      <c r="CQ449" s="8">
        <f t="shared" si="412"/>
        <v>1620.46</v>
      </c>
      <c r="CR449" s="8">
        <f t="shared" si="413"/>
        <v>4588.16</v>
      </c>
      <c r="CS449" s="8">
        <f t="shared" si="414"/>
        <v>1010</v>
      </c>
      <c r="CT449" s="8">
        <f t="shared" si="415"/>
        <v>15</v>
      </c>
      <c r="CU449" s="8"/>
      <c r="CW449" s="11">
        <f t="shared" si="416"/>
        <v>45367</v>
      </c>
      <c r="CX449" s="8">
        <f t="shared" si="417"/>
        <v>245</v>
      </c>
      <c r="CY449" s="8">
        <f t="shared" si="418"/>
        <v>17318.16</v>
      </c>
      <c r="CZ449" s="8">
        <f t="shared" si="419"/>
        <v>0</v>
      </c>
      <c r="DA449" s="8">
        <f t="shared" si="420"/>
        <v>181</v>
      </c>
      <c r="DB449" s="8">
        <f t="shared" si="421"/>
        <v>265</v>
      </c>
      <c r="DC449" s="8">
        <f t="shared" si="422"/>
        <v>9</v>
      </c>
      <c r="DD449" s="8"/>
      <c r="DF449" s="11">
        <f t="shared" si="423"/>
        <v>45367</v>
      </c>
      <c r="DG449" s="8">
        <f t="shared" si="424"/>
        <v>0</v>
      </c>
      <c r="DH449" s="8">
        <f t="shared" si="425"/>
        <v>0</v>
      </c>
      <c r="DI449" s="8">
        <f t="shared" si="426"/>
        <v>0</v>
      </c>
      <c r="DJ449" s="8">
        <f t="shared" si="427"/>
        <v>0</v>
      </c>
      <c r="DK449" s="8">
        <f t="shared" si="428"/>
        <v>0</v>
      </c>
      <c r="DL449" s="8">
        <f t="shared" si="429"/>
        <v>0</v>
      </c>
      <c r="DM449" s="8"/>
      <c r="DO449" s="11">
        <f t="shared" si="430"/>
        <v>45367</v>
      </c>
      <c r="DP449" s="8">
        <f t="shared" si="431"/>
        <v>0</v>
      </c>
      <c r="DQ449" s="8">
        <f t="shared" si="432"/>
        <v>0</v>
      </c>
      <c r="DR449" s="8">
        <f t="shared" si="433"/>
        <v>0</v>
      </c>
      <c r="DS449" s="8">
        <f t="shared" si="434"/>
        <v>0</v>
      </c>
      <c r="DT449" s="8">
        <f t="shared" si="435"/>
        <v>0</v>
      </c>
      <c r="DU449" s="8">
        <f t="shared" si="436"/>
        <v>0</v>
      </c>
      <c r="DV449" s="8"/>
      <c r="DX449" s="11">
        <f t="shared" si="437"/>
        <v>45367</v>
      </c>
      <c r="DY449" s="8">
        <f t="shared" si="438"/>
        <v>0</v>
      </c>
      <c r="DZ449" s="8">
        <f t="shared" si="439"/>
        <v>0</v>
      </c>
      <c r="EA449" s="8">
        <f t="shared" si="440"/>
        <v>0</v>
      </c>
      <c r="EB449" s="8">
        <f t="shared" si="441"/>
        <v>0</v>
      </c>
      <c r="EC449" s="8">
        <f t="shared" si="442"/>
        <v>0</v>
      </c>
      <c r="ED449" s="8">
        <f t="shared" si="443"/>
        <v>0</v>
      </c>
      <c r="EE449" s="8"/>
    </row>
    <row r="450" spans="2:135" x14ac:dyDescent="0.3">
      <c r="B450" s="11">
        <f t="shared" si="325"/>
        <v>45368</v>
      </c>
      <c r="C450" s="8">
        <f t="shared" si="341"/>
        <v>844</v>
      </c>
      <c r="D450" s="8">
        <f t="shared" si="342"/>
        <v>116332.37999999999</v>
      </c>
      <c r="E450" s="8">
        <f t="shared" si="343"/>
        <v>0</v>
      </c>
      <c r="F450" s="8">
        <f t="shared" si="344"/>
        <v>707</v>
      </c>
      <c r="G450" s="8">
        <f t="shared" si="345"/>
        <v>1050.27</v>
      </c>
      <c r="H450" s="8">
        <f t="shared" si="346"/>
        <v>4</v>
      </c>
      <c r="I450" s="8"/>
      <c r="K450" s="11">
        <f t="shared" si="347"/>
        <v>45368</v>
      </c>
      <c r="L450" s="8">
        <f t="shared" si="348"/>
        <v>965</v>
      </c>
      <c r="M450" s="8">
        <f t="shared" si="349"/>
        <v>125482.47</v>
      </c>
      <c r="N450" s="8">
        <f t="shared" si="350"/>
        <v>267.71999999999997</v>
      </c>
      <c r="O450" s="8">
        <f t="shared" si="351"/>
        <v>0</v>
      </c>
      <c r="P450" s="8">
        <f t="shared" si="352"/>
        <v>413.15999999999997</v>
      </c>
      <c r="Q450" s="8">
        <f t="shared" si="353"/>
        <v>1</v>
      </c>
      <c r="R450" s="8"/>
      <c r="T450" s="11">
        <f t="shared" si="354"/>
        <v>45368</v>
      </c>
      <c r="U450" s="8">
        <f t="shared" si="355"/>
        <v>321</v>
      </c>
      <c r="V450" s="8">
        <f t="shared" si="356"/>
        <v>31676.640000000003</v>
      </c>
      <c r="W450" s="8">
        <f t="shared" si="357"/>
        <v>0</v>
      </c>
      <c r="X450" s="8">
        <f t="shared" si="358"/>
        <v>0</v>
      </c>
      <c r="Y450" s="8">
        <f t="shared" si="359"/>
        <v>1160.5</v>
      </c>
      <c r="Z450" s="8">
        <f t="shared" si="360"/>
        <v>0</v>
      </c>
      <c r="AA450" s="8"/>
      <c r="AC450" s="11">
        <f t="shared" si="361"/>
        <v>45368</v>
      </c>
      <c r="AD450" s="8">
        <f t="shared" si="362"/>
        <v>1066</v>
      </c>
      <c r="AE450" s="8">
        <f t="shared" si="363"/>
        <v>121266.12000000001</v>
      </c>
      <c r="AF450" s="8">
        <f t="shared" si="364"/>
        <v>825.06999999999994</v>
      </c>
      <c r="AG450" s="8">
        <f t="shared" si="365"/>
        <v>0</v>
      </c>
      <c r="AH450" s="8">
        <f t="shared" si="366"/>
        <v>1141.81</v>
      </c>
      <c r="AI450" s="8">
        <f t="shared" si="367"/>
        <v>22</v>
      </c>
      <c r="AJ450" s="8"/>
      <c r="AL450" s="11">
        <f t="shared" si="368"/>
        <v>45368</v>
      </c>
      <c r="AM450" s="8">
        <f t="shared" si="369"/>
        <v>603</v>
      </c>
      <c r="AN450" s="8">
        <f t="shared" si="370"/>
        <v>76730.64</v>
      </c>
      <c r="AO450" s="8">
        <f t="shared" si="371"/>
        <v>254.51000000000002</v>
      </c>
      <c r="AP450" s="8">
        <f t="shared" si="372"/>
        <v>0</v>
      </c>
      <c r="AQ450" s="8">
        <f t="shared" si="373"/>
        <v>798.82999999999993</v>
      </c>
      <c r="AR450" s="8">
        <f t="shared" si="374"/>
        <v>0</v>
      </c>
      <c r="AS450" s="8"/>
      <c r="AU450" s="11">
        <f t="shared" si="375"/>
        <v>45368</v>
      </c>
      <c r="AV450" s="8">
        <f t="shared" si="376"/>
        <v>962</v>
      </c>
      <c r="AW450" s="8">
        <f t="shared" si="377"/>
        <v>84551.41</v>
      </c>
      <c r="AX450" s="8">
        <f t="shared" si="378"/>
        <v>0</v>
      </c>
      <c r="AY450" s="8">
        <f t="shared" si="444"/>
        <v>505.31</v>
      </c>
      <c r="AZ450" s="8">
        <f t="shared" si="379"/>
        <v>-384.70000000000005</v>
      </c>
      <c r="BA450" s="8">
        <f t="shared" si="380"/>
        <v>3</v>
      </c>
      <c r="BB450" s="8"/>
      <c r="BD450" s="11">
        <f t="shared" si="381"/>
        <v>45368</v>
      </c>
      <c r="BE450" s="8">
        <f t="shared" si="382"/>
        <v>941</v>
      </c>
      <c r="BF450" s="8">
        <f t="shared" si="383"/>
        <v>114088.45999999999</v>
      </c>
      <c r="BG450" s="8">
        <f t="shared" si="384"/>
        <v>581.03</v>
      </c>
      <c r="BH450" s="8">
        <f t="shared" si="385"/>
        <v>0</v>
      </c>
      <c r="BI450" s="8">
        <f t="shared" si="386"/>
        <v>624.3900000000001</v>
      </c>
      <c r="BJ450" s="8">
        <f t="shared" si="387"/>
        <v>3</v>
      </c>
      <c r="BK450" s="8"/>
      <c r="BM450" s="11">
        <f t="shared" si="388"/>
        <v>45368</v>
      </c>
      <c r="BN450" s="8">
        <f t="shared" si="389"/>
        <v>882</v>
      </c>
      <c r="BO450" s="8">
        <f t="shared" si="390"/>
        <v>116745.84</v>
      </c>
      <c r="BP450" s="8">
        <f t="shared" si="391"/>
        <v>781.88999999999987</v>
      </c>
      <c r="BQ450" s="8">
        <f t="shared" si="392"/>
        <v>0</v>
      </c>
      <c r="BR450" s="8">
        <f t="shared" si="393"/>
        <v>2222.36</v>
      </c>
      <c r="BS450" s="8">
        <f t="shared" si="394"/>
        <v>0</v>
      </c>
      <c r="BT450" s="8"/>
      <c r="BV450" s="11">
        <f t="shared" si="395"/>
        <v>45368</v>
      </c>
      <c r="BW450" s="8">
        <f t="shared" si="396"/>
        <v>487</v>
      </c>
      <c r="BX450" s="8">
        <f t="shared" si="397"/>
        <v>37990.719999999994</v>
      </c>
      <c r="BY450" s="8">
        <f t="shared" si="398"/>
        <v>623</v>
      </c>
      <c r="BZ450" s="8">
        <f t="shared" si="399"/>
        <v>0</v>
      </c>
      <c r="CA450" s="8">
        <f t="shared" si="400"/>
        <v>194.1</v>
      </c>
      <c r="CB450" s="8">
        <f t="shared" si="401"/>
        <v>9</v>
      </c>
      <c r="CC450" s="8"/>
      <c r="CE450" s="11">
        <f t="shared" si="402"/>
        <v>45368</v>
      </c>
      <c r="CF450" s="8">
        <f t="shared" si="403"/>
        <v>458</v>
      </c>
      <c r="CG450" s="8">
        <f t="shared" si="404"/>
        <v>53512.709999999992</v>
      </c>
      <c r="CH450" s="8">
        <f t="shared" si="405"/>
        <v>745</v>
      </c>
      <c r="CI450" s="8">
        <f t="shared" si="406"/>
        <v>0</v>
      </c>
      <c r="CJ450" s="8">
        <f t="shared" si="407"/>
        <v>250</v>
      </c>
      <c r="CK450" s="8">
        <f t="shared" si="408"/>
        <v>2</v>
      </c>
      <c r="CL450" s="8"/>
      <c r="CN450" s="11">
        <f t="shared" si="409"/>
        <v>45368</v>
      </c>
      <c r="CO450" s="8">
        <f t="shared" si="410"/>
        <v>1367</v>
      </c>
      <c r="CP450" s="8">
        <f t="shared" si="411"/>
        <v>164897.84</v>
      </c>
      <c r="CQ450" s="8">
        <f t="shared" si="412"/>
        <v>1714.46</v>
      </c>
      <c r="CR450" s="8">
        <f t="shared" si="413"/>
        <v>4859.97</v>
      </c>
      <c r="CS450" s="8">
        <f t="shared" si="414"/>
        <v>1035</v>
      </c>
      <c r="CT450" s="8">
        <f t="shared" si="415"/>
        <v>16</v>
      </c>
      <c r="CU450" s="8"/>
      <c r="CW450" s="11">
        <f t="shared" si="416"/>
        <v>45368</v>
      </c>
      <c r="CX450" s="8">
        <f t="shared" si="417"/>
        <v>258</v>
      </c>
      <c r="CY450" s="8">
        <f t="shared" si="418"/>
        <v>18267.560000000001</v>
      </c>
      <c r="CZ450" s="8">
        <f t="shared" si="419"/>
        <v>0</v>
      </c>
      <c r="DA450" s="8">
        <f t="shared" si="420"/>
        <v>181</v>
      </c>
      <c r="DB450" s="8">
        <f t="shared" si="421"/>
        <v>814.7</v>
      </c>
      <c r="DC450" s="8">
        <f t="shared" si="422"/>
        <v>9</v>
      </c>
      <c r="DD450" s="8"/>
      <c r="DF450" s="11">
        <f t="shared" si="423"/>
        <v>45368</v>
      </c>
      <c r="DG450" s="8">
        <f t="shared" si="424"/>
        <v>0</v>
      </c>
      <c r="DH450" s="8">
        <f t="shared" si="425"/>
        <v>0</v>
      </c>
      <c r="DI450" s="8">
        <f t="shared" si="426"/>
        <v>0</v>
      </c>
      <c r="DJ450" s="8">
        <f t="shared" si="427"/>
        <v>0</v>
      </c>
      <c r="DK450" s="8">
        <f t="shared" si="428"/>
        <v>0</v>
      </c>
      <c r="DL450" s="8">
        <f t="shared" si="429"/>
        <v>0</v>
      </c>
      <c r="DM450" s="8"/>
      <c r="DO450" s="11">
        <f t="shared" si="430"/>
        <v>45368</v>
      </c>
      <c r="DP450" s="8">
        <f t="shared" si="431"/>
        <v>0</v>
      </c>
      <c r="DQ450" s="8">
        <f t="shared" si="432"/>
        <v>0</v>
      </c>
      <c r="DR450" s="8">
        <f t="shared" si="433"/>
        <v>0</v>
      </c>
      <c r="DS450" s="8">
        <f t="shared" si="434"/>
        <v>0</v>
      </c>
      <c r="DT450" s="8">
        <f t="shared" si="435"/>
        <v>0</v>
      </c>
      <c r="DU450" s="8">
        <f t="shared" si="436"/>
        <v>0</v>
      </c>
      <c r="DV450" s="8"/>
      <c r="DX450" s="11">
        <f t="shared" si="437"/>
        <v>45368</v>
      </c>
      <c r="DY450" s="8">
        <f t="shared" si="438"/>
        <v>0</v>
      </c>
      <c r="DZ450" s="8">
        <f t="shared" si="439"/>
        <v>0</v>
      </c>
      <c r="EA450" s="8">
        <f t="shared" si="440"/>
        <v>0</v>
      </c>
      <c r="EB450" s="8">
        <f t="shared" si="441"/>
        <v>0</v>
      </c>
      <c r="EC450" s="8">
        <f t="shared" si="442"/>
        <v>0</v>
      </c>
      <c r="ED450" s="8">
        <f t="shared" si="443"/>
        <v>0</v>
      </c>
      <c r="EE450" s="8"/>
    </row>
    <row r="451" spans="2:135" x14ac:dyDescent="0.3">
      <c r="B451" s="11">
        <f t="shared" si="325"/>
        <v>45369</v>
      </c>
      <c r="C451" s="8">
        <f t="shared" si="341"/>
        <v>876</v>
      </c>
      <c r="D451" s="8">
        <f t="shared" si="342"/>
        <v>120423.43</v>
      </c>
      <c r="E451" s="8">
        <f t="shared" si="343"/>
        <v>0</v>
      </c>
      <c r="F451" s="8">
        <f t="shared" si="344"/>
        <v>711</v>
      </c>
      <c r="G451" s="8">
        <f t="shared" si="345"/>
        <v>1050.27</v>
      </c>
      <c r="H451" s="8">
        <f t="shared" si="346"/>
        <v>4</v>
      </c>
      <c r="I451" s="8"/>
      <c r="K451" s="11">
        <f t="shared" si="347"/>
        <v>45369</v>
      </c>
      <c r="L451" s="8">
        <f t="shared" si="348"/>
        <v>1028</v>
      </c>
      <c r="M451" s="8">
        <f t="shared" si="349"/>
        <v>133707.01</v>
      </c>
      <c r="N451" s="8">
        <f t="shared" si="350"/>
        <v>278.08999999999997</v>
      </c>
      <c r="O451" s="8">
        <f t="shared" si="351"/>
        <v>0</v>
      </c>
      <c r="P451" s="8">
        <f t="shared" si="352"/>
        <v>469.01</v>
      </c>
      <c r="Q451" s="8">
        <f t="shared" si="353"/>
        <v>1</v>
      </c>
      <c r="R451" s="8"/>
      <c r="T451" s="11">
        <f t="shared" si="354"/>
        <v>45369</v>
      </c>
      <c r="U451" s="8">
        <f t="shared" si="355"/>
        <v>345</v>
      </c>
      <c r="V451" s="8">
        <f t="shared" si="356"/>
        <v>34102.160000000003</v>
      </c>
      <c r="W451" s="8">
        <f t="shared" si="357"/>
        <v>0</v>
      </c>
      <c r="X451" s="8">
        <f t="shared" si="358"/>
        <v>0</v>
      </c>
      <c r="Y451" s="8">
        <f t="shared" si="359"/>
        <v>1185</v>
      </c>
      <c r="Z451" s="8">
        <f t="shared" si="360"/>
        <v>0</v>
      </c>
      <c r="AA451" s="8"/>
      <c r="AC451" s="11">
        <f t="shared" si="361"/>
        <v>45369</v>
      </c>
      <c r="AD451" s="8">
        <f t="shared" si="362"/>
        <v>1132</v>
      </c>
      <c r="AE451" s="8">
        <f t="shared" si="363"/>
        <v>128893.57</v>
      </c>
      <c r="AF451" s="8">
        <f t="shared" si="364"/>
        <v>876.9</v>
      </c>
      <c r="AG451" s="8">
        <f t="shared" si="365"/>
        <v>0</v>
      </c>
      <c r="AH451" s="8">
        <f t="shared" si="366"/>
        <v>1141.81</v>
      </c>
      <c r="AI451" s="8">
        <f t="shared" si="367"/>
        <v>23</v>
      </c>
      <c r="AJ451" s="8"/>
      <c r="AL451" s="11">
        <f t="shared" si="368"/>
        <v>45369</v>
      </c>
      <c r="AM451" s="8">
        <f t="shared" si="369"/>
        <v>657</v>
      </c>
      <c r="AN451" s="8">
        <f t="shared" si="370"/>
        <v>84438.31</v>
      </c>
      <c r="AO451" s="8">
        <f t="shared" si="371"/>
        <v>264.69</v>
      </c>
      <c r="AP451" s="8">
        <f t="shared" si="372"/>
        <v>0</v>
      </c>
      <c r="AQ451" s="8">
        <f t="shared" si="373"/>
        <v>853.78</v>
      </c>
      <c r="AR451" s="8">
        <f t="shared" si="374"/>
        <v>0</v>
      </c>
      <c r="AS451" s="8"/>
      <c r="AU451" s="11">
        <f t="shared" si="375"/>
        <v>45369</v>
      </c>
      <c r="AV451" s="8">
        <f t="shared" si="376"/>
        <v>1009</v>
      </c>
      <c r="AW451" s="8">
        <f t="shared" si="377"/>
        <v>89000.57</v>
      </c>
      <c r="AX451" s="8">
        <f t="shared" si="378"/>
        <v>0</v>
      </c>
      <c r="AY451" s="8">
        <f t="shared" si="444"/>
        <v>525.30999999999995</v>
      </c>
      <c r="AZ451" s="8">
        <f t="shared" si="379"/>
        <v>-384.70000000000005</v>
      </c>
      <c r="BA451" s="8">
        <f t="shared" si="380"/>
        <v>3</v>
      </c>
      <c r="BB451" s="8"/>
      <c r="BD451" s="11">
        <f t="shared" si="381"/>
        <v>45369</v>
      </c>
      <c r="BE451" s="8">
        <f t="shared" si="382"/>
        <v>995</v>
      </c>
      <c r="BF451" s="8">
        <f t="shared" si="383"/>
        <v>120740.96999999999</v>
      </c>
      <c r="BG451" s="8">
        <f t="shared" si="384"/>
        <v>615.18999999999994</v>
      </c>
      <c r="BH451" s="8">
        <f t="shared" si="385"/>
        <v>0</v>
      </c>
      <c r="BI451" s="8">
        <f t="shared" si="386"/>
        <v>624.3900000000001</v>
      </c>
      <c r="BJ451" s="8">
        <f t="shared" si="387"/>
        <v>3</v>
      </c>
      <c r="BK451" s="8"/>
      <c r="BM451" s="11">
        <f t="shared" si="388"/>
        <v>45369</v>
      </c>
      <c r="BN451" s="8">
        <f t="shared" si="389"/>
        <v>937</v>
      </c>
      <c r="BO451" s="8">
        <f t="shared" si="390"/>
        <v>124663.3</v>
      </c>
      <c r="BP451" s="8">
        <f t="shared" si="391"/>
        <v>810.24999999999989</v>
      </c>
      <c r="BQ451" s="8">
        <f t="shared" si="392"/>
        <v>0</v>
      </c>
      <c r="BR451" s="8">
        <f t="shared" si="393"/>
        <v>2227.31</v>
      </c>
      <c r="BS451" s="8">
        <f t="shared" si="394"/>
        <v>2</v>
      </c>
      <c r="BT451" s="8"/>
      <c r="BV451" s="11">
        <f t="shared" si="395"/>
        <v>45369</v>
      </c>
      <c r="BW451" s="8">
        <f t="shared" si="396"/>
        <v>508</v>
      </c>
      <c r="BX451" s="8">
        <f t="shared" si="397"/>
        <v>39776.389999999992</v>
      </c>
      <c r="BY451" s="8">
        <f t="shared" si="398"/>
        <v>665</v>
      </c>
      <c r="BZ451" s="8">
        <f t="shared" si="399"/>
        <v>0</v>
      </c>
      <c r="CA451" s="8">
        <f t="shared" si="400"/>
        <v>194.1</v>
      </c>
      <c r="CB451" s="8">
        <f t="shared" si="401"/>
        <v>9</v>
      </c>
      <c r="CC451" s="8"/>
      <c r="CE451" s="11">
        <f t="shared" si="402"/>
        <v>45369</v>
      </c>
      <c r="CF451" s="8">
        <f t="shared" si="403"/>
        <v>502</v>
      </c>
      <c r="CG451" s="8">
        <f t="shared" si="404"/>
        <v>58450.789999999994</v>
      </c>
      <c r="CH451" s="8">
        <f t="shared" si="405"/>
        <v>794</v>
      </c>
      <c r="CI451" s="8">
        <f t="shared" si="406"/>
        <v>0</v>
      </c>
      <c r="CJ451" s="8">
        <f t="shared" si="407"/>
        <v>250</v>
      </c>
      <c r="CK451" s="8">
        <f t="shared" si="408"/>
        <v>2</v>
      </c>
      <c r="CL451" s="8"/>
      <c r="CN451" s="11">
        <f t="shared" si="409"/>
        <v>45369</v>
      </c>
      <c r="CO451" s="8">
        <f t="shared" si="410"/>
        <v>1443</v>
      </c>
      <c r="CP451" s="8">
        <f t="shared" si="411"/>
        <v>174624.22999999998</v>
      </c>
      <c r="CQ451" s="8">
        <f t="shared" si="412"/>
        <v>1799.96</v>
      </c>
      <c r="CR451" s="8">
        <f t="shared" si="413"/>
        <v>5269.92</v>
      </c>
      <c r="CS451" s="8">
        <f t="shared" si="414"/>
        <v>1135</v>
      </c>
      <c r="CT451" s="8">
        <f t="shared" si="415"/>
        <v>16</v>
      </c>
      <c r="CU451" s="8"/>
      <c r="CW451" s="11">
        <f t="shared" si="416"/>
        <v>45369</v>
      </c>
      <c r="CX451" s="8">
        <f t="shared" si="417"/>
        <v>272</v>
      </c>
      <c r="CY451" s="8">
        <f t="shared" si="418"/>
        <v>19314.440000000002</v>
      </c>
      <c r="CZ451" s="8">
        <f t="shared" si="419"/>
        <v>0</v>
      </c>
      <c r="DA451" s="8">
        <f t="shared" si="420"/>
        <v>181</v>
      </c>
      <c r="DB451" s="8">
        <f t="shared" si="421"/>
        <v>721.58</v>
      </c>
      <c r="DC451" s="8">
        <f t="shared" si="422"/>
        <v>9</v>
      </c>
      <c r="DD451" s="8"/>
      <c r="DF451" s="11">
        <f t="shared" si="423"/>
        <v>45369</v>
      </c>
      <c r="DG451" s="8">
        <f t="shared" si="424"/>
        <v>0</v>
      </c>
      <c r="DH451" s="8">
        <f t="shared" si="425"/>
        <v>0</v>
      </c>
      <c r="DI451" s="8">
        <f t="shared" si="426"/>
        <v>0</v>
      </c>
      <c r="DJ451" s="8">
        <f t="shared" si="427"/>
        <v>0</v>
      </c>
      <c r="DK451" s="8">
        <f t="shared" si="428"/>
        <v>0</v>
      </c>
      <c r="DL451" s="8">
        <f t="shared" si="429"/>
        <v>0</v>
      </c>
      <c r="DM451" s="8"/>
      <c r="DO451" s="11">
        <f t="shared" si="430"/>
        <v>45369</v>
      </c>
      <c r="DP451" s="8">
        <f t="shared" si="431"/>
        <v>0</v>
      </c>
      <c r="DQ451" s="8">
        <f t="shared" si="432"/>
        <v>0</v>
      </c>
      <c r="DR451" s="8">
        <f t="shared" si="433"/>
        <v>0</v>
      </c>
      <c r="DS451" s="8">
        <f t="shared" si="434"/>
        <v>0</v>
      </c>
      <c r="DT451" s="8">
        <f t="shared" si="435"/>
        <v>0</v>
      </c>
      <c r="DU451" s="8">
        <f t="shared" si="436"/>
        <v>0</v>
      </c>
      <c r="DV451" s="8"/>
      <c r="DX451" s="11">
        <f t="shared" si="437"/>
        <v>45369</v>
      </c>
      <c r="DY451" s="8">
        <f t="shared" si="438"/>
        <v>0</v>
      </c>
      <c r="DZ451" s="8">
        <f t="shared" si="439"/>
        <v>0</v>
      </c>
      <c r="EA451" s="8">
        <f t="shared" si="440"/>
        <v>0</v>
      </c>
      <c r="EB451" s="8">
        <f t="shared" si="441"/>
        <v>0</v>
      </c>
      <c r="EC451" s="8">
        <f t="shared" si="442"/>
        <v>0</v>
      </c>
      <c r="ED451" s="8">
        <f t="shared" si="443"/>
        <v>0</v>
      </c>
      <c r="EE451" s="8"/>
    </row>
    <row r="452" spans="2:135" x14ac:dyDescent="0.3">
      <c r="B452" s="11">
        <f t="shared" si="325"/>
        <v>45370</v>
      </c>
      <c r="C452" s="8">
        <f t="shared" si="341"/>
        <v>918</v>
      </c>
      <c r="D452" s="8">
        <f t="shared" si="342"/>
        <v>127039.64</v>
      </c>
      <c r="E452" s="8">
        <f t="shared" si="343"/>
        <v>0</v>
      </c>
      <c r="F452" s="8">
        <f t="shared" si="344"/>
        <v>725</v>
      </c>
      <c r="G452" s="8">
        <f t="shared" si="345"/>
        <v>1100.27</v>
      </c>
      <c r="H452" s="8">
        <f t="shared" si="346"/>
        <v>5</v>
      </c>
      <c r="I452" s="8"/>
      <c r="K452" s="11">
        <f t="shared" si="347"/>
        <v>45370</v>
      </c>
      <c r="L452" s="8">
        <f t="shared" si="348"/>
        <v>1096</v>
      </c>
      <c r="M452" s="8">
        <f t="shared" si="349"/>
        <v>143656.31</v>
      </c>
      <c r="N452" s="8">
        <f t="shared" si="350"/>
        <v>293.17999999999995</v>
      </c>
      <c r="O452" s="8">
        <f t="shared" si="351"/>
        <v>0</v>
      </c>
      <c r="P452" s="8">
        <f t="shared" si="352"/>
        <v>469.01</v>
      </c>
      <c r="Q452" s="8">
        <f t="shared" si="353"/>
        <v>1</v>
      </c>
      <c r="R452" s="8"/>
      <c r="T452" s="11">
        <f t="shared" si="354"/>
        <v>45370</v>
      </c>
      <c r="U452" s="8">
        <f t="shared" si="355"/>
        <v>388</v>
      </c>
      <c r="V452" s="8">
        <f t="shared" si="356"/>
        <v>38320.04</v>
      </c>
      <c r="W452" s="8">
        <f t="shared" si="357"/>
        <v>0</v>
      </c>
      <c r="X452" s="8">
        <f t="shared" si="358"/>
        <v>0</v>
      </c>
      <c r="Y452" s="8">
        <f t="shared" si="359"/>
        <v>1234</v>
      </c>
      <c r="Z452" s="8">
        <f t="shared" si="360"/>
        <v>0</v>
      </c>
      <c r="AA452" s="8"/>
      <c r="AC452" s="11">
        <f t="shared" si="361"/>
        <v>45370</v>
      </c>
      <c r="AD452" s="8">
        <f t="shared" si="362"/>
        <v>1207</v>
      </c>
      <c r="AE452" s="8">
        <f t="shared" si="363"/>
        <v>137945.97</v>
      </c>
      <c r="AF452" s="8">
        <f t="shared" si="364"/>
        <v>944.47</v>
      </c>
      <c r="AG452" s="8">
        <f t="shared" si="365"/>
        <v>0</v>
      </c>
      <c r="AH452" s="8">
        <f t="shared" si="366"/>
        <v>1141.81</v>
      </c>
      <c r="AI452" s="8">
        <f t="shared" si="367"/>
        <v>24</v>
      </c>
      <c r="AJ452" s="8"/>
      <c r="AL452" s="11">
        <f t="shared" si="368"/>
        <v>45370</v>
      </c>
      <c r="AM452" s="8">
        <f t="shared" si="369"/>
        <v>715</v>
      </c>
      <c r="AN452" s="8">
        <f t="shared" si="370"/>
        <v>91884.61</v>
      </c>
      <c r="AO452" s="8">
        <f t="shared" si="371"/>
        <v>283.2</v>
      </c>
      <c r="AP452" s="8">
        <f t="shared" si="372"/>
        <v>0</v>
      </c>
      <c r="AQ452" s="8">
        <f t="shared" si="373"/>
        <v>1096.31</v>
      </c>
      <c r="AR452" s="8">
        <f t="shared" si="374"/>
        <v>0</v>
      </c>
      <c r="AS452" s="8"/>
      <c r="AU452" s="11">
        <f t="shared" si="375"/>
        <v>45370</v>
      </c>
      <c r="AV452" s="8">
        <f t="shared" si="376"/>
        <v>1070</v>
      </c>
      <c r="AW452" s="8">
        <f t="shared" si="377"/>
        <v>94952.310000000012</v>
      </c>
      <c r="AX452" s="8">
        <f t="shared" si="378"/>
        <v>0</v>
      </c>
      <c r="AY452" s="8">
        <f t="shared" si="444"/>
        <v>575.80999999999995</v>
      </c>
      <c r="AZ452" s="8">
        <f t="shared" si="379"/>
        <v>-384.70000000000005</v>
      </c>
      <c r="BA452" s="8">
        <f t="shared" si="380"/>
        <v>3</v>
      </c>
      <c r="BB452" s="8"/>
      <c r="BD452" s="11">
        <f t="shared" si="381"/>
        <v>45370</v>
      </c>
      <c r="BE452" s="8">
        <f t="shared" si="382"/>
        <v>1058</v>
      </c>
      <c r="BF452" s="8">
        <f t="shared" si="383"/>
        <v>128470.22999999998</v>
      </c>
      <c r="BG452" s="8">
        <f t="shared" si="384"/>
        <v>656.7399999999999</v>
      </c>
      <c r="BH452" s="8">
        <f t="shared" si="385"/>
        <v>0</v>
      </c>
      <c r="BI452" s="8">
        <f t="shared" si="386"/>
        <v>668.54000000000008</v>
      </c>
      <c r="BJ452" s="8">
        <f t="shared" si="387"/>
        <v>3</v>
      </c>
      <c r="BK452" s="8"/>
      <c r="BM452" s="11">
        <f t="shared" si="388"/>
        <v>45370</v>
      </c>
      <c r="BN452" s="8">
        <f t="shared" si="389"/>
        <v>997</v>
      </c>
      <c r="BO452" s="8">
        <f t="shared" si="390"/>
        <v>133060.70000000001</v>
      </c>
      <c r="BP452" s="8">
        <f t="shared" si="391"/>
        <v>882.52999999999986</v>
      </c>
      <c r="BQ452" s="8">
        <f t="shared" si="392"/>
        <v>0</v>
      </c>
      <c r="BR452" s="8">
        <f t="shared" si="393"/>
        <v>2316.91</v>
      </c>
      <c r="BS452" s="8">
        <f t="shared" si="394"/>
        <v>2</v>
      </c>
      <c r="BT452" s="8"/>
      <c r="BV452" s="11">
        <f t="shared" si="395"/>
        <v>45370</v>
      </c>
      <c r="BW452" s="8">
        <f t="shared" si="396"/>
        <v>539</v>
      </c>
      <c r="BX452" s="8">
        <f t="shared" si="397"/>
        <v>42328.239999999991</v>
      </c>
      <c r="BY452" s="8">
        <f t="shared" si="398"/>
        <v>701</v>
      </c>
      <c r="BZ452" s="8">
        <f t="shared" si="399"/>
        <v>0</v>
      </c>
      <c r="CA452" s="8">
        <f t="shared" si="400"/>
        <v>194.1</v>
      </c>
      <c r="CB452" s="8">
        <f t="shared" si="401"/>
        <v>9</v>
      </c>
      <c r="CC452" s="8"/>
      <c r="CE452" s="11">
        <f t="shared" si="402"/>
        <v>45370</v>
      </c>
      <c r="CF452" s="8">
        <f t="shared" si="403"/>
        <v>550</v>
      </c>
      <c r="CG452" s="8">
        <f t="shared" si="404"/>
        <v>64081.989999999991</v>
      </c>
      <c r="CH452" s="8">
        <f t="shared" si="405"/>
        <v>922.5</v>
      </c>
      <c r="CI452" s="8">
        <f t="shared" si="406"/>
        <v>0</v>
      </c>
      <c r="CJ452" s="8">
        <f t="shared" si="407"/>
        <v>-151.33999999999997</v>
      </c>
      <c r="CK452" s="8">
        <f t="shared" si="408"/>
        <v>2</v>
      </c>
      <c r="CL452" s="8"/>
      <c r="CN452" s="11">
        <f t="shared" si="409"/>
        <v>45370</v>
      </c>
      <c r="CO452" s="8">
        <f t="shared" si="410"/>
        <v>1528</v>
      </c>
      <c r="CP452" s="8">
        <f t="shared" si="411"/>
        <v>185313.8</v>
      </c>
      <c r="CQ452" s="8">
        <f t="shared" si="412"/>
        <v>1858.15</v>
      </c>
      <c r="CR452" s="8">
        <f t="shared" si="413"/>
        <v>5535.91</v>
      </c>
      <c r="CS452" s="8">
        <f t="shared" si="414"/>
        <v>1160</v>
      </c>
      <c r="CT452" s="8">
        <f t="shared" si="415"/>
        <v>21</v>
      </c>
      <c r="CU452" s="8"/>
      <c r="CW452" s="11">
        <f t="shared" si="416"/>
        <v>45370</v>
      </c>
      <c r="CX452" s="8">
        <f t="shared" si="417"/>
        <v>288</v>
      </c>
      <c r="CY452" s="8">
        <f t="shared" si="418"/>
        <v>20473.070000000003</v>
      </c>
      <c r="CZ452" s="8">
        <f t="shared" si="419"/>
        <v>0</v>
      </c>
      <c r="DA452" s="8">
        <f t="shared" si="420"/>
        <v>228.5</v>
      </c>
      <c r="DB452" s="8">
        <f t="shared" si="421"/>
        <v>721.58</v>
      </c>
      <c r="DC452" s="8">
        <f t="shared" si="422"/>
        <v>9</v>
      </c>
      <c r="DD452" s="8"/>
      <c r="DF452" s="11">
        <f t="shared" si="423"/>
        <v>45370</v>
      </c>
      <c r="DG452" s="8">
        <f t="shared" si="424"/>
        <v>0</v>
      </c>
      <c r="DH452" s="8">
        <f t="shared" si="425"/>
        <v>0</v>
      </c>
      <c r="DI452" s="8">
        <f t="shared" si="426"/>
        <v>0</v>
      </c>
      <c r="DJ452" s="8">
        <f t="shared" si="427"/>
        <v>0</v>
      </c>
      <c r="DK452" s="8">
        <f t="shared" si="428"/>
        <v>0</v>
      </c>
      <c r="DL452" s="8">
        <f t="shared" si="429"/>
        <v>0</v>
      </c>
      <c r="DM452" s="8"/>
      <c r="DO452" s="11">
        <f t="shared" si="430"/>
        <v>45370</v>
      </c>
      <c r="DP452" s="8">
        <f t="shared" si="431"/>
        <v>0</v>
      </c>
      <c r="DQ452" s="8">
        <f t="shared" si="432"/>
        <v>0</v>
      </c>
      <c r="DR452" s="8">
        <f t="shared" si="433"/>
        <v>0</v>
      </c>
      <c r="DS452" s="8">
        <f t="shared" si="434"/>
        <v>0</v>
      </c>
      <c r="DT452" s="8">
        <f t="shared" si="435"/>
        <v>0</v>
      </c>
      <c r="DU452" s="8">
        <f t="shared" si="436"/>
        <v>0</v>
      </c>
      <c r="DV452" s="8"/>
      <c r="DX452" s="11">
        <f t="shared" si="437"/>
        <v>45370</v>
      </c>
      <c r="DY452" s="8">
        <f t="shared" si="438"/>
        <v>0</v>
      </c>
      <c r="DZ452" s="8">
        <f t="shared" si="439"/>
        <v>0</v>
      </c>
      <c r="EA452" s="8">
        <f t="shared" si="440"/>
        <v>0</v>
      </c>
      <c r="EB452" s="8">
        <f t="shared" si="441"/>
        <v>0</v>
      </c>
      <c r="EC452" s="8">
        <f t="shared" si="442"/>
        <v>0</v>
      </c>
      <c r="ED452" s="8">
        <f t="shared" si="443"/>
        <v>0</v>
      </c>
      <c r="EE452" s="8"/>
    </row>
    <row r="453" spans="2:135" x14ac:dyDescent="0.3">
      <c r="B453" s="11">
        <f t="shared" si="325"/>
        <v>45371</v>
      </c>
      <c r="C453" s="8">
        <f t="shared" si="341"/>
        <v>976</v>
      </c>
      <c r="D453" s="8">
        <f t="shared" si="342"/>
        <v>136446.18</v>
      </c>
      <c r="E453" s="8">
        <f t="shared" si="343"/>
        <v>0</v>
      </c>
      <c r="F453" s="8">
        <f t="shared" si="344"/>
        <v>773</v>
      </c>
      <c r="G453" s="8">
        <f t="shared" si="345"/>
        <v>1100.27</v>
      </c>
      <c r="H453" s="8">
        <f t="shared" si="346"/>
        <v>5</v>
      </c>
      <c r="I453" s="8"/>
      <c r="K453" s="11">
        <f t="shared" si="347"/>
        <v>45371</v>
      </c>
      <c r="L453" s="8">
        <f t="shared" si="348"/>
        <v>1161</v>
      </c>
      <c r="M453" s="8">
        <f t="shared" si="349"/>
        <v>152157.22</v>
      </c>
      <c r="N453" s="8">
        <f t="shared" si="350"/>
        <v>305.91999999999996</v>
      </c>
      <c r="O453" s="8">
        <f t="shared" si="351"/>
        <v>0</v>
      </c>
      <c r="P453" s="8">
        <f t="shared" si="352"/>
        <v>469.01</v>
      </c>
      <c r="Q453" s="8">
        <f t="shared" si="353"/>
        <v>1</v>
      </c>
      <c r="R453" s="8"/>
      <c r="T453" s="11">
        <f t="shared" si="354"/>
        <v>45371</v>
      </c>
      <c r="U453" s="8">
        <f t="shared" si="355"/>
        <v>412</v>
      </c>
      <c r="V453" s="8">
        <f t="shared" si="356"/>
        <v>39815.1</v>
      </c>
      <c r="W453" s="8">
        <f t="shared" si="357"/>
        <v>0</v>
      </c>
      <c r="X453" s="8">
        <f t="shared" si="358"/>
        <v>0</v>
      </c>
      <c r="Y453" s="8">
        <f t="shared" si="359"/>
        <v>1283</v>
      </c>
      <c r="Z453" s="8">
        <f t="shared" si="360"/>
        <v>0</v>
      </c>
      <c r="AA453" s="8"/>
      <c r="AC453" s="11">
        <f t="shared" si="361"/>
        <v>45371</v>
      </c>
      <c r="AD453" s="8">
        <f t="shared" si="362"/>
        <v>1280</v>
      </c>
      <c r="AE453" s="8">
        <f t="shared" si="363"/>
        <v>146954.18</v>
      </c>
      <c r="AF453" s="8">
        <f t="shared" si="364"/>
        <v>1050.9000000000001</v>
      </c>
      <c r="AG453" s="8">
        <f t="shared" si="365"/>
        <v>0</v>
      </c>
      <c r="AH453" s="8">
        <f t="shared" si="366"/>
        <v>1145.81</v>
      </c>
      <c r="AI453" s="8">
        <f t="shared" si="367"/>
        <v>25</v>
      </c>
      <c r="AJ453" s="8"/>
      <c r="AL453" s="11">
        <f t="shared" si="368"/>
        <v>45371</v>
      </c>
      <c r="AM453" s="8">
        <f t="shared" si="369"/>
        <v>763</v>
      </c>
      <c r="AN453" s="8">
        <f t="shared" si="370"/>
        <v>98102.52</v>
      </c>
      <c r="AO453" s="8">
        <f t="shared" si="371"/>
        <v>301.70999999999998</v>
      </c>
      <c r="AP453" s="8">
        <f t="shared" si="372"/>
        <v>0</v>
      </c>
      <c r="AQ453" s="8">
        <f t="shared" si="373"/>
        <v>1096.31</v>
      </c>
      <c r="AR453" s="8">
        <f t="shared" si="374"/>
        <v>0</v>
      </c>
      <c r="AS453" s="8"/>
      <c r="AU453" s="11">
        <f t="shared" si="375"/>
        <v>45371</v>
      </c>
      <c r="AV453" s="8">
        <f t="shared" si="376"/>
        <v>1133</v>
      </c>
      <c r="AW453" s="8">
        <f t="shared" si="377"/>
        <v>101105.21</v>
      </c>
      <c r="AX453" s="8">
        <f t="shared" si="378"/>
        <v>0</v>
      </c>
      <c r="AY453" s="8">
        <f t="shared" si="444"/>
        <v>634.17999999999995</v>
      </c>
      <c r="AZ453" s="8">
        <f t="shared" si="379"/>
        <v>-384.70000000000005</v>
      </c>
      <c r="BA453" s="8">
        <f t="shared" si="380"/>
        <v>3</v>
      </c>
      <c r="BB453" s="8"/>
      <c r="BD453" s="11">
        <f t="shared" si="381"/>
        <v>45371</v>
      </c>
      <c r="BE453" s="8">
        <f t="shared" si="382"/>
        <v>1132</v>
      </c>
      <c r="BF453" s="8">
        <f t="shared" si="383"/>
        <v>138732.79999999999</v>
      </c>
      <c r="BG453" s="8">
        <f t="shared" si="384"/>
        <v>673.3599999999999</v>
      </c>
      <c r="BH453" s="8">
        <f t="shared" si="385"/>
        <v>0</v>
      </c>
      <c r="BI453" s="8">
        <f t="shared" si="386"/>
        <v>668.54000000000008</v>
      </c>
      <c r="BJ453" s="8">
        <f t="shared" si="387"/>
        <v>4</v>
      </c>
      <c r="BK453" s="8"/>
      <c r="BM453" s="11">
        <f t="shared" si="388"/>
        <v>45371</v>
      </c>
      <c r="BN453" s="8">
        <f t="shared" si="389"/>
        <v>1062</v>
      </c>
      <c r="BO453" s="8">
        <f t="shared" si="390"/>
        <v>141633.35</v>
      </c>
      <c r="BP453" s="8">
        <f t="shared" si="391"/>
        <v>921.58999999999992</v>
      </c>
      <c r="BQ453" s="8">
        <f t="shared" si="392"/>
        <v>0</v>
      </c>
      <c r="BR453" s="8">
        <f t="shared" si="393"/>
        <v>2328.81</v>
      </c>
      <c r="BS453" s="8">
        <f t="shared" si="394"/>
        <v>2</v>
      </c>
      <c r="BT453" s="8"/>
      <c r="BV453" s="11">
        <f t="shared" si="395"/>
        <v>45371</v>
      </c>
      <c r="BW453" s="8">
        <f t="shared" si="396"/>
        <v>570</v>
      </c>
      <c r="BX453" s="8">
        <f t="shared" si="397"/>
        <v>44878.509999999987</v>
      </c>
      <c r="BY453" s="8">
        <f t="shared" si="398"/>
        <v>740</v>
      </c>
      <c r="BZ453" s="8">
        <f t="shared" si="399"/>
        <v>0</v>
      </c>
      <c r="CA453" s="8">
        <f t="shared" si="400"/>
        <v>334.1</v>
      </c>
      <c r="CB453" s="8">
        <f t="shared" si="401"/>
        <v>9</v>
      </c>
      <c r="CC453" s="8"/>
      <c r="CE453" s="11">
        <f t="shared" si="402"/>
        <v>45371</v>
      </c>
      <c r="CF453" s="8">
        <f t="shared" si="403"/>
        <v>575</v>
      </c>
      <c r="CG453" s="8">
        <f t="shared" si="404"/>
        <v>67145.689999999988</v>
      </c>
      <c r="CH453" s="8">
        <f t="shared" si="405"/>
        <v>943.5</v>
      </c>
      <c r="CI453" s="8">
        <f t="shared" si="406"/>
        <v>0</v>
      </c>
      <c r="CJ453" s="8">
        <f t="shared" si="407"/>
        <v>-151.33999999999997</v>
      </c>
      <c r="CK453" s="8">
        <f t="shared" si="408"/>
        <v>2</v>
      </c>
      <c r="CL453" s="8"/>
      <c r="CN453" s="11">
        <f t="shared" si="409"/>
        <v>45371</v>
      </c>
      <c r="CO453" s="8">
        <f t="shared" si="410"/>
        <v>1617</v>
      </c>
      <c r="CP453" s="8">
        <f t="shared" si="411"/>
        <v>198208.97</v>
      </c>
      <c r="CQ453" s="8">
        <f t="shared" si="412"/>
        <v>1961.15</v>
      </c>
      <c r="CR453" s="8">
        <f t="shared" si="413"/>
        <v>5961.1399999999994</v>
      </c>
      <c r="CS453" s="8">
        <f t="shared" si="414"/>
        <v>1160</v>
      </c>
      <c r="CT453" s="8">
        <f t="shared" si="415"/>
        <v>22</v>
      </c>
      <c r="CU453" s="8"/>
      <c r="CW453" s="11">
        <f t="shared" si="416"/>
        <v>45371</v>
      </c>
      <c r="CX453" s="8">
        <f t="shared" si="417"/>
        <v>304</v>
      </c>
      <c r="CY453" s="8">
        <f t="shared" si="418"/>
        <v>21552.230000000003</v>
      </c>
      <c r="CZ453" s="8">
        <f t="shared" si="419"/>
        <v>0</v>
      </c>
      <c r="DA453" s="8">
        <f t="shared" si="420"/>
        <v>228.5</v>
      </c>
      <c r="DB453" s="8">
        <f t="shared" si="421"/>
        <v>781.58</v>
      </c>
      <c r="DC453" s="8">
        <f t="shared" si="422"/>
        <v>9</v>
      </c>
      <c r="DD453" s="8"/>
      <c r="DF453" s="11">
        <f t="shared" si="423"/>
        <v>45371</v>
      </c>
      <c r="DG453" s="8">
        <f t="shared" si="424"/>
        <v>0</v>
      </c>
      <c r="DH453" s="8">
        <f t="shared" si="425"/>
        <v>0</v>
      </c>
      <c r="DI453" s="8">
        <f t="shared" si="426"/>
        <v>0</v>
      </c>
      <c r="DJ453" s="8">
        <f t="shared" si="427"/>
        <v>0</v>
      </c>
      <c r="DK453" s="8">
        <f t="shared" si="428"/>
        <v>0</v>
      </c>
      <c r="DL453" s="8">
        <f t="shared" si="429"/>
        <v>0</v>
      </c>
      <c r="DM453" s="8"/>
      <c r="DO453" s="11">
        <f t="shared" si="430"/>
        <v>45371</v>
      </c>
      <c r="DP453" s="8">
        <f t="shared" si="431"/>
        <v>0</v>
      </c>
      <c r="DQ453" s="8">
        <f t="shared" si="432"/>
        <v>0</v>
      </c>
      <c r="DR453" s="8">
        <f t="shared" si="433"/>
        <v>0</v>
      </c>
      <c r="DS453" s="8">
        <f t="shared" si="434"/>
        <v>0</v>
      </c>
      <c r="DT453" s="8">
        <f t="shared" si="435"/>
        <v>0</v>
      </c>
      <c r="DU453" s="8">
        <f t="shared" si="436"/>
        <v>0</v>
      </c>
      <c r="DV453" s="8"/>
      <c r="DX453" s="11">
        <f t="shared" si="437"/>
        <v>45371</v>
      </c>
      <c r="DY453" s="8">
        <f t="shared" si="438"/>
        <v>0</v>
      </c>
      <c r="DZ453" s="8">
        <f t="shared" si="439"/>
        <v>0</v>
      </c>
      <c r="EA453" s="8">
        <f t="shared" si="440"/>
        <v>0</v>
      </c>
      <c r="EB453" s="8">
        <f t="shared" si="441"/>
        <v>0</v>
      </c>
      <c r="EC453" s="8">
        <f t="shared" si="442"/>
        <v>0</v>
      </c>
      <c r="ED453" s="8">
        <f t="shared" si="443"/>
        <v>0</v>
      </c>
      <c r="EE453" s="8"/>
    </row>
    <row r="454" spans="2:135" x14ac:dyDescent="0.3">
      <c r="B454" s="11">
        <f t="shared" si="325"/>
        <v>45372</v>
      </c>
      <c r="C454" s="8">
        <f t="shared" si="341"/>
        <v>1019</v>
      </c>
      <c r="D454" s="8">
        <f t="shared" si="342"/>
        <v>142636.09</v>
      </c>
      <c r="E454" s="8">
        <f t="shared" si="343"/>
        <v>0</v>
      </c>
      <c r="F454" s="8">
        <f t="shared" si="344"/>
        <v>826</v>
      </c>
      <c r="G454" s="8">
        <f t="shared" si="345"/>
        <v>1100.27</v>
      </c>
      <c r="H454" s="8">
        <f t="shared" si="346"/>
        <v>5</v>
      </c>
      <c r="I454" s="8"/>
      <c r="K454" s="11">
        <f t="shared" si="347"/>
        <v>45372</v>
      </c>
      <c r="L454" s="8">
        <f t="shared" si="348"/>
        <v>1212</v>
      </c>
      <c r="M454" s="8">
        <f t="shared" si="349"/>
        <v>158677.74</v>
      </c>
      <c r="N454" s="8">
        <f t="shared" si="350"/>
        <v>344.11999999999995</v>
      </c>
      <c r="O454" s="8">
        <f t="shared" si="351"/>
        <v>0</v>
      </c>
      <c r="P454" s="8">
        <f t="shared" si="352"/>
        <v>489.01</v>
      </c>
      <c r="Q454" s="8">
        <f t="shared" si="353"/>
        <v>1</v>
      </c>
      <c r="R454" s="8"/>
      <c r="T454" s="11">
        <f t="shared" si="354"/>
        <v>45372</v>
      </c>
      <c r="U454" s="8">
        <f t="shared" si="355"/>
        <v>437</v>
      </c>
      <c r="V454" s="8">
        <f t="shared" si="356"/>
        <v>42088.2</v>
      </c>
      <c r="W454" s="8">
        <f t="shared" si="357"/>
        <v>0</v>
      </c>
      <c r="X454" s="8">
        <f t="shared" si="358"/>
        <v>0</v>
      </c>
      <c r="Y454" s="8">
        <f t="shared" si="359"/>
        <v>1339</v>
      </c>
      <c r="Z454" s="8">
        <f t="shared" si="360"/>
        <v>0</v>
      </c>
      <c r="AA454" s="8"/>
      <c r="AC454" s="11">
        <f t="shared" si="361"/>
        <v>45372</v>
      </c>
      <c r="AD454" s="8">
        <f t="shared" si="362"/>
        <v>1324</v>
      </c>
      <c r="AE454" s="8">
        <f t="shared" si="363"/>
        <v>152191.32</v>
      </c>
      <c r="AF454" s="8">
        <f t="shared" si="364"/>
        <v>1082.3700000000001</v>
      </c>
      <c r="AG454" s="8">
        <f t="shared" si="365"/>
        <v>0</v>
      </c>
      <c r="AH454" s="8">
        <f t="shared" si="366"/>
        <v>1145.81</v>
      </c>
      <c r="AI454" s="8">
        <f t="shared" si="367"/>
        <v>26</v>
      </c>
      <c r="AJ454" s="8"/>
      <c r="AL454" s="11">
        <f t="shared" si="368"/>
        <v>45372</v>
      </c>
      <c r="AM454" s="8">
        <f t="shared" si="369"/>
        <v>803</v>
      </c>
      <c r="AN454" s="8">
        <f t="shared" si="370"/>
        <v>103077.56</v>
      </c>
      <c r="AO454" s="8">
        <f t="shared" si="371"/>
        <v>307.26</v>
      </c>
      <c r="AP454" s="8">
        <f t="shared" si="372"/>
        <v>0</v>
      </c>
      <c r="AQ454" s="8">
        <f t="shared" si="373"/>
        <v>1106.21</v>
      </c>
      <c r="AR454" s="8">
        <f t="shared" si="374"/>
        <v>0</v>
      </c>
      <c r="AS454" s="8"/>
      <c r="AU454" s="11">
        <f t="shared" si="375"/>
        <v>45372</v>
      </c>
      <c r="AV454" s="8">
        <f t="shared" si="376"/>
        <v>1184</v>
      </c>
      <c r="AW454" s="8">
        <f t="shared" si="377"/>
        <v>105738.53</v>
      </c>
      <c r="AX454" s="8">
        <f t="shared" si="378"/>
        <v>0</v>
      </c>
      <c r="AY454" s="8">
        <f t="shared" si="444"/>
        <v>667.91</v>
      </c>
      <c r="AZ454" s="8">
        <f t="shared" si="379"/>
        <v>-304.70000000000005</v>
      </c>
      <c r="BA454" s="8">
        <f t="shared" si="380"/>
        <v>3</v>
      </c>
      <c r="BB454" s="8"/>
      <c r="BD454" s="11">
        <f t="shared" si="381"/>
        <v>45372</v>
      </c>
      <c r="BE454" s="8">
        <f t="shared" si="382"/>
        <v>1177</v>
      </c>
      <c r="BF454" s="8">
        <f t="shared" si="383"/>
        <v>144555.68</v>
      </c>
      <c r="BG454" s="8">
        <f t="shared" si="384"/>
        <v>688.13999999999987</v>
      </c>
      <c r="BH454" s="8">
        <f t="shared" si="385"/>
        <v>0</v>
      </c>
      <c r="BI454" s="8">
        <f t="shared" si="386"/>
        <v>668.54000000000008</v>
      </c>
      <c r="BJ454" s="8">
        <f t="shared" si="387"/>
        <v>4</v>
      </c>
      <c r="BK454" s="8"/>
      <c r="BM454" s="11">
        <f t="shared" si="388"/>
        <v>45372</v>
      </c>
      <c r="BN454" s="8">
        <f t="shared" si="389"/>
        <v>1119</v>
      </c>
      <c r="BO454" s="8">
        <f t="shared" si="390"/>
        <v>149666.41</v>
      </c>
      <c r="BP454" s="8">
        <f t="shared" si="391"/>
        <v>989.4899999999999</v>
      </c>
      <c r="BQ454" s="8">
        <f t="shared" si="392"/>
        <v>0</v>
      </c>
      <c r="BR454" s="8">
        <f t="shared" si="393"/>
        <v>2472.5099999999998</v>
      </c>
      <c r="BS454" s="8">
        <f t="shared" si="394"/>
        <v>2</v>
      </c>
      <c r="BT454" s="8"/>
      <c r="BV454" s="11">
        <f t="shared" si="395"/>
        <v>45372</v>
      </c>
      <c r="BW454" s="8">
        <f t="shared" si="396"/>
        <v>596</v>
      </c>
      <c r="BX454" s="8">
        <f t="shared" si="397"/>
        <v>47199.039999999986</v>
      </c>
      <c r="BY454" s="8">
        <f t="shared" si="398"/>
        <v>754</v>
      </c>
      <c r="BZ454" s="8">
        <f t="shared" si="399"/>
        <v>0</v>
      </c>
      <c r="CA454" s="8">
        <f t="shared" si="400"/>
        <v>334.1</v>
      </c>
      <c r="CB454" s="8">
        <f t="shared" si="401"/>
        <v>9</v>
      </c>
      <c r="CC454" s="8"/>
      <c r="CE454" s="11">
        <f t="shared" si="402"/>
        <v>45372</v>
      </c>
      <c r="CF454" s="8">
        <f t="shared" si="403"/>
        <v>599</v>
      </c>
      <c r="CG454" s="8">
        <f t="shared" si="404"/>
        <v>69946.76999999999</v>
      </c>
      <c r="CH454" s="8">
        <f t="shared" si="405"/>
        <v>953.5</v>
      </c>
      <c r="CI454" s="8">
        <f t="shared" si="406"/>
        <v>0</v>
      </c>
      <c r="CJ454" s="8">
        <f t="shared" si="407"/>
        <v>-151.33999999999997</v>
      </c>
      <c r="CK454" s="8">
        <f t="shared" si="408"/>
        <v>2</v>
      </c>
      <c r="CL454" s="8"/>
      <c r="CN454" s="11">
        <f t="shared" si="409"/>
        <v>45372</v>
      </c>
      <c r="CO454" s="8">
        <f t="shared" si="410"/>
        <v>1696</v>
      </c>
      <c r="CP454" s="8">
        <f t="shared" si="411"/>
        <v>208298.88</v>
      </c>
      <c r="CQ454" s="8">
        <f t="shared" si="412"/>
        <v>2038.15</v>
      </c>
      <c r="CR454" s="8">
        <f t="shared" si="413"/>
        <v>6534.6399999999994</v>
      </c>
      <c r="CS454" s="8">
        <f t="shared" si="414"/>
        <v>1210</v>
      </c>
      <c r="CT454" s="8">
        <f t="shared" si="415"/>
        <v>23</v>
      </c>
      <c r="CU454" s="8"/>
      <c r="CW454" s="11">
        <f t="shared" si="416"/>
        <v>45372</v>
      </c>
      <c r="CX454" s="8">
        <f t="shared" si="417"/>
        <v>322</v>
      </c>
      <c r="CY454" s="8">
        <f t="shared" si="418"/>
        <v>22976.470000000005</v>
      </c>
      <c r="CZ454" s="8">
        <f t="shared" si="419"/>
        <v>0</v>
      </c>
      <c r="DA454" s="8">
        <f t="shared" si="420"/>
        <v>228.5</v>
      </c>
      <c r="DB454" s="8">
        <f t="shared" si="421"/>
        <v>781.58</v>
      </c>
      <c r="DC454" s="8">
        <f t="shared" si="422"/>
        <v>9</v>
      </c>
      <c r="DD454" s="8"/>
      <c r="DF454" s="11">
        <f t="shared" si="423"/>
        <v>45372</v>
      </c>
      <c r="DG454" s="8">
        <f t="shared" si="424"/>
        <v>0</v>
      </c>
      <c r="DH454" s="8">
        <f t="shared" si="425"/>
        <v>0</v>
      </c>
      <c r="DI454" s="8">
        <f t="shared" si="426"/>
        <v>0</v>
      </c>
      <c r="DJ454" s="8">
        <f t="shared" si="427"/>
        <v>0</v>
      </c>
      <c r="DK454" s="8">
        <f t="shared" si="428"/>
        <v>0</v>
      </c>
      <c r="DL454" s="8">
        <f t="shared" si="429"/>
        <v>0</v>
      </c>
      <c r="DM454" s="8"/>
      <c r="DO454" s="11">
        <f t="shared" si="430"/>
        <v>45372</v>
      </c>
      <c r="DP454" s="8">
        <f t="shared" si="431"/>
        <v>0</v>
      </c>
      <c r="DQ454" s="8">
        <f t="shared" si="432"/>
        <v>0</v>
      </c>
      <c r="DR454" s="8">
        <f t="shared" si="433"/>
        <v>0</v>
      </c>
      <c r="DS454" s="8">
        <f t="shared" si="434"/>
        <v>0</v>
      </c>
      <c r="DT454" s="8">
        <f t="shared" si="435"/>
        <v>0</v>
      </c>
      <c r="DU454" s="8">
        <f t="shared" si="436"/>
        <v>0</v>
      </c>
      <c r="DV454" s="8"/>
      <c r="DX454" s="11">
        <f t="shared" si="437"/>
        <v>45372</v>
      </c>
      <c r="DY454" s="8">
        <f t="shared" si="438"/>
        <v>0</v>
      </c>
      <c r="DZ454" s="8">
        <f t="shared" si="439"/>
        <v>0</v>
      </c>
      <c r="EA454" s="8">
        <f t="shared" si="440"/>
        <v>0</v>
      </c>
      <c r="EB454" s="8">
        <f t="shared" si="441"/>
        <v>0</v>
      </c>
      <c r="EC454" s="8">
        <f t="shared" si="442"/>
        <v>0</v>
      </c>
      <c r="ED454" s="8">
        <f t="shared" si="443"/>
        <v>0</v>
      </c>
      <c r="EE454" s="8"/>
    </row>
    <row r="455" spans="2:135" x14ac:dyDescent="0.3">
      <c r="B455" s="11">
        <f t="shared" si="325"/>
        <v>45373</v>
      </c>
      <c r="C455" s="8">
        <f t="shared" si="341"/>
        <v>1074</v>
      </c>
      <c r="D455" s="8">
        <f t="shared" si="342"/>
        <v>150569.81</v>
      </c>
      <c r="E455" s="8">
        <f t="shared" si="343"/>
        <v>0</v>
      </c>
      <c r="F455" s="8">
        <f t="shared" si="344"/>
        <v>862</v>
      </c>
      <c r="G455" s="8">
        <f t="shared" si="345"/>
        <v>1239.7</v>
      </c>
      <c r="H455" s="8">
        <f t="shared" si="346"/>
        <v>5</v>
      </c>
      <c r="I455" s="8"/>
      <c r="K455" s="11">
        <f t="shared" si="347"/>
        <v>45373</v>
      </c>
      <c r="L455" s="8">
        <f t="shared" si="348"/>
        <v>1252</v>
      </c>
      <c r="M455" s="8">
        <f t="shared" si="349"/>
        <v>163610.03</v>
      </c>
      <c r="N455" s="8">
        <f t="shared" si="350"/>
        <v>365.10999999999996</v>
      </c>
      <c r="O455" s="8">
        <f t="shared" si="351"/>
        <v>0</v>
      </c>
      <c r="P455" s="8">
        <f t="shared" si="352"/>
        <v>539.01</v>
      </c>
      <c r="Q455" s="8">
        <f t="shared" si="353"/>
        <v>1</v>
      </c>
      <c r="R455" s="8"/>
      <c r="T455" s="11">
        <f t="shared" si="354"/>
        <v>45373</v>
      </c>
      <c r="U455" s="8">
        <f t="shared" si="355"/>
        <v>474</v>
      </c>
      <c r="V455" s="8">
        <f t="shared" si="356"/>
        <v>45940.119999999995</v>
      </c>
      <c r="W455" s="8">
        <f t="shared" si="357"/>
        <v>0</v>
      </c>
      <c r="X455" s="8">
        <f t="shared" si="358"/>
        <v>0</v>
      </c>
      <c r="Y455" s="8">
        <f t="shared" si="359"/>
        <v>1416.25</v>
      </c>
      <c r="Z455" s="8">
        <f t="shared" si="360"/>
        <v>0</v>
      </c>
      <c r="AA455" s="8"/>
      <c r="AC455" s="11">
        <f t="shared" si="361"/>
        <v>45373</v>
      </c>
      <c r="AD455" s="8">
        <f t="shared" si="362"/>
        <v>1387</v>
      </c>
      <c r="AE455" s="8">
        <f t="shared" si="363"/>
        <v>159590.89000000001</v>
      </c>
      <c r="AF455" s="8">
        <f t="shared" si="364"/>
        <v>1148.0600000000002</v>
      </c>
      <c r="AG455" s="8">
        <f t="shared" si="365"/>
        <v>0</v>
      </c>
      <c r="AH455" s="8">
        <f t="shared" si="366"/>
        <v>1195.81</v>
      </c>
      <c r="AI455" s="8">
        <f t="shared" si="367"/>
        <v>27</v>
      </c>
      <c r="AJ455" s="8"/>
      <c r="AL455" s="11">
        <f t="shared" si="368"/>
        <v>45373</v>
      </c>
      <c r="AM455" s="8">
        <f t="shared" si="369"/>
        <v>838</v>
      </c>
      <c r="AN455" s="8">
        <f t="shared" si="370"/>
        <v>107561.87</v>
      </c>
      <c r="AO455" s="8">
        <f t="shared" si="371"/>
        <v>309.11</v>
      </c>
      <c r="AP455" s="8">
        <f t="shared" si="372"/>
        <v>0</v>
      </c>
      <c r="AQ455" s="8">
        <f t="shared" si="373"/>
        <v>1106.21</v>
      </c>
      <c r="AR455" s="8">
        <f t="shared" si="374"/>
        <v>0</v>
      </c>
      <c r="AS455" s="8"/>
      <c r="AU455" s="11">
        <f t="shared" si="375"/>
        <v>45373</v>
      </c>
      <c r="AV455" s="8">
        <f t="shared" si="376"/>
        <v>1219</v>
      </c>
      <c r="AW455" s="8">
        <f t="shared" si="377"/>
        <v>108620.39</v>
      </c>
      <c r="AX455" s="8">
        <f t="shared" si="378"/>
        <v>0</v>
      </c>
      <c r="AY455" s="8">
        <f t="shared" si="444"/>
        <v>684.91</v>
      </c>
      <c r="AZ455" s="8">
        <f t="shared" si="379"/>
        <v>-304.70000000000005</v>
      </c>
      <c r="BA455" s="8">
        <f t="shared" si="380"/>
        <v>3</v>
      </c>
      <c r="BB455" s="8"/>
      <c r="BD455" s="11">
        <f t="shared" si="381"/>
        <v>45373</v>
      </c>
      <c r="BE455" s="8">
        <f t="shared" si="382"/>
        <v>1216</v>
      </c>
      <c r="BF455" s="8">
        <f t="shared" si="383"/>
        <v>149271.28</v>
      </c>
      <c r="BG455" s="8">
        <f t="shared" si="384"/>
        <v>704.31999999999982</v>
      </c>
      <c r="BH455" s="8">
        <f t="shared" si="385"/>
        <v>0</v>
      </c>
      <c r="BI455" s="8">
        <f t="shared" si="386"/>
        <v>668.54000000000008</v>
      </c>
      <c r="BJ455" s="8">
        <f t="shared" si="387"/>
        <v>4</v>
      </c>
      <c r="BK455" s="8"/>
      <c r="BM455" s="11">
        <f t="shared" si="388"/>
        <v>45373</v>
      </c>
      <c r="BN455" s="8">
        <f t="shared" si="389"/>
        <v>1171</v>
      </c>
      <c r="BO455" s="8">
        <f t="shared" si="390"/>
        <v>156093.39000000001</v>
      </c>
      <c r="BP455" s="8">
        <f t="shared" si="391"/>
        <v>1016.4599999999999</v>
      </c>
      <c r="BQ455" s="8">
        <f t="shared" si="392"/>
        <v>0</v>
      </c>
      <c r="BR455" s="8">
        <f t="shared" si="393"/>
        <v>2472.5099999999998</v>
      </c>
      <c r="BS455" s="8">
        <f t="shared" si="394"/>
        <v>2</v>
      </c>
      <c r="BT455" s="8"/>
      <c r="BV455" s="11">
        <f t="shared" si="395"/>
        <v>45373</v>
      </c>
      <c r="BW455" s="8">
        <f t="shared" si="396"/>
        <v>623</v>
      </c>
      <c r="BX455" s="8">
        <f t="shared" si="397"/>
        <v>49599.699999999983</v>
      </c>
      <c r="BY455" s="8">
        <f t="shared" si="398"/>
        <v>775</v>
      </c>
      <c r="BZ455" s="8">
        <f t="shared" si="399"/>
        <v>0</v>
      </c>
      <c r="CA455" s="8">
        <f t="shared" si="400"/>
        <v>334.1</v>
      </c>
      <c r="CB455" s="8">
        <f t="shared" si="401"/>
        <v>9</v>
      </c>
      <c r="CC455" s="8"/>
      <c r="CE455" s="11">
        <f t="shared" si="402"/>
        <v>45373</v>
      </c>
      <c r="CF455" s="8">
        <f t="shared" si="403"/>
        <v>649</v>
      </c>
      <c r="CG455" s="8">
        <f t="shared" si="404"/>
        <v>76237.539999999994</v>
      </c>
      <c r="CH455" s="8">
        <f t="shared" si="405"/>
        <v>1003</v>
      </c>
      <c r="CI455" s="8">
        <f t="shared" si="406"/>
        <v>0</v>
      </c>
      <c r="CJ455" s="8">
        <f t="shared" si="407"/>
        <v>-151.33999999999997</v>
      </c>
      <c r="CK455" s="8">
        <f t="shared" si="408"/>
        <v>4</v>
      </c>
      <c r="CL455" s="8"/>
      <c r="CN455" s="11">
        <f t="shared" si="409"/>
        <v>45373</v>
      </c>
      <c r="CO455" s="8">
        <f t="shared" si="410"/>
        <v>1748</v>
      </c>
      <c r="CP455" s="8">
        <f t="shared" si="411"/>
        <v>215429.09</v>
      </c>
      <c r="CQ455" s="8">
        <f t="shared" si="412"/>
        <v>2085.15</v>
      </c>
      <c r="CR455" s="8">
        <f t="shared" si="413"/>
        <v>6904.0399999999991</v>
      </c>
      <c r="CS455" s="8">
        <f t="shared" si="414"/>
        <v>1260</v>
      </c>
      <c r="CT455" s="8">
        <f t="shared" si="415"/>
        <v>23</v>
      </c>
      <c r="CU455" s="8"/>
      <c r="CW455" s="11">
        <f t="shared" si="416"/>
        <v>45373</v>
      </c>
      <c r="CX455" s="8">
        <f t="shared" si="417"/>
        <v>343</v>
      </c>
      <c r="CY455" s="8">
        <f t="shared" si="418"/>
        <v>24488.790000000005</v>
      </c>
      <c r="CZ455" s="8">
        <f t="shared" si="419"/>
        <v>0</v>
      </c>
      <c r="DA455" s="8">
        <f t="shared" si="420"/>
        <v>239.5</v>
      </c>
      <c r="DB455" s="8">
        <f t="shared" si="421"/>
        <v>851.58</v>
      </c>
      <c r="DC455" s="8">
        <f t="shared" si="422"/>
        <v>9</v>
      </c>
      <c r="DD455" s="8"/>
      <c r="DF455" s="11">
        <f t="shared" si="423"/>
        <v>45373</v>
      </c>
      <c r="DG455" s="8">
        <f t="shared" si="424"/>
        <v>0</v>
      </c>
      <c r="DH455" s="8">
        <f t="shared" si="425"/>
        <v>0</v>
      </c>
      <c r="DI455" s="8">
        <f t="shared" si="426"/>
        <v>0</v>
      </c>
      <c r="DJ455" s="8">
        <f t="shared" si="427"/>
        <v>0</v>
      </c>
      <c r="DK455" s="8">
        <f t="shared" si="428"/>
        <v>0</v>
      </c>
      <c r="DL455" s="8">
        <f t="shared" si="429"/>
        <v>0</v>
      </c>
      <c r="DM455" s="8"/>
      <c r="DO455" s="11">
        <f t="shared" si="430"/>
        <v>45373</v>
      </c>
      <c r="DP455" s="8">
        <f t="shared" si="431"/>
        <v>0</v>
      </c>
      <c r="DQ455" s="8">
        <f t="shared" si="432"/>
        <v>0</v>
      </c>
      <c r="DR455" s="8">
        <f t="shared" si="433"/>
        <v>0</v>
      </c>
      <c r="DS455" s="8">
        <f t="shared" si="434"/>
        <v>0</v>
      </c>
      <c r="DT455" s="8">
        <f t="shared" si="435"/>
        <v>0</v>
      </c>
      <c r="DU455" s="8">
        <f t="shared" si="436"/>
        <v>0</v>
      </c>
      <c r="DV455" s="8"/>
      <c r="DX455" s="11">
        <f t="shared" si="437"/>
        <v>45373</v>
      </c>
      <c r="DY455" s="8">
        <f t="shared" si="438"/>
        <v>0</v>
      </c>
      <c r="DZ455" s="8">
        <f t="shared" si="439"/>
        <v>0</v>
      </c>
      <c r="EA455" s="8">
        <f t="shared" si="440"/>
        <v>0</v>
      </c>
      <c r="EB455" s="8">
        <f t="shared" si="441"/>
        <v>0</v>
      </c>
      <c r="EC455" s="8">
        <f t="shared" si="442"/>
        <v>0</v>
      </c>
      <c r="ED455" s="8">
        <f t="shared" si="443"/>
        <v>0</v>
      </c>
      <c r="EE455" s="8"/>
    </row>
    <row r="456" spans="2:135" x14ac:dyDescent="0.3">
      <c r="B456" s="11">
        <f t="shared" si="325"/>
        <v>45374</v>
      </c>
      <c r="C456" s="8">
        <f t="shared" si="341"/>
        <v>1125</v>
      </c>
      <c r="D456" s="8">
        <f t="shared" si="342"/>
        <v>157936.71</v>
      </c>
      <c r="E456" s="8">
        <f t="shared" si="343"/>
        <v>0</v>
      </c>
      <c r="F456" s="8">
        <f t="shared" si="344"/>
        <v>903</v>
      </c>
      <c r="G456" s="8">
        <f t="shared" si="345"/>
        <v>1239.7</v>
      </c>
      <c r="H456" s="8">
        <f t="shared" si="346"/>
        <v>5</v>
      </c>
      <c r="I456" s="8"/>
      <c r="K456" s="11">
        <f t="shared" si="347"/>
        <v>45374</v>
      </c>
      <c r="L456" s="8">
        <f t="shared" si="348"/>
        <v>1288</v>
      </c>
      <c r="M456" s="8">
        <f t="shared" si="349"/>
        <v>168135.05</v>
      </c>
      <c r="N456" s="8">
        <f t="shared" si="350"/>
        <v>366.99999999999994</v>
      </c>
      <c r="O456" s="8">
        <f t="shared" si="351"/>
        <v>0</v>
      </c>
      <c r="P456" s="8">
        <f t="shared" si="352"/>
        <v>539.01</v>
      </c>
      <c r="Q456" s="8">
        <f t="shared" si="353"/>
        <v>1</v>
      </c>
      <c r="R456" s="8"/>
      <c r="T456" s="11">
        <f t="shared" si="354"/>
        <v>45374</v>
      </c>
      <c r="U456" s="8">
        <f t="shared" si="355"/>
        <v>502</v>
      </c>
      <c r="V456" s="8">
        <f t="shared" si="356"/>
        <v>48723.189999999995</v>
      </c>
      <c r="W456" s="8">
        <f t="shared" si="357"/>
        <v>0</v>
      </c>
      <c r="X456" s="8">
        <f t="shared" si="358"/>
        <v>0</v>
      </c>
      <c r="Y456" s="8">
        <f t="shared" si="359"/>
        <v>1458.25</v>
      </c>
      <c r="Z456" s="8">
        <f t="shared" si="360"/>
        <v>0</v>
      </c>
      <c r="AA456" s="8"/>
      <c r="AC456" s="11">
        <f t="shared" si="361"/>
        <v>45374</v>
      </c>
      <c r="AD456" s="8">
        <f t="shared" si="362"/>
        <v>1457</v>
      </c>
      <c r="AE456" s="8">
        <f t="shared" si="363"/>
        <v>167835.06000000003</v>
      </c>
      <c r="AF456" s="8">
        <f t="shared" si="364"/>
        <v>1182.3200000000002</v>
      </c>
      <c r="AG456" s="8">
        <f t="shared" si="365"/>
        <v>0</v>
      </c>
      <c r="AH456" s="8">
        <f t="shared" si="366"/>
        <v>1443.59</v>
      </c>
      <c r="AI456" s="8">
        <f t="shared" si="367"/>
        <v>27</v>
      </c>
      <c r="AJ456" s="8"/>
      <c r="AL456" s="11">
        <f t="shared" si="368"/>
        <v>45374</v>
      </c>
      <c r="AM456" s="8">
        <f t="shared" si="369"/>
        <v>876</v>
      </c>
      <c r="AN456" s="8">
        <f t="shared" si="370"/>
        <v>112199.87</v>
      </c>
      <c r="AO456" s="8">
        <f t="shared" si="371"/>
        <v>410.90000000000003</v>
      </c>
      <c r="AP456" s="8">
        <f t="shared" si="372"/>
        <v>0</v>
      </c>
      <c r="AQ456" s="8">
        <f t="shared" si="373"/>
        <v>1306.21</v>
      </c>
      <c r="AR456" s="8">
        <f t="shared" si="374"/>
        <v>0</v>
      </c>
      <c r="AS456" s="8"/>
      <c r="AU456" s="11">
        <f t="shared" si="375"/>
        <v>45374</v>
      </c>
      <c r="AV456" s="8">
        <f t="shared" si="376"/>
        <v>1258</v>
      </c>
      <c r="AW456" s="8">
        <f t="shared" si="377"/>
        <v>111839.43</v>
      </c>
      <c r="AX456" s="8">
        <f t="shared" si="378"/>
        <v>0</v>
      </c>
      <c r="AY456" s="8">
        <f t="shared" si="444"/>
        <v>699.37</v>
      </c>
      <c r="AZ456" s="8">
        <f t="shared" si="379"/>
        <v>-304.70000000000005</v>
      </c>
      <c r="BA456" s="8">
        <f t="shared" si="380"/>
        <v>3</v>
      </c>
      <c r="BB456" s="8"/>
      <c r="BD456" s="11">
        <f t="shared" si="381"/>
        <v>45374</v>
      </c>
      <c r="BE456" s="8">
        <f t="shared" si="382"/>
        <v>1274</v>
      </c>
      <c r="BF456" s="8">
        <f t="shared" si="383"/>
        <v>156637.48000000001</v>
      </c>
      <c r="BG456" s="8">
        <f t="shared" si="384"/>
        <v>762.50999999999976</v>
      </c>
      <c r="BH456" s="8">
        <f t="shared" si="385"/>
        <v>0</v>
      </c>
      <c r="BI456" s="8">
        <f t="shared" si="386"/>
        <v>668.54000000000008</v>
      </c>
      <c r="BJ456" s="8">
        <f t="shared" si="387"/>
        <v>4</v>
      </c>
      <c r="BK456" s="8"/>
      <c r="BM456" s="11">
        <f t="shared" si="388"/>
        <v>45374</v>
      </c>
      <c r="BN456" s="8">
        <f t="shared" si="389"/>
        <v>1217</v>
      </c>
      <c r="BO456" s="8">
        <f t="shared" si="390"/>
        <v>162553.01</v>
      </c>
      <c r="BP456" s="8">
        <f t="shared" si="391"/>
        <v>1050.97</v>
      </c>
      <c r="BQ456" s="8">
        <f t="shared" si="392"/>
        <v>0</v>
      </c>
      <c r="BR456" s="8">
        <f t="shared" si="393"/>
        <v>2713.6299999999997</v>
      </c>
      <c r="BS456" s="8">
        <f t="shared" si="394"/>
        <v>2</v>
      </c>
      <c r="BT456" s="8"/>
      <c r="BV456" s="11">
        <f t="shared" si="395"/>
        <v>45374</v>
      </c>
      <c r="BW456" s="8">
        <f t="shared" si="396"/>
        <v>659</v>
      </c>
      <c r="BX456" s="8">
        <f t="shared" si="397"/>
        <v>52602.619999999981</v>
      </c>
      <c r="BY456" s="8">
        <f t="shared" si="398"/>
        <v>815</v>
      </c>
      <c r="BZ456" s="8">
        <f t="shared" si="399"/>
        <v>0</v>
      </c>
      <c r="CA456" s="8">
        <f t="shared" si="400"/>
        <v>334.1</v>
      </c>
      <c r="CB456" s="8">
        <f t="shared" si="401"/>
        <v>9</v>
      </c>
      <c r="CC456" s="8"/>
      <c r="CE456" s="11">
        <f t="shared" si="402"/>
        <v>45374</v>
      </c>
      <c r="CF456" s="8">
        <f t="shared" si="403"/>
        <v>677</v>
      </c>
      <c r="CG456" s="8">
        <f t="shared" si="404"/>
        <v>79561.17</v>
      </c>
      <c r="CH456" s="8">
        <f t="shared" si="405"/>
        <v>1096.5</v>
      </c>
      <c r="CI456" s="8">
        <f t="shared" si="406"/>
        <v>0</v>
      </c>
      <c r="CJ456" s="8">
        <f t="shared" si="407"/>
        <v>-151.33999999999997</v>
      </c>
      <c r="CK456" s="8">
        <f t="shared" si="408"/>
        <v>4</v>
      </c>
      <c r="CL456" s="8"/>
      <c r="CN456" s="11">
        <f t="shared" si="409"/>
        <v>45374</v>
      </c>
      <c r="CO456" s="8">
        <f t="shared" si="410"/>
        <v>1784</v>
      </c>
      <c r="CP456" s="8">
        <f t="shared" si="411"/>
        <v>220524.43</v>
      </c>
      <c r="CQ456" s="8">
        <f t="shared" si="412"/>
        <v>2118.15</v>
      </c>
      <c r="CR456" s="8">
        <f t="shared" si="413"/>
        <v>7128.0199999999986</v>
      </c>
      <c r="CS456" s="8">
        <f t="shared" si="414"/>
        <v>1260</v>
      </c>
      <c r="CT456" s="8">
        <f t="shared" si="415"/>
        <v>23</v>
      </c>
      <c r="CU456" s="8"/>
      <c r="CW456" s="11">
        <f t="shared" si="416"/>
        <v>45374</v>
      </c>
      <c r="CX456" s="8">
        <f t="shared" si="417"/>
        <v>353</v>
      </c>
      <c r="CY456" s="8">
        <f t="shared" si="418"/>
        <v>25212.780000000006</v>
      </c>
      <c r="CZ456" s="8">
        <f t="shared" si="419"/>
        <v>0</v>
      </c>
      <c r="DA456" s="8">
        <f t="shared" si="420"/>
        <v>239.5</v>
      </c>
      <c r="DB456" s="8">
        <f t="shared" si="421"/>
        <v>851.58</v>
      </c>
      <c r="DC456" s="8">
        <f t="shared" si="422"/>
        <v>9</v>
      </c>
      <c r="DD456" s="8"/>
      <c r="DF456" s="11">
        <f t="shared" si="423"/>
        <v>45374</v>
      </c>
      <c r="DG456" s="8">
        <f t="shared" si="424"/>
        <v>0</v>
      </c>
      <c r="DH456" s="8">
        <f t="shared" si="425"/>
        <v>0</v>
      </c>
      <c r="DI456" s="8">
        <f t="shared" si="426"/>
        <v>0</v>
      </c>
      <c r="DJ456" s="8">
        <f t="shared" si="427"/>
        <v>0</v>
      </c>
      <c r="DK456" s="8">
        <f t="shared" si="428"/>
        <v>0</v>
      </c>
      <c r="DL456" s="8">
        <f t="shared" si="429"/>
        <v>0</v>
      </c>
      <c r="DM456" s="8"/>
      <c r="DO456" s="11">
        <f t="shared" si="430"/>
        <v>45374</v>
      </c>
      <c r="DP456" s="8">
        <f t="shared" si="431"/>
        <v>0</v>
      </c>
      <c r="DQ456" s="8">
        <f t="shared" si="432"/>
        <v>0</v>
      </c>
      <c r="DR456" s="8">
        <f t="shared" si="433"/>
        <v>0</v>
      </c>
      <c r="DS456" s="8">
        <f t="shared" si="434"/>
        <v>0</v>
      </c>
      <c r="DT456" s="8">
        <f t="shared" si="435"/>
        <v>0</v>
      </c>
      <c r="DU456" s="8">
        <f t="shared" si="436"/>
        <v>0</v>
      </c>
      <c r="DV456" s="8"/>
      <c r="DX456" s="11">
        <f t="shared" si="437"/>
        <v>45374</v>
      </c>
      <c r="DY456" s="8">
        <f t="shared" si="438"/>
        <v>0</v>
      </c>
      <c r="DZ456" s="8">
        <f t="shared" si="439"/>
        <v>0</v>
      </c>
      <c r="EA456" s="8">
        <f t="shared" si="440"/>
        <v>0</v>
      </c>
      <c r="EB456" s="8">
        <f t="shared" si="441"/>
        <v>0</v>
      </c>
      <c r="EC456" s="8">
        <f t="shared" si="442"/>
        <v>0</v>
      </c>
      <c r="ED456" s="8">
        <f t="shared" si="443"/>
        <v>0</v>
      </c>
      <c r="EE456" s="8"/>
    </row>
    <row r="457" spans="2:135" x14ac:dyDescent="0.3">
      <c r="B457" s="11">
        <f t="shared" si="325"/>
        <v>45375</v>
      </c>
      <c r="C457" s="8">
        <f t="shared" si="341"/>
        <v>1150</v>
      </c>
      <c r="D457" s="8">
        <f t="shared" si="342"/>
        <v>160819.18</v>
      </c>
      <c r="E457" s="8">
        <f t="shared" si="343"/>
        <v>0</v>
      </c>
      <c r="F457" s="8">
        <f t="shared" si="344"/>
        <v>923</v>
      </c>
      <c r="G457" s="8">
        <f t="shared" si="345"/>
        <v>1314.7</v>
      </c>
      <c r="H457" s="8">
        <f t="shared" si="346"/>
        <v>8</v>
      </c>
      <c r="I457" s="8"/>
      <c r="K457" s="11">
        <f t="shared" si="347"/>
        <v>45375</v>
      </c>
      <c r="L457" s="8">
        <f t="shared" si="348"/>
        <v>1322</v>
      </c>
      <c r="M457" s="8">
        <f t="shared" si="349"/>
        <v>172442.31999999998</v>
      </c>
      <c r="N457" s="8">
        <f t="shared" si="350"/>
        <v>389.16999999999996</v>
      </c>
      <c r="O457" s="8">
        <f t="shared" si="351"/>
        <v>0</v>
      </c>
      <c r="P457" s="8">
        <f t="shared" si="352"/>
        <v>577.01</v>
      </c>
      <c r="Q457" s="8">
        <f t="shared" si="353"/>
        <v>1</v>
      </c>
      <c r="R457" s="8"/>
      <c r="T457" s="11">
        <f t="shared" si="354"/>
        <v>45375</v>
      </c>
      <c r="U457" s="8">
        <f t="shared" si="355"/>
        <v>516</v>
      </c>
      <c r="V457" s="8">
        <f t="shared" si="356"/>
        <v>50085.899999999994</v>
      </c>
      <c r="W457" s="8">
        <f t="shared" si="357"/>
        <v>0</v>
      </c>
      <c r="X457" s="8">
        <f t="shared" si="358"/>
        <v>0</v>
      </c>
      <c r="Y457" s="8">
        <f t="shared" si="359"/>
        <v>1485.75</v>
      </c>
      <c r="Z457" s="8">
        <f t="shared" si="360"/>
        <v>0</v>
      </c>
      <c r="AA457" s="8"/>
      <c r="AC457" s="11">
        <f t="shared" si="361"/>
        <v>45375</v>
      </c>
      <c r="AD457" s="8">
        <f t="shared" si="362"/>
        <v>1495</v>
      </c>
      <c r="AE457" s="8">
        <f t="shared" si="363"/>
        <v>172447.44000000003</v>
      </c>
      <c r="AF457" s="8">
        <f t="shared" si="364"/>
        <v>1257.3000000000002</v>
      </c>
      <c r="AG457" s="8">
        <f t="shared" si="365"/>
        <v>0</v>
      </c>
      <c r="AH457" s="8">
        <f t="shared" si="366"/>
        <v>1443.59</v>
      </c>
      <c r="AI457" s="8">
        <f t="shared" si="367"/>
        <v>27</v>
      </c>
      <c r="AJ457" s="8"/>
      <c r="AL457" s="11">
        <f t="shared" si="368"/>
        <v>45375</v>
      </c>
      <c r="AM457" s="8">
        <f t="shared" si="369"/>
        <v>918</v>
      </c>
      <c r="AN457" s="8">
        <f t="shared" si="370"/>
        <v>117661.06999999999</v>
      </c>
      <c r="AO457" s="8">
        <f t="shared" si="371"/>
        <v>421.08000000000004</v>
      </c>
      <c r="AP457" s="8">
        <f t="shared" si="372"/>
        <v>0</v>
      </c>
      <c r="AQ457" s="8">
        <f t="shared" si="373"/>
        <v>1306.21</v>
      </c>
      <c r="AR457" s="8">
        <f t="shared" si="374"/>
        <v>0</v>
      </c>
      <c r="AS457" s="8"/>
      <c r="AU457" s="11">
        <f t="shared" si="375"/>
        <v>45375</v>
      </c>
      <c r="AV457" s="8">
        <f t="shared" si="376"/>
        <v>1291</v>
      </c>
      <c r="AW457" s="8">
        <f t="shared" si="377"/>
        <v>114640.82999999999</v>
      </c>
      <c r="AX457" s="8">
        <f t="shared" si="378"/>
        <v>0</v>
      </c>
      <c r="AY457" s="8">
        <f t="shared" si="444"/>
        <v>706.37</v>
      </c>
      <c r="AZ457" s="8">
        <f t="shared" si="379"/>
        <v>-304.70000000000005</v>
      </c>
      <c r="BA457" s="8">
        <f t="shared" si="380"/>
        <v>3</v>
      </c>
      <c r="BB457" s="8"/>
      <c r="BD457" s="11">
        <f t="shared" si="381"/>
        <v>45375</v>
      </c>
      <c r="BE457" s="8">
        <f t="shared" si="382"/>
        <v>1306</v>
      </c>
      <c r="BF457" s="8">
        <f t="shared" si="383"/>
        <v>160396.07</v>
      </c>
      <c r="BG457" s="8">
        <f t="shared" si="384"/>
        <v>829.93999999999983</v>
      </c>
      <c r="BH457" s="8">
        <f t="shared" si="385"/>
        <v>0</v>
      </c>
      <c r="BI457" s="8">
        <f t="shared" si="386"/>
        <v>918.54000000000008</v>
      </c>
      <c r="BJ457" s="8">
        <f t="shared" si="387"/>
        <v>4</v>
      </c>
      <c r="BK457" s="8"/>
      <c r="BM457" s="11">
        <f t="shared" si="388"/>
        <v>45375</v>
      </c>
      <c r="BN457" s="8">
        <f t="shared" si="389"/>
        <v>1248</v>
      </c>
      <c r="BO457" s="8">
        <f t="shared" si="390"/>
        <v>166446.30000000002</v>
      </c>
      <c r="BP457" s="8">
        <f t="shared" si="391"/>
        <v>1058.8800000000001</v>
      </c>
      <c r="BQ457" s="8">
        <f t="shared" si="392"/>
        <v>0</v>
      </c>
      <c r="BR457" s="8">
        <f t="shared" si="393"/>
        <v>2824.9999999999995</v>
      </c>
      <c r="BS457" s="8">
        <f t="shared" si="394"/>
        <v>2</v>
      </c>
      <c r="BT457" s="8"/>
      <c r="BV457" s="11">
        <f t="shared" si="395"/>
        <v>45375</v>
      </c>
      <c r="BW457" s="8">
        <f t="shared" si="396"/>
        <v>681</v>
      </c>
      <c r="BX457" s="8">
        <f t="shared" si="397"/>
        <v>54435.57999999998</v>
      </c>
      <c r="BY457" s="8">
        <f t="shared" si="398"/>
        <v>838.5</v>
      </c>
      <c r="BZ457" s="8">
        <f t="shared" si="399"/>
        <v>0</v>
      </c>
      <c r="CA457" s="8">
        <f t="shared" si="400"/>
        <v>334.1</v>
      </c>
      <c r="CB457" s="8">
        <f t="shared" si="401"/>
        <v>9</v>
      </c>
      <c r="CC457" s="8"/>
      <c r="CE457" s="11">
        <f t="shared" si="402"/>
        <v>45375</v>
      </c>
      <c r="CF457" s="8">
        <f t="shared" si="403"/>
        <v>702</v>
      </c>
      <c r="CG457" s="8">
        <f t="shared" si="404"/>
        <v>82387.959999999992</v>
      </c>
      <c r="CH457" s="8">
        <f t="shared" si="405"/>
        <v>1125.5</v>
      </c>
      <c r="CI457" s="8">
        <f t="shared" si="406"/>
        <v>0</v>
      </c>
      <c r="CJ457" s="8">
        <f t="shared" si="407"/>
        <v>-151.33999999999997</v>
      </c>
      <c r="CK457" s="8">
        <f t="shared" si="408"/>
        <v>4</v>
      </c>
      <c r="CL457" s="8"/>
      <c r="CN457" s="11">
        <f t="shared" si="409"/>
        <v>45375</v>
      </c>
      <c r="CO457" s="8">
        <f t="shared" si="410"/>
        <v>1835</v>
      </c>
      <c r="CP457" s="8">
        <f t="shared" si="411"/>
        <v>226068.24</v>
      </c>
      <c r="CQ457" s="8">
        <f t="shared" si="412"/>
        <v>2169.15</v>
      </c>
      <c r="CR457" s="8">
        <f t="shared" si="413"/>
        <v>7128.0199999999986</v>
      </c>
      <c r="CS457" s="8">
        <f t="shared" si="414"/>
        <v>1335</v>
      </c>
      <c r="CT457" s="8">
        <f t="shared" si="415"/>
        <v>23</v>
      </c>
      <c r="CU457" s="8"/>
      <c r="CW457" s="11">
        <f t="shared" si="416"/>
        <v>45375</v>
      </c>
      <c r="CX457" s="8">
        <f t="shared" si="417"/>
        <v>357</v>
      </c>
      <c r="CY457" s="8">
        <f t="shared" si="418"/>
        <v>25567.730000000007</v>
      </c>
      <c r="CZ457" s="8">
        <f t="shared" si="419"/>
        <v>0</v>
      </c>
      <c r="DA457" s="8">
        <f t="shared" si="420"/>
        <v>239.5</v>
      </c>
      <c r="DB457" s="8">
        <f t="shared" si="421"/>
        <v>939.67000000000007</v>
      </c>
      <c r="DC457" s="8">
        <f t="shared" si="422"/>
        <v>9</v>
      </c>
      <c r="DD457" s="8"/>
      <c r="DF457" s="11">
        <f t="shared" si="423"/>
        <v>45375</v>
      </c>
      <c r="DG457" s="8">
        <f t="shared" si="424"/>
        <v>0</v>
      </c>
      <c r="DH457" s="8">
        <f t="shared" si="425"/>
        <v>0</v>
      </c>
      <c r="DI457" s="8">
        <f t="shared" si="426"/>
        <v>0</v>
      </c>
      <c r="DJ457" s="8">
        <f t="shared" si="427"/>
        <v>0</v>
      </c>
      <c r="DK457" s="8">
        <f t="shared" si="428"/>
        <v>0</v>
      </c>
      <c r="DL457" s="8">
        <f t="shared" si="429"/>
        <v>0</v>
      </c>
      <c r="DM457" s="8"/>
      <c r="DO457" s="11">
        <f t="shared" si="430"/>
        <v>45375</v>
      </c>
      <c r="DP457" s="8">
        <f t="shared" si="431"/>
        <v>0</v>
      </c>
      <c r="DQ457" s="8">
        <f t="shared" si="432"/>
        <v>0</v>
      </c>
      <c r="DR457" s="8">
        <f t="shared" si="433"/>
        <v>0</v>
      </c>
      <c r="DS457" s="8">
        <f t="shared" si="434"/>
        <v>0</v>
      </c>
      <c r="DT457" s="8">
        <f t="shared" si="435"/>
        <v>0</v>
      </c>
      <c r="DU457" s="8">
        <f t="shared" si="436"/>
        <v>0</v>
      </c>
      <c r="DV457" s="8"/>
      <c r="DX457" s="11">
        <f t="shared" si="437"/>
        <v>45375</v>
      </c>
      <c r="DY457" s="8">
        <f t="shared" si="438"/>
        <v>0</v>
      </c>
      <c r="DZ457" s="8">
        <f t="shared" si="439"/>
        <v>0</v>
      </c>
      <c r="EA457" s="8">
        <f t="shared" si="440"/>
        <v>0</v>
      </c>
      <c r="EB457" s="8">
        <f t="shared" si="441"/>
        <v>0</v>
      </c>
      <c r="EC457" s="8">
        <f t="shared" si="442"/>
        <v>0</v>
      </c>
      <c r="ED457" s="8">
        <f t="shared" si="443"/>
        <v>0</v>
      </c>
      <c r="EE457" s="8"/>
    </row>
    <row r="458" spans="2:135" x14ac:dyDescent="0.3">
      <c r="B458" s="11">
        <f t="shared" si="325"/>
        <v>45376</v>
      </c>
      <c r="C458" s="8">
        <f t="shared" si="341"/>
        <v>1186</v>
      </c>
      <c r="D458" s="8">
        <f t="shared" si="342"/>
        <v>165579.81</v>
      </c>
      <c r="E458" s="8">
        <f t="shared" si="343"/>
        <v>0</v>
      </c>
      <c r="F458" s="8">
        <f t="shared" si="344"/>
        <v>978</v>
      </c>
      <c r="G458" s="8">
        <f t="shared" si="345"/>
        <v>1318.7</v>
      </c>
      <c r="H458" s="8">
        <f t="shared" si="346"/>
        <v>8</v>
      </c>
      <c r="I458" s="8"/>
      <c r="K458" s="11">
        <f t="shared" si="347"/>
        <v>45376</v>
      </c>
      <c r="L458" s="8">
        <f t="shared" si="348"/>
        <v>1370</v>
      </c>
      <c r="M458" s="8">
        <f t="shared" si="349"/>
        <v>178870.91999999998</v>
      </c>
      <c r="N458" s="8">
        <f t="shared" si="350"/>
        <v>402.84999999999997</v>
      </c>
      <c r="O458" s="8">
        <f t="shared" si="351"/>
        <v>0</v>
      </c>
      <c r="P458" s="8">
        <f t="shared" si="352"/>
        <v>627.01</v>
      </c>
      <c r="Q458" s="8">
        <f t="shared" si="353"/>
        <v>1</v>
      </c>
      <c r="R458" s="8"/>
      <c r="T458" s="11">
        <f t="shared" si="354"/>
        <v>45376</v>
      </c>
      <c r="U458" s="8">
        <f t="shared" si="355"/>
        <v>535</v>
      </c>
      <c r="V458" s="8">
        <f t="shared" si="356"/>
        <v>52094.399999999994</v>
      </c>
      <c r="W458" s="8">
        <f t="shared" si="357"/>
        <v>0</v>
      </c>
      <c r="X458" s="8">
        <f t="shared" si="358"/>
        <v>0</v>
      </c>
      <c r="Y458" s="8">
        <f t="shared" si="359"/>
        <v>1500.75</v>
      </c>
      <c r="Z458" s="8">
        <f t="shared" si="360"/>
        <v>0</v>
      </c>
      <c r="AA458" s="8"/>
      <c r="AC458" s="11">
        <f t="shared" si="361"/>
        <v>45376</v>
      </c>
      <c r="AD458" s="8">
        <f t="shared" si="362"/>
        <v>1551</v>
      </c>
      <c r="AE458" s="8">
        <f t="shared" si="363"/>
        <v>179452.66000000003</v>
      </c>
      <c r="AF458" s="8">
        <f t="shared" si="364"/>
        <v>1323.9400000000003</v>
      </c>
      <c r="AG458" s="8">
        <f t="shared" si="365"/>
        <v>0</v>
      </c>
      <c r="AH458" s="8">
        <f t="shared" si="366"/>
        <v>1553.59</v>
      </c>
      <c r="AI458" s="8">
        <f t="shared" si="367"/>
        <v>27</v>
      </c>
      <c r="AJ458" s="8"/>
      <c r="AL458" s="11">
        <f t="shared" si="368"/>
        <v>45376</v>
      </c>
      <c r="AM458" s="8">
        <f t="shared" si="369"/>
        <v>979</v>
      </c>
      <c r="AN458" s="8">
        <f t="shared" si="370"/>
        <v>125395.85999999999</v>
      </c>
      <c r="AO458" s="8">
        <f t="shared" si="371"/>
        <v>436.81000000000006</v>
      </c>
      <c r="AP458" s="8">
        <f t="shared" si="372"/>
        <v>0</v>
      </c>
      <c r="AQ458" s="8">
        <f t="shared" si="373"/>
        <v>1306.21</v>
      </c>
      <c r="AR458" s="8">
        <f t="shared" si="374"/>
        <v>0</v>
      </c>
      <c r="AS458" s="8"/>
      <c r="AU458" s="11">
        <f t="shared" si="375"/>
        <v>45376</v>
      </c>
      <c r="AV458" s="8">
        <f t="shared" si="376"/>
        <v>1355</v>
      </c>
      <c r="AW458" s="8">
        <f t="shared" si="377"/>
        <v>120997.55999999998</v>
      </c>
      <c r="AX458" s="8">
        <f t="shared" si="378"/>
        <v>0</v>
      </c>
      <c r="AY458" s="8">
        <f t="shared" si="444"/>
        <v>724.87</v>
      </c>
      <c r="AZ458" s="8">
        <f t="shared" si="379"/>
        <v>-304.70000000000005</v>
      </c>
      <c r="BA458" s="8">
        <f t="shared" si="380"/>
        <v>3</v>
      </c>
      <c r="BB458" s="8"/>
      <c r="BD458" s="11">
        <f t="shared" si="381"/>
        <v>45376</v>
      </c>
      <c r="BE458" s="8">
        <f t="shared" si="382"/>
        <v>1354</v>
      </c>
      <c r="BF458" s="8">
        <f t="shared" si="383"/>
        <v>167091.75</v>
      </c>
      <c r="BG458" s="8">
        <f t="shared" si="384"/>
        <v>853.94999999999982</v>
      </c>
      <c r="BH458" s="8">
        <f t="shared" si="385"/>
        <v>0</v>
      </c>
      <c r="BI458" s="8">
        <f t="shared" si="386"/>
        <v>918.54000000000008</v>
      </c>
      <c r="BJ458" s="8">
        <f t="shared" si="387"/>
        <v>4</v>
      </c>
      <c r="BK458" s="8"/>
      <c r="BM458" s="11">
        <f t="shared" si="388"/>
        <v>45376</v>
      </c>
      <c r="BN458" s="8">
        <f t="shared" si="389"/>
        <v>1295</v>
      </c>
      <c r="BO458" s="8">
        <f t="shared" si="390"/>
        <v>172528.90000000002</v>
      </c>
      <c r="BP458" s="8">
        <f t="shared" si="391"/>
        <v>1116.0900000000001</v>
      </c>
      <c r="BQ458" s="8">
        <f t="shared" si="392"/>
        <v>0</v>
      </c>
      <c r="BR458" s="8">
        <f t="shared" si="393"/>
        <v>2839.8499999999995</v>
      </c>
      <c r="BS458" s="8">
        <f t="shared" si="394"/>
        <v>2</v>
      </c>
      <c r="BT458" s="8"/>
      <c r="BV458" s="11">
        <f t="shared" si="395"/>
        <v>45376</v>
      </c>
      <c r="BW458" s="8">
        <f t="shared" si="396"/>
        <v>715</v>
      </c>
      <c r="BX458" s="8">
        <f t="shared" si="397"/>
        <v>57188.889999999978</v>
      </c>
      <c r="BY458" s="8">
        <f t="shared" si="398"/>
        <v>910.5</v>
      </c>
      <c r="BZ458" s="8">
        <f t="shared" si="399"/>
        <v>0</v>
      </c>
      <c r="CA458" s="8">
        <f t="shared" si="400"/>
        <v>334.1</v>
      </c>
      <c r="CB458" s="8">
        <f t="shared" si="401"/>
        <v>9</v>
      </c>
      <c r="CC458" s="8"/>
      <c r="CE458" s="11">
        <f t="shared" si="402"/>
        <v>45376</v>
      </c>
      <c r="CF458" s="8">
        <f t="shared" si="403"/>
        <v>753</v>
      </c>
      <c r="CG458" s="8">
        <f t="shared" si="404"/>
        <v>88393.4</v>
      </c>
      <c r="CH458" s="8">
        <f t="shared" si="405"/>
        <v>1208.5</v>
      </c>
      <c r="CI458" s="8">
        <f t="shared" si="406"/>
        <v>0</v>
      </c>
      <c r="CJ458" s="8">
        <f t="shared" si="407"/>
        <v>-151.33999999999997</v>
      </c>
      <c r="CK458" s="8">
        <f t="shared" si="408"/>
        <v>13</v>
      </c>
      <c r="CL458" s="8"/>
      <c r="CN458" s="11">
        <f t="shared" si="409"/>
        <v>45376</v>
      </c>
      <c r="CO458" s="8">
        <f t="shared" si="410"/>
        <v>1921</v>
      </c>
      <c r="CP458" s="8">
        <f t="shared" si="411"/>
        <v>236542.41999999998</v>
      </c>
      <c r="CQ458" s="8">
        <f t="shared" si="412"/>
        <v>2255.15</v>
      </c>
      <c r="CR458" s="8">
        <f t="shared" si="413"/>
        <v>7675.7299999999987</v>
      </c>
      <c r="CS458" s="8">
        <f t="shared" si="414"/>
        <v>1360</v>
      </c>
      <c r="CT458" s="8">
        <f t="shared" si="415"/>
        <v>25</v>
      </c>
      <c r="CU458" s="8"/>
      <c r="CW458" s="11">
        <f t="shared" si="416"/>
        <v>45376</v>
      </c>
      <c r="CX458" s="8">
        <f t="shared" si="417"/>
        <v>378</v>
      </c>
      <c r="CY458" s="8">
        <f t="shared" si="418"/>
        <v>27284.690000000006</v>
      </c>
      <c r="CZ458" s="8">
        <f t="shared" si="419"/>
        <v>0</v>
      </c>
      <c r="DA458" s="8">
        <f t="shared" si="420"/>
        <v>239.5</v>
      </c>
      <c r="DB458" s="8">
        <f t="shared" si="421"/>
        <v>939.67000000000007</v>
      </c>
      <c r="DC458" s="8">
        <f t="shared" si="422"/>
        <v>9</v>
      </c>
      <c r="DD458" s="8"/>
      <c r="DF458" s="11">
        <f t="shared" si="423"/>
        <v>45376</v>
      </c>
      <c r="DG458" s="8">
        <f t="shared" si="424"/>
        <v>0</v>
      </c>
      <c r="DH458" s="8">
        <f t="shared" si="425"/>
        <v>0</v>
      </c>
      <c r="DI458" s="8">
        <f t="shared" si="426"/>
        <v>0</v>
      </c>
      <c r="DJ458" s="8">
        <f t="shared" si="427"/>
        <v>0</v>
      </c>
      <c r="DK458" s="8">
        <f t="shared" si="428"/>
        <v>0</v>
      </c>
      <c r="DL458" s="8">
        <f t="shared" si="429"/>
        <v>0</v>
      </c>
      <c r="DM458" s="8"/>
      <c r="DO458" s="11">
        <f t="shared" si="430"/>
        <v>45376</v>
      </c>
      <c r="DP458" s="8">
        <f t="shared" si="431"/>
        <v>0</v>
      </c>
      <c r="DQ458" s="8">
        <f t="shared" si="432"/>
        <v>0</v>
      </c>
      <c r="DR458" s="8">
        <f t="shared" si="433"/>
        <v>0</v>
      </c>
      <c r="DS458" s="8">
        <f t="shared" si="434"/>
        <v>0</v>
      </c>
      <c r="DT458" s="8">
        <f t="shared" si="435"/>
        <v>0</v>
      </c>
      <c r="DU458" s="8">
        <f t="shared" si="436"/>
        <v>0</v>
      </c>
      <c r="DV458" s="8"/>
      <c r="DX458" s="11">
        <f t="shared" si="437"/>
        <v>45376</v>
      </c>
      <c r="DY458" s="8">
        <f t="shared" si="438"/>
        <v>0</v>
      </c>
      <c r="DZ458" s="8">
        <f t="shared" si="439"/>
        <v>0</v>
      </c>
      <c r="EA458" s="8">
        <f t="shared" si="440"/>
        <v>0</v>
      </c>
      <c r="EB458" s="8">
        <f t="shared" si="441"/>
        <v>0</v>
      </c>
      <c r="EC458" s="8">
        <f t="shared" si="442"/>
        <v>0</v>
      </c>
      <c r="ED458" s="8">
        <f t="shared" si="443"/>
        <v>0</v>
      </c>
      <c r="EE458" s="8"/>
    </row>
    <row r="459" spans="2:135" x14ac:dyDescent="0.3">
      <c r="B459" s="11">
        <f t="shared" si="325"/>
        <v>45377</v>
      </c>
      <c r="C459" s="8">
        <f t="shared" si="341"/>
        <v>1225</v>
      </c>
      <c r="D459" s="8">
        <f t="shared" si="342"/>
        <v>170729.47</v>
      </c>
      <c r="E459" s="8">
        <f t="shared" si="343"/>
        <v>0</v>
      </c>
      <c r="F459" s="8">
        <f t="shared" si="344"/>
        <v>1006</v>
      </c>
      <c r="G459" s="8">
        <f t="shared" si="345"/>
        <v>1390.91</v>
      </c>
      <c r="H459" s="8">
        <f t="shared" si="346"/>
        <v>9</v>
      </c>
      <c r="I459" s="8"/>
      <c r="K459" s="11">
        <f t="shared" si="347"/>
        <v>45377</v>
      </c>
      <c r="L459" s="8">
        <f t="shared" si="348"/>
        <v>1414</v>
      </c>
      <c r="M459" s="8">
        <f t="shared" si="349"/>
        <v>184680.83</v>
      </c>
      <c r="N459" s="8">
        <f t="shared" si="350"/>
        <v>439.64</v>
      </c>
      <c r="O459" s="8">
        <f t="shared" si="351"/>
        <v>0</v>
      </c>
      <c r="P459" s="8">
        <f t="shared" si="352"/>
        <v>627.01</v>
      </c>
      <c r="Q459" s="8">
        <f t="shared" si="353"/>
        <v>1</v>
      </c>
      <c r="R459" s="8"/>
      <c r="T459" s="11">
        <f t="shared" si="354"/>
        <v>45377</v>
      </c>
      <c r="U459" s="8">
        <f t="shared" si="355"/>
        <v>549</v>
      </c>
      <c r="V459" s="8">
        <f t="shared" si="356"/>
        <v>53417.669999999991</v>
      </c>
      <c r="W459" s="8">
        <f t="shared" si="357"/>
        <v>0</v>
      </c>
      <c r="X459" s="8">
        <f t="shared" si="358"/>
        <v>0</v>
      </c>
      <c r="Y459" s="8">
        <f t="shared" si="359"/>
        <v>1548.75</v>
      </c>
      <c r="Z459" s="8">
        <f t="shared" si="360"/>
        <v>0</v>
      </c>
      <c r="AA459" s="8"/>
      <c r="AC459" s="11">
        <f t="shared" si="361"/>
        <v>45377</v>
      </c>
      <c r="AD459" s="8">
        <f t="shared" si="362"/>
        <v>1618</v>
      </c>
      <c r="AE459" s="8">
        <f t="shared" si="363"/>
        <v>188048.85000000003</v>
      </c>
      <c r="AF459" s="8">
        <f t="shared" si="364"/>
        <v>1358.1800000000003</v>
      </c>
      <c r="AG459" s="8">
        <f t="shared" si="365"/>
        <v>0</v>
      </c>
      <c r="AH459" s="8">
        <f t="shared" si="366"/>
        <v>1253.9199999999998</v>
      </c>
      <c r="AI459" s="8">
        <f t="shared" si="367"/>
        <v>27</v>
      </c>
      <c r="AJ459" s="8"/>
      <c r="AL459" s="11">
        <f t="shared" si="368"/>
        <v>45377</v>
      </c>
      <c r="AM459" s="8">
        <f t="shared" si="369"/>
        <v>1035</v>
      </c>
      <c r="AN459" s="8">
        <f t="shared" si="370"/>
        <v>132450.38999999998</v>
      </c>
      <c r="AO459" s="8">
        <f t="shared" si="371"/>
        <v>436.81000000000006</v>
      </c>
      <c r="AP459" s="8">
        <f t="shared" si="372"/>
        <v>0</v>
      </c>
      <c r="AQ459" s="8">
        <f t="shared" si="373"/>
        <v>1394.92</v>
      </c>
      <c r="AR459" s="8">
        <f t="shared" si="374"/>
        <v>0</v>
      </c>
      <c r="AS459" s="8"/>
      <c r="AU459" s="11">
        <f t="shared" si="375"/>
        <v>45377</v>
      </c>
      <c r="AV459" s="8">
        <f t="shared" si="376"/>
        <v>1415</v>
      </c>
      <c r="AW459" s="8">
        <f t="shared" si="377"/>
        <v>126828.64999999998</v>
      </c>
      <c r="AX459" s="8">
        <f t="shared" si="378"/>
        <v>0</v>
      </c>
      <c r="AY459" s="8">
        <f t="shared" si="444"/>
        <v>739.37</v>
      </c>
      <c r="AZ459" s="8">
        <f t="shared" si="379"/>
        <v>-304.70000000000005</v>
      </c>
      <c r="BA459" s="8">
        <f t="shared" si="380"/>
        <v>3</v>
      </c>
      <c r="BB459" s="8"/>
      <c r="BD459" s="11">
        <f t="shared" si="381"/>
        <v>45377</v>
      </c>
      <c r="BE459" s="8">
        <f t="shared" si="382"/>
        <v>1402</v>
      </c>
      <c r="BF459" s="8">
        <f t="shared" si="383"/>
        <v>173373.93</v>
      </c>
      <c r="BG459" s="8">
        <f t="shared" si="384"/>
        <v>864.10999999999979</v>
      </c>
      <c r="BH459" s="8">
        <f t="shared" si="385"/>
        <v>0</v>
      </c>
      <c r="BI459" s="8">
        <f t="shared" si="386"/>
        <v>933.3900000000001</v>
      </c>
      <c r="BJ459" s="8">
        <f t="shared" si="387"/>
        <v>4</v>
      </c>
      <c r="BK459" s="8"/>
      <c r="BM459" s="11">
        <f t="shared" si="388"/>
        <v>45377</v>
      </c>
      <c r="BN459" s="8">
        <f t="shared" si="389"/>
        <v>1353</v>
      </c>
      <c r="BO459" s="8">
        <f t="shared" si="390"/>
        <v>179814.02000000002</v>
      </c>
      <c r="BP459" s="8">
        <f t="shared" si="391"/>
        <v>1145.8600000000001</v>
      </c>
      <c r="BQ459" s="8">
        <f t="shared" si="392"/>
        <v>0</v>
      </c>
      <c r="BR459" s="8">
        <f t="shared" si="393"/>
        <v>2971.0499999999993</v>
      </c>
      <c r="BS459" s="8">
        <f t="shared" si="394"/>
        <v>2</v>
      </c>
      <c r="BT459" s="8"/>
      <c r="BV459" s="11">
        <f t="shared" si="395"/>
        <v>45377</v>
      </c>
      <c r="BW459" s="8">
        <f t="shared" si="396"/>
        <v>743</v>
      </c>
      <c r="BX459" s="8">
        <f>BX89+BX458</f>
        <v>59500.129999999976</v>
      </c>
      <c r="BY459" s="8">
        <f t="shared" si="398"/>
        <v>920.5</v>
      </c>
      <c r="BZ459" s="8">
        <f t="shared" si="399"/>
        <v>0</v>
      </c>
      <c r="CA459" s="8">
        <f t="shared" si="400"/>
        <v>545.79</v>
      </c>
      <c r="CB459" s="8">
        <f t="shared" si="401"/>
        <v>9</v>
      </c>
      <c r="CC459" s="8"/>
      <c r="CE459" s="11">
        <f t="shared" si="402"/>
        <v>45377</v>
      </c>
      <c r="CF459" s="8">
        <f t="shared" si="403"/>
        <v>802</v>
      </c>
      <c r="CG459" s="8">
        <f t="shared" si="404"/>
        <v>93923.36</v>
      </c>
      <c r="CH459" s="8">
        <f t="shared" si="405"/>
        <v>1242</v>
      </c>
      <c r="CI459" s="8">
        <f t="shared" si="406"/>
        <v>0</v>
      </c>
      <c r="CJ459" s="8">
        <f t="shared" si="407"/>
        <v>-151.33999999999997</v>
      </c>
      <c r="CK459" s="8">
        <f t="shared" si="408"/>
        <v>13</v>
      </c>
      <c r="CL459" s="8"/>
      <c r="CN459" s="11">
        <f t="shared" si="409"/>
        <v>45377</v>
      </c>
      <c r="CO459" s="8">
        <f t="shared" si="410"/>
        <v>2009</v>
      </c>
      <c r="CP459" s="8">
        <f t="shared" si="411"/>
        <v>248290.71</v>
      </c>
      <c r="CQ459" s="8">
        <f t="shared" si="412"/>
        <v>2340.15</v>
      </c>
      <c r="CR459" s="8">
        <f t="shared" si="413"/>
        <v>8167.6399999999985</v>
      </c>
      <c r="CS459" s="8">
        <f t="shared" si="414"/>
        <v>1410</v>
      </c>
      <c r="CT459" s="8">
        <f t="shared" si="415"/>
        <v>27</v>
      </c>
      <c r="CU459" s="8"/>
      <c r="CW459" s="11">
        <f t="shared" si="416"/>
        <v>45377</v>
      </c>
      <c r="CX459" s="8">
        <f t="shared" si="417"/>
        <v>404</v>
      </c>
      <c r="CY459" s="8">
        <f t="shared" si="418"/>
        <v>29317.240000000005</v>
      </c>
      <c r="CZ459" s="8">
        <f t="shared" si="419"/>
        <v>0</v>
      </c>
      <c r="DA459" s="8">
        <f t="shared" si="420"/>
        <v>285</v>
      </c>
      <c r="DB459" s="8">
        <f t="shared" si="421"/>
        <v>939.67000000000007</v>
      </c>
      <c r="DC459" s="8">
        <f t="shared" si="422"/>
        <v>9</v>
      </c>
      <c r="DD459" s="8"/>
      <c r="DF459" s="11">
        <f t="shared" si="423"/>
        <v>45377</v>
      </c>
      <c r="DG459" s="8">
        <f t="shared" si="424"/>
        <v>0</v>
      </c>
      <c r="DH459" s="8">
        <f t="shared" si="425"/>
        <v>0</v>
      </c>
      <c r="DI459" s="8">
        <f t="shared" si="426"/>
        <v>0</v>
      </c>
      <c r="DJ459" s="8">
        <f t="shared" si="427"/>
        <v>0</v>
      </c>
      <c r="DK459" s="8">
        <f t="shared" si="428"/>
        <v>0</v>
      </c>
      <c r="DL459" s="8">
        <f t="shared" si="429"/>
        <v>0</v>
      </c>
      <c r="DM459" s="8"/>
      <c r="DO459" s="11">
        <f t="shared" si="430"/>
        <v>45377</v>
      </c>
      <c r="DP459" s="8">
        <f t="shared" si="431"/>
        <v>0</v>
      </c>
      <c r="DQ459" s="8">
        <f t="shared" si="432"/>
        <v>0</v>
      </c>
      <c r="DR459" s="8">
        <f t="shared" si="433"/>
        <v>0</v>
      </c>
      <c r="DS459" s="8">
        <f t="shared" si="434"/>
        <v>0</v>
      </c>
      <c r="DT459" s="8">
        <f t="shared" si="435"/>
        <v>0</v>
      </c>
      <c r="DU459" s="8">
        <f t="shared" si="436"/>
        <v>0</v>
      </c>
      <c r="DV459" s="8"/>
      <c r="DX459" s="11">
        <f t="shared" si="437"/>
        <v>45377</v>
      </c>
      <c r="DY459" s="8">
        <f t="shared" si="438"/>
        <v>0</v>
      </c>
      <c r="DZ459" s="8">
        <f t="shared" si="439"/>
        <v>0</v>
      </c>
      <c r="EA459" s="8">
        <f t="shared" si="440"/>
        <v>0</v>
      </c>
      <c r="EB459" s="8">
        <f t="shared" si="441"/>
        <v>0</v>
      </c>
      <c r="EC459" s="8">
        <f t="shared" si="442"/>
        <v>0</v>
      </c>
      <c r="ED459" s="8">
        <f t="shared" si="443"/>
        <v>0</v>
      </c>
      <c r="EE459" s="8"/>
    </row>
    <row r="460" spans="2:135" x14ac:dyDescent="0.3">
      <c r="B460" s="11">
        <f t="shared" si="325"/>
        <v>45378</v>
      </c>
      <c r="C460" s="8">
        <f t="shared" si="341"/>
        <v>1255</v>
      </c>
      <c r="D460" s="8">
        <f t="shared" si="342"/>
        <v>175017.04</v>
      </c>
      <c r="E460" s="8">
        <f t="shared" si="343"/>
        <v>0</v>
      </c>
      <c r="F460" s="8">
        <f t="shared" si="344"/>
        <v>1013</v>
      </c>
      <c r="G460" s="8">
        <f t="shared" si="345"/>
        <v>1434.3100000000002</v>
      </c>
      <c r="H460" s="8">
        <f t="shared" si="346"/>
        <v>10</v>
      </c>
      <c r="I460" s="8"/>
      <c r="K460" s="11">
        <f t="shared" si="347"/>
        <v>45378</v>
      </c>
      <c r="L460" s="8">
        <f t="shared" si="348"/>
        <v>1445</v>
      </c>
      <c r="M460" s="8">
        <f t="shared" si="349"/>
        <v>188403.06</v>
      </c>
      <c r="N460" s="8">
        <f t="shared" si="350"/>
        <v>458.26</v>
      </c>
      <c r="O460" s="8">
        <f t="shared" si="351"/>
        <v>0</v>
      </c>
      <c r="P460" s="8">
        <f t="shared" si="352"/>
        <v>636.91</v>
      </c>
      <c r="Q460" s="8">
        <f t="shared" si="353"/>
        <v>1</v>
      </c>
      <c r="R460" s="8"/>
      <c r="T460" s="11">
        <f t="shared" si="354"/>
        <v>45378</v>
      </c>
      <c r="U460" s="8">
        <f t="shared" si="355"/>
        <v>570</v>
      </c>
      <c r="V460" s="8">
        <f t="shared" si="356"/>
        <v>55417.539999999994</v>
      </c>
      <c r="W460" s="8">
        <f t="shared" si="357"/>
        <v>0</v>
      </c>
      <c r="X460" s="8">
        <f t="shared" si="358"/>
        <v>0</v>
      </c>
      <c r="Y460" s="8">
        <f t="shared" si="359"/>
        <v>1582.75</v>
      </c>
      <c r="Z460" s="8">
        <f t="shared" si="360"/>
        <v>0</v>
      </c>
      <c r="AA460" s="8"/>
      <c r="AC460" s="11">
        <f t="shared" si="361"/>
        <v>45378</v>
      </c>
      <c r="AD460" s="8">
        <f t="shared" si="362"/>
        <v>1686</v>
      </c>
      <c r="AE460" s="8">
        <f t="shared" si="363"/>
        <v>196727.39000000004</v>
      </c>
      <c r="AF460" s="8">
        <f t="shared" si="364"/>
        <v>1432.2200000000003</v>
      </c>
      <c r="AG460" s="8">
        <f t="shared" si="365"/>
        <v>0</v>
      </c>
      <c r="AH460" s="8">
        <f t="shared" si="366"/>
        <v>1310.7199999999998</v>
      </c>
      <c r="AI460" s="8">
        <f t="shared" si="367"/>
        <v>27</v>
      </c>
      <c r="AJ460" s="8"/>
      <c r="AL460" s="11">
        <f t="shared" si="368"/>
        <v>45378</v>
      </c>
      <c r="AM460" s="8">
        <f t="shared" si="369"/>
        <v>1096</v>
      </c>
      <c r="AN460" s="8">
        <f t="shared" si="370"/>
        <v>140264.50999999998</v>
      </c>
      <c r="AO460" s="8">
        <f t="shared" si="371"/>
        <v>439.59000000000003</v>
      </c>
      <c r="AP460" s="8">
        <f t="shared" si="372"/>
        <v>0</v>
      </c>
      <c r="AQ460" s="8">
        <f t="shared" si="373"/>
        <v>1399.8700000000001</v>
      </c>
      <c r="AR460" s="8">
        <f t="shared" si="374"/>
        <v>0</v>
      </c>
      <c r="AS460" s="8"/>
      <c r="AU460" s="11">
        <f t="shared" si="375"/>
        <v>45378</v>
      </c>
      <c r="AV460" s="8">
        <f t="shared" si="376"/>
        <v>1483</v>
      </c>
      <c r="AW460" s="8">
        <f t="shared" si="377"/>
        <v>132234.01999999999</v>
      </c>
      <c r="AX460" s="8">
        <f t="shared" si="378"/>
        <v>0</v>
      </c>
      <c r="AY460" s="8">
        <f t="shared" si="444"/>
        <v>743.37</v>
      </c>
      <c r="AZ460" s="8">
        <f t="shared" si="379"/>
        <v>-304.70000000000005</v>
      </c>
      <c r="BA460" s="8">
        <f t="shared" si="380"/>
        <v>3</v>
      </c>
      <c r="BB460" s="8"/>
      <c r="BD460" s="11">
        <f t="shared" si="381"/>
        <v>45378</v>
      </c>
      <c r="BE460" s="8">
        <f t="shared" si="382"/>
        <v>1454</v>
      </c>
      <c r="BF460" s="8">
        <f t="shared" si="383"/>
        <v>179774.07999999999</v>
      </c>
      <c r="BG460" s="8">
        <f t="shared" si="384"/>
        <v>904.75999999999976</v>
      </c>
      <c r="BH460" s="8">
        <f t="shared" si="385"/>
        <v>0</v>
      </c>
      <c r="BI460" s="8">
        <f t="shared" si="386"/>
        <v>1070.7</v>
      </c>
      <c r="BJ460" s="8">
        <f t="shared" si="387"/>
        <v>4</v>
      </c>
      <c r="BK460" s="8"/>
      <c r="BM460" s="11">
        <f t="shared" si="388"/>
        <v>45378</v>
      </c>
      <c r="BN460" s="8">
        <f t="shared" si="389"/>
        <v>1408</v>
      </c>
      <c r="BO460" s="8">
        <f t="shared" si="390"/>
        <v>186691.69000000003</v>
      </c>
      <c r="BP460" s="8">
        <f t="shared" si="391"/>
        <v>1150.97</v>
      </c>
      <c r="BQ460" s="8">
        <f t="shared" si="392"/>
        <v>0</v>
      </c>
      <c r="BR460" s="8">
        <f t="shared" si="393"/>
        <v>3479.3999999999992</v>
      </c>
      <c r="BS460" s="8">
        <f t="shared" si="394"/>
        <v>2</v>
      </c>
      <c r="BT460" s="8"/>
      <c r="BV460" s="11">
        <f t="shared" si="395"/>
        <v>45378</v>
      </c>
      <c r="BW460" s="8">
        <f t="shared" si="396"/>
        <v>769</v>
      </c>
      <c r="BX460" s="8">
        <f t="shared" si="397"/>
        <v>62005.509999999973</v>
      </c>
      <c r="BY460" s="8">
        <f t="shared" si="398"/>
        <v>948</v>
      </c>
      <c r="BZ460" s="8">
        <f>BZ90+BZ459</f>
        <v>0</v>
      </c>
      <c r="CA460" s="8">
        <f t="shared" si="400"/>
        <v>473.79999999999995</v>
      </c>
      <c r="CB460" s="8">
        <f t="shared" si="401"/>
        <v>9</v>
      </c>
      <c r="CC460" s="8"/>
      <c r="CE460" s="11">
        <f t="shared" si="402"/>
        <v>45378</v>
      </c>
      <c r="CF460" s="8">
        <f t="shared" si="403"/>
        <v>841</v>
      </c>
      <c r="CG460" s="8">
        <f t="shared" si="404"/>
        <v>98607.77</v>
      </c>
      <c r="CH460" s="8">
        <f t="shared" si="405"/>
        <v>1262</v>
      </c>
      <c r="CI460" s="8">
        <f t="shared" si="406"/>
        <v>0</v>
      </c>
      <c r="CJ460" s="8">
        <f t="shared" si="407"/>
        <v>-151.33999999999997</v>
      </c>
      <c r="CK460" s="8">
        <f t="shared" si="408"/>
        <v>13</v>
      </c>
      <c r="CL460" s="8"/>
      <c r="CN460" s="11">
        <f t="shared" si="409"/>
        <v>45378</v>
      </c>
      <c r="CO460" s="8">
        <f t="shared" si="410"/>
        <v>2101</v>
      </c>
      <c r="CP460" s="8">
        <f t="shared" si="411"/>
        <v>261488.25</v>
      </c>
      <c r="CQ460" s="8">
        <f t="shared" si="412"/>
        <v>2474.65</v>
      </c>
      <c r="CR460" s="8">
        <f t="shared" si="413"/>
        <v>9237.5099999999984</v>
      </c>
      <c r="CS460" s="8">
        <f t="shared" si="414"/>
        <v>1410</v>
      </c>
      <c r="CT460" s="8">
        <f t="shared" si="415"/>
        <v>27</v>
      </c>
      <c r="CU460" s="8"/>
      <c r="CW460" s="11">
        <f t="shared" si="416"/>
        <v>45378</v>
      </c>
      <c r="CX460" s="8">
        <f t="shared" si="417"/>
        <v>422</v>
      </c>
      <c r="CY460" s="8">
        <f t="shared" si="418"/>
        <v>30488.770000000004</v>
      </c>
      <c r="CZ460" s="8">
        <f t="shared" si="419"/>
        <v>0</v>
      </c>
      <c r="DA460" s="8">
        <f t="shared" si="420"/>
        <v>285</v>
      </c>
      <c r="DB460" s="8">
        <f t="shared" si="421"/>
        <v>939.67000000000007</v>
      </c>
      <c r="DC460" s="8">
        <f t="shared" si="422"/>
        <v>9</v>
      </c>
      <c r="DD460" s="8"/>
      <c r="DF460" s="11">
        <f t="shared" si="423"/>
        <v>45378</v>
      </c>
      <c r="DG460" s="8">
        <f t="shared" si="424"/>
        <v>0</v>
      </c>
      <c r="DH460" s="8">
        <f t="shared" si="425"/>
        <v>0</v>
      </c>
      <c r="DI460" s="8">
        <f t="shared" si="426"/>
        <v>0</v>
      </c>
      <c r="DJ460" s="8">
        <f t="shared" si="427"/>
        <v>0</v>
      </c>
      <c r="DK460" s="8">
        <f t="shared" si="428"/>
        <v>0</v>
      </c>
      <c r="DL460" s="8">
        <f t="shared" si="429"/>
        <v>0</v>
      </c>
      <c r="DM460" s="8"/>
      <c r="DO460" s="11">
        <f t="shared" si="430"/>
        <v>45378</v>
      </c>
      <c r="DP460" s="8">
        <f t="shared" si="431"/>
        <v>0</v>
      </c>
      <c r="DQ460" s="8">
        <f t="shared" si="432"/>
        <v>0</v>
      </c>
      <c r="DR460" s="8">
        <f t="shared" si="433"/>
        <v>0</v>
      </c>
      <c r="DS460" s="8">
        <f t="shared" si="434"/>
        <v>0</v>
      </c>
      <c r="DT460" s="8">
        <f t="shared" si="435"/>
        <v>0</v>
      </c>
      <c r="DU460" s="8">
        <f t="shared" si="436"/>
        <v>0</v>
      </c>
      <c r="DV460" s="8"/>
      <c r="DX460" s="11">
        <f t="shared" si="437"/>
        <v>45378</v>
      </c>
      <c r="DY460" s="8">
        <f t="shared" si="438"/>
        <v>0</v>
      </c>
      <c r="DZ460" s="8">
        <f t="shared" si="439"/>
        <v>0</v>
      </c>
      <c r="EA460" s="8">
        <f t="shared" si="440"/>
        <v>0</v>
      </c>
      <c r="EB460" s="8">
        <f t="shared" si="441"/>
        <v>0</v>
      </c>
      <c r="EC460" s="8">
        <f t="shared" si="442"/>
        <v>0</v>
      </c>
      <c r="ED460" s="8">
        <f t="shared" si="443"/>
        <v>0</v>
      </c>
      <c r="EE460" s="8"/>
    </row>
    <row r="461" spans="2:135" x14ac:dyDescent="0.3">
      <c r="B461" s="11">
        <f t="shared" si="325"/>
        <v>45379</v>
      </c>
      <c r="C461" s="8">
        <f t="shared" si="341"/>
        <v>1297</v>
      </c>
      <c r="D461" s="8">
        <f t="shared" si="342"/>
        <v>180424.47</v>
      </c>
      <c r="E461" s="8">
        <f t="shared" si="343"/>
        <v>0</v>
      </c>
      <c r="F461" s="8">
        <f t="shared" si="344"/>
        <v>1041</v>
      </c>
      <c r="G461" s="8">
        <f t="shared" si="345"/>
        <v>1484.3100000000002</v>
      </c>
      <c r="H461" s="8">
        <f t="shared" si="346"/>
        <v>11</v>
      </c>
      <c r="I461" s="8"/>
      <c r="K461" s="11">
        <f t="shared" si="347"/>
        <v>45379</v>
      </c>
      <c r="L461" s="8">
        <f t="shared" si="348"/>
        <v>1473</v>
      </c>
      <c r="M461" s="8">
        <f t="shared" si="349"/>
        <v>191829.15</v>
      </c>
      <c r="N461" s="8">
        <f t="shared" si="350"/>
        <v>465.33</v>
      </c>
      <c r="O461" s="8">
        <f t="shared" si="351"/>
        <v>0</v>
      </c>
      <c r="P461" s="8">
        <f t="shared" si="352"/>
        <v>686.91</v>
      </c>
      <c r="Q461" s="8">
        <f t="shared" si="353"/>
        <v>1</v>
      </c>
      <c r="R461" s="8"/>
      <c r="T461" s="11">
        <f t="shared" si="354"/>
        <v>45379</v>
      </c>
      <c r="U461" s="8">
        <f t="shared" si="355"/>
        <v>599</v>
      </c>
      <c r="V461" s="8">
        <f t="shared" si="356"/>
        <v>58254.649999999994</v>
      </c>
      <c r="W461" s="8">
        <f t="shared" si="357"/>
        <v>0</v>
      </c>
      <c r="X461" s="8">
        <f t="shared" si="358"/>
        <v>0</v>
      </c>
      <c r="Y461" s="8">
        <f t="shared" si="359"/>
        <v>1629.5</v>
      </c>
      <c r="Z461" s="8">
        <f t="shared" si="360"/>
        <v>0</v>
      </c>
      <c r="AA461" s="8"/>
      <c r="AC461" s="11">
        <f t="shared" si="361"/>
        <v>45379</v>
      </c>
      <c r="AD461" s="8">
        <f t="shared" si="362"/>
        <v>1728</v>
      </c>
      <c r="AE461" s="8">
        <f t="shared" si="363"/>
        <v>201951.71000000005</v>
      </c>
      <c r="AF461" s="8">
        <f t="shared" si="364"/>
        <v>1489.6000000000004</v>
      </c>
      <c r="AG461" s="8">
        <f t="shared" si="365"/>
        <v>0</v>
      </c>
      <c r="AH461" s="8">
        <f t="shared" si="366"/>
        <v>1310.7199999999998</v>
      </c>
      <c r="AI461" s="8">
        <f t="shared" si="367"/>
        <v>27</v>
      </c>
      <c r="AJ461" s="8"/>
      <c r="AL461" s="11">
        <f t="shared" si="368"/>
        <v>45379</v>
      </c>
      <c r="AM461" s="8">
        <f t="shared" si="369"/>
        <v>1124</v>
      </c>
      <c r="AN461" s="8">
        <f t="shared" si="370"/>
        <v>143885.68999999997</v>
      </c>
      <c r="AO461" s="8">
        <f t="shared" si="371"/>
        <v>462.73</v>
      </c>
      <c r="AP461" s="8">
        <f t="shared" si="372"/>
        <v>0</v>
      </c>
      <c r="AQ461" s="8">
        <f t="shared" si="373"/>
        <v>1409.7700000000002</v>
      </c>
      <c r="AR461" s="8">
        <f t="shared" si="374"/>
        <v>0</v>
      </c>
      <c r="AS461" s="8"/>
      <c r="AU461" s="11">
        <f t="shared" si="375"/>
        <v>45379</v>
      </c>
      <c r="AV461" s="8">
        <f t="shared" si="376"/>
        <v>1541</v>
      </c>
      <c r="AW461" s="8">
        <f t="shared" si="377"/>
        <v>137064.82999999999</v>
      </c>
      <c r="AX461" s="8">
        <f t="shared" si="378"/>
        <v>0</v>
      </c>
      <c r="AY461" s="8">
        <f t="shared" si="444"/>
        <v>790.93000000000006</v>
      </c>
      <c r="AZ461" s="8">
        <f t="shared" si="379"/>
        <v>-304.70000000000005</v>
      </c>
      <c r="BA461" s="8">
        <f t="shared" si="380"/>
        <v>3</v>
      </c>
      <c r="BB461" s="8"/>
      <c r="BD461" s="11">
        <f t="shared" si="381"/>
        <v>45379</v>
      </c>
      <c r="BE461" s="8">
        <f t="shared" si="382"/>
        <v>1489</v>
      </c>
      <c r="BF461" s="8">
        <f t="shared" si="383"/>
        <v>183989.34999999998</v>
      </c>
      <c r="BG461" s="8">
        <f t="shared" si="384"/>
        <v>913.99999999999977</v>
      </c>
      <c r="BH461" s="8">
        <f t="shared" si="385"/>
        <v>0</v>
      </c>
      <c r="BI461" s="8">
        <f t="shared" si="386"/>
        <v>1238.7</v>
      </c>
      <c r="BJ461" s="8">
        <f t="shared" si="387"/>
        <v>4</v>
      </c>
      <c r="BK461" s="8"/>
      <c r="BM461" s="11">
        <f t="shared" si="388"/>
        <v>45379</v>
      </c>
      <c r="BN461" s="8">
        <f t="shared" ref="BN461:BS462" si="445">BN91+BN460</f>
        <v>1454</v>
      </c>
      <c r="BO461" s="8">
        <f t="shared" si="445"/>
        <v>192733.05000000002</v>
      </c>
      <c r="BP461" s="8">
        <f t="shared" si="445"/>
        <v>1194.69</v>
      </c>
      <c r="BQ461" s="8">
        <f t="shared" si="445"/>
        <v>0</v>
      </c>
      <c r="BR461" s="8">
        <f t="shared" si="445"/>
        <v>3781.9699999999993</v>
      </c>
      <c r="BS461" s="8">
        <f t="shared" si="445"/>
        <v>2</v>
      </c>
      <c r="BT461" s="8"/>
      <c r="BV461" s="11">
        <f t="shared" si="395"/>
        <v>45379</v>
      </c>
      <c r="BW461" s="8">
        <f t="shared" si="396"/>
        <v>799</v>
      </c>
      <c r="BX461" s="8">
        <f t="shared" si="397"/>
        <v>64476.609999999971</v>
      </c>
      <c r="BY461" s="8">
        <f t="shared" si="398"/>
        <v>1014</v>
      </c>
      <c r="BZ461" s="8">
        <f t="shared" si="399"/>
        <v>0</v>
      </c>
      <c r="CA461" s="8">
        <f t="shared" si="400"/>
        <v>473.79999999999995</v>
      </c>
      <c r="CB461" s="8">
        <f t="shared" si="401"/>
        <v>9</v>
      </c>
      <c r="CC461" s="8"/>
      <c r="CE461" s="11">
        <f t="shared" si="402"/>
        <v>45379</v>
      </c>
      <c r="CF461" s="8">
        <f t="shared" si="403"/>
        <v>866</v>
      </c>
      <c r="CG461" s="8">
        <f t="shared" si="404"/>
        <v>101580.95</v>
      </c>
      <c r="CH461" s="8">
        <f t="shared" si="405"/>
        <v>1283.5</v>
      </c>
      <c r="CI461" s="8">
        <f t="shared" si="406"/>
        <v>0</v>
      </c>
      <c r="CJ461" s="8">
        <f t="shared" si="407"/>
        <v>-151.33999999999997</v>
      </c>
      <c r="CK461" s="8">
        <f t="shared" si="408"/>
        <v>13</v>
      </c>
      <c r="CL461" s="8"/>
      <c r="CN461" s="11">
        <f t="shared" si="409"/>
        <v>45379</v>
      </c>
      <c r="CO461" s="8">
        <f t="shared" si="410"/>
        <v>2168</v>
      </c>
      <c r="CP461" s="8">
        <f t="shared" si="411"/>
        <v>270190.49</v>
      </c>
      <c r="CQ461" s="8">
        <f t="shared" si="412"/>
        <v>2557.65</v>
      </c>
      <c r="CR461" s="8">
        <f t="shared" si="413"/>
        <v>9284.409999999998</v>
      </c>
      <c r="CS461" s="8">
        <f t="shared" si="414"/>
        <v>1485</v>
      </c>
      <c r="CT461" s="8">
        <f t="shared" si="415"/>
        <v>27</v>
      </c>
      <c r="CU461" s="8"/>
      <c r="CW461" s="11">
        <f t="shared" si="416"/>
        <v>45379</v>
      </c>
      <c r="CX461" s="8">
        <f t="shared" si="417"/>
        <v>439</v>
      </c>
      <c r="CY461" s="8">
        <f t="shared" si="418"/>
        <v>31775.910000000003</v>
      </c>
      <c r="CZ461" s="8">
        <f t="shared" si="419"/>
        <v>0</v>
      </c>
      <c r="DA461" s="8">
        <f t="shared" si="420"/>
        <v>294.5</v>
      </c>
      <c r="DB461" s="8">
        <f t="shared" si="421"/>
        <v>969.67000000000007</v>
      </c>
      <c r="DC461" s="8">
        <f t="shared" si="422"/>
        <v>9</v>
      </c>
      <c r="DD461" s="8"/>
      <c r="DF461" s="11">
        <f t="shared" si="423"/>
        <v>45379</v>
      </c>
      <c r="DG461" s="8">
        <f t="shared" si="424"/>
        <v>0</v>
      </c>
      <c r="DH461" s="8">
        <f t="shared" si="425"/>
        <v>0</v>
      </c>
      <c r="DI461" s="8">
        <f t="shared" si="426"/>
        <v>0</v>
      </c>
      <c r="DJ461" s="8">
        <f t="shared" si="427"/>
        <v>0</v>
      </c>
      <c r="DK461" s="8">
        <f t="shared" si="428"/>
        <v>0</v>
      </c>
      <c r="DL461" s="8">
        <f t="shared" si="429"/>
        <v>0</v>
      </c>
      <c r="DM461" s="8"/>
      <c r="DO461" s="11">
        <f t="shared" si="430"/>
        <v>45379</v>
      </c>
      <c r="DP461" s="8">
        <f t="shared" si="431"/>
        <v>0</v>
      </c>
      <c r="DQ461" s="8">
        <f t="shared" si="432"/>
        <v>0</v>
      </c>
      <c r="DR461" s="8">
        <f t="shared" si="433"/>
        <v>0</v>
      </c>
      <c r="DS461" s="8">
        <f t="shared" si="434"/>
        <v>0</v>
      </c>
      <c r="DT461" s="8">
        <f t="shared" si="435"/>
        <v>0</v>
      </c>
      <c r="DU461" s="8">
        <f t="shared" si="436"/>
        <v>0</v>
      </c>
      <c r="DV461" s="8"/>
      <c r="DX461" s="11">
        <f t="shared" si="437"/>
        <v>45379</v>
      </c>
      <c r="DY461" s="8">
        <f t="shared" si="438"/>
        <v>0</v>
      </c>
      <c r="DZ461" s="8">
        <f t="shared" si="439"/>
        <v>0</v>
      </c>
      <c r="EA461" s="8">
        <f t="shared" si="440"/>
        <v>0</v>
      </c>
      <c r="EB461" s="8">
        <f t="shared" si="441"/>
        <v>0</v>
      </c>
      <c r="EC461" s="8">
        <f t="shared" si="442"/>
        <v>0</v>
      </c>
      <c r="ED461" s="8">
        <f t="shared" si="443"/>
        <v>0</v>
      </c>
      <c r="EE461" s="8"/>
    </row>
    <row r="462" spans="2:135" x14ac:dyDescent="0.3">
      <c r="B462" s="11">
        <f t="shared" si="325"/>
        <v>45380</v>
      </c>
      <c r="C462" s="8">
        <f t="shared" si="341"/>
        <v>1332</v>
      </c>
      <c r="D462" s="8">
        <f t="shared" si="342"/>
        <v>184953.81</v>
      </c>
      <c r="E462" s="8">
        <f t="shared" si="343"/>
        <v>0</v>
      </c>
      <c r="F462" s="8">
        <f t="shared" si="344"/>
        <v>1093</v>
      </c>
      <c r="G462" s="8">
        <f t="shared" si="345"/>
        <v>2384.3100000000004</v>
      </c>
      <c r="H462" s="8">
        <f t="shared" si="346"/>
        <v>11</v>
      </c>
      <c r="I462" s="8"/>
      <c r="K462" s="11">
        <f t="shared" si="347"/>
        <v>45380</v>
      </c>
      <c r="L462" s="8">
        <f t="shared" si="348"/>
        <v>1493</v>
      </c>
      <c r="M462" s="8">
        <f t="shared" si="349"/>
        <v>194111.88999999998</v>
      </c>
      <c r="N462" s="8">
        <f t="shared" si="350"/>
        <v>477.83</v>
      </c>
      <c r="O462" s="8">
        <f t="shared" si="351"/>
        <v>0</v>
      </c>
      <c r="P462" s="8">
        <f t="shared" si="352"/>
        <v>686.91</v>
      </c>
      <c r="Q462" s="8">
        <f t="shared" si="353"/>
        <v>1</v>
      </c>
      <c r="R462" s="8"/>
      <c r="T462" s="11">
        <f t="shared" si="354"/>
        <v>45380</v>
      </c>
      <c r="U462" s="8">
        <f t="shared" si="355"/>
        <v>632</v>
      </c>
      <c r="V462" s="8">
        <f t="shared" si="356"/>
        <v>61466.879999999997</v>
      </c>
      <c r="W462" s="8">
        <f t="shared" si="357"/>
        <v>0</v>
      </c>
      <c r="X462" s="8">
        <f t="shared" si="358"/>
        <v>0</v>
      </c>
      <c r="Y462" s="8">
        <f t="shared" si="359"/>
        <v>1695.5</v>
      </c>
      <c r="Z462" s="8">
        <f t="shared" si="360"/>
        <v>0</v>
      </c>
      <c r="AA462" s="8"/>
      <c r="AC462" s="11">
        <f t="shared" si="361"/>
        <v>45380</v>
      </c>
      <c r="AD462" s="8">
        <f t="shared" si="362"/>
        <v>1760</v>
      </c>
      <c r="AE462" s="8">
        <f t="shared" si="363"/>
        <v>205831.28000000006</v>
      </c>
      <c r="AF462" s="8">
        <f t="shared" si="364"/>
        <v>1526.6300000000003</v>
      </c>
      <c r="AG462" s="8">
        <f t="shared" si="365"/>
        <v>0</v>
      </c>
      <c r="AH462" s="8">
        <f t="shared" si="366"/>
        <v>1310.7199999999998</v>
      </c>
      <c r="AI462" s="8">
        <f t="shared" si="367"/>
        <v>28</v>
      </c>
      <c r="AJ462" s="8"/>
      <c r="AL462" s="11">
        <f t="shared" si="368"/>
        <v>45380</v>
      </c>
      <c r="AM462" s="8">
        <f t="shared" si="369"/>
        <v>1143</v>
      </c>
      <c r="AN462" s="8">
        <f t="shared" si="370"/>
        <v>146114.80999999997</v>
      </c>
      <c r="AO462" s="8">
        <f t="shared" si="371"/>
        <v>464.58000000000004</v>
      </c>
      <c r="AP462" s="8">
        <f t="shared" si="372"/>
        <v>0</v>
      </c>
      <c r="AQ462" s="8">
        <f t="shared" si="373"/>
        <v>1409.7700000000002</v>
      </c>
      <c r="AR462" s="8">
        <f t="shared" si="374"/>
        <v>0</v>
      </c>
      <c r="AS462" s="8"/>
      <c r="AU462" s="11">
        <f t="shared" si="375"/>
        <v>45380</v>
      </c>
      <c r="AV462" s="8">
        <f t="shared" si="376"/>
        <v>1570</v>
      </c>
      <c r="AW462" s="8">
        <f t="shared" si="377"/>
        <v>139274.07999999999</v>
      </c>
      <c r="AX462" s="8">
        <f t="shared" si="378"/>
        <v>0</v>
      </c>
      <c r="AY462" s="8">
        <f t="shared" si="444"/>
        <v>824.93000000000006</v>
      </c>
      <c r="AZ462" s="8">
        <f t="shared" si="379"/>
        <v>-304.70000000000005</v>
      </c>
      <c r="BA462" s="8">
        <f t="shared" si="380"/>
        <v>3</v>
      </c>
      <c r="BB462" s="8"/>
      <c r="BD462" s="11">
        <f t="shared" si="381"/>
        <v>45380</v>
      </c>
      <c r="BE462" s="8">
        <f t="shared" si="382"/>
        <v>1527</v>
      </c>
      <c r="BF462" s="8">
        <f t="shared" si="383"/>
        <v>188153.77999999997</v>
      </c>
      <c r="BG462" s="8">
        <f t="shared" si="384"/>
        <v>949.0999999999998</v>
      </c>
      <c r="BH462" s="8">
        <f t="shared" si="385"/>
        <v>0</v>
      </c>
      <c r="BI462" s="8">
        <f t="shared" si="386"/>
        <v>1238.7</v>
      </c>
      <c r="BJ462" s="8">
        <f t="shared" si="387"/>
        <v>4</v>
      </c>
      <c r="BK462" s="8"/>
      <c r="BM462" s="11">
        <f t="shared" si="388"/>
        <v>45380</v>
      </c>
      <c r="BN462" s="8">
        <f t="shared" si="445"/>
        <v>1494</v>
      </c>
      <c r="BO462" s="8">
        <f t="shared" si="445"/>
        <v>197546.82</v>
      </c>
      <c r="BP462" s="8">
        <f t="shared" si="445"/>
        <v>1234.27</v>
      </c>
      <c r="BQ462" s="8">
        <f t="shared" si="445"/>
        <v>0</v>
      </c>
      <c r="BR462" s="8">
        <f t="shared" si="445"/>
        <v>3781.9699999999993</v>
      </c>
      <c r="BS462" s="8">
        <f t="shared" si="445"/>
        <v>2</v>
      </c>
      <c r="BT462" s="8"/>
      <c r="BV462" s="11">
        <f t="shared" si="395"/>
        <v>45380</v>
      </c>
      <c r="BW462" s="8">
        <f t="shared" si="396"/>
        <v>823</v>
      </c>
      <c r="BX462" s="8">
        <f t="shared" si="397"/>
        <v>66680.009999999966</v>
      </c>
      <c r="BY462" s="8">
        <f t="shared" si="398"/>
        <v>1054</v>
      </c>
      <c r="BZ462" s="8">
        <f t="shared" si="399"/>
        <v>0</v>
      </c>
      <c r="CA462" s="8">
        <f t="shared" si="400"/>
        <v>473.79999999999995</v>
      </c>
      <c r="CB462" s="8">
        <f t="shared" si="401"/>
        <v>9</v>
      </c>
      <c r="CC462" s="8"/>
      <c r="CE462" s="11">
        <f t="shared" si="402"/>
        <v>45380</v>
      </c>
      <c r="CF462" s="8">
        <f t="shared" si="403"/>
        <v>913</v>
      </c>
      <c r="CG462" s="8">
        <f t="shared" si="404"/>
        <v>107164.78</v>
      </c>
      <c r="CH462" s="8">
        <f t="shared" si="405"/>
        <v>1289</v>
      </c>
      <c r="CI462" s="8">
        <f t="shared" si="406"/>
        <v>0</v>
      </c>
      <c r="CJ462" s="8">
        <f t="shared" si="407"/>
        <v>-151.33999999999997</v>
      </c>
      <c r="CK462" s="8">
        <f t="shared" si="408"/>
        <v>14</v>
      </c>
      <c r="CL462" s="8"/>
      <c r="CN462" s="11">
        <f t="shared" si="409"/>
        <v>45380</v>
      </c>
      <c r="CO462" s="8">
        <f t="shared" si="410"/>
        <v>2237</v>
      </c>
      <c r="CP462" s="8">
        <f t="shared" si="411"/>
        <v>278567.93</v>
      </c>
      <c r="CQ462" s="8">
        <f t="shared" si="412"/>
        <v>2691.65</v>
      </c>
      <c r="CR462" s="8">
        <f t="shared" si="413"/>
        <v>9964.989999999998</v>
      </c>
      <c r="CS462" s="8">
        <f t="shared" si="414"/>
        <v>1633</v>
      </c>
      <c r="CT462" s="8">
        <f t="shared" si="415"/>
        <v>27</v>
      </c>
      <c r="CU462" s="8"/>
      <c r="CW462" s="11">
        <f t="shared" si="416"/>
        <v>45380</v>
      </c>
      <c r="CX462" s="8">
        <f t="shared" si="417"/>
        <v>448</v>
      </c>
      <c r="CY462" s="8">
        <f t="shared" si="418"/>
        <v>31804.400000000005</v>
      </c>
      <c r="CZ462" s="8">
        <f t="shared" si="419"/>
        <v>0</v>
      </c>
      <c r="DA462" s="8">
        <f t="shared" si="420"/>
        <v>294.5</v>
      </c>
      <c r="DB462" s="8">
        <f t="shared" si="421"/>
        <v>969.67000000000007</v>
      </c>
      <c r="DC462" s="8">
        <f t="shared" si="422"/>
        <v>9</v>
      </c>
      <c r="DD462" s="8"/>
      <c r="DF462" s="11">
        <f t="shared" si="423"/>
        <v>45380</v>
      </c>
      <c r="DG462" s="8">
        <f t="shared" si="424"/>
        <v>0</v>
      </c>
      <c r="DH462" s="8">
        <f t="shared" si="425"/>
        <v>0</v>
      </c>
      <c r="DI462" s="8">
        <f t="shared" si="426"/>
        <v>0</v>
      </c>
      <c r="DJ462" s="8">
        <f t="shared" si="427"/>
        <v>0</v>
      </c>
      <c r="DK462" s="8">
        <f t="shared" si="428"/>
        <v>0</v>
      </c>
      <c r="DL462" s="8">
        <f t="shared" si="429"/>
        <v>0</v>
      </c>
      <c r="DM462" s="8"/>
      <c r="DO462" s="11">
        <f t="shared" si="430"/>
        <v>45380</v>
      </c>
      <c r="DP462" s="8">
        <f t="shared" si="431"/>
        <v>0</v>
      </c>
      <c r="DQ462" s="8">
        <f t="shared" si="432"/>
        <v>0</v>
      </c>
      <c r="DR462" s="8">
        <f t="shared" si="433"/>
        <v>0</v>
      </c>
      <c r="DS462" s="8">
        <f t="shared" si="434"/>
        <v>0</v>
      </c>
      <c r="DT462" s="8">
        <f t="shared" si="435"/>
        <v>0</v>
      </c>
      <c r="DU462" s="8">
        <f t="shared" si="436"/>
        <v>0</v>
      </c>
      <c r="DV462" s="8"/>
      <c r="DX462" s="11">
        <f t="shared" si="437"/>
        <v>45380</v>
      </c>
      <c r="DY462" s="8">
        <f t="shared" si="438"/>
        <v>0</v>
      </c>
      <c r="DZ462" s="8">
        <f t="shared" si="439"/>
        <v>0</v>
      </c>
      <c r="EA462" s="8">
        <f t="shared" si="440"/>
        <v>0</v>
      </c>
      <c r="EB462" s="8">
        <f t="shared" si="441"/>
        <v>0</v>
      </c>
      <c r="EC462" s="8">
        <f t="shared" si="442"/>
        <v>0</v>
      </c>
      <c r="ED462" s="8">
        <f t="shared" si="443"/>
        <v>0</v>
      </c>
      <c r="EE462" s="8"/>
    </row>
    <row r="463" spans="2:135" x14ac:dyDescent="0.3">
      <c r="B463" s="11">
        <f t="shared" si="325"/>
        <v>45381</v>
      </c>
      <c r="C463" s="8">
        <f t="shared" si="341"/>
        <v>1362</v>
      </c>
      <c r="D463" s="8">
        <f t="shared" si="342"/>
        <v>188605.96</v>
      </c>
      <c r="E463" s="8">
        <f t="shared" si="343"/>
        <v>0</v>
      </c>
      <c r="F463" s="8">
        <f t="shared" si="344"/>
        <v>1127</v>
      </c>
      <c r="G463" s="8">
        <f t="shared" si="345"/>
        <v>2384.3100000000004</v>
      </c>
      <c r="H463" s="8">
        <f t="shared" si="346"/>
        <v>11</v>
      </c>
      <c r="I463" s="8"/>
      <c r="K463" s="11">
        <f t="shared" si="347"/>
        <v>45381</v>
      </c>
      <c r="L463" s="8">
        <f t="shared" si="348"/>
        <v>1513</v>
      </c>
      <c r="M463" s="8">
        <f t="shared" si="349"/>
        <v>196459.49</v>
      </c>
      <c r="N463" s="8">
        <f t="shared" si="350"/>
        <v>485.84999999999997</v>
      </c>
      <c r="O463" s="8">
        <f t="shared" si="351"/>
        <v>0</v>
      </c>
      <c r="P463" s="8">
        <f t="shared" si="352"/>
        <v>686.91</v>
      </c>
      <c r="Q463" s="8">
        <f t="shared" si="353"/>
        <v>1</v>
      </c>
      <c r="R463" s="8"/>
      <c r="T463" s="11">
        <f t="shared" si="354"/>
        <v>45381</v>
      </c>
      <c r="U463" s="8">
        <f t="shared" si="355"/>
        <v>660</v>
      </c>
      <c r="V463" s="8">
        <f t="shared" si="356"/>
        <v>64308.049999999996</v>
      </c>
      <c r="W463" s="8">
        <f t="shared" si="357"/>
        <v>0</v>
      </c>
      <c r="X463" s="8">
        <f t="shared" si="358"/>
        <v>0</v>
      </c>
      <c r="Y463" s="8">
        <f t="shared" si="359"/>
        <v>1889</v>
      </c>
      <c r="Z463" s="8">
        <f t="shared" si="360"/>
        <v>0</v>
      </c>
      <c r="AA463" s="8"/>
      <c r="AC463" s="11">
        <f t="shared" si="361"/>
        <v>45381</v>
      </c>
      <c r="AD463" s="8">
        <f t="shared" si="362"/>
        <v>1791</v>
      </c>
      <c r="AE463" s="8">
        <f t="shared" si="363"/>
        <v>209470.48000000007</v>
      </c>
      <c r="AF463" s="8">
        <f t="shared" si="364"/>
        <v>1581.2300000000002</v>
      </c>
      <c r="AG463" s="8">
        <f t="shared" si="365"/>
        <v>0</v>
      </c>
      <c r="AH463" s="8">
        <f t="shared" si="366"/>
        <v>1850.7199999999998</v>
      </c>
      <c r="AI463" s="8">
        <f t="shared" si="367"/>
        <v>29</v>
      </c>
      <c r="AJ463" s="8"/>
      <c r="AL463" s="11">
        <f t="shared" si="368"/>
        <v>45381</v>
      </c>
      <c r="AM463" s="8">
        <f t="shared" si="369"/>
        <v>1163</v>
      </c>
      <c r="AN463" s="8">
        <f t="shared" si="370"/>
        <v>148522.22999999998</v>
      </c>
      <c r="AO463" s="8">
        <f t="shared" si="371"/>
        <v>472.91</v>
      </c>
      <c r="AP463" s="8">
        <f t="shared" si="372"/>
        <v>0</v>
      </c>
      <c r="AQ463" s="8">
        <f t="shared" si="373"/>
        <v>1667.7700000000002</v>
      </c>
      <c r="AR463" s="8">
        <f t="shared" si="374"/>
        <v>0</v>
      </c>
      <c r="AS463" s="8"/>
      <c r="AU463" s="11">
        <f t="shared" si="375"/>
        <v>45381</v>
      </c>
      <c r="AV463" s="8">
        <f t="shared" si="376"/>
        <v>1600</v>
      </c>
      <c r="AW463" s="8">
        <f t="shared" si="377"/>
        <v>141554.10999999999</v>
      </c>
      <c r="AX463" s="8">
        <f t="shared" si="378"/>
        <v>0</v>
      </c>
      <c r="AY463" s="8">
        <f t="shared" si="444"/>
        <v>839.93000000000006</v>
      </c>
      <c r="AZ463" s="8">
        <f t="shared" si="379"/>
        <v>-304.70000000000005</v>
      </c>
      <c r="BA463" s="8">
        <f t="shared" si="380"/>
        <v>3</v>
      </c>
      <c r="BB463" s="8"/>
      <c r="BD463" s="11">
        <f t="shared" si="381"/>
        <v>45381</v>
      </c>
      <c r="BE463" s="8">
        <f t="shared" si="382"/>
        <v>1562</v>
      </c>
      <c r="BF463" s="8">
        <f t="shared" si="383"/>
        <v>191892.60999999996</v>
      </c>
      <c r="BG463" s="8">
        <f t="shared" si="384"/>
        <v>992.50999999999976</v>
      </c>
      <c r="BH463" s="8">
        <f t="shared" si="385"/>
        <v>0</v>
      </c>
      <c r="BI463" s="8">
        <f t="shared" si="386"/>
        <v>1238.7</v>
      </c>
      <c r="BJ463" s="8">
        <f t="shared" si="387"/>
        <v>4</v>
      </c>
      <c r="BK463" s="8"/>
      <c r="BM463" s="11">
        <f t="shared" si="388"/>
        <v>45381</v>
      </c>
      <c r="BN463" s="8">
        <f t="shared" si="389"/>
        <v>1532</v>
      </c>
      <c r="BO463" s="8">
        <f t="shared" si="390"/>
        <v>202366.02000000002</v>
      </c>
      <c r="BP463" s="8">
        <f t="shared" si="391"/>
        <v>1289.6199999999999</v>
      </c>
      <c r="BQ463" s="8">
        <f t="shared" si="392"/>
        <v>0</v>
      </c>
      <c r="BR463" s="8">
        <f t="shared" si="393"/>
        <v>3961.1599999999994</v>
      </c>
      <c r="BS463" s="8">
        <f t="shared" si="394"/>
        <v>2</v>
      </c>
      <c r="BT463" s="8"/>
      <c r="BV463" s="11">
        <f t="shared" si="395"/>
        <v>45381</v>
      </c>
      <c r="BW463" s="8">
        <f t="shared" si="396"/>
        <v>850</v>
      </c>
      <c r="BX463" s="8">
        <f t="shared" si="397"/>
        <v>68956.539999999964</v>
      </c>
      <c r="BY463" s="8">
        <f t="shared" si="398"/>
        <v>1091.5</v>
      </c>
      <c r="BZ463" s="8">
        <f t="shared" si="399"/>
        <v>0</v>
      </c>
      <c r="CA463" s="8">
        <f t="shared" si="400"/>
        <v>473.79999999999995</v>
      </c>
      <c r="CB463" s="8">
        <f t="shared" si="401"/>
        <v>9</v>
      </c>
      <c r="CC463" s="8"/>
      <c r="CE463" s="11">
        <f t="shared" si="402"/>
        <v>45381</v>
      </c>
      <c r="CF463" s="8">
        <f t="shared" si="403"/>
        <v>943</v>
      </c>
      <c r="CG463" s="8">
        <f t="shared" si="404"/>
        <v>110703.02</v>
      </c>
      <c r="CH463" s="8">
        <f t="shared" si="405"/>
        <v>1301.5</v>
      </c>
      <c r="CI463" s="8">
        <f t="shared" si="406"/>
        <v>0</v>
      </c>
      <c r="CJ463" s="8">
        <f t="shared" si="407"/>
        <v>-151.33999999999997</v>
      </c>
      <c r="CK463" s="8">
        <f t="shared" si="408"/>
        <v>14</v>
      </c>
      <c r="CL463" s="8"/>
      <c r="CN463" s="11">
        <f t="shared" si="409"/>
        <v>45381</v>
      </c>
      <c r="CO463" s="8">
        <f t="shared" si="410"/>
        <v>2272</v>
      </c>
      <c r="CP463" s="8">
        <f t="shared" si="411"/>
        <v>282582.86</v>
      </c>
      <c r="CQ463" s="8">
        <f t="shared" si="412"/>
        <v>2728.15</v>
      </c>
      <c r="CR463" s="8">
        <f t="shared" si="413"/>
        <v>10292.639999999998</v>
      </c>
      <c r="CS463" s="8">
        <f t="shared" si="414"/>
        <v>1633</v>
      </c>
      <c r="CT463" s="8">
        <f t="shared" si="415"/>
        <v>27</v>
      </c>
      <c r="CU463" s="8"/>
      <c r="CW463" s="11">
        <f t="shared" si="416"/>
        <v>45381</v>
      </c>
      <c r="CX463" s="8">
        <f t="shared" si="417"/>
        <v>453</v>
      </c>
      <c r="CY463" s="8">
        <f t="shared" si="418"/>
        <v>32205.400000000005</v>
      </c>
      <c r="CZ463" s="8">
        <f t="shared" si="419"/>
        <v>0</v>
      </c>
      <c r="DA463" s="8">
        <f t="shared" si="420"/>
        <v>294.5</v>
      </c>
      <c r="DB463" s="8">
        <f t="shared" si="421"/>
        <v>969.67000000000007</v>
      </c>
      <c r="DC463" s="8">
        <f t="shared" si="422"/>
        <v>9</v>
      </c>
      <c r="DD463" s="8"/>
      <c r="DF463" s="11">
        <f t="shared" si="423"/>
        <v>45381</v>
      </c>
      <c r="DG463" s="8">
        <f t="shared" si="424"/>
        <v>0</v>
      </c>
      <c r="DH463" s="8">
        <f t="shared" si="425"/>
        <v>0</v>
      </c>
      <c r="DI463" s="8">
        <f t="shared" si="426"/>
        <v>0</v>
      </c>
      <c r="DJ463" s="8">
        <f t="shared" si="427"/>
        <v>0</v>
      </c>
      <c r="DK463" s="8">
        <f t="shared" si="428"/>
        <v>0</v>
      </c>
      <c r="DL463" s="8">
        <f t="shared" si="429"/>
        <v>0</v>
      </c>
      <c r="DM463" s="8"/>
      <c r="DO463" s="11">
        <f t="shared" si="430"/>
        <v>45381</v>
      </c>
      <c r="DP463" s="8">
        <f t="shared" si="431"/>
        <v>0</v>
      </c>
      <c r="DQ463" s="8">
        <f t="shared" si="432"/>
        <v>0</v>
      </c>
      <c r="DR463" s="8">
        <f t="shared" si="433"/>
        <v>0</v>
      </c>
      <c r="DS463" s="8">
        <f t="shared" si="434"/>
        <v>0</v>
      </c>
      <c r="DT463" s="8">
        <f t="shared" si="435"/>
        <v>0</v>
      </c>
      <c r="DU463" s="8">
        <f t="shared" si="436"/>
        <v>0</v>
      </c>
      <c r="DV463" s="8"/>
      <c r="DX463" s="11">
        <f t="shared" si="437"/>
        <v>45381</v>
      </c>
      <c r="DY463" s="8">
        <f t="shared" si="438"/>
        <v>0</v>
      </c>
      <c r="DZ463" s="8">
        <f t="shared" si="439"/>
        <v>0</v>
      </c>
      <c r="EA463" s="8">
        <f t="shared" si="440"/>
        <v>0</v>
      </c>
      <c r="EB463" s="8">
        <f t="shared" si="441"/>
        <v>0</v>
      </c>
      <c r="EC463" s="8">
        <f t="shared" si="442"/>
        <v>0</v>
      </c>
      <c r="ED463" s="8">
        <f t="shared" si="443"/>
        <v>0</v>
      </c>
      <c r="EE463" s="8"/>
    </row>
    <row r="464" spans="2:135" ht="15" thickBot="1" x14ac:dyDescent="0.35">
      <c r="B464" s="19">
        <f t="shared" si="325"/>
        <v>45382</v>
      </c>
      <c r="C464" s="20">
        <f t="shared" si="341"/>
        <v>1383</v>
      </c>
      <c r="D464" s="20">
        <f t="shared" si="342"/>
        <v>191005.09</v>
      </c>
      <c r="E464" s="20">
        <f t="shared" si="343"/>
        <v>0</v>
      </c>
      <c r="F464" s="20">
        <f t="shared" si="344"/>
        <v>1157</v>
      </c>
      <c r="G464" s="20">
        <f t="shared" si="345"/>
        <v>2384.3100000000004</v>
      </c>
      <c r="H464" s="20">
        <f t="shared" si="346"/>
        <v>11</v>
      </c>
      <c r="I464" s="8"/>
      <c r="K464" s="19">
        <f t="shared" si="347"/>
        <v>45382</v>
      </c>
      <c r="L464" s="20">
        <f t="shared" si="348"/>
        <v>1538</v>
      </c>
      <c r="M464" s="20">
        <f t="shared" si="349"/>
        <v>199535.81999999998</v>
      </c>
      <c r="N464" s="20">
        <f t="shared" si="350"/>
        <v>485.84999999999997</v>
      </c>
      <c r="O464" s="20">
        <f t="shared" si="351"/>
        <v>0</v>
      </c>
      <c r="P464" s="20">
        <f t="shared" si="352"/>
        <v>686.91</v>
      </c>
      <c r="Q464" s="20">
        <f t="shared" si="353"/>
        <v>1</v>
      </c>
      <c r="R464" s="8"/>
      <c r="T464" s="19">
        <f t="shared" si="354"/>
        <v>45382</v>
      </c>
      <c r="U464" s="20">
        <f t="shared" si="355"/>
        <v>670</v>
      </c>
      <c r="V464" s="20">
        <f t="shared" si="356"/>
        <v>65256.119999999995</v>
      </c>
      <c r="W464" s="20">
        <f t="shared" si="357"/>
        <v>0</v>
      </c>
      <c r="X464" s="20">
        <f t="shared" si="358"/>
        <v>0</v>
      </c>
      <c r="Y464" s="20">
        <f t="shared" si="359"/>
        <v>1916.75</v>
      </c>
      <c r="Z464" s="20">
        <f t="shared" si="360"/>
        <v>0</v>
      </c>
      <c r="AA464" s="8"/>
      <c r="AC464" s="19">
        <f t="shared" si="361"/>
        <v>45382</v>
      </c>
      <c r="AD464" s="20">
        <f t="shared" si="362"/>
        <v>1807</v>
      </c>
      <c r="AE464" s="20">
        <f t="shared" si="363"/>
        <v>211648.24000000008</v>
      </c>
      <c r="AF464" s="20">
        <f t="shared" si="364"/>
        <v>1612.6900000000003</v>
      </c>
      <c r="AG464" s="20">
        <f t="shared" si="365"/>
        <v>0</v>
      </c>
      <c r="AH464" s="20">
        <f t="shared" si="366"/>
        <v>1850.7199999999998</v>
      </c>
      <c r="AI464" s="20">
        <f t="shared" si="367"/>
        <v>30</v>
      </c>
      <c r="AJ464" s="8"/>
      <c r="AL464" s="19">
        <f t="shared" si="368"/>
        <v>45382</v>
      </c>
      <c r="AM464" s="20">
        <f t="shared" si="369"/>
        <v>1187</v>
      </c>
      <c r="AN464" s="20">
        <f t="shared" si="370"/>
        <v>151329.27999999997</v>
      </c>
      <c r="AO464" s="20">
        <f t="shared" si="371"/>
        <v>484.94</v>
      </c>
      <c r="AP464" s="20">
        <f t="shared" si="372"/>
        <v>0</v>
      </c>
      <c r="AQ464" s="20">
        <f t="shared" si="373"/>
        <v>1667.7700000000002</v>
      </c>
      <c r="AR464" s="20">
        <f t="shared" si="374"/>
        <v>0</v>
      </c>
      <c r="AS464" s="8"/>
      <c r="AU464" s="19">
        <f t="shared" si="375"/>
        <v>45382</v>
      </c>
      <c r="AV464" s="20">
        <f t="shared" si="376"/>
        <v>1634</v>
      </c>
      <c r="AW464" s="20">
        <f t="shared" si="377"/>
        <v>144317.37999999998</v>
      </c>
      <c r="AX464" s="20">
        <f t="shared" si="378"/>
        <v>0</v>
      </c>
      <c r="AY464" s="20">
        <f t="shared" si="444"/>
        <v>890.93000000000006</v>
      </c>
      <c r="AZ464" s="20">
        <f t="shared" si="379"/>
        <v>-304.70000000000005</v>
      </c>
      <c r="BA464" s="20">
        <f t="shared" si="380"/>
        <v>3</v>
      </c>
      <c r="BB464" s="8"/>
      <c r="BD464" s="19">
        <f t="shared" si="381"/>
        <v>45382</v>
      </c>
      <c r="BE464" s="20">
        <f t="shared" si="382"/>
        <v>1611</v>
      </c>
      <c r="BF464" s="20">
        <f t="shared" si="383"/>
        <v>196820.58999999997</v>
      </c>
      <c r="BG464" s="20">
        <f t="shared" si="384"/>
        <v>1030.3899999999999</v>
      </c>
      <c r="BH464" s="20">
        <f t="shared" si="385"/>
        <v>0</v>
      </c>
      <c r="BI464" s="20">
        <f t="shared" si="386"/>
        <v>1238.7</v>
      </c>
      <c r="BJ464" s="20">
        <f t="shared" si="387"/>
        <v>4</v>
      </c>
      <c r="BK464" s="8"/>
      <c r="BM464" s="19">
        <f t="shared" si="388"/>
        <v>45382</v>
      </c>
      <c r="BN464" s="20">
        <f t="shared" si="389"/>
        <v>1583</v>
      </c>
      <c r="BO464" s="20">
        <f t="shared" si="390"/>
        <v>208747.54</v>
      </c>
      <c r="BP464" s="20">
        <f t="shared" si="391"/>
        <v>1328.2299999999998</v>
      </c>
      <c r="BQ464" s="20">
        <f t="shared" si="392"/>
        <v>0</v>
      </c>
      <c r="BR464" s="20">
        <f t="shared" si="393"/>
        <v>3961.1599999999994</v>
      </c>
      <c r="BS464" s="20">
        <f t="shared" si="394"/>
        <v>2</v>
      </c>
      <c r="BT464" s="8"/>
      <c r="BV464" s="19">
        <f t="shared" si="395"/>
        <v>45382</v>
      </c>
      <c r="BW464" s="20">
        <f t="shared" si="396"/>
        <v>880</v>
      </c>
      <c r="BX464" s="20">
        <f t="shared" si="397"/>
        <v>71611.369999999966</v>
      </c>
      <c r="BY464" s="20">
        <f t="shared" si="398"/>
        <v>1110</v>
      </c>
      <c r="BZ464" s="20">
        <f t="shared" si="399"/>
        <v>0</v>
      </c>
      <c r="CA464" s="20">
        <f t="shared" si="400"/>
        <v>473.79999999999995</v>
      </c>
      <c r="CB464" s="20">
        <f t="shared" si="401"/>
        <v>11</v>
      </c>
      <c r="CC464" s="8"/>
      <c r="CE464" s="19">
        <f t="shared" si="402"/>
        <v>45382</v>
      </c>
      <c r="CF464" s="20">
        <f t="shared" si="403"/>
        <v>954</v>
      </c>
      <c r="CG464" s="20">
        <f t="shared" si="404"/>
        <v>112000.67</v>
      </c>
      <c r="CH464" s="20">
        <f t="shared" si="405"/>
        <v>1304.5</v>
      </c>
      <c r="CI464" s="20">
        <f t="shared" si="406"/>
        <v>0</v>
      </c>
      <c r="CJ464" s="20">
        <f t="shared" si="407"/>
        <v>-151.33999999999997</v>
      </c>
      <c r="CK464" s="20">
        <f t="shared" si="408"/>
        <v>14</v>
      </c>
      <c r="CL464" s="8"/>
      <c r="CN464" s="19">
        <f t="shared" si="409"/>
        <v>45382</v>
      </c>
      <c r="CO464" s="20">
        <f t="shared" si="410"/>
        <v>2311</v>
      </c>
      <c r="CP464" s="20">
        <f t="shared" si="411"/>
        <v>286706.94</v>
      </c>
      <c r="CQ464" s="20">
        <f t="shared" si="412"/>
        <v>2786.15</v>
      </c>
      <c r="CR464" s="20">
        <f t="shared" si="413"/>
        <v>10551.339999999998</v>
      </c>
      <c r="CS464" s="20">
        <f t="shared" si="414"/>
        <v>1658</v>
      </c>
      <c r="CT464" s="20">
        <f t="shared" si="415"/>
        <v>27</v>
      </c>
      <c r="CU464" s="8"/>
      <c r="CW464" s="19">
        <f t="shared" si="416"/>
        <v>45382</v>
      </c>
      <c r="CX464" s="20">
        <f t="shared" si="417"/>
        <v>456</v>
      </c>
      <c r="CY464" s="20">
        <f t="shared" si="418"/>
        <v>32411.000000000004</v>
      </c>
      <c r="CZ464" s="20">
        <f t="shared" si="419"/>
        <v>0</v>
      </c>
      <c r="DA464" s="20">
        <f t="shared" si="420"/>
        <v>294.5</v>
      </c>
      <c r="DB464" s="20">
        <f t="shared" si="421"/>
        <v>969.67000000000007</v>
      </c>
      <c r="DC464" s="20">
        <f t="shared" si="422"/>
        <v>9</v>
      </c>
      <c r="DD464" s="8"/>
      <c r="DF464" s="19">
        <f t="shared" si="423"/>
        <v>45382</v>
      </c>
      <c r="DG464" s="20">
        <f t="shared" si="424"/>
        <v>0</v>
      </c>
      <c r="DH464" s="20">
        <f t="shared" si="425"/>
        <v>0</v>
      </c>
      <c r="DI464" s="20">
        <f t="shared" si="426"/>
        <v>0</v>
      </c>
      <c r="DJ464" s="20">
        <f t="shared" si="427"/>
        <v>0</v>
      </c>
      <c r="DK464" s="20">
        <f t="shared" si="428"/>
        <v>0</v>
      </c>
      <c r="DL464" s="20">
        <f t="shared" si="429"/>
        <v>0</v>
      </c>
      <c r="DM464" s="8"/>
      <c r="DO464" s="19">
        <f t="shared" si="430"/>
        <v>45382</v>
      </c>
      <c r="DP464" s="20">
        <f t="shared" si="431"/>
        <v>0</v>
      </c>
      <c r="DQ464" s="20">
        <f t="shared" si="432"/>
        <v>0</v>
      </c>
      <c r="DR464" s="20">
        <f t="shared" si="433"/>
        <v>0</v>
      </c>
      <c r="DS464" s="20">
        <f t="shared" si="434"/>
        <v>0</v>
      </c>
      <c r="DT464" s="20">
        <f t="shared" si="435"/>
        <v>0</v>
      </c>
      <c r="DU464" s="20">
        <f t="shared" si="436"/>
        <v>0</v>
      </c>
      <c r="DV464" s="8"/>
      <c r="DX464" s="19">
        <f t="shared" si="437"/>
        <v>45382</v>
      </c>
      <c r="DY464" s="20">
        <f t="shared" si="438"/>
        <v>0</v>
      </c>
      <c r="DZ464" s="20">
        <f t="shared" si="439"/>
        <v>0</v>
      </c>
      <c r="EA464" s="20">
        <f t="shared" si="440"/>
        <v>0</v>
      </c>
      <c r="EB464" s="20">
        <f t="shared" si="441"/>
        <v>0</v>
      </c>
      <c r="EC464" s="20">
        <f t="shared" si="442"/>
        <v>0</v>
      </c>
      <c r="ED464" s="20">
        <f t="shared" si="443"/>
        <v>0</v>
      </c>
      <c r="EE464" s="8"/>
    </row>
    <row r="465" spans="2:135" x14ac:dyDescent="0.3">
      <c r="B465" s="11">
        <f t="shared" si="325"/>
        <v>45383</v>
      </c>
      <c r="C465" s="21">
        <f>C95</f>
        <v>31</v>
      </c>
      <c r="D465" s="21">
        <f t="shared" ref="D465:H465" si="446">D95</f>
        <v>4186.9399999999996</v>
      </c>
      <c r="E465" s="21">
        <f t="shared" si="446"/>
        <v>0</v>
      </c>
      <c r="F465" s="21">
        <f t="shared" si="446"/>
        <v>38</v>
      </c>
      <c r="G465" s="21">
        <f t="shared" si="446"/>
        <v>0</v>
      </c>
      <c r="H465" s="21">
        <f t="shared" si="446"/>
        <v>3</v>
      </c>
      <c r="I465" s="8"/>
      <c r="K465" s="11">
        <f t="shared" si="347"/>
        <v>45383</v>
      </c>
      <c r="L465" s="21">
        <f>L95</f>
        <v>45</v>
      </c>
      <c r="M465" s="21">
        <f t="shared" ref="M465:Q465" si="447">M95</f>
        <v>5796.69</v>
      </c>
      <c r="N465" s="21">
        <f t="shared" si="447"/>
        <v>5.66</v>
      </c>
      <c r="O465" s="21">
        <f t="shared" si="447"/>
        <v>0</v>
      </c>
      <c r="P465" s="21">
        <f t="shared" si="447"/>
        <v>89.6</v>
      </c>
      <c r="Q465" s="21">
        <f t="shared" si="447"/>
        <v>0</v>
      </c>
      <c r="R465" s="8"/>
      <c r="T465" s="11">
        <f t="shared" si="354"/>
        <v>45383</v>
      </c>
      <c r="U465" s="21">
        <f>U95</f>
        <v>22</v>
      </c>
      <c r="V465" s="21">
        <f t="shared" ref="V465:Z465" si="448">V95</f>
        <v>2205.25</v>
      </c>
      <c r="W465" s="21">
        <f t="shared" si="448"/>
        <v>0</v>
      </c>
      <c r="X465" s="21">
        <f t="shared" si="448"/>
        <v>0</v>
      </c>
      <c r="Y465" s="21">
        <f t="shared" si="448"/>
        <v>13.5</v>
      </c>
      <c r="Z465" s="21">
        <f t="shared" si="448"/>
        <v>0</v>
      </c>
      <c r="AA465" s="8"/>
      <c r="AC465" s="11">
        <f t="shared" si="361"/>
        <v>45383</v>
      </c>
      <c r="AD465" s="21">
        <f>AD95</f>
        <v>69</v>
      </c>
      <c r="AE465" s="21">
        <f t="shared" ref="AE465:AI465" si="449">AE95</f>
        <v>8034.64</v>
      </c>
      <c r="AF465" s="21">
        <f t="shared" si="449"/>
        <v>168.43</v>
      </c>
      <c r="AG465" s="21">
        <f t="shared" si="449"/>
        <v>0</v>
      </c>
      <c r="AH465" s="21">
        <f t="shared" si="449"/>
        <v>0</v>
      </c>
      <c r="AI465" s="21">
        <f t="shared" si="449"/>
        <v>1</v>
      </c>
      <c r="AJ465" s="8"/>
      <c r="AL465" s="11">
        <f t="shared" si="368"/>
        <v>45383</v>
      </c>
      <c r="AM465" s="21">
        <f>AM95</f>
        <v>48</v>
      </c>
      <c r="AN465" s="21">
        <f t="shared" ref="AN465:AR465" si="450">AN95</f>
        <v>7929.88</v>
      </c>
      <c r="AO465" s="21">
        <f t="shared" si="450"/>
        <v>49.06</v>
      </c>
      <c r="AP465" s="21">
        <f t="shared" si="450"/>
        <v>0</v>
      </c>
      <c r="AQ465" s="21">
        <f t="shared" si="450"/>
        <v>0</v>
      </c>
      <c r="AR465" s="21">
        <f t="shared" si="450"/>
        <v>0</v>
      </c>
      <c r="AS465" s="8"/>
      <c r="AU465" s="11">
        <f t="shared" si="375"/>
        <v>45383</v>
      </c>
      <c r="AV465" s="21">
        <f>AV95</f>
        <v>43</v>
      </c>
      <c r="AW465" s="21">
        <f t="shared" ref="AW465:BA465" si="451">AW95</f>
        <v>3966.99</v>
      </c>
      <c r="AX465" s="21">
        <f t="shared" si="451"/>
        <v>0</v>
      </c>
      <c r="AY465" s="21">
        <f t="shared" si="451"/>
        <v>24</v>
      </c>
      <c r="AZ465" s="21">
        <f t="shared" si="451"/>
        <v>0</v>
      </c>
      <c r="BA465" s="21">
        <f t="shared" si="451"/>
        <v>0</v>
      </c>
      <c r="BB465" s="8"/>
      <c r="BD465" s="11">
        <f t="shared" si="381"/>
        <v>45383</v>
      </c>
      <c r="BE465" s="21">
        <f>BE95</f>
        <v>57</v>
      </c>
      <c r="BF465" s="21">
        <f t="shared" ref="BF465:BJ465" si="452">BF95</f>
        <v>7337.82</v>
      </c>
      <c r="BG465" s="21">
        <f t="shared" si="452"/>
        <v>7.38</v>
      </c>
      <c r="BH465" s="21">
        <f t="shared" si="452"/>
        <v>0</v>
      </c>
      <c r="BI465" s="21">
        <f t="shared" si="452"/>
        <v>204.95</v>
      </c>
      <c r="BJ465" s="21">
        <f t="shared" si="452"/>
        <v>0</v>
      </c>
      <c r="BK465" s="8"/>
      <c r="BM465" s="11">
        <f t="shared" si="388"/>
        <v>45383</v>
      </c>
      <c r="BN465" s="21">
        <f>BN95</f>
        <v>62</v>
      </c>
      <c r="BO465" s="21">
        <f t="shared" ref="BO465:BS465" si="453">BO95</f>
        <v>8794.9599999999991</v>
      </c>
      <c r="BP465" s="21">
        <f t="shared" si="453"/>
        <v>56.3</v>
      </c>
      <c r="BQ465" s="21">
        <f t="shared" si="453"/>
        <v>0</v>
      </c>
      <c r="BR465" s="21">
        <f t="shared" si="453"/>
        <v>553.16</v>
      </c>
      <c r="BS465" s="21">
        <f t="shared" si="453"/>
        <v>0</v>
      </c>
      <c r="BT465" s="8"/>
      <c r="BV465" s="11">
        <f t="shared" si="395"/>
        <v>45383</v>
      </c>
      <c r="BW465" s="21">
        <f>BW95</f>
        <v>24</v>
      </c>
      <c r="BX465" s="21">
        <f t="shared" ref="BX465:CB465" si="454">BX95</f>
        <v>2006.5</v>
      </c>
      <c r="BY465" s="21">
        <f t="shared" si="454"/>
        <v>18</v>
      </c>
      <c r="BZ465" s="21">
        <f t="shared" si="454"/>
        <v>0</v>
      </c>
      <c r="CA465" s="21">
        <f t="shared" si="454"/>
        <v>140</v>
      </c>
      <c r="CB465" s="21">
        <f t="shared" si="454"/>
        <v>0</v>
      </c>
      <c r="CC465" s="8"/>
      <c r="CE465" s="11">
        <f t="shared" si="402"/>
        <v>45383</v>
      </c>
      <c r="CF465" s="21">
        <f>CF95</f>
        <v>21</v>
      </c>
      <c r="CG465" s="21">
        <f t="shared" ref="CG465:CK465" si="455">CG95</f>
        <v>2488.7399999999998</v>
      </c>
      <c r="CH465" s="21">
        <f t="shared" si="455"/>
        <v>41</v>
      </c>
      <c r="CI465" s="21">
        <f t="shared" si="455"/>
        <v>0</v>
      </c>
      <c r="CJ465" s="21">
        <f t="shared" si="455"/>
        <v>0</v>
      </c>
      <c r="CK465" s="21">
        <f t="shared" si="455"/>
        <v>0</v>
      </c>
      <c r="CL465" s="8"/>
      <c r="CN465" s="11">
        <f t="shared" si="409"/>
        <v>45383</v>
      </c>
      <c r="CO465" s="21">
        <f>CO95</f>
        <v>65</v>
      </c>
      <c r="CP465" s="21">
        <f t="shared" ref="CP465:CT465" si="456">CP95</f>
        <v>7671.45</v>
      </c>
      <c r="CQ465" s="21">
        <f t="shared" si="456"/>
        <v>33</v>
      </c>
      <c r="CR465" s="21">
        <f t="shared" si="456"/>
        <v>222.99</v>
      </c>
      <c r="CS465" s="21">
        <f t="shared" si="456"/>
        <v>0</v>
      </c>
      <c r="CT465" s="21">
        <f t="shared" si="456"/>
        <v>1</v>
      </c>
      <c r="CU465" s="8"/>
      <c r="CW465" s="11">
        <f t="shared" si="416"/>
        <v>45383</v>
      </c>
      <c r="CX465" s="21">
        <f>CX95</f>
        <v>11</v>
      </c>
      <c r="CY465" s="21">
        <f t="shared" ref="CY465:DC465" si="457">CY95</f>
        <v>789.94</v>
      </c>
      <c r="CZ465" s="21">
        <f t="shared" si="457"/>
        <v>0</v>
      </c>
      <c r="DA465" s="21">
        <f t="shared" si="457"/>
        <v>0</v>
      </c>
      <c r="DB465" s="21">
        <f t="shared" si="457"/>
        <v>0</v>
      </c>
      <c r="DC465" s="21">
        <f t="shared" si="457"/>
        <v>0</v>
      </c>
      <c r="DD465" s="8"/>
      <c r="DF465" s="11">
        <f t="shared" si="423"/>
        <v>45383</v>
      </c>
      <c r="DG465" s="21">
        <f>DG95</f>
        <v>0</v>
      </c>
      <c r="DH465" s="21">
        <f t="shared" ref="DH465:DL465" si="458">DH95</f>
        <v>0</v>
      </c>
      <c r="DI465" s="21">
        <f t="shared" si="458"/>
        <v>0</v>
      </c>
      <c r="DJ465" s="21">
        <f t="shared" si="458"/>
        <v>0</v>
      </c>
      <c r="DK465" s="21">
        <f t="shared" si="458"/>
        <v>0</v>
      </c>
      <c r="DL465" s="21">
        <f t="shared" si="458"/>
        <v>0</v>
      </c>
      <c r="DM465" s="8"/>
      <c r="DO465" s="11">
        <f t="shared" si="430"/>
        <v>45383</v>
      </c>
      <c r="DP465" s="21">
        <f>DP95</f>
        <v>0</v>
      </c>
      <c r="DQ465" s="21">
        <f t="shared" ref="DQ465:DU465" si="459">DQ95</f>
        <v>0</v>
      </c>
      <c r="DR465" s="21">
        <f t="shared" si="459"/>
        <v>0</v>
      </c>
      <c r="DS465" s="21">
        <f t="shared" si="459"/>
        <v>0</v>
      </c>
      <c r="DT465" s="21">
        <f t="shared" si="459"/>
        <v>0</v>
      </c>
      <c r="DU465" s="21">
        <f t="shared" si="459"/>
        <v>0</v>
      </c>
      <c r="DV465" s="8"/>
      <c r="DX465" s="11">
        <f t="shared" si="437"/>
        <v>45383</v>
      </c>
      <c r="DY465" s="21">
        <f>DY95</f>
        <v>0</v>
      </c>
      <c r="DZ465" s="21">
        <f t="shared" ref="DZ465:ED465" si="460">DZ95</f>
        <v>0</v>
      </c>
      <c r="EA465" s="21">
        <f t="shared" si="460"/>
        <v>0</v>
      </c>
      <c r="EB465" s="21">
        <f t="shared" si="460"/>
        <v>0</v>
      </c>
      <c r="EC465" s="21">
        <f t="shared" si="460"/>
        <v>0</v>
      </c>
      <c r="ED465" s="21">
        <f t="shared" si="460"/>
        <v>0</v>
      </c>
      <c r="EE465" s="8"/>
    </row>
    <row r="466" spans="2:135" x14ac:dyDescent="0.3">
      <c r="B466" s="11">
        <f t="shared" si="325"/>
        <v>45384</v>
      </c>
      <c r="C466" s="8">
        <f t="shared" ref="C466:C494" si="461">C96+C465</f>
        <v>56</v>
      </c>
      <c r="D466" s="8">
        <f t="shared" ref="D466:D494" si="462">D96+D465</f>
        <v>7679.3899999999994</v>
      </c>
      <c r="E466" s="8">
        <f t="shared" ref="E466:E494" si="463">E96+E465</f>
        <v>0</v>
      </c>
      <c r="F466" s="8">
        <f t="shared" ref="F466:F494" si="464">F96+F465</f>
        <v>51</v>
      </c>
      <c r="G466" s="8">
        <f t="shared" ref="G466:G494" si="465">G96+G465</f>
        <v>0</v>
      </c>
      <c r="H466" s="8">
        <f t="shared" ref="H466:H494" si="466">H96+H465</f>
        <v>5</v>
      </c>
      <c r="I466" s="8"/>
      <c r="K466" s="11">
        <f t="shared" si="347"/>
        <v>45384</v>
      </c>
      <c r="L466" s="8">
        <f t="shared" ref="L466:L494" si="467">L96+L465</f>
        <v>108</v>
      </c>
      <c r="M466" s="8">
        <f t="shared" ref="M466:M494" si="468">M96+M465</f>
        <v>14190.25</v>
      </c>
      <c r="N466" s="8">
        <f t="shared" ref="N466:N494" si="469">N96+N465</f>
        <v>17.689999999999998</v>
      </c>
      <c r="O466" s="8">
        <f t="shared" ref="O466:O494" si="470">O96+O465</f>
        <v>0</v>
      </c>
      <c r="P466" s="8">
        <f t="shared" ref="P466:P494" si="471">P96+P465</f>
        <v>134.5</v>
      </c>
      <c r="Q466" s="8">
        <f t="shared" ref="Q466:Q494" si="472">Q96+Q465</f>
        <v>0</v>
      </c>
      <c r="R466" s="8"/>
      <c r="T466" s="11">
        <f t="shared" si="354"/>
        <v>45384</v>
      </c>
      <c r="U466" s="8">
        <f t="shared" ref="U466:U494" si="473">U96+U465</f>
        <v>34</v>
      </c>
      <c r="V466" s="8">
        <f t="shared" ref="V466:V494" si="474">V96+V465</f>
        <v>3328.76</v>
      </c>
      <c r="W466" s="8">
        <f t="shared" ref="W466:W494" si="475">W96+W465</f>
        <v>0</v>
      </c>
      <c r="X466" s="8">
        <f t="shared" ref="X466:X494" si="476">X96+X465</f>
        <v>0</v>
      </c>
      <c r="Y466" s="8">
        <f t="shared" ref="Y466:Y494" si="477">Y96+Y465</f>
        <v>15</v>
      </c>
      <c r="Z466" s="8">
        <f t="shared" ref="Z466:Z494" si="478">Z96+Z465</f>
        <v>0</v>
      </c>
      <c r="AA466" s="8"/>
      <c r="AC466" s="11">
        <f t="shared" si="361"/>
        <v>45384</v>
      </c>
      <c r="AD466" s="8">
        <f t="shared" ref="AD466:AD494" si="479">AD96+AD465</f>
        <v>139</v>
      </c>
      <c r="AE466" s="8">
        <f t="shared" ref="AE466:AE494" si="480">AE96+AE465</f>
        <v>16588.84</v>
      </c>
      <c r="AF466" s="8">
        <f t="shared" ref="AF466:AF494" si="481">AF96+AF465</f>
        <v>339.65</v>
      </c>
      <c r="AG466" s="8">
        <f t="shared" ref="AG466:AG494" si="482">AG96+AG465</f>
        <v>0</v>
      </c>
      <c r="AH466" s="8">
        <f t="shared" ref="AH466:AH494" si="483">AH96+AH465</f>
        <v>24.75</v>
      </c>
      <c r="AI466" s="8">
        <f t="shared" ref="AI466:AI494" si="484">AI96+AI465</f>
        <v>2</v>
      </c>
      <c r="AJ466" s="8"/>
      <c r="AL466" s="11">
        <f t="shared" si="368"/>
        <v>45384</v>
      </c>
      <c r="AM466" s="8">
        <f t="shared" ref="AM466:AM494" si="485">AM96+AM465</f>
        <v>114</v>
      </c>
      <c r="AN466" s="8">
        <f t="shared" ref="AN466:AN494" si="486">AN96+AN465</f>
        <v>20002.79</v>
      </c>
      <c r="AO466" s="8">
        <f t="shared" ref="AO466:AO494" si="487">AO96+AO465</f>
        <v>77.75</v>
      </c>
      <c r="AP466" s="8">
        <f t="shared" ref="AP466:AP494" si="488">AP96+AP465</f>
        <v>0</v>
      </c>
      <c r="AQ466" s="8">
        <f t="shared" ref="AQ466:AQ494" si="489">AQ96+AQ465</f>
        <v>265.5</v>
      </c>
      <c r="AR466" s="8">
        <f t="shared" ref="AR466:AR494" si="490">AR96+AR465</f>
        <v>0</v>
      </c>
      <c r="AS466" s="8"/>
      <c r="AU466" s="11">
        <f t="shared" si="375"/>
        <v>45384</v>
      </c>
      <c r="AV466" s="8">
        <f t="shared" ref="AV466:AV494" si="491">AV96+AV465</f>
        <v>96</v>
      </c>
      <c r="AW466" s="8">
        <f t="shared" ref="AW466:AW494" si="492">AW96+AW465</f>
        <v>8726.77</v>
      </c>
      <c r="AX466" s="8">
        <f t="shared" ref="AX466:AX494" si="493">AX96+AX465</f>
        <v>0</v>
      </c>
      <c r="AY466" s="8">
        <f t="shared" ref="AY466:AY494" si="494">AY96+AY465</f>
        <v>53</v>
      </c>
      <c r="AZ466" s="8">
        <f t="shared" ref="AZ466:AZ494" si="495">AZ96+AZ465</f>
        <v>0</v>
      </c>
      <c r="BA466" s="8">
        <f t="shared" ref="BA466:BA494" si="496">BA96+BA465</f>
        <v>0</v>
      </c>
      <c r="BB466" s="8"/>
      <c r="BD466" s="11">
        <f t="shared" si="381"/>
        <v>45384</v>
      </c>
      <c r="BE466" s="8">
        <f t="shared" ref="BE466:BE494" si="497">BE96+BE465</f>
        <v>128</v>
      </c>
      <c r="BF466" s="8">
        <f t="shared" ref="BF466:BF494" si="498">BF96+BF465</f>
        <v>16722</v>
      </c>
      <c r="BG466" s="8">
        <f t="shared" ref="BG466:BG494" si="499">BG96+BG465</f>
        <v>49.85</v>
      </c>
      <c r="BH466" s="8">
        <f t="shared" ref="BH466:BH494" si="500">BH96+BH465</f>
        <v>0</v>
      </c>
      <c r="BI466" s="8">
        <f t="shared" ref="BI466:BI494" si="501">BI96+BI465</f>
        <v>208.95</v>
      </c>
      <c r="BJ466" s="8">
        <f t="shared" ref="BJ466:BJ494" si="502">BJ96+BJ465</f>
        <v>0</v>
      </c>
      <c r="BK466" s="8"/>
      <c r="BM466" s="11">
        <f t="shared" si="388"/>
        <v>45384</v>
      </c>
      <c r="BN466" s="8">
        <f t="shared" ref="BN466:BN494" si="503">BN96+BN465</f>
        <v>124</v>
      </c>
      <c r="BO466" s="8">
        <f t="shared" ref="BO466:BO494" si="504">BO96+BO465</f>
        <v>17575.07</v>
      </c>
      <c r="BP466" s="8">
        <f t="shared" ref="BP466:BP494" si="505">BP96+BP465</f>
        <v>107.37</v>
      </c>
      <c r="BQ466" s="8">
        <f t="shared" ref="BQ466:BQ494" si="506">BQ96+BQ465</f>
        <v>0</v>
      </c>
      <c r="BR466" s="8">
        <f t="shared" ref="BR466:BR494" si="507">BR96+BR465</f>
        <v>660.16</v>
      </c>
      <c r="BS466" s="8">
        <f t="shared" ref="BS466:BS494" si="508">BS96+BS465</f>
        <v>1</v>
      </c>
      <c r="BT466" s="8"/>
      <c r="BV466" s="11">
        <f t="shared" si="395"/>
        <v>45384</v>
      </c>
      <c r="BW466" s="8">
        <f t="shared" ref="BW466:BW494" si="509">BW96+BW465</f>
        <v>48</v>
      </c>
      <c r="BX466" s="8">
        <f t="shared" ref="BX466:BX494" si="510">BX96+BX465</f>
        <v>3763.84</v>
      </c>
      <c r="BY466" s="8">
        <f t="shared" ref="BY466:BY494" si="511">BY96+BY465</f>
        <v>21</v>
      </c>
      <c r="BZ466" s="8">
        <f t="shared" ref="BZ466:BZ494" si="512">BZ96+BZ465</f>
        <v>0</v>
      </c>
      <c r="CA466" s="8">
        <f t="shared" ref="CA466:CA494" si="513">CA96+CA465</f>
        <v>210</v>
      </c>
      <c r="CB466" s="8">
        <f t="shared" ref="CB466:CB494" si="514">CB96+CB465</f>
        <v>0</v>
      </c>
      <c r="CC466" s="8"/>
      <c r="CE466" s="11">
        <f t="shared" si="402"/>
        <v>45384</v>
      </c>
      <c r="CF466" s="8">
        <f t="shared" ref="CF466:CF494" si="515">CF96+CF465</f>
        <v>50</v>
      </c>
      <c r="CG466" s="8">
        <f t="shared" ref="CG466:CG494" si="516">CG96+CG465</f>
        <v>5770.16</v>
      </c>
      <c r="CH466" s="8">
        <f t="shared" ref="CH466:CH494" si="517">CH96+CH465</f>
        <v>87</v>
      </c>
      <c r="CI466" s="8">
        <f t="shared" ref="CI466:CI494" si="518">CI96+CI465</f>
        <v>0</v>
      </c>
      <c r="CJ466" s="8">
        <f t="shared" ref="CJ466:CJ494" si="519">CJ96+CJ465</f>
        <v>0</v>
      </c>
      <c r="CK466" s="8">
        <f t="shared" ref="CK466:CK494" si="520">CK96+CK465</f>
        <v>0</v>
      </c>
      <c r="CL466" s="8"/>
      <c r="CN466" s="11">
        <f t="shared" si="409"/>
        <v>45384</v>
      </c>
      <c r="CO466" s="8">
        <f t="shared" ref="CO466:CO494" si="521">CO96+CO465</f>
        <v>155</v>
      </c>
      <c r="CP466" s="8">
        <f t="shared" ref="CP466:CP494" si="522">CP96+CP465</f>
        <v>17436.75</v>
      </c>
      <c r="CQ466" s="8">
        <f t="shared" ref="CQ466:CQ494" si="523">CQ96+CQ465</f>
        <v>82.5</v>
      </c>
      <c r="CR466" s="8">
        <f t="shared" ref="CR466:CR494" si="524">CR96+CR465</f>
        <v>529.46</v>
      </c>
      <c r="CS466" s="8">
        <f t="shared" ref="CS466:CS494" si="525">CS96+CS465</f>
        <v>0</v>
      </c>
      <c r="CT466" s="8">
        <f t="shared" ref="CT466:CT494" si="526">CT96+CT465</f>
        <v>2</v>
      </c>
      <c r="CU466" s="8"/>
      <c r="CW466" s="11">
        <f t="shared" si="416"/>
        <v>45384</v>
      </c>
      <c r="CX466" s="8">
        <f t="shared" ref="CX466:CX494" si="527">CX96+CX465</f>
        <v>28</v>
      </c>
      <c r="CY466" s="8">
        <f t="shared" ref="CY466:CY494" si="528">CY96+CY465</f>
        <v>1972.49</v>
      </c>
      <c r="CZ466" s="8">
        <f t="shared" ref="CZ466:CZ494" si="529">CZ96+CZ465</f>
        <v>0</v>
      </c>
      <c r="DA466" s="8">
        <f t="shared" ref="DA466:DA494" si="530">DA96+DA465</f>
        <v>0</v>
      </c>
      <c r="DB466" s="8">
        <f t="shared" ref="DB466:DB494" si="531">DB96+DB465</f>
        <v>0</v>
      </c>
      <c r="DC466" s="8">
        <f t="shared" ref="DC466:DC494" si="532">DC96+DC465</f>
        <v>0</v>
      </c>
      <c r="DD466" s="8"/>
      <c r="DF466" s="11">
        <f t="shared" si="423"/>
        <v>45384</v>
      </c>
      <c r="DG466" s="8">
        <f t="shared" ref="DG466:DG494" si="533">DG96+DG465</f>
        <v>0</v>
      </c>
      <c r="DH466" s="8">
        <f t="shared" ref="DH466:DH494" si="534">DH96+DH465</f>
        <v>0</v>
      </c>
      <c r="DI466" s="8">
        <f t="shared" ref="DI466:DI494" si="535">DI96+DI465</f>
        <v>0</v>
      </c>
      <c r="DJ466" s="8">
        <f t="shared" ref="DJ466:DJ494" si="536">DJ96+DJ465</f>
        <v>0</v>
      </c>
      <c r="DK466" s="8">
        <f t="shared" ref="DK466:DK494" si="537">DK96+DK465</f>
        <v>0</v>
      </c>
      <c r="DL466" s="8">
        <f t="shared" ref="DL466:DL494" si="538">DL96+DL465</f>
        <v>0</v>
      </c>
      <c r="DM466" s="8"/>
      <c r="DO466" s="11">
        <f t="shared" si="430"/>
        <v>45384</v>
      </c>
      <c r="DP466" s="8">
        <f t="shared" ref="DP466:DP494" si="539">DP96+DP465</f>
        <v>0</v>
      </c>
      <c r="DQ466" s="8">
        <f t="shared" ref="DQ466:DQ494" si="540">DQ96+DQ465</f>
        <v>0</v>
      </c>
      <c r="DR466" s="8">
        <f t="shared" ref="DR466:DR494" si="541">DR96+DR465</f>
        <v>0</v>
      </c>
      <c r="DS466" s="8">
        <f t="shared" ref="DS466:DS494" si="542">DS96+DS465</f>
        <v>0</v>
      </c>
      <c r="DT466" s="8">
        <f t="shared" ref="DT466:DT494" si="543">DT96+DT465</f>
        <v>0</v>
      </c>
      <c r="DU466" s="8">
        <f t="shared" ref="DU466:DU494" si="544">DU96+DU465</f>
        <v>0</v>
      </c>
      <c r="DV466" s="8"/>
      <c r="DX466" s="11">
        <f t="shared" si="437"/>
        <v>45384</v>
      </c>
      <c r="DY466" s="8">
        <f t="shared" ref="DY466:DY494" si="545">DY96+DY465</f>
        <v>0</v>
      </c>
      <c r="DZ466" s="8">
        <f t="shared" ref="DZ466:DZ494" si="546">DZ96+DZ465</f>
        <v>0</v>
      </c>
      <c r="EA466" s="8">
        <f t="shared" ref="EA466:EA494" si="547">EA96+EA465</f>
        <v>0</v>
      </c>
      <c r="EB466" s="8">
        <f t="shared" ref="EB466:EB494" si="548">EB96+EB465</f>
        <v>0</v>
      </c>
      <c r="EC466" s="8">
        <f t="shared" ref="EC466:EC494" si="549">EC96+EC465</f>
        <v>0</v>
      </c>
      <c r="ED466" s="8">
        <f t="shared" ref="ED466:ED494" si="550">ED96+ED465</f>
        <v>0</v>
      </c>
      <c r="EE466" s="8"/>
    </row>
    <row r="467" spans="2:135" x14ac:dyDescent="0.3">
      <c r="B467" s="11">
        <f t="shared" si="325"/>
        <v>45385</v>
      </c>
      <c r="C467" s="8">
        <f t="shared" si="461"/>
        <v>118</v>
      </c>
      <c r="D467" s="8">
        <f t="shared" si="462"/>
        <v>17170.019999999997</v>
      </c>
      <c r="E467" s="8">
        <f t="shared" si="463"/>
        <v>0</v>
      </c>
      <c r="F467" s="8">
        <f t="shared" si="464"/>
        <v>86</v>
      </c>
      <c r="G467" s="8">
        <f t="shared" si="465"/>
        <v>200</v>
      </c>
      <c r="H467" s="8">
        <f t="shared" si="466"/>
        <v>5</v>
      </c>
      <c r="I467" s="8"/>
      <c r="K467" s="11">
        <f t="shared" si="347"/>
        <v>45385</v>
      </c>
      <c r="L467" s="8">
        <f t="shared" si="467"/>
        <v>175</v>
      </c>
      <c r="M467" s="8">
        <f t="shared" si="468"/>
        <v>23633.260000000002</v>
      </c>
      <c r="N467" s="8">
        <f t="shared" si="469"/>
        <v>55.66</v>
      </c>
      <c r="O467" s="8">
        <f t="shared" si="470"/>
        <v>0</v>
      </c>
      <c r="P467" s="8">
        <f t="shared" si="471"/>
        <v>139.44999999999999</v>
      </c>
      <c r="Q467" s="8">
        <f t="shared" si="472"/>
        <v>0</v>
      </c>
      <c r="R467" s="8"/>
      <c r="T467" s="11">
        <f t="shared" si="354"/>
        <v>45385</v>
      </c>
      <c r="U467" s="8">
        <f t="shared" si="473"/>
        <v>49</v>
      </c>
      <c r="V467" s="8">
        <f t="shared" si="474"/>
        <v>4804.12</v>
      </c>
      <c r="W467" s="8">
        <f t="shared" si="475"/>
        <v>0</v>
      </c>
      <c r="X467" s="8">
        <f t="shared" si="476"/>
        <v>0</v>
      </c>
      <c r="Y467" s="8">
        <f t="shared" si="477"/>
        <v>44</v>
      </c>
      <c r="Z467" s="8">
        <f t="shared" si="478"/>
        <v>0</v>
      </c>
      <c r="AA467" s="8"/>
      <c r="AC467" s="11">
        <f t="shared" si="361"/>
        <v>45385</v>
      </c>
      <c r="AD467" s="8">
        <f t="shared" si="479"/>
        <v>212</v>
      </c>
      <c r="AE467" s="8">
        <f t="shared" si="480"/>
        <v>25206.38</v>
      </c>
      <c r="AF467" s="8">
        <f t="shared" si="481"/>
        <v>430.35999999999996</v>
      </c>
      <c r="AG467" s="8">
        <f t="shared" si="482"/>
        <v>0</v>
      </c>
      <c r="AH467" s="8">
        <f t="shared" si="483"/>
        <v>-171.84</v>
      </c>
      <c r="AI467" s="8">
        <f t="shared" si="484"/>
        <v>3</v>
      </c>
      <c r="AJ467" s="8"/>
      <c r="AL467" s="11">
        <f t="shared" si="368"/>
        <v>45385</v>
      </c>
      <c r="AM467" s="8">
        <f t="shared" si="485"/>
        <v>180</v>
      </c>
      <c r="AN467" s="8">
        <f t="shared" si="486"/>
        <v>30290.06</v>
      </c>
      <c r="AO467" s="8">
        <f t="shared" si="487"/>
        <v>77.75</v>
      </c>
      <c r="AP467" s="8">
        <f t="shared" si="488"/>
        <v>0</v>
      </c>
      <c r="AQ467" s="8">
        <f t="shared" si="489"/>
        <v>265.5</v>
      </c>
      <c r="AR467" s="8">
        <f t="shared" si="490"/>
        <v>0</v>
      </c>
      <c r="AS467" s="8"/>
      <c r="AU467" s="11">
        <f t="shared" si="375"/>
        <v>45385</v>
      </c>
      <c r="AV467" s="8">
        <f t="shared" si="491"/>
        <v>142</v>
      </c>
      <c r="AW467" s="8">
        <f t="shared" si="492"/>
        <v>12956.5</v>
      </c>
      <c r="AX467" s="8">
        <f t="shared" si="493"/>
        <v>0</v>
      </c>
      <c r="AY467" s="8">
        <f t="shared" si="494"/>
        <v>61</v>
      </c>
      <c r="AZ467" s="8">
        <f t="shared" si="495"/>
        <v>0</v>
      </c>
      <c r="BA467" s="8">
        <f t="shared" si="496"/>
        <v>0</v>
      </c>
      <c r="BB467" s="8"/>
      <c r="BD467" s="11">
        <f t="shared" si="381"/>
        <v>45385</v>
      </c>
      <c r="BE467" s="8">
        <f t="shared" si="497"/>
        <v>202</v>
      </c>
      <c r="BF467" s="8">
        <f t="shared" si="498"/>
        <v>26870.809999999998</v>
      </c>
      <c r="BG467" s="8">
        <f t="shared" si="499"/>
        <v>89.57</v>
      </c>
      <c r="BH467" s="8">
        <f t="shared" si="500"/>
        <v>0</v>
      </c>
      <c r="BI467" s="8">
        <f t="shared" si="501"/>
        <v>275.7</v>
      </c>
      <c r="BJ467" s="8">
        <f t="shared" si="502"/>
        <v>0</v>
      </c>
      <c r="BK467" s="8"/>
      <c r="BM467" s="11">
        <f t="shared" si="388"/>
        <v>45385</v>
      </c>
      <c r="BN467" s="8">
        <f t="shared" si="503"/>
        <v>187</v>
      </c>
      <c r="BO467" s="8">
        <f t="shared" si="504"/>
        <v>26443.989999999998</v>
      </c>
      <c r="BP467" s="8">
        <f t="shared" si="505"/>
        <v>162.86000000000001</v>
      </c>
      <c r="BQ467" s="8">
        <f t="shared" si="506"/>
        <v>0</v>
      </c>
      <c r="BR467" s="8">
        <f t="shared" si="507"/>
        <v>838.8</v>
      </c>
      <c r="BS467" s="8">
        <f t="shared" si="508"/>
        <v>1</v>
      </c>
      <c r="BT467" s="8"/>
      <c r="BV467" s="11">
        <f t="shared" si="395"/>
        <v>45385</v>
      </c>
      <c r="BW467" s="8">
        <f t="shared" si="509"/>
        <v>75</v>
      </c>
      <c r="BX467" s="8">
        <f t="shared" si="510"/>
        <v>6073.84</v>
      </c>
      <c r="BY467" s="8">
        <f t="shared" si="511"/>
        <v>33</v>
      </c>
      <c r="BZ467" s="8">
        <f t="shared" si="512"/>
        <v>0</v>
      </c>
      <c r="CA467" s="8">
        <f t="shared" si="513"/>
        <v>280</v>
      </c>
      <c r="CB467" s="8">
        <f t="shared" si="514"/>
        <v>0</v>
      </c>
      <c r="CC467" s="8"/>
      <c r="CE467" s="11">
        <f t="shared" si="402"/>
        <v>45385</v>
      </c>
      <c r="CF467" s="8">
        <f t="shared" si="515"/>
        <v>73</v>
      </c>
      <c r="CG467" s="8">
        <f t="shared" si="516"/>
        <v>8336.5</v>
      </c>
      <c r="CH467" s="8">
        <f t="shared" si="517"/>
        <v>209.84</v>
      </c>
      <c r="CI467" s="8">
        <f t="shared" si="518"/>
        <v>0</v>
      </c>
      <c r="CJ467" s="8">
        <f t="shared" si="519"/>
        <v>0</v>
      </c>
      <c r="CK467" s="8">
        <f t="shared" si="520"/>
        <v>0</v>
      </c>
      <c r="CL467" s="8"/>
      <c r="CN467" s="11">
        <f t="shared" si="409"/>
        <v>45385</v>
      </c>
      <c r="CO467" s="8">
        <f t="shared" si="521"/>
        <v>248</v>
      </c>
      <c r="CP467" s="8">
        <f t="shared" si="522"/>
        <v>28104.17</v>
      </c>
      <c r="CQ467" s="8">
        <f t="shared" si="523"/>
        <v>173.5</v>
      </c>
      <c r="CR467" s="8">
        <f t="shared" si="524"/>
        <v>1946.88</v>
      </c>
      <c r="CS467" s="8">
        <f t="shared" si="525"/>
        <v>0</v>
      </c>
      <c r="CT467" s="8">
        <f t="shared" si="526"/>
        <v>2</v>
      </c>
      <c r="CU467" s="8"/>
      <c r="CW467" s="11">
        <f t="shared" si="416"/>
        <v>45385</v>
      </c>
      <c r="CX467" s="8">
        <f t="shared" si="527"/>
        <v>40</v>
      </c>
      <c r="CY467" s="8">
        <f t="shared" si="528"/>
        <v>2821.88</v>
      </c>
      <c r="CZ467" s="8">
        <f t="shared" si="529"/>
        <v>0</v>
      </c>
      <c r="DA467" s="8">
        <f t="shared" si="530"/>
        <v>0</v>
      </c>
      <c r="DB467" s="8">
        <f t="shared" si="531"/>
        <v>30</v>
      </c>
      <c r="DC467" s="8">
        <f t="shared" si="532"/>
        <v>0</v>
      </c>
      <c r="DD467" s="8"/>
      <c r="DF467" s="11">
        <f t="shared" si="423"/>
        <v>45385</v>
      </c>
      <c r="DG467" s="8">
        <f t="shared" si="533"/>
        <v>0</v>
      </c>
      <c r="DH467" s="8">
        <f t="shared" si="534"/>
        <v>0</v>
      </c>
      <c r="DI467" s="8">
        <f t="shared" si="535"/>
        <v>0</v>
      </c>
      <c r="DJ467" s="8">
        <f t="shared" si="536"/>
        <v>0</v>
      </c>
      <c r="DK467" s="8">
        <f t="shared" si="537"/>
        <v>0</v>
      </c>
      <c r="DL467" s="8">
        <f t="shared" si="538"/>
        <v>0</v>
      </c>
      <c r="DM467" s="8"/>
      <c r="DO467" s="11">
        <f t="shared" si="430"/>
        <v>45385</v>
      </c>
      <c r="DP467" s="8">
        <f t="shared" si="539"/>
        <v>0</v>
      </c>
      <c r="DQ467" s="8">
        <f t="shared" si="540"/>
        <v>0</v>
      </c>
      <c r="DR467" s="8">
        <f t="shared" si="541"/>
        <v>0</v>
      </c>
      <c r="DS467" s="8">
        <f t="shared" si="542"/>
        <v>0</v>
      </c>
      <c r="DT467" s="8">
        <f t="shared" si="543"/>
        <v>0</v>
      </c>
      <c r="DU467" s="8">
        <f t="shared" si="544"/>
        <v>0</v>
      </c>
      <c r="DV467" s="8"/>
      <c r="DX467" s="11">
        <f t="shared" si="437"/>
        <v>45385</v>
      </c>
      <c r="DY467" s="8">
        <f t="shared" si="545"/>
        <v>0</v>
      </c>
      <c r="DZ467" s="8">
        <f t="shared" si="546"/>
        <v>0</v>
      </c>
      <c r="EA467" s="8">
        <f t="shared" si="547"/>
        <v>0</v>
      </c>
      <c r="EB467" s="8">
        <f t="shared" si="548"/>
        <v>0</v>
      </c>
      <c r="EC467" s="8">
        <f t="shared" si="549"/>
        <v>0</v>
      </c>
      <c r="ED467" s="8">
        <f t="shared" si="550"/>
        <v>0</v>
      </c>
      <c r="EE467" s="8"/>
    </row>
    <row r="468" spans="2:135" x14ac:dyDescent="0.3">
      <c r="B468" s="11">
        <f t="shared" si="325"/>
        <v>45386</v>
      </c>
      <c r="C468" s="8">
        <f t="shared" si="461"/>
        <v>180</v>
      </c>
      <c r="D468" s="8">
        <f t="shared" si="462"/>
        <v>25982.899999999994</v>
      </c>
      <c r="E468" s="8">
        <f t="shared" si="463"/>
        <v>0</v>
      </c>
      <c r="F468" s="8">
        <f t="shared" si="464"/>
        <v>120</v>
      </c>
      <c r="G468" s="8">
        <f t="shared" si="465"/>
        <v>240</v>
      </c>
      <c r="H468" s="8">
        <f t="shared" si="466"/>
        <v>5</v>
      </c>
      <c r="I468" s="8"/>
      <c r="K468" s="11">
        <f t="shared" si="347"/>
        <v>45386</v>
      </c>
      <c r="L468" s="8">
        <f t="shared" si="467"/>
        <v>233</v>
      </c>
      <c r="M468" s="8">
        <f t="shared" si="468"/>
        <v>31596.7</v>
      </c>
      <c r="N468" s="8">
        <f t="shared" si="469"/>
        <v>104.02</v>
      </c>
      <c r="O468" s="8">
        <f t="shared" si="470"/>
        <v>0</v>
      </c>
      <c r="P468" s="8">
        <f t="shared" si="471"/>
        <v>179.45</v>
      </c>
      <c r="Q468" s="8">
        <f t="shared" si="472"/>
        <v>0</v>
      </c>
      <c r="R468" s="8"/>
      <c r="T468" s="11">
        <f t="shared" si="354"/>
        <v>45386</v>
      </c>
      <c r="U468" s="8">
        <f t="shared" si="473"/>
        <v>79</v>
      </c>
      <c r="V468" s="8">
        <f t="shared" si="474"/>
        <v>7367.83</v>
      </c>
      <c r="W468" s="8">
        <f t="shared" si="475"/>
        <v>0</v>
      </c>
      <c r="X468" s="8">
        <f t="shared" si="476"/>
        <v>0</v>
      </c>
      <c r="Y468" s="8">
        <f t="shared" si="477"/>
        <v>218.99</v>
      </c>
      <c r="Z468" s="8">
        <f t="shared" si="478"/>
        <v>0</v>
      </c>
      <c r="AA468" s="8"/>
      <c r="AC468" s="11">
        <f t="shared" si="361"/>
        <v>45386</v>
      </c>
      <c r="AD468" s="8">
        <f t="shared" si="479"/>
        <v>250</v>
      </c>
      <c r="AE468" s="8">
        <f t="shared" si="480"/>
        <v>29745.02</v>
      </c>
      <c r="AF468" s="8">
        <f t="shared" si="481"/>
        <v>470.15999999999997</v>
      </c>
      <c r="AG468" s="8">
        <f t="shared" si="482"/>
        <v>0</v>
      </c>
      <c r="AH468" s="8">
        <f t="shared" si="483"/>
        <v>-171.84</v>
      </c>
      <c r="AI468" s="8">
        <f t="shared" si="484"/>
        <v>4</v>
      </c>
      <c r="AJ468" s="8"/>
      <c r="AL468" s="11">
        <f t="shared" si="368"/>
        <v>45386</v>
      </c>
      <c r="AM468" s="8">
        <f t="shared" si="485"/>
        <v>229</v>
      </c>
      <c r="AN468" s="8">
        <f t="shared" si="486"/>
        <v>37947.15</v>
      </c>
      <c r="AO468" s="8">
        <f t="shared" si="487"/>
        <v>84.23</v>
      </c>
      <c r="AP468" s="8">
        <f t="shared" si="488"/>
        <v>0</v>
      </c>
      <c r="AQ468" s="8">
        <f t="shared" si="489"/>
        <v>265.5</v>
      </c>
      <c r="AR468" s="8">
        <f t="shared" si="490"/>
        <v>0</v>
      </c>
      <c r="AS468" s="8"/>
      <c r="AU468" s="11">
        <f t="shared" si="375"/>
        <v>45386</v>
      </c>
      <c r="AV468" s="8">
        <f t="shared" si="491"/>
        <v>178</v>
      </c>
      <c r="AW468" s="8">
        <f t="shared" si="492"/>
        <v>16209.34</v>
      </c>
      <c r="AX468" s="8">
        <f t="shared" si="493"/>
        <v>0</v>
      </c>
      <c r="AY468" s="8">
        <f t="shared" si="494"/>
        <v>89.18</v>
      </c>
      <c r="AZ468" s="8">
        <f t="shared" si="495"/>
        <v>0</v>
      </c>
      <c r="BA468" s="8">
        <f t="shared" si="496"/>
        <v>0</v>
      </c>
      <c r="BB468" s="8"/>
      <c r="BD468" s="11">
        <f t="shared" si="381"/>
        <v>45386</v>
      </c>
      <c r="BE468" s="8">
        <f t="shared" si="497"/>
        <v>276</v>
      </c>
      <c r="BF468" s="8">
        <f t="shared" si="498"/>
        <v>37316.229999999996</v>
      </c>
      <c r="BG468" s="8">
        <f t="shared" si="499"/>
        <v>140.22</v>
      </c>
      <c r="BH468" s="8">
        <f t="shared" si="500"/>
        <v>0</v>
      </c>
      <c r="BI468" s="8">
        <f t="shared" si="501"/>
        <v>275.7</v>
      </c>
      <c r="BJ468" s="8">
        <f t="shared" si="502"/>
        <v>0</v>
      </c>
      <c r="BK468" s="8"/>
      <c r="BM468" s="11">
        <f t="shared" si="388"/>
        <v>45386</v>
      </c>
      <c r="BN468" s="8">
        <f t="shared" si="503"/>
        <v>250</v>
      </c>
      <c r="BO468" s="8">
        <f t="shared" si="504"/>
        <v>36609.61</v>
      </c>
      <c r="BP468" s="8">
        <f t="shared" si="505"/>
        <v>178.21</v>
      </c>
      <c r="BQ468" s="8">
        <f t="shared" si="506"/>
        <v>0</v>
      </c>
      <c r="BR468" s="8">
        <f t="shared" si="507"/>
        <v>1183.6299999999999</v>
      </c>
      <c r="BS468" s="8">
        <f t="shared" si="508"/>
        <v>1</v>
      </c>
      <c r="BT468" s="8"/>
      <c r="BV468" s="11">
        <f t="shared" si="395"/>
        <v>45386</v>
      </c>
      <c r="BW468" s="8">
        <f t="shared" si="509"/>
        <v>96</v>
      </c>
      <c r="BX468" s="8">
        <f t="shared" si="510"/>
        <v>7830.6100000000006</v>
      </c>
      <c r="BY468" s="8">
        <f t="shared" si="511"/>
        <v>46</v>
      </c>
      <c r="BZ468" s="8">
        <f t="shared" si="512"/>
        <v>0</v>
      </c>
      <c r="CA468" s="8">
        <f t="shared" si="513"/>
        <v>280</v>
      </c>
      <c r="CB468" s="8">
        <f t="shared" si="514"/>
        <v>0</v>
      </c>
      <c r="CC468" s="8"/>
      <c r="CE468" s="11">
        <f t="shared" si="402"/>
        <v>45386</v>
      </c>
      <c r="CF468" s="8">
        <f t="shared" si="515"/>
        <v>115</v>
      </c>
      <c r="CG468" s="8">
        <f t="shared" si="516"/>
        <v>13305.29</v>
      </c>
      <c r="CH468" s="8">
        <f t="shared" si="517"/>
        <v>259.34000000000003</v>
      </c>
      <c r="CI468" s="8">
        <f t="shared" si="518"/>
        <v>0</v>
      </c>
      <c r="CJ468" s="8">
        <f t="shared" si="519"/>
        <v>0</v>
      </c>
      <c r="CK468" s="8">
        <f t="shared" si="520"/>
        <v>0</v>
      </c>
      <c r="CL468" s="8"/>
      <c r="CN468" s="11">
        <f t="shared" si="409"/>
        <v>45386</v>
      </c>
      <c r="CO468" s="8">
        <f t="shared" si="521"/>
        <v>327</v>
      </c>
      <c r="CP468" s="8">
        <f t="shared" si="522"/>
        <v>37600.92</v>
      </c>
      <c r="CQ468" s="8">
        <f t="shared" si="523"/>
        <v>217</v>
      </c>
      <c r="CR468" s="8">
        <f t="shared" si="524"/>
        <v>3083.2200000000003</v>
      </c>
      <c r="CS468" s="8">
        <f t="shared" si="525"/>
        <v>50</v>
      </c>
      <c r="CT468" s="8">
        <f t="shared" si="526"/>
        <v>2</v>
      </c>
      <c r="CU468" s="8"/>
      <c r="CW468" s="11">
        <f t="shared" si="416"/>
        <v>45386</v>
      </c>
      <c r="CX468" s="8">
        <f t="shared" si="527"/>
        <v>54</v>
      </c>
      <c r="CY468" s="8">
        <f t="shared" si="528"/>
        <v>3584.55</v>
      </c>
      <c r="CZ468" s="8">
        <f t="shared" si="529"/>
        <v>0</v>
      </c>
      <c r="DA468" s="8">
        <f t="shared" si="530"/>
        <v>45</v>
      </c>
      <c r="DB468" s="8">
        <f t="shared" si="531"/>
        <v>180</v>
      </c>
      <c r="DC468" s="8">
        <f t="shared" si="532"/>
        <v>0</v>
      </c>
      <c r="DD468" s="8"/>
      <c r="DF468" s="11">
        <f t="shared" si="423"/>
        <v>45386</v>
      </c>
      <c r="DG468" s="8">
        <f t="shared" si="533"/>
        <v>0</v>
      </c>
      <c r="DH468" s="8">
        <f t="shared" si="534"/>
        <v>0</v>
      </c>
      <c r="DI468" s="8">
        <f t="shared" si="535"/>
        <v>0</v>
      </c>
      <c r="DJ468" s="8">
        <f t="shared" si="536"/>
        <v>0</v>
      </c>
      <c r="DK468" s="8">
        <f t="shared" si="537"/>
        <v>0</v>
      </c>
      <c r="DL468" s="8">
        <f t="shared" si="538"/>
        <v>0</v>
      </c>
      <c r="DM468" s="8"/>
      <c r="DO468" s="11">
        <f t="shared" si="430"/>
        <v>45386</v>
      </c>
      <c r="DP468" s="8">
        <f t="shared" si="539"/>
        <v>0</v>
      </c>
      <c r="DQ468" s="8">
        <f t="shared" si="540"/>
        <v>0</v>
      </c>
      <c r="DR468" s="8">
        <f t="shared" si="541"/>
        <v>0</v>
      </c>
      <c r="DS468" s="8">
        <f t="shared" si="542"/>
        <v>0</v>
      </c>
      <c r="DT468" s="8">
        <f t="shared" si="543"/>
        <v>0</v>
      </c>
      <c r="DU468" s="8">
        <f t="shared" si="544"/>
        <v>0</v>
      </c>
      <c r="DV468" s="8"/>
      <c r="DX468" s="11">
        <f t="shared" si="437"/>
        <v>45386</v>
      </c>
      <c r="DY468" s="8">
        <f t="shared" si="545"/>
        <v>0</v>
      </c>
      <c r="DZ468" s="8">
        <f t="shared" si="546"/>
        <v>0</v>
      </c>
      <c r="EA468" s="8">
        <f t="shared" si="547"/>
        <v>0</v>
      </c>
      <c r="EB468" s="8">
        <f t="shared" si="548"/>
        <v>0</v>
      </c>
      <c r="EC468" s="8">
        <f t="shared" si="549"/>
        <v>0</v>
      </c>
      <c r="ED468" s="8">
        <f t="shared" si="550"/>
        <v>0</v>
      </c>
      <c r="EE468" s="8"/>
    </row>
    <row r="469" spans="2:135" x14ac:dyDescent="0.3">
      <c r="B469" s="11">
        <f t="shared" si="325"/>
        <v>45387</v>
      </c>
      <c r="C469" s="8">
        <f t="shared" si="461"/>
        <v>242</v>
      </c>
      <c r="D469" s="8">
        <f t="shared" si="462"/>
        <v>34724.199999999997</v>
      </c>
      <c r="E469" s="8">
        <f t="shared" si="463"/>
        <v>0</v>
      </c>
      <c r="F469" s="8">
        <f t="shared" si="464"/>
        <v>153</v>
      </c>
      <c r="G469" s="8">
        <f t="shared" si="465"/>
        <v>240</v>
      </c>
      <c r="H469" s="8">
        <f t="shared" si="466"/>
        <v>5</v>
      </c>
      <c r="I469" s="8"/>
      <c r="K469" s="11">
        <f t="shared" si="347"/>
        <v>45387</v>
      </c>
      <c r="L469" s="8">
        <f t="shared" si="467"/>
        <v>258</v>
      </c>
      <c r="M469" s="8">
        <f t="shared" si="468"/>
        <v>34589.949999999997</v>
      </c>
      <c r="N469" s="8">
        <f t="shared" si="469"/>
        <v>118.17</v>
      </c>
      <c r="O469" s="8">
        <f t="shared" si="470"/>
        <v>0</v>
      </c>
      <c r="P469" s="8">
        <f t="shared" si="471"/>
        <v>251.45</v>
      </c>
      <c r="Q469" s="8">
        <f t="shared" si="472"/>
        <v>0</v>
      </c>
      <c r="R469" s="8"/>
      <c r="T469" s="11">
        <f t="shared" si="354"/>
        <v>45387</v>
      </c>
      <c r="U469" s="8">
        <f t="shared" si="473"/>
        <v>112</v>
      </c>
      <c r="V469" s="8">
        <f t="shared" si="474"/>
        <v>10758.93</v>
      </c>
      <c r="W469" s="8">
        <f t="shared" si="475"/>
        <v>0</v>
      </c>
      <c r="X469" s="8">
        <f t="shared" si="476"/>
        <v>0</v>
      </c>
      <c r="Y469" s="8">
        <f t="shared" si="477"/>
        <v>249.49</v>
      </c>
      <c r="Z469" s="8">
        <f t="shared" si="478"/>
        <v>0</v>
      </c>
      <c r="AA469" s="8"/>
      <c r="AC469" s="11">
        <f t="shared" si="361"/>
        <v>45387</v>
      </c>
      <c r="AD469" s="8">
        <f t="shared" si="479"/>
        <v>295</v>
      </c>
      <c r="AE469" s="8">
        <f t="shared" si="480"/>
        <v>35209.72</v>
      </c>
      <c r="AF469" s="8">
        <f t="shared" si="481"/>
        <v>505.33</v>
      </c>
      <c r="AG469" s="8">
        <f t="shared" si="482"/>
        <v>0</v>
      </c>
      <c r="AH469" s="8">
        <f t="shared" si="483"/>
        <v>-171.84</v>
      </c>
      <c r="AI469" s="8">
        <f t="shared" si="484"/>
        <v>5</v>
      </c>
      <c r="AJ469" s="8"/>
      <c r="AL469" s="11">
        <f t="shared" si="368"/>
        <v>45387</v>
      </c>
      <c r="AM469" s="8">
        <f t="shared" si="485"/>
        <v>266</v>
      </c>
      <c r="AN469" s="8">
        <f t="shared" si="486"/>
        <v>42673.990000000005</v>
      </c>
      <c r="AO469" s="8">
        <f t="shared" si="487"/>
        <v>123.1</v>
      </c>
      <c r="AP469" s="8">
        <f t="shared" si="488"/>
        <v>0</v>
      </c>
      <c r="AQ469" s="8">
        <f t="shared" si="489"/>
        <v>-71.160000000000025</v>
      </c>
      <c r="AR469" s="8">
        <f t="shared" si="490"/>
        <v>0</v>
      </c>
      <c r="AS469" s="8"/>
      <c r="AU469" s="11">
        <f t="shared" si="375"/>
        <v>45387</v>
      </c>
      <c r="AV469" s="8">
        <f t="shared" si="491"/>
        <v>208</v>
      </c>
      <c r="AW469" s="8">
        <f t="shared" si="492"/>
        <v>18908.93</v>
      </c>
      <c r="AX469" s="8">
        <f t="shared" si="493"/>
        <v>0</v>
      </c>
      <c r="AY469" s="8">
        <f t="shared" si="494"/>
        <v>95.53</v>
      </c>
      <c r="AZ469" s="8">
        <f t="shared" si="495"/>
        <v>-93.71</v>
      </c>
      <c r="BA469" s="8">
        <f t="shared" si="496"/>
        <v>0</v>
      </c>
      <c r="BB469" s="8"/>
      <c r="BD469" s="11">
        <f t="shared" si="381"/>
        <v>45387</v>
      </c>
      <c r="BE469" s="8">
        <f t="shared" si="497"/>
        <v>351</v>
      </c>
      <c r="BF469" s="8">
        <f t="shared" si="498"/>
        <v>47392.049999999996</v>
      </c>
      <c r="BG469" s="8">
        <f t="shared" si="499"/>
        <v>197.5</v>
      </c>
      <c r="BH469" s="8">
        <f t="shared" si="500"/>
        <v>0</v>
      </c>
      <c r="BI469" s="8">
        <f t="shared" si="501"/>
        <v>275.7</v>
      </c>
      <c r="BJ469" s="8">
        <f t="shared" si="502"/>
        <v>0</v>
      </c>
      <c r="BK469" s="8"/>
      <c r="BM469" s="11">
        <f t="shared" si="388"/>
        <v>45387</v>
      </c>
      <c r="BN469" s="8">
        <f t="shared" si="503"/>
        <v>314</v>
      </c>
      <c r="BO469" s="8">
        <f t="shared" si="504"/>
        <v>47700.08</v>
      </c>
      <c r="BP469" s="8">
        <f t="shared" si="505"/>
        <v>232.17000000000002</v>
      </c>
      <c r="BQ469" s="8">
        <f t="shared" si="506"/>
        <v>0</v>
      </c>
      <c r="BR469" s="8">
        <f t="shared" si="507"/>
        <v>1385.6299999999999</v>
      </c>
      <c r="BS469" s="8">
        <f t="shared" si="508"/>
        <v>1</v>
      </c>
      <c r="BT469" s="8"/>
      <c r="BV469" s="11">
        <f t="shared" si="395"/>
        <v>45387</v>
      </c>
      <c r="BW469" s="8">
        <f t="shared" si="509"/>
        <v>128</v>
      </c>
      <c r="BX469" s="8">
        <f t="shared" si="510"/>
        <v>10976.07</v>
      </c>
      <c r="BY469" s="8">
        <f t="shared" si="511"/>
        <v>76</v>
      </c>
      <c r="BZ469" s="8">
        <f t="shared" si="512"/>
        <v>0</v>
      </c>
      <c r="CA469" s="8">
        <f t="shared" si="513"/>
        <v>315</v>
      </c>
      <c r="CB469" s="8">
        <f t="shared" si="514"/>
        <v>0</v>
      </c>
      <c r="CC469" s="8"/>
      <c r="CE469" s="11">
        <f t="shared" si="402"/>
        <v>45387</v>
      </c>
      <c r="CF469" s="8">
        <f t="shared" si="515"/>
        <v>179</v>
      </c>
      <c r="CG469" s="8">
        <f t="shared" si="516"/>
        <v>21078.66</v>
      </c>
      <c r="CH469" s="8">
        <f t="shared" si="517"/>
        <v>335.84000000000003</v>
      </c>
      <c r="CI469" s="8">
        <f t="shared" si="518"/>
        <v>25</v>
      </c>
      <c r="CJ469" s="8">
        <f t="shared" si="519"/>
        <v>75</v>
      </c>
      <c r="CK469" s="8">
        <f t="shared" si="520"/>
        <v>0</v>
      </c>
      <c r="CL469" s="8"/>
      <c r="CN469" s="11">
        <f t="shared" si="409"/>
        <v>45387</v>
      </c>
      <c r="CO469" s="8">
        <f t="shared" si="521"/>
        <v>416</v>
      </c>
      <c r="CP469" s="8">
        <f t="shared" si="522"/>
        <v>48633.19</v>
      </c>
      <c r="CQ469" s="8">
        <f t="shared" si="523"/>
        <v>564.12</v>
      </c>
      <c r="CR469" s="8">
        <f t="shared" si="524"/>
        <v>3328.19</v>
      </c>
      <c r="CS469" s="8">
        <f t="shared" si="525"/>
        <v>100</v>
      </c>
      <c r="CT469" s="8">
        <f t="shared" si="526"/>
        <v>3</v>
      </c>
      <c r="CU469" s="8"/>
      <c r="CW469" s="11">
        <f t="shared" si="416"/>
        <v>45387</v>
      </c>
      <c r="CX469" s="8">
        <f t="shared" si="527"/>
        <v>76</v>
      </c>
      <c r="CY469" s="8">
        <f t="shared" si="528"/>
        <v>4850</v>
      </c>
      <c r="CZ469" s="8">
        <f t="shared" si="529"/>
        <v>0</v>
      </c>
      <c r="DA469" s="8">
        <f t="shared" si="530"/>
        <v>47</v>
      </c>
      <c r="DB469" s="8">
        <f t="shared" si="531"/>
        <v>300</v>
      </c>
      <c r="DC469" s="8">
        <f t="shared" si="532"/>
        <v>0</v>
      </c>
      <c r="DD469" s="8"/>
      <c r="DF469" s="11">
        <f t="shared" si="423"/>
        <v>45387</v>
      </c>
      <c r="DG469" s="8">
        <f t="shared" si="533"/>
        <v>0</v>
      </c>
      <c r="DH469" s="8">
        <f t="shared" si="534"/>
        <v>0</v>
      </c>
      <c r="DI469" s="8">
        <f t="shared" si="535"/>
        <v>0</v>
      </c>
      <c r="DJ469" s="8">
        <f t="shared" si="536"/>
        <v>0</v>
      </c>
      <c r="DK469" s="8">
        <f t="shared" si="537"/>
        <v>0</v>
      </c>
      <c r="DL469" s="8">
        <f t="shared" si="538"/>
        <v>0</v>
      </c>
      <c r="DM469" s="8"/>
      <c r="DO469" s="11">
        <f t="shared" si="430"/>
        <v>45387</v>
      </c>
      <c r="DP469" s="8">
        <f t="shared" si="539"/>
        <v>0</v>
      </c>
      <c r="DQ469" s="8">
        <f t="shared" si="540"/>
        <v>0</v>
      </c>
      <c r="DR469" s="8">
        <f t="shared" si="541"/>
        <v>0</v>
      </c>
      <c r="DS469" s="8">
        <f t="shared" si="542"/>
        <v>0</v>
      </c>
      <c r="DT469" s="8">
        <f t="shared" si="543"/>
        <v>0</v>
      </c>
      <c r="DU469" s="8">
        <f t="shared" si="544"/>
        <v>0</v>
      </c>
      <c r="DV469" s="8"/>
      <c r="DX469" s="11">
        <f t="shared" si="437"/>
        <v>45387</v>
      </c>
      <c r="DY469" s="8">
        <f t="shared" si="545"/>
        <v>0</v>
      </c>
      <c r="DZ469" s="8">
        <f t="shared" si="546"/>
        <v>0</v>
      </c>
      <c r="EA469" s="8">
        <f t="shared" si="547"/>
        <v>0</v>
      </c>
      <c r="EB469" s="8">
        <f t="shared" si="548"/>
        <v>0</v>
      </c>
      <c r="EC469" s="8">
        <f t="shared" si="549"/>
        <v>0</v>
      </c>
      <c r="ED469" s="8">
        <f t="shared" si="550"/>
        <v>0</v>
      </c>
      <c r="EE469" s="8"/>
    </row>
    <row r="470" spans="2:135" x14ac:dyDescent="0.3">
      <c r="B470" s="11">
        <f t="shared" si="325"/>
        <v>45388</v>
      </c>
      <c r="C470" s="8">
        <f t="shared" si="461"/>
        <v>280</v>
      </c>
      <c r="D470" s="8">
        <f t="shared" si="462"/>
        <v>39820.329999999994</v>
      </c>
      <c r="E470" s="8">
        <f t="shared" si="463"/>
        <v>0</v>
      </c>
      <c r="F470" s="8">
        <f t="shared" si="464"/>
        <v>202</v>
      </c>
      <c r="G470" s="8">
        <f t="shared" si="465"/>
        <v>270</v>
      </c>
      <c r="H470" s="8">
        <f t="shared" si="466"/>
        <v>5</v>
      </c>
      <c r="I470" s="8"/>
      <c r="K470" s="11">
        <f t="shared" si="347"/>
        <v>45388</v>
      </c>
      <c r="L470" s="8">
        <f t="shared" si="467"/>
        <v>277</v>
      </c>
      <c r="M470" s="8">
        <f t="shared" si="468"/>
        <v>36822.75</v>
      </c>
      <c r="N470" s="8">
        <f t="shared" si="469"/>
        <v>146.22999999999999</v>
      </c>
      <c r="O470" s="8">
        <f t="shared" si="470"/>
        <v>0</v>
      </c>
      <c r="P470" s="8">
        <f t="shared" si="471"/>
        <v>251.45</v>
      </c>
      <c r="Q470" s="8">
        <f t="shared" si="472"/>
        <v>0</v>
      </c>
      <c r="R470" s="8"/>
      <c r="T470" s="11">
        <f t="shared" si="354"/>
        <v>45388</v>
      </c>
      <c r="U470" s="8">
        <f t="shared" si="473"/>
        <v>144</v>
      </c>
      <c r="V470" s="8">
        <f t="shared" si="474"/>
        <v>14043.14</v>
      </c>
      <c r="W470" s="8">
        <f t="shared" si="475"/>
        <v>0</v>
      </c>
      <c r="X470" s="8">
        <f t="shared" si="476"/>
        <v>0</v>
      </c>
      <c r="Y470" s="8">
        <f t="shared" si="477"/>
        <v>267.74</v>
      </c>
      <c r="Z470" s="8">
        <f t="shared" si="478"/>
        <v>0</v>
      </c>
      <c r="AA470" s="8"/>
      <c r="AC470" s="11">
        <f t="shared" si="361"/>
        <v>45388</v>
      </c>
      <c r="AD470" s="8">
        <f t="shared" si="479"/>
        <v>338</v>
      </c>
      <c r="AE470" s="8">
        <f t="shared" si="480"/>
        <v>40454.17</v>
      </c>
      <c r="AF470" s="8">
        <f t="shared" si="481"/>
        <v>580.29</v>
      </c>
      <c r="AG470" s="8">
        <f t="shared" si="482"/>
        <v>0</v>
      </c>
      <c r="AH470" s="8">
        <f t="shared" si="483"/>
        <v>-171.84</v>
      </c>
      <c r="AI470" s="8">
        <f t="shared" si="484"/>
        <v>6</v>
      </c>
      <c r="AJ470" s="8"/>
      <c r="AL470" s="11">
        <f t="shared" si="368"/>
        <v>45388</v>
      </c>
      <c r="AM470" s="8">
        <f t="shared" si="485"/>
        <v>306</v>
      </c>
      <c r="AN470" s="8">
        <f t="shared" si="486"/>
        <v>47844.260000000009</v>
      </c>
      <c r="AO470" s="8">
        <f t="shared" si="487"/>
        <v>266.53999999999996</v>
      </c>
      <c r="AP470" s="8">
        <f t="shared" si="488"/>
        <v>0</v>
      </c>
      <c r="AQ470" s="8">
        <f t="shared" si="489"/>
        <v>-66.210000000000022</v>
      </c>
      <c r="AR470" s="8">
        <f t="shared" si="490"/>
        <v>0</v>
      </c>
      <c r="AS470" s="8"/>
      <c r="AU470" s="11">
        <f t="shared" si="375"/>
        <v>45388</v>
      </c>
      <c r="AV470" s="8">
        <f t="shared" si="491"/>
        <v>245</v>
      </c>
      <c r="AW470" s="8">
        <f t="shared" si="492"/>
        <v>21893.18</v>
      </c>
      <c r="AX470" s="8">
        <f t="shared" si="493"/>
        <v>0</v>
      </c>
      <c r="AY470" s="8">
        <f t="shared" si="494"/>
        <v>102.53</v>
      </c>
      <c r="AZ470" s="8">
        <f t="shared" si="495"/>
        <v>-93.71</v>
      </c>
      <c r="BA470" s="8">
        <f t="shared" si="496"/>
        <v>0</v>
      </c>
      <c r="BB470" s="8"/>
      <c r="BD470" s="11">
        <f t="shared" si="381"/>
        <v>45388</v>
      </c>
      <c r="BE470" s="8">
        <f t="shared" si="497"/>
        <v>417</v>
      </c>
      <c r="BF470" s="8">
        <f t="shared" si="498"/>
        <v>55667.63</v>
      </c>
      <c r="BG470" s="8">
        <f t="shared" si="499"/>
        <v>232.59</v>
      </c>
      <c r="BH470" s="8">
        <f t="shared" si="500"/>
        <v>0</v>
      </c>
      <c r="BI470" s="8">
        <f t="shared" si="501"/>
        <v>406.65999999999997</v>
      </c>
      <c r="BJ470" s="8">
        <f t="shared" si="502"/>
        <v>0</v>
      </c>
      <c r="BK470" s="8"/>
      <c r="BM470" s="11">
        <f t="shared" si="388"/>
        <v>45388</v>
      </c>
      <c r="BN470" s="8">
        <f t="shared" si="503"/>
        <v>377</v>
      </c>
      <c r="BO470" s="8">
        <f t="shared" si="504"/>
        <v>57893.69</v>
      </c>
      <c r="BP470" s="8">
        <f t="shared" si="505"/>
        <v>306.12</v>
      </c>
      <c r="BQ470" s="8">
        <f t="shared" si="506"/>
        <v>0</v>
      </c>
      <c r="BR470" s="8">
        <f t="shared" si="507"/>
        <v>1524.08</v>
      </c>
      <c r="BS470" s="8">
        <f t="shared" si="508"/>
        <v>1</v>
      </c>
      <c r="BT470" s="8"/>
      <c r="BV470" s="11">
        <f t="shared" si="395"/>
        <v>45388</v>
      </c>
      <c r="BW470" s="8">
        <f t="shared" si="509"/>
        <v>171</v>
      </c>
      <c r="BX470" s="8">
        <f t="shared" si="510"/>
        <v>14726.43</v>
      </c>
      <c r="BY470" s="8">
        <f t="shared" si="511"/>
        <v>206</v>
      </c>
      <c r="BZ470" s="8">
        <f t="shared" si="512"/>
        <v>0</v>
      </c>
      <c r="CA470" s="8">
        <f t="shared" si="513"/>
        <v>315</v>
      </c>
      <c r="CB470" s="8">
        <f t="shared" si="514"/>
        <v>0</v>
      </c>
      <c r="CC470" s="8"/>
      <c r="CE470" s="11">
        <f t="shared" si="402"/>
        <v>45388</v>
      </c>
      <c r="CF470" s="8">
        <f t="shared" si="515"/>
        <v>240</v>
      </c>
      <c r="CG470" s="8">
        <f t="shared" si="516"/>
        <v>28340.639999999999</v>
      </c>
      <c r="CH470" s="8">
        <f t="shared" si="517"/>
        <v>499.34000000000003</v>
      </c>
      <c r="CI470" s="8">
        <f t="shared" si="518"/>
        <v>25</v>
      </c>
      <c r="CJ470" s="8">
        <f t="shared" si="519"/>
        <v>75</v>
      </c>
      <c r="CK470" s="8">
        <f t="shared" si="520"/>
        <v>0</v>
      </c>
      <c r="CL470" s="8"/>
      <c r="CN470" s="11">
        <f t="shared" si="409"/>
        <v>45388</v>
      </c>
      <c r="CO470" s="8">
        <f>CO100+CO469</f>
        <v>491</v>
      </c>
      <c r="CP470" s="8">
        <f>CP100+CP469</f>
        <v>58555.880000000005</v>
      </c>
      <c r="CQ470" s="8">
        <f t="shared" si="523"/>
        <v>669.12</v>
      </c>
      <c r="CR470" s="8">
        <f t="shared" si="524"/>
        <v>3543.92</v>
      </c>
      <c r="CS470" s="8">
        <f t="shared" si="525"/>
        <v>150</v>
      </c>
      <c r="CT470" s="8">
        <f t="shared" si="526"/>
        <v>3</v>
      </c>
      <c r="CU470" s="8"/>
      <c r="CW470" s="11">
        <f t="shared" si="416"/>
        <v>45388</v>
      </c>
      <c r="CX470" s="8">
        <f t="shared" si="527"/>
        <v>99</v>
      </c>
      <c r="CY470" s="8">
        <f t="shared" si="528"/>
        <v>6104.18</v>
      </c>
      <c r="CZ470" s="8">
        <f t="shared" si="529"/>
        <v>0</v>
      </c>
      <c r="DA470" s="8">
        <f t="shared" si="530"/>
        <v>70.5</v>
      </c>
      <c r="DB470" s="8">
        <f t="shared" si="531"/>
        <v>435</v>
      </c>
      <c r="DC470" s="8">
        <f t="shared" si="532"/>
        <v>0</v>
      </c>
      <c r="DD470" s="8"/>
      <c r="DF470" s="11">
        <f t="shared" si="423"/>
        <v>45388</v>
      </c>
      <c r="DG470" s="8">
        <f t="shared" si="533"/>
        <v>0</v>
      </c>
      <c r="DH470" s="8">
        <f t="shared" si="534"/>
        <v>0</v>
      </c>
      <c r="DI470" s="8">
        <f t="shared" si="535"/>
        <v>0</v>
      </c>
      <c r="DJ470" s="8">
        <f t="shared" si="536"/>
        <v>0</v>
      </c>
      <c r="DK470" s="8">
        <f t="shared" si="537"/>
        <v>0</v>
      </c>
      <c r="DL470" s="8">
        <f t="shared" si="538"/>
        <v>0</v>
      </c>
      <c r="DM470" s="8"/>
      <c r="DO470" s="11">
        <f t="shared" si="430"/>
        <v>45388</v>
      </c>
      <c r="DP470" s="8">
        <f t="shared" si="539"/>
        <v>0</v>
      </c>
      <c r="DQ470" s="8">
        <f t="shared" si="540"/>
        <v>0</v>
      </c>
      <c r="DR470" s="8">
        <f t="shared" si="541"/>
        <v>0</v>
      </c>
      <c r="DS470" s="8">
        <f t="shared" si="542"/>
        <v>0</v>
      </c>
      <c r="DT470" s="8">
        <f t="shared" si="543"/>
        <v>0</v>
      </c>
      <c r="DU470" s="8">
        <f t="shared" si="544"/>
        <v>0</v>
      </c>
      <c r="DV470" s="8"/>
      <c r="DX470" s="11">
        <f t="shared" si="437"/>
        <v>45388</v>
      </c>
      <c r="DY470" s="8">
        <f t="shared" si="545"/>
        <v>0</v>
      </c>
      <c r="DZ470" s="8">
        <f t="shared" si="546"/>
        <v>0</v>
      </c>
      <c r="EA470" s="8">
        <f t="shared" si="547"/>
        <v>0</v>
      </c>
      <c r="EB470" s="8">
        <f t="shared" si="548"/>
        <v>0</v>
      </c>
      <c r="EC470" s="8">
        <f t="shared" si="549"/>
        <v>0</v>
      </c>
      <c r="ED470" s="8">
        <f t="shared" si="550"/>
        <v>0</v>
      </c>
      <c r="EE470" s="8"/>
    </row>
    <row r="471" spans="2:135" x14ac:dyDescent="0.3">
      <c r="B471" s="11">
        <f t="shared" si="325"/>
        <v>45389</v>
      </c>
      <c r="C471" s="8">
        <f t="shared" si="461"/>
        <v>300</v>
      </c>
      <c r="D471" s="8">
        <f t="shared" si="462"/>
        <v>42183.899999999994</v>
      </c>
      <c r="E471" s="8">
        <f t="shared" si="463"/>
        <v>0</v>
      </c>
      <c r="F471" s="8">
        <f t="shared" si="464"/>
        <v>220</v>
      </c>
      <c r="G471" s="8">
        <f t="shared" si="465"/>
        <v>270</v>
      </c>
      <c r="H471" s="8">
        <f t="shared" si="466"/>
        <v>6</v>
      </c>
      <c r="I471" s="8"/>
      <c r="K471" s="11">
        <f t="shared" si="347"/>
        <v>45389</v>
      </c>
      <c r="L471" s="8">
        <f t="shared" si="467"/>
        <v>297</v>
      </c>
      <c r="M471" s="8">
        <f t="shared" si="468"/>
        <v>39397.26</v>
      </c>
      <c r="N471" s="8">
        <f t="shared" si="469"/>
        <v>149.53</v>
      </c>
      <c r="O471" s="8">
        <f t="shared" si="470"/>
        <v>0</v>
      </c>
      <c r="P471" s="8">
        <f t="shared" si="471"/>
        <v>251.45</v>
      </c>
      <c r="Q471" s="8">
        <f t="shared" si="472"/>
        <v>0</v>
      </c>
      <c r="R471" s="8"/>
      <c r="T471" s="11">
        <f t="shared" si="354"/>
        <v>45389</v>
      </c>
      <c r="U471" s="8">
        <f t="shared" si="473"/>
        <v>156</v>
      </c>
      <c r="V471" s="8">
        <f t="shared" si="474"/>
        <v>15277.81</v>
      </c>
      <c r="W471" s="8">
        <f t="shared" si="475"/>
        <v>0</v>
      </c>
      <c r="X471" s="8">
        <f t="shared" si="476"/>
        <v>0</v>
      </c>
      <c r="Y471" s="8">
        <f t="shared" si="477"/>
        <v>291.74</v>
      </c>
      <c r="Z471" s="8">
        <f t="shared" si="478"/>
        <v>0</v>
      </c>
      <c r="AA471" s="8"/>
      <c r="AC471" s="11">
        <f t="shared" si="361"/>
        <v>45389</v>
      </c>
      <c r="AD471" s="8">
        <f t="shared" si="479"/>
        <v>363</v>
      </c>
      <c r="AE471" s="8">
        <f t="shared" si="480"/>
        <v>43484.17</v>
      </c>
      <c r="AF471" s="8">
        <f t="shared" si="481"/>
        <v>618.52</v>
      </c>
      <c r="AG471" s="8">
        <f t="shared" si="482"/>
        <v>0</v>
      </c>
      <c r="AH471" s="8">
        <f t="shared" si="483"/>
        <v>-171.84</v>
      </c>
      <c r="AI471" s="8">
        <f t="shared" si="484"/>
        <v>7</v>
      </c>
      <c r="AJ471" s="8"/>
      <c r="AL471" s="11">
        <f t="shared" si="368"/>
        <v>45389</v>
      </c>
      <c r="AM471" s="8">
        <f t="shared" si="485"/>
        <v>338</v>
      </c>
      <c r="AN471" s="8">
        <f t="shared" si="486"/>
        <v>51844.500000000007</v>
      </c>
      <c r="AO471" s="8">
        <f t="shared" si="487"/>
        <v>266.53999999999996</v>
      </c>
      <c r="AP471" s="8">
        <f t="shared" si="488"/>
        <v>0</v>
      </c>
      <c r="AQ471" s="8">
        <f t="shared" si="489"/>
        <v>40.789999999999978</v>
      </c>
      <c r="AR471" s="8">
        <f t="shared" si="490"/>
        <v>0</v>
      </c>
      <c r="AS471" s="8"/>
      <c r="AU471" s="11">
        <f t="shared" si="375"/>
        <v>45389</v>
      </c>
      <c r="AV471" s="8">
        <f t="shared" si="491"/>
        <v>292</v>
      </c>
      <c r="AW471" s="8">
        <f t="shared" si="492"/>
        <v>25682.92</v>
      </c>
      <c r="AX471" s="8">
        <f t="shared" si="493"/>
        <v>0</v>
      </c>
      <c r="AY471" s="8">
        <f t="shared" si="494"/>
        <v>119.53</v>
      </c>
      <c r="AZ471" s="8">
        <f t="shared" si="495"/>
        <v>-93.71</v>
      </c>
      <c r="BA471" s="8">
        <f t="shared" si="496"/>
        <v>0</v>
      </c>
      <c r="BB471" s="8"/>
      <c r="BD471" s="11">
        <f t="shared" si="381"/>
        <v>45389</v>
      </c>
      <c r="BE471" s="8">
        <f t="shared" si="497"/>
        <v>450</v>
      </c>
      <c r="BF471" s="8">
        <f t="shared" si="498"/>
        <v>59629.63</v>
      </c>
      <c r="BG471" s="8">
        <f t="shared" si="499"/>
        <v>274.32</v>
      </c>
      <c r="BH471" s="8">
        <f t="shared" si="500"/>
        <v>0</v>
      </c>
      <c r="BI471" s="8">
        <f t="shared" si="501"/>
        <v>406.65999999999997</v>
      </c>
      <c r="BJ471" s="8">
        <f t="shared" si="502"/>
        <v>0</v>
      </c>
      <c r="BK471" s="8"/>
      <c r="BM471" s="11">
        <f t="shared" si="388"/>
        <v>45389</v>
      </c>
      <c r="BN471" s="8">
        <f t="shared" si="503"/>
        <v>421</v>
      </c>
      <c r="BO471" s="8">
        <f t="shared" si="504"/>
        <v>63476.57</v>
      </c>
      <c r="BP471" s="8">
        <f t="shared" si="505"/>
        <v>338.22</v>
      </c>
      <c r="BQ471" s="8">
        <f t="shared" si="506"/>
        <v>0</v>
      </c>
      <c r="BR471" s="8">
        <f t="shared" si="507"/>
        <v>1679.03</v>
      </c>
      <c r="BS471" s="8">
        <f t="shared" si="508"/>
        <v>3</v>
      </c>
      <c r="BT471" s="8"/>
      <c r="BV471" s="11">
        <f t="shared" si="395"/>
        <v>45389</v>
      </c>
      <c r="BW471" s="8">
        <f t="shared" si="509"/>
        <v>195</v>
      </c>
      <c r="BX471" s="8">
        <f t="shared" si="510"/>
        <v>16646.46</v>
      </c>
      <c r="BY471" s="8">
        <f t="shared" si="511"/>
        <v>232.5</v>
      </c>
      <c r="BZ471" s="8">
        <f t="shared" si="512"/>
        <v>0</v>
      </c>
      <c r="CA471" s="8">
        <f t="shared" si="513"/>
        <v>315</v>
      </c>
      <c r="CB471" s="8">
        <f t="shared" si="514"/>
        <v>0</v>
      </c>
      <c r="CC471" s="8"/>
      <c r="CE471" s="11">
        <f t="shared" si="402"/>
        <v>45389</v>
      </c>
      <c r="CF471" s="8">
        <f t="shared" si="515"/>
        <v>264</v>
      </c>
      <c r="CG471" s="8">
        <f t="shared" si="516"/>
        <v>30994.400000000001</v>
      </c>
      <c r="CH471" s="8">
        <f t="shared" si="517"/>
        <v>559.34</v>
      </c>
      <c r="CI471" s="8">
        <f t="shared" si="518"/>
        <v>25</v>
      </c>
      <c r="CJ471" s="8">
        <f t="shared" si="519"/>
        <v>75</v>
      </c>
      <c r="CK471" s="8">
        <f t="shared" si="520"/>
        <v>2</v>
      </c>
      <c r="CL471" s="8"/>
      <c r="CN471" s="11">
        <f t="shared" si="409"/>
        <v>45389</v>
      </c>
      <c r="CO471" s="8">
        <f t="shared" si="521"/>
        <v>526</v>
      </c>
      <c r="CP471" s="8">
        <f t="shared" si="522"/>
        <v>62632.290000000008</v>
      </c>
      <c r="CQ471" s="8">
        <f t="shared" si="523"/>
        <v>732.62</v>
      </c>
      <c r="CR471" s="8">
        <f t="shared" si="524"/>
        <v>3595.42</v>
      </c>
      <c r="CS471" s="8">
        <f t="shared" si="525"/>
        <v>225</v>
      </c>
      <c r="CT471" s="8">
        <f t="shared" si="526"/>
        <v>4</v>
      </c>
      <c r="CU471" s="8"/>
      <c r="CW471" s="11">
        <f t="shared" si="416"/>
        <v>45389</v>
      </c>
      <c r="CX471" s="8">
        <f t="shared" si="527"/>
        <v>109</v>
      </c>
      <c r="CY471" s="8">
        <f t="shared" si="528"/>
        <v>6612.89</v>
      </c>
      <c r="CZ471" s="8">
        <f t="shared" si="529"/>
        <v>0</v>
      </c>
      <c r="DA471" s="8">
        <f t="shared" si="530"/>
        <v>70.5</v>
      </c>
      <c r="DB471" s="8">
        <f t="shared" si="531"/>
        <v>495</v>
      </c>
      <c r="DC471" s="8">
        <f t="shared" si="532"/>
        <v>0</v>
      </c>
      <c r="DD471" s="8"/>
      <c r="DF471" s="11">
        <f t="shared" si="423"/>
        <v>45389</v>
      </c>
      <c r="DG471" s="8">
        <f t="shared" si="533"/>
        <v>0</v>
      </c>
      <c r="DH471" s="8">
        <f t="shared" si="534"/>
        <v>0</v>
      </c>
      <c r="DI471" s="8">
        <f t="shared" si="535"/>
        <v>0</v>
      </c>
      <c r="DJ471" s="8">
        <f t="shared" si="536"/>
        <v>0</v>
      </c>
      <c r="DK471" s="8">
        <f t="shared" si="537"/>
        <v>0</v>
      </c>
      <c r="DL471" s="8">
        <f t="shared" si="538"/>
        <v>0</v>
      </c>
      <c r="DM471" s="8"/>
      <c r="DO471" s="11">
        <f t="shared" si="430"/>
        <v>45389</v>
      </c>
      <c r="DP471" s="8">
        <f t="shared" si="539"/>
        <v>0</v>
      </c>
      <c r="DQ471" s="8">
        <f t="shared" si="540"/>
        <v>0</v>
      </c>
      <c r="DR471" s="8">
        <f t="shared" si="541"/>
        <v>0</v>
      </c>
      <c r="DS471" s="8">
        <f t="shared" si="542"/>
        <v>0</v>
      </c>
      <c r="DT471" s="8">
        <f t="shared" si="543"/>
        <v>0</v>
      </c>
      <c r="DU471" s="8">
        <f t="shared" si="544"/>
        <v>0</v>
      </c>
      <c r="DV471" s="8"/>
      <c r="DX471" s="11">
        <f t="shared" si="437"/>
        <v>45389</v>
      </c>
      <c r="DY471" s="8">
        <f t="shared" si="545"/>
        <v>0</v>
      </c>
      <c r="DZ471" s="8">
        <f t="shared" si="546"/>
        <v>0</v>
      </c>
      <c r="EA471" s="8">
        <f t="shared" si="547"/>
        <v>0</v>
      </c>
      <c r="EB471" s="8">
        <f t="shared" si="548"/>
        <v>0</v>
      </c>
      <c r="EC471" s="8">
        <f t="shared" si="549"/>
        <v>0</v>
      </c>
      <c r="ED471" s="8">
        <f t="shared" si="550"/>
        <v>0</v>
      </c>
      <c r="EE471" s="8"/>
    </row>
    <row r="472" spans="2:135" x14ac:dyDescent="0.3">
      <c r="B472" s="11">
        <f t="shared" si="325"/>
        <v>45390</v>
      </c>
      <c r="C472" s="8">
        <f t="shared" si="461"/>
        <v>325</v>
      </c>
      <c r="D472" s="8">
        <f t="shared" si="462"/>
        <v>45837.109999999993</v>
      </c>
      <c r="E472" s="8">
        <f t="shared" si="463"/>
        <v>0</v>
      </c>
      <c r="F472" s="8">
        <f t="shared" si="464"/>
        <v>223</v>
      </c>
      <c r="G472" s="8">
        <f t="shared" si="465"/>
        <v>270</v>
      </c>
      <c r="H472" s="8">
        <f t="shared" si="466"/>
        <v>12</v>
      </c>
      <c r="I472" s="8"/>
      <c r="K472" s="11">
        <f t="shared" si="347"/>
        <v>45390</v>
      </c>
      <c r="L472" s="8">
        <f t="shared" si="467"/>
        <v>329</v>
      </c>
      <c r="M472" s="8">
        <f t="shared" si="468"/>
        <v>43463.57</v>
      </c>
      <c r="N472" s="8">
        <f t="shared" si="469"/>
        <v>162.5</v>
      </c>
      <c r="O472" s="8">
        <f t="shared" si="470"/>
        <v>0</v>
      </c>
      <c r="P472" s="8">
        <f t="shared" si="471"/>
        <v>251.45</v>
      </c>
      <c r="Q472" s="8">
        <f t="shared" si="472"/>
        <v>0</v>
      </c>
      <c r="R472" s="8"/>
      <c r="T472" s="11">
        <f t="shared" si="354"/>
        <v>45390</v>
      </c>
      <c r="U472" s="8">
        <f t="shared" si="473"/>
        <v>176</v>
      </c>
      <c r="V472" s="8">
        <f t="shared" si="474"/>
        <v>17206.599999999999</v>
      </c>
      <c r="W472" s="8">
        <f t="shared" si="475"/>
        <v>0</v>
      </c>
      <c r="X472" s="8">
        <f t="shared" si="476"/>
        <v>0</v>
      </c>
      <c r="Y472" s="8">
        <f t="shared" si="477"/>
        <v>355.24</v>
      </c>
      <c r="Z472" s="8">
        <f t="shared" si="478"/>
        <v>0</v>
      </c>
      <c r="AA472" s="8"/>
      <c r="AC472" s="11">
        <f t="shared" si="361"/>
        <v>45390</v>
      </c>
      <c r="AD472" s="8">
        <f t="shared" si="479"/>
        <v>429</v>
      </c>
      <c r="AE472" s="8">
        <f t="shared" si="480"/>
        <v>52137.83</v>
      </c>
      <c r="AF472" s="8">
        <f t="shared" si="481"/>
        <v>657.38</v>
      </c>
      <c r="AG472" s="8">
        <f t="shared" si="482"/>
        <v>0</v>
      </c>
      <c r="AH472" s="8">
        <f t="shared" si="483"/>
        <v>-39.300000000000011</v>
      </c>
      <c r="AI472" s="8">
        <f t="shared" si="484"/>
        <v>8</v>
      </c>
      <c r="AJ472" s="8"/>
      <c r="AL472" s="11">
        <f t="shared" si="368"/>
        <v>45390</v>
      </c>
      <c r="AM472" s="8">
        <f t="shared" si="485"/>
        <v>383</v>
      </c>
      <c r="AN472" s="8">
        <f t="shared" si="486"/>
        <v>58540.740000000005</v>
      </c>
      <c r="AO472" s="8">
        <f t="shared" si="487"/>
        <v>266.53999999999996</v>
      </c>
      <c r="AP472" s="8">
        <f t="shared" si="488"/>
        <v>0</v>
      </c>
      <c r="AQ472" s="8">
        <f t="shared" si="489"/>
        <v>45.739999999999981</v>
      </c>
      <c r="AR472" s="8">
        <f t="shared" si="490"/>
        <v>0</v>
      </c>
      <c r="AS472" s="8"/>
      <c r="AU472" s="11">
        <f t="shared" si="375"/>
        <v>45390</v>
      </c>
      <c r="AV472" s="8">
        <f t="shared" si="491"/>
        <v>350</v>
      </c>
      <c r="AW472" s="8">
        <f t="shared" si="492"/>
        <v>30958.199999999997</v>
      </c>
      <c r="AX472" s="8">
        <f t="shared" si="493"/>
        <v>0</v>
      </c>
      <c r="AY472" s="8">
        <f t="shared" si="494"/>
        <v>139.53</v>
      </c>
      <c r="AZ472" s="8">
        <f t="shared" si="495"/>
        <v>-93.71</v>
      </c>
      <c r="BA472" s="8">
        <f t="shared" si="496"/>
        <v>0</v>
      </c>
      <c r="BB472" s="8"/>
      <c r="BD472" s="11">
        <f t="shared" si="381"/>
        <v>45390</v>
      </c>
      <c r="BE472" s="8">
        <f t="shared" si="497"/>
        <v>514</v>
      </c>
      <c r="BF472" s="8">
        <f t="shared" si="498"/>
        <v>67891.72</v>
      </c>
      <c r="BG472" s="8">
        <f t="shared" si="499"/>
        <v>290.02</v>
      </c>
      <c r="BH472" s="8">
        <f t="shared" si="500"/>
        <v>0</v>
      </c>
      <c r="BI472" s="8">
        <f t="shared" si="501"/>
        <v>411.60999999999996</v>
      </c>
      <c r="BJ472" s="8">
        <f t="shared" si="502"/>
        <v>0</v>
      </c>
      <c r="BK472" s="8"/>
      <c r="BM472" s="11">
        <f t="shared" si="388"/>
        <v>45390</v>
      </c>
      <c r="BN472" s="8">
        <f t="shared" si="503"/>
        <v>481</v>
      </c>
      <c r="BO472" s="8">
        <f t="shared" si="504"/>
        <v>72297.22</v>
      </c>
      <c r="BP472" s="8">
        <f t="shared" si="505"/>
        <v>401.48</v>
      </c>
      <c r="BQ472" s="8">
        <f t="shared" si="506"/>
        <v>0</v>
      </c>
      <c r="BR472" s="8">
        <f t="shared" si="507"/>
        <v>1679.03</v>
      </c>
      <c r="BS472" s="8">
        <f t="shared" si="508"/>
        <v>3</v>
      </c>
      <c r="BT472" s="8"/>
      <c r="BV472" s="11">
        <f t="shared" si="395"/>
        <v>45390</v>
      </c>
      <c r="BW472" s="8">
        <f t="shared" si="509"/>
        <v>225</v>
      </c>
      <c r="BX472" s="8">
        <f t="shared" si="510"/>
        <v>18980.899999999998</v>
      </c>
      <c r="BY472" s="8">
        <f t="shared" si="511"/>
        <v>262</v>
      </c>
      <c r="BZ472" s="8">
        <f t="shared" si="512"/>
        <v>0</v>
      </c>
      <c r="CA472" s="8">
        <f t="shared" si="513"/>
        <v>315</v>
      </c>
      <c r="CB472" s="8">
        <f t="shared" si="514"/>
        <v>4</v>
      </c>
      <c r="CC472" s="8"/>
      <c r="CE472" s="11">
        <f t="shared" si="402"/>
        <v>45390</v>
      </c>
      <c r="CF472" s="8">
        <f t="shared" si="515"/>
        <v>288</v>
      </c>
      <c r="CG472" s="8">
        <f t="shared" si="516"/>
        <v>33974.700000000004</v>
      </c>
      <c r="CH472" s="8">
        <f t="shared" si="517"/>
        <v>564.34</v>
      </c>
      <c r="CI472" s="8">
        <f t="shared" si="518"/>
        <v>25</v>
      </c>
      <c r="CJ472" s="8">
        <f t="shared" si="519"/>
        <v>75</v>
      </c>
      <c r="CK472" s="8">
        <f t="shared" si="520"/>
        <v>4</v>
      </c>
      <c r="CL472" s="8"/>
      <c r="CN472" s="11">
        <f t="shared" si="409"/>
        <v>45390</v>
      </c>
      <c r="CO472" s="8">
        <f t="shared" si="521"/>
        <v>594</v>
      </c>
      <c r="CP472" s="8">
        <f t="shared" si="522"/>
        <v>76801.440000000002</v>
      </c>
      <c r="CQ472" s="8">
        <f t="shared" si="523"/>
        <v>763.62</v>
      </c>
      <c r="CR472" s="8">
        <f t="shared" si="524"/>
        <v>3615.42</v>
      </c>
      <c r="CS472" s="8">
        <f t="shared" si="525"/>
        <v>275</v>
      </c>
      <c r="CT472" s="8">
        <f t="shared" si="526"/>
        <v>8</v>
      </c>
      <c r="CU472" s="8"/>
      <c r="CW472" s="11">
        <f t="shared" si="416"/>
        <v>45390</v>
      </c>
      <c r="CX472" s="8">
        <f t="shared" si="527"/>
        <v>120</v>
      </c>
      <c r="CY472" s="8">
        <f t="shared" si="528"/>
        <v>7335.4500000000007</v>
      </c>
      <c r="CZ472" s="8">
        <f t="shared" si="529"/>
        <v>0</v>
      </c>
      <c r="DA472" s="8">
        <f t="shared" si="530"/>
        <v>70.5</v>
      </c>
      <c r="DB472" s="8">
        <f t="shared" si="531"/>
        <v>555</v>
      </c>
      <c r="DC472" s="8">
        <f t="shared" si="532"/>
        <v>0</v>
      </c>
      <c r="DD472" s="8"/>
      <c r="DF472" s="11">
        <f t="shared" si="423"/>
        <v>45390</v>
      </c>
      <c r="DG472" s="8">
        <f t="shared" si="533"/>
        <v>0</v>
      </c>
      <c r="DH472" s="8">
        <f t="shared" si="534"/>
        <v>0</v>
      </c>
      <c r="DI472" s="8">
        <f t="shared" si="535"/>
        <v>0</v>
      </c>
      <c r="DJ472" s="8">
        <f t="shared" si="536"/>
        <v>0</v>
      </c>
      <c r="DK472" s="8">
        <f t="shared" si="537"/>
        <v>0</v>
      </c>
      <c r="DL472" s="8">
        <f t="shared" si="538"/>
        <v>0</v>
      </c>
      <c r="DM472" s="8"/>
      <c r="DO472" s="11">
        <f t="shared" si="430"/>
        <v>45390</v>
      </c>
      <c r="DP472" s="8">
        <f t="shared" si="539"/>
        <v>0</v>
      </c>
      <c r="DQ472" s="8">
        <f t="shared" si="540"/>
        <v>0</v>
      </c>
      <c r="DR472" s="8">
        <f t="shared" si="541"/>
        <v>0</v>
      </c>
      <c r="DS472" s="8">
        <f t="shared" si="542"/>
        <v>0</v>
      </c>
      <c r="DT472" s="8">
        <f t="shared" si="543"/>
        <v>0</v>
      </c>
      <c r="DU472" s="8">
        <f t="shared" si="544"/>
        <v>0</v>
      </c>
      <c r="DV472" s="8"/>
      <c r="DX472" s="11">
        <f t="shared" si="437"/>
        <v>45390</v>
      </c>
      <c r="DY472" s="8">
        <f t="shared" si="545"/>
        <v>0</v>
      </c>
      <c r="DZ472" s="8">
        <f t="shared" si="546"/>
        <v>0</v>
      </c>
      <c r="EA472" s="8">
        <f t="shared" si="547"/>
        <v>0</v>
      </c>
      <c r="EB472" s="8">
        <f t="shared" si="548"/>
        <v>0</v>
      </c>
      <c r="EC472" s="8">
        <f t="shared" si="549"/>
        <v>0</v>
      </c>
      <c r="ED472" s="8">
        <f t="shared" si="550"/>
        <v>0</v>
      </c>
      <c r="EE472" s="8"/>
    </row>
    <row r="473" spans="2:135" x14ac:dyDescent="0.3">
      <c r="B473" s="11">
        <f t="shared" si="325"/>
        <v>45391</v>
      </c>
      <c r="C473" s="8">
        <f t="shared" si="461"/>
        <v>358</v>
      </c>
      <c r="D473" s="8">
        <f t="shared" si="462"/>
        <v>50877.039999999994</v>
      </c>
      <c r="E473" s="8">
        <f t="shared" si="463"/>
        <v>0</v>
      </c>
      <c r="F473" s="8">
        <f t="shared" si="464"/>
        <v>233</v>
      </c>
      <c r="G473" s="8">
        <f t="shared" si="465"/>
        <v>295</v>
      </c>
      <c r="H473" s="8">
        <f t="shared" si="466"/>
        <v>12</v>
      </c>
      <c r="I473" s="8"/>
      <c r="K473" s="11">
        <f t="shared" si="347"/>
        <v>45391</v>
      </c>
      <c r="L473" s="8">
        <f t="shared" si="467"/>
        <v>365</v>
      </c>
      <c r="M473" s="8">
        <f t="shared" si="468"/>
        <v>48173.43</v>
      </c>
      <c r="N473" s="8">
        <f t="shared" si="469"/>
        <v>162.5</v>
      </c>
      <c r="O473" s="8">
        <f t="shared" si="470"/>
        <v>0</v>
      </c>
      <c r="P473" s="8">
        <f t="shared" si="471"/>
        <v>251.45</v>
      </c>
      <c r="Q473" s="8">
        <f t="shared" si="472"/>
        <v>0</v>
      </c>
      <c r="R473" s="8"/>
      <c r="T473" s="11">
        <f t="shared" si="354"/>
        <v>45391</v>
      </c>
      <c r="U473" s="8">
        <f t="shared" si="473"/>
        <v>198</v>
      </c>
      <c r="V473" s="8">
        <f t="shared" si="474"/>
        <v>19420.239999999998</v>
      </c>
      <c r="W473" s="8">
        <f t="shared" si="475"/>
        <v>0</v>
      </c>
      <c r="X473" s="8">
        <f t="shared" si="476"/>
        <v>0</v>
      </c>
      <c r="Y473" s="8">
        <f t="shared" si="477"/>
        <v>370.99</v>
      </c>
      <c r="Z473" s="8">
        <f t="shared" si="478"/>
        <v>0</v>
      </c>
      <c r="AA473" s="8"/>
      <c r="AC473" s="11">
        <f t="shared" si="361"/>
        <v>45391</v>
      </c>
      <c r="AD473" s="8">
        <f t="shared" si="479"/>
        <v>500</v>
      </c>
      <c r="AE473" s="8">
        <f t="shared" si="480"/>
        <v>62267.15</v>
      </c>
      <c r="AF473" s="8">
        <f t="shared" si="481"/>
        <v>717.52</v>
      </c>
      <c r="AG473" s="8">
        <f t="shared" si="482"/>
        <v>0</v>
      </c>
      <c r="AH473" s="8">
        <f t="shared" si="483"/>
        <v>111.95999999999998</v>
      </c>
      <c r="AI473" s="8">
        <f t="shared" si="484"/>
        <v>10</v>
      </c>
      <c r="AJ473" s="8"/>
      <c r="AL473" s="11">
        <f t="shared" si="368"/>
        <v>45391</v>
      </c>
      <c r="AM473" s="8">
        <f t="shared" si="485"/>
        <v>437</v>
      </c>
      <c r="AN473" s="8">
        <f t="shared" si="486"/>
        <v>66685.900000000009</v>
      </c>
      <c r="AO473" s="8">
        <f t="shared" si="487"/>
        <v>279.49999999999994</v>
      </c>
      <c r="AP473" s="8">
        <f t="shared" si="488"/>
        <v>0</v>
      </c>
      <c r="AQ473" s="8">
        <f t="shared" si="489"/>
        <v>-66.420000000000016</v>
      </c>
      <c r="AR473" s="8">
        <f t="shared" si="490"/>
        <v>0</v>
      </c>
      <c r="AS473" s="8"/>
      <c r="AU473" s="11">
        <f t="shared" si="375"/>
        <v>45391</v>
      </c>
      <c r="AV473" s="8">
        <f t="shared" si="491"/>
        <v>401</v>
      </c>
      <c r="AW473" s="8">
        <f t="shared" si="492"/>
        <v>35776.649999999994</v>
      </c>
      <c r="AX473" s="8">
        <f t="shared" si="493"/>
        <v>0</v>
      </c>
      <c r="AY473" s="8">
        <f t="shared" si="494"/>
        <v>157.53</v>
      </c>
      <c r="AZ473" s="8">
        <f t="shared" si="495"/>
        <v>-93.71</v>
      </c>
      <c r="BA473" s="8">
        <f t="shared" si="496"/>
        <v>0</v>
      </c>
      <c r="BB473" s="8"/>
      <c r="BD473" s="11">
        <f t="shared" si="381"/>
        <v>45391</v>
      </c>
      <c r="BE473" s="8">
        <f t="shared" si="497"/>
        <v>587</v>
      </c>
      <c r="BF473" s="8">
        <f t="shared" si="498"/>
        <v>78069.38</v>
      </c>
      <c r="BG473" s="8">
        <f t="shared" si="499"/>
        <v>318.64999999999998</v>
      </c>
      <c r="BH473" s="8">
        <f t="shared" si="500"/>
        <v>0</v>
      </c>
      <c r="BI473" s="8">
        <f t="shared" si="501"/>
        <v>552.63</v>
      </c>
      <c r="BJ473" s="8">
        <f t="shared" si="502"/>
        <v>0</v>
      </c>
      <c r="BK473" s="8"/>
      <c r="BM473" s="11">
        <f t="shared" si="388"/>
        <v>45391</v>
      </c>
      <c r="BN473" s="8">
        <f t="shared" si="503"/>
        <v>545</v>
      </c>
      <c r="BO473" s="8">
        <f t="shared" si="504"/>
        <v>82375.710000000006</v>
      </c>
      <c r="BP473" s="8">
        <f t="shared" si="505"/>
        <v>471.27000000000004</v>
      </c>
      <c r="BQ473" s="8">
        <f t="shared" si="506"/>
        <v>0</v>
      </c>
      <c r="BR473" s="8">
        <f t="shared" si="507"/>
        <v>1683.98</v>
      </c>
      <c r="BS473" s="8">
        <f t="shared" si="508"/>
        <v>3</v>
      </c>
      <c r="BT473" s="8"/>
      <c r="BV473" s="11">
        <f t="shared" si="395"/>
        <v>45391</v>
      </c>
      <c r="BW473" s="8">
        <f t="shared" si="509"/>
        <v>251</v>
      </c>
      <c r="BX473" s="8">
        <f t="shared" si="510"/>
        <v>21145.149999999998</v>
      </c>
      <c r="BY473" s="8">
        <f t="shared" si="511"/>
        <v>267</v>
      </c>
      <c r="BZ473" s="8">
        <f t="shared" si="512"/>
        <v>0</v>
      </c>
      <c r="CA473" s="8">
        <f t="shared" si="513"/>
        <v>350.32</v>
      </c>
      <c r="CB473" s="8">
        <f t="shared" si="514"/>
        <v>5</v>
      </c>
      <c r="CC473" s="8"/>
      <c r="CE473" s="11">
        <f t="shared" si="402"/>
        <v>45391</v>
      </c>
      <c r="CF473" s="8">
        <f t="shared" si="515"/>
        <v>318</v>
      </c>
      <c r="CG473" s="8">
        <f t="shared" si="516"/>
        <v>37372.060000000005</v>
      </c>
      <c r="CH473" s="8">
        <f t="shared" si="517"/>
        <v>596.34</v>
      </c>
      <c r="CI473" s="8">
        <f t="shared" si="518"/>
        <v>25</v>
      </c>
      <c r="CJ473" s="8">
        <f t="shared" si="519"/>
        <v>75</v>
      </c>
      <c r="CK473" s="8">
        <f t="shared" si="520"/>
        <v>7</v>
      </c>
      <c r="CL473" s="8"/>
      <c r="CN473" s="11">
        <f t="shared" si="409"/>
        <v>45391</v>
      </c>
      <c r="CO473" s="8">
        <f t="shared" si="521"/>
        <v>685</v>
      </c>
      <c r="CP473" s="8">
        <f t="shared" si="522"/>
        <v>89275.47</v>
      </c>
      <c r="CQ473" s="8">
        <f t="shared" si="523"/>
        <v>906.63</v>
      </c>
      <c r="CR473" s="8">
        <f t="shared" si="524"/>
        <v>4335.8100000000004</v>
      </c>
      <c r="CS473" s="8">
        <f t="shared" si="525"/>
        <v>289.13</v>
      </c>
      <c r="CT473" s="8">
        <f t="shared" si="526"/>
        <v>9</v>
      </c>
      <c r="CU473" s="8"/>
      <c r="CW473" s="11">
        <f t="shared" si="416"/>
        <v>45391</v>
      </c>
      <c r="CX473" s="8">
        <f t="shared" si="527"/>
        <v>135</v>
      </c>
      <c r="CY473" s="8">
        <f t="shared" si="528"/>
        <v>8273.5500000000011</v>
      </c>
      <c r="CZ473" s="8">
        <f t="shared" si="529"/>
        <v>0</v>
      </c>
      <c r="DA473" s="8">
        <f t="shared" si="530"/>
        <v>70.5</v>
      </c>
      <c r="DB473" s="8">
        <f t="shared" si="531"/>
        <v>555</v>
      </c>
      <c r="DC473" s="8">
        <f t="shared" si="532"/>
        <v>0</v>
      </c>
      <c r="DD473" s="8"/>
      <c r="DF473" s="11">
        <f t="shared" si="423"/>
        <v>45391</v>
      </c>
      <c r="DG473" s="8">
        <f t="shared" si="533"/>
        <v>0</v>
      </c>
      <c r="DH473" s="8">
        <f t="shared" si="534"/>
        <v>0</v>
      </c>
      <c r="DI473" s="8">
        <f t="shared" si="535"/>
        <v>0</v>
      </c>
      <c r="DJ473" s="8">
        <f t="shared" si="536"/>
        <v>0</v>
      </c>
      <c r="DK473" s="8">
        <f t="shared" si="537"/>
        <v>0</v>
      </c>
      <c r="DL473" s="8">
        <f t="shared" si="538"/>
        <v>0</v>
      </c>
      <c r="DM473" s="8"/>
      <c r="DO473" s="11">
        <f t="shared" si="430"/>
        <v>45391</v>
      </c>
      <c r="DP473" s="8">
        <f t="shared" si="539"/>
        <v>0</v>
      </c>
      <c r="DQ473" s="8">
        <f t="shared" si="540"/>
        <v>0</v>
      </c>
      <c r="DR473" s="8">
        <f t="shared" si="541"/>
        <v>0</v>
      </c>
      <c r="DS473" s="8">
        <f t="shared" si="542"/>
        <v>0</v>
      </c>
      <c r="DT473" s="8">
        <f t="shared" si="543"/>
        <v>0</v>
      </c>
      <c r="DU473" s="8">
        <f t="shared" si="544"/>
        <v>0</v>
      </c>
      <c r="DV473" s="8"/>
      <c r="DX473" s="11">
        <f t="shared" si="437"/>
        <v>45391</v>
      </c>
      <c r="DY473" s="8">
        <f t="shared" si="545"/>
        <v>0</v>
      </c>
      <c r="DZ473" s="8">
        <f t="shared" si="546"/>
        <v>0</v>
      </c>
      <c r="EA473" s="8">
        <f t="shared" si="547"/>
        <v>0</v>
      </c>
      <c r="EB473" s="8">
        <f t="shared" si="548"/>
        <v>0</v>
      </c>
      <c r="EC473" s="8">
        <f t="shared" si="549"/>
        <v>0</v>
      </c>
      <c r="ED473" s="8">
        <f t="shared" si="550"/>
        <v>0</v>
      </c>
      <c r="EE473" s="8"/>
    </row>
    <row r="474" spans="2:135" x14ac:dyDescent="0.3">
      <c r="B474" s="11">
        <f t="shared" si="325"/>
        <v>45392</v>
      </c>
      <c r="C474" s="8">
        <f t="shared" si="461"/>
        <v>397</v>
      </c>
      <c r="D474" s="8">
        <f t="shared" si="462"/>
        <v>56993.959999999992</v>
      </c>
      <c r="E474" s="8">
        <f t="shared" si="463"/>
        <v>0</v>
      </c>
      <c r="F474" s="8">
        <f t="shared" si="464"/>
        <v>239</v>
      </c>
      <c r="G474" s="8">
        <f t="shared" si="465"/>
        <v>295</v>
      </c>
      <c r="H474" s="8">
        <f t="shared" si="466"/>
        <v>12</v>
      </c>
      <c r="I474" s="8"/>
      <c r="K474" s="11">
        <f t="shared" si="347"/>
        <v>45392</v>
      </c>
      <c r="L474" s="8">
        <f t="shared" si="467"/>
        <v>405</v>
      </c>
      <c r="M474" s="8">
        <f t="shared" si="468"/>
        <v>53157.56</v>
      </c>
      <c r="N474" s="8">
        <f t="shared" si="469"/>
        <v>170.99</v>
      </c>
      <c r="O474" s="8">
        <f t="shared" si="470"/>
        <v>0</v>
      </c>
      <c r="P474" s="8">
        <f t="shared" si="471"/>
        <v>251.45</v>
      </c>
      <c r="Q474" s="8">
        <f t="shared" si="472"/>
        <v>0</v>
      </c>
      <c r="R474" s="8"/>
      <c r="T474" s="11">
        <f t="shared" si="354"/>
        <v>45392</v>
      </c>
      <c r="U474" s="8">
        <f t="shared" si="473"/>
        <v>223</v>
      </c>
      <c r="V474" s="8">
        <f t="shared" si="474"/>
        <v>21684.87</v>
      </c>
      <c r="W474" s="8">
        <f t="shared" si="475"/>
        <v>0</v>
      </c>
      <c r="X474" s="8">
        <f t="shared" si="476"/>
        <v>0</v>
      </c>
      <c r="Y474" s="8">
        <f t="shared" si="477"/>
        <v>396.99</v>
      </c>
      <c r="Z474" s="8">
        <f t="shared" si="478"/>
        <v>0</v>
      </c>
      <c r="AA474" s="8"/>
      <c r="AC474" s="11">
        <f t="shared" si="361"/>
        <v>45392</v>
      </c>
      <c r="AD474" s="8">
        <f t="shared" si="479"/>
        <v>570</v>
      </c>
      <c r="AE474" s="8">
        <f t="shared" si="480"/>
        <v>71720.260000000009</v>
      </c>
      <c r="AF474" s="8">
        <f t="shared" si="481"/>
        <v>735.11</v>
      </c>
      <c r="AG474" s="8">
        <f t="shared" si="482"/>
        <v>0</v>
      </c>
      <c r="AH474" s="8">
        <f t="shared" si="483"/>
        <v>111.95999999999998</v>
      </c>
      <c r="AI474" s="8">
        <f t="shared" si="484"/>
        <v>12</v>
      </c>
      <c r="AJ474" s="8"/>
      <c r="AL474" s="11">
        <f t="shared" si="368"/>
        <v>45392</v>
      </c>
      <c r="AM474" s="8">
        <f t="shared" si="485"/>
        <v>492</v>
      </c>
      <c r="AN474" s="8">
        <f t="shared" si="486"/>
        <v>74001.91</v>
      </c>
      <c r="AO474" s="8">
        <f t="shared" si="487"/>
        <v>282.27999999999992</v>
      </c>
      <c r="AP474" s="8">
        <f t="shared" si="488"/>
        <v>0</v>
      </c>
      <c r="AQ474" s="8">
        <f t="shared" si="489"/>
        <v>-66.420000000000016</v>
      </c>
      <c r="AR474" s="8">
        <f t="shared" si="490"/>
        <v>0</v>
      </c>
      <c r="AS474" s="8"/>
      <c r="AU474" s="11">
        <f t="shared" si="375"/>
        <v>45392</v>
      </c>
      <c r="AV474" s="8">
        <f t="shared" si="491"/>
        <v>448</v>
      </c>
      <c r="AW474" s="8">
        <f t="shared" si="492"/>
        <v>39930.649999999994</v>
      </c>
      <c r="AX474" s="8">
        <f t="shared" si="493"/>
        <v>0</v>
      </c>
      <c r="AY474" s="8">
        <f t="shared" si="494"/>
        <v>198.63</v>
      </c>
      <c r="AZ474" s="8">
        <f t="shared" si="495"/>
        <v>-93.71</v>
      </c>
      <c r="BA474" s="8">
        <f t="shared" si="496"/>
        <v>0</v>
      </c>
      <c r="BB474" s="8"/>
      <c r="BD474" s="11">
        <f t="shared" si="381"/>
        <v>45392</v>
      </c>
      <c r="BE474" s="8">
        <f t="shared" si="497"/>
        <v>659</v>
      </c>
      <c r="BF474" s="8">
        <f t="shared" si="498"/>
        <v>88573.440000000002</v>
      </c>
      <c r="BG474" s="8">
        <f t="shared" si="499"/>
        <v>337.12</v>
      </c>
      <c r="BH474" s="8">
        <f t="shared" si="500"/>
        <v>0</v>
      </c>
      <c r="BI474" s="8">
        <f t="shared" si="501"/>
        <v>813.49</v>
      </c>
      <c r="BJ474" s="8">
        <f t="shared" si="502"/>
        <v>0</v>
      </c>
      <c r="BK474" s="8"/>
      <c r="BM474" s="11">
        <f t="shared" si="388"/>
        <v>45392</v>
      </c>
      <c r="BN474" s="8">
        <f t="shared" si="503"/>
        <v>607</v>
      </c>
      <c r="BO474" s="8">
        <f t="shared" si="504"/>
        <v>92068.61</v>
      </c>
      <c r="BP474" s="8">
        <f t="shared" si="505"/>
        <v>488.95000000000005</v>
      </c>
      <c r="BQ474" s="8">
        <f t="shared" si="506"/>
        <v>0</v>
      </c>
      <c r="BR474" s="8">
        <f t="shared" si="507"/>
        <v>2004.74</v>
      </c>
      <c r="BS474" s="8">
        <f t="shared" si="508"/>
        <v>3</v>
      </c>
      <c r="BT474" s="8"/>
      <c r="BV474" s="11">
        <f t="shared" si="395"/>
        <v>45392</v>
      </c>
      <c r="BW474" s="8">
        <f t="shared" si="509"/>
        <v>281</v>
      </c>
      <c r="BX474" s="8">
        <f t="shared" si="510"/>
        <v>23588.6</v>
      </c>
      <c r="BY474" s="8">
        <f t="shared" si="511"/>
        <v>283</v>
      </c>
      <c r="BZ474" s="8">
        <f t="shared" si="512"/>
        <v>0</v>
      </c>
      <c r="CA474" s="8">
        <f t="shared" si="513"/>
        <v>350.32</v>
      </c>
      <c r="CB474" s="8">
        <f t="shared" si="514"/>
        <v>6</v>
      </c>
      <c r="CC474" s="8"/>
      <c r="CE474" s="11">
        <f t="shared" si="402"/>
        <v>45392</v>
      </c>
      <c r="CF474" s="8">
        <f t="shared" si="515"/>
        <v>343</v>
      </c>
      <c r="CG474" s="8">
        <f t="shared" si="516"/>
        <v>40226.720000000001</v>
      </c>
      <c r="CH474" s="8">
        <f t="shared" si="517"/>
        <v>610.34</v>
      </c>
      <c r="CI474" s="8">
        <f t="shared" si="518"/>
        <v>25</v>
      </c>
      <c r="CJ474" s="8">
        <f t="shared" si="519"/>
        <v>75</v>
      </c>
      <c r="CK474" s="8">
        <f t="shared" si="520"/>
        <v>10</v>
      </c>
      <c r="CL474" s="8"/>
      <c r="CN474" s="11">
        <f t="shared" si="409"/>
        <v>45392</v>
      </c>
      <c r="CO474" s="8">
        <f t="shared" si="521"/>
        <v>775</v>
      </c>
      <c r="CP474" s="8">
        <f t="shared" si="522"/>
        <v>100952.69</v>
      </c>
      <c r="CQ474" s="8">
        <f t="shared" si="523"/>
        <v>979.63</v>
      </c>
      <c r="CR474" s="8">
        <f t="shared" si="524"/>
        <v>4797.2900000000009</v>
      </c>
      <c r="CS474" s="8">
        <f t="shared" si="525"/>
        <v>314.13</v>
      </c>
      <c r="CT474" s="8">
        <f t="shared" si="526"/>
        <v>10</v>
      </c>
      <c r="CU474" s="8"/>
      <c r="CW474" s="11">
        <f t="shared" si="416"/>
        <v>45392</v>
      </c>
      <c r="CX474" s="8">
        <f t="shared" si="527"/>
        <v>153</v>
      </c>
      <c r="CY474" s="8">
        <f t="shared" si="528"/>
        <v>9315.1200000000008</v>
      </c>
      <c r="CZ474" s="8">
        <f t="shared" si="529"/>
        <v>0</v>
      </c>
      <c r="DA474" s="8">
        <f t="shared" si="530"/>
        <v>99.5</v>
      </c>
      <c r="DB474" s="8">
        <f t="shared" si="531"/>
        <v>555</v>
      </c>
      <c r="DC474" s="8">
        <f t="shared" si="532"/>
        <v>0</v>
      </c>
      <c r="DD474" s="8"/>
      <c r="DF474" s="11">
        <f t="shared" si="423"/>
        <v>45392</v>
      </c>
      <c r="DG474" s="8">
        <f t="shared" si="533"/>
        <v>0</v>
      </c>
      <c r="DH474" s="8">
        <f t="shared" si="534"/>
        <v>0</v>
      </c>
      <c r="DI474" s="8">
        <f t="shared" si="535"/>
        <v>0</v>
      </c>
      <c r="DJ474" s="8">
        <f t="shared" si="536"/>
        <v>0</v>
      </c>
      <c r="DK474" s="8">
        <f t="shared" si="537"/>
        <v>0</v>
      </c>
      <c r="DL474" s="8">
        <f t="shared" si="538"/>
        <v>0</v>
      </c>
      <c r="DM474" s="8"/>
      <c r="DO474" s="11">
        <f t="shared" si="430"/>
        <v>45392</v>
      </c>
      <c r="DP474" s="8">
        <f t="shared" si="539"/>
        <v>0</v>
      </c>
      <c r="DQ474" s="8">
        <f t="shared" si="540"/>
        <v>0</v>
      </c>
      <c r="DR474" s="8">
        <f t="shared" si="541"/>
        <v>0</v>
      </c>
      <c r="DS474" s="8">
        <f t="shared" si="542"/>
        <v>0</v>
      </c>
      <c r="DT474" s="8">
        <f t="shared" si="543"/>
        <v>0</v>
      </c>
      <c r="DU474" s="8">
        <f t="shared" si="544"/>
        <v>0</v>
      </c>
      <c r="DV474" s="8"/>
      <c r="DX474" s="11">
        <f t="shared" si="437"/>
        <v>45392</v>
      </c>
      <c r="DY474" s="8">
        <f t="shared" si="545"/>
        <v>0</v>
      </c>
      <c r="DZ474" s="8">
        <f t="shared" si="546"/>
        <v>0</v>
      </c>
      <c r="EA474" s="8">
        <f t="shared" si="547"/>
        <v>0</v>
      </c>
      <c r="EB474" s="8">
        <f t="shared" si="548"/>
        <v>0</v>
      </c>
      <c r="EC474" s="8">
        <f t="shared" si="549"/>
        <v>0</v>
      </c>
      <c r="ED474" s="8">
        <f t="shared" si="550"/>
        <v>0</v>
      </c>
      <c r="EE474" s="8"/>
    </row>
    <row r="475" spans="2:135" x14ac:dyDescent="0.3">
      <c r="B475" s="11">
        <f t="shared" si="325"/>
        <v>45393</v>
      </c>
      <c r="C475" s="8">
        <f t="shared" si="461"/>
        <v>446</v>
      </c>
      <c r="D475" s="8">
        <f t="shared" si="462"/>
        <v>64286.469999999994</v>
      </c>
      <c r="E475" s="8">
        <f t="shared" si="463"/>
        <v>0</v>
      </c>
      <c r="F475" s="8">
        <f t="shared" si="464"/>
        <v>336</v>
      </c>
      <c r="G475" s="8">
        <f t="shared" si="465"/>
        <v>345</v>
      </c>
      <c r="H475" s="8">
        <f t="shared" si="466"/>
        <v>12</v>
      </c>
      <c r="I475" s="8"/>
      <c r="K475" s="11">
        <f t="shared" si="347"/>
        <v>45393</v>
      </c>
      <c r="L475" s="8">
        <f t="shared" si="467"/>
        <v>433</v>
      </c>
      <c r="M475" s="8">
        <f t="shared" si="468"/>
        <v>56790.1</v>
      </c>
      <c r="N475" s="8">
        <f t="shared" si="469"/>
        <v>191.51000000000002</v>
      </c>
      <c r="O475" s="8">
        <f t="shared" si="470"/>
        <v>0</v>
      </c>
      <c r="P475" s="8">
        <f t="shared" si="471"/>
        <v>251.45</v>
      </c>
      <c r="Q475" s="8">
        <f t="shared" si="472"/>
        <v>0</v>
      </c>
      <c r="R475" s="8"/>
      <c r="T475" s="11">
        <f t="shared" si="354"/>
        <v>45393</v>
      </c>
      <c r="U475" s="8">
        <f t="shared" si="473"/>
        <v>258</v>
      </c>
      <c r="V475" s="8">
        <f t="shared" si="474"/>
        <v>24962.949999999997</v>
      </c>
      <c r="W475" s="8">
        <f t="shared" si="475"/>
        <v>0</v>
      </c>
      <c r="X475" s="8">
        <f t="shared" si="476"/>
        <v>0</v>
      </c>
      <c r="Y475" s="8">
        <f t="shared" si="477"/>
        <v>427.49</v>
      </c>
      <c r="Z475" s="8">
        <f t="shared" si="478"/>
        <v>0</v>
      </c>
      <c r="AA475" s="8"/>
      <c r="AC475" s="11">
        <f t="shared" si="361"/>
        <v>45393</v>
      </c>
      <c r="AD475" s="8">
        <f t="shared" si="479"/>
        <v>627</v>
      </c>
      <c r="AE475" s="8">
        <f t="shared" si="480"/>
        <v>79373.000000000015</v>
      </c>
      <c r="AF475" s="8">
        <f t="shared" si="481"/>
        <v>779.53</v>
      </c>
      <c r="AG475" s="8">
        <f t="shared" si="482"/>
        <v>0</v>
      </c>
      <c r="AH475" s="8">
        <f t="shared" si="483"/>
        <v>111.95999999999998</v>
      </c>
      <c r="AI475" s="8">
        <f t="shared" si="484"/>
        <v>14</v>
      </c>
      <c r="AJ475" s="8"/>
      <c r="AL475" s="11">
        <f t="shared" si="368"/>
        <v>45393</v>
      </c>
      <c r="AM475" s="8">
        <f t="shared" si="485"/>
        <v>541</v>
      </c>
      <c r="AN475" s="8">
        <f t="shared" si="486"/>
        <v>80151.320000000007</v>
      </c>
      <c r="AO475" s="8">
        <f t="shared" si="487"/>
        <v>307.26999999999992</v>
      </c>
      <c r="AP475" s="8">
        <f t="shared" si="488"/>
        <v>0</v>
      </c>
      <c r="AQ475" s="8">
        <f t="shared" si="489"/>
        <v>-66.420000000000016</v>
      </c>
      <c r="AR475" s="8">
        <f t="shared" si="490"/>
        <v>0</v>
      </c>
      <c r="AS475" s="8"/>
      <c r="AU475" s="11">
        <f t="shared" si="375"/>
        <v>45393</v>
      </c>
      <c r="AV475" s="8">
        <f t="shared" si="491"/>
        <v>478</v>
      </c>
      <c r="AW475" s="8">
        <f t="shared" si="492"/>
        <v>42934.799999999996</v>
      </c>
      <c r="AX475" s="8">
        <f t="shared" si="493"/>
        <v>0</v>
      </c>
      <c r="AY475" s="8">
        <f t="shared" si="494"/>
        <v>209.63</v>
      </c>
      <c r="AZ475" s="8">
        <f t="shared" si="495"/>
        <v>-93.71</v>
      </c>
      <c r="BA475" s="8">
        <f t="shared" si="496"/>
        <v>0</v>
      </c>
      <c r="BB475" s="8"/>
      <c r="BD475" s="11">
        <f t="shared" si="381"/>
        <v>45393</v>
      </c>
      <c r="BE475" s="8">
        <f t="shared" si="497"/>
        <v>716</v>
      </c>
      <c r="BF475" s="8">
        <f t="shared" si="498"/>
        <v>95898.63</v>
      </c>
      <c r="BG475" s="8">
        <f t="shared" si="499"/>
        <v>358.36</v>
      </c>
      <c r="BH475" s="8">
        <f t="shared" si="500"/>
        <v>0</v>
      </c>
      <c r="BI475" s="8">
        <f t="shared" si="501"/>
        <v>813.5</v>
      </c>
      <c r="BJ475" s="8">
        <f t="shared" si="502"/>
        <v>0</v>
      </c>
      <c r="BK475" s="8"/>
      <c r="BM475" s="11">
        <f t="shared" si="388"/>
        <v>45393</v>
      </c>
      <c r="BN475" s="8">
        <f t="shared" si="503"/>
        <v>657</v>
      </c>
      <c r="BO475" s="8">
        <f t="shared" si="504"/>
        <v>99453.68</v>
      </c>
      <c r="BP475" s="8">
        <f t="shared" si="505"/>
        <v>503.37000000000006</v>
      </c>
      <c r="BQ475" s="8">
        <f t="shared" si="506"/>
        <v>0</v>
      </c>
      <c r="BR475" s="8">
        <f t="shared" si="507"/>
        <v>2159.69</v>
      </c>
      <c r="BS475" s="8">
        <f t="shared" si="508"/>
        <v>3</v>
      </c>
      <c r="BT475" s="8"/>
      <c r="BV475" s="11">
        <f t="shared" si="395"/>
        <v>45393</v>
      </c>
      <c r="BW475" s="8">
        <f t="shared" si="509"/>
        <v>306</v>
      </c>
      <c r="BX475" s="8">
        <f t="shared" si="510"/>
        <v>25602.289999999997</v>
      </c>
      <c r="BY475" s="8">
        <f t="shared" si="511"/>
        <v>302</v>
      </c>
      <c r="BZ475" s="8">
        <f t="shared" si="512"/>
        <v>0</v>
      </c>
      <c r="CA475" s="8">
        <f t="shared" si="513"/>
        <v>420.32</v>
      </c>
      <c r="CB475" s="8">
        <f t="shared" si="514"/>
        <v>6</v>
      </c>
      <c r="CC475" s="8"/>
      <c r="CE475" s="11">
        <f t="shared" si="402"/>
        <v>45393</v>
      </c>
      <c r="CF475" s="8">
        <f t="shared" si="515"/>
        <v>391</v>
      </c>
      <c r="CG475" s="8">
        <f t="shared" si="516"/>
        <v>46467.66</v>
      </c>
      <c r="CH475" s="8">
        <f t="shared" si="517"/>
        <v>653.84</v>
      </c>
      <c r="CI475" s="8">
        <f t="shared" si="518"/>
        <v>25</v>
      </c>
      <c r="CJ475" s="8">
        <f t="shared" si="519"/>
        <v>75</v>
      </c>
      <c r="CK475" s="8">
        <f t="shared" si="520"/>
        <v>13</v>
      </c>
      <c r="CL475" s="8"/>
      <c r="CN475" s="11">
        <f t="shared" si="409"/>
        <v>45393</v>
      </c>
      <c r="CO475" s="8">
        <f t="shared" si="521"/>
        <v>839</v>
      </c>
      <c r="CP475" s="8">
        <f t="shared" si="522"/>
        <v>108641.54000000001</v>
      </c>
      <c r="CQ475" s="8">
        <f t="shared" si="523"/>
        <v>1021.13</v>
      </c>
      <c r="CR475" s="8">
        <f t="shared" si="524"/>
        <v>5447.2900000000009</v>
      </c>
      <c r="CS475" s="8">
        <f t="shared" si="525"/>
        <v>389.13</v>
      </c>
      <c r="CT475" s="8">
        <f t="shared" si="526"/>
        <v>12</v>
      </c>
      <c r="CU475" s="8"/>
      <c r="CW475" s="11">
        <f t="shared" si="416"/>
        <v>45393</v>
      </c>
      <c r="CX475" s="8">
        <f t="shared" si="527"/>
        <v>178</v>
      </c>
      <c r="CY475" s="8">
        <f t="shared" si="528"/>
        <v>10776.560000000001</v>
      </c>
      <c r="CZ475" s="8">
        <f t="shared" si="529"/>
        <v>0</v>
      </c>
      <c r="DA475" s="8">
        <f t="shared" si="530"/>
        <v>117</v>
      </c>
      <c r="DB475" s="8">
        <f t="shared" si="531"/>
        <v>735</v>
      </c>
      <c r="DC475" s="8">
        <f t="shared" si="532"/>
        <v>0</v>
      </c>
      <c r="DD475" s="8"/>
      <c r="DF475" s="11">
        <f t="shared" si="423"/>
        <v>45393</v>
      </c>
      <c r="DG475" s="8">
        <f t="shared" si="533"/>
        <v>0</v>
      </c>
      <c r="DH475" s="8">
        <f t="shared" si="534"/>
        <v>0</v>
      </c>
      <c r="DI475" s="8">
        <f t="shared" si="535"/>
        <v>0</v>
      </c>
      <c r="DJ475" s="8">
        <f t="shared" si="536"/>
        <v>0</v>
      </c>
      <c r="DK475" s="8">
        <f t="shared" si="537"/>
        <v>0</v>
      </c>
      <c r="DL475" s="8">
        <f t="shared" si="538"/>
        <v>0</v>
      </c>
      <c r="DM475" s="8"/>
      <c r="DO475" s="11">
        <f t="shared" si="430"/>
        <v>45393</v>
      </c>
      <c r="DP475" s="8">
        <f t="shared" si="539"/>
        <v>0</v>
      </c>
      <c r="DQ475" s="8">
        <f t="shared" si="540"/>
        <v>0</v>
      </c>
      <c r="DR475" s="8">
        <f t="shared" si="541"/>
        <v>0</v>
      </c>
      <c r="DS475" s="8">
        <f t="shared" si="542"/>
        <v>0</v>
      </c>
      <c r="DT475" s="8">
        <f t="shared" si="543"/>
        <v>0</v>
      </c>
      <c r="DU475" s="8">
        <f t="shared" si="544"/>
        <v>0</v>
      </c>
      <c r="DV475" s="8"/>
      <c r="DX475" s="11">
        <f t="shared" si="437"/>
        <v>45393</v>
      </c>
      <c r="DY475" s="8">
        <f t="shared" si="545"/>
        <v>0</v>
      </c>
      <c r="DZ475" s="8">
        <f t="shared" si="546"/>
        <v>0</v>
      </c>
      <c r="EA475" s="8">
        <f t="shared" si="547"/>
        <v>0</v>
      </c>
      <c r="EB475" s="8">
        <f t="shared" si="548"/>
        <v>0</v>
      </c>
      <c r="EC475" s="8">
        <f t="shared" si="549"/>
        <v>0</v>
      </c>
      <c r="ED475" s="8">
        <f t="shared" si="550"/>
        <v>0</v>
      </c>
      <c r="EE475" s="8"/>
    </row>
    <row r="476" spans="2:135" x14ac:dyDescent="0.3">
      <c r="B476" s="11">
        <f t="shared" si="325"/>
        <v>45394</v>
      </c>
      <c r="C476" s="8">
        <f t="shared" si="461"/>
        <v>495</v>
      </c>
      <c r="D476" s="8">
        <f t="shared" si="462"/>
        <v>71395.25</v>
      </c>
      <c r="E476" s="8">
        <f t="shared" si="463"/>
        <v>0</v>
      </c>
      <c r="F476" s="8">
        <f t="shared" si="464"/>
        <v>374</v>
      </c>
      <c r="G476" s="8">
        <f t="shared" si="465"/>
        <v>345</v>
      </c>
      <c r="H476" s="8">
        <f t="shared" si="466"/>
        <v>12</v>
      </c>
      <c r="I476" s="8"/>
      <c r="K476" s="11">
        <f t="shared" si="347"/>
        <v>45394</v>
      </c>
      <c r="L476" s="8">
        <f t="shared" si="467"/>
        <v>462</v>
      </c>
      <c r="M476" s="8">
        <f t="shared" si="468"/>
        <v>60635.21</v>
      </c>
      <c r="N476" s="8">
        <f t="shared" si="469"/>
        <v>205.41000000000003</v>
      </c>
      <c r="O476" s="8">
        <f t="shared" si="470"/>
        <v>0</v>
      </c>
      <c r="P476" s="8">
        <f t="shared" si="471"/>
        <v>341.45</v>
      </c>
      <c r="Q476" s="8">
        <f t="shared" si="472"/>
        <v>0</v>
      </c>
      <c r="R476" s="8"/>
      <c r="T476" s="11">
        <f t="shared" si="354"/>
        <v>45394</v>
      </c>
      <c r="U476" s="8">
        <f t="shared" si="473"/>
        <v>308</v>
      </c>
      <c r="V476" s="8">
        <f t="shared" si="474"/>
        <v>29831.129999999997</v>
      </c>
      <c r="W476" s="8">
        <f t="shared" si="475"/>
        <v>0</v>
      </c>
      <c r="X476" s="8">
        <f t="shared" si="476"/>
        <v>0</v>
      </c>
      <c r="Y476" s="8">
        <f t="shared" si="477"/>
        <v>462.99</v>
      </c>
      <c r="Z476" s="8">
        <f t="shared" si="478"/>
        <v>0</v>
      </c>
      <c r="AA476" s="8"/>
      <c r="AC476" s="11">
        <f t="shared" si="361"/>
        <v>45394</v>
      </c>
      <c r="AD476" s="8">
        <f t="shared" si="479"/>
        <v>675</v>
      </c>
      <c r="AE476" s="8">
        <f t="shared" si="480"/>
        <v>84108.140000000014</v>
      </c>
      <c r="AF476" s="8">
        <f t="shared" si="481"/>
        <v>799.89</v>
      </c>
      <c r="AG476" s="8">
        <f t="shared" si="482"/>
        <v>0</v>
      </c>
      <c r="AH476" s="8">
        <f t="shared" si="483"/>
        <v>184.38</v>
      </c>
      <c r="AI476" s="8">
        <f t="shared" si="484"/>
        <v>16</v>
      </c>
      <c r="AJ476" s="8"/>
      <c r="AL476" s="11">
        <f t="shared" si="368"/>
        <v>45394</v>
      </c>
      <c r="AM476" s="8">
        <f t="shared" si="485"/>
        <v>582</v>
      </c>
      <c r="AN476" s="8">
        <f t="shared" si="486"/>
        <v>85527.450000000012</v>
      </c>
      <c r="AO476" s="8">
        <f t="shared" si="487"/>
        <v>307.26999999999992</v>
      </c>
      <c r="AP476" s="8">
        <f t="shared" si="488"/>
        <v>0</v>
      </c>
      <c r="AQ476" s="8">
        <f t="shared" si="489"/>
        <v>-66.420000000000016</v>
      </c>
      <c r="AR476" s="8">
        <f t="shared" si="490"/>
        <v>0</v>
      </c>
      <c r="AS476" s="8"/>
      <c r="AU476" s="11">
        <f t="shared" si="375"/>
        <v>45394</v>
      </c>
      <c r="AV476" s="8">
        <f t="shared" si="491"/>
        <v>512</v>
      </c>
      <c r="AW476" s="8">
        <f t="shared" si="492"/>
        <v>45909.899999999994</v>
      </c>
      <c r="AX476" s="8">
        <f t="shared" si="493"/>
        <v>0</v>
      </c>
      <c r="AY476" s="8">
        <f t="shared" si="494"/>
        <v>245.63</v>
      </c>
      <c r="AZ476" s="8">
        <f t="shared" si="495"/>
        <v>-18.709999999999994</v>
      </c>
      <c r="BA476" s="8">
        <f t="shared" si="496"/>
        <v>0</v>
      </c>
      <c r="BB476" s="8"/>
      <c r="BD476" s="11">
        <f t="shared" si="381"/>
        <v>45394</v>
      </c>
      <c r="BE476" s="8">
        <f t="shared" si="497"/>
        <v>771</v>
      </c>
      <c r="BF476" s="8">
        <f t="shared" si="498"/>
        <v>102537.24</v>
      </c>
      <c r="BG476" s="8">
        <f t="shared" si="499"/>
        <v>372.22</v>
      </c>
      <c r="BH476" s="8">
        <f t="shared" si="500"/>
        <v>0</v>
      </c>
      <c r="BI476" s="8">
        <f t="shared" si="501"/>
        <v>818.45</v>
      </c>
      <c r="BJ476" s="8">
        <f t="shared" si="502"/>
        <v>0</v>
      </c>
      <c r="BK476" s="8"/>
      <c r="BM476" s="11">
        <f t="shared" si="388"/>
        <v>45394</v>
      </c>
      <c r="BN476" s="8">
        <f t="shared" si="503"/>
        <v>715</v>
      </c>
      <c r="BO476" s="8">
        <f t="shared" si="504"/>
        <v>107899.2</v>
      </c>
      <c r="BP476" s="8">
        <f t="shared" si="505"/>
        <v>535.92000000000007</v>
      </c>
      <c r="BQ476" s="8">
        <f t="shared" si="506"/>
        <v>0</v>
      </c>
      <c r="BR476" s="8">
        <f t="shared" si="507"/>
        <v>2284.0700000000002</v>
      </c>
      <c r="BS476" s="8">
        <f t="shared" si="508"/>
        <v>3</v>
      </c>
      <c r="BT476" s="8"/>
      <c r="BV476" s="11">
        <f t="shared" si="395"/>
        <v>45394</v>
      </c>
      <c r="BW476" s="8">
        <f t="shared" si="509"/>
        <v>331</v>
      </c>
      <c r="BX476" s="8">
        <f t="shared" si="510"/>
        <v>27701.019999999997</v>
      </c>
      <c r="BY476" s="8">
        <f t="shared" si="511"/>
        <v>339</v>
      </c>
      <c r="BZ476" s="8">
        <f t="shared" si="512"/>
        <v>0</v>
      </c>
      <c r="CA476" s="8">
        <f t="shared" si="513"/>
        <v>420.32</v>
      </c>
      <c r="CB476" s="8">
        <f t="shared" si="514"/>
        <v>6</v>
      </c>
      <c r="CC476" s="8"/>
      <c r="CE476" s="11">
        <f t="shared" si="402"/>
        <v>45394</v>
      </c>
      <c r="CF476" s="8">
        <f t="shared" si="515"/>
        <v>436</v>
      </c>
      <c r="CG476" s="8">
        <f t="shared" si="516"/>
        <v>52220.44</v>
      </c>
      <c r="CH476" s="8">
        <f t="shared" si="517"/>
        <v>755.34</v>
      </c>
      <c r="CI476" s="8">
        <f t="shared" si="518"/>
        <v>25</v>
      </c>
      <c r="CJ476" s="8">
        <f t="shared" si="519"/>
        <v>75</v>
      </c>
      <c r="CK476" s="8">
        <f t="shared" si="520"/>
        <v>14</v>
      </c>
      <c r="CL476" s="8"/>
      <c r="CN476" s="11">
        <f t="shared" si="409"/>
        <v>45394</v>
      </c>
      <c r="CO476" s="8">
        <f t="shared" si="521"/>
        <v>883</v>
      </c>
      <c r="CP476" s="8">
        <f t="shared" si="522"/>
        <v>113340.65000000001</v>
      </c>
      <c r="CQ476" s="8">
        <f t="shared" si="523"/>
        <v>1059.6300000000001</v>
      </c>
      <c r="CR476" s="8">
        <f t="shared" si="524"/>
        <v>5859.7400000000007</v>
      </c>
      <c r="CS476" s="8">
        <f t="shared" si="525"/>
        <v>389.13</v>
      </c>
      <c r="CT476" s="8">
        <f t="shared" si="526"/>
        <v>13</v>
      </c>
      <c r="CU476" s="8"/>
      <c r="CW476" s="11">
        <f t="shared" si="416"/>
        <v>45394</v>
      </c>
      <c r="CX476" s="8">
        <f t="shared" si="527"/>
        <v>206</v>
      </c>
      <c r="CY476" s="8">
        <f t="shared" si="528"/>
        <v>12333.570000000002</v>
      </c>
      <c r="CZ476" s="8">
        <f t="shared" si="529"/>
        <v>0</v>
      </c>
      <c r="DA476" s="8">
        <f t="shared" si="530"/>
        <v>127</v>
      </c>
      <c r="DB476" s="8">
        <f t="shared" si="531"/>
        <v>795</v>
      </c>
      <c r="DC476" s="8">
        <f t="shared" si="532"/>
        <v>0</v>
      </c>
      <c r="DD476" s="8"/>
      <c r="DF476" s="11">
        <f t="shared" si="423"/>
        <v>45394</v>
      </c>
      <c r="DG476" s="8">
        <f t="shared" si="533"/>
        <v>0</v>
      </c>
      <c r="DH476" s="8">
        <f t="shared" si="534"/>
        <v>0</v>
      </c>
      <c r="DI476" s="8">
        <f t="shared" si="535"/>
        <v>0</v>
      </c>
      <c r="DJ476" s="8">
        <f t="shared" si="536"/>
        <v>0</v>
      </c>
      <c r="DK476" s="8">
        <f t="shared" si="537"/>
        <v>0</v>
      </c>
      <c r="DL476" s="8">
        <f t="shared" si="538"/>
        <v>0</v>
      </c>
      <c r="DM476" s="8"/>
      <c r="DO476" s="11">
        <f t="shared" si="430"/>
        <v>45394</v>
      </c>
      <c r="DP476" s="8">
        <f t="shared" si="539"/>
        <v>0</v>
      </c>
      <c r="DQ476" s="8">
        <f t="shared" si="540"/>
        <v>0</v>
      </c>
      <c r="DR476" s="8">
        <f t="shared" si="541"/>
        <v>0</v>
      </c>
      <c r="DS476" s="8">
        <f t="shared" si="542"/>
        <v>0</v>
      </c>
      <c r="DT476" s="8">
        <f t="shared" si="543"/>
        <v>0</v>
      </c>
      <c r="DU476" s="8">
        <f t="shared" si="544"/>
        <v>0</v>
      </c>
      <c r="DV476" s="8"/>
      <c r="DX476" s="11">
        <f t="shared" si="437"/>
        <v>45394</v>
      </c>
      <c r="DY476" s="8">
        <f t="shared" si="545"/>
        <v>0</v>
      </c>
      <c r="DZ476" s="8">
        <f t="shared" si="546"/>
        <v>0</v>
      </c>
      <c r="EA476" s="8">
        <f t="shared" si="547"/>
        <v>0</v>
      </c>
      <c r="EB476" s="8">
        <f t="shared" si="548"/>
        <v>0</v>
      </c>
      <c r="EC476" s="8">
        <f t="shared" si="549"/>
        <v>0</v>
      </c>
      <c r="ED476" s="8">
        <f t="shared" si="550"/>
        <v>0</v>
      </c>
      <c r="EE476" s="8"/>
    </row>
    <row r="477" spans="2:135" x14ac:dyDescent="0.3">
      <c r="B477" s="11">
        <f t="shared" si="325"/>
        <v>45395</v>
      </c>
      <c r="C477" s="8">
        <f t="shared" si="461"/>
        <v>554</v>
      </c>
      <c r="D477" s="8">
        <f t="shared" si="462"/>
        <v>79743.73</v>
      </c>
      <c r="E477" s="8">
        <f t="shared" si="463"/>
        <v>0</v>
      </c>
      <c r="F477" s="8">
        <f t="shared" si="464"/>
        <v>439</v>
      </c>
      <c r="G477" s="8">
        <f t="shared" si="465"/>
        <v>345</v>
      </c>
      <c r="H477" s="8">
        <f t="shared" si="466"/>
        <v>13</v>
      </c>
      <c r="I477" s="8"/>
      <c r="K477" s="11">
        <f t="shared" si="347"/>
        <v>45395</v>
      </c>
      <c r="L477" s="8">
        <f t="shared" si="467"/>
        <v>480</v>
      </c>
      <c r="M477" s="8">
        <f t="shared" si="468"/>
        <v>62846.68</v>
      </c>
      <c r="N477" s="8">
        <f t="shared" si="469"/>
        <v>237.01000000000002</v>
      </c>
      <c r="O477" s="8">
        <f t="shared" si="470"/>
        <v>0</v>
      </c>
      <c r="P477" s="8">
        <f t="shared" si="471"/>
        <v>391.45</v>
      </c>
      <c r="Q477" s="8">
        <f t="shared" si="472"/>
        <v>0</v>
      </c>
      <c r="R477" s="8"/>
      <c r="T477" s="11">
        <f t="shared" si="354"/>
        <v>45395</v>
      </c>
      <c r="U477" s="8">
        <f t="shared" si="473"/>
        <v>345</v>
      </c>
      <c r="V477" s="8">
        <f t="shared" si="474"/>
        <v>33507.14</v>
      </c>
      <c r="W477" s="8">
        <f t="shared" si="475"/>
        <v>0</v>
      </c>
      <c r="X477" s="8">
        <f t="shared" si="476"/>
        <v>0</v>
      </c>
      <c r="Y477" s="8">
        <f t="shared" si="477"/>
        <v>501.99</v>
      </c>
      <c r="Z477" s="8">
        <f t="shared" si="478"/>
        <v>0</v>
      </c>
      <c r="AA477" s="8"/>
      <c r="AC477" s="11">
        <f t="shared" si="361"/>
        <v>45395</v>
      </c>
      <c r="AD477" s="8">
        <f t="shared" si="479"/>
        <v>732</v>
      </c>
      <c r="AE477" s="8">
        <f t="shared" si="480"/>
        <v>90806.550000000017</v>
      </c>
      <c r="AF477" s="8">
        <f t="shared" si="481"/>
        <v>865.59</v>
      </c>
      <c r="AG477" s="8">
        <f t="shared" si="482"/>
        <v>0</v>
      </c>
      <c r="AH477" s="8">
        <f t="shared" si="483"/>
        <v>327.68</v>
      </c>
      <c r="AI477" s="8">
        <f t="shared" si="484"/>
        <v>18</v>
      </c>
      <c r="AJ477" s="8"/>
      <c r="AL477" s="11">
        <f t="shared" si="368"/>
        <v>45395</v>
      </c>
      <c r="AM477" s="8">
        <f t="shared" si="485"/>
        <v>625</v>
      </c>
      <c r="AN477" s="8">
        <f t="shared" si="486"/>
        <v>90918.060000000012</v>
      </c>
      <c r="AO477" s="8">
        <f t="shared" si="487"/>
        <v>433.11999999999989</v>
      </c>
      <c r="AP477" s="8">
        <f t="shared" si="488"/>
        <v>0</v>
      </c>
      <c r="AQ477" s="8">
        <f t="shared" si="489"/>
        <v>55.509999999999991</v>
      </c>
      <c r="AR477" s="8">
        <f t="shared" si="490"/>
        <v>0</v>
      </c>
      <c r="AS477" s="8"/>
      <c r="AU477" s="11">
        <f t="shared" si="375"/>
        <v>45395</v>
      </c>
      <c r="AV477" s="8">
        <f t="shared" si="491"/>
        <v>544</v>
      </c>
      <c r="AW477" s="8">
        <f t="shared" si="492"/>
        <v>48731.329999999994</v>
      </c>
      <c r="AX477" s="8">
        <f t="shared" si="493"/>
        <v>0</v>
      </c>
      <c r="AY477" s="8">
        <f t="shared" si="494"/>
        <v>317.48</v>
      </c>
      <c r="AZ477" s="8">
        <f t="shared" si="495"/>
        <v>-18.709999999999994</v>
      </c>
      <c r="BA477" s="8">
        <f t="shared" si="496"/>
        <v>0</v>
      </c>
      <c r="BB477" s="8"/>
      <c r="BD477" s="11">
        <f t="shared" si="381"/>
        <v>45395</v>
      </c>
      <c r="BE477" s="8">
        <f t="shared" si="497"/>
        <v>826</v>
      </c>
      <c r="BF477" s="8">
        <f t="shared" si="498"/>
        <v>109400.42000000001</v>
      </c>
      <c r="BG477" s="8">
        <f t="shared" si="499"/>
        <v>439.66</v>
      </c>
      <c r="BH477" s="8">
        <f t="shared" si="500"/>
        <v>0</v>
      </c>
      <c r="BI477" s="8">
        <f t="shared" si="501"/>
        <v>818.45</v>
      </c>
      <c r="BJ477" s="8">
        <f t="shared" si="502"/>
        <v>0</v>
      </c>
      <c r="BK477" s="8"/>
      <c r="BM477" s="11">
        <f t="shared" si="388"/>
        <v>45395</v>
      </c>
      <c r="BN477" s="8">
        <f t="shared" si="503"/>
        <v>770</v>
      </c>
      <c r="BO477" s="8">
        <f t="shared" si="504"/>
        <v>115739.34</v>
      </c>
      <c r="BP477" s="8">
        <f t="shared" si="505"/>
        <v>587.56000000000006</v>
      </c>
      <c r="BQ477" s="8">
        <f t="shared" si="506"/>
        <v>0</v>
      </c>
      <c r="BR477" s="8">
        <f t="shared" si="507"/>
        <v>2384.0700000000002</v>
      </c>
      <c r="BS477" s="8">
        <f t="shared" si="508"/>
        <v>3</v>
      </c>
      <c r="BT477" s="8"/>
      <c r="BV477" s="11">
        <f t="shared" si="395"/>
        <v>45395</v>
      </c>
      <c r="BW477" s="8">
        <f t="shared" si="509"/>
        <v>355</v>
      </c>
      <c r="BX477" s="8">
        <f t="shared" si="510"/>
        <v>29744.059999999998</v>
      </c>
      <c r="BY477" s="8">
        <f t="shared" si="511"/>
        <v>405.5</v>
      </c>
      <c r="BZ477" s="8">
        <f t="shared" si="512"/>
        <v>0</v>
      </c>
      <c r="CA477" s="8">
        <f t="shared" si="513"/>
        <v>420.32</v>
      </c>
      <c r="CB477" s="8">
        <f t="shared" si="514"/>
        <v>6</v>
      </c>
      <c r="CC477" s="8"/>
      <c r="CE477" s="11">
        <f t="shared" si="402"/>
        <v>45395</v>
      </c>
      <c r="CF477" s="8">
        <f t="shared" si="515"/>
        <v>482</v>
      </c>
      <c r="CG477" s="8">
        <f t="shared" si="516"/>
        <v>57845.240000000005</v>
      </c>
      <c r="CH477" s="8">
        <f t="shared" si="517"/>
        <v>857.34</v>
      </c>
      <c r="CI477" s="8">
        <f t="shared" si="518"/>
        <v>25</v>
      </c>
      <c r="CJ477" s="8">
        <f t="shared" si="519"/>
        <v>75</v>
      </c>
      <c r="CK477" s="8">
        <f t="shared" si="520"/>
        <v>14</v>
      </c>
      <c r="CL477" s="8"/>
      <c r="CN477" s="11">
        <f t="shared" si="409"/>
        <v>45395</v>
      </c>
      <c r="CO477" s="8">
        <f t="shared" si="521"/>
        <v>921</v>
      </c>
      <c r="CP477" s="8">
        <f t="shared" si="522"/>
        <v>117202.50000000001</v>
      </c>
      <c r="CQ477" s="8">
        <f t="shared" si="523"/>
        <v>1096.1300000000001</v>
      </c>
      <c r="CR477" s="8">
        <f t="shared" si="524"/>
        <v>6128.2200000000012</v>
      </c>
      <c r="CS477" s="8">
        <f t="shared" si="525"/>
        <v>439.13</v>
      </c>
      <c r="CT477" s="8">
        <f t="shared" si="526"/>
        <v>16</v>
      </c>
      <c r="CU477" s="8"/>
      <c r="CW477" s="11">
        <f t="shared" si="416"/>
        <v>45395</v>
      </c>
      <c r="CX477" s="8">
        <f t="shared" si="527"/>
        <v>222</v>
      </c>
      <c r="CY477" s="8">
        <f t="shared" si="528"/>
        <v>13202.530000000002</v>
      </c>
      <c r="CZ477" s="8">
        <f t="shared" si="529"/>
        <v>0</v>
      </c>
      <c r="DA477" s="8">
        <f t="shared" si="530"/>
        <v>129.5</v>
      </c>
      <c r="DB477" s="8">
        <f t="shared" si="531"/>
        <v>795</v>
      </c>
      <c r="DC477" s="8">
        <f t="shared" si="532"/>
        <v>0</v>
      </c>
      <c r="DD477" s="8"/>
      <c r="DF477" s="11">
        <f t="shared" si="423"/>
        <v>45395</v>
      </c>
      <c r="DG477" s="8">
        <f t="shared" si="533"/>
        <v>0</v>
      </c>
      <c r="DH477" s="8">
        <f t="shared" si="534"/>
        <v>0</v>
      </c>
      <c r="DI477" s="8">
        <f t="shared" si="535"/>
        <v>0</v>
      </c>
      <c r="DJ477" s="8">
        <f t="shared" si="536"/>
        <v>0</v>
      </c>
      <c r="DK477" s="8">
        <f t="shared" si="537"/>
        <v>0</v>
      </c>
      <c r="DL477" s="8">
        <f t="shared" si="538"/>
        <v>0</v>
      </c>
      <c r="DM477" s="8"/>
      <c r="DO477" s="11">
        <f t="shared" si="430"/>
        <v>45395</v>
      </c>
      <c r="DP477" s="8">
        <f t="shared" si="539"/>
        <v>0</v>
      </c>
      <c r="DQ477" s="8">
        <f t="shared" si="540"/>
        <v>0</v>
      </c>
      <c r="DR477" s="8">
        <f t="shared" si="541"/>
        <v>0</v>
      </c>
      <c r="DS477" s="8">
        <f t="shared" si="542"/>
        <v>0</v>
      </c>
      <c r="DT477" s="8">
        <f t="shared" si="543"/>
        <v>0</v>
      </c>
      <c r="DU477" s="8">
        <f t="shared" si="544"/>
        <v>0</v>
      </c>
      <c r="DV477" s="8"/>
      <c r="DX477" s="11">
        <f t="shared" si="437"/>
        <v>45395</v>
      </c>
      <c r="DY477" s="8">
        <f t="shared" si="545"/>
        <v>0</v>
      </c>
      <c r="DZ477" s="8">
        <f t="shared" si="546"/>
        <v>0</v>
      </c>
      <c r="EA477" s="8">
        <f t="shared" si="547"/>
        <v>0</v>
      </c>
      <c r="EB477" s="8">
        <f t="shared" si="548"/>
        <v>0</v>
      </c>
      <c r="EC477" s="8">
        <f t="shared" si="549"/>
        <v>0</v>
      </c>
      <c r="ED477" s="8">
        <f t="shared" si="550"/>
        <v>0</v>
      </c>
      <c r="EE477" s="8"/>
    </row>
    <row r="478" spans="2:135" x14ac:dyDescent="0.3">
      <c r="B478" s="11">
        <f t="shared" si="325"/>
        <v>45396</v>
      </c>
      <c r="C478" s="8">
        <f t="shared" si="461"/>
        <v>578</v>
      </c>
      <c r="D478" s="8">
        <f t="shared" si="462"/>
        <v>82892.14</v>
      </c>
      <c r="E478" s="8">
        <f t="shared" si="463"/>
        <v>0</v>
      </c>
      <c r="F478" s="8">
        <f t="shared" si="464"/>
        <v>439</v>
      </c>
      <c r="G478" s="8">
        <f t="shared" si="465"/>
        <v>370</v>
      </c>
      <c r="H478" s="8">
        <f t="shared" si="466"/>
        <v>14</v>
      </c>
      <c r="I478" s="8"/>
      <c r="K478" s="11">
        <f t="shared" si="347"/>
        <v>45396</v>
      </c>
      <c r="L478" s="8">
        <f t="shared" si="467"/>
        <v>513</v>
      </c>
      <c r="M478" s="8">
        <f t="shared" si="468"/>
        <v>67245.86</v>
      </c>
      <c r="N478" s="8">
        <f t="shared" si="469"/>
        <v>241.73000000000002</v>
      </c>
      <c r="O478" s="8">
        <f t="shared" si="470"/>
        <v>0</v>
      </c>
      <c r="P478" s="8">
        <f t="shared" si="471"/>
        <v>391.45</v>
      </c>
      <c r="Q478" s="8">
        <f t="shared" si="472"/>
        <v>0</v>
      </c>
      <c r="R478" s="8"/>
      <c r="T478" s="11">
        <f t="shared" si="354"/>
        <v>45396</v>
      </c>
      <c r="U478" s="8">
        <f t="shared" si="473"/>
        <v>354</v>
      </c>
      <c r="V478" s="8">
        <f t="shared" si="474"/>
        <v>34405.67</v>
      </c>
      <c r="W478" s="8">
        <f t="shared" si="475"/>
        <v>0</v>
      </c>
      <c r="X478" s="8">
        <f t="shared" si="476"/>
        <v>0</v>
      </c>
      <c r="Y478" s="8">
        <f t="shared" si="477"/>
        <v>591.49</v>
      </c>
      <c r="Z478" s="8">
        <f t="shared" si="478"/>
        <v>0</v>
      </c>
      <c r="AA478" s="8"/>
      <c r="AC478" s="11">
        <f t="shared" si="361"/>
        <v>45396</v>
      </c>
      <c r="AD478" s="8">
        <f t="shared" si="479"/>
        <v>776</v>
      </c>
      <c r="AE478" s="8">
        <f t="shared" si="480"/>
        <v>96151.810000000012</v>
      </c>
      <c r="AF478" s="8">
        <f t="shared" si="481"/>
        <v>919.25</v>
      </c>
      <c r="AG478" s="8">
        <f t="shared" si="482"/>
        <v>0</v>
      </c>
      <c r="AH478" s="8">
        <f t="shared" si="483"/>
        <v>452.68</v>
      </c>
      <c r="AI478" s="8">
        <f t="shared" si="484"/>
        <v>18</v>
      </c>
      <c r="AJ478" s="8"/>
      <c r="AL478" s="11">
        <f t="shared" si="368"/>
        <v>45396</v>
      </c>
      <c r="AM478" s="8">
        <f t="shared" si="485"/>
        <v>661</v>
      </c>
      <c r="AN478" s="8">
        <f t="shared" si="486"/>
        <v>95231.1</v>
      </c>
      <c r="AO478" s="8">
        <f t="shared" si="487"/>
        <v>445.7399999999999</v>
      </c>
      <c r="AP478" s="8">
        <f t="shared" si="488"/>
        <v>0</v>
      </c>
      <c r="AQ478" s="8">
        <f t="shared" si="489"/>
        <v>55.509999999999991</v>
      </c>
      <c r="AR478" s="8">
        <f t="shared" si="490"/>
        <v>0</v>
      </c>
      <c r="AS478" s="8"/>
      <c r="AU478" s="11">
        <f t="shared" si="375"/>
        <v>45396</v>
      </c>
      <c r="AV478" s="8">
        <f t="shared" si="491"/>
        <v>571</v>
      </c>
      <c r="AW478" s="8">
        <f t="shared" si="492"/>
        <v>51379.049999999996</v>
      </c>
      <c r="AX478" s="8">
        <f t="shared" si="493"/>
        <v>0</v>
      </c>
      <c r="AY478" s="8">
        <f t="shared" si="494"/>
        <v>340.48</v>
      </c>
      <c r="AZ478" s="8">
        <f t="shared" si="495"/>
        <v>-18.709999999999994</v>
      </c>
      <c r="BA478" s="8">
        <f t="shared" si="496"/>
        <v>0</v>
      </c>
      <c r="BB478" s="8"/>
      <c r="BD478" s="11">
        <f t="shared" si="381"/>
        <v>45396</v>
      </c>
      <c r="BE478" s="8">
        <f t="shared" si="497"/>
        <v>865</v>
      </c>
      <c r="BF478" s="8">
        <f t="shared" si="498"/>
        <v>113993.21</v>
      </c>
      <c r="BG478" s="8">
        <f t="shared" si="499"/>
        <v>474.76000000000005</v>
      </c>
      <c r="BH478" s="8">
        <f t="shared" si="500"/>
        <v>0</v>
      </c>
      <c r="BI478" s="8">
        <f t="shared" si="501"/>
        <v>818.45</v>
      </c>
      <c r="BJ478" s="8">
        <f t="shared" si="502"/>
        <v>0</v>
      </c>
      <c r="BK478" s="8"/>
      <c r="BM478" s="11">
        <f t="shared" si="388"/>
        <v>45396</v>
      </c>
      <c r="BN478" s="8">
        <f t="shared" si="503"/>
        <v>823</v>
      </c>
      <c r="BO478" s="8">
        <f t="shared" si="504"/>
        <v>122708.66</v>
      </c>
      <c r="BP478" s="8">
        <f t="shared" si="505"/>
        <v>683.85</v>
      </c>
      <c r="BQ478" s="8">
        <f t="shared" si="506"/>
        <v>0</v>
      </c>
      <c r="BR478" s="8">
        <f t="shared" si="507"/>
        <v>2514.0700000000002</v>
      </c>
      <c r="BS478" s="8">
        <f t="shared" si="508"/>
        <v>5</v>
      </c>
      <c r="BT478" s="8"/>
      <c r="BV478" s="11">
        <f t="shared" si="395"/>
        <v>45396</v>
      </c>
      <c r="BW478" s="8">
        <f t="shared" si="509"/>
        <v>371</v>
      </c>
      <c r="BX478" s="8">
        <f t="shared" si="510"/>
        <v>31132.239999999998</v>
      </c>
      <c r="BY478" s="8">
        <f t="shared" si="511"/>
        <v>411.5</v>
      </c>
      <c r="BZ478" s="8">
        <f t="shared" si="512"/>
        <v>0</v>
      </c>
      <c r="CA478" s="8">
        <f t="shared" si="513"/>
        <v>420.32</v>
      </c>
      <c r="CB478" s="8">
        <f t="shared" si="514"/>
        <v>6</v>
      </c>
      <c r="CC478" s="8"/>
      <c r="CE478" s="11">
        <f t="shared" si="402"/>
        <v>45396</v>
      </c>
      <c r="CF478" s="8">
        <f t="shared" si="515"/>
        <v>505</v>
      </c>
      <c r="CG478" s="8">
        <f t="shared" si="516"/>
        <v>60387.820000000007</v>
      </c>
      <c r="CH478" s="8">
        <f t="shared" si="517"/>
        <v>891.84</v>
      </c>
      <c r="CI478" s="8">
        <f t="shared" si="518"/>
        <v>25</v>
      </c>
      <c r="CJ478" s="8">
        <f t="shared" si="519"/>
        <v>75</v>
      </c>
      <c r="CK478" s="8">
        <f t="shared" si="520"/>
        <v>14</v>
      </c>
      <c r="CL478" s="8"/>
      <c r="CN478" s="11">
        <f t="shared" si="409"/>
        <v>45396</v>
      </c>
      <c r="CO478" s="8">
        <f t="shared" si="521"/>
        <v>971</v>
      </c>
      <c r="CP478" s="8">
        <f t="shared" si="522"/>
        <v>122358.10000000002</v>
      </c>
      <c r="CQ478" s="8">
        <f t="shared" si="523"/>
        <v>1126.6300000000001</v>
      </c>
      <c r="CR478" s="8">
        <f t="shared" si="524"/>
        <v>6365.6800000000012</v>
      </c>
      <c r="CS478" s="8">
        <f t="shared" si="525"/>
        <v>439.13</v>
      </c>
      <c r="CT478" s="8">
        <f t="shared" si="526"/>
        <v>17</v>
      </c>
      <c r="CU478" s="8"/>
      <c r="CW478" s="11">
        <f t="shared" si="416"/>
        <v>45396</v>
      </c>
      <c r="CX478" s="8">
        <f t="shared" si="527"/>
        <v>230</v>
      </c>
      <c r="CY478" s="8">
        <f t="shared" si="528"/>
        <v>13646.760000000002</v>
      </c>
      <c r="CZ478" s="8">
        <f t="shared" si="529"/>
        <v>0</v>
      </c>
      <c r="DA478" s="8">
        <f t="shared" si="530"/>
        <v>129.5</v>
      </c>
      <c r="DB478" s="8">
        <f t="shared" si="531"/>
        <v>795</v>
      </c>
      <c r="DC478" s="8">
        <f t="shared" si="532"/>
        <v>0</v>
      </c>
      <c r="DD478" s="8"/>
      <c r="DF478" s="11">
        <f t="shared" si="423"/>
        <v>45396</v>
      </c>
      <c r="DG478" s="8">
        <f t="shared" si="533"/>
        <v>0</v>
      </c>
      <c r="DH478" s="8">
        <f t="shared" si="534"/>
        <v>0</v>
      </c>
      <c r="DI478" s="8">
        <f t="shared" si="535"/>
        <v>0</v>
      </c>
      <c r="DJ478" s="8">
        <f t="shared" si="536"/>
        <v>0</v>
      </c>
      <c r="DK478" s="8">
        <f t="shared" si="537"/>
        <v>0</v>
      </c>
      <c r="DL478" s="8">
        <f t="shared" si="538"/>
        <v>0</v>
      </c>
      <c r="DM478" s="8"/>
      <c r="DO478" s="11">
        <f t="shared" si="430"/>
        <v>45396</v>
      </c>
      <c r="DP478" s="8">
        <f t="shared" si="539"/>
        <v>0</v>
      </c>
      <c r="DQ478" s="8">
        <f t="shared" si="540"/>
        <v>0</v>
      </c>
      <c r="DR478" s="8">
        <f t="shared" si="541"/>
        <v>0</v>
      </c>
      <c r="DS478" s="8">
        <f t="shared" si="542"/>
        <v>0</v>
      </c>
      <c r="DT478" s="8">
        <f t="shared" si="543"/>
        <v>0</v>
      </c>
      <c r="DU478" s="8">
        <f t="shared" si="544"/>
        <v>0</v>
      </c>
      <c r="DV478" s="8"/>
      <c r="DX478" s="11">
        <f t="shared" si="437"/>
        <v>45396</v>
      </c>
      <c r="DY478" s="8">
        <f t="shared" si="545"/>
        <v>0</v>
      </c>
      <c r="DZ478" s="8">
        <f t="shared" si="546"/>
        <v>0</v>
      </c>
      <c r="EA478" s="8">
        <f t="shared" si="547"/>
        <v>0</v>
      </c>
      <c r="EB478" s="8">
        <f t="shared" si="548"/>
        <v>0</v>
      </c>
      <c r="EC478" s="8">
        <f t="shared" si="549"/>
        <v>0</v>
      </c>
      <c r="ED478" s="8">
        <f t="shared" si="550"/>
        <v>0</v>
      </c>
      <c r="EE478" s="8"/>
    </row>
    <row r="479" spans="2:135" x14ac:dyDescent="0.3">
      <c r="B479" s="11">
        <f t="shared" si="325"/>
        <v>45397</v>
      </c>
      <c r="C479" s="8">
        <f t="shared" si="461"/>
        <v>622</v>
      </c>
      <c r="D479" s="8">
        <f t="shared" si="462"/>
        <v>89169.95</v>
      </c>
      <c r="E479" s="8">
        <f t="shared" si="463"/>
        <v>0</v>
      </c>
      <c r="F479" s="8">
        <f t="shared" si="464"/>
        <v>460</v>
      </c>
      <c r="G479" s="8">
        <f t="shared" si="465"/>
        <v>370</v>
      </c>
      <c r="H479" s="8">
        <f t="shared" si="466"/>
        <v>15</v>
      </c>
      <c r="I479" s="8"/>
      <c r="K479" s="11">
        <f t="shared" si="347"/>
        <v>45397</v>
      </c>
      <c r="L479" s="8">
        <f t="shared" si="467"/>
        <v>561</v>
      </c>
      <c r="M479" s="8">
        <f t="shared" si="468"/>
        <v>73527.88</v>
      </c>
      <c r="N479" s="8">
        <f t="shared" si="469"/>
        <v>305.17</v>
      </c>
      <c r="O479" s="8">
        <f t="shared" si="470"/>
        <v>0</v>
      </c>
      <c r="P479" s="8">
        <f t="shared" si="471"/>
        <v>426.45</v>
      </c>
      <c r="Q479" s="8">
        <f t="shared" si="472"/>
        <v>0</v>
      </c>
      <c r="R479" s="8"/>
      <c r="T479" s="11">
        <f t="shared" si="354"/>
        <v>45397</v>
      </c>
      <c r="U479" s="8">
        <f t="shared" si="473"/>
        <v>368</v>
      </c>
      <c r="V479" s="8">
        <f t="shared" si="474"/>
        <v>35621.279999999999</v>
      </c>
      <c r="W479" s="8">
        <f t="shared" si="475"/>
        <v>0</v>
      </c>
      <c r="X479" s="8">
        <f t="shared" si="476"/>
        <v>0</v>
      </c>
      <c r="Y479" s="8">
        <f t="shared" si="477"/>
        <v>598.99</v>
      </c>
      <c r="Z479" s="8">
        <f t="shared" si="478"/>
        <v>0</v>
      </c>
      <c r="AA479" s="8"/>
      <c r="AC479" s="11">
        <f t="shared" si="361"/>
        <v>45397</v>
      </c>
      <c r="AD479" s="8">
        <f t="shared" si="479"/>
        <v>836</v>
      </c>
      <c r="AE479" s="8">
        <f t="shared" si="480"/>
        <v>104196.73000000001</v>
      </c>
      <c r="AF479" s="8">
        <f t="shared" si="481"/>
        <v>947.01</v>
      </c>
      <c r="AG479" s="8">
        <f t="shared" si="482"/>
        <v>0</v>
      </c>
      <c r="AH479" s="8">
        <f t="shared" si="483"/>
        <v>452.68</v>
      </c>
      <c r="AI479" s="8">
        <f t="shared" si="484"/>
        <v>19</v>
      </c>
      <c r="AJ479" s="8"/>
      <c r="AL479" s="11">
        <f t="shared" si="368"/>
        <v>45397</v>
      </c>
      <c r="AM479" s="8">
        <f t="shared" si="485"/>
        <v>717</v>
      </c>
      <c r="AN479" s="8">
        <f t="shared" si="486"/>
        <v>102211.46</v>
      </c>
      <c r="AO479" s="8">
        <f t="shared" si="487"/>
        <v>458.68999999999988</v>
      </c>
      <c r="AP479" s="8">
        <f t="shared" si="488"/>
        <v>0</v>
      </c>
      <c r="AQ479" s="8">
        <f t="shared" si="489"/>
        <v>90.16</v>
      </c>
      <c r="AR479" s="8">
        <f t="shared" si="490"/>
        <v>0</v>
      </c>
      <c r="AS479" s="8"/>
      <c r="AU479" s="11">
        <f t="shared" si="375"/>
        <v>45397</v>
      </c>
      <c r="AV479" s="8">
        <f t="shared" si="491"/>
        <v>606</v>
      </c>
      <c r="AW479" s="8">
        <f t="shared" si="492"/>
        <v>54729.78</v>
      </c>
      <c r="AX479" s="8">
        <f t="shared" si="493"/>
        <v>0</v>
      </c>
      <c r="AY479" s="8">
        <f t="shared" si="494"/>
        <v>375.48</v>
      </c>
      <c r="AZ479" s="8">
        <f t="shared" si="495"/>
        <v>-18.709999999999994</v>
      </c>
      <c r="BA479" s="8">
        <f t="shared" si="496"/>
        <v>0</v>
      </c>
      <c r="BB479" s="8"/>
      <c r="BD479" s="11">
        <f t="shared" si="381"/>
        <v>45397</v>
      </c>
      <c r="BE479" s="8">
        <f t="shared" si="497"/>
        <v>916</v>
      </c>
      <c r="BF479" s="8">
        <f t="shared" si="498"/>
        <v>120938.84000000001</v>
      </c>
      <c r="BG479" s="8">
        <f t="shared" si="499"/>
        <v>500.62000000000006</v>
      </c>
      <c r="BH479" s="8">
        <f t="shared" si="500"/>
        <v>0</v>
      </c>
      <c r="BI479" s="8">
        <f t="shared" si="501"/>
        <v>818.45</v>
      </c>
      <c r="BJ479" s="8">
        <f t="shared" si="502"/>
        <v>0</v>
      </c>
      <c r="BK479" s="8"/>
      <c r="BM479" s="11">
        <f t="shared" si="388"/>
        <v>45397</v>
      </c>
      <c r="BN479" s="8">
        <f t="shared" si="503"/>
        <v>874</v>
      </c>
      <c r="BO479" s="8">
        <f t="shared" si="504"/>
        <v>129287.31</v>
      </c>
      <c r="BP479" s="8">
        <f t="shared" si="505"/>
        <v>731.24</v>
      </c>
      <c r="BQ479" s="8">
        <f t="shared" si="506"/>
        <v>0</v>
      </c>
      <c r="BR479" s="8">
        <f t="shared" si="507"/>
        <v>2695.3900000000003</v>
      </c>
      <c r="BS479" s="8">
        <f t="shared" si="508"/>
        <v>5</v>
      </c>
      <c r="BT479" s="8"/>
      <c r="BV479" s="11">
        <f t="shared" si="395"/>
        <v>45397</v>
      </c>
      <c r="BW479" s="8">
        <f t="shared" si="509"/>
        <v>385</v>
      </c>
      <c r="BX479" s="8">
        <f t="shared" si="510"/>
        <v>32371.53</v>
      </c>
      <c r="BY479" s="8">
        <f t="shared" si="511"/>
        <v>415.5</v>
      </c>
      <c r="BZ479" s="8">
        <f t="shared" si="512"/>
        <v>0</v>
      </c>
      <c r="CA479" s="8">
        <f t="shared" si="513"/>
        <v>420.32</v>
      </c>
      <c r="CB479" s="8">
        <f t="shared" si="514"/>
        <v>6</v>
      </c>
      <c r="CC479" s="8"/>
      <c r="CE479" s="11">
        <f t="shared" si="402"/>
        <v>45397</v>
      </c>
      <c r="CF479" s="8">
        <f t="shared" si="515"/>
        <v>550</v>
      </c>
      <c r="CG479" s="8">
        <f t="shared" si="516"/>
        <v>65612.38</v>
      </c>
      <c r="CH479" s="8">
        <f t="shared" si="517"/>
        <v>966.34</v>
      </c>
      <c r="CI479" s="8">
        <f t="shared" si="518"/>
        <v>25</v>
      </c>
      <c r="CJ479" s="8">
        <f t="shared" si="519"/>
        <v>75</v>
      </c>
      <c r="CK479" s="8">
        <f t="shared" si="520"/>
        <v>14</v>
      </c>
      <c r="CL479" s="8"/>
      <c r="CN479" s="11">
        <f t="shared" si="409"/>
        <v>45397</v>
      </c>
      <c r="CO479" s="8">
        <f t="shared" si="521"/>
        <v>1052</v>
      </c>
      <c r="CP479" s="8">
        <f t="shared" si="522"/>
        <v>132203.01</v>
      </c>
      <c r="CQ479" s="8">
        <f t="shared" si="523"/>
        <v>1227.6500000000001</v>
      </c>
      <c r="CR479" s="8">
        <f t="shared" si="524"/>
        <v>6771.6800000000012</v>
      </c>
      <c r="CS479" s="8">
        <f t="shared" si="525"/>
        <v>464.13</v>
      </c>
      <c r="CT479" s="8">
        <f t="shared" si="526"/>
        <v>17</v>
      </c>
      <c r="CU479" s="8"/>
      <c r="CW479" s="11">
        <f t="shared" si="416"/>
        <v>45397</v>
      </c>
      <c r="CX479" s="8">
        <f t="shared" si="527"/>
        <v>251</v>
      </c>
      <c r="CY479" s="8">
        <f t="shared" si="528"/>
        <v>14769.910000000002</v>
      </c>
      <c r="CZ479" s="8">
        <f t="shared" si="529"/>
        <v>0</v>
      </c>
      <c r="DA479" s="8">
        <f t="shared" si="530"/>
        <v>137.5</v>
      </c>
      <c r="DB479" s="8">
        <f t="shared" si="531"/>
        <v>795</v>
      </c>
      <c r="DC479" s="8">
        <f t="shared" si="532"/>
        <v>0</v>
      </c>
      <c r="DD479" s="8"/>
      <c r="DF479" s="11">
        <f t="shared" si="423"/>
        <v>45397</v>
      </c>
      <c r="DG479" s="8">
        <f t="shared" si="533"/>
        <v>0</v>
      </c>
      <c r="DH479" s="8">
        <f t="shared" si="534"/>
        <v>0</v>
      </c>
      <c r="DI479" s="8">
        <f t="shared" si="535"/>
        <v>0</v>
      </c>
      <c r="DJ479" s="8">
        <f t="shared" si="536"/>
        <v>0</v>
      </c>
      <c r="DK479" s="8">
        <f t="shared" si="537"/>
        <v>0</v>
      </c>
      <c r="DL479" s="8">
        <f t="shared" si="538"/>
        <v>0</v>
      </c>
      <c r="DM479" s="8"/>
      <c r="DO479" s="11">
        <f t="shared" si="430"/>
        <v>45397</v>
      </c>
      <c r="DP479" s="8">
        <f t="shared" si="539"/>
        <v>0</v>
      </c>
      <c r="DQ479" s="8">
        <f t="shared" si="540"/>
        <v>0</v>
      </c>
      <c r="DR479" s="8">
        <f t="shared" si="541"/>
        <v>0</v>
      </c>
      <c r="DS479" s="8">
        <f t="shared" si="542"/>
        <v>0</v>
      </c>
      <c r="DT479" s="8">
        <f t="shared" si="543"/>
        <v>0</v>
      </c>
      <c r="DU479" s="8">
        <f t="shared" si="544"/>
        <v>0</v>
      </c>
      <c r="DV479" s="8"/>
      <c r="DX479" s="11">
        <f t="shared" si="437"/>
        <v>45397</v>
      </c>
      <c r="DY479" s="8">
        <f t="shared" si="545"/>
        <v>0</v>
      </c>
      <c r="DZ479" s="8">
        <f t="shared" si="546"/>
        <v>0</v>
      </c>
      <c r="EA479" s="8">
        <f t="shared" si="547"/>
        <v>0</v>
      </c>
      <c r="EB479" s="8">
        <f t="shared" si="548"/>
        <v>0</v>
      </c>
      <c r="EC479" s="8">
        <f t="shared" si="549"/>
        <v>0</v>
      </c>
      <c r="ED479" s="8">
        <f t="shared" si="550"/>
        <v>0</v>
      </c>
      <c r="EE479" s="8"/>
    </row>
    <row r="480" spans="2:135" x14ac:dyDescent="0.3">
      <c r="B480" s="11">
        <f t="shared" si="325"/>
        <v>45398</v>
      </c>
      <c r="C480" s="8">
        <f t="shared" si="461"/>
        <v>671</v>
      </c>
      <c r="D480" s="8">
        <f t="shared" si="462"/>
        <v>96646.2</v>
      </c>
      <c r="E480" s="8">
        <f t="shared" si="463"/>
        <v>0</v>
      </c>
      <c r="F480" s="8">
        <f t="shared" si="464"/>
        <v>485</v>
      </c>
      <c r="G480" s="8">
        <f t="shared" si="465"/>
        <v>1795</v>
      </c>
      <c r="H480" s="8">
        <f t="shared" si="466"/>
        <v>16</v>
      </c>
      <c r="I480" s="8"/>
      <c r="K480" s="11">
        <f t="shared" si="347"/>
        <v>45398</v>
      </c>
      <c r="L480" s="8">
        <f t="shared" si="467"/>
        <v>617</v>
      </c>
      <c r="M480" s="8">
        <f t="shared" si="468"/>
        <v>81092.800000000003</v>
      </c>
      <c r="N480" s="8">
        <f t="shared" si="469"/>
        <v>354.47</v>
      </c>
      <c r="O480" s="8">
        <f t="shared" si="470"/>
        <v>0</v>
      </c>
      <c r="P480" s="8">
        <f t="shared" si="471"/>
        <v>426.45</v>
      </c>
      <c r="Q480" s="8">
        <f t="shared" si="472"/>
        <v>0</v>
      </c>
      <c r="R480" s="8"/>
      <c r="T480" s="11">
        <f t="shared" si="354"/>
        <v>45398</v>
      </c>
      <c r="U480" s="8">
        <f t="shared" si="473"/>
        <v>383</v>
      </c>
      <c r="V480" s="8">
        <f t="shared" si="474"/>
        <v>37042.83</v>
      </c>
      <c r="W480" s="8">
        <f t="shared" si="475"/>
        <v>0</v>
      </c>
      <c r="X480" s="8">
        <f t="shared" si="476"/>
        <v>0</v>
      </c>
      <c r="Y480" s="8">
        <f t="shared" si="477"/>
        <v>611.99</v>
      </c>
      <c r="Z480" s="8">
        <f t="shared" si="478"/>
        <v>0</v>
      </c>
      <c r="AA480" s="8"/>
      <c r="AC480" s="11">
        <f t="shared" si="361"/>
        <v>45398</v>
      </c>
      <c r="AD480" s="8">
        <f t="shared" si="479"/>
        <v>901</v>
      </c>
      <c r="AE480" s="8">
        <f t="shared" si="480"/>
        <v>113302.06000000001</v>
      </c>
      <c r="AF480" s="8">
        <f t="shared" si="481"/>
        <v>983.09</v>
      </c>
      <c r="AG480" s="8">
        <f t="shared" si="482"/>
        <v>0</v>
      </c>
      <c r="AH480" s="8">
        <f t="shared" si="483"/>
        <v>289.87</v>
      </c>
      <c r="AI480" s="8">
        <f t="shared" si="484"/>
        <v>19</v>
      </c>
      <c r="AJ480" s="8"/>
      <c r="AL480" s="11">
        <f t="shared" si="368"/>
        <v>45398</v>
      </c>
      <c r="AM480" s="8">
        <f t="shared" si="485"/>
        <v>776</v>
      </c>
      <c r="AN480" s="8">
        <f t="shared" si="486"/>
        <v>109697.70000000001</v>
      </c>
      <c r="AO480" s="8">
        <f t="shared" si="487"/>
        <v>474.4199999999999</v>
      </c>
      <c r="AP480" s="8">
        <f t="shared" si="488"/>
        <v>0</v>
      </c>
      <c r="AQ480" s="8">
        <f t="shared" si="489"/>
        <v>90.16</v>
      </c>
      <c r="AR480" s="8">
        <f t="shared" si="490"/>
        <v>0</v>
      </c>
      <c r="AS480" s="8"/>
      <c r="AU480" s="11">
        <f t="shared" si="375"/>
        <v>45398</v>
      </c>
      <c r="AV480" s="8">
        <f t="shared" si="491"/>
        <v>652</v>
      </c>
      <c r="AW480" s="8">
        <f t="shared" si="492"/>
        <v>59310.25</v>
      </c>
      <c r="AX480" s="8">
        <f t="shared" si="493"/>
        <v>0</v>
      </c>
      <c r="AY480" s="8">
        <f t="shared" si="494"/>
        <v>382.48</v>
      </c>
      <c r="AZ480" s="8">
        <f t="shared" si="495"/>
        <v>-18.709999999999994</v>
      </c>
      <c r="BA480" s="8">
        <f t="shared" si="496"/>
        <v>0</v>
      </c>
      <c r="BB480" s="8"/>
      <c r="BD480" s="11">
        <f t="shared" si="381"/>
        <v>45398</v>
      </c>
      <c r="BE480" s="8">
        <f t="shared" si="497"/>
        <v>984</v>
      </c>
      <c r="BF480" s="8">
        <f t="shared" si="498"/>
        <v>129679.72000000002</v>
      </c>
      <c r="BG480" s="8">
        <f t="shared" si="499"/>
        <v>539.42000000000007</v>
      </c>
      <c r="BH480" s="8">
        <f t="shared" si="500"/>
        <v>0</v>
      </c>
      <c r="BI480" s="8">
        <f t="shared" si="501"/>
        <v>862.6</v>
      </c>
      <c r="BJ480" s="8">
        <f t="shared" si="502"/>
        <v>0</v>
      </c>
      <c r="BK480" s="8"/>
      <c r="BM480" s="11">
        <f t="shared" si="388"/>
        <v>45398</v>
      </c>
      <c r="BN480" s="8">
        <f t="shared" si="503"/>
        <v>924</v>
      </c>
      <c r="BO480" s="8">
        <f t="shared" si="504"/>
        <v>136638.23000000001</v>
      </c>
      <c r="BP480" s="8">
        <f t="shared" si="505"/>
        <v>744.73</v>
      </c>
      <c r="BQ480" s="8">
        <f t="shared" si="506"/>
        <v>0</v>
      </c>
      <c r="BR480" s="8">
        <f t="shared" si="507"/>
        <v>2700.34</v>
      </c>
      <c r="BS480" s="8">
        <f t="shared" si="508"/>
        <v>6</v>
      </c>
      <c r="BT480" s="8"/>
      <c r="BV480" s="11">
        <f t="shared" si="395"/>
        <v>45398</v>
      </c>
      <c r="BW480" s="8">
        <f t="shared" si="509"/>
        <v>400</v>
      </c>
      <c r="BX480" s="8">
        <f t="shared" si="510"/>
        <v>33612.92</v>
      </c>
      <c r="BY480" s="8">
        <f t="shared" si="511"/>
        <v>445.5</v>
      </c>
      <c r="BZ480" s="8">
        <f t="shared" si="512"/>
        <v>0</v>
      </c>
      <c r="CA480" s="8">
        <f t="shared" si="513"/>
        <v>490.32</v>
      </c>
      <c r="CB480" s="8">
        <f t="shared" si="514"/>
        <v>6</v>
      </c>
      <c r="CC480" s="8"/>
      <c r="CE480" s="11">
        <f t="shared" si="402"/>
        <v>45398</v>
      </c>
      <c r="CF480" s="8">
        <f t="shared" si="515"/>
        <v>585</v>
      </c>
      <c r="CG480" s="8">
        <f t="shared" si="516"/>
        <v>69487.990000000005</v>
      </c>
      <c r="CH480" s="8">
        <f t="shared" si="517"/>
        <v>1002.84</v>
      </c>
      <c r="CI480" s="8">
        <f t="shared" si="518"/>
        <v>25</v>
      </c>
      <c r="CJ480" s="8">
        <f t="shared" si="519"/>
        <v>75</v>
      </c>
      <c r="CK480" s="8">
        <f t="shared" si="520"/>
        <v>14</v>
      </c>
      <c r="CL480" s="8"/>
      <c r="CN480" s="11">
        <f t="shared" si="409"/>
        <v>45398</v>
      </c>
      <c r="CO480" s="8">
        <f t="shared" si="521"/>
        <v>1130</v>
      </c>
      <c r="CP480" s="8">
        <f t="shared" si="522"/>
        <v>141019.63</v>
      </c>
      <c r="CQ480" s="8">
        <f t="shared" si="523"/>
        <v>1304.6500000000001</v>
      </c>
      <c r="CR480" s="8">
        <f t="shared" si="524"/>
        <v>7465.6500000000015</v>
      </c>
      <c r="CS480" s="8">
        <f t="shared" si="525"/>
        <v>464.13</v>
      </c>
      <c r="CT480" s="8">
        <f t="shared" si="526"/>
        <v>19</v>
      </c>
      <c r="CU480" s="8"/>
      <c r="CW480" s="11">
        <f t="shared" si="416"/>
        <v>45398</v>
      </c>
      <c r="CX480" s="8">
        <f t="shared" si="527"/>
        <v>274</v>
      </c>
      <c r="CY480" s="8">
        <f t="shared" si="528"/>
        <v>16015.640000000001</v>
      </c>
      <c r="CZ480" s="8">
        <f t="shared" si="529"/>
        <v>0</v>
      </c>
      <c r="DA480" s="8">
        <f t="shared" si="530"/>
        <v>137.5</v>
      </c>
      <c r="DB480" s="8">
        <f t="shared" si="531"/>
        <v>795</v>
      </c>
      <c r="DC480" s="8">
        <f t="shared" si="532"/>
        <v>0</v>
      </c>
      <c r="DD480" s="8"/>
      <c r="DF480" s="11">
        <f t="shared" si="423"/>
        <v>45398</v>
      </c>
      <c r="DG480" s="8">
        <f t="shared" si="533"/>
        <v>0</v>
      </c>
      <c r="DH480" s="8">
        <f t="shared" si="534"/>
        <v>0</v>
      </c>
      <c r="DI480" s="8">
        <f t="shared" si="535"/>
        <v>0</v>
      </c>
      <c r="DJ480" s="8">
        <f t="shared" si="536"/>
        <v>0</v>
      </c>
      <c r="DK480" s="8">
        <f t="shared" si="537"/>
        <v>0</v>
      </c>
      <c r="DL480" s="8">
        <f t="shared" si="538"/>
        <v>0</v>
      </c>
      <c r="DM480" s="8"/>
      <c r="DO480" s="11">
        <f t="shared" si="430"/>
        <v>45398</v>
      </c>
      <c r="DP480" s="8">
        <f t="shared" si="539"/>
        <v>0</v>
      </c>
      <c r="DQ480" s="8">
        <f t="shared" si="540"/>
        <v>0</v>
      </c>
      <c r="DR480" s="8">
        <f t="shared" si="541"/>
        <v>0</v>
      </c>
      <c r="DS480" s="8">
        <f t="shared" si="542"/>
        <v>0</v>
      </c>
      <c r="DT480" s="8">
        <f t="shared" si="543"/>
        <v>0</v>
      </c>
      <c r="DU480" s="8">
        <f t="shared" si="544"/>
        <v>0</v>
      </c>
      <c r="DV480" s="8"/>
      <c r="DX480" s="11">
        <f t="shared" si="437"/>
        <v>45398</v>
      </c>
      <c r="DY480" s="8">
        <f t="shared" si="545"/>
        <v>0</v>
      </c>
      <c r="DZ480" s="8">
        <f t="shared" si="546"/>
        <v>0</v>
      </c>
      <c r="EA480" s="8">
        <f t="shared" si="547"/>
        <v>0</v>
      </c>
      <c r="EB480" s="8">
        <f t="shared" si="548"/>
        <v>0</v>
      </c>
      <c r="EC480" s="8">
        <f t="shared" si="549"/>
        <v>0</v>
      </c>
      <c r="ED480" s="8">
        <f t="shared" si="550"/>
        <v>0</v>
      </c>
      <c r="EE480" s="8"/>
    </row>
    <row r="481" spans="2:135" x14ac:dyDescent="0.3">
      <c r="B481" s="11">
        <f t="shared" si="325"/>
        <v>45399</v>
      </c>
      <c r="C481" s="8">
        <f t="shared" si="461"/>
        <v>720</v>
      </c>
      <c r="D481" s="8">
        <f t="shared" si="462"/>
        <v>103884.13</v>
      </c>
      <c r="E481" s="8">
        <f t="shared" si="463"/>
        <v>0</v>
      </c>
      <c r="F481" s="8">
        <f t="shared" si="464"/>
        <v>498</v>
      </c>
      <c r="G481" s="8">
        <f t="shared" si="465"/>
        <v>1820</v>
      </c>
      <c r="H481" s="8">
        <f t="shared" si="466"/>
        <v>16</v>
      </c>
      <c r="I481" s="8"/>
      <c r="K481" s="11">
        <f t="shared" si="347"/>
        <v>45399</v>
      </c>
      <c r="L481" s="8">
        <f t="shared" si="467"/>
        <v>663</v>
      </c>
      <c r="M481" s="8">
        <f t="shared" si="468"/>
        <v>87378.510000000009</v>
      </c>
      <c r="N481" s="8">
        <f t="shared" si="469"/>
        <v>367.67</v>
      </c>
      <c r="O481" s="8">
        <f t="shared" si="470"/>
        <v>0</v>
      </c>
      <c r="P481" s="8">
        <f t="shared" si="471"/>
        <v>511.45</v>
      </c>
      <c r="Q481" s="8">
        <f t="shared" si="472"/>
        <v>0</v>
      </c>
      <c r="R481" s="8"/>
      <c r="T481" s="11">
        <f t="shared" si="354"/>
        <v>45399</v>
      </c>
      <c r="U481" s="8">
        <f t="shared" si="473"/>
        <v>405</v>
      </c>
      <c r="V481" s="8">
        <f t="shared" si="474"/>
        <v>38807.230000000003</v>
      </c>
      <c r="W481" s="8">
        <f t="shared" si="475"/>
        <v>0</v>
      </c>
      <c r="X481" s="8">
        <f t="shared" si="476"/>
        <v>0</v>
      </c>
      <c r="Y481" s="8">
        <f t="shared" si="477"/>
        <v>633.99</v>
      </c>
      <c r="Z481" s="8">
        <f t="shared" si="478"/>
        <v>0</v>
      </c>
      <c r="AA481" s="8"/>
      <c r="AC481" s="11">
        <f t="shared" si="361"/>
        <v>45399</v>
      </c>
      <c r="AD481" s="8">
        <f t="shared" si="479"/>
        <v>961</v>
      </c>
      <c r="AE481" s="8">
        <f t="shared" si="480"/>
        <v>121342.82</v>
      </c>
      <c r="AF481" s="8">
        <f t="shared" si="481"/>
        <v>1038.6100000000001</v>
      </c>
      <c r="AG481" s="8">
        <f t="shared" si="482"/>
        <v>0</v>
      </c>
      <c r="AH481" s="8">
        <f t="shared" si="483"/>
        <v>294.82</v>
      </c>
      <c r="AI481" s="8">
        <f t="shared" si="484"/>
        <v>19</v>
      </c>
      <c r="AJ481" s="8"/>
      <c r="AL481" s="11">
        <f t="shared" si="368"/>
        <v>45399</v>
      </c>
      <c r="AM481" s="8">
        <f t="shared" si="485"/>
        <v>839</v>
      </c>
      <c r="AN481" s="8">
        <f t="shared" si="486"/>
        <v>118130.97000000002</v>
      </c>
      <c r="AO481" s="8">
        <f t="shared" si="487"/>
        <v>487.36999999999989</v>
      </c>
      <c r="AP481" s="8">
        <f t="shared" si="488"/>
        <v>0</v>
      </c>
      <c r="AQ481" s="8">
        <f t="shared" si="489"/>
        <v>90.16</v>
      </c>
      <c r="AR481" s="8">
        <f t="shared" si="490"/>
        <v>0</v>
      </c>
      <c r="AS481" s="8"/>
      <c r="AU481" s="11">
        <f t="shared" si="375"/>
        <v>45399</v>
      </c>
      <c r="AV481" s="8">
        <f t="shared" si="491"/>
        <v>701</v>
      </c>
      <c r="AW481" s="8">
        <f t="shared" si="492"/>
        <v>64505.94</v>
      </c>
      <c r="AX481" s="8">
        <f t="shared" si="493"/>
        <v>0</v>
      </c>
      <c r="AY481" s="8">
        <f t="shared" si="494"/>
        <v>405.79</v>
      </c>
      <c r="AZ481" s="8">
        <f t="shared" si="495"/>
        <v>-18.709999999999994</v>
      </c>
      <c r="BA481" s="8">
        <f t="shared" si="496"/>
        <v>0</v>
      </c>
      <c r="BB481" s="8"/>
      <c r="BD481" s="11">
        <f t="shared" si="381"/>
        <v>45399</v>
      </c>
      <c r="BE481" s="8">
        <f t="shared" si="497"/>
        <v>1051</v>
      </c>
      <c r="BF481" s="8">
        <f t="shared" si="498"/>
        <v>138206.04</v>
      </c>
      <c r="BG481" s="8">
        <f t="shared" si="499"/>
        <v>568.99000000000012</v>
      </c>
      <c r="BH481" s="8">
        <f t="shared" si="500"/>
        <v>0</v>
      </c>
      <c r="BI481" s="8">
        <f t="shared" si="501"/>
        <v>947.55000000000007</v>
      </c>
      <c r="BJ481" s="8">
        <f t="shared" si="502"/>
        <v>0</v>
      </c>
      <c r="BK481" s="8"/>
      <c r="BM481" s="11">
        <f t="shared" si="388"/>
        <v>45399</v>
      </c>
      <c r="BN481" s="8">
        <f t="shared" si="503"/>
        <v>972</v>
      </c>
      <c r="BO481" s="8">
        <f t="shared" si="504"/>
        <v>143419.54</v>
      </c>
      <c r="BP481" s="8">
        <f t="shared" si="505"/>
        <v>744.73</v>
      </c>
      <c r="BQ481" s="8">
        <f t="shared" si="506"/>
        <v>0</v>
      </c>
      <c r="BR481" s="8">
        <f t="shared" si="507"/>
        <v>2912.29</v>
      </c>
      <c r="BS481" s="8">
        <f t="shared" si="508"/>
        <v>6</v>
      </c>
      <c r="BT481" s="8"/>
      <c r="BV481" s="11">
        <f t="shared" si="395"/>
        <v>45399</v>
      </c>
      <c r="BW481" s="8">
        <f t="shared" si="509"/>
        <v>425</v>
      </c>
      <c r="BX481" s="8">
        <f t="shared" si="510"/>
        <v>35936.229999999996</v>
      </c>
      <c r="BY481" s="8">
        <f t="shared" si="511"/>
        <v>479.5</v>
      </c>
      <c r="BZ481" s="8">
        <f t="shared" si="512"/>
        <v>0</v>
      </c>
      <c r="CA481" s="8">
        <f t="shared" si="513"/>
        <v>490.32</v>
      </c>
      <c r="CB481" s="8">
        <f t="shared" si="514"/>
        <v>6</v>
      </c>
      <c r="CC481" s="8"/>
      <c r="CE481" s="11">
        <f t="shared" si="402"/>
        <v>45399</v>
      </c>
      <c r="CF481" s="8">
        <f t="shared" si="515"/>
        <v>617</v>
      </c>
      <c r="CG481" s="8">
        <f t="shared" si="516"/>
        <v>73187.86</v>
      </c>
      <c r="CH481" s="8">
        <f t="shared" si="517"/>
        <v>1006.84</v>
      </c>
      <c r="CI481" s="8">
        <f t="shared" si="518"/>
        <v>25</v>
      </c>
      <c r="CJ481" s="8">
        <f t="shared" si="519"/>
        <v>75</v>
      </c>
      <c r="CK481" s="8">
        <f t="shared" si="520"/>
        <v>14</v>
      </c>
      <c r="CL481" s="8"/>
      <c r="CN481" s="11">
        <f t="shared" si="409"/>
        <v>45399</v>
      </c>
      <c r="CO481" s="8">
        <f t="shared" si="521"/>
        <v>1216</v>
      </c>
      <c r="CP481" s="8">
        <f t="shared" si="522"/>
        <v>151060.22</v>
      </c>
      <c r="CQ481" s="8">
        <f t="shared" si="523"/>
        <v>1403.15</v>
      </c>
      <c r="CR481" s="8">
        <f t="shared" si="524"/>
        <v>7863.9100000000017</v>
      </c>
      <c r="CS481" s="8">
        <f t="shared" si="525"/>
        <v>464.13</v>
      </c>
      <c r="CT481" s="8">
        <f t="shared" si="526"/>
        <v>20</v>
      </c>
      <c r="CU481" s="8"/>
      <c r="CW481" s="11">
        <f t="shared" si="416"/>
        <v>45399</v>
      </c>
      <c r="CX481" s="8">
        <f t="shared" si="527"/>
        <v>299</v>
      </c>
      <c r="CY481" s="8">
        <f t="shared" si="528"/>
        <v>17421.870000000003</v>
      </c>
      <c r="CZ481" s="8">
        <f t="shared" si="529"/>
        <v>0</v>
      </c>
      <c r="DA481" s="8">
        <f t="shared" si="530"/>
        <v>137.5</v>
      </c>
      <c r="DB481" s="8">
        <f t="shared" si="531"/>
        <v>825</v>
      </c>
      <c r="DC481" s="8">
        <f t="shared" si="532"/>
        <v>0</v>
      </c>
      <c r="DD481" s="8"/>
      <c r="DF481" s="11">
        <f t="shared" si="423"/>
        <v>45399</v>
      </c>
      <c r="DG481" s="8">
        <f t="shared" si="533"/>
        <v>0</v>
      </c>
      <c r="DH481" s="8">
        <f t="shared" si="534"/>
        <v>0</v>
      </c>
      <c r="DI481" s="8">
        <f t="shared" si="535"/>
        <v>0</v>
      </c>
      <c r="DJ481" s="8">
        <f t="shared" si="536"/>
        <v>0</v>
      </c>
      <c r="DK481" s="8">
        <f t="shared" si="537"/>
        <v>0</v>
      </c>
      <c r="DL481" s="8">
        <f t="shared" si="538"/>
        <v>0</v>
      </c>
      <c r="DM481" s="8"/>
      <c r="DO481" s="11">
        <f t="shared" si="430"/>
        <v>45399</v>
      </c>
      <c r="DP481" s="8">
        <f t="shared" si="539"/>
        <v>0</v>
      </c>
      <c r="DQ481" s="8">
        <f t="shared" si="540"/>
        <v>0</v>
      </c>
      <c r="DR481" s="8">
        <f t="shared" si="541"/>
        <v>0</v>
      </c>
      <c r="DS481" s="8">
        <f t="shared" si="542"/>
        <v>0</v>
      </c>
      <c r="DT481" s="8">
        <f t="shared" si="543"/>
        <v>0</v>
      </c>
      <c r="DU481" s="8">
        <f t="shared" si="544"/>
        <v>0</v>
      </c>
      <c r="DV481" s="8"/>
      <c r="DX481" s="11">
        <f t="shared" si="437"/>
        <v>45399</v>
      </c>
      <c r="DY481" s="8">
        <f t="shared" si="545"/>
        <v>0</v>
      </c>
      <c r="DZ481" s="8">
        <f t="shared" si="546"/>
        <v>0</v>
      </c>
      <c r="EA481" s="8">
        <f t="shared" si="547"/>
        <v>0</v>
      </c>
      <c r="EB481" s="8">
        <f t="shared" si="548"/>
        <v>0</v>
      </c>
      <c r="EC481" s="8">
        <f t="shared" si="549"/>
        <v>0</v>
      </c>
      <c r="ED481" s="8">
        <f t="shared" si="550"/>
        <v>0</v>
      </c>
      <c r="EE481" s="8"/>
    </row>
    <row r="482" spans="2:135" x14ac:dyDescent="0.3">
      <c r="B482" s="11">
        <f t="shared" si="325"/>
        <v>45400</v>
      </c>
      <c r="C482" s="8">
        <f t="shared" si="461"/>
        <v>776</v>
      </c>
      <c r="D482" s="8">
        <f t="shared" si="462"/>
        <v>112067.34000000001</v>
      </c>
      <c r="E482" s="8">
        <f t="shared" si="463"/>
        <v>0</v>
      </c>
      <c r="F482" s="8">
        <f t="shared" si="464"/>
        <v>519</v>
      </c>
      <c r="G482" s="8">
        <f t="shared" si="465"/>
        <v>1845</v>
      </c>
      <c r="H482" s="8">
        <f t="shared" si="466"/>
        <v>16</v>
      </c>
      <c r="I482" s="8"/>
      <c r="K482" s="11">
        <f t="shared" si="347"/>
        <v>45400</v>
      </c>
      <c r="L482" s="8">
        <f t="shared" si="467"/>
        <v>696</v>
      </c>
      <c r="M482" s="8">
        <f t="shared" si="468"/>
        <v>91983.96</v>
      </c>
      <c r="N482" s="8">
        <f t="shared" si="469"/>
        <v>386.78000000000003</v>
      </c>
      <c r="O482" s="8">
        <f t="shared" si="470"/>
        <v>0</v>
      </c>
      <c r="P482" s="8">
        <f t="shared" si="471"/>
        <v>596.1</v>
      </c>
      <c r="Q482" s="8">
        <f t="shared" si="472"/>
        <v>0</v>
      </c>
      <c r="R482" s="8"/>
      <c r="T482" s="11">
        <f t="shared" si="354"/>
        <v>45400</v>
      </c>
      <c r="U482" s="8">
        <f t="shared" si="473"/>
        <v>425</v>
      </c>
      <c r="V482" s="8">
        <f t="shared" si="474"/>
        <v>40772.910000000003</v>
      </c>
      <c r="W482" s="8">
        <f t="shared" si="475"/>
        <v>0</v>
      </c>
      <c r="X482" s="8">
        <f t="shared" si="476"/>
        <v>0</v>
      </c>
      <c r="Y482" s="8">
        <f t="shared" si="477"/>
        <v>674.49</v>
      </c>
      <c r="Z482" s="8">
        <f t="shared" si="478"/>
        <v>0</v>
      </c>
      <c r="AA482" s="8"/>
      <c r="AC482" s="11">
        <f t="shared" si="361"/>
        <v>45400</v>
      </c>
      <c r="AD482" s="8">
        <f t="shared" si="479"/>
        <v>1012</v>
      </c>
      <c r="AE482" s="8">
        <f t="shared" si="480"/>
        <v>128066.32</v>
      </c>
      <c r="AF482" s="8">
        <f t="shared" si="481"/>
        <v>1081.17</v>
      </c>
      <c r="AG482" s="8">
        <f t="shared" si="482"/>
        <v>0</v>
      </c>
      <c r="AH482" s="8">
        <f t="shared" si="483"/>
        <v>294.82</v>
      </c>
      <c r="AI482" s="8">
        <f t="shared" si="484"/>
        <v>19</v>
      </c>
      <c r="AJ482" s="8"/>
      <c r="AL482" s="11">
        <f t="shared" si="368"/>
        <v>45400</v>
      </c>
      <c r="AM482" s="8">
        <f t="shared" si="485"/>
        <v>894</v>
      </c>
      <c r="AN482" s="8">
        <f t="shared" si="486"/>
        <v>124874.82000000002</v>
      </c>
      <c r="AO482" s="8">
        <f t="shared" si="487"/>
        <v>524.38999999999987</v>
      </c>
      <c r="AP482" s="8">
        <f t="shared" si="488"/>
        <v>0</v>
      </c>
      <c r="AQ482" s="8">
        <f t="shared" si="489"/>
        <v>90.16</v>
      </c>
      <c r="AR482" s="8">
        <f t="shared" si="490"/>
        <v>0</v>
      </c>
      <c r="AS482" s="8"/>
      <c r="AU482" s="11">
        <f t="shared" si="375"/>
        <v>45400</v>
      </c>
      <c r="AV482" s="8">
        <f t="shared" si="491"/>
        <v>740</v>
      </c>
      <c r="AW482" s="8">
        <f t="shared" si="492"/>
        <v>68421.73</v>
      </c>
      <c r="AX482" s="8">
        <f t="shared" si="493"/>
        <v>0</v>
      </c>
      <c r="AY482" s="8">
        <f t="shared" si="494"/>
        <v>451.79</v>
      </c>
      <c r="AZ482" s="8">
        <f t="shared" si="495"/>
        <v>-18.709999999999994</v>
      </c>
      <c r="BA482" s="8">
        <f t="shared" si="496"/>
        <v>0</v>
      </c>
      <c r="BB482" s="8"/>
      <c r="BD482" s="11">
        <f t="shared" si="381"/>
        <v>45400</v>
      </c>
      <c r="BE482" s="8">
        <f t="shared" si="497"/>
        <v>1101</v>
      </c>
      <c r="BF482" s="8">
        <f t="shared" si="498"/>
        <v>144797.06</v>
      </c>
      <c r="BG482" s="8">
        <f t="shared" si="499"/>
        <v>607.79000000000008</v>
      </c>
      <c r="BH482" s="8">
        <f t="shared" si="500"/>
        <v>0</v>
      </c>
      <c r="BI482" s="8">
        <f t="shared" si="501"/>
        <v>952.50000000000011</v>
      </c>
      <c r="BJ482" s="8">
        <f t="shared" si="502"/>
        <v>0</v>
      </c>
      <c r="BK482" s="8"/>
      <c r="BM482" s="11">
        <f t="shared" si="388"/>
        <v>45400</v>
      </c>
      <c r="BN482" s="8">
        <f t="shared" si="503"/>
        <v>1006</v>
      </c>
      <c r="BO482" s="8">
        <f t="shared" si="504"/>
        <v>148035.57</v>
      </c>
      <c r="BP482" s="8">
        <f t="shared" si="505"/>
        <v>764.73</v>
      </c>
      <c r="BQ482" s="8">
        <f t="shared" si="506"/>
        <v>0</v>
      </c>
      <c r="BR482" s="8">
        <f t="shared" si="507"/>
        <v>2961.27</v>
      </c>
      <c r="BS482" s="8">
        <f t="shared" si="508"/>
        <v>6</v>
      </c>
      <c r="BT482" s="8"/>
      <c r="BV482" s="11">
        <f t="shared" si="395"/>
        <v>45400</v>
      </c>
      <c r="BW482" s="8">
        <f t="shared" si="509"/>
        <v>450</v>
      </c>
      <c r="BX482" s="8">
        <f t="shared" si="510"/>
        <v>37883.21</v>
      </c>
      <c r="BY482" s="8">
        <f t="shared" si="511"/>
        <v>506.5</v>
      </c>
      <c r="BZ482" s="8">
        <f t="shared" si="512"/>
        <v>0</v>
      </c>
      <c r="CA482" s="8">
        <f t="shared" si="513"/>
        <v>490.32</v>
      </c>
      <c r="CB482" s="8">
        <f t="shared" si="514"/>
        <v>6</v>
      </c>
      <c r="CC482" s="8"/>
      <c r="CE482" s="11">
        <f t="shared" si="402"/>
        <v>45400</v>
      </c>
      <c r="CF482" s="8">
        <f t="shared" si="515"/>
        <v>667</v>
      </c>
      <c r="CG482" s="8">
        <f t="shared" si="516"/>
        <v>79454.009999999995</v>
      </c>
      <c r="CH482" s="8">
        <f t="shared" si="517"/>
        <v>1048.3400000000001</v>
      </c>
      <c r="CI482" s="8">
        <f t="shared" si="518"/>
        <v>25</v>
      </c>
      <c r="CJ482" s="8">
        <f t="shared" si="519"/>
        <v>75</v>
      </c>
      <c r="CK482" s="8">
        <f t="shared" si="520"/>
        <v>14</v>
      </c>
      <c r="CL482" s="8"/>
      <c r="CN482" s="11">
        <f t="shared" si="409"/>
        <v>45400</v>
      </c>
      <c r="CO482" s="8">
        <f t="shared" si="521"/>
        <v>1278</v>
      </c>
      <c r="CP482" s="8">
        <f t="shared" si="522"/>
        <v>158317.87</v>
      </c>
      <c r="CQ482" s="8">
        <f t="shared" si="523"/>
        <v>1445.15</v>
      </c>
      <c r="CR482" s="8">
        <f t="shared" si="524"/>
        <v>7863.9100000000017</v>
      </c>
      <c r="CS482" s="8">
        <f t="shared" si="525"/>
        <v>489.13</v>
      </c>
      <c r="CT482" s="8">
        <f t="shared" si="526"/>
        <v>23</v>
      </c>
      <c r="CU482" s="8"/>
      <c r="CW482" s="11">
        <f t="shared" si="416"/>
        <v>45400</v>
      </c>
      <c r="CX482" s="8">
        <f t="shared" si="527"/>
        <v>322</v>
      </c>
      <c r="CY482" s="8">
        <f t="shared" si="528"/>
        <v>18746.930000000004</v>
      </c>
      <c r="CZ482" s="8">
        <f t="shared" si="529"/>
        <v>0</v>
      </c>
      <c r="DA482" s="8">
        <f t="shared" si="530"/>
        <v>137.5</v>
      </c>
      <c r="DB482" s="8">
        <f t="shared" si="531"/>
        <v>825</v>
      </c>
      <c r="DC482" s="8">
        <f t="shared" si="532"/>
        <v>0</v>
      </c>
      <c r="DD482" s="8"/>
      <c r="DF482" s="11">
        <f t="shared" si="423"/>
        <v>45400</v>
      </c>
      <c r="DG482" s="8">
        <f t="shared" si="533"/>
        <v>0</v>
      </c>
      <c r="DH482" s="8">
        <f t="shared" si="534"/>
        <v>0</v>
      </c>
      <c r="DI482" s="8">
        <f t="shared" si="535"/>
        <v>0</v>
      </c>
      <c r="DJ482" s="8">
        <f t="shared" si="536"/>
        <v>0</v>
      </c>
      <c r="DK482" s="8">
        <f t="shared" si="537"/>
        <v>0</v>
      </c>
      <c r="DL482" s="8">
        <f t="shared" si="538"/>
        <v>0</v>
      </c>
      <c r="DM482" s="8"/>
      <c r="DO482" s="11">
        <f t="shared" si="430"/>
        <v>45400</v>
      </c>
      <c r="DP482" s="8">
        <f t="shared" si="539"/>
        <v>0</v>
      </c>
      <c r="DQ482" s="8">
        <f t="shared" si="540"/>
        <v>0</v>
      </c>
      <c r="DR482" s="8">
        <f t="shared" si="541"/>
        <v>0</v>
      </c>
      <c r="DS482" s="8">
        <f t="shared" si="542"/>
        <v>0</v>
      </c>
      <c r="DT482" s="8">
        <f t="shared" si="543"/>
        <v>0</v>
      </c>
      <c r="DU482" s="8">
        <f t="shared" si="544"/>
        <v>0</v>
      </c>
      <c r="DV482" s="8"/>
      <c r="DX482" s="11">
        <f t="shared" si="437"/>
        <v>45400</v>
      </c>
      <c r="DY482" s="8">
        <f t="shared" si="545"/>
        <v>0</v>
      </c>
      <c r="DZ482" s="8">
        <f t="shared" si="546"/>
        <v>0</v>
      </c>
      <c r="EA482" s="8">
        <f t="shared" si="547"/>
        <v>0</v>
      </c>
      <c r="EB482" s="8">
        <f t="shared" si="548"/>
        <v>0</v>
      </c>
      <c r="EC482" s="8">
        <f t="shared" si="549"/>
        <v>0</v>
      </c>
      <c r="ED482" s="8">
        <f t="shared" si="550"/>
        <v>0</v>
      </c>
      <c r="EE482" s="8"/>
    </row>
    <row r="483" spans="2:135" x14ac:dyDescent="0.3">
      <c r="B483" s="11">
        <f t="shared" si="325"/>
        <v>45401</v>
      </c>
      <c r="C483" s="8">
        <f t="shared" si="461"/>
        <v>834</v>
      </c>
      <c r="D483" s="8">
        <f t="shared" si="462"/>
        <v>120801.54000000001</v>
      </c>
      <c r="E483" s="8">
        <f t="shared" si="463"/>
        <v>0</v>
      </c>
      <c r="F483" s="8">
        <f t="shared" si="464"/>
        <v>546</v>
      </c>
      <c r="G483" s="8">
        <f t="shared" si="465"/>
        <v>1845</v>
      </c>
      <c r="H483" s="8">
        <f t="shared" si="466"/>
        <v>16</v>
      </c>
      <c r="I483" s="8"/>
      <c r="K483" s="11">
        <f t="shared" si="347"/>
        <v>45401</v>
      </c>
      <c r="L483" s="8">
        <f t="shared" si="467"/>
        <v>714</v>
      </c>
      <c r="M483" s="8">
        <f t="shared" si="468"/>
        <v>94456.08</v>
      </c>
      <c r="N483" s="8">
        <f t="shared" si="469"/>
        <v>428.75</v>
      </c>
      <c r="O483" s="8">
        <f t="shared" si="470"/>
        <v>0</v>
      </c>
      <c r="P483" s="8">
        <f t="shared" si="471"/>
        <v>596.1</v>
      </c>
      <c r="Q483" s="8">
        <f t="shared" si="472"/>
        <v>0</v>
      </c>
      <c r="R483" s="8"/>
      <c r="T483" s="11">
        <f t="shared" si="354"/>
        <v>45401</v>
      </c>
      <c r="U483" s="8">
        <f t="shared" si="473"/>
        <v>453</v>
      </c>
      <c r="V483" s="8">
        <f t="shared" si="474"/>
        <v>43652.12</v>
      </c>
      <c r="W483" s="8">
        <f t="shared" si="475"/>
        <v>0</v>
      </c>
      <c r="X483" s="8">
        <f t="shared" si="476"/>
        <v>0</v>
      </c>
      <c r="Y483" s="8">
        <f t="shared" si="477"/>
        <v>682.49</v>
      </c>
      <c r="Z483" s="8">
        <f t="shared" si="478"/>
        <v>0</v>
      </c>
      <c r="AA483" s="8"/>
      <c r="AC483" s="11">
        <f t="shared" si="361"/>
        <v>45401</v>
      </c>
      <c r="AD483" s="8">
        <f t="shared" si="479"/>
        <v>1066</v>
      </c>
      <c r="AE483" s="8">
        <f t="shared" si="480"/>
        <v>135172.35</v>
      </c>
      <c r="AF483" s="8">
        <f t="shared" si="481"/>
        <v>1139.48</v>
      </c>
      <c r="AG483" s="8">
        <f t="shared" si="482"/>
        <v>0</v>
      </c>
      <c r="AH483" s="8">
        <f t="shared" si="483"/>
        <v>304.71999999999997</v>
      </c>
      <c r="AI483" s="8">
        <f t="shared" si="484"/>
        <v>19</v>
      </c>
      <c r="AJ483" s="8"/>
      <c r="AL483" s="11">
        <f t="shared" si="368"/>
        <v>45401</v>
      </c>
      <c r="AM483" s="8">
        <f t="shared" si="485"/>
        <v>932</v>
      </c>
      <c r="AN483" s="8">
        <f t="shared" si="486"/>
        <v>129674.73000000003</v>
      </c>
      <c r="AO483" s="8">
        <f t="shared" si="487"/>
        <v>524.38999999999987</v>
      </c>
      <c r="AP483" s="8">
        <f t="shared" si="488"/>
        <v>0</v>
      </c>
      <c r="AQ483" s="8">
        <f t="shared" si="489"/>
        <v>90.16</v>
      </c>
      <c r="AR483" s="8">
        <f t="shared" si="490"/>
        <v>0</v>
      </c>
      <c r="AS483" s="8"/>
      <c r="AU483" s="11">
        <f t="shared" si="375"/>
        <v>45401</v>
      </c>
      <c r="AV483" s="8">
        <f t="shared" si="491"/>
        <v>771</v>
      </c>
      <c r="AW483" s="8">
        <f t="shared" si="492"/>
        <v>71452.739999999991</v>
      </c>
      <c r="AX483" s="8">
        <f t="shared" si="493"/>
        <v>0</v>
      </c>
      <c r="AY483" s="8">
        <f t="shared" si="494"/>
        <v>481.25</v>
      </c>
      <c r="AZ483" s="8">
        <f t="shared" si="495"/>
        <v>-18.709999999999994</v>
      </c>
      <c r="BA483" s="8">
        <f t="shared" si="496"/>
        <v>0</v>
      </c>
      <c r="BB483" s="8"/>
      <c r="BD483" s="11">
        <f t="shared" si="381"/>
        <v>45401</v>
      </c>
      <c r="BE483" s="8">
        <f t="shared" si="497"/>
        <v>1130</v>
      </c>
      <c r="BF483" s="8">
        <f t="shared" si="498"/>
        <v>148001.5</v>
      </c>
      <c r="BG483" s="8">
        <f t="shared" si="499"/>
        <v>611.48000000000013</v>
      </c>
      <c r="BH483" s="8">
        <f t="shared" si="500"/>
        <v>0</v>
      </c>
      <c r="BI483" s="8">
        <f t="shared" si="501"/>
        <v>952.50000000000011</v>
      </c>
      <c r="BJ483" s="8">
        <f t="shared" si="502"/>
        <v>0</v>
      </c>
      <c r="BK483" s="8"/>
      <c r="BM483" s="11">
        <f t="shared" si="388"/>
        <v>45401</v>
      </c>
      <c r="BN483" s="8">
        <f t="shared" si="503"/>
        <v>1039</v>
      </c>
      <c r="BO483" s="8">
        <f t="shared" si="504"/>
        <v>152769.5</v>
      </c>
      <c r="BP483" s="8">
        <f t="shared" si="505"/>
        <v>794.96</v>
      </c>
      <c r="BQ483" s="8">
        <f t="shared" si="506"/>
        <v>0</v>
      </c>
      <c r="BR483" s="8">
        <f t="shared" si="507"/>
        <v>3379.27</v>
      </c>
      <c r="BS483" s="8">
        <f t="shared" si="508"/>
        <v>6</v>
      </c>
      <c r="BT483" s="8"/>
      <c r="BV483" s="11">
        <f t="shared" si="395"/>
        <v>45401</v>
      </c>
      <c r="BW483" s="8">
        <f t="shared" si="509"/>
        <v>492</v>
      </c>
      <c r="BX483" s="8">
        <f t="shared" si="510"/>
        <v>41108.050000000003</v>
      </c>
      <c r="BY483" s="8">
        <f t="shared" si="511"/>
        <v>570.5</v>
      </c>
      <c r="BZ483" s="8">
        <f t="shared" si="512"/>
        <v>0</v>
      </c>
      <c r="CA483" s="8">
        <f t="shared" si="513"/>
        <v>525.31999999999994</v>
      </c>
      <c r="CB483" s="8">
        <f t="shared" si="514"/>
        <v>6</v>
      </c>
      <c r="CC483" s="8"/>
      <c r="CE483" s="11">
        <f t="shared" si="402"/>
        <v>45401</v>
      </c>
      <c r="CF483" s="8">
        <f t="shared" si="515"/>
        <v>703</v>
      </c>
      <c r="CG483" s="8">
        <f t="shared" si="516"/>
        <v>83875.539999999994</v>
      </c>
      <c r="CH483" s="8">
        <f t="shared" si="517"/>
        <v>1053.3400000000001</v>
      </c>
      <c r="CI483" s="8">
        <f t="shared" si="518"/>
        <v>25</v>
      </c>
      <c r="CJ483" s="8">
        <f t="shared" si="519"/>
        <v>75</v>
      </c>
      <c r="CK483" s="8">
        <f t="shared" si="520"/>
        <v>16</v>
      </c>
      <c r="CL483" s="8"/>
      <c r="CN483" s="11">
        <f t="shared" si="409"/>
        <v>45401</v>
      </c>
      <c r="CO483" s="8">
        <f t="shared" si="521"/>
        <v>1325</v>
      </c>
      <c r="CP483" s="8">
        <f t="shared" si="522"/>
        <v>163325.51</v>
      </c>
      <c r="CQ483" s="8">
        <f t="shared" si="523"/>
        <v>1468.15</v>
      </c>
      <c r="CR483" s="8">
        <f t="shared" si="524"/>
        <v>8004.4800000000014</v>
      </c>
      <c r="CS483" s="8">
        <f t="shared" si="525"/>
        <v>514.13</v>
      </c>
      <c r="CT483" s="8">
        <f t="shared" si="526"/>
        <v>26</v>
      </c>
      <c r="CU483" s="8"/>
      <c r="CW483" s="11">
        <f t="shared" si="416"/>
        <v>45401</v>
      </c>
      <c r="CX483" s="8">
        <f t="shared" si="527"/>
        <v>339</v>
      </c>
      <c r="CY483" s="8">
        <f t="shared" si="528"/>
        <v>19720.170000000006</v>
      </c>
      <c r="CZ483" s="8">
        <f t="shared" si="529"/>
        <v>0</v>
      </c>
      <c r="DA483" s="8">
        <f t="shared" si="530"/>
        <v>158.5</v>
      </c>
      <c r="DB483" s="8">
        <f t="shared" si="531"/>
        <v>855</v>
      </c>
      <c r="DC483" s="8">
        <f t="shared" si="532"/>
        <v>0</v>
      </c>
      <c r="DD483" s="8"/>
      <c r="DF483" s="11">
        <f t="shared" si="423"/>
        <v>45401</v>
      </c>
      <c r="DG483" s="8">
        <f t="shared" si="533"/>
        <v>0</v>
      </c>
      <c r="DH483" s="8">
        <f t="shared" si="534"/>
        <v>0</v>
      </c>
      <c r="DI483" s="8">
        <f t="shared" si="535"/>
        <v>0</v>
      </c>
      <c r="DJ483" s="8">
        <f t="shared" si="536"/>
        <v>0</v>
      </c>
      <c r="DK483" s="8">
        <f t="shared" si="537"/>
        <v>0</v>
      </c>
      <c r="DL483" s="8">
        <f t="shared" si="538"/>
        <v>0</v>
      </c>
      <c r="DM483" s="8"/>
      <c r="DO483" s="11">
        <f t="shared" si="430"/>
        <v>45401</v>
      </c>
      <c r="DP483" s="8">
        <f t="shared" si="539"/>
        <v>0</v>
      </c>
      <c r="DQ483" s="8">
        <f t="shared" si="540"/>
        <v>0</v>
      </c>
      <c r="DR483" s="8">
        <f t="shared" si="541"/>
        <v>0</v>
      </c>
      <c r="DS483" s="8">
        <f t="shared" si="542"/>
        <v>0</v>
      </c>
      <c r="DT483" s="8">
        <f t="shared" si="543"/>
        <v>0</v>
      </c>
      <c r="DU483" s="8">
        <f t="shared" si="544"/>
        <v>0</v>
      </c>
      <c r="DV483" s="8"/>
      <c r="DX483" s="11">
        <f t="shared" si="437"/>
        <v>45401</v>
      </c>
      <c r="DY483" s="8">
        <f t="shared" si="545"/>
        <v>0</v>
      </c>
      <c r="DZ483" s="8">
        <f t="shared" si="546"/>
        <v>0</v>
      </c>
      <c r="EA483" s="8">
        <f t="shared" si="547"/>
        <v>0</v>
      </c>
      <c r="EB483" s="8">
        <f t="shared" si="548"/>
        <v>0</v>
      </c>
      <c r="EC483" s="8">
        <f t="shared" si="549"/>
        <v>0</v>
      </c>
      <c r="ED483" s="8">
        <f t="shared" si="550"/>
        <v>0</v>
      </c>
      <c r="EE483" s="8"/>
    </row>
    <row r="484" spans="2:135" x14ac:dyDescent="0.3">
      <c r="B484" s="11">
        <f t="shared" si="325"/>
        <v>45402</v>
      </c>
      <c r="C484" s="8">
        <f t="shared" si="461"/>
        <v>893</v>
      </c>
      <c r="D484" s="8">
        <f t="shared" si="462"/>
        <v>129839.22</v>
      </c>
      <c r="E484" s="8">
        <f t="shared" si="463"/>
        <v>0</v>
      </c>
      <c r="F484" s="8">
        <f t="shared" si="464"/>
        <v>602</v>
      </c>
      <c r="G484" s="8">
        <f t="shared" si="465"/>
        <v>1849</v>
      </c>
      <c r="H484" s="8">
        <f t="shared" si="466"/>
        <v>16</v>
      </c>
      <c r="I484" s="8"/>
      <c r="K484" s="11">
        <f t="shared" si="347"/>
        <v>45402</v>
      </c>
      <c r="L484" s="8">
        <f t="shared" si="467"/>
        <v>730</v>
      </c>
      <c r="M484" s="8">
        <f t="shared" si="468"/>
        <v>96585.919999999998</v>
      </c>
      <c r="N484" s="8">
        <f t="shared" si="469"/>
        <v>474.74</v>
      </c>
      <c r="O484" s="8">
        <f t="shared" si="470"/>
        <v>0</v>
      </c>
      <c r="P484" s="8">
        <f t="shared" si="471"/>
        <v>596.1</v>
      </c>
      <c r="Q484" s="8">
        <f t="shared" si="472"/>
        <v>0</v>
      </c>
      <c r="R484" s="8"/>
      <c r="T484" s="11">
        <f t="shared" si="354"/>
        <v>45402</v>
      </c>
      <c r="U484" s="8">
        <f t="shared" si="473"/>
        <v>481</v>
      </c>
      <c r="V484" s="8">
        <f t="shared" si="474"/>
        <v>46569.51</v>
      </c>
      <c r="W484" s="8">
        <f t="shared" si="475"/>
        <v>0</v>
      </c>
      <c r="X484" s="8">
        <f t="shared" si="476"/>
        <v>0</v>
      </c>
      <c r="Y484" s="8">
        <f t="shared" si="477"/>
        <v>682.49</v>
      </c>
      <c r="Z484" s="8">
        <f t="shared" si="478"/>
        <v>0</v>
      </c>
      <c r="AA484" s="8"/>
      <c r="AC484" s="11">
        <f t="shared" si="361"/>
        <v>45402</v>
      </c>
      <c r="AD484" s="8">
        <f t="shared" si="479"/>
        <v>1103</v>
      </c>
      <c r="AE484" s="8">
        <f t="shared" si="480"/>
        <v>140005.17000000001</v>
      </c>
      <c r="AF484" s="8">
        <f t="shared" si="481"/>
        <v>1211.6400000000001</v>
      </c>
      <c r="AG484" s="8">
        <f t="shared" si="482"/>
        <v>0</v>
      </c>
      <c r="AH484" s="8">
        <f t="shared" si="483"/>
        <v>452.62</v>
      </c>
      <c r="AI484" s="8">
        <f t="shared" si="484"/>
        <v>19</v>
      </c>
      <c r="AJ484" s="8"/>
      <c r="AL484" s="11">
        <f t="shared" si="368"/>
        <v>45402</v>
      </c>
      <c r="AM484" s="8">
        <f t="shared" si="485"/>
        <v>962</v>
      </c>
      <c r="AN484" s="8">
        <f t="shared" si="486"/>
        <v>133469.56000000003</v>
      </c>
      <c r="AO484" s="8">
        <f t="shared" si="487"/>
        <v>633.58999999999992</v>
      </c>
      <c r="AP484" s="8">
        <f t="shared" si="488"/>
        <v>0</v>
      </c>
      <c r="AQ484" s="8">
        <f t="shared" si="489"/>
        <v>90.16</v>
      </c>
      <c r="AR484" s="8">
        <f t="shared" si="490"/>
        <v>0</v>
      </c>
      <c r="AS484" s="8"/>
      <c r="AU484" s="11">
        <f t="shared" si="375"/>
        <v>45402</v>
      </c>
      <c r="AV484" s="8">
        <f t="shared" si="491"/>
        <v>801</v>
      </c>
      <c r="AW484" s="8">
        <f t="shared" si="492"/>
        <v>74079.909999999989</v>
      </c>
      <c r="AX484" s="8">
        <f t="shared" si="493"/>
        <v>0</v>
      </c>
      <c r="AY484" s="8">
        <f t="shared" si="494"/>
        <v>489.25</v>
      </c>
      <c r="AZ484" s="8">
        <f t="shared" si="495"/>
        <v>-18.709999999999994</v>
      </c>
      <c r="BA484" s="8">
        <f t="shared" si="496"/>
        <v>0</v>
      </c>
      <c r="BB484" s="8"/>
      <c r="BD484" s="11">
        <f t="shared" si="381"/>
        <v>45402</v>
      </c>
      <c r="BE484" s="8">
        <f t="shared" si="497"/>
        <v>1160</v>
      </c>
      <c r="BF484" s="8">
        <f t="shared" si="498"/>
        <v>151293.15</v>
      </c>
      <c r="BG484" s="8">
        <f t="shared" si="499"/>
        <v>611.48000000000013</v>
      </c>
      <c r="BH484" s="8">
        <f t="shared" si="500"/>
        <v>0</v>
      </c>
      <c r="BI484" s="8">
        <f t="shared" si="501"/>
        <v>1022.5000000000001</v>
      </c>
      <c r="BJ484" s="8">
        <f t="shared" si="502"/>
        <v>0</v>
      </c>
      <c r="BK484" s="8"/>
      <c r="BM484" s="11">
        <f t="shared" si="388"/>
        <v>45402</v>
      </c>
      <c r="BN484" s="8">
        <f t="shared" si="503"/>
        <v>1082</v>
      </c>
      <c r="BO484" s="8">
        <f t="shared" si="504"/>
        <v>158739.1</v>
      </c>
      <c r="BP484" s="8">
        <f t="shared" si="505"/>
        <v>826.12</v>
      </c>
      <c r="BQ484" s="8">
        <f t="shared" si="506"/>
        <v>0</v>
      </c>
      <c r="BR484" s="8">
        <f t="shared" si="507"/>
        <v>3429.27</v>
      </c>
      <c r="BS484" s="8">
        <f t="shared" si="508"/>
        <v>6</v>
      </c>
      <c r="BT484" s="8"/>
      <c r="BV484" s="11">
        <f t="shared" si="395"/>
        <v>45402</v>
      </c>
      <c r="BW484" s="8">
        <f t="shared" si="509"/>
        <v>523</v>
      </c>
      <c r="BX484" s="8">
        <f t="shared" si="510"/>
        <v>43457.450000000004</v>
      </c>
      <c r="BY484" s="8">
        <f t="shared" si="511"/>
        <v>598</v>
      </c>
      <c r="BZ484" s="8">
        <f t="shared" si="512"/>
        <v>0</v>
      </c>
      <c r="CA484" s="8">
        <f t="shared" si="513"/>
        <v>670.61999999999989</v>
      </c>
      <c r="CB484" s="8">
        <f t="shared" si="514"/>
        <v>6</v>
      </c>
      <c r="CC484" s="8"/>
      <c r="CE484" s="11">
        <f t="shared" si="402"/>
        <v>45402</v>
      </c>
      <c r="CF484" s="8">
        <f t="shared" si="515"/>
        <v>741</v>
      </c>
      <c r="CG484" s="8">
        <f t="shared" si="516"/>
        <v>88378.4</v>
      </c>
      <c r="CH484" s="8">
        <f t="shared" si="517"/>
        <v>1079.8400000000001</v>
      </c>
      <c r="CI484" s="8">
        <f t="shared" si="518"/>
        <v>25</v>
      </c>
      <c r="CJ484" s="8">
        <f t="shared" si="519"/>
        <v>75</v>
      </c>
      <c r="CK484" s="8">
        <f t="shared" si="520"/>
        <v>16</v>
      </c>
      <c r="CL484" s="8"/>
      <c r="CN484" s="11">
        <f t="shared" si="409"/>
        <v>45402</v>
      </c>
      <c r="CO484" s="8">
        <f t="shared" si="521"/>
        <v>1374</v>
      </c>
      <c r="CP484" s="8">
        <f t="shared" si="522"/>
        <v>168582.19</v>
      </c>
      <c r="CQ484" s="8">
        <f t="shared" si="523"/>
        <v>1507.65</v>
      </c>
      <c r="CR484" s="8">
        <f t="shared" si="524"/>
        <v>8024.2300000000014</v>
      </c>
      <c r="CS484" s="8">
        <f t="shared" si="525"/>
        <v>539.13</v>
      </c>
      <c r="CT484" s="8">
        <f t="shared" si="526"/>
        <v>26</v>
      </c>
      <c r="CU484" s="8"/>
      <c r="CW484" s="11">
        <f t="shared" si="416"/>
        <v>45402</v>
      </c>
      <c r="CX484" s="8">
        <f t="shared" si="527"/>
        <v>363</v>
      </c>
      <c r="CY484" s="8">
        <f t="shared" si="528"/>
        <v>21037.590000000004</v>
      </c>
      <c r="CZ484" s="8">
        <f t="shared" si="529"/>
        <v>0</v>
      </c>
      <c r="DA484" s="8">
        <f t="shared" si="530"/>
        <v>158.5</v>
      </c>
      <c r="DB484" s="8">
        <f t="shared" si="531"/>
        <v>885</v>
      </c>
      <c r="DC484" s="8">
        <f t="shared" si="532"/>
        <v>0</v>
      </c>
      <c r="DD484" s="8"/>
      <c r="DF484" s="11">
        <f t="shared" si="423"/>
        <v>45402</v>
      </c>
      <c r="DG484" s="8">
        <f t="shared" si="533"/>
        <v>0</v>
      </c>
      <c r="DH484" s="8">
        <f t="shared" si="534"/>
        <v>0</v>
      </c>
      <c r="DI484" s="8">
        <f t="shared" si="535"/>
        <v>0</v>
      </c>
      <c r="DJ484" s="8">
        <f t="shared" si="536"/>
        <v>0</v>
      </c>
      <c r="DK484" s="8">
        <f t="shared" si="537"/>
        <v>0</v>
      </c>
      <c r="DL484" s="8">
        <f t="shared" si="538"/>
        <v>0</v>
      </c>
      <c r="DM484" s="8"/>
      <c r="DO484" s="11">
        <f t="shared" si="430"/>
        <v>45402</v>
      </c>
      <c r="DP484" s="8">
        <f t="shared" si="539"/>
        <v>0</v>
      </c>
      <c r="DQ484" s="8">
        <f t="shared" si="540"/>
        <v>0</v>
      </c>
      <c r="DR484" s="8">
        <f t="shared" si="541"/>
        <v>0</v>
      </c>
      <c r="DS484" s="8">
        <f t="shared" si="542"/>
        <v>0</v>
      </c>
      <c r="DT484" s="8">
        <f t="shared" si="543"/>
        <v>0</v>
      </c>
      <c r="DU484" s="8">
        <f t="shared" si="544"/>
        <v>0</v>
      </c>
      <c r="DV484" s="8"/>
      <c r="DX484" s="11">
        <f t="shared" si="437"/>
        <v>45402</v>
      </c>
      <c r="DY484" s="8">
        <f t="shared" si="545"/>
        <v>0</v>
      </c>
      <c r="DZ484" s="8">
        <f t="shared" si="546"/>
        <v>0</v>
      </c>
      <c r="EA484" s="8">
        <f t="shared" si="547"/>
        <v>0</v>
      </c>
      <c r="EB484" s="8">
        <f t="shared" si="548"/>
        <v>0</v>
      </c>
      <c r="EC484" s="8">
        <f t="shared" si="549"/>
        <v>0</v>
      </c>
      <c r="ED484" s="8">
        <f t="shared" si="550"/>
        <v>0</v>
      </c>
      <c r="EE484" s="8"/>
    </row>
    <row r="485" spans="2:135" x14ac:dyDescent="0.3">
      <c r="B485" s="11">
        <f t="shared" si="325"/>
        <v>45403</v>
      </c>
      <c r="C485" s="8">
        <f t="shared" si="461"/>
        <v>923</v>
      </c>
      <c r="D485" s="8">
        <f t="shared" si="462"/>
        <v>133632.48000000001</v>
      </c>
      <c r="E485" s="8">
        <f t="shared" si="463"/>
        <v>0</v>
      </c>
      <c r="F485" s="8">
        <f t="shared" si="464"/>
        <v>611</v>
      </c>
      <c r="G485" s="8">
        <f t="shared" si="465"/>
        <v>1849</v>
      </c>
      <c r="H485" s="8">
        <f t="shared" si="466"/>
        <v>17</v>
      </c>
      <c r="I485" s="8"/>
      <c r="K485" s="11">
        <f t="shared" si="347"/>
        <v>45403</v>
      </c>
      <c r="L485" s="8">
        <f t="shared" si="467"/>
        <v>783</v>
      </c>
      <c r="M485" s="8">
        <f t="shared" si="468"/>
        <v>104853.8</v>
      </c>
      <c r="N485" s="8">
        <f t="shared" si="469"/>
        <v>520.72</v>
      </c>
      <c r="O485" s="8">
        <f t="shared" si="470"/>
        <v>0</v>
      </c>
      <c r="P485" s="8">
        <f t="shared" si="471"/>
        <v>631.1</v>
      </c>
      <c r="Q485" s="8">
        <f t="shared" si="472"/>
        <v>0</v>
      </c>
      <c r="R485" s="8"/>
      <c r="T485" s="11">
        <f t="shared" si="354"/>
        <v>45403</v>
      </c>
      <c r="U485" s="8">
        <f t="shared" si="473"/>
        <v>494</v>
      </c>
      <c r="V485" s="8">
        <f t="shared" si="474"/>
        <v>47802.200000000004</v>
      </c>
      <c r="W485" s="8">
        <f t="shared" si="475"/>
        <v>0</v>
      </c>
      <c r="X485" s="8">
        <f t="shared" si="476"/>
        <v>0</v>
      </c>
      <c r="Y485" s="8">
        <f t="shared" si="477"/>
        <v>687.49</v>
      </c>
      <c r="Z485" s="8">
        <f t="shared" si="478"/>
        <v>0</v>
      </c>
      <c r="AA485" s="8"/>
      <c r="AC485" s="11">
        <f t="shared" si="361"/>
        <v>45403</v>
      </c>
      <c r="AD485" s="8">
        <f t="shared" si="479"/>
        <v>1123</v>
      </c>
      <c r="AE485" s="8">
        <f t="shared" si="480"/>
        <v>142580.30000000002</v>
      </c>
      <c r="AF485" s="8">
        <f t="shared" si="481"/>
        <v>1271.8000000000002</v>
      </c>
      <c r="AG485" s="8">
        <f t="shared" si="482"/>
        <v>0</v>
      </c>
      <c r="AH485" s="8">
        <f t="shared" si="483"/>
        <v>452.62</v>
      </c>
      <c r="AI485" s="8">
        <f t="shared" si="484"/>
        <v>19</v>
      </c>
      <c r="AJ485" s="8"/>
      <c r="AL485" s="11">
        <f t="shared" si="368"/>
        <v>45403</v>
      </c>
      <c r="AM485" s="8">
        <f t="shared" si="485"/>
        <v>991</v>
      </c>
      <c r="AN485" s="8">
        <f t="shared" si="486"/>
        <v>137201.44000000003</v>
      </c>
      <c r="AO485" s="8">
        <f t="shared" si="487"/>
        <v>633.58999999999992</v>
      </c>
      <c r="AP485" s="8">
        <f t="shared" si="488"/>
        <v>0</v>
      </c>
      <c r="AQ485" s="8">
        <f t="shared" si="489"/>
        <v>90.16</v>
      </c>
      <c r="AR485" s="8">
        <f t="shared" si="490"/>
        <v>0</v>
      </c>
      <c r="AS485" s="8"/>
      <c r="AU485" s="11">
        <f t="shared" si="375"/>
        <v>45403</v>
      </c>
      <c r="AV485" s="8">
        <f t="shared" si="491"/>
        <v>828</v>
      </c>
      <c r="AW485" s="8">
        <f t="shared" si="492"/>
        <v>76341.799999999988</v>
      </c>
      <c r="AX485" s="8">
        <f t="shared" si="493"/>
        <v>0</v>
      </c>
      <c r="AY485" s="8">
        <f t="shared" si="494"/>
        <v>498.25</v>
      </c>
      <c r="AZ485" s="8">
        <f t="shared" si="495"/>
        <v>-18.709999999999994</v>
      </c>
      <c r="BA485" s="8">
        <f t="shared" si="496"/>
        <v>0</v>
      </c>
      <c r="BB485" s="8"/>
      <c r="BD485" s="11">
        <f t="shared" si="381"/>
        <v>45403</v>
      </c>
      <c r="BE485" s="8">
        <f t="shared" si="497"/>
        <v>1183</v>
      </c>
      <c r="BF485" s="8">
        <f t="shared" si="498"/>
        <v>154440.03</v>
      </c>
      <c r="BG485" s="8">
        <f t="shared" si="499"/>
        <v>611.48000000000013</v>
      </c>
      <c r="BH485" s="8">
        <f t="shared" si="500"/>
        <v>0</v>
      </c>
      <c r="BI485" s="8">
        <f t="shared" si="501"/>
        <v>1022.5000000000001</v>
      </c>
      <c r="BJ485" s="8">
        <f t="shared" si="502"/>
        <v>0</v>
      </c>
      <c r="BK485" s="8"/>
      <c r="BM485" s="11">
        <f t="shared" si="388"/>
        <v>45403</v>
      </c>
      <c r="BN485" s="8">
        <f t="shared" si="503"/>
        <v>1112</v>
      </c>
      <c r="BO485" s="8">
        <f t="shared" si="504"/>
        <v>163048.72</v>
      </c>
      <c r="BP485" s="8">
        <f t="shared" si="505"/>
        <v>859.62</v>
      </c>
      <c r="BQ485" s="8">
        <f t="shared" si="506"/>
        <v>0</v>
      </c>
      <c r="BR485" s="8">
        <f t="shared" si="507"/>
        <v>3608.27</v>
      </c>
      <c r="BS485" s="8">
        <f t="shared" si="508"/>
        <v>6</v>
      </c>
      <c r="BT485" s="8"/>
      <c r="BV485" s="11">
        <f t="shared" si="395"/>
        <v>45403</v>
      </c>
      <c r="BW485" s="8">
        <f t="shared" si="509"/>
        <v>544</v>
      </c>
      <c r="BX485" s="8">
        <f t="shared" si="510"/>
        <v>45246.960000000006</v>
      </c>
      <c r="BY485" s="8">
        <f t="shared" si="511"/>
        <v>615</v>
      </c>
      <c r="BZ485" s="8">
        <f t="shared" si="512"/>
        <v>0</v>
      </c>
      <c r="CA485" s="8">
        <f t="shared" si="513"/>
        <v>525.31999999999994</v>
      </c>
      <c r="CB485" s="8">
        <f t="shared" si="514"/>
        <v>6</v>
      </c>
      <c r="CC485" s="8"/>
      <c r="CE485" s="11">
        <f t="shared" si="402"/>
        <v>45403</v>
      </c>
      <c r="CF485" s="8">
        <f t="shared" si="515"/>
        <v>775</v>
      </c>
      <c r="CG485" s="8">
        <f t="shared" si="516"/>
        <v>92260.45</v>
      </c>
      <c r="CH485" s="8">
        <f t="shared" si="517"/>
        <v>1083.8400000000001</v>
      </c>
      <c r="CI485" s="8">
        <f t="shared" si="518"/>
        <v>25</v>
      </c>
      <c r="CJ485" s="8">
        <f t="shared" si="519"/>
        <v>75</v>
      </c>
      <c r="CK485" s="8">
        <f t="shared" si="520"/>
        <v>16</v>
      </c>
      <c r="CL485" s="8"/>
      <c r="CN485" s="11">
        <f t="shared" si="409"/>
        <v>45403</v>
      </c>
      <c r="CO485" s="8">
        <f t="shared" si="521"/>
        <v>1402</v>
      </c>
      <c r="CP485" s="8">
        <f t="shared" si="522"/>
        <v>171451.46</v>
      </c>
      <c r="CQ485" s="8">
        <f t="shared" si="523"/>
        <v>1515.65</v>
      </c>
      <c r="CR485" s="8">
        <f t="shared" si="524"/>
        <v>8038.9600000000009</v>
      </c>
      <c r="CS485" s="8">
        <f t="shared" si="525"/>
        <v>539.13</v>
      </c>
      <c r="CT485" s="8">
        <f t="shared" si="526"/>
        <v>57</v>
      </c>
      <c r="CU485" s="8"/>
      <c r="CW485" s="11">
        <f t="shared" si="416"/>
        <v>45403</v>
      </c>
      <c r="CX485" s="8">
        <f t="shared" si="527"/>
        <v>372</v>
      </c>
      <c r="CY485" s="8">
        <f t="shared" si="528"/>
        <v>21480.480000000003</v>
      </c>
      <c r="CZ485" s="8">
        <f t="shared" si="529"/>
        <v>0</v>
      </c>
      <c r="DA485" s="8">
        <f t="shared" si="530"/>
        <v>158.5</v>
      </c>
      <c r="DB485" s="8">
        <f t="shared" si="531"/>
        <v>885</v>
      </c>
      <c r="DC485" s="8">
        <f t="shared" si="532"/>
        <v>0</v>
      </c>
      <c r="DD485" s="8"/>
      <c r="DF485" s="11">
        <f t="shared" si="423"/>
        <v>45403</v>
      </c>
      <c r="DG485" s="8">
        <f t="shared" si="533"/>
        <v>0</v>
      </c>
      <c r="DH485" s="8">
        <f t="shared" si="534"/>
        <v>0</v>
      </c>
      <c r="DI485" s="8">
        <f t="shared" si="535"/>
        <v>0</v>
      </c>
      <c r="DJ485" s="8">
        <f t="shared" si="536"/>
        <v>0</v>
      </c>
      <c r="DK485" s="8">
        <f t="shared" si="537"/>
        <v>0</v>
      </c>
      <c r="DL485" s="8">
        <f t="shared" si="538"/>
        <v>0</v>
      </c>
      <c r="DM485" s="8"/>
      <c r="DO485" s="11">
        <f t="shared" si="430"/>
        <v>45403</v>
      </c>
      <c r="DP485" s="8">
        <f t="shared" si="539"/>
        <v>0</v>
      </c>
      <c r="DQ485" s="8">
        <f t="shared" si="540"/>
        <v>0</v>
      </c>
      <c r="DR485" s="8">
        <f t="shared" si="541"/>
        <v>0</v>
      </c>
      <c r="DS485" s="8">
        <f t="shared" si="542"/>
        <v>0</v>
      </c>
      <c r="DT485" s="8">
        <f t="shared" si="543"/>
        <v>0</v>
      </c>
      <c r="DU485" s="8">
        <f t="shared" si="544"/>
        <v>0</v>
      </c>
      <c r="DV485" s="8"/>
      <c r="DX485" s="11">
        <f t="shared" si="437"/>
        <v>45403</v>
      </c>
      <c r="DY485" s="8">
        <f t="shared" si="545"/>
        <v>0</v>
      </c>
      <c r="DZ485" s="8">
        <f t="shared" si="546"/>
        <v>0</v>
      </c>
      <c r="EA485" s="8">
        <f t="shared" si="547"/>
        <v>0</v>
      </c>
      <c r="EB485" s="8">
        <f t="shared" si="548"/>
        <v>0</v>
      </c>
      <c r="EC485" s="8">
        <f t="shared" si="549"/>
        <v>0</v>
      </c>
      <c r="ED485" s="8">
        <f t="shared" si="550"/>
        <v>0</v>
      </c>
      <c r="EE485" s="8"/>
    </row>
    <row r="486" spans="2:135" x14ac:dyDescent="0.3">
      <c r="B486" s="11">
        <f t="shared" si="325"/>
        <v>45404</v>
      </c>
      <c r="C486" s="8">
        <f t="shared" si="461"/>
        <v>961</v>
      </c>
      <c r="D486" s="8">
        <f t="shared" si="462"/>
        <v>138851.40000000002</v>
      </c>
      <c r="E486" s="8">
        <f t="shared" si="463"/>
        <v>0</v>
      </c>
      <c r="F486" s="8">
        <f t="shared" si="464"/>
        <v>634</v>
      </c>
      <c r="G486" s="8">
        <f t="shared" si="465"/>
        <v>1849</v>
      </c>
      <c r="H486" s="8">
        <f t="shared" si="466"/>
        <v>18</v>
      </c>
      <c r="I486" s="8"/>
      <c r="K486" s="11">
        <f t="shared" si="347"/>
        <v>45404</v>
      </c>
      <c r="L486" s="8">
        <f t="shared" si="467"/>
        <v>850</v>
      </c>
      <c r="M486" s="8">
        <f t="shared" si="468"/>
        <v>115944.41</v>
      </c>
      <c r="N486" s="8">
        <f t="shared" si="469"/>
        <v>553.03</v>
      </c>
      <c r="O486" s="8">
        <f t="shared" si="470"/>
        <v>0</v>
      </c>
      <c r="P486" s="8">
        <f t="shared" si="471"/>
        <v>631.1</v>
      </c>
      <c r="Q486" s="8">
        <f t="shared" si="472"/>
        <v>0</v>
      </c>
      <c r="R486" s="8"/>
      <c r="T486" s="11">
        <f t="shared" si="354"/>
        <v>45404</v>
      </c>
      <c r="U486" s="8">
        <f t="shared" si="473"/>
        <v>512</v>
      </c>
      <c r="V486" s="8">
        <f t="shared" si="474"/>
        <v>49527.670000000006</v>
      </c>
      <c r="W486" s="8">
        <f t="shared" si="475"/>
        <v>0</v>
      </c>
      <c r="X486" s="8">
        <f t="shared" si="476"/>
        <v>0</v>
      </c>
      <c r="Y486" s="8">
        <f t="shared" si="477"/>
        <v>697.99</v>
      </c>
      <c r="Z486" s="8">
        <f t="shared" si="478"/>
        <v>0</v>
      </c>
      <c r="AA486" s="8"/>
      <c r="AC486" s="11">
        <f t="shared" si="361"/>
        <v>45404</v>
      </c>
      <c r="AD486" s="8">
        <f t="shared" si="479"/>
        <v>1170</v>
      </c>
      <c r="AE486" s="8">
        <f t="shared" si="480"/>
        <v>149390.37000000002</v>
      </c>
      <c r="AF486" s="8">
        <f t="shared" si="481"/>
        <v>1305.1100000000001</v>
      </c>
      <c r="AG486" s="8">
        <f t="shared" si="482"/>
        <v>0</v>
      </c>
      <c r="AH486" s="8">
        <f t="shared" si="483"/>
        <v>456.62</v>
      </c>
      <c r="AI486" s="8">
        <f t="shared" si="484"/>
        <v>19</v>
      </c>
      <c r="AJ486" s="8"/>
      <c r="AL486" s="11">
        <f t="shared" si="368"/>
        <v>45404</v>
      </c>
      <c r="AM486" s="8">
        <f t="shared" si="485"/>
        <v>1037</v>
      </c>
      <c r="AN486" s="8">
        <f t="shared" si="486"/>
        <v>143697.31000000003</v>
      </c>
      <c r="AO486" s="8">
        <f t="shared" si="487"/>
        <v>639.13999999999987</v>
      </c>
      <c r="AP486" s="8">
        <f t="shared" si="488"/>
        <v>0</v>
      </c>
      <c r="AQ486" s="8">
        <f t="shared" si="489"/>
        <v>145.11000000000001</v>
      </c>
      <c r="AR486" s="8">
        <f t="shared" si="490"/>
        <v>0</v>
      </c>
      <c r="AS486" s="8"/>
      <c r="AU486" s="11">
        <f t="shared" si="375"/>
        <v>45404</v>
      </c>
      <c r="AV486" s="8">
        <f t="shared" si="491"/>
        <v>847</v>
      </c>
      <c r="AW486" s="8">
        <f t="shared" si="492"/>
        <v>78159.929999999993</v>
      </c>
      <c r="AX486" s="8">
        <f t="shared" si="493"/>
        <v>0</v>
      </c>
      <c r="AY486" s="8">
        <f t="shared" si="494"/>
        <v>498.25</v>
      </c>
      <c r="AZ486" s="8">
        <f t="shared" si="495"/>
        <v>-18.709999999999994</v>
      </c>
      <c r="BA486" s="8">
        <f t="shared" si="496"/>
        <v>0</v>
      </c>
      <c r="BB486" s="8"/>
      <c r="BD486" s="11">
        <f t="shared" si="381"/>
        <v>45404</v>
      </c>
      <c r="BE486" s="8">
        <f t="shared" si="497"/>
        <v>1229</v>
      </c>
      <c r="BF486" s="8">
        <f t="shared" si="498"/>
        <v>160692.01999999999</v>
      </c>
      <c r="BG486" s="8">
        <f t="shared" si="499"/>
        <v>629.95000000000016</v>
      </c>
      <c r="BH486" s="8">
        <f t="shared" si="500"/>
        <v>0</v>
      </c>
      <c r="BI486" s="8">
        <f t="shared" si="501"/>
        <v>1022.5000000000001</v>
      </c>
      <c r="BJ486" s="8">
        <f t="shared" si="502"/>
        <v>0</v>
      </c>
      <c r="BK486" s="8"/>
      <c r="BM486" s="11">
        <f t="shared" si="388"/>
        <v>45404</v>
      </c>
      <c r="BN486" s="8">
        <f t="shared" si="503"/>
        <v>1152</v>
      </c>
      <c r="BO486" s="8">
        <f t="shared" si="504"/>
        <v>168684.08</v>
      </c>
      <c r="BP486" s="8">
        <f t="shared" si="505"/>
        <v>869.85</v>
      </c>
      <c r="BQ486" s="8">
        <f t="shared" si="506"/>
        <v>0</v>
      </c>
      <c r="BR486" s="8">
        <f t="shared" si="507"/>
        <v>3608.27</v>
      </c>
      <c r="BS486" s="8">
        <f t="shared" si="508"/>
        <v>6</v>
      </c>
      <c r="BT486" s="8"/>
      <c r="BV486" s="11">
        <f t="shared" si="395"/>
        <v>45404</v>
      </c>
      <c r="BW486" s="8">
        <f t="shared" si="509"/>
        <v>570</v>
      </c>
      <c r="BX486" s="8">
        <f t="shared" si="510"/>
        <v>47297.310000000005</v>
      </c>
      <c r="BY486" s="8">
        <f t="shared" si="511"/>
        <v>620</v>
      </c>
      <c r="BZ486" s="8">
        <f t="shared" si="512"/>
        <v>0</v>
      </c>
      <c r="CA486" s="8">
        <f t="shared" si="513"/>
        <v>560.31999999999994</v>
      </c>
      <c r="CB486" s="8">
        <f t="shared" si="514"/>
        <v>6</v>
      </c>
      <c r="CC486" s="8"/>
      <c r="CE486" s="11">
        <f t="shared" si="402"/>
        <v>45404</v>
      </c>
      <c r="CF486" s="8">
        <f t="shared" si="515"/>
        <v>811</v>
      </c>
      <c r="CG486" s="8">
        <f t="shared" si="516"/>
        <v>96404.989999999991</v>
      </c>
      <c r="CH486" s="8">
        <f t="shared" si="517"/>
        <v>1135.8400000000001</v>
      </c>
      <c r="CI486" s="8">
        <f t="shared" si="518"/>
        <v>25</v>
      </c>
      <c r="CJ486" s="8">
        <f t="shared" si="519"/>
        <v>75</v>
      </c>
      <c r="CK486" s="8">
        <f t="shared" si="520"/>
        <v>16</v>
      </c>
      <c r="CL486" s="8"/>
      <c r="CN486" s="11">
        <f t="shared" si="409"/>
        <v>45404</v>
      </c>
      <c r="CO486" s="8">
        <f t="shared" si="521"/>
        <v>1462</v>
      </c>
      <c r="CP486" s="8">
        <f t="shared" si="522"/>
        <v>178449.19999999998</v>
      </c>
      <c r="CQ486" s="8">
        <f t="shared" si="523"/>
        <v>1543.4</v>
      </c>
      <c r="CR486" s="8">
        <f t="shared" si="524"/>
        <v>8472.0000000000018</v>
      </c>
      <c r="CS486" s="8">
        <f t="shared" si="525"/>
        <v>589.13</v>
      </c>
      <c r="CT486" s="8">
        <f t="shared" si="526"/>
        <v>88</v>
      </c>
      <c r="CU486" s="8"/>
      <c r="CW486" s="11">
        <f t="shared" si="416"/>
        <v>45404</v>
      </c>
      <c r="CX486" s="8">
        <f t="shared" si="527"/>
        <v>392</v>
      </c>
      <c r="CY486" s="8">
        <f t="shared" si="528"/>
        <v>22505.610000000004</v>
      </c>
      <c r="CZ486" s="8">
        <f t="shared" si="529"/>
        <v>0</v>
      </c>
      <c r="DA486" s="8">
        <f t="shared" si="530"/>
        <v>172</v>
      </c>
      <c r="DB486" s="8">
        <f t="shared" si="531"/>
        <v>885</v>
      </c>
      <c r="DC486" s="8">
        <f t="shared" si="532"/>
        <v>0</v>
      </c>
      <c r="DD486" s="8"/>
      <c r="DF486" s="11">
        <f t="shared" si="423"/>
        <v>45404</v>
      </c>
      <c r="DG486" s="8">
        <f t="shared" si="533"/>
        <v>0</v>
      </c>
      <c r="DH486" s="8">
        <f t="shared" si="534"/>
        <v>0</v>
      </c>
      <c r="DI486" s="8">
        <f t="shared" si="535"/>
        <v>0</v>
      </c>
      <c r="DJ486" s="8">
        <f t="shared" si="536"/>
        <v>0</v>
      </c>
      <c r="DK486" s="8">
        <f t="shared" si="537"/>
        <v>0</v>
      </c>
      <c r="DL486" s="8">
        <f t="shared" si="538"/>
        <v>0</v>
      </c>
      <c r="DM486" s="8"/>
      <c r="DO486" s="11">
        <f t="shared" si="430"/>
        <v>45404</v>
      </c>
      <c r="DP486" s="8">
        <f t="shared" si="539"/>
        <v>0</v>
      </c>
      <c r="DQ486" s="8">
        <f t="shared" si="540"/>
        <v>0</v>
      </c>
      <c r="DR486" s="8">
        <f t="shared" si="541"/>
        <v>0</v>
      </c>
      <c r="DS486" s="8">
        <f t="shared" si="542"/>
        <v>0</v>
      </c>
      <c r="DT486" s="8">
        <f t="shared" si="543"/>
        <v>0</v>
      </c>
      <c r="DU486" s="8">
        <f t="shared" si="544"/>
        <v>0</v>
      </c>
      <c r="DV486" s="8"/>
      <c r="DX486" s="11">
        <f t="shared" si="437"/>
        <v>45404</v>
      </c>
      <c r="DY486" s="8">
        <f t="shared" si="545"/>
        <v>0</v>
      </c>
      <c r="DZ486" s="8">
        <f t="shared" si="546"/>
        <v>0</v>
      </c>
      <c r="EA486" s="8">
        <f t="shared" si="547"/>
        <v>0</v>
      </c>
      <c r="EB486" s="8">
        <f t="shared" si="548"/>
        <v>0</v>
      </c>
      <c r="EC486" s="8">
        <f t="shared" si="549"/>
        <v>0</v>
      </c>
      <c r="ED486" s="8">
        <f t="shared" si="550"/>
        <v>0</v>
      </c>
      <c r="EE486" s="8"/>
    </row>
    <row r="487" spans="2:135" x14ac:dyDescent="0.3">
      <c r="B487" s="11">
        <f t="shared" si="325"/>
        <v>45405</v>
      </c>
      <c r="C487" s="8">
        <f t="shared" si="461"/>
        <v>1002</v>
      </c>
      <c r="D487" s="8">
        <f t="shared" si="462"/>
        <v>144862.38000000003</v>
      </c>
      <c r="E487" s="8">
        <f t="shared" si="463"/>
        <v>0</v>
      </c>
      <c r="F487" s="8">
        <f t="shared" si="464"/>
        <v>640</v>
      </c>
      <c r="G487" s="8">
        <f t="shared" si="465"/>
        <v>1849</v>
      </c>
      <c r="H487" s="8">
        <f t="shared" si="466"/>
        <v>19</v>
      </c>
      <c r="I487" s="8"/>
      <c r="K487" s="11">
        <f t="shared" si="347"/>
        <v>45405</v>
      </c>
      <c r="L487" s="8">
        <f t="shared" si="467"/>
        <v>912</v>
      </c>
      <c r="M487" s="8">
        <f t="shared" si="468"/>
        <v>126218</v>
      </c>
      <c r="N487" s="8">
        <f t="shared" si="469"/>
        <v>588.16999999999996</v>
      </c>
      <c r="O487" s="8">
        <f t="shared" si="470"/>
        <v>0</v>
      </c>
      <c r="P487" s="8">
        <f t="shared" si="471"/>
        <v>652.85</v>
      </c>
      <c r="Q487" s="8">
        <f t="shared" si="472"/>
        <v>0</v>
      </c>
      <c r="R487" s="8"/>
      <c r="T487" s="11">
        <f t="shared" si="354"/>
        <v>45405</v>
      </c>
      <c r="U487" s="8">
        <f t="shared" si="473"/>
        <v>532</v>
      </c>
      <c r="V487" s="8">
        <f t="shared" si="474"/>
        <v>51385.91</v>
      </c>
      <c r="W487" s="8">
        <f t="shared" si="475"/>
        <v>0</v>
      </c>
      <c r="X487" s="8">
        <f t="shared" si="476"/>
        <v>0</v>
      </c>
      <c r="Y487" s="8">
        <f t="shared" si="477"/>
        <v>714.99</v>
      </c>
      <c r="Z487" s="8">
        <f t="shared" si="478"/>
        <v>0</v>
      </c>
      <c r="AA487" s="8"/>
      <c r="AC487" s="11">
        <f t="shared" si="361"/>
        <v>45405</v>
      </c>
      <c r="AD487" s="8">
        <f t="shared" si="479"/>
        <v>1230</v>
      </c>
      <c r="AE487" s="8">
        <f t="shared" si="480"/>
        <v>157681.25000000003</v>
      </c>
      <c r="AF487" s="8">
        <f t="shared" si="481"/>
        <v>1339.3500000000001</v>
      </c>
      <c r="AG487" s="8">
        <f t="shared" si="482"/>
        <v>0</v>
      </c>
      <c r="AH487" s="8">
        <f t="shared" si="483"/>
        <v>666.52</v>
      </c>
      <c r="AI487" s="8">
        <f t="shared" si="484"/>
        <v>19</v>
      </c>
      <c r="AJ487" s="8"/>
      <c r="AL487" s="11">
        <f t="shared" si="368"/>
        <v>45405</v>
      </c>
      <c r="AM487" s="8">
        <f t="shared" si="485"/>
        <v>1085</v>
      </c>
      <c r="AN487" s="8">
        <f t="shared" si="486"/>
        <v>150305.51000000004</v>
      </c>
      <c r="AO487" s="8">
        <f t="shared" si="487"/>
        <v>687.26999999999987</v>
      </c>
      <c r="AP487" s="8">
        <f t="shared" si="488"/>
        <v>0</v>
      </c>
      <c r="AQ487" s="8">
        <f t="shared" si="489"/>
        <v>179.76000000000002</v>
      </c>
      <c r="AR487" s="8">
        <f t="shared" si="490"/>
        <v>0</v>
      </c>
      <c r="AS487" s="8"/>
      <c r="AU487" s="11">
        <f t="shared" si="375"/>
        <v>45405</v>
      </c>
      <c r="AV487" s="8">
        <f t="shared" si="491"/>
        <v>878</v>
      </c>
      <c r="AW487" s="8">
        <f t="shared" si="492"/>
        <v>81189.87</v>
      </c>
      <c r="AX487" s="8">
        <f t="shared" si="493"/>
        <v>0</v>
      </c>
      <c r="AY487" s="8">
        <f t="shared" si="494"/>
        <v>498.25</v>
      </c>
      <c r="AZ487" s="8">
        <f t="shared" si="495"/>
        <v>-18.709999999999994</v>
      </c>
      <c r="BA487" s="8">
        <f t="shared" si="496"/>
        <v>0</v>
      </c>
      <c r="BB487" s="8"/>
      <c r="BD487" s="11">
        <f t="shared" si="381"/>
        <v>45405</v>
      </c>
      <c r="BE487" s="8">
        <f t="shared" si="497"/>
        <v>1282</v>
      </c>
      <c r="BF487" s="8">
        <f t="shared" si="498"/>
        <v>167329.53</v>
      </c>
      <c r="BG487" s="8">
        <f t="shared" si="499"/>
        <v>646.58000000000015</v>
      </c>
      <c r="BH487" s="8">
        <f t="shared" si="500"/>
        <v>0</v>
      </c>
      <c r="BI487" s="8">
        <f t="shared" si="501"/>
        <v>1022.5000000000001</v>
      </c>
      <c r="BJ487" s="8">
        <f t="shared" si="502"/>
        <v>0</v>
      </c>
      <c r="BK487" s="8"/>
      <c r="BM487" s="11">
        <f t="shared" si="388"/>
        <v>45405</v>
      </c>
      <c r="BN487" s="8">
        <f t="shared" si="503"/>
        <v>1207</v>
      </c>
      <c r="BO487" s="8">
        <f t="shared" si="504"/>
        <v>175894.63999999998</v>
      </c>
      <c r="BP487" s="8">
        <f t="shared" si="505"/>
        <v>869.85</v>
      </c>
      <c r="BQ487" s="8">
        <f t="shared" si="506"/>
        <v>0</v>
      </c>
      <c r="BR487" s="8">
        <f t="shared" si="507"/>
        <v>3620.42</v>
      </c>
      <c r="BS487" s="8">
        <f t="shared" si="508"/>
        <v>6</v>
      </c>
      <c r="BT487" s="8"/>
      <c r="BV487" s="11">
        <f t="shared" si="395"/>
        <v>45405</v>
      </c>
      <c r="BW487" s="8">
        <f t="shared" si="509"/>
        <v>604</v>
      </c>
      <c r="BX487" s="8">
        <f t="shared" si="510"/>
        <v>49940.110000000008</v>
      </c>
      <c r="BY487" s="8">
        <f t="shared" si="511"/>
        <v>664</v>
      </c>
      <c r="BZ487" s="8">
        <f t="shared" si="512"/>
        <v>0</v>
      </c>
      <c r="CA487" s="8">
        <f t="shared" si="513"/>
        <v>595.31999999999994</v>
      </c>
      <c r="CB487" s="8">
        <f t="shared" si="514"/>
        <v>6</v>
      </c>
      <c r="CC487" s="8"/>
      <c r="CE487" s="11">
        <f t="shared" si="402"/>
        <v>45405</v>
      </c>
      <c r="CF487" s="8">
        <f t="shared" si="515"/>
        <v>847</v>
      </c>
      <c r="CG487" s="8">
        <f t="shared" si="516"/>
        <v>100530.87999999999</v>
      </c>
      <c r="CH487" s="8">
        <f t="shared" si="517"/>
        <v>1359.9500000000003</v>
      </c>
      <c r="CI487" s="8">
        <f t="shared" si="518"/>
        <v>25</v>
      </c>
      <c r="CJ487" s="8">
        <f t="shared" si="519"/>
        <v>75</v>
      </c>
      <c r="CK487" s="8">
        <f t="shared" si="520"/>
        <v>16</v>
      </c>
      <c r="CL487" s="8"/>
      <c r="CN487" s="11">
        <f t="shared" si="409"/>
        <v>45405</v>
      </c>
      <c r="CO487" s="8">
        <f t="shared" si="521"/>
        <v>1524</v>
      </c>
      <c r="CP487" s="8">
        <f t="shared" si="522"/>
        <v>185691.90999999997</v>
      </c>
      <c r="CQ487" s="8">
        <f t="shared" si="523"/>
        <v>1766.6200000000001</v>
      </c>
      <c r="CR487" s="8">
        <f t="shared" si="524"/>
        <v>8925.0300000000025</v>
      </c>
      <c r="CS487" s="8">
        <f t="shared" si="525"/>
        <v>589.13</v>
      </c>
      <c r="CT487" s="8">
        <f t="shared" si="526"/>
        <v>119</v>
      </c>
      <c r="CU487" s="8"/>
      <c r="CW487" s="11">
        <f t="shared" si="416"/>
        <v>45405</v>
      </c>
      <c r="CX487" s="8">
        <f t="shared" si="527"/>
        <v>410</v>
      </c>
      <c r="CY487" s="8">
        <f t="shared" si="528"/>
        <v>23505.900000000005</v>
      </c>
      <c r="CZ487" s="8">
        <f t="shared" si="529"/>
        <v>0</v>
      </c>
      <c r="DA487" s="8">
        <f t="shared" si="530"/>
        <v>172</v>
      </c>
      <c r="DB487" s="8">
        <f t="shared" si="531"/>
        <v>885</v>
      </c>
      <c r="DC487" s="8">
        <f t="shared" si="532"/>
        <v>0</v>
      </c>
      <c r="DD487" s="8"/>
      <c r="DF487" s="11">
        <f t="shared" si="423"/>
        <v>45405</v>
      </c>
      <c r="DG487" s="8">
        <f t="shared" si="533"/>
        <v>0</v>
      </c>
      <c r="DH487" s="8">
        <f t="shared" si="534"/>
        <v>0</v>
      </c>
      <c r="DI487" s="8">
        <f t="shared" si="535"/>
        <v>0</v>
      </c>
      <c r="DJ487" s="8">
        <f t="shared" si="536"/>
        <v>0</v>
      </c>
      <c r="DK487" s="8">
        <f t="shared" si="537"/>
        <v>0</v>
      </c>
      <c r="DL487" s="8">
        <f t="shared" si="538"/>
        <v>0</v>
      </c>
      <c r="DM487" s="8"/>
      <c r="DO487" s="11">
        <f t="shared" si="430"/>
        <v>45405</v>
      </c>
      <c r="DP487" s="8">
        <f t="shared" si="539"/>
        <v>0</v>
      </c>
      <c r="DQ487" s="8">
        <f t="shared" si="540"/>
        <v>0</v>
      </c>
      <c r="DR487" s="8">
        <f t="shared" si="541"/>
        <v>0</v>
      </c>
      <c r="DS487" s="8">
        <f t="shared" si="542"/>
        <v>0</v>
      </c>
      <c r="DT487" s="8">
        <f t="shared" si="543"/>
        <v>0</v>
      </c>
      <c r="DU487" s="8">
        <f t="shared" si="544"/>
        <v>0</v>
      </c>
      <c r="DV487" s="8"/>
      <c r="DX487" s="11">
        <f t="shared" si="437"/>
        <v>45405</v>
      </c>
      <c r="DY487" s="8">
        <f t="shared" si="545"/>
        <v>0</v>
      </c>
      <c r="DZ487" s="8">
        <f t="shared" si="546"/>
        <v>0</v>
      </c>
      <c r="EA487" s="8">
        <f t="shared" si="547"/>
        <v>0</v>
      </c>
      <c r="EB487" s="8">
        <f t="shared" si="548"/>
        <v>0</v>
      </c>
      <c r="EC487" s="8">
        <f t="shared" si="549"/>
        <v>0</v>
      </c>
      <c r="ED487" s="8">
        <f t="shared" si="550"/>
        <v>0</v>
      </c>
      <c r="EE487" s="8"/>
    </row>
    <row r="488" spans="2:135" x14ac:dyDescent="0.3">
      <c r="B488" s="11">
        <f t="shared" si="325"/>
        <v>45406</v>
      </c>
      <c r="C488" s="8">
        <f t="shared" ref="C488:H488" si="551">C118+C487</f>
        <v>1050</v>
      </c>
      <c r="D488" s="8">
        <f t="shared" si="551"/>
        <v>152556.03000000003</v>
      </c>
      <c r="E488" s="8">
        <f t="shared" si="551"/>
        <v>0</v>
      </c>
      <c r="F488" s="8">
        <f t="shared" si="551"/>
        <v>645</v>
      </c>
      <c r="G488" s="8">
        <f t="shared" si="551"/>
        <v>1876</v>
      </c>
      <c r="H488" s="8">
        <f t="shared" si="551"/>
        <v>19</v>
      </c>
      <c r="I488" s="8"/>
      <c r="K488" s="11">
        <f t="shared" si="347"/>
        <v>45406</v>
      </c>
      <c r="L488" s="8">
        <f t="shared" si="467"/>
        <v>965</v>
      </c>
      <c r="M488" s="8">
        <f t="shared" si="468"/>
        <v>134918.18</v>
      </c>
      <c r="N488" s="8">
        <f t="shared" si="469"/>
        <v>600.91</v>
      </c>
      <c r="O488" s="8">
        <f t="shared" si="470"/>
        <v>0</v>
      </c>
      <c r="P488" s="8">
        <f t="shared" si="471"/>
        <v>652.85</v>
      </c>
      <c r="Q488" s="8">
        <f t="shared" si="472"/>
        <v>0</v>
      </c>
      <c r="R488" s="8"/>
      <c r="T488" s="11">
        <f t="shared" si="354"/>
        <v>45406</v>
      </c>
      <c r="U488" s="8">
        <f t="shared" ref="U488:Z488" si="552">U118+U487</f>
        <v>558</v>
      </c>
      <c r="V488" s="8">
        <f t="shared" si="552"/>
        <v>53940.05</v>
      </c>
      <c r="W488" s="8">
        <f t="shared" si="552"/>
        <v>0</v>
      </c>
      <c r="X488" s="8">
        <f t="shared" si="552"/>
        <v>0</v>
      </c>
      <c r="Y488" s="8">
        <f t="shared" si="552"/>
        <v>731.49</v>
      </c>
      <c r="Z488" s="8">
        <f t="shared" si="552"/>
        <v>0</v>
      </c>
      <c r="AA488" s="8"/>
      <c r="AC488" s="11">
        <f t="shared" si="361"/>
        <v>45406</v>
      </c>
      <c r="AD488" s="8">
        <f t="shared" si="479"/>
        <v>1280</v>
      </c>
      <c r="AE488" s="8">
        <f t="shared" si="480"/>
        <v>164527.72000000003</v>
      </c>
      <c r="AF488" s="8">
        <f t="shared" si="481"/>
        <v>1389.3300000000002</v>
      </c>
      <c r="AG488" s="8">
        <f t="shared" si="482"/>
        <v>0</v>
      </c>
      <c r="AH488" s="8">
        <f t="shared" si="483"/>
        <v>675.5</v>
      </c>
      <c r="AI488" s="8">
        <f t="shared" si="484"/>
        <v>19</v>
      </c>
      <c r="AJ488" s="8"/>
      <c r="AL488" s="11">
        <f t="shared" si="368"/>
        <v>45406</v>
      </c>
      <c r="AM488" s="8">
        <f t="shared" si="485"/>
        <v>1129</v>
      </c>
      <c r="AN488" s="8">
        <f t="shared" si="486"/>
        <v>156185.49000000005</v>
      </c>
      <c r="AO488" s="8">
        <f t="shared" si="487"/>
        <v>705.76999999999987</v>
      </c>
      <c r="AP488" s="8">
        <f t="shared" si="488"/>
        <v>0</v>
      </c>
      <c r="AQ488" s="8">
        <f t="shared" si="489"/>
        <v>379.76</v>
      </c>
      <c r="AR488" s="8">
        <f t="shared" si="490"/>
        <v>0</v>
      </c>
      <c r="AS488" s="8"/>
      <c r="AU488" s="11">
        <f t="shared" si="375"/>
        <v>45406</v>
      </c>
      <c r="AV488" s="8">
        <f t="shared" si="491"/>
        <v>915</v>
      </c>
      <c r="AW488" s="8">
        <f t="shared" si="492"/>
        <v>84620.909999999989</v>
      </c>
      <c r="AX488" s="8">
        <f t="shared" si="493"/>
        <v>0</v>
      </c>
      <c r="AY488" s="8">
        <f t="shared" si="494"/>
        <v>511.25</v>
      </c>
      <c r="AZ488" s="8">
        <f t="shared" si="495"/>
        <v>-18.709999999999994</v>
      </c>
      <c r="BA488" s="8">
        <f t="shared" si="496"/>
        <v>0</v>
      </c>
      <c r="BB488" s="8"/>
      <c r="BD488" s="11">
        <f t="shared" si="381"/>
        <v>45406</v>
      </c>
      <c r="BE488" s="8">
        <f t="shared" si="497"/>
        <v>1333</v>
      </c>
      <c r="BF488" s="8">
        <f t="shared" si="498"/>
        <v>173918.57</v>
      </c>
      <c r="BG488" s="8">
        <f t="shared" si="499"/>
        <v>675.22000000000014</v>
      </c>
      <c r="BH488" s="8">
        <f t="shared" si="500"/>
        <v>0</v>
      </c>
      <c r="BI488" s="8">
        <f t="shared" si="501"/>
        <v>1131.5</v>
      </c>
      <c r="BJ488" s="8">
        <f t="shared" si="502"/>
        <v>0</v>
      </c>
      <c r="BK488" s="8"/>
      <c r="BM488" s="11">
        <f t="shared" si="388"/>
        <v>45406</v>
      </c>
      <c r="BN488" s="8">
        <f t="shared" si="503"/>
        <v>1255</v>
      </c>
      <c r="BO488" s="8">
        <f t="shared" si="504"/>
        <v>182349.96</v>
      </c>
      <c r="BP488" s="8">
        <f t="shared" si="505"/>
        <v>894.04000000000008</v>
      </c>
      <c r="BQ488" s="8">
        <f t="shared" si="506"/>
        <v>0</v>
      </c>
      <c r="BR488" s="8">
        <f t="shared" si="507"/>
        <v>3645.42</v>
      </c>
      <c r="BS488" s="8">
        <f t="shared" si="508"/>
        <v>6</v>
      </c>
      <c r="BT488" s="8"/>
      <c r="BV488" s="11">
        <f t="shared" si="395"/>
        <v>45406</v>
      </c>
      <c r="BW488" s="8">
        <f t="shared" si="509"/>
        <v>642</v>
      </c>
      <c r="BX488" s="8">
        <f t="shared" si="510"/>
        <v>52799.110000000008</v>
      </c>
      <c r="BY488" s="8">
        <f t="shared" si="511"/>
        <v>682</v>
      </c>
      <c r="BZ488" s="8">
        <f t="shared" si="512"/>
        <v>0</v>
      </c>
      <c r="CA488" s="8">
        <f t="shared" si="513"/>
        <v>595.31999999999994</v>
      </c>
      <c r="CB488" s="8">
        <f t="shared" si="514"/>
        <v>6</v>
      </c>
      <c r="CC488" s="8"/>
      <c r="CE488" s="11">
        <f t="shared" si="402"/>
        <v>45406</v>
      </c>
      <c r="CF488" s="8">
        <f t="shared" si="515"/>
        <v>883</v>
      </c>
      <c r="CG488" s="8">
        <f t="shared" si="516"/>
        <v>104606.59999999999</v>
      </c>
      <c r="CH488" s="8">
        <f t="shared" si="517"/>
        <v>1393.9500000000003</v>
      </c>
      <c r="CI488" s="8">
        <f t="shared" si="518"/>
        <v>25</v>
      </c>
      <c r="CJ488" s="8">
        <f t="shared" si="519"/>
        <v>75</v>
      </c>
      <c r="CK488" s="8">
        <f t="shared" si="520"/>
        <v>16</v>
      </c>
      <c r="CL488" s="8"/>
      <c r="CN488" s="11">
        <f t="shared" si="409"/>
        <v>45406</v>
      </c>
      <c r="CO488" s="8">
        <f t="shared" si="521"/>
        <v>1586</v>
      </c>
      <c r="CP488" s="8">
        <f t="shared" si="522"/>
        <v>192912.88999999998</v>
      </c>
      <c r="CQ488" s="8">
        <f t="shared" si="523"/>
        <v>1794.6200000000001</v>
      </c>
      <c r="CR488" s="8">
        <f t="shared" si="524"/>
        <v>9507.7100000000028</v>
      </c>
      <c r="CS488" s="8">
        <f t="shared" si="525"/>
        <v>589.13</v>
      </c>
      <c r="CT488" s="8">
        <f t="shared" si="526"/>
        <v>150</v>
      </c>
      <c r="CU488" s="8"/>
      <c r="CW488" s="11">
        <f t="shared" si="416"/>
        <v>45406</v>
      </c>
      <c r="CX488" s="8">
        <f t="shared" si="527"/>
        <v>429</v>
      </c>
      <c r="CY488" s="8">
        <f t="shared" si="528"/>
        <v>24571.390000000007</v>
      </c>
      <c r="CZ488" s="8">
        <f t="shared" si="529"/>
        <v>0</v>
      </c>
      <c r="DA488" s="8">
        <f t="shared" si="530"/>
        <v>172</v>
      </c>
      <c r="DB488" s="8">
        <f t="shared" si="531"/>
        <v>915</v>
      </c>
      <c r="DC488" s="8">
        <f t="shared" si="532"/>
        <v>0</v>
      </c>
      <c r="DD488" s="8"/>
      <c r="DF488" s="11">
        <f t="shared" si="423"/>
        <v>45406</v>
      </c>
      <c r="DG488" s="8">
        <f t="shared" si="533"/>
        <v>0</v>
      </c>
      <c r="DH488" s="8">
        <f t="shared" si="534"/>
        <v>0</v>
      </c>
      <c r="DI488" s="8">
        <f t="shared" si="535"/>
        <v>0</v>
      </c>
      <c r="DJ488" s="8">
        <f t="shared" si="536"/>
        <v>0</v>
      </c>
      <c r="DK488" s="8">
        <f t="shared" si="537"/>
        <v>0</v>
      </c>
      <c r="DL488" s="8">
        <f t="shared" si="538"/>
        <v>0</v>
      </c>
      <c r="DM488" s="8"/>
      <c r="DO488" s="11">
        <f t="shared" si="430"/>
        <v>45406</v>
      </c>
      <c r="DP488" s="8">
        <f t="shared" si="539"/>
        <v>0</v>
      </c>
      <c r="DQ488" s="8">
        <f t="shared" si="540"/>
        <v>0</v>
      </c>
      <c r="DR488" s="8">
        <f t="shared" si="541"/>
        <v>0</v>
      </c>
      <c r="DS488" s="8">
        <f t="shared" si="542"/>
        <v>0</v>
      </c>
      <c r="DT488" s="8">
        <f t="shared" si="543"/>
        <v>0</v>
      </c>
      <c r="DU488" s="8">
        <f t="shared" si="544"/>
        <v>0</v>
      </c>
      <c r="DV488" s="8"/>
      <c r="DX488" s="11">
        <f t="shared" si="437"/>
        <v>45406</v>
      </c>
      <c r="DY488" s="8">
        <f t="shared" si="545"/>
        <v>0</v>
      </c>
      <c r="DZ488" s="8">
        <f t="shared" si="546"/>
        <v>0</v>
      </c>
      <c r="EA488" s="8">
        <f t="shared" si="547"/>
        <v>0</v>
      </c>
      <c r="EB488" s="8">
        <f t="shared" si="548"/>
        <v>0</v>
      </c>
      <c r="EC488" s="8">
        <f t="shared" si="549"/>
        <v>0</v>
      </c>
      <c r="ED488" s="8">
        <f t="shared" si="550"/>
        <v>0</v>
      </c>
      <c r="EE488" s="8"/>
    </row>
    <row r="489" spans="2:135" x14ac:dyDescent="0.3">
      <c r="B489" s="11">
        <f t="shared" si="325"/>
        <v>45407</v>
      </c>
      <c r="C489" s="8">
        <f t="shared" si="461"/>
        <v>1100</v>
      </c>
      <c r="D489" s="8">
        <f t="shared" si="462"/>
        <v>160728.47000000003</v>
      </c>
      <c r="E489" s="8">
        <f t="shared" si="463"/>
        <v>0</v>
      </c>
      <c r="F489" s="8">
        <f t="shared" si="464"/>
        <v>664</v>
      </c>
      <c r="G489" s="8">
        <f t="shared" si="465"/>
        <v>1901</v>
      </c>
      <c r="H489" s="8">
        <f t="shared" si="466"/>
        <v>20</v>
      </c>
      <c r="I489" s="8"/>
      <c r="K489" s="11">
        <f t="shared" si="347"/>
        <v>45407</v>
      </c>
      <c r="L489" s="8">
        <f t="shared" si="467"/>
        <v>1013</v>
      </c>
      <c r="M489" s="8">
        <f t="shared" si="468"/>
        <v>142138.41999999998</v>
      </c>
      <c r="N489" s="8">
        <f t="shared" si="469"/>
        <v>620.70999999999992</v>
      </c>
      <c r="O489" s="8">
        <f t="shared" si="470"/>
        <v>0</v>
      </c>
      <c r="P489" s="8">
        <f t="shared" si="471"/>
        <v>652.85</v>
      </c>
      <c r="Q489" s="8">
        <f t="shared" si="472"/>
        <v>0</v>
      </c>
      <c r="R489" s="8"/>
      <c r="T489" s="11">
        <f t="shared" si="354"/>
        <v>45407</v>
      </c>
      <c r="U489" s="8">
        <f t="shared" si="473"/>
        <v>589</v>
      </c>
      <c r="V489" s="8">
        <f t="shared" si="474"/>
        <v>57091.79</v>
      </c>
      <c r="W489" s="8">
        <f t="shared" si="475"/>
        <v>0</v>
      </c>
      <c r="X489" s="8">
        <f t="shared" si="476"/>
        <v>0</v>
      </c>
      <c r="Y489" s="8">
        <f t="shared" si="477"/>
        <v>773.49</v>
      </c>
      <c r="Z489" s="8">
        <f t="shared" si="478"/>
        <v>0</v>
      </c>
      <c r="AA489" s="8"/>
      <c r="AC489" s="11">
        <f t="shared" si="361"/>
        <v>45407</v>
      </c>
      <c r="AD489" s="8">
        <f t="shared" si="479"/>
        <v>1339</v>
      </c>
      <c r="AE489" s="8">
        <f t="shared" si="480"/>
        <v>172563.82000000004</v>
      </c>
      <c r="AF489" s="8">
        <f t="shared" si="481"/>
        <v>1484.64</v>
      </c>
      <c r="AG489" s="8">
        <f t="shared" si="482"/>
        <v>0</v>
      </c>
      <c r="AH489" s="8">
        <f t="shared" si="483"/>
        <v>1279.2</v>
      </c>
      <c r="AI489" s="8">
        <f t="shared" si="484"/>
        <v>19</v>
      </c>
      <c r="AJ489" s="8"/>
      <c r="AL489" s="11">
        <f t="shared" si="368"/>
        <v>45407</v>
      </c>
      <c r="AM489" s="8">
        <f t="shared" si="485"/>
        <v>1167</v>
      </c>
      <c r="AN489" s="8">
        <f t="shared" si="486"/>
        <v>161222.55000000005</v>
      </c>
      <c r="AO489" s="8">
        <f t="shared" si="487"/>
        <v>712.24999999999989</v>
      </c>
      <c r="AP489" s="8">
        <f t="shared" si="488"/>
        <v>0</v>
      </c>
      <c r="AQ489" s="8">
        <f t="shared" si="489"/>
        <v>624.37</v>
      </c>
      <c r="AR489" s="8">
        <f t="shared" si="490"/>
        <v>0</v>
      </c>
      <c r="AS489" s="8"/>
      <c r="AU489" s="11">
        <f t="shared" si="375"/>
        <v>45407</v>
      </c>
      <c r="AV489" s="8">
        <f t="shared" si="491"/>
        <v>946</v>
      </c>
      <c r="AW489" s="8">
        <f t="shared" si="492"/>
        <v>87447.969999999987</v>
      </c>
      <c r="AX489" s="8">
        <f t="shared" si="493"/>
        <v>0</v>
      </c>
      <c r="AY489" s="8">
        <f t="shared" si="494"/>
        <v>552.5</v>
      </c>
      <c r="AZ489" s="8">
        <f t="shared" si="495"/>
        <v>-18.709999999999994</v>
      </c>
      <c r="BA489" s="8">
        <f t="shared" si="496"/>
        <v>0</v>
      </c>
      <c r="BB489" s="8"/>
      <c r="BD489" s="11">
        <f t="shared" si="381"/>
        <v>45407</v>
      </c>
      <c r="BE489" s="8">
        <f t="shared" si="497"/>
        <v>1377</v>
      </c>
      <c r="BF489" s="8">
        <f t="shared" si="498"/>
        <v>178936.84</v>
      </c>
      <c r="BG489" s="8">
        <f t="shared" si="499"/>
        <v>699.24000000000012</v>
      </c>
      <c r="BH489" s="8">
        <f t="shared" si="500"/>
        <v>0</v>
      </c>
      <c r="BI489" s="8">
        <f t="shared" si="501"/>
        <v>1131.5</v>
      </c>
      <c r="BJ489" s="8">
        <f t="shared" si="502"/>
        <v>0</v>
      </c>
      <c r="BK489" s="8"/>
      <c r="BM489" s="11">
        <f t="shared" si="388"/>
        <v>45407</v>
      </c>
      <c r="BN489" s="8">
        <f t="shared" si="503"/>
        <v>1297</v>
      </c>
      <c r="BO489" s="8">
        <f t="shared" si="504"/>
        <v>187853.13999999998</v>
      </c>
      <c r="BP489" s="8">
        <f t="shared" si="505"/>
        <v>959.63000000000011</v>
      </c>
      <c r="BQ489" s="8">
        <f t="shared" si="506"/>
        <v>0</v>
      </c>
      <c r="BR489" s="8">
        <f t="shared" si="507"/>
        <v>3645.42</v>
      </c>
      <c r="BS489" s="8">
        <f t="shared" si="508"/>
        <v>6</v>
      </c>
      <c r="BT489" s="8"/>
      <c r="BV489" s="11">
        <f t="shared" si="395"/>
        <v>45407</v>
      </c>
      <c r="BW489" s="8">
        <f t="shared" si="509"/>
        <v>679</v>
      </c>
      <c r="BX489" s="8">
        <f t="shared" si="510"/>
        <v>55603.19000000001</v>
      </c>
      <c r="BY489" s="8">
        <f t="shared" si="511"/>
        <v>717.5</v>
      </c>
      <c r="BZ489" s="8">
        <f t="shared" si="512"/>
        <v>0</v>
      </c>
      <c r="CA489" s="8">
        <f t="shared" si="513"/>
        <v>700.31999999999994</v>
      </c>
      <c r="CB489" s="8">
        <f t="shared" si="514"/>
        <v>6</v>
      </c>
      <c r="CC489" s="8"/>
      <c r="CE489" s="11">
        <f t="shared" si="402"/>
        <v>45407</v>
      </c>
      <c r="CF489" s="8">
        <f t="shared" si="515"/>
        <v>920</v>
      </c>
      <c r="CG489" s="8">
        <f t="shared" si="516"/>
        <v>109229.04</v>
      </c>
      <c r="CH489" s="8">
        <f t="shared" si="517"/>
        <v>1436.4500000000003</v>
      </c>
      <c r="CI489" s="8">
        <f t="shared" si="518"/>
        <v>25</v>
      </c>
      <c r="CJ489" s="8">
        <f t="shared" si="519"/>
        <v>75</v>
      </c>
      <c r="CK489" s="8">
        <f t="shared" si="520"/>
        <v>16</v>
      </c>
      <c r="CL489" s="8"/>
      <c r="CN489" s="11">
        <f t="shared" si="409"/>
        <v>45407</v>
      </c>
      <c r="CO489" s="8">
        <f t="shared" si="521"/>
        <v>1648</v>
      </c>
      <c r="CP489" s="8">
        <f t="shared" si="522"/>
        <v>200487.06</v>
      </c>
      <c r="CQ489" s="8">
        <f t="shared" si="523"/>
        <v>1887.92</v>
      </c>
      <c r="CR489" s="8">
        <f t="shared" si="524"/>
        <v>10791.230000000003</v>
      </c>
      <c r="CS489" s="8">
        <f t="shared" si="525"/>
        <v>589.13</v>
      </c>
      <c r="CT489" s="8">
        <f t="shared" si="526"/>
        <v>152</v>
      </c>
      <c r="CU489" s="8"/>
      <c r="CW489" s="11">
        <f t="shared" si="416"/>
        <v>45407</v>
      </c>
      <c r="CX489" s="8">
        <f t="shared" si="527"/>
        <v>443</v>
      </c>
      <c r="CY489" s="8">
        <f t="shared" si="528"/>
        <v>25444.480000000007</v>
      </c>
      <c r="CZ489" s="8">
        <f t="shared" si="529"/>
        <v>0</v>
      </c>
      <c r="DA489" s="8">
        <f t="shared" si="530"/>
        <v>211</v>
      </c>
      <c r="DB489" s="8">
        <f t="shared" si="531"/>
        <v>1065</v>
      </c>
      <c r="DC489" s="8">
        <f t="shared" si="532"/>
        <v>1</v>
      </c>
      <c r="DD489" s="8"/>
      <c r="DF489" s="11">
        <f t="shared" si="423"/>
        <v>45407</v>
      </c>
      <c r="DG489" s="8">
        <f t="shared" si="533"/>
        <v>0</v>
      </c>
      <c r="DH489" s="8">
        <f t="shared" si="534"/>
        <v>0</v>
      </c>
      <c r="DI489" s="8">
        <f t="shared" si="535"/>
        <v>0</v>
      </c>
      <c r="DJ489" s="8">
        <f t="shared" si="536"/>
        <v>0</v>
      </c>
      <c r="DK489" s="8">
        <f t="shared" si="537"/>
        <v>0</v>
      </c>
      <c r="DL489" s="8">
        <f t="shared" si="538"/>
        <v>0</v>
      </c>
      <c r="DM489" s="8"/>
      <c r="DO489" s="11">
        <f t="shared" si="430"/>
        <v>45407</v>
      </c>
      <c r="DP489" s="8">
        <f t="shared" si="539"/>
        <v>0</v>
      </c>
      <c r="DQ489" s="8">
        <f t="shared" si="540"/>
        <v>0</v>
      </c>
      <c r="DR489" s="8">
        <f t="shared" si="541"/>
        <v>0</v>
      </c>
      <c r="DS489" s="8">
        <f t="shared" si="542"/>
        <v>0</v>
      </c>
      <c r="DT489" s="8">
        <f t="shared" si="543"/>
        <v>0</v>
      </c>
      <c r="DU489" s="8">
        <f t="shared" si="544"/>
        <v>0</v>
      </c>
      <c r="DV489" s="8"/>
      <c r="DX489" s="11">
        <f t="shared" si="437"/>
        <v>45407</v>
      </c>
      <c r="DY489" s="8">
        <f t="shared" si="545"/>
        <v>0</v>
      </c>
      <c r="DZ489" s="8">
        <f t="shared" si="546"/>
        <v>0</v>
      </c>
      <c r="EA489" s="8">
        <f t="shared" si="547"/>
        <v>0</v>
      </c>
      <c r="EB489" s="8">
        <f t="shared" si="548"/>
        <v>0</v>
      </c>
      <c r="EC489" s="8">
        <f t="shared" si="549"/>
        <v>0</v>
      </c>
      <c r="ED489" s="8">
        <f t="shared" si="550"/>
        <v>0</v>
      </c>
      <c r="EE489" s="8"/>
    </row>
    <row r="490" spans="2:135" x14ac:dyDescent="0.3">
      <c r="B490" s="11">
        <f t="shared" si="325"/>
        <v>45408</v>
      </c>
      <c r="C490" s="8">
        <f t="shared" si="461"/>
        <v>1159</v>
      </c>
      <c r="D490" s="8">
        <f t="shared" si="462"/>
        <v>170412.78000000003</v>
      </c>
      <c r="E490" s="8">
        <f t="shared" si="463"/>
        <v>0</v>
      </c>
      <c r="F490" s="8">
        <f t="shared" si="464"/>
        <v>664</v>
      </c>
      <c r="G490" s="8">
        <f t="shared" si="465"/>
        <v>1901</v>
      </c>
      <c r="H490" s="8">
        <f t="shared" si="466"/>
        <v>20</v>
      </c>
      <c r="I490" s="8"/>
      <c r="K490" s="11">
        <f t="shared" si="347"/>
        <v>45408</v>
      </c>
      <c r="L490" s="8">
        <f t="shared" si="467"/>
        <v>1044</v>
      </c>
      <c r="M490" s="8">
        <f t="shared" si="468"/>
        <v>146594.28999999998</v>
      </c>
      <c r="N490" s="8">
        <f t="shared" si="469"/>
        <v>636.74999999999989</v>
      </c>
      <c r="O490" s="8">
        <f t="shared" si="470"/>
        <v>0</v>
      </c>
      <c r="P490" s="8">
        <f t="shared" si="471"/>
        <v>652.85</v>
      </c>
      <c r="Q490" s="8">
        <f t="shared" si="472"/>
        <v>0</v>
      </c>
      <c r="R490" s="8"/>
      <c r="T490" s="11">
        <f t="shared" si="354"/>
        <v>45408</v>
      </c>
      <c r="U490" s="8">
        <f t="shared" si="473"/>
        <v>628</v>
      </c>
      <c r="V490" s="8">
        <f t="shared" si="474"/>
        <v>61231.66</v>
      </c>
      <c r="W490" s="8">
        <f t="shared" si="475"/>
        <v>0</v>
      </c>
      <c r="X490" s="8">
        <f t="shared" si="476"/>
        <v>0</v>
      </c>
      <c r="Y490" s="8">
        <f t="shared" si="477"/>
        <v>790.99</v>
      </c>
      <c r="Z490" s="8">
        <f t="shared" si="478"/>
        <v>0</v>
      </c>
      <c r="AA490" s="8"/>
      <c r="AC490" s="11">
        <f t="shared" si="361"/>
        <v>45408</v>
      </c>
      <c r="AD490" s="8">
        <f t="shared" si="479"/>
        <v>1384</v>
      </c>
      <c r="AE490" s="8">
        <f t="shared" si="480"/>
        <v>178279.28000000003</v>
      </c>
      <c r="AF490" s="8">
        <f t="shared" si="481"/>
        <v>1526.2700000000002</v>
      </c>
      <c r="AG490" s="8">
        <f t="shared" si="482"/>
        <v>0</v>
      </c>
      <c r="AH490" s="8">
        <f t="shared" si="483"/>
        <v>1283.2</v>
      </c>
      <c r="AI490" s="8">
        <f t="shared" si="484"/>
        <v>19</v>
      </c>
      <c r="AJ490" s="8"/>
      <c r="AL490" s="11">
        <f t="shared" si="368"/>
        <v>45408</v>
      </c>
      <c r="AM490" s="8">
        <f t="shared" si="485"/>
        <v>1204</v>
      </c>
      <c r="AN490" s="8">
        <f t="shared" si="486"/>
        <v>165664.25000000006</v>
      </c>
      <c r="AO490" s="8">
        <f t="shared" si="487"/>
        <v>740.00999999999988</v>
      </c>
      <c r="AP490" s="8">
        <f t="shared" si="488"/>
        <v>0</v>
      </c>
      <c r="AQ490" s="8">
        <f t="shared" si="489"/>
        <v>832.41</v>
      </c>
      <c r="AR490" s="8">
        <f t="shared" si="490"/>
        <v>0</v>
      </c>
      <c r="AS490" s="8"/>
      <c r="AU490" s="11">
        <f t="shared" si="375"/>
        <v>45408</v>
      </c>
      <c r="AV490" s="8">
        <f t="shared" si="491"/>
        <v>977</v>
      </c>
      <c r="AW490" s="8">
        <f t="shared" si="492"/>
        <v>90266.18</v>
      </c>
      <c r="AX490" s="8">
        <f t="shared" si="493"/>
        <v>0</v>
      </c>
      <c r="AY490" s="8">
        <f t="shared" si="494"/>
        <v>591.36</v>
      </c>
      <c r="AZ490" s="8">
        <f t="shared" si="495"/>
        <v>-18.709999999999994</v>
      </c>
      <c r="BA490" s="8">
        <f t="shared" si="496"/>
        <v>0</v>
      </c>
      <c r="BB490" s="8"/>
      <c r="BD490" s="11">
        <f t="shared" si="381"/>
        <v>45408</v>
      </c>
      <c r="BE490" s="8">
        <f t="shared" si="497"/>
        <v>1421</v>
      </c>
      <c r="BF490" s="8">
        <f t="shared" si="498"/>
        <v>184354.47</v>
      </c>
      <c r="BG490" s="8">
        <f t="shared" si="499"/>
        <v>703.86000000000013</v>
      </c>
      <c r="BH490" s="8">
        <f t="shared" si="500"/>
        <v>0</v>
      </c>
      <c r="BI490" s="8">
        <f t="shared" si="501"/>
        <v>1131.5</v>
      </c>
      <c r="BJ490" s="8">
        <f t="shared" si="502"/>
        <v>0</v>
      </c>
      <c r="BK490" s="8"/>
      <c r="BM490" s="11">
        <f t="shared" si="388"/>
        <v>45408</v>
      </c>
      <c r="BN490" s="8">
        <f t="shared" si="503"/>
        <v>1345</v>
      </c>
      <c r="BO490" s="8">
        <f t="shared" si="504"/>
        <v>194634.18</v>
      </c>
      <c r="BP490" s="8">
        <f t="shared" si="505"/>
        <v>998.23000000000013</v>
      </c>
      <c r="BQ490" s="8">
        <f t="shared" si="506"/>
        <v>0</v>
      </c>
      <c r="BR490" s="8">
        <f t="shared" si="507"/>
        <v>3857.9</v>
      </c>
      <c r="BS490" s="8">
        <f t="shared" si="508"/>
        <v>6</v>
      </c>
      <c r="BT490" s="8"/>
      <c r="BV490" s="11">
        <f t="shared" si="395"/>
        <v>45408</v>
      </c>
      <c r="BW490" s="8">
        <f t="shared" si="509"/>
        <v>710</v>
      </c>
      <c r="BX490" s="8">
        <f t="shared" si="510"/>
        <v>57953.880000000012</v>
      </c>
      <c r="BY490" s="8">
        <f t="shared" si="511"/>
        <v>808</v>
      </c>
      <c r="BZ490" s="8">
        <f t="shared" si="512"/>
        <v>0</v>
      </c>
      <c r="CA490" s="8">
        <f t="shared" si="513"/>
        <v>735.31999999999994</v>
      </c>
      <c r="CB490" s="8">
        <f t="shared" si="514"/>
        <v>6</v>
      </c>
      <c r="CC490" s="8"/>
      <c r="CE490" s="11">
        <f t="shared" si="402"/>
        <v>45408</v>
      </c>
      <c r="CF490" s="8">
        <f t="shared" si="515"/>
        <v>954</v>
      </c>
      <c r="CG490" s="8">
        <f t="shared" si="516"/>
        <v>113342.23999999999</v>
      </c>
      <c r="CH490" s="8">
        <f t="shared" si="517"/>
        <v>1436.4500000000003</v>
      </c>
      <c r="CI490" s="8">
        <f t="shared" si="518"/>
        <v>25</v>
      </c>
      <c r="CJ490" s="8">
        <f t="shared" si="519"/>
        <v>75</v>
      </c>
      <c r="CK490" s="8">
        <f t="shared" si="520"/>
        <v>16</v>
      </c>
      <c r="CL490" s="8"/>
      <c r="CN490" s="11">
        <f t="shared" si="409"/>
        <v>45408</v>
      </c>
      <c r="CO490" s="8">
        <f t="shared" si="521"/>
        <v>1706</v>
      </c>
      <c r="CP490" s="8">
        <f t="shared" si="522"/>
        <v>207681.38</v>
      </c>
      <c r="CQ490" s="8">
        <f t="shared" si="523"/>
        <v>2003.42</v>
      </c>
      <c r="CR490" s="8">
        <f t="shared" si="524"/>
        <v>11341.770000000004</v>
      </c>
      <c r="CS490" s="8">
        <f t="shared" si="525"/>
        <v>589.13</v>
      </c>
      <c r="CT490" s="8">
        <f t="shared" si="526"/>
        <v>152</v>
      </c>
      <c r="CU490" s="8"/>
      <c r="CW490" s="11">
        <f t="shared" si="416"/>
        <v>45408</v>
      </c>
      <c r="CX490" s="8">
        <f t="shared" si="527"/>
        <v>465</v>
      </c>
      <c r="CY490" s="8">
        <f t="shared" si="528"/>
        <v>26667.770000000008</v>
      </c>
      <c r="CZ490" s="8">
        <f t="shared" si="529"/>
        <v>0</v>
      </c>
      <c r="DA490" s="8">
        <f t="shared" si="530"/>
        <v>241</v>
      </c>
      <c r="DB490" s="8">
        <f t="shared" si="531"/>
        <v>1065</v>
      </c>
      <c r="DC490" s="8">
        <f t="shared" si="532"/>
        <v>1</v>
      </c>
      <c r="DD490" s="8"/>
      <c r="DF490" s="11">
        <f t="shared" si="423"/>
        <v>45408</v>
      </c>
      <c r="DG490" s="8">
        <f t="shared" si="533"/>
        <v>0</v>
      </c>
      <c r="DH490" s="8">
        <f t="shared" si="534"/>
        <v>0</v>
      </c>
      <c r="DI490" s="8">
        <f t="shared" si="535"/>
        <v>0</v>
      </c>
      <c r="DJ490" s="8">
        <f t="shared" si="536"/>
        <v>0</v>
      </c>
      <c r="DK490" s="8">
        <f t="shared" si="537"/>
        <v>0</v>
      </c>
      <c r="DL490" s="8">
        <f t="shared" si="538"/>
        <v>0</v>
      </c>
      <c r="DM490" s="8"/>
      <c r="DO490" s="11">
        <f t="shared" si="430"/>
        <v>45408</v>
      </c>
      <c r="DP490" s="8">
        <f t="shared" si="539"/>
        <v>0</v>
      </c>
      <c r="DQ490" s="8">
        <f t="shared" si="540"/>
        <v>0</v>
      </c>
      <c r="DR490" s="8">
        <f t="shared" si="541"/>
        <v>0</v>
      </c>
      <c r="DS490" s="8">
        <f t="shared" si="542"/>
        <v>0</v>
      </c>
      <c r="DT490" s="8">
        <f t="shared" si="543"/>
        <v>0</v>
      </c>
      <c r="DU490" s="8">
        <f t="shared" si="544"/>
        <v>0</v>
      </c>
      <c r="DV490" s="8"/>
      <c r="DX490" s="11">
        <f t="shared" si="437"/>
        <v>45408</v>
      </c>
      <c r="DY490" s="8">
        <f t="shared" si="545"/>
        <v>0</v>
      </c>
      <c r="DZ490" s="8">
        <f t="shared" si="546"/>
        <v>0</v>
      </c>
      <c r="EA490" s="8">
        <f t="shared" si="547"/>
        <v>0</v>
      </c>
      <c r="EB490" s="8">
        <f t="shared" si="548"/>
        <v>0</v>
      </c>
      <c r="EC490" s="8">
        <f t="shared" si="549"/>
        <v>0</v>
      </c>
      <c r="ED490" s="8">
        <f t="shared" si="550"/>
        <v>0</v>
      </c>
      <c r="EE490" s="8"/>
    </row>
    <row r="491" spans="2:135" x14ac:dyDescent="0.3">
      <c r="B491" s="11">
        <f t="shared" si="325"/>
        <v>45409</v>
      </c>
      <c r="C491" s="8">
        <f t="shared" si="461"/>
        <v>1221</v>
      </c>
      <c r="D491" s="8">
        <f t="shared" si="462"/>
        <v>180743.68000000002</v>
      </c>
      <c r="E491" s="8">
        <f t="shared" si="463"/>
        <v>0</v>
      </c>
      <c r="F491" s="8">
        <f t="shared" si="464"/>
        <v>723</v>
      </c>
      <c r="G491" s="8">
        <f t="shared" si="465"/>
        <v>1909</v>
      </c>
      <c r="H491" s="8">
        <f t="shared" si="466"/>
        <v>20</v>
      </c>
      <c r="I491" s="8"/>
      <c r="K491" s="11">
        <f t="shared" si="347"/>
        <v>45409</v>
      </c>
      <c r="L491" s="8">
        <f t="shared" si="467"/>
        <v>1070</v>
      </c>
      <c r="M491" s="8">
        <f t="shared" si="468"/>
        <v>150521.13999999998</v>
      </c>
      <c r="N491" s="8">
        <f t="shared" si="469"/>
        <v>636.74999999999989</v>
      </c>
      <c r="O491" s="8">
        <f t="shared" si="470"/>
        <v>0</v>
      </c>
      <c r="P491" s="8">
        <f t="shared" si="471"/>
        <v>652.85</v>
      </c>
      <c r="Q491" s="8">
        <f t="shared" si="472"/>
        <v>0</v>
      </c>
      <c r="R491" s="8"/>
      <c r="T491" s="11">
        <f t="shared" si="354"/>
        <v>45409</v>
      </c>
      <c r="U491" s="8">
        <f t="shared" si="473"/>
        <v>672</v>
      </c>
      <c r="V491" s="8">
        <f t="shared" si="474"/>
        <v>65989.86</v>
      </c>
      <c r="W491" s="8">
        <f t="shared" si="475"/>
        <v>0</v>
      </c>
      <c r="X491" s="8">
        <f t="shared" si="476"/>
        <v>0</v>
      </c>
      <c r="Y491" s="8">
        <f t="shared" si="477"/>
        <v>854.49</v>
      </c>
      <c r="Z491" s="8">
        <f t="shared" si="478"/>
        <v>0</v>
      </c>
      <c r="AA491" s="8"/>
      <c r="AC491" s="11">
        <f t="shared" si="361"/>
        <v>45409</v>
      </c>
      <c r="AD491" s="8">
        <f t="shared" si="479"/>
        <v>1416</v>
      </c>
      <c r="AE491" s="8">
        <f t="shared" si="480"/>
        <v>182341.19000000003</v>
      </c>
      <c r="AF491" s="8">
        <f t="shared" si="481"/>
        <v>1548.4800000000002</v>
      </c>
      <c r="AG491" s="8">
        <f t="shared" si="482"/>
        <v>0</v>
      </c>
      <c r="AH491" s="8">
        <f t="shared" si="483"/>
        <v>1283.2</v>
      </c>
      <c r="AI491" s="8">
        <f t="shared" si="484"/>
        <v>19</v>
      </c>
      <c r="AJ491" s="8"/>
      <c r="AL491" s="11">
        <f t="shared" si="368"/>
        <v>45409</v>
      </c>
      <c r="AM491" s="8">
        <f t="shared" si="485"/>
        <v>1236</v>
      </c>
      <c r="AN491" s="8">
        <f t="shared" si="486"/>
        <v>169944.14000000007</v>
      </c>
      <c r="AO491" s="8">
        <f t="shared" si="487"/>
        <v>744.63999999999987</v>
      </c>
      <c r="AP491" s="8">
        <f t="shared" si="488"/>
        <v>0</v>
      </c>
      <c r="AQ491" s="8">
        <f t="shared" si="489"/>
        <v>1047.4099999999999</v>
      </c>
      <c r="AR491" s="8">
        <f t="shared" si="490"/>
        <v>0</v>
      </c>
      <c r="AS491" s="8"/>
      <c r="AU491" s="11">
        <f t="shared" si="375"/>
        <v>45409</v>
      </c>
      <c r="AV491" s="8">
        <f t="shared" si="491"/>
        <v>1003</v>
      </c>
      <c r="AW491" s="8">
        <f t="shared" si="492"/>
        <v>92465.84</v>
      </c>
      <c r="AX491" s="8">
        <f t="shared" si="493"/>
        <v>0</v>
      </c>
      <c r="AY491" s="8">
        <f t="shared" si="494"/>
        <v>600.36</v>
      </c>
      <c r="AZ491" s="8">
        <f t="shared" si="495"/>
        <v>-18.709999999999994</v>
      </c>
      <c r="BA491" s="8">
        <f t="shared" si="496"/>
        <v>0</v>
      </c>
      <c r="BB491" s="8"/>
      <c r="BD491" s="11">
        <f t="shared" si="381"/>
        <v>45409</v>
      </c>
      <c r="BE491" s="8">
        <f t="shared" si="497"/>
        <v>1475</v>
      </c>
      <c r="BF491" s="8">
        <f t="shared" si="498"/>
        <v>190532.28</v>
      </c>
      <c r="BG491" s="8">
        <f t="shared" si="499"/>
        <v>710.33000000000015</v>
      </c>
      <c r="BH491" s="8">
        <f t="shared" si="500"/>
        <v>0</v>
      </c>
      <c r="BI491" s="8">
        <f t="shared" si="501"/>
        <v>1131.5</v>
      </c>
      <c r="BJ491" s="8">
        <f t="shared" si="502"/>
        <v>0</v>
      </c>
      <c r="BK491" s="8"/>
      <c r="BM491" s="11">
        <f t="shared" si="388"/>
        <v>45409</v>
      </c>
      <c r="BN491" s="8">
        <f t="shared" si="503"/>
        <v>1397</v>
      </c>
      <c r="BO491" s="8">
        <f t="shared" si="504"/>
        <v>201692.72</v>
      </c>
      <c r="BP491" s="8">
        <f t="shared" si="505"/>
        <v>1025.2</v>
      </c>
      <c r="BQ491" s="8">
        <f t="shared" si="506"/>
        <v>0</v>
      </c>
      <c r="BR491" s="8">
        <f t="shared" si="507"/>
        <v>4110.5</v>
      </c>
      <c r="BS491" s="8">
        <f t="shared" si="508"/>
        <v>6</v>
      </c>
      <c r="BT491" s="8"/>
      <c r="BV491" s="11">
        <f t="shared" si="395"/>
        <v>45409</v>
      </c>
      <c r="BW491" s="8">
        <f t="shared" si="509"/>
        <v>747</v>
      </c>
      <c r="BX491" s="8">
        <f t="shared" si="510"/>
        <v>60952.100000000013</v>
      </c>
      <c r="BY491" s="8">
        <f t="shared" si="511"/>
        <v>820</v>
      </c>
      <c r="BZ491" s="8">
        <f t="shared" si="512"/>
        <v>0</v>
      </c>
      <c r="CA491" s="8">
        <f t="shared" si="513"/>
        <v>765.31999999999994</v>
      </c>
      <c r="CB491" s="8">
        <f t="shared" si="514"/>
        <v>6</v>
      </c>
      <c r="CC491" s="8"/>
      <c r="CE491" s="11">
        <f t="shared" si="402"/>
        <v>45409</v>
      </c>
      <c r="CF491" s="8">
        <f t="shared" si="515"/>
        <v>1007</v>
      </c>
      <c r="CG491" s="8">
        <f t="shared" si="516"/>
        <v>120390.59999999999</v>
      </c>
      <c r="CH491" s="8">
        <f t="shared" si="517"/>
        <v>1519.9500000000003</v>
      </c>
      <c r="CI491" s="8">
        <f t="shared" si="518"/>
        <v>25</v>
      </c>
      <c r="CJ491" s="8">
        <f t="shared" si="519"/>
        <v>75</v>
      </c>
      <c r="CK491" s="8">
        <f t="shared" si="520"/>
        <v>26</v>
      </c>
      <c r="CL491" s="8"/>
      <c r="CN491" s="11">
        <f t="shared" si="409"/>
        <v>45409</v>
      </c>
      <c r="CO491" s="8">
        <f t="shared" si="521"/>
        <v>1753</v>
      </c>
      <c r="CP491" s="8">
        <f t="shared" si="522"/>
        <v>212243.82</v>
      </c>
      <c r="CQ491" s="8">
        <f t="shared" si="523"/>
        <v>2059.92</v>
      </c>
      <c r="CR491" s="8">
        <f t="shared" si="524"/>
        <v>11810.730000000003</v>
      </c>
      <c r="CS491" s="8">
        <f t="shared" si="525"/>
        <v>589.13</v>
      </c>
      <c r="CT491" s="8">
        <f t="shared" si="526"/>
        <v>152</v>
      </c>
      <c r="CU491" s="8"/>
      <c r="CW491" s="11">
        <f t="shared" si="416"/>
        <v>45409</v>
      </c>
      <c r="CX491" s="8">
        <f t="shared" si="527"/>
        <v>495</v>
      </c>
      <c r="CY491" s="8">
        <f t="shared" si="528"/>
        <v>28290.420000000009</v>
      </c>
      <c r="CZ491" s="8">
        <f t="shared" si="529"/>
        <v>0</v>
      </c>
      <c r="DA491" s="8">
        <f t="shared" si="530"/>
        <v>251.5</v>
      </c>
      <c r="DB491" s="8">
        <f t="shared" si="531"/>
        <v>1125</v>
      </c>
      <c r="DC491" s="8">
        <f t="shared" si="532"/>
        <v>1</v>
      </c>
      <c r="DD491" s="8"/>
      <c r="DF491" s="11">
        <f t="shared" si="423"/>
        <v>45409</v>
      </c>
      <c r="DG491" s="8">
        <f t="shared" si="533"/>
        <v>0</v>
      </c>
      <c r="DH491" s="8">
        <f t="shared" si="534"/>
        <v>0</v>
      </c>
      <c r="DI491" s="8">
        <f t="shared" si="535"/>
        <v>0</v>
      </c>
      <c r="DJ491" s="8">
        <f t="shared" si="536"/>
        <v>0</v>
      </c>
      <c r="DK491" s="8">
        <f t="shared" si="537"/>
        <v>0</v>
      </c>
      <c r="DL491" s="8">
        <f t="shared" si="538"/>
        <v>0</v>
      </c>
      <c r="DM491" s="8"/>
      <c r="DO491" s="11">
        <f t="shared" si="430"/>
        <v>45409</v>
      </c>
      <c r="DP491" s="8">
        <f t="shared" si="539"/>
        <v>0</v>
      </c>
      <c r="DQ491" s="8">
        <f t="shared" si="540"/>
        <v>0</v>
      </c>
      <c r="DR491" s="8">
        <f t="shared" si="541"/>
        <v>0</v>
      </c>
      <c r="DS491" s="8">
        <f t="shared" si="542"/>
        <v>0</v>
      </c>
      <c r="DT491" s="8">
        <f t="shared" si="543"/>
        <v>0</v>
      </c>
      <c r="DU491" s="8">
        <f t="shared" si="544"/>
        <v>0</v>
      </c>
      <c r="DV491" s="8"/>
      <c r="DX491" s="11">
        <f t="shared" si="437"/>
        <v>45409</v>
      </c>
      <c r="DY491" s="8">
        <f t="shared" si="545"/>
        <v>0</v>
      </c>
      <c r="DZ491" s="8">
        <f t="shared" si="546"/>
        <v>0</v>
      </c>
      <c r="EA491" s="8">
        <f t="shared" si="547"/>
        <v>0</v>
      </c>
      <c r="EB491" s="8">
        <f t="shared" si="548"/>
        <v>0</v>
      </c>
      <c r="EC491" s="8">
        <f t="shared" si="549"/>
        <v>0</v>
      </c>
      <c r="ED491" s="8">
        <f t="shared" si="550"/>
        <v>0</v>
      </c>
      <c r="EE491" s="8"/>
    </row>
    <row r="492" spans="2:135" x14ac:dyDescent="0.3">
      <c r="B492" s="11">
        <f t="shared" si="325"/>
        <v>45410</v>
      </c>
      <c r="C492" s="8">
        <f t="shared" si="461"/>
        <v>1248</v>
      </c>
      <c r="D492" s="8">
        <f t="shared" si="462"/>
        <v>184330.17</v>
      </c>
      <c r="E492" s="8">
        <f t="shared" si="463"/>
        <v>0</v>
      </c>
      <c r="F492" s="8">
        <f t="shared" si="464"/>
        <v>733</v>
      </c>
      <c r="G492" s="8">
        <f t="shared" si="465"/>
        <v>1909</v>
      </c>
      <c r="H492" s="8">
        <f t="shared" si="466"/>
        <v>20</v>
      </c>
      <c r="I492" s="8"/>
      <c r="K492" s="11">
        <f t="shared" si="347"/>
        <v>45410</v>
      </c>
      <c r="L492" s="8">
        <f t="shared" si="467"/>
        <v>1112</v>
      </c>
      <c r="M492" s="8">
        <f t="shared" si="468"/>
        <v>156960.56</v>
      </c>
      <c r="N492" s="8">
        <f t="shared" si="469"/>
        <v>640.9899999999999</v>
      </c>
      <c r="O492" s="8">
        <f t="shared" si="470"/>
        <v>0</v>
      </c>
      <c r="P492" s="8">
        <f t="shared" si="471"/>
        <v>652.85</v>
      </c>
      <c r="Q492" s="8">
        <f t="shared" si="472"/>
        <v>0</v>
      </c>
      <c r="R492" s="8"/>
      <c r="T492" s="11">
        <f t="shared" si="354"/>
        <v>45410</v>
      </c>
      <c r="U492" s="8">
        <f t="shared" si="473"/>
        <v>684</v>
      </c>
      <c r="V492" s="8">
        <f t="shared" si="474"/>
        <v>67110.95</v>
      </c>
      <c r="W492" s="8">
        <f t="shared" si="475"/>
        <v>0</v>
      </c>
      <c r="X492" s="8">
        <f t="shared" si="476"/>
        <v>0</v>
      </c>
      <c r="Y492" s="8">
        <f t="shared" si="477"/>
        <v>859.99</v>
      </c>
      <c r="Z492" s="8">
        <f t="shared" si="478"/>
        <v>0</v>
      </c>
      <c r="AA492" s="8"/>
      <c r="AC492" s="11">
        <f t="shared" si="361"/>
        <v>45410</v>
      </c>
      <c r="AD492" s="8">
        <f t="shared" si="479"/>
        <v>1445</v>
      </c>
      <c r="AE492" s="8">
        <f t="shared" si="480"/>
        <v>185957.76000000004</v>
      </c>
      <c r="AF492" s="8">
        <f t="shared" si="481"/>
        <v>1591.9800000000002</v>
      </c>
      <c r="AG492" s="8">
        <f t="shared" si="482"/>
        <v>0</v>
      </c>
      <c r="AH492" s="8">
        <f t="shared" si="483"/>
        <v>1287.2</v>
      </c>
      <c r="AI492" s="8">
        <f t="shared" si="484"/>
        <v>19</v>
      </c>
      <c r="AJ492" s="8"/>
      <c r="AL492" s="11">
        <f t="shared" si="368"/>
        <v>45410</v>
      </c>
      <c r="AM492" s="8">
        <f t="shared" si="485"/>
        <v>1270</v>
      </c>
      <c r="AN492" s="8">
        <f t="shared" si="486"/>
        <v>174430.91000000006</v>
      </c>
      <c r="AO492" s="8">
        <f t="shared" si="487"/>
        <v>750.18999999999983</v>
      </c>
      <c r="AP492" s="8">
        <f t="shared" si="488"/>
        <v>0</v>
      </c>
      <c r="AQ492" s="8">
        <f t="shared" si="489"/>
        <v>1047.4099999999999</v>
      </c>
      <c r="AR492" s="8">
        <f t="shared" si="490"/>
        <v>0</v>
      </c>
      <c r="AS492" s="8"/>
      <c r="AU492" s="11">
        <f t="shared" si="375"/>
        <v>45410</v>
      </c>
      <c r="AV492" s="8">
        <f t="shared" si="491"/>
        <v>1038</v>
      </c>
      <c r="AW492" s="8">
        <f t="shared" si="492"/>
        <v>95785.3</v>
      </c>
      <c r="AX492" s="8">
        <f t="shared" si="493"/>
        <v>0</v>
      </c>
      <c r="AY492" s="8">
        <f t="shared" si="494"/>
        <v>608.36</v>
      </c>
      <c r="AZ492" s="8">
        <f t="shared" si="495"/>
        <v>-18.709999999999994</v>
      </c>
      <c r="BA492" s="8">
        <f t="shared" si="496"/>
        <v>0</v>
      </c>
      <c r="BB492" s="8"/>
      <c r="BD492" s="11">
        <f t="shared" si="381"/>
        <v>45410</v>
      </c>
      <c r="BE492" s="8">
        <f t="shared" si="497"/>
        <v>1537</v>
      </c>
      <c r="BF492" s="8">
        <f t="shared" si="498"/>
        <v>198035.08</v>
      </c>
      <c r="BG492" s="8">
        <f t="shared" si="499"/>
        <v>751.9000000000002</v>
      </c>
      <c r="BH492" s="8">
        <f t="shared" si="500"/>
        <v>0</v>
      </c>
      <c r="BI492" s="8">
        <f t="shared" si="501"/>
        <v>1131.5</v>
      </c>
      <c r="BJ492" s="8">
        <f t="shared" si="502"/>
        <v>0</v>
      </c>
      <c r="BK492" s="8"/>
      <c r="BM492" s="11">
        <f t="shared" si="388"/>
        <v>45410</v>
      </c>
      <c r="BN492" s="8">
        <f t="shared" si="503"/>
        <v>1443</v>
      </c>
      <c r="BO492" s="8">
        <f t="shared" si="504"/>
        <v>208229.96</v>
      </c>
      <c r="BP492" s="8">
        <f t="shared" si="505"/>
        <v>1058.22</v>
      </c>
      <c r="BQ492" s="8">
        <f t="shared" si="506"/>
        <v>0</v>
      </c>
      <c r="BR492" s="8">
        <f t="shared" si="507"/>
        <v>4115.45</v>
      </c>
      <c r="BS492" s="8">
        <f t="shared" si="508"/>
        <v>6</v>
      </c>
      <c r="BT492" s="8"/>
      <c r="BV492" s="11">
        <f t="shared" si="395"/>
        <v>45410</v>
      </c>
      <c r="BW492" s="8">
        <f t="shared" si="509"/>
        <v>781</v>
      </c>
      <c r="BX492" s="8">
        <f t="shared" si="510"/>
        <v>63568.920000000013</v>
      </c>
      <c r="BY492" s="8">
        <f t="shared" si="511"/>
        <v>850</v>
      </c>
      <c r="BZ492" s="8">
        <f t="shared" si="512"/>
        <v>0</v>
      </c>
      <c r="CA492" s="8">
        <f t="shared" si="513"/>
        <v>827.64</v>
      </c>
      <c r="CB492" s="8">
        <f t="shared" si="514"/>
        <v>6</v>
      </c>
      <c r="CC492" s="8"/>
      <c r="CE492" s="11">
        <f t="shared" si="402"/>
        <v>45410</v>
      </c>
      <c r="CF492" s="8">
        <f t="shared" si="515"/>
        <v>1042</v>
      </c>
      <c r="CG492" s="8">
        <f t="shared" si="516"/>
        <v>124168.96999999999</v>
      </c>
      <c r="CH492" s="8">
        <f t="shared" si="517"/>
        <v>1568.9500000000003</v>
      </c>
      <c r="CI492" s="8">
        <f t="shared" si="518"/>
        <v>25</v>
      </c>
      <c r="CJ492" s="8">
        <f t="shared" si="519"/>
        <v>75</v>
      </c>
      <c r="CK492" s="8">
        <f t="shared" si="520"/>
        <v>26</v>
      </c>
      <c r="CL492" s="8"/>
      <c r="CN492" s="11">
        <f t="shared" si="409"/>
        <v>45410</v>
      </c>
      <c r="CO492" s="8">
        <f t="shared" si="521"/>
        <v>1790</v>
      </c>
      <c r="CP492" s="8">
        <f t="shared" si="522"/>
        <v>215985.98</v>
      </c>
      <c r="CQ492" s="8">
        <f t="shared" si="523"/>
        <v>2117.9700000000003</v>
      </c>
      <c r="CR492" s="8">
        <f t="shared" si="524"/>
        <v>12079.430000000004</v>
      </c>
      <c r="CS492" s="8">
        <f t="shared" si="525"/>
        <v>614.13</v>
      </c>
      <c r="CT492" s="8">
        <f t="shared" si="526"/>
        <v>152</v>
      </c>
      <c r="CU492" s="8"/>
      <c r="CW492" s="11">
        <f t="shared" si="416"/>
        <v>45410</v>
      </c>
      <c r="CX492" s="8">
        <f t="shared" si="527"/>
        <v>508</v>
      </c>
      <c r="CY492" s="8">
        <f t="shared" si="528"/>
        <v>28965.920000000009</v>
      </c>
      <c r="CZ492" s="8">
        <f t="shared" si="529"/>
        <v>0</v>
      </c>
      <c r="DA492" s="8">
        <f t="shared" si="530"/>
        <v>245.5</v>
      </c>
      <c r="DB492" s="8">
        <f t="shared" si="531"/>
        <v>1155</v>
      </c>
      <c r="DC492" s="8">
        <f t="shared" si="532"/>
        <v>1</v>
      </c>
      <c r="DD492" s="8"/>
      <c r="DF492" s="11">
        <f t="shared" si="423"/>
        <v>45410</v>
      </c>
      <c r="DG492" s="8">
        <f t="shared" si="533"/>
        <v>0</v>
      </c>
      <c r="DH492" s="8">
        <f t="shared" si="534"/>
        <v>0</v>
      </c>
      <c r="DI492" s="8">
        <f t="shared" si="535"/>
        <v>0</v>
      </c>
      <c r="DJ492" s="8">
        <f t="shared" si="536"/>
        <v>0</v>
      </c>
      <c r="DK492" s="8">
        <f t="shared" si="537"/>
        <v>0</v>
      </c>
      <c r="DL492" s="8">
        <f t="shared" si="538"/>
        <v>0</v>
      </c>
      <c r="DM492" s="8"/>
      <c r="DO492" s="11">
        <f t="shared" si="430"/>
        <v>45410</v>
      </c>
      <c r="DP492" s="8">
        <f t="shared" si="539"/>
        <v>0</v>
      </c>
      <c r="DQ492" s="8">
        <f t="shared" si="540"/>
        <v>0</v>
      </c>
      <c r="DR492" s="8">
        <f t="shared" si="541"/>
        <v>0</v>
      </c>
      <c r="DS492" s="8">
        <f t="shared" si="542"/>
        <v>0</v>
      </c>
      <c r="DT492" s="8">
        <f t="shared" si="543"/>
        <v>0</v>
      </c>
      <c r="DU492" s="8">
        <f t="shared" si="544"/>
        <v>0</v>
      </c>
      <c r="DV492" s="8"/>
      <c r="DX492" s="11">
        <f t="shared" si="437"/>
        <v>45410</v>
      </c>
      <c r="DY492" s="8">
        <f t="shared" si="545"/>
        <v>0</v>
      </c>
      <c r="DZ492" s="8">
        <f t="shared" si="546"/>
        <v>0</v>
      </c>
      <c r="EA492" s="8">
        <f t="shared" si="547"/>
        <v>0</v>
      </c>
      <c r="EB492" s="8">
        <f t="shared" si="548"/>
        <v>0</v>
      </c>
      <c r="EC492" s="8">
        <f t="shared" si="549"/>
        <v>0</v>
      </c>
      <c r="ED492" s="8">
        <f t="shared" si="550"/>
        <v>0</v>
      </c>
      <c r="EE492" s="8"/>
    </row>
    <row r="493" spans="2:135" x14ac:dyDescent="0.3">
      <c r="B493" s="11">
        <f t="shared" si="325"/>
        <v>45411</v>
      </c>
      <c r="C493" s="8">
        <f t="shared" si="461"/>
        <v>1303</v>
      </c>
      <c r="D493" s="8">
        <f t="shared" si="462"/>
        <v>191665.80000000002</v>
      </c>
      <c r="E493" s="8">
        <f t="shared" si="463"/>
        <v>0</v>
      </c>
      <c r="F493" s="8">
        <f t="shared" si="464"/>
        <v>828</v>
      </c>
      <c r="G493" s="8">
        <f t="shared" si="465"/>
        <v>2248.44</v>
      </c>
      <c r="H493" s="8">
        <f t="shared" si="466"/>
        <v>21</v>
      </c>
      <c r="I493" s="8"/>
      <c r="K493" s="11">
        <f t="shared" si="347"/>
        <v>45411</v>
      </c>
      <c r="L493" s="8">
        <f t="shared" si="467"/>
        <v>1164</v>
      </c>
      <c r="M493" s="8">
        <f t="shared" si="468"/>
        <v>165156.13</v>
      </c>
      <c r="N493" s="8">
        <f t="shared" si="469"/>
        <v>663.38999999999987</v>
      </c>
      <c r="O493" s="8">
        <f t="shared" si="470"/>
        <v>0</v>
      </c>
      <c r="P493" s="8">
        <f t="shared" si="471"/>
        <v>652.85</v>
      </c>
      <c r="Q493" s="8">
        <f t="shared" si="472"/>
        <v>0</v>
      </c>
      <c r="R493" s="8"/>
      <c r="T493" s="11">
        <f t="shared" si="354"/>
        <v>45411</v>
      </c>
      <c r="U493" s="8">
        <f t="shared" si="473"/>
        <v>705</v>
      </c>
      <c r="V493" s="8">
        <f t="shared" si="474"/>
        <v>68932.009999999995</v>
      </c>
      <c r="W493" s="8">
        <f t="shared" si="475"/>
        <v>0</v>
      </c>
      <c r="X493" s="8">
        <f t="shared" si="476"/>
        <v>0</v>
      </c>
      <c r="Y493" s="8">
        <f t="shared" si="477"/>
        <v>879.49</v>
      </c>
      <c r="Z493" s="8">
        <f t="shared" si="478"/>
        <v>0</v>
      </c>
      <c r="AA493" s="8"/>
      <c r="AC493" s="11">
        <f t="shared" si="361"/>
        <v>45411</v>
      </c>
      <c r="AD493" s="8">
        <f t="shared" si="479"/>
        <v>1511</v>
      </c>
      <c r="AE493" s="8">
        <f t="shared" si="480"/>
        <v>195243.11000000004</v>
      </c>
      <c r="AF493" s="8">
        <f t="shared" si="481"/>
        <v>1667.8600000000001</v>
      </c>
      <c r="AG493" s="8">
        <f t="shared" si="482"/>
        <v>0</v>
      </c>
      <c r="AH493" s="8">
        <f t="shared" si="483"/>
        <v>1287.2</v>
      </c>
      <c r="AI493" s="8">
        <f t="shared" si="484"/>
        <v>19</v>
      </c>
      <c r="AJ493" s="8"/>
      <c r="AL493" s="11">
        <f t="shared" si="368"/>
        <v>45411</v>
      </c>
      <c r="AM493" s="8">
        <f t="shared" si="485"/>
        <v>1314</v>
      </c>
      <c r="AN493" s="8">
        <f t="shared" si="486"/>
        <v>180198.65000000005</v>
      </c>
      <c r="AO493" s="8">
        <f t="shared" si="487"/>
        <v>761.29999999999984</v>
      </c>
      <c r="AP493" s="8">
        <f t="shared" si="488"/>
        <v>0</v>
      </c>
      <c r="AQ493" s="8">
        <f t="shared" si="489"/>
        <v>1018.9599999999998</v>
      </c>
      <c r="AR493" s="8">
        <f t="shared" si="490"/>
        <v>0</v>
      </c>
      <c r="AS493" s="8"/>
      <c r="AU493" s="11">
        <f t="shared" si="375"/>
        <v>45411</v>
      </c>
      <c r="AV493" s="8">
        <f t="shared" si="491"/>
        <v>1079</v>
      </c>
      <c r="AW493" s="8">
        <f t="shared" si="492"/>
        <v>100279.02</v>
      </c>
      <c r="AX493" s="8">
        <f t="shared" si="493"/>
        <v>0</v>
      </c>
      <c r="AY493" s="8">
        <f t="shared" si="494"/>
        <v>620.36</v>
      </c>
      <c r="AZ493" s="8">
        <f t="shared" si="495"/>
        <v>81.290000000000006</v>
      </c>
      <c r="BA493" s="8">
        <f t="shared" si="496"/>
        <v>0</v>
      </c>
      <c r="BB493" s="8"/>
      <c r="BD493" s="11">
        <f t="shared" si="381"/>
        <v>45411</v>
      </c>
      <c r="BE493" s="8">
        <f t="shared" si="497"/>
        <v>1588</v>
      </c>
      <c r="BF493" s="8">
        <f t="shared" si="498"/>
        <v>203691.25999999998</v>
      </c>
      <c r="BG493" s="8">
        <f t="shared" si="499"/>
        <v>762.07000000000016</v>
      </c>
      <c r="BH493" s="8">
        <f t="shared" si="500"/>
        <v>0</v>
      </c>
      <c r="BI493" s="8">
        <f t="shared" si="501"/>
        <v>1136.45</v>
      </c>
      <c r="BJ493" s="8">
        <f t="shared" si="502"/>
        <v>0</v>
      </c>
      <c r="BK493" s="8"/>
      <c r="BM493" s="11">
        <f t="shared" si="388"/>
        <v>45411</v>
      </c>
      <c r="BN493" s="8">
        <f t="shared" si="503"/>
        <v>1490</v>
      </c>
      <c r="BO493" s="8">
        <f t="shared" si="504"/>
        <v>214999.49</v>
      </c>
      <c r="BP493" s="8">
        <f t="shared" si="505"/>
        <v>1094.03</v>
      </c>
      <c r="BQ493" s="8">
        <f t="shared" si="506"/>
        <v>0</v>
      </c>
      <c r="BR493" s="8">
        <f t="shared" si="507"/>
        <v>4215.45</v>
      </c>
      <c r="BS493" s="8">
        <f t="shared" si="508"/>
        <v>6</v>
      </c>
      <c r="BT493" s="8"/>
      <c r="BV493" s="11">
        <f t="shared" si="395"/>
        <v>45411</v>
      </c>
      <c r="BW493" s="8">
        <f t="shared" si="509"/>
        <v>822</v>
      </c>
      <c r="BX493" s="8">
        <f t="shared" si="510"/>
        <v>66840.570000000007</v>
      </c>
      <c r="BY493" s="8">
        <f t="shared" si="511"/>
        <v>893</v>
      </c>
      <c r="BZ493" s="8">
        <f t="shared" si="512"/>
        <v>0</v>
      </c>
      <c r="CA493" s="8">
        <f t="shared" si="513"/>
        <v>827.64</v>
      </c>
      <c r="CB493" s="8">
        <f t="shared" si="514"/>
        <v>6</v>
      </c>
      <c r="CC493" s="8"/>
      <c r="CE493" s="11">
        <f t="shared" si="402"/>
        <v>45411</v>
      </c>
      <c r="CF493" s="8">
        <f t="shared" si="515"/>
        <v>1085</v>
      </c>
      <c r="CG493" s="8">
        <f t="shared" si="516"/>
        <v>129157.23999999999</v>
      </c>
      <c r="CH493" s="8">
        <f t="shared" si="517"/>
        <v>1590.9500000000003</v>
      </c>
      <c r="CI493" s="8">
        <f t="shared" si="518"/>
        <v>25</v>
      </c>
      <c r="CJ493" s="8">
        <f t="shared" si="519"/>
        <v>75</v>
      </c>
      <c r="CK493" s="8">
        <f t="shared" si="520"/>
        <v>26</v>
      </c>
      <c r="CL493" s="8"/>
      <c r="CN493" s="11">
        <f t="shared" si="409"/>
        <v>45411</v>
      </c>
      <c r="CO493" s="8">
        <f t="shared" si="521"/>
        <v>1847</v>
      </c>
      <c r="CP493" s="8">
        <f t="shared" si="522"/>
        <v>222343.90000000002</v>
      </c>
      <c r="CQ493" s="8">
        <f t="shared" si="523"/>
        <v>2185.9700000000003</v>
      </c>
      <c r="CR493" s="8">
        <f t="shared" si="524"/>
        <v>12445.790000000005</v>
      </c>
      <c r="CS493" s="8">
        <f t="shared" si="525"/>
        <v>614.13</v>
      </c>
      <c r="CT493" s="8">
        <f t="shared" si="526"/>
        <v>184</v>
      </c>
      <c r="CU493" s="8"/>
      <c r="CW493" s="11">
        <f t="shared" si="416"/>
        <v>45411</v>
      </c>
      <c r="CX493" s="8">
        <f t="shared" si="527"/>
        <v>529</v>
      </c>
      <c r="CY493" s="8">
        <f t="shared" si="528"/>
        <v>30109.270000000008</v>
      </c>
      <c r="CZ493" s="8">
        <f t="shared" si="529"/>
        <v>0</v>
      </c>
      <c r="DA493" s="8">
        <f t="shared" si="530"/>
        <v>248</v>
      </c>
      <c r="DB493" s="8">
        <f t="shared" si="531"/>
        <v>1180</v>
      </c>
      <c r="DC493" s="8">
        <f t="shared" si="532"/>
        <v>1</v>
      </c>
      <c r="DD493" s="8"/>
      <c r="DF493" s="11">
        <f t="shared" si="423"/>
        <v>45411</v>
      </c>
      <c r="DG493" s="8">
        <f t="shared" si="533"/>
        <v>0</v>
      </c>
      <c r="DH493" s="8">
        <f t="shared" si="534"/>
        <v>0</v>
      </c>
      <c r="DI493" s="8">
        <f t="shared" si="535"/>
        <v>0</v>
      </c>
      <c r="DJ493" s="8">
        <f t="shared" si="536"/>
        <v>0</v>
      </c>
      <c r="DK493" s="8">
        <f t="shared" si="537"/>
        <v>0</v>
      </c>
      <c r="DL493" s="8">
        <f t="shared" si="538"/>
        <v>0</v>
      </c>
      <c r="DM493" s="8"/>
      <c r="DO493" s="11">
        <f t="shared" si="430"/>
        <v>45411</v>
      </c>
      <c r="DP493" s="8">
        <f t="shared" si="539"/>
        <v>0</v>
      </c>
      <c r="DQ493" s="8">
        <f t="shared" si="540"/>
        <v>0</v>
      </c>
      <c r="DR493" s="8">
        <f t="shared" si="541"/>
        <v>0</v>
      </c>
      <c r="DS493" s="8">
        <f t="shared" si="542"/>
        <v>0</v>
      </c>
      <c r="DT493" s="8">
        <f t="shared" si="543"/>
        <v>0</v>
      </c>
      <c r="DU493" s="8">
        <f t="shared" si="544"/>
        <v>0</v>
      </c>
      <c r="DV493" s="8"/>
      <c r="DX493" s="11">
        <f t="shared" si="437"/>
        <v>45411</v>
      </c>
      <c r="DY493" s="8">
        <f t="shared" si="545"/>
        <v>0</v>
      </c>
      <c r="DZ493" s="8">
        <f t="shared" si="546"/>
        <v>0</v>
      </c>
      <c r="EA493" s="8">
        <f t="shared" si="547"/>
        <v>0</v>
      </c>
      <c r="EB493" s="8">
        <f t="shared" si="548"/>
        <v>0</v>
      </c>
      <c r="EC493" s="8">
        <f t="shared" si="549"/>
        <v>0</v>
      </c>
      <c r="ED493" s="8">
        <f t="shared" si="550"/>
        <v>0</v>
      </c>
      <c r="EE493" s="8"/>
    </row>
    <row r="494" spans="2:135" ht="15" thickBot="1" x14ac:dyDescent="0.35">
      <c r="B494" s="19">
        <f t="shared" si="325"/>
        <v>45412</v>
      </c>
      <c r="C494" s="20">
        <f t="shared" si="461"/>
        <v>1347</v>
      </c>
      <c r="D494" s="20">
        <f t="shared" si="462"/>
        <v>198467.08000000002</v>
      </c>
      <c r="E494" s="20">
        <f t="shared" si="463"/>
        <v>0</v>
      </c>
      <c r="F494" s="20">
        <f t="shared" si="464"/>
        <v>860</v>
      </c>
      <c r="G494" s="20">
        <f t="shared" si="465"/>
        <v>2248.44</v>
      </c>
      <c r="H494" s="20">
        <f t="shared" si="466"/>
        <v>21</v>
      </c>
      <c r="I494" s="8"/>
      <c r="K494" s="19">
        <f t="shared" si="347"/>
        <v>45412</v>
      </c>
      <c r="L494" s="20">
        <f t="shared" si="467"/>
        <v>1219</v>
      </c>
      <c r="M494" s="20">
        <f t="shared" si="468"/>
        <v>173854.35</v>
      </c>
      <c r="N494" s="20">
        <f t="shared" si="469"/>
        <v>675.41999999999985</v>
      </c>
      <c r="O494" s="20">
        <f t="shared" si="470"/>
        <v>0</v>
      </c>
      <c r="P494" s="20">
        <f t="shared" si="471"/>
        <v>737.85</v>
      </c>
      <c r="Q494" s="20">
        <f t="shared" si="472"/>
        <v>0</v>
      </c>
      <c r="R494" s="8"/>
      <c r="T494" s="19">
        <f t="shared" si="354"/>
        <v>45412</v>
      </c>
      <c r="U494" s="20">
        <f t="shared" si="473"/>
        <v>725</v>
      </c>
      <c r="V494" s="20">
        <f t="shared" si="474"/>
        <v>70983.09</v>
      </c>
      <c r="W494" s="20">
        <f t="shared" si="475"/>
        <v>0</v>
      </c>
      <c r="X494" s="20">
        <f t="shared" si="476"/>
        <v>0</v>
      </c>
      <c r="Y494" s="20">
        <f t="shared" si="477"/>
        <v>1134.3</v>
      </c>
      <c r="Z494" s="20">
        <f t="shared" si="478"/>
        <v>0</v>
      </c>
      <c r="AA494" s="8"/>
      <c r="AC494" s="19">
        <f t="shared" si="361"/>
        <v>45412</v>
      </c>
      <c r="AD494" s="20">
        <f t="shared" si="479"/>
        <v>1583</v>
      </c>
      <c r="AE494" s="20">
        <f t="shared" si="480"/>
        <v>205330.68000000005</v>
      </c>
      <c r="AF494" s="20">
        <f t="shared" si="481"/>
        <v>1794.63</v>
      </c>
      <c r="AG494" s="20">
        <f t="shared" si="482"/>
        <v>0</v>
      </c>
      <c r="AH494" s="20">
        <f t="shared" si="483"/>
        <v>1340.9</v>
      </c>
      <c r="AI494" s="20">
        <f t="shared" si="484"/>
        <v>19</v>
      </c>
      <c r="AJ494" s="8"/>
      <c r="AL494" s="19">
        <f t="shared" si="368"/>
        <v>45412</v>
      </c>
      <c r="AM494" s="20">
        <f t="shared" si="485"/>
        <v>1363</v>
      </c>
      <c r="AN494" s="20">
        <f t="shared" si="486"/>
        <v>186594.04000000007</v>
      </c>
      <c r="AO494" s="20">
        <f t="shared" si="487"/>
        <v>791.8399999999998</v>
      </c>
      <c r="AP494" s="20">
        <f t="shared" si="488"/>
        <v>0</v>
      </c>
      <c r="AQ494" s="20">
        <f t="shared" si="489"/>
        <v>1010.9599999999998</v>
      </c>
      <c r="AR494" s="20">
        <f t="shared" si="490"/>
        <v>0</v>
      </c>
      <c r="AS494" s="8"/>
      <c r="AU494" s="19">
        <f t="shared" si="375"/>
        <v>45412</v>
      </c>
      <c r="AV494" s="20">
        <f t="shared" si="491"/>
        <v>1125</v>
      </c>
      <c r="AW494" s="20">
        <f t="shared" si="492"/>
        <v>104998.17</v>
      </c>
      <c r="AX494" s="20">
        <f t="shared" si="493"/>
        <v>0</v>
      </c>
      <c r="AY494" s="20">
        <f t="shared" si="494"/>
        <v>625.36</v>
      </c>
      <c r="AZ494" s="20">
        <f t="shared" si="495"/>
        <v>81.290000000000006</v>
      </c>
      <c r="BA494" s="20">
        <f t="shared" si="496"/>
        <v>0</v>
      </c>
      <c r="BB494" s="8"/>
      <c r="BD494" s="19">
        <f t="shared" si="381"/>
        <v>45412</v>
      </c>
      <c r="BE494" s="20">
        <f t="shared" si="497"/>
        <v>1660</v>
      </c>
      <c r="BF494" s="20">
        <f t="shared" si="498"/>
        <v>213050.37999999998</v>
      </c>
      <c r="BG494" s="20">
        <f t="shared" si="499"/>
        <v>790.72000000000014</v>
      </c>
      <c r="BH494" s="20">
        <f t="shared" si="500"/>
        <v>0</v>
      </c>
      <c r="BI494" s="20">
        <f t="shared" si="501"/>
        <v>1146.3500000000001</v>
      </c>
      <c r="BJ494" s="20">
        <f t="shared" si="502"/>
        <v>0</v>
      </c>
      <c r="BK494" s="8"/>
      <c r="BM494" s="19">
        <f t="shared" si="388"/>
        <v>45412</v>
      </c>
      <c r="BN494" s="20">
        <f t="shared" si="503"/>
        <v>1548</v>
      </c>
      <c r="BO494" s="20">
        <f t="shared" si="504"/>
        <v>223578.21</v>
      </c>
      <c r="BP494" s="20">
        <f t="shared" si="505"/>
        <v>1156.82</v>
      </c>
      <c r="BQ494" s="20">
        <f t="shared" si="506"/>
        <v>0</v>
      </c>
      <c r="BR494" s="20">
        <f t="shared" si="507"/>
        <v>4525.45</v>
      </c>
      <c r="BS494" s="20">
        <f t="shared" si="508"/>
        <v>7</v>
      </c>
      <c r="BT494" s="8"/>
      <c r="BV494" s="19">
        <f t="shared" si="395"/>
        <v>45412</v>
      </c>
      <c r="BW494" s="20">
        <f t="shared" si="509"/>
        <v>866</v>
      </c>
      <c r="BX494" s="20">
        <f t="shared" si="510"/>
        <v>70140.22</v>
      </c>
      <c r="BY494" s="20">
        <f t="shared" si="511"/>
        <v>950</v>
      </c>
      <c r="BZ494" s="20">
        <f t="shared" si="512"/>
        <v>0</v>
      </c>
      <c r="CA494" s="20">
        <f t="shared" si="513"/>
        <v>1037.6399999999999</v>
      </c>
      <c r="CB494" s="20">
        <f t="shared" si="514"/>
        <v>6</v>
      </c>
      <c r="CC494" s="8"/>
      <c r="CE494" s="19">
        <f t="shared" si="402"/>
        <v>45412</v>
      </c>
      <c r="CF494" s="20">
        <f t="shared" si="515"/>
        <v>1124</v>
      </c>
      <c r="CG494" s="20">
        <f t="shared" si="516"/>
        <v>133710.59</v>
      </c>
      <c r="CH494" s="20">
        <f t="shared" si="517"/>
        <v>1602.9500000000003</v>
      </c>
      <c r="CI494" s="20">
        <f t="shared" si="518"/>
        <v>25</v>
      </c>
      <c r="CJ494" s="20">
        <f t="shared" si="519"/>
        <v>75</v>
      </c>
      <c r="CK494" s="20">
        <f t="shared" si="520"/>
        <v>26</v>
      </c>
      <c r="CL494" s="8"/>
      <c r="CN494" s="19">
        <f t="shared" si="409"/>
        <v>45412</v>
      </c>
      <c r="CO494" s="20">
        <f t="shared" si="521"/>
        <v>1907</v>
      </c>
      <c r="CP494" s="20">
        <f t="shared" si="522"/>
        <v>228950.80000000002</v>
      </c>
      <c r="CQ494" s="20">
        <f t="shared" si="523"/>
        <v>2243.4700000000003</v>
      </c>
      <c r="CR494" s="20">
        <f t="shared" si="524"/>
        <v>12918.650000000005</v>
      </c>
      <c r="CS494" s="20">
        <f t="shared" si="525"/>
        <v>1021.13</v>
      </c>
      <c r="CT494" s="20">
        <f t="shared" si="526"/>
        <v>215</v>
      </c>
      <c r="CU494" s="8"/>
      <c r="CW494" s="19">
        <f t="shared" si="416"/>
        <v>45412</v>
      </c>
      <c r="CX494" s="20">
        <f t="shared" si="527"/>
        <v>559</v>
      </c>
      <c r="CY494" s="20">
        <f t="shared" si="528"/>
        <v>31746.170000000009</v>
      </c>
      <c r="CZ494" s="20">
        <f t="shared" si="529"/>
        <v>0</v>
      </c>
      <c r="DA494" s="20">
        <f t="shared" si="530"/>
        <v>265.5</v>
      </c>
      <c r="DB494" s="20">
        <f t="shared" si="531"/>
        <v>1443</v>
      </c>
      <c r="DC494" s="20">
        <f t="shared" si="532"/>
        <v>1</v>
      </c>
      <c r="DD494" s="8"/>
      <c r="DF494" s="19">
        <f t="shared" si="423"/>
        <v>45412</v>
      </c>
      <c r="DG494" s="20">
        <f t="shared" si="533"/>
        <v>0</v>
      </c>
      <c r="DH494" s="20">
        <f t="shared" si="534"/>
        <v>0</v>
      </c>
      <c r="DI494" s="20">
        <f t="shared" si="535"/>
        <v>0</v>
      </c>
      <c r="DJ494" s="20">
        <f t="shared" si="536"/>
        <v>0</v>
      </c>
      <c r="DK494" s="20">
        <f t="shared" si="537"/>
        <v>0</v>
      </c>
      <c r="DL494" s="20">
        <f t="shared" si="538"/>
        <v>0</v>
      </c>
      <c r="DM494" s="8"/>
      <c r="DO494" s="19">
        <f t="shared" si="430"/>
        <v>45412</v>
      </c>
      <c r="DP494" s="20">
        <f t="shared" si="539"/>
        <v>0</v>
      </c>
      <c r="DQ494" s="20">
        <f t="shared" si="540"/>
        <v>0</v>
      </c>
      <c r="DR494" s="20">
        <f t="shared" si="541"/>
        <v>0</v>
      </c>
      <c r="DS494" s="20">
        <f t="shared" si="542"/>
        <v>0</v>
      </c>
      <c r="DT494" s="20">
        <f t="shared" si="543"/>
        <v>0</v>
      </c>
      <c r="DU494" s="20">
        <f t="shared" si="544"/>
        <v>0</v>
      </c>
      <c r="DV494" s="8"/>
      <c r="DX494" s="19">
        <f t="shared" si="437"/>
        <v>45412</v>
      </c>
      <c r="DY494" s="20">
        <f t="shared" si="545"/>
        <v>0</v>
      </c>
      <c r="DZ494" s="20">
        <f t="shared" si="546"/>
        <v>0</v>
      </c>
      <c r="EA494" s="20">
        <f t="shared" si="547"/>
        <v>0</v>
      </c>
      <c r="EB494" s="20">
        <f t="shared" si="548"/>
        <v>0</v>
      </c>
      <c r="EC494" s="20">
        <f t="shared" si="549"/>
        <v>0</v>
      </c>
      <c r="ED494" s="20">
        <f t="shared" si="550"/>
        <v>0</v>
      </c>
      <c r="EE494" s="8"/>
    </row>
    <row r="495" spans="2:135" x14ac:dyDescent="0.3">
      <c r="B495" s="11">
        <f t="shared" si="325"/>
        <v>45413</v>
      </c>
      <c r="C495" s="21">
        <f>C125</f>
        <v>43</v>
      </c>
      <c r="D495" s="21">
        <f t="shared" ref="D495:H495" si="553">D125</f>
        <v>6916.59</v>
      </c>
      <c r="E495" s="21">
        <f t="shared" si="553"/>
        <v>0</v>
      </c>
      <c r="F495" s="21">
        <f t="shared" si="553"/>
        <v>5</v>
      </c>
      <c r="G495" s="21">
        <f t="shared" si="553"/>
        <v>0</v>
      </c>
      <c r="H495" s="21">
        <f t="shared" si="553"/>
        <v>0</v>
      </c>
      <c r="I495" s="8"/>
      <c r="K495" s="11">
        <f t="shared" si="347"/>
        <v>45413</v>
      </c>
      <c r="L495" s="21">
        <f>L125</f>
        <v>54</v>
      </c>
      <c r="M495" s="21">
        <f t="shared" ref="M495:Q495" si="554">M125</f>
        <v>8342.5499999999993</v>
      </c>
      <c r="N495" s="21">
        <f t="shared" si="554"/>
        <v>9.91</v>
      </c>
      <c r="O495" s="21">
        <f t="shared" si="554"/>
        <v>0</v>
      </c>
      <c r="P495" s="21">
        <f t="shared" si="554"/>
        <v>0</v>
      </c>
      <c r="Q495" s="21">
        <f t="shared" si="554"/>
        <v>2</v>
      </c>
      <c r="R495" s="8"/>
      <c r="T495" s="11">
        <f t="shared" si="354"/>
        <v>45413</v>
      </c>
      <c r="U495" s="21">
        <f>U125</f>
        <v>20</v>
      </c>
      <c r="V495" s="21">
        <f t="shared" ref="V495:Z495" si="555">V125</f>
        <v>1823.96</v>
      </c>
      <c r="W495" s="21">
        <f t="shared" si="555"/>
        <v>0</v>
      </c>
      <c r="X495" s="21">
        <f t="shared" si="555"/>
        <v>0</v>
      </c>
      <c r="Y495" s="21">
        <f t="shared" si="555"/>
        <v>23</v>
      </c>
      <c r="Z495" s="21">
        <f t="shared" si="555"/>
        <v>0</v>
      </c>
      <c r="AA495" s="8"/>
      <c r="AC495" s="11">
        <f t="shared" si="361"/>
        <v>45413</v>
      </c>
      <c r="AD495" s="21">
        <f>AD125</f>
        <v>47</v>
      </c>
      <c r="AE495" s="21">
        <f t="shared" ref="AE495:AI495" si="556">AE125</f>
        <v>6440.83</v>
      </c>
      <c r="AF495" s="21">
        <f t="shared" si="556"/>
        <v>40.72</v>
      </c>
      <c r="AG495" s="21">
        <f t="shared" si="556"/>
        <v>0</v>
      </c>
      <c r="AH495" s="21">
        <f t="shared" si="556"/>
        <v>450</v>
      </c>
      <c r="AI495" s="21">
        <f t="shared" si="556"/>
        <v>0</v>
      </c>
      <c r="AJ495" s="8"/>
      <c r="AL495" s="11">
        <f t="shared" si="368"/>
        <v>45413</v>
      </c>
      <c r="AM495" s="21">
        <f>AM125</f>
        <v>44</v>
      </c>
      <c r="AN495" s="21">
        <f t="shared" ref="AN495:AR495" si="557">AN125</f>
        <v>6024.71</v>
      </c>
      <c r="AO495" s="21">
        <f t="shared" si="557"/>
        <v>30.54</v>
      </c>
      <c r="AP495" s="21">
        <f t="shared" si="557"/>
        <v>0</v>
      </c>
      <c r="AQ495" s="21">
        <f t="shared" si="557"/>
        <v>149</v>
      </c>
      <c r="AR495" s="21">
        <f t="shared" si="557"/>
        <v>0</v>
      </c>
      <c r="AS495" s="8"/>
      <c r="AU495" s="11">
        <f t="shared" si="375"/>
        <v>45413</v>
      </c>
      <c r="AV495" s="21">
        <f>AV125</f>
        <v>40</v>
      </c>
      <c r="AW495" s="21">
        <f t="shared" ref="AW495:BA495" si="558">AW125</f>
        <v>3943.44</v>
      </c>
      <c r="AX495" s="21">
        <f t="shared" si="558"/>
        <v>0</v>
      </c>
      <c r="AY495" s="21">
        <f t="shared" si="558"/>
        <v>32</v>
      </c>
      <c r="AZ495" s="21">
        <f t="shared" si="558"/>
        <v>0</v>
      </c>
      <c r="BA495" s="21">
        <f t="shared" si="558"/>
        <v>0</v>
      </c>
      <c r="BB495" s="8"/>
      <c r="BD495" s="11">
        <f t="shared" si="381"/>
        <v>45413</v>
      </c>
      <c r="BE495" s="21">
        <f>BE125</f>
        <v>61</v>
      </c>
      <c r="BF495" s="21">
        <f t="shared" ref="BF495:BJ495" si="559">BF125</f>
        <v>8276.44</v>
      </c>
      <c r="BG495" s="21">
        <f t="shared" si="559"/>
        <v>30.47</v>
      </c>
      <c r="BH495" s="21">
        <f t="shared" si="559"/>
        <v>0</v>
      </c>
      <c r="BI495" s="21">
        <f t="shared" si="559"/>
        <v>0</v>
      </c>
      <c r="BJ495" s="21">
        <f t="shared" si="559"/>
        <v>0</v>
      </c>
      <c r="BK495" s="8"/>
      <c r="BM495" s="11">
        <f t="shared" si="388"/>
        <v>45413</v>
      </c>
      <c r="BN495" s="21">
        <f>BN125</f>
        <v>54</v>
      </c>
      <c r="BO495" s="21">
        <f t="shared" ref="BO495:BS495" si="560">BO125</f>
        <v>7428.75</v>
      </c>
      <c r="BP495" s="21">
        <f t="shared" si="560"/>
        <v>21.86</v>
      </c>
      <c r="BQ495" s="21">
        <f t="shared" si="560"/>
        <v>0</v>
      </c>
      <c r="BR495" s="21">
        <f t="shared" si="560"/>
        <v>360.78</v>
      </c>
      <c r="BS495" s="21">
        <f t="shared" si="560"/>
        <v>0</v>
      </c>
      <c r="BT495" s="8"/>
      <c r="BV495" s="11">
        <f t="shared" si="395"/>
        <v>45413</v>
      </c>
      <c r="BW495" s="21">
        <f>BW125</f>
        <v>48</v>
      </c>
      <c r="BX495" s="21">
        <f t="shared" ref="BX495:CB495" si="561">BX125</f>
        <v>3851.39</v>
      </c>
      <c r="BY495" s="21">
        <f t="shared" si="561"/>
        <v>70</v>
      </c>
      <c r="BZ495" s="21">
        <f t="shared" si="561"/>
        <v>0</v>
      </c>
      <c r="CA495" s="21">
        <f t="shared" si="561"/>
        <v>35</v>
      </c>
      <c r="CB495" s="21">
        <f t="shared" si="561"/>
        <v>0</v>
      </c>
      <c r="CC495" s="8"/>
      <c r="CE495" s="11">
        <f t="shared" si="402"/>
        <v>45413</v>
      </c>
      <c r="CF495" s="21">
        <f>CF125</f>
        <v>40</v>
      </c>
      <c r="CG495" s="21">
        <f t="shared" ref="CG495:CK495" si="562">CG125</f>
        <v>4594.3</v>
      </c>
      <c r="CH495" s="21">
        <f t="shared" si="562"/>
        <v>46.5</v>
      </c>
      <c r="CI495" s="21">
        <f t="shared" si="562"/>
        <v>0</v>
      </c>
      <c r="CJ495" s="21">
        <f t="shared" si="562"/>
        <v>0</v>
      </c>
      <c r="CK495" s="21">
        <f t="shared" si="562"/>
        <v>0</v>
      </c>
      <c r="CL495" s="8"/>
      <c r="CN495" s="11">
        <f t="shared" si="409"/>
        <v>45413</v>
      </c>
      <c r="CO495" s="21">
        <f>CO125</f>
        <v>68</v>
      </c>
      <c r="CP495" s="21">
        <f t="shared" ref="CP495:CT495" si="563">CP125</f>
        <v>7651.34</v>
      </c>
      <c r="CQ495" s="21">
        <f t="shared" si="563"/>
        <v>81</v>
      </c>
      <c r="CR495" s="21">
        <f t="shared" si="563"/>
        <v>564.4</v>
      </c>
      <c r="CS495" s="21">
        <f t="shared" si="563"/>
        <v>0</v>
      </c>
      <c r="CT495" s="21">
        <f t="shared" si="563"/>
        <v>20</v>
      </c>
      <c r="CU495" s="8"/>
      <c r="CW495" s="11">
        <f t="shared" si="416"/>
        <v>45413</v>
      </c>
      <c r="CX495" s="21">
        <f>CX125</f>
        <v>26</v>
      </c>
      <c r="CY495" s="21">
        <f t="shared" ref="CY495:DC495" si="564">CY125</f>
        <v>1429.42</v>
      </c>
      <c r="CZ495" s="21">
        <f t="shared" si="564"/>
        <v>0</v>
      </c>
      <c r="DA495" s="21">
        <f t="shared" si="564"/>
        <v>0</v>
      </c>
      <c r="DB495" s="21">
        <f t="shared" si="564"/>
        <v>30</v>
      </c>
      <c r="DC495" s="21">
        <f t="shared" si="564"/>
        <v>0</v>
      </c>
      <c r="DD495" s="8"/>
      <c r="DF495" s="11">
        <f t="shared" si="423"/>
        <v>45413</v>
      </c>
      <c r="DG495" s="21">
        <f>DG125</f>
        <v>0</v>
      </c>
      <c r="DH495" s="21">
        <f t="shared" ref="DH495:DL495" si="565">DH125</f>
        <v>0</v>
      </c>
      <c r="DI495" s="21">
        <f t="shared" si="565"/>
        <v>0</v>
      </c>
      <c r="DJ495" s="21">
        <f t="shared" si="565"/>
        <v>0</v>
      </c>
      <c r="DK495" s="21">
        <f t="shared" si="565"/>
        <v>0</v>
      </c>
      <c r="DL495" s="21">
        <f t="shared" si="565"/>
        <v>0</v>
      </c>
      <c r="DM495" s="8"/>
      <c r="DO495" s="11">
        <f t="shared" si="430"/>
        <v>45413</v>
      </c>
      <c r="DP495" s="21">
        <f>DP125</f>
        <v>0</v>
      </c>
      <c r="DQ495" s="21">
        <f t="shared" ref="DQ495:DU495" si="566">DQ125</f>
        <v>0</v>
      </c>
      <c r="DR495" s="21">
        <f t="shared" si="566"/>
        <v>0</v>
      </c>
      <c r="DS495" s="21">
        <f t="shared" si="566"/>
        <v>0</v>
      </c>
      <c r="DT495" s="21">
        <f t="shared" si="566"/>
        <v>0</v>
      </c>
      <c r="DU495" s="21">
        <f t="shared" si="566"/>
        <v>0</v>
      </c>
      <c r="DV495" s="8"/>
      <c r="DX495" s="11">
        <f t="shared" si="437"/>
        <v>45413</v>
      </c>
      <c r="DY495" s="21">
        <f>DY125</f>
        <v>0</v>
      </c>
      <c r="DZ495" s="21">
        <f t="shared" ref="DZ495:ED495" si="567">DZ125</f>
        <v>0</v>
      </c>
      <c r="EA495" s="21">
        <f t="shared" si="567"/>
        <v>0</v>
      </c>
      <c r="EB495" s="21">
        <f t="shared" si="567"/>
        <v>0</v>
      </c>
      <c r="EC495" s="21">
        <f t="shared" si="567"/>
        <v>0</v>
      </c>
      <c r="ED495" s="21">
        <f t="shared" si="567"/>
        <v>0</v>
      </c>
      <c r="EE495" s="8"/>
    </row>
    <row r="496" spans="2:135" x14ac:dyDescent="0.3">
      <c r="B496" s="11">
        <f t="shared" si="325"/>
        <v>45414</v>
      </c>
      <c r="C496" s="8">
        <f t="shared" ref="C496:C525" si="568">C126+C495</f>
        <v>80</v>
      </c>
      <c r="D496" s="8">
        <f t="shared" ref="D496:D525" si="569">D126+D495</f>
        <v>12353.630000000001</v>
      </c>
      <c r="E496" s="8">
        <f t="shared" ref="E496:E525" si="570">E126+E495</f>
        <v>0</v>
      </c>
      <c r="F496" s="8">
        <f t="shared" ref="F496:F525" si="571">F126+F495</f>
        <v>27</v>
      </c>
      <c r="G496" s="8">
        <f t="shared" ref="G496:G525" si="572">G126+G495</f>
        <v>25</v>
      </c>
      <c r="H496" s="8">
        <f t="shared" ref="H496:H525" si="573">H126+H495</f>
        <v>0</v>
      </c>
      <c r="I496" s="8"/>
      <c r="K496" s="11">
        <f t="shared" si="347"/>
        <v>45414</v>
      </c>
      <c r="L496" s="8">
        <f t="shared" ref="L496:L525" si="574">L126+L495</f>
        <v>105</v>
      </c>
      <c r="M496" s="8">
        <f t="shared" ref="M496:M525" si="575">M126+M495</f>
        <v>15830.86</v>
      </c>
      <c r="N496" s="8">
        <f t="shared" ref="N496:N525" si="576">N126+N495</f>
        <v>39.15</v>
      </c>
      <c r="O496" s="8">
        <f t="shared" ref="O496:O525" si="577">O126+O495</f>
        <v>0</v>
      </c>
      <c r="P496" s="8">
        <f t="shared" ref="P496:P525" si="578">P126+P495</f>
        <v>0</v>
      </c>
      <c r="Q496" s="8">
        <f t="shared" ref="Q496:Q525" si="579">Q126+Q495</f>
        <v>2</v>
      </c>
      <c r="R496" s="8"/>
      <c r="T496" s="11">
        <f t="shared" si="354"/>
        <v>45414</v>
      </c>
      <c r="U496" s="8">
        <f t="shared" ref="U496:U525" si="580">U126+U495</f>
        <v>46</v>
      </c>
      <c r="V496" s="8">
        <f t="shared" ref="V496:V525" si="581">V126+V495</f>
        <v>4415.93</v>
      </c>
      <c r="W496" s="8">
        <f t="shared" ref="W496:W525" si="582">W126+W495</f>
        <v>0</v>
      </c>
      <c r="X496" s="8">
        <f t="shared" ref="X496:X525" si="583">X126+X495</f>
        <v>0</v>
      </c>
      <c r="Y496" s="8">
        <f t="shared" ref="Y496:Y525" si="584">Y126+Y495</f>
        <v>25.5</v>
      </c>
      <c r="Z496" s="8">
        <f t="shared" ref="Z496:Z525" si="585">Z126+Z495</f>
        <v>0</v>
      </c>
      <c r="AA496" s="8"/>
      <c r="AC496" s="11">
        <f t="shared" si="361"/>
        <v>45414</v>
      </c>
      <c r="AD496" s="8">
        <f t="shared" ref="AD496:AD525" si="586">AD126+AD495</f>
        <v>92</v>
      </c>
      <c r="AE496" s="8">
        <f t="shared" ref="AE496:AE525" si="587">AE126+AE495</f>
        <v>12638.970000000001</v>
      </c>
      <c r="AF496" s="8">
        <f t="shared" ref="AF496:AF525" si="588">AF126+AF495</f>
        <v>113.83</v>
      </c>
      <c r="AG496" s="8">
        <f t="shared" ref="AG496:AG525" si="589">AG126+AG495</f>
        <v>0</v>
      </c>
      <c r="AH496" s="8">
        <f t="shared" ref="AH496:AH525" si="590">AH126+AH495</f>
        <v>604</v>
      </c>
      <c r="AI496" s="8">
        <f t="shared" ref="AI496:AI525" si="591">AI126+AI495</f>
        <v>0</v>
      </c>
      <c r="AJ496" s="8"/>
      <c r="AL496" s="11">
        <f t="shared" si="368"/>
        <v>45414</v>
      </c>
      <c r="AM496" s="8">
        <f t="shared" ref="AM496:AM525" si="592">AM126+AM495</f>
        <v>74</v>
      </c>
      <c r="AN496" s="8">
        <f t="shared" ref="AN496:AN525" si="593">AN126+AN495</f>
        <v>9693.42</v>
      </c>
      <c r="AO496" s="8">
        <f t="shared" ref="AO496:AO525" si="594">AO126+AO495</f>
        <v>50.9</v>
      </c>
      <c r="AP496" s="8">
        <f t="shared" ref="AP496:AP525" si="595">AP126+AP495</f>
        <v>0</v>
      </c>
      <c r="AQ496" s="8">
        <f t="shared" ref="AQ496:AQ525" si="596">AQ126+AQ495</f>
        <v>86</v>
      </c>
      <c r="AR496" s="8">
        <f t="shared" ref="AR496:AR525" si="597">AR126+AR495</f>
        <v>0</v>
      </c>
      <c r="AS496" s="8"/>
      <c r="AU496" s="11">
        <f t="shared" si="375"/>
        <v>45414</v>
      </c>
      <c r="AV496" s="8">
        <f t="shared" ref="AV496:AV525" si="598">AV126+AV495</f>
        <v>83</v>
      </c>
      <c r="AW496" s="8">
        <f t="shared" ref="AW496:AW525" si="599">AW126+AW495</f>
        <v>8169.8600000000006</v>
      </c>
      <c r="AX496" s="8">
        <f t="shared" ref="AX496:AX525" si="600">AX126+AX495</f>
        <v>0</v>
      </c>
      <c r="AY496" s="8">
        <f t="shared" ref="AY496:AY525" si="601">AY126+AY495</f>
        <v>96.71</v>
      </c>
      <c r="AZ496" s="8">
        <f t="shared" ref="AZ496:AZ525" si="602">AZ126+AZ495</f>
        <v>0</v>
      </c>
      <c r="BA496" s="8">
        <f t="shared" ref="BA496:BA525" si="603">BA126+BA495</f>
        <v>0</v>
      </c>
      <c r="BB496" s="8"/>
      <c r="BD496" s="11">
        <f t="shared" si="381"/>
        <v>45414</v>
      </c>
      <c r="BE496" s="8">
        <f t="shared" ref="BE496:BE525" si="604">BE126+BE495</f>
        <v>112</v>
      </c>
      <c r="BF496" s="8">
        <f t="shared" ref="BF496:BF525" si="605">BF126+BF495</f>
        <v>14578.710000000001</v>
      </c>
      <c r="BG496" s="8">
        <f t="shared" ref="BG496:BG525" si="606">BG126+BG495</f>
        <v>46.16</v>
      </c>
      <c r="BH496" s="8">
        <f t="shared" ref="BH496:BH525" si="607">BH126+BH495</f>
        <v>0</v>
      </c>
      <c r="BI496" s="8">
        <f t="shared" ref="BI496:BI525" si="608">BI126+BI495</f>
        <v>0</v>
      </c>
      <c r="BJ496" s="8">
        <f t="shared" ref="BJ496:BJ525" si="609">BJ126+BJ495</f>
        <v>0</v>
      </c>
      <c r="BK496" s="8"/>
      <c r="BM496" s="11">
        <f t="shared" si="388"/>
        <v>45414</v>
      </c>
      <c r="BN496" s="8">
        <f t="shared" ref="BN496:BN525" si="610">BN126+BN495</f>
        <v>95</v>
      </c>
      <c r="BO496" s="8">
        <f t="shared" ref="BO496:BO525" si="611">BO126+BO495</f>
        <v>13157.41</v>
      </c>
      <c r="BP496" s="8">
        <f t="shared" ref="BP496:BP525" si="612">BP126+BP495</f>
        <v>37.21</v>
      </c>
      <c r="BQ496" s="8">
        <f t="shared" ref="BQ496:BQ525" si="613">BQ126+BQ495</f>
        <v>0</v>
      </c>
      <c r="BR496" s="8">
        <f t="shared" ref="BR496:BR525" si="614">BR126+BR495</f>
        <v>415.72999999999996</v>
      </c>
      <c r="BS496" s="8">
        <f t="shared" ref="BS496:BS525" si="615">BS126+BS495</f>
        <v>0</v>
      </c>
      <c r="BT496" s="8"/>
      <c r="BV496" s="11">
        <f t="shared" si="395"/>
        <v>45414</v>
      </c>
      <c r="BW496" s="8">
        <f t="shared" ref="BW496:BW525" si="616">BW126+BW495</f>
        <v>95</v>
      </c>
      <c r="BX496" s="8">
        <f t="shared" ref="BX496:BX525" si="617">BX126+BX495</f>
        <v>7525.01</v>
      </c>
      <c r="BY496" s="8">
        <f t="shared" ref="BY496:BY525" si="618">BY126+BY495</f>
        <v>101</v>
      </c>
      <c r="BZ496" s="8">
        <f t="shared" ref="BZ496:BZ525" si="619">BZ126+BZ495</f>
        <v>0</v>
      </c>
      <c r="CA496" s="8">
        <f t="shared" ref="CA496:CA525" si="620">CA126+CA495</f>
        <v>70</v>
      </c>
      <c r="CB496" s="8">
        <f t="shared" ref="CB496:CB525" si="621">CB126+CB495</f>
        <v>0</v>
      </c>
      <c r="CC496" s="8"/>
      <c r="CE496" s="11">
        <f t="shared" si="402"/>
        <v>45414</v>
      </c>
      <c r="CF496" s="8">
        <f t="shared" ref="CF496:CF525" si="622">CF126+CF495</f>
        <v>73</v>
      </c>
      <c r="CG496" s="8">
        <f t="shared" ref="CG496:CG525" si="623">CG126+CG495</f>
        <v>8099.43</v>
      </c>
      <c r="CH496" s="8">
        <f t="shared" ref="CH496:CH525" si="624">CH126+CH495</f>
        <v>73</v>
      </c>
      <c r="CI496" s="8">
        <f t="shared" ref="CI496:CI525" si="625">CI126+CI495</f>
        <v>0</v>
      </c>
      <c r="CJ496" s="8">
        <f t="shared" ref="CJ496:CJ525" si="626">CJ126+CJ495</f>
        <v>0</v>
      </c>
      <c r="CK496" s="8">
        <f t="shared" ref="CK496:CK525" si="627">CK126+CK495</f>
        <v>0</v>
      </c>
      <c r="CL496" s="8"/>
      <c r="CN496" s="11">
        <f t="shared" si="409"/>
        <v>45414</v>
      </c>
      <c r="CO496" s="8">
        <f t="shared" ref="CO496:CO525" si="628">CO126+CO495</f>
        <v>122</v>
      </c>
      <c r="CP496" s="8">
        <f t="shared" ref="CP496:CP525" si="629">CP126+CP495</f>
        <v>13709.49</v>
      </c>
      <c r="CQ496" s="8">
        <f t="shared" ref="CQ496:CQ525" si="630">CQ126+CQ495</f>
        <v>130.5</v>
      </c>
      <c r="CR496" s="8">
        <f t="shared" ref="CR496:CR525" si="631">CR126+CR495</f>
        <v>1059.48</v>
      </c>
      <c r="CS496" s="8">
        <f t="shared" ref="CS496:CS525" si="632">CS126+CS495</f>
        <v>0</v>
      </c>
      <c r="CT496" s="8">
        <f t="shared" ref="CT496:CT525" si="633">CT126+CT495</f>
        <v>51</v>
      </c>
      <c r="CU496" s="8"/>
      <c r="CW496" s="11">
        <f t="shared" si="416"/>
        <v>45414</v>
      </c>
      <c r="CX496" s="8">
        <f t="shared" ref="CX496:CX525" si="634">CX126+CX495</f>
        <v>50</v>
      </c>
      <c r="CY496" s="8">
        <f t="shared" ref="CY496:CY525" si="635">CY126+CY495</f>
        <v>2744.46</v>
      </c>
      <c r="CZ496" s="8">
        <f t="shared" ref="CZ496:CZ525" si="636">CZ126+CZ495</f>
        <v>0</v>
      </c>
      <c r="DA496" s="8">
        <f t="shared" ref="DA496:DA525" si="637">DA126+DA495</f>
        <v>0</v>
      </c>
      <c r="DB496" s="8">
        <f t="shared" ref="DB496:DB525" si="638">DB126+DB495</f>
        <v>60</v>
      </c>
      <c r="DC496" s="8">
        <f t="shared" ref="DC496:DC525" si="639">DC126+DC495</f>
        <v>1</v>
      </c>
      <c r="DD496" s="8"/>
      <c r="DF496" s="11">
        <f t="shared" si="423"/>
        <v>45414</v>
      </c>
      <c r="DG496" s="8">
        <f t="shared" ref="DG496:DG525" si="640">DG126+DG495</f>
        <v>0</v>
      </c>
      <c r="DH496" s="8">
        <f t="shared" ref="DH496:DH525" si="641">DH126+DH495</f>
        <v>0</v>
      </c>
      <c r="DI496" s="8">
        <f t="shared" ref="DI496:DI525" si="642">DI126+DI495</f>
        <v>0</v>
      </c>
      <c r="DJ496" s="8">
        <f t="shared" ref="DJ496:DJ525" si="643">DJ126+DJ495</f>
        <v>0</v>
      </c>
      <c r="DK496" s="8">
        <f t="shared" ref="DK496:DK525" si="644">DK126+DK495</f>
        <v>0</v>
      </c>
      <c r="DL496" s="8">
        <f t="shared" ref="DL496:DL525" si="645">DL126+DL495</f>
        <v>0</v>
      </c>
      <c r="DM496" s="8"/>
      <c r="DO496" s="11">
        <f t="shared" si="430"/>
        <v>45414</v>
      </c>
      <c r="DP496" s="8">
        <f t="shared" ref="DP496:DP525" si="646">DP126+DP495</f>
        <v>0</v>
      </c>
      <c r="DQ496" s="8">
        <f t="shared" ref="DQ496:DQ525" si="647">DQ126+DQ495</f>
        <v>0</v>
      </c>
      <c r="DR496" s="8">
        <f t="shared" ref="DR496:DR525" si="648">DR126+DR495</f>
        <v>0</v>
      </c>
      <c r="DS496" s="8">
        <f t="shared" ref="DS496:DS525" si="649">DS126+DS495</f>
        <v>0</v>
      </c>
      <c r="DT496" s="8">
        <f t="shared" ref="DT496:DT525" si="650">DT126+DT495</f>
        <v>0</v>
      </c>
      <c r="DU496" s="8">
        <f t="shared" ref="DU496:DU525" si="651">DU126+DU495</f>
        <v>0</v>
      </c>
      <c r="DV496" s="8"/>
      <c r="DX496" s="11">
        <f t="shared" si="437"/>
        <v>45414</v>
      </c>
      <c r="DY496" s="8">
        <f t="shared" ref="DY496:DY525" si="652">DY126+DY495</f>
        <v>0</v>
      </c>
      <c r="DZ496" s="8">
        <f t="shared" ref="DZ496:DZ525" si="653">DZ126+DZ495</f>
        <v>0</v>
      </c>
      <c r="EA496" s="8">
        <f t="shared" ref="EA496:EA525" si="654">EA126+EA495</f>
        <v>0</v>
      </c>
      <c r="EB496" s="8">
        <f t="shared" ref="EB496:EB525" si="655">EB126+EB495</f>
        <v>0</v>
      </c>
      <c r="EC496" s="8">
        <f t="shared" ref="EC496:EC525" si="656">EC126+EC495</f>
        <v>0</v>
      </c>
      <c r="ED496" s="8">
        <f t="shared" ref="ED496:ED525" si="657">ED126+ED495</f>
        <v>0</v>
      </c>
      <c r="EE496" s="8"/>
    </row>
    <row r="497" spans="2:135" x14ac:dyDescent="0.3">
      <c r="B497" s="11">
        <f t="shared" ref="B497:B560" si="658">B127</f>
        <v>45415</v>
      </c>
      <c r="C497" s="8">
        <f t="shared" si="568"/>
        <v>139</v>
      </c>
      <c r="D497" s="8">
        <f t="shared" si="569"/>
        <v>21369.510000000002</v>
      </c>
      <c r="E497" s="8">
        <f t="shared" si="570"/>
        <v>0</v>
      </c>
      <c r="F497" s="8">
        <f t="shared" si="571"/>
        <v>44</v>
      </c>
      <c r="G497" s="8">
        <f t="shared" si="572"/>
        <v>25</v>
      </c>
      <c r="H497" s="8">
        <f t="shared" si="573"/>
        <v>0</v>
      </c>
      <c r="I497" s="8"/>
      <c r="K497" s="11">
        <f t="shared" si="347"/>
        <v>45415</v>
      </c>
      <c r="L497" s="8">
        <f t="shared" si="574"/>
        <v>145</v>
      </c>
      <c r="M497" s="8">
        <f t="shared" si="575"/>
        <v>21752.3</v>
      </c>
      <c r="N497" s="8">
        <f t="shared" si="576"/>
        <v>59.91</v>
      </c>
      <c r="O497" s="8">
        <f t="shared" si="577"/>
        <v>0</v>
      </c>
      <c r="P497" s="8">
        <f t="shared" si="578"/>
        <v>50</v>
      </c>
      <c r="Q497" s="8">
        <f t="shared" si="579"/>
        <v>2</v>
      </c>
      <c r="R497" s="8"/>
      <c r="T497" s="11">
        <f t="shared" si="354"/>
        <v>45415</v>
      </c>
      <c r="U497" s="8">
        <f t="shared" si="580"/>
        <v>66</v>
      </c>
      <c r="V497" s="8">
        <f t="shared" si="581"/>
        <v>6337.8</v>
      </c>
      <c r="W497" s="8">
        <f t="shared" si="582"/>
        <v>0</v>
      </c>
      <c r="X497" s="8">
        <f t="shared" si="583"/>
        <v>0</v>
      </c>
      <c r="Y497" s="8">
        <f t="shared" si="584"/>
        <v>57.5</v>
      </c>
      <c r="Z497" s="8">
        <f t="shared" si="585"/>
        <v>0</v>
      </c>
      <c r="AA497" s="8"/>
      <c r="AC497" s="11">
        <f t="shared" si="361"/>
        <v>45415</v>
      </c>
      <c r="AD497" s="8">
        <f t="shared" si="586"/>
        <v>119</v>
      </c>
      <c r="AE497" s="8">
        <f t="shared" si="587"/>
        <v>16073.150000000001</v>
      </c>
      <c r="AF497" s="8">
        <f t="shared" si="588"/>
        <v>127.72</v>
      </c>
      <c r="AG497" s="8">
        <f t="shared" si="589"/>
        <v>0</v>
      </c>
      <c r="AH497" s="8">
        <f t="shared" si="590"/>
        <v>654</v>
      </c>
      <c r="AI497" s="8">
        <f t="shared" si="591"/>
        <v>0</v>
      </c>
      <c r="AJ497" s="8"/>
      <c r="AL497" s="11">
        <f t="shared" si="368"/>
        <v>45415</v>
      </c>
      <c r="AM497" s="8">
        <f t="shared" si="592"/>
        <v>103</v>
      </c>
      <c r="AN497" s="8">
        <f t="shared" si="593"/>
        <v>12699.470000000001</v>
      </c>
      <c r="AO497" s="8">
        <f t="shared" si="594"/>
        <v>115.91</v>
      </c>
      <c r="AP497" s="8">
        <f t="shared" si="595"/>
        <v>0</v>
      </c>
      <c r="AQ497" s="8">
        <f t="shared" si="596"/>
        <v>11.75</v>
      </c>
      <c r="AR497" s="8">
        <f t="shared" si="597"/>
        <v>0</v>
      </c>
      <c r="AS497" s="8"/>
      <c r="AU497" s="11">
        <f t="shared" si="375"/>
        <v>45415</v>
      </c>
      <c r="AV497" s="8">
        <f t="shared" si="598"/>
        <v>121</v>
      </c>
      <c r="AW497" s="8">
        <f t="shared" si="599"/>
        <v>11656.050000000001</v>
      </c>
      <c r="AX497" s="8">
        <f t="shared" si="600"/>
        <v>0</v>
      </c>
      <c r="AY497" s="8">
        <f t="shared" si="601"/>
        <v>142.62</v>
      </c>
      <c r="AZ497" s="8">
        <f t="shared" si="602"/>
        <v>0</v>
      </c>
      <c r="BA497" s="8">
        <f t="shared" si="603"/>
        <v>0</v>
      </c>
      <c r="BB497" s="8"/>
      <c r="BD497" s="11">
        <f t="shared" si="381"/>
        <v>45415</v>
      </c>
      <c r="BE497" s="8">
        <f t="shared" si="604"/>
        <v>167</v>
      </c>
      <c r="BF497" s="8">
        <f t="shared" si="605"/>
        <v>20221.77</v>
      </c>
      <c r="BG497" s="8">
        <f t="shared" si="606"/>
        <v>67.41</v>
      </c>
      <c r="BH497" s="8">
        <f t="shared" si="607"/>
        <v>0</v>
      </c>
      <c r="BI497" s="8">
        <f t="shared" si="608"/>
        <v>0</v>
      </c>
      <c r="BJ497" s="8">
        <f t="shared" si="609"/>
        <v>0</v>
      </c>
      <c r="BK497" s="8"/>
      <c r="BM497" s="11">
        <f t="shared" si="388"/>
        <v>45415</v>
      </c>
      <c r="BN497" s="8">
        <f t="shared" si="610"/>
        <v>130</v>
      </c>
      <c r="BO497" s="8">
        <f t="shared" si="611"/>
        <v>17756.18</v>
      </c>
      <c r="BP497" s="8">
        <f t="shared" si="612"/>
        <v>53.03</v>
      </c>
      <c r="BQ497" s="8">
        <f t="shared" si="613"/>
        <v>0</v>
      </c>
      <c r="BR497" s="8">
        <f t="shared" si="614"/>
        <v>660.89</v>
      </c>
      <c r="BS497" s="8">
        <f t="shared" si="615"/>
        <v>0</v>
      </c>
      <c r="BT497" s="8"/>
      <c r="BV497" s="11">
        <f t="shared" si="395"/>
        <v>45415</v>
      </c>
      <c r="BW497" s="8">
        <f t="shared" si="616"/>
        <v>139</v>
      </c>
      <c r="BX497" s="8">
        <f t="shared" si="617"/>
        <v>11618.14</v>
      </c>
      <c r="BY497" s="8">
        <f t="shared" si="618"/>
        <v>212</v>
      </c>
      <c r="BZ497" s="8">
        <f t="shared" si="619"/>
        <v>0</v>
      </c>
      <c r="CA497" s="8">
        <f t="shared" si="620"/>
        <v>105</v>
      </c>
      <c r="CB497" s="8">
        <f t="shared" si="621"/>
        <v>9</v>
      </c>
      <c r="CC497" s="8"/>
      <c r="CE497" s="11">
        <f t="shared" si="402"/>
        <v>45415</v>
      </c>
      <c r="CF497" s="8">
        <f t="shared" si="622"/>
        <v>108</v>
      </c>
      <c r="CG497" s="8">
        <f t="shared" si="623"/>
        <v>12362.64</v>
      </c>
      <c r="CH497" s="8">
        <f t="shared" si="624"/>
        <v>126</v>
      </c>
      <c r="CI497" s="8">
        <f t="shared" si="625"/>
        <v>0</v>
      </c>
      <c r="CJ497" s="8">
        <f t="shared" si="626"/>
        <v>0</v>
      </c>
      <c r="CK497" s="8">
        <f t="shared" si="627"/>
        <v>0</v>
      </c>
      <c r="CL497" s="8"/>
      <c r="CN497" s="11">
        <f t="shared" si="409"/>
        <v>45415</v>
      </c>
      <c r="CO497" s="8">
        <f t="shared" si="628"/>
        <v>182</v>
      </c>
      <c r="CP497" s="8">
        <f t="shared" si="629"/>
        <v>20491.760000000002</v>
      </c>
      <c r="CQ497" s="8">
        <f t="shared" si="630"/>
        <v>183.5</v>
      </c>
      <c r="CR497" s="8">
        <f t="shared" si="631"/>
        <v>1653.88</v>
      </c>
      <c r="CS497" s="8">
        <f t="shared" si="632"/>
        <v>50</v>
      </c>
      <c r="CT497" s="8">
        <f t="shared" si="633"/>
        <v>51</v>
      </c>
      <c r="CU497" s="8"/>
      <c r="CW497" s="11">
        <f t="shared" si="416"/>
        <v>45415</v>
      </c>
      <c r="CX497" s="8">
        <f t="shared" si="634"/>
        <v>74</v>
      </c>
      <c r="CY497" s="8">
        <f t="shared" si="635"/>
        <v>4140.09</v>
      </c>
      <c r="CZ497" s="8">
        <f t="shared" si="636"/>
        <v>0</v>
      </c>
      <c r="DA497" s="8">
        <f t="shared" si="637"/>
        <v>0</v>
      </c>
      <c r="DB497" s="8">
        <f t="shared" si="638"/>
        <v>105</v>
      </c>
      <c r="DC497" s="8">
        <f t="shared" si="639"/>
        <v>2</v>
      </c>
      <c r="DD497" s="8"/>
      <c r="DF497" s="11">
        <f t="shared" si="423"/>
        <v>45415</v>
      </c>
      <c r="DG497" s="8">
        <f t="shared" si="640"/>
        <v>0</v>
      </c>
      <c r="DH497" s="8">
        <f t="shared" si="641"/>
        <v>0</v>
      </c>
      <c r="DI497" s="8">
        <f t="shared" si="642"/>
        <v>0</v>
      </c>
      <c r="DJ497" s="8">
        <f t="shared" si="643"/>
        <v>0</v>
      </c>
      <c r="DK497" s="8">
        <f t="shared" si="644"/>
        <v>0</v>
      </c>
      <c r="DL497" s="8">
        <f t="shared" si="645"/>
        <v>0</v>
      </c>
      <c r="DM497" s="8"/>
      <c r="DO497" s="11">
        <f t="shared" si="430"/>
        <v>45415</v>
      </c>
      <c r="DP497" s="8">
        <f t="shared" si="646"/>
        <v>0</v>
      </c>
      <c r="DQ497" s="8">
        <f t="shared" si="647"/>
        <v>0</v>
      </c>
      <c r="DR497" s="8">
        <f t="shared" si="648"/>
        <v>0</v>
      </c>
      <c r="DS497" s="8">
        <f t="shared" si="649"/>
        <v>0</v>
      </c>
      <c r="DT497" s="8">
        <f t="shared" si="650"/>
        <v>0</v>
      </c>
      <c r="DU497" s="8">
        <f t="shared" si="651"/>
        <v>0</v>
      </c>
      <c r="DV497" s="8"/>
      <c r="DX497" s="11">
        <f t="shared" si="437"/>
        <v>45415</v>
      </c>
      <c r="DY497" s="8">
        <f t="shared" si="652"/>
        <v>0</v>
      </c>
      <c r="DZ497" s="8">
        <f t="shared" si="653"/>
        <v>0</v>
      </c>
      <c r="EA497" s="8">
        <f t="shared" si="654"/>
        <v>0</v>
      </c>
      <c r="EB497" s="8">
        <f t="shared" si="655"/>
        <v>0</v>
      </c>
      <c r="EC497" s="8">
        <f t="shared" si="656"/>
        <v>0</v>
      </c>
      <c r="ED497" s="8">
        <f t="shared" si="657"/>
        <v>0</v>
      </c>
      <c r="EE497" s="8"/>
    </row>
    <row r="498" spans="2:135" x14ac:dyDescent="0.3">
      <c r="B498" s="11">
        <f t="shared" si="658"/>
        <v>45416</v>
      </c>
      <c r="C498" s="8">
        <f t="shared" si="568"/>
        <v>201</v>
      </c>
      <c r="D498" s="8">
        <f t="shared" si="569"/>
        <v>30816.840000000004</v>
      </c>
      <c r="E498" s="8">
        <f t="shared" si="570"/>
        <v>0</v>
      </c>
      <c r="F498" s="8">
        <f t="shared" si="571"/>
        <v>81</v>
      </c>
      <c r="G498" s="8">
        <f t="shared" si="572"/>
        <v>25</v>
      </c>
      <c r="H498" s="8">
        <f t="shared" si="573"/>
        <v>0</v>
      </c>
      <c r="I498" s="8"/>
      <c r="K498" s="11">
        <f t="shared" si="347"/>
        <v>45416</v>
      </c>
      <c r="L498" s="8">
        <f t="shared" si="574"/>
        <v>182</v>
      </c>
      <c r="M498" s="8">
        <f t="shared" si="575"/>
        <v>27585.46</v>
      </c>
      <c r="N498" s="8">
        <f t="shared" si="576"/>
        <v>74.06</v>
      </c>
      <c r="O498" s="8">
        <f t="shared" si="577"/>
        <v>0</v>
      </c>
      <c r="P498" s="8">
        <f t="shared" si="578"/>
        <v>54.95</v>
      </c>
      <c r="Q498" s="8">
        <f t="shared" si="579"/>
        <v>2</v>
      </c>
      <c r="R498" s="8"/>
      <c r="T498" s="11">
        <f t="shared" si="354"/>
        <v>45416</v>
      </c>
      <c r="U498" s="8">
        <f t="shared" si="580"/>
        <v>93</v>
      </c>
      <c r="V498" s="8">
        <f t="shared" si="581"/>
        <v>9202.35</v>
      </c>
      <c r="W498" s="8">
        <f t="shared" si="582"/>
        <v>0</v>
      </c>
      <c r="X498" s="8">
        <f t="shared" si="583"/>
        <v>0</v>
      </c>
      <c r="Y498" s="8">
        <f t="shared" si="584"/>
        <v>207.5</v>
      </c>
      <c r="Z498" s="8">
        <f t="shared" si="585"/>
        <v>0</v>
      </c>
      <c r="AA498" s="8"/>
      <c r="AC498" s="11">
        <f t="shared" si="361"/>
        <v>45416</v>
      </c>
      <c r="AD498" s="8">
        <f t="shared" si="586"/>
        <v>146</v>
      </c>
      <c r="AE498" s="8">
        <f t="shared" si="587"/>
        <v>19716.52</v>
      </c>
      <c r="AF498" s="8">
        <f t="shared" si="588"/>
        <v>172.13</v>
      </c>
      <c r="AG498" s="8">
        <f t="shared" si="589"/>
        <v>0</v>
      </c>
      <c r="AH498" s="8">
        <f t="shared" si="590"/>
        <v>824.52</v>
      </c>
      <c r="AI498" s="8">
        <f t="shared" si="591"/>
        <v>0</v>
      </c>
      <c r="AJ498" s="8"/>
      <c r="AL498" s="11">
        <f t="shared" si="368"/>
        <v>45416</v>
      </c>
      <c r="AM498" s="8">
        <f t="shared" si="592"/>
        <v>137</v>
      </c>
      <c r="AN498" s="8">
        <f t="shared" si="593"/>
        <v>16581.830000000002</v>
      </c>
      <c r="AO498" s="8">
        <f t="shared" si="594"/>
        <v>162.18</v>
      </c>
      <c r="AP498" s="8">
        <f t="shared" si="595"/>
        <v>0</v>
      </c>
      <c r="AQ498" s="8">
        <f t="shared" si="596"/>
        <v>234.12</v>
      </c>
      <c r="AR498" s="8">
        <f t="shared" si="597"/>
        <v>0</v>
      </c>
      <c r="AS498" s="8"/>
      <c r="AU498" s="11">
        <f t="shared" si="375"/>
        <v>45416</v>
      </c>
      <c r="AV498" s="8">
        <f t="shared" si="598"/>
        <v>146</v>
      </c>
      <c r="AW498" s="8">
        <f t="shared" si="599"/>
        <v>14127.09</v>
      </c>
      <c r="AX498" s="8">
        <f t="shared" si="600"/>
        <v>0</v>
      </c>
      <c r="AY498" s="8">
        <f t="shared" si="601"/>
        <v>159.62</v>
      </c>
      <c r="AZ498" s="8">
        <f t="shared" si="602"/>
        <v>0</v>
      </c>
      <c r="BA498" s="8">
        <f t="shared" si="603"/>
        <v>4</v>
      </c>
      <c r="BB498" s="8"/>
      <c r="BD498" s="11">
        <f t="shared" si="381"/>
        <v>45416</v>
      </c>
      <c r="BE498" s="8">
        <f t="shared" si="604"/>
        <v>209</v>
      </c>
      <c r="BF498" s="8">
        <f t="shared" si="605"/>
        <v>24912.97</v>
      </c>
      <c r="BG498" s="8">
        <f t="shared" si="606"/>
        <v>80.34</v>
      </c>
      <c r="BH498" s="8">
        <f t="shared" si="607"/>
        <v>0</v>
      </c>
      <c r="BI498" s="8">
        <f t="shared" si="608"/>
        <v>0</v>
      </c>
      <c r="BJ498" s="8">
        <f t="shared" si="609"/>
        <v>0</v>
      </c>
      <c r="BK498" s="8"/>
      <c r="BM498" s="11">
        <f t="shared" si="388"/>
        <v>45416</v>
      </c>
      <c r="BN498" s="8">
        <f t="shared" si="610"/>
        <v>147</v>
      </c>
      <c r="BO498" s="8">
        <f t="shared" si="611"/>
        <v>20034.099999999999</v>
      </c>
      <c r="BP498" s="8">
        <f t="shared" si="612"/>
        <v>63.260000000000005</v>
      </c>
      <c r="BQ498" s="8">
        <f t="shared" si="613"/>
        <v>0</v>
      </c>
      <c r="BR498" s="8">
        <f t="shared" si="614"/>
        <v>800.57999999999993</v>
      </c>
      <c r="BS498" s="8">
        <f t="shared" si="615"/>
        <v>0</v>
      </c>
      <c r="BT498" s="8"/>
      <c r="BV498" s="11">
        <f t="shared" si="395"/>
        <v>45416</v>
      </c>
      <c r="BW498" s="8">
        <f t="shared" si="616"/>
        <v>189</v>
      </c>
      <c r="BX498" s="8">
        <f t="shared" si="617"/>
        <v>16001.329999999998</v>
      </c>
      <c r="BY498" s="8">
        <f t="shared" si="618"/>
        <v>321</v>
      </c>
      <c r="BZ498" s="8">
        <f t="shared" si="619"/>
        <v>0</v>
      </c>
      <c r="CA498" s="8">
        <f t="shared" si="620"/>
        <v>105</v>
      </c>
      <c r="CB498" s="8">
        <f t="shared" si="621"/>
        <v>10</v>
      </c>
      <c r="CC498" s="8"/>
      <c r="CE498" s="11">
        <f t="shared" si="402"/>
        <v>45416</v>
      </c>
      <c r="CF498" s="8">
        <f t="shared" si="622"/>
        <v>137</v>
      </c>
      <c r="CG498" s="8">
        <f t="shared" si="623"/>
        <v>16247.039999999999</v>
      </c>
      <c r="CH498" s="8">
        <f t="shared" si="624"/>
        <v>172</v>
      </c>
      <c r="CI498" s="8">
        <f t="shared" si="625"/>
        <v>0</v>
      </c>
      <c r="CJ498" s="8">
        <f t="shared" si="626"/>
        <v>0</v>
      </c>
      <c r="CK498" s="8">
        <f t="shared" si="627"/>
        <v>0</v>
      </c>
      <c r="CL498" s="8"/>
      <c r="CN498" s="11">
        <f t="shared" si="409"/>
        <v>45416</v>
      </c>
      <c r="CO498" s="8">
        <f t="shared" si="628"/>
        <v>239</v>
      </c>
      <c r="CP498" s="8">
        <f t="shared" si="629"/>
        <v>26075.730000000003</v>
      </c>
      <c r="CQ498" s="8">
        <f t="shared" si="630"/>
        <v>271.5</v>
      </c>
      <c r="CR498" s="8">
        <f t="shared" si="631"/>
        <v>2001.43</v>
      </c>
      <c r="CS498" s="8">
        <f t="shared" si="632"/>
        <v>100</v>
      </c>
      <c r="CT498" s="8">
        <f t="shared" si="633"/>
        <v>51</v>
      </c>
      <c r="CU498" s="8"/>
      <c r="CW498" s="11">
        <f t="shared" si="416"/>
        <v>45416</v>
      </c>
      <c r="CX498" s="8">
        <f t="shared" si="634"/>
        <v>99</v>
      </c>
      <c r="CY498" s="8">
        <f t="shared" si="635"/>
        <v>5688.67</v>
      </c>
      <c r="CZ498" s="8">
        <f t="shared" si="636"/>
        <v>0</v>
      </c>
      <c r="DA498" s="8">
        <f t="shared" si="637"/>
        <v>0</v>
      </c>
      <c r="DB498" s="8">
        <f t="shared" si="638"/>
        <v>105</v>
      </c>
      <c r="DC498" s="8">
        <f t="shared" si="639"/>
        <v>2</v>
      </c>
      <c r="DD498" s="8"/>
      <c r="DF498" s="11">
        <f t="shared" si="423"/>
        <v>45416</v>
      </c>
      <c r="DG498" s="8">
        <f t="shared" si="640"/>
        <v>0</v>
      </c>
      <c r="DH498" s="8">
        <f t="shared" si="641"/>
        <v>0</v>
      </c>
      <c r="DI498" s="8">
        <f t="shared" si="642"/>
        <v>0</v>
      </c>
      <c r="DJ498" s="8">
        <f t="shared" si="643"/>
        <v>0</v>
      </c>
      <c r="DK498" s="8">
        <f t="shared" si="644"/>
        <v>0</v>
      </c>
      <c r="DL498" s="8">
        <f t="shared" si="645"/>
        <v>0</v>
      </c>
      <c r="DM498" s="8"/>
      <c r="DO498" s="11">
        <f t="shared" si="430"/>
        <v>45416</v>
      </c>
      <c r="DP498" s="8">
        <f t="shared" si="646"/>
        <v>0</v>
      </c>
      <c r="DQ498" s="8">
        <f t="shared" si="647"/>
        <v>0</v>
      </c>
      <c r="DR498" s="8">
        <f t="shared" si="648"/>
        <v>0</v>
      </c>
      <c r="DS498" s="8">
        <f t="shared" si="649"/>
        <v>0</v>
      </c>
      <c r="DT498" s="8">
        <f t="shared" si="650"/>
        <v>0</v>
      </c>
      <c r="DU498" s="8">
        <f t="shared" si="651"/>
        <v>0</v>
      </c>
      <c r="DV498" s="8"/>
      <c r="DX498" s="11">
        <f t="shared" si="437"/>
        <v>45416</v>
      </c>
      <c r="DY498" s="8">
        <f t="shared" si="652"/>
        <v>0</v>
      </c>
      <c r="DZ498" s="8">
        <f t="shared" si="653"/>
        <v>0</v>
      </c>
      <c r="EA498" s="8">
        <f t="shared" si="654"/>
        <v>0</v>
      </c>
      <c r="EB498" s="8">
        <f t="shared" si="655"/>
        <v>0</v>
      </c>
      <c r="EC498" s="8">
        <f t="shared" si="656"/>
        <v>0</v>
      </c>
      <c r="ED498" s="8">
        <f t="shared" si="657"/>
        <v>0</v>
      </c>
      <c r="EE498" s="8"/>
    </row>
    <row r="499" spans="2:135" x14ac:dyDescent="0.3">
      <c r="B499" s="11">
        <f t="shared" si="658"/>
        <v>45417</v>
      </c>
      <c r="C499" s="8">
        <f t="shared" si="568"/>
        <v>241</v>
      </c>
      <c r="D499" s="8">
        <f t="shared" si="569"/>
        <v>35966.210000000006</v>
      </c>
      <c r="E499" s="8">
        <f t="shared" si="570"/>
        <v>0</v>
      </c>
      <c r="F499" s="8">
        <f t="shared" si="571"/>
        <v>98</v>
      </c>
      <c r="G499" s="8">
        <f t="shared" si="572"/>
        <v>25</v>
      </c>
      <c r="H499" s="8">
        <f t="shared" si="573"/>
        <v>0</v>
      </c>
      <c r="I499" s="8"/>
      <c r="K499" s="11">
        <f t="shared" ref="K499:K562" si="659">K129</f>
        <v>45417</v>
      </c>
      <c r="L499" s="8">
        <f t="shared" si="574"/>
        <v>220</v>
      </c>
      <c r="M499" s="8">
        <f t="shared" si="575"/>
        <v>33643.19</v>
      </c>
      <c r="N499" s="8">
        <f t="shared" si="576"/>
        <v>95.29</v>
      </c>
      <c r="O499" s="8">
        <f t="shared" si="577"/>
        <v>0</v>
      </c>
      <c r="P499" s="8">
        <f t="shared" si="578"/>
        <v>54.95</v>
      </c>
      <c r="Q499" s="8">
        <f t="shared" si="579"/>
        <v>2</v>
      </c>
      <c r="R499" s="8"/>
      <c r="T499" s="11">
        <f t="shared" ref="T499:T562" si="660">T129</f>
        <v>45417</v>
      </c>
      <c r="U499" s="8">
        <f t="shared" si="580"/>
        <v>103</v>
      </c>
      <c r="V499" s="8">
        <f t="shared" si="581"/>
        <v>10091.27</v>
      </c>
      <c r="W499" s="8">
        <f t="shared" si="582"/>
        <v>0</v>
      </c>
      <c r="X499" s="8">
        <f t="shared" si="583"/>
        <v>0</v>
      </c>
      <c r="Y499" s="8">
        <f t="shared" si="584"/>
        <v>228.5</v>
      </c>
      <c r="Z499" s="8">
        <f t="shared" si="585"/>
        <v>0</v>
      </c>
      <c r="AA499" s="8"/>
      <c r="AC499" s="11">
        <f t="shared" ref="AC499:AC562" si="661">AC129</f>
        <v>45417</v>
      </c>
      <c r="AD499" s="8">
        <f t="shared" si="586"/>
        <v>169</v>
      </c>
      <c r="AE499" s="8">
        <f t="shared" si="587"/>
        <v>22975.420000000002</v>
      </c>
      <c r="AF499" s="8">
        <f t="shared" si="588"/>
        <v>186.93</v>
      </c>
      <c r="AG499" s="8">
        <f t="shared" si="589"/>
        <v>0</v>
      </c>
      <c r="AH499" s="8">
        <f t="shared" si="590"/>
        <v>998.52</v>
      </c>
      <c r="AI499" s="8">
        <f t="shared" si="591"/>
        <v>1</v>
      </c>
      <c r="AJ499" s="8"/>
      <c r="AL499" s="11">
        <f t="shared" ref="AL499:AL562" si="662">AL129</f>
        <v>45417</v>
      </c>
      <c r="AM499" s="8">
        <f t="shared" si="592"/>
        <v>166</v>
      </c>
      <c r="AN499" s="8">
        <f t="shared" si="593"/>
        <v>20095.68</v>
      </c>
      <c r="AO499" s="8">
        <f t="shared" si="594"/>
        <v>163.11000000000001</v>
      </c>
      <c r="AP499" s="8">
        <f t="shared" si="595"/>
        <v>0</v>
      </c>
      <c r="AQ499" s="8">
        <f t="shared" si="596"/>
        <v>378.97</v>
      </c>
      <c r="AR499" s="8">
        <f t="shared" si="597"/>
        <v>0</v>
      </c>
      <c r="AS499" s="8"/>
      <c r="AU499" s="11">
        <f t="shared" ref="AU499:AU562" si="663">AU129</f>
        <v>45417</v>
      </c>
      <c r="AV499" s="8">
        <f t="shared" si="598"/>
        <v>176</v>
      </c>
      <c r="AW499" s="8">
        <f t="shared" si="599"/>
        <v>16845.25</v>
      </c>
      <c r="AX499" s="8">
        <f t="shared" si="600"/>
        <v>0</v>
      </c>
      <c r="AY499" s="8">
        <f t="shared" si="601"/>
        <v>208.62</v>
      </c>
      <c r="AZ499" s="8">
        <f t="shared" si="602"/>
        <v>0</v>
      </c>
      <c r="BA499" s="8">
        <f t="shared" si="603"/>
        <v>8</v>
      </c>
      <c r="BB499" s="8"/>
      <c r="BD499" s="11">
        <f t="shared" ref="BD499:BD562" si="664">BD129</f>
        <v>45417</v>
      </c>
      <c r="BE499" s="8">
        <f t="shared" si="604"/>
        <v>251</v>
      </c>
      <c r="BF499" s="8">
        <f t="shared" si="605"/>
        <v>29557.170000000002</v>
      </c>
      <c r="BG499" s="8">
        <f t="shared" si="606"/>
        <v>103.43</v>
      </c>
      <c r="BH499" s="8">
        <f t="shared" si="607"/>
        <v>0</v>
      </c>
      <c r="BI499" s="8">
        <f t="shared" si="608"/>
        <v>0</v>
      </c>
      <c r="BJ499" s="8">
        <f t="shared" si="609"/>
        <v>0</v>
      </c>
      <c r="BK499" s="8"/>
      <c r="BM499" s="11">
        <f t="shared" ref="BM499:BM562" si="665">BM129</f>
        <v>45417</v>
      </c>
      <c r="BN499" s="8">
        <f t="shared" si="610"/>
        <v>186</v>
      </c>
      <c r="BO499" s="8">
        <f t="shared" si="611"/>
        <v>24577.789999999997</v>
      </c>
      <c r="BP499" s="8">
        <f t="shared" si="612"/>
        <v>63.260000000000005</v>
      </c>
      <c r="BQ499" s="8">
        <f t="shared" si="613"/>
        <v>0</v>
      </c>
      <c r="BR499" s="8">
        <f t="shared" si="614"/>
        <v>850.57999999999993</v>
      </c>
      <c r="BS499" s="8">
        <f t="shared" si="615"/>
        <v>0</v>
      </c>
      <c r="BT499" s="8"/>
      <c r="BV499" s="11">
        <f t="shared" ref="BV499:BV562" si="666">BV129</f>
        <v>45417</v>
      </c>
      <c r="BW499" s="8">
        <f t="shared" si="616"/>
        <v>224</v>
      </c>
      <c r="BX499" s="8">
        <f t="shared" si="617"/>
        <v>18747.829999999998</v>
      </c>
      <c r="BY499" s="8">
        <f t="shared" si="618"/>
        <v>360</v>
      </c>
      <c r="BZ499" s="8">
        <f t="shared" si="619"/>
        <v>0</v>
      </c>
      <c r="CA499" s="8">
        <f t="shared" si="620"/>
        <v>280</v>
      </c>
      <c r="CB499" s="8">
        <f t="shared" si="621"/>
        <v>11</v>
      </c>
      <c r="CC499" s="8"/>
      <c r="CE499" s="11">
        <f t="shared" ref="CE499:CE562" si="667">CE129</f>
        <v>45417</v>
      </c>
      <c r="CF499" s="8">
        <f t="shared" si="622"/>
        <v>167</v>
      </c>
      <c r="CG499" s="8">
        <f t="shared" si="623"/>
        <v>19962.34</v>
      </c>
      <c r="CH499" s="8">
        <f t="shared" si="624"/>
        <v>226.5</v>
      </c>
      <c r="CI499" s="8">
        <f t="shared" si="625"/>
        <v>0</v>
      </c>
      <c r="CJ499" s="8">
        <f t="shared" si="626"/>
        <v>0</v>
      </c>
      <c r="CK499" s="8">
        <f t="shared" si="627"/>
        <v>0</v>
      </c>
      <c r="CL499" s="8"/>
      <c r="CN499" s="11">
        <f t="shared" ref="CN499:CN562" si="668">CN129</f>
        <v>45417</v>
      </c>
      <c r="CO499" s="8">
        <f t="shared" si="628"/>
        <v>278</v>
      </c>
      <c r="CP499" s="8">
        <f t="shared" si="629"/>
        <v>29747.100000000002</v>
      </c>
      <c r="CQ499" s="8">
        <f t="shared" si="630"/>
        <v>317</v>
      </c>
      <c r="CR499" s="8">
        <f t="shared" si="631"/>
        <v>2115.65</v>
      </c>
      <c r="CS499" s="8">
        <f t="shared" si="632"/>
        <v>125</v>
      </c>
      <c r="CT499" s="8">
        <f t="shared" si="633"/>
        <v>51</v>
      </c>
      <c r="CU499" s="8"/>
      <c r="CW499" s="11">
        <f t="shared" ref="CW499:CW562" si="669">CW129</f>
        <v>45417</v>
      </c>
      <c r="CX499" s="8">
        <f t="shared" si="634"/>
        <v>111</v>
      </c>
      <c r="CY499" s="8">
        <f t="shared" si="635"/>
        <v>6374.57</v>
      </c>
      <c r="CZ499" s="8">
        <f t="shared" si="636"/>
        <v>0</v>
      </c>
      <c r="DA499" s="8">
        <f t="shared" si="637"/>
        <v>8</v>
      </c>
      <c r="DB499" s="8">
        <f t="shared" si="638"/>
        <v>105</v>
      </c>
      <c r="DC499" s="8">
        <f t="shared" si="639"/>
        <v>2</v>
      </c>
      <c r="DD499" s="8"/>
      <c r="DF499" s="11">
        <f t="shared" ref="DF499:DF562" si="670">DF129</f>
        <v>45417</v>
      </c>
      <c r="DG499" s="8">
        <f t="shared" si="640"/>
        <v>0</v>
      </c>
      <c r="DH499" s="8">
        <f t="shared" si="641"/>
        <v>0</v>
      </c>
      <c r="DI499" s="8">
        <f t="shared" si="642"/>
        <v>0</v>
      </c>
      <c r="DJ499" s="8">
        <f t="shared" si="643"/>
        <v>0</v>
      </c>
      <c r="DK499" s="8">
        <f t="shared" si="644"/>
        <v>0</v>
      </c>
      <c r="DL499" s="8">
        <f t="shared" si="645"/>
        <v>0</v>
      </c>
      <c r="DM499" s="8"/>
      <c r="DO499" s="11">
        <f t="shared" ref="DO499:DO562" si="671">DO129</f>
        <v>45417</v>
      </c>
      <c r="DP499" s="8">
        <f t="shared" si="646"/>
        <v>0</v>
      </c>
      <c r="DQ499" s="8">
        <f t="shared" si="647"/>
        <v>0</v>
      </c>
      <c r="DR499" s="8">
        <f t="shared" si="648"/>
        <v>0</v>
      </c>
      <c r="DS499" s="8">
        <f t="shared" si="649"/>
        <v>0</v>
      </c>
      <c r="DT499" s="8">
        <f t="shared" si="650"/>
        <v>0</v>
      </c>
      <c r="DU499" s="8">
        <f t="shared" si="651"/>
        <v>0</v>
      </c>
      <c r="DV499" s="8"/>
      <c r="DX499" s="11">
        <f t="shared" ref="DX499:DX562" si="672">DX129</f>
        <v>45417</v>
      </c>
      <c r="DY499" s="8">
        <f t="shared" si="652"/>
        <v>0</v>
      </c>
      <c r="DZ499" s="8">
        <f t="shared" si="653"/>
        <v>0</v>
      </c>
      <c r="EA499" s="8">
        <f t="shared" si="654"/>
        <v>0</v>
      </c>
      <c r="EB499" s="8">
        <f t="shared" si="655"/>
        <v>0</v>
      </c>
      <c r="EC499" s="8">
        <f t="shared" si="656"/>
        <v>0</v>
      </c>
      <c r="ED499" s="8">
        <f t="shared" si="657"/>
        <v>0</v>
      </c>
      <c r="EE499" s="8"/>
    </row>
    <row r="500" spans="2:135" x14ac:dyDescent="0.3">
      <c r="B500" s="11">
        <f t="shared" si="658"/>
        <v>45418</v>
      </c>
      <c r="C500" s="8">
        <f t="shared" si="568"/>
        <v>277</v>
      </c>
      <c r="D500" s="8">
        <f t="shared" si="569"/>
        <v>41177.69</v>
      </c>
      <c r="E500" s="8">
        <f t="shared" si="570"/>
        <v>0</v>
      </c>
      <c r="F500" s="8">
        <f t="shared" si="571"/>
        <v>102</v>
      </c>
      <c r="G500" s="8">
        <f t="shared" si="572"/>
        <v>25</v>
      </c>
      <c r="H500" s="8">
        <f t="shared" si="573"/>
        <v>0</v>
      </c>
      <c r="I500" s="8"/>
      <c r="K500" s="11">
        <f t="shared" si="659"/>
        <v>45418</v>
      </c>
      <c r="L500" s="8">
        <f t="shared" si="574"/>
        <v>273</v>
      </c>
      <c r="M500" s="8">
        <f t="shared" si="575"/>
        <v>42273.75</v>
      </c>
      <c r="N500" s="8">
        <f t="shared" si="576"/>
        <v>148.11000000000001</v>
      </c>
      <c r="O500" s="8">
        <f t="shared" si="577"/>
        <v>0</v>
      </c>
      <c r="P500" s="8">
        <f t="shared" si="578"/>
        <v>54.95</v>
      </c>
      <c r="Q500" s="8">
        <f t="shared" si="579"/>
        <v>3</v>
      </c>
      <c r="R500" s="8"/>
      <c r="T500" s="11">
        <f t="shared" si="660"/>
        <v>45418</v>
      </c>
      <c r="U500" s="8">
        <f t="shared" si="580"/>
        <v>126</v>
      </c>
      <c r="V500" s="8">
        <f t="shared" si="581"/>
        <v>12295.24</v>
      </c>
      <c r="W500" s="8">
        <f t="shared" si="582"/>
        <v>0</v>
      </c>
      <c r="X500" s="8">
        <f t="shared" si="583"/>
        <v>0</v>
      </c>
      <c r="Y500" s="8">
        <f t="shared" si="584"/>
        <v>233.5</v>
      </c>
      <c r="Z500" s="8">
        <f t="shared" si="585"/>
        <v>0</v>
      </c>
      <c r="AA500" s="8"/>
      <c r="AC500" s="11">
        <f t="shared" si="661"/>
        <v>45418</v>
      </c>
      <c r="AD500" s="8">
        <f t="shared" si="586"/>
        <v>231</v>
      </c>
      <c r="AE500" s="8">
        <f t="shared" si="587"/>
        <v>31908.530000000002</v>
      </c>
      <c r="AF500" s="8">
        <f t="shared" si="588"/>
        <v>233.19</v>
      </c>
      <c r="AG500" s="8">
        <f t="shared" si="589"/>
        <v>0</v>
      </c>
      <c r="AH500" s="8">
        <f t="shared" si="590"/>
        <v>1003.47</v>
      </c>
      <c r="AI500" s="8">
        <f t="shared" si="591"/>
        <v>1</v>
      </c>
      <c r="AJ500" s="8"/>
      <c r="AL500" s="11">
        <f t="shared" si="662"/>
        <v>45418</v>
      </c>
      <c r="AM500" s="8">
        <f t="shared" si="592"/>
        <v>204</v>
      </c>
      <c r="AN500" s="8">
        <f t="shared" si="593"/>
        <v>25355.4</v>
      </c>
      <c r="AO500" s="8">
        <f t="shared" si="594"/>
        <v>177.91000000000003</v>
      </c>
      <c r="AP500" s="8">
        <f t="shared" si="595"/>
        <v>0</v>
      </c>
      <c r="AQ500" s="8">
        <f t="shared" si="596"/>
        <v>383.92</v>
      </c>
      <c r="AR500" s="8">
        <f t="shared" si="597"/>
        <v>0</v>
      </c>
      <c r="AS500" s="8"/>
      <c r="AU500" s="11">
        <f t="shared" si="663"/>
        <v>45418</v>
      </c>
      <c r="AV500" s="8">
        <f t="shared" si="598"/>
        <v>226</v>
      </c>
      <c r="AW500" s="8">
        <f t="shared" si="599"/>
        <v>21666.400000000001</v>
      </c>
      <c r="AX500" s="8">
        <f t="shared" si="600"/>
        <v>0</v>
      </c>
      <c r="AY500" s="8">
        <f t="shared" si="601"/>
        <v>226.12</v>
      </c>
      <c r="AZ500" s="8">
        <f t="shared" si="602"/>
        <v>0</v>
      </c>
      <c r="BA500" s="8">
        <f t="shared" si="603"/>
        <v>8</v>
      </c>
      <c r="BB500" s="8"/>
      <c r="BD500" s="11">
        <f t="shared" si="664"/>
        <v>45418</v>
      </c>
      <c r="BE500" s="8">
        <f t="shared" si="604"/>
        <v>307</v>
      </c>
      <c r="BF500" s="8">
        <f t="shared" si="605"/>
        <v>36382.520000000004</v>
      </c>
      <c r="BG500" s="8">
        <f t="shared" si="606"/>
        <v>119.13000000000001</v>
      </c>
      <c r="BH500" s="8">
        <f t="shared" si="607"/>
        <v>0</v>
      </c>
      <c r="BI500" s="8">
        <f t="shared" si="608"/>
        <v>0</v>
      </c>
      <c r="BJ500" s="8">
        <f t="shared" si="609"/>
        <v>0</v>
      </c>
      <c r="BK500" s="8"/>
      <c r="BM500" s="11">
        <f t="shared" si="665"/>
        <v>45418</v>
      </c>
      <c r="BN500" s="8">
        <f t="shared" si="610"/>
        <v>230</v>
      </c>
      <c r="BO500" s="8">
        <f t="shared" si="611"/>
        <v>29975.599999999999</v>
      </c>
      <c r="BP500" s="8">
        <f t="shared" si="612"/>
        <v>81.87</v>
      </c>
      <c r="BQ500" s="8">
        <f t="shared" si="613"/>
        <v>0</v>
      </c>
      <c r="BR500" s="8">
        <f t="shared" si="614"/>
        <v>990.36999999999989</v>
      </c>
      <c r="BS500" s="8">
        <f t="shared" si="615"/>
        <v>0</v>
      </c>
      <c r="BT500" s="8"/>
      <c r="BV500" s="11">
        <f t="shared" si="666"/>
        <v>45418</v>
      </c>
      <c r="BW500" s="8">
        <f t="shared" si="616"/>
        <v>257</v>
      </c>
      <c r="BX500" s="8">
        <f t="shared" si="617"/>
        <v>21266.399999999998</v>
      </c>
      <c r="BY500" s="8">
        <f t="shared" si="618"/>
        <v>388</v>
      </c>
      <c r="BZ500" s="8">
        <f t="shared" si="619"/>
        <v>0</v>
      </c>
      <c r="CA500" s="8">
        <f t="shared" si="620"/>
        <v>280</v>
      </c>
      <c r="CB500" s="8">
        <f t="shared" si="621"/>
        <v>11</v>
      </c>
      <c r="CC500" s="8"/>
      <c r="CE500" s="11">
        <f t="shared" si="667"/>
        <v>45418</v>
      </c>
      <c r="CF500" s="8">
        <f t="shared" si="622"/>
        <v>215</v>
      </c>
      <c r="CG500" s="8">
        <f t="shared" si="623"/>
        <v>25867.279999999999</v>
      </c>
      <c r="CH500" s="8">
        <f t="shared" si="624"/>
        <v>276.5</v>
      </c>
      <c r="CI500" s="8">
        <f t="shared" si="625"/>
        <v>0</v>
      </c>
      <c r="CJ500" s="8">
        <f t="shared" si="626"/>
        <v>0</v>
      </c>
      <c r="CK500" s="8">
        <f t="shared" si="627"/>
        <v>0</v>
      </c>
      <c r="CL500" s="8"/>
      <c r="CN500" s="11">
        <f t="shared" si="668"/>
        <v>45418</v>
      </c>
      <c r="CO500" s="8">
        <f t="shared" si="628"/>
        <v>340</v>
      </c>
      <c r="CP500" s="8">
        <f t="shared" si="629"/>
        <v>35733.480000000003</v>
      </c>
      <c r="CQ500" s="8">
        <f t="shared" si="630"/>
        <v>404</v>
      </c>
      <c r="CR500" s="8">
        <f t="shared" si="631"/>
        <v>2540.88</v>
      </c>
      <c r="CS500" s="8">
        <f t="shared" si="632"/>
        <v>175</v>
      </c>
      <c r="CT500" s="8">
        <f t="shared" si="633"/>
        <v>53</v>
      </c>
      <c r="CU500" s="8"/>
      <c r="CW500" s="11">
        <f t="shared" si="669"/>
        <v>45418</v>
      </c>
      <c r="CX500" s="8">
        <f t="shared" si="634"/>
        <v>133</v>
      </c>
      <c r="CY500" s="8">
        <f t="shared" si="635"/>
        <v>7534.0199999999995</v>
      </c>
      <c r="CZ500" s="8">
        <f t="shared" si="636"/>
        <v>0</v>
      </c>
      <c r="DA500" s="8">
        <f t="shared" si="637"/>
        <v>8</v>
      </c>
      <c r="DB500" s="8">
        <f t="shared" si="638"/>
        <v>105</v>
      </c>
      <c r="DC500" s="8">
        <f t="shared" si="639"/>
        <v>2</v>
      </c>
      <c r="DD500" s="8"/>
      <c r="DF500" s="11">
        <f t="shared" si="670"/>
        <v>45418</v>
      </c>
      <c r="DG500" s="8">
        <f t="shared" si="640"/>
        <v>0</v>
      </c>
      <c r="DH500" s="8">
        <f t="shared" si="641"/>
        <v>0</v>
      </c>
      <c r="DI500" s="8">
        <f t="shared" si="642"/>
        <v>0</v>
      </c>
      <c r="DJ500" s="8">
        <f t="shared" si="643"/>
        <v>0</v>
      </c>
      <c r="DK500" s="8">
        <f t="shared" si="644"/>
        <v>0</v>
      </c>
      <c r="DL500" s="8">
        <f t="shared" si="645"/>
        <v>0</v>
      </c>
      <c r="DM500" s="8"/>
      <c r="DO500" s="11">
        <f t="shared" si="671"/>
        <v>45418</v>
      </c>
      <c r="DP500" s="8">
        <f t="shared" si="646"/>
        <v>0</v>
      </c>
      <c r="DQ500" s="8">
        <f t="shared" si="647"/>
        <v>0</v>
      </c>
      <c r="DR500" s="8">
        <f t="shared" si="648"/>
        <v>0</v>
      </c>
      <c r="DS500" s="8">
        <f t="shared" si="649"/>
        <v>0</v>
      </c>
      <c r="DT500" s="8">
        <f t="shared" si="650"/>
        <v>0</v>
      </c>
      <c r="DU500" s="8">
        <f t="shared" si="651"/>
        <v>0</v>
      </c>
      <c r="DV500" s="8"/>
      <c r="DX500" s="11">
        <f t="shared" si="672"/>
        <v>45418</v>
      </c>
      <c r="DY500" s="8">
        <f t="shared" si="652"/>
        <v>0</v>
      </c>
      <c r="DZ500" s="8">
        <f t="shared" si="653"/>
        <v>0</v>
      </c>
      <c r="EA500" s="8">
        <f t="shared" si="654"/>
        <v>0</v>
      </c>
      <c r="EB500" s="8">
        <f t="shared" si="655"/>
        <v>0</v>
      </c>
      <c r="EC500" s="8">
        <f t="shared" si="656"/>
        <v>0</v>
      </c>
      <c r="ED500" s="8">
        <f t="shared" si="657"/>
        <v>0</v>
      </c>
      <c r="EE500" s="8"/>
    </row>
    <row r="501" spans="2:135" x14ac:dyDescent="0.3">
      <c r="B501" s="11">
        <f t="shared" si="658"/>
        <v>45419</v>
      </c>
      <c r="C501" s="8">
        <f t="shared" si="568"/>
        <v>319</v>
      </c>
      <c r="D501" s="8">
        <f t="shared" si="569"/>
        <v>48228.060000000005</v>
      </c>
      <c r="E501" s="8">
        <f t="shared" si="570"/>
        <v>0</v>
      </c>
      <c r="F501" s="8">
        <f t="shared" si="571"/>
        <v>110</v>
      </c>
      <c r="G501" s="8">
        <f t="shared" si="572"/>
        <v>50</v>
      </c>
      <c r="H501" s="8">
        <f t="shared" si="573"/>
        <v>0</v>
      </c>
      <c r="I501" s="8"/>
      <c r="K501" s="11">
        <f t="shared" si="659"/>
        <v>45419</v>
      </c>
      <c r="L501" s="8">
        <f t="shared" si="574"/>
        <v>337</v>
      </c>
      <c r="M501" s="8">
        <f t="shared" si="575"/>
        <v>53420.68</v>
      </c>
      <c r="N501" s="8">
        <f t="shared" si="576"/>
        <v>157.30000000000001</v>
      </c>
      <c r="O501" s="8">
        <f t="shared" si="577"/>
        <v>0</v>
      </c>
      <c r="P501" s="8">
        <f t="shared" si="578"/>
        <v>54.95</v>
      </c>
      <c r="Q501" s="8">
        <f t="shared" si="579"/>
        <v>4</v>
      </c>
      <c r="R501" s="8"/>
      <c r="T501" s="11">
        <f t="shared" si="660"/>
        <v>45419</v>
      </c>
      <c r="U501" s="8">
        <f t="shared" si="580"/>
        <v>143</v>
      </c>
      <c r="V501" s="8">
        <f t="shared" si="581"/>
        <v>13930.68</v>
      </c>
      <c r="W501" s="8">
        <f t="shared" si="582"/>
        <v>0</v>
      </c>
      <c r="X501" s="8">
        <f t="shared" si="583"/>
        <v>0</v>
      </c>
      <c r="Y501" s="8">
        <f t="shared" si="584"/>
        <v>269.5</v>
      </c>
      <c r="Z501" s="8">
        <f t="shared" si="585"/>
        <v>0</v>
      </c>
      <c r="AA501" s="8"/>
      <c r="AC501" s="11">
        <f t="shared" si="661"/>
        <v>45419</v>
      </c>
      <c r="AD501" s="8">
        <f t="shared" si="586"/>
        <v>292</v>
      </c>
      <c r="AE501" s="8">
        <f t="shared" si="587"/>
        <v>40529.19</v>
      </c>
      <c r="AF501" s="8">
        <f t="shared" si="588"/>
        <v>265.58999999999997</v>
      </c>
      <c r="AG501" s="8">
        <f t="shared" si="589"/>
        <v>0</v>
      </c>
      <c r="AH501" s="8">
        <f t="shared" si="590"/>
        <v>1156.02</v>
      </c>
      <c r="AI501" s="8">
        <f t="shared" si="591"/>
        <v>1</v>
      </c>
      <c r="AJ501" s="8"/>
      <c r="AL501" s="11">
        <f t="shared" si="662"/>
        <v>45419</v>
      </c>
      <c r="AM501" s="8">
        <f t="shared" si="592"/>
        <v>247</v>
      </c>
      <c r="AN501" s="8">
        <f t="shared" si="593"/>
        <v>31170.9</v>
      </c>
      <c r="AO501" s="8">
        <f t="shared" si="594"/>
        <v>406.48</v>
      </c>
      <c r="AP501" s="8">
        <f t="shared" si="595"/>
        <v>0</v>
      </c>
      <c r="AQ501" s="8">
        <f t="shared" si="596"/>
        <v>490.92</v>
      </c>
      <c r="AR501" s="8">
        <f t="shared" si="597"/>
        <v>0</v>
      </c>
      <c r="AS501" s="8"/>
      <c r="AU501" s="11">
        <f t="shared" si="663"/>
        <v>45419</v>
      </c>
      <c r="AV501" s="8">
        <f t="shared" si="598"/>
        <v>289</v>
      </c>
      <c r="AW501" s="8">
        <f t="shared" si="599"/>
        <v>27949.81</v>
      </c>
      <c r="AX501" s="8">
        <f t="shared" si="600"/>
        <v>0</v>
      </c>
      <c r="AY501" s="8">
        <f t="shared" si="601"/>
        <v>291.62</v>
      </c>
      <c r="AZ501" s="8">
        <f t="shared" si="602"/>
        <v>0</v>
      </c>
      <c r="BA501" s="8">
        <f t="shared" si="603"/>
        <v>8</v>
      </c>
      <c r="BB501" s="8"/>
      <c r="BD501" s="11">
        <f t="shared" si="664"/>
        <v>45419</v>
      </c>
      <c r="BE501" s="8">
        <f t="shared" si="604"/>
        <v>367</v>
      </c>
      <c r="BF501" s="8">
        <f t="shared" si="605"/>
        <v>44975.05</v>
      </c>
      <c r="BG501" s="8">
        <f t="shared" si="606"/>
        <v>172.71</v>
      </c>
      <c r="BH501" s="8">
        <f t="shared" si="607"/>
        <v>0</v>
      </c>
      <c r="BI501" s="8">
        <f t="shared" si="608"/>
        <v>9.9</v>
      </c>
      <c r="BJ501" s="8">
        <f t="shared" si="609"/>
        <v>0</v>
      </c>
      <c r="BK501" s="8"/>
      <c r="BM501" s="11">
        <f t="shared" si="665"/>
        <v>45419</v>
      </c>
      <c r="BN501" s="8">
        <f t="shared" si="610"/>
        <v>283</v>
      </c>
      <c r="BO501" s="8">
        <f t="shared" si="611"/>
        <v>36860.81</v>
      </c>
      <c r="BP501" s="8">
        <f t="shared" si="612"/>
        <v>94.43</v>
      </c>
      <c r="BQ501" s="8">
        <f t="shared" si="613"/>
        <v>0</v>
      </c>
      <c r="BR501" s="8">
        <f t="shared" si="614"/>
        <v>1040.3699999999999</v>
      </c>
      <c r="BS501" s="8">
        <f t="shared" si="615"/>
        <v>0</v>
      </c>
      <c r="BT501" s="8"/>
      <c r="BV501" s="11">
        <f t="shared" si="666"/>
        <v>45419</v>
      </c>
      <c r="BW501" s="8">
        <f t="shared" si="616"/>
        <v>291</v>
      </c>
      <c r="BX501" s="8">
        <f t="shared" si="617"/>
        <v>23852.149999999998</v>
      </c>
      <c r="BY501" s="8">
        <f t="shared" si="618"/>
        <v>411</v>
      </c>
      <c r="BZ501" s="8">
        <f t="shared" si="619"/>
        <v>0</v>
      </c>
      <c r="CA501" s="8">
        <f t="shared" si="620"/>
        <v>280</v>
      </c>
      <c r="CB501" s="8">
        <f t="shared" si="621"/>
        <v>11</v>
      </c>
      <c r="CC501" s="8"/>
      <c r="CE501" s="11">
        <f t="shared" si="667"/>
        <v>45419</v>
      </c>
      <c r="CF501" s="8">
        <f t="shared" si="622"/>
        <v>260</v>
      </c>
      <c r="CG501" s="8">
        <f t="shared" si="623"/>
        <v>31620.76</v>
      </c>
      <c r="CH501" s="8">
        <f t="shared" si="624"/>
        <v>347.5</v>
      </c>
      <c r="CI501" s="8">
        <f t="shared" si="625"/>
        <v>0</v>
      </c>
      <c r="CJ501" s="8">
        <f t="shared" si="626"/>
        <v>0</v>
      </c>
      <c r="CK501" s="8">
        <f t="shared" si="627"/>
        <v>0</v>
      </c>
      <c r="CL501" s="8"/>
      <c r="CN501" s="11">
        <f t="shared" si="668"/>
        <v>45419</v>
      </c>
      <c r="CO501" s="8">
        <f t="shared" si="628"/>
        <v>404</v>
      </c>
      <c r="CP501" s="8">
        <f t="shared" si="629"/>
        <v>42100.58</v>
      </c>
      <c r="CQ501" s="8">
        <f t="shared" si="630"/>
        <v>469</v>
      </c>
      <c r="CR501" s="8">
        <f t="shared" si="631"/>
        <v>3548.36</v>
      </c>
      <c r="CS501" s="8">
        <f t="shared" si="632"/>
        <v>175</v>
      </c>
      <c r="CT501" s="8">
        <f t="shared" si="633"/>
        <v>56</v>
      </c>
      <c r="CU501" s="8"/>
      <c r="CW501" s="11">
        <f t="shared" si="669"/>
        <v>45419</v>
      </c>
      <c r="CX501" s="8">
        <f t="shared" si="634"/>
        <v>159</v>
      </c>
      <c r="CY501" s="8">
        <f t="shared" si="635"/>
        <v>9217.27</v>
      </c>
      <c r="CZ501" s="8">
        <f t="shared" si="636"/>
        <v>0</v>
      </c>
      <c r="DA501" s="8">
        <f t="shared" si="637"/>
        <v>8</v>
      </c>
      <c r="DB501" s="8">
        <f t="shared" si="638"/>
        <v>105</v>
      </c>
      <c r="DC501" s="8">
        <f t="shared" si="639"/>
        <v>2</v>
      </c>
      <c r="DD501" s="8"/>
      <c r="DF501" s="11">
        <f t="shared" si="670"/>
        <v>45419</v>
      </c>
      <c r="DG501" s="8">
        <f t="shared" si="640"/>
        <v>0</v>
      </c>
      <c r="DH501" s="8">
        <f t="shared" si="641"/>
        <v>0</v>
      </c>
      <c r="DI501" s="8">
        <f t="shared" si="642"/>
        <v>0</v>
      </c>
      <c r="DJ501" s="8">
        <f t="shared" si="643"/>
        <v>0</v>
      </c>
      <c r="DK501" s="8">
        <f t="shared" si="644"/>
        <v>0</v>
      </c>
      <c r="DL501" s="8">
        <f t="shared" si="645"/>
        <v>0</v>
      </c>
      <c r="DM501" s="8"/>
      <c r="DO501" s="11">
        <f t="shared" si="671"/>
        <v>45419</v>
      </c>
      <c r="DP501" s="8">
        <f t="shared" si="646"/>
        <v>0</v>
      </c>
      <c r="DQ501" s="8">
        <f t="shared" si="647"/>
        <v>0</v>
      </c>
      <c r="DR501" s="8">
        <f t="shared" si="648"/>
        <v>0</v>
      </c>
      <c r="DS501" s="8">
        <f t="shared" si="649"/>
        <v>0</v>
      </c>
      <c r="DT501" s="8">
        <f t="shared" si="650"/>
        <v>0</v>
      </c>
      <c r="DU501" s="8">
        <f t="shared" si="651"/>
        <v>0</v>
      </c>
      <c r="DV501" s="8"/>
      <c r="DX501" s="11">
        <f t="shared" si="672"/>
        <v>45419</v>
      </c>
      <c r="DY501" s="8">
        <f t="shared" si="652"/>
        <v>0</v>
      </c>
      <c r="DZ501" s="8">
        <f t="shared" si="653"/>
        <v>0</v>
      </c>
      <c r="EA501" s="8">
        <f t="shared" si="654"/>
        <v>0</v>
      </c>
      <c r="EB501" s="8">
        <f t="shared" si="655"/>
        <v>0</v>
      </c>
      <c r="EC501" s="8">
        <f t="shared" si="656"/>
        <v>0</v>
      </c>
      <c r="ED501" s="8">
        <f t="shared" si="657"/>
        <v>0</v>
      </c>
      <c r="EE501" s="8"/>
    </row>
    <row r="502" spans="2:135" x14ac:dyDescent="0.3">
      <c r="B502" s="11">
        <f t="shared" si="658"/>
        <v>45420</v>
      </c>
      <c r="C502" s="8">
        <f t="shared" si="568"/>
        <v>374</v>
      </c>
      <c r="D502" s="8">
        <f t="shared" si="569"/>
        <v>56696.3</v>
      </c>
      <c r="E502" s="8">
        <f t="shared" si="570"/>
        <v>0</v>
      </c>
      <c r="F502" s="8">
        <f t="shared" si="571"/>
        <v>150</v>
      </c>
      <c r="G502" s="8">
        <f t="shared" si="572"/>
        <v>50</v>
      </c>
      <c r="H502" s="8">
        <f t="shared" si="573"/>
        <v>0</v>
      </c>
      <c r="I502" s="8"/>
      <c r="K502" s="11">
        <f t="shared" si="659"/>
        <v>45420</v>
      </c>
      <c r="L502" s="8">
        <f t="shared" si="574"/>
        <v>395</v>
      </c>
      <c r="M502" s="8">
        <f t="shared" si="575"/>
        <v>62832.65</v>
      </c>
      <c r="N502" s="8">
        <f t="shared" si="576"/>
        <v>168.15</v>
      </c>
      <c r="O502" s="8">
        <f t="shared" si="577"/>
        <v>0</v>
      </c>
      <c r="P502" s="8">
        <f t="shared" si="578"/>
        <v>54.95</v>
      </c>
      <c r="Q502" s="8">
        <f t="shared" si="579"/>
        <v>4</v>
      </c>
      <c r="R502" s="8"/>
      <c r="T502" s="11">
        <f t="shared" si="660"/>
        <v>45420</v>
      </c>
      <c r="U502" s="8">
        <f t="shared" si="580"/>
        <v>167</v>
      </c>
      <c r="V502" s="8">
        <f t="shared" si="581"/>
        <v>16282.710000000001</v>
      </c>
      <c r="W502" s="8">
        <f t="shared" si="582"/>
        <v>0</v>
      </c>
      <c r="X502" s="8">
        <f t="shared" si="583"/>
        <v>0</v>
      </c>
      <c r="Y502" s="8">
        <f t="shared" si="584"/>
        <v>274</v>
      </c>
      <c r="Z502" s="8">
        <f t="shared" si="585"/>
        <v>0</v>
      </c>
      <c r="AA502" s="8"/>
      <c r="AC502" s="11">
        <f t="shared" si="661"/>
        <v>45420</v>
      </c>
      <c r="AD502" s="8">
        <f t="shared" si="586"/>
        <v>347</v>
      </c>
      <c r="AE502" s="8">
        <f t="shared" si="587"/>
        <v>48268.19</v>
      </c>
      <c r="AF502" s="8">
        <f t="shared" si="588"/>
        <v>336.85999999999996</v>
      </c>
      <c r="AG502" s="8">
        <f t="shared" si="589"/>
        <v>0</v>
      </c>
      <c r="AH502" s="8">
        <f t="shared" si="590"/>
        <v>1156.02</v>
      </c>
      <c r="AI502" s="8">
        <f t="shared" si="591"/>
        <v>1</v>
      </c>
      <c r="AJ502" s="8"/>
      <c r="AL502" s="11">
        <f t="shared" si="662"/>
        <v>45420</v>
      </c>
      <c r="AM502" s="8">
        <f t="shared" si="592"/>
        <v>288</v>
      </c>
      <c r="AN502" s="8">
        <f t="shared" si="593"/>
        <v>36782.53</v>
      </c>
      <c r="AO502" s="8">
        <f t="shared" si="594"/>
        <v>206.60000000000002</v>
      </c>
      <c r="AP502" s="8">
        <f t="shared" si="595"/>
        <v>0</v>
      </c>
      <c r="AQ502" s="8">
        <f t="shared" si="596"/>
        <v>314.5</v>
      </c>
      <c r="AR502" s="8">
        <f t="shared" si="597"/>
        <v>0</v>
      </c>
      <c r="AS502" s="8"/>
      <c r="AU502" s="11">
        <f t="shared" si="663"/>
        <v>45420</v>
      </c>
      <c r="AV502" s="8">
        <f t="shared" si="598"/>
        <v>340</v>
      </c>
      <c r="AW502" s="8">
        <f t="shared" si="599"/>
        <v>32916.07</v>
      </c>
      <c r="AX502" s="8">
        <f t="shared" si="600"/>
        <v>0</v>
      </c>
      <c r="AY502" s="8">
        <f t="shared" si="601"/>
        <v>334.62</v>
      </c>
      <c r="AZ502" s="8">
        <f t="shared" si="602"/>
        <v>0</v>
      </c>
      <c r="BA502" s="8">
        <f t="shared" si="603"/>
        <v>8</v>
      </c>
      <c r="BB502" s="8"/>
      <c r="BD502" s="11">
        <f t="shared" si="664"/>
        <v>45420</v>
      </c>
      <c r="BE502" s="8">
        <f t="shared" si="604"/>
        <v>425</v>
      </c>
      <c r="BF502" s="8">
        <f t="shared" si="605"/>
        <v>52509.51</v>
      </c>
      <c r="BG502" s="8">
        <f t="shared" si="606"/>
        <v>193.96</v>
      </c>
      <c r="BH502" s="8">
        <f t="shared" si="607"/>
        <v>0</v>
      </c>
      <c r="BI502" s="8">
        <f t="shared" si="608"/>
        <v>9.9</v>
      </c>
      <c r="BJ502" s="8">
        <f t="shared" si="609"/>
        <v>0</v>
      </c>
      <c r="BK502" s="8"/>
      <c r="BM502" s="11">
        <f t="shared" si="665"/>
        <v>45420</v>
      </c>
      <c r="BN502" s="8">
        <f t="shared" si="610"/>
        <v>321</v>
      </c>
      <c r="BO502" s="8">
        <f t="shared" si="611"/>
        <v>41931.1</v>
      </c>
      <c r="BP502" s="8">
        <f t="shared" si="612"/>
        <v>113.5</v>
      </c>
      <c r="BQ502" s="8">
        <f t="shared" si="613"/>
        <v>0</v>
      </c>
      <c r="BR502" s="8">
        <f t="shared" si="614"/>
        <v>1258.0099999999998</v>
      </c>
      <c r="BS502" s="8">
        <f t="shared" si="615"/>
        <v>0</v>
      </c>
      <c r="BT502" s="8"/>
      <c r="BV502" s="11">
        <f t="shared" si="666"/>
        <v>45420</v>
      </c>
      <c r="BW502" s="8">
        <f t="shared" si="616"/>
        <v>324</v>
      </c>
      <c r="BX502" s="8">
        <f t="shared" si="617"/>
        <v>26443.89</v>
      </c>
      <c r="BY502" s="8">
        <f t="shared" si="618"/>
        <v>448</v>
      </c>
      <c r="BZ502" s="8">
        <f t="shared" si="619"/>
        <v>0</v>
      </c>
      <c r="CA502" s="8">
        <f t="shared" si="620"/>
        <v>315</v>
      </c>
      <c r="CB502" s="8">
        <f t="shared" si="621"/>
        <v>11</v>
      </c>
      <c r="CC502" s="8"/>
      <c r="CE502" s="11">
        <f t="shared" si="667"/>
        <v>45420</v>
      </c>
      <c r="CF502" s="8">
        <f t="shared" si="622"/>
        <v>293</v>
      </c>
      <c r="CG502" s="8">
        <f t="shared" si="623"/>
        <v>35673.54</v>
      </c>
      <c r="CH502" s="8">
        <f t="shared" si="624"/>
        <v>371.5</v>
      </c>
      <c r="CI502" s="8">
        <f t="shared" si="625"/>
        <v>0</v>
      </c>
      <c r="CJ502" s="8">
        <f t="shared" si="626"/>
        <v>0</v>
      </c>
      <c r="CK502" s="8">
        <f t="shared" si="627"/>
        <v>0</v>
      </c>
      <c r="CL502" s="8"/>
      <c r="CN502" s="11">
        <f t="shared" si="668"/>
        <v>45420</v>
      </c>
      <c r="CO502" s="8">
        <f t="shared" si="628"/>
        <v>461</v>
      </c>
      <c r="CP502" s="8">
        <f t="shared" si="629"/>
        <v>48911.72</v>
      </c>
      <c r="CQ502" s="8">
        <f t="shared" si="630"/>
        <v>532.5</v>
      </c>
      <c r="CR502" s="8">
        <f t="shared" si="631"/>
        <v>3817.58</v>
      </c>
      <c r="CS502" s="8">
        <f t="shared" si="632"/>
        <v>239.24</v>
      </c>
      <c r="CT502" s="8">
        <f t="shared" si="633"/>
        <v>58</v>
      </c>
      <c r="CU502" s="8"/>
      <c r="CW502" s="11">
        <f t="shared" si="669"/>
        <v>45420</v>
      </c>
      <c r="CX502" s="8">
        <f t="shared" si="634"/>
        <v>181</v>
      </c>
      <c r="CY502" s="8">
        <f t="shared" si="635"/>
        <v>10577.130000000001</v>
      </c>
      <c r="CZ502" s="8">
        <f t="shared" si="636"/>
        <v>0</v>
      </c>
      <c r="DA502" s="8">
        <f t="shared" si="637"/>
        <v>8</v>
      </c>
      <c r="DB502" s="8">
        <f t="shared" si="638"/>
        <v>105</v>
      </c>
      <c r="DC502" s="8">
        <f t="shared" si="639"/>
        <v>2</v>
      </c>
      <c r="DD502" s="8"/>
      <c r="DF502" s="11">
        <f t="shared" si="670"/>
        <v>45420</v>
      </c>
      <c r="DG502" s="8">
        <f t="shared" si="640"/>
        <v>0</v>
      </c>
      <c r="DH502" s="8">
        <f t="shared" si="641"/>
        <v>0</v>
      </c>
      <c r="DI502" s="8">
        <f t="shared" si="642"/>
        <v>0</v>
      </c>
      <c r="DJ502" s="8">
        <f t="shared" si="643"/>
        <v>0</v>
      </c>
      <c r="DK502" s="8">
        <f t="shared" si="644"/>
        <v>0</v>
      </c>
      <c r="DL502" s="8">
        <f t="shared" si="645"/>
        <v>0</v>
      </c>
      <c r="DM502" s="8"/>
      <c r="DO502" s="11">
        <f t="shared" si="671"/>
        <v>45420</v>
      </c>
      <c r="DP502" s="8">
        <f t="shared" si="646"/>
        <v>0</v>
      </c>
      <c r="DQ502" s="8">
        <f t="shared" si="647"/>
        <v>0</v>
      </c>
      <c r="DR502" s="8">
        <f t="shared" si="648"/>
        <v>0</v>
      </c>
      <c r="DS502" s="8">
        <f t="shared" si="649"/>
        <v>0</v>
      </c>
      <c r="DT502" s="8">
        <f t="shared" si="650"/>
        <v>0</v>
      </c>
      <c r="DU502" s="8">
        <f t="shared" si="651"/>
        <v>0</v>
      </c>
      <c r="DV502" s="8"/>
      <c r="DX502" s="11">
        <f t="shared" si="672"/>
        <v>45420</v>
      </c>
      <c r="DY502" s="8">
        <f t="shared" si="652"/>
        <v>0</v>
      </c>
      <c r="DZ502" s="8">
        <f t="shared" si="653"/>
        <v>0</v>
      </c>
      <c r="EA502" s="8">
        <f t="shared" si="654"/>
        <v>0</v>
      </c>
      <c r="EB502" s="8">
        <f t="shared" si="655"/>
        <v>0</v>
      </c>
      <c r="EC502" s="8">
        <f t="shared" si="656"/>
        <v>0</v>
      </c>
      <c r="ED502" s="8">
        <f t="shared" si="657"/>
        <v>0</v>
      </c>
      <c r="EE502" s="8"/>
    </row>
    <row r="503" spans="2:135" x14ac:dyDescent="0.3">
      <c r="B503" s="11">
        <f t="shared" si="658"/>
        <v>45421</v>
      </c>
      <c r="C503" s="8">
        <f t="shared" si="568"/>
        <v>426</v>
      </c>
      <c r="D503" s="8">
        <f t="shared" si="569"/>
        <v>65169.990000000005</v>
      </c>
      <c r="E503" s="8">
        <f t="shared" si="570"/>
        <v>0</v>
      </c>
      <c r="F503" s="8">
        <f t="shared" si="571"/>
        <v>195</v>
      </c>
      <c r="G503" s="8">
        <f t="shared" si="572"/>
        <v>50</v>
      </c>
      <c r="H503" s="8">
        <f t="shared" si="573"/>
        <v>0</v>
      </c>
      <c r="I503" s="8"/>
      <c r="K503" s="11">
        <f t="shared" si="659"/>
        <v>45421</v>
      </c>
      <c r="L503" s="8">
        <f t="shared" si="574"/>
        <v>440</v>
      </c>
      <c r="M503" s="8">
        <f t="shared" si="575"/>
        <v>70095.42</v>
      </c>
      <c r="N503" s="8">
        <f t="shared" si="576"/>
        <v>171.45000000000002</v>
      </c>
      <c r="O503" s="8">
        <f t="shared" si="577"/>
        <v>0</v>
      </c>
      <c r="P503" s="8">
        <f t="shared" si="578"/>
        <v>54.95</v>
      </c>
      <c r="Q503" s="8">
        <f t="shared" si="579"/>
        <v>4</v>
      </c>
      <c r="R503" s="8"/>
      <c r="T503" s="11">
        <f t="shared" si="660"/>
        <v>45421</v>
      </c>
      <c r="U503" s="8">
        <f t="shared" si="580"/>
        <v>183</v>
      </c>
      <c r="V503" s="8">
        <f t="shared" si="581"/>
        <v>18225.38</v>
      </c>
      <c r="W503" s="8">
        <f t="shared" si="582"/>
        <v>0</v>
      </c>
      <c r="X503" s="8">
        <f t="shared" si="583"/>
        <v>0</v>
      </c>
      <c r="Y503" s="8">
        <f t="shared" si="584"/>
        <v>287</v>
      </c>
      <c r="Z503" s="8">
        <f t="shared" si="585"/>
        <v>0</v>
      </c>
      <c r="AA503" s="8"/>
      <c r="AC503" s="11">
        <f t="shared" si="661"/>
        <v>45421</v>
      </c>
      <c r="AD503" s="8">
        <f t="shared" si="586"/>
        <v>390</v>
      </c>
      <c r="AE503" s="8">
        <f t="shared" si="587"/>
        <v>54047.93</v>
      </c>
      <c r="AF503" s="8">
        <f t="shared" si="588"/>
        <v>357.21999999999997</v>
      </c>
      <c r="AG503" s="8">
        <f t="shared" si="589"/>
        <v>0</v>
      </c>
      <c r="AH503" s="8">
        <f t="shared" si="590"/>
        <v>1156.02</v>
      </c>
      <c r="AI503" s="8">
        <f t="shared" si="591"/>
        <v>1</v>
      </c>
      <c r="AJ503" s="8"/>
      <c r="AL503" s="11">
        <f t="shared" si="662"/>
        <v>45421</v>
      </c>
      <c r="AM503" s="8">
        <f t="shared" si="592"/>
        <v>333</v>
      </c>
      <c r="AN503" s="8">
        <f t="shared" si="593"/>
        <v>42700.97</v>
      </c>
      <c r="AO503" s="8">
        <f t="shared" si="594"/>
        <v>210.3</v>
      </c>
      <c r="AP503" s="8">
        <f t="shared" si="595"/>
        <v>0</v>
      </c>
      <c r="AQ503" s="8">
        <f t="shared" si="596"/>
        <v>314.5</v>
      </c>
      <c r="AR503" s="8">
        <f t="shared" si="597"/>
        <v>0</v>
      </c>
      <c r="AS503" s="8"/>
      <c r="AU503" s="11">
        <f t="shared" si="663"/>
        <v>45421</v>
      </c>
      <c r="AV503" s="8">
        <f t="shared" si="598"/>
        <v>394</v>
      </c>
      <c r="AW503" s="8">
        <f t="shared" si="599"/>
        <v>37662.29</v>
      </c>
      <c r="AX503" s="8">
        <f t="shared" si="600"/>
        <v>0</v>
      </c>
      <c r="AY503" s="8">
        <f t="shared" si="601"/>
        <v>348.62</v>
      </c>
      <c r="AZ503" s="8">
        <f t="shared" si="602"/>
        <v>0</v>
      </c>
      <c r="BA503" s="8">
        <f t="shared" si="603"/>
        <v>8</v>
      </c>
      <c r="BB503" s="8"/>
      <c r="BD503" s="11">
        <f t="shared" si="664"/>
        <v>45421</v>
      </c>
      <c r="BE503" s="8">
        <f t="shared" si="604"/>
        <v>486</v>
      </c>
      <c r="BF503" s="8">
        <f t="shared" si="605"/>
        <v>60132.61</v>
      </c>
      <c r="BG503" s="8">
        <f t="shared" si="606"/>
        <v>221.67000000000002</v>
      </c>
      <c r="BH503" s="8">
        <f t="shared" si="607"/>
        <v>0</v>
      </c>
      <c r="BI503" s="8">
        <f t="shared" si="608"/>
        <v>9.9</v>
      </c>
      <c r="BJ503" s="8">
        <f t="shared" si="609"/>
        <v>0</v>
      </c>
      <c r="BK503" s="8"/>
      <c r="BM503" s="11">
        <f t="shared" si="665"/>
        <v>45421</v>
      </c>
      <c r="BN503" s="8">
        <f t="shared" si="610"/>
        <v>363</v>
      </c>
      <c r="BO503" s="8">
        <f t="shared" si="611"/>
        <v>47144.36</v>
      </c>
      <c r="BP503" s="8">
        <f t="shared" si="612"/>
        <v>193.49</v>
      </c>
      <c r="BQ503" s="8">
        <f t="shared" si="613"/>
        <v>0</v>
      </c>
      <c r="BR503" s="8">
        <f t="shared" si="614"/>
        <v>1612.0099999999998</v>
      </c>
      <c r="BS503" s="8">
        <f t="shared" si="615"/>
        <v>1</v>
      </c>
      <c r="BT503" s="8"/>
      <c r="BV503" s="11">
        <f t="shared" si="666"/>
        <v>45421</v>
      </c>
      <c r="BW503" s="8">
        <f t="shared" si="616"/>
        <v>358</v>
      </c>
      <c r="BX503" s="8">
        <f t="shared" si="617"/>
        <v>29247.759999999998</v>
      </c>
      <c r="BY503" s="8">
        <f t="shared" si="618"/>
        <v>480</v>
      </c>
      <c r="BZ503" s="8">
        <f t="shared" si="619"/>
        <v>0</v>
      </c>
      <c r="CA503" s="8">
        <f t="shared" si="620"/>
        <v>665</v>
      </c>
      <c r="CB503" s="8">
        <f t="shared" si="621"/>
        <v>11</v>
      </c>
      <c r="CC503" s="8"/>
      <c r="CE503" s="11">
        <f t="shared" si="667"/>
        <v>45421</v>
      </c>
      <c r="CF503" s="8">
        <f t="shared" si="622"/>
        <v>333</v>
      </c>
      <c r="CG503" s="8">
        <f t="shared" si="623"/>
        <v>40758.130000000005</v>
      </c>
      <c r="CH503" s="8">
        <f t="shared" si="624"/>
        <v>441</v>
      </c>
      <c r="CI503" s="8">
        <f t="shared" si="625"/>
        <v>0</v>
      </c>
      <c r="CJ503" s="8">
        <f t="shared" si="626"/>
        <v>0</v>
      </c>
      <c r="CK503" s="8">
        <f t="shared" si="627"/>
        <v>0</v>
      </c>
      <c r="CL503" s="8"/>
      <c r="CN503" s="11">
        <f t="shared" si="668"/>
        <v>45421</v>
      </c>
      <c r="CO503" s="8">
        <f t="shared" si="628"/>
        <v>501</v>
      </c>
      <c r="CP503" s="8">
        <f t="shared" si="629"/>
        <v>53863.33</v>
      </c>
      <c r="CQ503" s="8">
        <f t="shared" si="630"/>
        <v>591</v>
      </c>
      <c r="CR503" s="8">
        <f t="shared" si="631"/>
        <v>4336.51</v>
      </c>
      <c r="CS503" s="8">
        <f t="shared" si="632"/>
        <v>314.24</v>
      </c>
      <c r="CT503" s="8">
        <f t="shared" si="633"/>
        <v>60</v>
      </c>
      <c r="CU503" s="8"/>
      <c r="CW503" s="11">
        <f t="shared" si="669"/>
        <v>45421</v>
      </c>
      <c r="CX503" s="8">
        <f t="shared" si="634"/>
        <v>194</v>
      </c>
      <c r="CY503" s="8">
        <f t="shared" si="635"/>
        <v>11429.380000000001</v>
      </c>
      <c r="CZ503" s="8">
        <f t="shared" si="636"/>
        <v>0</v>
      </c>
      <c r="DA503" s="8">
        <f t="shared" si="637"/>
        <v>8</v>
      </c>
      <c r="DB503" s="8">
        <f t="shared" si="638"/>
        <v>105</v>
      </c>
      <c r="DC503" s="8">
        <f t="shared" si="639"/>
        <v>2</v>
      </c>
      <c r="DD503" s="8"/>
      <c r="DF503" s="11">
        <f t="shared" si="670"/>
        <v>45421</v>
      </c>
      <c r="DG503" s="8">
        <f t="shared" si="640"/>
        <v>0</v>
      </c>
      <c r="DH503" s="8">
        <f t="shared" si="641"/>
        <v>0</v>
      </c>
      <c r="DI503" s="8">
        <f t="shared" si="642"/>
        <v>0</v>
      </c>
      <c r="DJ503" s="8">
        <f t="shared" si="643"/>
        <v>0</v>
      </c>
      <c r="DK503" s="8">
        <f t="shared" si="644"/>
        <v>0</v>
      </c>
      <c r="DL503" s="8">
        <f t="shared" si="645"/>
        <v>0</v>
      </c>
      <c r="DM503" s="8"/>
      <c r="DO503" s="11">
        <f t="shared" si="671"/>
        <v>45421</v>
      </c>
      <c r="DP503" s="8">
        <f t="shared" si="646"/>
        <v>0</v>
      </c>
      <c r="DQ503" s="8">
        <f t="shared" si="647"/>
        <v>0</v>
      </c>
      <c r="DR503" s="8">
        <f t="shared" si="648"/>
        <v>0</v>
      </c>
      <c r="DS503" s="8">
        <f t="shared" si="649"/>
        <v>0</v>
      </c>
      <c r="DT503" s="8">
        <f t="shared" si="650"/>
        <v>0</v>
      </c>
      <c r="DU503" s="8">
        <f t="shared" si="651"/>
        <v>0</v>
      </c>
      <c r="DV503" s="8"/>
      <c r="DX503" s="11">
        <f t="shared" si="672"/>
        <v>45421</v>
      </c>
      <c r="DY503" s="8">
        <f t="shared" si="652"/>
        <v>0</v>
      </c>
      <c r="DZ503" s="8">
        <f t="shared" si="653"/>
        <v>0</v>
      </c>
      <c r="EA503" s="8">
        <f t="shared" si="654"/>
        <v>0</v>
      </c>
      <c r="EB503" s="8">
        <f t="shared" si="655"/>
        <v>0</v>
      </c>
      <c r="EC503" s="8">
        <f t="shared" si="656"/>
        <v>0</v>
      </c>
      <c r="ED503" s="8">
        <f t="shared" si="657"/>
        <v>0</v>
      </c>
      <c r="EE503" s="8"/>
    </row>
    <row r="504" spans="2:135" x14ac:dyDescent="0.3">
      <c r="B504" s="11">
        <f t="shared" si="658"/>
        <v>45422</v>
      </c>
      <c r="C504" s="8">
        <f t="shared" si="568"/>
        <v>476</v>
      </c>
      <c r="D504" s="8">
        <f t="shared" si="569"/>
        <v>73051.590000000011</v>
      </c>
      <c r="E504" s="8">
        <f t="shared" si="570"/>
        <v>0</v>
      </c>
      <c r="F504" s="8">
        <f t="shared" si="571"/>
        <v>277</v>
      </c>
      <c r="G504" s="8">
        <f t="shared" si="572"/>
        <v>50</v>
      </c>
      <c r="H504" s="8">
        <f t="shared" si="573"/>
        <v>0</v>
      </c>
      <c r="I504" s="8"/>
      <c r="K504" s="11">
        <f t="shared" si="659"/>
        <v>45422</v>
      </c>
      <c r="L504" s="8">
        <f t="shared" si="574"/>
        <v>464</v>
      </c>
      <c r="M504" s="8">
        <f t="shared" si="575"/>
        <v>74134.44</v>
      </c>
      <c r="N504" s="8">
        <f t="shared" si="576"/>
        <v>199.28000000000003</v>
      </c>
      <c r="O504" s="8">
        <f t="shared" si="577"/>
        <v>0</v>
      </c>
      <c r="P504" s="8">
        <f t="shared" si="578"/>
        <v>54.95</v>
      </c>
      <c r="Q504" s="8">
        <f t="shared" si="579"/>
        <v>4</v>
      </c>
      <c r="R504" s="8"/>
      <c r="T504" s="11">
        <f t="shared" si="660"/>
        <v>45422</v>
      </c>
      <c r="U504" s="8">
        <f t="shared" si="580"/>
        <v>232</v>
      </c>
      <c r="V504" s="8">
        <f t="shared" si="581"/>
        <v>24822.06</v>
      </c>
      <c r="W504" s="8">
        <f t="shared" si="582"/>
        <v>0</v>
      </c>
      <c r="X504" s="8">
        <f t="shared" si="583"/>
        <v>0</v>
      </c>
      <c r="Y504" s="8">
        <f t="shared" si="584"/>
        <v>337.5</v>
      </c>
      <c r="Z504" s="8">
        <f t="shared" si="585"/>
        <v>0</v>
      </c>
      <c r="AA504" s="8"/>
      <c r="AC504" s="11">
        <f t="shared" si="661"/>
        <v>45422</v>
      </c>
      <c r="AD504" s="8">
        <f t="shared" si="586"/>
        <v>462</v>
      </c>
      <c r="AE504" s="8">
        <f t="shared" si="587"/>
        <v>63844.979999999996</v>
      </c>
      <c r="AF504" s="8">
        <f t="shared" si="588"/>
        <v>463.63</v>
      </c>
      <c r="AG504" s="8">
        <f t="shared" si="589"/>
        <v>0</v>
      </c>
      <c r="AH504" s="8">
        <f t="shared" si="590"/>
        <v>1165.92</v>
      </c>
      <c r="AI504" s="8">
        <f t="shared" si="591"/>
        <v>1</v>
      </c>
      <c r="AJ504" s="8"/>
      <c r="AL504" s="11">
        <f t="shared" si="662"/>
        <v>45422</v>
      </c>
      <c r="AM504" s="8">
        <f t="shared" si="592"/>
        <v>388</v>
      </c>
      <c r="AN504" s="8">
        <f t="shared" si="593"/>
        <v>50004.520000000004</v>
      </c>
      <c r="AO504" s="8">
        <f t="shared" si="594"/>
        <v>238.98000000000002</v>
      </c>
      <c r="AP504" s="8">
        <f t="shared" si="595"/>
        <v>0</v>
      </c>
      <c r="AQ504" s="8">
        <f t="shared" si="596"/>
        <v>314.5</v>
      </c>
      <c r="AR504" s="8">
        <f t="shared" si="597"/>
        <v>0</v>
      </c>
      <c r="AS504" s="8"/>
      <c r="AU504" s="11">
        <f t="shared" si="663"/>
        <v>45422</v>
      </c>
      <c r="AV504" s="8">
        <f t="shared" si="598"/>
        <v>463</v>
      </c>
      <c r="AW504" s="8">
        <f t="shared" si="599"/>
        <v>44181.93</v>
      </c>
      <c r="AX504" s="8">
        <f t="shared" si="600"/>
        <v>0</v>
      </c>
      <c r="AY504" s="8">
        <f t="shared" si="601"/>
        <v>428.12</v>
      </c>
      <c r="AZ504" s="8">
        <f t="shared" si="602"/>
        <v>0</v>
      </c>
      <c r="BA504" s="8">
        <f t="shared" si="603"/>
        <v>8</v>
      </c>
      <c r="BB504" s="8"/>
      <c r="BD504" s="11">
        <f t="shared" si="664"/>
        <v>45422</v>
      </c>
      <c r="BE504" s="8">
        <f t="shared" si="604"/>
        <v>542</v>
      </c>
      <c r="BF504" s="8">
        <f t="shared" si="605"/>
        <v>67040.149999999994</v>
      </c>
      <c r="BG504" s="8">
        <f t="shared" si="606"/>
        <v>227.21</v>
      </c>
      <c r="BH504" s="8">
        <f t="shared" si="607"/>
        <v>0</v>
      </c>
      <c r="BI504" s="8">
        <f t="shared" si="608"/>
        <v>135.13999999999999</v>
      </c>
      <c r="BJ504" s="8">
        <f t="shared" si="609"/>
        <v>0</v>
      </c>
      <c r="BK504" s="8"/>
      <c r="BM504" s="11">
        <f t="shared" si="665"/>
        <v>45422</v>
      </c>
      <c r="BN504" s="8">
        <f t="shared" si="610"/>
        <v>405</v>
      </c>
      <c r="BO504" s="8">
        <f t="shared" si="611"/>
        <v>52350.84</v>
      </c>
      <c r="BP504" s="8">
        <f t="shared" si="612"/>
        <v>214.88</v>
      </c>
      <c r="BQ504" s="8">
        <f t="shared" si="613"/>
        <v>0</v>
      </c>
      <c r="BR504" s="8">
        <f t="shared" si="614"/>
        <v>1616.9599999999998</v>
      </c>
      <c r="BS504" s="8">
        <f t="shared" si="615"/>
        <v>1</v>
      </c>
      <c r="BT504" s="8"/>
      <c r="BV504" s="11">
        <f t="shared" si="666"/>
        <v>45422</v>
      </c>
      <c r="BW504" s="8">
        <f t="shared" si="616"/>
        <v>411</v>
      </c>
      <c r="BX504" s="8">
        <f t="shared" si="617"/>
        <v>34183.979999999996</v>
      </c>
      <c r="BY504" s="8">
        <f t="shared" si="618"/>
        <v>554</v>
      </c>
      <c r="BZ504" s="8">
        <f t="shared" si="619"/>
        <v>0</v>
      </c>
      <c r="CA504" s="8">
        <f t="shared" si="620"/>
        <v>700</v>
      </c>
      <c r="CB504" s="8">
        <f t="shared" si="621"/>
        <v>11</v>
      </c>
      <c r="CC504" s="8"/>
      <c r="CE504" s="11">
        <f t="shared" si="667"/>
        <v>45422</v>
      </c>
      <c r="CF504" s="8">
        <f t="shared" si="622"/>
        <v>395</v>
      </c>
      <c r="CG504" s="8">
        <f t="shared" si="623"/>
        <v>56726.12</v>
      </c>
      <c r="CH504" s="8">
        <f t="shared" si="624"/>
        <v>489.5</v>
      </c>
      <c r="CI504" s="8">
        <f t="shared" si="625"/>
        <v>0</v>
      </c>
      <c r="CJ504" s="8">
        <f t="shared" si="626"/>
        <v>0</v>
      </c>
      <c r="CK504" s="8">
        <f t="shared" si="627"/>
        <v>0</v>
      </c>
      <c r="CL504" s="8"/>
      <c r="CN504" s="11">
        <f t="shared" si="668"/>
        <v>45422</v>
      </c>
      <c r="CO504" s="8">
        <f t="shared" si="628"/>
        <v>563</v>
      </c>
      <c r="CP504" s="8">
        <f t="shared" si="629"/>
        <v>60973.520000000004</v>
      </c>
      <c r="CQ504" s="8">
        <f t="shared" si="630"/>
        <v>633.5</v>
      </c>
      <c r="CR504" s="8">
        <f t="shared" si="631"/>
        <v>4656.6900000000005</v>
      </c>
      <c r="CS504" s="8">
        <f t="shared" si="632"/>
        <v>364.24</v>
      </c>
      <c r="CT504" s="8">
        <f t="shared" si="633"/>
        <v>61</v>
      </c>
      <c r="CU504" s="8"/>
      <c r="CW504" s="11">
        <f t="shared" si="669"/>
        <v>45422</v>
      </c>
      <c r="CX504" s="8">
        <f t="shared" si="634"/>
        <v>232</v>
      </c>
      <c r="CY504" s="8">
        <f t="shared" si="635"/>
        <v>15418.240000000002</v>
      </c>
      <c r="CZ504" s="8">
        <f t="shared" si="636"/>
        <v>0</v>
      </c>
      <c r="DA504" s="8">
        <f t="shared" si="637"/>
        <v>12</v>
      </c>
      <c r="DB504" s="8">
        <f t="shared" si="638"/>
        <v>130</v>
      </c>
      <c r="DC504" s="8">
        <f t="shared" si="639"/>
        <v>2</v>
      </c>
      <c r="DD504" s="8"/>
      <c r="DF504" s="11">
        <f t="shared" si="670"/>
        <v>45422</v>
      </c>
      <c r="DG504" s="8">
        <f t="shared" si="640"/>
        <v>0</v>
      </c>
      <c r="DH504" s="8">
        <f t="shared" si="641"/>
        <v>0</v>
      </c>
      <c r="DI504" s="8">
        <f t="shared" si="642"/>
        <v>0</v>
      </c>
      <c r="DJ504" s="8">
        <f t="shared" si="643"/>
        <v>0</v>
      </c>
      <c r="DK504" s="8">
        <f t="shared" si="644"/>
        <v>0</v>
      </c>
      <c r="DL504" s="8">
        <f t="shared" si="645"/>
        <v>0</v>
      </c>
      <c r="DM504" s="8"/>
      <c r="DO504" s="11">
        <f t="shared" si="671"/>
        <v>45422</v>
      </c>
      <c r="DP504" s="8">
        <f t="shared" si="646"/>
        <v>0</v>
      </c>
      <c r="DQ504" s="8">
        <f t="shared" si="647"/>
        <v>0</v>
      </c>
      <c r="DR504" s="8">
        <f t="shared" si="648"/>
        <v>0</v>
      </c>
      <c r="DS504" s="8">
        <f t="shared" si="649"/>
        <v>0</v>
      </c>
      <c r="DT504" s="8">
        <f t="shared" si="650"/>
        <v>0</v>
      </c>
      <c r="DU504" s="8">
        <f t="shared" si="651"/>
        <v>0</v>
      </c>
      <c r="DV504" s="8"/>
      <c r="DX504" s="11">
        <f t="shared" si="672"/>
        <v>45422</v>
      </c>
      <c r="DY504" s="8">
        <f t="shared" si="652"/>
        <v>0</v>
      </c>
      <c r="DZ504" s="8">
        <f t="shared" si="653"/>
        <v>0</v>
      </c>
      <c r="EA504" s="8">
        <f t="shared" si="654"/>
        <v>0</v>
      </c>
      <c r="EB504" s="8">
        <f t="shared" si="655"/>
        <v>0</v>
      </c>
      <c r="EC504" s="8">
        <f t="shared" si="656"/>
        <v>0</v>
      </c>
      <c r="ED504" s="8">
        <f t="shared" si="657"/>
        <v>0</v>
      </c>
      <c r="EE504" s="8"/>
    </row>
    <row r="505" spans="2:135" x14ac:dyDescent="0.3">
      <c r="B505" s="11">
        <f t="shared" si="658"/>
        <v>45423</v>
      </c>
      <c r="C505" s="8">
        <f t="shared" si="568"/>
        <v>524</v>
      </c>
      <c r="D505" s="8">
        <f t="shared" si="569"/>
        <v>80129.170000000013</v>
      </c>
      <c r="E505" s="8">
        <f t="shared" si="570"/>
        <v>0</v>
      </c>
      <c r="F505" s="8">
        <f t="shared" si="571"/>
        <v>319</v>
      </c>
      <c r="G505" s="8">
        <f t="shared" si="572"/>
        <v>50</v>
      </c>
      <c r="H505" s="8">
        <f t="shared" si="573"/>
        <v>0</v>
      </c>
      <c r="I505" s="8"/>
      <c r="K505" s="11">
        <f t="shared" si="659"/>
        <v>45423</v>
      </c>
      <c r="L505" s="8">
        <f t="shared" si="574"/>
        <v>484</v>
      </c>
      <c r="M505" s="8">
        <f t="shared" si="575"/>
        <v>77476.17</v>
      </c>
      <c r="N505" s="8">
        <f t="shared" si="576"/>
        <v>211.07000000000002</v>
      </c>
      <c r="O505" s="8">
        <f t="shared" si="577"/>
        <v>0</v>
      </c>
      <c r="P505" s="8">
        <f t="shared" si="578"/>
        <v>54.95</v>
      </c>
      <c r="Q505" s="8">
        <f t="shared" si="579"/>
        <v>4</v>
      </c>
      <c r="R505" s="8"/>
      <c r="T505" s="11">
        <f t="shared" si="660"/>
        <v>45423</v>
      </c>
      <c r="U505" s="8">
        <f t="shared" si="580"/>
        <v>279</v>
      </c>
      <c r="V505" s="8">
        <f t="shared" si="581"/>
        <v>30577.870000000003</v>
      </c>
      <c r="W505" s="8">
        <f t="shared" si="582"/>
        <v>0</v>
      </c>
      <c r="X505" s="8">
        <f t="shared" si="583"/>
        <v>0</v>
      </c>
      <c r="Y505" s="8">
        <f t="shared" si="584"/>
        <v>472</v>
      </c>
      <c r="Z505" s="8">
        <f t="shared" si="585"/>
        <v>0</v>
      </c>
      <c r="AA505" s="8"/>
      <c r="AC505" s="11">
        <f t="shared" si="661"/>
        <v>45423</v>
      </c>
      <c r="AD505" s="8">
        <f t="shared" si="586"/>
        <v>508</v>
      </c>
      <c r="AE505" s="8">
        <f t="shared" si="587"/>
        <v>69995.599999999991</v>
      </c>
      <c r="AF505" s="8">
        <f t="shared" si="588"/>
        <v>542.29</v>
      </c>
      <c r="AG505" s="8">
        <f t="shared" si="589"/>
        <v>0</v>
      </c>
      <c r="AH505" s="8">
        <f t="shared" si="590"/>
        <v>2182.88</v>
      </c>
      <c r="AI505" s="8">
        <f t="shared" si="591"/>
        <v>2</v>
      </c>
      <c r="AJ505" s="8"/>
      <c r="AL505" s="11">
        <f t="shared" si="662"/>
        <v>45423</v>
      </c>
      <c r="AM505" s="8">
        <f t="shared" si="592"/>
        <v>431</v>
      </c>
      <c r="AN505" s="8">
        <f t="shared" si="593"/>
        <v>55770.390000000007</v>
      </c>
      <c r="AO505" s="8">
        <f t="shared" si="594"/>
        <v>294.51</v>
      </c>
      <c r="AP505" s="8">
        <f t="shared" si="595"/>
        <v>0</v>
      </c>
      <c r="AQ505" s="8">
        <f t="shared" si="596"/>
        <v>623.46</v>
      </c>
      <c r="AR505" s="8">
        <f t="shared" si="597"/>
        <v>0</v>
      </c>
      <c r="AS505" s="8"/>
      <c r="AU505" s="11">
        <f t="shared" si="663"/>
        <v>45423</v>
      </c>
      <c r="AV505" s="8">
        <f t="shared" si="598"/>
        <v>477</v>
      </c>
      <c r="AW505" s="8">
        <f t="shared" si="599"/>
        <v>45184.24</v>
      </c>
      <c r="AX505" s="8">
        <f t="shared" si="600"/>
        <v>0</v>
      </c>
      <c r="AY505" s="8">
        <f t="shared" si="601"/>
        <v>443.12</v>
      </c>
      <c r="AZ505" s="8">
        <f t="shared" si="602"/>
        <v>17.190000000000001</v>
      </c>
      <c r="BA505" s="8">
        <f t="shared" si="603"/>
        <v>8</v>
      </c>
      <c r="BB505" s="8"/>
      <c r="BD505" s="11">
        <f t="shared" si="664"/>
        <v>45423</v>
      </c>
      <c r="BE505" s="8">
        <f t="shared" si="604"/>
        <v>592</v>
      </c>
      <c r="BF505" s="8">
        <f t="shared" si="605"/>
        <v>72843.59</v>
      </c>
      <c r="BG505" s="8">
        <f t="shared" si="606"/>
        <v>243.83</v>
      </c>
      <c r="BH505" s="8">
        <f t="shared" si="607"/>
        <v>0</v>
      </c>
      <c r="BI505" s="8">
        <f t="shared" si="608"/>
        <v>274.35000000000002</v>
      </c>
      <c r="BJ505" s="8">
        <f t="shared" si="609"/>
        <v>0</v>
      </c>
      <c r="BK505" s="8"/>
      <c r="BM505" s="11">
        <f t="shared" si="665"/>
        <v>45423</v>
      </c>
      <c r="BN505" s="8">
        <f t="shared" si="610"/>
        <v>444</v>
      </c>
      <c r="BO505" s="8">
        <f t="shared" si="611"/>
        <v>57906.28</v>
      </c>
      <c r="BP505" s="8">
        <f t="shared" si="612"/>
        <v>278.13</v>
      </c>
      <c r="BQ505" s="8">
        <f t="shared" si="613"/>
        <v>0</v>
      </c>
      <c r="BR505" s="8">
        <f t="shared" si="614"/>
        <v>1616.9599999999998</v>
      </c>
      <c r="BS505" s="8">
        <f t="shared" si="615"/>
        <v>1</v>
      </c>
      <c r="BT505" s="8"/>
      <c r="BV505" s="11">
        <f t="shared" si="666"/>
        <v>45423</v>
      </c>
      <c r="BW505" s="8">
        <f t="shared" si="616"/>
        <v>453</v>
      </c>
      <c r="BX505" s="8">
        <f t="shared" si="617"/>
        <v>37781.619999999995</v>
      </c>
      <c r="BY505" s="8">
        <f t="shared" si="618"/>
        <v>588</v>
      </c>
      <c r="BZ505" s="8">
        <f t="shared" si="619"/>
        <v>0</v>
      </c>
      <c r="CA505" s="8">
        <f t="shared" si="620"/>
        <v>770</v>
      </c>
      <c r="CB505" s="8">
        <f t="shared" si="621"/>
        <v>11</v>
      </c>
      <c r="CC505" s="8"/>
      <c r="CE505" s="11">
        <f t="shared" si="667"/>
        <v>45423</v>
      </c>
      <c r="CF505" s="8">
        <f t="shared" si="622"/>
        <v>431</v>
      </c>
      <c r="CG505" s="8">
        <f t="shared" si="623"/>
        <v>64811.600000000006</v>
      </c>
      <c r="CH505" s="8">
        <f t="shared" si="624"/>
        <v>544.5</v>
      </c>
      <c r="CI505" s="8">
        <f t="shared" si="625"/>
        <v>0</v>
      </c>
      <c r="CJ505" s="8">
        <f t="shared" si="626"/>
        <v>0</v>
      </c>
      <c r="CK505" s="8">
        <f t="shared" si="627"/>
        <v>0</v>
      </c>
      <c r="CL505" s="8"/>
      <c r="CN505" s="11">
        <f t="shared" si="668"/>
        <v>45423</v>
      </c>
      <c r="CO505" s="8">
        <f t="shared" si="628"/>
        <v>596</v>
      </c>
      <c r="CP505" s="8">
        <f t="shared" si="629"/>
        <v>63802.210000000006</v>
      </c>
      <c r="CQ505" s="8">
        <f t="shared" si="630"/>
        <v>707</v>
      </c>
      <c r="CR505" s="8">
        <f t="shared" si="631"/>
        <v>7087.01</v>
      </c>
      <c r="CS505" s="8">
        <f t="shared" si="632"/>
        <v>364.24</v>
      </c>
      <c r="CT505" s="8">
        <f t="shared" si="633"/>
        <v>61</v>
      </c>
      <c r="CU505" s="8"/>
      <c r="CW505" s="11">
        <f t="shared" si="669"/>
        <v>45423</v>
      </c>
      <c r="CX505" s="8">
        <f t="shared" si="634"/>
        <v>255</v>
      </c>
      <c r="CY505" s="8">
        <f t="shared" si="635"/>
        <v>17702.93</v>
      </c>
      <c r="CZ505" s="8">
        <f t="shared" si="636"/>
        <v>0</v>
      </c>
      <c r="DA505" s="8">
        <f t="shared" si="637"/>
        <v>12</v>
      </c>
      <c r="DB505" s="8">
        <f t="shared" si="638"/>
        <v>130</v>
      </c>
      <c r="DC505" s="8">
        <f t="shared" si="639"/>
        <v>2</v>
      </c>
      <c r="DD505" s="8"/>
      <c r="DF505" s="11">
        <f t="shared" si="670"/>
        <v>45423</v>
      </c>
      <c r="DG505" s="8">
        <f t="shared" si="640"/>
        <v>0</v>
      </c>
      <c r="DH505" s="8">
        <f t="shared" si="641"/>
        <v>0</v>
      </c>
      <c r="DI505" s="8">
        <f t="shared" si="642"/>
        <v>0</v>
      </c>
      <c r="DJ505" s="8">
        <f t="shared" si="643"/>
        <v>0</v>
      </c>
      <c r="DK505" s="8">
        <f t="shared" si="644"/>
        <v>0</v>
      </c>
      <c r="DL505" s="8">
        <f t="shared" si="645"/>
        <v>0</v>
      </c>
      <c r="DM505" s="8"/>
      <c r="DO505" s="11">
        <f t="shared" si="671"/>
        <v>45423</v>
      </c>
      <c r="DP505" s="8">
        <f t="shared" si="646"/>
        <v>0</v>
      </c>
      <c r="DQ505" s="8">
        <f t="shared" si="647"/>
        <v>0</v>
      </c>
      <c r="DR505" s="8">
        <f t="shared" si="648"/>
        <v>0</v>
      </c>
      <c r="DS505" s="8">
        <f t="shared" si="649"/>
        <v>0</v>
      </c>
      <c r="DT505" s="8">
        <f t="shared" si="650"/>
        <v>0</v>
      </c>
      <c r="DU505" s="8">
        <f t="shared" si="651"/>
        <v>0</v>
      </c>
      <c r="DV505" s="8"/>
      <c r="DX505" s="11">
        <f t="shared" si="672"/>
        <v>45423</v>
      </c>
      <c r="DY505" s="8">
        <f t="shared" si="652"/>
        <v>0</v>
      </c>
      <c r="DZ505" s="8">
        <f t="shared" si="653"/>
        <v>0</v>
      </c>
      <c r="EA505" s="8">
        <f t="shared" si="654"/>
        <v>0</v>
      </c>
      <c r="EB505" s="8">
        <f t="shared" si="655"/>
        <v>0</v>
      </c>
      <c r="EC505" s="8">
        <f t="shared" si="656"/>
        <v>0</v>
      </c>
      <c r="ED505" s="8">
        <f t="shared" si="657"/>
        <v>0</v>
      </c>
      <c r="EE505" s="8"/>
    </row>
    <row r="506" spans="2:135" x14ac:dyDescent="0.3">
      <c r="B506" s="11">
        <f t="shared" si="658"/>
        <v>45424</v>
      </c>
      <c r="C506" s="8">
        <f t="shared" si="568"/>
        <v>544</v>
      </c>
      <c r="D506" s="8">
        <f t="shared" si="569"/>
        <v>82482.840000000011</v>
      </c>
      <c r="E506" s="8">
        <f t="shared" si="570"/>
        <v>0</v>
      </c>
      <c r="F506" s="8">
        <f t="shared" si="571"/>
        <v>340</v>
      </c>
      <c r="G506" s="8">
        <f t="shared" si="572"/>
        <v>50</v>
      </c>
      <c r="H506" s="8">
        <f t="shared" si="573"/>
        <v>0</v>
      </c>
      <c r="I506" s="8"/>
      <c r="K506" s="11">
        <f t="shared" si="659"/>
        <v>45424</v>
      </c>
      <c r="L506" s="8">
        <f t="shared" si="574"/>
        <v>506</v>
      </c>
      <c r="M506" s="8">
        <f t="shared" si="575"/>
        <v>80039.59</v>
      </c>
      <c r="N506" s="8">
        <f t="shared" si="576"/>
        <v>212.96</v>
      </c>
      <c r="O506" s="8">
        <f t="shared" si="577"/>
        <v>0</v>
      </c>
      <c r="P506" s="8">
        <f t="shared" si="578"/>
        <v>54.95</v>
      </c>
      <c r="Q506" s="8">
        <f t="shared" si="579"/>
        <v>4</v>
      </c>
      <c r="R506" s="8"/>
      <c r="T506" s="11">
        <f t="shared" si="660"/>
        <v>45424</v>
      </c>
      <c r="U506" s="8">
        <f t="shared" si="580"/>
        <v>302</v>
      </c>
      <c r="V506" s="8">
        <f t="shared" si="581"/>
        <v>32709.83</v>
      </c>
      <c r="W506" s="8">
        <f t="shared" si="582"/>
        <v>0</v>
      </c>
      <c r="X506" s="8">
        <f t="shared" si="583"/>
        <v>0</v>
      </c>
      <c r="Y506" s="8">
        <f t="shared" si="584"/>
        <v>626.75</v>
      </c>
      <c r="Z506" s="8">
        <f t="shared" si="585"/>
        <v>0</v>
      </c>
      <c r="AA506" s="8"/>
      <c r="AC506" s="11">
        <f t="shared" si="661"/>
        <v>45424</v>
      </c>
      <c r="AD506" s="8">
        <f t="shared" si="586"/>
        <v>534</v>
      </c>
      <c r="AE506" s="8">
        <f t="shared" si="587"/>
        <v>73430.029999999984</v>
      </c>
      <c r="AF506" s="8">
        <f t="shared" si="588"/>
        <v>573.75</v>
      </c>
      <c r="AG506" s="8">
        <f t="shared" si="589"/>
        <v>0</v>
      </c>
      <c r="AH506" s="8">
        <f t="shared" si="590"/>
        <v>2182.88</v>
      </c>
      <c r="AI506" s="8">
        <f t="shared" si="591"/>
        <v>3</v>
      </c>
      <c r="AJ506" s="8"/>
      <c r="AL506" s="11">
        <f t="shared" si="662"/>
        <v>45424</v>
      </c>
      <c r="AM506" s="8">
        <f t="shared" si="592"/>
        <v>460</v>
      </c>
      <c r="AN506" s="8">
        <f t="shared" si="593"/>
        <v>59144.94000000001</v>
      </c>
      <c r="AO506" s="8">
        <f t="shared" si="594"/>
        <v>298.20999999999998</v>
      </c>
      <c r="AP506" s="8">
        <f t="shared" si="595"/>
        <v>0</v>
      </c>
      <c r="AQ506" s="8">
        <f t="shared" si="596"/>
        <v>623.46</v>
      </c>
      <c r="AR506" s="8">
        <f t="shared" si="597"/>
        <v>0</v>
      </c>
      <c r="AS506" s="8"/>
      <c r="AU506" s="11">
        <f t="shared" si="663"/>
        <v>45424</v>
      </c>
      <c r="AV506" s="8">
        <f t="shared" si="598"/>
        <v>497</v>
      </c>
      <c r="AW506" s="8">
        <f t="shared" si="599"/>
        <v>46978.299999999996</v>
      </c>
      <c r="AX506" s="8">
        <f t="shared" si="600"/>
        <v>0</v>
      </c>
      <c r="AY506" s="8">
        <f t="shared" si="601"/>
        <v>445.12</v>
      </c>
      <c r="AZ506" s="8">
        <f t="shared" si="602"/>
        <v>17.190000000000001</v>
      </c>
      <c r="BA506" s="8">
        <f t="shared" si="603"/>
        <v>8</v>
      </c>
      <c r="BB506" s="8"/>
      <c r="BD506" s="11">
        <f t="shared" si="664"/>
        <v>45424</v>
      </c>
      <c r="BE506" s="8">
        <f t="shared" si="604"/>
        <v>625</v>
      </c>
      <c r="BF506" s="8">
        <f t="shared" si="605"/>
        <v>76857.11</v>
      </c>
      <c r="BG506" s="8">
        <f t="shared" si="606"/>
        <v>291.65000000000003</v>
      </c>
      <c r="BH506" s="8">
        <f t="shared" si="607"/>
        <v>0</v>
      </c>
      <c r="BI506" s="8">
        <f t="shared" si="608"/>
        <v>274.35000000000002</v>
      </c>
      <c r="BJ506" s="8">
        <f t="shared" si="609"/>
        <v>0</v>
      </c>
      <c r="BK506" s="8"/>
      <c r="BM506" s="11">
        <f t="shared" si="665"/>
        <v>45424</v>
      </c>
      <c r="BN506" s="8">
        <f t="shared" si="610"/>
        <v>475</v>
      </c>
      <c r="BO506" s="8">
        <f t="shared" si="611"/>
        <v>61714.94</v>
      </c>
      <c r="BP506" s="8">
        <f t="shared" si="612"/>
        <v>295.81</v>
      </c>
      <c r="BQ506" s="8">
        <f t="shared" si="613"/>
        <v>0</v>
      </c>
      <c r="BR506" s="8">
        <f t="shared" si="614"/>
        <v>1766.9599999999998</v>
      </c>
      <c r="BS506" s="8">
        <f t="shared" si="615"/>
        <v>1</v>
      </c>
      <c r="BT506" s="8"/>
      <c r="BV506" s="11">
        <f t="shared" si="666"/>
        <v>45424</v>
      </c>
      <c r="BW506" s="8">
        <f t="shared" si="616"/>
        <v>475</v>
      </c>
      <c r="BX506" s="8">
        <f t="shared" si="617"/>
        <v>39444.589999999997</v>
      </c>
      <c r="BY506" s="8">
        <f t="shared" si="618"/>
        <v>601</v>
      </c>
      <c r="BZ506" s="8">
        <f t="shared" si="619"/>
        <v>0</v>
      </c>
      <c r="CA506" s="8">
        <f t="shared" si="620"/>
        <v>805</v>
      </c>
      <c r="CB506" s="8">
        <f t="shared" si="621"/>
        <v>11</v>
      </c>
      <c r="CC506" s="8"/>
      <c r="CE506" s="11">
        <f t="shared" si="667"/>
        <v>45424</v>
      </c>
      <c r="CF506" s="8">
        <f t="shared" si="622"/>
        <v>447</v>
      </c>
      <c r="CG506" s="8">
        <f t="shared" si="623"/>
        <v>66578.680000000008</v>
      </c>
      <c r="CH506" s="8">
        <f t="shared" si="624"/>
        <v>556</v>
      </c>
      <c r="CI506" s="8">
        <f t="shared" si="625"/>
        <v>0</v>
      </c>
      <c r="CJ506" s="8">
        <f t="shared" si="626"/>
        <v>0</v>
      </c>
      <c r="CK506" s="8">
        <f t="shared" si="627"/>
        <v>0</v>
      </c>
      <c r="CL506" s="8"/>
      <c r="CN506" s="11">
        <f t="shared" si="668"/>
        <v>45424</v>
      </c>
      <c r="CO506" s="8">
        <f t="shared" si="628"/>
        <v>627</v>
      </c>
      <c r="CP506" s="8">
        <f t="shared" si="629"/>
        <v>67026.64</v>
      </c>
      <c r="CQ506" s="8">
        <f t="shared" si="630"/>
        <v>745.5</v>
      </c>
      <c r="CR506" s="8">
        <f t="shared" si="631"/>
        <v>7248.6</v>
      </c>
      <c r="CS506" s="8">
        <f t="shared" si="632"/>
        <v>389.24</v>
      </c>
      <c r="CT506" s="8">
        <f t="shared" si="633"/>
        <v>61</v>
      </c>
      <c r="CU506" s="8"/>
      <c r="CW506" s="11">
        <f t="shared" si="669"/>
        <v>45424</v>
      </c>
      <c r="CX506" s="8">
        <f t="shared" si="634"/>
        <v>262</v>
      </c>
      <c r="CY506" s="8">
        <f t="shared" si="635"/>
        <v>18129.77</v>
      </c>
      <c r="CZ506" s="8">
        <f t="shared" si="636"/>
        <v>0</v>
      </c>
      <c r="DA506" s="8">
        <f t="shared" si="637"/>
        <v>12</v>
      </c>
      <c r="DB506" s="8">
        <f t="shared" si="638"/>
        <v>130</v>
      </c>
      <c r="DC506" s="8">
        <f t="shared" si="639"/>
        <v>2</v>
      </c>
      <c r="DD506" s="8"/>
      <c r="DF506" s="11">
        <f t="shared" si="670"/>
        <v>45424</v>
      </c>
      <c r="DG506" s="8">
        <f t="shared" si="640"/>
        <v>0</v>
      </c>
      <c r="DH506" s="8">
        <f t="shared" si="641"/>
        <v>0</v>
      </c>
      <c r="DI506" s="8">
        <f t="shared" si="642"/>
        <v>0</v>
      </c>
      <c r="DJ506" s="8">
        <f t="shared" si="643"/>
        <v>0</v>
      </c>
      <c r="DK506" s="8">
        <f t="shared" si="644"/>
        <v>0</v>
      </c>
      <c r="DL506" s="8">
        <f t="shared" si="645"/>
        <v>0</v>
      </c>
      <c r="DM506" s="8"/>
      <c r="DO506" s="11">
        <f t="shared" si="671"/>
        <v>45424</v>
      </c>
      <c r="DP506" s="8">
        <f t="shared" si="646"/>
        <v>0</v>
      </c>
      <c r="DQ506" s="8">
        <f t="shared" si="647"/>
        <v>0</v>
      </c>
      <c r="DR506" s="8">
        <f t="shared" si="648"/>
        <v>0</v>
      </c>
      <c r="DS506" s="8">
        <f t="shared" si="649"/>
        <v>0</v>
      </c>
      <c r="DT506" s="8">
        <f t="shared" si="650"/>
        <v>0</v>
      </c>
      <c r="DU506" s="8">
        <f t="shared" si="651"/>
        <v>0</v>
      </c>
      <c r="DV506" s="8"/>
      <c r="DX506" s="11">
        <f t="shared" si="672"/>
        <v>45424</v>
      </c>
      <c r="DY506" s="8">
        <f t="shared" si="652"/>
        <v>0</v>
      </c>
      <c r="DZ506" s="8">
        <f t="shared" si="653"/>
        <v>0</v>
      </c>
      <c r="EA506" s="8">
        <f t="shared" si="654"/>
        <v>0</v>
      </c>
      <c r="EB506" s="8">
        <f t="shared" si="655"/>
        <v>0</v>
      </c>
      <c r="EC506" s="8">
        <f t="shared" si="656"/>
        <v>0</v>
      </c>
      <c r="ED506" s="8">
        <f t="shared" si="657"/>
        <v>0</v>
      </c>
      <c r="EE506" s="8"/>
    </row>
    <row r="507" spans="2:135" x14ac:dyDescent="0.3">
      <c r="B507" s="11">
        <f t="shared" si="658"/>
        <v>45425</v>
      </c>
      <c r="C507" s="8">
        <f t="shared" si="568"/>
        <v>589</v>
      </c>
      <c r="D507" s="8">
        <f t="shared" si="569"/>
        <v>88644.930000000008</v>
      </c>
      <c r="E507" s="8">
        <f t="shared" si="570"/>
        <v>0</v>
      </c>
      <c r="F507" s="8">
        <f t="shared" si="571"/>
        <v>355</v>
      </c>
      <c r="G507" s="8">
        <f t="shared" si="572"/>
        <v>50</v>
      </c>
      <c r="H507" s="8">
        <f t="shared" si="573"/>
        <v>0</v>
      </c>
      <c r="I507" s="8"/>
      <c r="K507" s="11">
        <f t="shared" si="659"/>
        <v>45425</v>
      </c>
      <c r="L507" s="8">
        <f t="shared" si="574"/>
        <v>543</v>
      </c>
      <c r="M507" s="8">
        <f t="shared" si="575"/>
        <v>86079.79</v>
      </c>
      <c r="N507" s="8">
        <f t="shared" si="576"/>
        <v>212.96</v>
      </c>
      <c r="O507" s="8">
        <f t="shared" si="577"/>
        <v>0</v>
      </c>
      <c r="P507" s="8">
        <f t="shared" si="578"/>
        <v>89.95</v>
      </c>
      <c r="Q507" s="8">
        <f t="shared" si="579"/>
        <v>4</v>
      </c>
      <c r="R507" s="8"/>
      <c r="T507" s="11">
        <f t="shared" si="660"/>
        <v>45425</v>
      </c>
      <c r="U507" s="8">
        <f t="shared" si="580"/>
        <v>337</v>
      </c>
      <c r="V507" s="8">
        <f t="shared" si="581"/>
        <v>35754.770000000004</v>
      </c>
      <c r="W507" s="8">
        <f t="shared" si="582"/>
        <v>0</v>
      </c>
      <c r="X507" s="8">
        <f t="shared" si="583"/>
        <v>0</v>
      </c>
      <c r="Y507" s="8">
        <f t="shared" si="584"/>
        <v>649</v>
      </c>
      <c r="Z507" s="8">
        <f t="shared" si="585"/>
        <v>0</v>
      </c>
      <c r="AA507" s="8"/>
      <c r="AC507" s="11">
        <f t="shared" si="661"/>
        <v>45425</v>
      </c>
      <c r="AD507" s="8">
        <f t="shared" si="586"/>
        <v>595</v>
      </c>
      <c r="AE507" s="8">
        <f t="shared" si="587"/>
        <v>81863.75999999998</v>
      </c>
      <c r="AF507" s="8">
        <f t="shared" si="588"/>
        <v>614.46</v>
      </c>
      <c r="AG507" s="8">
        <f t="shared" si="589"/>
        <v>0</v>
      </c>
      <c r="AH507" s="8">
        <f t="shared" si="590"/>
        <v>2197.2800000000002</v>
      </c>
      <c r="AI507" s="8">
        <f t="shared" si="591"/>
        <v>4</v>
      </c>
      <c r="AJ507" s="8"/>
      <c r="AL507" s="11">
        <f t="shared" si="662"/>
        <v>45425</v>
      </c>
      <c r="AM507" s="8">
        <f t="shared" si="592"/>
        <v>517</v>
      </c>
      <c r="AN507" s="8">
        <f t="shared" si="593"/>
        <v>67575.87000000001</v>
      </c>
      <c r="AO507" s="8">
        <f t="shared" si="594"/>
        <v>304.69</v>
      </c>
      <c r="AP507" s="8">
        <f t="shared" si="595"/>
        <v>0</v>
      </c>
      <c r="AQ507" s="8">
        <f t="shared" si="596"/>
        <v>628.41000000000008</v>
      </c>
      <c r="AR507" s="8">
        <f t="shared" si="597"/>
        <v>1</v>
      </c>
      <c r="AS507" s="8"/>
      <c r="AU507" s="11">
        <f t="shared" si="663"/>
        <v>45425</v>
      </c>
      <c r="AV507" s="8">
        <f t="shared" si="598"/>
        <v>525</v>
      </c>
      <c r="AW507" s="8">
        <f t="shared" si="599"/>
        <v>49515.369999999995</v>
      </c>
      <c r="AX507" s="8">
        <f t="shared" si="600"/>
        <v>0</v>
      </c>
      <c r="AY507" s="8">
        <f t="shared" si="601"/>
        <v>460.12</v>
      </c>
      <c r="AZ507" s="8">
        <f t="shared" si="602"/>
        <v>17.190000000000001</v>
      </c>
      <c r="BA507" s="8">
        <f t="shared" si="603"/>
        <v>8</v>
      </c>
      <c r="BB507" s="8"/>
      <c r="BD507" s="11">
        <f t="shared" si="664"/>
        <v>45425</v>
      </c>
      <c r="BE507" s="8">
        <f t="shared" si="604"/>
        <v>676</v>
      </c>
      <c r="BF507" s="8">
        <f t="shared" si="605"/>
        <v>83382.350000000006</v>
      </c>
      <c r="BG507" s="8">
        <f t="shared" si="606"/>
        <v>307.82000000000005</v>
      </c>
      <c r="BH507" s="8">
        <f t="shared" si="607"/>
        <v>0</v>
      </c>
      <c r="BI507" s="8">
        <f t="shared" si="608"/>
        <v>419.39</v>
      </c>
      <c r="BJ507" s="8">
        <f t="shared" si="609"/>
        <v>0</v>
      </c>
      <c r="BK507" s="8"/>
      <c r="BM507" s="11">
        <f t="shared" si="665"/>
        <v>45425</v>
      </c>
      <c r="BN507" s="8">
        <f t="shared" si="610"/>
        <v>516</v>
      </c>
      <c r="BO507" s="8">
        <f t="shared" si="611"/>
        <v>66503.02</v>
      </c>
      <c r="BP507" s="8">
        <f t="shared" si="612"/>
        <v>295.81</v>
      </c>
      <c r="BQ507" s="8">
        <f t="shared" si="613"/>
        <v>0</v>
      </c>
      <c r="BR507" s="8">
        <f t="shared" si="614"/>
        <v>2004.9299999999998</v>
      </c>
      <c r="BS507" s="8">
        <f t="shared" si="615"/>
        <v>2</v>
      </c>
      <c r="BT507" s="8"/>
      <c r="BV507" s="11">
        <f t="shared" si="666"/>
        <v>45425</v>
      </c>
      <c r="BW507" s="8">
        <f t="shared" si="616"/>
        <v>512</v>
      </c>
      <c r="BX507" s="8">
        <f t="shared" si="617"/>
        <v>42352.359999999993</v>
      </c>
      <c r="BY507" s="8">
        <f t="shared" si="618"/>
        <v>640</v>
      </c>
      <c r="BZ507" s="8">
        <f t="shared" si="619"/>
        <v>0</v>
      </c>
      <c r="CA507" s="8">
        <f t="shared" si="620"/>
        <v>805</v>
      </c>
      <c r="CB507" s="8">
        <f t="shared" si="621"/>
        <v>11</v>
      </c>
      <c r="CC507" s="8"/>
      <c r="CE507" s="11">
        <f t="shared" si="667"/>
        <v>45425</v>
      </c>
      <c r="CF507" s="8">
        <f t="shared" si="622"/>
        <v>482</v>
      </c>
      <c r="CG507" s="8">
        <f t="shared" si="623"/>
        <v>70844.990000000005</v>
      </c>
      <c r="CH507" s="8">
        <f t="shared" si="624"/>
        <v>577</v>
      </c>
      <c r="CI507" s="8">
        <f t="shared" si="625"/>
        <v>0</v>
      </c>
      <c r="CJ507" s="8">
        <f t="shared" si="626"/>
        <v>0.01</v>
      </c>
      <c r="CK507" s="8">
        <f t="shared" si="627"/>
        <v>0</v>
      </c>
      <c r="CL507" s="8"/>
      <c r="CN507" s="11">
        <f t="shared" si="668"/>
        <v>45425</v>
      </c>
      <c r="CO507" s="8">
        <f t="shared" si="628"/>
        <v>685</v>
      </c>
      <c r="CP507" s="8">
        <f t="shared" si="629"/>
        <v>74537.7</v>
      </c>
      <c r="CQ507" s="8">
        <f t="shared" si="630"/>
        <v>802</v>
      </c>
      <c r="CR507" s="8">
        <f t="shared" si="631"/>
        <v>7658.1600000000008</v>
      </c>
      <c r="CS507" s="8">
        <f t="shared" si="632"/>
        <v>389.24</v>
      </c>
      <c r="CT507" s="8">
        <f t="shared" si="633"/>
        <v>93</v>
      </c>
      <c r="CU507" s="8"/>
      <c r="CW507" s="11">
        <f t="shared" si="669"/>
        <v>45425</v>
      </c>
      <c r="CX507" s="8">
        <f t="shared" si="634"/>
        <v>277</v>
      </c>
      <c r="CY507" s="8">
        <f t="shared" si="635"/>
        <v>18920.510000000002</v>
      </c>
      <c r="CZ507" s="8">
        <f t="shared" si="636"/>
        <v>0</v>
      </c>
      <c r="DA507" s="8">
        <f t="shared" si="637"/>
        <v>16</v>
      </c>
      <c r="DB507" s="8">
        <f t="shared" si="638"/>
        <v>160</v>
      </c>
      <c r="DC507" s="8">
        <f t="shared" si="639"/>
        <v>2</v>
      </c>
      <c r="DD507" s="8"/>
      <c r="DF507" s="11">
        <f t="shared" si="670"/>
        <v>45425</v>
      </c>
      <c r="DG507" s="8">
        <f t="shared" si="640"/>
        <v>0</v>
      </c>
      <c r="DH507" s="8">
        <f t="shared" si="641"/>
        <v>0</v>
      </c>
      <c r="DI507" s="8">
        <f t="shared" si="642"/>
        <v>0</v>
      </c>
      <c r="DJ507" s="8">
        <f t="shared" si="643"/>
        <v>0</v>
      </c>
      <c r="DK507" s="8">
        <f t="shared" si="644"/>
        <v>0</v>
      </c>
      <c r="DL507" s="8">
        <f t="shared" si="645"/>
        <v>0</v>
      </c>
      <c r="DM507" s="8"/>
      <c r="DO507" s="11">
        <f t="shared" si="671"/>
        <v>45425</v>
      </c>
      <c r="DP507" s="8">
        <f t="shared" si="646"/>
        <v>0</v>
      </c>
      <c r="DQ507" s="8">
        <f t="shared" si="647"/>
        <v>0</v>
      </c>
      <c r="DR507" s="8">
        <f t="shared" si="648"/>
        <v>0</v>
      </c>
      <c r="DS507" s="8">
        <f t="shared" si="649"/>
        <v>0</v>
      </c>
      <c r="DT507" s="8">
        <f t="shared" si="650"/>
        <v>0</v>
      </c>
      <c r="DU507" s="8">
        <f t="shared" si="651"/>
        <v>0</v>
      </c>
      <c r="DV507" s="8"/>
      <c r="DX507" s="11">
        <f t="shared" si="672"/>
        <v>45425</v>
      </c>
      <c r="DY507" s="8">
        <f t="shared" si="652"/>
        <v>0</v>
      </c>
      <c r="DZ507" s="8">
        <f t="shared" si="653"/>
        <v>0</v>
      </c>
      <c r="EA507" s="8">
        <f t="shared" si="654"/>
        <v>0</v>
      </c>
      <c r="EB507" s="8">
        <f t="shared" si="655"/>
        <v>0</v>
      </c>
      <c r="EC507" s="8">
        <f t="shared" si="656"/>
        <v>0</v>
      </c>
      <c r="ED507" s="8">
        <f t="shared" si="657"/>
        <v>0</v>
      </c>
      <c r="EE507" s="8"/>
    </row>
    <row r="508" spans="2:135" x14ac:dyDescent="0.3">
      <c r="B508" s="11">
        <f t="shared" si="658"/>
        <v>45426</v>
      </c>
      <c r="C508" s="8">
        <f t="shared" si="568"/>
        <v>648</v>
      </c>
      <c r="D508" s="8">
        <f t="shared" si="569"/>
        <v>98025.040000000008</v>
      </c>
      <c r="E508" s="8">
        <f t="shared" si="570"/>
        <v>0</v>
      </c>
      <c r="F508" s="8">
        <f t="shared" si="571"/>
        <v>365</v>
      </c>
      <c r="G508" s="8">
        <f t="shared" si="572"/>
        <v>50</v>
      </c>
      <c r="H508" s="8">
        <f t="shared" si="573"/>
        <v>1</v>
      </c>
      <c r="I508" s="8"/>
      <c r="K508" s="11">
        <f t="shared" si="659"/>
        <v>45426</v>
      </c>
      <c r="L508" s="8">
        <f t="shared" si="574"/>
        <v>583</v>
      </c>
      <c r="M508" s="8">
        <f t="shared" si="575"/>
        <v>92652.01999999999</v>
      </c>
      <c r="N508" s="8">
        <f t="shared" si="576"/>
        <v>219.33</v>
      </c>
      <c r="O508" s="8">
        <f t="shared" si="577"/>
        <v>0</v>
      </c>
      <c r="P508" s="8">
        <f t="shared" si="578"/>
        <v>124.95</v>
      </c>
      <c r="Q508" s="8">
        <f t="shared" si="579"/>
        <v>4</v>
      </c>
      <c r="R508" s="8"/>
      <c r="T508" s="11">
        <f t="shared" si="660"/>
        <v>45426</v>
      </c>
      <c r="U508" s="8">
        <f t="shared" si="580"/>
        <v>377</v>
      </c>
      <c r="V508" s="8">
        <f t="shared" si="581"/>
        <v>39453.780000000006</v>
      </c>
      <c r="W508" s="8">
        <f t="shared" si="582"/>
        <v>0</v>
      </c>
      <c r="X508" s="8">
        <f t="shared" si="583"/>
        <v>0</v>
      </c>
      <c r="Y508" s="8">
        <f t="shared" si="584"/>
        <v>681.5</v>
      </c>
      <c r="Z508" s="8">
        <f t="shared" si="585"/>
        <v>0</v>
      </c>
      <c r="AA508" s="8"/>
      <c r="AC508" s="11">
        <f t="shared" si="661"/>
        <v>45426</v>
      </c>
      <c r="AD508" s="8">
        <f t="shared" si="586"/>
        <v>667</v>
      </c>
      <c r="AE508" s="8">
        <f t="shared" si="587"/>
        <v>91840.819999999978</v>
      </c>
      <c r="AF508" s="8">
        <f t="shared" si="588"/>
        <v>726.46</v>
      </c>
      <c r="AG508" s="8">
        <f t="shared" si="589"/>
        <v>0</v>
      </c>
      <c r="AH508" s="8">
        <f t="shared" si="590"/>
        <v>2354.7800000000002</v>
      </c>
      <c r="AI508" s="8">
        <f t="shared" si="591"/>
        <v>5</v>
      </c>
      <c r="AJ508" s="8"/>
      <c r="AL508" s="11">
        <f t="shared" si="662"/>
        <v>45426</v>
      </c>
      <c r="AM508" s="8">
        <f t="shared" si="592"/>
        <v>572</v>
      </c>
      <c r="AN508" s="8">
        <f t="shared" si="593"/>
        <v>76033.560000000012</v>
      </c>
      <c r="AO508" s="8">
        <f t="shared" si="594"/>
        <v>317.64</v>
      </c>
      <c r="AP508" s="8">
        <f t="shared" si="595"/>
        <v>0</v>
      </c>
      <c r="AQ508" s="8">
        <f t="shared" si="596"/>
        <v>628.41000000000008</v>
      </c>
      <c r="AR508" s="8">
        <f t="shared" si="597"/>
        <v>2</v>
      </c>
      <c r="AS508" s="8"/>
      <c r="AU508" s="11">
        <f t="shared" si="663"/>
        <v>45426</v>
      </c>
      <c r="AV508" s="8">
        <f t="shared" si="598"/>
        <v>564</v>
      </c>
      <c r="AW508" s="8">
        <f t="shared" si="599"/>
        <v>53417.1</v>
      </c>
      <c r="AX508" s="8">
        <f t="shared" si="600"/>
        <v>0</v>
      </c>
      <c r="AY508" s="8">
        <f t="shared" si="601"/>
        <v>514.26</v>
      </c>
      <c r="AZ508" s="8">
        <f t="shared" si="602"/>
        <v>17.190000000000001</v>
      </c>
      <c r="BA508" s="8">
        <f t="shared" si="603"/>
        <v>8</v>
      </c>
      <c r="BB508" s="8"/>
      <c r="BD508" s="11">
        <f t="shared" si="664"/>
        <v>45426</v>
      </c>
      <c r="BE508" s="8">
        <f t="shared" si="604"/>
        <v>723</v>
      </c>
      <c r="BF508" s="8">
        <f t="shared" si="605"/>
        <v>89253.1</v>
      </c>
      <c r="BG508" s="8">
        <f t="shared" si="606"/>
        <v>318.53000000000003</v>
      </c>
      <c r="BH508" s="8">
        <f t="shared" si="607"/>
        <v>0</v>
      </c>
      <c r="BI508" s="8">
        <f t="shared" si="608"/>
        <v>419.39</v>
      </c>
      <c r="BJ508" s="8">
        <f t="shared" si="609"/>
        <v>0</v>
      </c>
      <c r="BK508" s="8"/>
      <c r="BM508" s="11">
        <f t="shared" si="665"/>
        <v>45426</v>
      </c>
      <c r="BN508" s="8">
        <f t="shared" si="610"/>
        <v>562</v>
      </c>
      <c r="BO508" s="8">
        <f t="shared" si="611"/>
        <v>72117.38</v>
      </c>
      <c r="BP508" s="8">
        <f t="shared" si="612"/>
        <v>316.74</v>
      </c>
      <c r="BQ508" s="8">
        <f t="shared" si="613"/>
        <v>0</v>
      </c>
      <c r="BR508" s="8">
        <f t="shared" si="614"/>
        <v>2044.9299999999998</v>
      </c>
      <c r="BS508" s="8">
        <f t="shared" si="615"/>
        <v>2</v>
      </c>
      <c r="BT508" s="8"/>
      <c r="BV508" s="11">
        <f t="shared" si="666"/>
        <v>45426</v>
      </c>
      <c r="BW508" s="8">
        <f t="shared" si="616"/>
        <v>557</v>
      </c>
      <c r="BX508" s="8">
        <f t="shared" si="617"/>
        <v>45798.219999999994</v>
      </c>
      <c r="BY508" s="8">
        <f t="shared" si="618"/>
        <v>879</v>
      </c>
      <c r="BZ508" s="8">
        <f t="shared" si="619"/>
        <v>0</v>
      </c>
      <c r="CA508" s="8">
        <f t="shared" si="620"/>
        <v>1015</v>
      </c>
      <c r="CB508" s="8">
        <f t="shared" si="621"/>
        <v>11</v>
      </c>
      <c r="CC508" s="8"/>
      <c r="CE508" s="11">
        <f t="shared" si="667"/>
        <v>45426</v>
      </c>
      <c r="CF508" s="8">
        <f t="shared" si="622"/>
        <v>523</v>
      </c>
      <c r="CG508" s="8">
        <f t="shared" si="623"/>
        <v>75714.58</v>
      </c>
      <c r="CH508" s="8">
        <f t="shared" si="624"/>
        <v>620</v>
      </c>
      <c r="CI508" s="8">
        <f t="shared" si="625"/>
        <v>0</v>
      </c>
      <c r="CJ508" s="8">
        <f t="shared" si="626"/>
        <v>0.01</v>
      </c>
      <c r="CK508" s="8">
        <f t="shared" si="627"/>
        <v>0</v>
      </c>
      <c r="CL508" s="8"/>
      <c r="CN508" s="11">
        <f t="shared" si="668"/>
        <v>45426</v>
      </c>
      <c r="CO508" s="8">
        <f t="shared" si="628"/>
        <v>746</v>
      </c>
      <c r="CP508" s="8">
        <f t="shared" si="629"/>
        <v>82316.81</v>
      </c>
      <c r="CQ508" s="8">
        <f t="shared" si="630"/>
        <v>831.5</v>
      </c>
      <c r="CR508" s="8">
        <f t="shared" si="631"/>
        <v>8018.1100000000006</v>
      </c>
      <c r="CS508" s="8">
        <f t="shared" si="632"/>
        <v>414.24</v>
      </c>
      <c r="CT508" s="8">
        <f t="shared" si="633"/>
        <v>125</v>
      </c>
      <c r="CU508" s="8"/>
      <c r="CW508" s="11">
        <f t="shared" si="669"/>
        <v>45426</v>
      </c>
      <c r="CX508" s="8">
        <f t="shared" si="634"/>
        <v>295</v>
      </c>
      <c r="CY508" s="8">
        <f t="shared" si="635"/>
        <v>19859.510000000002</v>
      </c>
      <c r="CZ508" s="8">
        <f t="shared" si="636"/>
        <v>0</v>
      </c>
      <c r="DA508" s="8">
        <f t="shared" si="637"/>
        <v>68</v>
      </c>
      <c r="DB508" s="8">
        <f t="shared" si="638"/>
        <v>220</v>
      </c>
      <c r="DC508" s="8">
        <f t="shared" si="639"/>
        <v>2</v>
      </c>
      <c r="DD508" s="8"/>
      <c r="DF508" s="11">
        <f t="shared" si="670"/>
        <v>45426</v>
      </c>
      <c r="DG508" s="8">
        <f t="shared" si="640"/>
        <v>0</v>
      </c>
      <c r="DH508" s="8">
        <f t="shared" si="641"/>
        <v>0</v>
      </c>
      <c r="DI508" s="8">
        <f t="shared" si="642"/>
        <v>0</v>
      </c>
      <c r="DJ508" s="8">
        <f t="shared" si="643"/>
        <v>0</v>
      </c>
      <c r="DK508" s="8">
        <f t="shared" si="644"/>
        <v>0</v>
      </c>
      <c r="DL508" s="8">
        <f t="shared" si="645"/>
        <v>0</v>
      </c>
      <c r="DM508" s="8"/>
      <c r="DO508" s="11">
        <f t="shared" si="671"/>
        <v>45426</v>
      </c>
      <c r="DP508" s="8">
        <f t="shared" si="646"/>
        <v>0</v>
      </c>
      <c r="DQ508" s="8">
        <f t="shared" si="647"/>
        <v>0</v>
      </c>
      <c r="DR508" s="8">
        <f t="shared" si="648"/>
        <v>0</v>
      </c>
      <c r="DS508" s="8">
        <f t="shared" si="649"/>
        <v>0</v>
      </c>
      <c r="DT508" s="8">
        <f t="shared" si="650"/>
        <v>0</v>
      </c>
      <c r="DU508" s="8">
        <f t="shared" si="651"/>
        <v>0</v>
      </c>
      <c r="DV508" s="8"/>
      <c r="DX508" s="11">
        <f t="shared" si="672"/>
        <v>45426</v>
      </c>
      <c r="DY508" s="8">
        <f t="shared" si="652"/>
        <v>0</v>
      </c>
      <c r="DZ508" s="8">
        <f t="shared" si="653"/>
        <v>0</v>
      </c>
      <c r="EA508" s="8">
        <f t="shared" si="654"/>
        <v>0</v>
      </c>
      <c r="EB508" s="8">
        <f t="shared" si="655"/>
        <v>0</v>
      </c>
      <c r="EC508" s="8">
        <f t="shared" si="656"/>
        <v>0</v>
      </c>
      <c r="ED508" s="8">
        <f t="shared" si="657"/>
        <v>0</v>
      </c>
      <c r="EE508" s="8"/>
    </row>
    <row r="509" spans="2:135" x14ac:dyDescent="0.3">
      <c r="B509" s="11">
        <f t="shared" si="658"/>
        <v>45427</v>
      </c>
      <c r="C509" s="8">
        <f t="shared" si="568"/>
        <v>710</v>
      </c>
      <c r="D509" s="8">
        <f t="shared" si="569"/>
        <v>107554.55</v>
      </c>
      <c r="E509" s="8">
        <f t="shared" si="570"/>
        <v>0</v>
      </c>
      <c r="F509" s="8">
        <f t="shared" si="571"/>
        <v>407</v>
      </c>
      <c r="G509" s="8">
        <f t="shared" si="572"/>
        <v>75</v>
      </c>
      <c r="H509" s="8">
        <f t="shared" si="573"/>
        <v>1</v>
      </c>
      <c r="I509" s="8"/>
      <c r="K509" s="11">
        <f t="shared" si="659"/>
        <v>45427</v>
      </c>
      <c r="L509" s="8">
        <f t="shared" si="574"/>
        <v>619</v>
      </c>
      <c r="M509" s="8">
        <f t="shared" si="575"/>
        <v>98393.499999999985</v>
      </c>
      <c r="N509" s="8">
        <f t="shared" si="576"/>
        <v>256.11</v>
      </c>
      <c r="O509" s="8">
        <f t="shared" si="577"/>
        <v>0</v>
      </c>
      <c r="P509" s="8">
        <f t="shared" si="578"/>
        <v>124.95</v>
      </c>
      <c r="Q509" s="8">
        <f t="shared" si="579"/>
        <v>4</v>
      </c>
      <c r="R509" s="8"/>
      <c r="T509" s="11">
        <f t="shared" si="660"/>
        <v>45427</v>
      </c>
      <c r="U509" s="8">
        <f t="shared" si="580"/>
        <v>417</v>
      </c>
      <c r="V509" s="8">
        <f t="shared" si="581"/>
        <v>43392.420000000006</v>
      </c>
      <c r="W509" s="8">
        <f t="shared" si="582"/>
        <v>0</v>
      </c>
      <c r="X509" s="8">
        <f t="shared" si="583"/>
        <v>0</v>
      </c>
      <c r="Y509" s="8">
        <f t="shared" si="584"/>
        <v>706.5</v>
      </c>
      <c r="Z509" s="8">
        <f t="shared" si="585"/>
        <v>0</v>
      </c>
      <c r="AA509" s="8"/>
      <c r="AC509" s="11">
        <f t="shared" si="661"/>
        <v>45427</v>
      </c>
      <c r="AD509" s="8">
        <f t="shared" si="586"/>
        <v>744</v>
      </c>
      <c r="AE509" s="8">
        <f t="shared" si="587"/>
        <v>102453.10999999999</v>
      </c>
      <c r="AF509" s="8">
        <f t="shared" si="588"/>
        <v>798.63</v>
      </c>
      <c r="AG509" s="8">
        <f t="shared" si="589"/>
        <v>0</v>
      </c>
      <c r="AH509" s="8">
        <f t="shared" si="590"/>
        <v>2166.9700000000003</v>
      </c>
      <c r="AI509" s="8">
        <f t="shared" si="591"/>
        <v>5</v>
      </c>
      <c r="AJ509" s="8"/>
      <c r="AL509" s="11">
        <f t="shared" si="662"/>
        <v>45427</v>
      </c>
      <c r="AM509" s="8">
        <f t="shared" si="592"/>
        <v>622</v>
      </c>
      <c r="AN509" s="8">
        <f t="shared" si="593"/>
        <v>83394.770000000019</v>
      </c>
      <c r="AO509" s="8">
        <f t="shared" si="594"/>
        <v>338.93</v>
      </c>
      <c r="AP509" s="8">
        <f t="shared" si="595"/>
        <v>0</v>
      </c>
      <c r="AQ509" s="8">
        <f t="shared" si="596"/>
        <v>628.41000000000008</v>
      </c>
      <c r="AR509" s="8">
        <f t="shared" si="597"/>
        <v>3</v>
      </c>
      <c r="AS509" s="8"/>
      <c r="AU509" s="11">
        <f t="shared" si="663"/>
        <v>45427</v>
      </c>
      <c r="AV509" s="8">
        <f t="shared" si="598"/>
        <v>609</v>
      </c>
      <c r="AW509" s="8">
        <f t="shared" si="599"/>
        <v>57996.09</v>
      </c>
      <c r="AX509" s="8">
        <f t="shared" si="600"/>
        <v>0</v>
      </c>
      <c r="AY509" s="8">
        <f t="shared" si="601"/>
        <v>555.76</v>
      </c>
      <c r="AZ509" s="8">
        <f t="shared" si="602"/>
        <v>17.190000000000001</v>
      </c>
      <c r="BA509" s="8">
        <f t="shared" si="603"/>
        <v>8</v>
      </c>
      <c r="BB509" s="8"/>
      <c r="BD509" s="11">
        <f t="shared" si="664"/>
        <v>45427</v>
      </c>
      <c r="BE509" s="8">
        <f t="shared" si="604"/>
        <v>782</v>
      </c>
      <c r="BF509" s="8">
        <f t="shared" si="605"/>
        <v>96643.1</v>
      </c>
      <c r="BG509" s="8">
        <f t="shared" si="606"/>
        <v>342.54</v>
      </c>
      <c r="BH509" s="8">
        <f t="shared" si="607"/>
        <v>0</v>
      </c>
      <c r="BI509" s="8">
        <f t="shared" si="608"/>
        <v>419.39</v>
      </c>
      <c r="BJ509" s="8">
        <f t="shared" si="609"/>
        <v>0</v>
      </c>
      <c r="BK509" s="8"/>
      <c r="BM509" s="11">
        <f t="shared" si="665"/>
        <v>45427</v>
      </c>
      <c r="BN509" s="8">
        <f t="shared" si="610"/>
        <v>596</v>
      </c>
      <c r="BO509" s="8">
        <f t="shared" si="611"/>
        <v>76181.3</v>
      </c>
      <c r="BP509" s="8">
        <f t="shared" si="612"/>
        <v>366.97</v>
      </c>
      <c r="BQ509" s="8">
        <f t="shared" si="613"/>
        <v>0</v>
      </c>
      <c r="BR509" s="8">
        <f t="shared" si="614"/>
        <v>2044.9299999999998</v>
      </c>
      <c r="BS509" s="8">
        <f t="shared" si="615"/>
        <v>2</v>
      </c>
      <c r="BT509" s="8"/>
      <c r="BV509" s="11">
        <f t="shared" si="666"/>
        <v>45427</v>
      </c>
      <c r="BW509" s="8">
        <f t="shared" si="616"/>
        <v>602</v>
      </c>
      <c r="BX509" s="8">
        <f t="shared" si="617"/>
        <v>49343.979999999996</v>
      </c>
      <c r="BY509" s="8">
        <f t="shared" si="618"/>
        <v>965.5</v>
      </c>
      <c r="BZ509" s="8">
        <f t="shared" si="619"/>
        <v>0</v>
      </c>
      <c r="CA509" s="8">
        <f t="shared" si="620"/>
        <v>1050</v>
      </c>
      <c r="CB509" s="8">
        <f t="shared" si="621"/>
        <v>11</v>
      </c>
      <c r="CC509" s="8"/>
      <c r="CE509" s="11">
        <f t="shared" si="667"/>
        <v>45427</v>
      </c>
      <c r="CF509" s="8">
        <f t="shared" si="622"/>
        <v>562</v>
      </c>
      <c r="CG509" s="8">
        <f t="shared" si="623"/>
        <v>80593.61</v>
      </c>
      <c r="CH509" s="8">
        <f t="shared" si="624"/>
        <v>652.5</v>
      </c>
      <c r="CI509" s="8">
        <f t="shared" si="625"/>
        <v>0</v>
      </c>
      <c r="CJ509" s="8">
        <f t="shared" si="626"/>
        <v>0.01</v>
      </c>
      <c r="CK509" s="8">
        <f t="shared" si="627"/>
        <v>0</v>
      </c>
      <c r="CL509" s="8"/>
      <c r="CN509" s="11">
        <f t="shared" si="668"/>
        <v>45427</v>
      </c>
      <c r="CO509" s="8">
        <f t="shared" si="628"/>
        <v>834</v>
      </c>
      <c r="CP509" s="8">
        <f t="shared" si="629"/>
        <v>92756.43</v>
      </c>
      <c r="CQ509" s="8">
        <f t="shared" si="630"/>
        <v>914.5</v>
      </c>
      <c r="CR509" s="8">
        <f t="shared" si="631"/>
        <v>8341.09</v>
      </c>
      <c r="CS509" s="8">
        <f t="shared" si="632"/>
        <v>449.24</v>
      </c>
      <c r="CT509" s="8">
        <f t="shared" si="633"/>
        <v>129</v>
      </c>
      <c r="CU509" s="8"/>
      <c r="CW509" s="11">
        <f t="shared" si="669"/>
        <v>45427</v>
      </c>
      <c r="CX509" s="8">
        <f t="shared" si="634"/>
        <v>316</v>
      </c>
      <c r="CY509" s="8">
        <f t="shared" si="635"/>
        <v>21021.200000000001</v>
      </c>
      <c r="CZ509" s="8">
        <f t="shared" si="636"/>
        <v>0</v>
      </c>
      <c r="DA509" s="8">
        <f t="shared" si="637"/>
        <v>68</v>
      </c>
      <c r="DB509" s="8">
        <f t="shared" si="638"/>
        <v>220</v>
      </c>
      <c r="DC509" s="8">
        <f t="shared" si="639"/>
        <v>2</v>
      </c>
      <c r="DD509" s="8"/>
      <c r="DF509" s="11">
        <f t="shared" si="670"/>
        <v>45427</v>
      </c>
      <c r="DG509" s="8">
        <f t="shared" si="640"/>
        <v>0</v>
      </c>
      <c r="DH509" s="8">
        <f t="shared" si="641"/>
        <v>0</v>
      </c>
      <c r="DI509" s="8">
        <f t="shared" si="642"/>
        <v>0</v>
      </c>
      <c r="DJ509" s="8">
        <f t="shared" si="643"/>
        <v>0</v>
      </c>
      <c r="DK509" s="8">
        <f t="shared" si="644"/>
        <v>0</v>
      </c>
      <c r="DL509" s="8">
        <f t="shared" si="645"/>
        <v>0</v>
      </c>
      <c r="DM509" s="8"/>
      <c r="DO509" s="11">
        <f t="shared" si="671"/>
        <v>45427</v>
      </c>
      <c r="DP509" s="8">
        <f t="shared" si="646"/>
        <v>0</v>
      </c>
      <c r="DQ509" s="8">
        <f t="shared" si="647"/>
        <v>0</v>
      </c>
      <c r="DR509" s="8">
        <f t="shared" si="648"/>
        <v>0</v>
      </c>
      <c r="DS509" s="8">
        <f t="shared" si="649"/>
        <v>0</v>
      </c>
      <c r="DT509" s="8">
        <f t="shared" si="650"/>
        <v>0</v>
      </c>
      <c r="DU509" s="8">
        <f t="shared" si="651"/>
        <v>0</v>
      </c>
      <c r="DV509" s="8"/>
      <c r="DX509" s="11">
        <f t="shared" si="672"/>
        <v>45427</v>
      </c>
      <c r="DY509" s="8">
        <f t="shared" si="652"/>
        <v>0</v>
      </c>
      <c r="DZ509" s="8">
        <f t="shared" si="653"/>
        <v>0</v>
      </c>
      <c r="EA509" s="8">
        <f t="shared" si="654"/>
        <v>0</v>
      </c>
      <c r="EB509" s="8">
        <f t="shared" si="655"/>
        <v>0</v>
      </c>
      <c r="EC509" s="8">
        <f t="shared" si="656"/>
        <v>0</v>
      </c>
      <c r="ED509" s="8">
        <f t="shared" si="657"/>
        <v>0</v>
      </c>
      <c r="EE509" s="8"/>
    </row>
    <row r="510" spans="2:135" x14ac:dyDescent="0.3">
      <c r="B510" s="11">
        <f t="shared" si="658"/>
        <v>45428</v>
      </c>
      <c r="C510" s="8">
        <f t="shared" si="568"/>
        <v>772</v>
      </c>
      <c r="D510" s="8">
        <f t="shared" si="569"/>
        <v>117841.35</v>
      </c>
      <c r="E510" s="8">
        <f t="shared" si="570"/>
        <v>0</v>
      </c>
      <c r="F510" s="8">
        <f t="shared" si="571"/>
        <v>452</v>
      </c>
      <c r="G510" s="8">
        <f t="shared" si="572"/>
        <v>100</v>
      </c>
      <c r="H510" s="8">
        <f t="shared" si="573"/>
        <v>1</v>
      </c>
      <c r="I510" s="8"/>
      <c r="K510" s="11">
        <f t="shared" si="659"/>
        <v>45428</v>
      </c>
      <c r="L510" s="8">
        <f t="shared" si="574"/>
        <v>651</v>
      </c>
      <c r="M510" s="8">
        <f t="shared" si="575"/>
        <v>103208.91999999998</v>
      </c>
      <c r="N510" s="8">
        <f t="shared" si="576"/>
        <v>269.55</v>
      </c>
      <c r="O510" s="8">
        <f t="shared" si="577"/>
        <v>0</v>
      </c>
      <c r="P510" s="8">
        <f t="shared" si="578"/>
        <v>124.95</v>
      </c>
      <c r="Q510" s="8">
        <f t="shared" si="579"/>
        <v>4</v>
      </c>
      <c r="R510" s="8"/>
      <c r="T510" s="11">
        <f t="shared" si="660"/>
        <v>45428</v>
      </c>
      <c r="U510" s="8">
        <f t="shared" si="580"/>
        <v>441</v>
      </c>
      <c r="V510" s="8">
        <f t="shared" si="581"/>
        <v>45675.040000000008</v>
      </c>
      <c r="W510" s="8">
        <f t="shared" si="582"/>
        <v>0</v>
      </c>
      <c r="X510" s="8">
        <f t="shared" si="583"/>
        <v>0</v>
      </c>
      <c r="Y510" s="8">
        <f t="shared" si="584"/>
        <v>719</v>
      </c>
      <c r="Z510" s="8">
        <f t="shared" si="585"/>
        <v>0</v>
      </c>
      <c r="AA510" s="8"/>
      <c r="AC510" s="11">
        <f t="shared" si="661"/>
        <v>45428</v>
      </c>
      <c r="AD510" s="8">
        <f t="shared" si="586"/>
        <v>804</v>
      </c>
      <c r="AE510" s="8">
        <f t="shared" si="587"/>
        <v>110396.18</v>
      </c>
      <c r="AF510" s="8">
        <f t="shared" si="588"/>
        <v>873.62</v>
      </c>
      <c r="AG510" s="8">
        <f t="shared" si="589"/>
        <v>0</v>
      </c>
      <c r="AH510" s="8">
        <f t="shared" si="590"/>
        <v>2535.1800000000003</v>
      </c>
      <c r="AI510" s="8">
        <f t="shared" si="591"/>
        <v>5</v>
      </c>
      <c r="AJ510" s="8"/>
      <c r="AL510" s="11">
        <f t="shared" si="662"/>
        <v>45428</v>
      </c>
      <c r="AM510" s="8">
        <f t="shared" si="592"/>
        <v>671</v>
      </c>
      <c r="AN510" s="8">
        <f t="shared" si="593"/>
        <v>90437.510000000024</v>
      </c>
      <c r="AO510" s="8">
        <f t="shared" si="594"/>
        <v>343.56</v>
      </c>
      <c r="AP510" s="8">
        <f t="shared" si="595"/>
        <v>0</v>
      </c>
      <c r="AQ510" s="8">
        <f t="shared" si="596"/>
        <v>746.56000000000006</v>
      </c>
      <c r="AR510" s="8">
        <f t="shared" si="597"/>
        <v>4</v>
      </c>
      <c r="AS510" s="8"/>
      <c r="AU510" s="11">
        <f t="shared" si="663"/>
        <v>45428</v>
      </c>
      <c r="AV510" s="8">
        <f t="shared" si="598"/>
        <v>646</v>
      </c>
      <c r="AW510" s="8">
        <f t="shared" si="599"/>
        <v>61737.909999999996</v>
      </c>
      <c r="AX510" s="8">
        <f t="shared" si="600"/>
        <v>0</v>
      </c>
      <c r="AY510" s="8">
        <f t="shared" si="601"/>
        <v>573.76</v>
      </c>
      <c r="AZ510" s="8">
        <f t="shared" si="602"/>
        <v>17.190000000000001</v>
      </c>
      <c r="BA510" s="8">
        <f t="shared" si="603"/>
        <v>8</v>
      </c>
      <c r="BB510" s="8"/>
      <c r="BD510" s="11">
        <f t="shared" si="664"/>
        <v>45428</v>
      </c>
      <c r="BE510" s="8">
        <f t="shared" si="604"/>
        <v>834</v>
      </c>
      <c r="BF510" s="8">
        <f t="shared" si="605"/>
        <v>103032.08</v>
      </c>
      <c r="BG510" s="8">
        <f t="shared" si="606"/>
        <v>361.01</v>
      </c>
      <c r="BH510" s="8">
        <f t="shared" si="607"/>
        <v>0</v>
      </c>
      <c r="BI510" s="8">
        <f t="shared" si="608"/>
        <v>539.64</v>
      </c>
      <c r="BJ510" s="8">
        <f t="shared" si="609"/>
        <v>0</v>
      </c>
      <c r="BK510" s="8"/>
      <c r="BM510" s="11">
        <f t="shared" si="665"/>
        <v>45428</v>
      </c>
      <c r="BN510" s="8">
        <f t="shared" si="610"/>
        <v>643</v>
      </c>
      <c r="BO510" s="8">
        <f t="shared" si="611"/>
        <v>81674.36</v>
      </c>
      <c r="BP510" s="8">
        <f t="shared" si="612"/>
        <v>388.83000000000004</v>
      </c>
      <c r="BQ510" s="8">
        <f t="shared" si="613"/>
        <v>0</v>
      </c>
      <c r="BR510" s="8">
        <f t="shared" si="614"/>
        <v>2390.0499999999997</v>
      </c>
      <c r="BS510" s="8">
        <f t="shared" si="615"/>
        <v>2</v>
      </c>
      <c r="BT510" s="8"/>
      <c r="BV510" s="11">
        <f t="shared" si="666"/>
        <v>45428</v>
      </c>
      <c r="BW510" s="8">
        <f t="shared" si="616"/>
        <v>643</v>
      </c>
      <c r="BX510" s="8">
        <f t="shared" si="617"/>
        <v>52398.259999999995</v>
      </c>
      <c r="BY510" s="8">
        <f t="shared" si="618"/>
        <v>992.5</v>
      </c>
      <c r="BZ510" s="8">
        <f t="shared" si="619"/>
        <v>0</v>
      </c>
      <c r="CA510" s="8">
        <f t="shared" si="620"/>
        <v>1085</v>
      </c>
      <c r="CB510" s="8">
        <f t="shared" si="621"/>
        <v>11</v>
      </c>
      <c r="CC510" s="8"/>
      <c r="CE510" s="11">
        <f t="shared" si="667"/>
        <v>45428</v>
      </c>
      <c r="CF510" s="8">
        <f t="shared" si="622"/>
        <v>603</v>
      </c>
      <c r="CG510" s="8">
        <f t="shared" si="623"/>
        <v>85436.86</v>
      </c>
      <c r="CH510" s="8">
        <f t="shared" si="624"/>
        <v>675.5</v>
      </c>
      <c r="CI510" s="8">
        <f t="shared" si="625"/>
        <v>0</v>
      </c>
      <c r="CJ510" s="8">
        <f t="shared" si="626"/>
        <v>0.01</v>
      </c>
      <c r="CK510" s="8">
        <f t="shared" si="627"/>
        <v>0</v>
      </c>
      <c r="CL510" s="8"/>
      <c r="CN510" s="11">
        <f t="shared" si="668"/>
        <v>45428</v>
      </c>
      <c r="CO510" s="8">
        <f t="shared" si="628"/>
        <v>883</v>
      </c>
      <c r="CP510" s="8">
        <f t="shared" si="629"/>
        <v>98635.4</v>
      </c>
      <c r="CQ510" s="8">
        <f t="shared" si="630"/>
        <v>950.58</v>
      </c>
      <c r="CR510" s="8">
        <f t="shared" si="631"/>
        <v>8545.31</v>
      </c>
      <c r="CS510" s="8">
        <f t="shared" si="632"/>
        <v>449.24</v>
      </c>
      <c r="CT510" s="8">
        <f t="shared" si="633"/>
        <v>130</v>
      </c>
      <c r="CU510" s="8"/>
      <c r="CW510" s="11">
        <f t="shared" si="669"/>
        <v>45428</v>
      </c>
      <c r="CX510" s="8">
        <f t="shared" si="634"/>
        <v>336</v>
      </c>
      <c r="CY510" s="8">
        <f t="shared" si="635"/>
        <v>22114.9</v>
      </c>
      <c r="CZ510" s="8">
        <f t="shared" si="636"/>
        <v>0</v>
      </c>
      <c r="DA510" s="8">
        <f t="shared" si="637"/>
        <v>68</v>
      </c>
      <c r="DB510" s="8">
        <f t="shared" si="638"/>
        <v>280</v>
      </c>
      <c r="DC510" s="8">
        <f t="shared" si="639"/>
        <v>2</v>
      </c>
      <c r="DD510" s="8"/>
      <c r="DF510" s="11">
        <f t="shared" si="670"/>
        <v>45428</v>
      </c>
      <c r="DG510" s="8">
        <f t="shared" si="640"/>
        <v>0</v>
      </c>
      <c r="DH510" s="8">
        <f t="shared" si="641"/>
        <v>0</v>
      </c>
      <c r="DI510" s="8">
        <f t="shared" si="642"/>
        <v>0</v>
      </c>
      <c r="DJ510" s="8">
        <f t="shared" si="643"/>
        <v>0</v>
      </c>
      <c r="DK510" s="8">
        <f t="shared" si="644"/>
        <v>0</v>
      </c>
      <c r="DL510" s="8">
        <f t="shared" si="645"/>
        <v>0</v>
      </c>
      <c r="DM510" s="8"/>
      <c r="DO510" s="11">
        <f t="shared" si="671"/>
        <v>45428</v>
      </c>
      <c r="DP510" s="8">
        <f t="shared" si="646"/>
        <v>0</v>
      </c>
      <c r="DQ510" s="8">
        <f t="shared" si="647"/>
        <v>0</v>
      </c>
      <c r="DR510" s="8">
        <f t="shared" si="648"/>
        <v>0</v>
      </c>
      <c r="DS510" s="8">
        <f t="shared" si="649"/>
        <v>0</v>
      </c>
      <c r="DT510" s="8">
        <f t="shared" si="650"/>
        <v>0</v>
      </c>
      <c r="DU510" s="8">
        <f t="shared" si="651"/>
        <v>0</v>
      </c>
      <c r="DV510" s="8"/>
      <c r="DX510" s="11">
        <f t="shared" si="672"/>
        <v>45428</v>
      </c>
      <c r="DY510" s="8">
        <f t="shared" si="652"/>
        <v>0</v>
      </c>
      <c r="DZ510" s="8">
        <f t="shared" si="653"/>
        <v>0</v>
      </c>
      <c r="EA510" s="8">
        <f t="shared" si="654"/>
        <v>0</v>
      </c>
      <c r="EB510" s="8">
        <f t="shared" si="655"/>
        <v>0</v>
      </c>
      <c r="EC510" s="8">
        <f t="shared" si="656"/>
        <v>0</v>
      </c>
      <c r="ED510" s="8">
        <f t="shared" si="657"/>
        <v>0</v>
      </c>
      <c r="EE510" s="8"/>
    </row>
    <row r="511" spans="2:135" x14ac:dyDescent="0.3">
      <c r="B511" s="11">
        <f t="shared" si="658"/>
        <v>45429</v>
      </c>
      <c r="C511" s="8">
        <f t="shared" si="568"/>
        <v>832</v>
      </c>
      <c r="D511" s="8">
        <f t="shared" si="569"/>
        <v>127283.63</v>
      </c>
      <c r="E511" s="8">
        <f t="shared" si="570"/>
        <v>0</v>
      </c>
      <c r="F511" s="8">
        <f t="shared" si="571"/>
        <v>542</v>
      </c>
      <c r="G511" s="8">
        <f t="shared" si="572"/>
        <v>244.58</v>
      </c>
      <c r="H511" s="8">
        <f t="shared" si="573"/>
        <v>1</v>
      </c>
      <c r="I511" s="8"/>
      <c r="K511" s="11">
        <f t="shared" si="659"/>
        <v>45429</v>
      </c>
      <c r="L511" s="8">
        <f t="shared" si="574"/>
        <v>693</v>
      </c>
      <c r="M511" s="8">
        <f t="shared" si="575"/>
        <v>109467.58999999998</v>
      </c>
      <c r="N511" s="8">
        <f t="shared" si="576"/>
        <v>305.63</v>
      </c>
      <c r="O511" s="8">
        <f t="shared" si="577"/>
        <v>0</v>
      </c>
      <c r="P511" s="8">
        <f t="shared" si="578"/>
        <v>274.95</v>
      </c>
      <c r="Q511" s="8">
        <f t="shared" si="579"/>
        <v>4</v>
      </c>
      <c r="R511" s="8"/>
      <c r="T511" s="11">
        <f t="shared" si="660"/>
        <v>45429</v>
      </c>
      <c r="U511" s="8">
        <f t="shared" si="580"/>
        <v>463</v>
      </c>
      <c r="V511" s="8">
        <f t="shared" si="581"/>
        <v>47777.320000000007</v>
      </c>
      <c r="W511" s="8">
        <f t="shared" si="582"/>
        <v>0</v>
      </c>
      <c r="X511" s="8">
        <f t="shared" si="583"/>
        <v>0</v>
      </c>
      <c r="Y511" s="8">
        <f t="shared" si="584"/>
        <v>745</v>
      </c>
      <c r="Z511" s="8">
        <f t="shared" si="585"/>
        <v>0</v>
      </c>
      <c r="AA511" s="8"/>
      <c r="AC511" s="11">
        <f t="shared" si="661"/>
        <v>45429</v>
      </c>
      <c r="AD511" s="8">
        <f t="shared" si="586"/>
        <v>850</v>
      </c>
      <c r="AE511" s="8">
        <f t="shared" si="587"/>
        <v>116158.37999999999</v>
      </c>
      <c r="AF511" s="8">
        <f t="shared" si="588"/>
        <v>918.04</v>
      </c>
      <c r="AG511" s="8">
        <f t="shared" si="589"/>
        <v>0</v>
      </c>
      <c r="AH511" s="8">
        <f t="shared" si="590"/>
        <v>2507.9800000000005</v>
      </c>
      <c r="AI511" s="8">
        <f t="shared" si="591"/>
        <v>6</v>
      </c>
      <c r="AJ511" s="8"/>
      <c r="AL511" s="11">
        <f t="shared" si="662"/>
        <v>45429</v>
      </c>
      <c r="AM511" s="8">
        <f t="shared" si="592"/>
        <v>716</v>
      </c>
      <c r="AN511" s="8">
        <f t="shared" si="593"/>
        <v>96611.130000000019</v>
      </c>
      <c r="AO511" s="8">
        <f t="shared" si="594"/>
        <v>358.36</v>
      </c>
      <c r="AP511" s="8">
        <f t="shared" si="595"/>
        <v>0</v>
      </c>
      <c r="AQ511" s="8">
        <f t="shared" si="596"/>
        <v>746.56000000000006</v>
      </c>
      <c r="AR511" s="8">
        <f t="shared" si="597"/>
        <v>5</v>
      </c>
      <c r="AS511" s="8"/>
      <c r="AU511" s="11">
        <f t="shared" si="663"/>
        <v>45429</v>
      </c>
      <c r="AV511" s="8">
        <f t="shared" si="598"/>
        <v>670</v>
      </c>
      <c r="AW511" s="8">
        <f t="shared" si="599"/>
        <v>63832.77</v>
      </c>
      <c r="AX511" s="8">
        <f t="shared" si="600"/>
        <v>0</v>
      </c>
      <c r="AY511" s="8">
        <f t="shared" si="601"/>
        <v>595.76</v>
      </c>
      <c r="AZ511" s="8">
        <f t="shared" si="602"/>
        <v>17.190000000000001</v>
      </c>
      <c r="BA511" s="8">
        <f t="shared" si="603"/>
        <v>8</v>
      </c>
      <c r="BB511" s="8"/>
      <c r="BD511" s="11">
        <f t="shared" si="664"/>
        <v>45429</v>
      </c>
      <c r="BE511" s="8">
        <f t="shared" si="604"/>
        <v>870</v>
      </c>
      <c r="BF511" s="8">
        <f t="shared" si="605"/>
        <v>107644.71</v>
      </c>
      <c r="BG511" s="8">
        <f t="shared" si="606"/>
        <v>385.95</v>
      </c>
      <c r="BH511" s="8">
        <f t="shared" si="607"/>
        <v>0</v>
      </c>
      <c r="BI511" s="8">
        <f t="shared" si="608"/>
        <v>539.64</v>
      </c>
      <c r="BJ511" s="8">
        <f t="shared" si="609"/>
        <v>0</v>
      </c>
      <c r="BK511" s="8"/>
      <c r="BM511" s="11">
        <f t="shared" si="665"/>
        <v>45429</v>
      </c>
      <c r="BN511" s="8">
        <f t="shared" si="610"/>
        <v>681</v>
      </c>
      <c r="BO511" s="8">
        <f t="shared" si="611"/>
        <v>86921.62</v>
      </c>
      <c r="BP511" s="8">
        <f t="shared" si="612"/>
        <v>436.74</v>
      </c>
      <c r="BQ511" s="8">
        <f t="shared" si="613"/>
        <v>0</v>
      </c>
      <c r="BR511" s="8">
        <f t="shared" si="614"/>
        <v>2577.7999999999997</v>
      </c>
      <c r="BS511" s="8">
        <f t="shared" si="615"/>
        <v>2</v>
      </c>
      <c r="BT511" s="8"/>
      <c r="BV511" s="11">
        <f t="shared" si="666"/>
        <v>45429</v>
      </c>
      <c r="BW511" s="8">
        <f t="shared" si="616"/>
        <v>680</v>
      </c>
      <c r="BX511" s="8">
        <f t="shared" si="617"/>
        <v>55397.099999999991</v>
      </c>
      <c r="BY511" s="8">
        <f t="shared" si="618"/>
        <v>1046.5</v>
      </c>
      <c r="BZ511" s="8">
        <f t="shared" si="619"/>
        <v>0</v>
      </c>
      <c r="CA511" s="8">
        <f t="shared" si="620"/>
        <v>1085</v>
      </c>
      <c r="CB511" s="8">
        <f t="shared" si="621"/>
        <v>11</v>
      </c>
      <c r="CC511" s="8"/>
      <c r="CE511" s="11">
        <f t="shared" si="667"/>
        <v>45429</v>
      </c>
      <c r="CF511" s="8">
        <f t="shared" si="622"/>
        <v>630</v>
      </c>
      <c r="CG511" s="8">
        <f t="shared" si="623"/>
        <v>88651.48</v>
      </c>
      <c r="CH511" s="8">
        <f t="shared" si="624"/>
        <v>713.5</v>
      </c>
      <c r="CI511" s="8">
        <f t="shared" si="625"/>
        <v>0</v>
      </c>
      <c r="CJ511" s="8">
        <f t="shared" si="626"/>
        <v>0.01</v>
      </c>
      <c r="CK511" s="8">
        <f t="shared" si="627"/>
        <v>0</v>
      </c>
      <c r="CL511" s="8"/>
      <c r="CN511" s="11">
        <f t="shared" si="668"/>
        <v>45429</v>
      </c>
      <c r="CO511" s="8">
        <f t="shared" si="628"/>
        <v>920</v>
      </c>
      <c r="CP511" s="8">
        <f t="shared" si="629"/>
        <v>103052.90999999999</v>
      </c>
      <c r="CQ511" s="8">
        <f t="shared" si="630"/>
        <v>995.08</v>
      </c>
      <c r="CR511" s="8">
        <f t="shared" si="631"/>
        <v>8648.7899999999991</v>
      </c>
      <c r="CS511" s="8">
        <f t="shared" si="632"/>
        <v>474.24</v>
      </c>
      <c r="CT511" s="8">
        <f t="shared" si="633"/>
        <v>132</v>
      </c>
      <c r="CU511" s="8"/>
      <c r="CW511" s="11">
        <f t="shared" si="669"/>
        <v>45429</v>
      </c>
      <c r="CX511" s="8">
        <f t="shared" si="634"/>
        <v>356</v>
      </c>
      <c r="CY511" s="8">
        <f t="shared" si="635"/>
        <v>23236.5</v>
      </c>
      <c r="CZ511" s="8">
        <f t="shared" si="636"/>
        <v>0</v>
      </c>
      <c r="DA511" s="8">
        <f t="shared" si="637"/>
        <v>74</v>
      </c>
      <c r="DB511" s="8">
        <f t="shared" si="638"/>
        <v>280</v>
      </c>
      <c r="DC511" s="8">
        <f t="shared" si="639"/>
        <v>2</v>
      </c>
      <c r="DD511" s="8"/>
      <c r="DF511" s="11">
        <f t="shared" si="670"/>
        <v>45429</v>
      </c>
      <c r="DG511" s="8">
        <f t="shared" si="640"/>
        <v>0</v>
      </c>
      <c r="DH511" s="8">
        <f t="shared" si="641"/>
        <v>0</v>
      </c>
      <c r="DI511" s="8">
        <f t="shared" si="642"/>
        <v>0</v>
      </c>
      <c r="DJ511" s="8">
        <f t="shared" si="643"/>
        <v>0</v>
      </c>
      <c r="DK511" s="8">
        <f t="shared" si="644"/>
        <v>0</v>
      </c>
      <c r="DL511" s="8">
        <f t="shared" si="645"/>
        <v>0</v>
      </c>
      <c r="DM511" s="8"/>
      <c r="DO511" s="11">
        <f t="shared" si="671"/>
        <v>45429</v>
      </c>
      <c r="DP511" s="8">
        <f t="shared" si="646"/>
        <v>0</v>
      </c>
      <c r="DQ511" s="8">
        <f t="shared" si="647"/>
        <v>0</v>
      </c>
      <c r="DR511" s="8">
        <f t="shared" si="648"/>
        <v>0</v>
      </c>
      <c r="DS511" s="8">
        <f t="shared" si="649"/>
        <v>0</v>
      </c>
      <c r="DT511" s="8">
        <f t="shared" si="650"/>
        <v>0</v>
      </c>
      <c r="DU511" s="8">
        <f t="shared" si="651"/>
        <v>0</v>
      </c>
      <c r="DV511" s="8"/>
      <c r="DX511" s="11">
        <f t="shared" si="672"/>
        <v>45429</v>
      </c>
      <c r="DY511" s="8">
        <f t="shared" si="652"/>
        <v>0</v>
      </c>
      <c r="DZ511" s="8">
        <f t="shared" si="653"/>
        <v>0</v>
      </c>
      <c r="EA511" s="8">
        <f t="shared" si="654"/>
        <v>0</v>
      </c>
      <c r="EB511" s="8">
        <f t="shared" si="655"/>
        <v>0</v>
      </c>
      <c r="EC511" s="8">
        <f t="shared" si="656"/>
        <v>0</v>
      </c>
      <c r="ED511" s="8">
        <f t="shared" si="657"/>
        <v>0</v>
      </c>
      <c r="EE511" s="8"/>
    </row>
    <row r="512" spans="2:135" x14ac:dyDescent="0.3">
      <c r="B512" s="11">
        <f t="shared" si="658"/>
        <v>45430</v>
      </c>
      <c r="C512" s="8">
        <f t="shared" si="568"/>
        <v>894</v>
      </c>
      <c r="D512" s="8">
        <f t="shared" si="569"/>
        <v>137714.63</v>
      </c>
      <c r="E512" s="8">
        <f t="shared" si="570"/>
        <v>0</v>
      </c>
      <c r="F512" s="8">
        <f t="shared" si="571"/>
        <v>598</v>
      </c>
      <c r="G512" s="8">
        <f t="shared" si="572"/>
        <v>244.58</v>
      </c>
      <c r="H512" s="8">
        <f t="shared" si="573"/>
        <v>1</v>
      </c>
      <c r="I512" s="8"/>
      <c r="K512" s="11">
        <f t="shared" si="659"/>
        <v>45430</v>
      </c>
      <c r="L512" s="8">
        <f t="shared" si="574"/>
        <v>722</v>
      </c>
      <c r="M512" s="8">
        <f t="shared" si="575"/>
        <v>113617.45999999998</v>
      </c>
      <c r="N512" s="8">
        <f t="shared" si="576"/>
        <v>333.44</v>
      </c>
      <c r="O512" s="8">
        <f t="shared" si="577"/>
        <v>0</v>
      </c>
      <c r="P512" s="8">
        <f t="shared" si="578"/>
        <v>336.41999999999996</v>
      </c>
      <c r="Q512" s="8">
        <f t="shared" si="579"/>
        <v>4</v>
      </c>
      <c r="R512" s="8"/>
      <c r="T512" s="11">
        <f t="shared" si="660"/>
        <v>45430</v>
      </c>
      <c r="U512" s="8">
        <f t="shared" si="580"/>
        <v>480</v>
      </c>
      <c r="V512" s="8">
        <f t="shared" si="581"/>
        <v>49393.220000000008</v>
      </c>
      <c r="W512" s="8">
        <f t="shared" si="582"/>
        <v>0</v>
      </c>
      <c r="X512" s="8">
        <f t="shared" si="583"/>
        <v>0</v>
      </c>
      <c r="Y512" s="8">
        <f t="shared" si="584"/>
        <v>895</v>
      </c>
      <c r="Z512" s="8">
        <f t="shared" si="585"/>
        <v>0</v>
      </c>
      <c r="AA512" s="8"/>
      <c r="AC512" s="11">
        <f t="shared" si="661"/>
        <v>45430</v>
      </c>
      <c r="AD512" s="8">
        <f t="shared" si="586"/>
        <v>889</v>
      </c>
      <c r="AE512" s="8">
        <f t="shared" si="587"/>
        <v>120968.01</v>
      </c>
      <c r="AF512" s="8">
        <f t="shared" si="588"/>
        <v>951.36</v>
      </c>
      <c r="AG512" s="8">
        <f t="shared" si="589"/>
        <v>0</v>
      </c>
      <c r="AH512" s="8">
        <f t="shared" si="590"/>
        <v>2507.9800000000005</v>
      </c>
      <c r="AI512" s="8">
        <f t="shared" si="591"/>
        <v>7</v>
      </c>
      <c r="AJ512" s="8"/>
      <c r="AL512" s="11">
        <f t="shared" si="662"/>
        <v>45430</v>
      </c>
      <c r="AM512" s="8">
        <f t="shared" si="592"/>
        <v>758</v>
      </c>
      <c r="AN512" s="8">
        <f t="shared" si="593"/>
        <v>102480.38000000002</v>
      </c>
      <c r="AO512" s="8">
        <f t="shared" si="594"/>
        <v>369.46000000000004</v>
      </c>
      <c r="AP512" s="8">
        <f t="shared" si="595"/>
        <v>0</v>
      </c>
      <c r="AQ512" s="8">
        <f t="shared" si="596"/>
        <v>996.56000000000006</v>
      </c>
      <c r="AR512" s="8">
        <f t="shared" si="597"/>
        <v>6</v>
      </c>
      <c r="AS512" s="8"/>
      <c r="AU512" s="11">
        <f t="shared" si="663"/>
        <v>45430</v>
      </c>
      <c r="AV512" s="8">
        <f t="shared" si="598"/>
        <v>693</v>
      </c>
      <c r="AW512" s="8">
        <f t="shared" si="599"/>
        <v>66323.12</v>
      </c>
      <c r="AX512" s="8">
        <f t="shared" si="600"/>
        <v>0</v>
      </c>
      <c r="AY512" s="8">
        <f t="shared" si="601"/>
        <v>625.76</v>
      </c>
      <c r="AZ512" s="8">
        <f t="shared" si="602"/>
        <v>-466.11</v>
      </c>
      <c r="BA512" s="8">
        <f t="shared" si="603"/>
        <v>8</v>
      </c>
      <c r="BB512" s="8"/>
      <c r="BD512" s="11">
        <f t="shared" si="664"/>
        <v>45430</v>
      </c>
      <c r="BE512" s="8">
        <f t="shared" si="604"/>
        <v>909</v>
      </c>
      <c r="BF512" s="8">
        <f t="shared" si="605"/>
        <v>112324.06000000001</v>
      </c>
      <c r="BG512" s="8">
        <f t="shared" si="606"/>
        <v>433.06</v>
      </c>
      <c r="BH512" s="8">
        <f t="shared" si="607"/>
        <v>0</v>
      </c>
      <c r="BI512" s="8">
        <f t="shared" si="608"/>
        <v>539.64</v>
      </c>
      <c r="BJ512" s="8">
        <f t="shared" si="609"/>
        <v>0</v>
      </c>
      <c r="BK512" s="8"/>
      <c r="BM512" s="11">
        <f t="shared" si="665"/>
        <v>45430</v>
      </c>
      <c r="BN512" s="8">
        <f t="shared" si="610"/>
        <v>717</v>
      </c>
      <c r="BO512" s="8">
        <f t="shared" si="611"/>
        <v>91254.01999999999</v>
      </c>
      <c r="BP512" s="8">
        <f t="shared" si="612"/>
        <v>451.63</v>
      </c>
      <c r="BQ512" s="8">
        <f t="shared" si="613"/>
        <v>0</v>
      </c>
      <c r="BR512" s="8">
        <f t="shared" si="614"/>
        <v>2727.7999999999997</v>
      </c>
      <c r="BS512" s="8">
        <f t="shared" si="615"/>
        <v>2</v>
      </c>
      <c r="BT512" s="8"/>
      <c r="BV512" s="11">
        <f t="shared" si="666"/>
        <v>45430</v>
      </c>
      <c r="BW512" s="8">
        <f t="shared" si="616"/>
        <v>724</v>
      </c>
      <c r="BX512" s="8">
        <f t="shared" si="617"/>
        <v>58896.649999999994</v>
      </c>
      <c r="BY512" s="8">
        <f t="shared" si="618"/>
        <v>1106.5</v>
      </c>
      <c r="BZ512" s="8">
        <f t="shared" si="619"/>
        <v>0</v>
      </c>
      <c r="CA512" s="8">
        <f t="shared" si="620"/>
        <v>1085</v>
      </c>
      <c r="CB512" s="8">
        <f t="shared" si="621"/>
        <v>11</v>
      </c>
      <c r="CC512" s="8"/>
      <c r="CE512" s="11">
        <f t="shared" si="667"/>
        <v>45430</v>
      </c>
      <c r="CF512" s="8">
        <f t="shared" si="622"/>
        <v>655</v>
      </c>
      <c r="CG512" s="8">
        <f t="shared" si="623"/>
        <v>91537.909999999989</v>
      </c>
      <c r="CH512" s="8">
        <f t="shared" si="624"/>
        <v>743.5</v>
      </c>
      <c r="CI512" s="8">
        <f t="shared" si="625"/>
        <v>0</v>
      </c>
      <c r="CJ512" s="8">
        <f t="shared" si="626"/>
        <v>0.01</v>
      </c>
      <c r="CK512" s="8">
        <f t="shared" si="627"/>
        <v>0</v>
      </c>
      <c r="CL512" s="8"/>
      <c r="CN512" s="11">
        <f t="shared" si="668"/>
        <v>45430</v>
      </c>
      <c r="CO512" s="8">
        <f t="shared" si="628"/>
        <v>957</v>
      </c>
      <c r="CP512" s="8">
        <f t="shared" si="629"/>
        <v>107101.24999999999</v>
      </c>
      <c r="CQ512" s="8">
        <f t="shared" si="630"/>
        <v>1065.58</v>
      </c>
      <c r="CR512" s="8">
        <f t="shared" si="631"/>
        <v>8911.89</v>
      </c>
      <c r="CS512" s="8">
        <f t="shared" si="632"/>
        <v>624.24</v>
      </c>
      <c r="CT512" s="8">
        <f t="shared" si="633"/>
        <v>133</v>
      </c>
      <c r="CU512" s="8"/>
      <c r="CW512" s="11">
        <f t="shared" si="669"/>
        <v>45430</v>
      </c>
      <c r="CX512" s="8">
        <f t="shared" si="634"/>
        <v>382</v>
      </c>
      <c r="CY512" s="8">
        <f t="shared" si="635"/>
        <v>24772.2</v>
      </c>
      <c r="CZ512" s="8">
        <f t="shared" si="636"/>
        <v>0</v>
      </c>
      <c r="DA512" s="8">
        <f t="shared" si="637"/>
        <v>78</v>
      </c>
      <c r="DB512" s="8">
        <f t="shared" si="638"/>
        <v>340</v>
      </c>
      <c r="DC512" s="8">
        <f t="shared" si="639"/>
        <v>2</v>
      </c>
      <c r="DD512" s="8"/>
      <c r="DF512" s="11">
        <f t="shared" si="670"/>
        <v>45430</v>
      </c>
      <c r="DG512" s="8">
        <f t="shared" si="640"/>
        <v>0</v>
      </c>
      <c r="DH512" s="8">
        <f t="shared" si="641"/>
        <v>0</v>
      </c>
      <c r="DI512" s="8">
        <f t="shared" si="642"/>
        <v>0</v>
      </c>
      <c r="DJ512" s="8">
        <f t="shared" si="643"/>
        <v>0</v>
      </c>
      <c r="DK512" s="8">
        <f t="shared" si="644"/>
        <v>0</v>
      </c>
      <c r="DL512" s="8">
        <f t="shared" si="645"/>
        <v>0</v>
      </c>
      <c r="DM512" s="8"/>
      <c r="DO512" s="11">
        <f t="shared" si="671"/>
        <v>45430</v>
      </c>
      <c r="DP512" s="8">
        <f t="shared" si="646"/>
        <v>0</v>
      </c>
      <c r="DQ512" s="8">
        <f t="shared" si="647"/>
        <v>0</v>
      </c>
      <c r="DR512" s="8">
        <f t="shared" si="648"/>
        <v>0</v>
      </c>
      <c r="DS512" s="8">
        <f t="shared" si="649"/>
        <v>0</v>
      </c>
      <c r="DT512" s="8">
        <f t="shared" si="650"/>
        <v>0</v>
      </c>
      <c r="DU512" s="8">
        <f t="shared" si="651"/>
        <v>0</v>
      </c>
      <c r="DV512" s="8"/>
      <c r="DX512" s="11">
        <f t="shared" si="672"/>
        <v>45430</v>
      </c>
      <c r="DY512" s="8">
        <f t="shared" si="652"/>
        <v>0</v>
      </c>
      <c r="DZ512" s="8">
        <f t="shared" si="653"/>
        <v>0</v>
      </c>
      <c r="EA512" s="8">
        <f t="shared" si="654"/>
        <v>0</v>
      </c>
      <c r="EB512" s="8">
        <f t="shared" si="655"/>
        <v>0</v>
      </c>
      <c r="EC512" s="8">
        <f t="shared" si="656"/>
        <v>0</v>
      </c>
      <c r="ED512" s="8">
        <f t="shared" si="657"/>
        <v>0</v>
      </c>
      <c r="EE512" s="8"/>
    </row>
    <row r="513" spans="2:135" x14ac:dyDescent="0.3">
      <c r="B513" s="11">
        <f t="shared" si="658"/>
        <v>45431</v>
      </c>
      <c r="C513" s="8">
        <f t="shared" si="568"/>
        <v>922</v>
      </c>
      <c r="D513" s="8">
        <f t="shared" si="569"/>
        <v>140678.01</v>
      </c>
      <c r="E513" s="8">
        <f t="shared" si="570"/>
        <v>0</v>
      </c>
      <c r="F513" s="8">
        <f t="shared" si="571"/>
        <v>636</v>
      </c>
      <c r="G513" s="8">
        <f t="shared" si="572"/>
        <v>248.58</v>
      </c>
      <c r="H513" s="8">
        <f t="shared" si="573"/>
        <v>1</v>
      </c>
      <c r="I513" s="8"/>
      <c r="K513" s="11">
        <f t="shared" si="659"/>
        <v>45431</v>
      </c>
      <c r="L513" s="8">
        <f t="shared" si="574"/>
        <v>748</v>
      </c>
      <c r="M513" s="8">
        <f t="shared" si="575"/>
        <v>116332.19999999998</v>
      </c>
      <c r="N513" s="8">
        <f t="shared" si="576"/>
        <v>340.04</v>
      </c>
      <c r="O513" s="8">
        <f t="shared" si="577"/>
        <v>0</v>
      </c>
      <c r="P513" s="8">
        <f t="shared" si="578"/>
        <v>346.31999999999994</v>
      </c>
      <c r="Q513" s="8">
        <f t="shared" si="579"/>
        <v>4</v>
      </c>
      <c r="R513" s="8"/>
      <c r="T513" s="11">
        <f t="shared" si="660"/>
        <v>45431</v>
      </c>
      <c r="U513" s="8">
        <f t="shared" si="580"/>
        <v>491</v>
      </c>
      <c r="V513" s="8">
        <f t="shared" si="581"/>
        <v>50485.710000000006</v>
      </c>
      <c r="W513" s="8">
        <f t="shared" si="582"/>
        <v>0</v>
      </c>
      <c r="X513" s="8">
        <f t="shared" si="583"/>
        <v>0</v>
      </c>
      <c r="Y513" s="8">
        <f t="shared" si="584"/>
        <v>906.5</v>
      </c>
      <c r="Z513" s="8">
        <f t="shared" si="585"/>
        <v>0</v>
      </c>
      <c r="AA513" s="8"/>
      <c r="AC513" s="11">
        <f t="shared" si="661"/>
        <v>45431</v>
      </c>
      <c r="AD513" s="8">
        <f t="shared" si="586"/>
        <v>924</v>
      </c>
      <c r="AE513" s="8">
        <f t="shared" si="587"/>
        <v>125658.86</v>
      </c>
      <c r="AF513" s="8">
        <f t="shared" si="588"/>
        <v>956.91</v>
      </c>
      <c r="AG513" s="8">
        <f t="shared" si="589"/>
        <v>0</v>
      </c>
      <c r="AH513" s="8">
        <f t="shared" si="590"/>
        <v>2512.9300000000003</v>
      </c>
      <c r="AI513" s="8">
        <f t="shared" si="591"/>
        <v>7</v>
      </c>
      <c r="AJ513" s="8"/>
      <c r="AL513" s="11">
        <f t="shared" si="662"/>
        <v>45431</v>
      </c>
      <c r="AM513" s="8">
        <f t="shared" si="592"/>
        <v>797</v>
      </c>
      <c r="AN513" s="8">
        <f t="shared" si="593"/>
        <v>107688.55000000002</v>
      </c>
      <c r="AO513" s="8">
        <f t="shared" si="594"/>
        <v>369.46000000000004</v>
      </c>
      <c r="AP513" s="8">
        <f t="shared" si="595"/>
        <v>0</v>
      </c>
      <c r="AQ513" s="8">
        <f t="shared" si="596"/>
        <v>1258.51</v>
      </c>
      <c r="AR513" s="8">
        <f t="shared" si="597"/>
        <v>7</v>
      </c>
      <c r="AS513" s="8"/>
      <c r="AU513" s="11">
        <f t="shared" si="663"/>
        <v>45431</v>
      </c>
      <c r="AV513" s="8">
        <f t="shared" si="598"/>
        <v>718</v>
      </c>
      <c r="AW513" s="8">
        <f t="shared" si="599"/>
        <v>68583.56</v>
      </c>
      <c r="AX513" s="8">
        <f t="shared" si="600"/>
        <v>0</v>
      </c>
      <c r="AY513" s="8">
        <f t="shared" si="601"/>
        <v>625.76</v>
      </c>
      <c r="AZ513" s="8">
        <f t="shared" si="602"/>
        <v>-341.11</v>
      </c>
      <c r="BA513" s="8">
        <f t="shared" si="603"/>
        <v>8</v>
      </c>
      <c r="BB513" s="8"/>
      <c r="BD513" s="11">
        <f t="shared" si="664"/>
        <v>45431</v>
      </c>
      <c r="BE513" s="8">
        <f t="shared" si="604"/>
        <v>951</v>
      </c>
      <c r="BF513" s="8">
        <f t="shared" si="605"/>
        <v>117742.57</v>
      </c>
      <c r="BG513" s="8">
        <f t="shared" si="606"/>
        <v>564.79999999999995</v>
      </c>
      <c r="BH513" s="8">
        <f t="shared" si="607"/>
        <v>0</v>
      </c>
      <c r="BI513" s="8">
        <f t="shared" si="608"/>
        <v>823.7</v>
      </c>
      <c r="BJ513" s="8">
        <f t="shared" si="609"/>
        <v>0</v>
      </c>
      <c r="BK513" s="8"/>
      <c r="BM513" s="11">
        <f t="shared" si="665"/>
        <v>45431</v>
      </c>
      <c r="BN513" s="8">
        <f t="shared" si="610"/>
        <v>761</v>
      </c>
      <c r="BO513" s="8">
        <f t="shared" si="611"/>
        <v>96617.609999999986</v>
      </c>
      <c r="BP513" s="8">
        <f t="shared" si="612"/>
        <v>476.75</v>
      </c>
      <c r="BQ513" s="8">
        <f t="shared" si="613"/>
        <v>0</v>
      </c>
      <c r="BR513" s="8">
        <f t="shared" si="614"/>
        <v>2727.7999999999997</v>
      </c>
      <c r="BS513" s="8">
        <f t="shared" si="615"/>
        <v>2</v>
      </c>
      <c r="BT513" s="8"/>
      <c r="BV513" s="11">
        <f t="shared" si="666"/>
        <v>45431</v>
      </c>
      <c r="BW513" s="8">
        <f t="shared" si="616"/>
        <v>764</v>
      </c>
      <c r="BX513" s="8">
        <f t="shared" si="617"/>
        <v>61827.469999999994</v>
      </c>
      <c r="BY513" s="8">
        <f t="shared" si="618"/>
        <v>1155.5</v>
      </c>
      <c r="BZ513" s="8">
        <f t="shared" si="619"/>
        <v>0</v>
      </c>
      <c r="CA513" s="8">
        <f t="shared" si="620"/>
        <v>1085</v>
      </c>
      <c r="CB513" s="8">
        <f t="shared" si="621"/>
        <v>11</v>
      </c>
      <c r="CC513" s="8"/>
      <c r="CE513" s="11">
        <f t="shared" si="667"/>
        <v>45431</v>
      </c>
      <c r="CF513" s="8">
        <f t="shared" si="622"/>
        <v>676</v>
      </c>
      <c r="CG513" s="8">
        <f t="shared" si="623"/>
        <v>93942.489999999991</v>
      </c>
      <c r="CH513" s="8">
        <f t="shared" si="624"/>
        <v>743.5</v>
      </c>
      <c r="CI513" s="8">
        <f t="shared" si="625"/>
        <v>0</v>
      </c>
      <c r="CJ513" s="8">
        <f t="shared" si="626"/>
        <v>0.01</v>
      </c>
      <c r="CK513" s="8">
        <f t="shared" si="627"/>
        <v>0</v>
      </c>
      <c r="CL513" s="8"/>
      <c r="CN513" s="11">
        <f t="shared" si="668"/>
        <v>45431</v>
      </c>
      <c r="CO513" s="8">
        <f t="shared" si="628"/>
        <v>989</v>
      </c>
      <c r="CP513" s="8">
        <f t="shared" si="629"/>
        <v>110446.36999999998</v>
      </c>
      <c r="CQ513" s="8">
        <f t="shared" si="630"/>
        <v>1116.0899999999999</v>
      </c>
      <c r="CR513" s="8">
        <f t="shared" si="631"/>
        <v>9172.369999999999</v>
      </c>
      <c r="CS513" s="8">
        <f t="shared" si="632"/>
        <v>624.24</v>
      </c>
      <c r="CT513" s="8">
        <f t="shared" si="633"/>
        <v>133</v>
      </c>
      <c r="CU513" s="8"/>
      <c r="CW513" s="11">
        <f t="shared" si="669"/>
        <v>45431</v>
      </c>
      <c r="CX513" s="8">
        <f t="shared" si="634"/>
        <v>390</v>
      </c>
      <c r="CY513" s="8">
        <f t="shared" si="635"/>
        <v>25317.73</v>
      </c>
      <c r="CZ513" s="8">
        <f t="shared" si="636"/>
        <v>0</v>
      </c>
      <c r="DA513" s="8">
        <f t="shared" si="637"/>
        <v>78</v>
      </c>
      <c r="DB513" s="8">
        <f t="shared" si="638"/>
        <v>340</v>
      </c>
      <c r="DC513" s="8">
        <f t="shared" si="639"/>
        <v>2</v>
      </c>
      <c r="DD513" s="8"/>
      <c r="DF513" s="11">
        <f t="shared" si="670"/>
        <v>45431</v>
      </c>
      <c r="DG513" s="8">
        <f t="shared" si="640"/>
        <v>0</v>
      </c>
      <c r="DH513" s="8">
        <f t="shared" si="641"/>
        <v>0</v>
      </c>
      <c r="DI513" s="8">
        <f t="shared" si="642"/>
        <v>0</v>
      </c>
      <c r="DJ513" s="8">
        <f t="shared" si="643"/>
        <v>0</v>
      </c>
      <c r="DK513" s="8">
        <f t="shared" si="644"/>
        <v>0</v>
      </c>
      <c r="DL513" s="8">
        <f t="shared" si="645"/>
        <v>0</v>
      </c>
      <c r="DM513" s="8"/>
      <c r="DO513" s="11">
        <f t="shared" si="671"/>
        <v>45431</v>
      </c>
      <c r="DP513" s="8">
        <f t="shared" si="646"/>
        <v>0</v>
      </c>
      <c r="DQ513" s="8">
        <f t="shared" si="647"/>
        <v>0</v>
      </c>
      <c r="DR513" s="8">
        <f t="shared" si="648"/>
        <v>0</v>
      </c>
      <c r="DS513" s="8">
        <f t="shared" si="649"/>
        <v>0</v>
      </c>
      <c r="DT513" s="8">
        <f t="shared" si="650"/>
        <v>0</v>
      </c>
      <c r="DU513" s="8">
        <f t="shared" si="651"/>
        <v>0</v>
      </c>
      <c r="DV513" s="8"/>
      <c r="DX513" s="11">
        <f t="shared" si="672"/>
        <v>45431</v>
      </c>
      <c r="DY513" s="8">
        <f t="shared" si="652"/>
        <v>0</v>
      </c>
      <c r="DZ513" s="8">
        <f t="shared" si="653"/>
        <v>0</v>
      </c>
      <c r="EA513" s="8">
        <f t="shared" si="654"/>
        <v>0</v>
      </c>
      <c r="EB513" s="8">
        <f t="shared" si="655"/>
        <v>0</v>
      </c>
      <c r="EC513" s="8">
        <f t="shared" si="656"/>
        <v>0</v>
      </c>
      <c r="ED513" s="8">
        <f t="shared" si="657"/>
        <v>0</v>
      </c>
      <c r="EE513" s="8"/>
    </row>
    <row r="514" spans="2:135" x14ac:dyDescent="0.3">
      <c r="B514" s="11">
        <f t="shared" si="658"/>
        <v>45432</v>
      </c>
      <c r="C514" s="8">
        <f t="shared" si="568"/>
        <v>968</v>
      </c>
      <c r="D514" s="8">
        <f t="shared" si="569"/>
        <v>146933.49000000002</v>
      </c>
      <c r="E514" s="8">
        <f t="shared" si="570"/>
        <v>0</v>
      </c>
      <c r="F514" s="8">
        <f t="shared" si="571"/>
        <v>652</v>
      </c>
      <c r="G514" s="8">
        <f t="shared" si="572"/>
        <v>399.28</v>
      </c>
      <c r="H514" s="8">
        <f t="shared" si="573"/>
        <v>2</v>
      </c>
      <c r="I514" s="8"/>
      <c r="K514" s="11">
        <f t="shared" si="659"/>
        <v>45432</v>
      </c>
      <c r="L514" s="8">
        <f t="shared" si="574"/>
        <v>806</v>
      </c>
      <c r="M514" s="8">
        <f t="shared" si="575"/>
        <v>125819.80999999998</v>
      </c>
      <c r="N514" s="8">
        <f t="shared" si="576"/>
        <v>360.8</v>
      </c>
      <c r="O514" s="8">
        <f t="shared" si="577"/>
        <v>0</v>
      </c>
      <c r="P514" s="8">
        <f t="shared" si="578"/>
        <v>545.4</v>
      </c>
      <c r="Q514" s="8">
        <f t="shared" si="579"/>
        <v>4</v>
      </c>
      <c r="R514" s="8"/>
      <c r="T514" s="11">
        <f t="shared" si="660"/>
        <v>45432</v>
      </c>
      <c r="U514" s="8">
        <f t="shared" si="580"/>
        <v>507</v>
      </c>
      <c r="V514" s="8">
        <f t="shared" si="581"/>
        <v>51904.070000000007</v>
      </c>
      <c r="W514" s="8">
        <f t="shared" si="582"/>
        <v>0</v>
      </c>
      <c r="X514" s="8">
        <f t="shared" si="583"/>
        <v>0</v>
      </c>
      <c r="Y514" s="8">
        <f t="shared" si="584"/>
        <v>916.5</v>
      </c>
      <c r="Z514" s="8">
        <f t="shared" si="585"/>
        <v>0</v>
      </c>
      <c r="AA514" s="8"/>
      <c r="AC514" s="11">
        <f t="shared" si="661"/>
        <v>45432</v>
      </c>
      <c r="AD514" s="8">
        <f t="shared" si="586"/>
        <v>1001</v>
      </c>
      <c r="AE514" s="8">
        <f t="shared" si="587"/>
        <v>136384.31</v>
      </c>
      <c r="AF514" s="8">
        <f t="shared" si="588"/>
        <v>982.81</v>
      </c>
      <c r="AG514" s="8">
        <f t="shared" si="589"/>
        <v>0</v>
      </c>
      <c r="AH514" s="8">
        <f t="shared" si="590"/>
        <v>2686.7300000000005</v>
      </c>
      <c r="AI514" s="8">
        <f t="shared" si="591"/>
        <v>7</v>
      </c>
      <c r="AJ514" s="8"/>
      <c r="AL514" s="11">
        <f t="shared" si="662"/>
        <v>45432</v>
      </c>
      <c r="AM514" s="8">
        <f t="shared" si="592"/>
        <v>853</v>
      </c>
      <c r="AN514" s="8">
        <f t="shared" si="593"/>
        <v>114946.05000000002</v>
      </c>
      <c r="AO514" s="8">
        <f t="shared" si="594"/>
        <v>403.71000000000004</v>
      </c>
      <c r="AP514" s="8">
        <f t="shared" si="595"/>
        <v>0</v>
      </c>
      <c r="AQ514" s="8">
        <f t="shared" si="596"/>
        <v>1313.46</v>
      </c>
      <c r="AR514" s="8">
        <f t="shared" si="597"/>
        <v>8</v>
      </c>
      <c r="AS514" s="8"/>
      <c r="AU514" s="11">
        <f t="shared" si="663"/>
        <v>45432</v>
      </c>
      <c r="AV514" s="8">
        <f t="shared" si="598"/>
        <v>764</v>
      </c>
      <c r="AW514" s="8">
        <f t="shared" si="599"/>
        <v>72789.03</v>
      </c>
      <c r="AX514" s="8">
        <f t="shared" si="600"/>
        <v>0</v>
      </c>
      <c r="AY514" s="8">
        <f t="shared" si="601"/>
        <v>654.26</v>
      </c>
      <c r="AZ514" s="8">
        <f t="shared" si="602"/>
        <v>-294.11</v>
      </c>
      <c r="BA514" s="8">
        <f t="shared" si="603"/>
        <v>8</v>
      </c>
      <c r="BB514" s="8"/>
      <c r="BD514" s="11">
        <f t="shared" si="664"/>
        <v>45432</v>
      </c>
      <c r="BE514" s="8">
        <f t="shared" si="604"/>
        <v>1007</v>
      </c>
      <c r="BF514" s="8">
        <f t="shared" si="605"/>
        <v>125406.14000000001</v>
      </c>
      <c r="BG514" s="8">
        <f t="shared" si="606"/>
        <v>589.29</v>
      </c>
      <c r="BH514" s="8">
        <f t="shared" si="607"/>
        <v>0</v>
      </c>
      <c r="BI514" s="8">
        <f t="shared" si="608"/>
        <v>823.7</v>
      </c>
      <c r="BJ514" s="8">
        <f t="shared" si="609"/>
        <v>0</v>
      </c>
      <c r="BK514" s="8"/>
      <c r="BM514" s="11">
        <f t="shared" si="665"/>
        <v>45432</v>
      </c>
      <c r="BN514" s="8">
        <f t="shared" si="610"/>
        <v>809</v>
      </c>
      <c r="BO514" s="8">
        <f t="shared" si="611"/>
        <v>102707.10999999999</v>
      </c>
      <c r="BP514" s="8">
        <f t="shared" si="612"/>
        <v>496.28</v>
      </c>
      <c r="BQ514" s="8">
        <f t="shared" si="613"/>
        <v>0</v>
      </c>
      <c r="BR514" s="8">
        <f t="shared" si="614"/>
        <v>2948.8099999999995</v>
      </c>
      <c r="BS514" s="8">
        <f t="shared" si="615"/>
        <v>2</v>
      </c>
      <c r="BT514" s="8"/>
      <c r="BV514" s="11">
        <f t="shared" si="666"/>
        <v>45432</v>
      </c>
      <c r="BW514" s="8">
        <f t="shared" si="616"/>
        <v>803</v>
      </c>
      <c r="BX514" s="8">
        <f t="shared" si="617"/>
        <v>64787.889999999992</v>
      </c>
      <c r="BY514" s="8">
        <f t="shared" si="618"/>
        <v>1190</v>
      </c>
      <c r="BZ514" s="8">
        <f t="shared" si="619"/>
        <v>0</v>
      </c>
      <c r="CA514" s="8">
        <f t="shared" si="620"/>
        <v>1120</v>
      </c>
      <c r="CB514" s="8">
        <f t="shared" si="621"/>
        <v>11</v>
      </c>
      <c r="CC514" s="8"/>
      <c r="CE514" s="11">
        <f t="shared" si="667"/>
        <v>45432</v>
      </c>
      <c r="CF514" s="8">
        <f t="shared" si="622"/>
        <v>712</v>
      </c>
      <c r="CG514" s="8">
        <f t="shared" si="623"/>
        <v>98196.51999999999</v>
      </c>
      <c r="CH514" s="8">
        <f t="shared" si="624"/>
        <v>766</v>
      </c>
      <c r="CI514" s="8">
        <f t="shared" si="625"/>
        <v>0</v>
      </c>
      <c r="CJ514" s="8">
        <f t="shared" si="626"/>
        <v>0.01</v>
      </c>
      <c r="CK514" s="8">
        <f t="shared" si="627"/>
        <v>0</v>
      </c>
      <c r="CL514" s="8"/>
      <c r="CN514" s="11">
        <f t="shared" si="668"/>
        <v>45432</v>
      </c>
      <c r="CO514" s="8">
        <f t="shared" si="628"/>
        <v>1033</v>
      </c>
      <c r="CP514" s="8">
        <f t="shared" si="629"/>
        <v>115495.82999999999</v>
      </c>
      <c r="CQ514" s="8">
        <f t="shared" si="630"/>
        <v>1146.0899999999999</v>
      </c>
      <c r="CR514" s="8">
        <f t="shared" si="631"/>
        <v>9498.2799999999988</v>
      </c>
      <c r="CS514" s="8">
        <f t="shared" si="632"/>
        <v>624.24</v>
      </c>
      <c r="CT514" s="8">
        <f t="shared" si="633"/>
        <v>134</v>
      </c>
      <c r="CU514" s="8"/>
      <c r="CW514" s="11">
        <f t="shared" si="669"/>
        <v>45432</v>
      </c>
      <c r="CX514" s="8">
        <f t="shared" si="634"/>
        <v>407</v>
      </c>
      <c r="CY514" s="8">
        <f t="shared" si="635"/>
        <v>26434.2</v>
      </c>
      <c r="CZ514" s="8">
        <f t="shared" si="636"/>
        <v>0</v>
      </c>
      <c r="DA514" s="8">
        <f t="shared" si="637"/>
        <v>78</v>
      </c>
      <c r="DB514" s="8">
        <f t="shared" si="638"/>
        <v>340</v>
      </c>
      <c r="DC514" s="8">
        <f t="shared" si="639"/>
        <v>2</v>
      </c>
      <c r="DD514" s="8"/>
      <c r="DF514" s="11">
        <f t="shared" si="670"/>
        <v>45432</v>
      </c>
      <c r="DG514" s="8">
        <f t="shared" si="640"/>
        <v>0</v>
      </c>
      <c r="DH514" s="8">
        <f t="shared" si="641"/>
        <v>0</v>
      </c>
      <c r="DI514" s="8">
        <f t="shared" si="642"/>
        <v>0</v>
      </c>
      <c r="DJ514" s="8">
        <f t="shared" si="643"/>
        <v>0</v>
      </c>
      <c r="DK514" s="8">
        <f t="shared" si="644"/>
        <v>0</v>
      </c>
      <c r="DL514" s="8">
        <f t="shared" si="645"/>
        <v>0</v>
      </c>
      <c r="DM514" s="8"/>
      <c r="DO514" s="11">
        <f t="shared" si="671"/>
        <v>45432</v>
      </c>
      <c r="DP514" s="8">
        <f t="shared" si="646"/>
        <v>0</v>
      </c>
      <c r="DQ514" s="8">
        <f t="shared" si="647"/>
        <v>0</v>
      </c>
      <c r="DR514" s="8">
        <f t="shared" si="648"/>
        <v>0</v>
      </c>
      <c r="DS514" s="8">
        <f t="shared" si="649"/>
        <v>0</v>
      </c>
      <c r="DT514" s="8">
        <f t="shared" si="650"/>
        <v>0</v>
      </c>
      <c r="DU514" s="8">
        <f t="shared" si="651"/>
        <v>0</v>
      </c>
      <c r="DV514" s="8"/>
      <c r="DX514" s="11">
        <f t="shared" si="672"/>
        <v>45432</v>
      </c>
      <c r="DY514" s="8">
        <f t="shared" si="652"/>
        <v>0</v>
      </c>
      <c r="DZ514" s="8">
        <f t="shared" si="653"/>
        <v>0</v>
      </c>
      <c r="EA514" s="8">
        <f t="shared" si="654"/>
        <v>0</v>
      </c>
      <c r="EB514" s="8">
        <f t="shared" si="655"/>
        <v>0</v>
      </c>
      <c r="EC514" s="8">
        <f t="shared" si="656"/>
        <v>0</v>
      </c>
      <c r="ED514" s="8">
        <f t="shared" si="657"/>
        <v>0</v>
      </c>
      <c r="EE514" s="8"/>
    </row>
    <row r="515" spans="2:135" x14ac:dyDescent="0.3">
      <c r="B515" s="11">
        <f t="shared" si="658"/>
        <v>45433</v>
      </c>
      <c r="C515" s="8">
        <f t="shared" si="568"/>
        <v>1013</v>
      </c>
      <c r="D515" s="8">
        <f t="shared" si="569"/>
        <v>152167.86000000002</v>
      </c>
      <c r="E515" s="8">
        <f t="shared" si="570"/>
        <v>0</v>
      </c>
      <c r="F515" s="8">
        <f t="shared" si="571"/>
        <v>668</v>
      </c>
      <c r="G515" s="8">
        <f t="shared" si="572"/>
        <v>403.28</v>
      </c>
      <c r="H515" s="8">
        <f t="shared" si="573"/>
        <v>2</v>
      </c>
      <c r="I515" s="8"/>
      <c r="K515" s="11">
        <f t="shared" si="659"/>
        <v>45433</v>
      </c>
      <c r="L515" s="8">
        <f t="shared" si="574"/>
        <v>860</v>
      </c>
      <c r="M515" s="8">
        <f t="shared" si="575"/>
        <v>134708.99999999997</v>
      </c>
      <c r="N515" s="8">
        <f t="shared" si="576"/>
        <v>387.7</v>
      </c>
      <c r="O515" s="8">
        <f t="shared" si="577"/>
        <v>0</v>
      </c>
      <c r="P515" s="8">
        <f t="shared" si="578"/>
        <v>560.25</v>
      </c>
      <c r="Q515" s="8">
        <f t="shared" si="579"/>
        <v>4</v>
      </c>
      <c r="R515" s="8"/>
      <c r="T515" s="11">
        <f t="shared" si="660"/>
        <v>45433</v>
      </c>
      <c r="U515" s="8">
        <f t="shared" si="580"/>
        <v>523</v>
      </c>
      <c r="V515" s="8">
        <f t="shared" si="581"/>
        <v>53404.400000000009</v>
      </c>
      <c r="W515" s="8">
        <f t="shared" si="582"/>
        <v>0</v>
      </c>
      <c r="X515" s="8">
        <f t="shared" si="583"/>
        <v>0</v>
      </c>
      <c r="Y515" s="8">
        <f t="shared" si="584"/>
        <v>940.5</v>
      </c>
      <c r="Z515" s="8">
        <f t="shared" si="585"/>
        <v>0</v>
      </c>
      <c r="AA515" s="8"/>
      <c r="AC515" s="11">
        <f t="shared" si="661"/>
        <v>45433</v>
      </c>
      <c r="AD515" s="8">
        <f t="shared" si="586"/>
        <v>1080</v>
      </c>
      <c r="AE515" s="8">
        <f t="shared" si="587"/>
        <v>147452.97</v>
      </c>
      <c r="AF515" s="8">
        <f t="shared" si="588"/>
        <v>1036.48</v>
      </c>
      <c r="AG515" s="8">
        <f t="shared" si="589"/>
        <v>0</v>
      </c>
      <c r="AH515" s="8">
        <f t="shared" si="590"/>
        <v>2840.9500000000003</v>
      </c>
      <c r="AI515" s="8">
        <f t="shared" si="591"/>
        <v>7</v>
      </c>
      <c r="AJ515" s="8"/>
      <c r="AL515" s="11">
        <f t="shared" si="662"/>
        <v>45433</v>
      </c>
      <c r="AM515" s="8">
        <f t="shared" si="592"/>
        <v>906</v>
      </c>
      <c r="AN515" s="8">
        <f t="shared" si="593"/>
        <v>121973.35000000002</v>
      </c>
      <c r="AO515" s="8">
        <f t="shared" si="594"/>
        <v>413.89000000000004</v>
      </c>
      <c r="AP515" s="8">
        <f t="shared" si="595"/>
        <v>0</v>
      </c>
      <c r="AQ515" s="8">
        <f t="shared" si="596"/>
        <v>1313.46</v>
      </c>
      <c r="AR515" s="8">
        <f t="shared" si="597"/>
        <v>8</v>
      </c>
      <c r="AS515" s="8"/>
      <c r="AU515" s="11">
        <f t="shared" si="663"/>
        <v>45433</v>
      </c>
      <c r="AV515" s="8">
        <f t="shared" si="598"/>
        <v>827</v>
      </c>
      <c r="AW515" s="8">
        <f t="shared" si="599"/>
        <v>79186.53</v>
      </c>
      <c r="AX515" s="8">
        <f t="shared" si="600"/>
        <v>0</v>
      </c>
      <c r="AY515" s="8">
        <f t="shared" si="601"/>
        <v>763.76</v>
      </c>
      <c r="AZ515" s="8">
        <f t="shared" si="602"/>
        <v>-294.11</v>
      </c>
      <c r="BA515" s="8">
        <f t="shared" si="603"/>
        <v>8</v>
      </c>
      <c r="BB515" s="8"/>
      <c r="BD515" s="11">
        <f t="shared" si="664"/>
        <v>45433</v>
      </c>
      <c r="BE515" s="8">
        <f t="shared" si="604"/>
        <v>1059</v>
      </c>
      <c r="BF515" s="8">
        <f t="shared" si="605"/>
        <v>132674.93000000002</v>
      </c>
      <c r="BG515" s="8">
        <f t="shared" si="606"/>
        <v>623.45999999999992</v>
      </c>
      <c r="BH515" s="8">
        <f t="shared" si="607"/>
        <v>0</v>
      </c>
      <c r="BI515" s="8">
        <f t="shared" si="608"/>
        <v>828.65000000000009</v>
      </c>
      <c r="BJ515" s="8">
        <f t="shared" si="609"/>
        <v>0</v>
      </c>
      <c r="BK515" s="8"/>
      <c r="BM515" s="11">
        <f t="shared" si="665"/>
        <v>45433</v>
      </c>
      <c r="BN515" s="8">
        <f t="shared" si="610"/>
        <v>859</v>
      </c>
      <c r="BO515" s="8">
        <f t="shared" si="611"/>
        <v>108942.21999999999</v>
      </c>
      <c r="BP515" s="8">
        <f t="shared" si="612"/>
        <v>530.23</v>
      </c>
      <c r="BQ515" s="8">
        <f t="shared" si="613"/>
        <v>0</v>
      </c>
      <c r="BR515" s="8">
        <f t="shared" si="614"/>
        <v>2948.8099999999995</v>
      </c>
      <c r="BS515" s="8">
        <f t="shared" si="615"/>
        <v>3</v>
      </c>
      <c r="BT515" s="8"/>
      <c r="BV515" s="11">
        <f t="shared" si="666"/>
        <v>45433</v>
      </c>
      <c r="BW515" s="8">
        <f t="shared" si="616"/>
        <v>850</v>
      </c>
      <c r="BX515" s="8">
        <f t="shared" si="617"/>
        <v>68342.28</v>
      </c>
      <c r="BY515" s="8">
        <f t="shared" si="618"/>
        <v>1258.5</v>
      </c>
      <c r="BZ515" s="8">
        <f t="shared" si="619"/>
        <v>0</v>
      </c>
      <c r="CA515" s="8">
        <f t="shared" si="620"/>
        <v>1155</v>
      </c>
      <c r="CB515" s="8">
        <f t="shared" si="621"/>
        <v>11</v>
      </c>
      <c r="CC515" s="8"/>
      <c r="CE515" s="11">
        <f t="shared" si="667"/>
        <v>45433</v>
      </c>
      <c r="CF515" s="8">
        <f t="shared" si="622"/>
        <v>740</v>
      </c>
      <c r="CG515" s="8">
        <f t="shared" si="623"/>
        <v>101396.09</v>
      </c>
      <c r="CH515" s="8">
        <f t="shared" si="624"/>
        <v>788.5</v>
      </c>
      <c r="CI515" s="8">
        <f t="shared" si="625"/>
        <v>0</v>
      </c>
      <c r="CJ515" s="8">
        <f t="shared" si="626"/>
        <v>0.01</v>
      </c>
      <c r="CK515" s="8">
        <f t="shared" si="627"/>
        <v>0</v>
      </c>
      <c r="CL515" s="8"/>
      <c r="CN515" s="11">
        <f t="shared" si="668"/>
        <v>45433</v>
      </c>
      <c r="CO515" s="8">
        <f t="shared" si="628"/>
        <v>1095</v>
      </c>
      <c r="CP515" s="8">
        <f t="shared" si="629"/>
        <v>122469.70999999999</v>
      </c>
      <c r="CQ515" s="8">
        <f t="shared" si="630"/>
        <v>1416.4199999999998</v>
      </c>
      <c r="CR515" s="8">
        <f t="shared" si="631"/>
        <v>9923.739999999998</v>
      </c>
      <c r="CS515" s="8">
        <f t="shared" si="632"/>
        <v>724.24</v>
      </c>
      <c r="CT515" s="8">
        <f t="shared" si="633"/>
        <v>135</v>
      </c>
      <c r="CU515" s="8"/>
      <c r="CW515" s="11">
        <f t="shared" si="669"/>
        <v>45433</v>
      </c>
      <c r="CX515" s="8">
        <f t="shared" si="634"/>
        <v>426</v>
      </c>
      <c r="CY515" s="8">
        <f t="shared" si="635"/>
        <v>27392.09</v>
      </c>
      <c r="CZ515" s="8">
        <f t="shared" si="636"/>
        <v>0</v>
      </c>
      <c r="DA515" s="8">
        <f t="shared" si="637"/>
        <v>78</v>
      </c>
      <c r="DB515" s="8">
        <f t="shared" si="638"/>
        <v>340</v>
      </c>
      <c r="DC515" s="8">
        <f t="shared" si="639"/>
        <v>2</v>
      </c>
      <c r="DD515" s="8"/>
      <c r="DF515" s="11">
        <f t="shared" si="670"/>
        <v>45433</v>
      </c>
      <c r="DG515" s="8">
        <f t="shared" si="640"/>
        <v>0</v>
      </c>
      <c r="DH515" s="8">
        <f t="shared" si="641"/>
        <v>0</v>
      </c>
      <c r="DI515" s="8">
        <f t="shared" si="642"/>
        <v>0</v>
      </c>
      <c r="DJ515" s="8">
        <f t="shared" si="643"/>
        <v>0</v>
      </c>
      <c r="DK515" s="8">
        <f t="shared" si="644"/>
        <v>0</v>
      </c>
      <c r="DL515" s="8">
        <f t="shared" si="645"/>
        <v>0</v>
      </c>
      <c r="DM515" s="8"/>
      <c r="DO515" s="11">
        <f t="shared" si="671"/>
        <v>45433</v>
      </c>
      <c r="DP515" s="8">
        <f t="shared" si="646"/>
        <v>0</v>
      </c>
      <c r="DQ515" s="8">
        <f t="shared" si="647"/>
        <v>0</v>
      </c>
      <c r="DR515" s="8">
        <f t="shared" si="648"/>
        <v>0</v>
      </c>
      <c r="DS515" s="8">
        <f t="shared" si="649"/>
        <v>0</v>
      </c>
      <c r="DT515" s="8">
        <f t="shared" si="650"/>
        <v>0</v>
      </c>
      <c r="DU515" s="8">
        <f t="shared" si="651"/>
        <v>0</v>
      </c>
      <c r="DV515" s="8"/>
      <c r="DX515" s="11">
        <f t="shared" si="672"/>
        <v>45433</v>
      </c>
      <c r="DY515" s="8">
        <f t="shared" si="652"/>
        <v>0</v>
      </c>
      <c r="DZ515" s="8">
        <f t="shared" si="653"/>
        <v>0</v>
      </c>
      <c r="EA515" s="8">
        <f t="shared" si="654"/>
        <v>0</v>
      </c>
      <c r="EB515" s="8">
        <f t="shared" si="655"/>
        <v>0</v>
      </c>
      <c r="EC515" s="8">
        <f t="shared" si="656"/>
        <v>0</v>
      </c>
      <c r="ED515" s="8">
        <f t="shared" si="657"/>
        <v>0</v>
      </c>
      <c r="EE515" s="8"/>
    </row>
    <row r="516" spans="2:135" x14ac:dyDescent="0.3">
      <c r="B516" s="11">
        <f t="shared" si="658"/>
        <v>45434</v>
      </c>
      <c r="C516" s="8">
        <f t="shared" si="568"/>
        <v>1060</v>
      </c>
      <c r="D516" s="8">
        <f t="shared" si="569"/>
        <v>157369.33000000002</v>
      </c>
      <c r="E516" s="8">
        <f t="shared" si="570"/>
        <v>0</v>
      </c>
      <c r="F516" s="8">
        <f t="shared" si="571"/>
        <v>705</v>
      </c>
      <c r="G516" s="8">
        <f t="shared" si="572"/>
        <v>403.28</v>
      </c>
      <c r="H516" s="8">
        <f t="shared" si="573"/>
        <v>2</v>
      </c>
      <c r="I516" s="8"/>
      <c r="K516" s="11">
        <f t="shared" si="659"/>
        <v>45434</v>
      </c>
      <c r="L516" s="8">
        <f t="shared" si="574"/>
        <v>897</v>
      </c>
      <c r="M516" s="8">
        <f t="shared" si="575"/>
        <v>140488.94999999998</v>
      </c>
      <c r="N516" s="8">
        <f t="shared" si="576"/>
        <v>428.03</v>
      </c>
      <c r="O516" s="8">
        <f t="shared" si="577"/>
        <v>0</v>
      </c>
      <c r="P516" s="8">
        <f t="shared" si="578"/>
        <v>570.15</v>
      </c>
      <c r="Q516" s="8">
        <f t="shared" si="579"/>
        <v>4</v>
      </c>
      <c r="R516" s="8"/>
      <c r="T516" s="11">
        <f t="shared" si="660"/>
        <v>45434</v>
      </c>
      <c r="U516" s="8">
        <f t="shared" si="580"/>
        <v>544</v>
      </c>
      <c r="V516" s="8">
        <f t="shared" si="581"/>
        <v>55395.830000000009</v>
      </c>
      <c r="W516" s="8">
        <f t="shared" si="582"/>
        <v>0</v>
      </c>
      <c r="X516" s="8">
        <f t="shared" si="583"/>
        <v>0</v>
      </c>
      <c r="Y516" s="8">
        <f t="shared" si="584"/>
        <v>957.25</v>
      </c>
      <c r="Z516" s="8">
        <f t="shared" si="585"/>
        <v>0</v>
      </c>
      <c r="AA516" s="8"/>
      <c r="AC516" s="11">
        <f t="shared" si="661"/>
        <v>45434</v>
      </c>
      <c r="AD516" s="8">
        <f t="shared" si="586"/>
        <v>1159</v>
      </c>
      <c r="AE516" s="8">
        <f t="shared" si="587"/>
        <v>158170.23999999999</v>
      </c>
      <c r="AF516" s="8">
        <f t="shared" si="588"/>
        <v>1073.5</v>
      </c>
      <c r="AG516" s="8">
        <f t="shared" si="589"/>
        <v>0</v>
      </c>
      <c r="AH516" s="8">
        <f t="shared" si="590"/>
        <v>2697.8500000000004</v>
      </c>
      <c r="AI516" s="8">
        <f t="shared" si="591"/>
        <v>7</v>
      </c>
      <c r="AJ516" s="8"/>
      <c r="AL516" s="11">
        <f t="shared" si="662"/>
        <v>45434</v>
      </c>
      <c r="AM516" s="8">
        <f t="shared" si="592"/>
        <v>959</v>
      </c>
      <c r="AN516" s="8">
        <f t="shared" si="593"/>
        <v>129804.44000000002</v>
      </c>
      <c r="AO516" s="8">
        <f t="shared" si="594"/>
        <v>413.89000000000004</v>
      </c>
      <c r="AP516" s="8">
        <f t="shared" si="595"/>
        <v>0</v>
      </c>
      <c r="AQ516" s="8">
        <f t="shared" si="596"/>
        <v>1313.46</v>
      </c>
      <c r="AR516" s="8">
        <f t="shared" si="597"/>
        <v>8</v>
      </c>
      <c r="AS516" s="8"/>
      <c r="AU516" s="11">
        <f t="shared" si="663"/>
        <v>45434</v>
      </c>
      <c r="AV516" s="8">
        <f t="shared" si="598"/>
        <v>889</v>
      </c>
      <c r="AW516" s="8">
        <f t="shared" si="599"/>
        <v>85359.69</v>
      </c>
      <c r="AX516" s="8">
        <f t="shared" si="600"/>
        <v>0</v>
      </c>
      <c r="AY516" s="8">
        <f t="shared" si="601"/>
        <v>777.76</v>
      </c>
      <c r="AZ516" s="8">
        <f t="shared" si="602"/>
        <v>-294.11</v>
      </c>
      <c r="BA516" s="8">
        <f t="shared" si="603"/>
        <v>8</v>
      </c>
      <c r="BB516" s="8"/>
      <c r="BD516" s="11">
        <f t="shared" si="664"/>
        <v>45434</v>
      </c>
      <c r="BE516" s="8">
        <f t="shared" si="604"/>
        <v>1109</v>
      </c>
      <c r="BF516" s="8">
        <f t="shared" si="605"/>
        <v>138848.43000000002</v>
      </c>
      <c r="BG516" s="8">
        <f t="shared" si="606"/>
        <v>641.00999999999988</v>
      </c>
      <c r="BH516" s="8">
        <f t="shared" si="607"/>
        <v>0</v>
      </c>
      <c r="BI516" s="8">
        <f t="shared" si="608"/>
        <v>828.65000000000009</v>
      </c>
      <c r="BJ516" s="8">
        <f t="shared" si="609"/>
        <v>0</v>
      </c>
      <c r="BK516" s="8"/>
      <c r="BM516" s="11">
        <f t="shared" si="665"/>
        <v>45434</v>
      </c>
      <c r="BN516" s="8">
        <f t="shared" si="610"/>
        <v>922</v>
      </c>
      <c r="BO516" s="8">
        <f t="shared" si="611"/>
        <v>117308.27999999998</v>
      </c>
      <c r="BP516" s="8">
        <f t="shared" si="612"/>
        <v>613.03</v>
      </c>
      <c r="BQ516" s="8">
        <f t="shared" si="613"/>
        <v>0</v>
      </c>
      <c r="BR516" s="8">
        <f t="shared" si="614"/>
        <v>2958.7099999999996</v>
      </c>
      <c r="BS516" s="8">
        <f t="shared" si="615"/>
        <v>3</v>
      </c>
      <c r="BT516" s="8"/>
      <c r="BV516" s="11">
        <f t="shared" si="666"/>
        <v>45434</v>
      </c>
      <c r="BW516" s="8">
        <f t="shared" si="616"/>
        <v>902</v>
      </c>
      <c r="BX516" s="8">
        <f t="shared" si="617"/>
        <v>72276.7</v>
      </c>
      <c r="BY516" s="8">
        <f t="shared" si="618"/>
        <v>1274</v>
      </c>
      <c r="BZ516" s="8">
        <f t="shared" si="619"/>
        <v>0</v>
      </c>
      <c r="CA516" s="8">
        <f t="shared" si="620"/>
        <v>1295</v>
      </c>
      <c r="CB516" s="8">
        <f t="shared" si="621"/>
        <v>11</v>
      </c>
      <c r="CC516" s="8"/>
      <c r="CE516" s="11">
        <f t="shared" si="667"/>
        <v>45434</v>
      </c>
      <c r="CF516" s="8">
        <f t="shared" si="622"/>
        <v>763</v>
      </c>
      <c r="CG516" s="8">
        <f t="shared" si="623"/>
        <v>104188.59999999999</v>
      </c>
      <c r="CH516" s="8">
        <f t="shared" si="624"/>
        <v>963.42</v>
      </c>
      <c r="CI516" s="8">
        <f t="shared" si="625"/>
        <v>0</v>
      </c>
      <c r="CJ516" s="8">
        <f t="shared" si="626"/>
        <v>0.01</v>
      </c>
      <c r="CK516" s="8">
        <f t="shared" si="627"/>
        <v>0</v>
      </c>
      <c r="CL516" s="8"/>
      <c r="CN516" s="11">
        <f t="shared" si="668"/>
        <v>45434</v>
      </c>
      <c r="CO516" s="8">
        <f t="shared" si="628"/>
        <v>1173</v>
      </c>
      <c r="CP516" s="8">
        <f t="shared" si="629"/>
        <v>131546.18</v>
      </c>
      <c r="CQ516" s="8">
        <f t="shared" si="630"/>
        <v>1490.4199999999998</v>
      </c>
      <c r="CR516" s="8">
        <f t="shared" si="631"/>
        <v>10292.919999999998</v>
      </c>
      <c r="CS516" s="8">
        <f t="shared" si="632"/>
        <v>799.24</v>
      </c>
      <c r="CT516" s="8">
        <f t="shared" si="633"/>
        <v>138</v>
      </c>
      <c r="CU516" s="8"/>
      <c r="CW516" s="11">
        <f t="shared" si="669"/>
        <v>45434</v>
      </c>
      <c r="CX516" s="8">
        <f t="shared" si="634"/>
        <v>444</v>
      </c>
      <c r="CY516" s="8">
        <f t="shared" si="635"/>
        <v>28302.639999999999</v>
      </c>
      <c r="CZ516" s="8">
        <f t="shared" si="636"/>
        <v>0</v>
      </c>
      <c r="DA516" s="8">
        <f t="shared" si="637"/>
        <v>78</v>
      </c>
      <c r="DB516" s="8">
        <f t="shared" si="638"/>
        <v>340</v>
      </c>
      <c r="DC516" s="8">
        <f t="shared" si="639"/>
        <v>2</v>
      </c>
      <c r="DD516" s="8"/>
      <c r="DF516" s="11">
        <f t="shared" si="670"/>
        <v>45434</v>
      </c>
      <c r="DG516" s="8">
        <f t="shared" si="640"/>
        <v>0</v>
      </c>
      <c r="DH516" s="8">
        <f t="shared" si="641"/>
        <v>0</v>
      </c>
      <c r="DI516" s="8">
        <f t="shared" si="642"/>
        <v>0</v>
      </c>
      <c r="DJ516" s="8">
        <f t="shared" si="643"/>
        <v>0</v>
      </c>
      <c r="DK516" s="8">
        <f t="shared" si="644"/>
        <v>0</v>
      </c>
      <c r="DL516" s="8">
        <f t="shared" si="645"/>
        <v>0</v>
      </c>
      <c r="DM516" s="8"/>
      <c r="DO516" s="11">
        <f t="shared" si="671"/>
        <v>45434</v>
      </c>
      <c r="DP516" s="8">
        <f t="shared" si="646"/>
        <v>0</v>
      </c>
      <c r="DQ516" s="8">
        <f t="shared" si="647"/>
        <v>0</v>
      </c>
      <c r="DR516" s="8">
        <f t="shared" si="648"/>
        <v>0</v>
      </c>
      <c r="DS516" s="8">
        <f t="shared" si="649"/>
        <v>0</v>
      </c>
      <c r="DT516" s="8">
        <f t="shared" si="650"/>
        <v>0</v>
      </c>
      <c r="DU516" s="8">
        <f t="shared" si="651"/>
        <v>0</v>
      </c>
      <c r="DV516" s="8"/>
      <c r="DX516" s="11">
        <f t="shared" si="672"/>
        <v>45434</v>
      </c>
      <c r="DY516" s="8">
        <f t="shared" si="652"/>
        <v>0</v>
      </c>
      <c r="DZ516" s="8">
        <f t="shared" si="653"/>
        <v>0</v>
      </c>
      <c r="EA516" s="8">
        <f t="shared" si="654"/>
        <v>0</v>
      </c>
      <c r="EB516" s="8">
        <f t="shared" si="655"/>
        <v>0</v>
      </c>
      <c r="EC516" s="8">
        <f t="shared" si="656"/>
        <v>0</v>
      </c>
      <c r="ED516" s="8">
        <f t="shared" si="657"/>
        <v>0</v>
      </c>
      <c r="EE516" s="8"/>
    </row>
    <row r="517" spans="2:135" x14ac:dyDescent="0.3">
      <c r="B517" s="11">
        <f t="shared" si="658"/>
        <v>45435</v>
      </c>
      <c r="C517" s="8">
        <f t="shared" si="568"/>
        <v>1095</v>
      </c>
      <c r="D517" s="8">
        <f t="shared" si="569"/>
        <v>161255.20000000001</v>
      </c>
      <c r="E517" s="8">
        <f t="shared" si="570"/>
        <v>0</v>
      </c>
      <c r="F517" s="8">
        <f t="shared" si="571"/>
        <v>709</v>
      </c>
      <c r="G517" s="8">
        <f t="shared" si="572"/>
        <v>425.28</v>
      </c>
      <c r="H517" s="8">
        <f t="shared" si="573"/>
        <v>2</v>
      </c>
      <c r="I517" s="8"/>
      <c r="K517" s="11">
        <f t="shared" si="659"/>
        <v>45435</v>
      </c>
      <c r="L517" s="8">
        <f t="shared" si="574"/>
        <v>924</v>
      </c>
      <c r="M517" s="8">
        <f t="shared" si="575"/>
        <v>144788.78999999998</v>
      </c>
      <c r="N517" s="8">
        <f t="shared" si="576"/>
        <v>451.38</v>
      </c>
      <c r="O517" s="8">
        <f t="shared" si="577"/>
        <v>0</v>
      </c>
      <c r="P517" s="8">
        <f t="shared" si="578"/>
        <v>610.1</v>
      </c>
      <c r="Q517" s="8">
        <f t="shared" si="579"/>
        <v>4</v>
      </c>
      <c r="R517" s="8"/>
      <c r="T517" s="11">
        <f t="shared" si="660"/>
        <v>45435</v>
      </c>
      <c r="U517" s="8">
        <f t="shared" si="580"/>
        <v>557</v>
      </c>
      <c r="V517" s="8">
        <f t="shared" si="581"/>
        <v>56536.890000000007</v>
      </c>
      <c r="W517" s="8">
        <f t="shared" si="582"/>
        <v>0</v>
      </c>
      <c r="X517" s="8">
        <f t="shared" si="583"/>
        <v>0</v>
      </c>
      <c r="Y517" s="8">
        <f t="shared" si="584"/>
        <v>966.25</v>
      </c>
      <c r="Z517" s="8">
        <f t="shared" si="585"/>
        <v>0</v>
      </c>
      <c r="AA517" s="8"/>
      <c r="AC517" s="11">
        <f t="shared" si="661"/>
        <v>45435</v>
      </c>
      <c r="AD517" s="8">
        <f t="shared" si="586"/>
        <v>1225</v>
      </c>
      <c r="AE517" s="8">
        <f t="shared" si="587"/>
        <v>166276.28</v>
      </c>
      <c r="AF517" s="8">
        <f t="shared" si="588"/>
        <v>1122.56</v>
      </c>
      <c r="AG517" s="8">
        <f t="shared" si="589"/>
        <v>0</v>
      </c>
      <c r="AH517" s="8">
        <f t="shared" si="590"/>
        <v>2704.6500000000005</v>
      </c>
      <c r="AI517" s="8">
        <f t="shared" si="591"/>
        <v>7</v>
      </c>
      <c r="AJ517" s="8"/>
      <c r="AL517" s="11">
        <f t="shared" si="662"/>
        <v>45435</v>
      </c>
      <c r="AM517" s="8">
        <f t="shared" si="592"/>
        <v>1010</v>
      </c>
      <c r="AN517" s="8">
        <f t="shared" si="593"/>
        <v>136880.19</v>
      </c>
      <c r="AO517" s="8">
        <f t="shared" si="594"/>
        <v>432.40000000000003</v>
      </c>
      <c r="AP517" s="8">
        <f t="shared" si="595"/>
        <v>0</v>
      </c>
      <c r="AQ517" s="8">
        <f t="shared" si="596"/>
        <v>1313.46</v>
      </c>
      <c r="AR517" s="8">
        <f t="shared" si="597"/>
        <v>8</v>
      </c>
      <c r="AS517" s="8"/>
      <c r="AU517" s="11">
        <f t="shared" si="663"/>
        <v>45435</v>
      </c>
      <c r="AV517" s="8">
        <f t="shared" si="598"/>
        <v>926</v>
      </c>
      <c r="AW517" s="8">
        <f t="shared" si="599"/>
        <v>88923.17</v>
      </c>
      <c r="AX517" s="8">
        <f t="shared" si="600"/>
        <v>0</v>
      </c>
      <c r="AY517" s="8">
        <f t="shared" si="601"/>
        <v>798.76</v>
      </c>
      <c r="AZ517" s="8">
        <f t="shared" si="602"/>
        <v>-294.11</v>
      </c>
      <c r="BA517" s="8">
        <f t="shared" si="603"/>
        <v>8</v>
      </c>
      <c r="BB517" s="8"/>
      <c r="BD517" s="11">
        <f t="shared" si="664"/>
        <v>45435</v>
      </c>
      <c r="BE517" s="8">
        <f t="shared" si="604"/>
        <v>1152</v>
      </c>
      <c r="BF517" s="8">
        <f t="shared" si="605"/>
        <v>144444.56000000003</v>
      </c>
      <c r="BG517" s="8">
        <f t="shared" si="606"/>
        <v>644.69999999999993</v>
      </c>
      <c r="BH517" s="8">
        <f t="shared" si="607"/>
        <v>0</v>
      </c>
      <c r="BI517" s="8">
        <f t="shared" si="608"/>
        <v>544.59000000000015</v>
      </c>
      <c r="BJ517" s="8">
        <f t="shared" si="609"/>
        <v>0</v>
      </c>
      <c r="BK517" s="8"/>
      <c r="BM517" s="11">
        <f t="shared" si="665"/>
        <v>45435</v>
      </c>
      <c r="BN517" s="8">
        <f t="shared" si="610"/>
        <v>980</v>
      </c>
      <c r="BO517" s="8">
        <f t="shared" si="611"/>
        <v>124997.79999999999</v>
      </c>
      <c r="BP517" s="8">
        <f t="shared" si="612"/>
        <v>635.37</v>
      </c>
      <c r="BQ517" s="8">
        <f t="shared" si="613"/>
        <v>0</v>
      </c>
      <c r="BR517" s="8">
        <f t="shared" si="614"/>
        <v>3108.7099999999996</v>
      </c>
      <c r="BS517" s="8">
        <f t="shared" si="615"/>
        <v>3</v>
      </c>
      <c r="BT517" s="8"/>
      <c r="BV517" s="11">
        <f t="shared" si="666"/>
        <v>45435</v>
      </c>
      <c r="BW517" s="8">
        <f t="shared" si="616"/>
        <v>948</v>
      </c>
      <c r="BX517" s="8">
        <f t="shared" si="617"/>
        <v>75880.800000000003</v>
      </c>
      <c r="BY517" s="8">
        <f t="shared" si="618"/>
        <v>1278</v>
      </c>
      <c r="BZ517" s="8">
        <f t="shared" si="619"/>
        <v>0</v>
      </c>
      <c r="CA517" s="8">
        <f t="shared" si="620"/>
        <v>1295</v>
      </c>
      <c r="CB517" s="8">
        <f t="shared" si="621"/>
        <v>11</v>
      </c>
      <c r="CC517" s="8"/>
      <c r="CE517" s="11">
        <f t="shared" si="667"/>
        <v>45435</v>
      </c>
      <c r="CF517" s="8">
        <f t="shared" si="622"/>
        <v>797</v>
      </c>
      <c r="CG517" s="8">
        <f t="shared" si="623"/>
        <v>108484.59999999999</v>
      </c>
      <c r="CH517" s="8">
        <f t="shared" si="624"/>
        <v>969.42</v>
      </c>
      <c r="CI517" s="8">
        <f t="shared" si="625"/>
        <v>0</v>
      </c>
      <c r="CJ517" s="8">
        <f t="shared" si="626"/>
        <v>0.01</v>
      </c>
      <c r="CK517" s="8">
        <f t="shared" si="627"/>
        <v>0</v>
      </c>
      <c r="CL517" s="8"/>
      <c r="CN517" s="11">
        <f t="shared" si="668"/>
        <v>45435</v>
      </c>
      <c r="CO517" s="8">
        <f t="shared" si="628"/>
        <v>1237</v>
      </c>
      <c r="CP517" s="8">
        <f t="shared" si="629"/>
        <v>139016.47999999998</v>
      </c>
      <c r="CQ517" s="8">
        <f t="shared" si="630"/>
        <v>1602.4199999999998</v>
      </c>
      <c r="CR517" s="8">
        <f t="shared" si="631"/>
        <v>10677.149999999998</v>
      </c>
      <c r="CS517" s="8">
        <f t="shared" si="632"/>
        <v>1063.24</v>
      </c>
      <c r="CT517" s="8">
        <f t="shared" si="633"/>
        <v>140</v>
      </c>
      <c r="CU517" s="8"/>
      <c r="CW517" s="11">
        <f t="shared" si="669"/>
        <v>45435</v>
      </c>
      <c r="CX517" s="8">
        <f t="shared" si="634"/>
        <v>467</v>
      </c>
      <c r="CY517" s="8">
        <f t="shared" si="635"/>
        <v>29538.95</v>
      </c>
      <c r="CZ517" s="8">
        <f t="shared" si="636"/>
        <v>0</v>
      </c>
      <c r="DA517" s="8">
        <f t="shared" si="637"/>
        <v>147.5</v>
      </c>
      <c r="DB517" s="8">
        <f t="shared" si="638"/>
        <v>370</v>
      </c>
      <c r="DC517" s="8">
        <f t="shared" si="639"/>
        <v>3</v>
      </c>
      <c r="DD517" s="8"/>
      <c r="DF517" s="11">
        <f t="shared" si="670"/>
        <v>45435</v>
      </c>
      <c r="DG517" s="8">
        <f t="shared" si="640"/>
        <v>0</v>
      </c>
      <c r="DH517" s="8">
        <f t="shared" si="641"/>
        <v>0</v>
      </c>
      <c r="DI517" s="8">
        <f t="shared" si="642"/>
        <v>0</v>
      </c>
      <c r="DJ517" s="8">
        <f t="shared" si="643"/>
        <v>0</v>
      </c>
      <c r="DK517" s="8">
        <f t="shared" si="644"/>
        <v>0</v>
      </c>
      <c r="DL517" s="8">
        <f t="shared" si="645"/>
        <v>0</v>
      </c>
      <c r="DM517" s="8"/>
      <c r="DO517" s="11">
        <f t="shared" si="671"/>
        <v>45435</v>
      </c>
      <c r="DP517" s="8">
        <f t="shared" si="646"/>
        <v>0</v>
      </c>
      <c r="DQ517" s="8">
        <f t="shared" si="647"/>
        <v>0</v>
      </c>
      <c r="DR517" s="8">
        <f t="shared" si="648"/>
        <v>0</v>
      </c>
      <c r="DS517" s="8">
        <f t="shared" si="649"/>
        <v>0</v>
      </c>
      <c r="DT517" s="8">
        <f t="shared" si="650"/>
        <v>0</v>
      </c>
      <c r="DU517" s="8">
        <f t="shared" si="651"/>
        <v>0</v>
      </c>
      <c r="DV517" s="8"/>
      <c r="DX517" s="11">
        <f t="shared" si="672"/>
        <v>45435</v>
      </c>
      <c r="DY517" s="8">
        <f t="shared" si="652"/>
        <v>0</v>
      </c>
      <c r="DZ517" s="8">
        <f t="shared" si="653"/>
        <v>0</v>
      </c>
      <c r="EA517" s="8">
        <f t="shared" si="654"/>
        <v>0</v>
      </c>
      <c r="EB517" s="8">
        <f t="shared" si="655"/>
        <v>0</v>
      </c>
      <c r="EC517" s="8">
        <f t="shared" si="656"/>
        <v>0</v>
      </c>
      <c r="ED517" s="8">
        <f t="shared" si="657"/>
        <v>0</v>
      </c>
      <c r="EE517" s="8"/>
    </row>
    <row r="518" spans="2:135" x14ac:dyDescent="0.3">
      <c r="B518" s="11">
        <f t="shared" si="658"/>
        <v>45436</v>
      </c>
      <c r="C518" s="8">
        <f t="shared" si="568"/>
        <v>1148</v>
      </c>
      <c r="D518" s="8">
        <f t="shared" si="569"/>
        <v>167953.88</v>
      </c>
      <c r="E518" s="8">
        <f t="shared" si="570"/>
        <v>0</v>
      </c>
      <c r="F518" s="8">
        <f t="shared" si="571"/>
        <v>747</v>
      </c>
      <c r="G518" s="8">
        <f t="shared" si="572"/>
        <v>589.28</v>
      </c>
      <c r="H518" s="8">
        <f t="shared" si="573"/>
        <v>2</v>
      </c>
      <c r="I518" s="8"/>
      <c r="K518" s="11">
        <f t="shared" si="659"/>
        <v>45436</v>
      </c>
      <c r="L518" s="8">
        <f t="shared" si="574"/>
        <v>939</v>
      </c>
      <c r="M518" s="8">
        <f t="shared" si="575"/>
        <v>147068.77999999997</v>
      </c>
      <c r="N518" s="8">
        <f t="shared" si="576"/>
        <v>458.46</v>
      </c>
      <c r="O518" s="8">
        <f t="shared" si="577"/>
        <v>0</v>
      </c>
      <c r="P518" s="8">
        <f t="shared" si="578"/>
        <v>740.05</v>
      </c>
      <c r="Q518" s="8">
        <f t="shared" si="579"/>
        <v>4</v>
      </c>
      <c r="R518" s="8"/>
      <c r="T518" s="11">
        <f t="shared" si="660"/>
        <v>45436</v>
      </c>
      <c r="U518" s="8">
        <f t="shared" si="580"/>
        <v>589</v>
      </c>
      <c r="V518" s="8">
        <f t="shared" si="581"/>
        <v>59794.290000000008</v>
      </c>
      <c r="W518" s="8">
        <f t="shared" si="582"/>
        <v>0</v>
      </c>
      <c r="X518" s="8">
        <f t="shared" si="583"/>
        <v>0</v>
      </c>
      <c r="Y518" s="8">
        <f t="shared" si="584"/>
        <v>966.25</v>
      </c>
      <c r="Z518" s="8">
        <f t="shared" si="585"/>
        <v>0</v>
      </c>
      <c r="AA518" s="8"/>
      <c r="AC518" s="11">
        <f t="shared" si="661"/>
        <v>45436</v>
      </c>
      <c r="AD518" s="8">
        <f t="shared" si="586"/>
        <v>1284</v>
      </c>
      <c r="AE518" s="8">
        <f t="shared" si="587"/>
        <v>173885.36</v>
      </c>
      <c r="AF518" s="8">
        <f t="shared" si="588"/>
        <v>1307.23</v>
      </c>
      <c r="AG518" s="8">
        <f t="shared" si="589"/>
        <v>0</v>
      </c>
      <c r="AH518" s="8">
        <f t="shared" si="590"/>
        <v>2731.0300000000007</v>
      </c>
      <c r="AI518" s="8">
        <f t="shared" si="591"/>
        <v>7</v>
      </c>
      <c r="AJ518" s="8"/>
      <c r="AL518" s="11">
        <f t="shared" si="662"/>
        <v>45436</v>
      </c>
      <c r="AM518" s="8">
        <f t="shared" si="592"/>
        <v>1053</v>
      </c>
      <c r="AN518" s="8">
        <f t="shared" si="593"/>
        <v>142576.29999999999</v>
      </c>
      <c r="AO518" s="8">
        <f t="shared" si="594"/>
        <v>435.18</v>
      </c>
      <c r="AP518" s="8">
        <f t="shared" si="595"/>
        <v>0</v>
      </c>
      <c r="AQ518" s="8">
        <f t="shared" si="596"/>
        <v>1313.46</v>
      </c>
      <c r="AR518" s="8">
        <f t="shared" si="597"/>
        <v>8</v>
      </c>
      <c r="AS518" s="8"/>
      <c r="AU518" s="11">
        <f t="shared" si="663"/>
        <v>45436</v>
      </c>
      <c r="AV518" s="8">
        <f t="shared" si="598"/>
        <v>954</v>
      </c>
      <c r="AW518" s="8">
        <f t="shared" si="599"/>
        <v>90245.61</v>
      </c>
      <c r="AX518" s="8">
        <f t="shared" si="600"/>
        <v>0</v>
      </c>
      <c r="AY518" s="8">
        <f t="shared" si="601"/>
        <v>820.26</v>
      </c>
      <c r="AZ518" s="8">
        <f t="shared" si="602"/>
        <v>-294.11</v>
      </c>
      <c r="BA518" s="8">
        <f t="shared" si="603"/>
        <v>8</v>
      </c>
      <c r="BB518" s="8"/>
      <c r="BD518" s="11">
        <f t="shared" si="664"/>
        <v>45436</v>
      </c>
      <c r="BE518" s="8">
        <f t="shared" si="604"/>
        <v>1213</v>
      </c>
      <c r="BF518" s="8">
        <f t="shared" si="605"/>
        <v>151423.93000000002</v>
      </c>
      <c r="BG518" s="8">
        <f t="shared" si="606"/>
        <v>705.65</v>
      </c>
      <c r="BH518" s="8">
        <f t="shared" si="607"/>
        <v>0</v>
      </c>
      <c r="BI518" s="8">
        <f t="shared" si="608"/>
        <v>544.59000000000015</v>
      </c>
      <c r="BJ518" s="8">
        <f t="shared" si="609"/>
        <v>0</v>
      </c>
      <c r="BK518" s="8"/>
      <c r="BM518" s="11">
        <f t="shared" si="665"/>
        <v>45436</v>
      </c>
      <c r="BN518" s="8">
        <f t="shared" si="610"/>
        <v>1042</v>
      </c>
      <c r="BO518" s="8">
        <f t="shared" si="611"/>
        <v>134557.19</v>
      </c>
      <c r="BP518" s="8">
        <f t="shared" si="612"/>
        <v>635.37</v>
      </c>
      <c r="BQ518" s="8">
        <f t="shared" si="613"/>
        <v>0</v>
      </c>
      <c r="BR518" s="8">
        <f t="shared" si="614"/>
        <v>3472.1499999999996</v>
      </c>
      <c r="BS518" s="8">
        <f t="shared" si="615"/>
        <v>3</v>
      </c>
      <c r="BT518" s="8"/>
      <c r="BV518" s="11">
        <f t="shared" si="666"/>
        <v>45436</v>
      </c>
      <c r="BW518" s="8">
        <f t="shared" si="616"/>
        <v>991</v>
      </c>
      <c r="BX518" s="8">
        <f t="shared" si="617"/>
        <v>79535.100000000006</v>
      </c>
      <c r="BY518" s="8">
        <f t="shared" si="618"/>
        <v>1305</v>
      </c>
      <c r="BZ518" s="8">
        <f t="shared" si="619"/>
        <v>0</v>
      </c>
      <c r="CA518" s="8">
        <f t="shared" si="620"/>
        <v>1295</v>
      </c>
      <c r="CB518" s="8">
        <f t="shared" si="621"/>
        <v>11</v>
      </c>
      <c r="CC518" s="8"/>
      <c r="CE518" s="11">
        <f t="shared" si="667"/>
        <v>45436</v>
      </c>
      <c r="CF518" s="8">
        <f t="shared" si="622"/>
        <v>854</v>
      </c>
      <c r="CG518" s="8">
        <f t="shared" si="623"/>
        <v>115593.34</v>
      </c>
      <c r="CH518" s="8">
        <f t="shared" si="624"/>
        <v>1119.42</v>
      </c>
      <c r="CI518" s="8">
        <f t="shared" si="625"/>
        <v>0</v>
      </c>
      <c r="CJ518" s="8">
        <f t="shared" si="626"/>
        <v>75.010000000000005</v>
      </c>
      <c r="CK518" s="8">
        <f t="shared" si="627"/>
        <v>0</v>
      </c>
      <c r="CL518" s="8"/>
      <c r="CN518" s="11">
        <f t="shared" si="668"/>
        <v>45436</v>
      </c>
      <c r="CO518" s="8">
        <f t="shared" si="628"/>
        <v>1314</v>
      </c>
      <c r="CP518" s="8">
        <f t="shared" si="629"/>
        <v>149515.55999999997</v>
      </c>
      <c r="CQ518" s="8">
        <f t="shared" si="630"/>
        <v>1672.4199999999998</v>
      </c>
      <c r="CR518" s="8">
        <f t="shared" si="631"/>
        <v>10941.769999999999</v>
      </c>
      <c r="CS518" s="8">
        <f t="shared" si="632"/>
        <v>1163.24</v>
      </c>
      <c r="CT518" s="8">
        <f t="shared" si="633"/>
        <v>142</v>
      </c>
      <c r="CU518" s="8"/>
      <c r="CW518" s="11">
        <f t="shared" si="669"/>
        <v>45436</v>
      </c>
      <c r="CX518" s="8">
        <f t="shared" si="634"/>
        <v>507</v>
      </c>
      <c r="CY518" s="8">
        <f t="shared" si="635"/>
        <v>32493.33</v>
      </c>
      <c r="CZ518" s="8">
        <f t="shared" si="636"/>
        <v>0</v>
      </c>
      <c r="DA518" s="8">
        <f t="shared" si="637"/>
        <v>147.5</v>
      </c>
      <c r="DB518" s="8">
        <f t="shared" si="638"/>
        <v>520</v>
      </c>
      <c r="DC518" s="8">
        <f t="shared" si="639"/>
        <v>8</v>
      </c>
      <c r="DD518" s="8"/>
      <c r="DF518" s="11">
        <f t="shared" si="670"/>
        <v>45436</v>
      </c>
      <c r="DG518" s="8">
        <f t="shared" si="640"/>
        <v>0</v>
      </c>
      <c r="DH518" s="8">
        <f t="shared" si="641"/>
        <v>0</v>
      </c>
      <c r="DI518" s="8">
        <f t="shared" si="642"/>
        <v>0</v>
      </c>
      <c r="DJ518" s="8">
        <f t="shared" si="643"/>
        <v>0</v>
      </c>
      <c r="DK518" s="8">
        <f t="shared" si="644"/>
        <v>0</v>
      </c>
      <c r="DL518" s="8">
        <f t="shared" si="645"/>
        <v>0</v>
      </c>
      <c r="DM518" s="8"/>
      <c r="DO518" s="11">
        <f t="shared" si="671"/>
        <v>45436</v>
      </c>
      <c r="DP518" s="8">
        <f t="shared" si="646"/>
        <v>0</v>
      </c>
      <c r="DQ518" s="8">
        <f t="shared" si="647"/>
        <v>0</v>
      </c>
      <c r="DR518" s="8">
        <f t="shared" si="648"/>
        <v>0</v>
      </c>
      <c r="DS518" s="8">
        <f t="shared" si="649"/>
        <v>0</v>
      </c>
      <c r="DT518" s="8">
        <f t="shared" si="650"/>
        <v>0</v>
      </c>
      <c r="DU518" s="8">
        <f t="shared" si="651"/>
        <v>0</v>
      </c>
      <c r="DV518" s="8"/>
      <c r="DX518" s="11">
        <f t="shared" si="672"/>
        <v>45436</v>
      </c>
      <c r="DY518" s="8">
        <f t="shared" si="652"/>
        <v>0</v>
      </c>
      <c r="DZ518" s="8">
        <f t="shared" si="653"/>
        <v>0</v>
      </c>
      <c r="EA518" s="8">
        <f t="shared" si="654"/>
        <v>0</v>
      </c>
      <c r="EB518" s="8">
        <f t="shared" si="655"/>
        <v>0</v>
      </c>
      <c r="EC518" s="8">
        <f t="shared" si="656"/>
        <v>0</v>
      </c>
      <c r="ED518" s="8">
        <f t="shared" si="657"/>
        <v>0</v>
      </c>
      <c r="EE518" s="8"/>
    </row>
    <row r="519" spans="2:135" x14ac:dyDescent="0.3">
      <c r="B519" s="11">
        <f t="shared" si="658"/>
        <v>45437</v>
      </c>
      <c r="C519" s="8">
        <f t="shared" si="568"/>
        <v>1209</v>
      </c>
      <c r="D519" s="8">
        <f t="shared" si="569"/>
        <v>176374.88</v>
      </c>
      <c r="E519" s="8">
        <f t="shared" si="570"/>
        <v>0</v>
      </c>
      <c r="F519" s="8">
        <f t="shared" si="571"/>
        <v>859</v>
      </c>
      <c r="G519" s="8">
        <f t="shared" si="572"/>
        <v>589.28</v>
      </c>
      <c r="H519" s="8">
        <f t="shared" si="573"/>
        <v>3</v>
      </c>
      <c r="I519" s="8"/>
      <c r="K519" s="11">
        <f t="shared" si="659"/>
        <v>45437</v>
      </c>
      <c r="L519" s="8">
        <f t="shared" si="574"/>
        <v>956</v>
      </c>
      <c r="M519" s="8">
        <f t="shared" si="575"/>
        <v>149602.57999999996</v>
      </c>
      <c r="N519" s="8">
        <f t="shared" si="576"/>
        <v>465.06</v>
      </c>
      <c r="O519" s="8">
        <f t="shared" si="577"/>
        <v>0</v>
      </c>
      <c r="P519" s="8">
        <f t="shared" si="578"/>
        <v>745</v>
      </c>
      <c r="Q519" s="8">
        <f t="shared" si="579"/>
        <v>4</v>
      </c>
      <c r="R519" s="8"/>
      <c r="T519" s="11">
        <f t="shared" si="660"/>
        <v>45437</v>
      </c>
      <c r="U519" s="8">
        <f t="shared" si="580"/>
        <v>631</v>
      </c>
      <c r="V519" s="8">
        <f t="shared" si="581"/>
        <v>64372.530000000006</v>
      </c>
      <c r="W519" s="8">
        <f t="shared" si="582"/>
        <v>0</v>
      </c>
      <c r="X519" s="8">
        <f t="shared" si="583"/>
        <v>0</v>
      </c>
      <c r="Y519" s="8">
        <f t="shared" si="584"/>
        <v>1052.75</v>
      </c>
      <c r="Z519" s="8">
        <f t="shared" si="585"/>
        <v>0</v>
      </c>
      <c r="AA519" s="8"/>
      <c r="AC519" s="11">
        <f t="shared" si="661"/>
        <v>45437</v>
      </c>
      <c r="AD519" s="8">
        <f t="shared" si="586"/>
        <v>1345</v>
      </c>
      <c r="AE519" s="8">
        <f t="shared" si="587"/>
        <v>182358.93</v>
      </c>
      <c r="AF519" s="8">
        <f t="shared" si="588"/>
        <v>1350.73</v>
      </c>
      <c r="AG519" s="8">
        <f t="shared" si="589"/>
        <v>0</v>
      </c>
      <c r="AH519" s="8">
        <f t="shared" si="590"/>
        <v>2731.0300000000007</v>
      </c>
      <c r="AI519" s="8">
        <f t="shared" si="591"/>
        <v>7</v>
      </c>
      <c r="AJ519" s="8"/>
      <c r="AL519" s="11">
        <f t="shared" si="662"/>
        <v>45437</v>
      </c>
      <c r="AM519" s="8">
        <f t="shared" si="592"/>
        <v>1101</v>
      </c>
      <c r="AN519" s="8">
        <f t="shared" si="593"/>
        <v>149494.68</v>
      </c>
      <c r="AO519" s="8">
        <f t="shared" si="594"/>
        <v>435.18</v>
      </c>
      <c r="AP519" s="8">
        <f t="shared" si="595"/>
        <v>0</v>
      </c>
      <c r="AQ519" s="8">
        <f t="shared" si="596"/>
        <v>1313.46</v>
      </c>
      <c r="AR519" s="8">
        <f t="shared" si="597"/>
        <v>8</v>
      </c>
      <c r="AS519" s="8"/>
      <c r="AU519" s="11">
        <f t="shared" si="663"/>
        <v>45437</v>
      </c>
      <c r="AV519" s="8">
        <f t="shared" si="598"/>
        <v>986</v>
      </c>
      <c r="AW519" s="8">
        <f t="shared" si="599"/>
        <v>92950.11</v>
      </c>
      <c r="AX519" s="8">
        <f t="shared" si="600"/>
        <v>0</v>
      </c>
      <c r="AY519" s="8">
        <f t="shared" si="601"/>
        <v>847.26</v>
      </c>
      <c r="AZ519" s="8">
        <f t="shared" si="602"/>
        <v>-294.11</v>
      </c>
      <c r="BA519" s="8">
        <f t="shared" si="603"/>
        <v>8</v>
      </c>
      <c r="BB519" s="8"/>
      <c r="BD519" s="11">
        <f t="shared" si="664"/>
        <v>45437</v>
      </c>
      <c r="BE519" s="8">
        <f t="shared" si="604"/>
        <v>1286</v>
      </c>
      <c r="BF519" s="8">
        <f t="shared" si="605"/>
        <v>160334.69000000003</v>
      </c>
      <c r="BG519" s="8">
        <f t="shared" si="606"/>
        <v>757.38</v>
      </c>
      <c r="BH519" s="8">
        <f t="shared" si="607"/>
        <v>0</v>
      </c>
      <c r="BI519" s="8">
        <f t="shared" si="608"/>
        <v>544.59000000000015</v>
      </c>
      <c r="BJ519" s="8">
        <f t="shared" si="609"/>
        <v>0</v>
      </c>
      <c r="BK519" s="8"/>
      <c r="BM519" s="11">
        <f t="shared" si="665"/>
        <v>45437</v>
      </c>
      <c r="BN519" s="8">
        <f t="shared" si="610"/>
        <v>1103</v>
      </c>
      <c r="BO519" s="8">
        <f t="shared" si="611"/>
        <v>142901.26999999999</v>
      </c>
      <c r="BP519" s="8">
        <f t="shared" si="612"/>
        <v>661.42</v>
      </c>
      <c r="BQ519" s="8">
        <f t="shared" si="613"/>
        <v>0</v>
      </c>
      <c r="BR519" s="8">
        <f t="shared" si="614"/>
        <v>3731.6799999999994</v>
      </c>
      <c r="BS519" s="8">
        <f t="shared" si="615"/>
        <v>3</v>
      </c>
      <c r="BT519" s="8"/>
      <c r="BV519" s="11">
        <f t="shared" si="666"/>
        <v>45437</v>
      </c>
      <c r="BW519" s="8">
        <f t="shared" si="616"/>
        <v>1033</v>
      </c>
      <c r="BX519" s="8">
        <f t="shared" si="617"/>
        <v>82972.98000000001</v>
      </c>
      <c r="BY519" s="8">
        <f t="shared" si="618"/>
        <v>1324</v>
      </c>
      <c r="BZ519" s="8">
        <f t="shared" si="619"/>
        <v>0</v>
      </c>
      <c r="CA519" s="8">
        <f t="shared" si="620"/>
        <v>1295</v>
      </c>
      <c r="CB519" s="8">
        <f t="shared" si="621"/>
        <v>11</v>
      </c>
      <c r="CC519" s="8"/>
      <c r="CE519" s="11">
        <f t="shared" si="667"/>
        <v>45437</v>
      </c>
      <c r="CF519" s="8">
        <f t="shared" si="622"/>
        <v>918</v>
      </c>
      <c r="CG519" s="8">
        <f t="shared" si="623"/>
        <v>123481.20999999999</v>
      </c>
      <c r="CH519" s="8">
        <f t="shared" si="624"/>
        <v>1253.42</v>
      </c>
      <c r="CI519" s="8">
        <f t="shared" si="625"/>
        <v>0</v>
      </c>
      <c r="CJ519" s="8">
        <f t="shared" si="626"/>
        <v>75.010000000000005</v>
      </c>
      <c r="CK519" s="8">
        <f t="shared" si="627"/>
        <v>0</v>
      </c>
      <c r="CL519" s="8"/>
      <c r="CN519" s="11">
        <f t="shared" si="668"/>
        <v>45437</v>
      </c>
      <c r="CO519" s="8">
        <f t="shared" si="628"/>
        <v>1406</v>
      </c>
      <c r="CP519" s="8">
        <f t="shared" si="629"/>
        <v>161913.78999999998</v>
      </c>
      <c r="CQ519" s="8">
        <f t="shared" si="630"/>
        <v>1842.4199999999998</v>
      </c>
      <c r="CR519" s="8">
        <f t="shared" si="631"/>
        <v>11454.749999999998</v>
      </c>
      <c r="CS519" s="8">
        <f t="shared" si="632"/>
        <v>1309.24</v>
      </c>
      <c r="CT519" s="8">
        <f t="shared" si="633"/>
        <v>142</v>
      </c>
      <c r="CU519" s="8"/>
      <c r="CW519" s="11">
        <f t="shared" si="669"/>
        <v>45437</v>
      </c>
      <c r="CX519" s="8">
        <f t="shared" si="634"/>
        <v>542</v>
      </c>
      <c r="CY519" s="8">
        <f t="shared" si="635"/>
        <v>34922.17</v>
      </c>
      <c r="CZ519" s="8">
        <f t="shared" si="636"/>
        <v>0</v>
      </c>
      <c r="DA519" s="8">
        <f t="shared" si="637"/>
        <v>156.5</v>
      </c>
      <c r="DB519" s="8">
        <f t="shared" si="638"/>
        <v>550</v>
      </c>
      <c r="DC519" s="8">
        <f t="shared" si="639"/>
        <v>8</v>
      </c>
      <c r="DD519" s="8"/>
      <c r="DF519" s="11">
        <f t="shared" si="670"/>
        <v>45437</v>
      </c>
      <c r="DG519" s="8">
        <f t="shared" si="640"/>
        <v>0</v>
      </c>
      <c r="DH519" s="8">
        <f t="shared" si="641"/>
        <v>0</v>
      </c>
      <c r="DI519" s="8">
        <f t="shared" si="642"/>
        <v>0</v>
      </c>
      <c r="DJ519" s="8">
        <f t="shared" si="643"/>
        <v>0</v>
      </c>
      <c r="DK519" s="8">
        <f t="shared" si="644"/>
        <v>0</v>
      </c>
      <c r="DL519" s="8">
        <f t="shared" si="645"/>
        <v>0</v>
      </c>
      <c r="DM519" s="8"/>
      <c r="DO519" s="11">
        <f t="shared" si="671"/>
        <v>45437</v>
      </c>
      <c r="DP519" s="8">
        <f t="shared" si="646"/>
        <v>0</v>
      </c>
      <c r="DQ519" s="8">
        <f t="shared" si="647"/>
        <v>0</v>
      </c>
      <c r="DR519" s="8">
        <f t="shared" si="648"/>
        <v>0</v>
      </c>
      <c r="DS519" s="8">
        <f t="shared" si="649"/>
        <v>0</v>
      </c>
      <c r="DT519" s="8">
        <f t="shared" si="650"/>
        <v>0</v>
      </c>
      <c r="DU519" s="8">
        <f t="shared" si="651"/>
        <v>0</v>
      </c>
      <c r="DV519" s="8"/>
      <c r="DX519" s="11">
        <f t="shared" si="672"/>
        <v>45437</v>
      </c>
      <c r="DY519" s="8">
        <f t="shared" si="652"/>
        <v>0</v>
      </c>
      <c r="DZ519" s="8">
        <f t="shared" si="653"/>
        <v>0</v>
      </c>
      <c r="EA519" s="8">
        <f t="shared" si="654"/>
        <v>0</v>
      </c>
      <c r="EB519" s="8">
        <f t="shared" si="655"/>
        <v>0</v>
      </c>
      <c r="EC519" s="8">
        <f t="shared" si="656"/>
        <v>0</v>
      </c>
      <c r="ED519" s="8">
        <f t="shared" si="657"/>
        <v>0</v>
      </c>
      <c r="EE519" s="8"/>
    </row>
    <row r="520" spans="2:135" x14ac:dyDescent="0.3">
      <c r="B520" s="11">
        <f t="shared" si="658"/>
        <v>45438</v>
      </c>
      <c r="C520" s="8">
        <f t="shared" si="568"/>
        <v>1251</v>
      </c>
      <c r="D520" s="8">
        <f t="shared" si="569"/>
        <v>180694.82</v>
      </c>
      <c r="E520" s="8">
        <f t="shared" si="570"/>
        <v>0</v>
      </c>
      <c r="F520" s="8">
        <f t="shared" si="571"/>
        <v>884</v>
      </c>
      <c r="G520" s="8">
        <f t="shared" si="572"/>
        <v>614.28</v>
      </c>
      <c r="H520" s="8">
        <f t="shared" si="573"/>
        <v>3</v>
      </c>
      <c r="I520" s="8"/>
      <c r="K520" s="11">
        <f t="shared" si="659"/>
        <v>45438</v>
      </c>
      <c r="L520" s="8">
        <f t="shared" si="574"/>
        <v>968</v>
      </c>
      <c r="M520" s="8">
        <f t="shared" si="575"/>
        <v>151180.55999999997</v>
      </c>
      <c r="N520" s="8">
        <f t="shared" si="576"/>
        <v>471.66</v>
      </c>
      <c r="O520" s="8">
        <f t="shared" si="577"/>
        <v>0</v>
      </c>
      <c r="P520" s="8">
        <f t="shared" si="578"/>
        <v>745</v>
      </c>
      <c r="Q520" s="8">
        <f t="shared" si="579"/>
        <v>4</v>
      </c>
      <c r="R520" s="8"/>
      <c r="T520" s="11">
        <f t="shared" si="660"/>
        <v>45438</v>
      </c>
      <c r="U520" s="8">
        <f t="shared" si="580"/>
        <v>646</v>
      </c>
      <c r="V520" s="8">
        <f t="shared" si="581"/>
        <v>65917.950000000012</v>
      </c>
      <c r="W520" s="8">
        <f t="shared" si="582"/>
        <v>0</v>
      </c>
      <c r="X520" s="8">
        <f t="shared" si="583"/>
        <v>0</v>
      </c>
      <c r="Y520" s="8">
        <f t="shared" si="584"/>
        <v>1069.75</v>
      </c>
      <c r="Z520" s="8">
        <f t="shared" si="585"/>
        <v>0</v>
      </c>
      <c r="AA520" s="8"/>
      <c r="AC520" s="11">
        <f t="shared" si="661"/>
        <v>45438</v>
      </c>
      <c r="AD520" s="8">
        <f t="shared" si="586"/>
        <v>1376</v>
      </c>
      <c r="AE520" s="8">
        <f t="shared" si="587"/>
        <v>186469.69999999998</v>
      </c>
      <c r="AF520" s="8">
        <f t="shared" si="588"/>
        <v>1397</v>
      </c>
      <c r="AG520" s="8">
        <f t="shared" si="589"/>
        <v>0</v>
      </c>
      <c r="AH520" s="8">
        <f t="shared" si="590"/>
        <v>2731.0300000000007</v>
      </c>
      <c r="AI520" s="8">
        <f t="shared" si="591"/>
        <v>7</v>
      </c>
      <c r="AJ520" s="8"/>
      <c r="AL520" s="11">
        <f t="shared" si="662"/>
        <v>45438</v>
      </c>
      <c r="AM520" s="8">
        <f t="shared" si="592"/>
        <v>1135</v>
      </c>
      <c r="AN520" s="8">
        <f t="shared" si="593"/>
        <v>153874.43</v>
      </c>
      <c r="AO520" s="8">
        <f t="shared" si="594"/>
        <v>439.81</v>
      </c>
      <c r="AP520" s="8">
        <f t="shared" si="595"/>
        <v>0</v>
      </c>
      <c r="AQ520" s="8">
        <f t="shared" si="596"/>
        <v>1613.46</v>
      </c>
      <c r="AR520" s="8">
        <f t="shared" si="597"/>
        <v>8</v>
      </c>
      <c r="AS520" s="8"/>
      <c r="AU520" s="11">
        <f t="shared" si="663"/>
        <v>45438</v>
      </c>
      <c r="AV520" s="8">
        <f t="shared" si="598"/>
        <v>1012</v>
      </c>
      <c r="AW520" s="8">
        <f t="shared" si="599"/>
        <v>94971.1</v>
      </c>
      <c r="AX520" s="8">
        <f t="shared" si="600"/>
        <v>0</v>
      </c>
      <c r="AY520" s="8">
        <f t="shared" si="601"/>
        <v>855.26</v>
      </c>
      <c r="AZ520" s="8">
        <f t="shared" si="602"/>
        <v>-294.11</v>
      </c>
      <c r="BA520" s="8">
        <f t="shared" si="603"/>
        <v>8</v>
      </c>
      <c r="BB520" s="8"/>
      <c r="BD520" s="11">
        <f t="shared" si="664"/>
        <v>45438</v>
      </c>
      <c r="BE520" s="8">
        <f t="shared" si="604"/>
        <v>1329</v>
      </c>
      <c r="BF520" s="8">
        <f t="shared" si="605"/>
        <v>165203.27000000002</v>
      </c>
      <c r="BG520" s="8">
        <f t="shared" si="606"/>
        <v>808.17</v>
      </c>
      <c r="BH520" s="8">
        <f t="shared" si="607"/>
        <v>0</v>
      </c>
      <c r="BI520" s="8">
        <f t="shared" si="608"/>
        <v>544.59000000000015</v>
      </c>
      <c r="BJ520" s="8">
        <f t="shared" si="609"/>
        <v>0</v>
      </c>
      <c r="BK520" s="8"/>
      <c r="BM520" s="11">
        <f t="shared" si="665"/>
        <v>45438</v>
      </c>
      <c r="BN520" s="8">
        <f t="shared" si="610"/>
        <v>1141</v>
      </c>
      <c r="BO520" s="8">
        <f t="shared" si="611"/>
        <v>147023.21</v>
      </c>
      <c r="BP520" s="8">
        <f t="shared" si="612"/>
        <v>673.52</v>
      </c>
      <c r="BQ520" s="8">
        <f t="shared" si="613"/>
        <v>0</v>
      </c>
      <c r="BR520" s="8">
        <f t="shared" si="614"/>
        <v>3731.6799999999994</v>
      </c>
      <c r="BS520" s="8">
        <f t="shared" si="615"/>
        <v>3</v>
      </c>
      <c r="BT520" s="8"/>
      <c r="BV520" s="11">
        <f t="shared" si="666"/>
        <v>45438</v>
      </c>
      <c r="BW520" s="8">
        <f t="shared" si="616"/>
        <v>1071</v>
      </c>
      <c r="BX520" s="8">
        <f t="shared" si="617"/>
        <v>86073.420000000013</v>
      </c>
      <c r="BY520" s="8">
        <f t="shared" si="618"/>
        <v>1391</v>
      </c>
      <c r="BZ520" s="8">
        <f t="shared" si="619"/>
        <v>0</v>
      </c>
      <c r="CA520" s="8">
        <f t="shared" si="620"/>
        <v>1435</v>
      </c>
      <c r="CB520" s="8">
        <f t="shared" si="621"/>
        <v>11</v>
      </c>
      <c r="CC520" s="8"/>
      <c r="CE520" s="11">
        <f t="shared" si="667"/>
        <v>45438</v>
      </c>
      <c r="CF520" s="8">
        <f t="shared" si="622"/>
        <v>949</v>
      </c>
      <c r="CG520" s="8">
        <f t="shared" si="623"/>
        <v>127363.23999999999</v>
      </c>
      <c r="CH520" s="8">
        <f t="shared" si="624"/>
        <v>1328.92</v>
      </c>
      <c r="CI520" s="8">
        <f t="shared" si="625"/>
        <v>0</v>
      </c>
      <c r="CJ520" s="8">
        <f t="shared" si="626"/>
        <v>75.010000000000005</v>
      </c>
      <c r="CK520" s="8">
        <f t="shared" si="627"/>
        <v>0</v>
      </c>
      <c r="CL520" s="8"/>
      <c r="CN520" s="11">
        <f t="shared" si="668"/>
        <v>45438</v>
      </c>
      <c r="CO520" s="8">
        <f t="shared" si="628"/>
        <v>1450</v>
      </c>
      <c r="CP520" s="8">
        <f t="shared" si="629"/>
        <v>167091.99</v>
      </c>
      <c r="CQ520" s="8">
        <f t="shared" si="630"/>
        <v>1932.0199999999998</v>
      </c>
      <c r="CR520" s="8">
        <f t="shared" si="631"/>
        <v>11729.689999999999</v>
      </c>
      <c r="CS520" s="8">
        <f t="shared" si="632"/>
        <v>1384.24</v>
      </c>
      <c r="CT520" s="8">
        <f t="shared" si="633"/>
        <v>143</v>
      </c>
      <c r="CU520" s="8"/>
      <c r="CW520" s="11">
        <f t="shared" si="669"/>
        <v>45438</v>
      </c>
      <c r="CX520" s="8">
        <f t="shared" si="634"/>
        <v>562</v>
      </c>
      <c r="CY520" s="8">
        <f t="shared" si="635"/>
        <v>36109.46</v>
      </c>
      <c r="CZ520" s="8">
        <f t="shared" si="636"/>
        <v>0</v>
      </c>
      <c r="DA520" s="8">
        <f t="shared" si="637"/>
        <v>156.5</v>
      </c>
      <c r="DB520" s="8">
        <f t="shared" si="638"/>
        <v>550</v>
      </c>
      <c r="DC520" s="8">
        <f t="shared" si="639"/>
        <v>8</v>
      </c>
      <c r="DD520" s="8"/>
      <c r="DF520" s="11">
        <f t="shared" si="670"/>
        <v>45438</v>
      </c>
      <c r="DG520" s="8">
        <f t="shared" si="640"/>
        <v>0</v>
      </c>
      <c r="DH520" s="8">
        <f t="shared" si="641"/>
        <v>0</v>
      </c>
      <c r="DI520" s="8">
        <f t="shared" si="642"/>
        <v>0</v>
      </c>
      <c r="DJ520" s="8">
        <f t="shared" si="643"/>
        <v>0</v>
      </c>
      <c r="DK520" s="8">
        <f t="shared" si="644"/>
        <v>0</v>
      </c>
      <c r="DL520" s="8">
        <f t="shared" si="645"/>
        <v>0</v>
      </c>
      <c r="DM520" s="8"/>
      <c r="DO520" s="11">
        <f t="shared" si="671"/>
        <v>45438</v>
      </c>
      <c r="DP520" s="8">
        <f t="shared" si="646"/>
        <v>0</v>
      </c>
      <c r="DQ520" s="8">
        <f t="shared" si="647"/>
        <v>0</v>
      </c>
      <c r="DR520" s="8">
        <f t="shared" si="648"/>
        <v>0</v>
      </c>
      <c r="DS520" s="8">
        <f t="shared" si="649"/>
        <v>0</v>
      </c>
      <c r="DT520" s="8">
        <f t="shared" si="650"/>
        <v>0</v>
      </c>
      <c r="DU520" s="8">
        <f t="shared" si="651"/>
        <v>0</v>
      </c>
      <c r="DV520" s="8"/>
      <c r="DX520" s="11">
        <f t="shared" si="672"/>
        <v>45438</v>
      </c>
      <c r="DY520" s="8">
        <f t="shared" si="652"/>
        <v>0</v>
      </c>
      <c r="DZ520" s="8">
        <f t="shared" si="653"/>
        <v>0</v>
      </c>
      <c r="EA520" s="8">
        <f t="shared" si="654"/>
        <v>0</v>
      </c>
      <c r="EB520" s="8">
        <f t="shared" si="655"/>
        <v>0</v>
      </c>
      <c r="EC520" s="8">
        <f t="shared" si="656"/>
        <v>0</v>
      </c>
      <c r="ED520" s="8">
        <f t="shared" si="657"/>
        <v>0</v>
      </c>
      <c r="EE520" s="8"/>
    </row>
    <row r="521" spans="2:135" x14ac:dyDescent="0.3">
      <c r="B521" s="11">
        <f t="shared" si="658"/>
        <v>45439</v>
      </c>
      <c r="C521" s="8">
        <f t="shared" si="568"/>
        <v>1275</v>
      </c>
      <c r="D521" s="8">
        <f t="shared" si="569"/>
        <v>183645.82</v>
      </c>
      <c r="E521" s="8">
        <f t="shared" si="570"/>
        <v>0</v>
      </c>
      <c r="F521" s="8">
        <f t="shared" si="571"/>
        <v>897</v>
      </c>
      <c r="G521" s="8">
        <f t="shared" si="572"/>
        <v>614.28</v>
      </c>
      <c r="H521" s="8">
        <f t="shared" si="573"/>
        <v>3</v>
      </c>
      <c r="I521" s="8"/>
      <c r="K521" s="11">
        <f t="shared" si="659"/>
        <v>45439</v>
      </c>
      <c r="L521" s="8">
        <f t="shared" si="574"/>
        <v>982</v>
      </c>
      <c r="M521" s="8">
        <f t="shared" si="575"/>
        <v>153317.04999999996</v>
      </c>
      <c r="N521" s="8">
        <f t="shared" si="576"/>
        <v>471.66</v>
      </c>
      <c r="O521" s="8">
        <f t="shared" si="577"/>
        <v>0</v>
      </c>
      <c r="P521" s="8">
        <f t="shared" si="578"/>
        <v>780</v>
      </c>
      <c r="Q521" s="8">
        <f t="shared" si="579"/>
        <v>5</v>
      </c>
      <c r="R521" s="8"/>
      <c r="T521" s="11">
        <f t="shared" si="660"/>
        <v>45439</v>
      </c>
      <c r="U521" s="8">
        <f t="shared" si="580"/>
        <v>660</v>
      </c>
      <c r="V521" s="8">
        <f t="shared" si="581"/>
        <v>67392.310000000012</v>
      </c>
      <c r="W521" s="8">
        <f t="shared" si="582"/>
        <v>0</v>
      </c>
      <c r="X521" s="8">
        <f t="shared" si="583"/>
        <v>0</v>
      </c>
      <c r="Y521" s="8">
        <f t="shared" si="584"/>
        <v>1192.25</v>
      </c>
      <c r="Z521" s="8">
        <f t="shared" si="585"/>
        <v>0</v>
      </c>
      <c r="AA521" s="8"/>
      <c r="AC521" s="11">
        <f t="shared" si="661"/>
        <v>45439</v>
      </c>
      <c r="AD521" s="8">
        <f t="shared" si="586"/>
        <v>1405</v>
      </c>
      <c r="AE521" s="8">
        <f t="shared" si="587"/>
        <v>190087.43999999997</v>
      </c>
      <c r="AF521" s="8">
        <f t="shared" si="588"/>
        <v>1426.61</v>
      </c>
      <c r="AG521" s="8">
        <f t="shared" si="589"/>
        <v>0</v>
      </c>
      <c r="AH521" s="8">
        <f t="shared" si="590"/>
        <v>2731.0300000000007</v>
      </c>
      <c r="AI521" s="8">
        <f t="shared" si="591"/>
        <v>7</v>
      </c>
      <c r="AJ521" s="8"/>
      <c r="AL521" s="11">
        <f t="shared" si="662"/>
        <v>45439</v>
      </c>
      <c r="AM521" s="8">
        <f t="shared" si="592"/>
        <v>1160</v>
      </c>
      <c r="AN521" s="8">
        <f t="shared" si="593"/>
        <v>157464.01999999999</v>
      </c>
      <c r="AO521" s="8">
        <f t="shared" si="594"/>
        <v>449.99</v>
      </c>
      <c r="AP521" s="8">
        <f t="shared" si="595"/>
        <v>0</v>
      </c>
      <c r="AQ521" s="8">
        <f t="shared" si="596"/>
        <v>1613.46</v>
      </c>
      <c r="AR521" s="8">
        <f t="shared" si="597"/>
        <v>8</v>
      </c>
      <c r="AS521" s="8"/>
      <c r="AU521" s="11">
        <f t="shared" si="663"/>
        <v>45439</v>
      </c>
      <c r="AV521" s="8">
        <f t="shared" si="598"/>
        <v>1034</v>
      </c>
      <c r="AW521" s="8">
        <f t="shared" si="599"/>
        <v>96977.91</v>
      </c>
      <c r="AX521" s="8">
        <f t="shared" si="600"/>
        <v>0</v>
      </c>
      <c r="AY521" s="8">
        <f t="shared" si="601"/>
        <v>867.26</v>
      </c>
      <c r="AZ521" s="8">
        <f t="shared" si="602"/>
        <v>-294.11</v>
      </c>
      <c r="BA521" s="8">
        <f t="shared" si="603"/>
        <v>8</v>
      </c>
      <c r="BB521" s="8"/>
      <c r="BD521" s="11">
        <f t="shared" si="664"/>
        <v>45439</v>
      </c>
      <c r="BE521" s="8">
        <f t="shared" si="604"/>
        <v>1359</v>
      </c>
      <c r="BF521" s="8">
        <f t="shared" si="605"/>
        <v>168811.21000000002</v>
      </c>
      <c r="BG521" s="8">
        <f t="shared" si="606"/>
        <v>815.56</v>
      </c>
      <c r="BH521" s="8">
        <f t="shared" si="607"/>
        <v>0</v>
      </c>
      <c r="BI521" s="8">
        <f t="shared" si="608"/>
        <v>549.54000000000019</v>
      </c>
      <c r="BJ521" s="8">
        <f t="shared" si="609"/>
        <v>0</v>
      </c>
      <c r="BK521" s="8"/>
      <c r="BM521" s="11">
        <f t="shared" si="665"/>
        <v>45439</v>
      </c>
      <c r="BN521" s="8">
        <f t="shared" si="610"/>
        <v>1180</v>
      </c>
      <c r="BO521" s="8">
        <f t="shared" si="611"/>
        <v>151543.03</v>
      </c>
      <c r="BP521" s="8">
        <f t="shared" si="612"/>
        <v>748.41</v>
      </c>
      <c r="BQ521" s="8">
        <f t="shared" si="613"/>
        <v>0</v>
      </c>
      <c r="BR521" s="8">
        <f t="shared" si="614"/>
        <v>3855.6799999999994</v>
      </c>
      <c r="BS521" s="8">
        <f t="shared" si="615"/>
        <v>3</v>
      </c>
      <c r="BT521" s="8"/>
      <c r="BV521" s="11">
        <f t="shared" si="666"/>
        <v>45439</v>
      </c>
      <c r="BW521" s="8">
        <f t="shared" si="616"/>
        <v>1092</v>
      </c>
      <c r="BX521" s="8">
        <f t="shared" si="617"/>
        <v>87452.98000000001</v>
      </c>
      <c r="BY521" s="8">
        <f t="shared" si="618"/>
        <v>1408</v>
      </c>
      <c r="BZ521" s="8">
        <f t="shared" si="619"/>
        <v>0</v>
      </c>
      <c r="CA521" s="8">
        <f t="shared" si="620"/>
        <v>1470</v>
      </c>
      <c r="CB521" s="8">
        <f t="shared" si="621"/>
        <v>11</v>
      </c>
      <c r="CC521" s="8"/>
      <c r="CE521" s="11">
        <f t="shared" si="667"/>
        <v>45439</v>
      </c>
      <c r="CF521" s="8">
        <f t="shared" si="622"/>
        <v>967</v>
      </c>
      <c r="CG521" s="8">
        <f t="shared" si="623"/>
        <v>129488.40999999999</v>
      </c>
      <c r="CH521" s="8">
        <f t="shared" si="624"/>
        <v>1370.92</v>
      </c>
      <c r="CI521" s="8">
        <f t="shared" si="625"/>
        <v>0</v>
      </c>
      <c r="CJ521" s="8">
        <f t="shared" si="626"/>
        <v>75.010000000000005</v>
      </c>
      <c r="CK521" s="8">
        <f t="shared" si="627"/>
        <v>0</v>
      </c>
      <c r="CL521" s="8"/>
      <c r="CN521" s="11">
        <f t="shared" si="668"/>
        <v>45439</v>
      </c>
      <c r="CO521" s="8">
        <f t="shared" si="628"/>
        <v>1481</v>
      </c>
      <c r="CP521" s="8">
        <f t="shared" si="629"/>
        <v>170761.27</v>
      </c>
      <c r="CQ521" s="8">
        <f t="shared" si="630"/>
        <v>1959.0199999999998</v>
      </c>
      <c r="CR521" s="8">
        <f t="shared" si="631"/>
        <v>12023.159999999998</v>
      </c>
      <c r="CS521" s="8">
        <f t="shared" si="632"/>
        <v>1384.24</v>
      </c>
      <c r="CT521" s="8">
        <f t="shared" si="633"/>
        <v>161</v>
      </c>
      <c r="CU521" s="8"/>
      <c r="CW521" s="11">
        <f t="shared" si="669"/>
        <v>45439</v>
      </c>
      <c r="CX521" s="8">
        <f t="shared" si="634"/>
        <v>582</v>
      </c>
      <c r="CY521" s="8">
        <f t="shared" si="635"/>
        <v>37174.17</v>
      </c>
      <c r="CZ521" s="8">
        <f t="shared" si="636"/>
        <v>0</v>
      </c>
      <c r="DA521" s="8">
        <f t="shared" si="637"/>
        <v>160.5</v>
      </c>
      <c r="DB521" s="8">
        <f t="shared" si="638"/>
        <v>550</v>
      </c>
      <c r="DC521" s="8">
        <f t="shared" si="639"/>
        <v>8</v>
      </c>
      <c r="DD521" s="8"/>
      <c r="DF521" s="11">
        <f t="shared" si="670"/>
        <v>45439</v>
      </c>
      <c r="DG521" s="8">
        <f t="shared" si="640"/>
        <v>0</v>
      </c>
      <c r="DH521" s="8">
        <f t="shared" si="641"/>
        <v>0</v>
      </c>
      <c r="DI521" s="8">
        <f t="shared" si="642"/>
        <v>0</v>
      </c>
      <c r="DJ521" s="8">
        <f t="shared" si="643"/>
        <v>0</v>
      </c>
      <c r="DK521" s="8">
        <f t="shared" si="644"/>
        <v>0</v>
      </c>
      <c r="DL521" s="8">
        <f t="shared" si="645"/>
        <v>0</v>
      </c>
      <c r="DM521" s="8"/>
      <c r="DO521" s="11">
        <f t="shared" si="671"/>
        <v>45439</v>
      </c>
      <c r="DP521" s="8">
        <f t="shared" si="646"/>
        <v>0</v>
      </c>
      <c r="DQ521" s="8">
        <f t="shared" si="647"/>
        <v>0</v>
      </c>
      <c r="DR521" s="8">
        <f t="shared" si="648"/>
        <v>0</v>
      </c>
      <c r="DS521" s="8">
        <f t="shared" si="649"/>
        <v>0</v>
      </c>
      <c r="DT521" s="8">
        <f t="shared" si="650"/>
        <v>0</v>
      </c>
      <c r="DU521" s="8">
        <f t="shared" si="651"/>
        <v>0</v>
      </c>
      <c r="DV521" s="8"/>
      <c r="DX521" s="11">
        <f t="shared" si="672"/>
        <v>45439</v>
      </c>
      <c r="DY521" s="8">
        <f t="shared" si="652"/>
        <v>0</v>
      </c>
      <c r="DZ521" s="8">
        <f t="shared" si="653"/>
        <v>0</v>
      </c>
      <c r="EA521" s="8">
        <f t="shared" si="654"/>
        <v>0</v>
      </c>
      <c r="EB521" s="8">
        <f t="shared" si="655"/>
        <v>0</v>
      </c>
      <c r="EC521" s="8">
        <f t="shared" si="656"/>
        <v>0</v>
      </c>
      <c r="ED521" s="8">
        <f t="shared" si="657"/>
        <v>0</v>
      </c>
      <c r="EE521" s="8"/>
    </row>
    <row r="522" spans="2:135" x14ac:dyDescent="0.3">
      <c r="B522" s="11">
        <f t="shared" si="658"/>
        <v>45440</v>
      </c>
      <c r="C522" s="8">
        <f t="shared" si="568"/>
        <v>1315</v>
      </c>
      <c r="D522" s="8">
        <f t="shared" si="569"/>
        <v>189326.45</v>
      </c>
      <c r="E522" s="8">
        <f t="shared" si="570"/>
        <v>0</v>
      </c>
      <c r="F522" s="8">
        <f t="shared" si="571"/>
        <v>903</v>
      </c>
      <c r="G522" s="8">
        <f t="shared" si="572"/>
        <v>614.28</v>
      </c>
      <c r="H522" s="8">
        <f t="shared" si="573"/>
        <v>3</v>
      </c>
      <c r="I522" s="8"/>
      <c r="K522" s="11">
        <f t="shared" si="659"/>
        <v>45440</v>
      </c>
      <c r="L522" s="8">
        <f t="shared" si="574"/>
        <v>1020</v>
      </c>
      <c r="M522" s="8">
        <f t="shared" si="575"/>
        <v>159290.69999999995</v>
      </c>
      <c r="N522" s="8">
        <f t="shared" si="576"/>
        <v>496.18</v>
      </c>
      <c r="O522" s="8">
        <f t="shared" si="577"/>
        <v>0</v>
      </c>
      <c r="P522" s="8">
        <f t="shared" si="578"/>
        <v>815</v>
      </c>
      <c r="Q522" s="8">
        <f t="shared" si="579"/>
        <v>5</v>
      </c>
      <c r="R522" s="8"/>
      <c r="T522" s="11">
        <f t="shared" si="660"/>
        <v>45440</v>
      </c>
      <c r="U522" s="8">
        <f t="shared" si="580"/>
        <v>682</v>
      </c>
      <c r="V522" s="8">
        <f t="shared" si="581"/>
        <v>69362.630000000019</v>
      </c>
      <c r="W522" s="8">
        <f t="shared" si="582"/>
        <v>0</v>
      </c>
      <c r="X522" s="8">
        <f t="shared" si="583"/>
        <v>0</v>
      </c>
      <c r="Y522" s="8">
        <f t="shared" si="584"/>
        <v>1195.25</v>
      </c>
      <c r="Z522" s="8">
        <f t="shared" si="585"/>
        <v>0</v>
      </c>
      <c r="AA522" s="8"/>
      <c r="AC522" s="11">
        <f t="shared" si="661"/>
        <v>45440</v>
      </c>
      <c r="AD522" s="8">
        <f t="shared" si="586"/>
        <v>1469</v>
      </c>
      <c r="AE522" s="8">
        <f t="shared" si="587"/>
        <v>199002.09999999998</v>
      </c>
      <c r="AF522" s="8">
        <f t="shared" si="588"/>
        <v>1500.6299999999999</v>
      </c>
      <c r="AG522" s="8">
        <f t="shared" si="589"/>
        <v>0</v>
      </c>
      <c r="AH522" s="8">
        <f t="shared" si="590"/>
        <v>2796.5400000000009</v>
      </c>
      <c r="AI522" s="8">
        <f t="shared" si="591"/>
        <v>7</v>
      </c>
      <c r="AJ522" s="8"/>
      <c r="AL522" s="11">
        <f t="shared" si="662"/>
        <v>45440</v>
      </c>
      <c r="AM522" s="8">
        <f t="shared" si="592"/>
        <v>1193</v>
      </c>
      <c r="AN522" s="8">
        <f t="shared" si="593"/>
        <v>161668.09999999998</v>
      </c>
      <c r="AO522" s="8">
        <f t="shared" si="594"/>
        <v>466.65000000000003</v>
      </c>
      <c r="AP522" s="8">
        <f t="shared" si="595"/>
        <v>0</v>
      </c>
      <c r="AQ522" s="8">
        <f t="shared" si="596"/>
        <v>1439.9</v>
      </c>
      <c r="AR522" s="8">
        <f t="shared" si="597"/>
        <v>8</v>
      </c>
      <c r="AS522" s="8"/>
      <c r="AU522" s="11">
        <f t="shared" si="663"/>
        <v>45440</v>
      </c>
      <c r="AV522" s="8">
        <f t="shared" si="598"/>
        <v>1074</v>
      </c>
      <c r="AW522" s="8">
        <f t="shared" si="599"/>
        <v>100759.55</v>
      </c>
      <c r="AX522" s="8">
        <f t="shared" si="600"/>
        <v>0</v>
      </c>
      <c r="AY522" s="8">
        <f t="shared" si="601"/>
        <v>897.26</v>
      </c>
      <c r="AZ522" s="8">
        <f t="shared" si="602"/>
        <v>-294.11</v>
      </c>
      <c r="BA522" s="8">
        <f t="shared" si="603"/>
        <v>8</v>
      </c>
      <c r="BB522" s="8"/>
      <c r="BD522" s="11">
        <f t="shared" si="664"/>
        <v>45440</v>
      </c>
      <c r="BE522" s="8">
        <f t="shared" si="604"/>
        <v>1402</v>
      </c>
      <c r="BF522" s="8">
        <f t="shared" si="605"/>
        <v>175166.91000000003</v>
      </c>
      <c r="BG522" s="8">
        <f t="shared" si="606"/>
        <v>817.41</v>
      </c>
      <c r="BH522" s="8">
        <f t="shared" si="607"/>
        <v>0</v>
      </c>
      <c r="BI522" s="8">
        <f t="shared" si="608"/>
        <v>549.54000000000019</v>
      </c>
      <c r="BJ522" s="8">
        <f t="shared" si="609"/>
        <v>11</v>
      </c>
      <c r="BK522" s="8"/>
      <c r="BM522" s="11">
        <f t="shared" si="665"/>
        <v>45440</v>
      </c>
      <c r="BN522" s="8">
        <f t="shared" si="610"/>
        <v>1222</v>
      </c>
      <c r="BO522" s="8">
        <f t="shared" si="611"/>
        <v>156779.82</v>
      </c>
      <c r="BP522" s="8">
        <f t="shared" si="612"/>
        <v>764.68999999999994</v>
      </c>
      <c r="BQ522" s="8">
        <f t="shared" si="613"/>
        <v>0</v>
      </c>
      <c r="BR522" s="8">
        <f t="shared" si="614"/>
        <v>3855.6799999999994</v>
      </c>
      <c r="BS522" s="8">
        <f t="shared" si="615"/>
        <v>3</v>
      </c>
      <c r="BT522" s="8"/>
      <c r="BV522" s="11">
        <f t="shared" si="666"/>
        <v>45440</v>
      </c>
      <c r="BW522" s="8">
        <f t="shared" si="616"/>
        <v>1139</v>
      </c>
      <c r="BX522" s="8">
        <f t="shared" si="617"/>
        <v>90873.040000000008</v>
      </c>
      <c r="BY522" s="8">
        <f t="shared" si="618"/>
        <v>1438</v>
      </c>
      <c r="BZ522" s="8">
        <f t="shared" si="619"/>
        <v>0</v>
      </c>
      <c r="CA522" s="8">
        <f t="shared" si="620"/>
        <v>1470</v>
      </c>
      <c r="CB522" s="8">
        <f t="shared" si="621"/>
        <v>12</v>
      </c>
      <c r="CC522" s="8"/>
      <c r="CE522" s="11">
        <f t="shared" si="667"/>
        <v>45440</v>
      </c>
      <c r="CF522" s="8">
        <f t="shared" si="622"/>
        <v>997</v>
      </c>
      <c r="CG522" s="8">
        <f t="shared" si="623"/>
        <v>132996.96</v>
      </c>
      <c r="CH522" s="8">
        <f t="shared" si="624"/>
        <v>1393.42</v>
      </c>
      <c r="CI522" s="8">
        <f t="shared" si="625"/>
        <v>0</v>
      </c>
      <c r="CJ522" s="8">
        <f t="shared" si="626"/>
        <v>75.010000000000005</v>
      </c>
      <c r="CK522" s="8">
        <f t="shared" si="627"/>
        <v>0</v>
      </c>
      <c r="CL522" s="8"/>
      <c r="CN522" s="11">
        <f t="shared" si="668"/>
        <v>45440</v>
      </c>
      <c r="CO522" s="8">
        <f t="shared" si="628"/>
        <v>1546</v>
      </c>
      <c r="CP522" s="8">
        <f t="shared" si="629"/>
        <v>178868.37</v>
      </c>
      <c r="CQ522" s="8">
        <f t="shared" si="630"/>
        <v>1979.5199999999998</v>
      </c>
      <c r="CR522" s="8">
        <f t="shared" si="631"/>
        <v>12390.739999999998</v>
      </c>
      <c r="CS522" s="8">
        <f t="shared" si="632"/>
        <v>1384.24</v>
      </c>
      <c r="CT522" s="8">
        <f t="shared" si="633"/>
        <v>179</v>
      </c>
      <c r="CU522" s="8"/>
      <c r="CW522" s="11">
        <f t="shared" si="669"/>
        <v>45440</v>
      </c>
      <c r="CX522" s="8">
        <f t="shared" si="634"/>
        <v>605</v>
      </c>
      <c r="CY522" s="8">
        <f t="shared" si="635"/>
        <v>38367.06</v>
      </c>
      <c r="CZ522" s="8">
        <f t="shared" si="636"/>
        <v>0</v>
      </c>
      <c r="DA522" s="8">
        <f t="shared" si="637"/>
        <v>160.5</v>
      </c>
      <c r="DB522" s="8">
        <f t="shared" si="638"/>
        <v>550</v>
      </c>
      <c r="DC522" s="8">
        <f t="shared" si="639"/>
        <v>8</v>
      </c>
      <c r="DD522" s="8"/>
      <c r="DF522" s="11">
        <f t="shared" si="670"/>
        <v>45440</v>
      </c>
      <c r="DG522" s="8">
        <f t="shared" si="640"/>
        <v>0</v>
      </c>
      <c r="DH522" s="8">
        <f t="shared" si="641"/>
        <v>0</v>
      </c>
      <c r="DI522" s="8">
        <f t="shared" si="642"/>
        <v>0</v>
      </c>
      <c r="DJ522" s="8">
        <f t="shared" si="643"/>
        <v>0</v>
      </c>
      <c r="DK522" s="8">
        <f t="shared" si="644"/>
        <v>0</v>
      </c>
      <c r="DL522" s="8">
        <f t="shared" si="645"/>
        <v>0</v>
      </c>
      <c r="DM522" s="8"/>
      <c r="DO522" s="11">
        <f t="shared" si="671"/>
        <v>45440</v>
      </c>
      <c r="DP522" s="8">
        <f t="shared" si="646"/>
        <v>0</v>
      </c>
      <c r="DQ522" s="8">
        <f t="shared" si="647"/>
        <v>0</v>
      </c>
      <c r="DR522" s="8">
        <f t="shared" si="648"/>
        <v>0</v>
      </c>
      <c r="DS522" s="8">
        <f t="shared" si="649"/>
        <v>0</v>
      </c>
      <c r="DT522" s="8">
        <f t="shared" si="650"/>
        <v>0</v>
      </c>
      <c r="DU522" s="8">
        <f t="shared" si="651"/>
        <v>0</v>
      </c>
      <c r="DV522" s="8"/>
      <c r="DX522" s="11">
        <f t="shared" si="672"/>
        <v>45440</v>
      </c>
      <c r="DY522" s="8">
        <f t="shared" si="652"/>
        <v>0</v>
      </c>
      <c r="DZ522" s="8">
        <f t="shared" si="653"/>
        <v>0</v>
      </c>
      <c r="EA522" s="8">
        <f t="shared" si="654"/>
        <v>0</v>
      </c>
      <c r="EB522" s="8">
        <f t="shared" si="655"/>
        <v>0</v>
      </c>
      <c r="EC522" s="8">
        <f t="shared" si="656"/>
        <v>0</v>
      </c>
      <c r="ED522" s="8">
        <f t="shared" si="657"/>
        <v>0</v>
      </c>
      <c r="EE522" s="8"/>
    </row>
    <row r="523" spans="2:135" x14ac:dyDescent="0.3">
      <c r="B523" s="11">
        <f t="shared" si="658"/>
        <v>45441</v>
      </c>
      <c r="C523" s="8">
        <f t="shared" si="568"/>
        <v>1355</v>
      </c>
      <c r="D523" s="8">
        <f t="shared" si="569"/>
        <v>195306.16</v>
      </c>
      <c r="E523" s="8">
        <f t="shared" si="570"/>
        <v>0</v>
      </c>
      <c r="F523" s="8">
        <f t="shared" si="571"/>
        <v>918</v>
      </c>
      <c r="G523" s="8">
        <f t="shared" si="572"/>
        <v>614.28</v>
      </c>
      <c r="H523" s="8">
        <f t="shared" si="573"/>
        <v>3</v>
      </c>
      <c r="I523" s="8"/>
      <c r="K523" s="11">
        <f t="shared" si="659"/>
        <v>45441</v>
      </c>
      <c r="L523" s="8">
        <f t="shared" si="574"/>
        <v>1053</v>
      </c>
      <c r="M523" s="8">
        <f t="shared" si="575"/>
        <v>164526.37999999995</v>
      </c>
      <c r="N523" s="8">
        <f t="shared" si="576"/>
        <v>499.01</v>
      </c>
      <c r="O523" s="8">
        <f t="shared" si="577"/>
        <v>0</v>
      </c>
      <c r="P523" s="8">
        <f t="shared" si="578"/>
        <v>815</v>
      </c>
      <c r="Q523" s="8">
        <f t="shared" si="579"/>
        <v>5</v>
      </c>
      <c r="R523" s="8"/>
      <c r="T523" s="11">
        <f t="shared" si="660"/>
        <v>45441</v>
      </c>
      <c r="U523" s="8">
        <f t="shared" si="580"/>
        <v>715</v>
      </c>
      <c r="V523" s="8">
        <f t="shared" si="581"/>
        <v>72518.440000000017</v>
      </c>
      <c r="W523" s="8">
        <f t="shared" si="582"/>
        <v>0</v>
      </c>
      <c r="X523" s="8">
        <f t="shared" si="583"/>
        <v>0</v>
      </c>
      <c r="Y523" s="8">
        <f t="shared" si="584"/>
        <v>1261</v>
      </c>
      <c r="Z523" s="8">
        <f t="shared" si="585"/>
        <v>0</v>
      </c>
      <c r="AA523" s="8"/>
      <c r="AC523" s="11">
        <f t="shared" si="661"/>
        <v>45441</v>
      </c>
      <c r="AD523" s="8">
        <f t="shared" si="586"/>
        <v>1535</v>
      </c>
      <c r="AE523" s="8">
        <f t="shared" si="587"/>
        <v>208507.66999999998</v>
      </c>
      <c r="AF523" s="8">
        <f t="shared" si="588"/>
        <v>1523.77</v>
      </c>
      <c r="AG523" s="8">
        <f t="shared" si="589"/>
        <v>0</v>
      </c>
      <c r="AH523" s="8">
        <f t="shared" si="590"/>
        <v>3236.670000000001</v>
      </c>
      <c r="AI523" s="8">
        <f t="shared" si="591"/>
        <v>8</v>
      </c>
      <c r="AJ523" s="8"/>
      <c r="AL523" s="11">
        <f t="shared" si="662"/>
        <v>45441</v>
      </c>
      <c r="AM523" s="8">
        <f t="shared" si="592"/>
        <v>1232</v>
      </c>
      <c r="AN523" s="8">
        <f t="shared" si="593"/>
        <v>166968.99999999997</v>
      </c>
      <c r="AO523" s="8">
        <f t="shared" si="594"/>
        <v>485.16</v>
      </c>
      <c r="AP523" s="8">
        <f t="shared" si="595"/>
        <v>0</v>
      </c>
      <c r="AQ523" s="8">
        <f t="shared" si="596"/>
        <v>1439.9</v>
      </c>
      <c r="AR523" s="8">
        <f t="shared" si="597"/>
        <v>8</v>
      </c>
      <c r="AS523" s="8"/>
      <c r="AU523" s="11">
        <f t="shared" si="663"/>
        <v>45441</v>
      </c>
      <c r="AV523" s="8">
        <f t="shared" si="598"/>
        <v>1117</v>
      </c>
      <c r="AW523" s="8">
        <f t="shared" si="599"/>
        <v>104113.19</v>
      </c>
      <c r="AX523" s="8">
        <f t="shared" si="600"/>
        <v>0</v>
      </c>
      <c r="AY523" s="8">
        <f t="shared" si="601"/>
        <v>932.26</v>
      </c>
      <c r="AZ523" s="8">
        <f t="shared" si="602"/>
        <v>-449.26</v>
      </c>
      <c r="BA523" s="8">
        <f t="shared" si="603"/>
        <v>8</v>
      </c>
      <c r="BB523" s="8"/>
      <c r="BD523" s="11">
        <f t="shared" si="664"/>
        <v>45441</v>
      </c>
      <c r="BE523" s="8">
        <f t="shared" si="604"/>
        <v>1459</v>
      </c>
      <c r="BF523" s="8">
        <f t="shared" si="605"/>
        <v>183749.83000000005</v>
      </c>
      <c r="BG523" s="8">
        <f t="shared" si="606"/>
        <v>873.76</v>
      </c>
      <c r="BH523" s="8">
        <f t="shared" si="607"/>
        <v>0</v>
      </c>
      <c r="BI523" s="8">
        <f t="shared" si="608"/>
        <v>599.54000000000019</v>
      </c>
      <c r="BJ523" s="8">
        <f t="shared" si="609"/>
        <v>22</v>
      </c>
      <c r="BK523" s="8"/>
      <c r="BM523" s="11">
        <f t="shared" si="665"/>
        <v>45441</v>
      </c>
      <c r="BN523" s="8">
        <f t="shared" si="610"/>
        <v>1283</v>
      </c>
      <c r="BO523" s="8">
        <f t="shared" si="611"/>
        <v>164122.70000000001</v>
      </c>
      <c r="BP523" s="8">
        <f t="shared" si="612"/>
        <v>797.2399999999999</v>
      </c>
      <c r="BQ523" s="8">
        <f t="shared" si="613"/>
        <v>0</v>
      </c>
      <c r="BR523" s="8">
        <f t="shared" si="614"/>
        <v>4084.6299999999992</v>
      </c>
      <c r="BS523" s="8">
        <f t="shared" si="615"/>
        <v>3</v>
      </c>
      <c r="BT523" s="8"/>
      <c r="BV523" s="11">
        <f t="shared" si="666"/>
        <v>45441</v>
      </c>
      <c r="BW523" s="8">
        <f t="shared" si="616"/>
        <v>1193</v>
      </c>
      <c r="BX523" s="8">
        <f t="shared" si="617"/>
        <v>94923.750000000015</v>
      </c>
      <c r="BY523" s="8">
        <f t="shared" si="618"/>
        <v>1498</v>
      </c>
      <c r="BZ523" s="8">
        <f t="shared" si="619"/>
        <v>0</v>
      </c>
      <c r="CA523" s="8">
        <f t="shared" si="620"/>
        <v>1470</v>
      </c>
      <c r="CB523" s="8">
        <f t="shared" si="621"/>
        <v>12</v>
      </c>
      <c r="CC523" s="8"/>
      <c r="CE523" s="11">
        <f t="shared" si="667"/>
        <v>45441</v>
      </c>
      <c r="CF523" s="8">
        <f t="shared" si="622"/>
        <v>1056</v>
      </c>
      <c r="CG523" s="8">
        <f t="shared" si="623"/>
        <v>140195.00999999998</v>
      </c>
      <c r="CH523" s="8">
        <f t="shared" si="624"/>
        <v>1416.92</v>
      </c>
      <c r="CI523" s="8">
        <f t="shared" si="625"/>
        <v>0</v>
      </c>
      <c r="CJ523" s="8">
        <f t="shared" si="626"/>
        <v>75.010000000000005</v>
      </c>
      <c r="CK523" s="8">
        <f t="shared" si="627"/>
        <v>1</v>
      </c>
      <c r="CL523" s="8"/>
      <c r="CN523" s="11">
        <f t="shared" si="668"/>
        <v>45441</v>
      </c>
      <c r="CO523" s="8">
        <f t="shared" si="628"/>
        <v>1606</v>
      </c>
      <c r="CP523" s="8">
        <f t="shared" si="629"/>
        <v>185821.65</v>
      </c>
      <c r="CQ523" s="8">
        <f t="shared" si="630"/>
        <v>2025.5199999999998</v>
      </c>
      <c r="CR523" s="8">
        <f t="shared" si="631"/>
        <v>12849.539999999997</v>
      </c>
      <c r="CS523" s="8">
        <f t="shared" si="632"/>
        <v>1434.24</v>
      </c>
      <c r="CT523" s="8">
        <f t="shared" si="633"/>
        <v>197</v>
      </c>
      <c r="CU523" s="8"/>
      <c r="CW523" s="11">
        <f t="shared" si="669"/>
        <v>45441</v>
      </c>
      <c r="CX523" s="8">
        <f t="shared" si="634"/>
        <v>625</v>
      </c>
      <c r="CY523" s="8">
        <f t="shared" si="635"/>
        <v>39358.869999999995</v>
      </c>
      <c r="CZ523" s="8">
        <f t="shared" si="636"/>
        <v>0</v>
      </c>
      <c r="DA523" s="8">
        <f t="shared" si="637"/>
        <v>192.5</v>
      </c>
      <c r="DB523" s="8">
        <f t="shared" si="638"/>
        <v>614</v>
      </c>
      <c r="DC523" s="8">
        <f t="shared" si="639"/>
        <v>8</v>
      </c>
      <c r="DD523" s="8"/>
      <c r="DF523" s="11">
        <f t="shared" si="670"/>
        <v>45441</v>
      </c>
      <c r="DG523" s="8">
        <f t="shared" si="640"/>
        <v>0</v>
      </c>
      <c r="DH523" s="8">
        <f t="shared" si="641"/>
        <v>0</v>
      </c>
      <c r="DI523" s="8">
        <f t="shared" si="642"/>
        <v>0</v>
      </c>
      <c r="DJ523" s="8">
        <f t="shared" si="643"/>
        <v>0</v>
      </c>
      <c r="DK523" s="8">
        <f t="shared" si="644"/>
        <v>0</v>
      </c>
      <c r="DL523" s="8">
        <f t="shared" si="645"/>
        <v>0</v>
      </c>
      <c r="DM523" s="8"/>
      <c r="DO523" s="11">
        <f t="shared" si="671"/>
        <v>45441</v>
      </c>
      <c r="DP523" s="8">
        <f t="shared" si="646"/>
        <v>0</v>
      </c>
      <c r="DQ523" s="8">
        <f t="shared" si="647"/>
        <v>0</v>
      </c>
      <c r="DR523" s="8">
        <f t="shared" si="648"/>
        <v>0</v>
      </c>
      <c r="DS523" s="8">
        <f t="shared" si="649"/>
        <v>0</v>
      </c>
      <c r="DT523" s="8">
        <f t="shared" si="650"/>
        <v>0</v>
      </c>
      <c r="DU523" s="8">
        <f t="shared" si="651"/>
        <v>0</v>
      </c>
      <c r="DV523" s="8"/>
      <c r="DX523" s="11">
        <f t="shared" si="672"/>
        <v>45441</v>
      </c>
      <c r="DY523" s="8">
        <f t="shared" si="652"/>
        <v>0</v>
      </c>
      <c r="DZ523" s="8">
        <f t="shared" si="653"/>
        <v>0</v>
      </c>
      <c r="EA523" s="8">
        <f t="shared" si="654"/>
        <v>0</v>
      </c>
      <c r="EB523" s="8">
        <f t="shared" si="655"/>
        <v>0</v>
      </c>
      <c r="EC523" s="8">
        <f t="shared" si="656"/>
        <v>0</v>
      </c>
      <c r="ED523" s="8">
        <f t="shared" si="657"/>
        <v>0</v>
      </c>
      <c r="EE523" s="8"/>
    </row>
    <row r="524" spans="2:135" x14ac:dyDescent="0.3">
      <c r="B524" s="11">
        <f t="shared" si="658"/>
        <v>45442</v>
      </c>
      <c r="C524" s="8">
        <f t="shared" si="568"/>
        <v>1388</v>
      </c>
      <c r="D524" s="8">
        <f t="shared" si="569"/>
        <v>200219.43</v>
      </c>
      <c r="E524" s="8">
        <f t="shared" si="570"/>
        <v>0</v>
      </c>
      <c r="F524" s="8">
        <f t="shared" si="571"/>
        <v>957</v>
      </c>
      <c r="G524" s="8">
        <f t="shared" si="572"/>
        <v>664.28</v>
      </c>
      <c r="H524" s="8">
        <f t="shared" si="573"/>
        <v>3</v>
      </c>
      <c r="I524" s="8"/>
      <c r="K524" s="11">
        <f t="shared" si="659"/>
        <v>45442</v>
      </c>
      <c r="L524" s="8">
        <f t="shared" si="574"/>
        <v>1069</v>
      </c>
      <c r="M524" s="8">
        <f t="shared" si="575"/>
        <v>167168.13999999996</v>
      </c>
      <c r="N524" s="8">
        <f t="shared" si="576"/>
        <v>503.96</v>
      </c>
      <c r="O524" s="8">
        <f t="shared" si="577"/>
        <v>0</v>
      </c>
      <c r="P524" s="8">
        <f t="shared" si="578"/>
        <v>890</v>
      </c>
      <c r="Q524" s="8">
        <f t="shared" si="579"/>
        <v>5</v>
      </c>
      <c r="R524" s="8"/>
      <c r="T524" s="11">
        <f t="shared" si="660"/>
        <v>45442</v>
      </c>
      <c r="U524" s="8">
        <f t="shared" si="580"/>
        <v>746</v>
      </c>
      <c r="V524" s="8">
        <f t="shared" si="581"/>
        <v>75655.580000000016</v>
      </c>
      <c r="W524" s="8">
        <f t="shared" si="582"/>
        <v>0</v>
      </c>
      <c r="X524" s="8">
        <f t="shared" si="583"/>
        <v>0</v>
      </c>
      <c r="Y524" s="8">
        <f t="shared" si="584"/>
        <v>1283.5</v>
      </c>
      <c r="Z524" s="8">
        <f t="shared" si="585"/>
        <v>0</v>
      </c>
      <c r="AA524" s="8"/>
      <c r="AC524" s="11">
        <f t="shared" si="661"/>
        <v>45442</v>
      </c>
      <c r="AD524" s="8">
        <f t="shared" si="586"/>
        <v>1598</v>
      </c>
      <c r="AE524" s="8">
        <f t="shared" si="587"/>
        <v>216710.69999999998</v>
      </c>
      <c r="AF524" s="8">
        <f t="shared" si="588"/>
        <v>1550.62</v>
      </c>
      <c r="AG524" s="8">
        <f t="shared" si="589"/>
        <v>0</v>
      </c>
      <c r="AH524" s="8">
        <f t="shared" si="590"/>
        <v>3343.670000000001</v>
      </c>
      <c r="AI524" s="8">
        <f t="shared" si="591"/>
        <v>9</v>
      </c>
      <c r="AJ524" s="8"/>
      <c r="AL524" s="11">
        <f t="shared" si="662"/>
        <v>45442</v>
      </c>
      <c r="AM524" s="8">
        <f t="shared" si="592"/>
        <v>1275</v>
      </c>
      <c r="AN524" s="8">
        <f t="shared" si="593"/>
        <v>173296.83999999997</v>
      </c>
      <c r="AO524" s="8">
        <f t="shared" si="594"/>
        <v>485.16</v>
      </c>
      <c r="AP524" s="8">
        <f t="shared" si="595"/>
        <v>0</v>
      </c>
      <c r="AQ524" s="8">
        <f t="shared" si="596"/>
        <v>1474.42</v>
      </c>
      <c r="AR524" s="8">
        <f t="shared" si="597"/>
        <v>8</v>
      </c>
      <c r="AS524" s="8"/>
      <c r="AU524" s="11">
        <f t="shared" si="663"/>
        <v>45442</v>
      </c>
      <c r="AV524" s="8">
        <f t="shared" si="598"/>
        <v>1155</v>
      </c>
      <c r="AW524" s="8">
        <f t="shared" si="599"/>
        <v>107379.38</v>
      </c>
      <c r="AX524" s="8">
        <f t="shared" si="600"/>
        <v>0</v>
      </c>
      <c r="AY524" s="8">
        <f t="shared" si="601"/>
        <v>979.18</v>
      </c>
      <c r="AZ524" s="8">
        <f t="shared" si="602"/>
        <v>-449.26</v>
      </c>
      <c r="BA524" s="8">
        <f t="shared" si="603"/>
        <v>8</v>
      </c>
      <c r="BB524" s="8"/>
      <c r="BD524" s="11">
        <f t="shared" si="664"/>
        <v>45442</v>
      </c>
      <c r="BE524" s="8">
        <f t="shared" si="604"/>
        <v>1508</v>
      </c>
      <c r="BF524" s="8">
        <f t="shared" si="605"/>
        <v>191102.55000000005</v>
      </c>
      <c r="BG524" s="8">
        <f t="shared" si="606"/>
        <v>899.62</v>
      </c>
      <c r="BH524" s="8">
        <f t="shared" si="607"/>
        <v>0</v>
      </c>
      <c r="BI524" s="8">
        <f t="shared" si="608"/>
        <v>599.54000000000019</v>
      </c>
      <c r="BJ524" s="8">
        <f t="shared" si="609"/>
        <v>40</v>
      </c>
      <c r="BK524" s="8"/>
      <c r="BM524" s="11">
        <f t="shared" si="665"/>
        <v>45442</v>
      </c>
      <c r="BN524" s="8">
        <f t="shared" si="610"/>
        <v>1345</v>
      </c>
      <c r="BO524" s="8">
        <f t="shared" si="611"/>
        <v>171985.18000000002</v>
      </c>
      <c r="BP524" s="8">
        <f t="shared" si="612"/>
        <v>852.57999999999993</v>
      </c>
      <c r="BQ524" s="8">
        <f t="shared" si="613"/>
        <v>0</v>
      </c>
      <c r="BR524" s="8">
        <f t="shared" si="614"/>
        <v>4284.6299999999992</v>
      </c>
      <c r="BS524" s="8">
        <f t="shared" si="615"/>
        <v>3</v>
      </c>
      <c r="BT524" s="8"/>
      <c r="BV524" s="11">
        <f t="shared" si="666"/>
        <v>45442</v>
      </c>
      <c r="BW524" s="8">
        <f t="shared" si="616"/>
        <v>1240</v>
      </c>
      <c r="BX524" s="8">
        <f t="shared" si="617"/>
        <v>98363.380000000019</v>
      </c>
      <c r="BY524" s="8">
        <f t="shared" si="618"/>
        <v>1576</v>
      </c>
      <c r="BZ524" s="8">
        <f t="shared" si="619"/>
        <v>0</v>
      </c>
      <c r="CA524" s="8">
        <f t="shared" si="620"/>
        <v>1505</v>
      </c>
      <c r="CB524" s="8">
        <f t="shared" si="621"/>
        <v>12</v>
      </c>
      <c r="CC524" s="8"/>
      <c r="CE524" s="11">
        <f t="shared" si="667"/>
        <v>45442</v>
      </c>
      <c r="CF524" s="8">
        <f t="shared" si="622"/>
        <v>1083</v>
      </c>
      <c r="CG524" s="8">
        <f t="shared" si="623"/>
        <v>144076.29999999999</v>
      </c>
      <c r="CH524" s="8">
        <f t="shared" si="624"/>
        <v>1427.92</v>
      </c>
      <c r="CI524" s="8">
        <f t="shared" si="625"/>
        <v>0</v>
      </c>
      <c r="CJ524" s="8">
        <f t="shared" si="626"/>
        <v>75.010000000000005</v>
      </c>
      <c r="CK524" s="8">
        <f t="shared" si="627"/>
        <v>1</v>
      </c>
      <c r="CL524" s="8"/>
      <c r="CN524" s="11">
        <f t="shared" si="668"/>
        <v>45442</v>
      </c>
      <c r="CO524" s="8">
        <f t="shared" si="628"/>
        <v>1663</v>
      </c>
      <c r="CP524" s="8">
        <f t="shared" si="629"/>
        <v>193088.16999999998</v>
      </c>
      <c r="CQ524" s="8">
        <f t="shared" si="630"/>
        <v>2063.5199999999995</v>
      </c>
      <c r="CR524" s="8">
        <f t="shared" si="631"/>
        <v>13423.939999999997</v>
      </c>
      <c r="CS524" s="8">
        <f t="shared" si="632"/>
        <v>1459.24</v>
      </c>
      <c r="CT524" s="8">
        <f t="shared" si="633"/>
        <v>215</v>
      </c>
      <c r="CU524" s="8"/>
      <c r="CW524" s="11">
        <f t="shared" si="669"/>
        <v>45442</v>
      </c>
      <c r="CX524" s="8">
        <f t="shared" si="634"/>
        <v>652</v>
      </c>
      <c r="CY524" s="8">
        <f t="shared" si="635"/>
        <v>40808.359999999993</v>
      </c>
      <c r="CZ524" s="8">
        <f t="shared" si="636"/>
        <v>0</v>
      </c>
      <c r="DA524" s="8">
        <f t="shared" si="637"/>
        <v>192.5</v>
      </c>
      <c r="DB524" s="8">
        <f t="shared" si="638"/>
        <v>704</v>
      </c>
      <c r="DC524" s="8">
        <f t="shared" si="639"/>
        <v>8</v>
      </c>
      <c r="DD524" s="8"/>
      <c r="DF524" s="11">
        <f t="shared" si="670"/>
        <v>45442</v>
      </c>
      <c r="DG524" s="8">
        <f t="shared" si="640"/>
        <v>0</v>
      </c>
      <c r="DH524" s="8">
        <f t="shared" si="641"/>
        <v>0</v>
      </c>
      <c r="DI524" s="8">
        <f t="shared" si="642"/>
        <v>0</v>
      </c>
      <c r="DJ524" s="8">
        <f t="shared" si="643"/>
        <v>0</v>
      </c>
      <c r="DK524" s="8">
        <f t="shared" si="644"/>
        <v>0</v>
      </c>
      <c r="DL524" s="8">
        <f t="shared" si="645"/>
        <v>0</v>
      </c>
      <c r="DM524" s="8"/>
      <c r="DO524" s="11">
        <f t="shared" si="671"/>
        <v>45442</v>
      </c>
      <c r="DP524" s="8">
        <f t="shared" si="646"/>
        <v>0</v>
      </c>
      <c r="DQ524" s="8">
        <f t="shared" si="647"/>
        <v>0</v>
      </c>
      <c r="DR524" s="8">
        <f t="shared" si="648"/>
        <v>0</v>
      </c>
      <c r="DS524" s="8">
        <f t="shared" si="649"/>
        <v>0</v>
      </c>
      <c r="DT524" s="8">
        <f t="shared" si="650"/>
        <v>0</v>
      </c>
      <c r="DU524" s="8">
        <f t="shared" si="651"/>
        <v>0</v>
      </c>
      <c r="DV524" s="8"/>
      <c r="DX524" s="11">
        <f t="shared" si="672"/>
        <v>45442</v>
      </c>
      <c r="DY524" s="8">
        <f t="shared" si="652"/>
        <v>0</v>
      </c>
      <c r="DZ524" s="8">
        <f t="shared" si="653"/>
        <v>0</v>
      </c>
      <c r="EA524" s="8">
        <f t="shared" si="654"/>
        <v>0</v>
      </c>
      <c r="EB524" s="8">
        <f t="shared" si="655"/>
        <v>0</v>
      </c>
      <c r="EC524" s="8">
        <f t="shared" si="656"/>
        <v>0</v>
      </c>
      <c r="ED524" s="8">
        <f t="shared" si="657"/>
        <v>0</v>
      </c>
      <c r="EE524" s="8"/>
    </row>
    <row r="525" spans="2:135" ht="15" thickBot="1" x14ac:dyDescent="0.35">
      <c r="B525" s="19">
        <f t="shared" si="658"/>
        <v>45443</v>
      </c>
      <c r="C525" s="20">
        <f t="shared" si="568"/>
        <v>1441</v>
      </c>
      <c r="D525" s="20">
        <f t="shared" si="569"/>
        <v>207312.25999999998</v>
      </c>
      <c r="E525" s="20">
        <f t="shared" si="570"/>
        <v>0</v>
      </c>
      <c r="F525" s="20">
        <f t="shared" si="571"/>
        <v>970</v>
      </c>
      <c r="G525" s="20">
        <f t="shared" si="572"/>
        <v>1553.1100000000001</v>
      </c>
      <c r="H525" s="20">
        <f t="shared" si="573"/>
        <v>3</v>
      </c>
      <c r="I525" s="8"/>
      <c r="K525" s="19">
        <f t="shared" si="659"/>
        <v>45443</v>
      </c>
      <c r="L525" s="20">
        <f t="shared" si="574"/>
        <v>1079</v>
      </c>
      <c r="M525" s="20">
        <f t="shared" si="575"/>
        <v>168615.67999999996</v>
      </c>
      <c r="N525" s="20">
        <f t="shared" si="576"/>
        <v>506.54999999999995</v>
      </c>
      <c r="O525" s="20">
        <f t="shared" si="577"/>
        <v>0</v>
      </c>
      <c r="P525" s="20">
        <f t="shared" si="578"/>
        <v>890</v>
      </c>
      <c r="Q525" s="20">
        <f t="shared" si="579"/>
        <v>5</v>
      </c>
      <c r="R525" s="8"/>
      <c r="T525" s="19">
        <f t="shared" si="660"/>
        <v>45443</v>
      </c>
      <c r="U525" s="20">
        <f t="shared" si="580"/>
        <v>785</v>
      </c>
      <c r="V525" s="20">
        <f t="shared" si="581"/>
        <v>79347.12000000001</v>
      </c>
      <c r="W525" s="20">
        <f t="shared" si="582"/>
        <v>0</v>
      </c>
      <c r="X525" s="20">
        <f t="shared" si="583"/>
        <v>0</v>
      </c>
      <c r="Y525" s="20">
        <f t="shared" si="584"/>
        <v>1288</v>
      </c>
      <c r="Z525" s="20">
        <f t="shared" si="585"/>
        <v>0</v>
      </c>
      <c r="AA525" s="8"/>
      <c r="AC525" s="19">
        <f t="shared" si="661"/>
        <v>45443</v>
      </c>
      <c r="AD525" s="20">
        <f t="shared" si="586"/>
        <v>1640</v>
      </c>
      <c r="AE525" s="20">
        <f t="shared" si="587"/>
        <v>221922.27999999997</v>
      </c>
      <c r="AF525" s="20">
        <f t="shared" si="588"/>
        <v>1600.59</v>
      </c>
      <c r="AG525" s="20">
        <f t="shared" si="589"/>
        <v>0</v>
      </c>
      <c r="AH525" s="20">
        <f t="shared" si="590"/>
        <v>3578.6200000000008</v>
      </c>
      <c r="AI525" s="20">
        <f t="shared" si="591"/>
        <v>10</v>
      </c>
      <c r="AJ525" s="8"/>
      <c r="AL525" s="19">
        <f t="shared" si="662"/>
        <v>45443</v>
      </c>
      <c r="AM525" s="20">
        <f t="shared" si="592"/>
        <v>1313</v>
      </c>
      <c r="AN525" s="20">
        <f t="shared" si="593"/>
        <v>178214.49999999997</v>
      </c>
      <c r="AO525" s="20">
        <f t="shared" si="594"/>
        <v>521.26</v>
      </c>
      <c r="AP525" s="20">
        <f t="shared" si="595"/>
        <v>0</v>
      </c>
      <c r="AQ525" s="20">
        <f t="shared" si="596"/>
        <v>1753.42</v>
      </c>
      <c r="AR525" s="20">
        <f t="shared" si="597"/>
        <v>8</v>
      </c>
      <c r="AS525" s="8"/>
      <c r="AU525" s="19">
        <f t="shared" si="663"/>
        <v>45443</v>
      </c>
      <c r="AV525" s="20">
        <f t="shared" si="598"/>
        <v>1183</v>
      </c>
      <c r="AW525" s="20">
        <f t="shared" si="599"/>
        <v>109910.8</v>
      </c>
      <c r="AX525" s="20">
        <f t="shared" si="600"/>
        <v>0</v>
      </c>
      <c r="AY525" s="20">
        <f t="shared" si="601"/>
        <v>991.18</v>
      </c>
      <c r="AZ525" s="20">
        <f t="shared" si="602"/>
        <v>-449.26</v>
      </c>
      <c r="BA525" s="20">
        <f t="shared" si="603"/>
        <v>12</v>
      </c>
      <c r="BB525" s="8"/>
      <c r="BD525" s="19">
        <f t="shared" si="664"/>
        <v>45443</v>
      </c>
      <c r="BE525" s="20">
        <f t="shared" si="604"/>
        <v>1551</v>
      </c>
      <c r="BF525" s="20">
        <f t="shared" si="605"/>
        <v>196821.57000000004</v>
      </c>
      <c r="BG525" s="20">
        <f t="shared" si="606"/>
        <v>904.24</v>
      </c>
      <c r="BH525" s="20">
        <f t="shared" si="607"/>
        <v>0</v>
      </c>
      <c r="BI525" s="20">
        <f t="shared" si="608"/>
        <v>599.54000000000019</v>
      </c>
      <c r="BJ525" s="20">
        <f t="shared" si="609"/>
        <v>56</v>
      </c>
      <c r="BK525" s="8"/>
      <c r="BM525" s="19">
        <f t="shared" si="665"/>
        <v>45443</v>
      </c>
      <c r="BN525" s="20">
        <f t="shared" si="610"/>
        <v>1401</v>
      </c>
      <c r="BO525" s="20">
        <f t="shared" si="611"/>
        <v>179056.40000000002</v>
      </c>
      <c r="BP525" s="20">
        <f t="shared" si="612"/>
        <v>866.99999999999989</v>
      </c>
      <c r="BQ525" s="20">
        <f t="shared" si="613"/>
        <v>0</v>
      </c>
      <c r="BR525" s="20">
        <f t="shared" si="614"/>
        <v>4284.6299999999992</v>
      </c>
      <c r="BS525" s="20">
        <f t="shared" si="615"/>
        <v>3</v>
      </c>
      <c r="BT525" s="8"/>
      <c r="BV525" s="19">
        <f t="shared" si="666"/>
        <v>45443</v>
      </c>
      <c r="BW525" s="20">
        <f t="shared" si="616"/>
        <v>1285</v>
      </c>
      <c r="BX525" s="20">
        <f t="shared" si="617"/>
        <v>101842.19000000002</v>
      </c>
      <c r="BY525" s="20">
        <f t="shared" si="618"/>
        <v>1618</v>
      </c>
      <c r="BZ525" s="20">
        <f t="shared" si="619"/>
        <v>0</v>
      </c>
      <c r="CA525" s="20">
        <f t="shared" si="620"/>
        <v>1540</v>
      </c>
      <c r="CB525" s="20">
        <f t="shared" si="621"/>
        <v>12</v>
      </c>
      <c r="CC525" s="8"/>
      <c r="CE525" s="19">
        <f t="shared" si="667"/>
        <v>45443</v>
      </c>
      <c r="CF525" s="20">
        <f t="shared" si="622"/>
        <v>1127</v>
      </c>
      <c r="CG525" s="20">
        <f t="shared" si="623"/>
        <v>149795.84</v>
      </c>
      <c r="CH525" s="20">
        <f t="shared" si="624"/>
        <v>1504.92</v>
      </c>
      <c r="CI525" s="20">
        <f t="shared" si="625"/>
        <v>0</v>
      </c>
      <c r="CJ525" s="20">
        <f t="shared" si="626"/>
        <v>75.010000000000005</v>
      </c>
      <c r="CK525" s="20">
        <f t="shared" si="627"/>
        <v>1</v>
      </c>
      <c r="CL525" s="8"/>
      <c r="CN525" s="19">
        <f t="shared" si="668"/>
        <v>45443</v>
      </c>
      <c r="CO525" s="20">
        <f t="shared" si="628"/>
        <v>1722</v>
      </c>
      <c r="CP525" s="20">
        <f t="shared" si="629"/>
        <v>200553.96999999997</v>
      </c>
      <c r="CQ525" s="20">
        <f t="shared" si="630"/>
        <v>2155.0199999999995</v>
      </c>
      <c r="CR525" s="20">
        <f t="shared" si="631"/>
        <v>14052.419999999996</v>
      </c>
      <c r="CS525" s="20">
        <f t="shared" si="632"/>
        <v>1609.24</v>
      </c>
      <c r="CT525" s="20">
        <f t="shared" si="633"/>
        <v>218</v>
      </c>
      <c r="CU525" s="8"/>
      <c r="CW525" s="19">
        <f t="shared" si="669"/>
        <v>45443</v>
      </c>
      <c r="CX525" s="20">
        <f t="shared" si="634"/>
        <v>682</v>
      </c>
      <c r="CY525" s="20">
        <f t="shared" si="635"/>
        <v>42593.869999999995</v>
      </c>
      <c r="CZ525" s="20">
        <f t="shared" si="636"/>
        <v>0</v>
      </c>
      <c r="DA525" s="20">
        <f t="shared" si="637"/>
        <v>241.5</v>
      </c>
      <c r="DB525" s="20">
        <f t="shared" si="638"/>
        <v>791</v>
      </c>
      <c r="DC525" s="20">
        <f t="shared" si="639"/>
        <v>8</v>
      </c>
      <c r="DD525" s="8"/>
      <c r="DF525" s="19">
        <f t="shared" si="670"/>
        <v>45443</v>
      </c>
      <c r="DG525" s="20">
        <f t="shared" si="640"/>
        <v>0</v>
      </c>
      <c r="DH525" s="20">
        <f t="shared" si="641"/>
        <v>0</v>
      </c>
      <c r="DI525" s="20">
        <f t="shared" si="642"/>
        <v>0</v>
      </c>
      <c r="DJ525" s="20">
        <f t="shared" si="643"/>
        <v>0</v>
      </c>
      <c r="DK525" s="20">
        <f t="shared" si="644"/>
        <v>0</v>
      </c>
      <c r="DL525" s="20">
        <f t="shared" si="645"/>
        <v>0</v>
      </c>
      <c r="DM525" s="8"/>
      <c r="DO525" s="19">
        <f t="shared" si="671"/>
        <v>45443</v>
      </c>
      <c r="DP525" s="20">
        <f t="shared" si="646"/>
        <v>0</v>
      </c>
      <c r="DQ525" s="20">
        <f t="shared" si="647"/>
        <v>0</v>
      </c>
      <c r="DR525" s="20">
        <f t="shared" si="648"/>
        <v>0</v>
      </c>
      <c r="DS525" s="20">
        <f t="shared" si="649"/>
        <v>0</v>
      </c>
      <c r="DT525" s="20">
        <f t="shared" si="650"/>
        <v>0</v>
      </c>
      <c r="DU525" s="20">
        <f t="shared" si="651"/>
        <v>0</v>
      </c>
      <c r="DV525" s="8"/>
      <c r="DX525" s="19">
        <f t="shared" si="672"/>
        <v>45443</v>
      </c>
      <c r="DY525" s="20">
        <f t="shared" si="652"/>
        <v>0</v>
      </c>
      <c r="DZ525" s="20">
        <f t="shared" si="653"/>
        <v>0</v>
      </c>
      <c r="EA525" s="20">
        <f t="shared" si="654"/>
        <v>0</v>
      </c>
      <c r="EB525" s="20">
        <f t="shared" si="655"/>
        <v>0</v>
      </c>
      <c r="EC525" s="20">
        <f t="shared" si="656"/>
        <v>0</v>
      </c>
      <c r="ED525" s="20">
        <f t="shared" si="657"/>
        <v>0</v>
      </c>
      <c r="EE525" s="8"/>
    </row>
    <row r="526" spans="2:135" x14ac:dyDescent="0.3">
      <c r="B526" s="11">
        <f t="shared" si="658"/>
        <v>45444</v>
      </c>
      <c r="C526" s="21">
        <f>C156</f>
        <v>62</v>
      </c>
      <c r="D526" s="21">
        <f t="shared" ref="D526:H526" si="673">D156</f>
        <v>8856.2900000000009</v>
      </c>
      <c r="E526" s="21">
        <f t="shared" si="673"/>
        <v>0</v>
      </c>
      <c r="F526" s="21">
        <f t="shared" si="673"/>
        <v>51</v>
      </c>
      <c r="G526" s="21">
        <f t="shared" si="673"/>
        <v>4</v>
      </c>
      <c r="H526" s="21">
        <f t="shared" si="673"/>
        <v>0</v>
      </c>
      <c r="I526" s="8"/>
      <c r="K526" s="11">
        <f t="shared" si="659"/>
        <v>45444</v>
      </c>
      <c r="L526" s="21">
        <f>L156</f>
        <v>11</v>
      </c>
      <c r="M526" s="21">
        <f t="shared" ref="M526:Q526" si="674">M156</f>
        <v>1565.19</v>
      </c>
      <c r="N526" s="21">
        <f t="shared" si="674"/>
        <v>4.72</v>
      </c>
      <c r="O526" s="21">
        <f t="shared" si="674"/>
        <v>0</v>
      </c>
      <c r="P526" s="21">
        <f t="shared" si="674"/>
        <v>0</v>
      </c>
      <c r="Q526" s="21">
        <f t="shared" si="674"/>
        <v>0</v>
      </c>
      <c r="R526" s="8"/>
      <c r="T526" s="11">
        <f t="shared" si="660"/>
        <v>45444</v>
      </c>
      <c r="U526" s="21">
        <f>U156</f>
        <v>38</v>
      </c>
      <c r="V526" s="21">
        <f t="shared" ref="V526:Z526" si="675">V156</f>
        <v>3847.56</v>
      </c>
      <c r="W526" s="21">
        <f t="shared" si="675"/>
        <v>0</v>
      </c>
      <c r="X526" s="21">
        <f t="shared" si="675"/>
        <v>0</v>
      </c>
      <c r="Y526" s="21">
        <f t="shared" si="675"/>
        <v>38.5</v>
      </c>
      <c r="Z526" s="21">
        <f t="shared" si="675"/>
        <v>0</v>
      </c>
      <c r="AA526" s="8"/>
      <c r="AC526" s="11">
        <f t="shared" si="661"/>
        <v>45444</v>
      </c>
      <c r="AD526" s="21">
        <f>AD156</f>
        <v>41</v>
      </c>
      <c r="AE526" s="21">
        <f t="shared" ref="AE526:AI526" si="676">AE156</f>
        <v>5458.04</v>
      </c>
      <c r="AF526" s="21">
        <f t="shared" si="676"/>
        <v>61.08</v>
      </c>
      <c r="AG526" s="21">
        <f t="shared" si="676"/>
        <v>0</v>
      </c>
      <c r="AH526" s="21">
        <f t="shared" si="676"/>
        <v>129.03</v>
      </c>
      <c r="AI526" s="21">
        <f t="shared" si="676"/>
        <v>1</v>
      </c>
      <c r="AJ526" s="8"/>
      <c r="AL526" s="11">
        <f t="shared" si="662"/>
        <v>45444</v>
      </c>
      <c r="AM526" s="21">
        <f>AM156</f>
        <v>37</v>
      </c>
      <c r="AN526" s="21">
        <f t="shared" ref="AN526:AR526" si="677">AN156</f>
        <v>4993.16</v>
      </c>
      <c r="AO526" s="21">
        <f t="shared" si="677"/>
        <v>8.33</v>
      </c>
      <c r="AP526" s="21">
        <f t="shared" si="677"/>
        <v>0</v>
      </c>
      <c r="AQ526" s="21">
        <f t="shared" si="677"/>
        <v>250</v>
      </c>
      <c r="AR526" s="21">
        <f t="shared" si="677"/>
        <v>0</v>
      </c>
      <c r="AS526" s="8"/>
      <c r="AU526" s="11">
        <f t="shared" si="663"/>
        <v>45444</v>
      </c>
      <c r="AV526" s="21">
        <f>AV156</f>
        <v>26</v>
      </c>
      <c r="AW526" s="21">
        <f t="shared" ref="AW526:BA526" si="678">AW156</f>
        <v>2059.6</v>
      </c>
      <c r="AX526" s="21">
        <f t="shared" si="678"/>
        <v>0</v>
      </c>
      <c r="AY526" s="21">
        <f t="shared" si="678"/>
        <v>26</v>
      </c>
      <c r="AZ526" s="21">
        <f t="shared" si="678"/>
        <v>155.15</v>
      </c>
      <c r="BA526" s="21">
        <f t="shared" si="678"/>
        <v>0</v>
      </c>
      <c r="BB526" s="8"/>
      <c r="BD526" s="11">
        <f t="shared" si="664"/>
        <v>45444</v>
      </c>
      <c r="BE526" s="21">
        <f>BE156</f>
        <v>45</v>
      </c>
      <c r="BF526" s="21">
        <f t="shared" ref="BF526:BJ526" si="679">BF156</f>
        <v>6489.48</v>
      </c>
      <c r="BG526" s="21">
        <f t="shared" si="679"/>
        <v>31.4</v>
      </c>
      <c r="BH526" s="21">
        <f t="shared" si="679"/>
        <v>0</v>
      </c>
      <c r="BI526" s="21">
        <f t="shared" si="679"/>
        <v>4.95</v>
      </c>
      <c r="BJ526" s="21">
        <f t="shared" si="679"/>
        <v>17</v>
      </c>
      <c r="BK526" s="8"/>
      <c r="BM526" s="11">
        <f t="shared" si="665"/>
        <v>45444</v>
      </c>
      <c r="BN526" s="21">
        <f>BN156</f>
        <v>64</v>
      </c>
      <c r="BO526" s="21">
        <f t="shared" ref="BO526:BS526" si="680">BO156</f>
        <v>8438.9599999999991</v>
      </c>
      <c r="BP526" s="21">
        <f t="shared" si="680"/>
        <v>37.67</v>
      </c>
      <c r="BQ526" s="21">
        <f t="shared" si="680"/>
        <v>0</v>
      </c>
      <c r="BR526" s="21">
        <f t="shared" si="680"/>
        <v>264.85000000000002</v>
      </c>
      <c r="BS526" s="21">
        <f t="shared" si="680"/>
        <v>0</v>
      </c>
      <c r="BT526" s="8"/>
      <c r="BV526" s="11">
        <f t="shared" si="666"/>
        <v>45444</v>
      </c>
      <c r="BW526" s="21">
        <f>BW156</f>
        <v>53</v>
      </c>
      <c r="BX526" s="21">
        <f t="shared" ref="BX526:CB526" si="681">BX156</f>
        <v>3972.21</v>
      </c>
      <c r="BY526" s="21">
        <f t="shared" si="681"/>
        <v>56</v>
      </c>
      <c r="BZ526" s="21">
        <f t="shared" si="681"/>
        <v>0</v>
      </c>
      <c r="CA526" s="21">
        <f t="shared" si="681"/>
        <v>0</v>
      </c>
      <c r="CB526" s="21">
        <f t="shared" si="681"/>
        <v>0</v>
      </c>
      <c r="CC526" s="8"/>
      <c r="CE526" s="11">
        <f t="shared" si="667"/>
        <v>45444</v>
      </c>
      <c r="CF526" s="21">
        <f>CF156</f>
        <v>44</v>
      </c>
      <c r="CG526" s="21">
        <f t="shared" ref="CG526:CK526" si="682">CG156</f>
        <v>5307.28</v>
      </c>
      <c r="CH526" s="21">
        <f t="shared" si="682"/>
        <v>46</v>
      </c>
      <c r="CI526" s="21">
        <f t="shared" si="682"/>
        <v>0</v>
      </c>
      <c r="CJ526" s="21">
        <f t="shared" si="682"/>
        <v>0</v>
      </c>
      <c r="CK526" s="21">
        <f t="shared" si="682"/>
        <v>0</v>
      </c>
      <c r="CL526" s="8"/>
      <c r="CN526" s="11">
        <f t="shared" si="668"/>
        <v>45444</v>
      </c>
      <c r="CO526" s="21">
        <f>CO156</f>
        <v>83</v>
      </c>
      <c r="CP526" s="21">
        <f t="shared" ref="CP526:CT526" si="683">CP156</f>
        <v>9903.44</v>
      </c>
      <c r="CQ526" s="21">
        <f t="shared" si="683"/>
        <v>115</v>
      </c>
      <c r="CR526" s="21">
        <f t="shared" si="683"/>
        <v>701.29</v>
      </c>
      <c r="CS526" s="21">
        <f t="shared" si="683"/>
        <v>75</v>
      </c>
      <c r="CT526" s="21">
        <f t="shared" si="683"/>
        <v>3</v>
      </c>
      <c r="CU526" s="8"/>
      <c r="CW526" s="11">
        <f t="shared" si="669"/>
        <v>45444</v>
      </c>
      <c r="CX526" s="21">
        <f>CX156</f>
        <v>19</v>
      </c>
      <c r="CY526" s="21">
        <f t="shared" ref="CY526:DA526" si="684">CY156</f>
        <v>1115.8900000000001</v>
      </c>
      <c r="CZ526" s="21">
        <f t="shared" si="684"/>
        <v>0</v>
      </c>
      <c r="DA526" s="21">
        <f t="shared" si="684"/>
        <v>0</v>
      </c>
      <c r="DB526" s="21">
        <f>DB156</f>
        <v>-30</v>
      </c>
      <c r="DC526" s="21">
        <f>DC156</f>
        <v>0</v>
      </c>
      <c r="DD526" s="8"/>
      <c r="DF526" s="11">
        <f t="shared" si="670"/>
        <v>45444</v>
      </c>
      <c r="DG526" s="21">
        <f>DG156</f>
        <v>0</v>
      </c>
      <c r="DH526" s="21">
        <f t="shared" ref="DH526:DL526" si="685">DH156</f>
        <v>0</v>
      </c>
      <c r="DI526" s="21">
        <f t="shared" si="685"/>
        <v>0</v>
      </c>
      <c r="DJ526" s="21">
        <f t="shared" si="685"/>
        <v>0</v>
      </c>
      <c r="DK526" s="21">
        <f t="shared" si="685"/>
        <v>0</v>
      </c>
      <c r="DL526" s="21">
        <f t="shared" si="685"/>
        <v>0</v>
      </c>
      <c r="DM526" s="8"/>
      <c r="DO526" s="11">
        <f t="shared" si="671"/>
        <v>45444</v>
      </c>
      <c r="DP526" s="21">
        <f>DP156</f>
        <v>0</v>
      </c>
      <c r="DQ526" s="21">
        <f t="shared" ref="DQ526:DU526" si="686">DQ156</f>
        <v>0</v>
      </c>
      <c r="DR526" s="21">
        <f t="shared" si="686"/>
        <v>0</v>
      </c>
      <c r="DS526" s="21">
        <f t="shared" si="686"/>
        <v>0</v>
      </c>
      <c r="DT526" s="21">
        <f t="shared" si="686"/>
        <v>0</v>
      </c>
      <c r="DU526" s="21">
        <f t="shared" si="686"/>
        <v>0</v>
      </c>
      <c r="DV526" s="8"/>
      <c r="DX526" s="11">
        <f t="shared" si="672"/>
        <v>45444</v>
      </c>
      <c r="DY526" s="21">
        <f>DY156</f>
        <v>0</v>
      </c>
      <c r="DZ526" s="21">
        <f t="shared" ref="DZ526:ED526" si="687">DZ156</f>
        <v>0</v>
      </c>
      <c r="EA526" s="21">
        <f t="shared" si="687"/>
        <v>0</v>
      </c>
      <c r="EB526" s="21">
        <f t="shared" si="687"/>
        <v>0</v>
      </c>
      <c r="EC526" s="21">
        <f t="shared" si="687"/>
        <v>0</v>
      </c>
      <c r="ED526" s="21">
        <f t="shared" si="687"/>
        <v>0</v>
      </c>
      <c r="EE526" s="8"/>
    </row>
    <row r="527" spans="2:135" x14ac:dyDescent="0.3">
      <c r="B527" s="11">
        <f t="shared" si="658"/>
        <v>45445</v>
      </c>
      <c r="C527" s="8">
        <f t="shared" ref="C527:C555" si="688">C157+C526</f>
        <v>108</v>
      </c>
      <c r="D527" s="8">
        <f t="shared" ref="D527:D555" si="689">D157+D526</f>
        <v>14878.720000000001</v>
      </c>
      <c r="E527" s="8">
        <f t="shared" ref="E527:E555" si="690">E157+E526</f>
        <v>0</v>
      </c>
      <c r="F527" s="8">
        <f t="shared" ref="F527:F555" si="691">F157+F526</f>
        <v>93</v>
      </c>
      <c r="G527" s="8">
        <f t="shared" ref="G527:G555" si="692">G157+G526</f>
        <v>4</v>
      </c>
      <c r="H527" s="8">
        <f t="shared" ref="H527:H555" si="693">H157+H526</f>
        <v>0</v>
      </c>
      <c r="I527" s="8"/>
      <c r="K527" s="11">
        <f t="shared" si="659"/>
        <v>45445</v>
      </c>
      <c r="L527" s="8">
        <f t="shared" ref="L527:L555" si="694">L157+L526</f>
        <v>32</v>
      </c>
      <c r="M527" s="8">
        <f t="shared" ref="M527:M555" si="695">M157+M526</f>
        <v>5220.5599999999995</v>
      </c>
      <c r="N527" s="8">
        <f t="shared" ref="N527:N555" si="696">N157+N526</f>
        <v>7.08</v>
      </c>
      <c r="O527" s="8">
        <f t="shared" ref="O527:O555" si="697">O157+O526</f>
        <v>0</v>
      </c>
      <c r="P527" s="8">
        <f t="shared" ref="P527:P555" si="698">P157+P526</f>
        <v>0</v>
      </c>
      <c r="Q527" s="8">
        <f t="shared" ref="Q527:Q555" si="699">Q157+Q526</f>
        <v>0</v>
      </c>
      <c r="R527" s="8"/>
      <c r="T527" s="11">
        <f t="shared" si="660"/>
        <v>45445</v>
      </c>
      <c r="U527" s="8">
        <f t="shared" ref="U527:U555" si="700">U157+U526</f>
        <v>51</v>
      </c>
      <c r="V527" s="8">
        <f t="shared" ref="V527:V555" si="701">V157+V526</f>
        <v>5038.87</v>
      </c>
      <c r="W527" s="8">
        <f t="shared" ref="W527:W555" si="702">W157+W526</f>
        <v>0</v>
      </c>
      <c r="X527" s="8">
        <f t="shared" ref="X527:X555" si="703">X157+X526</f>
        <v>0</v>
      </c>
      <c r="Y527" s="8">
        <f t="shared" ref="Y527:Y555" si="704">Y157+Y526</f>
        <v>75</v>
      </c>
      <c r="Z527" s="8">
        <f t="shared" ref="Z527:Z555" si="705">Z157+Z526</f>
        <v>0</v>
      </c>
      <c r="AA527" s="8"/>
      <c r="AC527" s="11">
        <f t="shared" si="661"/>
        <v>45445</v>
      </c>
      <c r="AD527" s="8">
        <f t="shared" ref="AD527:AD555" si="706">AD157+AD526</f>
        <v>80</v>
      </c>
      <c r="AE527" s="8">
        <f t="shared" ref="AE527:AE555" si="707">AE157+AE526</f>
        <v>10585.939999999999</v>
      </c>
      <c r="AF527" s="8">
        <f t="shared" ref="AF527:AF555" si="708">AF157+AF526</f>
        <v>115.69</v>
      </c>
      <c r="AG527" s="8">
        <f t="shared" ref="AG527:AG555" si="709">AG157+AG526</f>
        <v>0</v>
      </c>
      <c r="AH527" s="8">
        <f t="shared" ref="AH527:AH555" si="710">AH157+AH526</f>
        <v>528.51</v>
      </c>
      <c r="AI527" s="8">
        <f t="shared" ref="AI527:AI555" si="711">AI157+AI526</f>
        <v>2</v>
      </c>
      <c r="AJ527" s="8"/>
      <c r="AL527" s="11">
        <f t="shared" si="662"/>
        <v>45445</v>
      </c>
      <c r="AM527" s="8">
        <f t="shared" ref="AM527:AM555" si="712">AM157+AM526</f>
        <v>72</v>
      </c>
      <c r="AN527" s="8">
        <f t="shared" ref="AN527:AN555" si="713">AN157+AN526</f>
        <v>9613.77</v>
      </c>
      <c r="AO527" s="8">
        <f t="shared" ref="AO527:AO555" si="714">AO157+AO526</f>
        <v>8.33</v>
      </c>
      <c r="AP527" s="8">
        <f t="shared" ref="AP527:AP555" si="715">AP157+AP526</f>
        <v>0</v>
      </c>
      <c r="AQ527" s="8">
        <f t="shared" ref="AQ527:AQ555" si="716">AQ157+AQ526</f>
        <v>254.95</v>
      </c>
      <c r="AR527" s="8">
        <f t="shared" ref="AR527:AR555" si="717">AR157+AR526</f>
        <v>0</v>
      </c>
      <c r="AS527" s="8"/>
      <c r="AU527" s="11">
        <f t="shared" si="663"/>
        <v>45445</v>
      </c>
      <c r="AV527" s="8">
        <f t="shared" ref="AV527:AV555" si="718">AV157+AV526</f>
        <v>51</v>
      </c>
      <c r="AW527" s="8">
        <f t="shared" ref="AW527:AW555" si="719">AW157+AW526</f>
        <v>4049.22</v>
      </c>
      <c r="AX527" s="8">
        <f t="shared" ref="AX527:AX555" si="720">AX157+AX526</f>
        <v>0</v>
      </c>
      <c r="AY527" s="8">
        <f t="shared" ref="AY527:AY555" si="721">AY157+AY526</f>
        <v>43</v>
      </c>
      <c r="AZ527" s="8">
        <f t="shared" ref="AZ527:AZ555" si="722">AZ157+AZ526</f>
        <v>205.15</v>
      </c>
      <c r="BA527" s="8">
        <f t="shared" ref="BA527:BA555" si="723">BA157+BA526</f>
        <v>0</v>
      </c>
      <c r="BB527" s="8"/>
      <c r="BD527" s="11">
        <f t="shared" si="664"/>
        <v>45445</v>
      </c>
      <c r="BE527" s="8">
        <f t="shared" ref="BE527:BE555" si="724">BE157+BE526</f>
        <v>85</v>
      </c>
      <c r="BF527" s="8">
        <f t="shared" ref="BF527:BF555" si="725">BF157+BF526</f>
        <v>12457.33</v>
      </c>
      <c r="BG527" s="8">
        <f t="shared" ref="BG527:BG555" si="726">BG157+BG526</f>
        <v>48.019999999999996</v>
      </c>
      <c r="BH527" s="8">
        <f t="shared" ref="BH527:BH555" si="727">BH157+BH526</f>
        <v>0</v>
      </c>
      <c r="BI527" s="8">
        <f t="shared" ref="BI527:BI555" si="728">BI157+BI526</f>
        <v>4.95</v>
      </c>
      <c r="BJ527" s="8">
        <f t="shared" ref="BJ527:BJ555" si="729">BJ157+BJ526</f>
        <v>34</v>
      </c>
      <c r="BK527" s="8"/>
      <c r="BM527" s="11">
        <f t="shared" si="665"/>
        <v>45445</v>
      </c>
      <c r="BN527" s="8">
        <f t="shared" ref="BN527:BN555" si="730">BN157+BN526</f>
        <v>118</v>
      </c>
      <c r="BO527" s="8">
        <f t="shared" ref="BO527:BO555" si="731">BO157+BO526</f>
        <v>14404.449999999999</v>
      </c>
      <c r="BP527" s="8">
        <f t="shared" ref="BP527:BP555" si="732">BP157+BP526</f>
        <v>132.75</v>
      </c>
      <c r="BQ527" s="8">
        <f t="shared" ref="BQ527:BQ555" si="733">BQ157+BQ526</f>
        <v>0</v>
      </c>
      <c r="BR527" s="8">
        <f t="shared" ref="BR527:BR555" si="734">BR157+BR526</f>
        <v>497.85</v>
      </c>
      <c r="BS527" s="8">
        <f t="shared" ref="BS527:BS555" si="735">BS157+BS526</f>
        <v>0</v>
      </c>
      <c r="BT527" s="8"/>
      <c r="BV527" s="11">
        <f t="shared" si="666"/>
        <v>45445</v>
      </c>
      <c r="BW527" s="8">
        <f t="shared" ref="BW527:BW555" si="736">BW157+BW526</f>
        <v>98</v>
      </c>
      <c r="BX527" s="8">
        <f t="shared" ref="BX527:BX555" si="737">BX157+BX526</f>
        <v>7209.0300000000007</v>
      </c>
      <c r="BY527" s="8">
        <f t="shared" ref="BY527:BY555" si="738">BY157+BY526</f>
        <v>109.65</v>
      </c>
      <c r="BZ527" s="8">
        <f t="shared" ref="BZ527:BZ555" si="739">BZ157+BZ526</f>
        <v>0</v>
      </c>
      <c r="CA527" s="8">
        <f t="shared" ref="CA527:CA555" si="740">CA157+CA526</f>
        <v>35</v>
      </c>
      <c r="CB527" s="8">
        <f t="shared" ref="CB527:CB555" si="741">CB157+CB526</f>
        <v>0</v>
      </c>
      <c r="CC527" s="8"/>
      <c r="CE527" s="11">
        <f t="shared" si="667"/>
        <v>45445</v>
      </c>
      <c r="CF527" s="8">
        <f t="shared" ref="CF527:CF555" si="742">CF157+CF526</f>
        <v>72</v>
      </c>
      <c r="CG527" s="8">
        <f t="shared" ref="CG527:CG555" si="743">CG157+CG526</f>
        <v>8404.2799999999988</v>
      </c>
      <c r="CH527" s="8">
        <f t="shared" ref="CH527:CH555" si="744">CH157+CH526</f>
        <v>73</v>
      </c>
      <c r="CI527" s="8">
        <f t="shared" ref="CI527:CI555" si="745">CI157+CI526</f>
        <v>0</v>
      </c>
      <c r="CJ527" s="8">
        <f t="shared" ref="CJ527:CJ555" si="746">CJ157+CJ526</f>
        <v>0</v>
      </c>
      <c r="CK527" s="8">
        <f t="shared" ref="CK527:CK555" si="747">CK157+CK526</f>
        <v>0</v>
      </c>
      <c r="CL527" s="8"/>
      <c r="CN527" s="11">
        <f t="shared" si="668"/>
        <v>45445</v>
      </c>
      <c r="CO527" s="8">
        <f t="shared" ref="CO527:CO555" si="748">CO157+CO526</f>
        <v>141</v>
      </c>
      <c r="CP527" s="8">
        <f t="shared" ref="CP527:CP555" si="749">CP157+CP526</f>
        <v>16792.830000000002</v>
      </c>
      <c r="CQ527" s="8">
        <f t="shared" ref="CQ527:CQ555" si="750">CQ157+CQ526</f>
        <v>183.5</v>
      </c>
      <c r="CR527" s="8">
        <f t="shared" ref="CR527:CR555" si="751">CR157+CR526</f>
        <v>1104.22</v>
      </c>
      <c r="CS527" s="8">
        <f t="shared" ref="CS527:CS555" si="752">CS157+CS526</f>
        <v>75</v>
      </c>
      <c r="CT527" s="8">
        <f t="shared" ref="CT527:CT555" si="753">CT157+CT526</f>
        <v>3</v>
      </c>
      <c r="CU527" s="8"/>
      <c r="CW527" s="11">
        <f t="shared" si="669"/>
        <v>45445</v>
      </c>
      <c r="CX527" s="8">
        <f t="shared" ref="CX527:CX555" si="754">CX157+CX526</f>
        <v>24</v>
      </c>
      <c r="CY527" s="8">
        <f t="shared" ref="CY527:CY555" si="755">CY157+CY526</f>
        <v>1312.96</v>
      </c>
      <c r="CZ527" s="8">
        <f t="shared" ref="CZ527:CZ555" si="756">CZ157+CZ526</f>
        <v>0</v>
      </c>
      <c r="DA527" s="8">
        <f t="shared" ref="DA527:DA555" si="757">DA157+DA526</f>
        <v>0</v>
      </c>
      <c r="DB527" s="8">
        <f t="shared" ref="DB527:DB543" si="758">DB157+DB526</f>
        <v>-30</v>
      </c>
      <c r="DC527" s="8">
        <f t="shared" ref="DC527:DC543" si="759">DC157+DC526</f>
        <v>0</v>
      </c>
      <c r="DD527" s="8"/>
      <c r="DF527" s="11">
        <f t="shared" si="670"/>
        <v>45445</v>
      </c>
      <c r="DG527" s="8">
        <f t="shared" ref="DG527:DG555" si="760">DG157+DG526</f>
        <v>0</v>
      </c>
      <c r="DH527" s="8">
        <f t="shared" ref="DH527:DH555" si="761">DH157+DH526</f>
        <v>0</v>
      </c>
      <c r="DI527" s="8">
        <f t="shared" ref="DI527:DI555" si="762">DI157+DI526</f>
        <v>0</v>
      </c>
      <c r="DJ527" s="8">
        <f t="shared" ref="DJ527:DJ555" si="763">DJ157+DJ526</f>
        <v>0</v>
      </c>
      <c r="DK527" s="8">
        <f t="shared" ref="DK527:DK555" si="764">DK157+DK526</f>
        <v>0</v>
      </c>
      <c r="DL527" s="8">
        <f t="shared" ref="DL527:DL555" si="765">DL157+DL526</f>
        <v>0</v>
      </c>
      <c r="DM527" s="8"/>
      <c r="DO527" s="11">
        <f t="shared" si="671"/>
        <v>45445</v>
      </c>
      <c r="DP527" s="8">
        <f t="shared" ref="DP527:DP555" si="766">DP157+DP526</f>
        <v>0</v>
      </c>
      <c r="DQ527" s="8">
        <f t="shared" ref="DQ527:DQ555" si="767">DQ157+DQ526</f>
        <v>0</v>
      </c>
      <c r="DR527" s="8">
        <f t="shared" ref="DR527:DR555" si="768">DR157+DR526</f>
        <v>0</v>
      </c>
      <c r="DS527" s="8">
        <f t="shared" ref="DS527:DS555" si="769">DS157+DS526</f>
        <v>0</v>
      </c>
      <c r="DT527" s="8">
        <f t="shared" ref="DT527:DT555" si="770">DT157+DT526</f>
        <v>0</v>
      </c>
      <c r="DU527" s="8">
        <f t="shared" ref="DU527:DU555" si="771">DU157+DU526</f>
        <v>0</v>
      </c>
      <c r="DV527" s="8"/>
      <c r="DX527" s="11">
        <f t="shared" si="672"/>
        <v>45445</v>
      </c>
      <c r="DY527" s="8">
        <f t="shared" ref="DY527:DY555" si="772">DY157+DY526</f>
        <v>0</v>
      </c>
      <c r="DZ527" s="8">
        <f t="shared" ref="DZ527:DZ555" si="773">DZ157+DZ526</f>
        <v>0</v>
      </c>
      <c r="EA527" s="8">
        <f t="shared" ref="EA527:EA555" si="774">EA157+EA526</f>
        <v>0</v>
      </c>
      <c r="EB527" s="8">
        <f t="shared" ref="EB527:EB555" si="775">EB157+EB526</f>
        <v>0</v>
      </c>
      <c r="EC527" s="8">
        <f t="shared" ref="EC527:EC555" si="776">EC157+EC526</f>
        <v>0</v>
      </c>
      <c r="ED527" s="8">
        <f t="shared" ref="ED527:ED555" si="777">ED157+ED526</f>
        <v>0</v>
      </c>
      <c r="EE527" s="8"/>
    </row>
    <row r="528" spans="2:135" x14ac:dyDescent="0.3">
      <c r="B528" s="11">
        <f t="shared" si="658"/>
        <v>45446</v>
      </c>
      <c r="C528" s="8">
        <f t="shared" si="688"/>
        <v>159</v>
      </c>
      <c r="D528" s="8">
        <f t="shared" si="689"/>
        <v>22251.52</v>
      </c>
      <c r="E528" s="8">
        <f t="shared" si="690"/>
        <v>0</v>
      </c>
      <c r="F528" s="8">
        <f t="shared" si="691"/>
        <v>108</v>
      </c>
      <c r="G528" s="8">
        <f t="shared" si="692"/>
        <v>4</v>
      </c>
      <c r="H528" s="8">
        <f t="shared" si="693"/>
        <v>0</v>
      </c>
      <c r="I528" s="8"/>
      <c r="K528" s="11">
        <f t="shared" si="659"/>
        <v>45446</v>
      </c>
      <c r="L528" s="8">
        <f t="shared" si="694"/>
        <v>77</v>
      </c>
      <c r="M528" s="8">
        <f t="shared" si="695"/>
        <v>11294.09</v>
      </c>
      <c r="N528" s="8">
        <f t="shared" si="696"/>
        <v>13.690000000000001</v>
      </c>
      <c r="O528" s="8">
        <f t="shared" si="697"/>
        <v>0</v>
      </c>
      <c r="P528" s="8">
        <f t="shared" si="698"/>
        <v>35</v>
      </c>
      <c r="Q528" s="8">
        <f t="shared" si="699"/>
        <v>0</v>
      </c>
      <c r="R528" s="8"/>
      <c r="T528" s="11">
        <f t="shared" si="660"/>
        <v>45446</v>
      </c>
      <c r="U528" s="8">
        <f t="shared" si="700"/>
        <v>62</v>
      </c>
      <c r="V528" s="8">
        <f t="shared" si="701"/>
        <v>5964.2699999999995</v>
      </c>
      <c r="W528" s="8">
        <f t="shared" si="702"/>
        <v>0</v>
      </c>
      <c r="X528" s="8">
        <f t="shared" si="703"/>
        <v>0</v>
      </c>
      <c r="Y528" s="8">
        <f t="shared" si="704"/>
        <v>98</v>
      </c>
      <c r="Z528" s="8">
        <f t="shared" si="705"/>
        <v>0</v>
      </c>
      <c r="AA528" s="8"/>
      <c r="AC528" s="11">
        <f t="shared" si="661"/>
        <v>45446</v>
      </c>
      <c r="AD528" s="8">
        <f t="shared" si="706"/>
        <v>147</v>
      </c>
      <c r="AE528" s="8">
        <f t="shared" si="707"/>
        <v>19972.769999999997</v>
      </c>
      <c r="AF528" s="8">
        <f t="shared" si="708"/>
        <v>152.69999999999999</v>
      </c>
      <c r="AG528" s="8">
        <f t="shared" si="709"/>
        <v>0</v>
      </c>
      <c r="AH528" s="8">
        <f t="shared" si="710"/>
        <v>520.02</v>
      </c>
      <c r="AI528" s="8">
        <f t="shared" si="711"/>
        <v>3</v>
      </c>
      <c r="AJ528" s="8"/>
      <c r="AL528" s="11">
        <f t="shared" si="662"/>
        <v>45446</v>
      </c>
      <c r="AM528" s="8">
        <f t="shared" si="712"/>
        <v>126</v>
      </c>
      <c r="AN528" s="8">
        <f t="shared" si="713"/>
        <v>16182.93</v>
      </c>
      <c r="AO528" s="8">
        <f t="shared" si="714"/>
        <v>12.96</v>
      </c>
      <c r="AP528" s="8">
        <f t="shared" si="715"/>
        <v>0</v>
      </c>
      <c r="AQ528" s="8">
        <f t="shared" si="716"/>
        <v>284.64999999999998</v>
      </c>
      <c r="AR528" s="8">
        <f t="shared" si="717"/>
        <v>0</v>
      </c>
      <c r="AS528" s="8"/>
      <c r="AU528" s="11">
        <f t="shared" si="663"/>
        <v>45446</v>
      </c>
      <c r="AV528" s="8">
        <f t="shared" si="718"/>
        <v>78</v>
      </c>
      <c r="AW528" s="8">
        <f t="shared" si="719"/>
        <v>6524.37</v>
      </c>
      <c r="AX528" s="8">
        <f t="shared" si="720"/>
        <v>0</v>
      </c>
      <c r="AY528" s="8">
        <f t="shared" si="721"/>
        <v>68.5</v>
      </c>
      <c r="AZ528" s="8">
        <f t="shared" si="722"/>
        <v>205.15</v>
      </c>
      <c r="BA528" s="8">
        <f t="shared" si="723"/>
        <v>2</v>
      </c>
      <c r="BB528" s="8"/>
      <c r="BD528" s="11">
        <f t="shared" si="664"/>
        <v>45446</v>
      </c>
      <c r="BE528" s="8">
        <f t="shared" si="724"/>
        <v>131</v>
      </c>
      <c r="BF528" s="8">
        <f t="shared" si="725"/>
        <v>20004.91</v>
      </c>
      <c r="BG528" s="8">
        <f t="shared" si="726"/>
        <v>49.87</v>
      </c>
      <c r="BH528" s="8">
        <f t="shared" si="727"/>
        <v>0</v>
      </c>
      <c r="BI528" s="8">
        <f t="shared" si="728"/>
        <v>9.9</v>
      </c>
      <c r="BJ528" s="8">
        <f t="shared" si="729"/>
        <v>51</v>
      </c>
      <c r="BK528" s="8"/>
      <c r="BM528" s="11">
        <f t="shared" si="665"/>
        <v>45446</v>
      </c>
      <c r="BN528" s="8">
        <f t="shared" si="730"/>
        <v>181</v>
      </c>
      <c r="BO528" s="8">
        <f t="shared" si="731"/>
        <v>21888.32</v>
      </c>
      <c r="BP528" s="8">
        <f t="shared" si="732"/>
        <v>196.47</v>
      </c>
      <c r="BQ528" s="8">
        <f t="shared" si="733"/>
        <v>0</v>
      </c>
      <c r="BR528" s="8">
        <f t="shared" si="734"/>
        <v>634.24</v>
      </c>
      <c r="BS528" s="8">
        <f t="shared" si="735"/>
        <v>1</v>
      </c>
      <c r="BT528" s="8"/>
      <c r="BV528" s="11">
        <f t="shared" si="666"/>
        <v>45446</v>
      </c>
      <c r="BW528" s="8">
        <f t="shared" si="736"/>
        <v>149</v>
      </c>
      <c r="BX528" s="8">
        <f t="shared" si="737"/>
        <v>10898.900000000001</v>
      </c>
      <c r="BY528" s="8">
        <f t="shared" si="738"/>
        <v>161.65</v>
      </c>
      <c r="BZ528" s="8">
        <f t="shared" si="739"/>
        <v>0</v>
      </c>
      <c r="CA528" s="8">
        <f t="shared" si="740"/>
        <v>38</v>
      </c>
      <c r="CB528" s="8">
        <f t="shared" si="741"/>
        <v>0</v>
      </c>
      <c r="CC528" s="8"/>
      <c r="CE528" s="11">
        <f t="shared" si="667"/>
        <v>45446</v>
      </c>
      <c r="CF528" s="8">
        <f t="shared" si="742"/>
        <v>108</v>
      </c>
      <c r="CG528" s="8">
        <f t="shared" si="743"/>
        <v>12666.63</v>
      </c>
      <c r="CH528" s="8">
        <f t="shared" si="744"/>
        <v>112.5</v>
      </c>
      <c r="CI528" s="8">
        <f t="shared" si="745"/>
        <v>0</v>
      </c>
      <c r="CJ528" s="8">
        <f t="shared" si="746"/>
        <v>0</v>
      </c>
      <c r="CK528" s="8">
        <f t="shared" si="747"/>
        <v>0</v>
      </c>
      <c r="CL528" s="8"/>
      <c r="CN528" s="11">
        <f t="shared" si="668"/>
        <v>45446</v>
      </c>
      <c r="CO528" s="8">
        <f t="shared" si="748"/>
        <v>232</v>
      </c>
      <c r="CP528" s="8">
        <f t="shared" si="749"/>
        <v>27428.800000000003</v>
      </c>
      <c r="CQ528" s="8">
        <f t="shared" si="750"/>
        <v>248.5</v>
      </c>
      <c r="CR528" s="8">
        <f t="shared" si="751"/>
        <v>1482.56</v>
      </c>
      <c r="CS528" s="8">
        <f t="shared" si="752"/>
        <v>125</v>
      </c>
      <c r="CT528" s="8">
        <f t="shared" si="753"/>
        <v>3</v>
      </c>
      <c r="CU528" s="8"/>
      <c r="CW528" s="11">
        <f t="shared" si="669"/>
        <v>45446</v>
      </c>
      <c r="CX528" s="8">
        <f t="shared" si="754"/>
        <v>36</v>
      </c>
      <c r="CY528" s="8">
        <f t="shared" si="755"/>
        <v>1947.68</v>
      </c>
      <c r="CZ528" s="8">
        <f t="shared" si="756"/>
        <v>0</v>
      </c>
      <c r="DA528" s="8">
        <f t="shared" si="757"/>
        <v>0</v>
      </c>
      <c r="DB528" s="8">
        <f t="shared" si="758"/>
        <v>-30</v>
      </c>
      <c r="DC528" s="8">
        <f t="shared" si="759"/>
        <v>0</v>
      </c>
      <c r="DD528" s="8"/>
      <c r="DF528" s="11">
        <f t="shared" si="670"/>
        <v>45446</v>
      </c>
      <c r="DG528" s="8">
        <f t="shared" si="760"/>
        <v>0</v>
      </c>
      <c r="DH528" s="8">
        <f t="shared" si="761"/>
        <v>0</v>
      </c>
      <c r="DI528" s="8">
        <f t="shared" si="762"/>
        <v>0</v>
      </c>
      <c r="DJ528" s="8">
        <f t="shared" si="763"/>
        <v>0</v>
      </c>
      <c r="DK528" s="8">
        <f t="shared" si="764"/>
        <v>0</v>
      </c>
      <c r="DL528" s="8">
        <f t="shared" si="765"/>
        <v>0</v>
      </c>
      <c r="DM528" s="8"/>
      <c r="DO528" s="11">
        <f t="shared" si="671"/>
        <v>45446</v>
      </c>
      <c r="DP528" s="8">
        <f t="shared" si="766"/>
        <v>0</v>
      </c>
      <c r="DQ528" s="8">
        <f t="shared" si="767"/>
        <v>0</v>
      </c>
      <c r="DR528" s="8">
        <f t="shared" si="768"/>
        <v>0</v>
      </c>
      <c r="DS528" s="8">
        <f t="shared" si="769"/>
        <v>0</v>
      </c>
      <c r="DT528" s="8">
        <f t="shared" si="770"/>
        <v>0</v>
      </c>
      <c r="DU528" s="8">
        <f t="shared" si="771"/>
        <v>0</v>
      </c>
      <c r="DV528" s="8"/>
      <c r="DX528" s="11">
        <f t="shared" si="672"/>
        <v>45446</v>
      </c>
      <c r="DY528" s="8">
        <f t="shared" si="772"/>
        <v>0</v>
      </c>
      <c r="DZ528" s="8">
        <f t="shared" si="773"/>
        <v>0</v>
      </c>
      <c r="EA528" s="8">
        <f t="shared" si="774"/>
        <v>0</v>
      </c>
      <c r="EB528" s="8">
        <f t="shared" si="775"/>
        <v>0</v>
      </c>
      <c r="EC528" s="8">
        <f t="shared" si="776"/>
        <v>0</v>
      </c>
      <c r="ED528" s="8">
        <f t="shared" si="777"/>
        <v>0</v>
      </c>
      <c r="EE528" s="8"/>
    </row>
    <row r="529" spans="2:135" x14ac:dyDescent="0.3">
      <c r="B529" s="11">
        <f t="shared" si="658"/>
        <v>45447</v>
      </c>
      <c r="C529" s="8">
        <f t="shared" si="688"/>
        <v>213</v>
      </c>
      <c r="D529" s="8">
        <f t="shared" si="689"/>
        <v>30248.57</v>
      </c>
      <c r="E529" s="8">
        <f t="shared" si="690"/>
        <v>0</v>
      </c>
      <c r="F529" s="8">
        <f t="shared" si="691"/>
        <v>129</v>
      </c>
      <c r="G529" s="8">
        <f t="shared" si="692"/>
        <v>4</v>
      </c>
      <c r="H529" s="8">
        <f t="shared" si="693"/>
        <v>0</v>
      </c>
      <c r="I529" s="8"/>
      <c r="K529" s="11">
        <f t="shared" si="659"/>
        <v>45447</v>
      </c>
      <c r="L529" s="8">
        <f t="shared" si="694"/>
        <v>129</v>
      </c>
      <c r="M529" s="8">
        <f t="shared" si="695"/>
        <v>18255.23</v>
      </c>
      <c r="N529" s="8">
        <f t="shared" si="696"/>
        <v>16.990000000000002</v>
      </c>
      <c r="O529" s="8">
        <f t="shared" si="697"/>
        <v>0</v>
      </c>
      <c r="P529" s="8">
        <f t="shared" si="698"/>
        <v>39.950000000000003</v>
      </c>
      <c r="Q529" s="8">
        <f t="shared" si="699"/>
        <v>0</v>
      </c>
      <c r="R529" s="8"/>
      <c r="T529" s="11">
        <f t="shared" si="660"/>
        <v>45447</v>
      </c>
      <c r="U529" s="8">
        <f t="shared" si="700"/>
        <v>73</v>
      </c>
      <c r="V529" s="8">
        <f t="shared" si="701"/>
        <v>7010.78</v>
      </c>
      <c r="W529" s="8">
        <f t="shared" si="702"/>
        <v>0</v>
      </c>
      <c r="X529" s="8">
        <f t="shared" si="703"/>
        <v>0</v>
      </c>
      <c r="Y529" s="8">
        <f t="shared" si="704"/>
        <v>115</v>
      </c>
      <c r="Z529" s="8">
        <f t="shared" si="705"/>
        <v>0</v>
      </c>
      <c r="AA529" s="8"/>
      <c r="AC529" s="11">
        <f t="shared" si="661"/>
        <v>45447</v>
      </c>
      <c r="AD529" s="8">
        <f t="shared" si="706"/>
        <v>219</v>
      </c>
      <c r="AE529" s="8">
        <f t="shared" si="707"/>
        <v>30176.939999999995</v>
      </c>
      <c r="AF529" s="8">
        <f t="shared" si="708"/>
        <v>199.91</v>
      </c>
      <c r="AG529" s="8">
        <f t="shared" si="709"/>
        <v>0</v>
      </c>
      <c r="AH529" s="8">
        <f t="shared" si="710"/>
        <v>758.02</v>
      </c>
      <c r="AI529" s="8">
        <f t="shared" si="711"/>
        <v>3</v>
      </c>
      <c r="AJ529" s="8"/>
      <c r="AL529" s="11">
        <f t="shared" si="662"/>
        <v>45447</v>
      </c>
      <c r="AM529" s="8">
        <f t="shared" si="712"/>
        <v>184</v>
      </c>
      <c r="AN529" s="8">
        <f t="shared" si="713"/>
        <v>23909.22</v>
      </c>
      <c r="AO529" s="8">
        <f t="shared" si="714"/>
        <v>25.92</v>
      </c>
      <c r="AP529" s="8">
        <f t="shared" si="715"/>
        <v>0</v>
      </c>
      <c r="AQ529" s="8">
        <f t="shared" si="716"/>
        <v>584.65</v>
      </c>
      <c r="AR529" s="8">
        <f t="shared" si="717"/>
        <v>0</v>
      </c>
      <c r="AS529" s="8"/>
      <c r="AU529" s="11">
        <f t="shared" si="663"/>
        <v>45447</v>
      </c>
      <c r="AV529" s="8">
        <f t="shared" si="718"/>
        <v>120</v>
      </c>
      <c r="AW529" s="8">
        <f t="shared" si="719"/>
        <v>10664.58</v>
      </c>
      <c r="AX529" s="8">
        <f t="shared" si="720"/>
        <v>0</v>
      </c>
      <c r="AY529" s="8">
        <f t="shared" si="721"/>
        <v>111.5</v>
      </c>
      <c r="AZ529" s="8">
        <f t="shared" si="722"/>
        <v>205.15</v>
      </c>
      <c r="BA529" s="8">
        <f t="shared" si="723"/>
        <v>5</v>
      </c>
      <c r="BB529" s="8"/>
      <c r="BD529" s="11">
        <f t="shared" si="664"/>
        <v>45447</v>
      </c>
      <c r="BE529" s="8">
        <f t="shared" si="724"/>
        <v>181</v>
      </c>
      <c r="BF529" s="8">
        <f t="shared" si="725"/>
        <v>28148.38</v>
      </c>
      <c r="BG529" s="8">
        <f t="shared" si="726"/>
        <v>87.74</v>
      </c>
      <c r="BH529" s="8">
        <f t="shared" si="727"/>
        <v>0</v>
      </c>
      <c r="BI529" s="8">
        <f t="shared" si="728"/>
        <v>14.850000000000001</v>
      </c>
      <c r="BJ529" s="8">
        <f t="shared" si="729"/>
        <v>68</v>
      </c>
      <c r="BK529" s="8"/>
      <c r="BM529" s="11">
        <f t="shared" si="665"/>
        <v>45447</v>
      </c>
      <c r="BN529" s="8">
        <f t="shared" si="730"/>
        <v>245</v>
      </c>
      <c r="BO529" s="8">
        <f t="shared" si="731"/>
        <v>29969.84</v>
      </c>
      <c r="BP529" s="8">
        <f t="shared" si="732"/>
        <v>205.78</v>
      </c>
      <c r="BQ529" s="8">
        <f t="shared" si="733"/>
        <v>0</v>
      </c>
      <c r="BR529" s="8">
        <f t="shared" si="734"/>
        <v>644.14</v>
      </c>
      <c r="BS529" s="8">
        <f t="shared" si="735"/>
        <v>1</v>
      </c>
      <c r="BT529" s="8"/>
      <c r="BV529" s="11">
        <f t="shared" si="666"/>
        <v>45447</v>
      </c>
      <c r="BW529" s="8">
        <f t="shared" si="736"/>
        <v>202</v>
      </c>
      <c r="BX529" s="8">
        <f t="shared" si="737"/>
        <v>15129.960000000003</v>
      </c>
      <c r="BY529" s="8">
        <f t="shared" si="738"/>
        <v>217.65</v>
      </c>
      <c r="BZ529" s="8">
        <f t="shared" si="739"/>
        <v>0</v>
      </c>
      <c r="CA529" s="8">
        <f t="shared" si="740"/>
        <v>73</v>
      </c>
      <c r="CB529" s="8">
        <f t="shared" si="741"/>
        <v>0</v>
      </c>
      <c r="CC529" s="8"/>
      <c r="CE529" s="11">
        <f t="shared" si="667"/>
        <v>45447</v>
      </c>
      <c r="CF529" s="8">
        <f t="shared" si="742"/>
        <v>155</v>
      </c>
      <c r="CG529" s="8">
        <f t="shared" si="743"/>
        <v>18611.16</v>
      </c>
      <c r="CH529" s="8">
        <f t="shared" si="744"/>
        <v>133.5</v>
      </c>
      <c r="CI529" s="8">
        <f t="shared" si="745"/>
        <v>0</v>
      </c>
      <c r="CJ529" s="8">
        <f t="shared" si="746"/>
        <v>0</v>
      </c>
      <c r="CK529" s="8">
        <f t="shared" si="747"/>
        <v>0</v>
      </c>
      <c r="CL529" s="8"/>
      <c r="CN529" s="11">
        <f t="shared" si="668"/>
        <v>45447</v>
      </c>
      <c r="CO529" s="8">
        <f t="shared" si="748"/>
        <v>285</v>
      </c>
      <c r="CP529" s="8">
        <f t="shared" si="749"/>
        <v>33715.54</v>
      </c>
      <c r="CQ529" s="8">
        <f t="shared" si="750"/>
        <v>306.5</v>
      </c>
      <c r="CR529" s="8">
        <f t="shared" si="751"/>
        <v>1950.48</v>
      </c>
      <c r="CS529" s="8">
        <f t="shared" si="752"/>
        <v>150</v>
      </c>
      <c r="CT529" s="8">
        <f t="shared" si="753"/>
        <v>14</v>
      </c>
      <c r="CU529" s="8"/>
      <c r="CW529" s="11">
        <f t="shared" si="669"/>
        <v>45447</v>
      </c>
      <c r="CX529" s="8">
        <f t="shared" si="754"/>
        <v>51</v>
      </c>
      <c r="CY529" s="8">
        <f t="shared" si="755"/>
        <v>2663.38</v>
      </c>
      <c r="CZ529" s="8">
        <f t="shared" si="756"/>
        <v>0</v>
      </c>
      <c r="DA529" s="8">
        <f t="shared" si="757"/>
        <v>0</v>
      </c>
      <c r="DB529" s="8">
        <f t="shared" si="758"/>
        <v>-30</v>
      </c>
      <c r="DC529" s="8">
        <f t="shared" si="759"/>
        <v>0</v>
      </c>
      <c r="DD529" s="8"/>
      <c r="DF529" s="11">
        <f t="shared" si="670"/>
        <v>45447</v>
      </c>
      <c r="DG529" s="8">
        <f t="shared" si="760"/>
        <v>0</v>
      </c>
      <c r="DH529" s="8">
        <f t="shared" si="761"/>
        <v>0</v>
      </c>
      <c r="DI529" s="8">
        <f t="shared" si="762"/>
        <v>0</v>
      </c>
      <c r="DJ529" s="8">
        <f t="shared" si="763"/>
        <v>0</v>
      </c>
      <c r="DK529" s="8">
        <f t="shared" si="764"/>
        <v>0</v>
      </c>
      <c r="DL529" s="8">
        <f t="shared" si="765"/>
        <v>0</v>
      </c>
      <c r="DM529" s="8"/>
      <c r="DO529" s="11">
        <f t="shared" si="671"/>
        <v>45447</v>
      </c>
      <c r="DP529" s="8">
        <f t="shared" si="766"/>
        <v>0</v>
      </c>
      <c r="DQ529" s="8">
        <f t="shared" si="767"/>
        <v>0</v>
      </c>
      <c r="DR529" s="8">
        <f t="shared" si="768"/>
        <v>0</v>
      </c>
      <c r="DS529" s="8">
        <f t="shared" si="769"/>
        <v>0</v>
      </c>
      <c r="DT529" s="8">
        <f t="shared" si="770"/>
        <v>0</v>
      </c>
      <c r="DU529" s="8">
        <f t="shared" si="771"/>
        <v>0</v>
      </c>
      <c r="DV529" s="8"/>
      <c r="DX529" s="11">
        <f t="shared" si="672"/>
        <v>45447</v>
      </c>
      <c r="DY529" s="8">
        <f t="shared" si="772"/>
        <v>0</v>
      </c>
      <c r="DZ529" s="8">
        <f t="shared" si="773"/>
        <v>0</v>
      </c>
      <c r="EA529" s="8">
        <f t="shared" si="774"/>
        <v>0</v>
      </c>
      <c r="EB529" s="8">
        <f t="shared" si="775"/>
        <v>0</v>
      </c>
      <c r="EC529" s="8">
        <f t="shared" si="776"/>
        <v>0</v>
      </c>
      <c r="ED529" s="8">
        <f t="shared" si="777"/>
        <v>0</v>
      </c>
      <c r="EE529" s="8"/>
    </row>
    <row r="530" spans="2:135" x14ac:dyDescent="0.3">
      <c r="B530" s="11">
        <f t="shared" si="658"/>
        <v>45448</v>
      </c>
      <c r="C530" s="8">
        <f t="shared" si="688"/>
        <v>275</v>
      </c>
      <c r="D530" s="8">
        <f t="shared" si="689"/>
        <v>40481.17</v>
      </c>
      <c r="E530" s="8">
        <f t="shared" si="690"/>
        <v>0</v>
      </c>
      <c r="F530" s="8">
        <f t="shared" si="691"/>
        <v>158</v>
      </c>
      <c r="G530" s="8">
        <f t="shared" si="692"/>
        <v>4</v>
      </c>
      <c r="H530" s="8">
        <f t="shared" si="693"/>
        <v>0</v>
      </c>
      <c r="I530" s="8"/>
      <c r="K530" s="11">
        <f t="shared" si="659"/>
        <v>45448</v>
      </c>
      <c r="L530" s="8">
        <f t="shared" si="694"/>
        <v>188</v>
      </c>
      <c r="M530" s="8">
        <f t="shared" si="695"/>
        <v>26227.45</v>
      </c>
      <c r="N530" s="8">
        <f t="shared" si="696"/>
        <v>52.59</v>
      </c>
      <c r="O530" s="8">
        <f t="shared" si="697"/>
        <v>0</v>
      </c>
      <c r="P530" s="8">
        <f t="shared" si="698"/>
        <v>54.800000000000004</v>
      </c>
      <c r="Q530" s="8">
        <f t="shared" si="699"/>
        <v>0</v>
      </c>
      <c r="R530" s="8"/>
      <c r="T530" s="11">
        <f t="shared" si="660"/>
        <v>45448</v>
      </c>
      <c r="U530" s="8">
        <f t="shared" si="700"/>
        <v>87</v>
      </c>
      <c r="V530" s="8">
        <f t="shared" si="701"/>
        <v>8334</v>
      </c>
      <c r="W530" s="8">
        <f t="shared" si="702"/>
        <v>0</v>
      </c>
      <c r="X530" s="8">
        <f t="shared" si="703"/>
        <v>0</v>
      </c>
      <c r="Y530" s="8">
        <f t="shared" si="704"/>
        <v>132</v>
      </c>
      <c r="Z530" s="8">
        <f t="shared" si="705"/>
        <v>0</v>
      </c>
      <c r="AA530" s="8"/>
      <c r="AC530" s="11">
        <f t="shared" si="661"/>
        <v>45448</v>
      </c>
      <c r="AD530" s="8">
        <f t="shared" si="706"/>
        <v>289</v>
      </c>
      <c r="AE530" s="8">
        <f t="shared" si="707"/>
        <v>39650.699999999997</v>
      </c>
      <c r="AF530" s="8">
        <f t="shared" si="708"/>
        <v>242.49</v>
      </c>
      <c r="AG530" s="8">
        <f t="shared" si="709"/>
        <v>0</v>
      </c>
      <c r="AH530" s="8">
        <f t="shared" si="710"/>
        <v>596.16999999999996</v>
      </c>
      <c r="AI530" s="8">
        <f t="shared" si="711"/>
        <v>5</v>
      </c>
      <c r="AJ530" s="8"/>
      <c r="AL530" s="11">
        <f t="shared" si="662"/>
        <v>45448</v>
      </c>
      <c r="AM530" s="8">
        <f t="shared" si="712"/>
        <v>241</v>
      </c>
      <c r="AN530" s="8">
        <f t="shared" si="713"/>
        <v>31836.940000000002</v>
      </c>
      <c r="AO530" s="8">
        <f t="shared" si="714"/>
        <v>47.21</v>
      </c>
      <c r="AP530" s="8">
        <f t="shared" si="715"/>
        <v>0</v>
      </c>
      <c r="AQ530" s="8">
        <f t="shared" si="716"/>
        <v>584.65</v>
      </c>
      <c r="AR530" s="8">
        <f t="shared" si="717"/>
        <v>0</v>
      </c>
      <c r="AS530" s="8"/>
      <c r="AU530" s="11">
        <f t="shared" si="663"/>
        <v>45448</v>
      </c>
      <c r="AV530" s="8">
        <f t="shared" si="718"/>
        <v>161</v>
      </c>
      <c r="AW530" s="8">
        <f t="shared" si="719"/>
        <v>14519.76</v>
      </c>
      <c r="AX530" s="8">
        <f t="shared" si="720"/>
        <v>0</v>
      </c>
      <c r="AY530" s="8">
        <f t="shared" si="721"/>
        <v>138.5</v>
      </c>
      <c r="AZ530" s="8">
        <f t="shared" si="722"/>
        <v>205.15</v>
      </c>
      <c r="BA530" s="8">
        <f t="shared" si="723"/>
        <v>5</v>
      </c>
      <c r="BB530" s="8"/>
      <c r="BD530" s="11">
        <f t="shared" si="664"/>
        <v>45448</v>
      </c>
      <c r="BE530" s="8">
        <f t="shared" si="724"/>
        <v>229</v>
      </c>
      <c r="BF530" s="8">
        <f t="shared" si="725"/>
        <v>35977.94</v>
      </c>
      <c r="BG530" s="8">
        <f t="shared" si="726"/>
        <v>102.52</v>
      </c>
      <c r="BH530" s="8">
        <f t="shared" si="727"/>
        <v>0</v>
      </c>
      <c r="BI530" s="8">
        <f t="shared" si="728"/>
        <v>14.850000000000001</v>
      </c>
      <c r="BJ530" s="8">
        <f t="shared" si="729"/>
        <v>85</v>
      </c>
      <c r="BK530" s="8"/>
      <c r="BM530" s="11">
        <f t="shared" si="665"/>
        <v>45448</v>
      </c>
      <c r="BN530" s="8">
        <f t="shared" si="730"/>
        <v>300</v>
      </c>
      <c r="BO530" s="8">
        <f t="shared" si="731"/>
        <v>36789.120000000003</v>
      </c>
      <c r="BP530" s="8">
        <f t="shared" si="732"/>
        <v>217.64</v>
      </c>
      <c r="BQ530" s="8">
        <f t="shared" si="733"/>
        <v>0</v>
      </c>
      <c r="BR530" s="8">
        <f t="shared" si="734"/>
        <v>874.13</v>
      </c>
      <c r="BS530" s="8">
        <f t="shared" si="735"/>
        <v>1</v>
      </c>
      <c r="BT530" s="8"/>
      <c r="BV530" s="11">
        <f t="shared" si="666"/>
        <v>45448</v>
      </c>
      <c r="BW530" s="8">
        <f t="shared" si="736"/>
        <v>252</v>
      </c>
      <c r="BX530" s="8">
        <f t="shared" si="737"/>
        <v>19081.030000000002</v>
      </c>
      <c r="BY530" s="8">
        <f t="shared" si="738"/>
        <v>247.65</v>
      </c>
      <c r="BZ530" s="8">
        <f t="shared" si="739"/>
        <v>0</v>
      </c>
      <c r="CA530" s="8">
        <f t="shared" si="740"/>
        <v>178</v>
      </c>
      <c r="CB530" s="8">
        <f t="shared" si="741"/>
        <v>0</v>
      </c>
      <c r="CC530" s="8"/>
      <c r="CE530" s="11">
        <f t="shared" si="667"/>
        <v>45448</v>
      </c>
      <c r="CF530" s="8">
        <f t="shared" si="742"/>
        <v>203</v>
      </c>
      <c r="CG530" s="8">
        <f t="shared" si="743"/>
        <v>24613.809999999998</v>
      </c>
      <c r="CH530" s="8">
        <f t="shared" si="744"/>
        <v>172.5</v>
      </c>
      <c r="CI530" s="8">
        <f t="shared" si="745"/>
        <v>0</v>
      </c>
      <c r="CJ530" s="8">
        <f t="shared" si="746"/>
        <v>0</v>
      </c>
      <c r="CK530" s="8">
        <f t="shared" si="747"/>
        <v>0</v>
      </c>
      <c r="CL530" s="8"/>
      <c r="CN530" s="11">
        <f t="shared" si="668"/>
        <v>45448</v>
      </c>
      <c r="CO530" s="8">
        <f t="shared" si="748"/>
        <v>333</v>
      </c>
      <c r="CP530" s="8">
        <f t="shared" si="749"/>
        <v>39119.06</v>
      </c>
      <c r="CQ530" s="8">
        <f t="shared" si="750"/>
        <v>370</v>
      </c>
      <c r="CR530" s="8">
        <f t="shared" si="751"/>
        <v>2289.56</v>
      </c>
      <c r="CS530" s="8">
        <f t="shared" si="752"/>
        <v>150</v>
      </c>
      <c r="CT530" s="8">
        <f t="shared" si="753"/>
        <v>24</v>
      </c>
      <c r="CU530" s="8"/>
      <c r="CW530" s="11">
        <f t="shared" si="669"/>
        <v>45448</v>
      </c>
      <c r="CX530" s="8">
        <f t="shared" si="754"/>
        <v>74</v>
      </c>
      <c r="CY530" s="8">
        <f t="shared" si="755"/>
        <v>3733.92</v>
      </c>
      <c r="CZ530" s="8">
        <f t="shared" si="756"/>
        <v>0</v>
      </c>
      <c r="DA530" s="8">
        <f t="shared" si="757"/>
        <v>0</v>
      </c>
      <c r="DB530" s="8">
        <f t="shared" si="758"/>
        <v>35</v>
      </c>
      <c r="DC530" s="8">
        <f t="shared" si="759"/>
        <v>0</v>
      </c>
      <c r="DD530" s="8"/>
      <c r="DF530" s="11">
        <f t="shared" si="670"/>
        <v>45448</v>
      </c>
      <c r="DG530" s="8">
        <f t="shared" si="760"/>
        <v>0</v>
      </c>
      <c r="DH530" s="8">
        <f t="shared" si="761"/>
        <v>0</v>
      </c>
      <c r="DI530" s="8">
        <f t="shared" si="762"/>
        <v>0</v>
      </c>
      <c r="DJ530" s="8">
        <f t="shared" si="763"/>
        <v>0</v>
      </c>
      <c r="DK530" s="8">
        <f t="shared" si="764"/>
        <v>0</v>
      </c>
      <c r="DL530" s="8">
        <f t="shared" si="765"/>
        <v>0</v>
      </c>
      <c r="DM530" s="8"/>
      <c r="DO530" s="11">
        <f t="shared" si="671"/>
        <v>45448</v>
      </c>
      <c r="DP530" s="8">
        <f t="shared" si="766"/>
        <v>0</v>
      </c>
      <c r="DQ530" s="8">
        <f t="shared" si="767"/>
        <v>0</v>
      </c>
      <c r="DR530" s="8">
        <f t="shared" si="768"/>
        <v>0</v>
      </c>
      <c r="DS530" s="8">
        <f t="shared" si="769"/>
        <v>0</v>
      </c>
      <c r="DT530" s="8">
        <f t="shared" si="770"/>
        <v>0</v>
      </c>
      <c r="DU530" s="8">
        <f t="shared" si="771"/>
        <v>0</v>
      </c>
      <c r="DV530" s="8"/>
      <c r="DX530" s="11">
        <f t="shared" si="672"/>
        <v>45448</v>
      </c>
      <c r="DY530" s="8">
        <f t="shared" si="772"/>
        <v>0</v>
      </c>
      <c r="DZ530" s="8">
        <f t="shared" si="773"/>
        <v>0</v>
      </c>
      <c r="EA530" s="8">
        <f t="shared" si="774"/>
        <v>0</v>
      </c>
      <c r="EB530" s="8">
        <f t="shared" si="775"/>
        <v>0</v>
      </c>
      <c r="EC530" s="8">
        <f t="shared" si="776"/>
        <v>0</v>
      </c>
      <c r="ED530" s="8">
        <f t="shared" si="777"/>
        <v>0</v>
      </c>
      <c r="EE530" s="8"/>
    </row>
    <row r="531" spans="2:135" x14ac:dyDescent="0.3">
      <c r="B531" s="11">
        <f t="shared" si="658"/>
        <v>45449</v>
      </c>
      <c r="C531" s="8">
        <f t="shared" si="688"/>
        <v>337</v>
      </c>
      <c r="D531" s="8">
        <f t="shared" si="689"/>
        <v>49121.1</v>
      </c>
      <c r="E531" s="8">
        <f t="shared" si="690"/>
        <v>0</v>
      </c>
      <c r="F531" s="8">
        <f t="shared" si="691"/>
        <v>202</v>
      </c>
      <c r="G531" s="8">
        <f t="shared" si="692"/>
        <v>4</v>
      </c>
      <c r="H531" s="8">
        <f t="shared" si="693"/>
        <v>0</v>
      </c>
      <c r="I531" s="8"/>
      <c r="K531" s="11">
        <f t="shared" si="659"/>
        <v>45449</v>
      </c>
      <c r="L531" s="8">
        <f t="shared" si="694"/>
        <v>239</v>
      </c>
      <c r="M531" s="8">
        <f t="shared" si="695"/>
        <v>32765.41</v>
      </c>
      <c r="N531" s="8">
        <f t="shared" si="696"/>
        <v>77.820000000000007</v>
      </c>
      <c r="O531" s="8">
        <f t="shared" si="697"/>
        <v>0</v>
      </c>
      <c r="P531" s="8">
        <f t="shared" si="698"/>
        <v>54.800000000000004</v>
      </c>
      <c r="Q531" s="8">
        <f t="shared" si="699"/>
        <v>0</v>
      </c>
      <c r="R531" s="8"/>
      <c r="T531" s="11">
        <f t="shared" si="660"/>
        <v>45449</v>
      </c>
      <c r="U531" s="8">
        <f t="shared" si="700"/>
        <v>109</v>
      </c>
      <c r="V531" s="8">
        <f t="shared" si="701"/>
        <v>10369.869999999999</v>
      </c>
      <c r="W531" s="8">
        <f t="shared" si="702"/>
        <v>0</v>
      </c>
      <c r="X531" s="8">
        <f t="shared" si="703"/>
        <v>0</v>
      </c>
      <c r="Y531" s="8">
        <f t="shared" si="704"/>
        <v>144.5</v>
      </c>
      <c r="Z531" s="8">
        <f t="shared" si="705"/>
        <v>0</v>
      </c>
      <c r="AA531" s="8"/>
      <c r="AC531" s="11">
        <f t="shared" si="661"/>
        <v>45449</v>
      </c>
      <c r="AD531" s="8">
        <f t="shared" si="706"/>
        <v>338</v>
      </c>
      <c r="AE531" s="8">
        <f t="shared" si="707"/>
        <v>46045.46</v>
      </c>
      <c r="AF531" s="8">
        <f t="shared" si="708"/>
        <v>309.12</v>
      </c>
      <c r="AG531" s="8">
        <f t="shared" si="709"/>
        <v>0</v>
      </c>
      <c r="AH531" s="8">
        <f t="shared" si="710"/>
        <v>596.16999999999996</v>
      </c>
      <c r="AI531" s="8">
        <f t="shared" si="711"/>
        <v>7</v>
      </c>
      <c r="AJ531" s="8"/>
      <c r="AL531" s="11">
        <f t="shared" si="662"/>
        <v>45449</v>
      </c>
      <c r="AM531" s="8">
        <f t="shared" si="712"/>
        <v>285</v>
      </c>
      <c r="AN531" s="8">
        <f t="shared" si="713"/>
        <v>38299.980000000003</v>
      </c>
      <c r="AO531" s="8">
        <f t="shared" si="714"/>
        <v>105.27000000000001</v>
      </c>
      <c r="AP531" s="8">
        <f t="shared" si="715"/>
        <v>0</v>
      </c>
      <c r="AQ531" s="8">
        <f t="shared" si="716"/>
        <v>609.9</v>
      </c>
      <c r="AR531" s="8">
        <f t="shared" si="717"/>
        <v>0</v>
      </c>
      <c r="AS531" s="8"/>
      <c r="AU531" s="11">
        <f t="shared" si="663"/>
        <v>45449</v>
      </c>
      <c r="AV531" s="8">
        <f t="shared" si="718"/>
        <v>182</v>
      </c>
      <c r="AW531" s="8">
        <f t="shared" si="719"/>
        <v>16442.060000000001</v>
      </c>
      <c r="AX531" s="8">
        <f t="shared" si="720"/>
        <v>0</v>
      </c>
      <c r="AY531" s="8">
        <f t="shared" si="721"/>
        <v>151.5</v>
      </c>
      <c r="AZ531" s="8">
        <f t="shared" si="722"/>
        <v>205.15</v>
      </c>
      <c r="BA531" s="8">
        <f t="shared" si="723"/>
        <v>5</v>
      </c>
      <c r="BB531" s="8"/>
      <c r="BD531" s="11">
        <f t="shared" si="664"/>
        <v>45449</v>
      </c>
      <c r="BE531" s="8">
        <f t="shared" si="724"/>
        <v>266</v>
      </c>
      <c r="BF531" s="8">
        <f t="shared" si="725"/>
        <v>40947.990000000005</v>
      </c>
      <c r="BG531" s="8">
        <f t="shared" si="726"/>
        <v>111.75</v>
      </c>
      <c r="BH531" s="8">
        <f t="shared" si="727"/>
        <v>0</v>
      </c>
      <c r="BI531" s="8">
        <f t="shared" si="728"/>
        <v>14.850000000000001</v>
      </c>
      <c r="BJ531" s="8">
        <f t="shared" si="729"/>
        <v>102</v>
      </c>
      <c r="BK531" s="8"/>
      <c r="BM531" s="11">
        <f t="shared" si="665"/>
        <v>45449</v>
      </c>
      <c r="BN531" s="8">
        <f t="shared" si="730"/>
        <v>349</v>
      </c>
      <c r="BO531" s="8">
        <f t="shared" si="731"/>
        <v>42641.210000000006</v>
      </c>
      <c r="BP531" s="8">
        <f t="shared" si="732"/>
        <v>270.66999999999996</v>
      </c>
      <c r="BQ531" s="8">
        <f t="shared" si="733"/>
        <v>0</v>
      </c>
      <c r="BR531" s="8">
        <f t="shared" si="734"/>
        <v>1018.0799999999999</v>
      </c>
      <c r="BS531" s="8">
        <f t="shared" si="735"/>
        <v>1</v>
      </c>
      <c r="BT531" s="8"/>
      <c r="BV531" s="11">
        <f t="shared" si="666"/>
        <v>45449</v>
      </c>
      <c r="BW531" s="8">
        <f t="shared" si="736"/>
        <v>290</v>
      </c>
      <c r="BX531" s="8">
        <f t="shared" si="737"/>
        <v>21972.86</v>
      </c>
      <c r="BY531" s="8">
        <f t="shared" si="738"/>
        <v>312.64999999999998</v>
      </c>
      <c r="BZ531" s="8">
        <f t="shared" si="739"/>
        <v>0</v>
      </c>
      <c r="CA531" s="8">
        <f t="shared" si="740"/>
        <v>178</v>
      </c>
      <c r="CB531" s="8">
        <f t="shared" si="741"/>
        <v>0</v>
      </c>
      <c r="CC531" s="8"/>
      <c r="CE531" s="11">
        <f t="shared" si="667"/>
        <v>45449</v>
      </c>
      <c r="CF531" s="8">
        <f t="shared" si="742"/>
        <v>249</v>
      </c>
      <c r="CG531" s="8">
        <f t="shared" si="743"/>
        <v>30323.699999999997</v>
      </c>
      <c r="CH531" s="8">
        <f t="shared" si="744"/>
        <v>196.5</v>
      </c>
      <c r="CI531" s="8">
        <f t="shared" si="745"/>
        <v>0</v>
      </c>
      <c r="CJ531" s="8">
        <f t="shared" si="746"/>
        <v>0</v>
      </c>
      <c r="CK531" s="8">
        <f t="shared" si="747"/>
        <v>0</v>
      </c>
      <c r="CL531" s="8"/>
      <c r="CN531" s="11">
        <f t="shared" si="668"/>
        <v>45449</v>
      </c>
      <c r="CO531" s="8">
        <f t="shared" si="748"/>
        <v>385</v>
      </c>
      <c r="CP531" s="8">
        <f t="shared" si="749"/>
        <v>44649.75</v>
      </c>
      <c r="CQ531" s="8">
        <f t="shared" si="750"/>
        <v>466.5</v>
      </c>
      <c r="CR531" s="8">
        <f t="shared" si="751"/>
        <v>2635.12</v>
      </c>
      <c r="CS531" s="8">
        <f t="shared" si="752"/>
        <v>200</v>
      </c>
      <c r="CT531" s="8">
        <f t="shared" si="753"/>
        <v>34</v>
      </c>
      <c r="CU531" s="8"/>
      <c r="CW531" s="11">
        <f t="shared" si="669"/>
        <v>45449</v>
      </c>
      <c r="CX531" s="8">
        <f t="shared" si="754"/>
        <v>92</v>
      </c>
      <c r="CY531" s="8">
        <f t="shared" si="755"/>
        <v>4577.32</v>
      </c>
      <c r="CZ531" s="8">
        <f t="shared" si="756"/>
        <v>0</v>
      </c>
      <c r="DA531" s="8">
        <f t="shared" si="757"/>
        <v>0</v>
      </c>
      <c r="DB531" s="8">
        <f t="shared" si="758"/>
        <v>35</v>
      </c>
      <c r="DC531" s="8">
        <f t="shared" si="759"/>
        <v>0</v>
      </c>
      <c r="DD531" s="8"/>
      <c r="DF531" s="11">
        <f t="shared" si="670"/>
        <v>45449</v>
      </c>
      <c r="DG531" s="8">
        <f t="shared" si="760"/>
        <v>0</v>
      </c>
      <c r="DH531" s="8">
        <f t="shared" si="761"/>
        <v>0</v>
      </c>
      <c r="DI531" s="8">
        <f t="shared" si="762"/>
        <v>0</v>
      </c>
      <c r="DJ531" s="8">
        <f t="shared" si="763"/>
        <v>0</v>
      </c>
      <c r="DK531" s="8">
        <f t="shared" si="764"/>
        <v>0</v>
      </c>
      <c r="DL531" s="8">
        <f t="shared" si="765"/>
        <v>0</v>
      </c>
      <c r="DM531" s="8"/>
      <c r="DO531" s="11">
        <f t="shared" si="671"/>
        <v>45449</v>
      </c>
      <c r="DP531" s="8">
        <f t="shared" si="766"/>
        <v>0</v>
      </c>
      <c r="DQ531" s="8">
        <f t="shared" si="767"/>
        <v>0</v>
      </c>
      <c r="DR531" s="8">
        <f t="shared" si="768"/>
        <v>0</v>
      </c>
      <c r="DS531" s="8">
        <f t="shared" si="769"/>
        <v>0</v>
      </c>
      <c r="DT531" s="8">
        <f t="shared" si="770"/>
        <v>0</v>
      </c>
      <c r="DU531" s="8">
        <f t="shared" si="771"/>
        <v>0</v>
      </c>
      <c r="DV531" s="8"/>
      <c r="DX531" s="11">
        <f t="shared" si="672"/>
        <v>45449</v>
      </c>
      <c r="DY531" s="8">
        <f t="shared" si="772"/>
        <v>0</v>
      </c>
      <c r="DZ531" s="8">
        <f t="shared" si="773"/>
        <v>0</v>
      </c>
      <c r="EA531" s="8">
        <f t="shared" si="774"/>
        <v>0</v>
      </c>
      <c r="EB531" s="8">
        <f t="shared" si="775"/>
        <v>0</v>
      </c>
      <c r="EC531" s="8">
        <f t="shared" si="776"/>
        <v>0</v>
      </c>
      <c r="ED531" s="8">
        <f t="shared" si="777"/>
        <v>0</v>
      </c>
      <c r="EE531" s="8"/>
    </row>
    <row r="532" spans="2:135" x14ac:dyDescent="0.3">
      <c r="B532" s="11">
        <f t="shared" si="658"/>
        <v>45450</v>
      </c>
      <c r="C532" s="8">
        <f t="shared" si="688"/>
        <v>399</v>
      </c>
      <c r="D532" s="8">
        <f t="shared" si="689"/>
        <v>58346.55</v>
      </c>
      <c r="E532" s="8">
        <f t="shared" si="690"/>
        <v>0</v>
      </c>
      <c r="F532" s="8">
        <f t="shared" si="691"/>
        <v>227</v>
      </c>
      <c r="G532" s="8">
        <f t="shared" si="692"/>
        <v>29</v>
      </c>
      <c r="H532" s="8">
        <f t="shared" si="693"/>
        <v>0</v>
      </c>
      <c r="I532" s="8"/>
      <c r="K532" s="11">
        <f t="shared" si="659"/>
        <v>45450</v>
      </c>
      <c r="L532" s="8">
        <f t="shared" si="694"/>
        <v>279</v>
      </c>
      <c r="M532" s="8">
        <f t="shared" si="695"/>
        <v>37959.69</v>
      </c>
      <c r="N532" s="8">
        <f t="shared" si="696"/>
        <v>100.93</v>
      </c>
      <c r="O532" s="8">
        <f t="shared" si="697"/>
        <v>0</v>
      </c>
      <c r="P532" s="8">
        <f t="shared" si="698"/>
        <v>54.800000000000004</v>
      </c>
      <c r="Q532" s="8">
        <f t="shared" si="699"/>
        <v>0</v>
      </c>
      <c r="R532" s="8"/>
      <c r="T532" s="11">
        <f t="shared" si="660"/>
        <v>45450</v>
      </c>
      <c r="U532" s="8">
        <f t="shared" si="700"/>
        <v>139</v>
      </c>
      <c r="V532" s="8">
        <f t="shared" si="701"/>
        <v>13385.46</v>
      </c>
      <c r="W532" s="8">
        <f t="shared" si="702"/>
        <v>0</v>
      </c>
      <c r="X532" s="8">
        <f t="shared" si="703"/>
        <v>0</v>
      </c>
      <c r="Y532" s="8">
        <f t="shared" si="704"/>
        <v>165.5</v>
      </c>
      <c r="Z532" s="8">
        <f t="shared" si="705"/>
        <v>0</v>
      </c>
      <c r="AA532" s="8"/>
      <c r="AC532" s="11">
        <f t="shared" si="661"/>
        <v>45450</v>
      </c>
      <c r="AD532" s="8">
        <f t="shared" si="706"/>
        <v>387</v>
      </c>
      <c r="AE532" s="8">
        <f t="shared" si="707"/>
        <v>52112.75</v>
      </c>
      <c r="AF532" s="8">
        <f t="shared" si="708"/>
        <v>363.71000000000004</v>
      </c>
      <c r="AG532" s="8">
        <f t="shared" si="709"/>
        <v>0</v>
      </c>
      <c r="AH532" s="8">
        <f t="shared" si="710"/>
        <v>596.16999999999996</v>
      </c>
      <c r="AI532" s="8">
        <f t="shared" si="711"/>
        <v>9</v>
      </c>
      <c r="AJ532" s="8"/>
      <c r="AL532" s="11">
        <f t="shared" si="662"/>
        <v>45450</v>
      </c>
      <c r="AM532" s="8">
        <f t="shared" si="712"/>
        <v>322</v>
      </c>
      <c r="AN532" s="8">
        <f t="shared" si="713"/>
        <v>43149.87</v>
      </c>
      <c r="AO532" s="8">
        <f t="shared" si="714"/>
        <v>123.78000000000002</v>
      </c>
      <c r="AP532" s="8">
        <f t="shared" si="715"/>
        <v>0</v>
      </c>
      <c r="AQ532" s="8">
        <f t="shared" si="716"/>
        <v>609.9</v>
      </c>
      <c r="AR532" s="8">
        <f t="shared" si="717"/>
        <v>0</v>
      </c>
      <c r="AS532" s="8"/>
      <c r="AU532" s="11">
        <f t="shared" si="663"/>
        <v>45450</v>
      </c>
      <c r="AV532" s="8">
        <f t="shared" si="718"/>
        <v>204</v>
      </c>
      <c r="AW532" s="8">
        <f t="shared" si="719"/>
        <v>18308.960000000003</v>
      </c>
      <c r="AX532" s="8">
        <f t="shared" si="720"/>
        <v>0</v>
      </c>
      <c r="AY532" s="8">
        <f t="shared" si="721"/>
        <v>160.5</v>
      </c>
      <c r="AZ532" s="8">
        <f t="shared" si="722"/>
        <v>205.15</v>
      </c>
      <c r="BA532" s="8">
        <f t="shared" si="723"/>
        <v>5</v>
      </c>
      <c r="BB532" s="8"/>
      <c r="BD532" s="11">
        <f t="shared" si="664"/>
        <v>45450</v>
      </c>
      <c r="BE532" s="8">
        <f t="shared" si="724"/>
        <v>308</v>
      </c>
      <c r="BF532" s="8">
        <f t="shared" si="725"/>
        <v>46544.400000000009</v>
      </c>
      <c r="BG532" s="8">
        <f t="shared" si="726"/>
        <v>119.14</v>
      </c>
      <c r="BH532" s="8">
        <f t="shared" si="727"/>
        <v>0</v>
      </c>
      <c r="BI532" s="8">
        <f t="shared" si="728"/>
        <v>14.850000000000001</v>
      </c>
      <c r="BJ532" s="8">
        <f t="shared" si="729"/>
        <v>120</v>
      </c>
      <c r="BK532" s="8"/>
      <c r="BM532" s="11">
        <f t="shared" si="665"/>
        <v>45450</v>
      </c>
      <c r="BN532" s="8">
        <f t="shared" si="730"/>
        <v>392</v>
      </c>
      <c r="BO532" s="8">
        <f t="shared" si="731"/>
        <v>47595.770000000004</v>
      </c>
      <c r="BP532" s="8">
        <f t="shared" si="732"/>
        <v>325.54999999999995</v>
      </c>
      <c r="BQ532" s="8">
        <f t="shared" si="733"/>
        <v>0</v>
      </c>
      <c r="BR532" s="8">
        <f t="shared" si="734"/>
        <v>1188.08</v>
      </c>
      <c r="BS532" s="8">
        <f t="shared" si="735"/>
        <v>1</v>
      </c>
      <c r="BT532" s="8"/>
      <c r="BV532" s="11">
        <f t="shared" si="666"/>
        <v>45450</v>
      </c>
      <c r="BW532" s="8">
        <f t="shared" si="736"/>
        <v>327</v>
      </c>
      <c r="BX532" s="8">
        <f t="shared" si="737"/>
        <v>25436.04</v>
      </c>
      <c r="BY532" s="8">
        <f t="shared" si="738"/>
        <v>332.65</v>
      </c>
      <c r="BZ532" s="8">
        <f t="shared" si="739"/>
        <v>0</v>
      </c>
      <c r="CA532" s="8">
        <f t="shared" si="740"/>
        <v>248</v>
      </c>
      <c r="CB532" s="8">
        <f t="shared" si="741"/>
        <v>0</v>
      </c>
      <c r="CC532" s="8"/>
      <c r="CE532" s="11">
        <f t="shared" si="667"/>
        <v>45450</v>
      </c>
      <c r="CF532" s="8">
        <f t="shared" si="742"/>
        <v>283</v>
      </c>
      <c r="CG532" s="8">
        <f t="shared" si="743"/>
        <v>34713.179999999993</v>
      </c>
      <c r="CH532" s="8">
        <f t="shared" si="744"/>
        <v>203</v>
      </c>
      <c r="CI532" s="8">
        <f t="shared" si="745"/>
        <v>0</v>
      </c>
      <c r="CJ532" s="8">
        <f t="shared" si="746"/>
        <v>0</v>
      </c>
      <c r="CK532" s="8">
        <f t="shared" si="747"/>
        <v>0</v>
      </c>
      <c r="CL532" s="8"/>
      <c r="CN532" s="11">
        <f t="shared" si="668"/>
        <v>45450</v>
      </c>
      <c r="CO532" s="8">
        <f t="shared" si="748"/>
        <v>459</v>
      </c>
      <c r="CP532" s="8">
        <f t="shared" si="749"/>
        <v>52403.72</v>
      </c>
      <c r="CQ532" s="8">
        <f t="shared" si="750"/>
        <v>524.95000000000005</v>
      </c>
      <c r="CR532" s="8">
        <f t="shared" si="751"/>
        <v>2943.97</v>
      </c>
      <c r="CS532" s="8">
        <f t="shared" si="752"/>
        <v>275</v>
      </c>
      <c r="CT532" s="8">
        <f t="shared" si="753"/>
        <v>34</v>
      </c>
      <c r="CU532" s="8"/>
      <c r="CW532" s="11">
        <f t="shared" si="669"/>
        <v>45450</v>
      </c>
      <c r="CX532" s="8">
        <f t="shared" si="754"/>
        <v>107</v>
      </c>
      <c r="CY532" s="8">
        <f t="shared" si="755"/>
        <v>5452.51</v>
      </c>
      <c r="CZ532" s="8">
        <f t="shared" si="756"/>
        <v>0</v>
      </c>
      <c r="DA532" s="8">
        <f t="shared" si="757"/>
        <v>0</v>
      </c>
      <c r="DB532" s="8">
        <f t="shared" si="758"/>
        <v>35</v>
      </c>
      <c r="DC532" s="8">
        <f t="shared" si="759"/>
        <v>0</v>
      </c>
      <c r="DD532" s="8"/>
      <c r="DF532" s="11">
        <f t="shared" si="670"/>
        <v>45450</v>
      </c>
      <c r="DG532" s="8">
        <f t="shared" si="760"/>
        <v>0</v>
      </c>
      <c r="DH532" s="8">
        <f t="shared" si="761"/>
        <v>0</v>
      </c>
      <c r="DI532" s="8">
        <f t="shared" si="762"/>
        <v>0</v>
      </c>
      <c r="DJ532" s="8">
        <f t="shared" si="763"/>
        <v>0</v>
      </c>
      <c r="DK532" s="8">
        <f t="shared" si="764"/>
        <v>0</v>
      </c>
      <c r="DL532" s="8">
        <f t="shared" si="765"/>
        <v>0</v>
      </c>
      <c r="DM532" s="8"/>
      <c r="DO532" s="11">
        <f t="shared" si="671"/>
        <v>45450</v>
      </c>
      <c r="DP532" s="8">
        <f t="shared" si="766"/>
        <v>0</v>
      </c>
      <c r="DQ532" s="8">
        <f t="shared" si="767"/>
        <v>0</v>
      </c>
      <c r="DR532" s="8">
        <f t="shared" si="768"/>
        <v>0</v>
      </c>
      <c r="DS532" s="8">
        <f t="shared" si="769"/>
        <v>0</v>
      </c>
      <c r="DT532" s="8">
        <f t="shared" si="770"/>
        <v>0</v>
      </c>
      <c r="DU532" s="8">
        <f t="shared" si="771"/>
        <v>0</v>
      </c>
      <c r="DV532" s="8"/>
      <c r="DX532" s="11">
        <f t="shared" si="672"/>
        <v>45450</v>
      </c>
      <c r="DY532" s="8">
        <f t="shared" si="772"/>
        <v>0</v>
      </c>
      <c r="DZ532" s="8">
        <f t="shared" si="773"/>
        <v>0</v>
      </c>
      <c r="EA532" s="8">
        <f t="shared" si="774"/>
        <v>0</v>
      </c>
      <c r="EB532" s="8">
        <f t="shared" si="775"/>
        <v>0</v>
      </c>
      <c r="EC532" s="8">
        <f t="shared" si="776"/>
        <v>0</v>
      </c>
      <c r="ED532" s="8">
        <f t="shared" si="777"/>
        <v>0</v>
      </c>
      <c r="EE532" s="8"/>
    </row>
    <row r="533" spans="2:135" x14ac:dyDescent="0.3">
      <c r="B533" s="11">
        <f t="shared" si="658"/>
        <v>45451</v>
      </c>
      <c r="C533" s="8">
        <f t="shared" si="688"/>
        <v>461</v>
      </c>
      <c r="D533" s="8">
        <f t="shared" si="689"/>
        <v>68116.92</v>
      </c>
      <c r="E533" s="8">
        <f t="shared" si="690"/>
        <v>0</v>
      </c>
      <c r="F533" s="8">
        <f t="shared" si="691"/>
        <v>253</v>
      </c>
      <c r="G533" s="8">
        <f t="shared" si="692"/>
        <v>31</v>
      </c>
      <c r="H533" s="8">
        <f t="shared" si="693"/>
        <v>0</v>
      </c>
      <c r="I533" s="8"/>
      <c r="K533" s="11">
        <f t="shared" si="659"/>
        <v>45451</v>
      </c>
      <c r="L533" s="8">
        <f t="shared" si="694"/>
        <v>313</v>
      </c>
      <c r="M533" s="8">
        <f t="shared" si="695"/>
        <v>42227.28</v>
      </c>
      <c r="N533" s="8">
        <f t="shared" si="696"/>
        <v>135.83000000000001</v>
      </c>
      <c r="O533" s="8">
        <f t="shared" si="697"/>
        <v>0</v>
      </c>
      <c r="P533" s="8">
        <f t="shared" si="698"/>
        <v>54.800000000000004</v>
      </c>
      <c r="Q533" s="8">
        <f t="shared" si="699"/>
        <v>0</v>
      </c>
      <c r="R533" s="8"/>
      <c r="T533" s="11">
        <f t="shared" si="660"/>
        <v>45451</v>
      </c>
      <c r="U533" s="8">
        <f t="shared" si="700"/>
        <v>165</v>
      </c>
      <c r="V533" s="8">
        <f t="shared" si="701"/>
        <v>15820.39</v>
      </c>
      <c r="W533" s="8">
        <f t="shared" si="702"/>
        <v>0</v>
      </c>
      <c r="X533" s="8">
        <f t="shared" si="703"/>
        <v>0</v>
      </c>
      <c r="Y533" s="8">
        <f t="shared" si="704"/>
        <v>193.5</v>
      </c>
      <c r="Z533" s="8">
        <f t="shared" si="705"/>
        <v>0</v>
      </c>
      <c r="AA533" s="8"/>
      <c r="AC533" s="11">
        <f t="shared" si="661"/>
        <v>45451</v>
      </c>
      <c r="AD533" s="8">
        <f t="shared" si="706"/>
        <v>442</v>
      </c>
      <c r="AE533" s="8">
        <f t="shared" si="707"/>
        <v>59393.5</v>
      </c>
      <c r="AF533" s="8">
        <f t="shared" si="708"/>
        <v>448.85</v>
      </c>
      <c r="AG533" s="8">
        <f t="shared" si="709"/>
        <v>0</v>
      </c>
      <c r="AH533" s="8">
        <f t="shared" si="710"/>
        <v>653.12</v>
      </c>
      <c r="AI533" s="8">
        <f t="shared" si="711"/>
        <v>11</v>
      </c>
      <c r="AJ533" s="8"/>
      <c r="AL533" s="11">
        <f t="shared" si="662"/>
        <v>45451</v>
      </c>
      <c r="AM533" s="8">
        <f t="shared" si="712"/>
        <v>359</v>
      </c>
      <c r="AN533" s="8">
        <f t="shared" si="713"/>
        <v>47741.93</v>
      </c>
      <c r="AO533" s="8">
        <f t="shared" si="714"/>
        <v>130.26000000000002</v>
      </c>
      <c r="AP533" s="8">
        <f t="shared" si="715"/>
        <v>0</v>
      </c>
      <c r="AQ533" s="8">
        <f t="shared" si="716"/>
        <v>724.75</v>
      </c>
      <c r="AR533" s="8">
        <f t="shared" si="717"/>
        <v>0</v>
      </c>
      <c r="AS533" s="8"/>
      <c r="AU533" s="11">
        <f t="shared" si="663"/>
        <v>45451</v>
      </c>
      <c r="AV533" s="8">
        <f t="shared" si="718"/>
        <v>223</v>
      </c>
      <c r="AW533" s="8">
        <f t="shared" si="719"/>
        <v>19975.730000000003</v>
      </c>
      <c r="AX533" s="8">
        <f t="shared" si="720"/>
        <v>0</v>
      </c>
      <c r="AY533" s="8">
        <f t="shared" si="721"/>
        <v>184.5</v>
      </c>
      <c r="AZ533" s="8">
        <f t="shared" si="722"/>
        <v>305.14999999999998</v>
      </c>
      <c r="BA533" s="8">
        <f t="shared" si="723"/>
        <v>5</v>
      </c>
      <c r="BB533" s="8"/>
      <c r="BD533" s="11">
        <f t="shared" si="664"/>
        <v>45451</v>
      </c>
      <c r="BE533" s="8">
        <f t="shared" si="724"/>
        <v>348</v>
      </c>
      <c r="BF533" s="8">
        <f t="shared" si="725"/>
        <v>51383.880000000005</v>
      </c>
      <c r="BG533" s="8">
        <f t="shared" si="726"/>
        <v>145.93</v>
      </c>
      <c r="BH533" s="8">
        <f t="shared" si="727"/>
        <v>0</v>
      </c>
      <c r="BI533" s="8">
        <f t="shared" si="728"/>
        <v>14.850000000000001</v>
      </c>
      <c r="BJ533" s="8">
        <f t="shared" si="729"/>
        <v>138</v>
      </c>
      <c r="BK533" s="8"/>
      <c r="BM533" s="11">
        <f t="shared" si="665"/>
        <v>45451</v>
      </c>
      <c r="BN533" s="8">
        <f t="shared" si="730"/>
        <v>443</v>
      </c>
      <c r="BO533" s="8">
        <f t="shared" si="731"/>
        <v>53328.030000000006</v>
      </c>
      <c r="BP533" s="8">
        <f t="shared" si="732"/>
        <v>340.43999999999994</v>
      </c>
      <c r="BQ533" s="8">
        <f t="shared" si="733"/>
        <v>0</v>
      </c>
      <c r="BR533" s="8">
        <f t="shared" si="734"/>
        <v>1238.08</v>
      </c>
      <c r="BS533" s="8">
        <f t="shared" si="735"/>
        <v>1</v>
      </c>
      <c r="BT533" s="8"/>
      <c r="BV533" s="11">
        <f t="shared" si="666"/>
        <v>45451</v>
      </c>
      <c r="BW533" s="8">
        <f t="shared" si="736"/>
        <v>367</v>
      </c>
      <c r="BX533" s="8">
        <f t="shared" si="737"/>
        <v>28446.46</v>
      </c>
      <c r="BY533" s="8">
        <f t="shared" si="738"/>
        <v>385.15</v>
      </c>
      <c r="BZ533" s="8">
        <f t="shared" si="739"/>
        <v>0</v>
      </c>
      <c r="CA533" s="8">
        <f t="shared" si="740"/>
        <v>248</v>
      </c>
      <c r="CB533" s="8">
        <f t="shared" si="741"/>
        <v>0</v>
      </c>
      <c r="CC533" s="8"/>
      <c r="CE533" s="11">
        <f t="shared" si="667"/>
        <v>45451</v>
      </c>
      <c r="CF533" s="8">
        <f t="shared" si="742"/>
        <v>318</v>
      </c>
      <c r="CG533" s="8">
        <f t="shared" si="743"/>
        <v>38774.779999999992</v>
      </c>
      <c r="CH533" s="8">
        <f t="shared" si="744"/>
        <v>234.5</v>
      </c>
      <c r="CI533" s="8">
        <f t="shared" si="745"/>
        <v>0</v>
      </c>
      <c r="CJ533" s="8">
        <f t="shared" si="746"/>
        <v>0</v>
      </c>
      <c r="CK533" s="8">
        <f t="shared" si="747"/>
        <v>0</v>
      </c>
      <c r="CL533" s="8"/>
      <c r="CN533" s="11">
        <f t="shared" si="668"/>
        <v>45451</v>
      </c>
      <c r="CO533" s="8">
        <f t="shared" si="748"/>
        <v>533</v>
      </c>
      <c r="CP533" s="8">
        <f t="shared" si="749"/>
        <v>60126.400000000001</v>
      </c>
      <c r="CQ533" s="8">
        <f t="shared" si="750"/>
        <v>609.45000000000005</v>
      </c>
      <c r="CR533" s="8">
        <f t="shared" si="751"/>
        <v>3363.0499999999997</v>
      </c>
      <c r="CS533" s="8">
        <f t="shared" si="752"/>
        <v>275</v>
      </c>
      <c r="CT533" s="8">
        <f t="shared" si="753"/>
        <v>36</v>
      </c>
      <c r="CU533" s="8"/>
      <c r="CW533" s="11">
        <f t="shared" si="669"/>
        <v>45451</v>
      </c>
      <c r="CX533" s="8">
        <f t="shared" si="754"/>
        <v>125</v>
      </c>
      <c r="CY533" s="8">
        <f t="shared" si="755"/>
        <v>6507.3</v>
      </c>
      <c r="CZ533" s="8">
        <f t="shared" si="756"/>
        <v>0</v>
      </c>
      <c r="DA533" s="8">
        <f t="shared" si="757"/>
        <v>19.5</v>
      </c>
      <c r="DB533" s="8">
        <f t="shared" si="758"/>
        <v>35</v>
      </c>
      <c r="DC533" s="8">
        <f t="shared" si="759"/>
        <v>0</v>
      </c>
      <c r="DD533" s="8"/>
      <c r="DF533" s="11">
        <f t="shared" si="670"/>
        <v>45451</v>
      </c>
      <c r="DG533" s="8">
        <f t="shared" si="760"/>
        <v>0</v>
      </c>
      <c r="DH533" s="8">
        <f t="shared" si="761"/>
        <v>0</v>
      </c>
      <c r="DI533" s="8">
        <f t="shared" si="762"/>
        <v>0</v>
      </c>
      <c r="DJ533" s="8">
        <f t="shared" si="763"/>
        <v>0</v>
      </c>
      <c r="DK533" s="8">
        <f t="shared" si="764"/>
        <v>0</v>
      </c>
      <c r="DL533" s="8">
        <f t="shared" si="765"/>
        <v>0</v>
      </c>
      <c r="DM533" s="8"/>
      <c r="DO533" s="11">
        <f t="shared" si="671"/>
        <v>45451</v>
      </c>
      <c r="DP533" s="8">
        <f t="shared" si="766"/>
        <v>0</v>
      </c>
      <c r="DQ533" s="8">
        <f t="shared" si="767"/>
        <v>0</v>
      </c>
      <c r="DR533" s="8">
        <f t="shared" si="768"/>
        <v>0</v>
      </c>
      <c r="DS533" s="8">
        <f t="shared" si="769"/>
        <v>0</v>
      </c>
      <c r="DT533" s="8">
        <f t="shared" si="770"/>
        <v>0</v>
      </c>
      <c r="DU533" s="8">
        <f t="shared" si="771"/>
        <v>0</v>
      </c>
      <c r="DV533" s="8"/>
      <c r="DX533" s="11">
        <f t="shared" si="672"/>
        <v>45451</v>
      </c>
      <c r="DY533" s="8">
        <f t="shared" si="772"/>
        <v>0</v>
      </c>
      <c r="DZ533" s="8">
        <f t="shared" si="773"/>
        <v>0</v>
      </c>
      <c r="EA533" s="8">
        <f t="shared" si="774"/>
        <v>0</v>
      </c>
      <c r="EB533" s="8">
        <f t="shared" si="775"/>
        <v>0</v>
      </c>
      <c r="EC533" s="8">
        <f t="shared" si="776"/>
        <v>0</v>
      </c>
      <c r="ED533" s="8">
        <f t="shared" si="777"/>
        <v>0</v>
      </c>
      <c r="EE533" s="8"/>
    </row>
    <row r="534" spans="2:135" x14ac:dyDescent="0.3">
      <c r="B534" s="11">
        <f t="shared" si="658"/>
        <v>45452</v>
      </c>
      <c r="C534" s="8">
        <f t="shared" si="688"/>
        <v>514</v>
      </c>
      <c r="D534" s="8">
        <f t="shared" si="689"/>
        <v>74483.28</v>
      </c>
      <c r="E534" s="8">
        <f t="shared" si="690"/>
        <v>0</v>
      </c>
      <c r="F534" s="8">
        <f t="shared" si="691"/>
        <v>275</v>
      </c>
      <c r="G534" s="8">
        <f t="shared" si="692"/>
        <v>56</v>
      </c>
      <c r="H534" s="8">
        <f t="shared" si="693"/>
        <v>0</v>
      </c>
      <c r="I534" s="8"/>
      <c r="K534" s="11">
        <f t="shared" si="659"/>
        <v>45452</v>
      </c>
      <c r="L534" s="8">
        <f t="shared" si="694"/>
        <v>340</v>
      </c>
      <c r="M534" s="8">
        <f t="shared" si="695"/>
        <v>45684.549999999996</v>
      </c>
      <c r="N534" s="8">
        <f t="shared" si="696"/>
        <v>135.83000000000001</v>
      </c>
      <c r="O534" s="8">
        <f t="shared" si="697"/>
        <v>0</v>
      </c>
      <c r="P534" s="8">
        <f t="shared" si="698"/>
        <v>54.800000000000004</v>
      </c>
      <c r="Q534" s="8">
        <f t="shared" si="699"/>
        <v>0</v>
      </c>
      <c r="R534" s="8"/>
      <c r="T534" s="11">
        <f t="shared" si="660"/>
        <v>45452</v>
      </c>
      <c r="U534" s="8">
        <f t="shared" si="700"/>
        <v>185</v>
      </c>
      <c r="V534" s="8">
        <f t="shared" si="701"/>
        <v>17708.88</v>
      </c>
      <c r="W534" s="8">
        <f t="shared" si="702"/>
        <v>0</v>
      </c>
      <c r="X534" s="8">
        <f t="shared" si="703"/>
        <v>0</v>
      </c>
      <c r="Y534" s="8">
        <f t="shared" si="704"/>
        <v>223.5</v>
      </c>
      <c r="Z534" s="8">
        <f t="shared" si="705"/>
        <v>0</v>
      </c>
      <c r="AA534" s="8"/>
      <c r="AC534" s="11">
        <f t="shared" si="661"/>
        <v>45452</v>
      </c>
      <c r="AD534" s="8">
        <f t="shared" si="706"/>
        <v>484</v>
      </c>
      <c r="AE534" s="8">
        <f t="shared" si="707"/>
        <v>64796.13</v>
      </c>
      <c r="AF534" s="8">
        <f t="shared" si="708"/>
        <v>464.58000000000004</v>
      </c>
      <c r="AG534" s="8">
        <f t="shared" si="709"/>
        <v>0</v>
      </c>
      <c r="AH534" s="8">
        <f t="shared" si="710"/>
        <v>653.12</v>
      </c>
      <c r="AI534" s="8">
        <f t="shared" si="711"/>
        <v>13</v>
      </c>
      <c r="AJ534" s="8"/>
      <c r="AL534" s="11">
        <f t="shared" si="662"/>
        <v>45452</v>
      </c>
      <c r="AM534" s="8">
        <f t="shared" si="712"/>
        <v>411</v>
      </c>
      <c r="AN534" s="8">
        <f t="shared" si="713"/>
        <v>54200.33</v>
      </c>
      <c r="AO534" s="8">
        <f t="shared" si="714"/>
        <v>156.18</v>
      </c>
      <c r="AP534" s="8">
        <f t="shared" si="715"/>
        <v>0</v>
      </c>
      <c r="AQ534" s="8">
        <f t="shared" si="716"/>
        <v>724.75</v>
      </c>
      <c r="AR534" s="8">
        <f t="shared" si="717"/>
        <v>0</v>
      </c>
      <c r="AS534" s="8"/>
      <c r="AU534" s="11">
        <f t="shared" si="663"/>
        <v>45452</v>
      </c>
      <c r="AV534" s="8">
        <f t="shared" si="718"/>
        <v>242</v>
      </c>
      <c r="AW534" s="8">
        <f t="shared" si="719"/>
        <v>21636.440000000002</v>
      </c>
      <c r="AX534" s="8">
        <f t="shared" si="720"/>
        <v>0</v>
      </c>
      <c r="AY534" s="8">
        <f t="shared" si="721"/>
        <v>194.5</v>
      </c>
      <c r="AZ534" s="8">
        <f t="shared" si="722"/>
        <v>305.14999999999998</v>
      </c>
      <c r="BA534" s="8">
        <f t="shared" si="723"/>
        <v>5</v>
      </c>
      <c r="BB534" s="8"/>
      <c r="BD534" s="11">
        <f t="shared" si="664"/>
        <v>45452</v>
      </c>
      <c r="BE534" s="8">
        <f t="shared" si="724"/>
        <v>377</v>
      </c>
      <c r="BF534" s="8">
        <f t="shared" si="725"/>
        <v>55369.270000000004</v>
      </c>
      <c r="BG534" s="8">
        <f t="shared" si="726"/>
        <v>161.64000000000001</v>
      </c>
      <c r="BH534" s="8">
        <f t="shared" si="727"/>
        <v>0</v>
      </c>
      <c r="BI534" s="8">
        <f t="shared" si="728"/>
        <v>14.850000000000001</v>
      </c>
      <c r="BJ534" s="8">
        <f t="shared" si="729"/>
        <v>156</v>
      </c>
      <c r="BK534" s="8"/>
      <c r="BM534" s="11">
        <f t="shared" si="665"/>
        <v>45452</v>
      </c>
      <c r="BN534" s="8">
        <f t="shared" si="730"/>
        <v>492</v>
      </c>
      <c r="BO534" s="8">
        <f t="shared" si="731"/>
        <v>58766.580000000009</v>
      </c>
      <c r="BP534" s="8">
        <f t="shared" si="732"/>
        <v>357.88999999999993</v>
      </c>
      <c r="BQ534" s="8">
        <f t="shared" si="733"/>
        <v>0</v>
      </c>
      <c r="BR534" s="8">
        <f t="shared" si="734"/>
        <v>1349.8799999999999</v>
      </c>
      <c r="BS534" s="8">
        <f t="shared" si="735"/>
        <v>2</v>
      </c>
      <c r="BT534" s="8"/>
      <c r="BV534" s="11">
        <f t="shared" si="666"/>
        <v>45452</v>
      </c>
      <c r="BW534" s="8">
        <f t="shared" si="736"/>
        <v>404</v>
      </c>
      <c r="BX534" s="8">
        <f t="shared" si="737"/>
        <v>31157.93</v>
      </c>
      <c r="BY534" s="8">
        <f t="shared" si="738"/>
        <v>408.65</v>
      </c>
      <c r="BZ534" s="8">
        <f t="shared" si="739"/>
        <v>0</v>
      </c>
      <c r="CA534" s="8">
        <f t="shared" si="740"/>
        <v>318</v>
      </c>
      <c r="CB534" s="8">
        <f t="shared" si="741"/>
        <v>0</v>
      </c>
      <c r="CC534" s="8"/>
      <c r="CE534" s="11">
        <f t="shared" si="667"/>
        <v>45452</v>
      </c>
      <c r="CF534" s="8">
        <f t="shared" si="742"/>
        <v>351</v>
      </c>
      <c r="CG534" s="8">
        <f t="shared" si="743"/>
        <v>42884.579999999994</v>
      </c>
      <c r="CH534" s="8">
        <f t="shared" si="744"/>
        <v>280</v>
      </c>
      <c r="CI534" s="8">
        <f t="shared" si="745"/>
        <v>0</v>
      </c>
      <c r="CJ534" s="8">
        <f t="shared" si="746"/>
        <v>0</v>
      </c>
      <c r="CK534" s="8">
        <f t="shared" si="747"/>
        <v>0</v>
      </c>
      <c r="CL534" s="8"/>
      <c r="CN534" s="11">
        <f t="shared" si="668"/>
        <v>45452</v>
      </c>
      <c r="CO534" s="8">
        <f t="shared" si="748"/>
        <v>571</v>
      </c>
      <c r="CP534" s="8">
        <f t="shared" si="749"/>
        <v>64287.08</v>
      </c>
      <c r="CQ534" s="8">
        <f t="shared" si="750"/>
        <v>664.45</v>
      </c>
      <c r="CR534" s="8">
        <f t="shared" si="751"/>
        <v>3541.5499999999997</v>
      </c>
      <c r="CS534" s="8">
        <f t="shared" si="752"/>
        <v>300</v>
      </c>
      <c r="CT534" s="8">
        <f t="shared" si="753"/>
        <v>36</v>
      </c>
      <c r="CU534" s="8"/>
      <c r="CW534" s="11">
        <f t="shared" si="669"/>
        <v>45452</v>
      </c>
      <c r="CX534" s="8">
        <f t="shared" si="754"/>
        <v>130</v>
      </c>
      <c r="CY534" s="8">
        <f t="shared" si="755"/>
        <v>6801.2300000000005</v>
      </c>
      <c r="CZ534" s="8">
        <f t="shared" si="756"/>
        <v>0</v>
      </c>
      <c r="DA534" s="8">
        <f t="shared" si="757"/>
        <v>19.5</v>
      </c>
      <c r="DB534" s="8">
        <f t="shared" si="758"/>
        <v>35</v>
      </c>
      <c r="DC534" s="8">
        <f t="shared" si="759"/>
        <v>0</v>
      </c>
      <c r="DD534" s="8"/>
      <c r="DF534" s="11">
        <f t="shared" si="670"/>
        <v>45452</v>
      </c>
      <c r="DG534" s="8">
        <f t="shared" si="760"/>
        <v>0</v>
      </c>
      <c r="DH534" s="8">
        <f t="shared" si="761"/>
        <v>0</v>
      </c>
      <c r="DI534" s="8">
        <f t="shared" si="762"/>
        <v>0</v>
      </c>
      <c r="DJ534" s="8">
        <f t="shared" si="763"/>
        <v>0</v>
      </c>
      <c r="DK534" s="8">
        <f t="shared" si="764"/>
        <v>0</v>
      </c>
      <c r="DL534" s="8">
        <f t="shared" si="765"/>
        <v>0</v>
      </c>
      <c r="DM534" s="8"/>
      <c r="DO534" s="11">
        <f t="shared" si="671"/>
        <v>45452</v>
      </c>
      <c r="DP534" s="8">
        <f t="shared" si="766"/>
        <v>0</v>
      </c>
      <c r="DQ534" s="8">
        <f t="shared" si="767"/>
        <v>0</v>
      </c>
      <c r="DR534" s="8">
        <f t="shared" si="768"/>
        <v>0</v>
      </c>
      <c r="DS534" s="8">
        <f t="shared" si="769"/>
        <v>0</v>
      </c>
      <c r="DT534" s="8">
        <f t="shared" si="770"/>
        <v>0</v>
      </c>
      <c r="DU534" s="8">
        <f t="shared" si="771"/>
        <v>0</v>
      </c>
      <c r="DV534" s="8"/>
      <c r="DX534" s="11">
        <f t="shared" si="672"/>
        <v>45452</v>
      </c>
      <c r="DY534" s="8">
        <f t="shared" si="772"/>
        <v>0</v>
      </c>
      <c r="DZ534" s="8">
        <f t="shared" si="773"/>
        <v>0</v>
      </c>
      <c r="EA534" s="8">
        <f t="shared" si="774"/>
        <v>0</v>
      </c>
      <c r="EB534" s="8">
        <f t="shared" si="775"/>
        <v>0</v>
      </c>
      <c r="EC534" s="8">
        <f t="shared" si="776"/>
        <v>0</v>
      </c>
      <c r="ED534" s="8">
        <f t="shared" si="777"/>
        <v>0</v>
      </c>
      <c r="EE534" s="8"/>
    </row>
    <row r="535" spans="2:135" x14ac:dyDescent="0.3">
      <c r="B535" s="11">
        <f t="shared" si="658"/>
        <v>45453</v>
      </c>
      <c r="C535" s="8">
        <f t="shared" si="688"/>
        <v>576</v>
      </c>
      <c r="D535" s="8">
        <f t="shared" si="689"/>
        <v>83660.09</v>
      </c>
      <c r="E535" s="8">
        <f t="shared" si="690"/>
        <v>0</v>
      </c>
      <c r="F535" s="8">
        <f t="shared" si="691"/>
        <v>289</v>
      </c>
      <c r="G535" s="8">
        <f t="shared" si="692"/>
        <v>56</v>
      </c>
      <c r="H535" s="8">
        <f t="shared" si="693"/>
        <v>0</v>
      </c>
      <c r="I535" s="8"/>
      <c r="K535" s="11">
        <f t="shared" si="659"/>
        <v>45453</v>
      </c>
      <c r="L535" s="8">
        <f t="shared" si="694"/>
        <v>391</v>
      </c>
      <c r="M535" s="8">
        <f t="shared" si="695"/>
        <v>52259.59</v>
      </c>
      <c r="N535" s="8">
        <f t="shared" si="696"/>
        <v>174.98000000000002</v>
      </c>
      <c r="O535" s="8">
        <f t="shared" si="697"/>
        <v>0</v>
      </c>
      <c r="P535" s="8">
        <f t="shared" si="698"/>
        <v>104.80000000000001</v>
      </c>
      <c r="Q535" s="8">
        <f t="shared" si="699"/>
        <v>0</v>
      </c>
      <c r="R535" s="8"/>
      <c r="T535" s="11">
        <f t="shared" si="660"/>
        <v>45453</v>
      </c>
      <c r="U535" s="8">
        <f t="shared" si="700"/>
        <v>209</v>
      </c>
      <c r="V535" s="8">
        <f t="shared" si="701"/>
        <v>19853.080000000002</v>
      </c>
      <c r="W535" s="8">
        <f t="shared" si="702"/>
        <v>0</v>
      </c>
      <c r="X535" s="8">
        <f t="shared" si="703"/>
        <v>0</v>
      </c>
      <c r="Y535" s="8">
        <f t="shared" si="704"/>
        <v>236</v>
      </c>
      <c r="Z535" s="8">
        <f t="shared" si="705"/>
        <v>0</v>
      </c>
      <c r="AA535" s="8"/>
      <c r="AC535" s="11">
        <f t="shared" si="661"/>
        <v>45453</v>
      </c>
      <c r="AD535" s="8">
        <f t="shared" si="706"/>
        <v>562</v>
      </c>
      <c r="AE535" s="8">
        <f t="shared" si="707"/>
        <v>73780.47</v>
      </c>
      <c r="AF535" s="8">
        <f t="shared" si="708"/>
        <v>599.71</v>
      </c>
      <c r="AG535" s="8">
        <f t="shared" si="709"/>
        <v>0</v>
      </c>
      <c r="AH535" s="8">
        <f t="shared" si="710"/>
        <v>328.35</v>
      </c>
      <c r="AI535" s="8">
        <f t="shared" si="711"/>
        <v>14</v>
      </c>
      <c r="AJ535" s="8"/>
      <c r="AL535" s="11">
        <f t="shared" si="662"/>
        <v>45453</v>
      </c>
      <c r="AM535" s="8">
        <f t="shared" si="712"/>
        <v>477</v>
      </c>
      <c r="AN535" s="8">
        <f t="shared" si="713"/>
        <v>62381.100000000006</v>
      </c>
      <c r="AO535" s="8">
        <f t="shared" si="714"/>
        <v>163.59</v>
      </c>
      <c r="AP535" s="8">
        <f t="shared" si="715"/>
        <v>0</v>
      </c>
      <c r="AQ535" s="8">
        <f t="shared" si="716"/>
        <v>1301.79</v>
      </c>
      <c r="AR535" s="8">
        <f t="shared" si="717"/>
        <v>0</v>
      </c>
      <c r="AS535" s="8"/>
      <c r="AU535" s="11">
        <f t="shared" si="663"/>
        <v>45453</v>
      </c>
      <c r="AV535" s="8">
        <f t="shared" si="718"/>
        <v>276</v>
      </c>
      <c r="AW535" s="8">
        <f t="shared" si="719"/>
        <v>24767.710000000003</v>
      </c>
      <c r="AX535" s="8">
        <f t="shared" si="720"/>
        <v>0</v>
      </c>
      <c r="AY535" s="8">
        <f t="shared" si="721"/>
        <v>216.5</v>
      </c>
      <c r="AZ535" s="8">
        <f t="shared" si="722"/>
        <v>345.15</v>
      </c>
      <c r="BA535" s="8">
        <f t="shared" si="723"/>
        <v>5</v>
      </c>
      <c r="BB535" s="8"/>
      <c r="BD535" s="11">
        <f t="shared" si="664"/>
        <v>45453</v>
      </c>
      <c r="BE535" s="8">
        <f t="shared" si="724"/>
        <v>433</v>
      </c>
      <c r="BF535" s="8">
        <f t="shared" si="725"/>
        <v>63746.66</v>
      </c>
      <c r="BG535" s="8">
        <f t="shared" si="726"/>
        <v>172.72000000000003</v>
      </c>
      <c r="BH535" s="8">
        <f t="shared" si="727"/>
        <v>0</v>
      </c>
      <c r="BI535" s="8">
        <f t="shared" si="728"/>
        <v>14.850000000000001</v>
      </c>
      <c r="BJ535" s="8">
        <f t="shared" si="729"/>
        <v>173</v>
      </c>
      <c r="BK535" s="8"/>
      <c r="BM535" s="11">
        <f t="shared" si="665"/>
        <v>45453</v>
      </c>
      <c r="BN535" s="8">
        <f t="shared" si="730"/>
        <v>550</v>
      </c>
      <c r="BO535" s="8">
        <f t="shared" si="731"/>
        <v>66749.040000000008</v>
      </c>
      <c r="BP535" s="8">
        <f t="shared" si="732"/>
        <v>372.30999999999995</v>
      </c>
      <c r="BQ535" s="8">
        <f t="shared" si="733"/>
        <v>0</v>
      </c>
      <c r="BR535" s="8">
        <f t="shared" si="734"/>
        <v>1352.8799999999999</v>
      </c>
      <c r="BS535" s="8">
        <f t="shared" si="735"/>
        <v>2</v>
      </c>
      <c r="BT535" s="8"/>
      <c r="BV535" s="11">
        <f t="shared" si="666"/>
        <v>45453</v>
      </c>
      <c r="BW535" s="8">
        <f t="shared" si="736"/>
        <v>447</v>
      </c>
      <c r="BX535" s="8">
        <f t="shared" si="737"/>
        <v>34634.18</v>
      </c>
      <c r="BY535" s="8">
        <f t="shared" si="738"/>
        <v>435.65</v>
      </c>
      <c r="BZ535" s="8">
        <f t="shared" si="739"/>
        <v>0</v>
      </c>
      <c r="CA535" s="8">
        <f t="shared" si="740"/>
        <v>318</v>
      </c>
      <c r="CB535" s="8">
        <f t="shared" si="741"/>
        <v>0</v>
      </c>
      <c r="CC535" s="8"/>
      <c r="CE535" s="11">
        <f t="shared" si="667"/>
        <v>45453</v>
      </c>
      <c r="CF535" s="8">
        <f t="shared" si="742"/>
        <v>402</v>
      </c>
      <c r="CG535" s="8">
        <f t="shared" si="743"/>
        <v>49461.289999999994</v>
      </c>
      <c r="CH535" s="8">
        <f t="shared" si="744"/>
        <v>327.5</v>
      </c>
      <c r="CI535" s="8">
        <f t="shared" si="745"/>
        <v>0</v>
      </c>
      <c r="CJ535" s="8">
        <f t="shared" si="746"/>
        <v>0</v>
      </c>
      <c r="CK535" s="8">
        <f t="shared" si="747"/>
        <v>0</v>
      </c>
      <c r="CL535" s="8"/>
      <c r="CN535" s="11">
        <f t="shared" si="668"/>
        <v>45453</v>
      </c>
      <c r="CO535" s="8">
        <f t="shared" si="748"/>
        <v>655</v>
      </c>
      <c r="CP535" s="8">
        <f t="shared" si="749"/>
        <v>74477.42</v>
      </c>
      <c r="CQ535" s="8">
        <f t="shared" si="750"/>
        <v>712.95</v>
      </c>
      <c r="CR535" s="8">
        <f t="shared" si="751"/>
        <v>4084.4799999999996</v>
      </c>
      <c r="CS535" s="8">
        <f t="shared" si="752"/>
        <v>300</v>
      </c>
      <c r="CT535" s="8">
        <f t="shared" si="753"/>
        <v>42</v>
      </c>
      <c r="CU535" s="8"/>
      <c r="CW535" s="11">
        <f t="shared" si="669"/>
        <v>45453</v>
      </c>
      <c r="CX535" s="8">
        <f t="shared" si="754"/>
        <v>144</v>
      </c>
      <c r="CY535" s="8">
        <f t="shared" si="755"/>
        <v>7584.51</v>
      </c>
      <c r="CZ535" s="8">
        <f t="shared" si="756"/>
        <v>0</v>
      </c>
      <c r="DA535" s="8">
        <f t="shared" si="757"/>
        <v>19.5</v>
      </c>
      <c r="DB535" s="8">
        <f t="shared" si="758"/>
        <v>35</v>
      </c>
      <c r="DC535" s="8">
        <f t="shared" si="759"/>
        <v>0</v>
      </c>
      <c r="DD535" s="8"/>
      <c r="DF535" s="11">
        <f t="shared" si="670"/>
        <v>45453</v>
      </c>
      <c r="DG535" s="8">
        <f t="shared" si="760"/>
        <v>0</v>
      </c>
      <c r="DH535" s="8">
        <f t="shared" si="761"/>
        <v>0</v>
      </c>
      <c r="DI535" s="8">
        <f t="shared" si="762"/>
        <v>0</v>
      </c>
      <c r="DJ535" s="8">
        <f t="shared" si="763"/>
        <v>0</v>
      </c>
      <c r="DK535" s="8">
        <f t="shared" si="764"/>
        <v>0</v>
      </c>
      <c r="DL535" s="8">
        <f t="shared" si="765"/>
        <v>0</v>
      </c>
      <c r="DM535" s="8"/>
      <c r="DO535" s="11">
        <f t="shared" si="671"/>
        <v>45453</v>
      </c>
      <c r="DP535" s="8">
        <f t="shared" si="766"/>
        <v>0</v>
      </c>
      <c r="DQ535" s="8">
        <f t="shared" si="767"/>
        <v>0</v>
      </c>
      <c r="DR535" s="8">
        <f t="shared" si="768"/>
        <v>0</v>
      </c>
      <c r="DS535" s="8">
        <f t="shared" si="769"/>
        <v>0</v>
      </c>
      <c r="DT535" s="8">
        <f t="shared" si="770"/>
        <v>0</v>
      </c>
      <c r="DU535" s="8">
        <f t="shared" si="771"/>
        <v>0</v>
      </c>
      <c r="DV535" s="8"/>
      <c r="DX535" s="11">
        <f t="shared" si="672"/>
        <v>45453</v>
      </c>
      <c r="DY535" s="8">
        <f t="shared" si="772"/>
        <v>0</v>
      </c>
      <c r="DZ535" s="8">
        <f t="shared" si="773"/>
        <v>0</v>
      </c>
      <c r="EA535" s="8">
        <f t="shared" si="774"/>
        <v>0</v>
      </c>
      <c r="EB535" s="8">
        <f t="shared" si="775"/>
        <v>0</v>
      </c>
      <c r="EC535" s="8">
        <f t="shared" si="776"/>
        <v>0</v>
      </c>
      <c r="ED535" s="8">
        <f t="shared" si="777"/>
        <v>0</v>
      </c>
      <c r="EE535" s="8"/>
    </row>
    <row r="536" spans="2:135" x14ac:dyDescent="0.3">
      <c r="B536" s="11">
        <f t="shared" si="658"/>
        <v>45454</v>
      </c>
      <c r="C536" s="8">
        <f t="shared" si="688"/>
        <v>632</v>
      </c>
      <c r="D536" s="8">
        <f t="shared" si="689"/>
        <v>93076.89</v>
      </c>
      <c r="E536" s="8">
        <f t="shared" si="690"/>
        <v>0</v>
      </c>
      <c r="F536" s="8">
        <f t="shared" si="691"/>
        <v>318</v>
      </c>
      <c r="G536" s="8">
        <f t="shared" si="692"/>
        <v>151</v>
      </c>
      <c r="H536" s="8">
        <f t="shared" si="693"/>
        <v>0</v>
      </c>
      <c r="I536" s="8"/>
      <c r="K536" s="11">
        <f t="shared" si="659"/>
        <v>45454</v>
      </c>
      <c r="L536" s="8">
        <f t="shared" si="694"/>
        <v>447</v>
      </c>
      <c r="M536" s="8">
        <f t="shared" si="695"/>
        <v>59879.96</v>
      </c>
      <c r="N536" s="8">
        <f t="shared" si="696"/>
        <v>191.95000000000002</v>
      </c>
      <c r="O536" s="8">
        <f t="shared" si="697"/>
        <v>0</v>
      </c>
      <c r="P536" s="8">
        <f t="shared" si="698"/>
        <v>104.80000000000001</v>
      </c>
      <c r="Q536" s="8">
        <f t="shared" si="699"/>
        <v>0</v>
      </c>
      <c r="R536" s="8"/>
      <c r="T536" s="11">
        <f t="shared" si="660"/>
        <v>45454</v>
      </c>
      <c r="U536" s="8">
        <f t="shared" si="700"/>
        <v>232</v>
      </c>
      <c r="V536" s="8">
        <f t="shared" si="701"/>
        <v>21887.95</v>
      </c>
      <c r="W536" s="8">
        <f t="shared" si="702"/>
        <v>0</v>
      </c>
      <c r="X536" s="8">
        <f t="shared" si="703"/>
        <v>0</v>
      </c>
      <c r="Y536" s="8">
        <f t="shared" si="704"/>
        <v>288.5</v>
      </c>
      <c r="Z536" s="8">
        <f t="shared" si="705"/>
        <v>0</v>
      </c>
      <c r="AA536" s="8"/>
      <c r="AC536" s="11">
        <f t="shared" si="661"/>
        <v>45454</v>
      </c>
      <c r="AD536" s="8">
        <f t="shared" si="706"/>
        <v>640</v>
      </c>
      <c r="AE536" s="8">
        <f t="shared" si="707"/>
        <v>82770.16</v>
      </c>
      <c r="AF536" s="8">
        <f t="shared" si="708"/>
        <v>806.15000000000009</v>
      </c>
      <c r="AG536" s="8">
        <f t="shared" si="709"/>
        <v>0</v>
      </c>
      <c r="AH536" s="8">
        <f t="shared" si="710"/>
        <v>328.35</v>
      </c>
      <c r="AI536" s="8">
        <f t="shared" si="711"/>
        <v>15</v>
      </c>
      <c r="AJ536" s="8"/>
      <c r="AL536" s="11">
        <f t="shared" si="662"/>
        <v>45454</v>
      </c>
      <c r="AM536" s="8">
        <f t="shared" si="712"/>
        <v>547</v>
      </c>
      <c r="AN536" s="8">
        <f t="shared" si="713"/>
        <v>71074.590000000011</v>
      </c>
      <c r="AO536" s="8">
        <f t="shared" si="714"/>
        <v>202.46</v>
      </c>
      <c r="AP536" s="8">
        <f t="shared" si="715"/>
        <v>0</v>
      </c>
      <c r="AQ536" s="8">
        <f t="shared" si="716"/>
        <v>1306.74</v>
      </c>
      <c r="AR536" s="8">
        <f t="shared" si="717"/>
        <v>0</v>
      </c>
      <c r="AS536" s="8"/>
      <c r="AU536" s="11">
        <f t="shared" si="663"/>
        <v>45454</v>
      </c>
      <c r="AV536" s="8">
        <f t="shared" si="718"/>
        <v>309</v>
      </c>
      <c r="AW536" s="8">
        <f t="shared" si="719"/>
        <v>27892.54</v>
      </c>
      <c r="AX536" s="8">
        <f t="shared" si="720"/>
        <v>0</v>
      </c>
      <c r="AY536" s="8">
        <f t="shared" si="721"/>
        <v>239.5</v>
      </c>
      <c r="AZ536" s="8">
        <f t="shared" si="722"/>
        <v>345.15</v>
      </c>
      <c r="BA536" s="8">
        <f t="shared" si="723"/>
        <v>5</v>
      </c>
      <c r="BB536" s="8"/>
      <c r="BD536" s="11">
        <f t="shared" si="664"/>
        <v>45454</v>
      </c>
      <c r="BE536" s="8">
        <f t="shared" si="724"/>
        <v>487</v>
      </c>
      <c r="BF536" s="8">
        <f t="shared" si="725"/>
        <v>72645.850000000006</v>
      </c>
      <c r="BG536" s="8">
        <f t="shared" si="726"/>
        <v>210.58000000000004</v>
      </c>
      <c r="BH536" s="8">
        <f t="shared" si="727"/>
        <v>0</v>
      </c>
      <c r="BI536" s="8">
        <f t="shared" si="728"/>
        <v>14.850000000000001</v>
      </c>
      <c r="BJ536" s="8">
        <f t="shared" si="729"/>
        <v>190</v>
      </c>
      <c r="BK536" s="8"/>
      <c r="BM536" s="11">
        <f t="shared" si="665"/>
        <v>45454</v>
      </c>
      <c r="BN536" s="8">
        <f t="shared" si="730"/>
        <v>612</v>
      </c>
      <c r="BO536" s="8">
        <f t="shared" si="731"/>
        <v>75076.05</v>
      </c>
      <c r="BP536" s="8">
        <f t="shared" si="732"/>
        <v>445.79999999999995</v>
      </c>
      <c r="BQ536" s="8">
        <f t="shared" si="733"/>
        <v>0</v>
      </c>
      <c r="BR536" s="8">
        <f t="shared" si="734"/>
        <v>1538.84</v>
      </c>
      <c r="BS536" s="8">
        <f t="shared" si="735"/>
        <v>2</v>
      </c>
      <c r="BT536" s="8"/>
      <c r="BV536" s="11">
        <f t="shared" si="666"/>
        <v>45454</v>
      </c>
      <c r="BW536" s="8">
        <f t="shared" si="736"/>
        <v>495</v>
      </c>
      <c r="BX536" s="8">
        <f t="shared" si="737"/>
        <v>38440.06</v>
      </c>
      <c r="BY536" s="8">
        <f t="shared" si="738"/>
        <v>481.65</v>
      </c>
      <c r="BZ536" s="8">
        <f t="shared" si="739"/>
        <v>0</v>
      </c>
      <c r="CA536" s="8">
        <f t="shared" si="740"/>
        <v>513</v>
      </c>
      <c r="CB536" s="8">
        <f t="shared" si="741"/>
        <v>0</v>
      </c>
      <c r="CC536" s="8"/>
      <c r="CE536" s="11">
        <f t="shared" si="667"/>
        <v>45454</v>
      </c>
      <c r="CF536" s="8">
        <f t="shared" si="742"/>
        <v>460</v>
      </c>
      <c r="CG536" s="8">
        <f t="shared" si="743"/>
        <v>57390.249999999993</v>
      </c>
      <c r="CH536" s="8">
        <f t="shared" si="744"/>
        <v>367</v>
      </c>
      <c r="CI536" s="8">
        <f t="shared" si="745"/>
        <v>0</v>
      </c>
      <c r="CJ536" s="8">
        <f t="shared" si="746"/>
        <v>0</v>
      </c>
      <c r="CK536" s="8">
        <f t="shared" si="747"/>
        <v>0</v>
      </c>
      <c r="CL536" s="8"/>
      <c r="CN536" s="11">
        <f t="shared" si="668"/>
        <v>45454</v>
      </c>
      <c r="CO536" s="8">
        <f t="shared" si="748"/>
        <v>746</v>
      </c>
      <c r="CP536" s="8">
        <f t="shared" si="749"/>
        <v>85937.04</v>
      </c>
      <c r="CQ536" s="8">
        <f t="shared" si="750"/>
        <v>803.45</v>
      </c>
      <c r="CR536" s="8">
        <f t="shared" si="751"/>
        <v>4480.2999999999993</v>
      </c>
      <c r="CS536" s="8">
        <f t="shared" si="752"/>
        <v>300</v>
      </c>
      <c r="CT536" s="8">
        <f t="shared" si="753"/>
        <v>42</v>
      </c>
      <c r="CU536" s="8"/>
      <c r="CW536" s="11">
        <f t="shared" si="669"/>
        <v>45454</v>
      </c>
      <c r="CX536" s="8">
        <f t="shared" si="754"/>
        <v>163</v>
      </c>
      <c r="CY536" s="8">
        <f t="shared" si="755"/>
        <v>8750.5</v>
      </c>
      <c r="CZ536" s="8">
        <f t="shared" si="756"/>
        <v>0</v>
      </c>
      <c r="DA536" s="8">
        <f t="shared" si="757"/>
        <v>19.5</v>
      </c>
      <c r="DB536" s="8">
        <f t="shared" si="758"/>
        <v>108.42</v>
      </c>
      <c r="DC536" s="8">
        <f t="shared" si="759"/>
        <v>0</v>
      </c>
      <c r="DD536" s="8"/>
      <c r="DF536" s="11">
        <f t="shared" si="670"/>
        <v>45454</v>
      </c>
      <c r="DG536" s="8">
        <f t="shared" si="760"/>
        <v>0</v>
      </c>
      <c r="DH536" s="8">
        <f t="shared" si="761"/>
        <v>0</v>
      </c>
      <c r="DI536" s="8">
        <f t="shared" si="762"/>
        <v>0</v>
      </c>
      <c r="DJ536" s="8">
        <f t="shared" si="763"/>
        <v>0</v>
      </c>
      <c r="DK536" s="8">
        <f t="shared" si="764"/>
        <v>0</v>
      </c>
      <c r="DL536" s="8">
        <f t="shared" si="765"/>
        <v>0</v>
      </c>
      <c r="DM536" s="8"/>
      <c r="DO536" s="11">
        <f t="shared" si="671"/>
        <v>45454</v>
      </c>
      <c r="DP536" s="8">
        <f t="shared" si="766"/>
        <v>0</v>
      </c>
      <c r="DQ536" s="8">
        <f t="shared" si="767"/>
        <v>0</v>
      </c>
      <c r="DR536" s="8">
        <f t="shared" si="768"/>
        <v>0</v>
      </c>
      <c r="DS536" s="8">
        <f t="shared" si="769"/>
        <v>0</v>
      </c>
      <c r="DT536" s="8">
        <f t="shared" si="770"/>
        <v>0</v>
      </c>
      <c r="DU536" s="8">
        <f t="shared" si="771"/>
        <v>0</v>
      </c>
      <c r="DV536" s="8"/>
      <c r="DX536" s="11">
        <f t="shared" si="672"/>
        <v>45454</v>
      </c>
      <c r="DY536" s="8">
        <f t="shared" si="772"/>
        <v>0</v>
      </c>
      <c r="DZ536" s="8">
        <f t="shared" si="773"/>
        <v>0</v>
      </c>
      <c r="EA536" s="8">
        <f t="shared" si="774"/>
        <v>0</v>
      </c>
      <c r="EB536" s="8">
        <f t="shared" si="775"/>
        <v>0</v>
      </c>
      <c r="EC536" s="8">
        <f t="shared" si="776"/>
        <v>0</v>
      </c>
      <c r="ED536" s="8">
        <f t="shared" si="777"/>
        <v>0</v>
      </c>
      <c r="EE536" s="8"/>
    </row>
    <row r="537" spans="2:135" x14ac:dyDescent="0.3">
      <c r="B537" s="11">
        <f t="shared" si="658"/>
        <v>45455</v>
      </c>
      <c r="C537" s="8">
        <f t="shared" si="688"/>
        <v>694</v>
      </c>
      <c r="D537" s="8">
        <f t="shared" si="689"/>
        <v>103439.6</v>
      </c>
      <c r="E537" s="8">
        <f t="shared" si="690"/>
        <v>0</v>
      </c>
      <c r="F537" s="8">
        <f t="shared" si="691"/>
        <v>331</v>
      </c>
      <c r="G537" s="8">
        <f t="shared" si="692"/>
        <v>151</v>
      </c>
      <c r="H537" s="8">
        <f t="shared" si="693"/>
        <v>0</v>
      </c>
      <c r="I537" s="8"/>
      <c r="K537" s="11">
        <f t="shared" si="659"/>
        <v>45455</v>
      </c>
      <c r="L537" s="8">
        <f t="shared" si="694"/>
        <v>508</v>
      </c>
      <c r="M537" s="8">
        <f t="shared" si="695"/>
        <v>68753.009999999995</v>
      </c>
      <c r="N537" s="8">
        <f t="shared" si="696"/>
        <v>245.95000000000002</v>
      </c>
      <c r="O537" s="8">
        <f t="shared" si="697"/>
        <v>0</v>
      </c>
      <c r="P537" s="8">
        <f t="shared" si="698"/>
        <v>104.80000000000001</v>
      </c>
      <c r="Q537" s="8">
        <f t="shared" si="699"/>
        <v>0</v>
      </c>
      <c r="R537" s="8"/>
      <c r="T537" s="11">
        <f t="shared" si="660"/>
        <v>45455</v>
      </c>
      <c r="U537" s="8">
        <f t="shared" si="700"/>
        <v>257</v>
      </c>
      <c r="V537" s="8">
        <f t="shared" si="701"/>
        <v>24103.100000000002</v>
      </c>
      <c r="W537" s="8">
        <f t="shared" si="702"/>
        <v>0</v>
      </c>
      <c r="X537" s="8">
        <f t="shared" si="703"/>
        <v>0</v>
      </c>
      <c r="Y537" s="8">
        <f t="shared" si="704"/>
        <v>321.5</v>
      </c>
      <c r="Z537" s="8">
        <f t="shared" si="705"/>
        <v>0</v>
      </c>
      <c r="AA537" s="8"/>
      <c r="AC537" s="11">
        <f t="shared" si="661"/>
        <v>45455</v>
      </c>
      <c r="AD537" s="8">
        <f t="shared" si="706"/>
        <v>717</v>
      </c>
      <c r="AE537" s="8">
        <f t="shared" si="707"/>
        <v>91894.52</v>
      </c>
      <c r="AF537" s="8">
        <f t="shared" si="708"/>
        <v>1023.6700000000001</v>
      </c>
      <c r="AG537" s="8">
        <f t="shared" si="709"/>
        <v>0</v>
      </c>
      <c r="AH537" s="8">
        <f t="shared" si="710"/>
        <v>349.09000000000003</v>
      </c>
      <c r="AI537" s="8">
        <f t="shared" si="711"/>
        <v>16</v>
      </c>
      <c r="AJ537" s="8"/>
      <c r="AL537" s="11">
        <f t="shared" si="662"/>
        <v>45455</v>
      </c>
      <c r="AM537" s="8">
        <f t="shared" si="712"/>
        <v>613</v>
      </c>
      <c r="AN537" s="8">
        <f t="shared" si="713"/>
        <v>79778.23000000001</v>
      </c>
      <c r="AO537" s="8">
        <f t="shared" si="714"/>
        <v>285.19</v>
      </c>
      <c r="AP537" s="8">
        <f t="shared" si="715"/>
        <v>0</v>
      </c>
      <c r="AQ537" s="8">
        <f t="shared" si="716"/>
        <v>1306.74</v>
      </c>
      <c r="AR537" s="8">
        <f t="shared" si="717"/>
        <v>0</v>
      </c>
      <c r="AS537" s="8"/>
      <c r="AU537" s="11">
        <f t="shared" si="663"/>
        <v>45455</v>
      </c>
      <c r="AV537" s="8">
        <f t="shared" si="718"/>
        <v>363</v>
      </c>
      <c r="AW537" s="8">
        <f t="shared" si="719"/>
        <v>32717.800000000003</v>
      </c>
      <c r="AX537" s="8">
        <f t="shared" si="720"/>
        <v>0</v>
      </c>
      <c r="AY537" s="8">
        <f t="shared" si="721"/>
        <v>274.5</v>
      </c>
      <c r="AZ537" s="8">
        <f t="shared" si="722"/>
        <v>345.15</v>
      </c>
      <c r="BA537" s="8">
        <f t="shared" si="723"/>
        <v>5</v>
      </c>
      <c r="BB537" s="8"/>
      <c r="BD537" s="11">
        <f t="shared" si="664"/>
        <v>45455</v>
      </c>
      <c r="BE537" s="8">
        <f t="shared" si="724"/>
        <v>543</v>
      </c>
      <c r="BF537" s="8">
        <f t="shared" si="725"/>
        <v>82065.340000000011</v>
      </c>
      <c r="BG537" s="8">
        <f t="shared" si="726"/>
        <v>239.21000000000004</v>
      </c>
      <c r="BH537" s="8">
        <f t="shared" si="727"/>
        <v>0</v>
      </c>
      <c r="BI537" s="8">
        <f t="shared" si="728"/>
        <v>19.8</v>
      </c>
      <c r="BJ537" s="8">
        <f t="shared" si="729"/>
        <v>208</v>
      </c>
      <c r="BK537" s="8"/>
      <c r="BM537" s="11">
        <f t="shared" si="665"/>
        <v>45455</v>
      </c>
      <c r="BN537" s="8">
        <f t="shared" si="730"/>
        <v>675</v>
      </c>
      <c r="BO537" s="8">
        <f t="shared" si="731"/>
        <v>83424.820000000007</v>
      </c>
      <c r="BP537" s="8">
        <f t="shared" si="732"/>
        <v>482.09</v>
      </c>
      <c r="BQ537" s="8">
        <f t="shared" si="733"/>
        <v>0</v>
      </c>
      <c r="BR537" s="8">
        <f t="shared" si="734"/>
        <v>1588.84</v>
      </c>
      <c r="BS537" s="8">
        <f t="shared" si="735"/>
        <v>3</v>
      </c>
      <c r="BT537" s="8"/>
      <c r="BV537" s="11">
        <f t="shared" si="666"/>
        <v>45455</v>
      </c>
      <c r="BW537" s="8">
        <f t="shared" si="736"/>
        <v>547</v>
      </c>
      <c r="BX537" s="8">
        <f t="shared" si="737"/>
        <v>42533.72</v>
      </c>
      <c r="BY537" s="8">
        <f t="shared" si="738"/>
        <v>508.65</v>
      </c>
      <c r="BZ537" s="8">
        <f t="shared" si="739"/>
        <v>0</v>
      </c>
      <c r="CA537" s="8">
        <f t="shared" si="740"/>
        <v>513</v>
      </c>
      <c r="CB537" s="8">
        <f t="shared" si="741"/>
        <v>0</v>
      </c>
      <c r="CC537" s="8"/>
      <c r="CE537" s="11">
        <f t="shared" si="667"/>
        <v>45455</v>
      </c>
      <c r="CF537" s="8">
        <f t="shared" si="742"/>
        <v>499</v>
      </c>
      <c r="CG537" s="8">
        <f t="shared" si="743"/>
        <v>62568.62999999999</v>
      </c>
      <c r="CH537" s="8">
        <f t="shared" si="744"/>
        <v>389.5</v>
      </c>
      <c r="CI537" s="8">
        <f t="shared" si="745"/>
        <v>0</v>
      </c>
      <c r="CJ537" s="8">
        <f t="shared" si="746"/>
        <v>0</v>
      </c>
      <c r="CK537" s="8">
        <f t="shared" si="747"/>
        <v>0</v>
      </c>
      <c r="CL537" s="8"/>
      <c r="CN537" s="11">
        <f t="shared" si="668"/>
        <v>45455</v>
      </c>
      <c r="CO537" s="8">
        <f t="shared" si="748"/>
        <v>838</v>
      </c>
      <c r="CP537" s="8">
        <f t="shared" si="749"/>
        <v>98522.65</v>
      </c>
      <c r="CQ537" s="8">
        <f t="shared" si="750"/>
        <v>929.45</v>
      </c>
      <c r="CR537" s="8">
        <f t="shared" si="751"/>
        <v>5101.7899999999991</v>
      </c>
      <c r="CS537" s="8">
        <f t="shared" si="752"/>
        <v>375</v>
      </c>
      <c r="CT537" s="8">
        <f t="shared" si="753"/>
        <v>42</v>
      </c>
      <c r="CU537" s="8"/>
      <c r="CW537" s="11">
        <f t="shared" si="669"/>
        <v>45455</v>
      </c>
      <c r="CX537" s="8">
        <f t="shared" si="754"/>
        <v>185</v>
      </c>
      <c r="CY537" s="8">
        <f t="shared" si="755"/>
        <v>9902.5400000000009</v>
      </c>
      <c r="CZ537" s="8">
        <f t="shared" si="756"/>
        <v>0</v>
      </c>
      <c r="DA537" s="8">
        <f t="shared" si="757"/>
        <v>29</v>
      </c>
      <c r="DB537" s="8">
        <f t="shared" si="758"/>
        <v>108.42</v>
      </c>
      <c r="DC537" s="8">
        <f t="shared" si="759"/>
        <v>0</v>
      </c>
      <c r="DD537" s="8"/>
      <c r="DF537" s="11">
        <f t="shared" si="670"/>
        <v>45455</v>
      </c>
      <c r="DG537" s="8">
        <f t="shared" si="760"/>
        <v>0</v>
      </c>
      <c r="DH537" s="8">
        <f t="shared" si="761"/>
        <v>0</v>
      </c>
      <c r="DI537" s="8">
        <f t="shared" si="762"/>
        <v>0</v>
      </c>
      <c r="DJ537" s="8">
        <f t="shared" si="763"/>
        <v>0</v>
      </c>
      <c r="DK537" s="8">
        <f t="shared" si="764"/>
        <v>0</v>
      </c>
      <c r="DL537" s="8">
        <f t="shared" si="765"/>
        <v>0</v>
      </c>
      <c r="DM537" s="8"/>
      <c r="DO537" s="11">
        <f t="shared" si="671"/>
        <v>45455</v>
      </c>
      <c r="DP537" s="8">
        <f t="shared" si="766"/>
        <v>0</v>
      </c>
      <c r="DQ537" s="8">
        <f t="shared" si="767"/>
        <v>0</v>
      </c>
      <c r="DR537" s="8">
        <f t="shared" si="768"/>
        <v>0</v>
      </c>
      <c r="DS537" s="8">
        <f t="shared" si="769"/>
        <v>0</v>
      </c>
      <c r="DT537" s="8">
        <f t="shared" si="770"/>
        <v>0</v>
      </c>
      <c r="DU537" s="8">
        <f t="shared" si="771"/>
        <v>0</v>
      </c>
      <c r="DV537" s="8"/>
      <c r="DX537" s="11">
        <f t="shared" si="672"/>
        <v>45455</v>
      </c>
      <c r="DY537" s="8">
        <f t="shared" si="772"/>
        <v>0</v>
      </c>
      <c r="DZ537" s="8">
        <f t="shared" si="773"/>
        <v>0</v>
      </c>
      <c r="EA537" s="8">
        <f t="shared" si="774"/>
        <v>0</v>
      </c>
      <c r="EB537" s="8">
        <f t="shared" si="775"/>
        <v>0</v>
      </c>
      <c r="EC537" s="8">
        <f t="shared" si="776"/>
        <v>0</v>
      </c>
      <c r="ED537" s="8">
        <f t="shared" si="777"/>
        <v>0</v>
      </c>
      <c r="EE537" s="8"/>
    </row>
    <row r="538" spans="2:135" x14ac:dyDescent="0.3">
      <c r="B538" s="11">
        <f t="shared" si="658"/>
        <v>45456</v>
      </c>
      <c r="C538" s="8">
        <f t="shared" si="688"/>
        <v>743</v>
      </c>
      <c r="D538" s="8">
        <f t="shared" si="689"/>
        <v>110544.66</v>
      </c>
      <c r="E538" s="8">
        <f t="shared" si="690"/>
        <v>0</v>
      </c>
      <c r="F538" s="8">
        <f t="shared" si="691"/>
        <v>354</v>
      </c>
      <c r="G538" s="8">
        <f t="shared" si="692"/>
        <v>155</v>
      </c>
      <c r="H538" s="8">
        <f t="shared" si="693"/>
        <v>0</v>
      </c>
      <c r="I538" s="8"/>
      <c r="K538" s="11">
        <f t="shared" si="659"/>
        <v>45456</v>
      </c>
      <c r="L538" s="8">
        <f t="shared" si="694"/>
        <v>551</v>
      </c>
      <c r="M538" s="8">
        <f t="shared" si="695"/>
        <v>74411.7</v>
      </c>
      <c r="N538" s="8">
        <f t="shared" si="696"/>
        <v>269.76</v>
      </c>
      <c r="O538" s="8">
        <f t="shared" si="697"/>
        <v>0</v>
      </c>
      <c r="P538" s="8">
        <f t="shared" si="698"/>
        <v>179.8</v>
      </c>
      <c r="Q538" s="8">
        <f t="shared" si="699"/>
        <v>0</v>
      </c>
      <c r="R538" s="8"/>
      <c r="T538" s="11">
        <f t="shared" si="660"/>
        <v>45456</v>
      </c>
      <c r="U538" s="8">
        <f t="shared" si="700"/>
        <v>278</v>
      </c>
      <c r="V538" s="8">
        <f t="shared" si="701"/>
        <v>26012.250000000004</v>
      </c>
      <c r="W538" s="8">
        <f t="shared" si="702"/>
        <v>0</v>
      </c>
      <c r="X538" s="8">
        <f t="shared" si="703"/>
        <v>0</v>
      </c>
      <c r="Y538" s="8">
        <f t="shared" si="704"/>
        <v>368</v>
      </c>
      <c r="Z538" s="8">
        <f t="shared" si="705"/>
        <v>0</v>
      </c>
      <c r="AA538" s="8"/>
      <c r="AC538" s="11">
        <f t="shared" si="661"/>
        <v>45456</v>
      </c>
      <c r="AD538" s="8">
        <f t="shared" si="706"/>
        <v>794</v>
      </c>
      <c r="AE538" s="8">
        <f t="shared" si="707"/>
        <v>100912.44</v>
      </c>
      <c r="AF538" s="8">
        <f t="shared" si="708"/>
        <v>1198.6000000000001</v>
      </c>
      <c r="AG538" s="8">
        <f t="shared" si="709"/>
        <v>0</v>
      </c>
      <c r="AH538" s="8">
        <f t="shared" si="710"/>
        <v>321.79000000000002</v>
      </c>
      <c r="AI538" s="8">
        <f t="shared" si="711"/>
        <v>17</v>
      </c>
      <c r="AJ538" s="8"/>
      <c r="AL538" s="11">
        <f t="shared" si="662"/>
        <v>45456</v>
      </c>
      <c r="AM538" s="8">
        <f t="shared" si="712"/>
        <v>657</v>
      </c>
      <c r="AN538" s="8">
        <f t="shared" si="713"/>
        <v>85279.96</v>
      </c>
      <c r="AO538" s="8">
        <f t="shared" si="714"/>
        <v>311.11</v>
      </c>
      <c r="AP538" s="8">
        <f t="shared" si="715"/>
        <v>0</v>
      </c>
      <c r="AQ538" s="8">
        <f t="shared" si="716"/>
        <v>1306.74</v>
      </c>
      <c r="AR538" s="8">
        <f t="shared" si="717"/>
        <v>0</v>
      </c>
      <c r="AS538" s="8"/>
      <c r="AU538" s="11">
        <f t="shared" si="663"/>
        <v>45456</v>
      </c>
      <c r="AV538" s="8">
        <f t="shared" si="718"/>
        <v>424</v>
      </c>
      <c r="AW538" s="8">
        <f t="shared" si="719"/>
        <v>37966.300000000003</v>
      </c>
      <c r="AX538" s="8">
        <f t="shared" si="720"/>
        <v>0</v>
      </c>
      <c r="AY538" s="8">
        <f t="shared" si="721"/>
        <v>310.5</v>
      </c>
      <c r="AZ538" s="8">
        <f t="shared" si="722"/>
        <v>345.15</v>
      </c>
      <c r="BA538" s="8">
        <f t="shared" si="723"/>
        <v>5</v>
      </c>
      <c r="BB538" s="8"/>
      <c r="BD538" s="11">
        <f t="shared" si="664"/>
        <v>45456</v>
      </c>
      <c r="BE538" s="8">
        <f t="shared" si="724"/>
        <v>594</v>
      </c>
      <c r="BF538" s="8">
        <f t="shared" si="725"/>
        <v>88996.07</v>
      </c>
      <c r="BG538" s="8">
        <f t="shared" si="726"/>
        <v>253.07000000000005</v>
      </c>
      <c r="BH538" s="8">
        <f t="shared" si="727"/>
        <v>0</v>
      </c>
      <c r="BI538" s="8">
        <f t="shared" si="728"/>
        <v>19.8</v>
      </c>
      <c r="BJ538" s="8">
        <f t="shared" si="729"/>
        <v>226</v>
      </c>
      <c r="BK538" s="8"/>
      <c r="BM538" s="11">
        <f t="shared" si="665"/>
        <v>45456</v>
      </c>
      <c r="BN538" s="8">
        <f t="shared" si="730"/>
        <v>733</v>
      </c>
      <c r="BO538" s="8">
        <f t="shared" si="731"/>
        <v>90583.420000000013</v>
      </c>
      <c r="BP538" s="8">
        <f t="shared" si="732"/>
        <v>503.02</v>
      </c>
      <c r="BQ538" s="8">
        <f t="shared" si="733"/>
        <v>0</v>
      </c>
      <c r="BR538" s="8">
        <f t="shared" si="734"/>
        <v>1710.84</v>
      </c>
      <c r="BS538" s="8">
        <f t="shared" si="735"/>
        <v>3</v>
      </c>
      <c r="BT538" s="8"/>
      <c r="BV538" s="11">
        <f t="shared" si="666"/>
        <v>45456</v>
      </c>
      <c r="BW538" s="8">
        <f t="shared" si="736"/>
        <v>585</v>
      </c>
      <c r="BX538" s="8">
        <f t="shared" si="737"/>
        <v>45181.520000000004</v>
      </c>
      <c r="BY538" s="8">
        <f t="shared" si="738"/>
        <v>521.65</v>
      </c>
      <c r="BZ538" s="8">
        <f t="shared" si="739"/>
        <v>0</v>
      </c>
      <c r="CA538" s="8">
        <f t="shared" si="740"/>
        <v>574</v>
      </c>
      <c r="CB538" s="8">
        <f t="shared" si="741"/>
        <v>0</v>
      </c>
      <c r="CC538" s="8"/>
      <c r="CE538" s="11">
        <f t="shared" si="667"/>
        <v>45456</v>
      </c>
      <c r="CF538" s="8">
        <f t="shared" si="742"/>
        <v>531</v>
      </c>
      <c r="CG538" s="8">
        <f t="shared" si="743"/>
        <v>66798.719999999987</v>
      </c>
      <c r="CH538" s="8">
        <f t="shared" si="744"/>
        <v>409</v>
      </c>
      <c r="CI538" s="8">
        <f t="shared" si="745"/>
        <v>0</v>
      </c>
      <c r="CJ538" s="8">
        <f t="shared" si="746"/>
        <v>0</v>
      </c>
      <c r="CK538" s="8">
        <f t="shared" si="747"/>
        <v>0</v>
      </c>
      <c r="CL538" s="8"/>
      <c r="CN538" s="11">
        <f t="shared" si="668"/>
        <v>45456</v>
      </c>
      <c r="CO538" s="8">
        <f t="shared" si="748"/>
        <v>908</v>
      </c>
      <c r="CP538" s="8">
        <f t="shared" si="749"/>
        <v>106823.76999999999</v>
      </c>
      <c r="CQ538" s="8">
        <f t="shared" si="750"/>
        <v>1011.45</v>
      </c>
      <c r="CR538" s="8">
        <f t="shared" si="751"/>
        <v>5610.9999999999991</v>
      </c>
      <c r="CS538" s="8">
        <f t="shared" si="752"/>
        <v>375</v>
      </c>
      <c r="CT538" s="8">
        <f t="shared" si="753"/>
        <v>42</v>
      </c>
      <c r="CU538" s="8"/>
      <c r="CW538" s="11">
        <f t="shared" si="669"/>
        <v>45456</v>
      </c>
      <c r="CX538" s="8">
        <f t="shared" si="754"/>
        <v>200</v>
      </c>
      <c r="CY538" s="8">
        <f t="shared" si="755"/>
        <v>10692.390000000001</v>
      </c>
      <c r="CZ538" s="8">
        <f t="shared" si="756"/>
        <v>0</v>
      </c>
      <c r="DA538" s="8">
        <f t="shared" si="757"/>
        <v>33</v>
      </c>
      <c r="DB538" s="8">
        <f t="shared" si="758"/>
        <v>108.42</v>
      </c>
      <c r="DC538" s="8">
        <f t="shared" si="759"/>
        <v>0</v>
      </c>
      <c r="DD538" s="8"/>
      <c r="DF538" s="11">
        <f t="shared" si="670"/>
        <v>45456</v>
      </c>
      <c r="DG538" s="8">
        <f t="shared" si="760"/>
        <v>0</v>
      </c>
      <c r="DH538" s="8">
        <f t="shared" si="761"/>
        <v>0</v>
      </c>
      <c r="DI538" s="8">
        <f t="shared" si="762"/>
        <v>0</v>
      </c>
      <c r="DJ538" s="8">
        <f t="shared" si="763"/>
        <v>0</v>
      </c>
      <c r="DK538" s="8">
        <f t="shared" si="764"/>
        <v>0</v>
      </c>
      <c r="DL538" s="8">
        <f t="shared" si="765"/>
        <v>0</v>
      </c>
      <c r="DM538" s="8"/>
      <c r="DO538" s="11">
        <f t="shared" si="671"/>
        <v>45456</v>
      </c>
      <c r="DP538" s="8">
        <f t="shared" si="766"/>
        <v>0</v>
      </c>
      <c r="DQ538" s="8">
        <f t="shared" si="767"/>
        <v>0</v>
      </c>
      <c r="DR538" s="8">
        <f t="shared" si="768"/>
        <v>0</v>
      </c>
      <c r="DS538" s="8">
        <f t="shared" si="769"/>
        <v>0</v>
      </c>
      <c r="DT538" s="8">
        <f t="shared" si="770"/>
        <v>0</v>
      </c>
      <c r="DU538" s="8">
        <f t="shared" si="771"/>
        <v>0</v>
      </c>
      <c r="DV538" s="8"/>
      <c r="DX538" s="11">
        <f t="shared" si="672"/>
        <v>45456</v>
      </c>
      <c r="DY538" s="8">
        <f t="shared" si="772"/>
        <v>0</v>
      </c>
      <c r="DZ538" s="8">
        <f t="shared" si="773"/>
        <v>0</v>
      </c>
      <c r="EA538" s="8">
        <f t="shared" si="774"/>
        <v>0</v>
      </c>
      <c r="EB538" s="8">
        <f t="shared" si="775"/>
        <v>0</v>
      </c>
      <c r="EC538" s="8">
        <f t="shared" si="776"/>
        <v>0</v>
      </c>
      <c r="ED538" s="8">
        <f t="shared" si="777"/>
        <v>0</v>
      </c>
      <c r="EE538" s="8"/>
    </row>
    <row r="539" spans="2:135" x14ac:dyDescent="0.3">
      <c r="B539" s="11">
        <f t="shared" si="658"/>
        <v>45457</v>
      </c>
      <c r="C539" s="8">
        <f t="shared" si="688"/>
        <v>805</v>
      </c>
      <c r="D539" s="8">
        <f t="shared" si="689"/>
        <v>119960.89</v>
      </c>
      <c r="E539" s="8">
        <f t="shared" si="690"/>
        <v>0</v>
      </c>
      <c r="F539" s="8">
        <f t="shared" si="691"/>
        <v>384</v>
      </c>
      <c r="G539" s="8">
        <f t="shared" si="692"/>
        <v>557</v>
      </c>
      <c r="H539" s="8">
        <f t="shared" si="693"/>
        <v>0</v>
      </c>
      <c r="I539" s="8"/>
      <c r="K539" s="11">
        <f t="shared" si="659"/>
        <v>45457</v>
      </c>
      <c r="L539" s="8">
        <f t="shared" si="694"/>
        <v>570</v>
      </c>
      <c r="M539" s="8">
        <f t="shared" si="695"/>
        <v>76935.8</v>
      </c>
      <c r="N539" s="8">
        <f t="shared" si="696"/>
        <v>282.02</v>
      </c>
      <c r="O539" s="8">
        <f t="shared" si="697"/>
        <v>0</v>
      </c>
      <c r="P539" s="8">
        <f t="shared" si="698"/>
        <v>204.8</v>
      </c>
      <c r="Q539" s="8">
        <f t="shared" si="699"/>
        <v>0</v>
      </c>
      <c r="R539" s="8"/>
      <c r="T539" s="11">
        <f t="shared" si="660"/>
        <v>45457</v>
      </c>
      <c r="U539" s="8">
        <f t="shared" si="700"/>
        <v>305</v>
      </c>
      <c r="V539" s="8">
        <f t="shared" si="701"/>
        <v>28417.140000000003</v>
      </c>
      <c r="W539" s="8">
        <f t="shared" si="702"/>
        <v>0</v>
      </c>
      <c r="X539" s="8">
        <f t="shared" si="703"/>
        <v>0</v>
      </c>
      <c r="Y539" s="8">
        <f t="shared" si="704"/>
        <v>379</v>
      </c>
      <c r="Z539" s="8">
        <f t="shared" si="705"/>
        <v>0</v>
      </c>
      <c r="AA539" s="8"/>
      <c r="AC539" s="11">
        <f t="shared" si="661"/>
        <v>45457</v>
      </c>
      <c r="AD539" s="8">
        <f t="shared" si="706"/>
        <v>867</v>
      </c>
      <c r="AE539" s="8">
        <f t="shared" si="707"/>
        <v>110552.23000000001</v>
      </c>
      <c r="AF539" s="8">
        <f t="shared" si="708"/>
        <v>1404.0500000000002</v>
      </c>
      <c r="AG539" s="8">
        <f t="shared" si="709"/>
        <v>0</v>
      </c>
      <c r="AH539" s="8">
        <f t="shared" si="710"/>
        <v>321.79000000000002</v>
      </c>
      <c r="AI539" s="8">
        <f t="shared" si="711"/>
        <v>18</v>
      </c>
      <c r="AJ539" s="8"/>
      <c r="AL539" s="11">
        <f t="shared" si="662"/>
        <v>45457</v>
      </c>
      <c r="AM539" s="8">
        <f t="shared" si="712"/>
        <v>705</v>
      </c>
      <c r="AN539" s="8">
        <f t="shared" si="713"/>
        <v>91149.390000000014</v>
      </c>
      <c r="AO539" s="8">
        <f t="shared" si="714"/>
        <v>347.20000000000005</v>
      </c>
      <c r="AP539" s="8">
        <f t="shared" si="715"/>
        <v>0</v>
      </c>
      <c r="AQ539" s="8">
        <f t="shared" si="716"/>
        <v>1306.74</v>
      </c>
      <c r="AR539" s="8">
        <f t="shared" si="717"/>
        <v>0</v>
      </c>
      <c r="AS539" s="8"/>
      <c r="AU539" s="11">
        <f t="shared" si="663"/>
        <v>45457</v>
      </c>
      <c r="AV539" s="8">
        <f t="shared" si="718"/>
        <v>472</v>
      </c>
      <c r="AW539" s="8">
        <f t="shared" si="719"/>
        <v>41529.980000000003</v>
      </c>
      <c r="AX539" s="8">
        <f t="shared" si="720"/>
        <v>0</v>
      </c>
      <c r="AY539" s="8">
        <f t="shared" si="721"/>
        <v>363.5</v>
      </c>
      <c r="AZ539" s="8">
        <f t="shared" si="722"/>
        <v>345.15</v>
      </c>
      <c r="BA539" s="8">
        <f t="shared" si="723"/>
        <v>5</v>
      </c>
      <c r="BB539" s="8"/>
      <c r="BD539" s="11">
        <f t="shared" si="664"/>
        <v>45457</v>
      </c>
      <c r="BE539" s="8">
        <f t="shared" si="724"/>
        <v>641</v>
      </c>
      <c r="BF539" s="8">
        <f t="shared" si="725"/>
        <v>95512.670000000013</v>
      </c>
      <c r="BG539" s="8">
        <f t="shared" si="726"/>
        <v>293.72000000000003</v>
      </c>
      <c r="BH539" s="8">
        <f t="shared" si="727"/>
        <v>0</v>
      </c>
      <c r="BI539" s="8">
        <f t="shared" si="728"/>
        <v>19.8</v>
      </c>
      <c r="BJ539" s="8">
        <f t="shared" si="729"/>
        <v>245</v>
      </c>
      <c r="BK539" s="8"/>
      <c r="BM539" s="11">
        <f t="shared" si="665"/>
        <v>45457</v>
      </c>
      <c r="BN539" s="8">
        <f t="shared" si="730"/>
        <v>783</v>
      </c>
      <c r="BO539" s="8">
        <f t="shared" si="731"/>
        <v>96317.99000000002</v>
      </c>
      <c r="BP539" s="8">
        <f t="shared" si="732"/>
        <v>512.79</v>
      </c>
      <c r="BQ539" s="8">
        <f t="shared" si="733"/>
        <v>0</v>
      </c>
      <c r="BR539" s="8">
        <f t="shared" si="734"/>
        <v>2078.8599999999997</v>
      </c>
      <c r="BS539" s="8">
        <f t="shared" si="735"/>
        <v>3</v>
      </c>
      <c r="BT539" s="8"/>
      <c r="BV539" s="11">
        <f t="shared" si="666"/>
        <v>45457</v>
      </c>
      <c r="BW539" s="8">
        <f t="shared" si="736"/>
        <v>615</v>
      </c>
      <c r="BX539" s="8">
        <f t="shared" si="737"/>
        <v>47448.240000000005</v>
      </c>
      <c r="BY539" s="8">
        <f t="shared" si="738"/>
        <v>557.65</v>
      </c>
      <c r="BZ539" s="8">
        <f t="shared" si="739"/>
        <v>0</v>
      </c>
      <c r="CA539" s="8">
        <f t="shared" si="740"/>
        <v>784</v>
      </c>
      <c r="CB539" s="8">
        <f t="shared" si="741"/>
        <v>0</v>
      </c>
      <c r="CC539" s="8"/>
      <c r="CE539" s="11">
        <f t="shared" si="667"/>
        <v>45457</v>
      </c>
      <c r="CF539" s="8">
        <f t="shared" si="742"/>
        <v>552</v>
      </c>
      <c r="CG539" s="8">
        <f t="shared" si="743"/>
        <v>69457.059999999983</v>
      </c>
      <c r="CH539" s="8">
        <f t="shared" si="744"/>
        <v>-8493.5</v>
      </c>
      <c r="CI539" s="8">
        <f t="shared" si="745"/>
        <v>0</v>
      </c>
      <c r="CJ539" s="8">
        <f t="shared" si="746"/>
        <v>0</v>
      </c>
      <c r="CK539" s="8">
        <f t="shared" si="747"/>
        <v>0</v>
      </c>
      <c r="CL539" s="8"/>
      <c r="CN539" s="11">
        <f t="shared" si="668"/>
        <v>45457</v>
      </c>
      <c r="CO539" s="8">
        <f t="shared" si="748"/>
        <v>987</v>
      </c>
      <c r="CP539" s="8">
        <f t="shared" si="749"/>
        <v>115656.54</v>
      </c>
      <c r="CQ539" s="8">
        <f t="shared" si="750"/>
        <v>1157.95</v>
      </c>
      <c r="CR539" s="8">
        <f t="shared" si="751"/>
        <v>6125.8199999999988</v>
      </c>
      <c r="CS539" s="8">
        <f t="shared" si="752"/>
        <v>475</v>
      </c>
      <c r="CT539" s="8">
        <f t="shared" si="753"/>
        <v>42</v>
      </c>
      <c r="CU539" s="8"/>
      <c r="CW539" s="11">
        <f t="shared" si="669"/>
        <v>45457</v>
      </c>
      <c r="CX539" s="8">
        <f t="shared" si="754"/>
        <v>218</v>
      </c>
      <c r="CY539" s="8">
        <f t="shared" si="755"/>
        <v>11811.720000000001</v>
      </c>
      <c r="CZ539" s="8">
        <f t="shared" si="756"/>
        <v>0</v>
      </c>
      <c r="DA539" s="8">
        <f t="shared" si="757"/>
        <v>33</v>
      </c>
      <c r="DB539" s="8">
        <f t="shared" si="758"/>
        <v>123.42</v>
      </c>
      <c r="DC539" s="8">
        <f t="shared" si="759"/>
        <v>0</v>
      </c>
      <c r="DD539" s="8"/>
      <c r="DF539" s="11">
        <f t="shared" si="670"/>
        <v>45457</v>
      </c>
      <c r="DG539" s="8">
        <f t="shared" si="760"/>
        <v>0</v>
      </c>
      <c r="DH539" s="8">
        <f t="shared" si="761"/>
        <v>0</v>
      </c>
      <c r="DI539" s="8">
        <f t="shared" si="762"/>
        <v>0</v>
      </c>
      <c r="DJ539" s="8">
        <f t="shared" si="763"/>
        <v>0</v>
      </c>
      <c r="DK539" s="8">
        <f t="shared" si="764"/>
        <v>0</v>
      </c>
      <c r="DL539" s="8">
        <f t="shared" si="765"/>
        <v>0</v>
      </c>
      <c r="DM539" s="8"/>
      <c r="DO539" s="11">
        <f t="shared" si="671"/>
        <v>45457</v>
      </c>
      <c r="DP539" s="8">
        <f t="shared" si="766"/>
        <v>0</v>
      </c>
      <c r="DQ539" s="8">
        <f t="shared" si="767"/>
        <v>0</v>
      </c>
      <c r="DR539" s="8">
        <f t="shared" si="768"/>
        <v>0</v>
      </c>
      <c r="DS539" s="8">
        <f t="shared" si="769"/>
        <v>0</v>
      </c>
      <c r="DT539" s="8">
        <f t="shared" si="770"/>
        <v>0</v>
      </c>
      <c r="DU539" s="8">
        <f t="shared" si="771"/>
        <v>0</v>
      </c>
      <c r="DV539" s="8"/>
      <c r="DX539" s="11">
        <f t="shared" si="672"/>
        <v>45457</v>
      </c>
      <c r="DY539" s="8">
        <f t="shared" si="772"/>
        <v>0</v>
      </c>
      <c r="DZ539" s="8">
        <f t="shared" si="773"/>
        <v>0</v>
      </c>
      <c r="EA539" s="8">
        <f t="shared" si="774"/>
        <v>0</v>
      </c>
      <c r="EB539" s="8">
        <f t="shared" si="775"/>
        <v>0</v>
      </c>
      <c r="EC539" s="8">
        <f t="shared" si="776"/>
        <v>0</v>
      </c>
      <c r="ED539" s="8">
        <f t="shared" si="777"/>
        <v>0</v>
      </c>
      <c r="EE539" s="8"/>
    </row>
    <row r="540" spans="2:135" x14ac:dyDescent="0.3">
      <c r="B540" s="11">
        <f t="shared" si="658"/>
        <v>45458</v>
      </c>
      <c r="C540" s="8">
        <f t="shared" si="688"/>
        <v>860</v>
      </c>
      <c r="D540" s="8">
        <f t="shared" si="689"/>
        <v>128308.45999999999</v>
      </c>
      <c r="E540" s="8">
        <f t="shared" si="690"/>
        <v>0</v>
      </c>
      <c r="F540" s="8">
        <f t="shared" si="691"/>
        <v>437</v>
      </c>
      <c r="G540" s="8">
        <f t="shared" si="692"/>
        <v>609</v>
      </c>
      <c r="H540" s="8">
        <f t="shared" si="693"/>
        <v>0</v>
      </c>
      <c r="I540" s="8"/>
      <c r="K540" s="11">
        <f t="shared" si="659"/>
        <v>45458</v>
      </c>
      <c r="L540" s="8">
        <f t="shared" si="694"/>
        <v>585</v>
      </c>
      <c r="M540" s="8">
        <f t="shared" si="695"/>
        <v>78848.7</v>
      </c>
      <c r="N540" s="8">
        <f t="shared" si="696"/>
        <v>288.62</v>
      </c>
      <c r="O540" s="8">
        <f t="shared" si="697"/>
        <v>0</v>
      </c>
      <c r="P540" s="8">
        <f t="shared" si="698"/>
        <v>179.8</v>
      </c>
      <c r="Q540" s="8">
        <f t="shared" si="699"/>
        <v>0</v>
      </c>
      <c r="R540" s="8"/>
      <c r="T540" s="11">
        <f t="shared" si="660"/>
        <v>45458</v>
      </c>
      <c r="U540" s="8">
        <f t="shared" si="700"/>
        <v>339</v>
      </c>
      <c r="V540" s="8">
        <f t="shared" si="701"/>
        <v>31743.660000000003</v>
      </c>
      <c r="W540" s="8">
        <f t="shared" si="702"/>
        <v>0</v>
      </c>
      <c r="X540" s="8">
        <f t="shared" si="703"/>
        <v>0</v>
      </c>
      <c r="Y540" s="8">
        <f t="shared" si="704"/>
        <v>445.5</v>
      </c>
      <c r="Z540" s="8">
        <f t="shared" si="705"/>
        <v>0</v>
      </c>
      <c r="AA540" s="8"/>
      <c r="AC540" s="11">
        <f t="shared" si="661"/>
        <v>45458</v>
      </c>
      <c r="AD540" s="8">
        <f t="shared" si="706"/>
        <v>938</v>
      </c>
      <c r="AE540" s="8">
        <f t="shared" si="707"/>
        <v>120555.6</v>
      </c>
      <c r="AF540" s="8">
        <f t="shared" si="708"/>
        <v>1491.9600000000003</v>
      </c>
      <c r="AG540" s="8">
        <f t="shared" si="709"/>
        <v>0</v>
      </c>
      <c r="AH540" s="8">
        <f t="shared" si="710"/>
        <v>501.79</v>
      </c>
      <c r="AI540" s="8">
        <f t="shared" si="711"/>
        <v>19</v>
      </c>
      <c r="AJ540" s="8"/>
      <c r="AL540" s="11">
        <f t="shared" si="662"/>
        <v>45458</v>
      </c>
      <c r="AM540" s="8">
        <f t="shared" si="712"/>
        <v>750</v>
      </c>
      <c r="AN540" s="8">
        <f t="shared" si="713"/>
        <v>97411.49000000002</v>
      </c>
      <c r="AO540" s="8">
        <f t="shared" si="714"/>
        <v>455.49000000000007</v>
      </c>
      <c r="AP540" s="8">
        <f t="shared" si="715"/>
        <v>0</v>
      </c>
      <c r="AQ540" s="8">
        <f t="shared" si="716"/>
        <v>1649.69</v>
      </c>
      <c r="AR540" s="8">
        <f t="shared" si="717"/>
        <v>0</v>
      </c>
      <c r="AS540" s="8"/>
      <c r="AU540" s="11">
        <f t="shared" si="663"/>
        <v>45458</v>
      </c>
      <c r="AV540" s="8">
        <f t="shared" si="718"/>
        <v>513</v>
      </c>
      <c r="AW540" s="8">
        <f t="shared" si="719"/>
        <v>44474.210000000006</v>
      </c>
      <c r="AX540" s="8">
        <f t="shared" si="720"/>
        <v>0</v>
      </c>
      <c r="AY540" s="8">
        <f t="shared" si="721"/>
        <v>411.42</v>
      </c>
      <c r="AZ540" s="8">
        <f t="shared" si="722"/>
        <v>313.98999999999995</v>
      </c>
      <c r="BA540" s="8">
        <f t="shared" si="723"/>
        <v>5</v>
      </c>
      <c r="BB540" s="8"/>
      <c r="BD540" s="11">
        <f t="shared" si="664"/>
        <v>45458</v>
      </c>
      <c r="BE540" s="8">
        <f t="shared" si="724"/>
        <v>679</v>
      </c>
      <c r="BF540" s="8">
        <f t="shared" si="725"/>
        <v>100102.81000000001</v>
      </c>
      <c r="BG540" s="8">
        <f t="shared" si="726"/>
        <v>307.58000000000004</v>
      </c>
      <c r="BH540" s="8">
        <f t="shared" si="727"/>
        <v>0</v>
      </c>
      <c r="BI540" s="8">
        <f t="shared" si="728"/>
        <v>19.8</v>
      </c>
      <c r="BJ540" s="8">
        <f t="shared" si="729"/>
        <v>264</v>
      </c>
      <c r="BK540" s="8"/>
      <c r="BM540" s="11">
        <f t="shared" si="665"/>
        <v>45458</v>
      </c>
      <c r="BN540" s="8">
        <f t="shared" si="730"/>
        <v>828</v>
      </c>
      <c r="BO540" s="8">
        <f t="shared" si="731"/>
        <v>101632.81000000003</v>
      </c>
      <c r="BP540" s="8">
        <f t="shared" si="732"/>
        <v>550.01</v>
      </c>
      <c r="BQ540" s="8">
        <f t="shared" si="733"/>
        <v>0</v>
      </c>
      <c r="BR540" s="8">
        <f t="shared" si="734"/>
        <v>2449.8599999999997</v>
      </c>
      <c r="BS540" s="8">
        <f t="shared" si="735"/>
        <v>3</v>
      </c>
      <c r="BT540" s="8"/>
      <c r="BV540" s="11">
        <f t="shared" si="666"/>
        <v>45458</v>
      </c>
      <c r="BW540" s="8">
        <f t="shared" si="736"/>
        <v>648</v>
      </c>
      <c r="BX540" s="8">
        <f t="shared" si="737"/>
        <v>49953.680000000008</v>
      </c>
      <c r="BY540" s="8">
        <f t="shared" si="738"/>
        <v>567.65</v>
      </c>
      <c r="BZ540" s="8">
        <f t="shared" si="739"/>
        <v>0</v>
      </c>
      <c r="CA540" s="8">
        <f t="shared" si="740"/>
        <v>784</v>
      </c>
      <c r="CB540" s="8">
        <f t="shared" si="741"/>
        <v>0</v>
      </c>
      <c r="CC540" s="8"/>
      <c r="CE540" s="11">
        <f t="shared" si="667"/>
        <v>45458</v>
      </c>
      <c r="CF540" s="8">
        <f t="shared" si="742"/>
        <v>583</v>
      </c>
      <c r="CG540" s="8">
        <f t="shared" si="743"/>
        <v>73033.339999999982</v>
      </c>
      <c r="CH540" s="8">
        <f t="shared" si="744"/>
        <v>-8458.5</v>
      </c>
      <c r="CI540" s="8">
        <f t="shared" si="745"/>
        <v>0</v>
      </c>
      <c r="CJ540" s="8">
        <f t="shared" si="746"/>
        <v>0</v>
      </c>
      <c r="CK540" s="8">
        <f t="shared" si="747"/>
        <v>0</v>
      </c>
      <c r="CL540" s="8"/>
      <c r="CN540" s="11">
        <f t="shared" si="668"/>
        <v>45458</v>
      </c>
      <c r="CO540" s="8">
        <f t="shared" si="748"/>
        <v>1034</v>
      </c>
      <c r="CP540" s="8">
        <f t="shared" si="749"/>
        <v>120859.56999999999</v>
      </c>
      <c r="CQ540" s="8">
        <f t="shared" si="750"/>
        <v>1242.45</v>
      </c>
      <c r="CR540" s="8">
        <f t="shared" si="751"/>
        <v>6145.8199999999988</v>
      </c>
      <c r="CS540" s="8">
        <f t="shared" si="752"/>
        <v>650</v>
      </c>
      <c r="CT540" s="8">
        <f t="shared" si="753"/>
        <v>42</v>
      </c>
      <c r="CU540" s="8"/>
      <c r="CW540" s="11">
        <f t="shared" si="669"/>
        <v>45458</v>
      </c>
      <c r="CX540" s="8">
        <f t="shared" si="754"/>
        <v>235</v>
      </c>
      <c r="CY540" s="8">
        <f t="shared" si="755"/>
        <v>12937.560000000001</v>
      </c>
      <c r="CZ540" s="8">
        <f t="shared" si="756"/>
        <v>0</v>
      </c>
      <c r="DA540" s="8">
        <f t="shared" si="757"/>
        <v>33</v>
      </c>
      <c r="DB540" s="8">
        <f t="shared" si="758"/>
        <v>123.42</v>
      </c>
      <c r="DC540" s="8">
        <f t="shared" si="759"/>
        <v>0</v>
      </c>
      <c r="DD540" s="8"/>
      <c r="DF540" s="11">
        <f t="shared" si="670"/>
        <v>45458</v>
      </c>
      <c r="DG540" s="8">
        <f t="shared" si="760"/>
        <v>0</v>
      </c>
      <c r="DH540" s="8">
        <f t="shared" si="761"/>
        <v>0</v>
      </c>
      <c r="DI540" s="8">
        <f t="shared" si="762"/>
        <v>0</v>
      </c>
      <c r="DJ540" s="8">
        <f t="shared" si="763"/>
        <v>0</v>
      </c>
      <c r="DK540" s="8">
        <f t="shared" si="764"/>
        <v>0</v>
      </c>
      <c r="DL540" s="8">
        <f t="shared" si="765"/>
        <v>0</v>
      </c>
      <c r="DM540" s="8"/>
      <c r="DO540" s="11">
        <f t="shared" si="671"/>
        <v>45458</v>
      </c>
      <c r="DP540" s="8">
        <f t="shared" si="766"/>
        <v>0</v>
      </c>
      <c r="DQ540" s="8">
        <f t="shared" si="767"/>
        <v>0</v>
      </c>
      <c r="DR540" s="8">
        <f t="shared" si="768"/>
        <v>0</v>
      </c>
      <c r="DS540" s="8">
        <f t="shared" si="769"/>
        <v>0</v>
      </c>
      <c r="DT540" s="8">
        <f t="shared" si="770"/>
        <v>0</v>
      </c>
      <c r="DU540" s="8">
        <f t="shared" si="771"/>
        <v>0</v>
      </c>
      <c r="DV540" s="8"/>
      <c r="DX540" s="11">
        <f t="shared" si="672"/>
        <v>45458</v>
      </c>
      <c r="DY540" s="8">
        <f t="shared" si="772"/>
        <v>0</v>
      </c>
      <c r="DZ540" s="8">
        <f t="shared" si="773"/>
        <v>0</v>
      </c>
      <c r="EA540" s="8">
        <f t="shared" si="774"/>
        <v>0</v>
      </c>
      <c r="EB540" s="8">
        <f t="shared" si="775"/>
        <v>0</v>
      </c>
      <c r="EC540" s="8">
        <f t="shared" si="776"/>
        <v>0</v>
      </c>
      <c r="ED540" s="8">
        <f t="shared" si="777"/>
        <v>0</v>
      </c>
      <c r="EE540" s="8"/>
    </row>
    <row r="541" spans="2:135" x14ac:dyDescent="0.3">
      <c r="B541" s="11">
        <f t="shared" si="658"/>
        <v>45459</v>
      </c>
      <c r="C541" s="8">
        <f t="shared" si="688"/>
        <v>912</v>
      </c>
      <c r="D541" s="8">
        <f t="shared" si="689"/>
        <v>135076.47</v>
      </c>
      <c r="E541" s="8">
        <f t="shared" si="690"/>
        <v>0</v>
      </c>
      <c r="F541" s="8">
        <f t="shared" si="691"/>
        <v>503</v>
      </c>
      <c r="G541" s="8">
        <f t="shared" si="692"/>
        <v>659</v>
      </c>
      <c r="H541" s="8">
        <f t="shared" si="693"/>
        <v>0</v>
      </c>
      <c r="I541" s="8"/>
      <c r="K541" s="11">
        <f t="shared" si="659"/>
        <v>45459</v>
      </c>
      <c r="L541" s="8">
        <f t="shared" si="694"/>
        <v>606</v>
      </c>
      <c r="M541" s="8">
        <f t="shared" si="695"/>
        <v>81424.72</v>
      </c>
      <c r="N541" s="8">
        <f t="shared" si="696"/>
        <v>288.62</v>
      </c>
      <c r="O541" s="8">
        <f t="shared" si="697"/>
        <v>0</v>
      </c>
      <c r="P541" s="8">
        <f t="shared" si="698"/>
        <v>179.8</v>
      </c>
      <c r="Q541" s="8">
        <f t="shared" si="699"/>
        <v>0</v>
      </c>
      <c r="R541" s="8"/>
      <c r="T541" s="11">
        <f t="shared" si="660"/>
        <v>45459</v>
      </c>
      <c r="U541" s="8">
        <f t="shared" si="700"/>
        <v>358</v>
      </c>
      <c r="V541" s="8">
        <f t="shared" si="701"/>
        <v>33497.770000000004</v>
      </c>
      <c r="W541" s="8">
        <f t="shared" si="702"/>
        <v>0</v>
      </c>
      <c r="X541" s="8">
        <f t="shared" si="703"/>
        <v>0</v>
      </c>
      <c r="Y541" s="8">
        <f t="shared" si="704"/>
        <v>466.5</v>
      </c>
      <c r="Z541" s="8">
        <f t="shared" si="705"/>
        <v>0</v>
      </c>
      <c r="AA541" s="8"/>
      <c r="AC541" s="11">
        <f t="shared" si="661"/>
        <v>45459</v>
      </c>
      <c r="AD541" s="8">
        <f t="shared" si="706"/>
        <v>961</v>
      </c>
      <c r="AE541" s="8">
        <f t="shared" si="707"/>
        <v>123597.33</v>
      </c>
      <c r="AF541" s="8">
        <f t="shared" si="708"/>
        <v>1575.2500000000002</v>
      </c>
      <c r="AG541" s="8">
        <f t="shared" si="709"/>
        <v>0</v>
      </c>
      <c r="AH541" s="8">
        <f t="shared" si="710"/>
        <v>551.79</v>
      </c>
      <c r="AI541" s="8">
        <f t="shared" si="711"/>
        <v>20</v>
      </c>
      <c r="AJ541" s="8"/>
      <c r="AL541" s="11">
        <f t="shared" si="662"/>
        <v>45459</v>
      </c>
      <c r="AM541" s="8">
        <f t="shared" si="712"/>
        <v>790</v>
      </c>
      <c r="AN541" s="8">
        <f t="shared" si="713"/>
        <v>102778.16000000002</v>
      </c>
      <c r="AO541" s="8">
        <f t="shared" si="714"/>
        <v>477.71000000000004</v>
      </c>
      <c r="AP541" s="8">
        <f t="shared" si="715"/>
        <v>0</v>
      </c>
      <c r="AQ541" s="8">
        <f t="shared" si="716"/>
        <v>1699.69</v>
      </c>
      <c r="AR541" s="8">
        <f t="shared" si="717"/>
        <v>0</v>
      </c>
      <c r="AS541" s="8"/>
      <c r="AU541" s="11">
        <f t="shared" si="663"/>
        <v>45459</v>
      </c>
      <c r="AV541" s="8">
        <f t="shared" si="718"/>
        <v>551</v>
      </c>
      <c r="AW541" s="8">
        <f t="shared" si="719"/>
        <v>47342.94000000001</v>
      </c>
      <c r="AX541" s="8">
        <f t="shared" si="720"/>
        <v>0</v>
      </c>
      <c r="AY541" s="8">
        <f t="shared" si="721"/>
        <v>435.42</v>
      </c>
      <c r="AZ541" s="8">
        <f t="shared" si="722"/>
        <v>313.98999999999995</v>
      </c>
      <c r="BA541" s="8">
        <f t="shared" si="723"/>
        <v>5</v>
      </c>
      <c r="BB541" s="8"/>
      <c r="BD541" s="11">
        <f t="shared" si="664"/>
        <v>45459</v>
      </c>
      <c r="BE541" s="8">
        <f t="shared" si="724"/>
        <v>709</v>
      </c>
      <c r="BF541" s="8">
        <f t="shared" si="725"/>
        <v>103725.27000000002</v>
      </c>
      <c r="BG541" s="8">
        <f t="shared" si="726"/>
        <v>329.75000000000006</v>
      </c>
      <c r="BH541" s="8">
        <f t="shared" si="727"/>
        <v>0</v>
      </c>
      <c r="BI541" s="8">
        <f t="shared" si="728"/>
        <v>19.8</v>
      </c>
      <c r="BJ541" s="8">
        <f t="shared" si="729"/>
        <v>283</v>
      </c>
      <c r="BK541" s="8"/>
      <c r="BM541" s="11">
        <f t="shared" si="665"/>
        <v>45459</v>
      </c>
      <c r="BN541" s="8">
        <f t="shared" si="730"/>
        <v>868</v>
      </c>
      <c r="BO541" s="8">
        <f t="shared" si="731"/>
        <v>105974.52000000003</v>
      </c>
      <c r="BP541" s="8">
        <f t="shared" si="732"/>
        <v>600.02</v>
      </c>
      <c r="BQ541" s="8">
        <f t="shared" si="733"/>
        <v>0</v>
      </c>
      <c r="BR541" s="8">
        <f t="shared" si="734"/>
        <v>2449.8599999999997</v>
      </c>
      <c r="BS541" s="8">
        <f t="shared" si="735"/>
        <v>3</v>
      </c>
      <c r="BT541" s="8"/>
      <c r="BV541" s="11">
        <f t="shared" si="666"/>
        <v>45459</v>
      </c>
      <c r="BW541" s="8">
        <f t="shared" si="736"/>
        <v>672</v>
      </c>
      <c r="BX541" s="8">
        <f t="shared" si="737"/>
        <v>51751.930000000008</v>
      </c>
      <c r="BY541" s="8">
        <f t="shared" si="738"/>
        <v>588.65</v>
      </c>
      <c r="BZ541" s="8">
        <f t="shared" si="739"/>
        <v>0</v>
      </c>
      <c r="CA541" s="8">
        <f t="shared" si="740"/>
        <v>819</v>
      </c>
      <c r="CB541" s="8">
        <f t="shared" si="741"/>
        <v>0</v>
      </c>
      <c r="CC541" s="8"/>
      <c r="CE541" s="11">
        <f t="shared" si="667"/>
        <v>45459</v>
      </c>
      <c r="CF541" s="8">
        <f t="shared" si="742"/>
        <v>602</v>
      </c>
      <c r="CG541" s="8">
        <f t="shared" si="743"/>
        <v>75787.949999999983</v>
      </c>
      <c r="CH541" s="8">
        <f t="shared" si="744"/>
        <v>-8415.5</v>
      </c>
      <c r="CI541" s="8">
        <f t="shared" si="745"/>
        <v>0</v>
      </c>
      <c r="CJ541" s="8">
        <f t="shared" si="746"/>
        <v>0</v>
      </c>
      <c r="CK541" s="8">
        <f t="shared" si="747"/>
        <v>0</v>
      </c>
      <c r="CL541" s="8"/>
      <c r="CN541" s="11">
        <f t="shared" si="668"/>
        <v>45459</v>
      </c>
      <c r="CO541" s="8">
        <f t="shared" si="748"/>
        <v>1066</v>
      </c>
      <c r="CP541" s="8">
        <f t="shared" si="749"/>
        <v>124029.15999999999</v>
      </c>
      <c r="CQ541" s="8">
        <f t="shared" si="750"/>
        <v>1283.25</v>
      </c>
      <c r="CR541" s="8">
        <f t="shared" si="751"/>
        <v>6264.9399999999987</v>
      </c>
      <c r="CS541" s="8">
        <f t="shared" si="752"/>
        <v>675</v>
      </c>
      <c r="CT541" s="8">
        <f t="shared" si="753"/>
        <v>42</v>
      </c>
      <c r="CU541" s="8"/>
      <c r="CW541" s="11">
        <f t="shared" si="669"/>
        <v>45459</v>
      </c>
      <c r="CX541" s="8">
        <f t="shared" si="754"/>
        <v>250</v>
      </c>
      <c r="CY541" s="8">
        <f t="shared" si="755"/>
        <v>13767.52</v>
      </c>
      <c r="CZ541" s="8">
        <f t="shared" si="756"/>
        <v>0</v>
      </c>
      <c r="DA541" s="8">
        <f t="shared" si="757"/>
        <v>33</v>
      </c>
      <c r="DB541" s="8">
        <f t="shared" si="758"/>
        <v>123.42</v>
      </c>
      <c r="DC541" s="8">
        <f t="shared" si="759"/>
        <v>0</v>
      </c>
      <c r="DD541" s="8"/>
      <c r="DF541" s="11">
        <f t="shared" si="670"/>
        <v>45459</v>
      </c>
      <c r="DG541" s="8">
        <f t="shared" si="760"/>
        <v>0</v>
      </c>
      <c r="DH541" s="8">
        <f t="shared" si="761"/>
        <v>0</v>
      </c>
      <c r="DI541" s="8">
        <f t="shared" si="762"/>
        <v>0</v>
      </c>
      <c r="DJ541" s="8">
        <f t="shared" si="763"/>
        <v>0</v>
      </c>
      <c r="DK541" s="8">
        <f t="shared" si="764"/>
        <v>0</v>
      </c>
      <c r="DL541" s="8">
        <f t="shared" si="765"/>
        <v>0</v>
      </c>
      <c r="DM541" s="8"/>
      <c r="DO541" s="11">
        <f t="shared" si="671"/>
        <v>45459</v>
      </c>
      <c r="DP541" s="8">
        <f t="shared" si="766"/>
        <v>0</v>
      </c>
      <c r="DQ541" s="8">
        <f t="shared" si="767"/>
        <v>0</v>
      </c>
      <c r="DR541" s="8">
        <f t="shared" si="768"/>
        <v>0</v>
      </c>
      <c r="DS541" s="8">
        <f t="shared" si="769"/>
        <v>0</v>
      </c>
      <c r="DT541" s="8">
        <f t="shared" si="770"/>
        <v>0</v>
      </c>
      <c r="DU541" s="8">
        <f t="shared" si="771"/>
        <v>0</v>
      </c>
      <c r="DV541" s="8"/>
      <c r="DX541" s="11">
        <f t="shared" si="672"/>
        <v>45459</v>
      </c>
      <c r="DY541" s="8">
        <f t="shared" si="772"/>
        <v>0</v>
      </c>
      <c r="DZ541" s="8">
        <f t="shared" si="773"/>
        <v>0</v>
      </c>
      <c r="EA541" s="8">
        <f t="shared" si="774"/>
        <v>0</v>
      </c>
      <c r="EB541" s="8">
        <f t="shared" si="775"/>
        <v>0</v>
      </c>
      <c r="EC541" s="8">
        <f t="shared" si="776"/>
        <v>0</v>
      </c>
      <c r="ED541" s="8">
        <f t="shared" si="777"/>
        <v>0</v>
      </c>
      <c r="EE541" s="8"/>
    </row>
    <row r="542" spans="2:135" x14ac:dyDescent="0.3">
      <c r="B542" s="11">
        <f t="shared" si="658"/>
        <v>45460</v>
      </c>
      <c r="C542" s="8">
        <f t="shared" si="688"/>
        <v>962</v>
      </c>
      <c r="D542" s="8">
        <f t="shared" si="689"/>
        <v>142177.62</v>
      </c>
      <c r="E542" s="8">
        <f t="shared" si="690"/>
        <v>0</v>
      </c>
      <c r="F542" s="8">
        <f t="shared" si="691"/>
        <v>519</v>
      </c>
      <c r="G542" s="8">
        <f t="shared" si="692"/>
        <v>659</v>
      </c>
      <c r="H542" s="8">
        <f t="shared" si="693"/>
        <v>2</v>
      </c>
      <c r="I542" s="8"/>
      <c r="K542" s="11">
        <f t="shared" si="659"/>
        <v>45460</v>
      </c>
      <c r="L542" s="8">
        <f t="shared" si="694"/>
        <v>658</v>
      </c>
      <c r="M542" s="8">
        <f t="shared" si="695"/>
        <v>88468.88</v>
      </c>
      <c r="N542" s="8">
        <f t="shared" si="696"/>
        <v>323.29000000000002</v>
      </c>
      <c r="O542" s="8">
        <f t="shared" si="697"/>
        <v>0</v>
      </c>
      <c r="P542" s="8">
        <f t="shared" si="698"/>
        <v>184.75</v>
      </c>
      <c r="Q542" s="8">
        <f t="shared" si="699"/>
        <v>0</v>
      </c>
      <c r="R542" s="8"/>
      <c r="T542" s="11">
        <f t="shared" si="660"/>
        <v>45460</v>
      </c>
      <c r="U542" s="8">
        <f t="shared" si="700"/>
        <v>393</v>
      </c>
      <c r="V542" s="8">
        <f t="shared" si="701"/>
        <v>36591.090000000004</v>
      </c>
      <c r="W542" s="8">
        <f t="shared" si="702"/>
        <v>0</v>
      </c>
      <c r="X542" s="8">
        <f t="shared" si="703"/>
        <v>0</v>
      </c>
      <c r="Y542" s="8">
        <f t="shared" si="704"/>
        <v>514</v>
      </c>
      <c r="Z542" s="8">
        <f t="shared" si="705"/>
        <v>0</v>
      </c>
      <c r="AA542" s="8"/>
      <c r="AC542" s="11">
        <f t="shared" si="661"/>
        <v>45460</v>
      </c>
      <c r="AD542" s="8">
        <f t="shared" si="706"/>
        <v>1008</v>
      </c>
      <c r="AE542" s="8">
        <f t="shared" si="707"/>
        <v>130683.46</v>
      </c>
      <c r="AF542" s="8">
        <f t="shared" si="708"/>
        <v>1632.6200000000001</v>
      </c>
      <c r="AG542" s="8">
        <f t="shared" si="709"/>
        <v>0</v>
      </c>
      <c r="AH542" s="8">
        <f t="shared" si="710"/>
        <v>601.79</v>
      </c>
      <c r="AI542" s="8">
        <f t="shared" si="711"/>
        <v>21</v>
      </c>
      <c r="AJ542" s="8"/>
      <c r="AL542" s="11">
        <f t="shared" si="662"/>
        <v>45460</v>
      </c>
      <c r="AM542" s="8">
        <f t="shared" si="712"/>
        <v>840</v>
      </c>
      <c r="AN542" s="8">
        <f t="shared" si="713"/>
        <v>109705.37000000002</v>
      </c>
      <c r="AO542" s="8">
        <f t="shared" si="714"/>
        <v>488.81000000000006</v>
      </c>
      <c r="AP542" s="8">
        <f t="shared" si="715"/>
        <v>0</v>
      </c>
      <c r="AQ542" s="8">
        <f t="shared" si="716"/>
        <v>1719.49</v>
      </c>
      <c r="AR542" s="8">
        <f t="shared" si="717"/>
        <v>0</v>
      </c>
      <c r="AS542" s="8"/>
      <c r="AU542" s="11">
        <f t="shared" si="663"/>
        <v>45460</v>
      </c>
      <c r="AV542" s="8">
        <f t="shared" si="718"/>
        <v>612</v>
      </c>
      <c r="AW542" s="8">
        <f t="shared" si="719"/>
        <v>52606.37000000001</v>
      </c>
      <c r="AX542" s="8">
        <f t="shared" si="720"/>
        <v>0</v>
      </c>
      <c r="AY542" s="8">
        <f t="shared" si="721"/>
        <v>467.42</v>
      </c>
      <c r="AZ542" s="8">
        <f t="shared" si="722"/>
        <v>388.98999999999995</v>
      </c>
      <c r="BA542" s="8">
        <f t="shared" si="723"/>
        <v>5</v>
      </c>
      <c r="BB542" s="8"/>
      <c r="BD542" s="11">
        <f t="shared" si="664"/>
        <v>45460</v>
      </c>
      <c r="BE542" s="8">
        <f t="shared" si="724"/>
        <v>761</v>
      </c>
      <c r="BF542" s="8">
        <f t="shared" si="725"/>
        <v>111756.19000000002</v>
      </c>
      <c r="BG542" s="8">
        <f t="shared" si="726"/>
        <v>353.31000000000006</v>
      </c>
      <c r="BH542" s="8">
        <f t="shared" si="727"/>
        <v>0</v>
      </c>
      <c r="BI542" s="8">
        <f t="shared" si="728"/>
        <v>19.8</v>
      </c>
      <c r="BJ542" s="8">
        <f t="shared" si="729"/>
        <v>302</v>
      </c>
      <c r="BK542" s="8"/>
      <c r="BM542" s="11">
        <f t="shared" si="665"/>
        <v>45460</v>
      </c>
      <c r="BN542" s="8">
        <f t="shared" si="730"/>
        <v>930</v>
      </c>
      <c r="BO542" s="8">
        <f t="shared" si="731"/>
        <v>114358.34000000003</v>
      </c>
      <c r="BP542" s="8">
        <f t="shared" si="732"/>
        <v>683.04</v>
      </c>
      <c r="BQ542" s="8">
        <f t="shared" si="733"/>
        <v>0</v>
      </c>
      <c r="BR542" s="8">
        <f t="shared" si="734"/>
        <v>2773.7699999999995</v>
      </c>
      <c r="BS542" s="8">
        <f t="shared" si="735"/>
        <v>3</v>
      </c>
      <c r="BT542" s="8"/>
      <c r="BV542" s="11">
        <f t="shared" si="666"/>
        <v>45460</v>
      </c>
      <c r="BW542" s="8">
        <f t="shared" si="736"/>
        <v>706</v>
      </c>
      <c r="BX542" s="8">
        <f t="shared" si="737"/>
        <v>54452.330000000009</v>
      </c>
      <c r="BY542" s="8">
        <f t="shared" si="738"/>
        <v>608.65</v>
      </c>
      <c r="BZ542" s="8">
        <f t="shared" si="739"/>
        <v>0</v>
      </c>
      <c r="CA542" s="8">
        <f t="shared" si="740"/>
        <v>819</v>
      </c>
      <c r="CB542" s="8">
        <f t="shared" si="741"/>
        <v>0</v>
      </c>
      <c r="CC542" s="8"/>
      <c r="CE542" s="11">
        <f t="shared" si="667"/>
        <v>45460</v>
      </c>
      <c r="CF542" s="8">
        <f t="shared" si="742"/>
        <v>654</v>
      </c>
      <c r="CG542" s="8">
        <f t="shared" si="743"/>
        <v>82168.679999999978</v>
      </c>
      <c r="CH542" s="8">
        <f t="shared" si="744"/>
        <v>-8389.5</v>
      </c>
      <c r="CI542" s="8">
        <f t="shared" si="745"/>
        <v>0</v>
      </c>
      <c r="CJ542" s="8">
        <f t="shared" si="746"/>
        <v>0</v>
      </c>
      <c r="CK542" s="8">
        <f t="shared" si="747"/>
        <v>0</v>
      </c>
      <c r="CL542" s="8"/>
      <c r="CN542" s="11">
        <f t="shared" si="668"/>
        <v>45460</v>
      </c>
      <c r="CO542" s="8">
        <f t="shared" si="748"/>
        <v>1159</v>
      </c>
      <c r="CP542" s="8">
        <f t="shared" si="749"/>
        <v>136153.68</v>
      </c>
      <c r="CQ542" s="8">
        <f t="shared" si="750"/>
        <v>1320.25</v>
      </c>
      <c r="CR542" s="8">
        <f t="shared" si="751"/>
        <v>6584.4099999999989</v>
      </c>
      <c r="CS542" s="8">
        <f t="shared" si="752"/>
        <v>675</v>
      </c>
      <c r="CT542" s="8">
        <f t="shared" si="753"/>
        <v>42</v>
      </c>
      <c r="CU542" s="8"/>
      <c r="CW542" s="11">
        <f t="shared" si="669"/>
        <v>45460</v>
      </c>
      <c r="CX542" s="8">
        <f t="shared" si="754"/>
        <v>289</v>
      </c>
      <c r="CY542" s="8">
        <f t="shared" si="755"/>
        <v>16065.5</v>
      </c>
      <c r="CZ542" s="8">
        <f t="shared" si="756"/>
        <v>0</v>
      </c>
      <c r="DA542" s="8">
        <f t="shared" si="757"/>
        <v>33</v>
      </c>
      <c r="DB542" s="8">
        <f t="shared" si="758"/>
        <v>153.42000000000002</v>
      </c>
      <c r="DC542" s="8">
        <f t="shared" si="759"/>
        <v>0</v>
      </c>
      <c r="DD542" s="8"/>
      <c r="DF542" s="11">
        <f t="shared" si="670"/>
        <v>45460</v>
      </c>
      <c r="DG542" s="8">
        <f t="shared" si="760"/>
        <v>0</v>
      </c>
      <c r="DH542" s="8">
        <f t="shared" si="761"/>
        <v>0</v>
      </c>
      <c r="DI542" s="8">
        <f t="shared" si="762"/>
        <v>0</v>
      </c>
      <c r="DJ542" s="8">
        <f t="shared" si="763"/>
        <v>0</v>
      </c>
      <c r="DK542" s="8">
        <f t="shared" si="764"/>
        <v>0</v>
      </c>
      <c r="DL542" s="8">
        <f t="shared" si="765"/>
        <v>0</v>
      </c>
      <c r="DM542" s="8"/>
      <c r="DO542" s="11">
        <f t="shared" si="671"/>
        <v>45460</v>
      </c>
      <c r="DP542" s="8">
        <f t="shared" si="766"/>
        <v>0</v>
      </c>
      <c r="DQ542" s="8">
        <f t="shared" si="767"/>
        <v>0</v>
      </c>
      <c r="DR542" s="8">
        <f t="shared" si="768"/>
        <v>0</v>
      </c>
      <c r="DS542" s="8">
        <f t="shared" si="769"/>
        <v>0</v>
      </c>
      <c r="DT542" s="8">
        <f t="shared" si="770"/>
        <v>0</v>
      </c>
      <c r="DU542" s="8">
        <f t="shared" si="771"/>
        <v>0</v>
      </c>
      <c r="DV542" s="8"/>
      <c r="DX542" s="11">
        <f t="shared" si="672"/>
        <v>45460</v>
      </c>
      <c r="DY542" s="8">
        <f t="shared" si="772"/>
        <v>0</v>
      </c>
      <c r="DZ542" s="8">
        <f t="shared" si="773"/>
        <v>0</v>
      </c>
      <c r="EA542" s="8">
        <f t="shared" si="774"/>
        <v>0</v>
      </c>
      <c r="EB542" s="8">
        <f t="shared" si="775"/>
        <v>0</v>
      </c>
      <c r="EC542" s="8">
        <f t="shared" si="776"/>
        <v>0</v>
      </c>
      <c r="ED542" s="8">
        <f t="shared" si="777"/>
        <v>0</v>
      </c>
      <c r="EE542" s="8"/>
    </row>
    <row r="543" spans="2:135" x14ac:dyDescent="0.3">
      <c r="B543" s="11">
        <f t="shared" si="658"/>
        <v>45461</v>
      </c>
      <c r="C543" s="8">
        <f t="shared" si="688"/>
        <v>1015</v>
      </c>
      <c r="D543" s="8">
        <f t="shared" si="689"/>
        <v>150128.22999999998</v>
      </c>
      <c r="E543" s="8">
        <f t="shared" si="690"/>
        <v>0</v>
      </c>
      <c r="F543" s="8">
        <f t="shared" si="691"/>
        <v>563</v>
      </c>
      <c r="G543" s="8">
        <f t="shared" si="692"/>
        <v>684</v>
      </c>
      <c r="H543" s="8">
        <f t="shared" si="693"/>
        <v>2</v>
      </c>
      <c r="I543" s="8"/>
      <c r="K543" s="11">
        <f t="shared" si="659"/>
        <v>45461</v>
      </c>
      <c r="L543" s="8">
        <f t="shared" si="694"/>
        <v>719</v>
      </c>
      <c r="M543" s="8">
        <f t="shared" si="695"/>
        <v>96684.27</v>
      </c>
      <c r="N543" s="8">
        <f t="shared" si="696"/>
        <v>358.68</v>
      </c>
      <c r="O543" s="8">
        <f t="shared" si="697"/>
        <v>0</v>
      </c>
      <c r="P543" s="8">
        <f t="shared" si="698"/>
        <v>359.75</v>
      </c>
      <c r="Q543" s="8">
        <f t="shared" si="699"/>
        <v>0</v>
      </c>
      <c r="R543" s="8"/>
      <c r="T543" s="11">
        <f t="shared" si="660"/>
        <v>45461</v>
      </c>
      <c r="U543" s="8">
        <f t="shared" si="700"/>
        <v>419</v>
      </c>
      <c r="V543" s="8">
        <f t="shared" si="701"/>
        <v>38952.310000000005</v>
      </c>
      <c r="W543" s="8">
        <f t="shared" si="702"/>
        <v>0</v>
      </c>
      <c r="X543" s="8">
        <f t="shared" si="703"/>
        <v>0</v>
      </c>
      <c r="Y543" s="8">
        <f t="shared" si="704"/>
        <v>601.75</v>
      </c>
      <c r="Z543" s="8">
        <f t="shared" si="705"/>
        <v>0</v>
      </c>
      <c r="AA543" s="8"/>
      <c r="AC543" s="11">
        <f t="shared" si="661"/>
        <v>45461</v>
      </c>
      <c r="AD543" s="8">
        <f t="shared" si="706"/>
        <v>1068</v>
      </c>
      <c r="AE543" s="8">
        <f t="shared" si="707"/>
        <v>140323.89000000001</v>
      </c>
      <c r="AF543" s="8">
        <f t="shared" si="708"/>
        <v>1670.5700000000002</v>
      </c>
      <c r="AG543" s="8">
        <f t="shared" si="709"/>
        <v>0</v>
      </c>
      <c r="AH543" s="8">
        <f t="shared" si="710"/>
        <v>681.74</v>
      </c>
      <c r="AI543" s="8">
        <f t="shared" si="711"/>
        <v>23</v>
      </c>
      <c r="AJ543" s="8"/>
      <c r="AL543" s="11">
        <f t="shared" si="662"/>
        <v>45461</v>
      </c>
      <c r="AM543" s="8">
        <f t="shared" si="712"/>
        <v>887</v>
      </c>
      <c r="AN543" s="8">
        <f t="shared" si="713"/>
        <v>115551.95000000003</v>
      </c>
      <c r="AO543" s="8">
        <f t="shared" si="714"/>
        <v>627.62000000000012</v>
      </c>
      <c r="AP543" s="8">
        <f t="shared" si="715"/>
        <v>0</v>
      </c>
      <c r="AQ543" s="8">
        <f t="shared" si="716"/>
        <v>1719.49</v>
      </c>
      <c r="AR543" s="8">
        <f t="shared" si="717"/>
        <v>0</v>
      </c>
      <c r="AS543" s="8"/>
      <c r="AU543" s="11">
        <f t="shared" si="663"/>
        <v>45461</v>
      </c>
      <c r="AV543" s="8">
        <f t="shared" si="718"/>
        <v>675</v>
      </c>
      <c r="AW543" s="8">
        <f t="shared" si="719"/>
        <v>58416.070000000007</v>
      </c>
      <c r="AX543" s="8">
        <f t="shared" si="720"/>
        <v>0</v>
      </c>
      <c r="AY543" s="8">
        <f t="shared" si="721"/>
        <v>485.42</v>
      </c>
      <c r="AZ543" s="8">
        <f t="shared" si="722"/>
        <v>388.98999999999995</v>
      </c>
      <c r="BA543" s="8">
        <f t="shared" si="723"/>
        <v>5</v>
      </c>
      <c r="BB543" s="8"/>
      <c r="BD543" s="11">
        <f t="shared" si="664"/>
        <v>45461</v>
      </c>
      <c r="BE543" s="8">
        <f t="shared" si="724"/>
        <v>816</v>
      </c>
      <c r="BF543" s="8">
        <f t="shared" si="725"/>
        <v>120832.08000000002</v>
      </c>
      <c r="BG543" s="8">
        <f t="shared" si="726"/>
        <v>402.73000000000008</v>
      </c>
      <c r="BH543" s="8">
        <f t="shared" si="727"/>
        <v>0</v>
      </c>
      <c r="BI543" s="8">
        <f t="shared" si="728"/>
        <v>24.75</v>
      </c>
      <c r="BJ543" s="8">
        <f t="shared" si="729"/>
        <v>321</v>
      </c>
      <c r="BK543" s="8"/>
      <c r="BM543" s="11">
        <f t="shared" si="665"/>
        <v>45461</v>
      </c>
      <c r="BN543" s="8">
        <f t="shared" si="730"/>
        <v>994</v>
      </c>
      <c r="BO543" s="8">
        <f t="shared" si="731"/>
        <v>123537.65000000002</v>
      </c>
      <c r="BP543" s="8">
        <f t="shared" si="732"/>
        <v>771.43</v>
      </c>
      <c r="BQ543" s="8">
        <f t="shared" si="733"/>
        <v>0</v>
      </c>
      <c r="BR543" s="8">
        <f t="shared" si="734"/>
        <v>2773.7699999999995</v>
      </c>
      <c r="BS543" s="8">
        <f t="shared" si="735"/>
        <v>3</v>
      </c>
      <c r="BT543" s="8"/>
      <c r="BV543" s="11">
        <f t="shared" si="666"/>
        <v>45461</v>
      </c>
      <c r="BW543" s="8">
        <f t="shared" si="736"/>
        <v>751</v>
      </c>
      <c r="BX543" s="8">
        <f t="shared" si="737"/>
        <v>57992.340000000011</v>
      </c>
      <c r="BY543" s="8">
        <f t="shared" si="738"/>
        <v>636.65</v>
      </c>
      <c r="BZ543" s="8">
        <f t="shared" si="739"/>
        <v>0</v>
      </c>
      <c r="CA543" s="8">
        <f t="shared" si="740"/>
        <v>858</v>
      </c>
      <c r="CB543" s="8">
        <f t="shared" si="741"/>
        <v>0</v>
      </c>
      <c r="CC543" s="8"/>
      <c r="CE543" s="11">
        <f t="shared" si="667"/>
        <v>45461</v>
      </c>
      <c r="CF543" s="8">
        <f t="shared" si="742"/>
        <v>701</v>
      </c>
      <c r="CG543" s="8">
        <f t="shared" si="743"/>
        <v>88151.099999999977</v>
      </c>
      <c r="CH543" s="8">
        <f t="shared" si="744"/>
        <v>-8332.5</v>
      </c>
      <c r="CI543" s="8">
        <f t="shared" si="745"/>
        <v>0</v>
      </c>
      <c r="CJ543" s="8">
        <f t="shared" si="746"/>
        <v>0</v>
      </c>
      <c r="CK543" s="8">
        <f t="shared" si="747"/>
        <v>0</v>
      </c>
      <c r="CL543" s="8"/>
      <c r="CN543" s="11">
        <f t="shared" si="668"/>
        <v>45461</v>
      </c>
      <c r="CO543" s="8">
        <f t="shared" si="748"/>
        <v>1252</v>
      </c>
      <c r="CP543" s="8">
        <f t="shared" si="749"/>
        <v>147979.62</v>
      </c>
      <c r="CQ543" s="8">
        <f t="shared" si="750"/>
        <v>1401.25</v>
      </c>
      <c r="CR543" s="8">
        <f t="shared" si="751"/>
        <v>7365.4499999999989</v>
      </c>
      <c r="CS543" s="8">
        <f t="shared" si="752"/>
        <v>825</v>
      </c>
      <c r="CT543" s="8">
        <f t="shared" si="753"/>
        <v>42</v>
      </c>
      <c r="CU543" s="8"/>
      <c r="CW543" s="11">
        <f t="shared" si="669"/>
        <v>45461</v>
      </c>
      <c r="CX543" s="8">
        <f t="shared" si="754"/>
        <v>332</v>
      </c>
      <c r="CY543" s="8">
        <f t="shared" si="755"/>
        <v>18385.169999999998</v>
      </c>
      <c r="CZ543" s="8">
        <f t="shared" si="756"/>
        <v>0</v>
      </c>
      <c r="DA543" s="8">
        <f t="shared" si="757"/>
        <v>33</v>
      </c>
      <c r="DB543" s="8">
        <f t="shared" si="758"/>
        <v>153.42000000000002</v>
      </c>
      <c r="DC543" s="8">
        <f t="shared" si="759"/>
        <v>0</v>
      </c>
      <c r="DD543" s="8"/>
      <c r="DF543" s="11">
        <f t="shared" si="670"/>
        <v>45461</v>
      </c>
      <c r="DG543" s="8">
        <f t="shared" si="760"/>
        <v>0</v>
      </c>
      <c r="DH543" s="8">
        <f t="shared" si="761"/>
        <v>0</v>
      </c>
      <c r="DI543" s="8">
        <f t="shared" si="762"/>
        <v>0</v>
      </c>
      <c r="DJ543" s="8">
        <f t="shared" si="763"/>
        <v>0</v>
      </c>
      <c r="DK543" s="8">
        <f t="shared" si="764"/>
        <v>0</v>
      </c>
      <c r="DL543" s="8">
        <f t="shared" si="765"/>
        <v>0</v>
      </c>
      <c r="DM543" s="8"/>
      <c r="DO543" s="11">
        <f t="shared" si="671"/>
        <v>45461</v>
      </c>
      <c r="DP543" s="8">
        <f t="shared" si="766"/>
        <v>0</v>
      </c>
      <c r="DQ543" s="8">
        <f t="shared" si="767"/>
        <v>0</v>
      </c>
      <c r="DR543" s="8">
        <f t="shared" si="768"/>
        <v>0</v>
      </c>
      <c r="DS543" s="8">
        <f t="shared" si="769"/>
        <v>0</v>
      </c>
      <c r="DT543" s="8">
        <f t="shared" si="770"/>
        <v>0</v>
      </c>
      <c r="DU543" s="8">
        <f t="shared" si="771"/>
        <v>0</v>
      </c>
      <c r="DV543" s="8"/>
      <c r="DX543" s="11">
        <f t="shared" si="672"/>
        <v>45461</v>
      </c>
      <c r="DY543" s="8">
        <f t="shared" si="772"/>
        <v>0</v>
      </c>
      <c r="DZ543" s="8">
        <f t="shared" si="773"/>
        <v>0</v>
      </c>
      <c r="EA543" s="8">
        <f t="shared" si="774"/>
        <v>0</v>
      </c>
      <c r="EB543" s="8">
        <f t="shared" si="775"/>
        <v>0</v>
      </c>
      <c r="EC543" s="8">
        <f t="shared" si="776"/>
        <v>0</v>
      </c>
      <c r="ED543" s="8">
        <f t="shared" si="777"/>
        <v>0</v>
      </c>
      <c r="EE543" s="8"/>
    </row>
    <row r="544" spans="2:135" x14ac:dyDescent="0.3">
      <c r="B544" s="11">
        <f t="shared" si="658"/>
        <v>45462</v>
      </c>
      <c r="C544" s="8">
        <f t="shared" si="688"/>
        <v>1072</v>
      </c>
      <c r="D544" s="8">
        <f t="shared" si="689"/>
        <v>159061.31999999998</v>
      </c>
      <c r="E544" s="8">
        <f t="shared" si="690"/>
        <v>0</v>
      </c>
      <c r="F544" s="8">
        <f t="shared" si="691"/>
        <v>580</v>
      </c>
      <c r="G544" s="8">
        <f t="shared" si="692"/>
        <v>709</v>
      </c>
      <c r="H544" s="8">
        <f t="shared" si="693"/>
        <v>2</v>
      </c>
      <c r="I544" s="8"/>
      <c r="K544" s="11">
        <f t="shared" si="659"/>
        <v>45462</v>
      </c>
      <c r="L544" s="8">
        <f t="shared" si="694"/>
        <v>774</v>
      </c>
      <c r="M544" s="8">
        <f t="shared" si="695"/>
        <v>103986.69</v>
      </c>
      <c r="N544" s="8">
        <f t="shared" si="696"/>
        <v>381.79</v>
      </c>
      <c r="O544" s="8">
        <f t="shared" si="697"/>
        <v>0</v>
      </c>
      <c r="P544" s="8">
        <f t="shared" si="698"/>
        <v>394.75</v>
      </c>
      <c r="Q544" s="8">
        <f t="shared" si="699"/>
        <v>0</v>
      </c>
      <c r="R544" s="8"/>
      <c r="T544" s="11">
        <f t="shared" si="660"/>
        <v>45462</v>
      </c>
      <c r="U544" s="8">
        <f t="shared" si="700"/>
        <v>444</v>
      </c>
      <c r="V544" s="8">
        <f t="shared" si="701"/>
        <v>41247.08</v>
      </c>
      <c r="W544" s="8">
        <f t="shared" si="702"/>
        <v>0</v>
      </c>
      <c r="X544" s="8">
        <f t="shared" si="703"/>
        <v>0</v>
      </c>
      <c r="Y544" s="8">
        <f t="shared" si="704"/>
        <v>619</v>
      </c>
      <c r="Z544" s="8">
        <f t="shared" si="705"/>
        <v>0</v>
      </c>
      <c r="AA544" s="8"/>
      <c r="AC544" s="11">
        <f t="shared" si="661"/>
        <v>45462</v>
      </c>
      <c r="AD544" s="8">
        <f t="shared" si="706"/>
        <v>1123</v>
      </c>
      <c r="AE544" s="8">
        <f t="shared" si="707"/>
        <v>148155.6</v>
      </c>
      <c r="AF544" s="8">
        <f t="shared" si="708"/>
        <v>1800.15</v>
      </c>
      <c r="AG544" s="8">
        <f t="shared" si="709"/>
        <v>0</v>
      </c>
      <c r="AH544" s="8">
        <f t="shared" si="710"/>
        <v>681.74</v>
      </c>
      <c r="AI544" s="8">
        <f t="shared" si="711"/>
        <v>25</v>
      </c>
      <c r="AJ544" s="8"/>
      <c r="AL544" s="11">
        <f t="shared" si="662"/>
        <v>45462</v>
      </c>
      <c r="AM544" s="8">
        <f t="shared" si="712"/>
        <v>939</v>
      </c>
      <c r="AN544" s="8">
        <f t="shared" si="713"/>
        <v>122784.16000000003</v>
      </c>
      <c r="AO544" s="8">
        <f t="shared" si="714"/>
        <v>639.65000000000009</v>
      </c>
      <c r="AP544" s="8">
        <f t="shared" si="715"/>
        <v>0</v>
      </c>
      <c r="AQ544" s="8">
        <f t="shared" si="716"/>
        <v>1462.31</v>
      </c>
      <c r="AR544" s="8">
        <f t="shared" si="717"/>
        <v>0</v>
      </c>
      <c r="AS544" s="8"/>
      <c r="AU544" s="11">
        <f t="shared" si="663"/>
        <v>45462</v>
      </c>
      <c r="AV544" s="8">
        <f t="shared" si="718"/>
        <v>735</v>
      </c>
      <c r="AW544" s="8">
        <f t="shared" si="719"/>
        <v>63794.710000000006</v>
      </c>
      <c r="AX544" s="8">
        <f t="shared" si="720"/>
        <v>0</v>
      </c>
      <c r="AY544" s="8">
        <f t="shared" si="721"/>
        <v>501.42</v>
      </c>
      <c r="AZ544" s="8">
        <f t="shared" si="722"/>
        <v>388.98999999999995</v>
      </c>
      <c r="BA544" s="8">
        <f t="shared" si="723"/>
        <v>5</v>
      </c>
      <c r="BB544" s="8"/>
      <c r="BD544" s="11">
        <f t="shared" si="664"/>
        <v>45462</v>
      </c>
      <c r="BE544" s="8">
        <f t="shared" si="724"/>
        <v>871</v>
      </c>
      <c r="BF544" s="8">
        <f t="shared" si="725"/>
        <v>128880.21000000002</v>
      </c>
      <c r="BG544" s="8">
        <f t="shared" si="726"/>
        <v>420.28000000000009</v>
      </c>
      <c r="BH544" s="8">
        <f t="shared" si="727"/>
        <v>0</v>
      </c>
      <c r="BI544" s="8">
        <f t="shared" si="728"/>
        <v>24.75</v>
      </c>
      <c r="BJ544" s="8">
        <f t="shared" si="729"/>
        <v>340</v>
      </c>
      <c r="BK544" s="8"/>
      <c r="BM544" s="11">
        <f t="shared" si="665"/>
        <v>45462</v>
      </c>
      <c r="BN544" s="8">
        <f t="shared" si="730"/>
        <v>1058</v>
      </c>
      <c r="BO544" s="8">
        <f t="shared" si="731"/>
        <v>131982.51</v>
      </c>
      <c r="BP544" s="8">
        <f t="shared" si="732"/>
        <v>787.2399999999999</v>
      </c>
      <c r="BQ544" s="8">
        <f t="shared" si="733"/>
        <v>0</v>
      </c>
      <c r="BR544" s="8">
        <f t="shared" si="734"/>
        <v>2773.7699999999995</v>
      </c>
      <c r="BS544" s="8">
        <f t="shared" si="735"/>
        <v>3</v>
      </c>
      <c r="BT544" s="8"/>
      <c r="BV544" s="11">
        <f t="shared" si="666"/>
        <v>45462</v>
      </c>
      <c r="BW544" s="8">
        <f t="shared" si="736"/>
        <v>788</v>
      </c>
      <c r="BX544" s="8">
        <f t="shared" si="737"/>
        <v>60923.210000000014</v>
      </c>
      <c r="BY544" s="8">
        <f t="shared" si="738"/>
        <v>651.65</v>
      </c>
      <c r="BZ544" s="8">
        <f t="shared" si="739"/>
        <v>0</v>
      </c>
      <c r="CA544" s="8">
        <f t="shared" si="740"/>
        <v>893</v>
      </c>
      <c r="CB544" s="8">
        <f t="shared" si="741"/>
        <v>0</v>
      </c>
      <c r="CC544" s="8"/>
      <c r="CE544" s="11">
        <f t="shared" si="667"/>
        <v>45462</v>
      </c>
      <c r="CF544" s="8">
        <f t="shared" si="742"/>
        <v>743</v>
      </c>
      <c r="CG544" s="8">
        <f t="shared" si="743"/>
        <v>93320.88999999997</v>
      </c>
      <c r="CH544" s="8">
        <f t="shared" si="744"/>
        <v>-8325.5</v>
      </c>
      <c r="CI544" s="8">
        <f t="shared" si="745"/>
        <v>0</v>
      </c>
      <c r="CJ544" s="8">
        <f t="shared" si="746"/>
        <v>0</v>
      </c>
      <c r="CK544" s="8">
        <f t="shared" si="747"/>
        <v>0</v>
      </c>
      <c r="CL544" s="8"/>
      <c r="CN544" s="11">
        <f t="shared" si="668"/>
        <v>45462</v>
      </c>
      <c r="CO544" s="8">
        <f t="shared" si="748"/>
        <v>1345</v>
      </c>
      <c r="CP544" s="8">
        <f t="shared" si="749"/>
        <v>159379.93</v>
      </c>
      <c r="CQ544" s="8">
        <f t="shared" si="750"/>
        <v>1462.25</v>
      </c>
      <c r="CR544" s="8">
        <f t="shared" si="751"/>
        <v>7896.1999999999989</v>
      </c>
      <c r="CS544" s="8">
        <f t="shared" si="752"/>
        <v>1150</v>
      </c>
      <c r="CT544" s="8">
        <f t="shared" si="753"/>
        <v>42</v>
      </c>
      <c r="CU544" s="8"/>
      <c r="CW544" s="11">
        <f t="shared" si="669"/>
        <v>45462</v>
      </c>
      <c r="CX544" s="8">
        <f t="shared" si="754"/>
        <v>372</v>
      </c>
      <c r="CY544" s="8">
        <f t="shared" si="755"/>
        <v>20493.349999999999</v>
      </c>
      <c r="CZ544" s="8">
        <f t="shared" si="756"/>
        <v>0</v>
      </c>
      <c r="DA544" s="8">
        <f t="shared" si="757"/>
        <v>33</v>
      </c>
      <c r="DB544" s="8">
        <f t="shared" ref="DB544:DB555" si="778">DB174+DB543</f>
        <v>153.42000000000002</v>
      </c>
      <c r="DC544" s="8">
        <f t="shared" ref="DC544:DC555" si="779">DC174+DC543</f>
        <v>0</v>
      </c>
      <c r="DD544" s="8"/>
      <c r="DF544" s="11">
        <f t="shared" si="670"/>
        <v>45462</v>
      </c>
      <c r="DG544" s="8">
        <f t="shared" si="760"/>
        <v>0</v>
      </c>
      <c r="DH544" s="8">
        <f t="shared" si="761"/>
        <v>0</v>
      </c>
      <c r="DI544" s="8">
        <f t="shared" si="762"/>
        <v>0</v>
      </c>
      <c r="DJ544" s="8">
        <f t="shared" si="763"/>
        <v>0</v>
      </c>
      <c r="DK544" s="8">
        <f t="shared" si="764"/>
        <v>0</v>
      </c>
      <c r="DL544" s="8">
        <f t="shared" si="765"/>
        <v>0</v>
      </c>
      <c r="DM544" s="8"/>
      <c r="DO544" s="11">
        <f t="shared" si="671"/>
        <v>45462</v>
      </c>
      <c r="DP544" s="8">
        <f t="shared" si="766"/>
        <v>0</v>
      </c>
      <c r="DQ544" s="8">
        <f t="shared" si="767"/>
        <v>0</v>
      </c>
      <c r="DR544" s="8">
        <f t="shared" si="768"/>
        <v>0</v>
      </c>
      <c r="DS544" s="8">
        <f t="shared" si="769"/>
        <v>0</v>
      </c>
      <c r="DT544" s="8">
        <f t="shared" si="770"/>
        <v>0</v>
      </c>
      <c r="DU544" s="8">
        <f t="shared" si="771"/>
        <v>0</v>
      </c>
      <c r="DV544" s="8"/>
      <c r="DX544" s="11">
        <f t="shared" si="672"/>
        <v>45462</v>
      </c>
      <c r="DY544" s="8">
        <f t="shared" si="772"/>
        <v>0</v>
      </c>
      <c r="DZ544" s="8">
        <f t="shared" si="773"/>
        <v>0</v>
      </c>
      <c r="EA544" s="8">
        <f t="shared" si="774"/>
        <v>0</v>
      </c>
      <c r="EB544" s="8">
        <f t="shared" si="775"/>
        <v>0</v>
      </c>
      <c r="EC544" s="8">
        <f t="shared" si="776"/>
        <v>0</v>
      </c>
      <c r="ED544" s="8">
        <f t="shared" si="777"/>
        <v>0</v>
      </c>
      <c r="EE544" s="8"/>
    </row>
    <row r="545" spans="2:135" x14ac:dyDescent="0.3">
      <c r="B545" s="11">
        <f t="shared" si="658"/>
        <v>45463</v>
      </c>
      <c r="C545" s="8">
        <f t="shared" si="688"/>
        <v>1124</v>
      </c>
      <c r="D545" s="8">
        <f t="shared" si="689"/>
        <v>166480.38999999998</v>
      </c>
      <c r="E545" s="8">
        <f t="shared" si="690"/>
        <v>0</v>
      </c>
      <c r="F545" s="8">
        <f t="shared" si="691"/>
        <v>611</v>
      </c>
      <c r="G545" s="8">
        <f t="shared" si="692"/>
        <v>734</v>
      </c>
      <c r="H545" s="8">
        <f t="shared" si="693"/>
        <v>2</v>
      </c>
      <c r="I545" s="8"/>
      <c r="K545" s="11">
        <f t="shared" si="659"/>
        <v>45463</v>
      </c>
      <c r="L545" s="8">
        <f t="shared" si="694"/>
        <v>804</v>
      </c>
      <c r="M545" s="8">
        <f t="shared" si="695"/>
        <v>107978.1</v>
      </c>
      <c r="N545" s="8">
        <f t="shared" si="696"/>
        <v>418.1</v>
      </c>
      <c r="O545" s="8">
        <f t="shared" si="697"/>
        <v>0</v>
      </c>
      <c r="P545" s="8">
        <f t="shared" si="698"/>
        <v>394.75</v>
      </c>
      <c r="Q545" s="8">
        <f t="shared" si="699"/>
        <v>0</v>
      </c>
      <c r="R545" s="8"/>
      <c r="T545" s="11">
        <f t="shared" si="660"/>
        <v>45463</v>
      </c>
      <c r="U545" s="8">
        <f t="shared" si="700"/>
        <v>468</v>
      </c>
      <c r="V545" s="8">
        <f t="shared" si="701"/>
        <v>43364.62</v>
      </c>
      <c r="W545" s="8">
        <f t="shared" si="702"/>
        <v>0</v>
      </c>
      <c r="X545" s="8">
        <f t="shared" si="703"/>
        <v>0</v>
      </c>
      <c r="Y545" s="8">
        <f t="shared" si="704"/>
        <v>653</v>
      </c>
      <c r="Z545" s="8">
        <f t="shared" si="705"/>
        <v>0</v>
      </c>
      <c r="AA545" s="8"/>
      <c r="AC545" s="11">
        <f t="shared" si="661"/>
        <v>45463</v>
      </c>
      <c r="AD545" s="8">
        <f t="shared" si="706"/>
        <v>1168</v>
      </c>
      <c r="AE545" s="8">
        <f t="shared" si="707"/>
        <v>154122.6</v>
      </c>
      <c r="AF545" s="8">
        <f t="shared" si="708"/>
        <v>1832.5400000000002</v>
      </c>
      <c r="AG545" s="8">
        <f t="shared" si="709"/>
        <v>0</v>
      </c>
      <c r="AH545" s="8">
        <f t="shared" si="710"/>
        <v>736.69</v>
      </c>
      <c r="AI545" s="8">
        <f t="shared" si="711"/>
        <v>27</v>
      </c>
      <c r="AJ545" s="8"/>
      <c r="AL545" s="11">
        <f t="shared" si="662"/>
        <v>45463</v>
      </c>
      <c r="AM545" s="8">
        <f t="shared" si="712"/>
        <v>989</v>
      </c>
      <c r="AN545" s="8">
        <f t="shared" si="713"/>
        <v>129140.37000000004</v>
      </c>
      <c r="AO545" s="8">
        <f t="shared" si="714"/>
        <v>643.35000000000014</v>
      </c>
      <c r="AP545" s="8">
        <f t="shared" si="715"/>
        <v>0</v>
      </c>
      <c r="AQ545" s="8">
        <f t="shared" si="716"/>
        <v>1569.31</v>
      </c>
      <c r="AR545" s="8">
        <f t="shared" si="717"/>
        <v>0</v>
      </c>
      <c r="AS545" s="8"/>
      <c r="AU545" s="11">
        <f t="shared" si="663"/>
        <v>45463</v>
      </c>
      <c r="AV545" s="8">
        <f t="shared" si="718"/>
        <v>795</v>
      </c>
      <c r="AW545" s="8">
        <f t="shared" si="719"/>
        <v>69208.44</v>
      </c>
      <c r="AX545" s="8">
        <f t="shared" si="720"/>
        <v>0</v>
      </c>
      <c r="AY545" s="8">
        <f t="shared" si="721"/>
        <v>565.42000000000007</v>
      </c>
      <c r="AZ545" s="8">
        <f t="shared" si="722"/>
        <v>438.98999999999995</v>
      </c>
      <c r="BA545" s="8">
        <f t="shared" si="723"/>
        <v>5</v>
      </c>
      <c r="BB545" s="8"/>
      <c r="BD545" s="11">
        <f t="shared" si="664"/>
        <v>45463</v>
      </c>
      <c r="BE545" s="8">
        <f t="shared" si="724"/>
        <v>909</v>
      </c>
      <c r="BF545" s="8">
        <f t="shared" si="725"/>
        <v>134436.94000000003</v>
      </c>
      <c r="BG545" s="8">
        <f t="shared" si="726"/>
        <v>453.0800000000001</v>
      </c>
      <c r="BH545" s="8">
        <f t="shared" si="727"/>
        <v>0</v>
      </c>
      <c r="BI545" s="8">
        <f t="shared" si="728"/>
        <v>24.75</v>
      </c>
      <c r="BJ545" s="8">
        <f t="shared" si="729"/>
        <v>359</v>
      </c>
      <c r="BK545" s="8"/>
      <c r="BM545" s="11">
        <f t="shared" si="665"/>
        <v>45463</v>
      </c>
      <c r="BN545" s="8">
        <f t="shared" si="730"/>
        <v>1121</v>
      </c>
      <c r="BO545" s="8">
        <f t="shared" si="731"/>
        <v>140190.86000000002</v>
      </c>
      <c r="BP545" s="8">
        <f t="shared" si="732"/>
        <v>840.7399999999999</v>
      </c>
      <c r="BQ545" s="8">
        <f t="shared" si="733"/>
        <v>0</v>
      </c>
      <c r="BR545" s="8">
        <f t="shared" si="734"/>
        <v>2878.7699999999995</v>
      </c>
      <c r="BS545" s="8">
        <f t="shared" si="735"/>
        <v>3</v>
      </c>
      <c r="BT545" s="8"/>
      <c r="BV545" s="11">
        <f t="shared" si="666"/>
        <v>45463</v>
      </c>
      <c r="BW545" s="8">
        <f t="shared" si="736"/>
        <v>824</v>
      </c>
      <c r="BX545" s="8">
        <f t="shared" si="737"/>
        <v>63655.87000000001</v>
      </c>
      <c r="BY545" s="8">
        <f t="shared" si="738"/>
        <v>690.65</v>
      </c>
      <c r="BZ545" s="8">
        <f t="shared" si="739"/>
        <v>0</v>
      </c>
      <c r="CA545" s="8">
        <f t="shared" si="740"/>
        <v>998</v>
      </c>
      <c r="CB545" s="8">
        <f t="shared" si="741"/>
        <v>0</v>
      </c>
      <c r="CC545" s="8"/>
      <c r="CE545" s="11">
        <f t="shared" si="667"/>
        <v>45463</v>
      </c>
      <c r="CF545" s="8">
        <f t="shared" si="742"/>
        <v>770</v>
      </c>
      <c r="CG545" s="8">
        <f t="shared" si="743"/>
        <v>96636.629999999976</v>
      </c>
      <c r="CH545" s="8">
        <f t="shared" si="744"/>
        <v>-8313.5</v>
      </c>
      <c r="CI545" s="8">
        <f t="shared" si="745"/>
        <v>0</v>
      </c>
      <c r="CJ545" s="8">
        <f t="shared" si="746"/>
        <v>0</v>
      </c>
      <c r="CK545" s="8">
        <f t="shared" si="747"/>
        <v>0</v>
      </c>
      <c r="CL545" s="8"/>
      <c r="CN545" s="11">
        <f t="shared" si="668"/>
        <v>45463</v>
      </c>
      <c r="CO545" s="8">
        <f t="shared" si="748"/>
        <v>1437</v>
      </c>
      <c r="CP545" s="8">
        <f t="shared" si="749"/>
        <v>170377.83</v>
      </c>
      <c r="CQ545" s="8">
        <f t="shared" si="750"/>
        <v>1520.25</v>
      </c>
      <c r="CR545" s="8">
        <f t="shared" si="751"/>
        <v>8777.6999999999989</v>
      </c>
      <c r="CS545" s="8">
        <f t="shared" si="752"/>
        <v>1150</v>
      </c>
      <c r="CT545" s="8">
        <f t="shared" si="753"/>
        <v>42</v>
      </c>
      <c r="CU545" s="8"/>
      <c r="CW545" s="11">
        <f t="shared" si="669"/>
        <v>45463</v>
      </c>
      <c r="CX545" s="8">
        <f t="shared" si="754"/>
        <v>404</v>
      </c>
      <c r="CY545" s="8">
        <f t="shared" si="755"/>
        <v>22170.449999999997</v>
      </c>
      <c r="CZ545" s="8">
        <f t="shared" si="756"/>
        <v>0</v>
      </c>
      <c r="DA545" s="8">
        <f t="shared" si="757"/>
        <v>33</v>
      </c>
      <c r="DB545" s="8">
        <f t="shared" si="778"/>
        <v>153.42000000000002</v>
      </c>
      <c r="DC545" s="8">
        <f t="shared" si="779"/>
        <v>0</v>
      </c>
      <c r="DD545" s="8"/>
      <c r="DF545" s="11">
        <f t="shared" si="670"/>
        <v>45463</v>
      </c>
      <c r="DG545" s="8">
        <f t="shared" si="760"/>
        <v>0</v>
      </c>
      <c r="DH545" s="8">
        <f t="shared" si="761"/>
        <v>0</v>
      </c>
      <c r="DI545" s="8">
        <f t="shared" si="762"/>
        <v>0</v>
      </c>
      <c r="DJ545" s="8">
        <f t="shared" si="763"/>
        <v>0</v>
      </c>
      <c r="DK545" s="8">
        <f t="shared" si="764"/>
        <v>0</v>
      </c>
      <c r="DL545" s="8">
        <f t="shared" si="765"/>
        <v>0</v>
      </c>
      <c r="DM545" s="8"/>
      <c r="DO545" s="11">
        <f t="shared" si="671"/>
        <v>45463</v>
      </c>
      <c r="DP545" s="8">
        <f t="shared" si="766"/>
        <v>0</v>
      </c>
      <c r="DQ545" s="8">
        <f t="shared" si="767"/>
        <v>0</v>
      </c>
      <c r="DR545" s="8">
        <f t="shared" si="768"/>
        <v>0</v>
      </c>
      <c r="DS545" s="8">
        <f t="shared" si="769"/>
        <v>0</v>
      </c>
      <c r="DT545" s="8">
        <f t="shared" si="770"/>
        <v>0</v>
      </c>
      <c r="DU545" s="8">
        <f t="shared" si="771"/>
        <v>0</v>
      </c>
      <c r="DV545" s="8"/>
      <c r="DX545" s="11">
        <f t="shared" si="672"/>
        <v>45463</v>
      </c>
      <c r="DY545" s="8">
        <f t="shared" si="772"/>
        <v>0</v>
      </c>
      <c r="DZ545" s="8">
        <f t="shared" si="773"/>
        <v>0</v>
      </c>
      <c r="EA545" s="8">
        <f t="shared" si="774"/>
        <v>0</v>
      </c>
      <c r="EB545" s="8">
        <f t="shared" si="775"/>
        <v>0</v>
      </c>
      <c r="EC545" s="8">
        <f t="shared" si="776"/>
        <v>0</v>
      </c>
      <c r="ED545" s="8">
        <f t="shared" si="777"/>
        <v>0</v>
      </c>
      <c r="EE545" s="8"/>
    </row>
    <row r="546" spans="2:135" x14ac:dyDescent="0.3">
      <c r="B546" s="11">
        <f t="shared" si="658"/>
        <v>45464</v>
      </c>
      <c r="C546" s="8">
        <f t="shared" si="688"/>
        <v>1184</v>
      </c>
      <c r="D546" s="8">
        <f t="shared" si="689"/>
        <v>174384.38999999998</v>
      </c>
      <c r="E546" s="8">
        <f t="shared" si="690"/>
        <v>0</v>
      </c>
      <c r="F546" s="8">
        <f t="shared" si="691"/>
        <v>647</v>
      </c>
      <c r="G546" s="8">
        <f t="shared" si="692"/>
        <v>785</v>
      </c>
      <c r="H546" s="8">
        <f t="shared" si="693"/>
        <v>2</v>
      </c>
      <c r="I546" s="8"/>
      <c r="K546" s="11">
        <f t="shared" si="659"/>
        <v>45464</v>
      </c>
      <c r="L546" s="8">
        <f t="shared" si="694"/>
        <v>825</v>
      </c>
      <c r="M546" s="8">
        <f t="shared" si="695"/>
        <v>110613.01000000001</v>
      </c>
      <c r="N546" s="8">
        <f t="shared" si="696"/>
        <v>418.1</v>
      </c>
      <c r="O546" s="8">
        <f t="shared" si="697"/>
        <v>0</v>
      </c>
      <c r="P546" s="8">
        <f t="shared" si="698"/>
        <v>324.75</v>
      </c>
      <c r="Q546" s="8">
        <f t="shared" si="699"/>
        <v>0</v>
      </c>
      <c r="R546" s="8"/>
      <c r="T546" s="11">
        <f t="shared" si="660"/>
        <v>45464</v>
      </c>
      <c r="U546" s="8">
        <f t="shared" si="700"/>
        <v>512</v>
      </c>
      <c r="V546" s="8">
        <f t="shared" si="701"/>
        <v>48217.25</v>
      </c>
      <c r="W546" s="8">
        <f t="shared" si="702"/>
        <v>0</v>
      </c>
      <c r="X546" s="8">
        <f t="shared" si="703"/>
        <v>0</v>
      </c>
      <c r="Y546" s="8">
        <f t="shared" si="704"/>
        <v>679.5</v>
      </c>
      <c r="Z546" s="8">
        <f t="shared" si="705"/>
        <v>0</v>
      </c>
      <c r="AA546" s="8"/>
      <c r="AC546" s="11">
        <f t="shared" si="661"/>
        <v>45464</v>
      </c>
      <c r="AD546" s="8">
        <f t="shared" si="706"/>
        <v>1209</v>
      </c>
      <c r="AE546" s="8">
        <f t="shared" si="707"/>
        <v>159300.53</v>
      </c>
      <c r="AF546" s="8">
        <f t="shared" si="708"/>
        <v>1895.4800000000002</v>
      </c>
      <c r="AG546" s="8">
        <f t="shared" si="709"/>
        <v>0</v>
      </c>
      <c r="AH546" s="8">
        <f t="shared" si="710"/>
        <v>733.15000000000009</v>
      </c>
      <c r="AI546" s="8">
        <f t="shared" si="711"/>
        <v>29</v>
      </c>
      <c r="AJ546" s="8"/>
      <c r="AL546" s="11">
        <f t="shared" si="662"/>
        <v>45464</v>
      </c>
      <c r="AM546" s="8">
        <f t="shared" si="712"/>
        <v>1027</v>
      </c>
      <c r="AN546" s="8">
        <f t="shared" si="713"/>
        <v>134543.81000000003</v>
      </c>
      <c r="AO546" s="8">
        <f t="shared" si="714"/>
        <v>643.35000000000014</v>
      </c>
      <c r="AP546" s="8">
        <f t="shared" si="715"/>
        <v>0</v>
      </c>
      <c r="AQ546" s="8">
        <f t="shared" si="716"/>
        <v>1619.31</v>
      </c>
      <c r="AR546" s="8">
        <f t="shared" si="717"/>
        <v>0</v>
      </c>
      <c r="AS546" s="8"/>
      <c r="AU546" s="11">
        <f t="shared" si="663"/>
        <v>45464</v>
      </c>
      <c r="AV546" s="8">
        <f t="shared" si="718"/>
        <v>843</v>
      </c>
      <c r="AW546" s="8">
        <f t="shared" si="719"/>
        <v>73012.52</v>
      </c>
      <c r="AX546" s="8">
        <f t="shared" si="720"/>
        <v>0</v>
      </c>
      <c r="AY546" s="8">
        <f t="shared" si="721"/>
        <v>580.42000000000007</v>
      </c>
      <c r="AZ546" s="8">
        <f t="shared" si="722"/>
        <v>458.98999999999995</v>
      </c>
      <c r="BA546" s="8">
        <f t="shared" si="723"/>
        <v>5</v>
      </c>
      <c r="BB546" s="8"/>
      <c r="BD546" s="11">
        <f t="shared" si="664"/>
        <v>45464</v>
      </c>
      <c r="BE546" s="8">
        <f t="shared" si="724"/>
        <v>952</v>
      </c>
      <c r="BF546" s="8">
        <f t="shared" si="725"/>
        <v>140452.29000000004</v>
      </c>
      <c r="BG546" s="8">
        <f t="shared" si="726"/>
        <v>466.0200000000001</v>
      </c>
      <c r="BH546" s="8">
        <f t="shared" si="727"/>
        <v>0</v>
      </c>
      <c r="BI546" s="8">
        <f t="shared" si="728"/>
        <v>24.75</v>
      </c>
      <c r="BJ546" s="8">
        <f t="shared" si="729"/>
        <v>377</v>
      </c>
      <c r="BK546" s="8"/>
      <c r="BM546" s="11">
        <f t="shared" si="665"/>
        <v>45464</v>
      </c>
      <c r="BN546" s="8">
        <f t="shared" si="730"/>
        <v>1185</v>
      </c>
      <c r="BO546" s="8">
        <f t="shared" si="731"/>
        <v>148130.73000000001</v>
      </c>
      <c r="BP546" s="8">
        <f t="shared" si="732"/>
        <v>890.96999999999991</v>
      </c>
      <c r="BQ546" s="8">
        <f t="shared" si="733"/>
        <v>0</v>
      </c>
      <c r="BR546" s="8">
        <f t="shared" si="734"/>
        <v>2978.7699999999995</v>
      </c>
      <c r="BS546" s="8">
        <f t="shared" si="735"/>
        <v>3</v>
      </c>
      <c r="BT546" s="8"/>
      <c r="BV546" s="11">
        <f t="shared" si="666"/>
        <v>45464</v>
      </c>
      <c r="BW546" s="8">
        <f t="shared" si="736"/>
        <v>875</v>
      </c>
      <c r="BX546" s="8">
        <f t="shared" si="737"/>
        <v>68073.000000000015</v>
      </c>
      <c r="BY546" s="8">
        <f t="shared" si="738"/>
        <v>717.65</v>
      </c>
      <c r="BZ546" s="8">
        <f t="shared" si="739"/>
        <v>0</v>
      </c>
      <c r="CA546" s="8">
        <f t="shared" si="740"/>
        <v>1033</v>
      </c>
      <c r="CB546" s="8">
        <f t="shared" si="741"/>
        <v>0</v>
      </c>
      <c r="CC546" s="8"/>
      <c r="CE546" s="11">
        <f t="shared" si="667"/>
        <v>45464</v>
      </c>
      <c r="CF546" s="8">
        <f t="shared" si="742"/>
        <v>803</v>
      </c>
      <c r="CG546" s="8">
        <f t="shared" si="743"/>
        <v>100904.48999999998</v>
      </c>
      <c r="CH546" s="8">
        <f t="shared" si="744"/>
        <v>-8297</v>
      </c>
      <c r="CI546" s="8">
        <f t="shared" si="745"/>
        <v>0</v>
      </c>
      <c r="CJ546" s="8">
        <f t="shared" si="746"/>
        <v>0</v>
      </c>
      <c r="CK546" s="8">
        <f t="shared" si="747"/>
        <v>0</v>
      </c>
      <c r="CL546" s="8"/>
      <c r="CN546" s="11">
        <f t="shared" si="668"/>
        <v>45464</v>
      </c>
      <c r="CO546" s="8">
        <f t="shared" si="748"/>
        <v>1529</v>
      </c>
      <c r="CP546" s="8">
        <f t="shared" si="749"/>
        <v>181462.19</v>
      </c>
      <c r="CQ546" s="8">
        <f t="shared" si="750"/>
        <v>1582.25</v>
      </c>
      <c r="CR546" s="8">
        <f t="shared" si="751"/>
        <v>9452.1299999999992</v>
      </c>
      <c r="CS546" s="8">
        <f t="shared" si="752"/>
        <v>1150</v>
      </c>
      <c r="CT546" s="8">
        <f t="shared" si="753"/>
        <v>42</v>
      </c>
      <c r="CU546" s="8"/>
      <c r="CW546" s="11">
        <f t="shared" si="669"/>
        <v>45464</v>
      </c>
      <c r="CX546" s="8">
        <f t="shared" si="754"/>
        <v>429</v>
      </c>
      <c r="CY546" s="8">
        <f t="shared" si="755"/>
        <v>23550.78</v>
      </c>
      <c r="CZ546" s="8">
        <f t="shared" si="756"/>
        <v>0</v>
      </c>
      <c r="DA546" s="8">
        <f t="shared" si="757"/>
        <v>35.5</v>
      </c>
      <c r="DB546" s="8">
        <f t="shared" si="778"/>
        <v>153.42000000000002</v>
      </c>
      <c r="DC546" s="8">
        <f t="shared" si="779"/>
        <v>0</v>
      </c>
      <c r="DD546" s="8"/>
      <c r="DF546" s="11">
        <f t="shared" si="670"/>
        <v>45464</v>
      </c>
      <c r="DG546" s="8">
        <f t="shared" si="760"/>
        <v>0</v>
      </c>
      <c r="DH546" s="8">
        <f t="shared" si="761"/>
        <v>0</v>
      </c>
      <c r="DI546" s="8">
        <f t="shared" si="762"/>
        <v>0</v>
      </c>
      <c r="DJ546" s="8">
        <f t="shared" si="763"/>
        <v>0</v>
      </c>
      <c r="DK546" s="8">
        <f t="shared" si="764"/>
        <v>0</v>
      </c>
      <c r="DL546" s="8">
        <f t="shared" si="765"/>
        <v>0</v>
      </c>
      <c r="DM546" s="8"/>
      <c r="DO546" s="11">
        <f t="shared" si="671"/>
        <v>45464</v>
      </c>
      <c r="DP546" s="8">
        <f t="shared" si="766"/>
        <v>0</v>
      </c>
      <c r="DQ546" s="8">
        <f t="shared" si="767"/>
        <v>0</v>
      </c>
      <c r="DR546" s="8">
        <f t="shared" si="768"/>
        <v>0</v>
      </c>
      <c r="DS546" s="8">
        <f t="shared" si="769"/>
        <v>0</v>
      </c>
      <c r="DT546" s="8">
        <f t="shared" si="770"/>
        <v>0</v>
      </c>
      <c r="DU546" s="8">
        <f t="shared" si="771"/>
        <v>0</v>
      </c>
      <c r="DV546" s="8"/>
      <c r="DX546" s="11">
        <f t="shared" si="672"/>
        <v>45464</v>
      </c>
      <c r="DY546" s="8">
        <f t="shared" si="772"/>
        <v>0</v>
      </c>
      <c r="DZ546" s="8">
        <f t="shared" si="773"/>
        <v>0</v>
      </c>
      <c r="EA546" s="8">
        <f t="shared" si="774"/>
        <v>0</v>
      </c>
      <c r="EB546" s="8">
        <f t="shared" si="775"/>
        <v>0</v>
      </c>
      <c r="EC546" s="8">
        <f t="shared" si="776"/>
        <v>0</v>
      </c>
      <c r="ED546" s="8">
        <f t="shared" si="777"/>
        <v>0</v>
      </c>
      <c r="EE546" s="8"/>
    </row>
    <row r="547" spans="2:135" x14ac:dyDescent="0.3">
      <c r="B547" s="11">
        <f t="shared" si="658"/>
        <v>45465</v>
      </c>
      <c r="C547" s="8">
        <f t="shared" si="688"/>
        <v>1244</v>
      </c>
      <c r="D547" s="8">
        <f t="shared" si="689"/>
        <v>183078.56999999998</v>
      </c>
      <c r="E547" s="8">
        <f t="shared" si="690"/>
        <v>0</v>
      </c>
      <c r="F547" s="8">
        <f t="shared" si="691"/>
        <v>698</v>
      </c>
      <c r="G547" s="8">
        <f t="shared" si="692"/>
        <v>885</v>
      </c>
      <c r="H547" s="8">
        <f t="shared" si="693"/>
        <v>2</v>
      </c>
      <c r="I547" s="8"/>
      <c r="K547" s="11">
        <f t="shared" si="659"/>
        <v>45465</v>
      </c>
      <c r="L547" s="8">
        <f t="shared" si="694"/>
        <v>842</v>
      </c>
      <c r="M547" s="8">
        <f t="shared" si="695"/>
        <v>112768.96000000001</v>
      </c>
      <c r="N547" s="8">
        <f t="shared" si="696"/>
        <v>428.48</v>
      </c>
      <c r="O547" s="8">
        <f t="shared" si="697"/>
        <v>0</v>
      </c>
      <c r="P547" s="8">
        <f t="shared" si="698"/>
        <v>324.75</v>
      </c>
      <c r="Q547" s="8">
        <f t="shared" si="699"/>
        <v>0</v>
      </c>
      <c r="R547" s="8"/>
      <c r="T547" s="11">
        <f t="shared" si="660"/>
        <v>45465</v>
      </c>
      <c r="U547" s="8">
        <f t="shared" si="700"/>
        <v>560</v>
      </c>
      <c r="V547" s="8">
        <f t="shared" si="701"/>
        <v>53165.26</v>
      </c>
      <c r="W547" s="8">
        <f t="shared" si="702"/>
        <v>0</v>
      </c>
      <c r="X547" s="8">
        <f t="shared" si="703"/>
        <v>0</v>
      </c>
      <c r="Y547" s="8">
        <f t="shared" si="704"/>
        <v>877</v>
      </c>
      <c r="Z547" s="8">
        <f t="shared" si="705"/>
        <v>0</v>
      </c>
      <c r="AA547" s="8"/>
      <c r="AC547" s="11">
        <f t="shared" si="661"/>
        <v>45465</v>
      </c>
      <c r="AD547" s="8">
        <f t="shared" si="706"/>
        <v>1254</v>
      </c>
      <c r="AE547" s="8">
        <f t="shared" si="707"/>
        <v>165377.29999999999</v>
      </c>
      <c r="AF547" s="8">
        <f t="shared" si="708"/>
        <v>1940.8200000000002</v>
      </c>
      <c r="AG547" s="8">
        <f t="shared" si="709"/>
        <v>0</v>
      </c>
      <c r="AH547" s="8">
        <f t="shared" si="710"/>
        <v>753.15000000000009</v>
      </c>
      <c r="AI547" s="8">
        <f t="shared" si="711"/>
        <v>31</v>
      </c>
      <c r="AJ547" s="8"/>
      <c r="AL547" s="11">
        <f t="shared" si="662"/>
        <v>45465</v>
      </c>
      <c r="AM547" s="8">
        <f t="shared" si="712"/>
        <v>1068</v>
      </c>
      <c r="AN547" s="8">
        <f t="shared" si="713"/>
        <v>140527.78000000003</v>
      </c>
      <c r="AO547" s="8">
        <f t="shared" si="714"/>
        <v>645.20000000000016</v>
      </c>
      <c r="AP547" s="8">
        <f t="shared" si="715"/>
        <v>0</v>
      </c>
      <c r="AQ547" s="8">
        <f t="shared" si="716"/>
        <v>1619.31</v>
      </c>
      <c r="AR547" s="8">
        <f t="shared" si="717"/>
        <v>0</v>
      </c>
      <c r="AS547" s="8"/>
      <c r="AU547" s="11">
        <f t="shared" si="663"/>
        <v>45465</v>
      </c>
      <c r="AV547" s="8">
        <f t="shared" si="718"/>
        <v>888</v>
      </c>
      <c r="AW547" s="8">
        <f t="shared" si="719"/>
        <v>76293.61</v>
      </c>
      <c r="AX547" s="8">
        <f t="shared" si="720"/>
        <v>0</v>
      </c>
      <c r="AY547" s="8">
        <f t="shared" si="721"/>
        <v>615.42000000000007</v>
      </c>
      <c r="AZ547" s="8">
        <f t="shared" si="722"/>
        <v>458.98999999999995</v>
      </c>
      <c r="BA547" s="8">
        <f t="shared" si="723"/>
        <v>5</v>
      </c>
      <c r="BB547" s="8"/>
      <c r="BD547" s="11">
        <f t="shared" si="664"/>
        <v>45465</v>
      </c>
      <c r="BE547" s="8">
        <f t="shared" si="724"/>
        <v>996</v>
      </c>
      <c r="BF547" s="8">
        <f t="shared" si="725"/>
        <v>145727.53000000003</v>
      </c>
      <c r="BG547" s="8">
        <f t="shared" si="726"/>
        <v>482.65000000000009</v>
      </c>
      <c r="BH547" s="8">
        <f t="shared" si="727"/>
        <v>0</v>
      </c>
      <c r="BI547" s="8">
        <f t="shared" si="728"/>
        <v>24.75</v>
      </c>
      <c r="BJ547" s="8">
        <f t="shared" si="729"/>
        <v>395</v>
      </c>
      <c r="BK547" s="8"/>
      <c r="BM547" s="11">
        <f t="shared" si="665"/>
        <v>45465</v>
      </c>
      <c r="BN547" s="8">
        <f t="shared" si="730"/>
        <v>1236</v>
      </c>
      <c r="BO547" s="8">
        <f t="shared" si="731"/>
        <v>154121.37000000002</v>
      </c>
      <c r="BP547" s="8">
        <f t="shared" si="732"/>
        <v>997.4799999999999</v>
      </c>
      <c r="BQ547" s="8">
        <f t="shared" si="733"/>
        <v>0</v>
      </c>
      <c r="BR547" s="8">
        <f t="shared" si="734"/>
        <v>3028.7699999999995</v>
      </c>
      <c r="BS547" s="8">
        <f t="shared" si="735"/>
        <v>3</v>
      </c>
      <c r="BT547" s="8"/>
      <c r="BV547" s="11">
        <f t="shared" si="666"/>
        <v>45465</v>
      </c>
      <c r="BW547" s="8">
        <f t="shared" si="736"/>
        <v>922</v>
      </c>
      <c r="BX547" s="8">
        <f t="shared" si="737"/>
        <v>72189.090000000011</v>
      </c>
      <c r="BY547" s="8">
        <f t="shared" si="738"/>
        <v>802.65</v>
      </c>
      <c r="BZ547" s="8">
        <f t="shared" si="739"/>
        <v>0</v>
      </c>
      <c r="CA547" s="8">
        <f t="shared" si="740"/>
        <v>1033</v>
      </c>
      <c r="CB547" s="8">
        <f t="shared" si="741"/>
        <v>0</v>
      </c>
      <c r="CC547" s="8"/>
      <c r="CE547" s="11">
        <f t="shared" si="667"/>
        <v>45465</v>
      </c>
      <c r="CF547" s="8">
        <f t="shared" si="742"/>
        <v>847</v>
      </c>
      <c r="CG547" s="8">
        <f t="shared" si="743"/>
        <v>106471.55999999997</v>
      </c>
      <c r="CH547" s="8">
        <f t="shared" si="744"/>
        <v>-8110</v>
      </c>
      <c r="CI547" s="8">
        <f t="shared" si="745"/>
        <v>0</v>
      </c>
      <c r="CJ547" s="8">
        <f t="shared" si="746"/>
        <v>0</v>
      </c>
      <c r="CK547" s="8">
        <f t="shared" si="747"/>
        <v>0</v>
      </c>
      <c r="CL547" s="8"/>
      <c r="CN547" s="11">
        <f t="shared" si="668"/>
        <v>45465</v>
      </c>
      <c r="CO547" s="8">
        <f t="shared" si="748"/>
        <v>1621</v>
      </c>
      <c r="CP547" s="8">
        <f t="shared" si="749"/>
        <v>191871.26</v>
      </c>
      <c r="CQ547" s="8">
        <f t="shared" si="750"/>
        <v>1678.75</v>
      </c>
      <c r="CR547" s="8">
        <f t="shared" si="751"/>
        <v>10029.859999999999</v>
      </c>
      <c r="CS547" s="8">
        <f t="shared" si="752"/>
        <v>1150</v>
      </c>
      <c r="CT547" s="8">
        <f t="shared" si="753"/>
        <v>42</v>
      </c>
      <c r="CU547" s="8"/>
      <c r="CW547" s="11">
        <f t="shared" si="669"/>
        <v>45465</v>
      </c>
      <c r="CX547" s="8">
        <f t="shared" si="754"/>
        <v>447</v>
      </c>
      <c r="CY547" s="8">
        <f t="shared" si="755"/>
        <v>24474.039999999997</v>
      </c>
      <c r="CZ547" s="8">
        <f t="shared" si="756"/>
        <v>0</v>
      </c>
      <c r="DA547" s="8">
        <f t="shared" si="757"/>
        <v>40.5</v>
      </c>
      <c r="DB547" s="8">
        <f t="shared" si="778"/>
        <v>153.42000000000002</v>
      </c>
      <c r="DC547" s="8">
        <f t="shared" si="779"/>
        <v>0</v>
      </c>
      <c r="DD547" s="8"/>
      <c r="DF547" s="11">
        <f t="shared" si="670"/>
        <v>45465</v>
      </c>
      <c r="DG547" s="8">
        <f t="shared" si="760"/>
        <v>0</v>
      </c>
      <c r="DH547" s="8">
        <f t="shared" si="761"/>
        <v>0</v>
      </c>
      <c r="DI547" s="8">
        <f t="shared" si="762"/>
        <v>0</v>
      </c>
      <c r="DJ547" s="8">
        <f t="shared" si="763"/>
        <v>0</v>
      </c>
      <c r="DK547" s="8">
        <f t="shared" si="764"/>
        <v>0</v>
      </c>
      <c r="DL547" s="8">
        <f t="shared" si="765"/>
        <v>0</v>
      </c>
      <c r="DM547" s="8"/>
      <c r="DO547" s="11">
        <f t="shared" si="671"/>
        <v>45465</v>
      </c>
      <c r="DP547" s="8">
        <f t="shared" si="766"/>
        <v>0</v>
      </c>
      <c r="DQ547" s="8">
        <f t="shared" si="767"/>
        <v>0</v>
      </c>
      <c r="DR547" s="8">
        <f t="shared" si="768"/>
        <v>0</v>
      </c>
      <c r="DS547" s="8">
        <f t="shared" si="769"/>
        <v>0</v>
      </c>
      <c r="DT547" s="8">
        <f t="shared" si="770"/>
        <v>0</v>
      </c>
      <c r="DU547" s="8">
        <f t="shared" si="771"/>
        <v>0</v>
      </c>
      <c r="DV547" s="8"/>
      <c r="DX547" s="11">
        <f t="shared" si="672"/>
        <v>45465</v>
      </c>
      <c r="DY547" s="8">
        <f t="shared" si="772"/>
        <v>0</v>
      </c>
      <c r="DZ547" s="8">
        <f t="shared" si="773"/>
        <v>0</v>
      </c>
      <c r="EA547" s="8">
        <f t="shared" si="774"/>
        <v>0</v>
      </c>
      <c r="EB547" s="8">
        <f t="shared" si="775"/>
        <v>0</v>
      </c>
      <c r="EC547" s="8">
        <f t="shared" si="776"/>
        <v>0</v>
      </c>
      <c r="ED547" s="8">
        <f t="shared" si="777"/>
        <v>0</v>
      </c>
      <c r="EE547" s="8"/>
    </row>
    <row r="548" spans="2:135" x14ac:dyDescent="0.3">
      <c r="B548" s="11">
        <f t="shared" si="658"/>
        <v>45466</v>
      </c>
      <c r="C548" s="8">
        <f t="shared" si="688"/>
        <v>1277</v>
      </c>
      <c r="D548" s="8">
        <f t="shared" si="689"/>
        <v>187542.24</v>
      </c>
      <c r="E548" s="8">
        <f t="shared" si="690"/>
        <v>0</v>
      </c>
      <c r="F548" s="8">
        <f t="shared" si="691"/>
        <v>717</v>
      </c>
      <c r="G548" s="8">
        <f t="shared" si="692"/>
        <v>937</v>
      </c>
      <c r="H548" s="8">
        <f t="shared" si="693"/>
        <v>2</v>
      </c>
      <c r="I548" s="8"/>
      <c r="K548" s="11">
        <f t="shared" si="659"/>
        <v>45466</v>
      </c>
      <c r="L548" s="8">
        <f t="shared" si="694"/>
        <v>875</v>
      </c>
      <c r="M548" s="8">
        <f t="shared" si="695"/>
        <v>117793.62000000001</v>
      </c>
      <c r="N548" s="8">
        <f t="shared" si="696"/>
        <v>449.70000000000005</v>
      </c>
      <c r="O548" s="8">
        <f t="shared" si="697"/>
        <v>0</v>
      </c>
      <c r="P548" s="8">
        <f t="shared" si="698"/>
        <v>324.75</v>
      </c>
      <c r="Q548" s="8">
        <f t="shared" si="699"/>
        <v>0</v>
      </c>
      <c r="R548" s="8"/>
      <c r="T548" s="11">
        <f t="shared" si="660"/>
        <v>45466</v>
      </c>
      <c r="U548" s="8">
        <f t="shared" si="700"/>
        <v>577</v>
      </c>
      <c r="V548" s="8">
        <f t="shared" si="701"/>
        <v>54702.79</v>
      </c>
      <c r="W548" s="8">
        <f t="shared" si="702"/>
        <v>0</v>
      </c>
      <c r="X548" s="8">
        <f t="shared" si="703"/>
        <v>0</v>
      </c>
      <c r="Y548" s="8">
        <f t="shared" si="704"/>
        <v>891.5</v>
      </c>
      <c r="Z548" s="8">
        <f t="shared" si="705"/>
        <v>0</v>
      </c>
      <c r="AA548" s="8"/>
      <c r="AC548" s="11">
        <f t="shared" si="661"/>
        <v>45466</v>
      </c>
      <c r="AD548" s="8">
        <f t="shared" si="706"/>
        <v>1297</v>
      </c>
      <c r="AE548" s="8">
        <f t="shared" si="707"/>
        <v>171670.09999999998</v>
      </c>
      <c r="AF548" s="8">
        <f t="shared" si="708"/>
        <v>1975.9800000000002</v>
      </c>
      <c r="AG548" s="8">
        <f t="shared" si="709"/>
        <v>0</v>
      </c>
      <c r="AH548" s="8">
        <f t="shared" si="710"/>
        <v>828.10000000000014</v>
      </c>
      <c r="AI548" s="8">
        <f t="shared" si="711"/>
        <v>32</v>
      </c>
      <c r="AJ548" s="8"/>
      <c r="AL548" s="11">
        <f t="shared" si="662"/>
        <v>45466</v>
      </c>
      <c r="AM548" s="8">
        <f t="shared" si="712"/>
        <v>1104</v>
      </c>
      <c r="AN548" s="8">
        <f t="shared" si="713"/>
        <v>145921.80000000002</v>
      </c>
      <c r="AO548" s="8">
        <f t="shared" si="714"/>
        <v>658.1600000000002</v>
      </c>
      <c r="AP548" s="8">
        <f t="shared" si="715"/>
        <v>0</v>
      </c>
      <c r="AQ548" s="8">
        <f t="shared" si="716"/>
        <v>1753.6299999999999</v>
      </c>
      <c r="AR548" s="8">
        <f t="shared" si="717"/>
        <v>0</v>
      </c>
      <c r="AS548" s="8"/>
      <c r="AU548" s="11">
        <f t="shared" si="663"/>
        <v>45466</v>
      </c>
      <c r="AV548" s="8">
        <f t="shared" si="718"/>
        <v>936</v>
      </c>
      <c r="AW548" s="8">
        <f t="shared" si="719"/>
        <v>79641.13</v>
      </c>
      <c r="AX548" s="8">
        <f t="shared" si="720"/>
        <v>0</v>
      </c>
      <c r="AY548" s="8">
        <f t="shared" si="721"/>
        <v>637.42000000000007</v>
      </c>
      <c r="AZ548" s="8">
        <f t="shared" si="722"/>
        <v>458.98999999999995</v>
      </c>
      <c r="BA548" s="8">
        <f t="shared" si="723"/>
        <v>5</v>
      </c>
      <c r="BB548" s="8"/>
      <c r="BD548" s="11">
        <f t="shared" si="664"/>
        <v>45466</v>
      </c>
      <c r="BE548" s="8">
        <f t="shared" si="724"/>
        <v>1025</v>
      </c>
      <c r="BF548" s="8">
        <f t="shared" si="725"/>
        <v>149247.82000000004</v>
      </c>
      <c r="BG548" s="8">
        <f t="shared" si="726"/>
        <v>498.34000000000009</v>
      </c>
      <c r="BH548" s="8">
        <f t="shared" si="727"/>
        <v>0</v>
      </c>
      <c r="BI548" s="8">
        <f t="shared" si="728"/>
        <v>24.75</v>
      </c>
      <c r="BJ548" s="8">
        <f t="shared" si="729"/>
        <v>413</v>
      </c>
      <c r="BK548" s="8"/>
      <c r="BM548" s="11">
        <f t="shared" si="665"/>
        <v>45466</v>
      </c>
      <c r="BN548" s="8">
        <f t="shared" si="730"/>
        <v>1288</v>
      </c>
      <c r="BO548" s="8">
        <f t="shared" si="731"/>
        <v>160122.02000000002</v>
      </c>
      <c r="BP548" s="8">
        <f t="shared" si="732"/>
        <v>1034.2199999999998</v>
      </c>
      <c r="BQ548" s="8">
        <f t="shared" si="733"/>
        <v>0</v>
      </c>
      <c r="BR548" s="8">
        <f t="shared" si="734"/>
        <v>3029.7699999999995</v>
      </c>
      <c r="BS548" s="8">
        <f t="shared" si="735"/>
        <v>3</v>
      </c>
      <c r="BT548" s="8"/>
      <c r="BV548" s="11">
        <f t="shared" si="666"/>
        <v>45466</v>
      </c>
      <c r="BW548" s="8">
        <f t="shared" si="736"/>
        <v>949</v>
      </c>
      <c r="BX548" s="8">
        <f t="shared" si="737"/>
        <v>74233.790000000008</v>
      </c>
      <c r="BY548" s="8">
        <f t="shared" si="738"/>
        <v>824.65</v>
      </c>
      <c r="BZ548" s="8">
        <f t="shared" si="739"/>
        <v>0</v>
      </c>
      <c r="CA548" s="8">
        <f t="shared" si="740"/>
        <v>1033</v>
      </c>
      <c r="CB548" s="8">
        <f t="shared" si="741"/>
        <v>0</v>
      </c>
      <c r="CC548" s="8"/>
      <c r="CE548" s="11">
        <f t="shared" si="667"/>
        <v>45466</v>
      </c>
      <c r="CF548" s="8">
        <f t="shared" si="742"/>
        <v>870</v>
      </c>
      <c r="CG548" s="8">
        <f t="shared" si="743"/>
        <v>109565.76999999997</v>
      </c>
      <c r="CH548" s="8">
        <f t="shared" si="744"/>
        <v>-8031.5</v>
      </c>
      <c r="CI548" s="8">
        <f t="shared" si="745"/>
        <v>0</v>
      </c>
      <c r="CJ548" s="8">
        <f t="shared" si="746"/>
        <v>0</v>
      </c>
      <c r="CK548" s="8">
        <f t="shared" si="747"/>
        <v>0</v>
      </c>
      <c r="CL548" s="8"/>
      <c r="CN548" s="11">
        <f t="shared" si="668"/>
        <v>45466</v>
      </c>
      <c r="CO548" s="8">
        <f t="shared" si="748"/>
        <v>1709</v>
      </c>
      <c r="CP548" s="8">
        <f t="shared" si="749"/>
        <v>201388.41</v>
      </c>
      <c r="CQ548" s="8">
        <f t="shared" si="750"/>
        <v>1821.67</v>
      </c>
      <c r="CR548" s="8">
        <f t="shared" si="751"/>
        <v>10500.769999999999</v>
      </c>
      <c r="CS548" s="8">
        <f t="shared" si="752"/>
        <v>1175</v>
      </c>
      <c r="CT548" s="8">
        <f t="shared" si="753"/>
        <v>42</v>
      </c>
      <c r="CU548" s="8"/>
      <c r="CW548" s="11">
        <f t="shared" si="669"/>
        <v>45466</v>
      </c>
      <c r="CX548" s="8">
        <f t="shared" si="754"/>
        <v>462</v>
      </c>
      <c r="CY548" s="8">
        <f t="shared" si="755"/>
        <v>25252.359999999997</v>
      </c>
      <c r="CZ548" s="8">
        <f t="shared" si="756"/>
        <v>0</v>
      </c>
      <c r="DA548" s="8">
        <f t="shared" si="757"/>
        <v>40.5</v>
      </c>
      <c r="DB548" s="8">
        <f t="shared" si="778"/>
        <v>213.42000000000002</v>
      </c>
      <c r="DC548" s="8">
        <f t="shared" si="779"/>
        <v>0</v>
      </c>
      <c r="DD548" s="8"/>
      <c r="DF548" s="11">
        <f t="shared" si="670"/>
        <v>45466</v>
      </c>
      <c r="DG548" s="8">
        <f t="shared" si="760"/>
        <v>0</v>
      </c>
      <c r="DH548" s="8">
        <f t="shared" si="761"/>
        <v>0</v>
      </c>
      <c r="DI548" s="8">
        <f t="shared" si="762"/>
        <v>0</v>
      </c>
      <c r="DJ548" s="8">
        <f t="shared" si="763"/>
        <v>0</v>
      </c>
      <c r="DK548" s="8">
        <f t="shared" si="764"/>
        <v>0</v>
      </c>
      <c r="DL548" s="8">
        <f t="shared" si="765"/>
        <v>0</v>
      </c>
      <c r="DM548" s="8"/>
      <c r="DO548" s="11">
        <f t="shared" si="671"/>
        <v>45466</v>
      </c>
      <c r="DP548" s="8">
        <f t="shared" si="766"/>
        <v>0</v>
      </c>
      <c r="DQ548" s="8">
        <f t="shared" si="767"/>
        <v>0</v>
      </c>
      <c r="DR548" s="8">
        <f t="shared" si="768"/>
        <v>0</v>
      </c>
      <c r="DS548" s="8">
        <f t="shared" si="769"/>
        <v>0</v>
      </c>
      <c r="DT548" s="8">
        <f t="shared" si="770"/>
        <v>0</v>
      </c>
      <c r="DU548" s="8">
        <f t="shared" si="771"/>
        <v>0</v>
      </c>
      <c r="DV548" s="8"/>
      <c r="DX548" s="11">
        <f t="shared" si="672"/>
        <v>45466</v>
      </c>
      <c r="DY548" s="8">
        <f t="shared" si="772"/>
        <v>0</v>
      </c>
      <c r="DZ548" s="8">
        <f t="shared" si="773"/>
        <v>0</v>
      </c>
      <c r="EA548" s="8">
        <f t="shared" si="774"/>
        <v>0</v>
      </c>
      <c r="EB548" s="8">
        <f t="shared" si="775"/>
        <v>0</v>
      </c>
      <c r="EC548" s="8">
        <f t="shared" si="776"/>
        <v>0</v>
      </c>
      <c r="ED548" s="8">
        <f t="shared" si="777"/>
        <v>0</v>
      </c>
      <c r="EE548" s="8"/>
    </row>
    <row r="549" spans="2:135" x14ac:dyDescent="0.3">
      <c r="B549" s="11">
        <f t="shared" si="658"/>
        <v>45467</v>
      </c>
      <c r="C549" s="8">
        <f t="shared" si="688"/>
        <v>1320</v>
      </c>
      <c r="D549" s="8">
        <f t="shared" si="689"/>
        <v>193783.46</v>
      </c>
      <c r="E549" s="8">
        <f t="shared" si="690"/>
        <v>0</v>
      </c>
      <c r="F549" s="8">
        <f t="shared" si="691"/>
        <v>750</v>
      </c>
      <c r="G549" s="8">
        <f t="shared" si="692"/>
        <v>1089.6100000000001</v>
      </c>
      <c r="H549" s="8">
        <f t="shared" si="693"/>
        <v>2</v>
      </c>
      <c r="I549" s="8"/>
      <c r="K549" s="11">
        <f t="shared" si="659"/>
        <v>45467</v>
      </c>
      <c r="L549" s="8">
        <f t="shared" si="694"/>
        <v>944</v>
      </c>
      <c r="M549" s="8">
        <f t="shared" si="695"/>
        <v>127833.47000000002</v>
      </c>
      <c r="N549" s="8">
        <f t="shared" si="696"/>
        <v>522.1</v>
      </c>
      <c r="O549" s="8">
        <f t="shared" si="697"/>
        <v>0</v>
      </c>
      <c r="P549" s="8">
        <f t="shared" si="698"/>
        <v>324.75</v>
      </c>
      <c r="Q549" s="8">
        <f t="shared" si="699"/>
        <v>0</v>
      </c>
      <c r="R549" s="8"/>
      <c r="T549" s="11">
        <f t="shared" si="660"/>
        <v>45467</v>
      </c>
      <c r="U549" s="8">
        <f t="shared" si="700"/>
        <v>594</v>
      </c>
      <c r="V549" s="8">
        <f t="shared" si="701"/>
        <v>56137.57</v>
      </c>
      <c r="W549" s="8">
        <f t="shared" si="702"/>
        <v>0</v>
      </c>
      <c r="X549" s="8">
        <f t="shared" si="703"/>
        <v>0</v>
      </c>
      <c r="Y549" s="8">
        <f t="shared" si="704"/>
        <v>929.5</v>
      </c>
      <c r="Z549" s="8">
        <f t="shared" si="705"/>
        <v>0</v>
      </c>
      <c r="AA549" s="8"/>
      <c r="AC549" s="11">
        <f t="shared" si="661"/>
        <v>45467</v>
      </c>
      <c r="AD549" s="8">
        <f t="shared" si="706"/>
        <v>1372</v>
      </c>
      <c r="AE549" s="8">
        <f t="shared" si="707"/>
        <v>182895.69999999998</v>
      </c>
      <c r="AF549" s="8">
        <f t="shared" si="708"/>
        <v>2039.8400000000001</v>
      </c>
      <c r="AG549" s="8">
        <f t="shared" si="709"/>
        <v>0</v>
      </c>
      <c r="AH549" s="8">
        <f t="shared" si="710"/>
        <v>826.21000000000015</v>
      </c>
      <c r="AI549" s="8">
        <f t="shared" si="711"/>
        <v>33</v>
      </c>
      <c r="AJ549" s="8"/>
      <c r="AL549" s="11">
        <f t="shared" si="662"/>
        <v>45467</v>
      </c>
      <c r="AM549" s="8">
        <f t="shared" si="712"/>
        <v>1154</v>
      </c>
      <c r="AN549" s="8">
        <f t="shared" si="713"/>
        <v>154361.18000000002</v>
      </c>
      <c r="AO549" s="8">
        <f t="shared" si="714"/>
        <v>672.05000000000018</v>
      </c>
      <c r="AP549" s="8">
        <f t="shared" si="715"/>
        <v>0</v>
      </c>
      <c r="AQ549" s="8">
        <f t="shared" si="716"/>
        <v>1942.1699999999998</v>
      </c>
      <c r="AR549" s="8">
        <f t="shared" si="717"/>
        <v>0</v>
      </c>
      <c r="AS549" s="8"/>
      <c r="AU549" s="11">
        <f t="shared" si="663"/>
        <v>45467</v>
      </c>
      <c r="AV549" s="8">
        <f t="shared" si="718"/>
        <v>993</v>
      </c>
      <c r="AW549" s="8">
        <f t="shared" si="719"/>
        <v>84563.25</v>
      </c>
      <c r="AX549" s="8">
        <f t="shared" si="720"/>
        <v>0</v>
      </c>
      <c r="AY549" s="8">
        <f t="shared" si="721"/>
        <v>637.42000000000007</v>
      </c>
      <c r="AZ549" s="8">
        <f t="shared" si="722"/>
        <v>511.98999999999995</v>
      </c>
      <c r="BA549" s="8">
        <f t="shared" si="723"/>
        <v>5</v>
      </c>
      <c r="BB549" s="8"/>
      <c r="BD549" s="11">
        <f t="shared" si="664"/>
        <v>45467</v>
      </c>
      <c r="BE549" s="8">
        <f t="shared" si="724"/>
        <v>1078</v>
      </c>
      <c r="BF549" s="8">
        <f t="shared" si="725"/>
        <v>157381.19000000003</v>
      </c>
      <c r="BG549" s="8">
        <f t="shared" si="726"/>
        <v>524.20000000000005</v>
      </c>
      <c r="BH549" s="8">
        <f t="shared" si="727"/>
        <v>0</v>
      </c>
      <c r="BI549" s="8">
        <f t="shared" si="728"/>
        <v>29.7</v>
      </c>
      <c r="BJ549" s="8">
        <f t="shared" si="729"/>
        <v>431</v>
      </c>
      <c r="BK549" s="8"/>
      <c r="BM549" s="11">
        <f t="shared" si="665"/>
        <v>45467</v>
      </c>
      <c r="BN549" s="8">
        <f t="shared" si="730"/>
        <v>1352</v>
      </c>
      <c r="BO549" s="8">
        <f t="shared" si="731"/>
        <v>169007.25000000003</v>
      </c>
      <c r="BP549" s="8">
        <f t="shared" si="732"/>
        <v>1023.9899999999998</v>
      </c>
      <c r="BQ549" s="8">
        <f t="shared" si="733"/>
        <v>0</v>
      </c>
      <c r="BR549" s="8">
        <f t="shared" si="734"/>
        <v>3029.7699999999995</v>
      </c>
      <c r="BS549" s="8">
        <f t="shared" si="735"/>
        <v>3</v>
      </c>
      <c r="BT549" s="8"/>
      <c r="BV549" s="11">
        <f t="shared" si="666"/>
        <v>45467</v>
      </c>
      <c r="BW549" s="8">
        <f t="shared" si="736"/>
        <v>992</v>
      </c>
      <c r="BX549" s="8">
        <f t="shared" si="737"/>
        <v>77543.140000000014</v>
      </c>
      <c r="BY549" s="8">
        <f t="shared" si="738"/>
        <v>848.65</v>
      </c>
      <c r="BZ549" s="8">
        <f t="shared" si="739"/>
        <v>0</v>
      </c>
      <c r="CA549" s="8">
        <f t="shared" si="740"/>
        <v>1033</v>
      </c>
      <c r="CB549" s="8">
        <f t="shared" si="741"/>
        <v>0</v>
      </c>
      <c r="CC549" s="8"/>
      <c r="CE549" s="11">
        <f t="shared" si="667"/>
        <v>45467</v>
      </c>
      <c r="CF549" s="8">
        <f t="shared" si="742"/>
        <v>904</v>
      </c>
      <c r="CG549" s="8">
        <f t="shared" si="743"/>
        <v>113965.32999999997</v>
      </c>
      <c r="CH549" s="8">
        <f t="shared" si="744"/>
        <v>-8019.5</v>
      </c>
      <c r="CI549" s="8">
        <f t="shared" si="745"/>
        <v>0</v>
      </c>
      <c r="CJ549" s="8">
        <f t="shared" si="746"/>
        <v>0</v>
      </c>
      <c r="CK549" s="8">
        <f t="shared" si="747"/>
        <v>5</v>
      </c>
      <c r="CL549" s="8"/>
      <c r="CN549" s="11">
        <f t="shared" si="668"/>
        <v>45467</v>
      </c>
      <c r="CO549" s="8">
        <f t="shared" si="748"/>
        <v>1800</v>
      </c>
      <c r="CP549" s="8">
        <f t="shared" si="749"/>
        <v>212621.31</v>
      </c>
      <c r="CQ549" s="8">
        <f t="shared" si="750"/>
        <v>1929.67</v>
      </c>
      <c r="CR549" s="8">
        <f t="shared" si="751"/>
        <v>10839.199999999999</v>
      </c>
      <c r="CS549" s="8">
        <f t="shared" si="752"/>
        <v>1425</v>
      </c>
      <c r="CT549" s="8">
        <f t="shared" si="753"/>
        <v>43</v>
      </c>
      <c r="CU549" s="8"/>
      <c r="CW549" s="11">
        <f t="shared" si="669"/>
        <v>45467</v>
      </c>
      <c r="CX549" s="8">
        <f t="shared" si="754"/>
        <v>478</v>
      </c>
      <c r="CY549" s="8">
        <f t="shared" si="755"/>
        <v>26273.019999999997</v>
      </c>
      <c r="CZ549" s="8">
        <f t="shared" si="756"/>
        <v>0</v>
      </c>
      <c r="DA549" s="8">
        <f t="shared" si="757"/>
        <v>61</v>
      </c>
      <c r="DB549" s="8">
        <f t="shared" si="778"/>
        <v>335.42</v>
      </c>
      <c r="DC549" s="8">
        <f t="shared" si="779"/>
        <v>0</v>
      </c>
      <c r="DD549" s="8"/>
      <c r="DF549" s="11">
        <f t="shared" si="670"/>
        <v>45467</v>
      </c>
      <c r="DG549" s="8">
        <f t="shared" si="760"/>
        <v>0</v>
      </c>
      <c r="DH549" s="8">
        <f t="shared" si="761"/>
        <v>0</v>
      </c>
      <c r="DI549" s="8">
        <f t="shared" si="762"/>
        <v>0</v>
      </c>
      <c r="DJ549" s="8">
        <f t="shared" si="763"/>
        <v>0</v>
      </c>
      <c r="DK549" s="8">
        <f t="shared" si="764"/>
        <v>0</v>
      </c>
      <c r="DL549" s="8">
        <f t="shared" si="765"/>
        <v>0</v>
      </c>
      <c r="DM549" s="8"/>
      <c r="DO549" s="11">
        <f t="shared" si="671"/>
        <v>45467</v>
      </c>
      <c r="DP549" s="8">
        <f t="shared" si="766"/>
        <v>0</v>
      </c>
      <c r="DQ549" s="8">
        <f t="shared" si="767"/>
        <v>0</v>
      </c>
      <c r="DR549" s="8">
        <f t="shared" si="768"/>
        <v>0</v>
      </c>
      <c r="DS549" s="8">
        <f t="shared" si="769"/>
        <v>0</v>
      </c>
      <c r="DT549" s="8">
        <f t="shared" si="770"/>
        <v>0</v>
      </c>
      <c r="DU549" s="8">
        <f t="shared" si="771"/>
        <v>0</v>
      </c>
      <c r="DV549" s="8"/>
      <c r="DX549" s="11">
        <f t="shared" si="672"/>
        <v>45467</v>
      </c>
      <c r="DY549" s="8">
        <f t="shared" si="772"/>
        <v>0</v>
      </c>
      <c r="DZ549" s="8">
        <f t="shared" si="773"/>
        <v>0</v>
      </c>
      <c r="EA549" s="8">
        <f t="shared" si="774"/>
        <v>0</v>
      </c>
      <c r="EB549" s="8">
        <f t="shared" si="775"/>
        <v>0</v>
      </c>
      <c r="EC549" s="8">
        <f t="shared" si="776"/>
        <v>0</v>
      </c>
      <c r="ED549" s="8">
        <f t="shared" si="777"/>
        <v>0</v>
      </c>
      <c r="EE549" s="8"/>
    </row>
    <row r="550" spans="2:135" x14ac:dyDescent="0.3">
      <c r="B550" s="11">
        <f t="shared" si="658"/>
        <v>45468</v>
      </c>
      <c r="C550" s="8">
        <f t="shared" si="688"/>
        <v>1357</v>
      </c>
      <c r="D550" s="8">
        <f t="shared" si="689"/>
        <v>199091</v>
      </c>
      <c r="E550" s="8">
        <f t="shared" si="690"/>
        <v>0</v>
      </c>
      <c r="F550" s="8">
        <f t="shared" si="691"/>
        <v>760</v>
      </c>
      <c r="G550" s="8">
        <f t="shared" si="692"/>
        <v>1114.6200000000001</v>
      </c>
      <c r="H550" s="8">
        <f t="shared" si="693"/>
        <v>2</v>
      </c>
      <c r="I550" s="8"/>
      <c r="K550" s="11">
        <f t="shared" si="659"/>
        <v>45468</v>
      </c>
      <c r="L550" s="8">
        <f t="shared" si="694"/>
        <v>1007</v>
      </c>
      <c r="M550" s="8">
        <f t="shared" si="695"/>
        <v>137274.86000000002</v>
      </c>
      <c r="N550" s="8">
        <f t="shared" si="696"/>
        <v>569.98</v>
      </c>
      <c r="O550" s="8">
        <f t="shared" si="697"/>
        <v>0</v>
      </c>
      <c r="P550" s="8">
        <f t="shared" si="698"/>
        <v>424.75</v>
      </c>
      <c r="Q550" s="8">
        <f t="shared" si="699"/>
        <v>0</v>
      </c>
      <c r="R550" s="8"/>
      <c r="T550" s="11">
        <f t="shared" si="660"/>
        <v>45468</v>
      </c>
      <c r="U550" s="8">
        <f t="shared" si="700"/>
        <v>622</v>
      </c>
      <c r="V550" s="8">
        <f t="shared" si="701"/>
        <v>58799.77</v>
      </c>
      <c r="W550" s="8">
        <f t="shared" si="702"/>
        <v>0</v>
      </c>
      <c r="X550" s="8">
        <f t="shared" si="703"/>
        <v>0</v>
      </c>
      <c r="Y550" s="8">
        <f t="shared" si="704"/>
        <v>1000.25</v>
      </c>
      <c r="Z550" s="8">
        <f t="shared" si="705"/>
        <v>0</v>
      </c>
      <c r="AA550" s="8"/>
      <c r="AC550" s="11">
        <f t="shared" si="661"/>
        <v>45468</v>
      </c>
      <c r="AD550" s="8">
        <f t="shared" si="706"/>
        <v>1449</v>
      </c>
      <c r="AE550" s="8">
        <f t="shared" si="707"/>
        <v>195136.58999999997</v>
      </c>
      <c r="AF550" s="8">
        <f t="shared" si="708"/>
        <v>2099.9900000000002</v>
      </c>
      <c r="AG550" s="8">
        <f t="shared" si="709"/>
        <v>0</v>
      </c>
      <c r="AH550" s="8">
        <f t="shared" si="710"/>
        <v>1015.2100000000002</v>
      </c>
      <c r="AI550" s="8">
        <f t="shared" si="711"/>
        <v>34</v>
      </c>
      <c r="AJ550" s="8"/>
      <c r="AL550" s="11">
        <f t="shared" si="662"/>
        <v>45468</v>
      </c>
      <c r="AM550" s="8">
        <f t="shared" si="712"/>
        <v>1216</v>
      </c>
      <c r="AN550" s="8">
        <f t="shared" si="713"/>
        <v>163850.20000000001</v>
      </c>
      <c r="AO550" s="8">
        <f t="shared" si="714"/>
        <v>672.05000000000018</v>
      </c>
      <c r="AP550" s="8">
        <f t="shared" si="715"/>
        <v>0</v>
      </c>
      <c r="AQ550" s="8">
        <f t="shared" si="716"/>
        <v>2738.12</v>
      </c>
      <c r="AR550" s="8">
        <f t="shared" si="717"/>
        <v>0</v>
      </c>
      <c r="AS550" s="8"/>
      <c r="AU550" s="11">
        <f t="shared" si="663"/>
        <v>45468</v>
      </c>
      <c r="AV550" s="8">
        <f t="shared" si="718"/>
        <v>1024</v>
      </c>
      <c r="AW550" s="8">
        <f t="shared" si="719"/>
        <v>89250.21</v>
      </c>
      <c r="AX550" s="8">
        <f t="shared" si="720"/>
        <v>0</v>
      </c>
      <c r="AY550" s="8">
        <f t="shared" si="721"/>
        <v>687.42000000000007</v>
      </c>
      <c r="AZ550" s="8">
        <f t="shared" si="722"/>
        <v>479.16999999999996</v>
      </c>
      <c r="BA550" s="8">
        <f t="shared" si="723"/>
        <v>5</v>
      </c>
      <c r="BB550" s="8"/>
      <c r="BD550" s="11">
        <f t="shared" si="664"/>
        <v>45468</v>
      </c>
      <c r="BE550" s="8">
        <f t="shared" si="724"/>
        <v>1120</v>
      </c>
      <c r="BF550" s="8">
        <f t="shared" si="725"/>
        <v>163876.46000000002</v>
      </c>
      <c r="BG550" s="8">
        <f t="shared" si="726"/>
        <v>538.05000000000007</v>
      </c>
      <c r="BH550" s="8">
        <f t="shared" si="727"/>
        <v>0</v>
      </c>
      <c r="BI550" s="8">
        <f t="shared" si="728"/>
        <v>29.7</v>
      </c>
      <c r="BJ550" s="8">
        <f t="shared" si="729"/>
        <v>449</v>
      </c>
      <c r="BK550" s="8"/>
      <c r="BM550" s="11">
        <f t="shared" si="665"/>
        <v>45468</v>
      </c>
      <c r="BN550" s="8">
        <f t="shared" si="730"/>
        <v>1416</v>
      </c>
      <c r="BO550" s="8">
        <f t="shared" si="731"/>
        <v>178040.71000000002</v>
      </c>
      <c r="BP550" s="8">
        <f t="shared" si="732"/>
        <v>1056.0899999999997</v>
      </c>
      <c r="BQ550" s="8">
        <f t="shared" si="733"/>
        <v>0</v>
      </c>
      <c r="BR550" s="8">
        <f t="shared" si="734"/>
        <v>3029.7699999999995</v>
      </c>
      <c r="BS550" s="8">
        <f t="shared" si="735"/>
        <v>3</v>
      </c>
      <c r="BT550" s="8"/>
      <c r="BV550" s="11">
        <f t="shared" si="666"/>
        <v>45468</v>
      </c>
      <c r="BW550" s="8">
        <f t="shared" si="736"/>
        <v>1028</v>
      </c>
      <c r="BX550" s="8">
        <f t="shared" si="737"/>
        <v>80319.580000000016</v>
      </c>
      <c r="BY550" s="8">
        <f t="shared" si="738"/>
        <v>891.65</v>
      </c>
      <c r="BZ550" s="8">
        <f t="shared" si="739"/>
        <v>0</v>
      </c>
      <c r="CA550" s="8">
        <f t="shared" si="740"/>
        <v>1103</v>
      </c>
      <c r="CB550" s="8">
        <f t="shared" si="741"/>
        <v>0</v>
      </c>
      <c r="CC550" s="8"/>
      <c r="CE550" s="11">
        <f t="shared" si="667"/>
        <v>45468</v>
      </c>
      <c r="CF550" s="8">
        <f t="shared" si="742"/>
        <v>935</v>
      </c>
      <c r="CG550" s="8">
        <f t="shared" si="743"/>
        <v>117915.50999999997</v>
      </c>
      <c r="CH550" s="8">
        <f t="shared" si="744"/>
        <v>-7977.5</v>
      </c>
      <c r="CI550" s="8">
        <f t="shared" si="745"/>
        <v>0</v>
      </c>
      <c r="CJ550" s="8">
        <f t="shared" si="746"/>
        <v>4.5599999999999996</v>
      </c>
      <c r="CK550" s="8">
        <f t="shared" si="747"/>
        <v>5</v>
      </c>
      <c r="CL550" s="8"/>
      <c r="CN550" s="11">
        <f t="shared" si="668"/>
        <v>45468</v>
      </c>
      <c r="CO550" s="8">
        <f t="shared" si="748"/>
        <v>1892</v>
      </c>
      <c r="CP550" s="8">
        <f t="shared" si="749"/>
        <v>223455.56</v>
      </c>
      <c r="CQ550" s="8">
        <f t="shared" si="750"/>
        <v>1988.17</v>
      </c>
      <c r="CR550" s="8">
        <f t="shared" si="751"/>
        <v>11170.419999999998</v>
      </c>
      <c r="CS550" s="8">
        <f t="shared" si="752"/>
        <v>1425</v>
      </c>
      <c r="CT550" s="8">
        <f t="shared" si="753"/>
        <v>44</v>
      </c>
      <c r="CU550" s="8"/>
      <c r="CW550" s="11">
        <f t="shared" si="669"/>
        <v>45468</v>
      </c>
      <c r="CX550" s="8">
        <f t="shared" si="754"/>
        <v>499</v>
      </c>
      <c r="CY550" s="8">
        <f t="shared" si="755"/>
        <v>27450.619999999995</v>
      </c>
      <c r="CZ550" s="8">
        <f t="shared" si="756"/>
        <v>0</v>
      </c>
      <c r="DA550" s="8">
        <f t="shared" si="757"/>
        <v>61</v>
      </c>
      <c r="DB550" s="8">
        <f t="shared" si="778"/>
        <v>335.42</v>
      </c>
      <c r="DC550" s="8">
        <f t="shared" si="779"/>
        <v>0</v>
      </c>
      <c r="DD550" s="8"/>
      <c r="DF550" s="11">
        <f t="shared" si="670"/>
        <v>45468</v>
      </c>
      <c r="DG550" s="8">
        <f t="shared" si="760"/>
        <v>0</v>
      </c>
      <c r="DH550" s="8">
        <f t="shared" si="761"/>
        <v>0</v>
      </c>
      <c r="DI550" s="8">
        <f t="shared" si="762"/>
        <v>0</v>
      </c>
      <c r="DJ550" s="8">
        <f t="shared" si="763"/>
        <v>0</v>
      </c>
      <c r="DK550" s="8">
        <f t="shared" si="764"/>
        <v>0</v>
      </c>
      <c r="DL550" s="8">
        <f t="shared" si="765"/>
        <v>0</v>
      </c>
      <c r="DM550" s="8"/>
      <c r="DO550" s="11">
        <f t="shared" si="671"/>
        <v>45468</v>
      </c>
      <c r="DP550" s="8">
        <f t="shared" si="766"/>
        <v>0</v>
      </c>
      <c r="DQ550" s="8">
        <f t="shared" si="767"/>
        <v>0</v>
      </c>
      <c r="DR550" s="8">
        <f t="shared" si="768"/>
        <v>0</v>
      </c>
      <c r="DS550" s="8">
        <f t="shared" si="769"/>
        <v>0</v>
      </c>
      <c r="DT550" s="8">
        <f t="shared" si="770"/>
        <v>0</v>
      </c>
      <c r="DU550" s="8">
        <f t="shared" si="771"/>
        <v>0</v>
      </c>
      <c r="DV550" s="8"/>
      <c r="DX550" s="11">
        <f t="shared" si="672"/>
        <v>45468</v>
      </c>
      <c r="DY550" s="8">
        <f t="shared" si="772"/>
        <v>0</v>
      </c>
      <c r="DZ550" s="8">
        <f t="shared" si="773"/>
        <v>0</v>
      </c>
      <c r="EA550" s="8">
        <f t="shared" si="774"/>
        <v>0</v>
      </c>
      <c r="EB550" s="8">
        <f t="shared" si="775"/>
        <v>0</v>
      </c>
      <c r="EC550" s="8">
        <f t="shared" si="776"/>
        <v>0</v>
      </c>
      <c r="ED550" s="8">
        <f t="shared" si="777"/>
        <v>0</v>
      </c>
      <c r="EE550" s="8"/>
    </row>
    <row r="551" spans="2:135" x14ac:dyDescent="0.3">
      <c r="B551" s="11">
        <f t="shared" si="658"/>
        <v>45469</v>
      </c>
      <c r="C551" s="8">
        <f t="shared" si="688"/>
        <v>1400</v>
      </c>
      <c r="D551" s="8">
        <f t="shared" si="689"/>
        <v>205613.74</v>
      </c>
      <c r="E551" s="8">
        <f t="shared" si="690"/>
        <v>0</v>
      </c>
      <c r="F551" s="8">
        <f t="shared" si="691"/>
        <v>795</v>
      </c>
      <c r="G551" s="8">
        <f t="shared" si="692"/>
        <v>1114.6200000000001</v>
      </c>
      <c r="H551" s="8">
        <f t="shared" si="693"/>
        <v>2</v>
      </c>
      <c r="I551" s="8"/>
      <c r="K551" s="11">
        <f t="shared" si="659"/>
        <v>45469</v>
      </c>
      <c r="L551" s="8">
        <f t="shared" si="694"/>
        <v>1071</v>
      </c>
      <c r="M551" s="8">
        <f t="shared" si="695"/>
        <v>147103.44</v>
      </c>
      <c r="N551" s="8">
        <f t="shared" si="696"/>
        <v>585.55000000000007</v>
      </c>
      <c r="O551" s="8">
        <f t="shared" si="697"/>
        <v>0</v>
      </c>
      <c r="P551" s="8">
        <f t="shared" si="698"/>
        <v>424.75</v>
      </c>
      <c r="Q551" s="8">
        <f t="shared" si="699"/>
        <v>0</v>
      </c>
      <c r="R551" s="8"/>
      <c r="T551" s="11">
        <f t="shared" si="660"/>
        <v>45469</v>
      </c>
      <c r="U551" s="8">
        <f t="shared" si="700"/>
        <v>647</v>
      </c>
      <c r="V551" s="8">
        <f t="shared" si="701"/>
        <v>61149.1</v>
      </c>
      <c r="W551" s="8">
        <f t="shared" si="702"/>
        <v>0</v>
      </c>
      <c r="X551" s="8">
        <f t="shared" si="703"/>
        <v>0</v>
      </c>
      <c r="Y551" s="8">
        <f t="shared" si="704"/>
        <v>1014.25</v>
      </c>
      <c r="Z551" s="8">
        <f t="shared" si="705"/>
        <v>0</v>
      </c>
      <c r="AA551" s="8"/>
      <c r="AC551" s="11">
        <f t="shared" si="661"/>
        <v>45469</v>
      </c>
      <c r="AD551" s="8">
        <f t="shared" si="706"/>
        <v>1519</v>
      </c>
      <c r="AE551" s="8">
        <f t="shared" si="707"/>
        <v>205915.42999999996</v>
      </c>
      <c r="AF551" s="8">
        <f t="shared" si="708"/>
        <v>2137.9300000000003</v>
      </c>
      <c r="AG551" s="8">
        <f t="shared" si="709"/>
        <v>0</v>
      </c>
      <c r="AH551" s="8">
        <f t="shared" si="710"/>
        <v>1065.21</v>
      </c>
      <c r="AI551" s="8">
        <f t="shared" si="711"/>
        <v>35</v>
      </c>
      <c r="AJ551" s="8"/>
      <c r="AL551" s="11">
        <f t="shared" si="662"/>
        <v>45469</v>
      </c>
      <c r="AM551" s="8">
        <f t="shared" si="712"/>
        <v>1252</v>
      </c>
      <c r="AN551" s="8">
        <f t="shared" si="713"/>
        <v>169244.22</v>
      </c>
      <c r="AO551" s="8">
        <f t="shared" si="714"/>
        <v>685.01000000000022</v>
      </c>
      <c r="AP551" s="8">
        <f t="shared" si="715"/>
        <v>0</v>
      </c>
      <c r="AQ551" s="8">
        <f t="shared" si="716"/>
        <v>2872.44</v>
      </c>
      <c r="AR551" s="8">
        <f t="shared" si="717"/>
        <v>0</v>
      </c>
      <c r="AS551" s="8"/>
      <c r="AU551" s="11">
        <f t="shared" si="663"/>
        <v>45469</v>
      </c>
      <c r="AV551" s="8">
        <f t="shared" si="718"/>
        <v>1076</v>
      </c>
      <c r="AW551" s="8">
        <f t="shared" si="719"/>
        <v>94028.510000000009</v>
      </c>
      <c r="AX551" s="8">
        <f t="shared" si="720"/>
        <v>0</v>
      </c>
      <c r="AY551" s="8">
        <f t="shared" si="721"/>
        <v>697.42000000000007</v>
      </c>
      <c r="AZ551" s="8">
        <f t="shared" si="722"/>
        <v>579.16999999999996</v>
      </c>
      <c r="BA551" s="8">
        <f t="shared" si="723"/>
        <v>5</v>
      </c>
      <c r="BB551" s="8"/>
      <c r="BD551" s="11">
        <f t="shared" si="664"/>
        <v>45469</v>
      </c>
      <c r="BE551" s="8">
        <f t="shared" si="724"/>
        <v>1172</v>
      </c>
      <c r="BF551" s="8">
        <f t="shared" si="725"/>
        <v>171578.75000000003</v>
      </c>
      <c r="BG551" s="8">
        <f t="shared" si="726"/>
        <v>564.07000000000005</v>
      </c>
      <c r="BH551" s="8">
        <f t="shared" si="727"/>
        <v>0</v>
      </c>
      <c r="BI551" s="8">
        <f t="shared" si="728"/>
        <v>29.7</v>
      </c>
      <c r="BJ551" s="8">
        <f t="shared" si="729"/>
        <v>467</v>
      </c>
      <c r="BK551" s="8"/>
      <c r="BM551" s="11">
        <f t="shared" si="665"/>
        <v>45469</v>
      </c>
      <c r="BN551" s="8">
        <f t="shared" si="730"/>
        <v>1480</v>
      </c>
      <c r="BO551" s="8">
        <f t="shared" si="731"/>
        <v>187283.7</v>
      </c>
      <c r="BP551" s="8">
        <f t="shared" si="732"/>
        <v>1083.0799999999997</v>
      </c>
      <c r="BQ551" s="8">
        <f t="shared" si="733"/>
        <v>0</v>
      </c>
      <c r="BR551" s="8">
        <f t="shared" si="734"/>
        <v>3129.7699999999995</v>
      </c>
      <c r="BS551" s="8">
        <f t="shared" si="735"/>
        <v>3</v>
      </c>
      <c r="BT551" s="8"/>
      <c r="BV551" s="11">
        <f t="shared" si="666"/>
        <v>45469</v>
      </c>
      <c r="BW551" s="8">
        <f t="shared" si="736"/>
        <v>1068</v>
      </c>
      <c r="BX551" s="8">
        <f t="shared" si="737"/>
        <v>83344.700000000012</v>
      </c>
      <c r="BY551" s="8">
        <f t="shared" si="738"/>
        <v>938.65</v>
      </c>
      <c r="BZ551" s="8">
        <f t="shared" si="739"/>
        <v>0</v>
      </c>
      <c r="CA551" s="8">
        <f t="shared" si="740"/>
        <v>1142</v>
      </c>
      <c r="CB551" s="8">
        <f t="shared" si="741"/>
        <v>0</v>
      </c>
      <c r="CC551" s="8"/>
      <c r="CE551" s="11">
        <f t="shared" si="667"/>
        <v>45469</v>
      </c>
      <c r="CF551" s="8">
        <f t="shared" si="742"/>
        <v>959</v>
      </c>
      <c r="CG551" s="8">
        <f t="shared" si="743"/>
        <v>121166.55999999997</v>
      </c>
      <c r="CH551" s="8">
        <f t="shared" si="744"/>
        <v>-7939.5</v>
      </c>
      <c r="CI551" s="8">
        <f t="shared" si="745"/>
        <v>0</v>
      </c>
      <c r="CJ551" s="8">
        <f t="shared" si="746"/>
        <v>4.5599999999999996</v>
      </c>
      <c r="CK551" s="8">
        <f t="shared" si="747"/>
        <v>6</v>
      </c>
      <c r="CL551" s="8"/>
      <c r="CN551" s="11">
        <f t="shared" si="668"/>
        <v>45469</v>
      </c>
      <c r="CO551" s="8">
        <f t="shared" si="748"/>
        <v>1979</v>
      </c>
      <c r="CP551" s="8">
        <f t="shared" si="749"/>
        <v>234193.38999999998</v>
      </c>
      <c r="CQ551" s="8">
        <f t="shared" si="750"/>
        <v>2041.67</v>
      </c>
      <c r="CR551" s="8">
        <f t="shared" si="751"/>
        <v>11747.389999999998</v>
      </c>
      <c r="CS551" s="8">
        <f t="shared" si="752"/>
        <v>1425</v>
      </c>
      <c r="CT551" s="8">
        <f t="shared" si="753"/>
        <v>44</v>
      </c>
      <c r="CU551" s="8"/>
      <c r="CW551" s="11">
        <f t="shared" si="669"/>
        <v>45469</v>
      </c>
      <c r="CX551" s="8">
        <f t="shared" si="754"/>
        <v>499</v>
      </c>
      <c r="CY551" s="8">
        <f t="shared" si="755"/>
        <v>27450.619999999995</v>
      </c>
      <c r="CZ551" s="8">
        <f t="shared" si="756"/>
        <v>0</v>
      </c>
      <c r="DA551" s="8">
        <f t="shared" si="757"/>
        <v>61</v>
      </c>
      <c r="DB551" s="8">
        <f t="shared" si="778"/>
        <v>335.42</v>
      </c>
      <c r="DC551" s="8">
        <f t="shared" si="779"/>
        <v>0</v>
      </c>
      <c r="DD551" s="8"/>
      <c r="DF551" s="11">
        <f t="shared" si="670"/>
        <v>45469</v>
      </c>
      <c r="DG551" s="8">
        <f t="shared" si="760"/>
        <v>0</v>
      </c>
      <c r="DH551" s="8">
        <f t="shared" si="761"/>
        <v>0</v>
      </c>
      <c r="DI551" s="8">
        <f t="shared" si="762"/>
        <v>0</v>
      </c>
      <c r="DJ551" s="8">
        <f t="shared" si="763"/>
        <v>0</v>
      </c>
      <c r="DK551" s="8">
        <f t="shared" si="764"/>
        <v>0</v>
      </c>
      <c r="DL551" s="8">
        <f t="shared" si="765"/>
        <v>0</v>
      </c>
      <c r="DM551" s="8"/>
      <c r="DO551" s="11">
        <f t="shared" si="671"/>
        <v>45469</v>
      </c>
      <c r="DP551" s="8">
        <f t="shared" si="766"/>
        <v>0</v>
      </c>
      <c r="DQ551" s="8">
        <f t="shared" si="767"/>
        <v>0</v>
      </c>
      <c r="DR551" s="8">
        <f t="shared" si="768"/>
        <v>0</v>
      </c>
      <c r="DS551" s="8">
        <f t="shared" si="769"/>
        <v>0</v>
      </c>
      <c r="DT551" s="8">
        <f t="shared" si="770"/>
        <v>0</v>
      </c>
      <c r="DU551" s="8">
        <f t="shared" si="771"/>
        <v>0</v>
      </c>
      <c r="DV551" s="8"/>
      <c r="DX551" s="11">
        <f t="shared" si="672"/>
        <v>45469</v>
      </c>
      <c r="DY551" s="8">
        <f t="shared" si="772"/>
        <v>0</v>
      </c>
      <c r="DZ551" s="8">
        <f t="shared" si="773"/>
        <v>0</v>
      </c>
      <c r="EA551" s="8">
        <f t="shared" si="774"/>
        <v>0</v>
      </c>
      <c r="EB551" s="8">
        <f t="shared" si="775"/>
        <v>0</v>
      </c>
      <c r="EC551" s="8">
        <f t="shared" si="776"/>
        <v>0</v>
      </c>
      <c r="ED551" s="8">
        <f t="shared" si="777"/>
        <v>0</v>
      </c>
      <c r="EE551" s="8"/>
    </row>
    <row r="552" spans="2:135" x14ac:dyDescent="0.3">
      <c r="B552" s="11">
        <f t="shared" si="658"/>
        <v>45470</v>
      </c>
      <c r="C552" s="8">
        <f t="shared" si="688"/>
        <v>1448</v>
      </c>
      <c r="D552" s="8">
        <f t="shared" si="689"/>
        <v>212366.81</v>
      </c>
      <c r="E552" s="8">
        <f t="shared" si="690"/>
        <v>0</v>
      </c>
      <c r="F552" s="8">
        <f t="shared" si="691"/>
        <v>846</v>
      </c>
      <c r="G552" s="8">
        <f t="shared" si="692"/>
        <v>1314.6200000000001</v>
      </c>
      <c r="H552" s="8">
        <f t="shared" si="693"/>
        <v>2</v>
      </c>
      <c r="I552" s="8"/>
      <c r="K552" s="11">
        <f t="shared" si="659"/>
        <v>45470</v>
      </c>
      <c r="L552" s="8">
        <f t="shared" si="694"/>
        <v>1097</v>
      </c>
      <c r="M552" s="8">
        <f t="shared" si="695"/>
        <v>150697.65</v>
      </c>
      <c r="N552" s="8">
        <f t="shared" si="696"/>
        <v>616.44000000000005</v>
      </c>
      <c r="O552" s="8">
        <f t="shared" si="697"/>
        <v>0</v>
      </c>
      <c r="P552" s="8">
        <f t="shared" si="698"/>
        <v>424.75</v>
      </c>
      <c r="Q552" s="8">
        <f t="shared" si="699"/>
        <v>0</v>
      </c>
      <c r="R552" s="8"/>
      <c r="T552" s="11">
        <f t="shared" si="660"/>
        <v>45470</v>
      </c>
      <c r="U552" s="8">
        <f t="shared" si="700"/>
        <v>672</v>
      </c>
      <c r="V552" s="8">
        <f t="shared" si="701"/>
        <v>63451.63</v>
      </c>
      <c r="W552" s="8">
        <f t="shared" si="702"/>
        <v>0</v>
      </c>
      <c r="X552" s="8">
        <f t="shared" si="703"/>
        <v>0</v>
      </c>
      <c r="Y552" s="8">
        <f t="shared" si="704"/>
        <v>1057.75</v>
      </c>
      <c r="Z552" s="8">
        <f t="shared" si="705"/>
        <v>0</v>
      </c>
      <c r="AA552" s="8"/>
      <c r="AC552" s="11">
        <f t="shared" si="661"/>
        <v>45470</v>
      </c>
      <c r="AD552" s="8">
        <f t="shared" si="706"/>
        <v>1561</v>
      </c>
      <c r="AE552" s="8">
        <f t="shared" si="707"/>
        <v>211756.89999999997</v>
      </c>
      <c r="AF552" s="8">
        <f t="shared" si="708"/>
        <v>2161.9900000000002</v>
      </c>
      <c r="AG552" s="8">
        <f t="shared" si="709"/>
        <v>0</v>
      </c>
      <c r="AH552" s="8">
        <f t="shared" si="710"/>
        <v>1190.21</v>
      </c>
      <c r="AI552" s="8">
        <f t="shared" si="711"/>
        <v>36</v>
      </c>
      <c r="AJ552" s="8"/>
      <c r="AL552" s="11">
        <f t="shared" si="662"/>
        <v>45470</v>
      </c>
      <c r="AM552" s="8">
        <f t="shared" si="712"/>
        <v>1306</v>
      </c>
      <c r="AN552" s="8">
        <f t="shared" si="713"/>
        <v>176845.96</v>
      </c>
      <c r="AO552" s="8">
        <f t="shared" si="714"/>
        <v>692.4100000000002</v>
      </c>
      <c r="AP552" s="8">
        <f t="shared" si="715"/>
        <v>0</v>
      </c>
      <c r="AQ552" s="8">
        <f t="shared" si="716"/>
        <v>2927.39</v>
      </c>
      <c r="AR552" s="8">
        <f t="shared" si="717"/>
        <v>0</v>
      </c>
      <c r="AS552" s="8"/>
      <c r="AU552" s="11">
        <f t="shared" si="663"/>
        <v>45470</v>
      </c>
      <c r="AV552" s="8">
        <f t="shared" si="718"/>
        <v>1123</v>
      </c>
      <c r="AW552" s="8">
        <f t="shared" si="719"/>
        <v>98300.510000000009</v>
      </c>
      <c r="AX552" s="8">
        <f t="shared" si="720"/>
        <v>0</v>
      </c>
      <c r="AY552" s="8">
        <f t="shared" si="721"/>
        <v>735.42000000000007</v>
      </c>
      <c r="AZ552" s="8">
        <f t="shared" si="722"/>
        <v>579.16999999999996</v>
      </c>
      <c r="BA552" s="8">
        <f t="shared" si="723"/>
        <v>5</v>
      </c>
      <c r="BB552" s="8"/>
      <c r="BD552" s="11">
        <f t="shared" si="664"/>
        <v>45470</v>
      </c>
      <c r="BE552" s="8">
        <f t="shared" si="724"/>
        <v>1219</v>
      </c>
      <c r="BF552" s="8">
        <f t="shared" si="725"/>
        <v>178386.65000000002</v>
      </c>
      <c r="BG552" s="8">
        <f t="shared" si="726"/>
        <v>591.79000000000008</v>
      </c>
      <c r="BH552" s="8">
        <f t="shared" si="727"/>
        <v>0</v>
      </c>
      <c r="BI552" s="8">
        <f t="shared" si="728"/>
        <v>29.7</v>
      </c>
      <c r="BJ552" s="8">
        <f t="shared" si="729"/>
        <v>486</v>
      </c>
      <c r="BK552" s="8"/>
      <c r="BM552" s="11">
        <f t="shared" si="665"/>
        <v>45470</v>
      </c>
      <c r="BN552" s="8">
        <f t="shared" si="730"/>
        <v>1544</v>
      </c>
      <c r="BO552" s="8">
        <f t="shared" si="731"/>
        <v>196291.1</v>
      </c>
      <c r="BP552" s="8">
        <f t="shared" si="732"/>
        <v>1117.5099999999998</v>
      </c>
      <c r="BQ552" s="8">
        <f t="shared" si="733"/>
        <v>0</v>
      </c>
      <c r="BR552" s="8">
        <f t="shared" si="734"/>
        <v>3129.7699999999995</v>
      </c>
      <c r="BS552" s="8">
        <f t="shared" si="735"/>
        <v>3</v>
      </c>
      <c r="BT552" s="8"/>
      <c r="BV552" s="11">
        <f t="shared" si="666"/>
        <v>45470</v>
      </c>
      <c r="BW552" s="8">
        <f t="shared" si="736"/>
        <v>1100</v>
      </c>
      <c r="BX552" s="8">
        <f t="shared" si="737"/>
        <v>85798.950000000012</v>
      </c>
      <c r="BY552" s="8">
        <f t="shared" si="738"/>
        <v>977.65</v>
      </c>
      <c r="BZ552" s="8">
        <f t="shared" si="739"/>
        <v>0</v>
      </c>
      <c r="CA552" s="8">
        <f t="shared" si="740"/>
        <v>1317</v>
      </c>
      <c r="CB552" s="8">
        <f t="shared" si="741"/>
        <v>0</v>
      </c>
      <c r="CC552" s="8"/>
      <c r="CE552" s="11">
        <f t="shared" si="667"/>
        <v>45470</v>
      </c>
      <c r="CF552" s="8">
        <f t="shared" si="742"/>
        <v>1006</v>
      </c>
      <c r="CG552" s="8">
        <f t="shared" si="743"/>
        <v>127295.20999999996</v>
      </c>
      <c r="CH552" s="8">
        <f t="shared" si="744"/>
        <v>-7895</v>
      </c>
      <c r="CI552" s="8">
        <f t="shared" si="745"/>
        <v>0</v>
      </c>
      <c r="CJ552" s="8">
        <f t="shared" si="746"/>
        <v>4.5599999999999996</v>
      </c>
      <c r="CK552" s="8">
        <f t="shared" si="747"/>
        <v>7</v>
      </c>
      <c r="CL552" s="8"/>
      <c r="CN552" s="11">
        <f t="shared" si="668"/>
        <v>45470</v>
      </c>
      <c r="CO552" s="8">
        <f t="shared" si="748"/>
        <v>2069</v>
      </c>
      <c r="CP552" s="8">
        <f t="shared" si="749"/>
        <v>246199.38999999998</v>
      </c>
      <c r="CQ552" s="8">
        <f t="shared" si="750"/>
        <v>2082.17</v>
      </c>
      <c r="CR552" s="8">
        <f t="shared" si="751"/>
        <v>12012.489999999998</v>
      </c>
      <c r="CS552" s="8">
        <f t="shared" si="752"/>
        <v>1475</v>
      </c>
      <c r="CT552" s="8">
        <f t="shared" si="753"/>
        <v>44</v>
      </c>
      <c r="CU552" s="8"/>
      <c r="CW552" s="11">
        <f t="shared" si="669"/>
        <v>45470</v>
      </c>
      <c r="CX552" s="8">
        <f t="shared" si="754"/>
        <v>499</v>
      </c>
      <c r="CY552" s="8">
        <f t="shared" si="755"/>
        <v>27450.619999999995</v>
      </c>
      <c r="CZ552" s="8">
        <f t="shared" si="756"/>
        <v>0</v>
      </c>
      <c r="DA552" s="8">
        <f t="shared" si="757"/>
        <v>61</v>
      </c>
      <c r="DB552" s="8">
        <f t="shared" si="778"/>
        <v>335.42</v>
      </c>
      <c r="DC552" s="8">
        <f t="shared" si="779"/>
        <v>0</v>
      </c>
      <c r="DD552" s="8"/>
      <c r="DF552" s="11">
        <f t="shared" si="670"/>
        <v>45470</v>
      </c>
      <c r="DG552" s="8">
        <f t="shared" si="760"/>
        <v>0</v>
      </c>
      <c r="DH552" s="8">
        <f t="shared" si="761"/>
        <v>0</v>
      </c>
      <c r="DI552" s="8">
        <f t="shared" si="762"/>
        <v>0</v>
      </c>
      <c r="DJ552" s="8">
        <f t="shared" si="763"/>
        <v>0</v>
      </c>
      <c r="DK552" s="8">
        <f t="shared" si="764"/>
        <v>0</v>
      </c>
      <c r="DL552" s="8">
        <f t="shared" si="765"/>
        <v>0</v>
      </c>
      <c r="DM552" s="8"/>
      <c r="DO552" s="11">
        <f t="shared" si="671"/>
        <v>45470</v>
      </c>
      <c r="DP552" s="8">
        <f t="shared" si="766"/>
        <v>0</v>
      </c>
      <c r="DQ552" s="8">
        <f t="shared" si="767"/>
        <v>0</v>
      </c>
      <c r="DR552" s="8">
        <f t="shared" si="768"/>
        <v>0</v>
      </c>
      <c r="DS552" s="8">
        <f t="shared" si="769"/>
        <v>0</v>
      </c>
      <c r="DT552" s="8">
        <f t="shared" si="770"/>
        <v>0</v>
      </c>
      <c r="DU552" s="8">
        <f t="shared" si="771"/>
        <v>0</v>
      </c>
      <c r="DV552" s="8"/>
      <c r="DX552" s="11">
        <f t="shared" si="672"/>
        <v>45470</v>
      </c>
      <c r="DY552" s="8">
        <f t="shared" si="772"/>
        <v>0</v>
      </c>
      <c r="DZ552" s="8">
        <f t="shared" si="773"/>
        <v>0</v>
      </c>
      <c r="EA552" s="8">
        <f t="shared" si="774"/>
        <v>0</v>
      </c>
      <c r="EB552" s="8">
        <f t="shared" si="775"/>
        <v>0</v>
      </c>
      <c r="EC552" s="8">
        <f t="shared" si="776"/>
        <v>0</v>
      </c>
      <c r="ED552" s="8">
        <f t="shared" si="777"/>
        <v>0</v>
      </c>
      <c r="EE552" s="8"/>
    </row>
    <row r="553" spans="2:135" x14ac:dyDescent="0.3">
      <c r="B553" s="11">
        <f t="shared" si="658"/>
        <v>45471</v>
      </c>
      <c r="C553" s="8">
        <f t="shared" si="688"/>
        <v>1504</v>
      </c>
      <c r="D553" s="8">
        <f t="shared" si="689"/>
        <v>220130.74</v>
      </c>
      <c r="E553" s="8">
        <f t="shared" si="690"/>
        <v>0</v>
      </c>
      <c r="F553" s="8">
        <f t="shared" si="691"/>
        <v>863</v>
      </c>
      <c r="G553" s="8">
        <f t="shared" si="692"/>
        <v>1314.6200000000001</v>
      </c>
      <c r="H553" s="8">
        <f t="shared" si="693"/>
        <v>2</v>
      </c>
      <c r="I553" s="8"/>
      <c r="K553" s="11">
        <f t="shared" si="659"/>
        <v>45471</v>
      </c>
      <c r="L553" s="8">
        <f t="shared" si="694"/>
        <v>1116</v>
      </c>
      <c r="M553" s="8">
        <f t="shared" si="695"/>
        <v>153192.41999999998</v>
      </c>
      <c r="N553" s="8">
        <f t="shared" si="696"/>
        <v>629.17000000000007</v>
      </c>
      <c r="O553" s="8">
        <f t="shared" si="697"/>
        <v>0</v>
      </c>
      <c r="P553" s="8">
        <f t="shared" si="698"/>
        <v>424.75</v>
      </c>
      <c r="Q553" s="8">
        <f t="shared" si="699"/>
        <v>0</v>
      </c>
      <c r="R553" s="8"/>
      <c r="T553" s="11">
        <f t="shared" si="660"/>
        <v>45471</v>
      </c>
      <c r="U553" s="8">
        <f t="shared" si="700"/>
        <v>701</v>
      </c>
      <c r="V553" s="8">
        <f t="shared" si="701"/>
        <v>66231.72</v>
      </c>
      <c r="W553" s="8">
        <f t="shared" si="702"/>
        <v>0</v>
      </c>
      <c r="X553" s="8">
        <f t="shared" si="703"/>
        <v>0</v>
      </c>
      <c r="Y553" s="8">
        <f t="shared" si="704"/>
        <v>1099.25</v>
      </c>
      <c r="Z553" s="8">
        <f t="shared" si="705"/>
        <v>0</v>
      </c>
      <c r="AA553" s="8"/>
      <c r="AC553" s="11">
        <f t="shared" si="661"/>
        <v>45471</v>
      </c>
      <c r="AD553" s="8">
        <f t="shared" si="706"/>
        <v>1618</v>
      </c>
      <c r="AE553" s="8">
        <f t="shared" si="707"/>
        <v>219284.43999999997</v>
      </c>
      <c r="AF553" s="8">
        <f t="shared" si="708"/>
        <v>2242.5100000000002</v>
      </c>
      <c r="AG553" s="8">
        <f t="shared" si="709"/>
        <v>0</v>
      </c>
      <c r="AH553" s="8">
        <f t="shared" si="710"/>
        <v>1019.69</v>
      </c>
      <c r="AI553" s="8">
        <f t="shared" si="711"/>
        <v>37</v>
      </c>
      <c r="AJ553" s="8"/>
      <c r="AL553" s="11">
        <f t="shared" si="662"/>
        <v>45471</v>
      </c>
      <c r="AM553" s="8">
        <f t="shared" si="712"/>
        <v>1351</v>
      </c>
      <c r="AN553" s="8">
        <f t="shared" si="713"/>
        <v>183353.85</v>
      </c>
      <c r="AO553" s="8">
        <f t="shared" si="714"/>
        <v>696.11000000000024</v>
      </c>
      <c r="AP553" s="8">
        <f t="shared" si="715"/>
        <v>0</v>
      </c>
      <c r="AQ553" s="8">
        <f t="shared" si="716"/>
        <v>2937.29</v>
      </c>
      <c r="AR553" s="8">
        <f t="shared" si="717"/>
        <v>0</v>
      </c>
      <c r="AS553" s="8"/>
      <c r="AU553" s="11">
        <f t="shared" si="663"/>
        <v>45471</v>
      </c>
      <c r="AV553" s="8">
        <f t="shared" si="718"/>
        <v>1174</v>
      </c>
      <c r="AW553" s="8">
        <f t="shared" si="719"/>
        <v>101870.37000000001</v>
      </c>
      <c r="AX553" s="8">
        <f t="shared" si="720"/>
        <v>0</v>
      </c>
      <c r="AY553" s="8">
        <f t="shared" si="721"/>
        <v>769.42000000000007</v>
      </c>
      <c r="AZ553" s="8">
        <f t="shared" si="722"/>
        <v>579.17999999999995</v>
      </c>
      <c r="BA553" s="8">
        <f t="shared" si="723"/>
        <v>5</v>
      </c>
      <c r="BB553" s="8"/>
      <c r="BD553" s="11">
        <f t="shared" si="664"/>
        <v>45471</v>
      </c>
      <c r="BE553" s="8">
        <f t="shared" si="724"/>
        <v>1260</v>
      </c>
      <c r="BF553" s="8">
        <f t="shared" si="725"/>
        <v>183635.20000000001</v>
      </c>
      <c r="BG553" s="8">
        <f t="shared" si="726"/>
        <v>603.34</v>
      </c>
      <c r="BH553" s="8">
        <f t="shared" si="727"/>
        <v>0</v>
      </c>
      <c r="BI553" s="8">
        <f t="shared" si="728"/>
        <v>29.7</v>
      </c>
      <c r="BJ553" s="8">
        <f t="shared" si="729"/>
        <v>505</v>
      </c>
      <c r="BK553" s="8"/>
      <c r="BM553" s="11">
        <f t="shared" si="665"/>
        <v>45471</v>
      </c>
      <c r="BN553" s="8">
        <f t="shared" si="730"/>
        <v>1607</v>
      </c>
      <c r="BO553" s="8">
        <f t="shared" si="731"/>
        <v>204616.9</v>
      </c>
      <c r="BP553" s="8">
        <f t="shared" si="732"/>
        <v>1154.2599999999998</v>
      </c>
      <c r="BQ553" s="8">
        <f t="shared" si="733"/>
        <v>0</v>
      </c>
      <c r="BR553" s="8">
        <f t="shared" si="734"/>
        <v>3388.8699999999994</v>
      </c>
      <c r="BS553" s="8">
        <f t="shared" si="735"/>
        <v>3</v>
      </c>
      <c r="BT553" s="8"/>
      <c r="BV553" s="11">
        <f t="shared" si="666"/>
        <v>45471</v>
      </c>
      <c r="BW553" s="8">
        <f t="shared" si="736"/>
        <v>1147</v>
      </c>
      <c r="BX553" s="8">
        <f t="shared" si="737"/>
        <v>89608.140000000014</v>
      </c>
      <c r="BY553" s="8">
        <f t="shared" si="738"/>
        <v>1009.65</v>
      </c>
      <c r="BZ553" s="8">
        <f t="shared" si="739"/>
        <v>0</v>
      </c>
      <c r="CA553" s="8">
        <f t="shared" si="740"/>
        <v>1392</v>
      </c>
      <c r="CB553" s="8">
        <f t="shared" si="741"/>
        <v>0</v>
      </c>
      <c r="CC553" s="8"/>
      <c r="CE553" s="11">
        <f t="shared" si="667"/>
        <v>45471</v>
      </c>
      <c r="CF553" s="8">
        <f t="shared" si="742"/>
        <v>1058</v>
      </c>
      <c r="CG553" s="8">
        <f t="shared" si="743"/>
        <v>134301.07999999996</v>
      </c>
      <c r="CH553" s="8">
        <f t="shared" si="744"/>
        <v>-7768</v>
      </c>
      <c r="CI553" s="8">
        <f t="shared" si="745"/>
        <v>0</v>
      </c>
      <c r="CJ553" s="8">
        <f t="shared" si="746"/>
        <v>4.5599999999999996</v>
      </c>
      <c r="CK553" s="8">
        <f t="shared" si="747"/>
        <v>9</v>
      </c>
      <c r="CL553" s="8"/>
      <c r="CN553" s="11">
        <f t="shared" si="668"/>
        <v>45471</v>
      </c>
      <c r="CO553" s="8">
        <f t="shared" si="748"/>
        <v>2162</v>
      </c>
      <c r="CP553" s="8">
        <f t="shared" si="749"/>
        <v>258715.68</v>
      </c>
      <c r="CQ553" s="8">
        <f t="shared" si="750"/>
        <v>2278.85</v>
      </c>
      <c r="CR553" s="8">
        <f t="shared" si="751"/>
        <v>12552.489999999998</v>
      </c>
      <c r="CS553" s="8">
        <f t="shared" si="752"/>
        <v>1550</v>
      </c>
      <c r="CT553" s="8">
        <f t="shared" si="753"/>
        <v>44</v>
      </c>
      <c r="CU553" s="8"/>
      <c r="CW553" s="11">
        <f t="shared" si="669"/>
        <v>45471</v>
      </c>
      <c r="CX553" s="8">
        <f t="shared" si="754"/>
        <v>499</v>
      </c>
      <c r="CY553" s="8">
        <f t="shared" si="755"/>
        <v>27450.619999999995</v>
      </c>
      <c r="CZ553" s="8">
        <f t="shared" si="756"/>
        <v>0</v>
      </c>
      <c r="DA553" s="8">
        <f t="shared" si="757"/>
        <v>61</v>
      </c>
      <c r="DB553" s="8">
        <f t="shared" si="778"/>
        <v>335.42</v>
      </c>
      <c r="DC553" s="8">
        <f t="shared" si="779"/>
        <v>0</v>
      </c>
      <c r="DD553" s="8"/>
      <c r="DF553" s="11">
        <f t="shared" si="670"/>
        <v>45471</v>
      </c>
      <c r="DG553" s="8">
        <f t="shared" si="760"/>
        <v>0</v>
      </c>
      <c r="DH553" s="8">
        <f t="shared" si="761"/>
        <v>0</v>
      </c>
      <c r="DI553" s="8">
        <f t="shared" si="762"/>
        <v>0</v>
      </c>
      <c r="DJ553" s="8">
        <f t="shared" si="763"/>
        <v>0</v>
      </c>
      <c r="DK553" s="8">
        <f t="shared" si="764"/>
        <v>0</v>
      </c>
      <c r="DL553" s="8">
        <f t="shared" si="765"/>
        <v>0</v>
      </c>
      <c r="DM553" s="8"/>
      <c r="DO553" s="11">
        <f t="shared" si="671"/>
        <v>45471</v>
      </c>
      <c r="DP553" s="8">
        <f t="shared" si="766"/>
        <v>0</v>
      </c>
      <c r="DQ553" s="8">
        <f t="shared" si="767"/>
        <v>0</v>
      </c>
      <c r="DR553" s="8">
        <f t="shared" si="768"/>
        <v>0</v>
      </c>
      <c r="DS553" s="8">
        <f t="shared" si="769"/>
        <v>0</v>
      </c>
      <c r="DT553" s="8">
        <f t="shared" si="770"/>
        <v>0</v>
      </c>
      <c r="DU553" s="8">
        <f t="shared" si="771"/>
        <v>0</v>
      </c>
      <c r="DV553" s="8"/>
      <c r="DX553" s="11">
        <f t="shared" si="672"/>
        <v>45471</v>
      </c>
      <c r="DY553" s="8">
        <f t="shared" si="772"/>
        <v>0</v>
      </c>
      <c r="DZ553" s="8">
        <f t="shared" si="773"/>
        <v>0</v>
      </c>
      <c r="EA553" s="8">
        <f t="shared" si="774"/>
        <v>0</v>
      </c>
      <c r="EB553" s="8">
        <f t="shared" si="775"/>
        <v>0</v>
      </c>
      <c r="EC553" s="8">
        <f t="shared" si="776"/>
        <v>0</v>
      </c>
      <c r="ED553" s="8">
        <f t="shared" si="777"/>
        <v>0</v>
      </c>
      <c r="EE553" s="8"/>
    </row>
    <row r="554" spans="2:135" x14ac:dyDescent="0.3">
      <c r="B554" s="11">
        <f t="shared" si="658"/>
        <v>45472</v>
      </c>
      <c r="C554" s="8">
        <f t="shared" si="688"/>
        <v>1559</v>
      </c>
      <c r="D554" s="8">
        <f t="shared" si="689"/>
        <v>228119.38999999998</v>
      </c>
      <c r="E554" s="8">
        <f t="shared" si="690"/>
        <v>0</v>
      </c>
      <c r="F554" s="8">
        <f t="shared" si="691"/>
        <v>911</v>
      </c>
      <c r="G554" s="8">
        <f t="shared" si="692"/>
        <v>1376.96</v>
      </c>
      <c r="H554" s="8">
        <f t="shared" si="693"/>
        <v>2</v>
      </c>
      <c r="I554" s="8"/>
      <c r="K554" s="11">
        <f t="shared" si="659"/>
        <v>45472</v>
      </c>
      <c r="L554" s="8">
        <f t="shared" si="694"/>
        <v>1142</v>
      </c>
      <c r="M554" s="8">
        <f t="shared" si="695"/>
        <v>156459.84999999998</v>
      </c>
      <c r="N554" s="8">
        <f t="shared" si="696"/>
        <v>674.92000000000007</v>
      </c>
      <c r="O554" s="8">
        <f t="shared" si="697"/>
        <v>0</v>
      </c>
      <c r="P554" s="8">
        <f t="shared" si="698"/>
        <v>474.75</v>
      </c>
      <c r="Q554" s="8">
        <f t="shared" si="699"/>
        <v>0</v>
      </c>
      <c r="R554" s="8"/>
      <c r="T554" s="11">
        <f t="shared" si="660"/>
        <v>45472</v>
      </c>
      <c r="U554" s="8">
        <f t="shared" si="700"/>
        <v>718</v>
      </c>
      <c r="V554" s="8">
        <f t="shared" si="701"/>
        <v>67873.540000000008</v>
      </c>
      <c r="W554" s="8">
        <f t="shared" si="702"/>
        <v>0</v>
      </c>
      <c r="X554" s="8">
        <f t="shared" si="703"/>
        <v>0</v>
      </c>
      <c r="Y554" s="8">
        <f t="shared" si="704"/>
        <v>1121.25</v>
      </c>
      <c r="Z554" s="8">
        <f t="shared" si="705"/>
        <v>0</v>
      </c>
      <c r="AA554" s="8"/>
      <c r="AC554" s="11">
        <f t="shared" si="661"/>
        <v>45472</v>
      </c>
      <c r="AD554" s="8">
        <f t="shared" si="706"/>
        <v>1670</v>
      </c>
      <c r="AE554" s="8">
        <f t="shared" si="707"/>
        <v>226227.67999999996</v>
      </c>
      <c r="AF554" s="8">
        <f t="shared" si="708"/>
        <v>2345.2400000000002</v>
      </c>
      <c r="AG554" s="8">
        <f t="shared" si="709"/>
        <v>0</v>
      </c>
      <c r="AH554" s="8">
        <f t="shared" si="710"/>
        <v>1006.6700000000001</v>
      </c>
      <c r="AI554" s="8">
        <f t="shared" si="711"/>
        <v>38</v>
      </c>
      <c r="AJ554" s="8"/>
      <c r="AL554" s="11">
        <f t="shared" si="662"/>
        <v>45472</v>
      </c>
      <c r="AM554" s="8">
        <f t="shared" si="712"/>
        <v>1396</v>
      </c>
      <c r="AN554" s="8">
        <f t="shared" si="713"/>
        <v>189841.35</v>
      </c>
      <c r="AO554" s="8">
        <f t="shared" si="714"/>
        <v>716.47000000000025</v>
      </c>
      <c r="AP554" s="8">
        <f t="shared" si="715"/>
        <v>0</v>
      </c>
      <c r="AQ554" s="8">
        <f t="shared" si="716"/>
        <v>3102.3</v>
      </c>
      <c r="AR554" s="8">
        <f t="shared" si="717"/>
        <v>0</v>
      </c>
      <c r="AS554" s="8"/>
      <c r="AU554" s="11">
        <f t="shared" si="663"/>
        <v>45472</v>
      </c>
      <c r="AV554" s="8">
        <f t="shared" si="718"/>
        <v>1223</v>
      </c>
      <c r="AW554" s="8">
        <f t="shared" si="719"/>
        <v>105245.97000000002</v>
      </c>
      <c r="AX554" s="8">
        <f t="shared" si="720"/>
        <v>0</v>
      </c>
      <c r="AY554" s="8">
        <f t="shared" si="721"/>
        <v>791.42000000000007</v>
      </c>
      <c r="AZ554" s="8">
        <f t="shared" si="722"/>
        <v>579.17999999999995</v>
      </c>
      <c r="BA554" s="8">
        <f t="shared" si="723"/>
        <v>5</v>
      </c>
      <c r="BB554" s="8"/>
      <c r="BD554" s="11">
        <f t="shared" si="664"/>
        <v>45472</v>
      </c>
      <c r="BE554" s="8">
        <f t="shared" si="724"/>
        <v>1316</v>
      </c>
      <c r="BF554" s="8">
        <f t="shared" si="725"/>
        <v>190086.83000000002</v>
      </c>
      <c r="BG554" s="8">
        <f t="shared" si="726"/>
        <v>652.30000000000007</v>
      </c>
      <c r="BH554" s="8">
        <f t="shared" si="727"/>
        <v>0</v>
      </c>
      <c r="BI554" s="8">
        <f t="shared" si="728"/>
        <v>29.7</v>
      </c>
      <c r="BJ554" s="8">
        <f t="shared" si="729"/>
        <v>521</v>
      </c>
      <c r="BK554" s="8"/>
      <c r="BM554" s="11">
        <f t="shared" si="665"/>
        <v>45472</v>
      </c>
      <c r="BN554" s="8">
        <f t="shared" si="730"/>
        <v>1669</v>
      </c>
      <c r="BO554" s="8">
        <f t="shared" si="731"/>
        <v>212905.3</v>
      </c>
      <c r="BP554" s="8">
        <f t="shared" si="732"/>
        <v>1172.3999999999999</v>
      </c>
      <c r="BQ554" s="8">
        <f t="shared" si="733"/>
        <v>0</v>
      </c>
      <c r="BR554" s="8">
        <f t="shared" si="734"/>
        <v>3554.7299999999996</v>
      </c>
      <c r="BS554" s="8">
        <f t="shared" si="735"/>
        <v>4</v>
      </c>
      <c r="BT554" s="8"/>
      <c r="BV554" s="11">
        <f t="shared" si="666"/>
        <v>45472</v>
      </c>
      <c r="BW554" s="8">
        <f t="shared" si="736"/>
        <v>1193</v>
      </c>
      <c r="BX554" s="8">
        <f t="shared" si="737"/>
        <v>93221.810000000012</v>
      </c>
      <c r="BY554" s="8">
        <f t="shared" si="738"/>
        <v>1092.6500000000001</v>
      </c>
      <c r="BZ554" s="8">
        <f t="shared" si="739"/>
        <v>0</v>
      </c>
      <c r="CA554" s="8">
        <f t="shared" si="740"/>
        <v>1497</v>
      </c>
      <c r="CB554" s="8">
        <f t="shared" si="741"/>
        <v>0</v>
      </c>
      <c r="CC554" s="8"/>
      <c r="CE554" s="11">
        <f t="shared" si="667"/>
        <v>45472</v>
      </c>
      <c r="CF554" s="8">
        <f t="shared" si="742"/>
        <v>1078</v>
      </c>
      <c r="CG554" s="8">
        <f t="shared" si="743"/>
        <v>136831.81999999995</v>
      </c>
      <c r="CH554" s="8">
        <f t="shared" si="744"/>
        <v>-7721</v>
      </c>
      <c r="CI554" s="8">
        <f t="shared" si="745"/>
        <v>0</v>
      </c>
      <c r="CJ554" s="8">
        <f t="shared" si="746"/>
        <v>4.5599999999999996</v>
      </c>
      <c r="CK554" s="8">
        <f t="shared" si="747"/>
        <v>9</v>
      </c>
      <c r="CL554" s="8"/>
      <c r="CN554" s="11">
        <f t="shared" si="668"/>
        <v>45472</v>
      </c>
      <c r="CO554" s="8">
        <f t="shared" si="748"/>
        <v>2249</v>
      </c>
      <c r="CP554" s="8">
        <f t="shared" si="749"/>
        <v>269785.96999999997</v>
      </c>
      <c r="CQ554" s="8">
        <f t="shared" si="750"/>
        <v>2346.85</v>
      </c>
      <c r="CR554" s="8">
        <f t="shared" si="751"/>
        <v>13141.139999999998</v>
      </c>
      <c r="CS554" s="8">
        <f t="shared" si="752"/>
        <v>1650</v>
      </c>
      <c r="CT554" s="8">
        <f t="shared" si="753"/>
        <v>44</v>
      </c>
      <c r="CU554" s="8"/>
      <c r="CW554" s="11">
        <f t="shared" si="669"/>
        <v>45472</v>
      </c>
      <c r="CX554" s="8">
        <f t="shared" si="754"/>
        <v>499</v>
      </c>
      <c r="CY554" s="8">
        <f t="shared" si="755"/>
        <v>27450.619999999995</v>
      </c>
      <c r="CZ554" s="8">
        <f t="shared" si="756"/>
        <v>0</v>
      </c>
      <c r="DA554" s="8">
        <f t="shared" si="757"/>
        <v>61</v>
      </c>
      <c r="DB554" s="8">
        <f t="shared" si="778"/>
        <v>335.42</v>
      </c>
      <c r="DC554" s="8">
        <f t="shared" si="779"/>
        <v>0</v>
      </c>
      <c r="DD554" s="8"/>
      <c r="DF554" s="11">
        <f t="shared" si="670"/>
        <v>45472</v>
      </c>
      <c r="DG554" s="8">
        <f t="shared" si="760"/>
        <v>0</v>
      </c>
      <c r="DH554" s="8">
        <f t="shared" si="761"/>
        <v>0</v>
      </c>
      <c r="DI554" s="8">
        <f t="shared" si="762"/>
        <v>0</v>
      </c>
      <c r="DJ554" s="8">
        <f t="shared" si="763"/>
        <v>0</v>
      </c>
      <c r="DK554" s="8">
        <f t="shared" si="764"/>
        <v>0</v>
      </c>
      <c r="DL554" s="8">
        <f t="shared" si="765"/>
        <v>0</v>
      </c>
      <c r="DM554" s="8"/>
      <c r="DO554" s="11">
        <f t="shared" si="671"/>
        <v>45472</v>
      </c>
      <c r="DP554" s="8">
        <f t="shared" si="766"/>
        <v>0</v>
      </c>
      <c r="DQ554" s="8">
        <f t="shared" si="767"/>
        <v>0</v>
      </c>
      <c r="DR554" s="8">
        <f t="shared" si="768"/>
        <v>0</v>
      </c>
      <c r="DS554" s="8">
        <f t="shared" si="769"/>
        <v>0</v>
      </c>
      <c r="DT554" s="8">
        <f t="shared" si="770"/>
        <v>0</v>
      </c>
      <c r="DU554" s="8">
        <f t="shared" si="771"/>
        <v>0</v>
      </c>
      <c r="DV554" s="8"/>
      <c r="DX554" s="11">
        <f t="shared" si="672"/>
        <v>45472</v>
      </c>
      <c r="DY554" s="8">
        <f t="shared" si="772"/>
        <v>0</v>
      </c>
      <c r="DZ554" s="8">
        <f t="shared" si="773"/>
        <v>0</v>
      </c>
      <c r="EA554" s="8">
        <f t="shared" si="774"/>
        <v>0</v>
      </c>
      <c r="EB554" s="8">
        <f t="shared" si="775"/>
        <v>0</v>
      </c>
      <c r="EC554" s="8">
        <f t="shared" si="776"/>
        <v>0</v>
      </c>
      <c r="ED554" s="8">
        <f t="shared" si="777"/>
        <v>0</v>
      </c>
      <c r="EE554" s="8"/>
    </row>
    <row r="555" spans="2:135" ht="15" thickBot="1" x14ac:dyDescent="0.35">
      <c r="B555" s="19">
        <f t="shared" si="658"/>
        <v>45473</v>
      </c>
      <c r="C555" s="20">
        <f t="shared" si="688"/>
        <v>1593</v>
      </c>
      <c r="D555" s="20">
        <f t="shared" si="689"/>
        <v>232307.96</v>
      </c>
      <c r="E555" s="20">
        <f t="shared" si="690"/>
        <v>0</v>
      </c>
      <c r="F555" s="20">
        <f t="shared" si="691"/>
        <v>930</v>
      </c>
      <c r="G555" s="20">
        <f t="shared" si="692"/>
        <v>1376.96</v>
      </c>
      <c r="H555" s="20">
        <f t="shared" si="693"/>
        <v>2</v>
      </c>
      <c r="I555" s="8"/>
      <c r="K555" s="19">
        <f t="shared" si="659"/>
        <v>45473</v>
      </c>
      <c r="L555" s="20">
        <f t="shared" si="694"/>
        <v>1158</v>
      </c>
      <c r="M555" s="20">
        <f t="shared" si="695"/>
        <v>158519.39999999997</v>
      </c>
      <c r="N555" s="20">
        <f t="shared" si="696"/>
        <v>693.32</v>
      </c>
      <c r="O555" s="20">
        <f t="shared" si="697"/>
        <v>0</v>
      </c>
      <c r="P555" s="20">
        <f t="shared" si="698"/>
        <v>474.75</v>
      </c>
      <c r="Q555" s="20">
        <f t="shared" si="699"/>
        <v>0</v>
      </c>
      <c r="R555" s="8"/>
      <c r="T555" s="19">
        <f t="shared" si="660"/>
        <v>45473</v>
      </c>
      <c r="U555" s="20">
        <f t="shared" si="700"/>
        <v>731</v>
      </c>
      <c r="V555" s="20">
        <f t="shared" si="701"/>
        <v>69052.44</v>
      </c>
      <c r="W555" s="20">
        <f t="shared" si="702"/>
        <v>0</v>
      </c>
      <c r="X555" s="20">
        <f t="shared" si="703"/>
        <v>0</v>
      </c>
      <c r="Y555" s="20">
        <f t="shared" si="704"/>
        <v>1144.25</v>
      </c>
      <c r="Z555" s="20">
        <f t="shared" si="705"/>
        <v>0</v>
      </c>
      <c r="AA555" s="8"/>
      <c r="AC555" s="19">
        <f t="shared" si="661"/>
        <v>45473</v>
      </c>
      <c r="AD555" s="20">
        <f t="shared" si="706"/>
        <v>1711</v>
      </c>
      <c r="AE555" s="20">
        <f t="shared" si="707"/>
        <v>232204.02999999997</v>
      </c>
      <c r="AF555" s="20">
        <f t="shared" si="708"/>
        <v>2382.2800000000002</v>
      </c>
      <c r="AG555" s="20">
        <f t="shared" si="709"/>
        <v>0</v>
      </c>
      <c r="AH555" s="20">
        <f t="shared" si="710"/>
        <v>1406.67</v>
      </c>
      <c r="AI555" s="20">
        <f t="shared" si="711"/>
        <v>39</v>
      </c>
      <c r="AJ555" s="8"/>
      <c r="AL555" s="19">
        <f t="shared" si="662"/>
        <v>45473</v>
      </c>
      <c r="AM555" s="20">
        <f t="shared" si="712"/>
        <v>1433</v>
      </c>
      <c r="AN555" s="20">
        <f t="shared" si="713"/>
        <v>194845.34</v>
      </c>
      <c r="AO555" s="20">
        <f t="shared" si="714"/>
        <v>724.8000000000003</v>
      </c>
      <c r="AP555" s="20">
        <f t="shared" si="715"/>
        <v>0</v>
      </c>
      <c r="AQ555" s="20">
        <f t="shared" si="716"/>
        <v>3122.1000000000004</v>
      </c>
      <c r="AR555" s="20">
        <f t="shared" si="717"/>
        <v>0</v>
      </c>
      <c r="AS555" s="8"/>
      <c r="AU555" s="19">
        <f t="shared" si="663"/>
        <v>45473</v>
      </c>
      <c r="AV555" s="20">
        <f t="shared" si="718"/>
        <v>1266</v>
      </c>
      <c r="AW555" s="20">
        <f t="shared" si="719"/>
        <v>108829.74000000002</v>
      </c>
      <c r="AX555" s="20">
        <f t="shared" si="720"/>
        <v>0</v>
      </c>
      <c r="AY555" s="20">
        <f t="shared" si="721"/>
        <v>831.42000000000007</v>
      </c>
      <c r="AZ555" s="20">
        <f t="shared" si="722"/>
        <v>579.17999999999995</v>
      </c>
      <c r="BA555" s="20">
        <f t="shared" si="723"/>
        <v>5</v>
      </c>
      <c r="BB555" s="8"/>
      <c r="BD555" s="19">
        <f t="shared" si="664"/>
        <v>45473</v>
      </c>
      <c r="BE555" s="20">
        <f t="shared" si="724"/>
        <v>1337</v>
      </c>
      <c r="BF555" s="20">
        <f t="shared" si="725"/>
        <v>192667.35</v>
      </c>
      <c r="BG555" s="20">
        <f t="shared" si="726"/>
        <v>657.84</v>
      </c>
      <c r="BH555" s="20">
        <f t="shared" si="727"/>
        <v>0</v>
      </c>
      <c r="BI555" s="20">
        <f t="shared" si="728"/>
        <v>29.7</v>
      </c>
      <c r="BJ555" s="20">
        <f t="shared" si="729"/>
        <v>539</v>
      </c>
      <c r="BK555" s="8"/>
      <c r="BM555" s="19">
        <f t="shared" si="665"/>
        <v>45473</v>
      </c>
      <c r="BN555" s="20">
        <f t="shared" si="730"/>
        <v>1727</v>
      </c>
      <c r="BO555" s="20">
        <f t="shared" si="731"/>
        <v>220160.93</v>
      </c>
      <c r="BP555" s="20">
        <f t="shared" si="732"/>
        <v>1217.05</v>
      </c>
      <c r="BQ555" s="20">
        <f t="shared" si="733"/>
        <v>0</v>
      </c>
      <c r="BR555" s="20">
        <f t="shared" si="734"/>
        <v>3844.2899999999995</v>
      </c>
      <c r="BS555" s="20">
        <f t="shared" si="735"/>
        <v>4</v>
      </c>
      <c r="BT555" s="8"/>
      <c r="BV555" s="19">
        <f t="shared" si="666"/>
        <v>45473</v>
      </c>
      <c r="BW555" s="20">
        <f t="shared" si="736"/>
        <v>1231</v>
      </c>
      <c r="BX555" s="20">
        <f t="shared" si="737"/>
        <v>96298.970000000016</v>
      </c>
      <c r="BY555" s="20">
        <f t="shared" si="738"/>
        <v>1143.6500000000001</v>
      </c>
      <c r="BZ555" s="20">
        <f t="shared" si="739"/>
        <v>0</v>
      </c>
      <c r="CA555" s="20">
        <f t="shared" si="740"/>
        <v>1497</v>
      </c>
      <c r="CB555" s="20">
        <f t="shared" si="741"/>
        <v>0</v>
      </c>
      <c r="CC555" s="8"/>
      <c r="CE555" s="19">
        <f t="shared" si="667"/>
        <v>45473</v>
      </c>
      <c r="CF555" s="20">
        <f t="shared" si="742"/>
        <v>1098</v>
      </c>
      <c r="CG555" s="20">
        <f t="shared" si="743"/>
        <v>139256.62999999995</v>
      </c>
      <c r="CH555" s="20">
        <f t="shared" si="744"/>
        <v>-7716</v>
      </c>
      <c r="CI555" s="20">
        <f t="shared" si="745"/>
        <v>0</v>
      </c>
      <c r="CJ555" s="20">
        <f t="shared" si="746"/>
        <v>4.5599999999999996</v>
      </c>
      <c r="CK555" s="20">
        <f t="shared" si="747"/>
        <v>10</v>
      </c>
      <c r="CL555" s="8"/>
      <c r="CN555" s="19">
        <f t="shared" si="668"/>
        <v>45473</v>
      </c>
      <c r="CO555" s="20">
        <f t="shared" si="748"/>
        <v>2321</v>
      </c>
      <c r="CP555" s="20">
        <f t="shared" si="749"/>
        <v>278470.67</v>
      </c>
      <c r="CQ555" s="20">
        <f t="shared" si="750"/>
        <v>2394.85</v>
      </c>
      <c r="CR555" s="20">
        <f t="shared" si="751"/>
        <v>13224.879999999997</v>
      </c>
      <c r="CS555" s="20">
        <f t="shared" si="752"/>
        <v>1675</v>
      </c>
      <c r="CT555" s="20">
        <f t="shared" si="753"/>
        <v>44</v>
      </c>
      <c r="CU555" s="8"/>
      <c r="CW555" s="19">
        <f t="shared" si="669"/>
        <v>45473</v>
      </c>
      <c r="CX555" s="20">
        <f t="shared" si="754"/>
        <v>499</v>
      </c>
      <c r="CY555" s="20">
        <f t="shared" si="755"/>
        <v>27450.619999999995</v>
      </c>
      <c r="CZ555" s="20">
        <f t="shared" si="756"/>
        <v>0</v>
      </c>
      <c r="DA555" s="20">
        <f t="shared" si="757"/>
        <v>61</v>
      </c>
      <c r="DB555" s="20">
        <f t="shared" si="778"/>
        <v>335.42</v>
      </c>
      <c r="DC555" s="20">
        <f t="shared" si="779"/>
        <v>0</v>
      </c>
      <c r="DD555" s="8"/>
      <c r="DF555" s="19">
        <f t="shared" si="670"/>
        <v>45473</v>
      </c>
      <c r="DG555" s="20">
        <f t="shared" si="760"/>
        <v>0</v>
      </c>
      <c r="DH555" s="20">
        <f t="shared" si="761"/>
        <v>0</v>
      </c>
      <c r="DI555" s="20">
        <f t="shared" si="762"/>
        <v>0</v>
      </c>
      <c r="DJ555" s="20">
        <f t="shared" si="763"/>
        <v>0</v>
      </c>
      <c r="DK555" s="20">
        <f t="shared" si="764"/>
        <v>0</v>
      </c>
      <c r="DL555" s="20">
        <f t="shared" si="765"/>
        <v>0</v>
      </c>
      <c r="DM555" s="8"/>
      <c r="DO555" s="19">
        <f t="shared" si="671"/>
        <v>45473</v>
      </c>
      <c r="DP555" s="20">
        <f t="shared" si="766"/>
        <v>0</v>
      </c>
      <c r="DQ555" s="20">
        <f t="shared" si="767"/>
        <v>0</v>
      </c>
      <c r="DR555" s="20">
        <f t="shared" si="768"/>
        <v>0</v>
      </c>
      <c r="DS555" s="20">
        <f t="shared" si="769"/>
        <v>0</v>
      </c>
      <c r="DT555" s="20">
        <f t="shared" si="770"/>
        <v>0</v>
      </c>
      <c r="DU555" s="20">
        <f t="shared" si="771"/>
        <v>0</v>
      </c>
      <c r="DV555" s="8"/>
      <c r="DX555" s="19">
        <f t="shared" si="672"/>
        <v>45473</v>
      </c>
      <c r="DY555" s="20">
        <f t="shared" si="772"/>
        <v>0</v>
      </c>
      <c r="DZ555" s="20">
        <f t="shared" si="773"/>
        <v>0</v>
      </c>
      <c r="EA555" s="20">
        <f t="shared" si="774"/>
        <v>0</v>
      </c>
      <c r="EB555" s="20">
        <f t="shared" si="775"/>
        <v>0</v>
      </c>
      <c r="EC555" s="20">
        <f t="shared" si="776"/>
        <v>0</v>
      </c>
      <c r="ED555" s="20">
        <f t="shared" si="777"/>
        <v>0</v>
      </c>
      <c r="EE555" s="8"/>
    </row>
    <row r="556" spans="2:135" x14ac:dyDescent="0.3">
      <c r="B556" s="11">
        <f t="shared" si="658"/>
        <v>45474</v>
      </c>
      <c r="C556" s="21">
        <f>C186</f>
        <v>33</v>
      </c>
      <c r="D556" s="21">
        <f t="shared" ref="D556:H556" si="780">D186</f>
        <v>4776.13</v>
      </c>
      <c r="E556" s="21">
        <f t="shared" si="780"/>
        <v>0</v>
      </c>
      <c r="F556" s="21">
        <f t="shared" si="780"/>
        <v>10</v>
      </c>
      <c r="G556" s="21">
        <f t="shared" si="780"/>
        <v>25</v>
      </c>
      <c r="H556" s="21">
        <f t="shared" si="780"/>
        <v>1</v>
      </c>
      <c r="I556" s="8"/>
      <c r="K556" s="11">
        <f t="shared" si="659"/>
        <v>45474</v>
      </c>
      <c r="L556" s="21">
        <f>L186</f>
        <v>26</v>
      </c>
      <c r="M556" s="21">
        <f t="shared" ref="M556:Q556" si="781">M186</f>
        <v>3422.7</v>
      </c>
      <c r="N556" s="21">
        <f t="shared" si="781"/>
        <v>10.61</v>
      </c>
      <c r="O556" s="21">
        <f t="shared" si="781"/>
        <v>0</v>
      </c>
      <c r="P556" s="21">
        <f t="shared" si="781"/>
        <v>0</v>
      </c>
      <c r="Q556" s="21">
        <f t="shared" si="781"/>
        <v>0</v>
      </c>
      <c r="R556" s="8"/>
      <c r="T556" s="11">
        <f t="shared" si="660"/>
        <v>45474</v>
      </c>
      <c r="U556" s="21">
        <f>U186</f>
        <v>23</v>
      </c>
      <c r="V556" s="21">
        <f t="shared" ref="V556:Z556" si="782">V186</f>
        <v>2041.4</v>
      </c>
      <c r="W556" s="21">
        <f t="shared" si="782"/>
        <v>0</v>
      </c>
      <c r="X556" s="21">
        <f t="shared" si="782"/>
        <v>0</v>
      </c>
      <c r="Y556" s="21">
        <f t="shared" si="782"/>
        <v>22.5</v>
      </c>
      <c r="Z556" s="21">
        <f t="shared" si="782"/>
        <v>0</v>
      </c>
      <c r="AA556" s="8"/>
      <c r="AC556" s="11">
        <f t="shared" si="661"/>
        <v>45474</v>
      </c>
      <c r="AD556" s="21">
        <f>AD186</f>
        <v>42</v>
      </c>
      <c r="AE556" s="21">
        <f t="shared" ref="AE556:AI556" si="783">AE186</f>
        <v>5760.75</v>
      </c>
      <c r="AF556" s="21">
        <f t="shared" si="783"/>
        <v>54.6</v>
      </c>
      <c r="AG556" s="21">
        <f t="shared" si="783"/>
        <v>0</v>
      </c>
      <c r="AH556" s="21">
        <f t="shared" si="783"/>
        <v>333.07</v>
      </c>
      <c r="AI556" s="21">
        <f t="shared" si="783"/>
        <v>1</v>
      </c>
      <c r="AJ556" s="8"/>
      <c r="AL556" s="11">
        <f t="shared" si="662"/>
        <v>45474</v>
      </c>
      <c r="AM556" s="21">
        <f>AM186</f>
        <v>41</v>
      </c>
      <c r="AN556" s="21">
        <f t="shared" ref="AN556:AR556" si="784">AN186</f>
        <v>5132.8999999999996</v>
      </c>
      <c r="AO556" s="21">
        <f t="shared" si="784"/>
        <v>5.55</v>
      </c>
      <c r="AP556" s="21">
        <f t="shared" si="784"/>
        <v>0</v>
      </c>
      <c r="AQ556" s="21">
        <f t="shared" si="784"/>
        <v>9.9</v>
      </c>
      <c r="AR556" s="21">
        <f t="shared" si="784"/>
        <v>0</v>
      </c>
      <c r="AS556" s="8"/>
      <c r="AU556" s="11">
        <f t="shared" si="663"/>
        <v>45474</v>
      </c>
      <c r="AV556" s="21">
        <f>AV186</f>
        <v>43</v>
      </c>
      <c r="AW556" s="21">
        <f t="shared" ref="AW556:BA556" si="785">AW186</f>
        <v>3778.85</v>
      </c>
      <c r="AX556" s="21">
        <f t="shared" si="785"/>
        <v>0</v>
      </c>
      <c r="AY556" s="21">
        <f t="shared" si="785"/>
        <v>60</v>
      </c>
      <c r="AZ556" s="21">
        <f t="shared" si="785"/>
        <v>-76.959999999999994</v>
      </c>
      <c r="BA556" s="21">
        <f t="shared" si="785"/>
        <v>0</v>
      </c>
      <c r="BB556" s="8"/>
      <c r="BD556" s="11">
        <f t="shared" si="664"/>
        <v>45474</v>
      </c>
      <c r="BE556" s="21">
        <f>BE186</f>
        <v>41</v>
      </c>
      <c r="BF556" s="21">
        <f t="shared" ref="BF556:BJ556" si="786">BF186</f>
        <v>5492.92</v>
      </c>
      <c r="BG556" s="21">
        <f t="shared" si="786"/>
        <v>17.55</v>
      </c>
      <c r="BH556" s="21">
        <f t="shared" si="786"/>
        <v>0</v>
      </c>
      <c r="BI556" s="21">
        <f t="shared" si="786"/>
        <v>0</v>
      </c>
      <c r="BJ556" s="21">
        <f t="shared" si="786"/>
        <v>18</v>
      </c>
      <c r="BK556" s="8"/>
      <c r="BM556" s="11">
        <f t="shared" si="665"/>
        <v>45474</v>
      </c>
      <c r="BN556" s="21">
        <f>BN186</f>
        <v>55</v>
      </c>
      <c r="BO556" s="21">
        <f t="shared" ref="BO556:BS556" si="787">BO186</f>
        <v>6816.56</v>
      </c>
      <c r="BP556" s="21">
        <f t="shared" si="787"/>
        <v>42.34</v>
      </c>
      <c r="BQ556" s="21">
        <f t="shared" si="787"/>
        <v>0</v>
      </c>
      <c r="BR556" s="21">
        <f t="shared" si="787"/>
        <v>121.38</v>
      </c>
      <c r="BS556" s="21">
        <f t="shared" si="787"/>
        <v>0</v>
      </c>
      <c r="BT556" s="8"/>
      <c r="BV556" s="11">
        <f t="shared" si="666"/>
        <v>45474</v>
      </c>
      <c r="BW556" s="21">
        <f>BW186</f>
        <v>37</v>
      </c>
      <c r="BX556" s="21">
        <f t="shared" ref="BX556:CB556" si="788">BX186</f>
        <v>2797.59</v>
      </c>
      <c r="BY556" s="21">
        <f t="shared" si="788"/>
        <v>18</v>
      </c>
      <c r="BZ556" s="21">
        <f t="shared" si="788"/>
        <v>0</v>
      </c>
      <c r="CA556" s="21">
        <f t="shared" si="788"/>
        <v>0</v>
      </c>
      <c r="CB556" s="21">
        <f t="shared" si="788"/>
        <v>0</v>
      </c>
      <c r="CC556" s="8"/>
      <c r="CE556" s="11">
        <f t="shared" si="667"/>
        <v>45474</v>
      </c>
      <c r="CF556" s="21">
        <f>CF186</f>
        <v>19</v>
      </c>
      <c r="CG556" s="21">
        <f t="shared" ref="CG556:CK556" si="789">CG186</f>
        <v>2276.7399999999998</v>
      </c>
      <c r="CH556" s="21">
        <f t="shared" si="789"/>
        <v>11</v>
      </c>
      <c r="CI556" s="21">
        <f t="shared" si="789"/>
        <v>0</v>
      </c>
      <c r="CJ556" s="21">
        <f t="shared" si="789"/>
        <v>0</v>
      </c>
      <c r="CK556" s="21">
        <f t="shared" si="789"/>
        <v>0</v>
      </c>
      <c r="CL556" s="8"/>
      <c r="CN556" s="11">
        <f t="shared" si="668"/>
        <v>45474</v>
      </c>
      <c r="CO556" s="21">
        <f>CO186</f>
        <v>67</v>
      </c>
      <c r="CP556" s="21">
        <f t="shared" ref="CP556:CT556" si="790">CP186</f>
        <v>8002.91</v>
      </c>
      <c r="CQ556" s="21">
        <f t="shared" si="790"/>
        <v>15</v>
      </c>
      <c r="CR556" s="21">
        <f t="shared" si="790"/>
        <v>990.54</v>
      </c>
      <c r="CS556" s="21">
        <f t="shared" si="790"/>
        <v>0</v>
      </c>
      <c r="CT556" s="21">
        <f t="shared" si="790"/>
        <v>0</v>
      </c>
      <c r="CU556" s="8"/>
      <c r="CW556" s="11">
        <f t="shared" si="669"/>
        <v>45474</v>
      </c>
      <c r="CX556" s="21">
        <f>CX186</f>
        <v>0</v>
      </c>
      <c r="CY556" s="21">
        <f t="shared" ref="CY556:DC556" si="791">CY186</f>
        <v>0</v>
      </c>
      <c r="CZ556" s="21">
        <f t="shared" si="791"/>
        <v>0</v>
      </c>
      <c r="DA556" s="21">
        <f t="shared" si="791"/>
        <v>0</v>
      </c>
      <c r="DB556" s="21">
        <f t="shared" si="791"/>
        <v>0</v>
      </c>
      <c r="DC556" s="21">
        <f t="shared" si="791"/>
        <v>0</v>
      </c>
      <c r="DD556" s="8"/>
      <c r="DF556" s="11">
        <f t="shared" si="670"/>
        <v>45474</v>
      </c>
      <c r="DG556" s="21">
        <f>DG186</f>
        <v>0</v>
      </c>
      <c r="DH556" s="21">
        <f t="shared" ref="DH556:DL556" si="792">DH186</f>
        <v>0</v>
      </c>
      <c r="DI556" s="21">
        <f t="shared" si="792"/>
        <v>0</v>
      </c>
      <c r="DJ556" s="21">
        <f t="shared" si="792"/>
        <v>0</v>
      </c>
      <c r="DK556" s="21">
        <f t="shared" si="792"/>
        <v>0</v>
      </c>
      <c r="DL556" s="21">
        <f t="shared" si="792"/>
        <v>0</v>
      </c>
      <c r="DM556" s="8"/>
      <c r="DO556" s="11">
        <f t="shared" si="671"/>
        <v>45474</v>
      </c>
      <c r="DP556" s="21">
        <f>DP186</f>
        <v>0</v>
      </c>
      <c r="DQ556" s="21">
        <f t="shared" ref="DQ556:DU556" si="793">DQ186</f>
        <v>0</v>
      </c>
      <c r="DR556" s="21">
        <f t="shared" si="793"/>
        <v>0</v>
      </c>
      <c r="DS556" s="21">
        <f t="shared" si="793"/>
        <v>0</v>
      </c>
      <c r="DT556" s="21">
        <f t="shared" si="793"/>
        <v>0</v>
      </c>
      <c r="DU556" s="21">
        <f t="shared" si="793"/>
        <v>0</v>
      </c>
      <c r="DV556" s="8"/>
      <c r="DX556" s="11">
        <f t="shared" si="672"/>
        <v>45474</v>
      </c>
      <c r="DY556" s="21">
        <f>DY186</f>
        <v>0</v>
      </c>
      <c r="DZ556" s="21">
        <f t="shared" ref="DZ556:ED556" si="794">DZ186</f>
        <v>0</v>
      </c>
      <c r="EA556" s="21">
        <f t="shared" si="794"/>
        <v>0</v>
      </c>
      <c r="EB556" s="21">
        <f t="shared" si="794"/>
        <v>0</v>
      </c>
      <c r="EC556" s="21">
        <f t="shared" si="794"/>
        <v>0</v>
      </c>
      <c r="ED556" s="21">
        <f t="shared" si="794"/>
        <v>0</v>
      </c>
      <c r="EE556" s="8"/>
    </row>
    <row r="557" spans="2:135" x14ac:dyDescent="0.3">
      <c r="B557" s="11">
        <f t="shared" si="658"/>
        <v>45475</v>
      </c>
      <c r="C557" s="8">
        <f t="shared" ref="C557:C586" si="795">C187+C556</f>
        <v>59</v>
      </c>
      <c r="D557" s="8">
        <f t="shared" ref="D557:D586" si="796">D187+D556</f>
        <v>8773.44</v>
      </c>
      <c r="E557" s="8">
        <f t="shared" ref="E557:E586" si="797">E187+E556</f>
        <v>0</v>
      </c>
      <c r="F557" s="8">
        <f t="shared" ref="F557:F586" si="798">F187+F556</f>
        <v>35</v>
      </c>
      <c r="G557" s="8">
        <f t="shared" ref="G557:G586" si="799">G187+G556</f>
        <v>25</v>
      </c>
      <c r="H557" s="8">
        <f t="shared" ref="H557:H586" si="800">H187+H556</f>
        <v>1</v>
      </c>
      <c r="I557" s="8"/>
      <c r="K557" s="11">
        <f t="shared" si="659"/>
        <v>45475</v>
      </c>
      <c r="L557" s="8">
        <f t="shared" ref="L557:L585" si="801">L187+L556</f>
        <v>42</v>
      </c>
      <c r="M557" s="8">
        <f t="shared" ref="M557:M585" si="802">M187+M556</f>
        <v>5556.99</v>
      </c>
      <c r="N557" s="8">
        <f t="shared" ref="N557:N585" si="803">N187+N556</f>
        <v>23.11</v>
      </c>
      <c r="O557" s="8">
        <f t="shared" ref="O557:O585" si="804">O187+O556</f>
        <v>0</v>
      </c>
      <c r="P557" s="8">
        <f t="shared" ref="P557:P586" si="805">P187+P556</f>
        <v>89.95</v>
      </c>
      <c r="Q557" s="8">
        <f t="shared" ref="Q557:Q585" si="806">Q187+Q556</f>
        <v>0</v>
      </c>
      <c r="R557" s="8"/>
      <c r="T557" s="11">
        <f t="shared" si="660"/>
        <v>45475</v>
      </c>
      <c r="U557" s="8">
        <f t="shared" ref="U557:U586" si="807">U187+U556</f>
        <v>40</v>
      </c>
      <c r="V557" s="8">
        <f t="shared" ref="V557:V586" si="808">V187+V556</f>
        <v>3540.05</v>
      </c>
      <c r="W557" s="8">
        <f t="shared" ref="W557:W586" si="809">W187+W556</f>
        <v>0</v>
      </c>
      <c r="X557" s="8">
        <f t="shared" ref="X557:X586" si="810">X187+X556</f>
        <v>0</v>
      </c>
      <c r="Y557" s="8">
        <f t="shared" ref="Y557:Y586" si="811">Y187+Y556</f>
        <v>68.5</v>
      </c>
      <c r="Z557" s="8">
        <f t="shared" ref="Z557:Z586" si="812">Z187+Z556</f>
        <v>0</v>
      </c>
      <c r="AA557" s="8"/>
      <c r="AC557" s="11">
        <f t="shared" si="661"/>
        <v>45475</v>
      </c>
      <c r="AD557" s="8">
        <f t="shared" ref="AD557:AD586" si="813">AD187+AD556</f>
        <v>71</v>
      </c>
      <c r="AE557" s="8">
        <f t="shared" ref="AE557:AE586" si="814">AE187+AE556</f>
        <v>9778.69</v>
      </c>
      <c r="AF557" s="8">
        <f t="shared" ref="AF557:AF586" si="815">AF187+AF556</f>
        <v>128.64000000000001</v>
      </c>
      <c r="AG557" s="8">
        <f t="shared" ref="AG557:AG586" si="816">AG187+AG556</f>
        <v>0</v>
      </c>
      <c r="AH557" s="8">
        <f t="shared" ref="AH557:AH586" si="817">AH187+AH556</f>
        <v>452.07</v>
      </c>
      <c r="AI557" s="8">
        <f t="shared" ref="AI557:AI586" si="818">AI187+AI556</f>
        <v>2</v>
      </c>
      <c r="AJ557" s="8"/>
      <c r="AL557" s="11">
        <f t="shared" si="662"/>
        <v>45475</v>
      </c>
      <c r="AM557" s="8">
        <f t="shared" ref="AM557:AM586" si="819">AM187+AM556</f>
        <v>78</v>
      </c>
      <c r="AN557" s="8">
        <f t="shared" ref="AN557:AN586" si="820">AN187+AN556</f>
        <v>9765.2000000000007</v>
      </c>
      <c r="AO557" s="8">
        <f t="shared" ref="AO557:AO586" si="821">AO187+AO556</f>
        <v>21.28</v>
      </c>
      <c r="AP557" s="8">
        <f t="shared" ref="AP557:AP586" si="822">AP187+AP556</f>
        <v>0</v>
      </c>
      <c r="AQ557" s="8">
        <f t="shared" ref="AQ557:AQ586" si="823">AQ187+AQ556</f>
        <v>262.76</v>
      </c>
      <c r="AR557" s="8">
        <f t="shared" ref="AR557:AR586" si="824">AR187+AR556</f>
        <v>0</v>
      </c>
      <c r="AS557" s="8"/>
      <c r="AU557" s="11">
        <f t="shared" si="663"/>
        <v>45475</v>
      </c>
      <c r="AV557" s="8">
        <f t="shared" ref="AV557:AV586" si="825">AV187+AV556</f>
        <v>82</v>
      </c>
      <c r="AW557" s="8">
        <f t="shared" ref="AW557:AW586" si="826">AW187+AW556</f>
        <v>7695.9400000000005</v>
      </c>
      <c r="AX557" s="8">
        <f t="shared" ref="AX557:AX586" si="827">AX187+AX556</f>
        <v>0</v>
      </c>
      <c r="AY557" s="8">
        <f t="shared" ref="AY557:AY586" si="828">AY187+AY556</f>
        <v>94</v>
      </c>
      <c r="AZ557" s="8">
        <f t="shared" ref="AZ557:AZ586" si="829">AZ187+AZ556</f>
        <v>-76.959999999999994</v>
      </c>
      <c r="BA557" s="8">
        <f t="shared" ref="BA557:BA586" si="830">BA187+BA556</f>
        <v>0</v>
      </c>
      <c r="BB557" s="8"/>
      <c r="BD557" s="11">
        <f t="shared" si="664"/>
        <v>45475</v>
      </c>
      <c r="BE557" s="8">
        <f t="shared" ref="BE557:BE586" si="831">BE187+BE556</f>
        <v>89</v>
      </c>
      <c r="BF557" s="8">
        <f t="shared" ref="BF557:BF586" si="832">BF187+BF556</f>
        <v>12171.36</v>
      </c>
      <c r="BG557" s="8">
        <f t="shared" ref="BG557:BG586" si="833">BG187+BG556</f>
        <v>50.8</v>
      </c>
      <c r="BH557" s="8">
        <f t="shared" ref="BH557:BH586" si="834">BH187+BH556</f>
        <v>0</v>
      </c>
      <c r="BI557" s="8">
        <f t="shared" ref="BI557:BI586" si="835">BI187+BI556</f>
        <v>0</v>
      </c>
      <c r="BJ557" s="8">
        <f t="shared" ref="BJ557:BJ586" si="836">BJ187+BJ556</f>
        <v>37</v>
      </c>
      <c r="BK557" s="8"/>
      <c r="BM557" s="11">
        <f t="shared" si="665"/>
        <v>45475</v>
      </c>
      <c r="BN557" s="8">
        <f t="shared" ref="BN557:BN586" si="837">BN187+BN556</f>
        <v>105</v>
      </c>
      <c r="BO557" s="8">
        <f t="shared" ref="BO557:BO586" si="838">BO187+BO556</f>
        <v>12373.57</v>
      </c>
      <c r="BP557" s="8">
        <f t="shared" ref="BP557:BP586" si="839">BP187+BP556</f>
        <v>42.34</v>
      </c>
      <c r="BQ557" s="8">
        <f t="shared" ref="BQ557:BQ586" si="840">BQ187+BQ556</f>
        <v>0</v>
      </c>
      <c r="BR557" s="8">
        <f t="shared" ref="BR557:BR586" si="841">BR187+BR556</f>
        <v>121.38</v>
      </c>
      <c r="BS557" s="8">
        <f t="shared" ref="BS557:BS586" si="842">BS187+BS556</f>
        <v>0</v>
      </c>
      <c r="BT557" s="8"/>
      <c r="BV557" s="11">
        <f t="shared" si="666"/>
        <v>45475</v>
      </c>
      <c r="BW557" s="8">
        <f t="shared" ref="BW557:BW586" si="843">BW187+BW556</f>
        <v>80</v>
      </c>
      <c r="BX557" s="8">
        <f t="shared" ref="BX557:BX586" si="844">BX187+BX556</f>
        <v>6097.38</v>
      </c>
      <c r="BY557" s="8">
        <f t="shared" ref="BY557:BY586" si="845">BY187+BY556</f>
        <v>101</v>
      </c>
      <c r="BZ557" s="8">
        <f t="shared" ref="BZ557:BZ586" si="846">BZ187+BZ556</f>
        <v>0</v>
      </c>
      <c r="CA557" s="8">
        <f t="shared" ref="CA557:CA586" si="847">CA187+CA556</f>
        <v>70</v>
      </c>
      <c r="CB557" s="8">
        <f t="shared" ref="CB557:CB586" si="848">CB187+CB556</f>
        <v>0</v>
      </c>
      <c r="CC557" s="8"/>
      <c r="CE557" s="11">
        <f t="shared" si="667"/>
        <v>45475</v>
      </c>
      <c r="CF557" s="8">
        <f t="shared" ref="CF557:CF586" si="849">CF187+CF556</f>
        <v>40</v>
      </c>
      <c r="CG557" s="8">
        <f t="shared" ref="CG557:CG586" si="850">CG187+CG556</f>
        <v>4764.3099999999995</v>
      </c>
      <c r="CH557" s="8">
        <f t="shared" ref="CH557:CH586" si="851">CH187+CH556</f>
        <v>16</v>
      </c>
      <c r="CI557" s="8">
        <f t="shared" ref="CI557:CI586" si="852">CI187+CI556</f>
        <v>0</v>
      </c>
      <c r="CJ557" s="8">
        <f t="shared" ref="CJ557:CJ586" si="853">CJ187+CJ556</f>
        <v>0</v>
      </c>
      <c r="CK557" s="8">
        <f t="shared" ref="CK557:CK586" si="854">CK187+CK556</f>
        <v>0</v>
      </c>
      <c r="CL557" s="8"/>
      <c r="CN557" s="11">
        <f t="shared" si="668"/>
        <v>45475</v>
      </c>
      <c r="CO557" s="8">
        <f t="shared" ref="CO557:CO586" si="855">CO187+CO556</f>
        <v>152</v>
      </c>
      <c r="CP557" s="8">
        <f t="shared" ref="CP557:CP586" si="856">CP187+CP556</f>
        <v>17472.489999999998</v>
      </c>
      <c r="CQ557" s="8">
        <f t="shared" ref="CQ557:CQ586" si="857">CQ187+CQ556</f>
        <v>62</v>
      </c>
      <c r="CR557" s="8">
        <f t="shared" ref="CR557:CR586" si="858">CR187+CR556</f>
        <v>1376.21</v>
      </c>
      <c r="CS557" s="8">
        <f t="shared" ref="CS557:CS586" si="859">CS187+CS556</f>
        <v>168</v>
      </c>
      <c r="CT557" s="8">
        <f t="shared" ref="CT557:CT586" si="860">CT187+CT556</f>
        <v>0</v>
      </c>
      <c r="CU557" s="8"/>
      <c r="CW557" s="11">
        <f t="shared" si="669"/>
        <v>45475</v>
      </c>
      <c r="CX557" s="8">
        <f t="shared" ref="CX557:CX586" si="861">CX187+CX556</f>
        <v>0</v>
      </c>
      <c r="CY557" s="8">
        <f t="shared" ref="CY557:CY586" si="862">CY187+CY556</f>
        <v>0</v>
      </c>
      <c r="CZ557" s="8">
        <f t="shared" ref="CZ557:CZ586" si="863">CZ187+CZ556</f>
        <v>0</v>
      </c>
      <c r="DA557" s="8">
        <f t="shared" ref="DA557:DA586" si="864">DA187+DA556</f>
        <v>0</v>
      </c>
      <c r="DB557" s="8">
        <f t="shared" ref="DB557:DB586" si="865">DB187+DB556</f>
        <v>0</v>
      </c>
      <c r="DC557" s="8">
        <f t="shared" ref="DC557:DC586" si="866">DC187+DC556</f>
        <v>0</v>
      </c>
      <c r="DD557" s="8"/>
      <c r="DF557" s="11">
        <f t="shared" si="670"/>
        <v>45475</v>
      </c>
      <c r="DG557" s="8">
        <f t="shared" ref="DG557:DG586" si="867">DG187+DG556</f>
        <v>0</v>
      </c>
      <c r="DH557" s="8">
        <f t="shared" ref="DH557:DH586" si="868">DH187+DH556</f>
        <v>0</v>
      </c>
      <c r="DI557" s="8">
        <f t="shared" ref="DI557:DI586" si="869">DI187+DI556</f>
        <v>0</v>
      </c>
      <c r="DJ557" s="8">
        <f t="shared" ref="DJ557:DJ586" si="870">DJ187+DJ556</f>
        <v>0</v>
      </c>
      <c r="DK557" s="8">
        <f t="shared" ref="DK557:DK586" si="871">DK187+DK556</f>
        <v>0</v>
      </c>
      <c r="DL557" s="8">
        <f t="shared" ref="DL557:DL586" si="872">DL187+DL556</f>
        <v>0</v>
      </c>
      <c r="DM557" s="8"/>
      <c r="DO557" s="11">
        <f t="shared" si="671"/>
        <v>45475</v>
      </c>
      <c r="DP557" s="8">
        <f t="shared" ref="DP557:DP586" si="873">DP187+DP556</f>
        <v>0</v>
      </c>
      <c r="DQ557" s="8">
        <f t="shared" ref="DQ557:DQ586" si="874">DQ187+DQ556</f>
        <v>0</v>
      </c>
      <c r="DR557" s="8">
        <f t="shared" ref="DR557:DR586" si="875">DR187+DR556</f>
        <v>0</v>
      </c>
      <c r="DS557" s="8">
        <f t="shared" ref="DS557:DS586" si="876">DS187+DS556</f>
        <v>0</v>
      </c>
      <c r="DT557" s="8">
        <f t="shared" ref="DT557:DT586" si="877">DT187+DT556</f>
        <v>0</v>
      </c>
      <c r="DU557" s="8">
        <f t="shared" ref="DU557:DU586" si="878">DU187+DU556</f>
        <v>0</v>
      </c>
      <c r="DV557" s="8"/>
      <c r="DX557" s="11">
        <f t="shared" si="672"/>
        <v>45475</v>
      </c>
      <c r="DY557" s="8">
        <f t="shared" ref="DY557:DY586" si="879">DY187+DY556</f>
        <v>0</v>
      </c>
      <c r="DZ557" s="8">
        <f t="shared" ref="DZ557:DZ586" si="880">DZ187+DZ556</f>
        <v>0</v>
      </c>
      <c r="EA557" s="8">
        <f t="shared" ref="EA557:EA586" si="881">EA187+EA556</f>
        <v>0</v>
      </c>
      <c r="EB557" s="8">
        <f t="shared" ref="EB557:EB586" si="882">EB187+EB556</f>
        <v>0</v>
      </c>
      <c r="EC557" s="8">
        <f t="shared" ref="EC557:EC586" si="883">EC187+EC556</f>
        <v>0</v>
      </c>
      <c r="ED557" s="8">
        <f t="shared" ref="ED557:ED586" si="884">ED187+ED556</f>
        <v>0</v>
      </c>
      <c r="EE557" s="8"/>
    </row>
    <row r="558" spans="2:135" x14ac:dyDescent="0.3">
      <c r="B558" s="11">
        <f t="shared" si="658"/>
        <v>45476</v>
      </c>
      <c r="C558" s="8">
        <f t="shared" si="795"/>
        <v>76</v>
      </c>
      <c r="D558" s="8">
        <f t="shared" si="796"/>
        <v>10861.82</v>
      </c>
      <c r="E558" s="8">
        <f t="shared" si="797"/>
        <v>0</v>
      </c>
      <c r="F558" s="8">
        <f t="shared" si="798"/>
        <v>55</v>
      </c>
      <c r="G558" s="8">
        <f t="shared" si="799"/>
        <v>25</v>
      </c>
      <c r="H558" s="8">
        <f t="shared" si="800"/>
        <v>1</v>
      </c>
      <c r="I558" s="8"/>
      <c r="K558" s="11">
        <f t="shared" si="659"/>
        <v>45476</v>
      </c>
      <c r="L558" s="8">
        <f t="shared" si="801"/>
        <v>50</v>
      </c>
      <c r="M558" s="8">
        <f t="shared" si="802"/>
        <v>6456.5599999999995</v>
      </c>
      <c r="N558" s="8">
        <f t="shared" si="803"/>
        <v>29.72</v>
      </c>
      <c r="O558" s="8">
        <f t="shared" si="804"/>
        <v>0</v>
      </c>
      <c r="P558" s="8">
        <f t="shared" si="805"/>
        <v>139.94999999999999</v>
      </c>
      <c r="Q558" s="8">
        <f t="shared" si="806"/>
        <v>0</v>
      </c>
      <c r="R558" s="8"/>
      <c r="T558" s="11">
        <f t="shared" si="660"/>
        <v>45476</v>
      </c>
      <c r="U558" s="8">
        <f t="shared" si="807"/>
        <v>49</v>
      </c>
      <c r="V558" s="8">
        <f t="shared" si="808"/>
        <v>4275.1500000000005</v>
      </c>
      <c r="W558" s="8">
        <f t="shared" si="809"/>
        <v>0</v>
      </c>
      <c r="X558" s="8">
        <f t="shared" si="810"/>
        <v>0</v>
      </c>
      <c r="Y558" s="8">
        <f t="shared" si="811"/>
        <v>72.5</v>
      </c>
      <c r="Z558" s="8">
        <f t="shared" si="812"/>
        <v>0</v>
      </c>
      <c r="AA558" s="8"/>
      <c r="AC558" s="11">
        <f t="shared" si="661"/>
        <v>45476</v>
      </c>
      <c r="AD558" s="8">
        <f t="shared" si="813"/>
        <v>104</v>
      </c>
      <c r="AE558" s="8">
        <f t="shared" si="814"/>
        <v>14253.82</v>
      </c>
      <c r="AF558" s="8">
        <f t="shared" si="815"/>
        <v>143.45000000000002</v>
      </c>
      <c r="AG558" s="8">
        <f t="shared" si="816"/>
        <v>0</v>
      </c>
      <c r="AH558" s="8">
        <f t="shared" si="817"/>
        <v>451.84</v>
      </c>
      <c r="AI558" s="8">
        <f t="shared" si="818"/>
        <v>3</v>
      </c>
      <c r="AJ558" s="8"/>
      <c r="AL558" s="11">
        <f t="shared" si="662"/>
        <v>45476</v>
      </c>
      <c r="AM558" s="8">
        <f t="shared" si="819"/>
        <v>109</v>
      </c>
      <c r="AN558" s="8">
        <f t="shared" si="820"/>
        <v>13769.800000000001</v>
      </c>
      <c r="AO558" s="8">
        <f t="shared" si="821"/>
        <v>62.01</v>
      </c>
      <c r="AP558" s="8">
        <f t="shared" si="822"/>
        <v>0</v>
      </c>
      <c r="AQ558" s="8">
        <f t="shared" si="823"/>
        <v>369.76</v>
      </c>
      <c r="AR558" s="8">
        <f t="shared" si="824"/>
        <v>0</v>
      </c>
      <c r="AS558" s="8"/>
      <c r="AU558" s="11">
        <f t="shared" si="663"/>
        <v>45476</v>
      </c>
      <c r="AV558" s="8">
        <f t="shared" si="825"/>
        <v>108</v>
      </c>
      <c r="AW558" s="8">
        <f t="shared" si="826"/>
        <v>10011.790000000001</v>
      </c>
      <c r="AX558" s="8">
        <f t="shared" si="827"/>
        <v>0</v>
      </c>
      <c r="AY558" s="8">
        <f t="shared" si="828"/>
        <v>115</v>
      </c>
      <c r="AZ558" s="8">
        <f t="shared" si="829"/>
        <v>-221.95999999999998</v>
      </c>
      <c r="BA558" s="8">
        <f t="shared" si="830"/>
        <v>0</v>
      </c>
      <c r="BB558" s="8"/>
      <c r="BD558" s="11">
        <f t="shared" si="664"/>
        <v>45476</v>
      </c>
      <c r="BE558" s="8">
        <f t="shared" si="831"/>
        <v>122</v>
      </c>
      <c r="BF558" s="8">
        <f t="shared" si="832"/>
        <v>16073.390000000001</v>
      </c>
      <c r="BG558" s="8">
        <f t="shared" si="833"/>
        <v>79.44</v>
      </c>
      <c r="BH558" s="8">
        <f t="shared" si="834"/>
        <v>0</v>
      </c>
      <c r="BI558" s="8">
        <f t="shared" si="835"/>
        <v>0</v>
      </c>
      <c r="BJ558" s="8">
        <f t="shared" si="836"/>
        <v>56</v>
      </c>
      <c r="BK558" s="8"/>
      <c r="BM558" s="11">
        <f t="shared" si="665"/>
        <v>45476</v>
      </c>
      <c r="BN558" s="8">
        <f t="shared" si="837"/>
        <v>159</v>
      </c>
      <c r="BO558" s="8">
        <f t="shared" si="838"/>
        <v>18805.919999999998</v>
      </c>
      <c r="BP558" s="8">
        <f t="shared" si="839"/>
        <v>100.02000000000001</v>
      </c>
      <c r="BQ558" s="8">
        <f t="shared" si="840"/>
        <v>0</v>
      </c>
      <c r="BR558" s="8">
        <f t="shared" si="841"/>
        <v>271.38</v>
      </c>
      <c r="BS558" s="8">
        <f t="shared" si="842"/>
        <v>0</v>
      </c>
      <c r="BT558" s="8"/>
      <c r="BV558" s="11">
        <f t="shared" si="666"/>
        <v>45476</v>
      </c>
      <c r="BW558" s="8">
        <f t="shared" si="843"/>
        <v>107</v>
      </c>
      <c r="BX558" s="8">
        <f t="shared" si="844"/>
        <v>7998.4400000000005</v>
      </c>
      <c r="BY558" s="8">
        <f t="shared" si="845"/>
        <v>138.5</v>
      </c>
      <c r="BZ558" s="8">
        <f t="shared" si="846"/>
        <v>0</v>
      </c>
      <c r="CA558" s="8">
        <f t="shared" si="847"/>
        <v>140</v>
      </c>
      <c r="CB558" s="8">
        <f t="shared" si="848"/>
        <v>0</v>
      </c>
      <c r="CC558" s="8"/>
      <c r="CE558" s="11">
        <f t="shared" si="667"/>
        <v>45476</v>
      </c>
      <c r="CF558" s="8">
        <f t="shared" si="849"/>
        <v>54</v>
      </c>
      <c r="CG558" s="8">
        <f t="shared" si="850"/>
        <v>6468.0999999999995</v>
      </c>
      <c r="CH558" s="8">
        <f t="shared" si="851"/>
        <v>16</v>
      </c>
      <c r="CI558" s="8">
        <f t="shared" si="852"/>
        <v>0</v>
      </c>
      <c r="CJ558" s="8">
        <f t="shared" si="853"/>
        <v>0</v>
      </c>
      <c r="CK558" s="8">
        <f t="shared" si="854"/>
        <v>1</v>
      </c>
      <c r="CL558" s="8"/>
      <c r="CN558" s="11">
        <f t="shared" si="668"/>
        <v>45476</v>
      </c>
      <c r="CO558" s="8">
        <f t="shared" si="855"/>
        <v>217</v>
      </c>
      <c r="CP558" s="8">
        <f t="shared" si="856"/>
        <v>25054.42</v>
      </c>
      <c r="CQ558" s="8">
        <f t="shared" si="857"/>
        <v>99</v>
      </c>
      <c r="CR558" s="8">
        <f t="shared" si="858"/>
        <v>1758.95</v>
      </c>
      <c r="CS558" s="8">
        <f t="shared" si="859"/>
        <v>218</v>
      </c>
      <c r="CT558" s="8">
        <f t="shared" si="860"/>
        <v>0</v>
      </c>
      <c r="CU558" s="8"/>
      <c r="CW558" s="11">
        <f t="shared" si="669"/>
        <v>45476</v>
      </c>
      <c r="CX558" s="8">
        <f t="shared" si="861"/>
        <v>0</v>
      </c>
      <c r="CY558" s="8">
        <f t="shared" si="862"/>
        <v>0</v>
      </c>
      <c r="CZ558" s="8">
        <f t="shared" si="863"/>
        <v>0</v>
      </c>
      <c r="DA558" s="8">
        <f t="shared" si="864"/>
        <v>0</v>
      </c>
      <c r="DB558" s="8">
        <f t="shared" si="865"/>
        <v>0</v>
      </c>
      <c r="DC558" s="8">
        <f t="shared" si="866"/>
        <v>0</v>
      </c>
      <c r="DD558" s="8"/>
      <c r="DF558" s="11">
        <f t="shared" si="670"/>
        <v>45476</v>
      </c>
      <c r="DG558" s="8">
        <f t="shared" si="867"/>
        <v>0</v>
      </c>
      <c r="DH558" s="8">
        <f t="shared" si="868"/>
        <v>0</v>
      </c>
      <c r="DI558" s="8">
        <f t="shared" si="869"/>
        <v>0</v>
      </c>
      <c r="DJ558" s="8">
        <f t="shared" si="870"/>
        <v>0</v>
      </c>
      <c r="DK558" s="8">
        <f t="shared" si="871"/>
        <v>0</v>
      </c>
      <c r="DL558" s="8">
        <f t="shared" si="872"/>
        <v>0</v>
      </c>
      <c r="DM558" s="8"/>
      <c r="DO558" s="11">
        <f t="shared" si="671"/>
        <v>45476</v>
      </c>
      <c r="DP558" s="8">
        <f t="shared" si="873"/>
        <v>0</v>
      </c>
      <c r="DQ558" s="8">
        <f t="shared" si="874"/>
        <v>0</v>
      </c>
      <c r="DR558" s="8">
        <f t="shared" si="875"/>
        <v>0</v>
      </c>
      <c r="DS558" s="8">
        <f t="shared" si="876"/>
        <v>0</v>
      </c>
      <c r="DT558" s="8">
        <f t="shared" si="877"/>
        <v>0</v>
      </c>
      <c r="DU558" s="8">
        <f t="shared" si="878"/>
        <v>0</v>
      </c>
      <c r="DV558" s="8"/>
      <c r="DX558" s="11">
        <f t="shared" si="672"/>
        <v>45476</v>
      </c>
      <c r="DY558" s="8">
        <f t="shared" si="879"/>
        <v>0</v>
      </c>
      <c r="DZ558" s="8">
        <f t="shared" si="880"/>
        <v>0</v>
      </c>
      <c r="EA558" s="8">
        <f t="shared" si="881"/>
        <v>0</v>
      </c>
      <c r="EB558" s="8">
        <f t="shared" si="882"/>
        <v>0</v>
      </c>
      <c r="EC558" s="8">
        <f t="shared" si="883"/>
        <v>0</v>
      </c>
      <c r="ED558" s="8">
        <f t="shared" si="884"/>
        <v>0</v>
      </c>
      <c r="EE558" s="8"/>
    </row>
    <row r="559" spans="2:135" x14ac:dyDescent="0.3">
      <c r="B559" s="11">
        <f t="shared" si="658"/>
        <v>45477</v>
      </c>
      <c r="C559" s="8">
        <f t="shared" si="795"/>
        <v>112</v>
      </c>
      <c r="D559" s="8">
        <f t="shared" si="796"/>
        <v>15982.96</v>
      </c>
      <c r="E559" s="8">
        <f t="shared" si="797"/>
        <v>0</v>
      </c>
      <c r="F559" s="8">
        <f t="shared" si="798"/>
        <v>99</v>
      </c>
      <c r="G559" s="8">
        <f t="shared" si="799"/>
        <v>50</v>
      </c>
      <c r="H559" s="8">
        <f t="shared" si="800"/>
        <v>1</v>
      </c>
      <c r="I559" s="8"/>
      <c r="K559" s="11">
        <f t="shared" si="659"/>
        <v>45477</v>
      </c>
      <c r="L559" s="8">
        <f t="shared" si="801"/>
        <v>74</v>
      </c>
      <c r="M559" s="8">
        <f t="shared" si="802"/>
        <v>9182</v>
      </c>
      <c r="N559" s="8">
        <f t="shared" si="803"/>
        <v>47.17</v>
      </c>
      <c r="O559" s="8">
        <f t="shared" si="804"/>
        <v>0</v>
      </c>
      <c r="P559" s="8">
        <f t="shared" si="805"/>
        <v>174.95</v>
      </c>
      <c r="Q559" s="8">
        <f t="shared" si="806"/>
        <v>0</v>
      </c>
      <c r="R559" s="8"/>
      <c r="T559" s="11">
        <f t="shared" si="660"/>
        <v>45477</v>
      </c>
      <c r="U559" s="8">
        <f t="shared" si="807"/>
        <v>63</v>
      </c>
      <c r="V559" s="8">
        <f t="shared" si="808"/>
        <v>5609.52</v>
      </c>
      <c r="W559" s="8">
        <f t="shared" si="809"/>
        <v>0</v>
      </c>
      <c r="X559" s="8">
        <f t="shared" si="810"/>
        <v>0</v>
      </c>
      <c r="Y559" s="8">
        <f t="shared" si="811"/>
        <v>88.25</v>
      </c>
      <c r="Z559" s="8">
        <f t="shared" si="812"/>
        <v>0</v>
      </c>
      <c r="AA559" s="8"/>
      <c r="AC559" s="11">
        <f t="shared" si="661"/>
        <v>45477</v>
      </c>
      <c r="AD559" s="8">
        <f t="shared" si="813"/>
        <v>141</v>
      </c>
      <c r="AE559" s="8">
        <f t="shared" si="814"/>
        <v>18633.77</v>
      </c>
      <c r="AF559" s="8">
        <f t="shared" si="815"/>
        <v>186.94000000000003</v>
      </c>
      <c r="AG559" s="8">
        <f t="shared" si="816"/>
        <v>0</v>
      </c>
      <c r="AH559" s="8">
        <f t="shared" si="817"/>
        <v>680.83999999999992</v>
      </c>
      <c r="AI559" s="8">
        <f t="shared" si="818"/>
        <v>4</v>
      </c>
      <c r="AJ559" s="8"/>
      <c r="AL559" s="11">
        <f t="shared" si="662"/>
        <v>45477</v>
      </c>
      <c r="AM559" s="8">
        <f t="shared" si="819"/>
        <v>140</v>
      </c>
      <c r="AN559" s="8">
        <f t="shared" si="820"/>
        <v>17809.030000000002</v>
      </c>
      <c r="AO559" s="8">
        <f t="shared" si="821"/>
        <v>62.01</v>
      </c>
      <c r="AP559" s="8">
        <f t="shared" si="822"/>
        <v>0</v>
      </c>
      <c r="AQ559" s="8">
        <f t="shared" si="823"/>
        <v>369.76</v>
      </c>
      <c r="AR559" s="8">
        <f t="shared" si="824"/>
        <v>0</v>
      </c>
      <c r="AS559" s="8"/>
      <c r="AU559" s="11">
        <f t="shared" si="663"/>
        <v>45477</v>
      </c>
      <c r="AV559" s="8">
        <f t="shared" si="825"/>
        <v>134</v>
      </c>
      <c r="AW559" s="8">
        <f t="shared" si="826"/>
        <v>12302.900000000001</v>
      </c>
      <c r="AX559" s="8">
        <f t="shared" si="827"/>
        <v>0</v>
      </c>
      <c r="AY559" s="8">
        <f t="shared" si="828"/>
        <v>160.92000000000002</v>
      </c>
      <c r="AZ559" s="8">
        <f t="shared" si="829"/>
        <v>-221.95999999999998</v>
      </c>
      <c r="BA559" s="8">
        <f t="shared" si="830"/>
        <v>0</v>
      </c>
      <c r="BB559" s="8"/>
      <c r="BD559" s="11">
        <f t="shared" si="664"/>
        <v>45477</v>
      </c>
      <c r="BE559" s="8">
        <f t="shared" si="831"/>
        <v>156</v>
      </c>
      <c r="BF559" s="8">
        <f t="shared" si="832"/>
        <v>20109.43</v>
      </c>
      <c r="BG559" s="8">
        <f t="shared" si="833"/>
        <v>90.52</v>
      </c>
      <c r="BH559" s="8">
        <f t="shared" si="834"/>
        <v>0</v>
      </c>
      <c r="BI559" s="8">
        <f t="shared" si="835"/>
        <v>0</v>
      </c>
      <c r="BJ559" s="8">
        <f t="shared" si="836"/>
        <v>75</v>
      </c>
      <c r="BK559" s="8"/>
      <c r="BM559" s="11">
        <f t="shared" si="665"/>
        <v>45477</v>
      </c>
      <c r="BN559" s="8">
        <f t="shared" si="837"/>
        <v>210</v>
      </c>
      <c r="BO559" s="8">
        <f t="shared" si="838"/>
        <v>25293.89</v>
      </c>
      <c r="BP559" s="8">
        <f t="shared" si="839"/>
        <v>132.11000000000001</v>
      </c>
      <c r="BQ559" s="8">
        <f t="shared" si="840"/>
        <v>0</v>
      </c>
      <c r="BR559" s="8">
        <f t="shared" si="841"/>
        <v>421.38</v>
      </c>
      <c r="BS559" s="8">
        <f t="shared" si="842"/>
        <v>0</v>
      </c>
      <c r="BT559" s="8"/>
      <c r="BV559" s="11">
        <f t="shared" si="666"/>
        <v>45477</v>
      </c>
      <c r="BW559" s="8">
        <f t="shared" si="843"/>
        <v>144</v>
      </c>
      <c r="BX559" s="8">
        <f t="shared" si="844"/>
        <v>10801.710000000001</v>
      </c>
      <c r="BY559" s="8">
        <f t="shared" si="845"/>
        <v>199.5</v>
      </c>
      <c r="BZ559" s="8">
        <f t="shared" si="846"/>
        <v>0</v>
      </c>
      <c r="CA559" s="8">
        <f t="shared" si="847"/>
        <v>210</v>
      </c>
      <c r="CB559" s="8">
        <f t="shared" si="848"/>
        <v>0</v>
      </c>
      <c r="CC559" s="8"/>
      <c r="CE559" s="11">
        <f t="shared" si="667"/>
        <v>45477</v>
      </c>
      <c r="CF559" s="8">
        <f t="shared" si="849"/>
        <v>73</v>
      </c>
      <c r="CG559" s="8">
        <f t="shared" si="850"/>
        <v>8724.91</v>
      </c>
      <c r="CH559" s="8">
        <f t="shared" si="851"/>
        <v>21.5</v>
      </c>
      <c r="CI559" s="8">
        <f t="shared" si="852"/>
        <v>0</v>
      </c>
      <c r="CJ559" s="8">
        <f t="shared" si="853"/>
        <v>0</v>
      </c>
      <c r="CK559" s="8">
        <f t="shared" si="854"/>
        <v>1</v>
      </c>
      <c r="CL559" s="8"/>
      <c r="CN559" s="11">
        <f t="shared" si="668"/>
        <v>45477</v>
      </c>
      <c r="CO559" s="8">
        <f t="shared" si="855"/>
        <v>284</v>
      </c>
      <c r="CP559" s="8">
        <f t="shared" si="856"/>
        <v>34512.68</v>
      </c>
      <c r="CQ559" s="8">
        <f t="shared" si="857"/>
        <v>155</v>
      </c>
      <c r="CR559" s="8">
        <f t="shared" si="858"/>
        <v>1882.19</v>
      </c>
      <c r="CS559" s="8">
        <f t="shared" si="859"/>
        <v>218</v>
      </c>
      <c r="CT559" s="8">
        <f t="shared" si="860"/>
        <v>0</v>
      </c>
      <c r="CU559" s="8"/>
      <c r="CW559" s="11">
        <f t="shared" si="669"/>
        <v>45477</v>
      </c>
      <c r="CX559" s="8">
        <f t="shared" si="861"/>
        <v>0</v>
      </c>
      <c r="CY559" s="8">
        <f t="shared" si="862"/>
        <v>0</v>
      </c>
      <c r="CZ559" s="8">
        <f t="shared" si="863"/>
        <v>0</v>
      </c>
      <c r="DA559" s="8">
        <f t="shared" si="864"/>
        <v>0</v>
      </c>
      <c r="DB559" s="8">
        <f t="shared" si="865"/>
        <v>0</v>
      </c>
      <c r="DC559" s="8">
        <f t="shared" si="866"/>
        <v>0</v>
      </c>
      <c r="DD559" s="8"/>
      <c r="DF559" s="11">
        <f t="shared" si="670"/>
        <v>45477</v>
      </c>
      <c r="DG559" s="8">
        <f t="shared" si="867"/>
        <v>0</v>
      </c>
      <c r="DH559" s="8">
        <f t="shared" si="868"/>
        <v>0</v>
      </c>
      <c r="DI559" s="8">
        <f t="shared" si="869"/>
        <v>0</v>
      </c>
      <c r="DJ559" s="8">
        <f t="shared" si="870"/>
        <v>0</v>
      </c>
      <c r="DK559" s="8">
        <f t="shared" si="871"/>
        <v>0</v>
      </c>
      <c r="DL559" s="8">
        <f t="shared" si="872"/>
        <v>0</v>
      </c>
      <c r="DM559" s="8"/>
      <c r="DO559" s="11">
        <f t="shared" si="671"/>
        <v>45477</v>
      </c>
      <c r="DP559" s="8">
        <f t="shared" si="873"/>
        <v>0</v>
      </c>
      <c r="DQ559" s="8">
        <f t="shared" si="874"/>
        <v>0</v>
      </c>
      <c r="DR559" s="8">
        <f t="shared" si="875"/>
        <v>0</v>
      </c>
      <c r="DS559" s="8">
        <f t="shared" si="876"/>
        <v>0</v>
      </c>
      <c r="DT559" s="8">
        <f t="shared" si="877"/>
        <v>0</v>
      </c>
      <c r="DU559" s="8">
        <f t="shared" si="878"/>
        <v>0</v>
      </c>
      <c r="DV559" s="8"/>
      <c r="DX559" s="11">
        <f t="shared" si="672"/>
        <v>45477</v>
      </c>
      <c r="DY559" s="8">
        <f t="shared" si="879"/>
        <v>0</v>
      </c>
      <c r="DZ559" s="8">
        <f t="shared" si="880"/>
        <v>0</v>
      </c>
      <c r="EA559" s="8">
        <f t="shared" si="881"/>
        <v>0</v>
      </c>
      <c r="EB559" s="8">
        <f t="shared" si="882"/>
        <v>0</v>
      </c>
      <c r="EC559" s="8">
        <f t="shared" si="883"/>
        <v>0</v>
      </c>
      <c r="ED559" s="8">
        <f t="shared" si="884"/>
        <v>0</v>
      </c>
      <c r="EE559" s="8"/>
    </row>
    <row r="560" spans="2:135" x14ac:dyDescent="0.3">
      <c r="B560" s="11">
        <f t="shared" si="658"/>
        <v>45478</v>
      </c>
      <c r="C560" s="8">
        <f t="shared" si="795"/>
        <v>150</v>
      </c>
      <c r="D560" s="8">
        <f t="shared" si="796"/>
        <v>21210.079999999998</v>
      </c>
      <c r="E560" s="8">
        <f t="shared" si="797"/>
        <v>0</v>
      </c>
      <c r="F560" s="8">
        <f t="shared" si="798"/>
        <v>116</v>
      </c>
      <c r="G560" s="8">
        <f t="shared" si="799"/>
        <v>54</v>
      </c>
      <c r="H560" s="8">
        <f t="shared" si="800"/>
        <v>1</v>
      </c>
      <c r="I560" s="8"/>
      <c r="K560" s="11">
        <f t="shared" si="659"/>
        <v>45478</v>
      </c>
      <c r="L560" s="8">
        <f t="shared" si="801"/>
        <v>95</v>
      </c>
      <c r="M560" s="8">
        <f t="shared" si="802"/>
        <v>11646.93</v>
      </c>
      <c r="N560" s="8">
        <f t="shared" si="803"/>
        <v>50</v>
      </c>
      <c r="O560" s="8">
        <f t="shared" si="804"/>
        <v>0</v>
      </c>
      <c r="P560" s="8">
        <f t="shared" si="805"/>
        <v>174.95</v>
      </c>
      <c r="Q560" s="8">
        <f t="shared" si="806"/>
        <v>0</v>
      </c>
      <c r="R560" s="8"/>
      <c r="T560" s="11">
        <f t="shared" si="660"/>
        <v>45478</v>
      </c>
      <c r="U560" s="8">
        <f t="shared" si="807"/>
        <v>76</v>
      </c>
      <c r="V560" s="8">
        <f t="shared" si="808"/>
        <v>6680.9600000000009</v>
      </c>
      <c r="W560" s="8">
        <f t="shared" si="809"/>
        <v>0</v>
      </c>
      <c r="X560" s="8">
        <f t="shared" si="810"/>
        <v>0</v>
      </c>
      <c r="Y560" s="8">
        <f t="shared" si="811"/>
        <v>100.75</v>
      </c>
      <c r="Z560" s="8">
        <f t="shared" si="812"/>
        <v>0</v>
      </c>
      <c r="AA560" s="8"/>
      <c r="AC560" s="11">
        <f t="shared" si="661"/>
        <v>45478</v>
      </c>
      <c r="AD560" s="8">
        <f t="shared" si="813"/>
        <v>191</v>
      </c>
      <c r="AE560" s="8">
        <f t="shared" si="814"/>
        <v>24861.98</v>
      </c>
      <c r="AF560" s="8">
        <f t="shared" si="815"/>
        <v>295.20000000000005</v>
      </c>
      <c r="AG560" s="8">
        <f t="shared" si="816"/>
        <v>0</v>
      </c>
      <c r="AH560" s="8">
        <f t="shared" si="817"/>
        <v>506.12999999999988</v>
      </c>
      <c r="AI560" s="8">
        <f t="shared" si="818"/>
        <v>5</v>
      </c>
      <c r="AJ560" s="8"/>
      <c r="AL560" s="11">
        <f t="shared" si="662"/>
        <v>45478</v>
      </c>
      <c r="AM560" s="8">
        <f t="shared" si="819"/>
        <v>173</v>
      </c>
      <c r="AN560" s="8">
        <f t="shared" si="820"/>
        <v>22183.200000000004</v>
      </c>
      <c r="AO560" s="8">
        <f t="shared" si="821"/>
        <v>72.19</v>
      </c>
      <c r="AP560" s="8">
        <f t="shared" si="822"/>
        <v>0</v>
      </c>
      <c r="AQ560" s="8">
        <f t="shared" si="823"/>
        <v>257.43</v>
      </c>
      <c r="AR560" s="8">
        <f t="shared" si="824"/>
        <v>0</v>
      </c>
      <c r="AS560" s="8"/>
      <c r="AU560" s="11">
        <f t="shared" si="663"/>
        <v>45478</v>
      </c>
      <c r="AV560" s="8">
        <f t="shared" si="825"/>
        <v>165</v>
      </c>
      <c r="AW560" s="8">
        <f t="shared" si="826"/>
        <v>14752.320000000002</v>
      </c>
      <c r="AX560" s="8">
        <f t="shared" si="827"/>
        <v>0</v>
      </c>
      <c r="AY560" s="8">
        <f t="shared" si="828"/>
        <v>214.81</v>
      </c>
      <c r="AZ560" s="8">
        <f t="shared" si="829"/>
        <v>-221.95999999999998</v>
      </c>
      <c r="BA560" s="8">
        <f t="shared" si="830"/>
        <v>0</v>
      </c>
      <c r="BB560" s="8"/>
      <c r="BD560" s="11">
        <f t="shared" si="664"/>
        <v>45478</v>
      </c>
      <c r="BE560" s="8">
        <f t="shared" si="831"/>
        <v>211</v>
      </c>
      <c r="BF560" s="8">
        <f t="shared" si="832"/>
        <v>26511.4</v>
      </c>
      <c r="BG560" s="8">
        <f t="shared" si="833"/>
        <v>149.63999999999999</v>
      </c>
      <c r="BH560" s="8">
        <f t="shared" si="834"/>
        <v>0</v>
      </c>
      <c r="BI560" s="8">
        <f t="shared" si="835"/>
        <v>0</v>
      </c>
      <c r="BJ560" s="8">
        <f t="shared" si="836"/>
        <v>94</v>
      </c>
      <c r="BK560" s="8"/>
      <c r="BM560" s="11">
        <f t="shared" si="665"/>
        <v>45478</v>
      </c>
      <c r="BN560" s="8">
        <f t="shared" si="837"/>
        <v>258</v>
      </c>
      <c r="BO560" s="8">
        <f t="shared" si="838"/>
        <v>31669.739999999998</v>
      </c>
      <c r="BP560" s="8">
        <f t="shared" si="839"/>
        <v>149.32000000000002</v>
      </c>
      <c r="BQ560" s="8">
        <f t="shared" si="840"/>
        <v>0</v>
      </c>
      <c r="BR560" s="8">
        <f t="shared" si="841"/>
        <v>300</v>
      </c>
      <c r="BS560" s="8">
        <f t="shared" si="842"/>
        <v>0</v>
      </c>
      <c r="BT560" s="8"/>
      <c r="BV560" s="11">
        <f t="shared" si="666"/>
        <v>45478</v>
      </c>
      <c r="BW560" s="8">
        <f t="shared" si="843"/>
        <v>181</v>
      </c>
      <c r="BX560" s="8">
        <f t="shared" si="844"/>
        <v>13584.640000000001</v>
      </c>
      <c r="BY560" s="8">
        <f t="shared" si="845"/>
        <v>217.5</v>
      </c>
      <c r="BZ560" s="8">
        <f t="shared" si="846"/>
        <v>0</v>
      </c>
      <c r="CA560" s="8">
        <f t="shared" si="847"/>
        <v>325</v>
      </c>
      <c r="CB560" s="8">
        <f t="shared" si="848"/>
        <v>0</v>
      </c>
      <c r="CC560" s="8"/>
      <c r="CE560" s="11">
        <f t="shared" si="667"/>
        <v>45478</v>
      </c>
      <c r="CF560" s="8">
        <f t="shared" si="849"/>
        <v>98</v>
      </c>
      <c r="CG560" s="8">
        <f t="shared" si="850"/>
        <v>11715.31</v>
      </c>
      <c r="CH560" s="8">
        <f t="shared" si="851"/>
        <v>32.5</v>
      </c>
      <c r="CI560" s="8">
        <f t="shared" si="852"/>
        <v>0</v>
      </c>
      <c r="CJ560" s="8">
        <f t="shared" si="853"/>
        <v>0</v>
      </c>
      <c r="CK560" s="8">
        <f t="shared" si="854"/>
        <v>1</v>
      </c>
      <c r="CL560" s="8"/>
      <c r="CN560" s="11">
        <f t="shared" si="668"/>
        <v>45478</v>
      </c>
      <c r="CO560" s="8">
        <f t="shared" si="855"/>
        <v>363</v>
      </c>
      <c r="CP560" s="8">
        <f t="shared" si="856"/>
        <v>50728.55</v>
      </c>
      <c r="CQ560" s="8">
        <f t="shared" si="857"/>
        <v>272.5</v>
      </c>
      <c r="CR560" s="8">
        <f t="shared" si="858"/>
        <v>2333.6800000000003</v>
      </c>
      <c r="CS560" s="8">
        <f t="shared" si="859"/>
        <v>218</v>
      </c>
      <c r="CT560" s="8">
        <f t="shared" si="860"/>
        <v>0</v>
      </c>
      <c r="CU560" s="8"/>
      <c r="CW560" s="11">
        <f t="shared" si="669"/>
        <v>45478</v>
      </c>
      <c r="CX560" s="8">
        <f t="shared" si="861"/>
        <v>0</v>
      </c>
      <c r="CY560" s="8">
        <f t="shared" si="862"/>
        <v>0</v>
      </c>
      <c r="CZ560" s="8">
        <f t="shared" si="863"/>
        <v>0</v>
      </c>
      <c r="DA560" s="8">
        <f t="shared" si="864"/>
        <v>0</v>
      </c>
      <c r="DB560" s="8">
        <f t="shared" si="865"/>
        <v>0</v>
      </c>
      <c r="DC560" s="8">
        <f t="shared" si="866"/>
        <v>0</v>
      </c>
      <c r="DD560" s="8"/>
      <c r="DF560" s="11">
        <f t="shared" si="670"/>
        <v>45478</v>
      </c>
      <c r="DG560" s="8">
        <f t="shared" si="867"/>
        <v>0</v>
      </c>
      <c r="DH560" s="8">
        <f t="shared" si="868"/>
        <v>0</v>
      </c>
      <c r="DI560" s="8">
        <f t="shared" si="869"/>
        <v>0</v>
      </c>
      <c r="DJ560" s="8">
        <f t="shared" si="870"/>
        <v>0</v>
      </c>
      <c r="DK560" s="8">
        <f t="shared" si="871"/>
        <v>0</v>
      </c>
      <c r="DL560" s="8">
        <f t="shared" si="872"/>
        <v>0</v>
      </c>
      <c r="DM560" s="8"/>
      <c r="DO560" s="11">
        <f t="shared" si="671"/>
        <v>45478</v>
      </c>
      <c r="DP560" s="8">
        <f t="shared" si="873"/>
        <v>0</v>
      </c>
      <c r="DQ560" s="8">
        <f t="shared" si="874"/>
        <v>0</v>
      </c>
      <c r="DR560" s="8">
        <f t="shared" si="875"/>
        <v>0</v>
      </c>
      <c r="DS560" s="8">
        <f t="shared" si="876"/>
        <v>0</v>
      </c>
      <c r="DT560" s="8">
        <f t="shared" si="877"/>
        <v>0</v>
      </c>
      <c r="DU560" s="8">
        <f t="shared" si="878"/>
        <v>0</v>
      </c>
      <c r="DV560" s="8"/>
      <c r="DX560" s="11">
        <f t="shared" si="672"/>
        <v>45478</v>
      </c>
      <c r="DY560" s="8">
        <f t="shared" si="879"/>
        <v>0</v>
      </c>
      <c r="DZ560" s="8">
        <f t="shared" si="880"/>
        <v>0</v>
      </c>
      <c r="EA560" s="8">
        <f t="shared" si="881"/>
        <v>0</v>
      </c>
      <c r="EB560" s="8">
        <f t="shared" si="882"/>
        <v>0</v>
      </c>
      <c r="EC560" s="8">
        <f t="shared" si="883"/>
        <v>0</v>
      </c>
      <c r="ED560" s="8">
        <f t="shared" si="884"/>
        <v>0</v>
      </c>
      <c r="EE560" s="8"/>
    </row>
    <row r="561" spans="2:135" x14ac:dyDescent="0.3">
      <c r="B561" s="11">
        <f t="shared" ref="B561:B624" si="885">B191</f>
        <v>45479</v>
      </c>
      <c r="C561" s="8">
        <f t="shared" si="795"/>
        <v>185</v>
      </c>
      <c r="D561" s="8">
        <f t="shared" si="796"/>
        <v>26275.39</v>
      </c>
      <c r="E561" s="8">
        <f t="shared" si="797"/>
        <v>0</v>
      </c>
      <c r="F561" s="8">
        <f t="shared" si="798"/>
        <v>128</v>
      </c>
      <c r="G561" s="8">
        <f t="shared" si="799"/>
        <v>54</v>
      </c>
      <c r="H561" s="8">
        <f t="shared" si="800"/>
        <v>1</v>
      </c>
      <c r="I561" s="8"/>
      <c r="K561" s="11">
        <f t="shared" si="659"/>
        <v>45479</v>
      </c>
      <c r="L561" s="8">
        <f t="shared" si="801"/>
        <v>116</v>
      </c>
      <c r="M561" s="8">
        <f t="shared" si="802"/>
        <v>14214.720000000001</v>
      </c>
      <c r="N561" s="8">
        <f t="shared" si="803"/>
        <v>51.89</v>
      </c>
      <c r="O561" s="8">
        <f t="shared" si="804"/>
        <v>0</v>
      </c>
      <c r="P561" s="8">
        <f t="shared" si="805"/>
        <v>174.95</v>
      </c>
      <c r="Q561" s="8">
        <f t="shared" si="806"/>
        <v>0</v>
      </c>
      <c r="R561" s="8"/>
      <c r="T561" s="11">
        <f t="shared" si="660"/>
        <v>45479</v>
      </c>
      <c r="U561" s="8">
        <f t="shared" si="807"/>
        <v>92</v>
      </c>
      <c r="V561" s="8">
        <f t="shared" si="808"/>
        <v>8169.5600000000013</v>
      </c>
      <c r="W561" s="8">
        <f t="shared" si="809"/>
        <v>0</v>
      </c>
      <c r="X561" s="8">
        <f t="shared" si="810"/>
        <v>0</v>
      </c>
      <c r="Y561" s="8">
        <f t="shared" si="811"/>
        <v>127.58</v>
      </c>
      <c r="Z561" s="8">
        <f t="shared" si="812"/>
        <v>0</v>
      </c>
      <c r="AA561" s="8"/>
      <c r="AC561" s="11">
        <f t="shared" si="661"/>
        <v>45479</v>
      </c>
      <c r="AD561" s="8">
        <f t="shared" si="813"/>
        <v>231</v>
      </c>
      <c r="AE561" s="8">
        <f t="shared" si="814"/>
        <v>29768.75</v>
      </c>
      <c r="AF561" s="8">
        <f t="shared" si="815"/>
        <v>337.78000000000003</v>
      </c>
      <c r="AG561" s="8">
        <f t="shared" si="816"/>
        <v>0</v>
      </c>
      <c r="AH561" s="8">
        <f t="shared" si="817"/>
        <v>656.12999999999988</v>
      </c>
      <c r="AI561" s="8">
        <f t="shared" si="818"/>
        <v>6</v>
      </c>
      <c r="AJ561" s="8"/>
      <c r="AL561" s="11">
        <f t="shared" si="662"/>
        <v>45479</v>
      </c>
      <c r="AM561" s="8">
        <f t="shared" si="819"/>
        <v>209</v>
      </c>
      <c r="AN561" s="8">
        <f t="shared" si="820"/>
        <v>27259.790000000005</v>
      </c>
      <c r="AO561" s="8">
        <f t="shared" si="821"/>
        <v>72.19</v>
      </c>
      <c r="AP561" s="8">
        <f t="shared" si="822"/>
        <v>0</v>
      </c>
      <c r="AQ561" s="8">
        <f t="shared" si="823"/>
        <v>464.12</v>
      </c>
      <c r="AR561" s="8">
        <f t="shared" si="824"/>
        <v>0</v>
      </c>
      <c r="AS561" s="8"/>
      <c r="AU561" s="11">
        <f t="shared" si="663"/>
        <v>45479</v>
      </c>
      <c r="AV561" s="8">
        <f t="shared" si="825"/>
        <v>194</v>
      </c>
      <c r="AW561" s="8">
        <f t="shared" si="826"/>
        <v>17058.530000000002</v>
      </c>
      <c r="AX561" s="8">
        <f t="shared" si="827"/>
        <v>0</v>
      </c>
      <c r="AY561" s="8">
        <f t="shared" si="828"/>
        <v>291.81</v>
      </c>
      <c r="AZ561" s="8">
        <f t="shared" si="829"/>
        <v>-221.95999999999998</v>
      </c>
      <c r="BA561" s="8">
        <f t="shared" si="830"/>
        <v>0</v>
      </c>
      <c r="BB561" s="8"/>
      <c r="BD561" s="11">
        <f t="shared" si="664"/>
        <v>45479</v>
      </c>
      <c r="BE561" s="8">
        <f t="shared" si="831"/>
        <v>256</v>
      </c>
      <c r="BF561" s="8">
        <f t="shared" si="832"/>
        <v>31791.550000000003</v>
      </c>
      <c r="BG561" s="8">
        <f t="shared" si="833"/>
        <v>241.10999999999999</v>
      </c>
      <c r="BH561" s="8">
        <f t="shared" si="834"/>
        <v>0</v>
      </c>
      <c r="BI561" s="8">
        <f t="shared" si="835"/>
        <v>0</v>
      </c>
      <c r="BJ561" s="8">
        <f t="shared" si="836"/>
        <v>113</v>
      </c>
      <c r="BK561" s="8"/>
      <c r="BM561" s="11">
        <f t="shared" si="665"/>
        <v>45479</v>
      </c>
      <c r="BN561" s="8">
        <f t="shared" si="837"/>
        <v>310</v>
      </c>
      <c r="BO561" s="8">
        <f t="shared" si="838"/>
        <v>38467.589999999997</v>
      </c>
      <c r="BP561" s="8">
        <f t="shared" si="839"/>
        <v>163.74</v>
      </c>
      <c r="BQ561" s="8">
        <f t="shared" si="840"/>
        <v>0</v>
      </c>
      <c r="BR561" s="8">
        <f t="shared" si="841"/>
        <v>350</v>
      </c>
      <c r="BS561" s="8">
        <f t="shared" si="842"/>
        <v>1</v>
      </c>
      <c r="BT561" s="8"/>
      <c r="BV561" s="11">
        <f t="shared" si="666"/>
        <v>45479</v>
      </c>
      <c r="BW561" s="8">
        <f t="shared" si="843"/>
        <v>213</v>
      </c>
      <c r="BX561" s="8">
        <f t="shared" si="844"/>
        <v>16130.7</v>
      </c>
      <c r="BY561" s="8">
        <f t="shared" si="845"/>
        <v>248.5</v>
      </c>
      <c r="BZ561" s="8">
        <f t="shared" si="846"/>
        <v>0</v>
      </c>
      <c r="CA561" s="8">
        <f t="shared" si="847"/>
        <v>325</v>
      </c>
      <c r="CB561" s="8">
        <f t="shared" si="848"/>
        <v>0</v>
      </c>
      <c r="CC561" s="8"/>
      <c r="CE561" s="11">
        <f t="shared" si="667"/>
        <v>45479</v>
      </c>
      <c r="CF561" s="8">
        <f t="shared" si="849"/>
        <v>129</v>
      </c>
      <c r="CG561" s="8">
        <f t="shared" si="850"/>
        <v>15406.9</v>
      </c>
      <c r="CH561" s="8">
        <f t="shared" si="851"/>
        <v>58</v>
      </c>
      <c r="CI561" s="8">
        <f t="shared" si="852"/>
        <v>0</v>
      </c>
      <c r="CJ561" s="8">
        <f t="shared" si="853"/>
        <v>0</v>
      </c>
      <c r="CK561" s="8">
        <f t="shared" si="854"/>
        <v>1</v>
      </c>
      <c r="CL561" s="8"/>
      <c r="CN561" s="11">
        <f t="shared" si="668"/>
        <v>45479</v>
      </c>
      <c r="CO561" s="8">
        <f t="shared" si="855"/>
        <v>447</v>
      </c>
      <c r="CP561" s="8">
        <f t="shared" si="856"/>
        <v>68126.540000000008</v>
      </c>
      <c r="CQ561" s="8">
        <f t="shared" si="857"/>
        <v>370.5</v>
      </c>
      <c r="CR561" s="8">
        <f t="shared" si="858"/>
        <v>3175.4000000000005</v>
      </c>
      <c r="CS561" s="8">
        <f t="shared" si="859"/>
        <v>218</v>
      </c>
      <c r="CT561" s="8">
        <f t="shared" si="860"/>
        <v>0</v>
      </c>
      <c r="CU561" s="8"/>
      <c r="CW561" s="11">
        <f t="shared" si="669"/>
        <v>45479</v>
      </c>
      <c r="CX561" s="8">
        <f t="shared" si="861"/>
        <v>0</v>
      </c>
      <c r="CY561" s="8">
        <f t="shared" si="862"/>
        <v>0</v>
      </c>
      <c r="CZ561" s="8">
        <f t="shared" si="863"/>
        <v>0</v>
      </c>
      <c r="DA561" s="8">
        <f t="shared" si="864"/>
        <v>0</v>
      </c>
      <c r="DB561" s="8">
        <f t="shared" si="865"/>
        <v>0</v>
      </c>
      <c r="DC561" s="8">
        <f t="shared" si="866"/>
        <v>0</v>
      </c>
      <c r="DD561" s="8"/>
      <c r="DF561" s="11">
        <f t="shared" si="670"/>
        <v>45479</v>
      </c>
      <c r="DG561" s="8">
        <f t="shared" si="867"/>
        <v>0</v>
      </c>
      <c r="DH561" s="8">
        <f t="shared" si="868"/>
        <v>0</v>
      </c>
      <c r="DI561" s="8">
        <f t="shared" si="869"/>
        <v>0</v>
      </c>
      <c r="DJ561" s="8">
        <f t="shared" si="870"/>
        <v>0</v>
      </c>
      <c r="DK561" s="8">
        <f t="shared" si="871"/>
        <v>0</v>
      </c>
      <c r="DL561" s="8">
        <f t="shared" si="872"/>
        <v>0</v>
      </c>
      <c r="DM561" s="8"/>
      <c r="DO561" s="11">
        <f t="shared" si="671"/>
        <v>45479</v>
      </c>
      <c r="DP561" s="8">
        <f t="shared" si="873"/>
        <v>0</v>
      </c>
      <c r="DQ561" s="8">
        <f t="shared" si="874"/>
        <v>0</v>
      </c>
      <c r="DR561" s="8">
        <f t="shared" si="875"/>
        <v>0</v>
      </c>
      <c r="DS561" s="8">
        <f t="shared" si="876"/>
        <v>0</v>
      </c>
      <c r="DT561" s="8">
        <f t="shared" si="877"/>
        <v>0</v>
      </c>
      <c r="DU561" s="8">
        <f t="shared" si="878"/>
        <v>0</v>
      </c>
      <c r="DV561" s="8"/>
      <c r="DX561" s="11">
        <f t="shared" si="672"/>
        <v>45479</v>
      </c>
      <c r="DY561" s="8">
        <f t="shared" si="879"/>
        <v>0</v>
      </c>
      <c r="DZ561" s="8">
        <f t="shared" si="880"/>
        <v>0</v>
      </c>
      <c r="EA561" s="8">
        <f t="shared" si="881"/>
        <v>0</v>
      </c>
      <c r="EB561" s="8">
        <f t="shared" si="882"/>
        <v>0</v>
      </c>
      <c r="EC561" s="8">
        <f t="shared" si="883"/>
        <v>0</v>
      </c>
      <c r="ED561" s="8">
        <f t="shared" si="884"/>
        <v>0</v>
      </c>
      <c r="EE561" s="8"/>
    </row>
    <row r="562" spans="2:135" x14ac:dyDescent="0.3">
      <c r="B562" s="11">
        <f t="shared" si="885"/>
        <v>45480</v>
      </c>
      <c r="C562" s="8">
        <f t="shared" si="795"/>
        <v>215</v>
      </c>
      <c r="D562" s="8">
        <f t="shared" si="796"/>
        <v>30085.46</v>
      </c>
      <c r="E562" s="8">
        <f t="shared" si="797"/>
        <v>0</v>
      </c>
      <c r="F562" s="8">
        <f t="shared" si="798"/>
        <v>157</v>
      </c>
      <c r="G562" s="8">
        <f t="shared" si="799"/>
        <v>81</v>
      </c>
      <c r="H562" s="8">
        <f t="shared" si="800"/>
        <v>1</v>
      </c>
      <c r="I562" s="8"/>
      <c r="K562" s="11">
        <f t="shared" si="659"/>
        <v>45480</v>
      </c>
      <c r="L562" s="8">
        <f t="shared" si="801"/>
        <v>131</v>
      </c>
      <c r="M562" s="8">
        <f t="shared" si="802"/>
        <v>16017.920000000002</v>
      </c>
      <c r="N562" s="8">
        <f t="shared" si="803"/>
        <v>51.89</v>
      </c>
      <c r="O562" s="8">
        <f t="shared" si="804"/>
        <v>0</v>
      </c>
      <c r="P562" s="8">
        <f t="shared" si="805"/>
        <v>174.95</v>
      </c>
      <c r="Q562" s="8">
        <f t="shared" si="806"/>
        <v>0</v>
      </c>
      <c r="R562" s="8"/>
      <c r="T562" s="11">
        <f t="shared" si="660"/>
        <v>45480</v>
      </c>
      <c r="U562" s="8">
        <f t="shared" si="807"/>
        <v>106</v>
      </c>
      <c r="V562" s="8">
        <f t="shared" si="808"/>
        <v>9532.1600000000017</v>
      </c>
      <c r="W562" s="8">
        <f t="shared" si="809"/>
        <v>0</v>
      </c>
      <c r="X562" s="8">
        <f t="shared" si="810"/>
        <v>0</v>
      </c>
      <c r="Y562" s="8">
        <f t="shared" si="811"/>
        <v>180.51999999999998</v>
      </c>
      <c r="Z562" s="8">
        <f t="shared" si="812"/>
        <v>0</v>
      </c>
      <c r="AA562" s="8"/>
      <c r="AC562" s="11">
        <f t="shared" si="661"/>
        <v>45480</v>
      </c>
      <c r="AD562" s="8">
        <f t="shared" si="813"/>
        <v>266</v>
      </c>
      <c r="AE562" s="8">
        <f t="shared" si="814"/>
        <v>37652.660000000003</v>
      </c>
      <c r="AF562" s="8">
        <f t="shared" si="815"/>
        <v>368.31000000000006</v>
      </c>
      <c r="AG562" s="8">
        <f t="shared" si="816"/>
        <v>0</v>
      </c>
      <c r="AH562" s="8">
        <f t="shared" si="817"/>
        <v>834.40999999999985</v>
      </c>
      <c r="AI562" s="8">
        <f t="shared" si="818"/>
        <v>7</v>
      </c>
      <c r="AJ562" s="8"/>
      <c r="AL562" s="11">
        <f t="shared" si="662"/>
        <v>45480</v>
      </c>
      <c r="AM562" s="8">
        <f t="shared" si="819"/>
        <v>240</v>
      </c>
      <c r="AN562" s="8">
        <f t="shared" si="820"/>
        <v>31316.590000000004</v>
      </c>
      <c r="AO562" s="8">
        <f t="shared" si="821"/>
        <v>77.75</v>
      </c>
      <c r="AP562" s="8">
        <f t="shared" si="822"/>
        <v>0</v>
      </c>
      <c r="AQ562" s="8">
        <f t="shared" si="823"/>
        <v>464.12</v>
      </c>
      <c r="AR562" s="8">
        <f t="shared" si="824"/>
        <v>0</v>
      </c>
      <c r="AS562" s="8"/>
      <c r="AU562" s="11">
        <f t="shared" si="663"/>
        <v>45480</v>
      </c>
      <c r="AV562" s="8">
        <f t="shared" si="825"/>
        <v>224</v>
      </c>
      <c r="AW562" s="8">
        <f t="shared" si="826"/>
        <v>19728.870000000003</v>
      </c>
      <c r="AX562" s="8">
        <f t="shared" si="827"/>
        <v>0</v>
      </c>
      <c r="AY562" s="8">
        <f t="shared" si="828"/>
        <v>315.81</v>
      </c>
      <c r="AZ562" s="8">
        <f t="shared" si="829"/>
        <v>-221.95999999999998</v>
      </c>
      <c r="BA562" s="8">
        <f t="shared" si="830"/>
        <v>0</v>
      </c>
      <c r="BB562" s="8"/>
      <c r="BD562" s="11">
        <f t="shared" si="664"/>
        <v>45480</v>
      </c>
      <c r="BE562" s="8">
        <f t="shared" si="831"/>
        <v>292</v>
      </c>
      <c r="BF562" s="8">
        <f t="shared" si="832"/>
        <v>35699.08</v>
      </c>
      <c r="BG562" s="8">
        <f t="shared" si="833"/>
        <v>265.13</v>
      </c>
      <c r="BH562" s="8">
        <f t="shared" si="834"/>
        <v>0</v>
      </c>
      <c r="BI562" s="8">
        <f t="shared" si="835"/>
        <v>0</v>
      </c>
      <c r="BJ562" s="8">
        <f t="shared" si="836"/>
        <v>132</v>
      </c>
      <c r="BK562" s="8"/>
      <c r="BM562" s="11">
        <f t="shared" si="665"/>
        <v>45480</v>
      </c>
      <c r="BN562" s="8">
        <f t="shared" si="837"/>
        <v>345</v>
      </c>
      <c r="BO562" s="8">
        <f t="shared" si="838"/>
        <v>42304.719999999994</v>
      </c>
      <c r="BP562" s="8">
        <f t="shared" si="839"/>
        <v>176.3</v>
      </c>
      <c r="BQ562" s="8">
        <f t="shared" si="840"/>
        <v>0</v>
      </c>
      <c r="BR562" s="8">
        <f t="shared" si="841"/>
        <v>300</v>
      </c>
      <c r="BS562" s="8">
        <f t="shared" si="842"/>
        <v>3</v>
      </c>
      <c r="BT562" s="8"/>
      <c r="BV562" s="11">
        <f t="shared" si="666"/>
        <v>45480</v>
      </c>
      <c r="BW562" s="8">
        <f t="shared" si="843"/>
        <v>239</v>
      </c>
      <c r="BX562" s="8">
        <f t="shared" si="844"/>
        <v>18307.34</v>
      </c>
      <c r="BY562" s="8">
        <f t="shared" si="845"/>
        <v>267</v>
      </c>
      <c r="BZ562" s="8">
        <f t="shared" si="846"/>
        <v>0</v>
      </c>
      <c r="CA562" s="8">
        <f t="shared" si="847"/>
        <v>395</v>
      </c>
      <c r="CB562" s="8">
        <f t="shared" si="848"/>
        <v>0</v>
      </c>
      <c r="CC562" s="8"/>
      <c r="CE562" s="11">
        <f t="shared" si="667"/>
        <v>45480</v>
      </c>
      <c r="CF562" s="8">
        <f t="shared" si="849"/>
        <v>157</v>
      </c>
      <c r="CG562" s="8">
        <f t="shared" si="850"/>
        <v>18658.21</v>
      </c>
      <c r="CH562" s="8">
        <f t="shared" si="851"/>
        <v>88.5</v>
      </c>
      <c r="CI562" s="8">
        <f t="shared" si="852"/>
        <v>0</v>
      </c>
      <c r="CJ562" s="8">
        <f t="shared" si="853"/>
        <v>0</v>
      </c>
      <c r="CK562" s="8">
        <f t="shared" si="854"/>
        <v>1</v>
      </c>
      <c r="CL562" s="8"/>
      <c r="CN562" s="11">
        <f t="shared" si="668"/>
        <v>45480</v>
      </c>
      <c r="CO562" s="8">
        <f t="shared" si="855"/>
        <v>498</v>
      </c>
      <c r="CP562" s="8">
        <f t="shared" si="856"/>
        <v>76460.88</v>
      </c>
      <c r="CQ562" s="8">
        <f t="shared" si="857"/>
        <v>411.5</v>
      </c>
      <c r="CR562" s="8">
        <f t="shared" si="858"/>
        <v>3512.5900000000006</v>
      </c>
      <c r="CS562" s="8">
        <f t="shared" si="859"/>
        <v>218</v>
      </c>
      <c r="CT562" s="8">
        <f t="shared" si="860"/>
        <v>0</v>
      </c>
      <c r="CU562" s="8"/>
      <c r="CW562" s="11">
        <f t="shared" si="669"/>
        <v>45480</v>
      </c>
      <c r="CX562" s="8">
        <f t="shared" si="861"/>
        <v>0</v>
      </c>
      <c r="CY562" s="8">
        <f t="shared" si="862"/>
        <v>0</v>
      </c>
      <c r="CZ562" s="8">
        <f t="shared" si="863"/>
        <v>0</v>
      </c>
      <c r="DA562" s="8">
        <f t="shared" si="864"/>
        <v>0</v>
      </c>
      <c r="DB562" s="8">
        <f t="shared" si="865"/>
        <v>0</v>
      </c>
      <c r="DC562" s="8">
        <f t="shared" si="866"/>
        <v>0</v>
      </c>
      <c r="DD562" s="8"/>
      <c r="DF562" s="11">
        <f t="shared" si="670"/>
        <v>45480</v>
      </c>
      <c r="DG562" s="8">
        <f t="shared" si="867"/>
        <v>0</v>
      </c>
      <c r="DH562" s="8">
        <f t="shared" si="868"/>
        <v>0</v>
      </c>
      <c r="DI562" s="8">
        <f t="shared" si="869"/>
        <v>0</v>
      </c>
      <c r="DJ562" s="8">
        <f t="shared" si="870"/>
        <v>0</v>
      </c>
      <c r="DK562" s="8">
        <f t="shared" si="871"/>
        <v>0</v>
      </c>
      <c r="DL562" s="8">
        <f t="shared" si="872"/>
        <v>0</v>
      </c>
      <c r="DM562" s="8"/>
      <c r="DO562" s="11">
        <f t="shared" si="671"/>
        <v>45480</v>
      </c>
      <c r="DP562" s="8">
        <f t="shared" si="873"/>
        <v>0</v>
      </c>
      <c r="DQ562" s="8">
        <f t="shared" si="874"/>
        <v>0</v>
      </c>
      <c r="DR562" s="8">
        <f t="shared" si="875"/>
        <v>0</v>
      </c>
      <c r="DS562" s="8">
        <f t="shared" si="876"/>
        <v>0</v>
      </c>
      <c r="DT562" s="8">
        <f t="shared" si="877"/>
        <v>0</v>
      </c>
      <c r="DU562" s="8">
        <f t="shared" si="878"/>
        <v>0</v>
      </c>
      <c r="DV562" s="8"/>
      <c r="DX562" s="11">
        <f t="shared" si="672"/>
        <v>45480</v>
      </c>
      <c r="DY562" s="8">
        <f t="shared" si="879"/>
        <v>0</v>
      </c>
      <c r="DZ562" s="8">
        <f t="shared" si="880"/>
        <v>0</v>
      </c>
      <c r="EA562" s="8">
        <f t="shared" si="881"/>
        <v>0</v>
      </c>
      <c r="EB562" s="8">
        <f t="shared" si="882"/>
        <v>0</v>
      </c>
      <c r="EC562" s="8">
        <f t="shared" si="883"/>
        <v>0</v>
      </c>
      <c r="ED562" s="8">
        <f t="shared" si="884"/>
        <v>0</v>
      </c>
      <c r="EE562" s="8"/>
    </row>
    <row r="563" spans="2:135" x14ac:dyDescent="0.3">
      <c r="B563" s="11">
        <f t="shared" si="885"/>
        <v>45481</v>
      </c>
      <c r="C563" s="8">
        <f t="shared" si="795"/>
        <v>263</v>
      </c>
      <c r="D563" s="8">
        <f t="shared" si="796"/>
        <v>36811.32</v>
      </c>
      <c r="E563" s="8">
        <f t="shared" si="797"/>
        <v>0</v>
      </c>
      <c r="F563" s="8">
        <f t="shared" si="798"/>
        <v>194</v>
      </c>
      <c r="G563" s="8">
        <f t="shared" si="799"/>
        <v>81</v>
      </c>
      <c r="H563" s="8">
        <f t="shared" si="800"/>
        <v>1</v>
      </c>
      <c r="I563" s="8"/>
      <c r="K563" s="11">
        <f t="shared" ref="K563:K626" si="886">K193</f>
        <v>45481</v>
      </c>
      <c r="L563" s="8">
        <f t="shared" si="801"/>
        <v>160</v>
      </c>
      <c r="M563" s="8">
        <f t="shared" si="802"/>
        <v>20186.260000000002</v>
      </c>
      <c r="N563" s="8">
        <f t="shared" si="803"/>
        <v>72.17</v>
      </c>
      <c r="O563" s="8">
        <f t="shared" si="804"/>
        <v>0</v>
      </c>
      <c r="P563" s="8">
        <f t="shared" si="805"/>
        <v>209.95</v>
      </c>
      <c r="Q563" s="8">
        <f t="shared" si="806"/>
        <v>0</v>
      </c>
      <c r="R563" s="8"/>
      <c r="T563" s="11">
        <f t="shared" ref="T563:T626" si="887">T193</f>
        <v>45481</v>
      </c>
      <c r="U563" s="8">
        <f t="shared" si="807"/>
        <v>144</v>
      </c>
      <c r="V563" s="8">
        <f t="shared" si="808"/>
        <v>13155.410000000002</v>
      </c>
      <c r="W563" s="8">
        <f t="shared" si="809"/>
        <v>0</v>
      </c>
      <c r="X563" s="8">
        <f t="shared" si="810"/>
        <v>0</v>
      </c>
      <c r="Y563" s="8">
        <f t="shared" si="811"/>
        <v>200.01999999999998</v>
      </c>
      <c r="Z563" s="8">
        <f t="shared" si="812"/>
        <v>0</v>
      </c>
      <c r="AA563" s="8"/>
      <c r="AC563" s="11">
        <f t="shared" ref="AC563:AC626" si="888">AC193</f>
        <v>45481</v>
      </c>
      <c r="AD563" s="8">
        <f t="shared" si="813"/>
        <v>343</v>
      </c>
      <c r="AE563" s="8">
        <f t="shared" si="814"/>
        <v>47547.15</v>
      </c>
      <c r="AF563" s="8">
        <f t="shared" si="815"/>
        <v>387.74000000000007</v>
      </c>
      <c r="AG563" s="8">
        <f t="shared" si="816"/>
        <v>0</v>
      </c>
      <c r="AH563" s="8">
        <f t="shared" si="817"/>
        <v>988.56999999999982</v>
      </c>
      <c r="AI563" s="8">
        <f t="shared" si="818"/>
        <v>7</v>
      </c>
      <c r="AJ563" s="8"/>
      <c r="AL563" s="11">
        <f t="shared" ref="AL563:AL626" si="889">AL193</f>
        <v>45481</v>
      </c>
      <c r="AM563" s="8">
        <f t="shared" si="819"/>
        <v>310</v>
      </c>
      <c r="AN563" s="8">
        <f t="shared" si="820"/>
        <v>40380.11</v>
      </c>
      <c r="AO563" s="8">
        <f t="shared" si="821"/>
        <v>84.23</v>
      </c>
      <c r="AP563" s="8">
        <f t="shared" si="822"/>
        <v>0</v>
      </c>
      <c r="AQ563" s="8">
        <f t="shared" si="823"/>
        <v>348.49</v>
      </c>
      <c r="AR563" s="8">
        <f t="shared" si="824"/>
        <v>0</v>
      </c>
      <c r="AS563" s="8"/>
      <c r="AU563" s="11">
        <f t="shared" ref="AU563:AU626" si="890">AU193</f>
        <v>45481</v>
      </c>
      <c r="AV563" s="8">
        <f t="shared" si="825"/>
        <v>271</v>
      </c>
      <c r="AW563" s="8">
        <f t="shared" si="826"/>
        <v>24427.47</v>
      </c>
      <c r="AX563" s="8">
        <f t="shared" si="827"/>
        <v>0</v>
      </c>
      <c r="AY563" s="8">
        <f t="shared" si="828"/>
        <v>368.2</v>
      </c>
      <c r="AZ563" s="8">
        <f t="shared" si="829"/>
        <v>-221.95999999999998</v>
      </c>
      <c r="BA563" s="8">
        <f t="shared" si="830"/>
        <v>0</v>
      </c>
      <c r="BB563" s="8"/>
      <c r="BD563" s="11">
        <f t="shared" ref="BD563:BD626" si="891">BD193</f>
        <v>45481</v>
      </c>
      <c r="BE563" s="8">
        <f t="shared" si="831"/>
        <v>349</v>
      </c>
      <c r="BF563" s="8">
        <f t="shared" si="832"/>
        <v>43158.770000000004</v>
      </c>
      <c r="BG563" s="8">
        <f t="shared" si="833"/>
        <v>388.9</v>
      </c>
      <c r="BH563" s="8">
        <f t="shared" si="834"/>
        <v>0</v>
      </c>
      <c r="BI563" s="8">
        <f t="shared" si="835"/>
        <v>0</v>
      </c>
      <c r="BJ563" s="8">
        <f t="shared" si="836"/>
        <v>150</v>
      </c>
      <c r="BK563" s="8"/>
      <c r="BM563" s="11">
        <f t="shared" ref="BM563:BM626" si="892">BM193</f>
        <v>45481</v>
      </c>
      <c r="BN563" s="8">
        <f t="shared" si="837"/>
        <v>402</v>
      </c>
      <c r="BO563" s="8">
        <f t="shared" si="838"/>
        <v>49613.509999999995</v>
      </c>
      <c r="BP563" s="8">
        <f t="shared" si="839"/>
        <v>201.88</v>
      </c>
      <c r="BQ563" s="8">
        <f t="shared" si="840"/>
        <v>0</v>
      </c>
      <c r="BR563" s="8">
        <f t="shared" si="841"/>
        <v>777.29</v>
      </c>
      <c r="BS563" s="8">
        <f t="shared" si="842"/>
        <v>3</v>
      </c>
      <c r="BT563" s="8"/>
      <c r="BV563" s="11">
        <f t="shared" ref="BV563:BV626" si="893">BV193</f>
        <v>45481</v>
      </c>
      <c r="BW563" s="8">
        <f t="shared" si="843"/>
        <v>266</v>
      </c>
      <c r="BX563" s="8">
        <f t="shared" si="844"/>
        <v>20384.650000000001</v>
      </c>
      <c r="BY563" s="8">
        <f t="shared" si="845"/>
        <v>280.5</v>
      </c>
      <c r="BZ563" s="8">
        <f t="shared" si="846"/>
        <v>0</v>
      </c>
      <c r="CA563" s="8">
        <f t="shared" si="847"/>
        <v>430</v>
      </c>
      <c r="CB563" s="8">
        <f t="shared" si="848"/>
        <v>0</v>
      </c>
      <c r="CC563" s="8"/>
      <c r="CE563" s="11">
        <f t="shared" ref="CE563:CE626" si="894">CE193</f>
        <v>45481</v>
      </c>
      <c r="CF563" s="8">
        <f t="shared" si="849"/>
        <v>210</v>
      </c>
      <c r="CG563" s="8">
        <f t="shared" si="850"/>
        <v>24903.96</v>
      </c>
      <c r="CH563" s="8">
        <f t="shared" si="851"/>
        <v>126</v>
      </c>
      <c r="CI563" s="8">
        <f t="shared" si="852"/>
        <v>0</v>
      </c>
      <c r="CJ563" s="8">
        <f t="shared" si="853"/>
        <v>0</v>
      </c>
      <c r="CK563" s="8">
        <f t="shared" si="854"/>
        <v>1</v>
      </c>
      <c r="CL563" s="8"/>
      <c r="CN563" s="11">
        <f t="shared" ref="CN563:CN626" si="895">CN193</f>
        <v>45481</v>
      </c>
      <c r="CO563" s="8">
        <f t="shared" si="855"/>
        <v>566</v>
      </c>
      <c r="CP563" s="8">
        <f t="shared" si="856"/>
        <v>84574.49</v>
      </c>
      <c r="CQ563" s="8">
        <f t="shared" si="857"/>
        <v>464</v>
      </c>
      <c r="CR563" s="8">
        <f t="shared" si="858"/>
        <v>3973.5700000000006</v>
      </c>
      <c r="CS563" s="8">
        <f t="shared" si="859"/>
        <v>220.96</v>
      </c>
      <c r="CT563" s="8">
        <f t="shared" si="860"/>
        <v>0</v>
      </c>
      <c r="CU563" s="8"/>
      <c r="CW563" s="11">
        <f t="shared" ref="CW563:CW626" si="896">CW193</f>
        <v>45481</v>
      </c>
      <c r="CX563" s="8">
        <f t="shared" si="861"/>
        <v>0</v>
      </c>
      <c r="CY563" s="8">
        <f t="shared" si="862"/>
        <v>0</v>
      </c>
      <c r="CZ563" s="8">
        <f t="shared" si="863"/>
        <v>0</v>
      </c>
      <c r="DA563" s="8">
        <f t="shared" si="864"/>
        <v>0</v>
      </c>
      <c r="DB563" s="8">
        <f t="shared" si="865"/>
        <v>0</v>
      </c>
      <c r="DC563" s="8">
        <f t="shared" si="866"/>
        <v>0</v>
      </c>
      <c r="DD563" s="8"/>
      <c r="DF563" s="11">
        <f t="shared" ref="DF563:DF626" si="897">DF193</f>
        <v>45481</v>
      </c>
      <c r="DG563" s="8">
        <f t="shared" si="867"/>
        <v>0</v>
      </c>
      <c r="DH563" s="8">
        <f t="shared" si="868"/>
        <v>0</v>
      </c>
      <c r="DI563" s="8">
        <f t="shared" si="869"/>
        <v>0</v>
      </c>
      <c r="DJ563" s="8">
        <f t="shared" si="870"/>
        <v>0</v>
      </c>
      <c r="DK563" s="8">
        <f t="shared" si="871"/>
        <v>0</v>
      </c>
      <c r="DL563" s="8">
        <f t="shared" si="872"/>
        <v>0</v>
      </c>
      <c r="DM563" s="8"/>
      <c r="DO563" s="11">
        <f t="shared" ref="DO563:DO626" si="898">DO193</f>
        <v>45481</v>
      </c>
      <c r="DP563" s="8">
        <f t="shared" si="873"/>
        <v>0</v>
      </c>
      <c r="DQ563" s="8">
        <f t="shared" si="874"/>
        <v>0</v>
      </c>
      <c r="DR563" s="8">
        <f t="shared" si="875"/>
        <v>0</v>
      </c>
      <c r="DS563" s="8">
        <f t="shared" si="876"/>
        <v>0</v>
      </c>
      <c r="DT563" s="8">
        <f t="shared" si="877"/>
        <v>0</v>
      </c>
      <c r="DU563" s="8">
        <f t="shared" si="878"/>
        <v>0</v>
      </c>
      <c r="DV563" s="8"/>
      <c r="DX563" s="11">
        <f t="shared" ref="DX563:DX626" si="899">DX193</f>
        <v>45481</v>
      </c>
      <c r="DY563" s="8">
        <f t="shared" si="879"/>
        <v>0</v>
      </c>
      <c r="DZ563" s="8">
        <f t="shared" si="880"/>
        <v>0</v>
      </c>
      <c r="EA563" s="8">
        <f t="shared" si="881"/>
        <v>0</v>
      </c>
      <c r="EB563" s="8">
        <f t="shared" si="882"/>
        <v>0</v>
      </c>
      <c r="EC563" s="8">
        <f t="shared" si="883"/>
        <v>0</v>
      </c>
      <c r="ED563" s="8">
        <f t="shared" si="884"/>
        <v>0</v>
      </c>
      <c r="EE563" s="8"/>
    </row>
    <row r="564" spans="2:135" x14ac:dyDescent="0.3">
      <c r="B564" s="11">
        <f t="shared" si="885"/>
        <v>45482</v>
      </c>
      <c r="C564" s="8">
        <f t="shared" si="795"/>
        <v>314</v>
      </c>
      <c r="D564" s="8">
        <f t="shared" si="796"/>
        <v>44538.81</v>
      </c>
      <c r="E564" s="8">
        <f t="shared" si="797"/>
        <v>0</v>
      </c>
      <c r="F564" s="8">
        <f t="shared" si="798"/>
        <v>214</v>
      </c>
      <c r="G564" s="8">
        <f t="shared" si="799"/>
        <v>81</v>
      </c>
      <c r="H564" s="8">
        <f t="shared" si="800"/>
        <v>1</v>
      </c>
      <c r="I564" s="8"/>
      <c r="K564" s="11">
        <f t="shared" si="886"/>
        <v>45482</v>
      </c>
      <c r="L564" s="8">
        <f t="shared" si="801"/>
        <v>198</v>
      </c>
      <c r="M564" s="8">
        <f t="shared" si="802"/>
        <v>25116.410000000003</v>
      </c>
      <c r="N564" s="8">
        <f t="shared" si="803"/>
        <v>96.93</v>
      </c>
      <c r="O564" s="8">
        <f t="shared" si="804"/>
        <v>0</v>
      </c>
      <c r="P564" s="8">
        <f t="shared" si="805"/>
        <v>324.95</v>
      </c>
      <c r="Q564" s="8">
        <f t="shared" si="806"/>
        <v>0</v>
      </c>
      <c r="R564" s="8"/>
      <c r="T564" s="11">
        <f t="shared" si="887"/>
        <v>45482</v>
      </c>
      <c r="U564" s="8">
        <f t="shared" si="807"/>
        <v>185</v>
      </c>
      <c r="V564" s="8">
        <f t="shared" si="808"/>
        <v>16994.54</v>
      </c>
      <c r="W564" s="8">
        <f t="shared" si="809"/>
        <v>0</v>
      </c>
      <c r="X564" s="8">
        <f t="shared" si="810"/>
        <v>0</v>
      </c>
      <c r="Y564" s="8">
        <f t="shared" si="811"/>
        <v>299.77</v>
      </c>
      <c r="Z564" s="8">
        <f t="shared" si="812"/>
        <v>0</v>
      </c>
      <c r="AA564" s="8"/>
      <c r="AC564" s="11">
        <f t="shared" si="888"/>
        <v>45482</v>
      </c>
      <c r="AD564" s="8">
        <f t="shared" si="813"/>
        <v>421</v>
      </c>
      <c r="AE564" s="8">
        <f t="shared" si="814"/>
        <v>59429.39</v>
      </c>
      <c r="AF564" s="8">
        <f t="shared" si="815"/>
        <v>440.49000000000007</v>
      </c>
      <c r="AG564" s="8">
        <f t="shared" si="816"/>
        <v>0</v>
      </c>
      <c r="AH564" s="8">
        <f t="shared" si="817"/>
        <v>1427.9699999999998</v>
      </c>
      <c r="AI564" s="8">
        <f t="shared" si="818"/>
        <v>7</v>
      </c>
      <c r="AJ564" s="8"/>
      <c r="AL564" s="11">
        <f t="shared" si="889"/>
        <v>45482</v>
      </c>
      <c r="AM564" s="8">
        <f t="shared" si="819"/>
        <v>380</v>
      </c>
      <c r="AN564" s="8">
        <f t="shared" si="820"/>
        <v>51452.71</v>
      </c>
      <c r="AO564" s="8">
        <f t="shared" si="821"/>
        <v>92.56</v>
      </c>
      <c r="AP564" s="8">
        <f t="shared" si="822"/>
        <v>0</v>
      </c>
      <c r="AQ564" s="8">
        <f t="shared" si="823"/>
        <v>348.49</v>
      </c>
      <c r="AR564" s="8">
        <f t="shared" si="824"/>
        <v>0</v>
      </c>
      <c r="AS564" s="8"/>
      <c r="AU564" s="11">
        <f t="shared" si="890"/>
        <v>45482</v>
      </c>
      <c r="AV564" s="8">
        <f t="shared" si="825"/>
        <v>320</v>
      </c>
      <c r="AW564" s="8">
        <f t="shared" si="826"/>
        <v>29144.170000000002</v>
      </c>
      <c r="AX564" s="8">
        <f t="shared" si="827"/>
        <v>0</v>
      </c>
      <c r="AY564" s="8">
        <f t="shared" si="828"/>
        <v>426.2</v>
      </c>
      <c r="AZ564" s="8">
        <f t="shared" si="829"/>
        <v>-221.95999999999998</v>
      </c>
      <c r="BA564" s="8">
        <f t="shared" si="830"/>
        <v>0</v>
      </c>
      <c r="BB564" s="8"/>
      <c r="BD564" s="11">
        <f t="shared" si="891"/>
        <v>45482</v>
      </c>
      <c r="BE564" s="8">
        <f t="shared" si="831"/>
        <v>405</v>
      </c>
      <c r="BF564" s="8">
        <f t="shared" si="832"/>
        <v>50819.76</v>
      </c>
      <c r="BG564" s="8">
        <f t="shared" si="833"/>
        <v>460.96</v>
      </c>
      <c r="BH564" s="8">
        <f t="shared" si="834"/>
        <v>0</v>
      </c>
      <c r="BI564" s="8">
        <f t="shared" si="835"/>
        <v>0</v>
      </c>
      <c r="BJ564" s="8">
        <f t="shared" si="836"/>
        <v>168</v>
      </c>
      <c r="BK564" s="8"/>
      <c r="BM564" s="11">
        <f t="shared" si="892"/>
        <v>45482</v>
      </c>
      <c r="BN564" s="8">
        <f t="shared" si="837"/>
        <v>452</v>
      </c>
      <c r="BO564" s="8">
        <f t="shared" si="838"/>
        <v>56014.249999999993</v>
      </c>
      <c r="BP564" s="8">
        <f t="shared" si="839"/>
        <v>208.39</v>
      </c>
      <c r="BQ564" s="8">
        <f t="shared" si="840"/>
        <v>0</v>
      </c>
      <c r="BR564" s="8">
        <f t="shared" si="841"/>
        <v>795.68999999999994</v>
      </c>
      <c r="BS564" s="8">
        <f t="shared" si="842"/>
        <v>4</v>
      </c>
      <c r="BT564" s="8"/>
      <c r="BV564" s="11">
        <f t="shared" si="893"/>
        <v>45482</v>
      </c>
      <c r="BW564" s="8">
        <f t="shared" si="843"/>
        <v>306</v>
      </c>
      <c r="BX564" s="8">
        <f t="shared" si="844"/>
        <v>23352.440000000002</v>
      </c>
      <c r="BY564" s="8">
        <f t="shared" si="845"/>
        <v>307.5</v>
      </c>
      <c r="BZ564" s="8">
        <f t="shared" si="846"/>
        <v>0</v>
      </c>
      <c r="CA564" s="8">
        <f t="shared" si="847"/>
        <v>640</v>
      </c>
      <c r="CB564" s="8">
        <f t="shared" si="848"/>
        <v>0</v>
      </c>
      <c r="CC564" s="8"/>
      <c r="CE564" s="11">
        <f t="shared" si="894"/>
        <v>45482</v>
      </c>
      <c r="CF564" s="8">
        <f t="shared" si="849"/>
        <v>245</v>
      </c>
      <c r="CG564" s="8">
        <f t="shared" si="850"/>
        <v>29705.78</v>
      </c>
      <c r="CH564" s="8">
        <f t="shared" si="851"/>
        <v>179.5</v>
      </c>
      <c r="CI564" s="8">
        <f t="shared" si="852"/>
        <v>0</v>
      </c>
      <c r="CJ564" s="8">
        <f t="shared" si="853"/>
        <v>0</v>
      </c>
      <c r="CK564" s="8">
        <f t="shared" si="854"/>
        <v>1</v>
      </c>
      <c r="CL564" s="8"/>
      <c r="CN564" s="11">
        <f t="shared" si="895"/>
        <v>45482</v>
      </c>
      <c r="CO564" s="8">
        <f t="shared" si="855"/>
        <v>654</v>
      </c>
      <c r="CP564" s="8">
        <f t="shared" si="856"/>
        <v>95216.71</v>
      </c>
      <c r="CQ564" s="8">
        <f t="shared" si="857"/>
        <v>564</v>
      </c>
      <c r="CR564" s="8">
        <f t="shared" si="858"/>
        <v>4307.8700000000008</v>
      </c>
      <c r="CS564" s="8">
        <f t="shared" si="859"/>
        <v>320.96000000000004</v>
      </c>
      <c r="CT564" s="8">
        <f t="shared" si="860"/>
        <v>1</v>
      </c>
      <c r="CU564" s="8"/>
      <c r="CW564" s="11">
        <f t="shared" si="896"/>
        <v>45482</v>
      </c>
      <c r="CX564" s="8">
        <f t="shared" si="861"/>
        <v>0</v>
      </c>
      <c r="CY564" s="8">
        <f t="shared" si="862"/>
        <v>0</v>
      </c>
      <c r="CZ564" s="8">
        <f t="shared" si="863"/>
        <v>0</v>
      </c>
      <c r="DA564" s="8">
        <f t="shared" si="864"/>
        <v>0</v>
      </c>
      <c r="DB564" s="8">
        <f t="shared" si="865"/>
        <v>0</v>
      </c>
      <c r="DC564" s="8">
        <f t="shared" si="866"/>
        <v>0</v>
      </c>
      <c r="DD564" s="8"/>
      <c r="DF564" s="11">
        <f t="shared" si="897"/>
        <v>45482</v>
      </c>
      <c r="DG564" s="8">
        <f t="shared" si="867"/>
        <v>0</v>
      </c>
      <c r="DH564" s="8">
        <f t="shared" si="868"/>
        <v>0</v>
      </c>
      <c r="DI564" s="8">
        <f t="shared" si="869"/>
        <v>0</v>
      </c>
      <c r="DJ564" s="8">
        <f t="shared" si="870"/>
        <v>0</v>
      </c>
      <c r="DK564" s="8">
        <f t="shared" si="871"/>
        <v>0</v>
      </c>
      <c r="DL564" s="8">
        <f t="shared" si="872"/>
        <v>0</v>
      </c>
      <c r="DM564" s="8"/>
      <c r="DO564" s="11">
        <f t="shared" si="898"/>
        <v>45482</v>
      </c>
      <c r="DP564" s="8">
        <f t="shared" si="873"/>
        <v>0</v>
      </c>
      <c r="DQ564" s="8">
        <f t="shared" si="874"/>
        <v>0</v>
      </c>
      <c r="DR564" s="8">
        <f t="shared" si="875"/>
        <v>0</v>
      </c>
      <c r="DS564" s="8">
        <f t="shared" si="876"/>
        <v>0</v>
      </c>
      <c r="DT564" s="8">
        <f t="shared" si="877"/>
        <v>0</v>
      </c>
      <c r="DU564" s="8">
        <f t="shared" si="878"/>
        <v>0</v>
      </c>
      <c r="DV564" s="8"/>
      <c r="DX564" s="11">
        <f t="shared" si="899"/>
        <v>45482</v>
      </c>
      <c r="DY564" s="8">
        <f t="shared" si="879"/>
        <v>0</v>
      </c>
      <c r="DZ564" s="8">
        <f t="shared" si="880"/>
        <v>0</v>
      </c>
      <c r="EA564" s="8">
        <f t="shared" si="881"/>
        <v>0</v>
      </c>
      <c r="EB564" s="8">
        <f t="shared" si="882"/>
        <v>0</v>
      </c>
      <c r="EC564" s="8">
        <f t="shared" si="883"/>
        <v>0</v>
      </c>
      <c r="ED564" s="8">
        <f t="shared" si="884"/>
        <v>0</v>
      </c>
      <c r="EE564" s="8"/>
    </row>
    <row r="565" spans="2:135" x14ac:dyDescent="0.3">
      <c r="B565" s="11">
        <f t="shared" si="885"/>
        <v>45483</v>
      </c>
      <c r="C565" s="8">
        <f t="shared" si="795"/>
        <v>366</v>
      </c>
      <c r="D565" s="8">
        <f t="shared" si="796"/>
        <v>52443.95</v>
      </c>
      <c r="E565" s="8">
        <f t="shared" si="797"/>
        <v>0</v>
      </c>
      <c r="F565" s="8">
        <f t="shared" si="798"/>
        <v>236</v>
      </c>
      <c r="G565" s="8">
        <f t="shared" si="799"/>
        <v>131</v>
      </c>
      <c r="H565" s="8">
        <f t="shared" si="800"/>
        <v>1</v>
      </c>
      <c r="I565" s="8"/>
      <c r="K565" s="11">
        <f t="shared" si="886"/>
        <v>45483</v>
      </c>
      <c r="L565" s="8">
        <f t="shared" si="801"/>
        <v>236</v>
      </c>
      <c r="M565" s="8">
        <f t="shared" si="802"/>
        <v>30278.780000000002</v>
      </c>
      <c r="N565" s="8">
        <f t="shared" si="803"/>
        <v>105.65</v>
      </c>
      <c r="O565" s="8">
        <f t="shared" si="804"/>
        <v>0</v>
      </c>
      <c r="P565" s="8">
        <f t="shared" si="805"/>
        <v>504.95</v>
      </c>
      <c r="Q565" s="8">
        <f t="shared" si="806"/>
        <v>0</v>
      </c>
      <c r="R565" s="8"/>
      <c r="T565" s="11">
        <f t="shared" si="887"/>
        <v>45483</v>
      </c>
      <c r="U565" s="8">
        <f t="shared" si="807"/>
        <v>216</v>
      </c>
      <c r="V565" s="8">
        <f t="shared" si="808"/>
        <v>19882.34</v>
      </c>
      <c r="W565" s="8">
        <f t="shared" si="809"/>
        <v>0</v>
      </c>
      <c r="X565" s="8">
        <f t="shared" si="810"/>
        <v>0</v>
      </c>
      <c r="Y565" s="8">
        <f t="shared" si="811"/>
        <v>342.77</v>
      </c>
      <c r="Z565" s="8">
        <f t="shared" si="812"/>
        <v>0</v>
      </c>
      <c r="AA565" s="8"/>
      <c r="AC565" s="11">
        <f t="shared" si="888"/>
        <v>45483</v>
      </c>
      <c r="AD565" s="8">
        <f t="shared" si="813"/>
        <v>499</v>
      </c>
      <c r="AE565" s="8">
        <f t="shared" si="814"/>
        <v>70429.23</v>
      </c>
      <c r="AF565" s="8">
        <f t="shared" si="815"/>
        <v>505.2700000000001</v>
      </c>
      <c r="AG565" s="8">
        <f t="shared" si="816"/>
        <v>0</v>
      </c>
      <c r="AH565" s="8">
        <f t="shared" si="817"/>
        <v>1427.9699999999998</v>
      </c>
      <c r="AI565" s="8">
        <f t="shared" si="818"/>
        <v>7</v>
      </c>
      <c r="AJ565" s="8"/>
      <c r="AL565" s="11">
        <f t="shared" si="889"/>
        <v>45483</v>
      </c>
      <c r="AM565" s="8">
        <f t="shared" si="819"/>
        <v>437</v>
      </c>
      <c r="AN565" s="8">
        <f t="shared" si="820"/>
        <v>59915.69</v>
      </c>
      <c r="AO565" s="8">
        <f t="shared" si="821"/>
        <v>98.11</v>
      </c>
      <c r="AP565" s="8">
        <f t="shared" si="822"/>
        <v>0</v>
      </c>
      <c r="AQ565" s="8">
        <f t="shared" si="823"/>
        <v>348.49</v>
      </c>
      <c r="AR565" s="8">
        <f t="shared" si="824"/>
        <v>0</v>
      </c>
      <c r="AS565" s="8"/>
      <c r="AU565" s="11">
        <f t="shared" si="890"/>
        <v>45483</v>
      </c>
      <c r="AV565" s="8">
        <f t="shared" si="825"/>
        <v>367</v>
      </c>
      <c r="AW565" s="8">
        <f t="shared" si="826"/>
        <v>34118.69</v>
      </c>
      <c r="AX565" s="8">
        <f t="shared" si="827"/>
        <v>0</v>
      </c>
      <c r="AY565" s="8">
        <f t="shared" si="828"/>
        <v>431.84</v>
      </c>
      <c r="AZ565" s="8">
        <f t="shared" si="829"/>
        <v>-221.95999999999998</v>
      </c>
      <c r="BA565" s="8">
        <f t="shared" si="830"/>
        <v>0</v>
      </c>
      <c r="BB565" s="8"/>
      <c r="BD565" s="11">
        <f t="shared" si="891"/>
        <v>45483</v>
      </c>
      <c r="BE565" s="8">
        <f t="shared" si="831"/>
        <v>460</v>
      </c>
      <c r="BF565" s="8">
        <f t="shared" si="832"/>
        <v>58660.26</v>
      </c>
      <c r="BG565" s="8">
        <f t="shared" si="833"/>
        <v>472.96</v>
      </c>
      <c r="BH565" s="8">
        <f t="shared" si="834"/>
        <v>0</v>
      </c>
      <c r="BI565" s="8">
        <f t="shared" si="835"/>
        <v>0</v>
      </c>
      <c r="BJ565" s="8">
        <f t="shared" si="836"/>
        <v>187</v>
      </c>
      <c r="BK565" s="8"/>
      <c r="BM565" s="11">
        <f t="shared" si="892"/>
        <v>45483</v>
      </c>
      <c r="BN565" s="8">
        <f t="shared" si="837"/>
        <v>512</v>
      </c>
      <c r="BO565" s="8">
        <f t="shared" si="838"/>
        <v>64031.87999999999</v>
      </c>
      <c r="BP565" s="8">
        <f t="shared" si="839"/>
        <v>209.32</v>
      </c>
      <c r="BQ565" s="8">
        <f t="shared" si="840"/>
        <v>0</v>
      </c>
      <c r="BR565" s="8">
        <f t="shared" si="841"/>
        <v>996.6099999999999</v>
      </c>
      <c r="BS565" s="8">
        <f t="shared" si="842"/>
        <v>5</v>
      </c>
      <c r="BT565" s="8"/>
      <c r="BV565" s="11">
        <f t="shared" si="893"/>
        <v>45483</v>
      </c>
      <c r="BW565" s="8">
        <f t="shared" si="843"/>
        <v>340</v>
      </c>
      <c r="BX565" s="8">
        <f t="shared" si="844"/>
        <v>25925.410000000003</v>
      </c>
      <c r="BY565" s="8">
        <f t="shared" si="845"/>
        <v>328.5</v>
      </c>
      <c r="BZ565" s="8">
        <f t="shared" si="846"/>
        <v>0</v>
      </c>
      <c r="CA565" s="8">
        <f t="shared" si="847"/>
        <v>710</v>
      </c>
      <c r="CB565" s="8">
        <f t="shared" si="848"/>
        <v>0</v>
      </c>
      <c r="CC565" s="8"/>
      <c r="CE565" s="11">
        <f t="shared" si="894"/>
        <v>45483</v>
      </c>
      <c r="CF565" s="8">
        <f t="shared" si="849"/>
        <v>268</v>
      </c>
      <c r="CG565" s="8">
        <f t="shared" si="850"/>
        <v>32739.54</v>
      </c>
      <c r="CH565" s="8">
        <f t="shared" si="851"/>
        <v>222</v>
      </c>
      <c r="CI565" s="8">
        <f t="shared" si="852"/>
        <v>0</v>
      </c>
      <c r="CJ565" s="8">
        <f t="shared" si="853"/>
        <v>0</v>
      </c>
      <c r="CK565" s="8">
        <f t="shared" si="854"/>
        <v>1</v>
      </c>
      <c r="CL565" s="8"/>
      <c r="CN565" s="11">
        <f t="shared" si="895"/>
        <v>45483</v>
      </c>
      <c r="CO565" s="8">
        <f t="shared" si="855"/>
        <v>731</v>
      </c>
      <c r="CP565" s="8">
        <f t="shared" si="856"/>
        <v>104341.79000000001</v>
      </c>
      <c r="CQ565" s="8">
        <f t="shared" si="857"/>
        <v>612.5</v>
      </c>
      <c r="CR565" s="8">
        <f t="shared" si="858"/>
        <v>4761.8300000000008</v>
      </c>
      <c r="CS565" s="8">
        <f t="shared" si="859"/>
        <v>320.96000000000004</v>
      </c>
      <c r="CT565" s="8">
        <f t="shared" si="860"/>
        <v>1</v>
      </c>
      <c r="CU565" s="8"/>
      <c r="CW565" s="11">
        <f t="shared" si="896"/>
        <v>45483</v>
      </c>
      <c r="CX565" s="8">
        <f t="shared" si="861"/>
        <v>0</v>
      </c>
      <c r="CY565" s="8">
        <f t="shared" si="862"/>
        <v>0</v>
      </c>
      <c r="CZ565" s="8">
        <f t="shared" si="863"/>
        <v>0</v>
      </c>
      <c r="DA565" s="8">
        <f t="shared" si="864"/>
        <v>0</v>
      </c>
      <c r="DB565" s="8">
        <f t="shared" si="865"/>
        <v>0</v>
      </c>
      <c r="DC565" s="8">
        <f t="shared" si="866"/>
        <v>0</v>
      </c>
      <c r="DD565" s="8"/>
      <c r="DF565" s="11">
        <f t="shared" si="897"/>
        <v>45483</v>
      </c>
      <c r="DG565" s="8">
        <f t="shared" si="867"/>
        <v>0</v>
      </c>
      <c r="DH565" s="8">
        <f t="shared" si="868"/>
        <v>0</v>
      </c>
      <c r="DI565" s="8">
        <f t="shared" si="869"/>
        <v>0</v>
      </c>
      <c r="DJ565" s="8">
        <f t="shared" si="870"/>
        <v>0</v>
      </c>
      <c r="DK565" s="8">
        <f t="shared" si="871"/>
        <v>0</v>
      </c>
      <c r="DL565" s="8">
        <f t="shared" si="872"/>
        <v>0</v>
      </c>
      <c r="DM565" s="8"/>
      <c r="DO565" s="11">
        <f t="shared" si="898"/>
        <v>45483</v>
      </c>
      <c r="DP565" s="8">
        <f t="shared" si="873"/>
        <v>0</v>
      </c>
      <c r="DQ565" s="8">
        <f t="shared" si="874"/>
        <v>0</v>
      </c>
      <c r="DR565" s="8">
        <f t="shared" si="875"/>
        <v>0</v>
      </c>
      <c r="DS565" s="8">
        <f t="shared" si="876"/>
        <v>0</v>
      </c>
      <c r="DT565" s="8">
        <f t="shared" si="877"/>
        <v>0</v>
      </c>
      <c r="DU565" s="8">
        <f t="shared" si="878"/>
        <v>0</v>
      </c>
      <c r="DV565" s="8"/>
      <c r="DX565" s="11">
        <f t="shared" si="899"/>
        <v>45483</v>
      </c>
      <c r="DY565" s="8">
        <f t="shared" si="879"/>
        <v>0</v>
      </c>
      <c r="DZ565" s="8">
        <f t="shared" si="880"/>
        <v>0</v>
      </c>
      <c r="EA565" s="8">
        <f t="shared" si="881"/>
        <v>0</v>
      </c>
      <c r="EB565" s="8">
        <f t="shared" si="882"/>
        <v>0</v>
      </c>
      <c r="EC565" s="8">
        <f t="shared" si="883"/>
        <v>0</v>
      </c>
      <c r="ED565" s="8">
        <f t="shared" si="884"/>
        <v>0</v>
      </c>
      <c r="EE565" s="8"/>
    </row>
    <row r="566" spans="2:135" x14ac:dyDescent="0.3">
      <c r="B566" s="11">
        <f t="shared" si="885"/>
        <v>45484</v>
      </c>
      <c r="C566" s="8">
        <f t="shared" si="795"/>
        <v>428</v>
      </c>
      <c r="D566" s="8">
        <f t="shared" si="796"/>
        <v>61871.149999999994</v>
      </c>
      <c r="E566" s="8">
        <f t="shared" si="797"/>
        <v>0</v>
      </c>
      <c r="F566" s="8">
        <f t="shared" si="798"/>
        <v>263</v>
      </c>
      <c r="G566" s="8">
        <f t="shared" si="799"/>
        <v>133</v>
      </c>
      <c r="H566" s="8">
        <f t="shared" si="800"/>
        <v>1</v>
      </c>
      <c r="I566" s="8"/>
      <c r="K566" s="11">
        <f t="shared" si="886"/>
        <v>45484</v>
      </c>
      <c r="L566" s="8">
        <f t="shared" si="801"/>
        <v>272</v>
      </c>
      <c r="M566" s="8">
        <f t="shared" si="802"/>
        <v>34911.39</v>
      </c>
      <c r="N566" s="8">
        <f t="shared" si="803"/>
        <v>179.92000000000002</v>
      </c>
      <c r="O566" s="8">
        <f t="shared" si="804"/>
        <v>0</v>
      </c>
      <c r="P566" s="8">
        <f t="shared" si="805"/>
        <v>504.95</v>
      </c>
      <c r="Q566" s="8">
        <f t="shared" si="806"/>
        <v>0</v>
      </c>
      <c r="R566" s="8"/>
      <c r="T566" s="11">
        <f t="shared" si="887"/>
        <v>45484</v>
      </c>
      <c r="U566" s="8">
        <f t="shared" si="807"/>
        <v>246</v>
      </c>
      <c r="V566" s="8">
        <f t="shared" si="808"/>
        <v>22633.31</v>
      </c>
      <c r="W566" s="8">
        <f t="shared" si="809"/>
        <v>0</v>
      </c>
      <c r="X566" s="8">
        <f t="shared" si="810"/>
        <v>0</v>
      </c>
      <c r="Y566" s="8">
        <f t="shared" si="811"/>
        <v>355.77</v>
      </c>
      <c r="Z566" s="8">
        <f t="shared" si="812"/>
        <v>0</v>
      </c>
      <c r="AA566" s="8"/>
      <c r="AC566" s="11">
        <f t="shared" si="888"/>
        <v>45484</v>
      </c>
      <c r="AD566" s="8">
        <f t="shared" si="813"/>
        <v>576</v>
      </c>
      <c r="AE566" s="8">
        <f t="shared" si="814"/>
        <v>80322.51999999999</v>
      </c>
      <c r="AF566" s="8">
        <f t="shared" si="815"/>
        <v>579.30000000000007</v>
      </c>
      <c r="AG566" s="8">
        <f t="shared" si="816"/>
        <v>0</v>
      </c>
      <c r="AH566" s="8">
        <f t="shared" si="817"/>
        <v>1432.8899999999999</v>
      </c>
      <c r="AI566" s="8">
        <f t="shared" si="818"/>
        <v>7</v>
      </c>
      <c r="AJ566" s="8"/>
      <c r="AL566" s="11">
        <f t="shared" si="889"/>
        <v>45484</v>
      </c>
      <c r="AM566" s="8">
        <f t="shared" si="819"/>
        <v>498</v>
      </c>
      <c r="AN566" s="8">
        <f t="shared" si="820"/>
        <v>67899.86</v>
      </c>
      <c r="AO566" s="8">
        <f t="shared" si="821"/>
        <v>109.21</v>
      </c>
      <c r="AP566" s="8">
        <f t="shared" si="822"/>
        <v>0</v>
      </c>
      <c r="AQ566" s="8">
        <f t="shared" si="823"/>
        <v>348.49</v>
      </c>
      <c r="AR566" s="8">
        <f t="shared" si="824"/>
        <v>0</v>
      </c>
      <c r="AS566" s="8"/>
      <c r="AU566" s="11">
        <f t="shared" si="890"/>
        <v>45484</v>
      </c>
      <c r="AV566" s="8">
        <f t="shared" si="825"/>
        <v>412</v>
      </c>
      <c r="AW566" s="8">
        <f t="shared" si="826"/>
        <v>38462.75</v>
      </c>
      <c r="AX566" s="8">
        <f t="shared" si="827"/>
        <v>0</v>
      </c>
      <c r="AY566" s="8">
        <f t="shared" si="828"/>
        <v>484.84</v>
      </c>
      <c r="AZ566" s="8">
        <f t="shared" si="829"/>
        <v>-221.95999999999998</v>
      </c>
      <c r="BA566" s="8">
        <f t="shared" si="830"/>
        <v>0</v>
      </c>
      <c r="BB566" s="8"/>
      <c r="BD566" s="11">
        <f t="shared" si="891"/>
        <v>45484</v>
      </c>
      <c r="BE566" s="8">
        <f t="shared" si="831"/>
        <v>515</v>
      </c>
      <c r="BF566" s="8">
        <f t="shared" si="832"/>
        <v>65454.990000000005</v>
      </c>
      <c r="BG566" s="8">
        <f t="shared" si="833"/>
        <v>500.66999999999996</v>
      </c>
      <c r="BH566" s="8">
        <f t="shared" si="834"/>
        <v>0</v>
      </c>
      <c r="BI566" s="8">
        <f t="shared" si="835"/>
        <v>11.9</v>
      </c>
      <c r="BJ566" s="8">
        <f t="shared" si="836"/>
        <v>206</v>
      </c>
      <c r="BK566" s="8"/>
      <c r="BM566" s="11">
        <f t="shared" si="892"/>
        <v>45484</v>
      </c>
      <c r="BN566" s="8">
        <f t="shared" si="837"/>
        <v>555</v>
      </c>
      <c r="BO566" s="8">
        <f t="shared" si="838"/>
        <v>70015.839999999997</v>
      </c>
      <c r="BP566" s="8">
        <f t="shared" si="839"/>
        <v>225.76999999999998</v>
      </c>
      <c r="BQ566" s="8">
        <f t="shared" si="840"/>
        <v>0</v>
      </c>
      <c r="BR566" s="8">
        <f t="shared" si="841"/>
        <v>996.6099999999999</v>
      </c>
      <c r="BS566" s="8">
        <f t="shared" si="842"/>
        <v>7</v>
      </c>
      <c r="BT566" s="8"/>
      <c r="BV566" s="11">
        <f t="shared" si="893"/>
        <v>45484</v>
      </c>
      <c r="BW566" s="8">
        <f t="shared" si="843"/>
        <v>367</v>
      </c>
      <c r="BX566" s="8">
        <f t="shared" si="844"/>
        <v>27816.100000000002</v>
      </c>
      <c r="BY566" s="8">
        <f t="shared" si="845"/>
        <v>349.5</v>
      </c>
      <c r="BZ566" s="8">
        <f t="shared" si="846"/>
        <v>0</v>
      </c>
      <c r="CA566" s="8">
        <f t="shared" si="847"/>
        <v>745</v>
      </c>
      <c r="CB566" s="8">
        <f t="shared" si="848"/>
        <v>0</v>
      </c>
      <c r="CC566" s="8"/>
      <c r="CE566" s="11">
        <f t="shared" si="894"/>
        <v>45484</v>
      </c>
      <c r="CF566" s="8">
        <f t="shared" si="849"/>
        <v>296</v>
      </c>
      <c r="CG566" s="8">
        <f t="shared" si="850"/>
        <v>36462.71</v>
      </c>
      <c r="CH566" s="8">
        <f t="shared" si="851"/>
        <v>236</v>
      </c>
      <c r="CI566" s="8">
        <f t="shared" si="852"/>
        <v>0</v>
      </c>
      <c r="CJ566" s="8">
        <f t="shared" si="853"/>
        <v>0</v>
      </c>
      <c r="CK566" s="8">
        <f t="shared" si="854"/>
        <v>1</v>
      </c>
      <c r="CL566" s="8"/>
      <c r="CN566" s="11">
        <f t="shared" si="895"/>
        <v>45484</v>
      </c>
      <c r="CO566" s="8">
        <f t="shared" si="855"/>
        <v>808</v>
      </c>
      <c r="CP566" s="8">
        <f t="shared" si="856"/>
        <v>113349.41</v>
      </c>
      <c r="CQ566" s="8">
        <f t="shared" si="857"/>
        <v>682</v>
      </c>
      <c r="CR566" s="8">
        <f t="shared" si="858"/>
        <v>5045.8000000000011</v>
      </c>
      <c r="CS566" s="8">
        <f t="shared" si="859"/>
        <v>370.96000000000004</v>
      </c>
      <c r="CT566" s="8">
        <f t="shared" si="860"/>
        <v>1</v>
      </c>
      <c r="CU566" s="8"/>
      <c r="CW566" s="11">
        <f t="shared" si="896"/>
        <v>45484</v>
      </c>
      <c r="CX566" s="8">
        <f t="shared" si="861"/>
        <v>0</v>
      </c>
      <c r="CY566" s="8">
        <f t="shared" si="862"/>
        <v>0</v>
      </c>
      <c r="CZ566" s="8">
        <f t="shared" si="863"/>
        <v>0</v>
      </c>
      <c r="DA566" s="8">
        <f t="shared" si="864"/>
        <v>0</v>
      </c>
      <c r="DB566" s="8">
        <f t="shared" si="865"/>
        <v>0</v>
      </c>
      <c r="DC566" s="8">
        <f t="shared" si="866"/>
        <v>0</v>
      </c>
      <c r="DD566" s="8"/>
      <c r="DF566" s="11">
        <f t="shared" si="897"/>
        <v>45484</v>
      </c>
      <c r="DG566" s="8">
        <f t="shared" si="867"/>
        <v>0</v>
      </c>
      <c r="DH566" s="8">
        <f t="shared" si="868"/>
        <v>0</v>
      </c>
      <c r="DI566" s="8">
        <f t="shared" si="869"/>
        <v>0</v>
      </c>
      <c r="DJ566" s="8">
        <f t="shared" si="870"/>
        <v>0</v>
      </c>
      <c r="DK566" s="8">
        <f t="shared" si="871"/>
        <v>0</v>
      </c>
      <c r="DL566" s="8">
        <f t="shared" si="872"/>
        <v>0</v>
      </c>
      <c r="DM566" s="8"/>
      <c r="DO566" s="11">
        <f t="shared" si="898"/>
        <v>45484</v>
      </c>
      <c r="DP566" s="8">
        <f t="shared" si="873"/>
        <v>0</v>
      </c>
      <c r="DQ566" s="8">
        <f t="shared" si="874"/>
        <v>0</v>
      </c>
      <c r="DR566" s="8">
        <f t="shared" si="875"/>
        <v>0</v>
      </c>
      <c r="DS566" s="8">
        <f t="shared" si="876"/>
        <v>0</v>
      </c>
      <c r="DT566" s="8">
        <f t="shared" si="877"/>
        <v>0</v>
      </c>
      <c r="DU566" s="8">
        <f t="shared" si="878"/>
        <v>0</v>
      </c>
      <c r="DV566" s="8"/>
      <c r="DX566" s="11">
        <f t="shared" si="899"/>
        <v>45484</v>
      </c>
      <c r="DY566" s="8">
        <f t="shared" si="879"/>
        <v>0</v>
      </c>
      <c r="DZ566" s="8">
        <f t="shared" si="880"/>
        <v>0</v>
      </c>
      <c r="EA566" s="8">
        <f t="shared" si="881"/>
        <v>0</v>
      </c>
      <c r="EB566" s="8">
        <f t="shared" si="882"/>
        <v>0</v>
      </c>
      <c r="EC566" s="8">
        <f t="shared" si="883"/>
        <v>0</v>
      </c>
      <c r="ED566" s="8">
        <f t="shared" si="884"/>
        <v>0</v>
      </c>
      <c r="EE566" s="8"/>
    </row>
    <row r="567" spans="2:135" x14ac:dyDescent="0.3">
      <c r="B567" s="11">
        <f t="shared" si="885"/>
        <v>45485</v>
      </c>
      <c r="C567" s="8">
        <f t="shared" si="795"/>
        <v>489</v>
      </c>
      <c r="D567" s="8">
        <f t="shared" si="796"/>
        <v>71643.72</v>
      </c>
      <c r="E567" s="8">
        <f t="shared" si="797"/>
        <v>0</v>
      </c>
      <c r="F567" s="8">
        <f t="shared" si="798"/>
        <v>290</v>
      </c>
      <c r="G567" s="8">
        <f t="shared" si="799"/>
        <v>130</v>
      </c>
      <c r="H567" s="8">
        <f t="shared" si="800"/>
        <v>1</v>
      </c>
      <c r="I567" s="8"/>
      <c r="K567" s="11">
        <f t="shared" si="886"/>
        <v>45485</v>
      </c>
      <c r="L567" s="8">
        <f t="shared" si="801"/>
        <v>300</v>
      </c>
      <c r="M567" s="8">
        <f t="shared" si="802"/>
        <v>38305.919999999998</v>
      </c>
      <c r="N567" s="8">
        <f t="shared" si="803"/>
        <v>199.12</v>
      </c>
      <c r="O567" s="8">
        <f t="shared" si="804"/>
        <v>0</v>
      </c>
      <c r="P567" s="8">
        <f t="shared" si="805"/>
        <v>504.95</v>
      </c>
      <c r="Q567" s="8">
        <f t="shared" si="806"/>
        <v>0</v>
      </c>
      <c r="R567" s="8"/>
      <c r="T567" s="11">
        <f t="shared" si="887"/>
        <v>45485</v>
      </c>
      <c r="U567" s="8">
        <f t="shared" si="807"/>
        <v>269</v>
      </c>
      <c r="V567" s="8">
        <f t="shared" si="808"/>
        <v>24868.420000000002</v>
      </c>
      <c r="W567" s="8">
        <f t="shared" si="809"/>
        <v>0</v>
      </c>
      <c r="X567" s="8">
        <f t="shared" si="810"/>
        <v>0</v>
      </c>
      <c r="Y567" s="8">
        <f t="shared" si="811"/>
        <v>406.27</v>
      </c>
      <c r="Z567" s="8">
        <f t="shared" si="812"/>
        <v>0</v>
      </c>
      <c r="AA567" s="8"/>
      <c r="AC567" s="11">
        <f t="shared" si="888"/>
        <v>45485</v>
      </c>
      <c r="AD567" s="8">
        <f t="shared" si="813"/>
        <v>634</v>
      </c>
      <c r="AE567" s="8">
        <f t="shared" si="814"/>
        <v>86964.599999999991</v>
      </c>
      <c r="AF567" s="8">
        <f t="shared" si="815"/>
        <v>666.30000000000007</v>
      </c>
      <c r="AG567" s="8">
        <f t="shared" si="816"/>
        <v>0</v>
      </c>
      <c r="AH567" s="8">
        <f t="shared" si="817"/>
        <v>1577.6699999999998</v>
      </c>
      <c r="AI567" s="8">
        <f t="shared" si="818"/>
        <v>7</v>
      </c>
      <c r="AJ567" s="8"/>
      <c r="AL567" s="11">
        <f t="shared" si="889"/>
        <v>45485</v>
      </c>
      <c r="AM567" s="8">
        <f t="shared" si="819"/>
        <v>544</v>
      </c>
      <c r="AN567" s="8">
        <f t="shared" si="820"/>
        <v>74102.23</v>
      </c>
      <c r="AO567" s="8">
        <f t="shared" si="821"/>
        <v>121.24</v>
      </c>
      <c r="AP567" s="8">
        <f t="shared" si="822"/>
        <v>0</v>
      </c>
      <c r="AQ567" s="8">
        <f t="shared" si="823"/>
        <v>348.49</v>
      </c>
      <c r="AR567" s="8">
        <f t="shared" si="824"/>
        <v>0</v>
      </c>
      <c r="AS567" s="8"/>
      <c r="AU567" s="11">
        <f t="shared" si="890"/>
        <v>45485</v>
      </c>
      <c r="AV567" s="8">
        <f t="shared" si="825"/>
        <v>459</v>
      </c>
      <c r="AW567" s="8">
        <f t="shared" si="826"/>
        <v>42290</v>
      </c>
      <c r="AX567" s="8">
        <f t="shared" si="827"/>
        <v>0</v>
      </c>
      <c r="AY567" s="8">
        <f t="shared" si="828"/>
        <v>538.41999999999996</v>
      </c>
      <c r="AZ567" s="8">
        <f t="shared" si="829"/>
        <v>-297.66999999999996</v>
      </c>
      <c r="BA567" s="8">
        <f t="shared" si="830"/>
        <v>0</v>
      </c>
      <c r="BB567" s="8"/>
      <c r="BD567" s="11">
        <f t="shared" si="891"/>
        <v>45485</v>
      </c>
      <c r="BE567" s="8">
        <f t="shared" si="831"/>
        <v>565</v>
      </c>
      <c r="BF567" s="8">
        <f t="shared" si="832"/>
        <v>70900.900000000009</v>
      </c>
      <c r="BG567" s="8">
        <f t="shared" si="833"/>
        <v>532.06999999999994</v>
      </c>
      <c r="BH567" s="8">
        <f t="shared" si="834"/>
        <v>0</v>
      </c>
      <c r="BI567" s="8">
        <f t="shared" si="835"/>
        <v>11.9</v>
      </c>
      <c r="BJ567" s="8">
        <f t="shared" si="836"/>
        <v>225</v>
      </c>
      <c r="BK567" s="8"/>
      <c r="BM567" s="11">
        <f t="shared" si="892"/>
        <v>45485</v>
      </c>
      <c r="BN567" s="8">
        <f t="shared" si="837"/>
        <v>614</v>
      </c>
      <c r="BO567" s="8">
        <f t="shared" si="838"/>
        <v>78074.399999999994</v>
      </c>
      <c r="BP567" s="8">
        <f t="shared" si="839"/>
        <v>271.82</v>
      </c>
      <c r="BQ567" s="8">
        <f t="shared" si="840"/>
        <v>0</v>
      </c>
      <c r="BR567" s="8">
        <f t="shared" si="841"/>
        <v>1101.56</v>
      </c>
      <c r="BS567" s="8">
        <f t="shared" si="842"/>
        <v>8</v>
      </c>
      <c r="BT567" s="8"/>
      <c r="BV567" s="11">
        <f t="shared" si="893"/>
        <v>45485</v>
      </c>
      <c r="BW567" s="8">
        <f t="shared" si="843"/>
        <v>401</v>
      </c>
      <c r="BX567" s="8">
        <f t="shared" si="844"/>
        <v>30223.61</v>
      </c>
      <c r="BY567" s="8">
        <f t="shared" si="845"/>
        <v>355.5</v>
      </c>
      <c r="BZ567" s="8">
        <f t="shared" si="846"/>
        <v>0</v>
      </c>
      <c r="CA567" s="8">
        <f t="shared" si="847"/>
        <v>745</v>
      </c>
      <c r="CB567" s="8">
        <f t="shared" si="848"/>
        <v>0</v>
      </c>
      <c r="CC567" s="8"/>
      <c r="CE567" s="11">
        <f t="shared" si="894"/>
        <v>45485</v>
      </c>
      <c r="CF567" s="8">
        <f t="shared" si="849"/>
        <v>322</v>
      </c>
      <c r="CG567" s="8">
        <f t="shared" si="850"/>
        <v>39624.959999999999</v>
      </c>
      <c r="CH567" s="8">
        <f t="shared" si="851"/>
        <v>240</v>
      </c>
      <c r="CI567" s="8">
        <f t="shared" si="852"/>
        <v>0</v>
      </c>
      <c r="CJ567" s="8">
        <f t="shared" si="853"/>
        <v>20</v>
      </c>
      <c r="CK567" s="8">
        <f t="shared" si="854"/>
        <v>1</v>
      </c>
      <c r="CL567" s="8"/>
      <c r="CN567" s="11">
        <f t="shared" si="895"/>
        <v>45485</v>
      </c>
      <c r="CO567" s="8">
        <f t="shared" si="855"/>
        <v>879</v>
      </c>
      <c r="CP567" s="8">
        <f t="shared" si="856"/>
        <v>121711</v>
      </c>
      <c r="CQ567" s="8">
        <f t="shared" si="857"/>
        <v>831</v>
      </c>
      <c r="CR567" s="8">
        <f t="shared" si="858"/>
        <v>5407.4700000000012</v>
      </c>
      <c r="CS567" s="8">
        <f t="shared" si="859"/>
        <v>545.96</v>
      </c>
      <c r="CT567" s="8">
        <f t="shared" si="860"/>
        <v>1</v>
      </c>
      <c r="CU567" s="8"/>
      <c r="CW567" s="11">
        <f t="shared" si="896"/>
        <v>45485</v>
      </c>
      <c r="CX567" s="8">
        <f t="shared" si="861"/>
        <v>0</v>
      </c>
      <c r="CY567" s="8">
        <f t="shared" si="862"/>
        <v>0</v>
      </c>
      <c r="CZ567" s="8">
        <f t="shared" si="863"/>
        <v>0</v>
      </c>
      <c r="DA567" s="8">
        <f t="shared" si="864"/>
        <v>0</v>
      </c>
      <c r="DB567" s="8">
        <f t="shared" si="865"/>
        <v>0</v>
      </c>
      <c r="DC567" s="8">
        <f t="shared" si="866"/>
        <v>0</v>
      </c>
      <c r="DD567" s="8"/>
      <c r="DF567" s="11">
        <f t="shared" si="897"/>
        <v>45485</v>
      </c>
      <c r="DG567" s="8">
        <f t="shared" si="867"/>
        <v>0</v>
      </c>
      <c r="DH567" s="8">
        <f t="shared" si="868"/>
        <v>0</v>
      </c>
      <c r="DI567" s="8">
        <f t="shared" si="869"/>
        <v>0</v>
      </c>
      <c r="DJ567" s="8">
        <f t="shared" si="870"/>
        <v>0</v>
      </c>
      <c r="DK567" s="8">
        <f t="shared" si="871"/>
        <v>0</v>
      </c>
      <c r="DL567" s="8">
        <f t="shared" si="872"/>
        <v>0</v>
      </c>
      <c r="DM567" s="8"/>
      <c r="DO567" s="11">
        <f t="shared" si="898"/>
        <v>45485</v>
      </c>
      <c r="DP567" s="8">
        <f t="shared" si="873"/>
        <v>0</v>
      </c>
      <c r="DQ567" s="8">
        <f t="shared" si="874"/>
        <v>0</v>
      </c>
      <c r="DR567" s="8">
        <f t="shared" si="875"/>
        <v>0</v>
      </c>
      <c r="DS567" s="8">
        <f t="shared" si="876"/>
        <v>0</v>
      </c>
      <c r="DT567" s="8">
        <f t="shared" si="877"/>
        <v>0</v>
      </c>
      <c r="DU567" s="8">
        <f t="shared" si="878"/>
        <v>0</v>
      </c>
      <c r="DV567" s="8"/>
      <c r="DX567" s="11">
        <f t="shared" si="899"/>
        <v>45485</v>
      </c>
      <c r="DY567" s="8">
        <f t="shared" si="879"/>
        <v>0</v>
      </c>
      <c r="DZ567" s="8">
        <f t="shared" si="880"/>
        <v>0</v>
      </c>
      <c r="EA567" s="8">
        <f t="shared" si="881"/>
        <v>0</v>
      </c>
      <c r="EB567" s="8">
        <f t="shared" si="882"/>
        <v>0</v>
      </c>
      <c r="EC567" s="8">
        <f t="shared" si="883"/>
        <v>0</v>
      </c>
      <c r="ED567" s="8">
        <f t="shared" si="884"/>
        <v>0</v>
      </c>
      <c r="EE567" s="8"/>
    </row>
    <row r="568" spans="2:135" x14ac:dyDescent="0.3">
      <c r="B568" s="11">
        <f t="shared" si="885"/>
        <v>45486</v>
      </c>
      <c r="C568" s="8">
        <f t="shared" si="795"/>
        <v>530</v>
      </c>
      <c r="D568" s="8">
        <f t="shared" si="796"/>
        <v>77263.31</v>
      </c>
      <c r="E568" s="8">
        <f t="shared" si="797"/>
        <v>0</v>
      </c>
      <c r="F568" s="8">
        <f t="shared" si="798"/>
        <v>330</v>
      </c>
      <c r="G568" s="8">
        <f t="shared" si="799"/>
        <v>157</v>
      </c>
      <c r="H568" s="8">
        <f t="shared" si="800"/>
        <v>1</v>
      </c>
      <c r="I568" s="8"/>
      <c r="K568" s="11">
        <f t="shared" si="886"/>
        <v>45486</v>
      </c>
      <c r="L568" s="8">
        <f t="shared" si="801"/>
        <v>321</v>
      </c>
      <c r="M568" s="8">
        <f t="shared" si="802"/>
        <v>40750.629999999997</v>
      </c>
      <c r="N568" s="8">
        <f t="shared" si="803"/>
        <v>208.31</v>
      </c>
      <c r="O568" s="8">
        <f t="shared" si="804"/>
        <v>0</v>
      </c>
      <c r="P568" s="8">
        <f t="shared" si="805"/>
        <v>504.95</v>
      </c>
      <c r="Q568" s="8">
        <f t="shared" si="806"/>
        <v>0</v>
      </c>
      <c r="R568" s="8"/>
      <c r="T568" s="11">
        <f t="shared" si="887"/>
        <v>45486</v>
      </c>
      <c r="U568" s="8">
        <f t="shared" si="807"/>
        <v>286</v>
      </c>
      <c r="V568" s="8">
        <f t="shared" si="808"/>
        <v>26441.980000000003</v>
      </c>
      <c r="W568" s="8">
        <f t="shared" si="809"/>
        <v>0</v>
      </c>
      <c r="X568" s="8">
        <f t="shared" si="810"/>
        <v>0</v>
      </c>
      <c r="Y568" s="8">
        <f t="shared" si="811"/>
        <v>428.27</v>
      </c>
      <c r="Z568" s="8">
        <f t="shared" si="812"/>
        <v>0</v>
      </c>
      <c r="AA568" s="8"/>
      <c r="AC568" s="11">
        <f t="shared" si="888"/>
        <v>45486</v>
      </c>
      <c r="AD568" s="8">
        <f t="shared" si="813"/>
        <v>681</v>
      </c>
      <c r="AE568" s="8">
        <f t="shared" si="814"/>
        <v>92596.98</v>
      </c>
      <c r="AF568" s="8">
        <f t="shared" si="815"/>
        <v>708.87000000000012</v>
      </c>
      <c r="AG568" s="8">
        <f t="shared" si="816"/>
        <v>0</v>
      </c>
      <c r="AH568" s="8">
        <f t="shared" si="817"/>
        <v>1577.6699999999998</v>
      </c>
      <c r="AI568" s="8">
        <f t="shared" si="818"/>
        <v>7</v>
      </c>
      <c r="AJ568" s="8"/>
      <c r="AL568" s="11">
        <f t="shared" si="889"/>
        <v>45486</v>
      </c>
      <c r="AM568" s="8">
        <f t="shared" si="819"/>
        <v>576</v>
      </c>
      <c r="AN568" s="8">
        <f t="shared" si="820"/>
        <v>78140.51999999999</v>
      </c>
      <c r="AO568" s="8">
        <f t="shared" si="821"/>
        <v>143.44999999999999</v>
      </c>
      <c r="AP568" s="8">
        <f t="shared" si="822"/>
        <v>0</v>
      </c>
      <c r="AQ568" s="8">
        <f t="shared" si="823"/>
        <v>448.49</v>
      </c>
      <c r="AR568" s="8">
        <f t="shared" si="824"/>
        <v>0</v>
      </c>
      <c r="AS568" s="8"/>
      <c r="AU568" s="11">
        <f t="shared" si="890"/>
        <v>45486</v>
      </c>
      <c r="AV568" s="8">
        <f t="shared" si="825"/>
        <v>497</v>
      </c>
      <c r="AW568" s="8">
        <f t="shared" si="826"/>
        <v>45094.31</v>
      </c>
      <c r="AX568" s="8">
        <f t="shared" si="827"/>
        <v>0</v>
      </c>
      <c r="AY568" s="8">
        <f t="shared" si="828"/>
        <v>566.41999999999996</v>
      </c>
      <c r="AZ568" s="8">
        <f t="shared" si="829"/>
        <v>-297.66999999999996</v>
      </c>
      <c r="BA568" s="8">
        <f t="shared" si="830"/>
        <v>0</v>
      </c>
      <c r="BB568" s="8"/>
      <c r="BD568" s="11">
        <f t="shared" si="891"/>
        <v>45486</v>
      </c>
      <c r="BE568" s="8">
        <f t="shared" si="831"/>
        <v>619</v>
      </c>
      <c r="BF568" s="8">
        <f t="shared" si="832"/>
        <v>77093.450000000012</v>
      </c>
      <c r="BG568" s="8">
        <f t="shared" si="833"/>
        <v>557.92999999999995</v>
      </c>
      <c r="BH568" s="8">
        <f t="shared" si="834"/>
        <v>0</v>
      </c>
      <c r="BI568" s="8">
        <f t="shared" si="835"/>
        <v>16.850000000000001</v>
      </c>
      <c r="BJ568" s="8">
        <f t="shared" si="836"/>
        <v>244</v>
      </c>
      <c r="BK568" s="8"/>
      <c r="BM568" s="11">
        <f t="shared" si="892"/>
        <v>45486</v>
      </c>
      <c r="BN568" s="8">
        <f t="shared" si="837"/>
        <v>675</v>
      </c>
      <c r="BO568" s="8">
        <f t="shared" si="838"/>
        <v>87208.87999999999</v>
      </c>
      <c r="BP568" s="8">
        <f t="shared" si="839"/>
        <v>337.40999999999997</v>
      </c>
      <c r="BQ568" s="8">
        <f t="shared" si="840"/>
        <v>0</v>
      </c>
      <c r="BR568" s="8">
        <f t="shared" si="841"/>
        <v>1626.65</v>
      </c>
      <c r="BS568" s="8">
        <f t="shared" si="842"/>
        <v>8</v>
      </c>
      <c r="BT568" s="8"/>
      <c r="BV568" s="11">
        <f t="shared" si="893"/>
        <v>45486</v>
      </c>
      <c r="BW568" s="8">
        <f t="shared" si="843"/>
        <v>438</v>
      </c>
      <c r="BX568" s="8">
        <f t="shared" si="844"/>
        <v>32938.980000000003</v>
      </c>
      <c r="BY568" s="8">
        <f t="shared" si="845"/>
        <v>400.5</v>
      </c>
      <c r="BZ568" s="8">
        <f t="shared" si="846"/>
        <v>0</v>
      </c>
      <c r="CA568" s="8">
        <f t="shared" si="847"/>
        <v>750</v>
      </c>
      <c r="CB568" s="8">
        <f t="shared" si="848"/>
        <v>0</v>
      </c>
      <c r="CC568" s="8"/>
      <c r="CE568" s="11">
        <f t="shared" si="894"/>
        <v>45486</v>
      </c>
      <c r="CF568" s="8">
        <f t="shared" si="849"/>
        <v>343</v>
      </c>
      <c r="CG568" s="8">
        <f t="shared" si="850"/>
        <v>42111.360000000001</v>
      </c>
      <c r="CH568" s="8">
        <f t="shared" si="851"/>
        <v>265</v>
      </c>
      <c r="CI568" s="8">
        <f t="shared" si="852"/>
        <v>0</v>
      </c>
      <c r="CJ568" s="8">
        <f t="shared" si="853"/>
        <v>20</v>
      </c>
      <c r="CK568" s="8">
        <f t="shared" si="854"/>
        <v>1</v>
      </c>
      <c r="CL568" s="8"/>
      <c r="CN568" s="11">
        <f t="shared" si="895"/>
        <v>45486</v>
      </c>
      <c r="CO568" s="8">
        <f t="shared" si="855"/>
        <v>954</v>
      </c>
      <c r="CP568" s="8">
        <f t="shared" si="856"/>
        <v>131213.64000000001</v>
      </c>
      <c r="CQ568" s="8">
        <f t="shared" si="857"/>
        <v>960</v>
      </c>
      <c r="CR568" s="8">
        <f t="shared" si="858"/>
        <v>6115.7000000000007</v>
      </c>
      <c r="CS568" s="8">
        <f t="shared" si="859"/>
        <v>595.96</v>
      </c>
      <c r="CT568" s="8">
        <f t="shared" si="860"/>
        <v>1</v>
      </c>
      <c r="CU568" s="8"/>
      <c r="CW568" s="11">
        <f t="shared" si="896"/>
        <v>45486</v>
      </c>
      <c r="CX568" s="8">
        <f t="shared" si="861"/>
        <v>0</v>
      </c>
      <c r="CY568" s="8">
        <f t="shared" si="862"/>
        <v>0</v>
      </c>
      <c r="CZ568" s="8">
        <f t="shared" si="863"/>
        <v>0</v>
      </c>
      <c r="DA568" s="8">
        <f t="shared" si="864"/>
        <v>0</v>
      </c>
      <c r="DB568" s="8">
        <f t="shared" si="865"/>
        <v>0</v>
      </c>
      <c r="DC568" s="8">
        <f t="shared" si="866"/>
        <v>0</v>
      </c>
      <c r="DD568" s="8"/>
      <c r="DF568" s="11">
        <f t="shared" si="897"/>
        <v>45486</v>
      </c>
      <c r="DG568" s="8">
        <f t="shared" si="867"/>
        <v>0</v>
      </c>
      <c r="DH568" s="8">
        <f t="shared" si="868"/>
        <v>0</v>
      </c>
      <c r="DI568" s="8">
        <f t="shared" si="869"/>
        <v>0</v>
      </c>
      <c r="DJ568" s="8">
        <f t="shared" si="870"/>
        <v>0</v>
      </c>
      <c r="DK568" s="8">
        <f t="shared" si="871"/>
        <v>0</v>
      </c>
      <c r="DL568" s="8">
        <f t="shared" si="872"/>
        <v>0</v>
      </c>
      <c r="DM568" s="8"/>
      <c r="DO568" s="11">
        <f t="shared" si="898"/>
        <v>45486</v>
      </c>
      <c r="DP568" s="8">
        <f t="shared" si="873"/>
        <v>0</v>
      </c>
      <c r="DQ568" s="8">
        <f t="shared" si="874"/>
        <v>0</v>
      </c>
      <c r="DR568" s="8">
        <f t="shared" si="875"/>
        <v>0</v>
      </c>
      <c r="DS568" s="8">
        <f t="shared" si="876"/>
        <v>0</v>
      </c>
      <c r="DT568" s="8">
        <f t="shared" si="877"/>
        <v>0</v>
      </c>
      <c r="DU568" s="8">
        <f t="shared" si="878"/>
        <v>0</v>
      </c>
      <c r="DV568" s="8"/>
      <c r="DX568" s="11">
        <f t="shared" si="899"/>
        <v>45486</v>
      </c>
      <c r="DY568" s="8">
        <f t="shared" si="879"/>
        <v>0</v>
      </c>
      <c r="DZ568" s="8">
        <f t="shared" si="880"/>
        <v>0</v>
      </c>
      <c r="EA568" s="8">
        <f t="shared" si="881"/>
        <v>0</v>
      </c>
      <c r="EB568" s="8">
        <f t="shared" si="882"/>
        <v>0</v>
      </c>
      <c r="EC568" s="8">
        <f t="shared" si="883"/>
        <v>0</v>
      </c>
      <c r="ED568" s="8">
        <f t="shared" si="884"/>
        <v>0</v>
      </c>
      <c r="EE568" s="8"/>
    </row>
    <row r="569" spans="2:135" x14ac:dyDescent="0.3">
      <c r="B569" s="11">
        <f t="shared" si="885"/>
        <v>45487</v>
      </c>
      <c r="C569" s="8">
        <f t="shared" si="795"/>
        <v>566</v>
      </c>
      <c r="D569" s="8">
        <f t="shared" si="796"/>
        <v>81664.12</v>
      </c>
      <c r="E569" s="8">
        <f t="shared" si="797"/>
        <v>0</v>
      </c>
      <c r="F569" s="8">
        <f t="shared" si="798"/>
        <v>380</v>
      </c>
      <c r="G569" s="8">
        <f t="shared" si="799"/>
        <v>157</v>
      </c>
      <c r="H569" s="8">
        <f t="shared" si="800"/>
        <v>1</v>
      </c>
      <c r="I569" s="8"/>
      <c r="K569" s="11">
        <f t="shared" si="886"/>
        <v>45487</v>
      </c>
      <c r="L569" s="8">
        <f t="shared" si="801"/>
        <v>335</v>
      </c>
      <c r="M569" s="8">
        <f t="shared" si="802"/>
        <v>42493.549999999996</v>
      </c>
      <c r="N569" s="8">
        <f t="shared" si="803"/>
        <v>211.61</v>
      </c>
      <c r="O569" s="8">
        <f t="shared" si="804"/>
        <v>0</v>
      </c>
      <c r="P569" s="8">
        <f t="shared" si="805"/>
        <v>504.95</v>
      </c>
      <c r="Q569" s="8">
        <f t="shared" si="806"/>
        <v>0</v>
      </c>
      <c r="R569" s="8"/>
      <c r="T569" s="11">
        <f t="shared" si="887"/>
        <v>45487</v>
      </c>
      <c r="U569" s="8">
        <f t="shared" si="807"/>
        <v>300</v>
      </c>
      <c r="V569" s="8">
        <f t="shared" si="808"/>
        <v>27779.560000000005</v>
      </c>
      <c r="W569" s="8">
        <f t="shared" si="809"/>
        <v>0</v>
      </c>
      <c r="X569" s="8">
        <f t="shared" si="810"/>
        <v>0</v>
      </c>
      <c r="Y569" s="8">
        <f t="shared" si="811"/>
        <v>490.40999999999997</v>
      </c>
      <c r="Z569" s="8">
        <f t="shared" si="812"/>
        <v>0</v>
      </c>
      <c r="AA569" s="8"/>
      <c r="AC569" s="11">
        <f t="shared" si="888"/>
        <v>45487</v>
      </c>
      <c r="AD569" s="8">
        <f t="shared" si="813"/>
        <v>724</v>
      </c>
      <c r="AE569" s="8">
        <f t="shared" si="814"/>
        <v>97862.89</v>
      </c>
      <c r="AF569" s="8">
        <f t="shared" si="815"/>
        <v>728.30000000000007</v>
      </c>
      <c r="AG569" s="8">
        <f t="shared" si="816"/>
        <v>0</v>
      </c>
      <c r="AH569" s="8">
        <f t="shared" si="817"/>
        <v>1713.0299999999997</v>
      </c>
      <c r="AI569" s="8">
        <f t="shared" si="818"/>
        <v>7</v>
      </c>
      <c r="AJ569" s="8"/>
      <c r="AL569" s="11">
        <f t="shared" si="889"/>
        <v>45487</v>
      </c>
      <c r="AM569" s="8">
        <f t="shared" si="819"/>
        <v>616</v>
      </c>
      <c r="AN569" s="8">
        <f t="shared" si="820"/>
        <v>83632.199999999983</v>
      </c>
      <c r="AO569" s="8">
        <f t="shared" si="821"/>
        <v>154.56</v>
      </c>
      <c r="AP569" s="8">
        <f t="shared" si="822"/>
        <v>0</v>
      </c>
      <c r="AQ569" s="8">
        <f t="shared" si="823"/>
        <v>453.44</v>
      </c>
      <c r="AR569" s="8">
        <f t="shared" si="824"/>
        <v>0</v>
      </c>
      <c r="AS569" s="8"/>
      <c r="AU569" s="11">
        <f t="shared" si="890"/>
        <v>45487</v>
      </c>
      <c r="AV569" s="8">
        <f t="shared" si="825"/>
        <v>536</v>
      </c>
      <c r="AW569" s="8">
        <f t="shared" si="826"/>
        <v>48105.56</v>
      </c>
      <c r="AX569" s="8">
        <f t="shared" si="827"/>
        <v>0</v>
      </c>
      <c r="AY569" s="8">
        <f t="shared" si="828"/>
        <v>607.41999999999996</v>
      </c>
      <c r="AZ569" s="8">
        <f t="shared" si="829"/>
        <v>-297.66999999999996</v>
      </c>
      <c r="BA569" s="8">
        <f t="shared" si="830"/>
        <v>0</v>
      </c>
      <c r="BB569" s="8"/>
      <c r="BD569" s="11">
        <f t="shared" si="891"/>
        <v>45487</v>
      </c>
      <c r="BE569" s="8">
        <f t="shared" si="831"/>
        <v>638</v>
      </c>
      <c r="BF569" s="8">
        <f t="shared" si="832"/>
        <v>79565.990000000005</v>
      </c>
      <c r="BG569" s="8">
        <f t="shared" si="833"/>
        <v>603.19999999999993</v>
      </c>
      <c r="BH569" s="8">
        <f t="shared" si="834"/>
        <v>0</v>
      </c>
      <c r="BI569" s="8">
        <f t="shared" si="835"/>
        <v>16.850000000000001</v>
      </c>
      <c r="BJ569" s="8">
        <f t="shared" si="836"/>
        <v>263</v>
      </c>
      <c r="BK569" s="8"/>
      <c r="BM569" s="11">
        <f t="shared" si="892"/>
        <v>45487</v>
      </c>
      <c r="BN569" s="8">
        <f t="shared" si="837"/>
        <v>707</v>
      </c>
      <c r="BO569" s="8">
        <f t="shared" si="838"/>
        <v>90388.439999999988</v>
      </c>
      <c r="BP569" s="8">
        <f t="shared" si="839"/>
        <v>410.15</v>
      </c>
      <c r="BQ569" s="8">
        <f t="shared" si="840"/>
        <v>0</v>
      </c>
      <c r="BR569" s="8">
        <f t="shared" si="841"/>
        <v>1809.19</v>
      </c>
      <c r="BS569" s="8">
        <f t="shared" si="842"/>
        <v>9</v>
      </c>
      <c r="BT569" s="8"/>
      <c r="BV569" s="11">
        <f t="shared" si="893"/>
        <v>45487</v>
      </c>
      <c r="BW569" s="8">
        <f t="shared" si="843"/>
        <v>473</v>
      </c>
      <c r="BX569" s="8">
        <f t="shared" si="844"/>
        <v>35581.920000000006</v>
      </c>
      <c r="BY569" s="8">
        <f t="shared" si="845"/>
        <v>436.61</v>
      </c>
      <c r="BZ569" s="8">
        <f t="shared" si="846"/>
        <v>0</v>
      </c>
      <c r="CA569" s="8">
        <f t="shared" si="847"/>
        <v>750</v>
      </c>
      <c r="CB569" s="8">
        <f t="shared" si="848"/>
        <v>0</v>
      </c>
      <c r="CC569" s="8"/>
      <c r="CE569" s="11">
        <f t="shared" si="894"/>
        <v>45487</v>
      </c>
      <c r="CF569" s="8">
        <f t="shared" si="849"/>
        <v>361</v>
      </c>
      <c r="CG569" s="8">
        <f t="shared" si="850"/>
        <v>44068.26</v>
      </c>
      <c r="CH569" s="8">
        <f t="shared" si="851"/>
        <v>270</v>
      </c>
      <c r="CI569" s="8">
        <f t="shared" si="852"/>
        <v>0</v>
      </c>
      <c r="CJ569" s="8">
        <f t="shared" si="853"/>
        <v>20</v>
      </c>
      <c r="CK569" s="8">
        <f t="shared" si="854"/>
        <v>1</v>
      </c>
      <c r="CL569" s="8"/>
      <c r="CN569" s="11">
        <f t="shared" si="895"/>
        <v>45487</v>
      </c>
      <c r="CO569" s="8">
        <f t="shared" si="855"/>
        <v>1021</v>
      </c>
      <c r="CP569" s="8">
        <f t="shared" si="856"/>
        <v>139180.70000000001</v>
      </c>
      <c r="CQ569" s="8">
        <f t="shared" si="857"/>
        <v>997</v>
      </c>
      <c r="CR569" s="8">
        <f t="shared" si="858"/>
        <v>6347.4400000000005</v>
      </c>
      <c r="CS569" s="8">
        <f t="shared" si="859"/>
        <v>620.96</v>
      </c>
      <c r="CT569" s="8">
        <f t="shared" si="860"/>
        <v>2</v>
      </c>
      <c r="CU569" s="8"/>
      <c r="CW569" s="11">
        <f t="shared" si="896"/>
        <v>45487</v>
      </c>
      <c r="CX569" s="8">
        <f t="shared" si="861"/>
        <v>0</v>
      </c>
      <c r="CY569" s="8">
        <f t="shared" si="862"/>
        <v>0</v>
      </c>
      <c r="CZ569" s="8">
        <f t="shared" si="863"/>
        <v>0</v>
      </c>
      <c r="DA569" s="8">
        <f t="shared" si="864"/>
        <v>0</v>
      </c>
      <c r="DB569" s="8">
        <f t="shared" si="865"/>
        <v>0</v>
      </c>
      <c r="DC569" s="8">
        <f t="shared" si="866"/>
        <v>0</v>
      </c>
      <c r="DD569" s="8"/>
      <c r="DF569" s="11">
        <f t="shared" si="897"/>
        <v>45487</v>
      </c>
      <c r="DG569" s="8">
        <f t="shared" si="867"/>
        <v>0</v>
      </c>
      <c r="DH569" s="8">
        <f t="shared" si="868"/>
        <v>0</v>
      </c>
      <c r="DI569" s="8">
        <f t="shared" si="869"/>
        <v>0</v>
      </c>
      <c r="DJ569" s="8">
        <f t="shared" si="870"/>
        <v>0</v>
      </c>
      <c r="DK569" s="8">
        <f t="shared" si="871"/>
        <v>0</v>
      </c>
      <c r="DL569" s="8">
        <f t="shared" si="872"/>
        <v>0</v>
      </c>
      <c r="DM569" s="8"/>
      <c r="DO569" s="11">
        <f t="shared" si="898"/>
        <v>45487</v>
      </c>
      <c r="DP569" s="8">
        <f t="shared" si="873"/>
        <v>0</v>
      </c>
      <c r="DQ569" s="8">
        <f t="shared" si="874"/>
        <v>0</v>
      </c>
      <c r="DR569" s="8">
        <f t="shared" si="875"/>
        <v>0</v>
      </c>
      <c r="DS569" s="8">
        <f t="shared" si="876"/>
        <v>0</v>
      </c>
      <c r="DT569" s="8">
        <f t="shared" si="877"/>
        <v>0</v>
      </c>
      <c r="DU569" s="8">
        <f t="shared" si="878"/>
        <v>0</v>
      </c>
      <c r="DV569" s="8"/>
      <c r="DX569" s="11">
        <f t="shared" si="899"/>
        <v>45487</v>
      </c>
      <c r="DY569" s="8">
        <f t="shared" si="879"/>
        <v>0</v>
      </c>
      <c r="DZ569" s="8">
        <f t="shared" si="880"/>
        <v>0</v>
      </c>
      <c r="EA569" s="8">
        <f t="shared" si="881"/>
        <v>0</v>
      </c>
      <c r="EB569" s="8">
        <f t="shared" si="882"/>
        <v>0</v>
      </c>
      <c r="EC569" s="8">
        <f t="shared" si="883"/>
        <v>0</v>
      </c>
      <c r="ED569" s="8">
        <f t="shared" si="884"/>
        <v>0</v>
      </c>
      <c r="EE569" s="8"/>
    </row>
    <row r="570" spans="2:135" x14ac:dyDescent="0.3">
      <c r="B570" s="11">
        <f t="shared" si="885"/>
        <v>45488</v>
      </c>
      <c r="C570" s="8">
        <f t="shared" si="795"/>
        <v>617</v>
      </c>
      <c r="D570" s="8">
        <f t="shared" si="796"/>
        <v>89126.239999999991</v>
      </c>
      <c r="E570" s="8">
        <f t="shared" si="797"/>
        <v>0</v>
      </c>
      <c r="F570" s="8">
        <f t="shared" si="798"/>
        <v>418</v>
      </c>
      <c r="G570" s="8">
        <f t="shared" si="799"/>
        <v>157</v>
      </c>
      <c r="H570" s="8">
        <f t="shared" si="800"/>
        <v>3</v>
      </c>
      <c r="I570" s="8"/>
      <c r="K570" s="11">
        <f t="shared" si="886"/>
        <v>45488</v>
      </c>
      <c r="L570" s="8">
        <f t="shared" si="801"/>
        <v>395</v>
      </c>
      <c r="M570" s="8">
        <f t="shared" si="802"/>
        <v>50349.609999999993</v>
      </c>
      <c r="N570" s="8">
        <f t="shared" si="803"/>
        <v>228.59</v>
      </c>
      <c r="O570" s="8">
        <f t="shared" si="804"/>
        <v>0</v>
      </c>
      <c r="P570" s="8">
        <f t="shared" si="805"/>
        <v>544.9</v>
      </c>
      <c r="Q570" s="8">
        <f t="shared" si="806"/>
        <v>0</v>
      </c>
      <c r="R570" s="8"/>
      <c r="T570" s="11">
        <f t="shared" si="887"/>
        <v>45488</v>
      </c>
      <c r="U570" s="8">
        <f t="shared" si="807"/>
        <v>334</v>
      </c>
      <c r="V570" s="8">
        <f t="shared" si="808"/>
        <v>31047.490000000005</v>
      </c>
      <c r="W570" s="8">
        <f t="shared" si="809"/>
        <v>0</v>
      </c>
      <c r="X570" s="8">
        <f t="shared" si="810"/>
        <v>0</v>
      </c>
      <c r="Y570" s="8">
        <f t="shared" si="811"/>
        <v>541.91</v>
      </c>
      <c r="Z570" s="8">
        <f t="shared" si="812"/>
        <v>0</v>
      </c>
      <c r="AA570" s="8"/>
      <c r="AC570" s="11">
        <f t="shared" si="888"/>
        <v>45488</v>
      </c>
      <c r="AD570" s="8">
        <f t="shared" si="813"/>
        <v>789</v>
      </c>
      <c r="AE570" s="8">
        <f t="shared" si="814"/>
        <v>106420.15</v>
      </c>
      <c r="AF570" s="8">
        <f t="shared" si="815"/>
        <v>803.25000000000011</v>
      </c>
      <c r="AG570" s="8">
        <f t="shared" si="816"/>
        <v>0</v>
      </c>
      <c r="AH570" s="8">
        <f t="shared" si="817"/>
        <v>1717.9799999999998</v>
      </c>
      <c r="AI570" s="8">
        <f t="shared" si="818"/>
        <v>7</v>
      </c>
      <c r="AJ570" s="8"/>
      <c r="AL570" s="11">
        <f t="shared" si="889"/>
        <v>45488</v>
      </c>
      <c r="AM570" s="8">
        <f t="shared" si="819"/>
        <v>673</v>
      </c>
      <c r="AN570" s="8">
        <f t="shared" si="820"/>
        <v>91211.499999999985</v>
      </c>
      <c r="AO570" s="8">
        <f t="shared" si="821"/>
        <v>188.8</v>
      </c>
      <c r="AP570" s="8">
        <f t="shared" si="822"/>
        <v>0</v>
      </c>
      <c r="AQ570" s="8">
        <f t="shared" si="823"/>
        <v>463.34</v>
      </c>
      <c r="AR570" s="8">
        <f t="shared" si="824"/>
        <v>0</v>
      </c>
      <c r="AS570" s="8"/>
      <c r="AU570" s="11">
        <f t="shared" si="890"/>
        <v>45488</v>
      </c>
      <c r="AV570" s="8">
        <f t="shared" si="825"/>
        <v>602</v>
      </c>
      <c r="AW570" s="8">
        <f t="shared" si="826"/>
        <v>53269.799999999996</v>
      </c>
      <c r="AX570" s="8">
        <f t="shared" si="827"/>
        <v>0</v>
      </c>
      <c r="AY570" s="8">
        <f t="shared" si="828"/>
        <v>686.42</v>
      </c>
      <c r="AZ570" s="8">
        <f t="shared" si="829"/>
        <v>-297.66999999999996</v>
      </c>
      <c r="BA570" s="8">
        <f t="shared" si="830"/>
        <v>0</v>
      </c>
      <c r="BB570" s="8"/>
      <c r="BD570" s="11">
        <f t="shared" si="891"/>
        <v>45488</v>
      </c>
      <c r="BE570" s="8">
        <f t="shared" si="831"/>
        <v>691</v>
      </c>
      <c r="BF570" s="8">
        <f t="shared" si="832"/>
        <v>87052.760000000009</v>
      </c>
      <c r="BG570" s="8">
        <f t="shared" si="833"/>
        <v>640.15</v>
      </c>
      <c r="BH570" s="8">
        <f t="shared" si="834"/>
        <v>0</v>
      </c>
      <c r="BI570" s="8">
        <f t="shared" si="835"/>
        <v>16.850000000000001</v>
      </c>
      <c r="BJ570" s="8">
        <f t="shared" si="836"/>
        <v>282</v>
      </c>
      <c r="BK570" s="8"/>
      <c r="BM570" s="11">
        <f t="shared" si="892"/>
        <v>45488</v>
      </c>
      <c r="BN570" s="8">
        <f t="shared" si="837"/>
        <v>768</v>
      </c>
      <c r="BO570" s="8">
        <f t="shared" si="838"/>
        <v>98451.819999999992</v>
      </c>
      <c r="BP570" s="8">
        <f t="shared" si="839"/>
        <v>449.67999999999995</v>
      </c>
      <c r="BQ570" s="8">
        <f t="shared" si="840"/>
        <v>0</v>
      </c>
      <c r="BR570" s="8">
        <f t="shared" si="841"/>
        <v>2082.81</v>
      </c>
      <c r="BS570" s="8">
        <f t="shared" si="842"/>
        <v>10</v>
      </c>
      <c r="BT570" s="8"/>
      <c r="BV570" s="11">
        <f t="shared" si="893"/>
        <v>45488</v>
      </c>
      <c r="BW570" s="8">
        <f t="shared" si="843"/>
        <v>512</v>
      </c>
      <c r="BX570" s="8">
        <f t="shared" si="844"/>
        <v>38599.340000000004</v>
      </c>
      <c r="BY570" s="8">
        <f t="shared" si="845"/>
        <v>444.61</v>
      </c>
      <c r="BZ570" s="8">
        <f t="shared" si="846"/>
        <v>0</v>
      </c>
      <c r="CA570" s="8">
        <f t="shared" si="847"/>
        <v>750</v>
      </c>
      <c r="CB570" s="8">
        <f t="shared" si="848"/>
        <v>0</v>
      </c>
      <c r="CC570" s="8"/>
      <c r="CE570" s="11">
        <f t="shared" si="894"/>
        <v>45488</v>
      </c>
      <c r="CF570" s="8">
        <f t="shared" si="849"/>
        <v>390</v>
      </c>
      <c r="CG570" s="8">
        <f t="shared" si="850"/>
        <v>47510.91</v>
      </c>
      <c r="CH570" s="8">
        <f t="shared" si="851"/>
        <v>297</v>
      </c>
      <c r="CI570" s="8">
        <f t="shared" si="852"/>
        <v>0</v>
      </c>
      <c r="CJ570" s="8">
        <f t="shared" si="853"/>
        <v>20</v>
      </c>
      <c r="CK570" s="8">
        <f t="shared" si="854"/>
        <v>1</v>
      </c>
      <c r="CL570" s="8"/>
      <c r="CN570" s="11">
        <f t="shared" si="895"/>
        <v>45488</v>
      </c>
      <c r="CO570" s="8">
        <f t="shared" si="855"/>
        <v>1097</v>
      </c>
      <c r="CP570" s="8">
        <f t="shared" si="856"/>
        <v>148874.43000000002</v>
      </c>
      <c r="CQ570" s="8">
        <f t="shared" si="857"/>
        <v>1068.5</v>
      </c>
      <c r="CR570" s="8">
        <f t="shared" si="858"/>
        <v>6766.9400000000005</v>
      </c>
      <c r="CS570" s="8">
        <f t="shared" si="859"/>
        <v>620.96</v>
      </c>
      <c r="CT570" s="8">
        <f t="shared" si="860"/>
        <v>2</v>
      </c>
      <c r="CU570" s="8"/>
      <c r="CW570" s="11">
        <f t="shared" si="896"/>
        <v>45488</v>
      </c>
      <c r="CX570" s="8">
        <f t="shared" si="861"/>
        <v>0</v>
      </c>
      <c r="CY570" s="8">
        <f t="shared" si="862"/>
        <v>0</v>
      </c>
      <c r="CZ570" s="8">
        <f t="shared" si="863"/>
        <v>0</v>
      </c>
      <c r="DA570" s="8">
        <f t="shared" si="864"/>
        <v>0</v>
      </c>
      <c r="DB570" s="8">
        <f t="shared" si="865"/>
        <v>0</v>
      </c>
      <c r="DC570" s="8">
        <f t="shared" si="866"/>
        <v>0</v>
      </c>
      <c r="DD570" s="8"/>
      <c r="DF570" s="11">
        <f t="shared" si="897"/>
        <v>45488</v>
      </c>
      <c r="DG570" s="8">
        <f t="shared" si="867"/>
        <v>0</v>
      </c>
      <c r="DH570" s="8">
        <f t="shared" si="868"/>
        <v>0</v>
      </c>
      <c r="DI570" s="8">
        <f t="shared" si="869"/>
        <v>0</v>
      </c>
      <c r="DJ570" s="8">
        <f t="shared" si="870"/>
        <v>0</v>
      </c>
      <c r="DK570" s="8">
        <f t="shared" si="871"/>
        <v>0</v>
      </c>
      <c r="DL570" s="8">
        <f t="shared" si="872"/>
        <v>0</v>
      </c>
      <c r="DM570" s="8"/>
      <c r="DO570" s="11">
        <f t="shared" si="898"/>
        <v>45488</v>
      </c>
      <c r="DP570" s="8">
        <f t="shared" si="873"/>
        <v>0</v>
      </c>
      <c r="DQ570" s="8">
        <f t="shared" si="874"/>
        <v>0</v>
      </c>
      <c r="DR570" s="8">
        <f t="shared" si="875"/>
        <v>0</v>
      </c>
      <c r="DS570" s="8">
        <f t="shared" si="876"/>
        <v>0</v>
      </c>
      <c r="DT570" s="8">
        <f t="shared" si="877"/>
        <v>0</v>
      </c>
      <c r="DU570" s="8">
        <f t="shared" si="878"/>
        <v>0</v>
      </c>
      <c r="DV570" s="8"/>
      <c r="DX570" s="11">
        <f t="shared" si="899"/>
        <v>45488</v>
      </c>
      <c r="DY570" s="8">
        <f t="shared" si="879"/>
        <v>0</v>
      </c>
      <c r="DZ570" s="8">
        <f t="shared" si="880"/>
        <v>0</v>
      </c>
      <c r="EA570" s="8">
        <f t="shared" si="881"/>
        <v>0</v>
      </c>
      <c r="EB570" s="8">
        <f t="shared" si="882"/>
        <v>0</v>
      </c>
      <c r="EC570" s="8">
        <f t="shared" si="883"/>
        <v>0</v>
      </c>
      <c r="ED570" s="8">
        <f t="shared" si="884"/>
        <v>0</v>
      </c>
      <c r="EE570" s="8"/>
    </row>
    <row r="571" spans="2:135" x14ac:dyDescent="0.3">
      <c r="B571" s="11">
        <f t="shared" si="885"/>
        <v>45489</v>
      </c>
      <c r="C571" s="8">
        <f t="shared" si="795"/>
        <v>678</v>
      </c>
      <c r="D571" s="8">
        <f t="shared" si="796"/>
        <v>98587.699999999983</v>
      </c>
      <c r="E571" s="8">
        <f t="shared" si="797"/>
        <v>0</v>
      </c>
      <c r="F571" s="8">
        <f t="shared" si="798"/>
        <v>431</v>
      </c>
      <c r="G571" s="8">
        <f t="shared" si="799"/>
        <v>207</v>
      </c>
      <c r="H571" s="8">
        <f t="shared" si="800"/>
        <v>3</v>
      </c>
      <c r="I571" s="8"/>
      <c r="K571" s="11">
        <f t="shared" si="886"/>
        <v>45489</v>
      </c>
      <c r="L571" s="8">
        <f t="shared" si="801"/>
        <v>458</v>
      </c>
      <c r="M571" s="8">
        <f t="shared" si="802"/>
        <v>58793.56</v>
      </c>
      <c r="N571" s="8">
        <f t="shared" si="803"/>
        <v>272.7</v>
      </c>
      <c r="O571" s="8">
        <f t="shared" si="804"/>
        <v>0</v>
      </c>
      <c r="P571" s="8">
        <f t="shared" si="805"/>
        <v>549.85</v>
      </c>
      <c r="Q571" s="8">
        <f t="shared" si="806"/>
        <v>0</v>
      </c>
      <c r="R571" s="8"/>
      <c r="T571" s="11">
        <f t="shared" si="887"/>
        <v>45489</v>
      </c>
      <c r="U571" s="8">
        <f t="shared" si="807"/>
        <v>367</v>
      </c>
      <c r="V571" s="8">
        <f t="shared" si="808"/>
        <v>34081.670000000006</v>
      </c>
      <c r="W571" s="8">
        <f t="shared" si="809"/>
        <v>0</v>
      </c>
      <c r="X571" s="8">
        <f t="shared" si="810"/>
        <v>0</v>
      </c>
      <c r="Y571" s="8">
        <f t="shared" si="811"/>
        <v>822.91</v>
      </c>
      <c r="Z571" s="8">
        <f t="shared" si="812"/>
        <v>0</v>
      </c>
      <c r="AA571" s="8"/>
      <c r="AC571" s="11">
        <f t="shared" si="888"/>
        <v>45489</v>
      </c>
      <c r="AD571" s="8">
        <f t="shared" si="813"/>
        <v>856</v>
      </c>
      <c r="AE571" s="8">
        <f t="shared" si="814"/>
        <v>116095.07999999999</v>
      </c>
      <c r="AF571" s="8">
        <f t="shared" si="815"/>
        <v>865.2700000000001</v>
      </c>
      <c r="AG571" s="8">
        <f t="shared" si="816"/>
        <v>0</v>
      </c>
      <c r="AH571" s="8">
        <f t="shared" si="817"/>
        <v>1722.9299999999998</v>
      </c>
      <c r="AI571" s="8">
        <f t="shared" si="818"/>
        <v>7</v>
      </c>
      <c r="AJ571" s="8"/>
      <c r="AL571" s="11">
        <f t="shared" si="889"/>
        <v>45489</v>
      </c>
      <c r="AM571" s="8">
        <f t="shared" si="819"/>
        <v>731</v>
      </c>
      <c r="AN571" s="8">
        <f t="shared" si="820"/>
        <v>99174.68</v>
      </c>
      <c r="AO571" s="8">
        <f t="shared" si="821"/>
        <v>221.18</v>
      </c>
      <c r="AP571" s="8">
        <f t="shared" si="822"/>
        <v>0</v>
      </c>
      <c r="AQ571" s="8">
        <f t="shared" si="823"/>
        <v>425.91999999999996</v>
      </c>
      <c r="AR571" s="8">
        <f t="shared" si="824"/>
        <v>0</v>
      </c>
      <c r="AS571" s="8"/>
      <c r="AU571" s="11">
        <f t="shared" si="890"/>
        <v>45489</v>
      </c>
      <c r="AV571" s="8">
        <f t="shared" si="825"/>
        <v>675</v>
      </c>
      <c r="AW571" s="8">
        <f t="shared" si="826"/>
        <v>59867.079999999994</v>
      </c>
      <c r="AX571" s="8">
        <f t="shared" si="827"/>
        <v>0</v>
      </c>
      <c r="AY571" s="8">
        <f t="shared" si="828"/>
        <v>739.42</v>
      </c>
      <c r="AZ571" s="8">
        <f t="shared" si="829"/>
        <v>-297.66999999999996</v>
      </c>
      <c r="BA571" s="8">
        <f t="shared" si="830"/>
        <v>0</v>
      </c>
      <c r="BB571" s="8"/>
      <c r="BD571" s="11">
        <f t="shared" si="891"/>
        <v>45489</v>
      </c>
      <c r="BE571" s="8">
        <f t="shared" si="831"/>
        <v>746</v>
      </c>
      <c r="BF571" s="8">
        <f t="shared" si="832"/>
        <v>94125.860000000015</v>
      </c>
      <c r="BG571" s="8">
        <f t="shared" si="833"/>
        <v>653.09</v>
      </c>
      <c r="BH571" s="8">
        <f t="shared" si="834"/>
        <v>0</v>
      </c>
      <c r="BI571" s="8">
        <f t="shared" si="835"/>
        <v>16.850000000000001</v>
      </c>
      <c r="BJ571" s="8">
        <f t="shared" si="836"/>
        <v>301</v>
      </c>
      <c r="BK571" s="8"/>
      <c r="BM571" s="11">
        <f t="shared" si="892"/>
        <v>45489</v>
      </c>
      <c r="BN571" s="8">
        <f t="shared" si="837"/>
        <v>811</v>
      </c>
      <c r="BO571" s="8">
        <f t="shared" si="838"/>
        <v>103670.87</v>
      </c>
      <c r="BP571" s="8">
        <f t="shared" si="839"/>
        <v>510.15</v>
      </c>
      <c r="BQ571" s="8">
        <f t="shared" si="840"/>
        <v>0</v>
      </c>
      <c r="BR571" s="8">
        <f t="shared" si="841"/>
        <v>2082.81</v>
      </c>
      <c r="BS571" s="8">
        <f t="shared" si="842"/>
        <v>11</v>
      </c>
      <c r="BT571" s="8"/>
      <c r="BV571" s="11">
        <f t="shared" si="893"/>
        <v>45489</v>
      </c>
      <c r="BW571" s="8">
        <f t="shared" si="843"/>
        <v>548</v>
      </c>
      <c r="BX571" s="8">
        <f t="shared" si="844"/>
        <v>41282.570000000007</v>
      </c>
      <c r="BY571" s="8">
        <f t="shared" si="845"/>
        <v>482.61</v>
      </c>
      <c r="BZ571" s="8">
        <f t="shared" si="846"/>
        <v>0</v>
      </c>
      <c r="CA571" s="8">
        <f t="shared" si="847"/>
        <v>750</v>
      </c>
      <c r="CB571" s="8">
        <f t="shared" si="848"/>
        <v>0</v>
      </c>
      <c r="CC571" s="8"/>
      <c r="CE571" s="11">
        <f t="shared" si="894"/>
        <v>45489</v>
      </c>
      <c r="CF571" s="8">
        <f t="shared" si="849"/>
        <v>417</v>
      </c>
      <c r="CG571" s="8">
        <f t="shared" si="850"/>
        <v>50610.810000000005</v>
      </c>
      <c r="CH571" s="8">
        <f t="shared" si="851"/>
        <v>311.5</v>
      </c>
      <c r="CI571" s="8">
        <f t="shared" si="852"/>
        <v>0</v>
      </c>
      <c r="CJ571" s="8">
        <f t="shared" si="853"/>
        <v>20</v>
      </c>
      <c r="CK571" s="8">
        <f t="shared" si="854"/>
        <v>1</v>
      </c>
      <c r="CL571" s="8"/>
      <c r="CN571" s="11">
        <f t="shared" si="895"/>
        <v>45489</v>
      </c>
      <c r="CO571" s="8">
        <f t="shared" si="855"/>
        <v>1174</v>
      </c>
      <c r="CP571" s="8">
        <f t="shared" si="856"/>
        <v>159695.18000000002</v>
      </c>
      <c r="CQ571" s="8">
        <f t="shared" si="857"/>
        <v>1117</v>
      </c>
      <c r="CR571" s="8">
        <f t="shared" si="858"/>
        <v>7097.9100000000008</v>
      </c>
      <c r="CS571" s="8">
        <f t="shared" si="859"/>
        <v>705.96</v>
      </c>
      <c r="CT571" s="8">
        <f t="shared" si="860"/>
        <v>2</v>
      </c>
      <c r="CU571" s="8"/>
      <c r="CW571" s="11">
        <f t="shared" si="896"/>
        <v>45489</v>
      </c>
      <c r="CX571" s="8">
        <f t="shared" si="861"/>
        <v>0</v>
      </c>
      <c r="CY571" s="8">
        <f t="shared" si="862"/>
        <v>0</v>
      </c>
      <c r="CZ571" s="8">
        <f t="shared" si="863"/>
        <v>0</v>
      </c>
      <c r="DA571" s="8">
        <f t="shared" si="864"/>
        <v>0</v>
      </c>
      <c r="DB571" s="8">
        <f t="shared" si="865"/>
        <v>0</v>
      </c>
      <c r="DC571" s="8">
        <f t="shared" si="866"/>
        <v>0</v>
      </c>
      <c r="DD571" s="8"/>
      <c r="DF571" s="11">
        <f t="shared" si="897"/>
        <v>45489</v>
      </c>
      <c r="DG571" s="8">
        <f t="shared" si="867"/>
        <v>0</v>
      </c>
      <c r="DH571" s="8">
        <f t="shared" si="868"/>
        <v>0</v>
      </c>
      <c r="DI571" s="8">
        <f t="shared" si="869"/>
        <v>0</v>
      </c>
      <c r="DJ571" s="8">
        <f t="shared" si="870"/>
        <v>0</v>
      </c>
      <c r="DK571" s="8">
        <f t="shared" si="871"/>
        <v>0</v>
      </c>
      <c r="DL571" s="8">
        <f t="shared" si="872"/>
        <v>0</v>
      </c>
      <c r="DM571" s="8"/>
      <c r="DO571" s="11">
        <f t="shared" si="898"/>
        <v>45489</v>
      </c>
      <c r="DP571" s="8">
        <f t="shared" si="873"/>
        <v>0</v>
      </c>
      <c r="DQ571" s="8">
        <f t="shared" si="874"/>
        <v>0</v>
      </c>
      <c r="DR571" s="8">
        <f t="shared" si="875"/>
        <v>0</v>
      </c>
      <c r="DS571" s="8">
        <f t="shared" si="876"/>
        <v>0</v>
      </c>
      <c r="DT571" s="8">
        <f t="shared" si="877"/>
        <v>0</v>
      </c>
      <c r="DU571" s="8">
        <f t="shared" si="878"/>
        <v>0</v>
      </c>
      <c r="DV571" s="8"/>
      <c r="DX571" s="11">
        <f t="shared" si="899"/>
        <v>45489</v>
      </c>
      <c r="DY571" s="8">
        <f t="shared" si="879"/>
        <v>0</v>
      </c>
      <c r="DZ571" s="8">
        <f t="shared" si="880"/>
        <v>0</v>
      </c>
      <c r="EA571" s="8">
        <f t="shared" si="881"/>
        <v>0</v>
      </c>
      <c r="EB571" s="8">
        <f t="shared" si="882"/>
        <v>0</v>
      </c>
      <c r="EC571" s="8">
        <f t="shared" si="883"/>
        <v>0</v>
      </c>
      <c r="ED571" s="8">
        <f t="shared" si="884"/>
        <v>0</v>
      </c>
      <c r="EE571" s="8"/>
    </row>
    <row r="572" spans="2:135" x14ac:dyDescent="0.3">
      <c r="B572" s="11">
        <f t="shared" si="885"/>
        <v>45490</v>
      </c>
      <c r="C572" s="8">
        <f t="shared" si="795"/>
        <v>738</v>
      </c>
      <c r="D572" s="8">
        <f t="shared" si="796"/>
        <v>108091.24999999999</v>
      </c>
      <c r="E572" s="8">
        <f t="shared" si="797"/>
        <v>0</v>
      </c>
      <c r="F572" s="8">
        <f t="shared" si="798"/>
        <v>452</v>
      </c>
      <c r="G572" s="8">
        <f t="shared" si="799"/>
        <v>207</v>
      </c>
      <c r="H572" s="8">
        <f t="shared" si="800"/>
        <v>3</v>
      </c>
      <c r="I572" s="8"/>
      <c r="K572" s="11">
        <f t="shared" si="886"/>
        <v>45490</v>
      </c>
      <c r="L572" s="8">
        <f t="shared" si="801"/>
        <v>505</v>
      </c>
      <c r="M572" s="8">
        <f t="shared" si="802"/>
        <v>65010.59</v>
      </c>
      <c r="N572" s="8">
        <f t="shared" si="803"/>
        <v>287.32</v>
      </c>
      <c r="O572" s="8">
        <f t="shared" si="804"/>
        <v>0</v>
      </c>
      <c r="P572" s="8">
        <f t="shared" si="805"/>
        <v>549.85</v>
      </c>
      <c r="Q572" s="8">
        <f t="shared" si="806"/>
        <v>0</v>
      </c>
      <c r="R572" s="8"/>
      <c r="T572" s="11">
        <f t="shared" si="887"/>
        <v>45490</v>
      </c>
      <c r="U572" s="8">
        <f t="shared" si="807"/>
        <v>397</v>
      </c>
      <c r="V572" s="8">
        <f t="shared" si="808"/>
        <v>36945.500000000007</v>
      </c>
      <c r="W572" s="8">
        <f t="shared" si="809"/>
        <v>0</v>
      </c>
      <c r="X572" s="8">
        <f t="shared" si="810"/>
        <v>0</v>
      </c>
      <c r="Y572" s="8">
        <f t="shared" si="811"/>
        <v>857.66</v>
      </c>
      <c r="Z572" s="8">
        <f t="shared" si="812"/>
        <v>0</v>
      </c>
      <c r="AA572" s="8"/>
      <c r="AC572" s="11">
        <f t="shared" si="888"/>
        <v>45490</v>
      </c>
      <c r="AD572" s="8">
        <f t="shared" si="813"/>
        <v>930</v>
      </c>
      <c r="AE572" s="8">
        <f t="shared" si="814"/>
        <v>126487.49999999999</v>
      </c>
      <c r="AF572" s="8">
        <f t="shared" si="815"/>
        <v>934.68000000000006</v>
      </c>
      <c r="AG572" s="8">
        <f t="shared" si="816"/>
        <v>0</v>
      </c>
      <c r="AH572" s="8">
        <f t="shared" si="817"/>
        <v>1853.59</v>
      </c>
      <c r="AI572" s="8">
        <f t="shared" si="818"/>
        <v>7</v>
      </c>
      <c r="AJ572" s="8"/>
      <c r="AL572" s="11">
        <f t="shared" si="889"/>
        <v>45490</v>
      </c>
      <c r="AM572" s="8">
        <f t="shared" si="819"/>
        <v>784</v>
      </c>
      <c r="AN572" s="8">
        <f t="shared" si="820"/>
        <v>106130.84</v>
      </c>
      <c r="AO572" s="8">
        <f t="shared" si="821"/>
        <v>243.39000000000001</v>
      </c>
      <c r="AP572" s="8">
        <f t="shared" si="822"/>
        <v>0</v>
      </c>
      <c r="AQ572" s="8">
        <f t="shared" si="823"/>
        <v>564.91999999999996</v>
      </c>
      <c r="AR572" s="8">
        <f t="shared" si="824"/>
        <v>0</v>
      </c>
      <c r="AS572" s="8"/>
      <c r="AU572" s="11">
        <f t="shared" si="890"/>
        <v>45490</v>
      </c>
      <c r="AV572" s="8">
        <f t="shared" si="825"/>
        <v>732</v>
      </c>
      <c r="AW572" s="8">
        <f t="shared" si="826"/>
        <v>64812.819999999992</v>
      </c>
      <c r="AX572" s="8">
        <f t="shared" si="827"/>
        <v>0</v>
      </c>
      <c r="AY572" s="8">
        <f t="shared" si="828"/>
        <v>780.31999999999994</v>
      </c>
      <c r="AZ572" s="8">
        <f t="shared" si="829"/>
        <v>-297.66999999999996</v>
      </c>
      <c r="BA572" s="8">
        <f t="shared" si="830"/>
        <v>0</v>
      </c>
      <c r="BB572" s="8"/>
      <c r="BD572" s="11">
        <f t="shared" si="891"/>
        <v>45490</v>
      </c>
      <c r="BE572" s="8">
        <f t="shared" si="831"/>
        <v>790</v>
      </c>
      <c r="BF572" s="8">
        <f t="shared" si="832"/>
        <v>100237.17000000001</v>
      </c>
      <c r="BG572" s="8">
        <f t="shared" si="833"/>
        <v>673.42000000000007</v>
      </c>
      <c r="BH572" s="8">
        <f t="shared" si="834"/>
        <v>0</v>
      </c>
      <c r="BI572" s="8">
        <f t="shared" si="835"/>
        <v>16.850000000000001</v>
      </c>
      <c r="BJ572" s="8">
        <f t="shared" si="836"/>
        <v>320</v>
      </c>
      <c r="BK572" s="8"/>
      <c r="BM572" s="11">
        <f t="shared" si="892"/>
        <v>45490</v>
      </c>
      <c r="BN572" s="8">
        <f t="shared" si="837"/>
        <v>865</v>
      </c>
      <c r="BO572" s="8">
        <f t="shared" si="838"/>
        <v>110447.37999999999</v>
      </c>
      <c r="BP572" s="8">
        <f t="shared" si="839"/>
        <v>580.38</v>
      </c>
      <c r="BQ572" s="8">
        <f t="shared" si="840"/>
        <v>0</v>
      </c>
      <c r="BR572" s="8">
        <f t="shared" si="841"/>
        <v>2087.7599999999998</v>
      </c>
      <c r="BS572" s="8">
        <f t="shared" si="842"/>
        <v>12</v>
      </c>
      <c r="BT572" s="8"/>
      <c r="BV572" s="11">
        <f t="shared" si="893"/>
        <v>45490</v>
      </c>
      <c r="BW572" s="8">
        <f t="shared" si="843"/>
        <v>579</v>
      </c>
      <c r="BX572" s="8">
        <f t="shared" si="844"/>
        <v>43697.820000000007</v>
      </c>
      <c r="BY572" s="8">
        <f t="shared" si="845"/>
        <v>515.61</v>
      </c>
      <c r="BZ572" s="8">
        <f t="shared" si="846"/>
        <v>0</v>
      </c>
      <c r="CA572" s="8">
        <f t="shared" si="847"/>
        <v>820</v>
      </c>
      <c r="CB572" s="8">
        <f t="shared" si="848"/>
        <v>0</v>
      </c>
      <c r="CC572" s="8"/>
      <c r="CE572" s="11">
        <f t="shared" si="894"/>
        <v>45490</v>
      </c>
      <c r="CF572" s="8">
        <f t="shared" si="849"/>
        <v>437</v>
      </c>
      <c r="CG572" s="8">
        <f t="shared" si="850"/>
        <v>52961.530000000006</v>
      </c>
      <c r="CH572" s="8">
        <f t="shared" si="851"/>
        <v>319.5</v>
      </c>
      <c r="CI572" s="8">
        <f t="shared" si="852"/>
        <v>0</v>
      </c>
      <c r="CJ572" s="8">
        <f t="shared" si="853"/>
        <v>20</v>
      </c>
      <c r="CK572" s="8">
        <f t="shared" si="854"/>
        <v>1</v>
      </c>
      <c r="CL572" s="8"/>
      <c r="CN572" s="11">
        <f t="shared" si="895"/>
        <v>45490</v>
      </c>
      <c r="CO572" s="8">
        <f t="shared" si="855"/>
        <v>1247</v>
      </c>
      <c r="CP572" s="8">
        <f t="shared" si="856"/>
        <v>169660.83000000002</v>
      </c>
      <c r="CQ572" s="8">
        <f t="shared" si="857"/>
        <v>1180.5</v>
      </c>
      <c r="CR572" s="8">
        <f t="shared" si="858"/>
        <v>7586.2600000000011</v>
      </c>
      <c r="CS572" s="8">
        <f t="shared" si="859"/>
        <v>1030.96</v>
      </c>
      <c r="CT572" s="8">
        <f t="shared" si="860"/>
        <v>2</v>
      </c>
      <c r="CU572" s="8"/>
      <c r="CW572" s="11">
        <f t="shared" si="896"/>
        <v>45490</v>
      </c>
      <c r="CX572" s="8">
        <f t="shared" si="861"/>
        <v>0</v>
      </c>
      <c r="CY572" s="8">
        <f t="shared" si="862"/>
        <v>0</v>
      </c>
      <c r="CZ572" s="8">
        <f t="shared" si="863"/>
        <v>0</v>
      </c>
      <c r="DA572" s="8">
        <f t="shared" si="864"/>
        <v>0</v>
      </c>
      <c r="DB572" s="8">
        <f t="shared" si="865"/>
        <v>0</v>
      </c>
      <c r="DC572" s="8">
        <f t="shared" si="866"/>
        <v>0</v>
      </c>
      <c r="DD572" s="8"/>
      <c r="DF572" s="11">
        <f t="shared" si="897"/>
        <v>45490</v>
      </c>
      <c r="DG572" s="8">
        <f t="shared" si="867"/>
        <v>0</v>
      </c>
      <c r="DH572" s="8">
        <f t="shared" si="868"/>
        <v>0</v>
      </c>
      <c r="DI572" s="8">
        <f t="shared" si="869"/>
        <v>0</v>
      </c>
      <c r="DJ572" s="8">
        <f t="shared" si="870"/>
        <v>0</v>
      </c>
      <c r="DK572" s="8">
        <f t="shared" si="871"/>
        <v>0</v>
      </c>
      <c r="DL572" s="8">
        <f t="shared" si="872"/>
        <v>0</v>
      </c>
      <c r="DM572" s="8"/>
      <c r="DO572" s="11">
        <f t="shared" si="898"/>
        <v>45490</v>
      </c>
      <c r="DP572" s="8">
        <f t="shared" si="873"/>
        <v>0</v>
      </c>
      <c r="DQ572" s="8">
        <f t="shared" si="874"/>
        <v>0</v>
      </c>
      <c r="DR572" s="8">
        <f t="shared" si="875"/>
        <v>0</v>
      </c>
      <c r="DS572" s="8">
        <f t="shared" si="876"/>
        <v>0</v>
      </c>
      <c r="DT572" s="8">
        <f t="shared" si="877"/>
        <v>0</v>
      </c>
      <c r="DU572" s="8">
        <f t="shared" si="878"/>
        <v>0</v>
      </c>
      <c r="DV572" s="8"/>
      <c r="DX572" s="11">
        <f t="shared" si="899"/>
        <v>45490</v>
      </c>
      <c r="DY572" s="8">
        <f t="shared" si="879"/>
        <v>0</v>
      </c>
      <c r="DZ572" s="8">
        <f t="shared" si="880"/>
        <v>0</v>
      </c>
      <c r="EA572" s="8">
        <f t="shared" si="881"/>
        <v>0</v>
      </c>
      <c r="EB572" s="8">
        <f t="shared" si="882"/>
        <v>0</v>
      </c>
      <c r="EC572" s="8">
        <f t="shared" si="883"/>
        <v>0</v>
      </c>
      <c r="ED572" s="8">
        <f t="shared" si="884"/>
        <v>0</v>
      </c>
      <c r="EE572" s="8"/>
    </row>
    <row r="573" spans="2:135" x14ac:dyDescent="0.3">
      <c r="B573" s="11">
        <f t="shared" si="885"/>
        <v>45491</v>
      </c>
      <c r="C573" s="8">
        <f t="shared" si="795"/>
        <v>798</v>
      </c>
      <c r="D573" s="8">
        <f t="shared" si="796"/>
        <v>117948.21999999999</v>
      </c>
      <c r="E573" s="8">
        <f t="shared" si="797"/>
        <v>0</v>
      </c>
      <c r="F573" s="8">
        <f t="shared" si="798"/>
        <v>456</v>
      </c>
      <c r="G573" s="8">
        <f t="shared" si="799"/>
        <v>207</v>
      </c>
      <c r="H573" s="8">
        <f t="shared" si="800"/>
        <v>3</v>
      </c>
      <c r="I573" s="8"/>
      <c r="K573" s="11">
        <f t="shared" si="886"/>
        <v>45491</v>
      </c>
      <c r="L573" s="8">
        <f t="shared" si="801"/>
        <v>551</v>
      </c>
      <c r="M573" s="8">
        <f t="shared" si="802"/>
        <v>70934.36</v>
      </c>
      <c r="N573" s="8">
        <f t="shared" si="803"/>
        <v>293.90999999999997</v>
      </c>
      <c r="O573" s="8">
        <f t="shared" si="804"/>
        <v>0</v>
      </c>
      <c r="P573" s="8">
        <f t="shared" si="805"/>
        <v>753.8</v>
      </c>
      <c r="Q573" s="8">
        <f t="shared" si="806"/>
        <v>0</v>
      </c>
      <c r="R573" s="8"/>
      <c r="T573" s="11">
        <f t="shared" si="887"/>
        <v>45491</v>
      </c>
      <c r="U573" s="8">
        <f t="shared" si="807"/>
        <v>439</v>
      </c>
      <c r="V573" s="8">
        <f t="shared" si="808"/>
        <v>41218.640000000007</v>
      </c>
      <c r="W573" s="8">
        <f t="shared" si="809"/>
        <v>0</v>
      </c>
      <c r="X573" s="8">
        <f t="shared" si="810"/>
        <v>0</v>
      </c>
      <c r="Y573" s="8">
        <f t="shared" si="811"/>
        <v>898.91</v>
      </c>
      <c r="Z573" s="8">
        <f t="shared" si="812"/>
        <v>0</v>
      </c>
      <c r="AA573" s="8"/>
      <c r="AC573" s="11">
        <f t="shared" si="888"/>
        <v>45491</v>
      </c>
      <c r="AD573" s="8">
        <f t="shared" si="813"/>
        <v>983</v>
      </c>
      <c r="AE573" s="8">
        <f t="shared" si="814"/>
        <v>133719.22999999998</v>
      </c>
      <c r="AF573" s="8">
        <f t="shared" si="815"/>
        <v>1049.43</v>
      </c>
      <c r="AG573" s="8">
        <f t="shared" si="816"/>
        <v>0</v>
      </c>
      <c r="AH573" s="8">
        <f t="shared" si="817"/>
        <v>1853.59</v>
      </c>
      <c r="AI573" s="8">
        <f t="shared" si="818"/>
        <v>7</v>
      </c>
      <c r="AJ573" s="8"/>
      <c r="AL573" s="11">
        <f t="shared" si="889"/>
        <v>45491</v>
      </c>
      <c r="AM573" s="8">
        <f t="shared" si="819"/>
        <v>837</v>
      </c>
      <c r="AN573" s="8">
        <f t="shared" si="820"/>
        <v>113028.62999999999</v>
      </c>
      <c r="AO573" s="8">
        <f t="shared" si="821"/>
        <v>258.2</v>
      </c>
      <c r="AP573" s="8">
        <f t="shared" si="822"/>
        <v>0</v>
      </c>
      <c r="AQ573" s="8">
        <f t="shared" si="823"/>
        <v>569.87</v>
      </c>
      <c r="AR573" s="8">
        <f t="shared" si="824"/>
        <v>0</v>
      </c>
      <c r="AS573" s="8"/>
      <c r="AU573" s="11">
        <f t="shared" si="890"/>
        <v>45491</v>
      </c>
      <c r="AV573" s="8">
        <f t="shared" si="825"/>
        <v>784</v>
      </c>
      <c r="AW573" s="8">
        <f t="shared" si="826"/>
        <v>69467.959999999992</v>
      </c>
      <c r="AX573" s="8">
        <f t="shared" si="827"/>
        <v>0</v>
      </c>
      <c r="AY573" s="8">
        <f t="shared" si="828"/>
        <v>803.31999999999994</v>
      </c>
      <c r="AZ573" s="8">
        <f t="shared" si="829"/>
        <v>-297.66999999999996</v>
      </c>
      <c r="BA573" s="8">
        <f t="shared" si="830"/>
        <v>0</v>
      </c>
      <c r="BB573" s="8"/>
      <c r="BD573" s="11">
        <f t="shared" si="891"/>
        <v>45491</v>
      </c>
      <c r="BE573" s="8">
        <f t="shared" si="831"/>
        <v>828</v>
      </c>
      <c r="BF573" s="8">
        <f t="shared" si="832"/>
        <v>105147.06000000001</v>
      </c>
      <c r="BG573" s="8">
        <f t="shared" si="833"/>
        <v>677.12000000000012</v>
      </c>
      <c r="BH573" s="8">
        <f t="shared" si="834"/>
        <v>0</v>
      </c>
      <c r="BI573" s="8">
        <f t="shared" si="835"/>
        <v>16.850000000000001</v>
      </c>
      <c r="BJ573" s="8">
        <f t="shared" si="836"/>
        <v>339</v>
      </c>
      <c r="BK573" s="8"/>
      <c r="BM573" s="11">
        <f t="shared" si="892"/>
        <v>45491</v>
      </c>
      <c r="BN573" s="8">
        <f t="shared" si="837"/>
        <v>912</v>
      </c>
      <c r="BO573" s="8">
        <f t="shared" si="838"/>
        <v>116408.31999999999</v>
      </c>
      <c r="BP573" s="8">
        <f t="shared" si="839"/>
        <v>578.04999999999995</v>
      </c>
      <c r="BQ573" s="8">
        <f t="shared" si="840"/>
        <v>0</v>
      </c>
      <c r="BR573" s="8">
        <f t="shared" si="841"/>
        <v>2298.64</v>
      </c>
      <c r="BS573" s="8">
        <f t="shared" si="842"/>
        <v>13</v>
      </c>
      <c r="BT573" s="8"/>
      <c r="BV573" s="11">
        <f t="shared" si="893"/>
        <v>45491</v>
      </c>
      <c r="BW573" s="8">
        <f t="shared" si="843"/>
        <v>612</v>
      </c>
      <c r="BX573" s="8">
        <f t="shared" si="844"/>
        <v>46134.69000000001</v>
      </c>
      <c r="BY573" s="8">
        <f t="shared" si="845"/>
        <v>560.61</v>
      </c>
      <c r="BZ573" s="8">
        <f t="shared" si="846"/>
        <v>0</v>
      </c>
      <c r="CA573" s="8">
        <f t="shared" si="847"/>
        <v>845</v>
      </c>
      <c r="CB573" s="8">
        <f t="shared" si="848"/>
        <v>0</v>
      </c>
      <c r="CC573" s="8"/>
      <c r="CE573" s="11">
        <f t="shared" si="894"/>
        <v>45491</v>
      </c>
      <c r="CF573" s="8">
        <f t="shared" si="849"/>
        <v>468</v>
      </c>
      <c r="CG573" s="8">
        <f t="shared" si="850"/>
        <v>56635.760000000009</v>
      </c>
      <c r="CH573" s="8">
        <f t="shared" si="851"/>
        <v>341</v>
      </c>
      <c r="CI573" s="8">
        <f t="shared" si="852"/>
        <v>0</v>
      </c>
      <c r="CJ573" s="8">
        <f t="shared" si="853"/>
        <v>20</v>
      </c>
      <c r="CK573" s="8">
        <f t="shared" si="854"/>
        <v>1</v>
      </c>
      <c r="CL573" s="8"/>
      <c r="CN573" s="11">
        <f t="shared" si="895"/>
        <v>45491</v>
      </c>
      <c r="CO573" s="8">
        <f t="shared" si="855"/>
        <v>1292</v>
      </c>
      <c r="CP573" s="8">
        <f t="shared" si="856"/>
        <v>176571.7</v>
      </c>
      <c r="CQ573" s="8">
        <f t="shared" si="857"/>
        <v>1230.5</v>
      </c>
      <c r="CR573" s="8">
        <f t="shared" si="858"/>
        <v>8143.7200000000012</v>
      </c>
      <c r="CS573" s="8">
        <f t="shared" si="859"/>
        <v>1105.96</v>
      </c>
      <c r="CT573" s="8">
        <f t="shared" si="860"/>
        <v>2</v>
      </c>
      <c r="CU573" s="8"/>
      <c r="CW573" s="11">
        <f t="shared" si="896"/>
        <v>45491</v>
      </c>
      <c r="CX573" s="8">
        <f t="shared" si="861"/>
        <v>0</v>
      </c>
      <c r="CY573" s="8">
        <f t="shared" si="862"/>
        <v>0</v>
      </c>
      <c r="CZ573" s="8">
        <f t="shared" si="863"/>
        <v>0</v>
      </c>
      <c r="DA573" s="8">
        <f t="shared" si="864"/>
        <v>0</v>
      </c>
      <c r="DB573" s="8">
        <f t="shared" si="865"/>
        <v>0</v>
      </c>
      <c r="DC573" s="8">
        <f t="shared" si="866"/>
        <v>0</v>
      </c>
      <c r="DD573" s="8"/>
      <c r="DF573" s="11">
        <f t="shared" si="897"/>
        <v>45491</v>
      </c>
      <c r="DG573" s="8">
        <f t="shared" si="867"/>
        <v>0</v>
      </c>
      <c r="DH573" s="8">
        <f t="shared" si="868"/>
        <v>0</v>
      </c>
      <c r="DI573" s="8">
        <f t="shared" si="869"/>
        <v>0</v>
      </c>
      <c r="DJ573" s="8">
        <f t="shared" si="870"/>
        <v>0</v>
      </c>
      <c r="DK573" s="8">
        <f t="shared" si="871"/>
        <v>0</v>
      </c>
      <c r="DL573" s="8">
        <f t="shared" si="872"/>
        <v>0</v>
      </c>
      <c r="DM573" s="8"/>
      <c r="DO573" s="11">
        <f t="shared" si="898"/>
        <v>45491</v>
      </c>
      <c r="DP573" s="8">
        <f t="shared" si="873"/>
        <v>0</v>
      </c>
      <c r="DQ573" s="8">
        <f t="shared" si="874"/>
        <v>0</v>
      </c>
      <c r="DR573" s="8">
        <f t="shared" si="875"/>
        <v>0</v>
      </c>
      <c r="DS573" s="8">
        <f t="shared" si="876"/>
        <v>0</v>
      </c>
      <c r="DT573" s="8">
        <f t="shared" si="877"/>
        <v>0</v>
      </c>
      <c r="DU573" s="8">
        <f t="shared" si="878"/>
        <v>0</v>
      </c>
      <c r="DV573" s="8"/>
      <c r="DX573" s="11">
        <f t="shared" si="899"/>
        <v>45491</v>
      </c>
      <c r="DY573" s="8">
        <f t="shared" si="879"/>
        <v>0</v>
      </c>
      <c r="DZ573" s="8">
        <f t="shared" si="880"/>
        <v>0</v>
      </c>
      <c r="EA573" s="8">
        <f t="shared" si="881"/>
        <v>0</v>
      </c>
      <c r="EB573" s="8">
        <f t="shared" si="882"/>
        <v>0</v>
      </c>
      <c r="EC573" s="8">
        <f t="shared" si="883"/>
        <v>0</v>
      </c>
      <c r="ED573" s="8">
        <f t="shared" si="884"/>
        <v>0</v>
      </c>
      <c r="EE573" s="8"/>
    </row>
    <row r="574" spans="2:135" x14ac:dyDescent="0.3">
      <c r="B574" s="11">
        <f t="shared" si="885"/>
        <v>45492</v>
      </c>
      <c r="C574" s="8">
        <f t="shared" si="795"/>
        <v>855</v>
      </c>
      <c r="D574" s="8">
        <f t="shared" si="796"/>
        <v>126540.00999999998</v>
      </c>
      <c r="E574" s="8">
        <f t="shared" si="797"/>
        <v>0</v>
      </c>
      <c r="F574" s="8">
        <f t="shared" si="798"/>
        <v>474</v>
      </c>
      <c r="G574" s="8">
        <f t="shared" si="799"/>
        <v>207</v>
      </c>
      <c r="H574" s="8">
        <f t="shared" si="800"/>
        <v>3</v>
      </c>
      <c r="I574" s="8"/>
      <c r="K574" s="11">
        <f t="shared" si="886"/>
        <v>45492</v>
      </c>
      <c r="L574" s="8">
        <f t="shared" si="801"/>
        <v>588</v>
      </c>
      <c r="M574" s="8">
        <f t="shared" si="802"/>
        <v>75911.63</v>
      </c>
      <c r="N574" s="8">
        <f t="shared" si="803"/>
        <v>325.73999999999995</v>
      </c>
      <c r="O574" s="8">
        <f t="shared" si="804"/>
        <v>0</v>
      </c>
      <c r="P574" s="8">
        <f t="shared" si="805"/>
        <v>753.8</v>
      </c>
      <c r="Q574" s="8">
        <f t="shared" si="806"/>
        <v>0</v>
      </c>
      <c r="R574" s="8"/>
      <c r="T574" s="11">
        <f t="shared" si="887"/>
        <v>45492</v>
      </c>
      <c r="U574" s="8">
        <f t="shared" si="807"/>
        <v>484</v>
      </c>
      <c r="V574" s="8">
        <f t="shared" si="808"/>
        <v>46243.600000000006</v>
      </c>
      <c r="W574" s="8">
        <f t="shared" si="809"/>
        <v>0</v>
      </c>
      <c r="X574" s="8">
        <f t="shared" si="810"/>
        <v>0</v>
      </c>
      <c r="Y574" s="8">
        <f t="shared" si="811"/>
        <v>924.41</v>
      </c>
      <c r="Z574" s="8">
        <f t="shared" si="812"/>
        <v>0</v>
      </c>
      <c r="AA574" s="8"/>
      <c r="AC574" s="11">
        <f t="shared" si="888"/>
        <v>45492</v>
      </c>
      <c r="AD574" s="8">
        <f t="shared" si="813"/>
        <v>1037</v>
      </c>
      <c r="AE574" s="8">
        <f t="shared" si="814"/>
        <v>140136.58999999997</v>
      </c>
      <c r="AF574" s="8">
        <f t="shared" si="815"/>
        <v>1115.1300000000001</v>
      </c>
      <c r="AG574" s="8">
        <f t="shared" si="816"/>
        <v>0</v>
      </c>
      <c r="AH574" s="8">
        <f t="shared" si="817"/>
        <v>1976.71</v>
      </c>
      <c r="AI574" s="8">
        <f t="shared" si="818"/>
        <v>7</v>
      </c>
      <c r="AJ574" s="8"/>
      <c r="AL574" s="11">
        <f t="shared" si="889"/>
        <v>45492</v>
      </c>
      <c r="AM574" s="8">
        <f t="shared" si="819"/>
        <v>877</v>
      </c>
      <c r="AN574" s="8">
        <f t="shared" si="820"/>
        <v>118089.62</v>
      </c>
      <c r="AO574" s="8">
        <f t="shared" si="821"/>
        <v>269.31</v>
      </c>
      <c r="AP574" s="8">
        <f t="shared" si="822"/>
        <v>0</v>
      </c>
      <c r="AQ574" s="8">
        <f t="shared" si="823"/>
        <v>569.87</v>
      </c>
      <c r="AR574" s="8">
        <f t="shared" si="824"/>
        <v>0</v>
      </c>
      <c r="AS574" s="8"/>
      <c r="AU574" s="11">
        <f t="shared" si="890"/>
        <v>45492</v>
      </c>
      <c r="AV574" s="8">
        <f t="shared" si="825"/>
        <v>825</v>
      </c>
      <c r="AW574" s="8">
        <f t="shared" si="826"/>
        <v>73021.78</v>
      </c>
      <c r="AX574" s="8">
        <f t="shared" si="827"/>
        <v>0</v>
      </c>
      <c r="AY574" s="8">
        <f t="shared" si="828"/>
        <v>848.59999999999991</v>
      </c>
      <c r="AZ574" s="8">
        <f t="shared" si="829"/>
        <v>-147.66999999999996</v>
      </c>
      <c r="BA574" s="8">
        <f t="shared" si="830"/>
        <v>0</v>
      </c>
      <c r="BB574" s="8"/>
      <c r="BD574" s="11">
        <f t="shared" si="891"/>
        <v>45492</v>
      </c>
      <c r="BE574" s="8">
        <f t="shared" si="831"/>
        <v>877</v>
      </c>
      <c r="BF574" s="8">
        <f t="shared" si="832"/>
        <v>111257.71</v>
      </c>
      <c r="BG574" s="8">
        <f t="shared" si="833"/>
        <v>692.83000000000015</v>
      </c>
      <c r="BH574" s="8">
        <f t="shared" si="834"/>
        <v>0</v>
      </c>
      <c r="BI574" s="8">
        <f t="shared" si="835"/>
        <v>16.850000000000001</v>
      </c>
      <c r="BJ574" s="8">
        <f t="shared" si="836"/>
        <v>354</v>
      </c>
      <c r="BK574" s="8"/>
      <c r="BM574" s="11">
        <f t="shared" si="892"/>
        <v>45492</v>
      </c>
      <c r="BN574" s="8">
        <f t="shared" si="837"/>
        <v>949</v>
      </c>
      <c r="BO574" s="8">
        <f t="shared" si="838"/>
        <v>121261.62999999999</v>
      </c>
      <c r="BP574" s="8">
        <f t="shared" si="839"/>
        <v>583.16999999999996</v>
      </c>
      <c r="BQ574" s="8">
        <f t="shared" si="840"/>
        <v>0</v>
      </c>
      <c r="BR574" s="8">
        <f t="shared" si="841"/>
        <v>2569.8999999999996</v>
      </c>
      <c r="BS574" s="8">
        <f t="shared" si="842"/>
        <v>14</v>
      </c>
      <c r="BT574" s="8"/>
      <c r="BV574" s="11">
        <f t="shared" si="893"/>
        <v>45492</v>
      </c>
      <c r="BW574" s="8">
        <f t="shared" si="843"/>
        <v>643</v>
      </c>
      <c r="BX574" s="8">
        <f t="shared" si="844"/>
        <v>48441.150000000009</v>
      </c>
      <c r="BY574" s="8">
        <f t="shared" si="845"/>
        <v>666.61</v>
      </c>
      <c r="BZ574" s="8">
        <f t="shared" si="846"/>
        <v>0</v>
      </c>
      <c r="CA574" s="8">
        <f t="shared" si="847"/>
        <v>845</v>
      </c>
      <c r="CB574" s="8">
        <f t="shared" si="848"/>
        <v>0</v>
      </c>
      <c r="CC574" s="8"/>
      <c r="CE574" s="11">
        <f t="shared" si="894"/>
        <v>45492</v>
      </c>
      <c r="CF574" s="8">
        <f t="shared" si="849"/>
        <v>513</v>
      </c>
      <c r="CG574" s="8">
        <f t="shared" si="850"/>
        <v>62222.140000000007</v>
      </c>
      <c r="CH574" s="8">
        <f t="shared" si="851"/>
        <v>429</v>
      </c>
      <c r="CI574" s="8">
        <f t="shared" si="852"/>
        <v>0</v>
      </c>
      <c r="CJ574" s="8">
        <f t="shared" si="853"/>
        <v>20</v>
      </c>
      <c r="CK574" s="8">
        <f t="shared" si="854"/>
        <v>1</v>
      </c>
      <c r="CL574" s="8"/>
      <c r="CN574" s="11">
        <f t="shared" si="895"/>
        <v>45492</v>
      </c>
      <c r="CO574" s="8">
        <f t="shared" si="855"/>
        <v>1369</v>
      </c>
      <c r="CP574" s="8">
        <f t="shared" si="856"/>
        <v>186576.5</v>
      </c>
      <c r="CQ574" s="8">
        <f t="shared" si="857"/>
        <v>1294.5</v>
      </c>
      <c r="CR574" s="8">
        <f t="shared" si="858"/>
        <v>8521.4600000000009</v>
      </c>
      <c r="CS574" s="8">
        <f t="shared" si="859"/>
        <v>1165.96</v>
      </c>
      <c r="CT574" s="8">
        <f t="shared" si="860"/>
        <v>2</v>
      </c>
      <c r="CU574" s="8"/>
      <c r="CW574" s="11">
        <f t="shared" si="896"/>
        <v>45492</v>
      </c>
      <c r="CX574" s="8">
        <f t="shared" si="861"/>
        <v>0</v>
      </c>
      <c r="CY574" s="8">
        <f t="shared" si="862"/>
        <v>0</v>
      </c>
      <c r="CZ574" s="8">
        <f t="shared" si="863"/>
        <v>0</v>
      </c>
      <c r="DA574" s="8">
        <f t="shared" si="864"/>
        <v>0</v>
      </c>
      <c r="DB574" s="8">
        <f t="shared" si="865"/>
        <v>0</v>
      </c>
      <c r="DC574" s="8">
        <f t="shared" si="866"/>
        <v>0</v>
      </c>
      <c r="DD574" s="8"/>
      <c r="DF574" s="11">
        <f t="shared" si="897"/>
        <v>45492</v>
      </c>
      <c r="DG574" s="8">
        <f t="shared" si="867"/>
        <v>0</v>
      </c>
      <c r="DH574" s="8">
        <f t="shared" si="868"/>
        <v>0</v>
      </c>
      <c r="DI574" s="8">
        <f t="shared" si="869"/>
        <v>0</v>
      </c>
      <c r="DJ574" s="8">
        <f t="shared" si="870"/>
        <v>0</v>
      </c>
      <c r="DK574" s="8">
        <f t="shared" si="871"/>
        <v>0</v>
      </c>
      <c r="DL574" s="8">
        <f t="shared" si="872"/>
        <v>0</v>
      </c>
      <c r="DM574" s="8"/>
      <c r="DO574" s="11">
        <f t="shared" si="898"/>
        <v>45492</v>
      </c>
      <c r="DP574" s="8">
        <f t="shared" si="873"/>
        <v>0</v>
      </c>
      <c r="DQ574" s="8">
        <f t="shared" si="874"/>
        <v>0</v>
      </c>
      <c r="DR574" s="8">
        <f t="shared" si="875"/>
        <v>0</v>
      </c>
      <c r="DS574" s="8">
        <f t="shared" si="876"/>
        <v>0</v>
      </c>
      <c r="DT574" s="8">
        <f t="shared" si="877"/>
        <v>0</v>
      </c>
      <c r="DU574" s="8">
        <f t="shared" si="878"/>
        <v>0</v>
      </c>
      <c r="DV574" s="8"/>
      <c r="DX574" s="11">
        <f t="shared" si="899"/>
        <v>45492</v>
      </c>
      <c r="DY574" s="8">
        <f t="shared" si="879"/>
        <v>0</v>
      </c>
      <c r="DZ574" s="8">
        <f t="shared" si="880"/>
        <v>0</v>
      </c>
      <c r="EA574" s="8">
        <f t="shared" si="881"/>
        <v>0</v>
      </c>
      <c r="EB574" s="8">
        <f t="shared" si="882"/>
        <v>0</v>
      </c>
      <c r="EC574" s="8">
        <f t="shared" si="883"/>
        <v>0</v>
      </c>
      <c r="ED574" s="8">
        <f t="shared" si="884"/>
        <v>0</v>
      </c>
      <c r="EE574" s="8"/>
    </row>
    <row r="575" spans="2:135" x14ac:dyDescent="0.3">
      <c r="B575" s="11">
        <f t="shared" si="885"/>
        <v>45493</v>
      </c>
      <c r="C575" s="8">
        <f t="shared" si="795"/>
        <v>909</v>
      </c>
      <c r="D575" s="8">
        <f t="shared" si="796"/>
        <v>134729.15</v>
      </c>
      <c r="E575" s="8">
        <f t="shared" si="797"/>
        <v>0</v>
      </c>
      <c r="F575" s="8">
        <f t="shared" si="798"/>
        <v>511</v>
      </c>
      <c r="G575" s="8">
        <f t="shared" si="799"/>
        <v>434</v>
      </c>
      <c r="H575" s="8">
        <f t="shared" si="800"/>
        <v>3</v>
      </c>
      <c r="I575" s="8"/>
      <c r="K575" s="11">
        <f t="shared" si="886"/>
        <v>45493</v>
      </c>
      <c r="L575" s="8">
        <f t="shared" si="801"/>
        <v>627</v>
      </c>
      <c r="M575" s="8">
        <f t="shared" si="802"/>
        <v>81215.590000000011</v>
      </c>
      <c r="N575" s="8">
        <f t="shared" si="803"/>
        <v>354.27</v>
      </c>
      <c r="O575" s="8">
        <f t="shared" si="804"/>
        <v>0</v>
      </c>
      <c r="P575" s="8">
        <f t="shared" si="805"/>
        <v>803.8</v>
      </c>
      <c r="Q575" s="8">
        <f t="shared" si="806"/>
        <v>0</v>
      </c>
      <c r="R575" s="8"/>
      <c r="T575" s="11">
        <f t="shared" si="887"/>
        <v>45493</v>
      </c>
      <c r="U575" s="8">
        <f t="shared" si="807"/>
        <v>533</v>
      </c>
      <c r="V575" s="8">
        <f t="shared" si="808"/>
        <v>51704.810000000005</v>
      </c>
      <c r="W575" s="8">
        <f t="shared" si="809"/>
        <v>0</v>
      </c>
      <c r="X575" s="8">
        <f t="shared" si="810"/>
        <v>0</v>
      </c>
      <c r="Y575" s="8">
        <f t="shared" si="811"/>
        <v>1060.6599999999999</v>
      </c>
      <c r="Z575" s="8">
        <f t="shared" si="812"/>
        <v>0</v>
      </c>
      <c r="AA575" s="8"/>
      <c r="AC575" s="11">
        <f t="shared" si="888"/>
        <v>45493</v>
      </c>
      <c r="AD575" s="8">
        <f t="shared" si="813"/>
        <v>1083</v>
      </c>
      <c r="AE575" s="8">
        <f t="shared" si="814"/>
        <v>145376.90999999997</v>
      </c>
      <c r="AF575" s="8">
        <f t="shared" si="815"/>
        <v>1215.99</v>
      </c>
      <c r="AG575" s="8">
        <f t="shared" si="816"/>
        <v>0</v>
      </c>
      <c r="AH575" s="8">
        <f t="shared" si="817"/>
        <v>2130.87</v>
      </c>
      <c r="AI575" s="8">
        <f t="shared" si="818"/>
        <v>7</v>
      </c>
      <c r="AJ575" s="8"/>
      <c r="AL575" s="11">
        <f t="shared" si="889"/>
        <v>45493</v>
      </c>
      <c r="AM575" s="8">
        <f t="shared" si="819"/>
        <v>918</v>
      </c>
      <c r="AN575" s="8">
        <f t="shared" si="820"/>
        <v>123213.67</v>
      </c>
      <c r="AO575" s="8">
        <f t="shared" si="821"/>
        <v>274.87</v>
      </c>
      <c r="AP575" s="8">
        <f t="shared" si="822"/>
        <v>0</v>
      </c>
      <c r="AQ575" s="8">
        <f t="shared" si="823"/>
        <v>699.56999999999994</v>
      </c>
      <c r="AR575" s="8">
        <f t="shared" si="824"/>
        <v>0</v>
      </c>
      <c r="AS575" s="8"/>
      <c r="AU575" s="11">
        <f t="shared" si="890"/>
        <v>45493</v>
      </c>
      <c r="AV575" s="8">
        <f t="shared" si="825"/>
        <v>868</v>
      </c>
      <c r="AW575" s="8">
        <f t="shared" si="826"/>
        <v>76773.87</v>
      </c>
      <c r="AX575" s="8">
        <f t="shared" si="827"/>
        <v>0</v>
      </c>
      <c r="AY575" s="8">
        <f t="shared" si="828"/>
        <v>854.59999999999991</v>
      </c>
      <c r="AZ575" s="8">
        <f t="shared" si="829"/>
        <v>-147.66999999999996</v>
      </c>
      <c r="BA575" s="8">
        <f t="shared" si="830"/>
        <v>0</v>
      </c>
      <c r="BB575" s="8"/>
      <c r="BD575" s="11">
        <f t="shared" si="891"/>
        <v>45493</v>
      </c>
      <c r="BE575" s="8">
        <f t="shared" si="831"/>
        <v>926</v>
      </c>
      <c r="BF575" s="8">
        <f t="shared" si="832"/>
        <v>117004.33</v>
      </c>
      <c r="BG575" s="8">
        <f t="shared" si="833"/>
        <v>735.32000000000016</v>
      </c>
      <c r="BH575" s="8">
        <f t="shared" si="834"/>
        <v>0</v>
      </c>
      <c r="BI575" s="8">
        <f t="shared" si="835"/>
        <v>16.850000000000001</v>
      </c>
      <c r="BJ575" s="8">
        <f t="shared" si="836"/>
        <v>373</v>
      </c>
      <c r="BK575" s="8"/>
      <c r="BM575" s="11">
        <f t="shared" si="892"/>
        <v>45493</v>
      </c>
      <c r="BN575" s="8">
        <f t="shared" si="837"/>
        <v>980</v>
      </c>
      <c r="BO575" s="8">
        <f t="shared" si="838"/>
        <v>125264.01</v>
      </c>
      <c r="BP575" s="8">
        <f t="shared" si="839"/>
        <v>583.16999999999996</v>
      </c>
      <c r="BQ575" s="8">
        <f t="shared" si="840"/>
        <v>0</v>
      </c>
      <c r="BR575" s="8">
        <f t="shared" si="841"/>
        <v>2569.8999999999996</v>
      </c>
      <c r="BS575" s="8">
        <f t="shared" si="842"/>
        <v>15</v>
      </c>
      <c r="BT575" s="8"/>
      <c r="BV575" s="11">
        <f t="shared" si="893"/>
        <v>45493</v>
      </c>
      <c r="BW575" s="8">
        <f t="shared" si="843"/>
        <v>675</v>
      </c>
      <c r="BX575" s="8">
        <f t="shared" si="844"/>
        <v>50806.000000000007</v>
      </c>
      <c r="BY575" s="8">
        <f t="shared" si="845"/>
        <v>694.61</v>
      </c>
      <c r="BZ575" s="8">
        <f t="shared" si="846"/>
        <v>0</v>
      </c>
      <c r="CA575" s="8">
        <f t="shared" si="847"/>
        <v>915</v>
      </c>
      <c r="CB575" s="8">
        <f t="shared" si="848"/>
        <v>0</v>
      </c>
      <c r="CC575" s="8"/>
      <c r="CE575" s="11">
        <f t="shared" si="894"/>
        <v>45493</v>
      </c>
      <c r="CF575" s="8">
        <f t="shared" si="849"/>
        <v>565</v>
      </c>
      <c r="CG575" s="8">
        <f t="shared" si="850"/>
        <v>68556.62000000001</v>
      </c>
      <c r="CH575" s="8">
        <f t="shared" si="851"/>
        <v>580</v>
      </c>
      <c r="CI575" s="8">
        <f t="shared" si="852"/>
        <v>0</v>
      </c>
      <c r="CJ575" s="8">
        <f t="shared" si="853"/>
        <v>20</v>
      </c>
      <c r="CK575" s="8">
        <f t="shared" si="854"/>
        <v>1</v>
      </c>
      <c r="CL575" s="8"/>
      <c r="CN575" s="11">
        <f t="shared" si="895"/>
        <v>45493</v>
      </c>
      <c r="CO575" s="8">
        <f t="shared" si="855"/>
        <v>1445</v>
      </c>
      <c r="CP575" s="8">
        <f t="shared" si="856"/>
        <v>196860.5</v>
      </c>
      <c r="CQ575" s="8">
        <f t="shared" si="857"/>
        <v>1365.5</v>
      </c>
      <c r="CR575" s="8">
        <f t="shared" si="858"/>
        <v>8581.4600000000009</v>
      </c>
      <c r="CS575" s="8">
        <f t="shared" si="859"/>
        <v>1215.96</v>
      </c>
      <c r="CT575" s="8">
        <f t="shared" si="860"/>
        <v>3</v>
      </c>
      <c r="CU575" s="8"/>
      <c r="CW575" s="11">
        <f t="shared" si="896"/>
        <v>45493</v>
      </c>
      <c r="CX575" s="8">
        <f t="shared" si="861"/>
        <v>0</v>
      </c>
      <c r="CY575" s="8">
        <f t="shared" si="862"/>
        <v>0</v>
      </c>
      <c r="CZ575" s="8">
        <f t="shared" si="863"/>
        <v>0</v>
      </c>
      <c r="DA575" s="8">
        <f t="shared" si="864"/>
        <v>0</v>
      </c>
      <c r="DB575" s="8">
        <f t="shared" si="865"/>
        <v>0</v>
      </c>
      <c r="DC575" s="8">
        <f t="shared" si="866"/>
        <v>0</v>
      </c>
      <c r="DD575" s="8"/>
      <c r="DF575" s="11">
        <f t="shared" si="897"/>
        <v>45493</v>
      </c>
      <c r="DG575" s="8">
        <f t="shared" si="867"/>
        <v>0</v>
      </c>
      <c r="DH575" s="8">
        <f t="shared" si="868"/>
        <v>0</v>
      </c>
      <c r="DI575" s="8">
        <f t="shared" si="869"/>
        <v>0</v>
      </c>
      <c r="DJ575" s="8">
        <f t="shared" si="870"/>
        <v>0</v>
      </c>
      <c r="DK575" s="8">
        <f t="shared" si="871"/>
        <v>0</v>
      </c>
      <c r="DL575" s="8">
        <f t="shared" si="872"/>
        <v>0</v>
      </c>
      <c r="DM575" s="8"/>
      <c r="DO575" s="11">
        <f t="shared" si="898"/>
        <v>45493</v>
      </c>
      <c r="DP575" s="8">
        <f t="shared" si="873"/>
        <v>0</v>
      </c>
      <c r="DQ575" s="8">
        <f t="shared" si="874"/>
        <v>0</v>
      </c>
      <c r="DR575" s="8">
        <f t="shared" si="875"/>
        <v>0</v>
      </c>
      <c r="DS575" s="8">
        <f t="shared" si="876"/>
        <v>0</v>
      </c>
      <c r="DT575" s="8">
        <f t="shared" si="877"/>
        <v>0</v>
      </c>
      <c r="DU575" s="8">
        <f t="shared" si="878"/>
        <v>0</v>
      </c>
      <c r="DV575" s="8"/>
      <c r="DX575" s="11">
        <f t="shared" si="899"/>
        <v>45493</v>
      </c>
      <c r="DY575" s="8">
        <f t="shared" si="879"/>
        <v>0</v>
      </c>
      <c r="DZ575" s="8">
        <f t="shared" si="880"/>
        <v>0</v>
      </c>
      <c r="EA575" s="8">
        <f t="shared" si="881"/>
        <v>0</v>
      </c>
      <c r="EB575" s="8">
        <f t="shared" si="882"/>
        <v>0</v>
      </c>
      <c r="EC575" s="8">
        <f t="shared" si="883"/>
        <v>0</v>
      </c>
      <c r="ED575" s="8">
        <f t="shared" si="884"/>
        <v>0</v>
      </c>
      <c r="EE575" s="8"/>
    </row>
    <row r="576" spans="2:135" x14ac:dyDescent="0.3">
      <c r="B576" s="11">
        <f t="shared" si="885"/>
        <v>45494</v>
      </c>
      <c r="C576" s="8">
        <f t="shared" si="795"/>
        <v>941</v>
      </c>
      <c r="D576" s="8">
        <f t="shared" si="796"/>
        <v>138821.32</v>
      </c>
      <c r="E576" s="8">
        <f t="shared" si="797"/>
        <v>0</v>
      </c>
      <c r="F576" s="8">
        <f t="shared" si="798"/>
        <v>540</v>
      </c>
      <c r="G576" s="8">
        <f t="shared" si="799"/>
        <v>461</v>
      </c>
      <c r="H576" s="8">
        <f t="shared" si="800"/>
        <v>7</v>
      </c>
      <c r="I576" s="8"/>
      <c r="K576" s="11">
        <f t="shared" si="886"/>
        <v>45494</v>
      </c>
      <c r="L576" s="8">
        <f t="shared" si="801"/>
        <v>667</v>
      </c>
      <c r="M576" s="8">
        <f t="shared" si="802"/>
        <v>87090.860000000015</v>
      </c>
      <c r="N576" s="8">
        <f t="shared" si="803"/>
        <v>372.19</v>
      </c>
      <c r="O576" s="8">
        <f t="shared" si="804"/>
        <v>0</v>
      </c>
      <c r="P576" s="8">
        <f t="shared" si="805"/>
        <v>860.31999999999994</v>
      </c>
      <c r="Q576" s="8">
        <f t="shared" si="806"/>
        <v>0</v>
      </c>
      <c r="R576" s="8"/>
      <c r="T576" s="11">
        <f t="shared" si="887"/>
        <v>45494</v>
      </c>
      <c r="U576" s="8">
        <f t="shared" si="807"/>
        <v>556</v>
      </c>
      <c r="V576" s="8">
        <f t="shared" si="808"/>
        <v>53956.990000000005</v>
      </c>
      <c r="W576" s="8">
        <f t="shared" si="809"/>
        <v>0</v>
      </c>
      <c r="X576" s="8">
        <f t="shared" si="810"/>
        <v>0</v>
      </c>
      <c r="Y576" s="8">
        <f t="shared" si="811"/>
        <v>1092.6599999999999</v>
      </c>
      <c r="Z576" s="8">
        <f t="shared" si="812"/>
        <v>0</v>
      </c>
      <c r="AA576" s="8"/>
      <c r="AC576" s="11">
        <f t="shared" si="888"/>
        <v>45494</v>
      </c>
      <c r="AD576" s="8">
        <f t="shared" si="813"/>
        <v>1136</v>
      </c>
      <c r="AE576" s="8">
        <f t="shared" si="814"/>
        <v>151763.77999999997</v>
      </c>
      <c r="AF576" s="8">
        <f t="shared" si="815"/>
        <v>1266.9000000000001</v>
      </c>
      <c r="AG576" s="8">
        <f t="shared" si="816"/>
        <v>0</v>
      </c>
      <c r="AH576" s="8">
        <f t="shared" si="817"/>
        <v>2130.87</v>
      </c>
      <c r="AI576" s="8">
        <f t="shared" si="818"/>
        <v>7</v>
      </c>
      <c r="AJ576" s="8"/>
      <c r="AL576" s="11">
        <f t="shared" si="889"/>
        <v>45494</v>
      </c>
      <c r="AM576" s="8">
        <f t="shared" si="819"/>
        <v>966</v>
      </c>
      <c r="AN576" s="8">
        <f t="shared" si="820"/>
        <v>129062.72</v>
      </c>
      <c r="AO576" s="8">
        <f t="shared" si="821"/>
        <v>286.89999999999998</v>
      </c>
      <c r="AP576" s="8">
        <f t="shared" si="822"/>
        <v>0</v>
      </c>
      <c r="AQ576" s="8">
        <f t="shared" si="823"/>
        <v>699.56999999999994</v>
      </c>
      <c r="AR576" s="8">
        <f t="shared" si="824"/>
        <v>0</v>
      </c>
      <c r="AS576" s="8"/>
      <c r="AU576" s="11">
        <f t="shared" si="890"/>
        <v>45494</v>
      </c>
      <c r="AV576" s="8">
        <f t="shared" si="825"/>
        <v>904</v>
      </c>
      <c r="AW576" s="8">
        <f t="shared" si="826"/>
        <v>79834.75</v>
      </c>
      <c r="AX576" s="8">
        <f t="shared" si="827"/>
        <v>0</v>
      </c>
      <c r="AY576" s="8">
        <f t="shared" si="828"/>
        <v>891.59999999999991</v>
      </c>
      <c r="AZ576" s="8">
        <f t="shared" si="829"/>
        <v>-147.66999999999996</v>
      </c>
      <c r="BA576" s="8">
        <f t="shared" si="830"/>
        <v>0</v>
      </c>
      <c r="BB576" s="8"/>
      <c r="BD576" s="11">
        <f t="shared" si="891"/>
        <v>45494</v>
      </c>
      <c r="BE576" s="8">
        <f t="shared" si="831"/>
        <v>965</v>
      </c>
      <c r="BF576" s="8">
        <f t="shared" si="832"/>
        <v>121812.79000000001</v>
      </c>
      <c r="BG576" s="8">
        <f t="shared" si="833"/>
        <v>759.34000000000015</v>
      </c>
      <c r="BH576" s="8">
        <f t="shared" si="834"/>
        <v>0</v>
      </c>
      <c r="BI576" s="8">
        <f t="shared" si="835"/>
        <v>21.8</v>
      </c>
      <c r="BJ576" s="8">
        <f t="shared" si="836"/>
        <v>392</v>
      </c>
      <c r="BK576" s="8"/>
      <c r="BM576" s="11">
        <f t="shared" si="892"/>
        <v>45494</v>
      </c>
      <c r="BN576" s="8">
        <f t="shared" si="837"/>
        <v>1017</v>
      </c>
      <c r="BO576" s="8">
        <f t="shared" si="838"/>
        <v>129526.65999999999</v>
      </c>
      <c r="BP576" s="8">
        <f t="shared" si="839"/>
        <v>594.79999999999995</v>
      </c>
      <c r="BQ576" s="8">
        <f t="shared" si="840"/>
        <v>0</v>
      </c>
      <c r="BR576" s="8">
        <f t="shared" si="841"/>
        <v>2569.8999999999996</v>
      </c>
      <c r="BS576" s="8">
        <f t="shared" si="842"/>
        <v>16</v>
      </c>
      <c r="BT576" s="8"/>
      <c r="BV576" s="11">
        <f t="shared" si="893"/>
        <v>45494</v>
      </c>
      <c r="BW576" s="8">
        <f t="shared" si="843"/>
        <v>704</v>
      </c>
      <c r="BX576" s="8">
        <f t="shared" si="844"/>
        <v>52927.340000000011</v>
      </c>
      <c r="BY576" s="8">
        <f t="shared" si="845"/>
        <v>769.61</v>
      </c>
      <c r="BZ576" s="8">
        <f t="shared" si="846"/>
        <v>0</v>
      </c>
      <c r="CA576" s="8">
        <f t="shared" si="847"/>
        <v>1013</v>
      </c>
      <c r="CB576" s="8">
        <f t="shared" si="848"/>
        <v>0</v>
      </c>
      <c r="CC576" s="8"/>
      <c r="CE576" s="11">
        <f t="shared" si="894"/>
        <v>45494</v>
      </c>
      <c r="CF576" s="8">
        <f t="shared" si="849"/>
        <v>583</v>
      </c>
      <c r="CG576" s="8">
        <f t="shared" si="850"/>
        <v>70645.720000000016</v>
      </c>
      <c r="CH576" s="8">
        <f t="shared" si="851"/>
        <v>612</v>
      </c>
      <c r="CI576" s="8">
        <f t="shared" si="852"/>
        <v>0</v>
      </c>
      <c r="CJ576" s="8">
        <f t="shared" si="853"/>
        <v>20</v>
      </c>
      <c r="CK576" s="8">
        <f t="shared" si="854"/>
        <v>1</v>
      </c>
      <c r="CL576" s="8"/>
      <c r="CN576" s="11">
        <f t="shared" si="895"/>
        <v>45494</v>
      </c>
      <c r="CO576" s="8">
        <f t="shared" si="855"/>
        <v>1493</v>
      </c>
      <c r="CP576" s="8">
        <f t="shared" si="856"/>
        <v>202419.69</v>
      </c>
      <c r="CQ576" s="8">
        <f t="shared" si="857"/>
        <v>1596.31</v>
      </c>
      <c r="CR576" s="8">
        <f t="shared" si="858"/>
        <v>8807.2000000000007</v>
      </c>
      <c r="CS576" s="8">
        <f t="shared" si="859"/>
        <v>1240.96</v>
      </c>
      <c r="CT576" s="8">
        <f t="shared" si="860"/>
        <v>5</v>
      </c>
      <c r="CU576" s="8"/>
      <c r="CW576" s="11">
        <f t="shared" si="896"/>
        <v>45494</v>
      </c>
      <c r="CX576" s="8">
        <f t="shared" si="861"/>
        <v>0</v>
      </c>
      <c r="CY576" s="8">
        <f t="shared" si="862"/>
        <v>0</v>
      </c>
      <c r="CZ576" s="8">
        <f t="shared" si="863"/>
        <v>0</v>
      </c>
      <c r="DA576" s="8">
        <f t="shared" si="864"/>
        <v>0</v>
      </c>
      <c r="DB576" s="8">
        <f t="shared" si="865"/>
        <v>0</v>
      </c>
      <c r="DC576" s="8">
        <f t="shared" si="866"/>
        <v>0</v>
      </c>
      <c r="DD576" s="8"/>
      <c r="DF576" s="11">
        <f t="shared" si="897"/>
        <v>45494</v>
      </c>
      <c r="DG576" s="8">
        <f t="shared" si="867"/>
        <v>0</v>
      </c>
      <c r="DH576" s="8">
        <f t="shared" si="868"/>
        <v>0</v>
      </c>
      <c r="DI576" s="8">
        <f t="shared" si="869"/>
        <v>0</v>
      </c>
      <c r="DJ576" s="8">
        <f t="shared" si="870"/>
        <v>0</v>
      </c>
      <c r="DK576" s="8">
        <f t="shared" si="871"/>
        <v>0</v>
      </c>
      <c r="DL576" s="8">
        <f t="shared" si="872"/>
        <v>0</v>
      </c>
      <c r="DM576" s="8"/>
      <c r="DO576" s="11">
        <f t="shared" si="898"/>
        <v>45494</v>
      </c>
      <c r="DP576" s="8">
        <f t="shared" si="873"/>
        <v>0</v>
      </c>
      <c r="DQ576" s="8">
        <f t="shared" si="874"/>
        <v>0</v>
      </c>
      <c r="DR576" s="8">
        <f t="shared" si="875"/>
        <v>0</v>
      </c>
      <c r="DS576" s="8">
        <f t="shared" si="876"/>
        <v>0</v>
      </c>
      <c r="DT576" s="8">
        <f t="shared" si="877"/>
        <v>0</v>
      </c>
      <c r="DU576" s="8">
        <f t="shared" si="878"/>
        <v>0</v>
      </c>
      <c r="DV576" s="8"/>
      <c r="DX576" s="11">
        <f t="shared" si="899"/>
        <v>45494</v>
      </c>
      <c r="DY576" s="8">
        <f t="shared" si="879"/>
        <v>0</v>
      </c>
      <c r="DZ576" s="8">
        <f t="shared" si="880"/>
        <v>0</v>
      </c>
      <c r="EA576" s="8">
        <f t="shared" si="881"/>
        <v>0</v>
      </c>
      <c r="EB576" s="8">
        <f t="shared" si="882"/>
        <v>0</v>
      </c>
      <c r="EC576" s="8">
        <f t="shared" si="883"/>
        <v>0</v>
      </c>
      <c r="ED576" s="8">
        <f t="shared" si="884"/>
        <v>0</v>
      </c>
      <c r="EE576" s="8"/>
    </row>
    <row r="577" spans="2:135" x14ac:dyDescent="0.3">
      <c r="B577" s="11">
        <f t="shared" si="885"/>
        <v>45495</v>
      </c>
      <c r="C577" s="8">
        <f t="shared" si="795"/>
        <v>980</v>
      </c>
      <c r="D577" s="8">
        <f t="shared" si="796"/>
        <v>144577.46000000002</v>
      </c>
      <c r="E577" s="8">
        <f t="shared" si="797"/>
        <v>0</v>
      </c>
      <c r="F577" s="8">
        <f t="shared" si="798"/>
        <v>564</v>
      </c>
      <c r="G577" s="8">
        <f t="shared" si="799"/>
        <v>379.95</v>
      </c>
      <c r="H577" s="8">
        <f t="shared" si="800"/>
        <v>12</v>
      </c>
      <c r="I577" s="8"/>
      <c r="K577" s="11">
        <f t="shared" si="886"/>
        <v>45495</v>
      </c>
      <c r="L577" s="8">
        <f t="shared" si="801"/>
        <v>731</v>
      </c>
      <c r="M577" s="8">
        <f t="shared" si="802"/>
        <v>97006.48000000001</v>
      </c>
      <c r="N577" s="8">
        <f t="shared" si="803"/>
        <v>384.93</v>
      </c>
      <c r="O577" s="8">
        <f t="shared" si="804"/>
        <v>0</v>
      </c>
      <c r="P577" s="8">
        <f t="shared" si="805"/>
        <v>860.31999999999994</v>
      </c>
      <c r="Q577" s="8">
        <f t="shared" si="806"/>
        <v>0</v>
      </c>
      <c r="R577" s="8"/>
      <c r="T577" s="11">
        <f t="shared" si="887"/>
        <v>45495</v>
      </c>
      <c r="U577" s="8">
        <f t="shared" si="807"/>
        <v>579</v>
      </c>
      <c r="V577" s="8">
        <f t="shared" si="808"/>
        <v>56198.66</v>
      </c>
      <c r="W577" s="8">
        <f t="shared" si="809"/>
        <v>0</v>
      </c>
      <c r="X577" s="8">
        <f t="shared" si="810"/>
        <v>0</v>
      </c>
      <c r="Y577" s="8">
        <f t="shared" si="811"/>
        <v>1118.1599999999999</v>
      </c>
      <c r="Z577" s="8">
        <f t="shared" si="812"/>
        <v>0</v>
      </c>
      <c r="AA577" s="8"/>
      <c r="AC577" s="11">
        <f t="shared" si="888"/>
        <v>45495</v>
      </c>
      <c r="AD577" s="8">
        <f t="shared" si="813"/>
        <v>1190</v>
      </c>
      <c r="AE577" s="8">
        <f t="shared" si="814"/>
        <v>159146.76999999996</v>
      </c>
      <c r="AF577" s="8">
        <f t="shared" si="815"/>
        <v>1304.8500000000001</v>
      </c>
      <c r="AG577" s="8">
        <f t="shared" si="816"/>
        <v>0</v>
      </c>
      <c r="AH577" s="8">
        <f t="shared" si="817"/>
        <v>2130.87</v>
      </c>
      <c r="AI577" s="8">
        <f t="shared" si="818"/>
        <v>7</v>
      </c>
      <c r="AJ577" s="8"/>
      <c r="AL577" s="11">
        <f t="shared" si="889"/>
        <v>45495</v>
      </c>
      <c r="AM577" s="8">
        <f t="shared" si="819"/>
        <v>1015</v>
      </c>
      <c r="AN577" s="8">
        <f t="shared" si="820"/>
        <v>135165.54</v>
      </c>
      <c r="AO577" s="8">
        <f t="shared" si="821"/>
        <v>302.64</v>
      </c>
      <c r="AP577" s="8">
        <f t="shared" si="822"/>
        <v>0</v>
      </c>
      <c r="AQ577" s="8">
        <f t="shared" si="823"/>
        <v>699.56999999999994</v>
      </c>
      <c r="AR577" s="8">
        <f t="shared" si="824"/>
        <v>0</v>
      </c>
      <c r="AS577" s="8"/>
      <c r="AU577" s="11">
        <f t="shared" si="890"/>
        <v>45495</v>
      </c>
      <c r="AV577" s="8">
        <f t="shared" si="825"/>
        <v>950</v>
      </c>
      <c r="AW577" s="8">
        <f t="shared" si="826"/>
        <v>83494.850000000006</v>
      </c>
      <c r="AX577" s="8">
        <f t="shared" si="827"/>
        <v>0</v>
      </c>
      <c r="AY577" s="8">
        <f t="shared" si="828"/>
        <v>914.59999999999991</v>
      </c>
      <c r="AZ577" s="8">
        <f t="shared" si="829"/>
        <v>-147.66999999999996</v>
      </c>
      <c r="BA577" s="8">
        <f t="shared" si="830"/>
        <v>0</v>
      </c>
      <c r="BB577" s="8"/>
      <c r="BD577" s="11">
        <f t="shared" si="891"/>
        <v>45495</v>
      </c>
      <c r="BE577" s="8">
        <f t="shared" si="831"/>
        <v>1004</v>
      </c>
      <c r="BF577" s="8">
        <f t="shared" si="832"/>
        <v>127099.33</v>
      </c>
      <c r="BG577" s="8">
        <f t="shared" si="833"/>
        <v>778.74000000000012</v>
      </c>
      <c r="BH577" s="8">
        <f t="shared" si="834"/>
        <v>0</v>
      </c>
      <c r="BI577" s="8">
        <f t="shared" si="835"/>
        <v>21.8</v>
      </c>
      <c r="BJ577" s="8">
        <f t="shared" si="836"/>
        <v>411</v>
      </c>
      <c r="BK577" s="8"/>
      <c r="BM577" s="11">
        <f t="shared" si="892"/>
        <v>45495</v>
      </c>
      <c r="BN577" s="8">
        <f t="shared" si="837"/>
        <v>1078</v>
      </c>
      <c r="BO577" s="8">
        <f t="shared" si="838"/>
        <v>137568.85999999999</v>
      </c>
      <c r="BP577" s="8">
        <f t="shared" si="839"/>
        <v>612.93999999999994</v>
      </c>
      <c r="BQ577" s="8">
        <f t="shared" si="840"/>
        <v>0</v>
      </c>
      <c r="BR577" s="8">
        <f t="shared" si="841"/>
        <v>2737.8999999999996</v>
      </c>
      <c r="BS577" s="8">
        <f t="shared" si="842"/>
        <v>17</v>
      </c>
      <c r="BT577" s="8"/>
      <c r="BV577" s="11">
        <f t="shared" si="893"/>
        <v>45495</v>
      </c>
      <c r="BW577" s="8">
        <f t="shared" si="843"/>
        <v>738</v>
      </c>
      <c r="BX577" s="8">
        <f t="shared" si="844"/>
        <v>55287.100000000013</v>
      </c>
      <c r="BY577" s="8">
        <f t="shared" si="845"/>
        <v>787.61</v>
      </c>
      <c r="BZ577" s="8">
        <f t="shared" si="846"/>
        <v>0</v>
      </c>
      <c r="CA577" s="8">
        <f t="shared" si="847"/>
        <v>1013</v>
      </c>
      <c r="CB577" s="8">
        <f t="shared" si="848"/>
        <v>0</v>
      </c>
      <c r="CC577" s="8"/>
      <c r="CE577" s="11">
        <f t="shared" si="894"/>
        <v>45495</v>
      </c>
      <c r="CF577" s="8">
        <f t="shared" si="849"/>
        <v>618</v>
      </c>
      <c r="CG577" s="8">
        <f t="shared" si="850"/>
        <v>74889.800000000017</v>
      </c>
      <c r="CH577" s="8">
        <f t="shared" si="851"/>
        <v>661.5</v>
      </c>
      <c r="CI577" s="8">
        <f t="shared" si="852"/>
        <v>0</v>
      </c>
      <c r="CJ577" s="8">
        <f t="shared" si="853"/>
        <v>20</v>
      </c>
      <c r="CK577" s="8">
        <f t="shared" si="854"/>
        <v>1</v>
      </c>
      <c r="CL577" s="8"/>
      <c r="CN577" s="11">
        <f t="shared" si="895"/>
        <v>45495</v>
      </c>
      <c r="CO577" s="8">
        <f t="shared" si="855"/>
        <v>1570</v>
      </c>
      <c r="CP577" s="8">
        <f t="shared" si="856"/>
        <v>211165.87</v>
      </c>
      <c r="CQ577" s="8">
        <f t="shared" si="857"/>
        <v>1759.31</v>
      </c>
      <c r="CR577" s="8">
        <f t="shared" si="858"/>
        <v>9173.2000000000007</v>
      </c>
      <c r="CS577" s="8">
        <f t="shared" si="859"/>
        <v>1265.96</v>
      </c>
      <c r="CT577" s="8">
        <f t="shared" si="860"/>
        <v>9</v>
      </c>
      <c r="CU577" s="8"/>
      <c r="CW577" s="11">
        <f t="shared" si="896"/>
        <v>45495</v>
      </c>
      <c r="CX577" s="8">
        <f t="shared" si="861"/>
        <v>0</v>
      </c>
      <c r="CY577" s="8">
        <f t="shared" si="862"/>
        <v>0</v>
      </c>
      <c r="CZ577" s="8">
        <f t="shared" si="863"/>
        <v>0</v>
      </c>
      <c r="DA577" s="8">
        <f t="shared" si="864"/>
        <v>0</v>
      </c>
      <c r="DB577" s="8">
        <f t="shared" si="865"/>
        <v>0</v>
      </c>
      <c r="DC577" s="8">
        <f t="shared" si="866"/>
        <v>0</v>
      </c>
      <c r="DD577" s="8"/>
      <c r="DF577" s="11">
        <f t="shared" si="897"/>
        <v>45495</v>
      </c>
      <c r="DG577" s="8">
        <f t="shared" si="867"/>
        <v>0</v>
      </c>
      <c r="DH577" s="8">
        <f t="shared" si="868"/>
        <v>0</v>
      </c>
      <c r="DI577" s="8">
        <f t="shared" si="869"/>
        <v>0</v>
      </c>
      <c r="DJ577" s="8">
        <f t="shared" si="870"/>
        <v>0</v>
      </c>
      <c r="DK577" s="8">
        <f t="shared" si="871"/>
        <v>0</v>
      </c>
      <c r="DL577" s="8">
        <f t="shared" si="872"/>
        <v>0</v>
      </c>
      <c r="DM577" s="8"/>
      <c r="DO577" s="11">
        <f t="shared" si="898"/>
        <v>45495</v>
      </c>
      <c r="DP577" s="8">
        <f t="shared" si="873"/>
        <v>0</v>
      </c>
      <c r="DQ577" s="8">
        <f t="shared" si="874"/>
        <v>0</v>
      </c>
      <c r="DR577" s="8">
        <f t="shared" si="875"/>
        <v>0</v>
      </c>
      <c r="DS577" s="8">
        <f t="shared" si="876"/>
        <v>0</v>
      </c>
      <c r="DT577" s="8">
        <f t="shared" si="877"/>
        <v>0</v>
      </c>
      <c r="DU577" s="8">
        <f t="shared" si="878"/>
        <v>0</v>
      </c>
      <c r="DV577" s="8"/>
      <c r="DX577" s="11">
        <f t="shared" si="899"/>
        <v>45495</v>
      </c>
      <c r="DY577" s="8">
        <f t="shared" si="879"/>
        <v>0</v>
      </c>
      <c r="DZ577" s="8">
        <f t="shared" si="880"/>
        <v>0</v>
      </c>
      <c r="EA577" s="8">
        <f t="shared" si="881"/>
        <v>0</v>
      </c>
      <c r="EB577" s="8">
        <f t="shared" si="882"/>
        <v>0</v>
      </c>
      <c r="EC577" s="8">
        <f t="shared" si="883"/>
        <v>0</v>
      </c>
      <c r="ED577" s="8">
        <f t="shared" si="884"/>
        <v>0</v>
      </c>
      <c r="EE577" s="8"/>
    </row>
    <row r="578" spans="2:135" x14ac:dyDescent="0.3">
      <c r="B578" s="11">
        <f t="shared" si="885"/>
        <v>45496</v>
      </c>
      <c r="C578" s="8">
        <f t="shared" si="795"/>
        <v>1024</v>
      </c>
      <c r="D578" s="8">
        <f t="shared" si="796"/>
        <v>150645.99000000002</v>
      </c>
      <c r="E578" s="8">
        <f t="shared" si="797"/>
        <v>0</v>
      </c>
      <c r="F578" s="8">
        <f t="shared" si="798"/>
        <v>601</v>
      </c>
      <c r="G578" s="8">
        <f t="shared" si="799"/>
        <v>379.95</v>
      </c>
      <c r="H578" s="8">
        <f t="shared" si="800"/>
        <v>16</v>
      </c>
      <c r="I578" s="8"/>
      <c r="K578" s="11">
        <f t="shared" si="886"/>
        <v>45496</v>
      </c>
      <c r="L578" s="8">
        <f t="shared" si="801"/>
        <v>798</v>
      </c>
      <c r="M578" s="8">
        <f t="shared" si="802"/>
        <v>107489.68000000001</v>
      </c>
      <c r="N578" s="8">
        <f t="shared" si="803"/>
        <v>405.22</v>
      </c>
      <c r="O578" s="8">
        <f t="shared" si="804"/>
        <v>0</v>
      </c>
      <c r="P578" s="8">
        <f t="shared" si="805"/>
        <v>910.31999999999994</v>
      </c>
      <c r="Q578" s="8">
        <f t="shared" si="806"/>
        <v>0</v>
      </c>
      <c r="R578" s="8"/>
      <c r="T578" s="11">
        <f t="shared" si="887"/>
        <v>45496</v>
      </c>
      <c r="U578" s="8">
        <f t="shared" si="807"/>
        <v>604</v>
      </c>
      <c r="V578" s="8">
        <f t="shared" si="808"/>
        <v>58638.65</v>
      </c>
      <c r="W578" s="8">
        <f t="shared" si="809"/>
        <v>0</v>
      </c>
      <c r="X578" s="8">
        <f t="shared" si="810"/>
        <v>0</v>
      </c>
      <c r="Y578" s="8">
        <f t="shared" si="811"/>
        <v>1153.4099999999999</v>
      </c>
      <c r="Z578" s="8">
        <f t="shared" si="812"/>
        <v>0</v>
      </c>
      <c r="AA578" s="8"/>
      <c r="AC578" s="11">
        <f t="shared" si="888"/>
        <v>45496</v>
      </c>
      <c r="AD578" s="8">
        <f t="shared" si="813"/>
        <v>1261</v>
      </c>
      <c r="AE578" s="8">
        <f t="shared" si="814"/>
        <v>169368.83999999997</v>
      </c>
      <c r="AF578" s="8">
        <f t="shared" si="815"/>
        <v>1393.69</v>
      </c>
      <c r="AG578" s="8">
        <f t="shared" si="816"/>
        <v>0</v>
      </c>
      <c r="AH578" s="8">
        <f t="shared" si="817"/>
        <v>1887.2399999999998</v>
      </c>
      <c r="AI578" s="8">
        <f t="shared" si="818"/>
        <v>7</v>
      </c>
      <c r="AJ578" s="8"/>
      <c r="AL578" s="11">
        <f t="shared" si="889"/>
        <v>45496</v>
      </c>
      <c r="AM578" s="8">
        <f t="shared" si="819"/>
        <v>1072</v>
      </c>
      <c r="AN578" s="8">
        <f t="shared" si="820"/>
        <v>142393.87</v>
      </c>
      <c r="AO578" s="8">
        <f t="shared" si="821"/>
        <v>306.33999999999997</v>
      </c>
      <c r="AP578" s="8">
        <f t="shared" si="822"/>
        <v>0</v>
      </c>
      <c r="AQ578" s="8">
        <f t="shared" si="823"/>
        <v>719.36999999999989</v>
      </c>
      <c r="AR578" s="8">
        <f t="shared" si="824"/>
        <v>0</v>
      </c>
      <c r="AS578" s="8"/>
      <c r="AU578" s="11">
        <f t="shared" si="890"/>
        <v>45496</v>
      </c>
      <c r="AV578" s="8">
        <f t="shared" si="825"/>
        <v>1000</v>
      </c>
      <c r="AW578" s="8">
        <f t="shared" si="826"/>
        <v>87869.450000000012</v>
      </c>
      <c r="AX578" s="8">
        <f t="shared" si="827"/>
        <v>0</v>
      </c>
      <c r="AY578" s="8">
        <f t="shared" si="828"/>
        <v>952.59999999999991</v>
      </c>
      <c r="AZ578" s="8">
        <f t="shared" si="829"/>
        <v>-295.05999999999995</v>
      </c>
      <c r="BA578" s="8">
        <f t="shared" si="830"/>
        <v>1</v>
      </c>
      <c r="BB578" s="8"/>
      <c r="BD578" s="11">
        <f t="shared" si="891"/>
        <v>45496</v>
      </c>
      <c r="BE578" s="8">
        <f t="shared" si="831"/>
        <v>1048</v>
      </c>
      <c r="BF578" s="8">
        <f t="shared" si="832"/>
        <v>132717.92000000001</v>
      </c>
      <c r="BG578" s="8">
        <f t="shared" si="833"/>
        <v>787.05000000000007</v>
      </c>
      <c r="BH578" s="8">
        <f t="shared" si="834"/>
        <v>0</v>
      </c>
      <c r="BI578" s="8">
        <f t="shared" si="835"/>
        <v>21.8</v>
      </c>
      <c r="BJ578" s="8">
        <f t="shared" si="836"/>
        <v>430</v>
      </c>
      <c r="BK578" s="8"/>
      <c r="BM578" s="11">
        <f t="shared" si="892"/>
        <v>45496</v>
      </c>
      <c r="BN578" s="8">
        <f t="shared" si="837"/>
        <v>1140</v>
      </c>
      <c r="BO578" s="8">
        <f t="shared" si="838"/>
        <v>145450.49</v>
      </c>
      <c r="BP578" s="8">
        <f t="shared" si="839"/>
        <v>612.93999999999994</v>
      </c>
      <c r="BQ578" s="8">
        <f t="shared" si="840"/>
        <v>0</v>
      </c>
      <c r="BR578" s="8">
        <f t="shared" si="841"/>
        <v>2867.2999999999997</v>
      </c>
      <c r="BS578" s="8">
        <f t="shared" si="842"/>
        <v>18</v>
      </c>
      <c r="BT578" s="8"/>
      <c r="BV578" s="11">
        <f t="shared" si="893"/>
        <v>45496</v>
      </c>
      <c r="BW578" s="8">
        <f t="shared" si="843"/>
        <v>778</v>
      </c>
      <c r="BX578" s="8">
        <f t="shared" si="844"/>
        <v>58393.260000000009</v>
      </c>
      <c r="BY578" s="8">
        <f t="shared" si="845"/>
        <v>847.61</v>
      </c>
      <c r="BZ578" s="8">
        <f t="shared" si="846"/>
        <v>0</v>
      </c>
      <c r="CA578" s="8">
        <f t="shared" si="847"/>
        <v>1013</v>
      </c>
      <c r="CB578" s="8">
        <f t="shared" si="848"/>
        <v>0</v>
      </c>
      <c r="CC578" s="8"/>
      <c r="CE578" s="11">
        <f t="shared" si="894"/>
        <v>45496</v>
      </c>
      <c r="CF578" s="8">
        <f t="shared" si="849"/>
        <v>656</v>
      </c>
      <c r="CG578" s="8">
        <f t="shared" si="850"/>
        <v>80069.650000000023</v>
      </c>
      <c r="CH578" s="8">
        <f t="shared" si="851"/>
        <v>723.5</v>
      </c>
      <c r="CI578" s="8">
        <f t="shared" si="852"/>
        <v>0</v>
      </c>
      <c r="CJ578" s="8">
        <f t="shared" si="853"/>
        <v>20</v>
      </c>
      <c r="CK578" s="8">
        <f t="shared" si="854"/>
        <v>1</v>
      </c>
      <c r="CL578" s="8"/>
      <c r="CN578" s="11">
        <f t="shared" si="895"/>
        <v>45496</v>
      </c>
      <c r="CO578" s="8">
        <f t="shared" si="855"/>
        <v>1653</v>
      </c>
      <c r="CP578" s="8">
        <f t="shared" si="856"/>
        <v>220659.55</v>
      </c>
      <c r="CQ578" s="8">
        <f t="shared" si="857"/>
        <v>1848.31</v>
      </c>
      <c r="CR578" s="8">
        <f t="shared" si="858"/>
        <v>9616.0600000000013</v>
      </c>
      <c r="CS578" s="8">
        <f t="shared" si="859"/>
        <v>1265.96</v>
      </c>
      <c r="CT578" s="8">
        <f t="shared" si="860"/>
        <v>19</v>
      </c>
      <c r="CU578" s="8"/>
      <c r="CW578" s="11">
        <f t="shared" si="896"/>
        <v>45496</v>
      </c>
      <c r="CX578" s="8">
        <f t="shared" si="861"/>
        <v>0</v>
      </c>
      <c r="CY578" s="8">
        <f t="shared" si="862"/>
        <v>0</v>
      </c>
      <c r="CZ578" s="8">
        <f t="shared" si="863"/>
        <v>0</v>
      </c>
      <c r="DA578" s="8">
        <f t="shared" si="864"/>
        <v>0</v>
      </c>
      <c r="DB578" s="8">
        <f t="shared" si="865"/>
        <v>0</v>
      </c>
      <c r="DC578" s="8">
        <f t="shared" si="866"/>
        <v>0</v>
      </c>
      <c r="DD578" s="8"/>
      <c r="DF578" s="11">
        <f t="shared" si="897"/>
        <v>45496</v>
      </c>
      <c r="DG578" s="8">
        <f t="shared" si="867"/>
        <v>0</v>
      </c>
      <c r="DH578" s="8">
        <f t="shared" si="868"/>
        <v>0</v>
      </c>
      <c r="DI578" s="8">
        <f t="shared" si="869"/>
        <v>0</v>
      </c>
      <c r="DJ578" s="8">
        <f t="shared" si="870"/>
        <v>0</v>
      </c>
      <c r="DK578" s="8">
        <f t="shared" si="871"/>
        <v>0</v>
      </c>
      <c r="DL578" s="8">
        <f t="shared" si="872"/>
        <v>0</v>
      </c>
      <c r="DM578" s="8"/>
      <c r="DO578" s="11">
        <f t="shared" si="898"/>
        <v>45496</v>
      </c>
      <c r="DP578" s="8">
        <f t="shared" si="873"/>
        <v>0</v>
      </c>
      <c r="DQ578" s="8">
        <f t="shared" si="874"/>
        <v>0</v>
      </c>
      <c r="DR578" s="8">
        <f t="shared" si="875"/>
        <v>0</v>
      </c>
      <c r="DS578" s="8">
        <f t="shared" si="876"/>
        <v>0</v>
      </c>
      <c r="DT578" s="8">
        <f t="shared" si="877"/>
        <v>0</v>
      </c>
      <c r="DU578" s="8">
        <f t="shared" si="878"/>
        <v>0</v>
      </c>
      <c r="DV578" s="8"/>
      <c r="DX578" s="11">
        <f t="shared" si="899"/>
        <v>45496</v>
      </c>
      <c r="DY578" s="8">
        <f t="shared" si="879"/>
        <v>0</v>
      </c>
      <c r="DZ578" s="8">
        <f t="shared" si="880"/>
        <v>0</v>
      </c>
      <c r="EA578" s="8">
        <f t="shared" si="881"/>
        <v>0</v>
      </c>
      <c r="EB578" s="8">
        <f t="shared" si="882"/>
        <v>0</v>
      </c>
      <c r="EC578" s="8">
        <f t="shared" si="883"/>
        <v>0</v>
      </c>
      <c r="ED578" s="8">
        <f t="shared" si="884"/>
        <v>0</v>
      </c>
      <c r="EE578" s="8"/>
    </row>
    <row r="579" spans="2:135" x14ac:dyDescent="0.3">
      <c r="B579" s="11">
        <f t="shared" si="885"/>
        <v>45497</v>
      </c>
      <c r="C579" s="8">
        <f t="shared" si="795"/>
        <v>1077</v>
      </c>
      <c r="D579" s="8">
        <f t="shared" si="796"/>
        <v>157986.95000000001</v>
      </c>
      <c r="E579" s="8">
        <f t="shared" si="797"/>
        <v>0</v>
      </c>
      <c r="F579" s="8">
        <f t="shared" si="798"/>
        <v>652</v>
      </c>
      <c r="G579" s="8">
        <f t="shared" si="799"/>
        <v>379.95</v>
      </c>
      <c r="H579" s="8">
        <f t="shared" si="800"/>
        <v>16</v>
      </c>
      <c r="I579" s="8"/>
      <c r="K579" s="11">
        <f t="shared" si="886"/>
        <v>45497</v>
      </c>
      <c r="L579" s="8">
        <f t="shared" si="801"/>
        <v>852</v>
      </c>
      <c r="M579" s="8">
        <f t="shared" si="802"/>
        <v>114821.84000000001</v>
      </c>
      <c r="N579" s="8">
        <f t="shared" si="803"/>
        <v>422.20000000000005</v>
      </c>
      <c r="O579" s="8">
        <f t="shared" si="804"/>
        <v>0</v>
      </c>
      <c r="P579" s="8">
        <f t="shared" si="805"/>
        <v>910.31999999999994</v>
      </c>
      <c r="Q579" s="8">
        <f t="shared" si="806"/>
        <v>0</v>
      </c>
      <c r="R579" s="8"/>
      <c r="T579" s="11">
        <f t="shared" si="887"/>
        <v>45497</v>
      </c>
      <c r="U579" s="8">
        <f t="shared" si="807"/>
        <v>644</v>
      </c>
      <c r="V579" s="8">
        <f t="shared" si="808"/>
        <v>62934.450000000004</v>
      </c>
      <c r="W579" s="8">
        <f t="shared" si="809"/>
        <v>0</v>
      </c>
      <c r="X579" s="8">
        <f t="shared" si="810"/>
        <v>0</v>
      </c>
      <c r="Y579" s="8">
        <f t="shared" si="811"/>
        <v>1189.4099999999999</v>
      </c>
      <c r="Z579" s="8">
        <f t="shared" si="812"/>
        <v>0</v>
      </c>
      <c r="AA579" s="8"/>
      <c r="AC579" s="11">
        <f t="shared" si="888"/>
        <v>45497</v>
      </c>
      <c r="AD579" s="8">
        <f t="shared" si="813"/>
        <v>1315</v>
      </c>
      <c r="AE579" s="8">
        <f t="shared" si="814"/>
        <v>176805.26999999996</v>
      </c>
      <c r="AF579" s="8">
        <f t="shared" si="815"/>
        <v>1443.66</v>
      </c>
      <c r="AG579" s="8">
        <f t="shared" si="816"/>
        <v>0</v>
      </c>
      <c r="AH579" s="8">
        <f t="shared" si="817"/>
        <v>1887.2399999999998</v>
      </c>
      <c r="AI579" s="8">
        <f t="shared" si="818"/>
        <v>7</v>
      </c>
      <c r="AJ579" s="8"/>
      <c r="AL579" s="11">
        <f t="shared" si="889"/>
        <v>45497</v>
      </c>
      <c r="AM579" s="8">
        <f t="shared" si="819"/>
        <v>1133</v>
      </c>
      <c r="AN579" s="8">
        <f t="shared" si="820"/>
        <v>150492.94</v>
      </c>
      <c r="AO579" s="8">
        <f t="shared" si="821"/>
        <v>326.7</v>
      </c>
      <c r="AP579" s="8">
        <f t="shared" si="822"/>
        <v>0</v>
      </c>
      <c r="AQ579" s="8">
        <f t="shared" si="823"/>
        <v>724.31999999999994</v>
      </c>
      <c r="AR579" s="8">
        <f t="shared" si="824"/>
        <v>0</v>
      </c>
      <c r="AS579" s="8"/>
      <c r="AU579" s="11">
        <f t="shared" si="890"/>
        <v>45497</v>
      </c>
      <c r="AV579" s="8">
        <f t="shared" si="825"/>
        <v>1046</v>
      </c>
      <c r="AW579" s="8">
        <f t="shared" si="826"/>
        <v>91772.510000000009</v>
      </c>
      <c r="AX579" s="8">
        <f t="shared" si="827"/>
        <v>0</v>
      </c>
      <c r="AY579" s="8">
        <f t="shared" si="828"/>
        <v>988.49999999999989</v>
      </c>
      <c r="AZ579" s="8">
        <f t="shared" si="829"/>
        <v>-218.09999999999997</v>
      </c>
      <c r="BA579" s="8">
        <f t="shared" si="830"/>
        <v>1</v>
      </c>
      <c r="BB579" s="8"/>
      <c r="BD579" s="11">
        <f t="shared" si="891"/>
        <v>45497</v>
      </c>
      <c r="BE579" s="8">
        <f t="shared" si="831"/>
        <v>1102</v>
      </c>
      <c r="BF579" s="8">
        <f t="shared" si="832"/>
        <v>139062.27000000002</v>
      </c>
      <c r="BG579" s="8">
        <f t="shared" si="833"/>
        <v>792.59</v>
      </c>
      <c r="BH579" s="8">
        <f t="shared" si="834"/>
        <v>0</v>
      </c>
      <c r="BI579" s="8">
        <f t="shared" si="835"/>
        <v>21.8</v>
      </c>
      <c r="BJ579" s="8">
        <f t="shared" si="836"/>
        <v>449</v>
      </c>
      <c r="BK579" s="8"/>
      <c r="BM579" s="11">
        <f t="shared" si="892"/>
        <v>45497</v>
      </c>
      <c r="BN579" s="8">
        <f t="shared" si="837"/>
        <v>1198</v>
      </c>
      <c r="BO579" s="8">
        <f t="shared" si="838"/>
        <v>153213.47</v>
      </c>
      <c r="BP579" s="8">
        <f t="shared" si="839"/>
        <v>641.79</v>
      </c>
      <c r="BQ579" s="8">
        <f t="shared" si="840"/>
        <v>0</v>
      </c>
      <c r="BR579" s="8">
        <f t="shared" si="841"/>
        <v>2974.2999999999997</v>
      </c>
      <c r="BS579" s="8">
        <f t="shared" si="842"/>
        <v>19</v>
      </c>
      <c r="BT579" s="8"/>
      <c r="BV579" s="11">
        <f t="shared" si="893"/>
        <v>45497</v>
      </c>
      <c r="BW579" s="8">
        <f t="shared" si="843"/>
        <v>816</v>
      </c>
      <c r="BX579" s="8">
        <f t="shared" si="844"/>
        <v>61180.140000000007</v>
      </c>
      <c r="BY579" s="8">
        <f t="shared" si="845"/>
        <v>905.61</v>
      </c>
      <c r="BZ579" s="8">
        <f t="shared" si="846"/>
        <v>0</v>
      </c>
      <c r="CA579" s="8">
        <f t="shared" si="847"/>
        <v>1030</v>
      </c>
      <c r="CB579" s="8">
        <f t="shared" si="848"/>
        <v>0</v>
      </c>
      <c r="CC579" s="8"/>
      <c r="CE579" s="11">
        <f t="shared" si="894"/>
        <v>45497</v>
      </c>
      <c r="CF579" s="8">
        <f t="shared" si="849"/>
        <v>690</v>
      </c>
      <c r="CG579" s="8">
        <f t="shared" si="850"/>
        <v>84432.950000000026</v>
      </c>
      <c r="CH579" s="8">
        <f t="shared" si="851"/>
        <v>754</v>
      </c>
      <c r="CI579" s="8">
        <f t="shared" si="852"/>
        <v>0</v>
      </c>
      <c r="CJ579" s="8">
        <f t="shared" si="853"/>
        <v>20</v>
      </c>
      <c r="CK579" s="8">
        <f t="shared" si="854"/>
        <v>1</v>
      </c>
      <c r="CL579" s="8"/>
      <c r="CN579" s="11">
        <f t="shared" si="895"/>
        <v>45497</v>
      </c>
      <c r="CO579" s="8">
        <f t="shared" si="855"/>
        <v>1729</v>
      </c>
      <c r="CP579" s="8">
        <f t="shared" si="856"/>
        <v>229999.72</v>
      </c>
      <c r="CQ579" s="8">
        <f t="shared" si="857"/>
        <v>1879.31</v>
      </c>
      <c r="CR579" s="8">
        <f t="shared" si="858"/>
        <v>9848.5500000000011</v>
      </c>
      <c r="CS579" s="8">
        <f t="shared" si="859"/>
        <v>1265.96</v>
      </c>
      <c r="CT579" s="8">
        <f t="shared" si="860"/>
        <v>21</v>
      </c>
      <c r="CU579" s="8"/>
      <c r="CW579" s="11">
        <f t="shared" si="896"/>
        <v>45497</v>
      </c>
      <c r="CX579" s="8">
        <f t="shared" si="861"/>
        <v>0</v>
      </c>
      <c r="CY579" s="8">
        <f t="shared" si="862"/>
        <v>0</v>
      </c>
      <c r="CZ579" s="8">
        <f t="shared" si="863"/>
        <v>0</v>
      </c>
      <c r="DA579" s="8">
        <f t="shared" si="864"/>
        <v>0</v>
      </c>
      <c r="DB579" s="8">
        <f t="shared" si="865"/>
        <v>0</v>
      </c>
      <c r="DC579" s="8">
        <f t="shared" si="866"/>
        <v>0</v>
      </c>
      <c r="DD579" s="8"/>
      <c r="DF579" s="11">
        <f t="shared" si="897"/>
        <v>45497</v>
      </c>
      <c r="DG579" s="8">
        <f t="shared" si="867"/>
        <v>0</v>
      </c>
      <c r="DH579" s="8">
        <f t="shared" si="868"/>
        <v>0</v>
      </c>
      <c r="DI579" s="8">
        <f t="shared" si="869"/>
        <v>0</v>
      </c>
      <c r="DJ579" s="8">
        <f t="shared" si="870"/>
        <v>0</v>
      </c>
      <c r="DK579" s="8">
        <f t="shared" si="871"/>
        <v>0</v>
      </c>
      <c r="DL579" s="8">
        <f t="shared" si="872"/>
        <v>0</v>
      </c>
      <c r="DM579" s="8"/>
      <c r="DO579" s="11">
        <f t="shared" si="898"/>
        <v>45497</v>
      </c>
      <c r="DP579" s="8">
        <f t="shared" si="873"/>
        <v>0</v>
      </c>
      <c r="DQ579" s="8">
        <f t="shared" si="874"/>
        <v>0</v>
      </c>
      <c r="DR579" s="8">
        <f t="shared" si="875"/>
        <v>0</v>
      </c>
      <c r="DS579" s="8">
        <f t="shared" si="876"/>
        <v>0</v>
      </c>
      <c r="DT579" s="8">
        <f t="shared" si="877"/>
        <v>0</v>
      </c>
      <c r="DU579" s="8">
        <f t="shared" si="878"/>
        <v>0</v>
      </c>
      <c r="DV579" s="8"/>
      <c r="DX579" s="11">
        <f t="shared" si="899"/>
        <v>45497</v>
      </c>
      <c r="DY579" s="8">
        <f t="shared" si="879"/>
        <v>0</v>
      </c>
      <c r="DZ579" s="8">
        <f t="shared" si="880"/>
        <v>0</v>
      </c>
      <c r="EA579" s="8">
        <f t="shared" si="881"/>
        <v>0</v>
      </c>
      <c r="EB579" s="8">
        <f t="shared" si="882"/>
        <v>0</v>
      </c>
      <c r="EC579" s="8">
        <f t="shared" si="883"/>
        <v>0</v>
      </c>
      <c r="ED579" s="8">
        <f t="shared" si="884"/>
        <v>0</v>
      </c>
      <c r="EE579" s="8"/>
    </row>
    <row r="580" spans="2:135" x14ac:dyDescent="0.3">
      <c r="B580" s="11">
        <f t="shared" si="885"/>
        <v>45498</v>
      </c>
      <c r="C580" s="8">
        <f t="shared" si="795"/>
        <v>1126</v>
      </c>
      <c r="D580" s="8">
        <f t="shared" si="796"/>
        <v>164622.62000000002</v>
      </c>
      <c r="E580" s="8">
        <f t="shared" si="797"/>
        <v>0</v>
      </c>
      <c r="F580" s="8">
        <f t="shared" si="798"/>
        <v>689</v>
      </c>
      <c r="G580" s="8">
        <f t="shared" si="799"/>
        <v>481.95</v>
      </c>
      <c r="H580" s="8">
        <f t="shared" si="800"/>
        <v>16</v>
      </c>
      <c r="I580" s="8"/>
      <c r="K580" s="11">
        <f t="shared" si="886"/>
        <v>45498</v>
      </c>
      <c r="L580" s="8">
        <f t="shared" si="801"/>
        <v>889</v>
      </c>
      <c r="M580" s="8">
        <f t="shared" si="802"/>
        <v>120423.03000000001</v>
      </c>
      <c r="N580" s="8">
        <f t="shared" si="803"/>
        <v>455.22</v>
      </c>
      <c r="O580" s="8">
        <f t="shared" si="804"/>
        <v>0</v>
      </c>
      <c r="P580" s="8">
        <f t="shared" si="805"/>
        <v>910.31999999999994</v>
      </c>
      <c r="Q580" s="8">
        <f t="shared" si="806"/>
        <v>0</v>
      </c>
      <c r="R580" s="8"/>
      <c r="T580" s="11">
        <f t="shared" si="887"/>
        <v>45498</v>
      </c>
      <c r="U580" s="8">
        <f t="shared" si="807"/>
        <v>678</v>
      </c>
      <c r="V580" s="8">
        <f t="shared" si="808"/>
        <v>66497.22</v>
      </c>
      <c r="W580" s="8">
        <f t="shared" si="809"/>
        <v>0</v>
      </c>
      <c r="X580" s="8">
        <f t="shared" si="810"/>
        <v>0</v>
      </c>
      <c r="Y580" s="8">
        <f t="shared" si="811"/>
        <v>1247.4099999999999</v>
      </c>
      <c r="Z580" s="8">
        <f t="shared" si="812"/>
        <v>0</v>
      </c>
      <c r="AA580" s="8"/>
      <c r="AC580" s="11">
        <f t="shared" si="888"/>
        <v>45498</v>
      </c>
      <c r="AD580" s="8">
        <f t="shared" si="813"/>
        <v>1359</v>
      </c>
      <c r="AE580" s="8">
        <f t="shared" si="814"/>
        <v>182614.36999999997</v>
      </c>
      <c r="AF580" s="8">
        <f t="shared" si="815"/>
        <v>1484.38</v>
      </c>
      <c r="AG580" s="8">
        <f t="shared" si="816"/>
        <v>0</v>
      </c>
      <c r="AH580" s="8">
        <f t="shared" si="817"/>
        <v>2338.7199999999998</v>
      </c>
      <c r="AI580" s="8">
        <f t="shared" si="818"/>
        <v>7</v>
      </c>
      <c r="AJ580" s="8"/>
      <c r="AL580" s="11">
        <f t="shared" si="889"/>
        <v>45498</v>
      </c>
      <c r="AM580" s="8">
        <f t="shared" si="819"/>
        <v>1188</v>
      </c>
      <c r="AN580" s="8">
        <f t="shared" si="820"/>
        <v>157088.29</v>
      </c>
      <c r="AO580" s="8">
        <f t="shared" si="821"/>
        <v>348.90999999999997</v>
      </c>
      <c r="AP580" s="8">
        <f t="shared" si="822"/>
        <v>0</v>
      </c>
      <c r="AQ580" s="8">
        <f t="shared" si="823"/>
        <v>729.27</v>
      </c>
      <c r="AR580" s="8">
        <f t="shared" si="824"/>
        <v>0</v>
      </c>
      <c r="AS580" s="8"/>
      <c r="AU580" s="11">
        <f t="shared" si="890"/>
        <v>45498</v>
      </c>
      <c r="AV580" s="8">
        <f t="shared" si="825"/>
        <v>1088</v>
      </c>
      <c r="AW580" s="8">
        <f t="shared" si="826"/>
        <v>95465.66</v>
      </c>
      <c r="AX580" s="8">
        <f t="shared" si="827"/>
        <v>0</v>
      </c>
      <c r="AY580" s="8">
        <f t="shared" si="828"/>
        <v>1008.4999999999999</v>
      </c>
      <c r="AZ580" s="8">
        <f t="shared" si="829"/>
        <v>-218.09999999999997</v>
      </c>
      <c r="BA580" s="8">
        <f t="shared" si="830"/>
        <v>1</v>
      </c>
      <c r="BB580" s="8"/>
      <c r="BD580" s="11">
        <f t="shared" si="891"/>
        <v>45498</v>
      </c>
      <c r="BE580" s="8">
        <f t="shared" si="831"/>
        <v>1153</v>
      </c>
      <c r="BF580" s="8">
        <f t="shared" si="832"/>
        <v>144730.98000000001</v>
      </c>
      <c r="BG580" s="8">
        <f t="shared" si="833"/>
        <v>806.44</v>
      </c>
      <c r="BH580" s="8">
        <f t="shared" si="834"/>
        <v>0</v>
      </c>
      <c r="BI580" s="8">
        <f t="shared" si="835"/>
        <v>21.8</v>
      </c>
      <c r="BJ580" s="8">
        <f t="shared" si="836"/>
        <v>468</v>
      </c>
      <c r="BK580" s="8"/>
      <c r="BM580" s="11">
        <f t="shared" si="892"/>
        <v>45498</v>
      </c>
      <c r="BN580" s="8">
        <f t="shared" si="837"/>
        <v>1260</v>
      </c>
      <c r="BO580" s="8">
        <f t="shared" si="838"/>
        <v>161656.46</v>
      </c>
      <c r="BP580" s="8">
        <f t="shared" si="839"/>
        <v>666.91</v>
      </c>
      <c r="BQ580" s="8">
        <f t="shared" si="840"/>
        <v>0</v>
      </c>
      <c r="BR580" s="8">
        <f t="shared" si="841"/>
        <v>3114.5599999999995</v>
      </c>
      <c r="BS580" s="8">
        <f t="shared" si="842"/>
        <v>20</v>
      </c>
      <c r="BT580" s="8"/>
      <c r="BV580" s="11">
        <f t="shared" si="893"/>
        <v>45498</v>
      </c>
      <c r="BW580" s="8">
        <f t="shared" si="843"/>
        <v>865</v>
      </c>
      <c r="BX580" s="8">
        <f t="shared" si="844"/>
        <v>65025.400000000009</v>
      </c>
      <c r="BY580" s="8">
        <f t="shared" si="845"/>
        <v>1026.6100000000001</v>
      </c>
      <c r="BZ580" s="8">
        <f t="shared" si="846"/>
        <v>0</v>
      </c>
      <c r="CA580" s="8">
        <f t="shared" si="847"/>
        <v>1030</v>
      </c>
      <c r="CB580" s="8">
        <f t="shared" si="848"/>
        <v>0</v>
      </c>
      <c r="CC580" s="8"/>
      <c r="CE580" s="11">
        <f t="shared" si="894"/>
        <v>45498</v>
      </c>
      <c r="CF580" s="8">
        <f t="shared" si="849"/>
        <v>722</v>
      </c>
      <c r="CG580" s="8">
        <f t="shared" si="850"/>
        <v>88596.030000000028</v>
      </c>
      <c r="CH580" s="8">
        <f t="shared" si="851"/>
        <v>766.5</v>
      </c>
      <c r="CI580" s="8">
        <f t="shared" si="852"/>
        <v>0</v>
      </c>
      <c r="CJ580" s="8">
        <f t="shared" si="853"/>
        <v>20</v>
      </c>
      <c r="CK580" s="8">
        <f t="shared" si="854"/>
        <v>1</v>
      </c>
      <c r="CL580" s="8"/>
      <c r="CN580" s="11">
        <f t="shared" si="895"/>
        <v>45498</v>
      </c>
      <c r="CO580" s="8">
        <f t="shared" si="855"/>
        <v>1785</v>
      </c>
      <c r="CP580" s="8">
        <f t="shared" si="856"/>
        <v>236245.04</v>
      </c>
      <c r="CQ580" s="8">
        <f t="shared" si="857"/>
        <v>1968.81</v>
      </c>
      <c r="CR580" s="8">
        <f t="shared" si="858"/>
        <v>10209.050000000001</v>
      </c>
      <c r="CS580" s="8">
        <f t="shared" si="859"/>
        <v>1269.71</v>
      </c>
      <c r="CT580" s="8">
        <f t="shared" si="860"/>
        <v>23</v>
      </c>
      <c r="CU580" s="8"/>
      <c r="CW580" s="11">
        <f t="shared" si="896"/>
        <v>45498</v>
      </c>
      <c r="CX580" s="8">
        <f t="shared" si="861"/>
        <v>0</v>
      </c>
      <c r="CY580" s="8">
        <f t="shared" si="862"/>
        <v>0</v>
      </c>
      <c r="CZ580" s="8">
        <f t="shared" si="863"/>
        <v>0</v>
      </c>
      <c r="DA580" s="8">
        <f t="shared" si="864"/>
        <v>0</v>
      </c>
      <c r="DB580" s="8">
        <f t="shared" si="865"/>
        <v>0</v>
      </c>
      <c r="DC580" s="8">
        <f t="shared" si="866"/>
        <v>0</v>
      </c>
      <c r="DD580" s="8"/>
      <c r="DF580" s="11">
        <f t="shared" si="897"/>
        <v>45498</v>
      </c>
      <c r="DG580" s="8">
        <f t="shared" si="867"/>
        <v>0</v>
      </c>
      <c r="DH580" s="8">
        <f t="shared" si="868"/>
        <v>0</v>
      </c>
      <c r="DI580" s="8">
        <f t="shared" si="869"/>
        <v>0</v>
      </c>
      <c r="DJ580" s="8">
        <f t="shared" si="870"/>
        <v>0</v>
      </c>
      <c r="DK580" s="8">
        <f t="shared" si="871"/>
        <v>0</v>
      </c>
      <c r="DL580" s="8">
        <f t="shared" si="872"/>
        <v>0</v>
      </c>
      <c r="DM580" s="8"/>
      <c r="DO580" s="11">
        <f t="shared" si="898"/>
        <v>45498</v>
      </c>
      <c r="DP580" s="8">
        <f t="shared" si="873"/>
        <v>0</v>
      </c>
      <c r="DQ580" s="8">
        <f t="shared" si="874"/>
        <v>0</v>
      </c>
      <c r="DR580" s="8">
        <f t="shared" si="875"/>
        <v>0</v>
      </c>
      <c r="DS580" s="8">
        <f t="shared" si="876"/>
        <v>0</v>
      </c>
      <c r="DT580" s="8">
        <f t="shared" si="877"/>
        <v>0</v>
      </c>
      <c r="DU580" s="8">
        <f t="shared" si="878"/>
        <v>0</v>
      </c>
      <c r="DV580" s="8"/>
      <c r="DX580" s="11">
        <f t="shared" si="899"/>
        <v>45498</v>
      </c>
      <c r="DY580" s="8">
        <f t="shared" si="879"/>
        <v>0</v>
      </c>
      <c r="DZ580" s="8">
        <f t="shared" si="880"/>
        <v>0</v>
      </c>
      <c r="EA580" s="8">
        <f t="shared" si="881"/>
        <v>0</v>
      </c>
      <c r="EB580" s="8">
        <f t="shared" si="882"/>
        <v>0</v>
      </c>
      <c r="EC580" s="8">
        <f t="shared" si="883"/>
        <v>0</v>
      </c>
      <c r="ED580" s="8">
        <f t="shared" si="884"/>
        <v>0</v>
      </c>
      <c r="EE580" s="8"/>
    </row>
    <row r="581" spans="2:135" x14ac:dyDescent="0.3">
      <c r="B581" s="11">
        <f t="shared" si="885"/>
        <v>45499</v>
      </c>
      <c r="C581" s="8">
        <f t="shared" si="795"/>
        <v>1169</v>
      </c>
      <c r="D581" s="8">
        <f t="shared" si="796"/>
        <v>170518.27000000002</v>
      </c>
      <c r="E581" s="8">
        <f t="shared" si="797"/>
        <v>0</v>
      </c>
      <c r="F581" s="8">
        <f t="shared" si="798"/>
        <v>703</v>
      </c>
      <c r="G581" s="8">
        <f t="shared" si="799"/>
        <v>547.91</v>
      </c>
      <c r="H581" s="8">
        <f t="shared" si="800"/>
        <v>16</v>
      </c>
      <c r="I581" s="8"/>
      <c r="K581" s="11">
        <f t="shared" si="886"/>
        <v>45499</v>
      </c>
      <c r="L581" s="8">
        <f t="shared" si="801"/>
        <v>913</v>
      </c>
      <c r="M581" s="8">
        <f t="shared" si="802"/>
        <v>123276.31000000001</v>
      </c>
      <c r="N581" s="8">
        <f t="shared" si="803"/>
        <v>488</v>
      </c>
      <c r="O581" s="8">
        <f t="shared" si="804"/>
        <v>0</v>
      </c>
      <c r="P581" s="8">
        <f t="shared" si="805"/>
        <v>910.31999999999994</v>
      </c>
      <c r="Q581" s="8">
        <f t="shared" si="806"/>
        <v>0</v>
      </c>
      <c r="R581" s="8"/>
      <c r="T581" s="11">
        <f t="shared" si="887"/>
        <v>45499</v>
      </c>
      <c r="U581" s="8">
        <f t="shared" si="807"/>
        <v>694</v>
      </c>
      <c r="V581" s="8">
        <f t="shared" si="808"/>
        <v>68129.009999999995</v>
      </c>
      <c r="W581" s="8">
        <f t="shared" si="809"/>
        <v>0</v>
      </c>
      <c r="X581" s="8">
        <f t="shared" si="810"/>
        <v>0</v>
      </c>
      <c r="Y581" s="8">
        <f t="shared" si="811"/>
        <v>1314.9099999999999</v>
      </c>
      <c r="Z581" s="8">
        <f t="shared" si="812"/>
        <v>0</v>
      </c>
      <c r="AA581" s="8"/>
      <c r="AC581" s="11">
        <f t="shared" si="888"/>
        <v>45499</v>
      </c>
      <c r="AD581" s="8">
        <f t="shared" si="813"/>
        <v>1399</v>
      </c>
      <c r="AE581" s="8">
        <f t="shared" si="814"/>
        <v>187812.40999999997</v>
      </c>
      <c r="AF581" s="8">
        <f t="shared" si="815"/>
        <v>1554.72</v>
      </c>
      <c r="AG581" s="8">
        <f t="shared" si="816"/>
        <v>0</v>
      </c>
      <c r="AH581" s="8">
        <f t="shared" si="817"/>
        <v>2343.6699999999996</v>
      </c>
      <c r="AI581" s="8">
        <f t="shared" si="818"/>
        <v>7</v>
      </c>
      <c r="AJ581" s="8"/>
      <c r="AL581" s="11">
        <f t="shared" si="889"/>
        <v>45499</v>
      </c>
      <c r="AM581" s="8">
        <f t="shared" si="819"/>
        <v>1234</v>
      </c>
      <c r="AN581" s="8">
        <f t="shared" si="820"/>
        <v>163157.98000000001</v>
      </c>
      <c r="AO581" s="8">
        <f t="shared" si="821"/>
        <v>356.32</v>
      </c>
      <c r="AP581" s="8">
        <f t="shared" si="822"/>
        <v>0</v>
      </c>
      <c r="AQ581" s="8">
        <f t="shared" si="823"/>
        <v>768.87</v>
      </c>
      <c r="AR581" s="8">
        <f t="shared" si="824"/>
        <v>0</v>
      </c>
      <c r="AS581" s="8"/>
      <c r="AU581" s="11">
        <f t="shared" si="890"/>
        <v>45499</v>
      </c>
      <c r="AV581" s="8">
        <f t="shared" si="825"/>
        <v>1121</v>
      </c>
      <c r="AW581" s="8">
        <f t="shared" si="826"/>
        <v>98445.87000000001</v>
      </c>
      <c r="AX581" s="8">
        <f t="shared" si="827"/>
        <v>0</v>
      </c>
      <c r="AY581" s="8">
        <f t="shared" si="828"/>
        <v>1051.4199999999998</v>
      </c>
      <c r="AZ581" s="8">
        <f t="shared" si="829"/>
        <v>-218.09999999999997</v>
      </c>
      <c r="BA581" s="8">
        <f t="shared" si="830"/>
        <v>1</v>
      </c>
      <c r="BB581" s="8"/>
      <c r="BD581" s="11">
        <f t="shared" si="891"/>
        <v>45499</v>
      </c>
      <c r="BE581" s="8">
        <f t="shared" si="831"/>
        <v>1204</v>
      </c>
      <c r="BF581" s="8">
        <f t="shared" si="832"/>
        <v>151180</v>
      </c>
      <c r="BG581" s="8">
        <f t="shared" si="833"/>
        <v>841.53000000000009</v>
      </c>
      <c r="BH581" s="8">
        <f t="shared" si="834"/>
        <v>0</v>
      </c>
      <c r="BI581" s="8">
        <f t="shared" si="835"/>
        <v>21.8</v>
      </c>
      <c r="BJ581" s="8">
        <f t="shared" si="836"/>
        <v>487</v>
      </c>
      <c r="BK581" s="8"/>
      <c r="BM581" s="11">
        <f t="shared" si="892"/>
        <v>45499</v>
      </c>
      <c r="BN581" s="8">
        <f t="shared" si="837"/>
        <v>1316</v>
      </c>
      <c r="BO581" s="8">
        <f t="shared" si="838"/>
        <v>168652.12</v>
      </c>
      <c r="BP581" s="8">
        <f t="shared" si="839"/>
        <v>681.8</v>
      </c>
      <c r="BQ581" s="8">
        <f t="shared" si="840"/>
        <v>0</v>
      </c>
      <c r="BR581" s="8">
        <f t="shared" si="841"/>
        <v>3164.5599999999995</v>
      </c>
      <c r="BS581" s="8">
        <f t="shared" si="842"/>
        <v>21</v>
      </c>
      <c r="BT581" s="8"/>
      <c r="BV581" s="11">
        <f t="shared" si="893"/>
        <v>45499</v>
      </c>
      <c r="BW581" s="8">
        <f t="shared" si="843"/>
        <v>901</v>
      </c>
      <c r="BX581" s="8">
        <f t="shared" si="844"/>
        <v>67831.460000000006</v>
      </c>
      <c r="BY581" s="8">
        <f t="shared" si="845"/>
        <v>1096.6100000000001</v>
      </c>
      <c r="BZ581" s="8">
        <f t="shared" si="846"/>
        <v>0</v>
      </c>
      <c r="CA581" s="8">
        <f t="shared" si="847"/>
        <v>1065</v>
      </c>
      <c r="CB581" s="8">
        <f t="shared" si="848"/>
        <v>0</v>
      </c>
      <c r="CC581" s="8"/>
      <c r="CE581" s="11">
        <f t="shared" si="894"/>
        <v>45499</v>
      </c>
      <c r="CF581" s="8">
        <f>CF211+CF580</f>
        <v>752</v>
      </c>
      <c r="CG581" s="8">
        <f t="shared" si="850"/>
        <v>92241.160000000033</v>
      </c>
      <c r="CH581" s="8">
        <f t="shared" si="851"/>
        <v>778</v>
      </c>
      <c r="CI581" s="8">
        <f t="shared" si="852"/>
        <v>0</v>
      </c>
      <c r="CJ581" s="8">
        <f t="shared" si="853"/>
        <v>20</v>
      </c>
      <c r="CK581" s="8">
        <f t="shared" si="854"/>
        <v>1</v>
      </c>
      <c r="CL581" s="8"/>
      <c r="CN581" s="11">
        <f t="shared" si="895"/>
        <v>45499</v>
      </c>
      <c r="CO581" s="8">
        <f t="shared" si="855"/>
        <v>1830</v>
      </c>
      <c r="CP581" s="8">
        <f t="shared" si="856"/>
        <v>241685.91</v>
      </c>
      <c r="CQ581" s="8">
        <f t="shared" si="857"/>
        <v>2003.31</v>
      </c>
      <c r="CR581" s="8">
        <f t="shared" si="858"/>
        <v>10778.12</v>
      </c>
      <c r="CS581" s="8">
        <f t="shared" si="859"/>
        <v>1269.71</v>
      </c>
      <c r="CT581" s="8">
        <f t="shared" si="860"/>
        <v>25</v>
      </c>
      <c r="CU581" s="8"/>
      <c r="CW581" s="11">
        <f t="shared" si="896"/>
        <v>45499</v>
      </c>
      <c r="CX581" s="8">
        <f t="shared" si="861"/>
        <v>0</v>
      </c>
      <c r="CY581" s="8">
        <f t="shared" si="862"/>
        <v>0</v>
      </c>
      <c r="CZ581" s="8">
        <f t="shared" si="863"/>
        <v>0</v>
      </c>
      <c r="DA581" s="8">
        <f t="shared" si="864"/>
        <v>0</v>
      </c>
      <c r="DB581" s="8">
        <f t="shared" si="865"/>
        <v>0</v>
      </c>
      <c r="DC581" s="8">
        <f t="shared" si="866"/>
        <v>0</v>
      </c>
      <c r="DD581" s="8"/>
      <c r="DF581" s="11">
        <f t="shared" si="897"/>
        <v>45499</v>
      </c>
      <c r="DG581" s="8">
        <f t="shared" si="867"/>
        <v>0</v>
      </c>
      <c r="DH581" s="8">
        <f t="shared" si="868"/>
        <v>0</v>
      </c>
      <c r="DI581" s="8">
        <f t="shared" si="869"/>
        <v>0</v>
      </c>
      <c r="DJ581" s="8">
        <f t="shared" si="870"/>
        <v>0</v>
      </c>
      <c r="DK581" s="8">
        <f t="shared" si="871"/>
        <v>0</v>
      </c>
      <c r="DL581" s="8">
        <f t="shared" si="872"/>
        <v>0</v>
      </c>
      <c r="DM581" s="8"/>
      <c r="DO581" s="11">
        <f t="shared" si="898"/>
        <v>45499</v>
      </c>
      <c r="DP581" s="8">
        <f t="shared" si="873"/>
        <v>0</v>
      </c>
      <c r="DQ581" s="8">
        <f t="shared" si="874"/>
        <v>0</v>
      </c>
      <c r="DR581" s="8">
        <f t="shared" si="875"/>
        <v>0</v>
      </c>
      <c r="DS581" s="8">
        <f t="shared" si="876"/>
        <v>0</v>
      </c>
      <c r="DT581" s="8">
        <f t="shared" si="877"/>
        <v>0</v>
      </c>
      <c r="DU581" s="8">
        <f t="shared" si="878"/>
        <v>0</v>
      </c>
      <c r="DV581" s="8"/>
      <c r="DX581" s="11">
        <f t="shared" si="899"/>
        <v>45499</v>
      </c>
      <c r="DY581" s="8">
        <f t="shared" si="879"/>
        <v>0</v>
      </c>
      <c r="DZ581" s="8">
        <f t="shared" si="880"/>
        <v>0</v>
      </c>
      <c r="EA581" s="8">
        <f t="shared" si="881"/>
        <v>0</v>
      </c>
      <c r="EB581" s="8">
        <f t="shared" si="882"/>
        <v>0</v>
      </c>
      <c r="EC581" s="8">
        <f t="shared" si="883"/>
        <v>0</v>
      </c>
      <c r="ED581" s="8">
        <f t="shared" si="884"/>
        <v>0</v>
      </c>
      <c r="EE581" s="8"/>
    </row>
    <row r="582" spans="2:135" x14ac:dyDescent="0.3">
      <c r="B582" s="11">
        <f t="shared" si="885"/>
        <v>45500</v>
      </c>
      <c r="C582" s="8">
        <f t="shared" si="795"/>
        <v>1224</v>
      </c>
      <c r="D582" s="8">
        <f t="shared" si="796"/>
        <v>178242.08000000002</v>
      </c>
      <c r="E582" s="8">
        <f t="shared" si="797"/>
        <v>0</v>
      </c>
      <c r="F582" s="8">
        <f t="shared" si="798"/>
        <v>740</v>
      </c>
      <c r="G582" s="8">
        <f t="shared" si="799"/>
        <v>622.91</v>
      </c>
      <c r="H582" s="8">
        <f t="shared" si="800"/>
        <v>16</v>
      </c>
      <c r="I582" s="8"/>
      <c r="K582" s="11">
        <f t="shared" si="886"/>
        <v>45500</v>
      </c>
      <c r="L582" s="8">
        <f t="shared" si="801"/>
        <v>945</v>
      </c>
      <c r="M582" s="8">
        <f t="shared" si="802"/>
        <v>127030.76000000001</v>
      </c>
      <c r="N582" s="8">
        <f t="shared" si="803"/>
        <v>555.93000000000006</v>
      </c>
      <c r="O582" s="8">
        <f t="shared" si="804"/>
        <v>0</v>
      </c>
      <c r="P582" s="8">
        <f t="shared" si="805"/>
        <v>910.31999999999994</v>
      </c>
      <c r="Q582" s="8">
        <f t="shared" si="806"/>
        <v>0</v>
      </c>
      <c r="R582" s="8"/>
      <c r="T582" s="11">
        <f t="shared" si="887"/>
        <v>45500</v>
      </c>
      <c r="U582" s="8">
        <f t="shared" si="807"/>
        <v>720</v>
      </c>
      <c r="V582" s="8">
        <f t="shared" si="808"/>
        <v>70759.409999999989</v>
      </c>
      <c r="W582" s="8">
        <f t="shared" si="809"/>
        <v>0</v>
      </c>
      <c r="X582" s="8">
        <f t="shared" si="810"/>
        <v>0</v>
      </c>
      <c r="Y582" s="8">
        <f t="shared" si="811"/>
        <v>1346.1599999999999</v>
      </c>
      <c r="Z582" s="8">
        <f t="shared" si="812"/>
        <v>0</v>
      </c>
      <c r="AA582" s="8"/>
      <c r="AC582" s="11">
        <f t="shared" si="888"/>
        <v>45500</v>
      </c>
      <c r="AD582" s="8">
        <f t="shared" si="813"/>
        <v>1443</v>
      </c>
      <c r="AE582" s="8">
        <f t="shared" si="814"/>
        <v>192805.80999999997</v>
      </c>
      <c r="AF582" s="8">
        <f t="shared" si="815"/>
        <v>1629.69</v>
      </c>
      <c r="AG582" s="8">
        <f t="shared" si="816"/>
        <v>0</v>
      </c>
      <c r="AH582" s="8">
        <f t="shared" si="817"/>
        <v>2117.9699999999998</v>
      </c>
      <c r="AI582" s="8">
        <f t="shared" si="818"/>
        <v>7</v>
      </c>
      <c r="AJ582" s="8"/>
      <c r="AL582" s="11">
        <f t="shared" si="889"/>
        <v>45500</v>
      </c>
      <c r="AM582" s="8">
        <f t="shared" si="819"/>
        <v>1286</v>
      </c>
      <c r="AN582" s="8">
        <f t="shared" si="820"/>
        <v>169491.53</v>
      </c>
      <c r="AO582" s="8">
        <f t="shared" si="821"/>
        <v>383.15999999999997</v>
      </c>
      <c r="AP582" s="8">
        <f t="shared" si="822"/>
        <v>0</v>
      </c>
      <c r="AQ582" s="8">
        <f t="shared" si="823"/>
        <v>918.87</v>
      </c>
      <c r="AR582" s="8">
        <f t="shared" si="824"/>
        <v>0</v>
      </c>
      <c r="AS582" s="8"/>
      <c r="AU582" s="11">
        <f t="shared" si="890"/>
        <v>45500</v>
      </c>
      <c r="AV582" s="8">
        <f t="shared" si="825"/>
        <v>1141</v>
      </c>
      <c r="AW582" s="8">
        <f t="shared" si="826"/>
        <v>100164.41</v>
      </c>
      <c r="AX582" s="8">
        <f t="shared" si="827"/>
        <v>0</v>
      </c>
      <c r="AY582" s="8">
        <f t="shared" si="828"/>
        <v>1054.4199999999998</v>
      </c>
      <c r="AZ582" s="8">
        <f t="shared" si="829"/>
        <v>-115.09999999999997</v>
      </c>
      <c r="BA582" s="8">
        <f t="shared" si="830"/>
        <v>1</v>
      </c>
      <c r="BB582" s="8"/>
      <c r="BD582" s="11">
        <f t="shared" si="891"/>
        <v>45500</v>
      </c>
      <c r="BE582" s="8">
        <f t="shared" si="831"/>
        <v>1258</v>
      </c>
      <c r="BF582" s="8">
        <f t="shared" si="832"/>
        <v>158047.31</v>
      </c>
      <c r="BG582" s="8">
        <f t="shared" si="833"/>
        <v>900.65000000000009</v>
      </c>
      <c r="BH582" s="8">
        <f t="shared" si="834"/>
        <v>0</v>
      </c>
      <c r="BI582" s="8">
        <f t="shared" si="835"/>
        <v>26.75</v>
      </c>
      <c r="BJ582" s="8">
        <f t="shared" si="836"/>
        <v>506</v>
      </c>
      <c r="BK582" s="8"/>
      <c r="BM582" s="11">
        <f t="shared" si="892"/>
        <v>45500</v>
      </c>
      <c r="BN582" s="8">
        <f t="shared" si="837"/>
        <v>1366</v>
      </c>
      <c r="BO582" s="8">
        <f t="shared" si="838"/>
        <v>175201.6</v>
      </c>
      <c r="BP582" s="8">
        <f t="shared" si="839"/>
        <v>761.57999999999993</v>
      </c>
      <c r="BQ582" s="8">
        <f t="shared" si="840"/>
        <v>0</v>
      </c>
      <c r="BR582" s="8">
        <f t="shared" si="841"/>
        <v>3214.5599999999995</v>
      </c>
      <c r="BS582" s="8">
        <f t="shared" si="842"/>
        <v>23</v>
      </c>
      <c r="BT582" s="8"/>
      <c r="BV582" s="11">
        <f t="shared" si="893"/>
        <v>45500</v>
      </c>
      <c r="BW582" s="8">
        <f t="shared" si="843"/>
        <v>939</v>
      </c>
      <c r="BX582" s="8">
        <f t="shared" si="844"/>
        <v>70737.320000000007</v>
      </c>
      <c r="BY582" s="8">
        <f t="shared" si="845"/>
        <v>1133.6100000000001</v>
      </c>
      <c r="BZ582" s="8">
        <f t="shared" si="846"/>
        <v>0</v>
      </c>
      <c r="CA582" s="8">
        <f t="shared" si="847"/>
        <v>1100</v>
      </c>
      <c r="CB582" s="8">
        <f t="shared" si="848"/>
        <v>0</v>
      </c>
      <c r="CC582" s="8"/>
      <c r="CE582" s="11">
        <f t="shared" si="894"/>
        <v>45500</v>
      </c>
      <c r="CF582" s="8">
        <f t="shared" si="849"/>
        <v>803</v>
      </c>
      <c r="CG582" s="8">
        <f t="shared" si="850"/>
        <v>98223.500000000029</v>
      </c>
      <c r="CH582" s="8">
        <f>CH212+CH581</f>
        <v>845</v>
      </c>
      <c r="CI582" s="8">
        <f t="shared" si="852"/>
        <v>0</v>
      </c>
      <c r="CJ582" s="8">
        <f t="shared" si="853"/>
        <v>20</v>
      </c>
      <c r="CK582" s="8">
        <f t="shared" si="854"/>
        <v>1</v>
      </c>
      <c r="CL582" s="8"/>
      <c r="CN582" s="11">
        <f t="shared" si="895"/>
        <v>45500</v>
      </c>
      <c r="CO582" s="8">
        <f t="shared" si="855"/>
        <v>1872</v>
      </c>
      <c r="CP582" s="8">
        <f t="shared" si="856"/>
        <v>246457.82</v>
      </c>
      <c r="CQ582" s="8">
        <f t="shared" si="857"/>
        <v>2052.31</v>
      </c>
      <c r="CR582" s="8">
        <f t="shared" si="858"/>
        <v>10903.33</v>
      </c>
      <c r="CS582" s="8">
        <f t="shared" si="859"/>
        <v>1419.71</v>
      </c>
      <c r="CT582" s="8">
        <f t="shared" si="860"/>
        <v>27</v>
      </c>
      <c r="CU582" s="8"/>
      <c r="CW582" s="11">
        <f t="shared" si="896"/>
        <v>45500</v>
      </c>
      <c r="CX582" s="8">
        <f t="shared" si="861"/>
        <v>0</v>
      </c>
      <c r="CY582" s="8">
        <f t="shared" si="862"/>
        <v>0</v>
      </c>
      <c r="CZ582" s="8">
        <f t="shared" si="863"/>
        <v>0</v>
      </c>
      <c r="DA582" s="8">
        <f t="shared" si="864"/>
        <v>0</v>
      </c>
      <c r="DB582" s="8">
        <f t="shared" si="865"/>
        <v>0</v>
      </c>
      <c r="DC582" s="8">
        <f t="shared" si="866"/>
        <v>0</v>
      </c>
      <c r="DD582" s="8"/>
      <c r="DF582" s="11">
        <f t="shared" si="897"/>
        <v>45500</v>
      </c>
      <c r="DG582" s="8">
        <f t="shared" si="867"/>
        <v>0</v>
      </c>
      <c r="DH582" s="8">
        <f t="shared" si="868"/>
        <v>0</v>
      </c>
      <c r="DI582" s="8">
        <f t="shared" si="869"/>
        <v>0</v>
      </c>
      <c r="DJ582" s="8">
        <f t="shared" si="870"/>
        <v>0</v>
      </c>
      <c r="DK582" s="8">
        <f t="shared" si="871"/>
        <v>0</v>
      </c>
      <c r="DL582" s="8">
        <f t="shared" si="872"/>
        <v>0</v>
      </c>
      <c r="DM582" s="8"/>
      <c r="DO582" s="11">
        <f t="shared" si="898"/>
        <v>45500</v>
      </c>
      <c r="DP582" s="8">
        <f t="shared" si="873"/>
        <v>0</v>
      </c>
      <c r="DQ582" s="8">
        <f t="shared" si="874"/>
        <v>0</v>
      </c>
      <c r="DR582" s="8">
        <f t="shared" si="875"/>
        <v>0</v>
      </c>
      <c r="DS582" s="8">
        <f t="shared" si="876"/>
        <v>0</v>
      </c>
      <c r="DT582" s="8">
        <f t="shared" si="877"/>
        <v>0</v>
      </c>
      <c r="DU582" s="8">
        <f t="shared" si="878"/>
        <v>0</v>
      </c>
      <c r="DV582" s="8"/>
      <c r="DX582" s="11">
        <f t="shared" si="899"/>
        <v>45500</v>
      </c>
      <c r="DY582" s="8">
        <f t="shared" si="879"/>
        <v>0</v>
      </c>
      <c r="DZ582" s="8">
        <f t="shared" si="880"/>
        <v>0</v>
      </c>
      <c r="EA582" s="8">
        <f t="shared" si="881"/>
        <v>0</v>
      </c>
      <c r="EB582" s="8">
        <f t="shared" si="882"/>
        <v>0</v>
      </c>
      <c r="EC582" s="8">
        <f t="shared" si="883"/>
        <v>0</v>
      </c>
      <c r="ED582" s="8">
        <f t="shared" si="884"/>
        <v>0</v>
      </c>
      <c r="EE582" s="8"/>
    </row>
    <row r="583" spans="2:135" x14ac:dyDescent="0.3">
      <c r="B583" s="11">
        <f t="shared" si="885"/>
        <v>45501</v>
      </c>
      <c r="C583" s="8">
        <f t="shared" si="795"/>
        <v>1263</v>
      </c>
      <c r="D583" s="8">
        <f t="shared" si="796"/>
        <v>182755.86000000002</v>
      </c>
      <c r="E583" s="8">
        <f t="shared" si="797"/>
        <v>0</v>
      </c>
      <c r="F583" s="8">
        <f t="shared" si="798"/>
        <v>771</v>
      </c>
      <c r="G583" s="8">
        <f t="shared" si="799"/>
        <v>622.91</v>
      </c>
      <c r="H583" s="8">
        <f t="shared" si="800"/>
        <v>21</v>
      </c>
      <c r="I583" s="8"/>
      <c r="K583" s="11">
        <f t="shared" si="886"/>
        <v>45501</v>
      </c>
      <c r="L583" s="8">
        <f t="shared" si="801"/>
        <v>973</v>
      </c>
      <c r="M583" s="8">
        <f t="shared" si="802"/>
        <v>130660.01000000001</v>
      </c>
      <c r="N583" s="8">
        <f t="shared" si="803"/>
        <v>563.00000000000011</v>
      </c>
      <c r="O583" s="8">
        <f t="shared" si="804"/>
        <v>0</v>
      </c>
      <c r="P583" s="8">
        <f t="shared" si="805"/>
        <v>910.31999999999994</v>
      </c>
      <c r="Q583" s="8">
        <f t="shared" si="806"/>
        <v>0</v>
      </c>
      <c r="R583" s="8"/>
      <c r="T583" s="11">
        <f t="shared" si="887"/>
        <v>45501</v>
      </c>
      <c r="U583" s="8">
        <f t="shared" si="807"/>
        <v>734</v>
      </c>
      <c r="V583" s="8">
        <f t="shared" si="808"/>
        <v>72001.599999999991</v>
      </c>
      <c r="W583" s="8">
        <f t="shared" si="809"/>
        <v>0</v>
      </c>
      <c r="X583" s="8">
        <f t="shared" si="810"/>
        <v>0</v>
      </c>
      <c r="Y583" s="8">
        <f t="shared" si="811"/>
        <v>1367.1599999999999</v>
      </c>
      <c r="Z583" s="8">
        <f t="shared" si="812"/>
        <v>0</v>
      </c>
      <c r="AA583" s="8"/>
      <c r="AC583" s="11">
        <f t="shared" si="888"/>
        <v>45501</v>
      </c>
      <c r="AD583" s="8">
        <f t="shared" si="813"/>
        <v>1476</v>
      </c>
      <c r="AE583" s="8">
        <f t="shared" si="814"/>
        <v>197014.70999999996</v>
      </c>
      <c r="AF583" s="8">
        <f t="shared" si="815"/>
        <v>1662.0900000000001</v>
      </c>
      <c r="AG583" s="8">
        <f t="shared" si="816"/>
        <v>0</v>
      </c>
      <c r="AH583" s="8">
        <f t="shared" si="817"/>
        <v>2167.9699999999998</v>
      </c>
      <c r="AI583" s="8">
        <f t="shared" si="818"/>
        <v>7</v>
      </c>
      <c r="AJ583" s="8"/>
      <c r="AL583" s="11">
        <f t="shared" si="889"/>
        <v>45501</v>
      </c>
      <c r="AM583" s="8">
        <f t="shared" si="819"/>
        <v>1337</v>
      </c>
      <c r="AN583" s="8">
        <f t="shared" si="820"/>
        <v>175333.73</v>
      </c>
      <c r="AO583" s="8">
        <f t="shared" si="821"/>
        <v>406.29999999999995</v>
      </c>
      <c r="AP583" s="8">
        <f t="shared" si="822"/>
        <v>0</v>
      </c>
      <c r="AQ583" s="8">
        <f t="shared" si="823"/>
        <v>968.87</v>
      </c>
      <c r="AR583" s="8">
        <f t="shared" si="824"/>
        <v>0</v>
      </c>
      <c r="AS583" s="8"/>
      <c r="AU583" s="11">
        <f t="shared" si="890"/>
        <v>45501</v>
      </c>
      <c r="AV583" s="8">
        <f t="shared" si="825"/>
        <v>1163</v>
      </c>
      <c r="AW583" s="8">
        <f t="shared" si="826"/>
        <v>102047.85</v>
      </c>
      <c r="AX583" s="8">
        <f t="shared" si="827"/>
        <v>0</v>
      </c>
      <c r="AY583" s="8">
        <f t="shared" si="828"/>
        <v>1066.4199999999998</v>
      </c>
      <c r="AZ583" s="8">
        <f t="shared" si="829"/>
        <v>-115.09999999999997</v>
      </c>
      <c r="BA583" s="8">
        <f t="shared" si="830"/>
        <v>1</v>
      </c>
      <c r="BB583" s="8"/>
      <c r="BD583" s="11">
        <f t="shared" si="891"/>
        <v>45501</v>
      </c>
      <c r="BE583" s="8">
        <f t="shared" si="831"/>
        <v>1301</v>
      </c>
      <c r="BF583" s="8">
        <f t="shared" si="832"/>
        <v>163038.71</v>
      </c>
      <c r="BG583" s="8">
        <f t="shared" si="833"/>
        <v>980.48000000000013</v>
      </c>
      <c r="BH583" s="8">
        <f t="shared" si="834"/>
        <v>0</v>
      </c>
      <c r="BI583" s="8">
        <f t="shared" si="835"/>
        <v>26.75</v>
      </c>
      <c r="BJ583" s="8">
        <f t="shared" si="836"/>
        <v>525</v>
      </c>
      <c r="BK583" s="8"/>
      <c r="BM583" s="11">
        <f t="shared" si="892"/>
        <v>45501</v>
      </c>
      <c r="BN583" s="8">
        <f t="shared" si="837"/>
        <v>1415</v>
      </c>
      <c r="BO583" s="8">
        <f t="shared" si="838"/>
        <v>180949.37</v>
      </c>
      <c r="BP583" s="8">
        <f t="shared" si="839"/>
        <v>735.3</v>
      </c>
      <c r="BQ583" s="8">
        <f t="shared" si="840"/>
        <v>0</v>
      </c>
      <c r="BR583" s="8">
        <f t="shared" si="841"/>
        <v>3465.2199999999993</v>
      </c>
      <c r="BS583" s="8">
        <f t="shared" si="842"/>
        <v>24</v>
      </c>
      <c r="BT583" s="8"/>
      <c r="BV583" s="11">
        <f t="shared" si="893"/>
        <v>45501</v>
      </c>
      <c r="BW583" s="8">
        <f t="shared" si="843"/>
        <v>970</v>
      </c>
      <c r="BX583" s="8">
        <f t="shared" si="844"/>
        <v>72995.73000000001</v>
      </c>
      <c r="BY583" s="8">
        <f t="shared" si="845"/>
        <v>1164.6100000000001</v>
      </c>
      <c r="BZ583" s="8">
        <f t="shared" si="846"/>
        <v>0</v>
      </c>
      <c r="CA583" s="8">
        <f t="shared" si="847"/>
        <v>1100</v>
      </c>
      <c r="CB583" s="8">
        <f t="shared" si="848"/>
        <v>0</v>
      </c>
      <c r="CC583" s="8"/>
      <c r="CE583" s="11">
        <f t="shared" si="894"/>
        <v>45501</v>
      </c>
      <c r="CF583" s="8">
        <f t="shared" si="849"/>
        <v>820</v>
      </c>
      <c r="CG583" s="8">
        <f t="shared" si="850"/>
        <v>100050.16000000003</v>
      </c>
      <c r="CH583" s="8">
        <f t="shared" si="851"/>
        <v>855</v>
      </c>
      <c r="CI583" s="8">
        <f t="shared" si="852"/>
        <v>0</v>
      </c>
      <c r="CJ583" s="8">
        <f t="shared" si="853"/>
        <v>20</v>
      </c>
      <c r="CK583" s="8">
        <f t="shared" si="854"/>
        <v>1</v>
      </c>
      <c r="CL583" s="8"/>
      <c r="CN583" s="11">
        <f t="shared" si="895"/>
        <v>45501</v>
      </c>
      <c r="CO583" s="8">
        <f t="shared" si="855"/>
        <v>1912</v>
      </c>
      <c r="CP583" s="8">
        <f t="shared" si="856"/>
        <v>250782.1</v>
      </c>
      <c r="CQ583" s="8">
        <f t="shared" si="857"/>
        <v>2116.31</v>
      </c>
      <c r="CR583" s="8">
        <f t="shared" si="858"/>
        <v>11117.58</v>
      </c>
      <c r="CS583" s="8">
        <f t="shared" si="859"/>
        <v>1544.71</v>
      </c>
      <c r="CT583" s="8">
        <f t="shared" si="860"/>
        <v>38</v>
      </c>
      <c r="CU583" s="8"/>
      <c r="CW583" s="11">
        <f t="shared" si="896"/>
        <v>45501</v>
      </c>
      <c r="CX583" s="8">
        <f t="shared" si="861"/>
        <v>0</v>
      </c>
      <c r="CY583" s="8">
        <f t="shared" si="862"/>
        <v>0</v>
      </c>
      <c r="CZ583" s="8">
        <f t="shared" si="863"/>
        <v>0</v>
      </c>
      <c r="DA583" s="8">
        <f t="shared" si="864"/>
        <v>0</v>
      </c>
      <c r="DB583" s="8">
        <f t="shared" si="865"/>
        <v>0</v>
      </c>
      <c r="DC583" s="8">
        <f t="shared" si="866"/>
        <v>0</v>
      </c>
      <c r="DD583" s="8"/>
      <c r="DF583" s="11">
        <f t="shared" si="897"/>
        <v>45501</v>
      </c>
      <c r="DG583" s="8">
        <f t="shared" si="867"/>
        <v>0</v>
      </c>
      <c r="DH583" s="8">
        <f t="shared" si="868"/>
        <v>0</v>
      </c>
      <c r="DI583" s="8">
        <f t="shared" si="869"/>
        <v>0</v>
      </c>
      <c r="DJ583" s="8">
        <f t="shared" si="870"/>
        <v>0</v>
      </c>
      <c r="DK583" s="8">
        <f t="shared" si="871"/>
        <v>0</v>
      </c>
      <c r="DL583" s="8">
        <f t="shared" si="872"/>
        <v>0</v>
      </c>
      <c r="DM583" s="8"/>
      <c r="DO583" s="11">
        <f t="shared" si="898"/>
        <v>45501</v>
      </c>
      <c r="DP583" s="8">
        <f t="shared" si="873"/>
        <v>0</v>
      </c>
      <c r="DQ583" s="8">
        <f t="shared" si="874"/>
        <v>0</v>
      </c>
      <c r="DR583" s="8">
        <f t="shared" si="875"/>
        <v>0</v>
      </c>
      <c r="DS583" s="8">
        <f t="shared" si="876"/>
        <v>0</v>
      </c>
      <c r="DT583" s="8">
        <f t="shared" si="877"/>
        <v>0</v>
      </c>
      <c r="DU583" s="8">
        <f t="shared" si="878"/>
        <v>0</v>
      </c>
      <c r="DV583" s="8"/>
      <c r="DX583" s="11">
        <f t="shared" si="899"/>
        <v>45501</v>
      </c>
      <c r="DY583" s="8">
        <f t="shared" si="879"/>
        <v>0</v>
      </c>
      <c r="DZ583" s="8">
        <f t="shared" si="880"/>
        <v>0</v>
      </c>
      <c r="EA583" s="8">
        <f t="shared" si="881"/>
        <v>0</v>
      </c>
      <c r="EB583" s="8">
        <f t="shared" si="882"/>
        <v>0</v>
      </c>
      <c r="EC583" s="8">
        <f t="shared" si="883"/>
        <v>0</v>
      </c>
      <c r="ED583" s="8">
        <f t="shared" si="884"/>
        <v>0</v>
      </c>
      <c r="EE583" s="8"/>
    </row>
    <row r="584" spans="2:135" x14ac:dyDescent="0.3">
      <c r="B584" s="11">
        <f t="shared" si="885"/>
        <v>45502</v>
      </c>
      <c r="C584" s="8">
        <f t="shared" si="795"/>
        <v>1304</v>
      </c>
      <c r="D584" s="8">
        <f t="shared" si="796"/>
        <v>188391.97</v>
      </c>
      <c r="E584" s="8">
        <f t="shared" si="797"/>
        <v>0</v>
      </c>
      <c r="F584" s="8">
        <f t="shared" si="798"/>
        <v>808</v>
      </c>
      <c r="G584" s="8">
        <f t="shared" si="799"/>
        <v>622.91</v>
      </c>
      <c r="H584" s="8">
        <f t="shared" si="800"/>
        <v>22</v>
      </c>
      <c r="I584" s="8"/>
      <c r="K584" s="11">
        <f t="shared" si="886"/>
        <v>45502</v>
      </c>
      <c r="L584" s="8">
        <f t="shared" si="801"/>
        <v>1022</v>
      </c>
      <c r="M584" s="8">
        <f t="shared" si="802"/>
        <v>137229.28</v>
      </c>
      <c r="N584" s="8">
        <f t="shared" si="803"/>
        <v>582.34000000000015</v>
      </c>
      <c r="O584" s="8">
        <f t="shared" si="804"/>
        <v>0</v>
      </c>
      <c r="P584" s="8">
        <f t="shared" si="805"/>
        <v>955.21999999999991</v>
      </c>
      <c r="Q584" s="8">
        <f t="shared" si="806"/>
        <v>0</v>
      </c>
      <c r="R584" s="8"/>
      <c r="T584" s="11">
        <f t="shared" si="887"/>
        <v>45502</v>
      </c>
      <c r="U584" s="8">
        <f t="shared" si="807"/>
        <v>754</v>
      </c>
      <c r="V584" s="8">
        <f t="shared" si="808"/>
        <v>73905.779999999984</v>
      </c>
      <c r="W584" s="8">
        <f t="shared" si="809"/>
        <v>0</v>
      </c>
      <c r="X584" s="8">
        <f t="shared" si="810"/>
        <v>0</v>
      </c>
      <c r="Y584" s="8">
        <f t="shared" si="811"/>
        <v>1385.1599999999999</v>
      </c>
      <c r="Z584" s="8">
        <f t="shared" si="812"/>
        <v>0</v>
      </c>
      <c r="AA584" s="8"/>
      <c r="AC584" s="11">
        <f t="shared" si="888"/>
        <v>45502</v>
      </c>
      <c r="AD584" s="8">
        <f t="shared" si="813"/>
        <v>1529</v>
      </c>
      <c r="AE584" s="8">
        <f t="shared" si="814"/>
        <v>204268.07999999996</v>
      </c>
      <c r="AF584" s="8">
        <f t="shared" si="815"/>
        <v>1747.2400000000002</v>
      </c>
      <c r="AG584" s="8">
        <f t="shared" si="816"/>
        <v>0</v>
      </c>
      <c r="AH584" s="8">
        <f t="shared" si="817"/>
        <v>2167.9699999999998</v>
      </c>
      <c r="AI584" s="8">
        <f t="shared" si="818"/>
        <v>7</v>
      </c>
      <c r="AJ584" s="8"/>
      <c r="AL584" s="11">
        <f t="shared" si="889"/>
        <v>45502</v>
      </c>
      <c r="AM584" s="8">
        <f t="shared" si="819"/>
        <v>1397</v>
      </c>
      <c r="AN584" s="8">
        <f t="shared" si="820"/>
        <v>182479.89</v>
      </c>
      <c r="AO584" s="8">
        <f t="shared" si="821"/>
        <v>417.4</v>
      </c>
      <c r="AP584" s="8">
        <f t="shared" si="822"/>
        <v>0</v>
      </c>
      <c r="AQ584" s="8">
        <f t="shared" si="823"/>
        <v>968.87</v>
      </c>
      <c r="AR584" s="8">
        <f t="shared" si="824"/>
        <v>0</v>
      </c>
      <c r="AS584" s="8"/>
      <c r="AU584" s="11">
        <f t="shared" si="890"/>
        <v>45502</v>
      </c>
      <c r="AV584" s="8">
        <f t="shared" si="825"/>
        <v>1208</v>
      </c>
      <c r="AW584" s="8">
        <f t="shared" si="826"/>
        <v>106218.13</v>
      </c>
      <c r="AX584" s="8">
        <f t="shared" si="827"/>
        <v>0</v>
      </c>
      <c r="AY584" s="8">
        <f t="shared" si="828"/>
        <v>1082.4199999999998</v>
      </c>
      <c r="AZ584" s="8">
        <f t="shared" si="829"/>
        <v>-115.09999999999997</v>
      </c>
      <c r="BA584" s="8">
        <f t="shared" si="830"/>
        <v>1</v>
      </c>
      <c r="BB584" s="8"/>
      <c r="BD584" s="11">
        <f t="shared" si="891"/>
        <v>45502</v>
      </c>
      <c r="BE584" s="8">
        <f t="shared" si="831"/>
        <v>1367</v>
      </c>
      <c r="BF584" s="8">
        <f t="shared" si="832"/>
        <v>171419.24</v>
      </c>
      <c r="BG584" s="8">
        <f t="shared" si="833"/>
        <v>1015.1200000000001</v>
      </c>
      <c r="BH584" s="8">
        <f t="shared" si="834"/>
        <v>0</v>
      </c>
      <c r="BI584" s="8">
        <f t="shared" si="835"/>
        <v>41.6</v>
      </c>
      <c r="BJ584" s="8">
        <f t="shared" si="836"/>
        <v>531</v>
      </c>
      <c r="BK584" s="8"/>
      <c r="BM584" s="11">
        <f t="shared" si="892"/>
        <v>45502</v>
      </c>
      <c r="BN584" s="8">
        <f t="shared" si="837"/>
        <v>1477</v>
      </c>
      <c r="BO584" s="8">
        <f t="shared" si="838"/>
        <v>188864.76</v>
      </c>
      <c r="BP584" s="8">
        <f t="shared" si="839"/>
        <v>735.3</v>
      </c>
      <c r="BQ584" s="8">
        <f t="shared" si="840"/>
        <v>0</v>
      </c>
      <c r="BR584" s="8">
        <f t="shared" si="841"/>
        <v>3465.2199999999993</v>
      </c>
      <c r="BS584" s="8">
        <f t="shared" si="842"/>
        <v>25</v>
      </c>
      <c r="BT584" s="8"/>
      <c r="BV584" s="11">
        <f t="shared" si="893"/>
        <v>45502</v>
      </c>
      <c r="BW584" s="8">
        <f t="shared" si="843"/>
        <v>1005</v>
      </c>
      <c r="BX584" s="8">
        <f t="shared" si="844"/>
        <v>75426.710000000006</v>
      </c>
      <c r="BY584" s="8">
        <f t="shared" si="845"/>
        <v>1199.6100000000001</v>
      </c>
      <c r="BZ584" s="8">
        <f t="shared" si="846"/>
        <v>0</v>
      </c>
      <c r="CA584" s="8">
        <f t="shared" si="847"/>
        <v>1100</v>
      </c>
      <c r="CB584" s="8">
        <f t="shared" si="848"/>
        <v>0</v>
      </c>
      <c r="CC584" s="8"/>
      <c r="CE584" s="11">
        <f t="shared" si="894"/>
        <v>45502</v>
      </c>
      <c r="CF584" s="8">
        <f t="shared" si="849"/>
        <v>842</v>
      </c>
      <c r="CG584" s="8">
        <f t="shared" si="850"/>
        <v>102651.65000000004</v>
      </c>
      <c r="CH584" s="8">
        <f t="shared" si="851"/>
        <v>881</v>
      </c>
      <c r="CI584" s="8">
        <f t="shared" si="852"/>
        <v>0</v>
      </c>
      <c r="CJ584" s="8">
        <f t="shared" si="853"/>
        <v>20</v>
      </c>
      <c r="CK584" s="8">
        <f t="shared" si="854"/>
        <v>1</v>
      </c>
      <c r="CL584" s="8"/>
      <c r="CN584" s="11">
        <f t="shared" si="895"/>
        <v>45502</v>
      </c>
      <c r="CO584" s="8">
        <f t="shared" si="855"/>
        <v>1987</v>
      </c>
      <c r="CP584" s="8">
        <f t="shared" si="856"/>
        <v>259039.36000000002</v>
      </c>
      <c r="CQ584" s="8">
        <f t="shared" si="857"/>
        <v>2177.31</v>
      </c>
      <c r="CR584" s="8">
        <f t="shared" si="858"/>
        <v>11436.59</v>
      </c>
      <c r="CS584" s="8">
        <f t="shared" si="859"/>
        <v>1544.71</v>
      </c>
      <c r="CT584" s="8">
        <f t="shared" si="860"/>
        <v>49</v>
      </c>
      <c r="CU584" s="8"/>
      <c r="CW584" s="11">
        <f t="shared" si="896"/>
        <v>45502</v>
      </c>
      <c r="CX584" s="8">
        <f t="shared" si="861"/>
        <v>0</v>
      </c>
      <c r="CY584" s="8">
        <f t="shared" si="862"/>
        <v>0</v>
      </c>
      <c r="CZ584" s="8">
        <f t="shared" si="863"/>
        <v>0</v>
      </c>
      <c r="DA584" s="8">
        <f t="shared" si="864"/>
        <v>0</v>
      </c>
      <c r="DB584" s="8">
        <f t="shared" si="865"/>
        <v>0</v>
      </c>
      <c r="DC584" s="8">
        <f t="shared" si="866"/>
        <v>0</v>
      </c>
      <c r="DD584" s="8"/>
      <c r="DF584" s="11">
        <f t="shared" si="897"/>
        <v>45502</v>
      </c>
      <c r="DG584" s="8">
        <f t="shared" si="867"/>
        <v>0</v>
      </c>
      <c r="DH584" s="8">
        <f t="shared" si="868"/>
        <v>0</v>
      </c>
      <c r="DI584" s="8">
        <f t="shared" si="869"/>
        <v>0</v>
      </c>
      <c r="DJ584" s="8">
        <f t="shared" si="870"/>
        <v>0</v>
      </c>
      <c r="DK584" s="8">
        <f t="shared" si="871"/>
        <v>0</v>
      </c>
      <c r="DL584" s="8">
        <f t="shared" si="872"/>
        <v>0</v>
      </c>
      <c r="DM584" s="8"/>
      <c r="DO584" s="11">
        <f t="shared" si="898"/>
        <v>45502</v>
      </c>
      <c r="DP584" s="8">
        <f t="shared" si="873"/>
        <v>0</v>
      </c>
      <c r="DQ584" s="8">
        <f t="shared" si="874"/>
        <v>0</v>
      </c>
      <c r="DR584" s="8">
        <f t="shared" si="875"/>
        <v>0</v>
      </c>
      <c r="DS584" s="8">
        <f t="shared" si="876"/>
        <v>0</v>
      </c>
      <c r="DT584" s="8">
        <f t="shared" si="877"/>
        <v>0</v>
      </c>
      <c r="DU584" s="8">
        <f t="shared" si="878"/>
        <v>0</v>
      </c>
      <c r="DV584" s="8"/>
      <c r="DX584" s="11">
        <f t="shared" si="899"/>
        <v>45502</v>
      </c>
      <c r="DY584" s="8">
        <f t="shared" si="879"/>
        <v>0</v>
      </c>
      <c r="DZ584" s="8">
        <f t="shared" si="880"/>
        <v>0</v>
      </c>
      <c r="EA584" s="8">
        <f t="shared" si="881"/>
        <v>0</v>
      </c>
      <c r="EB584" s="8">
        <f t="shared" si="882"/>
        <v>0</v>
      </c>
      <c r="EC584" s="8">
        <f t="shared" si="883"/>
        <v>0</v>
      </c>
      <c r="ED584" s="8">
        <f t="shared" si="884"/>
        <v>0</v>
      </c>
      <c r="EE584" s="8"/>
    </row>
    <row r="585" spans="2:135" x14ac:dyDescent="0.3">
      <c r="B585" s="11">
        <f t="shared" si="885"/>
        <v>45503</v>
      </c>
      <c r="C585" s="8">
        <f t="shared" si="795"/>
        <v>1361</v>
      </c>
      <c r="D585" s="8">
        <f t="shared" si="796"/>
        <v>196228.53</v>
      </c>
      <c r="E585" s="8">
        <f t="shared" si="797"/>
        <v>0</v>
      </c>
      <c r="F585" s="8">
        <f t="shared" si="798"/>
        <v>836</v>
      </c>
      <c r="G585" s="8">
        <f t="shared" si="799"/>
        <v>626.91</v>
      </c>
      <c r="H585" s="8">
        <f t="shared" si="800"/>
        <v>24</v>
      </c>
      <c r="I585" s="8"/>
      <c r="K585" s="11">
        <f t="shared" si="886"/>
        <v>45503</v>
      </c>
      <c r="L585" s="8">
        <f t="shared" si="801"/>
        <v>1089</v>
      </c>
      <c r="M585" s="8">
        <f t="shared" si="802"/>
        <v>146016.78</v>
      </c>
      <c r="N585" s="8">
        <f t="shared" si="803"/>
        <v>593.43000000000018</v>
      </c>
      <c r="O585" s="8">
        <f t="shared" si="804"/>
        <v>0</v>
      </c>
      <c r="P585" s="8">
        <f t="shared" si="805"/>
        <v>955.21999999999991</v>
      </c>
      <c r="Q585" s="8">
        <f t="shared" si="806"/>
        <v>0</v>
      </c>
      <c r="R585" s="8"/>
      <c r="T585" s="11">
        <f t="shared" si="887"/>
        <v>45503</v>
      </c>
      <c r="U585" s="8">
        <f t="shared" si="807"/>
        <v>780</v>
      </c>
      <c r="V585" s="8">
        <f t="shared" si="808"/>
        <v>76458.159999999989</v>
      </c>
      <c r="W585" s="8">
        <f t="shared" si="809"/>
        <v>0</v>
      </c>
      <c r="X585" s="8">
        <f t="shared" si="810"/>
        <v>0</v>
      </c>
      <c r="Y585" s="8">
        <f t="shared" si="811"/>
        <v>1441.9099999999999</v>
      </c>
      <c r="Z585" s="8">
        <f t="shared" si="812"/>
        <v>0</v>
      </c>
      <c r="AA585" s="8"/>
      <c r="AC585" s="11">
        <f t="shared" si="888"/>
        <v>45503</v>
      </c>
      <c r="AD585" s="8">
        <f t="shared" si="813"/>
        <v>1581</v>
      </c>
      <c r="AE585" s="8">
        <f t="shared" si="814"/>
        <v>211693.08999999997</v>
      </c>
      <c r="AF585" s="8">
        <f t="shared" si="815"/>
        <v>1790.7300000000002</v>
      </c>
      <c r="AG585" s="8">
        <f t="shared" si="816"/>
        <v>0</v>
      </c>
      <c r="AH585" s="8">
        <f t="shared" si="817"/>
        <v>2167.9699999999998</v>
      </c>
      <c r="AI585" s="8">
        <f t="shared" si="818"/>
        <v>7</v>
      </c>
      <c r="AJ585" s="8"/>
      <c r="AL585" s="11">
        <f t="shared" si="889"/>
        <v>45503</v>
      </c>
      <c r="AM585" s="8">
        <f t="shared" si="819"/>
        <v>1416</v>
      </c>
      <c r="AN585" s="8">
        <f t="shared" si="820"/>
        <v>189494.62000000002</v>
      </c>
      <c r="AO585" s="8">
        <f t="shared" si="821"/>
        <v>445.15999999999997</v>
      </c>
      <c r="AP585" s="8">
        <f t="shared" si="822"/>
        <v>0</v>
      </c>
      <c r="AQ585" s="8">
        <f t="shared" si="823"/>
        <v>968.87</v>
      </c>
      <c r="AR585" s="8">
        <f t="shared" si="824"/>
        <v>0</v>
      </c>
      <c r="AS585" s="8"/>
      <c r="AU585" s="11">
        <f t="shared" si="890"/>
        <v>45503</v>
      </c>
      <c r="AV585" s="8">
        <f t="shared" si="825"/>
        <v>1260</v>
      </c>
      <c r="AW585" s="8">
        <f t="shared" si="826"/>
        <v>110688.78</v>
      </c>
      <c r="AX585" s="8">
        <f t="shared" si="827"/>
        <v>0</v>
      </c>
      <c r="AY585" s="8">
        <f t="shared" si="828"/>
        <v>1150.4199999999998</v>
      </c>
      <c r="AZ585" s="8">
        <f t="shared" si="829"/>
        <v>-115.09999999999997</v>
      </c>
      <c r="BA585" s="8">
        <f t="shared" si="830"/>
        <v>1</v>
      </c>
      <c r="BB585" s="8"/>
      <c r="BD585" s="11">
        <f t="shared" si="891"/>
        <v>45503</v>
      </c>
      <c r="BE585" s="8">
        <f t="shared" si="831"/>
        <v>1436</v>
      </c>
      <c r="BF585" s="8">
        <f t="shared" si="832"/>
        <v>181225.19999999998</v>
      </c>
      <c r="BG585" s="8">
        <f t="shared" si="833"/>
        <v>1061.7700000000002</v>
      </c>
      <c r="BH585" s="8">
        <f t="shared" si="834"/>
        <v>0</v>
      </c>
      <c r="BI585" s="8">
        <f t="shared" si="835"/>
        <v>41.6</v>
      </c>
      <c r="BJ585" s="8">
        <f t="shared" si="836"/>
        <v>537</v>
      </c>
      <c r="BK585" s="8"/>
      <c r="BM585" s="11">
        <f t="shared" si="892"/>
        <v>45503</v>
      </c>
      <c r="BN585" s="8">
        <f t="shared" si="837"/>
        <v>1540</v>
      </c>
      <c r="BO585" s="8">
        <f t="shared" si="838"/>
        <v>197565.74000000002</v>
      </c>
      <c r="BP585" s="8">
        <f t="shared" si="839"/>
        <v>766</v>
      </c>
      <c r="BQ585" s="8">
        <f t="shared" si="840"/>
        <v>0</v>
      </c>
      <c r="BR585" s="8">
        <f t="shared" si="841"/>
        <v>3525.2199999999993</v>
      </c>
      <c r="BS585" s="8">
        <f t="shared" si="842"/>
        <v>26</v>
      </c>
      <c r="BT585" s="8"/>
      <c r="BV585" s="11">
        <f t="shared" si="893"/>
        <v>45503</v>
      </c>
      <c r="BW585" s="8">
        <f t="shared" si="843"/>
        <v>1048</v>
      </c>
      <c r="BX585" s="8">
        <f t="shared" si="844"/>
        <v>78811.450000000012</v>
      </c>
      <c r="BY585" s="8">
        <f t="shared" si="845"/>
        <v>1207.6100000000001</v>
      </c>
      <c r="BZ585" s="8">
        <f t="shared" si="846"/>
        <v>0</v>
      </c>
      <c r="CA585" s="8">
        <f t="shared" si="847"/>
        <v>1135</v>
      </c>
      <c r="CB585" s="8">
        <f t="shared" si="848"/>
        <v>0</v>
      </c>
      <c r="CC585" s="8"/>
      <c r="CE585" s="11">
        <f t="shared" si="894"/>
        <v>45503</v>
      </c>
      <c r="CF585" s="8">
        <f t="shared" si="849"/>
        <v>876</v>
      </c>
      <c r="CG585" s="8">
        <f t="shared" si="850"/>
        <v>106565.35000000003</v>
      </c>
      <c r="CH585" s="8">
        <f t="shared" si="851"/>
        <v>897.5</v>
      </c>
      <c r="CI585" s="8">
        <f t="shared" si="852"/>
        <v>0</v>
      </c>
      <c r="CJ585" s="8">
        <f t="shared" si="853"/>
        <v>20</v>
      </c>
      <c r="CK585" s="8">
        <f t="shared" si="854"/>
        <v>1</v>
      </c>
      <c r="CL585" s="8"/>
      <c r="CN585" s="11">
        <f t="shared" si="895"/>
        <v>45503</v>
      </c>
      <c r="CO585" s="8">
        <f t="shared" si="855"/>
        <v>2065</v>
      </c>
      <c r="CP585" s="8">
        <f t="shared" si="856"/>
        <v>268433.07</v>
      </c>
      <c r="CQ585" s="8">
        <f t="shared" si="857"/>
        <v>2230.31</v>
      </c>
      <c r="CR585" s="8">
        <f t="shared" si="858"/>
        <v>11721.89</v>
      </c>
      <c r="CS585" s="8">
        <f t="shared" si="859"/>
        <v>1569.71</v>
      </c>
      <c r="CT585" s="8">
        <f t="shared" si="860"/>
        <v>59</v>
      </c>
      <c r="CU585" s="8"/>
      <c r="CW585" s="11">
        <f t="shared" si="896"/>
        <v>45503</v>
      </c>
      <c r="CX585" s="8">
        <f t="shared" si="861"/>
        <v>0</v>
      </c>
      <c r="CY585" s="8">
        <f t="shared" si="862"/>
        <v>0</v>
      </c>
      <c r="CZ585" s="8">
        <f t="shared" si="863"/>
        <v>0</v>
      </c>
      <c r="DA585" s="8">
        <f t="shared" si="864"/>
        <v>0</v>
      </c>
      <c r="DB585" s="8">
        <f t="shared" si="865"/>
        <v>0</v>
      </c>
      <c r="DC585" s="8">
        <f t="shared" si="866"/>
        <v>0</v>
      </c>
      <c r="DD585" s="8"/>
      <c r="DF585" s="11">
        <f t="shared" si="897"/>
        <v>45503</v>
      </c>
      <c r="DG585" s="8">
        <f t="shared" si="867"/>
        <v>0</v>
      </c>
      <c r="DH585" s="8">
        <f t="shared" si="868"/>
        <v>0</v>
      </c>
      <c r="DI585" s="8">
        <f t="shared" si="869"/>
        <v>0</v>
      </c>
      <c r="DJ585" s="8">
        <f t="shared" si="870"/>
        <v>0</v>
      </c>
      <c r="DK585" s="8">
        <f t="shared" si="871"/>
        <v>0</v>
      </c>
      <c r="DL585" s="8">
        <f t="shared" si="872"/>
        <v>0</v>
      </c>
      <c r="DM585" s="8"/>
      <c r="DO585" s="11">
        <f t="shared" si="898"/>
        <v>45503</v>
      </c>
      <c r="DP585" s="8">
        <f t="shared" si="873"/>
        <v>0</v>
      </c>
      <c r="DQ585" s="8">
        <f t="shared" si="874"/>
        <v>0</v>
      </c>
      <c r="DR585" s="8">
        <f t="shared" si="875"/>
        <v>0</v>
      </c>
      <c r="DS585" s="8">
        <f t="shared" si="876"/>
        <v>0</v>
      </c>
      <c r="DT585" s="8">
        <f t="shared" si="877"/>
        <v>0</v>
      </c>
      <c r="DU585" s="8">
        <f t="shared" si="878"/>
        <v>0</v>
      </c>
      <c r="DV585" s="8"/>
      <c r="DX585" s="11">
        <f t="shared" si="899"/>
        <v>45503</v>
      </c>
      <c r="DY585" s="8">
        <f t="shared" si="879"/>
        <v>0</v>
      </c>
      <c r="DZ585" s="8">
        <f t="shared" si="880"/>
        <v>0</v>
      </c>
      <c r="EA585" s="8">
        <f t="shared" si="881"/>
        <v>0</v>
      </c>
      <c r="EB585" s="8">
        <f t="shared" si="882"/>
        <v>0</v>
      </c>
      <c r="EC585" s="8">
        <f t="shared" si="883"/>
        <v>0</v>
      </c>
      <c r="ED585" s="8">
        <f t="shared" si="884"/>
        <v>0</v>
      </c>
      <c r="EE585" s="8"/>
    </row>
    <row r="586" spans="2:135" ht="15" thickBot="1" x14ac:dyDescent="0.35">
      <c r="B586" s="19">
        <f t="shared" si="885"/>
        <v>45504</v>
      </c>
      <c r="C586" s="20">
        <f t="shared" si="795"/>
        <v>1404</v>
      </c>
      <c r="D586" s="20">
        <f t="shared" si="796"/>
        <v>202126.52</v>
      </c>
      <c r="E586" s="20">
        <f t="shared" si="797"/>
        <v>0</v>
      </c>
      <c r="F586" s="20">
        <f t="shared" si="798"/>
        <v>867</v>
      </c>
      <c r="G586" s="20">
        <f t="shared" si="799"/>
        <v>628.91</v>
      </c>
      <c r="H586" s="20">
        <f t="shared" si="800"/>
        <v>24</v>
      </c>
      <c r="I586" s="8"/>
      <c r="K586" s="19">
        <f t="shared" si="886"/>
        <v>45504</v>
      </c>
      <c r="L586" s="20">
        <f>L216+L585</f>
        <v>1149</v>
      </c>
      <c r="M586" s="20">
        <f>M216+M585</f>
        <v>153868.51</v>
      </c>
      <c r="N586" s="20">
        <f>N216+N585</f>
        <v>614.6600000000002</v>
      </c>
      <c r="O586" s="20">
        <f>O216+O585</f>
        <v>0</v>
      </c>
      <c r="P586" s="8">
        <f t="shared" si="805"/>
        <v>955.21999999999991</v>
      </c>
      <c r="Q586" s="20">
        <f>Q216+Q585</f>
        <v>0</v>
      </c>
      <c r="R586" s="8"/>
      <c r="T586" s="19">
        <f t="shared" si="887"/>
        <v>45504</v>
      </c>
      <c r="U586" s="20">
        <f t="shared" si="807"/>
        <v>812</v>
      </c>
      <c r="V586" s="20">
        <f t="shared" si="808"/>
        <v>79916.62999999999</v>
      </c>
      <c r="W586" s="20">
        <f t="shared" si="809"/>
        <v>0</v>
      </c>
      <c r="X586" s="20">
        <f t="shared" si="810"/>
        <v>0</v>
      </c>
      <c r="Y586" s="20">
        <f t="shared" si="811"/>
        <v>1450.4099999999999</v>
      </c>
      <c r="Z586" s="20">
        <f t="shared" si="812"/>
        <v>0</v>
      </c>
      <c r="AA586" s="8"/>
      <c r="AC586" s="19">
        <f t="shared" si="888"/>
        <v>45504</v>
      </c>
      <c r="AD586" s="20">
        <f t="shared" si="813"/>
        <v>1631</v>
      </c>
      <c r="AE586" s="20">
        <f t="shared" si="814"/>
        <v>219055.25999999998</v>
      </c>
      <c r="AF586" s="20">
        <f t="shared" si="815"/>
        <v>1816.6300000000003</v>
      </c>
      <c r="AG586" s="20">
        <f t="shared" si="816"/>
        <v>0</v>
      </c>
      <c r="AH586" s="20">
        <f t="shared" si="817"/>
        <v>2746.29</v>
      </c>
      <c r="AI586" s="20">
        <f t="shared" si="818"/>
        <v>7</v>
      </c>
      <c r="AJ586" s="8"/>
      <c r="AL586" s="19">
        <f t="shared" si="889"/>
        <v>45504</v>
      </c>
      <c r="AM586" s="20">
        <f t="shared" si="819"/>
        <v>1481</v>
      </c>
      <c r="AN586" s="20">
        <f t="shared" si="820"/>
        <v>197533.81000000003</v>
      </c>
      <c r="AO586" s="20">
        <f t="shared" si="821"/>
        <v>445.15999999999997</v>
      </c>
      <c r="AP586" s="20">
        <f t="shared" si="822"/>
        <v>0</v>
      </c>
      <c r="AQ586" s="20">
        <f t="shared" si="823"/>
        <v>1204.79</v>
      </c>
      <c r="AR586" s="20">
        <f t="shared" si="824"/>
        <v>0</v>
      </c>
      <c r="AS586" s="8"/>
      <c r="AU586" s="19">
        <f t="shared" si="890"/>
        <v>45504</v>
      </c>
      <c r="AV586" s="20">
        <f t="shared" si="825"/>
        <v>1314</v>
      </c>
      <c r="AW586" s="20">
        <f t="shared" si="826"/>
        <v>115268.18</v>
      </c>
      <c r="AX586" s="20">
        <f t="shared" si="827"/>
        <v>0</v>
      </c>
      <c r="AY586" s="20">
        <f t="shared" si="828"/>
        <v>1186.4199999999998</v>
      </c>
      <c r="AZ586" s="20">
        <f t="shared" si="829"/>
        <v>-92.19999999999996</v>
      </c>
      <c r="BA586" s="20">
        <f t="shared" si="830"/>
        <v>1</v>
      </c>
      <c r="BB586" s="8"/>
      <c r="BD586" s="19">
        <f t="shared" si="891"/>
        <v>45504</v>
      </c>
      <c r="BE586" s="20">
        <f t="shared" si="831"/>
        <v>1504</v>
      </c>
      <c r="BF586" s="20">
        <f t="shared" si="832"/>
        <v>190470.97999999998</v>
      </c>
      <c r="BG586" s="20">
        <f t="shared" si="833"/>
        <v>1098.7200000000003</v>
      </c>
      <c r="BH586" s="20">
        <f t="shared" si="834"/>
        <v>0</v>
      </c>
      <c r="BI586" s="20">
        <f t="shared" si="835"/>
        <v>41.6</v>
      </c>
      <c r="BJ586" s="20">
        <f t="shared" si="836"/>
        <v>537</v>
      </c>
      <c r="BK586" s="8"/>
      <c r="BM586" s="19">
        <f t="shared" si="892"/>
        <v>45504</v>
      </c>
      <c r="BN586" s="20">
        <f t="shared" si="837"/>
        <v>1592</v>
      </c>
      <c r="BO586" s="20">
        <f t="shared" si="838"/>
        <v>204636.71000000002</v>
      </c>
      <c r="BP586" s="20">
        <f t="shared" si="839"/>
        <v>779.03</v>
      </c>
      <c r="BQ586" s="20">
        <f t="shared" si="840"/>
        <v>0</v>
      </c>
      <c r="BR586" s="20">
        <f t="shared" si="841"/>
        <v>3780.1699999999992</v>
      </c>
      <c r="BS586" s="20">
        <f t="shared" si="842"/>
        <v>26</v>
      </c>
      <c r="BT586" s="8"/>
      <c r="BV586" s="19">
        <f t="shared" si="893"/>
        <v>45504</v>
      </c>
      <c r="BW586" s="20">
        <f t="shared" si="843"/>
        <v>1086</v>
      </c>
      <c r="BX586" s="20">
        <f t="shared" si="844"/>
        <v>81764.610000000015</v>
      </c>
      <c r="BY586" s="20">
        <f t="shared" si="845"/>
        <v>1274.6100000000001</v>
      </c>
      <c r="BZ586" s="20">
        <f t="shared" si="846"/>
        <v>0</v>
      </c>
      <c r="CA586" s="20">
        <f t="shared" si="847"/>
        <v>1205</v>
      </c>
      <c r="CB586" s="20">
        <f t="shared" si="848"/>
        <v>0</v>
      </c>
      <c r="CC586" s="8"/>
      <c r="CE586" s="19">
        <f t="shared" si="894"/>
        <v>45504</v>
      </c>
      <c r="CF586" s="20">
        <f t="shared" si="849"/>
        <v>913</v>
      </c>
      <c r="CG586" s="20">
        <f t="shared" si="850"/>
        <v>111202.29000000004</v>
      </c>
      <c r="CH586" s="20">
        <f t="shared" si="851"/>
        <v>1308.6100000000001</v>
      </c>
      <c r="CI586" s="20">
        <f t="shared" si="852"/>
        <v>0</v>
      </c>
      <c r="CJ586" s="20">
        <f t="shared" si="853"/>
        <v>20</v>
      </c>
      <c r="CK586" s="20">
        <f t="shared" si="854"/>
        <v>1</v>
      </c>
      <c r="CL586" s="8"/>
      <c r="CN586" s="19">
        <f t="shared" si="895"/>
        <v>45504</v>
      </c>
      <c r="CO586" s="20">
        <f t="shared" si="855"/>
        <v>2154</v>
      </c>
      <c r="CP586" s="20">
        <f t="shared" si="856"/>
        <v>280202.31</v>
      </c>
      <c r="CQ586" s="20">
        <f t="shared" si="857"/>
        <v>2285.81</v>
      </c>
      <c r="CR586" s="20">
        <f t="shared" si="858"/>
        <v>12112.539999999999</v>
      </c>
      <c r="CS586" s="20">
        <f t="shared" si="859"/>
        <v>1729.71</v>
      </c>
      <c r="CT586" s="20">
        <f t="shared" si="860"/>
        <v>60</v>
      </c>
      <c r="CU586" s="8"/>
      <c r="CW586" s="19">
        <f t="shared" si="896"/>
        <v>45504</v>
      </c>
      <c r="CX586" s="20">
        <f t="shared" si="861"/>
        <v>0</v>
      </c>
      <c r="CY586" s="20">
        <f t="shared" si="862"/>
        <v>0</v>
      </c>
      <c r="CZ586" s="20">
        <f t="shared" si="863"/>
        <v>0</v>
      </c>
      <c r="DA586" s="20">
        <f t="shared" si="864"/>
        <v>0</v>
      </c>
      <c r="DB586" s="20">
        <f t="shared" si="865"/>
        <v>0</v>
      </c>
      <c r="DC586" s="20">
        <f t="shared" si="866"/>
        <v>0</v>
      </c>
      <c r="DD586" s="8"/>
      <c r="DF586" s="19">
        <f t="shared" si="897"/>
        <v>45504</v>
      </c>
      <c r="DG586" s="20">
        <f t="shared" si="867"/>
        <v>0</v>
      </c>
      <c r="DH586" s="20">
        <f t="shared" si="868"/>
        <v>0</v>
      </c>
      <c r="DI586" s="20">
        <f t="shared" si="869"/>
        <v>0</v>
      </c>
      <c r="DJ586" s="20">
        <f t="shared" si="870"/>
        <v>0</v>
      </c>
      <c r="DK586" s="20">
        <f t="shared" si="871"/>
        <v>0</v>
      </c>
      <c r="DL586" s="20">
        <f t="shared" si="872"/>
        <v>0</v>
      </c>
      <c r="DM586" s="8"/>
      <c r="DO586" s="19">
        <f t="shared" si="898"/>
        <v>45504</v>
      </c>
      <c r="DP586" s="20">
        <f t="shared" si="873"/>
        <v>0</v>
      </c>
      <c r="DQ586" s="20">
        <f t="shared" si="874"/>
        <v>0</v>
      </c>
      <c r="DR586" s="20">
        <f t="shared" si="875"/>
        <v>0</v>
      </c>
      <c r="DS586" s="20">
        <f t="shared" si="876"/>
        <v>0</v>
      </c>
      <c r="DT586" s="20">
        <f t="shared" si="877"/>
        <v>0</v>
      </c>
      <c r="DU586" s="20">
        <f t="shared" si="878"/>
        <v>0</v>
      </c>
      <c r="DV586" s="8"/>
      <c r="DX586" s="19">
        <f t="shared" si="899"/>
        <v>45504</v>
      </c>
      <c r="DY586" s="20">
        <f t="shared" si="879"/>
        <v>0</v>
      </c>
      <c r="DZ586" s="20">
        <f t="shared" si="880"/>
        <v>0</v>
      </c>
      <c r="EA586" s="20">
        <f t="shared" si="881"/>
        <v>0</v>
      </c>
      <c r="EB586" s="20">
        <f t="shared" si="882"/>
        <v>0</v>
      </c>
      <c r="EC586" s="20">
        <f t="shared" si="883"/>
        <v>0</v>
      </c>
      <c r="ED586" s="20">
        <f t="shared" si="884"/>
        <v>0</v>
      </c>
      <c r="EE586" s="8"/>
    </row>
    <row r="587" spans="2:135" x14ac:dyDescent="0.3">
      <c r="B587" s="11">
        <f t="shared" si="885"/>
        <v>45505</v>
      </c>
      <c r="C587" s="21">
        <f>C217</f>
        <v>45</v>
      </c>
      <c r="D587" s="21">
        <f t="shared" ref="D587:H587" si="900">D217</f>
        <v>6335.49</v>
      </c>
      <c r="E587" s="21">
        <f t="shared" si="900"/>
        <v>0</v>
      </c>
      <c r="F587" s="21">
        <f t="shared" si="900"/>
        <v>29</v>
      </c>
      <c r="G587" s="21">
        <f t="shared" si="900"/>
        <v>50</v>
      </c>
      <c r="H587" s="21">
        <f t="shared" si="900"/>
        <v>0</v>
      </c>
      <c r="I587" s="8"/>
      <c r="K587" s="11">
        <f t="shared" si="886"/>
        <v>45505</v>
      </c>
      <c r="L587" s="21">
        <f>L217</f>
        <v>44</v>
      </c>
      <c r="M587" s="21">
        <f t="shared" ref="M587:Q587" si="901">M217</f>
        <v>6097.4</v>
      </c>
      <c r="N587" s="21">
        <f t="shared" si="901"/>
        <v>20.75</v>
      </c>
      <c r="O587" s="21">
        <f t="shared" si="901"/>
        <v>0</v>
      </c>
      <c r="P587" s="21">
        <f t="shared" si="901"/>
        <v>0</v>
      </c>
      <c r="Q587" s="21">
        <f t="shared" si="901"/>
        <v>0</v>
      </c>
      <c r="R587" s="8"/>
      <c r="T587" s="11">
        <f t="shared" si="887"/>
        <v>45505</v>
      </c>
      <c r="U587" s="21">
        <f>U217</f>
        <v>31</v>
      </c>
      <c r="V587" s="21">
        <f t="shared" ref="V587:Z587" si="902">V217</f>
        <v>3319.26</v>
      </c>
      <c r="W587" s="21">
        <f t="shared" si="902"/>
        <v>0</v>
      </c>
      <c r="X587" s="21">
        <f t="shared" si="902"/>
        <v>0</v>
      </c>
      <c r="Y587" s="21">
        <f t="shared" si="902"/>
        <v>24.25</v>
      </c>
      <c r="Z587" s="21">
        <f t="shared" si="902"/>
        <v>0</v>
      </c>
      <c r="AA587" s="8"/>
      <c r="AC587" s="11">
        <f t="shared" si="888"/>
        <v>45505</v>
      </c>
      <c r="AD587" s="21">
        <f>AD217</f>
        <v>56</v>
      </c>
      <c r="AE587" s="21">
        <f t="shared" ref="AE587:AI587" si="903">AE217</f>
        <v>6877.52</v>
      </c>
      <c r="AF587" s="21">
        <f t="shared" si="903"/>
        <v>41.65</v>
      </c>
      <c r="AG587" s="21">
        <f t="shared" si="903"/>
        <v>0</v>
      </c>
      <c r="AH587" s="21">
        <f t="shared" si="903"/>
        <v>59.9</v>
      </c>
      <c r="AI587" s="21">
        <f t="shared" si="903"/>
        <v>0</v>
      </c>
      <c r="AJ587" s="8"/>
      <c r="AL587" s="11">
        <f t="shared" si="889"/>
        <v>45505</v>
      </c>
      <c r="AM587" s="21">
        <f>AM217</f>
        <v>60</v>
      </c>
      <c r="AN587" s="21">
        <f t="shared" ref="AN587:AR587" si="904">AN217</f>
        <v>7071.36</v>
      </c>
      <c r="AO587" s="21">
        <f t="shared" si="904"/>
        <v>0</v>
      </c>
      <c r="AP587" s="21">
        <f t="shared" si="904"/>
        <v>0</v>
      </c>
      <c r="AQ587" s="21">
        <f t="shared" si="904"/>
        <v>0</v>
      </c>
      <c r="AR587" s="21">
        <f t="shared" si="904"/>
        <v>0</v>
      </c>
      <c r="AS587" s="8"/>
      <c r="AU587" s="11">
        <f t="shared" si="890"/>
        <v>45505</v>
      </c>
      <c r="AV587" s="21">
        <f>AV217</f>
        <v>53</v>
      </c>
      <c r="AW587" s="21">
        <f t="shared" ref="AW587:BA587" si="905">AW217</f>
        <v>4789.34</v>
      </c>
      <c r="AX587" s="21">
        <f t="shared" si="905"/>
        <v>0</v>
      </c>
      <c r="AY587" s="21">
        <f t="shared" si="905"/>
        <v>56</v>
      </c>
      <c r="AZ587" s="21">
        <f t="shared" si="905"/>
        <v>-140.12</v>
      </c>
      <c r="BA587" s="21">
        <f t="shared" si="905"/>
        <v>0</v>
      </c>
      <c r="BB587" s="8"/>
      <c r="BD587" s="11">
        <f t="shared" si="891"/>
        <v>45505</v>
      </c>
      <c r="BE587" s="21">
        <f>BE217</f>
        <v>59</v>
      </c>
      <c r="BF587" s="21">
        <f t="shared" ref="BF587:BJ587" si="906">BF217</f>
        <v>7101.44</v>
      </c>
      <c r="BG587" s="21">
        <f t="shared" si="906"/>
        <v>29.56</v>
      </c>
      <c r="BH587" s="21">
        <f t="shared" si="906"/>
        <v>0</v>
      </c>
      <c r="BI587" s="21">
        <f t="shared" si="906"/>
        <v>0</v>
      </c>
      <c r="BJ587" s="21">
        <f t="shared" si="906"/>
        <v>0</v>
      </c>
      <c r="BK587" s="8"/>
      <c r="BM587" s="11">
        <f t="shared" si="892"/>
        <v>45505</v>
      </c>
      <c r="BN587" s="21">
        <f>BN217</f>
        <v>47</v>
      </c>
      <c r="BO587" s="21">
        <f t="shared" ref="BO587:BS587" si="907">BO217</f>
        <v>6001.34</v>
      </c>
      <c r="BP587" s="21">
        <f t="shared" si="907"/>
        <v>11.64</v>
      </c>
      <c r="BQ587" s="21">
        <f t="shared" si="907"/>
        <v>0</v>
      </c>
      <c r="BR587" s="21">
        <f t="shared" si="907"/>
        <v>50</v>
      </c>
      <c r="BS587" s="21">
        <f t="shared" si="907"/>
        <v>0</v>
      </c>
      <c r="BT587" s="8"/>
      <c r="BV587" s="11">
        <f t="shared" si="893"/>
        <v>45505</v>
      </c>
      <c r="BW587" s="21">
        <f>BW217</f>
        <v>38</v>
      </c>
      <c r="BX587" s="21">
        <f t="shared" ref="BX587:CB587" si="908">BX217</f>
        <v>2930.13</v>
      </c>
      <c r="BY587" s="21">
        <f t="shared" si="908"/>
        <v>7</v>
      </c>
      <c r="BZ587" s="21">
        <f t="shared" si="908"/>
        <v>0</v>
      </c>
      <c r="CA587" s="21">
        <f t="shared" si="908"/>
        <v>70</v>
      </c>
      <c r="CB587" s="21">
        <f t="shared" si="908"/>
        <v>0</v>
      </c>
      <c r="CC587" s="8"/>
      <c r="CE587" s="11">
        <f t="shared" si="894"/>
        <v>45505</v>
      </c>
      <c r="CF587" s="21">
        <f>CF217</f>
        <v>33</v>
      </c>
      <c r="CG587" s="21">
        <f t="shared" ref="CG587:CK587" si="909">CG217</f>
        <v>4221.05</v>
      </c>
      <c r="CH587" s="21">
        <f t="shared" si="909"/>
        <v>25.5</v>
      </c>
      <c r="CI587" s="21">
        <f t="shared" si="909"/>
        <v>0</v>
      </c>
      <c r="CJ587" s="21">
        <f t="shared" si="909"/>
        <v>0</v>
      </c>
      <c r="CK587" s="21">
        <f t="shared" si="909"/>
        <v>0</v>
      </c>
      <c r="CL587" s="8"/>
      <c r="CN587" s="11">
        <f t="shared" si="895"/>
        <v>45505</v>
      </c>
      <c r="CO587" s="21">
        <f>CO217</f>
        <v>68</v>
      </c>
      <c r="CP587" s="21">
        <f t="shared" ref="CP587:CT587" si="910">CP217</f>
        <v>7638.08</v>
      </c>
      <c r="CQ587" s="21">
        <f t="shared" si="910"/>
        <v>22</v>
      </c>
      <c r="CR587" s="21">
        <f t="shared" si="910"/>
        <v>425.24</v>
      </c>
      <c r="CS587" s="21">
        <f t="shared" si="910"/>
        <v>25</v>
      </c>
      <c r="CT587" s="21">
        <f t="shared" si="910"/>
        <v>1</v>
      </c>
      <c r="CU587" s="8"/>
      <c r="CW587" s="11">
        <f t="shared" si="896"/>
        <v>45505</v>
      </c>
      <c r="CX587" s="21">
        <f>CX217</f>
        <v>0</v>
      </c>
      <c r="CY587" s="21">
        <f t="shared" ref="CY587:DC587" si="911">CY217</f>
        <v>0</v>
      </c>
      <c r="CZ587" s="21">
        <f t="shared" si="911"/>
        <v>0</v>
      </c>
      <c r="DA587" s="21">
        <f t="shared" si="911"/>
        <v>0</v>
      </c>
      <c r="DB587" s="21">
        <f t="shared" si="911"/>
        <v>0</v>
      </c>
      <c r="DC587" s="21">
        <f t="shared" si="911"/>
        <v>0</v>
      </c>
      <c r="DD587" s="8"/>
      <c r="DF587" s="11">
        <f t="shared" si="897"/>
        <v>45505</v>
      </c>
      <c r="DG587" s="21">
        <f>DG217</f>
        <v>0</v>
      </c>
      <c r="DH587" s="21">
        <f t="shared" ref="DH587:DL587" si="912">DH217</f>
        <v>0</v>
      </c>
      <c r="DI587" s="21">
        <f t="shared" si="912"/>
        <v>0</v>
      </c>
      <c r="DJ587" s="21">
        <f t="shared" si="912"/>
        <v>0</v>
      </c>
      <c r="DK587" s="21">
        <f t="shared" si="912"/>
        <v>0</v>
      </c>
      <c r="DL587" s="21">
        <f t="shared" si="912"/>
        <v>0</v>
      </c>
      <c r="DM587" s="8"/>
      <c r="DO587" s="11">
        <f t="shared" si="898"/>
        <v>45505</v>
      </c>
      <c r="DP587" s="21">
        <f>DP217</f>
        <v>0</v>
      </c>
      <c r="DQ587" s="21">
        <f t="shared" ref="DQ587:DU587" si="913">DQ217</f>
        <v>0</v>
      </c>
      <c r="DR587" s="21">
        <f t="shared" si="913"/>
        <v>0</v>
      </c>
      <c r="DS587" s="21">
        <f t="shared" si="913"/>
        <v>0</v>
      </c>
      <c r="DT587" s="21">
        <f t="shared" si="913"/>
        <v>0</v>
      </c>
      <c r="DU587" s="21">
        <f t="shared" si="913"/>
        <v>0</v>
      </c>
      <c r="DV587" s="8"/>
      <c r="DX587" s="11">
        <f t="shared" si="899"/>
        <v>45505</v>
      </c>
      <c r="DY587" s="21">
        <f>DY217</f>
        <v>0</v>
      </c>
      <c r="DZ587" s="21">
        <f t="shared" ref="DZ587:ED587" si="914">DZ217</f>
        <v>0</v>
      </c>
      <c r="EA587" s="21">
        <f t="shared" si="914"/>
        <v>0</v>
      </c>
      <c r="EB587" s="21">
        <f t="shared" si="914"/>
        <v>0</v>
      </c>
      <c r="EC587" s="21">
        <f t="shared" si="914"/>
        <v>0</v>
      </c>
      <c r="ED587" s="21">
        <f t="shared" si="914"/>
        <v>0</v>
      </c>
      <c r="EE587" s="8"/>
    </row>
    <row r="588" spans="2:135" x14ac:dyDescent="0.3">
      <c r="B588" s="11">
        <f t="shared" si="885"/>
        <v>45506</v>
      </c>
      <c r="C588" s="8">
        <f t="shared" ref="C588:C617" si="915">C218+C587</f>
        <v>101</v>
      </c>
      <c r="D588" s="8">
        <f t="shared" ref="D588:D617" si="916">D218+D587</f>
        <v>14071.82</v>
      </c>
      <c r="E588" s="8">
        <f t="shared" ref="E588:E617" si="917">E218+E587</f>
        <v>0</v>
      </c>
      <c r="F588" s="8">
        <f t="shared" ref="F588:F617" si="918">F218+F587</f>
        <v>82</v>
      </c>
      <c r="G588" s="8">
        <f t="shared" ref="G588:G617" si="919">G218+G587</f>
        <v>81</v>
      </c>
      <c r="H588" s="8">
        <f t="shared" ref="H588:H617" si="920">H218+H587</f>
        <v>0</v>
      </c>
      <c r="I588" s="8"/>
      <c r="K588" s="11">
        <f t="shared" si="886"/>
        <v>45506</v>
      </c>
      <c r="L588" s="8">
        <f t="shared" ref="L588:L617" si="921">L218+L587</f>
        <v>72</v>
      </c>
      <c r="M588" s="8">
        <f t="shared" ref="M588:M617" si="922">M218+M587</f>
        <v>9810.369999999999</v>
      </c>
      <c r="N588" s="8">
        <f t="shared" ref="N588:N617" si="923">N218+N587</f>
        <v>22.16</v>
      </c>
      <c r="O588" s="8">
        <f t="shared" ref="O588:O617" si="924">O218+O587</f>
        <v>0</v>
      </c>
      <c r="P588" s="8">
        <f t="shared" ref="P588:P617" si="925">P218+P587</f>
        <v>250</v>
      </c>
      <c r="Q588" s="8">
        <f t="shared" ref="Q588:Q617" si="926">Q218+Q587</f>
        <v>0</v>
      </c>
      <c r="R588" s="8"/>
      <c r="T588" s="11">
        <f t="shared" si="887"/>
        <v>45506</v>
      </c>
      <c r="U588" s="8">
        <f t="shared" ref="U588:U617" si="927">U218+U587</f>
        <v>65</v>
      </c>
      <c r="V588" s="8">
        <f t="shared" ref="V588:V617" si="928">V218+V587</f>
        <v>7197.67</v>
      </c>
      <c r="W588" s="8">
        <f t="shared" ref="W588:W617" si="929">W218+W587</f>
        <v>0</v>
      </c>
      <c r="X588" s="8">
        <f t="shared" ref="X588:X617" si="930">X218+X587</f>
        <v>0</v>
      </c>
      <c r="Y588" s="8">
        <f t="shared" ref="Y588:Y617" si="931">Y218+Y587</f>
        <v>41.25</v>
      </c>
      <c r="Z588" s="8">
        <f t="shared" ref="Z588:Z617" si="932">Z218+Z587</f>
        <v>0</v>
      </c>
      <c r="AA588" s="8"/>
      <c r="AC588" s="11">
        <f t="shared" si="888"/>
        <v>45506</v>
      </c>
      <c r="AD588" s="8">
        <f t="shared" ref="AD588:AD617" si="933">AD218+AD587</f>
        <v>92</v>
      </c>
      <c r="AE588" s="8">
        <f t="shared" ref="AE588:AE617" si="934">AE218+AE587</f>
        <v>12209.740000000002</v>
      </c>
      <c r="AF588" s="8">
        <f t="shared" ref="AF588:AF617" si="935">AF218+AF587</f>
        <v>101.78</v>
      </c>
      <c r="AG588" s="8">
        <f t="shared" ref="AG588:AG617" si="936">AG218+AG587</f>
        <v>0</v>
      </c>
      <c r="AH588" s="8">
        <f t="shared" ref="AH588:AH617" si="937">AH218+AH587</f>
        <v>109.9</v>
      </c>
      <c r="AI588" s="8">
        <f t="shared" ref="AI588:AI617" si="938">AI218+AI587</f>
        <v>0</v>
      </c>
      <c r="AJ588" s="8"/>
      <c r="AL588" s="11">
        <f t="shared" si="889"/>
        <v>45506</v>
      </c>
      <c r="AM588" s="8">
        <f t="shared" ref="AM588:AM617" si="939">AM218+AM587</f>
        <v>109</v>
      </c>
      <c r="AN588" s="8">
        <f t="shared" ref="AN588:AN617" si="940">AN218+AN587</f>
        <v>14077.98</v>
      </c>
      <c r="AO588" s="8">
        <f t="shared" ref="AO588:AO617" si="941">AO218+AO587</f>
        <v>6.48</v>
      </c>
      <c r="AP588" s="8">
        <f t="shared" ref="AP588:AP617" si="942">AP218+AP587</f>
        <v>0</v>
      </c>
      <c r="AQ588" s="8">
        <f t="shared" ref="AQ588:AQ617" si="943">AQ218+AQ587</f>
        <v>9.9</v>
      </c>
      <c r="AR588" s="8">
        <f t="shared" ref="AR588:AR617" si="944">AR218+AR587</f>
        <v>0</v>
      </c>
      <c r="AS588" s="8"/>
      <c r="AU588" s="11">
        <f t="shared" si="890"/>
        <v>45506</v>
      </c>
      <c r="AV588" s="8">
        <f t="shared" ref="AV588:AV617" si="945">AV218+AV587</f>
        <v>98</v>
      </c>
      <c r="AW588" s="8">
        <f t="shared" ref="AW588:AW617" si="946">AW218+AW587</f>
        <v>8368.92</v>
      </c>
      <c r="AX588" s="8">
        <f t="shared" ref="AX588:AX617" si="947">AX218+AX587</f>
        <v>0</v>
      </c>
      <c r="AY588" s="8">
        <f t="shared" ref="AY588:AY617" si="948">AY218+AY587</f>
        <v>81.569999999999993</v>
      </c>
      <c r="AZ588" s="8">
        <f t="shared" ref="AZ588:AZ617" si="949">AZ218+AZ587</f>
        <v>-626.44000000000005</v>
      </c>
      <c r="BA588" s="8">
        <f t="shared" ref="BA588:BA617" si="950">BA218+BA587</f>
        <v>0</v>
      </c>
      <c r="BB588" s="8"/>
      <c r="BD588" s="11">
        <f t="shared" si="891"/>
        <v>45506</v>
      </c>
      <c r="BE588" s="8">
        <f t="shared" ref="BE588:BE617" si="951">BE218+BE587</f>
        <v>96</v>
      </c>
      <c r="BF588" s="8">
        <f t="shared" ref="BF588:BF617" si="952">BF218+BF587</f>
        <v>11370.39</v>
      </c>
      <c r="BG588" s="8">
        <f t="shared" ref="BG588:BG617" si="953">BG218+BG587</f>
        <v>38.799999999999997</v>
      </c>
      <c r="BH588" s="8">
        <f t="shared" ref="BH588:BH617" si="954">BH218+BH587</f>
        <v>0</v>
      </c>
      <c r="BI588" s="8">
        <f t="shared" ref="BI588:BI617" si="955">BI218+BI587</f>
        <v>0</v>
      </c>
      <c r="BJ588" s="8">
        <f t="shared" ref="BJ588:BJ617" si="956">BJ218+BJ587</f>
        <v>0</v>
      </c>
      <c r="BK588" s="8"/>
      <c r="BM588" s="11">
        <f t="shared" si="892"/>
        <v>45506</v>
      </c>
      <c r="BN588" s="8">
        <f t="shared" ref="BN588:BN617" si="957">BN218+BN587</f>
        <v>89</v>
      </c>
      <c r="BO588" s="8">
        <f t="shared" ref="BO588:BO617" si="958">BO218+BO587</f>
        <v>11187.51</v>
      </c>
      <c r="BP588" s="8">
        <f t="shared" ref="BP588:BP617" si="959">BP218+BP587</f>
        <v>30.71</v>
      </c>
      <c r="BQ588" s="8">
        <f t="shared" ref="BQ588:BQ617" si="960">BQ218+BQ587</f>
        <v>0</v>
      </c>
      <c r="BR588" s="8">
        <f t="shared" ref="BR588:BR617" si="961">BR218+BR587</f>
        <v>50</v>
      </c>
      <c r="BS588" s="8">
        <f t="shared" ref="BS588:BS617" si="962">BS218+BS587</f>
        <v>1</v>
      </c>
      <c r="BT588" s="8"/>
      <c r="BV588" s="11">
        <f t="shared" si="893"/>
        <v>45506</v>
      </c>
      <c r="BW588" s="8">
        <f t="shared" ref="BW588:BW617" si="963">BW218+BW587</f>
        <v>76</v>
      </c>
      <c r="BX588" s="8">
        <f t="shared" ref="BX588:BX617" si="964">BX218+BX587</f>
        <v>5847.97</v>
      </c>
      <c r="BY588" s="8">
        <f t="shared" ref="BY588:BY617" si="965">BY218+BY587</f>
        <v>36</v>
      </c>
      <c r="BZ588" s="8">
        <f t="shared" ref="BZ588:BZ617" si="966">BZ218+BZ587</f>
        <v>0</v>
      </c>
      <c r="CA588" s="8">
        <f t="shared" ref="CA588:CA617" si="967">CA218+CA587</f>
        <v>212</v>
      </c>
      <c r="CB588" s="8">
        <f t="shared" ref="CB588:CB617" si="968">CB218+CB587</f>
        <v>0</v>
      </c>
      <c r="CC588" s="8"/>
      <c r="CE588" s="11">
        <f t="shared" si="894"/>
        <v>45506</v>
      </c>
      <c r="CF588" s="8">
        <f t="shared" ref="CF588:CF617" si="969">CF218+CF587</f>
        <v>59</v>
      </c>
      <c r="CG588" s="8">
        <f t="shared" ref="CG588:CG617" si="970">CG218+CG587</f>
        <v>7187.1200000000008</v>
      </c>
      <c r="CH588" s="8">
        <f t="shared" ref="CH588:CH617" si="971">CH218+CH587</f>
        <v>67</v>
      </c>
      <c r="CI588" s="8">
        <f t="shared" ref="CI588:CI617" si="972">CI218+CI587</f>
        <v>0</v>
      </c>
      <c r="CJ588" s="8">
        <f t="shared" ref="CJ588:CJ617" si="973">CJ218+CJ587</f>
        <v>0</v>
      </c>
      <c r="CK588" s="8">
        <f t="shared" ref="CK588:CK617" si="974">CK218+CK587</f>
        <v>0</v>
      </c>
      <c r="CL588" s="8"/>
      <c r="CN588" s="11">
        <f t="shared" si="895"/>
        <v>45506</v>
      </c>
      <c r="CO588" s="8">
        <f t="shared" ref="CO588:CO617" si="975">CO218+CO587</f>
        <v>131</v>
      </c>
      <c r="CP588" s="8">
        <f t="shared" ref="CP588:CP617" si="976">CP218+CP587</f>
        <v>14614.15</v>
      </c>
      <c r="CQ588" s="8">
        <f t="shared" ref="CQ588:CQ617" si="977">CQ218+CQ587</f>
        <v>65</v>
      </c>
      <c r="CR588" s="8">
        <f t="shared" ref="CR588:CR617" si="978">CR218+CR587</f>
        <v>1113.8400000000001</v>
      </c>
      <c r="CS588" s="8">
        <f t="shared" ref="CS588:CS617" si="979">CS218+CS587</f>
        <v>75</v>
      </c>
      <c r="CT588" s="8">
        <f t="shared" ref="CT588:CT617" si="980">CT218+CT587</f>
        <v>2</v>
      </c>
      <c r="CU588" s="8"/>
      <c r="CW588" s="11">
        <f t="shared" si="896"/>
        <v>45506</v>
      </c>
      <c r="CX588" s="8">
        <f t="shared" ref="CX588:CX617" si="981">CX218+CX587</f>
        <v>0</v>
      </c>
      <c r="CY588" s="8">
        <f t="shared" ref="CY588:CY617" si="982">CY218+CY587</f>
        <v>0</v>
      </c>
      <c r="CZ588" s="8">
        <f t="shared" ref="CZ588:CZ617" si="983">CZ218+CZ587</f>
        <v>0</v>
      </c>
      <c r="DA588" s="8">
        <f t="shared" ref="DA588:DA617" si="984">DA218+DA587</f>
        <v>0</v>
      </c>
      <c r="DB588" s="8">
        <f t="shared" ref="DB588:DB617" si="985">DB218+DB587</f>
        <v>0</v>
      </c>
      <c r="DC588" s="8">
        <f t="shared" ref="DC588:DC617" si="986">DC218+DC587</f>
        <v>0</v>
      </c>
      <c r="DD588" s="8"/>
      <c r="DF588" s="11">
        <f t="shared" si="897"/>
        <v>45506</v>
      </c>
      <c r="DG588" s="8">
        <f t="shared" ref="DG588:DG617" si="987">DG218+DG587</f>
        <v>0</v>
      </c>
      <c r="DH588" s="8">
        <f t="shared" ref="DH588:DH617" si="988">DH218+DH587</f>
        <v>0</v>
      </c>
      <c r="DI588" s="8">
        <f t="shared" ref="DI588:DI617" si="989">DI218+DI587</f>
        <v>0</v>
      </c>
      <c r="DJ588" s="8">
        <f t="shared" ref="DJ588:DJ617" si="990">DJ218+DJ587</f>
        <v>0</v>
      </c>
      <c r="DK588" s="8">
        <f t="shared" ref="DK588:DK617" si="991">DK218+DK587</f>
        <v>0</v>
      </c>
      <c r="DL588" s="8">
        <f t="shared" ref="DL588:DL617" si="992">DL218+DL587</f>
        <v>0</v>
      </c>
      <c r="DM588" s="8"/>
      <c r="DO588" s="11">
        <f t="shared" si="898"/>
        <v>45506</v>
      </c>
      <c r="DP588" s="8">
        <f t="shared" ref="DP588:DP617" si="993">DP218+DP587</f>
        <v>0</v>
      </c>
      <c r="DQ588" s="8">
        <f t="shared" ref="DQ588:DQ617" si="994">DQ218+DQ587</f>
        <v>0</v>
      </c>
      <c r="DR588" s="8">
        <f t="shared" ref="DR588:DR617" si="995">DR218+DR587</f>
        <v>0</v>
      </c>
      <c r="DS588" s="8">
        <f t="shared" ref="DS588:DS617" si="996">DS218+DS587</f>
        <v>0</v>
      </c>
      <c r="DT588" s="8">
        <f t="shared" ref="DT588:DT617" si="997">DT218+DT587</f>
        <v>0</v>
      </c>
      <c r="DU588" s="8">
        <f t="shared" ref="DU588:DU617" si="998">DU218+DU587</f>
        <v>0</v>
      </c>
      <c r="DV588" s="8"/>
      <c r="DX588" s="11">
        <f t="shared" si="899"/>
        <v>45506</v>
      </c>
      <c r="DY588" s="8">
        <f t="shared" ref="DY588:DY617" si="999">DY218+DY587</f>
        <v>0</v>
      </c>
      <c r="DZ588" s="8">
        <f t="shared" ref="DZ588:DZ617" si="1000">DZ218+DZ587</f>
        <v>0</v>
      </c>
      <c r="EA588" s="8">
        <f t="shared" ref="EA588:EA617" si="1001">EA218+EA587</f>
        <v>0</v>
      </c>
      <c r="EB588" s="8">
        <f t="shared" ref="EB588:EB617" si="1002">EB218+EB587</f>
        <v>0</v>
      </c>
      <c r="EC588" s="8">
        <f t="shared" ref="EC588:EC617" si="1003">EC218+EC587</f>
        <v>0</v>
      </c>
      <c r="ED588" s="8">
        <f t="shared" ref="ED588:ED617" si="1004">ED218+ED587</f>
        <v>0</v>
      </c>
      <c r="EE588" s="8"/>
    </row>
    <row r="589" spans="2:135" x14ac:dyDescent="0.3">
      <c r="B589" s="11">
        <f t="shared" si="885"/>
        <v>45507</v>
      </c>
      <c r="C589" s="8">
        <f t="shared" si="915"/>
        <v>154</v>
      </c>
      <c r="D589" s="8">
        <f t="shared" si="916"/>
        <v>21330.71</v>
      </c>
      <c r="E589" s="8">
        <f t="shared" si="917"/>
        <v>0</v>
      </c>
      <c r="F589" s="8">
        <f t="shared" si="918"/>
        <v>138</v>
      </c>
      <c r="G589" s="8">
        <f t="shared" si="919"/>
        <v>89</v>
      </c>
      <c r="H589" s="8">
        <f t="shared" si="920"/>
        <v>0</v>
      </c>
      <c r="I589" s="8"/>
      <c r="K589" s="11">
        <f t="shared" si="886"/>
        <v>45507</v>
      </c>
      <c r="L589" s="8">
        <f t="shared" si="921"/>
        <v>96</v>
      </c>
      <c r="M589" s="8">
        <f t="shared" si="922"/>
        <v>12640.72</v>
      </c>
      <c r="N589" s="8">
        <f t="shared" si="923"/>
        <v>47.16</v>
      </c>
      <c r="O589" s="8">
        <f t="shared" si="924"/>
        <v>0</v>
      </c>
      <c r="P589" s="8">
        <f t="shared" si="925"/>
        <v>200</v>
      </c>
      <c r="Q589" s="8">
        <f t="shared" si="926"/>
        <v>0</v>
      </c>
      <c r="R589" s="8"/>
      <c r="T589" s="11">
        <f t="shared" si="887"/>
        <v>45507</v>
      </c>
      <c r="U589" s="8">
        <f t="shared" si="927"/>
        <v>103</v>
      </c>
      <c r="V589" s="8">
        <f t="shared" si="928"/>
        <v>11552.43</v>
      </c>
      <c r="W589" s="8">
        <f t="shared" si="929"/>
        <v>0</v>
      </c>
      <c r="X589" s="8">
        <f t="shared" si="930"/>
        <v>0</v>
      </c>
      <c r="Y589" s="8">
        <f t="shared" si="931"/>
        <v>76.75</v>
      </c>
      <c r="Z589" s="8">
        <f t="shared" si="932"/>
        <v>0</v>
      </c>
      <c r="AA589" s="8"/>
      <c r="AC589" s="11">
        <f t="shared" si="888"/>
        <v>45507</v>
      </c>
      <c r="AD589" s="8">
        <f t="shared" si="933"/>
        <v>117</v>
      </c>
      <c r="AE589" s="8">
        <f t="shared" si="934"/>
        <v>15431.650000000001</v>
      </c>
      <c r="AF589" s="8">
        <f t="shared" si="935"/>
        <v>130.47999999999999</v>
      </c>
      <c r="AG589" s="8">
        <f t="shared" si="936"/>
        <v>0</v>
      </c>
      <c r="AH589" s="8">
        <f t="shared" si="937"/>
        <v>109.9</v>
      </c>
      <c r="AI589" s="8">
        <f t="shared" si="938"/>
        <v>0</v>
      </c>
      <c r="AJ589" s="8"/>
      <c r="AL589" s="11">
        <f t="shared" si="889"/>
        <v>45507</v>
      </c>
      <c r="AM589" s="8">
        <f t="shared" si="939"/>
        <v>157</v>
      </c>
      <c r="AN589" s="8">
        <f t="shared" si="940"/>
        <v>20376.650000000001</v>
      </c>
      <c r="AO589" s="8">
        <f t="shared" si="941"/>
        <v>8.33</v>
      </c>
      <c r="AP589" s="8">
        <f t="shared" si="942"/>
        <v>0</v>
      </c>
      <c r="AQ589" s="8">
        <f t="shared" si="943"/>
        <v>109.9</v>
      </c>
      <c r="AR589" s="8">
        <f t="shared" si="944"/>
        <v>0</v>
      </c>
      <c r="AS589" s="8"/>
      <c r="AU589" s="11">
        <f t="shared" si="890"/>
        <v>45507</v>
      </c>
      <c r="AV589" s="8">
        <f t="shared" si="945"/>
        <v>132</v>
      </c>
      <c r="AW589" s="8">
        <f t="shared" si="946"/>
        <v>11002.55</v>
      </c>
      <c r="AX589" s="8">
        <f t="shared" si="947"/>
        <v>0</v>
      </c>
      <c r="AY589" s="8">
        <f t="shared" si="948"/>
        <v>103.57</v>
      </c>
      <c r="AZ589" s="8">
        <f t="shared" si="949"/>
        <v>-659.47</v>
      </c>
      <c r="BA589" s="8">
        <f t="shared" si="950"/>
        <v>0</v>
      </c>
      <c r="BB589" s="8"/>
      <c r="BD589" s="11">
        <f t="shared" si="891"/>
        <v>45507</v>
      </c>
      <c r="BE589" s="8">
        <f t="shared" si="951"/>
        <v>133</v>
      </c>
      <c r="BF589" s="8">
        <f t="shared" si="952"/>
        <v>15578.039999999999</v>
      </c>
      <c r="BG589" s="8">
        <f t="shared" si="953"/>
        <v>58.199999999999996</v>
      </c>
      <c r="BH589" s="8">
        <f t="shared" si="954"/>
        <v>0</v>
      </c>
      <c r="BI589" s="8">
        <f t="shared" si="955"/>
        <v>0</v>
      </c>
      <c r="BJ589" s="8">
        <f t="shared" si="956"/>
        <v>0</v>
      </c>
      <c r="BK589" s="8"/>
      <c r="BM589" s="11">
        <f t="shared" si="892"/>
        <v>45507</v>
      </c>
      <c r="BN589" s="8">
        <f t="shared" si="957"/>
        <v>133</v>
      </c>
      <c r="BO589" s="8">
        <f t="shared" si="958"/>
        <v>16378.369999999999</v>
      </c>
      <c r="BP589" s="8">
        <f t="shared" si="959"/>
        <v>45.59</v>
      </c>
      <c r="BQ589" s="8">
        <f t="shared" si="960"/>
        <v>0</v>
      </c>
      <c r="BR589" s="8">
        <f t="shared" si="961"/>
        <v>169.72</v>
      </c>
      <c r="BS589" s="8">
        <f t="shared" si="962"/>
        <v>2</v>
      </c>
      <c r="BT589" s="8"/>
      <c r="BV589" s="11">
        <f t="shared" si="893"/>
        <v>45507</v>
      </c>
      <c r="BW589" s="8">
        <f t="shared" si="963"/>
        <v>109</v>
      </c>
      <c r="BX589" s="8">
        <f t="shared" si="964"/>
        <v>8403.4599999999991</v>
      </c>
      <c r="BY589" s="8">
        <f t="shared" si="965"/>
        <v>91</v>
      </c>
      <c r="BZ589" s="8">
        <f t="shared" si="966"/>
        <v>0</v>
      </c>
      <c r="CA589" s="8">
        <f t="shared" si="967"/>
        <v>212</v>
      </c>
      <c r="CB589" s="8">
        <f t="shared" si="968"/>
        <v>0</v>
      </c>
      <c r="CC589" s="8"/>
      <c r="CE589" s="11">
        <f t="shared" si="894"/>
        <v>45507</v>
      </c>
      <c r="CF589" s="8">
        <f t="shared" si="969"/>
        <v>110</v>
      </c>
      <c r="CG589" s="8">
        <f t="shared" si="970"/>
        <v>13773.640000000001</v>
      </c>
      <c r="CH589" s="8">
        <f t="shared" si="971"/>
        <v>122</v>
      </c>
      <c r="CI589" s="8">
        <f t="shared" si="972"/>
        <v>0</v>
      </c>
      <c r="CJ589" s="8">
        <f t="shared" si="973"/>
        <v>0</v>
      </c>
      <c r="CK589" s="8">
        <f t="shared" si="974"/>
        <v>0</v>
      </c>
      <c r="CL589" s="8"/>
      <c r="CN589" s="11">
        <f t="shared" si="895"/>
        <v>45507</v>
      </c>
      <c r="CO589" s="8">
        <f t="shared" si="975"/>
        <v>198</v>
      </c>
      <c r="CP589" s="8">
        <f t="shared" si="976"/>
        <v>22077.809999999998</v>
      </c>
      <c r="CQ589" s="8">
        <f t="shared" si="977"/>
        <v>121</v>
      </c>
      <c r="CR589" s="8">
        <f t="shared" si="978"/>
        <v>1376.3200000000002</v>
      </c>
      <c r="CS589" s="8">
        <f t="shared" si="979"/>
        <v>75</v>
      </c>
      <c r="CT589" s="8">
        <f t="shared" si="980"/>
        <v>4</v>
      </c>
      <c r="CU589" s="8"/>
      <c r="CW589" s="11">
        <f t="shared" si="896"/>
        <v>45507</v>
      </c>
      <c r="CX589" s="8">
        <f t="shared" si="981"/>
        <v>0</v>
      </c>
      <c r="CY589" s="8">
        <f t="shared" si="982"/>
        <v>0</v>
      </c>
      <c r="CZ589" s="8">
        <f t="shared" si="983"/>
        <v>0</v>
      </c>
      <c r="DA589" s="8">
        <f t="shared" si="984"/>
        <v>0</v>
      </c>
      <c r="DB589" s="8">
        <f t="shared" si="985"/>
        <v>0</v>
      </c>
      <c r="DC589" s="8">
        <f t="shared" si="986"/>
        <v>0</v>
      </c>
      <c r="DD589" s="8"/>
      <c r="DF589" s="11">
        <f t="shared" si="897"/>
        <v>45507</v>
      </c>
      <c r="DG589" s="8">
        <f t="shared" si="987"/>
        <v>0</v>
      </c>
      <c r="DH589" s="8">
        <f t="shared" si="988"/>
        <v>0</v>
      </c>
      <c r="DI589" s="8">
        <f t="shared" si="989"/>
        <v>0</v>
      </c>
      <c r="DJ589" s="8">
        <f t="shared" si="990"/>
        <v>0</v>
      </c>
      <c r="DK589" s="8">
        <f t="shared" si="991"/>
        <v>0</v>
      </c>
      <c r="DL589" s="8">
        <f t="shared" si="992"/>
        <v>0</v>
      </c>
      <c r="DM589" s="8"/>
      <c r="DO589" s="11">
        <f t="shared" si="898"/>
        <v>45507</v>
      </c>
      <c r="DP589" s="8">
        <f t="shared" si="993"/>
        <v>0</v>
      </c>
      <c r="DQ589" s="8">
        <f t="shared" si="994"/>
        <v>0</v>
      </c>
      <c r="DR589" s="8">
        <f t="shared" si="995"/>
        <v>0</v>
      </c>
      <c r="DS589" s="8">
        <f t="shared" si="996"/>
        <v>0</v>
      </c>
      <c r="DT589" s="8">
        <f t="shared" si="997"/>
        <v>0</v>
      </c>
      <c r="DU589" s="8">
        <f t="shared" si="998"/>
        <v>0</v>
      </c>
      <c r="DV589" s="8"/>
      <c r="DX589" s="11">
        <f t="shared" si="899"/>
        <v>45507</v>
      </c>
      <c r="DY589" s="8">
        <f t="shared" si="999"/>
        <v>0</v>
      </c>
      <c r="DZ589" s="8">
        <f t="shared" si="1000"/>
        <v>0</v>
      </c>
      <c r="EA589" s="8">
        <f t="shared" si="1001"/>
        <v>0</v>
      </c>
      <c r="EB589" s="8">
        <f t="shared" si="1002"/>
        <v>0</v>
      </c>
      <c r="EC589" s="8">
        <f t="shared" si="1003"/>
        <v>0</v>
      </c>
      <c r="ED589" s="8">
        <f t="shared" si="1004"/>
        <v>0</v>
      </c>
      <c r="EE589" s="8"/>
    </row>
    <row r="590" spans="2:135" x14ac:dyDescent="0.3">
      <c r="B590" s="11">
        <f t="shared" si="885"/>
        <v>45508</v>
      </c>
      <c r="C590" s="8">
        <f t="shared" si="915"/>
        <v>183</v>
      </c>
      <c r="D590" s="8">
        <f t="shared" si="916"/>
        <v>25051.91</v>
      </c>
      <c r="E590" s="8">
        <f t="shared" si="917"/>
        <v>0</v>
      </c>
      <c r="F590" s="8">
        <f t="shared" si="918"/>
        <v>168</v>
      </c>
      <c r="G590" s="8">
        <f t="shared" si="919"/>
        <v>91</v>
      </c>
      <c r="H590" s="8">
        <f t="shared" si="920"/>
        <v>1</v>
      </c>
      <c r="I590" s="8"/>
      <c r="K590" s="11">
        <f t="shared" si="886"/>
        <v>45508</v>
      </c>
      <c r="L590" s="8">
        <f t="shared" si="921"/>
        <v>130</v>
      </c>
      <c r="M590" s="8">
        <f t="shared" si="922"/>
        <v>17560.669999999998</v>
      </c>
      <c r="N590" s="8">
        <f t="shared" si="923"/>
        <v>53.05</v>
      </c>
      <c r="O590" s="8">
        <f t="shared" si="924"/>
        <v>0</v>
      </c>
      <c r="P590" s="8">
        <f t="shared" si="925"/>
        <v>154.94999999999999</v>
      </c>
      <c r="Q590" s="8">
        <f t="shared" si="926"/>
        <v>0</v>
      </c>
      <c r="R590" s="8"/>
      <c r="T590" s="11">
        <f t="shared" si="887"/>
        <v>45508</v>
      </c>
      <c r="U590" s="8">
        <f t="shared" si="927"/>
        <v>125</v>
      </c>
      <c r="V590" s="8">
        <f t="shared" si="928"/>
        <v>13769.32</v>
      </c>
      <c r="W590" s="8">
        <f t="shared" si="929"/>
        <v>0</v>
      </c>
      <c r="X590" s="8">
        <f t="shared" si="930"/>
        <v>0</v>
      </c>
      <c r="Y590" s="8">
        <f t="shared" si="931"/>
        <v>119.75</v>
      </c>
      <c r="Z590" s="8">
        <f t="shared" si="932"/>
        <v>0</v>
      </c>
      <c r="AA590" s="8"/>
      <c r="AC590" s="11">
        <f t="shared" si="888"/>
        <v>45508</v>
      </c>
      <c r="AD590" s="8">
        <f t="shared" si="933"/>
        <v>145</v>
      </c>
      <c r="AE590" s="8">
        <f t="shared" si="934"/>
        <v>18942.47</v>
      </c>
      <c r="AF590" s="8">
        <f t="shared" si="935"/>
        <v>172.13</v>
      </c>
      <c r="AG590" s="8">
        <f t="shared" si="936"/>
        <v>0</v>
      </c>
      <c r="AH590" s="8">
        <f t="shared" si="937"/>
        <v>109.9</v>
      </c>
      <c r="AI590" s="8">
        <f t="shared" si="938"/>
        <v>0</v>
      </c>
      <c r="AJ590" s="8"/>
      <c r="AL590" s="11">
        <f t="shared" si="889"/>
        <v>45508</v>
      </c>
      <c r="AM590" s="8">
        <f t="shared" si="939"/>
        <v>199</v>
      </c>
      <c r="AN590" s="8">
        <f t="shared" si="940"/>
        <v>25174.83</v>
      </c>
      <c r="AO590" s="8">
        <f t="shared" si="941"/>
        <v>8.33</v>
      </c>
      <c r="AP590" s="8">
        <f t="shared" si="942"/>
        <v>0</v>
      </c>
      <c r="AQ590" s="8">
        <f t="shared" si="943"/>
        <v>109.9</v>
      </c>
      <c r="AR590" s="8">
        <f t="shared" si="944"/>
        <v>0</v>
      </c>
      <c r="AS590" s="8"/>
      <c r="AU590" s="11">
        <f t="shared" si="890"/>
        <v>45508</v>
      </c>
      <c r="AV590" s="8">
        <f t="shared" si="945"/>
        <v>166</v>
      </c>
      <c r="AW590" s="8">
        <f t="shared" si="946"/>
        <v>13800.38</v>
      </c>
      <c r="AX590" s="8">
        <f t="shared" si="947"/>
        <v>0</v>
      </c>
      <c r="AY590" s="8">
        <f t="shared" si="948"/>
        <v>112.72999999999999</v>
      </c>
      <c r="AZ590" s="8">
        <f t="shared" si="949"/>
        <v>-659.47</v>
      </c>
      <c r="BA590" s="8">
        <f t="shared" si="950"/>
        <v>0</v>
      </c>
      <c r="BB590" s="8"/>
      <c r="BD590" s="11">
        <f t="shared" si="891"/>
        <v>45508</v>
      </c>
      <c r="BE590" s="8">
        <f t="shared" si="951"/>
        <v>157</v>
      </c>
      <c r="BF590" s="8">
        <f t="shared" si="952"/>
        <v>18321.18</v>
      </c>
      <c r="BG590" s="8">
        <f t="shared" si="953"/>
        <v>88.22</v>
      </c>
      <c r="BH590" s="8">
        <f t="shared" si="954"/>
        <v>0</v>
      </c>
      <c r="BI590" s="8">
        <f t="shared" si="955"/>
        <v>0</v>
      </c>
      <c r="BJ590" s="8">
        <f t="shared" si="956"/>
        <v>0</v>
      </c>
      <c r="BK590" s="8"/>
      <c r="BM590" s="11">
        <f t="shared" si="892"/>
        <v>45508</v>
      </c>
      <c r="BN590" s="8">
        <f t="shared" si="957"/>
        <v>177</v>
      </c>
      <c r="BO590" s="8">
        <f t="shared" si="958"/>
        <v>21339.46</v>
      </c>
      <c r="BP590" s="8">
        <f t="shared" si="959"/>
        <v>72.570000000000007</v>
      </c>
      <c r="BQ590" s="8">
        <f t="shared" si="960"/>
        <v>0</v>
      </c>
      <c r="BR590" s="8">
        <f t="shared" si="961"/>
        <v>283.62</v>
      </c>
      <c r="BS590" s="8">
        <f t="shared" si="962"/>
        <v>4</v>
      </c>
      <c r="BT590" s="8"/>
      <c r="BV590" s="11">
        <f t="shared" si="893"/>
        <v>45508</v>
      </c>
      <c r="BW590" s="8">
        <f t="shared" si="963"/>
        <v>138</v>
      </c>
      <c r="BX590" s="8">
        <f t="shared" si="964"/>
        <v>10600.179999999998</v>
      </c>
      <c r="BY590" s="8">
        <f t="shared" si="965"/>
        <v>99</v>
      </c>
      <c r="BZ590" s="8">
        <f t="shared" si="966"/>
        <v>0</v>
      </c>
      <c r="CA590" s="8">
        <f t="shared" si="967"/>
        <v>247</v>
      </c>
      <c r="CB590" s="8">
        <f t="shared" si="968"/>
        <v>0</v>
      </c>
      <c r="CC590" s="8"/>
      <c r="CE590" s="11">
        <f t="shared" si="894"/>
        <v>45508</v>
      </c>
      <c r="CF590" s="8">
        <f t="shared" si="969"/>
        <v>141</v>
      </c>
      <c r="CG590" s="8">
        <f t="shared" si="970"/>
        <v>17367.43</v>
      </c>
      <c r="CH590" s="8">
        <f t="shared" si="971"/>
        <v>146</v>
      </c>
      <c r="CI590" s="8">
        <f t="shared" si="972"/>
        <v>0</v>
      </c>
      <c r="CJ590" s="8">
        <f t="shared" si="973"/>
        <v>0</v>
      </c>
      <c r="CK590" s="8">
        <f t="shared" si="974"/>
        <v>0</v>
      </c>
      <c r="CL590" s="8"/>
      <c r="CN590" s="11">
        <f t="shared" si="895"/>
        <v>45508</v>
      </c>
      <c r="CO590" s="8">
        <f t="shared" si="975"/>
        <v>243</v>
      </c>
      <c r="CP590" s="8">
        <f t="shared" si="976"/>
        <v>26849.219999999998</v>
      </c>
      <c r="CQ590" s="8">
        <f t="shared" si="977"/>
        <v>139</v>
      </c>
      <c r="CR590" s="8">
        <f t="shared" si="978"/>
        <v>1634.5600000000002</v>
      </c>
      <c r="CS590" s="8">
        <f t="shared" si="979"/>
        <v>100</v>
      </c>
      <c r="CT590" s="8">
        <f t="shared" si="980"/>
        <v>5</v>
      </c>
      <c r="CU590" s="8"/>
      <c r="CW590" s="11">
        <f t="shared" si="896"/>
        <v>45508</v>
      </c>
      <c r="CX590" s="8">
        <f t="shared" si="981"/>
        <v>0</v>
      </c>
      <c r="CY590" s="8">
        <f t="shared" si="982"/>
        <v>0</v>
      </c>
      <c r="CZ590" s="8">
        <f t="shared" si="983"/>
        <v>0</v>
      </c>
      <c r="DA590" s="8">
        <f t="shared" si="984"/>
        <v>0</v>
      </c>
      <c r="DB590" s="8">
        <f t="shared" si="985"/>
        <v>0</v>
      </c>
      <c r="DC590" s="8">
        <f t="shared" si="986"/>
        <v>0</v>
      </c>
      <c r="DD590" s="8"/>
      <c r="DF590" s="11">
        <f t="shared" si="897"/>
        <v>45508</v>
      </c>
      <c r="DG590" s="8">
        <f t="shared" si="987"/>
        <v>0</v>
      </c>
      <c r="DH590" s="8">
        <f t="shared" si="988"/>
        <v>0</v>
      </c>
      <c r="DI590" s="8">
        <f t="shared" si="989"/>
        <v>0</v>
      </c>
      <c r="DJ590" s="8">
        <f t="shared" si="990"/>
        <v>0</v>
      </c>
      <c r="DK590" s="8">
        <f t="shared" si="991"/>
        <v>0</v>
      </c>
      <c r="DL590" s="8">
        <f t="shared" si="992"/>
        <v>0</v>
      </c>
      <c r="DM590" s="8"/>
      <c r="DO590" s="11">
        <f t="shared" si="898"/>
        <v>45508</v>
      </c>
      <c r="DP590" s="8">
        <f t="shared" si="993"/>
        <v>0</v>
      </c>
      <c r="DQ590" s="8">
        <f t="shared" si="994"/>
        <v>0</v>
      </c>
      <c r="DR590" s="8">
        <f t="shared" si="995"/>
        <v>0</v>
      </c>
      <c r="DS590" s="8">
        <f t="shared" si="996"/>
        <v>0</v>
      </c>
      <c r="DT590" s="8">
        <f t="shared" si="997"/>
        <v>0</v>
      </c>
      <c r="DU590" s="8">
        <f t="shared" si="998"/>
        <v>0</v>
      </c>
      <c r="DV590" s="8"/>
      <c r="DX590" s="11">
        <f t="shared" si="899"/>
        <v>45508</v>
      </c>
      <c r="DY590" s="8">
        <f t="shared" si="999"/>
        <v>0</v>
      </c>
      <c r="DZ590" s="8">
        <f t="shared" si="1000"/>
        <v>0</v>
      </c>
      <c r="EA590" s="8">
        <f t="shared" si="1001"/>
        <v>0</v>
      </c>
      <c r="EB590" s="8">
        <f t="shared" si="1002"/>
        <v>0</v>
      </c>
      <c r="EC590" s="8">
        <f t="shared" si="1003"/>
        <v>0</v>
      </c>
      <c r="ED590" s="8">
        <f t="shared" si="1004"/>
        <v>0</v>
      </c>
      <c r="EE590" s="8"/>
    </row>
    <row r="591" spans="2:135" x14ac:dyDescent="0.3">
      <c r="B591" s="11">
        <f t="shared" si="885"/>
        <v>45509</v>
      </c>
      <c r="C591" s="8">
        <f t="shared" si="915"/>
        <v>231</v>
      </c>
      <c r="D591" s="8">
        <f t="shared" si="916"/>
        <v>31361.53</v>
      </c>
      <c r="E591" s="8">
        <f t="shared" si="917"/>
        <v>0</v>
      </c>
      <c r="F591" s="8">
        <f t="shared" si="918"/>
        <v>204.4</v>
      </c>
      <c r="G591" s="8">
        <f t="shared" si="919"/>
        <v>122</v>
      </c>
      <c r="H591" s="8">
        <f t="shared" si="920"/>
        <v>2</v>
      </c>
      <c r="I591" s="8"/>
      <c r="K591" s="11">
        <f t="shared" si="886"/>
        <v>45509</v>
      </c>
      <c r="L591" s="8">
        <f t="shared" si="921"/>
        <v>178</v>
      </c>
      <c r="M591" s="8">
        <f t="shared" si="922"/>
        <v>24431.05</v>
      </c>
      <c r="N591" s="8">
        <f t="shared" si="923"/>
        <v>99.28</v>
      </c>
      <c r="O591" s="8">
        <f t="shared" si="924"/>
        <v>0</v>
      </c>
      <c r="P591" s="8">
        <f t="shared" si="925"/>
        <v>159.89999999999998</v>
      </c>
      <c r="Q591" s="8">
        <f t="shared" si="926"/>
        <v>0</v>
      </c>
      <c r="R591" s="8"/>
      <c r="T591" s="11">
        <f t="shared" si="887"/>
        <v>45509</v>
      </c>
      <c r="U591" s="8">
        <f t="shared" si="927"/>
        <v>152</v>
      </c>
      <c r="V591" s="8">
        <f t="shared" si="928"/>
        <v>16588.93</v>
      </c>
      <c r="W591" s="8">
        <f t="shared" si="929"/>
        <v>0</v>
      </c>
      <c r="X591" s="8">
        <f t="shared" si="930"/>
        <v>0</v>
      </c>
      <c r="Y591" s="8">
        <f t="shared" si="931"/>
        <v>162.5</v>
      </c>
      <c r="Z591" s="8">
        <f t="shared" si="932"/>
        <v>0</v>
      </c>
      <c r="AA591" s="8"/>
      <c r="AC591" s="11">
        <f t="shared" si="888"/>
        <v>45509</v>
      </c>
      <c r="AD591" s="8">
        <f t="shared" si="933"/>
        <v>185</v>
      </c>
      <c r="AE591" s="8">
        <f t="shared" si="934"/>
        <v>24532.27</v>
      </c>
      <c r="AF591" s="8">
        <f t="shared" si="935"/>
        <v>200.82</v>
      </c>
      <c r="AG591" s="8">
        <f t="shared" si="936"/>
        <v>0</v>
      </c>
      <c r="AH591" s="8">
        <f t="shared" si="937"/>
        <v>109.9</v>
      </c>
      <c r="AI591" s="8">
        <f t="shared" si="938"/>
        <v>0</v>
      </c>
      <c r="AJ591" s="8"/>
      <c r="AL591" s="11">
        <f t="shared" si="889"/>
        <v>45509</v>
      </c>
      <c r="AM591" s="8">
        <f t="shared" si="939"/>
        <v>251</v>
      </c>
      <c r="AN591" s="8">
        <f t="shared" si="940"/>
        <v>31490.63</v>
      </c>
      <c r="AO591" s="8">
        <f t="shared" si="941"/>
        <v>17.59</v>
      </c>
      <c r="AP591" s="8">
        <f t="shared" si="942"/>
        <v>0</v>
      </c>
      <c r="AQ591" s="8">
        <f t="shared" si="943"/>
        <v>259.69</v>
      </c>
      <c r="AR591" s="8">
        <f t="shared" si="944"/>
        <v>0</v>
      </c>
      <c r="AS591" s="8"/>
      <c r="AU591" s="11">
        <f t="shared" si="890"/>
        <v>45509</v>
      </c>
      <c r="AV591" s="8">
        <f t="shared" si="945"/>
        <v>227</v>
      </c>
      <c r="AW591" s="8">
        <f t="shared" si="946"/>
        <v>19701.91</v>
      </c>
      <c r="AX591" s="8">
        <f t="shared" si="947"/>
        <v>0</v>
      </c>
      <c r="AY591" s="8">
        <f t="shared" si="948"/>
        <v>158.72999999999999</v>
      </c>
      <c r="AZ591" s="8">
        <f t="shared" si="949"/>
        <v>-559.47</v>
      </c>
      <c r="BA591" s="8">
        <f t="shared" si="950"/>
        <v>2</v>
      </c>
      <c r="BB591" s="8"/>
      <c r="BD591" s="11">
        <f t="shared" si="891"/>
        <v>45509</v>
      </c>
      <c r="BE591" s="8">
        <f t="shared" si="951"/>
        <v>204</v>
      </c>
      <c r="BF591" s="8">
        <f t="shared" si="952"/>
        <v>24105.81</v>
      </c>
      <c r="BG591" s="8">
        <f t="shared" si="953"/>
        <v>109.47</v>
      </c>
      <c r="BH591" s="8">
        <f t="shared" si="954"/>
        <v>0</v>
      </c>
      <c r="BI591" s="8">
        <f t="shared" si="955"/>
        <v>0</v>
      </c>
      <c r="BJ591" s="8">
        <f t="shared" si="956"/>
        <v>0</v>
      </c>
      <c r="BK591" s="8"/>
      <c r="BM591" s="11">
        <f t="shared" si="892"/>
        <v>45509</v>
      </c>
      <c r="BN591" s="8">
        <f t="shared" si="957"/>
        <v>229</v>
      </c>
      <c r="BO591" s="8">
        <f t="shared" si="958"/>
        <v>27958.84</v>
      </c>
      <c r="BP591" s="8">
        <f t="shared" si="959"/>
        <v>108.85000000000001</v>
      </c>
      <c r="BQ591" s="8">
        <f t="shared" si="960"/>
        <v>0</v>
      </c>
      <c r="BR591" s="8">
        <f t="shared" si="961"/>
        <v>631.62</v>
      </c>
      <c r="BS591" s="8">
        <f t="shared" si="962"/>
        <v>5</v>
      </c>
      <c r="BT591" s="8"/>
      <c r="BV591" s="11">
        <f t="shared" si="893"/>
        <v>45509</v>
      </c>
      <c r="BW591" s="8">
        <f t="shared" si="963"/>
        <v>173</v>
      </c>
      <c r="BX591" s="8">
        <f t="shared" si="964"/>
        <v>13446.319999999998</v>
      </c>
      <c r="BY591" s="8">
        <f t="shared" si="965"/>
        <v>103</v>
      </c>
      <c r="BZ591" s="8">
        <f t="shared" si="966"/>
        <v>0</v>
      </c>
      <c r="CA591" s="8">
        <f t="shared" si="967"/>
        <v>282</v>
      </c>
      <c r="CB591" s="8">
        <f t="shared" si="968"/>
        <v>0</v>
      </c>
      <c r="CC591" s="8"/>
      <c r="CE591" s="11">
        <f t="shared" si="894"/>
        <v>45509</v>
      </c>
      <c r="CF591" s="8">
        <f t="shared" si="969"/>
        <v>170</v>
      </c>
      <c r="CG591" s="8">
        <f t="shared" si="970"/>
        <v>20886.36</v>
      </c>
      <c r="CH591" s="8">
        <f t="shared" si="971"/>
        <v>166.5</v>
      </c>
      <c r="CI591" s="8">
        <f t="shared" si="972"/>
        <v>0</v>
      </c>
      <c r="CJ591" s="8">
        <f t="shared" si="973"/>
        <v>0</v>
      </c>
      <c r="CK591" s="8">
        <f t="shared" si="974"/>
        <v>0</v>
      </c>
      <c r="CL591" s="8"/>
      <c r="CN591" s="11">
        <f t="shared" si="895"/>
        <v>45509</v>
      </c>
      <c r="CO591" s="8">
        <f t="shared" si="975"/>
        <v>326</v>
      </c>
      <c r="CP591" s="8">
        <f t="shared" si="976"/>
        <v>35587.57</v>
      </c>
      <c r="CQ591" s="8">
        <f t="shared" si="977"/>
        <v>205.5</v>
      </c>
      <c r="CR591" s="8">
        <f t="shared" si="978"/>
        <v>2190.8500000000004</v>
      </c>
      <c r="CS591" s="8">
        <f t="shared" si="979"/>
        <v>100</v>
      </c>
      <c r="CT591" s="8">
        <f t="shared" si="980"/>
        <v>6</v>
      </c>
      <c r="CU591" s="8"/>
      <c r="CW591" s="11">
        <f t="shared" si="896"/>
        <v>45509</v>
      </c>
      <c r="CX591" s="8">
        <f t="shared" si="981"/>
        <v>0</v>
      </c>
      <c r="CY591" s="8">
        <f t="shared" si="982"/>
        <v>0</v>
      </c>
      <c r="CZ591" s="8">
        <f t="shared" si="983"/>
        <v>0</v>
      </c>
      <c r="DA591" s="8">
        <f t="shared" si="984"/>
        <v>0</v>
      </c>
      <c r="DB591" s="8">
        <f t="shared" si="985"/>
        <v>0</v>
      </c>
      <c r="DC591" s="8">
        <f t="shared" si="986"/>
        <v>0</v>
      </c>
      <c r="DD591" s="8"/>
      <c r="DF591" s="11">
        <f t="shared" si="897"/>
        <v>45509</v>
      </c>
      <c r="DG591" s="8">
        <f t="shared" si="987"/>
        <v>0</v>
      </c>
      <c r="DH591" s="8">
        <f t="shared" si="988"/>
        <v>0</v>
      </c>
      <c r="DI591" s="8">
        <f t="shared" si="989"/>
        <v>0</v>
      </c>
      <c r="DJ591" s="8">
        <f t="shared" si="990"/>
        <v>0</v>
      </c>
      <c r="DK591" s="8">
        <f t="shared" si="991"/>
        <v>0</v>
      </c>
      <c r="DL591" s="8">
        <f t="shared" si="992"/>
        <v>0</v>
      </c>
      <c r="DM591" s="8"/>
      <c r="DO591" s="11">
        <f t="shared" si="898"/>
        <v>45509</v>
      </c>
      <c r="DP591" s="8">
        <f t="shared" si="993"/>
        <v>0</v>
      </c>
      <c r="DQ591" s="8">
        <f t="shared" si="994"/>
        <v>0</v>
      </c>
      <c r="DR591" s="8">
        <f t="shared" si="995"/>
        <v>0</v>
      </c>
      <c r="DS591" s="8">
        <f t="shared" si="996"/>
        <v>0</v>
      </c>
      <c r="DT591" s="8">
        <f t="shared" si="997"/>
        <v>0</v>
      </c>
      <c r="DU591" s="8">
        <f t="shared" si="998"/>
        <v>0</v>
      </c>
      <c r="DV591" s="8"/>
      <c r="DX591" s="11">
        <f t="shared" si="899"/>
        <v>45509</v>
      </c>
      <c r="DY591" s="8">
        <f t="shared" si="999"/>
        <v>0</v>
      </c>
      <c r="DZ591" s="8">
        <f t="shared" si="1000"/>
        <v>0</v>
      </c>
      <c r="EA591" s="8">
        <f t="shared" si="1001"/>
        <v>0</v>
      </c>
      <c r="EB591" s="8">
        <f t="shared" si="1002"/>
        <v>0</v>
      </c>
      <c r="EC591" s="8">
        <f t="shared" si="1003"/>
        <v>0</v>
      </c>
      <c r="ED591" s="8">
        <f t="shared" si="1004"/>
        <v>0</v>
      </c>
      <c r="EE591" s="8"/>
    </row>
    <row r="592" spans="2:135" x14ac:dyDescent="0.3">
      <c r="B592" s="11">
        <f t="shared" si="885"/>
        <v>45510</v>
      </c>
      <c r="C592" s="8">
        <f t="shared" si="915"/>
        <v>283</v>
      </c>
      <c r="D592" s="8">
        <f t="shared" si="916"/>
        <v>38617.69</v>
      </c>
      <c r="E592" s="8">
        <f t="shared" si="917"/>
        <v>0</v>
      </c>
      <c r="F592" s="8">
        <f t="shared" si="918"/>
        <v>239.4</v>
      </c>
      <c r="G592" s="8">
        <f t="shared" si="919"/>
        <v>122</v>
      </c>
      <c r="H592" s="8">
        <f t="shared" si="920"/>
        <v>3</v>
      </c>
      <c r="I592" s="8"/>
      <c r="K592" s="11">
        <f t="shared" si="886"/>
        <v>45510</v>
      </c>
      <c r="L592" s="8">
        <f t="shared" si="921"/>
        <v>230</v>
      </c>
      <c r="M592" s="8">
        <f t="shared" si="922"/>
        <v>31875.22</v>
      </c>
      <c r="N592" s="8">
        <f t="shared" si="923"/>
        <v>105.17</v>
      </c>
      <c r="O592" s="8">
        <f t="shared" si="924"/>
        <v>0</v>
      </c>
      <c r="P592" s="8">
        <f t="shared" si="925"/>
        <v>159.89999999999998</v>
      </c>
      <c r="Q592" s="8">
        <f t="shared" si="926"/>
        <v>0</v>
      </c>
      <c r="R592" s="8"/>
      <c r="T592" s="11">
        <f t="shared" si="887"/>
        <v>45510</v>
      </c>
      <c r="U592" s="8">
        <f t="shared" si="927"/>
        <v>183</v>
      </c>
      <c r="V592" s="8">
        <f t="shared" si="928"/>
        <v>19696.669999999998</v>
      </c>
      <c r="W592" s="8">
        <f t="shared" si="929"/>
        <v>0</v>
      </c>
      <c r="X592" s="8">
        <f t="shared" si="930"/>
        <v>0</v>
      </c>
      <c r="Y592" s="8">
        <f t="shared" si="931"/>
        <v>232.5</v>
      </c>
      <c r="Z592" s="8">
        <f t="shared" si="932"/>
        <v>0</v>
      </c>
      <c r="AA592" s="8"/>
      <c r="AC592" s="11">
        <f t="shared" si="888"/>
        <v>45510</v>
      </c>
      <c r="AD592" s="8">
        <f t="shared" si="933"/>
        <v>258</v>
      </c>
      <c r="AE592" s="8">
        <f t="shared" si="934"/>
        <v>35151.300000000003</v>
      </c>
      <c r="AF592" s="8">
        <f t="shared" si="935"/>
        <v>254.5</v>
      </c>
      <c r="AG592" s="8">
        <f t="shared" si="936"/>
        <v>0</v>
      </c>
      <c r="AH592" s="8">
        <f t="shared" si="937"/>
        <v>109.9</v>
      </c>
      <c r="AI592" s="8">
        <f t="shared" si="938"/>
        <v>0</v>
      </c>
      <c r="AJ592" s="8"/>
      <c r="AL592" s="11">
        <f t="shared" si="889"/>
        <v>45510</v>
      </c>
      <c r="AM592" s="8">
        <f t="shared" si="939"/>
        <v>313</v>
      </c>
      <c r="AN592" s="8">
        <f t="shared" si="940"/>
        <v>40188.68</v>
      </c>
      <c r="AO592" s="8">
        <f t="shared" si="941"/>
        <v>31.47</v>
      </c>
      <c r="AP592" s="8">
        <f t="shared" si="942"/>
        <v>0</v>
      </c>
      <c r="AQ592" s="8">
        <f t="shared" si="943"/>
        <v>259.69</v>
      </c>
      <c r="AR592" s="8">
        <f t="shared" si="944"/>
        <v>0</v>
      </c>
      <c r="AS592" s="8"/>
      <c r="AU592" s="11">
        <f t="shared" si="890"/>
        <v>45510</v>
      </c>
      <c r="AV592" s="8">
        <f t="shared" si="945"/>
        <v>290</v>
      </c>
      <c r="AW592" s="8">
        <f t="shared" si="946"/>
        <v>25560.989999999998</v>
      </c>
      <c r="AX592" s="8">
        <f t="shared" si="947"/>
        <v>0</v>
      </c>
      <c r="AY592" s="8">
        <f t="shared" si="948"/>
        <v>207.23</v>
      </c>
      <c r="AZ592" s="8">
        <f t="shared" si="949"/>
        <v>-559.47</v>
      </c>
      <c r="BA592" s="8">
        <f t="shared" si="950"/>
        <v>2</v>
      </c>
      <c r="BB592" s="8"/>
      <c r="BD592" s="11">
        <f t="shared" si="891"/>
        <v>45510</v>
      </c>
      <c r="BE592" s="8">
        <f t="shared" si="951"/>
        <v>273</v>
      </c>
      <c r="BF592" s="8">
        <f t="shared" si="952"/>
        <v>33080.160000000003</v>
      </c>
      <c r="BG592" s="8">
        <f t="shared" si="953"/>
        <v>147.34</v>
      </c>
      <c r="BH592" s="8">
        <f t="shared" si="954"/>
        <v>0</v>
      </c>
      <c r="BI592" s="8">
        <f t="shared" si="955"/>
        <v>0</v>
      </c>
      <c r="BJ592" s="8">
        <f t="shared" si="956"/>
        <v>0</v>
      </c>
      <c r="BK592" s="8"/>
      <c r="BM592" s="11">
        <f t="shared" si="892"/>
        <v>45510</v>
      </c>
      <c r="BN592" s="8">
        <f t="shared" si="957"/>
        <v>284</v>
      </c>
      <c r="BO592" s="8">
        <f t="shared" si="958"/>
        <v>34750.589999999997</v>
      </c>
      <c r="BP592" s="8">
        <f t="shared" si="959"/>
        <v>119.08000000000001</v>
      </c>
      <c r="BQ592" s="8">
        <f t="shared" si="960"/>
        <v>0</v>
      </c>
      <c r="BR592" s="8">
        <f t="shared" si="961"/>
        <v>631.62</v>
      </c>
      <c r="BS592" s="8">
        <f t="shared" si="962"/>
        <v>6</v>
      </c>
      <c r="BT592" s="8"/>
      <c r="BV592" s="11">
        <f t="shared" si="893"/>
        <v>45510</v>
      </c>
      <c r="BW592" s="8">
        <f t="shared" si="963"/>
        <v>207</v>
      </c>
      <c r="BX592" s="8">
        <f t="shared" si="964"/>
        <v>16098.489999999998</v>
      </c>
      <c r="BY592" s="8">
        <f t="shared" si="965"/>
        <v>129</v>
      </c>
      <c r="BZ592" s="8">
        <f t="shared" si="966"/>
        <v>0</v>
      </c>
      <c r="CA592" s="8">
        <f t="shared" si="967"/>
        <v>282</v>
      </c>
      <c r="CB592" s="8">
        <f t="shared" si="968"/>
        <v>0</v>
      </c>
      <c r="CC592" s="8"/>
      <c r="CE592" s="11">
        <f t="shared" si="894"/>
        <v>45510</v>
      </c>
      <c r="CF592" s="8">
        <f t="shared" si="969"/>
        <v>201</v>
      </c>
      <c r="CG592" s="8">
        <f t="shared" si="970"/>
        <v>24822.690000000002</v>
      </c>
      <c r="CH592" s="8">
        <f t="shared" si="971"/>
        <v>215.5</v>
      </c>
      <c r="CI592" s="8">
        <f t="shared" si="972"/>
        <v>0</v>
      </c>
      <c r="CJ592" s="8">
        <f t="shared" si="973"/>
        <v>0</v>
      </c>
      <c r="CK592" s="8">
        <f t="shared" si="974"/>
        <v>0</v>
      </c>
      <c r="CL592" s="8"/>
      <c r="CN592" s="11">
        <f t="shared" si="895"/>
        <v>45510</v>
      </c>
      <c r="CO592" s="8">
        <f t="shared" si="975"/>
        <v>407</v>
      </c>
      <c r="CP592" s="8">
        <f t="shared" si="976"/>
        <v>44842.09</v>
      </c>
      <c r="CQ592" s="8">
        <f t="shared" si="977"/>
        <v>265</v>
      </c>
      <c r="CR592" s="8">
        <f t="shared" si="978"/>
        <v>2476.1900000000005</v>
      </c>
      <c r="CS592" s="8">
        <f t="shared" si="979"/>
        <v>100</v>
      </c>
      <c r="CT592" s="8">
        <f t="shared" si="980"/>
        <v>7</v>
      </c>
      <c r="CU592" s="8"/>
      <c r="CW592" s="11">
        <f t="shared" si="896"/>
        <v>45510</v>
      </c>
      <c r="CX592" s="8">
        <f t="shared" si="981"/>
        <v>0</v>
      </c>
      <c r="CY592" s="8">
        <f t="shared" si="982"/>
        <v>0</v>
      </c>
      <c r="CZ592" s="8">
        <f t="shared" si="983"/>
        <v>0</v>
      </c>
      <c r="DA592" s="8">
        <f t="shared" si="984"/>
        <v>0</v>
      </c>
      <c r="DB592" s="8">
        <f t="shared" si="985"/>
        <v>0</v>
      </c>
      <c r="DC592" s="8">
        <f t="shared" si="986"/>
        <v>0</v>
      </c>
      <c r="DD592" s="8"/>
      <c r="DF592" s="11">
        <f t="shared" si="897"/>
        <v>45510</v>
      </c>
      <c r="DG592" s="8">
        <f t="shared" si="987"/>
        <v>0</v>
      </c>
      <c r="DH592" s="8">
        <f t="shared" si="988"/>
        <v>0</v>
      </c>
      <c r="DI592" s="8">
        <f t="shared" si="989"/>
        <v>0</v>
      </c>
      <c r="DJ592" s="8">
        <f t="shared" si="990"/>
        <v>0</v>
      </c>
      <c r="DK592" s="8">
        <f t="shared" si="991"/>
        <v>0</v>
      </c>
      <c r="DL592" s="8">
        <f t="shared" si="992"/>
        <v>0</v>
      </c>
      <c r="DM592" s="8"/>
      <c r="DO592" s="11">
        <f t="shared" si="898"/>
        <v>45510</v>
      </c>
      <c r="DP592" s="8">
        <f t="shared" si="993"/>
        <v>0</v>
      </c>
      <c r="DQ592" s="8">
        <f t="shared" si="994"/>
        <v>0</v>
      </c>
      <c r="DR592" s="8">
        <f t="shared" si="995"/>
        <v>0</v>
      </c>
      <c r="DS592" s="8">
        <f t="shared" si="996"/>
        <v>0</v>
      </c>
      <c r="DT592" s="8">
        <f t="shared" si="997"/>
        <v>0</v>
      </c>
      <c r="DU592" s="8">
        <f t="shared" si="998"/>
        <v>0</v>
      </c>
      <c r="DV592" s="8"/>
      <c r="DX592" s="11">
        <f t="shared" si="899"/>
        <v>45510</v>
      </c>
      <c r="DY592" s="8">
        <f t="shared" si="999"/>
        <v>0</v>
      </c>
      <c r="DZ592" s="8">
        <f t="shared" si="1000"/>
        <v>0</v>
      </c>
      <c r="EA592" s="8">
        <f t="shared" si="1001"/>
        <v>0</v>
      </c>
      <c r="EB592" s="8">
        <f t="shared" si="1002"/>
        <v>0</v>
      </c>
      <c r="EC592" s="8">
        <f t="shared" si="1003"/>
        <v>0</v>
      </c>
      <c r="ED592" s="8">
        <f t="shared" si="1004"/>
        <v>0</v>
      </c>
      <c r="EE592" s="8"/>
    </row>
    <row r="593" spans="2:135" x14ac:dyDescent="0.3">
      <c r="B593" s="11">
        <f t="shared" si="885"/>
        <v>45511</v>
      </c>
      <c r="C593" s="8">
        <f t="shared" si="915"/>
        <v>334</v>
      </c>
      <c r="D593" s="8">
        <f t="shared" si="916"/>
        <v>46306.33</v>
      </c>
      <c r="E593" s="8">
        <f t="shared" si="917"/>
        <v>0</v>
      </c>
      <c r="F593" s="8">
        <f t="shared" si="918"/>
        <v>272.39999999999998</v>
      </c>
      <c r="G593" s="8">
        <f t="shared" si="919"/>
        <v>134</v>
      </c>
      <c r="H593" s="8">
        <f t="shared" si="920"/>
        <v>3</v>
      </c>
      <c r="I593" s="8"/>
      <c r="K593" s="11">
        <f t="shared" si="886"/>
        <v>45511</v>
      </c>
      <c r="L593" s="8">
        <f t="shared" si="921"/>
        <v>283</v>
      </c>
      <c r="M593" s="8">
        <f t="shared" si="922"/>
        <v>39368.660000000003</v>
      </c>
      <c r="N593" s="8">
        <f t="shared" si="923"/>
        <v>148.11000000000001</v>
      </c>
      <c r="O593" s="8">
        <f t="shared" si="924"/>
        <v>0</v>
      </c>
      <c r="P593" s="8">
        <f t="shared" si="925"/>
        <v>169.79999999999998</v>
      </c>
      <c r="Q593" s="8">
        <f t="shared" si="926"/>
        <v>0</v>
      </c>
      <c r="R593" s="8"/>
      <c r="T593" s="11">
        <f t="shared" si="887"/>
        <v>45511</v>
      </c>
      <c r="U593" s="8">
        <f t="shared" si="927"/>
        <v>202</v>
      </c>
      <c r="V593" s="8">
        <f t="shared" si="928"/>
        <v>21444.69</v>
      </c>
      <c r="W593" s="8">
        <f t="shared" si="929"/>
        <v>0</v>
      </c>
      <c r="X593" s="8">
        <f t="shared" si="930"/>
        <v>0</v>
      </c>
      <c r="Y593" s="8">
        <f t="shared" si="931"/>
        <v>243.75</v>
      </c>
      <c r="Z593" s="8">
        <f t="shared" si="932"/>
        <v>0</v>
      </c>
      <c r="AA593" s="8"/>
      <c r="AC593" s="11">
        <f t="shared" si="888"/>
        <v>45511</v>
      </c>
      <c r="AD593" s="8">
        <f t="shared" si="933"/>
        <v>316</v>
      </c>
      <c r="AE593" s="8">
        <f t="shared" si="934"/>
        <v>43897.18</v>
      </c>
      <c r="AF593" s="8">
        <f t="shared" si="935"/>
        <v>288.73</v>
      </c>
      <c r="AG593" s="8">
        <f t="shared" si="936"/>
        <v>0</v>
      </c>
      <c r="AH593" s="8">
        <f t="shared" si="937"/>
        <v>333.88</v>
      </c>
      <c r="AI593" s="8">
        <f t="shared" si="938"/>
        <v>0</v>
      </c>
      <c r="AJ593" s="8"/>
      <c r="AL593" s="11">
        <f t="shared" si="889"/>
        <v>45511</v>
      </c>
      <c r="AM593" s="8">
        <f t="shared" si="939"/>
        <v>363</v>
      </c>
      <c r="AN593" s="8">
        <f t="shared" si="940"/>
        <v>47121.26</v>
      </c>
      <c r="AO593" s="8">
        <f t="shared" si="941"/>
        <v>37.950000000000003</v>
      </c>
      <c r="AP593" s="8">
        <f t="shared" si="942"/>
        <v>0</v>
      </c>
      <c r="AQ593" s="8">
        <f t="shared" si="943"/>
        <v>598.69000000000005</v>
      </c>
      <c r="AR593" s="8">
        <f t="shared" si="944"/>
        <v>0</v>
      </c>
      <c r="AS593" s="8"/>
      <c r="AU593" s="11">
        <f t="shared" si="890"/>
        <v>45511</v>
      </c>
      <c r="AV593" s="8">
        <f t="shared" si="945"/>
        <v>352</v>
      </c>
      <c r="AW593" s="8">
        <f t="shared" si="946"/>
        <v>31338.03</v>
      </c>
      <c r="AX593" s="8">
        <f t="shared" si="947"/>
        <v>0</v>
      </c>
      <c r="AY593" s="8">
        <f t="shared" si="948"/>
        <v>253.23</v>
      </c>
      <c r="AZ593" s="8">
        <f t="shared" si="949"/>
        <v>-660.04</v>
      </c>
      <c r="BA593" s="8">
        <f t="shared" si="950"/>
        <v>9</v>
      </c>
      <c r="BB593" s="8"/>
      <c r="BD593" s="11">
        <f t="shared" si="891"/>
        <v>45511</v>
      </c>
      <c r="BE593" s="8">
        <f t="shared" si="951"/>
        <v>337</v>
      </c>
      <c r="BF593" s="8">
        <f t="shared" si="952"/>
        <v>40670.130000000005</v>
      </c>
      <c r="BG593" s="8">
        <f t="shared" si="953"/>
        <v>161.19</v>
      </c>
      <c r="BH593" s="8">
        <f t="shared" si="954"/>
        <v>0</v>
      </c>
      <c r="BI593" s="8">
        <f t="shared" si="955"/>
        <v>0</v>
      </c>
      <c r="BJ593" s="8">
        <f t="shared" si="956"/>
        <v>0</v>
      </c>
      <c r="BK593" s="8"/>
      <c r="BM593" s="11">
        <f t="shared" si="892"/>
        <v>45511</v>
      </c>
      <c r="BN593" s="8">
        <f t="shared" si="957"/>
        <v>340</v>
      </c>
      <c r="BO593" s="8">
        <f t="shared" si="958"/>
        <v>42145.429999999993</v>
      </c>
      <c r="BP593" s="8">
        <f t="shared" si="959"/>
        <v>125.13000000000001</v>
      </c>
      <c r="BQ593" s="8">
        <f t="shared" si="960"/>
        <v>0</v>
      </c>
      <c r="BR593" s="8">
        <f t="shared" si="961"/>
        <v>750.62</v>
      </c>
      <c r="BS593" s="8">
        <f t="shared" si="962"/>
        <v>8</v>
      </c>
      <c r="BT593" s="8"/>
      <c r="BV593" s="11">
        <f t="shared" si="893"/>
        <v>45511</v>
      </c>
      <c r="BW593" s="8">
        <f t="shared" si="963"/>
        <v>234</v>
      </c>
      <c r="BX593" s="8">
        <f t="shared" si="964"/>
        <v>18119.339999999997</v>
      </c>
      <c r="BY593" s="8">
        <f t="shared" si="965"/>
        <v>177</v>
      </c>
      <c r="BZ593" s="8">
        <f t="shared" si="966"/>
        <v>0</v>
      </c>
      <c r="CA593" s="8">
        <f t="shared" si="967"/>
        <v>317</v>
      </c>
      <c r="CB593" s="8">
        <f t="shared" si="968"/>
        <v>0</v>
      </c>
      <c r="CC593" s="8"/>
      <c r="CE593" s="11">
        <f t="shared" si="894"/>
        <v>45511</v>
      </c>
      <c r="CF593" s="8">
        <f t="shared" si="969"/>
        <v>232</v>
      </c>
      <c r="CG593" s="8">
        <f t="shared" si="970"/>
        <v>28732.940000000002</v>
      </c>
      <c r="CH593" s="8">
        <f t="shared" si="971"/>
        <v>227.5</v>
      </c>
      <c r="CI593" s="8">
        <f t="shared" si="972"/>
        <v>0</v>
      </c>
      <c r="CJ593" s="8">
        <f t="shared" si="973"/>
        <v>0</v>
      </c>
      <c r="CK593" s="8">
        <f t="shared" si="974"/>
        <v>0</v>
      </c>
      <c r="CL593" s="8"/>
      <c r="CN593" s="11">
        <f t="shared" si="895"/>
        <v>45511</v>
      </c>
      <c r="CO593" s="8">
        <f t="shared" si="975"/>
        <v>482</v>
      </c>
      <c r="CP593" s="8">
        <f t="shared" si="976"/>
        <v>53696.079999999994</v>
      </c>
      <c r="CQ593" s="8">
        <f t="shared" si="977"/>
        <v>341</v>
      </c>
      <c r="CR593" s="8">
        <f t="shared" si="978"/>
        <v>2995.8400000000006</v>
      </c>
      <c r="CS593" s="8">
        <f t="shared" si="979"/>
        <v>100</v>
      </c>
      <c r="CT593" s="8">
        <f t="shared" si="980"/>
        <v>10</v>
      </c>
      <c r="CU593" s="8"/>
      <c r="CW593" s="11">
        <f t="shared" si="896"/>
        <v>45511</v>
      </c>
      <c r="CX593" s="8">
        <f t="shared" si="981"/>
        <v>0</v>
      </c>
      <c r="CY593" s="8">
        <f t="shared" si="982"/>
        <v>0</v>
      </c>
      <c r="CZ593" s="8">
        <f t="shared" si="983"/>
        <v>0</v>
      </c>
      <c r="DA593" s="8">
        <f t="shared" si="984"/>
        <v>0</v>
      </c>
      <c r="DB593" s="8">
        <f t="shared" si="985"/>
        <v>0</v>
      </c>
      <c r="DC593" s="8">
        <f t="shared" si="986"/>
        <v>0</v>
      </c>
      <c r="DD593" s="8"/>
      <c r="DF593" s="11">
        <f t="shared" si="897"/>
        <v>45511</v>
      </c>
      <c r="DG593" s="8">
        <f t="shared" si="987"/>
        <v>0</v>
      </c>
      <c r="DH593" s="8">
        <f t="shared" si="988"/>
        <v>0</v>
      </c>
      <c r="DI593" s="8">
        <f t="shared" si="989"/>
        <v>0</v>
      </c>
      <c r="DJ593" s="8">
        <f t="shared" si="990"/>
        <v>0</v>
      </c>
      <c r="DK593" s="8">
        <f t="shared" si="991"/>
        <v>0</v>
      </c>
      <c r="DL593" s="8">
        <f t="shared" si="992"/>
        <v>0</v>
      </c>
      <c r="DM593" s="8"/>
      <c r="DO593" s="11">
        <f t="shared" si="898"/>
        <v>45511</v>
      </c>
      <c r="DP593" s="8">
        <f t="shared" si="993"/>
        <v>0</v>
      </c>
      <c r="DQ593" s="8">
        <f t="shared" si="994"/>
        <v>0</v>
      </c>
      <c r="DR593" s="8">
        <f t="shared" si="995"/>
        <v>0</v>
      </c>
      <c r="DS593" s="8">
        <f t="shared" si="996"/>
        <v>0</v>
      </c>
      <c r="DT593" s="8">
        <f t="shared" si="997"/>
        <v>0</v>
      </c>
      <c r="DU593" s="8">
        <f t="shared" si="998"/>
        <v>0</v>
      </c>
      <c r="DV593" s="8"/>
      <c r="DX593" s="11">
        <f t="shared" si="899"/>
        <v>45511</v>
      </c>
      <c r="DY593" s="8">
        <f t="shared" si="999"/>
        <v>0</v>
      </c>
      <c r="DZ593" s="8">
        <f t="shared" si="1000"/>
        <v>0</v>
      </c>
      <c r="EA593" s="8">
        <f t="shared" si="1001"/>
        <v>0</v>
      </c>
      <c r="EB593" s="8">
        <f t="shared" si="1002"/>
        <v>0</v>
      </c>
      <c r="EC593" s="8">
        <f t="shared" si="1003"/>
        <v>0</v>
      </c>
      <c r="ED593" s="8">
        <f t="shared" si="1004"/>
        <v>0</v>
      </c>
      <c r="EE593" s="8"/>
    </row>
    <row r="594" spans="2:135" x14ac:dyDescent="0.3">
      <c r="B594" s="11">
        <f t="shared" si="885"/>
        <v>45512</v>
      </c>
      <c r="C594" s="8">
        <f t="shared" si="915"/>
        <v>376</v>
      </c>
      <c r="D594" s="8">
        <f t="shared" si="916"/>
        <v>52144.67</v>
      </c>
      <c r="E594" s="8">
        <f t="shared" si="917"/>
        <v>0</v>
      </c>
      <c r="F594" s="8">
        <f t="shared" si="918"/>
        <v>286.39999999999998</v>
      </c>
      <c r="G594" s="8">
        <f t="shared" si="919"/>
        <v>134</v>
      </c>
      <c r="H594" s="8">
        <f t="shared" si="920"/>
        <v>3</v>
      </c>
      <c r="I594" s="8"/>
      <c r="K594" s="11">
        <f t="shared" si="886"/>
        <v>45512</v>
      </c>
      <c r="L594" s="8">
        <f t="shared" si="921"/>
        <v>330</v>
      </c>
      <c r="M594" s="8">
        <f t="shared" si="922"/>
        <v>45870.36</v>
      </c>
      <c r="N594" s="8">
        <f t="shared" si="923"/>
        <v>204.97000000000003</v>
      </c>
      <c r="O594" s="8">
        <f t="shared" si="924"/>
        <v>0</v>
      </c>
      <c r="P594" s="8">
        <f t="shared" si="925"/>
        <v>169.79999999999998</v>
      </c>
      <c r="Q594" s="8">
        <f t="shared" si="926"/>
        <v>0</v>
      </c>
      <c r="R594" s="8"/>
      <c r="T594" s="11">
        <f t="shared" si="887"/>
        <v>45512</v>
      </c>
      <c r="U594" s="8">
        <f t="shared" si="927"/>
        <v>221</v>
      </c>
      <c r="V594" s="8">
        <f t="shared" si="928"/>
        <v>23307.309999999998</v>
      </c>
      <c r="W594" s="8">
        <f t="shared" si="929"/>
        <v>0</v>
      </c>
      <c r="X594" s="8">
        <f t="shared" si="930"/>
        <v>0</v>
      </c>
      <c r="Y594" s="8">
        <f t="shared" si="931"/>
        <v>252.75</v>
      </c>
      <c r="Z594" s="8">
        <f t="shared" si="932"/>
        <v>0</v>
      </c>
      <c r="AA594" s="8"/>
      <c r="AC594" s="11">
        <f t="shared" si="888"/>
        <v>45512</v>
      </c>
      <c r="AD594" s="8">
        <f t="shared" si="933"/>
        <v>360</v>
      </c>
      <c r="AE594" s="8">
        <f t="shared" si="934"/>
        <v>50028.59</v>
      </c>
      <c r="AF594" s="8">
        <f t="shared" si="935"/>
        <v>326.68</v>
      </c>
      <c r="AG594" s="8">
        <f t="shared" si="936"/>
        <v>0</v>
      </c>
      <c r="AH594" s="8">
        <f t="shared" si="937"/>
        <v>236.07</v>
      </c>
      <c r="AI594" s="8">
        <f t="shared" si="938"/>
        <v>0</v>
      </c>
      <c r="AJ594" s="8"/>
      <c r="AL594" s="11">
        <f t="shared" si="889"/>
        <v>45512</v>
      </c>
      <c r="AM594" s="8">
        <f t="shared" si="939"/>
        <v>406</v>
      </c>
      <c r="AN594" s="8">
        <f t="shared" si="940"/>
        <v>52659.55</v>
      </c>
      <c r="AO594" s="8">
        <f t="shared" si="941"/>
        <v>40.730000000000004</v>
      </c>
      <c r="AP594" s="8">
        <f t="shared" si="942"/>
        <v>0</v>
      </c>
      <c r="AQ594" s="8">
        <f t="shared" si="943"/>
        <v>675.26</v>
      </c>
      <c r="AR594" s="8">
        <f t="shared" si="944"/>
        <v>0</v>
      </c>
      <c r="AS594" s="8"/>
      <c r="AU594" s="11">
        <f t="shared" si="890"/>
        <v>45512</v>
      </c>
      <c r="AV594" s="8">
        <f t="shared" si="945"/>
        <v>399</v>
      </c>
      <c r="AW594" s="8">
        <f t="shared" si="946"/>
        <v>35425.65</v>
      </c>
      <c r="AX594" s="8">
        <f t="shared" si="947"/>
        <v>0</v>
      </c>
      <c r="AY594" s="8">
        <f t="shared" si="948"/>
        <v>327.38</v>
      </c>
      <c r="AZ594" s="8">
        <f t="shared" si="949"/>
        <v>-660.04</v>
      </c>
      <c r="BA594" s="8">
        <f t="shared" si="950"/>
        <v>9</v>
      </c>
      <c r="BB594" s="8"/>
      <c r="BD594" s="11">
        <f t="shared" si="891"/>
        <v>45512</v>
      </c>
      <c r="BE594" s="8">
        <f t="shared" si="951"/>
        <v>393</v>
      </c>
      <c r="BF594" s="8">
        <f t="shared" si="952"/>
        <v>47578.460000000006</v>
      </c>
      <c r="BG594" s="8">
        <f t="shared" si="953"/>
        <v>163.96</v>
      </c>
      <c r="BH594" s="8">
        <f t="shared" si="954"/>
        <v>0</v>
      </c>
      <c r="BI594" s="8">
        <f t="shared" si="955"/>
        <v>0</v>
      </c>
      <c r="BJ594" s="8">
        <f t="shared" si="956"/>
        <v>13</v>
      </c>
      <c r="BK594" s="8"/>
      <c r="BM594" s="11">
        <f t="shared" si="892"/>
        <v>45512</v>
      </c>
      <c r="BN594" s="8">
        <f t="shared" si="957"/>
        <v>399</v>
      </c>
      <c r="BO594" s="8">
        <f t="shared" si="958"/>
        <v>49657.739999999991</v>
      </c>
      <c r="BP594" s="8">
        <f t="shared" si="959"/>
        <v>196.06</v>
      </c>
      <c r="BQ594" s="8">
        <f t="shared" si="960"/>
        <v>0</v>
      </c>
      <c r="BR594" s="8">
        <f t="shared" si="961"/>
        <v>1395.73</v>
      </c>
      <c r="BS594" s="8">
        <f t="shared" si="962"/>
        <v>10</v>
      </c>
      <c r="BT594" s="8"/>
      <c r="BV594" s="11">
        <f t="shared" si="893"/>
        <v>45512</v>
      </c>
      <c r="BW594" s="8">
        <f t="shared" si="963"/>
        <v>274</v>
      </c>
      <c r="BX594" s="8">
        <f t="shared" si="964"/>
        <v>21201.019999999997</v>
      </c>
      <c r="BY594" s="8">
        <f t="shared" si="965"/>
        <v>179</v>
      </c>
      <c r="BZ594" s="8">
        <f t="shared" si="966"/>
        <v>0</v>
      </c>
      <c r="CA594" s="8">
        <f t="shared" si="967"/>
        <v>352</v>
      </c>
      <c r="CB594" s="8">
        <f t="shared" si="968"/>
        <v>0</v>
      </c>
      <c r="CC594" s="8"/>
      <c r="CE594" s="11">
        <f t="shared" si="894"/>
        <v>45512</v>
      </c>
      <c r="CF594" s="8">
        <f t="shared" si="969"/>
        <v>267</v>
      </c>
      <c r="CG594" s="8">
        <f t="shared" si="970"/>
        <v>32983.29</v>
      </c>
      <c r="CH594" s="8">
        <f t="shared" si="971"/>
        <v>257.5</v>
      </c>
      <c r="CI594" s="8">
        <f t="shared" si="972"/>
        <v>0</v>
      </c>
      <c r="CJ594" s="8">
        <f t="shared" si="973"/>
        <v>0</v>
      </c>
      <c r="CK594" s="8">
        <f t="shared" si="974"/>
        <v>0</v>
      </c>
      <c r="CL594" s="8"/>
      <c r="CN594" s="11">
        <f t="shared" si="895"/>
        <v>45512</v>
      </c>
      <c r="CO594" s="8">
        <f t="shared" si="975"/>
        <v>535</v>
      </c>
      <c r="CP594" s="8">
        <f t="shared" si="976"/>
        <v>59138.409999999996</v>
      </c>
      <c r="CQ594" s="8">
        <f t="shared" si="977"/>
        <v>379</v>
      </c>
      <c r="CR594" s="8">
        <f t="shared" si="978"/>
        <v>3421.3000000000006</v>
      </c>
      <c r="CS594" s="8">
        <f t="shared" si="979"/>
        <v>125</v>
      </c>
      <c r="CT594" s="8">
        <f t="shared" si="980"/>
        <v>12</v>
      </c>
      <c r="CU594" s="8"/>
      <c r="CW594" s="11">
        <f t="shared" si="896"/>
        <v>45512</v>
      </c>
      <c r="CX594" s="8">
        <f t="shared" si="981"/>
        <v>0</v>
      </c>
      <c r="CY594" s="8">
        <f t="shared" si="982"/>
        <v>0</v>
      </c>
      <c r="CZ594" s="8">
        <f t="shared" si="983"/>
        <v>0</v>
      </c>
      <c r="DA594" s="8">
        <f t="shared" si="984"/>
        <v>0</v>
      </c>
      <c r="DB594" s="8">
        <f t="shared" si="985"/>
        <v>0</v>
      </c>
      <c r="DC594" s="8">
        <f t="shared" si="986"/>
        <v>0</v>
      </c>
      <c r="DD594" s="8"/>
      <c r="DF594" s="11">
        <f t="shared" si="897"/>
        <v>45512</v>
      </c>
      <c r="DG594" s="8">
        <f t="shared" si="987"/>
        <v>0</v>
      </c>
      <c r="DH594" s="8">
        <f t="shared" si="988"/>
        <v>0</v>
      </c>
      <c r="DI594" s="8">
        <f t="shared" si="989"/>
        <v>0</v>
      </c>
      <c r="DJ594" s="8">
        <f t="shared" si="990"/>
        <v>0</v>
      </c>
      <c r="DK594" s="8">
        <f t="shared" si="991"/>
        <v>0</v>
      </c>
      <c r="DL594" s="8">
        <f t="shared" si="992"/>
        <v>0</v>
      </c>
      <c r="DM594" s="8"/>
      <c r="DO594" s="11">
        <f t="shared" si="898"/>
        <v>45512</v>
      </c>
      <c r="DP594" s="8">
        <f t="shared" si="993"/>
        <v>0</v>
      </c>
      <c r="DQ594" s="8">
        <f t="shared" si="994"/>
        <v>0</v>
      </c>
      <c r="DR594" s="8">
        <f t="shared" si="995"/>
        <v>0</v>
      </c>
      <c r="DS594" s="8">
        <f t="shared" si="996"/>
        <v>0</v>
      </c>
      <c r="DT594" s="8">
        <f t="shared" si="997"/>
        <v>0</v>
      </c>
      <c r="DU594" s="8">
        <f t="shared" si="998"/>
        <v>0</v>
      </c>
      <c r="DV594" s="8"/>
      <c r="DX594" s="11">
        <f t="shared" si="899"/>
        <v>45512</v>
      </c>
      <c r="DY594" s="8">
        <f t="shared" si="999"/>
        <v>0</v>
      </c>
      <c r="DZ594" s="8">
        <f t="shared" si="1000"/>
        <v>0</v>
      </c>
      <c r="EA594" s="8">
        <f t="shared" si="1001"/>
        <v>0</v>
      </c>
      <c r="EB594" s="8">
        <f t="shared" si="1002"/>
        <v>0</v>
      </c>
      <c r="EC594" s="8">
        <f t="shared" si="1003"/>
        <v>0</v>
      </c>
      <c r="ED594" s="8">
        <f t="shared" si="1004"/>
        <v>0</v>
      </c>
      <c r="EE594" s="8"/>
    </row>
    <row r="595" spans="2:135" x14ac:dyDescent="0.3">
      <c r="B595" s="11">
        <f t="shared" si="885"/>
        <v>45513</v>
      </c>
      <c r="C595" s="8">
        <f t="shared" si="915"/>
        <v>423</v>
      </c>
      <c r="D595" s="8">
        <f t="shared" si="916"/>
        <v>58331.17</v>
      </c>
      <c r="E595" s="8">
        <f t="shared" si="917"/>
        <v>0</v>
      </c>
      <c r="F595" s="8">
        <f t="shared" si="918"/>
        <v>305.39999999999998</v>
      </c>
      <c r="G595" s="8">
        <f t="shared" si="919"/>
        <v>134</v>
      </c>
      <c r="H595" s="8">
        <f t="shared" si="920"/>
        <v>3</v>
      </c>
      <c r="I595" s="8"/>
      <c r="K595" s="11">
        <f t="shared" si="886"/>
        <v>45513</v>
      </c>
      <c r="L595" s="8">
        <f t="shared" si="921"/>
        <v>369</v>
      </c>
      <c r="M595" s="8">
        <f t="shared" si="922"/>
        <v>51031.14</v>
      </c>
      <c r="N595" s="8">
        <f t="shared" si="923"/>
        <v>220.29000000000002</v>
      </c>
      <c r="O595" s="8">
        <f t="shared" si="924"/>
        <v>0</v>
      </c>
      <c r="P595" s="8">
        <f t="shared" si="925"/>
        <v>169.79999999999998</v>
      </c>
      <c r="Q595" s="8">
        <f t="shared" si="926"/>
        <v>0</v>
      </c>
      <c r="R595" s="8"/>
      <c r="T595" s="11">
        <f t="shared" si="887"/>
        <v>45513</v>
      </c>
      <c r="U595" s="8">
        <f t="shared" si="927"/>
        <v>249</v>
      </c>
      <c r="V595" s="8">
        <f t="shared" si="928"/>
        <v>26219.82</v>
      </c>
      <c r="W595" s="8">
        <f t="shared" si="929"/>
        <v>0</v>
      </c>
      <c r="X595" s="8">
        <f t="shared" si="930"/>
        <v>0</v>
      </c>
      <c r="Y595" s="8">
        <f t="shared" si="931"/>
        <v>264.75</v>
      </c>
      <c r="Z595" s="8">
        <f t="shared" si="932"/>
        <v>0</v>
      </c>
      <c r="AA595" s="8"/>
      <c r="AC595" s="11">
        <f t="shared" si="888"/>
        <v>45513</v>
      </c>
      <c r="AD595" s="8">
        <f t="shared" si="933"/>
        <v>402</v>
      </c>
      <c r="AE595" s="8">
        <f t="shared" si="934"/>
        <v>55871.27</v>
      </c>
      <c r="AF595" s="8">
        <f t="shared" si="935"/>
        <v>337.79</v>
      </c>
      <c r="AG595" s="8">
        <f t="shared" si="936"/>
        <v>0</v>
      </c>
      <c r="AH595" s="8">
        <f t="shared" si="937"/>
        <v>343.07</v>
      </c>
      <c r="AI595" s="8">
        <f t="shared" si="938"/>
        <v>0</v>
      </c>
      <c r="AJ595" s="8"/>
      <c r="AL595" s="11">
        <f t="shared" si="889"/>
        <v>45513</v>
      </c>
      <c r="AM595" s="8">
        <f t="shared" si="939"/>
        <v>437</v>
      </c>
      <c r="AN595" s="8">
        <f t="shared" si="940"/>
        <v>57002.53</v>
      </c>
      <c r="AO595" s="8">
        <f t="shared" si="941"/>
        <v>49.06</v>
      </c>
      <c r="AP595" s="8">
        <f t="shared" si="942"/>
        <v>0</v>
      </c>
      <c r="AQ595" s="8">
        <f t="shared" si="943"/>
        <v>961.26</v>
      </c>
      <c r="AR595" s="8">
        <f t="shared" si="944"/>
        <v>0</v>
      </c>
      <c r="AS595" s="8"/>
      <c r="AU595" s="11">
        <f t="shared" si="890"/>
        <v>45513</v>
      </c>
      <c r="AV595" s="8">
        <f t="shared" si="945"/>
        <v>439</v>
      </c>
      <c r="AW595" s="8">
        <f t="shared" si="946"/>
        <v>38540.21</v>
      </c>
      <c r="AX595" s="8">
        <f t="shared" si="947"/>
        <v>0</v>
      </c>
      <c r="AY595" s="8">
        <f t="shared" si="948"/>
        <v>385.38</v>
      </c>
      <c r="AZ595" s="8">
        <f t="shared" si="949"/>
        <v>-660.04</v>
      </c>
      <c r="BA595" s="8">
        <f t="shared" si="950"/>
        <v>9</v>
      </c>
      <c r="BB595" s="8"/>
      <c r="BD595" s="11">
        <f t="shared" si="891"/>
        <v>45513</v>
      </c>
      <c r="BE595" s="8">
        <f t="shared" si="951"/>
        <v>425</v>
      </c>
      <c r="BF595" s="8">
        <f t="shared" si="952"/>
        <v>51134.650000000009</v>
      </c>
      <c r="BG595" s="8">
        <f t="shared" si="953"/>
        <v>175.04000000000002</v>
      </c>
      <c r="BH595" s="8">
        <f t="shared" si="954"/>
        <v>0</v>
      </c>
      <c r="BI595" s="8">
        <f t="shared" si="955"/>
        <v>4.95</v>
      </c>
      <c r="BJ595" s="8">
        <f t="shared" si="956"/>
        <v>27</v>
      </c>
      <c r="BK595" s="8"/>
      <c r="BM595" s="11">
        <f t="shared" si="892"/>
        <v>45513</v>
      </c>
      <c r="BN595" s="8">
        <f t="shared" si="957"/>
        <v>434</v>
      </c>
      <c r="BO595" s="8">
        <f t="shared" si="958"/>
        <v>54094.659999999989</v>
      </c>
      <c r="BP595" s="8">
        <f t="shared" si="959"/>
        <v>264.67</v>
      </c>
      <c r="BQ595" s="8">
        <f t="shared" si="960"/>
        <v>0</v>
      </c>
      <c r="BR595" s="8">
        <f t="shared" si="961"/>
        <v>1495.73</v>
      </c>
      <c r="BS595" s="8">
        <f t="shared" si="962"/>
        <v>12</v>
      </c>
      <c r="BT595" s="8"/>
      <c r="BV595" s="11">
        <f t="shared" si="893"/>
        <v>45513</v>
      </c>
      <c r="BW595" s="8">
        <f t="shared" si="963"/>
        <v>313</v>
      </c>
      <c r="BX595" s="8">
        <f t="shared" si="964"/>
        <v>24291.469999999998</v>
      </c>
      <c r="BY595" s="8">
        <f t="shared" si="965"/>
        <v>215</v>
      </c>
      <c r="BZ595" s="8">
        <f t="shared" si="966"/>
        <v>0</v>
      </c>
      <c r="CA595" s="8">
        <f t="shared" si="967"/>
        <v>352</v>
      </c>
      <c r="CB595" s="8">
        <f t="shared" si="968"/>
        <v>0</v>
      </c>
      <c r="CC595" s="8"/>
      <c r="CE595" s="11">
        <f t="shared" si="894"/>
        <v>45513</v>
      </c>
      <c r="CF595" s="8">
        <f t="shared" si="969"/>
        <v>312</v>
      </c>
      <c r="CG595" s="8">
        <f t="shared" si="970"/>
        <v>38737.72</v>
      </c>
      <c r="CH595" s="8">
        <f t="shared" si="971"/>
        <v>337</v>
      </c>
      <c r="CI595" s="8">
        <f t="shared" si="972"/>
        <v>0</v>
      </c>
      <c r="CJ595" s="8">
        <f t="shared" si="973"/>
        <v>0</v>
      </c>
      <c r="CK595" s="8">
        <f t="shared" si="974"/>
        <v>0</v>
      </c>
      <c r="CL595" s="8"/>
      <c r="CN595" s="11">
        <f t="shared" si="895"/>
        <v>45513</v>
      </c>
      <c r="CO595" s="8">
        <f t="shared" si="975"/>
        <v>584</v>
      </c>
      <c r="CP595" s="8">
        <f t="shared" si="976"/>
        <v>64193.21</v>
      </c>
      <c r="CQ595" s="8">
        <f t="shared" si="977"/>
        <v>391</v>
      </c>
      <c r="CR595" s="8">
        <f t="shared" si="978"/>
        <v>3748.0400000000009</v>
      </c>
      <c r="CS595" s="8">
        <f t="shared" si="979"/>
        <v>300</v>
      </c>
      <c r="CT595" s="8">
        <f t="shared" si="980"/>
        <v>12</v>
      </c>
      <c r="CU595" s="8"/>
      <c r="CW595" s="11">
        <f t="shared" si="896"/>
        <v>45513</v>
      </c>
      <c r="CX595" s="8">
        <f t="shared" si="981"/>
        <v>0</v>
      </c>
      <c r="CY595" s="8">
        <f t="shared" si="982"/>
        <v>0</v>
      </c>
      <c r="CZ595" s="8">
        <f t="shared" si="983"/>
        <v>0</v>
      </c>
      <c r="DA595" s="8">
        <f t="shared" si="984"/>
        <v>0</v>
      </c>
      <c r="DB595" s="8">
        <f t="shared" si="985"/>
        <v>0</v>
      </c>
      <c r="DC595" s="8">
        <f t="shared" si="986"/>
        <v>0</v>
      </c>
      <c r="DD595" s="8"/>
      <c r="DF595" s="11">
        <f t="shared" si="897"/>
        <v>45513</v>
      </c>
      <c r="DG595" s="8">
        <f t="shared" si="987"/>
        <v>0</v>
      </c>
      <c r="DH595" s="8">
        <f t="shared" si="988"/>
        <v>0</v>
      </c>
      <c r="DI595" s="8">
        <f t="shared" si="989"/>
        <v>0</v>
      </c>
      <c r="DJ595" s="8">
        <f t="shared" si="990"/>
        <v>0</v>
      </c>
      <c r="DK595" s="8">
        <f t="shared" si="991"/>
        <v>0</v>
      </c>
      <c r="DL595" s="8">
        <f t="shared" si="992"/>
        <v>0</v>
      </c>
      <c r="DM595" s="8"/>
      <c r="DO595" s="11">
        <f t="shared" si="898"/>
        <v>45513</v>
      </c>
      <c r="DP595" s="8">
        <f t="shared" si="993"/>
        <v>0</v>
      </c>
      <c r="DQ595" s="8">
        <f t="shared" si="994"/>
        <v>0</v>
      </c>
      <c r="DR595" s="8">
        <f t="shared" si="995"/>
        <v>0</v>
      </c>
      <c r="DS595" s="8">
        <f t="shared" si="996"/>
        <v>0</v>
      </c>
      <c r="DT595" s="8">
        <f t="shared" si="997"/>
        <v>0</v>
      </c>
      <c r="DU595" s="8">
        <f t="shared" si="998"/>
        <v>0</v>
      </c>
      <c r="DV595" s="8"/>
      <c r="DX595" s="11">
        <f t="shared" si="899"/>
        <v>45513</v>
      </c>
      <c r="DY595" s="8">
        <f t="shared" si="999"/>
        <v>0</v>
      </c>
      <c r="DZ595" s="8">
        <f t="shared" si="1000"/>
        <v>0</v>
      </c>
      <c r="EA595" s="8">
        <f t="shared" si="1001"/>
        <v>0</v>
      </c>
      <c r="EB595" s="8">
        <f t="shared" si="1002"/>
        <v>0</v>
      </c>
      <c r="EC595" s="8">
        <f t="shared" si="1003"/>
        <v>0</v>
      </c>
      <c r="ED595" s="8">
        <f t="shared" si="1004"/>
        <v>0</v>
      </c>
      <c r="EE595" s="8"/>
    </row>
    <row r="596" spans="2:135" x14ac:dyDescent="0.3">
      <c r="B596" s="11">
        <f t="shared" si="885"/>
        <v>45514</v>
      </c>
      <c r="C596" s="8">
        <f t="shared" si="915"/>
        <v>473</v>
      </c>
      <c r="D596" s="8">
        <f t="shared" si="916"/>
        <v>65371.229999999996</v>
      </c>
      <c r="E596" s="8">
        <f t="shared" si="917"/>
        <v>0</v>
      </c>
      <c r="F596" s="8">
        <f t="shared" si="918"/>
        <v>327.39999999999998</v>
      </c>
      <c r="G596" s="8">
        <f t="shared" si="919"/>
        <v>157</v>
      </c>
      <c r="H596" s="8">
        <f t="shared" si="920"/>
        <v>3</v>
      </c>
      <c r="I596" s="8"/>
      <c r="K596" s="11">
        <f t="shared" si="886"/>
        <v>45514</v>
      </c>
      <c r="L596" s="8">
        <f t="shared" si="921"/>
        <v>409</v>
      </c>
      <c r="M596" s="8">
        <f t="shared" si="922"/>
        <v>56090.96</v>
      </c>
      <c r="N596" s="8">
        <f t="shared" si="923"/>
        <v>242.93</v>
      </c>
      <c r="O596" s="8">
        <f t="shared" si="924"/>
        <v>0</v>
      </c>
      <c r="P596" s="8">
        <f t="shared" si="925"/>
        <v>169.79999999999998</v>
      </c>
      <c r="Q596" s="8">
        <f t="shared" si="926"/>
        <v>0</v>
      </c>
      <c r="R596" s="8"/>
      <c r="T596" s="11">
        <f t="shared" si="887"/>
        <v>45514</v>
      </c>
      <c r="U596" s="8">
        <f t="shared" si="927"/>
        <v>281</v>
      </c>
      <c r="V596" s="8">
        <f t="shared" si="928"/>
        <v>29565.119999999999</v>
      </c>
      <c r="W596" s="8">
        <f t="shared" si="929"/>
        <v>0</v>
      </c>
      <c r="X596" s="8">
        <f t="shared" si="930"/>
        <v>0</v>
      </c>
      <c r="Y596" s="8">
        <f t="shared" si="931"/>
        <v>292.25</v>
      </c>
      <c r="Z596" s="8">
        <f t="shared" si="932"/>
        <v>0</v>
      </c>
      <c r="AA596" s="8"/>
      <c r="AC596" s="11">
        <f t="shared" si="888"/>
        <v>45514</v>
      </c>
      <c r="AD596" s="8">
        <f t="shared" si="933"/>
        <v>450</v>
      </c>
      <c r="AE596" s="8">
        <f t="shared" si="934"/>
        <v>62211.869999999995</v>
      </c>
      <c r="AF596" s="8">
        <f t="shared" si="935"/>
        <v>382.21000000000004</v>
      </c>
      <c r="AG596" s="8">
        <f t="shared" si="936"/>
        <v>0</v>
      </c>
      <c r="AH596" s="8">
        <f t="shared" si="937"/>
        <v>200.6</v>
      </c>
      <c r="AI596" s="8">
        <f t="shared" si="938"/>
        <v>0</v>
      </c>
      <c r="AJ596" s="8"/>
      <c r="AL596" s="11">
        <f t="shared" si="889"/>
        <v>45514</v>
      </c>
      <c r="AM596" s="8">
        <f t="shared" si="939"/>
        <v>473</v>
      </c>
      <c r="AN596" s="8">
        <f t="shared" si="940"/>
        <v>61681.479999999996</v>
      </c>
      <c r="AO596" s="8">
        <f t="shared" si="941"/>
        <v>67.570000000000007</v>
      </c>
      <c r="AP596" s="8">
        <f t="shared" si="942"/>
        <v>0</v>
      </c>
      <c r="AQ596" s="8">
        <f t="shared" si="943"/>
        <v>1211.26</v>
      </c>
      <c r="AR596" s="8">
        <f t="shared" si="944"/>
        <v>0</v>
      </c>
      <c r="AS596" s="8"/>
      <c r="AU596" s="11">
        <f t="shared" si="890"/>
        <v>45514</v>
      </c>
      <c r="AV596" s="8">
        <f t="shared" si="945"/>
        <v>484</v>
      </c>
      <c r="AW596" s="8">
        <f t="shared" si="946"/>
        <v>42032.44</v>
      </c>
      <c r="AX596" s="8">
        <f t="shared" si="947"/>
        <v>0</v>
      </c>
      <c r="AY596" s="8">
        <f t="shared" si="948"/>
        <v>456.38</v>
      </c>
      <c r="AZ596" s="8">
        <f t="shared" si="949"/>
        <v>-764.17</v>
      </c>
      <c r="BA596" s="8">
        <f t="shared" si="950"/>
        <v>9</v>
      </c>
      <c r="BB596" s="8"/>
      <c r="BD596" s="11">
        <f t="shared" si="891"/>
        <v>45514</v>
      </c>
      <c r="BE596" s="8">
        <f t="shared" si="951"/>
        <v>460</v>
      </c>
      <c r="BF596" s="8">
        <f t="shared" si="952"/>
        <v>55438.010000000009</v>
      </c>
      <c r="BG596" s="8">
        <f t="shared" si="953"/>
        <v>208.3</v>
      </c>
      <c r="BH596" s="8">
        <f t="shared" si="954"/>
        <v>0</v>
      </c>
      <c r="BI596" s="8">
        <f t="shared" si="955"/>
        <v>9.9</v>
      </c>
      <c r="BJ596" s="8">
        <f t="shared" si="956"/>
        <v>42</v>
      </c>
      <c r="BK596" s="8"/>
      <c r="BM596" s="11">
        <f t="shared" si="892"/>
        <v>45514</v>
      </c>
      <c r="BN596" s="8">
        <f t="shared" si="957"/>
        <v>469</v>
      </c>
      <c r="BO596" s="8">
        <f t="shared" si="958"/>
        <v>58606.159999999989</v>
      </c>
      <c r="BP596" s="8">
        <f t="shared" si="959"/>
        <v>298.62</v>
      </c>
      <c r="BQ596" s="8">
        <f t="shared" si="960"/>
        <v>0</v>
      </c>
      <c r="BR596" s="8">
        <f t="shared" si="961"/>
        <v>1545.73</v>
      </c>
      <c r="BS596" s="8">
        <f t="shared" si="962"/>
        <v>14</v>
      </c>
      <c r="BT596" s="8"/>
      <c r="BV596" s="11">
        <f t="shared" si="893"/>
        <v>45514</v>
      </c>
      <c r="BW596" s="8">
        <f t="shared" si="963"/>
        <v>352</v>
      </c>
      <c r="BX596" s="8">
        <f t="shared" si="964"/>
        <v>27315.629999999997</v>
      </c>
      <c r="BY596" s="8">
        <f t="shared" si="965"/>
        <v>281</v>
      </c>
      <c r="BZ596" s="8">
        <f t="shared" si="966"/>
        <v>0</v>
      </c>
      <c r="CA596" s="8">
        <f t="shared" si="967"/>
        <v>422</v>
      </c>
      <c r="CB596" s="8">
        <f t="shared" si="968"/>
        <v>0</v>
      </c>
      <c r="CC596" s="8"/>
      <c r="CE596" s="11">
        <f t="shared" si="894"/>
        <v>45514</v>
      </c>
      <c r="CF596" s="8">
        <f t="shared" si="969"/>
        <v>374</v>
      </c>
      <c r="CG596" s="8">
        <f t="shared" si="970"/>
        <v>46644.05</v>
      </c>
      <c r="CH596" s="8">
        <f t="shared" si="971"/>
        <v>418</v>
      </c>
      <c r="CI596" s="8">
        <f t="shared" si="972"/>
        <v>0</v>
      </c>
      <c r="CJ596" s="8">
        <f t="shared" si="973"/>
        <v>0</v>
      </c>
      <c r="CK596" s="8">
        <f t="shared" si="974"/>
        <v>0</v>
      </c>
      <c r="CL596" s="8"/>
      <c r="CN596" s="11">
        <f t="shared" si="895"/>
        <v>45514</v>
      </c>
      <c r="CO596" s="8">
        <f t="shared" si="975"/>
        <v>642</v>
      </c>
      <c r="CP596" s="8">
        <f t="shared" si="976"/>
        <v>70142.720000000001</v>
      </c>
      <c r="CQ596" s="8">
        <f t="shared" si="977"/>
        <v>458</v>
      </c>
      <c r="CR596" s="8">
        <f t="shared" si="978"/>
        <v>4009.2700000000009</v>
      </c>
      <c r="CS596" s="8">
        <f t="shared" si="979"/>
        <v>350</v>
      </c>
      <c r="CT596" s="8">
        <f t="shared" si="980"/>
        <v>13</v>
      </c>
      <c r="CU596" s="8"/>
      <c r="CW596" s="11">
        <f t="shared" si="896"/>
        <v>45514</v>
      </c>
      <c r="CX596" s="8">
        <f t="shared" si="981"/>
        <v>0</v>
      </c>
      <c r="CY596" s="8">
        <f t="shared" si="982"/>
        <v>0</v>
      </c>
      <c r="CZ596" s="8">
        <f t="shared" si="983"/>
        <v>0</v>
      </c>
      <c r="DA596" s="8">
        <f t="shared" si="984"/>
        <v>0</v>
      </c>
      <c r="DB596" s="8">
        <f t="shared" si="985"/>
        <v>0</v>
      </c>
      <c r="DC596" s="8">
        <f t="shared" si="986"/>
        <v>0</v>
      </c>
      <c r="DD596" s="8"/>
      <c r="DF596" s="11">
        <f t="shared" si="897"/>
        <v>45514</v>
      </c>
      <c r="DG596" s="8">
        <f t="shared" si="987"/>
        <v>0</v>
      </c>
      <c r="DH596" s="8">
        <f t="shared" si="988"/>
        <v>0</v>
      </c>
      <c r="DI596" s="8">
        <f t="shared" si="989"/>
        <v>0</v>
      </c>
      <c r="DJ596" s="8">
        <f t="shared" si="990"/>
        <v>0</v>
      </c>
      <c r="DK596" s="8">
        <f t="shared" si="991"/>
        <v>0</v>
      </c>
      <c r="DL596" s="8">
        <f t="shared" si="992"/>
        <v>0</v>
      </c>
      <c r="DM596" s="8"/>
      <c r="DO596" s="11">
        <f t="shared" si="898"/>
        <v>45514</v>
      </c>
      <c r="DP596" s="8">
        <f t="shared" si="993"/>
        <v>0</v>
      </c>
      <c r="DQ596" s="8">
        <f t="shared" si="994"/>
        <v>0</v>
      </c>
      <c r="DR596" s="8">
        <f t="shared" si="995"/>
        <v>0</v>
      </c>
      <c r="DS596" s="8">
        <f t="shared" si="996"/>
        <v>0</v>
      </c>
      <c r="DT596" s="8">
        <f t="shared" si="997"/>
        <v>0</v>
      </c>
      <c r="DU596" s="8">
        <f t="shared" si="998"/>
        <v>0</v>
      </c>
      <c r="DV596" s="8"/>
      <c r="DX596" s="11">
        <f t="shared" si="899"/>
        <v>45514</v>
      </c>
      <c r="DY596" s="8">
        <f t="shared" si="999"/>
        <v>0</v>
      </c>
      <c r="DZ596" s="8">
        <f t="shared" si="1000"/>
        <v>0</v>
      </c>
      <c r="EA596" s="8">
        <f t="shared" si="1001"/>
        <v>0</v>
      </c>
      <c r="EB596" s="8">
        <f t="shared" si="1002"/>
        <v>0</v>
      </c>
      <c r="EC596" s="8">
        <f t="shared" si="1003"/>
        <v>0</v>
      </c>
      <c r="ED596" s="8">
        <f t="shared" si="1004"/>
        <v>0</v>
      </c>
      <c r="EE596" s="8"/>
    </row>
    <row r="597" spans="2:135" x14ac:dyDescent="0.3">
      <c r="B597" s="11">
        <f t="shared" si="885"/>
        <v>45515</v>
      </c>
      <c r="C597" s="8">
        <f t="shared" si="915"/>
        <v>502</v>
      </c>
      <c r="D597" s="8">
        <f t="shared" si="916"/>
        <v>69017.919999999998</v>
      </c>
      <c r="E597" s="8">
        <f t="shared" si="917"/>
        <v>0</v>
      </c>
      <c r="F597" s="8">
        <f t="shared" si="918"/>
        <v>336.4</v>
      </c>
      <c r="G597" s="8">
        <f t="shared" si="919"/>
        <v>184</v>
      </c>
      <c r="H597" s="8">
        <f t="shared" si="920"/>
        <v>4</v>
      </c>
      <c r="I597" s="8"/>
      <c r="K597" s="11">
        <f t="shared" si="886"/>
        <v>45515</v>
      </c>
      <c r="L597" s="8">
        <f t="shared" si="921"/>
        <v>456</v>
      </c>
      <c r="M597" s="8">
        <f t="shared" si="922"/>
        <v>62063.88</v>
      </c>
      <c r="N597" s="8">
        <f t="shared" si="923"/>
        <v>295.28000000000003</v>
      </c>
      <c r="O597" s="8">
        <f t="shared" si="924"/>
        <v>0</v>
      </c>
      <c r="P597" s="8">
        <f t="shared" si="925"/>
        <v>169.79999999999998</v>
      </c>
      <c r="Q597" s="8">
        <f t="shared" si="926"/>
        <v>0</v>
      </c>
      <c r="R597" s="8"/>
      <c r="T597" s="11">
        <f t="shared" si="887"/>
        <v>45515</v>
      </c>
      <c r="U597" s="8">
        <f t="shared" si="927"/>
        <v>308</v>
      </c>
      <c r="V597" s="8">
        <f t="shared" si="928"/>
        <v>32308.92</v>
      </c>
      <c r="W597" s="8">
        <f t="shared" si="929"/>
        <v>0</v>
      </c>
      <c r="X597" s="8">
        <f t="shared" si="930"/>
        <v>0</v>
      </c>
      <c r="Y597" s="8">
        <f t="shared" si="931"/>
        <v>316.25</v>
      </c>
      <c r="Z597" s="8">
        <f t="shared" si="932"/>
        <v>0</v>
      </c>
      <c r="AA597" s="8"/>
      <c r="AC597" s="11">
        <f t="shared" si="888"/>
        <v>45515</v>
      </c>
      <c r="AD597" s="8">
        <f t="shared" si="933"/>
        <v>483</v>
      </c>
      <c r="AE597" s="8">
        <f t="shared" si="934"/>
        <v>65774.069999999992</v>
      </c>
      <c r="AF597" s="8">
        <f t="shared" si="935"/>
        <v>416.46000000000004</v>
      </c>
      <c r="AG597" s="8">
        <f t="shared" si="936"/>
        <v>0</v>
      </c>
      <c r="AH597" s="8">
        <f t="shared" si="937"/>
        <v>150.6</v>
      </c>
      <c r="AI597" s="8">
        <f t="shared" si="938"/>
        <v>0</v>
      </c>
      <c r="AJ597" s="8"/>
      <c r="AL597" s="11">
        <f t="shared" si="889"/>
        <v>45515</v>
      </c>
      <c r="AM597" s="8">
        <f t="shared" si="939"/>
        <v>530</v>
      </c>
      <c r="AN597" s="8">
        <f t="shared" si="940"/>
        <v>68561.84</v>
      </c>
      <c r="AO597" s="8">
        <f t="shared" si="941"/>
        <v>78.680000000000007</v>
      </c>
      <c r="AP597" s="8">
        <f t="shared" si="942"/>
        <v>0</v>
      </c>
      <c r="AQ597" s="8">
        <f t="shared" si="943"/>
        <v>1071.0999999999999</v>
      </c>
      <c r="AR597" s="8">
        <f t="shared" si="944"/>
        <v>0</v>
      </c>
      <c r="AS597" s="8"/>
      <c r="AU597" s="11">
        <f t="shared" si="890"/>
        <v>45515</v>
      </c>
      <c r="AV597" s="8">
        <f t="shared" si="945"/>
        <v>526</v>
      </c>
      <c r="AW597" s="8">
        <f t="shared" si="946"/>
        <v>45290.71</v>
      </c>
      <c r="AX597" s="8">
        <f t="shared" si="947"/>
        <v>0</v>
      </c>
      <c r="AY597" s="8">
        <f t="shared" si="948"/>
        <v>518.38</v>
      </c>
      <c r="AZ597" s="8">
        <f t="shared" si="949"/>
        <v>-660.04</v>
      </c>
      <c r="BA597" s="8">
        <f t="shared" si="950"/>
        <v>9</v>
      </c>
      <c r="BB597" s="8"/>
      <c r="BD597" s="11">
        <f t="shared" si="891"/>
        <v>45515</v>
      </c>
      <c r="BE597" s="8">
        <f t="shared" si="951"/>
        <v>483</v>
      </c>
      <c r="BF597" s="8">
        <f t="shared" si="952"/>
        <v>58462.760000000009</v>
      </c>
      <c r="BG597" s="8">
        <f t="shared" si="953"/>
        <v>222.16000000000003</v>
      </c>
      <c r="BH597" s="8">
        <f t="shared" si="954"/>
        <v>0</v>
      </c>
      <c r="BI597" s="8">
        <f t="shared" si="955"/>
        <v>14.850000000000001</v>
      </c>
      <c r="BJ597" s="8">
        <f t="shared" si="956"/>
        <v>57</v>
      </c>
      <c r="BK597" s="8"/>
      <c r="BM597" s="11">
        <f t="shared" si="892"/>
        <v>45515</v>
      </c>
      <c r="BN597" s="8">
        <f t="shared" si="957"/>
        <v>500</v>
      </c>
      <c r="BO597" s="8">
        <f t="shared" si="958"/>
        <v>62676.959999999992</v>
      </c>
      <c r="BP597" s="8">
        <f t="shared" si="959"/>
        <v>323.27</v>
      </c>
      <c r="BQ597" s="8">
        <f t="shared" si="960"/>
        <v>0</v>
      </c>
      <c r="BR597" s="8">
        <f t="shared" si="961"/>
        <v>1645.73</v>
      </c>
      <c r="BS597" s="8">
        <f t="shared" si="962"/>
        <v>17</v>
      </c>
      <c r="BT597" s="8"/>
      <c r="BV597" s="11">
        <f t="shared" si="893"/>
        <v>45515</v>
      </c>
      <c r="BW597" s="8">
        <f t="shared" si="963"/>
        <v>385</v>
      </c>
      <c r="BX597" s="8">
        <f t="shared" si="964"/>
        <v>29942.119999999995</v>
      </c>
      <c r="BY597" s="8">
        <f t="shared" si="965"/>
        <v>297</v>
      </c>
      <c r="BZ597" s="8">
        <f t="shared" si="966"/>
        <v>0</v>
      </c>
      <c r="CA597" s="8">
        <f t="shared" si="967"/>
        <v>457</v>
      </c>
      <c r="CB597" s="8">
        <f t="shared" si="968"/>
        <v>0</v>
      </c>
      <c r="CC597" s="8"/>
      <c r="CE597" s="11">
        <f t="shared" si="894"/>
        <v>45515</v>
      </c>
      <c r="CF597" s="8">
        <f t="shared" si="969"/>
        <v>407</v>
      </c>
      <c r="CG597" s="8">
        <f t="shared" si="970"/>
        <v>50897.9</v>
      </c>
      <c r="CH597" s="8">
        <f t="shared" si="971"/>
        <v>436.5</v>
      </c>
      <c r="CI597" s="8">
        <f t="shared" si="972"/>
        <v>0</v>
      </c>
      <c r="CJ597" s="8">
        <f t="shared" si="973"/>
        <v>0</v>
      </c>
      <c r="CK597" s="8">
        <f t="shared" si="974"/>
        <v>0</v>
      </c>
      <c r="CL597" s="8"/>
      <c r="CN597" s="11">
        <f t="shared" si="895"/>
        <v>45515</v>
      </c>
      <c r="CO597" s="8">
        <f t="shared" si="975"/>
        <v>685</v>
      </c>
      <c r="CP597" s="8">
        <f t="shared" si="976"/>
        <v>74224.479999999996</v>
      </c>
      <c r="CQ597" s="8">
        <f t="shared" si="977"/>
        <v>521</v>
      </c>
      <c r="CR597" s="8">
        <f t="shared" si="978"/>
        <v>4322.2700000000004</v>
      </c>
      <c r="CS597" s="8">
        <f t="shared" si="979"/>
        <v>350</v>
      </c>
      <c r="CT597" s="8">
        <f t="shared" si="980"/>
        <v>13</v>
      </c>
      <c r="CU597" s="8"/>
      <c r="CW597" s="11">
        <f t="shared" si="896"/>
        <v>45515</v>
      </c>
      <c r="CX597" s="8">
        <f t="shared" si="981"/>
        <v>0</v>
      </c>
      <c r="CY597" s="8">
        <f t="shared" si="982"/>
        <v>0</v>
      </c>
      <c r="CZ597" s="8">
        <f t="shared" si="983"/>
        <v>0</v>
      </c>
      <c r="DA597" s="8">
        <f t="shared" si="984"/>
        <v>0</v>
      </c>
      <c r="DB597" s="8">
        <f t="shared" si="985"/>
        <v>0</v>
      </c>
      <c r="DC597" s="8">
        <f t="shared" si="986"/>
        <v>0</v>
      </c>
      <c r="DD597" s="8"/>
      <c r="DF597" s="11">
        <f t="shared" si="897"/>
        <v>45515</v>
      </c>
      <c r="DG597" s="8">
        <f t="shared" si="987"/>
        <v>0</v>
      </c>
      <c r="DH597" s="8">
        <f t="shared" si="988"/>
        <v>0</v>
      </c>
      <c r="DI597" s="8">
        <f t="shared" si="989"/>
        <v>0</v>
      </c>
      <c r="DJ597" s="8">
        <f t="shared" si="990"/>
        <v>0</v>
      </c>
      <c r="DK597" s="8">
        <f t="shared" si="991"/>
        <v>0</v>
      </c>
      <c r="DL597" s="8">
        <f t="shared" si="992"/>
        <v>0</v>
      </c>
      <c r="DM597" s="8"/>
      <c r="DO597" s="11">
        <f t="shared" si="898"/>
        <v>45515</v>
      </c>
      <c r="DP597" s="8">
        <f t="shared" si="993"/>
        <v>0</v>
      </c>
      <c r="DQ597" s="8">
        <f t="shared" si="994"/>
        <v>0</v>
      </c>
      <c r="DR597" s="8">
        <f t="shared" si="995"/>
        <v>0</v>
      </c>
      <c r="DS597" s="8">
        <f t="shared" si="996"/>
        <v>0</v>
      </c>
      <c r="DT597" s="8">
        <f t="shared" si="997"/>
        <v>0</v>
      </c>
      <c r="DU597" s="8">
        <f t="shared" si="998"/>
        <v>0</v>
      </c>
      <c r="DV597" s="8"/>
      <c r="DX597" s="11">
        <f t="shared" si="899"/>
        <v>45515</v>
      </c>
      <c r="DY597" s="8">
        <f t="shared" si="999"/>
        <v>0</v>
      </c>
      <c r="DZ597" s="8">
        <f t="shared" si="1000"/>
        <v>0</v>
      </c>
      <c r="EA597" s="8">
        <f t="shared" si="1001"/>
        <v>0</v>
      </c>
      <c r="EB597" s="8">
        <f t="shared" si="1002"/>
        <v>0</v>
      </c>
      <c r="EC597" s="8">
        <f t="shared" si="1003"/>
        <v>0</v>
      </c>
      <c r="ED597" s="8">
        <f t="shared" si="1004"/>
        <v>0</v>
      </c>
      <c r="EE597" s="8"/>
    </row>
    <row r="598" spans="2:135" x14ac:dyDescent="0.3">
      <c r="B598" s="11">
        <f t="shared" si="885"/>
        <v>45516</v>
      </c>
      <c r="C598" s="8">
        <f t="shared" si="915"/>
        <v>547</v>
      </c>
      <c r="D598" s="8">
        <f t="shared" si="916"/>
        <v>75199.59</v>
      </c>
      <c r="E598" s="8">
        <f t="shared" si="917"/>
        <v>0</v>
      </c>
      <c r="F598" s="8">
        <f t="shared" si="918"/>
        <v>347.4</v>
      </c>
      <c r="G598" s="8">
        <f t="shared" si="919"/>
        <v>259</v>
      </c>
      <c r="H598" s="8">
        <f t="shared" si="920"/>
        <v>5</v>
      </c>
      <c r="I598" s="8"/>
      <c r="K598" s="11">
        <f t="shared" si="886"/>
        <v>45516</v>
      </c>
      <c r="L598" s="8">
        <f t="shared" si="921"/>
        <v>518</v>
      </c>
      <c r="M598" s="8">
        <f t="shared" si="922"/>
        <v>70732.149999999994</v>
      </c>
      <c r="N598" s="8">
        <f t="shared" si="923"/>
        <v>329.48</v>
      </c>
      <c r="O598" s="8">
        <f t="shared" si="924"/>
        <v>0</v>
      </c>
      <c r="P598" s="8">
        <f t="shared" si="925"/>
        <v>169.79999999999998</v>
      </c>
      <c r="Q598" s="8">
        <f t="shared" si="926"/>
        <v>0</v>
      </c>
      <c r="R598" s="8"/>
      <c r="T598" s="11">
        <f t="shared" si="887"/>
        <v>45516</v>
      </c>
      <c r="U598" s="8">
        <f t="shared" si="927"/>
        <v>345</v>
      </c>
      <c r="V598" s="8">
        <f t="shared" si="928"/>
        <v>36317.769999999997</v>
      </c>
      <c r="W598" s="8">
        <f t="shared" si="929"/>
        <v>0</v>
      </c>
      <c r="X598" s="8">
        <f t="shared" si="930"/>
        <v>0</v>
      </c>
      <c r="Y598" s="8">
        <f t="shared" si="931"/>
        <v>342.25</v>
      </c>
      <c r="Z598" s="8">
        <f t="shared" si="932"/>
        <v>0</v>
      </c>
      <c r="AA598" s="8"/>
      <c r="AC598" s="11">
        <f t="shared" si="888"/>
        <v>45516</v>
      </c>
      <c r="AD598" s="8">
        <f t="shared" si="933"/>
        <v>537</v>
      </c>
      <c r="AE598" s="8">
        <f t="shared" si="934"/>
        <v>73126.87999999999</v>
      </c>
      <c r="AF598" s="8">
        <f t="shared" si="935"/>
        <v>453.48</v>
      </c>
      <c r="AG598" s="8">
        <f t="shared" si="936"/>
        <v>0</v>
      </c>
      <c r="AH598" s="8">
        <f t="shared" si="937"/>
        <v>501.47</v>
      </c>
      <c r="AI598" s="8">
        <f t="shared" si="938"/>
        <v>0</v>
      </c>
      <c r="AJ598" s="8"/>
      <c r="AL598" s="11">
        <f t="shared" si="889"/>
        <v>45516</v>
      </c>
      <c r="AM598" s="8">
        <f t="shared" si="939"/>
        <v>598</v>
      </c>
      <c r="AN598" s="8">
        <f t="shared" si="940"/>
        <v>77011.06</v>
      </c>
      <c r="AO598" s="8">
        <f t="shared" si="941"/>
        <v>105.52000000000001</v>
      </c>
      <c r="AP598" s="8">
        <f t="shared" si="942"/>
        <v>0</v>
      </c>
      <c r="AQ598" s="8">
        <f t="shared" si="943"/>
        <v>1000.9999999999999</v>
      </c>
      <c r="AR598" s="8">
        <f t="shared" si="944"/>
        <v>0</v>
      </c>
      <c r="AS598" s="8"/>
      <c r="AU598" s="11">
        <f t="shared" si="890"/>
        <v>45516</v>
      </c>
      <c r="AV598" s="8">
        <f t="shared" si="945"/>
        <v>570</v>
      </c>
      <c r="AW598" s="8">
        <f t="shared" si="946"/>
        <v>49393.19</v>
      </c>
      <c r="AX598" s="8">
        <f t="shared" si="947"/>
        <v>0</v>
      </c>
      <c r="AY598" s="8">
        <f t="shared" si="948"/>
        <v>564.38</v>
      </c>
      <c r="AZ598" s="8">
        <f t="shared" si="949"/>
        <v>-660.04</v>
      </c>
      <c r="BA598" s="8">
        <f t="shared" si="950"/>
        <v>9</v>
      </c>
      <c r="BB598" s="8"/>
      <c r="BD598" s="11">
        <f t="shared" si="891"/>
        <v>45516</v>
      </c>
      <c r="BE598" s="8">
        <f t="shared" si="951"/>
        <v>524</v>
      </c>
      <c r="BF598" s="8">
        <f t="shared" si="952"/>
        <v>63856.320000000007</v>
      </c>
      <c r="BG598" s="8">
        <f t="shared" si="953"/>
        <v>224.93000000000004</v>
      </c>
      <c r="BH598" s="8">
        <f t="shared" si="954"/>
        <v>0</v>
      </c>
      <c r="BI598" s="8">
        <f t="shared" si="955"/>
        <v>19.8</v>
      </c>
      <c r="BJ598" s="8">
        <f t="shared" si="956"/>
        <v>72</v>
      </c>
      <c r="BK598" s="8"/>
      <c r="BM598" s="11">
        <f t="shared" si="892"/>
        <v>45516</v>
      </c>
      <c r="BN598" s="8">
        <f t="shared" si="957"/>
        <v>533</v>
      </c>
      <c r="BO598" s="8">
        <f t="shared" si="958"/>
        <v>66994.23</v>
      </c>
      <c r="BP598" s="8">
        <f t="shared" si="959"/>
        <v>332.10999999999996</v>
      </c>
      <c r="BQ598" s="8">
        <f t="shared" si="960"/>
        <v>0</v>
      </c>
      <c r="BR598" s="8">
        <f t="shared" si="961"/>
        <v>1645.73</v>
      </c>
      <c r="BS598" s="8">
        <f t="shared" si="962"/>
        <v>18</v>
      </c>
      <c r="BT598" s="8"/>
      <c r="BV598" s="11">
        <f t="shared" si="893"/>
        <v>45516</v>
      </c>
      <c r="BW598" s="8">
        <f t="shared" si="963"/>
        <v>431</v>
      </c>
      <c r="BX598" s="8">
        <f t="shared" si="964"/>
        <v>33716.179999999993</v>
      </c>
      <c r="BY598" s="8">
        <f t="shared" si="965"/>
        <v>335</v>
      </c>
      <c r="BZ598" s="8">
        <f t="shared" si="966"/>
        <v>0</v>
      </c>
      <c r="CA598" s="8">
        <f t="shared" si="967"/>
        <v>567</v>
      </c>
      <c r="CB598" s="8">
        <f t="shared" si="968"/>
        <v>0</v>
      </c>
      <c r="CC598" s="8"/>
      <c r="CE598" s="11">
        <f t="shared" si="894"/>
        <v>45516</v>
      </c>
      <c r="CF598" s="8">
        <f t="shared" si="969"/>
        <v>466</v>
      </c>
      <c r="CG598" s="8">
        <f t="shared" si="970"/>
        <v>58878.96</v>
      </c>
      <c r="CH598" s="8">
        <f t="shared" si="971"/>
        <v>462.5</v>
      </c>
      <c r="CI598" s="8">
        <f t="shared" si="972"/>
        <v>0</v>
      </c>
      <c r="CJ598" s="8">
        <f t="shared" si="973"/>
        <v>0</v>
      </c>
      <c r="CK598" s="8">
        <f t="shared" si="974"/>
        <v>0</v>
      </c>
      <c r="CL598" s="8"/>
      <c r="CN598" s="11">
        <f t="shared" si="895"/>
        <v>45516</v>
      </c>
      <c r="CO598" s="8">
        <f t="shared" si="975"/>
        <v>757</v>
      </c>
      <c r="CP598" s="8">
        <f t="shared" si="976"/>
        <v>81838.98</v>
      </c>
      <c r="CQ598" s="8">
        <f t="shared" si="977"/>
        <v>585.5</v>
      </c>
      <c r="CR598" s="8">
        <f t="shared" si="978"/>
        <v>4807.0700000000006</v>
      </c>
      <c r="CS598" s="8">
        <f t="shared" si="979"/>
        <v>375</v>
      </c>
      <c r="CT598" s="8">
        <f t="shared" si="980"/>
        <v>14</v>
      </c>
      <c r="CU598" s="8"/>
      <c r="CW598" s="11">
        <f t="shared" si="896"/>
        <v>45516</v>
      </c>
      <c r="CX598" s="8">
        <f t="shared" si="981"/>
        <v>0</v>
      </c>
      <c r="CY598" s="8">
        <f t="shared" si="982"/>
        <v>0</v>
      </c>
      <c r="CZ598" s="8">
        <f t="shared" si="983"/>
        <v>0</v>
      </c>
      <c r="DA598" s="8">
        <f t="shared" si="984"/>
        <v>0</v>
      </c>
      <c r="DB598" s="8">
        <f t="shared" si="985"/>
        <v>0</v>
      </c>
      <c r="DC598" s="8">
        <f t="shared" si="986"/>
        <v>0</v>
      </c>
      <c r="DD598" s="8"/>
      <c r="DF598" s="11">
        <f t="shared" si="897"/>
        <v>45516</v>
      </c>
      <c r="DG598" s="8">
        <f t="shared" si="987"/>
        <v>0</v>
      </c>
      <c r="DH598" s="8">
        <f t="shared" si="988"/>
        <v>0</v>
      </c>
      <c r="DI598" s="8">
        <f t="shared" si="989"/>
        <v>0</v>
      </c>
      <c r="DJ598" s="8">
        <f t="shared" si="990"/>
        <v>0</v>
      </c>
      <c r="DK598" s="8">
        <f t="shared" si="991"/>
        <v>0</v>
      </c>
      <c r="DL598" s="8">
        <f t="shared" si="992"/>
        <v>0</v>
      </c>
      <c r="DM598" s="8"/>
      <c r="DO598" s="11">
        <f t="shared" si="898"/>
        <v>45516</v>
      </c>
      <c r="DP598" s="8">
        <f t="shared" si="993"/>
        <v>0</v>
      </c>
      <c r="DQ598" s="8">
        <f t="shared" si="994"/>
        <v>0</v>
      </c>
      <c r="DR598" s="8">
        <f t="shared" si="995"/>
        <v>0</v>
      </c>
      <c r="DS598" s="8">
        <f t="shared" si="996"/>
        <v>0</v>
      </c>
      <c r="DT598" s="8">
        <f t="shared" si="997"/>
        <v>0</v>
      </c>
      <c r="DU598" s="8">
        <f t="shared" si="998"/>
        <v>0</v>
      </c>
      <c r="DV598" s="8"/>
      <c r="DX598" s="11">
        <f t="shared" si="899"/>
        <v>45516</v>
      </c>
      <c r="DY598" s="8">
        <f t="shared" si="999"/>
        <v>0</v>
      </c>
      <c r="DZ598" s="8">
        <f t="shared" si="1000"/>
        <v>0</v>
      </c>
      <c r="EA598" s="8">
        <f t="shared" si="1001"/>
        <v>0</v>
      </c>
      <c r="EB598" s="8">
        <f t="shared" si="1002"/>
        <v>0</v>
      </c>
      <c r="EC598" s="8">
        <f t="shared" si="1003"/>
        <v>0</v>
      </c>
      <c r="ED598" s="8">
        <f t="shared" si="1004"/>
        <v>0</v>
      </c>
      <c r="EE598" s="8"/>
    </row>
    <row r="599" spans="2:135" x14ac:dyDescent="0.3">
      <c r="B599" s="11">
        <f t="shared" si="885"/>
        <v>45517</v>
      </c>
      <c r="C599" s="8">
        <f t="shared" si="915"/>
        <v>596</v>
      </c>
      <c r="D599" s="8">
        <f t="shared" si="916"/>
        <v>82518.8</v>
      </c>
      <c r="E599" s="8">
        <f t="shared" si="917"/>
        <v>0</v>
      </c>
      <c r="F599" s="8">
        <f t="shared" si="918"/>
        <v>360.4</v>
      </c>
      <c r="G599" s="8">
        <f t="shared" si="919"/>
        <v>259</v>
      </c>
      <c r="H599" s="8">
        <f t="shared" si="920"/>
        <v>6</v>
      </c>
      <c r="I599" s="8"/>
      <c r="K599" s="11">
        <f t="shared" si="886"/>
        <v>45517</v>
      </c>
      <c r="L599" s="8">
        <f t="shared" si="921"/>
        <v>586</v>
      </c>
      <c r="M599" s="8">
        <f t="shared" si="922"/>
        <v>80559.859999999986</v>
      </c>
      <c r="N599" s="8">
        <f t="shared" si="923"/>
        <v>393.38</v>
      </c>
      <c r="O599" s="8">
        <f t="shared" si="924"/>
        <v>0</v>
      </c>
      <c r="P599" s="8">
        <f t="shared" si="925"/>
        <v>173.29999999999998</v>
      </c>
      <c r="Q599" s="8">
        <f t="shared" si="926"/>
        <v>0</v>
      </c>
      <c r="R599" s="8"/>
      <c r="T599" s="11">
        <f t="shared" si="887"/>
        <v>45517</v>
      </c>
      <c r="U599" s="8">
        <f t="shared" si="927"/>
        <v>395</v>
      </c>
      <c r="V599" s="8">
        <f t="shared" si="928"/>
        <v>41893.07</v>
      </c>
      <c r="W599" s="8">
        <f t="shared" si="929"/>
        <v>0</v>
      </c>
      <c r="X599" s="8">
        <f t="shared" si="930"/>
        <v>0</v>
      </c>
      <c r="Y599" s="8">
        <f t="shared" si="931"/>
        <v>366.25</v>
      </c>
      <c r="Z599" s="8">
        <f t="shared" si="932"/>
        <v>0</v>
      </c>
      <c r="AA599" s="8"/>
      <c r="AC599" s="11">
        <f t="shared" si="888"/>
        <v>45517</v>
      </c>
      <c r="AD599" s="8">
        <f t="shared" si="933"/>
        <v>610</v>
      </c>
      <c r="AE599" s="8">
        <f t="shared" si="934"/>
        <v>82197.709999999992</v>
      </c>
      <c r="AF599" s="8">
        <f t="shared" si="935"/>
        <v>521.03</v>
      </c>
      <c r="AG599" s="8">
        <f t="shared" si="936"/>
        <v>0</v>
      </c>
      <c r="AH599" s="8">
        <f t="shared" si="937"/>
        <v>501.47</v>
      </c>
      <c r="AI599" s="8">
        <f t="shared" si="938"/>
        <v>0</v>
      </c>
      <c r="AJ599" s="8"/>
      <c r="AL599" s="11">
        <f t="shared" si="889"/>
        <v>45517</v>
      </c>
      <c r="AM599" s="8">
        <f t="shared" si="939"/>
        <v>668</v>
      </c>
      <c r="AN599" s="8">
        <f t="shared" si="940"/>
        <v>85841.63</v>
      </c>
      <c r="AO599" s="8">
        <f t="shared" si="941"/>
        <v>134.21</v>
      </c>
      <c r="AP599" s="8">
        <f t="shared" si="942"/>
        <v>0</v>
      </c>
      <c r="AQ599" s="8">
        <f t="shared" si="943"/>
        <v>1055.9499999999998</v>
      </c>
      <c r="AR599" s="8">
        <f t="shared" si="944"/>
        <v>0</v>
      </c>
      <c r="AS599" s="8"/>
      <c r="AU599" s="11">
        <f t="shared" si="890"/>
        <v>45517</v>
      </c>
      <c r="AV599" s="8">
        <f t="shared" si="945"/>
        <v>615</v>
      </c>
      <c r="AW599" s="8">
        <f t="shared" si="946"/>
        <v>53747.490000000005</v>
      </c>
      <c r="AX599" s="8">
        <f t="shared" si="947"/>
        <v>0</v>
      </c>
      <c r="AY599" s="8">
        <f t="shared" si="948"/>
        <v>572.38</v>
      </c>
      <c r="AZ599" s="8">
        <f t="shared" si="949"/>
        <v>-660.04</v>
      </c>
      <c r="BA599" s="8">
        <f t="shared" si="950"/>
        <v>9</v>
      </c>
      <c r="BB599" s="8"/>
      <c r="BD599" s="11">
        <f t="shared" si="891"/>
        <v>45517</v>
      </c>
      <c r="BE599" s="8">
        <f t="shared" si="951"/>
        <v>571</v>
      </c>
      <c r="BF599" s="8">
        <f t="shared" si="952"/>
        <v>70274.69</v>
      </c>
      <c r="BG599" s="8">
        <f t="shared" si="953"/>
        <v>245.25000000000003</v>
      </c>
      <c r="BH599" s="8">
        <f t="shared" si="954"/>
        <v>0</v>
      </c>
      <c r="BI599" s="8">
        <f t="shared" si="955"/>
        <v>19.8</v>
      </c>
      <c r="BJ599" s="8">
        <f t="shared" si="956"/>
        <v>89</v>
      </c>
      <c r="BK599" s="8"/>
      <c r="BM599" s="11">
        <f t="shared" si="892"/>
        <v>45517</v>
      </c>
      <c r="BN599" s="8">
        <f t="shared" si="957"/>
        <v>581</v>
      </c>
      <c r="BO599" s="8">
        <f t="shared" si="958"/>
        <v>73021.12999999999</v>
      </c>
      <c r="BP599" s="8">
        <f t="shared" si="959"/>
        <v>380.47999999999996</v>
      </c>
      <c r="BQ599" s="8">
        <f t="shared" si="960"/>
        <v>0</v>
      </c>
      <c r="BR599" s="8">
        <f t="shared" si="961"/>
        <v>1645.73</v>
      </c>
      <c r="BS599" s="8">
        <f t="shared" si="962"/>
        <v>20</v>
      </c>
      <c r="BT599" s="8"/>
      <c r="BV599" s="11">
        <f t="shared" si="893"/>
        <v>45517</v>
      </c>
      <c r="BW599" s="8">
        <f t="shared" si="963"/>
        <v>486</v>
      </c>
      <c r="BX599" s="8">
        <f t="shared" si="964"/>
        <v>38521.419999999991</v>
      </c>
      <c r="BY599" s="8">
        <f t="shared" si="965"/>
        <v>396</v>
      </c>
      <c r="BZ599" s="8">
        <f t="shared" si="966"/>
        <v>0</v>
      </c>
      <c r="CA599" s="8">
        <f t="shared" si="967"/>
        <v>567</v>
      </c>
      <c r="CB599" s="8">
        <f t="shared" si="968"/>
        <v>0</v>
      </c>
      <c r="CC599" s="8"/>
      <c r="CE599" s="11">
        <f t="shared" si="894"/>
        <v>45517</v>
      </c>
      <c r="CF599" s="8">
        <f t="shared" si="969"/>
        <v>531</v>
      </c>
      <c r="CG599" s="8">
        <f t="shared" si="970"/>
        <v>67676.69</v>
      </c>
      <c r="CH599" s="8">
        <f t="shared" si="971"/>
        <v>474.5</v>
      </c>
      <c r="CI599" s="8">
        <f t="shared" si="972"/>
        <v>0</v>
      </c>
      <c r="CJ599" s="8">
        <f t="shared" si="973"/>
        <v>0</v>
      </c>
      <c r="CK599" s="8">
        <f t="shared" si="974"/>
        <v>0</v>
      </c>
      <c r="CL599" s="8"/>
      <c r="CN599" s="11">
        <f t="shared" si="895"/>
        <v>45517</v>
      </c>
      <c r="CO599" s="8">
        <f t="shared" si="975"/>
        <v>843</v>
      </c>
      <c r="CP599" s="8">
        <f t="shared" si="976"/>
        <v>91236.51</v>
      </c>
      <c r="CQ599" s="8">
        <f t="shared" si="977"/>
        <v>670.5</v>
      </c>
      <c r="CR599" s="8">
        <f t="shared" si="978"/>
        <v>5243.4100000000008</v>
      </c>
      <c r="CS599" s="8">
        <f t="shared" si="979"/>
        <v>675</v>
      </c>
      <c r="CT599" s="8">
        <f t="shared" si="980"/>
        <v>17</v>
      </c>
      <c r="CU599" s="8"/>
      <c r="CW599" s="11">
        <f t="shared" si="896"/>
        <v>45517</v>
      </c>
      <c r="CX599" s="8">
        <f t="shared" si="981"/>
        <v>0</v>
      </c>
      <c r="CY599" s="8">
        <f t="shared" si="982"/>
        <v>0</v>
      </c>
      <c r="CZ599" s="8">
        <f t="shared" si="983"/>
        <v>0</v>
      </c>
      <c r="DA599" s="8">
        <f t="shared" si="984"/>
        <v>0</v>
      </c>
      <c r="DB599" s="8">
        <f t="shared" si="985"/>
        <v>0</v>
      </c>
      <c r="DC599" s="8">
        <f t="shared" si="986"/>
        <v>0</v>
      </c>
      <c r="DD599" s="8"/>
      <c r="DF599" s="11">
        <f t="shared" si="897"/>
        <v>45517</v>
      </c>
      <c r="DG599" s="8">
        <f t="shared" si="987"/>
        <v>0</v>
      </c>
      <c r="DH599" s="8">
        <f t="shared" si="988"/>
        <v>0</v>
      </c>
      <c r="DI599" s="8">
        <f t="shared" si="989"/>
        <v>0</v>
      </c>
      <c r="DJ599" s="8">
        <f t="shared" si="990"/>
        <v>0</v>
      </c>
      <c r="DK599" s="8">
        <f t="shared" si="991"/>
        <v>0</v>
      </c>
      <c r="DL599" s="8">
        <f t="shared" si="992"/>
        <v>0</v>
      </c>
      <c r="DM599" s="8"/>
      <c r="DO599" s="11">
        <f t="shared" si="898"/>
        <v>45517</v>
      </c>
      <c r="DP599" s="8">
        <f t="shared" si="993"/>
        <v>0</v>
      </c>
      <c r="DQ599" s="8">
        <f t="shared" si="994"/>
        <v>0</v>
      </c>
      <c r="DR599" s="8">
        <f t="shared" si="995"/>
        <v>0</v>
      </c>
      <c r="DS599" s="8">
        <f t="shared" si="996"/>
        <v>0</v>
      </c>
      <c r="DT599" s="8">
        <f t="shared" si="997"/>
        <v>0</v>
      </c>
      <c r="DU599" s="8">
        <f t="shared" si="998"/>
        <v>0</v>
      </c>
      <c r="DV599" s="8"/>
      <c r="DX599" s="11">
        <f t="shared" si="899"/>
        <v>45517</v>
      </c>
      <c r="DY599" s="8">
        <f t="shared" si="999"/>
        <v>0</v>
      </c>
      <c r="DZ599" s="8">
        <f t="shared" si="1000"/>
        <v>0</v>
      </c>
      <c r="EA599" s="8">
        <f t="shared" si="1001"/>
        <v>0</v>
      </c>
      <c r="EB599" s="8">
        <f t="shared" si="1002"/>
        <v>0</v>
      </c>
      <c r="EC599" s="8">
        <f t="shared" si="1003"/>
        <v>0</v>
      </c>
      <c r="ED599" s="8">
        <f t="shared" si="1004"/>
        <v>0</v>
      </c>
      <c r="EE599" s="8"/>
    </row>
    <row r="600" spans="2:135" x14ac:dyDescent="0.3">
      <c r="B600" s="11">
        <f t="shared" si="885"/>
        <v>45518</v>
      </c>
      <c r="C600" s="8">
        <f t="shared" si="915"/>
        <v>638</v>
      </c>
      <c r="D600" s="8">
        <f t="shared" si="916"/>
        <v>88715.05</v>
      </c>
      <c r="E600" s="8">
        <f t="shared" si="917"/>
        <v>0</v>
      </c>
      <c r="F600" s="8">
        <f t="shared" si="918"/>
        <v>390.4</v>
      </c>
      <c r="G600" s="8">
        <f t="shared" si="919"/>
        <v>261</v>
      </c>
      <c r="H600" s="8">
        <f t="shared" si="920"/>
        <v>6</v>
      </c>
      <c r="I600" s="8"/>
      <c r="K600" s="11">
        <f t="shared" si="886"/>
        <v>45518</v>
      </c>
      <c r="L600" s="8">
        <f t="shared" si="921"/>
        <v>644</v>
      </c>
      <c r="M600" s="8">
        <f t="shared" si="922"/>
        <v>89267.289999999979</v>
      </c>
      <c r="N600" s="8">
        <f t="shared" si="923"/>
        <v>430.86</v>
      </c>
      <c r="O600" s="8">
        <f t="shared" si="924"/>
        <v>0</v>
      </c>
      <c r="P600" s="8">
        <f t="shared" si="925"/>
        <v>173.29999999999998</v>
      </c>
      <c r="Q600" s="8">
        <f t="shared" si="926"/>
        <v>0</v>
      </c>
      <c r="R600" s="8"/>
      <c r="T600" s="11">
        <f t="shared" si="887"/>
        <v>45518</v>
      </c>
      <c r="U600" s="8">
        <f t="shared" si="927"/>
        <v>444</v>
      </c>
      <c r="V600" s="8">
        <f t="shared" si="928"/>
        <v>47499.29</v>
      </c>
      <c r="W600" s="8">
        <f t="shared" si="929"/>
        <v>0</v>
      </c>
      <c r="X600" s="8">
        <f t="shared" si="930"/>
        <v>0</v>
      </c>
      <c r="Y600" s="8">
        <f t="shared" si="931"/>
        <v>405.75</v>
      </c>
      <c r="Z600" s="8">
        <f t="shared" si="932"/>
        <v>0</v>
      </c>
      <c r="AA600" s="8"/>
      <c r="AC600" s="11">
        <f t="shared" si="888"/>
        <v>45518</v>
      </c>
      <c r="AD600" s="8">
        <f t="shared" si="933"/>
        <v>689</v>
      </c>
      <c r="AE600" s="8">
        <f t="shared" si="934"/>
        <v>92882.01999999999</v>
      </c>
      <c r="AF600" s="8">
        <f t="shared" si="935"/>
        <v>619.12</v>
      </c>
      <c r="AG600" s="8">
        <f t="shared" si="936"/>
        <v>0</v>
      </c>
      <c r="AH600" s="8">
        <f t="shared" si="937"/>
        <v>501.47</v>
      </c>
      <c r="AI600" s="8">
        <f t="shared" si="938"/>
        <v>0</v>
      </c>
      <c r="AJ600" s="8"/>
      <c r="AL600" s="11">
        <f t="shared" si="889"/>
        <v>45518</v>
      </c>
      <c r="AM600" s="8">
        <f t="shared" si="939"/>
        <v>737</v>
      </c>
      <c r="AN600" s="8">
        <f t="shared" si="940"/>
        <v>94609.430000000008</v>
      </c>
      <c r="AO600" s="8">
        <f t="shared" si="941"/>
        <v>143.46</v>
      </c>
      <c r="AP600" s="8">
        <f t="shared" si="942"/>
        <v>0</v>
      </c>
      <c r="AQ600" s="8">
        <f t="shared" si="943"/>
        <v>1060.8999999999999</v>
      </c>
      <c r="AR600" s="8">
        <f t="shared" si="944"/>
        <v>0</v>
      </c>
      <c r="AS600" s="8"/>
      <c r="AU600" s="11">
        <f t="shared" si="890"/>
        <v>45518</v>
      </c>
      <c r="AV600" s="8">
        <f t="shared" si="945"/>
        <v>651</v>
      </c>
      <c r="AW600" s="8">
        <f t="shared" si="946"/>
        <v>57107.930000000008</v>
      </c>
      <c r="AX600" s="8">
        <f t="shared" si="947"/>
        <v>0</v>
      </c>
      <c r="AY600" s="8">
        <f t="shared" si="948"/>
        <v>594.38</v>
      </c>
      <c r="AZ600" s="8">
        <f t="shared" si="949"/>
        <v>-660.04</v>
      </c>
      <c r="BA600" s="8">
        <f t="shared" si="950"/>
        <v>9</v>
      </c>
      <c r="BB600" s="8"/>
      <c r="BD600" s="11">
        <f t="shared" si="891"/>
        <v>45518</v>
      </c>
      <c r="BE600" s="8">
        <f t="shared" si="951"/>
        <v>625</v>
      </c>
      <c r="BF600" s="8">
        <f t="shared" si="952"/>
        <v>77816.42</v>
      </c>
      <c r="BG600" s="8">
        <f t="shared" si="953"/>
        <v>263.72000000000003</v>
      </c>
      <c r="BH600" s="8">
        <f t="shared" si="954"/>
        <v>0</v>
      </c>
      <c r="BI600" s="8">
        <f t="shared" si="955"/>
        <v>29.700000000000003</v>
      </c>
      <c r="BJ600" s="8">
        <f t="shared" si="956"/>
        <v>107</v>
      </c>
      <c r="BK600" s="8"/>
      <c r="BM600" s="11">
        <f t="shared" si="892"/>
        <v>45518</v>
      </c>
      <c r="BN600" s="8">
        <f t="shared" si="957"/>
        <v>626</v>
      </c>
      <c r="BO600" s="8">
        <f t="shared" si="958"/>
        <v>78569.81</v>
      </c>
      <c r="BP600" s="8">
        <f t="shared" si="959"/>
        <v>413.03999999999996</v>
      </c>
      <c r="BQ600" s="8">
        <f t="shared" si="960"/>
        <v>0</v>
      </c>
      <c r="BR600" s="8">
        <f t="shared" si="961"/>
        <v>1737.73</v>
      </c>
      <c r="BS600" s="8">
        <f t="shared" si="962"/>
        <v>22</v>
      </c>
      <c r="BT600" s="8"/>
      <c r="BV600" s="11">
        <f t="shared" si="893"/>
        <v>45518</v>
      </c>
      <c r="BW600" s="8">
        <f t="shared" si="963"/>
        <v>541</v>
      </c>
      <c r="BX600" s="8">
        <f t="shared" si="964"/>
        <v>43299.259999999995</v>
      </c>
      <c r="BY600" s="8">
        <f t="shared" si="965"/>
        <v>458</v>
      </c>
      <c r="BZ600" s="8">
        <f t="shared" si="966"/>
        <v>0</v>
      </c>
      <c r="CA600" s="8">
        <f t="shared" si="967"/>
        <v>567</v>
      </c>
      <c r="CB600" s="8">
        <f t="shared" si="968"/>
        <v>0</v>
      </c>
      <c r="CC600" s="8"/>
      <c r="CE600" s="11">
        <f t="shared" si="894"/>
        <v>45518</v>
      </c>
      <c r="CF600" s="8">
        <f t="shared" si="969"/>
        <v>595</v>
      </c>
      <c r="CG600" s="8">
        <f t="shared" si="970"/>
        <v>76371.960000000006</v>
      </c>
      <c r="CH600" s="8">
        <f t="shared" si="971"/>
        <v>517.5</v>
      </c>
      <c r="CI600" s="8">
        <f t="shared" si="972"/>
        <v>0</v>
      </c>
      <c r="CJ600" s="8">
        <f t="shared" si="973"/>
        <v>0</v>
      </c>
      <c r="CK600" s="8">
        <f t="shared" si="974"/>
        <v>0</v>
      </c>
      <c r="CL600" s="8"/>
      <c r="CN600" s="11">
        <f t="shared" si="895"/>
        <v>45518</v>
      </c>
      <c r="CO600" s="8">
        <f t="shared" si="975"/>
        <v>925</v>
      </c>
      <c r="CP600" s="8">
        <f t="shared" si="976"/>
        <v>100895.09</v>
      </c>
      <c r="CQ600" s="8">
        <f t="shared" si="977"/>
        <v>745</v>
      </c>
      <c r="CR600" s="8">
        <f t="shared" si="978"/>
        <v>5549.0100000000011</v>
      </c>
      <c r="CS600" s="8">
        <f t="shared" si="979"/>
        <v>700</v>
      </c>
      <c r="CT600" s="8">
        <f t="shared" si="980"/>
        <v>18</v>
      </c>
      <c r="CU600" s="8"/>
      <c r="CW600" s="11">
        <f t="shared" si="896"/>
        <v>45518</v>
      </c>
      <c r="CX600" s="8">
        <f t="shared" si="981"/>
        <v>0</v>
      </c>
      <c r="CY600" s="8">
        <f t="shared" si="982"/>
        <v>0</v>
      </c>
      <c r="CZ600" s="8">
        <f t="shared" si="983"/>
        <v>0</v>
      </c>
      <c r="DA600" s="8">
        <f t="shared" si="984"/>
        <v>0</v>
      </c>
      <c r="DB600" s="8">
        <f t="shared" si="985"/>
        <v>0</v>
      </c>
      <c r="DC600" s="8">
        <f t="shared" si="986"/>
        <v>0</v>
      </c>
      <c r="DD600" s="8"/>
      <c r="DF600" s="11">
        <f t="shared" si="897"/>
        <v>45518</v>
      </c>
      <c r="DG600" s="8">
        <f t="shared" si="987"/>
        <v>0</v>
      </c>
      <c r="DH600" s="8">
        <f t="shared" si="988"/>
        <v>0</v>
      </c>
      <c r="DI600" s="8">
        <f t="shared" si="989"/>
        <v>0</v>
      </c>
      <c r="DJ600" s="8">
        <f t="shared" si="990"/>
        <v>0</v>
      </c>
      <c r="DK600" s="8">
        <f t="shared" si="991"/>
        <v>0</v>
      </c>
      <c r="DL600" s="8">
        <f t="shared" si="992"/>
        <v>0</v>
      </c>
      <c r="DM600" s="8"/>
      <c r="DO600" s="11">
        <f t="shared" si="898"/>
        <v>45518</v>
      </c>
      <c r="DP600" s="8">
        <f t="shared" si="993"/>
        <v>0</v>
      </c>
      <c r="DQ600" s="8">
        <f t="shared" si="994"/>
        <v>0</v>
      </c>
      <c r="DR600" s="8">
        <f t="shared" si="995"/>
        <v>0</v>
      </c>
      <c r="DS600" s="8">
        <f t="shared" si="996"/>
        <v>0</v>
      </c>
      <c r="DT600" s="8">
        <f t="shared" si="997"/>
        <v>0</v>
      </c>
      <c r="DU600" s="8">
        <f t="shared" si="998"/>
        <v>0</v>
      </c>
      <c r="DV600" s="8"/>
      <c r="DX600" s="11">
        <f t="shared" si="899"/>
        <v>45518</v>
      </c>
      <c r="DY600" s="8">
        <f t="shared" si="999"/>
        <v>0</v>
      </c>
      <c r="DZ600" s="8">
        <f t="shared" si="1000"/>
        <v>0</v>
      </c>
      <c r="EA600" s="8">
        <f t="shared" si="1001"/>
        <v>0</v>
      </c>
      <c r="EB600" s="8">
        <f t="shared" si="1002"/>
        <v>0</v>
      </c>
      <c r="EC600" s="8">
        <f t="shared" si="1003"/>
        <v>0</v>
      </c>
      <c r="ED600" s="8">
        <f t="shared" si="1004"/>
        <v>0</v>
      </c>
      <c r="EE600" s="8"/>
    </row>
    <row r="601" spans="2:135" x14ac:dyDescent="0.3">
      <c r="B601" s="11">
        <f t="shared" si="885"/>
        <v>45519</v>
      </c>
      <c r="C601" s="8">
        <f t="shared" si="915"/>
        <v>677</v>
      </c>
      <c r="D601" s="8">
        <f t="shared" si="916"/>
        <v>93980.74</v>
      </c>
      <c r="E601" s="8">
        <f t="shared" si="917"/>
        <v>0</v>
      </c>
      <c r="F601" s="8">
        <f t="shared" si="918"/>
        <v>414.4</v>
      </c>
      <c r="G601" s="8">
        <f t="shared" si="919"/>
        <v>261</v>
      </c>
      <c r="H601" s="8">
        <f t="shared" si="920"/>
        <v>6</v>
      </c>
      <c r="I601" s="8"/>
      <c r="K601" s="11">
        <f t="shared" si="886"/>
        <v>45519</v>
      </c>
      <c r="L601" s="8">
        <f t="shared" si="921"/>
        <v>696</v>
      </c>
      <c r="M601" s="8">
        <f t="shared" si="922"/>
        <v>96711.889999999985</v>
      </c>
      <c r="N601" s="8">
        <f t="shared" si="923"/>
        <v>486.29</v>
      </c>
      <c r="O601" s="8">
        <f t="shared" si="924"/>
        <v>0</v>
      </c>
      <c r="P601" s="8">
        <f t="shared" si="925"/>
        <v>670.42</v>
      </c>
      <c r="Q601" s="8">
        <f t="shared" si="926"/>
        <v>0</v>
      </c>
      <c r="R601" s="8"/>
      <c r="T601" s="11">
        <f t="shared" si="887"/>
        <v>45519</v>
      </c>
      <c r="U601" s="8">
        <f t="shared" si="927"/>
        <v>485</v>
      </c>
      <c r="V601" s="8">
        <f t="shared" si="928"/>
        <v>52131.630000000005</v>
      </c>
      <c r="W601" s="8">
        <f t="shared" si="929"/>
        <v>0</v>
      </c>
      <c r="X601" s="8">
        <f t="shared" si="930"/>
        <v>0</v>
      </c>
      <c r="Y601" s="8">
        <f t="shared" si="931"/>
        <v>470.25</v>
      </c>
      <c r="Z601" s="8">
        <f t="shared" si="932"/>
        <v>0</v>
      </c>
      <c r="AA601" s="8"/>
      <c r="AC601" s="11">
        <f t="shared" si="888"/>
        <v>45519</v>
      </c>
      <c r="AD601" s="8">
        <f t="shared" si="933"/>
        <v>763</v>
      </c>
      <c r="AE601" s="8">
        <f t="shared" si="934"/>
        <v>102583.29999999999</v>
      </c>
      <c r="AF601" s="8">
        <f t="shared" si="935"/>
        <v>660.77</v>
      </c>
      <c r="AG601" s="8">
        <f t="shared" si="936"/>
        <v>0</v>
      </c>
      <c r="AH601" s="8">
        <f t="shared" si="937"/>
        <v>501.47</v>
      </c>
      <c r="AI601" s="8">
        <f t="shared" si="938"/>
        <v>0</v>
      </c>
      <c r="AJ601" s="8"/>
      <c r="AL601" s="11">
        <f t="shared" si="889"/>
        <v>45519</v>
      </c>
      <c r="AM601" s="8">
        <f t="shared" si="939"/>
        <v>806</v>
      </c>
      <c r="AN601" s="8">
        <f t="shared" si="940"/>
        <v>104094.44</v>
      </c>
      <c r="AO601" s="8">
        <f t="shared" si="941"/>
        <v>163.82</v>
      </c>
      <c r="AP601" s="8">
        <f t="shared" si="942"/>
        <v>0</v>
      </c>
      <c r="AQ601" s="8">
        <f t="shared" si="943"/>
        <v>1075.6599999999999</v>
      </c>
      <c r="AR601" s="8">
        <f t="shared" si="944"/>
        <v>0</v>
      </c>
      <c r="AS601" s="8"/>
      <c r="AU601" s="11">
        <f t="shared" si="890"/>
        <v>45519</v>
      </c>
      <c r="AV601" s="8">
        <f t="shared" si="945"/>
        <v>715</v>
      </c>
      <c r="AW601" s="8">
        <f t="shared" si="946"/>
        <v>63224.12000000001</v>
      </c>
      <c r="AX601" s="8">
        <f t="shared" si="947"/>
        <v>0</v>
      </c>
      <c r="AY601" s="8">
        <f t="shared" si="948"/>
        <v>676.11</v>
      </c>
      <c r="AZ601" s="8">
        <f t="shared" si="949"/>
        <v>-660.04</v>
      </c>
      <c r="BA601" s="8">
        <f t="shared" si="950"/>
        <v>9</v>
      </c>
      <c r="BB601" s="8"/>
      <c r="BD601" s="11">
        <f t="shared" si="891"/>
        <v>45519</v>
      </c>
      <c r="BE601" s="8">
        <f t="shared" si="951"/>
        <v>669</v>
      </c>
      <c r="BF601" s="8">
        <f t="shared" si="952"/>
        <v>83454.64</v>
      </c>
      <c r="BG601" s="8">
        <f t="shared" si="953"/>
        <v>344.71000000000004</v>
      </c>
      <c r="BH601" s="8">
        <f t="shared" si="954"/>
        <v>0</v>
      </c>
      <c r="BI601" s="8">
        <f t="shared" si="955"/>
        <v>39.6</v>
      </c>
      <c r="BJ601" s="8">
        <f t="shared" si="956"/>
        <v>129</v>
      </c>
      <c r="BK601" s="8"/>
      <c r="BM601" s="11">
        <f t="shared" si="892"/>
        <v>45519</v>
      </c>
      <c r="BN601" s="8">
        <f t="shared" si="957"/>
        <v>670</v>
      </c>
      <c r="BO601" s="8">
        <f t="shared" si="958"/>
        <v>84287.5</v>
      </c>
      <c r="BP601" s="8">
        <f t="shared" si="959"/>
        <v>425.59999999999997</v>
      </c>
      <c r="BQ601" s="8">
        <f t="shared" si="960"/>
        <v>0</v>
      </c>
      <c r="BR601" s="8">
        <f t="shared" si="961"/>
        <v>1940.91</v>
      </c>
      <c r="BS601" s="8">
        <f t="shared" si="962"/>
        <v>24</v>
      </c>
      <c r="BT601" s="8"/>
      <c r="BV601" s="11">
        <f t="shared" si="893"/>
        <v>45519</v>
      </c>
      <c r="BW601" s="8">
        <f t="shared" si="963"/>
        <v>596</v>
      </c>
      <c r="BX601" s="8">
        <f t="shared" si="964"/>
        <v>48128.88</v>
      </c>
      <c r="BY601" s="8">
        <f t="shared" si="965"/>
        <v>490</v>
      </c>
      <c r="BZ601" s="8">
        <f t="shared" si="966"/>
        <v>0</v>
      </c>
      <c r="CA601" s="8">
        <f t="shared" si="967"/>
        <v>602</v>
      </c>
      <c r="CB601" s="8">
        <f t="shared" si="968"/>
        <v>0</v>
      </c>
      <c r="CC601" s="8"/>
      <c r="CE601" s="11">
        <f t="shared" si="894"/>
        <v>45519</v>
      </c>
      <c r="CF601" s="8">
        <f t="shared" si="969"/>
        <v>651</v>
      </c>
      <c r="CG601" s="8">
        <f t="shared" si="970"/>
        <v>84045.560000000012</v>
      </c>
      <c r="CH601" s="8">
        <f t="shared" si="971"/>
        <v>572</v>
      </c>
      <c r="CI601" s="8">
        <f t="shared" si="972"/>
        <v>0</v>
      </c>
      <c r="CJ601" s="8">
        <f t="shared" si="973"/>
        <v>0</v>
      </c>
      <c r="CK601" s="8">
        <f t="shared" si="974"/>
        <v>0</v>
      </c>
      <c r="CL601" s="8"/>
      <c r="CN601" s="11">
        <f t="shared" si="895"/>
        <v>45519</v>
      </c>
      <c r="CO601" s="8">
        <f t="shared" si="975"/>
        <v>980</v>
      </c>
      <c r="CP601" s="8">
        <f t="shared" si="976"/>
        <v>107558.83</v>
      </c>
      <c r="CQ601" s="8">
        <f t="shared" si="977"/>
        <v>810</v>
      </c>
      <c r="CR601" s="8">
        <f t="shared" si="978"/>
        <v>5792.7100000000009</v>
      </c>
      <c r="CS601" s="8">
        <f t="shared" si="979"/>
        <v>700</v>
      </c>
      <c r="CT601" s="8">
        <f t="shared" si="980"/>
        <v>19</v>
      </c>
      <c r="CU601" s="8"/>
      <c r="CW601" s="11">
        <f t="shared" si="896"/>
        <v>45519</v>
      </c>
      <c r="CX601" s="8">
        <f t="shared" si="981"/>
        <v>0</v>
      </c>
      <c r="CY601" s="8">
        <f t="shared" si="982"/>
        <v>0</v>
      </c>
      <c r="CZ601" s="8">
        <f t="shared" si="983"/>
        <v>0</v>
      </c>
      <c r="DA601" s="8">
        <f t="shared" si="984"/>
        <v>0</v>
      </c>
      <c r="DB601" s="8">
        <f t="shared" si="985"/>
        <v>0</v>
      </c>
      <c r="DC601" s="8">
        <f t="shared" si="986"/>
        <v>0</v>
      </c>
      <c r="DD601" s="8"/>
      <c r="DF601" s="11">
        <f t="shared" si="897"/>
        <v>45519</v>
      </c>
      <c r="DG601" s="8">
        <f t="shared" si="987"/>
        <v>0</v>
      </c>
      <c r="DH601" s="8">
        <f t="shared" si="988"/>
        <v>0</v>
      </c>
      <c r="DI601" s="8">
        <f t="shared" si="989"/>
        <v>0</v>
      </c>
      <c r="DJ601" s="8">
        <f t="shared" si="990"/>
        <v>0</v>
      </c>
      <c r="DK601" s="8">
        <f t="shared" si="991"/>
        <v>0</v>
      </c>
      <c r="DL601" s="8">
        <f t="shared" si="992"/>
        <v>0</v>
      </c>
      <c r="DM601" s="8"/>
      <c r="DO601" s="11">
        <f t="shared" si="898"/>
        <v>45519</v>
      </c>
      <c r="DP601" s="8">
        <f t="shared" si="993"/>
        <v>0</v>
      </c>
      <c r="DQ601" s="8">
        <f t="shared" si="994"/>
        <v>0</v>
      </c>
      <c r="DR601" s="8">
        <f t="shared" si="995"/>
        <v>0</v>
      </c>
      <c r="DS601" s="8">
        <f t="shared" si="996"/>
        <v>0</v>
      </c>
      <c r="DT601" s="8">
        <f t="shared" si="997"/>
        <v>0</v>
      </c>
      <c r="DU601" s="8">
        <f t="shared" si="998"/>
        <v>0</v>
      </c>
      <c r="DV601" s="8"/>
      <c r="DX601" s="11">
        <f t="shared" si="899"/>
        <v>45519</v>
      </c>
      <c r="DY601" s="8">
        <f t="shared" si="999"/>
        <v>0</v>
      </c>
      <c r="DZ601" s="8">
        <f t="shared" si="1000"/>
        <v>0</v>
      </c>
      <c r="EA601" s="8">
        <f t="shared" si="1001"/>
        <v>0</v>
      </c>
      <c r="EB601" s="8">
        <f t="shared" si="1002"/>
        <v>0</v>
      </c>
      <c r="EC601" s="8">
        <f t="shared" si="1003"/>
        <v>0</v>
      </c>
      <c r="ED601" s="8">
        <f t="shared" si="1004"/>
        <v>0</v>
      </c>
      <c r="EE601" s="8"/>
    </row>
    <row r="602" spans="2:135" x14ac:dyDescent="0.3">
      <c r="B602" s="11">
        <f t="shared" si="885"/>
        <v>45520</v>
      </c>
      <c r="C602" s="8">
        <f t="shared" si="915"/>
        <v>727</v>
      </c>
      <c r="D602" s="8">
        <f t="shared" si="916"/>
        <v>101063.66</v>
      </c>
      <c r="E602" s="8">
        <f t="shared" si="917"/>
        <v>0</v>
      </c>
      <c r="F602" s="8">
        <f t="shared" si="918"/>
        <v>417.4</v>
      </c>
      <c r="G602" s="8">
        <f t="shared" si="919"/>
        <v>261</v>
      </c>
      <c r="H602" s="8">
        <f t="shared" si="920"/>
        <v>6</v>
      </c>
      <c r="I602" s="8"/>
      <c r="K602" s="11">
        <f t="shared" si="886"/>
        <v>45520</v>
      </c>
      <c r="L602" s="8">
        <f t="shared" si="921"/>
        <v>725</v>
      </c>
      <c r="M602" s="8">
        <f t="shared" si="922"/>
        <v>100489.78999999998</v>
      </c>
      <c r="N602" s="8">
        <f t="shared" si="923"/>
        <v>539.59</v>
      </c>
      <c r="O602" s="8">
        <f t="shared" si="924"/>
        <v>0</v>
      </c>
      <c r="P602" s="8">
        <f t="shared" si="925"/>
        <v>675.37</v>
      </c>
      <c r="Q602" s="8">
        <f t="shared" si="926"/>
        <v>0</v>
      </c>
      <c r="R602" s="8"/>
      <c r="T602" s="11">
        <f t="shared" si="887"/>
        <v>45520</v>
      </c>
      <c r="U602" s="8">
        <f t="shared" si="927"/>
        <v>534</v>
      </c>
      <c r="V602" s="8">
        <f t="shared" si="928"/>
        <v>57802.73</v>
      </c>
      <c r="W602" s="8">
        <f t="shared" si="929"/>
        <v>0</v>
      </c>
      <c r="X602" s="8">
        <f t="shared" si="930"/>
        <v>0</v>
      </c>
      <c r="Y602" s="8">
        <f t="shared" si="931"/>
        <v>504</v>
      </c>
      <c r="Z602" s="8">
        <f t="shared" si="932"/>
        <v>0</v>
      </c>
      <c r="AA602" s="8"/>
      <c r="AC602" s="11">
        <f t="shared" si="888"/>
        <v>45520</v>
      </c>
      <c r="AD602" s="8">
        <f t="shared" si="933"/>
        <v>809</v>
      </c>
      <c r="AE602" s="8">
        <f t="shared" si="934"/>
        <v>110079.9</v>
      </c>
      <c r="AF602" s="8">
        <f t="shared" si="935"/>
        <v>702.42</v>
      </c>
      <c r="AG602" s="8">
        <f t="shared" si="936"/>
        <v>0</v>
      </c>
      <c r="AH602" s="8">
        <f t="shared" si="937"/>
        <v>506.42</v>
      </c>
      <c r="AI602" s="8">
        <f t="shared" si="938"/>
        <v>0</v>
      </c>
      <c r="AJ602" s="8"/>
      <c r="AL602" s="11">
        <f t="shared" si="889"/>
        <v>45520</v>
      </c>
      <c r="AM602" s="8">
        <f t="shared" si="939"/>
        <v>828</v>
      </c>
      <c r="AN602" s="8">
        <f t="shared" si="940"/>
        <v>107628.58</v>
      </c>
      <c r="AO602" s="8">
        <f t="shared" si="941"/>
        <v>169.37</v>
      </c>
      <c r="AP602" s="8">
        <f t="shared" si="942"/>
        <v>0</v>
      </c>
      <c r="AQ602" s="8">
        <f t="shared" si="943"/>
        <v>1075.6599999999999</v>
      </c>
      <c r="AR602" s="8">
        <f t="shared" si="944"/>
        <v>0</v>
      </c>
      <c r="AS602" s="8"/>
      <c r="AU602" s="11">
        <f t="shared" si="890"/>
        <v>45520</v>
      </c>
      <c r="AV602" s="8">
        <f t="shared" si="945"/>
        <v>765</v>
      </c>
      <c r="AW602" s="8">
        <f t="shared" si="946"/>
        <v>67068.430000000008</v>
      </c>
      <c r="AX602" s="8">
        <f t="shared" si="947"/>
        <v>0</v>
      </c>
      <c r="AY602" s="8">
        <f t="shared" si="948"/>
        <v>764.62</v>
      </c>
      <c r="AZ602" s="8">
        <f t="shared" si="949"/>
        <v>-659.81999999999994</v>
      </c>
      <c r="BA602" s="8">
        <f t="shared" si="950"/>
        <v>9</v>
      </c>
      <c r="BB602" s="8"/>
      <c r="BD602" s="11">
        <f t="shared" si="891"/>
        <v>45520</v>
      </c>
      <c r="BE602" s="8">
        <f t="shared" si="951"/>
        <v>705</v>
      </c>
      <c r="BF602" s="8">
        <f t="shared" si="952"/>
        <v>88175.58</v>
      </c>
      <c r="BG602" s="8">
        <f t="shared" si="953"/>
        <v>370.58000000000004</v>
      </c>
      <c r="BH602" s="8">
        <f t="shared" si="954"/>
        <v>0</v>
      </c>
      <c r="BI602" s="8">
        <f t="shared" si="955"/>
        <v>39.6</v>
      </c>
      <c r="BJ602" s="8">
        <f t="shared" si="956"/>
        <v>155</v>
      </c>
      <c r="BK602" s="8"/>
      <c r="BM602" s="11">
        <f t="shared" si="892"/>
        <v>45520</v>
      </c>
      <c r="BN602" s="8">
        <f t="shared" si="957"/>
        <v>714</v>
      </c>
      <c r="BO602" s="8">
        <f t="shared" si="958"/>
        <v>89769.68</v>
      </c>
      <c r="BP602" s="8">
        <f t="shared" si="959"/>
        <v>433.96999999999997</v>
      </c>
      <c r="BQ602" s="8">
        <f t="shared" si="960"/>
        <v>0</v>
      </c>
      <c r="BR602" s="8">
        <f t="shared" si="961"/>
        <v>2040.91</v>
      </c>
      <c r="BS602" s="8">
        <f t="shared" si="962"/>
        <v>26</v>
      </c>
      <c r="BT602" s="8"/>
      <c r="BV602" s="11">
        <f t="shared" si="893"/>
        <v>45520</v>
      </c>
      <c r="BW602" s="8">
        <f t="shared" si="963"/>
        <v>637</v>
      </c>
      <c r="BX602" s="8">
        <f t="shared" si="964"/>
        <v>51683.67</v>
      </c>
      <c r="BY602" s="8">
        <f t="shared" si="965"/>
        <v>525</v>
      </c>
      <c r="BZ602" s="8">
        <f t="shared" si="966"/>
        <v>0</v>
      </c>
      <c r="CA602" s="8">
        <f t="shared" si="967"/>
        <v>602</v>
      </c>
      <c r="CB602" s="8">
        <f t="shared" si="968"/>
        <v>0</v>
      </c>
      <c r="CC602" s="8"/>
      <c r="CE602" s="11">
        <f t="shared" si="894"/>
        <v>45520</v>
      </c>
      <c r="CF602" s="8">
        <f t="shared" si="969"/>
        <v>712</v>
      </c>
      <c r="CG602" s="8">
        <f t="shared" si="970"/>
        <v>92573.790000000008</v>
      </c>
      <c r="CH602" s="8">
        <f t="shared" si="971"/>
        <v>633</v>
      </c>
      <c r="CI602" s="8">
        <f t="shared" si="972"/>
        <v>0</v>
      </c>
      <c r="CJ602" s="8">
        <f t="shared" si="973"/>
        <v>0</v>
      </c>
      <c r="CK602" s="8">
        <f t="shared" si="974"/>
        <v>0</v>
      </c>
      <c r="CL602" s="8"/>
      <c r="CN602" s="11">
        <f t="shared" si="895"/>
        <v>45520</v>
      </c>
      <c r="CO602" s="8">
        <f t="shared" si="975"/>
        <v>1040</v>
      </c>
      <c r="CP602" s="8">
        <f t="shared" si="976"/>
        <v>113868.87</v>
      </c>
      <c r="CQ602" s="8">
        <f t="shared" si="977"/>
        <v>878</v>
      </c>
      <c r="CR602" s="8">
        <f t="shared" si="978"/>
        <v>6437.2100000000009</v>
      </c>
      <c r="CS602" s="8">
        <f t="shared" si="979"/>
        <v>475</v>
      </c>
      <c r="CT602" s="8">
        <f t="shared" si="980"/>
        <v>19</v>
      </c>
      <c r="CU602" s="8"/>
      <c r="CW602" s="11">
        <f t="shared" si="896"/>
        <v>45520</v>
      </c>
      <c r="CX602" s="8">
        <f t="shared" si="981"/>
        <v>0</v>
      </c>
      <c r="CY602" s="8">
        <f t="shared" si="982"/>
        <v>0</v>
      </c>
      <c r="CZ602" s="8">
        <f t="shared" si="983"/>
        <v>0</v>
      </c>
      <c r="DA602" s="8">
        <f t="shared" si="984"/>
        <v>0</v>
      </c>
      <c r="DB602" s="8">
        <f t="shared" si="985"/>
        <v>0</v>
      </c>
      <c r="DC602" s="8">
        <f t="shared" si="986"/>
        <v>0</v>
      </c>
      <c r="DD602" s="8"/>
      <c r="DF602" s="11">
        <f t="shared" si="897"/>
        <v>45520</v>
      </c>
      <c r="DG602" s="8">
        <f t="shared" si="987"/>
        <v>0</v>
      </c>
      <c r="DH602" s="8">
        <f t="shared" si="988"/>
        <v>0</v>
      </c>
      <c r="DI602" s="8">
        <f t="shared" si="989"/>
        <v>0</v>
      </c>
      <c r="DJ602" s="8">
        <f t="shared" si="990"/>
        <v>0</v>
      </c>
      <c r="DK602" s="8">
        <f t="shared" si="991"/>
        <v>0</v>
      </c>
      <c r="DL602" s="8">
        <f t="shared" si="992"/>
        <v>0</v>
      </c>
      <c r="DM602" s="8"/>
      <c r="DO602" s="11">
        <f t="shared" si="898"/>
        <v>45520</v>
      </c>
      <c r="DP602" s="8">
        <f t="shared" si="993"/>
        <v>0</v>
      </c>
      <c r="DQ602" s="8">
        <f t="shared" si="994"/>
        <v>0</v>
      </c>
      <c r="DR602" s="8">
        <f t="shared" si="995"/>
        <v>0</v>
      </c>
      <c r="DS602" s="8">
        <f t="shared" si="996"/>
        <v>0</v>
      </c>
      <c r="DT602" s="8">
        <f t="shared" si="997"/>
        <v>0</v>
      </c>
      <c r="DU602" s="8">
        <f t="shared" si="998"/>
        <v>0</v>
      </c>
      <c r="DV602" s="8"/>
      <c r="DX602" s="11">
        <f t="shared" si="899"/>
        <v>45520</v>
      </c>
      <c r="DY602" s="8">
        <f t="shared" si="999"/>
        <v>0</v>
      </c>
      <c r="DZ602" s="8">
        <f t="shared" si="1000"/>
        <v>0</v>
      </c>
      <c r="EA602" s="8">
        <f t="shared" si="1001"/>
        <v>0</v>
      </c>
      <c r="EB602" s="8">
        <f t="shared" si="1002"/>
        <v>0</v>
      </c>
      <c r="EC602" s="8">
        <f t="shared" si="1003"/>
        <v>0</v>
      </c>
      <c r="ED602" s="8">
        <f t="shared" si="1004"/>
        <v>0</v>
      </c>
      <c r="EE602" s="8"/>
    </row>
    <row r="603" spans="2:135" x14ac:dyDescent="0.3">
      <c r="B603" s="11">
        <f t="shared" si="885"/>
        <v>45521</v>
      </c>
      <c r="C603" s="8">
        <f t="shared" si="915"/>
        <v>781</v>
      </c>
      <c r="D603" s="8">
        <f t="shared" si="916"/>
        <v>108230.06</v>
      </c>
      <c r="E603" s="8">
        <f t="shared" si="917"/>
        <v>0</v>
      </c>
      <c r="F603" s="8">
        <f t="shared" si="918"/>
        <v>487.4</v>
      </c>
      <c r="G603" s="8">
        <f t="shared" si="919"/>
        <v>261</v>
      </c>
      <c r="H603" s="8">
        <f t="shared" si="920"/>
        <v>6</v>
      </c>
      <c r="I603" s="8"/>
      <c r="K603" s="11">
        <f t="shared" si="886"/>
        <v>45521</v>
      </c>
      <c r="L603" s="8">
        <f t="shared" si="921"/>
        <v>756</v>
      </c>
      <c r="M603" s="8">
        <f t="shared" si="922"/>
        <v>104690.01999999997</v>
      </c>
      <c r="N603" s="8">
        <f t="shared" si="923"/>
        <v>589.34</v>
      </c>
      <c r="O603" s="8">
        <f t="shared" si="924"/>
        <v>0</v>
      </c>
      <c r="P603" s="8">
        <f t="shared" si="925"/>
        <v>680.32</v>
      </c>
      <c r="Q603" s="8">
        <f t="shared" si="926"/>
        <v>0</v>
      </c>
      <c r="R603" s="8"/>
      <c r="T603" s="11">
        <f t="shared" si="887"/>
        <v>45521</v>
      </c>
      <c r="U603" s="8">
        <f t="shared" si="927"/>
        <v>584</v>
      </c>
      <c r="V603" s="8">
        <f t="shared" si="928"/>
        <v>63422.5</v>
      </c>
      <c r="W603" s="8">
        <f t="shared" si="929"/>
        <v>0</v>
      </c>
      <c r="X603" s="8">
        <f t="shared" si="930"/>
        <v>0</v>
      </c>
      <c r="Y603" s="8">
        <f t="shared" si="931"/>
        <v>546.5</v>
      </c>
      <c r="Z603" s="8">
        <f t="shared" si="932"/>
        <v>0</v>
      </c>
      <c r="AA603" s="8"/>
      <c r="AC603" s="11">
        <f t="shared" si="888"/>
        <v>45521</v>
      </c>
      <c r="AD603" s="8">
        <f t="shared" si="933"/>
        <v>866</v>
      </c>
      <c r="AE603" s="8">
        <f t="shared" si="934"/>
        <v>117038.61</v>
      </c>
      <c r="AF603" s="8">
        <f t="shared" si="935"/>
        <v>782.94999999999993</v>
      </c>
      <c r="AG603" s="8">
        <f t="shared" si="936"/>
        <v>0</v>
      </c>
      <c r="AH603" s="8">
        <f t="shared" si="937"/>
        <v>581.07000000000005</v>
      </c>
      <c r="AI603" s="8">
        <f t="shared" si="938"/>
        <v>0</v>
      </c>
      <c r="AJ603" s="8"/>
      <c r="AL603" s="11">
        <f t="shared" si="889"/>
        <v>45521</v>
      </c>
      <c r="AM603" s="8">
        <f t="shared" si="939"/>
        <v>851</v>
      </c>
      <c r="AN603" s="8">
        <f t="shared" si="940"/>
        <v>110525.27</v>
      </c>
      <c r="AO603" s="8">
        <f t="shared" si="941"/>
        <v>169.37</v>
      </c>
      <c r="AP603" s="8">
        <f t="shared" si="942"/>
        <v>0</v>
      </c>
      <c r="AQ603" s="8">
        <f t="shared" si="943"/>
        <v>1075.6599999999999</v>
      </c>
      <c r="AR603" s="8">
        <f t="shared" si="944"/>
        <v>0</v>
      </c>
      <c r="AS603" s="8"/>
      <c r="AU603" s="11">
        <f t="shared" si="890"/>
        <v>45521</v>
      </c>
      <c r="AV603" s="8">
        <f t="shared" si="945"/>
        <v>801</v>
      </c>
      <c r="AW603" s="8">
        <f t="shared" si="946"/>
        <v>69691.890000000014</v>
      </c>
      <c r="AX603" s="8">
        <f t="shared" si="947"/>
        <v>0</v>
      </c>
      <c r="AY603" s="8">
        <f t="shared" si="948"/>
        <v>798.62</v>
      </c>
      <c r="AZ603" s="8">
        <f t="shared" si="949"/>
        <v>-659.81999999999994</v>
      </c>
      <c r="BA603" s="8">
        <f t="shared" si="950"/>
        <v>9</v>
      </c>
      <c r="BB603" s="8"/>
      <c r="BD603" s="11">
        <f t="shared" si="891"/>
        <v>45521</v>
      </c>
      <c r="BE603" s="8">
        <f t="shared" si="951"/>
        <v>751</v>
      </c>
      <c r="BF603" s="8">
        <f t="shared" si="952"/>
        <v>94112.41</v>
      </c>
      <c r="BG603" s="8">
        <f t="shared" si="953"/>
        <v>420.45000000000005</v>
      </c>
      <c r="BH603" s="8">
        <f t="shared" si="954"/>
        <v>0</v>
      </c>
      <c r="BI603" s="8">
        <f t="shared" si="955"/>
        <v>44.550000000000004</v>
      </c>
      <c r="BJ603" s="8">
        <f t="shared" si="956"/>
        <v>181</v>
      </c>
      <c r="BK603" s="8"/>
      <c r="BM603" s="11">
        <f t="shared" si="892"/>
        <v>45521</v>
      </c>
      <c r="BN603" s="8">
        <f t="shared" si="957"/>
        <v>753</v>
      </c>
      <c r="BO603" s="8">
        <f t="shared" si="958"/>
        <v>94494.549999999988</v>
      </c>
      <c r="BP603" s="8">
        <f t="shared" si="959"/>
        <v>433.96999999999997</v>
      </c>
      <c r="BQ603" s="8">
        <f t="shared" si="960"/>
        <v>0</v>
      </c>
      <c r="BR603" s="8">
        <f t="shared" si="961"/>
        <v>2040.91</v>
      </c>
      <c r="BS603" s="8">
        <f t="shared" si="962"/>
        <v>28</v>
      </c>
      <c r="BT603" s="8"/>
      <c r="BV603" s="11">
        <f t="shared" si="893"/>
        <v>45521</v>
      </c>
      <c r="BW603" s="8">
        <f t="shared" si="963"/>
        <v>678</v>
      </c>
      <c r="BX603" s="8">
        <f t="shared" si="964"/>
        <v>55009.2</v>
      </c>
      <c r="BY603" s="8">
        <f t="shared" si="965"/>
        <v>571</v>
      </c>
      <c r="BZ603" s="8">
        <f t="shared" si="966"/>
        <v>0</v>
      </c>
      <c r="CA603" s="8">
        <f t="shared" si="967"/>
        <v>637</v>
      </c>
      <c r="CB603" s="8">
        <f t="shared" si="968"/>
        <v>0</v>
      </c>
      <c r="CC603" s="8"/>
      <c r="CE603" s="11">
        <f t="shared" si="894"/>
        <v>45521</v>
      </c>
      <c r="CF603" s="8">
        <f t="shared" si="969"/>
        <v>776</v>
      </c>
      <c r="CG603" s="8">
        <f t="shared" si="970"/>
        <v>101116.23000000001</v>
      </c>
      <c r="CH603" s="8">
        <f t="shared" si="971"/>
        <v>737</v>
      </c>
      <c r="CI603" s="8">
        <f t="shared" si="972"/>
        <v>0</v>
      </c>
      <c r="CJ603" s="8">
        <f t="shared" si="973"/>
        <v>250</v>
      </c>
      <c r="CK603" s="8">
        <f t="shared" si="974"/>
        <v>0</v>
      </c>
      <c r="CL603" s="8"/>
      <c r="CN603" s="11">
        <f t="shared" si="895"/>
        <v>45521</v>
      </c>
      <c r="CO603" s="8">
        <f t="shared" si="975"/>
        <v>1095</v>
      </c>
      <c r="CP603" s="8">
        <f t="shared" si="976"/>
        <v>119860.92</v>
      </c>
      <c r="CQ603" s="8">
        <f t="shared" si="977"/>
        <v>978.9</v>
      </c>
      <c r="CR603" s="8">
        <f t="shared" si="978"/>
        <v>6669.7100000000009</v>
      </c>
      <c r="CS603" s="8">
        <f t="shared" si="979"/>
        <v>625</v>
      </c>
      <c r="CT603" s="8">
        <f t="shared" si="980"/>
        <v>20</v>
      </c>
      <c r="CU603" s="8"/>
      <c r="CW603" s="11">
        <f t="shared" si="896"/>
        <v>45521</v>
      </c>
      <c r="CX603" s="8">
        <f t="shared" si="981"/>
        <v>0</v>
      </c>
      <c r="CY603" s="8">
        <f t="shared" si="982"/>
        <v>0</v>
      </c>
      <c r="CZ603" s="8">
        <f t="shared" si="983"/>
        <v>0</v>
      </c>
      <c r="DA603" s="8">
        <f t="shared" si="984"/>
        <v>0</v>
      </c>
      <c r="DB603" s="8">
        <f t="shared" si="985"/>
        <v>0</v>
      </c>
      <c r="DC603" s="8">
        <f t="shared" si="986"/>
        <v>0</v>
      </c>
      <c r="DD603" s="8"/>
      <c r="DF603" s="11">
        <f t="shared" si="897"/>
        <v>45521</v>
      </c>
      <c r="DG603" s="8">
        <f t="shared" si="987"/>
        <v>0</v>
      </c>
      <c r="DH603" s="8">
        <f t="shared" si="988"/>
        <v>0</v>
      </c>
      <c r="DI603" s="8">
        <f t="shared" si="989"/>
        <v>0</v>
      </c>
      <c r="DJ603" s="8">
        <f t="shared" si="990"/>
        <v>0</v>
      </c>
      <c r="DK603" s="8">
        <f t="shared" si="991"/>
        <v>0</v>
      </c>
      <c r="DL603" s="8">
        <f t="shared" si="992"/>
        <v>0</v>
      </c>
      <c r="DM603" s="8"/>
      <c r="DO603" s="11">
        <f t="shared" si="898"/>
        <v>45521</v>
      </c>
      <c r="DP603" s="8">
        <f t="shared" si="993"/>
        <v>0</v>
      </c>
      <c r="DQ603" s="8">
        <f t="shared" si="994"/>
        <v>0</v>
      </c>
      <c r="DR603" s="8">
        <f t="shared" si="995"/>
        <v>0</v>
      </c>
      <c r="DS603" s="8">
        <f t="shared" si="996"/>
        <v>0</v>
      </c>
      <c r="DT603" s="8">
        <f t="shared" si="997"/>
        <v>0</v>
      </c>
      <c r="DU603" s="8">
        <f t="shared" si="998"/>
        <v>0</v>
      </c>
      <c r="DV603" s="8"/>
      <c r="DX603" s="11">
        <f t="shared" si="899"/>
        <v>45521</v>
      </c>
      <c r="DY603" s="8">
        <f t="shared" si="999"/>
        <v>0</v>
      </c>
      <c r="DZ603" s="8">
        <f t="shared" si="1000"/>
        <v>0</v>
      </c>
      <c r="EA603" s="8">
        <f t="shared" si="1001"/>
        <v>0</v>
      </c>
      <c r="EB603" s="8">
        <f t="shared" si="1002"/>
        <v>0</v>
      </c>
      <c r="EC603" s="8">
        <f t="shared" si="1003"/>
        <v>0</v>
      </c>
      <c r="ED603" s="8">
        <f t="shared" si="1004"/>
        <v>0</v>
      </c>
      <c r="EE603" s="8"/>
    </row>
    <row r="604" spans="2:135" x14ac:dyDescent="0.3">
      <c r="B604" s="11">
        <f t="shared" si="885"/>
        <v>45522</v>
      </c>
      <c r="C604" s="8">
        <f t="shared" si="915"/>
        <v>809</v>
      </c>
      <c r="D604" s="8">
        <f t="shared" si="916"/>
        <v>111866.81999999999</v>
      </c>
      <c r="E604" s="8">
        <f t="shared" si="917"/>
        <v>0</v>
      </c>
      <c r="F604" s="8">
        <f t="shared" si="918"/>
        <v>521.4</v>
      </c>
      <c r="G604" s="8">
        <f t="shared" si="919"/>
        <v>261</v>
      </c>
      <c r="H604" s="8">
        <f t="shared" si="920"/>
        <v>7</v>
      </c>
      <c r="I604" s="8"/>
      <c r="K604" s="11">
        <f t="shared" si="886"/>
        <v>45522</v>
      </c>
      <c r="L604" s="8">
        <f t="shared" si="921"/>
        <v>800</v>
      </c>
      <c r="M604" s="8">
        <f t="shared" si="922"/>
        <v>111035.31999999998</v>
      </c>
      <c r="N604" s="8">
        <f t="shared" si="923"/>
        <v>614.58000000000004</v>
      </c>
      <c r="O604" s="8">
        <f t="shared" si="924"/>
        <v>0</v>
      </c>
      <c r="P604" s="8">
        <f t="shared" si="925"/>
        <v>685.2700000000001</v>
      </c>
      <c r="Q604" s="8">
        <f t="shared" si="926"/>
        <v>0</v>
      </c>
      <c r="R604" s="8"/>
      <c r="T604" s="11">
        <f t="shared" si="887"/>
        <v>45522</v>
      </c>
      <c r="U604" s="8">
        <f t="shared" si="927"/>
        <v>613</v>
      </c>
      <c r="V604" s="8">
        <f t="shared" si="928"/>
        <v>66303.539999999994</v>
      </c>
      <c r="W604" s="8">
        <f t="shared" si="929"/>
        <v>0</v>
      </c>
      <c r="X604" s="8">
        <f t="shared" si="930"/>
        <v>0</v>
      </c>
      <c r="Y604" s="8">
        <f t="shared" si="931"/>
        <v>624.5</v>
      </c>
      <c r="Z604" s="8">
        <f t="shared" si="932"/>
        <v>0</v>
      </c>
      <c r="AA604" s="8"/>
      <c r="AC604" s="11">
        <f t="shared" si="888"/>
        <v>45522</v>
      </c>
      <c r="AD604" s="8">
        <f t="shared" si="933"/>
        <v>897</v>
      </c>
      <c r="AE604" s="8">
        <f t="shared" si="934"/>
        <v>121143.94</v>
      </c>
      <c r="AF604" s="8">
        <f t="shared" si="935"/>
        <v>813.93999999999994</v>
      </c>
      <c r="AG604" s="8">
        <f t="shared" si="936"/>
        <v>0</v>
      </c>
      <c r="AH604" s="8">
        <f t="shared" si="937"/>
        <v>661.07</v>
      </c>
      <c r="AI604" s="8">
        <f t="shared" si="938"/>
        <v>1</v>
      </c>
      <c r="AJ604" s="8"/>
      <c r="AL604" s="11">
        <f t="shared" si="889"/>
        <v>45522</v>
      </c>
      <c r="AM604" s="8">
        <f t="shared" si="939"/>
        <v>884</v>
      </c>
      <c r="AN604" s="8">
        <f t="shared" si="940"/>
        <v>114803.18000000001</v>
      </c>
      <c r="AO604" s="8">
        <f t="shared" si="941"/>
        <v>173.07</v>
      </c>
      <c r="AP604" s="8">
        <f t="shared" si="942"/>
        <v>0</v>
      </c>
      <c r="AQ604" s="8">
        <f t="shared" si="943"/>
        <v>1240.0099999999998</v>
      </c>
      <c r="AR604" s="8">
        <f t="shared" si="944"/>
        <v>0</v>
      </c>
      <c r="AS604" s="8"/>
      <c r="AU604" s="11">
        <f t="shared" si="890"/>
        <v>45522</v>
      </c>
      <c r="AV604" s="8">
        <f t="shared" si="945"/>
        <v>824</v>
      </c>
      <c r="AW604" s="8">
        <f t="shared" si="946"/>
        <v>71383.590000000011</v>
      </c>
      <c r="AX604" s="8">
        <f t="shared" si="947"/>
        <v>0</v>
      </c>
      <c r="AY604" s="8">
        <f t="shared" si="948"/>
        <v>812.62</v>
      </c>
      <c r="AZ604" s="8">
        <f t="shared" si="949"/>
        <v>-659.81999999999994</v>
      </c>
      <c r="BA604" s="8">
        <f t="shared" si="950"/>
        <v>9</v>
      </c>
      <c r="BB604" s="8"/>
      <c r="BD604" s="11">
        <f t="shared" si="891"/>
        <v>45522</v>
      </c>
      <c r="BE604" s="8">
        <f t="shared" si="951"/>
        <v>779</v>
      </c>
      <c r="BF604" s="8">
        <f t="shared" si="952"/>
        <v>98053</v>
      </c>
      <c r="BG604" s="8">
        <f t="shared" si="953"/>
        <v>442.62000000000006</v>
      </c>
      <c r="BH604" s="8">
        <f t="shared" si="954"/>
        <v>0</v>
      </c>
      <c r="BI604" s="8">
        <f t="shared" si="955"/>
        <v>44.550000000000004</v>
      </c>
      <c r="BJ604" s="8">
        <f t="shared" si="956"/>
        <v>207</v>
      </c>
      <c r="BK604" s="8"/>
      <c r="BM604" s="11">
        <f t="shared" si="892"/>
        <v>45522</v>
      </c>
      <c r="BN604" s="8">
        <f t="shared" si="957"/>
        <v>787</v>
      </c>
      <c r="BO604" s="8">
        <f t="shared" si="958"/>
        <v>98636.559999999983</v>
      </c>
      <c r="BP604" s="8">
        <f t="shared" si="959"/>
        <v>446.99999999999994</v>
      </c>
      <c r="BQ604" s="8">
        <f t="shared" si="960"/>
        <v>0</v>
      </c>
      <c r="BR604" s="8">
        <f t="shared" si="961"/>
        <v>2040.91</v>
      </c>
      <c r="BS604" s="8">
        <f t="shared" si="962"/>
        <v>30</v>
      </c>
      <c r="BT604" s="8"/>
      <c r="BV604" s="11">
        <f t="shared" si="893"/>
        <v>45522</v>
      </c>
      <c r="BW604" s="8">
        <f t="shared" si="963"/>
        <v>709</v>
      </c>
      <c r="BX604" s="8">
        <f t="shared" si="964"/>
        <v>57447.939999999995</v>
      </c>
      <c r="BY604" s="8">
        <f t="shared" si="965"/>
        <v>609</v>
      </c>
      <c r="BZ604" s="8">
        <f t="shared" si="966"/>
        <v>0</v>
      </c>
      <c r="CA604" s="8">
        <f t="shared" si="967"/>
        <v>707</v>
      </c>
      <c r="CB604" s="8">
        <f t="shared" si="968"/>
        <v>0</v>
      </c>
      <c r="CC604" s="8"/>
      <c r="CE604" s="11">
        <f t="shared" si="894"/>
        <v>45522</v>
      </c>
      <c r="CF604" s="8">
        <f t="shared" si="969"/>
        <v>801</v>
      </c>
      <c r="CG604" s="8">
        <f t="shared" si="970"/>
        <v>104372.83000000002</v>
      </c>
      <c r="CH604" s="8">
        <f t="shared" si="971"/>
        <v>761</v>
      </c>
      <c r="CI604" s="8">
        <f t="shared" si="972"/>
        <v>0</v>
      </c>
      <c r="CJ604" s="8">
        <f t="shared" si="973"/>
        <v>250</v>
      </c>
      <c r="CK604" s="8">
        <f t="shared" si="974"/>
        <v>0</v>
      </c>
      <c r="CL604" s="8"/>
      <c r="CN604" s="11">
        <f t="shared" si="895"/>
        <v>45522</v>
      </c>
      <c r="CO604" s="8">
        <f t="shared" si="975"/>
        <v>1132</v>
      </c>
      <c r="CP604" s="8">
        <f t="shared" si="976"/>
        <v>123470.42</v>
      </c>
      <c r="CQ604" s="8">
        <f t="shared" si="977"/>
        <v>1051.4000000000001</v>
      </c>
      <c r="CR604" s="8">
        <f t="shared" si="978"/>
        <v>6816.9500000000007</v>
      </c>
      <c r="CS604" s="8">
        <f t="shared" si="979"/>
        <v>900</v>
      </c>
      <c r="CT604" s="8">
        <f t="shared" si="980"/>
        <v>22</v>
      </c>
      <c r="CU604" s="8"/>
      <c r="CW604" s="11">
        <f t="shared" si="896"/>
        <v>45522</v>
      </c>
      <c r="CX604" s="8">
        <f t="shared" si="981"/>
        <v>0</v>
      </c>
      <c r="CY604" s="8">
        <f t="shared" si="982"/>
        <v>0</v>
      </c>
      <c r="CZ604" s="8">
        <f t="shared" si="983"/>
        <v>0</v>
      </c>
      <c r="DA604" s="8">
        <f t="shared" si="984"/>
        <v>0</v>
      </c>
      <c r="DB604" s="8">
        <f t="shared" si="985"/>
        <v>0</v>
      </c>
      <c r="DC604" s="8">
        <f t="shared" si="986"/>
        <v>0</v>
      </c>
      <c r="DD604" s="8"/>
      <c r="DF604" s="11">
        <f t="shared" si="897"/>
        <v>45522</v>
      </c>
      <c r="DG604" s="8">
        <f t="shared" si="987"/>
        <v>0</v>
      </c>
      <c r="DH604" s="8">
        <f t="shared" si="988"/>
        <v>0</v>
      </c>
      <c r="DI604" s="8">
        <f t="shared" si="989"/>
        <v>0</v>
      </c>
      <c r="DJ604" s="8">
        <f t="shared" si="990"/>
        <v>0</v>
      </c>
      <c r="DK604" s="8">
        <f t="shared" si="991"/>
        <v>0</v>
      </c>
      <c r="DL604" s="8">
        <f t="shared" si="992"/>
        <v>0</v>
      </c>
      <c r="DM604" s="8"/>
      <c r="DO604" s="11">
        <f t="shared" si="898"/>
        <v>45522</v>
      </c>
      <c r="DP604" s="8">
        <f t="shared" si="993"/>
        <v>0</v>
      </c>
      <c r="DQ604" s="8">
        <f t="shared" si="994"/>
        <v>0</v>
      </c>
      <c r="DR604" s="8">
        <f t="shared" si="995"/>
        <v>0</v>
      </c>
      <c r="DS604" s="8">
        <f t="shared" si="996"/>
        <v>0</v>
      </c>
      <c r="DT604" s="8">
        <f t="shared" si="997"/>
        <v>0</v>
      </c>
      <c r="DU604" s="8">
        <f t="shared" si="998"/>
        <v>0</v>
      </c>
      <c r="DV604" s="8"/>
      <c r="DX604" s="11">
        <f t="shared" si="899"/>
        <v>45522</v>
      </c>
      <c r="DY604" s="8">
        <f t="shared" si="999"/>
        <v>0</v>
      </c>
      <c r="DZ604" s="8">
        <f t="shared" si="1000"/>
        <v>0</v>
      </c>
      <c r="EA604" s="8">
        <f t="shared" si="1001"/>
        <v>0</v>
      </c>
      <c r="EB604" s="8">
        <f t="shared" si="1002"/>
        <v>0</v>
      </c>
      <c r="EC604" s="8">
        <f t="shared" si="1003"/>
        <v>0</v>
      </c>
      <c r="ED604" s="8">
        <f t="shared" si="1004"/>
        <v>0</v>
      </c>
      <c r="EE604" s="8"/>
    </row>
    <row r="605" spans="2:135" x14ac:dyDescent="0.3">
      <c r="B605" s="11">
        <f t="shared" si="885"/>
        <v>45523</v>
      </c>
      <c r="C605" s="8">
        <f t="shared" si="915"/>
        <v>854</v>
      </c>
      <c r="D605" s="8">
        <f t="shared" si="916"/>
        <v>118062.87999999999</v>
      </c>
      <c r="E605" s="8">
        <f t="shared" si="917"/>
        <v>0</v>
      </c>
      <c r="F605" s="8">
        <f t="shared" si="918"/>
        <v>548.4</v>
      </c>
      <c r="G605" s="8">
        <f t="shared" si="919"/>
        <v>261</v>
      </c>
      <c r="H605" s="8">
        <f t="shared" si="920"/>
        <v>8</v>
      </c>
      <c r="I605" s="8"/>
      <c r="K605" s="11">
        <f t="shared" si="886"/>
        <v>45523</v>
      </c>
      <c r="L605" s="8">
        <f t="shared" si="921"/>
        <v>867</v>
      </c>
      <c r="M605" s="8">
        <f t="shared" si="922"/>
        <v>120696.95999999998</v>
      </c>
      <c r="N605" s="8">
        <f t="shared" si="923"/>
        <v>629.20000000000005</v>
      </c>
      <c r="O605" s="8">
        <f t="shared" si="924"/>
        <v>0</v>
      </c>
      <c r="P605" s="8">
        <f t="shared" si="925"/>
        <v>685.2700000000001</v>
      </c>
      <c r="Q605" s="8">
        <f t="shared" si="926"/>
        <v>0</v>
      </c>
      <c r="R605" s="8"/>
      <c r="T605" s="11">
        <f t="shared" si="887"/>
        <v>45523</v>
      </c>
      <c r="U605" s="8">
        <f t="shared" si="927"/>
        <v>647</v>
      </c>
      <c r="V605" s="8">
        <f t="shared" si="928"/>
        <v>69408.86</v>
      </c>
      <c r="W605" s="8">
        <f t="shared" si="929"/>
        <v>0</v>
      </c>
      <c r="X605" s="8">
        <f t="shared" si="930"/>
        <v>0</v>
      </c>
      <c r="Y605" s="8">
        <f t="shared" si="931"/>
        <v>641.75</v>
      </c>
      <c r="Z605" s="8">
        <f t="shared" si="932"/>
        <v>0</v>
      </c>
      <c r="AA605" s="8"/>
      <c r="AC605" s="11">
        <f t="shared" si="888"/>
        <v>45523</v>
      </c>
      <c r="AD605" s="8">
        <f t="shared" si="933"/>
        <v>956</v>
      </c>
      <c r="AE605" s="8">
        <f t="shared" si="934"/>
        <v>129207.52</v>
      </c>
      <c r="AF605" s="8">
        <f t="shared" si="935"/>
        <v>881.5</v>
      </c>
      <c r="AG605" s="8">
        <f t="shared" si="936"/>
        <v>0</v>
      </c>
      <c r="AH605" s="8">
        <f t="shared" si="937"/>
        <v>716.0200000000001</v>
      </c>
      <c r="AI605" s="8">
        <f t="shared" si="938"/>
        <v>2</v>
      </c>
      <c r="AJ605" s="8"/>
      <c r="AL605" s="11">
        <f t="shared" si="889"/>
        <v>45523</v>
      </c>
      <c r="AM605" s="8">
        <f t="shared" si="939"/>
        <v>926</v>
      </c>
      <c r="AN605" s="8">
        <f t="shared" si="940"/>
        <v>120777.92000000001</v>
      </c>
      <c r="AO605" s="8">
        <f t="shared" si="941"/>
        <v>173.07</v>
      </c>
      <c r="AP605" s="8">
        <f t="shared" si="942"/>
        <v>0</v>
      </c>
      <c r="AQ605" s="8">
        <f t="shared" si="943"/>
        <v>1398.1799999999998</v>
      </c>
      <c r="AR605" s="8">
        <f t="shared" si="944"/>
        <v>0</v>
      </c>
      <c r="AS605" s="8"/>
      <c r="AU605" s="11">
        <f t="shared" si="890"/>
        <v>45523</v>
      </c>
      <c r="AV605" s="8">
        <f t="shared" si="945"/>
        <v>860</v>
      </c>
      <c r="AW605" s="8">
        <f t="shared" si="946"/>
        <v>74750.570000000007</v>
      </c>
      <c r="AX605" s="8">
        <f t="shared" si="947"/>
        <v>0</v>
      </c>
      <c r="AY605" s="8">
        <f t="shared" si="948"/>
        <v>832.62</v>
      </c>
      <c r="AZ605" s="8">
        <f t="shared" si="949"/>
        <v>-659.81999999999994</v>
      </c>
      <c r="BA605" s="8">
        <f t="shared" si="950"/>
        <v>9</v>
      </c>
      <c r="BB605" s="8"/>
      <c r="BD605" s="11">
        <f t="shared" si="891"/>
        <v>45523</v>
      </c>
      <c r="BE605" s="8">
        <f t="shared" si="951"/>
        <v>824</v>
      </c>
      <c r="BF605" s="8">
        <f t="shared" si="952"/>
        <v>104953.3</v>
      </c>
      <c r="BG605" s="8">
        <f t="shared" si="953"/>
        <v>445.39000000000004</v>
      </c>
      <c r="BH605" s="8">
        <f t="shared" si="954"/>
        <v>0</v>
      </c>
      <c r="BI605" s="8">
        <f t="shared" si="955"/>
        <v>49.500000000000007</v>
      </c>
      <c r="BJ605" s="8">
        <f t="shared" si="956"/>
        <v>233</v>
      </c>
      <c r="BK605" s="8"/>
      <c r="BM605" s="11">
        <f t="shared" si="892"/>
        <v>45523</v>
      </c>
      <c r="BN605" s="8">
        <f t="shared" si="957"/>
        <v>835</v>
      </c>
      <c r="BO605" s="8">
        <f t="shared" si="958"/>
        <v>104771.70999999998</v>
      </c>
      <c r="BP605" s="8">
        <f t="shared" si="959"/>
        <v>482.35999999999996</v>
      </c>
      <c r="BQ605" s="8">
        <f t="shared" si="960"/>
        <v>0</v>
      </c>
      <c r="BR605" s="8">
        <f t="shared" si="961"/>
        <v>2177.91</v>
      </c>
      <c r="BS605" s="8">
        <f t="shared" si="962"/>
        <v>32</v>
      </c>
      <c r="BT605" s="8"/>
      <c r="BV605" s="11">
        <f t="shared" si="893"/>
        <v>45523</v>
      </c>
      <c r="BW605" s="8">
        <f t="shared" si="963"/>
        <v>746</v>
      </c>
      <c r="BX605" s="8">
        <f t="shared" si="964"/>
        <v>60362.109999999993</v>
      </c>
      <c r="BY605" s="8">
        <f t="shared" si="965"/>
        <v>629</v>
      </c>
      <c r="BZ605" s="8">
        <f t="shared" si="966"/>
        <v>0</v>
      </c>
      <c r="CA605" s="8">
        <f t="shared" si="967"/>
        <v>707</v>
      </c>
      <c r="CB605" s="8">
        <f t="shared" si="968"/>
        <v>0</v>
      </c>
      <c r="CC605" s="8"/>
      <c r="CE605" s="11">
        <f t="shared" si="894"/>
        <v>45523</v>
      </c>
      <c r="CF605" s="8">
        <f t="shared" si="969"/>
        <v>832</v>
      </c>
      <c r="CG605" s="8">
        <f t="shared" si="970"/>
        <v>108467.84000000001</v>
      </c>
      <c r="CH605" s="8">
        <f t="shared" si="971"/>
        <v>768</v>
      </c>
      <c r="CI605" s="8">
        <f t="shared" si="972"/>
        <v>0</v>
      </c>
      <c r="CJ605" s="8">
        <f t="shared" si="973"/>
        <v>250</v>
      </c>
      <c r="CK605" s="8">
        <f t="shared" si="974"/>
        <v>0</v>
      </c>
      <c r="CL605" s="8"/>
      <c r="CN605" s="11">
        <f t="shared" si="895"/>
        <v>45523</v>
      </c>
      <c r="CO605" s="8">
        <f t="shared" si="975"/>
        <v>1205</v>
      </c>
      <c r="CP605" s="8">
        <f t="shared" si="976"/>
        <v>131224.95000000001</v>
      </c>
      <c r="CQ605" s="8">
        <f t="shared" si="977"/>
        <v>1099.9000000000001</v>
      </c>
      <c r="CR605" s="8">
        <f t="shared" si="978"/>
        <v>6973.4100000000008</v>
      </c>
      <c r="CS605" s="8">
        <f t="shared" si="979"/>
        <v>950</v>
      </c>
      <c r="CT605" s="8">
        <f t="shared" si="980"/>
        <v>25</v>
      </c>
      <c r="CU605" s="8"/>
      <c r="CW605" s="11">
        <f t="shared" si="896"/>
        <v>45523</v>
      </c>
      <c r="CX605" s="8">
        <f t="shared" si="981"/>
        <v>0</v>
      </c>
      <c r="CY605" s="8">
        <f t="shared" si="982"/>
        <v>0</v>
      </c>
      <c r="CZ605" s="8">
        <f t="shared" si="983"/>
        <v>0</v>
      </c>
      <c r="DA605" s="8">
        <f t="shared" si="984"/>
        <v>0</v>
      </c>
      <c r="DB605" s="8">
        <f t="shared" si="985"/>
        <v>0</v>
      </c>
      <c r="DC605" s="8">
        <f t="shared" si="986"/>
        <v>0</v>
      </c>
      <c r="DD605" s="8"/>
      <c r="DF605" s="11">
        <f t="shared" si="897"/>
        <v>45523</v>
      </c>
      <c r="DG605" s="8">
        <f t="shared" si="987"/>
        <v>0</v>
      </c>
      <c r="DH605" s="8">
        <f t="shared" si="988"/>
        <v>0</v>
      </c>
      <c r="DI605" s="8">
        <f t="shared" si="989"/>
        <v>0</v>
      </c>
      <c r="DJ605" s="8">
        <f t="shared" si="990"/>
        <v>0</v>
      </c>
      <c r="DK605" s="8">
        <f t="shared" si="991"/>
        <v>0</v>
      </c>
      <c r="DL605" s="8">
        <f t="shared" si="992"/>
        <v>0</v>
      </c>
      <c r="DM605" s="8"/>
      <c r="DO605" s="11">
        <f t="shared" si="898"/>
        <v>45523</v>
      </c>
      <c r="DP605" s="8">
        <f t="shared" si="993"/>
        <v>0</v>
      </c>
      <c r="DQ605" s="8">
        <f t="shared" si="994"/>
        <v>0</v>
      </c>
      <c r="DR605" s="8">
        <f t="shared" si="995"/>
        <v>0</v>
      </c>
      <c r="DS605" s="8">
        <f t="shared" si="996"/>
        <v>0</v>
      </c>
      <c r="DT605" s="8">
        <f t="shared" si="997"/>
        <v>0</v>
      </c>
      <c r="DU605" s="8">
        <f t="shared" si="998"/>
        <v>0</v>
      </c>
      <c r="DV605" s="8"/>
      <c r="DX605" s="11">
        <f t="shared" si="899"/>
        <v>45523</v>
      </c>
      <c r="DY605" s="8">
        <f t="shared" si="999"/>
        <v>0</v>
      </c>
      <c r="DZ605" s="8">
        <f t="shared" si="1000"/>
        <v>0</v>
      </c>
      <c r="EA605" s="8">
        <f t="shared" si="1001"/>
        <v>0</v>
      </c>
      <c r="EB605" s="8">
        <f t="shared" si="1002"/>
        <v>0</v>
      </c>
      <c r="EC605" s="8">
        <f t="shared" si="1003"/>
        <v>0</v>
      </c>
      <c r="ED605" s="8">
        <f t="shared" si="1004"/>
        <v>0</v>
      </c>
      <c r="EE605" s="8"/>
    </row>
    <row r="606" spans="2:135" x14ac:dyDescent="0.3">
      <c r="B606" s="11">
        <f t="shared" si="885"/>
        <v>45524</v>
      </c>
      <c r="C606" s="8">
        <f t="shared" si="915"/>
        <v>904</v>
      </c>
      <c r="D606" s="8">
        <f t="shared" si="916"/>
        <v>125428.68</v>
      </c>
      <c r="E606" s="8">
        <f t="shared" si="917"/>
        <v>0</v>
      </c>
      <c r="F606" s="8">
        <f t="shared" si="918"/>
        <v>585.4</v>
      </c>
      <c r="G606" s="8">
        <f t="shared" si="919"/>
        <v>261</v>
      </c>
      <c r="H606" s="8">
        <f t="shared" si="920"/>
        <v>8</v>
      </c>
      <c r="I606" s="8"/>
      <c r="K606" s="11">
        <f t="shared" si="886"/>
        <v>45524</v>
      </c>
      <c r="L606" s="8">
        <f t="shared" si="921"/>
        <v>936</v>
      </c>
      <c r="M606" s="8">
        <f t="shared" si="922"/>
        <v>131060.45999999998</v>
      </c>
      <c r="N606" s="8">
        <f t="shared" si="923"/>
        <v>701.83</v>
      </c>
      <c r="O606" s="8">
        <f t="shared" si="924"/>
        <v>0</v>
      </c>
      <c r="P606" s="8">
        <f t="shared" si="925"/>
        <v>685.2700000000001</v>
      </c>
      <c r="Q606" s="8">
        <f t="shared" si="926"/>
        <v>0</v>
      </c>
      <c r="R606" s="8"/>
      <c r="T606" s="11">
        <f t="shared" si="887"/>
        <v>45524</v>
      </c>
      <c r="U606" s="8">
        <f t="shared" si="927"/>
        <v>682</v>
      </c>
      <c r="V606" s="8">
        <f t="shared" si="928"/>
        <v>73125.61</v>
      </c>
      <c r="W606" s="8">
        <f t="shared" si="929"/>
        <v>0</v>
      </c>
      <c r="X606" s="8">
        <f t="shared" si="930"/>
        <v>0</v>
      </c>
      <c r="Y606" s="8">
        <f t="shared" si="931"/>
        <v>674</v>
      </c>
      <c r="Z606" s="8">
        <f t="shared" si="932"/>
        <v>0</v>
      </c>
      <c r="AA606" s="8"/>
      <c r="AC606" s="11">
        <f t="shared" si="888"/>
        <v>45524</v>
      </c>
      <c r="AD606" s="8">
        <f t="shared" si="933"/>
        <v>1025</v>
      </c>
      <c r="AE606" s="8">
        <f t="shared" si="934"/>
        <v>140084.88</v>
      </c>
      <c r="AF606" s="8">
        <f t="shared" si="935"/>
        <v>974.05</v>
      </c>
      <c r="AG606" s="8">
        <f t="shared" si="936"/>
        <v>0</v>
      </c>
      <c r="AH606" s="8">
        <f t="shared" si="937"/>
        <v>1063.45</v>
      </c>
      <c r="AI606" s="8">
        <f t="shared" si="938"/>
        <v>3</v>
      </c>
      <c r="AJ606" s="8"/>
      <c r="AL606" s="11">
        <f t="shared" si="889"/>
        <v>45524</v>
      </c>
      <c r="AM606" s="8">
        <f t="shared" si="939"/>
        <v>984</v>
      </c>
      <c r="AN606" s="8">
        <f t="shared" si="940"/>
        <v>128546.05000000002</v>
      </c>
      <c r="AO606" s="8">
        <f t="shared" si="941"/>
        <v>177.7</v>
      </c>
      <c r="AP606" s="8">
        <f t="shared" si="942"/>
        <v>0</v>
      </c>
      <c r="AQ606" s="8">
        <f t="shared" si="943"/>
        <v>1413.0299999999997</v>
      </c>
      <c r="AR606" s="8">
        <f t="shared" si="944"/>
        <v>0</v>
      </c>
      <c r="AS606" s="8"/>
      <c r="AU606" s="11">
        <f t="shared" si="890"/>
        <v>45524</v>
      </c>
      <c r="AV606" s="8">
        <f t="shared" si="945"/>
        <v>902</v>
      </c>
      <c r="AW606" s="8">
        <f t="shared" si="946"/>
        <v>78676.05</v>
      </c>
      <c r="AX606" s="8">
        <f t="shared" si="947"/>
        <v>0</v>
      </c>
      <c r="AY606" s="8">
        <f t="shared" si="948"/>
        <v>885.62</v>
      </c>
      <c r="AZ606" s="8">
        <f t="shared" si="949"/>
        <v>-659.81999999999994</v>
      </c>
      <c r="BA606" s="8">
        <f t="shared" si="950"/>
        <v>9</v>
      </c>
      <c r="BB606" s="8"/>
      <c r="BD606" s="11">
        <f t="shared" si="891"/>
        <v>45524</v>
      </c>
      <c r="BE606" s="8">
        <f t="shared" si="951"/>
        <v>872</v>
      </c>
      <c r="BF606" s="8">
        <f t="shared" si="952"/>
        <v>112188.25</v>
      </c>
      <c r="BG606" s="8">
        <f t="shared" si="953"/>
        <v>450.93000000000006</v>
      </c>
      <c r="BH606" s="8">
        <f t="shared" si="954"/>
        <v>0</v>
      </c>
      <c r="BI606" s="8">
        <f t="shared" si="955"/>
        <v>49.500000000000007</v>
      </c>
      <c r="BJ606" s="8">
        <f t="shared" si="956"/>
        <v>259</v>
      </c>
      <c r="BK606" s="8"/>
      <c r="BM606" s="11">
        <f t="shared" si="892"/>
        <v>45524</v>
      </c>
      <c r="BN606" s="8">
        <f t="shared" si="957"/>
        <v>884</v>
      </c>
      <c r="BO606" s="8">
        <f t="shared" si="958"/>
        <v>110964.33999999998</v>
      </c>
      <c r="BP606" s="8">
        <f t="shared" si="959"/>
        <v>498.65</v>
      </c>
      <c r="BQ606" s="8">
        <f t="shared" si="960"/>
        <v>0</v>
      </c>
      <c r="BR606" s="8">
        <f t="shared" si="961"/>
        <v>2177.91</v>
      </c>
      <c r="BS606" s="8">
        <f t="shared" si="962"/>
        <v>34</v>
      </c>
      <c r="BT606" s="8"/>
      <c r="BV606" s="11">
        <f t="shared" si="893"/>
        <v>45524</v>
      </c>
      <c r="BW606" s="8">
        <f t="shared" si="963"/>
        <v>785</v>
      </c>
      <c r="BX606" s="8">
        <f t="shared" si="964"/>
        <v>63279.45</v>
      </c>
      <c r="BY606" s="8">
        <f t="shared" si="965"/>
        <v>637</v>
      </c>
      <c r="BZ606" s="8">
        <f t="shared" si="966"/>
        <v>0</v>
      </c>
      <c r="CA606" s="8">
        <f t="shared" si="967"/>
        <v>707</v>
      </c>
      <c r="CB606" s="8">
        <f t="shared" si="968"/>
        <v>0</v>
      </c>
      <c r="CC606" s="8"/>
      <c r="CE606" s="11">
        <f t="shared" si="894"/>
        <v>45524</v>
      </c>
      <c r="CF606" s="8">
        <f t="shared" si="969"/>
        <v>868</v>
      </c>
      <c r="CG606" s="8">
        <f t="shared" si="970"/>
        <v>113131.40000000001</v>
      </c>
      <c r="CH606" s="8">
        <f t="shared" si="971"/>
        <v>785.5</v>
      </c>
      <c r="CI606" s="8">
        <f t="shared" si="972"/>
        <v>0</v>
      </c>
      <c r="CJ606" s="8">
        <f t="shared" si="973"/>
        <v>250</v>
      </c>
      <c r="CK606" s="8">
        <f t="shared" si="974"/>
        <v>0</v>
      </c>
      <c r="CL606" s="8"/>
      <c r="CN606" s="11">
        <f t="shared" si="895"/>
        <v>45524</v>
      </c>
      <c r="CO606" s="8">
        <f t="shared" si="975"/>
        <v>1265</v>
      </c>
      <c r="CP606" s="8">
        <f t="shared" si="976"/>
        <v>136777.02000000002</v>
      </c>
      <c r="CQ606" s="8">
        <f t="shared" si="977"/>
        <v>1162.9000000000001</v>
      </c>
      <c r="CR606" s="8">
        <f t="shared" si="978"/>
        <v>7095.6200000000008</v>
      </c>
      <c r="CS606" s="8">
        <f t="shared" si="979"/>
        <v>975</v>
      </c>
      <c r="CT606" s="8">
        <f t="shared" si="980"/>
        <v>25</v>
      </c>
      <c r="CU606" s="8"/>
      <c r="CW606" s="11">
        <f t="shared" si="896"/>
        <v>45524</v>
      </c>
      <c r="CX606" s="8">
        <f t="shared" si="981"/>
        <v>0</v>
      </c>
      <c r="CY606" s="8">
        <f t="shared" si="982"/>
        <v>0</v>
      </c>
      <c r="CZ606" s="8">
        <f t="shared" si="983"/>
        <v>0</v>
      </c>
      <c r="DA606" s="8">
        <f t="shared" si="984"/>
        <v>0</v>
      </c>
      <c r="DB606" s="8">
        <f t="shared" si="985"/>
        <v>0</v>
      </c>
      <c r="DC606" s="8">
        <f t="shared" si="986"/>
        <v>0</v>
      </c>
      <c r="DD606" s="8"/>
      <c r="DF606" s="11">
        <f t="shared" si="897"/>
        <v>45524</v>
      </c>
      <c r="DG606" s="8">
        <f t="shared" si="987"/>
        <v>0</v>
      </c>
      <c r="DH606" s="8">
        <f t="shared" si="988"/>
        <v>0</v>
      </c>
      <c r="DI606" s="8">
        <f t="shared" si="989"/>
        <v>0</v>
      </c>
      <c r="DJ606" s="8">
        <f t="shared" si="990"/>
        <v>0</v>
      </c>
      <c r="DK606" s="8">
        <f t="shared" si="991"/>
        <v>0</v>
      </c>
      <c r="DL606" s="8">
        <f t="shared" si="992"/>
        <v>0</v>
      </c>
      <c r="DM606" s="8"/>
      <c r="DO606" s="11">
        <f t="shared" si="898"/>
        <v>45524</v>
      </c>
      <c r="DP606" s="8">
        <f t="shared" si="993"/>
        <v>0</v>
      </c>
      <c r="DQ606" s="8">
        <f t="shared" si="994"/>
        <v>0</v>
      </c>
      <c r="DR606" s="8">
        <f t="shared" si="995"/>
        <v>0</v>
      </c>
      <c r="DS606" s="8">
        <f t="shared" si="996"/>
        <v>0</v>
      </c>
      <c r="DT606" s="8">
        <f t="shared" si="997"/>
        <v>0</v>
      </c>
      <c r="DU606" s="8">
        <f t="shared" si="998"/>
        <v>0</v>
      </c>
      <c r="DV606" s="8"/>
      <c r="DX606" s="11">
        <f t="shared" si="899"/>
        <v>45524</v>
      </c>
      <c r="DY606" s="8">
        <f t="shared" si="999"/>
        <v>0</v>
      </c>
      <c r="DZ606" s="8">
        <f t="shared" si="1000"/>
        <v>0</v>
      </c>
      <c r="EA606" s="8">
        <f t="shared" si="1001"/>
        <v>0</v>
      </c>
      <c r="EB606" s="8">
        <f t="shared" si="1002"/>
        <v>0</v>
      </c>
      <c r="EC606" s="8">
        <f t="shared" si="1003"/>
        <v>0</v>
      </c>
      <c r="ED606" s="8">
        <f t="shared" si="1004"/>
        <v>0</v>
      </c>
      <c r="EE606" s="8"/>
    </row>
    <row r="607" spans="2:135" x14ac:dyDescent="0.3">
      <c r="B607" s="11">
        <f t="shared" si="885"/>
        <v>45525</v>
      </c>
      <c r="C607" s="8">
        <f t="shared" si="915"/>
        <v>956</v>
      </c>
      <c r="D607" s="8">
        <f t="shared" si="916"/>
        <v>132978.25</v>
      </c>
      <c r="E607" s="8">
        <f t="shared" si="917"/>
        <v>0</v>
      </c>
      <c r="F607" s="8">
        <f t="shared" si="918"/>
        <v>635.4</v>
      </c>
      <c r="G607" s="8">
        <f t="shared" si="919"/>
        <v>406.02</v>
      </c>
      <c r="H607" s="8">
        <f t="shared" si="920"/>
        <v>8</v>
      </c>
      <c r="I607" s="8"/>
      <c r="K607" s="11">
        <f t="shared" si="886"/>
        <v>45525</v>
      </c>
      <c r="L607" s="8">
        <f t="shared" si="921"/>
        <v>999</v>
      </c>
      <c r="M607" s="8">
        <f t="shared" si="922"/>
        <v>140850.72999999998</v>
      </c>
      <c r="N607" s="8">
        <f t="shared" si="923"/>
        <v>738.85</v>
      </c>
      <c r="O607" s="8">
        <f t="shared" si="924"/>
        <v>0</v>
      </c>
      <c r="P607" s="8">
        <f t="shared" si="925"/>
        <v>834.7700000000001</v>
      </c>
      <c r="Q607" s="8">
        <f t="shared" si="926"/>
        <v>0</v>
      </c>
      <c r="R607" s="8"/>
      <c r="T607" s="11">
        <f t="shared" si="887"/>
        <v>45525</v>
      </c>
      <c r="U607" s="8">
        <f t="shared" si="927"/>
        <v>721</v>
      </c>
      <c r="V607" s="8">
        <f t="shared" si="928"/>
        <v>77098.39</v>
      </c>
      <c r="W607" s="8">
        <f t="shared" si="929"/>
        <v>0</v>
      </c>
      <c r="X607" s="8">
        <f t="shared" si="930"/>
        <v>0</v>
      </c>
      <c r="Y607" s="8">
        <f t="shared" si="931"/>
        <v>701.5</v>
      </c>
      <c r="Z607" s="8">
        <f t="shared" si="932"/>
        <v>0</v>
      </c>
      <c r="AA607" s="8"/>
      <c r="AC607" s="11">
        <f t="shared" si="888"/>
        <v>45525</v>
      </c>
      <c r="AD607" s="8">
        <f t="shared" si="933"/>
        <v>1100</v>
      </c>
      <c r="AE607" s="8">
        <f t="shared" si="934"/>
        <v>151128.42000000001</v>
      </c>
      <c r="AF607" s="8">
        <f t="shared" si="935"/>
        <v>1031.4199999999998</v>
      </c>
      <c r="AG607" s="8">
        <f t="shared" si="936"/>
        <v>0</v>
      </c>
      <c r="AH607" s="8">
        <f t="shared" si="937"/>
        <v>1068.4000000000001</v>
      </c>
      <c r="AI607" s="8">
        <f t="shared" si="938"/>
        <v>3</v>
      </c>
      <c r="AJ607" s="8"/>
      <c r="AL607" s="11">
        <f t="shared" si="889"/>
        <v>45525</v>
      </c>
      <c r="AM607" s="8">
        <f t="shared" si="939"/>
        <v>1047</v>
      </c>
      <c r="AN607" s="8">
        <f t="shared" si="940"/>
        <v>136845.42000000001</v>
      </c>
      <c r="AO607" s="8">
        <f t="shared" si="941"/>
        <v>179.54999999999998</v>
      </c>
      <c r="AP607" s="8">
        <f t="shared" si="942"/>
        <v>0</v>
      </c>
      <c r="AQ607" s="8">
        <f t="shared" si="943"/>
        <v>1417.9799999999998</v>
      </c>
      <c r="AR607" s="8">
        <f t="shared" si="944"/>
        <v>0</v>
      </c>
      <c r="AS607" s="8"/>
      <c r="AU607" s="11">
        <f t="shared" si="890"/>
        <v>45525</v>
      </c>
      <c r="AV607" s="8">
        <f t="shared" si="945"/>
        <v>944</v>
      </c>
      <c r="AW607" s="8">
        <f t="shared" si="946"/>
        <v>82251.77</v>
      </c>
      <c r="AX607" s="8">
        <f t="shared" si="947"/>
        <v>0</v>
      </c>
      <c r="AY607" s="8">
        <f t="shared" si="948"/>
        <v>938.67</v>
      </c>
      <c r="AZ607" s="8">
        <f t="shared" si="949"/>
        <v>-659.81999999999994</v>
      </c>
      <c r="BA607" s="8">
        <f t="shared" si="950"/>
        <v>9</v>
      </c>
      <c r="BB607" s="8"/>
      <c r="BD607" s="11">
        <f t="shared" si="891"/>
        <v>45525</v>
      </c>
      <c r="BE607" s="8">
        <f t="shared" si="951"/>
        <v>913</v>
      </c>
      <c r="BF607" s="8">
        <f t="shared" si="952"/>
        <v>118666.81</v>
      </c>
      <c r="BG607" s="8">
        <f t="shared" si="953"/>
        <v>463.86000000000007</v>
      </c>
      <c r="BH607" s="8">
        <f t="shared" si="954"/>
        <v>0</v>
      </c>
      <c r="BI607" s="8">
        <f t="shared" si="955"/>
        <v>59.400000000000006</v>
      </c>
      <c r="BJ607" s="8">
        <f t="shared" si="956"/>
        <v>285</v>
      </c>
      <c r="BK607" s="8"/>
      <c r="BM607" s="11">
        <f t="shared" si="892"/>
        <v>45525</v>
      </c>
      <c r="BN607" s="8">
        <f t="shared" si="957"/>
        <v>934</v>
      </c>
      <c r="BO607" s="8">
        <f t="shared" si="958"/>
        <v>117463.79999999999</v>
      </c>
      <c r="BP607" s="8">
        <f t="shared" si="959"/>
        <v>518.19999999999993</v>
      </c>
      <c r="BQ607" s="8">
        <f t="shared" si="960"/>
        <v>0</v>
      </c>
      <c r="BR607" s="8">
        <f t="shared" si="961"/>
        <v>2177.91</v>
      </c>
      <c r="BS607" s="8">
        <f t="shared" si="962"/>
        <v>36</v>
      </c>
      <c r="BT607" s="8"/>
      <c r="BV607" s="11">
        <f t="shared" si="893"/>
        <v>45525</v>
      </c>
      <c r="BW607" s="8">
        <f t="shared" si="963"/>
        <v>829</v>
      </c>
      <c r="BX607" s="8">
        <f t="shared" si="964"/>
        <v>66586.62</v>
      </c>
      <c r="BY607" s="8">
        <f t="shared" si="965"/>
        <v>653</v>
      </c>
      <c r="BZ607" s="8">
        <f t="shared" si="966"/>
        <v>0</v>
      </c>
      <c r="CA607" s="8">
        <f t="shared" si="967"/>
        <v>817.5</v>
      </c>
      <c r="CB607" s="8">
        <f t="shared" si="968"/>
        <v>0</v>
      </c>
      <c r="CC607" s="8"/>
      <c r="CE607" s="11">
        <f t="shared" si="894"/>
        <v>45525</v>
      </c>
      <c r="CF607" s="8">
        <f t="shared" si="969"/>
        <v>915</v>
      </c>
      <c r="CG607" s="8">
        <f t="shared" si="970"/>
        <v>119382.61000000002</v>
      </c>
      <c r="CH607" s="8">
        <f t="shared" si="971"/>
        <v>780.5</v>
      </c>
      <c r="CI607" s="8">
        <f t="shared" si="972"/>
        <v>0</v>
      </c>
      <c r="CJ607" s="8">
        <f t="shared" si="973"/>
        <v>250</v>
      </c>
      <c r="CK607" s="8">
        <f t="shared" si="974"/>
        <v>0</v>
      </c>
      <c r="CL607" s="8"/>
      <c r="CN607" s="11">
        <f t="shared" si="895"/>
        <v>45525</v>
      </c>
      <c r="CO607" s="8">
        <f t="shared" si="975"/>
        <v>1347</v>
      </c>
      <c r="CP607" s="8">
        <f t="shared" si="976"/>
        <v>144749.33000000002</v>
      </c>
      <c r="CQ607" s="8">
        <f t="shared" si="977"/>
        <v>1257.4000000000001</v>
      </c>
      <c r="CR607" s="8">
        <f t="shared" si="978"/>
        <v>7703.7500000000009</v>
      </c>
      <c r="CS607" s="8">
        <f t="shared" si="979"/>
        <v>975</v>
      </c>
      <c r="CT607" s="8">
        <f t="shared" si="980"/>
        <v>26</v>
      </c>
      <c r="CU607" s="8"/>
      <c r="CW607" s="11">
        <f t="shared" si="896"/>
        <v>45525</v>
      </c>
      <c r="CX607" s="8">
        <f t="shared" si="981"/>
        <v>0</v>
      </c>
      <c r="CY607" s="8">
        <f t="shared" si="982"/>
        <v>0</v>
      </c>
      <c r="CZ607" s="8">
        <f t="shared" si="983"/>
        <v>0</v>
      </c>
      <c r="DA607" s="8">
        <f t="shared" si="984"/>
        <v>0</v>
      </c>
      <c r="DB607" s="8">
        <f t="shared" si="985"/>
        <v>0</v>
      </c>
      <c r="DC607" s="8">
        <f t="shared" si="986"/>
        <v>0</v>
      </c>
      <c r="DD607" s="8"/>
      <c r="DF607" s="11">
        <f t="shared" si="897"/>
        <v>45525</v>
      </c>
      <c r="DG607" s="8">
        <f t="shared" si="987"/>
        <v>0</v>
      </c>
      <c r="DH607" s="8">
        <f t="shared" si="988"/>
        <v>0</v>
      </c>
      <c r="DI607" s="8">
        <f t="shared" si="989"/>
        <v>0</v>
      </c>
      <c r="DJ607" s="8">
        <f t="shared" si="990"/>
        <v>0</v>
      </c>
      <c r="DK607" s="8">
        <f t="shared" si="991"/>
        <v>0</v>
      </c>
      <c r="DL607" s="8">
        <f t="shared" si="992"/>
        <v>0</v>
      </c>
      <c r="DM607" s="8"/>
      <c r="DO607" s="11">
        <f t="shared" si="898"/>
        <v>45525</v>
      </c>
      <c r="DP607" s="8">
        <f t="shared" si="993"/>
        <v>0</v>
      </c>
      <c r="DQ607" s="8">
        <f t="shared" si="994"/>
        <v>0</v>
      </c>
      <c r="DR607" s="8">
        <f t="shared" si="995"/>
        <v>0</v>
      </c>
      <c r="DS607" s="8">
        <f t="shared" si="996"/>
        <v>0</v>
      </c>
      <c r="DT607" s="8">
        <f t="shared" si="997"/>
        <v>0</v>
      </c>
      <c r="DU607" s="8">
        <f t="shared" si="998"/>
        <v>0</v>
      </c>
      <c r="DV607" s="8"/>
      <c r="DX607" s="11">
        <f t="shared" si="899"/>
        <v>45525</v>
      </c>
      <c r="DY607" s="8">
        <f t="shared" si="999"/>
        <v>0</v>
      </c>
      <c r="DZ607" s="8">
        <f t="shared" si="1000"/>
        <v>0</v>
      </c>
      <c r="EA607" s="8">
        <f t="shared" si="1001"/>
        <v>0</v>
      </c>
      <c r="EB607" s="8">
        <f t="shared" si="1002"/>
        <v>0</v>
      </c>
      <c r="EC607" s="8">
        <f t="shared" si="1003"/>
        <v>0</v>
      </c>
      <c r="ED607" s="8">
        <f t="shared" si="1004"/>
        <v>0</v>
      </c>
      <c r="EE607" s="8"/>
    </row>
    <row r="608" spans="2:135" x14ac:dyDescent="0.3">
      <c r="B608" s="11">
        <f t="shared" si="885"/>
        <v>45526</v>
      </c>
      <c r="C608" s="8">
        <f t="shared" si="915"/>
        <v>992</v>
      </c>
      <c r="D608" s="8">
        <f t="shared" si="916"/>
        <v>137877.01999999999</v>
      </c>
      <c r="E608" s="8">
        <f t="shared" si="917"/>
        <v>0</v>
      </c>
      <c r="F608" s="8">
        <f t="shared" si="918"/>
        <v>640.4</v>
      </c>
      <c r="G608" s="8">
        <f t="shared" si="919"/>
        <v>406.02</v>
      </c>
      <c r="H608" s="8">
        <f t="shared" si="920"/>
        <v>8</v>
      </c>
      <c r="I608" s="8"/>
      <c r="K608" s="11">
        <f t="shared" si="886"/>
        <v>45526</v>
      </c>
      <c r="L608" s="8">
        <f t="shared" si="921"/>
        <v>1056</v>
      </c>
      <c r="M608" s="8">
        <f t="shared" si="922"/>
        <v>149023.65999999997</v>
      </c>
      <c r="N608" s="8">
        <f t="shared" si="923"/>
        <v>753.94</v>
      </c>
      <c r="O608" s="8">
        <f t="shared" si="924"/>
        <v>0</v>
      </c>
      <c r="P608" s="8">
        <f t="shared" si="925"/>
        <v>839.72000000000014</v>
      </c>
      <c r="Q608" s="8">
        <f t="shared" si="926"/>
        <v>0</v>
      </c>
      <c r="R608" s="8"/>
      <c r="T608" s="11">
        <f t="shared" si="887"/>
        <v>45526</v>
      </c>
      <c r="U608" s="8">
        <f t="shared" si="927"/>
        <v>765</v>
      </c>
      <c r="V608" s="8">
        <f t="shared" si="928"/>
        <v>82190.3</v>
      </c>
      <c r="W608" s="8">
        <f t="shared" si="929"/>
        <v>0</v>
      </c>
      <c r="X608" s="8">
        <f t="shared" si="930"/>
        <v>0</v>
      </c>
      <c r="Y608" s="8">
        <f t="shared" si="931"/>
        <v>716.25</v>
      </c>
      <c r="Z608" s="8">
        <f t="shared" si="932"/>
        <v>0</v>
      </c>
      <c r="AA608" s="8"/>
      <c r="AC608" s="11">
        <f t="shared" si="888"/>
        <v>45526</v>
      </c>
      <c r="AD608" s="8">
        <f t="shared" si="933"/>
        <v>1147</v>
      </c>
      <c r="AE608" s="8">
        <f t="shared" si="934"/>
        <v>156114.92000000001</v>
      </c>
      <c r="AF608" s="8">
        <f t="shared" si="935"/>
        <v>1065.6699999999998</v>
      </c>
      <c r="AG608" s="8">
        <f t="shared" si="936"/>
        <v>0</v>
      </c>
      <c r="AH608" s="8">
        <f t="shared" si="937"/>
        <v>1073.3500000000001</v>
      </c>
      <c r="AI608" s="8">
        <f t="shared" si="938"/>
        <v>3</v>
      </c>
      <c r="AJ608" s="8"/>
      <c r="AL608" s="11">
        <f t="shared" si="889"/>
        <v>45526</v>
      </c>
      <c r="AM608" s="8">
        <f t="shared" si="939"/>
        <v>1087</v>
      </c>
      <c r="AN608" s="8">
        <f t="shared" si="940"/>
        <v>141982.16</v>
      </c>
      <c r="AO608" s="8">
        <f t="shared" si="941"/>
        <v>179.54999999999998</v>
      </c>
      <c r="AP608" s="8">
        <f t="shared" si="942"/>
        <v>0</v>
      </c>
      <c r="AQ608" s="8">
        <f t="shared" si="943"/>
        <v>1467.9799999999998</v>
      </c>
      <c r="AR608" s="8">
        <f t="shared" si="944"/>
        <v>0</v>
      </c>
      <c r="AS608" s="8"/>
      <c r="AU608" s="11">
        <f t="shared" si="890"/>
        <v>45526</v>
      </c>
      <c r="AV608" s="8">
        <f t="shared" si="945"/>
        <v>979</v>
      </c>
      <c r="AW608" s="8">
        <f t="shared" si="946"/>
        <v>85290.090000000011</v>
      </c>
      <c r="AX608" s="8">
        <f t="shared" si="947"/>
        <v>0</v>
      </c>
      <c r="AY608" s="8">
        <f t="shared" si="948"/>
        <v>973.13</v>
      </c>
      <c r="AZ608" s="8">
        <f t="shared" si="949"/>
        <v>-696.96999999999991</v>
      </c>
      <c r="BA608" s="8">
        <f t="shared" si="950"/>
        <v>9</v>
      </c>
      <c r="BB608" s="8"/>
      <c r="BD608" s="11">
        <f t="shared" si="891"/>
        <v>45526</v>
      </c>
      <c r="BE608" s="8">
        <f t="shared" si="951"/>
        <v>943</v>
      </c>
      <c r="BF608" s="8">
        <f t="shared" si="952"/>
        <v>122966.25</v>
      </c>
      <c r="BG608" s="8">
        <f t="shared" si="953"/>
        <v>480.48000000000008</v>
      </c>
      <c r="BH608" s="8">
        <f t="shared" si="954"/>
        <v>0</v>
      </c>
      <c r="BI608" s="8">
        <f t="shared" si="955"/>
        <v>64.400000000000006</v>
      </c>
      <c r="BJ608" s="8">
        <f t="shared" si="956"/>
        <v>311</v>
      </c>
      <c r="BK608" s="8"/>
      <c r="BM608" s="11">
        <f t="shared" si="892"/>
        <v>45526</v>
      </c>
      <c r="BN608" s="8">
        <f t="shared" si="957"/>
        <v>984</v>
      </c>
      <c r="BO608" s="8">
        <f t="shared" si="958"/>
        <v>123494.04999999999</v>
      </c>
      <c r="BP608" s="8">
        <f t="shared" si="959"/>
        <v>532.61999999999989</v>
      </c>
      <c r="BQ608" s="8">
        <f t="shared" si="960"/>
        <v>0</v>
      </c>
      <c r="BR608" s="8">
        <f t="shared" si="961"/>
        <v>2177.91</v>
      </c>
      <c r="BS608" s="8">
        <f t="shared" si="962"/>
        <v>39</v>
      </c>
      <c r="BT608" s="8"/>
      <c r="BV608" s="11">
        <f t="shared" si="893"/>
        <v>45526</v>
      </c>
      <c r="BW608" s="8">
        <f t="shared" si="963"/>
        <v>829</v>
      </c>
      <c r="BX608" s="8">
        <f t="shared" si="964"/>
        <v>66586.62</v>
      </c>
      <c r="BY608" s="8">
        <f t="shared" si="965"/>
        <v>653</v>
      </c>
      <c r="BZ608" s="8">
        <f t="shared" si="966"/>
        <v>0</v>
      </c>
      <c r="CA608" s="8">
        <f t="shared" si="967"/>
        <v>817.5</v>
      </c>
      <c r="CB608" s="8">
        <f t="shared" si="968"/>
        <v>0</v>
      </c>
      <c r="CC608" s="8"/>
      <c r="CE608" s="11">
        <f t="shared" si="894"/>
        <v>45526</v>
      </c>
      <c r="CF608" s="8">
        <f t="shared" si="969"/>
        <v>951</v>
      </c>
      <c r="CG608" s="8">
        <f t="shared" si="970"/>
        <v>124380.67000000001</v>
      </c>
      <c r="CH608" s="8">
        <f t="shared" si="971"/>
        <v>825</v>
      </c>
      <c r="CI608" s="8">
        <f t="shared" si="972"/>
        <v>0</v>
      </c>
      <c r="CJ608" s="8">
        <f t="shared" si="973"/>
        <v>250</v>
      </c>
      <c r="CK608" s="8">
        <f t="shared" si="974"/>
        <v>0</v>
      </c>
      <c r="CL608" s="8"/>
      <c r="CN608" s="11">
        <f t="shared" si="895"/>
        <v>45526</v>
      </c>
      <c r="CO608" s="8">
        <f t="shared" si="975"/>
        <v>1411</v>
      </c>
      <c r="CP608" s="8">
        <f t="shared" si="976"/>
        <v>150874.36000000002</v>
      </c>
      <c r="CQ608" s="8">
        <f t="shared" si="977"/>
        <v>1305.6300000000001</v>
      </c>
      <c r="CR608" s="8">
        <f t="shared" si="978"/>
        <v>7913.5000000000009</v>
      </c>
      <c r="CS608" s="8">
        <f t="shared" si="979"/>
        <v>1225</v>
      </c>
      <c r="CT608" s="8">
        <f t="shared" si="980"/>
        <v>26</v>
      </c>
      <c r="CU608" s="8"/>
      <c r="CW608" s="11">
        <f t="shared" si="896"/>
        <v>45526</v>
      </c>
      <c r="CX608" s="8">
        <f t="shared" si="981"/>
        <v>0</v>
      </c>
      <c r="CY608" s="8">
        <f t="shared" si="982"/>
        <v>0</v>
      </c>
      <c r="CZ608" s="8">
        <f t="shared" si="983"/>
        <v>0</v>
      </c>
      <c r="DA608" s="8">
        <f t="shared" si="984"/>
        <v>0</v>
      </c>
      <c r="DB608" s="8">
        <f t="shared" si="985"/>
        <v>0</v>
      </c>
      <c r="DC608" s="8">
        <f t="shared" si="986"/>
        <v>0</v>
      </c>
      <c r="DD608" s="8"/>
      <c r="DF608" s="11">
        <f t="shared" si="897"/>
        <v>45526</v>
      </c>
      <c r="DG608" s="8">
        <f t="shared" si="987"/>
        <v>0</v>
      </c>
      <c r="DH608" s="8">
        <f t="shared" si="988"/>
        <v>0</v>
      </c>
      <c r="DI608" s="8">
        <f t="shared" si="989"/>
        <v>0</v>
      </c>
      <c r="DJ608" s="8">
        <f t="shared" si="990"/>
        <v>0</v>
      </c>
      <c r="DK608" s="8">
        <f t="shared" si="991"/>
        <v>0</v>
      </c>
      <c r="DL608" s="8">
        <f t="shared" si="992"/>
        <v>0</v>
      </c>
      <c r="DM608" s="8"/>
      <c r="DO608" s="11">
        <f t="shared" si="898"/>
        <v>45526</v>
      </c>
      <c r="DP608" s="8">
        <f t="shared" si="993"/>
        <v>0</v>
      </c>
      <c r="DQ608" s="8">
        <f t="shared" si="994"/>
        <v>0</v>
      </c>
      <c r="DR608" s="8">
        <f t="shared" si="995"/>
        <v>0</v>
      </c>
      <c r="DS608" s="8">
        <f t="shared" si="996"/>
        <v>0</v>
      </c>
      <c r="DT608" s="8">
        <f t="shared" si="997"/>
        <v>0</v>
      </c>
      <c r="DU608" s="8">
        <f t="shared" si="998"/>
        <v>0</v>
      </c>
      <c r="DV608" s="8"/>
      <c r="DX608" s="11">
        <f t="shared" si="899"/>
        <v>45526</v>
      </c>
      <c r="DY608" s="8">
        <f t="shared" si="999"/>
        <v>0</v>
      </c>
      <c r="DZ608" s="8">
        <f t="shared" si="1000"/>
        <v>0</v>
      </c>
      <c r="EA608" s="8">
        <f t="shared" si="1001"/>
        <v>0</v>
      </c>
      <c r="EB608" s="8">
        <f t="shared" si="1002"/>
        <v>0</v>
      </c>
      <c r="EC608" s="8">
        <f t="shared" si="1003"/>
        <v>0</v>
      </c>
      <c r="ED608" s="8">
        <f t="shared" si="1004"/>
        <v>0</v>
      </c>
      <c r="EE608" s="8"/>
    </row>
    <row r="609" spans="2:135" x14ac:dyDescent="0.3">
      <c r="B609" s="11">
        <f t="shared" si="885"/>
        <v>45527</v>
      </c>
      <c r="C609" s="8">
        <f t="shared" si="915"/>
        <v>1025</v>
      </c>
      <c r="D609" s="8">
        <f t="shared" si="916"/>
        <v>142422.99</v>
      </c>
      <c r="E609" s="8">
        <f t="shared" si="917"/>
        <v>0</v>
      </c>
      <c r="F609" s="8">
        <f t="shared" si="918"/>
        <v>661.4</v>
      </c>
      <c r="G609" s="8">
        <f t="shared" si="919"/>
        <v>406.02</v>
      </c>
      <c r="H609" s="8">
        <f t="shared" si="920"/>
        <v>8</v>
      </c>
      <c r="I609" s="8"/>
      <c r="K609" s="11">
        <f t="shared" si="886"/>
        <v>45527</v>
      </c>
      <c r="L609" s="8">
        <f t="shared" si="921"/>
        <v>1094</v>
      </c>
      <c r="M609" s="8">
        <f t="shared" si="922"/>
        <v>154472.63999999998</v>
      </c>
      <c r="N609" s="8">
        <f t="shared" si="923"/>
        <v>781.78000000000009</v>
      </c>
      <c r="O609" s="8">
        <f t="shared" si="924"/>
        <v>0</v>
      </c>
      <c r="P609" s="8">
        <f t="shared" si="925"/>
        <v>839.72000000000014</v>
      </c>
      <c r="Q609" s="8">
        <f t="shared" si="926"/>
        <v>0</v>
      </c>
      <c r="R609" s="8"/>
      <c r="T609" s="11">
        <f t="shared" si="887"/>
        <v>45527</v>
      </c>
      <c r="U609" s="8">
        <f t="shared" si="927"/>
        <v>810</v>
      </c>
      <c r="V609" s="8">
        <f t="shared" si="928"/>
        <v>87497.680000000008</v>
      </c>
      <c r="W609" s="8">
        <f t="shared" si="929"/>
        <v>0</v>
      </c>
      <c r="X609" s="8">
        <f t="shared" si="930"/>
        <v>0</v>
      </c>
      <c r="Y609" s="8">
        <f t="shared" si="931"/>
        <v>784</v>
      </c>
      <c r="Z609" s="8">
        <f t="shared" si="932"/>
        <v>0</v>
      </c>
      <c r="AA609" s="8"/>
      <c r="AC609" s="11">
        <f t="shared" si="888"/>
        <v>45527</v>
      </c>
      <c r="AD609" s="8">
        <f t="shared" si="933"/>
        <v>1191</v>
      </c>
      <c r="AE609" s="8">
        <f t="shared" si="934"/>
        <v>161597.21000000002</v>
      </c>
      <c r="AF609" s="8">
        <f t="shared" si="935"/>
        <v>1104.5399999999997</v>
      </c>
      <c r="AG609" s="8">
        <f t="shared" si="936"/>
        <v>0</v>
      </c>
      <c r="AH609" s="8">
        <f t="shared" si="937"/>
        <v>1421.65</v>
      </c>
      <c r="AI609" s="8">
        <f t="shared" si="938"/>
        <v>3</v>
      </c>
      <c r="AJ609" s="8"/>
      <c r="AL609" s="11">
        <f t="shared" si="889"/>
        <v>45527</v>
      </c>
      <c r="AM609" s="8">
        <f t="shared" si="939"/>
        <v>1113</v>
      </c>
      <c r="AN609" s="8">
        <f t="shared" si="940"/>
        <v>145397.38</v>
      </c>
      <c r="AO609" s="8">
        <f t="shared" si="941"/>
        <v>179.54999999999998</v>
      </c>
      <c r="AP609" s="8">
        <f t="shared" si="942"/>
        <v>0</v>
      </c>
      <c r="AQ609" s="8">
        <f t="shared" si="943"/>
        <v>1517.9799999999998</v>
      </c>
      <c r="AR609" s="8">
        <f t="shared" si="944"/>
        <v>0</v>
      </c>
      <c r="AS609" s="8"/>
      <c r="AU609" s="11">
        <f t="shared" si="890"/>
        <v>45527</v>
      </c>
      <c r="AV609" s="8">
        <f t="shared" si="945"/>
        <v>1005</v>
      </c>
      <c r="AW609" s="8">
        <f t="shared" si="946"/>
        <v>87397.000000000015</v>
      </c>
      <c r="AX609" s="8">
        <f t="shared" si="947"/>
        <v>0</v>
      </c>
      <c r="AY609" s="8">
        <f t="shared" si="948"/>
        <v>993.13</v>
      </c>
      <c r="AZ609" s="8">
        <f t="shared" si="949"/>
        <v>-621.96999999999991</v>
      </c>
      <c r="BA609" s="8">
        <f t="shared" si="950"/>
        <v>9</v>
      </c>
      <c r="BB609" s="8"/>
      <c r="BD609" s="11">
        <f t="shared" si="891"/>
        <v>45527</v>
      </c>
      <c r="BE609" s="8">
        <f t="shared" si="951"/>
        <v>990</v>
      </c>
      <c r="BF609" s="8">
        <f t="shared" si="952"/>
        <v>129072.98</v>
      </c>
      <c r="BG609" s="8">
        <f t="shared" si="953"/>
        <v>505.42000000000007</v>
      </c>
      <c r="BH609" s="8">
        <f t="shared" si="954"/>
        <v>0</v>
      </c>
      <c r="BI609" s="8">
        <f t="shared" si="955"/>
        <v>69.350000000000009</v>
      </c>
      <c r="BJ609" s="8">
        <f t="shared" si="956"/>
        <v>337</v>
      </c>
      <c r="BK609" s="8"/>
      <c r="BM609" s="11">
        <f t="shared" si="892"/>
        <v>45527</v>
      </c>
      <c r="BN609" s="8">
        <f t="shared" si="957"/>
        <v>1022</v>
      </c>
      <c r="BO609" s="8">
        <f t="shared" si="958"/>
        <v>128348.81999999999</v>
      </c>
      <c r="BP609" s="8">
        <f t="shared" si="959"/>
        <v>592.37999999999988</v>
      </c>
      <c r="BQ609" s="8">
        <f t="shared" si="960"/>
        <v>0</v>
      </c>
      <c r="BR609" s="8">
        <f t="shared" si="961"/>
        <v>2177.91</v>
      </c>
      <c r="BS609" s="8">
        <f t="shared" si="962"/>
        <v>41</v>
      </c>
      <c r="BT609" s="8"/>
      <c r="BV609" s="11">
        <f t="shared" si="893"/>
        <v>45527</v>
      </c>
      <c r="BW609" s="8">
        <f t="shared" si="963"/>
        <v>829</v>
      </c>
      <c r="BX609" s="8">
        <f t="shared" si="964"/>
        <v>66586.62</v>
      </c>
      <c r="BY609" s="8">
        <f t="shared" si="965"/>
        <v>653</v>
      </c>
      <c r="BZ609" s="8">
        <f t="shared" si="966"/>
        <v>0</v>
      </c>
      <c r="CA609" s="8">
        <f t="shared" si="967"/>
        <v>817.5</v>
      </c>
      <c r="CB609" s="8">
        <f t="shared" si="968"/>
        <v>0</v>
      </c>
      <c r="CC609" s="8"/>
      <c r="CE609" s="11">
        <f t="shared" si="894"/>
        <v>45527</v>
      </c>
      <c r="CF609" s="8">
        <f t="shared" si="969"/>
        <v>993</v>
      </c>
      <c r="CG609" s="8">
        <f t="shared" si="970"/>
        <v>130023.49000000002</v>
      </c>
      <c r="CH609" s="8">
        <f t="shared" si="971"/>
        <v>895</v>
      </c>
      <c r="CI609" s="8">
        <f t="shared" si="972"/>
        <v>0</v>
      </c>
      <c r="CJ609" s="8">
        <f t="shared" si="973"/>
        <v>250</v>
      </c>
      <c r="CK609" s="8">
        <f t="shared" si="974"/>
        <v>0</v>
      </c>
      <c r="CL609" s="8"/>
      <c r="CN609" s="11">
        <f t="shared" si="895"/>
        <v>45527</v>
      </c>
      <c r="CO609" s="8">
        <f t="shared" si="975"/>
        <v>1475</v>
      </c>
      <c r="CP609" s="8">
        <f t="shared" si="976"/>
        <v>157310.14000000001</v>
      </c>
      <c r="CQ609" s="8">
        <f t="shared" si="977"/>
        <v>1368.63</v>
      </c>
      <c r="CR609" s="8">
        <f t="shared" si="978"/>
        <v>8242.9700000000012</v>
      </c>
      <c r="CS609" s="8">
        <f t="shared" si="979"/>
        <v>1300</v>
      </c>
      <c r="CT609" s="8">
        <f t="shared" si="980"/>
        <v>26</v>
      </c>
      <c r="CU609" s="8"/>
      <c r="CW609" s="11">
        <f t="shared" si="896"/>
        <v>45527</v>
      </c>
      <c r="CX609" s="8">
        <f t="shared" si="981"/>
        <v>0</v>
      </c>
      <c r="CY609" s="8">
        <f t="shared" si="982"/>
        <v>0</v>
      </c>
      <c r="CZ609" s="8">
        <f t="shared" si="983"/>
        <v>0</v>
      </c>
      <c r="DA609" s="8">
        <f t="shared" si="984"/>
        <v>0</v>
      </c>
      <c r="DB609" s="8">
        <f t="shared" si="985"/>
        <v>0</v>
      </c>
      <c r="DC609" s="8">
        <f t="shared" si="986"/>
        <v>0</v>
      </c>
      <c r="DD609" s="8"/>
      <c r="DF609" s="11">
        <f t="shared" si="897"/>
        <v>45527</v>
      </c>
      <c r="DG609" s="8">
        <f t="shared" si="987"/>
        <v>0</v>
      </c>
      <c r="DH609" s="8">
        <f t="shared" si="988"/>
        <v>0</v>
      </c>
      <c r="DI609" s="8">
        <f t="shared" si="989"/>
        <v>0</v>
      </c>
      <c r="DJ609" s="8">
        <f t="shared" si="990"/>
        <v>0</v>
      </c>
      <c r="DK609" s="8">
        <f t="shared" si="991"/>
        <v>0</v>
      </c>
      <c r="DL609" s="8">
        <f t="shared" si="992"/>
        <v>0</v>
      </c>
      <c r="DM609" s="8"/>
      <c r="DO609" s="11">
        <f t="shared" si="898"/>
        <v>45527</v>
      </c>
      <c r="DP609" s="8">
        <f t="shared" si="993"/>
        <v>0</v>
      </c>
      <c r="DQ609" s="8">
        <f t="shared" si="994"/>
        <v>0</v>
      </c>
      <c r="DR609" s="8">
        <f t="shared" si="995"/>
        <v>0</v>
      </c>
      <c r="DS609" s="8">
        <f t="shared" si="996"/>
        <v>0</v>
      </c>
      <c r="DT609" s="8">
        <f t="shared" si="997"/>
        <v>0</v>
      </c>
      <c r="DU609" s="8">
        <f t="shared" si="998"/>
        <v>0</v>
      </c>
      <c r="DV609" s="8"/>
      <c r="DX609" s="11">
        <f t="shared" si="899"/>
        <v>45527</v>
      </c>
      <c r="DY609" s="8">
        <f t="shared" si="999"/>
        <v>0</v>
      </c>
      <c r="DZ609" s="8">
        <f t="shared" si="1000"/>
        <v>0</v>
      </c>
      <c r="EA609" s="8">
        <f t="shared" si="1001"/>
        <v>0</v>
      </c>
      <c r="EB609" s="8">
        <f t="shared" si="1002"/>
        <v>0</v>
      </c>
      <c r="EC609" s="8">
        <f t="shared" si="1003"/>
        <v>0</v>
      </c>
      <c r="ED609" s="8">
        <f t="shared" si="1004"/>
        <v>0</v>
      </c>
      <c r="EE609" s="8"/>
    </row>
    <row r="610" spans="2:135" x14ac:dyDescent="0.3">
      <c r="B610" s="11">
        <f t="shared" si="885"/>
        <v>45528</v>
      </c>
      <c r="C610" s="8">
        <f t="shared" si="915"/>
        <v>1069</v>
      </c>
      <c r="D610" s="8">
        <f t="shared" si="916"/>
        <v>148853.49</v>
      </c>
      <c r="E610" s="8">
        <f t="shared" si="917"/>
        <v>0</v>
      </c>
      <c r="F610" s="8">
        <f t="shared" si="918"/>
        <v>686.4</v>
      </c>
      <c r="G610" s="8">
        <f t="shared" si="919"/>
        <v>381.02</v>
      </c>
      <c r="H610" s="8">
        <f t="shared" si="920"/>
        <v>9</v>
      </c>
      <c r="I610" s="8"/>
      <c r="K610" s="11">
        <f t="shared" si="886"/>
        <v>45528</v>
      </c>
      <c r="L610" s="8">
        <f t="shared" si="921"/>
        <v>1162</v>
      </c>
      <c r="M610" s="8">
        <f t="shared" si="922"/>
        <v>164438.81</v>
      </c>
      <c r="N610" s="8">
        <f t="shared" si="923"/>
        <v>814.09000000000015</v>
      </c>
      <c r="O610" s="8">
        <f t="shared" si="924"/>
        <v>0</v>
      </c>
      <c r="P610" s="8">
        <f t="shared" si="925"/>
        <v>839.72000000000014</v>
      </c>
      <c r="Q610" s="8">
        <f t="shared" si="926"/>
        <v>0</v>
      </c>
      <c r="R610" s="8"/>
      <c r="T610" s="11">
        <f t="shared" si="887"/>
        <v>45528</v>
      </c>
      <c r="U610" s="8">
        <f t="shared" si="927"/>
        <v>853</v>
      </c>
      <c r="V610" s="8">
        <f t="shared" si="928"/>
        <v>92463.110000000015</v>
      </c>
      <c r="W610" s="8">
        <f t="shared" si="929"/>
        <v>0</v>
      </c>
      <c r="X610" s="8">
        <f t="shared" si="930"/>
        <v>0</v>
      </c>
      <c r="Y610" s="8">
        <f t="shared" si="931"/>
        <v>843.75</v>
      </c>
      <c r="Z610" s="8">
        <f t="shared" si="932"/>
        <v>0</v>
      </c>
      <c r="AA610" s="8"/>
      <c r="AC610" s="11">
        <f t="shared" si="888"/>
        <v>45528</v>
      </c>
      <c r="AD610" s="8">
        <f t="shared" si="933"/>
        <v>1235</v>
      </c>
      <c r="AE610" s="8">
        <f t="shared" si="934"/>
        <v>167022.88000000003</v>
      </c>
      <c r="AF610" s="8">
        <f t="shared" si="935"/>
        <v>1146.1799999999998</v>
      </c>
      <c r="AG610" s="8">
        <f t="shared" si="936"/>
        <v>0</v>
      </c>
      <c r="AH610" s="8">
        <f t="shared" si="937"/>
        <v>1471.65</v>
      </c>
      <c r="AI610" s="8">
        <f t="shared" si="938"/>
        <v>3</v>
      </c>
      <c r="AJ610" s="8"/>
      <c r="AL610" s="11">
        <f t="shared" si="889"/>
        <v>45528</v>
      </c>
      <c r="AM610" s="8">
        <f t="shared" si="939"/>
        <v>1144</v>
      </c>
      <c r="AN610" s="8">
        <f t="shared" si="940"/>
        <v>149323.18</v>
      </c>
      <c r="AO610" s="8">
        <f t="shared" si="941"/>
        <v>198.05999999999997</v>
      </c>
      <c r="AP610" s="8">
        <f t="shared" si="942"/>
        <v>0</v>
      </c>
      <c r="AQ610" s="8">
        <f t="shared" si="943"/>
        <v>1567.9799999999998</v>
      </c>
      <c r="AR610" s="8">
        <f t="shared" si="944"/>
        <v>0</v>
      </c>
      <c r="AS610" s="8"/>
      <c r="AU610" s="11">
        <f t="shared" si="890"/>
        <v>45528</v>
      </c>
      <c r="AV610" s="8">
        <f t="shared" si="945"/>
        <v>1027</v>
      </c>
      <c r="AW610" s="8">
        <f t="shared" si="946"/>
        <v>89274.610000000015</v>
      </c>
      <c r="AX610" s="8">
        <f t="shared" si="947"/>
        <v>0</v>
      </c>
      <c r="AY610" s="8">
        <f t="shared" si="948"/>
        <v>1026.8599999999999</v>
      </c>
      <c r="AZ610" s="8">
        <f t="shared" si="949"/>
        <v>-621.96999999999991</v>
      </c>
      <c r="BA610" s="8">
        <f t="shared" si="950"/>
        <v>10</v>
      </c>
      <c r="BB610" s="8"/>
      <c r="BD610" s="11">
        <f t="shared" si="891"/>
        <v>45528</v>
      </c>
      <c r="BE610" s="8">
        <f t="shared" si="951"/>
        <v>1034</v>
      </c>
      <c r="BF610" s="8">
        <f t="shared" si="952"/>
        <v>134859.49</v>
      </c>
      <c r="BG610" s="8">
        <f t="shared" si="953"/>
        <v>549.75000000000011</v>
      </c>
      <c r="BH610" s="8">
        <f t="shared" si="954"/>
        <v>0</v>
      </c>
      <c r="BI610" s="8">
        <f t="shared" si="955"/>
        <v>69.350000000000009</v>
      </c>
      <c r="BJ610" s="8">
        <f t="shared" si="956"/>
        <v>363</v>
      </c>
      <c r="BK610" s="8"/>
      <c r="BM610" s="11">
        <f t="shared" si="892"/>
        <v>45528</v>
      </c>
      <c r="BN610" s="8">
        <f t="shared" si="957"/>
        <v>1058</v>
      </c>
      <c r="BO610" s="8">
        <f t="shared" si="958"/>
        <v>132544.93</v>
      </c>
      <c r="BP610" s="8">
        <f t="shared" si="959"/>
        <v>566.09999999999991</v>
      </c>
      <c r="BQ610" s="8">
        <f t="shared" si="960"/>
        <v>0</v>
      </c>
      <c r="BR610" s="8">
        <f t="shared" si="961"/>
        <v>2177.91</v>
      </c>
      <c r="BS610" s="8">
        <f t="shared" si="962"/>
        <v>44</v>
      </c>
      <c r="BT610" s="8"/>
      <c r="BV610" s="11">
        <f t="shared" si="893"/>
        <v>45528</v>
      </c>
      <c r="BW610" s="8">
        <f t="shared" si="963"/>
        <v>829</v>
      </c>
      <c r="BX610" s="8">
        <f t="shared" si="964"/>
        <v>66586.62</v>
      </c>
      <c r="BY610" s="8">
        <f t="shared" si="965"/>
        <v>653</v>
      </c>
      <c r="BZ610" s="8">
        <f t="shared" si="966"/>
        <v>0</v>
      </c>
      <c r="CA610" s="8">
        <f t="shared" si="967"/>
        <v>817.5</v>
      </c>
      <c r="CB610" s="8">
        <f t="shared" si="968"/>
        <v>0</v>
      </c>
      <c r="CC610" s="8"/>
      <c r="CE610" s="11">
        <f t="shared" si="894"/>
        <v>45528</v>
      </c>
      <c r="CF610" s="8">
        <f t="shared" si="969"/>
        <v>1049</v>
      </c>
      <c r="CG610" s="8">
        <f t="shared" si="970"/>
        <v>137240.69000000003</v>
      </c>
      <c r="CH610" s="8">
        <f t="shared" si="971"/>
        <v>933.5</v>
      </c>
      <c r="CI610" s="8">
        <f t="shared" si="972"/>
        <v>0</v>
      </c>
      <c r="CJ610" s="8">
        <f t="shared" si="973"/>
        <v>250</v>
      </c>
      <c r="CK610" s="8">
        <f t="shared" si="974"/>
        <v>0</v>
      </c>
      <c r="CL610" s="8"/>
      <c r="CN610" s="11">
        <f t="shared" si="895"/>
        <v>45528</v>
      </c>
      <c r="CO610" s="8">
        <f t="shared" si="975"/>
        <v>1532</v>
      </c>
      <c r="CP610" s="8">
        <f t="shared" si="976"/>
        <v>162370.88</v>
      </c>
      <c r="CQ610" s="8">
        <f t="shared" si="977"/>
        <v>1397.63</v>
      </c>
      <c r="CR610" s="8">
        <f t="shared" si="978"/>
        <v>8619.61</v>
      </c>
      <c r="CS610" s="8">
        <f t="shared" si="979"/>
        <v>1375</v>
      </c>
      <c r="CT610" s="8">
        <f t="shared" si="980"/>
        <v>26</v>
      </c>
      <c r="CU610" s="8"/>
      <c r="CW610" s="11">
        <f t="shared" si="896"/>
        <v>45528</v>
      </c>
      <c r="CX610" s="8">
        <f t="shared" si="981"/>
        <v>0</v>
      </c>
      <c r="CY610" s="8">
        <f t="shared" si="982"/>
        <v>0</v>
      </c>
      <c r="CZ610" s="8">
        <f t="shared" si="983"/>
        <v>0</v>
      </c>
      <c r="DA610" s="8">
        <f t="shared" si="984"/>
        <v>0</v>
      </c>
      <c r="DB610" s="8">
        <f t="shared" si="985"/>
        <v>0</v>
      </c>
      <c r="DC610" s="8">
        <f t="shared" si="986"/>
        <v>0</v>
      </c>
      <c r="DD610" s="8"/>
      <c r="DF610" s="11">
        <f t="shared" si="897"/>
        <v>45528</v>
      </c>
      <c r="DG610" s="8">
        <f t="shared" si="987"/>
        <v>0</v>
      </c>
      <c r="DH610" s="8">
        <f t="shared" si="988"/>
        <v>0</v>
      </c>
      <c r="DI610" s="8">
        <f t="shared" si="989"/>
        <v>0</v>
      </c>
      <c r="DJ610" s="8">
        <f t="shared" si="990"/>
        <v>0</v>
      </c>
      <c r="DK610" s="8">
        <f t="shared" si="991"/>
        <v>0</v>
      </c>
      <c r="DL610" s="8">
        <f t="shared" si="992"/>
        <v>0</v>
      </c>
      <c r="DM610" s="8"/>
      <c r="DO610" s="11">
        <f t="shared" si="898"/>
        <v>45528</v>
      </c>
      <c r="DP610" s="8">
        <f t="shared" si="993"/>
        <v>0</v>
      </c>
      <c r="DQ610" s="8">
        <f t="shared" si="994"/>
        <v>0</v>
      </c>
      <c r="DR610" s="8">
        <f t="shared" si="995"/>
        <v>0</v>
      </c>
      <c r="DS610" s="8">
        <f t="shared" si="996"/>
        <v>0</v>
      </c>
      <c r="DT610" s="8">
        <f t="shared" si="997"/>
        <v>0</v>
      </c>
      <c r="DU610" s="8">
        <f t="shared" si="998"/>
        <v>0</v>
      </c>
      <c r="DV610" s="8"/>
      <c r="DX610" s="11">
        <f t="shared" si="899"/>
        <v>45528</v>
      </c>
      <c r="DY610" s="8">
        <f t="shared" si="999"/>
        <v>0</v>
      </c>
      <c r="DZ610" s="8">
        <f t="shared" si="1000"/>
        <v>0</v>
      </c>
      <c r="EA610" s="8">
        <f t="shared" si="1001"/>
        <v>0</v>
      </c>
      <c r="EB610" s="8">
        <f t="shared" si="1002"/>
        <v>0</v>
      </c>
      <c r="EC610" s="8">
        <f t="shared" si="1003"/>
        <v>0</v>
      </c>
      <c r="ED610" s="8">
        <f t="shared" si="1004"/>
        <v>0</v>
      </c>
      <c r="EE610" s="8"/>
    </row>
    <row r="611" spans="2:135" x14ac:dyDescent="0.3">
      <c r="B611" s="11">
        <f t="shared" si="885"/>
        <v>45529</v>
      </c>
      <c r="C611" s="8">
        <f t="shared" si="915"/>
        <v>1095</v>
      </c>
      <c r="D611" s="8">
        <f t="shared" si="916"/>
        <v>151938.06</v>
      </c>
      <c r="E611" s="8">
        <f t="shared" si="917"/>
        <v>0</v>
      </c>
      <c r="F611" s="8">
        <f t="shared" si="918"/>
        <v>701.4</v>
      </c>
      <c r="G611" s="8">
        <f t="shared" si="919"/>
        <v>410.02</v>
      </c>
      <c r="H611" s="8">
        <f t="shared" si="920"/>
        <v>11</v>
      </c>
      <c r="I611" s="8"/>
      <c r="K611" s="11">
        <f t="shared" si="886"/>
        <v>45529</v>
      </c>
      <c r="L611" s="8">
        <f t="shared" si="921"/>
        <v>1230</v>
      </c>
      <c r="M611" s="8">
        <f t="shared" si="922"/>
        <v>174066.66</v>
      </c>
      <c r="N611" s="8">
        <f t="shared" si="923"/>
        <v>876.34000000000015</v>
      </c>
      <c r="O611" s="8">
        <f t="shared" si="924"/>
        <v>0</v>
      </c>
      <c r="P611" s="8">
        <f t="shared" si="925"/>
        <v>839.72000000000014</v>
      </c>
      <c r="Q611" s="8">
        <f t="shared" si="926"/>
        <v>0</v>
      </c>
      <c r="R611" s="8"/>
      <c r="T611" s="11">
        <f t="shared" si="887"/>
        <v>45529</v>
      </c>
      <c r="U611" s="8">
        <f t="shared" si="927"/>
        <v>893</v>
      </c>
      <c r="V611" s="8">
        <f t="shared" si="928"/>
        <v>96803.410000000018</v>
      </c>
      <c r="W611" s="8">
        <f t="shared" si="929"/>
        <v>0</v>
      </c>
      <c r="X611" s="8">
        <f t="shared" si="930"/>
        <v>0</v>
      </c>
      <c r="Y611" s="8">
        <f t="shared" si="931"/>
        <v>953.25</v>
      </c>
      <c r="Z611" s="8">
        <f t="shared" si="932"/>
        <v>0</v>
      </c>
      <c r="AA611" s="8"/>
      <c r="AC611" s="11">
        <f t="shared" si="888"/>
        <v>45529</v>
      </c>
      <c r="AD611" s="8">
        <f t="shared" si="933"/>
        <v>1268</v>
      </c>
      <c r="AE611" s="8">
        <f t="shared" si="934"/>
        <v>170981.22000000003</v>
      </c>
      <c r="AF611" s="8">
        <f t="shared" si="935"/>
        <v>1200.31</v>
      </c>
      <c r="AG611" s="8">
        <f t="shared" si="936"/>
        <v>0</v>
      </c>
      <c r="AH611" s="8">
        <f t="shared" si="937"/>
        <v>1680.7600000000002</v>
      </c>
      <c r="AI611" s="8">
        <f t="shared" si="938"/>
        <v>3</v>
      </c>
      <c r="AJ611" s="8"/>
      <c r="AL611" s="11">
        <f t="shared" si="889"/>
        <v>45529</v>
      </c>
      <c r="AM611" s="8">
        <f t="shared" si="939"/>
        <v>1178</v>
      </c>
      <c r="AN611" s="8">
        <f t="shared" si="940"/>
        <v>153503.81</v>
      </c>
      <c r="AO611" s="8">
        <f t="shared" si="941"/>
        <v>203.60999999999999</v>
      </c>
      <c r="AP611" s="8">
        <f t="shared" si="942"/>
        <v>0</v>
      </c>
      <c r="AQ611" s="8">
        <f t="shared" si="943"/>
        <v>1567.9799999999998</v>
      </c>
      <c r="AR611" s="8">
        <f t="shared" si="944"/>
        <v>0</v>
      </c>
      <c r="AS611" s="8"/>
      <c r="AU611" s="11">
        <f t="shared" si="890"/>
        <v>45529</v>
      </c>
      <c r="AV611" s="8">
        <f t="shared" si="945"/>
        <v>1061</v>
      </c>
      <c r="AW611" s="8">
        <f t="shared" si="946"/>
        <v>92020.770000000019</v>
      </c>
      <c r="AX611" s="8">
        <f t="shared" si="947"/>
        <v>0</v>
      </c>
      <c r="AY611" s="8">
        <f t="shared" si="948"/>
        <v>1066.8599999999999</v>
      </c>
      <c r="AZ611" s="8">
        <f t="shared" si="949"/>
        <v>-621.96999999999991</v>
      </c>
      <c r="BA611" s="8">
        <f t="shared" si="950"/>
        <v>10</v>
      </c>
      <c r="BB611" s="8"/>
      <c r="BD611" s="11">
        <f t="shared" si="891"/>
        <v>45529</v>
      </c>
      <c r="BE611" s="8">
        <f t="shared" si="951"/>
        <v>1055</v>
      </c>
      <c r="BF611" s="8">
        <f t="shared" si="952"/>
        <v>137566.47999999998</v>
      </c>
      <c r="BG611" s="8">
        <f t="shared" si="953"/>
        <v>566.38000000000011</v>
      </c>
      <c r="BH611" s="8">
        <f t="shared" si="954"/>
        <v>0</v>
      </c>
      <c r="BI611" s="8">
        <f t="shared" si="955"/>
        <v>74.300000000000011</v>
      </c>
      <c r="BJ611" s="8">
        <f t="shared" si="956"/>
        <v>389</v>
      </c>
      <c r="BK611" s="8"/>
      <c r="BM611" s="11">
        <f t="shared" si="892"/>
        <v>45529</v>
      </c>
      <c r="BN611" s="8">
        <f t="shared" si="957"/>
        <v>1098</v>
      </c>
      <c r="BO611" s="8">
        <f t="shared" si="958"/>
        <v>137207.85</v>
      </c>
      <c r="BP611" s="8">
        <f t="shared" si="959"/>
        <v>586.56999999999994</v>
      </c>
      <c r="BQ611" s="8">
        <f t="shared" si="960"/>
        <v>0</v>
      </c>
      <c r="BR611" s="8">
        <f t="shared" si="961"/>
        <v>2294.4699999999998</v>
      </c>
      <c r="BS611" s="8">
        <f t="shared" si="962"/>
        <v>46</v>
      </c>
      <c r="BT611" s="8"/>
      <c r="BV611" s="11">
        <f t="shared" si="893"/>
        <v>45529</v>
      </c>
      <c r="BW611" s="8">
        <f t="shared" si="963"/>
        <v>829</v>
      </c>
      <c r="BX611" s="8">
        <f t="shared" si="964"/>
        <v>66586.62</v>
      </c>
      <c r="BY611" s="8">
        <f t="shared" si="965"/>
        <v>653</v>
      </c>
      <c r="BZ611" s="8">
        <f t="shared" si="966"/>
        <v>0</v>
      </c>
      <c r="CA611" s="8">
        <f t="shared" si="967"/>
        <v>817.5</v>
      </c>
      <c r="CB611" s="8">
        <f t="shared" si="968"/>
        <v>0</v>
      </c>
      <c r="CC611" s="8"/>
      <c r="CE611" s="11">
        <f t="shared" si="894"/>
        <v>45529</v>
      </c>
      <c r="CF611" s="8">
        <f t="shared" si="969"/>
        <v>1078</v>
      </c>
      <c r="CG611" s="8">
        <f t="shared" si="970"/>
        <v>141247.75000000003</v>
      </c>
      <c r="CH611" s="8">
        <f t="shared" si="971"/>
        <v>973</v>
      </c>
      <c r="CI611" s="8">
        <f t="shared" si="972"/>
        <v>0</v>
      </c>
      <c r="CJ611" s="8">
        <f t="shared" si="973"/>
        <v>250</v>
      </c>
      <c r="CK611" s="8">
        <f t="shared" si="974"/>
        <v>0</v>
      </c>
      <c r="CL611" s="8"/>
      <c r="CN611" s="11">
        <f t="shared" si="895"/>
        <v>45529</v>
      </c>
      <c r="CO611" s="8">
        <f t="shared" si="975"/>
        <v>1570</v>
      </c>
      <c r="CP611" s="8">
        <f t="shared" si="976"/>
        <v>165507.25</v>
      </c>
      <c r="CQ611" s="8">
        <f t="shared" si="977"/>
        <v>1460.63</v>
      </c>
      <c r="CR611" s="8">
        <f t="shared" si="978"/>
        <v>8969.0600000000013</v>
      </c>
      <c r="CS611" s="8">
        <f t="shared" si="979"/>
        <v>1375</v>
      </c>
      <c r="CT611" s="8">
        <f t="shared" si="980"/>
        <v>26</v>
      </c>
      <c r="CU611" s="8"/>
      <c r="CW611" s="11">
        <f t="shared" si="896"/>
        <v>45529</v>
      </c>
      <c r="CX611" s="8">
        <f t="shared" si="981"/>
        <v>0</v>
      </c>
      <c r="CY611" s="8">
        <f t="shared" si="982"/>
        <v>0</v>
      </c>
      <c r="CZ611" s="8">
        <f t="shared" si="983"/>
        <v>0</v>
      </c>
      <c r="DA611" s="8">
        <f t="shared" si="984"/>
        <v>0</v>
      </c>
      <c r="DB611" s="8">
        <f t="shared" si="985"/>
        <v>0</v>
      </c>
      <c r="DC611" s="8">
        <f t="shared" si="986"/>
        <v>0</v>
      </c>
      <c r="DD611" s="8"/>
      <c r="DF611" s="11">
        <f t="shared" si="897"/>
        <v>45529</v>
      </c>
      <c r="DG611" s="8">
        <f t="shared" si="987"/>
        <v>0</v>
      </c>
      <c r="DH611" s="8">
        <f t="shared" si="988"/>
        <v>0</v>
      </c>
      <c r="DI611" s="8">
        <f t="shared" si="989"/>
        <v>0</v>
      </c>
      <c r="DJ611" s="8">
        <f t="shared" si="990"/>
        <v>0</v>
      </c>
      <c r="DK611" s="8">
        <f t="shared" si="991"/>
        <v>0</v>
      </c>
      <c r="DL611" s="8">
        <f t="shared" si="992"/>
        <v>0</v>
      </c>
      <c r="DM611" s="8"/>
      <c r="DO611" s="11">
        <f t="shared" si="898"/>
        <v>45529</v>
      </c>
      <c r="DP611" s="8">
        <f t="shared" si="993"/>
        <v>0</v>
      </c>
      <c r="DQ611" s="8">
        <f t="shared" si="994"/>
        <v>0</v>
      </c>
      <c r="DR611" s="8">
        <f t="shared" si="995"/>
        <v>0</v>
      </c>
      <c r="DS611" s="8">
        <f t="shared" si="996"/>
        <v>0</v>
      </c>
      <c r="DT611" s="8">
        <f t="shared" si="997"/>
        <v>0</v>
      </c>
      <c r="DU611" s="8">
        <f t="shared" si="998"/>
        <v>0</v>
      </c>
      <c r="DV611" s="8"/>
      <c r="DX611" s="11">
        <f t="shared" si="899"/>
        <v>45529</v>
      </c>
      <c r="DY611" s="8">
        <f t="shared" si="999"/>
        <v>0</v>
      </c>
      <c r="DZ611" s="8">
        <f t="shared" si="1000"/>
        <v>0</v>
      </c>
      <c r="EA611" s="8">
        <f t="shared" si="1001"/>
        <v>0</v>
      </c>
      <c r="EB611" s="8">
        <f t="shared" si="1002"/>
        <v>0</v>
      </c>
      <c r="EC611" s="8">
        <f t="shared" si="1003"/>
        <v>0</v>
      </c>
      <c r="ED611" s="8">
        <f t="shared" si="1004"/>
        <v>0</v>
      </c>
      <c r="EE611" s="8"/>
    </row>
    <row r="612" spans="2:135" x14ac:dyDescent="0.3">
      <c r="B612" s="11">
        <f t="shared" si="885"/>
        <v>45530</v>
      </c>
      <c r="C612" s="8">
        <f t="shared" si="915"/>
        <v>1129</v>
      </c>
      <c r="D612" s="8">
        <f t="shared" si="916"/>
        <v>156581.21</v>
      </c>
      <c r="E612" s="8">
        <f t="shared" si="917"/>
        <v>0</v>
      </c>
      <c r="F612" s="8">
        <f t="shared" si="918"/>
        <v>724.4</v>
      </c>
      <c r="G612" s="8">
        <f t="shared" si="919"/>
        <v>499.96</v>
      </c>
      <c r="H612" s="8">
        <f t="shared" si="920"/>
        <v>13</v>
      </c>
      <c r="I612" s="8"/>
      <c r="K612" s="11">
        <f t="shared" si="886"/>
        <v>45530</v>
      </c>
      <c r="L612" s="8">
        <f t="shared" si="921"/>
        <v>1299</v>
      </c>
      <c r="M612" s="8">
        <f t="shared" si="922"/>
        <v>184019.76</v>
      </c>
      <c r="N612" s="8">
        <f t="shared" si="923"/>
        <v>907.47000000000014</v>
      </c>
      <c r="O612" s="8">
        <f t="shared" si="924"/>
        <v>0</v>
      </c>
      <c r="P612" s="8">
        <f t="shared" si="925"/>
        <v>839.72000000000014</v>
      </c>
      <c r="Q612" s="8">
        <f t="shared" si="926"/>
        <v>0</v>
      </c>
      <c r="R612" s="8"/>
      <c r="T612" s="11">
        <f t="shared" si="887"/>
        <v>45530</v>
      </c>
      <c r="U612" s="8">
        <f t="shared" si="927"/>
        <v>936</v>
      </c>
      <c r="V612" s="8">
        <f t="shared" si="928"/>
        <v>101606.62000000002</v>
      </c>
      <c r="W612" s="8">
        <f t="shared" si="929"/>
        <v>0</v>
      </c>
      <c r="X612" s="8">
        <f t="shared" si="930"/>
        <v>0</v>
      </c>
      <c r="Y612" s="8">
        <f t="shared" si="931"/>
        <v>1062.75</v>
      </c>
      <c r="Z612" s="8">
        <f t="shared" si="932"/>
        <v>0</v>
      </c>
      <c r="AA612" s="8"/>
      <c r="AC612" s="11">
        <f t="shared" si="888"/>
        <v>45530</v>
      </c>
      <c r="AD612" s="8">
        <f t="shared" si="933"/>
        <v>1330</v>
      </c>
      <c r="AE612" s="8">
        <f t="shared" si="934"/>
        <v>179195.96000000002</v>
      </c>
      <c r="AF612" s="8">
        <f t="shared" si="935"/>
        <v>1216.04</v>
      </c>
      <c r="AG612" s="8">
        <f t="shared" si="936"/>
        <v>0</v>
      </c>
      <c r="AH612" s="8">
        <f t="shared" si="937"/>
        <v>1680.7600000000002</v>
      </c>
      <c r="AI612" s="8">
        <f t="shared" si="938"/>
        <v>3</v>
      </c>
      <c r="AJ612" s="8"/>
      <c r="AL612" s="11">
        <f t="shared" si="889"/>
        <v>45530</v>
      </c>
      <c r="AM612" s="8">
        <f t="shared" si="939"/>
        <v>1236</v>
      </c>
      <c r="AN612" s="8">
        <f t="shared" si="940"/>
        <v>161539.49</v>
      </c>
      <c r="AO612" s="8">
        <f t="shared" si="941"/>
        <v>208.23999999999998</v>
      </c>
      <c r="AP612" s="8">
        <f t="shared" si="942"/>
        <v>0</v>
      </c>
      <c r="AQ612" s="8">
        <f t="shared" si="943"/>
        <v>1567.9799999999998</v>
      </c>
      <c r="AR612" s="8">
        <f t="shared" si="944"/>
        <v>0</v>
      </c>
      <c r="AS612" s="8"/>
      <c r="AU612" s="11">
        <f t="shared" si="890"/>
        <v>45530</v>
      </c>
      <c r="AV612" s="8">
        <f t="shared" si="945"/>
        <v>1099</v>
      </c>
      <c r="AW612" s="8">
        <f t="shared" si="946"/>
        <v>95448.780000000013</v>
      </c>
      <c r="AX612" s="8">
        <f t="shared" si="947"/>
        <v>0</v>
      </c>
      <c r="AY612" s="8">
        <f t="shared" si="948"/>
        <v>1115.8599999999999</v>
      </c>
      <c r="AZ612" s="8">
        <f t="shared" si="949"/>
        <v>-621.96999999999991</v>
      </c>
      <c r="BA612" s="8">
        <f t="shared" si="950"/>
        <v>10</v>
      </c>
      <c r="BB612" s="8"/>
      <c r="BD612" s="11">
        <f t="shared" si="891"/>
        <v>45530</v>
      </c>
      <c r="BE612" s="8">
        <f t="shared" si="951"/>
        <v>1092</v>
      </c>
      <c r="BF612" s="8">
        <f t="shared" si="952"/>
        <v>142910.35999999999</v>
      </c>
      <c r="BG612" s="8">
        <f t="shared" si="953"/>
        <v>575.61000000000013</v>
      </c>
      <c r="BH612" s="8">
        <f t="shared" si="954"/>
        <v>0</v>
      </c>
      <c r="BI612" s="8">
        <f t="shared" si="955"/>
        <v>74.300000000000011</v>
      </c>
      <c r="BJ612" s="8">
        <f t="shared" si="956"/>
        <v>415</v>
      </c>
      <c r="BK612" s="8"/>
      <c r="BM612" s="11">
        <f t="shared" si="892"/>
        <v>45530</v>
      </c>
      <c r="BN612" s="8">
        <f t="shared" si="957"/>
        <v>1139</v>
      </c>
      <c r="BO612" s="8">
        <f t="shared" si="958"/>
        <v>142079.23000000001</v>
      </c>
      <c r="BP612" s="8">
        <f t="shared" si="959"/>
        <v>589.82999999999993</v>
      </c>
      <c r="BQ612" s="8">
        <f t="shared" si="960"/>
        <v>0</v>
      </c>
      <c r="BR612" s="8">
        <f t="shared" si="961"/>
        <v>2416.4299999999998</v>
      </c>
      <c r="BS612" s="8">
        <f t="shared" si="962"/>
        <v>48</v>
      </c>
      <c r="BT612" s="8"/>
      <c r="BV612" s="11">
        <f t="shared" si="893"/>
        <v>45530</v>
      </c>
      <c r="BW612" s="8">
        <f t="shared" si="963"/>
        <v>829</v>
      </c>
      <c r="BX612" s="8">
        <f t="shared" si="964"/>
        <v>66586.62</v>
      </c>
      <c r="BY612" s="8">
        <f t="shared" si="965"/>
        <v>653</v>
      </c>
      <c r="BZ612" s="8">
        <f t="shared" si="966"/>
        <v>0</v>
      </c>
      <c r="CA612" s="8">
        <f t="shared" si="967"/>
        <v>817.5</v>
      </c>
      <c r="CB612" s="8">
        <f t="shared" si="968"/>
        <v>0</v>
      </c>
      <c r="CC612" s="8"/>
      <c r="CE612" s="11">
        <f t="shared" si="894"/>
        <v>45530</v>
      </c>
      <c r="CF612" s="8">
        <f t="shared" si="969"/>
        <v>1131</v>
      </c>
      <c r="CG612" s="8">
        <f t="shared" si="970"/>
        <v>148888.41000000003</v>
      </c>
      <c r="CH612" s="8">
        <f t="shared" si="971"/>
        <v>1057.5</v>
      </c>
      <c r="CI612" s="8">
        <f t="shared" si="972"/>
        <v>0</v>
      </c>
      <c r="CJ612" s="8">
        <f t="shared" si="973"/>
        <v>250</v>
      </c>
      <c r="CK612" s="8">
        <f t="shared" si="974"/>
        <v>0</v>
      </c>
      <c r="CL612" s="8"/>
      <c r="CN612" s="11">
        <f t="shared" si="895"/>
        <v>45530</v>
      </c>
      <c r="CO612" s="8">
        <f t="shared" si="975"/>
        <v>1646</v>
      </c>
      <c r="CP612" s="8">
        <f t="shared" si="976"/>
        <v>173204.73</v>
      </c>
      <c r="CQ612" s="8">
        <f t="shared" si="977"/>
        <v>1579.13</v>
      </c>
      <c r="CR612" s="8">
        <f t="shared" si="978"/>
        <v>9294.9000000000015</v>
      </c>
      <c r="CS612" s="8">
        <f t="shared" si="979"/>
        <v>1375</v>
      </c>
      <c r="CT612" s="8">
        <f t="shared" si="980"/>
        <v>26</v>
      </c>
      <c r="CU612" s="8"/>
      <c r="CW612" s="11">
        <f t="shared" si="896"/>
        <v>45530</v>
      </c>
      <c r="CX612" s="8">
        <f t="shared" si="981"/>
        <v>0</v>
      </c>
      <c r="CY612" s="8">
        <f t="shared" si="982"/>
        <v>0</v>
      </c>
      <c r="CZ612" s="8">
        <f t="shared" si="983"/>
        <v>0</v>
      </c>
      <c r="DA612" s="8">
        <f t="shared" si="984"/>
        <v>0</v>
      </c>
      <c r="DB612" s="8">
        <f t="shared" si="985"/>
        <v>0</v>
      </c>
      <c r="DC612" s="8">
        <f t="shared" si="986"/>
        <v>0</v>
      </c>
      <c r="DD612" s="8"/>
      <c r="DF612" s="11">
        <f t="shared" si="897"/>
        <v>45530</v>
      </c>
      <c r="DG612" s="8">
        <f t="shared" si="987"/>
        <v>0</v>
      </c>
      <c r="DH612" s="8">
        <f t="shared" si="988"/>
        <v>0</v>
      </c>
      <c r="DI612" s="8">
        <f t="shared" si="989"/>
        <v>0</v>
      </c>
      <c r="DJ612" s="8">
        <f t="shared" si="990"/>
        <v>0</v>
      </c>
      <c r="DK612" s="8">
        <f t="shared" si="991"/>
        <v>0</v>
      </c>
      <c r="DL612" s="8">
        <f t="shared" si="992"/>
        <v>0</v>
      </c>
      <c r="DM612" s="8"/>
      <c r="DO612" s="11">
        <f t="shared" si="898"/>
        <v>45530</v>
      </c>
      <c r="DP612" s="8">
        <f t="shared" si="993"/>
        <v>0</v>
      </c>
      <c r="DQ612" s="8">
        <f t="shared" si="994"/>
        <v>0</v>
      </c>
      <c r="DR612" s="8">
        <f t="shared" si="995"/>
        <v>0</v>
      </c>
      <c r="DS612" s="8">
        <f t="shared" si="996"/>
        <v>0</v>
      </c>
      <c r="DT612" s="8">
        <f t="shared" si="997"/>
        <v>0</v>
      </c>
      <c r="DU612" s="8">
        <f t="shared" si="998"/>
        <v>0</v>
      </c>
      <c r="DV612" s="8"/>
      <c r="DX612" s="11">
        <f t="shared" si="899"/>
        <v>45530</v>
      </c>
      <c r="DY612" s="8">
        <f t="shared" si="999"/>
        <v>0</v>
      </c>
      <c r="DZ612" s="8">
        <f t="shared" si="1000"/>
        <v>0</v>
      </c>
      <c r="EA612" s="8">
        <f t="shared" si="1001"/>
        <v>0</v>
      </c>
      <c r="EB612" s="8">
        <f t="shared" si="1002"/>
        <v>0</v>
      </c>
      <c r="EC612" s="8">
        <f t="shared" si="1003"/>
        <v>0</v>
      </c>
      <c r="ED612" s="8">
        <f t="shared" si="1004"/>
        <v>0</v>
      </c>
      <c r="EE612" s="8"/>
    </row>
    <row r="613" spans="2:135" x14ac:dyDescent="0.3">
      <c r="B613" s="11">
        <f t="shared" si="885"/>
        <v>45531</v>
      </c>
      <c r="C613" s="8">
        <f t="shared" si="915"/>
        <v>1171</v>
      </c>
      <c r="D613" s="8">
        <f t="shared" si="916"/>
        <v>162240.91</v>
      </c>
      <c r="E613" s="8">
        <f t="shared" si="917"/>
        <v>0</v>
      </c>
      <c r="F613" s="8">
        <f t="shared" si="918"/>
        <v>760.4</v>
      </c>
      <c r="G613" s="8">
        <f t="shared" si="919"/>
        <v>524.96</v>
      </c>
      <c r="H613" s="8">
        <f t="shared" si="920"/>
        <v>14</v>
      </c>
      <c r="I613" s="8"/>
      <c r="K613" s="11">
        <f t="shared" si="886"/>
        <v>45531</v>
      </c>
      <c r="L613" s="8">
        <f t="shared" si="921"/>
        <v>1368</v>
      </c>
      <c r="M613" s="8">
        <f t="shared" si="922"/>
        <v>193953.27000000002</v>
      </c>
      <c r="N613" s="8">
        <f t="shared" si="923"/>
        <v>935.7700000000001</v>
      </c>
      <c r="O613" s="8">
        <f t="shared" si="924"/>
        <v>0</v>
      </c>
      <c r="P613" s="8">
        <f t="shared" si="925"/>
        <v>839.72000000000014</v>
      </c>
      <c r="Q613" s="8">
        <f t="shared" si="926"/>
        <v>0</v>
      </c>
      <c r="R613" s="8"/>
      <c r="T613" s="11">
        <f t="shared" si="887"/>
        <v>45531</v>
      </c>
      <c r="U613" s="8">
        <f t="shared" si="927"/>
        <v>980</v>
      </c>
      <c r="V613" s="8">
        <f t="shared" si="928"/>
        <v>106332.22000000003</v>
      </c>
      <c r="W613" s="8">
        <f t="shared" si="929"/>
        <v>0</v>
      </c>
      <c r="X613" s="8">
        <f t="shared" si="930"/>
        <v>0</v>
      </c>
      <c r="Y613" s="8">
        <f t="shared" si="931"/>
        <v>1107.55</v>
      </c>
      <c r="Z613" s="8">
        <f t="shared" si="932"/>
        <v>0</v>
      </c>
      <c r="AA613" s="8"/>
      <c r="AC613" s="11">
        <f t="shared" si="888"/>
        <v>45531</v>
      </c>
      <c r="AD613" s="8">
        <f t="shared" si="933"/>
        <v>1400</v>
      </c>
      <c r="AE613" s="8">
        <f t="shared" si="934"/>
        <v>189560.38000000003</v>
      </c>
      <c r="AF613" s="8">
        <f t="shared" si="935"/>
        <v>1256.78</v>
      </c>
      <c r="AG613" s="8">
        <f t="shared" si="936"/>
        <v>0</v>
      </c>
      <c r="AH613" s="8">
        <f t="shared" si="937"/>
        <v>1756.9400000000003</v>
      </c>
      <c r="AI613" s="8">
        <f t="shared" si="938"/>
        <v>3</v>
      </c>
      <c r="AJ613" s="8"/>
      <c r="AL613" s="11">
        <f t="shared" si="889"/>
        <v>45531</v>
      </c>
      <c r="AM613" s="8">
        <f t="shared" si="939"/>
        <v>1295</v>
      </c>
      <c r="AN613" s="8">
        <f t="shared" si="940"/>
        <v>170159.97999999998</v>
      </c>
      <c r="AO613" s="8">
        <f t="shared" si="941"/>
        <v>208.23999999999998</v>
      </c>
      <c r="AP613" s="8">
        <f t="shared" si="942"/>
        <v>0</v>
      </c>
      <c r="AQ613" s="8">
        <f t="shared" si="943"/>
        <v>1548.62</v>
      </c>
      <c r="AR613" s="8">
        <f t="shared" si="944"/>
        <v>0</v>
      </c>
      <c r="AS613" s="8"/>
      <c r="AU613" s="11">
        <f t="shared" si="890"/>
        <v>45531</v>
      </c>
      <c r="AV613" s="8">
        <f t="shared" si="945"/>
        <v>1144</v>
      </c>
      <c r="AW613" s="8">
        <f t="shared" si="946"/>
        <v>99560.800000000017</v>
      </c>
      <c r="AX613" s="8">
        <f t="shared" si="947"/>
        <v>0</v>
      </c>
      <c r="AY613" s="8">
        <f t="shared" si="948"/>
        <v>1150.5899999999999</v>
      </c>
      <c r="AZ613" s="8">
        <f t="shared" si="949"/>
        <v>-621.96999999999991</v>
      </c>
      <c r="BA613" s="8">
        <f t="shared" si="950"/>
        <v>10</v>
      </c>
      <c r="BB613" s="8"/>
      <c r="BD613" s="11">
        <f t="shared" si="891"/>
        <v>45531</v>
      </c>
      <c r="BE613" s="8">
        <f t="shared" si="951"/>
        <v>1128</v>
      </c>
      <c r="BF613" s="8">
        <f t="shared" si="952"/>
        <v>147558.59</v>
      </c>
      <c r="BG613" s="8">
        <f t="shared" si="953"/>
        <v>607.94000000000017</v>
      </c>
      <c r="BH613" s="8">
        <f t="shared" si="954"/>
        <v>0</v>
      </c>
      <c r="BI613" s="8">
        <f t="shared" si="955"/>
        <v>74.300000000000011</v>
      </c>
      <c r="BJ613" s="8">
        <f t="shared" si="956"/>
        <v>441</v>
      </c>
      <c r="BK613" s="8"/>
      <c r="BM613" s="11">
        <f t="shared" si="892"/>
        <v>45531</v>
      </c>
      <c r="BN613" s="8">
        <f t="shared" si="957"/>
        <v>1180</v>
      </c>
      <c r="BO613" s="8">
        <f t="shared" si="958"/>
        <v>146794.15000000002</v>
      </c>
      <c r="BP613" s="8">
        <f t="shared" si="959"/>
        <v>660.06</v>
      </c>
      <c r="BQ613" s="8">
        <f t="shared" si="960"/>
        <v>0</v>
      </c>
      <c r="BR613" s="8">
        <f t="shared" si="961"/>
        <v>2416.4299999999998</v>
      </c>
      <c r="BS613" s="8">
        <f t="shared" si="962"/>
        <v>50</v>
      </c>
      <c r="BT613" s="8"/>
      <c r="BV613" s="11">
        <f t="shared" si="893"/>
        <v>45531</v>
      </c>
      <c r="BW613" s="8">
        <f t="shared" si="963"/>
        <v>829</v>
      </c>
      <c r="BX613" s="8">
        <f t="shared" si="964"/>
        <v>66586.62</v>
      </c>
      <c r="BY613" s="8">
        <f t="shared" si="965"/>
        <v>653</v>
      </c>
      <c r="BZ613" s="8">
        <f t="shared" si="966"/>
        <v>0</v>
      </c>
      <c r="CA613" s="8">
        <f t="shared" si="967"/>
        <v>817.5</v>
      </c>
      <c r="CB613" s="8">
        <f t="shared" si="968"/>
        <v>0</v>
      </c>
      <c r="CC613" s="8"/>
      <c r="CE613" s="11">
        <f t="shared" si="894"/>
        <v>45531</v>
      </c>
      <c r="CF613" s="8">
        <f t="shared" si="969"/>
        <v>1186</v>
      </c>
      <c r="CG613" s="8">
        <f t="shared" si="970"/>
        <v>156286.24000000002</v>
      </c>
      <c r="CH613" s="8">
        <f t="shared" si="971"/>
        <v>1103</v>
      </c>
      <c r="CI613" s="8">
        <f t="shared" si="972"/>
        <v>0</v>
      </c>
      <c r="CJ613" s="8">
        <f t="shared" si="973"/>
        <v>250</v>
      </c>
      <c r="CK613" s="8">
        <f t="shared" si="974"/>
        <v>0</v>
      </c>
      <c r="CL613" s="8"/>
      <c r="CN613" s="11">
        <f t="shared" si="895"/>
        <v>45531</v>
      </c>
      <c r="CO613" s="8">
        <f t="shared" si="975"/>
        <v>1720</v>
      </c>
      <c r="CP613" s="8">
        <f t="shared" si="976"/>
        <v>180985.18000000002</v>
      </c>
      <c r="CQ613" s="8">
        <f t="shared" si="977"/>
        <v>1674.68</v>
      </c>
      <c r="CR613" s="8">
        <f t="shared" si="978"/>
        <v>9641.7400000000016</v>
      </c>
      <c r="CS613" s="8">
        <f t="shared" si="979"/>
        <v>1425</v>
      </c>
      <c r="CT613" s="8">
        <f t="shared" si="980"/>
        <v>28</v>
      </c>
      <c r="CU613" s="8"/>
      <c r="CW613" s="11">
        <f t="shared" si="896"/>
        <v>45531</v>
      </c>
      <c r="CX613" s="8">
        <f t="shared" si="981"/>
        <v>0</v>
      </c>
      <c r="CY613" s="8">
        <f t="shared" si="982"/>
        <v>0</v>
      </c>
      <c r="CZ613" s="8">
        <f t="shared" si="983"/>
        <v>0</v>
      </c>
      <c r="DA613" s="8">
        <f t="shared" si="984"/>
        <v>0</v>
      </c>
      <c r="DB613" s="8">
        <f t="shared" si="985"/>
        <v>0</v>
      </c>
      <c r="DC613" s="8">
        <f t="shared" si="986"/>
        <v>0</v>
      </c>
      <c r="DD613" s="8"/>
      <c r="DF613" s="11">
        <f t="shared" si="897"/>
        <v>45531</v>
      </c>
      <c r="DG613" s="8">
        <f t="shared" si="987"/>
        <v>0</v>
      </c>
      <c r="DH613" s="8">
        <f t="shared" si="988"/>
        <v>0</v>
      </c>
      <c r="DI613" s="8">
        <f t="shared" si="989"/>
        <v>0</v>
      </c>
      <c r="DJ613" s="8">
        <f t="shared" si="990"/>
        <v>0</v>
      </c>
      <c r="DK613" s="8">
        <f t="shared" si="991"/>
        <v>0</v>
      </c>
      <c r="DL613" s="8">
        <f t="shared" si="992"/>
        <v>0</v>
      </c>
      <c r="DM613" s="8"/>
      <c r="DO613" s="11">
        <f t="shared" si="898"/>
        <v>45531</v>
      </c>
      <c r="DP613" s="8">
        <f t="shared" si="993"/>
        <v>0</v>
      </c>
      <c r="DQ613" s="8">
        <f t="shared" si="994"/>
        <v>0</v>
      </c>
      <c r="DR613" s="8">
        <f t="shared" si="995"/>
        <v>0</v>
      </c>
      <c r="DS613" s="8">
        <f t="shared" si="996"/>
        <v>0</v>
      </c>
      <c r="DT613" s="8">
        <f t="shared" si="997"/>
        <v>0</v>
      </c>
      <c r="DU613" s="8">
        <f t="shared" si="998"/>
        <v>0</v>
      </c>
      <c r="DV613" s="8"/>
      <c r="DX613" s="11">
        <f t="shared" si="899"/>
        <v>45531</v>
      </c>
      <c r="DY613" s="8">
        <f t="shared" si="999"/>
        <v>0</v>
      </c>
      <c r="DZ613" s="8">
        <f t="shared" si="1000"/>
        <v>0</v>
      </c>
      <c r="EA613" s="8">
        <f t="shared" si="1001"/>
        <v>0</v>
      </c>
      <c r="EB613" s="8">
        <f t="shared" si="1002"/>
        <v>0</v>
      </c>
      <c r="EC613" s="8">
        <f t="shared" si="1003"/>
        <v>0</v>
      </c>
      <c r="ED613" s="8">
        <f t="shared" si="1004"/>
        <v>0</v>
      </c>
      <c r="EE613" s="8"/>
    </row>
    <row r="614" spans="2:135" x14ac:dyDescent="0.3">
      <c r="B614" s="11">
        <f t="shared" si="885"/>
        <v>45532</v>
      </c>
      <c r="C614" s="8">
        <f t="shared" si="915"/>
        <v>1217</v>
      </c>
      <c r="D614" s="8">
        <f t="shared" si="916"/>
        <v>169020.05000000002</v>
      </c>
      <c r="E614" s="8">
        <f t="shared" si="917"/>
        <v>0</v>
      </c>
      <c r="F614" s="8">
        <f t="shared" si="918"/>
        <v>789.4</v>
      </c>
      <c r="G614" s="8">
        <f t="shared" si="919"/>
        <v>524.96</v>
      </c>
      <c r="H614" s="8">
        <f t="shared" si="920"/>
        <v>14</v>
      </c>
      <c r="I614" s="8"/>
      <c r="K614" s="11">
        <f t="shared" si="886"/>
        <v>45532</v>
      </c>
      <c r="L614" s="8">
        <f t="shared" si="921"/>
        <v>1436</v>
      </c>
      <c r="M614" s="8">
        <f t="shared" si="922"/>
        <v>204076.24000000002</v>
      </c>
      <c r="N614" s="8">
        <f t="shared" si="923"/>
        <v>1000.6400000000001</v>
      </c>
      <c r="O614" s="8">
        <f t="shared" si="924"/>
        <v>0</v>
      </c>
      <c r="P614" s="8">
        <f t="shared" si="925"/>
        <v>839.72000000000014</v>
      </c>
      <c r="Q614" s="8">
        <f t="shared" si="926"/>
        <v>0</v>
      </c>
      <c r="R614" s="8"/>
      <c r="T614" s="11">
        <f t="shared" si="887"/>
        <v>45532</v>
      </c>
      <c r="U614" s="8">
        <f t="shared" si="927"/>
        <v>1022</v>
      </c>
      <c r="V614" s="8">
        <f t="shared" si="928"/>
        <v>110840.52000000003</v>
      </c>
      <c r="W614" s="8">
        <f t="shared" si="929"/>
        <v>0</v>
      </c>
      <c r="X614" s="8">
        <f t="shared" si="930"/>
        <v>0</v>
      </c>
      <c r="Y614" s="8">
        <f t="shared" si="931"/>
        <v>1133.3</v>
      </c>
      <c r="Z614" s="8">
        <f t="shared" si="932"/>
        <v>0</v>
      </c>
      <c r="AA614" s="8"/>
      <c r="AC614" s="11">
        <f t="shared" si="888"/>
        <v>45532</v>
      </c>
      <c r="AD614" s="8">
        <f t="shared" si="933"/>
        <v>1461</v>
      </c>
      <c r="AE614" s="8">
        <f t="shared" si="934"/>
        <v>198014.80000000005</v>
      </c>
      <c r="AF614" s="8">
        <f t="shared" si="935"/>
        <v>1324.33</v>
      </c>
      <c r="AG614" s="8">
        <f t="shared" si="936"/>
        <v>0</v>
      </c>
      <c r="AH614" s="8">
        <f t="shared" si="937"/>
        <v>1756.9400000000003</v>
      </c>
      <c r="AI614" s="8">
        <f t="shared" si="938"/>
        <v>3</v>
      </c>
      <c r="AJ614" s="8"/>
      <c r="AL614" s="11">
        <f t="shared" si="889"/>
        <v>45532</v>
      </c>
      <c r="AM614" s="8">
        <f t="shared" si="939"/>
        <v>1348</v>
      </c>
      <c r="AN614" s="8">
        <f t="shared" si="940"/>
        <v>177127.33999999997</v>
      </c>
      <c r="AO614" s="8">
        <f t="shared" si="941"/>
        <v>208.23999999999998</v>
      </c>
      <c r="AP614" s="8">
        <f t="shared" si="942"/>
        <v>0</v>
      </c>
      <c r="AQ614" s="8">
        <f t="shared" si="943"/>
        <v>1553.57</v>
      </c>
      <c r="AR614" s="8">
        <f t="shared" si="944"/>
        <v>0</v>
      </c>
      <c r="AS614" s="8"/>
      <c r="AU614" s="11">
        <f t="shared" si="890"/>
        <v>45532</v>
      </c>
      <c r="AV614" s="8">
        <f t="shared" si="945"/>
        <v>1182</v>
      </c>
      <c r="AW614" s="8">
        <f t="shared" si="946"/>
        <v>102853.96000000002</v>
      </c>
      <c r="AX614" s="8">
        <f t="shared" si="947"/>
        <v>0</v>
      </c>
      <c r="AY614" s="8">
        <f t="shared" si="948"/>
        <v>1190.5899999999999</v>
      </c>
      <c r="AZ614" s="8">
        <f t="shared" si="949"/>
        <v>-621.96999999999991</v>
      </c>
      <c r="BA614" s="8">
        <f t="shared" si="950"/>
        <v>10</v>
      </c>
      <c r="BB614" s="8"/>
      <c r="BD614" s="11">
        <f t="shared" si="891"/>
        <v>45532</v>
      </c>
      <c r="BE614" s="8">
        <f t="shared" si="951"/>
        <v>1160</v>
      </c>
      <c r="BF614" s="8">
        <f t="shared" si="952"/>
        <v>151969.46</v>
      </c>
      <c r="BG614" s="8">
        <f t="shared" si="953"/>
        <v>631.95000000000016</v>
      </c>
      <c r="BH614" s="8">
        <f t="shared" si="954"/>
        <v>0</v>
      </c>
      <c r="BI614" s="8">
        <f t="shared" si="955"/>
        <v>74.300000000000011</v>
      </c>
      <c r="BJ614" s="8">
        <f t="shared" si="956"/>
        <v>467</v>
      </c>
      <c r="BK614" s="8"/>
      <c r="BM614" s="11">
        <f t="shared" si="892"/>
        <v>45532</v>
      </c>
      <c r="BN614" s="8">
        <f t="shared" si="957"/>
        <v>1222</v>
      </c>
      <c r="BO614" s="8">
        <f t="shared" si="958"/>
        <v>151803.11000000002</v>
      </c>
      <c r="BP614" s="8">
        <f t="shared" si="959"/>
        <v>685.64</v>
      </c>
      <c r="BQ614" s="8">
        <f t="shared" si="960"/>
        <v>0</v>
      </c>
      <c r="BR614" s="8">
        <f t="shared" si="961"/>
        <v>2973.5499999999997</v>
      </c>
      <c r="BS614" s="8">
        <f t="shared" si="962"/>
        <v>51</v>
      </c>
      <c r="BT614" s="8"/>
      <c r="BV614" s="11">
        <f t="shared" si="893"/>
        <v>45532</v>
      </c>
      <c r="BW614" s="8">
        <f t="shared" si="963"/>
        <v>829</v>
      </c>
      <c r="BX614" s="8">
        <f t="shared" si="964"/>
        <v>66586.62</v>
      </c>
      <c r="BY614" s="8">
        <f t="shared" si="965"/>
        <v>653</v>
      </c>
      <c r="BZ614" s="8">
        <f t="shared" si="966"/>
        <v>0</v>
      </c>
      <c r="CA614" s="8">
        <f t="shared" si="967"/>
        <v>817.5</v>
      </c>
      <c r="CB614" s="8">
        <f t="shared" si="968"/>
        <v>0</v>
      </c>
      <c r="CC614" s="8"/>
      <c r="CE614" s="11">
        <f t="shared" si="894"/>
        <v>45532</v>
      </c>
      <c r="CF614" s="8">
        <f t="shared" si="969"/>
        <v>1234</v>
      </c>
      <c r="CG614" s="8">
        <f t="shared" si="970"/>
        <v>162571.43000000002</v>
      </c>
      <c r="CH614" s="8">
        <f t="shared" si="971"/>
        <v>1127.5</v>
      </c>
      <c r="CI614" s="8">
        <f t="shared" si="972"/>
        <v>0</v>
      </c>
      <c r="CJ614" s="8">
        <f t="shared" si="973"/>
        <v>250</v>
      </c>
      <c r="CK614" s="8">
        <f t="shared" si="974"/>
        <v>0</v>
      </c>
      <c r="CL614" s="8"/>
      <c r="CN614" s="11">
        <f t="shared" si="895"/>
        <v>45532</v>
      </c>
      <c r="CO614" s="8">
        <f t="shared" si="975"/>
        <v>1796</v>
      </c>
      <c r="CP614" s="8">
        <f t="shared" si="976"/>
        <v>189116.78000000003</v>
      </c>
      <c r="CQ614" s="8">
        <f t="shared" si="977"/>
        <v>1751.43</v>
      </c>
      <c r="CR614" s="8">
        <f t="shared" si="978"/>
        <v>10223.620000000001</v>
      </c>
      <c r="CS614" s="8">
        <f t="shared" si="979"/>
        <v>2625</v>
      </c>
      <c r="CT614" s="8">
        <f t="shared" si="980"/>
        <v>31</v>
      </c>
      <c r="CU614" s="8"/>
      <c r="CW614" s="11">
        <f t="shared" si="896"/>
        <v>45532</v>
      </c>
      <c r="CX614" s="8">
        <f t="shared" si="981"/>
        <v>0</v>
      </c>
      <c r="CY614" s="8">
        <f t="shared" si="982"/>
        <v>0</v>
      </c>
      <c r="CZ614" s="8">
        <f t="shared" si="983"/>
        <v>0</v>
      </c>
      <c r="DA614" s="8">
        <f t="shared" si="984"/>
        <v>0</v>
      </c>
      <c r="DB614" s="8">
        <f t="shared" si="985"/>
        <v>0</v>
      </c>
      <c r="DC614" s="8">
        <f t="shared" si="986"/>
        <v>0</v>
      </c>
      <c r="DD614" s="8"/>
      <c r="DF614" s="11">
        <f t="shared" si="897"/>
        <v>45532</v>
      </c>
      <c r="DG614" s="8">
        <f t="shared" si="987"/>
        <v>0</v>
      </c>
      <c r="DH614" s="8">
        <f t="shared" si="988"/>
        <v>0</v>
      </c>
      <c r="DI614" s="8">
        <f t="shared" si="989"/>
        <v>0</v>
      </c>
      <c r="DJ614" s="8">
        <f t="shared" si="990"/>
        <v>0</v>
      </c>
      <c r="DK614" s="8">
        <f t="shared" si="991"/>
        <v>0</v>
      </c>
      <c r="DL614" s="8">
        <f t="shared" si="992"/>
        <v>0</v>
      </c>
      <c r="DM614" s="8"/>
      <c r="DO614" s="11">
        <f t="shared" si="898"/>
        <v>45532</v>
      </c>
      <c r="DP614" s="8">
        <f t="shared" si="993"/>
        <v>0</v>
      </c>
      <c r="DQ614" s="8">
        <f t="shared" si="994"/>
        <v>0</v>
      </c>
      <c r="DR614" s="8">
        <f t="shared" si="995"/>
        <v>0</v>
      </c>
      <c r="DS614" s="8">
        <f t="shared" si="996"/>
        <v>0</v>
      </c>
      <c r="DT614" s="8">
        <f t="shared" si="997"/>
        <v>0</v>
      </c>
      <c r="DU614" s="8">
        <f t="shared" si="998"/>
        <v>0</v>
      </c>
      <c r="DV614" s="8"/>
      <c r="DX614" s="11">
        <f t="shared" si="899"/>
        <v>45532</v>
      </c>
      <c r="DY614" s="8">
        <f t="shared" si="999"/>
        <v>0</v>
      </c>
      <c r="DZ614" s="8">
        <f t="shared" si="1000"/>
        <v>0</v>
      </c>
      <c r="EA614" s="8">
        <f t="shared" si="1001"/>
        <v>0</v>
      </c>
      <c r="EB614" s="8">
        <f t="shared" si="1002"/>
        <v>0</v>
      </c>
      <c r="EC614" s="8">
        <f t="shared" si="1003"/>
        <v>0</v>
      </c>
      <c r="ED614" s="8">
        <f t="shared" si="1004"/>
        <v>0</v>
      </c>
      <c r="EE614" s="8"/>
    </row>
    <row r="615" spans="2:135" x14ac:dyDescent="0.3">
      <c r="B615" s="11">
        <f t="shared" si="885"/>
        <v>45533</v>
      </c>
      <c r="C615" s="8">
        <f t="shared" si="915"/>
        <v>1272</v>
      </c>
      <c r="D615" s="8">
        <f t="shared" si="916"/>
        <v>176567.51</v>
      </c>
      <c r="E615" s="8">
        <f t="shared" si="917"/>
        <v>0</v>
      </c>
      <c r="F615" s="8">
        <f t="shared" si="918"/>
        <v>828.4</v>
      </c>
      <c r="G615" s="8">
        <f t="shared" si="919"/>
        <v>524.96</v>
      </c>
      <c r="H615" s="8">
        <f t="shared" si="920"/>
        <v>14</v>
      </c>
      <c r="I615" s="8"/>
      <c r="K615" s="11">
        <f t="shared" si="886"/>
        <v>45533</v>
      </c>
      <c r="L615" s="8">
        <f t="shared" si="921"/>
        <v>1499</v>
      </c>
      <c r="M615" s="8">
        <f t="shared" si="922"/>
        <v>213466.80000000002</v>
      </c>
      <c r="N615" s="8">
        <f t="shared" si="923"/>
        <v>1033.43</v>
      </c>
      <c r="O615" s="8">
        <f t="shared" si="924"/>
        <v>0</v>
      </c>
      <c r="P615" s="8">
        <f t="shared" si="925"/>
        <v>839.72000000000014</v>
      </c>
      <c r="Q615" s="8">
        <f t="shared" si="926"/>
        <v>0</v>
      </c>
      <c r="R615" s="8"/>
      <c r="T615" s="11">
        <f t="shared" si="887"/>
        <v>45533</v>
      </c>
      <c r="U615" s="8">
        <f t="shared" si="927"/>
        <v>1054</v>
      </c>
      <c r="V615" s="8">
        <f t="shared" si="928"/>
        <v>113851.55000000003</v>
      </c>
      <c r="W615" s="8">
        <f t="shared" si="929"/>
        <v>0</v>
      </c>
      <c r="X615" s="8">
        <f t="shared" si="930"/>
        <v>0</v>
      </c>
      <c r="Y615" s="8">
        <f t="shared" si="931"/>
        <v>1166.55</v>
      </c>
      <c r="Z615" s="8">
        <f t="shared" si="932"/>
        <v>0</v>
      </c>
      <c r="AA615" s="8"/>
      <c r="AC615" s="11">
        <f t="shared" si="888"/>
        <v>45533</v>
      </c>
      <c r="AD615" s="8">
        <f t="shared" si="933"/>
        <v>1512</v>
      </c>
      <c r="AE615" s="8">
        <f t="shared" si="934"/>
        <v>204328.92000000004</v>
      </c>
      <c r="AF615" s="8">
        <f t="shared" si="935"/>
        <v>1366.8999999999999</v>
      </c>
      <c r="AG615" s="8">
        <f t="shared" si="936"/>
        <v>0</v>
      </c>
      <c r="AH615" s="8">
        <f t="shared" si="937"/>
        <v>1737.8400000000004</v>
      </c>
      <c r="AI615" s="8">
        <f t="shared" si="938"/>
        <v>4</v>
      </c>
      <c r="AJ615" s="8"/>
      <c r="AL615" s="11">
        <f t="shared" si="889"/>
        <v>45533</v>
      </c>
      <c r="AM615" s="8">
        <f t="shared" si="939"/>
        <v>1396</v>
      </c>
      <c r="AN615" s="8">
        <f t="shared" si="940"/>
        <v>183221.46999999997</v>
      </c>
      <c r="AO615" s="8">
        <f t="shared" si="941"/>
        <v>232.29999999999998</v>
      </c>
      <c r="AP615" s="8">
        <f t="shared" si="942"/>
        <v>0</v>
      </c>
      <c r="AQ615" s="8">
        <f t="shared" si="943"/>
        <v>1553.57</v>
      </c>
      <c r="AR615" s="8">
        <f t="shared" si="944"/>
        <v>0</v>
      </c>
      <c r="AS615" s="8"/>
      <c r="AU615" s="11">
        <f t="shared" si="890"/>
        <v>45533</v>
      </c>
      <c r="AV615" s="8">
        <f t="shared" si="945"/>
        <v>1221</v>
      </c>
      <c r="AW615" s="8">
        <f t="shared" si="946"/>
        <v>106121.34000000003</v>
      </c>
      <c r="AX615" s="8">
        <f t="shared" si="947"/>
        <v>0</v>
      </c>
      <c r="AY615" s="8">
        <f t="shared" si="948"/>
        <v>1214.29</v>
      </c>
      <c r="AZ615" s="8">
        <f t="shared" si="949"/>
        <v>-546.96999999999991</v>
      </c>
      <c r="BA615" s="8">
        <f t="shared" si="950"/>
        <v>10</v>
      </c>
      <c r="BB615" s="8"/>
      <c r="BD615" s="11">
        <f t="shared" si="891"/>
        <v>45533</v>
      </c>
      <c r="BE615" s="8">
        <f t="shared" si="951"/>
        <v>1182</v>
      </c>
      <c r="BF615" s="8">
        <f t="shared" si="952"/>
        <v>155061.47999999998</v>
      </c>
      <c r="BG615" s="8">
        <f t="shared" si="953"/>
        <v>643.0300000000002</v>
      </c>
      <c r="BH615" s="8">
        <f t="shared" si="954"/>
        <v>0</v>
      </c>
      <c r="BI615" s="8">
        <f t="shared" si="955"/>
        <v>74.300000000000011</v>
      </c>
      <c r="BJ615" s="8">
        <f t="shared" si="956"/>
        <v>493</v>
      </c>
      <c r="BK615" s="8"/>
      <c r="BM615" s="11">
        <f t="shared" si="892"/>
        <v>45533</v>
      </c>
      <c r="BN615" s="8">
        <f t="shared" si="957"/>
        <v>1266</v>
      </c>
      <c r="BO615" s="8">
        <f t="shared" si="958"/>
        <v>157078.72</v>
      </c>
      <c r="BP615" s="8">
        <f t="shared" si="959"/>
        <v>694.48</v>
      </c>
      <c r="BQ615" s="8">
        <f t="shared" si="960"/>
        <v>0</v>
      </c>
      <c r="BR615" s="8">
        <f t="shared" si="961"/>
        <v>3123.5499999999997</v>
      </c>
      <c r="BS615" s="8">
        <f t="shared" si="962"/>
        <v>53</v>
      </c>
      <c r="BT615" s="8"/>
      <c r="BV615" s="11">
        <f t="shared" si="893"/>
        <v>45533</v>
      </c>
      <c r="BW615" s="8">
        <f t="shared" si="963"/>
        <v>829</v>
      </c>
      <c r="BX615" s="8">
        <f t="shared" si="964"/>
        <v>66586.62</v>
      </c>
      <c r="BY615" s="8">
        <f t="shared" si="965"/>
        <v>653</v>
      </c>
      <c r="BZ615" s="8">
        <f t="shared" si="966"/>
        <v>0</v>
      </c>
      <c r="CA615" s="8">
        <f t="shared" si="967"/>
        <v>817.5</v>
      </c>
      <c r="CB615" s="8">
        <f t="shared" si="968"/>
        <v>0</v>
      </c>
      <c r="CC615" s="8"/>
      <c r="CE615" s="11">
        <f t="shared" si="894"/>
        <v>45533</v>
      </c>
      <c r="CF615" s="8">
        <f t="shared" si="969"/>
        <v>1270</v>
      </c>
      <c r="CG615" s="8">
        <f t="shared" si="970"/>
        <v>167632.21000000002</v>
      </c>
      <c r="CH615" s="8">
        <f t="shared" si="971"/>
        <v>1137.5</v>
      </c>
      <c r="CI615" s="8">
        <f t="shared" si="972"/>
        <v>0</v>
      </c>
      <c r="CJ615" s="8">
        <f t="shared" si="973"/>
        <v>250</v>
      </c>
      <c r="CK615" s="8">
        <f t="shared" si="974"/>
        <v>0</v>
      </c>
      <c r="CL615" s="8"/>
      <c r="CN615" s="11">
        <f t="shared" si="895"/>
        <v>45533</v>
      </c>
      <c r="CO615" s="8">
        <f t="shared" si="975"/>
        <v>1853</v>
      </c>
      <c r="CP615" s="8">
        <f t="shared" si="976"/>
        <v>194929.13000000003</v>
      </c>
      <c r="CQ615" s="8">
        <f t="shared" si="977"/>
        <v>1834.93</v>
      </c>
      <c r="CR615" s="8">
        <f t="shared" si="978"/>
        <v>10533.85</v>
      </c>
      <c r="CS615" s="8">
        <f t="shared" si="979"/>
        <v>2650</v>
      </c>
      <c r="CT615" s="8">
        <f t="shared" si="980"/>
        <v>34</v>
      </c>
      <c r="CU615" s="8"/>
      <c r="CW615" s="11">
        <f t="shared" si="896"/>
        <v>45533</v>
      </c>
      <c r="CX615" s="8">
        <f t="shared" si="981"/>
        <v>0</v>
      </c>
      <c r="CY615" s="8">
        <f t="shared" si="982"/>
        <v>0</v>
      </c>
      <c r="CZ615" s="8">
        <f t="shared" si="983"/>
        <v>0</v>
      </c>
      <c r="DA615" s="8">
        <f t="shared" si="984"/>
        <v>0</v>
      </c>
      <c r="DB615" s="8">
        <f t="shared" si="985"/>
        <v>0</v>
      </c>
      <c r="DC615" s="8">
        <f t="shared" si="986"/>
        <v>0</v>
      </c>
      <c r="DD615" s="8"/>
      <c r="DF615" s="11">
        <f t="shared" si="897"/>
        <v>45533</v>
      </c>
      <c r="DG615" s="8">
        <f t="shared" si="987"/>
        <v>0</v>
      </c>
      <c r="DH615" s="8">
        <f t="shared" si="988"/>
        <v>0</v>
      </c>
      <c r="DI615" s="8">
        <f t="shared" si="989"/>
        <v>0</v>
      </c>
      <c r="DJ615" s="8">
        <f t="shared" si="990"/>
        <v>0</v>
      </c>
      <c r="DK615" s="8">
        <f t="shared" si="991"/>
        <v>0</v>
      </c>
      <c r="DL615" s="8">
        <f t="shared" si="992"/>
        <v>0</v>
      </c>
      <c r="DM615" s="8"/>
      <c r="DO615" s="11">
        <f t="shared" si="898"/>
        <v>45533</v>
      </c>
      <c r="DP615" s="8">
        <f t="shared" si="993"/>
        <v>0</v>
      </c>
      <c r="DQ615" s="8">
        <f t="shared" si="994"/>
        <v>0</v>
      </c>
      <c r="DR615" s="8">
        <f t="shared" si="995"/>
        <v>0</v>
      </c>
      <c r="DS615" s="8">
        <f t="shared" si="996"/>
        <v>0</v>
      </c>
      <c r="DT615" s="8">
        <f t="shared" si="997"/>
        <v>0</v>
      </c>
      <c r="DU615" s="8">
        <f t="shared" si="998"/>
        <v>0</v>
      </c>
      <c r="DV615" s="8"/>
      <c r="DX615" s="11">
        <f t="shared" si="899"/>
        <v>45533</v>
      </c>
      <c r="DY615" s="8">
        <f t="shared" si="999"/>
        <v>0</v>
      </c>
      <c r="DZ615" s="8">
        <f t="shared" si="1000"/>
        <v>0</v>
      </c>
      <c r="EA615" s="8">
        <f t="shared" si="1001"/>
        <v>0</v>
      </c>
      <c r="EB615" s="8">
        <f t="shared" si="1002"/>
        <v>0</v>
      </c>
      <c r="EC615" s="8">
        <f t="shared" si="1003"/>
        <v>0</v>
      </c>
      <c r="ED615" s="8">
        <f t="shared" si="1004"/>
        <v>0</v>
      </c>
      <c r="EE615" s="8"/>
    </row>
    <row r="616" spans="2:135" x14ac:dyDescent="0.3">
      <c r="B616" s="11">
        <f t="shared" si="885"/>
        <v>45534</v>
      </c>
      <c r="C616" s="8">
        <f t="shared" si="915"/>
        <v>1331</v>
      </c>
      <c r="D616" s="8">
        <f t="shared" si="916"/>
        <v>185034</v>
      </c>
      <c r="E616" s="8">
        <f t="shared" si="917"/>
        <v>0</v>
      </c>
      <c r="F616" s="8">
        <f t="shared" si="918"/>
        <v>854.4</v>
      </c>
      <c r="G616" s="8">
        <f t="shared" si="919"/>
        <v>549.96</v>
      </c>
      <c r="H616" s="8">
        <f t="shared" si="920"/>
        <v>14</v>
      </c>
      <c r="I616" s="8"/>
      <c r="K616" s="11">
        <f t="shared" si="886"/>
        <v>45534</v>
      </c>
      <c r="L616" s="8">
        <f t="shared" si="921"/>
        <v>1558</v>
      </c>
      <c r="M616" s="8">
        <f t="shared" si="922"/>
        <v>222150.74000000002</v>
      </c>
      <c r="N616" s="8">
        <f t="shared" si="923"/>
        <v>1058.19</v>
      </c>
      <c r="O616" s="8">
        <f t="shared" si="924"/>
        <v>0</v>
      </c>
      <c r="P616" s="8">
        <f t="shared" si="925"/>
        <v>839.72000000000014</v>
      </c>
      <c r="Q616" s="8">
        <f t="shared" si="926"/>
        <v>0</v>
      </c>
      <c r="R616" s="8"/>
      <c r="T616" s="11">
        <f t="shared" si="887"/>
        <v>45534</v>
      </c>
      <c r="U616" s="8">
        <f t="shared" si="927"/>
        <v>1087</v>
      </c>
      <c r="V616" s="8">
        <f t="shared" si="928"/>
        <v>117162.58000000003</v>
      </c>
      <c r="W616" s="8">
        <f t="shared" si="929"/>
        <v>0</v>
      </c>
      <c r="X616" s="8">
        <f t="shared" si="930"/>
        <v>0</v>
      </c>
      <c r="Y616" s="8">
        <f t="shared" si="931"/>
        <v>1180.55</v>
      </c>
      <c r="Z616" s="8">
        <f t="shared" si="932"/>
        <v>0</v>
      </c>
      <c r="AA616" s="8"/>
      <c r="AC616" s="11">
        <f t="shared" si="888"/>
        <v>45534</v>
      </c>
      <c r="AD616" s="8">
        <f t="shared" si="933"/>
        <v>1562</v>
      </c>
      <c r="AE616" s="8">
        <f t="shared" si="934"/>
        <v>209885.96000000005</v>
      </c>
      <c r="AF616" s="8">
        <f t="shared" si="935"/>
        <v>1379.86</v>
      </c>
      <c r="AG616" s="8">
        <f t="shared" si="936"/>
        <v>0</v>
      </c>
      <c r="AH616" s="8">
        <f t="shared" si="937"/>
        <v>1742.7900000000004</v>
      </c>
      <c r="AI616" s="8">
        <f t="shared" si="938"/>
        <v>5</v>
      </c>
      <c r="AJ616" s="8"/>
      <c r="AL616" s="11">
        <f t="shared" si="889"/>
        <v>45534</v>
      </c>
      <c r="AM616" s="8">
        <f t="shared" si="939"/>
        <v>1431</v>
      </c>
      <c r="AN616" s="8">
        <f t="shared" si="940"/>
        <v>187572.36999999997</v>
      </c>
      <c r="AO616" s="8">
        <f t="shared" si="941"/>
        <v>235.99999999999997</v>
      </c>
      <c r="AP616" s="8">
        <f t="shared" si="942"/>
        <v>0</v>
      </c>
      <c r="AQ616" s="8">
        <f t="shared" si="943"/>
        <v>1703.57</v>
      </c>
      <c r="AR616" s="8">
        <f t="shared" si="944"/>
        <v>0</v>
      </c>
      <c r="AS616" s="8"/>
      <c r="AU616" s="11">
        <f t="shared" si="890"/>
        <v>45534</v>
      </c>
      <c r="AV616" s="8">
        <f t="shared" si="945"/>
        <v>1253</v>
      </c>
      <c r="AW616" s="8">
        <f t="shared" si="946"/>
        <v>108401.62000000002</v>
      </c>
      <c r="AX616" s="8">
        <f t="shared" si="947"/>
        <v>0</v>
      </c>
      <c r="AY616" s="8">
        <f t="shared" si="948"/>
        <v>1226.29</v>
      </c>
      <c r="AZ616" s="8">
        <f t="shared" si="949"/>
        <v>-546.96999999999991</v>
      </c>
      <c r="BA616" s="8">
        <f t="shared" si="950"/>
        <v>10</v>
      </c>
      <c r="BB616" s="8"/>
      <c r="BD616" s="11">
        <f t="shared" si="891"/>
        <v>45534</v>
      </c>
      <c r="BE616" s="8">
        <f t="shared" si="951"/>
        <v>1228</v>
      </c>
      <c r="BF616" s="8">
        <f t="shared" si="952"/>
        <v>161232.40999999997</v>
      </c>
      <c r="BG616" s="8">
        <f t="shared" si="953"/>
        <v>667.04000000000019</v>
      </c>
      <c r="BH616" s="8">
        <f t="shared" si="954"/>
        <v>0</v>
      </c>
      <c r="BI616" s="8">
        <f t="shared" si="955"/>
        <v>74.300000000000011</v>
      </c>
      <c r="BJ616" s="8">
        <f t="shared" si="956"/>
        <v>519</v>
      </c>
      <c r="BK616" s="8"/>
      <c r="BM616" s="11">
        <f t="shared" si="892"/>
        <v>45534</v>
      </c>
      <c r="BN616" s="8">
        <f t="shared" si="957"/>
        <v>1318</v>
      </c>
      <c r="BO616" s="8">
        <f t="shared" si="958"/>
        <v>164541.19</v>
      </c>
      <c r="BP616" s="8">
        <f t="shared" si="959"/>
        <v>758.21</v>
      </c>
      <c r="BQ616" s="8">
        <f t="shared" si="960"/>
        <v>0</v>
      </c>
      <c r="BR616" s="8">
        <f t="shared" si="961"/>
        <v>3480.7799999999997</v>
      </c>
      <c r="BS616" s="8">
        <f t="shared" si="962"/>
        <v>54</v>
      </c>
      <c r="BT616" s="8"/>
      <c r="BV616" s="11">
        <f t="shared" si="893"/>
        <v>45534</v>
      </c>
      <c r="BW616" s="8">
        <f t="shared" si="963"/>
        <v>829</v>
      </c>
      <c r="BX616" s="8">
        <f t="shared" si="964"/>
        <v>66586.62</v>
      </c>
      <c r="BY616" s="8">
        <f t="shared" si="965"/>
        <v>653</v>
      </c>
      <c r="BZ616" s="8">
        <f t="shared" si="966"/>
        <v>0</v>
      </c>
      <c r="CA616" s="8">
        <f t="shared" si="967"/>
        <v>817.5</v>
      </c>
      <c r="CB616" s="8">
        <f t="shared" si="968"/>
        <v>0</v>
      </c>
      <c r="CC616" s="8"/>
      <c r="CE616" s="11">
        <f t="shared" si="894"/>
        <v>45534</v>
      </c>
      <c r="CF616" s="8">
        <f t="shared" si="969"/>
        <v>1294</v>
      </c>
      <c r="CG616" s="8">
        <f t="shared" si="970"/>
        <v>170981.83000000002</v>
      </c>
      <c r="CH616" s="8">
        <f t="shared" si="971"/>
        <v>1140</v>
      </c>
      <c r="CI616" s="8">
        <f t="shared" si="972"/>
        <v>0</v>
      </c>
      <c r="CJ616" s="8">
        <f t="shared" si="973"/>
        <v>250</v>
      </c>
      <c r="CK616" s="8">
        <f t="shared" si="974"/>
        <v>0</v>
      </c>
      <c r="CL616" s="8"/>
      <c r="CN616" s="11">
        <f t="shared" si="895"/>
        <v>45534</v>
      </c>
      <c r="CO616" s="8">
        <f t="shared" si="975"/>
        <v>1924</v>
      </c>
      <c r="CP616" s="8">
        <f t="shared" si="976"/>
        <v>202560.46000000002</v>
      </c>
      <c r="CQ616" s="8">
        <f t="shared" si="977"/>
        <v>1894.43</v>
      </c>
      <c r="CR616" s="8">
        <f t="shared" si="978"/>
        <v>10945.32</v>
      </c>
      <c r="CS616" s="8">
        <f t="shared" si="979"/>
        <v>2700</v>
      </c>
      <c r="CT616" s="8">
        <f t="shared" si="980"/>
        <v>35</v>
      </c>
      <c r="CU616" s="8"/>
      <c r="CW616" s="11">
        <f t="shared" si="896"/>
        <v>45534</v>
      </c>
      <c r="CX616" s="8">
        <f t="shared" si="981"/>
        <v>0</v>
      </c>
      <c r="CY616" s="8">
        <f t="shared" si="982"/>
        <v>0</v>
      </c>
      <c r="CZ616" s="8">
        <f t="shared" si="983"/>
        <v>0</v>
      </c>
      <c r="DA616" s="8">
        <f t="shared" si="984"/>
        <v>0</v>
      </c>
      <c r="DB616" s="8">
        <f t="shared" si="985"/>
        <v>0</v>
      </c>
      <c r="DC616" s="8">
        <f t="shared" si="986"/>
        <v>0</v>
      </c>
      <c r="DD616" s="8"/>
      <c r="DF616" s="11">
        <f t="shared" si="897"/>
        <v>45534</v>
      </c>
      <c r="DG616" s="8">
        <f t="shared" si="987"/>
        <v>0</v>
      </c>
      <c r="DH616" s="8">
        <f t="shared" si="988"/>
        <v>0</v>
      </c>
      <c r="DI616" s="8">
        <f t="shared" si="989"/>
        <v>0</v>
      </c>
      <c r="DJ616" s="8">
        <f t="shared" si="990"/>
        <v>0</v>
      </c>
      <c r="DK616" s="8">
        <f t="shared" si="991"/>
        <v>0</v>
      </c>
      <c r="DL616" s="8">
        <f t="shared" si="992"/>
        <v>0</v>
      </c>
      <c r="DM616" s="8"/>
      <c r="DO616" s="11">
        <f t="shared" si="898"/>
        <v>45534</v>
      </c>
      <c r="DP616" s="8">
        <f t="shared" si="993"/>
        <v>0</v>
      </c>
      <c r="DQ616" s="8">
        <f t="shared" si="994"/>
        <v>0</v>
      </c>
      <c r="DR616" s="8">
        <f t="shared" si="995"/>
        <v>0</v>
      </c>
      <c r="DS616" s="8">
        <f t="shared" si="996"/>
        <v>0</v>
      </c>
      <c r="DT616" s="8">
        <f t="shared" si="997"/>
        <v>0</v>
      </c>
      <c r="DU616" s="8">
        <f t="shared" si="998"/>
        <v>0</v>
      </c>
      <c r="DV616" s="8"/>
      <c r="DX616" s="11">
        <f t="shared" si="899"/>
        <v>45534</v>
      </c>
      <c r="DY616" s="8">
        <f t="shared" si="999"/>
        <v>0</v>
      </c>
      <c r="DZ616" s="8">
        <f t="shared" si="1000"/>
        <v>0</v>
      </c>
      <c r="EA616" s="8">
        <f t="shared" si="1001"/>
        <v>0</v>
      </c>
      <c r="EB616" s="8">
        <f t="shared" si="1002"/>
        <v>0</v>
      </c>
      <c r="EC616" s="8">
        <f t="shared" si="1003"/>
        <v>0</v>
      </c>
      <c r="ED616" s="8">
        <f t="shared" si="1004"/>
        <v>0</v>
      </c>
      <c r="EE616" s="8"/>
    </row>
    <row r="617" spans="2:135" ht="15" thickBot="1" x14ac:dyDescent="0.35">
      <c r="B617" s="19">
        <f t="shared" si="885"/>
        <v>45535</v>
      </c>
      <c r="C617" s="8">
        <f t="shared" si="915"/>
        <v>1393</v>
      </c>
      <c r="D617" s="8">
        <f t="shared" si="916"/>
        <v>193898.66</v>
      </c>
      <c r="E617" s="8">
        <f t="shared" si="917"/>
        <v>0</v>
      </c>
      <c r="F617" s="8">
        <f t="shared" si="918"/>
        <v>895.4</v>
      </c>
      <c r="G617" s="8">
        <f t="shared" si="919"/>
        <v>580.96</v>
      </c>
      <c r="H617" s="8">
        <f t="shared" si="920"/>
        <v>14</v>
      </c>
      <c r="I617" s="8"/>
      <c r="K617" s="19">
        <f t="shared" si="886"/>
        <v>45535</v>
      </c>
      <c r="L617" s="8">
        <f t="shared" si="921"/>
        <v>1614</v>
      </c>
      <c r="M617" s="8">
        <f t="shared" si="922"/>
        <v>230331.21000000002</v>
      </c>
      <c r="N617" s="8">
        <f t="shared" si="923"/>
        <v>1072.5700000000002</v>
      </c>
      <c r="O617" s="8">
        <f t="shared" si="924"/>
        <v>0</v>
      </c>
      <c r="P617" s="8">
        <f t="shared" si="925"/>
        <v>889.72000000000014</v>
      </c>
      <c r="Q617" s="8">
        <f t="shared" si="926"/>
        <v>0</v>
      </c>
      <c r="R617" s="8"/>
      <c r="T617" s="19">
        <f t="shared" si="887"/>
        <v>45535</v>
      </c>
      <c r="U617" s="8">
        <f t="shared" si="927"/>
        <v>1115</v>
      </c>
      <c r="V617" s="8">
        <f t="shared" si="928"/>
        <v>120291.17000000003</v>
      </c>
      <c r="W617" s="8">
        <f t="shared" si="929"/>
        <v>0</v>
      </c>
      <c r="X617" s="8">
        <f t="shared" si="930"/>
        <v>0</v>
      </c>
      <c r="Y617" s="8">
        <f t="shared" si="931"/>
        <v>1196.8</v>
      </c>
      <c r="Z617" s="8">
        <f t="shared" si="932"/>
        <v>0</v>
      </c>
      <c r="AA617" s="8"/>
      <c r="AC617" s="19">
        <f t="shared" si="888"/>
        <v>45535</v>
      </c>
      <c r="AD617" s="20">
        <f t="shared" si="933"/>
        <v>1630</v>
      </c>
      <c r="AE617" s="20">
        <f t="shared" si="934"/>
        <v>218217.72000000006</v>
      </c>
      <c r="AF617" s="20">
        <f t="shared" si="935"/>
        <v>1433.54</v>
      </c>
      <c r="AG617" s="20">
        <f t="shared" si="936"/>
        <v>0</v>
      </c>
      <c r="AH617" s="20">
        <f t="shared" si="937"/>
        <v>1369.4100000000003</v>
      </c>
      <c r="AI617" s="20">
        <f t="shared" si="938"/>
        <v>6</v>
      </c>
      <c r="AJ617" s="8"/>
      <c r="AL617" s="19">
        <f t="shared" si="889"/>
        <v>45535</v>
      </c>
      <c r="AM617" s="20">
        <f t="shared" si="939"/>
        <v>1466</v>
      </c>
      <c r="AN617" s="20">
        <f t="shared" si="940"/>
        <v>192165.82999999996</v>
      </c>
      <c r="AO617" s="20">
        <f t="shared" si="941"/>
        <v>270.23999999999995</v>
      </c>
      <c r="AP617" s="20">
        <f t="shared" si="942"/>
        <v>0</v>
      </c>
      <c r="AQ617" s="20">
        <f t="shared" si="943"/>
        <v>2123.5699999999997</v>
      </c>
      <c r="AR617" s="20">
        <f t="shared" si="944"/>
        <v>0</v>
      </c>
      <c r="AS617" s="8"/>
      <c r="AU617" s="19">
        <f t="shared" si="890"/>
        <v>45535</v>
      </c>
      <c r="AV617" s="8">
        <f t="shared" si="945"/>
        <v>1285</v>
      </c>
      <c r="AW617" s="8">
        <f t="shared" si="946"/>
        <v>110765.55000000002</v>
      </c>
      <c r="AX617" s="8">
        <f t="shared" si="947"/>
        <v>0</v>
      </c>
      <c r="AY617" s="8">
        <f t="shared" si="948"/>
        <v>1226.29</v>
      </c>
      <c r="AZ617" s="8">
        <f t="shared" si="949"/>
        <v>-606.38999999999987</v>
      </c>
      <c r="BA617" s="8">
        <f t="shared" si="950"/>
        <v>10</v>
      </c>
      <c r="BB617" s="8"/>
      <c r="BD617" s="19">
        <f t="shared" si="891"/>
        <v>45535</v>
      </c>
      <c r="BE617" s="8">
        <f t="shared" si="951"/>
        <v>1277</v>
      </c>
      <c r="BF617" s="8">
        <f t="shared" si="952"/>
        <v>167953.62999999998</v>
      </c>
      <c r="BG617" s="8">
        <f t="shared" si="953"/>
        <v>682.75000000000023</v>
      </c>
      <c r="BH617" s="8">
        <f t="shared" si="954"/>
        <v>0</v>
      </c>
      <c r="BI617" s="8">
        <f t="shared" si="955"/>
        <v>74.300000000000011</v>
      </c>
      <c r="BJ617" s="8">
        <f t="shared" si="956"/>
        <v>545</v>
      </c>
      <c r="BK617" s="8"/>
      <c r="BM617" s="19">
        <f t="shared" si="892"/>
        <v>45535</v>
      </c>
      <c r="BN617" s="8">
        <f t="shared" si="957"/>
        <v>1379</v>
      </c>
      <c r="BO617" s="8">
        <f t="shared" si="958"/>
        <v>173517.7</v>
      </c>
      <c r="BP617" s="8">
        <f t="shared" si="959"/>
        <v>796.35</v>
      </c>
      <c r="BQ617" s="8">
        <f t="shared" si="960"/>
        <v>0</v>
      </c>
      <c r="BR617" s="8">
        <f t="shared" si="961"/>
        <v>3485.7299999999996</v>
      </c>
      <c r="BS617" s="8">
        <f t="shared" si="962"/>
        <v>57</v>
      </c>
      <c r="BT617" s="8"/>
      <c r="BV617" s="19">
        <f t="shared" si="893"/>
        <v>45535</v>
      </c>
      <c r="BW617" s="8">
        <f t="shared" si="963"/>
        <v>829</v>
      </c>
      <c r="BX617" s="8">
        <f t="shared" si="964"/>
        <v>66586.62</v>
      </c>
      <c r="BY617" s="8">
        <f t="shared" si="965"/>
        <v>653</v>
      </c>
      <c r="BZ617" s="8">
        <f t="shared" si="966"/>
        <v>0</v>
      </c>
      <c r="CA617" s="8">
        <f t="shared" si="967"/>
        <v>817.5</v>
      </c>
      <c r="CB617" s="8">
        <f t="shared" si="968"/>
        <v>0</v>
      </c>
      <c r="CC617" s="8"/>
      <c r="CE617" s="19">
        <f t="shared" si="894"/>
        <v>45535</v>
      </c>
      <c r="CF617" s="8">
        <f t="shared" si="969"/>
        <v>1331</v>
      </c>
      <c r="CG617" s="8">
        <f t="shared" si="970"/>
        <v>175606.52000000002</v>
      </c>
      <c r="CH617" s="8">
        <f t="shared" si="971"/>
        <v>1159</v>
      </c>
      <c r="CI617" s="8">
        <f t="shared" si="972"/>
        <v>0</v>
      </c>
      <c r="CJ617" s="8">
        <f t="shared" si="973"/>
        <v>250</v>
      </c>
      <c r="CK617" s="8">
        <f t="shared" si="974"/>
        <v>0</v>
      </c>
      <c r="CL617" s="8"/>
      <c r="CN617" s="19">
        <f t="shared" si="895"/>
        <v>45535</v>
      </c>
      <c r="CO617" s="8">
        <f t="shared" si="975"/>
        <v>2001</v>
      </c>
      <c r="CP617" s="8">
        <f t="shared" si="976"/>
        <v>212026.58000000002</v>
      </c>
      <c r="CQ617" s="8">
        <f t="shared" si="977"/>
        <v>1939.43</v>
      </c>
      <c r="CR617" s="8">
        <f t="shared" si="978"/>
        <v>11382.69</v>
      </c>
      <c r="CS617" s="8">
        <f t="shared" si="979"/>
        <v>2835</v>
      </c>
      <c r="CT617" s="8">
        <f t="shared" si="980"/>
        <v>35</v>
      </c>
      <c r="CU617" s="8"/>
      <c r="CW617" s="19">
        <f t="shared" si="896"/>
        <v>45535</v>
      </c>
      <c r="CX617" s="8">
        <f t="shared" si="981"/>
        <v>0</v>
      </c>
      <c r="CY617" s="8">
        <f t="shared" si="982"/>
        <v>0</v>
      </c>
      <c r="CZ617" s="8">
        <f t="shared" si="983"/>
        <v>0</v>
      </c>
      <c r="DA617" s="8">
        <f t="shared" si="984"/>
        <v>0</v>
      </c>
      <c r="DB617" s="8">
        <f t="shared" si="985"/>
        <v>0</v>
      </c>
      <c r="DC617" s="8">
        <f t="shared" si="986"/>
        <v>0</v>
      </c>
      <c r="DD617" s="8"/>
      <c r="DF617" s="19">
        <f t="shared" si="897"/>
        <v>45535</v>
      </c>
      <c r="DG617" s="20">
        <f t="shared" si="987"/>
        <v>0</v>
      </c>
      <c r="DH617" s="20">
        <f t="shared" si="988"/>
        <v>0</v>
      </c>
      <c r="DI617" s="20">
        <f t="shared" si="989"/>
        <v>0</v>
      </c>
      <c r="DJ617" s="20">
        <f t="shared" si="990"/>
        <v>0</v>
      </c>
      <c r="DK617" s="20">
        <f t="shared" si="991"/>
        <v>0</v>
      </c>
      <c r="DL617" s="20">
        <f t="shared" si="992"/>
        <v>0</v>
      </c>
      <c r="DM617" s="8"/>
      <c r="DO617" s="19">
        <f t="shared" si="898"/>
        <v>45535</v>
      </c>
      <c r="DP617" s="20">
        <f t="shared" si="993"/>
        <v>0</v>
      </c>
      <c r="DQ617" s="20">
        <f t="shared" si="994"/>
        <v>0</v>
      </c>
      <c r="DR617" s="20">
        <f t="shared" si="995"/>
        <v>0</v>
      </c>
      <c r="DS617" s="20">
        <f t="shared" si="996"/>
        <v>0</v>
      </c>
      <c r="DT617" s="20">
        <f t="shared" si="997"/>
        <v>0</v>
      </c>
      <c r="DU617" s="20">
        <f t="shared" si="998"/>
        <v>0</v>
      </c>
      <c r="DV617" s="8"/>
      <c r="DX617" s="19">
        <f t="shared" si="899"/>
        <v>45535</v>
      </c>
      <c r="DY617" s="8">
        <f t="shared" si="999"/>
        <v>0</v>
      </c>
      <c r="DZ617" s="8">
        <f t="shared" si="1000"/>
        <v>0</v>
      </c>
      <c r="EA617" s="8">
        <f t="shared" si="1001"/>
        <v>0</v>
      </c>
      <c r="EB617" s="8">
        <f t="shared" si="1002"/>
        <v>0</v>
      </c>
      <c r="EC617" s="8">
        <f t="shared" si="1003"/>
        <v>0</v>
      </c>
      <c r="ED617" s="8">
        <f t="shared" si="1004"/>
        <v>0</v>
      </c>
      <c r="EE617" s="8"/>
    </row>
    <row r="618" spans="2:135" x14ac:dyDescent="0.3">
      <c r="B618" s="11">
        <f t="shared" si="885"/>
        <v>45536</v>
      </c>
      <c r="C618" s="21">
        <f>C248</f>
        <v>33</v>
      </c>
      <c r="D618" s="21">
        <f t="shared" ref="D618:H618" si="1005">D248</f>
        <v>4070.41</v>
      </c>
      <c r="E618" s="21">
        <f t="shared" si="1005"/>
        <v>0</v>
      </c>
      <c r="F618" s="21">
        <f t="shared" si="1005"/>
        <v>26</v>
      </c>
      <c r="G618" s="21">
        <f t="shared" si="1005"/>
        <v>25</v>
      </c>
      <c r="H618" s="21">
        <f t="shared" si="1005"/>
        <v>1</v>
      </c>
      <c r="I618" s="8"/>
      <c r="K618" s="11">
        <f t="shared" si="886"/>
        <v>45536</v>
      </c>
      <c r="L618" s="21">
        <f>L248</f>
        <v>13</v>
      </c>
      <c r="M618" s="21">
        <f t="shared" ref="M618:Q618" si="1006">M248</f>
        <v>1731.27</v>
      </c>
      <c r="N618" s="21">
        <f t="shared" si="1006"/>
        <v>43.64</v>
      </c>
      <c r="O618" s="21">
        <f t="shared" si="1006"/>
        <v>0</v>
      </c>
      <c r="P618" s="21">
        <f t="shared" si="1006"/>
        <v>0</v>
      </c>
      <c r="Q618" s="21">
        <f t="shared" si="1006"/>
        <v>0</v>
      </c>
      <c r="R618" s="8"/>
      <c r="T618" s="11">
        <f t="shared" si="887"/>
        <v>45536</v>
      </c>
      <c r="U618" s="21">
        <f>U248</f>
        <v>19</v>
      </c>
      <c r="V618" s="21">
        <f t="shared" ref="V618:Z618" si="1007">V248</f>
        <v>2032.27</v>
      </c>
      <c r="W618" s="21">
        <f t="shared" si="1007"/>
        <v>0</v>
      </c>
      <c r="X618" s="21">
        <f t="shared" si="1007"/>
        <v>0</v>
      </c>
      <c r="Y618" s="21">
        <f t="shared" si="1007"/>
        <v>38.25</v>
      </c>
      <c r="Z618" s="21">
        <f t="shared" si="1007"/>
        <v>0</v>
      </c>
      <c r="AA618" s="8"/>
      <c r="AC618" s="11">
        <f t="shared" si="888"/>
        <v>45536</v>
      </c>
      <c r="AD618" s="21">
        <f>AD248</f>
        <v>44</v>
      </c>
      <c r="AE618" s="21">
        <f t="shared" ref="AE618:AI618" si="1008">AE248</f>
        <v>4821.95</v>
      </c>
      <c r="AF618" s="21">
        <f t="shared" si="1008"/>
        <v>71.73</v>
      </c>
      <c r="AG618" s="21">
        <f t="shared" si="1008"/>
        <v>0</v>
      </c>
      <c r="AH618" s="21">
        <f t="shared" si="1008"/>
        <v>0</v>
      </c>
      <c r="AI618" s="21">
        <f t="shared" si="1008"/>
        <v>0</v>
      </c>
      <c r="AJ618" s="8"/>
      <c r="AL618" s="11">
        <f t="shared" si="889"/>
        <v>45536</v>
      </c>
      <c r="AM618" s="21">
        <f>AM248</f>
        <v>29</v>
      </c>
      <c r="AN618" s="21">
        <f t="shared" ref="AN618:AR618" si="1009">AN248</f>
        <v>3664.7</v>
      </c>
      <c r="AO618" s="21">
        <f t="shared" si="1009"/>
        <v>91.61</v>
      </c>
      <c r="AP618" s="21">
        <f t="shared" si="1009"/>
        <v>0</v>
      </c>
      <c r="AQ618" s="21">
        <f t="shared" si="1009"/>
        <v>0</v>
      </c>
      <c r="AR618" s="21">
        <f t="shared" si="1009"/>
        <v>0</v>
      </c>
      <c r="AS618" s="8"/>
      <c r="AU618" s="11">
        <f t="shared" si="890"/>
        <v>45536</v>
      </c>
      <c r="AV618" s="21">
        <f>AV248</f>
        <v>30</v>
      </c>
      <c r="AW618" s="21">
        <f t="shared" ref="AW618:BA618" si="1010">AW248</f>
        <v>2000.33</v>
      </c>
      <c r="AX618" s="21">
        <f t="shared" si="1010"/>
        <v>0</v>
      </c>
      <c r="AY618" s="21">
        <f t="shared" si="1010"/>
        <v>17</v>
      </c>
      <c r="AZ618" s="21">
        <f t="shared" si="1010"/>
        <v>-30.16</v>
      </c>
      <c r="BA618" s="21">
        <f t="shared" si="1010"/>
        <v>0</v>
      </c>
      <c r="BB618" s="8"/>
      <c r="BD618" s="11">
        <f t="shared" si="891"/>
        <v>45536</v>
      </c>
      <c r="BE618" s="21">
        <f>BE248</f>
        <v>33</v>
      </c>
      <c r="BF618" s="21">
        <f t="shared" ref="BF618:BJ618" si="1011">BF248</f>
        <v>3872.14</v>
      </c>
      <c r="BG618" s="21">
        <f t="shared" si="1011"/>
        <v>33.25</v>
      </c>
      <c r="BH618" s="21">
        <f t="shared" si="1011"/>
        <v>0</v>
      </c>
      <c r="BI618" s="21">
        <f t="shared" si="1011"/>
        <v>0</v>
      </c>
      <c r="BJ618" s="21">
        <f t="shared" si="1011"/>
        <v>26</v>
      </c>
      <c r="BK618" s="8"/>
      <c r="BM618" s="11">
        <f t="shared" si="892"/>
        <v>45536</v>
      </c>
      <c r="BN618" s="21">
        <f>BN248</f>
        <v>51</v>
      </c>
      <c r="BO618" s="21">
        <f t="shared" ref="BO618:BS618" si="1012">BO248</f>
        <v>6516.86</v>
      </c>
      <c r="BP618" s="21">
        <f t="shared" si="1012"/>
        <v>12.1</v>
      </c>
      <c r="BQ618" s="21">
        <f t="shared" si="1012"/>
        <v>0</v>
      </c>
      <c r="BR618" s="21">
        <f t="shared" si="1012"/>
        <v>168.45</v>
      </c>
      <c r="BS618" s="21">
        <f t="shared" si="1012"/>
        <v>2</v>
      </c>
      <c r="BT618" s="8"/>
      <c r="BV618" s="11">
        <f t="shared" si="893"/>
        <v>45536</v>
      </c>
      <c r="BW618" s="21">
        <f>BW248</f>
        <v>0</v>
      </c>
      <c r="BX618" s="21">
        <f t="shared" ref="BX618:CB618" si="1013">BX248</f>
        <v>0</v>
      </c>
      <c r="BY618" s="21">
        <f t="shared" si="1013"/>
        <v>0</v>
      </c>
      <c r="BZ618" s="21">
        <f t="shared" si="1013"/>
        <v>0</v>
      </c>
      <c r="CA618" s="21">
        <f t="shared" si="1013"/>
        <v>0</v>
      </c>
      <c r="CB618" s="21">
        <f t="shared" si="1013"/>
        <v>0</v>
      </c>
      <c r="CC618" s="8"/>
      <c r="CE618" s="11">
        <f t="shared" si="894"/>
        <v>45536</v>
      </c>
      <c r="CF618" s="21">
        <f>CF248</f>
        <v>19</v>
      </c>
      <c r="CG618" s="21">
        <f t="shared" ref="CG618:CK618" si="1014">CG248</f>
        <v>2300.09</v>
      </c>
      <c r="CH618" s="21">
        <f t="shared" si="1014"/>
        <v>18</v>
      </c>
      <c r="CI618" s="21">
        <f t="shared" si="1014"/>
        <v>0</v>
      </c>
      <c r="CJ618" s="21">
        <f t="shared" si="1014"/>
        <v>0</v>
      </c>
      <c r="CK618" s="21">
        <f t="shared" si="1014"/>
        <v>0</v>
      </c>
      <c r="CL618" s="8"/>
      <c r="CN618" s="11">
        <f t="shared" si="895"/>
        <v>45536</v>
      </c>
      <c r="CO618" s="21">
        <f>CO248</f>
        <v>51</v>
      </c>
      <c r="CP618" s="21">
        <f t="shared" ref="CP618:CT618" si="1015">CP248</f>
        <v>5198.04</v>
      </c>
      <c r="CQ618" s="21">
        <f t="shared" si="1015"/>
        <v>75</v>
      </c>
      <c r="CR618" s="21">
        <f t="shared" si="1015"/>
        <v>368.08</v>
      </c>
      <c r="CS618" s="21">
        <f t="shared" si="1015"/>
        <v>0</v>
      </c>
      <c r="CT618" s="21">
        <f t="shared" si="1015"/>
        <v>0</v>
      </c>
      <c r="CU618" s="8"/>
      <c r="CW618" s="11">
        <f t="shared" si="896"/>
        <v>45536</v>
      </c>
      <c r="CX618" s="21">
        <f>CX248</f>
        <v>0</v>
      </c>
      <c r="CY618" s="21">
        <f t="shared" ref="CY618:DC618" si="1016">CY248</f>
        <v>0</v>
      </c>
      <c r="CZ618" s="21">
        <f t="shared" si="1016"/>
        <v>0</v>
      </c>
      <c r="DA618" s="21">
        <f t="shared" si="1016"/>
        <v>0</v>
      </c>
      <c r="DB618" s="21">
        <f t="shared" si="1016"/>
        <v>0</v>
      </c>
      <c r="DC618" s="21">
        <f t="shared" si="1016"/>
        <v>0</v>
      </c>
      <c r="DD618" s="8"/>
      <c r="DF618" s="11">
        <f t="shared" si="897"/>
        <v>45536</v>
      </c>
      <c r="DG618" s="21">
        <f>DG248</f>
        <v>0</v>
      </c>
      <c r="DH618" s="21">
        <f t="shared" ref="DH618:DL618" si="1017">DH248</f>
        <v>0</v>
      </c>
      <c r="DI618" s="21">
        <f t="shared" si="1017"/>
        <v>0</v>
      </c>
      <c r="DJ618" s="21">
        <f t="shared" si="1017"/>
        <v>0</v>
      </c>
      <c r="DK618" s="21">
        <f t="shared" si="1017"/>
        <v>0</v>
      </c>
      <c r="DL618" s="21">
        <f t="shared" si="1017"/>
        <v>0</v>
      </c>
      <c r="DM618" s="8"/>
      <c r="DO618" s="11">
        <f t="shared" si="898"/>
        <v>45536</v>
      </c>
      <c r="DP618" s="21">
        <f>DP248</f>
        <v>0</v>
      </c>
      <c r="DQ618" s="21">
        <f t="shared" ref="DQ618:DU618" si="1018">DQ248</f>
        <v>0</v>
      </c>
      <c r="DR618" s="21">
        <f t="shared" si="1018"/>
        <v>0</v>
      </c>
      <c r="DS618" s="21">
        <f t="shared" si="1018"/>
        <v>0</v>
      </c>
      <c r="DT618" s="21">
        <f t="shared" si="1018"/>
        <v>0</v>
      </c>
      <c r="DU618" s="21">
        <f t="shared" si="1018"/>
        <v>0</v>
      </c>
      <c r="DV618" s="8"/>
      <c r="DX618" s="11">
        <f t="shared" si="899"/>
        <v>45536</v>
      </c>
      <c r="DY618" s="21">
        <f>DY248</f>
        <v>0</v>
      </c>
      <c r="DZ618" s="21">
        <f t="shared" ref="DZ618:ED618" si="1019">DZ248</f>
        <v>0</v>
      </c>
      <c r="EA618" s="21">
        <f t="shared" si="1019"/>
        <v>0</v>
      </c>
      <c r="EB618" s="21">
        <f t="shared" si="1019"/>
        <v>0</v>
      </c>
      <c r="EC618" s="21">
        <f t="shared" si="1019"/>
        <v>0</v>
      </c>
      <c r="ED618" s="21">
        <f t="shared" si="1019"/>
        <v>0</v>
      </c>
      <c r="EE618" s="8"/>
    </row>
    <row r="619" spans="2:135" x14ac:dyDescent="0.3">
      <c r="B619" s="11">
        <f t="shared" si="885"/>
        <v>45537</v>
      </c>
      <c r="C619" s="8">
        <f t="shared" ref="C619:C647" si="1020">C249+C618</f>
        <v>50</v>
      </c>
      <c r="D619" s="8">
        <f t="shared" ref="D619:D647" si="1021">D249+D618</f>
        <v>6124.86</v>
      </c>
      <c r="E619" s="8">
        <f t="shared" ref="E619:E647" si="1022">E249+E618</f>
        <v>0</v>
      </c>
      <c r="F619" s="8">
        <f t="shared" ref="F619:F647" si="1023">F249+F618</f>
        <v>26</v>
      </c>
      <c r="G619" s="8">
        <f t="shared" ref="G619:G647" si="1024">G249+G618</f>
        <v>25</v>
      </c>
      <c r="H619" s="8">
        <f t="shared" ref="H619:H647" si="1025">H249+H618</f>
        <v>2</v>
      </c>
      <c r="I619" s="8"/>
      <c r="K619" s="11">
        <f t="shared" si="886"/>
        <v>45537</v>
      </c>
      <c r="L619" s="8">
        <f t="shared" ref="L619:L647" si="1026">L249+L618</f>
        <v>19</v>
      </c>
      <c r="M619" s="8">
        <f t="shared" ref="M619:M647" si="1027">M249+M618</f>
        <v>2624.4700000000003</v>
      </c>
      <c r="N619" s="8">
        <f t="shared" ref="N619:N647" si="1028">N249+N618</f>
        <v>55.43</v>
      </c>
      <c r="O619" s="8">
        <f t="shared" ref="O619:O647" si="1029">O249+O618</f>
        <v>0</v>
      </c>
      <c r="P619" s="8">
        <f t="shared" ref="P619:P647" si="1030">P249+P618</f>
        <v>50</v>
      </c>
      <c r="Q619" s="8">
        <f t="shared" ref="Q619:Q647" si="1031">Q249+Q618</f>
        <v>0</v>
      </c>
      <c r="R619" s="8"/>
      <c r="T619" s="11">
        <f t="shared" si="887"/>
        <v>45537</v>
      </c>
      <c r="U619" s="8">
        <f t="shared" ref="U619:U647" si="1032">U249+U618</f>
        <v>36</v>
      </c>
      <c r="V619" s="8">
        <f t="shared" ref="V619:V647" si="1033">V249+V618</f>
        <v>3894.76</v>
      </c>
      <c r="W619" s="8">
        <f t="shared" ref="W619:W647" si="1034">W249+W618</f>
        <v>0</v>
      </c>
      <c r="X619" s="8">
        <f t="shared" ref="X619:X647" si="1035">X249+X618</f>
        <v>0</v>
      </c>
      <c r="Y619" s="8">
        <f t="shared" ref="Y619:Y647" si="1036">Y249+Y618</f>
        <v>192</v>
      </c>
      <c r="Z619" s="8">
        <f t="shared" ref="Z619:Z647" si="1037">Z249+Z618</f>
        <v>0</v>
      </c>
      <c r="AA619" s="8"/>
      <c r="AC619" s="11">
        <f t="shared" si="888"/>
        <v>45537</v>
      </c>
      <c r="AD619" s="8">
        <f t="shared" ref="AD619:AD647" si="1038">AD249+AD618</f>
        <v>89</v>
      </c>
      <c r="AE619" s="8">
        <f t="shared" ref="AE619:AE647" si="1039">AE249+AE618</f>
        <v>10334.279999999999</v>
      </c>
      <c r="AF619" s="8">
        <f t="shared" ref="AF619:AF647" si="1040">AF249+AF618</f>
        <v>97.65</v>
      </c>
      <c r="AG619" s="8">
        <f t="shared" ref="AG619:AG647" si="1041">AG249+AG618</f>
        <v>0</v>
      </c>
      <c r="AH619" s="8">
        <f t="shared" ref="AH619:AH647" si="1042">AH249+AH618</f>
        <v>0</v>
      </c>
      <c r="AI619" s="8">
        <f t="shared" ref="AI619:AI647" si="1043">AI249+AI618</f>
        <v>0</v>
      </c>
      <c r="AJ619" s="8"/>
      <c r="AL619" s="11">
        <f t="shared" si="889"/>
        <v>45537</v>
      </c>
      <c r="AM619" s="8">
        <f t="shared" ref="AM619:AM647" si="1044">AM249+AM618</f>
        <v>57</v>
      </c>
      <c r="AN619" s="8">
        <f t="shared" ref="AN619:AN647" si="1045">AN249+AN618</f>
        <v>7016.92</v>
      </c>
      <c r="AO619" s="8">
        <f t="shared" ref="AO619:AO647" si="1046">AO249+AO618</f>
        <v>111.03999999999999</v>
      </c>
      <c r="AP619" s="8">
        <f t="shared" ref="AP619:AP647" si="1047">AP249+AP618</f>
        <v>0</v>
      </c>
      <c r="AQ619" s="8">
        <f t="shared" ref="AQ619:AQ647" si="1048">AQ249+AQ618</f>
        <v>0</v>
      </c>
      <c r="AR619" s="8">
        <f t="shared" ref="AR619:AR647" si="1049">AR249+AR618</f>
        <v>0</v>
      </c>
      <c r="AS619" s="8"/>
      <c r="AU619" s="11">
        <f t="shared" si="890"/>
        <v>45537</v>
      </c>
      <c r="AV619" s="8">
        <f t="shared" ref="AV619:AV647" si="1050">AV249+AV618</f>
        <v>56</v>
      </c>
      <c r="AW619" s="8">
        <f t="shared" ref="AW619:AW647" si="1051">AW249+AW618</f>
        <v>3923.6899999999996</v>
      </c>
      <c r="AX619" s="8">
        <f t="shared" ref="AX619:AX647" si="1052">AX249+AX618</f>
        <v>0</v>
      </c>
      <c r="AY619" s="8">
        <f t="shared" ref="AY619:AY647" si="1053">AY249+AY618</f>
        <v>56</v>
      </c>
      <c r="AZ619" s="8">
        <f t="shared" ref="AZ619:AZ647" si="1054">AZ249+AZ618</f>
        <v>-55.16</v>
      </c>
      <c r="BA619" s="8">
        <f t="shared" ref="BA619:BA647" si="1055">BA249+BA618</f>
        <v>0</v>
      </c>
      <c r="BB619" s="8"/>
      <c r="BD619" s="11">
        <f t="shared" si="891"/>
        <v>45537</v>
      </c>
      <c r="BE619" s="8">
        <f t="shared" ref="BE619:BE647" si="1056">BE249+BE618</f>
        <v>69</v>
      </c>
      <c r="BF619" s="8">
        <f t="shared" ref="BF619:BF647" si="1057">BF249+BF618</f>
        <v>8783.58</v>
      </c>
      <c r="BG619" s="8">
        <f t="shared" ref="BG619:BG647" si="1058">BG249+BG618</f>
        <v>52.19</v>
      </c>
      <c r="BH619" s="8">
        <f t="shared" ref="BH619:BH647" si="1059">BH249+BH618</f>
        <v>0</v>
      </c>
      <c r="BI619" s="8">
        <f t="shared" ref="BI619:BI647" si="1060">BI249+BI618</f>
        <v>0</v>
      </c>
      <c r="BJ619" s="8">
        <f t="shared" ref="BJ619:BJ647" si="1061">BJ249+BJ618</f>
        <v>52</v>
      </c>
      <c r="BK619" s="8"/>
      <c r="BM619" s="11">
        <f t="shared" si="892"/>
        <v>45537</v>
      </c>
      <c r="BN619" s="8">
        <f t="shared" ref="BN619:BN647" si="1062">BN249+BN618</f>
        <v>82</v>
      </c>
      <c r="BO619" s="8">
        <f t="shared" ref="BO619:BO647" si="1063">BO249+BO618</f>
        <v>9905.26</v>
      </c>
      <c r="BP619" s="8">
        <f t="shared" ref="BP619:BP647" si="1064">BP249+BP618</f>
        <v>37.21</v>
      </c>
      <c r="BQ619" s="8">
        <f t="shared" ref="BQ619:BQ647" si="1065">BQ249+BQ618</f>
        <v>0</v>
      </c>
      <c r="BR619" s="8">
        <f t="shared" ref="BR619:BR647" si="1066">BR249+BR618</f>
        <v>168.45</v>
      </c>
      <c r="BS619" s="8">
        <f t="shared" ref="BS619:BS647" si="1067">BS249+BS618</f>
        <v>4</v>
      </c>
      <c r="BT619" s="8"/>
      <c r="BV619" s="11">
        <f t="shared" si="893"/>
        <v>45537</v>
      </c>
      <c r="BW619" s="8">
        <f t="shared" ref="BW619:BW647" si="1068">BW249+BW618</f>
        <v>0</v>
      </c>
      <c r="BX619" s="8">
        <f t="shared" ref="BX619:BX647" si="1069">BX249+BX618</f>
        <v>0</v>
      </c>
      <c r="BY619" s="8">
        <f t="shared" ref="BY619:BY647" si="1070">BY249+BY618</f>
        <v>0</v>
      </c>
      <c r="BZ619" s="8">
        <f t="shared" ref="BZ619:BZ647" si="1071">BZ249+BZ618</f>
        <v>0</v>
      </c>
      <c r="CA619" s="8">
        <f t="shared" ref="CA619:CA647" si="1072">CA249+CA618</f>
        <v>0</v>
      </c>
      <c r="CB619" s="8">
        <f t="shared" ref="CB619:CB647" si="1073">CB249+CB618</f>
        <v>0</v>
      </c>
      <c r="CC619" s="8"/>
      <c r="CE619" s="11">
        <f t="shared" si="894"/>
        <v>45537</v>
      </c>
      <c r="CF619" s="8">
        <f t="shared" ref="CF619:CF647" si="1074">CF249+CF618</f>
        <v>35</v>
      </c>
      <c r="CG619" s="8">
        <f t="shared" ref="CG619:CG647" si="1075">CG249+CG618</f>
        <v>4236.43</v>
      </c>
      <c r="CH619" s="8">
        <f t="shared" ref="CH619:CH647" si="1076">CH249+CH618</f>
        <v>20.5</v>
      </c>
      <c r="CI619" s="8">
        <f t="shared" ref="CI619:CI647" si="1077">CI249+CI618</f>
        <v>0</v>
      </c>
      <c r="CJ619" s="8">
        <f t="shared" ref="CJ619:CJ647" si="1078">CJ249+CJ618</f>
        <v>0</v>
      </c>
      <c r="CK619" s="8">
        <f t="shared" ref="CK619:CK647" si="1079">CK249+CK618</f>
        <v>0</v>
      </c>
      <c r="CL619" s="8"/>
      <c r="CN619" s="11">
        <f t="shared" si="895"/>
        <v>45537</v>
      </c>
      <c r="CO619" s="8">
        <f t="shared" ref="CO619:CO647" si="1080">CO249+CO618</f>
        <v>85</v>
      </c>
      <c r="CP619" s="8">
        <f t="shared" ref="CP619:CP647" si="1081">CP249+CP618</f>
        <v>8469.9599999999991</v>
      </c>
      <c r="CQ619" s="8">
        <f t="shared" ref="CQ619:CQ647" si="1082">CQ249+CQ618</f>
        <v>120</v>
      </c>
      <c r="CR619" s="8">
        <f t="shared" ref="CR619:CR647" si="1083">CR249+CR618</f>
        <v>566.42999999999995</v>
      </c>
      <c r="CS619" s="8">
        <f t="shared" ref="CS619:CS647" si="1084">CS249+CS618</f>
        <v>25</v>
      </c>
      <c r="CT619" s="8">
        <f t="shared" ref="CT619:CT647" si="1085">CT249+CT618</f>
        <v>0</v>
      </c>
      <c r="CU619" s="8"/>
      <c r="CW619" s="11">
        <f t="shared" si="896"/>
        <v>45537</v>
      </c>
      <c r="CX619" s="8">
        <f t="shared" ref="CX619:CX647" si="1086">CX249+CX618</f>
        <v>0</v>
      </c>
      <c r="CY619" s="8">
        <f t="shared" ref="CY619:CY647" si="1087">CY249+CY618</f>
        <v>0</v>
      </c>
      <c r="CZ619" s="8">
        <f t="shared" ref="CZ619:CZ647" si="1088">CZ249+CZ618</f>
        <v>0</v>
      </c>
      <c r="DA619" s="8">
        <f t="shared" ref="DA619:DA647" si="1089">DA249+DA618</f>
        <v>0</v>
      </c>
      <c r="DB619" s="8">
        <f t="shared" ref="DB619:DB647" si="1090">DB249+DB618</f>
        <v>0</v>
      </c>
      <c r="DC619" s="8">
        <f t="shared" ref="DC619:DC647" si="1091">DC249+DC618</f>
        <v>0</v>
      </c>
      <c r="DD619" s="8"/>
      <c r="DF619" s="11">
        <f t="shared" si="897"/>
        <v>45537</v>
      </c>
      <c r="DG619" s="8">
        <f t="shared" ref="DG619:DG647" si="1092">DG249+DG618</f>
        <v>0</v>
      </c>
      <c r="DH619" s="8">
        <f t="shared" ref="DH619:DH647" si="1093">DH249+DH618</f>
        <v>0</v>
      </c>
      <c r="DI619" s="8">
        <f t="shared" ref="DI619:DI647" si="1094">DI249+DI618</f>
        <v>0</v>
      </c>
      <c r="DJ619" s="8">
        <f t="shared" ref="DJ619:DJ647" si="1095">DJ249+DJ618</f>
        <v>0</v>
      </c>
      <c r="DK619" s="8">
        <f t="shared" ref="DK619:DK647" si="1096">DK249+DK618</f>
        <v>0</v>
      </c>
      <c r="DL619" s="8">
        <f t="shared" ref="DL619:DL647" si="1097">DL249+DL618</f>
        <v>0</v>
      </c>
      <c r="DM619" s="8"/>
      <c r="DO619" s="11">
        <f t="shared" si="898"/>
        <v>45537</v>
      </c>
      <c r="DP619" s="8">
        <f t="shared" ref="DP619:DP647" si="1098">DP249+DP618</f>
        <v>0</v>
      </c>
      <c r="DQ619" s="8">
        <f t="shared" ref="DQ619:DQ647" si="1099">DQ249+DQ618</f>
        <v>0</v>
      </c>
      <c r="DR619" s="8">
        <f t="shared" ref="DR619:DR647" si="1100">DR249+DR618</f>
        <v>0</v>
      </c>
      <c r="DS619" s="8">
        <f t="shared" ref="DS619:DS647" si="1101">DS249+DS618</f>
        <v>0</v>
      </c>
      <c r="DT619" s="8">
        <f t="shared" ref="DT619:DT647" si="1102">DT249+DT618</f>
        <v>0</v>
      </c>
      <c r="DU619" s="8">
        <f t="shared" ref="DU619:DU647" si="1103">DU249+DU618</f>
        <v>0</v>
      </c>
      <c r="DV619" s="8"/>
      <c r="DX619" s="11">
        <f t="shared" si="899"/>
        <v>45537</v>
      </c>
      <c r="DY619" s="8">
        <f t="shared" ref="DY619:DY647" si="1104">DY249+DY618</f>
        <v>0</v>
      </c>
      <c r="DZ619" s="8">
        <f t="shared" ref="DZ619:DZ647" si="1105">DZ249+DZ618</f>
        <v>0</v>
      </c>
      <c r="EA619" s="8">
        <f t="shared" ref="EA619:EA647" si="1106">EA249+EA618</f>
        <v>0</v>
      </c>
      <c r="EB619" s="8">
        <f t="shared" ref="EB619:EB647" si="1107">EB249+EB618</f>
        <v>0</v>
      </c>
      <c r="EC619" s="8">
        <f t="shared" ref="EC619:EC647" si="1108">EC249+EC618</f>
        <v>0</v>
      </c>
      <c r="ED619" s="8">
        <f t="shared" ref="ED619:ED647" si="1109">ED249+ED618</f>
        <v>0</v>
      </c>
      <c r="EE619" s="8"/>
    </row>
    <row r="620" spans="2:135" x14ac:dyDescent="0.3">
      <c r="B620" s="11">
        <f t="shared" si="885"/>
        <v>45538</v>
      </c>
      <c r="C620" s="8">
        <f t="shared" si="1020"/>
        <v>76</v>
      </c>
      <c r="D620" s="8">
        <f t="shared" si="1021"/>
        <v>9723</v>
      </c>
      <c r="E620" s="8">
        <f t="shared" si="1022"/>
        <v>0</v>
      </c>
      <c r="F620" s="8">
        <f t="shared" si="1023"/>
        <v>26</v>
      </c>
      <c r="G620" s="8">
        <f t="shared" si="1024"/>
        <v>25</v>
      </c>
      <c r="H620" s="8">
        <f t="shared" si="1025"/>
        <v>2</v>
      </c>
      <c r="I620" s="8"/>
      <c r="K620" s="11">
        <f t="shared" si="886"/>
        <v>45538</v>
      </c>
      <c r="L620" s="8">
        <f t="shared" si="1026"/>
        <v>48</v>
      </c>
      <c r="M620" s="8">
        <f t="shared" si="1027"/>
        <v>6752.2</v>
      </c>
      <c r="N620" s="8">
        <f t="shared" si="1028"/>
        <v>69.58</v>
      </c>
      <c r="O620" s="8">
        <f t="shared" si="1029"/>
        <v>0</v>
      </c>
      <c r="P620" s="8">
        <f t="shared" si="1030"/>
        <v>50</v>
      </c>
      <c r="Q620" s="8">
        <f t="shared" si="1031"/>
        <v>0</v>
      </c>
      <c r="R620" s="8"/>
      <c r="T620" s="11">
        <f t="shared" si="887"/>
        <v>45538</v>
      </c>
      <c r="U620" s="8">
        <f t="shared" si="1032"/>
        <v>59</v>
      </c>
      <c r="V620" s="8">
        <f t="shared" si="1033"/>
        <v>6558.34</v>
      </c>
      <c r="W620" s="8">
        <f t="shared" si="1034"/>
        <v>0</v>
      </c>
      <c r="X620" s="8">
        <f t="shared" si="1035"/>
        <v>0</v>
      </c>
      <c r="Y620" s="8">
        <f t="shared" si="1036"/>
        <v>209.5</v>
      </c>
      <c r="Z620" s="8">
        <f t="shared" si="1037"/>
        <v>0</v>
      </c>
      <c r="AA620" s="8"/>
      <c r="AC620" s="11">
        <f t="shared" si="888"/>
        <v>45538</v>
      </c>
      <c r="AD620" s="8">
        <f t="shared" si="1038"/>
        <v>167</v>
      </c>
      <c r="AE620" s="8">
        <f t="shared" si="1039"/>
        <v>20957.61</v>
      </c>
      <c r="AF620" s="8">
        <f t="shared" si="1040"/>
        <v>129.1</v>
      </c>
      <c r="AG620" s="8">
        <f t="shared" si="1041"/>
        <v>0</v>
      </c>
      <c r="AH620" s="8">
        <f t="shared" si="1042"/>
        <v>0</v>
      </c>
      <c r="AI620" s="8">
        <f t="shared" si="1043"/>
        <v>0</v>
      </c>
      <c r="AJ620" s="8"/>
      <c r="AL620" s="11">
        <f t="shared" si="889"/>
        <v>45538</v>
      </c>
      <c r="AM620" s="8">
        <f t="shared" si="1044"/>
        <v>112</v>
      </c>
      <c r="AN620" s="8">
        <f t="shared" si="1045"/>
        <v>14368.5</v>
      </c>
      <c r="AO620" s="8">
        <f t="shared" si="1046"/>
        <v>111.03999999999999</v>
      </c>
      <c r="AP620" s="8">
        <f t="shared" si="1047"/>
        <v>0</v>
      </c>
      <c r="AQ620" s="8">
        <f t="shared" si="1048"/>
        <v>-26.96</v>
      </c>
      <c r="AR620" s="8">
        <f t="shared" si="1049"/>
        <v>0</v>
      </c>
      <c r="AS620" s="8"/>
      <c r="AU620" s="11">
        <f t="shared" si="890"/>
        <v>45538</v>
      </c>
      <c r="AV620" s="8">
        <f t="shared" si="1050"/>
        <v>101</v>
      </c>
      <c r="AW620" s="8">
        <f t="shared" si="1051"/>
        <v>7665.2699999999995</v>
      </c>
      <c r="AX620" s="8">
        <f t="shared" si="1052"/>
        <v>0</v>
      </c>
      <c r="AY620" s="8">
        <f t="shared" si="1053"/>
        <v>91</v>
      </c>
      <c r="AZ620" s="8">
        <f t="shared" si="1054"/>
        <v>-30.159999999999997</v>
      </c>
      <c r="BA620" s="8">
        <f t="shared" si="1055"/>
        <v>0</v>
      </c>
      <c r="BB620" s="8"/>
      <c r="BD620" s="11">
        <f t="shared" si="891"/>
        <v>45538</v>
      </c>
      <c r="BE620" s="8">
        <f t="shared" si="1056"/>
        <v>117</v>
      </c>
      <c r="BF620" s="8">
        <f t="shared" si="1057"/>
        <v>14737.380000000001</v>
      </c>
      <c r="BG620" s="8">
        <f t="shared" si="1058"/>
        <v>76.209999999999994</v>
      </c>
      <c r="BH620" s="8">
        <f t="shared" si="1059"/>
        <v>0</v>
      </c>
      <c r="BI620" s="8">
        <f t="shared" si="1060"/>
        <v>0</v>
      </c>
      <c r="BJ620" s="8">
        <f t="shared" si="1061"/>
        <v>78</v>
      </c>
      <c r="BK620" s="8"/>
      <c r="BM620" s="11">
        <f t="shared" si="892"/>
        <v>45538</v>
      </c>
      <c r="BN620" s="8">
        <f t="shared" si="1062"/>
        <v>113</v>
      </c>
      <c r="BO620" s="8">
        <f t="shared" si="1063"/>
        <v>13794.87</v>
      </c>
      <c r="BP620" s="8">
        <f t="shared" si="1064"/>
        <v>53.96</v>
      </c>
      <c r="BQ620" s="8">
        <f t="shared" si="1065"/>
        <v>0</v>
      </c>
      <c r="BR620" s="8">
        <f t="shared" si="1066"/>
        <v>168.45</v>
      </c>
      <c r="BS620" s="8">
        <f t="shared" si="1067"/>
        <v>6</v>
      </c>
      <c r="BT620" s="8"/>
      <c r="BV620" s="11">
        <f t="shared" si="893"/>
        <v>45538</v>
      </c>
      <c r="BW620" s="8">
        <f t="shared" si="1068"/>
        <v>0</v>
      </c>
      <c r="BX620" s="8">
        <f t="shared" si="1069"/>
        <v>0</v>
      </c>
      <c r="BY620" s="8">
        <f t="shared" si="1070"/>
        <v>0</v>
      </c>
      <c r="BZ620" s="8">
        <f t="shared" si="1071"/>
        <v>0</v>
      </c>
      <c r="CA620" s="8">
        <f t="shared" si="1072"/>
        <v>0</v>
      </c>
      <c r="CB620" s="8">
        <f t="shared" si="1073"/>
        <v>0</v>
      </c>
      <c r="CC620" s="8"/>
      <c r="CE620" s="11">
        <f t="shared" si="894"/>
        <v>45538</v>
      </c>
      <c r="CF620" s="8">
        <f t="shared" si="1074"/>
        <v>57</v>
      </c>
      <c r="CG620" s="8">
        <f t="shared" si="1075"/>
        <v>6234.5300000000007</v>
      </c>
      <c r="CH620" s="8">
        <f t="shared" si="1076"/>
        <v>20.5</v>
      </c>
      <c r="CI620" s="8">
        <f t="shared" si="1077"/>
        <v>0</v>
      </c>
      <c r="CJ620" s="8">
        <f t="shared" si="1078"/>
        <v>0</v>
      </c>
      <c r="CK620" s="8">
        <f t="shared" si="1079"/>
        <v>0</v>
      </c>
      <c r="CL620" s="8"/>
      <c r="CN620" s="11">
        <f t="shared" si="895"/>
        <v>45538</v>
      </c>
      <c r="CO620" s="8">
        <f t="shared" si="1080"/>
        <v>140</v>
      </c>
      <c r="CP620" s="8">
        <f t="shared" si="1081"/>
        <v>13535.939999999999</v>
      </c>
      <c r="CQ620" s="8">
        <f t="shared" si="1082"/>
        <v>143</v>
      </c>
      <c r="CR620" s="8">
        <f t="shared" si="1083"/>
        <v>669.18</v>
      </c>
      <c r="CS620" s="8">
        <f t="shared" si="1084"/>
        <v>100</v>
      </c>
      <c r="CT620" s="8">
        <f t="shared" si="1085"/>
        <v>0</v>
      </c>
      <c r="CU620" s="8"/>
      <c r="CW620" s="11">
        <f t="shared" si="896"/>
        <v>45538</v>
      </c>
      <c r="CX620" s="8">
        <f t="shared" si="1086"/>
        <v>0</v>
      </c>
      <c r="CY620" s="8">
        <f t="shared" si="1087"/>
        <v>0</v>
      </c>
      <c r="CZ620" s="8">
        <f t="shared" si="1088"/>
        <v>0</v>
      </c>
      <c r="DA620" s="8">
        <f t="shared" si="1089"/>
        <v>0</v>
      </c>
      <c r="DB620" s="8">
        <f t="shared" si="1090"/>
        <v>0</v>
      </c>
      <c r="DC620" s="8">
        <f t="shared" si="1091"/>
        <v>0</v>
      </c>
      <c r="DD620" s="8"/>
      <c r="DF620" s="11">
        <f t="shared" si="897"/>
        <v>45538</v>
      </c>
      <c r="DG620" s="8">
        <f t="shared" si="1092"/>
        <v>0</v>
      </c>
      <c r="DH620" s="8">
        <f t="shared" si="1093"/>
        <v>0</v>
      </c>
      <c r="DI620" s="8">
        <f t="shared" si="1094"/>
        <v>0</v>
      </c>
      <c r="DJ620" s="8">
        <f t="shared" si="1095"/>
        <v>0</v>
      </c>
      <c r="DK620" s="8">
        <f t="shared" si="1096"/>
        <v>0</v>
      </c>
      <c r="DL620" s="8">
        <f t="shared" si="1097"/>
        <v>0</v>
      </c>
      <c r="DM620" s="8"/>
      <c r="DO620" s="11">
        <f t="shared" si="898"/>
        <v>45538</v>
      </c>
      <c r="DP620" s="8">
        <f t="shared" si="1098"/>
        <v>0</v>
      </c>
      <c r="DQ620" s="8">
        <f t="shared" si="1099"/>
        <v>0</v>
      </c>
      <c r="DR620" s="8">
        <f t="shared" si="1100"/>
        <v>0</v>
      </c>
      <c r="DS620" s="8">
        <f t="shared" si="1101"/>
        <v>0</v>
      </c>
      <c r="DT620" s="8">
        <f t="shared" si="1102"/>
        <v>0</v>
      </c>
      <c r="DU620" s="8">
        <f t="shared" si="1103"/>
        <v>0</v>
      </c>
      <c r="DV620" s="8"/>
      <c r="DX620" s="11">
        <f t="shared" si="899"/>
        <v>45538</v>
      </c>
      <c r="DY620" s="8">
        <f t="shared" si="1104"/>
        <v>0</v>
      </c>
      <c r="DZ620" s="8">
        <f t="shared" si="1105"/>
        <v>0</v>
      </c>
      <c r="EA620" s="8">
        <f t="shared" si="1106"/>
        <v>0</v>
      </c>
      <c r="EB620" s="8">
        <f t="shared" si="1107"/>
        <v>0</v>
      </c>
      <c r="EC620" s="8">
        <f t="shared" si="1108"/>
        <v>0</v>
      </c>
      <c r="ED620" s="8">
        <f t="shared" si="1109"/>
        <v>0</v>
      </c>
      <c r="EE620" s="8"/>
    </row>
    <row r="621" spans="2:135" x14ac:dyDescent="0.3">
      <c r="B621" s="11">
        <f t="shared" si="885"/>
        <v>45539</v>
      </c>
      <c r="C621" s="8">
        <f t="shared" si="1020"/>
        <v>106</v>
      </c>
      <c r="D621" s="8">
        <f t="shared" si="1021"/>
        <v>13514.33</v>
      </c>
      <c r="E621" s="8">
        <f t="shared" si="1022"/>
        <v>0</v>
      </c>
      <c r="F621" s="8">
        <f t="shared" si="1023"/>
        <v>68</v>
      </c>
      <c r="G621" s="8">
        <f t="shared" si="1024"/>
        <v>25</v>
      </c>
      <c r="H621" s="8">
        <f t="shared" si="1025"/>
        <v>2</v>
      </c>
      <c r="I621" s="8"/>
      <c r="K621" s="11">
        <f t="shared" si="886"/>
        <v>45539</v>
      </c>
      <c r="L621" s="8">
        <f t="shared" si="1026"/>
        <v>83</v>
      </c>
      <c r="M621" s="8">
        <f t="shared" si="1027"/>
        <v>11963.52</v>
      </c>
      <c r="N621" s="8">
        <f t="shared" si="1028"/>
        <v>162.5</v>
      </c>
      <c r="O621" s="8">
        <f t="shared" si="1029"/>
        <v>0</v>
      </c>
      <c r="P621" s="8">
        <f t="shared" si="1030"/>
        <v>50</v>
      </c>
      <c r="Q621" s="8">
        <f t="shared" si="1031"/>
        <v>0</v>
      </c>
      <c r="R621" s="8"/>
      <c r="T621" s="11">
        <f t="shared" si="887"/>
        <v>45539</v>
      </c>
      <c r="U621" s="8">
        <f t="shared" si="1032"/>
        <v>101</v>
      </c>
      <c r="V621" s="8">
        <f t="shared" si="1033"/>
        <v>11048.150000000001</v>
      </c>
      <c r="W621" s="8">
        <f t="shared" si="1034"/>
        <v>0</v>
      </c>
      <c r="X621" s="8">
        <f t="shared" si="1035"/>
        <v>0</v>
      </c>
      <c r="Y621" s="8">
        <f t="shared" si="1036"/>
        <v>251.5</v>
      </c>
      <c r="Z621" s="8">
        <f t="shared" si="1037"/>
        <v>0</v>
      </c>
      <c r="AA621" s="8"/>
      <c r="AC621" s="11">
        <f t="shared" si="888"/>
        <v>45539</v>
      </c>
      <c r="AD621" s="8">
        <f t="shared" si="1038"/>
        <v>242</v>
      </c>
      <c r="AE621" s="8">
        <f t="shared" si="1039"/>
        <v>30325.03</v>
      </c>
      <c r="AF621" s="8">
        <f t="shared" si="1040"/>
        <v>160.56</v>
      </c>
      <c r="AG621" s="8">
        <f t="shared" si="1041"/>
        <v>0</v>
      </c>
      <c r="AH621" s="8">
        <f t="shared" si="1042"/>
        <v>0</v>
      </c>
      <c r="AI621" s="8">
        <f t="shared" si="1043"/>
        <v>0</v>
      </c>
      <c r="AJ621" s="8"/>
      <c r="AL621" s="11">
        <f t="shared" si="889"/>
        <v>45539</v>
      </c>
      <c r="AM621" s="8">
        <f t="shared" si="1044"/>
        <v>174</v>
      </c>
      <c r="AN621" s="8">
        <f t="shared" si="1045"/>
        <v>21873.89</v>
      </c>
      <c r="AO621" s="8">
        <f t="shared" si="1046"/>
        <v>127.69</v>
      </c>
      <c r="AP621" s="8">
        <f t="shared" si="1047"/>
        <v>0</v>
      </c>
      <c r="AQ621" s="8">
        <f t="shared" si="1048"/>
        <v>-26.96</v>
      </c>
      <c r="AR621" s="8">
        <f t="shared" si="1049"/>
        <v>0</v>
      </c>
      <c r="AS621" s="8"/>
      <c r="AU621" s="11">
        <f t="shared" si="890"/>
        <v>45539</v>
      </c>
      <c r="AV621" s="8">
        <f t="shared" si="1050"/>
        <v>149</v>
      </c>
      <c r="AW621" s="8">
        <f t="shared" si="1051"/>
        <v>11800.369999999999</v>
      </c>
      <c r="AX621" s="8">
        <f t="shared" si="1052"/>
        <v>0</v>
      </c>
      <c r="AY621" s="8">
        <f t="shared" si="1053"/>
        <v>160.5</v>
      </c>
      <c r="AZ621" s="8">
        <f t="shared" si="1054"/>
        <v>-30.159999999999997</v>
      </c>
      <c r="BA621" s="8">
        <f t="shared" si="1055"/>
        <v>0</v>
      </c>
      <c r="BB621" s="8"/>
      <c r="BD621" s="11">
        <f t="shared" si="891"/>
        <v>45539</v>
      </c>
      <c r="BE621" s="8">
        <f t="shared" si="1056"/>
        <v>162</v>
      </c>
      <c r="BF621" s="8">
        <f t="shared" si="1057"/>
        <v>20517.600000000002</v>
      </c>
      <c r="BG621" s="8">
        <f t="shared" si="1058"/>
        <v>115</v>
      </c>
      <c r="BH621" s="8">
        <f t="shared" si="1059"/>
        <v>0</v>
      </c>
      <c r="BI621" s="8">
        <f t="shared" si="1060"/>
        <v>4.95</v>
      </c>
      <c r="BJ621" s="8">
        <f t="shared" si="1061"/>
        <v>104</v>
      </c>
      <c r="BK621" s="8"/>
      <c r="BM621" s="11">
        <f t="shared" si="892"/>
        <v>45539</v>
      </c>
      <c r="BN621" s="8">
        <f t="shared" si="1062"/>
        <v>143</v>
      </c>
      <c r="BO621" s="8">
        <f t="shared" si="1063"/>
        <v>17249.690000000002</v>
      </c>
      <c r="BP621" s="8">
        <f t="shared" si="1064"/>
        <v>77.22</v>
      </c>
      <c r="BQ621" s="8">
        <f t="shared" si="1065"/>
        <v>0</v>
      </c>
      <c r="BR621" s="8">
        <f t="shared" si="1066"/>
        <v>335.01</v>
      </c>
      <c r="BS621" s="8">
        <f t="shared" si="1067"/>
        <v>8</v>
      </c>
      <c r="BT621" s="8"/>
      <c r="BV621" s="11">
        <f t="shared" si="893"/>
        <v>45539</v>
      </c>
      <c r="BW621" s="8">
        <f t="shared" si="1068"/>
        <v>0</v>
      </c>
      <c r="BX621" s="8">
        <f t="shared" si="1069"/>
        <v>0</v>
      </c>
      <c r="BY621" s="8">
        <f t="shared" si="1070"/>
        <v>0</v>
      </c>
      <c r="BZ621" s="8">
        <f t="shared" si="1071"/>
        <v>0</v>
      </c>
      <c r="CA621" s="8">
        <f t="shared" si="1072"/>
        <v>0</v>
      </c>
      <c r="CB621" s="8">
        <f t="shared" si="1073"/>
        <v>0</v>
      </c>
      <c r="CC621" s="8"/>
      <c r="CE621" s="11">
        <f t="shared" si="894"/>
        <v>45539</v>
      </c>
      <c r="CF621" s="8">
        <f t="shared" si="1074"/>
        <v>81</v>
      </c>
      <c r="CG621" s="8">
        <f t="shared" si="1075"/>
        <v>9260.44</v>
      </c>
      <c r="CH621" s="8">
        <f t="shared" si="1076"/>
        <v>26.5</v>
      </c>
      <c r="CI621" s="8">
        <f t="shared" si="1077"/>
        <v>0</v>
      </c>
      <c r="CJ621" s="8">
        <f t="shared" si="1078"/>
        <v>0</v>
      </c>
      <c r="CK621" s="8">
        <f t="shared" si="1079"/>
        <v>0</v>
      </c>
      <c r="CL621" s="8"/>
      <c r="CN621" s="11">
        <f t="shared" si="895"/>
        <v>45539</v>
      </c>
      <c r="CO621" s="8">
        <f t="shared" si="1080"/>
        <v>198</v>
      </c>
      <c r="CP621" s="8">
        <f t="shared" si="1081"/>
        <v>19081.449999999997</v>
      </c>
      <c r="CQ621" s="8">
        <f t="shared" si="1082"/>
        <v>409.57</v>
      </c>
      <c r="CR621" s="8">
        <f t="shared" si="1083"/>
        <v>949.58999999999992</v>
      </c>
      <c r="CS621" s="8">
        <f t="shared" si="1084"/>
        <v>255</v>
      </c>
      <c r="CT621" s="8">
        <f t="shared" si="1085"/>
        <v>0</v>
      </c>
      <c r="CU621" s="8"/>
      <c r="CW621" s="11">
        <f t="shared" si="896"/>
        <v>45539</v>
      </c>
      <c r="CX621" s="8">
        <f t="shared" si="1086"/>
        <v>0</v>
      </c>
      <c r="CY621" s="8">
        <f t="shared" si="1087"/>
        <v>0</v>
      </c>
      <c r="CZ621" s="8">
        <f t="shared" si="1088"/>
        <v>0</v>
      </c>
      <c r="DA621" s="8">
        <f t="shared" si="1089"/>
        <v>0</v>
      </c>
      <c r="DB621" s="8">
        <f t="shared" si="1090"/>
        <v>0</v>
      </c>
      <c r="DC621" s="8">
        <f t="shared" si="1091"/>
        <v>0</v>
      </c>
      <c r="DD621" s="8"/>
      <c r="DF621" s="11">
        <f t="shared" si="897"/>
        <v>45539</v>
      </c>
      <c r="DG621" s="8">
        <f t="shared" si="1092"/>
        <v>0</v>
      </c>
      <c r="DH621" s="8">
        <f t="shared" si="1093"/>
        <v>0</v>
      </c>
      <c r="DI621" s="8">
        <f t="shared" si="1094"/>
        <v>0</v>
      </c>
      <c r="DJ621" s="8">
        <f t="shared" si="1095"/>
        <v>0</v>
      </c>
      <c r="DK621" s="8">
        <f t="shared" si="1096"/>
        <v>0</v>
      </c>
      <c r="DL621" s="8">
        <f t="shared" si="1097"/>
        <v>0</v>
      </c>
      <c r="DM621" s="8"/>
      <c r="DO621" s="11">
        <f t="shared" si="898"/>
        <v>45539</v>
      </c>
      <c r="DP621" s="8">
        <f t="shared" si="1098"/>
        <v>0</v>
      </c>
      <c r="DQ621" s="8">
        <f t="shared" si="1099"/>
        <v>0</v>
      </c>
      <c r="DR621" s="8">
        <f t="shared" si="1100"/>
        <v>0</v>
      </c>
      <c r="DS621" s="8">
        <f t="shared" si="1101"/>
        <v>0</v>
      </c>
      <c r="DT621" s="8">
        <f t="shared" si="1102"/>
        <v>0</v>
      </c>
      <c r="DU621" s="8">
        <f t="shared" si="1103"/>
        <v>0</v>
      </c>
      <c r="DV621" s="8"/>
      <c r="DX621" s="11">
        <f t="shared" si="899"/>
        <v>45539</v>
      </c>
      <c r="DY621" s="8">
        <f t="shared" si="1104"/>
        <v>0</v>
      </c>
      <c r="DZ621" s="8">
        <f t="shared" si="1105"/>
        <v>0</v>
      </c>
      <c r="EA621" s="8">
        <f t="shared" si="1106"/>
        <v>0</v>
      </c>
      <c r="EB621" s="8">
        <f t="shared" si="1107"/>
        <v>0</v>
      </c>
      <c r="EC621" s="8">
        <f t="shared" si="1108"/>
        <v>0</v>
      </c>
      <c r="ED621" s="8">
        <f t="shared" si="1109"/>
        <v>0</v>
      </c>
      <c r="EE621" s="8"/>
    </row>
    <row r="622" spans="2:135" x14ac:dyDescent="0.3">
      <c r="B622" s="11">
        <f t="shared" si="885"/>
        <v>45540</v>
      </c>
      <c r="C622" s="8">
        <f t="shared" si="1020"/>
        <v>140</v>
      </c>
      <c r="D622" s="8">
        <f t="shared" si="1021"/>
        <v>17850.72</v>
      </c>
      <c r="E622" s="8">
        <f t="shared" si="1022"/>
        <v>0</v>
      </c>
      <c r="F622" s="8">
        <f t="shared" si="1023"/>
        <v>111</v>
      </c>
      <c r="G622" s="8">
        <f t="shared" si="1024"/>
        <v>25</v>
      </c>
      <c r="H622" s="8">
        <f t="shared" si="1025"/>
        <v>2</v>
      </c>
      <c r="I622" s="8"/>
      <c r="K622" s="11">
        <f t="shared" si="886"/>
        <v>45540</v>
      </c>
      <c r="L622" s="8">
        <f t="shared" si="1026"/>
        <v>118</v>
      </c>
      <c r="M622" s="8">
        <f t="shared" si="1027"/>
        <v>16797.61</v>
      </c>
      <c r="N622" s="8">
        <f t="shared" si="1028"/>
        <v>234.43</v>
      </c>
      <c r="O622" s="8">
        <f t="shared" si="1029"/>
        <v>0</v>
      </c>
      <c r="P622" s="8">
        <f t="shared" si="1030"/>
        <v>50</v>
      </c>
      <c r="Q622" s="8">
        <f t="shared" si="1031"/>
        <v>0</v>
      </c>
      <c r="R622" s="8"/>
      <c r="T622" s="11">
        <f t="shared" si="887"/>
        <v>45540</v>
      </c>
      <c r="U622" s="8">
        <f t="shared" si="1032"/>
        <v>145</v>
      </c>
      <c r="V622" s="8">
        <f t="shared" si="1033"/>
        <v>15813.780000000002</v>
      </c>
      <c r="W622" s="8">
        <f t="shared" si="1034"/>
        <v>0</v>
      </c>
      <c r="X622" s="8">
        <f t="shared" si="1035"/>
        <v>0</v>
      </c>
      <c r="Y622" s="8">
        <f t="shared" si="1036"/>
        <v>338</v>
      </c>
      <c r="Z622" s="8">
        <f t="shared" si="1037"/>
        <v>0</v>
      </c>
      <c r="AA622" s="8"/>
      <c r="AC622" s="11">
        <f t="shared" si="888"/>
        <v>45540</v>
      </c>
      <c r="AD622" s="8">
        <f t="shared" si="1038"/>
        <v>319</v>
      </c>
      <c r="AE622" s="8">
        <f t="shared" si="1039"/>
        <v>40164</v>
      </c>
      <c r="AF622" s="8">
        <f t="shared" si="1040"/>
        <v>207.76</v>
      </c>
      <c r="AG622" s="8">
        <f t="shared" si="1041"/>
        <v>0</v>
      </c>
      <c r="AH622" s="8">
        <f t="shared" si="1042"/>
        <v>0</v>
      </c>
      <c r="AI622" s="8">
        <f t="shared" si="1043"/>
        <v>0</v>
      </c>
      <c r="AJ622" s="8"/>
      <c r="AL622" s="11">
        <f t="shared" si="889"/>
        <v>45540</v>
      </c>
      <c r="AM622" s="8">
        <f t="shared" si="1044"/>
        <v>229</v>
      </c>
      <c r="AN622" s="8">
        <f t="shared" si="1045"/>
        <v>28651.98</v>
      </c>
      <c r="AO622" s="8">
        <f t="shared" si="1046"/>
        <v>131.38999999999999</v>
      </c>
      <c r="AP622" s="8">
        <f t="shared" si="1047"/>
        <v>0</v>
      </c>
      <c r="AQ622" s="8">
        <f t="shared" si="1048"/>
        <v>-7.16</v>
      </c>
      <c r="AR622" s="8">
        <f t="shared" si="1049"/>
        <v>0</v>
      </c>
      <c r="AS622" s="8"/>
      <c r="AU622" s="11">
        <f t="shared" si="890"/>
        <v>45540</v>
      </c>
      <c r="AV622" s="8">
        <f t="shared" si="1050"/>
        <v>183</v>
      </c>
      <c r="AW622" s="8">
        <f t="shared" si="1051"/>
        <v>14499.13</v>
      </c>
      <c r="AX622" s="8">
        <f t="shared" si="1052"/>
        <v>0</v>
      </c>
      <c r="AY622" s="8">
        <f t="shared" si="1053"/>
        <v>191.23</v>
      </c>
      <c r="AZ622" s="8">
        <f t="shared" si="1054"/>
        <v>-30.159999999999997</v>
      </c>
      <c r="BA622" s="8">
        <f t="shared" si="1055"/>
        <v>0</v>
      </c>
      <c r="BB622" s="8"/>
      <c r="BD622" s="11">
        <f t="shared" si="891"/>
        <v>45540</v>
      </c>
      <c r="BE622" s="8">
        <f t="shared" si="1056"/>
        <v>200</v>
      </c>
      <c r="BF622" s="8">
        <f t="shared" si="1057"/>
        <v>24821.090000000004</v>
      </c>
      <c r="BG622" s="8">
        <f t="shared" si="1058"/>
        <v>134.4</v>
      </c>
      <c r="BH622" s="8">
        <f t="shared" si="1059"/>
        <v>0</v>
      </c>
      <c r="BI622" s="8">
        <f t="shared" si="1060"/>
        <v>4.95</v>
      </c>
      <c r="BJ622" s="8">
        <f t="shared" si="1061"/>
        <v>130</v>
      </c>
      <c r="BK622" s="8"/>
      <c r="BM622" s="11">
        <f t="shared" si="892"/>
        <v>45540</v>
      </c>
      <c r="BN622" s="8">
        <f t="shared" si="1062"/>
        <v>176</v>
      </c>
      <c r="BO622" s="8">
        <f t="shared" si="1063"/>
        <v>21167.940000000002</v>
      </c>
      <c r="BP622" s="8">
        <f t="shared" si="1064"/>
        <v>95.97</v>
      </c>
      <c r="BQ622" s="8">
        <f t="shared" si="1065"/>
        <v>0</v>
      </c>
      <c r="BR622" s="8">
        <f t="shared" si="1066"/>
        <v>456.27</v>
      </c>
      <c r="BS622" s="8">
        <f t="shared" si="1067"/>
        <v>10</v>
      </c>
      <c r="BT622" s="8"/>
      <c r="BV622" s="11">
        <f t="shared" si="893"/>
        <v>45540</v>
      </c>
      <c r="BW622" s="8">
        <f t="shared" si="1068"/>
        <v>0</v>
      </c>
      <c r="BX622" s="8">
        <f t="shared" si="1069"/>
        <v>0</v>
      </c>
      <c r="BY622" s="8">
        <f t="shared" si="1070"/>
        <v>0</v>
      </c>
      <c r="BZ622" s="8">
        <f t="shared" si="1071"/>
        <v>0</v>
      </c>
      <c r="CA622" s="8">
        <f t="shared" si="1072"/>
        <v>0</v>
      </c>
      <c r="CB622" s="8">
        <f t="shared" si="1073"/>
        <v>0</v>
      </c>
      <c r="CC622" s="8"/>
      <c r="CE622" s="11">
        <f t="shared" si="894"/>
        <v>45540</v>
      </c>
      <c r="CF622" s="8">
        <f t="shared" si="1074"/>
        <v>114</v>
      </c>
      <c r="CG622" s="8">
        <f t="shared" si="1075"/>
        <v>13513.03</v>
      </c>
      <c r="CH622" s="8">
        <f t="shared" si="1076"/>
        <v>57.5</v>
      </c>
      <c r="CI622" s="8">
        <f t="shared" si="1077"/>
        <v>0</v>
      </c>
      <c r="CJ622" s="8">
        <f t="shared" si="1078"/>
        <v>0</v>
      </c>
      <c r="CK622" s="8">
        <f t="shared" si="1079"/>
        <v>0</v>
      </c>
      <c r="CL622" s="8"/>
      <c r="CN622" s="11">
        <f t="shared" si="895"/>
        <v>45540</v>
      </c>
      <c r="CO622" s="8">
        <f t="shared" si="1080"/>
        <v>236</v>
      </c>
      <c r="CP622" s="8">
        <f t="shared" si="1081"/>
        <v>22726.109999999997</v>
      </c>
      <c r="CQ622" s="8">
        <f t="shared" si="1082"/>
        <v>442.07</v>
      </c>
      <c r="CR622" s="8">
        <f t="shared" si="1083"/>
        <v>1180.05</v>
      </c>
      <c r="CS622" s="8">
        <f t="shared" si="1084"/>
        <v>255</v>
      </c>
      <c r="CT622" s="8">
        <f t="shared" si="1085"/>
        <v>0</v>
      </c>
      <c r="CU622" s="8"/>
      <c r="CW622" s="11">
        <f t="shared" si="896"/>
        <v>45540</v>
      </c>
      <c r="CX622" s="8">
        <f t="shared" si="1086"/>
        <v>0</v>
      </c>
      <c r="CY622" s="8">
        <f t="shared" si="1087"/>
        <v>0</v>
      </c>
      <c r="CZ622" s="8">
        <f t="shared" si="1088"/>
        <v>0</v>
      </c>
      <c r="DA622" s="8">
        <f t="shared" si="1089"/>
        <v>0</v>
      </c>
      <c r="DB622" s="8">
        <f t="shared" si="1090"/>
        <v>0</v>
      </c>
      <c r="DC622" s="8">
        <f t="shared" si="1091"/>
        <v>0</v>
      </c>
      <c r="DD622" s="8"/>
      <c r="DF622" s="11">
        <f t="shared" si="897"/>
        <v>45540</v>
      </c>
      <c r="DG622" s="8">
        <f t="shared" si="1092"/>
        <v>0</v>
      </c>
      <c r="DH622" s="8">
        <f t="shared" si="1093"/>
        <v>0</v>
      </c>
      <c r="DI622" s="8">
        <f t="shared" si="1094"/>
        <v>0</v>
      </c>
      <c r="DJ622" s="8">
        <f t="shared" si="1095"/>
        <v>0</v>
      </c>
      <c r="DK622" s="8">
        <f t="shared" si="1096"/>
        <v>0</v>
      </c>
      <c r="DL622" s="8">
        <f t="shared" si="1097"/>
        <v>0</v>
      </c>
      <c r="DM622" s="8"/>
      <c r="DO622" s="11">
        <f t="shared" si="898"/>
        <v>45540</v>
      </c>
      <c r="DP622" s="8">
        <f t="shared" si="1098"/>
        <v>0</v>
      </c>
      <c r="DQ622" s="8">
        <f t="shared" si="1099"/>
        <v>0</v>
      </c>
      <c r="DR622" s="8">
        <f t="shared" si="1100"/>
        <v>0</v>
      </c>
      <c r="DS622" s="8">
        <f t="shared" si="1101"/>
        <v>0</v>
      </c>
      <c r="DT622" s="8">
        <f t="shared" si="1102"/>
        <v>0</v>
      </c>
      <c r="DU622" s="8">
        <f t="shared" si="1103"/>
        <v>0</v>
      </c>
      <c r="DV622" s="8"/>
      <c r="DX622" s="11">
        <f t="shared" si="899"/>
        <v>45540</v>
      </c>
      <c r="DY622" s="8">
        <f t="shared" si="1104"/>
        <v>0</v>
      </c>
      <c r="DZ622" s="8">
        <f t="shared" si="1105"/>
        <v>0</v>
      </c>
      <c r="EA622" s="8">
        <f t="shared" si="1106"/>
        <v>0</v>
      </c>
      <c r="EB622" s="8">
        <f t="shared" si="1107"/>
        <v>0</v>
      </c>
      <c r="EC622" s="8">
        <f t="shared" si="1108"/>
        <v>0</v>
      </c>
      <c r="ED622" s="8">
        <f t="shared" si="1109"/>
        <v>0</v>
      </c>
      <c r="EE622" s="8"/>
    </row>
    <row r="623" spans="2:135" x14ac:dyDescent="0.3">
      <c r="B623" s="11">
        <f t="shared" si="885"/>
        <v>45541</v>
      </c>
      <c r="C623" s="8">
        <f t="shared" si="1020"/>
        <v>190</v>
      </c>
      <c r="D623" s="8">
        <f t="shared" si="1021"/>
        <v>24756.54</v>
      </c>
      <c r="E623" s="8">
        <f t="shared" si="1022"/>
        <v>0</v>
      </c>
      <c r="F623" s="8">
        <f t="shared" si="1023"/>
        <v>179</v>
      </c>
      <c r="G623" s="8">
        <f t="shared" si="1024"/>
        <v>25</v>
      </c>
      <c r="H623" s="8">
        <f t="shared" si="1025"/>
        <v>2</v>
      </c>
      <c r="I623" s="8"/>
      <c r="K623" s="11">
        <f t="shared" si="886"/>
        <v>45541</v>
      </c>
      <c r="L623" s="8">
        <f t="shared" si="1026"/>
        <v>137</v>
      </c>
      <c r="M623" s="8">
        <f t="shared" si="1027"/>
        <v>19241.47</v>
      </c>
      <c r="N623" s="8">
        <f t="shared" si="1028"/>
        <v>262.26</v>
      </c>
      <c r="O623" s="8">
        <f t="shared" si="1029"/>
        <v>0</v>
      </c>
      <c r="P623" s="8">
        <f t="shared" si="1030"/>
        <v>50</v>
      </c>
      <c r="Q623" s="8">
        <f t="shared" si="1031"/>
        <v>0</v>
      </c>
      <c r="R623" s="8"/>
      <c r="T623" s="11">
        <f t="shared" si="887"/>
        <v>45541</v>
      </c>
      <c r="U623" s="8">
        <f t="shared" si="1032"/>
        <v>178</v>
      </c>
      <c r="V623" s="8">
        <f t="shared" si="1033"/>
        <v>19708.330000000002</v>
      </c>
      <c r="W623" s="8">
        <f t="shared" si="1034"/>
        <v>0</v>
      </c>
      <c r="X623" s="8">
        <f t="shared" si="1035"/>
        <v>0</v>
      </c>
      <c r="Y623" s="8">
        <f t="shared" si="1036"/>
        <v>367.25</v>
      </c>
      <c r="Z623" s="8">
        <f t="shared" si="1037"/>
        <v>0</v>
      </c>
      <c r="AA623" s="8"/>
      <c r="AC623" s="11">
        <f t="shared" si="888"/>
        <v>45541</v>
      </c>
      <c r="AD623" s="8">
        <f t="shared" si="1038"/>
        <v>396</v>
      </c>
      <c r="AE623" s="8">
        <f t="shared" si="1039"/>
        <v>50432.770000000004</v>
      </c>
      <c r="AF623" s="8">
        <f t="shared" si="1040"/>
        <v>287.35000000000002</v>
      </c>
      <c r="AG623" s="8">
        <f t="shared" si="1041"/>
        <v>0</v>
      </c>
      <c r="AH623" s="8">
        <f t="shared" si="1042"/>
        <v>14.85</v>
      </c>
      <c r="AI623" s="8">
        <f t="shared" si="1043"/>
        <v>0</v>
      </c>
      <c r="AJ623" s="8"/>
      <c r="AL623" s="11">
        <f t="shared" si="889"/>
        <v>45541</v>
      </c>
      <c r="AM623" s="8">
        <f t="shared" si="1044"/>
        <v>290</v>
      </c>
      <c r="AN623" s="8">
        <f t="shared" si="1045"/>
        <v>35819.22</v>
      </c>
      <c r="AO623" s="8">
        <f t="shared" si="1046"/>
        <v>160.07999999999998</v>
      </c>
      <c r="AP623" s="8">
        <f t="shared" si="1047"/>
        <v>0</v>
      </c>
      <c r="AQ623" s="8">
        <f t="shared" si="1048"/>
        <v>-7.16</v>
      </c>
      <c r="AR623" s="8">
        <f t="shared" si="1049"/>
        <v>0</v>
      </c>
      <c r="AS623" s="8"/>
      <c r="AU623" s="11">
        <f t="shared" si="890"/>
        <v>45541</v>
      </c>
      <c r="AV623" s="8">
        <f t="shared" si="1050"/>
        <v>215</v>
      </c>
      <c r="AW623" s="8">
        <f t="shared" si="1051"/>
        <v>16934.829999999998</v>
      </c>
      <c r="AX623" s="8">
        <f t="shared" si="1052"/>
        <v>0</v>
      </c>
      <c r="AY623" s="8">
        <f t="shared" si="1053"/>
        <v>251.23</v>
      </c>
      <c r="AZ623" s="8">
        <f t="shared" si="1054"/>
        <v>-30.159999999999997</v>
      </c>
      <c r="BA623" s="8">
        <f t="shared" si="1055"/>
        <v>0</v>
      </c>
      <c r="BB623" s="8"/>
      <c r="BD623" s="11">
        <f t="shared" si="891"/>
        <v>45541</v>
      </c>
      <c r="BE623" s="8">
        <f t="shared" si="1056"/>
        <v>236</v>
      </c>
      <c r="BF623" s="8">
        <f t="shared" si="1057"/>
        <v>29382.540000000005</v>
      </c>
      <c r="BG623" s="8">
        <f t="shared" si="1058"/>
        <v>143.64000000000001</v>
      </c>
      <c r="BH623" s="8">
        <f t="shared" si="1059"/>
        <v>0</v>
      </c>
      <c r="BI623" s="8">
        <f t="shared" si="1060"/>
        <v>4.95</v>
      </c>
      <c r="BJ623" s="8">
        <f t="shared" si="1061"/>
        <v>156</v>
      </c>
      <c r="BK623" s="8"/>
      <c r="BM623" s="11">
        <f t="shared" si="892"/>
        <v>45541</v>
      </c>
      <c r="BN623" s="8">
        <f t="shared" si="1062"/>
        <v>214</v>
      </c>
      <c r="BO623" s="8">
        <f t="shared" si="1063"/>
        <v>25585.200000000004</v>
      </c>
      <c r="BP623" s="8">
        <f t="shared" si="1064"/>
        <v>109.46</v>
      </c>
      <c r="BQ623" s="8">
        <f t="shared" si="1065"/>
        <v>0</v>
      </c>
      <c r="BR623" s="8">
        <f t="shared" si="1066"/>
        <v>456.27</v>
      </c>
      <c r="BS623" s="8">
        <f t="shared" si="1067"/>
        <v>12</v>
      </c>
      <c r="BT623" s="8"/>
      <c r="BV623" s="11">
        <f t="shared" si="893"/>
        <v>45541</v>
      </c>
      <c r="BW623" s="8">
        <f t="shared" si="1068"/>
        <v>0</v>
      </c>
      <c r="BX623" s="8">
        <f t="shared" si="1069"/>
        <v>0</v>
      </c>
      <c r="BY623" s="8">
        <f t="shared" si="1070"/>
        <v>0</v>
      </c>
      <c r="BZ623" s="8">
        <f t="shared" si="1071"/>
        <v>0</v>
      </c>
      <c r="CA623" s="8">
        <f t="shared" si="1072"/>
        <v>0</v>
      </c>
      <c r="CB623" s="8">
        <f t="shared" si="1073"/>
        <v>0</v>
      </c>
      <c r="CC623" s="8"/>
      <c r="CE623" s="11">
        <f t="shared" si="894"/>
        <v>45541</v>
      </c>
      <c r="CF623" s="8">
        <f t="shared" si="1074"/>
        <v>160</v>
      </c>
      <c r="CG623" s="8">
        <f t="shared" si="1075"/>
        <v>19790.940000000002</v>
      </c>
      <c r="CH623" s="8">
        <f t="shared" si="1076"/>
        <v>78</v>
      </c>
      <c r="CI623" s="8">
        <f t="shared" si="1077"/>
        <v>0</v>
      </c>
      <c r="CJ623" s="8">
        <f t="shared" si="1078"/>
        <v>0</v>
      </c>
      <c r="CK623" s="8">
        <f t="shared" si="1079"/>
        <v>0</v>
      </c>
      <c r="CL623" s="8"/>
      <c r="CN623" s="11">
        <f t="shared" si="895"/>
        <v>45541</v>
      </c>
      <c r="CO623" s="8">
        <f t="shared" si="1080"/>
        <v>287</v>
      </c>
      <c r="CP623" s="8">
        <f t="shared" si="1081"/>
        <v>28103.939999999995</v>
      </c>
      <c r="CQ623" s="8">
        <f t="shared" si="1082"/>
        <v>478.57</v>
      </c>
      <c r="CR623" s="8">
        <f t="shared" si="1083"/>
        <v>1322.28</v>
      </c>
      <c r="CS623" s="8">
        <f t="shared" si="1084"/>
        <v>355</v>
      </c>
      <c r="CT623" s="8">
        <f t="shared" si="1085"/>
        <v>0</v>
      </c>
      <c r="CU623" s="8"/>
      <c r="CW623" s="11">
        <f t="shared" si="896"/>
        <v>45541</v>
      </c>
      <c r="CX623" s="8">
        <f t="shared" si="1086"/>
        <v>0</v>
      </c>
      <c r="CY623" s="8">
        <f t="shared" si="1087"/>
        <v>0</v>
      </c>
      <c r="CZ623" s="8">
        <f t="shared" si="1088"/>
        <v>0</v>
      </c>
      <c r="DA623" s="8">
        <f t="shared" si="1089"/>
        <v>0</v>
      </c>
      <c r="DB623" s="8">
        <f t="shared" si="1090"/>
        <v>0</v>
      </c>
      <c r="DC623" s="8">
        <f t="shared" si="1091"/>
        <v>0</v>
      </c>
      <c r="DD623" s="8"/>
      <c r="DF623" s="11">
        <f t="shared" si="897"/>
        <v>45541</v>
      </c>
      <c r="DG623" s="8">
        <f t="shared" si="1092"/>
        <v>0</v>
      </c>
      <c r="DH623" s="8">
        <f t="shared" si="1093"/>
        <v>0</v>
      </c>
      <c r="DI623" s="8">
        <f t="shared" si="1094"/>
        <v>0</v>
      </c>
      <c r="DJ623" s="8">
        <f t="shared" si="1095"/>
        <v>0</v>
      </c>
      <c r="DK623" s="8">
        <f t="shared" si="1096"/>
        <v>0</v>
      </c>
      <c r="DL623" s="8">
        <f t="shared" si="1097"/>
        <v>0</v>
      </c>
      <c r="DM623" s="8"/>
      <c r="DO623" s="11">
        <f t="shared" si="898"/>
        <v>45541</v>
      </c>
      <c r="DP623" s="8">
        <f t="shared" si="1098"/>
        <v>0</v>
      </c>
      <c r="DQ623" s="8">
        <f t="shared" si="1099"/>
        <v>0</v>
      </c>
      <c r="DR623" s="8">
        <f t="shared" si="1100"/>
        <v>0</v>
      </c>
      <c r="DS623" s="8">
        <f t="shared" si="1101"/>
        <v>0</v>
      </c>
      <c r="DT623" s="8">
        <f t="shared" si="1102"/>
        <v>0</v>
      </c>
      <c r="DU623" s="8">
        <f t="shared" si="1103"/>
        <v>0</v>
      </c>
      <c r="DV623" s="8"/>
      <c r="DX623" s="11">
        <f t="shared" si="899"/>
        <v>45541</v>
      </c>
      <c r="DY623" s="8">
        <f t="shared" si="1104"/>
        <v>0</v>
      </c>
      <c r="DZ623" s="8">
        <f t="shared" si="1105"/>
        <v>0</v>
      </c>
      <c r="EA623" s="8">
        <f t="shared" si="1106"/>
        <v>0</v>
      </c>
      <c r="EB623" s="8">
        <f t="shared" si="1107"/>
        <v>0</v>
      </c>
      <c r="EC623" s="8">
        <f t="shared" si="1108"/>
        <v>0</v>
      </c>
      <c r="ED623" s="8">
        <f t="shared" si="1109"/>
        <v>0</v>
      </c>
      <c r="EE623" s="8"/>
    </row>
    <row r="624" spans="2:135" x14ac:dyDescent="0.3">
      <c r="B624" s="11">
        <f t="shared" si="885"/>
        <v>45542</v>
      </c>
      <c r="C624" s="8">
        <f t="shared" si="1020"/>
        <v>235</v>
      </c>
      <c r="D624" s="8">
        <f t="shared" si="1021"/>
        <v>30750.63</v>
      </c>
      <c r="E624" s="8">
        <f t="shared" si="1022"/>
        <v>0</v>
      </c>
      <c r="F624" s="8">
        <f t="shared" si="1023"/>
        <v>247</v>
      </c>
      <c r="G624" s="8">
        <f t="shared" si="1024"/>
        <v>50</v>
      </c>
      <c r="H624" s="8">
        <f t="shared" si="1025"/>
        <v>2</v>
      </c>
      <c r="I624" s="8"/>
      <c r="K624" s="11">
        <f t="shared" si="886"/>
        <v>45542</v>
      </c>
      <c r="L624" s="8">
        <f t="shared" si="1026"/>
        <v>156</v>
      </c>
      <c r="M624" s="8">
        <f t="shared" si="1027"/>
        <v>21788.18</v>
      </c>
      <c r="N624" s="8">
        <f t="shared" si="1028"/>
        <v>282.07</v>
      </c>
      <c r="O624" s="8">
        <f t="shared" si="1029"/>
        <v>0</v>
      </c>
      <c r="P624" s="8">
        <f t="shared" si="1030"/>
        <v>50</v>
      </c>
      <c r="Q624" s="8">
        <f t="shared" si="1031"/>
        <v>0</v>
      </c>
      <c r="R624" s="8"/>
      <c r="T624" s="11">
        <f t="shared" si="887"/>
        <v>45542</v>
      </c>
      <c r="U624" s="8">
        <f t="shared" si="1032"/>
        <v>217</v>
      </c>
      <c r="V624" s="8">
        <f t="shared" si="1033"/>
        <v>24366.43</v>
      </c>
      <c r="W624" s="8">
        <f t="shared" si="1034"/>
        <v>0</v>
      </c>
      <c r="X624" s="8">
        <f t="shared" si="1035"/>
        <v>0</v>
      </c>
      <c r="Y624" s="8">
        <f t="shared" si="1036"/>
        <v>398.75</v>
      </c>
      <c r="Z624" s="8">
        <f t="shared" si="1037"/>
        <v>0</v>
      </c>
      <c r="AA624" s="8"/>
      <c r="AC624" s="11">
        <f t="shared" si="888"/>
        <v>45542</v>
      </c>
      <c r="AD624" s="8">
        <f t="shared" si="1038"/>
        <v>467</v>
      </c>
      <c r="AE624" s="8">
        <f t="shared" si="1039"/>
        <v>59448.430000000008</v>
      </c>
      <c r="AF624" s="8">
        <f t="shared" si="1040"/>
        <v>354.91</v>
      </c>
      <c r="AG624" s="8">
        <f t="shared" si="1041"/>
        <v>0</v>
      </c>
      <c r="AH624" s="8">
        <f t="shared" si="1042"/>
        <v>200.34</v>
      </c>
      <c r="AI624" s="8">
        <f t="shared" si="1043"/>
        <v>0</v>
      </c>
      <c r="AJ624" s="8"/>
      <c r="AL624" s="11">
        <f t="shared" si="889"/>
        <v>45542</v>
      </c>
      <c r="AM624" s="8">
        <f t="shared" si="1044"/>
        <v>353</v>
      </c>
      <c r="AN624" s="8">
        <f t="shared" si="1045"/>
        <v>43146.15</v>
      </c>
      <c r="AO624" s="8">
        <f t="shared" si="1046"/>
        <v>190.61999999999998</v>
      </c>
      <c r="AP624" s="8">
        <f t="shared" si="1047"/>
        <v>0</v>
      </c>
      <c r="AQ624" s="8">
        <f t="shared" si="1048"/>
        <v>62.34</v>
      </c>
      <c r="AR624" s="8">
        <f t="shared" si="1049"/>
        <v>0</v>
      </c>
      <c r="AS624" s="8"/>
      <c r="AU624" s="11">
        <f t="shared" si="890"/>
        <v>45542</v>
      </c>
      <c r="AV624" s="8">
        <f t="shared" si="1050"/>
        <v>246</v>
      </c>
      <c r="AW624" s="8">
        <f t="shared" si="1051"/>
        <v>19091.019999999997</v>
      </c>
      <c r="AX624" s="8">
        <f t="shared" si="1052"/>
        <v>0</v>
      </c>
      <c r="AY624" s="8">
        <f t="shared" si="1053"/>
        <v>273.23</v>
      </c>
      <c r="AZ624" s="8">
        <f t="shared" si="1054"/>
        <v>-5.1599999999999966</v>
      </c>
      <c r="BA624" s="8">
        <f t="shared" si="1055"/>
        <v>0</v>
      </c>
      <c r="BB624" s="8"/>
      <c r="BD624" s="11">
        <f t="shared" si="891"/>
        <v>45542</v>
      </c>
      <c r="BE624" s="8">
        <f t="shared" si="1056"/>
        <v>281</v>
      </c>
      <c r="BF624" s="8">
        <f t="shared" si="1057"/>
        <v>34948.11</v>
      </c>
      <c r="BG624" s="8">
        <f t="shared" si="1058"/>
        <v>193.51000000000002</v>
      </c>
      <c r="BH624" s="8">
        <f t="shared" si="1059"/>
        <v>0</v>
      </c>
      <c r="BI624" s="8">
        <f t="shared" si="1060"/>
        <v>4.95</v>
      </c>
      <c r="BJ624" s="8">
        <f t="shared" si="1061"/>
        <v>182</v>
      </c>
      <c r="BK624" s="8"/>
      <c r="BM624" s="11">
        <f t="shared" si="892"/>
        <v>45542</v>
      </c>
      <c r="BN624" s="8">
        <f t="shared" si="1062"/>
        <v>239</v>
      </c>
      <c r="BO624" s="8">
        <f t="shared" si="1063"/>
        <v>28754.940000000002</v>
      </c>
      <c r="BP624" s="8">
        <f t="shared" si="1064"/>
        <v>126.21</v>
      </c>
      <c r="BQ624" s="8">
        <f t="shared" si="1065"/>
        <v>0</v>
      </c>
      <c r="BR624" s="8">
        <f t="shared" si="1066"/>
        <v>744.27</v>
      </c>
      <c r="BS624" s="8">
        <f t="shared" si="1067"/>
        <v>14</v>
      </c>
      <c r="BT624" s="8"/>
      <c r="BV624" s="11">
        <f t="shared" si="893"/>
        <v>45542</v>
      </c>
      <c r="BW624" s="8">
        <f t="shared" si="1068"/>
        <v>0</v>
      </c>
      <c r="BX624" s="8">
        <f t="shared" si="1069"/>
        <v>0</v>
      </c>
      <c r="BY624" s="8">
        <f t="shared" si="1070"/>
        <v>0</v>
      </c>
      <c r="BZ624" s="8">
        <f t="shared" si="1071"/>
        <v>0</v>
      </c>
      <c r="CA624" s="8">
        <f t="shared" si="1072"/>
        <v>0</v>
      </c>
      <c r="CB624" s="8">
        <f t="shared" si="1073"/>
        <v>0</v>
      </c>
      <c r="CC624" s="8"/>
      <c r="CE624" s="11">
        <f t="shared" si="894"/>
        <v>45542</v>
      </c>
      <c r="CF624" s="8">
        <f t="shared" si="1074"/>
        <v>213</v>
      </c>
      <c r="CG624" s="8">
        <f t="shared" si="1075"/>
        <v>27104.670000000002</v>
      </c>
      <c r="CH624" s="8">
        <f t="shared" si="1076"/>
        <v>157.5</v>
      </c>
      <c r="CI624" s="8">
        <f t="shared" si="1077"/>
        <v>0</v>
      </c>
      <c r="CJ624" s="8">
        <f t="shared" si="1078"/>
        <v>0</v>
      </c>
      <c r="CK624" s="8">
        <f t="shared" si="1079"/>
        <v>0</v>
      </c>
      <c r="CL624" s="8"/>
      <c r="CN624" s="11">
        <f t="shared" si="895"/>
        <v>45542</v>
      </c>
      <c r="CO624" s="8">
        <f t="shared" si="1080"/>
        <v>338</v>
      </c>
      <c r="CP624" s="8">
        <f t="shared" si="1081"/>
        <v>32489.209999999995</v>
      </c>
      <c r="CQ624" s="8">
        <f t="shared" si="1082"/>
        <v>515.56999999999994</v>
      </c>
      <c r="CR624" s="8">
        <f t="shared" si="1083"/>
        <v>1592.88</v>
      </c>
      <c r="CS624" s="8">
        <f t="shared" si="1084"/>
        <v>355</v>
      </c>
      <c r="CT624" s="8">
        <f t="shared" si="1085"/>
        <v>0</v>
      </c>
      <c r="CU624" s="8"/>
      <c r="CW624" s="11">
        <f t="shared" si="896"/>
        <v>45542</v>
      </c>
      <c r="CX624" s="8">
        <f t="shared" si="1086"/>
        <v>0</v>
      </c>
      <c r="CY624" s="8">
        <f t="shared" si="1087"/>
        <v>0</v>
      </c>
      <c r="CZ624" s="8">
        <f t="shared" si="1088"/>
        <v>0</v>
      </c>
      <c r="DA624" s="8">
        <f t="shared" si="1089"/>
        <v>0</v>
      </c>
      <c r="DB624" s="8">
        <f t="shared" si="1090"/>
        <v>0</v>
      </c>
      <c r="DC624" s="8">
        <f t="shared" si="1091"/>
        <v>0</v>
      </c>
      <c r="DD624" s="8"/>
      <c r="DF624" s="11">
        <f t="shared" si="897"/>
        <v>45542</v>
      </c>
      <c r="DG624" s="8">
        <f t="shared" si="1092"/>
        <v>0</v>
      </c>
      <c r="DH624" s="8">
        <f t="shared" si="1093"/>
        <v>0</v>
      </c>
      <c r="DI624" s="8">
        <f t="shared" si="1094"/>
        <v>0</v>
      </c>
      <c r="DJ624" s="8">
        <f t="shared" si="1095"/>
        <v>0</v>
      </c>
      <c r="DK624" s="8">
        <f t="shared" si="1096"/>
        <v>0</v>
      </c>
      <c r="DL624" s="8">
        <f t="shared" si="1097"/>
        <v>0</v>
      </c>
      <c r="DM624" s="8"/>
      <c r="DO624" s="11">
        <f t="shared" si="898"/>
        <v>45542</v>
      </c>
      <c r="DP624" s="8">
        <f t="shared" si="1098"/>
        <v>0</v>
      </c>
      <c r="DQ624" s="8">
        <f t="shared" si="1099"/>
        <v>0</v>
      </c>
      <c r="DR624" s="8">
        <f t="shared" si="1100"/>
        <v>0</v>
      </c>
      <c r="DS624" s="8">
        <f t="shared" si="1101"/>
        <v>0</v>
      </c>
      <c r="DT624" s="8">
        <f t="shared" si="1102"/>
        <v>0</v>
      </c>
      <c r="DU624" s="8">
        <f t="shared" si="1103"/>
        <v>0</v>
      </c>
      <c r="DV624" s="8"/>
      <c r="DX624" s="11">
        <f t="shared" si="899"/>
        <v>45542</v>
      </c>
      <c r="DY624" s="8">
        <f t="shared" si="1104"/>
        <v>0</v>
      </c>
      <c r="DZ624" s="8">
        <f t="shared" si="1105"/>
        <v>0</v>
      </c>
      <c r="EA624" s="8">
        <f t="shared" si="1106"/>
        <v>0</v>
      </c>
      <c r="EB624" s="8">
        <f t="shared" si="1107"/>
        <v>0</v>
      </c>
      <c r="EC624" s="8">
        <f t="shared" si="1108"/>
        <v>0</v>
      </c>
      <c r="ED624" s="8">
        <f t="shared" si="1109"/>
        <v>0</v>
      </c>
      <c r="EE624" s="8"/>
    </row>
    <row r="625" spans="2:135" x14ac:dyDescent="0.3">
      <c r="B625" s="11">
        <f t="shared" ref="B625:B688" si="1110">B255</f>
        <v>45543</v>
      </c>
      <c r="C625" s="8">
        <f t="shared" si="1020"/>
        <v>285</v>
      </c>
      <c r="D625" s="8">
        <f t="shared" si="1021"/>
        <v>37857.699999999997</v>
      </c>
      <c r="E625" s="8">
        <f t="shared" si="1022"/>
        <v>0</v>
      </c>
      <c r="F625" s="8">
        <f t="shared" si="1023"/>
        <v>283</v>
      </c>
      <c r="G625" s="8">
        <f t="shared" si="1024"/>
        <v>50</v>
      </c>
      <c r="H625" s="8">
        <f t="shared" si="1025"/>
        <v>2</v>
      </c>
      <c r="I625" s="8"/>
      <c r="K625" s="11">
        <f t="shared" si="886"/>
        <v>45543</v>
      </c>
      <c r="L625" s="8">
        <f t="shared" si="1026"/>
        <v>178</v>
      </c>
      <c r="M625" s="8">
        <f t="shared" si="1027"/>
        <v>24925.010000000002</v>
      </c>
      <c r="N625" s="8">
        <f t="shared" si="1028"/>
        <v>305.64</v>
      </c>
      <c r="O625" s="8">
        <f t="shared" si="1029"/>
        <v>0</v>
      </c>
      <c r="P625" s="8">
        <f t="shared" si="1030"/>
        <v>54.95</v>
      </c>
      <c r="Q625" s="8">
        <f t="shared" si="1031"/>
        <v>0</v>
      </c>
      <c r="R625" s="8"/>
      <c r="T625" s="11">
        <f t="shared" si="887"/>
        <v>45543</v>
      </c>
      <c r="U625" s="8">
        <f t="shared" si="1032"/>
        <v>242</v>
      </c>
      <c r="V625" s="8">
        <f t="shared" si="1033"/>
        <v>27119.279999999999</v>
      </c>
      <c r="W625" s="8">
        <f t="shared" si="1034"/>
        <v>0</v>
      </c>
      <c r="X625" s="8">
        <f t="shared" si="1035"/>
        <v>0</v>
      </c>
      <c r="Y625" s="8">
        <f t="shared" si="1036"/>
        <v>423.79</v>
      </c>
      <c r="Z625" s="8">
        <f t="shared" si="1037"/>
        <v>0</v>
      </c>
      <c r="AA625" s="8"/>
      <c r="AC625" s="11">
        <f t="shared" si="888"/>
        <v>45543</v>
      </c>
      <c r="AD625" s="8">
        <f t="shared" si="1038"/>
        <v>538</v>
      </c>
      <c r="AE625" s="8">
        <f t="shared" si="1039"/>
        <v>68940.890000000014</v>
      </c>
      <c r="AF625" s="8">
        <f t="shared" si="1040"/>
        <v>399.32000000000005</v>
      </c>
      <c r="AG625" s="8">
        <f t="shared" si="1041"/>
        <v>0</v>
      </c>
      <c r="AH625" s="8">
        <f t="shared" si="1042"/>
        <v>210.24</v>
      </c>
      <c r="AI625" s="8">
        <f t="shared" si="1043"/>
        <v>0</v>
      </c>
      <c r="AJ625" s="8"/>
      <c r="AL625" s="11">
        <f t="shared" si="889"/>
        <v>45543</v>
      </c>
      <c r="AM625" s="8">
        <f t="shared" si="1044"/>
        <v>413</v>
      </c>
      <c r="AN625" s="8">
        <f t="shared" si="1045"/>
        <v>50213.31</v>
      </c>
      <c r="AO625" s="8">
        <f t="shared" si="1046"/>
        <v>232.26999999999998</v>
      </c>
      <c r="AP625" s="8">
        <f t="shared" si="1047"/>
        <v>0</v>
      </c>
      <c r="AQ625" s="8">
        <f t="shared" si="1048"/>
        <v>212.34</v>
      </c>
      <c r="AR625" s="8">
        <f t="shared" si="1049"/>
        <v>0</v>
      </c>
      <c r="AS625" s="8"/>
      <c r="AU625" s="11">
        <f t="shared" si="890"/>
        <v>45543</v>
      </c>
      <c r="AV625" s="8">
        <f t="shared" si="1050"/>
        <v>276</v>
      </c>
      <c r="AW625" s="8">
        <f t="shared" si="1051"/>
        <v>21258.229999999996</v>
      </c>
      <c r="AX625" s="8">
        <f t="shared" si="1052"/>
        <v>0</v>
      </c>
      <c r="AY625" s="8">
        <f t="shared" si="1053"/>
        <v>298.23</v>
      </c>
      <c r="AZ625" s="8">
        <f t="shared" si="1054"/>
        <v>-5.1599999999999966</v>
      </c>
      <c r="BA625" s="8">
        <f t="shared" si="1055"/>
        <v>0</v>
      </c>
      <c r="BB625" s="8"/>
      <c r="BD625" s="11">
        <f t="shared" si="891"/>
        <v>45543</v>
      </c>
      <c r="BE625" s="8">
        <f t="shared" si="1056"/>
        <v>310</v>
      </c>
      <c r="BF625" s="8">
        <f t="shared" si="1057"/>
        <v>39051.4</v>
      </c>
      <c r="BG625" s="8">
        <f t="shared" si="1058"/>
        <v>211.06000000000003</v>
      </c>
      <c r="BH625" s="8">
        <f t="shared" si="1059"/>
        <v>0</v>
      </c>
      <c r="BI625" s="8">
        <f t="shared" si="1060"/>
        <v>4.95</v>
      </c>
      <c r="BJ625" s="8">
        <f t="shared" si="1061"/>
        <v>208</v>
      </c>
      <c r="BK625" s="8"/>
      <c r="BM625" s="11">
        <f t="shared" si="892"/>
        <v>45543</v>
      </c>
      <c r="BN625" s="8">
        <f t="shared" si="1062"/>
        <v>260</v>
      </c>
      <c r="BO625" s="8">
        <f t="shared" si="1063"/>
        <v>31206.65</v>
      </c>
      <c r="BP625" s="8">
        <f t="shared" si="1064"/>
        <v>120.16</v>
      </c>
      <c r="BQ625" s="8">
        <f t="shared" si="1065"/>
        <v>0</v>
      </c>
      <c r="BR625" s="8">
        <f t="shared" si="1066"/>
        <v>844.9</v>
      </c>
      <c r="BS625" s="8">
        <f t="shared" si="1067"/>
        <v>16</v>
      </c>
      <c r="BT625" s="8"/>
      <c r="BV625" s="11">
        <f t="shared" si="893"/>
        <v>45543</v>
      </c>
      <c r="BW625" s="8">
        <f t="shared" si="1068"/>
        <v>0</v>
      </c>
      <c r="BX625" s="8">
        <f t="shared" si="1069"/>
        <v>0</v>
      </c>
      <c r="BY625" s="8">
        <f t="shared" si="1070"/>
        <v>0</v>
      </c>
      <c r="BZ625" s="8">
        <f t="shared" si="1071"/>
        <v>0</v>
      </c>
      <c r="CA625" s="8">
        <f t="shared" si="1072"/>
        <v>0</v>
      </c>
      <c r="CB625" s="8">
        <f t="shared" si="1073"/>
        <v>0</v>
      </c>
      <c r="CC625" s="8"/>
      <c r="CE625" s="11">
        <f t="shared" si="894"/>
        <v>45543</v>
      </c>
      <c r="CF625" s="8">
        <f t="shared" si="1074"/>
        <v>239</v>
      </c>
      <c r="CG625" s="8">
        <f t="shared" si="1075"/>
        <v>30230.97</v>
      </c>
      <c r="CH625" s="8">
        <f t="shared" si="1076"/>
        <v>172.5</v>
      </c>
      <c r="CI625" s="8">
        <f t="shared" si="1077"/>
        <v>0</v>
      </c>
      <c r="CJ625" s="8">
        <f t="shared" si="1078"/>
        <v>0</v>
      </c>
      <c r="CK625" s="8">
        <f t="shared" si="1079"/>
        <v>0</v>
      </c>
      <c r="CL625" s="8"/>
      <c r="CN625" s="11">
        <f t="shared" si="895"/>
        <v>45543</v>
      </c>
      <c r="CO625" s="8">
        <f t="shared" si="1080"/>
        <v>387</v>
      </c>
      <c r="CP625" s="8">
        <f t="shared" si="1081"/>
        <v>37083.789999999994</v>
      </c>
      <c r="CQ625" s="8">
        <f t="shared" si="1082"/>
        <v>579.56999999999994</v>
      </c>
      <c r="CR625" s="8">
        <f t="shared" si="1083"/>
        <v>1873.3500000000001</v>
      </c>
      <c r="CS625" s="8">
        <f t="shared" si="1084"/>
        <v>380</v>
      </c>
      <c r="CT625" s="8">
        <f t="shared" si="1085"/>
        <v>0</v>
      </c>
      <c r="CU625" s="8"/>
      <c r="CW625" s="11">
        <f t="shared" si="896"/>
        <v>45543</v>
      </c>
      <c r="CX625" s="8">
        <f t="shared" si="1086"/>
        <v>0</v>
      </c>
      <c r="CY625" s="8">
        <f t="shared" si="1087"/>
        <v>0</v>
      </c>
      <c r="CZ625" s="8">
        <f t="shared" si="1088"/>
        <v>0</v>
      </c>
      <c r="DA625" s="8">
        <f t="shared" si="1089"/>
        <v>0</v>
      </c>
      <c r="DB625" s="8">
        <f t="shared" si="1090"/>
        <v>0</v>
      </c>
      <c r="DC625" s="8">
        <f t="shared" si="1091"/>
        <v>0</v>
      </c>
      <c r="DD625" s="8"/>
      <c r="DF625" s="11">
        <f t="shared" si="897"/>
        <v>45543</v>
      </c>
      <c r="DG625" s="8">
        <f t="shared" si="1092"/>
        <v>0</v>
      </c>
      <c r="DH625" s="8">
        <f t="shared" si="1093"/>
        <v>0</v>
      </c>
      <c r="DI625" s="8">
        <f t="shared" si="1094"/>
        <v>0</v>
      </c>
      <c r="DJ625" s="8">
        <f t="shared" si="1095"/>
        <v>0</v>
      </c>
      <c r="DK625" s="8">
        <f t="shared" si="1096"/>
        <v>0</v>
      </c>
      <c r="DL625" s="8">
        <f t="shared" si="1097"/>
        <v>0</v>
      </c>
      <c r="DM625" s="8"/>
      <c r="DO625" s="11">
        <f t="shared" si="898"/>
        <v>45543</v>
      </c>
      <c r="DP625" s="8">
        <f t="shared" si="1098"/>
        <v>0</v>
      </c>
      <c r="DQ625" s="8">
        <f t="shared" si="1099"/>
        <v>0</v>
      </c>
      <c r="DR625" s="8">
        <f t="shared" si="1100"/>
        <v>0</v>
      </c>
      <c r="DS625" s="8">
        <f t="shared" si="1101"/>
        <v>0</v>
      </c>
      <c r="DT625" s="8">
        <f t="shared" si="1102"/>
        <v>0</v>
      </c>
      <c r="DU625" s="8">
        <f t="shared" si="1103"/>
        <v>0</v>
      </c>
      <c r="DV625" s="8"/>
      <c r="DX625" s="11">
        <f t="shared" si="899"/>
        <v>45543</v>
      </c>
      <c r="DY625" s="8">
        <f t="shared" si="1104"/>
        <v>0</v>
      </c>
      <c r="DZ625" s="8">
        <f t="shared" si="1105"/>
        <v>0</v>
      </c>
      <c r="EA625" s="8">
        <f t="shared" si="1106"/>
        <v>0</v>
      </c>
      <c r="EB625" s="8">
        <f t="shared" si="1107"/>
        <v>0</v>
      </c>
      <c r="EC625" s="8">
        <f t="shared" si="1108"/>
        <v>0</v>
      </c>
      <c r="ED625" s="8">
        <f t="shared" si="1109"/>
        <v>0</v>
      </c>
      <c r="EE625" s="8"/>
    </row>
    <row r="626" spans="2:135" x14ac:dyDescent="0.3">
      <c r="B626" s="11">
        <f t="shared" si="1110"/>
        <v>45544</v>
      </c>
      <c r="C626" s="8">
        <f t="shared" si="1020"/>
        <v>347</v>
      </c>
      <c r="D626" s="8">
        <f t="shared" si="1021"/>
        <v>47469.89</v>
      </c>
      <c r="E626" s="8">
        <f t="shared" si="1022"/>
        <v>0</v>
      </c>
      <c r="F626" s="8">
        <f t="shared" si="1023"/>
        <v>307</v>
      </c>
      <c r="G626" s="8">
        <f t="shared" si="1024"/>
        <v>50</v>
      </c>
      <c r="H626" s="8">
        <f t="shared" si="1025"/>
        <v>2</v>
      </c>
      <c r="I626" s="8"/>
      <c r="K626" s="11">
        <f t="shared" si="886"/>
        <v>45544</v>
      </c>
      <c r="L626" s="8">
        <f t="shared" si="1026"/>
        <v>218</v>
      </c>
      <c r="M626" s="8">
        <f t="shared" si="1027"/>
        <v>30611.61</v>
      </c>
      <c r="N626" s="8">
        <f t="shared" si="1028"/>
        <v>341.25</v>
      </c>
      <c r="O626" s="8">
        <f t="shared" si="1029"/>
        <v>0</v>
      </c>
      <c r="P626" s="8">
        <f t="shared" si="1030"/>
        <v>54.95</v>
      </c>
      <c r="Q626" s="8">
        <f t="shared" si="1031"/>
        <v>0</v>
      </c>
      <c r="R626" s="8"/>
      <c r="T626" s="11">
        <f t="shared" si="887"/>
        <v>45544</v>
      </c>
      <c r="U626" s="8">
        <f t="shared" si="1032"/>
        <v>272</v>
      </c>
      <c r="V626" s="8">
        <f t="shared" si="1033"/>
        <v>29767.94</v>
      </c>
      <c r="W626" s="8">
        <f t="shared" si="1034"/>
        <v>0</v>
      </c>
      <c r="X626" s="8">
        <f t="shared" si="1035"/>
        <v>0</v>
      </c>
      <c r="Y626" s="8">
        <f t="shared" si="1036"/>
        <v>443.04</v>
      </c>
      <c r="Z626" s="8">
        <f t="shared" si="1037"/>
        <v>0</v>
      </c>
      <c r="AA626" s="8"/>
      <c r="AC626" s="11">
        <f t="shared" si="888"/>
        <v>45544</v>
      </c>
      <c r="AD626" s="8">
        <f t="shared" si="1038"/>
        <v>615</v>
      </c>
      <c r="AE626" s="8">
        <f t="shared" si="1039"/>
        <v>79702.23000000001</v>
      </c>
      <c r="AF626" s="8">
        <f t="shared" si="1040"/>
        <v>433.55000000000007</v>
      </c>
      <c r="AG626" s="8">
        <f t="shared" si="1041"/>
        <v>0</v>
      </c>
      <c r="AH626" s="8">
        <f t="shared" si="1042"/>
        <v>206.01000000000002</v>
      </c>
      <c r="AI626" s="8">
        <f t="shared" si="1043"/>
        <v>0</v>
      </c>
      <c r="AJ626" s="8"/>
      <c r="AL626" s="11">
        <f t="shared" si="889"/>
        <v>45544</v>
      </c>
      <c r="AM626" s="8">
        <f t="shared" si="1044"/>
        <v>483</v>
      </c>
      <c r="AN626" s="8">
        <f t="shared" si="1045"/>
        <v>58436.45</v>
      </c>
      <c r="AO626" s="8">
        <f t="shared" si="1046"/>
        <v>251.7</v>
      </c>
      <c r="AP626" s="8">
        <f t="shared" si="1047"/>
        <v>0</v>
      </c>
      <c r="AQ626" s="8">
        <f t="shared" si="1048"/>
        <v>201.36</v>
      </c>
      <c r="AR626" s="8">
        <f t="shared" si="1049"/>
        <v>0</v>
      </c>
      <c r="AS626" s="8"/>
      <c r="AU626" s="11">
        <f t="shared" si="890"/>
        <v>45544</v>
      </c>
      <c r="AV626" s="8">
        <f t="shared" si="1050"/>
        <v>313</v>
      </c>
      <c r="AW626" s="8">
        <f t="shared" si="1051"/>
        <v>24388.039999999997</v>
      </c>
      <c r="AX626" s="8">
        <f t="shared" si="1052"/>
        <v>0</v>
      </c>
      <c r="AY626" s="8">
        <f t="shared" si="1053"/>
        <v>325.23</v>
      </c>
      <c r="AZ626" s="8">
        <f t="shared" si="1054"/>
        <v>-5.1599999999999966</v>
      </c>
      <c r="BA626" s="8">
        <f t="shared" si="1055"/>
        <v>0</v>
      </c>
      <c r="BB626" s="8"/>
      <c r="BD626" s="11">
        <f t="shared" si="891"/>
        <v>45544</v>
      </c>
      <c r="BE626" s="8">
        <f t="shared" si="1056"/>
        <v>356</v>
      </c>
      <c r="BF626" s="8">
        <f t="shared" si="1057"/>
        <v>46348.490000000005</v>
      </c>
      <c r="BG626" s="8">
        <f t="shared" si="1058"/>
        <v>229.49000000000004</v>
      </c>
      <c r="BH626" s="8">
        <f t="shared" si="1059"/>
        <v>0</v>
      </c>
      <c r="BI626" s="8">
        <f t="shared" si="1060"/>
        <v>4.95</v>
      </c>
      <c r="BJ626" s="8">
        <f t="shared" si="1061"/>
        <v>234</v>
      </c>
      <c r="BK626" s="8"/>
      <c r="BM626" s="11">
        <f t="shared" si="892"/>
        <v>45544</v>
      </c>
      <c r="BN626" s="8">
        <f t="shared" si="1062"/>
        <v>314</v>
      </c>
      <c r="BO626" s="8">
        <f t="shared" si="1063"/>
        <v>37736.620000000003</v>
      </c>
      <c r="BP626" s="8">
        <f t="shared" si="1064"/>
        <v>147.13999999999999</v>
      </c>
      <c r="BQ626" s="8">
        <f t="shared" si="1065"/>
        <v>0</v>
      </c>
      <c r="BR626" s="8">
        <f t="shared" si="1066"/>
        <v>844.9</v>
      </c>
      <c r="BS626" s="8">
        <f t="shared" si="1067"/>
        <v>18</v>
      </c>
      <c r="BT626" s="8"/>
      <c r="BV626" s="11">
        <f t="shared" si="893"/>
        <v>45544</v>
      </c>
      <c r="BW626" s="8">
        <f t="shared" si="1068"/>
        <v>0</v>
      </c>
      <c r="BX626" s="8">
        <f t="shared" si="1069"/>
        <v>0</v>
      </c>
      <c r="BY626" s="8">
        <f t="shared" si="1070"/>
        <v>0</v>
      </c>
      <c r="BZ626" s="8">
        <f t="shared" si="1071"/>
        <v>0</v>
      </c>
      <c r="CA626" s="8">
        <f t="shared" si="1072"/>
        <v>0</v>
      </c>
      <c r="CB626" s="8">
        <f t="shared" si="1073"/>
        <v>0</v>
      </c>
      <c r="CC626" s="8"/>
      <c r="CE626" s="11">
        <f t="shared" si="894"/>
        <v>45544</v>
      </c>
      <c r="CF626" s="8">
        <f t="shared" si="1074"/>
        <v>283</v>
      </c>
      <c r="CG626" s="8">
        <f t="shared" si="1075"/>
        <v>35614.07</v>
      </c>
      <c r="CH626" s="8">
        <f t="shared" si="1076"/>
        <v>212.5</v>
      </c>
      <c r="CI626" s="8">
        <f t="shared" si="1077"/>
        <v>0</v>
      </c>
      <c r="CJ626" s="8">
        <f t="shared" si="1078"/>
        <v>0</v>
      </c>
      <c r="CK626" s="8">
        <f t="shared" si="1079"/>
        <v>0</v>
      </c>
      <c r="CL626" s="8"/>
      <c r="CN626" s="11">
        <f t="shared" si="895"/>
        <v>45544</v>
      </c>
      <c r="CO626" s="8">
        <f t="shared" si="1080"/>
        <v>455</v>
      </c>
      <c r="CP626" s="8">
        <f t="shared" si="1081"/>
        <v>43782.789999999994</v>
      </c>
      <c r="CQ626" s="8">
        <f t="shared" si="1082"/>
        <v>606.06999999999994</v>
      </c>
      <c r="CR626" s="8">
        <f t="shared" si="1083"/>
        <v>2130.09</v>
      </c>
      <c r="CS626" s="8">
        <f t="shared" si="1084"/>
        <v>405</v>
      </c>
      <c r="CT626" s="8">
        <f t="shared" si="1085"/>
        <v>0</v>
      </c>
      <c r="CU626" s="8"/>
      <c r="CW626" s="11">
        <f t="shared" si="896"/>
        <v>45544</v>
      </c>
      <c r="CX626" s="8">
        <f t="shared" si="1086"/>
        <v>0</v>
      </c>
      <c r="CY626" s="8">
        <f t="shared" si="1087"/>
        <v>0</v>
      </c>
      <c r="CZ626" s="8">
        <f t="shared" si="1088"/>
        <v>0</v>
      </c>
      <c r="DA626" s="8">
        <f t="shared" si="1089"/>
        <v>0</v>
      </c>
      <c r="DB626" s="8">
        <f t="shared" si="1090"/>
        <v>0</v>
      </c>
      <c r="DC626" s="8">
        <f t="shared" si="1091"/>
        <v>0</v>
      </c>
      <c r="DD626" s="8"/>
      <c r="DF626" s="11">
        <f t="shared" si="897"/>
        <v>45544</v>
      </c>
      <c r="DG626" s="8">
        <f t="shared" si="1092"/>
        <v>0</v>
      </c>
      <c r="DH626" s="8">
        <f t="shared" si="1093"/>
        <v>0</v>
      </c>
      <c r="DI626" s="8">
        <f t="shared" si="1094"/>
        <v>0</v>
      </c>
      <c r="DJ626" s="8">
        <f t="shared" si="1095"/>
        <v>0</v>
      </c>
      <c r="DK626" s="8">
        <f t="shared" si="1096"/>
        <v>0</v>
      </c>
      <c r="DL626" s="8">
        <f t="shared" si="1097"/>
        <v>0</v>
      </c>
      <c r="DM626" s="8"/>
      <c r="DO626" s="11">
        <f t="shared" si="898"/>
        <v>45544</v>
      </c>
      <c r="DP626" s="8">
        <f t="shared" si="1098"/>
        <v>0</v>
      </c>
      <c r="DQ626" s="8">
        <f t="shared" si="1099"/>
        <v>0</v>
      </c>
      <c r="DR626" s="8">
        <f t="shared" si="1100"/>
        <v>0</v>
      </c>
      <c r="DS626" s="8">
        <f t="shared" si="1101"/>
        <v>0</v>
      </c>
      <c r="DT626" s="8">
        <f t="shared" si="1102"/>
        <v>0</v>
      </c>
      <c r="DU626" s="8">
        <f t="shared" si="1103"/>
        <v>0</v>
      </c>
      <c r="DV626" s="8"/>
      <c r="DX626" s="11">
        <f t="shared" si="899"/>
        <v>45544</v>
      </c>
      <c r="DY626" s="8">
        <f t="shared" si="1104"/>
        <v>0</v>
      </c>
      <c r="DZ626" s="8">
        <f t="shared" si="1105"/>
        <v>0</v>
      </c>
      <c r="EA626" s="8">
        <f t="shared" si="1106"/>
        <v>0</v>
      </c>
      <c r="EB626" s="8">
        <f t="shared" si="1107"/>
        <v>0</v>
      </c>
      <c r="EC626" s="8">
        <f t="shared" si="1108"/>
        <v>0</v>
      </c>
      <c r="ED626" s="8">
        <f t="shared" si="1109"/>
        <v>0</v>
      </c>
      <c r="EE626" s="8"/>
    </row>
    <row r="627" spans="2:135" x14ac:dyDescent="0.3">
      <c r="B627" s="11">
        <f t="shared" si="1110"/>
        <v>45545</v>
      </c>
      <c r="C627" s="8">
        <f t="shared" si="1020"/>
        <v>407</v>
      </c>
      <c r="D627" s="8">
        <f t="shared" si="1021"/>
        <v>56495.979999999996</v>
      </c>
      <c r="E627" s="8">
        <f t="shared" si="1022"/>
        <v>0</v>
      </c>
      <c r="F627" s="8">
        <f t="shared" si="1023"/>
        <v>367</v>
      </c>
      <c r="G627" s="8">
        <f t="shared" si="1024"/>
        <v>50</v>
      </c>
      <c r="H627" s="8">
        <f t="shared" si="1025"/>
        <v>2</v>
      </c>
      <c r="I627" s="8"/>
      <c r="K627" s="11">
        <f t="shared" ref="K627:K690" si="1111">K257</f>
        <v>45545</v>
      </c>
      <c r="L627" s="8">
        <f t="shared" si="1026"/>
        <v>263</v>
      </c>
      <c r="M627" s="8">
        <f t="shared" si="1027"/>
        <v>36932.020000000004</v>
      </c>
      <c r="N627" s="8">
        <f t="shared" si="1028"/>
        <v>358.23</v>
      </c>
      <c r="O627" s="8">
        <f t="shared" si="1029"/>
        <v>0</v>
      </c>
      <c r="P627" s="8">
        <f t="shared" si="1030"/>
        <v>89.95</v>
      </c>
      <c r="Q627" s="8">
        <f t="shared" si="1031"/>
        <v>0</v>
      </c>
      <c r="R627" s="8"/>
      <c r="T627" s="11">
        <f t="shared" ref="T627:T690" si="1112">T257</f>
        <v>45545</v>
      </c>
      <c r="U627" s="8">
        <f t="shared" si="1032"/>
        <v>312</v>
      </c>
      <c r="V627" s="8">
        <f t="shared" si="1033"/>
        <v>34181.699999999997</v>
      </c>
      <c r="W627" s="8">
        <f t="shared" si="1034"/>
        <v>0</v>
      </c>
      <c r="X627" s="8">
        <f t="shared" si="1035"/>
        <v>0</v>
      </c>
      <c r="Y627" s="8">
        <f t="shared" si="1036"/>
        <v>478.54</v>
      </c>
      <c r="Z627" s="8">
        <f t="shared" si="1037"/>
        <v>0</v>
      </c>
      <c r="AA627" s="8"/>
      <c r="AC627" s="11">
        <f t="shared" ref="AC627:AC690" si="1113">AC257</f>
        <v>45545</v>
      </c>
      <c r="AD627" s="8">
        <f t="shared" si="1038"/>
        <v>694</v>
      </c>
      <c r="AE627" s="8">
        <f t="shared" si="1039"/>
        <v>91698.580000000016</v>
      </c>
      <c r="AF627" s="8">
        <f t="shared" si="1040"/>
        <v>466.88000000000005</v>
      </c>
      <c r="AG627" s="8">
        <f t="shared" si="1041"/>
        <v>0</v>
      </c>
      <c r="AH627" s="8">
        <f t="shared" si="1042"/>
        <v>210.96</v>
      </c>
      <c r="AI627" s="8">
        <f t="shared" si="1043"/>
        <v>0</v>
      </c>
      <c r="AJ627" s="8"/>
      <c r="AL627" s="11">
        <f t="shared" ref="AL627:AL690" si="1114">AL257</f>
        <v>45545</v>
      </c>
      <c r="AM627" s="8">
        <f t="shared" si="1044"/>
        <v>553</v>
      </c>
      <c r="AN627" s="8">
        <f t="shared" si="1045"/>
        <v>67083.739999999991</v>
      </c>
      <c r="AO627" s="8">
        <f t="shared" si="1046"/>
        <v>281.31</v>
      </c>
      <c r="AP627" s="8">
        <f t="shared" si="1047"/>
        <v>0</v>
      </c>
      <c r="AQ627" s="8">
        <f t="shared" si="1048"/>
        <v>201.36</v>
      </c>
      <c r="AR627" s="8">
        <f t="shared" si="1049"/>
        <v>0</v>
      </c>
      <c r="AS627" s="8"/>
      <c r="AU627" s="11">
        <f t="shared" ref="AU627:AU690" si="1115">AU257</f>
        <v>45545</v>
      </c>
      <c r="AV627" s="8">
        <f t="shared" si="1050"/>
        <v>354</v>
      </c>
      <c r="AW627" s="8">
        <f t="shared" si="1051"/>
        <v>28204.469999999998</v>
      </c>
      <c r="AX627" s="8">
        <f t="shared" si="1052"/>
        <v>0</v>
      </c>
      <c r="AY627" s="8">
        <f t="shared" si="1053"/>
        <v>336.23</v>
      </c>
      <c r="AZ627" s="8">
        <f t="shared" si="1054"/>
        <v>-5.1599999999999966</v>
      </c>
      <c r="BA627" s="8">
        <f t="shared" si="1055"/>
        <v>0</v>
      </c>
      <c r="BB627" s="8"/>
      <c r="BD627" s="11">
        <f t="shared" ref="BD627:BD690" si="1116">BD257</f>
        <v>45545</v>
      </c>
      <c r="BE627" s="8">
        <f t="shared" si="1056"/>
        <v>402</v>
      </c>
      <c r="BF627" s="8">
        <f t="shared" si="1057"/>
        <v>54246.930000000008</v>
      </c>
      <c r="BG627" s="8">
        <f t="shared" si="1058"/>
        <v>253.51000000000005</v>
      </c>
      <c r="BH627" s="8">
        <f t="shared" si="1059"/>
        <v>0</v>
      </c>
      <c r="BI627" s="8">
        <f t="shared" si="1060"/>
        <v>9.9</v>
      </c>
      <c r="BJ627" s="8">
        <f t="shared" si="1061"/>
        <v>260</v>
      </c>
      <c r="BK627" s="8"/>
      <c r="BM627" s="11">
        <f t="shared" ref="BM627:BM690" si="1117">BM257</f>
        <v>45545</v>
      </c>
      <c r="BN627" s="8">
        <f t="shared" si="1062"/>
        <v>352</v>
      </c>
      <c r="BO627" s="8">
        <f t="shared" si="1063"/>
        <v>42228.12</v>
      </c>
      <c r="BP627" s="8">
        <f t="shared" si="1064"/>
        <v>142.01999999999998</v>
      </c>
      <c r="BQ627" s="8">
        <f t="shared" si="1065"/>
        <v>0</v>
      </c>
      <c r="BR627" s="8">
        <f t="shared" si="1066"/>
        <v>894.9</v>
      </c>
      <c r="BS627" s="8">
        <f t="shared" si="1067"/>
        <v>20</v>
      </c>
      <c r="BT627" s="8"/>
      <c r="BV627" s="11">
        <f t="shared" ref="BV627:BV690" si="1118">BV257</f>
        <v>45545</v>
      </c>
      <c r="BW627" s="8">
        <f t="shared" si="1068"/>
        <v>0</v>
      </c>
      <c r="BX627" s="8">
        <f t="shared" si="1069"/>
        <v>0</v>
      </c>
      <c r="BY627" s="8">
        <f t="shared" si="1070"/>
        <v>0</v>
      </c>
      <c r="BZ627" s="8">
        <f t="shared" si="1071"/>
        <v>0</v>
      </c>
      <c r="CA627" s="8">
        <f t="shared" si="1072"/>
        <v>0</v>
      </c>
      <c r="CB627" s="8">
        <f t="shared" si="1073"/>
        <v>0</v>
      </c>
      <c r="CC627" s="8"/>
      <c r="CE627" s="11">
        <f t="shared" ref="CE627:CE690" si="1119">CE257</f>
        <v>45545</v>
      </c>
      <c r="CF627" s="8">
        <f t="shared" si="1074"/>
        <v>334</v>
      </c>
      <c r="CG627" s="8">
        <f t="shared" si="1075"/>
        <v>41971.19</v>
      </c>
      <c r="CH627" s="8">
        <f t="shared" si="1076"/>
        <v>307</v>
      </c>
      <c r="CI627" s="8">
        <f t="shared" si="1077"/>
        <v>0</v>
      </c>
      <c r="CJ627" s="8">
        <f t="shared" si="1078"/>
        <v>0</v>
      </c>
      <c r="CK627" s="8">
        <f t="shared" si="1079"/>
        <v>0</v>
      </c>
      <c r="CL627" s="8"/>
      <c r="CN627" s="11">
        <f t="shared" ref="CN627:CN690" si="1120">CN257</f>
        <v>45545</v>
      </c>
      <c r="CO627" s="8">
        <f t="shared" si="1080"/>
        <v>545</v>
      </c>
      <c r="CP627" s="8">
        <f t="shared" si="1081"/>
        <v>53860.819999999992</v>
      </c>
      <c r="CQ627" s="8">
        <f t="shared" si="1082"/>
        <v>684.31999999999994</v>
      </c>
      <c r="CR627" s="8">
        <f t="shared" si="1083"/>
        <v>2501.04</v>
      </c>
      <c r="CS627" s="8">
        <f t="shared" si="1084"/>
        <v>403</v>
      </c>
      <c r="CT627" s="8">
        <f t="shared" si="1085"/>
        <v>0</v>
      </c>
      <c r="CU627" s="8"/>
      <c r="CW627" s="11">
        <f t="shared" ref="CW627:CW690" si="1121">CW257</f>
        <v>45545</v>
      </c>
      <c r="CX627" s="8">
        <f t="shared" si="1086"/>
        <v>0</v>
      </c>
      <c r="CY627" s="8">
        <f t="shared" si="1087"/>
        <v>0</v>
      </c>
      <c r="CZ627" s="8">
        <f t="shared" si="1088"/>
        <v>0</v>
      </c>
      <c r="DA627" s="8">
        <f t="shared" si="1089"/>
        <v>0</v>
      </c>
      <c r="DB627" s="8">
        <f t="shared" si="1090"/>
        <v>0</v>
      </c>
      <c r="DC627" s="8">
        <f t="shared" si="1091"/>
        <v>0</v>
      </c>
      <c r="DD627" s="8"/>
      <c r="DF627" s="11">
        <f t="shared" ref="DF627:DF690" si="1122">DF257</f>
        <v>45545</v>
      </c>
      <c r="DG627" s="8">
        <f t="shared" si="1092"/>
        <v>0</v>
      </c>
      <c r="DH627" s="8">
        <f t="shared" si="1093"/>
        <v>0</v>
      </c>
      <c r="DI627" s="8">
        <f t="shared" si="1094"/>
        <v>0</v>
      </c>
      <c r="DJ627" s="8">
        <f t="shared" si="1095"/>
        <v>0</v>
      </c>
      <c r="DK627" s="8">
        <f t="shared" si="1096"/>
        <v>0</v>
      </c>
      <c r="DL627" s="8">
        <f t="shared" si="1097"/>
        <v>0</v>
      </c>
      <c r="DM627" s="8"/>
      <c r="DO627" s="11">
        <f t="shared" ref="DO627:DO690" si="1123">DO257</f>
        <v>45545</v>
      </c>
      <c r="DP627" s="8">
        <f t="shared" si="1098"/>
        <v>0</v>
      </c>
      <c r="DQ627" s="8">
        <f t="shared" si="1099"/>
        <v>0</v>
      </c>
      <c r="DR627" s="8">
        <f t="shared" si="1100"/>
        <v>0</v>
      </c>
      <c r="DS627" s="8">
        <f t="shared" si="1101"/>
        <v>0</v>
      </c>
      <c r="DT627" s="8">
        <f t="shared" si="1102"/>
        <v>0</v>
      </c>
      <c r="DU627" s="8">
        <f t="shared" si="1103"/>
        <v>0</v>
      </c>
      <c r="DV627" s="8"/>
      <c r="DX627" s="11">
        <f t="shared" ref="DX627:DX690" si="1124">DX257</f>
        <v>45545</v>
      </c>
      <c r="DY627" s="8">
        <f t="shared" si="1104"/>
        <v>0</v>
      </c>
      <c r="DZ627" s="8">
        <f t="shared" si="1105"/>
        <v>0</v>
      </c>
      <c r="EA627" s="8">
        <f t="shared" si="1106"/>
        <v>0</v>
      </c>
      <c r="EB627" s="8">
        <f t="shared" si="1107"/>
        <v>0</v>
      </c>
      <c r="EC627" s="8">
        <f t="shared" si="1108"/>
        <v>0</v>
      </c>
      <c r="ED627" s="8">
        <f t="shared" si="1109"/>
        <v>0</v>
      </c>
      <c r="EE627" s="8"/>
    </row>
    <row r="628" spans="2:135" x14ac:dyDescent="0.3">
      <c r="B628" s="11">
        <f t="shared" si="1110"/>
        <v>45546</v>
      </c>
      <c r="C628" s="8">
        <f t="shared" si="1020"/>
        <v>469</v>
      </c>
      <c r="D628" s="8">
        <f t="shared" si="1021"/>
        <v>66473.97</v>
      </c>
      <c r="E628" s="8">
        <f t="shared" si="1022"/>
        <v>0</v>
      </c>
      <c r="F628" s="8">
        <f t="shared" si="1023"/>
        <v>417.5</v>
      </c>
      <c r="G628" s="8">
        <f t="shared" si="1024"/>
        <v>84</v>
      </c>
      <c r="H628" s="8">
        <f t="shared" si="1025"/>
        <v>2</v>
      </c>
      <c r="I628" s="8"/>
      <c r="K628" s="11">
        <f t="shared" si="1111"/>
        <v>45546</v>
      </c>
      <c r="L628" s="8">
        <f t="shared" si="1026"/>
        <v>305</v>
      </c>
      <c r="M628" s="8">
        <f t="shared" si="1027"/>
        <v>42890.890000000007</v>
      </c>
      <c r="N628" s="8">
        <f t="shared" si="1028"/>
        <v>377.33000000000004</v>
      </c>
      <c r="O628" s="8">
        <f t="shared" si="1029"/>
        <v>0</v>
      </c>
      <c r="P628" s="8">
        <f t="shared" si="1030"/>
        <v>89.95</v>
      </c>
      <c r="Q628" s="8">
        <f t="shared" si="1031"/>
        <v>0</v>
      </c>
      <c r="R628" s="8"/>
      <c r="T628" s="11">
        <f t="shared" si="1112"/>
        <v>45546</v>
      </c>
      <c r="U628" s="8">
        <f t="shared" si="1032"/>
        <v>346</v>
      </c>
      <c r="V628" s="8">
        <f t="shared" si="1033"/>
        <v>37615.93</v>
      </c>
      <c r="W628" s="8">
        <f t="shared" si="1034"/>
        <v>0</v>
      </c>
      <c r="X628" s="8">
        <f t="shared" si="1035"/>
        <v>0</v>
      </c>
      <c r="Y628" s="8">
        <f t="shared" si="1036"/>
        <v>534.79</v>
      </c>
      <c r="Z628" s="8">
        <f t="shared" si="1037"/>
        <v>0</v>
      </c>
      <c r="AA628" s="8"/>
      <c r="AC628" s="11">
        <f t="shared" si="1113"/>
        <v>45546</v>
      </c>
      <c r="AD628" s="8">
        <f t="shared" si="1038"/>
        <v>769</v>
      </c>
      <c r="AE628" s="8">
        <f t="shared" si="1039"/>
        <v>102408.93000000002</v>
      </c>
      <c r="AF628" s="8">
        <f t="shared" si="1040"/>
        <v>528.8900000000001</v>
      </c>
      <c r="AG628" s="8">
        <f t="shared" si="1041"/>
        <v>0</v>
      </c>
      <c r="AH628" s="8">
        <f t="shared" si="1042"/>
        <v>210.96</v>
      </c>
      <c r="AI628" s="8">
        <f t="shared" si="1043"/>
        <v>0</v>
      </c>
      <c r="AJ628" s="8"/>
      <c r="AL628" s="11">
        <f t="shared" si="1114"/>
        <v>45546</v>
      </c>
      <c r="AM628" s="8">
        <f t="shared" si="1044"/>
        <v>622</v>
      </c>
      <c r="AN628" s="8">
        <f t="shared" si="1045"/>
        <v>75723.239999999991</v>
      </c>
      <c r="AO628" s="8">
        <f t="shared" si="1046"/>
        <v>288.70999999999998</v>
      </c>
      <c r="AP628" s="8">
        <f t="shared" si="1047"/>
        <v>0</v>
      </c>
      <c r="AQ628" s="8">
        <f t="shared" si="1048"/>
        <v>201.36</v>
      </c>
      <c r="AR628" s="8">
        <f t="shared" si="1049"/>
        <v>0</v>
      </c>
      <c r="AS628" s="8"/>
      <c r="AU628" s="11">
        <f t="shared" si="1115"/>
        <v>45546</v>
      </c>
      <c r="AV628" s="8">
        <f t="shared" si="1050"/>
        <v>390</v>
      </c>
      <c r="AW628" s="8">
        <f t="shared" si="1051"/>
        <v>30911.85</v>
      </c>
      <c r="AX628" s="8">
        <f t="shared" si="1052"/>
        <v>0</v>
      </c>
      <c r="AY628" s="8">
        <f t="shared" si="1053"/>
        <v>359.23</v>
      </c>
      <c r="AZ628" s="8">
        <f t="shared" si="1054"/>
        <v>19.840000000000003</v>
      </c>
      <c r="BA628" s="8">
        <f t="shared" si="1055"/>
        <v>0</v>
      </c>
      <c r="BB628" s="8"/>
      <c r="BD628" s="11">
        <f t="shared" si="1116"/>
        <v>45546</v>
      </c>
      <c r="BE628" s="8">
        <f t="shared" si="1056"/>
        <v>443</v>
      </c>
      <c r="BF628" s="8">
        <f t="shared" si="1057"/>
        <v>60816.430000000008</v>
      </c>
      <c r="BG628" s="8">
        <f t="shared" si="1058"/>
        <v>295.99000000000007</v>
      </c>
      <c r="BH628" s="8">
        <f t="shared" si="1059"/>
        <v>0</v>
      </c>
      <c r="BI628" s="8">
        <f t="shared" si="1060"/>
        <v>9.9</v>
      </c>
      <c r="BJ628" s="8">
        <f t="shared" si="1061"/>
        <v>286</v>
      </c>
      <c r="BK628" s="8"/>
      <c r="BM628" s="11">
        <f t="shared" si="1117"/>
        <v>45546</v>
      </c>
      <c r="BN628" s="8">
        <f t="shared" si="1062"/>
        <v>393</v>
      </c>
      <c r="BO628" s="8">
        <f t="shared" si="1063"/>
        <v>47219.130000000005</v>
      </c>
      <c r="BP628" s="8">
        <f t="shared" si="1064"/>
        <v>159.69999999999999</v>
      </c>
      <c r="BQ628" s="8">
        <f t="shared" si="1065"/>
        <v>0</v>
      </c>
      <c r="BR628" s="8">
        <f t="shared" si="1066"/>
        <v>1630.23</v>
      </c>
      <c r="BS628" s="8">
        <f t="shared" si="1067"/>
        <v>22</v>
      </c>
      <c r="BT628" s="8"/>
      <c r="BV628" s="11">
        <f t="shared" si="1118"/>
        <v>45546</v>
      </c>
      <c r="BW628" s="8">
        <f t="shared" si="1068"/>
        <v>0</v>
      </c>
      <c r="BX628" s="8">
        <f t="shared" si="1069"/>
        <v>0</v>
      </c>
      <c r="BY628" s="8">
        <f t="shared" si="1070"/>
        <v>0</v>
      </c>
      <c r="BZ628" s="8">
        <f t="shared" si="1071"/>
        <v>0</v>
      </c>
      <c r="CA628" s="8">
        <f t="shared" si="1072"/>
        <v>0</v>
      </c>
      <c r="CB628" s="8">
        <f t="shared" si="1073"/>
        <v>0</v>
      </c>
      <c r="CC628" s="8"/>
      <c r="CE628" s="11">
        <f t="shared" si="1119"/>
        <v>45546</v>
      </c>
      <c r="CF628" s="8">
        <f t="shared" si="1074"/>
        <v>379</v>
      </c>
      <c r="CG628" s="8">
        <f t="shared" si="1075"/>
        <v>47859.3</v>
      </c>
      <c r="CH628" s="8">
        <f t="shared" si="1076"/>
        <v>384.5</v>
      </c>
      <c r="CI628" s="8">
        <f t="shared" si="1077"/>
        <v>0</v>
      </c>
      <c r="CJ628" s="8">
        <f t="shared" si="1078"/>
        <v>0</v>
      </c>
      <c r="CK628" s="8">
        <f t="shared" si="1079"/>
        <v>0</v>
      </c>
      <c r="CL628" s="8"/>
      <c r="CN628" s="11">
        <f t="shared" si="1120"/>
        <v>45546</v>
      </c>
      <c r="CO628" s="8">
        <f t="shared" si="1080"/>
        <v>631</v>
      </c>
      <c r="CP628" s="8">
        <f t="shared" si="1081"/>
        <v>63743.279999999992</v>
      </c>
      <c r="CQ628" s="8">
        <f t="shared" si="1082"/>
        <v>767.81999999999994</v>
      </c>
      <c r="CR628" s="8">
        <f t="shared" si="1083"/>
        <v>2915.4</v>
      </c>
      <c r="CS628" s="8">
        <f t="shared" si="1084"/>
        <v>703</v>
      </c>
      <c r="CT628" s="8">
        <f t="shared" si="1085"/>
        <v>1</v>
      </c>
      <c r="CU628" s="8"/>
      <c r="CW628" s="11">
        <f t="shared" si="1121"/>
        <v>45546</v>
      </c>
      <c r="CX628" s="8">
        <f t="shared" si="1086"/>
        <v>0</v>
      </c>
      <c r="CY628" s="8">
        <f t="shared" si="1087"/>
        <v>0</v>
      </c>
      <c r="CZ628" s="8">
        <f t="shared" si="1088"/>
        <v>0</v>
      </c>
      <c r="DA628" s="8">
        <f t="shared" si="1089"/>
        <v>0</v>
      </c>
      <c r="DB628" s="8">
        <f t="shared" si="1090"/>
        <v>0</v>
      </c>
      <c r="DC628" s="8">
        <f t="shared" si="1091"/>
        <v>0</v>
      </c>
      <c r="DD628" s="8"/>
      <c r="DF628" s="11">
        <f t="shared" si="1122"/>
        <v>45546</v>
      </c>
      <c r="DG628" s="8">
        <f t="shared" si="1092"/>
        <v>0</v>
      </c>
      <c r="DH628" s="8">
        <f t="shared" si="1093"/>
        <v>0</v>
      </c>
      <c r="DI628" s="8">
        <f t="shared" si="1094"/>
        <v>0</v>
      </c>
      <c r="DJ628" s="8">
        <f t="shared" si="1095"/>
        <v>0</v>
      </c>
      <c r="DK628" s="8">
        <f t="shared" si="1096"/>
        <v>0</v>
      </c>
      <c r="DL628" s="8">
        <f t="shared" si="1097"/>
        <v>0</v>
      </c>
      <c r="DM628" s="8"/>
      <c r="DO628" s="11">
        <f t="shared" si="1123"/>
        <v>45546</v>
      </c>
      <c r="DP628" s="8">
        <f t="shared" si="1098"/>
        <v>0</v>
      </c>
      <c r="DQ628" s="8">
        <f t="shared" si="1099"/>
        <v>0</v>
      </c>
      <c r="DR628" s="8">
        <f t="shared" si="1100"/>
        <v>0</v>
      </c>
      <c r="DS628" s="8">
        <f t="shared" si="1101"/>
        <v>0</v>
      </c>
      <c r="DT628" s="8">
        <f t="shared" si="1102"/>
        <v>0</v>
      </c>
      <c r="DU628" s="8">
        <f t="shared" si="1103"/>
        <v>0</v>
      </c>
      <c r="DV628" s="8"/>
      <c r="DX628" s="11">
        <f t="shared" si="1124"/>
        <v>45546</v>
      </c>
      <c r="DY628" s="8">
        <f t="shared" si="1104"/>
        <v>0</v>
      </c>
      <c r="DZ628" s="8">
        <f t="shared" si="1105"/>
        <v>0</v>
      </c>
      <c r="EA628" s="8">
        <f t="shared" si="1106"/>
        <v>0</v>
      </c>
      <c r="EB628" s="8">
        <f t="shared" si="1107"/>
        <v>0</v>
      </c>
      <c r="EC628" s="8">
        <f t="shared" si="1108"/>
        <v>0</v>
      </c>
      <c r="ED628" s="8">
        <f t="shared" si="1109"/>
        <v>0</v>
      </c>
      <c r="EE628" s="8"/>
    </row>
    <row r="629" spans="2:135" x14ac:dyDescent="0.3">
      <c r="B629" s="11">
        <f t="shared" si="1110"/>
        <v>45547</v>
      </c>
      <c r="C629" s="8">
        <f t="shared" si="1020"/>
        <v>511</v>
      </c>
      <c r="D629" s="8">
        <f t="shared" si="1021"/>
        <v>72613.13</v>
      </c>
      <c r="E629" s="8">
        <f t="shared" si="1022"/>
        <v>0</v>
      </c>
      <c r="F629" s="8">
        <f t="shared" si="1023"/>
        <v>456</v>
      </c>
      <c r="G629" s="8">
        <f t="shared" si="1024"/>
        <v>91.5</v>
      </c>
      <c r="H629" s="8">
        <f t="shared" si="1025"/>
        <v>2</v>
      </c>
      <c r="I629" s="8"/>
      <c r="K629" s="11">
        <f t="shared" si="1111"/>
        <v>45547</v>
      </c>
      <c r="L629" s="8">
        <f t="shared" si="1026"/>
        <v>325</v>
      </c>
      <c r="M629" s="8">
        <f t="shared" si="1027"/>
        <v>45639.030000000006</v>
      </c>
      <c r="N629" s="8">
        <f t="shared" si="1028"/>
        <v>394.32000000000005</v>
      </c>
      <c r="O629" s="8">
        <f t="shared" si="1029"/>
        <v>0</v>
      </c>
      <c r="P629" s="8">
        <f t="shared" si="1030"/>
        <v>89.95</v>
      </c>
      <c r="Q629" s="8">
        <f t="shared" si="1031"/>
        <v>0</v>
      </c>
      <c r="R629" s="8"/>
      <c r="T629" s="11">
        <f t="shared" si="1112"/>
        <v>45547</v>
      </c>
      <c r="U629" s="8">
        <f t="shared" si="1032"/>
        <v>373</v>
      </c>
      <c r="V629" s="8">
        <f t="shared" si="1033"/>
        <v>40610.18</v>
      </c>
      <c r="W629" s="8">
        <f t="shared" si="1034"/>
        <v>0</v>
      </c>
      <c r="X629" s="8">
        <f t="shared" si="1035"/>
        <v>0</v>
      </c>
      <c r="Y629" s="8">
        <f t="shared" si="1036"/>
        <v>543.79</v>
      </c>
      <c r="Z629" s="8">
        <f t="shared" si="1037"/>
        <v>0</v>
      </c>
      <c r="AA629" s="8"/>
      <c r="AC629" s="11">
        <f t="shared" si="1113"/>
        <v>45547</v>
      </c>
      <c r="AD629" s="8">
        <f t="shared" si="1038"/>
        <v>846</v>
      </c>
      <c r="AE629" s="8">
        <f t="shared" si="1039"/>
        <v>113821.58000000002</v>
      </c>
      <c r="AF629" s="8">
        <f t="shared" si="1040"/>
        <v>584.43000000000006</v>
      </c>
      <c r="AG629" s="8">
        <f t="shared" si="1041"/>
        <v>0</v>
      </c>
      <c r="AH629" s="8">
        <f t="shared" si="1042"/>
        <v>210.96</v>
      </c>
      <c r="AI629" s="8">
        <f t="shared" si="1043"/>
        <v>0</v>
      </c>
      <c r="AJ629" s="8"/>
      <c r="AL629" s="11">
        <f t="shared" si="1114"/>
        <v>45547</v>
      </c>
      <c r="AM629" s="8">
        <f t="shared" si="1044"/>
        <v>686</v>
      </c>
      <c r="AN629" s="8">
        <f t="shared" si="1045"/>
        <v>83655.459999999992</v>
      </c>
      <c r="AO629" s="8">
        <f t="shared" si="1046"/>
        <v>292.40999999999997</v>
      </c>
      <c r="AP629" s="8">
        <f t="shared" si="1047"/>
        <v>0</v>
      </c>
      <c r="AQ629" s="8">
        <f t="shared" si="1048"/>
        <v>351.36</v>
      </c>
      <c r="AR629" s="8">
        <f t="shared" si="1049"/>
        <v>0</v>
      </c>
      <c r="AS629" s="8"/>
      <c r="AU629" s="11">
        <f t="shared" si="1115"/>
        <v>45547</v>
      </c>
      <c r="AV629" s="8">
        <f t="shared" si="1050"/>
        <v>421</v>
      </c>
      <c r="AW629" s="8">
        <f t="shared" si="1051"/>
        <v>33382.009999999995</v>
      </c>
      <c r="AX629" s="8">
        <f t="shared" si="1052"/>
        <v>0</v>
      </c>
      <c r="AY629" s="8">
        <f t="shared" si="1053"/>
        <v>381.23</v>
      </c>
      <c r="AZ629" s="8">
        <f t="shared" si="1054"/>
        <v>44.84</v>
      </c>
      <c r="BA629" s="8">
        <f t="shared" si="1055"/>
        <v>0</v>
      </c>
      <c r="BB629" s="8"/>
      <c r="BD629" s="11">
        <f t="shared" si="1116"/>
        <v>45547</v>
      </c>
      <c r="BE629" s="8">
        <f t="shared" si="1056"/>
        <v>491</v>
      </c>
      <c r="BF629" s="8">
        <f t="shared" si="1057"/>
        <v>67430.650000000009</v>
      </c>
      <c r="BG629" s="8">
        <f t="shared" si="1058"/>
        <v>298.76000000000005</v>
      </c>
      <c r="BH629" s="8">
        <f t="shared" si="1059"/>
        <v>0</v>
      </c>
      <c r="BI629" s="8">
        <f t="shared" si="1060"/>
        <v>14.850000000000001</v>
      </c>
      <c r="BJ629" s="8">
        <f t="shared" si="1061"/>
        <v>312</v>
      </c>
      <c r="BK629" s="8"/>
      <c r="BM629" s="11">
        <f t="shared" si="1117"/>
        <v>45547</v>
      </c>
      <c r="BN629" s="8">
        <f t="shared" si="1062"/>
        <v>434</v>
      </c>
      <c r="BO629" s="8">
        <f t="shared" si="1063"/>
        <v>52263.22</v>
      </c>
      <c r="BP629" s="8">
        <f t="shared" si="1064"/>
        <v>183.42</v>
      </c>
      <c r="BQ629" s="8">
        <f t="shared" si="1065"/>
        <v>0</v>
      </c>
      <c r="BR629" s="8">
        <f t="shared" si="1066"/>
        <v>1880.23</v>
      </c>
      <c r="BS629" s="8">
        <f t="shared" si="1067"/>
        <v>25</v>
      </c>
      <c r="BT629" s="8"/>
      <c r="BV629" s="11">
        <f t="shared" si="1118"/>
        <v>45547</v>
      </c>
      <c r="BW629" s="8">
        <f t="shared" si="1068"/>
        <v>0</v>
      </c>
      <c r="BX629" s="8">
        <f t="shared" si="1069"/>
        <v>0</v>
      </c>
      <c r="BY629" s="8">
        <f t="shared" si="1070"/>
        <v>0</v>
      </c>
      <c r="BZ629" s="8">
        <f t="shared" si="1071"/>
        <v>0</v>
      </c>
      <c r="CA629" s="8">
        <f t="shared" si="1072"/>
        <v>0</v>
      </c>
      <c r="CB629" s="8">
        <f t="shared" si="1073"/>
        <v>0</v>
      </c>
      <c r="CC629" s="8"/>
      <c r="CE629" s="11">
        <f t="shared" si="1119"/>
        <v>45547</v>
      </c>
      <c r="CF629" s="8">
        <f t="shared" si="1074"/>
        <v>411</v>
      </c>
      <c r="CG629" s="8">
        <f t="shared" si="1075"/>
        <v>52043.350000000006</v>
      </c>
      <c r="CH629" s="8">
        <f t="shared" si="1076"/>
        <v>403.5</v>
      </c>
      <c r="CI629" s="8">
        <f t="shared" si="1077"/>
        <v>0</v>
      </c>
      <c r="CJ629" s="8">
        <f t="shared" si="1078"/>
        <v>0</v>
      </c>
      <c r="CK629" s="8">
        <f t="shared" si="1079"/>
        <v>0</v>
      </c>
      <c r="CL629" s="8"/>
      <c r="CN629" s="11">
        <f t="shared" si="1120"/>
        <v>45547</v>
      </c>
      <c r="CO629" s="8">
        <f t="shared" si="1080"/>
        <v>698</v>
      </c>
      <c r="CP629" s="8">
        <f t="shared" si="1081"/>
        <v>70900.849999999991</v>
      </c>
      <c r="CQ629" s="8">
        <f t="shared" si="1082"/>
        <v>864.70999999999992</v>
      </c>
      <c r="CR629" s="8">
        <f t="shared" si="1083"/>
        <v>3503.05</v>
      </c>
      <c r="CS629" s="8">
        <f t="shared" si="1084"/>
        <v>803</v>
      </c>
      <c r="CT629" s="8">
        <f t="shared" si="1085"/>
        <v>2</v>
      </c>
      <c r="CU629" s="8"/>
      <c r="CW629" s="11">
        <f t="shared" si="1121"/>
        <v>45547</v>
      </c>
      <c r="CX629" s="8">
        <f t="shared" si="1086"/>
        <v>0</v>
      </c>
      <c r="CY629" s="8">
        <f t="shared" si="1087"/>
        <v>0</v>
      </c>
      <c r="CZ629" s="8">
        <f t="shared" si="1088"/>
        <v>0</v>
      </c>
      <c r="DA629" s="8">
        <f t="shared" si="1089"/>
        <v>0</v>
      </c>
      <c r="DB629" s="8">
        <f t="shared" si="1090"/>
        <v>0</v>
      </c>
      <c r="DC629" s="8">
        <f t="shared" si="1091"/>
        <v>0</v>
      </c>
      <c r="DD629" s="8"/>
      <c r="DF629" s="11">
        <f t="shared" si="1122"/>
        <v>45547</v>
      </c>
      <c r="DG629" s="8">
        <f t="shared" si="1092"/>
        <v>0</v>
      </c>
      <c r="DH629" s="8">
        <f t="shared" si="1093"/>
        <v>0</v>
      </c>
      <c r="DI629" s="8">
        <f t="shared" si="1094"/>
        <v>0</v>
      </c>
      <c r="DJ629" s="8">
        <f t="shared" si="1095"/>
        <v>0</v>
      </c>
      <c r="DK629" s="8">
        <f t="shared" si="1096"/>
        <v>0</v>
      </c>
      <c r="DL629" s="8">
        <f t="shared" si="1097"/>
        <v>0</v>
      </c>
      <c r="DM629" s="8"/>
      <c r="DO629" s="11">
        <f t="shared" si="1123"/>
        <v>45547</v>
      </c>
      <c r="DP629" s="8">
        <f t="shared" si="1098"/>
        <v>0</v>
      </c>
      <c r="DQ629" s="8">
        <f t="shared" si="1099"/>
        <v>0</v>
      </c>
      <c r="DR629" s="8">
        <f t="shared" si="1100"/>
        <v>0</v>
      </c>
      <c r="DS629" s="8">
        <f t="shared" si="1101"/>
        <v>0</v>
      </c>
      <c r="DT629" s="8">
        <f t="shared" si="1102"/>
        <v>0</v>
      </c>
      <c r="DU629" s="8">
        <f t="shared" si="1103"/>
        <v>0</v>
      </c>
      <c r="DV629" s="8"/>
      <c r="DX629" s="11">
        <f t="shared" si="1124"/>
        <v>45547</v>
      </c>
      <c r="DY629" s="8">
        <f t="shared" si="1104"/>
        <v>0</v>
      </c>
      <c r="DZ629" s="8">
        <f t="shared" si="1105"/>
        <v>0</v>
      </c>
      <c r="EA629" s="8">
        <f t="shared" si="1106"/>
        <v>0</v>
      </c>
      <c r="EB629" s="8">
        <f t="shared" si="1107"/>
        <v>0</v>
      </c>
      <c r="EC629" s="8">
        <f t="shared" si="1108"/>
        <v>0</v>
      </c>
      <c r="ED629" s="8">
        <f t="shared" si="1109"/>
        <v>0</v>
      </c>
      <c r="EE629" s="8"/>
    </row>
    <row r="630" spans="2:135" x14ac:dyDescent="0.3">
      <c r="B630" s="11">
        <f t="shared" si="1110"/>
        <v>45548</v>
      </c>
      <c r="C630" s="8">
        <f t="shared" si="1020"/>
        <v>571</v>
      </c>
      <c r="D630" s="8">
        <f t="shared" si="1021"/>
        <v>81396.61</v>
      </c>
      <c r="E630" s="8">
        <f t="shared" si="1022"/>
        <v>0</v>
      </c>
      <c r="F630" s="8">
        <f t="shared" si="1023"/>
        <v>558.5</v>
      </c>
      <c r="G630" s="8">
        <f t="shared" si="1024"/>
        <v>91.5</v>
      </c>
      <c r="H630" s="8">
        <f t="shared" si="1025"/>
        <v>2</v>
      </c>
      <c r="I630" s="8"/>
      <c r="K630" s="11">
        <f t="shared" si="1111"/>
        <v>45548</v>
      </c>
      <c r="L630" s="8">
        <f t="shared" si="1026"/>
        <v>344</v>
      </c>
      <c r="M630" s="8">
        <f t="shared" si="1027"/>
        <v>48098.360000000008</v>
      </c>
      <c r="N630" s="8">
        <f t="shared" si="1028"/>
        <v>442.68000000000006</v>
      </c>
      <c r="O630" s="8">
        <f t="shared" si="1029"/>
        <v>0</v>
      </c>
      <c r="P630" s="8">
        <f t="shared" si="1030"/>
        <v>89.95</v>
      </c>
      <c r="Q630" s="8">
        <f t="shared" si="1031"/>
        <v>0</v>
      </c>
      <c r="R630" s="8"/>
      <c r="T630" s="11">
        <f t="shared" si="1112"/>
        <v>45548</v>
      </c>
      <c r="U630" s="8">
        <f t="shared" si="1032"/>
        <v>394</v>
      </c>
      <c r="V630" s="8">
        <f t="shared" si="1033"/>
        <v>42747.38</v>
      </c>
      <c r="W630" s="8">
        <f t="shared" si="1034"/>
        <v>0</v>
      </c>
      <c r="X630" s="8">
        <f t="shared" si="1035"/>
        <v>0</v>
      </c>
      <c r="Y630" s="8">
        <f t="shared" si="1036"/>
        <v>548.54</v>
      </c>
      <c r="Z630" s="8">
        <f t="shared" si="1037"/>
        <v>0</v>
      </c>
      <c r="AA630" s="8"/>
      <c r="AC630" s="11">
        <f t="shared" si="1113"/>
        <v>45548</v>
      </c>
      <c r="AD630" s="8">
        <f t="shared" si="1038"/>
        <v>913</v>
      </c>
      <c r="AE630" s="8">
        <f t="shared" si="1039"/>
        <v>123148.92000000001</v>
      </c>
      <c r="AF630" s="8">
        <f t="shared" si="1040"/>
        <v>624.23</v>
      </c>
      <c r="AG630" s="8">
        <f t="shared" si="1041"/>
        <v>0</v>
      </c>
      <c r="AH630" s="8">
        <f t="shared" si="1042"/>
        <v>210.96</v>
      </c>
      <c r="AI630" s="8">
        <f t="shared" si="1043"/>
        <v>0</v>
      </c>
      <c r="AJ630" s="8"/>
      <c r="AL630" s="11">
        <f t="shared" si="1114"/>
        <v>45548</v>
      </c>
      <c r="AM630" s="8">
        <f t="shared" si="1044"/>
        <v>739</v>
      </c>
      <c r="AN630" s="8">
        <f t="shared" si="1045"/>
        <v>89828.159999999989</v>
      </c>
      <c r="AO630" s="8">
        <f t="shared" si="1046"/>
        <v>344.23999999999995</v>
      </c>
      <c r="AP630" s="8">
        <f t="shared" si="1047"/>
        <v>0</v>
      </c>
      <c r="AQ630" s="8">
        <f t="shared" si="1048"/>
        <v>356.31</v>
      </c>
      <c r="AR630" s="8">
        <f t="shared" si="1049"/>
        <v>0</v>
      </c>
      <c r="AS630" s="8"/>
      <c r="AU630" s="11">
        <f t="shared" si="1115"/>
        <v>45548</v>
      </c>
      <c r="AV630" s="8">
        <f t="shared" si="1050"/>
        <v>456</v>
      </c>
      <c r="AW630" s="8">
        <f t="shared" si="1051"/>
        <v>36154.249999999993</v>
      </c>
      <c r="AX630" s="8">
        <f t="shared" si="1052"/>
        <v>0</v>
      </c>
      <c r="AY630" s="8">
        <f t="shared" si="1053"/>
        <v>430.96000000000004</v>
      </c>
      <c r="AZ630" s="8">
        <f t="shared" si="1054"/>
        <v>44.84</v>
      </c>
      <c r="BA630" s="8">
        <f t="shared" si="1055"/>
        <v>0</v>
      </c>
      <c r="BB630" s="8"/>
      <c r="BD630" s="11">
        <f t="shared" si="1116"/>
        <v>45548</v>
      </c>
      <c r="BE630" s="8">
        <f t="shared" si="1056"/>
        <v>534</v>
      </c>
      <c r="BF630" s="8">
        <f t="shared" si="1057"/>
        <v>73009.27</v>
      </c>
      <c r="BG630" s="8">
        <f t="shared" si="1058"/>
        <v>302.00000000000006</v>
      </c>
      <c r="BH630" s="8">
        <f t="shared" si="1059"/>
        <v>0</v>
      </c>
      <c r="BI630" s="8">
        <f t="shared" si="1060"/>
        <v>14.850000000000001</v>
      </c>
      <c r="BJ630" s="8">
        <f t="shared" si="1061"/>
        <v>338</v>
      </c>
      <c r="BK630" s="8"/>
      <c r="BM630" s="11">
        <f t="shared" si="1117"/>
        <v>45548</v>
      </c>
      <c r="BN630" s="8">
        <f t="shared" si="1062"/>
        <v>468</v>
      </c>
      <c r="BO630" s="8">
        <f t="shared" si="1063"/>
        <v>55915.380000000005</v>
      </c>
      <c r="BP630" s="8">
        <f t="shared" si="1064"/>
        <v>186.67999999999998</v>
      </c>
      <c r="BQ630" s="8">
        <f t="shared" si="1065"/>
        <v>0</v>
      </c>
      <c r="BR630" s="8">
        <f t="shared" si="1066"/>
        <v>2082.25</v>
      </c>
      <c r="BS630" s="8">
        <f t="shared" si="1067"/>
        <v>28</v>
      </c>
      <c r="BT630" s="8"/>
      <c r="BV630" s="11">
        <f t="shared" si="1118"/>
        <v>45548</v>
      </c>
      <c r="BW630" s="8">
        <f t="shared" si="1068"/>
        <v>0</v>
      </c>
      <c r="BX630" s="8">
        <f t="shared" si="1069"/>
        <v>0</v>
      </c>
      <c r="BY630" s="8">
        <f t="shared" si="1070"/>
        <v>0</v>
      </c>
      <c r="BZ630" s="8">
        <f t="shared" si="1071"/>
        <v>0</v>
      </c>
      <c r="CA630" s="8">
        <f t="shared" si="1072"/>
        <v>0</v>
      </c>
      <c r="CB630" s="8">
        <f t="shared" si="1073"/>
        <v>0</v>
      </c>
      <c r="CC630" s="8"/>
      <c r="CE630" s="11">
        <f t="shared" si="1119"/>
        <v>45548</v>
      </c>
      <c r="CF630" s="8">
        <f t="shared" si="1074"/>
        <v>462</v>
      </c>
      <c r="CG630" s="8">
        <f t="shared" si="1075"/>
        <v>59215.55</v>
      </c>
      <c r="CH630" s="8">
        <f t="shared" si="1076"/>
        <v>470</v>
      </c>
      <c r="CI630" s="8">
        <f t="shared" si="1077"/>
        <v>0</v>
      </c>
      <c r="CJ630" s="8">
        <f t="shared" si="1078"/>
        <v>0</v>
      </c>
      <c r="CK630" s="8">
        <f t="shared" si="1079"/>
        <v>0</v>
      </c>
      <c r="CL630" s="8"/>
      <c r="CN630" s="11">
        <f t="shared" si="1120"/>
        <v>45548</v>
      </c>
      <c r="CO630" s="8">
        <f t="shared" si="1080"/>
        <v>742</v>
      </c>
      <c r="CP630" s="8">
        <f t="shared" si="1081"/>
        <v>75501.84</v>
      </c>
      <c r="CQ630" s="8">
        <f t="shared" si="1082"/>
        <v>983.70999999999992</v>
      </c>
      <c r="CR630" s="8">
        <f t="shared" si="1083"/>
        <v>3853.28</v>
      </c>
      <c r="CS630" s="8">
        <f t="shared" si="1084"/>
        <v>853</v>
      </c>
      <c r="CT630" s="8">
        <f t="shared" si="1085"/>
        <v>3</v>
      </c>
      <c r="CU630" s="8"/>
      <c r="CW630" s="11">
        <f t="shared" si="1121"/>
        <v>45548</v>
      </c>
      <c r="CX630" s="8">
        <f t="shared" si="1086"/>
        <v>0</v>
      </c>
      <c r="CY630" s="8">
        <f t="shared" si="1087"/>
        <v>0</v>
      </c>
      <c r="CZ630" s="8">
        <f t="shared" si="1088"/>
        <v>0</v>
      </c>
      <c r="DA630" s="8">
        <f t="shared" si="1089"/>
        <v>0</v>
      </c>
      <c r="DB630" s="8">
        <f t="shared" si="1090"/>
        <v>0</v>
      </c>
      <c r="DC630" s="8">
        <f t="shared" si="1091"/>
        <v>0</v>
      </c>
      <c r="DD630" s="8"/>
      <c r="DF630" s="11">
        <f t="shared" si="1122"/>
        <v>45548</v>
      </c>
      <c r="DG630" s="8">
        <f t="shared" si="1092"/>
        <v>0</v>
      </c>
      <c r="DH630" s="8">
        <f t="shared" si="1093"/>
        <v>0</v>
      </c>
      <c r="DI630" s="8">
        <f t="shared" si="1094"/>
        <v>0</v>
      </c>
      <c r="DJ630" s="8">
        <f t="shared" si="1095"/>
        <v>0</v>
      </c>
      <c r="DK630" s="8">
        <f t="shared" si="1096"/>
        <v>0</v>
      </c>
      <c r="DL630" s="8">
        <f t="shared" si="1097"/>
        <v>0</v>
      </c>
      <c r="DM630" s="8"/>
      <c r="DO630" s="11">
        <f t="shared" si="1123"/>
        <v>45548</v>
      </c>
      <c r="DP630" s="8">
        <f t="shared" si="1098"/>
        <v>0</v>
      </c>
      <c r="DQ630" s="8">
        <f t="shared" si="1099"/>
        <v>0</v>
      </c>
      <c r="DR630" s="8">
        <f t="shared" si="1100"/>
        <v>0</v>
      </c>
      <c r="DS630" s="8">
        <f t="shared" si="1101"/>
        <v>0</v>
      </c>
      <c r="DT630" s="8">
        <f t="shared" si="1102"/>
        <v>0</v>
      </c>
      <c r="DU630" s="8">
        <f t="shared" si="1103"/>
        <v>0</v>
      </c>
      <c r="DV630" s="8"/>
      <c r="DX630" s="11">
        <f t="shared" si="1124"/>
        <v>45548</v>
      </c>
      <c r="DY630" s="8">
        <f t="shared" si="1104"/>
        <v>0</v>
      </c>
      <c r="DZ630" s="8">
        <f t="shared" si="1105"/>
        <v>0</v>
      </c>
      <c r="EA630" s="8">
        <f t="shared" si="1106"/>
        <v>0</v>
      </c>
      <c r="EB630" s="8">
        <f t="shared" si="1107"/>
        <v>0</v>
      </c>
      <c r="EC630" s="8">
        <f t="shared" si="1108"/>
        <v>0</v>
      </c>
      <c r="ED630" s="8">
        <f t="shared" si="1109"/>
        <v>0</v>
      </c>
      <c r="EE630" s="8"/>
    </row>
    <row r="631" spans="2:135" x14ac:dyDescent="0.3">
      <c r="B631" s="11">
        <f t="shared" si="1110"/>
        <v>45549</v>
      </c>
      <c r="C631" s="8">
        <f t="shared" si="1020"/>
        <v>608</v>
      </c>
      <c r="D631" s="8">
        <f t="shared" si="1021"/>
        <v>86593.55</v>
      </c>
      <c r="E631" s="8">
        <f t="shared" si="1022"/>
        <v>0</v>
      </c>
      <c r="F631" s="8">
        <f t="shared" si="1023"/>
        <v>606</v>
      </c>
      <c r="G631" s="8">
        <f t="shared" si="1024"/>
        <v>116.5</v>
      </c>
      <c r="H631" s="8">
        <f t="shared" si="1025"/>
        <v>2</v>
      </c>
      <c r="I631" s="8"/>
      <c r="K631" s="11">
        <f t="shared" si="1111"/>
        <v>45549</v>
      </c>
      <c r="L631" s="8">
        <f t="shared" si="1026"/>
        <v>361</v>
      </c>
      <c r="M631" s="8">
        <f t="shared" si="1027"/>
        <v>50427.910000000011</v>
      </c>
      <c r="N631" s="8">
        <f t="shared" si="1028"/>
        <v>495.03000000000009</v>
      </c>
      <c r="O631" s="8">
        <f t="shared" si="1029"/>
        <v>0</v>
      </c>
      <c r="P631" s="8">
        <f t="shared" si="1030"/>
        <v>231.89</v>
      </c>
      <c r="Q631" s="8">
        <f t="shared" si="1031"/>
        <v>0</v>
      </c>
      <c r="R631" s="8"/>
      <c r="T631" s="11">
        <f t="shared" si="1112"/>
        <v>45549</v>
      </c>
      <c r="U631" s="8">
        <f t="shared" si="1032"/>
        <v>418</v>
      </c>
      <c r="V631" s="8">
        <f t="shared" si="1033"/>
        <v>45446.02</v>
      </c>
      <c r="W631" s="8">
        <f t="shared" si="1034"/>
        <v>0</v>
      </c>
      <c r="X631" s="8">
        <f t="shared" si="1035"/>
        <v>0</v>
      </c>
      <c r="Y631" s="8">
        <f t="shared" si="1036"/>
        <v>571.54</v>
      </c>
      <c r="Z631" s="8">
        <f t="shared" si="1037"/>
        <v>0</v>
      </c>
      <c r="AA631" s="8"/>
      <c r="AC631" s="11">
        <f t="shared" si="1113"/>
        <v>45549</v>
      </c>
      <c r="AD631" s="8">
        <f t="shared" si="1038"/>
        <v>970</v>
      </c>
      <c r="AE631" s="8">
        <f t="shared" si="1039"/>
        <v>130299.23000000001</v>
      </c>
      <c r="AF631" s="8">
        <f t="shared" si="1040"/>
        <v>662.18000000000006</v>
      </c>
      <c r="AG631" s="8">
        <f t="shared" si="1041"/>
        <v>0</v>
      </c>
      <c r="AH631" s="8">
        <f t="shared" si="1042"/>
        <v>-61.249999999999972</v>
      </c>
      <c r="AI631" s="8">
        <f t="shared" si="1043"/>
        <v>0</v>
      </c>
      <c r="AJ631" s="8"/>
      <c r="AL631" s="11">
        <f t="shared" si="1114"/>
        <v>45549</v>
      </c>
      <c r="AM631" s="8">
        <f t="shared" si="1044"/>
        <v>798</v>
      </c>
      <c r="AN631" s="8">
        <f t="shared" si="1045"/>
        <v>96859.739999999991</v>
      </c>
      <c r="AO631" s="8">
        <f t="shared" si="1046"/>
        <v>357.18999999999994</v>
      </c>
      <c r="AP631" s="8">
        <f t="shared" si="1047"/>
        <v>0</v>
      </c>
      <c r="AQ631" s="8">
        <f t="shared" si="1048"/>
        <v>381.06</v>
      </c>
      <c r="AR631" s="8">
        <f t="shared" si="1049"/>
        <v>0</v>
      </c>
      <c r="AS631" s="8"/>
      <c r="AU631" s="11">
        <f t="shared" si="1115"/>
        <v>45549</v>
      </c>
      <c r="AV631" s="8">
        <f t="shared" si="1050"/>
        <v>478</v>
      </c>
      <c r="AW631" s="8">
        <f t="shared" si="1051"/>
        <v>37845.389999999992</v>
      </c>
      <c r="AX631" s="8">
        <f t="shared" si="1052"/>
        <v>0</v>
      </c>
      <c r="AY631" s="8">
        <f t="shared" si="1053"/>
        <v>506.96000000000004</v>
      </c>
      <c r="AZ631" s="8">
        <f t="shared" si="1054"/>
        <v>54.84</v>
      </c>
      <c r="BA631" s="8">
        <f t="shared" si="1055"/>
        <v>1</v>
      </c>
      <c r="BB631" s="8"/>
      <c r="BD631" s="11">
        <f t="shared" si="1116"/>
        <v>45549</v>
      </c>
      <c r="BE631" s="8">
        <f t="shared" si="1056"/>
        <v>580</v>
      </c>
      <c r="BF631" s="8">
        <f t="shared" si="1057"/>
        <v>79294.47</v>
      </c>
      <c r="BG631" s="8">
        <f t="shared" si="1058"/>
        <v>326.01000000000005</v>
      </c>
      <c r="BH631" s="8">
        <f t="shared" si="1059"/>
        <v>0</v>
      </c>
      <c r="BI631" s="8">
        <f t="shared" si="1060"/>
        <v>14.850000000000001</v>
      </c>
      <c r="BJ631" s="8">
        <f t="shared" si="1061"/>
        <v>364</v>
      </c>
      <c r="BK631" s="8"/>
      <c r="BM631" s="11">
        <f t="shared" si="1117"/>
        <v>45549</v>
      </c>
      <c r="BN631" s="8">
        <f t="shared" si="1062"/>
        <v>513</v>
      </c>
      <c r="BO631" s="8">
        <f t="shared" si="1063"/>
        <v>61444.66</v>
      </c>
      <c r="BP631" s="8">
        <f t="shared" si="1064"/>
        <v>210.86999999999998</v>
      </c>
      <c r="BQ631" s="8">
        <f t="shared" si="1065"/>
        <v>0</v>
      </c>
      <c r="BR631" s="8">
        <f t="shared" si="1066"/>
        <v>2289.25</v>
      </c>
      <c r="BS631" s="8">
        <f t="shared" si="1067"/>
        <v>30</v>
      </c>
      <c r="BT631" s="8"/>
      <c r="BV631" s="11">
        <f t="shared" si="1118"/>
        <v>45549</v>
      </c>
      <c r="BW631" s="8">
        <f t="shared" si="1068"/>
        <v>0</v>
      </c>
      <c r="BX631" s="8">
        <f t="shared" si="1069"/>
        <v>0</v>
      </c>
      <c r="BY631" s="8">
        <f t="shared" si="1070"/>
        <v>0</v>
      </c>
      <c r="BZ631" s="8">
        <f t="shared" si="1071"/>
        <v>0</v>
      </c>
      <c r="CA631" s="8">
        <f t="shared" si="1072"/>
        <v>0</v>
      </c>
      <c r="CB631" s="8">
        <f t="shared" si="1073"/>
        <v>0</v>
      </c>
      <c r="CC631" s="8"/>
      <c r="CE631" s="11">
        <f t="shared" si="1119"/>
        <v>45549</v>
      </c>
      <c r="CF631" s="8">
        <f t="shared" si="1074"/>
        <v>511</v>
      </c>
      <c r="CG631" s="8">
        <f t="shared" si="1075"/>
        <v>65851.11</v>
      </c>
      <c r="CH631" s="8">
        <f t="shared" si="1076"/>
        <v>544</v>
      </c>
      <c r="CI631" s="8">
        <f t="shared" si="1077"/>
        <v>0</v>
      </c>
      <c r="CJ631" s="8">
        <f t="shared" si="1078"/>
        <v>0</v>
      </c>
      <c r="CK631" s="8">
        <f t="shared" si="1079"/>
        <v>0</v>
      </c>
      <c r="CL631" s="8"/>
      <c r="CN631" s="11">
        <f t="shared" si="1120"/>
        <v>45549</v>
      </c>
      <c r="CO631" s="8">
        <f t="shared" si="1080"/>
        <v>785</v>
      </c>
      <c r="CP631" s="8">
        <f t="shared" si="1081"/>
        <v>80449.89</v>
      </c>
      <c r="CQ631" s="8">
        <f t="shared" si="1082"/>
        <v>1022.7099999999999</v>
      </c>
      <c r="CR631" s="8">
        <f t="shared" si="1083"/>
        <v>4134.5300000000007</v>
      </c>
      <c r="CS631" s="8">
        <f t="shared" si="1084"/>
        <v>928</v>
      </c>
      <c r="CT631" s="8">
        <f t="shared" si="1085"/>
        <v>3</v>
      </c>
      <c r="CU631" s="8"/>
      <c r="CW631" s="11">
        <f t="shared" si="1121"/>
        <v>45549</v>
      </c>
      <c r="CX631" s="8">
        <f t="shared" si="1086"/>
        <v>0</v>
      </c>
      <c r="CY631" s="8">
        <f t="shared" si="1087"/>
        <v>0</v>
      </c>
      <c r="CZ631" s="8">
        <f t="shared" si="1088"/>
        <v>0</v>
      </c>
      <c r="DA631" s="8">
        <f t="shared" si="1089"/>
        <v>0</v>
      </c>
      <c r="DB631" s="8">
        <f t="shared" si="1090"/>
        <v>0</v>
      </c>
      <c r="DC631" s="8">
        <f t="shared" si="1091"/>
        <v>0</v>
      </c>
      <c r="DD631" s="8"/>
      <c r="DF631" s="11">
        <f t="shared" si="1122"/>
        <v>45549</v>
      </c>
      <c r="DG631" s="8">
        <f t="shared" si="1092"/>
        <v>0</v>
      </c>
      <c r="DH631" s="8">
        <f t="shared" si="1093"/>
        <v>0</v>
      </c>
      <c r="DI631" s="8">
        <f t="shared" si="1094"/>
        <v>0</v>
      </c>
      <c r="DJ631" s="8">
        <f t="shared" si="1095"/>
        <v>0</v>
      </c>
      <c r="DK631" s="8">
        <f t="shared" si="1096"/>
        <v>0</v>
      </c>
      <c r="DL631" s="8">
        <f t="shared" si="1097"/>
        <v>0</v>
      </c>
      <c r="DM631" s="8"/>
      <c r="DO631" s="11">
        <f t="shared" si="1123"/>
        <v>45549</v>
      </c>
      <c r="DP631" s="8">
        <f t="shared" si="1098"/>
        <v>0</v>
      </c>
      <c r="DQ631" s="8">
        <f t="shared" si="1099"/>
        <v>0</v>
      </c>
      <c r="DR631" s="8">
        <f t="shared" si="1100"/>
        <v>0</v>
      </c>
      <c r="DS631" s="8">
        <f t="shared" si="1101"/>
        <v>0</v>
      </c>
      <c r="DT631" s="8">
        <f t="shared" si="1102"/>
        <v>0</v>
      </c>
      <c r="DU631" s="8">
        <f t="shared" si="1103"/>
        <v>0</v>
      </c>
      <c r="DV631" s="8"/>
      <c r="DX631" s="11">
        <f t="shared" si="1124"/>
        <v>45549</v>
      </c>
      <c r="DY631" s="8">
        <f t="shared" si="1104"/>
        <v>0</v>
      </c>
      <c r="DZ631" s="8">
        <f t="shared" si="1105"/>
        <v>0</v>
      </c>
      <c r="EA631" s="8">
        <f t="shared" si="1106"/>
        <v>0</v>
      </c>
      <c r="EB631" s="8">
        <f t="shared" si="1107"/>
        <v>0</v>
      </c>
      <c r="EC631" s="8">
        <f t="shared" si="1108"/>
        <v>0</v>
      </c>
      <c r="ED631" s="8">
        <f t="shared" si="1109"/>
        <v>0</v>
      </c>
      <c r="EE631" s="8"/>
    </row>
    <row r="632" spans="2:135" x14ac:dyDescent="0.3">
      <c r="B632" s="11">
        <f t="shared" si="1110"/>
        <v>45550</v>
      </c>
      <c r="C632" s="8">
        <f t="shared" si="1020"/>
        <v>638</v>
      </c>
      <c r="D632" s="8">
        <f t="shared" si="1021"/>
        <v>90298.16</v>
      </c>
      <c r="E632" s="8">
        <f t="shared" si="1022"/>
        <v>0</v>
      </c>
      <c r="F632" s="8">
        <f t="shared" si="1023"/>
        <v>635.5</v>
      </c>
      <c r="G632" s="8">
        <f t="shared" si="1024"/>
        <v>119</v>
      </c>
      <c r="H632" s="8">
        <f t="shared" si="1025"/>
        <v>6</v>
      </c>
      <c r="I632" s="8"/>
      <c r="K632" s="11">
        <f t="shared" si="1111"/>
        <v>45550</v>
      </c>
      <c r="L632" s="8">
        <f t="shared" si="1026"/>
        <v>380</v>
      </c>
      <c r="M632" s="8">
        <f t="shared" si="1027"/>
        <v>53041.510000000009</v>
      </c>
      <c r="N632" s="8">
        <f t="shared" si="1028"/>
        <v>521.45000000000005</v>
      </c>
      <c r="O632" s="8">
        <f t="shared" si="1029"/>
        <v>0</v>
      </c>
      <c r="P632" s="8">
        <f t="shared" si="1030"/>
        <v>231.89</v>
      </c>
      <c r="Q632" s="8">
        <f t="shared" si="1031"/>
        <v>0</v>
      </c>
      <c r="R632" s="8"/>
      <c r="T632" s="11">
        <f t="shared" si="1112"/>
        <v>45550</v>
      </c>
      <c r="U632" s="8">
        <f t="shared" si="1032"/>
        <v>435</v>
      </c>
      <c r="V632" s="8">
        <f t="shared" si="1033"/>
        <v>47307.799999999996</v>
      </c>
      <c r="W632" s="8">
        <f t="shared" si="1034"/>
        <v>0</v>
      </c>
      <c r="X632" s="8">
        <f t="shared" si="1035"/>
        <v>0</v>
      </c>
      <c r="Y632" s="8">
        <f t="shared" si="1036"/>
        <v>584.79</v>
      </c>
      <c r="Z632" s="8">
        <f t="shared" si="1037"/>
        <v>0</v>
      </c>
      <c r="AA632" s="8"/>
      <c r="AC632" s="11">
        <f t="shared" si="1113"/>
        <v>45550</v>
      </c>
      <c r="AD632" s="8">
        <f t="shared" si="1038"/>
        <v>1034</v>
      </c>
      <c r="AE632" s="8">
        <f t="shared" si="1039"/>
        <v>138496.30000000002</v>
      </c>
      <c r="AF632" s="8">
        <f t="shared" si="1040"/>
        <v>724.18000000000006</v>
      </c>
      <c r="AG632" s="8">
        <f t="shared" si="1041"/>
        <v>0</v>
      </c>
      <c r="AH632" s="8">
        <f t="shared" si="1042"/>
        <v>-61.249999999999972</v>
      </c>
      <c r="AI632" s="8">
        <f t="shared" si="1043"/>
        <v>0</v>
      </c>
      <c r="AJ632" s="8"/>
      <c r="AL632" s="11">
        <f t="shared" si="1114"/>
        <v>45550</v>
      </c>
      <c r="AM632" s="8">
        <f t="shared" si="1044"/>
        <v>859</v>
      </c>
      <c r="AN632" s="8">
        <f t="shared" si="1045"/>
        <v>104735.62999999999</v>
      </c>
      <c r="AO632" s="8">
        <f t="shared" si="1046"/>
        <v>394.20999999999992</v>
      </c>
      <c r="AP632" s="8">
        <f t="shared" si="1047"/>
        <v>0</v>
      </c>
      <c r="AQ632" s="8">
        <f t="shared" si="1048"/>
        <v>386.01</v>
      </c>
      <c r="AR632" s="8">
        <f t="shared" si="1049"/>
        <v>0</v>
      </c>
      <c r="AS632" s="8"/>
      <c r="AU632" s="11">
        <f t="shared" si="1115"/>
        <v>45550</v>
      </c>
      <c r="AV632" s="8">
        <f t="shared" si="1050"/>
        <v>517</v>
      </c>
      <c r="AW632" s="8">
        <f t="shared" si="1051"/>
        <v>41040.259999999995</v>
      </c>
      <c r="AX632" s="8">
        <f t="shared" si="1052"/>
        <v>0</v>
      </c>
      <c r="AY632" s="8">
        <f t="shared" si="1053"/>
        <v>547.96</v>
      </c>
      <c r="AZ632" s="8">
        <f t="shared" si="1054"/>
        <v>54.84</v>
      </c>
      <c r="BA632" s="8">
        <f t="shared" si="1055"/>
        <v>1</v>
      </c>
      <c r="BB632" s="8"/>
      <c r="BD632" s="11">
        <f t="shared" si="1116"/>
        <v>45550</v>
      </c>
      <c r="BE632" s="8">
        <f t="shared" si="1056"/>
        <v>604</v>
      </c>
      <c r="BF632" s="8">
        <f t="shared" si="1057"/>
        <v>82884.28</v>
      </c>
      <c r="BG632" s="8">
        <f t="shared" si="1058"/>
        <v>350.02000000000004</v>
      </c>
      <c r="BH632" s="8">
        <f t="shared" si="1059"/>
        <v>0</v>
      </c>
      <c r="BI632" s="8">
        <f t="shared" si="1060"/>
        <v>14.850000000000001</v>
      </c>
      <c r="BJ632" s="8">
        <f t="shared" si="1061"/>
        <v>390</v>
      </c>
      <c r="BK632" s="8"/>
      <c r="BM632" s="11">
        <f t="shared" si="1117"/>
        <v>45550</v>
      </c>
      <c r="BN632" s="8">
        <f t="shared" si="1062"/>
        <v>555</v>
      </c>
      <c r="BO632" s="8">
        <f t="shared" si="1063"/>
        <v>66411.510000000009</v>
      </c>
      <c r="BP632" s="8">
        <f t="shared" si="1064"/>
        <v>210.86999999999998</v>
      </c>
      <c r="BQ632" s="8">
        <f t="shared" si="1065"/>
        <v>0</v>
      </c>
      <c r="BR632" s="8">
        <f t="shared" si="1066"/>
        <v>2289.25</v>
      </c>
      <c r="BS632" s="8">
        <f t="shared" si="1067"/>
        <v>33</v>
      </c>
      <c r="BT632" s="8"/>
      <c r="BV632" s="11">
        <f t="shared" si="1118"/>
        <v>45550</v>
      </c>
      <c r="BW632" s="8">
        <f t="shared" si="1068"/>
        <v>0</v>
      </c>
      <c r="BX632" s="8">
        <f t="shared" si="1069"/>
        <v>0</v>
      </c>
      <c r="BY632" s="8">
        <f t="shared" si="1070"/>
        <v>0</v>
      </c>
      <c r="BZ632" s="8">
        <f t="shared" si="1071"/>
        <v>0</v>
      </c>
      <c r="CA632" s="8">
        <f t="shared" si="1072"/>
        <v>0</v>
      </c>
      <c r="CB632" s="8">
        <f t="shared" si="1073"/>
        <v>0</v>
      </c>
      <c r="CC632" s="8"/>
      <c r="CE632" s="11">
        <f t="shared" si="1119"/>
        <v>45550</v>
      </c>
      <c r="CF632" s="8">
        <f t="shared" si="1074"/>
        <v>523</v>
      </c>
      <c r="CG632" s="8">
        <f t="shared" si="1075"/>
        <v>67462.63</v>
      </c>
      <c r="CH632" s="8">
        <f t="shared" si="1076"/>
        <v>557</v>
      </c>
      <c r="CI632" s="8">
        <f t="shared" si="1077"/>
        <v>0</v>
      </c>
      <c r="CJ632" s="8">
        <f t="shared" si="1078"/>
        <v>0</v>
      </c>
      <c r="CK632" s="8">
        <f t="shared" si="1079"/>
        <v>0</v>
      </c>
      <c r="CL632" s="8"/>
      <c r="CN632" s="11">
        <f t="shared" si="1120"/>
        <v>45550</v>
      </c>
      <c r="CO632" s="8">
        <f t="shared" si="1080"/>
        <v>816</v>
      </c>
      <c r="CP632" s="8">
        <f t="shared" si="1081"/>
        <v>83162.539999999994</v>
      </c>
      <c r="CQ632" s="8">
        <f t="shared" si="1082"/>
        <v>1044.71</v>
      </c>
      <c r="CR632" s="8">
        <f t="shared" si="1083"/>
        <v>4273.5300000000007</v>
      </c>
      <c r="CS632" s="8">
        <f t="shared" si="1084"/>
        <v>928</v>
      </c>
      <c r="CT632" s="8">
        <f t="shared" si="1085"/>
        <v>3</v>
      </c>
      <c r="CU632" s="8"/>
      <c r="CW632" s="11">
        <f t="shared" si="1121"/>
        <v>45550</v>
      </c>
      <c r="CX632" s="8">
        <f t="shared" si="1086"/>
        <v>0</v>
      </c>
      <c r="CY632" s="8">
        <f t="shared" si="1087"/>
        <v>0</v>
      </c>
      <c r="CZ632" s="8">
        <f t="shared" si="1088"/>
        <v>0</v>
      </c>
      <c r="DA632" s="8">
        <f t="shared" si="1089"/>
        <v>0</v>
      </c>
      <c r="DB632" s="8">
        <f t="shared" si="1090"/>
        <v>0</v>
      </c>
      <c r="DC632" s="8">
        <f t="shared" si="1091"/>
        <v>0</v>
      </c>
      <c r="DD632" s="8"/>
      <c r="DF632" s="11">
        <f t="shared" si="1122"/>
        <v>45550</v>
      </c>
      <c r="DG632" s="8">
        <f t="shared" si="1092"/>
        <v>0</v>
      </c>
      <c r="DH632" s="8">
        <f t="shared" si="1093"/>
        <v>0</v>
      </c>
      <c r="DI632" s="8">
        <f t="shared" si="1094"/>
        <v>0</v>
      </c>
      <c r="DJ632" s="8">
        <f t="shared" si="1095"/>
        <v>0</v>
      </c>
      <c r="DK632" s="8">
        <f t="shared" si="1096"/>
        <v>0</v>
      </c>
      <c r="DL632" s="8">
        <f t="shared" si="1097"/>
        <v>0</v>
      </c>
      <c r="DM632" s="8"/>
      <c r="DO632" s="11">
        <f t="shared" si="1123"/>
        <v>45550</v>
      </c>
      <c r="DP632" s="8">
        <f t="shared" si="1098"/>
        <v>0</v>
      </c>
      <c r="DQ632" s="8">
        <f t="shared" si="1099"/>
        <v>0</v>
      </c>
      <c r="DR632" s="8">
        <f t="shared" si="1100"/>
        <v>0</v>
      </c>
      <c r="DS632" s="8">
        <f t="shared" si="1101"/>
        <v>0</v>
      </c>
      <c r="DT632" s="8">
        <f t="shared" si="1102"/>
        <v>0</v>
      </c>
      <c r="DU632" s="8">
        <f t="shared" si="1103"/>
        <v>0</v>
      </c>
      <c r="DV632" s="8"/>
      <c r="DX632" s="11">
        <f t="shared" si="1124"/>
        <v>45550</v>
      </c>
      <c r="DY632" s="8">
        <f>DY262+DY631</f>
        <v>0</v>
      </c>
      <c r="DZ632" s="8">
        <f>DZ262+DZ631</f>
        <v>0</v>
      </c>
      <c r="EA632" s="8">
        <f t="shared" si="1106"/>
        <v>0</v>
      </c>
      <c r="EB632" s="8">
        <f t="shared" si="1107"/>
        <v>0</v>
      </c>
      <c r="EC632" s="8">
        <f t="shared" si="1108"/>
        <v>0</v>
      </c>
      <c r="ED632" s="8">
        <f t="shared" si="1109"/>
        <v>0</v>
      </c>
      <c r="EE632" s="8"/>
    </row>
    <row r="633" spans="2:135" x14ac:dyDescent="0.3">
      <c r="B633" s="11">
        <f t="shared" si="1110"/>
        <v>45551</v>
      </c>
      <c r="C633" s="8">
        <f t="shared" si="1020"/>
        <v>685</v>
      </c>
      <c r="D633" s="8">
        <f t="shared" si="1021"/>
        <v>97502.510000000009</v>
      </c>
      <c r="E633" s="8">
        <f t="shared" si="1022"/>
        <v>0</v>
      </c>
      <c r="F633" s="8">
        <f t="shared" si="1023"/>
        <v>676</v>
      </c>
      <c r="G633" s="8">
        <f t="shared" si="1024"/>
        <v>119</v>
      </c>
      <c r="H633" s="8">
        <f t="shared" si="1025"/>
        <v>6</v>
      </c>
      <c r="I633" s="8"/>
      <c r="K633" s="11">
        <f t="shared" si="1111"/>
        <v>45551</v>
      </c>
      <c r="L633" s="8">
        <f t="shared" si="1026"/>
        <v>416</v>
      </c>
      <c r="M633" s="8">
        <f t="shared" si="1027"/>
        <v>58552.860000000008</v>
      </c>
      <c r="N633" s="8">
        <f t="shared" si="1028"/>
        <v>531.36</v>
      </c>
      <c r="O633" s="8">
        <f t="shared" si="1029"/>
        <v>0</v>
      </c>
      <c r="P633" s="8">
        <f t="shared" si="1030"/>
        <v>361.89</v>
      </c>
      <c r="Q633" s="8">
        <f t="shared" si="1031"/>
        <v>0</v>
      </c>
      <c r="R633" s="8"/>
      <c r="T633" s="11">
        <f t="shared" si="1112"/>
        <v>45551</v>
      </c>
      <c r="U633" s="8">
        <f t="shared" si="1032"/>
        <v>461</v>
      </c>
      <c r="V633" s="8">
        <f t="shared" si="1033"/>
        <v>49775.009999999995</v>
      </c>
      <c r="W633" s="8">
        <f t="shared" si="1034"/>
        <v>0</v>
      </c>
      <c r="X633" s="8">
        <f t="shared" si="1035"/>
        <v>0</v>
      </c>
      <c r="Y633" s="8">
        <f t="shared" si="1036"/>
        <v>603.29</v>
      </c>
      <c r="Z633" s="8">
        <f t="shared" si="1037"/>
        <v>0</v>
      </c>
      <c r="AA633" s="8"/>
      <c r="AC633" s="11">
        <f t="shared" si="1113"/>
        <v>45551</v>
      </c>
      <c r="AD633" s="8">
        <f t="shared" si="1038"/>
        <v>1111</v>
      </c>
      <c r="AE633" s="8">
        <f t="shared" si="1039"/>
        <v>149665.06000000003</v>
      </c>
      <c r="AF633" s="8">
        <f t="shared" si="1040"/>
        <v>792.66000000000008</v>
      </c>
      <c r="AG633" s="8">
        <f t="shared" si="1041"/>
        <v>0</v>
      </c>
      <c r="AH633" s="8">
        <f t="shared" si="1042"/>
        <v>7.8600000000000279</v>
      </c>
      <c r="AI633" s="8">
        <f t="shared" si="1043"/>
        <v>0</v>
      </c>
      <c r="AJ633" s="8"/>
      <c r="AL633" s="11">
        <f t="shared" si="1114"/>
        <v>45551</v>
      </c>
      <c r="AM633" s="8">
        <f t="shared" si="1044"/>
        <v>928</v>
      </c>
      <c r="AN633" s="8">
        <f t="shared" si="1045"/>
        <v>114199.59999999999</v>
      </c>
      <c r="AO633" s="8">
        <f t="shared" si="1046"/>
        <v>420.11999999999995</v>
      </c>
      <c r="AP633" s="8">
        <f t="shared" si="1047"/>
        <v>0</v>
      </c>
      <c r="AQ633" s="8">
        <f t="shared" si="1048"/>
        <v>338.99</v>
      </c>
      <c r="AR633" s="8">
        <f t="shared" si="1049"/>
        <v>0</v>
      </c>
      <c r="AS633" s="8"/>
      <c r="AU633" s="11">
        <f t="shared" si="1115"/>
        <v>45551</v>
      </c>
      <c r="AV633" s="8">
        <f t="shared" si="1050"/>
        <v>561</v>
      </c>
      <c r="AW633" s="8">
        <f t="shared" si="1051"/>
        <v>45029.74</v>
      </c>
      <c r="AX633" s="8">
        <f t="shared" si="1052"/>
        <v>0</v>
      </c>
      <c r="AY633" s="8">
        <f t="shared" si="1053"/>
        <v>569.96</v>
      </c>
      <c r="AZ633" s="8">
        <f t="shared" si="1054"/>
        <v>54.84</v>
      </c>
      <c r="BA633" s="8">
        <f t="shared" si="1055"/>
        <v>1</v>
      </c>
      <c r="BB633" s="8"/>
      <c r="BD633" s="11">
        <f t="shared" si="1116"/>
        <v>45551</v>
      </c>
      <c r="BE633" s="8">
        <f t="shared" si="1056"/>
        <v>652</v>
      </c>
      <c r="BF633" s="8">
        <f t="shared" si="1057"/>
        <v>90849.06</v>
      </c>
      <c r="BG633" s="8">
        <f t="shared" si="1058"/>
        <v>352.79</v>
      </c>
      <c r="BH633" s="8">
        <f t="shared" si="1059"/>
        <v>0</v>
      </c>
      <c r="BI633" s="8">
        <f t="shared" si="1060"/>
        <v>14.850000000000001</v>
      </c>
      <c r="BJ633" s="8">
        <f t="shared" si="1061"/>
        <v>416</v>
      </c>
      <c r="BK633" s="8"/>
      <c r="BM633" s="11">
        <f t="shared" si="1117"/>
        <v>45551</v>
      </c>
      <c r="BN633" s="8">
        <f t="shared" si="1062"/>
        <v>613</v>
      </c>
      <c r="BO633" s="8">
        <f t="shared" si="1063"/>
        <v>73611.070000000007</v>
      </c>
      <c r="BP633" s="8">
        <f t="shared" si="1064"/>
        <v>255.99999999999997</v>
      </c>
      <c r="BQ633" s="8">
        <f t="shared" si="1065"/>
        <v>0</v>
      </c>
      <c r="BR633" s="8">
        <f t="shared" si="1066"/>
        <v>2403.35</v>
      </c>
      <c r="BS633" s="8">
        <f t="shared" si="1067"/>
        <v>35</v>
      </c>
      <c r="BT633" s="8"/>
      <c r="BV633" s="11">
        <f t="shared" si="1118"/>
        <v>45551</v>
      </c>
      <c r="BW633" s="8">
        <f t="shared" si="1068"/>
        <v>0</v>
      </c>
      <c r="BX633" s="8">
        <f t="shared" si="1069"/>
        <v>0</v>
      </c>
      <c r="BY633" s="8">
        <f t="shared" si="1070"/>
        <v>0</v>
      </c>
      <c r="BZ633" s="8">
        <f t="shared" si="1071"/>
        <v>0</v>
      </c>
      <c r="CA633" s="8">
        <f t="shared" si="1072"/>
        <v>0</v>
      </c>
      <c r="CB633" s="8">
        <f t="shared" si="1073"/>
        <v>0</v>
      </c>
      <c r="CC633" s="8"/>
      <c r="CE633" s="11">
        <f t="shared" si="1119"/>
        <v>45551</v>
      </c>
      <c r="CF633" s="8">
        <f t="shared" si="1074"/>
        <v>549</v>
      </c>
      <c r="CG633" s="8">
        <f t="shared" si="1075"/>
        <v>70553.53</v>
      </c>
      <c r="CH633" s="8">
        <f t="shared" si="1076"/>
        <v>593</v>
      </c>
      <c r="CI633" s="8">
        <f t="shared" si="1077"/>
        <v>0</v>
      </c>
      <c r="CJ633" s="8">
        <f t="shared" si="1078"/>
        <v>0</v>
      </c>
      <c r="CK633" s="8">
        <f t="shared" si="1079"/>
        <v>0</v>
      </c>
      <c r="CL633" s="8"/>
      <c r="CN633" s="11">
        <f t="shared" si="1120"/>
        <v>45551</v>
      </c>
      <c r="CO633" s="8">
        <f t="shared" si="1080"/>
        <v>884</v>
      </c>
      <c r="CP633" s="8">
        <f t="shared" si="1081"/>
        <v>90554.75</v>
      </c>
      <c r="CQ633" s="8">
        <f t="shared" si="1082"/>
        <v>1143.21</v>
      </c>
      <c r="CR633" s="8">
        <f t="shared" si="1083"/>
        <v>4441.1200000000008</v>
      </c>
      <c r="CS633" s="8">
        <f t="shared" si="1084"/>
        <v>941</v>
      </c>
      <c r="CT633" s="8">
        <f t="shared" si="1085"/>
        <v>3</v>
      </c>
      <c r="CU633" s="8"/>
      <c r="CW633" s="11">
        <f t="shared" si="1121"/>
        <v>45551</v>
      </c>
      <c r="CX633" s="8">
        <f t="shared" si="1086"/>
        <v>0</v>
      </c>
      <c r="CY633" s="8">
        <f t="shared" si="1087"/>
        <v>0</v>
      </c>
      <c r="CZ633" s="8">
        <f t="shared" si="1088"/>
        <v>0</v>
      </c>
      <c r="DA633" s="8">
        <f t="shared" si="1089"/>
        <v>0</v>
      </c>
      <c r="DB633" s="8">
        <f t="shared" si="1090"/>
        <v>0</v>
      </c>
      <c r="DC633" s="8">
        <f t="shared" si="1091"/>
        <v>0</v>
      </c>
      <c r="DD633" s="8"/>
      <c r="DF633" s="11">
        <f t="shared" si="1122"/>
        <v>45551</v>
      </c>
      <c r="DG633" s="8">
        <f t="shared" si="1092"/>
        <v>0</v>
      </c>
      <c r="DH633" s="8">
        <f t="shared" si="1093"/>
        <v>0</v>
      </c>
      <c r="DI633" s="8">
        <f t="shared" si="1094"/>
        <v>0</v>
      </c>
      <c r="DJ633" s="8">
        <f t="shared" si="1095"/>
        <v>0</v>
      </c>
      <c r="DK633" s="8">
        <f t="shared" si="1096"/>
        <v>0</v>
      </c>
      <c r="DL633" s="8">
        <f t="shared" si="1097"/>
        <v>0</v>
      </c>
      <c r="DM633" s="8"/>
      <c r="DO633" s="11">
        <f t="shared" si="1123"/>
        <v>45551</v>
      </c>
      <c r="DP633" s="8">
        <f t="shared" si="1098"/>
        <v>0</v>
      </c>
      <c r="DQ633" s="8">
        <f t="shared" si="1099"/>
        <v>0</v>
      </c>
      <c r="DR633" s="8">
        <f t="shared" si="1100"/>
        <v>0</v>
      </c>
      <c r="DS633" s="8">
        <f t="shared" si="1101"/>
        <v>0</v>
      </c>
      <c r="DT633" s="8">
        <f t="shared" si="1102"/>
        <v>0</v>
      </c>
      <c r="DU633" s="8">
        <f t="shared" si="1103"/>
        <v>0</v>
      </c>
      <c r="DV633" s="8"/>
      <c r="DX633" s="11">
        <f t="shared" si="1124"/>
        <v>45551</v>
      </c>
      <c r="DY633" s="8">
        <f t="shared" si="1104"/>
        <v>0</v>
      </c>
      <c r="DZ633" s="8">
        <f t="shared" si="1105"/>
        <v>0</v>
      </c>
      <c r="EA633" s="8">
        <f t="shared" si="1106"/>
        <v>0</v>
      </c>
      <c r="EB633" s="8">
        <f t="shared" si="1107"/>
        <v>0</v>
      </c>
      <c r="EC633" s="8">
        <f t="shared" si="1108"/>
        <v>0</v>
      </c>
      <c r="ED633" s="8">
        <f t="shared" si="1109"/>
        <v>0</v>
      </c>
      <c r="EE633" s="8"/>
    </row>
    <row r="634" spans="2:135" x14ac:dyDescent="0.3">
      <c r="B634" s="11">
        <f t="shared" si="1110"/>
        <v>45552</v>
      </c>
      <c r="C634" s="8">
        <f t="shared" si="1020"/>
        <v>745</v>
      </c>
      <c r="D634" s="8">
        <f t="shared" si="1021"/>
        <v>106873.51000000001</v>
      </c>
      <c r="E634" s="8">
        <f t="shared" si="1022"/>
        <v>0</v>
      </c>
      <c r="F634" s="8">
        <f t="shared" si="1023"/>
        <v>724</v>
      </c>
      <c r="G634" s="8">
        <f t="shared" si="1024"/>
        <v>124</v>
      </c>
      <c r="H634" s="8">
        <f t="shared" si="1025"/>
        <v>6</v>
      </c>
      <c r="I634" s="8"/>
      <c r="K634" s="11">
        <f t="shared" si="1111"/>
        <v>45552</v>
      </c>
      <c r="L634" s="8">
        <f t="shared" si="1026"/>
        <v>453</v>
      </c>
      <c r="M634" s="8">
        <f t="shared" si="1027"/>
        <v>64598.070000000007</v>
      </c>
      <c r="N634" s="8">
        <f t="shared" si="1028"/>
        <v>570.26</v>
      </c>
      <c r="O634" s="8">
        <f t="shared" si="1029"/>
        <v>0</v>
      </c>
      <c r="P634" s="8">
        <f t="shared" si="1030"/>
        <v>426.89</v>
      </c>
      <c r="Q634" s="8">
        <f t="shared" si="1031"/>
        <v>0</v>
      </c>
      <c r="R634" s="8"/>
      <c r="T634" s="11">
        <f t="shared" si="1112"/>
        <v>45552</v>
      </c>
      <c r="U634" s="8">
        <f t="shared" si="1032"/>
        <v>485</v>
      </c>
      <c r="V634" s="8">
        <f t="shared" si="1033"/>
        <v>52471.38</v>
      </c>
      <c r="W634" s="8">
        <f t="shared" si="1034"/>
        <v>0</v>
      </c>
      <c r="X634" s="8">
        <f t="shared" si="1035"/>
        <v>0</v>
      </c>
      <c r="Y634" s="8">
        <f t="shared" si="1036"/>
        <v>625.54</v>
      </c>
      <c r="Z634" s="8">
        <f t="shared" si="1037"/>
        <v>0</v>
      </c>
      <c r="AA634" s="8"/>
      <c r="AC634" s="11">
        <f t="shared" si="1113"/>
        <v>45552</v>
      </c>
      <c r="AD634" s="8">
        <f t="shared" si="1038"/>
        <v>1182</v>
      </c>
      <c r="AE634" s="8">
        <f t="shared" si="1039"/>
        <v>158537.75000000003</v>
      </c>
      <c r="AF634" s="8">
        <f t="shared" si="1040"/>
        <v>841.72</v>
      </c>
      <c r="AG634" s="8">
        <f t="shared" si="1041"/>
        <v>0</v>
      </c>
      <c r="AH634" s="8">
        <f t="shared" si="1042"/>
        <v>12.810000000000027</v>
      </c>
      <c r="AI634" s="8">
        <f t="shared" si="1043"/>
        <v>0</v>
      </c>
      <c r="AJ634" s="8"/>
      <c r="AL634" s="11">
        <f t="shared" si="1114"/>
        <v>45552</v>
      </c>
      <c r="AM634" s="8">
        <f t="shared" si="1044"/>
        <v>998</v>
      </c>
      <c r="AN634" s="8">
        <f t="shared" si="1045"/>
        <v>123819.32999999999</v>
      </c>
      <c r="AO634" s="8">
        <f t="shared" si="1046"/>
        <v>450.65999999999997</v>
      </c>
      <c r="AP634" s="8">
        <f t="shared" si="1047"/>
        <v>0</v>
      </c>
      <c r="AQ634" s="8">
        <f t="shared" si="1048"/>
        <v>441.75</v>
      </c>
      <c r="AR634" s="8">
        <f t="shared" si="1049"/>
        <v>0</v>
      </c>
      <c r="AS634" s="8"/>
      <c r="AU634" s="11">
        <f t="shared" si="1115"/>
        <v>45552</v>
      </c>
      <c r="AV634" s="8">
        <f t="shared" si="1050"/>
        <v>598</v>
      </c>
      <c r="AW634" s="8">
        <f t="shared" si="1051"/>
        <v>48487.509999999995</v>
      </c>
      <c r="AX634" s="8">
        <f t="shared" si="1052"/>
        <v>0</v>
      </c>
      <c r="AY634" s="8">
        <f t="shared" si="1053"/>
        <v>614.46</v>
      </c>
      <c r="AZ634" s="8">
        <f t="shared" si="1054"/>
        <v>54.84</v>
      </c>
      <c r="BA634" s="8">
        <f t="shared" si="1055"/>
        <v>1</v>
      </c>
      <c r="BB634" s="8"/>
      <c r="BD634" s="11">
        <f t="shared" si="1116"/>
        <v>45552</v>
      </c>
      <c r="BE634" s="8">
        <f t="shared" si="1056"/>
        <v>701</v>
      </c>
      <c r="BF634" s="8">
        <f t="shared" si="1057"/>
        <v>98426.83</v>
      </c>
      <c r="BG634" s="8">
        <f t="shared" si="1058"/>
        <v>368.48</v>
      </c>
      <c r="BH634" s="8">
        <f t="shared" si="1059"/>
        <v>0</v>
      </c>
      <c r="BI634" s="8">
        <f t="shared" si="1060"/>
        <v>39.6</v>
      </c>
      <c r="BJ634" s="8">
        <f t="shared" si="1061"/>
        <v>442</v>
      </c>
      <c r="BK634" s="8"/>
      <c r="BM634" s="11">
        <f t="shared" si="1117"/>
        <v>45552</v>
      </c>
      <c r="BN634" s="8">
        <f t="shared" si="1062"/>
        <v>667</v>
      </c>
      <c r="BO634" s="8">
        <f t="shared" si="1063"/>
        <v>80033.52</v>
      </c>
      <c r="BP634" s="8">
        <f t="shared" si="1064"/>
        <v>311.82</v>
      </c>
      <c r="BQ634" s="8">
        <f t="shared" si="1065"/>
        <v>0</v>
      </c>
      <c r="BR634" s="8">
        <f t="shared" si="1066"/>
        <v>2532.35</v>
      </c>
      <c r="BS634" s="8">
        <f t="shared" si="1067"/>
        <v>37</v>
      </c>
      <c r="BT634" s="8"/>
      <c r="BV634" s="11">
        <f t="shared" si="1118"/>
        <v>45552</v>
      </c>
      <c r="BW634" s="8">
        <f t="shared" si="1068"/>
        <v>0</v>
      </c>
      <c r="BX634" s="8">
        <f t="shared" si="1069"/>
        <v>0</v>
      </c>
      <c r="BY634" s="8">
        <f t="shared" si="1070"/>
        <v>0</v>
      </c>
      <c r="BZ634" s="8">
        <f t="shared" si="1071"/>
        <v>0</v>
      </c>
      <c r="CA634" s="8">
        <f t="shared" si="1072"/>
        <v>0</v>
      </c>
      <c r="CB634" s="8">
        <f t="shared" si="1073"/>
        <v>0</v>
      </c>
      <c r="CC634" s="8"/>
      <c r="CE634" s="11">
        <f t="shared" si="1119"/>
        <v>45552</v>
      </c>
      <c r="CF634" s="8">
        <f t="shared" si="1074"/>
        <v>576</v>
      </c>
      <c r="CG634" s="8">
        <f t="shared" si="1075"/>
        <v>73641.399999999994</v>
      </c>
      <c r="CH634" s="8">
        <f t="shared" si="1076"/>
        <v>619.5</v>
      </c>
      <c r="CI634" s="8">
        <f t="shared" si="1077"/>
        <v>0</v>
      </c>
      <c r="CJ634" s="8">
        <f t="shared" si="1078"/>
        <v>0</v>
      </c>
      <c r="CK634" s="8">
        <f t="shared" si="1079"/>
        <v>0</v>
      </c>
      <c r="CL634" s="8"/>
      <c r="CN634" s="11">
        <f t="shared" si="1120"/>
        <v>45552</v>
      </c>
      <c r="CO634" s="8">
        <f t="shared" si="1080"/>
        <v>965</v>
      </c>
      <c r="CP634" s="8">
        <f t="shared" si="1081"/>
        <v>100984.78</v>
      </c>
      <c r="CQ634" s="8">
        <f t="shared" si="1082"/>
        <v>1225.21</v>
      </c>
      <c r="CR634" s="8">
        <f t="shared" si="1083"/>
        <v>4712.1000000000004</v>
      </c>
      <c r="CS634" s="8">
        <f t="shared" si="1084"/>
        <v>941</v>
      </c>
      <c r="CT634" s="8">
        <f t="shared" si="1085"/>
        <v>3</v>
      </c>
      <c r="CU634" s="8"/>
      <c r="CW634" s="11">
        <f t="shared" si="1121"/>
        <v>45552</v>
      </c>
      <c r="CX634" s="8">
        <f t="shared" si="1086"/>
        <v>0</v>
      </c>
      <c r="CY634" s="8">
        <f t="shared" si="1087"/>
        <v>0</v>
      </c>
      <c r="CZ634" s="8">
        <f t="shared" si="1088"/>
        <v>0</v>
      </c>
      <c r="DA634" s="8">
        <f t="shared" si="1089"/>
        <v>0</v>
      </c>
      <c r="DB634" s="8">
        <f t="shared" si="1090"/>
        <v>0</v>
      </c>
      <c r="DC634" s="8">
        <f t="shared" si="1091"/>
        <v>0</v>
      </c>
      <c r="DD634" s="8"/>
      <c r="DF634" s="11">
        <f t="shared" si="1122"/>
        <v>45552</v>
      </c>
      <c r="DG634" s="8">
        <f t="shared" si="1092"/>
        <v>0</v>
      </c>
      <c r="DH634" s="8">
        <f t="shared" si="1093"/>
        <v>0</v>
      </c>
      <c r="DI634" s="8">
        <f t="shared" si="1094"/>
        <v>0</v>
      </c>
      <c r="DJ634" s="8">
        <f t="shared" si="1095"/>
        <v>0</v>
      </c>
      <c r="DK634" s="8">
        <f t="shared" si="1096"/>
        <v>0</v>
      </c>
      <c r="DL634" s="8">
        <f t="shared" si="1097"/>
        <v>0</v>
      </c>
      <c r="DM634" s="8"/>
      <c r="DO634" s="11">
        <f t="shared" si="1123"/>
        <v>45552</v>
      </c>
      <c r="DP634" s="8">
        <f t="shared" si="1098"/>
        <v>0</v>
      </c>
      <c r="DQ634" s="8">
        <f t="shared" si="1099"/>
        <v>0</v>
      </c>
      <c r="DR634" s="8">
        <f t="shared" si="1100"/>
        <v>0</v>
      </c>
      <c r="DS634" s="8">
        <f t="shared" si="1101"/>
        <v>0</v>
      </c>
      <c r="DT634" s="8">
        <f t="shared" si="1102"/>
        <v>0</v>
      </c>
      <c r="DU634" s="8">
        <f t="shared" si="1103"/>
        <v>0</v>
      </c>
      <c r="DV634" s="8"/>
      <c r="DX634" s="11">
        <f t="shared" si="1124"/>
        <v>45552</v>
      </c>
      <c r="DY634" s="8">
        <f t="shared" si="1104"/>
        <v>0</v>
      </c>
      <c r="DZ634" s="8">
        <f t="shared" si="1105"/>
        <v>0</v>
      </c>
      <c r="EA634" s="8">
        <f t="shared" si="1106"/>
        <v>0</v>
      </c>
      <c r="EB634" s="8">
        <f t="shared" si="1107"/>
        <v>0</v>
      </c>
      <c r="EC634" s="8">
        <f t="shared" si="1108"/>
        <v>0</v>
      </c>
      <c r="ED634" s="8">
        <f t="shared" si="1109"/>
        <v>0</v>
      </c>
      <c r="EE634" s="8"/>
    </row>
    <row r="635" spans="2:135" x14ac:dyDescent="0.3">
      <c r="B635" s="11">
        <f t="shared" si="1110"/>
        <v>45553</v>
      </c>
      <c r="C635" s="8">
        <f t="shared" si="1020"/>
        <v>804</v>
      </c>
      <c r="D635" s="8">
        <f t="shared" si="1021"/>
        <v>116312.74</v>
      </c>
      <c r="E635" s="8">
        <f t="shared" si="1022"/>
        <v>0</v>
      </c>
      <c r="F635" s="8">
        <f t="shared" si="1023"/>
        <v>773</v>
      </c>
      <c r="G635" s="8">
        <f t="shared" si="1024"/>
        <v>124</v>
      </c>
      <c r="H635" s="8">
        <f t="shared" si="1025"/>
        <v>6</v>
      </c>
      <c r="I635" s="8"/>
      <c r="K635" s="11">
        <f t="shared" si="1111"/>
        <v>45553</v>
      </c>
      <c r="L635" s="8">
        <f t="shared" si="1026"/>
        <v>477</v>
      </c>
      <c r="M635" s="8">
        <f t="shared" si="1027"/>
        <v>68260.23000000001</v>
      </c>
      <c r="N635" s="8">
        <f t="shared" si="1028"/>
        <v>587.71</v>
      </c>
      <c r="O635" s="8">
        <f t="shared" si="1029"/>
        <v>0</v>
      </c>
      <c r="P635" s="8">
        <f t="shared" si="1030"/>
        <v>450.01</v>
      </c>
      <c r="Q635" s="8">
        <f t="shared" si="1031"/>
        <v>0</v>
      </c>
      <c r="R635" s="8"/>
      <c r="T635" s="11">
        <f t="shared" si="1112"/>
        <v>45553</v>
      </c>
      <c r="U635" s="8">
        <f t="shared" si="1032"/>
        <v>509</v>
      </c>
      <c r="V635" s="8">
        <f t="shared" si="1033"/>
        <v>55439.86</v>
      </c>
      <c r="W635" s="8">
        <f t="shared" si="1034"/>
        <v>0</v>
      </c>
      <c r="X635" s="8">
        <f t="shared" si="1035"/>
        <v>0</v>
      </c>
      <c r="Y635" s="8">
        <f t="shared" si="1036"/>
        <v>636.54</v>
      </c>
      <c r="Z635" s="8">
        <f t="shared" si="1037"/>
        <v>0</v>
      </c>
      <c r="AA635" s="8"/>
      <c r="AC635" s="11">
        <f t="shared" si="1113"/>
        <v>45553</v>
      </c>
      <c r="AD635" s="8">
        <f t="shared" si="1038"/>
        <v>1244</v>
      </c>
      <c r="AE635" s="8">
        <f t="shared" si="1039"/>
        <v>168354.28000000003</v>
      </c>
      <c r="AF635" s="8">
        <f t="shared" si="1040"/>
        <v>891.68000000000006</v>
      </c>
      <c r="AG635" s="8">
        <f t="shared" si="1041"/>
        <v>0</v>
      </c>
      <c r="AH635" s="8">
        <f t="shared" si="1042"/>
        <v>22.710000000000029</v>
      </c>
      <c r="AI635" s="8">
        <f t="shared" si="1043"/>
        <v>0</v>
      </c>
      <c r="AJ635" s="8"/>
      <c r="AL635" s="11">
        <f t="shared" si="1114"/>
        <v>45553</v>
      </c>
      <c r="AM635" s="8">
        <f t="shared" si="1044"/>
        <v>1064</v>
      </c>
      <c r="AN635" s="8">
        <f t="shared" si="1045"/>
        <v>132475.29999999999</v>
      </c>
      <c r="AO635" s="8">
        <f t="shared" si="1046"/>
        <v>478.41999999999996</v>
      </c>
      <c r="AP635" s="8">
        <f t="shared" si="1047"/>
        <v>0</v>
      </c>
      <c r="AQ635" s="8">
        <f t="shared" si="1048"/>
        <v>591.75</v>
      </c>
      <c r="AR635" s="8">
        <f t="shared" si="1049"/>
        <v>0</v>
      </c>
      <c r="AS635" s="8"/>
      <c r="AU635" s="11">
        <f t="shared" si="1115"/>
        <v>45553</v>
      </c>
      <c r="AV635" s="8">
        <f t="shared" si="1050"/>
        <v>635</v>
      </c>
      <c r="AW635" s="8">
        <f t="shared" si="1051"/>
        <v>51881.88</v>
      </c>
      <c r="AX635" s="8">
        <f t="shared" si="1052"/>
        <v>0</v>
      </c>
      <c r="AY635" s="8">
        <f t="shared" si="1053"/>
        <v>647.42000000000007</v>
      </c>
      <c r="AZ635" s="8">
        <f t="shared" si="1054"/>
        <v>74.84</v>
      </c>
      <c r="BA635" s="8">
        <f t="shared" si="1055"/>
        <v>1</v>
      </c>
      <c r="BB635" s="8"/>
      <c r="BD635" s="11">
        <f t="shared" si="1116"/>
        <v>45553</v>
      </c>
      <c r="BE635" s="8">
        <f t="shared" si="1056"/>
        <v>749</v>
      </c>
      <c r="BF635" s="8">
        <f t="shared" si="1057"/>
        <v>106048.7</v>
      </c>
      <c r="BG635" s="8">
        <f t="shared" si="1058"/>
        <v>385.57</v>
      </c>
      <c r="BH635" s="8">
        <f t="shared" si="1059"/>
        <v>0</v>
      </c>
      <c r="BI635" s="8">
        <f t="shared" si="1060"/>
        <v>39.6</v>
      </c>
      <c r="BJ635" s="8">
        <f t="shared" si="1061"/>
        <v>468</v>
      </c>
      <c r="BK635" s="8"/>
      <c r="BM635" s="11">
        <f t="shared" si="1117"/>
        <v>45553</v>
      </c>
      <c r="BN635" s="8">
        <f t="shared" si="1062"/>
        <v>707</v>
      </c>
      <c r="BO635" s="8">
        <f t="shared" si="1063"/>
        <v>84926.35</v>
      </c>
      <c r="BP635" s="8">
        <f t="shared" si="1064"/>
        <v>350.9</v>
      </c>
      <c r="BQ635" s="8">
        <f t="shared" si="1065"/>
        <v>0</v>
      </c>
      <c r="BR635" s="8">
        <f t="shared" si="1066"/>
        <v>2632.35</v>
      </c>
      <c r="BS635" s="8">
        <f t="shared" si="1067"/>
        <v>39</v>
      </c>
      <c r="BT635" s="8"/>
      <c r="BV635" s="11">
        <f t="shared" si="1118"/>
        <v>45553</v>
      </c>
      <c r="BW635" s="8">
        <f t="shared" si="1068"/>
        <v>0</v>
      </c>
      <c r="BX635" s="8">
        <f t="shared" si="1069"/>
        <v>0</v>
      </c>
      <c r="BY635" s="8">
        <f t="shared" si="1070"/>
        <v>0</v>
      </c>
      <c r="BZ635" s="8">
        <f t="shared" si="1071"/>
        <v>0</v>
      </c>
      <c r="CA635" s="8">
        <f t="shared" si="1072"/>
        <v>0</v>
      </c>
      <c r="CB635" s="8">
        <f t="shared" si="1073"/>
        <v>0</v>
      </c>
      <c r="CC635" s="8"/>
      <c r="CE635" s="11">
        <f t="shared" si="1119"/>
        <v>45553</v>
      </c>
      <c r="CF635" s="8">
        <f t="shared" si="1074"/>
        <v>629</v>
      </c>
      <c r="CG635" s="8">
        <f t="shared" si="1075"/>
        <v>80442.95</v>
      </c>
      <c r="CH635" s="8">
        <f t="shared" si="1076"/>
        <v>629</v>
      </c>
      <c r="CI635" s="8">
        <f t="shared" si="1077"/>
        <v>0</v>
      </c>
      <c r="CJ635" s="8">
        <f t="shared" si="1078"/>
        <v>0</v>
      </c>
      <c r="CK635" s="8">
        <f t="shared" si="1079"/>
        <v>0</v>
      </c>
      <c r="CL635" s="8"/>
      <c r="CN635" s="11">
        <f t="shared" si="1120"/>
        <v>45553</v>
      </c>
      <c r="CO635" s="8">
        <f t="shared" si="1080"/>
        <v>1035</v>
      </c>
      <c r="CP635" s="8">
        <f t="shared" si="1081"/>
        <v>109084.2</v>
      </c>
      <c r="CQ635" s="8">
        <f t="shared" si="1082"/>
        <v>1281.32</v>
      </c>
      <c r="CR635" s="8">
        <f t="shared" si="1083"/>
        <v>5002.59</v>
      </c>
      <c r="CS635" s="8">
        <f t="shared" si="1084"/>
        <v>966</v>
      </c>
      <c r="CT635" s="8">
        <f t="shared" si="1085"/>
        <v>3</v>
      </c>
      <c r="CU635" s="8"/>
      <c r="CW635" s="11">
        <f t="shared" si="1121"/>
        <v>45553</v>
      </c>
      <c r="CX635" s="8">
        <f t="shared" si="1086"/>
        <v>0</v>
      </c>
      <c r="CY635" s="8">
        <f t="shared" si="1087"/>
        <v>0</v>
      </c>
      <c r="CZ635" s="8">
        <f t="shared" si="1088"/>
        <v>0</v>
      </c>
      <c r="DA635" s="8">
        <f t="shared" si="1089"/>
        <v>0</v>
      </c>
      <c r="DB635" s="8">
        <f t="shared" si="1090"/>
        <v>0</v>
      </c>
      <c r="DC635" s="8">
        <f t="shared" si="1091"/>
        <v>0</v>
      </c>
      <c r="DD635" s="8"/>
      <c r="DF635" s="11">
        <f t="shared" si="1122"/>
        <v>45553</v>
      </c>
      <c r="DG635" s="8">
        <f t="shared" si="1092"/>
        <v>0</v>
      </c>
      <c r="DH635" s="8">
        <f t="shared" si="1093"/>
        <v>0</v>
      </c>
      <c r="DI635" s="8">
        <f t="shared" si="1094"/>
        <v>0</v>
      </c>
      <c r="DJ635" s="8">
        <f t="shared" si="1095"/>
        <v>0</v>
      </c>
      <c r="DK635" s="8">
        <f t="shared" si="1096"/>
        <v>0</v>
      </c>
      <c r="DL635" s="8">
        <f t="shared" si="1097"/>
        <v>0</v>
      </c>
      <c r="DM635" s="8"/>
      <c r="DO635" s="11">
        <f t="shared" si="1123"/>
        <v>45553</v>
      </c>
      <c r="DP635" s="8">
        <f t="shared" si="1098"/>
        <v>0</v>
      </c>
      <c r="DQ635" s="8">
        <f t="shared" si="1099"/>
        <v>0</v>
      </c>
      <c r="DR635" s="8">
        <f t="shared" si="1100"/>
        <v>0</v>
      </c>
      <c r="DS635" s="8">
        <f t="shared" si="1101"/>
        <v>0</v>
      </c>
      <c r="DT635" s="8">
        <f t="shared" si="1102"/>
        <v>0</v>
      </c>
      <c r="DU635" s="8">
        <f t="shared" si="1103"/>
        <v>0</v>
      </c>
      <c r="DV635" s="8"/>
      <c r="DX635" s="11">
        <f t="shared" si="1124"/>
        <v>45553</v>
      </c>
      <c r="DY635" s="8">
        <f t="shared" si="1104"/>
        <v>0</v>
      </c>
      <c r="DZ635" s="8">
        <f t="shared" si="1105"/>
        <v>0</v>
      </c>
      <c r="EA635" s="8">
        <f t="shared" si="1106"/>
        <v>0</v>
      </c>
      <c r="EB635" s="8">
        <f t="shared" si="1107"/>
        <v>0</v>
      </c>
      <c r="EC635" s="8">
        <f t="shared" si="1108"/>
        <v>0</v>
      </c>
      <c r="ED635" s="8">
        <f t="shared" si="1109"/>
        <v>0</v>
      </c>
      <c r="EE635" s="8"/>
    </row>
    <row r="636" spans="2:135" x14ac:dyDescent="0.3">
      <c r="B636" s="11">
        <f t="shared" si="1110"/>
        <v>45554</v>
      </c>
      <c r="C636" s="8">
        <f t="shared" si="1020"/>
        <v>863</v>
      </c>
      <c r="D636" s="8">
        <f t="shared" si="1021"/>
        <v>125066.75</v>
      </c>
      <c r="E636" s="8">
        <f t="shared" si="1022"/>
        <v>0</v>
      </c>
      <c r="F636" s="8">
        <f t="shared" si="1023"/>
        <v>793</v>
      </c>
      <c r="G636" s="8">
        <f t="shared" si="1024"/>
        <v>129</v>
      </c>
      <c r="H636" s="8">
        <f t="shared" si="1025"/>
        <v>6</v>
      </c>
      <c r="I636" s="8"/>
      <c r="K636" s="11">
        <f t="shared" si="1111"/>
        <v>45554</v>
      </c>
      <c r="L636" s="8">
        <f t="shared" si="1026"/>
        <v>501</v>
      </c>
      <c r="M636" s="8">
        <f t="shared" si="1027"/>
        <v>71831.77</v>
      </c>
      <c r="N636" s="8">
        <f t="shared" si="1028"/>
        <v>609.64</v>
      </c>
      <c r="O636" s="8">
        <f t="shared" si="1029"/>
        <v>0</v>
      </c>
      <c r="P636" s="8">
        <f t="shared" si="1030"/>
        <v>450.01</v>
      </c>
      <c r="Q636" s="8">
        <f t="shared" si="1031"/>
        <v>0</v>
      </c>
      <c r="R636" s="8"/>
      <c r="T636" s="11">
        <f t="shared" si="1112"/>
        <v>45554</v>
      </c>
      <c r="U636" s="8">
        <f t="shared" si="1032"/>
        <v>546</v>
      </c>
      <c r="V636" s="8">
        <f t="shared" si="1033"/>
        <v>60556.12</v>
      </c>
      <c r="W636" s="8">
        <f t="shared" si="1034"/>
        <v>0</v>
      </c>
      <c r="X636" s="8">
        <f t="shared" si="1035"/>
        <v>0</v>
      </c>
      <c r="Y636" s="8">
        <f t="shared" si="1036"/>
        <v>672.54</v>
      </c>
      <c r="Z636" s="8">
        <f t="shared" si="1037"/>
        <v>0</v>
      </c>
      <c r="AA636" s="8"/>
      <c r="AC636" s="11">
        <f t="shared" si="1113"/>
        <v>45554</v>
      </c>
      <c r="AD636" s="8">
        <f t="shared" si="1038"/>
        <v>1302</v>
      </c>
      <c r="AE636" s="8">
        <f t="shared" si="1039"/>
        <v>177365.41000000003</v>
      </c>
      <c r="AF636" s="8">
        <f t="shared" si="1040"/>
        <v>960.16000000000008</v>
      </c>
      <c r="AG636" s="8">
        <f t="shared" si="1041"/>
        <v>0</v>
      </c>
      <c r="AH636" s="8">
        <f t="shared" si="1042"/>
        <v>77.660000000000025</v>
      </c>
      <c r="AI636" s="8">
        <f t="shared" si="1043"/>
        <v>0</v>
      </c>
      <c r="AJ636" s="8"/>
      <c r="AL636" s="11">
        <f t="shared" si="1114"/>
        <v>45554</v>
      </c>
      <c r="AM636" s="8">
        <f t="shared" si="1044"/>
        <v>1124</v>
      </c>
      <c r="AN636" s="8">
        <f t="shared" si="1045"/>
        <v>140113.46</v>
      </c>
      <c r="AO636" s="8">
        <f t="shared" si="1046"/>
        <v>511.73999999999995</v>
      </c>
      <c r="AP636" s="8">
        <f t="shared" si="1047"/>
        <v>0</v>
      </c>
      <c r="AQ636" s="8">
        <f t="shared" si="1048"/>
        <v>596.70000000000005</v>
      </c>
      <c r="AR636" s="8">
        <f t="shared" si="1049"/>
        <v>0</v>
      </c>
      <c r="AS636" s="8"/>
      <c r="AU636" s="11">
        <f t="shared" si="1115"/>
        <v>45554</v>
      </c>
      <c r="AV636" s="8">
        <f t="shared" si="1050"/>
        <v>669</v>
      </c>
      <c r="AW636" s="8">
        <f t="shared" si="1051"/>
        <v>54847.799999999996</v>
      </c>
      <c r="AX636" s="8">
        <f t="shared" si="1052"/>
        <v>0</v>
      </c>
      <c r="AY636" s="8">
        <f t="shared" si="1053"/>
        <v>676.15000000000009</v>
      </c>
      <c r="AZ636" s="8">
        <f t="shared" si="1054"/>
        <v>124.84</v>
      </c>
      <c r="BA636" s="8">
        <f t="shared" si="1055"/>
        <v>1</v>
      </c>
      <c r="BB636" s="8"/>
      <c r="BD636" s="11">
        <f t="shared" si="1116"/>
        <v>45554</v>
      </c>
      <c r="BE636" s="8">
        <f t="shared" si="1056"/>
        <v>790</v>
      </c>
      <c r="BF636" s="8">
        <f t="shared" si="1057"/>
        <v>112209.58</v>
      </c>
      <c r="BG636" s="8">
        <f t="shared" si="1058"/>
        <v>385.57</v>
      </c>
      <c r="BH636" s="8">
        <f t="shared" si="1059"/>
        <v>0</v>
      </c>
      <c r="BI636" s="8">
        <f t="shared" si="1060"/>
        <v>39.6</v>
      </c>
      <c r="BJ636" s="8">
        <f t="shared" si="1061"/>
        <v>494</v>
      </c>
      <c r="BK636" s="8"/>
      <c r="BM636" s="11">
        <f t="shared" si="1117"/>
        <v>45554</v>
      </c>
      <c r="BN636" s="8">
        <f t="shared" si="1062"/>
        <v>757</v>
      </c>
      <c r="BO636" s="8">
        <f t="shared" si="1063"/>
        <v>90993.85</v>
      </c>
      <c r="BP636" s="8">
        <f t="shared" si="1064"/>
        <v>414.16999999999996</v>
      </c>
      <c r="BQ636" s="8">
        <f t="shared" si="1065"/>
        <v>0</v>
      </c>
      <c r="BR636" s="8">
        <f t="shared" si="1066"/>
        <v>2832.35</v>
      </c>
      <c r="BS636" s="8">
        <f t="shared" si="1067"/>
        <v>42</v>
      </c>
      <c r="BT636" s="8"/>
      <c r="BV636" s="11">
        <f t="shared" si="1118"/>
        <v>45554</v>
      </c>
      <c r="BW636" s="8">
        <f t="shared" si="1068"/>
        <v>0</v>
      </c>
      <c r="BX636" s="8">
        <f t="shared" si="1069"/>
        <v>0</v>
      </c>
      <c r="BY636" s="8">
        <f t="shared" si="1070"/>
        <v>0</v>
      </c>
      <c r="BZ636" s="8">
        <f t="shared" si="1071"/>
        <v>0</v>
      </c>
      <c r="CA636" s="8">
        <f t="shared" si="1072"/>
        <v>0</v>
      </c>
      <c r="CB636" s="8">
        <f t="shared" si="1073"/>
        <v>0</v>
      </c>
      <c r="CC636" s="8"/>
      <c r="CE636" s="11">
        <f t="shared" si="1119"/>
        <v>45554</v>
      </c>
      <c r="CF636" s="8">
        <f t="shared" si="1074"/>
        <v>690</v>
      </c>
      <c r="CG636" s="8">
        <f t="shared" si="1075"/>
        <v>89348.61</v>
      </c>
      <c r="CH636" s="8">
        <f t="shared" si="1076"/>
        <v>667.5</v>
      </c>
      <c r="CI636" s="8">
        <f t="shared" si="1077"/>
        <v>0</v>
      </c>
      <c r="CJ636" s="8">
        <f t="shared" si="1078"/>
        <v>0</v>
      </c>
      <c r="CK636" s="8">
        <f t="shared" si="1079"/>
        <v>0</v>
      </c>
      <c r="CL636" s="8"/>
      <c r="CN636" s="11">
        <f t="shared" si="1120"/>
        <v>45554</v>
      </c>
      <c r="CO636" s="8">
        <f t="shared" si="1080"/>
        <v>1085</v>
      </c>
      <c r="CP636" s="8">
        <f t="shared" si="1081"/>
        <v>115224.59999999999</v>
      </c>
      <c r="CQ636" s="8">
        <f t="shared" si="1082"/>
        <v>1339.32</v>
      </c>
      <c r="CR636" s="8">
        <f t="shared" si="1083"/>
        <v>5199.82</v>
      </c>
      <c r="CS636" s="8">
        <f t="shared" si="1084"/>
        <v>966</v>
      </c>
      <c r="CT636" s="8">
        <f t="shared" si="1085"/>
        <v>3</v>
      </c>
      <c r="CU636" s="8"/>
      <c r="CW636" s="11">
        <f t="shared" si="1121"/>
        <v>45554</v>
      </c>
      <c r="CX636" s="8">
        <f t="shared" si="1086"/>
        <v>0</v>
      </c>
      <c r="CY636" s="8">
        <f t="shared" si="1087"/>
        <v>0</v>
      </c>
      <c r="CZ636" s="8">
        <f t="shared" si="1088"/>
        <v>0</v>
      </c>
      <c r="DA636" s="8">
        <f t="shared" si="1089"/>
        <v>0</v>
      </c>
      <c r="DB636" s="8">
        <f t="shared" si="1090"/>
        <v>0</v>
      </c>
      <c r="DC636" s="8">
        <f t="shared" si="1091"/>
        <v>0</v>
      </c>
      <c r="DD636" s="8"/>
      <c r="DF636" s="11">
        <f t="shared" si="1122"/>
        <v>45554</v>
      </c>
      <c r="DG636" s="8">
        <f t="shared" si="1092"/>
        <v>0</v>
      </c>
      <c r="DH636" s="8">
        <f t="shared" si="1093"/>
        <v>0</v>
      </c>
      <c r="DI636" s="8">
        <f t="shared" si="1094"/>
        <v>0</v>
      </c>
      <c r="DJ636" s="8">
        <f t="shared" si="1095"/>
        <v>0</v>
      </c>
      <c r="DK636" s="8">
        <f t="shared" si="1096"/>
        <v>0</v>
      </c>
      <c r="DL636" s="8">
        <f t="shared" si="1097"/>
        <v>0</v>
      </c>
      <c r="DM636" s="8"/>
      <c r="DO636" s="11">
        <f t="shared" si="1123"/>
        <v>45554</v>
      </c>
      <c r="DP636" s="8">
        <f t="shared" si="1098"/>
        <v>0</v>
      </c>
      <c r="DQ636" s="8">
        <f t="shared" si="1099"/>
        <v>0</v>
      </c>
      <c r="DR636" s="8">
        <f t="shared" si="1100"/>
        <v>0</v>
      </c>
      <c r="DS636" s="8">
        <f t="shared" si="1101"/>
        <v>0</v>
      </c>
      <c r="DT636" s="8">
        <f t="shared" si="1102"/>
        <v>0</v>
      </c>
      <c r="DU636" s="8">
        <f t="shared" si="1103"/>
        <v>0</v>
      </c>
      <c r="DV636" s="8"/>
      <c r="DX636" s="11">
        <f t="shared" si="1124"/>
        <v>45554</v>
      </c>
      <c r="DY636" s="8">
        <f t="shared" si="1104"/>
        <v>0</v>
      </c>
      <c r="DZ636" s="8">
        <f t="shared" si="1105"/>
        <v>0</v>
      </c>
      <c r="EA636" s="8">
        <f t="shared" si="1106"/>
        <v>0</v>
      </c>
      <c r="EB636" s="8">
        <f t="shared" si="1107"/>
        <v>0</v>
      </c>
      <c r="EC636" s="8">
        <f t="shared" si="1108"/>
        <v>0</v>
      </c>
      <c r="ED636" s="8">
        <f t="shared" si="1109"/>
        <v>0</v>
      </c>
      <c r="EE636" s="8"/>
    </row>
    <row r="637" spans="2:135" x14ac:dyDescent="0.3">
      <c r="B637" s="11">
        <f t="shared" si="1110"/>
        <v>45555</v>
      </c>
      <c r="C637" s="8">
        <f t="shared" si="1020"/>
        <v>916</v>
      </c>
      <c r="D637" s="8">
        <f t="shared" si="1021"/>
        <v>132855.4</v>
      </c>
      <c r="E637" s="8">
        <f t="shared" si="1022"/>
        <v>0</v>
      </c>
      <c r="F637" s="8">
        <f t="shared" si="1023"/>
        <v>862.5</v>
      </c>
      <c r="G637" s="8">
        <f t="shared" si="1024"/>
        <v>129</v>
      </c>
      <c r="H637" s="8">
        <f t="shared" si="1025"/>
        <v>6</v>
      </c>
      <c r="I637" s="8"/>
      <c r="K637" s="11">
        <f t="shared" si="1111"/>
        <v>45555</v>
      </c>
      <c r="L637" s="8">
        <f t="shared" si="1026"/>
        <v>529</v>
      </c>
      <c r="M637" s="8">
        <f t="shared" si="1027"/>
        <v>75496.33</v>
      </c>
      <c r="N637" s="8">
        <f t="shared" si="1028"/>
        <v>630.86</v>
      </c>
      <c r="O637" s="8">
        <f t="shared" si="1029"/>
        <v>0</v>
      </c>
      <c r="P637" s="8">
        <f t="shared" si="1030"/>
        <v>450.01</v>
      </c>
      <c r="Q637" s="8">
        <f t="shared" si="1031"/>
        <v>0</v>
      </c>
      <c r="R637" s="8"/>
      <c r="T637" s="11">
        <f t="shared" si="1112"/>
        <v>45555</v>
      </c>
      <c r="U637" s="8">
        <f t="shared" si="1032"/>
        <v>596</v>
      </c>
      <c r="V637" s="8">
        <f t="shared" si="1033"/>
        <v>67743.67</v>
      </c>
      <c r="W637" s="8">
        <f t="shared" si="1034"/>
        <v>0</v>
      </c>
      <c r="X637" s="8">
        <f t="shared" si="1035"/>
        <v>0</v>
      </c>
      <c r="Y637" s="8">
        <f t="shared" si="1036"/>
        <v>718.54</v>
      </c>
      <c r="Z637" s="8">
        <f t="shared" si="1037"/>
        <v>0</v>
      </c>
      <c r="AA637" s="8"/>
      <c r="AC637" s="11">
        <f t="shared" si="1113"/>
        <v>45555</v>
      </c>
      <c r="AD637" s="8">
        <f t="shared" si="1038"/>
        <v>1368</v>
      </c>
      <c r="AE637" s="8">
        <f t="shared" si="1039"/>
        <v>186334.80000000005</v>
      </c>
      <c r="AF637" s="8">
        <f t="shared" si="1040"/>
        <v>1051.7800000000002</v>
      </c>
      <c r="AG637" s="8">
        <f t="shared" si="1041"/>
        <v>0</v>
      </c>
      <c r="AH637" s="8">
        <f t="shared" si="1042"/>
        <v>-101.20999999999998</v>
      </c>
      <c r="AI637" s="8">
        <f t="shared" si="1043"/>
        <v>0</v>
      </c>
      <c r="AJ637" s="8"/>
      <c r="AL637" s="11">
        <f t="shared" si="1114"/>
        <v>45555</v>
      </c>
      <c r="AM637" s="8">
        <f t="shared" si="1044"/>
        <v>1174</v>
      </c>
      <c r="AN637" s="8">
        <f t="shared" si="1045"/>
        <v>146951.87</v>
      </c>
      <c r="AO637" s="8">
        <f t="shared" si="1046"/>
        <v>557.07999999999993</v>
      </c>
      <c r="AP637" s="8">
        <f t="shared" si="1047"/>
        <v>0</v>
      </c>
      <c r="AQ637" s="8">
        <f t="shared" si="1048"/>
        <v>596.70000000000005</v>
      </c>
      <c r="AR637" s="8">
        <f t="shared" si="1049"/>
        <v>0</v>
      </c>
      <c r="AS637" s="8"/>
      <c r="AU637" s="11">
        <f t="shared" si="1115"/>
        <v>45555</v>
      </c>
      <c r="AV637" s="8">
        <f t="shared" si="1050"/>
        <v>713</v>
      </c>
      <c r="AW637" s="8">
        <f t="shared" si="1051"/>
        <v>58257.7</v>
      </c>
      <c r="AX637" s="8">
        <f t="shared" si="1052"/>
        <v>0</v>
      </c>
      <c r="AY637" s="8">
        <f t="shared" si="1053"/>
        <v>712.15000000000009</v>
      </c>
      <c r="AZ637" s="8">
        <f t="shared" si="1054"/>
        <v>89.27000000000001</v>
      </c>
      <c r="BA637" s="8">
        <f t="shared" si="1055"/>
        <v>1</v>
      </c>
      <c r="BB637" s="8"/>
      <c r="BD637" s="11">
        <f t="shared" si="1116"/>
        <v>45555</v>
      </c>
      <c r="BE637" s="8">
        <f t="shared" si="1056"/>
        <v>833</v>
      </c>
      <c r="BF637" s="8">
        <f t="shared" si="1057"/>
        <v>117615.98</v>
      </c>
      <c r="BG637" s="8">
        <f t="shared" si="1058"/>
        <v>388.34999999999997</v>
      </c>
      <c r="BH637" s="8">
        <f t="shared" si="1059"/>
        <v>0</v>
      </c>
      <c r="BI637" s="8">
        <f t="shared" si="1060"/>
        <v>39.6</v>
      </c>
      <c r="BJ637" s="8">
        <f t="shared" si="1061"/>
        <v>521</v>
      </c>
      <c r="BK637" s="8"/>
      <c r="BM637" s="11">
        <f t="shared" si="1117"/>
        <v>45555</v>
      </c>
      <c r="BN637" s="8">
        <f t="shared" si="1062"/>
        <v>800</v>
      </c>
      <c r="BO637" s="8">
        <f t="shared" si="1063"/>
        <v>96310.94</v>
      </c>
      <c r="BP637" s="8">
        <f t="shared" si="1064"/>
        <v>454.64</v>
      </c>
      <c r="BQ637" s="8">
        <f t="shared" si="1065"/>
        <v>0</v>
      </c>
      <c r="BR637" s="8">
        <f t="shared" si="1066"/>
        <v>2832.35</v>
      </c>
      <c r="BS637" s="8">
        <f t="shared" si="1067"/>
        <v>45</v>
      </c>
      <c r="BT637" s="8"/>
      <c r="BV637" s="11">
        <f t="shared" si="1118"/>
        <v>45555</v>
      </c>
      <c r="BW637" s="8">
        <f t="shared" si="1068"/>
        <v>0</v>
      </c>
      <c r="BX637" s="8">
        <f t="shared" si="1069"/>
        <v>0</v>
      </c>
      <c r="BY637" s="8">
        <f t="shared" si="1070"/>
        <v>0</v>
      </c>
      <c r="BZ637" s="8">
        <f t="shared" si="1071"/>
        <v>0</v>
      </c>
      <c r="CA637" s="8">
        <f t="shared" si="1072"/>
        <v>0</v>
      </c>
      <c r="CB637" s="8">
        <f t="shared" si="1073"/>
        <v>0</v>
      </c>
      <c r="CC637" s="8"/>
      <c r="CE637" s="11">
        <f t="shared" si="1119"/>
        <v>45555</v>
      </c>
      <c r="CF637" s="8">
        <f t="shared" si="1074"/>
        <v>755</v>
      </c>
      <c r="CG637" s="8">
        <f t="shared" si="1075"/>
        <v>98318.5</v>
      </c>
      <c r="CH637" s="8">
        <f t="shared" si="1076"/>
        <v>742.5</v>
      </c>
      <c r="CI637" s="8">
        <f t="shared" si="1077"/>
        <v>0</v>
      </c>
      <c r="CJ637" s="8">
        <f t="shared" si="1078"/>
        <v>0</v>
      </c>
      <c r="CK637" s="8">
        <f t="shared" si="1079"/>
        <v>0</v>
      </c>
      <c r="CL637" s="8"/>
      <c r="CN637" s="11">
        <f t="shared" si="1120"/>
        <v>45555</v>
      </c>
      <c r="CO637" s="8">
        <f t="shared" si="1080"/>
        <v>1132</v>
      </c>
      <c r="CP637" s="8">
        <f t="shared" si="1081"/>
        <v>120630.73999999999</v>
      </c>
      <c r="CQ637" s="8">
        <f t="shared" si="1082"/>
        <v>1377.32</v>
      </c>
      <c r="CR637" s="8">
        <f t="shared" si="1083"/>
        <v>5611.79</v>
      </c>
      <c r="CS637" s="8">
        <f t="shared" si="1084"/>
        <v>966</v>
      </c>
      <c r="CT637" s="8">
        <f t="shared" si="1085"/>
        <v>3</v>
      </c>
      <c r="CU637" s="8"/>
      <c r="CW637" s="11">
        <f t="shared" si="1121"/>
        <v>45555</v>
      </c>
      <c r="CX637" s="8">
        <f t="shared" si="1086"/>
        <v>0</v>
      </c>
      <c r="CY637" s="8">
        <f t="shared" si="1087"/>
        <v>0</v>
      </c>
      <c r="CZ637" s="8">
        <f t="shared" si="1088"/>
        <v>0</v>
      </c>
      <c r="DA637" s="8">
        <f t="shared" si="1089"/>
        <v>0</v>
      </c>
      <c r="DB637" s="8">
        <f t="shared" si="1090"/>
        <v>0</v>
      </c>
      <c r="DC637" s="8">
        <f t="shared" si="1091"/>
        <v>0</v>
      </c>
      <c r="DD637" s="8"/>
      <c r="DF637" s="11">
        <f t="shared" si="1122"/>
        <v>45555</v>
      </c>
      <c r="DG637" s="8">
        <f t="shared" si="1092"/>
        <v>0</v>
      </c>
      <c r="DH637" s="8">
        <f t="shared" si="1093"/>
        <v>0</v>
      </c>
      <c r="DI637" s="8">
        <f t="shared" si="1094"/>
        <v>0</v>
      </c>
      <c r="DJ637" s="8">
        <f t="shared" si="1095"/>
        <v>0</v>
      </c>
      <c r="DK637" s="8">
        <f t="shared" si="1096"/>
        <v>0</v>
      </c>
      <c r="DL637" s="8">
        <f t="shared" si="1097"/>
        <v>0</v>
      </c>
      <c r="DM637" s="8"/>
      <c r="DO637" s="11">
        <f t="shared" si="1123"/>
        <v>45555</v>
      </c>
      <c r="DP637" s="8">
        <f t="shared" si="1098"/>
        <v>0</v>
      </c>
      <c r="DQ637" s="8">
        <f t="shared" si="1099"/>
        <v>0</v>
      </c>
      <c r="DR637" s="8">
        <f t="shared" si="1100"/>
        <v>0</v>
      </c>
      <c r="DS637" s="8">
        <f t="shared" si="1101"/>
        <v>0</v>
      </c>
      <c r="DT637" s="8">
        <f t="shared" si="1102"/>
        <v>0</v>
      </c>
      <c r="DU637" s="8">
        <f t="shared" si="1103"/>
        <v>0</v>
      </c>
      <c r="DV637" s="8"/>
      <c r="DX637" s="11">
        <f t="shared" si="1124"/>
        <v>45555</v>
      </c>
      <c r="DY637" s="8">
        <f t="shared" si="1104"/>
        <v>0</v>
      </c>
      <c r="DZ637" s="8">
        <f t="shared" si="1105"/>
        <v>0</v>
      </c>
      <c r="EA637" s="8">
        <f t="shared" si="1106"/>
        <v>0</v>
      </c>
      <c r="EB637" s="8">
        <f t="shared" si="1107"/>
        <v>0</v>
      </c>
      <c r="EC637" s="8">
        <f t="shared" si="1108"/>
        <v>0</v>
      </c>
      <c r="ED637" s="8">
        <f t="shared" si="1109"/>
        <v>0</v>
      </c>
      <c r="EE637" s="8"/>
    </row>
    <row r="638" spans="2:135" x14ac:dyDescent="0.3">
      <c r="B638" s="11">
        <f t="shared" si="1110"/>
        <v>45556</v>
      </c>
      <c r="C638" s="8">
        <f t="shared" si="1020"/>
        <v>960</v>
      </c>
      <c r="D638" s="8">
        <f t="shared" si="1021"/>
        <v>139045.34</v>
      </c>
      <c r="E638" s="8">
        <f t="shared" si="1022"/>
        <v>0</v>
      </c>
      <c r="F638" s="8">
        <f t="shared" si="1023"/>
        <v>961</v>
      </c>
      <c r="G638" s="8">
        <f t="shared" si="1024"/>
        <v>154</v>
      </c>
      <c r="H638" s="8">
        <f t="shared" si="1025"/>
        <v>6</v>
      </c>
      <c r="I638" s="8"/>
      <c r="K638" s="11">
        <f t="shared" si="1111"/>
        <v>45556</v>
      </c>
      <c r="L638" s="8">
        <f t="shared" si="1026"/>
        <v>563</v>
      </c>
      <c r="M638" s="8">
        <f t="shared" si="1027"/>
        <v>79925.06</v>
      </c>
      <c r="N638" s="8">
        <f t="shared" si="1028"/>
        <v>670.95</v>
      </c>
      <c r="O638" s="8">
        <f t="shared" si="1029"/>
        <v>0</v>
      </c>
      <c r="P638" s="8">
        <f t="shared" si="1030"/>
        <v>556.53</v>
      </c>
      <c r="Q638" s="8">
        <f t="shared" si="1031"/>
        <v>0</v>
      </c>
      <c r="R638" s="8"/>
      <c r="T638" s="11">
        <f t="shared" si="1112"/>
        <v>45556</v>
      </c>
      <c r="U638" s="8">
        <f t="shared" si="1032"/>
        <v>646</v>
      </c>
      <c r="V638" s="8">
        <f t="shared" si="1033"/>
        <v>74558.989999999991</v>
      </c>
      <c r="W638" s="8">
        <f t="shared" si="1034"/>
        <v>0</v>
      </c>
      <c r="X638" s="8">
        <f t="shared" si="1035"/>
        <v>0</v>
      </c>
      <c r="Y638" s="8">
        <f t="shared" si="1036"/>
        <v>829.29</v>
      </c>
      <c r="Z638" s="8">
        <f t="shared" si="1037"/>
        <v>0</v>
      </c>
      <c r="AA638" s="8"/>
      <c r="AC638" s="11">
        <f t="shared" si="1113"/>
        <v>45556</v>
      </c>
      <c r="AD638" s="8">
        <f t="shared" si="1038"/>
        <v>1426</v>
      </c>
      <c r="AE638" s="8">
        <f t="shared" si="1039"/>
        <v>193862.19000000006</v>
      </c>
      <c r="AF638" s="8">
        <f t="shared" si="1040"/>
        <v>1066.5800000000002</v>
      </c>
      <c r="AG638" s="8">
        <f t="shared" si="1041"/>
        <v>0</v>
      </c>
      <c r="AH638" s="8">
        <f t="shared" si="1042"/>
        <v>-101.20999999999998</v>
      </c>
      <c r="AI638" s="8">
        <f t="shared" si="1043"/>
        <v>0</v>
      </c>
      <c r="AJ638" s="8"/>
      <c r="AL638" s="11">
        <f t="shared" si="1114"/>
        <v>45556</v>
      </c>
      <c r="AM638" s="8">
        <f t="shared" si="1044"/>
        <v>1224</v>
      </c>
      <c r="AN638" s="8">
        <f t="shared" si="1045"/>
        <v>153751.76999999999</v>
      </c>
      <c r="AO638" s="8">
        <f t="shared" si="1046"/>
        <v>623.71999999999991</v>
      </c>
      <c r="AP638" s="8">
        <f t="shared" si="1047"/>
        <v>0</v>
      </c>
      <c r="AQ638" s="8">
        <f t="shared" si="1048"/>
        <v>596.70000000000005</v>
      </c>
      <c r="AR638" s="8">
        <f t="shared" si="1049"/>
        <v>0</v>
      </c>
      <c r="AS638" s="8"/>
      <c r="AU638" s="11">
        <f t="shared" si="1115"/>
        <v>45556</v>
      </c>
      <c r="AV638" s="8">
        <f t="shared" si="1050"/>
        <v>754</v>
      </c>
      <c r="AW638" s="8">
        <f t="shared" si="1051"/>
        <v>61343.729999999996</v>
      </c>
      <c r="AX638" s="8">
        <f t="shared" si="1052"/>
        <v>0</v>
      </c>
      <c r="AY638" s="8">
        <f t="shared" si="1053"/>
        <v>746.15000000000009</v>
      </c>
      <c r="AZ638" s="8">
        <f t="shared" si="1054"/>
        <v>89.27000000000001</v>
      </c>
      <c r="BA638" s="8">
        <f t="shared" si="1055"/>
        <v>1</v>
      </c>
      <c r="BB638" s="8"/>
      <c r="BD638" s="11">
        <f t="shared" si="1116"/>
        <v>45556</v>
      </c>
      <c r="BE638" s="8">
        <f t="shared" si="1056"/>
        <v>870</v>
      </c>
      <c r="BF638" s="8">
        <f t="shared" si="1057"/>
        <v>122056.29</v>
      </c>
      <c r="BG638" s="8">
        <f t="shared" si="1058"/>
        <v>406.81999999999994</v>
      </c>
      <c r="BH638" s="8">
        <f t="shared" si="1059"/>
        <v>0</v>
      </c>
      <c r="BI638" s="8">
        <f t="shared" si="1060"/>
        <v>39.6</v>
      </c>
      <c r="BJ638" s="8">
        <f t="shared" si="1061"/>
        <v>547</v>
      </c>
      <c r="BK638" s="8"/>
      <c r="BM638" s="11">
        <f t="shared" si="1117"/>
        <v>45556</v>
      </c>
      <c r="BN638" s="8">
        <f t="shared" si="1062"/>
        <v>837</v>
      </c>
      <c r="BO638" s="8">
        <f t="shared" si="1063"/>
        <v>100887.74</v>
      </c>
      <c r="BP638" s="8">
        <f t="shared" si="1064"/>
        <v>483.94</v>
      </c>
      <c r="BQ638" s="8">
        <f t="shared" si="1065"/>
        <v>0</v>
      </c>
      <c r="BR638" s="8">
        <f t="shared" si="1066"/>
        <v>2907.35</v>
      </c>
      <c r="BS638" s="8">
        <f t="shared" si="1067"/>
        <v>47</v>
      </c>
      <c r="BT638" s="8"/>
      <c r="BV638" s="11">
        <f t="shared" si="1118"/>
        <v>45556</v>
      </c>
      <c r="BW638" s="8">
        <f t="shared" si="1068"/>
        <v>0</v>
      </c>
      <c r="BX638" s="8">
        <f t="shared" si="1069"/>
        <v>0</v>
      </c>
      <c r="BY638" s="8">
        <f t="shared" si="1070"/>
        <v>0</v>
      </c>
      <c r="BZ638" s="8">
        <f t="shared" si="1071"/>
        <v>0</v>
      </c>
      <c r="CA638" s="8">
        <f t="shared" si="1072"/>
        <v>0</v>
      </c>
      <c r="CB638" s="8">
        <f t="shared" si="1073"/>
        <v>0</v>
      </c>
      <c r="CC638" s="8"/>
      <c r="CE638" s="11">
        <f t="shared" si="1119"/>
        <v>45556</v>
      </c>
      <c r="CF638" s="8">
        <f t="shared" si="1074"/>
        <v>818</v>
      </c>
      <c r="CG638" s="8">
        <f t="shared" si="1075"/>
        <v>107281.65</v>
      </c>
      <c r="CH638" s="8">
        <f t="shared" si="1076"/>
        <v>792.5</v>
      </c>
      <c r="CI638" s="8">
        <f t="shared" si="1077"/>
        <v>0</v>
      </c>
      <c r="CJ638" s="8">
        <f t="shared" si="1078"/>
        <v>0</v>
      </c>
      <c r="CK638" s="8">
        <f t="shared" si="1079"/>
        <v>0</v>
      </c>
      <c r="CL638" s="8"/>
      <c r="CN638" s="11">
        <f t="shared" si="1120"/>
        <v>45556</v>
      </c>
      <c r="CO638" s="8">
        <f t="shared" si="1080"/>
        <v>1166</v>
      </c>
      <c r="CP638" s="8">
        <f t="shared" si="1081"/>
        <v>124784.68</v>
      </c>
      <c r="CQ638" s="8">
        <f t="shared" si="1082"/>
        <v>1428.27</v>
      </c>
      <c r="CR638" s="8">
        <f t="shared" si="1083"/>
        <v>6270.24</v>
      </c>
      <c r="CS638" s="8">
        <f t="shared" si="1084"/>
        <v>991</v>
      </c>
      <c r="CT638" s="8">
        <f t="shared" si="1085"/>
        <v>3</v>
      </c>
      <c r="CU638" s="8"/>
      <c r="CW638" s="11">
        <f t="shared" si="1121"/>
        <v>45556</v>
      </c>
      <c r="CX638" s="8">
        <f t="shared" si="1086"/>
        <v>0</v>
      </c>
      <c r="CY638" s="8">
        <f t="shared" si="1087"/>
        <v>0</v>
      </c>
      <c r="CZ638" s="8">
        <f t="shared" si="1088"/>
        <v>0</v>
      </c>
      <c r="DA638" s="8">
        <f t="shared" si="1089"/>
        <v>0</v>
      </c>
      <c r="DB638" s="8">
        <f t="shared" si="1090"/>
        <v>0</v>
      </c>
      <c r="DC638" s="8">
        <f t="shared" si="1091"/>
        <v>0</v>
      </c>
      <c r="DD638" s="8"/>
      <c r="DF638" s="11">
        <f t="shared" si="1122"/>
        <v>45556</v>
      </c>
      <c r="DG638" s="8">
        <f t="shared" si="1092"/>
        <v>0</v>
      </c>
      <c r="DH638" s="8">
        <f t="shared" si="1093"/>
        <v>0</v>
      </c>
      <c r="DI638" s="8">
        <f t="shared" si="1094"/>
        <v>0</v>
      </c>
      <c r="DJ638" s="8">
        <f t="shared" si="1095"/>
        <v>0</v>
      </c>
      <c r="DK638" s="8">
        <f t="shared" si="1096"/>
        <v>0</v>
      </c>
      <c r="DL638" s="8">
        <f t="shared" si="1097"/>
        <v>0</v>
      </c>
      <c r="DM638" s="8"/>
      <c r="DO638" s="11">
        <f t="shared" si="1123"/>
        <v>45556</v>
      </c>
      <c r="DP638" s="8">
        <f t="shared" si="1098"/>
        <v>0</v>
      </c>
      <c r="DQ638" s="8">
        <f t="shared" si="1099"/>
        <v>0</v>
      </c>
      <c r="DR638" s="8">
        <f t="shared" si="1100"/>
        <v>0</v>
      </c>
      <c r="DS638" s="8">
        <f t="shared" si="1101"/>
        <v>0</v>
      </c>
      <c r="DT638" s="8">
        <f t="shared" si="1102"/>
        <v>0</v>
      </c>
      <c r="DU638" s="8">
        <f t="shared" si="1103"/>
        <v>0</v>
      </c>
      <c r="DV638" s="8"/>
      <c r="DX638" s="11">
        <f t="shared" si="1124"/>
        <v>45556</v>
      </c>
      <c r="DY638" s="8">
        <f t="shared" si="1104"/>
        <v>0</v>
      </c>
      <c r="DZ638" s="8">
        <f t="shared" si="1105"/>
        <v>0</v>
      </c>
      <c r="EA638" s="8">
        <f t="shared" si="1106"/>
        <v>0</v>
      </c>
      <c r="EB638" s="8">
        <f t="shared" si="1107"/>
        <v>0</v>
      </c>
      <c r="EC638" s="8">
        <f t="shared" si="1108"/>
        <v>0</v>
      </c>
      <c r="ED638" s="8">
        <f t="shared" si="1109"/>
        <v>0</v>
      </c>
      <c r="EE638" s="8"/>
    </row>
    <row r="639" spans="2:135" x14ac:dyDescent="0.3">
      <c r="B639" s="11">
        <f t="shared" si="1110"/>
        <v>45557</v>
      </c>
      <c r="C639" s="8">
        <f t="shared" si="1020"/>
        <v>990</v>
      </c>
      <c r="D639" s="8">
        <f t="shared" si="1021"/>
        <v>142810.44999999998</v>
      </c>
      <c r="E639" s="8">
        <f t="shared" si="1022"/>
        <v>0</v>
      </c>
      <c r="F639" s="8">
        <f t="shared" si="1023"/>
        <v>1006</v>
      </c>
      <c r="G639" s="8">
        <f t="shared" si="1024"/>
        <v>179</v>
      </c>
      <c r="H639" s="8">
        <f t="shared" si="1025"/>
        <v>6</v>
      </c>
      <c r="I639" s="8"/>
      <c r="K639" s="11">
        <f t="shared" si="1111"/>
        <v>45557</v>
      </c>
      <c r="L639" s="8">
        <f t="shared" si="1026"/>
        <v>580</v>
      </c>
      <c r="M639" s="8">
        <f t="shared" si="1027"/>
        <v>82491.39</v>
      </c>
      <c r="N639" s="8">
        <f t="shared" si="1028"/>
        <v>732.01</v>
      </c>
      <c r="O639" s="8">
        <f t="shared" si="1029"/>
        <v>0</v>
      </c>
      <c r="P639" s="8">
        <f t="shared" si="1030"/>
        <v>556.53</v>
      </c>
      <c r="Q639" s="8">
        <f t="shared" si="1031"/>
        <v>0</v>
      </c>
      <c r="R639" s="8"/>
      <c r="T639" s="11">
        <f t="shared" si="1112"/>
        <v>45557</v>
      </c>
      <c r="U639" s="8">
        <f t="shared" si="1032"/>
        <v>666</v>
      </c>
      <c r="V639" s="8">
        <f t="shared" si="1033"/>
        <v>76740.929999999993</v>
      </c>
      <c r="W639" s="8">
        <f t="shared" si="1034"/>
        <v>0</v>
      </c>
      <c r="X639" s="8">
        <f t="shared" si="1035"/>
        <v>0</v>
      </c>
      <c r="Y639" s="8">
        <f t="shared" si="1036"/>
        <v>1031.29</v>
      </c>
      <c r="Z639" s="8">
        <f t="shared" si="1037"/>
        <v>0</v>
      </c>
      <c r="AA639" s="8"/>
      <c r="AC639" s="11">
        <f t="shared" si="1113"/>
        <v>45557</v>
      </c>
      <c r="AD639" s="8">
        <f t="shared" si="1038"/>
        <v>1467</v>
      </c>
      <c r="AE639" s="8">
        <f t="shared" si="1039"/>
        <v>199150.58000000007</v>
      </c>
      <c r="AF639" s="8">
        <f t="shared" si="1040"/>
        <v>1077.68</v>
      </c>
      <c r="AG639" s="8">
        <f t="shared" si="1041"/>
        <v>0</v>
      </c>
      <c r="AH639" s="8">
        <f t="shared" si="1042"/>
        <v>-86.359999999999985</v>
      </c>
      <c r="AI639" s="8">
        <f t="shared" si="1043"/>
        <v>0</v>
      </c>
      <c r="AJ639" s="8"/>
      <c r="AL639" s="11">
        <f t="shared" si="1114"/>
        <v>45557</v>
      </c>
      <c r="AM639" s="8">
        <f t="shared" si="1044"/>
        <v>1275</v>
      </c>
      <c r="AN639" s="8">
        <f t="shared" si="1045"/>
        <v>161030.62</v>
      </c>
      <c r="AO639" s="8">
        <f t="shared" si="1046"/>
        <v>645.92999999999995</v>
      </c>
      <c r="AP639" s="8">
        <f t="shared" si="1047"/>
        <v>0</v>
      </c>
      <c r="AQ639" s="8">
        <f t="shared" si="1048"/>
        <v>928.45</v>
      </c>
      <c r="AR639" s="8">
        <f t="shared" si="1049"/>
        <v>0</v>
      </c>
      <c r="AS639" s="8"/>
      <c r="AU639" s="11">
        <f t="shared" si="1115"/>
        <v>45557</v>
      </c>
      <c r="AV639" s="8">
        <f t="shared" si="1050"/>
        <v>790</v>
      </c>
      <c r="AW639" s="8">
        <f t="shared" si="1051"/>
        <v>64121.109999999993</v>
      </c>
      <c r="AX639" s="8">
        <f t="shared" si="1052"/>
        <v>0</v>
      </c>
      <c r="AY639" s="8">
        <f t="shared" si="1053"/>
        <v>777.15000000000009</v>
      </c>
      <c r="AZ639" s="8">
        <f t="shared" si="1054"/>
        <v>27.230000000000011</v>
      </c>
      <c r="BA639" s="8">
        <f t="shared" si="1055"/>
        <v>1</v>
      </c>
      <c r="BB639" s="8"/>
      <c r="BD639" s="11">
        <f t="shared" si="1116"/>
        <v>45557</v>
      </c>
      <c r="BE639" s="8">
        <f t="shared" si="1056"/>
        <v>887</v>
      </c>
      <c r="BF639" s="8">
        <f t="shared" si="1057"/>
        <v>124139.87</v>
      </c>
      <c r="BG639" s="8">
        <f t="shared" si="1058"/>
        <v>420.67999999999995</v>
      </c>
      <c r="BH639" s="8">
        <f t="shared" si="1059"/>
        <v>0</v>
      </c>
      <c r="BI639" s="8">
        <f t="shared" si="1060"/>
        <v>39.6</v>
      </c>
      <c r="BJ639" s="8">
        <f t="shared" si="1061"/>
        <v>573</v>
      </c>
      <c r="BK639" s="8"/>
      <c r="BM639" s="11">
        <f t="shared" si="1117"/>
        <v>45557</v>
      </c>
      <c r="BN639" s="8">
        <f t="shared" si="1062"/>
        <v>871</v>
      </c>
      <c r="BO639" s="8">
        <f t="shared" si="1063"/>
        <v>104596.94</v>
      </c>
      <c r="BP639" s="8">
        <f t="shared" si="1064"/>
        <v>505.8</v>
      </c>
      <c r="BQ639" s="8">
        <f t="shared" si="1065"/>
        <v>0</v>
      </c>
      <c r="BR639" s="8">
        <f t="shared" si="1066"/>
        <v>2967</v>
      </c>
      <c r="BS639" s="8">
        <f t="shared" si="1067"/>
        <v>50</v>
      </c>
      <c r="BT639" s="8"/>
      <c r="BV639" s="11">
        <f t="shared" si="1118"/>
        <v>45557</v>
      </c>
      <c r="BW639" s="8">
        <f t="shared" si="1068"/>
        <v>0</v>
      </c>
      <c r="BX639" s="8">
        <f t="shared" si="1069"/>
        <v>0</v>
      </c>
      <c r="BY639" s="8">
        <f t="shared" si="1070"/>
        <v>0</v>
      </c>
      <c r="BZ639" s="8">
        <f t="shared" si="1071"/>
        <v>0</v>
      </c>
      <c r="CA639" s="8">
        <f t="shared" si="1072"/>
        <v>0</v>
      </c>
      <c r="CB639" s="8">
        <f t="shared" si="1073"/>
        <v>0</v>
      </c>
      <c r="CC639" s="8"/>
      <c r="CE639" s="11">
        <f t="shared" si="1119"/>
        <v>45557</v>
      </c>
      <c r="CF639" s="8">
        <f t="shared" si="1074"/>
        <v>844</v>
      </c>
      <c r="CG639" s="8">
        <f t="shared" si="1075"/>
        <v>110736.84</v>
      </c>
      <c r="CH639" s="8">
        <f t="shared" si="1076"/>
        <v>813.5</v>
      </c>
      <c r="CI639" s="8">
        <f t="shared" si="1077"/>
        <v>0</v>
      </c>
      <c r="CJ639" s="8">
        <f t="shared" si="1078"/>
        <v>0</v>
      </c>
      <c r="CK639" s="8">
        <f t="shared" si="1079"/>
        <v>0</v>
      </c>
      <c r="CL639" s="8"/>
      <c r="CN639" s="11">
        <f t="shared" si="1120"/>
        <v>45557</v>
      </c>
      <c r="CO639" s="8">
        <f t="shared" si="1080"/>
        <v>1219</v>
      </c>
      <c r="CP639" s="8">
        <f t="shared" si="1081"/>
        <v>129594.56</v>
      </c>
      <c r="CQ639" s="8">
        <f t="shared" si="1082"/>
        <v>1483.27</v>
      </c>
      <c r="CR639" s="8">
        <f t="shared" si="1083"/>
        <v>6647.2</v>
      </c>
      <c r="CS639" s="8">
        <f t="shared" si="1084"/>
        <v>1016</v>
      </c>
      <c r="CT639" s="8">
        <f t="shared" si="1085"/>
        <v>3</v>
      </c>
      <c r="CU639" s="8"/>
      <c r="CW639" s="11">
        <f t="shared" si="1121"/>
        <v>45557</v>
      </c>
      <c r="CX639" s="8">
        <f t="shared" si="1086"/>
        <v>0</v>
      </c>
      <c r="CY639" s="8">
        <f t="shared" si="1087"/>
        <v>0</v>
      </c>
      <c r="CZ639" s="8">
        <f t="shared" si="1088"/>
        <v>0</v>
      </c>
      <c r="DA639" s="8">
        <f t="shared" si="1089"/>
        <v>0</v>
      </c>
      <c r="DB639" s="8">
        <f t="shared" si="1090"/>
        <v>0</v>
      </c>
      <c r="DC639" s="8">
        <f t="shared" si="1091"/>
        <v>0</v>
      </c>
      <c r="DD639" s="8"/>
      <c r="DF639" s="11">
        <f t="shared" si="1122"/>
        <v>45557</v>
      </c>
      <c r="DG639" s="8">
        <f t="shared" si="1092"/>
        <v>0</v>
      </c>
      <c r="DH639" s="8">
        <f t="shared" si="1093"/>
        <v>0</v>
      </c>
      <c r="DI639" s="8">
        <f t="shared" si="1094"/>
        <v>0</v>
      </c>
      <c r="DJ639" s="8">
        <f t="shared" si="1095"/>
        <v>0</v>
      </c>
      <c r="DK639" s="8">
        <f t="shared" si="1096"/>
        <v>0</v>
      </c>
      <c r="DL639" s="8">
        <f t="shared" si="1097"/>
        <v>0</v>
      </c>
      <c r="DM639" s="8"/>
      <c r="DO639" s="11">
        <f t="shared" si="1123"/>
        <v>45557</v>
      </c>
      <c r="DP639" s="8">
        <f t="shared" si="1098"/>
        <v>0</v>
      </c>
      <c r="DQ639" s="8">
        <f t="shared" si="1099"/>
        <v>0</v>
      </c>
      <c r="DR639" s="8">
        <f t="shared" si="1100"/>
        <v>0</v>
      </c>
      <c r="DS639" s="8">
        <f t="shared" si="1101"/>
        <v>0</v>
      </c>
      <c r="DT639" s="8">
        <f t="shared" si="1102"/>
        <v>0</v>
      </c>
      <c r="DU639" s="8">
        <f t="shared" si="1103"/>
        <v>0</v>
      </c>
      <c r="DV639" s="8"/>
      <c r="DX639" s="11">
        <f t="shared" si="1124"/>
        <v>45557</v>
      </c>
      <c r="DY639" s="8">
        <f t="shared" si="1104"/>
        <v>0</v>
      </c>
      <c r="DZ639" s="8">
        <f t="shared" si="1105"/>
        <v>0</v>
      </c>
      <c r="EA639" s="8">
        <f t="shared" si="1106"/>
        <v>0</v>
      </c>
      <c r="EB639" s="8">
        <f t="shared" si="1107"/>
        <v>0</v>
      </c>
      <c r="EC639" s="8">
        <f t="shared" si="1108"/>
        <v>0</v>
      </c>
      <c r="ED639" s="8">
        <f t="shared" si="1109"/>
        <v>0</v>
      </c>
      <c r="EE639" s="8"/>
    </row>
    <row r="640" spans="2:135" x14ac:dyDescent="0.3">
      <c r="B640" s="11">
        <f t="shared" si="1110"/>
        <v>45558</v>
      </c>
      <c r="C640" s="8">
        <f t="shared" si="1020"/>
        <v>1032</v>
      </c>
      <c r="D640" s="8">
        <f t="shared" si="1021"/>
        <v>148978.21</v>
      </c>
      <c r="E640" s="8">
        <f t="shared" si="1022"/>
        <v>0</v>
      </c>
      <c r="F640" s="8">
        <f t="shared" si="1023"/>
        <v>1066</v>
      </c>
      <c r="G640" s="8">
        <f t="shared" si="1024"/>
        <v>179</v>
      </c>
      <c r="H640" s="8">
        <f t="shared" si="1025"/>
        <v>6</v>
      </c>
      <c r="I640" s="8"/>
      <c r="K640" s="11">
        <f t="shared" si="1111"/>
        <v>45558</v>
      </c>
      <c r="L640" s="8">
        <f t="shared" si="1026"/>
        <v>634</v>
      </c>
      <c r="M640" s="8">
        <f t="shared" si="1027"/>
        <v>90521.22</v>
      </c>
      <c r="N640" s="8">
        <f t="shared" si="1028"/>
        <v>741.91</v>
      </c>
      <c r="O640" s="8">
        <f t="shared" si="1029"/>
        <v>0</v>
      </c>
      <c r="P640" s="8">
        <f t="shared" si="1030"/>
        <v>715.39</v>
      </c>
      <c r="Q640" s="8">
        <f t="shared" si="1031"/>
        <v>0</v>
      </c>
      <c r="R640" s="8"/>
      <c r="T640" s="11">
        <f t="shared" si="1112"/>
        <v>45558</v>
      </c>
      <c r="U640" s="8">
        <f t="shared" si="1032"/>
        <v>700</v>
      </c>
      <c r="V640" s="8">
        <f t="shared" si="1033"/>
        <v>80330.239999999991</v>
      </c>
      <c r="W640" s="8">
        <f t="shared" si="1034"/>
        <v>0</v>
      </c>
      <c r="X640" s="8">
        <f t="shared" si="1035"/>
        <v>0</v>
      </c>
      <c r="Y640" s="8">
        <f t="shared" si="1036"/>
        <v>1049.79</v>
      </c>
      <c r="Z640" s="8">
        <f t="shared" si="1037"/>
        <v>0</v>
      </c>
      <c r="AA640" s="8"/>
      <c r="AC640" s="11">
        <f t="shared" si="1113"/>
        <v>45558</v>
      </c>
      <c r="AD640" s="8">
        <f t="shared" si="1038"/>
        <v>1536</v>
      </c>
      <c r="AE640" s="8">
        <f t="shared" si="1039"/>
        <v>208997.06000000008</v>
      </c>
      <c r="AF640" s="8">
        <f t="shared" si="1040"/>
        <v>1143.3800000000001</v>
      </c>
      <c r="AG640" s="8">
        <f t="shared" si="1041"/>
        <v>0</v>
      </c>
      <c r="AH640" s="8">
        <f t="shared" si="1042"/>
        <v>-86.359999999999985</v>
      </c>
      <c r="AI640" s="8">
        <f t="shared" si="1043"/>
        <v>0</v>
      </c>
      <c r="AJ640" s="8"/>
      <c r="AL640" s="11">
        <f t="shared" si="1114"/>
        <v>45558</v>
      </c>
      <c r="AM640" s="8">
        <f t="shared" si="1044"/>
        <v>1338</v>
      </c>
      <c r="AN640" s="8">
        <f t="shared" si="1045"/>
        <v>169619.43</v>
      </c>
      <c r="AO640" s="8">
        <f t="shared" si="1046"/>
        <v>666.76</v>
      </c>
      <c r="AP640" s="8">
        <f t="shared" si="1047"/>
        <v>0</v>
      </c>
      <c r="AQ640" s="8">
        <f t="shared" si="1048"/>
        <v>1088.3500000000001</v>
      </c>
      <c r="AR640" s="8">
        <f t="shared" si="1049"/>
        <v>0</v>
      </c>
      <c r="AS640" s="8"/>
      <c r="AU640" s="11">
        <f t="shared" si="1115"/>
        <v>45558</v>
      </c>
      <c r="AV640" s="8">
        <f t="shared" si="1050"/>
        <v>837</v>
      </c>
      <c r="AW640" s="8">
        <f t="shared" si="1051"/>
        <v>68304.719999999987</v>
      </c>
      <c r="AX640" s="8">
        <f t="shared" si="1052"/>
        <v>0</v>
      </c>
      <c r="AY640" s="8">
        <f t="shared" si="1053"/>
        <v>831.88000000000011</v>
      </c>
      <c r="AZ640" s="8">
        <f t="shared" si="1054"/>
        <v>27.230000000000011</v>
      </c>
      <c r="BA640" s="8">
        <f t="shared" si="1055"/>
        <v>1</v>
      </c>
      <c r="BB640" s="8"/>
      <c r="BD640" s="11">
        <f t="shared" si="1116"/>
        <v>45558</v>
      </c>
      <c r="BE640" s="8">
        <f t="shared" si="1056"/>
        <v>930</v>
      </c>
      <c r="BF640" s="8">
        <f t="shared" si="1057"/>
        <v>131185.38999999998</v>
      </c>
      <c r="BG640" s="8">
        <f t="shared" si="1058"/>
        <v>431.76999999999992</v>
      </c>
      <c r="BH640" s="8">
        <f t="shared" si="1059"/>
        <v>0</v>
      </c>
      <c r="BI640" s="8">
        <f t="shared" si="1060"/>
        <v>39.6</v>
      </c>
      <c r="BJ640" s="8">
        <f t="shared" si="1061"/>
        <v>599</v>
      </c>
      <c r="BK640" s="8"/>
      <c r="BM640" s="11">
        <f t="shared" si="1117"/>
        <v>45558</v>
      </c>
      <c r="BN640" s="8">
        <f t="shared" si="1062"/>
        <v>930</v>
      </c>
      <c r="BO640" s="8">
        <f t="shared" si="1063"/>
        <v>112169.14</v>
      </c>
      <c r="BP640" s="8">
        <f t="shared" si="1064"/>
        <v>526.27</v>
      </c>
      <c r="BQ640" s="8">
        <f t="shared" si="1065"/>
        <v>0</v>
      </c>
      <c r="BR640" s="8">
        <f t="shared" si="1066"/>
        <v>3074</v>
      </c>
      <c r="BS640" s="8">
        <f t="shared" si="1067"/>
        <v>53</v>
      </c>
      <c r="BT640" s="8"/>
      <c r="BV640" s="11">
        <f t="shared" si="1118"/>
        <v>45558</v>
      </c>
      <c r="BW640" s="8">
        <f t="shared" si="1068"/>
        <v>0</v>
      </c>
      <c r="BX640" s="8">
        <f t="shared" si="1069"/>
        <v>0</v>
      </c>
      <c r="BY640" s="8">
        <f t="shared" si="1070"/>
        <v>0</v>
      </c>
      <c r="BZ640" s="8">
        <f t="shared" si="1071"/>
        <v>0</v>
      </c>
      <c r="CA640" s="8">
        <f t="shared" si="1072"/>
        <v>0</v>
      </c>
      <c r="CB640" s="8">
        <f t="shared" si="1073"/>
        <v>0</v>
      </c>
      <c r="CC640" s="8"/>
      <c r="CE640" s="11">
        <f t="shared" si="1119"/>
        <v>45558</v>
      </c>
      <c r="CF640" s="8">
        <f t="shared" si="1074"/>
        <v>894</v>
      </c>
      <c r="CG640" s="8">
        <f t="shared" si="1075"/>
        <v>116949.51</v>
      </c>
      <c r="CH640" s="8">
        <f t="shared" si="1076"/>
        <v>1208.67</v>
      </c>
      <c r="CI640" s="8">
        <f t="shared" si="1077"/>
        <v>0</v>
      </c>
      <c r="CJ640" s="8">
        <f t="shared" si="1078"/>
        <v>0</v>
      </c>
      <c r="CK640" s="8">
        <f t="shared" si="1079"/>
        <v>0</v>
      </c>
      <c r="CL640" s="8"/>
      <c r="CN640" s="11">
        <f t="shared" si="1120"/>
        <v>45558</v>
      </c>
      <c r="CO640" s="8">
        <f t="shared" si="1080"/>
        <v>1296</v>
      </c>
      <c r="CP640" s="8">
        <f t="shared" si="1081"/>
        <v>138992.41</v>
      </c>
      <c r="CQ640" s="8">
        <f t="shared" si="1082"/>
        <v>1548.47</v>
      </c>
      <c r="CR640" s="8">
        <f t="shared" si="1083"/>
        <v>7335.2</v>
      </c>
      <c r="CS640" s="8">
        <f t="shared" si="1084"/>
        <v>1016</v>
      </c>
      <c r="CT640" s="8">
        <f t="shared" si="1085"/>
        <v>3</v>
      </c>
      <c r="CU640" s="8"/>
      <c r="CW640" s="11">
        <f t="shared" si="1121"/>
        <v>45558</v>
      </c>
      <c r="CX640" s="8">
        <f t="shared" si="1086"/>
        <v>0</v>
      </c>
      <c r="CY640" s="8">
        <f t="shared" si="1087"/>
        <v>0</v>
      </c>
      <c r="CZ640" s="8">
        <f t="shared" si="1088"/>
        <v>0</v>
      </c>
      <c r="DA640" s="8">
        <f t="shared" si="1089"/>
        <v>0</v>
      </c>
      <c r="DB640" s="8">
        <f t="shared" si="1090"/>
        <v>0</v>
      </c>
      <c r="DC640" s="8">
        <f t="shared" si="1091"/>
        <v>0</v>
      </c>
      <c r="DD640" s="8"/>
      <c r="DF640" s="11">
        <f t="shared" si="1122"/>
        <v>45558</v>
      </c>
      <c r="DG640" s="8">
        <f t="shared" si="1092"/>
        <v>0</v>
      </c>
      <c r="DH640" s="8">
        <f t="shared" si="1093"/>
        <v>0</v>
      </c>
      <c r="DI640" s="8">
        <f t="shared" si="1094"/>
        <v>0</v>
      </c>
      <c r="DJ640" s="8">
        <f t="shared" si="1095"/>
        <v>0</v>
      </c>
      <c r="DK640" s="8">
        <f t="shared" si="1096"/>
        <v>0</v>
      </c>
      <c r="DL640" s="8">
        <f t="shared" si="1097"/>
        <v>0</v>
      </c>
      <c r="DM640" s="8"/>
      <c r="DO640" s="11">
        <f t="shared" si="1123"/>
        <v>45558</v>
      </c>
      <c r="DP640" s="8">
        <f t="shared" si="1098"/>
        <v>0</v>
      </c>
      <c r="DQ640" s="8">
        <f t="shared" si="1099"/>
        <v>0</v>
      </c>
      <c r="DR640" s="8">
        <f t="shared" si="1100"/>
        <v>0</v>
      </c>
      <c r="DS640" s="8">
        <f t="shared" si="1101"/>
        <v>0</v>
      </c>
      <c r="DT640" s="8">
        <f t="shared" si="1102"/>
        <v>0</v>
      </c>
      <c r="DU640" s="8">
        <f t="shared" si="1103"/>
        <v>0</v>
      </c>
      <c r="DV640" s="8"/>
      <c r="DX640" s="11">
        <f t="shared" si="1124"/>
        <v>45558</v>
      </c>
      <c r="DY640" s="8">
        <f t="shared" si="1104"/>
        <v>0</v>
      </c>
      <c r="DZ640" s="8">
        <f t="shared" si="1105"/>
        <v>0</v>
      </c>
      <c r="EA640" s="8">
        <f t="shared" si="1106"/>
        <v>0</v>
      </c>
      <c r="EB640" s="8">
        <f t="shared" si="1107"/>
        <v>0</v>
      </c>
      <c r="EC640" s="8">
        <f t="shared" si="1108"/>
        <v>0</v>
      </c>
      <c r="ED640" s="8">
        <f t="shared" si="1109"/>
        <v>0</v>
      </c>
      <c r="EE640" s="8"/>
    </row>
    <row r="641" spans="2:135" x14ac:dyDescent="0.3">
      <c r="B641" s="11">
        <f t="shared" si="1110"/>
        <v>45559</v>
      </c>
      <c r="C641" s="8">
        <f t="shared" si="1020"/>
        <v>1077</v>
      </c>
      <c r="D641" s="8">
        <f t="shared" si="1021"/>
        <v>155519.56</v>
      </c>
      <c r="E641" s="8">
        <f t="shared" si="1022"/>
        <v>0</v>
      </c>
      <c r="F641" s="8">
        <f t="shared" si="1023"/>
        <v>1083</v>
      </c>
      <c r="G641" s="8">
        <f t="shared" si="1024"/>
        <v>179</v>
      </c>
      <c r="H641" s="8">
        <f t="shared" si="1025"/>
        <v>6</v>
      </c>
      <c r="I641" s="8"/>
      <c r="K641" s="11">
        <f t="shared" si="1111"/>
        <v>45559</v>
      </c>
      <c r="L641" s="8">
        <f t="shared" si="1026"/>
        <v>703</v>
      </c>
      <c r="M641" s="8">
        <f t="shared" si="1027"/>
        <v>100816.43</v>
      </c>
      <c r="N641" s="8">
        <f t="shared" si="1028"/>
        <v>812.42</v>
      </c>
      <c r="O641" s="8">
        <f t="shared" si="1029"/>
        <v>0</v>
      </c>
      <c r="P641" s="8">
        <f t="shared" si="1030"/>
        <v>960.39</v>
      </c>
      <c r="Q641" s="8">
        <f t="shared" si="1031"/>
        <v>0</v>
      </c>
      <c r="R641" s="8"/>
      <c r="T641" s="11">
        <f t="shared" si="1112"/>
        <v>45559</v>
      </c>
      <c r="U641" s="8">
        <f t="shared" si="1032"/>
        <v>739</v>
      </c>
      <c r="V641" s="8">
        <f t="shared" si="1033"/>
        <v>84433.87999999999</v>
      </c>
      <c r="W641" s="8">
        <f t="shared" si="1034"/>
        <v>0</v>
      </c>
      <c r="X641" s="8">
        <f t="shared" si="1035"/>
        <v>0</v>
      </c>
      <c r="Y641" s="8">
        <f t="shared" si="1036"/>
        <v>1117.29</v>
      </c>
      <c r="Z641" s="8">
        <f t="shared" si="1037"/>
        <v>0</v>
      </c>
      <c r="AA641" s="8"/>
      <c r="AC641" s="11">
        <f t="shared" si="1113"/>
        <v>45559</v>
      </c>
      <c r="AD641" s="8">
        <f t="shared" si="1038"/>
        <v>1610</v>
      </c>
      <c r="AE641" s="8">
        <f t="shared" si="1039"/>
        <v>219949.60000000009</v>
      </c>
      <c r="AF641" s="8">
        <f t="shared" si="1040"/>
        <v>1203.5500000000002</v>
      </c>
      <c r="AG641" s="8">
        <f t="shared" si="1041"/>
        <v>0</v>
      </c>
      <c r="AH641" s="8">
        <f t="shared" si="1042"/>
        <v>-86.359999999999985</v>
      </c>
      <c r="AI641" s="8">
        <f t="shared" si="1043"/>
        <v>0</v>
      </c>
      <c r="AJ641" s="8"/>
      <c r="AL641" s="11">
        <f t="shared" si="1114"/>
        <v>45559</v>
      </c>
      <c r="AM641" s="8">
        <f t="shared" si="1044"/>
        <v>1406</v>
      </c>
      <c r="AN641" s="8">
        <f t="shared" si="1045"/>
        <v>178759.93</v>
      </c>
      <c r="AO641" s="8">
        <f t="shared" si="1046"/>
        <v>693.59</v>
      </c>
      <c r="AP641" s="8">
        <f t="shared" si="1047"/>
        <v>0</v>
      </c>
      <c r="AQ641" s="8">
        <f t="shared" si="1048"/>
        <v>1317.2</v>
      </c>
      <c r="AR641" s="8">
        <f t="shared" si="1049"/>
        <v>0</v>
      </c>
      <c r="AS641" s="8"/>
      <c r="AU641" s="11">
        <f t="shared" si="1115"/>
        <v>45559</v>
      </c>
      <c r="AV641" s="8">
        <f t="shared" si="1050"/>
        <v>878</v>
      </c>
      <c r="AW641" s="8">
        <f t="shared" si="1051"/>
        <v>71908.589999999982</v>
      </c>
      <c r="AX641" s="8">
        <f t="shared" si="1052"/>
        <v>0</v>
      </c>
      <c r="AY641" s="8">
        <f t="shared" si="1053"/>
        <v>845.88000000000011</v>
      </c>
      <c r="AZ641" s="8">
        <f t="shared" si="1054"/>
        <v>27.230000000000011</v>
      </c>
      <c r="BA641" s="8">
        <f t="shared" si="1055"/>
        <v>1</v>
      </c>
      <c r="BB641" s="8"/>
      <c r="BD641" s="11">
        <f t="shared" si="1116"/>
        <v>45559</v>
      </c>
      <c r="BE641" s="8">
        <f t="shared" si="1056"/>
        <v>976</v>
      </c>
      <c r="BF641" s="8">
        <f t="shared" si="1057"/>
        <v>140087.67999999999</v>
      </c>
      <c r="BG641" s="8">
        <f t="shared" si="1058"/>
        <v>474.25999999999993</v>
      </c>
      <c r="BH641" s="8">
        <f t="shared" si="1059"/>
        <v>0</v>
      </c>
      <c r="BI641" s="8">
        <f t="shared" si="1060"/>
        <v>39.6</v>
      </c>
      <c r="BJ641" s="8">
        <f t="shared" si="1061"/>
        <v>625</v>
      </c>
      <c r="BK641" s="8"/>
      <c r="BM641" s="11">
        <f t="shared" si="1117"/>
        <v>45559</v>
      </c>
      <c r="BN641" s="8">
        <f t="shared" si="1062"/>
        <v>975</v>
      </c>
      <c r="BO641" s="8">
        <f t="shared" si="1063"/>
        <v>117327.4</v>
      </c>
      <c r="BP641" s="8">
        <f t="shared" si="1064"/>
        <v>590.45000000000005</v>
      </c>
      <c r="BQ641" s="8">
        <f t="shared" si="1065"/>
        <v>0</v>
      </c>
      <c r="BR641" s="8">
        <f t="shared" si="1066"/>
        <v>3213</v>
      </c>
      <c r="BS641" s="8">
        <f t="shared" si="1067"/>
        <v>55</v>
      </c>
      <c r="BT641" s="8"/>
      <c r="BV641" s="11">
        <f t="shared" si="1118"/>
        <v>45559</v>
      </c>
      <c r="BW641" s="8">
        <f t="shared" si="1068"/>
        <v>0</v>
      </c>
      <c r="BX641" s="8">
        <f t="shared" si="1069"/>
        <v>0</v>
      </c>
      <c r="BY641" s="8">
        <f t="shared" si="1070"/>
        <v>0</v>
      </c>
      <c r="BZ641" s="8">
        <f t="shared" si="1071"/>
        <v>0</v>
      </c>
      <c r="CA641" s="8">
        <f t="shared" si="1072"/>
        <v>0</v>
      </c>
      <c r="CB641" s="8">
        <f t="shared" si="1073"/>
        <v>0</v>
      </c>
      <c r="CC641" s="8"/>
      <c r="CE641" s="11">
        <f t="shared" si="1119"/>
        <v>45559</v>
      </c>
      <c r="CF641" s="8">
        <f t="shared" si="1074"/>
        <v>936</v>
      </c>
      <c r="CG641" s="8">
        <f t="shared" si="1075"/>
        <v>122176.31</v>
      </c>
      <c r="CH641" s="8">
        <f t="shared" si="1076"/>
        <v>1232.17</v>
      </c>
      <c r="CI641" s="8">
        <f t="shared" si="1077"/>
        <v>0</v>
      </c>
      <c r="CJ641" s="8">
        <f t="shared" si="1078"/>
        <v>0</v>
      </c>
      <c r="CK641" s="8">
        <f t="shared" si="1079"/>
        <v>0</v>
      </c>
      <c r="CL641" s="8"/>
      <c r="CN641" s="11">
        <f t="shared" si="1120"/>
        <v>45559</v>
      </c>
      <c r="CO641" s="8">
        <f t="shared" si="1080"/>
        <v>1379</v>
      </c>
      <c r="CP641" s="8">
        <f t="shared" si="1081"/>
        <v>149276.53</v>
      </c>
      <c r="CQ641" s="8">
        <f t="shared" si="1082"/>
        <v>1656.97</v>
      </c>
      <c r="CR641" s="8">
        <f t="shared" si="1083"/>
        <v>7993.19</v>
      </c>
      <c r="CS641" s="8">
        <f t="shared" si="1084"/>
        <v>1054</v>
      </c>
      <c r="CT641" s="8">
        <f t="shared" si="1085"/>
        <v>3</v>
      </c>
      <c r="CU641" s="8"/>
      <c r="CW641" s="11">
        <f t="shared" si="1121"/>
        <v>45559</v>
      </c>
      <c r="CX641" s="8">
        <f t="shared" si="1086"/>
        <v>0</v>
      </c>
      <c r="CY641" s="8">
        <f t="shared" si="1087"/>
        <v>0</v>
      </c>
      <c r="CZ641" s="8">
        <f t="shared" si="1088"/>
        <v>0</v>
      </c>
      <c r="DA641" s="8">
        <f t="shared" si="1089"/>
        <v>0</v>
      </c>
      <c r="DB641" s="8">
        <f t="shared" si="1090"/>
        <v>0</v>
      </c>
      <c r="DC641" s="8">
        <f t="shared" si="1091"/>
        <v>0</v>
      </c>
      <c r="DD641" s="8"/>
      <c r="DF641" s="11">
        <f t="shared" si="1122"/>
        <v>45559</v>
      </c>
      <c r="DG641" s="8">
        <f t="shared" si="1092"/>
        <v>0</v>
      </c>
      <c r="DH641" s="8">
        <f t="shared" si="1093"/>
        <v>0</v>
      </c>
      <c r="DI641" s="8">
        <f t="shared" si="1094"/>
        <v>0</v>
      </c>
      <c r="DJ641" s="8">
        <f t="shared" si="1095"/>
        <v>0</v>
      </c>
      <c r="DK641" s="8">
        <f t="shared" si="1096"/>
        <v>0</v>
      </c>
      <c r="DL641" s="8">
        <f t="shared" si="1097"/>
        <v>0</v>
      </c>
      <c r="DM641" s="8"/>
      <c r="DO641" s="11">
        <f t="shared" si="1123"/>
        <v>45559</v>
      </c>
      <c r="DP641" s="8">
        <f t="shared" si="1098"/>
        <v>0</v>
      </c>
      <c r="DQ641" s="8">
        <f t="shared" si="1099"/>
        <v>0</v>
      </c>
      <c r="DR641" s="8">
        <f t="shared" si="1100"/>
        <v>0</v>
      </c>
      <c r="DS641" s="8">
        <f t="shared" si="1101"/>
        <v>0</v>
      </c>
      <c r="DT641" s="8">
        <f t="shared" si="1102"/>
        <v>0</v>
      </c>
      <c r="DU641" s="8">
        <f t="shared" si="1103"/>
        <v>0</v>
      </c>
      <c r="DV641" s="8"/>
      <c r="DX641" s="11">
        <f t="shared" si="1124"/>
        <v>45559</v>
      </c>
      <c r="DY641" s="8">
        <f t="shared" si="1104"/>
        <v>0</v>
      </c>
      <c r="DZ641" s="8">
        <f t="shared" si="1105"/>
        <v>0</v>
      </c>
      <c r="EA641" s="8">
        <f t="shared" si="1106"/>
        <v>0</v>
      </c>
      <c r="EB641" s="8">
        <f t="shared" si="1107"/>
        <v>0</v>
      </c>
      <c r="EC641" s="8">
        <f t="shared" si="1108"/>
        <v>0</v>
      </c>
      <c r="ED641" s="8">
        <f t="shared" si="1109"/>
        <v>0</v>
      </c>
      <c r="EE641" s="8"/>
    </row>
    <row r="642" spans="2:135" x14ac:dyDescent="0.3">
      <c r="B642" s="11">
        <f t="shared" si="1110"/>
        <v>45560</v>
      </c>
      <c r="C642" s="8">
        <f t="shared" si="1020"/>
        <v>1126</v>
      </c>
      <c r="D642" s="8">
        <f t="shared" si="1021"/>
        <v>162773.35999999999</v>
      </c>
      <c r="E642" s="8">
        <f t="shared" si="1022"/>
        <v>0</v>
      </c>
      <c r="F642" s="8">
        <f t="shared" si="1023"/>
        <v>1102</v>
      </c>
      <c r="G642" s="8">
        <f t="shared" si="1024"/>
        <v>179</v>
      </c>
      <c r="H642" s="8">
        <f t="shared" si="1025"/>
        <v>6</v>
      </c>
      <c r="I642" s="8"/>
      <c r="K642" s="11">
        <f t="shared" si="1111"/>
        <v>45560</v>
      </c>
      <c r="L642" s="8">
        <f t="shared" si="1026"/>
        <v>771</v>
      </c>
      <c r="M642" s="8">
        <f t="shared" si="1027"/>
        <v>111514.84</v>
      </c>
      <c r="N642" s="8">
        <f t="shared" si="1028"/>
        <v>854.87</v>
      </c>
      <c r="O642" s="8">
        <f t="shared" si="1029"/>
        <v>0</v>
      </c>
      <c r="P642" s="8">
        <f t="shared" si="1030"/>
        <v>960.39</v>
      </c>
      <c r="Q642" s="8">
        <f t="shared" si="1031"/>
        <v>0</v>
      </c>
      <c r="R642" s="8"/>
      <c r="T642" s="11">
        <f t="shared" si="1112"/>
        <v>45560</v>
      </c>
      <c r="U642" s="8">
        <f t="shared" si="1032"/>
        <v>777</v>
      </c>
      <c r="V642" s="8">
        <f t="shared" si="1033"/>
        <v>88492.18</v>
      </c>
      <c r="W642" s="8">
        <f t="shared" si="1034"/>
        <v>0</v>
      </c>
      <c r="X642" s="8">
        <f t="shared" si="1035"/>
        <v>0</v>
      </c>
      <c r="Y642" s="8">
        <f t="shared" si="1036"/>
        <v>1363.54</v>
      </c>
      <c r="Z642" s="8">
        <f t="shared" si="1037"/>
        <v>0</v>
      </c>
      <c r="AA642" s="8"/>
      <c r="AC642" s="11">
        <f t="shared" si="1113"/>
        <v>45560</v>
      </c>
      <c r="AD642" s="8">
        <f t="shared" si="1038"/>
        <v>1681</v>
      </c>
      <c r="AE642" s="8">
        <f t="shared" si="1039"/>
        <v>231718.6700000001</v>
      </c>
      <c r="AF642" s="8">
        <f t="shared" si="1040"/>
        <v>1238.7200000000003</v>
      </c>
      <c r="AG642" s="8">
        <f t="shared" si="1041"/>
        <v>0</v>
      </c>
      <c r="AH642" s="8">
        <f t="shared" si="1042"/>
        <v>84.720000000000027</v>
      </c>
      <c r="AI642" s="8">
        <f t="shared" si="1043"/>
        <v>0</v>
      </c>
      <c r="AJ642" s="8"/>
      <c r="AL642" s="11">
        <f t="shared" si="1114"/>
        <v>45560</v>
      </c>
      <c r="AM642" s="8">
        <f t="shared" si="1044"/>
        <v>1474</v>
      </c>
      <c r="AN642" s="8">
        <f t="shared" si="1045"/>
        <v>188537.66999999998</v>
      </c>
      <c r="AO642" s="8">
        <f t="shared" si="1046"/>
        <v>712.11</v>
      </c>
      <c r="AP642" s="8">
        <f t="shared" si="1047"/>
        <v>0</v>
      </c>
      <c r="AQ642" s="8">
        <f t="shared" si="1048"/>
        <v>1456.2</v>
      </c>
      <c r="AR642" s="8">
        <f t="shared" si="1049"/>
        <v>0</v>
      </c>
      <c r="AS642" s="8"/>
      <c r="AU642" s="11">
        <f t="shared" si="1115"/>
        <v>45560</v>
      </c>
      <c r="AV642" s="8">
        <f t="shared" si="1050"/>
        <v>912</v>
      </c>
      <c r="AW642" s="8">
        <f t="shared" si="1051"/>
        <v>74697.829999999987</v>
      </c>
      <c r="AX642" s="8">
        <f t="shared" si="1052"/>
        <v>0</v>
      </c>
      <c r="AY642" s="8">
        <f t="shared" si="1053"/>
        <v>863.88000000000011</v>
      </c>
      <c r="AZ642" s="8">
        <f t="shared" si="1054"/>
        <v>27.230000000000011</v>
      </c>
      <c r="BA642" s="8">
        <f t="shared" si="1055"/>
        <v>1</v>
      </c>
      <c r="BB642" s="8"/>
      <c r="BD642" s="11">
        <f t="shared" si="1116"/>
        <v>45560</v>
      </c>
      <c r="BE642" s="8">
        <f t="shared" si="1056"/>
        <v>1022</v>
      </c>
      <c r="BF642" s="8">
        <f t="shared" si="1057"/>
        <v>147437.75999999998</v>
      </c>
      <c r="BG642" s="8">
        <f t="shared" si="1058"/>
        <v>488.11999999999995</v>
      </c>
      <c r="BH642" s="8">
        <f t="shared" si="1059"/>
        <v>0</v>
      </c>
      <c r="BI642" s="8">
        <f t="shared" si="1060"/>
        <v>39.6</v>
      </c>
      <c r="BJ642" s="8">
        <f t="shared" si="1061"/>
        <v>643</v>
      </c>
      <c r="BK642" s="8"/>
      <c r="BM642" s="11">
        <f t="shared" si="1117"/>
        <v>45560</v>
      </c>
      <c r="BN642" s="8">
        <f t="shared" si="1062"/>
        <v>1024</v>
      </c>
      <c r="BO642" s="8">
        <f t="shared" si="1063"/>
        <v>123155.9</v>
      </c>
      <c r="BP642" s="8">
        <f t="shared" si="1064"/>
        <v>625.80000000000007</v>
      </c>
      <c r="BQ642" s="8">
        <f t="shared" si="1065"/>
        <v>0</v>
      </c>
      <c r="BR642" s="8">
        <f t="shared" si="1066"/>
        <v>3213</v>
      </c>
      <c r="BS642" s="8">
        <f t="shared" si="1067"/>
        <v>57</v>
      </c>
      <c r="BT642" s="8"/>
      <c r="BV642" s="11">
        <f t="shared" si="1118"/>
        <v>45560</v>
      </c>
      <c r="BW642" s="8">
        <f t="shared" si="1068"/>
        <v>0</v>
      </c>
      <c r="BX642" s="8">
        <f t="shared" si="1069"/>
        <v>0</v>
      </c>
      <c r="BY642" s="8">
        <f t="shared" si="1070"/>
        <v>0</v>
      </c>
      <c r="BZ642" s="8">
        <f t="shared" si="1071"/>
        <v>0</v>
      </c>
      <c r="CA642" s="8">
        <f t="shared" si="1072"/>
        <v>0</v>
      </c>
      <c r="CB642" s="8">
        <f t="shared" si="1073"/>
        <v>0</v>
      </c>
      <c r="CC642" s="8"/>
      <c r="CE642" s="11">
        <f t="shared" si="1119"/>
        <v>45560</v>
      </c>
      <c r="CF642" s="8">
        <f t="shared" si="1074"/>
        <v>968</v>
      </c>
      <c r="CG642" s="8">
        <f t="shared" si="1075"/>
        <v>126209.23999999999</v>
      </c>
      <c r="CH642" s="8">
        <f t="shared" si="1076"/>
        <v>1289.67</v>
      </c>
      <c r="CI642" s="8">
        <f t="shared" si="1077"/>
        <v>0</v>
      </c>
      <c r="CJ642" s="8">
        <f t="shared" si="1078"/>
        <v>0</v>
      </c>
      <c r="CK642" s="8">
        <f t="shared" si="1079"/>
        <v>0</v>
      </c>
      <c r="CL642" s="8"/>
      <c r="CN642" s="11">
        <f t="shared" si="1120"/>
        <v>45560</v>
      </c>
      <c r="CO642" s="8">
        <f t="shared" si="1080"/>
        <v>1462</v>
      </c>
      <c r="CP642" s="8">
        <f t="shared" si="1081"/>
        <v>159446.38</v>
      </c>
      <c r="CQ642" s="8">
        <f t="shared" si="1082"/>
        <v>1733.1200000000001</v>
      </c>
      <c r="CR642" s="8">
        <f t="shared" si="1083"/>
        <v>8675.43</v>
      </c>
      <c r="CS642" s="8">
        <f t="shared" si="1084"/>
        <v>1054</v>
      </c>
      <c r="CT642" s="8">
        <f t="shared" si="1085"/>
        <v>3</v>
      </c>
      <c r="CU642" s="8"/>
      <c r="CW642" s="11">
        <f t="shared" si="1121"/>
        <v>45560</v>
      </c>
      <c r="CX642" s="8">
        <f t="shared" si="1086"/>
        <v>0</v>
      </c>
      <c r="CY642" s="8">
        <f t="shared" si="1087"/>
        <v>0</v>
      </c>
      <c r="CZ642" s="8">
        <f t="shared" si="1088"/>
        <v>0</v>
      </c>
      <c r="DA642" s="8">
        <f t="shared" si="1089"/>
        <v>0</v>
      </c>
      <c r="DB642" s="8">
        <f t="shared" si="1090"/>
        <v>0</v>
      </c>
      <c r="DC642" s="8">
        <f t="shared" si="1091"/>
        <v>0</v>
      </c>
      <c r="DD642" s="8"/>
      <c r="DF642" s="11">
        <f t="shared" si="1122"/>
        <v>45560</v>
      </c>
      <c r="DG642" s="8">
        <f t="shared" si="1092"/>
        <v>0</v>
      </c>
      <c r="DH642" s="8">
        <f t="shared" si="1093"/>
        <v>0</v>
      </c>
      <c r="DI642" s="8">
        <f t="shared" si="1094"/>
        <v>0</v>
      </c>
      <c r="DJ642" s="8">
        <f t="shared" si="1095"/>
        <v>0</v>
      </c>
      <c r="DK642" s="8">
        <f t="shared" si="1096"/>
        <v>0</v>
      </c>
      <c r="DL642" s="8">
        <f t="shared" si="1097"/>
        <v>0</v>
      </c>
      <c r="DM642" s="8"/>
      <c r="DO642" s="11">
        <f t="shared" si="1123"/>
        <v>45560</v>
      </c>
      <c r="DP642" s="8">
        <f t="shared" si="1098"/>
        <v>0</v>
      </c>
      <c r="DQ642" s="8">
        <f t="shared" si="1099"/>
        <v>0</v>
      </c>
      <c r="DR642" s="8">
        <f t="shared" si="1100"/>
        <v>0</v>
      </c>
      <c r="DS642" s="8">
        <f t="shared" si="1101"/>
        <v>0</v>
      </c>
      <c r="DT642" s="8">
        <f t="shared" si="1102"/>
        <v>0</v>
      </c>
      <c r="DU642" s="8">
        <f t="shared" si="1103"/>
        <v>0</v>
      </c>
      <c r="DV642" s="8"/>
      <c r="DX642" s="11">
        <f t="shared" si="1124"/>
        <v>45560</v>
      </c>
      <c r="DY642" s="8">
        <f t="shared" si="1104"/>
        <v>0</v>
      </c>
      <c r="DZ642" s="8">
        <f t="shared" si="1105"/>
        <v>0</v>
      </c>
      <c r="EA642" s="8">
        <f t="shared" si="1106"/>
        <v>0</v>
      </c>
      <c r="EB642" s="8">
        <f t="shared" si="1107"/>
        <v>0</v>
      </c>
      <c r="EC642" s="8">
        <f t="shared" si="1108"/>
        <v>0</v>
      </c>
      <c r="ED642" s="8">
        <f t="shared" si="1109"/>
        <v>0</v>
      </c>
      <c r="EE642" s="8"/>
    </row>
    <row r="643" spans="2:135" x14ac:dyDescent="0.3">
      <c r="B643" s="11">
        <f t="shared" si="1110"/>
        <v>45561</v>
      </c>
      <c r="C643" s="8">
        <f t="shared" si="1020"/>
        <v>1169</v>
      </c>
      <c r="D643" s="8">
        <f t="shared" si="1021"/>
        <v>169030.47999999998</v>
      </c>
      <c r="E643" s="8">
        <f t="shared" si="1022"/>
        <v>0</v>
      </c>
      <c r="F643" s="8">
        <f t="shared" si="1023"/>
        <v>1139</v>
      </c>
      <c r="G643" s="8">
        <f t="shared" si="1024"/>
        <v>214</v>
      </c>
      <c r="H643" s="8">
        <f t="shared" si="1025"/>
        <v>6</v>
      </c>
      <c r="I643" s="8"/>
      <c r="K643" s="11">
        <f t="shared" si="1111"/>
        <v>45561</v>
      </c>
      <c r="L643" s="8">
        <f t="shared" si="1026"/>
        <v>820</v>
      </c>
      <c r="M643" s="8">
        <f t="shared" si="1027"/>
        <v>119277.18</v>
      </c>
      <c r="N643" s="8">
        <f t="shared" si="1028"/>
        <v>900.6</v>
      </c>
      <c r="O643" s="8">
        <f t="shared" si="1029"/>
        <v>0</v>
      </c>
      <c r="P643" s="8">
        <f t="shared" si="1030"/>
        <v>960.39</v>
      </c>
      <c r="Q643" s="8">
        <f t="shared" si="1031"/>
        <v>0</v>
      </c>
      <c r="R643" s="8"/>
      <c r="T643" s="11">
        <f t="shared" si="1112"/>
        <v>45561</v>
      </c>
      <c r="U643" s="8">
        <f t="shared" si="1032"/>
        <v>802</v>
      </c>
      <c r="V643" s="8">
        <f t="shared" si="1033"/>
        <v>91309.98</v>
      </c>
      <c r="W643" s="8">
        <f t="shared" si="1034"/>
        <v>0</v>
      </c>
      <c r="X643" s="8">
        <f t="shared" si="1035"/>
        <v>0</v>
      </c>
      <c r="Y643" s="8">
        <f t="shared" si="1036"/>
        <v>1435.04</v>
      </c>
      <c r="Z643" s="8">
        <f t="shared" si="1037"/>
        <v>0</v>
      </c>
      <c r="AA643" s="8"/>
      <c r="AC643" s="11">
        <f t="shared" si="1113"/>
        <v>45561</v>
      </c>
      <c r="AD643" s="8">
        <f t="shared" si="1038"/>
        <v>1740</v>
      </c>
      <c r="AE643" s="8">
        <f t="shared" si="1039"/>
        <v>239556.69000000009</v>
      </c>
      <c r="AF643" s="8">
        <f t="shared" si="1040"/>
        <v>1269.2700000000002</v>
      </c>
      <c r="AG643" s="8">
        <f t="shared" si="1041"/>
        <v>0</v>
      </c>
      <c r="AH643" s="8">
        <f t="shared" si="1042"/>
        <v>59.860000000000028</v>
      </c>
      <c r="AI643" s="8">
        <f t="shared" si="1043"/>
        <v>0</v>
      </c>
      <c r="AJ643" s="8"/>
      <c r="AL643" s="11">
        <f t="shared" si="1114"/>
        <v>45561</v>
      </c>
      <c r="AM643" s="8">
        <f t="shared" si="1044"/>
        <v>1536</v>
      </c>
      <c r="AN643" s="8">
        <f t="shared" si="1045"/>
        <v>197331.56999999998</v>
      </c>
      <c r="AO643" s="8">
        <f t="shared" si="1046"/>
        <v>744.5</v>
      </c>
      <c r="AP643" s="8">
        <f t="shared" si="1047"/>
        <v>0</v>
      </c>
      <c r="AQ643" s="8">
        <f t="shared" si="1048"/>
        <v>1456.2</v>
      </c>
      <c r="AR643" s="8">
        <f t="shared" si="1049"/>
        <v>0</v>
      </c>
      <c r="AS643" s="8"/>
      <c r="AU643" s="11">
        <f t="shared" si="1115"/>
        <v>45561</v>
      </c>
      <c r="AV643" s="8">
        <f t="shared" si="1050"/>
        <v>951</v>
      </c>
      <c r="AW643" s="8">
        <f t="shared" si="1051"/>
        <v>77404.619999999981</v>
      </c>
      <c r="AX643" s="8">
        <f t="shared" si="1052"/>
        <v>0</v>
      </c>
      <c r="AY643" s="8">
        <f t="shared" si="1053"/>
        <v>889.88000000000011</v>
      </c>
      <c r="AZ643" s="8">
        <f t="shared" si="1054"/>
        <v>27.230000000000011</v>
      </c>
      <c r="BA643" s="8">
        <f t="shared" si="1055"/>
        <v>1</v>
      </c>
      <c r="BB643" s="8"/>
      <c r="BD643" s="11">
        <f t="shared" si="1116"/>
        <v>45561</v>
      </c>
      <c r="BE643" s="8">
        <f t="shared" si="1056"/>
        <v>1061</v>
      </c>
      <c r="BF643" s="8">
        <f t="shared" si="1057"/>
        <v>152706.24999999997</v>
      </c>
      <c r="BG643" s="8">
        <f t="shared" si="1058"/>
        <v>492.73999999999995</v>
      </c>
      <c r="BH643" s="8">
        <f t="shared" si="1059"/>
        <v>0</v>
      </c>
      <c r="BI643" s="8">
        <f t="shared" si="1060"/>
        <v>44.550000000000004</v>
      </c>
      <c r="BJ643" s="8">
        <f t="shared" si="1061"/>
        <v>654</v>
      </c>
      <c r="BK643" s="8"/>
      <c r="BM643" s="11">
        <f t="shared" si="1117"/>
        <v>45561</v>
      </c>
      <c r="BN643" s="8">
        <f t="shared" si="1062"/>
        <v>1069</v>
      </c>
      <c r="BO643" s="8">
        <f t="shared" si="1063"/>
        <v>128514.7</v>
      </c>
      <c r="BP643" s="8">
        <f t="shared" si="1064"/>
        <v>649.5200000000001</v>
      </c>
      <c r="BQ643" s="8">
        <f t="shared" si="1065"/>
        <v>0</v>
      </c>
      <c r="BR643" s="8">
        <f t="shared" si="1066"/>
        <v>3317.95</v>
      </c>
      <c r="BS643" s="8">
        <f t="shared" si="1067"/>
        <v>59</v>
      </c>
      <c r="BT643" s="8"/>
      <c r="BV643" s="11">
        <f t="shared" si="1118"/>
        <v>45561</v>
      </c>
      <c r="BW643" s="8">
        <f t="shared" si="1068"/>
        <v>0</v>
      </c>
      <c r="BX643" s="8">
        <f t="shared" si="1069"/>
        <v>0</v>
      </c>
      <c r="BY643" s="8">
        <f t="shared" si="1070"/>
        <v>0</v>
      </c>
      <c r="BZ643" s="8">
        <f t="shared" si="1071"/>
        <v>0</v>
      </c>
      <c r="CA643" s="8">
        <f t="shared" si="1072"/>
        <v>0</v>
      </c>
      <c r="CB643" s="8">
        <f t="shared" si="1073"/>
        <v>0</v>
      </c>
      <c r="CC643" s="8"/>
      <c r="CE643" s="11">
        <f t="shared" si="1119"/>
        <v>45561</v>
      </c>
      <c r="CF643" s="8">
        <f t="shared" si="1074"/>
        <v>1010</v>
      </c>
      <c r="CG643" s="8">
        <f t="shared" si="1075"/>
        <v>131420.74</v>
      </c>
      <c r="CH643" s="8">
        <f t="shared" si="1076"/>
        <v>1292.17</v>
      </c>
      <c r="CI643" s="8">
        <f t="shared" si="1077"/>
        <v>0</v>
      </c>
      <c r="CJ643" s="8">
        <f t="shared" si="1078"/>
        <v>0</v>
      </c>
      <c r="CK643" s="8">
        <f t="shared" si="1079"/>
        <v>0</v>
      </c>
      <c r="CL643" s="8"/>
      <c r="CN643" s="11">
        <f t="shared" si="1120"/>
        <v>45561</v>
      </c>
      <c r="CO643" s="8">
        <f t="shared" si="1080"/>
        <v>1530</v>
      </c>
      <c r="CP643" s="8">
        <f t="shared" si="1081"/>
        <v>167344.99</v>
      </c>
      <c r="CQ643" s="8">
        <f t="shared" si="1082"/>
        <v>1792.1200000000001</v>
      </c>
      <c r="CR643" s="8">
        <f t="shared" si="1083"/>
        <v>9178.1</v>
      </c>
      <c r="CS643" s="8">
        <f t="shared" si="1084"/>
        <v>1042</v>
      </c>
      <c r="CT643" s="8">
        <f t="shared" si="1085"/>
        <v>4</v>
      </c>
      <c r="CU643" s="8"/>
      <c r="CW643" s="11">
        <f t="shared" si="1121"/>
        <v>45561</v>
      </c>
      <c r="CX643" s="8">
        <f t="shared" si="1086"/>
        <v>0</v>
      </c>
      <c r="CY643" s="8">
        <f t="shared" si="1087"/>
        <v>0</v>
      </c>
      <c r="CZ643" s="8">
        <f t="shared" si="1088"/>
        <v>0</v>
      </c>
      <c r="DA643" s="8">
        <f t="shared" si="1089"/>
        <v>0</v>
      </c>
      <c r="DB643" s="8">
        <f t="shared" si="1090"/>
        <v>0</v>
      </c>
      <c r="DC643" s="8">
        <f t="shared" si="1091"/>
        <v>0</v>
      </c>
      <c r="DD643" s="8"/>
      <c r="DF643" s="11">
        <f t="shared" si="1122"/>
        <v>45561</v>
      </c>
      <c r="DG643" s="8">
        <f t="shared" si="1092"/>
        <v>0</v>
      </c>
      <c r="DH643" s="8">
        <f t="shared" si="1093"/>
        <v>0</v>
      </c>
      <c r="DI643" s="8">
        <f t="shared" si="1094"/>
        <v>0</v>
      </c>
      <c r="DJ643" s="8">
        <f t="shared" si="1095"/>
        <v>0</v>
      </c>
      <c r="DK643" s="8">
        <f t="shared" si="1096"/>
        <v>0</v>
      </c>
      <c r="DL643" s="8">
        <f t="shared" si="1097"/>
        <v>0</v>
      </c>
      <c r="DM643" s="8"/>
      <c r="DO643" s="11">
        <f t="shared" si="1123"/>
        <v>45561</v>
      </c>
      <c r="DP643" s="8">
        <f t="shared" si="1098"/>
        <v>0</v>
      </c>
      <c r="DQ643" s="8">
        <f t="shared" si="1099"/>
        <v>0</v>
      </c>
      <c r="DR643" s="8">
        <f t="shared" si="1100"/>
        <v>0</v>
      </c>
      <c r="DS643" s="8">
        <f t="shared" si="1101"/>
        <v>0</v>
      </c>
      <c r="DT643" s="8">
        <f t="shared" si="1102"/>
        <v>0</v>
      </c>
      <c r="DU643" s="8">
        <f t="shared" si="1103"/>
        <v>0</v>
      </c>
      <c r="DV643" s="8"/>
      <c r="DX643" s="11">
        <f t="shared" si="1124"/>
        <v>45561</v>
      </c>
      <c r="DY643" s="8">
        <f t="shared" si="1104"/>
        <v>0</v>
      </c>
      <c r="DZ643" s="8">
        <f t="shared" si="1105"/>
        <v>0</v>
      </c>
      <c r="EA643" s="8">
        <f t="shared" si="1106"/>
        <v>0</v>
      </c>
      <c r="EB643" s="8">
        <f t="shared" si="1107"/>
        <v>0</v>
      </c>
      <c r="EC643" s="8">
        <f t="shared" si="1108"/>
        <v>0</v>
      </c>
      <c r="ED643" s="8">
        <f t="shared" si="1109"/>
        <v>0</v>
      </c>
      <c r="EE643" s="8"/>
    </row>
    <row r="644" spans="2:135" x14ac:dyDescent="0.3">
      <c r="B644" s="11">
        <f t="shared" si="1110"/>
        <v>45562</v>
      </c>
      <c r="C644" s="8">
        <f t="shared" si="1020"/>
        <v>1217</v>
      </c>
      <c r="D644" s="8">
        <f t="shared" si="1021"/>
        <v>176076.72999999998</v>
      </c>
      <c r="E644" s="8">
        <f t="shared" si="1022"/>
        <v>0</v>
      </c>
      <c r="F644" s="8">
        <f t="shared" si="1023"/>
        <v>1179</v>
      </c>
      <c r="G644" s="8">
        <f t="shared" si="1024"/>
        <v>214</v>
      </c>
      <c r="H644" s="8">
        <f t="shared" si="1025"/>
        <v>6</v>
      </c>
      <c r="I644" s="8"/>
      <c r="K644" s="11">
        <f t="shared" si="1111"/>
        <v>45562</v>
      </c>
      <c r="L644" s="8">
        <f t="shared" si="1026"/>
        <v>856</v>
      </c>
      <c r="M644" s="8">
        <f t="shared" si="1027"/>
        <v>124690.56999999999</v>
      </c>
      <c r="N644" s="8">
        <f t="shared" si="1028"/>
        <v>935.03</v>
      </c>
      <c r="O644" s="8">
        <f t="shared" si="1029"/>
        <v>0</v>
      </c>
      <c r="P644" s="8">
        <f t="shared" si="1030"/>
        <v>2213.39</v>
      </c>
      <c r="Q644" s="8">
        <f t="shared" si="1031"/>
        <v>0</v>
      </c>
      <c r="R644" s="8"/>
      <c r="T644" s="11">
        <f t="shared" si="1112"/>
        <v>45562</v>
      </c>
      <c r="U644" s="8">
        <f t="shared" si="1032"/>
        <v>830</v>
      </c>
      <c r="V644" s="8">
        <f t="shared" si="1033"/>
        <v>94776.73</v>
      </c>
      <c r="W644" s="8">
        <f t="shared" si="1034"/>
        <v>0</v>
      </c>
      <c r="X644" s="8">
        <f t="shared" si="1035"/>
        <v>0</v>
      </c>
      <c r="Y644" s="8">
        <f t="shared" si="1036"/>
        <v>1500.79</v>
      </c>
      <c r="Z644" s="8">
        <f t="shared" si="1037"/>
        <v>0</v>
      </c>
      <c r="AA644" s="8"/>
      <c r="AC644" s="11">
        <f t="shared" si="1113"/>
        <v>45562</v>
      </c>
      <c r="AD644" s="8">
        <f t="shared" si="1038"/>
        <v>1803</v>
      </c>
      <c r="AE644" s="8">
        <f t="shared" si="1039"/>
        <v>247477.6700000001</v>
      </c>
      <c r="AF644" s="8">
        <f t="shared" si="1040"/>
        <v>1346.0800000000002</v>
      </c>
      <c r="AG644" s="8">
        <f t="shared" si="1041"/>
        <v>0</v>
      </c>
      <c r="AH644" s="8">
        <f t="shared" si="1042"/>
        <v>59.860000000000028</v>
      </c>
      <c r="AI644" s="8">
        <f t="shared" si="1043"/>
        <v>0</v>
      </c>
      <c r="AJ644" s="8"/>
      <c r="AL644" s="11">
        <f t="shared" si="1114"/>
        <v>45562</v>
      </c>
      <c r="AM644" s="8">
        <f t="shared" si="1044"/>
        <v>1574</v>
      </c>
      <c r="AN644" s="8">
        <f t="shared" si="1045"/>
        <v>202261.88999999998</v>
      </c>
      <c r="AO644" s="8">
        <f t="shared" si="1046"/>
        <v>761.15</v>
      </c>
      <c r="AP644" s="8">
        <f t="shared" si="1047"/>
        <v>0</v>
      </c>
      <c r="AQ644" s="8">
        <f t="shared" si="1048"/>
        <v>1431.45</v>
      </c>
      <c r="AR644" s="8">
        <f t="shared" si="1049"/>
        <v>0</v>
      </c>
      <c r="AS644" s="8"/>
      <c r="AU644" s="11">
        <f t="shared" si="1115"/>
        <v>45562</v>
      </c>
      <c r="AV644" s="8">
        <f t="shared" si="1050"/>
        <v>979</v>
      </c>
      <c r="AW644" s="8">
        <f t="shared" si="1051"/>
        <v>79405.089999999982</v>
      </c>
      <c r="AX644" s="8">
        <f t="shared" si="1052"/>
        <v>0</v>
      </c>
      <c r="AY644" s="8">
        <f t="shared" si="1053"/>
        <v>921.07000000000016</v>
      </c>
      <c r="AZ644" s="8">
        <f t="shared" si="1054"/>
        <v>27.230000000000011</v>
      </c>
      <c r="BA644" s="8">
        <f t="shared" si="1055"/>
        <v>1</v>
      </c>
      <c r="BB644" s="8"/>
      <c r="BD644" s="11">
        <f t="shared" si="1116"/>
        <v>45562</v>
      </c>
      <c r="BE644" s="8">
        <f t="shared" si="1056"/>
        <v>1098</v>
      </c>
      <c r="BF644" s="8">
        <f t="shared" si="1057"/>
        <v>157866.38999999998</v>
      </c>
      <c r="BG644" s="8">
        <f t="shared" si="1058"/>
        <v>504.74999999999994</v>
      </c>
      <c r="BH644" s="8">
        <f t="shared" si="1059"/>
        <v>0</v>
      </c>
      <c r="BI644" s="8">
        <f t="shared" si="1060"/>
        <v>44.550000000000004</v>
      </c>
      <c r="BJ644" s="8">
        <f t="shared" si="1061"/>
        <v>666</v>
      </c>
      <c r="BK644" s="8"/>
      <c r="BM644" s="11">
        <f t="shared" si="1117"/>
        <v>45562</v>
      </c>
      <c r="BN644" s="8">
        <f t="shared" si="1062"/>
        <v>1106</v>
      </c>
      <c r="BO644" s="8">
        <f t="shared" si="1063"/>
        <v>133119.29999999999</v>
      </c>
      <c r="BP644" s="8">
        <f t="shared" si="1064"/>
        <v>673.71000000000015</v>
      </c>
      <c r="BQ644" s="8">
        <f t="shared" si="1065"/>
        <v>0</v>
      </c>
      <c r="BR644" s="8">
        <f t="shared" si="1066"/>
        <v>3517.95</v>
      </c>
      <c r="BS644" s="8">
        <f t="shared" si="1067"/>
        <v>61</v>
      </c>
      <c r="BT644" s="8"/>
      <c r="BV644" s="11">
        <f t="shared" si="1118"/>
        <v>45562</v>
      </c>
      <c r="BW644" s="8">
        <f t="shared" si="1068"/>
        <v>0</v>
      </c>
      <c r="BX644" s="8">
        <f t="shared" si="1069"/>
        <v>0</v>
      </c>
      <c r="BY644" s="8">
        <f t="shared" si="1070"/>
        <v>0</v>
      </c>
      <c r="BZ644" s="8">
        <f t="shared" si="1071"/>
        <v>0</v>
      </c>
      <c r="CA644" s="8">
        <f t="shared" si="1072"/>
        <v>0</v>
      </c>
      <c r="CB644" s="8">
        <f t="shared" si="1073"/>
        <v>0</v>
      </c>
      <c r="CC644" s="8"/>
      <c r="CE644" s="11">
        <f t="shared" si="1119"/>
        <v>45562</v>
      </c>
      <c r="CF644" s="8">
        <f t="shared" si="1074"/>
        <v>1071</v>
      </c>
      <c r="CG644" s="8">
        <f t="shared" si="1075"/>
        <v>140572.12</v>
      </c>
      <c r="CH644" s="8">
        <f t="shared" si="1076"/>
        <v>1481.67</v>
      </c>
      <c r="CI644" s="8">
        <f t="shared" si="1077"/>
        <v>0</v>
      </c>
      <c r="CJ644" s="8">
        <f t="shared" si="1078"/>
        <v>0</v>
      </c>
      <c r="CK644" s="8">
        <f t="shared" si="1079"/>
        <v>0</v>
      </c>
      <c r="CL644" s="8"/>
      <c r="CN644" s="11">
        <f t="shared" si="1120"/>
        <v>45562</v>
      </c>
      <c r="CO644" s="8">
        <f t="shared" si="1080"/>
        <v>1588</v>
      </c>
      <c r="CP644" s="8">
        <f t="shared" si="1081"/>
        <v>173878.63</v>
      </c>
      <c r="CQ644" s="8">
        <f t="shared" si="1082"/>
        <v>1819.1200000000001</v>
      </c>
      <c r="CR644" s="8">
        <f t="shared" si="1083"/>
        <v>9717.0400000000009</v>
      </c>
      <c r="CS644" s="8">
        <f t="shared" si="1084"/>
        <v>1142</v>
      </c>
      <c r="CT644" s="8">
        <f t="shared" si="1085"/>
        <v>4</v>
      </c>
      <c r="CU644" s="8"/>
      <c r="CW644" s="11">
        <f t="shared" si="1121"/>
        <v>45562</v>
      </c>
      <c r="CX644" s="8">
        <f t="shared" si="1086"/>
        <v>0</v>
      </c>
      <c r="CY644" s="8">
        <f t="shared" si="1087"/>
        <v>0</v>
      </c>
      <c r="CZ644" s="8">
        <f t="shared" si="1088"/>
        <v>0</v>
      </c>
      <c r="DA644" s="8">
        <f t="shared" si="1089"/>
        <v>0</v>
      </c>
      <c r="DB644" s="8">
        <f t="shared" si="1090"/>
        <v>0</v>
      </c>
      <c r="DC644" s="8">
        <f t="shared" si="1091"/>
        <v>0</v>
      </c>
      <c r="DD644" s="8"/>
      <c r="DF644" s="11">
        <f t="shared" si="1122"/>
        <v>45562</v>
      </c>
      <c r="DG644" s="8">
        <f t="shared" si="1092"/>
        <v>0</v>
      </c>
      <c r="DH644" s="8">
        <f t="shared" si="1093"/>
        <v>0</v>
      </c>
      <c r="DI644" s="8">
        <f t="shared" si="1094"/>
        <v>0</v>
      </c>
      <c r="DJ644" s="8">
        <f t="shared" si="1095"/>
        <v>0</v>
      </c>
      <c r="DK644" s="8">
        <f t="shared" si="1096"/>
        <v>0</v>
      </c>
      <c r="DL644" s="8">
        <f t="shared" si="1097"/>
        <v>0</v>
      </c>
      <c r="DM644" s="8"/>
      <c r="DO644" s="11">
        <f t="shared" si="1123"/>
        <v>45562</v>
      </c>
      <c r="DP644" s="8">
        <f t="shared" si="1098"/>
        <v>0</v>
      </c>
      <c r="DQ644" s="8">
        <f t="shared" si="1099"/>
        <v>0</v>
      </c>
      <c r="DR644" s="8">
        <f t="shared" si="1100"/>
        <v>0</v>
      </c>
      <c r="DS644" s="8">
        <f t="shared" si="1101"/>
        <v>0</v>
      </c>
      <c r="DT644" s="8">
        <f t="shared" si="1102"/>
        <v>0</v>
      </c>
      <c r="DU644" s="8">
        <f t="shared" si="1103"/>
        <v>0</v>
      </c>
      <c r="DV644" s="8"/>
      <c r="DX644" s="11">
        <f t="shared" si="1124"/>
        <v>45562</v>
      </c>
      <c r="DY644" s="8">
        <f t="shared" si="1104"/>
        <v>0</v>
      </c>
      <c r="DZ644" s="8">
        <f t="shared" si="1105"/>
        <v>0</v>
      </c>
      <c r="EA644" s="8">
        <f t="shared" si="1106"/>
        <v>0</v>
      </c>
      <c r="EB644" s="8">
        <f t="shared" si="1107"/>
        <v>0</v>
      </c>
      <c r="EC644" s="8">
        <f t="shared" si="1108"/>
        <v>0</v>
      </c>
      <c r="ED644" s="8">
        <f t="shared" si="1109"/>
        <v>0</v>
      </c>
      <c r="EE644" s="8"/>
    </row>
    <row r="645" spans="2:135" x14ac:dyDescent="0.3">
      <c r="B645" s="11">
        <f t="shared" si="1110"/>
        <v>45563</v>
      </c>
      <c r="C645" s="8">
        <f t="shared" si="1020"/>
        <v>1262</v>
      </c>
      <c r="D645" s="8">
        <f t="shared" si="1021"/>
        <v>182204.86</v>
      </c>
      <c r="E645" s="8">
        <f t="shared" si="1022"/>
        <v>0</v>
      </c>
      <c r="F645" s="8">
        <f t="shared" si="1023"/>
        <v>1224.5</v>
      </c>
      <c r="G645" s="8">
        <f t="shared" si="1024"/>
        <v>214</v>
      </c>
      <c r="H645" s="8">
        <f t="shared" si="1025"/>
        <v>6</v>
      </c>
      <c r="I645" s="8"/>
      <c r="K645" s="11">
        <f t="shared" si="1111"/>
        <v>45563</v>
      </c>
      <c r="L645" s="8">
        <f t="shared" si="1026"/>
        <v>893</v>
      </c>
      <c r="M645" s="8">
        <f t="shared" si="1027"/>
        <v>129688.26</v>
      </c>
      <c r="N645" s="8">
        <f t="shared" si="1028"/>
        <v>976.78</v>
      </c>
      <c r="O645" s="8">
        <f t="shared" si="1029"/>
        <v>0</v>
      </c>
      <c r="P645" s="8">
        <f t="shared" si="1030"/>
        <v>2268.3399999999997</v>
      </c>
      <c r="Q645" s="8">
        <f t="shared" si="1031"/>
        <v>0</v>
      </c>
      <c r="R645" s="8"/>
      <c r="T645" s="11">
        <f t="shared" si="1112"/>
        <v>45563</v>
      </c>
      <c r="U645" s="8">
        <f t="shared" si="1032"/>
        <v>855</v>
      </c>
      <c r="V645" s="8">
        <f t="shared" si="1033"/>
        <v>97657.95</v>
      </c>
      <c r="W645" s="8">
        <f t="shared" si="1034"/>
        <v>0</v>
      </c>
      <c r="X645" s="8">
        <f t="shared" si="1035"/>
        <v>0</v>
      </c>
      <c r="Y645" s="8">
        <f t="shared" si="1036"/>
        <v>1573.29</v>
      </c>
      <c r="Z645" s="8">
        <f t="shared" si="1037"/>
        <v>0</v>
      </c>
      <c r="AA645" s="8"/>
      <c r="AC645" s="11">
        <f t="shared" si="1113"/>
        <v>45563</v>
      </c>
      <c r="AD645" s="8">
        <f t="shared" si="1038"/>
        <v>1855</v>
      </c>
      <c r="AE645" s="8">
        <f t="shared" si="1039"/>
        <v>253950.8000000001</v>
      </c>
      <c r="AF645" s="8">
        <f t="shared" si="1040"/>
        <v>1406.2400000000002</v>
      </c>
      <c r="AG645" s="8">
        <f t="shared" si="1041"/>
        <v>0</v>
      </c>
      <c r="AH645" s="8">
        <f t="shared" si="1042"/>
        <v>59.860000000000028</v>
      </c>
      <c r="AI645" s="8">
        <f t="shared" si="1043"/>
        <v>0</v>
      </c>
      <c r="AJ645" s="8"/>
      <c r="AL645" s="11">
        <f t="shared" si="1114"/>
        <v>45563</v>
      </c>
      <c r="AM645" s="8">
        <f t="shared" si="1044"/>
        <v>1605</v>
      </c>
      <c r="AN645" s="8">
        <f t="shared" si="1045"/>
        <v>206317.99</v>
      </c>
      <c r="AO645" s="8">
        <f t="shared" si="1046"/>
        <v>769.48</v>
      </c>
      <c r="AP645" s="8">
        <f t="shared" si="1047"/>
        <v>0</v>
      </c>
      <c r="AQ645" s="8">
        <f t="shared" si="1048"/>
        <v>1431.45</v>
      </c>
      <c r="AR645" s="8">
        <f t="shared" si="1049"/>
        <v>0</v>
      </c>
      <c r="AS645" s="8"/>
      <c r="AU645" s="11">
        <f t="shared" si="1115"/>
        <v>45563</v>
      </c>
      <c r="AV645" s="8">
        <f t="shared" si="1050"/>
        <v>1010</v>
      </c>
      <c r="AW645" s="8">
        <f t="shared" si="1051"/>
        <v>81926.639999999985</v>
      </c>
      <c r="AX645" s="8">
        <f t="shared" si="1052"/>
        <v>0</v>
      </c>
      <c r="AY645" s="8">
        <f t="shared" si="1053"/>
        <v>968.07000000000016</v>
      </c>
      <c r="AZ645" s="8">
        <f t="shared" si="1054"/>
        <v>27.230000000000011</v>
      </c>
      <c r="BA645" s="8">
        <f t="shared" si="1055"/>
        <v>1</v>
      </c>
      <c r="BB645" s="8"/>
      <c r="BD645" s="11">
        <f t="shared" si="1116"/>
        <v>45563</v>
      </c>
      <c r="BE645" s="8">
        <f t="shared" si="1056"/>
        <v>1152</v>
      </c>
      <c r="BF645" s="8">
        <f t="shared" si="1057"/>
        <v>164769.12</v>
      </c>
      <c r="BG645" s="8">
        <f t="shared" si="1058"/>
        <v>558.31999999999994</v>
      </c>
      <c r="BH645" s="8">
        <f t="shared" si="1059"/>
        <v>0</v>
      </c>
      <c r="BI645" s="8">
        <f t="shared" si="1060"/>
        <v>44.550000000000004</v>
      </c>
      <c r="BJ645" s="8">
        <f t="shared" si="1061"/>
        <v>677</v>
      </c>
      <c r="BK645" s="8"/>
      <c r="BM645" s="11">
        <f t="shared" si="1117"/>
        <v>45563</v>
      </c>
      <c r="BN645" s="8">
        <f t="shared" si="1062"/>
        <v>1147</v>
      </c>
      <c r="BO645" s="8">
        <f t="shared" si="1063"/>
        <v>138143.9</v>
      </c>
      <c r="BP645" s="8">
        <f t="shared" si="1064"/>
        <v>711.3900000000001</v>
      </c>
      <c r="BQ645" s="8">
        <f t="shared" si="1065"/>
        <v>0</v>
      </c>
      <c r="BR645" s="8">
        <f t="shared" si="1066"/>
        <v>3517.95</v>
      </c>
      <c r="BS645" s="8">
        <f t="shared" si="1067"/>
        <v>63</v>
      </c>
      <c r="BT645" s="8"/>
      <c r="BV645" s="11">
        <f t="shared" si="1118"/>
        <v>45563</v>
      </c>
      <c r="BW645" s="8">
        <f t="shared" si="1068"/>
        <v>0</v>
      </c>
      <c r="BX645" s="8">
        <f t="shared" si="1069"/>
        <v>0</v>
      </c>
      <c r="BY645" s="8">
        <f t="shared" si="1070"/>
        <v>0</v>
      </c>
      <c r="BZ645" s="8">
        <f t="shared" si="1071"/>
        <v>0</v>
      </c>
      <c r="CA645" s="8">
        <f t="shared" si="1072"/>
        <v>0</v>
      </c>
      <c r="CB645" s="8">
        <f t="shared" si="1073"/>
        <v>0</v>
      </c>
      <c r="CC645" s="8"/>
      <c r="CE645" s="11">
        <f t="shared" si="1119"/>
        <v>45563</v>
      </c>
      <c r="CF645" s="8">
        <f t="shared" si="1074"/>
        <v>1122</v>
      </c>
      <c r="CG645" s="8">
        <f t="shared" si="1075"/>
        <v>148431.19999999998</v>
      </c>
      <c r="CH645" s="8">
        <f t="shared" si="1076"/>
        <v>1577.17</v>
      </c>
      <c r="CI645" s="8">
        <f t="shared" si="1077"/>
        <v>0</v>
      </c>
      <c r="CJ645" s="8">
        <f t="shared" si="1078"/>
        <v>0</v>
      </c>
      <c r="CK645" s="8">
        <f t="shared" si="1079"/>
        <v>0</v>
      </c>
      <c r="CL645" s="8"/>
      <c r="CN645" s="11">
        <f t="shared" si="1120"/>
        <v>45563</v>
      </c>
      <c r="CO645" s="8">
        <f t="shared" si="1080"/>
        <v>1643</v>
      </c>
      <c r="CP645" s="8">
        <f t="shared" si="1081"/>
        <v>180283.16</v>
      </c>
      <c r="CQ645" s="8">
        <f t="shared" si="1082"/>
        <v>1893.1200000000001</v>
      </c>
      <c r="CR645" s="8">
        <f t="shared" si="1083"/>
        <v>10150.290000000001</v>
      </c>
      <c r="CS645" s="8">
        <f t="shared" si="1084"/>
        <v>1130</v>
      </c>
      <c r="CT645" s="8">
        <f t="shared" si="1085"/>
        <v>4</v>
      </c>
      <c r="CU645" s="8"/>
      <c r="CW645" s="11">
        <f t="shared" si="1121"/>
        <v>45563</v>
      </c>
      <c r="CX645" s="8">
        <f t="shared" si="1086"/>
        <v>0</v>
      </c>
      <c r="CY645" s="8">
        <f t="shared" si="1087"/>
        <v>0</v>
      </c>
      <c r="CZ645" s="8">
        <f t="shared" si="1088"/>
        <v>0</v>
      </c>
      <c r="DA645" s="8">
        <f t="shared" si="1089"/>
        <v>0</v>
      </c>
      <c r="DB645" s="8">
        <f t="shared" si="1090"/>
        <v>0</v>
      </c>
      <c r="DC645" s="8">
        <f t="shared" si="1091"/>
        <v>0</v>
      </c>
      <c r="DD645" s="8"/>
      <c r="DF645" s="11">
        <f t="shared" si="1122"/>
        <v>45563</v>
      </c>
      <c r="DG645" s="8">
        <f t="shared" si="1092"/>
        <v>0</v>
      </c>
      <c r="DH645" s="8">
        <f t="shared" si="1093"/>
        <v>0</v>
      </c>
      <c r="DI645" s="8">
        <f t="shared" si="1094"/>
        <v>0</v>
      </c>
      <c r="DJ645" s="8">
        <f t="shared" si="1095"/>
        <v>0</v>
      </c>
      <c r="DK645" s="8">
        <f t="shared" si="1096"/>
        <v>0</v>
      </c>
      <c r="DL645" s="8">
        <f t="shared" si="1097"/>
        <v>0</v>
      </c>
      <c r="DM645" s="8"/>
      <c r="DO645" s="11">
        <f t="shared" si="1123"/>
        <v>45563</v>
      </c>
      <c r="DP645" s="8">
        <f t="shared" si="1098"/>
        <v>0</v>
      </c>
      <c r="DQ645" s="8">
        <f t="shared" si="1099"/>
        <v>0</v>
      </c>
      <c r="DR645" s="8">
        <f t="shared" si="1100"/>
        <v>0</v>
      </c>
      <c r="DS645" s="8">
        <f t="shared" si="1101"/>
        <v>0</v>
      </c>
      <c r="DT645" s="8">
        <f t="shared" si="1102"/>
        <v>0</v>
      </c>
      <c r="DU645" s="8">
        <f t="shared" si="1103"/>
        <v>0</v>
      </c>
      <c r="DV645" s="8"/>
      <c r="DX645" s="11">
        <f t="shared" si="1124"/>
        <v>45563</v>
      </c>
      <c r="DY645" s="8">
        <f t="shared" si="1104"/>
        <v>0</v>
      </c>
      <c r="DZ645" s="8">
        <f t="shared" si="1105"/>
        <v>0</v>
      </c>
      <c r="EA645" s="8">
        <f t="shared" si="1106"/>
        <v>0</v>
      </c>
      <c r="EB645" s="8">
        <f t="shared" si="1107"/>
        <v>0</v>
      </c>
      <c r="EC645" s="8">
        <f t="shared" si="1108"/>
        <v>0</v>
      </c>
      <c r="ED645" s="8">
        <f t="shared" si="1109"/>
        <v>0</v>
      </c>
      <c r="EE645" s="8"/>
    </row>
    <row r="646" spans="2:135" x14ac:dyDescent="0.3">
      <c r="B646" s="11">
        <f t="shared" si="1110"/>
        <v>45564</v>
      </c>
      <c r="C646" s="8">
        <f t="shared" si="1020"/>
        <v>1297</v>
      </c>
      <c r="D646" s="8">
        <f t="shared" si="1021"/>
        <v>186705.66999999998</v>
      </c>
      <c r="E646" s="8">
        <f t="shared" si="1022"/>
        <v>0</v>
      </c>
      <c r="F646" s="8">
        <f t="shared" si="1023"/>
        <v>1246.5</v>
      </c>
      <c r="G646" s="8">
        <f t="shared" si="1024"/>
        <v>214</v>
      </c>
      <c r="H646" s="8">
        <f t="shared" si="1025"/>
        <v>6</v>
      </c>
      <c r="I646" s="8"/>
      <c r="K646" s="11">
        <f t="shared" si="1111"/>
        <v>45564</v>
      </c>
      <c r="L646" s="8">
        <f t="shared" si="1026"/>
        <v>916</v>
      </c>
      <c r="M646" s="8">
        <f t="shared" si="1027"/>
        <v>132788.94</v>
      </c>
      <c r="N646" s="8">
        <f t="shared" si="1028"/>
        <v>1010.28</v>
      </c>
      <c r="O646" s="8">
        <f t="shared" si="1029"/>
        <v>0</v>
      </c>
      <c r="P646" s="8">
        <f t="shared" si="1030"/>
        <v>2268.3399999999997</v>
      </c>
      <c r="Q646" s="8">
        <f t="shared" si="1031"/>
        <v>0</v>
      </c>
      <c r="R646" s="8"/>
      <c r="T646" s="11">
        <f t="shared" si="1112"/>
        <v>45564</v>
      </c>
      <c r="U646" s="8">
        <f t="shared" si="1032"/>
        <v>880</v>
      </c>
      <c r="V646" s="8">
        <f t="shared" si="1033"/>
        <v>100453.64</v>
      </c>
      <c r="W646" s="8">
        <f t="shared" si="1034"/>
        <v>0</v>
      </c>
      <c r="X646" s="8">
        <f t="shared" si="1035"/>
        <v>0</v>
      </c>
      <c r="Y646" s="8">
        <f t="shared" si="1036"/>
        <v>1598.29</v>
      </c>
      <c r="Z646" s="8">
        <f t="shared" si="1037"/>
        <v>0</v>
      </c>
      <c r="AA646" s="8"/>
      <c r="AC646" s="11">
        <f t="shared" si="1113"/>
        <v>45564</v>
      </c>
      <c r="AD646" s="8">
        <f t="shared" si="1038"/>
        <v>1906</v>
      </c>
      <c r="AE646" s="8">
        <f t="shared" si="1039"/>
        <v>260712.31000000011</v>
      </c>
      <c r="AF646" s="8">
        <f t="shared" si="1040"/>
        <v>1452.5200000000002</v>
      </c>
      <c r="AG646" s="8">
        <f t="shared" si="1041"/>
        <v>0</v>
      </c>
      <c r="AH646" s="8">
        <f t="shared" si="1042"/>
        <v>59.860000000000028</v>
      </c>
      <c r="AI646" s="8">
        <f t="shared" si="1043"/>
        <v>0</v>
      </c>
      <c r="AJ646" s="8"/>
      <c r="AL646" s="11">
        <f t="shared" si="1114"/>
        <v>45564</v>
      </c>
      <c r="AM646" s="8">
        <f t="shared" si="1044"/>
        <v>1640</v>
      </c>
      <c r="AN646" s="8">
        <f t="shared" si="1045"/>
        <v>211220.59</v>
      </c>
      <c r="AO646" s="8">
        <f t="shared" si="1046"/>
        <v>789.84</v>
      </c>
      <c r="AP646" s="8">
        <f t="shared" si="1047"/>
        <v>0</v>
      </c>
      <c r="AQ646" s="8">
        <f t="shared" si="1048"/>
        <v>1431.45</v>
      </c>
      <c r="AR646" s="8">
        <f t="shared" si="1049"/>
        <v>0</v>
      </c>
      <c r="AS646" s="8"/>
      <c r="AU646" s="11">
        <f t="shared" si="1115"/>
        <v>45564</v>
      </c>
      <c r="AV646" s="8">
        <f t="shared" si="1050"/>
        <v>1034</v>
      </c>
      <c r="AW646" s="8">
        <f t="shared" si="1051"/>
        <v>83641.169999999984</v>
      </c>
      <c r="AX646" s="8">
        <f t="shared" si="1052"/>
        <v>0</v>
      </c>
      <c r="AY646" s="8">
        <f t="shared" si="1053"/>
        <v>993.07000000000016</v>
      </c>
      <c r="AZ646" s="8">
        <f t="shared" si="1054"/>
        <v>27.230000000000011</v>
      </c>
      <c r="BA646" s="8">
        <f t="shared" si="1055"/>
        <v>1</v>
      </c>
      <c r="BB646" s="8"/>
      <c r="BD646" s="11">
        <f t="shared" si="1116"/>
        <v>45564</v>
      </c>
      <c r="BE646" s="8">
        <f t="shared" si="1056"/>
        <v>1179</v>
      </c>
      <c r="BF646" s="8">
        <f t="shared" si="1057"/>
        <v>168621.96</v>
      </c>
      <c r="BG646" s="8">
        <f t="shared" si="1058"/>
        <v>586.95999999999992</v>
      </c>
      <c r="BH646" s="8">
        <f t="shared" si="1059"/>
        <v>0</v>
      </c>
      <c r="BI646" s="8">
        <f t="shared" si="1060"/>
        <v>44.550000000000004</v>
      </c>
      <c r="BJ646" s="8">
        <f t="shared" si="1061"/>
        <v>696</v>
      </c>
      <c r="BK646" s="8"/>
      <c r="BM646" s="11">
        <f t="shared" si="1117"/>
        <v>45564</v>
      </c>
      <c r="BN646" s="8">
        <f t="shared" si="1062"/>
        <v>1183</v>
      </c>
      <c r="BO646" s="8">
        <f t="shared" si="1063"/>
        <v>142172.91999999998</v>
      </c>
      <c r="BP646" s="8">
        <f t="shared" si="1064"/>
        <v>743.49000000000012</v>
      </c>
      <c r="BQ646" s="8">
        <f t="shared" si="1065"/>
        <v>0</v>
      </c>
      <c r="BR646" s="8">
        <f t="shared" si="1066"/>
        <v>3517.95</v>
      </c>
      <c r="BS646" s="8">
        <f t="shared" si="1067"/>
        <v>65</v>
      </c>
      <c r="BT646" s="8"/>
      <c r="BV646" s="11">
        <f t="shared" si="1118"/>
        <v>45564</v>
      </c>
      <c r="BW646" s="8">
        <f t="shared" si="1068"/>
        <v>0</v>
      </c>
      <c r="BX646" s="8">
        <f t="shared" si="1069"/>
        <v>0</v>
      </c>
      <c r="BY646" s="8">
        <f t="shared" si="1070"/>
        <v>0</v>
      </c>
      <c r="BZ646" s="8">
        <f t="shared" si="1071"/>
        <v>0</v>
      </c>
      <c r="CA646" s="8">
        <f t="shared" si="1072"/>
        <v>0</v>
      </c>
      <c r="CB646" s="8">
        <f t="shared" si="1073"/>
        <v>0</v>
      </c>
      <c r="CC646" s="8"/>
      <c r="CE646" s="11">
        <f t="shared" si="1119"/>
        <v>45564</v>
      </c>
      <c r="CF646" s="8">
        <f t="shared" si="1074"/>
        <v>1145</v>
      </c>
      <c r="CG646" s="8">
        <f t="shared" si="1075"/>
        <v>151461.54999999999</v>
      </c>
      <c r="CH646" s="8">
        <f t="shared" si="1076"/>
        <v>1609.67</v>
      </c>
      <c r="CI646" s="8">
        <f t="shared" si="1077"/>
        <v>0</v>
      </c>
      <c r="CJ646" s="8">
        <f t="shared" si="1078"/>
        <v>0</v>
      </c>
      <c r="CK646" s="8">
        <f t="shared" si="1079"/>
        <v>0</v>
      </c>
      <c r="CL646" s="8"/>
      <c r="CN646" s="11">
        <f t="shared" si="1120"/>
        <v>45564</v>
      </c>
      <c r="CO646" s="8">
        <f t="shared" si="1080"/>
        <v>1704</v>
      </c>
      <c r="CP646" s="8">
        <f t="shared" si="1081"/>
        <v>186806.49</v>
      </c>
      <c r="CQ646" s="8">
        <f t="shared" si="1082"/>
        <v>2011.5100000000002</v>
      </c>
      <c r="CR646" s="8">
        <f t="shared" si="1083"/>
        <v>10686.59</v>
      </c>
      <c r="CS646" s="8">
        <f t="shared" si="1084"/>
        <v>1180</v>
      </c>
      <c r="CT646" s="8">
        <f t="shared" si="1085"/>
        <v>5</v>
      </c>
      <c r="CU646" s="8"/>
      <c r="CW646" s="11">
        <f t="shared" si="1121"/>
        <v>45564</v>
      </c>
      <c r="CX646" s="8">
        <f t="shared" si="1086"/>
        <v>0</v>
      </c>
      <c r="CY646" s="8">
        <f t="shared" si="1087"/>
        <v>0</v>
      </c>
      <c r="CZ646" s="8">
        <f t="shared" si="1088"/>
        <v>0</v>
      </c>
      <c r="DA646" s="8">
        <f t="shared" si="1089"/>
        <v>0</v>
      </c>
      <c r="DB646" s="8">
        <f t="shared" si="1090"/>
        <v>0</v>
      </c>
      <c r="DC646" s="8">
        <f t="shared" si="1091"/>
        <v>0</v>
      </c>
      <c r="DD646" s="8"/>
      <c r="DF646" s="11">
        <f t="shared" si="1122"/>
        <v>45564</v>
      </c>
      <c r="DG646" s="8">
        <f t="shared" si="1092"/>
        <v>0</v>
      </c>
      <c r="DH646" s="8">
        <f t="shared" si="1093"/>
        <v>0</v>
      </c>
      <c r="DI646" s="8">
        <f t="shared" si="1094"/>
        <v>0</v>
      </c>
      <c r="DJ646" s="8">
        <f t="shared" si="1095"/>
        <v>0</v>
      </c>
      <c r="DK646" s="8">
        <f t="shared" si="1096"/>
        <v>0</v>
      </c>
      <c r="DL646" s="8">
        <f t="shared" si="1097"/>
        <v>0</v>
      </c>
      <c r="DM646" s="8"/>
      <c r="DO646" s="11">
        <f t="shared" si="1123"/>
        <v>45564</v>
      </c>
      <c r="DP646" s="8">
        <f t="shared" si="1098"/>
        <v>0</v>
      </c>
      <c r="DQ646" s="8">
        <f t="shared" si="1099"/>
        <v>0</v>
      </c>
      <c r="DR646" s="8">
        <f t="shared" si="1100"/>
        <v>0</v>
      </c>
      <c r="DS646" s="8">
        <f t="shared" si="1101"/>
        <v>0</v>
      </c>
      <c r="DT646" s="8">
        <f t="shared" si="1102"/>
        <v>0</v>
      </c>
      <c r="DU646" s="8">
        <f t="shared" si="1103"/>
        <v>0</v>
      </c>
      <c r="DV646" s="8"/>
      <c r="DX646" s="11">
        <f t="shared" si="1124"/>
        <v>45564</v>
      </c>
      <c r="DY646" s="8">
        <f t="shared" si="1104"/>
        <v>0</v>
      </c>
      <c r="DZ646" s="8">
        <f t="shared" si="1105"/>
        <v>0</v>
      </c>
      <c r="EA646" s="8">
        <f t="shared" si="1106"/>
        <v>0</v>
      </c>
      <c r="EB646" s="8">
        <f t="shared" si="1107"/>
        <v>0</v>
      </c>
      <c r="EC646" s="8">
        <f t="shared" si="1108"/>
        <v>0</v>
      </c>
      <c r="ED646" s="8">
        <f t="shared" si="1109"/>
        <v>0</v>
      </c>
      <c r="EE646" s="8"/>
    </row>
    <row r="647" spans="2:135" ht="15" thickBot="1" x14ac:dyDescent="0.35">
      <c r="B647" s="19">
        <f t="shared" si="1110"/>
        <v>45565</v>
      </c>
      <c r="C647" s="20">
        <f t="shared" si="1020"/>
        <v>1333</v>
      </c>
      <c r="D647" s="20">
        <f t="shared" si="1021"/>
        <v>192023.52999999997</v>
      </c>
      <c r="E647" s="20">
        <f t="shared" si="1022"/>
        <v>0</v>
      </c>
      <c r="F647" s="20">
        <f t="shared" si="1023"/>
        <v>1267</v>
      </c>
      <c r="G647" s="20">
        <f t="shared" si="1024"/>
        <v>214</v>
      </c>
      <c r="H647" s="20">
        <f t="shared" si="1025"/>
        <v>6</v>
      </c>
      <c r="I647" s="8"/>
      <c r="K647" s="19">
        <f t="shared" si="1111"/>
        <v>45565</v>
      </c>
      <c r="L647" s="20">
        <f t="shared" si="1026"/>
        <v>971</v>
      </c>
      <c r="M647" s="20">
        <f t="shared" si="1027"/>
        <v>141956.95000000001</v>
      </c>
      <c r="N647" s="20">
        <f t="shared" si="1028"/>
        <v>1040.71</v>
      </c>
      <c r="O647" s="20">
        <f t="shared" si="1029"/>
        <v>0</v>
      </c>
      <c r="P647" s="20">
        <f t="shared" si="1030"/>
        <v>2278.2399999999998</v>
      </c>
      <c r="Q647" s="20">
        <f t="shared" si="1031"/>
        <v>0</v>
      </c>
      <c r="R647" s="8"/>
      <c r="T647" s="19">
        <f t="shared" si="1112"/>
        <v>45565</v>
      </c>
      <c r="U647" s="20">
        <f t="shared" si="1032"/>
        <v>912</v>
      </c>
      <c r="V647" s="20">
        <f t="shared" si="1033"/>
        <v>103866.95</v>
      </c>
      <c r="W647" s="20">
        <f t="shared" si="1034"/>
        <v>0</v>
      </c>
      <c r="X647" s="20">
        <f t="shared" si="1035"/>
        <v>0</v>
      </c>
      <c r="Y647" s="20">
        <f t="shared" si="1036"/>
        <v>1614.04</v>
      </c>
      <c r="Z647" s="20">
        <f t="shared" si="1037"/>
        <v>0</v>
      </c>
      <c r="AA647" s="8"/>
      <c r="AC647" s="19">
        <f t="shared" si="1113"/>
        <v>45565</v>
      </c>
      <c r="AD647" s="20">
        <f t="shared" si="1038"/>
        <v>1971</v>
      </c>
      <c r="AE647" s="20">
        <f t="shared" si="1039"/>
        <v>269956.16000000009</v>
      </c>
      <c r="AF647" s="20">
        <f t="shared" si="1040"/>
        <v>1524.7000000000003</v>
      </c>
      <c r="AG647" s="20">
        <f t="shared" si="1041"/>
        <v>0</v>
      </c>
      <c r="AH647" s="20">
        <f t="shared" si="1042"/>
        <v>734.18000000000006</v>
      </c>
      <c r="AI647" s="20">
        <f t="shared" si="1043"/>
        <v>0</v>
      </c>
      <c r="AJ647" s="8"/>
      <c r="AL647" s="19">
        <f t="shared" si="1114"/>
        <v>45565</v>
      </c>
      <c r="AM647" s="20">
        <f t="shared" si="1044"/>
        <v>1683</v>
      </c>
      <c r="AN647" s="20">
        <f t="shared" si="1045"/>
        <v>217092.85</v>
      </c>
      <c r="AO647" s="20">
        <f t="shared" si="1046"/>
        <v>803.72</v>
      </c>
      <c r="AP647" s="20">
        <f t="shared" si="1047"/>
        <v>0</v>
      </c>
      <c r="AQ647" s="20">
        <f t="shared" si="1048"/>
        <v>1436.4</v>
      </c>
      <c r="AR647" s="20">
        <f t="shared" si="1049"/>
        <v>0</v>
      </c>
      <c r="AS647" s="8"/>
      <c r="AU647" s="19">
        <f t="shared" si="1115"/>
        <v>45565</v>
      </c>
      <c r="AV647" s="20">
        <f t="shared" si="1050"/>
        <v>1077</v>
      </c>
      <c r="AW647" s="20">
        <f t="shared" si="1051"/>
        <v>87215.869999999981</v>
      </c>
      <c r="AX647" s="20">
        <f t="shared" si="1052"/>
        <v>0</v>
      </c>
      <c r="AY647" s="20">
        <f t="shared" si="1053"/>
        <v>1018.0700000000002</v>
      </c>
      <c r="AZ647" s="20">
        <f t="shared" si="1054"/>
        <v>27.230000000000011</v>
      </c>
      <c r="BA647" s="20">
        <f t="shared" si="1055"/>
        <v>1</v>
      </c>
      <c r="BB647" s="8"/>
      <c r="BD647" s="19">
        <f t="shared" si="1116"/>
        <v>45565</v>
      </c>
      <c r="BE647" s="20">
        <f t="shared" si="1056"/>
        <v>1230</v>
      </c>
      <c r="BF647" s="20">
        <f t="shared" si="1057"/>
        <v>176296.97</v>
      </c>
      <c r="BG647" s="20">
        <f t="shared" si="1058"/>
        <v>604.51999999999987</v>
      </c>
      <c r="BH647" s="20">
        <f t="shared" si="1059"/>
        <v>0</v>
      </c>
      <c r="BI647" s="20">
        <f t="shared" si="1060"/>
        <v>44.550000000000004</v>
      </c>
      <c r="BJ647" s="20">
        <f t="shared" si="1061"/>
        <v>708</v>
      </c>
      <c r="BK647" s="8"/>
      <c r="BM647" s="19">
        <f t="shared" si="1117"/>
        <v>45565</v>
      </c>
      <c r="BN647" s="20">
        <f t="shared" si="1062"/>
        <v>1240</v>
      </c>
      <c r="BO647" s="20">
        <f t="shared" si="1063"/>
        <v>149634.81</v>
      </c>
      <c r="BP647" s="20">
        <f t="shared" si="1064"/>
        <v>774.65000000000009</v>
      </c>
      <c r="BQ647" s="8">
        <f t="shared" si="1065"/>
        <v>0</v>
      </c>
      <c r="BR647" s="20">
        <f t="shared" si="1066"/>
        <v>3656.95</v>
      </c>
      <c r="BS647" s="20">
        <f t="shared" si="1067"/>
        <v>66</v>
      </c>
      <c r="BT647" s="8"/>
      <c r="BV647" s="19">
        <f t="shared" si="1118"/>
        <v>45565</v>
      </c>
      <c r="BW647" s="20">
        <f t="shared" si="1068"/>
        <v>0</v>
      </c>
      <c r="BX647" s="20">
        <f t="shared" si="1069"/>
        <v>0</v>
      </c>
      <c r="BY647" s="20">
        <f t="shared" si="1070"/>
        <v>0</v>
      </c>
      <c r="BZ647" s="20">
        <f t="shared" si="1071"/>
        <v>0</v>
      </c>
      <c r="CA647" s="20">
        <f t="shared" si="1072"/>
        <v>0</v>
      </c>
      <c r="CB647" s="20">
        <f t="shared" si="1073"/>
        <v>0</v>
      </c>
      <c r="CC647" s="8"/>
      <c r="CE647" s="19">
        <f t="shared" si="1119"/>
        <v>45565</v>
      </c>
      <c r="CF647" s="20">
        <f t="shared" si="1074"/>
        <v>1179</v>
      </c>
      <c r="CG647" s="20">
        <f t="shared" si="1075"/>
        <v>155140.51999999999</v>
      </c>
      <c r="CH647" s="20">
        <f t="shared" si="1076"/>
        <v>1619.17</v>
      </c>
      <c r="CI647" s="20">
        <f t="shared" si="1077"/>
        <v>0</v>
      </c>
      <c r="CJ647" s="20">
        <f t="shared" si="1078"/>
        <v>0</v>
      </c>
      <c r="CK647" s="20">
        <f t="shared" si="1079"/>
        <v>0</v>
      </c>
      <c r="CL647" s="8"/>
      <c r="CN647" s="19">
        <f t="shared" si="1120"/>
        <v>45565</v>
      </c>
      <c r="CO647" s="20">
        <f t="shared" si="1080"/>
        <v>1794</v>
      </c>
      <c r="CP647" s="20">
        <f t="shared" si="1081"/>
        <v>198006.27</v>
      </c>
      <c r="CQ647" s="20">
        <f t="shared" si="1082"/>
        <v>2090.0100000000002</v>
      </c>
      <c r="CR647" s="20">
        <f t="shared" si="1083"/>
        <v>11172.14</v>
      </c>
      <c r="CS647" s="20">
        <f t="shared" si="1084"/>
        <v>1180</v>
      </c>
      <c r="CT647" s="20">
        <f t="shared" si="1085"/>
        <v>6</v>
      </c>
      <c r="CU647" s="8"/>
      <c r="CW647" s="19">
        <f t="shared" si="1121"/>
        <v>45565</v>
      </c>
      <c r="CX647" s="20">
        <f t="shared" si="1086"/>
        <v>0</v>
      </c>
      <c r="CY647" s="20">
        <f t="shared" si="1087"/>
        <v>0</v>
      </c>
      <c r="CZ647" s="20">
        <f t="shared" si="1088"/>
        <v>0</v>
      </c>
      <c r="DA647" s="20">
        <f t="shared" si="1089"/>
        <v>0</v>
      </c>
      <c r="DB647" s="20">
        <f t="shared" si="1090"/>
        <v>0</v>
      </c>
      <c r="DC647" s="20">
        <f t="shared" si="1091"/>
        <v>0</v>
      </c>
      <c r="DD647" s="8"/>
      <c r="DF647" s="19">
        <f t="shared" si="1122"/>
        <v>45565</v>
      </c>
      <c r="DG647" s="20">
        <f t="shared" si="1092"/>
        <v>0</v>
      </c>
      <c r="DH647" s="20">
        <f t="shared" si="1093"/>
        <v>0</v>
      </c>
      <c r="DI647" s="20">
        <f t="shared" si="1094"/>
        <v>0</v>
      </c>
      <c r="DJ647" s="20">
        <f t="shared" si="1095"/>
        <v>0</v>
      </c>
      <c r="DK647" s="20">
        <f t="shared" si="1096"/>
        <v>0</v>
      </c>
      <c r="DL647" s="20">
        <f t="shared" si="1097"/>
        <v>0</v>
      </c>
      <c r="DM647" s="8"/>
      <c r="DO647" s="19">
        <f t="shared" si="1123"/>
        <v>45565</v>
      </c>
      <c r="DP647" s="20">
        <f t="shared" si="1098"/>
        <v>0</v>
      </c>
      <c r="DQ647" s="20">
        <f t="shared" si="1099"/>
        <v>0</v>
      </c>
      <c r="DR647" s="20">
        <f t="shared" si="1100"/>
        <v>0</v>
      </c>
      <c r="DS647" s="20">
        <f t="shared" si="1101"/>
        <v>0</v>
      </c>
      <c r="DT647" s="20">
        <f t="shared" si="1102"/>
        <v>0</v>
      </c>
      <c r="DU647" s="20">
        <f t="shared" si="1103"/>
        <v>0</v>
      </c>
      <c r="DV647" s="8"/>
      <c r="DX647" s="19">
        <f t="shared" si="1124"/>
        <v>45565</v>
      </c>
      <c r="DY647" s="20">
        <f t="shared" si="1104"/>
        <v>0</v>
      </c>
      <c r="DZ647" s="20">
        <f t="shared" si="1105"/>
        <v>0</v>
      </c>
      <c r="EA647" s="20">
        <f t="shared" si="1106"/>
        <v>0</v>
      </c>
      <c r="EB647" s="20">
        <f t="shared" si="1107"/>
        <v>0</v>
      </c>
      <c r="EC647" s="20">
        <f t="shared" si="1108"/>
        <v>0</v>
      </c>
      <c r="ED647" s="20">
        <f t="shared" si="1109"/>
        <v>0</v>
      </c>
      <c r="EE647" s="8"/>
    </row>
    <row r="648" spans="2:135" x14ac:dyDescent="0.3">
      <c r="B648" s="11">
        <f t="shared" si="1110"/>
        <v>45566</v>
      </c>
      <c r="C648" s="21">
        <f>C278</f>
        <v>40</v>
      </c>
      <c r="D648" s="21">
        <f t="shared" ref="D648:H648" si="1125">D278</f>
        <v>6228.56</v>
      </c>
      <c r="E648" s="21">
        <f t="shared" si="1125"/>
        <v>0</v>
      </c>
      <c r="F648" s="21">
        <f t="shared" si="1125"/>
        <v>41</v>
      </c>
      <c r="G648" s="21">
        <f t="shared" si="1125"/>
        <v>30</v>
      </c>
      <c r="H648" s="21">
        <f t="shared" si="1125"/>
        <v>0</v>
      </c>
      <c r="I648" s="8"/>
      <c r="K648" s="11">
        <f t="shared" si="1111"/>
        <v>45566</v>
      </c>
      <c r="L648" s="21">
        <f>L278</f>
        <v>61</v>
      </c>
      <c r="M648" s="21">
        <f t="shared" ref="M648:Q648" si="1126">M278</f>
        <v>9581.61</v>
      </c>
      <c r="N648" s="21">
        <f t="shared" si="1126"/>
        <v>25.24</v>
      </c>
      <c r="O648" s="21">
        <f t="shared" si="1126"/>
        <v>0</v>
      </c>
      <c r="P648" s="21">
        <f t="shared" si="1126"/>
        <v>0</v>
      </c>
      <c r="Q648" s="21">
        <f t="shared" si="1126"/>
        <v>0</v>
      </c>
      <c r="R648" s="8"/>
      <c r="T648" s="11">
        <f t="shared" si="1112"/>
        <v>45566</v>
      </c>
      <c r="U648" s="21">
        <f>U278</f>
        <v>28</v>
      </c>
      <c r="V648" s="21">
        <f t="shared" ref="V648:Z648" si="1127">V278</f>
        <v>3137.69</v>
      </c>
      <c r="W648" s="21">
        <f t="shared" si="1127"/>
        <v>0</v>
      </c>
      <c r="X648" s="21">
        <f t="shared" si="1127"/>
        <v>0</v>
      </c>
      <c r="Y648" s="21">
        <f t="shared" si="1127"/>
        <v>63.5</v>
      </c>
      <c r="Z648" s="21">
        <f t="shared" si="1127"/>
        <v>0</v>
      </c>
      <c r="AA648" s="8"/>
      <c r="AC648" s="11">
        <f t="shared" si="1113"/>
        <v>45566</v>
      </c>
      <c r="AD648" s="21">
        <f>AD278</f>
        <v>71</v>
      </c>
      <c r="AE648" s="21">
        <f t="shared" ref="AE648:AI648" si="1128">AE278</f>
        <v>10130.67</v>
      </c>
      <c r="AF648" s="21">
        <f t="shared" si="1128"/>
        <v>17.59</v>
      </c>
      <c r="AG648" s="21">
        <f t="shared" si="1128"/>
        <v>0</v>
      </c>
      <c r="AH648" s="21">
        <f t="shared" si="1128"/>
        <v>211.88</v>
      </c>
      <c r="AI648" s="21">
        <f t="shared" si="1128"/>
        <v>0</v>
      </c>
      <c r="AJ648" s="8"/>
      <c r="AL648" s="11">
        <f t="shared" si="1114"/>
        <v>45566</v>
      </c>
      <c r="AM648" s="21">
        <f>AM278</f>
        <v>49</v>
      </c>
      <c r="AN648" s="21">
        <f t="shared" ref="AN648:AR648" si="1129">AN278</f>
        <v>7158.47</v>
      </c>
      <c r="AO648" s="21">
        <f t="shared" si="1129"/>
        <v>28.68</v>
      </c>
      <c r="AP648" s="21">
        <f t="shared" si="1129"/>
        <v>0</v>
      </c>
      <c r="AQ648" s="21">
        <f t="shared" si="1129"/>
        <v>4.95</v>
      </c>
      <c r="AR648" s="21">
        <f t="shared" si="1129"/>
        <v>0</v>
      </c>
      <c r="AS648" s="8"/>
      <c r="AU648" s="11">
        <f t="shared" si="1115"/>
        <v>45566</v>
      </c>
      <c r="AV648" s="21">
        <f>AV278</f>
        <v>41</v>
      </c>
      <c r="AW648" s="21">
        <f t="shared" ref="AW648:BA648" si="1130">AW278</f>
        <v>3544.76</v>
      </c>
      <c r="AX648" s="21">
        <f t="shared" si="1130"/>
        <v>0</v>
      </c>
      <c r="AY648" s="21">
        <f t="shared" si="1130"/>
        <v>44.5</v>
      </c>
      <c r="AZ648" s="21">
        <f t="shared" si="1130"/>
        <v>25</v>
      </c>
      <c r="BA648" s="21">
        <f t="shared" si="1130"/>
        <v>0</v>
      </c>
      <c r="BB648" s="8"/>
      <c r="BD648" s="11">
        <f t="shared" si="1116"/>
        <v>45566</v>
      </c>
      <c r="BE648" s="21">
        <f>BE278</f>
        <v>39</v>
      </c>
      <c r="BF648" s="21">
        <f t="shared" ref="BF648:BJ648" si="1131">BF278</f>
        <v>5548.94</v>
      </c>
      <c r="BG648" s="21">
        <f t="shared" si="1131"/>
        <v>26.33</v>
      </c>
      <c r="BH648" s="21">
        <f t="shared" si="1131"/>
        <v>0</v>
      </c>
      <c r="BI648" s="21">
        <f t="shared" si="1131"/>
        <v>0</v>
      </c>
      <c r="BJ648" s="21">
        <f t="shared" si="1131"/>
        <v>19</v>
      </c>
      <c r="BK648" s="8"/>
      <c r="BM648" s="11">
        <f t="shared" si="1117"/>
        <v>45566</v>
      </c>
      <c r="BN648" s="21">
        <f>BN278</f>
        <v>62</v>
      </c>
      <c r="BO648" s="21">
        <f t="shared" ref="BO648:BS648" si="1132">BO278</f>
        <v>8953.64</v>
      </c>
      <c r="BP648" s="21">
        <f t="shared" si="1132"/>
        <v>24.19</v>
      </c>
      <c r="BQ648" s="21">
        <f t="shared" si="1132"/>
        <v>0</v>
      </c>
      <c r="BR648" s="21">
        <f t="shared" si="1132"/>
        <v>50</v>
      </c>
      <c r="BS648" s="21">
        <f t="shared" si="1132"/>
        <v>2</v>
      </c>
      <c r="BT648" s="8"/>
      <c r="BV648" s="11">
        <f t="shared" si="1118"/>
        <v>45566</v>
      </c>
      <c r="BW648" s="21">
        <f>BW278</f>
        <v>0</v>
      </c>
      <c r="BX648" s="21">
        <f t="shared" ref="BX648:CB648" si="1133">BX278</f>
        <v>0</v>
      </c>
      <c r="BY648" s="21">
        <f t="shared" si="1133"/>
        <v>0</v>
      </c>
      <c r="BZ648" s="21">
        <f t="shared" si="1133"/>
        <v>0</v>
      </c>
      <c r="CA648" s="21">
        <f t="shared" si="1133"/>
        <v>0</v>
      </c>
      <c r="CB648" s="21">
        <f t="shared" si="1133"/>
        <v>0</v>
      </c>
      <c r="CC648" s="8"/>
      <c r="CE648" s="11">
        <f t="shared" si="1119"/>
        <v>45566</v>
      </c>
      <c r="CF648" s="21">
        <f>CF278</f>
        <v>40</v>
      </c>
      <c r="CG648" s="21">
        <f t="shared" ref="CG648:CK648" si="1134">CG278</f>
        <v>4662.4799999999996</v>
      </c>
      <c r="CH648" s="21">
        <f t="shared" si="1134"/>
        <v>64</v>
      </c>
      <c r="CI648" s="21">
        <f t="shared" si="1134"/>
        <v>0</v>
      </c>
      <c r="CJ648" s="21">
        <f t="shared" si="1134"/>
        <v>0</v>
      </c>
      <c r="CK648" s="21">
        <f t="shared" si="1134"/>
        <v>0</v>
      </c>
      <c r="CL648" s="8"/>
      <c r="CN648" s="11">
        <f t="shared" si="1120"/>
        <v>45566</v>
      </c>
      <c r="CO648" s="21">
        <f>CO278</f>
        <v>93</v>
      </c>
      <c r="CP648" s="21">
        <f t="shared" ref="CP648:CT648" si="1135">CP278</f>
        <v>12903.6</v>
      </c>
      <c r="CQ648" s="21">
        <f t="shared" si="1135"/>
        <v>58</v>
      </c>
      <c r="CR648" s="21">
        <f t="shared" si="1135"/>
        <v>515.41999999999996</v>
      </c>
      <c r="CS648" s="21">
        <f t="shared" si="1135"/>
        <v>50</v>
      </c>
      <c r="CT648" s="21">
        <f t="shared" si="1135"/>
        <v>0</v>
      </c>
      <c r="CU648" s="8"/>
      <c r="CW648" s="11">
        <f t="shared" si="1121"/>
        <v>45566</v>
      </c>
      <c r="CX648" s="21">
        <f>CX278</f>
        <v>0</v>
      </c>
      <c r="CY648" s="21">
        <f t="shared" ref="CY648:DC648" si="1136">CY278</f>
        <v>0</v>
      </c>
      <c r="CZ648" s="21">
        <f t="shared" si="1136"/>
        <v>0</v>
      </c>
      <c r="DA648" s="21">
        <f t="shared" si="1136"/>
        <v>0</v>
      </c>
      <c r="DB648" s="21">
        <f t="shared" si="1136"/>
        <v>0</v>
      </c>
      <c r="DC648" s="21">
        <f t="shared" si="1136"/>
        <v>0</v>
      </c>
      <c r="DD648" s="8"/>
      <c r="DF648" s="11">
        <f t="shared" si="1122"/>
        <v>45566</v>
      </c>
      <c r="DG648" s="21">
        <f>DG278</f>
        <v>0</v>
      </c>
      <c r="DH648" s="21">
        <f t="shared" ref="DH648:DL648" si="1137">DH278</f>
        <v>0</v>
      </c>
      <c r="DI648" s="21">
        <f t="shared" si="1137"/>
        <v>0</v>
      </c>
      <c r="DJ648" s="21">
        <f t="shared" si="1137"/>
        <v>0</v>
      </c>
      <c r="DK648" s="21">
        <f t="shared" si="1137"/>
        <v>0</v>
      </c>
      <c r="DL648" s="21">
        <f t="shared" si="1137"/>
        <v>0</v>
      </c>
      <c r="DM648" s="8"/>
      <c r="DO648" s="11">
        <f t="shared" si="1123"/>
        <v>45566</v>
      </c>
      <c r="DP648" s="21">
        <f>DP278</f>
        <v>0</v>
      </c>
      <c r="DQ648" s="21">
        <f t="shared" ref="DQ648:DU648" si="1138">DQ278</f>
        <v>0</v>
      </c>
      <c r="DR648" s="21">
        <f t="shared" si="1138"/>
        <v>0</v>
      </c>
      <c r="DS648" s="21">
        <f t="shared" si="1138"/>
        <v>0</v>
      </c>
      <c r="DT648" s="21">
        <f t="shared" si="1138"/>
        <v>0</v>
      </c>
      <c r="DU648" s="21">
        <f t="shared" si="1138"/>
        <v>0</v>
      </c>
      <c r="DV648" s="8"/>
      <c r="DX648" s="11">
        <f t="shared" si="1124"/>
        <v>45566</v>
      </c>
      <c r="DY648" s="21">
        <f>DY278</f>
        <v>0</v>
      </c>
      <c r="DZ648" s="21">
        <f t="shared" ref="DZ648:ED648" si="1139">DZ278</f>
        <v>0</v>
      </c>
      <c r="EA648" s="21">
        <f t="shared" si="1139"/>
        <v>0</v>
      </c>
      <c r="EB648" s="21">
        <f t="shared" si="1139"/>
        <v>0</v>
      </c>
      <c r="EC648" s="21">
        <f t="shared" si="1139"/>
        <v>0</v>
      </c>
      <c r="ED648" s="21">
        <f t="shared" si="1139"/>
        <v>0</v>
      </c>
      <c r="EE648" s="8"/>
    </row>
    <row r="649" spans="2:135" x14ac:dyDescent="0.3">
      <c r="B649" s="11">
        <f t="shared" si="1110"/>
        <v>45567</v>
      </c>
      <c r="C649" s="8">
        <f t="shared" ref="C649:C678" si="1140">C279+C648</f>
        <v>82</v>
      </c>
      <c r="D649" s="8">
        <f t="shared" ref="D649:D678" si="1141">D279+D648</f>
        <v>13496.69</v>
      </c>
      <c r="E649" s="8">
        <f t="shared" ref="E649:E678" si="1142">E279+E648</f>
        <v>0</v>
      </c>
      <c r="F649" s="8">
        <f t="shared" ref="F649:F678" si="1143">F279+F648</f>
        <v>73</v>
      </c>
      <c r="G649" s="8">
        <f t="shared" ref="G649:G678" si="1144">G279+G648</f>
        <v>76.5</v>
      </c>
      <c r="H649" s="8">
        <f t="shared" ref="H649:H678" si="1145">H279+H648</f>
        <v>0</v>
      </c>
      <c r="I649" s="8"/>
      <c r="K649" s="11">
        <f t="shared" si="1111"/>
        <v>45567</v>
      </c>
      <c r="L649" s="8">
        <f t="shared" ref="L649:L678" si="1146">L279+L648</f>
        <v>128</v>
      </c>
      <c r="M649" s="8">
        <f t="shared" ref="M649:M678" si="1147">M279+M648</f>
        <v>20111.95</v>
      </c>
      <c r="N649" s="8">
        <f t="shared" ref="N649:N678" si="1148">N279+N648</f>
        <v>37.51</v>
      </c>
      <c r="O649" s="8">
        <f t="shared" ref="O649:O678" si="1149">O279+O648</f>
        <v>0</v>
      </c>
      <c r="P649" s="8">
        <f t="shared" ref="P649:P678" si="1150">P279+P648</f>
        <v>0</v>
      </c>
      <c r="Q649" s="8">
        <f t="shared" ref="Q649:Q678" si="1151">Q279+Q648</f>
        <v>1</v>
      </c>
      <c r="R649" s="8"/>
      <c r="T649" s="11">
        <f t="shared" si="1112"/>
        <v>45567</v>
      </c>
      <c r="U649" s="8">
        <f t="shared" ref="U649:U678" si="1152">U279+U648</f>
        <v>57</v>
      </c>
      <c r="V649" s="8">
        <f t="shared" ref="V649:V678" si="1153">V279+V648</f>
        <v>6378.16</v>
      </c>
      <c r="W649" s="8">
        <f t="shared" ref="W649:W678" si="1154">W279+W648</f>
        <v>0</v>
      </c>
      <c r="X649" s="8">
        <f t="shared" ref="X649:X678" si="1155">X279+X648</f>
        <v>0</v>
      </c>
      <c r="Y649" s="8">
        <f t="shared" ref="Y649:Y678" si="1156">Y279+Y648</f>
        <v>76.5</v>
      </c>
      <c r="Z649" s="8">
        <f t="shared" ref="Z649:Z678" si="1157">Z279+Z648</f>
        <v>0</v>
      </c>
      <c r="AA649" s="8"/>
      <c r="AC649" s="11">
        <f t="shared" si="1113"/>
        <v>45567</v>
      </c>
      <c r="AD649" s="8">
        <f t="shared" ref="AD649:AD678" si="1158">AD279+AD648</f>
        <v>121</v>
      </c>
      <c r="AE649" s="8">
        <f t="shared" ref="AE649:AE678" si="1159">AE279+AE648</f>
        <v>16797.87</v>
      </c>
      <c r="AF649" s="8">
        <f t="shared" ref="AF649:AF678" si="1160">AF279+AF648</f>
        <v>58.31</v>
      </c>
      <c r="AG649" s="8">
        <f t="shared" ref="AG649:AG678" si="1161">AG279+AG648</f>
        <v>0</v>
      </c>
      <c r="AH649" s="8">
        <f t="shared" ref="AH649:AH678" si="1162">AH279+AH648</f>
        <v>211.88</v>
      </c>
      <c r="AI649" s="8">
        <f t="shared" ref="AI649:AI678" si="1163">AI279+AI648</f>
        <v>0</v>
      </c>
      <c r="AJ649" s="8"/>
      <c r="AL649" s="11">
        <f t="shared" si="1114"/>
        <v>45567</v>
      </c>
      <c r="AM649" s="8">
        <f t="shared" ref="AM649:AM678" si="1164">AM279+AM648</f>
        <v>92</v>
      </c>
      <c r="AN649" s="8">
        <f t="shared" ref="AN649:AN678" si="1165">AN279+AN648</f>
        <v>13339.84</v>
      </c>
      <c r="AO649" s="8">
        <f t="shared" ref="AO649:AO678" si="1166">AO279+AO648</f>
        <v>34.229999999999997</v>
      </c>
      <c r="AP649" s="8">
        <f t="shared" ref="AP649:AP678" si="1167">AP279+AP648</f>
        <v>0</v>
      </c>
      <c r="AQ649" s="8">
        <f t="shared" ref="AQ649:AQ678" si="1168">AQ279+AQ648</f>
        <v>9.9</v>
      </c>
      <c r="AR649" s="8">
        <f t="shared" ref="AR649:AR678" si="1169">AR279+AR648</f>
        <v>0</v>
      </c>
      <c r="AS649" s="8"/>
      <c r="AU649" s="11">
        <f t="shared" si="1115"/>
        <v>45567</v>
      </c>
      <c r="AV649" s="8">
        <f t="shared" ref="AV649:AV678" si="1170">AV279+AV648</f>
        <v>84</v>
      </c>
      <c r="AW649" s="8">
        <f t="shared" ref="AW649:AW678" si="1171">AW279+AW648</f>
        <v>7202.47</v>
      </c>
      <c r="AX649" s="8">
        <f t="shared" ref="AX649:AX678" si="1172">AX279+AX648</f>
        <v>0</v>
      </c>
      <c r="AY649" s="8">
        <f t="shared" ref="AY649:AY678" si="1173">AY279+AY648</f>
        <v>66.5</v>
      </c>
      <c r="AZ649" s="8">
        <f t="shared" ref="AZ649:AZ678" si="1174">AZ279+AZ648</f>
        <v>25</v>
      </c>
      <c r="BA649" s="8">
        <f t="shared" ref="BA649:BA678" si="1175">BA279+BA648</f>
        <v>0</v>
      </c>
      <c r="BB649" s="8"/>
      <c r="BD649" s="11">
        <f t="shared" si="1116"/>
        <v>45567</v>
      </c>
      <c r="BE649" s="8">
        <f t="shared" ref="BE649:BE678" si="1176">BE279+BE648</f>
        <v>95</v>
      </c>
      <c r="BF649" s="8">
        <f t="shared" ref="BF649:BF678" si="1177">BF279+BF648</f>
        <v>14914.59</v>
      </c>
      <c r="BG649" s="8">
        <f t="shared" ref="BG649:BG678" si="1178">BG279+BG648</f>
        <v>67.900000000000006</v>
      </c>
      <c r="BH649" s="8">
        <f t="shared" ref="BH649:BH675" si="1179">BH279+BH648</f>
        <v>0</v>
      </c>
      <c r="BI649" s="8">
        <f t="shared" ref="BI649:BI678" si="1180">BI279+BI648</f>
        <v>110</v>
      </c>
      <c r="BJ649" s="8">
        <f t="shared" ref="BJ649:BJ678" si="1181">BJ279+BJ648</f>
        <v>38</v>
      </c>
      <c r="BK649" s="8"/>
      <c r="BM649" s="11">
        <f t="shared" si="1117"/>
        <v>45567</v>
      </c>
      <c r="BN649" s="8">
        <f t="shared" ref="BN649:BN678" si="1182">BN279+BN648</f>
        <v>124</v>
      </c>
      <c r="BO649" s="8">
        <f t="shared" ref="BO649:BO678" si="1183">BO279+BO648</f>
        <v>18186.93</v>
      </c>
      <c r="BP649" s="8">
        <f t="shared" ref="BP649:BP678" si="1184">BP279+BP648</f>
        <v>39.54</v>
      </c>
      <c r="BQ649" s="8">
        <f t="shared" ref="BQ649:BQ678" si="1185">BQ279+BQ648</f>
        <v>0</v>
      </c>
      <c r="BR649" s="8">
        <f t="shared" ref="BR649:BR678" si="1186">BR279+BR648</f>
        <v>100</v>
      </c>
      <c r="BS649" s="8">
        <f t="shared" ref="BS649:BS678" si="1187">BS279+BS648</f>
        <v>4</v>
      </c>
      <c r="BT649" s="8"/>
      <c r="BV649" s="11">
        <f t="shared" si="1118"/>
        <v>45567</v>
      </c>
      <c r="BW649" s="8">
        <f t="shared" ref="BW649:BW678" si="1188">BW279+BW648</f>
        <v>0</v>
      </c>
      <c r="BX649" s="8">
        <f t="shared" ref="BX649:BX678" si="1189">BX279+BX648</f>
        <v>0</v>
      </c>
      <c r="BY649" s="8">
        <f t="shared" ref="BY649:BY678" si="1190">BY279+BY648</f>
        <v>0</v>
      </c>
      <c r="BZ649" s="8">
        <f t="shared" ref="BZ649:BZ678" si="1191">BZ279+BZ648</f>
        <v>0</v>
      </c>
      <c r="CA649" s="8">
        <f t="shared" ref="CA649:CA678" si="1192">CA279+CA648</f>
        <v>0</v>
      </c>
      <c r="CB649" s="8">
        <f t="shared" ref="CB649:CB678" si="1193">CB279+CB648</f>
        <v>0</v>
      </c>
      <c r="CC649" s="8"/>
      <c r="CE649" s="11">
        <f t="shared" si="1119"/>
        <v>45567</v>
      </c>
      <c r="CF649" s="8">
        <f t="shared" ref="CF649:CF678" si="1194">CF279+CF648</f>
        <v>68</v>
      </c>
      <c r="CG649" s="8">
        <f t="shared" ref="CG649:CG678" si="1195">CG279+CG648</f>
        <v>7911.82</v>
      </c>
      <c r="CH649" s="8">
        <f t="shared" ref="CH649:CH678" si="1196">CH279+CH648</f>
        <v>130.5</v>
      </c>
      <c r="CI649" s="8">
        <f t="shared" ref="CI649:CI678" si="1197">CI279+CI648</f>
        <v>0</v>
      </c>
      <c r="CJ649" s="8">
        <f t="shared" ref="CJ649:CJ678" si="1198">CJ279+CJ648</f>
        <v>0</v>
      </c>
      <c r="CK649" s="8">
        <f t="shared" ref="CK649:CK678" si="1199">CK279+CK648</f>
        <v>0</v>
      </c>
      <c r="CL649" s="8"/>
      <c r="CN649" s="11">
        <f t="shared" si="1120"/>
        <v>45567</v>
      </c>
      <c r="CO649" s="8">
        <f t="shared" ref="CO649:CO678" si="1200">CO279+CO648</f>
        <v>186</v>
      </c>
      <c r="CP649" s="8">
        <f t="shared" ref="CP649:CP678" si="1201">CP279+CP648</f>
        <v>25367.27</v>
      </c>
      <c r="CQ649" s="8">
        <f t="shared" ref="CQ649:CQ678" si="1202">CQ279+CQ648</f>
        <v>87.5</v>
      </c>
      <c r="CR649" s="8">
        <f t="shared" ref="CR649:CR678" si="1203">CR279+CR648</f>
        <v>1105.0999999999999</v>
      </c>
      <c r="CS649" s="8">
        <f t="shared" ref="CS649:CS678" si="1204">CS279+CS648</f>
        <v>50</v>
      </c>
      <c r="CT649" s="8">
        <f t="shared" ref="CT649:CT678" si="1205">CT279+CT648</f>
        <v>0</v>
      </c>
      <c r="CU649" s="8"/>
      <c r="CW649" s="11">
        <f t="shared" si="1121"/>
        <v>45567</v>
      </c>
      <c r="CX649" s="8">
        <f t="shared" ref="CX649:CX678" si="1206">CX279+CX648</f>
        <v>0</v>
      </c>
      <c r="CY649" s="8">
        <f t="shared" ref="CY649:CY678" si="1207">CY279+CY648</f>
        <v>0</v>
      </c>
      <c r="CZ649" s="8">
        <f t="shared" ref="CZ649:CZ678" si="1208">CZ279+CZ648</f>
        <v>0</v>
      </c>
      <c r="DA649" s="8">
        <f t="shared" ref="DA649:DA678" si="1209">DA279+DA648</f>
        <v>0</v>
      </c>
      <c r="DB649" s="8">
        <f t="shared" ref="DB649:DB678" si="1210">DB279+DB648</f>
        <v>0</v>
      </c>
      <c r="DC649" s="8">
        <f t="shared" ref="DC649:DC678" si="1211">DC279+DC648</f>
        <v>0</v>
      </c>
      <c r="DD649" s="8"/>
      <c r="DF649" s="11">
        <f t="shared" si="1122"/>
        <v>45567</v>
      </c>
      <c r="DG649" s="8">
        <f t="shared" ref="DG649:DG678" si="1212">DG279+DG648</f>
        <v>0</v>
      </c>
      <c r="DH649" s="8">
        <f t="shared" ref="DH649:DH678" si="1213">DH279+DH648</f>
        <v>0</v>
      </c>
      <c r="DI649" s="8">
        <f t="shared" ref="DI649:DI678" si="1214">DI279+DI648</f>
        <v>0</v>
      </c>
      <c r="DJ649" s="8">
        <f t="shared" ref="DJ649:DJ678" si="1215">DJ279+DJ648</f>
        <v>0</v>
      </c>
      <c r="DK649" s="8">
        <f t="shared" ref="DK649:DK678" si="1216">DK279+DK648</f>
        <v>0</v>
      </c>
      <c r="DL649" s="8">
        <f t="shared" ref="DL649:DL678" si="1217">DL279+DL648</f>
        <v>0</v>
      </c>
      <c r="DM649" s="8"/>
      <c r="DO649" s="11">
        <f t="shared" si="1123"/>
        <v>45567</v>
      </c>
      <c r="DP649" s="8">
        <f t="shared" ref="DP649:DP678" si="1218">DP279+DP648</f>
        <v>0</v>
      </c>
      <c r="DQ649" s="8">
        <f t="shared" ref="DQ649:DQ678" si="1219">DQ279+DQ648</f>
        <v>0</v>
      </c>
      <c r="DR649" s="8">
        <f t="shared" ref="DR649:DR678" si="1220">DR279+DR648</f>
        <v>0</v>
      </c>
      <c r="DS649" s="8">
        <f t="shared" ref="DS649:DS678" si="1221">DS279+DS648</f>
        <v>0</v>
      </c>
      <c r="DT649" s="8">
        <f t="shared" ref="DT649:DT678" si="1222">DT279+DT648</f>
        <v>0</v>
      </c>
      <c r="DU649" s="8">
        <f t="shared" ref="DU649:DU678" si="1223">DU279+DU648</f>
        <v>0</v>
      </c>
      <c r="DV649" s="8"/>
      <c r="DX649" s="11">
        <f t="shared" si="1124"/>
        <v>45567</v>
      </c>
      <c r="DY649" s="8">
        <f t="shared" ref="DY649:DY678" si="1224">DY279+DY648</f>
        <v>0</v>
      </c>
      <c r="DZ649" s="8">
        <f t="shared" ref="DZ649:DZ678" si="1225">DZ279+DZ648</f>
        <v>0</v>
      </c>
      <c r="EA649" s="8">
        <f t="shared" ref="EA649:EA678" si="1226">EA279+EA648</f>
        <v>0</v>
      </c>
      <c r="EB649" s="8">
        <f t="shared" ref="EB649:EB678" si="1227">EB279+EB648</f>
        <v>0</v>
      </c>
      <c r="EC649" s="8">
        <f t="shared" ref="EC649:EC678" si="1228">EC279+EC648</f>
        <v>0</v>
      </c>
      <c r="ED649" s="8">
        <f t="shared" ref="ED649:ED678" si="1229">ED279+ED648</f>
        <v>0</v>
      </c>
      <c r="EE649" s="8"/>
    </row>
    <row r="650" spans="2:135" x14ac:dyDescent="0.3">
      <c r="B650" s="11">
        <f t="shared" si="1110"/>
        <v>45568</v>
      </c>
      <c r="C650" s="8">
        <f t="shared" si="1140"/>
        <v>125</v>
      </c>
      <c r="D650" s="8">
        <f t="shared" si="1141"/>
        <v>20354.63</v>
      </c>
      <c r="E650" s="8">
        <f t="shared" si="1142"/>
        <v>0</v>
      </c>
      <c r="F650" s="8">
        <f t="shared" si="1143"/>
        <v>98.5</v>
      </c>
      <c r="G650" s="8">
        <f t="shared" si="1144"/>
        <v>101.5</v>
      </c>
      <c r="H650" s="8">
        <f t="shared" si="1145"/>
        <v>0</v>
      </c>
      <c r="I650" s="8"/>
      <c r="K650" s="11">
        <f t="shared" si="1111"/>
        <v>45568</v>
      </c>
      <c r="L650" s="8">
        <f t="shared" si="1146"/>
        <v>175</v>
      </c>
      <c r="M650" s="8">
        <f t="shared" si="1147"/>
        <v>26786.13</v>
      </c>
      <c r="N650" s="8">
        <f t="shared" si="1148"/>
        <v>66.28</v>
      </c>
      <c r="O650" s="8">
        <f t="shared" si="1149"/>
        <v>0</v>
      </c>
      <c r="P650" s="8">
        <f t="shared" si="1150"/>
        <v>60</v>
      </c>
      <c r="Q650" s="8">
        <f t="shared" si="1151"/>
        <v>1</v>
      </c>
      <c r="R650" s="8"/>
      <c r="T650" s="11">
        <f t="shared" si="1112"/>
        <v>45568</v>
      </c>
      <c r="U650" s="8">
        <f t="shared" si="1152"/>
        <v>77</v>
      </c>
      <c r="V650" s="8">
        <f t="shared" si="1153"/>
        <v>8585.19</v>
      </c>
      <c r="W650" s="8">
        <f t="shared" si="1154"/>
        <v>0</v>
      </c>
      <c r="X650" s="8">
        <f t="shared" si="1155"/>
        <v>0</v>
      </c>
      <c r="Y650" s="8">
        <f t="shared" si="1156"/>
        <v>93.5</v>
      </c>
      <c r="Z650" s="8">
        <f t="shared" si="1157"/>
        <v>0</v>
      </c>
      <c r="AA650" s="8"/>
      <c r="AC650" s="11">
        <f t="shared" si="1113"/>
        <v>45568</v>
      </c>
      <c r="AD650" s="8">
        <f t="shared" si="1158"/>
        <v>169</v>
      </c>
      <c r="AE650" s="8">
        <f t="shared" si="1159"/>
        <v>23375.18</v>
      </c>
      <c r="AF650" s="8">
        <f t="shared" si="1160"/>
        <v>76.83</v>
      </c>
      <c r="AG650" s="8">
        <f t="shared" si="1161"/>
        <v>0</v>
      </c>
      <c r="AH650" s="8">
        <f t="shared" si="1162"/>
        <v>211.88</v>
      </c>
      <c r="AI650" s="8">
        <f t="shared" si="1163"/>
        <v>0</v>
      </c>
      <c r="AJ650" s="8"/>
      <c r="AL650" s="11">
        <f t="shared" si="1114"/>
        <v>45568</v>
      </c>
      <c r="AM650" s="8">
        <f t="shared" si="1164"/>
        <v>129</v>
      </c>
      <c r="AN650" s="8">
        <f t="shared" si="1165"/>
        <v>18345.02</v>
      </c>
      <c r="AO650" s="8">
        <f t="shared" si="1166"/>
        <v>34.229999999999997</v>
      </c>
      <c r="AP650" s="8">
        <f t="shared" si="1167"/>
        <v>0</v>
      </c>
      <c r="AQ650" s="8">
        <f t="shared" si="1168"/>
        <v>9.9</v>
      </c>
      <c r="AR650" s="8">
        <f t="shared" si="1169"/>
        <v>0</v>
      </c>
      <c r="AS650" s="8"/>
      <c r="AU650" s="11">
        <f t="shared" si="1115"/>
        <v>45568</v>
      </c>
      <c r="AV650" s="8">
        <f t="shared" si="1170"/>
        <v>125</v>
      </c>
      <c r="AW650" s="8">
        <f t="shared" si="1171"/>
        <v>10203.16</v>
      </c>
      <c r="AX650" s="8">
        <f t="shared" si="1172"/>
        <v>0</v>
      </c>
      <c r="AY650" s="8">
        <f t="shared" si="1173"/>
        <v>89.23</v>
      </c>
      <c r="AZ650" s="8">
        <f t="shared" si="1174"/>
        <v>25</v>
      </c>
      <c r="BA650" s="8">
        <f t="shared" si="1175"/>
        <v>0</v>
      </c>
      <c r="BB650" s="8"/>
      <c r="BD650" s="11">
        <f t="shared" si="1116"/>
        <v>45568</v>
      </c>
      <c r="BE650" s="8">
        <f t="shared" si="1176"/>
        <v>149</v>
      </c>
      <c r="BF650" s="8">
        <f t="shared" si="1177"/>
        <v>23767.85</v>
      </c>
      <c r="BG650" s="8">
        <f t="shared" si="1178"/>
        <v>107.62</v>
      </c>
      <c r="BH650" s="8">
        <f t="shared" si="1179"/>
        <v>0</v>
      </c>
      <c r="BI650" s="8">
        <f t="shared" si="1180"/>
        <v>129.80000000000001</v>
      </c>
      <c r="BJ650" s="8">
        <f t="shared" si="1181"/>
        <v>57</v>
      </c>
      <c r="BK650" s="8"/>
      <c r="BM650" s="11">
        <f t="shared" si="1117"/>
        <v>45568</v>
      </c>
      <c r="BN650" s="8">
        <f t="shared" si="1182"/>
        <v>185</v>
      </c>
      <c r="BO650" s="8">
        <f t="shared" si="1183"/>
        <v>27326.78</v>
      </c>
      <c r="BP650" s="8">
        <f t="shared" si="1184"/>
        <v>54.43</v>
      </c>
      <c r="BQ650" s="8">
        <f t="shared" si="1185"/>
        <v>0</v>
      </c>
      <c r="BR650" s="8">
        <f t="shared" si="1186"/>
        <v>100</v>
      </c>
      <c r="BS650" s="8">
        <f t="shared" si="1187"/>
        <v>6</v>
      </c>
      <c r="BT650" s="8"/>
      <c r="BV650" s="11">
        <f t="shared" si="1118"/>
        <v>45568</v>
      </c>
      <c r="BW650" s="8">
        <f t="shared" si="1188"/>
        <v>0</v>
      </c>
      <c r="BX650" s="8">
        <f t="shared" si="1189"/>
        <v>0</v>
      </c>
      <c r="BY650" s="8">
        <f t="shared" si="1190"/>
        <v>0</v>
      </c>
      <c r="BZ650" s="8">
        <f t="shared" si="1191"/>
        <v>0</v>
      </c>
      <c r="CA650" s="8">
        <f t="shared" si="1192"/>
        <v>0</v>
      </c>
      <c r="CB650" s="8">
        <f t="shared" si="1193"/>
        <v>0</v>
      </c>
      <c r="CC650" s="8"/>
      <c r="CE650" s="11">
        <f t="shared" si="1119"/>
        <v>45568</v>
      </c>
      <c r="CF650" s="8">
        <f t="shared" si="1194"/>
        <v>103</v>
      </c>
      <c r="CG650" s="8">
        <f t="shared" si="1195"/>
        <v>12086.47</v>
      </c>
      <c r="CH650" s="8">
        <f t="shared" si="1196"/>
        <v>172.5</v>
      </c>
      <c r="CI650" s="8">
        <f t="shared" si="1197"/>
        <v>0</v>
      </c>
      <c r="CJ650" s="8">
        <f t="shared" si="1198"/>
        <v>0</v>
      </c>
      <c r="CK650" s="8">
        <f t="shared" si="1199"/>
        <v>0</v>
      </c>
      <c r="CL650" s="8"/>
      <c r="CN650" s="11">
        <f t="shared" si="1120"/>
        <v>45568</v>
      </c>
      <c r="CO650" s="8">
        <f t="shared" si="1200"/>
        <v>278</v>
      </c>
      <c r="CP650" s="8">
        <f t="shared" si="1201"/>
        <v>37942.78</v>
      </c>
      <c r="CQ650" s="8">
        <f t="shared" si="1202"/>
        <v>152.51999999999998</v>
      </c>
      <c r="CR650" s="8">
        <f t="shared" si="1203"/>
        <v>1435.55</v>
      </c>
      <c r="CS650" s="8">
        <f t="shared" si="1204"/>
        <v>75</v>
      </c>
      <c r="CT650" s="8">
        <f t="shared" si="1205"/>
        <v>0</v>
      </c>
      <c r="CU650" s="8"/>
      <c r="CW650" s="11">
        <f t="shared" si="1121"/>
        <v>45568</v>
      </c>
      <c r="CX650" s="8">
        <f t="shared" si="1206"/>
        <v>0</v>
      </c>
      <c r="CY650" s="8">
        <f t="shared" si="1207"/>
        <v>0</v>
      </c>
      <c r="CZ650" s="8">
        <f t="shared" si="1208"/>
        <v>0</v>
      </c>
      <c r="DA650" s="8">
        <f t="shared" si="1209"/>
        <v>0</v>
      </c>
      <c r="DB650" s="8">
        <f t="shared" si="1210"/>
        <v>0</v>
      </c>
      <c r="DC650" s="8">
        <f t="shared" si="1211"/>
        <v>0</v>
      </c>
      <c r="DD650" s="8"/>
      <c r="DF650" s="11">
        <f t="shared" si="1122"/>
        <v>45568</v>
      </c>
      <c r="DG650" s="8">
        <f t="shared" si="1212"/>
        <v>0</v>
      </c>
      <c r="DH650" s="8">
        <f t="shared" si="1213"/>
        <v>0</v>
      </c>
      <c r="DI650" s="8">
        <f t="shared" si="1214"/>
        <v>0</v>
      </c>
      <c r="DJ650" s="8">
        <f t="shared" si="1215"/>
        <v>0</v>
      </c>
      <c r="DK650" s="8">
        <f t="shared" si="1216"/>
        <v>0</v>
      </c>
      <c r="DL650" s="8">
        <f t="shared" si="1217"/>
        <v>0</v>
      </c>
      <c r="DM650" s="8"/>
      <c r="DO650" s="11">
        <f t="shared" si="1123"/>
        <v>45568</v>
      </c>
      <c r="DP650" s="8">
        <f t="shared" si="1218"/>
        <v>0</v>
      </c>
      <c r="DQ650" s="8">
        <f t="shared" si="1219"/>
        <v>0</v>
      </c>
      <c r="DR650" s="8">
        <f t="shared" si="1220"/>
        <v>0</v>
      </c>
      <c r="DS650" s="8">
        <f t="shared" si="1221"/>
        <v>0</v>
      </c>
      <c r="DT650" s="8">
        <f t="shared" si="1222"/>
        <v>0</v>
      </c>
      <c r="DU650" s="8">
        <f t="shared" si="1223"/>
        <v>0</v>
      </c>
      <c r="DV650" s="8"/>
      <c r="DX650" s="11">
        <f t="shared" si="1124"/>
        <v>45568</v>
      </c>
      <c r="DY650" s="8">
        <f t="shared" si="1224"/>
        <v>0</v>
      </c>
      <c r="DZ650" s="8">
        <f t="shared" si="1225"/>
        <v>0</v>
      </c>
      <c r="EA650" s="8">
        <f t="shared" si="1226"/>
        <v>0</v>
      </c>
      <c r="EB650" s="8">
        <f t="shared" si="1227"/>
        <v>0</v>
      </c>
      <c r="EC650" s="8">
        <f t="shared" si="1228"/>
        <v>0</v>
      </c>
      <c r="ED650" s="8">
        <f t="shared" si="1229"/>
        <v>0</v>
      </c>
      <c r="EE650" s="8"/>
    </row>
    <row r="651" spans="2:135" x14ac:dyDescent="0.3">
      <c r="B651" s="11">
        <f t="shared" si="1110"/>
        <v>45569</v>
      </c>
      <c r="C651" s="8">
        <f t="shared" si="1140"/>
        <v>187</v>
      </c>
      <c r="D651" s="8">
        <f t="shared" si="1141"/>
        <v>47692.76</v>
      </c>
      <c r="E651" s="8">
        <f t="shared" si="1142"/>
        <v>0</v>
      </c>
      <c r="F651" s="8">
        <f t="shared" si="1143"/>
        <v>123</v>
      </c>
      <c r="G651" s="8">
        <f t="shared" si="1144"/>
        <v>1081.5</v>
      </c>
      <c r="H651" s="8">
        <f t="shared" si="1145"/>
        <v>0</v>
      </c>
      <c r="I651" s="8"/>
      <c r="K651" s="11">
        <f t="shared" si="1111"/>
        <v>45569</v>
      </c>
      <c r="L651" s="8">
        <f t="shared" si="1146"/>
        <v>208</v>
      </c>
      <c r="M651" s="8">
        <f t="shared" si="1147"/>
        <v>30996.120000000003</v>
      </c>
      <c r="N651" s="8">
        <f t="shared" si="1148"/>
        <v>115.58</v>
      </c>
      <c r="O651" s="8">
        <f t="shared" si="1149"/>
        <v>0</v>
      </c>
      <c r="P651" s="8">
        <f t="shared" si="1150"/>
        <v>200.43</v>
      </c>
      <c r="Q651" s="8">
        <f t="shared" si="1151"/>
        <v>1</v>
      </c>
      <c r="R651" s="8"/>
      <c r="T651" s="11">
        <f t="shared" si="1112"/>
        <v>45569</v>
      </c>
      <c r="U651" s="8">
        <f t="shared" si="1152"/>
        <v>127</v>
      </c>
      <c r="V651" s="8">
        <f t="shared" si="1153"/>
        <v>14981.34</v>
      </c>
      <c r="W651" s="8">
        <f t="shared" si="1154"/>
        <v>0</v>
      </c>
      <c r="X651" s="8">
        <f t="shared" si="1155"/>
        <v>0</v>
      </c>
      <c r="Y651" s="8">
        <f t="shared" si="1156"/>
        <v>126</v>
      </c>
      <c r="Z651" s="8">
        <f t="shared" si="1157"/>
        <v>0</v>
      </c>
      <c r="AA651" s="8"/>
      <c r="AC651" s="11">
        <f t="shared" si="1113"/>
        <v>45569</v>
      </c>
      <c r="AD651" s="8">
        <f t="shared" si="1158"/>
        <v>217</v>
      </c>
      <c r="AE651" s="8">
        <f t="shared" si="1159"/>
        <v>29641.52</v>
      </c>
      <c r="AF651" s="8">
        <f t="shared" si="1160"/>
        <v>102.75</v>
      </c>
      <c r="AG651" s="8">
        <f t="shared" si="1161"/>
        <v>0</v>
      </c>
      <c r="AH651" s="8">
        <f t="shared" si="1162"/>
        <v>211.88</v>
      </c>
      <c r="AI651" s="8">
        <f t="shared" si="1163"/>
        <v>0</v>
      </c>
      <c r="AJ651" s="8"/>
      <c r="AL651" s="11">
        <f t="shared" si="1114"/>
        <v>45569</v>
      </c>
      <c r="AM651" s="8">
        <f t="shared" si="1164"/>
        <v>158</v>
      </c>
      <c r="AN651" s="8">
        <f t="shared" si="1165"/>
        <v>22951.73</v>
      </c>
      <c r="AO651" s="8">
        <f t="shared" si="1166"/>
        <v>55.519999999999996</v>
      </c>
      <c r="AP651" s="8">
        <f t="shared" si="1167"/>
        <v>0</v>
      </c>
      <c r="AQ651" s="8">
        <f t="shared" si="1168"/>
        <v>9.9</v>
      </c>
      <c r="AR651" s="8">
        <f t="shared" si="1169"/>
        <v>0</v>
      </c>
      <c r="AS651" s="8"/>
      <c r="AU651" s="11">
        <f t="shared" si="1115"/>
        <v>45569</v>
      </c>
      <c r="AV651" s="8">
        <f t="shared" si="1170"/>
        <v>149</v>
      </c>
      <c r="AW651" s="8">
        <f t="shared" si="1171"/>
        <v>11915.4</v>
      </c>
      <c r="AX651" s="8">
        <f t="shared" si="1172"/>
        <v>0</v>
      </c>
      <c r="AY651" s="8">
        <f t="shared" si="1173"/>
        <v>104.23</v>
      </c>
      <c r="AZ651" s="8">
        <f t="shared" si="1174"/>
        <v>25</v>
      </c>
      <c r="BA651" s="8">
        <f t="shared" si="1175"/>
        <v>0</v>
      </c>
      <c r="BB651" s="8"/>
      <c r="BD651" s="11">
        <f t="shared" si="1116"/>
        <v>45569</v>
      </c>
      <c r="BE651" s="8">
        <f t="shared" si="1176"/>
        <v>189</v>
      </c>
      <c r="BF651" s="8">
        <f t="shared" si="1177"/>
        <v>28863.85</v>
      </c>
      <c r="BG651" s="8">
        <f t="shared" si="1178"/>
        <v>112.24000000000001</v>
      </c>
      <c r="BH651" s="8">
        <f t="shared" si="1179"/>
        <v>0</v>
      </c>
      <c r="BI651" s="8">
        <f t="shared" si="1180"/>
        <v>173.95000000000002</v>
      </c>
      <c r="BJ651" s="8">
        <f t="shared" si="1181"/>
        <v>75</v>
      </c>
      <c r="BK651" s="8"/>
      <c r="BM651" s="11">
        <f t="shared" si="1117"/>
        <v>45569</v>
      </c>
      <c r="BN651" s="8">
        <f t="shared" si="1182"/>
        <v>223</v>
      </c>
      <c r="BO651" s="8">
        <f t="shared" si="1183"/>
        <v>32299.62</v>
      </c>
      <c r="BP651" s="8">
        <f t="shared" si="1184"/>
        <v>106.97999999999999</v>
      </c>
      <c r="BQ651" s="8">
        <f t="shared" si="1185"/>
        <v>0</v>
      </c>
      <c r="BR651" s="8">
        <f t="shared" si="1186"/>
        <v>159.9</v>
      </c>
      <c r="BS651" s="8">
        <f t="shared" si="1187"/>
        <v>8</v>
      </c>
      <c r="BT651" s="8"/>
      <c r="BV651" s="11">
        <f t="shared" si="1118"/>
        <v>45569</v>
      </c>
      <c r="BW651" s="8">
        <f t="shared" si="1188"/>
        <v>0</v>
      </c>
      <c r="BX651" s="8">
        <f t="shared" si="1189"/>
        <v>0</v>
      </c>
      <c r="BY651" s="8">
        <f t="shared" si="1190"/>
        <v>0</v>
      </c>
      <c r="BZ651" s="8">
        <f t="shared" si="1191"/>
        <v>0</v>
      </c>
      <c r="CA651" s="8">
        <f t="shared" si="1192"/>
        <v>0</v>
      </c>
      <c r="CB651" s="8">
        <f t="shared" si="1193"/>
        <v>0</v>
      </c>
      <c r="CC651" s="8"/>
      <c r="CE651" s="11">
        <f t="shared" si="1119"/>
        <v>45569</v>
      </c>
      <c r="CF651" s="8">
        <f t="shared" si="1194"/>
        <v>159</v>
      </c>
      <c r="CG651" s="8">
        <f t="shared" si="1195"/>
        <v>19981.79</v>
      </c>
      <c r="CH651" s="8">
        <f t="shared" si="1196"/>
        <v>219.5</v>
      </c>
      <c r="CI651" s="8">
        <f t="shared" si="1197"/>
        <v>0</v>
      </c>
      <c r="CJ651" s="8">
        <f t="shared" si="1198"/>
        <v>0</v>
      </c>
      <c r="CK651" s="8">
        <f t="shared" si="1199"/>
        <v>0</v>
      </c>
      <c r="CL651" s="8"/>
      <c r="CN651" s="11">
        <f t="shared" si="1120"/>
        <v>45569</v>
      </c>
      <c r="CO651" s="8">
        <f t="shared" si="1200"/>
        <v>368</v>
      </c>
      <c r="CP651" s="8">
        <f t="shared" si="1201"/>
        <v>50634.159999999996</v>
      </c>
      <c r="CQ651" s="8">
        <f t="shared" si="1202"/>
        <v>325.52</v>
      </c>
      <c r="CR651" s="8">
        <f t="shared" si="1203"/>
        <v>2068.3000000000002</v>
      </c>
      <c r="CS651" s="8">
        <f t="shared" si="1204"/>
        <v>125</v>
      </c>
      <c r="CT651" s="8">
        <f t="shared" si="1205"/>
        <v>0</v>
      </c>
      <c r="CU651" s="8"/>
      <c r="CW651" s="11">
        <f t="shared" si="1121"/>
        <v>45569</v>
      </c>
      <c r="CX651" s="8">
        <f t="shared" si="1206"/>
        <v>0</v>
      </c>
      <c r="CY651" s="8">
        <f t="shared" si="1207"/>
        <v>0</v>
      </c>
      <c r="CZ651" s="8">
        <f t="shared" si="1208"/>
        <v>0</v>
      </c>
      <c r="DA651" s="8">
        <f t="shared" si="1209"/>
        <v>0</v>
      </c>
      <c r="DB651" s="8">
        <f t="shared" si="1210"/>
        <v>0</v>
      </c>
      <c r="DC651" s="8">
        <f t="shared" si="1211"/>
        <v>0</v>
      </c>
      <c r="DD651" s="8"/>
      <c r="DF651" s="11">
        <f t="shared" si="1122"/>
        <v>45569</v>
      </c>
      <c r="DG651" s="8">
        <f t="shared" si="1212"/>
        <v>0</v>
      </c>
      <c r="DH651" s="8">
        <f t="shared" si="1213"/>
        <v>0</v>
      </c>
      <c r="DI651" s="8">
        <f t="shared" si="1214"/>
        <v>0</v>
      </c>
      <c r="DJ651" s="8">
        <f t="shared" si="1215"/>
        <v>0</v>
      </c>
      <c r="DK651" s="8">
        <f t="shared" si="1216"/>
        <v>0</v>
      </c>
      <c r="DL651" s="8">
        <f t="shared" si="1217"/>
        <v>0</v>
      </c>
      <c r="DM651" s="8"/>
      <c r="DO651" s="11">
        <f t="shared" si="1123"/>
        <v>45569</v>
      </c>
      <c r="DP651" s="8">
        <f t="shared" si="1218"/>
        <v>0</v>
      </c>
      <c r="DQ651" s="8">
        <f t="shared" si="1219"/>
        <v>0</v>
      </c>
      <c r="DR651" s="8">
        <f t="shared" si="1220"/>
        <v>0</v>
      </c>
      <c r="DS651" s="8">
        <f t="shared" si="1221"/>
        <v>0</v>
      </c>
      <c r="DT651" s="8">
        <f t="shared" si="1222"/>
        <v>0</v>
      </c>
      <c r="DU651" s="8">
        <f t="shared" si="1223"/>
        <v>0</v>
      </c>
      <c r="DV651" s="8"/>
      <c r="DX651" s="11">
        <f t="shared" si="1124"/>
        <v>45569</v>
      </c>
      <c r="DY651" s="8">
        <f t="shared" si="1224"/>
        <v>0</v>
      </c>
      <c r="DZ651" s="8">
        <f t="shared" si="1225"/>
        <v>0</v>
      </c>
      <c r="EA651" s="8">
        <f t="shared" si="1226"/>
        <v>0</v>
      </c>
      <c r="EB651" s="8">
        <f t="shared" si="1227"/>
        <v>0</v>
      </c>
      <c r="EC651" s="8">
        <f t="shared" si="1228"/>
        <v>0</v>
      </c>
      <c r="ED651" s="8">
        <f t="shared" si="1229"/>
        <v>0</v>
      </c>
      <c r="EE651" s="8"/>
    </row>
    <row r="652" spans="2:135" x14ac:dyDescent="0.3">
      <c r="B652" s="11">
        <f t="shared" si="1110"/>
        <v>45570</v>
      </c>
      <c r="C652" s="8">
        <f t="shared" si="1140"/>
        <v>249</v>
      </c>
      <c r="D652" s="8">
        <f t="shared" si="1141"/>
        <v>76533.03</v>
      </c>
      <c r="E652" s="8">
        <f t="shared" si="1142"/>
        <v>0</v>
      </c>
      <c r="F652" s="8">
        <f t="shared" si="1143"/>
        <v>183</v>
      </c>
      <c r="G652" s="8">
        <f t="shared" si="1144"/>
        <v>2306.5</v>
      </c>
      <c r="H652" s="8">
        <f t="shared" si="1145"/>
        <v>0</v>
      </c>
      <c r="I652" s="8"/>
      <c r="K652" s="11">
        <f t="shared" si="1111"/>
        <v>45570</v>
      </c>
      <c r="L652" s="8">
        <f t="shared" si="1146"/>
        <v>232</v>
      </c>
      <c r="M652" s="8">
        <f t="shared" si="1147"/>
        <v>34345.200000000004</v>
      </c>
      <c r="N652" s="8">
        <f t="shared" si="1148"/>
        <v>152.6</v>
      </c>
      <c r="O652" s="8">
        <f t="shared" si="1149"/>
        <v>0</v>
      </c>
      <c r="P652" s="8">
        <f t="shared" si="1150"/>
        <v>200.43</v>
      </c>
      <c r="Q652" s="8">
        <f t="shared" si="1151"/>
        <v>1</v>
      </c>
      <c r="R652" s="8"/>
      <c r="T652" s="11">
        <f t="shared" si="1112"/>
        <v>45570</v>
      </c>
      <c r="U652" s="8">
        <f t="shared" si="1152"/>
        <v>174</v>
      </c>
      <c r="V652" s="8">
        <f t="shared" si="1153"/>
        <v>20728.57</v>
      </c>
      <c r="W652" s="8">
        <f t="shared" si="1154"/>
        <v>0</v>
      </c>
      <c r="X652" s="8">
        <f t="shared" si="1155"/>
        <v>0</v>
      </c>
      <c r="Y652" s="8">
        <f t="shared" si="1156"/>
        <v>399.5</v>
      </c>
      <c r="Z652" s="8">
        <f t="shared" si="1157"/>
        <v>0</v>
      </c>
      <c r="AA652" s="8"/>
      <c r="AC652" s="11">
        <f t="shared" si="1113"/>
        <v>45570</v>
      </c>
      <c r="AD652" s="8">
        <f t="shared" si="1158"/>
        <v>257</v>
      </c>
      <c r="AE652" s="8">
        <f t="shared" si="1159"/>
        <v>34398.270000000004</v>
      </c>
      <c r="AF652" s="8">
        <f t="shared" si="1160"/>
        <v>116.63</v>
      </c>
      <c r="AG652" s="8">
        <f t="shared" si="1161"/>
        <v>0</v>
      </c>
      <c r="AH652" s="8">
        <f t="shared" si="1162"/>
        <v>211.88</v>
      </c>
      <c r="AI652" s="8">
        <f t="shared" si="1163"/>
        <v>0</v>
      </c>
      <c r="AJ652" s="8"/>
      <c r="AL652" s="11">
        <f t="shared" si="1114"/>
        <v>45570</v>
      </c>
      <c r="AM652" s="8">
        <f t="shared" si="1164"/>
        <v>183</v>
      </c>
      <c r="AN652" s="8">
        <f t="shared" si="1165"/>
        <v>26621.239999999998</v>
      </c>
      <c r="AO652" s="8">
        <f t="shared" si="1166"/>
        <v>89.759999999999991</v>
      </c>
      <c r="AP652" s="8">
        <f t="shared" si="1167"/>
        <v>0</v>
      </c>
      <c r="AQ652" s="8">
        <f t="shared" si="1168"/>
        <v>9.9</v>
      </c>
      <c r="AR652" s="8">
        <f t="shared" si="1169"/>
        <v>0</v>
      </c>
      <c r="AS652" s="8"/>
      <c r="AU652" s="11">
        <f t="shared" si="1115"/>
        <v>45570</v>
      </c>
      <c r="AV652" s="8">
        <f t="shared" si="1170"/>
        <v>183</v>
      </c>
      <c r="AW652" s="8">
        <f t="shared" si="1171"/>
        <v>14436.49</v>
      </c>
      <c r="AX652" s="8">
        <f t="shared" si="1172"/>
        <v>0</v>
      </c>
      <c r="AY652" s="8">
        <f t="shared" si="1173"/>
        <v>136.23000000000002</v>
      </c>
      <c r="AZ652" s="8">
        <f t="shared" si="1174"/>
        <v>25</v>
      </c>
      <c r="BA652" s="8">
        <f t="shared" si="1175"/>
        <v>0</v>
      </c>
      <c r="BB652" s="8"/>
      <c r="BD652" s="11">
        <f t="shared" si="1116"/>
        <v>45570</v>
      </c>
      <c r="BE652" s="8">
        <f t="shared" si="1176"/>
        <v>230</v>
      </c>
      <c r="BF652" s="8">
        <f t="shared" si="1177"/>
        <v>33911.79</v>
      </c>
      <c r="BG652" s="8">
        <f t="shared" si="1178"/>
        <v>123.33000000000001</v>
      </c>
      <c r="BH652" s="8">
        <f t="shared" si="1179"/>
        <v>0</v>
      </c>
      <c r="BI652" s="8">
        <f t="shared" si="1180"/>
        <v>173.95000000000002</v>
      </c>
      <c r="BJ652" s="8">
        <f t="shared" si="1181"/>
        <v>93</v>
      </c>
      <c r="BK652" s="8"/>
      <c r="BM652" s="11">
        <f t="shared" si="1117"/>
        <v>45570</v>
      </c>
      <c r="BN652" s="8">
        <f t="shared" si="1182"/>
        <v>263</v>
      </c>
      <c r="BO652" s="8">
        <f t="shared" si="1183"/>
        <v>37094.519999999997</v>
      </c>
      <c r="BP652" s="8">
        <f t="shared" si="1184"/>
        <v>112.55999999999999</v>
      </c>
      <c r="BQ652" s="8">
        <f t="shared" si="1185"/>
        <v>0</v>
      </c>
      <c r="BR652" s="8">
        <f t="shared" si="1186"/>
        <v>214.85000000000002</v>
      </c>
      <c r="BS652" s="8">
        <f t="shared" si="1187"/>
        <v>10</v>
      </c>
      <c r="BT652" s="8"/>
      <c r="BV652" s="11">
        <f t="shared" si="1118"/>
        <v>45570</v>
      </c>
      <c r="BW652" s="8">
        <f t="shared" si="1188"/>
        <v>0</v>
      </c>
      <c r="BX652" s="8">
        <f t="shared" si="1189"/>
        <v>0</v>
      </c>
      <c r="BY652" s="8">
        <f t="shared" si="1190"/>
        <v>0</v>
      </c>
      <c r="BZ652" s="8">
        <f t="shared" si="1191"/>
        <v>0</v>
      </c>
      <c r="CA652" s="8">
        <f t="shared" si="1192"/>
        <v>0</v>
      </c>
      <c r="CB652" s="8">
        <f t="shared" si="1193"/>
        <v>0</v>
      </c>
      <c r="CC652" s="8"/>
      <c r="CE652" s="11">
        <f t="shared" si="1119"/>
        <v>45570</v>
      </c>
      <c r="CF652" s="8">
        <f t="shared" si="1194"/>
        <v>221</v>
      </c>
      <c r="CG652" s="8">
        <f t="shared" si="1195"/>
        <v>28422.260000000002</v>
      </c>
      <c r="CH652" s="8">
        <f t="shared" si="1196"/>
        <v>286.5</v>
      </c>
      <c r="CI652" s="8">
        <f t="shared" si="1197"/>
        <v>0</v>
      </c>
      <c r="CJ652" s="8">
        <f t="shared" si="1198"/>
        <v>20</v>
      </c>
      <c r="CK652" s="8">
        <f t="shared" si="1199"/>
        <v>0</v>
      </c>
      <c r="CL652" s="8"/>
      <c r="CN652" s="11">
        <f t="shared" si="1120"/>
        <v>45570</v>
      </c>
      <c r="CO652" s="8">
        <f t="shared" si="1200"/>
        <v>437</v>
      </c>
      <c r="CP652" s="8">
        <f t="shared" si="1201"/>
        <v>59928.59</v>
      </c>
      <c r="CQ652" s="8">
        <f t="shared" si="1202"/>
        <v>431.52</v>
      </c>
      <c r="CR652" s="8">
        <f t="shared" si="1203"/>
        <v>2576.3000000000002</v>
      </c>
      <c r="CS652" s="8">
        <f t="shared" si="1204"/>
        <v>125</v>
      </c>
      <c r="CT652" s="8">
        <f t="shared" si="1205"/>
        <v>0</v>
      </c>
      <c r="CU652" s="8"/>
      <c r="CW652" s="11">
        <f t="shared" si="1121"/>
        <v>45570</v>
      </c>
      <c r="CX652" s="8">
        <f t="shared" si="1206"/>
        <v>0</v>
      </c>
      <c r="CY652" s="8">
        <f t="shared" si="1207"/>
        <v>0</v>
      </c>
      <c r="CZ652" s="8">
        <f t="shared" si="1208"/>
        <v>0</v>
      </c>
      <c r="DA652" s="8">
        <f t="shared" si="1209"/>
        <v>0</v>
      </c>
      <c r="DB652" s="8">
        <f t="shared" si="1210"/>
        <v>0</v>
      </c>
      <c r="DC652" s="8">
        <f t="shared" si="1211"/>
        <v>0</v>
      </c>
      <c r="DD652" s="8"/>
      <c r="DF652" s="11">
        <f t="shared" si="1122"/>
        <v>45570</v>
      </c>
      <c r="DG652" s="8">
        <f t="shared" si="1212"/>
        <v>0</v>
      </c>
      <c r="DH652" s="8">
        <f t="shared" si="1213"/>
        <v>0</v>
      </c>
      <c r="DI652" s="8">
        <f t="shared" si="1214"/>
        <v>0</v>
      </c>
      <c r="DJ652" s="8">
        <f t="shared" si="1215"/>
        <v>0</v>
      </c>
      <c r="DK652" s="8">
        <f t="shared" si="1216"/>
        <v>0</v>
      </c>
      <c r="DL652" s="8">
        <f t="shared" si="1217"/>
        <v>0</v>
      </c>
      <c r="DM652" s="8"/>
      <c r="DO652" s="11">
        <f t="shared" si="1123"/>
        <v>45570</v>
      </c>
      <c r="DP652" s="8">
        <f t="shared" si="1218"/>
        <v>0</v>
      </c>
      <c r="DQ652" s="8">
        <f t="shared" si="1219"/>
        <v>0</v>
      </c>
      <c r="DR652" s="8">
        <f t="shared" si="1220"/>
        <v>0</v>
      </c>
      <c r="DS652" s="8">
        <f t="shared" si="1221"/>
        <v>0</v>
      </c>
      <c r="DT652" s="8">
        <f t="shared" si="1222"/>
        <v>0</v>
      </c>
      <c r="DU652" s="8">
        <f t="shared" si="1223"/>
        <v>0</v>
      </c>
      <c r="DV652" s="8"/>
      <c r="DX652" s="11">
        <f t="shared" si="1124"/>
        <v>45570</v>
      </c>
      <c r="DY652" s="8">
        <f t="shared" si="1224"/>
        <v>0</v>
      </c>
      <c r="DZ652" s="8">
        <f t="shared" si="1225"/>
        <v>0</v>
      </c>
      <c r="EA652" s="8">
        <f t="shared" si="1226"/>
        <v>0</v>
      </c>
      <c r="EB652" s="8">
        <f t="shared" si="1227"/>
        <v>0</v>
      </c>
      <c r="EC652" s="8">
        <f t="shared" si="1228"/>
        <v>0</v>
      </c>
      <c r="ED652" s="8">
        <f t="shared" si="1229"/>
        <v>0</v>
      </c>
      <c r="EE652" s="8"/>
    </row>
    <row r="653" spans="2:135" x14ac:dyDescent="0.3">
      <c r="B653" s="11">
        <f t="shared" si="1110"/>
        <v>45571</v>
      </c>
      <c r="C653" s="8">
        <f t="shared" si="1140"/>
        <v>310</v>
      </c>
      <c r="D653" s="8">
        <f t="shared" si="1141"/>
        <v>100167.39</v>
      </c>
      <c r="E653" s="8">
        <f t="shared" si="1142"/>
        <v>0</v>
      </c>
      <c r="F653" s="8">
        <f t="shared" si="1143"/>
        <v>219.5</v>
      </c>
      <c r="G653" s="8">
        <f t="shared" si="1144"/>
        <v>3026.5</v>
      </c>
      <c r="H653" s="8">
        <f t="shared" si="1145"/>
        <v>0</v>
      </c>
      <c r="I653" s="8"/>
      <c r="K653" s="11">
        <f t="shared" si="1111"/>
        <v>45571</v>
      </c>
      <c r="L653" s="8">
        <f t="shared" si="1146"/>
        <v>256</v>
      </c>
      <c r="M653" s="8">
        <f t="shared" si="1147"/>
        <v>37888.740000000005</v>
      </c>
      <c r="N653" s="8">
        <f t="shared" si="1148"/>
        <v>171.7</v>
      </c>
      <c r="O653" s="8">
        <f t="shared" si="1149"/>
        <v>0</v>
      </c>
      <c r="P653" s="8">
        <f t="shared" si="1150"/>
        <v>200.43</v>
      </c>
      <c r="Q653" s="8">
        <f t="shared" si="1151"/>
        <v>1</v>
      </c>
      <c r="R653" s="8"/>
      <c r="T653" s="11">
        <f t="shared" si="1112"/>
        <v>45571</v>
      </c>
      <c r="U653" s="8">
        <f t="shared" si="1152"/>
        <v>200</v>
      </c>
      <c r="V653" s="8">
        <f t="shared" si="1153"/>
        <v>24524.55</v>
      </c>
      <c r="W653" s="8">
        <f t="shared" si="1154"/>
        <v>0</v>
      </c>
      <c r="X653" s="8">
        <f t="shared" si="1155"/>
        <v>0</v>
      </c>
      <c r="Y653" s="8">
        <f t="shared" si="1156"/>
        <v>429.5</v>
      </c>
      <c r="Z653" s="8">
        <f t="shared" si="1157"/>
        <v>0</v>
      </c>
      <c r="AA653" s="8"/>
      <c r="AC653" s="11">
        <f t="shared" si="1113"/>
        <v>45571</v>
      </c>
      <c r="AD653" s="8">
        <f t="shared" si="1158"/>
        <v>278</v>
      </c>
      <c r="AE653" s="8">
        <f t="shared" si="1159"/>
        <v>37250.47</v>
      </c>
      <c r="AF653" s="8">
        <f t="shared" si="1160"/>
        <v>156.41999999999999</v>
      </c>
      <c r="AG653" s="8">
        <f t="shared" si="1161"/>
        <v>0</v>
      </c>
      <c r="AH653" s="8">
        <f t="shared" si="1162"/>
        <v>302.08</v>
      </c>
      <c r="AI653" s="8">
        <f t="shared" si="1163"/>
        <v>0</v>
      </c>
      <c r="AJ653" s="8"/>
      <c r="AL653" s="11">
        <f t="shared" si="1114"/>
        <v>45571</v>
      </c>
      <c r="AM653" s="8">
        <f t="shared" si="1164"/>
        <v>217</v>
      </c>
      <c r="AN653" s="8">
        <f t="shared" si="1165"/>
        <v>31293.82</v>
      </c>
      <c r="AO653" s="8">
        <f t="shared" si="1166"/>
        <v>89.759999999999991</v>
      </c>
      <c r="AP653" s="8">
        <f t="shared" si="1167"/>
        <v>0</v>
      </c>
      <c r="AQ653" s="8">
        <f t="shared" si="1168"/>
        <v>9.9</v>
      </c>
      <c r="AR653" s="8">
        <f t="shared" si="1169"/>
        <v>0</v>
      </c>
      <c r="AS653" s="8"/>
      <c r="AU653" s="11">
        <f t="shared" si="1115"/>
        <v>45571</v>
      </c>
      <c r="AV653" s="8">
        <f t="shared" si="1170"/>
        <v>221</v>
      </c>
      <c r="AW653" s="8">
        <f t="shared" si="1171"/>
        <v>17560.46</v>
      </c>
      <c r="AX653" s="8">
        <f t="shared" si="1172"/>
        <v>0</v>
      </c>
      <c r="AY653" s="8">
        <f t="shared" si="1173"/>
        <v>160.23000000000002</v>
      </c>
      <c r="AZ653" s="8">
        <f t="shared" si="1174"/>
        <v>25</v>
      </c>
      <c r="BA653" s="8">
        <f t="shared" si="1175"/>
        <v>0</v>
      </c>
      <c r="BB653" s="8"/>
      <c r="BD653" s="11">
        <f t="shared" si="1116"/>
        <v>45571</v>
      </c>
      <c r="BE653" s="8">
        <f t="shared" si="1176"/>
        <v>273</v>
      </c>
      <c r="BF653" s="8">
        <f t="shared" si="1177"/>
        <v>39158.82</v>
      </c>
      <c r="BG653" s="8">
        <f t="shared" si="1178"/>
        <v>147.34</v>
      </c>
      <c r="BH653" s="8">
        <f t="shared" si="1179"/>
        <v>0</v>
      </c>
      <c r="BI653" s="8">
        <f t="shared" si="1180"/>
        <v>173.95000000000002</v>
      </c>
      <c r="BJ653" s="8">
        <f t="shared" si="1181"/>
        <v>111</v>
      </c>
      <c r="BK653" s="8"/>
      <c r="BM653" s="11">
        <f t="shared" si="1117"/>
        <v>45571</v>
      </c>
      <c r="BN653" s="8">
        <f t="shared" si="1182"/>
        <v>290</v>
      </c>
      <c r="BO653" s="8">
        <f t="shared" si="1183"/>
        <v>40241.699999999997</v>
      </c>
      <c r="BP653" s="8">
        <f t="shared" si="1184"/>
        <v>168.83999999999997</v>
      </c>
      <c r="BQ653" s="8">
        <f t="shared" si="1185"/>
        <v>0</v>
      </c>
      <c r="BR653" s="8">
        <f t="shared" si="1186"/>
        <v>274.75</v>
      </c>
      <c r="BS653" s="8">
        <f t="shared" si="1187"/>
        <v>12</v>
      </c>
      <c r="BT653" s="8"/>
      <c r="BV653" s="11">
        <f t="shared" si="1118"/>
        <v>45571</v>
      </c>
      <c r="BW653" s="8">
        <f t="shared" si="1188"/>
        <v>0</v>
      </c>
      <c r="BX653" s="8">
        <f t="shared" si="1189"/>
        <v>0</v>
      </c>
      <c r="BY653" s="8">
        <f t="shared" si="1190"/>
        <v>0</v>
      </c>
      <c r="BZ653" s="8">
        <f t="shared" si="1191"/>
        <v>0</v>
      </c>
      <c r="CA653" s="8">
        <f t="shared" si="1192"/>
        <v>0</v>
      </c>
      <c r="CB653" s="8">
        <f t="shared" si="1193"/>
        <v>0</v>
      </c>
      <c r="CC653" s="8"/>
      <c r="CE653" s="11">
        <f t="shared" si="1119"/>
        <v>45571</v>
      </c>
      <c r="CF653" s="8">
        <f t="shared" si="1194"/>
        <v>255</v>
      </c>
      <c r="CG653" s="8">
        <f t="shared" si="1195"/>
        <v>32463.030000000002</v>
      </c>
      <c r="CH653" s="8">
        <f t="shared" si="1196"/>
        <v>317.5</v>
      </c>
      <c r="CI653" s="8">
        <f t="shared" si="1197"/>
        <v>0</v>
      </c>
      <c r="CJ653" s="8">
        <f t="shared" si="1198"/>
        <v>20</v>
      </c>
      <c r="CK653" s="8">
        <f t="shared" si="1199"/>
        <v>0</v>
      </c>
      <c r="CL653" s="8"/>
      <c r="CN653" s="11">
        <f t="shared" si="1120"/>
        <v>45571</v>
      </c>
      <c r="CO653" s="8">
        <f t="shared" si="1200"/>
        <v>488</v>
      </c>
      <c r="CP653" s="8">
        <f t="shared" si="1201"/>
        <v>66194.569999999992</v>
      </c>
      <c r="CQ653" s="8">
        <f t="shared" si="1202"/>
        <v>511.52</v>
      </c>
      <c r="CR653" s="8">
        <f t="shared" si="1203"/>
        <v>2966.4500000000003</v>
      </c>
      <c r="CS653" s="8">
        <f t="shared" si="1204"/>
        <v>125</v>
      </c>
      <c r="CT653" s="8">
        <f t="shared" si="1205"/>
        <v>1</v>
      </c>
      <c r="CU653" s="8"/>
      <c r="CW653" s="11">
        <f t="shared" si="1121"/>
        <v>45571</v>
      </c>
      <c r="CX653" s="8">
        <f t="shared" si="1206"/>
        <v>0</v>
      </c>
      <c r="CY653" s="8">
        <f t="shared" si="1207"/>
        <v>0</v>
      </c>
      <c r="CZ653" s="8">
        <f t="shared" si="1208"/>
        <v>0</v>
      </c>
      <c r="DA653" s="8">
        <f t="shared" si="1209"/>
        <v>0</v>
      </c>
      <c r="DB653" s="8">
        <f t="shared" si="1210"/>
        <v>0</v>
      </c>
      <c r="DC653" s="8">
        <f t="shared" si="1211"/>
        <v>0</v>
      </c>
      <c r="DD653" s="8"/>
      <c r="DF653" s="11">
        <f t="shared" si="1122"/>
        <v>45571</v>
      </c>
      <c r="DG653" s="8">
        <f t="shared" si="1212"/>
        <v>0</v>
      </c>
      <c r="DH653" s="8">
        <f t="shared" si="1213"/>
        <v>0</v>
      </c>
      <c r="DI653" s="8">
        <f t="shared" si="1214"/>
        <v>0</v>
      </c>
      <c r="DJ653" s="8">
        <f t="shared" si="1215"/>
        <v>0</v>
      </c>
      <c r="DK653" s="8">
        <f t="shared" si="1216"/>
        <v>0</v>
      </c>
      <c r="DL653" s="8">
        <f t="shared" si="1217"/>
        <v>0</v>
      </c>
      <c r="DM653" s="8"/>
      <c r="DO653" s="11">
        <f t="shared" si="1123"/>
        <v>45571</v>
      </c>
      <c r="DP653" s="8">
        <f t="shared" si="1218"/>
        <v>0</v>
      </c>
      <c r="DQ653" s="8">
        <f t="shared" si="1219"/>
        <v>0</v>
      </c>
      <c r="DR653" s="8">
        <f t="shared" si="1220"/>
        <v>0</v>
      </c>
      <c r="DS653" s="8">
        <f t="shared" si="1221"/>
        <v>0</v>
      </c>
      <c r="DT653" s="8">
        <f t="shared" si="1222"/>
        <v>0</v>
      </c>
      <c r="DU653" s="8">
        <f t="shared" si="1223"/>
        <v>0</v>
      </c>
      <c r="DV653" s="8"/>
      <c r="DX653" s="11">
        <f t="shared" si="1124"/>
        <v>45571</v>
      </c>
      <c r="DY653" s="8">
        <f t="shared" si="1224"/>
        <v>0</v>
      </c>
      <c r="DZ653" s="8">
        <f t="shared" si="1225"/>
        <v>0</v>
      </c>
      <c r="EA653" s="8">
        <f t="shared" si="1226"/>
        <v>0</v>
      </c>
      <c r="EB653" s="8">
        <f t="shared" si="1227"/>
        <v>0</v>
      </c>
      <c r="EC653" s="8">
        <f t="shared" si="1228"/>
        <v>0</v>
      </c>
      <c r="ED653" s="8">
        <f t="shared" si="1229"/>
        <v>0</v>
      </c>
      <c r="EE653" s="8"/>
    </row>
    <row r="654" spans="2:135" x14ac:dyDescent="0.3">
      <c r="B654" s="11">
        <f t="shared" si="1110"/>
        <v>45572</v>
      </c>
      <c r="C654" s="8">
        <f t="shared" si="1140"/>
        <v>364</v>
      </c>
      <c r="D654" s="8">
        <f t="shared" si="1141"/>
        <v>119453.89</v>
      </c>
      <c r="E654" s="8">
        <f t="shared" si="1142"/>
        <v>0</v>
      </c>
      <c r="F654" s="8">
        <f t="shared" si="1143"/>
        <v>276.5</v>
      </c>
      <c r="G654" s="8">
        <f t="shared" si="1144"/>
        <v>3651.5</v>
      </c>
      <c r="H654" s="8">
        <f t="shared" si="1145"/>
        <v>0</v>
      </c>
      <c r="I654" s="8"/>
      <c r="K654" s="11">
        <f t="shared" si="1111"/>
        <v>45572</v>
      </c>
      <c r="L654" s="8">
        <f t="shared" si="1146"/>
        <v>319</v>
      </c>
      <c r="M654" s="8">
        <f t="shared" si="1147"/>
        <v>48288.19</v>
      </c>
      <c r="N654" s="8">
        <f t="shared" si="1148"/>
        <v>190.79999999999998</v>
      </c>
      <c r="O654" s="8">
        <f t="shared" si="1149"/>
        <v>0</v>
      </c>
      <c r="P654" s="8">
        <f t="shared" si="1150"/>
        <v>200.43</v>
      </c>
      <c r="Q654" s="8">
        <f t="shared" si="1151"/>
        <v>1</v>
      </c>
      <c r="R654" s="8"/>
      <c r="T654" s="11">
        <f t="shared" si="1112"/>
        <v>45572</v>
      </c>
      <c r="U654" s="8">
        <f t="shared" si="1152"/>
        <v>239</v>
      </c>
      <c r="V654" s="8">
        <f t="shared" si="1153"/>
        <v>29590.309999999998</v>
      </c>
      <c r="W654" s="8">
        <f t="shared" si="1154"/>
        <v>0</v>
      </c>
      <c r="X654" s="8">
        <f t="shared" si="1155"/>
        <v>0</v>
      </c>
      <c r="Y654" s="8">
        <f t="shared" si="1156"/>
        <v>474.5</v>
      </c>
      <c r="Z654" s="8">
        <f t="shared" si="1157"/>
        <v>0</v>
      </c>
      <c r="AA654" s="8"/>
      <c r="AC654" s="11">
        <f t="shared" si="1113"/>
        <v>45572</v>
      </c>
      <c r="AD654" s="8">
        <f t="shared" si="1158"/>
        <v>334</v>
      </c>
      <c r="AE654" s="8">
        <f t="shared" si="1159"/>
        <v>44385.9</v>
      </c>
      <c r="AF654" s="8">
        <f t="shared" si="1160"/>
        <v>216.57</v>
      </c>
      <c r="AG654" s="8">
        <f t="shared" si="1161"/>
        <v>0</v>
      </c>
      <c r="AH654" s="8">
        <f t="shared" si="1162"/>
        <v>302.08</v>
      </c>
      <c r="AI654" s="8">
        <f t="shared" si="1163"/>
        <v>0</v>
      </c>
      <c r="AJ654" s="8"/>
      <c r="AL654" s="11">
        <f t="shared" si="1114"/>
        <v>45572</v>
      </c>
      <c r="AM654" s="8">
        <f t="shared" si="1164"/>
        <v>247</v>
      </c>
      <c r="AN654" s="8">
        <f t="shared" si="1165"/>
        <v>35366.639999999999</v>
      </c>
      <c r="AO654" s="8">
        <f t="shared" si="1166"/>
        <v>89.759999999999991</v>
      </c>
      <c r="AP654" s="8">
        <f t="shared" si="1167"/>
        <v>0</v>
      </c>
      <c r="AQ654" s="8">
        <f t="shared" si="1168"/>
        <v>-44.18</v>
      </c>
      <c r="AR654" s="8">
        <f t="shared" si="1169"/>
        <v>0</v>
      </c>
      <c r="AS654" s="8"/>
      <c r="AU654" s="11">
        <f t="shared" si="1115"/>
        <v>45572</v>
      </c>
      <c r="AV654" s="8">
        <f t="shared" si="1170"/>
        <v>271</v>
      </c>
      <c r="AW654" s="8">
        <f t="shared" si="1171"/>
        <v>22255.42</v>
      </c>
      <c r="AX654" s="8">
        <f t="shared" si="1172"/>
        <v>0</v>
      </c>
      <c r="AY654" s="8">
        <f t="shared" si="1173"/>
        <v>199.23000000000002</v>
      </c>
      <c r="AZ654" s="8">
        <f t="shared" si="1174"/>
        <v>25</v>
      </c>
      <c r="BA654" s="8">
        <f t="shared" si="1175"/>
        <v>0</v>
      </c>
      <c r="BB654" s="8"/>
      <c r="BD654" s="11">
        <f t="shared" si="1116"/>
        <v>45572</v>
      </c>
      <c r="BE654" s="8">
        <f t="shared" si="1176"/>
        <v>315</v>
      </c>
      <c r="BF654" s="8">
        <f t="shared" si="1177"/>
        <v>45078.84</v>
      </c>
      <c r="BG654" s="8">
        <f t="shared" si="1178"/>
        <v>164.89000000000001</v>
      </c>
      <c r="BH654" s="8">
        <f t="shared" si="1179"/>
        <v>0</v>
      </c>
      <c r="BI654" s="8">
        <f t="shared" si="1180"/>
        <v>173.95000000000002</v>
      </c>
      <c r="BJ654" s="8">
        <f t="shared" si="1181"/>
        <v>129</v>
      </c>
      <c r="BK654" s="8"/>
      <c r="BM654" s="11">
        <f t="shared" si="1117"/>
        <v>45572</v>
      </c>
      <c r="BN654" s="8">
        <f t="shared" si="1182"/>
        <v>342</v>
      </c>
      <c r="BO654" s="8">
        <f t="shared" si="1183"/>
        <v>46761.599999999999</v>
      </c>
      <c r="BP654" s="8">
        <f t="shared" si="1184"/>
        <v>206.97999999999996</v>
      </c>
      <c r="BQ654" s="8">
        <f t="shared" si="1185"/>
        <v>0</v>
      </c>
      <c r="BR654" s="8">
        <f t="shared" si="1186"/>
        <v>274.75</v>
      </c>
      <c r="BS654" s="8">
        <f t="shared" si="1187"/>
        <v>15</v>
      </c>
      <c r="BT654" s="8"/>
      <c r="BV654" s="11">
        <f t="shared" si="1118"/>
        <v>45572</v>
      </c>
      <c r="BW654" s="8">
        <f t="shared" si="1188"/>
        <v>0</v>
      </c>
      <c r="BX654" s="8">
        <f t="shared" si="1189"/>
        <v>0</v>
      </c>
      <c r="BY654" s="8">
        <f t="shared" si="1190"/>
        <v>0</v>
      </c>
      <c r="BZ654" s="8">
        <f t="shared" si="1191"/>
        <v>0</v>
      </c>
      <c r="CA654" s="8">
        <f t="shared" si="1192"/>
        <v>0</v>
      </c>
      <c r="CB654" s="8">
        <f t="shared" si="1193"/>
        <v>0</v>
      </c>
      <c r="CC654" s="8"/>
      <c r="CE654" s="11">
        <f t="shared" si="1119"/>
        <v>45572</v>
      </c>
      <c r="CF654" s="8">
        <f t="shared" si="1194"/>
        <v>310</v>
      </c>
      <c r="CG654" s="8">
        <f t="shared" si="1195"/>
        <v>39499.670000000006</v>
      </c>
      <c r="CH654" s="8">
        <f t="shared" si="1196"/>
        <v>372</v>
      </c>
      <c r="CI654" s="8">
        <f t="shared" si="1197"/>
        <v>0</v>
      </c>
      <c r="CJ654" s="8">
        <f t="shared" si="1198"/>
        <v>20</v>
      </c>
      <c r="CK654" s="8">
        <f t="shared" si="1199"/>
        <v>0</v>
      </c>
      <c r="CL654" s="8"/>
      <c r="CN654" s="11">
        <f t="shared" si="1120"/>
        <v>45572</v>
      </c>
      <c r="CO654" s="8">
        <f t="shared" si="1200"/>
        <v>579</v>
      </c>
      <c r="CP654" s="8">
        <f t="shared" si="1201"/>
        <v>78514.489999999991</v>
      </c>
      <c r="CQ654" s="8">
        <f t="shared" si="1202"/>
        <v>565.52</v>
      </c>
      <c r="CR654" s="8">
        <f t="shared" si="1203"/>
        <v>3307.36</v>
      </c>
      <c r="CS654" s="8">
        <f t="shared" si="1204"/>
        <v>163</v>
      </c>
      <c r="CT654" s="8">
        <f t="shared" si="1205"/>
        <v>1</v>
      </c>
      <c r="CU654" s="8"/>
      <c r="CW654" s="11">
        <f t="shared" si="1121"/>
        <v>45572</v>
      </c>
      <c r="CX654" s="8">
        <f t="shared" si="1206"/>
        <v>0</v>
      </c>
      <c r="CY654" s="8">
        <f t="shared" si="1207"/>
        <v>0</v>
      </c>
      <c r="CZ654" s="8">
        <f t="shared" si="1208"/>
        <v>0</v>
      </c>
      <c r="DA654" s="8">
        <f t="shared" si="1209"/>
        <v>0</v>
      </c>
      <c r="DB654" s="8">
        <f t="shared" si="1210"/>
        <v>0</v>
      </c>
      <c r="DC654" s="8">
        <f t="shared" si="1211"/>
        <v>0</v>
      </c>
      <c r="DD654" s="8"/>
      <c r="DF654" s="11">
        <f t="shared" si="1122"/>
        <v>45572</v>
      </c>
      <c r="DG654" s="8">
        <f t="shared" si="1212"/>
        <v>0</v>
      </c>
      <c r="DH654" s="8">
        <f t="shared" si="1213"/>
        <v>0</v>
      </c>
      <c r="DI654" s="8">
        <f t="shared" si="1214"/>
        <v>0</v>
      </c>
      <c r="DJ654" s="8">
        <f t="shared" si="1215"/>
        <v>0</v>
      </c>
      <c r="DK654" s="8">
        <f t="shared" si="1216"/>
        <v>0</v>
      </c>
      <c r="DL654" s="8">
        <f t="shared" si="1217"/>
        <v>0</v>
      </c>
      <c r="DM654" s="8"/>
      <c r="DO654" s="11">
        <f t="shared" si="1123"/>
        <v>45572</v>
      </c>
      <c r="DP654" s="8">
        <f t="shared" si="1218"/>
        <v>0</v>
      </c>
      <c r="DQ654" s="8">
        <f t="shared" si="1219"/>
        <v>0</v>
      </c>
      <c r="DR654" s="8">
        <f t="shared" si="1220"/>
        <v>0</v>
      </c>
      <c r="DS654" s="8">
        <f t="shared" si="1221"/>
        <v>0</v>
      </c>
      <c r="DT654" s="8">
        <f t="shared" si="1222"/>
        <v>0</v>
      </c>
      <c r="DU654" s="8">
        <f t="shared" si="1223"/>
        <v>0</v>
      </c>
      <c r="DV654" s="8"/>
      <c r="DX654" s="11">
        <f t="shared" si="1124"/>
        <v>45572</v>
      </c>
      <c r="DY654" s="8">
        <f t="shared" si="1224"/>
        <v>0</v>
      </c>
      <c r="DZ654" s="8">
        <f t="shared" si="1225"/>
        <v>0</v>
      </c>
      <c r="EA654" s="8">
        <f t="shared" si="1226"/>
        <v>0</v>
      </c>
      <c r="EB654" s="8">
        <f t="shared" si="1227"/>
        <v>0</v>
      </c>
      <c r="EC654" s="8">
        <f t="shared" si="1228"/>
        <v>0</v>
      </c>
      <c r="ED654" s="8">
        <f t="shared" si="1229"/>
        <v>0</v>
      </c>
      <c r="EE654" s="8"/>
    </row>
    <row r="655" spans="2:135" x14ac:dyDescent="0.3">
      <c r="B655" s="11">
        <f t="shared" si="1110"/>
        <v>45573</v>
      </c>
      <c r="C655" s="8">
        <f t="shared" si="1140"/>
        <v>416</v>
      </c>
      <c r="D655" s="8">
        <f t="shared" si="1141"/>
        <v>135123.87</v>
      </c>
      <c r="E655" s="8">
        <f t="shared" si="1142"/>
        <v>0</v>
      </c>
      <c r="F655" s="8">
        <f t="shared" si="1143"/>
        <v>314</v>
      </c>
      <c r="G655" s="8">
        <f t="shared" si="1144"/>
        <v>4186.5</v>
      </c>
      <c r="H655" s="8">
        <f t="shared" si="1145"/>
        <v>0</v>
      </c>
      <c r="I655" s="8"/>
      <c r="K655" s="11">
        <f t="shared" si="1111"/>
        <v>45573</v>
      </c>
      <c r="L655" s="8">
        <f t="shared" si="1146"/>
        <v>388</v>
      </c>
      <c r="M655" s="8">
        <f t="shared" si="1147"/>
        <v>60212.840000000004</v>
      </c>
      <c r="N655" s="8">
        <f t="shared" si="1148"/>
        <v>256.83</v>
      </c>
      <c r="O655" s="8">
        <f t="shared" si="1149"/>
        <v>0</v>
      </c>
      <c r="P655" s="8">
        <f t="shared" si="1150"/>
        <v>200.43</v>
      </c>
      <c r="Q655" s="8">
        <f t="shared" si="1151"/>
        <v>1</v>
      </c>
      <c r="R655" s="8"/>
      <c r="T655" s="11">
        <f t="shared" si="1112"/>
        <v>45573</v>
      </c>
      <c r="U655" s="8">
        <f t="shared" si="1152"/>
        <v>274</v>
      </c>
      <c r="V655" s="8">
        <f t="shared" si="1153"/>
        <v>31614.289999999997</v>
      </c>
      <c r="W655" s="8">
        <f t="shared" si="1154"/>
        <v>0</v>
      </c>
      <c r="X655" s="8">
        <f t="shared" si="1155"/>
        <v>0</v>
      </c>
      <c r="Y655" s="8">
        <f t="shared" si="1156"/>
        <v>506.95</v>
      </c>
      <c r="Z655" s="8">
        <f t="shared" si="1157"/>
        <v>0</v>
      </c>
      <c r="AA655" s="8"/>
      <c r="AC655" s="11">
        <f t="shared" si="1113"/>
        <v>45573</v>
      </c>
      <c r="AD655" s="8">
        <f t="shared" si="1158"/>
        <v>397</v>
      </c>
      <c r="AE655" s="8">
        <f t="shared" si="1159"/>
        <v>53200.15</v>
      </c>
      <c r="AF655" s="8">
        <f t="shared" si="1160"/>
        <v>253.59</v>
      </c>
      <c r="AG655" s="8">
        <f t="shared" si="1161"/>
        <v>0</v>
      </c>
      <c r="AH655" s="8">
        <f t="shared" si="1162"/>
        <v>737.07999999999993</v>
      </c>
      <c r="AI655" s="8">
        <f t="shared" si="1163"/>
        <v>0</v>
      </c>
      <c r="AJ655" s="8"/>
      <c r="AL655" s="11">
        <f t="shared" si="1114"/>
        <v>45573</v>
      </c>
      <c r="AM655" s="8">
        <f t="shared" si="1164"/>
        <v>283</v>
      </c>
      <c r="AN655" s="8">
        <f t="shared" si="1165"/>
        <v>40893.040000000001</v>
      </c>
      <c r="AO655" s="8">
        <f t="shared" si="1166"/>
        <v>89.759999999999991</v>
      </c>
      <c r="AP655" s="8">
        <f t="shared" si="1167"/>
        <v>0</v>
      </c>
      <c r="AQ655" s="8">
        <f t="shared" si="1168"/>
        <v>-44.18</v>
      </c>
      <c r="AR655" s="8">
        <f t="shared" si="1169"/>
        <v>0</v>
      </c>
      <c r="AS655" s="8"/>
      <c r="AU655" s="11">
        <f t="shared" si="1115"/>
        <v>45573</v>
      </c>
      <c r="AV655" s="8">
        <f t="shared" si="1170"/>
        <v>343</v>
      </c>
      <c r="AW655" s="8">
        <f t="shared" si="1171"/>
        <v>28216.059999999998</v>
      </c>
      <c r="AX655" s="8">
        <f t="shared" si="1172"/>
        <v>0</v>
      </c>
      <c r="AY655" s="8">
        <f t="shared" si="1173"/>
        <v>238.23000000000002</v>
      </c>
      <c r="AZ655" s="8">
        <f t="shared" si="1174"/>
        <v>25</v>
      </c>
      <c r="BA655" s="8">
        <f t="shared" si="1175"/>
        <v>0</v>
      </c>
      <c r="BB655" s="8"/>
      <c r="BD655" s="11">
        <f t="shared" si="1116"/>
        <v>45573</v>
      </c>
      <c r="BE655" s="8">
        <f t="shared" si="1176"/>
        <v>363</v>
      </c>
      <c r="BF655" s="8">
        <f t="shared" si="1177"/>
        <v>52265.299999999996</v>
      </c>
      <c r="BG655" s="8">
        <f t="shared" si="1178"/>
        <v>170.43</v>
      </c>
      <c r="BH655" s="8">
        <f t="shared" si="1179"/>
        <v>0</v>
      </c>
      <c r="BI655" s="8">
        <f t="shared" si="1180"/>
        <v>183.85000000000002</v>
      </c>
      <c r="BJ655" s="8">
        <f t="shared" si="1181"/>
        <v>147</v>
      </c>
      <c r="BK655" s="8"/>
      <c r="BM655" s="11">
        <f t="shared" si="1117"/>
        <v>45573</v>
      </c>
      <c r="BN655" s="8">
        <f t="shared" si="1182"/>
        <v>395</v>
      </c>
      <c r="BO655" s="8">
        <f t="shared" si="1183"/>
        <v>53129.1</v>
      </c>
      <c r="BP655" s="8">
        <f t="shared" si="1184"/>
        <v>249.29999999999995</v>
      </c>
      <c r="BQ655" s="8">
        <f t="shared" si="1185"/>
        <v>0</v>
      </c>
      <c r="BR655" s="8">
        <f t="shared" si="1186"/>
        <v>274.75</v>
      </c>
      <c r="BS655" s="8">
        <f t="shared" si="1187"/>
        <v>17</v>
      </c>
      <c r="BT655" s="8"/>
      <c r="BV655" s="11">
        <f t="shared" si="1118"/>
        <v>45573</v>
      </c>
      <c r="BW655" s="8">
        <f t="shared" si="1188"/>
        <v>0</v>
      </c>
      <c r="BX655" s="8">
        <f t="shared" si="1189"/>
        <v>0</v>
      </c>
      <c r="BY655" s="8">
        <f t="shared" si="1190"/>
        <v>0</v>
      </c>
      <c r="BZ655" s="8">
        <f t="shared" si="1191"/>
        <v>0</v>
      </c>
      <c r="CA655" s="8">
        <f t="shared" si="1192"/>
        <v>0</v>
      </c>
      <c r="CB655" s="8">
        <f t="shared" si="1193"/>
        <v>0</v>
      </c>
      <c r="CC655" s="8"/>
      <c r="CE655" s="11">
        <f t="shared" si="1119"/>
        <v>45573</v>
      </c>
      <c r="CF655" s="8">
        <f t="shared" si="1194"/>
        <v>359</v>
      </c>
      <c r="CG655" s="8">
        <f t="shared" si="1195"/>
        <v>45285.180000000008</v>
      </c>
      <c r="CH655" s="8">
        <f t="shared" si="1196"/>
        <v>400</v>
      </c>
      <c r="CI655" s="8">
        <f t="shared" si="1197"/>
        <v>0</v>
      </c>
      <c r="CJ655" s="8">
        <f t="shared" si="1198"/>
        <v>20</v>
      </c>
      <c r="CK655" s="8">
        <f t="shared" si="1199"/>
        <v>0</v>
      </c>
      <c r="CL655" s="8"/>
      <c r="CN655" s="11">
        <f t="shared" si="1120"/>
        <v>45573</v>
      </c>
      <c r="CO655" s="8">
        <f t="shared" si="1200"/>
        <v>671</v>
      </c>
      <c r="CP655" s="8">
        <f t="shared" si="1201"/>
        <v>92195.749999999985</v>
      </c>
      <c r="CQ655" s="8">
        <f t="shared" si="1202"/>
        <v>771.47</v>
      </c>
      <c r="CR655" s="8">
        <f t="shared" si="1203"/>
        <v>3497.08</v>
      </c>
      <c r="CS655" s="8">
        <f t="shared" si="1204"/>
        <v>345</v>
      </c>
      <c r="CT655" s="8">
        <f t="shared" si="1205"/>
        <v>1</v>
      </c>
      <c r="CU655" s="8"/>
      <c r="CW655" s="11">
        <f t="shared" si="1121"/>
        <v>45573</v>
      </c>
      <c r="CX655" s="8">
        <f t="shared" si="1206"/>
        <v>0</v>
      </c>
      <c r="CY655" s="8">
        <f t="shared" si="1207"/>
        <v>0</v>
      </c>
      <c r="CZ655" s="8">
        <f t="shared" si="1208"/>
        <v>0</v>
      </c>
      <c r="DA655" s="8">
        <f t="shared" si="1209"/>
        <v>0</v>
      </c>
      <c r="DB655" s="8">
        <f t="shared" si="1210"/>
        <v>0</v>
      </c>
      <c r="DC655" s="8">
        <f t="shared" si="1211"/>
        <v>0</v>
      </c>
      <c r="DD655" s="8"/>
      <c r="DF655" s="11">
        <f t="shared" si="1122"/>
        <v>45573</v>
      </c>
      <c r="DG655" s="8">
        <f t="shared" si="1212"/>
        <v>0</v>
      </c>
      <c r="DH655" s="8">
        <f t="shared" si="1213"/>
        <v>0</v>
      </c>
      <c r="DI655" s="8">
        <f t="shared" si="1214"/>
        <v>0</v>
      </c>
      <c r="DJ655" s="8">
        <f t="shared" si="1215"/>
        <v>0</v>
      </c>
      <c r="DK655" s="8">
        <f t="shared" si="1216"/>
        <v>0</v>
      </c>
      <c r="DL655" s="8">
        <f t="shared" si="1217"/>
        <v>0</v>
      </c>
      <c r="DM655" s="8"/>
      <c r="DO655" s="11">
        <f t="shared" si="1123"/>
        <v>45573</v>
      </c>
      <c r="DP655" s="8">
        <f t="shared" si="1218"/>
        <v>0</v>
      </c>
      <c r="DQ655" s="8">
        <f t="shared" si="1219"/>
        <v>0</v>
      </c>
      <c r="DR655" s="8">
        <f t="shared" si="1220"/>
        <v>0</v>
      </c>
      <c r="DS655" s="8">
        <f t="shared" si="1221"/>
        <v>0</v>
      </c>
      <c r="DT655" s="8">
        <f t="shared" si="1222"/>
        <v>0</v>
      </c>
      <c r="DU655" s="8">
        <f t="shared" si="1223"/>
        <v>0</v>
      </c>
      <c r="DV655" s="8"/>
      <c r="DX655" s="11">
        <f t="shared" si="1124"/>
        <v>45573</v>
      </c>
      <c r="DY655" s="8">
        <f t="shared" si="1224"/>
        <v>0</v>
      </c>
      <c r="DZ655" s="8">
        <f t="shared" si="1225"/>
        <v>0</v>
      </c>
      <c r="EA655" s="8">
        <f t="shared" si="1226"/>
        <v>0</v>
      </c>
      <c r="EB655" s="8">
        <f t="shared" si="1227"/>
        <v>0</v>
      </c>
      <c r="EC655" s="8">
        <f t="shared" si="1228"/>
        <v>0</v>
      </c>
      <c r="ED655" s="8">
        <f t="shared" si="1229"/>
        <v>0</v>
      </c>
      <c r="EE655" s="8"/>
    </row>
    <row r="656" spans="2:135" x14ac:dyDescent="0.3">
      <c r="B656" s="11">
        <f t="shared" si="1110"/>
        <v>45574</v>
      </c>
      <c r="C656" s="8">
        <f t="shared" si="1140"/>
        <v>478</v>
      </c>
      <c r="D656" s="8">
        <f t="shared" si="1141"/>
        <v>155998.28999999998</v>
      </c>
      <c r="E656" s="8">
        <f t="shared" si="1142"/>
        <v>0</v>
      </c>
      <c r="F656" s="8">
        <f t="shared" si="1143"/>
        <v>389</v>
      </c>
      <c r="G656" s="8">
        <f t="shared" si="1144"/>
        <v>4836.5</v>
      </c>
      <c r="H656" s="8">
        <f t="shared" si="1145"/>
        <v>0</v>
      </c>
      <c r="I656" s="8"/>
      <c r="K656" s="11">
        <f t="shared" si="1111"/>
        <v>45574</v>
      </c>
      <c r="L656" s="8">
        <f t="shared" si="1146"/>
        <v>449</v>
      </c>
      <c r="M656" s="8">
        <f t="shared" si="1147"/>
        <v>69913.200000000012</v>
      </c>
      <c r="N656" s="8">
        <f t="shared" si="1148"/>
        <v>270.51</v>
      </c>
      <c r="O656" s="8">
        <f t="shared" si="1149"/>
        <v>0</v>
      </c>
      <c r="P656" s="8">
        <f t="shared" si="1150"/>
        <v>200.43</v>
      </c>
      <c r="Q656" s="8">
        <f t="shared" si="1151"/>
        <v>1</v>
      </c>
      <c r="R656" s="8"/>
      <c r="T656" s="11">
        <f t="shared" si="1112"/>
        <v>45574</v>
      </c>
      <c r="U656" s="8">
        <f t="shared" si="1152"/>
        <v>307</v>
      </c>
      <c r="V656" s="8">
        <f t="shared" si="1153"/>
        <v>35162.39</v>
      </c>
      <c r="W656" s="8">
        <f t="shared" si="1154"/>
        <v>0</v>
      </c>
      <c r="X656" s="8">
        <f t="shared" si="1155"/>
        <v>0</v>
      </c>
      <c r="Y656" s="8">
        <f t="shared" si="1156"/>
        <v>513.95000000000005</v>
      </c>
      <c r="Z656" s="8">
        <f t="shared" si="1157"/>
        <v>0</v>
      </c>
      <c r="AA656" s="8"/>
      <c r="AC656" s="11">
        <f t="shared" si="1113"/>
        <v>45574</v>
      </c>
      <c r="AD656" s="8">
        <f t="shared" si="1158"/>
        <v>461</v>
      </c>
      <c r="AE656" s="8">
        <f t="shared" si="1159"/>
        <v>61612.850000000006</v>
      </c>
      <c r="AF656" s="8">
        <f t="shared" si="1160"/>
        <v>285.98</v>
      </c>
      <c r="AG656" s="8">
        <f t="shared" si="1161"/>
        <v>0</v>
      </c>
      <c r="AH656" s="8">
        <f t="shared" si="1162"/>
        <v>737.07999999999993</v>
      </c>
      <c r="AI656" s="8">
        <f t="shared" si="1163"/>
        <v>0</v>
      </c>
      <c r="AJ656" s="8"/>
      <c r="AL656" s="11">
        <f t="shared" si="1114"/>
        <v>45574</v>
      </c>
      <c r="AM656" s="8">
        <f t="shared" si="1164"/>
        <v>322</v>
      </c>
      <c r="AN656" s="8">
        <f t="shared" si="1165"/>
        <v>46957.130000000005</v>
      </c>
      <c r="AO656" s="8">
        <f t="shared" si="1166"/>
        <v>122.14999999999999</v>
      </c>
      <c r="AP656" s="8">
        <f t="shared" si="1167"/>
        <v>0</v>
      </c>
      <c r="AQ656" s="8">
        <f t="shared" si="1168"/>
        <v>105.82</v>
      </c>
      <c r="AR656" s="8">
        <f t="shared" si="1169"/>
        <v>0</v>
      </c>
      <c r="AS656" s="8"/>
      <c r="AU656" s="11">
        <f t="shared" si="1115"/>
        <v>45574</v>
      </c>
      <c r="AV656" s="8">
        <f t="shared" si="1170"/>
        <v>407</v>
      </c>
      <c r="AW656" s="8">
        <f t="shared" si="1171"/>
        <v>34286.449999999997</v>
      </c>
      <c r="AX656" s="8">
        <f t="shared" si="1172"/>
        <v>0</v>
      </c>
      <c r="AY656" s="8">
        <f t="shared" si="1173"/>
        <v>266.23</v>
      </c>
      <c r="AZ656" s="8">
        <f t="shared" si="1174"/>
        <v>25</v>
      </c>
      <c r="BA656" s="8">
        <f t="shared" si="1175"/>
        <v>0</v>
      </c>
      <c r="BB656" s="8"/>
      <c r="BD656" s="11">
        <f t="shared" si="1116"/>
        <v>45574</v>
      </c>
      <c r="BE656" s="8">
        <f t="shared" si="1176"/>
        <v>418</v>
      </c>
      <c r="BF656" s="8">
        <f t="shared" si="1177"/>
        <v>60999.49</v>
      </c>
      <c r="BG656" s="8">
        <f t="shared" si="1178"/>
        <v>185.21</v>
      </c>
      <c r="BH656" s="8">
        <f t="shared" si="1179"/>
        <v>0</v>
      </c>
      <c r="BI656" s="8">
        <f t="shared" si="1180"/>
        <v>183.85000000000002</v>
      </c>
      <c r="BJ656" s="8">
        <f t="shared" si="1181"/>
        <v>165</v>
      </c>
      <c r="BK656" s="8"/>
      <c r="BM656" s="11">
        <f t="shared" si="1117"/>
        <v>45574</v>
      </c>
      <c r="BN656" s="8">
        <f t="shared" si="1182"/>
        <v>453</v>
      </c>
      <c r="BO656" s="8">
        <f t="shared" si="1183"/>
        <v>59982.2</v>
      </c>
      <c r="BP656" s="8">
        <f t="shared" si="1184"/>
        <v>282.78999999999996</v>
      </c>
      <c r="BQ656" s="8">
        <f t="shared" si="1185"/>
        <v>0</v>
      </c>
      <c r="BR656" s="8">
        <f t="shared" si="1186"/>
        <v>429.7</v>
      </c>
      <c r="BS656" s="8">
        <f t="shared" si="1187"/>
        <v>19</v>
      </c>
      <c r="BT656" s="8"/>
      <c r="BV656" s="11">
        <f t="shared" si="1118"/>
        <v>45574</v>
      </c>
      <c r="BW656" s="8">
        <f t="shared" si="1188"/>
        <v>0</v>
      </c>
      <c r="BX656" s="8">
        <f t="shared" si="1189"/>
        <v>0</v>
      </c>
      <c r="BY656" s="8">
        <f t="shared" si="1190"/>
        <v>0</v>
      </c>
      <c r="BZ656" s="8">
        <f t="shared" si="1191"/>
        <v>0</v>
      </c>
      <c r="CA656" s="8">
        <f t="shared" si="1192"/>
        <v>0</v>
      </c>
      <c r="CB656" s="8">
        <f t="shared" si="1193"/>
        <v>0</v>
      </c>
      <c r="CC656" s="8"/>
      <c r="CE656" s="11">
        <f t="shared" si="1119"/>
        <v>45574</v>
      </c>
      <c r="CF656" s="8">
        <f t="shared" si="1194"/>
        <v>396</v>
      </c>
      <c r="CG656" s="8">
        <f t="shared" si="1195"/>
        <v>49636.990000000005</v>
      </c>
      <c r="CH656" s="8">
        <f t="shared" si="1196"/>
        <v>429.5</v>
      </c>
      <c r="CI656" s="8">
        <f t="shared" si="1197"/>
        <v>0</v>
      </c>
      <c r="CJ656" s="8">
        <f t="shared" si="1198"/>
        <v>20</v>
      </c>
      <c r="CK656" s="8">
        <f t="shared" si="1199"/>
        <v>0</v>
      </c>
      <c r="CL656" s="8"/>
      <c r="CN656" s="11">
        <f t="shared" si="1120"/>
        <v>45574</v>
      </c>
      <c r="CO656" s="8">
        <f t="shared" si="1200"/>
        <v>755</v>
      </c>
      <c r="CP656" s="8">
        <f t="shared" si="1201"/>
        <v>104029.74999999999</v>
      </c>
      <c r="CQ656" s="8">
        <f t="shared" si="1202"/>
        <v>807.97</v>
      </c>
      <c r="CR656" s="8">
        <f t="shared" si="1203"/>
        <v>3716.02</v>
      </c>
      <c r="CS656" s="8">
        <f t="shared" si="1204"/>
        <v>370</v>
      </c>
      <c r="CT656" s="8">
        <f t="shared" si="1205"/>
        <v>1</v>
      </c>
      <c r="CU656" s="8"/>
      <c r="CW656" s="11">
        <f t="shared" si="1121"/>
        <v>45574</v>
      </c>
      <c r="CX656" s="8">
        <f t="shared" si="1206"/>
        <v>0</v>
      </c>
      <c r="CY656" s="8">
        <f t="shared" si="1207"/>
        <v>0</v>
      </c>
      <c r="CZ656" s="8">
        <f t="shared" si="1208"/>
        <v>0</v>
      </c>
      <c r="DA656" s="8">
        <f t="shared" si="1209"/>
        <v>0</v>
      </c>
      <c r="DB656" s="8">
        <f t="shared" si="1210"/>
        <v>0</v>
      </c>
      <c r="DC656" s="8">
        <f t="shared" si="1211"/>
        <v>0</v>
      </c>
      <c r="DD656" s="8"/>
      <c r="DF656" s="11">
        <f t="shared" si="1122"/>
        <v>45574</v>
      </c>
      <c r="DG656" s="8">
        <f t="shared" si="1212"/>
        <v>0</v>
      </c>
      <c r="DH656" s="8">
        <f t="shared" si="1213"/>
        <v>0</v>
      </c>
      <c r="DI656" s="8">
        <f t="shared" si="1214"/>
        <v>0</v>
      </c>
      <c r="DJ656" s="8">
        <f t="shared" si="1215"/>
        <v>0</v>
      </c>
      <c r="DK656" s="8">
        <f t="shared" si="1216"/>
        <v>0</v>
      </c>
      <c r="DL656" s="8">
        <f t="shared" si="1217"/>
        <v>0</v>
      </c>
      <c r="DM656" s="8"/>
      <c r="DO656" s="11">
        <f t="shared" si="1123"/>
        <v>45574</v>
      </c>
      <c r="DP656" s="8">
        <f t="shared" si="1218"/>
        <v>0</v>
      </c>
      <c r="DQ656" s="8">
        <f t="shared" si="1219"/>
        <v>0</v>
      </c>
      <c r="DR656" s="8">
        <f t="shared" si="1220"/>
        <v>0</v>
      </c>
      <c r="DS656" s="8">
        <f t="shared" si="1221"/>
        <v>0</v>
      </c>
      <c r="DT656" s="8">
        <f t="shared" si="1222"/>
        <v>0</v>
      </c>
      <c r="DU656" s="8">
        <f t="shared" si="1223"/>
        <v>0</v>
      </c>
      <c r="DV656" s="8"/>
      <c r="DX656" s="11">
        <f t="shared" si="1124"/>
        <v>45574</v>
      </c>
      <c r="DY656" s="8">
        <f t="shared" si="1224"/>
        <v>0</v>
      </c>
      <c r="DZ656" s="8">
        <f t="shared" si="1225"/>
        <v>0</v>
      </c>
      <c r="EA656" s="8">
        <f t="shared" si="1226"/>
        <v>0</v>
      </c>
      <c r="EB656" s="8">
        <f t="shared" si="1227"/>
        <v>0</v>
      </c>
      <c r="EC656" s="8">
        <f t="shared" si="1228"/>
        <v>0</v>
      </c>
      <c r="ED656" s="8">
        <f t="shared" si="1229"/>
        <v>0</v>
      </c>
      <c r="EE656" s="8"/>
    </row>
    <row r="657" spans="2:135" x14ac:dyDescent="0.3">
      <c r="B657" s="11">
        <f t="shared" si="1110"/>
        <v>45575</v>
      </c>
      <c r="C657" s="8">
        <f t="shared" si="1140"/>
        <v>538</v>
      </c>
      <c r="D657" s="8">
        <f t="shared" si="1141"/>
        <v>181387.06999999998</v>
      </c>
      <c r="E657" s="8">
        <f t="shared" si="1142"/>
        <v>0</v>
      </c>
      <c r="F657" s="8">
        <f t="shared" si="1143"/>
        <v>447.5</v>
      </c>
      <c r="G657" s="8">
        <f t="shared" si="1144"/>
        <v>5546.5</v>
      </c>
      <c r="H657" s="8">
        <f t="shared" si="1145"/>
        <v>0</v>
      </c>
      <c r="I657" s="8"/>
      <c r="K657" s="11">
        <f t="shared" si="1111"/>
        <v>45575</v>
      </c>
      <c r="L657" s="8">
        <f t="shared" si="1146"/>
        <v>491</v>
      </c>
      <c r="M657" s="8">
        <f t="shared" si="1147"/>
        <v>76311.740000000005</v>
      </c>
      <c r="N657" s="8">
        <f t="shared" si="1148"/>
        <v>288.44</v>
      </c>
      <c r="O657" s="8">
        <f t="shared" si="1149"/>
        <v>0</v>
      </c>
      <c r="P657" s="8">
        <f t="shared" si="1150"/>
        <v>200.43</v>
      </c>
      <c r="Q657" s="8">
        <f t="shared" si="1151"/>
        <v>1</v>
      </c>
      <c r="R657" s="8"/>
      <c r="T657" s="11">
        <f t="shared" si="1112"/>
        <v>45575</v>
      </c>
      <c r="U657" s="8">
        <f t="shared" si="1152"/>
        <v>344</v>
      </c>
      <c r="V657" s="8">
        <f t="shared" si="1153"/>
        <v>39381.949999999997</v>
      </c>
      <c r="W657" s="8">
        <f t="shared" si="1154"/>
        <v>0</v>
      </c>
      <c r="X657" s="8">
        <f t="shared" si="1155"/>
        <v>0</v>
      </c>
      <c r="Y657" s="8">
        <f t="shared" si="1156"/>
        <v>569.70000000000005</v>
      </c>
      <c r="Z657" s="8">
        <f t="shared" si="1157"/>
        <v>0</v>
      </c>
      <c r="AA657" s="8"/>
      <c r="AC657" s="11">
        <f t="shared" si="1113"/>
        <v>45575</v>
      </c>
      <c r="AD657" s="8">
        <f t="shared" si="1158"/>
        <v>517</v>
      </c>
      <c r="AE657" s="8">
        <f t="shared" si="1159"/>
        <v>69361.960000000006</v>
      </c>
      <c r="AF657" s="8">
        <f t="shared" si="1160"/>
        <v>312.82</v>
      </c>
      <c r="AG657" s="8">
        <f t="shared" si="1161"/>
        <v>0</v>
      </c>
      <c r="AH657" s="8">
        <f t="shared" si="1162"/>
        <v>856.07999999999993</v>
      </c>
      <c r="AI657" s="8">
        <f t="shared" si="1163"/>
        <v>0</v>
      </c>
      <c r="AJ657" s="8"/>
      <c r="AL657" s="11">
        <f t="shared" si="1114"/>
        <v>45575</v>
      </c>
      <c r="AM657" s="8">
        <f t="shared" si="1164"/>
        <v>348</v>
      </c>
      <c r="AN657" s="8">
        <f t="shared" si="1165"/>
        <v>51036.23</v>
      </c>
      <c r="AO657" s="8">
        <f t="shared" si="1166"/>
        <v>140.66</v>
      </c>
      <c r="AP657" s="8">
        <f t="shared" si="1167"/>
        <v>0</v>
      </c>
      <c r="AQ657" s="8">
        <f t="shared" si="1168"/>
        <v>105.82</v>
      </c>
      <c r="AR657" s="8">
        <f t="shared" si="1169"/>
        <v>0</v>
      </c>
      <c r="AS657" s="8"/>
      <c r="AU657" s="11">
        <f t="shared" si="1115"/>
        <v>45575</v>
      </c>
      <c r="AV657" s="8">
        <f t="shared" si="1170"/>
        <v>465</v>
      </c>
      <c r="AW657" s="8">
        <f t="shared" si="1171"/>
        <v>37554.239999999998</v>
      </c>
      <c r="AX657" s="8">
        <f t="shared" si="1172"/>
        <v>0</v>
      </c>
      <c r="AY657" s="8">
        <f t="shared" si="1173"/>
        <v>287.23</v>
      </c>
      <c r="AZ657" s="8">
        <f t="shared" si="1174"/>
        <v>100</v>
      </c>
      <c r="BA657" s="8">
        <f t="shared" si="1175"/>
        <v>0</v>
      </c>
      <c r="BB657" s="8"/>
      <c r="BD657" s="11">
        <f t="shared" si="1116"/>
        <v>45575</v>
      </c>
      <c r="BE657" s="8">
        <f t="shared" si="1176"/>
        <v>465</v>
      </c>
      <c r="BF657" s="8">
        <f t="shared" si="1177"/>
        <v>68273.03</v>
      </c>
      <c r="BG657" s="8">
        <f t="shared" si="1178"/>
        <v>203.68</v>
      </c>
      <c r="BH657" s="8">
        <f t="shared" si="1179"/>
        <v>0</v>
      </c>
      <c r="BI657" s="8">
        <f t="shared" si="1180"/>
        <v>228.00000000000003</v>
      </c>
      <c r="BJ657" s="8">
        <f t="shared" si="1181"/>
        <v>183</v>
      </c>
      <c r="BK657" s="8"/>
      <c r="BM657" s="11">
        <f t="shared" si="1117"/>
        <v>45575</v>
      </c>
      <c r="BN657" s="8">
        <f t="shared" si="1182"/>
        <v>501</v>
      </c>
      <c r="BO657" s="8">
        <f t="shared" si="1183"/>
        <v>65519.31</v>
      </c>
      <c r="BP657" s="8">
        <f t="shared" si="1184"/>
        <v>312.55999999999995</v>
      </c>
      <c r="BQ657" s="8">
        <f t="shared" si="1185"/>
        <v>0</v>
      </c>
      <c r="BR657" s="8">
        <f t="shared" si="1186"/>
        <v>429.7</v>
      </c>
      <c r="BS657" s="8">
        <f t="shared" si="1187"/>
        <v>21</v>
      </c>
      <c r="BT657" s="8"/>
      <c r="BV657" s="11">
        <f t="shared" si="1118"/>
        <v>45575</v>
      </c>
      <c r="BW657" s="8">
        <f t="shared" si="1188"/>
        <v>0</v>
      </c>
      <c r="BX657" s="8">
        <f t="shared" si="1189"/>
        <v>0</v>
      </c>
      <c r="BY657" s="8">
        <f t="shared" si="1190"/>
        <v>0</v>
      </c>
      <c r="BZ657" s="8">
        <f t="shared" si="1191"/>
        <v>0</v>
      </c>
      <c r="CA657" s="8">
        <f t="shared" si="1192"/>
        <v>0</v>
      </c>
      <c r="CB657" s="8">
        <f t="shared" si="1193"/>
        <v>0</v>
      </c>
      <c r="CC657" s="8"/>
      <c r="CE657" s="11">
        <f t="shared" si="1119"/>
        <v>45575</v>
      </c>
      <c r="CF657" s="8">
        <f t="shared" si="1194"/>
        <v>440</v>
      </c>
      <c r="CG657" s="8">
        <f t="shared" si="1195"/>
        <v>55570.810000000005</v>
      </c>
      <c r="CH657" s="8">
        <f t="shared" si="1196"/>
        <v>461.5</v>
      </c>
      <c r="CI657" s="8">
        <f t="shared" si="1197"/>
        <v>0</v>
      </c>
      <c r="CJ657" s="8">
        <f t="shared" si="1198"/>
        <v>20</v>
      </c>
      <c r="CK657" s="8">
        <f t="shared" si="1199"/>
        <v>0</v>
      </c>
      <c r="CL657" s="8"/>
      <c r="CN657" s="11">
        <f t="shared" si="1120"/>
        <v>45575</v>
      </c>
      <c r="CO657" s="8">
        <f t="shared" si="1200"/>
        <v>829</v>
      </c>
      <c r="CP657" s="8">
        <f t="shared" si="1201"/>
        <v>113164.48999999999</v>
      </c>
      <c r="CQ657" s="8">
        <f t="shared" si="1202"/>
        <v>912.47</v>
      </c>
      <c r="CR657" s="8">
        <f t="shared" si="1203"/>
        <v>4024.2</v>
      </c>
      <c r="CS657" s="8">
        <f t="shared" si="1204"/>
        <v>395</v>
      </c>
      <c r="CT657" s="8">
        <f t="shared" si="1205"/>
        <v>1</v>
      </c>
      <c r="CU657" s="8"/>
      <c r="CW657" s="11">
        <f t="shared" si="1121"/>
        <v>45575</v>
      </c>
      <c r="CX657" s="8">
        <f t="shared" si="1206"/>
        <v>0</v>
      </c>
      <c r="CY657" s="8">
        <f t="shared" si="1207"/>
        <v>0</v>
      </c>
      <c r="CZ657" s="8">
        <f t="shared" si="1208"/>
        <v>0</v>
      </c>
      <c r="DA657" s="8">
        <f t="shared" si="1209"/>
        <v>0</v>
      </c>
      <c r="DB657" s="8">
        <f t="shared" si="1210"/>
        <v>0</v>
      </c>
      <c r="DC657" s="8">
        <f t="shared" si="1211"/>
        <v>0</v>
      </c>
      <c r="DD657" s="8"/>
      <c r="DF657" s="11">
        <f t="shared" si="1122"/>
        <v>45575</v>
      </c>
      <c r="DG657" s="8">
        <f t="shared" si="1212"/>
        <v>0</v>
      </c>
      <c r="DH657" s="8">
        <f t="shared" si="1213"/>
        <v>0</v>
      </c>
      <c r="DI657" s="8">
        <f t="shared" si="1214"/>
        <v>0</v>
      </c>
      <c r="DJ657" s="8">
        <f t="shared" si="1215"/>
        <v>0</v>
      </c>
      <c r="DK657" s="8">
        <f t="shared" si="1216"/>
        <v>0</v>
      </c>
      <c r="DL657" s="8">
        <f t="shared" si="1217"/>
        <v>0</v>
      </c>
      <c r="DM657" s="8"/>
      <c r="DO657" s="11">
        <f t="shared" si="1123"/>
        <v>45575</v>
      </c>
      <c r="DP657" s="8">
        <f t="shared" si="1218"/>
        <v>0</v>
      </c>
      <c r="DQ657" s="8">
        <f t="shared" si="1219"/>
        <v>0</v>
      </c>
      <c r="DR657" s="8">
        <f t="shared" si="1220"/>
        <v>0</v>
      </c>
      <c r="DS657" s="8">
        <f t="shared" si="1221"/>
        <v>0</v>
      </c>
      <c r="DT657" s="8">
        <f t="shared" si="1222"/>
        <v>0</v>
      </c>
      <c r="DU657" s="8">
        <f t="shared" si="1223"/>
        <v>0</v>
      </c>
      <c r="DV657" s="8"/>
      <c r="DX657" s="11">
        <f t="shared" si="1124"/>
        <v>45575</v>
      </c>
      <c r="DY657" s="8">
        <f t="shared" si="1224"/>
        <v>0</v>
      </c>
      <c r="DZ657" s="8">
        <f t="shared" si="1225"/>
        <v>0</v>
      </c>
      <c r="EA657" s="8">
        <f t="shared" si="1226"/>
        <v>0</v>
      </c>
      <c r="EB657" s="8">
        <f t="shared" si="1227"/>
        <v>0</v>
      </c>
      <c r="EC657" s="8">
        <f t="shared" si="1228"/>
        <v>0</v>
      </c>
      <c r="ED657" s="8">
        <f t="shared" si="1229"/>
        <v>0</v>
      </c>
      <c r="EE657" s="8"/>
    </row>
    <row r="658" spans="2:135" x14ac:dyDescent="0.3">
      <c r="B658" s="11">
        <f t="shared" si="1110"/>
        <v>45576</v>
      </c>
      <c r="C658" s="8">
        <f t="shared" si="1140"/>
        <v>600</v>
      </c>
      <c r="D658" s="8">
        <f t="shared" si="1141"/>
        <v>210063.30999999997</v>
      </c>
      <c r="E658" s="8">
        <f t="shared" si="1142"/>
        <v>0</v>
      </c>
      <c r="F658" s="8">
        <f t="shared" si="1143"/>
        <v>506</v>
      </c>
      <c r="G658" s="8">
        <f t="shared" si="1144"/>
        <v>6611.5</v>
      </c>
      <c r="H658" s="8">
        <f t="shared" si="1145"/>
        <v>0</v>
      </c>
      <c r="I658" s="8"/>
      <c r="K658" s="11">
        <f t="shared" si="1111"/>
        <v>45576</v>
      </c>
      <c r="L658" s="8">
        <f t="shared" si="1146"/>
        <v>519</v>
      </c>
      <c r="M658" s="8">
        <f t="shared" si="1147"/>
        <v>80342.090000000011</v>
      </c>
      <c r="N658" s="8">
        <f t="shared" si="1148"/>
        <v>310.14</v>
      </c>
      <c r="O658" s="8">
        <f t="shared" si="1149"/>
        <v>0</v>
      </c>
      <c r="P658" s="8">
        <f t="shared" si="1150"/>
        <v>200.43</v>
      </c>
      <c r="Q658" s="8">
        <f t="shared" si="1151"/>
        <v>1</v>
      </c>
      <c r="R658" s="8"/>
      <c r="T658" s="11">
        <f t="shared" si="1112"/>
        <v>45576</v>
      </c>
      <c r="U658" s="8">
        <f t="shared" si="1152"/>
        <v>394</v>
      </c>
      <c r="V658" s="8">
        <f t="shared" si="1153"/>
        <v>45727.689999999995</v>
      </c>
      <c r="W658" s="8">
        <f t="shared" si="1154"/>
        <v>0</v>
      </c>
      <c r="X658" s="8">
        <f t="shared" si="1155"/>
        <v>0</v>
      </c>
      <c r="Y658" s="8">
        <f t="shared" si="1156"/>
        <v>581.70000000000005</v>
      </c>
      <c r="Z658" s="8">
        <f t="shared" si="1157"/>
        <v>0</v>
      </c>
      <c r="AA658" s="8"/>
      <c r="AC658" s="11">
        <f t="shared" si="1113"/>
        <v>45576</v>
      </c>
      <c r="AD658" s="8">
        <f t="shared" si="1158"/>
        <v>562</v>
      </c>
      <c r="AE658" s="8">
        <f t="shared" si="1159"/>
        <v>74844.200000000012</v>
      </c>
      <c r="AF658" s="8">
        <f t="shared" si="1160"/>
        <v>331.33</v>
      </c>
      <c r="AG658" s="8">
        <f t="shared" si="1161"/>
        <v>0</v>
      </c>
      <c r="AH658" s="8">
        <f t="shared" si="1162"/>
        <v>1167.08</v>
      </c>
      <c r="AI658" s="8">
        <f t="shared" si="1163"/>
        <v>0</v>
      </c>
      <c r="AJ658" s="8"/>
      <c r="AL658" s="11">
        <f t="shared" si="1114"/>
        <v>45576</v>
      </c>
      <c r="AM658" s="8">
        <f t="shared" si="1164"/>
        <v>372</v>
      </c>
      <c r="AN658" s="8">
        <f t="shared" si="1165"/>
        <v>54284.530000000006</v>
      </c>
      <c r="AO658" s="8">
        <f t="shared" si="1166"/>
        <v>148.99</v>
      </c>
      <c r="AP658" s="8">
        <f t="shared" si="1167"/>
        <v>0</v>
      </c>
      <c r="AQ658" s="8">
        <f t="shared" si="1168"/>
        <v>162.41999999999999</v>
      </c>
      <c r="AR658" s="8">
        <f t="shared" si="1169"/>
        <v>0</v>
      </c>
      <c r="AS658" s="8"/>
      <c r="AU658" s="11">
        <f t="shared" si="1115"/>
        <v>45576</v>
      </c>
      <c r="AV658" s="8">
        <f t="shared" si="1170"/>
        <v>507</v>
      </c>
      <c r="AW658" s="8">
        <f t="shared" si="1171"/>
        <v>40574.85</v>
      </c>
      <c r="AX658" s="8">
        <f t="shared" si="1172"/>
        <v>0</v>
      </c>
      <c r="AY658" s="8">
        <f t="shared" si="1173"/>
        <v>296.23</v>
      </c>
      <c r="AZ658" s="8">
        <f t="shared" si="1174"/>
        <v>100</v>
      </c>
      <c r="BA658" s="8">
        <f t="shared" si="1175"/>
        <v>0</v>
      </c>
      <c r="BB658" s="8"/>
      <c r="BD658" s="11">
        <f t="shared" si="1116"/>
        <v>45576</v>
      </c>
      <c r="BE658" s="8">
        <f t="shared" si="1176"/>
        <v>499</v>
      </c>
      <c r="BF658" s="8">
        <f t="shared" si="1177"/>
        <v>72826.48</v>
      </c>
      <c r="BG658" s="8">
        <f t="shared" si="1178"/>
        <v>232.32</v>
      </c>
      <c r="BH658" s="8">
        <f t="shared" si="1179"/>
        <v>0</v>
      </c>
      <c r="BI658" s="8">
        <f t="shared" si="1180"/>
        <v>228.00000000000003</v>
      </c>
      <c r="BJ658" s="8">
        <f t="shared" si="1181"/>
        <v>201</v>
      </c>
      <c r="BK658" s="8"/>
      <c r="BM658" s="11">
        <f t="shared" si="1117"/>
        <v>45576</v>
      </c>
      <c r="BN658" s="8">
        <f t="shared" si="1182"/>
        <v>540</v>
      </c>
      <c r="BO658" s="8">
        <f t="shared" si="1183"/>
        <v>70233.849999999991</v>
      </c>
      <c r="BP658" s="8">
        <f t="shared" si="1184"/>
        <v>443.24999999999994</v>
      </c>
      <c r="BQ658" s="8">
        <f t="shared" si="1185"/>
        <v>0</v>
      </c>
      <c r="BR658" s="8">
        <f t="shared" si="1186"/>
        <v>429.7</v>
      </c>
      <c r="BS658" s="8">
        <f t="shared" si="1187"/>
        <v>22</v>
      </c>
      <c r="BT658" s="8"/>
      <c r="BV658" s="11">
        <f t="shared" si="1118"/>
        <v>45576</v>
      </c>
      <c r="BW658" s="8">
        <f t="shared" si="1188"/>
        <v>0</v>
      </c>
      <c r="BX658" s="8">
        <f t="shared" si="1189"/>
        <v>0</v>
      </c>
      <c r="BY658" s="8">
        <f t="shared" si="1190"/>
        <v>0</v>
      </c>
      <c r="BZ658" s="8">
        <f t="shared" si="1191"/>
        <v>0</v>
      </c>
      <c r="CA658" s="8">
        <f t="shared" si="1192"/>
        <v>0</v>
      </c>
      <c r="CB658" s="8">
        <f t="shared" si="1193"/>
        <v>0</v>
      </c>
      <c r="CC658" s="8"/>
      <c r="CE658" s="11">
        <f t="shared" si="1119"/>
        <v>45576</v>
      </c>
      <c r="CF658" s="8">
        <f t="shared" si="1194"/>
        <v>496</v>
      </c>
      <c r="CG658" s="8">
        <f t="shared" si="1195"/>
        <v>63446.22</v>
      </c>
      <c r="CH658" s="8">
        <f t="shared" si="1196"/>
        <v>559.5</v>
      </c>
      <c r="CI658" s="8">
        <f t="shared" si="1197"/>
        <v>0</v>
      </c>
      <c r="CJ658" s="8">
        <f t="shared" si="1198"/>
        <v>20</v>
      </c>
      <c r="CK658" s="8">
        <f t="shared" si="1199"/>
        <v>0</v>
      </c>
      <c r="CL658" s="8"/>
      <c r="CN658" s="11">
        <f t="shared" si="1120"/>
        <v>45576</v>
      </c>
      <c r="CO658" s="8">
        <f t="shared" si="1200"/>
        <v>891</v>
      </c>
      <c r="CP658" s="8">
        <f t="shared" si="1201"/>
        <v>120945.29</v>
      </c>
      <c r="CQ658" s="8">
        <f t="shared" si="1202"/>
        <v>975.47</v>
      </c>
      <c r="CR658" s="8">
        <f t="shared" si="1203"/>
        <v>4571.37</v>
      </c>
      <c r="CS658" s="8">
        <f t="shared" si="1204"/>
        <v>420</v>
      </c>
      <c r="CT658" s="8">
        <f t="shared" si="1205"/>
        <v>1</v>
      </c>
      <c r="CU658" s="8"/>
      <c r="CW658" s="11">
        <f t="shared" si="1121"/>
        <v>45576</v>
      </c>
      <c r="CX658" s="8">
        <f t="shared" si="1206"/>
        <v>0</v>
      </c>
      <c r="CY658" s="8">
        <f t="shared" si="1207"/>
        <v>0</v>
      </c>
      <c r="CZ658" s="8">
        <f t="shared" si="1208"/>
        <v>0</v>
      </c>
      <c r="DA658" s="8">
        <f t="shared" si="1209"/>
        <v>0</v>
      </c>
      <c r="DB658" s="8">
        <f t="shared" si="1210"/>
        <v>0</v>
      </c>
      <c r="DC658" s="8">
        <f t="shared" si="1211"/>
        <v>0</v>
      </c>
      <c r="DD658" s="8"/>
      <c r="DF658" s="11">
        <f t="shared" si="1122"/>
        <v>45576</v>
      </c>
      <c r="DG658" s="8">
        <f t="shared" si="1212"/>
        <v>0</v>
      </c>
      <c r="DH658" s="8">
        <f t="shared" si="1213"/>
        <v>0</v>
      </c>
      <c r="DI658" s="8">
        <f t="shared" si="1214"/>
        <v>0</v>
      </c>
      <c r="DJ658" s="8">
        <f t="shared" si="1215"/>
        <v>0</v>
      </c>
      <c r="DK658" s="8">
        <f t="shared" si="1216"/>
        <v>0</v>
      </c>
      <c r="DL658" s="8">
        <f t="shared" si="1217"/>
        <v>0</v>
      </c>
      <c r="DM658" s="8"/>
      <c r="DO658" s="11">
        <f t="shared" si="1123"/>
        <v>45576</v>
      </c>
      <c r="DP658" s="8">
        <f t="shared" si="1218"/>
        <v>0</v>
      </c>
      <c r="DQ658" s="8">
        <f t="shared" si="1219"/>
        <v>0</v>
      </c>
      <c r="DR658" s="8">
        <f t="shared" si="1220"/>
        <v>0</v>
      </c>
      <c r="DS658" s="8">
        <f t="shared" si="1221"/>
        <v>0</v>
      </c>
      <c r="DT658" s="8">
        <f t="shared" si="1222"/>
        <v>0</v>
      </c>
      <c r="DU658" s="8">
        <f t="shared" si="1223"/>
        <v>0</v>
      </c>
      <c r="DV658" s="8"/>
      <c r="DX658" s="11">
        <f t="shared" si="1124"/>
        <v>45576</v>
      </c>
      <c r="DY658" s="8">
        <f t="shared" si="1224"/>
        <v>0</v>
      </c>
      <c r="DZ658" s="8">
        <f t="shared" si="1225"/>
        <v>0</v>
      </c>
      <c r="EA658" s="8">
        <f t="shared" si="1226"/>
        <v>0</v>
      </c>
      <c r="EB658" s="8">
        <f t="shared" si="1227"/>
        <v>0</v>
      </c>
      <c r="EC658" s="8">
        <f t="shared" si="1228"/>
        <v>0</v>
      </c>
      <c r="ED658" s="8">
        <f t="shared" si="1229"/>
        <v>0</v>
      </c>
      <c r="EE658" s="8"/>
    </row>
    <row r="659" spans="2:135" x14ac:dyDescent="0.3">
      <c r="B659" s="11">
        <f t="shared" si="1110"/>
        <v>45577</v>
      </c>
      <c r="C659" s="8">
        <f t="shared" si="1140"/>
        <v>660</v>
      </c>
      <c r="D659" s="8">
        <f t="shared" si="1141"/>
        <v>237623.64999999997</v>
      </c>
      <c r="E659" s="8">
        <f t="shared" si="1142"/>
        <v>0</v>
      </c>
      <c r="F659" s="8">
        <f t="shared" si="1143"/>
        <v>561</v>
      </c>
      <c r="G659" s="8">
        <f t="shared" si="1144"/>
        <v>7146.5</v>
      </c>
      <c r="H659" s="8">
        <f t="shared" si="1145"/>
        <v>0</v>
      </c>
      <c r="I659" s="8"/>
      <c r="K659" s="11">
        <f t="shared" si="1111"/>
        <v>45577</v>
      </c>
      <c r="L659" s="8">
        <f t="shared" si="1146"/>
        <v>553</v>
      </c>
      <c r="M659" s="8">
        <f t="shared" si="1147"/>
        <v>85089.62000000001</v>
      </c>
      <c r="N659" s="8">
        <f t="shared" si="1148"/>
        <v>356.83</v>
      </c>
      <c r="O659" s="8">
        <f t="shared" si="1149"/>
        <v>0</v>
      </c>
      <c r="P659" s="8">
        <f t="shared" si="1150"/>
        <v>250.43</v>
      </c>
      <c r="Q659" s="8">
        <f t="shared" si="1151"/>
        <v>1</v>
      </c>
      <c r="R659" s="8"/>
      <c r="T659" s="11">
        <f t="shared" si="1112"/>
        <v>45577</v>
      </c>
      <c r="U659" s="8">
        <f t="shared" si="1152"/>
        <v>434</v>
      </c>
      <c r="V659" s="8">
        <f t="shared" si="1153"/>
        <v>50744.389999999992</v>
      </c>
      <c r="W659" s="8">
        <f t="shared" si="1154"/>
        <v>0</v>
      </c>
      <c r="X659" s="8">
        <f t="shared" si="1155"/>
        <v>0</v>
      </c>
      <c r="Y659" s="8">
        <f t="shared" si="1156"/>
        <v>642.70000000000005</v>
      </c>
      <c r="Z659" s="8">
        <f t="shared" si="1157"/>
        <v>0</v>
      </c>
      <c r="AA659" s="8"/>
      <c r="AC659" s="11">
        <f t="shared" si="1113"/>
        <v>45577</v>
      </c>
      <c r="AD659" s="8">
        <f t="shared" si="1158"/>
        <v>611</v>
      </c>
      <c r="AE659" s="8">
        <f t="shared" si="1159"/>
        <v>80774.37000000001</v>
      </c>
      <c r="AF659" s="8">
        <f t="shared" si="1160"/>
        <v>395.18</v>
      </c>
      <c r="AG659" s="8">
        <f t="shared" si="1161"/>
        <v>0</v>
      </c>
      <c r="AH659" s="8">
        <f t="shared" si="1162"/>
        <v>1336.08</v>
      </c>
      <c r="AI659" s="8">
        <f t="shared" si="1163"/>
        <v>0</v>
      </c>
      <c r="AJ659" s="8"/>
      <c r="AL659" s="11">
        <f t="shared" si="1114"/>
        <v>45577</v>
      </c>
      <c r="AM659" s="8">
        <f t="shared" si="1164"/>
        <v>400</v>
      </c>
      <c r="AN659" s="8">
        <f t="shared" si="1165"/>
        <v>58021.170000000006</v>
      </c>
      <c r="AO659" s="8">
        <f t="shared" si="1166"/>
        <v>151.77000000000001</v>
      </c>
      <c r="AP659" s="8">
        <f t="shared" si="1167"/>
        <v>0</v>
      </c>
      <c r="AQ659" s="8">
        <f t="shared" si="1168"/>
        <v>162.41999999999999</v>
      </c>
      <c r="AR659" s="8">
        <f t="shared" si="1169"/>
        <v>0</v>
      </c>
      <c r="AS659" s="8"/>
      <c r="AU659" s="11">
        <f t="shared" si="1115"/>
        <v>45577</v>
      </c>
      <c r="AV659" s="8">
        <f t="shared" si="1170"/>
        <v>554</v>
      </c>
      <c r="AW659" s="8">
        <f t="shared" si="1171"/>
        <v>43834.85</v>
      </c>
      <c r="AX659" s="8">
        <f t="shared" si="1172"/>
        <v>0</v>
      </c>
      <c r="AY659" s="8">
        <f t="shared" si="1173"/>
        <v>314.96000000000004</v>
      </c>
      <c r="AZ659" s="8">
        <f t="shared" si="1174"/>
        <v>100</v>
      </c>
      <c r="BA659" s="8">
        <f t="shared" si="1175"/>
        <v>0</v>
      </c>
      <c r="BB659" s="8"/>
      <c r="BD659" s="11">
        <f t="shared" si="1116"/>
        <v>45577</v>
      </c>
      <c r="BE659" s="8">
        <f t="shared" si="1176"/>
        <v>541</v>
      </c>
      <c r="BF659" s="8">
        <f t="shared" si="1177"/>
        <v>78624.97</v>
      </c>
      <c r="BG659" s="8">
        <f t="shared" si="1178"/>
        <v>278.51</v>
      </c>
      <c r="BH659" s="8">
        <f t="shared" si="1179"/>
        <v>0</v>
      </c>
      <c r="BI659" s="8">
        <f t="shared" si="1180"/>
        <v>232.95000000000002</v>
      </c>
      <c r="BJ659" s="8">
        <f t="shared" si="1181"/>
        <v>219</v>
      </c>
      <c r="BK659" s="8"/>
      <c r="BM659" s="11">
        <f t="shared" si="1117"/>
        <v>45577</v>
      </c>
      <c r="BN659" s="8">
        <f t="shared" si="1182"/>
        <v>599</v>
      </c>
      <c r="BO659" s="8">
        <f t="shared" si="1183"/>
        <v>77380.579999999987</v>
      </c>
      <c r="BP659" s="8">
        <f t="shared" si="1184"/>
        <v>470.21999999999991</v>
      </c>
      <c r="BQ659" s="8">
        <f t="shared" si="1185"/>
        <v>0</v>
      </c>
      <c r="BR659" s="8">
        <f t="shared" si="1186"/>
        <v>816.14</v>
      </c>
      <c r="BS659" s="8">
        <f t="shared" si="1187"/>
        <v>23</v>
      </c>
      <c r="BT659" s="8"/>
      <c r="BV659" s="11">
        <f t="shared" si="1118"/>
        <v>45577</v>
      </c>
      <c r="BW659" s="8">
        <f t="shared" si="1188"/>
        <v>0</v>
      </c>
      <c r="BX659" s="8">
        <f t="shared" si="1189"/>
        <v>0</v>
      </c>
      <c r="BY659" s="8">
        <f t="shared" si="1190"/>
        <v>0</v>
      </c>
      <c r="BZ659" s="8">
        <f t="shared" si="1191"/>
        <v>0</v>
      </c>
      <c r="CA659" s="8">
        <f t="shared" si="1192"/>
        <v>0</v>
      </c>
      <c r="CB659" s="8">
        <f t="shared" si="1193"/>
        <v>0</v>
      </c>
      <c r="CC659" s="8"/>
      <c r="CE659" s="11">
        <f t="shared" si="1119"/>
        <v>45577</v>
      </c>
      <c r="CF659" s="8">
        <f t="shared" si="1194"/>
        <v>551</v>
      </c>
      <c r="CG659" s="8">
        <f t="shared" si="1195"/>
        <v>70938.570000000007</v>
      </c>
      <c r="CH659" s="8">
        <f t="shared" si="1196"/>
        <v>630</v>
      </c>
      <c r="CI659" s="8">
        <f t="shared" si="1197"/>
        <v>0</v>
      </c>
      <c r="CJ659" s="8">
        <f t="shared" si="1198"/>
        <v>20</v>
      </c>
      <c r="CK659" s="8">
        <f t="shared" si="1199"/>
        <v>0</v>
      </c>
      <c r="CL659" s="8"/>
      <c r="CN659" s="11">
        <f t="shared" si="1120"/>
        <v>45577</v>
      </c>
      <c r="CO659" s="8">
        <f t="shared" si="1200"/>
        <v>954</v>
      </c>
      <c r="CP659" s="8">
        <f t="shared" si="1201"/>
        <v>128486.87</v>
      </c>
      <c r="CQ659" s="8">
        <f t="shared" si="1202"/>
        <v>1100.47</v>
      </c>
      <c r="CR659" s="8">
        <f t="shared" si="1203"/>
        <v>4631.37</v>
      </c>
      <c r="CS659" s="8">
        <f t="shared" si="1204"/>
        <v>470</v>
      </c>
      <c r="CT659" s="8">
        <f t="shared" si="1205"/>
        <v>1</v>
      </c>
      <c r="CU659" s="8"/>
      <c r="CW659" s="11">
        <f t="shared" si="1121"/>
        <v>45577</v>
      </c>
      <c r="CX659" s="8">
        <f t="shared" si="1206"/>
        <v>0</v>
      </c>
      <c r="CY659" s="8">
        <f t="shared" si="1207"/>
        <v>0</v>
      </c>
      <c r="CZ659" s="8">
        <f t="shared" si="1208"/>
        <v>0</v>
      </c>
      <c r="DA659" s="8">
        <f t="shared" si="1209"/>
        <v>0</v>
      </c>
      <c r="DB659" s="8">
        <f t="shared" si="1210"/>
        <v>0</v>
      </c>
      <c r="DC659" s="8">
        <f t="shared" si="1211"/>
        <v>0</v>
      </c>
      <c r="DD659" s="8"/>
      <c r="DF659" s="11">
        <f t="shared" si="1122"/>
        <v>45577</v>
      </c>
      <c r="DG659" s="8">
        <f t="shared" si="1212"/>
        <v>0</v>
      </c>
      <c r="DH659" s="8">
        <f t="shared" si="1213"/>
        <v>0</v>
      </c>
      <c r="DI659" s="8">
        <f t="shared" si="1214"/>
        <v>0</v>
      </c>
      <c r="DJ659" s="8">
        <f t="shared" si="1215"/>
        <v>0</v>
      </c>
      <c r="DK659" s="8">
        <f t="shared" si="1216"/>
        <v>0</v>
      </c>
      <c r="DL659" s="8">
        <f t="shared" si="1217"/>
        <v>0</v>
      </c>
      <c r="DM659" s="8"/>
      <c r="DO659" s="11">
        <f t="shared" si="1123"/>
        <v>45577</v>
      </c>
      <c r="DP659" s="8">
        <f t="shared" si="1218"/>
        <v>0</v>
      </c>
      <c r="DQ659" s="8">
        <f t="shared" si="1219"/>
        <v>0</v>
      </c>
      <c r="DR659" s="8">
        <f t="shared" si="1220"/>
        <v>0</v>
      </c>
      <c r="DS659" s="8">
        <f t="shared" si="1221"/>
        <v>0</v>
      </c>
      <c r="DT659" s="8">
        <f t="shared" si="1222"/>
        <v>0</v>
      </c>
      <c r="DU659" s="8">
        <f t="shared" si="1223"/>
        <v>0</v>
      </c>
      <c r="DV659" s="8"/>
      <c r="DX659" s="11">
        <f t="shared" si="1124"/>
        <v>45577</v>
      </c>
      <c r="DY659" s="8">
        <f t="shared" si="1224"/>
        <v>0</v>
      </c>
      <c r="DZ659" s="8">
        <f t="shared" si="1225"/>
        <v>0</v>
      </c>
      <c r="EA659" s="8">
        <f t="shared" si="1226"/>
        <v>0</v>
      </c>
      <c r="EB659" s="8">
        <f t="shared" si="1227"/>
        <v>0</v>
      </c>
      <c r="EC659" s="8">
        <f t="shared" si="1228"/>
        <v>0</v>
      </c>
      <c r="ED659" s="8">
        <f t="shared" si="1229"/>
        <v>0</v>
      </c>
      <c r="EE659" s="8"/>
    </row>
    <row r="660" spans="2:135" x14ac:dyDescent="0.3">
      <c r="B660" s="11">
        <f t="shared" si="1110"/>
        <v>45578</v>
      </c>
      <c r="C660" s="8">
        <f t="shared" si="1140"/>
        <v>704</v>
      </c>
      <c r="D660" s="8">
        <f t="shared" si="1141"/>
        <v>244812.56999999998</v>
      </c>
      <c r="E660" s="8">
        <f t="shared" si="1142"/>
        <v>0</v>
      </c>
      <c r="F660" s="8">
        <f t="shared" si="1143"/>
        <v>608</v>
      </c>
      <c r="G660" s="8">
        <f t="shared" si="1144"/>
        <v>7289</v>
      </c>
      <c r="H660" s="8">
        <f t="shared" si="1145"/>
        <v>0</v>
      </c>
      <c r="I660" s="8"/>
      <c r="K660" s="11">
        <f t="shared" si="1111"/>
        <v>45578</v>
      </c>
      <c r="L660" s="8">
        <f t="shared" si="1146"/>
        <v>581</v>
      </c>
      <c r="M660" s="8">
        <f t="shared" si="1147"/>
        <v>89255.510000000009</v>
      </c>
      <c r="N660" s="8">
        <f t="shared" si="1148"/>
        <v>367.21</v>
      </c>
      <c r="O660" s="8">
        <f t="shared" si="1149"/>
        <v>0</v>
      </c>
      <c r="P660" s="8">
        <f t="shared" si="1150"/>
        <v>300.43</v>
      </c>
      <c r="Q660" s="8">
        <f t="shared" si="1151"/>
        <v>1</v>
      </c>
      <c r="R660" s="8"/>
      <c r="T660" s="11">
        <f t="shared" si="1112"/>
        <v>45578</v>
      </c>
      <c r="U660" s="8">
        <f t="shared" si="1152"/>
        <v>452</v>
      </c>
      <c r="V660" s="8">
        <f t="shared" si="1153"/>
        <v>52642.029999999992</v>
      </c>
      <c r="W660" s="8">
        <f t="shared" si="1154"/>
        <v>0</v>
      </c>
      <c r="X660" s="8">
        <f t="shared" si="1155"/>
        <v>0</v>
      </c>
      <c r="Y660" s="8">
        <f t="shared" si="1156"/>
        <v>806.32</v>
      </c>
      <c r="Z660" s="8">
        <f t="shared" si="1157"/>
        <v>0</v>
      </c>
      <c r="AA660" s="8"/>
      <c r="AC660" s="11">
        <f t="shared" si="1113"/>
        <v>45578</v>
      </c>
      <c r="AD660" s="8">
        <f t="shared" si="1158"/>
        <v>658</v>
      </c>
      <c r="AE660" s="8">
        <f t="shared" si="1159"/>
        <v>87212.48000000001</v>
      </c>
      <c r="AF660" s="8">
        <f t="shared" si="1160"/>
        <v>445.14</v>
      </c>
      <c r="AG660" s="8">
        <f t="shared" si="1161"/>
        <v>0</v>
      </c>
      <c r="AH660" s="8">
        <f t="shared" si="1162"/>
        <v>1153.6699999999998</v>
      </c>
      <c r="AI660" s="8">
        <f t="shared" si="1163"/>
        <v>0</v>
      </c>
      <c r="AJ660" s="8"/>
      <c r="AL660" s="11">
        <f t="shared" si="1114"/>
        <v>45578</v>
      </c>
      <c r="AM660" s="8">
        <f t="shared" si="1164"/>
        <v>437</v>
      </c>
      <c r="AN660" s="8">
        <f t="shared" si="1165"/>
        <v>63025.33</v>
      </c>
      <c r="AO660" s="8">
        <f t="shared" si="1166"/>
        <v>156.4</v>
      </c>
      <c r="AP660" s="8">
        <f t="shared" si="1167"/>
        <v>0</v>
      </c>
      <c r="AQ660" s="8">
        <f t="shared" si="1168"/>
        <v>162.41999999999999</v>
      </c>
      <c r="AR660" s="8">
        <f t="shared" si="1169"/>
        <v>0</v>
      </c>
      <c r="AS660" s="8"/>
      <c r="AU660" s="11">
        <f t="shared" si="1115"/>
        <v>45578</v>
      </c>
      <c r="AV660" s="8">
        <f t="shared" si="1170"/>
        <v>601</v>
      </c>
      <c r="AW660" s="8">
        <f t="shared" si="1171"/>
        <v>44714.47</v>
      </c>
      <c r="AX660" s="8">
        <f t="shared" si="1172"/>
        <v>0</v>
      </c>
      <c r="AY660" s="8">
        <f t="shared" si="1173"/>
        <v>392.31000000000006</v>
      </c>
      <c r="AZ660" s="8">
        <f t="shared" si="1174"/>
        <v>100</v>
      </c>
      <c r="BA660" s="8">
        <f t="shared" si="1175"/>
        <v>0</v>
      </c>
      <c r="BB660" s="8"/>
      <c r="BD660" s="11">
        <f t="shared" si="1116"/>
        <v>45578</v>
      </c>
      <c r="BE660" s="8">
        <f t="shared" si="1176"/>
        <v>575</v>
      </c>
      <c r="BF660" s="8">
        <f t="shared" si="1177"/>
        <v>82966</v>
      </c>
      <c r="BG660" s="8">
        <f t="shared" si="1178"/>
        <v>302.52999999999997</v>
      </c>
      <c r="BH660" s="8">
        <f t="shared" si="1179"/>
        <v>0</v>
      </c>
      <c r="BI660" s="8">
        <f t="shared" si="1180"/>
        <v>232.95000000000002</v>
      </c>
      <c r="BJ660" s="8">
        <f t="shared" si="1181"/>
        <v>237</v>
      </c>
      <c r="BK660" s="8"/>
      <c r="BM660" s="11">
        <f t="shared" si="1117"/>
        <v>45578</v>
      </c>
      <c r="BN660" s="8">
        <f t="shared" si="1182"/>
        <v>635</v>
      </c>
      <c r="BO660" s="8">
        <f t="shared" si="1183"/>
        <v>81110.039999999994</v>
      </c>
      <c r="BP660" s="8">
        <f t="shared" si="1184"/>
        <v>493.4799999999999</v>
      </c>
      <c r="BQ660" s="8">
        <f t="shared" si="1185"/>
        <v>0</v>
      </c>
      <c r="BR660" s="8">
        <f t="shared" si="1186"/>
        <v>966.14</v>
      </c>
      <c r="BS660" s="8">
        <f t="shared" si="1187"/>
        <v>24</v>
      </c>
      <c r="BT660" s="8"/>
      <c r="BV660" s="11">
        <f t="shared" si="1118"/>
        <v>45578</v>
      </c>
      <c r="BW660" s="8">
        <f t="shared" si="1188"/>
        <v>0</v>
      </c>
      <c r="BX660" s="8">
        <f t="shared" si="1189"/>
        <v>0</v>
      </c>
      <c r="BY660" s="8">
        <f t="shared" si="1190"/>
        <v>0</v>
      </c>
      <c r="BZ660" s="8">
        <f t="shared" si="1191"/>
        <v>0</v>
      </c>
      <c r="CA660" s="8">
        <f t="shared" si="1192"/>
        <v>0</v>
      </c>
      <c r="CB660" s="8">
        <f t="shared" si="1193"/>
        <v>0</v>
      </c>
      <c r="CC660" s="8"/>
      <c r="CE660" s="11">
        <f t="shared" si="1119"/>
        <v>45578</v>
      </c>
      <c r="CF660" s="8">
        <f t="shared" si="1194"/>
        <v>562</v>
      </c>
      <c r="CG660" s="8">
        <f t="shared" si="1195"/>
        <v>71850.840000000011</v>
      </c>
      <c r="CH660" s="8">
        <f t="shared" si="1196"/>
        <v>648.5</v>
      </c>
      <c r="CI660" s="8">
        <f t="shared" si="1197"/>
        <v>0</v>
      </c>
      <c r="CJ660" s="8">
        <f t="shared" si="1198"/>
        <v>20</v>
      </c>
      <c r="CK660" s="8">
        <f t="shared" si="1199"/>
        <v>0</v>
      </c>
      <c r="CL660" s="8"/>
      <c r="CN660" s="11">
        <f t="shared" si="1120"/>
        <v>45578</v>
      </c>
      <c r="CO660" s="8">
        <f t="shared" si="1200"/>
        <v>992</v>
      </c>
      <c r="CP660" s="8">
        <f t="shared" si="1201"/>
        <v>132712.31</v>
      </c>
      <c r="CQ660" s="8">
        <f t="shared" si="1202"/>
        <v>1125.72</v>
      </c>
      <c r="CR660" s="8">
        <f t="shared" si="1203"/>
        <v>4697.37</v>
      </c>
      <c r="CS660" s="8">
        <f t="shared" si="1204"/>
        <v>470</v>
      </c>
      <c r="CT660" s="8">
        <f t="shared" si="1205"/>
        <v>1</v>
      </c>
      <c r="CU660" s="8"/>
      <c r="CW660" s="11">
        <f t="shared" si="1121"/>
        <v>45578</v>
      </c>
      <c r="CX660" s="8">
        <f t="shared" si="1206"/>
        <v>0</v>
      </c>
      <c r="CY660" s="8">
        <f t="shared" si="1207"/>
        <v>0</v>
      </c>
      <c r="CZ660" s="8">
        <f t="shared" si="1208"/>
        <v>0</v>
      </c>
      <c r="DA660" s="8">
        <f t="shared" si="1209"/>
        <v>0</v>
      </c>
      <c r="DB660" s="8">
        <f t="shared" si="1210"/>
        <v>0</v>
      </c>
      <c r="DC660" s="8">
        <f t="shared" si="1211"/>
        <v>0</v>
      </c>
      <c r="DD660" s="8"/>
      <c r="DF660" s="11">
        <f t="shared" si="1122"/>
        <v>45578</v>
      </c>
      <c r="DG660" s="8">
        <f t="shared" si="1212"/>
        <v>0</v>
      </c>
      <c r="DH660" s="8">
        <f t="shared" si="1213"/>
        <v>0</v>
      </c>
      <c r="DI660" s="8">
        <f t="shared" si="1214"/>
        <v>0</v>
      </c>
      <c r="DJ660" s="8">
        <f t="shared" si="1215"/>
        <v>0</v>
      </c>
      <c r="DK660" s="8">
        <f t="shared" si="1216"/>
        <v>0</v>
      </c>
      <c r="DL660" s="8">
        <f t="shared" si="1217"/>
        <v>0</v>
      </c>
      <c r="DM660" s="8"/>
      <c r="DO660" s="11">
        <f t="shared" si="1123"/>
        <v>45578</v>
      </c>
      <c r="DP660" s="8">
        <f t="shared" si="1218"/>
        <v>0</v>
      </c>
      <c r="DQ660" s="8">
        <f t="shared" si="1219"/>
        <v>0</v>
      </c>
      <c r="DR660" s="8">
        <f t="shared" si="1220"/>
        <v>0</v>
      </c>
      <c r="DS660" s="8">
        <f t="shared" si="1221"/>
        <v>0</v>
      </c>
      <c r="DT660" s="8">
        <f t="shared" si="1222"/>
        <v>0</v>
      </c>
      <c r="DU660" s="8">
        <f t="shared" si="1223"/>
        <v>0</v>
      </c>
      <c r="DV660" s="8"/>
      <c r="DX660" s="11">
        <f t="shared" si="1124"/>
        <v>45578</v>
      </c>
      <c r="DY660" s="8">
        <f t="shared" si="1224"/>
        <v>0</v>
      </c>
      <c r="DZ660" s="8">
        <f t="shared" si="1225"/>
        <v>0</v>
      </c>
      <c r="EA660" s="8">
        <f t="shared" si="1226"/>
        <v>0</v>
      </c>
      <c r="EB660" s="8">
        <f t="shared" si="1227"/>
        <v>0</v>
      </c>
      <c r="EC660" s="8">
        <f t="shared" si="1228"/>
        <v>0</v>
      </c>
      <c r="ED660" s="8">
        <f t="shared" si="1229"/>
        <v>0</v>
      </c>
      <c r="EE660" s="8"/>
    </row>
    <row r="661" spans="2:135" x14ac:dyDescent="0.3">
      <c r="B661" s="11">
        <f t="shared" si="1110"/>
        <v>45579</v>
      </c>
      <c r="C661" s="8">
        <f t="shared" si="1140"/>
        <v>745</v>
      </c>
      <c r="D661" s="8">
        <f t="shared" si="1141"/>
        <v>250558.67999999996</v>
      </c>
      <c r="E661" s="8">
        <f t="shared" si="1142"/>
        <v>0</v>
      </c>
      <c r="F661" s="8">
        <f t="shared" si="1143"/>
        <v>637.5</v>
      </c>
      <c r="G661" s="8">
        <f t="shared" si="1144"/>
        <v>7326</v>
      </c>
      <c r="H661" s="8">
        <f t="shared" si="1145"/>
        <v>0</v>
      </c>
      <c r="I661" s="8"/>
      <c r="K661" s="11">
        <f t="shared" si="1111"/>
        <v>45579</v>
      </c>
      <c r="L661" s="8">
        <f t="shared" si="1146"/>
        <v>644</v>
      </c>
      <c r="M661" s="8">
        <f t="shared" si="1147"/>
        <v>99539.800000000017</v>
      </c>
      <c r="N661" s="8">
        <f t="shared" si="1148"/>
        <v>418.15</v>
      </c>
      <c r="O661" s="8">
        <f t="shared" si="1149"/>
        <v>0</v>
      </c>
      <c r="P661" s="8">
        <f t="shared" si="1150"/>
        <v>320.23</v>
      </c>
      <c r="Q661" s="8">
        <f t="shared" si="1151"/>
        <v>1</v>
      </c>
      <c r="R661" s="8"/>
      <c r="T661" s="11">
        <f t="shared" si="1112"/>
        <v>45579</v>
      </c>
      <c r="U661" s="8">
        <f t="shared" si="1152"/>
        <v>474</v>
      </c>
      <c r="V661" s="8">
        <f t="shared" si="1153"/>
        <v>54858.659999999989</v>
      </c>
      <c r="W661" s="8">
        <f t="shared" si="1154"/>
        <v>0</v>
      </c>
      <c r="X661" s="8">
        <f t="shared" si="1155"/>
        <v>0</v>
      </c>
      <c r="Y661" s="8">
        <f t="shared" si="1156"/>
        <v>816.32</v>
      </c>
      <c r="Z661" s="8">
        <f t="shared" si="1157"/>
        <v>0</v>
      </c>
      <c r="AA661" s="8"/>
      <c r="AC661" s="11">
        <f t="shared" si="1113"/>
        <v>45579</v>
      </c>
      <c r="AD661" s="8">
        <f t="shared" si="1158"/>
        <v>734</v>
      </c>
      <c r="AE661" s="8">
        <f t="shared" si="1159"/>
        <v>97896.800000000017</v>
      </c>
      <c r="AF661" s="8">
        <f t="shared" si="1160"/>
        <v>494.19</v>
      </c>
      <c r="AG661" s="8">
        <f t="shared" si="1161"/>
        <v>0</v>
      </c>
      <c r="AH661" s="8">
        <f t="shared" si="1162"/>
        <v>1118.6199999999999</v>
      </c>
      <c r="AI661" s="8">
        <f t="shared" si="1163"/>
        <v>0</v>
      </c>
      <c r="AJ661" s="8"/>
      <c r="AL661" s="11">
        <f t="shared" si="1114"/>
        <v>45579</v>
      </c>
      <c r="AM661" s="8">
        <f t="shared" si="1164"/>
        <v>479</v>
      </c>
      <c r="AN661" s="8">
        <f t="shared" si="1165"/>
        <v>68818.16</v>
      </c>
      <c r="AO661" s="8">
        <f t="shared" si="1166"/>
        <v>180.45000000000002</v>
      </c>
      <c r="AP661" s="8">
        <f t="shared" si="1167"/>
        <v>0</v>
      </c>
      <c r="AQ661" s="8">
        <f t="shared" si="1168"/>
        <v>111.75999999999999</v>
      </c>
      <c r="AR661" s="8">
        <f t="shared" si="1169"/>
        <v>0</v>
      </c>
      <c r="AS661" s="8"/>
      <c r="AU661" s="11">
        <f t="shared" si="1115"/>
        <v>45579</v>
      </c>
      <c r="AV661" s="8">
        <f t="shared" si="1170"/>
        <v>650</v>
      </c>
      <c r="AW661" s="8">
        <f t="shared" si="1171"/>
        <v>48296.85</v>
      </c>
      <c r="AX661" s="8">
        <f t="shared" si="1172"/>
        <v>0</v>
      </c>
      <c r="AY661" s="8">
        <f t="shared" si="1173"/>
        <v>426.32000000000005</v>
      </c>
      <c r="AZ661" s="8">
        <f t="shared" si="1174"/>
        <v>100</v>
      </c>
      <c r="BA661" s="8">
        <f t="shared" si="1175"/>
        <v>0</v>
      </c>
      <c r="BB661" s="8"/>
      <c r="BD661" s="11">
        <f t="shared" si="1116"/>
        <v>45579</v>
      </c>
      <c r="BE661" s="8">
        <f t="shared" si="1176"/>
        <v>630</v>
      </c>
      <c r="BF661" s="8">
        <f t="shared" si="1177"/>
        <v>91087.95</v>
      </c>
      <c r="BG661" s="8">
        <f t="shared" si="1178"/>
        <v>346.85999999999996</v>
      </c>
      <c r="BH661" s="8">
        <f t="shared" si="1179"/>
        <v>0</v>
      </c>
      <c r="BI661" s="8">
        <f t="shared" si="1180"/>
        <v>232.95000000000002</v>
      </c>
      <c r="BJ661" s="8">
        <f t="shared" si="1181"/>
        <v>255</v>
      </c>
      <c r="BK661" s="8"/>
      <c r="BM661" s="11">
        <f t="shared" si="1117"/>
        <v>45579</v>
      </c>
      <c r="BN661" s="8">
        <f t="shared" si="1182"/>
        <v>669</v>
      </c>
      <c r="BO661" s="8">
        <f t="shared" si="1183"/>
        <v>84932.12</v>
      </c>
      <c r="BP661" s="8">
        <f t="shared" si="1184"/>
        <v>516.26999999999987</v>
      </c>
      <c r="BQ661" s="8">
        <f t="shared" si="1185"/>
        <v>0</v>
      </c>
      <c r="BR661" s="8">
        <f t="shared" si="1186"/>
        <v>1183</v>
      </c>
      <c r="BS661" s="8">
        <f t="shared" si="1187"/>
        <v>25</v>
      </c>
      <c r="BT661" s="8"/>
      <c r="BV661" s="11">
        <f t="shared" si="1118"/>
        <v>45579</v>
      </c>
      <c r="BW661" s="8">
        <f t="shared" si="1188"/>
        <v>0</v>
      </c>
      <c r="BX661" s="8">
        <f t="shared" si="1189"/>
        <v>0</v>
      </c>
      <c r="BY661" s="8">
        <f t="shared" si="1190"/>
        <v>0</v>
      </c>
      <c r="BZ661" s="8">
        <f t="shared" si="1191"/>
        <v>0</v>
      </c>
      <c r="CA661" s="8">
        <f t="shared" si="1192"/>
        <v>0</v>
      </c>
      <c r="CB661" s="8">
        <f t="shared" si="1193"/>
        <v>0</v>
      </c>
      <c r="CC661" s="8"/>
      <c r="CE661" s="11">
        <f t="shared" si="1119"/>
        <v>45579</v>
      </c>
      <c r="CF661" s="8">
        <f t="shared" si="1194"/>
        <v>585</v>
      </c>
      <c r="CG661" s="8">
        <f t="shared" si="1195"/>
        <v>74561.63</v>
      </c>
      <c r="CH661" s="8">
        <f t="shared" si="1196"/>
        <v>675.5</v>
      </c>
      <c r="CI661" s="8">
        <f t="shared" si="1197"/>
        <v>0</v>
      </c>
      <c r="CJ661" s="8">
        <f t="shared" si="1198"/>
        <v>20</v>
      </c>
      <c r="CK661" s="8">
        <f t="shared" si="1199"/>
        <v>3</v>
      </c>
      <c r="CL661" s="8"/>
      <c r="CN661" s="11">
        <f t="shared" si="1120"/>
        <v>45579</v>
      </c>
      <c r="CO661" s="8">
        <f t="shared" si="1200"/>
        <v>1061</v>
      </c>
      <c r="CP661" s="8">
        <f t="shared" si="1201"/>
        <v>140872.43</v>
      </c>
      <c r="CQ661" s="8">
        <f t="shared" si="1202"/>
        <v>1179.72</v>
      </c>
      <c r="CR661" s="8">
        <f t="shared" si="1203"/>
        <v>5308.48</v>
      </c>
      <c r="CS661" s="8">
        <f t="shared" si="1204"/>
        <v>520</v>
      </c>
      <c r="CT661" s="8">
        <f t="shared" si="1205"/>
        <v>1</v>
      </c>
      <c r="CU661" s="8"/>
      <c r="CW661" s="11">
        <f t="shared" si="1121"/>
        <v>45579</v>
      </c>
      <c r="CX661" s="8">
        <f t="shared" si="1206"/>
        <v>0</v>
      </c>
      <c r="CY661" s="8">
        <f t="shared" si="1207"/>
        <v>0</v>
      </c>
      <c r="CZ661" s="8">
        <f t="shared" si="1208"/>
        <v>0</v>
      </c>
      <c r="DA661" s="8">
        <f t="shared" si="1209"/>
        <v>0</v>
      </c>
      <c r="DB661" s="8">
        <f t="shared" si="1210"/>
        <v>0</v>
      </c>
      <c r="DC661" s="8">
        <f t="shared" si="1211"/>
        <v>0</v>
      </c>
      <c r="DD661" s="8"/>
      <c r="DF661" s="11">
        <f t="shared" si="1122"/>
        <v>45579</v>
      </c>
      <c r="DG661" s="8">
        <f t="shared" si="1212"/>
        <v>0</v>
      </c>
      <c r="DH661" s="8">
        <f t="shared" si="1213"/>
        <v>0</v>
      </c>
      <c r="DI661" s="8">
        <f t="shared" si="1214"/>
        <v>0</v>
      </c>
      <c r="DJ661" s="8">
        <f t="shared" si="1215"/>
        <v>0</v>
      </c>
      <c r="DK661" s="8">
        <f t="shared" si="1216"/>
        <v>0</v>
      </c>
      <c r="DL661" s="8">
        <f t="shared" si="1217"/>
        <v>0</v>
      </c>
      <c r="DM661" s="8"/>
      <c r="DO661" s="11">
        <f t="shared" si="1123"/>
        <v>45579</v>
      </c>
      <c r="DP661" s="8">
        <f t="shared" si="1218"/>
        <v>0</v>
      </c>
      <c r="DQ661" s="8">
        <f t="shared" si="1219"/>
        <v>0</v>
      </c>
      <c r="DR661" s="8">
        <f t="shared" si="1220"/>
        <v>0</v>
      </c>
      <c r="DS661" s="8">
        <f t="shared" si="1221"/>
        <v>0</v>
      </c>
      <c r="DT661" s="8">
        <f t="shared" si="1222"/>
        <v>0</v>
      </c>
      <c r="DU661" s="8">
        <f t="shared" si="1223"/>
        <v>0</v>
      </c>
      <c r="DV661" s="8"/>
      <c r="DX661" s="11">
        <f t="shared" si="1124"/>
        <v>45579</v>
      </c>
      <c r="DY661" s="8">
        <f t="shared" si="1224"/>
        <v>0</v>
      </c>
      <c r="DZ661" s="8">
        <f t="shared" si="1225"/>
        <v>0</v>
      </c>
      <c r="EA661" s="8">
        <f t="shared" si="1226"/>
        <v>0</v>
      </c>
      <c r="EB661" s="8">
        <f t="shared" si="1227"/>
        <v>0</v>
      </c>
      <c r="EC661" s="8">
        <f t="shared" si="1228"/>
        <v>0</v>
      </c>
      <c r="ED661" s="8">
        <f t="shared" si="1229"/>
        <v>0</v>
      </c>
      <c r="EE661" s="8"/>
    </row>
    <row r="662" spans="2:135" x14ac:dyDescent="0.3">
      <c r="B662" s="11">
        <f t="shared" si="1110"/>
        <v>45580</v>
      </c>
      <c r="C662" s="8">
        <f t="shared" si="1140"/>
        <v>788</v>
      </c>
      <c r="D662" s="8">
        <f t="shared" si="1141"/>
        <v>257016.77999999997</v>
      </c>
      <c r="E662" s="8">
        <f t="shared" si="1142"/>
        <v>0</v>
      </c>
      <c r="F662" s="8">
        <f t="shared" si="1143"/>
        <v>657.5</v>
      </c>
      <c r="G662" s="8">
        <f t="shared" si="1144"/>
        <v>7326</v>
      </c>
      <c r="H662" s="8">
        <f t="shared" si="1145"/>
        <v>0</v>
      </c>
      <c r="I662" s="8"/>
      <c r="K662" s="11">
        <f t="shared" si="1111"/>
        <v>45580</v>
      </c>
      <c r="L662" s="8">
        <f t="shared" si="1146"/>
        <v>713</v>
      </c>
      <c r="M662" s="8">
        <f t="shared" si="1147"/>
        <v>111419.43000000002</v>
      </c>
      <c r="N662" s="8">
        <f t="shared" si="1148"/>
        <v>441.72999999999996</v>
      </c>
      <c r="O662" s="8">
        <f t="shared" si="1149"/>
        <v>0</v>
      </c>
      <c r="P662" s="8">
        <f t="shared" si="1150"/>
        <v>320.23</v>
      </c>
      <c r="Q662" s="8">
        <f t="shared" si="1151"/>
        <v>1</v>
      </c>
      <c r="R662" s="8"/>
      <c r="T662" s="11">
        <f t="shared" si="1112"/>
        <v>45580</v>
      </c>
      <c r="U662" s="8">
        <f t="shared" si="1152"/>
        <v>497</v>
      </c>
      <c r="V662" s="8">
        <f t="shared" si="1153"/>
        <v>57120.849999999991</v>
      </c>
      <c r="W662" s="8">
        <f t="shared" si="1154"/>
        <v>0</v>
      </c>
      <c r="X662" s="8">
        <f t="shared" si="1155"/>
        <v>0</v>
      </c>
      <c r="Y662" s="8">
        <f t="shared" si="1156"/>
        <v>836.32</v>
      </c>
      <c r="Z662" s="8">
        <f t="shared" si="1157"/>
        <v>0</v>
      </c>
      <c r="AA662" s="8"/>
      <c r="AC662" s="11">
        <f t="shared" si="1113"/>
        <v>45580</v>
      </c>
      <c r="AD662" s="8">
        <f t="shared" si="1158"/>
        <v>812</v>
      </c>
      <c r="AE662" s="8">
        <f t="shared" si="1159"/>
        <v>109879.17000000001</v>
      </c>
      <c r="AF662" s="8">
        <f t="shared" si="1160"/>
        <v>539.54</v>
      </c>
      <c r="AG662" s="8">
        <f t="shared" si="1161"/>
        <v>0</v>
      </c>
      <c r="AH662" s="8">
        <f t="shared" si="1162"/>
        <v>1123.57</v>
      </c>
      <c r="AI662" s="8">
        <f t="shared" si="1163"/>
        <v>0</v>
      </c>
      <c r="AJ662" s="8"/>
      <c r="AL662" s="11">
        <f t="shared" si="1114"/>
        <v>45580</v>
      </c>
      <c r="AM662" s="8">
        <f t="shared" si="1164"/>
        <v>535</v>
      </c>
      <c r="AN662" s="8">
        <f t="shared" si="1165"/>
        <v>76819.62000000001</v>
      </c>
      <c r="AO662" s="8">
        <f t="shared" si="1166"/>
        <v>195.25000000000003</v>
      </c>
      <c r="AP662" s="8">
        <f t="shared" si="1167"/>
        <v>0</v>
      </c>
      <c r="AQ662" s="8">
        <f t="shared" si="1168"/>
        <v>-69.79000000000002</v>
      </c>
      <c r="AR662" s="8">
        <f t="shared" si="1169"/>
        <v>0</v>
      </c>
      <c r="AS662" s="8"/>
      <c r="AU662" s="11">
        <f t="shared" si="1115"/>
        <v>45580</v>
      </c>
      <c r="AV662" s="8">
        <f t="shared" si="1170"/>
        <v>707</v>
      </c>
      <c r="AW662" s="8">
        <f t="shared" si="1171"/>
        <v>53547.360000000001</v>
      </c>
      <c r="AX662" s="8">
        <f t="shared" si="1172"/>
        <v>0</v>
      </c>
      <c r="AY662" s="8">
        <f t="shared" si="1173"/>
        <v>458.32000000000005</v>
      </c>
      <c r="AZ662" s="8">
        <f t="shared" si="1174"/>
        <v>125</v>
      </c>
      <c r="BA662" s="8">
        <f t="shared" si="1175"/>
        <v>0</v>
      </c>
      <c r="BB662" s="8"/>
      <c r="BD662" s="11">
        <f t="shared" si="1116"/>
        <v>45580</v>
      </c>
      <c r="BE662" s="8">
        <f t="shared" si="1176"/>
        <v>682</v>
      </c>
      <c r="BF662" s="8">
        <f t="shared" si="1177"/>
        <v>99799.48</v>
      </c>
      <c r="BG662" s="8">
        <f t="shared" si="1178"/>
        <v>392.11999999999995</v>
      </c>
      <c r="BH662" s="8">
        <f t="shared" si="1179"/>
        <v>0</v>
      </c>
      <c r="BI662" s="8">
        <f t="shared" si="1180"/>
        <v>232.95000000000002</v>
      </c>
      <c r="BJ662" s="8">
        <f t="shared" si="1181"/>
        <v>273</v>
      </c>
      <c r="BK662" s="8"/>
      <c r="BM662" s="11">
        <f t="shared" si="1117"/>
        <v>45580</v>
      </c>
      <c r="BN662" s="8">
        <f t="shared" si="1182"/>
        <v>718</v>
      </c>
      <c r="BO662" s="8">
        <f t="shared" si="1183"/>
        <v>90543.78</v>
      </c>
      <c r="BP662" s="8">
        <f t="shared" si="1184"/>
        <v>522.77999999999986</v>
      </c>
      <c r="BQ662" s="8">
        <f t="shared" si="1185"/>
        <v>0</v>
      </c>
      <c r="BR662" s="8">
        <f t="shared" si="1186"/>
        <v>1400.4</v>
      </c>
      <c r="BS662" s="8">
        <f t="shared" si="1187"/>
        <v>26</v>
      </c>
      <c r="BT662" s="8"/>
      <c r="BV662" s="11">
        <f t="shared" si="1118"/>
        <v>45580</v>
      </c>
      <c r="BW662" s="8">
        <f t="shared" si="1188"/>
        <v>0</v>
      </c>
      <c r="BX662" s="8">
        <f t="shared" si="1189"/>
        <v>0</v>
      </c>
      <c r="BY662" s="8">
        <f t="shared" si="1190"/>
        <v>0</v>
      </c>
      <c r="BZ662" s="8">
        <f t="shared" si="1191"/>
        <v>0</v>
      </c>
      <c r="CA662" s="8">
        <f t="shared" si="1192"/>
        <v>0</v>
      </c>
      <c r="CB662" s="8">
        <f t="shared" si="1193"/>
        <v>0</v>
      </c>
      <c r="CC662" s="8"/>
      <c r="CE662" s="11">
        <f t="shared" si="1119"/>
        <v>45580</v>
      </c>
      <c r="CF662" s="8">
        <f t="shared" si="1194"/>
        <v>617</v>
      </c>
      <c r="CG662" s="8">
        <f t="shared" si="1195"/>
        <v>78565.69</v>
      </c>
      <c r="CH662" s="8">
        <f t="shared" si="1196"/>
        <v>684.5</v>
      </c>
      <c r="CI662" s="8">
        <f t="shared" si="1197"/>
        <v>0</v>
      </c>
      <c r="CJ662" s="8">
        <f t="shared" si="1198"/>
        <v>20</v>
      </c>
      <c r="CK662" s="8">
        <f t="shared" si="1199"/>
        <v>3</v>
      </c>
      <c r="CL662" s="8"/>
      <c r="CN662" s="11">
        <f t="shared" si="1120"/>
        <v>45580</v>
      </c>
      <c r="CO662" s="8">
        <f t="shared" si="1200"/>
        <v>1149</v>
      </c>
      <c r="CP662" s="8">
        <f t="shared" si="1201"/>
        <v>151548.35</v>
      </c>
      <c r="CQ662" s="8">
        <f t="shared" si="1202"/>
        <v>1236.1200000000001</v>
      </c>
      <c r="CR662" s="8">
        <f t="shared" si="1203"/>
        <v>6096.6799999999994</v>
      </c>
      <c r="CS662" s="8">
        <f t="shared" si="1204"/>
        <v>520</v>
      </c>
      <c r="CT662" s="8">
        <f t="shared" si="1205"/>
        <v>1</v>
      </c>
      <c r="CU662" s="8"/>
      <c r="CW662" s="11">
        <f t="shared" si="1121"/>
        <v>45580</v>
      </c>
      <c r="CX662" s="8">
        <f t="shared" si="1206"/>
        <v>0</v>
      </c>
      <c r="CY662" s="8">
        <f t="shared" si="1207"/>
        <v>0</v>
      </c>
      <c r="CZ662" s="8">
        <f t="shared" si="1208"/>
        <v>0</v>
      </c>
      <c r="DA662" s="8">
        <f t="shared" si="1209"/>
        <v>0</v>
      </c>
      <c r="DB662" s="8">
        <f t="shared" si="1210"/>
        <v>0</v>
      </c>
      <c r="DC662" s="8">
        <f t="shared" si="1211"/>
        <v>0</v>
      </c>
      <c r="DD662" s="8"/>
      <c r="DF662" s="11">
        <f t="shared" si="1122"/>
        <v>45580</v>
      </c>
      <c r="DG662" s="8">
        <f t="shared" si="1212"/>
        <v>0</v>
      </c>
      <c r="DH662" s="8">
        <f t="shared" si="1213"/>
        <v>0</v>
      </c>
      <c r="DI662" s="8">
        <f t="shared" si="1214"/>
        <v>0</v>
      </c>
      <c r="DJ662" s="8">
        <f t="shared" si="1215"/>
        <v>0</v>
      </c>
      <c r="DK662" s="8">
        <f t="shared" si="1216"/>
        <v>0</v>
      </c>
      <c r="DL662" s="8">
        <f t="shared" si="1217"/>
        <v>0</v>
      </c>
      <c r="DM662" s="8"/>
      <c r="DO662" s="11">
        <f t="shared" si="1123"/>
        <v>45580</v>
      </c>
      <c r="DP662" s="8">
        <f t="shared" si="1218"/>
        <v>0</v>
      </c>
      <c r="DQ662" s="8">
        <f t="shared" si="1219"/>
        <v>0</v>
      </c>
      <c r="DR662" s="8">
        <f t="shared" si="1220"/>
        <v>0</v>
      </c>
      <c r="DS662" s="8">
        <f t="shared" si="1221"/>
        <v>0</v>
      </c>
      <c r="DT662" s="8">
        <f t="shared" si="1222"/>
        <v>0</v>
      </c>
      <c r="DU662" s="8">
        <f t="shared" si="1223"/>
        <v>0</v>
      </c>
      <c r="DV662" s="8"/>
      <c r="DX662" s="11">
        <f t="shared" si="1124"/>
        <v>45580</v>
      </c>
      <c r="DY662" s="8">
        <f t="shared" si="1224"/>
        <v>0</v>
      </c>
      <c r="DZ662" s="8">
        <f t="shared" si="1225"/>
        <v>0</v>
      </c>
      <c r="EA662" s="8">
        <f t="shared" si="1226"/>
        <v>0</v>
      </c>
      <c r="EB662" s="8">
        <f t="shared" si="1227"/>
        <v>0</v>
      </c>
      <c r="EC662" s="8">
        <f t="shared" si="1228"/>
        <v>0</v>
      </c>
      <c r="ED662" s="8">
        <f t="shared" si="1229"/>
        <v>0</v>
      </c>
      <c r="EE662" s="8"/>
    </row>
    <row r="663" spans="2:135" x14ac:dyDescent="0.3">
      <c r="B663" s="11">
        <f t="shared" si="1110"/>
        <v>45581</v>
      </c>
      <c r="C663" s="8">
        <f t="shared" si="1140"/>
        <v>845</v>
      </c>
      <c r="D663" s="8">
        <f t="shared" si="1141"/>
        <v>265717.87999999995</v>
      </c>
      <c r="E663" s="8">
        <f t="shared" si="1142"/>
        <v>0</v>
      </c>
      <c r="F663" s="8">
        <f t="shared" si="1143"/>
        <v>679.5</v>
      </c>
      <c r="G663" s="8">
        <f t="shared" si="1144"/>
        <v>7326</v>
      </c>
      <c r="H663" s="8">
        <f t="shared" si="1145"/>
        <v>0</v>
      </c>
      <c r="I663" s="8"/>
      <c r="K663" s="11">
        <f t="shared" si="1111"/>
        <v>45581</v>
      </c>
      <c r="L663" s="8">
        <f t="shared" si="1146"/>
        <v>781</v>
      </c>
      <c r="M663" s="8">
        <f t="shared" si="1147"/>
        <v>122116.75000000003</v>
      </c>
      <c r="N663" s="8">
        <f t="shared" si="1148"/>
        <v>493.36999999999995</v>
      </c>
      <c r="O663" s="8">
        <f t="shared" si="1149"/>
        <v>0</v>
      </c>
      <c r="P663" s="8">
        <f t="shared" si="1150"/>
        <v>320.23</v>
      </c>
      <c r="Q663" s="8">
        <f t="shared" si="1151"/>
        <v>1</v>
      </c>
      <c r="R663" s="8"/>
      <c r="T663" s="11">
        <f t="shared" si="1112"/>
        <v>45581</v>
      </c>
      <c r="U663" s="8">
        <f t="shared" si="1152"/>
        <v>523</v>
      </c>
      <c r="V663" s="8">
        <f t="shared" si="1153"/>
        <v>59967.739999999991</v>
      </c>
      <c r="W663" s="8">
        <f t="shared" si="1154"/>
        <v>0</v>
      </c>
      <c r="X663" s="8">
        <f t="shared" si="1155"/>
        <v>0</v>
      </c>
      <c r="Y663" s="8">
        <f t="shared" si="1156"/>
        <v>1018.82</v>
      </c>
      <c r="Z663" s="8">
        <f t="shared" si="1157"/>
        <v>0</v>
      </c>
      <c r="AA663" s="8"/>
      <c r="AC663" s="11">
        <f t="shared" si="1113"/>
        <v>45581</v>
      </c>
      <c r="AD663" s="8">
        <f t="shared" si="1158"/>
        <v>891</v>
      </c>
      <c r="AE663" s="8">
        <f t="shared" si="1159"/>
        <v>121394.74000000002</v>
      </c>
      <c r="AF663" s="8">
        <f t="shared" si="1160"/>
        <v>603.38</v>
      </c>
      <c r="AG663" s="8">
        <f t="shared" si="1161"/>
        <v>0</v>
      </c>
      <c r="AH663" s="8">
        <f t="shared" si="1162"/>
        <v>1032.4499999999998</v>
      </c>
      <c r="AI663" s="8">
        <f t="shared" si="1163"/>
        <v>0</v>
      </c>
      <c r="AJ663" s="8"/>
      <c r="AL663" s="11">
        <f t="shared" si="1114"/>
        <v>45581</v>
      </c>
      <c r="AM663" s="8">
        <f t="shared" si="1164"/>
        <v>604</v>
      </c>
      <c r="AN663" s="8">
        <f t="shared" si="1165"/>
        <v>86869.810000000012</v>
      </c>
      <c r="AO663" s="8">
        <f t="shared" si="1166"/>
        <v>215.61</v>
      </c>
      <c r="AP663" s="8">
        <f t="shared" si="1167"/>
        <v>0</v>
      </c>
      <c r="AQ663" s="8">
        <f t="shared" si="1168"/>
        <v>-69.79000000000002</v>
      </c>
      <c r="AR663" s="8">
        <f t="shared" si="1169"/>
        <v>0</v>
      </c>
      <c r="AS663" s="8"/>
      <c r="AU663" s="11">
        <f t="shared" si="1115"/>
        <v>45581</v>
      </c>
      <c r="AV663" s="8">
        <f t="shared" si="1170"/>
        <v>760</v>
      </c>
      <c r="AW663" s="8">
        <f t="shared" si="1171"/>
        <v>58152</v>
      </c>
      <c r="AX663" s="8">
        <f t="shared" si="1172"/>
        <v>0</v>
      </c>
      <c r="AY663" s="8">
        <f t="shared" si="1173"/>
        <v>471.32000000000005</v>
      </c>
      <c r="AZ663" s="8">
        <f t="shared" si="1174"/>
        <v>125</v>
      </c>
      <c r="BA663" s="8">
        <f t="shared" si="1175"/>
        <v>0</v>
      </c>
      <c r="BB663" s="8"/>
      <c r="BD663" s="11">
        <f t="shared" si="1116"/>
        <v>45581</v>
      </c>
      <c r="BE663" s="8">
        <f t="shared" si="1176"/>
        <v>725</v>
      </c>
      <c r="BF663" s="8">
        <f t="shared" si="1177"/>
        <v>106426.73</v>
      </c>
      <c r="BG663" s="8">
        <f t="shared" si="1178"/>
        <v>429.51999999999992</v>
      </c>
      <c r="BH663" s="8">
        <f t="shared" si="1179"/>
        <v>0</v>
      </c>
      <c r="BI663" s="8">
        <f t="shared" si="1180"/>
        <v>242.85000000000002</v>
      </c>
      <c r="BJ663" s="8">
        <f t="shared" si="1181"/>
        <v>291</v>
      </c>
      <c r="BK663" s="8"/>
      <c r="BM663" s="11">
        <f t="shared" si="1117"/>
        <v>45581</v>
      </c>
      <c r="BN663" s="8">
        <f t="shared" si="1182"/>
        <v>760</v>
      </c>
      <c r="BO663" s="8">
        <f t="shared" si="1183"/>
        <v>95304.43</v>
      </c>
      <c r="BP663" s="8">
        <f t="shared" si="1184"/>
        <v>543.70999999999981</v>
      </c>
      <c r="BQ663" s="8">
        <f t="shared" si="1185"/>
        <v>0</v>
      </c>
      <c r="BR663" s="8">
        <f t="shared" si="1186"/>
        <v>1416.14</v>
      </c>
      <c r="BS663" s="8">
        <f t="shared" si="1187"/>
        <v>27</v>
      </c>
      <c r="BT663" s="8"/>
      <c r="BV663" s="11">
        <f t="shared" si="1118"/>
        <v>45581</v>
      </c>
      <c r="BW663" s="8">
        <f t="shared" si="1188"/>
        <v>0</v>
      </c>
      <c r="BX663" s="8">
        <f t="shared" si="1189"/>
        <v>0</v>
      </c>
      <c r="BY663" s="8">
        <f t="shared" si="1190"/>
        <v>0</v>
      </c>
      <c r="BZ663" s="8">
        <f t="shared" si="1191"/>
        <v>0</v>
      </c>
      <c r="CA663" s="8">
        <f t="shared" si="1192"/>
        <v>0</v>
      </c>
      <c r="CB663" s="8">
        <f t="shared" si="1193"/>
        <v>0</v>
      </c>
      <c r="CC663" s="8"/>
      <c r="CE663" s="11">
        <f t="shared" si="1119"/>
        <v>45581</v>
      </c>
      <c r="CF663" s="8">
        <f t="shared" si="1194"/>
        <v>642</v>
      </c>
      <c r="CG663" s="8">
        <f t="shared" si="1195"/>
        <v>81908.290000000008</v>
      </c>
      <c r="CH663" s="8">
        <f t="shared" si="1196"/>
        <v>728</v>
      </c>
      <c r="CI663" s="8">
        <f t="shared" si="1197"/>
        <v>0</v>
      </c>
      <c r="CJ663" s="8">
        <f t="shared" si="1198"/>
        <v>20</v>
      </c>
      <c r="CK663" s="8">
        <f t="shared" si="1199"/>
        <v>3</v>
      </c>
      <c r="CL663" s="8"/>
      <c r="CN663" s="11">
        <f t="shared" si="1120"/>
        <v>45581</v>
      </c>
      <c r="CO663" s="8">
        <f t="shared" si="1200"/>
        <v>1212</v>
      </c>
      <c r="CP663" s="8">
        <f t="shared" si="1201"/>
        <v>159701.69</v>
      </c>
      <c r="CQ663" s="8">
        <f t="shared" si="1202"/>
        <v>1271.6200000000001</v>
      </c>
      <c r="CR663" s="8">
        <f t="shared" si="1203"/>
        <v>6622.36</v>
      </c>
      <c r="CS663" s="8">
        <f t="shared" si="1204"/>
        <v>520</v>
      </c>
      <c r="CT663" s="8">
        <f t="shared" si="1205"/>
        <v>1</v>
      </c>
      <c r="CU663" s="8"/>
      <c r="CW663" s="11">
        <f t="shared" si="1121"/>
        <v>45581</v>
      </c>
      <c r="CX663" s="8">
        <f t="shared" si="1206"/>
        <v>0</v>
      </c>
      <c r="CY663" s="8">
        <f t="shared" si="1207"/>
        <v>0</v>
      </c>
      <c r="CZ663" s="8">
        <f t="shared" si="1208"/>
        <v>0</v>
      </c>
      <c r="DA663" s="8">
        <f t="shared" si="1209"/>
        <v>0</v>
      </c>
      <c r="DB663" s="8">
        <f t="shared" si="1210"/>
        <v>0</v>
      </c>
      <c r="DC663" s="8">
        <f t="shared" si="1211"/>
        <v>0</v>
      </c>
      <c r="DD663" s="8"/>
      <c r="DF663" s="11">
        <f t="shared" si="1122"/>
        <v>45581</v>
      </c>
      <c r="DG663" s="8">
        <f t="shared" si="1212"/>
        <v>0</v>
      </c>
      <c r="DH663" s="8">
        <f t="shared" si="1213"/>
        <v>0</v>
      </c>
      <c r="DI663" s="8">
        <f t="shared" si="1214"/>
        <v>0</v>
      </c>
      <c r="DJ663" s="8">
        <f t="shared" si="1215"/>
        <v>0</v>
      </c>
      <c r="DK663" s="8">
        <f t="shared" si="1216"/>
        <v>0</v>
      </c>
      <c r="DL663" s="8">
        <f t="shared" si="1217"/>
        <v>0</v>
      </c>
      <c r="DM663" s="8"/>
      <c r="DO663" s="11">
        <f t="shared" si="1123"/>
        <v>45581</v>
      </c>
      <c r="DP663" s="8">
        <f t="shared" si="1218"/>
        <v>0</v>
      </c>
      <c r="DQ663" s="8">
        <f t="shared" si="1219"/>
        <v>0</v>
      </c>
      <c r="DR663" s="8">
        <f t="shared" si="1220"/>
        <v>0</v>
      </c>
      <c r="DS663" s="8">
        <f t="shared" si="1221"/>
        <v>0</v>
      </c>
      <c r="DT663" s="8">
        <f t="shared" si="1222"/>
        <v>0</v>
      </c>
      <c r="DU663" s="8">
        <f t="shared" si="1223"/>
        <v>0</v>
      </c>
      <c r="DV663" s="8"/>
      <c r="DX663" s="11">
        <f t="shared" si="1124"/>
        <v>45581</v>
      </c>
      <c r="DY663" s="8">
        <f t="shared" si="1224"/>
        <v>0</v>
      </c>
      <c r="DZ663" s="8">
        <f t="shared" si="1225"/>
        <v>0</v>
      </c>
      <c r="EA663" s="8">
        <f t="shared" si="1226"/>
        <v>0</v>
      </c>
      <c r="EB663" s="8">
        <f t="shared" si="1227"/>
        <v>0</v>
      </c>
      <c r="EC663" s="8">
        <f t="shared" si="1228"/>
        <v>0</v>
      </c>
      <c r="ED663" s="8">
        <f t="shared" si="1229"/>
        <v>0</v>
      </c>
      <c r="EE663" s="8"/>
    </row>
    <row r="664" spans="2:135" x14ac:dyDescent="0.3">
      <c r="B664" s="11">
        <f t="shared" si="1110"/>
        <v>45582</v>
      </c>
      <c r="C664" s="8">
        <f t="shared" si="1140"/>
        <v>890</v>
      </c>
      <c r="D664" s="8">
        <f t="shared" si="1141"/>
        <v>271963.96999999997</v>
      </c>
      <c r="E664" s="8">
        <f t="shared" si="1142"/>
        <v>0</v>
      </c>
      <c r="F664" s="8">
        <f t="shared" si="1143"/>
        <v>716</v>
      </c>
      <c r="G664" s="8">
        <f t="shared" si="1144"/>
        <v>7351</v>
      </c>
      <c r="H664" s="8">
        <f t="shared" si="1145"/>
        <v>0</v>
      </c>
      <c r="I664" s="8"/>
      <c r="K664" s="11">
        <f t="shared" si="1111"/>
        <v>45582</v>
      </c>
      <c r="L664" s="8">
        <f t="shared" si="1146"/>
        <v>811</v>
      </c>
      <c r="M664" s="8">
        <f t="shared" si="1147"/>
        <v>126768.77000000003</v>
      </c>
      <c r="N664" s="8">
        <f t="shared" si="1148"/>
        <v>516.94999999999993</v>
      </c>
      <c r="O664" s="8">
        <f t="shared" si="1149"/>
        <v>0</v>
      </c>
      <c r="P664" s="8">
        <f t="shared" si="1150"/>
        <v>474.23</v>
      </c>
      <c r="Q664" s="8">
        <f t="shared" si="1151"/>
        <v>1</v>
      </c>
      <c r="R664" s="8"/>
      <c r="T664" s="11">
        <f t="shared" si="1112"/>
        <v>45582</v>
      </c>
      <c r="U664" s="8">
        <f t="shared" si="1152"/>
        <v>542</v>
      </c>
      <c r="V664" s="8">
        <f t="shared" si="1153"/>
        <v>61974.159999999989</v>
      </c>
      <c r="W664" s="8">
        <f t="shared" si="1154"/>
        <v>0</v>
      </c>
      <c r="X664" s="8">
        <f t="shared" si="1155"/>
        <v>0</v>
      </c>
      <c r="Y664" s="8">
        <f t="shared" si="1156"/>
        <v>1025.8200000000002</v>
      </c>
      <c r="Z664" s="8">
        <f t="shared" si="1157"/>
        <v>0</v>
      </c>
      <c r="AA664" s="8"/>
      <c r="AC664" s="11">
        <f t="shared" si="1113"/>
        <v>45582</v>
      </c>
      <c r="AD664" s="8">
        <f t="shared" si="1158"/>
        <v>953</v>
      </c>
      <c r="AE664" s="8">
        <f t="shared" si="1159"/>
        <v>129977.17000000001</v>
      </c>
      <c r="AF664" s="8">
        <f t="shared" si="1160"/>
        <v>643.16999999999996</v>
      </c>
      <c r="AG664" s="8">
        <f t="shared" si="1161"/>
        <v>0</v>
      </c>
      <c r="AH664" s="8">
        <f t="shared" si="1162"/>
        <v>1032.4499999999998</v>
      </c>
      <c r="AI664" s="8">
        <f t="shared" si="1163"/>
        <v>1</v>
      </c>
      <c r="AJ664" s="8"/>
      <c r="AL664" s="11">
        <f t="shared" si="1114"/>
        <v>45582</v>
      </c>
      <c r="AM664" s="8">
        <f t="shared" si="1164"/>
        <v>642</v>
      </c>
      <c r="AN664" s="8">
        <f t="shared" si="1165"/>
        <v>92137.440000000017</v>
      </c>
      <c r="AO664" s="8">
        <f t="shared" si="1166"/>
        <v>218.39000000000001</v>
      </c>
      <c r="AP664" s="8">
        <f t="shared" si="1167"/>
        <v>0</v>
      </c>
      <c r="AQ664" s="8">
        <f t="shared" si="1168"/>
        <v>-92.640000000000015</v>
      </c>
      <c r="AR664" s="8">
        <f t="shared" si="1169"/>
        <v>0</v>
      </c>
      <c r="AS664" s="8"/>
      <c r="AU664" s="11">
        <f t="shared" si="1115"/>
        <v>45582</v>
      </c>
      <c r="AV664" s="8">
        <f t="shared" si="1170"/>
        <v>806</v>
      </c>
      <c r="AW664" s="8">
        <f t="shared" si="1171"/>
        <v>60987.79</v>
      </c>
      <c r="AX664" s="8">
        <f t="shared" si="1172"/>
        <v>0</v>
      </c>
      <c r="AY664" s="8">
        <f t="shared" si="1173"/>
        <v>489.32000000000005</v>
      </c>
      <c r="AZ664" s="8">
        <f t="shared" si="1174"/>
        <v>175</v>
      </c>
      <c r="BA664" s="8">
        <f t="shared" si="1175"/>
        <v>0</v>
      </c>
      <c r="BB664" s="8"/>
      <c r="BD664" s="11">
        <f t="shared" si="1116"/>
        <v>45582</v>
      </c>
      <c r="BE664" s="8">
        <f t="shared" si="1176"/>
        <v>778</v>
      </c>
      <c r="BF664" s="8">
        <f t="shared" si="1177"/>
        <v>113848</v>
      </c>
      <c r="BG664" s="8">
        <f t="shared" si="1178"/>
        <v>469.21999999999991</v>
      </c>
      <c r="BH664" s="8">
        <f t="shared" si="1179"/>
        <v>0</v>
      </c>
      <c r="BI664" s="8">
        <f t="shared" si="1180"/>
        <v>247.8</v>
      </c>
      <c r="BJ664" s="8">
        <f t="shared" si="1181"/>
        <v>309</v>
      </c>
      <c r="BK664" s="8"/>
      <c r="BM664" s="11">
        <f t="shared" si="1117"/>
        <v>45582</v>
      </c>
      <c r="BN664" s="8">
        <f t="shared" si="1182"/>
        <v>805</v>
      </c>
      <c r="BO664" s="8">
        <f t="shared" si="1183"/>
        <v>100560.23</v>
      </c>
      <c r="BP664" s="8">
        <f t="shared" si="1184"/>
        <v>551.15999999999985</v>
      </c>
      <c r="BQ664" s="8">
        <f t="shared" si="1185"/>
        <v>0</v>
      </c>
      <c r="BR664" s="8">
        <f t="shared" si="1186"/>
        <v>1421.0900000000001</v>
      </c>
      <c r="BS664" s="8">
        <f t="shared" si="1187"/>
        <v>28</v>
      </c>
      <c r="BT664" s="8"/>
      <c r="BV664" s="11">
        <f t="shared" si="1118"/>
        <v>45582</v>
      </c>
      <c r="BW664" s="8">
        <f t="shared" si="1188"/>
        <v>0</v>
      </c>
      <c r="BX664" s="8">
        <f t="shared" si="1189"/>
        <v>0</v>
      </c>
      <c r="BY664" s="8">
        <f t="shared" si="1190"/>
        <v>0</v>
      </c>
      <c r="BZ664" s="8">
        <f t="shared" si="1191"/>
        <v>0</v>
      </c>
      <c r="CA664" s="8">
        <f t="shared" si="1192"/>
        <v>0</v>
      </c>
      <c r="CB664" s="8">
        <f t="shared" si="1193"/>
        <v>0</v>
      </c>
      <c r="CC664" s="8"/>
      <c r="CE664" s="11">
        <f t="shared" si="1119"/>
        <v>45582</v>
      </c>
      <c r="CF664" s="8">
        <f t="shared" si="1194"/>
        <v>665</v>
      </c>
      <c r="CG664" s="8">
        <f t="shared" si="1195"/>
        <v>84643.87000000001</v>
      </c>
      <c r="CH664" s="8">
        <f t="shared" si="1196"/>
        <v>749.5</v>
      </c>
      <c r="CI664" s="8">
        <f t="shared" si="1197"/>
        <v>0</v>
      </c>
      <c r="CJ664" s="8">
        <f t="shared" si="1198"/>
        <v>20</v>
      </c>
      <c r="CK664" s="8">
        <f t="shared" si="1199"/>
        <v>3</v>
      </c>
      <c r="CL664" s="8"/>
      <c r="CN664" s="11">
        <f t="shared" si="1120"/>
        <v>45582</v>
      </c>
      <c r="CO664" s="8">
        <f t="shared" si="1200"/>
        <v>1304</v>
      </c>
      <c r="CP664" s="8">
        <f t="shared" si="1201"/>
        <v>174008.24</v>
      </c>
      <c r="CQ664" s="8">
        <f t="shared" si="1202"/>
        <v>1352.6200000000001</v>
      </c>
      <c r="CR664" s="8">
        <f t="shared" si="1203"/>
        <v>7175.04</v>
      </c>
      <c r="CS664" s="8">
        <f t="shared" si="1204"/>
        <v>595</v>
      </c>
      <c r="CT664" s="8">
        <f t="shared" si="1205"/>
        <v>1</v>
      </c>
      <c r="CU664" s="8"/>
      <c r="CW664" s="11">
        <f t="shared" si="1121"/>
        <v>45582</v>
      </c>
      <c r="CX664" s="8">
        <f t="shared" si="1206"/>
        <v>0</v>
      </c>
      <c r="CY664" s="8">
        <f t="shared" si="1207"/>
        <v>0</v>
      </c>
      <c r="CZ664" s="8">
        <f t="shared" si="1208"/>
        <v>0</v>
      </c>
      <c r="DA664" s="8">
        <f t="shared" si="1209"/>
        <v>0</v>
      </c>
      <c r="DB664" s="8">
        <f t="shared" si="1210"/>
        <v>0</v>
      </c>
      <c r="DC664" s="8">
        <f t="shared" si="1211"/>
        <v>0</v>
      </c>
      <c r="DD664" s="8"/>
      <c r="DF664" s="11">
        <f t="shared" si="1122"/>
        <v>45582</v>
      </c>
      <c r="DG664" s="8">
        <f t="shared" si="1212"/>
        <v>0</v>
      </c>
      <c r="DH664" s="8">
        <f t="shared" si="1213"/>
        <v>0</v>
      </c>
      <c r="DI664" s="8">
        <f t="shared" si="1214"/>
        <v>0</v>
      </c>
      <c r="DJ664" s="8">
        <f t="shared" si="1215"/>
        <v>0</v>
      </c>
      <c r="DK664" s="8">
        <f t="shared" si="1216"/>
        <v>0</v>
      </c>
      <c r="DL664" s="8">
        <f t="shared" si="1217"/>
        <v>0</v>
      </c>
      <c r="DM664" s="8"/>
      <c r="DO664" s="11">
        <f t="shared" si="1123"/>
        <v>45582</v>
      </c>
      <c r="DP664" s="8">
        <f t="shared" si="1218"/>
        <v>0</v>
      </c>
      <c r="DQ664" s="8">
        <f t="shared" si="1219"/>
        <v>0</v>
      </c>
      <c r="DR664" s="8">
        <f t="shared" si="1220"/>
        <v>0</v>
      </c>
      <c r="DS664" s="8">
        <f t="shared" si="1221"/>
        <v>0</v>
      </c>
      <c r="DT664" s="8">
        <f t="shared" si="1222"/>
        <v>0</v>
      </c>
      <c r="DU664" s="8">
        <f t="shared" si="1223"/>
        <v>0</v>
      </c>
      <c r="DV664" s="8"/>
      <c r="DX664" s="11">
        <f t="shared" si="1124"/>
        <v>45582</v>
      </c>
      <c r="DY664" s="8">
        <f t="shared" si="1224"/>
        <v>0</v>
      </c>
      <c r="DZ664" s="8">
        <f t="shared" si="1225"/>
        <v>0</v>
      </c>
      <c r="EA664" s="8">
        <f t="shared" si="1226"/>
        <v>0</v>
      </c>
      <c r="EB664" s="8">
        <f t="shared" si="1227"/>
        <v>0</v>
      </c>
      <c r="EC664" s="8">
        <f t="shared" si="1228"/>
        <v>0</v>
      </c>
      <c r="ED664" s="8">
        <f t="shared" si="1229"/>
        <v>0</v>
      </c>
      <c r="EE664" s="8"/>
    </row>
    <row r="665" spans="2:135" x14ac:dyDescent="0.3">
      <c r="B665" s="11">
        <f t="shared" si="1110"/>
        <v>45583</v>
      </c>
      <c r="C665" s="8">
        <f t="shared" si="1140"/>
        <v>940</v>
      </c>
      <c r="D665" s="8">
        <f t="shared" si="1141"/>
        <v>279145.06</v>
      </c>
      <c r="E665" s="8">
        <f t="shared" si="1142"/>
        <v>0</v>
      </c>
      <c r="F665" s="8">
        <f t="shared" si="1143"/>
        <v>782</v>
      </c>
      <c r="G665" s="8">
        <f t="shared" si="1144"/>
        <v>7453.5</v>
      </c>
      <c r="H665" s="8">
        <f t="shared" si="1145"/>
        <v>0</v>
      </c>
      <c r="I665" s="8"/>
      <c r="K665" s="11">
        <f t="shared" si="1111"/>
        <v>45583</v>
      </c>
      <c r="L665" s="8">
        <f t="shared" si="1146"/>
        <v>825</v>
      </c>
      <c r="M665" s="8">
        <f t="shared" si="1147"/>
        <v>128380.79000000004</v>
      </c>
      <c r="N665" s="8">
        <f t="shared" si="1148"/>
        <v>525.91</v>
      </c>
      <c r="O665" s="8">
        <f t="shared" si="1149"/>
        <v>0</v>
      </c>
      <c r="P665" s="8">
        <f t="shared" si="1150"/>
        <v>474.23</v>
      </c>
      <c r="Q665" s="8">
        <f t="shared" si="1151"/>
        <v>1</v>
      </c>
      <c r="R665" s="8"/>
      <c r="T665" s="11">
        <f t="shared" si="1112"/>
        <v>45583</v>
      </c>
      <c r="U665" s="8">
        <f t="shared" si="1152"/>
        <v>590</v>
      </c>
      <c r="V665" s="8">
        <f t="shared" si="1153"/>
        <v>68318.389999999985</v>
      </c>
      <c r="W665" s="8">
        <f t="shared" si="1154"/>
        <v>0</v>
      </c>
      <c r="X665" s="8">
        <f t="shared" si="1155"/>
        <v>0</v>
      </c>
      <c r="Y665" s="8">
        <f t="shared" si="1156"/>
        <v>1099.3200000000002</v>
      </c>
      <c r="Z665" s="8">
        <f t="shared" si="1157"/>
        <v>0</v>
      </c>
      <c r="AA665" s="8"/>
      <c r="AC665" s="11">
        <f t="shared" si="1113"/>
        <v>45583</v>
      </c>
      <c r="AD665" s="8">
        <f t="shared" si="1158"/>
        <v>1009</v>
      </c>
      <c r="AE665" s="8">
        <f t="shared" si="1159"/>
        <v>136866.13</v>
      </c>
      <c r="AF665" s="8">
        <f t="shared" si="1160"/>
        <v>684.81</v>
      </c>
      <c r="AG665" s="8">
        <f t="shared" si="1161"/>
        <v>0</v>
      </c>
      <c r="AH665" s="8">
        <f t="shared" si="1162"/>
        <v>1032.4499999999998</v>
      </c>
      <c r="AI665" s="8">
        <f t="shared" si="1163"/>
        <v>3</v>
      </c>
      <c r="AJ665" s="8"/>
      <c r="AL665" s="11">
        <f t="shared" si="1114"/>
        <v>45583</v>
      </c>
      <c r="AM665" s="8">
        <f t="shared" si="1164"/>
        <v>669</v>
      </c>
      <c r="AN665" s="8">
        <f t="shared" si="1165"/>
        <v>95876.610000000015</v>
      </c>
      <c r="AO665" s="8">
        <f t="shared" si="1166"/>
        <v>236.9</v>
      </c>
      <c r="AP665" s="8">
        <f t="shared" si="1167"/>
        <v>0</v>
      </c>
      <c r="AQ665" s="8">
        <f t="shared" si="1168"/>
        <v>-42.640000000000015</v>
      </c>
      <c r="AR665" s="8">
        <f t="shared" si="1169"/>
        <v>0</v>
      </c>
      <c r="AS665" s="8"/>
      <c r="AU665" s="11">
        <f t="shared" si="1115"/>
        <v>45583</v>
      </c>
      <c r="AV665" s="8">
        <f t="shared" si="1170"/>
        <v>848</v>
      </c>
      <c r="AW665" s="8">
        <f t="shared" si="1171"/>
        <v>64045.47</v>
      </c>
      <c r="AX665" s="8">
        <f t="shared" si="1172"/>
        <v>0</v>
      </c>
      <c r="AY665" s="8">
        <f t="shared" si="1173"/>
        <v>528.05000000000007</v>
      </c>
      <c r="AZ665" s="8">
        <f t="shared" si="1174"/>
        <v>175</v>
      </c>
      <c r="BA665" s="8">
        <f t="shared" si="1175"/>
        <v>0</v>
      </c>
      <c r="BB665" s="8"/>
      <c r="BD665" s="11">
        <f t="shared" si="1116"/>
        <v>45583</v>
      </c>
      <c r="BE665" s="8">
        <f t="shared" si="1176"/>
        <v>833</v>
      </c>
      <c r="BF665" s="8">
        <f t="shared" si="1177"/>
        <v>120999.76</v>
      </c>
      <c r="BG665" s="8">
        <f t="shared" si="1178"/>
        <v>513.55999999999995</v>
      </c>
      <c r="BH665" s="8">
        <f t="shared" si="1179"/>
        <v>0</v>
      </c>
      <c r="BI665" s="8">
        <f t="shared" si="1180"/>
        <v>252.75</v>
      </c>
      <c r="BJ665" s="8">
        <f t="shared" si="1181"/>
        <v>327</v>
      </c>
      <c r="BK665" s="8"/>
      <c r="BM665" s="11">
        <f t="shared" si="1117"/>
        <v>45583</v>
      </c>
      <c r="BN665" s="8">
        <f t="shared" si="1182"/>
        <v>840</v>
      </c>
      <c r="BO665" s="8">
        <f t="shared" si="1183"/>
        <v>104717.39</v>
      </c>
      <c r="BP665" s="8">
        <f t="shared" si="1184"/>
        <v>566.50999999999988</v>
      </c>
      <c r="BQ665" s="8">
        <f t="shared" si="1185"/>
        <v>0</v>
      </c>
      <c r="BR665" s="8">
        <f t="shared" si="1186"/>
        <v>1426.0400000000002</v>
      </c>
      <c r="BS665" s="8">
        <f t="shared" si="1187"/>
        <v>29</v>
      </c>
      <c r="BT665" s="8"/>
      <c r="BV665" s="11">
        <f t="shared" si="1118"/>
        <v>45583</v>
      </c>
      <c r="BW665" s="8">
        <f t="shared" si="1188"/>
        <v>0</v>
      </c>
      <c r="BX665" s="8">
        <f t="shared" si="1189"/>
        <v>0</v>
      </c>
      <c r="BY665" s="8">
        <f t="shared" si="1190"/>
        <v>0</v>
      </c>
      <c r="BZ665" s="8">
        <f t="shared" si="1191"/>
        <v>0</v>
      </c>
      <c r="CA665" s="8">
        <f t="shared" si="1192"/>
        <v>0</v>
      </c>
      <c r="CB665" s="8">
        <f t="shared" si="1193"/>
        <v>0</v>
      </c>
      <c r="CC665" s="8"/>
      <c r="CE665" s="11">
        <f t="shared" si="1119"/>
        <v>45583</v>
      </c>
      <c r="CF665" s="8">
        <f t="shared" si="1194"/>
        <v>728</v>
      </c>
      <c r="CG665" s="8">
        <f t="shared" si="1195"/>
        <v>93091.23000000001</v>
      </c>
      <c r="CH665" s="8">
        <f t="shared" si="1196"/>
        <v>824.5</v>
      </c>
      <c r="CI665" s="8">
        <f t="shared" si="1197"/>
        <v>0</v>
      </c>
      <c r="CJ665" s="8">
        <f t="shared" si="1198"/>
        <v>20</v>
      </c>
      <c r="CK665" s="8">
        <f t="shared" si="1199"/>
        <v>3</v>
      </c>
      <c r="CL665" s="8"/>
      <c r="CN665" s="11">
        <f t="shared" si="1120"/>
        <v>45583</v>
      </c>
      <c r="CO665" s="8">
        <f t="shared" si="1200"/>
        <v>1395</v>
      </c>
      <c r="CP665" s="8">
        <f t="shared" si="1201"/>
        <v>187138.34</v>
      </c>
      <c r="CQ665" s="8">
        <f t="shared" si="1202"/>
        <v>1507.1200000000001</v>
      </c>
      <c r="CR665" s="8">
        <f t="shared" si="1203"/>
        <v>8415.32</v>
      </c>
      <c r="CS665" s="8">
        <f t="shared" si="1204"/>
        <v>645</v>
      </c>
      <c r="CT665" s="8">
        <f t="shared" si="1205"/>
        <v>1</v>
      </c>
      <c r="CU665" s="8"/>
      <c r="CW665" s="11">
        <f t="shared" si="1121"/>
        <v>45583</v>
      </c>
      <c r="CX665" s="8">
        <f t="shared" si="1206"/>
        <v>0</v>
      </c>
      <c r="CY665" s="8">
        <f t="shared" si="1207"/>
        <v>0</v>
      </c>
      <c r="CZ665" s="8">
        <f t="shared" si="1208"/>
        <v>0</v>
      </c>
      <c r="DA665" s="8">
        <f t="shared" si="1209"/>
        <v>0</v>
      </c>
      <c r="DB665" s="8">
        <f t="shared" si="1210"/>
        <v>0</v>
      </c>
      <c r="DC665" s="8">
        <f t="shared" si="1211"/>
        <v>0</v>
      </c>
      <c r="DD665" s="8"/>
      <c r="DF665" s="11">
        <f t="shared" si="1122"/>
        <v>45583</v>
      </c>
      <c r="DG665" s="8">
        <f t="shared" si="1212"/>
        <v>0</v>
      </c>
      <c r="DH665" s="8">
        <f t="shared" si="1213"/>
        <v>0</v>
      </c>
      <c r="DI665" s="8">
        <f t="shared" si="1214"/>
        <v>0</v>
      </c>
      <c r="DJ665" s="8">
        <f t="shared" si="1215"/>
        <v>0</v>
      </c>
      <c r="DK665" s="8">
        <f t="shared" si="1216"/>
        <v>0</v>
      </c>
      <c r="DL665" s="8">
        <f t="shared" si="1217"/>
        <v>0</v>
      </c>
      <c r="DM665" s="8"/>
      <c r="DO665" s="11">
        <f t="shared" si="1123"/>
        <v>45583</v>
      </c>
      <c r="DP665" s="8">
        <f t="shared" si="1218"/>
        <v>0</v>
      </c>
      <c r="DQ665" s="8">
        <f t="shared" si="1219"/>
        <v>0</v>
      </c>
      <c r="DR665" s="8">
        <f t="shared" si="1220"/>
        <v>0</v>
      </c>
      <c r="DS665" s="8">
        <f t="shared" si="1221"/>
        <v>0</v>
      </c>
      <c r="DT665" s="8">
        <f t="shared" si="1222"/>
        <v>0</v>
      </c>
      <c r="DU665" s="8">
        <f t="shared" si="1223"/>
        <v>0</v>
      </c>
      <c r="DV665" s="8"/>
      <c r="DX665" s="11">
        <f t="shared" si="1124"/>
        <v>45583</v>
      </c>
      <c r="DY665" s="8">
        <f t="shared" si="1224"/>
        <v>0</v>
      </c>
      <c r="DZ665" s="8">
        <f t="shared" si="1225"/>
        <v>0</v>
      </c>
      <c r="EA665" s="8">
        <f t="shared" si="1226"/>
        <v>0</v>
      </c>
      <c r="EB665" s="8">
        <f t="shared" si="1227"/>
        <v>0</v>
      </c>
      <c r="EC665" s="8">
        <f t="shared" si="1228"/>
        <v>0</v>
      </c>
      <c r="ED665" s="8">
        <f t="shared" si="1229"/>
        <v>0</v>
      </c>
      <c r="EE665" s="8"/>
    </row>
    <row r="666" spans="2:135" x14ac:dyDescent="0.3">
      <c r="B666" s="11">
        <f t="shared" si="1110"/>
        <v>45584</v>
      </c>
      <c r="C666" s="8">
        <f t="shared" si="1140"/>
        <v>1000</v>
      </c>
      <c r="D666" s="8">
        <f t="shared" si="1141"/>
        <v>287821.81</v>
      </c>
      <c r="E666" s="8">
        <f t="shared" si="1142"/>
        <v>0</v>
      </c>
      <c r="F666" s="8">
        <f t="shared" si="1143"/>
        <v>858</v>
      </c>
      <c r="G666" s="8">
        <f t="shared" si="1144"/>
        <v>7481</v>
      </c>
      <c r="H666" s="8">
        <f t="shared" si="1145"/>
        <v>1</v>
      </c>
      <c r="I666" s="8"/>
      <c r="K666" s="11">
        <f t="shared" si="1111"/>
        <v>45584</v>
      </c>
      <c r="L666" s="8">
        <f t="shared" si="1146"/>
        <v>836</v>
      </c>
      <c r="M666" s="8">
        <f t="shared" si="1147"/>
        <v>130024.91000000003</v>
      </c>
      <c r="N666" s="8">
        <f t="shared" si="1148"/>
        <v>535.33999999999992</v>
      </c>
      <c r="O666" s="8">
        <f t="shared" si="1149"/>
        <v>0</v>
      </c>
      <c r="P666" s="8">
        <f t="shared" si="1150"/>
        <v>474.23</v>
      </c>
      <c r="Q666" s="8">
        <f t="shared" si="1151"/>
        <v>1</v>
      </c>
      <c r="R666" s="8"/>
      <c r="T666" s="11">
        <f t="shared" si="1112"/>
        <v>45584</v>
      </c>
      <c r="U666" s="8">
        <f t="shared" si="1152"/>
        <v>639</v>
      </c>
      <c r="V666" s="8">
        <f t="shared" si="1153"/>
        <v>74605.359999999986</v>
      </c>
      <c r="W666" s="8">
        <f t="shared" si="1154"/>
        <v>0</v>
      </c>
      <c r="X666" s="8">
        <f t="shared" si="1155"/>
        <v>0</v>
      </c>
      <c r="Y666" s="8">
        <f t="shared" si="1156"/>
        <v>1316.3200000000002</v>
      </c>
      <c r="Z666" s="8">
        <f t="shared" si="1157"/>
        <v>0</v>
      </c>
      <c r="AA666" s="8"/>
      <c r="AC666" s="11">
        <f t="shared" si="1113"/>
        <v>45584</v>
      </c>
      <c r="AD666" s="8">
        <f t="shared" si="1158"/>
        <v>1063</v>
      </c>
      <c r="AE666" s="8">
        <f t="shared" si="1159"/>
        <v>143548.19</v>
      </c>
      <c r="AF666" s="8">
        <f t="shared" si="1160"/>
        <v>719.04</v>
      </c>
      <c r="AG666" s="8">
        <f t="shared" si="1161"/>
        <v>0</v>
      </c>
      <c r="AH666" s="8">
        <f t="shared" si="1162"/>
        <v>1037.3999999999999</v>
      </c>
      <c r="AI666" s="8">
        <f t="shared" si="1163"/>
        <v>5</v>
      </c>
      <c r="AJ666" s="8"/>
      <c r="AL666" s="11">
        <f t="shared" si="1114"/>
        <v>45584</v>
      </c>
      <c r="AM666" s="8">
        <f t="shared" si="1164"/>
        <v>704</v>
      </c>
      <c r="AN666" s="8">
        <f t="shared" si="1165"/>
        <v>100710.63000000002</v>
      </c>
      <c r="AO666" s="8">
        <f t="shared" si="1166"/>
        <v>269.28000000000003</v>
      </c>
      <c r="AP666" s="8">
        <f t="shared" si="1167"/>
        <v>0</v>
      </c>
      <c r="AQ666" s="8">
        <f t="shared" si="1168"/>
        <v>213.96</v>
      </c>
      <c r="AR666" s="8">
        <f t="shared" si="1169"/>
        <v>0</v>
      </c>
      <c r="AS666" s="8"/>
      <c r="AU666" s="11">
        <f t="shared" si="1115"/>
        <v>45584</v>
      </c>
      <c r="AV666" s="8">
        <f t="shared" si="1170"/>
        <v>885</v>
      </c>
      <c r="AW666" s="8">
        <f t="shared" si="1171"/>
        <v>67264.070000000007</v>
      </c>
      <c r="AX666" s="8">
        <f t="shared" si="1172"/>
        <v>0</v>
      </c>
      <c r="AY666" s="8">
        <f t="shared" si="1173"/>
        <v>549.05000000000007</v>
      </c>
      <c r="AZ666" s="8">
        <f t="shared" si="1174"/>
        <v>169.61</v>
      </c>
      <c r="BA666" s="8">
        <f t="shared" si="1175"/>
        <v>0</v>
      </c>
      <c r="BB666" s="8"/>
      <c r="BD666" s="11">
        <f t="shared" si="1116"/>
        <v>45584</v>
      </c>
      <c r="BE666" s="8">
        <f t="shared" si="1176"/>
        <v>882</v>
      </c>
      <c r="BF666" s="8">
        <f t="shared" si="1177"/>
        <v>127590.15</v>
      </c>
      <c r="BG666" s="8">
        <f t="shared" si="1178"/>
        <v>530.64</v>
      </c>
      <c r="BH666" s="8">
        <f t="shared" si="1179"/>
        <v>0</v>
      </c>
      <c r="BI666" s="8">
        <f t="shared" si="1180"/>
        <v>252.75</v>
      </c>
      <c r="BJ666" s="8">
        <f t="shared" si="1181"/>
        <v>345</v>
      </c>
      <c r="BK666" s="8"/>
      <c r="BM666" s="11">
        <f t="shared" si="1117"/>
        <v>45584</v>
      </c>
      <c r="BN666" s="8">
        <f t="shared" si="1182"/>
        <v>894</v>
      </c>
      <c r="BO666" s="8">
        <f t="shared" si="1183"/>
        <v>111484.47</v>
      </c>
      <c r="BP666" s="8">
        <f t="shared" si="1184"/>
        <v>666.96999999999991</v>
      </c>
      <c r="BQ666" s="8">
        <f t="shared" si="1185"/>
        <v>0</v>
      </c>
      <c r="BR666" s="8">
        <f t="shared" si="1186"/>
        <v>1426.0400000000002</v>
      </c>
      <c r="BS666" s="8">
        <f t="shared" si="1187"/>
        <v>29</v>
      </c>
      <c r="BT666" s="8"/>
      <c r="BV666" s="11">
        <f t="shared" si="1118"/>
        <v>45584</v>
      </c>
      <c r="BW666" s="8">
        <f t="shared" si="1188"/>
        <v>0</v>
      </c>
      <c r="BX666" s="8">
        <f t="shared" si="1189"/>
        <v>0</v>
      </c>
      <c r="BY666" s="8">
        <f t="shared" si="1190"/>
        <v>0</v>
      </c>
      <c r="BZ666" s="8">
        <f t="shared" si="1191"/>
        <v>0</v>
      </c>
      <c r="CA666" s="8">
        <f t="shared" si="1192"/>
        <v>0</v>
      </c>
      <c r="CB666" s="8">
        <f t="shared" si="1193"/>
        <v>0</v>
      </c>
      <c r="CC666" s="8"/>
      <c r="CE666" s="11">
        <f t="shared" si="1119"/>
        <v>45584</v>
      </c>
      <c r="CF666" s="8">
        <f t="shared" si="1194"/>
        <v>792</v>
      </c>
      <c r="CG666" s="8">
        <f t="shared" si="1195"/>
        <v>101479.02000000002</v>
      </c>
      <c r="CH666" s="8">
        <f t="shared" si="1196"/>
        <v>880.5</v>
      </c>
      <c r="CI666" s="8">
        <f t="shared" si="1197"/>
        <v>0</v>
      </c>
      <c r="CJ666" s="8">
        <f t="shared" si="1198"/>
        <v>20</v>
      </c>
      <c r="CK666" s="8">
        <f t="shared" si="1199"/>
        <v>3</v>
      </c>
      <c r="CL666" s="8"/>
      <c r="CN666" s="11">
        <f t="shared" si="1120"/>
        <v>45584</v>
      </c>
      <c r="CO666" s="8">
        <f t="shared" si="1200"/>
        <v>1487</v>
      </c>
      <c r="CP666" s="8">
        <f t="shared" si="1201"/>
        <v>200229.76000000001</v>
      </c>
      <c r="CQ666" s="8">
        <f t="shared" si="1202"/>
        <v>1684.6200000000001</v>
      </c>
      <c r="CR666" s="8">
        <f t="shared" si="1203"/>
        <v>8861.5499999999993</v>
      </c>
      <c r="CS666" s="8">
        <f t="shared" si="1204"/>
        <v>645</v>
      </c>
      <c r="CT666" s="8">
        <f t="shared" si="1205"/>
        <v>1</v>
      </c>
      <c r="CU666" s="8"/>
      <c r="CW666" s="11">
        <f t="shared" si="1121"/>
        <v>45584</v>
      </c>
      <c r="CX666" s="8">
        <f t="shared" si="1206"/>
        <v>0</v>
      </c>
      <c r="CY666" s="8">
        <f t="shared" si="1207"/>
        <v>0</v>
      </c>
      <c r="CZ666" s="8">
        <f t="shared" si="1208"/>
        <v>0</v>
      </c>
      <c r="DA666" s="8">
        <f t="shared" si="1209"/>
        <v>0</v>
      </c>
      <c r="DB666" s="8">
        <f t="shared" si="1210"/>
        <v>0</v>
      </c>
      <c r="DC666" s="8">
        <f t="shared" si="1211"/>
        <v>0</v>
      </c>
      <c r="DD666" s="8"/>
      <c r="DF666" s="11">
        <f t="shared" si="1122"/>
        <v>45584</v>
      </c>
      <c r="DG666" s="8">
        <f t="shared" si="1212"/>
        <v>0</v>
      </c>
      <c r="DH666" s="8">
        <f t="shared" si="1213"/>
        <v>0</v>
      </c>
      <c r="DI666" s="8">
        <f t="shared" si="1214"/>
        <v>0</v>
      </c>
      <c r="DJ666" s="8">
        <f t="shared" si="1215"/>
        <v>0</v>
      </c>
      <c r="DK666" s="8">
        <f t="shared" si="1216"/>
        <v>0</v>
      </c>
      <c r="DL666" s="8">
        <f t="shared" si="1217"/>
        <v>0</v>
      </c>
      <c r="DM666" s="8"/>
      <c r="DO666" s="11">
        <f t="shared" si="1123"/>
        <v>45584</v>
      </c>
      <c r="DP666" s="8">
        <f t="shared" si="1218"/>
        <v>0</v>
      </c>
      <c r="DQ666" s="8">
        <f t="shared" si="1219"/>
        <v>0</v>
      </c>
      <c r="DR666" s="8">
        <f t="shared" si="1220"/>
        <v>0</v>
      </c>
      <c r="DS666" s="8">
        <f t="shared" si="1221"/>
        <v>0</v>
      </c>
      <c r="DT666" s="8">
        <f t="shared" si="1222"/>
        <v>0</v>
      </c>
      <c r="DU666" s="8">
        <f t="shared" si="1223"/>
        <v>0</v>
      </c>
      <c r="DV666" s="8"/>
      <c r="DX666" s="11">
        <f t="shared" si="1124"/>
        <v>45584</v>
      </c>
      <c r="DY666" s="8">
        <f t="shared" si="1224"/>
        <v>0</v>
      </c>
      <c r="DZ666" s="8">
        <f t="shared" si="1225"/>
        <v>0</v>
      </c>
      <c r="EA666" s="8">
        <f t="shared" si="1226"/>
        <v>0</v>
      </c>
      <c r="EB666" s="8">
        <f t="shared" si="1227"/>
        <v>0</v>
      </c>
      <c r="EC666" s="8">
        <f t="shared" si="1228"/>
        <v>0</v>
      </c>
      <c r="ED666" s="8">
        <f t="shared" si="1229"/>
        <v>0</v>
      </c>
      <c r="EE666" s="8"/>
    </row>
    <row r="667" spans="2:135" x14ac:dyDescent="0.3">
      <c r="B667" s="11">
        <f t="shared" si="1110"/>
        <v>45585</v>
      </c>
      <c r="C667" s="8">
        <f t="shared" si="1140"/>
        <v>1034</v>
      </c>
      <c r="D667" s="8">
        <f t="shared" si="1141"/>
        <v>292371.01</v>
      </c>
      <c r="E667" s="8">
        <f t="shared" si="1142"/>
        <v>0</v>
      </c>
      <c r="F667" s="8">
        <f t="shared" si="1143"/>
        <v>866.5</v>
      </c>
      <c r="G667" s="8">
        <f t="shared" si="1144"/>
        <v>7481</v>
      </c>
      <c r="H667" s="8">
        <f t="shared" si="1145"/>
        <v>11</v>
      </c>
      <c r="I667" s="8"/>
      <c r="K667" s="11">
        <f t="shared" si="1111"/>
        <v>45585</v>
      </c>
      <c r="L667" s="8">
        <f t="shared" si="1146"/>
        <v>856</v>
      </c>
      <c r="M667" s="8">
        <f t="shared" si="1147"/>
        <v>133303.01000000004</v>
      </c>
      <c r="N667" s="8">
        <f t="shared" si="1148"/>
        <v>550.89999999999986</v>
      </c>
      <c r="O667" s="8">
        <f t="shared" si="1149"/>
        <v>0</v>
      </c>
      <c r="P667" s="8">
        <f t="shared" si="1150"/>
        <v>524.23</v>
      </c>
      <c r="Q667" s="8">
        <f t="shared" si="1151"/>
        <v>1</v>
      </c>
      <c r="R667" s="8"/>
      <c r="T667" s="11">
        <f t="shared" si="1112"/>
        <v>45585</v>
      </c>
      <c r="U667" s="8">
        <f t="shared" si="1152"/>
        <v>653</v>
      </c>
      <c r="V667" s="8">
        <f t="shared" si="1153"/>
        <v>76142.25999999998</v>
      </c>
      <c r="W667" s="8">
        <f t="shared" si="1154"/>
        <v>0</v>
      </c>
      <c r="X667" s="8">
        <f t="shared" si="1155"/>
        <v>0</v>
      </c>
      <c r="Y667" s="8">
        <f t="shared" si="1156"/>
        <v>1317.8200000000002</v>
      </c>
      <c r="Z667" s="8">
        <f t="shared" si="1157"/>
        <v>0</v>
      </c>
      <c r="AA667" s="8"/>
      <c r="AC667" s="11">
        <f t="shared" si="1113"/>
        <v>45585</v>
      </c>
      <c r="AD667" s="8">
        <f t="shared" si="1158"/>
        <v>1088</v>
      </c>
      <c r="AE667" s="8">
        <f t="shared" si="1159"/>
        <v>146823.67999999999</v>
      </c>
      <c r="AF667" s="8">
        <f t="shared" si="1160"/>
        <v>752.34999999999991</v>
      </c>
      <c r="AG667" s="8">
        <f t="shared" si="1161"/>
        <v>0</v>
      </c>
      <c r="AH667" s="8">
        <f t="shared" si="1162"/>
        <v>1037.3999999999999</v>
      </c>
      <c r="AI667" s="8">
        <f t="shared" si="1163"/>
        <v>8</v>
      </c>
      <c r="AJ667" s="8"/>
      <c r="AL667" s="11">
        <f t="shared" si="1114"/>
        <v>45585</v>
      </c>
      <c r="AM667" s="8">
        <f t="shared" si="1164"/>
        <v>748</v>
      </c>
      <c r="AN667" s="8">
        <f t="shared" si="1165"/>
        <v>107186.13000000002</v>
      </c>
      <c r="AO667" s="8">
        <f t="shared" si="1166"/>
        <v>269.28000000000003</v>
      </c>
      <c r="AP667" s="8">
        <f t="shared" si="1167"/>
        <v>0</v>
      </c>
      <c r="AQ667" s="8">
        <f t="shared" si="1168"/>
        <v>213.96</v>
      </c>
      <c r="AR667" s="8">
        <f t="shared" si="1169"/>
        <v>0</v>
      </c>
      <c r="AS667" s="8"/>
      <c r="AU667" s="11">
        <f t="shared" si="1115"/>
        <v>45585</v>
      </c>
      <c r="AV667" s="8">
        <f t="shared" si="1170"/>
        <v>918</v>
      </c>
      <c r="AW667" s="8">
        <f t="shared" si="1171"/>
        <v>69615.350000000006</v>
      </c>
      <c r="AX667" s="8">
        <f t="shared" si="1172"/>
        <v>0</v>
      </c>
      <c r="AY667" s="8">
        <f t="shared" si="1173"/>
        <v>570.05000000000007</v>
      </c>
      <c r="AZ667" s="8">
        <f t="shared" si="1174"/>
        <v>169.61</v>
      </c>
      <c r="BA667" s="8">
        <f t="shared" si="1175"/>
        <v>0</v>
      </c>
      <c r="BB667" s="8"/>
      <c r="BD667" s="11">
        <f t="shared" si="1116"/>
        <v>45585</v>
      </c>
      <c r="BE667" s="8">
        <f t="shared" si="1176"/>
        <v>911</v>
      </c>
      <c r="BF667" s="8">
        <f t="shared" si="1177"/>
        <v>131384.29999999999</v>
      </c>
      <c r="BG667" s="8">
        <f t="shared" si="1178"/>
        <v>564.80999999999995</v>
      </c>
      <c r="BH667" s="8">
        <f t="shared" si="1179"/>
        <v>0</v>
      </c>
      <c r="BI667" s="8">
        <f t="shared" si="1180"/>
        <v>257.7</v>
      </c>
      <c r="BJ667" s="8">
        <f t="shared" si="1181"/>
        <v>363</v>
      </c>
      <c r="BK667" s="8"/>
      <c r="BM667" s="11">
        <f t="shared" si="1117"/>
        <v>45585</v>
      </c>
      <c r="BN667" s="8">
        <f t="shared" si="1182"/>
        <v>931</v>
      </c>
      <c r="BO667" s="8">
        <f t="shared" si="1183"/>
        <v>115290.05</v>
      </c>
      <c r="BP667" s="8">
        <f t="shared" si="1184"/>
        <v>706.49999999999989</v>
      </c>
      <c r="BQ667" s="8">
        <f t="shared" si="1185"/>
        <v>0</v>
      </c>
      <c r="BR667" s="8">
        <f t="shared" si="1186"/>
        <v>1660.5200000000002</v>
      </c>
      <c r="BS667" s="8">
        <f t="shared" si="1187"/>
        <v>29</v>
      </c>
      <c r="BT667" s="8"/>
      <c r="BV667" s="11">
        <f t="shared" si="1118"/>
        <v>45585</v>
      </c>
      <c r="BW667" s="8">
        <f t="shared" si="1188"/>
        <v>0</v>
      </c>
      <c r="BX667" s="8">
        <f t="shared" si="1189"/>
        <v>0</v>
      </c>
      <c r="BY667" s="8">
        <f t="shared" si="1190"/>
        <v>0</v>
      </c>
      <c r="BZ667" s="8">
        <f t="shared" si="1191"/>
        <v>0</v>
      </c>
      <c r="CA667" s="8">
        <f t="shared" si="1192"/>
        <v>0</v>
      </c>
      <c r="CB667" s="8">
        <f t="shared" si="1193"/>
        <v>0</v>
      </c>
      <c r="CC667" s="8"/>
      <c r="CE667" s="11">
        <f t="shared" si="1119"/>
        <v>45585</v>
      </c>
      <c r="CF667" s="8">
        <f t="shared" si="1194"/>
        <v>804</v>
      </c>
      <c r="CG667" s="8">
        <f t="shared" si="1195"/>
        <v>102931.32000000002</v>
      </c>
      <c r="CH667" s="8">
        <f t="shared" si="1196"/>
        <v>913</v>
      </c>
      <c r="CI667" s="8">
        <f t="shared" si="1197"/>
        <v>0</v>
      </c>
      <c r="CJ667" s="8">
        <f t="shared" si="1198"/>
        <v>20</v>
      </c>
      <c r="CK667" s="8">
        <f t="shared" si="1199"/>
        <v>3</v>
      </c>
      <c r="CL667" s="8"/>
      <c r="CN667" s="11">
        <f t="shared" si="1120"/>
        <v>45585</v>
      </c>
      <c r="CO667" s="8">
        <f t="shared" si="1200"/>
        <v>1565</v>
      </c>
      <c r="CP667" s="8">
        <f t="shared" si="1201"/>
        <v>210488.90000000002</v>
      </c>
      <c r="CQ667" s="8">
        <f t="shared" si="1202"/>
        <v>1817.6200000000001</v>
      </c>
      <c r="CR667" s="8">
        <f t="shared" si="1203"/>
        <v>8881.5499999999993</v>
      </c>
      <c r="CS667" s="8">
        <f t="shared" si="1204"/>
        <v>770</v>
      </c>
      <c r="CT667" s="8">
        <f t="shared" si="1205"/>
        <v>2</v>
      </c>
      <c r="CU667" s="8"/>
      <c r="CW667" s="11">
        <f t="shared" si="1121"/>
        <v>45585</v>
      </c>
      <c r="CX667" s="8">
        <f t="shared" si="1206"/>
        <v>0</v>
      </c>
      <c r="CY667" s="8">
        <f t="shared" si="1207"/>
        <v>0</v>
      </c>
      <c r="CZ667" s="8">
        <f t="shared" si="1208"/>
        <v>0</v>
      </c>
      <c r="DA667" s="8">
        <f t="shared" si="1209"/>
        <v>0</v>
      </c>
      <c r="DB667" s="8">
        <f t="shared" si="1210"/>
        <v>0</v>
      </c>
      <c r="DC667" s="8">
        <f t="shared" si="1211"/>
        <v>0</v>
      </c>
      <c r="DD667" s="8"/>
      <c r="DF667" s="11">
        <f t="shared" si="1122"/>
        <v>45585</v>
      </c>
      <c r="DG667" s="8">
        <f t="shared" si="1212"/>
        <v>0</v>
      </c>
      <c r="DH667" s="8">
        <f t="shared" si="1213"/>
        <v>0</v>
      </c>
      <c r="DI667" s="8">
        <f t="shared" si="1214"/>
        <v>0</v>
      </c>
      <c r="DJ667" s="8">
        <f t="shared" si="1215"/>
        <v>0</v>
      </c>
      <c r="DK667" s="8">
        <f t="shared" si="1216"/>
        <v>0</v>
      </c>
      <c r="DL667" s="8">
        <f t="shared" si="1217"/>
        <v>0</v>
      </c>
      <c r="DM667" s="8"/>
      <c r="DO667" s="11">
        <f t="shared" si="1123"/>
        <v>45585</v>
      </c>
      <c r="DP667" s="8">
        <f t="shared" si="1218"/>
        <v>0</v>
      </c>
      <c r="DQ667" s="8">
        <f t="shared" si="1219"/>
        <v>0</v>
      </c>
      <c r="DR667" s="8">
        <f t="shared" si="1220"/>
        <v>0</v>
      </c>
      <c r="DS667" s="8">
        <f t="shared" si="1221"/>
        <v>0</v>
      </c>
      <c r="DT667" s="8">
        <f t="shared" si="1222"/>
        <v>0</v>
      </c>
      <c r="DU667" s="8">
        <f t="shared" si="1223"/>
        <v>0</v>
      </c>
      <c r="DV667" s="8"/>
      <c r="DX667" s="11">
        <f t="shared" si="1124"/>
        <v>45585</v>
      </c>
      <c r="DY667" s="8">
        <f t="shared" si="1224"/>
        <v>0</v>
      </c>
      <c r="DZ667" s="8">
        <f t="shared" si="1225"/>
        <v>0</v>
      </c>
      <c r="EA667" s="8">
        <f t="shared" si="1226"/>
        <v>0</v>
      </c>
      <c r="EB667" s="8">
        <f t="shared" si="1227"/>
        <v>0</v>
      </c>
      <c r="EC667" s="8">
        <f t="shared" si="1228"/>
        <v>0</v>
      </c>
      <c r="ED667" s="8">
        <f t="shared" si="1229"/>
        <v>0</v>
      </c>
      <c r="EE667" s="8"/>
    </row>
    <row r="668" spans="2:135" x14ac:dyDescent="0.3">
      <c r="B668" s="11">
        <f t="shared" si="1110"/>
        <v>45586</v>
      </c>
      <c r="C668" s="8">
        <f t="shared" si="1140"/>
        <v>1093</v>
      </c>
      <c r="D668" s="8">
        <f t="shared" si="1141"/>
        <v>301042.79000000004</v>
      </c>
      <c r="E668" s="8">
        <f t="shared" si="1142"/>
        <v>0</v>
      </c>
      <c r="F668" s="8">
        <f t="shared" si="1143"/>
        <v>876</v>
      </c>
      <c r="G668" s="8">
        <f t="shared" si="1144"/>
        <v>7481</v>
      </c>
      <c r="H668" s="8">
        <f t="shared" si="1145"/>
        <v>12</v>
      </c>
      <c r="I668" s="8"/>
      <c r="K668" s="11">
        <f t="shared" si="1111"/>
        <v>45586</v>
      </c>
      <c r="L668" s="8">
        <f t="shared" si="1146"/>
        <v>914</v>
      </c>
      <c r="M668" s="8">
        <f t="shared" si="1147"/>
        <v>142597.49000000005</v>
      </c>
      <c r="N668" s="8">
        <f t="shared" si="1148"/>
        <v>611.03999999999985</v>
      </c>
      <c r="O668" s="8">
        <f t="shared" si="1149"/>
        <v>0</v>
      </c>
      <c r="P668" s="8">
        <f t="shared" si="1150"/>
        <v>548.98</v>
      </c>
      <c r="Q668" s="8">
        <f t="shared" si="1151"/>
        <v>1</v>
      </c>
      <c r="R668" s="8"/>
      <c r="T668" s="11">
        <f t="shared" si="1112"/>
        <v>45586</v>
      </c>
      <c r="U668" s="8">
        <f t="shared" si="1152"/>
        <v>683</v>
      </c>
      <c r="V668" s="8">
        <f t="shared" si="1153"/>
        <v>79131.14999999998</v>
      </c>
      <c r="W668" s="8">
        <f t="shared" si="1154"/>
        <v>0</v>
      </c>
      <c r="X668" s="8">
        <f t="shared" si="1155"/>
        <v>0</v>
      </c>
      <c r="Y668" s="8">
        <f t="shared" si="1156"/>
        <v>1414.8200000000002</v>
      </c>
      <c r="Z668" s="8">
        <f t="shared" si="1157"/>
        <v>0</v>
      </c>
      <c r="AA668" s="8"/>
      <c r="AC668" s="11">
        <f t="shared" si="1113"/>
        <v>45586</v>
      </c>
      <c r="AD668" s="8">
        <f t="shared" si="1158"/>
        <v>1160</v>
      </c>
      <c r="AE668" s="8">
        <f t="shared" si="1159"/>
        <v>157110.32</v>
      </c>
      <c r="AF668" s="8">
        <f t="shared" si="1160"/>
        <v>822.68999999999994</v>
      </c>
      <c r="AG668" s="8">
        <f t="shared" si="1161"/>
        <v>0</v>
      </c>
      <c r="AH668" s="8">
        <f t="shared" si="1162"/>
        <v>1127.5999999999999</v>
      </c>
      <c r="AI668" s="8">
        <f t="shared" si="1163"/>
        <v>9</v>
      </c>
      <c r="AJ668" s="8"/>
      <c r="AL668" s="11">
        <f t="shared" si="1114"/>
        <v>45586</v>
      </c>
      <c r="AM668" s="8">
        <f t="shared" si="1164"/>
        <v>811</v>
      </c>
      <c r="AN668" s="8">
        <f t="shared" si="1165"/>
        <v>116209.88000000002</v>
      </c>
      <c r="AO668" s="8">
        <f t="shared" si="1166"/>
        <v>269.28000000000003</v>
      </c>
      <c r="AP668" s="8">
        <f t="shared" si="1167"/>
        <v>0</v>
      </c>
      <c r="AQ668" s="8">
        <f t="shared" si="1168"/>
        <v>218.91</v>
      </c>
      <c r="AR668" s="8">
        <f t="shared" si="1169"/>
        <v>0</v>
      </c>
      <c r="AS668" s="8"/>
      <c r="AU668" s="11">
        <f t="shared" si="1115"/>
        <v>45586</v>
      </c>
      <c r="AV668" s="8">
        <f t="shared" si="1170"/>
        <v>962</v>
      </c>
      <c r="AW668" s="8">
        <f t="shared" si="1171"/>
        <v>73450.11</v>
      </c>
      <c r="AX668" s="8">
        <f t="shared" si="1172"/>
        <v>0</v>
      </c>
      <c r="AY668" s="8">
        <f t="shared" si="1173"/>
        <v>576.05000000000007</v>
      </c>
      <c r="AZ668" s="8">
        <f t="shared" si="1174"/>
        <v>-3508.17</v>
      </c>
      <c r="BA668" s="8">
        <f t="shared" si="1175"/>
        <v>0</v>
      </c>
      <c r="BB668" s="8"/>
      <c r="BD668" s="11">
        <f t="shared" si="1116"/>
        <v>45586</v>
      </c>
      <c r="BE668" s="8">
        <f t="shared" si="1176"/>
        <v>960</v>
      </c>
      <c r="BF668" s="8">
        <f t="shared" si="1177"/>
        <v>138783.34</v>
      </c>
      <c r="BG668" s="8">
        <f t="shared" si="1178"/>
        <v>609.15</v>
      </c>
      <c r="BH668" s="8">
        <f t="shared" si="1179"/>
        <v>0</v>
      </c>
      <c r="BI668" s="8">
        <f t="shared" si="1180"/>
        <v>262.64999999999998</v>
      </c>
      <c r="BJ668" s="8">
        <f t="shared" si="1181"/>
        <v>381</v>
      </c>
      <c r="BK668" s="8"/>
      <c r="BM668" s="11">
        <f t="shared" si="1117"/>
        <v>45586</v>
      </c>
      <c r="BN668" s="8">
        <f t="shared" si="1182"/>
        <v>993</v>
      </c>
      <c r="BO668" s="8">
        <f t="shared" si="1183"/>
        <v>123092.23000000001</v>
      </c>
      <c r="BP668" s="8">
        <f t="shared" si="1184"/>
        <v>729.28999999999985</v>
      </c>
      <c r="BQ668" s="8">
        <f t="shared" si="1185"/>
        <v>0</v>
      </c>
      <c r="BR668" s="8">
        <f t="shared" si="1186"/>
        <v>1765.3400000000001</v>
      </c>
      <c r="BS668" s="8">
        <f t="shared" si="1187"/>
        <v>29</v>
      </c>
      <c r="BT668" s="8"/>
      <c r="BV668" s="11">
        <f t="shared" si="1118"/>
        <v>45586</v>
      </c>
      <c r="BW668" s="8">
        <f t="shared" si="1188"/>
        <v>0</v>
      </c>
      <c r="BX668" s="8">
        <f t="shared" si="1189"/>
        <v>0</v>
      </c>
      <c r="BY668" s="8">
        <f t="shared" si="1190"/>
        <v>0</v>
      </c>
      <c r="BZ668" s="8">
        <f t="shared" si="1191"/>
        <v>0</v>
      </c>
      <c r="CA668" s="8">
        <f t="shared" si="1192"/>
        <v>0</v>
      </c>
      <c r="CB668" s="8">
        <f t="shared" si="1193"/>
        <v>0</v>
      </c>
      <c r="CC668" s="8"/>
      <c r="CE668" s="11">
        <f t="shared" si="1119"/>
        <v>45586</v>
      </c>
      <c r="CF668" s="8">
        <f t="shared" si="1194"/>
        <v>836</v>
      </c>
      <c r="CG668" s="8">
        <f t="shared" si="1195"/>
        <v>106573.56000000003</v>
      </c>
      <c r="CH668" s="8">
        <f t="shared" si="1196"/>
        <v>933.5</v>
      </c>
      <c r="CI668" s="8">
        <f t="shared" si="1197"/>
        <v>0</v>
      </c>
      <c r="CJ668" s="8">
        <f t="shared" si="1198"/>
        <v>20</v>
      </c>
      <c r="CK668" s="8">
        <f t="shared" si="1199"/>
        <v>3</v>
      </c>
      <c r="CL668" s="8"/>
      <c r="CN668" s="11">
        <f t="shared" si="1120"/>
        <v>45586</v>
      </c>
      <c r="CO668" s="8">
        <f t="shared" si="1200"/>
        <v>1652</v>
      </c>
      <c r="CP668" s="8">
        <f t="shared" si="1201"/>
        <v>221532.06000000003</v>
      </c>
      <c r="CQ668" s="8">
        <f t="shared" si="1202"/>
        <v>1862.6200000000001</v>
      </c>
      <c r="CR668" s="8">
        <f t="shared" si="1203"/>
        <v>8914.92</v>
      </c>
      <c r="CS668" s="8">
        <f t="shared" si="1204"/>
        <v>1050</v>
      </c>
      <c r="CT668" s="8">
        <f t="shared" si="1205"/>
        <v>3</v>
      </c>
      <c r="CU668" s="8"/>
      <c r="CW668" s="11">
        <f t="shared" si="1121"/>
        <v>45586</v>
      </c>
      <c r="CX668" s="8">
        <f t="shared" si="1206"/>
        <v>0</v>
      </c>
      <c r="CY668" s="8">
        <f t="shared" si="1207"/>
        <v>0</v>
      </c>
      <c r="CZ668" s="8">
        <f t="shared" si="1208"/>
        <v>0</v>
      </c>
      <c r="DA668" s="8">
        <f t="shared" si="1209"/>
        <v>0</v>
      </c>
      <c r="DB668" s="8">
        <f t="shared" si="1210"/>
        <v>0</v>
      </c>
      <c r="DC668" s="8">
        <f t="shared" si="1211"/>
        <v>0</v>
      </c>
      <c r="DD668" s="8"/>
      <c r="DF668" s="11">
        <f t="shared" si="1122"/>
        <v>45586</v>
      </c>
      <c r="DG668" s="8">
        <f t="shared" si="1212"/>
        <v>0</v>
      </c>
      <c r="DH668" s="8">
        <f t="shared" si="1213"/>
        <v>0</v>
      </c>
      <c r="DI668" s="8">
        <f t="shared" si="1214"/>
        <v>0</v>
      </c>
      <c r="DJ668" s="8">
        <f t="shared" si="1215"/>
        <v>0</v>
      </c>
      <c r="DK668" s="8">
        <f t="shared" si="1216"/>
        <v>0</v>
      </c>
      <c r="DL668" s="8">
        <f t="shared" si="1217"/>
        <v>0</v>
      </c>
      <c r="DM668" s="8"/>
      <c r="DO668" s="11">
        <f t="shared" si="1123"/>
        <v>45586</v>
      </c>
      <c r="DP668" s="8">
        <f t="shared" si="1218"/>
        <v>0</v>
      </c>
      <c r="DQ668" s="8">
        <f t="shared" si="1219"/>
        <v>0</v>
      </c>
      <c r="DR668" s="8">
        <f t="shared" si="1220"/>
        <v>0</v>
      </c>
      <c r="DS668" s="8">
        <f t="shared" si="1221"/>
        <v>0</v>
      </c>
      <c r="DT668" s="8">
        <f t="shared" si="1222"/>
        <v>0</v>
      </c>
      <c r="DU668" s="8">
        <f t="shared" si="1223"/>
        <v>0</v>
      </c>
      <c r="DV668" s="8"/>
      <c r="DX668" s="11">
        <f t="shared" si="1124"/>
        <v>45586</v>
      </c>
      <c r="DY668" s="8">
        <f t="shared" si="1224"/>
        <v>0</v>
      </c>
      <c r="DZ668" s="8">
        <f t="shared" si="1225"/>
        <v>0</v>
      </c>
      <c r="EA668" s="8">
        <f t="shared" si="1226"/>
        <v>0</v>
      </c>
      <c r="EB668" s="8">
        <f t="shared" si="1227"/>
        <v>0</v>
      </c>
      <c r="EC668" s="8">
        <f t="shared" si="1228"/>
        <v>0</v>
      </c>
      <c r="ED668" s="8">
        <f t="shared" si="1229"/>
        <v>0</v>
      </c>
      <c r="EE668" s="8"/>
    </row>
    <row r="669" spans="2:135" x14ac:dyDescent="0.3">
      <c r="B669" s="11">
        <f t="shared" si="1110"/>
        <v>45587</v>
      </c>
      <c r="C669" s="8">
        <f t="shared" si="1140"/>
        <v>1153</v>
      </c>
      <c r="D669" s="8">
        <f t="shared" si="1141"/>
        <v>310445.99000000005</v>
      </c>
      <c r="E669" s="8">
        <f t="shared" si="1142"/>
        <v>0</v>
      </c>
      <c r="F669" s="8">
        <f t="shared" si="1143"/>
        <v>901.5</v>
      </c>
      <c r="G669" s="8">
        <f t="shared" si="1144"/>
        <v>7506</v>
      </c>
      <c r="H669" s="8">
        <f t="shared" si="1145"/>
        <v>13</v>
      </c>
      <c r="I669" s="8"/>
      <c r="K669" s="11">
        <f t="shared" si="1111"/>
        <v>45587</v>
      </c>
      <c r="L669" s="8">
        <f t="shared" si="1146"/>
        <v>979</v>
      </c>
      <c r="M669" s="8">
        <f t="shared" si="1147"/>
        <v>153319.93000000005</v>
      </c>
      <c r="N669" s="8">
        <f t="shared" si="1148"/>
        <v>691.22999999999979</v>
      </c>
      <c r="O669" s="8">
        <f t="shared" si="1149"/>
        <v>0</v>
      </c>
      <c r="P669" s="8">
        <f t="shared" si="1150"/>
        <v>548.98</v>
      </c>
      <c r="Q669" s="8">
        <f t="shared" si="1151"/>
        <v>1</v>
      </c>
      <c r="R669" s="8"/>
      <c r="T669" s="11">
        <f t="shared" si="1112"/>
        <v>45587</v>
      </c>
      <c r="U669" s="8">
        <f t="shared" si="1152"/>
        <v>712</v>
      </c>
      <c r="V669" s="8">
        <f t="shared" si="1153"/>
        <v>82308.319999999978</v>
      </c>
      <c r="W669" s="8">
        <f t="shared" si="1154"/>
        <v>0</v>
      </c>
      <c r="X669" s="8">
        <f t="shared" si="1155"/>
        <v>0</v>
      </c>
      <c r="Y669" s="8">
        <f t="shared" si="1156"/>
        <v>1435.3200000000002</v>
      </c>
      <c r="Z669" s="8">
        <f t="shared" si="1157"/>
        <v>0</v>
      </c>
      <c r="AA669" s="8"/>
      <c r="AC669" s="11">
        <f t="shared" si="1113"/>
        <v>45587</v>
      </c>
      <c r="AD669" s="8">
        <f>AD299+AD668</f>
        <v>1217</v>
      </c>
      <c r="AE669" s="8">
        <f t="shared" si="1159"/>
        <v>165834.12</v>
      </c>
      <c r="AF669" s="8">
        <f t="shared" si="1160"/>
        <v>870.81</v>
      </c>
      <c r="AG669" s="8">
        <f t="shared" si="1161"/>
        <v>0</v>
      </c>
      <c r="AH669" s="8">
        <f>AH299+AH668</f>
        <v>981.34999999999991</v>
      </c>
      <c r="AI669" s="8">
        <f t="shared" si="1163"/>
        <v>10</v>
      </c>
      <c r="AJ669" s="8"/>
      <c r="AL669" s="11">
        <f t="shared" si="1114"/>
        <v>45587</v>
      </c>
      <c r="AM669" s="8">
        <f t="shared" si="1164"/>
        <v>869</v>
      </c>
      <c r="AN669" s="8">
        <f t="shared" si="1165"/>
        <v>124362.55000000002</v>
      </c>
      <c r="AO669" s="8">
        <f t="shared" si="1166"/>
        <v>287.78000000000003</v>
      </c>
      <c r="AP669" s="8">
        <f t="shared" si="1167"/>
        <v>0</v>
      </c>
      <c r="AQ669" s="8">
        <f t="shared" si="1168"/>
        <v>104.99</v>
      </c>
      <c r="AR669" s="8">
        <f t="shared" si="1169"/>
        <v>0</v>
      </c>
      <c r="AS669" s="8"/>
      <c r="AU669" s="11">
        <f t="shared" si="1115"/>
        <v>45587</v>
      </c>
      <c r="AV669" s="8">
        <f t="shared" si="1170"/>
        <v>1013</v>
      </c>
      <c r="AW669" s="8">
        <f t="shared" si="1171"/>
        <v>77835.240000000005</v>
      </c>
      <c r="AX669" s="8">
        <f t="shared" si="1172"/>
        <v>0</v>
      </c>
      <c r="AY669" s="8">
        <f t="shared" si="1173"/>
        <v>585.05000000000007</v>
      </c>
      <c r="AZ669" s="8">
        <f t="shared" si="1174"/>
        <v>-3483.17</v>
      </c>
      <c r="BA669" s="8">
        <f t="shared" si="1175"/>
        <v>0</v>
      </c>
      <c r="BB669" s="8"/>
      <c r="BD669" s="11">
        <f t="shared" si="1116"/>
        <v>45587</v>
      </c>
      <c r="BE669" s="8">
        <f t="shared" si="1176"/>
        <v>1017</v>
      </c>
      <c r="BF669" s="8">
        <f t="shared" si="1177"/>
        <v>146669.85</v>
      </c>
      <c r="BG669" s="8">
        <f t="shared" si="1178"/>
        <v>635.02</v>
      </c>
      <c r="BH669" s="8">
        <f t="shared" si="1179"/>
        <v>0</v>
      </c>
      <c r="BI669" s="8">
        <f t="shared" si="1180"/>
        <v>267.59999999999997</v>
      </c>
      <c r="BJ669" s="8">
        <f t="shared" si="1181"/>
        <v>399</v>
      </c>
      <c r="BK669" s="8"/>
      <c r="BM669" s="11">
        <f t="shared" si="1117"/>
        <v>45587</v>
      </c>
      <c r="BN669" s="8">
        <f t="shared" si="1182"/>
        <v>1043</v>
      </c>
      <c r="BO669" s="8">
        <f t="shared" si="1183"/>
        <v>128776.77</v>
      </c>
      <c r="BP669" s="8">
        <f t="shared" si="1184"/>
        <v>731.14999999999986</v>
      </c>
      <c r="BQ669" s="8">
        <f t="shared" si="1185"/>
        <v>0</v>
      </c>
      <c r="BR669" s="8">
        <f t="shared" si="1186"/>
        <v>1905.4</v>
      </c>
      <c r="BS669" s="8">
        <f t="shared" si="1187"/>
        <v>29</v>
      </c>
      <c r="BT669" s="8"/>
      <c r="BV669" s="11">
        <f t="shared" si="1118"/>
        <v>45587</v>
      </c>
      <c r="BW669" s="8">
        <f t="shared" si="1188"/>
        <v>0</v>
      </c>
      <c r="BX669" s="8">
        <f t="shared" si="1189"/>
        <v>0</v>
      </c>
      <c r="BY669" s="8">
        <f t="shared" si="1190"/>
        <v>0</v>
      </c>
      <c r="BZ669" s="8">
        <f t="shared" si="1191"/>
        <v>0</v>
      </c>
      <c r="CA669" s="8">
        <f t="shared" si="1192"/>
        <v>0</v>
      </c>
      <c r="CB669" s="8">
        <f t="shared" si="1193"/>
        <v>0</v>
      </c>
      <c r="CC669" s="8"/>
      <c r="CE669" s="11">
        <f t="shared" si="1119"/>
        <v>45587</v>
      </c>
      <c r="CF669" s="8">
        <f t="shared" si="1194"/>
        <v>888</v>
      </c>
      <c r="CG669" s="8">
        <f t="shared" si="1195"/>
        <v>113177.38000000003</v>
      </c>
      <c r="CH669" s="8">
        <f t="shared" si="1196"/>
        <v>983</v>
      </c>
      <c r="CI669" s="8">
        <f t="shared" si="1197"/>
        <v>0</v>
      </c>
      <c r="CJ669" s="8">
        <f t="shared" si="1198"/>
        <v>20</v>
      </c>
      <c r="CK669" s="8">
        <f t="shared" si="1199"/>
        <v>3</v>
      </c>
      <c r="CL669" s="8"/>
      <c r="CN669" s="11">
        <f t="shared" si="1120"/>
        <v>45587</v>
      </c>
      <c r="CO669" s="8">
        <f t="shared" si="1200"/>
        <v>1744</v>
      </c>
      <c r="CP669" s="8">
        <f t="shared" si="1201"/>
        <v>235292.13000000003</v>
      </c>
      <c r="CQ669" s="8">
        <f t="shared" si="1202"/>
        <v>2184.79</v>
      </c>
      <c r="CR669" s="8">
        <f t="shared" si="1203"/>
        <v>9382.5400000000009</v>
      </c>
      <c r="CS669" s="8">
        <f t="shared" si="1204"/>
        <v>1225</v>
      </c>
      <c r="CT669" s="8">
        <f t="shared" si="1205"/>
        <v>3</v>
      </c>
      <c r="CU669" s="8"/>
      <c r="CW669" s="11">
        <f t="shared" si="1121"/>
        <v>45587</v>
      </c>
      <c r="CX669" s="8">
        <f t="shared" si="1206"/>
        <v>0</v>
      </c>
      <c r="CY669" s="8">
        <f t="shared" si="1207"/>
        <v>0</v>
      </c>
      <c r="CZ669" s="8">
        <f t="shared" si="1208"/>
        <v>0</v>
      </c>
      <c r="DA669" s="8">
        <f t="shared" si="1209"/>
        <v>0</v>
      </c>
      <c r="DB669" s="8">
        <f t="shared" si="1210"/>
        <v>0</v>
      </c>
      <c r="DC669" s="8">
        <f t="shared" si="1211"/>
        <v>0</v>
      </c>
      <c r="DD669" s="8"/>
      <c r="DF669" s="11">
        <f t="shared" si="1122"/>
        <v>45587</v>
      </c>
      <c r="DG669" s="8">
        <f t="shared" si="1212"/>
        <v>0</v>
      </c>
      <c r="DH669" s="8">
        <f t="shared" si="1213"/>
        <v>0</v>
      </c>
      <c r="DI669" s="8">
        <f t="shared" si="1214"/>
        <v>0</v>
      </c>
      <c r="DJ669" s="8">
        <f t="shared" si="1215"/>
        <v>0</v>
      </c>
      <c r="DK669" s="8">
        <f t="shared" si="1216"/>
        <v>0</v>
      </c>
      <c r="DL669" s="8">
        <f t="shared" si="1217"/>
        <v>0</v>
      </c>
      <c r="DM669" s="8"/>
      <c r="DO669" s="11">
        <f t="shared" si="1123"/>
        <v>45587</v>
      </c>
      <c r="DP669" s="8">
        <f t="shared" si="1218"/>
        <v>0</v>
      </c>
      <c r="DQ669" s="8">
        <f t="shared" si="1219"/>
        <v>0</v>
      </c>
      <c r="DR669" s="8">
        <f t="shared" si="1220"/>
        <v>0</v>
      </c>
      <c r="DS669" s="8">
        <f t="shared" si="1221"/>
        <v>0</v>
      </c>
      <c r="DT669" s="8">
        <f t="shared" si="1222"/>
        <v>0</v>
      </c>
      <c r="DU669" s="8">
        <f t="shared" si="1223"/>
        <v>0</v>
      </c>
      <c r="DV669" s="8"/>
      <c r="DX669" s="11">
        <f t="shared" si="1124"/>
        <v>45587</v>
      </c>
      <c r="DY669" s="8">
        <f t="shared" si="1224"/>
        <v>0</v>
      </c>
      <c r="DZ669" s="8">
        <f t="shared" si="1225"/>
        <v>0</v>
      </c>
      <c r="EA669" s="8">
        <f t="shared" si="1226"/>
        <v>0</v>
      </c>
      <c r="EB669" s="8">
        <f t="shared" si="1227"/>
        <v>0</v>
      </c>
      <c r="EC669" s="8">
        <f t="shared" si="1228"/>
        <v>0</v>
      </c>
      <c r="ED669" s="8">
        <f t="shared" si="1229"/>
        <v>0</v>
      </c>
      <c r="EE669" s="8"/>
    </row>
    <row r="670" spans="2:135" x14ac:dyDescent="0.3">
      <c r="B670" s="11">
        <f t="shared" si="1110"/>
        <v>45588</v>
      </c>
      <c r="C670" s="8">
        <f t="shared" si="1140"/>
        <v>1214</v>
      </c>
      <c r="D670" s="8">
        <f t="shared" si="1141"/>
        <v>319822.56000000006</v>
      </c>
      <c r="E670" s="8">
        <f t="shared" si="1142"/>
        <v>0</v>
      </c>
      <c r="F670" s="8">
        <f t="shared" si="1143"/>
        <v>918.5</v>
      </c>
      <c r="G670" s="8">
        <f t="shared" si="1144"/>
        <v>7506</v>
      </c>
      <c r="H670" s="8">
        <f t="shared" si="1145"/>
        <v>14</v>
      </c>
      <c r="I670" s="8"/>
      <c r="K670" s="11">
        <f t="shared" si="1111"/>
        <v>45588</v>
      </c>
      <c r="L670" s="8">
        <f t="shared" si="1146"/>
        <v>1041</v>
      </c>
      <c r="M670" s="8">
        <f t="shared" si="1147"/>
        <v>163271.83000000005</v>
      </c>
      <c r="N670" s="8">
        <f t="shared" si="1148"/>
        <v>743.35999999999979</v>
      </c>
      <c r="O670" s="8">
        <f t="shared" si="1149"/>
        <v>0</v>
      </c>
      <c r="P670" s="8">
        <f t="shared" si="1150"/>
        <v>548.98</v>
      </c>
      <c r="Q670" s="8">
        <f t="shared" si="1151"/>
        <v>1</v>
      </c>
      <c r="R670" s="8"/>
      <c r="T670" s="11">
        <f t="shared" si="1112"/>
        <v>45588</v>
      </c>
      <c r="U670" s="8">
        <f t="shared" si="1152"/>
        <v>744</v>
      </c>
      <c r="V670" s="8">
        <f t="shared" si="1153"/>
        <v>85651.199999999983</v>
      </c>
      <c r="W670" s="8">
        <f t="shared" si="1154"/>
        <v>0</v>
      </c>
      <c r="X670" s="8">
        <f t="shared" si="1155"/>
        <v>0</v>
      </c>
      <c r="Y670" s="8">
        <f t="shared" si="1156"/>
        <v>1604.3200000000002</v>
      </c>
      <c r="Z670" s="8">
        <f t="shared" si="1157"/>
        <v>0</v>
      </c>
      <c r="AA670" s="8"/>
      <c r="AC670" s="11">
        <f t="shared" si="1113"/>
        <v>45588</v>
      </c>
      <c r="AD670" s="8">
        <f t="shared" si="1158"/>
        <v>1277</v>
      </c>
      <c r="AE670" s="8">
        <f t="shared" si="1159"/>
        <v>174323.66</v>
      </c>
      <c r="AF670" s="8">
        <f t="shared" si="1160"/>
        <v>943</v>
      </c>
      <c r="AG670" s="8">
        <f t="shared" si="1161"/>
        <v>0</v>
      </c>
      <c r="AH670" s="8">
        <f t="shared" si="1162"/>
        <v>1071.55</v>
      </c>
      <c r="AI670" s="8">
        <f t="shared" si="1163"/>
        <v>11</v>
      </c>
      <c r="AJ670" s="8"/>
      <c r="AL670" s="11">
        <f t="shared" si="1114"/>
        <v>45588</v>
      </c>
      <c r="AM670" s="8">
        <f t="shared" si="1164"/>
        <v>911</v>
      </c>
      <c r="AN670" s="8">
        <f t="shared" si="1165"/>
        <v>130417.75000000001</v>
      </c>
      <c r="AO670" s="8">
        <f t="shared" si="1166"/>
        <v>304.44000000000005</v>
      </c>
      <c r="AP670" s="8">
        <f t="shared" si="1167"/>
        <v>0</v>
      </c>
      <c r="AQ670" s="8">
        <f t="shared" si="1168"/>
        <v>104.99</v>
      </c>
      <c r="AR670" s="8">
        <f t="shared" si="1169"/>
        <v>0</v>
      </c>
      <c r="AS670" s="8"/>
      <c r="AU670" s="11">
        <f t="shared" si="1115"/>
        <v>45588</v>
      </c>
      <c r="AV670" s="8">
        <f t="shared" si="1170"/>
        <v>1062</v>
      </c>
      <c r="AW670" s="8">
        <f t="shared" si="1171"/>
        <v>81726.47</v>
      </c>
      <c r="AX670" s="8">
        <f t="shared" si="1172"/>
        <v>0</v>
      </c>
      <c r="AY670" s="8">
        <f t="shared" si="1173"/>
        <v>596.05000000000007</v>
      </c>
      <c r="AZ670" s="8">
        <f t="shared" si="1174"/>
        <v>-3483.17</v>
      </c>
      <c r="BA670" s="8">
        <f t="shared" si="1175"/>
        <v>0</v>
      </c>
      <c r="BB670" s="8"/>
      <c r="BD670" s="11">
        <f t="shared" si="1116"/>
        <v>45588</v>
      </c>
      <c r="BE670" s="8">
        <f t="shared" si="1176"/>
        <v>1072</v>
      </c>
      <c r="BF670" s="8">
        <f t="shared" si="1177"/>
        <v>154926.27000000002</v>
      </c>
      <c r="BG670" s="8">
        <f t="shared" si="1178"/>
        <v>661.81</v>
      </c>
      <c r="BH670" s="8">
        <f t="shared" si="1179"/>
        <v>0</v>
      </c>
      <c r="BI670" s="8">
        <f t="shared" si="1180"/>
        <v>1017.5999999999999</v>
      </c>
      <c r="BJ670" s="8">
        <f t="shared" si="1181"/>
        <v>417</v>
      </c>
      <c r="BK670" s="8"/>
      <c r="BM670" s="11">
        <f t="shared" si="1117"/>
        <v>45588</v>
      </c>
      <c r="BN670" s="8">
        <f t="shared" si="1182"/>
        <v>1096</v>
      </c>
      <c r="BO670" s="8">
        <f t="shared" si="1183"/>
        <v>134952.58000000002</v>
      </c>
      <c r="BP670" s="8">
        <f t="shared" si="1184"/>
        <v>769.28999999999985</v>
      </c>
      <c r="BQ670" s="8">
        <f t="shared" si="1185"/>
        <v>0</v>
      </c>
      <c r="BR670" s="8">
        <f t="shared" si="1186"/>
        <v>1905.4</v>
      </c>
      <c r="BS670" s="8">
        <f t="shared" si="1187"/>
        <v>29</v>
      </c>
      <c r="BT670" s="8"/>
      <c r="BV670" s="11">
        <f t="shared" si="1118"/>
        <v>45588</v>
      </c>
      <c r="BW670" s="8">
        <f t="shared" si="1188"/>
        <v>0</v>
      </c>
      <c r="BX670" s="8">
        <f t="shared" si="1189"/>
        <v>0</v>
      </c>
      <c r="BY670" s="8">
        <f t="shared" si="1190"/>
        <v>0</v>
      </c>
      <c r="BZ670" s="8">
        <f t="shared" si="1191"/>
        <v>0</v>
      </c>
      <c r="CA670" s="8">
        <f t="shared" si="1192"/>
        <v>0</v>
      </c>
      <c r="CB670" s="8">
        <f t="shared" si="1193"/>
        <v>0</v>
      </c>
      <c r="CC670" s="8"/>
      <c r="CE670" s="11">
        <f t="shared" si="1119"/>
        <v>45588</v>
      </c>
      <c r="CF670" s="8">
        <f t="shared" si="1194"/>
        <v>931</v>
      </c>
      <c r="CG670" s="8">
        <f t="shared" si="1195"/>
        <v>118728.79000000004</v>
      </c>
      <c r="CH670" s="8">
        <f t="shared" si="1196"/>
        <v>1050.5</v>
      </c>
      <c r="CI670" s="8">
        <f t="shared" si="1197"/>
        <v>0</v>
      </c>
      <c r="CJ670" s="8">
        <f t="shared" si="1198"/>
        <v>20</v>
      </c>
      <c r="CK670" s="8">
        <f t="shared" si="1199"/>
        <v>3</v>
      </c>
      <c r="CL670" s="8"/>
      <c r="CN670" s="11">
        <f t="shared" si="1120"/>
        <v>45588</v>
      </c>
      <c r="CO670" s="8">
        <f t="shared" si="1200"/>
        <v>1834</v>
      </c>
      <c r="CP670" s="8">
        <f t="shared" si="1201"/>
        <v>247760.99000000005</v>
      </c>
      <c r="CQ670" s="8">
        <f t="shared" si="1202"/>
        <v>2234.79</v>
      </c>
      <c r="CR670" s="8">
        <f t="shared" si="1203"/>
        <v>9910.880000000001</v>
      </c>
      <c r="CS670" s="8">
        <f t="shared" si="1204"/>
        <v>1225</v>
      </c>
      <c r="CT670" s="8">
        <f t="shared" si="1205"/>
        <v>3</v>
      </c>
      <c r="CU670" s="8"/>
      <c r="CW670" s="11">
        <f t="shared" si="1121"/>
        <v>45588</v>
      </c>
      <c r="CX670" s="8">
        <f t="shared" si="1206"/>
        <v>0</v>
      </c>
      <c r="CY670" s="8">
        <f t="shared" si="1207"/>
        <v>0</v>
      </c>
      <c r="CZ670" s="8">
        <f t="shared" si="1208"/>
        <v>0</v>
      </c>
      <c r="DA670" s="8">
        <f t="shared" si="1209"/>
        <v>0</v>
      </c>
      <c r="DB670" s="8">
        <f t="shared" si="1210"/>
        <v>0</v>
      </c>
      <c r="DC670" s="8">
        <f t="shared" si="1211"/>
        <v>0</v>
      </c>
      <c r="DD670" s="8"/>
      <c r="DF670" s="11">
        <f t="shared" si="1122"/>
        <v>45588</v>
      </c>
      <c r="DG670" s="8">
        <f t="shared" si="1212"/>
        <v>0</v>
      </c>
      <c r="DH670" s="8">
        <f t="shared" si="1213"/>
        <v>0</v>
      </c>
      <c r="DI670" s="8">
        <f t="shared" si="1214"/>
        <v>0</v>
      </c>
      <c r="DJ670" s="8">
        <f t="shared" si="1215"/>
        <v>0</v>
      </c>
      <c r="DK670" s="8">
        <f t="shared" si="1216"/>
        <v>0</v>
      </c>
      <c r="DL670" s="8">
        <f t="shared" si="1217"/>
        <v>0</v>
      </c>
      <c r="DM670" s="8"/>
      <c r="DO670" s="11">
        <f t="shared" si="1123"/>
        <v>45588</v>
      </c>
      <c r="DP670" s="8">
        <f t="shared" si="1218"/>
        <v>0</v>
      </c>
      <c r="DQ670" s="8">
        <f t="shared" si="1219"/>
        <v>0</v>
      </c>
      <c r="DR670" s="8">
        <f t="shared" si="1220"/>
        <v>0</v>
      </c>
      <c r="DS670" s="8">
        <f t="shared" si="1221"/>
        <v>0</v>
      </c>
      <c r="DT670" s="8">
        <f t="shared" si="1222"/>
        <v>0</v>
      </c>
      <c r="DU670" s="8">
        <f t="shared" si="1223"/>
        <v>0</v>
      </c>
      <c r="DV670" s="8"/>
      <c r="DX670" s="11">
        <f t="shared" si="1124"/>
        <v>45588</v>
      </c>
      <c r="DY670" s="8">
        <f t="shared" si="1224"/>
        <v>0</v>
      </c>
      <c r="DZ670" s="8">
        <f t="shared" si="1225"/>
        <v>0</v>
      </c>
      <c r="EA670" s="8">
        <f t="shared" si="1226"/>
        <v>0</v>
      </c>
      <c r="EB670" s="8">
        <f t="shared" si="1227"/>
        <v>0</v>
      </c>
      <c r="EC670" s="8">
        <f t="shared" si="1228"/>
        <v>0</v>
      </c>
      <c r="ED670" s="8">
        <f t="shared" si="1229"/>
        <v>0</v>
      </c>
      <c r="EE670" s="8"/>
    </row>
    <row r="671" spans="2:135" x14ac:dyDescent="0.3">
      <c r="B671" s="11">
        <f t="shared" si="1110"/>
        <v>45589</v>
      </c>
      <c r="C671" s="8">
        <f t="shared" si="1140"/>
        <v>1265</v>
      </c>
      <c r="D671" s="8">
        <f t="shared" si="1141"/>
        <v>326891.27000000008</v>
      </c>
      <c r="E671" s="8">
        <f t="shared" si="1142"/>
        <v>0</v>
      </c>
      <c r="F671" s="8">
        <f t="shared" si="1143"/>
        <v>932</v>
      </c>
      <c r="G671" s="8">
        <f t="shared" si="1144"/>
        <v>7781</v>
      </c>
      <c r="H671" s="8">
        <f t="shared" si="1145"/>
        <v>14</v>
      </c>
      <c r="I671" s="8"/>
      <c r="K671" s="11">
        <f t="shared" si="1111"/>
        <v>45589</v>
      </c>
      <c r="L671" s="8">
        <f t="shared" si="1146"/>
        <v>1082</v>
      </c>
      <c r="M671" s="8">
        <f t="shared" si="1147"/>
        <v>169279.97000000006</v>
      </c>
      <c r="N671" s="8">
        <f t="shared" si="1148"/>
        <v>777.54999999999973</v>
      </c>
      <c r="O671" s="8">
        <f t="shared" si="1149"/>
        <v>0</v>
      </c>
      <c r="P671" s="8">
        <f t="shared" si="1150"/>
        <v>598.98</v>
      </c>
      <c r="Q671" s="8">
        <f t="shared" si="1151"/>
        <v>1</v>
      </c>
      <c r="R671" s="8"/>
      <c r="T671" s="11">
        <f t="shared" si="1112"/>
        <v>45589</v>
      </c>
      <c r="U671" s="8">
        <f t="shared" si="1152"/>
        <v>768</v>
      </c>
      <c r="V671" s="8">
        <f t="shared" si="1153"/>
        <v>88076.659999999989</v>
      </c>
      <c r="W671" s="8">
        <f t="shared" si="1154"/>
        <v>0</v>
      </c>
      <c r="X671" s="8">
        <f t="shared" si="1155"/>
        <v>0</v>
      </c>
      <c r="Y671" s="8">
        <f t="shared" si="1156"/>
        <v>1636.0700000000002</v>
      </c>
      <c r="Z671" s="8">
        <f t="shared" si="1157"/>
        <v>0</v>
      </c>
      <c r="AA671" s="8"/>
      <c r="AC671" s="11">
        <f t="shared" si="1113"/>
        <v>45589</v>
      </c>
      <c r="AD671" s="8">
        <f t="shared" si="1158"/>
        <v>1309</v>
      </c>
      <c r="AE671" s="8">
        <f t="shared" si="1159"/>
        <v>178801.51</v>
      </c>
      <c r="AF671" s="8">
        <f t="shared" si="1160"/>
        <v>962.44</v>
      </c>
      <c r="AG671" s="8">
        <f t="shared" si="1161"/>
        <v>0</v>
      </c>
      <c r="AH671" s="8">
        <f t="shared" si="1162"/>
        <v>1347.9499999999998</v>
      </c>
      <c r="AI671" s="8">
        <f t="shared" si="1163"/>
        <v>12</v>
      </c>
      <c r="AJ671" s="8"/>
      <c r="AL671" s="11">
        <f t="shared" si="1114"/>
        <v>45589</v>
      </c>
      <c r="AM671" s="8">
        <f t="shared" si="1164"/>
        <v>942</v>
      </c>
      <c r="AN671" s="8">
        <f t="shared" si="1165"/>
        <v>134650.41</v>
      </c>
      <c r="AO671" s="8">
        <f t="shared" si="1166"/>
        <v>307.22000000000003</v>
      </c>
      <c r="AP671" s="8">
        <f t="shared" si="1167"/>
        <v>0</v>
      </c>
      <c r="AQ671" s="8">
        <f t="shared" si="1168"/>
        <v>304.99</v>
      </c>
      <c r="AR671" s="8">
        <f t="shared" si="1169"/>
        <v>0</v>
      </c>
      <c r="AS671" s="8"/>
      <c r="AU671" s="11">
        <f t="shared" si="1115"/>
        <v>45589</v>
      </c>
      <c r="AV671" s="8">
        <f t="shared" si="1170"/>
        <v>1107</v>
      </c>
      <c r="AW671" s="8">
        <f t="shared" si="1171"/>
        <v>85181.430000000008</v>
      </c>
      <c r="AX671" s="8">
        <f t="shared" si="1172"/>
        <v>0</v>
      </c>
      <c r="AY671" s="8">
        <f t="shared" si="1173"/>
        <v>605.05000000000007</v>
      </c>
      <c r="AZ671" s="8">
        <f t="shared" si="1174"/>
        <v>-3483.17</v>
      </c>
      <c r="BA671" s="8">
        <f t="shared" si="1175"/>
        <v>0</v>
      </c>
      <c r="BB671" s="8"/>
      <c r="BD671" s="11">
        <f t="shared" si="1116"/>
        <v>45589</v>
      </c>
      <c r="BE671" s="8">
        <f t="shared" si="1176"/>
        <v>1122</v>
      </c>
      <c r="BF671" s="8">
        <f t="shared" si="1177"/>
        <v>161788.83000000002</v>
      </c>
      <c r="BG671" s="8">
        <f t="shared" si="1178"/>
        <v>667.34999999999991</v>
      </c>
      <c r="BH671" s="8">
        <f t="shared" si="1179"/>
        <v>0</v>
      </c>
      <c r="BI671" s="8">
        <f t="shared" si="1180"/>
        <v>1017.5999999999999</v>
      </c>
      <c r="BJ671" s="8">
        <f t="shared" si="1181"/>
        <v>433</v>
      </c>
      <c r="BK671" s="8"/>
      <c r="BM671" s="11">
        <f t="shared" si="1117"/>
        <v>45589</v>
      </c>
      <c r="BN671" s="8">
        <f t="shared" si="1182"/>
        <v>1135</v>
      </c>
      <c r="BO671" s="8">
        <f t="shared" si="1183"/>
        <v>139284.21000000002</v>
      </c>
      <c r="BP671" s="8">
        <f t="shared" si="1184"/>
        <v>826.94999999999982</v>
      </c>
      <c r="BQ671" s="8">
        <f t="shared" si="1185"/>
        <v>0</v>
      </c>
      <c r="BR671" s="8">
        <f t="shared" si="1186"/>
        <v>1905.4</v>
      </c>
      <c r="BS671" s="8">
        <f t="shared" si="1187"/>
        <v>29</v>
      </c>
      <c r="BT671" s="8"/>
      <c r="BV671" s="11">
        <f t="shared" si="1118"/>
        <v>45589</v>
      </c>
      <c r="BW671" s="8">
        <f t="shared" si="1188"/>
        <v>0</v>
      </c>
      <c r="BX671" s="8">
        <f t="shared" si="1189"/>
        <v>0</v>
      </c>
      <c r="BY671" s="8">
        <f t="shared" si="1190"/>
        <v>0</v>
      </c>
      <c r="BZ671" s="8">
        <f t="shared" si="1191"/>
        <v>0</v>
      </c>
      <c r="CA671" s="8">
        <f t="shared" si="1192"/>
        <v>0</v>
      </c>
      <c r="CB671" s="8">
        <f t="shared" si="1193"/>
        <v>0</v>
      </c>
      <c r="CC671" s="8"/>
      <c r="CE671" s="11">
        <f t="shared" si="1119"/>
        <v>45589</v>
      </c>
      <c r="CF671" s="8">
        <f t="shared" si="1194"/>
        <v>959</v>
      </c>
      <c r="CG671" s="8">
        <f t="shared" si="1195"/>
        <v>122071.41000000003</v>
      </c>
      <c r="CH671" s="8">
        <f t="shared" si="1196"/>
        <v>1104</v>
      </c>
      <c r="CI671" s="8">
        <f t="shared" si="1197"/>
        <v>0</v>
      </c>
      <c r="CJ671" s="8">
        <f t="shared" si="1198"/>
        <v>63.62</v>
      </c>
      <c r="CK671" s="8">
        <f t="shared" si="1199"/>
        <v>3</v>
      </c>
      <c r="CL671" s="8"/>
      <c r="CN671" s="11">
        <f t="shared" si="1120"/>
        <v>45589</v>
      </c>
      <c r="CO671" s="8">
        <f t="shared" si="1200"/>
        <v>1918</v>
      </c>
      <c r="CP671" s="8">
        <f t="shared" si="1201"/>
        <v>259718.95000000004</v>
      </c>
      <c r="CQ671" s="8">
        <f t="shared" si="1202"/>
        <v>2273.79</v>
      </c>
      <c r="CR671" s="8">
        <f t="shared" si="1203"/>
        <v>10580.87</v>
      </c>
      <c r="CS671" s="8">
        <f t="shared" si="1204"/>
        <v>1450</v>
      </c>
      <c r="CT671" s="8">
        <f t="shared" si="1205"/>
        <v>3</v>
      </c>
      <c r="CU671" s="8"/>
      <c r="CW671" s="11">
        <f t="shared" si="1121"/>
        <v>45589</v>
      </c>
      <c r="CX671" s="8">
        <f t="shared" si="1206"/>
        <v>0</v>
      </c>
      <c r="CY671" s="8">
        <f t="shared" si="1207"/>
        <v>0</v>
      </c>
      <c r="CZ671" s="8">
        <f t="shared" si="1208"/>
        <v>0</v>
      </c>
      <c r="DA671" s="8">
        <f t="shared" si="1209"/>
        <v>0</v>
      </c>
      <c r="DB671" s="8">
        <f t="shared" si="1210"/>
        <v>0</v>
      </c>
      <c r="DC671" s="8">
        <f t="shared" si="1211"/>
        <v>0</v>
      </c>
      <c r="DD671" s="8"/>
      <c r="DF671" s="11">
        <f t="shared" si="1122"/>
        <v>45589</v>
      </c>
      <c r="DG671" s="8">
        <f t="shared" si="1212"/>
        <v>0</v>
      </c>
      <c r="DH671" s="8">
        <f t="shared" si="1213"/>
        <v>0</v>
      </c>
      <c r="DI671" s="8">
        <f t="shared" si="1214"/>
        <v>0</v>
      </c>
      <c r="DJ671" s="8">
        <f t="shared" si="1215"/>
        <v>0</v>
      </c>
      <c r="DK671" s="8">
        <f t="shared" si="1216"/>
        <v>0</v>
      </c>
      <c r="DL671" s="8">
        <f t="shared" si="1217"/>
        <v>0</v>
      </c>
      <c r="DM671" s="8"/>
      <c r="DO671" s="11">
        <f t="shared" si="1123"/>
        <v>45589</v>
      </c>
      <c r="DP671" s="8">
        <f t="shared" si="1218"/>
        <v>0</v>
      </c>
      <c r="DQ671" s="8">
        <f t="shared" si="1219"/>
        <v>0</v>
      </c>
      <c r="DR671" s="8">
        <f t="shared" si="1220"/>
        <v>0</v>
      </c>
      <c r="DS671" s="8">
        <f t="shared" si="1221"/>
        <v>0</v>
      </c>
      <c r="DT671" s="8">
        <f t="shared" si="1222"/>
        <v>0</v>
      </c>
      <c r="DU671" s="8">
        <f t="shared" si="1223"/>
        <v>0</v>
      </c>
      <c r="DV671" s="8"/>
      <c r="DX671" s="11">
        <f t="shared" si="1124"/>
        <v>45589</v>
      </c>
      <c r="DY671" s="8">
        <f t="shared" si="1224"/>
        <v>0</v>
      </c>
      <c r="DZ671" s="8">
        <f t="shared" si="1225"/>
        <v>0</v>
      </c>
      <c r="EA671" s="8">
        <f t="shared" si="1226"/>
        <v>0</v>
      </c>
      <c r="EB671" s="8">
        <f t="shared" si="1227"/>
        <v>0</v>
      </c>
      <c r="EC671" s="8">
        <f t="shared" si="1228"/>
        <v>0</v>
      </c>
      <c r="ED671" s="8">
        <f t="shared" si="1229"/>
        <v>0</v>
      </c>
      <c r="EE671" s="8"/>
    </row>
    <row r="672" spans="2:135" x14ac:dyDescent="0.3">
      <c r="B672" s="11">
        <f t="shared" si="1110"/>
        <v>45590</v>
      </c>
      <c r="C672" s="8">
        <f t="shared" si="1140"/>
        <v>1327</v>
      </c>
      <c r="D672" s="8">
        <f t="shared" si="1141"/>
        <v>335874.19000000006</v>
      </c>
      <c r="E672" s="8">
        <f t="shared" si="1142"/>
        <v>0</v>
      </c>
      <c r="F672" s="8">
        <f t="shared" si="1143"/>
        <v>1015</v>
      </c>
      <c r="G672" s="8">
        <f t="shared" si="1144"/>
        <v>7806</v>
      </c>
      <c r="H672" s="8">
        <f t="shared" si="1145"/>
        <v>14</v>
      </c>
      <c r="I672" s="8"/>
      <c r="K672" s="11">
        <f t="shared" si="1111"/>
        <v>45590</v>
      </c>
      <c r="L672" s="8">
        <f t="shared" si="1146"/>
        <v>1097</v>
      </c>
      <c r="M672" s="8">
        <f t="shared" si="1147"/>
        <v>171335.83000000005</v>
      </c>
      <c r="N672" s="8">
        <f t="shared" si="1148"/>
        <v>780.84999999999968</v>
      </c>
      <c r="O672" s="8">
        <f t="shared" si="1149"/>
        <v>0</v>
      </c>
      <c r="P672" s="8">
        <f t="shared" si="1150"/>
        <v>598.98</v>
      </c>
      <c r="Q672" s="8">
        <f t="shared" si="1151"/>
        <v>1</v>
      </c>
      <c r="R672" s="8"/>
      <c r="T672" s="11">
        <f t="shared" si="1112"/>
        <v>45590</v>
      </c>
      <c r="U672" s="8">
        <f t="shared" si="1152"/>
        <v>802</v>
      </c>
      <c r="V672" s="8">
        <f t="shared" si="1153"/>
        <v>92081.029999999984</v>
      </c>
      <c r="W672" s="8">
        <f t="shared" si="1154"/>
        <v>0</v>
      </c>
      <c r="X672" s="8">
        <f t="shared" si="1155"/>
        <v>0</v>
      </c>
      <c r="Y672" s="8">
        <f t="shared" si="1156"/>
        <v>1683.3200000000002</v>
      </c>
      <c r="Z672" s="8">
        <f t="shared" si="1157"/>
        <v>0</v>
      </c>
      <c r="AA672" s="8"/>
      <c r="AC672" s="11">
        <f t="shared" si="1113"/>
        <v>45590</v>
      </c>
      <c r="AD672" s="8">
        <f t="shared" si="1158"/>
        <v>1381</v>
      </c>
      <c r="AE672" s="8">
        <f t="shared" si="1159"/>
        <v>187713.37</v>
      </c>
      <c r="AF672" s="8">
        <f t="shared" si="1160"/>
        <v>1042.97</v>
      </c>
      <c r="AG672" s="8">
        <f t="shared" si="1161"/>
        <v>0</v>
      </c>
      <c r="AH672" s="8">
        <f t="shared" si="1162"/>
        <v>1438.1499999999999</v>
      </c>
      <c r="AI672" s="8">
        <f t="shared" si="1163"/>
        <v>13</v>
      </c>
      <c r="AJ672" s="8"/>
      <c r="AL672" s="11">
        <f t="shared" si="1114"/>
        <v>45590</v>
      </c>
      <c r="AM672" s="8">
        <f t="shared" si="1164"/>
        <v>1000</v>
      </c>
      <c r="AN672" s="8">
        <f t="shared" si="1165"/>
        <v>143396.37</v>
      </c>
      <c r="AO672" s="8">
        <f t="shared" si="1166"/>
        <v>347.01000000000005</v>
      </c>
      <c r="AP672" s="8">
        <f t="shared" si="1167"/>
        <v>0</v>
      </c>
      <c r="AQ672" s="8">
        <f t="shared" si="1168"/>
        <v>361.59000000000003</v>
      </c>
      <c r="AR672" s="8">
        <f t="shared" si="1169"/>
        <v>0</v>
      </c>
      <c r="AS672" s="8"/>
      <c r="AU672" s="11">
        <f t="shared" si="1115"/>
        <v>45590</v>
      </c>
      <c r="AV672" s="8">
        <f t="shared" si="1170"/>
        <v>1148</v>
      </c>
      <c r="AW672" s="8">
        <f t="shared" si="1171"/>
        <v>88363.640000000014</v>
      </c>
      <c r="AX672" s="8">
        <f t="shared" si="1172"/>
        <v>0</v>
      </c>
      <c r="AY672" s="8">
        <f t="shared" si="1173"/>
        <v>647.78000000000009</v>
      </c>
      <c r="AZ672" s="8">
        <f t="shared" si="1174"/>
        <v>-3483.17</v>
      </c>
      <c r="BA672" s="8">
        <f t="shared" si="1175"/>
        <v>0</v>
      </c>
      <c r="BB672" s="8"/>
      <c r="BD672" s="11">
        <f t="shared" si="1116"/>
        <v>45590</v>
      </c>
      <c r="BE672" s="8">
        <f t="shared" si="1176"/>
        <v>1159</v>
      </c>
      <c r="BF672" s="8">
        <f t="shared" si="1177"/>
        <v>166893.69</v>
      </c>
      <c r="BG672" s="8">
        <f t="shared" si="1178"/>
        <v>671.05</v>
      </c>
      <c r="BH672" s="8">
        <f t="shared" si="1179"/>
        <v>0</v>
      </c>
      <c r="BI672" s="8">
        <f t="shared" si="1180"/>
        <v>1017.5999999999999</v>
      </c>
      <c r="BJ672" s="8">
        <f t="shared" si="1181"/>
        <v>436</v>
      </c>
      <c r="BK672" s="8"/>
      <c r="BM672" s="11">
        <f t="shared" si="1117"/>
        <v>45590</v>
      </c>
      <c r="BN672" s="8">
        <f t="shared" si="1182"/>
        <v>1197</v>
      </c>
      <c r="BO672" s="8">
        <f t="shared" si="1183"/>
        <v>146959.71000000002</v>
      </c>
      <c r="BP672" s="8">
        <f t="shared" si="1184"/>
        <v>874.85999999999979</v>
      </c>
      <c r="BQ672" s="8">
        <f t="shared" si="1185"/>
        <v>0</v>
      </c>
      <c r="BR672" s="8">
        <f t="shared" si="1186"/>
        <v>1905.4</v>
      </c>
      <c r="BS672" s="8">
        <f t="shared" si="1187"/>
        <v>29</v>
      </c>
      <c r="BT672" s="8"/>
      <c r="BV672" s="11">
        <f t="shared" si="1118"/>
        <v>45590</v>
      </c>
      <c r="BW672" s="8">
        <f t="shared" si="1188"/>
        <v>0</v>
      </c>
      <c r="BX672" s="8">
        <f t="shared" si="1189"/>
        <v>0</v>
      </c>
      <c r="BY672" s="8">
        <f t="shared" si="1190"/>
        <v>0</v>
      </c>
      <c r="BZ672" s="8">
        <f t="shared" si="1191"/>
        <v>0</v>
      </c>
      <c r="CA672" s="8">
        <f t="shared" si="1192"/>
        <v>0</v>
      </c>
      <c r="CB672" s="8">
        <f t="shared" si="1193"/>
        <v>0</v>
      </c>
      <c r="CC672" s="8"/>
      <c r="CE672" s="11">
        <f t="shared" si="1119"/>
        <v>45590</v>
      </c>
      <c r="CF672" s="8">
        <f t="shared" si="1194"/>
        <v>1001</v>
      </c>
      <c r="CG672" s="8">
        <f t="shared" si="1195"/>
        <v>126643.51000000004</v>
      </c>
      <c r="CH672" s="8">
        <f t="shared" si="1196"/>
        <v>1196</v>
      </c>
      <c r="CI672" s="8">
        <f t="shared" si="1197"/>
        <v>0</v>
      </c>
      <c r="CJ672" s="8">
        <f t="shared" si="1198"/>
        <v>63.62</v>
      </c>
      <c r="CK672" s="8">
        <f t="shared" si="1199"/>
        <v>3</v>
      </c>
      <c r="CL672" s="8"/>
      <c r="CN672" s="11">
        <f t="shared" si="1120"/>
        <v>45590</v>
      </c>
      <c r="CO672" s="8">
        <f t="shared" si="1200"/>
        <v>1967</v>
      </c>
      <c r="CP672" s="8">
        <f t="shared" si="1201"/>
        <v>265926.31000000006</v>
      </c>
      <c r="CQ672" s="8">
        <f t="shared" si="1202"/>
        <v>2342.29</v>
      </c>
      <c r="CR672" s="8">
        <f t="shared" si="1203"/>
        <v>10833.570000000002</v>
      </c>
      <c r="CS672" s="8">
        <f t="shared" si="1204"/>
        <v>1425</v>
      </c>
      <c r="CT672" s="8">
        <f t="shared" si="1205"/>
        <v>3</v>
      </c>
      <c r="CU672" s="8"/>
      <c r="CW672" s="11">
        <f t="shared" si="1121"/>
        <v>45590</v>
      </c>
      <c r="CX672" s="8">
        <f t="shared" si="1206"/>
        <v>0</v>
      </c>
      <c r="CY672" s="8">
        <f t="shared" si="1207"/>
        <v>0</v>
      </c>
      <c r="CZ672" s="8">
        <f t="shared" si="1208"/>
        <v>0</v>
      </c>
      <c r="DA672" s="8">
        <f t="shared" si="1209"/>
        <v>0</v>
      </c>
      <c r="DB672" s="8">
        <f t="shared" si="1210"/>
        <v>0</v>
      </c>
      <c r="DC672" s="8">
        <f t="shared" si="1211"/>
        <v>0</v>
      </c>
      <c r="DD672" s="8"/>
      <c r="DF672" s="11">
        <f t="shared" si="1122"/>
        <v>45590</v>
      </c>
      <c r="DG672" s="8">
        <f t="shared" si="1212"/>
        <v>0</v>
      </c>
      <c r="DH672" s="8">
        <f t="shared" si="1213"/>
        <v>0</v>
      </c>
      <c r="DI672" s="8">
        <f t="shared" si="1214"/>
        <v>0</v>
      </c>
      <c r="DJ672" s="8">
        <f t="shared" si="1215"/>
        <v>0</v>
      </c>
      <c r="DK672" s="8">
        <f t="shared" si="1216"/>
        <v>0</v>
      </c>
      <c r="DL672" s="8">
        <f t="shared" si="1217"/>
        <v>0</v>
      </c>
      <c r="DM672" s="8"/>
      <c r="DO672" s="11">
        <f t="shared" si="1123"/>
        <v>45590</v>
      </c>
      <c r="DP672" s="8">
        <f t="shared" si="1218"/>
        <v>0</v>
      </c>
      <c r="DQ672" s="8">
        <f t="shared" si="1219"/>
        <v>0</v>
      </c>
      <c r="DR672" s="8">
        <f t="shared" si="1220"/>
        <v>0</v>
      </c>
      <c r="DS672" s="8">
        <f t="shared" si="1221"/>
        <v>0</v>
      </c>
      <c r="DT672" s="8">
        <f t="shared" si="1222"/>
        <v>0</v>
      </c>
      <c r="DU672" s="8">
        <f t="shared" si="1223"/>
        <v>0</v>
      </c>
      <c r="DV672" s="8"/>
      <c r="DX672" s="11">
        <f t="shared" si="1124"/>
        <v>45590</v>
      </c>
      <c r="DY672" s="8">
        <f t="shared" si="1224"/>
        <v>0</v>
      </c>
      <c r="DZ672" s="8">
        <f t="shared" si="1225"/>
        <v>0</v>
      </c>
      <c r="EA672" s="8">
        <f t="shared" si="1226"/>
        <v>0</v>
      </c>
      <c r="EB672" s="8">
        <f t="shared" si="1227"/>
        <v>0</v>
      </c>
      <c r="EC672" s="8">
        <f t="shared" si="1228"/>
        <v>0</v>
      </c>
      <c r="ED672" s="8">
        <f t="shared" si="1229"/>
        <v>0</v>
      </c>
      <c r="EE672" s="8"/>
    </row>
    <row r="673" spans="2:135" x14ac:dyDescent="0.3">
      <c r="B673" s="11">
        <f t="shared" si="1110"/>
        <v>45591</v>
      </c>
      <c r="C673" s="8">
        <f t="shared" si="1140"/>
        <v>1388</v>
      </c>
      <c r="D673" s="8">
        <f t="shared" si="1141"/>
        <v>344094.65000000008</v>
      </c>
      <c r="E673" s="8">
        <f t="shared" si="1142"/>
        <v>0</v>
      </c>
      <c r="F673" s="8">
        <f t="shared" si="1143"/>
        <v>1109.5</v>
      </c>
      <c r="G673" s="8">
        <f t="shared" si="1144"/>
        <v>7831</v>
      </c>
      <c r="H673" s="8">
        <f t="shared" si="1145"/>
        <v>14</v>
      </c>
      <c r="I673" s="8"/>
      <c r="K673" s="11">
        <f t="shared" si="1111"/>
        <v>45591</v>
      </c>
      <c r="L673" s="8">
        <f t="shared" si="1146"/>
        <v>1124</v>
      </c>
      <c r="M673" s="8">
        <f t="shared" si="1147"/>
        <v>175253.11000000004</v>
      </c>
      <c r="N673" s="8">
        <f t="shared" si="1148"/>
        <v>802.30999999999972</v>
      </c>
      <c r="O673" s="8">
        <f t="shared" si="1149"/>
        <v>0</v>
      </c>
      <c r="P673" s="8">
        <f t="shared" si="1150"/>
        <v>598.98</v>
      </c>
      <c r="Q673" s="8">
        <f t="shared" si="1151"/>
        <v>1</v>
      </c>
      <c r="R673" s="8"/>
      <c r="T673" s="11">
        <f t="shared" si="1112"/>
        <v>45591</v>
      </c>
      <c r="U673" s="8">
        <f t="shared" si="1152"/>
        <v>831</v>
      </c>
      <c r="V673" s="8">
        <f t="shared" si="1153"/>
        <v>95228.409999999989</v>
      </c>
      <c r="W673" s="8">
        <f t="shared" si="1154"/>
        <v>0</v>
      </c>
      <c r="X673" s="8">
        <f t="shared" si="1155"/>
        <v>0</v>
      </c>
      <c r="Y673" s="8">
        <f t="shared" si="1156"/>
        <v>1722.3200000000002</v>
      </c>
      <c r="Z673" s="8">
        <f t="shared" si="1157"/>
        <v>0</v>
      </c>
      <c r="AA673" s="8"/>
      <c r="AC673" s="11">
        <f t="shared" si="1113"/>
        <v>45591</v>
      </c>
      <c r="AD673" s="8">
        <f t="shared" si="1158"/>
        <v>1449</v>
      </c>
      <c r="AE673" s="8">
        <f t="shared" si="1159"/>
        <v>196085.44</v>
      </c>
      <c r="AF673" s="8">
        <f t="shared" si="1160"/>
        <v>1175.3</v>
      </c>
      <c r="AG673" s="8">
        <f t="shared" si="1161"/>
        <v>0</v>
      </c>
      <c r="AH673" s="8">
        <f t="shared" si="1162"/>
        <v>1438.1499999999999</v>
      </c>
      <c r="AI673" s="8">
        <f t="shared" si="1163"/>
        <v>14</v>
      </c>
      <c r="AJ673" s="8"/>
      <c r="AL673" s="11">
        <f t="shared" si="1114"/>
        <v>45591</v>
      </c>
      <c r="AM673" s="8">
        <f t="shared" si="1164"/>
        <v>1053</v>
      </c>
      <c r="AN673" s="8">
        <f t="shared" si="1165"/>
        <v>151441.63999999998</v>
      </c>
      <c r="AO673" s="8">
        <f t="shared" si="1166"/>
        <v>361.81000000000006</v>
      </c>
      <c r="AP673" s="8">
        <f t="shared" si="1167"/>
        <v>0</v>
      </c>
      <c r="AQ673" s="8">
        <f t="shared" si="1168"/>
        <v>361.59000000000003</v>
      </c>
      <c r="AR673" s="8">
        <f t="shared" si="1169"/>
        <v>0</v>
      </c>
      <c r="AS673" s="8"/>
      <c r="AU673" s="11">
        <f t="shared" si="1115"/>
        <v>45591</v>
      </c>
      <c r="AV673" s="8">
        <f t="shared" si="1170"/>
        <v>1184</v>
      </c>
      <c r="AW673" s="8">
        <f t="shared" si="1171"/>
        <v>90888.150000000009</v>
      </c>
      <c r="AX673" s="8">
        <f t="shared" si="1172"/>
        <v>0</v>
      </c>
      <c r="AY673" s="8">
        <f t="shared" si="1173"/>
        <v>668.78000000000009</v>
      </c>
      <c r="AZ673" s="8">
        <f t="shared" si="1174"/>
        <v>-3458.17</v>
      </c>
      <c r="BA673" s="8">
        <f t="shared" si="1175"/>
        <v>0</v>
      </c>
      <c r="BB673" s="8"/>
      <c r="BD673" s="11">
        <f t="shared" si="1116"/>
        <v>45591</v>
      </c>
      <c r="BE673" s="8">
        <f t="shared" si="1176"/>
        <v>1188</v>
      </c>
      <c r="BF673" s="8">
        <f t="shared" si="1177"/>
        <v>171017.46</v>
      </c>
      <c r="BG673" s="8">
        <f t="shared" si="1178"/>
        <v>707.99</v>
      </c>
      <c r="BH673" s="8">
        <f t="shared" si="1179"/>
        <v>0</v>
      </c>
      <c r="BI673" s="8">
        <f t="shared" si="1180"/>
        <v>1017.5999999999999</v>
      </c>
      <c r="BJ673" s="8">
        <f t="shared" si="1181"/>
        <v>439</v>
      </c>
      <c r="BK673" s="8"/>
      <c r="BM673" s="11">
        <f t="shared" si="1117"/>
        <v>45591</v>
      </c>
      <c r="BN673" s="8">
        <f t="shared" si="1182"/>
        <v>1239</v>
      </c>
      <c r="BO673" s="8">
        <f t="shared" si="1183"/>
        <v>151808.34000000003</v>
      </c>
      <c r="BP673" s="8">
        <f t="shared" si="1184"/>
        <v>913.93999999999983</v>
      </c>
      <c r="BQ673" s="8">
        <f t="shared" si="1185"/>
        <v>0</v>
      </c>
      <c r="BR673" s="8">
        <f t="shared" si="1186"/>
        <v>2003.4</v>
      </c>
      <c r="BS673" s="8">
        <f t="shared" si="1187"/>
        <v>29</v>
      </c>
      <c r="BT673" s="8"/>
      <c r="BV673" s="11">
        <f t="shared" si="1118"/>
        <v>45591</v>
      </c>
      <c r="BW673" s="8">
        <f t="shared" si="1188"/>
        <v>0</v>
      </c>
      <c r="BX673" s="8">
        <f t="shared" si="1189"/>
        <v>0</v>
      </c>
      <c r="BY673" s="8">
        <f t="shared" si="1190"/>
        <v>0</v>
      </c>
      <c r="BZ673" s="8">
        <f t="shared" si="1191"/>
        <v>0</v>
      </c>
      <c r="CA673" s="8">
        <f t="shared" si="1192"/>
        <v>0</v>
      </c>
      <c r="CB673" s="8">
        <f t="shared" si="1193"/>
        <v>0</v>
      </c>
      <c r="CC673" s="8"/>
      <c r="CE673" s="11">
        <f t="shared" si="1119"/>
        <v>45591</v>
      </c>
      <c r="CF673" s="8">
        <f t="shared" si="1194"/>
        <v>1036</v>
      </c>
      <c r="CG673" s="8">
        <f t="shared" si="1195"/>
        <v>130563.50000000004</v>
      </c>
      <c r="CH673" s="8">
        <f t="shared" si="1196"/>
        <v>1288</v>
      </c>
      <c r="CI673" s="8">
        <f t="shared" si="1197"/>
        <v>0</v>
      </c>
      <c r="CJ673" s="8">
        <f t="shared" si="1198"/>
        <v>63.62</v>
      </c>
      <c r="CK673" s="8">
        <f t="shared" si="1199"/>
        <v>3</v>
      </c>
      <c r="CL673" s="8"/>
      <c r="CN673" s="11">
        <f t="shared" si="1120"/>
        <v>45591</v>
      </c>
      <c r="CO673" s="8">
        <f t="shared" si="1200"/>
        <v>2016</v>
      </c>
      <c r="CP673" s="8">
        <f t="shared" si="1201"/>
        <v>272188.92000000004</v>
      </c>
      <c r="CQ673" s="8">
        <f t="shared" si="1202"/>
        <v>2362.29</v>
      </c>
      <c r="CR673" s="8">
        <f t="shared" si="1203"/>
        <v>11266.560000000001</v>
      </c>
      <c r="CS673" s="8">
        <f t="shared" si="1204"/>
        <v>1366</v>
      </c>
      <c r="CT673" s="8">
        <f t="shared" si="1205"/>
        <v>3</v>
      </c>
      <c r="CU673" s="8"/>
      <c r="CW673" s="11">
        <f t="shared" si="1121"/>
        <v>45591</v>
      </c>
      <c r="CX673" s="8">
        <f t="shared" si="1206"/>
        <v>0</v>
      </c>
      <c r="CY673" s="8">
        <f t="shared" si="1207"/>
        <v>0</v>
      </c>
      <c r="CZ673" s="8">
        <f t="shared" si="1208"/>
        <v>0</v>
      </c>
      <c r="DA673" s="8">
        <f t="shared" si="1209"/>
        <v>0</v>
      </c>
      <c r="DB673" s="8">
        <f t="shared" si="1210"/>
        <v>0</v>
      </c>
      <c r="DC673" s="8">
        <f t="shared" si="1211"/>
        <v>0</v>
      </c>
      <c r="DD673" s="8"/>
      <c r="DF673" s="11">
        <f t="shared" si="1122"/>
        <v>45591</v>
      </c>
      <c r="DG673" s="8">
        <f t="shared" si="1212"/>
        <v>0</v>
      </c>
      <c r="DH673" s="8">
        <f t="shared" si="1213"/>
        <v>0</v>
      </c>
      <c r="DI673" s="8">
        <f t="shared" si="1214"/>
        <v>0</v>
      </c>
      <c r="DJ673" s="8">
        <f t="shared" si="1215"/>
        <v>0</v>
      </c>
      <c r="DK673" s="8">
        <f t="shared" si="1216"/>
        <v>0</v>
      </c>
      <c r="DL673" s="8">
        <f t="shared" si="1217"/>
        <v>0</v>
      </c>
      <c r="DM673" s="8"/>
      <c r="DO673" s="11">
        <f t="shared" si="1123"/>
        <v>45591</v>
      </c>
      <c r="DP673" s="8">
        <f t="shared" si="1218"/>
        <v>0</v>
      </c>
      <c r="DQ673" s="8">
        <f t="shared" si="1219"/>
        <v>0</v>
      </c>
      <c r="DR673" s="8">
        <f t="shared" si="1220"/>
        <v>0</v>
      </c>
      <c r="DS673" s="8">
        <f t="shared" si="1221"/>
        <v>0</v>
      </c>
      <c r="DT673" s="8">
        <f t="shared" si="1222"/>
        <v>0</v>
      </c>
      <c r="DU673" s="8">
        <f t="shared" si="1223"/>
        <v>0</v>
      </c>
      <c r="DV673" s="8"/>
      <c r="DX673" s="11">
        <f t="shared" si="1124"/>
        <v>45591</v>
      </c>
      <c r="DY673" s="8">
        <f t="shared" si="1224"/>
        <v>0</v>
      </c>
      <c r="DZ673" s="8">
        <f t="shared" si="1225"/>
        <v>0</v>
      </c>
      <c r="EA673" s="8">
        <f t="shared" si="1226"/>
        <v>0</v>
      </c>
      <c r="EB673" s="8">
        <f t="shared" si="1227"/>
        <v>0</v>
      </c>
      <c r="EC673" s="8">
        <f t="shared" si="1228"/>
        <v>0</v>
      </c>
      <c r="ED673" s="8">
        <f t="shared" si="1229"/>
        <v>0</v>
      </c>
      <c r="EE673" s="8"/>
    </row>
    <row r="674" spans="2:135" x14ac:dyDescent="0.3">
      <c r="B674" s="11">
        <f t="shared" si="1110"/>
        <v>45592</v>
      </c>
      <c r="C674" s="8">
        <f t="shared" si="1140"/>
        <v>1425</v>
      </c>
      <c r="D674" s="8">
        <f t="shared" si="1141"/>
        <v>348536.3000000001</v>
      </c>
      <c r="E674" s="8">
        <f t="shared" si="1142"/>
        <v>0</v>
      </c>
      <c r="F674" s="8">
        <f t="shared" si="1143"/>
        <v>1157</v>
      </c>
      <c r="G674" s="8">
        <f t="shared" si="1144"/>
        <v>7831</v>
      </c>
      <c r="H674" s="8">
        <f t="shared" si="1145"/>
        <v>14</v>
      </c>
      <c r="I674" s="8"/>
      <c r="K674" s="11">
        <f t="shared" si="1111"/>
        <v>45592</v>
      </c>
      <c r="L674" s="8">
        <f t="shared" si="1146"/>
        <v>1150</v>
      </c>
      <c r="M674" s="8">
        <f t="shared" si="1147"/>
        <v>179012.93000000005</v>
      </c>
      <c r="N674" s="8">
        <f t="shared" si="1148"/>
        <v>812.2099999999997</v>
      </c>
      <c r="O674" s="8">
        <f t="shared" si="1149"/>
        <v>0</v>
      </c>
      <c r="P674" s="8">
        <f t="shared" si="1150"/>
        <v>598.98</v>
      </c>
      <c r="Q674" s="8">
        <f t="shared" si="1151"/>
        <v>1</v>
      </c>
      <c r="R674" s="8"/>
      <c r="T674" s="11">
        <f t="shared" si="1112"/>
        <v>45592</v>
      </c>
      <c r="U674" s="8">
        <f t="shared" si="1152"/>
        <v>846</v>
      </c>
      <c r="V674" s="8">
        <f t="shared" si="1153"/>
        <v>96860.51999999999</v>
      </c>
      <c r="W674" s="8">
        <f t="shared" si="1154"/>
        <v>0</v>
      </c>
      <c r="X674" s="8">
        <f t="shared" si="1155"/>
        <v>0</v>
      </c>
      <c r="Y674" s="8">
        <f t="shared" si="1156"/>
        <v>1727.8200000000002</v>
      </c>
      <c r="Z674" s="8">
        <f t="shared" si="1157"/>
        <v>0</v>
      </c>
      <c r="AA674" s="8"/>
      <c r="AC674" s="11">
        <f t="shared" si="1113"/>
        <v>45592</v>
      </c>
      <c r="AD674" s="8">
        <f t="shared" si="1158"/>
        <v>1472</v>
      </c>
      <c r="AE674" s="8">
        <f t="shared" si="1159"/>
        <v>198650.15</v>
      </c>
      <c r="AF674" s="8">
        <f t="shared" si="1160"/>
        <v>1228.98</v>
      </c>
      <c r="AG674" s="8">
        <f t="shared" si="1161"/>
        <v>0</v>
      </c>
      <c r="AH674" s="8">
        <f t="shared" si="1162"/>
        <v>1573.6499999999999</v>
      </c>
      <c r="AI674" s="8">
        <f t="shared" si="1163"/>
        <v>15</v>
      </c>
      <c r="AJ674" s="8"/>
      <c r="AL674" s="11">
        <f t="shared" si="1114"/>
        <v>45592</v>
      </c>
      <c r="AM674" s="8">
        <f t="shared" si="1164"/>
        <v>1089</v>
      </c>
      <c r="AN674" s="8">
        <f t="shared" si="1165"/>
        <v>156406.32999999999</v>
      </c>
      <c r="AO674" s="8">
        <f t="shared" si="1166"/>
        <v>361.81000000000006</v>
      </c>
      <c r="AP674" s="8">
        <f t="shared" si="1167"/>
        <v>0</v>
      </c>
      <c r="AQ674" s="8">
        <f t="shared" si="1168"/>
        <v>371.49</v>
      </c>
      <c r="AR674" s="8">
        <f t="shared" si="1169"/>
        <v>0</v>
      </c>
      <c r="AS674" s="8"/>
      <c r="AU674" s="11">
        <f t="shared" si="1115"/>
        <v>45592</v>
      </c>
      <c r="AV674" s="8">
        <f t="shared" si="1170"/>
        <v>1221</v>
      </c>
      <c r="AW674" s="8">
        <f t="shared" si="1171"/>
        <v>93596.560000000012</v>
      </c>
      <c r="AX674" s="8">
        <f t="shared" si="1172"/>
        <v>0</v>
      </c>
      <c r="AY674" s="8">
        <f t="shared" si="1173"/>
        <v>722.78000000000009</v>
      </c>
      <c r="AZ674" s="8">
        <f t="shared" si="1174"/>
        <v>-3433.17</v>
      </c>
      <c r="BA674" s="8">
        <f t="shared" si="1175"/>
        <v>0</v>
      </c>
      <c r="BB674" s="8"/>
      <c r="BD674" s="11">
        <f t="shared" si="1116"/>
        <v>45592</v>
      </c>
      <c r="BE674" s="8">
        <f t="shared" si="1176"/>
        <v>1224</v>
      </c>
      <c r="BF674" s="8">
        <f t="shared" si="1177"/>
        <v>175556.25999999998</v>
      </c>
      <c r="BG674" s="8">
        <f t="shared" si="1178"/>
        <v>719.08</v>
      </c>
      <c r="BH674" s="8">
        <f t="shared" si="1179"/>
        <v>0</v>
      </c>
      <c r="BI674" s="8">
        <f t="shared" si="1180"/>
        <v>1017.5999999999999</v>
      </c>
      <c r="BJ674" s="8">
        <f t="shared" si="1181"/>
        <v>442</v>
      </c>
      <c r="BK674" s="8"/>
      <c r="BM674" s="11">
        <f t="shared" si="1117"/>
        <v>45592</v>
      </c>
      <c r="BN674" s="8">
        <f t="shared" si="1182"/>
        <v>1270</v>
      </c>
      <c r="BO674" s="8">
        <f t="shared" si="1183"/>
        <v>155385.04000000004</v>
      </c>
      <c r="BP674" s="8">
        <f t="shared" si="1184"/>
        <v>975.79999999999984</v>
      </c>
      <c r="BQ674" s="8">
        <f t="shared" si="1185"/>
        <v>0</v>
      </c>
      <c r="BR674" s="8">
        <f t="shared" si="1186"/>
        <v>2119.96</v>
      </c>
      <c r="BS674" s="8">
        <f t="shared" si="1187"/>
        <v>29</v>
      </c>
      <c r="BT674" s="8"/>
      <c r="BV674" s="11">
        <f t="shared" si="1118"/>
        <v>45592</v>
      </c>
      <c r="BW674" s="8">
        <f t="shared" si="1188"/>
        <v>0</v>
      </c>
      <c r="BX674" s="8">
        <f t="shared" si="1189"/>
        <v>0</v>
      </c>
      <c r="BY674" s="8">
        <f t="shared" si="1190"/>
        <v>0</v>
      </c>
      <c r="BZ674" s="8">
        <f t="shared" si="1191"/>
        <v>0</v>
      </c>
      <c r="CA674" s="8">
        <f t="shared" si="1192"/>
        <v>0</v>
      </c>
      <c r="CB674" s="8">
        <f t="shared" si="1193"/>
        <v>0</v>
      </c>
      <c r="CC674" s="8"/>
      <c r="CE674" s="11">
        <f t="shared" si="1119"/>
        <v>45592</v>
      </c>
      <c r="CF674" s="8">
        <f t="shared" si="1194"/>
        <v>1053</v>
      </c>
      <c r="CG674" s="8">
        <f t="shared" si="1195"/>
        <v>132535.82000000004</v>
      </c>
      <c r="CH674" s="8">
        <f t="shared" si="1196"/>
        <v>1308</v>
      </c>
      <c r="CI674" s="8">
        <f t="shared" si="1197"/>
        <v>0</v>
      </c>
      <c r="CJ674" s="8">
        <f t="shared" si="1198"/>
        <v>63.62</v>
      </c>
      <c r="CK674" s="8">
        <f t="shared" si="1199"/>
        <v>3</v>
      </c>
      <c r="CL674" s="8"/>
      <c r="CN674" s="11">
        <f t="shared" si="1120"/>
        <v>45592</v>
      </c>
      <c r="CO674" s="8">
        <f t="shared" si="1200"/>
        <v>2074</v>
      </c>
      <c r="CP674" s="8">
        <f t="shared" si="1201"/>
        <v>278395.30000000005</v>
      </c>
      <c r="CQ674" s="8">
        <f t="shared" si="1202"/>
        <v>2390.29</v>
      </c>
      <c r="CR674" s="8">
        <f t="shared" si="1203"/>
        <v>11686.090000000002</v>
      </c>
      <c r="CS674" s="8">
        <f t="shared" si="1204"/>
        <v>1416</v>
      </c>
      <c r="CT674" s="8">
        <f t="shared" si="1205"/>
        <v>3</v>
      </c>
      <c r="CU674" s="8"/>
      <c r="CW674" s="11">
        <f t="shared" si="1121"/>
        <v>45592</v>
      </c>
      <c r="CX674" s="8">
        <f t="shared" si="1206"/>
        <v>0</v>
      </c>
      <c r="CY674" s="8">
        <f t="shared" si="1207"/>
        <v>0</v>
      </c>
      <c r="CZ674" s="8">
        <f t="shared" si="1208"/>
        <v>0</v>
      </c>
      <c r="DA674" s="8">
        <f t="shared" si="1209"/>
        <v>0</v>
      </c>
      <c r="DB674" s="8">
        <f t="shared" si="1210"/>
        <v>0</v>
      </c>
      <c r="DC674" s="8">
        <f t="shared" si="1211"/>
        <v>0</v>
      </c>
      <c r="DD674" s="8"/>
      <c r="DF674" s="11">
        <f t="shared" si="1122"/>
        <v>45592</v>
      </c>
      <c r="DG674" s="8">
        <f t="shared" si="1212"/>
        <v>0</v>
      </c>
      <c r="DH674" s="8">
        <f t="shared" si="1213"/>
        <v>0</v>
      </c>
      <c r="DI674" s="8">
        <f t="shared" si="1214"/>
        <v>0</v>
      </c>
      <c r="DJ674" s="8">
        <f t="shared" si="1215"/>
        <v>0</v>
      </c>
      <c r="DK674" s="8">
        <f t="shared" si="1216"/>
        <v>0</v>
      </c>
      <c r="DL674" s="8">
        <f t="shared" si="1217"/>
        <v>0</v>
      </c>
      <c r="DM674" s="8"/>
      <c r="DO674" s="11">
        <f t="shared" si="1123"/>
        <v>45592</v>
      </c>
      <c r="DP674" s="8">
        <f t="shared" si="1218"/>
        <v>0</v>
      </c>
      <c r="DQ674" s="8">
        <f t="shared" si="1219"/>
        <v>0</v>
      </c>
      <c r="DR674" s="8">
        <f t="shared" si="1220"/>
        <v>0</v>
      </c>
      <c r="DS674" s="8">
        <f t="shared" si="1221"/>
        <v>0</v>
      </c>
      <c r="DT674" s="8">
        <f t="shared" si="1222"/>
        <v>0</v>
      </c>
      <c r="DU674" s="8">
        <f t="shared" si="1223"/>
        <v>0</v>
      </c>
      <c r="DV674" s="8"/>
      <c r="DX674" s="11">
        <f t="shared" si="1124"/>
        <v>45592</v>
      </c>
      <c r="DY674" s="8">
        <f t="shared" si="1224"/>
        <v>0</v>
      </c>
      <c r="DZ674" s="8">
        <f t="shared" si="1225"/>
        <v>0</v>
      </c>
      <c r="EA674" s="8">
        <f t="shared" si="1226"/>
        <v>0</v>
      </c>
      <c r="EB674" s="8">
        <f t="shared" si="1227"/>
        <v>0</v>
      </c>
      <c r="EC674" s="8">
        <f t="shared" si="1228"/>
        <v>0</v>
      </c>
      <c r="ED674" s="8">
        <f t="shared" si="1229"/>
        <v>0</v>
      </c>
      <c r="EE674" s="8"/>
    </row>
    <row r="675" spans="2:135" x14ac:dyDescent="0.3">
      <c r="B675" s="11">
        <f t="shared" si="1110"/>
        <v>45593</v>
      </c>
      <c r="C675" s="8">
        <f t="shared" si="1140"/>
        <v>1457</v>
      </c>
      <c r="D675" s="8">
        <f t="shared" si="1141"/>
        <v>352523.6100000001</v>
      </c>
      <c r="E675" s="8">
        <f t="shared" si="1142"/>
        <v>0</v>
      </c>
      <c r="F675" s="8">
        <f t="shared" si="1143"/>
        <v>1181.5</v>
      </c>
      <c r="G675" s="8">
        <f t="shared" si="1144"/>
        <v>7831</v>
      </c>
      <c r="H675" s="8">
        <f t="shared" si="1145"/>
        <v>14</v>
      </c>
      <c r="I675" s="8"/>
      <c r="K675" s="11">
        <f t="shared" si="1111"/>
        <v>45593</v>
      </c>
      <c r="L675" s="8">
        <f t="shared" si="1146"/>
        <v>1213</v>
      </c>
      <c r="M675" s="8">
        <f t="shared" si="1147"/>
        <v>189211.92000000004</v>
      </c>
      <c r="N675" s="8">
        <f t="shared" si="1148"/>
        <v>863.86999999999966</v>
      </c>
      <c r="O675" s="8">
        <f t="shared" si="1149"/>
        <v>0</v>
      </c>
      <c r="P675" s="8">
        <f t="shared" si="1150"/>
        <v>618.78</v>
      </c>
      <c r="Q675" s="8">
        <f t="shared" si="1151"/>
        <v>1</v>
      </c>
      <c r="R675" s="8"/>
      <c r="T675" s="11">
        <f t="shared" si="1112"/>
        <v>45593</v>
      </c>
      <c r="U675" s="8">
        <f t="shared" si="1152"/>
        <v>876</v>
      </c>
      <c r="V675" s="8">
        <f t="shared" si="1153"/>
        <v>99949.249999999985</v>
      </c>
      <c r="W675" s="8">
        <f t="shared" si="1154"/>
        <v>0</v>
      </c>
      <c r="X675" s="8">
        <f t="shared" si="1155"/>
        <v>0</v>
      </c>
      <c r="Y675" s="8">
        <f t="shared" si="1156"/>
        <v>1752.3200000000002</v>
      </c>
      <c r="Z675" s="8">
        <f t="shared" si="1157"/>
        <v>0</v>
      </c>
      <c r="AA675" s="8"/>
      <c r="AC675" s="11">
        <f t="shared" si="1113"/>
        <v>45593</v>
      </c>
      <c r="AD675" s="8">
        <f t="shared" si="1158"/>
        <v>1531</v>
      </c>
      <c r="AE675" s="8">
        <f t="shared" si="1159"/>
        <v>206428.07</v>
      </c>
      <c r="AF675" s="8">
        <f t="shared" si="1160"/>
        <v>1239.17</v>
      </c>
      <c r="AG675" s="8">
        <f t="shared" si="1161"/>
        <v>0</v>
      </c>
      <c r="AH675" s="8">
        <f t="shared" si="1162"/>
        <v>1494.3899999999999</v>
      </c>
      <c r="AI675" s="8">
        <f t="shared" si="1163"/>
        <v>16</v>
      </c>
      <c r="AJ675" s="8"/>
      <c r="AL675" s="11">
        <f t="shared" si="1114"/>
        <v>45593</v>
      </c>
      <c r="AM675" s="8">
        <f t="shared" si="1164"/>
        <v>1138</v>
      </c>
      <c r="AN675" s="8">
        <f t="shared" si="1165"/>
        <v>163015.65</v>
      </c>
      <c r="AO675" s="8">
        <f t="shared" si="1166"/>
        <v>365.51000000000005</v>
      </c>
      <c r="AP675" s="8">
        <f t="shared" si="1167"/>
        <v>0</v>
      </c>
      <c r="AQ675" s="8">
        <f t="shared" si="1168"/>
        <v>428.09000000000003</v>
      </c>
      <c r="AR675" s="8">
        <f t="shared" si="1169"/>
        <v>0</v>
      </c>
      <c r="AS675" s="8"/>
      <c r="AU675" s="11">
        <f t="shared" si="1115"/>
        <v>45593</v>
      </c>
      <c r="AV675" s="8">
        <f t="shared" si="1170"/>
        <v>1260</v>
      </c>
      <c r="AW675" s="8">
        <f t="shared" si="1171"/>
        <v>97088.060000000012</v>
      </c>
      <c r="AX675" s="8">
        <f t="shared" si="1172"/>
        <v>0</v>
      </c>
      <c r="AY675" s="8">
        <f t="shared" si="1173"/>
        <v>754.78000000000009</v>
      </c>
      <c r="AZ675" s="8">
        <f t="shared" si="1174"/>
        <v>-3383.17</v>
      </c>
      <c r="BA675" s="8">
        <f t="shared" si="1175"/>
        <v>0</v>
      </c>
      <c r="BB675" s="8"/>
      <c r="BD675" s="11">
        <f t="shared" si="1116"/>
        <v>45593</v>
      </c>
      <c r="BE675" s="8">
        <f t="shared" si="1176"/>
        <v>1295</v>
      </c>
      <c r="BF675" s="8">
        <f t="shared" si="1177"/>
        <v>187006.59999999998</v>
      </c>
      <c r="BG675" s="8">
        <f t="shared" si="1178"/>
        <v>723.7</v>
      </c>
      <c r="BH675" s="8">
        <f t="shared" si="1179"/>
        <v>0</v>
      </c>
      <c r="BI675" s="8">
        <f t="shared" si="1180"/>
        <v>1017.5999999999999</v>
      </c>
      <c r="BJ675" s="8">
        <f t="shared" si="1181"/>
        <v>445</v>
      </c>
      <c r="BK675" s="8"/>
      <c r="BM675" s="11">
        <f t="shared" si="1117"/>
        <v>45593</v>
      </c>
      <c r="BN675" s="8">
        <f t="shared" si="1182"/>
        <v>1319</v>
      </c>
      <c r="BO675" s="8">
        <f t="shared" si="1183"/>
        <v>160852.12000000002</v>
      </c>
      <c r="BP675" s="8">
        <f t="shared" si="1184"/>
        <v>991.14999999999986</v>
      </c>
      <c r="BQ675" s="8">
        <f t="shared" si="1185"/>
        <v>0</v>
      </c>
      <c r="BR675" s="8">
        <f t="shared" si="1186"/>
        <v>2371.46</v>
      </c>
      <c r="BS675" s="8">
        <f t="shared" si="1187"/>
        <v>29</v>
      </c>
      <c r="BT675" s="8"/>
      <c r="BV675" s="11">
        <f t="shared" si="1118"/>
        <v>45593</v>
      </c>
      <c r="BW675" s="8">
        <f t="shared" si="1188"/>
        <v>0</v>
      </c>
      <c r="BX675" s="8">
        <f t="shared" si="1189"/>
        <v>0</v>
      </c>
      <c r="BY675" s="8">
        <f t="shared" si="1190"/>
        <v>0</v>
      </c>
      <c r="BZ675" s="8">
        <f t="shared" si="1191"/>
        <v>0</v>
      </c>
      <c r="CA675" s="8">
        <f t="shared" si="1192"/>
        <v>0</v>
      </c>
      <c r="CB675" s="8">
        <f t="shared" si="1193"/>
        <v>0</v>
      </c>
      <c r="CC675" s="8"/>
      <c r="CE675" s="11">
        <f t="shared" si="1119"/>
        <v>45593</v>
      </c>
      <c r="CF675" s="8">
        <f t="shared" si="1194"/>
        <v>1081</v>
      </c>
      <c r="CG675" s="8">
        <f t="shared" si="1195"/>
        <v>135828.46000000005</v>
      </c>
      <c r="CH675" s="8">
        <f t="shared" si="1196"/>
        <v>1329</v>
      </c>
      <c r="CI675" s="8">
        <f t="shared" si="1197"/>
        <v>0</v>
      </c>
      <c r="CJ675" s="8">
        <f t="shared" si="1198"/>
        <v>63.62</v>
      </c>
      <c r="CK675" s="8">
        <f t="shared" si="1199"/>
        <v>3</v>
      </c>
      <c r="CL675" s="8"/>
      <c r="CN675" s="11">
        <f t="shared" si="1120"/>
        <v>45593</v>
      </c>
      <c r="CO675" s="8">
        <f t="shared" si="1200"/>
        <v>2154</v>
      </c>
      <c r="CP675" s="8">
        <f t="shared" si="1201"/>
        <v>287287.10000000003</v>
      </c>
      <c r="CQ675" s="8">
        <f t="shared" si="1202"/>
        <v>2441.79</v>
      </c>
      <c r="CR675" s="8">
        <f t="shared" si="1203"/>
        <v>12285.050000000003</v>
      </c>
      <c r="CS675" s="8">
        <f t="shared" si="1204"/>
        <v>1416</v>
      </c>
      <c r="CT675" s="8">
        <f t="shared" si="1205"/>
        <v>3</v>
      </c>
      <c r="CU675" s="8"/>
      <c r="CW675" s="11">
        <f t="shared" si="1121"/>
        <v>45593</v>
      </c>
      <c r="CX675" s="8">
        <f t="shared" si="1206"/>
        <v>0</v>
      </c>
      <c r="CY675" s="8">
        <f t="shared" si="1207"/>
        <v>0</v>
      </c>
      <c r="CZ675" s="8">
        <f t="shared" si="1208"/>
        <v>0</v>
      </c>
      <c r="DA675" s="8">
        <f t="shared" si="1209"/>
        <v>0</v>
      </c>
      <c r="DB675" s="8">
        <f t="shared" si="1210"/>
        <v>0</v>
      </c>
      <c r="DC675" s="8">
        <f t="shared" si="1211"/>
        <v>0</v>
      </c>
      <c r="DD675" s="8"/>
      <c r="DF675" s="11">
        <f t="shared" si="1122"/>
        <v>45593</v>
      </c>
      <c r="DG675" s="8">
        <f t="shared" si="1212"/>
        <v>0</v>
      </c>
      <c r="DH675" s="8">
        <f t="shared" si="1213"/>
        <v>0</v>
      </c>
      <c r="DI675" s="8">
        <f t="shared" si="1214"/>
        <v>0</v>
      </c>
      <c r="DJ675" s="8">
        <f t="shared" si="1215"/>
        <v>0</v>
      </c>
      <c r="DK675" s="8">
        <f t="shared" si="1216"/>
        <v>0</v>
      </c>
      <c r="DL675" s="8">
        <f t="shared" si="1217"/>
        <v>0</v>
      </c>
      <c r="DM675" s="8"/>
      <c r="DO675" s="11">
        <f t="shared" si="1123"/>
        <v>45593</v>
      </c>
      <c r="DP675" s="8">
        <f t="shared" si="1218"/>
        <v>0</v>
      </c>
      <c r="DQ675" s="8">
        <f t="shared" si="1219"/>
        <v>0</v>
      </c>
      <c r="DR675" s="8">
        <f t="shared" si="1220"/>
        <v>0</v>
      </c>
      <c r="DS675" s="8">
        <f t="shared" si="1221"/>
        <v>0</v>
      </c>
      <c r="DT675" s="8">
        <f t="shared" si="1222"/>
        <v>0</v>
      </c>
      <c r="DU675" s="8">
        <f t="shared" si="1223"/>
        <v>0</v>
      </c>
      <c r="DV675" s="8"/>
      <c r="DX675" s="11">
        <f t="shared" si="1124"/>
        <v>45593</v>
      </c>
      <c r="DY675" s="8">
        <f t="shared" si="1224"/>
        <v>0</v>
      </c>
      <c r="DZ675" s="8">
        <f t="shared" si="1225"/>
        <v>0</v>
      </c>
      <c r="EA675" s="8">
        <f t="shared" si="1226"/>
        <v>0</v>
      </c>
      <c r="EB675" s="8">
        <f t="shared" si="1227"/>
        <v>0</v>
      </c>
      <c r="EC675" s="8">
        <f t="shared" si="1228"/>
        <v>0</v>
      </c>
      <c r="ED675" s="8">
        <f t="shared" si="1229"/>
        <v>0</v>
      </c>
      <c r="EE675" s="8"/>
    </row>
    <row r="676" spans="2:135" x14ac:dyDescent="0.3">
      <c r="B676" s="11">
        <f t="shared" si="1110"/>
        <v>45594</v>
      </c>
      <c r="C676" s="8">
        <f t="shared" si="1140"/>
        <v>1484</v>
      </c>
      <c r="D676" s="8">
        <f t="shared" si="1141"/>
        <v>355904.95000000013</v>
      </c>
      <c r="E676" s="8">
        <f t="shared" si="1142"/>
        <v>0</v>
      </c>
      <c r="F676" s="8">
        <f t="shared" si="1143"/>
        <v>1203</v>
      </c>
      <c r="G676" s="8">
        <f t="shared" si="1144"/>
        <v>7881</v>
      </c>
      <c r="H676" s="8">
        <f t="shared" si="1145"/>
        <v>15</v>
      </c>
      <c r="I676" s="8"/>
      <c r="K676" s="11">
        <f t="shared" si="1111"/>
        <v>45594</v>
      </c>
      <c r="L676" s="8">
        <f t="shared" si="1146"/>
        <v>1277</v>
      </c>
      <c r="M676" s="8">
        <f t="shared" si="1147"/>
        <v>199346.74000000005</v>
      </c>
      <c r="N676" s="8">
        <f t="shared" si="1148"/>
        <v>904.67999999999961</v>
      </c>
      <c r="O676" s="8">
        <f t="shared" si="1149"/>
        <v>0</v>
      </c>
      <c r="P676" s="8">
        <f t="shared" si="1150"/>
        <v>618.78</v>
      </c>
      <c r="Q676" s="8">
        <f t="shared" si="1151"/>
        <v>1</v>
      </c>
      <c r="R676" s="8"/>
      <c r="T676" s="11">
        <f t="shared" si="1112"/>
        <v>45594</v>
      </c>
      <c r="U676" s="8">
        <f t="shared" si="1152"/>
        <v>895</v>
      </c>
      <c r="V676" s="8">
        <f t="shared" si="1153"/>
        <v>101918.09999999999</v>
      </c>
      <c r="W676" s="8">
        <f t="shared" si="1154"/>
        <v>0</v>
      </c>
      <c r="X676" s="8">
        <f t="shared" si="1155"/>
        <v>0</v>
      </c>
      <c r="Y676" s="8">
        <f t="shared" si="1156"/>
        <v>1760.3200000000002</v>
      </c>
      <c r="Z676" s="8">
        <f t="shared" si="1157"/>
        <v>0</v>
      </c>
      <c r="AA676" s="8"/>
      <c r="AC676" s="11">
        <f t="shared" si="1113"/>
        <v>45594</v>
      </c>
      <c r="AD676" s="8">
        <f t="shared" si="1158"/>
        <v>1594</v>
      </c>
      <c r="AE676" s="8">
        <f t="shared" si="1159"/>
        <v>214970.98</v>
      </c>
      <c r="AF676" s="8">
        <f t="shared" si="1160"/>
        <v>1276.2</v>
      </c>
      <c r="AG676" s="8">
        <f t="shared" si="1161"/>
        <v>0</v>
      </c>
      <c r="AH676" s="8">
        <f t="shared" si="1162"/>
        <v>1461.32</v>
      </c>
      <c r="AI676" s="8">
        <f t="shared" si="1163"/>
        <v>17</v>
      </c>
      <c r="AJ676" s="8"/>
      <c r="AL676" s="11">
        <f t="shared" si="1114"/>
        <v>45594</v>
      </c>
      <c r="AM676" s="8">
        <f t="shared" si="1164"/>
        <v>1188</v>
      </c>
      <c r="AN676" s="8">
        <f t="shared" si="1165"/>
        <v>169618.65</v>
      </c>
      <c r="AO676" s="8">
        <f t="shared" si="1166"/>
        <v>365.51000000000005</v>
      </c>
      <c r="AP676" s="8">
        <f t="shared" si="1167"/>
        <v>0</v>
      </c>
      <c r="AQ676" s="8">
        <f t="shared" si="1168"/>
        <v>533.04000000000008</v>
      </c>
      <c r="AR676" s="8">
        <f t="shared" si="1169"/>
        <v>0</v>
      </c>
      <c r="AS676" s="8"/>
      <c r="AU676" s="11">
        <f t="shared" si="1115"/>
        <v>45594</v>
      </c>
      <c r="AV676" s="8">
        <f t="shared" si="1170"/>
        <v>1296</v>
      </c>
      <c r="AW676" s="8">
        <f t="shared" si="1171"/>
        <v>100159.20000000001</v>
      </c>
      <c r="AX676" s="8">
        <f t="shared" si="1172"/>
        <v>0</v>
      </c>
      <c r="AY676" s="8">
        <f t="shared" si="1173"/>
        <v>760.78000000000009</v>
      </c>
      <c r="AZ676" s="8">
        <f t="shared" si="1174"/>
        <v>-3383.17</v>
      </c>
      <c r="BA676" s="8">
        <f t="shared" si="1175"/>
        <v>0</v>
      </c>
      <c r="BB676" s="8"/>
      <c r="BD676" s="11">
        <f t="shared" si="1116"/>
        <v>45594</v>
      </c>
      <c r="BE676" s="8">
        <f t="shared" si="1176"/>
        <v>1367</v>
      </c>
      <c r="BF676" s="8">
        <f t="shared" si="1177"/>
        <v>198694.41999999998</v>
      </c>
      <c r="BG676" s="8">
        <f t="shared" si="1178"/>
        <v>768.5</v>
      </c>
      <c r="BH676" s="8">
        <f>BH307+BH675</f>
        <v>0</v>
      </c>
      <c r="BI676" s="8">
        <f t="shared" si="1180"/>
        <v>1017.5999999999999</v>
      </c>
      <c r="BJ676" s="8">
        <f t="shared" si="1181"/>
        <v>448</v>
      </c>
      <c r="BK676" s="8"/>
      <c r="BM676" s="11">
        <f t="shared" si="1117"/>
        <v>45594</v>
      </c>
      <c r="BN676" s="8">
        <f t="shared" si="1182"/>
        <v>1372</v>
      </c>
      <c r="BO676" s="8">
        <f t="shared" si="1183"/>
        <v>167095.25000000003</v>
      </c>
      <c r="BP676" s="8">
        <f t="shared" si="1184"/>
        <v>1026.4999999999998</v>
      </c>
      <c r="BQ676" s="8">
        <f t="shared" si="1185"/>
        <v>0</v>
      </c>
      <c r="BR676" s="8">
        <f t="shared" si="1186"/>
        <v>2471.46</v>
      </c>
      <c r="BS676" s="8">
        <f t="shared" si="1187"/>
        <v>29</v>
      </c>
      <c r="BT676" s="8"/>
      <c r="BV676" s="11">
        <f t="shared" si="1118"/>
        <v>45594</v>
      </c>
      <c r="BW676" s="8">
        <f t="shared" si="1188"/>
        <v>0</v>
      </c>
      <c r="BX676" s="8">
        <f t="shared" si="1189"/>
        <v>0</v>
      </c>
      <c r="BY676" s="8">
        <f t="shared" si="1190"/>
        <v>0</v>
      </c>
      <c r="BZ676" s="8">
        <f t="shared" si="1191"/>
        <v>0</v>
      </c>
      <c r="CA676" s="8">
        <f t="shared" si="1192"/>
        <v>0</v>
      </c>
      <c r="CB676" s="8">
        <f t="shared" si="1193"/>
        <v>0</v>
      </c>
      <c r="CC676" s="8"/>
      <c r="CE676" s="11">
        <f t="shared" si="1119"/>
        <v>45594</v>
      </c>
      <c r="CF676" s="8">
        <f t="shared" si="1194"/>
        <v>1108</v>
      </c>
      <c r="CG676" s="8">
        <f t="shared" si="1195"/>
        <v>138974.45000000004</v>
      </c>
      <c r="CH676" s="8">
        <f t="shared" si="1196"/>
        <v>1341</v>
      </c>
      <c r="CI676" s="8">
        <f t="shared" si="1197"/>
        <v>0</v>
      </c>
      <c r="CJ676" s="8">
        <f t="shared" si="1198"/>
        <v>63.62</v>
      </c>
      <c r="CK676" s="8">
        <f t="shared" si="1199"/>
        <v>3</v>
      </c>
      <c r="CL676" s="8"/>
      <c r="CN676" s="11">
        <f t="shared" si="1120"/>
        <v>45594</v>
      </c>
      <c r="CO676" s="8">
        <f t="shared" si="1200"/>
        <v>2244</v>
      </c>
      <c r="CP676" s="8">
        <f t="shared" si="1201"/>
        <v>297701.17000000004</v>
      </c>
      <c r="CQ676" s="8">
        <f t="shared" si="1202"/>
        <v>2499.73</v>
      </c>
      <c r="CR676" s="8">
        <f t="shared" si="1203"/>
        <v>12624.010000000002</v>
      </c>
      <c r="CS676" s="8">
        <f t="shared" si="1204"/>
        <v>1416</v>
      </c>
      <c r="CT676" s="8">
        <f t="shared" si="1205"/>
        <v>4</v>
      </c>
      <c r="CU676" s="8"/>
      <c r="CW676" s="11">
        <f t="shared" si="1121"/>
        <v>45594</v>
      </c>
      <c r="CX676" s="8">
        <f t="shared" si="1206"/>
        <v>0</v>
      </c>
      <c r="CY676" s="8">
        <f t="shared" si="1207"/>
        <v>0</v>
      </c>
      <c r="CZ676" s="8">
        <f t="shared" si="1208"/>
        <v>0</v>
      </c>
      <c r="DA676" s="8">
        <f t="shared" si="1209"/>
        <v>0</v>
      </c>
      <c r="DB676" s="8">
        <f t="shared" si="1210"/>
        <v>0</v>
      </c>
      <c r="DC676" s="8">
        <f t="shared" si="1211"/>
        <v>0</v>
      </c>
      <c r="DD676" s="8"/>
      <c r="DF676" s="11">
        <f t="shared" si="1122"/>
        <v>45594</v>
      </c>
      <c r="DG676" s="8">
        <f t="shared" si="1212"/>
        <v>0</v>
      </c>
      <c r="DH676" s="8">
        <f t="shared" si="1213"/>
        <v>0</v>
      </c>
      <c r="DI676" s="8">
        <f t="shared" si="1214"/>
        <v>0</v>
      </c>
      <c r="DJ676" s="8">
        <f t="shared" si="1215"/>
        <v>0</v>
      </c>
      <c r="DK676" s="8">
        <f t="shared" si="1216"/>
        <v>0</v>
      </c>
      <c r="DL676" s="8">
        <f t="shared" si="1217"/>
        <v>0</v>
      </c>
      <c r="DM676" s="8"/>
      <c r="DO676" s="11">
        <f t="shared" si="1123"/>
        <v>45594</v>
      </c>
      <c r="DP676" s="8">
        <f t="shared" si="1218"/>
        <v>0</v>
      </c>
      <c r="DQ676" s="8">
        <f t="shared" si="1219"/>
        <v>0</v>
      </c>
      <c r="DR676" s="8">
        <f t="shared" si="1220"/>
        <v>0</v>
      </c>
      <c r="DS676" s="8">
        <f t="shared" si="1221"/>
        <v>0</v>
      </c>
      <c r="DT676" s="8">
        <f t="shared" si="1222"/>
        <v>0</v>
      </c>
      <c r="DU676" s="8">
        <f t="shared" si="1223"/>
        <v>0</v>
      </c>
      <c r="DV676" s="8"/>
      <c r="DX676" s="11">
        <f t="shared" si="1124"/>
        <v>45594</v>
      </c>
      <c r="DY676" s="8">
        <f t="shared" si="1224"/>
        <v>0</v>
      </c>
      <c r="DZ676" s="8">
        <f t="shared" si="1225"/>
        <v>0</v>
      </c>
      <c r="EA676" s="8">
        <f t="shared" si="1226"/>
        <v>0</v>
      </c>
      <c r="EB676" s="8">
        <f t="shared" si="1227"/>
        <v>0</v>
      </c>
      <c r="EC676" s="8">
        <f t="shared" si="1228"/>
        <v>0</v>
      </c>
      <c r="ED676" s="8">
        <f t="shared" si="1229"/>
        <v>0</v>
      </c>
      <c r="EE676" s="8"/>
    </row>
    <row r="677" spans="2:135" x14ac:dyDescent="0.3">
      <c r="B677" s="11">
        <f t="shared" si="1110"/>
        <v>45595</v>
      </c>
      <c r="C677" s="8">
        <f t="shared" si="1140"/>
        <v>1511</v>
      </c>
      <c r="D677" s="8">
        <f t="shared" si="1141"/>
        <v>359665.95000000013</v>
      </c>
      <c r="E677" s="8">
        <f t="shared" si="1142"/>
        <v>0</v>
      </c>
      <c r="F677" s="8">
        <f t="shared" si="1143"/>
        <v>1241.5</v>
      </c>
      <c r="G677" s="8">
        <f t="shared" si="1144"/>
        <v>7961</v>
      </c>
      <c r="H677" s="8">
        <f t="shared" si="1145"/>
        <v>16</v>
      </c>
      <c r="I677" s="8"/>
      <c r="K677" s="11">
        <f t="shared" si="1111"/>
        <v>45595</v>
      </c>
      <c r="L677" s="8">
        <f t="shared" si="1146"/>
        <v>1336</v>
      </c>
      <c r="M677" s="8">
        <f t="shared" si="1147"/>
        <v>208016.76000000004</v>
      </c>
      <c r="N677" s="8">
        <f t="shared" si="1148"/>
        <v>927.07999999999959</v>
      </c>
      <c r="O677" s="8">
        <f t="shared" si="1149"/>
        <v>0</v>
      </c>
      <c r="P677" s="8">
        <f t="shared" si="1150"/>
        <v>623.73</v>
      </c>
      <c r="Q677" s="8">
        <f t="shared" si="1151"/>
        <v>1</v>
      </c>
      <c r="R677" s="8"/>
      <c r="T677" s="11">
        <f t="shared" si="1112"/>
        <v>45595</v>
      </c>
      <c r="U677" s="8">
        <f t="shared" si="1152"/>
        <v>913</v>
      </c>
      <c r="V677" s="8">
        <f t="shared" si="1153"/>
        <v>103642.93</v>
      </c>
      <c r="W677" s="8">
        <f t="shared" si="1154"/>
        <v>0</v>
      </c>
      <c r="X677" s="8">
        <f t="shared" si="1155"/>
        <v>0</v>
      </c>
      <c r="Y677" s="8">
        <f t="shared" si="1156"/>
        <v>1769.3200000000002</v>
      </c>
      <c r="Z677" s="8">
        <f t="shared" si="1157"/>
        <v>0</v>
      </c>
      <c r="AA677" s="8"/>
      <c r="AC677" s="11">
        <f t="shared" si="1113"/>
        <v>45595</v>
      </c>
      <c r="AD677" s="8">
        <f t="shared" si="1158"/>
        <v>1645</v>
      </c>
      <c r="AE677" s="8">
        <f t="shared" si="1159"/>
        <v>221417.2</v>
      </c>
      <c r="AF677" s="8">
        <f t="shared" si="1160"/>
        <v>1306.75</v>
      </c>
      <c r="AG677" s="8">
        <f t="shared" si="1161"/>
        <v>0</v>
      </c>
      <c r="AH677" s="8">
        <f t="shared" si="1162"/>
        <v>1232.6199999999999</v>
      </c>
      <c r="AI677" s="8">
        <f t="shared" si="1163"/>
        <v>18</v>
      </c>
      <c r="AJ677" s="8"/>
      <c r="AL677" s="11">
        <f t="shared" si="1114"/>
        <v>45595</v>
      </c>
      <c r="AM677" s="8">
        <f t="shared" si="1164"/>
        <v>1233</v>
      </c>
      <c r="AN677" s="8">
        <f t="shared" si="1165"/>
        <v>175484.09</v>
      </c>
      <c r="AO677" s="8">
        <f t="shared" si="1166"/>
        <v>384.01000000000005</v>
      </c>
      <c r="AP677" s="8">
        <f t="shared" si="1167"/>
        <v>0</v>
      </c>
      <c r="AQ677" s="8">
        <f t="shared" si="1168"/>
        <v>843.04000000000008</v>
      </c>
      <c r="AR677" s="8">
        <f t="shared" si="1169"/>
        <v>0</v>
      </c>
      <c r="AS677" s="8"/>
      <c r="AU677" s="11">
        <f t="shared" si="1115"/>
        <v>45595</v>
      </c>
      <c r="AV677" s="8">
        <f t="shared" si="1170"/>
        <v>1318</v>
      </c>
      <c r="AW677" s="8">
        <f t="shared" si="1171"/>
        <v>102005.48000000001</v>
      </c>
      <c r="AX677" s="8">
        <f t="shared" si="1172"/>
        <v>0</v>
      </c>
      <c r="AY677" s="8">
        <f t="shared" si="1173"/>
        <v>778.28000000000009</v>
      </c>
      <c r="AZ677" s="8">
        <f t="shared" si="1174"/>
        <v>-3383.17</v>
      </c>
      <c r="BA677" s="8">
        <f t="shared" si="1175"/>
        <v>0</v>
      </c>
      <c r="BB677" s="8"/>
      <c r="BD677" s="11">
        <f t="shared" si="1116"/>
        <v>45595</v>
      </c>
      <c r="BE677" s="8">
        <f t="shared" si="1176"/>
        <v>1438</v>
      </c>
      <c r="BF677" s="8">
        <f t="shared" si="1177"/>
        <v>210141.81999999998</v>
      </c>
      <c r="BG677" s="8">
        <f t="shared" si="1178"/>
        <v>835.93000000000006</v>
      </c>
      <c r="BH677" s="8">
        <f t="shared" ref="BH677:BH678" si="1230">BH308+BH676</f>
        <v>0</v>
      </c>
      <c r="BI677" s="8">
        <f t="shared" si="1180"/>
        <v>1017.5999999999999</v>
      </c>
      <c r="BJ677" s="8">
        <f t="shared" si="1181"/>
        <v>451</v>
      </c>
      <c r="BK677" s="8"/>
      <c r="BM677" s="11">
        <f t="shared" si="1117"/>
        <v>45595</v>
      </c>
      <c r="BN677" s="8">
        <f t="shared" si="1182"/>
        <v>1435</v>
      </c>
      <c r="BO677" s="8">
        <f t="shared" si="1183"/>
        <v>174786.13000000003</v>
      </c>
      <c r="BP677" s="8">
        <f t="shared" si="1184"/>
        <v>1073.0199999999998</v>
      </c>
      <c r="BQ677" s="8">
        <f t="shared" si="1185"/>
        <v>0</v>
      </c>
      <c r="BR677" s="8">
        <f t="shared" si="1186"/>
        <v>2733.06</v>
      </c>
      <c r="BS677" s="8">
        <f t="shared" si="1187"/>
        <v>29</v>
      </c>
      <c r="BT677" s="8"/>
      <c r="BV677" s="11">
        <f t="shared" si="1118"/>
        <v>45595</v>
      </c>
      <c r="BW677" s="8">
        <f t="shared" si="1188"/>
        <v>0</v>
      </c>
      <c r="BX677" s="8">
        <f t="shared" si="1189"/>
        <v>0</v>
      </c>
      <c r="BY677" s="8">
        <f t="shared" si="1190"/>
        <v>0</v>
      </c>
      <c r="BZ677" s="8">
        <f t="shared" si="1191"/>
        <v>0</v>
      </c>
      <c r="CA677" s="8">
        <f t="shared" si="1192"/>
        <v>0</v>
      </c>
      <c r="CB677" s="8">
        <f t="shared" si="1193"/>
        <v>0</v>
      </c>
      <c r="CC677" s="8"/>
      <c r="CE677" s="11">
        <f t="shared" si="1119"/>
        <v>45595</v>
      </c>
      <c r="CF677" s="8">
        <f t="shared" si="1194"/>
        <v>1136</v>
      </c>
      <c r="CG677" s="8">
        <f t="shared" si="1195"/>
        <v>142238.74000000005</v>
      </c>
      <c r="CH677" s="8">
        <f t="shared" si="1196"/>
        <v>1352</v>
      </c>
      <c r="CI677" s="8">
        <f t="shared" si="1197"/>
        <v>0</v>
      </c>
      <c r="CJ677" s="8">
        <f t="shared" si="1198"/>
        <v>63.62</v>
      </c>
      <c r="CK677" s="8">
        <f t="shared" si="1199"/>
        <v>3</v>
      </c>
      <c r="CL677" s="8"/>
      <c r="CN677" s="11">
        <f t="shared" si="1120"/>
        <v>45595</v>
      </c>
      <c r="CO677" s="8">
        <f t="shared" si="1200"/>
        <v>2313</v>
      </c>
      <c r="CP677" s="8">
        <f t="shared" si="1201"/>
        <v>304811.61000000004</v>
      </c>
      <c r="CQ677" s="8">
        <f t="shared" si="1202"/>
        <v>2542.73</v>
      </c>
      <c r="CR677" s="8">
        <f t="shared" si="1203"/>
        <v>12918.340000000002</v>
      </c>
      <c r="CS677" s="8">
        <f t="shared" si="1204"/>
        <v>1466</v>
      </c>
      <c r="CT677" s="8">
        <f t="shared" si="1205"/>
        <v>5</v>
      </c>
      <c r="CU677" s="8"/>
      <c r="CW677" s="11">
        <f t="shared" si="1121"/>
        <v>45595</v>
      </c>
      <c r="CX677" s="8">
        <f t="shared" si="1206"/>
        <v>0</v>
      </c>
      <c r="CY677" s="8">
        <f t="shared" si="1207"/>
        <v>0</v>
      </c>
      <c r="CZ677" s="8">
        <f t="shared" si="1208"/>
        <v>0</v>
      </c>
      <c r="DA677" s="8">
        <f t="shared" si="1209"/>
        <v>0</v>
      </c>
      <c r="DB677" s="8">
        <f t="shared" si="1210"/>
        <v>0</v>
      </c>
      <c r="DC677" s="8">
        <f t="shared" si="1211"/>
        <v>0</v>
      </c>
      <c r="DD677" s="8"/>
      <c r="DF677" s="11">
        <f t="shared" si="1122"/>
        <v>45595</v>
      </c>
      <c r="DG677" s="8">
        <f t="shared" si="1212"/>
        <v>0</v>
      </c>
      <c r="DH677" s="8">
        <f t="shared" si="1213"/>
        <v>0</v>
      </c>
      <c r="DI677" s="8">
        <f t="shared" si="1214"/>
        <v>0</v>
      </c>
      <c r="DJ677" s="8">
        <f t="shared" si="1215"/>
        <v>0</v>
      </c>
      <c r="DK677" s="8">
        <f t="shared" si="1216"/>
        <v>0</v>
      </c>
      <c r="DL677" s="8">
        <f t="shared" si="1217"/>
        <v>0</v>
      </c>
      <c r="DM677" s="8"/>
      <c r="DO677" s="11">
        <f t="shared" si="1123"/>
        <v>45595</v>
      </c>
      <c r="DP677" s="8">
        <f t="shared" si="1218"/>
        <v>0</v>
      </c>
      <c r="DQ677" s="8">
        <f t="shared" si="1219"/>
        <v>0</v>
      </c>
      <c r="DR677" s="8">
        <f t="shared" si="1220"/>
        <v>0</v>
      </c>
      <c r="DS677" s="8">
        <f t="shared" si="1221"/>
        <v>0</v>
      </c>
      <c r="DT677" s="8">
        <f t="shared" si="1222"/>
        <v>0</v>
      </c>
      <c r="DU677" s="8">
        <f t="shared" si="1223"/>
        <v>0</v>
      </c>
      <c r="DV677" s="8"/>
      <c r="DX677" s="11">
        <f t="shared" si="1124"/>
        <v>45595</v>
      </c>
      <c r="DY677" s="8">
        <f t="shared" si="1224"/>
        <v>0</v>
      </c>
      <c r="DZ677" s="8">
        <f t="shared" si="1225"/>
        <v>0</v>
      </c>
      <c r="EA677" s="8">
        <f t="shared" si="1226"/>
        <v>0</v>
      </c>
      <c r="EB677" s="8">
        <f t="shared" si="1227"/>
        <v>0</v>
      </c>
      <c r="EC677" s="8">
        <f t="shared" si="1228"/>
        <v>0</v>
      </c>
      <c r="ED677" s="8">
        <f t="shared" si="1229"/>
        <v>0</v>
      </c>
      <c r="EE677" s="8"/>
    </row>
    <row r="678" spans="2:135" ht="15" thickBot="1" x14ac:dyDescent="0.35">
      <c r="B678" s="19">
        <f t="shared" si="1110"/>
        <v>45596</v>
      </c>
      <c r="C678" s="20">
        <f t="shared" si="1140"/>
        <v>1533</v>
      </c>
      <c r="D678" s="20">
        <f t="shared" si="1141"/>
        <v>362382.35000000015</v>
      </c>
      <c r="E678" s="20">
        <f t="shared" si="1142"/>
        <v>0</v>
      </c>
      <c r="F678" s="20">
        <f t="shared" si="1143"/>
        <v>1250</v>
      </c>
      <c r="G678" s="20">
        <f t="shared" si="1144"/>
        <v>7961</v>
      </c>
      <c r="H678" s="20">
        <f t="shared" si="1145"/>
        <v>17</v>
      </c>
      <c r="I678" s="8"/>
      <c r="K678" s="19">
        <f t="shared" si="1111"/>
        <v>45596</v>
      </c>
      <c r="L678" s="20">
        <f t="shared" si="1146"/>
        <v>1379</v>
      </c>
      <c r="M678" s="20">
        <f t="shared" si="1147"/>
        <v>214409.72000000003</v>
      </c>
      <c r="N678" s="20">
        <f t="shared" si="1148"/>
        <v>941.45999999999958</v>
      </c>
      <c r="O678" s="20">
        <f t="shared" si="1149"/>
        <v>0</v>
      </c>
      <c r="P678" s="20">
        <f t="shared" si="1150"/>
        <v>623.73</v>
      </c>
      <c r="Q678" s="20">
        <f t="shared" si="1151"/>
        <v>1</v>
      </c>
      <c r="R678" s="8"/>
      <c r="T678" s="19">
        <f t="shared" si="1112"/>
        <v>45596</v>
      </c>
      <c r="U678" s="20">
        <f t="shared" si="1152"/>
        <v>924</v>
      </c>
      <c r="V678" s="20">
        <f t="shared" si="1153"/>
        <v>104805.87999999999</v>
      </c>
      <c r="W678" s="20">
        <f t="shared" si="1154"/>
        <v>0</v>
      </c>
      <c r="X678" s="20">
        <f t="shared" si="1155"/>
        <v>0</v>
      </c>
      <c r="Y678" s="20">
        <f t="shared" si="1156"/>
        <v>1782.5700000000002</v>
      </c>
      <c r="Z678" s="20">
        <f t="shared" si="1157"/>
        <v>0</v>
      </c>
      <c r="AA678" s="8"/>
      <c r="AC678" s="19">
        <f t="shared" si="1113"/>
        <v>45596</v>
      </c>
      <c r="AD678" s="20">
        <f t="shared" si="1158"/>
        <v>1677</v>
      </c>
      <c r="AE678" s="20">
        <f t="shared" si="1159"/>
        <v>225554.55000000002</v>
      </c>
      <c r="AF678" s="20">
        <f t="shared" si="1160"/>
        <v>1338.22</v>
      </c>
      <c r="AG678" s="20">
        <f t="shared" si="1161"/>
        <v>0</v>
      </c>
      <c r="AH678" s="20">
        <f t="shared" si="1162"/>
        <v>1376.57</v>
      </c>
      <c r="AI678" s="20">
        <f t="shared" si="1163"/>
        <v>19</v>
      </c>
      <c r="AJ678" s="8"/>
      <c r="AL678" s="19">
        <f t="shared" si="1114"/>
        <v>45596</v>
      </c>
      <c r="AM678" s="20">
        <f t="shared" si="1164"/>
        <v>1270</v>
      </c>
      <c r="AN678" s="20">
        <f t="shared" si="1165"/>
        <v>180447.51</v>
      </c>
      <c r="AO678" s="20">
        <f t="shared" si="1166"/>
        <v>384.01000000000005</v>
      </c>
      <c r="AP678" s="20">
        <f t="shared" si="1167"/>
        <v>0</v>
      </c>
      <c r="AQ678" s="20">
        <f t="shared" si="1168"/>
        <v>899.6400000000001</v>
      </c>
      <c r="AR678" s="20">
        <f t="shared" si="1169"/>
        <v>0</v>
      </c>
      <c r="AS678" s="8"/>
      <c r="AU678" s="19">
        <f t="shared" si="1115"/>
        <v>45596</v>
      </c>
      <c r="AV678" s="20">
        <f t="shared" si="1170"/>
        <v>1350</v>
      </c>
      <c r="AW678" s="20">
        <f t="shared" si="1171"/>
        <v>104608.04000000001</v>
      </c>
      <c r="AX678" s="20">
        <f t="shared" si="1172"/>
        <v>0</v>
      </c>
      <c r="AY678" s="20">
        <f t="shared" si="1173"/>
        <v>798.28000000000009</v>
      </c>
      <c r="AZ678" s="20">
        <f t="shared" si="1174"/>
        <v>-3383.17</v>
      </c>
      <c r="BA678" s="20">
        <f t="shared" si="1175"/>
        <v>0</v>
      </c>
      <c r="BB678" s="8"/>
      <c r="BD678" s="19">
        <f t="shared" si="1116"/>
        <v>45596</v>
      </c>
      <c r="BE678" s="20">
        <f t="shared" si="1176"/>
        <v>1501</v>
      </c>
      <c r="BF678" s="20">
        <f t="shared" si="1177"/>
        <v>219340.11</v>
      </c>
      <c r="BG678" s="20">
        <f t="shared" si="1178"/>
        <v>882.11</v>
      </c>
      <c r="BH678" s="8">
        <f t="shared" si="1230"/>
        <v>0</v>
      </c>
      <c r="BI678" s="20">
        <f t="shared" si="1180"/>
        <v>1017.5999999999999</v>
      </c>
      <c r="BJ678" s="20">
        <f t="shared" si="1181"/>
        <v>454</v>
      </c>
      <c r="BK678" s="8"/>
      <c r="BM678" s="19">
        <f t="shared" si="1117"/>
        <v>45596</v>
      </c>
      <c r="BN678" s="20">
        <f t="shared" si="1182"/>
        <v>1485</v>
      </c>
      <c r="BO678" s="20">
        <f t="shared" si="1183"/>
        <v>180901.70000000004</v>
      </c>
      <c r="BP678" s="20">
        <f t="shared" si="1184"/>
        <v>1098.5999999999997</v>
      </c>
      <c r="BQ678" s="20">
        <f t="shared" si="1185"/>
        <v>0</v>
      </c>
      <c r="BR678" s="20">
        <f t="shared" si="1186"/>
        <v>2883.06</v>
      </c>
      <c r="BS678" s="20">
        <f t="shared" si="1187"/>
        <v>29</v>
      </c>
      <c r="BT678" s="8"/>
      <c r="BV678" s="19">
        <f t="shared" si="1118"/>
        <v>45596</v>
      </c>
      <c r="BW678" s="20">
        <f t="shared" si="1188"/>
        <v>0</v>
      </c>
      <c r="BX678" s="20">
        <f t="shared" si="1189"/>
        <v>0</v>
      </c>
      <c r="BY678" s="20">
        <f t="shared" si="1190"/>
        <v>0</v>
      </c>
      <c r="BZ678" s="20">
        <f t="shared" si="1191"/>
        <v>0</v>
      </c>
      <c r="CA678" s="20">
        <f t="shared" si="1192"/>
        <v>0</v>
      </c>
      <c r="CB678" s="20">
        <f t="shared" si="1193"/>
        <v>0</v>
      </c>
      <c r="CC678" s="8"/>
      <c r="CE678" s="19">
        <f t="shared" si="1119"/>
        <v>45596</v>
      </c>
      <c r="CF678" s="20">
        <f t="shared" si="1194"/>
        <v>1177</v>
      </c>
      <c r="CG678" s="20">
        <f t="shared" si="1195"/>
        <v>146992.14000000004</v>
      </c>
      <c r="CH678" s="20">
        <f t="shared" si="1196"/>
        <v>1380.5</v>
      </c>
      <c r="CI678" s="20">
        <f t="shared" si="1197"/>
        <v>0</v>
      </c>
      <c r="CJ678" s="20">
        <f t="shared" si="1198"/>
        <v>63.62</v>
      </c>
      <c r="CK678" s="20">
        <f t="shared" si="1199"/>
        <v>3</v>
      </c>
      <c r="CL678" s="8"/>
      <c r="CN678" s="19">
        <f t="shared" si="1120"/>
        <v>45596</v>
      </c>
      <c r="CO678" s="20">
        <f t="shared" si="1200"/>
        <v>2369</v>
      </c>
      <c r="CP678" s="20">
        <f t="shared" si="1201"/>
        <v>310438.19000000006</v>
      </c>
      <c r="CQ678" s="20">
        <f t="shared" si="1202"/>
        <v>2572.73</v>
      </c>
      <c r="CR678" s="20">
        <f t="shared" si="1203"/>
        <v>13272.080000000002</v>
      </c>
      <c r="CS678" s="20">
        <f t="shared" si="1204"/>
        <v>1608</v>
      </c>
      <c r="CT678" s="20">
        <f t="shared" si="1205"/>
        <v>6</v>
      </c>
      <c r="CU678" s="8"/>
      <c r="CW678" s="19">
        <f t="shared" si="1121"/>
        <v>45596</v>
      </c>
      <c r="CX678" s="20">
        <f t="shared" si="1206"/>
        <v>0</v>
      </c>
      <c r="CY678" s="20">
        <f t="shared" si="1207"/>
        <v>0</v>
      </c>
      <c r="CZ678" s="20">
        <f t="shared" si="1208"/>
        <v>0</v>
      </c>
      <c r="DA678" s="20">
        <f t="shared" si="1209"/>
        <v>0</v>
      </c>
      <c r="DB678" s="20">
        <f t="shared" si="1210"/>
        <v>0</v>
      </c>
      <c r="DC678" s="20">
        <f t="shared" si="1211"/>
        <v>0</v>
      </c>
      <c r="DD678" s="8"/>
      <c r="DF678" s="19">
        <f t="shared" si="1122"/>
        <v>45596</v>
      </c>
      <c r="DG678" s="20">
        <f t="shared" si="1212"/>
        <v>0</v>
      </c>
      <c r="DH678" s="20">
        <f t="shared" si="1213"/>
        <v>0</v>
      </c>
      <c r="DI678" s="20">
        <f t="shared" si="1214"/>
        <v>0</v>
      </c>
      <c r="DJ678" s="20">
        <f t="shared" si="1215"/>
        <v>0</v>
      </c>
      <c r="DK678" s="20">
        <f t="shared" si="1216"/>
        <v>0</v>
      </c>
      <c r="DL678" s="20">
        <f t="shared" si="1217"/>
        <v>0</v>
      </c>
      <c r="DM678" s="8"/>
      <c r="DO678" s="19">
        <f t="shared" si="1123"/>
        <v>45596</v>
      </c>
      <c r="DP678" s="20">
        <f t="shared" si="1218"/>
        <v>0</v>
      </c>
      <c r="DQ678" s="20">
        <f t="shared" si="1219"/>
        <v>0</v>
      </c>
      <c r="DR678" s="20">
        <f t="shared" si="1220"/>
        <v>0</v>
      </c>
      <c r="DS678" s="20">
        <f t="shared" si="1221"/>
        <v>0</v>
      </c>
      <c r="DT678" s="20">
        <f t="shared" si="1222"/>
        <v>0</v>
      </c>
      <c r="DU678" s="20">
        <f t="shared" si="1223"/>
        <v>0</v>
      </c>
      <c r="DV678" s="8"/>
      <c r="DX678" s="19">
        <f t="shared" si="1124"/>
        <v>45596</v>
      </c>
      <c r="DY678" s="20">
        <f t="shared" si="1224"/>
        <v>0</v>
      </c>
      <c r="DZ678" s="20">
        <f t="shared" si="1225"/>
        <v>0</v>
      </c>
      <c r="EA678" s="20">
        <f t="shared" si="1226"/>
        <v>0</v>
      </c>
      <c r="EB678" s="20">
        <f t="shared" si="1227"/>
        <v>0</v>
      </c>
      <c r="EC678" s="20">
        <f t="shared" si="1228"/>
        <v>0</v>
      </c>
      <c r="ED678" s="20">
        <f t="shared" si="1229"/>
        <v>0</v>
      </c>
      <c r="EE678" s="8"/>
    </row>
    <row r="679" spans="2:135" x14ac:dyDescent="0.3">
      <c r="B679" s="11">
        <f t="shared" si="1110"/>
        <v>45597</v>
      </c>
      <c r="C679" s="21">
        <f>C309</f>
        <v>30</v>
      </c>
      <c r="D679" s="21">
        <f t="shared" ref="D679:H679" si="1231">D309</f>
        <v>4094.41</v>
      </c>
      <c r="E679" s="21">
        <f t="shared" si="1231"/>
        <v>0</v>
      </c>
      <c r="F679" s="21">
        <f t="shared" si="1231"/>
        <v>32.5</v>
      </c>
      <c r="G679" s="21">
        <f t="shared" si="1231"/>
        <v>50</v>
      </c>
      <c r="H679" s="21">
        <f t="shared" si="1231"/>
        <v>1</v>
      </c>
      <c r="I679" s="8"/>
      <c r="K679" s="11">
        <f t="shared" si="1111"/>
        <v>45597</v>
      </c>
      <c r="L679" s="21">
        <f>L309</f>
        <v>35</v>
      </c>
      <c r="M679" s="21">
        <f t="shared" ref="M679:Q679" si="1232">M309</f>
        <v>5191.3599999999997</v>
      </c>
      <c r="N679" s="21">
        <f t="shared" si="1232"/>
        <v>59.18</v>
      </c>
      <c r="O679" s="21">
        <f t="shared" si="1232"/>
        <v>0</v>
      </c>
      <c r="P679" s="21">
        <f t="shared" si="1232"/>
        <v>0</v>
      </c>
      <c r="Q679" s="21">
        <f t="shared" si="1232"/>
        <v>0</v>
      </c>
      <c r="R679" s="8"/>
      <c r="T679" s="11">
        <f t="shared" si="1112"/>
        <v>45597</v>
      </c>
      <c r="U679" s="21">
        <f>U309</f>
        <v>24</v>
      </c>
      <c r="V679" s="21">
        <f t="shared" ref="V679:Z679" si="1233">V309</f>
        <v>2731.46</v>
      </c>
      <c r="W679" s="21">
        <f t="shared" si="1233"/>
        <v>0</v>
      </c>
      <c r="X679" s="21">
        <f t="shared" si="1233"/>
        <v>0</v>
      </c>
      <c r="Y679" s="21">
        <f t="shared" si="1233"/>
        <v>8.5</v>
      </c>
      <c r="Z679" s="21">
        <f t="shared" si="1233"/>
        <v>0</v>
      </c>
      <c r="AA679" s="8"/>
      <c r="AC679" s="11">
        <f t="shared" si="1113"/>
        <v>45597</v>
      </c>
      <c r="AD679" s="21">
        <f>AD309</f>
        <v>51</v>
      </c>
      <c r="AE679" s="21">
        <f t="shared" ref="AE679:AI679" si="1234">AE309</f>
        <v>6718.28</v>
      </c>
      <c r="AF679" s="21">
        <f t="shared" si="1234"/>
        <v>30.55</v>
      </c>
      <c r="AG679" s="21">
        <f t="shared" si="1234"/>
        <v>0</v>
      </c>
      <c r="AH679" s="21">
        <f t="shared" si="1234"/>
        <v>132.05000000000001</v>
      </c>
      <c r="AI679" s="21">
        <f t="shared" si="1234"/>
        <v>1</v>
      </c>
      <c r="AJ679" s="8"/>
      <c r="AL679" s="11">
        <f t="shared" si="1114"/>
        <v>45597</v>
      </c>
      <c r="AM679" s="21">
        <f>AM309</f>
        <v>24</v>
      </c>
      <c r="AN679" s="21">
        <f t="shared" ref="AN679:AR679" si="1235">AN309</f>
        <v>3248.8</v>
      </c>
      <c r="AO679" s="21">
        <f t="shared" si="1235"/>
        <v>0</v>
      </c>
      <c r="AP679" s="21">
        <f t="shared" si="1235"/>
        <v>0</v>
      </c>
      <c r="AQ679" s="21">
        <f t="shared" si="1235"/>
        <v>-43.07</v>
      </c>
      <c r="AR679" s="21">
        <f t="shared" si="1235"/>
        <v>0</v>
      </c>
      <c r="AS679" s="8"/>
      <c r="AU679" s="11">
        <f t="shared" si="1115"/>
        <v>45597</v>
      </c>
      <c r="AV679" s="21">
        <f>AV309</f>
        <v>19</v>
      </c>
      <c r="AW679" s="21">
        <f t="shared" ref="AW679:BA679" si="1236">AW309</f>
        <v>1422.09</v>
      </c>
      <c r="AX679" s="21">
        <f t="shared" si="1236"/>
        <v>0</v>
      </c>
      <c r="AY679" s="21">
        <f t="shared" si="1236"/>
        <v>18.46</v>
      </c>
      <c r="AZ679" s="21">
        <f t="shared" si="1236"/>
        <v>0</v>
      </c>
      <c r="BA679" s="21">
        <f t="shared" si="1236"/>
        <v>0</v>
      </c>
      <c r="BB679" s="8"/>
      <c r="BD679" s="11">
        <f t="shared" si="1116"/>
        <v>45597</v>
      </c>
      <c r="BE679" s="21">
        <f>BE309</f>
        <v>56</v>
      </c>
      <c r="BF679" s="21">
        <f t="shared" ref="BF679:BJ679" si="1237">BF309</f>
        <v>8662.49</v>
      </c>
      <c r="BG679" s="21">
        <f t="shared" si="1237"/>
        <v>16.170000000000002</v>
      </c>
      <c r="BH679" s="21">
        <f t="shared" si="1237"/>
        <v>0</v>
      </c>
      <c r="BI679" s="21">
        <f t="shared" si="1237"/>
        <v>54.95</v>
      </c>
      <c r="BJ679" s="21">
        <f t="shared" si="1237"/>
        <v>3</v>
      </c>
      <c r="BK679" s="8"/>
      <c r="BM679" s="11">
        <f t="shared" si="1117"/>
        <v>45597</v>
      </c>
      <c r="BN679" s="21">
        <f>BN309</f>
        <v>55</v>
      </c>
      <c r="BO679" s="21">
        <f t="shared" ref="BO679:BS679" si="1238">BO309</f>
        <v>6274.28</v>
      </c>
      <c r="BP679" s="21">
        <f t="shared" si="1238"/>
        <v>39.54</v>
      </c>
      <c r="BQ679" s="21">
        <f t="shared" si="1238"/>
        <v>0</v>
      </c>
      <c r="BR679" s="21">
        <f t="shared" si="1238"/>
        <v>184</v>
      </c>
      <c r="BS679" s="21">
        <f t="shared" si="1238"/>
        <v>0</v>
      </c>
      <c r="BT679" s="8"/>
      <c r="BV679" s="11">
        <f t="shared" si="1118"/>
        <v>45597</v>
      </c>
      <c r="BW679" s="21">
        <f>BW309</f>
        <v>0</v>
      </c>
      <c r="BX679" s="21">
        <f t="shared" ref="BX679:CB679" si="1239">BX309</f>
        <v>0</v>
      </c>
      <c r="BY679" s="21">
        <f t="shared" si="1239"/>
        <v>0</v>
      </c>
      <c r="BZ679" s="21">
        <f t="shared" si="1239"/>
        <v>0</v>
      </c>
      <c r="CA679" s="21">
        <f t="shared" si="1239"/>
        <v>0</v>
      </c>
      <c r="CB679" s="21">
        <f t="shared" si="1239"/>
        <v>0</v>
      </c>
      <c r="CC679" s="8"/>
      <c r="CE679" s="11">
        <f t="shared" si="1119"/>
        <v>45597</v>
      </c>
      <c r="CF679" s="21">
        <f>CF309</f>
        <v>46</v>
      </c>
      <c r="CG679" s="21">
        <f t="shared" ref="CG679:CK679" si="1240">CG309</f>
        <v>5547.9</v>
      </c>
      <c r="CH679" s="21">
        <f t="shared" si="1240"/>
        <v>54.5</v>
      </c>
      <c r="CI679" s="21">
        <f t="shared" si="1240"/>
        <v>0</v>
      </c>
      <c r="CJ679" s="21">
        <f t="shared" si="1240"/>
        <v>0</v>
      </c>
      <c r="CK679" s="21">
        <f t="shared" si="1240"/>
        <v>0</v>
      </c>
      <c r="CL679" s="8"/>
      <c r="CN679" s="11">
        <f t="shared" si="1120"/>
        <v>45597</v>
      </c>
      <c r="CO679" s="21">
        <f>CO309</f>
        <v>87</v>
      </c>
      <c r="CP679" s="21">
        <f t="shared" ref="CP679:CT679" si="1241">CP309</f>
        <v>9615.61</v>
      </c>
      <c r="CQ679" s="21">
        <f t="shared" si="1241"/>
        <v>86.5</v>
      </c>
      <c r="CR679" s="21">
        <f t="shared" si="1241"/>
        <v>3269.49</v>
      </c>
      <c r="CS679" s="21">
        <f t="shared" si="1241"/>
        <v>0</v>
      </c>
      <c r="CT679" s="21">
        <f t="shared" si="1241"/>
        <v>0</v>
      </c>
      <c r="CU679" s="8"/>
      <c r="CW679" s="11">
        <f t="shared" si="1121"/>
        <v>45597</v>
      </c>
      <c r="CX679" s="21">
        <f>CX309</f>
        <v>0</v>
      </c>
      <c r="CY679" s="21">
        <f t="shared" ref="CY679:DC679" si="1242">CY309</f>
        <v>0</v>
      </c>
      <c r="CZ679" s="21">
        <f t="shared" si="1242"/>
        <v>0</v>
      </c>
      <c r="DA679" s="21">
        <f t="shared" si="1242"/>
        <v>0</v>
      </c>
      <c r="DB679" s="21">
        <f t="shared" si="1242"/>
        <v>0</v>
      </c>
      <c r="DC679" s="21">
        <f t="shared" si="1242"/>
        <v>0</v>
      </c>
      <c r="DD679" s="8"/>
      <c r="DF679" s="11">
        <f t="shared" si="1122"/>
        <v>45597</v>
      </c>
      <c r="DG679" s="21">
        <f>DG309</f>
        <v>0</v>
      </c>
      <c r="DH679" s="21">
        <f t="shared" ref="DH679:DL679" si="1243">DH309</f>
        <v>0</v>
      </c>
      <c r="DI679" s="21">
        <f t="shared" si="1243"/>
        <v>0</v>
      </c>
      <c r="DJ679" s="21">
        <f t="shared" si="1243"/>
        <v>0</v>
      </c>
      <c r="DK679" s="21">
        <f t="shared" si="1243"/>
        <v>0</v>
      </c>
      <c r="DL679" s="21">
        <f t="shared" si="1243"/>
        <v>0</v>
      </c>
      <c r="DM679" s="8"/>
      <c r="DO679" s="11">
        <f t="shared" si="1123"/>
        <v>45597</v>
      </c>
      <c r="DP679" s="21">
        <f>DP309</f>
        <v>0</v>
      </c>
      <c r="DQ679" s="21">
        <f t="shared" ref="DQ679:DU679" si="1244">DQ309</f>
        <v>0</v>
      </c>
      <c r="DR679" s="21">
        <f t="shared" si="1244"/>
        <v>0</v>
      </c>
      <c r="DS679" s="21">
        <f t="shared" si="1244"/>
        <v>0</v>
      </c>
      <c r="DT679" s="21">
        <f t="shared" si="1244"/>
        <v>0</v>
      </c>
      <c r="DU679" s="21">
        <f t="shared" si="1244"/>
        <v>0</v>
      </c>
      <c r="DV679" s="8"/>
      <c r="DX679" s="11">
        <f t="shared" si="1124"/>
        <v>45597</v>
      </c>
      <c r="DY679" s="21">
        <f>DY309</f>
        <v>0</v>
      </c>
      <c r="DZ679" s="21">
        <f>DZ309</f>
        <v>0</v>
      </c>
      <c r="EA679" s="21">
        <f t="shared" ref="EA679:ED679" si="1245">EA309</f>
        <v>0</v>
      </c>
      <c r="EB679" s="21">
        <f t="shared" si="1245"/>
        <v>0</v>
      </c>
      <c r="EC679" s="21">
        <f t="shared" si="1245"/>
        <v>0</v>
      </c>
      <c r="ED679" s="21">
        <f t="shared" si="1245"/>
        <v>0</v>
      </c>
      <c r="EE679" s="8"/>
    </row>
    <row r="680" spans="2:135" x14ac:dyDescent="0.3">
      <c r="B680" s="11">
        <f t="shared" si="1110"/>
        <v>45598</v>
      </c>
      <c r="C680" s="8">
        <f t="shared" ref="C680:C708" si="1246">C310+C679</f>
        <v>62</v>
      </c>
      <c r="D680" s="8">
        <f t="shared" ref="D680:D708" si="1247">D310+D679</f>
        <v>8304.91</v>
      </c>
      <c r="E680" s="8">
        <f t="shared" ref="E680:E708" si="1248">E310+E679</f>
        <v>0</v>
      </c>
      <c r="F680" s="8">
        <f t="shared" ref="F680:F708" si="1249">F310+F679</f>
        <v>43</v>
      </c>
      <c r="G680" s="8">
        <f t="shared" ref="G680:G708" si="1250">G310+G679</f>
        <v>75</v>
      </c>
      <c r="H680" s="8">
        <f t="shared" ref="H680:H708" si="1251">H310+H679</f>
        <v>1</v>
      </c>
      <c r="I680" s="8"/>
      <c r="K680" s="11">
        <f t="shared" si="1111"/>
        <v>45598</v>
      </c>
      <c r="L680" s="8">
        <f t="shared" ref="L680:L708" si="1252">L310+L679</f>
        <v>72</v>
      </c>
      <c r="M680" s="8">
        <f t="shared" ref="M680:M708" si="1253">M310+M679</f>
        <v>10664.130000000001</v>
      </c>
      <c r="N680" s="8">
        <f t="shared" ref="N680:N708" si="1254">N310+N679</f>
        <v>124.27000000000001</v>
      </c>
      <c r="O680" s="8">
        <f t="shared" ref="O680:O708" si="1255">O310+O679</f>
        <v>0</v>
      </c>
      <c r="P680" s="8">
        <f t="shared" ref="P680:P708" si="1256">P310+P679</f>
        <v>0</v>
      </c>
      <c r="Q680" s="8">
        <f t="shared" ref="Q680:Q708" si="1257">Q310+Q679</f>
        <v>0</v>
      </c>
      <c r="R680" s="8"/>
      <c r="T680" s="11">
        <f t="shared" si="1112"/>
        <v>45598</v>
      </c>
      <c r="U680" s="8">
        <f t="shared" ref="U680:U708" si="1258">U310+U679</f>
        <v>51</v>
      </c>
      <c r="V680" s="8">
        <f t="shared" ref="V680:V708" si="1259">V310+V679</f>
        <v>5619.05</v>
      </c>
      <c r="W680" s="8">
        <f t="shared" ref="W680:W708" si="1260">W310+W679</f>
        <v>0</v>
      </c>
      <c r="X680" s="8">
        <f t="shared" ref="X680:X708" si="1261">X310+X679</f>
        <v>0</v>
      </c>
      <c r="Y680" s="8">
        <f t="shared" ref="Y680:Y708" si="1262">Y310+Y679</f>
        <v>25</v>
      </c>
      <c r="Z680" s="8">
        <f t="shared" ref="Z680:Z708" si="1263">Z310+Z679</f>
        <v>0</v>
      </c>
      <c r="AA680" s="8"/>
      <c r="AC680" s="11">
        <f t="shared" si="1113"/>
        <v>45598</v>
      </c>
      <c r="AD680" s="8">
        <f t="shared" ref="AD680:AD708" si="1264">AD310+AD679</f>
        <v>101</v>
      </c>
      <c r="AE680" s="8">
        <f t="shared" ref="AE680:AE708" si="1265">AE310+AE679</f>
        <v>12972.96</v>
      </c>
      <c r="AF680" s="8">
        <f t="shared" ref="AF680:AF708" si="1266">AF310+AF679</f>
        <v>67.570000000000007</v>
      </c>
      <c r="AG680" s="8">
        <f t="shared" ref="AG680:AG708" si="1267">AG310+AG679</f>
        <v>0</v>
      </c>
      <c r="AH680" s="8">
        <f t="shared" ref="AH680:AH708" si="1268">AH310+AH679</f>
        <v>110.05000000000001</v>
      </c>
      <c r="AI680" s="8">
        <f t="shared" ref="AI680:AI708" si="1269">AI310+AI679</f>
        <v>4</v>
      </c>
      <c r="AJ680" s="8"/>
      <c r="AL680" s="11">
        <f t="shared" si="1114"/>
        <v>45598</v>
      </c>
      <c r="AM680" s="8">
        <f t="shared" ref="AM680:AM708" si="1270">AM310+AM679</f>
        <v>44</v>
      </c>
      <c r="AN680" s="8">
        <f t="shared" ref="AN680:AN708" si="1271">AN310+AN679</f>
        <v>5900.88</v>
      </c>
      <c r="AO680" s="8">
        <f t="shared" ref="AO680:AO708" si="1272">AO310+AO679</f>
        <v>39.79</v>
      </c>
      <c r="AP680" s="8">
        <f t="shared" ref="AP680:AP708" si="1273">AP310+AP679</f>
        <v>0</v>
      </c>
      <c r="AQ680" s="8">
        <f t="shared" ref="AQ680:AQ708" si="1274">AQ310+AQ679</f>
        <v>-43.07</v>
      </c>
      <c r="AR680" s="8">
        <f t="shared" ref="AR680:AR708" si="1275">AR310+AR679</f>
        <v>0</v>
      </c>
      <c r="AS680" s="8"/>
      <c r="AU680" s="11">
        <f t="shared" si="1115"/>
        <v>45598</v>
      </c>
      <c r="AV680" s="8">
        <f t="shared" ref="AV680:AV708" si="1276">AV310+AV679</f>
        <v>40</v>
      </c>
      <c r="AW680" s="8">
        <f t="shared" ref="AW680:AW708" si="1277">AW310+AW679</f>
        <v>2702.2</v>
      </c>
      <c r="AX680" s="8">
        <f t="shared" ref="AX680:AX708" si="1278">AX310+AX679</f>
        <v>0</v>
      </c>
      <c r="AY680" s="8">
        <f t="shared" ref="AY680:AY708" si="1279">AY310+AY679</f>
        <v>38.46</v>
      </c>
      <c r="AZ680" s="8">
        <f t="shared" ref="AZ680:AZ708" si="1280">AZ310+AZ679</f>
        <v>0</v>
      </c>
      <c r="BA680" s="8">
        <f t="shared" ref="BA680:BA708" si="1281">BA310+BA679</f>
        <v>0</v>
      </c>
      <c r="BB680" s="8"/>
      <c r="BD680" s="11">
        <f t="shared" si="1116"/>
        <v>45598</v>
      </c>
      <c r="BE680" s="8">
        <f t="shared" ref="BE680:BE708" si="1282">BE310+BE679</f>
        <v>113</v>
      </c>
      <c r="BF680" s="8">
        <f t="shared" ref="BF680:BF708" si="1283">BF310+BF679</f>
        <v>17443.14</v>
      </c>
      <c r="BG680" s="8">
        <f t="shared" ref="BG680:BG708" si="1284">BG310+BG679</f>
        <v>37.409999999999997</v>
      </c>
      <c r="BH680" s="8">
        <f t="shared" ref="BH680:BH708" si="1285">BH310+BH679</f>
        <v>0</v>
      </c>
      <c r="BI680" s="8">
        <f t="shared" ref="BI680:BI708" si="1286">BI310+BI679</f>
        <v>54.95</v>
      </c>
      <c r="BJ680" s="8">
        <f t="shared" ref="BJ680:BJ708" si="1287">BJ310+BJ679</f>
        <v>6</v>
      </c>
      <c r="BK680" s="8"/>
      <c r="BM680" s="11">
        <f t="shared" si="1117"/>
        <v>45598</v>
      </c>
      <c r="BN680" s="8">
        <f t="shared" ref="BN680:BN708" si="1288">BN310+BN679</f>
        <v>103</v>
      </c>
      <c r="BO680" s="8">
        <f t="shared" ref="BO680:BO708" si="1289">BO310+BO679</f>
        <v>11789.7</v>
      </c>
      <c r="BP680" s="8">
        <f t="shared" ref="BP680:BP708" si="1290">BP310+BP679</f>
        <v>45.589999999999996</v>
      </c>
      <c r="BQ680" s="8">
        <f t="shared" ref="BQ680:BQ708" si="1291">BQ310+BQ679</f>
        <v>0</v>
      </c>
      <c r="BR680" s="8">
        <f t="shared" ref="BR680:BR708" si="1292">BR310+BR679</f>
        <v>184</v>
      </c>
      <c r="BS680" s="8">
        <f t="shared" ref="BS680:BS708" si="1293">BS310+BS679</f>
        <v>0</v>
      </c>
      <c r="BT680" s="8"/>
      <c r="BV680" s="11">
        <f t="shared" si="1118"/>
        <v>45598</v>
      </c>
      <c r="BW680" s="8">
        <f t="shared" ref="BW680:BW708" si="1294">BW310+BW679</f>
        <v>0</v>
      </c>
      <c r="BX680" s="8">
        <f t="shared" ref="BX680:BX708" si="1295">BX310+BX679</f>
        <v>0</v>
      </c>
      <c r="BY680" s="8">
        <f t="shared" ref="BY680:BY708" si="1296">BY310+BY679</f>
        <v>0</v>
      </c>
      <c r="BZ680" s="8">
        <f t="shared" ref="BZ680:BZ708" si="1297">BZ310+BZ679</f>
        <v>0</v>
      </c>
      <c r="CA680" s="8">
        <f t="shared" ref="CA680:CA708" si="1298">CA310+CA679</f>
        <v>0</v>
      </c>
      <c r="CB680" s="8">
        <f t="shared" ref="CB680:CB708" si="1299">CB310+CB679</f>
        <v>0</v>
      </c>
      <c r="CC680" s="8"/>
      <c r="CE680" s="11">
        <f t="shared" si="1119"/>
        <v>45598</v>
      </c>
      <c r="CF680" s="8">
        <f t="shared" ref="CF680:CF708" si="1300">CF310+CF679</f>
        <v>81</v>
      </c>
      <c r="CG680" s="8">
        <f t="shared" ref="CG680:CG708" si="1301">CG310+CG679</f>
        <v>9613.369999999999</v>
      </c>
      <c r="CH680" s="8">
        <f t="shared" ref="CH680:CH708" si="1302">CH310+CH679</f>
        <v>68</v>
      </c>
      <c r="CI680" s="8">
        <f t="shared" ref="CI680:CI708" si="1303">CI310+CI679</f>
        <v>0</v>
      </c>
      <c r="CJ680" s="8">
        <f t="shared" ref="CJ680:CJ708" si="1304">CJ310+CJ679</f>
        <v>0</v>
      </c>
      <c r="CK680" s="8">
        <f t="shared" ref="CK680:CK708" si="1305">CK310+CK679</f>
        <v>0</v>
      </c>
      <c r="CL680" s="8"/>
      <c r="CN680" s="11">
        <f t="shared" si="1120"/>
        <v>45598</v>
      </c>
      <c r="CO680" s="8">
        <f t="shared" ref="CO680:CO708" si="1306">CO310+CO679</f>
        <v>143</v>
      </c>
      <c r="CP680" s="8">
        <f t="shared" ref="CP680:CP708" si="1307">CP310+CP679</f>
        <v>16096.37</v>
      </c>
      <c r="CQ680" s="8">
        <f t="shared" ref="CQ680:CQ708" si="1308">CQ310+CQ679</f>
        <v>188.51</v>
      </c>
      <c r="CR680" s="8">
        <f t="shared" ref="CR680:CR708" si="1309">CR310+CR679</f>
        <v>3605.33</v>
      </c>
      <c r="CS680" s="8">
        <f t="shared" ref="CS680:CS708" si="1310">CS310+CS679</f>
        <v>455</v>
      </c>
      <c r="CT680" s="8">
        <f t="shared" ref="CT680:CT708" si="1311">CT310+CT679</f>
        <v>0</v>
      </c>
      <c r="CU680" s="8"/>
      <c r="CW680" s="11">
        <f t="shared" si="1121"/>
        <v>45598</v>
      </c>
      <c r="CX680" s="8">
        <f t="shared" ref="CX680:CX708" si="1312">CX310+CX679</f>
        <v>0</v>
      </c>
      <c r="CY680" s="8">
        <f t="shared" ref="CY680:CY708" si="1313">CY310+CY679</f>
        <v>0</v>
      </c>
      <c r="CZ680" s="8">
        <f t="shared" ref="CZ680:CZ708" si="1314">CZ310+CZ679</f>
        <v>0</v>
      </c>
      <c r="DA680" s="8">
        <f t="shared" ref="DA680:DA708" si="1315">DA310+DA679</f>
        <v>0</v>
      </c>
      <c r="DB680" s="8">
        <f t="shared" ref="DB680:DB708" si="1316">DB310+DB679</f>
        <v>0</v>
      </c>
      <c r="DC680" s="8">
        <f t="shared" ref="DC680:DC708" si="1317">DC310+DC679</f>
        <v>0</v>
      </c>
      <c r="DD680" s="8"/>
      <c r="DF680" s="11">
        <f t="shared" si="1122"/>
        <v>45598</v>
      </c>
      <c r="DG680" s="8">
        <f t="shared" ref="DG680:DG708" si="1318">DG310+DG679</f>
        <v>0</v>
      </c>
      <c r="DH680" s="8">
        <f t="shared" ref="DH680:DH708" si="1319">DH310+DH679</f>
        <v>0</v>
      </c>
      <c r="DI680" s="8">
        <f t="shared" ref="DI680:DI708" si="1320">DI310+DI679</f>
        <v>0</v>
      </c>
      <c r="DJ680" s="8">
        <f t="shared" ref="DJ680:DJ708" si="1321">DJ310+DJ679</f>
        <v>0</v>
      </c>
      <c r="DK680" s="8">
        <f t="shared" ref="DK680:DK708" si="1322">DK310+DK679</f>
        <v>0</v>
      </c>
      <c r="DL680" s="8">
        <f t="shared" ref="DL680:DL708" si="1323">DL310+DL679</f>
        <v>0</v>
      </c>
      <c r="DM680" s="8"/>
      <c r="DO680" s="11">
        <f t="shared" si="1123"/>
        <v>45598</v>
      </c>
      <c r="DP680" s="8">
        <f t="shared" ref="DP680:DP708" si="1324">DP310+DP679</f>
        <v>0</v>
      </c>
      <c r="DQ680" s="8">
        <f t="shared" ref="DQ680:DQ708" si="1325">DQ310+DQ679</f>
        <v>0</v>
      </c>
      <c r="DR680" s="8">
        <f t="shared" ref="DR680:DR708" si="1326">DR310+DR679</f>
        <v>0</v>
      </c>
      <c r="DS680" s="8">
        <f t="shared" ref="DS680:DS708" si="1327">DS310+DS679</f>
        <v>0</v>
      </c>
      <c r="DT680" s="8">
        <f t="shared" ref="DT680:DT708" si="1328">DT310+DT679</f>
        <v>0</v>
      </c>
      <c r="DU680" s="8">
        <f t="shared" ref="DU680:DU708" si="1329">DU310+DU679</f>
        <v>0</v>
      </c>
      <c r="DV680" s="8"/>
      <c r="DX680" s="11">
        <f t="shared" si="1124"/>
        <v>45598</v>
      </c>
      <c r="DY680" s="8">
        <f t="shared" ref="DY680:DY708" si="1330">DY310+DY679</f>
        <v>0</v>
      </c>
      <c r="DZ680" s="8">
        <f t="shared" ref="DZ680:DZ708" si="1331">DZ310+DZ679</f>
        <v>0</v>
      </c>
      <c r="EA680" s="8">
        <f t="shared" ref="EA680:EA708" si="1332">EA310+EA679</f>
        <v>0</v>
      </c>
      <c r="EB680" s="8">
        <f t="shared" ref="EB680:EB708" si="1333">EB310+EB679</f>
        <v>0</v>
      </c>
      <c r="EC680" s="8">
        <f t="shared" ref="EC680:EC708" si="1334">EC310+EC679</f>
        <v>0</v>
      </c>
      <c r="ED680" s="8">
        <f t="shared" ref="ED680:ED708" si="1335">ED310+ED679</f>
        <v>0</v>
      </c>
      <c r="EE680" s="8"/>
    </row>
    <row r="681" spans="2:135" x14ac:dyDescent="0.3">
      <c r="B681" s="11">
        <f t="shared" si="1110"/>
        <v>45599</v>
      </c>
      <c r="C681" s="8">
        <f t="shared" si="1246"/>
        <v>95</v>
      </c>
      <c r="D681" s="8">
        <f t="shared" si="1247"/>
        <v>11963.15</v>
      </c>
      <c r="E681" s="8">
        <f t="shared" si="1248"/>
        <v>0</v>
      </c>
      <c r="F681" s="8">
        <f t="shared" si="1249"/>
        <v>67.5</v>
      </c>
      <c r="G681" s="8">
        <f t="shared" si="1250"/>
        <v>125</v>
      </c>
      <c r="H681" s="8">
        <f t="shared" si="1251"/>
        <v>1</v>
      </c>
      <c r="I681" s="8"/>
      <c r="K681" s="11">
        <f t="shared" si="1111"/>
        <v>45599</v>
      </c>
      <c r="L681" s="8">
        <f t="shared" si="1252"/>
        <v>105</v>
      </c>
      <c r="M681" s="8">
        <f t="shared" si="1253"/>
        <v>15327.27</v>
      </c>
      <c r="N681" s="8">
        <f t="shared" si="1254"/>
        <v>127.57000000000001</v>
      </c>
      <c r="O681" s="8">
        <f t="shared" si="1255"/>
        <v>0</v>
      </c>
      <c r="P681" s="8">
        <f t="shared" si="1256"/>
        <v>0</v>
      </c>
      <c r="Q681" s="8">
        <f t="shared" si="1257"/>
        <v>0</v>
      </c>
      <c r="R681" s="8"/>
      <c r="T681" s="11">
        <f t="shared" si="1112"/>
        <v>45599</v>
      </c>
      <c r="U681" s="8">
        <f t="shared" si="1258"/>
        <v>68</v>
      </c>
      <c r="V681" s="8">
        <f t="shared" si="1259"/>
        <v>7492.9500000000007</v>
      </c>
      <c r="W681" s="8">
        <f t="shared" si="1260"/>
        <v>0</v>
      </c>
      <c r="X681" s="8">
        <f t="shared" si="1261"/>
        <v>0</v>
      </c>
      <c r="Y681" s="8">
        <f t="shared" si="1262"/>
        <v>30</v>
      </c>
      <c r="Z681" s="8">
        <f t="shared" si="1263"/>
        <v>0</v>
      </c>
      <c r="AA681" s="8"/>
      <c r="AC681" s="11">
        <f t="shared" si="1113"/>
        <v>45599</v>
      </c>
      <c r="AD681" s="8">
        <f t="shared" si="1264"/>
        <v>149</v>
      </c>
      <c r="AE681" s="8">
        <f t="shared" si="1265"/>
        <v>19036.189999999999</v>
      </c>
      <c r="AF681" s="8">
        <f t="shared" si="1266"/>
        <v>169.36</v>
      </c>
      <c r="AG681" s="8">
        <f t="shared" si="1267"/>
        <v>0</v>
      </c>
      <c r="AH681" s="8">
        <f t="shared" si="1268"/>
        <v>124.99000000000001</v>
      </c>
      <c r="AI681" s="8">
        <f t="shared" si="1269"/>
        <v>6</v>
      </c>
      <c r="AJ681" s="8"/>
      <c r="AL681" s="11">
        <f t="shared" si="1114"/>
        <v>45599</v>
      </c>
      <c r="AM681" s="8">
        <f t="shared" si="1270"/>
        <v>72</v>
      </c>
      <c r="AN681" s="8">
        <f t="shared" si="1271"/>
        <v>9510.93</v>
      </c>
      <c r="AO681" s="8">
        <f t="shared" si="1272"/>
        <v>39.79</v>
      </c>
      <c r="AP681" s="8">
        <f t="shared" si="1273"/>
        <v>0</v>
      </c>
      <c r="AQ681" s="8">
        <f t="shared" si="1274"/>
        <v>13.530000000000001</v>
      </c>
      <c r="AR681" s="8">
        <f t="shared" si="1275"/>
        <v>0</v>
      </c>
      <c r="AS681" s="8"/>
      <c r="AU681" s="11">
        <f t="shared" si="1115"/>
        <v>45599</v>
      </c>
      <c r="AV681" s="8">
        <f t="shared" si="1276"/>
        <v>70</v>
      </c>
      <c r="AW681" s="8">
        <f t="shared" si="1277"/>
        <v>5056.95</v>
      </c>
      <c r="AX681" s="8">
        <f t="shared" si="1278"/>
        <v>0</v>
      </c>
      <c r="AY681" s="8">
        <f t="shared" si="1279"/>
        <v>57.21</v>
      </c>
      <c r="AZ681" s="8">
        <f t="shared" si="1280"/>
        <v>0</v>
      </c>
      <c r="BA681" s="8">
        <f t="shared" si="1281"/>
        <v>0</v>
      </c>
      <c r="BB681" s="8"/>
      <c r="BD681" s="11">
        <f t="shared" si="1116"/>
        <v>45599</v>
      </c>
      <c r="BE681" s="8">
        <f t="shared" si="1282"/>
        <v>167</v>
      </c>
      <c r="BF681" s="8">
        <f t="shared" si="1283"/>
        <v>25946.629999999997</v>
      </c>
      <c r="BG681" s="8">
        <f t="shared" si="1284"/>
        <v>78.05</v>
      </c>
      <c r="BH681" s="8">
        <f t="shared" si="1285"/>
        <v>0</v>
      </c>
      <c r="BI681" s="8">
        <f t="shared" si="1286"/>
        <v>54.95</v>
      </c>
      <c r="BJ681" s="8">
        <f t="shared" si="1287"/>
        <v>9</v>
      </c>
      <c r="BK681" s="8"/>
      <c r="BM681" s="11">
        <f t="shared" si="1117"/>
        <v>45599</v>
      </c>
      <c r="BN681" s="8">
        <f t="shared" si="1288"/>
        <v>152</v>
      </c>
      <c r="BO681" s="8">
        <f t="shared" si="1289"/>
        <v>17014.7</v>
      </c>
      <c r="BP681" s="8">
        <f t="shared" si="1290"/>
        <v>87.919999999999987</v>
      </c>
      <c r="BQ681" s="8">
        <f t="shared" si="1291"/>
        <v>0</v>
      </c>
      <c r="BR681" s="8">
        <f t="shared" si="1292"/>
        <v>184</v>
      </c>
      <c r="BS681" s="8">
        <f t="shared" si="1293"/>
        <v>0</v>
      </c>
      <c r="BT681" s="8"/>
      <c r="BV681" s="11">
        <f t="shared" si="1118"/>
        <v>45599</v>
      </c>
      <c r="BW681" s="8">
        <f t="shared" si="1294"/>
        <v>0</v>
      </c>
      <c r="BX681" s="8">
        <f t="shared" si="1295"/>
        <v>0</v>
      </c>
      <c r="BY681" s="8">
        <f t="shared" si="1296"/>
        <v>0</v>
      </c>
      <c r="BZ681" s="8">
        <f t="shared" si="1297"/>
        <v>0</v>
      </c>
      <c r="CA681" s="8">
        <f t="shared" si="1298"/>
        <v>0</v>
      </c>
      <c r="CB681" s="8">
        <f t="shared" si="1299"/>
        <v>0</v>
      </c>
      <c r="CC681" s="8"/>
      <c r="CE681" s="11">
        <f t="shared" si="1119"/>
        <v>45599</v>
      </c>
      <c r="CF681" s="8">
        <f t="shared" si="1300"/>
        <v>106</v>
      </c>
      <c r="CG681" s="8">
        <f t="shared" si="1301"/>
        <v>12426.5</v>
      </c>
      <c r="CH681" s="8">
        <f t="shared" si="1302"/>
        <v>95</v>
      </c>
      <c r="CI681" s="8">
        <f t="shared" si="1303"/>
        <v>0</v>
      </c>
      <c r="CJ681" s="8">
        <f t="shared" si="1304"/>
        <v>0</v>
      </c>
      <c r="CK681" s="8">
        <f t="shared" si="1305"/>
        <v>0</v>
      </c>
      <c r="CL681" s="8"/>
      <c r="CN681" s="11">
        <f t="shared" si="1120"/>
        <v>45599</v>
      </c>
      <c r="CO681" s="8">
        <f t="shared" si="1306"/>
        <v>190</v>
      </c>
      <c r="CP681" s="8">
        <f t="shared" si="1307"/>
        <v>21511.58</v>
      </c>
      <c r="CQ681" s="8">
        <f t="shared" si="1308"/>
        <v>254.51</v>
      </c>
      <c r="CR681" s="8">
        <f t="shared" si="1309"/>
        <v>3648.7</v>
      </c>
      <c r="CS681" s="8">
        <f t="shared" si="1310"/>
        <v>530</v>
      </c>
      <c r="CT681" s="8">
        <f t="shared" si="1311"/>
        <v>1</v>
      </c>
      <c r="CU681" s="8"/>
      <c r="CW681" s="11">
        <f t="shared" si="1121"/>
        <v>45599</v>
      </c>
      <c r="CX681" s="8">
        <f t="shared" si="1312"/>
        <v>0</v>
      </c>
      <c r="CY681" s="8">
        <f t="shared" si="1313"/>
        <v>0</v>
      </c>
      <c r="CZ681" s="8">
        <f t="shared" si="1314"/>
        <v>0</v>
      </c>
      <c r="DA681" s="8">
        <f t="shared" si="1315"/>
        <v>0</v>
      </c>
      <c r="DB681" s="8">
        <f t="shared" si="1316"/>
        <v>0</v>
      </c>
      <c r="DC681" s="8">
        <f t="shared" si="1317"/>
        <v>0</v>
      </c>
      <c r="DD681" s="8"/>
      <c r="DF681" s="11">
        <f t="shared" si="1122"/>
        <v>45599</v>
      </c>
      <c r="DG681" s="8">
        <f t="shared" si="1318"/>
        <v>0</v>
      </c>
      <c r="DH681" s="8">
        <f t="shared" si="1319"/>
        <v>0</v>
      </c>
      <c r="DI681" s="8">
        <f t="shared" si="1320"/>
        <v>0</v>
      </c>
      <c r="DJ681" s="8">
        <f t="shared" si="1321"/>
        <v>0</v>
      </c>
      <c r="DK681" s="8">
        <f t="shared" si="1322"/>
        <v>0</v>
      </c>
      <c r="DL681" s="8">
        <f t="shared" si="1323"/>
        <v>0</v>
      </c>
      <c r="DM681" s="8"/>
      <c r="DO681" s="11">
        <f t="shared" si="1123"/>
        <v>45599</v>
      </c>
      <c r="DP681" s="8">
        <f t="shared" si="1324"/>
        <v>0</v>
      </c>
      <c r="DQ681" s="8">
        <f t="shared" si="1325"/>
        <v>0</v>
      </c>
      <c r="DR681" s="8">
        <f t="shared" si="1326"/>
        <v>0</v>
      </c>
      <c r="DS681" s="8">
        <f t="shared" si="1327"/>
        <v>0</v>
      </c>
      <c r="DT681" s="8">
        <f t="shared" si="1328"/>
        <v>0</v>
      </c>
      <c r="DU681" s="8">
        <f t="shared" si="1329"/>
        <v>0</v>
      </c>
      <c r="DV681" s="8"/>
      <c r="DX681" s="11">
        <f t="shared" si="1124"/>
        <v>45599</v>
      </c>
      <c r="DY681" s="8">
        <f t="shared" si="1330"/>
        <v>0</v>
      </c>
      <c r="DZ681" s="8">
        <f t="shared" si="1331"/>
        <v>0</v>
      </c>
      <c r="EA681" s="8">
        <f t="shared" si="1332"/>
        <v>0</v>
      </c>
      <c r="EB681" s="8">
        <f t="shared" si="1333"/>
        <v>0</v>
      </c>
      <c r="EC681" s="8">
        <f t="shared" si="1334"/>
        <v>0</v>
      </c>
      <c r="ED681" s="8">
        <f t="shared" si="1335"/>
        <v>0</v>
      </c>
      <c r="EE681" s="8"/>
    </row>
    <row r="682" spans="2:135" x14ac:dyDescent="0.3">
      <c r="B682" s="11">
        <f t="shared" si="1110"/>
        <v>45600</v>
      </c>
      <c r="C682" s="8">
        <f t="shared" si="1246"/>
        <v>128</v>
      </c>
      <c r="D682" s="8">
        <f t="shared" si="1247"/>
        <v>16218.63</v>
      </c>
      <c r="E682" s="8">
        <f t="shared" si="1248"/>
        <v>0</v>
      </c>
      <c r="F682" s="8">
        <f t="shared" si="1249"/>
        <v>74.5</v>
      </c>
      <c r="G682" s="8">
        <f t="shared" si="1250"/>
        <v>125</v>
      </c>
      <c r="H682" s="8">
        <f t="shared" si="1251"/>
        <v>1</v>
      </c>
      <c r="I682" s="8"/>
      <c r="K682" s="11">
        <f t="shared" si="1111"/>
        <v>45600</v>
      </c>
      <c r="L682" s="8">
        <f t="shared" si="1252"/>
        <v>170</v>
      </c>
      <c r="M682" s="8">
        <f t="shared" si="1253"/>
        <v>24892</v>
      </c>
      <c r="N682" s="8">
        <f t="shared" si="1254"/>
        <v>151.86000000000001</v>
      </c>
      <c r="O682" s="8">
        <f t="shared" si="1255"/>
        <v>0</v>
      </c>
      <c r="P682" s="8">
        <f t="shared" si="1256"/>
        <v>0</v>
      </c>
      <c r="Q682" s="8">
        <f t="shared" si="1257"/>
        <v>1</v>
      </c>
      <c r="R682" s="8"/>
      <c r="T682" s="11">
        <f t="shared" si="1112"/>
        <v>45600</v>
      </c>
      <c r="U682" s="8">
        <f t="shared" si="1258"/>
        <v>88</v>
      </c>
      <c r="V682" s="8">
        <f t="shared" si="1259"/>
        <v>9551.66</v>
      </c>
      <c r="W682" s="8">
        <f t="shared" si="1260"/>
        <v>0</v>
      </c>
      <c r="X682" s="8">
        <f t="shared" si="1261"/>
        <v>0</v>
      </c>
      <c r="Y682" s="8">
        <f t="shared" si="1262"/>
        <v>224</v>
      </c>
      <c r="Z682" s="8">
        <f t="shared" si="1263"/>
        <v>0</v>
      </c>
      <c r="AA682" s="8"/>
      <c r="AC682" s="11">
        <f t="shared" si="1113"/>
        <v>45600</v>
      </c>
      <c r="AD682" s="8">
        <f t="shared" si="1264"/>
        <v>224</v>
      </c>
      <c r="AE682" s="8">
        <f t="shared" si="1265"/>
        <v>28323.1</v>
      </c>
      <c r="AF682" s="8">
        <f t="shared" si="1266"/>
        <v>250.81</v>
      </c>
      <c r="AG682" s="8">
        <f t="shared" si="1267"/>
        <v>0</v>
      </c>
      <c r="AH682" s="8">
        <f t="shared" si="1268"/>
        <v>125.84</v>
      </c>
      <c r="AI682" s="8">
        <f t="shared" si="1269"/>
        <v>8</v>
      </c>
      <c r="AJ682" s="8"/>
      <c r="AL682" s="11">
        <f t="shared" si="1114"/>
        <v>45600</v>
      </c>
      <c r="AM682" s="8">
        <f t="shared" si="1270"/>
        <v>114</v>
      </c>
      <c r="AN682" s="8">
        <f t="shared" si="1271"/>
        <v>15594.44</v>
      </c>
      <c r="AO682" s="8">
        <f t="shared" si="1272"/>
        <v>46.269999999999996</v>
      </c>
      <c r="AP682" s="8">
        <f t="shared" si="1273"/>
        <v>0</v>
      </c>
      <c r="AQ682" s="8">
        <f t="shared" si="1274"/>
        <v>468.48</v>
      </c>
      <c r="AR682" s="8">
        <f t="shared" si="1275"/>
        <v>0</v>
      </c>
      <c r="AS682" s="8"/>
      <c r="AU682" s="11">
        <f t="shared" si="1115"/>
        <v>45600</v>
      </c>
      <c r="AV682" s="8">
        <f t="shared" si="1276"/>
        <v>107</v>
      </c>
      <c r="AW682" s="8">
        <f t="shared" si="1277"/>
        <v>8482.85</v>
      </c>
      <c r="AX682" s="8">
        <f t="shared" si="1278"/>
        <v>0</v>
      </c>
      <c r="AY682" s="8">
        <f t="shared" si="1279"/>
        <v>64.210000000000008</v>
      </c>
      <c r="AZ682" s="8">
        <f t="shared" si="1280"/>
        <v>50</v>
      </c>
      <c r="BA682" s="8">
        <f t="shared" si="1281"/>
        <v>0</v>
      </c>
      <c r="BB682" s="8"/>
      <c r="BD682" s="11">
        <f t="shared" si="1116"/>
        <v>45600</v>
      </c>
      <c r="BE682" s="8">
        <f t="shared" si="1282"/>
        <v>240</v>
      </c>
      <c r="BF682" s="8">
        <f t="shared" si="1283"/>
        <v>40904.679999999993</v>
      </c>
      <c r="BG682" s="8">
        <f t="shared" si="1284"/>
        <v>129.79</v>
      </c>
      <c r="BH682" s="8">
        <f t="shared" si="1285"/>
        <v>0</v>
      </c>
      <c r="BI682" s="8">
        <f t="shared" si="1286"/>
        <v>59.900000000000006</v>
      </c>
      <c r="BJ682" s="8">
        <f t="shared" si="1287"/>
        <v>11</v>
      </c>
      <c r="BK682" s="8"/>
      <c r="BM682" s="11">
        <f t="shared" si="1117"/>
        <v>45600</v>
      </c>
      <c r="BN682" s="8">
        <f t="shared" si="1288"/>
        <v>206</v>
      </c>
      <c r="BO682" s="8">
        <f t="shared" si="1289"/>
        <v>23355.200000000001</v>
      </c>
      <c r="BP682" s="8">
        <f t="shared" si="1290"/>
        <v>112.57</v>
      </c>
      <c r="BQ682" s="8">
        <f t="shared" si="1291"/>
        <v>0</v>
      </c>
      <c r="BR682" s="8">
        <f t="shared" si="1292"/>
        <v>184</v>
      </c>
      <c r="BS682" s="8">
        <f t="shared" si="1293"/>
        <v>8</v>
      </c>
      <c r="BT682" s="8"/>
      <c r="BV682" s="11">
        <f t="shared" si="1118"/>
        <v>45600</v>
      </c>
      <c r="BW682" s="8">
        <f t="shared" si="1294"/>
        <v>0</v>
      </c>
      <c r="BX682" s="8">
        <f t="shared" si="1295"/>
        <v>0</v>
      </c>
      <c r="BY682" s="8">
        <f t="shared" si="1296"/>
        <v>0</v>
      </c>
      <c r="BZ682" s="8">
        <f t="shared" si="1297"/>
        <v>0</v>
      </c>
      <c r="CA682" s="8">
        <f t="shared" si="1298"/>
        <v>0</v>
      </c>
      <c r="CB682" s="8">
        <f t="shared" si="1299"/>
        <v>0</v>
      </c>
      <c r="CC682" s="8"/>
      <c r="CE682" s="11">
        <f t="shared" si="1119"/>
        <v>45600</v>
      </c>
      <c r="CF682" s="8">
        <f t="shared" si="1300"/>
        <v>141</v>
      </c>
      <c r="CG682" s="8">
        <f t="shared" si="1301"/>
        <v>16744.97</v>
      </c>
      <c r="CH682" s="8">
        <f t="shared" si="1302"/>
        <v>119.5</v>
      </c>
      <c r="CI682" s="8">
        <f t="shared" si="1303"/>
        <v>0</v>
      </c>
      <c r="CJ682" s="8">
        <f t="shared" si="1304"/>
        <v>0</v>
      </c>
      <c r="CK682" s="8">
        <f t="shared" si="1305"/>
        <v>0</v>
      </c>
      <c r="CL682" s="8"/>
      <c r="CN682" s="11">
        <f t="shared" si="1120"/>
        <v>45600</v>
      </c>
      <c r="CO682" s="8">
        <f t="shared" si="1306"/>
        <v>275</v>
      </c>
      <c r="CP682" s="8">
        <f t="shared" si="1307"/>
        <v>31579.97</v>
      </c>
      <c r="CQ682" s="8">
        <f t="shared" si="1308"/>
        <v>310.01</v>
      </c>
      <c r="CR682" s="8">
        <f t="shared" si="1309"/>
        <v>4056.5699999999997</v>
      </c>
      <c r="CS682" s="8">
        <f t="shared" si="1310"/>
        <v>530</v>
      </c>
      <c r="CT682" s="8">
        <f t="shared" si="1311"/>
        <v>1</v>
      </c>
      <c r="CU682" s="8"/>
      <c r="CW682" s="11">
        <f t="shared" si="1121"/>
        <v>45600</v>
      </c>
      <c r="CX682" s="8">
        <f t="shared" si="1312"/>
        <v>0</v>
      </c>
      <c r="CY682" s="8">
        <f t="shared" si="1313"/>
        <v>0</v>
      </c>
      <c r="CZ682" s="8">
        <f t="shared" si="1314"/>
        <v>0</v>
      </c>
      <c r="DA682" s="8">
        <f t="shared" si="1315"/>
        <v>0</v>
      </c>
      <c r="DB682" s="8">
        <f t="shared" si="1316"/>
        <v>0</v>
      </c>
      <c r="DC682" s="8">
        <f t="shared" si="1317"/>
        <v>0</v>
      </c>
      <c r="DD682" s="8"/>
      <c r="DF682" s="11">
        <f t="shared" si="1122"/>
        <v>45600</v>
      </c>
      <c r="DG682" s="8">
        <f t="shared" si="1318"/>
        <v>0</v>
      </c>
      <c r="DH682" s="8">
        <f t="shared" si="1319"/>
        <v>0</v>
      </c>
      <c r="DI682" s="8">
        <f t="shared" si="1320"/>
        <v>0</v>
      </c>
      <c r="DJ682" s="8">
        <f t="shared" si="1321"/>
        <v>0</v>
      </c>
      <c r="DK682" s="8">
        <f t="shared" si="1322"/>
        <v>0</v>
      </c>
      <c r="DL682" s="8">
        <f t="shared" si="1323"/>
        <v>0</v>
      </c>
      <c r="DM682" s="8"/>
      <c r="DO682" s="11">
        <f t="shared" si="1123"/>
        <v>45600</v>
      </c>
      <c r="DP682" s="8">
        <f t="shared" si="1324"/>
        <v>0</v>
      </c>
      <c r="DQ682" s="8">
        <f t="shared" si="1325"/>
        <v>0</v>
      </c>
      <c r="DR682" s="8">
        <f t="shared" si="1326"/>
        <v>0</v>
      </c>
      <c r="DS682" s="8">
        <f t="shared" si="1327"/>
        <v>0</v>
      </c>
      <c r="DT682" s="8">
        <f t="shared" si="1328"/>
        <v>0</v>
      </c>
      <c r="DU682" s="8">
        <f t="shared" si="1329"/>
        <v>0</v>
      </c>
      <c r="DV682" s="8"/>
      <c r="DX682" s="11">
        <f t="shared" si="1124"/>
        <v>45600</v>
      </c>
      <c r="DY682" s="8">
        <f t="shared" si="1330"/>
        <v>0</v>
      </c>
      <c r="DZ682" s="8">
        <f t="shared" si="1331"/>
        <v>0</v>
      </c>
      <c r="EA682" s="8">
        <f t="shared" si="1332"/>
        <v>0</v>
      </c>
      <c r="EB682" s="8">
        <f t="shared" si="1333"/>
        <v>0</v>
      </c>
      <c r="EC682" s="8">
        <f t="shared" si="1334"/>
        <v>0</v>
      </c>
      <c r="ED682" s="8">
        <f t="shared" si="1335"/>
        <v>0</v>
      </c>
      <c r="EE682" s="8"/>
    </row>
    <row r="683" spans="2:135" x14ac:dyDescent="0.3">
      <c r="B683" s="11">
        <f t="shared" si="1110"/>
        <v>45601</v>
      </c>
      <c r="C683" s="8">
        <f t="shared" si="1246"/>
        <v>165</v>
      </c>
      <c r="D683" s="8">
        <f t="shared" si="1247"/>
        <v>20841.04</v>
      </c>
      <c r="E683" s="8">
        <f t="shared" si="1248"/>
        <v>0</v>
      </c>
      <c r="F683" s="8">
        <f t="shared" si="1249"/>
        <v>111</v>
      </c>
      <c r="G683" s="8">
        <f t="shared" si="1250"/>
        <v>125</v>
      </c>
      <c r="H683" s="8">
        <f t="shared" si="1251"/>
        <v>1</v>
      </c>
      <c r="I683" s="8"/>
      <c r="K683" s="11">
        <f t="shared" si="1111"/>
        <v>45601</v>
      </c>
      <c r="L683" s="8">
        <f t="shared" si="1252"/>
        <v>238</v>
      </c>
      <c r="M683" s="8">
        <f t="shared" si="1253"/>
        <v>36127.339999999997</v>
      </c>
      <c r="N683" s="8">
        <f t="shared" si="1254"/>
        <v>220.96</v>
      </c>
      <c r="O683" s="8">
        <f t="shared" si="1255"/>
        <v>0</v>
      </c>
      <c r="P683" s="8">
        <f t="shared" si="1256"/>
        <v>4.95</v>
      </c>
      <c r="Q683" s="8">
        <f t="shared" si="1257"/>
        <v>1</v>
      </c>
      <c r="R683" s="8"/>
      <c r="T683" s="11">
        <f t="shared" si="1112"/>
        <v>45601</v>
      </c>
      <c r="U683" s="8">
        <f t="shared" si="1258"/>
        <v>106</v>
      </c>
      <c r="V683" s="8">
        <f t="shared" si="1259"/>
        <v>11035.98</v>
      </c>
      <c r="W683" s="8">
        <f t="shared" si="1260"/>
        <v>0</v>
      </c>
      <c r="X683" s="8">
        <f t="shared" si="1261"/>
        <v>0</v>
      </c>
      <c r="Y683" s="8">
        <f t="shared" si="1262"/>
        <v>254.75</v>
      </c>
      <c r="Z683" s="8">
        <f t="shared" si="1263"/>
        <v>0</v>
      </c>
      <c r="AA683" s="8"/>
      <c r="AC683" s="11">
        <f t="shared" si="1113"/>
        <v>45601</v>
      </c>
      <c r="AD683" s="8">
        <f t="shared" si="1264"/>
        <v>288</v>
      </c>
      <c r="AE683" s="8">
        <f t="shared" si="1265"/>
        <v>35930.83</v>
      </c>
      <c r="AF683" s="8">
        <f t="shared" si="1266"/>
        <v>297.08</v>
      </c>
      <c r="AG683" s="8">
        <f t="shared" si="1267"/>
        <v>0</v>
      </c>
      <c r="AH683" s="8">
        <f t="shared" si="1268"/>
        <v>125.84</v>
      </c>
      <c r="AI683" s="8">
        <f t="shared" si="1269"/>
        <v>9</v>
      </c>
      <c r="AJ683" s="8"/>
      <c r="AL683" s="11">
        <f t="shared" si="1114"/>
        <v>45601</v>
      </c>
      <c r="AM683" s="8">
        <f t="shared" si="1270"/>
        <v>160</v>
      </c>
      <c r="AN683" s="8">
        <f t="shared" si="1271"/>
        <v>22155.55</v>
      </c>
      <c r="AO683" s="8">
        <f t="shared" si="1272"/>
        <v>62</v>
      </c>
      <c r="AP683" s="8">
        <f t="shared" si="1273"/>
        <v>0</v>
      </c>
      <c r="AQ683" s="8">
        <f t="shared" si="1274"/>
        <v>581.68000000000006</v>
      </c>
      <c r="AR683" s="8">
        <f t="shared" si="1275"/>
        <v>0</v>
      </c>
      <c r="AS683" s="8"/>
      <c r="AU683" s="11">
        <f t="shared" si="1115"/>
        <v>45601</v>
      </c>
      <c r="AV683" s="8">
        <f t="shared" si="1276"/>
        <v>177</v>
      </c>
      <c r="AW683" s="8">
        <f t="shared" si="1277"/>
        <v>15826.39</v>
      </c>
      <c r="AX683" s="8">
        <f t="shared" si="1278"/>
        <v>0</v>
      </c>
      <c r="AY683" s="8">
        <f t="shared" si="1279"/>
        <v>112.21000000000001</v>
      </c>
      <c r="AZ683" s="8">
        <f t="shared" si="1280"/>
        <v>-33.400000000000006</v>
      </c>
      <c r="BA683" s="8">
        <f t="shared" si="1281"/>
        <v>0</v>
      </c>
      <c r="BB683" s="8"/>
      <c r="BD683" s="11">
        <f t="shared" si="1116"/>
        <v>45601</v>
      </c>
      <c r="BE683" s="8">
        <f t="shared" si="1282"/>
        <v>313</v>
      </c>
      <c r="BF683" s="8">
        <f t="shared" si="1283"/>
        <v>55614.189999999995</v>
      </c>
      <c r="BG683" s="8">
        <f t="shared" si="1284"/>
        <v>160.26999999999998</v>
      </c>
      <c r="BH683" s="8">
        <f t="shared" si="1285"/>
        <v>0</v>
      </c>
      <c r="BI683" s="8">
        <f t="shared" si="1286"/>
        <v>64.850000000000009</v>
      </c>
      <c r="BJ683" s="8">
        <f t="shared" si="1287"/>
        <v>13</v>
      </c>
      <c r="BK683" s="8"/>
      <c r="BM683" s="11">
        <f t="shared" si="1117"/>
        <v>45601</v>
      </c>
      <c r="BN683" s="8">
        <f t="shared" si="1288"/>
        <v>261</v>
      </c>
      <c r="BO683" s="8">
        <f t="shared" si="1289"/>
        <v>30224.420000000002</v>
      </c>
      <c r="BP683" s="8">
        <f t="shared" si="1290"/>
        <v>125.6</v>
      </c>
      <c r="BQ683" s="8">
        <f t="shared" si="1291"/>
        <v>0</v>
      </c>
      <c r="BR683" s="8">
        <f t="shared" si="1292"/>
        <v>184</v>
      </c>
      <c r="BS683" s="8">
        <f t="shared" si="1293"/>
        <v>17</v>
      </c>
      <c r="BT683" s="8"/>
      <c r="BV683" s="11">
        <f t="shared" si="1118"/>
        <v>45601</v>
      </c>
      <c r="BW683" s="8">
        <f t="shared" si="1294"/>
        <v>0</v>
      </c>
      <c r="BX683" s="8">
        <f t="shared" si="1295"/>
        <v>0</v>
      </c>
      <c r="BY683" s="8">
        <f t="shared" si="1296"/>
        <v>0</v>
      </c>
      <c r="BZ683" s="8">
        <f t="shared" si="1297"/>
        <v>0</v>
      </c>
      <c r="CA683" s="8">
        <f t="shared" si="1298"/>
        <v>0</v>
      </c>
      <c r="CB683" s="8">
        <f t="shared" si="1299"/>
        <v>0</v>
      </c>
      <c r="CC683" s="8"/>
      <c r="CE683" s="11">
        <f t="shared" si="1119"/>
        <v>45601</v>
      </c>
      <c r="CF683" s="8">
        <f t="shared" si="1300"/>
        <v>171</v>
      </c>
      <c r="CG683" s="8">
        <f t="shared" si="1301"/>
        <v>19999.310000000001</v>
      </c>
      <c r="CH683" s="8">
        <f t="shared" si="1302"/>
        <v>146</v>
      </c>
      <c r="CI683" s="8">
        <f t="shared" si="1303"/>
        <v>0</v>
      </c>
      <c r="CJ683" s="8">
        <f t="shared" si="1304"/>
        <v>0</v>
      </c>
      <c r="CK683" s="8">
        <f t="shared" si="1305"/>
        <v>0</v>
      </c>
      <c r="CL683" s="8"/>
      <c r="CN683" s="11">
        <f t="shared" si="1120"/>
        <v>45601</v>
      </c>
      <c r="CO683" s="8">
        <f t="shared" si="1306"/>
        <v>362</v>
      </c>
      <c r="CP683" s="8">
        <f t="shared" si="1307"/>
        <v>41700.94</v>
      </c>
      <c r="CQ683" s="8">
        <f t="shared" si="1308"/>
        <v>383.01</v>
      </c>
      <c r="CR683" s="8">
        <f t="shared" si="1309"/>
        <v>4584.1799999999994</v>
      </c>
      <c r="CS683" s="8">
        <f t="shared" si="1310"/>
        <v>555</v>
      </c>
      <c r="CT683" s="8">
        <f t="shared" si="1311"/>
        <v>1</v>
      </c>
      <c r="CU683" s="8"/>
      <c r="CW683" s="11">
        <f t="shared" si="1121"/>
        <v>45601</v>
      </c>
      <c r="CX683" s="8">
        <f t="shared" si="1312"/>
        <v>0</v>
      </c>
      <c r="CY683" s="8">
        <f t="shared" si="1313"/>
        <v>0</v>
      </c>
      <c r="CZ683" s="8">
        <f t="shared" si="1314"/>
        <v>0</v>
      </c>
      <c r="DA683" s="8">
        <f t="shared" si="1315"/>
        <v>0</v>
      </c>
      <c r="DB683" s="8">
        <f t="shared" si="1316"/>
        <v>0</v>
      </c>
      <c r="DC683" s="8">
        <f t="shared" si="1317"/>
        <v>0</v>
      </c>
      <c r="DD683" s="8"/>
      <c r="DF683" s="11">
        <f t="shared" si="1122"/>
        <v>45601</v>
      </c>
      <c r="DG683" s="8">
        <f t="shared" si="1318"/>
        <v>0</v>
      </c>
      <c r="DH683" s="8">
        <f t="shared" si="1319"/>
        <v>0</v>
      </c>
      <c r="DI683" s="8">
        <f t="shared" si="1320"/>
        <v>0</v>
      </c>
      <c r="DJ683" s="8">
        <f t="shared" si="1321"/>
        <v>0</v>
      </c>
      <c r="DK683" s="8">
        <f t="shared" si="1322"/>
        <v>0</v>
      </c>
      <c r="DL683" s="8">
        <f t="shared" si="1323"/>
        <v>0</v>
      </c>
      <c r="DM683" s="8"/>
      <c r="DO683" s="11">
        <f t="shared" si="1123"/>
        <v>45601</v>
      </c>
      <c r="DP683" s="8">
        <f t="shared" si="1324"/>
        <v>0</v>
      </c>
      <c r="DQ683" s="8">
        <f t="shared" si="1325"/>
        <v>0</v>
      </c>
      <c r="DR683" s="8">
        <f t="shared" si="1326"/>
        <v>0</v>
      </c>
      <c r="DS683" s="8">
        <f t="shared" si="1327"/>
        <v>0</v>
      </c>
      <c r="DT683" s="8">
        <f t="shared" si="1328"/>
        <v>0</v>
      </c>
      <c r="DU683" s="8">
        <f t="shared" si="1329"/>
        <v>0</v>
      </c>
      <c r="DV683" s="8"/>
      <c r="DX683" s="11">
        <f t="shared" si="1124"/>
        <v>45601</v>
      </c>
      <c r="DY683" s="8">
        <f t="shared" si="1330"/>
        <v>0</v>
      </c>
      <c r="DZ683" s="8">
        <f t="shared" si="1331"/>
        <v>0</v>
      </c>
      <c r="EA683" s="8">
        <f t="shared" si="1332"/>
        <v>0</v>
      </c>
      <c r="EB683" s="8">
        <f t="shared" si="1333"/>
        <v>0</v>
      </c>
      <c r="EC683" s="8">
        <f t="shared" si="1334"/>
        <v>0</v>
      </c>
      <c r="ED683" s="8">
        <f t="shared" si="1335"/>
        <v>0</v>
      </c>
      <c r="EE683" s="8"/>
    </row>
    <row r="684" spans="2:135" x14ac:dyDescent="0.3">
      <c r="B684" s="11">
        <f t="shared" si="1110"/>
        <v>45602</v>
      </c>
      <c r="C684" s="8">
        <f t="shared" si="1246"/>
        <v>195</v>
      </c>
      <c r="D684" s="8">
        <f t="shared" si="1247"/>
        <v>24721.72</v>
      </c>
      <c r="E684" s="8">
        <f t="shared" si="1248"/>
        <v>0</v>
      </c>
      <c r="F684" s="8">
        <f t="shared" si="1249"/>
        <v>122</v>
      </c>
      <c r="G684" s="8">
        <f t="shared" si="1250"/>
        <v>125</v>
      </c>
      <c r="H684" s="8">
        <f t="shared" si="1251"/>
        <v>1</v>
      </c>
      <c r="I684" s="8"/>
      <c r="K684" s="11">
        <f t="shared" si="1111"/>
        <v>45602</v>
      </c>
      <c r="L684" s="8">
        <f t="shared" si="1252"/>
        <v>304</v>
      </c>
      <c r="M684" s="8">
        <f t="shared" si="1253"/>
        <v>45672.929999999993</v>
      </c>
      <c r="N684" s="8">
        <f t="shared" si="1254"/>
        <v>268.59000000000003</v>
      </c>
      <c r="O684" s="8">
        <f t="shared" si="1255"/>
        <v>0</v>
      </c>
      <c r="P684" s="8">
        <f t="shared" si="1256"/>
        <v>4.95</v>
      </c>
      <c r="Q684" s="8">
        <f t="shared" si="1257"/>
        <v>1</v>
      </c>
      <c r="R684" s="8"/>
      <c r="T684" s="11">
        <f t="shared" si="1112"/>
        <v>45602</v>
      </c>
      <c r="U684" s="8">
        <f t="shared" si="1258"/>
        <v>128</v>
      </c>
      <c r="V684" s="8">
        <f t="shared" si="1259"/>
        <v>13353.24</v>
      </c>
      <c r="W684" s="8">
        <f t="shared" si="1260"/>
        <v>0</v>
      </c>
      <c r="X684" s="8">
        <f t="shared" si="1261"/>
        <v>0</v>
      </c>
      <c r="Y684" s="8">
        <f t="shared" si="1262"/>
        <v>265.5</v>
      </c>
      <c r="Z684" s="8">
        <f t="shared" si="1263"/>
        <v>0</v>
      </c>
      <c r="AA684" s="8"/>
      <c r="AC684" s="11">
        <f t="shared" si="1113"/>
        <v>45602</v>
      </c>
      <c r="AD684" s="8">
        <f t="shared" si="1264"/>
        <v>342</v>
      </c>
      <c r="AE684" s="8">
        <f t="shared" si="1265"/>
        <v>42342.42</v>
      </c>
      <c r="AF684" s="8">
        <f t="shared" si="1266"/>
        <v>355.38</v>
      </c>
      <c r="AG684" s="8">
        <f t="shared" si="1267"/>
        <v>0</v>
      </c>
      <c r="AH684" s="8">
        <f t="shared" si="1268"/>
        <v>125.84</v>
      </c>
      <c r="AI684" s="8">
        <f t="shared" si="1269"/>
        <v>10</v>
      </c>
      <c r="AJ684" s="8"/>
      <c r="AL684" s="11">
        <f t="shared" si="1114"/>
        <v>45602</v>
      </c>
      <c r="AM684" s="8">
        <f t="shared" si="1270"/>
        <v>212</v>
      </c>
      <c r="AN684" s="8">
        <f t="shared" si="1271"/>
        <v>29360.5</v>
      </c>
      <c r="AO684" s="8">
        <f t="shared" si="1272"/>
        <v>81.430000000000007</v>
      </c>
      <c r="AP684" s="8">
        <f t="shared" si="1273"/>
        <v>0</v>
      </c>
      <c r="AQ684" s="8">
        <f t="shared" si="1274"/>
        <v>581.68000000000006</v>
      </c>
      <c r="AR684" s="8">
        <f t="shared" si="1275"/>
        <v>0</v>
      </c>
      <c r="AS684" s="8"/>
      <c r="AU684" s="11">
        <f t="shared" si="1115"/>
        <v>45602</v>
      </c>
      <c r="AV684" s="8">
        <f t="shared" si="1276"/>
        <v>253</v>
      </c>
      <c r="AW684" s="8">
        <f t="shared" si="1277"/>
        <v>23364.86</v>
      </c>
      <c r="AX684" s="8">
        <f t="shared" si="1278"/>
        <v>0</v>
      </c>
      <c r="AY684" s="8">
        <f t="shared" si="1279"/>
        <v>147.21</v>
      </c>
      <c r="AZ684" s="8">
        <f t="shared" si="1280"/>
        <v>-33.400000000000006</v>
      </c>
      <c r="BA684" s="8">
        <f t="shared" si="1281"/>
        <v>0</v>
      </c>
      <c r="BB684" s="8"/>
      <c r="BD684" s="11">
        <f t="shared" si="1116"/>
        <v>45602</v>
      </c>
      <c r="BE684" s="8">
        <f t="shared" si="1282"/>
        <v>386</v>
      </c>
      <c r="BF684" s="8">
        <f t="shared" si="1283"/>
        <v>70207.37999999999</v>
      </c>
      <c r="BG684" s="8">
        <f t="shared" si="1284"/>
        <v>220.30999999999997</v>
      </c>
      <c r="BH684" s="8">
        <f t="shared" si="1285"/>
        <v>0</v>
      </c>
      <c r="BI684" s="8">
        <f t="shared" si="1286"/>
        <v>64.850000000000009</v>
      </c>
      <c r="BJ684" s="8">
        <f t="shared" si="1287"/>
        <v>15</v>
      </c>
      <c r="BK684" s="8"/>
      <c r="BM684" s="11">
        <f t="shared" si="1117"/>
        <v>45602</v>
      </c>
      <c r="BN684" s="8">
        <f t="shared" si="1288"/>
        <v>316</v>
      </c>
      <c r="BO684" s="8">
        <f t="shared" si="1289"/>
        <v>36783.08</v>
      </c>
      <c r="BP684" s="8">
        <f t="shared" si="1290"/>
        <v>152.10999999999999</v>
      </c>
      <c r="BQ684" s="8">
        <f t="shared" si="1291"/>
        <v>0</v>
      </c>
      <c r="BR684" s="8">
        <f t="shared" si="1292"/>
        <v>184</v>
      </c>
      <c r="BS684" s="8">
        <f t="shared" si="1293"/>
        <v>26</v>
      </c>
      <c r="BT684" s="8"/>
      <c r="BV684" s="11">
        <f t="shared" si="1118"/>
        <v>45602</v>
      </c>
      <c r="BW684" s="8">
        <f t="shared" si="1294"/>
        <v>0</v>
      </c>
      <c r="BX684" s="8">
        <f t="shared" si="1295"/>
        <v>0</v>
      </c>
      <c r="BY684" s="8">
        <f t="shared" si="1296"/>
        <v>0</v>
      </c>
      <c r="BZ684" s="8">
        <f t="shared" si="1297"/>
        <v>0</v>
      </c>
      <c r="CA684" s="8">
        <f t="shared" si="1298"/>
        <v>0</v>
      </c>
      <c r="CB684" s="8">
        <f t="shared" si="1299"/>
        <v>0</v>
      </c>
      <c r="CC684" s="8"/>
      <c r="CE684" s="11">
        <f t="shared" si="1119"/>
        <v>45602</v>
      </c>
      <c r="CF684" s="8">
        <f t="shared" si="1300"/>
        <v>193</v>
      </c>
      <c r="CG684" s="8">
        <f t="shared" si="1301"/>
        <v>22507.030000000002</v>
      </c>
      <c r="CH684" s="8">
        <f t="shared" si="1302"/>
        <v>183.5</v>
      </c>
      <c r="CI684" s="8">
        <f t="shared" si="1303"/>
        <v>0</v>
      </c>
      <c r="CJ684" s="8">
        <f t="shared" si="1304"/>
        <v>0</v>
      </c>
      <c r="CK684" s="8">
        <f t="shared" si="1305"/>
        <v>0</v>
      </c>
      <c r="CL684" s="8"/>
      <c r="CN684" s="11">
        <f t="shared" si="1120"/>
        <v>45602</v>
      </c>
      <c r="CO684" s="8">
        <f t="shared" si="1306"/>
        <v>453</v>
      </c>
      <c r="CP684" s="8">
        <f t="shared" si="1307"/>
        <v>52533.08</v>
      </c>
      <c r="CQ684" s="8">
        <f t="shared" si="1308"/>
        <v>445.01</v>
      </c>
      <c r="CR684" s="8">
        <f t="shared" si="1309"/>
        <v>4793.0399999999991</v>
      </c>
      <c r="CS684" s="8">
        <f t="shared" si="1310"/>
        <v>605</v>
      </c>
      <c r="CT684" s="8">
        <f t="shared" si="1311"/>
        <v>1</v>
      </c>
      <c r="CU684" s="8"/>
      <c r="CW684" s="11">
        <f t="shared" si="1121"/>
        <v>45602</v>
      </c>
      <c r="CX684" s="8">
        <f t="shared" si="1312"/>
        <v>0</v>
      </c>
      <c r="CY684" s="8">
        <f t="shared" si="1313"/>
        <v>0</v>
      </c>
      <c r="CZ684" s="8">
        <f t="shared" si="1314"/>
        <v>0</v>
      </c>
      <c r="DA684" s="8">
        <f t="shared" si="1315"/>
        <v>0</v>
      </c>
      <c r="DB684" s="8">
        <f t="shared" si="1316"/>
        <v>0</v>
      </c>
      <c r="DC684" s="8">
        <f t="shared" si="1317"/>
        <v>0</v>
      </c>
      <c r="DD684" s="8"/>
      <c r="DF684" s="11">
        <f t="shared" si="1122"/>
        <v>45602</v>
      </c>
      <c r="DG684" s="8">
        <f t="shared" si="1318"/>
        <v>0</v>
      </c>
      <c r="DH684" s="8">
        <f t="shared" si="1319"/>
        <v>0</v>
      </c>
      <c r="DI684" s="8">
        <f t="shared" si="1320"/>
        <v>0</v>
      </c>
      <c r="DJ684" s="8">
        <f t="shared" si="1321"/>
        <v>0</v>
      </c>
      <c r="DK684" s="8">
        <f t="shared" si="1322"/>
        <v>0</v>
      </c>
      <c r="DL684" s="8">
        <f t="shared" si="1323"/>
        <v>0</v>
      </c>
      <c r="DM684" s="8"/>
      <c r="DO684" s="11">
        <f t="shared" si="1123"/>
        <v>45602</v>
      </c>
      <c r="DP684" s="8">
        <f t="shared" si="1324"/>
        <v>0</v>
      </c>
      <c r="DQ684" s="8">
        <f t="shared" si="1325"/>
        <v>0</v>
      </c>
      <c r="DR684" s="8">
        <f t="shared" si="1326"/>
        <v>0</v>
      </c>
      <c r="DS684" s="8">
        <f t="shared" si="1327"/>
        <v>0</v>
      </c>
      <c r="DT684" s="8">
        <f t="shared" si="1328"/>
        <v>0</v>
      </c>
      <c r="DU684" s="8">
        <f t="shared" si="1329"/>
        <v>0</v>
      </c>
      <c r="DV684" s="8"/>
      <c r="DX684" s="11">
        <f t="shared" si="1124"/>
        <v>45602</v>
      </c>
      <c r="DY684" s="8">
        <f t="shared" si="1330"/>
        <v>0</v>
      </c>
      <c r="DZ684" s="8">
        <f t="shared" si="1331"/>
        <v>0</v>
      </c>
      <c r="EA684" s="8">
        <f t="shared" si="1332"/>
        <v>0</v>
      </c>
      <c r="EB684" s="8">
        <f t="shared" si="1333"/>
        <v>0</v>
      </c>
      <c r="EC684" s="8">
        <f t="shared" si="1334"/>
        <v>0</v>
      </c>
      <c r="ED684" s="8">
        <f t="shared" si="1335"/>
        <v>0</v>
      </c>
      <c r="EE684" s="8"/>
    </row>
    <row r="685" spans="2:135" x14ac:dyDescent="0.3">
      <c r="B685" s="11">
        <f t="shared" si="1110"/>
        <v>45603</v>
      </c>
      <c r="C685" s="8">
        <f t="shared" si="1246"/>
        <v>235</v>
      </c>
      <c r="D685" s="8">
        <f t="shared" si="1247"/>
        <v>30093.39</v>
      </c>
      <c r="E685" s="8">
        <f t="shared" si="1248"/>
        <v>0</v>
      </c>
      <c r="F685" s="8">
        <f t="shared" si="1249"/>
        <v>144.5</v>
      </c>
      <c r="G685" s="8">
        <f t="shared" si="1250"/>
        <v>225</v>
      </c>
      <c r="H685" s="8">
        <f t="shared" si="1251"/>
        <v>1</v>
      </c>
      <c r="I685" s="8"/>
      <c r="K685" s="11">
        <f t="shared" si="1111"/>
        <v>45603</v>
      </c>
      <c r="L685" s="8">
        <f t="shared" si="1252"/>
        <v>346</v>
      </c>
      <c r="M685" s="8">
        <f t="shared" si="1253"/>
        <v>51089.219999999994</v>
      </c>
      <c r="N685" s="8">
        <f t="shared" si="1254"/>
        <v>290.75000000000006</v>
      </c>
      <c r="O685" s="8">
        <f t="shared" si="1255"/>
        <v>0</v>
      </c>
      <c r="P685" s="8">
        <f t="shared" si="1256"/>
        <v>17.45</v>
      </c>
      <c r="Q685" s="8">
        <f t="shared" si="1257"/>
        <v>1</v>
      </c>
      <c r="R685" s="8"/>
      <c r="T685" s="11">
        <f t="shared" si="1112"/>
        <v>45603</v>
      </c>
      <c r="U685" s="8">
        <f t="shared" si="1258"/>
        <v>139</v>
      </c>
      <c r="V685" s="8">
        <f t="shared" si="1259"/>
        <v>14513.38</v>
      </c>
      <c r="W685" s="8">
        <f t="shared" si="1260"/>
        <v>0</v>
      </c>
      <c r="X685" s="8">
        <f t="shared" si="1261"/>
        <v>0</v>
      </c>
      <c r="Y685" s="8">
        <f t="shared" si="1262"/>
        <v>276</v>
      </c>
      <c r="Z685" s="8">
        <f t="shared" si="1263"/>
        <v>0</v>
      </c>
      <c r="AA685" s="8"/>
      <c r="AC685" s="11">
        <f t="shared" si="1113"/>
        <v>45603</v>
      </c>
      <c r="AD685" s="8">
        <f t="shared" si="1264"/>
        <v>394</v>
      </c>
      <c r="AE685" s="8">
        <f t="shared" si="1265"/>
        <v>48469.39</v>
      </c>
      <c r="AF685" s="8">
        <f t="shared" si="1266"/>
        <v>391.47</v>
      </c>
      <c r="AG685" s="8">
        <f t="shared" si="1267"/>
        <v>0</v>
      </c>
      <c r="AH685" s="8">
        <f t="shared" si="1268"/>
        <v>93.69</v>
      </c>
      <c r="AI685" s="8">
        <f t="shared" si="1269"/>
        <v>11</v>
      </c>
      <c r="AJ685" s="8"/>
      <c r="AL685" s="11">
        <f t="shared" si="1114"/>
        <v>45603</v>
      </c>
      <c r="AM685" s="8">
        <f t="shared" si="1270"/>
        <v>261</v>
      </c>
      <c r="AN685" s="8">
        <f t="shared" si="1271"/>
        <v>36011.51</v>
      </c>
      <c r="AO685" s="8">
        <f t="shared" si="1272"/>
        <v>85.13000000000001</v>
      </c>
      <c r="AP685" s="8">
        <f t="shared" si="1273"/>
        <v>0</v>
      </c>
      <c r="AQ685" s="8">
        <f t="shared" si="1274"/>
        <v>304.38000000000005</v>
      </c>
      <c r="AR685" s="8">
        <f t="shared" si="1275"/>
        <v>0</v>
      </c>
      <c r="AS685" s="8"/>
      <c r="AU685" s="11">
        <f t="shared" si="1115"/>
        <v>45603</v>
      </c>
      <c r="AV685" s="8">
        <f t="shared" si="1276"/>
        <v>309</v>
      </c>
      <c r="AW685" s="8">
        <f t="shared" si="1277"/>
        <v>28374.09</v>
      </c>
      <c r="AX685" s="8">
        <f t="shared" si="1278"/>
        <v>0</v>
      </c>
      <c r="AY685" s="8">
        <f t="shared" si="1279"/>
        <v>179.21</v>
      </c>
      <c r="AZ685" s="8">
        <f t="shared" si="1280"/>
        <v>-33.400000000000006</v>
      </c>
      <c r="BA685" s="8">
        <f t="shared" si="1281"/>
        <v>0</v>
      </c>
      <c r="BB685" s="8"/>
      <c r="BD685" s="11">
        <f t="shared" si="1116"/>
        <v>45603</v>
      </c>
      <c r="BE685" s="8">
        <f t="shared" si="1282"/>
        <v>459</v>
      </c>
      <c r="BF685" s="8">
        <f t="shared" si="1283"/>
        <v>84276.219999999987</v>
      </c>
      <c r="BG685" s="8">
        <f t="shared" si="1284"/>
        <v>241.08999999999997</v>
      </c>
      <c r="BH685" s="8">
        <f t="shared" si="1285"/>
        <v>0</v>
      </c>
      <c r="BI685" s="8">
        <f t="shared" si="1286"/>
        <v>64.850000000000009</v>
      </c>
      <c r="BJ685" s="8">
        <f t="shared" si="1287"/>
        <v>17</v>
      </c>
      <c r="BK685" s="8"/>
      <c r="BM685" s="11">
        <f t="shared" si="1117"/>
        <v>45603</v>
      </c>
      <c r="BN685" s="8">
        <f t="shared" si="1288"/>
        <v>369</v>
      </c>
      <c r="BO685" s="8">
        <f t="shared" si="1289"/>
        <v>42997.29</v>
      </c>
      <c r="BP685" s="8">
        <f t="shared" si="1290"/>
        <v>176.29999999999998</v>
      </c>
      <c r="BQ685" s="8">
        <f t="shared" si="1291"/>
        <v>0</v>
      </c>
      <c r="BR685" s="8">
        <f t="shared" si="1292"/>
        <v>525.27</v>
      </c>
      <c r="BS685" s="8">
        <f t="shared" si="1293"/>
        <v>35</v>
      </c>
      <c r="BT685" s="8"/>
      <c r="BV685" s="11">
        <f t="shared" si="1118"/>
        <v>45603</v>
      </c>
      <c r="BW685" s="8">
        <f t="shared" si="1294"/>
        <v>0</v>
      </c>
      <c r="BX685" s="8">
        <f t="shared" si="1295"/>
        <v>0</v>
      </c>
      <c r="BY685" s="8">
        <f t="shared" si="1296"/>
        <v>0</v>
      </c>
      <c r="BZ685" s="8">
        <f t="shared" si="1297"/>
        <v>0</v>
      </c>
      <c r="CA685" s="8">
        <f t="shared" si="1298"/>
        <v>0</v>
      </c>
      <c r="CB685" s="8">
        <f t="shared" si="1299"/>
        <v>0</v>
      </c>
      <c r="CC685" s="8"/>
      <c r="CE685" s="11">
        <f t="shared" si="1119"/>
        <v>45603</v>
      </c>
      <c r="CF685" s="8">
        <f t="shared" si="1300"/>
        <v>214</v>
      </c>
      <c r="CG685" s="8">
        <f t="shared" si="1301"/>
        <v>24867.190000000002</v>
      </c>
      <c r="CH685" s="8">
        <f t="shared" si="1302"/>
        <v>202.5</v>
      </c>
      <c r="CI685" s="8">
        <f t="shared" si="1303"/>
        <v>0</v>
      </c>
      <c r="CJ685" s="8">
        <f t="shared" si="1304"/>
        <v>0</v>
      </c>
      <c r="CK685" s="8">
        <f t="shared" si="1305"/>
        <v>0</v>
      </c>
      <c r="CL685" s="8"/>
      <c r="CN685" s="11">
        <f t="shared" si="1120"/>
        <v>45603</v>
      </c>
      <c r="CO685" s="8">
        <f t="shared" si="1306"/>
        <v>545</v>
      </c>
      <c r="CP685" s="8">
        <f t="shared" si="1307"/>
        <v>64349.840000000004</v>
      </c>
      <c r="CQ685" s="8">
        <f t="shared" si="1308"/>
        <v>485.01</v>
      </c>
      <c r="CR685" s="8">
        <f t="shared" si="1309"/>
        <v>5335.5299999999988</v>
      </c>
      <c r="CS685" s="8">
        <f t="shared" si="1310"/>
        <v>655</v>
      </c>
      <c r="CT685" s="8">
        <f t="shared" si="1311"/>
        <v>1</v>
      </c>
      <c r="CU685" s="8"/>
      <c r="CW685" s="11">
        <f t="shared" si="1121"/>
        <v>45603</v>
      </c>
      <c r="CX685" s="8">
        <f t="shared" si="1312"/>
        <v>0</v>
      </c>
      <c r="CY685" s="8">
        <f t="shared" si="1313"/>
        <v>0</v>
      </c>
      <c r="CZ685" s="8">
        <f t="shared" si="1314"/>
        <v>0</v>
      </c>
      <c r="DA685" s="8">
        <f t="shared" si="1315"/>
        <v>0</v>
      </c>
      <c r="DB685" s="8">
        <f t="shared" si="1316"/>
        <v>0</v>
      </c>
      <c r="DC685" s="8">
        <f t="shared" si="1317"/>
        <v>0</v>
      </c>
      <c r="DD685" s="8"/>
      <c r="DF685" s="11">
        <f t="shared" si="1122"/>
        <v>45603</v>
      </c>
      <c r="DG685" s="8">
        <f t="shared" si="1318"/>
        <v>0</v>
      </c>
      <c r="DH685" s="8">
        <f t="shared" si="1319"/>
        <v>0</v>
      </c>
      <c r="DI685" s="8">
        <f t="shared" si="1320"/>
        <v>0</v>
      </c>
      <c r="DJ685" s="8">
        <f t="shared" si="1321"/>
        <v>0</v>
      </c>
      <c r="DK685" s="8">
        <f t="shared" si="1322"/>
        <v>0</v>
      </c>
      <c r="DL685" s="8">
        <f t="shared" si="1323"/>
        <v>0</v>
      </c>
      <c r="DM685" s="8"/>
      <c r="DO685" s="11">
        <f t="shared" si="1123"/>
        <v>45603</v>
      </c>
      <c r="DP685" s="8">
        <f t="shared" si="1324"/>
        <v>0</v>
      </c>
      <c r="DQ685" s="8">
        <f t="shared" si="1325"/>
        <v>0</v>
      </c>
      <c r="DR685" s="8">
        <f t="shared" si="1326"/>
        <v>0</v>
      </c>
      <c r="DS685" s="8">
        <f t="shared" si="1327"/>
        <v>0</v>
      </c>
      <c r="DT685" s="8">
        <f t="shared" si="1328"/>
        <v>0</v>
      </c>
      <c r="DU685" s="8">
        <f t="shared" si="1329"/>
        <v>0</v>
      </c>
      <c r="DV685" s="8"/>
      <c r="DX685" s="11">
        <f t="shared" si="1124"/>
        <v>45603</v>
      </c>
      <c r="DY685" s="8">
        <f t="shared" si="1330"/>
        <v>0</v>
      </c>
      <c r="DZ685" s="8">
        <f t="shared" si="1331"/>
        <v>0</v>
      </c>
      <c r="EA685" s="8">
        <f t="shared" si="1332"/>
        <v>0</v>
      </c>
      <c r="EB685" s="8">
        <f t="shared" si="1333"/>
        <v>0</v>
      </c>
      <c r="EC685" s="8">
        <f t="shared" si="1334"/>
        <v>0</v>
      </c>
      <c r="ED685" s="8">
        <f t="shared" si="1335"/>
        <v>0</v>
      </c>
      <c r="EE685" s="8"/>
    </row>
    <row r="686" spans="2:135" x14ac:dyDescent="0.3">
      <c r="B686" s="11">
        <f t="shared" si="1110"/>
        <v>45604</v>
      </c>
      <c r="C686" s="8">
        <f t="shared" si="1246"/>
        <v>283</v>
      </c>
      <c r="D686" s="8">
        <f t="shared" si="1247"/>
        <v>36463.93</v>
      </c>
      <c r="E686" s="8">
        <f t="shared" si="1248"/>
        <v>0</v>
      </c>
      <c r="F686" s="8">
        <f t="shared" si="1249"/>
        <v>209.5</v>
      </c>
      <c r="G686" s="8">
        <f t="shared" si="1250"/>
        <v>275</v>
      </c>
      <c r="H686" s="8">
        <f t="shared" si="1251"/>
        <v>1</v>
      </c>
      <c r="I686" s="8"/>
      <c r="K686" s="11">
        <f t="shared" si="1111"/>
        <v>45604</v>
      </c>
      <c r="L686" s="8">
        <f t="shared" si="1252"/>
        <v>386</v>
      </c>
      <c r="M686" s="8">
        <f t="shared" si="1253"/>
        <v>56196.37999999999</v>
      </c>
      <c r="N686" s="8">
        <f t="shared" si="1254"/>
        <v>301.60000000000008</v>
      </c>
      <c r="O686" s="8">
        <f t="shared" si="1255"/>
        <v>0</v>
      </c>
      <c r="P686" s="8">
        <f t="shared" si="1256"/>
        <v>147.44999999999999</v>
      </c>
      <c r="Q686" s="8">
        <f t="shared" si="1257"/>
        <v>1</v>
      </c>
      <c r="R686" s="8"/>
      <c r="T686" s="11">
        <f t="shared" si="1112"/>
        <v>45604</v>
      </c>
      <c r="U686" s="8">
        <f t="shared" si="1258"/>
        <v>165</v>
      </c>
      <c r="V686" s="8">
        <f t="shared" si="1259"/>
        <v>17475.239999999998</v>
      </c>
      <c r="W686" s="8">
        <f t="shared" si="1260"/>
        <v>0</v>
      </c>
      <c r="X686" s="8">
        <f t="shared" si="1261"/>
        <v>0</v>
      </c>
      <c r="Y686" s="8">
        <f t="shared" si="1262"/>
        <v>283.75</v>
      </c>
      <c r="Z686" s="8">
        <f t="shared" si="1263"/>
        <v>0</v>
      </c>
      <c r="AA686" s="8"/>
      <c r="AC686" s="11">
        <f t="shared" si="1113"/>
        <v>45604</v>
      </c>
      <c r="AD686" s="8">
        <f t="shared" si="1264"/>
        <v>470</v>
      </c>
      <c r="AE686" s="8">
        <f t="shared" si="1265"/>
        <v>57754.400000000001</v>
      </c>
      <c r="AF686" s="8">
        <f t="shared" si="1266"/>
        <v>512.73</v>
      </c>
      <c r="AG686" s="8">
        <f t="shared" si="1267"/>
        <v>0</v>
      </c>
      <c r="AH686" s="8">
        <f t="shared" si="1268"/>
        <v>-72.710000000000008</v>
      </c>
      <c r="AI686" s="8">
        <f t="shared" si="1269"/>
        <v>12</v>
      </c>
      <c r="AJ686" s="8"/>
      <c r="AL686" s="11">
        <f t="shared" si="1114"/>
        <v>45604</v>
      </c>
      <c r="AM686" s="8">
        <f t="shared" si="1270"/>
        <v>314</v>
      </c>
      <c r="AN686" s="8">
        <f t="shared" si="1271"/>
        <v>43101.11</v>
      </c>
      <c r="AO686" s="8">
        <f t="shared" si="1272"/>
        <v>107.34</v>
      </c>
      <c r="AP686" s="8">
        <f t="shared" si="1273"/>
        <v>0</v>
      </c>
      <c r="AQ686" s="8">
        <f t="shared" si="1274"/>
        <v>560.98</v>
      </c>
      <c r="AR686" s="8">
        <f t="shared" si="1275"/>
        <v>0</v>
      </c>
      <c r="AS686" s="8"/>
      <c r="AU686" s="11">
        <f t="shared" si="1115"/>
        <v>45604</v>
      </c>
      <c r="AV686" s="8">
        <f t="shared" si="1276"/>
        <v>358</v>
      </c>
      <c r="AW686" s="8">
        <f t="shared" si="1277"/>
        <v>32351.96</v>
      </c>
      <c r="AX686" s="8">
        <f t="shared" si="1278"/>
        <v>0</v>
      </c>
      <c r="AY686" s="8">
        <f t="shared" si="1279"/>
        <v>230.94</v>
      </c>
      <c r="AZ686" s="8">
        <f t="shared" si="1280"/>
        <v>-33.400000000000006</v>
      </c>
      <c r="BA686" s="8">
        <f t="shared" si="1281"/>
        <v>0</v>
      </c>
      <c r="BB686" s="8"/>
      <c r="BD686" s="11">
        <f t="shared" si="1116"/>
        <v>45604</v>
      </c>
      <c r="BE686" s="8">
        <f t="shared" si="1282"/>
        <v>532</v>
      </c>
      <c r="BF686" s="8">
        <f t="shared" si="1283"/>
        <v>96362.889999999985</v>
      </c>
      <c r="BG686" s="8">
        <f t="shared" si="1284"/>
        <v>303.44</v>
      </c>
      <c r="BH686" s="8">
        <f t="shared" si="1285"/>
        <v>0</v>
      </c>
      <c r="BI686" s="8">
        <f t="shared" si="1286"/>
        <v>64.850000000000009</v>
      </c>
      <c r="BJ686" s="8">
        <f t="shared" si="1287"/>
        <v>19</v>
      </c>
      <c r="BK686" s="8"/>
      <c r="BM686" s="11">
        <f t="shared" si="1117"/>
        <v>45604</v>
      </c>
      <c r="BN686" s="8">
        <f t="shared" si="1288"/>
        <v>423</v>
      </c>
      <c r="BO686" s="8">
        <f t="shared" si="1289"/>
        <v>49164.3</v>
      </c>
      <c r="BP686" s="8">
        <f t="shared" si="1290"/>
        <v>216.29999999999998</v>
      </c>
      <c r="BQ686" s="8">
        <f t="shared" si="1291"/>
        <v>0</v>
      </c>
      <c r="BR686" s="8">
        <f t="shared" si="1292"/>
        <v>709.27</v>
      </c>
      <c r="BS686" s="8">
        <f t="shared" si="1293"/>
        <v>44</v>
      </c>
      <c r="BT686" s="8"/>
      <c r="BV686" s="11">
        <f t="shared" si="1118"/>
        <v>45604</v>
      </c>
      <c r="BW686" s="8">
        <f t="shared" si="1294"/>
        <v>0</v>
      </c>
      <c r="BX686" s="8">
        <f t="shared" si="1295"/>
        <v>0</v>
      </c>
      <c r="BY686" s="8">
        <f t="shared" si="1296"/>
        <v>0</v>
      </c>
      <c r="BZ686" s="8">
        <f t="shared" si="1297"/>
        <v>0</v>
      </c>
      <c r="CA686" s="8">
        <f t="shared" si="1298"/>
        <v>0</v>
      </c>
      <c r="CB686" s="8">
        <f t="shared" si="1299"/>
        <v>0</v>
      </c>
      <c r="CC686" s="8"/>
      <c r="CE686" s="11">
        <f t="shared" si="1119"/>
        <v>45604</v>
      </c>
      <c r="CF686" s="8">
        <f t="shared" si="1300"/>
        <v>257</v>
      </c>
      <c r="CG686" s="8">
        <f t="shared" si="1301"/>
        <v>30176.760000000002</v>
      </c>
      <c r="CH686" s="8">
        <f t="shared" si="1302"/>
        <v>273.5</v>
      </c>
      <c r="CI686" s="8">
        <f t="shared" si="1303"/>
        <v>0</v>
      </c>
      <c r="CJ686" s="8">
        <f t="shared" si="1304"/>
        <v>0</v>
      </c>
      <c r="CK686" s="8">
        <f t="shared" si="1305"/>
        <v>0</v>
      </c>
      <c r="CL686" s="8"/>
      <c r="CN686" s="11">
        <f t="shared" si="1120"/>
        <v>45604</v>
      </c>
      <c r="CO686" s="8">
        <f t="shared" si="1306"/>
        <v>637</v>
      </c>
      <c r="CP686" s="8">
        <f t="shared" si="1307"/>
        <v>76294.39</v>
      </c>
      <c r="CQ686" s="8">
        <f t="shared" si="1308"/>
        <v>649.01</v>
      </c>
      <c r="CR686" s="8">
        <f t="shared" si="1309"/>
        <v>6155.3799999999992</v>
      </c>
      <c r="CS686" s="8">
        <f t="shared" si="1310"/>
        <v>680</v>
      </c>
      <c r="CT686" s="8">
        <f t="shared" si="1311"/>
        <v>1</v>
      </c>
      <c r="CU686" s="8"/>
      <c r="CW686" s="11">
        <f t="shared" si="1121"/>
        <v>45604</v>
      </c>
      <c r="CX686" s="8">
        <f t="shared" si="1312"/>
        <v>0</v>
      </c>
      <c r="CY686" s="8">
        <f t="shared" si="1313"/>
        <v>0</v>
      </c>
      <c r="CZ686" s="8">
        <f t="shared" si="1314"/>
        <v>0</v>
      </c>
      <c r="DA686" s="8">
        <f t="shared" si="1315"/>
        <v>0</v>
      </c>
      <c r="DB686" s="8">
        <f t="shared" si="1316"/>
        <v>0</v>
      </c>
      <c r="DC686" s="8">
        <f t="shared" si="1317"/>
        <v>0</v>
      </c>
      <c r="DD686" s="8"/>
      <c r="DF686" s="11">
        <f t="shared" si="1122"/>
        <v>45604</v>
      </c>
      <c r="DG686" s="8">
        <f t="shared" si="1318"/>
        <v>0</v>
      </c>
      <c r="DH686" s="8">
        <f t="shared" si="1319"/>
        <v>0</v>
      </c>
      <c r="DI686" s="8">
        <f t="shared" si="1320"/>
        <v>0</v>
      </c>
      <c r="DJ686" s="8">
        <f t="shared" si="1321"/>
        <v>0</v>
      </c>
      <c r="DK686" s="8">
        <f t="shared" si="1322"/>
        <v>0</v>
      </c>
      <c r="DL686" s="8">
        <f t="shared" si="1323"/>
        <v>0</v>
      </c>
      <c r="DM686" s="8"/>
      <c r="DO686" s="11">
        <f t="shared" si="1123"/>
        <v>45604</v>
      </c>
      <c r="DP686" s="8">
        <f t="shared" si="1324"/>
        <v>0</v>
      </c>
      <c r="DQ686" s="8">
        <f t="shared" si="1325"/>
        <v>0</v>
      </c>
      <c r="DR686" s="8">
        <f t="shared" si="1326"/>
        <v>0</v>
      </c>
      <c r="DS686" s="8">
        <f t="shared" si="1327"/>
        <v>0</v>
      </c>
      <c r="DT686" s="8">
        <f t="shared" si="1328"/>
        <v>0</v>
      </c>
      <c r="DU686" s="8">
        <f t="shared" si="1329"/>
        <v>0</v>
      </c>
      <c r="DV686" s="8"/>
      <c r="DX686" s="11">
        <f t="shared" si="1124"/>
        <v>45604</v>
      </c>
      <c r="DY686" s="8">
        <f t="shared" si="1330"/>
        <v>0</v>
      </c>
      <c r="DZ686" s="8">
        <f t="shared" si="1331"/>
        <v>0</v>
      </c>
      <c r="EA686" s="8">
        <f t="shared" si="1332"/>
        <v>0</v>
      </c>
      <c r="EB686" s="8">
        <f t="shared" si="1333"/>
        <v>0</v>
      </c>
      <c r="EC686" s="8">
        <f t="shared" si="1334"/>
        <v>0</v>
      </c>
      <c r="ED686" s="8">
        <f t="shared" si="1335"/>
        <v>0</v>
      </c>
      <c r="EE686" s="8"/>
    </row>
    <row r="687" spans="2:135" x14ac:dyDescent="0.3">
      <c r="B687" s="11">
        <f t="shared" si="1110"/>
        <v>45605</v>
      </c>
      <c r="C687" s="8">
        <f t="shared" si="1246"/>
        <v>334</v>
      </c>
      <c r="D687" s="8">
        <f t="shared" si="1247"/>
        <v>42628.72</v>
      </c>
      <c r="E687" s="8">
        <f t="shared" si="1248"/>
        <v>0</v>
      </c>
      <c r="F687" s="8">
        <f t="shared" si="1249"/>
        <v>303.5</v>
      </c>
      <c r="G687" s="8">
        <f t="shared" si="1250"/>
        <v>285</v>
      </c>
      <c r="H687" s="8">
        <f t="shared" si="1251"/>
        <v>1</v>
      </c>
      <c r="I687" s="8"/>
      <c r="K687" s="11">
        <f t="shared" si="1111"/>
        <v>45605</v>
      </c>
      <c r="L687" s="8">
        <f t="shared" si="1252"/>
        <v>429</v>
      </c>
      <c r="M687" s="8">
        <f t="shared" si="1253"/>
        <v>61889.229999999989</v>
      </c>
      <c r="N687" s="8">
        <f t="shared" si="1254"/>
        <v>361.73000000000008</v>
      </c>
      <c r="O687" s="8">
        <f t="shared" si="1255"/>
        <v>0</v>
      </c>
      <c r="P687" s="8">
        <f t="shared" si="1256"/>
        <v>197.45</v>
      </c>
      <c r="Q687" s="8">
        <f t="shared" si="1257"/>
        <v>1</v>
      </c>
      <c r="R687" s="8"/>
      <c r="T687" s="11">
        <f t="shared" si="1112"/>
        <v>45605</v>
      </c>
      <c r="U687" s="8">
        <f t="shared" si="1258"/>
        <v>193</v>
      </c>
      <c r="V687" s="8">
        <f t="shared" si="1259"/>
        <v>20627.589999999997</v>
      </c>
      <c r="W687" s="8">
        <f t="shared" si="1260"/>
        <v>0</v>
      </c>
      <c r="X687" s="8">
        <f t="shared" si="1261"/>
        <v>0</v>
      </c>
      <c r="Y687" s="8">
        <f t="shared" si="1262"/>
        <v>302.75</v>
      </c>
      <c r="Z687" s="8">
        <f t="shared" si="1263"/>
        <v>0</v>
      </c>
      <c r="AA687" s="8"/>
      <c r="AC687" s="11">
        <f t="shared" si="1113"/>
        <v>45605</v>
      </c>
      <c r="AD687" s="8">
        <f t="shared" si="1264"/>
        <v>511</v>
      </c>
      <c r="AE687" s="8">
        <f t="shared" si="1265"/>
        <v>62431.47</v>
      </c>
      <c r="AF687" s="8">
        <f t="shared" si="1266"/>
        <v>565.47</v>
      </c>
      <c r="AG687" s="8">
        <f t="shared" si="1267"/>
        <v>0</v>
      </c>
      <c r="AH687" s="8">
        <f t="shared" si="1268"/>
        <v>-72.710000000000008</v>
      </c>
      <c r="AI687" s="8">
        <f t="shared" si="1269"/>
        <v>13</v>
      </c>
      <c r="AJ687" s="8"/>
      <c r="AL687" s="11">
        <f t="shared" si="1114"/>
        <v>45605</v>
      </c>
      <c r="AM687" s="8">
        <f t="shared" si="1270"/>
        <v>354</v>
      </c>
      <c r="AN687" s="8">
        <f t="shared" si="1271"/>
        <v>48132.41</v>
      </c>
      <c r="AO687" s="8">
        <f t="shared" si="1272"/>
        <v>114.74000000000001</v>
      </c>
      <c r="AP687" s="8">
        <f t="shared" si="1273"/>
        <v>0</v>
      </c>
      <c r="AQ687" s="8">
        <f t="shared" si="1274"/>
        <v>560.98</v>
      </c>
      <c r="AR687" s="8">
        <f t="shared" si="1275"/>
        <v>0</v>
      </c>
      <c r="AS687" s="8"/>
      <c r="AU687" s="11">
        <f t="shared" si="1115"/>
        <v>45605</v>
      </c>
      <c r="AV687" s="8">
        <f t="shared" si="1276"/>
        <v>410</v>
      </c>
      <c r="AW687" s="8">
        <f t="shared" si="1277"/>
        <v>36492.550000000003</v>
      </c>
      <c r="AX687" s="8">
        <f t="shared" si="1278"/>
        <v>0</v>
      </c>
      <c r="AY687" s="8">
        <f t="shared" si="1279"/>
        <v>316.94</v>
      </c>
      <c r="AZ687" s="8">
        <f t="shared" si="1280"/>
        <v>-30.400000000000006</v>
      </c>
      <c r="BA687" s="8">
        <f t="shared" si="1281"/>
        <v>0</v>
      </c>
      <c r="BB687" s="8"/>
      <c r="BD687" s="11">
        <f t="shared" si="1116"/>
        <v>45605</v>
      </c>
      <c r="BE687" s="8">
        <f t="shared" si="1282"/>
        <v>594</v>
      </c>
      <c r="BF687" s="8">
        <f t="shared" si="1283"/>
        <v>106607.04999999999</v>
      </c>
      <c r="BG687" s="8">
        <f t="shared" si="1284"/>
        <v>352.4</v>
      </c>
      <c r="BH687" s="8">
        <f t="shared" si="1285"/>
        <v>0</v>
      </c>
      <c r="BI687" s="8">
        <f t="shared" si="1286"/>
        <v>64.850000000000009</v>
      </c>
      <c r="BJ687" s="8">
        <f t="shared" si="1287"/>
        <v>21</v>
      </c>
      <c r="BK687" s="8"/>
      <c r="BM687" s="11">
        <f t="shared" si="1117"/>
        <v>45605</v>
      </c>
      <c r="BN687" s="8">
        <f t="shared" si="1288"/>
        <v>475</v>
      </c>
      <c r="BO687" s="8">
        <f t="shared" si="1289"/>
        <v>55385.73</v>
      </c>
      <c r="BP687" s="8">
        <f t="shared" si="1290"/>
        <v>217.23</v>
      </c>
      <c r="BQ687" s="8">
        <f t="shared" si="1291"/>
        <v>0</v>
      </c>
      <c r="BR687" s="8">
        <f t="shared" si="1292"/>
        <v>807.27</v>
      </c>
      <c r="BS687" s="8">
        <f t="shared" si="1293"/>
        <v>53</v>
      </c>
      <c r="BT687" s="8"/>
      <c r="BV687" s="11">
        <f t="shared" si="1118"/>
        <v>45605</v>
      </c>
      <c r="BW687" s="8">
        <f t="shared" si="1294"/>
        <v>0</v>
      </c>
      <c r="BX687" s="8">
        <f t="shared" si="1295"/>
        <v>0</v>
      </c>
      <c r="BY687" s="8">
        <f t="shared" si="1296"/>
        <v>0</v>
      </c>
      <c r="BZ687" s="8">
        <f t="shared" si="1297"/>
        <v>0</v>
      </c>
      <c r="CA687" s="8">
        <f t="shared" si="1298"/>
        <v>0</v>
      </c>
      <c r="CB687" s="8">
        <f t="shared" si="1299"/>
        <v>0</v>
      </c>
      <c r="CC687" s="8"/>
      <c r="CE687" s="11">
        <f t="shared" si="1119"/>
        <v>45605</v>
      </c>
      <c r="CF687" s="8">
        <f t="shared" si="1300"/>
        <v>294</v>
      </c>
      <c r="CG687" s="8">
        <f t="shared" si="1301"/>
        <v>34543.350000000006</v>
      </c>
      <c r="CH687" s="8">
        <f t="shared" si="1302"/>
        <v>316</v>
      </c>
      <c r="CI687" s="8">
        <f t="shared" si="1303"/>
        <v>0</v>
      </c>
      <c r="CJ687" s="8">
        <f t="shared" si="1304"/>
        <v>0</v>
      </c>
      <c r="CK687" s="8">
        <f t="shared" si="1305"/>
        <v>0</v>
      </c>
      <c r="CL687" s="8"/>
      <c r="CN687" s="11">
        <f t="shared" si="1120"/>
        <v>45605</v>
      </c>
      <c r="CO687" s="8">
        <f t="shared" si="1306"/>
        <v>693</v>
      </c>
      <c r="CP687" s="8">
        <f t="shared" si="1307"/>
        <v>83703.649999999994</v>
      </c>
      <c r="CQ687" s="8">
        <f t="shared" si="1308"/>
        <v>694.01</v>
      </c>
      <c r="CR687" s="8">
        <f t="shared" si="1309"/>
        <v>7138.5899999999992</v>
      </c>
      <c r="CS687" s="8">
        <f t="shared" si="1310"/>
        <v>680</v>
      </c>
      <c r="CT687" s="8">
        <f t="shared" si="1311"/>
        <v>3</v>
      </c>
      <c r="CU687" s="8"/>
      <c r="CW687" s="11">
        <f t="shared" si="1121"/>
        <v>45605</v>
      </c>
      <c r="CX687" s="8">
        <f t="shared" si="1312"/>
        <v>0</v>
      </c>
      <c r="CY687" s="8">
        <f t="shared" si="1313"/>
        <v>0</v>
      </c>
      <c r="CZ687" s="8">
        <f t="shared" si="1314"/>
        <v>0</v>
      </c>
      <c r="DA687" s="8">
        <f t="shared" si="1315"/>
        <v>0</v>
      </c>
      <c r="DB687" s="8">
        <f t="shared" si="1316"/>
        <v>0</v>
      </c>
      <c r="DC687" s="8">
        <f t="shared" si="1317"/>
        <v>0</v>
      </c>
      <c r="DD687" s="8"/>
      <c r="DF687" s="11">
        <f t="shared" si="1122"/>
        <v>45605</v>
      </c>
      <c r="DG687" s="8">
        <f t="shared" si="1318"/>
        <v>0</v>
      </c>
      <c r="DH687" s="8">
        <f t="shared" si="1319"/>
        <v>0</v>
      </c>
      <c r="DI687" s="8">
        <f t="shared" si="1320"/>
        <v>0</v>
      </c>
      <c r="DJ687" s="8">
        <f t="shared" si="1321"/>
        <v>0</v>
      </c>
      <c r="DK687" s="8">
        <f t="shared" si="1322"/>
        <v>0</v>
      </c>
      <c r="DL687" s="8">
        <f t="shared" si="1323"/>
        <v>0</v>
      </c>
      <c r="DM687" s="8"/>
      <c r="DO687" s="11">
        <f t="shared" si="1123"/>
        <v>45605</v>
      </c>
      <c r="DP687" s="8">
        <f t="shared" si="1324"/>
        <v>0</v>
      </c>
      <c r="DQ687" s="8">
        <f t="shared" si="1325"/>
        <v>0</v>
      </c>
      <c r="DR687" s="8">
        <f t="shared" si="1326"/>
        <v>0</v>
      </c>
      <c r="DS687" s="8">
        <f t="shared" si="1327"/>
        <v>0</v>
      </c>
      <c r="DT687" s="8">
        <f t="shared" si="1328"/>
        <v>0</v>
      </c>
      <c r="DU687" s="8">
        <f t="shared" si="1329"/>
        <v>0</v>
      </c>
      <c r="DV687" s="8"/>
      <c r="DX687" s="11">
        <f t="shared" si="1124"/>
        <v>45605</v>
      </c>
      <c r="DY687" s="8">
        <f t="shared" si="1330"/>
        <v>0</v>
      </c>
      <c r="DZ687" s="8">
        <f t="shared" si="1331"/>
        <v>0</v>
      </c>
      <c r="EA687" s="8">
        <f t="shared" si="1332"/>
        <v>0</v>
      </c>
      <c r="EB687" s="8">
        <f t="shared" si="1333"/>
        <v>0</v>
      </c>
      <c r="EC687" s="8">
        <f t="shared" si="1334"/>
        <v>0</v>
      </c>
      <c r="ED687" s="8">
        <f t="shared" si="1335"/>
        <v>0</v>
      </c>
      <c r="EE687" s="8"/>
    </row>
    <row r="688" spans="2:135" x14ac:dyDescent="0.3">
      <c r="B688" s="11">
        <f t="shared" si="1110"/>
        <v>45606</v>
      </c>
      <c r="C688" s="8">
        <f t="shared" si="1246"/>
        <v>359</v>
      </c>
      <c r="D688" s="8">
        <f t="shared" si="1247"/>
        <v>45618.28</v>
      </c>
      <c r="E688" s="8">
        <f t="shared" si="1248"/>
        <v>0</v>
      </c>
      <c r="F688" s="8">
        <f t="shared" si="1249"/>
        <v>310</v>
      </c>
      <c r="G688" s="8">
        <f t="shared" si="1250"/>
        <v>285</v>
      </c>
      <c r="H688" s="8">
        <f t="shared" si="1251"/>
        <v>1</v>
      </c>
      <c r="I688" s="8"/>
      <c r="K688" s="11">
        <f t="shared" si="1111"/>
        <v>45606</v>
      </c>
      <c r="L688" s="8">
        <f t="shared" si="1252"/>
        <v>458</v>
      </c>
      <c r="M688" s="8">
        <f t="shared" si="1253"/>
        <v>66194.87</v>
      </c>
      <c r="N688" s="8">
        <f t="shared" si="1254"/>
        <v>402.30000000000007</v>
      </c>
      <c r="O688" s="8">
        <f t="shared" si="1255"/>
        <v>0</v>
      </c>
      <c r="P688" s="8">
        <f t="shared" si="1256"/>
        <v>338.45</v>
      </c>
      <c r="Q688" s="8">
        <f t="shared" si="1257"/>
        <v>1</v>
      </c>
      <c r="R688" s="8"/>
      <c r="T688" s="11">
        <f t="shared" si="1112"/>
        <v>45606</v>
      </c>
      <c r="U688" s="8">
        <f t="shared" si="1258"/>
        <v>214</v>
      </c>
      <c r="V688" s="8">
        <f t="shared" si="1259"/>
        <v>22931.049999999996</v>
      </c>
      <c r="W688" s="8">
        <f t="shared" si="1260"/>
        <v>0</v>
      </c>
      <c r="X688" s="8">
        <f t="shared" si="1261"/>
        <v>0</v>
      </c>
      <c r="Y688" s="8">
        <f t="shared" si="1262"/>
        <v>322.25</v>
      </c>
      <c r="Z688" s="8">
        <f t="shared" si="1263"/>
        <v>0</v>
      </c>
      <c r="AA688" s="8"/>
      <c r="AC688" s="11">
        <f t="shared" si="1113"/>
        <v>45606</v>
      </c>
      <c r="AD688" s="8">
        <f t="shared" si="1264"/>
        <v>544</v>
      </c>
      <c r="AE688" s="8">
        <f t="shared" si="1265"/>
        <v>66487.320000000007</v>
      </c>
      <c r="AF688" s="8">
        <f t="shared" si="1266"/>
        <v>579.36</v>
      </c>
      <c r="AG688" s="8">
        <f t="shared" si="1267"/>
        <v>0</v>
      </c>
      <c r="AH688" s="8">
        <f t="shared" si="1268"/>
        <v>-67.760000000000005</v>
      </c>
      <c r="AI688" s="8">
        <f t="shared" si="1269"/>
        <v>14</v>
      </c>
      <c r="AJ688" s="8"/>
      <c r="AL688" s="11">
        <f t="shared" si="1114"/>
        <v>45606</v>
      </c>
      <c r="AM688" s="8">
        <f t="shared" si="1270"/>
        <v>396</v>
      </c>
      <c r="AN688" s="8">
        <f t="shared" si="1271"/>
        <v>53519.8</v>
      </c>
      <c r="AO688" s="8">
        <f t="shared" si="1272"/>
        <v>118.44000000000001</v>
      </c>
      <c r="AP688" s="8">
        <f t="shared" si="1273"/>
        <v>0</v>
      </c>
      <c r="AQ688" s="8">
        <f t="shared" si="1274"/>
        <v>617.58000000000004</v>
      </c>
      <c r="AR688" s="8">
        <f t="shared" si="1275"/>
        <v>0</v>
      </c>
      <c r="AS688" s="8"/>
      <c r="AU688" s="11">
        <f t="shared" si="1115"/>
        <v>45606</v>
      </c>
      <c r="AV688" s="8">
        <f t="shared" si="1276"/>
        <v>448</v>
      </c>
      <c r="AW688" s="8">
        <f t="shared" si="1277"/>
        <v>35758.14</v>
      </c>
      <c r="AX688" s="8">
        <f t="shared" si="1278"/>
        <v>0</v>
      </c>
      <c r="AY688" s="8">
        <f t="shared" si="1279"/>
        <v>354.94</v>
      </c>
      <c r="AZ688" s="8">
        <f t="shared" si="1280"/>
        <v>89.259999999999991</v>
      </c>
      <c r="BA688" s="8">
        <f t="shared" si="1281"/>
        <v>0</v>
      </c>
      <c r="BB688" s="8"/>
      <c r="BD688" s="11">
        <f t="shared" si="1116"/>
        <v>45606</v>
      </c>
      <c r="BE688" s="8">
        <f t="shared" si="1282"/>
        <v>657</v>
      </c>
      <c r="BF688" s="8">
        <f t="shared" si="1283"/>
        <v>115798.79</v>
      </c>
      <c r="BG688" s="8">
        <f t="shared" si="1284"/>
        <v>384.72999999999996</v>
      </c>
      <c r="BH688" s="8">
        <f t="shared" si="1285"/>
        <v>0</v>
      </c>
      <c r="BI688" s="8">
        <f t="shared" si="1286"/>
        <v>64.850000000000009</v>
      </c>
      <c r="BJ688" s="8">
        <f t="shared" si="1287"/>
        <v>23</v>
      </c>
      <c r="BK688" s="8"/>
      <c r="BM688" s="11">
        <f t="shared" si="1117"/>
        <v>45606</v>
      </c>
      <c r="BN688" s="8">
        <f t="shared" si="1288"/>
        <v>524</v>
      </c>
      <c r="BO688" s="8">
        <f t="shared" si="1289"/>
        <v>60903.950000000004</v>
      </c>
      <c r="BP688" s="8">
        <f t="shared" si="1290"/>
        <v>223.28</v>
      </c>
      <c r="BQ688" s="8">
        <f t="shared" si="1291"/>
        <v>0</v>
      </c>
      <c r="BR688" s="8">
        <f t="shared" si="1292"/>
        <v>902.75</v>
      </c>
      <c r="BS688" s="8">
        <f t="shared" si="1293"/>
        <v>62</v>
      </c>
      <c r="BT688" s="8"/>
      <c r="BV688" s="11">
        <f t="shared" si="1118"/>
        <v>45606</v>
      </c>
      <c r="BW688" s="8">
        <f t="shared" si="1294"/>
        <v>0</v>
      </c>
      <c r="BX688" s="8">
        <f t="shared" si="1295"/>
        <v>0</v>
      </c>
      <c r="BY688" s="8">
        <f t="shared" si="1296"/>
        <v>0</v>
      </c>
      <c r="BZ688" s="8">
        <f t="shared" si="1297"/>
        <v>0</v>
      </c>
      <c r="CA688" s="8">
        <f t="shared" si="1298"/>
        <v>0</v>
      </c>
      <c r="CB688" s="8">
        <f t="shared" si="1299"/>
        <v>0</v>
      </c>
      <c r="CC688" s="8"/>
      <c r="CE688" s="11">
        <f t="shared" si="1119"/>
        <v>45606</v>
      </c>
      <c r="CF688" s="8">
        <f t="shared" si="1300"/>
        <v>309</v>
      </c>
      <c r="CG688" s="8">
        <f t="shared" si="1301"/>
        <v>36357.920000000006</v>
      </c>
      <c r="CH688" s="8">
        <f t="shared" si="1302"/>
        <v>332</v>
      </c>
      <c r="CI688" s="8">
        <f t="shared" si="1303"/>
        <v>0</v>
      </c>
      <c r="CJ688" s="8">
        <f t="shared" si="1304"/>
        <v>0</v>
      </c>
      <c r="CK688" s="8">
        <f t="shared" si="1305"/>
        <v>0</v>
      </c>
      <c r="CL688" s="8"/>
      <c r="CN688" s="11">
        <f t="shared" si="1120"/>
        <v>45606</v>
      </c>
      <c r="CO688" s="8">
        <f t="shared" si="1306"/>
        <v>754</v>
      </c>
      <c r="CP688" s="8">
        <f t="shared" si="1307"/>
        <v>90467.099999999991</v>
      </c>
      <c r="CQ688" s="8">
        <f t="shared" si="1308"/>
        <v>726.51</v>
      </c>
      <c r="CR688" s="8">
        <f t="shared" si="1309"/>
        <v>7153.2099999999991</v>
      </c>
      <c r="CS688" s="8">
        <f t="shared" si="1310"/>
        <v>780</v>
      </c>
      <c r="CT688" s="8">
        <f t="shared" si="1311"/>
        <v>3</v>
      </c>
      <c r="CU688" s="8"/>
      <c r="CW688" s="11">
        <f t="shared" si="1121"/>
        <v>45606</v>
      </c>
      <c r="CX688" s="8">
        <f t="shared" si="1312"/>
        <v>0</v>
      </c>
      <c r="CY688" s="8">
        <f t="shared" si="1313"/>
        <v>0</v>
      </c>
      <c r="CZ688" s="8">
        <f t="shared" si="1314"/>
        <v>0</v>
      </c>
      <c r="DA688" s="8">
        <f t="shared" si="1315"/>
        <v>0</v>
      </c>
      <c r="DB688" s="8">
        <f t="shared" si="1316"/>
        <v>0</v>
      </c>
      <c r="DC688" s="8">
        <f t="shared" si="1317"/>
        <v>0</v>
      </c>
      <c r="DD688" s="8"/>
      <c r="DF688" s="11">
        <f t="shared" si="1122"/>
        <v>45606</v>
      </c>
      <c r="DG688" s="8">
        <f t="shared" si="1318"/>
        <v>0</v>
      </c>
      <c r="DH688" s="8">
        <f t="shared" si="1319"/>
        <v>0</v>
      </c>
      <c r="DI688" s="8">
        <f t="shared" si="1320"/>
        <v>0</v>
      </c>
      <c r="DJ688" s="8">
        <f t="shared" si="1321"/>
        <v>0</v>
      </c>
      <c r="DK688" s="8">
        <f t="shared" si="1322"/>
        <v>0</v>
      </c>
      <c r="DL688" s="8">
        <f t="shared" si="1323"/>
        <v>0</v>
      </c>
      <c r="DM688" s="8"/>
      <c r="DO688" s="11">
        <f t="shared" si="1123"/>
        <v>45606</v>
      </c>
      <c r="DP688" s="8">
        <f t="shared" si="1324"/>
        <v>0</v>
      </c>
      <c r="DQ688" s="8">
        <f t="shared" si="1325"/>
        <v>0</v>
      </c>
      <c r="DR688" s="8">
        <f t="shared" si="1326"/>
        <v>0</v>
      </c>
      <c r="DS688" s="8">
        <f t="shared" si="1327"/>
        <v>0</v>
      </c>
      <c r="DT688" s="8">
        <f t="shared" si="1328"/>
        <v>0</v>
      </c>
      <c r="DU688" s="8">
        <f t="shared" si="1329"/>
        <v>0</v>
      </c>
      <c r="DV688" s="8"/>
      <c r="DX688" s="11">
        <f t="shared" si="1124"/>
        <v>45606</v>
      </c>
      <c r="DY688" s="8">
        <f t="shared" si="1330"/>
        <v>0</v>
      </c>
      <c r="DZ688" s="8">
        <f t="shared" si="1331"/>
        <v>0</v>
      </c>
      <c r="EA688" s="8">
        <f t="shared" si="1332"/>
        <v>0</v>
      </c>
      <c r="EB688" s="8">
        <f t="shared" si="1333"/>
        <v>0</v>
      </c>
      <c r="EC688" s="8">
        <f t="shared" si="1334"/>
        <v>0</v>
      </c>
      <c r="ED688" s="8">
        <f t="shared" si="1335"/>
        <v>0</v>
      </c>
      <c r="EE688" s="8"/>
    </row>
    <row r="689" spans="2:135" x14ac:dyDescent="0.3">
      <c r="B689" s="11">
        <f t="shared" ref="B689:B739" si="1336">B319</f>
        <v>45607</v>
      </c>
      <c r="C689" s="8">
        <f t="shared" si="1246"/>
        <v>393</v>
      </c>
      <c r="D689" s="8">
        <f t="shared" si="1247"/>
        <v>50382.07</v>
      </c>
      <c r="E689" s="8">
        <f t="shared" si="1248"/>
        <v>0</v>
      </c>
      <c r="F689" s="8">
        <f t="shared" si="1249"/>
        <v>321</v>
      </c>
      <c r="G689" s="8">
        <f t="shared" si="1250"/>
        <v>285</v>
      </c>
      <c r="H689" s="8">
        <f t="shared" si="1251"/>
        <v>1</v>
      </c>
      <c r="I689" s="8"/>
      <c r="K689" s="11">
        <f t="shared" si="1111"/>
        <v>45607</v>
      </c>
      <c r="L689" s="8">
        <f t="shared" si="1252"/>
        <v>504</v>
      </c>
      <c r="M689" s="8">
        <f t="shared" si="1253"/>
        <v>73026.87</v>
      </c>
      <c r="N689" s="8">
        <f t="shared" si="1254"/>
        <v>438.62000000000006</v>
      </c>
      <c r="O689" s="8">
        <f t="shared" si="1255"/>
        <v>0</v>
      </c>
      <c r="P689" s="8">
        <f t="shared" si="1256"/>
        <v>338.45</v>
      </c>
      <c r="Q689" s="8">
        <f t="shared" si="1257"/>
        <v>1</v>
      </c>
      <c r="R689" s="8"/>
      <c r="T689" s="11">
        <f t="shared" si="1112"/>
        <v>45607</v>
      </c>
      <c r="U689" s="8">
        <f t="shared" si="1258"/>
        <v>236</v>
      </c>
      <c r="V689" s="8">
        <f t="shared" si="1259"/>
        <v>25403.609999999997</v>
      </c>
      <c r="W689" s="8">
        <f t="shared" si="1260"/>
        <v>0</v>
      </c>
      <c r="X689" s="8">
        <f t="shared" si="1261"/>
        <v>0</v>
      </c>
      <c r="Y689" s="8">
        <f t="shared" si="1262"/>
        <v>338.25</v>
      </c>
      <c r="Z689" s="8">
        <f t="shared" si="1263"/>
        <v>0</v>
      </c>
      <c r="AA689" s="8"/>
      <c r="AC689" s="11">
        <f t="shared" si="1113"/>
        <v>45607</v>
      </c>
      <c r="AD689" s="8">
        <f t="shared" si="1264"/>
        <v>604</v>
      </c>
      <c r="AE689" s="8">
        <f t="shared" si="1265"/>
        <v>73551.170000000013</v>
      </c>
      <c r="AF689" s="8">
        <f t="shared" si="1266"/>
        <v>621.94000000000005</v>
      </c>
      <c r="AG689" s="8">
        <f t="shared" si="1267"/>
        <v>0</v>
      </c>
      <c r="AH689" s="8">
        <f t="shared" si="1268"/>
        <v>-67.760000000000005</v>
      </c>
      <c r="AI689" s="8">
        <f t="shared" si="1269"/>
        <v>14</v>
      </c>
      <c r="AJ689" s="8"/>
      <c r="AL689" s="11">
        <f t="shared" si="1114"/>
        <v>45607</v>
      </c>
      <c r="AM689" s="8">
        <f t="shared" si="1270"/>
        <v>449</v>
      </c>
      <c r="AN689" s="8">
        <f t="shared" si="1271"/>
        <v>60635.920000000006</v>
      </c>
      <c r="AO689" s="8">
        <f t="shared" si="1272"/>
        <v>143.42000000000002</v>
      </c>
      <c r="AP689" s="8">
        <f t="shared" si="1273"/>
        <v>0</v>
      </c>
      <c r="AQ689" s="8">
        <f t="shared" si="1274"/>
        <v>617.58000000000004</v>
      </c>
      <c r="AR689" s="8">
        <f t="shared" si="1275"/>
        <v>0</v>
      </c>
      <c r="AS689" s="8"/>
      <c r="AU689" s="11">
        <f t="shared" si="1115"/>
        <v>45607</v>
      </c>
      <c r="AV689" s="8">
        <f t="shared" si="1276"/>
        <v>507</v>
      </c>
      <c r="AW689" s="8">
        <f t="shared" si="1277"/>
        <v>39540</v>
      </c>
      <c r="AX689" s="8">
        <f t="shared" si="1278"/>
        <v>0</v>
      </c>
      <c r="AY689" s="8">
        <f t="shared" si="1279"/>
        <v>471.94</v>
      </c>
      <c r="AZ689" s="8">
        <f t="shared" si="1280"/>
        <v>89.259999999999991</v>
      </c>
      <c r="BA689" s="8">
        <f t="shared" si="1281"/>
        <v>0</v>
      </c>
      <c r="BB689" s="8"/>
      <c r="BD689" s="11">
        <f t="shared" si="1116"/>
        <v>45607</v>
      </c>
      <c r="BE689" s="8">
        <f t="shared" si="1282"/>
        <v>728</v>
      </c>
      <c r="BF689" s="8">
        <f t="shared" si="1283"/>
        <v>127251.54999999999</v>
      </c>
      <c r="BG689" s="8">
        <f t="shared" si="1284"/>
        <v>412.42999999999995</v>
      </c>
      <c r="BH689" s="8">
        <f t="shared" si="1285"/>
        <v>0</v>
      </c>
      <c r="BI689" s="8">
        <f t="shared" si="1286"/>
        <v>89.600000000000009</v>
      </c>
      <c r="BJ689" s="8">
        <f t="shared" si="1287"/>
        <v>26</v>
      </c>
      <c r="BK689" s="8"/>
      <c r="BM689" s="11">
        <f t="shared" si="1117"/>
        <v>45607</v>
      </c>
      <c r="BN689" s="8">
        <f t="shared" si="1288"/>
        <v>577</v>
      </c>
      <c r="BO689" s="8">
        <f t="shared" si="1289"/>
        <v>67016.740000000005</v>
      </c>
      <c r="BP689" s="8">
        <f t="shared" si="1290"/>
        <v>233.05</v>
      </c>
      <c r="BQ689" s="8">
        <f t="shared" si="1291"/>
        <v>0</v>
      </c>
      <c r="BR689" s="8">
        <f t="shared" si="1292"/>
        <v>1132.73</v>
      </c>
      <c r="BS689" s="8">
        <f t="shared" si="1293"/>
        <v>71</v>
      </c>
      <c r="BT689" s="8"/>
      <c r="BV689" s="11">
        <f t="shared" si="1118"/>
        <v>45607</v>
      </c>
      <c r="BW689" s="8">
        <f t="shared" si="1294"/>
        <v>0</v>
      </c>
      <c r="BX689" s="8">
        <f t="shared" si="1295"/>
        <v>0</v>
      </c>
      <c r="BY689" s="8">
        <f t="shared" si="1296"/>
        <v>0</v>
      </c>
      <c r="BZ689" s="8">
        <f t="shared" si="1297"/>
        <v>0</v>
      </c>
      <c r="CA689" s="8">
        <f t="shared" si="1298"/>
        <v>0</v>
      </c>
      <c r="CB689" s="8">
        <f t="shared" si="1299"/>
        <v>0</v>
      </c>
      <c r="CC689" s="8"/>
      <c r="CE689" s="11">
        <f t="shared" si="1119"/>
        <v>45607</v>
      </c>
      <c r="CF689" s="8">
        <f t="shared" si="1300"/>
        <v>344</v>
      </c>
      <c r="CG689" s="8">
        <f t="shared" si="1301"/>
        <v>40641.83</v>
      </c>
      <c r="CH689" s="8">
        <f t="shared" si="1302"/>
        <v>402.5</v>
      </c>
      <c r="CI689" s="8">
        <f t="shared" si="1303"/>
        <v>0</v>
      </c>
      <c r="CJ689" s="8">
        <f t="shared" si="1304"/>
        <v>0</v>
      </c>
      <c r="CK689" s="8">
        <f t="shared" si="1305"/>
        <v>0</v>
      </c>
      <c r="CL689" s="8"/>
      <c r="CN689" s="11">
        <f t="shared" si="1120"/>
        <v>45607</v>
      </c>
      <c r="CO689" s="8">
        <f t="shared" si="1306"/>
        <v>838</v>
      </c>
      <c r="CP689" s="8">
        <f t="shared" si="1307"/>
        <v>100272.95999999999</v>
      </c>
      <c r="CQ689" s="8">
        <f t="shared" si="1308"/>
        <v>767.51</v>
      </c>
      <c r="CR689" s="8">
        <f t="shared" si="1309"/>
        <v>7461.329999999999</v>
      </c>
      <c r="CS689" s="8">
        <f t="shared" si="1310"/>
        <v>880</v>
      </c>
      <c r="CT689" s="8">
        <f t="shared" si="1311"/>
        <v>3</v>
      </c>
      <c r="CU689" s="8"/>
      <c r="CW689" s="11">
        <f t="shared" si="1121"/>
        <v>45607</v>
      </c>
      <c r="CX689" s="8">
        <f t="shared" si="1312"/>
        <v>0</v>
      </c>
      <c r="CY689" s="8">
        <f t="shared" si="1313"/>
        <v>0</v>
      </c>
      <c r="CZ689" s="8">
        <f t="shared" si="1314"/>
        <v>0</v>
      </c>
      <c r="DA689" s="8">
        <f t="shared" si="1315"/>
        <v>0</v>
      </c>
      <c r="DB689" s="8">
        <f t="shared" si="1316"/>
        <v>0</v>
      </c>
      <c r="DC689" s="8">
        <f t="shared" si="1317"/>
        <v>0</v>
      </c>
      <c r="DD689" s="8"/>
      <c r="DF689" s="11">
        <f t="shared" si="1122"/>
        <v>45607</v>
      </c>
      <c r="DG689" s="8">
        <f t="shared" si="1318"/>
        <v>0</v>
      </c>
      <c r="DH689" s="8">
        <f t="shared" si="1319"/>
        <v>0</v>
      </c>
      <c r="DI689" s="8">
        <f t="shared" si="1320"/>
        <v>0</v>
      </c>
      <c r="DJ689" s="8">
        <f t="shared" si="1321"/>
        <v>0</v>
      </c>
      <c r="DK689" s="8">
        <f t="shared" si="1322"/>
        <v>0</v>
      </c>
      <c r="DL689" s="8">
        <f t="shared" si="1323"/>
        <v>0</v>
      </c>
      <c r="DM689" s="8"/>
      <c r="DO689" s="11">
        <f t="shared" si="1123"/>
        <v>45607</v>
      </c>
      <c r="DP689" s="8">
        <f t="shared" si="1324"/>
        <v>0</v>
      </c>
      <c r="DQ689" s="8">
        <f t="shared" si="1325"/>
        <v>0</v>
      </c>
      <c r="DR689" s="8">
        <f t="shared" si="1326"/>
        <v>0</v>
      </c>
      <c r="DS689" s="8">
        <f t="shared" si="1327"/>
        <v>0</v>
      </c>
      <c r="DT689" s="8">
        <f t="shared" si="1328"/>
        <v>0</v>
      </c>
      <c r="DU689" s="8">
        <f t="shared" si="1329"/>
        <v>0</v>
      </c>
      <c r="DV689" s="8"/>
      <c r="DX689" s="11">
        <f t="shared" si="1124"/>
        <v>45607</v>
      </c>
      <c r="DY689" s="8">
        <f t="shared" si="1330"/>
        <v>0</v>
      </c>
      <c r="DZ689" s="8">
        <f t="shared" si="1331"/>
        <v>0</v>
      </c>
      <c r="EA689" s="8">
        <f t="shared" si="1332"/>
        <v>0</v>
      </c>
      <c r="EB689" s="8">
        <f t="shared" si="1333"/>
        <v>0</v>
      </c>
      <c r="EC689" s="8">
        <f t="shared" si="1334"/>
        <v>0</v>
      </c>
      <c r="ED689" s="8">
        <f t="shared" si="1335"/>
        <v>0</v>
      </c>
      <c r="EE689" s="8"/>
    </row>
    <row r="690" spans="2:135" x14ac:dyDescent="0.3">
      <c r="B690" s="11">
        <f t="shared" si="1336"/>
        <v>45608</v>
      </c>
      <c r="C690" s="8">
        <f t="shared" si="1246"/>
        <v>439</v>
      </c>
      <c r="D690" s="8">
        <f t="shared" si="1247"/>
        <v>57266.46</v>
      </c>
      <c r="E690" s="8">
        <f t="shared" si="1248"/>
        <v>0</v>
      </c>
      <c r="F690" s="8">
        <f t="shared" si="1249"/>
        <v>343</v>
      </c>
      <c r="G690" s="8">
        <f t="shared" si="1250"/>
        <v>625.1</v>
      </c>
      <c r="H690" s="8">
        <f t="shared" si="1251"/>
        <v>1</v>
      </c>
      <c r="I690" s="8"/>
      <c r="K690" s="11">
        <f t="shared" si="1111"/>
        <v>45608</v>
      </c>
      <c r="L690" s="8">
        <f t="shared" si="1252"/>
        <v>554</v>
      </c>
      <c r="M690" s="8">
        <f t="shared" si="1253"/>
        <v>80342.2</v>
      </c>
      <c r="N690" s="8">
        <f t="shared" si="1254"/>
        <v>460.56000000000006</v>
      </c>
      <c r="O690" s="8">
        <f t="shared" si="1255"/>
        <v>0</v>
      </c>
      <c r="P690" s="8">
        <f t="shared" si="1256"/>
        <v>343.4</v>
      </c>
      <c r="Q690" s="8">
        <f t="shared" si="1257"/>
        <v>1</v>
      </c>
      <c r="R690" s="8"/>
      <c r="T690" s="11">
        <f t="shared" si="1112"/>
        <v>45608</v>
      </c>
      <c r="U690" s="8">
        <f t="shared" si="1258"/>
        <v>262</v>
      </c>
      <c r="V690" s="8">
        <f t="shared" si="1259"/>
        <v>28300.309999999998</v>
      </c>
      <c r="W690" s="8">
        <f t="shared" si="1260"/>
        <v>0</v>
      </c>
      <c r="X690" s="8">
        <f t="shared" si="1261"/>
        <v>0</v>
      </c>
      <c r="Y690" s="8">
        <f t="shared" si="1262"/>
        <v>349.75</v>
      </c>
      <c r="Z690" s="8">
        <f t="shared" si="1263"/>
        <v>0</v>
      </c>
      <c r="AA690" s="8"/>
      <c r="AC690" s="11">
        <f t="shared" si="1113"/>
        <v>45608</v>
      </c>
      <c r="AD690" s="8">
        <f t="shared" si="1264"/>
        <v>683</v>
      </c>
      <c r="AE690" s="8">
        <f t="shared" si="1265"/>
        <v>83621.700000000012</v>
      </c>
      <c r="AF690" s="8">
        <f t="shared" si="1266"/>
        <v>684.87</v>
      </c>
      <c r="AG690" s="8">
        <f t="shared" si="1267"/>
        <v>0</v>
      </c>
      <c r="AH690" s="8">
        <f t="shared" si="1268"/>
        <v>55.11</v>
      </c>
      <c r="AI690" s="8">
        <f t="shared" si="1269"/>
        <v>14</v>
      </c>
      <c r="AJ690" s="8"/>
      <c r="AL690" s="11">
        <f t="shared" si="1114"/>
        <v>45608</v>
      </c>
      <c r="AM690" s="8">
        <f t="shared" si="1270"/>
        <v>513</v>
      </c>
      <c r="AN690" s="8">
        <f t="shared" si="1271"/>
        <v>70091.41</v>
      </c>
      <c r="AO690" s="8">
        <f t="shared" si="1272"/>
        <v>156.37</v>
      </c>
      <c r="AP690" s="8">
        <f t="shared" si="1273"/>
        <v>0</v>
      </c>
      <c r="AQ690" s="8">
        <f t="shared" si="1274"/>
        <v>617.58000000000004</v>
      </c>
      <c r="AR690" s="8">
        <f t="shared" si="1275"/>
        <v>0</v>
      </c>
      <c r="AS690" s="8"/>
      <c r="AU690" s="11">
        <f t="shared" si="1115"/>
        <v>45608</v>
      </c>
      <c r="AV690" s="8">
        <f t="shared" si="1276"/>
        <v>573</v>
      </c>
      <c r="AW690" s="8">
        <f t="shared" si="1277"/>
        <v>45432.15</v>
      </c>
      <c r="AX690" s="8">
        <f t="shared" si="1278"/>
        <v>0</v>
      </c>
      <c r="AY690" s="8">
        <f t="shared" si="1279"/>
        <v>515.35</v>
      </c>
      <c r="AZ690" s="8">
        <f t="shared" si="1280"/>
        <v>89.259999999999991</v>
      </c>
      <c r="BA690" s="8">
        <f t="shared" si="1281"/>
        <v>0</v>
      </c>
      <c r="BB690" s="8"/>
      <c r="BD690" s="11">
        <f t="shared" si="1116"/>
        <v>45608</v>
      </c>
      <c r="BE690" s="8">
        <f t="shared" si="1282"/>
        <v>801</v>
      </c>
      <c r="BF690" s="8">
        <f t="shared" si="1283"/>
        <v>140439.81</v>
      </c>
      <c r="BG690" s="8">
        <f t="shared" si="1284"/>
        <v>453.99999999999994</v>
      </c>
      <c r="BH690" s="8">
        <f t="shared" si="1285"/>
        <v>0</v>
      </c>
      <c r="BI690" s="8">
        <f t="shared" si="1286"/>
        <v>89.600000000000009</v>
      </c>
      <c r="BJ690" s="8">
        <f t="shared" si="1287"/>
        <v>28</v>
      </c>
      <c r="BK690" s="8"/>
      <c r="BM690" s="11">
        <f t="shared" si="1117"/>
        <v>45608</v>
      </c>
      <c r="BN690" s="8">
        <f t="shared" si="1288"/>
        <v>632</v>
      </c>
      <c r="BO690" s="8">
        <f t="shared" si="1289"/>
        <v>74229.430000000008</v>
      </c>
      <c r="BP690" s="8">
        <f t="shared" si="1290"/>
        <v>267.47000000000003</v>
      </c>
      <c r="BQ690" s="8">
        <f t="shared" si="1291"/>
        <v>0</v>
      </c>
      <c r="BR690" s="8">
        <f t="shared" si="1292"/>
        <v>1132.73</v>
      </c>
      <c r="BS690" s="8">
        <f t="shared" si="1293"/>
        <v>80</v>
      </c>
      <c r="BT690" s="8"/>
      <c r="BV690" s="11">
        <f t="shared" si="1118"/>
        <v>45608</v>
      </c>
      <c r="BW690" s="8">
        <f>BW320+BW689</f>
        <v>0</v>
      </c>
      <c r="BX690" s="8">
        <f t="shared" si="1295"/>
        <v>0</v>
      </c>
      <c r="BY690" s="8">
        <f t="shared" si="1296"/>
        <v>0</v>
      </c>
      <c r="BZ690" s="8">
        <f t="shared" si="1297"/>
        <v>0</v>
      </c>
      <c r="CA690" s="8">
        <f t="shared" si="1298"/>
        <v>0</v>
      </c>
      <c r="CB690" s="8">
        <f t="shared" si="1299"/>
        <v>0</v>
      </c>
      <c r="CC690" s="8"/>
      <c r="CE690" s="11">
        <f t="shared" si="1119"/>
        <v>45608</v>
      </c>
      <c r="CF690" s="8">
        <f t="shared" si="1300"/>
        <v>384</v>
      </c>
      <c r="CG690" s="8">
        <f t="shared" si="1301"/>
        <v>45601.86</v>
      </c>
      <c r="CH690" s="8">
        <f t="shared" si="1302"/>
        <v>433</v>
      </c>
      <c r="CI690" s="8">
        <f t="shared" si="1303"/>
        <v>0</v>
      </c>
      <c r="CJ690" s="8">
        <f t="shared" si="1304"/>
        <v>0</v>
      </c>
      <c r="CK690" s="8">
        <f t="shared" si="1305"/>
        <v>0</v>
      </c>
      <c r="CL690" s="8"/>
      <c r="CN690" s="11">
        <f t="shared" si="1120"/>
        <v>45608</v>
      </c>
      <c r="CO690" s="8">
        <f t="shared" si="1306"/>
        <v>930</v>
      </c>
      <c r="CP690" s="8">
        <f t="shared" si="1307"/>
        <v>111460.65</v>
      </c>
      <c r="CQ690" s="8">
        <f t="shared" si="1308"/>
        <v>813.51</v>
      </c>
      <c r="CR690" s="8">
        <f t="shared" si="1309"/>
        <v>7820.4099999999989</v>
      </c>
      <c r="CS690" s="8">
        <f t="shared" si="1310"/>
        <v>881</v>
      </c>
      <c r="CT690" s="8">
        <f t="shared" si="1311"/>
        <v>3</v>
      </c>
      <c r="CU690" s="8"/>
      <c r="CW690" s="11">
        <f t="shared" si="1121"/>
        <v>45608</v>
      </c>
      <c r="CX690" s="8">
        <f t="shared" si="1312"/>
        <v>0</v>
      </c>
      <c r="CY690" s="8">
        <f t="shared" si="1313"/>
        <v>0</v>
      </c>
      <c r="CZ690" s="8">
        <f t="shared" si="1314"/>
        <v>0</v>
      </c>
      <c r="DA690" s="8">
        <f t="shared" si="1315"/>
        <v>0</v>
      </c>
      <c r="DB690" s="8">
        <f t="shared" si="1316"/>
        <v>0</v>
      </c>
      <c r="DC690" s="8">
        <f t="shared" si="1317"/>
        <v>0</v>
      </c>
      <c r="DD690" s="8"/>
      <c r="DF690" s="11">
        <f t="shared" si="1122"/>
        <v>45608</v>
      </c>
      <c r="DG690" s="8">
        <f t="shared" si="1318"/>
        <v>0</v>
      </c>
      <c r="DH690" s="8">
        <f t="shared" si="1319"/>
        <v>0</v>
      </c>
      <c r="DI690" s="8">
        <f t="shared" si="1320"/>
        <v>0</v>
      </c>
      <c r="DJ690" s="8">
        <f t="shared" si="1321"/>
        <v>0</v>
      </c>
      <c r="DK690" s="8">
        <f t="shared" si="1322"/>
        <v>0</v>
      </c>
      <c r="DL690" s="8">
        <f t="shared" si="1323"/>
        <v>0</v>
      </c>
      <c r="DM690" s="8"/>
      <c r="DO690" s="11">
        <f t="shared" si="1123"/>
        <v>45608</v>
      </c>
      <c r="DP690" s="8">
        <f t="shared" si="1324"/>
        <v>0</v>
      </c>
      <c r="DQ690" s="8">
        <f t="shared" si="1325"/>
        <v>0</v>
      </c>
      <c r="DR690" s="8">
        <f t="shared" si="1326"/>
        <v>0</v>
      </c>
      <c r="DS690" s="8">
        <f t="shared" si="1327"/>
        <v>0</v>
      </c>
      <c r="DT690" s="8">
        <f t="shared" si="1328"/>
        <v>0</v>
      </c>
      <c r="DU690" s="8">
        <f t="shared" si="1329"/>
        <v>0</v>
      </c>
      <c r="DV690" s="8"/>
      <c r="DX690" s="11">
        <f t="shared" si="1124"/>
        <v>45608</v>
      </c>
      <c r="DY690" s="8">
        <f t="shared" si="1330"/>
        <v>0</v>
      </c>
      <c r="DZ690" s="8">
        <f t="shared" si="1331"/>
        <v>0</v>
      </c>
      <c r="EA690" s="8">
        <f t="shared" si="1332"/>
        <v>0</v>
      </c>
      <c r="EB690" s="8">
        <f t="shared" si="1333"/>
        <v>0</v>
      </c>
      <c r="EC690" s="8">
        <f t="shared" si="1334"/>
        <v>0</v>
      </c>
      <c r="ED690" s="8">
        <f t="shared" si="1335"/>
        <v>0</v>
      </c>
      <c r="EE690" s="8"/>
    </row>
    <row r="691" spans="2:135" x14ac:dyDescent="0.3">
      <c r="B691" s="11">
        <f t="shared" si="1336"/>
        <v>45609</v>
      </c>
      <c r="C691" s="8">
        <f t="shared" si="1246"/>
        <v>496</v>
      </c>
      <c r="D691" s="8">
        <f t="shared" si="1247"/>
        <v>65603.25</v>
      </c>
      <c r="E691" s="8">
        <f t="shared" si="1248"/>
        <v>0</v>
      </c>
      <c r="F691" s="8">
        <f t="shared" si="1249"/>
        <v>414.5</v>
      </c>
      <c r="G691" s="8">
        <f t="shared" si="1250"/>
        <v>606.1</v>
      </c>
      <c r="H691" s="8">
        <f t="shared" si="1251"/>
        <v>1</v>
      </c>
      <c r="I691" s="8"/>
      <c r="K691" s="11">
        <f t="shared" ref="K691:K739" si="1337">K321</f>
        <v>45609</v>
      </c>
      <c r="L691" s="8">
        <f t="shared" si="1252"/>
        <v>597</v>
      </c>
      <c r="M691" s="8">
        <f t="shared" si="1253"/>
        <v>86517.68</v>
      </c>
      <c r="N691" s="8">
        <f t="shared" si="1254"/>
        <v>488.86000000000007</v>
      </c>
      <c r="O691" s="8">
        <f t="shared" si="1255"/>
        <v>0</v>
      </c>
      <c r="P691" s="8">
        <f t="shared" si="1256"/>
        <v>343.4</v>
      </c>
      <c r="Q691" s="8">
        <f t="shared" si="1257"/>
        <v>1</v>
      </c>
      <c r="R691" s="8"/>
      <c r="T691" s="11">
        <f t="shared" ref="T691:T739" si="1338">T321</f>
        <v>45609</v>
      </c>
      <c r="U691" s="8">
        <f t="shared" si="1258"/>
        <v>286</v>
      </c>
      <c r="V691" s="8">
        <f t="shared" si="1259"/>
        <v>30933.229999999996</v>
      </c>
      <c r="W691" s="8">
        <f t="shared" si="1260"/>
        <v>0</v>
      </c>
      <c r="X691" s="8">
        <f t="shared" si="1261"/>
        <v>0</v>
      </c>
      <c r="Y691" s="8">
        <f t="shared" si="1262"/>
        <v>389.75</v>
      </c>
      <c r="Z691" s="8">
        <f t="shared" si="1263"/>
        <v>0</v>
      </c>
      <c r="AA691" s="8"/>
      <c r="AC691" s="11">
        <f t="shared" ref="AC691:AC739" si="1339">AC321</f>
        <v>45609</v>
      </c>
      <c r="AD691" s="8">
        <f t="shared" si="1264"/>
        <v>761</v>
      </c>
      <c r="AE691" s="8">
        <f t="shared" si="1265"/>
        <v>93215.6</v>
      </c>
      <c r="AF691" s="8">
        <f t="shared" si="1266"/>
        <v>731.14</v>
      </c>
      <c r="AG691" s="8">
        <f t="shared" si="1267"/>
        <v>0</v>
      </c>
      <c r="AH691" s="8">
        <f t="shared" si="1268"/>
        <v>220.31</v>
      </c>
      <c r="AI691" s="8">
        <f t="shared" si="1269"/>
        <v>14</v>
      </c>
      <c r="AJ691" s="8"/>
      <c r="AL691" s="11">
        <f t="shared" ref="AL691:AL739" si="1340">AL321</f>
        <v>45609</v>
      </c>
      <c r="AM691" s="8">
        <f t="shared" si="1270"/>
        <v>575</v>
      </c>
      <c r="AN691" s="8">
        <f t="shared" si="1271"/>
        <v>78937.070000000007</v>
      </c>
      <c r="AO691" s="8">
        <f t="shared" si="1272"/>
        <v>185.99</v>
      </c>
      <c r="AP691" s="8">
        <f t="shared" si="1273"/>
        <v>0</v>
      </c>
      <c r="AQ691" s="8">
        <f t="shared" si="1274"/>
        <v>773.93000000000006</v>
      </c>
      <c r="AR691" s="8">
        <f t="shared" si="1275"/>
        <v>0</v>
      </c>
      <c r="AS691" s="8"/>
      <c r="AU691" s="11">
        <f t="shared" ref="AU691:AU739" si="1341">AU321</f>
        <v>45609</v>
      </c>
      <c r="AV691" s="8">
        <f t="shared" si="1276"/>
        <v>641</v>
      </c>
      <c r="AW691" s="8">
        <f t="shared" si="1277"/>
        <v>51454.46</v>
      </c>
      <c r="AX691" s="8">
        <f t="shared" si="1278"/>
        <v>0</v>
      </c>
      <c r="AY691" s="8">
        <f t="shared" si="1279"/>
        <v>558.35</v>
      </c>
      <c r="AZ691" s="8">
        <f t="shared" si="1280"/>
        <v>89.259999999999991</v>
      </c>
      <c r="BA691" s="8">
        <f t="shared" si="1281"/>
        <v>0</v>
      </c>
      <c r="BB691" s="8"/>
      <c r="BD691" s="11">
        <f t="shared" ref="BD691:BD739" si="1342">BD321</f>
        <v>45609</v>
      </c>
      <c r="BE691" s="8">
        <f t="shared" si="1282"/>
        <v>873</v>
      </c>
      <c r="BF691" s="8">
        <f t="shared" si="1283"/>
        <v>152883.74</v>
      </c>
      <c r="BG691" s="8">
        <f t="shared" si="1284"/>
        <v>481.70999999999992</v>
      </c>
      <c r="BH691" s="8">
        <f t="shared" si="1285"/>
        <v>0</v>
      </c>
      <c r="BI691" s="8">
        <f t="shared" si="1286"/>
        <v>89.600000000000009</v>
      </c>
      <c r="BJ691" s="8">
        <f t="shared" si="1287"/>
        <v>30</v>
      </c>
      <c r="BK691" s="8"/>
      <c r="BM691" s="11">
        <f t="shared" ref="BM691:BM739" si="1343">BM321</f>
        <v>45609</v>
      </c>
      <c r="BN691" s="8">
        <f t="shared" si="1288"/>
        <v>684</v>
      </c>
      <c r="BO691" s="8">
        <f t="shared" si="1289"/>
        <v>80607.420000000013</v>
      </c>
      <c r="BP691" s="8">
        <f t="shared" si="1290"/>
        <v>267.47000000000003</v>
      </c>
      <c r="BQ691" s="8">
        <f t="shared" si="1291"/>
        <v>0</v>
      </c>
      <c r="BR691" s="8">
        <f t="shared" si="1292"/>
        <v>1332.73</v>
      </c>
      <c r="BS691" s="8">
        <f t="shared" si="1293"/>
        <v>89</v>
      </c>
      <c r="BT691" s="8"/>
      <c r="BV691" s="11">
        <f t="shared" ref="BV691:BV739" si="1344">BV321</f>
        <v>45609</v>
      </c>
      <c r="BW691" s="8">
        <f>BW321+BW690</f>
        <v>0</v>
      </c>
      <c r="BX691" s="8">
        <f t="shared" si="1295"/>
        <v>0</v>
      </c>
      <c r="BY691" s="8">
        <f t="shared" si="1296"/>
        <v>0</v>
      </c>
      <c r="BZ691" s="8">
        <f t="shared" si="1297"/>
        <v>0</v>
      </c>
      <c r="CA691" s="8">
        <f t="shared" si="1298"/>
        <v>0</v>
      </c>
      <c r="CB691" s="8">
        <f t="shared" si="1299"/>
        <v>0</v>
      </c>
      <c r="CC691" s="8"/>
      <c r="CE691" s="11">
        <f t="shared" ref="CE691:CE739" si="1345">CE321</f>
        <v>45609</v>
      </c>
      <c r="CF691" s="8">
        <f t="shared" si="1300"/>
        <v>421</v>
      </c>
      <c r="CG691" s="8">
        <f t="shared" si="1301"/>
        <v>49688.85</v>
      </c>
      <c r="CH691" s="8">
        <f t="shared" si="1302"/>
        <v>538</v>
      </c>
      <c r="CI691" s="8">
        <f t="shared" si="1303"/>
        <v>0</v>
      </c>
      <c r="CJ691" s="8">
        <f t="shared" si="1304"/>
        <v>0</v>
      </c>
      <c r="CK691" s="8">
        <f t="shared" si="1305"/>
        <v>0</v>
      </c>
      <c r="CL691" s="8"/>
      <c r="CN691" s="11">
        <f t="shared" ref="CN691:CN739" si="1346">CN321</f>
        <v>45609</v>
      </c>
      <c r="CO691" s="8">
        <f t="shared" si="1306"/>
        <v>1019</v>
      </c>
      <c r="CP691" s="8">
        <f t="shared" si="1307"/>
        <v>122570.39</v>
      </c>
      <c r="CQ691" s="8">
        <f t="shared" si="1308"/>
        <v>921.51</v>
      </c>
      <c r="CR691" s="8">
        <f t="shared" si="1309"/>
        <v>8462.7599999999984</v>
      </c>
      <c r="CS691" s="8">
        <f t="shared" si="1310"/>
        <v>881</v>
      </c>
      <c r="CT691" s="8">
        <f t="shared" si="1311"/>
        <v>3</v>
      </c>
      <c r="CU691" s="8"/>
      <c r="CW691" s="11">
        <f t="shared" ref="CW691:CW739" si="1347">CW321</f>
        <v>45609</v>
      </c>
      <c r="CX691" s="8">
        <f t="shared" si="1312"/>
        <v>0</v>
      </c>
      <c r="CY691" s="8">
        <f t="shared" si="1313"/>
        <v>0</v>
      </c>
      <c r="CZ691" s="8">
        <f t="shared" si="1314"/>
        <v>0</v>
      </c>
      <c r="DA691" s="8">
        <f t="shared" si="1315"/>
        <v>0</v>
      </c>
      <c r="DB691" s="8">
        <f t="shared" si="1316"/>
        <v>0</v>
      </c>
      <c r="DC691" s="8">
        <f t="shared" si="1317"/>
        <v>0</v>
      </c>
      <c r="DD691" s="8"/>
      <c r="DF691" s="11">
        <f t="shared" ref="DF691:DF739" si="1348">DF321</f>
        <v>45609</v>
      </c>
      <c r="DG691" s="8">
        <f t="shared" si="1318"/>
        <v>0</v>
      </c>
      <c r="DH691" s="8">
        <f t="shared" si="1319"/>
        <v>0</v>
      </c>
      <c r="DI691" s="8">
        <f t="shared" si="1320"/>
        <v>0</v>
      </c>
      <c r="DJ691" s="8">
        <f t="shared" si="1321"/>
        <v>0</v>
      </c>
      <c r="DK691" s="8">
        <f t="shared" si="1322"/>
        <v>0</v>
      </c>
      <c r="DL691" s="8">
        <f t="shared" si="1323"/>
        <v>0</v>
      </c>
      <c r="DM691" s="8"/>
      <c r="DO691" s="11">
        <f t="shared" ref="DO691:DO739" si="1349">DO321</f>
        <v>45609</v>
      </c>
      <c r="DP691" s="8">
        <f t="shared" si="1324"/>
        <v>0</v>
      </c>
      <c r="DQ691" s="8">
        <f t="shared" si="1325"/>
        <v>0</v>
      </c>
      <c r="DR691" s="8">
        <f t="shared" si="1326"/>
        <v>0</v>
      </c>
      <c r="DS691" s="8">
        <f t="shared" si="1327"/>
        <v>0</v>
      </c>
      <c r="DT691" s="8">
        <f t="shared" si="1328"/>
        <v>0</v>
      </c>
      <c r="DU691" s="8">
        <f t="shared" si="1329"/>
        <v>0</v>
      </c>
      <c r="DV691" s="8"/>
      <c r="DX691" s="11">
        <f t="shared" ref="DX691:DX739" si="1350">DX321</f>
        <v>45609</v>
      </c>
      <c r="DY691" s="8">
        <f t="shared" si="1330"/>
        <v>0</v>
      </c>
      <c r="DZ691" s="8">
        <f t="shared" si="1331"/>
        <v>0</v>
      </c>
      <c r="EA691" s="8">
        <f t="shared" si="1332"/>
        <v>0</v>
      </c>
      <c r="EB691" s="8">
        <f t="shared" si="1333"/>
        <v>0</v>
      </c>
      <c r="EC691" s="8">
        <f t="shared" si="1334"/>
        <v>0</v>
      </c>
      <c r="ED691" s="8">
        <f t="shared" si="1335"/>
        <v>0</v>
      </c>
      <c r="EE691" s="8"/>
    </row>
    <row r="692" spans="2:135" x14ac:dyDescent="0.3">
      <c r="B692" s="11">
        <f t="shared" si="1336"/>
        <v>45610</v>
      </c>
      <c r="C692" s="8">
        <f t="shared" si="1246"/>
        <v>554</v>
      </c>
      <c r="D692" s="8">
        <f t="shared" si="1247"/>
        <v>73518.16</v>
      </c>
      <c r="E692" s="8">
        <f t="shared" si="1248"/>
        <v>0</v>
      </c>
      <c r="F692" s="8">
        <f t="shared" si="1249"/>
        <v>498</v>
      </c>
      <c r="G692" s="8">
        <f t="shared" si="1250"/>
        <v>606.1</v>
      </c>
      <c r="H692" s="8">
        <f t="shared" si="1251"/>
        <v>1</v>
      </c>
      <c r="I692" s="8"/>
      <c r="K692" s="11">
        <f t="shared" si="1337"/>
        <v>45610</v>
      </c>
      <c r="L692" s="8">
        <f t="shared" si="1252"/>
        <v>635</v>
      </c>
      <c r="M692" s="8">
        <f t="shared" si="1253"/>
        <v>92031.26</v>
      </c>
      <c r="N692" s="8">
        <f t="shared" si="1254"/>
        <v>501.12000000000006</v>
      </c>
      <c r="O692" s="8">
        <f t="shared" si="1255"/>
        <v>0</v>
      </c>
      <c r="P692" s="8">
        <f t="shared" si="1256"/>
        <v>348.34999999999997</v>
      </c>
      <c r="Q692" s="8">
        <f t="shared" si="1257"/>
        <v>1</v>
      </c>
      <c r="R692" s="8"/>
      <c r="T692" s="11">
        <f t="shared" si="1338"/>
        <v>45610</v>
      </c>
      <c r="U692" s="8">
        <f t="shared" si="1258"/>
        <v>323</v>
      </c>
      <c r="V692" s="8">
        <f t="shared" si="1259"/>
        <v>35100.709999999992</v>
      </c>
      <c r="W692" s="8">
        <f t="shared" si="1260"/>
        <v>0</v>
      </c>
      <c r="X692" s="8">
        <f t="shared" si="1261"/>
        <v>0</v>
      </c>
      <c r="Y692" s="8">
        <f t="shared" si="1262"/>
        <v>427.25</v>
      </c>
      <c r="Z692" s="8">
        <f t="shared" si="1263"/>
        <v>0</v>
      </c>
      <c r="AA692" s="8"/>
      <c r="AC692" s="11">
        <f t="shared" si="1339"/>
        <v>45610</v>
      </c>
      <c r="AD692" s="8">
        <f t="shared" si="1264"/>
        <v>815</v>
      </c>
      <c r="AE692" s="8">
        <f t="shared" si="1265"/>
        <v>99320.03</v>
      </c>
      <c r="AF692" s="8">
        <f t="shared" si="1266"/>
        <v>772.79</v>
      </c>
      <c r="AG692" s="8">
        <f t="shared" si="1267"/>
        <v>0</v>
      </c>
      <c r="AH692" s="8">
        <f t="shared" si="1268"/>
        <v>168.99</v>
      </c>
      <c r="AI692" s="8">
        <f t="shared" si="1269"/>
        <v>14</v>
      </c>
      <c r="AJ692" s="8"/>
      <c r="AL692" s="11">
        <f t="shared" si="1340"/>
        <v>45610</v>
      </c>
      <c r="AM692" s="8">
        <f t="shared" si="1270"/>
        <v>629</v>
      </c>
      <c r="AN692" s="8">
        <f t="shared" si="1271"/>
        <v>86239.55</v>
      </c>
      <c r="AO692" s="8">
        <f t="shared" si="1272"/>
        <v>198.02</v>
      </c>
      <c r="AP692" s="8">
        <f t="shared" si="1273"/>
        <v>0</v>
      </c>
      <c r="AQ692" s="8">
        <f t="shared" si="1274"/>
        <v>773.93000000000006</v>
      </c>
      <c r="AR692" s="8">
        <f t="shared" si="1275"/>
        <v>0</v>
      </c>
      <c r="AS692" s="8"/>
      <c r="AU692" s="11">
        <f t="shared" si="1341"/>
        <v>45610</v>
      </c>
      <c r="AV692" s="8">
        <f t="shared" si="1276"/>
        <v>696</v>
      </c>
      <c r="AW692" s="8">
        <f t="shared" si="1277"/>
        <v>55740.78</v>
      </c>
      <c r="AX692" s="8">
        <f t="shared" si="1278"/>
        <v>0</v>
      </c>
      <c r="AY692" s="8">
        <f t="shared" si="1279"/>
        <v>611.81000000000006</v>
      </c>
      <c r="AZ692" s="8">
        <f t="shared" si="1280"/>
        <v>89.259999999999991</v>
      </c>
      <c r="BA692" s="8">
        <f t="shared" si="1281"/>
        <v>0</v>
      </c>
      <c r="BB692" s="8"/>
      <c r="BD692" s="11">
        <f t="shared" si="1342"/>
        <v>45610</v>
      </c>
      <c r="BE692" s="8">
        <f t="shared" si="1282"/>
        <v>942</v>
      </c>
      <c r="BF692" s="8">
        <f t="shared" si="1283"/>
        <v>164591.53999999998</v>
      </c>
      <c r="BG692" s="8">
        <f t="shared" si="1284"/>
        <v>547.30999999999995</v>
      </c>
      <c r="BH692" s="8">
        <f t="shared" si="1285"/>
        <v>0</v>
      </c>
      <c r="BI692" s="8">
        <f t="shared" si="1286"/>
        <v>89.600000000000009</v>
      </c>
      <c r="BJ692" s="8">
        <f t="shared" si="1287"/>
        <v>32</v>
      </c>
      <c r="BK692" s="8"/>
      <c r="BM692" s="11">
        <f t="shared" si="1343"/>
        <v>45610</v>
      </c>
      <c r="BN692" s="8">
        <f t="shared" si="1288"/>
        <v>739</v>
      </c>
      <c r="BO692" s="8">
        <f t="shared" si="1289"/>
        <v>87200.330000000016</v>
      </c>
      <c r="BP692" s="8">
        <f t="shared" si="1290"/>
        <v>312.58000000000004</v>
      </c>
      <c r="BQ692" s="8">
        <f t="shared" si="1291"/>
        <v>0</v>
      </c>
      <c r="BR692" s="8">
        <f t="shared" si="1292"/>
        <v>1768.73</v>
      </c>
      <c r="BS692" s="8">
        <f t="shared" si="1293"/>
        <v>98</v>
      </c>
      <c r="BT692" s="8"/>
      <c r="BV692" s="11">
        <f t="shared" si="1344"/>
        <v>45610</v>
      </c>
      <c r="BW692" s="8">
        <f>BW322+BW691</f>
        <v>0</v>
      </c>
      <c r="BX692" s="8">
        <f t="shared" si="1295"/>
        <v>0</v>
      </c>
      <c r="BY692" s="8">
        <f t="shared" si="1296"/>
        <v>0</v>
      </c>
      <c r="BZ692" s="8">
        <f t="shared" si="1297"/>
        <v>0</v>
      </c>
      <c r="CA692" s="8">
        <f t="shared" si="1298"/>
        <v>0</v>
      </c>
      <c r="CB692" s="8">
        <f t="shared" si="1299"/>
        <v>0</v>
      </c>
      <c r="CC692" s="8"/>
      <c r="CE692" s="11">
        <f t="shared" si="1345"/>
        <v>45610</v>
      </c>
      <c r="CF692" s="8">
        <f t="shared" si="1300"/>
        <v>452</v>
      </c>
      <c r="CG692" s="8">
        <f t="shared" si="1301"/>
        <v>53370.239999999998</v>
      </c>
      <c r="CH692" s="8">
        <f t="shared" si="1302"/>
        <v>580</v>
      </c>
      <c r="CI692" s="8">
        <f t="shared" si="1303"/>
        <v>0</v>
      </c>
      <c r="CJ692" s="8">
        <f t="shared" si="1304"/>
        <v>0</v>
      </c>
      <c r="CK692" s="8">
        <f t="shared" si="1305"/>
        <v>0</v>
      </c>
      <c r="CL692" s="8"/>
      <c r="CN692" s="11">
        <f t="shared" si="1346"/>
        <v>45610</v>
      </c>
      <c r="CO692" s="8">
        <f t="shared" si="1306"/>
        <v>1109</v>
      </c>
      <c r="CP692" s="8">
        <f t="shared" si="1307"/>
        <v>133457.51</v>
      </c>
      <c r="CQ692" s="8">
        <f t="shared" si="1308"/>
        <v>995.01</v>
      </c>
      <c r="CR692" s="8">
        <f t="shared" si="1309"/>
        <v>9020.7299999999977</v>
      </c>
      <c r="CS692" s="8">
        <f t="shared" si="1310"/>
        <v>1011.44</v>
      </c>
      <c r="CT692" s="8">
        <f t="shared" si="1311"/>
        <v>3</v>
      </c>
      <c r="CU692" s="8"/>
      <c r="CW692" s="11">
        <f t="shared" si="1347"/>
        <v>45610</v>
      </c>
      <c r="CX692" s="8">
        <f t="shared" si="1312"/>
        <v>0</v>
      </c>
      <c r="CY692" s="8">
        <f t="shared" si="1313"/>
        <v>0</v>
      </c>
      <c r="CZ692" s="8">
        <f t="shared" si="1314"/>
        <v>0</v>
      </c>
      <c r="DA692" s="8">
        <f t="shared" si="1315"/>
        <v>0</v>
      </c>
      <c r="DB692" s="8">
        <f t="shared" si="1316"/>
        <v>0</v>
      </c>
      <c r="DC692" s="8">
        <f t="shared" si="1317"/>
        <v>0</v>
      </c>
      <c r="DD692" s="8"/>
      <c r="DF692" s="11">
        <f t="shared" si="1348"/>
        <v>45610</v>
      </c>
      <c r="DG692" s="8">
        <f t="shared" si="1318"/>
        <v>0</v>
      </c>
      <c r="DH692" s="8">
        <f t="shared" si="1319"/>
        <v>0</v>
      </c>
      <c r="DI692" s="8">
        <f t="shared" si="1320"/>
        <v>0</v>
      </c>
      <c r="DJ692" s="8">
        <f t="shared" si="1321"/>
        <v>0</v>
      </c>
      <c r="DK692" s="8">
        <f t="shared" si="1322"/>
        <v>0</v>
      </c>
      <c r="DL692" s="8">
        <f t="shared" si="1323"/>
        <v>0</v>
      </c>
      <c r="DM692" s="8"/>
      <c r="DO692" s="11">
        <f t="shared" si="1349"/>
        <v>45610</v>
      </c>
      <c r="DP692" s="8">
        <f t="shared" si="1324"/>
        <v>0</v>
      </c>
      <c r="DQ692" s="8">
        <f t="shared" si="1325"/>
        <v>0</v>
      </c>
      <c r="DR692" s="8">
        <f t="shared" si="1326"/>
        <v>0</v>
      </c>
      <c r="DS692" s="8">
        <f t="shared" si="1327"/>
        <v>0</v>
      </c>
      <c r="DT692" s="8">
        <f t="shared" si="1328"/>
        <v>0</v>
      </c>
      <c r="DU692" s="8">
        <f t="shared" si="1329"/>
        <v>0</v>
      </c>
      <c r="DV692" s="8"/>
      <c r="DX692" s="11">
        <f t="shared" si="1350"/>
        <v>45610</v>
      </c>
      <c r="DY692" s="8">
        <f t="shared" si="1330"/>
        <v>0</v>
      </c>
      <c r="DZ692" s="8">
        <f t="shared" si="1331"/>
        <v>0</v>
      </c>
      <c r="EA692" s="8">
        <f t="shared" si="1332"/>
        <v>0</v>
      </c>
      <c r="EB692" s="8">
        <f t="shared" si="1333"/>
        <v>0</v>
      </c>
      <c r="EC692" s="8">
        <f t="shared" si="1334"/>
        <v>0</v>
      </c>
      <c r="ED692" s="8">
        <f t="shared" si="1335"/>
        <v>0</v>
      </c>
      <c r="EE692" s="8"/>
    </row>
    <row r="693" spans="2:135" x14ac:dyDescent="0.3">
      <c r="B693" s="11">
        <f t="shared" si="1336"/>
        <v>45611</v>
      </c>
      <c r="C693" s="8">
        <f t="shared" si="1246"/>
        <v>616</v>
      </c>
      <c r="D693" s="8">
        <f t="shared" si="1247"/>
        <v>81759.42</v>
      </c>
      <c r="E693" s="8">
        <f t="shared" si="1248"/>
        <v>0</v>
      </c>
      <c r="F693" s="8">
        <f t="shared" si="1249"/>
        <v>556.5</v>
      </c>
      <c r="G693" s="8">
        <f t="shared" si="1250"/>
        <v>606.1</v>
      </c>
      <c r="H693" s="8">
        <f t="shared" si="1251"/>
        <v>1</v>
      </c>
      <c r="I693" s="8"/>
      <c r="K693" s="11">
        <f t="shared" si="1337"/>
        <v>45611</v>
      </c>
      <c r="L693" s="8">
        <f t="shared" si="1252"/>
        <v>658</v>
      </c>
      <c r="M693" s="8">
        <f t="shared" si="1253"/>
        <v>95303.37</v>
      </c>
      <c r="N693" s="8">
        <f t="shared" si="1254"/>
        <v>507.72000000000008</v>
      </c>
      <c r="O693" s="8">
        <f t="shared" si="1255"/>
        <v>0</v>
      </c>
      <c r="P693" s="8">
        <f t="shared" si="1256"/>
        <v>348.34999999999997</v>
      </c>
      <c r="Q693" s="8">
        <f t="shared" si="1257"/>
        <v>1</v>
      </c>
      <c r="R693" s="8"/>
      <c r="T693" s="11">
        <f t="shared" si="1338"/>
        <v>45611</v>
      </c>
      <c r="U693" s="8">
        <f t="shared" si="1258"/>
        <v>347</v>
      </c>
      <c r="V693" s="8">
        <f t="shared" si="1259"/>
        <v>37690.079999999994</v>
      </c>
      <c r="W693" s="8">
        <f t="shared" si="1260"/>
        <v>0</v>
      </c>
      <c r="X693" s="8">
        <f t="shared" si="1261"/>
        <v>0</v>
      </c>
      <c r="Y693" s="8">
        <f t="shared" si="1262"/>
        <v>478.75</v>
      </c>
      <c r="Z693" s="8">
        <f t="shared" si="1263"/>
        <v>0</v>
      </c>
      <c r="AA693" s="8"/>
      <c r="AC693" s="11">
        <f t="shared" si="1339"/>
        <v>45611</v>
      </c>
      <c r="AD693" s="8">
        <f t="shared" si="1264"/>
        <v>857</v>
      </c>
      <c r="AE693" s="8">
        <f t="shared" si="1265"/>
        <v>104380.34</v>
      </c>
      <c r="AF693" s="8">
        <f t="shared" si="1266"/>
        <v>848.66</v>
      </c>
      <c r="AG693" s="8">
        <f t="shared" si="1267"/>
        <v>0</v>
      </c>
      <c r="AH693" s="8">
        <f t="shared" si="1268"/>
        <v>168.99</v>
      </c>
      <c r="AI693" s="8">
        <f t="shared" si="1269"/>
        <v>14</v>
      </c>
      <c r="AJ693" s="8"/>
      <c r="AL693" s="11">
        <f t="shared" si="1340"/>
        <v>45611</v>
      </c>
      <c r="AM693" s="8">
        <f t="shared" si="1270"/>
        <v>672</v>
      </c>
      <c r="AN693" s="8">
        <f t="shared" si="1271"/>
        <v>92356.96</v>
      </c>
      <c r="AO693" s="8">
        <f t="shared" si="1272"/>
        <v>213.76000000000002</v>
      </c>
      <c r="AP693" s="8">
        <f t="shared" si="1273"/>
        <v>0</v>
      </c>
      <c r="AQ693" s="8">
        <f t="shared" si="1274"/>
        <v>773.93000000000006</v>
      </c>
      <c r="AR693" s="8">
        <f t="shared" si="1275"/>
        <v>0</v>
      </c>
      <c r="AS693" s="8"/>
      <c r="AU693" s="11">
        <f t="shared" si="1341"/>
        <v>45611</v>
      </c>
      <c r="AV693" s="8">
        <f t="shared" si="1276"/>
        <v>734</v>
      </c>
      <c r="AW693" s="8">
        <f t="shared" si="1277"/>
        <v>58589.36</v>
      </c>
      <c r="AX693" s="8">
        <f t="shared" si="1278"/>
        <v>0</v>
      </c>
      <c r="AY693" s="8">
        <f t="shared" si="1279"/>
        <v>664.81000000000006</v>
      </c>
      <c r="AZ693" s="8">
        <f t="shared" si="1280"/>
        <v>89.259999999999991</v>
      </c>
      <c r="BA693" s="8">
        <f t="shared" si="1281"/>
        <v>0</v>
      </c>
      <c r="BB693" s="8"/>
      <c r="BD693" s="11">
        <f t="shared" si="1342"/>
        <v>45611</v>
      </c>
      <c r="BE693" s="8">
        <f t="shared" si="1282"/>
        <v>996</v>
      </c>
      <c r="BF693" s="8">
        <f t="shared" si="1283"/>
        <v>172431.80999999997</v>
      </c>
      <c r="BG693" s="8">
        <f t="shared" si="1284"/>
        <v>578.70999999999992</v>
      </c>
      <c r="BH693" s="8">
        <f t="shared" si="1285"/>
        <v>0</v>
      </c>
      <c r="BI693" s="8">
        <f t="shared" si="1286"/>
        <v>-103.39999999999999</v>
      </c>
      <c r="BJ693" s="8">
        <f t="shared" si="1287"/>
        <v>34</v>
      </c>
      <c r="BK693" s="8"/>
      <c r="BM693" s="11">
        <f t="shared" si="1343"/>
        <v>45611</v>
      </c>
      <c r="BN693" s="8">
        <f t="shared" si="1288"/>
        <v>793</v>
      </c>
      <c r="BO693" s="8">
        <f t="shared" si="1289"/>
        <v>93748.430000000022</v>
      </c>
      <c r="BP693" s="8">
        <f t="shared" si="1290"/>
        <v>335.83000000000004</v>
      </c>
      <c r="BQ693" s="8">
        <f t="shared" si="1291"/>
        <v>0</v>
      </c>
      <c r="BR693" s="8">
        <f t="shared" si="1292"/>
        <v>1976.8600000000001</v>
      </c>
      <c r="BS693" s="8">
        <f t="shared" si="1293"/>
        <v>107</v>
      </c>
      <c r="BT693" s="8"/>
      <c r="BV693" s="11">
        <f t="shared" si="1344"/>
        <v>45611</v>
      </c>
      <c r="BW693" s="8">
        <f>BW323+BW692</f>
        <v>0</v>
      </c>
      <c r="BX693" s="8">
        <f t="shared" si="1295"/>
        <v>0</v>
      </c>
      <c r="BY693" s="8">
        <f t="shared" si="1296"/>
        <v>0</v>
      </c>
      <c r="BZ693" s="8">
        <f t="shared" si="1297"/>
        <v>0</v>
      </c>
      <c r="CA693" s="8">
        <f t="shared" si="1298"/>
        <v>0</v>
      </c>
      <c r="CB693" s="8">
        <f t="shared" si="1299"/>
        <v>0</v>
      </c>
      <c r="CC693" s="8"/>
      <c r="CE693" s="11">
        <f t="shared" si="1345"/>
        <v>45611</v>
      </c>
      <c r="CF693" s="8">
        <f t="shared" si="1300"/>
        <v>488</v>
      </c>
      <c r="CG693" s="8">
        <f t="shared" si="1301"/>
        <v>57999.85</v>
      </c>
      <c r="CH693" s="8">
        <f t="shared" si="1302"/>
        <v>610.5</v>
      </c>
      <c r="CI693" s="8">
        <f t="shared" si="1303"/>
        <v>0</v>
      </c>
      <c r="CJ693" s="8">
        <f t="shared" si="1304"/>
        <v>0</v>
      </c>
      <c r="CK693" s="8">
        <f t="shared" si="1305"/>
        <v>0</v>
      </c>
      <c r="CL693" s="8"/>
      <c r="CN693" s="11">
        <f t="shared" si="1346"/>
        <v>45611</v>
      </c>
      <c r="CO693" s="8">
        <f t="shared" si="1306"/>
        <v>1192</v>
      </c>
      <c r="CP693" s="8">
        <f t="shared" si="1307"/>
        <v>143053.91</v>
      </c>
      <c r="CQ693" s="8">
        <f t="shared" si="1308"/>
        <v>1081.01</v>
      </c>
      <c r="CR693" s="8">
        <f t="shared" si="1309"/>
        <v>9577.5399999999972</v>
      </c>
      <c r="CS693" s="8">
        <f t="shared" si="1310"/>
        <v>1011.44</v>
      </c>
      <c r="CT693" s="8">
        <f t="shared" si="1311"/>
        <v>3</v>
      </c>
      <c r="CU693" s="8"/>
      <c r="CW693" s="11">
        <f t="shared" si="1347"/>
        <v>45611</v>
      </c>
      <c r="CX693" s="8">
        <f t="shared" si="1312"/>
        <v>0</v>
      </c>
      <c r="CY693" s="8">
        <f t="shared" si="1313"/>
        <v>0</v>
      </c>
      <c r="CZ693" s="8">
        <f t="shared" si="1314"/>
        <v>0</v>
      </c>
      <c r="DA693" s="8">
        <f t="shared" si="1315"/>
        <v>0</v>
      </c>
      <c r="DB693" s="8">
        <f t="shared" si="1316"/>
        <v>0</v>
      </c>
      <c r="DC693" s="8">
        <f t="shared" si="1317"/>
        <v>0</v>
      </c>
      <c r="DD693" s="8"/>
      <c r="DF693" s="11">
        <f t="shared" si="1348"/>
        <v>45611</v>
      </c>
      <c r="DG693" s="8">
        <f t="shared" si="1318"/>
        <v>0</v>
      </c>
      <c r="DH693" s="8">
        <f t="shared" si="1319"/>
        <v>0</v>
      </c>
      <c r="DI693" s="8">
        <f t="shared" si="1320"/>
        <v>0</v>
      </c>
      <c r="DJ693" s="8">
        <f t="shared" si="1321"/>
        <v>0</v>
      </c>
      <c r="DK693" s="8">
        <f t="shared" si="1322"/>
        <v>0</v>
      </c>
      <c r="DL693" s="8">
        <f t="shared" si="1323"/>
        <v>0</v>
      </c>
      <c r="DM693" s="8"/>
      <c r="DO693" s="11">
        <f t="shared" si="1349"/>
        <v>45611</v>
      </c>
      <c r="DP693" s="8">
        <f t="shared" si="1324"/>
        <v>0</v>
      </c>
      <c r="DQ693" s="8">
        <f t="shared" si="1325"/>
        <v>0</v>
      </c>
      <c r="DR693" s="8">
        <f t="shared" si="1326"/>
        <v>0</v>
      </c>
      <c r="DS693" s="8">
        <f t="shared" si="1327"/>
        <v>0</v>
      </c>
      <c r="DT693" s="8">
        <f t="shared" si="1328"/>
        <v>0</v>
      </c>
      <c r="DU693" s="8">
        <f t="shared" si="1329"/>
        <v>0</v>
      </c>
      <c r="DV693" s="8"/>
      <c r="DX693" s="11">
        <f t="shared" si="1350"/>
        <v>45611</v>
      </c>
      <c r="DY693" s="8">
        <f t="shared" si="1330"/>
        <v>0</v>
      </c>
      <c r="DZ693" s="8">
        <f t="shared" si="1331"/>
        <v>0</v>
      </c>
      <c r="EA693" s="8">
        <f t="shared" si="1332"/>
        <v>0</v>
      </c>
      <c r="EB693" s="8">
        <f t="shared" si="1333"/>
        <v>0</v>
      </c>
      <c r="EC693" s="8">
        <f t="shared" si="1334"/>
        <v>0</v>
      </c>
      <c r="ED693" s="8">
        <f t="shared" si="1335"/>
        <v>0</v>
      </c>
      <c r="EE693" s="8"/>
    </row>
    <row r="694" spans="2:135" x14ac:dyDescent="0.3">
      <c r="B694" s="11">
        <f t="shared" si="1336"/>
        <v>45612</v>
      </c>
      <c r="C694" s="8">
        <f t="shared" si="1246"/>
        <v>641</v>
      </c>
      <c r="D694" s="8">
        <f t="shared" si="1247"/>
        <v>84635.599999999991</v>
      </c>
      <c r="E694" s="8">
        <f t="shared" si="1248"/>
        <v>0</v>
      </c>
      <c r="F694" s="8">
        <f t="shared" si="1249"/>
        <v>582.5</v>
      </c>
      <c r="G694" s="8">
        <f t="shared" si="1250"/>
        <v>606.1</v>
      </c>
      <c r="H694" s="8">
        <f t="shared" si="1251"/>
        <v>1</v>
      </c>
      <c r="I694" s="8"/>
      <c r="K694" s="11">
        <f t="shared" si="1337"/>
        <v>45612</v>
      </c>
      <c r="L694" s="8">
        <f t="shared" si="1252"/>
        <v>682</v>
      </c>
      <c r="M694" s="8">
        <f t="shared" si="1253"/>
        <v>98923.18</v>
      </c>
      <c r="N694" s="8">
        <f t="shared" si="1254"/>
        <v>531.07000000000005</v>
      </c>
      <c r="O694" s="8">
        <f t="shared" si="1255"/>
        <v>0</v>
      </c>
      <c r="P694" s="8">
        <f t="shared" si="1256"/>
        <v>348.34999999999997</v>
      </c>
      <c r="Q694" s="8">
        <f t="shared" si="1257"/>
        <v>1</v>
      </c>
      <c r="R694" s="8"/>
      <c r="T694" s="11">
        <f t="shared" si="1338"/>
        <v>45612</v>
      </c>
      <c r="U694" s="8">
        <f t="shared" si="1258"/>
        <v>376</v>
      </c>
      <c r="V694" s="8">
        <f t="shared" si="1259"/>
        <v>41011.519999999997</v>
      </c>
      <c r="W694" s="8">
        <f t="shared" si="1260"/>
        <v>0</v>
      </c>
      <c r="X694" s="8">
        <f t="shared" si="1261"/>
        <v>0</v>
      </c>
      <c r="Y694" s="8">
        <f t="shared" si="1262"/>
        <v>506.75</v>
      </c>
      <c r="Z694" s="8">
        <f t="shared" si="1263"/>
        <v>0</v>
      </c>
      <c r="AA694" s="8"/>
      <c r="AC694" s="11">
        <f t="shared" si="1339"/>
        <v>45612</v>
      </c>
      <c r="AD694" s="8">
        <f t="shared" si="1264"/>
        <v>887</v>
      </c>
      <c r="AE694" s="8">
        <f t="shared" si="1265"/>
        <v>108000.98</v>
      </c>
      <c r="AF694" s="8">
        <f t="shared" si="1266"/>
        <v>940.28</v>
      </c>
      <c r="AG694" s="8">
        <f t="shared" si="1267"/>
        <v>0</v>
      </c>
      <c r="AH694" s="8">
        <f t="shared" si="1268"/>
        <v>243.99</v>
      </c>
      <c r="AI694" s="8">
        <f t="shared" si="1269"/>
        <v>14</v>
      </c>
      <c r="AJ694" s="8"/>
      <c r="AL694" s="11">
        <f t="shared" si="1340"/>
        <v>45612</v>
      </c>
      <c r="AM694" s="8">
        <f t="shared" si="1270"/>
        <v>712</v>
      </c>
      <c r="AN694" s="8">
        <f t="shared" si="1271"/>
        <v>97685.36</v>
      </c>
      <c r="AO694" s="8">
        <f t="shared" si="1272"/>
        <v>227.64000000000001</v>
      </c>
      <c r="AP694" s="8">
        <f t="shared" si="1273"/>
        <v>0</v>
      </c>
      <c r="AQ694" s="8">
        <f t="shared" si="1274"/>
        <v>454.38000000000005</v>
      </c>
      <c r="AR694" s="8">
        <f t="shared" si="1275"/>
        <v>0</v>
      </c>
      <c r="AS694" s="8"/>
      <c r="AU694" s="11">
        <f t="shared" si="1341"/>
        <v>45612</v>
      </c>
      <c r="AV694" s="8">
        <f t="shared" si="1276"/>
        <v>761</v>
      </c>
      <c r="AW694" s="8">
        <f t="shared" si="1277"/>
        <v>60805.88</v>
      </c>
      <c r="AX694" s="8">
        <f t="shared" si="1278"/>
        <v>0</v>
      </c>
      <c r="AY694" s="8">
        <f t="shared" si="1279"/>
        <v>696.31000000000006</v>
      </c>
      <c r="AZ694" s="8">
        <f t="shared" si="1280"/>
        <v>89.259999999999991</v>
      </c>
      <c r="BA694" s="8">
        <f t="shared" si="1281"/>
        <v>1</v>
      </c>
      <c r="BB694" s="8"/>
      <c r="BD694" s="11">
        <f t="shared" si="1342"/>
        <v>45612</v>
      </c>
      <c r="BE694" s="8">
        <f t="shared" si="1282"/>
        <v>1046</v>
      </c>
      <c r="BF694" s="8">
        <f t="shared" si="1283"/>
        <v>180088.75999999998</v>
      </c>
      <c r="BG694" s="8">
        <f t="shared" si="1284"/>
        <v>586.09999999999991</v>
      </c>
      <c r="BH694" s="8">
        <f t="shared" si="1285"/>
        <v>0</v>
      </c>
      <c r="BI694" s="8">
        <f t="shared" si="1286"/>
        <v>-103.39999999999999</v>
      </c>
      <c r="BJ694" s="8">
        <f t="shared" si="1287"/>
        <v>36</v>
      </c>
      <c r="BK694" s="8"/>
      <c r="BM694" s="11">
        <f t="shared" si="1343"/>
        <v>45612</v>
      </c>
      <c r="BN694" s="8">
        <f t="shared" si="1288"/>
        <v>844</v>
      </c>
      <c r="BO694" s="8">
        <f t="shared" si="1289"/>
        <v>100207.69000000002</v>
      </c>
      <c r="BP694" s="8">
        <f t="shared" si="1290"/>
        <v>422.81000000000006</v>
      </c>
      <c r="BQ694" s="8">
        <f t="shared" si="1291"/>
        <v>0</v>
      </c>
      <c r="BR694" s="8">
        <f t="shared" si="1292"/>
        <v>2124.86</v>
      </c>
      <c r="BS694" s="8">
        <f t="shared" si="1293"/>
        <v>116</v>
      </c>
      <c r="BT694" s="8"/>
      <c r="BV694" s="11">
        <f t="shared" si="1344"/>
        <v>45612</v>
      </c>
      <c r="BW694" s="8">
        <f>BW324+BW693</f>
        <v>0</v>
      </c>
      <c r="BX694" s="8">
        <f t="shared" si="1295"/>
        <v>0</v>
      </c>
      <c r="BY694" s="8">
        <f t="shared" si="1296"/>
        <v>0</v>
      </c>
      <c r="BZ694" s="8">
        <f t="shared" si="1297"/>
        <v>0</v>
      </c>
      <c r="CA694" s="8">
        <f t="shared" si="1298"/>
        <v>0</v>
      </c>
      <c r="CB694" s="8">
        <f t="shared" si="1299"/>
        <v>0</v>
      </c>
      <c r="CC694" s="8"/>
      <c r="CE694" s="11">
        <f t="shared" si="1345"/>
        <v>45612</v>
      </c>
      <c r="CF694" s="8">
        <f t="shared" si="1300"/>
        <v>532</v>
      </c>
      <c r="CG694" s="8">
        <f t="shared" si="1301"/>
        <v>62915.199999999997</v>
      </c>
      <c r="CH694" s="8">
        <f t="shared" si="1302"/>
        <v>637</v>
      </c>
      <c r="CI694" s="8">
        <f t="shared" si="1303"/>
        <v>0</v>
      </c>
      <c r="CJ694" s="8">
        <f t="shared" si="1304"/>
        <v>0</v>
      </c>
      <c r="CK694" s="8">
        <f t="shared" si="1305"/>
        <v>0</v>
      </c>
      <c r="CL694" s="8"/>
      <c r="CN694" s="11">
        <f t="shared" si="1346"/>
        <v>45612</v>
      </c>
      <c r="CO694" s="8">
        <f t="shared" si="1306"/>
        <v>1258</v>
      </c>
      <c r="CP694" s="8">
        <f t="shared" si="1307"/>
        <v>151330.39000000001</v>
      </c>
      <c r="CQ694" s="8">
        <f t="shared" si="1308"/>
        <v>1184.01</v>
      </c>
      <c r="CR694" s="8">
        <f t="shared" si="1309"/>
        <v>10175.919999999996</v>
      </c>
      <c r="CS694" s="8">
        <f t="shared" si="1310"/>
        <v>1156.44</v>
      </c>
      <c r="CT694" s="8">
        <f t="shared" si="1311"/>
        <v>3</v>
      </c>
      <c r="CU694" s="8"/>
      <c r="CW694" s="11">
        <f t="shared" si="1347"/>
        <v>45612</v>
      </c>
      <c r="CX694" s="8">
        <f t="shared" si="1312"/>
        <v>0</v>
      </c>
      <c r="CY694" s="8">
        <f t="shared" si="1313"/>
        <v>0</v>
      </c>
      <c r="CZ694" s="8">
        <f t="shared" si="1314"/>
        <v>0</v>
      </c>
      <c r="DA694" s="8">
        <f t="shared" si="1315"/>
        <v>0</v>
      </c>
      <c r="DB694" s="8">
        <f t="shared" si="1316"/>
        <v>0</v>
      </c>
      <c r="DC694" s="8">
        <f t="shared" si="1317"/>
        <v>0</v>
      </c>
      <c r="DD694" s="8"/>
      <c r="DF694" s="11">
        <f t="shared" si="1348"/>
        <v>45612</v>
      </c>
      <c r="DG694" s="8">
        <f t="shared" si="1318"/>
        <v>0</v>
      </c>
      <c r="DH694" s="8">
        <f t="shared" si="1319"/>
        <v>0</v>
      </c>
      <c r="DI694" s="8">
        <f t="shared" si="1320"/>
        <v>0</v>
      </c>
      <c r="DJ694" s="8">
        <f t="shared" si="1321"/>
        <v>0</v>
      </c>
      <c r="DK694" s="8">
        <f t="shared" si="1322"/>
        <v>0</v>
      </c>
      <c r="DL694" s="8">
        <f t="shared" si="1323"/>
        <v>0</v>
      </c>
      <c r="DM694" s="8"/>
      <c r="DO694" s="11">
        <f t="shared" si="1349"/>
        <v>45612</v>
      </c>
      <c r="DP694" s="8">
        <f t="shared" si="1324"/>
        <v>0</v>
      </c>
      <c r="DQ694" s="8">
        <f t="shared" si="1325"/>
        <v>0</v>
      </c>
      <c r="DR694" s="8">
        <f t="shared" si="1326"/>
        <v>0</v>
      </c>
      <c r="DS694" s="8">
        <f t="shared" si="1327"/>
        <v>0</v>
      </c>
      <c r="DT694" s="8">
        <f t="shared" si="1328"/>
        <v>0</v>
      </c>
      <c r="DU694" s="8">
        <f t="shared" si="1329"/>
        <v>0</v>
      </c>
      <c r="DV694" s="8"/>
      <c r="DX694" s="11">
        <f t="shared" si="1350"/>
        <v>45612</v>
      </c>
      <c r="DY694" s="8">
        <f t="shared" si="1330"/>
        <v>0</v>
      </c>
      <c r="DZ694" s="8">
        <f t="shared" si="1331"/>
        <v>0</v>
      </c>
      <c r="EA694" s="8">
        <f t="shared" si="1332"/>
        <v>0</v>
      </c>
      <c r="EB694" s="8">
        <f t="shared" si="1333"/>
        <v>0</v>
      </c>
      <c r="EC694" s="8">
        <f t="shared" si="1334"/>
        <v>0</v>
      </c>
      <c r="ED694" s="8">
        <f t="shared" si="1335"/>
        <v>0</v>
      </c>
      <c r="EE694" s="8"/>
    </row>
    <row r="695" spans="2:135" x14ac:dyDescent="0.3">
      <c r="B695" s="11">
        <f t="shared" si="1336"/>
        <v>45613</v>
      </c>
      <c r="C695" s="8">
        <f t="shared" si="1246"/>
        <v>663</v>
      </c>
      <c r="D695" s="8">
        <f t="shared" si="1247"/>
        <v>87405.799999999988</v>
      </c>
      <c r="E695" s="8">
        <f t="shared" si="1248"/>
        <v>0</v>
      </c>
      <c r="F695" s="8">
        <f t="shared" si="1249"/>
        <v>616.5</v>
      </c>
      <c r="G695" s="8">
        <f t="shared" si="1250"/>
        <v>606.1</v>
      </c>
      <c r="H695" s="8">
        <f t="shared" si="1251"/>
        <v>4</v>
      </c>
      <c r="I695" s="8"/>
      <c r="K695" s="11">
        <f t="shared" si="1337"/>
        <v>45613</v>
      </c>
      <c r="L695" s="8">
        <f t="shared" si="1252"/>
        <v>703</v>
      </c>
      <c r="M695" s="8">
        <f t="shared" si="1253"/>
        <v>102123.51</v>
      </c>
      <c r="N695" s="8">
        <f t="shared" si="1254"/>
        <v>558.66000000000008</v>
      </c>
      <c r="O695" s="8">
        <f t="shared" si="1255"/>
        <v>0</v>
      </c>
      <c r="P695" s="8">
        <f t="shared" si="1256"/>
        <v>368.15</v>
      </c>
      <c r="Q695" s="8">
        <f t="shared" si="1257"/>
        <v>1</v>
      </c>
      <c r="R695" s="8"/>
      <c r="T695" s="11">
        <f t="shared" si="1338"/>
        <v>45613</v>
      </c>
      <c r="U695" s="8">
        <f t="shared" si="1258"/>
        <v>396</v>
      </c>
      <c r="V695" s="8">
        <f t="shared" si="1259"/>
        <v>43157.07</v>
      </c>
      <c r="W695" s="8">
        <f t="shared" si="1260"/>
        <v>0</v>
      </c>
      <c r="X695" s="8">
        <f t="shared" si="1261"/>
        <v>0</v>
      </c>
      <c r="Y695" s="8">
        <f t="shared" si="1262"/>
        <v>519.25</v>
      </c>
      <c r="Z695" s="8">
        <f t="shared" si="1263"/>
        <v>0</v>
      </c>
      <c r="AA695" s="8"/>
      <c r="AC695" s="11">
        <f t="shared" si="1339"/>
        <v>45613</v>
      </c>
      <c r="AD695" s="8">
        <f t="shared" si="1264"/>
        <v>935</v>
      </c>
      <c r="AE695" s="8">
        <f t="shared" si="1265"/>
        <v>113351.11</v>
      </c>
      <c r="AF695" s="8">
        <f t="shared" si="1266"/>
        <v>1018.01</v>
      </c>
      <c r="AG695" s="8">
        <f t="shared" si="1267"/>
        <v>0</v>
      </c>
      <c r="AH695" s="8">
        <f t="shared" si="1268"/>
        <v>243.99</v>
      </c>
      <c r="AI695" s="8">
        <f t="shared" si="1269"/>
        <v>14</v>
      </c>
      <c r="AJ695" s="8"/>
      <c r="AL695" s="11">
        <f t="shared" si="1340"/>
        <v>45613</v>
      </c>
      <c r="AM695" s="8">
        <f t="shared" si="1270"/>
        <v>756</v>
      </c>
      <c r="AN695" s="8">
        <f t="shared" si="1271"/>
        <v>103416.99</v>
      </c>
      <c r="AO695" s="8">
        <f t="shared" si="1272"/>
        <v>227.64000000000001</v>
      </c>
      <c r="AP695" s="8">
        <f t="shared" si="1273"/>
        <v>0</v>
      </c>
      <c r="AQ695" s="8">
        <f t="shared" si="1274"/>
        <v>454.38000000000005</v>
      </c>
      <c r="AR695" s="8">
        <f t="shared" si="1275"/>
        <v>0</v>
      </c>
      <c r="AS695" s="8"/>
      <c r="AU695" s="11">
        <f t="shared" si="1341"/>
        <v>45613</v>
      </c>
      <c r="AV695" s="8">
        <f t="shared" si="1276"/>
        <v>803</v>
      </c>
      <c r="AW695" s="8">
        <f t="shared" si="1277"/>
        <v>62010.49</v>
      </c>
      <c r="AX695" s="8">
        <f t="shared" si="1278"/>
        <v>0</v>
      </c>
      <c r="AY695" s="8">
        <f t="shared" si="1279"/>
        <v>739.31000000000006</v>
      </c>
      <c r="AZ695" s="8">
        <f t="shared" si="1280"/>
        <v>89.259999999999991</v>
      </c>
      <c r="BA695" s="8">
        <f t="shared" si="1281"/>
        <v>1</v>
      </c>
      <c r="BB695" s="8"/>
      <c r="BD695" s="11">
        <f t="shared" si="1342"/>
        <v>45613</v>
      </c>
      <c r="BE695" s="8">
        <f t="shared" si="1282"/>
        <v>1089</v>
      </c>
      <c r="BF695" s="8">
        <f t="shared" si="1283"/>
        <v>186624.00999999998</v>
      </c>
      <c r="BG695" s="8">
        <f t="shared" si="1284"/>
        <v>611.04</v>
      </c>
      <c r="BH695" s="8">
        <f t="shared" si="1285"/>
        <v>0</v>
      </c>
      <c r="BI695" s="8">
        <f t="shared" si="1286"/>
        <v>-103.39999999999999</v>
      </c>
      <c r="BJ695" s="8">
        <f t="shared" si="1287"/>
        <v>38</v>
      </c>
      <c r="BK695" s="8"/>
      <c r="BM695" s="11">
        <f t="shared" si="1343"/>
        <v>45613</v>
      </c>
      <c r="BN695" s="8">
        <f t="shared" si="1288"/>
        <v>879</v>
      </c>
      <c r="BO695" s="8">
        <f t="shared" si="1289"/>
        <v>104172.30000000002</v>
      </c>
      <c r="BP695" s="8">
        <f t="shared" si="1290"/>
        <v>431.65000000000003</v>
      </c>
      <c r="BQ695" s="8">
        <f t="shared" si="1291"/>
        <v>0</v>
      </c>
      <c r="BR695" s="8">
        <f t="shared" si="1292"/>
        <v>2874.86</v>
      </c>
      <c r="BS695" s="8">
        <f t="shared" si="1293"/>
        <v>125</v>
      </c>
      <c r="BT695" s="8"/>
      <c r="BV695" s="11">
        <f t="shared" si="1344"/>
        <v>45613</v>
      </c>
      <c r="BW695" s="8">
        <f t="shared" si="1294"/>
        <v>0</v>
      </c>
      <c r="BX695" s="8">
        <f t="shared" si="1295"/>
        <v>0</v>
      </c>
      <c r="BY695" s="8">
        <f t="shared" si="1296"/>
        <v>0</v>
      </c>
      <c r="BZ695" s="8">
        <f t="shared" si="1297"/>
        <v>0</v>
      </c>
      <c r="CA695" s="8">
        <f t="shared" si="1298"/>
        <v>0</v>
      </c>
      <c r="CB695" s="8">
        <f t="shared" si="1299"/>
        <v>0</v>
      </c>
      <c r="CC695" s="8"/>
      <c r="CE695" s="11">
        <f t="shared" si="1345"/>
        <v>45613</v>
      </c>
      <c r="CF695" s="8">
        <f t="shared" si="1300"/>
        <v>560</v>
      </c>
      <c r="CG695" s="8">
        <f t="shared" si="1301"/>
        <v>66283.789999999994</v>
      </c>
      <c r="CH695" s="8">
        <f t="shared" si="1302"/>
        <v>652</v>
      </c>
      <c r="CI695" s="8">
        <f t="shared" si="1303"/>
        <v>0</v>
      </c>
      <c r="CJ695" s="8">
        <f t="shared" si="1304"/>
        <v>0</v>
      </c>
      <c r="CK695" s="8">
        <f t="shared" si="1305"/>
        <v>0</v>
      </c>
      <c r="CL695" s="8"/>
      <c r="CN695" s="11">
        <f t="shared" si="1346"/>
        <v>45613</v>
      </c>
      <c r="CO695" s="8">
        <f t="shared" si="1306"/>
        <v>1320</v>
      </c>
      <c r="CP695" s="8">
        <f t="shared" si="1307"/>
        <v>157872.42000000001</v>
      </c>
      <c r="CQ695" s="8">
        <f t="shared" si="1308"/>
        <v>1243.51</v>
      </c>
      <c r="CR695" s="8">
        <f t="shared" si="1309"/>
        <v>10575.659999999996</v>
      </c>
      <c r="CS695" s="8">
        <f t="shared" si="1310"/>
        <v>1231.44</v>
      </c>
      <c r="CT695" s="8">
        <f t="shared" si="1311"/>
        <v>3</v>
      </c>
      <c r="CU695" s="8"/>
      <c r="CW695" s="11">
        <f t="shared" si="1347"/>
        <v>45613</v>
      </c>
      <c r="CX695" s="8">
        <f t="shared" si="1312"/>
        <v>0</v>
      </c>
      <c r="CY695" s="8">
        <f t="shared" si="1313"/>
        <v>0</v>
      </c>
      <c r="CZ695" s="8">
        <f t="shared" si="1314"/>
        <v>0</v>
      </c>
      <c r="DA695" s="8">
        <f t="shared" si="1315"/>
        <v>0</v>
      </c>
      <c r="DB695" s="8">
        <f t="shared" si="1316"/>
        <v>0</v>
      </c>
      <c r="DC695" s="8">
        <f t="shared" si="1317"/>
        <v>0</v>
      </c>
      <c r="DD695" s="8"/>
      <c r="DF695" s="11">
        <f t="shared" si="1348"/>
        <v>45613</v>
      </c>
      <c r="DG695" s="8">
        <f t="shared" si="1318"/>
        <v>0</v>
      </c>
      <c r="DH695" s="8">
        <f t="shared" si="1319"/>
        <v>0</v>
      </c>
      <c r="DI695" s="8">
        <f t="shared" si="1320"/>
        <v>0</v>
      </c>
      <c r="DJ695" s="8">
        <f t="shared" si="1321"/>
        <v>0</v>
      </c>
      <c r="DK695" s="8">
        <f t="shared" si="1322"/>
        <v>0</v>
      </c>
      <c r="DL695" s="8">
        <f t="shared" si="1323"/>
        <v>0</v>
      </c>
      <c r="DM695" s="8"/>
      <c r="DO695" s="11">
        <f t="shared" si="1349"/>
        <v>45613</v>
      </c>
      <c r="DP695" s="8">
        <f t="shared" si="1324"/>
        <v>0</v>
      </c>
      <c r="DQ695" s="8">
        <f t="shared" si="1325"/>
        <v>0</v>
      </c>
      <c r="DR695" s="8">
        <f t="shared" si="1326"/>
        <v>0</v>
      </c>
      <c r="DS695" s="8">
        <f t="shared" si="1327"/>
        <v>0</v>
      </c>
      <c r="DT695" s="8">
        <f t="shared" si="1328"/>
        <v>0</v>
      </c>
      <c r="DU695" s="8">
        <f t="shared" si="1329"/>
        <v>0</v>
      </c>
      <c r="DV695" s="8"/>
      <c r="DX695" s="11">
        <f t="shared" si="1350"/>
        <v>45613</v>
      </c>
      <c r="DY695" s="8">
        <f t="shared" si="1330"/>
        <v>0</v>
      </c>
      <c r="DZ695" s="8">
        <f t="shared" si="1331"/>
        <v>0</v>
      </c>
      <c r="EA695" s="8">
        <f t="shared" si="1332"/>
        <v>0</v>
      </c>
      <c r="EB695" s="8">
        <f t="shared" si="1333"/>
        <v>0</v>
      </c>
      <c r="EC695" s="8">
        <f t="shared" si="1334"/>
        <v>0</v>
      </c>
      <c r="ED695" s="8">
        <f t="shared" si="1335"/>
        <v>0</v>
      </c>
      <c r="EE695" s="8"/>
    </row>
    <row r="696" spans="2:135" x14ac:dyDescent="0.3">
      <c r="B696" s="11">
        <f t="shared" si="1336"/>
        <v>45614</v>
      </c>
      <c r="C696" s="8">
        <f t="shared" si="1246"/>
        <v>711</v>
      </c>
      <c r="D696" s="8">
        <f t="shared" si="1247"/>
        <v>93665.389999999985</v>
      </c>
      <c r="E696" s="8">
        <f t="shared" si="1248"/>
        <v>0</v>
      </c>
      <c r="F696" s="8">
        <f t="shared" si="1249"/>
        <v>627.5</v>
      </c>
      <c r="G696" s="8">
        <f t="shared" si="1250"/>
        <v>606.1</v>
      </c>
      <c r="H696" s="8">
        <f t="shared" si="1251"/>
        <v>4</v>
      </c>
      <c r="I696" s="8"/>
      <c r="K696" s="11">
        <f t="shared" si="1337"/>
        <v>45614</v>
      </c>
      <c r="L696" s="8">
        <f t="shared" si="1252"/>
        <v>752</v>
      </c>
      <c r="M696" s="8">
        <f t="shared" si="1253"/>
        <v>108939.81999999999</v>
      </c>
      <c r="N696" s="8">
        <f t="shared" si="1254"/>
        <v>580.12000000000012</v>
      </c>
      <c r="O696" s="8">
        <f t="shared" si="1255"/>
        <v>0</v>
      </c>
      <c r="P696" s="8">
        <f t="shared" si="1256"/>
        <v>368.15</v>
      </c>
      <c r="Q696" s="8">
        <f t="shared" si="1257"/>
        <v>1</v>
      </c>
      <c r="R696" s="8"/>
      <c r="T696" s="11">
        <f t="shared" si="1338"/>
        <v>45614</v>
      </c>
      <c r="U696" s="8">
        <f t="shared" si="1258"/>
        <v>434</v>
      </c>
      <c r="V696" s="8">
        <f t="shared" si="1259"/>
        <v>47265.21</v>
      </c>
      <c r="W696" s="8">
        <f t="shared" si="1260"/>
        <v>0</v>
      </c>
      <c r="X696" s="8">
        <f t="shared" si="1261"/>
        <v>0</v>
      </c>
      <c r="Y696" s="8">
        <f t="shared" si="1262"/>
        <v>542.5</v>
      </c>
      <c r="Z696" s="8">
        <f t="shared" si="1263"/>
        <v>0</v>
      </c>
      <c r="AA696" s="8"/>
      <c r="AC696" s="11">
        <f t="shared" si="1339"/>
        <v>45614</v>
      </c>
      <c r="AD696" s="8">
        <f t="shared" si="1264"/>
        <v>998</v>
      </c>
      <c r="AE696" s="8">
        <f t="shared" si="1265"/>
        <v>121026.32</v>
      </c>
      <c r="AF696" s="8">
        <f t="shared" si="1266"/>
        <v>1062.42</v>
      </c>
      <c r="AG696" s="8">
        <f t="shared" si="1267"/>
        <v>0</v>
      </c>
      <c r="AH696" s="8">
        <f t="shared" si="1268"/>
        <v>243.99</v>
      </c>
      <c r="AI696" s="8">
        <f t="shared" si="1269"/>
        <v>14</v>
      </c>
      <c r="AJ696" s="8"/>
      <c r="AL696" s="11">
        <f t="shared" si="1340"/>
        <v>45614</v>
      </c>
      <c r="AM696" s="8">
        <f t="shared" si="1270"/>
        <v>808</v>
      </c>
      <c r="AN696" s="8">
        <f t="shared" si="1271"/>
        <v>110089.46</v>
      </c>
      <c r="AO696" s="8">
        <f t="shared" si="1272"/>
        <v>235.97000000000003</v>
      </c>
      <c r="AP696" s="8">
        <f t="shared" si="1273"/>
        <v>0</v>
      </c>
      <c r="AQ696" s="8">
        <f t="shared" si="1274"/>
        <v>784.38000000000011</v>
      </c>
      <c r="AR696" s="8">
        <f t="shared" si="1275"/>
        <v>0</v>
      </c>
      <c r="AS696" s="8"/>
      <c r="AU696" s="11">
        <f t="shared" si="1341"/>
        <v>45614</v>
      </c>
      <c r="AV696" s="8">
        <f t="shared" si="1276"/>
        <v>872</v>
      </c>
      <c r="AW696" s="8">
        <f t="shared" si="1277"/>
        <v>68785.72</v>
      </c>
      <c r="AX696" s="8">
        <f t="shared" si="1278"/>
        <v>0</v>
      </c>
      <c r="AY696" s="8">
        <f t="shared" si="1279"/>
        <v>748.31000000000006</v>
      </c>
      <c r="AZ696" s="8">
        <f t="shared" si="1280"/>
        <v>89.259999999999991</v>
      </c>
      <c r="BA696" s="8">
        <f t="shared" si="1281"/>
        <v>1</v>
      </c>
      <c r="BB696" s="8"/>
      <c r="BD696" s="11">
        <f t="shared" si="1342"/>
        <v>45614</v>
      </c>
      <c r="BE696" s="8">
        <f t="shared" si="1282"/>
        <v>1157</v>
      </c>
      <c r="BF696" s="8">
        <f t="shared" si="1283"/>
        <v>197694.05</v>
      </c>
      <c r="BG696" s="8">
        <f t="shared" si="1284"/>
        <v>656.29</v>
      </c>
      <c r="BH696" s="8">
        <f t="shared" si="1285"/>
        <v>0</v>
      </c>
      <c r="BI696" s="8">
        <f t="shared" si="1286"/>
        <v>-98.449999999999989</v>
      </c>
      <c r="BJ696" s="8">
        <f t="shared" si="1287"/>
        <v>41</v>
      </c>
      <c r="BK696" s="8"/>
      <c r="BM696" s="11">
        <f t="shared" si="1343"/>
        <v>45614</v>
      </c>
      <c r="BN696" s="8">
        <f t="shared" si="1288"/>
        <v>933</v>
      </c>
      <c r="BO696" s="8">
        <f t="shared" si="1289"/>
        <v>111097.11000000002</v>
      </c>
      <c r="BP696" s="8">
        <f t="shared" si="1290"/>
        <v>431.65000000000003</v>
      </c>
      <c r="BQ696" s="8">
        <f t="shared" si="1291"/>
        <v>0</v>
      </c>
      <c r="BR696" s="8">
        <f t="shared" si="1292"/>
        <v>2924.86</v>
      </c>
      <c r="BS696" s="8">
        <f t="shared" si="1293"/>
        <v>134</v>
      </c>
      <c r="BT696" s="8"/>
      <c r="BV696" s="11">
        <f t="shared" si="1344"/>
        <v>45614</v>
      </c>
      <c r="BW696" s="8">
        <f t="shared" si="1294"/>
        <v>0</v>
      </c>
      <c r="BX696" s="8">
        <f t="shared" si="1295"/>
        <v>0</v>
      </c>
      <c r="BY696" s="8">
        <f t="shared" si="1296"/>
        <v>0</v>
      </c>
      <c r="BZ696" s="8">
        <f t="shared" si="1297"/>
        <v>0</v>
      </c>
      <c r="CA696" s="8">
        <f t="shared" si="1298"/>
        <v>0</v>
      </c>
      <c r="CB696" s="8">
        <f t="shared" si="1299"/>
        <v>0</v>
      </c>
      <c r="CC696" s="8"/>
      <c r="CE696" s="11">
        <f t="shared" si="1345"/>
        <v>45614</v>
      </c>
      <c r="CF696" s="8">
        <f t="shared" si="1300"/>
        <v>599</v>
      </c>
      <c r="CG696" s="8">
        <f t="shared" si="1301"/>
        <v>71331.17</v>
      </c>
      <c r="CH696" s="8">
        <f t="shared" si="1302"/>
        <v>673.5</v>
      </c>
      <c r="CI696" s="8">
        <f t="shared" si="1303"/>
        <v>0</v>
      </c>
      <c r="CJ696" s="8">
        <f t="shared" si="1304"/>
        <v>-0.01</v>
      </c>
      <c r="CK696" s="8">
        <f t="shared" si="1305"/>
        <v>0</v>
      </c>
      <c r="CL696" s="8"/>
      <c r="CN696" s="11">
        <f t="shared" si="1346"/>
        <v>45614</v>
      </c>
      <c r="CO696" s="8">
        <f t="shared" si="1306"/>
        <v>1409</v>
      </c>
      <c r="CP696" s="8">
        <f t="shared" si="1307"/>
        <v>168227.40000000002</v>
      </c>
      <c r="CQ696" s="8">
        <f t="shared" si="1308"/>
        <v>1309.51</v>
      </c>
      <c r="CR696" s="8">
        <f t="shared" si="1309"/>
        <v>11040.479999999996</v>
      </c>
      <c r="CS696" s="8">
        <f t="shared" si="1310"/>
        <v>1331.44</v>
      </c>
      <c r="CT696" s="8">
        <f t="shared" si="1311"/>
        <v>3</v>
      </c>
      <c r="CU696" s="8"/>
      <c r="CW696" s="11">
        <f t="shared" si="1347"/>
        <v>45614</v>
      </c>
      <c r="CX696" s="8">
        <f t="shared" si="1312"/>
        <v>0</v>
      </c>
      <c r="CY696" s="8">
        <f t="shared" si="1313"/>
        <v>0</v>
      </c>
      <c r="CZ696" s="8">
        <f t="shared" si="1314"/>
        <v>0</v>
      </c>
      <c r="DA696" s="8">
        <f t="shared" si="1315"/>
        <v>0</v>
      </c>
      <c r="DB696" s="8">
        <f t="shared" si="1316"/>
        <v>0</v>
      </c>
      <c r="DC696" s="8">
        <f t="shared" si="1317"/>
        <v>0</v>
      </c>
      <c r="DD696" s="8"/>
      <c r="DF696" s="11">
        <f t="shared" si="1348"/>
        <v>45614</v>
      </c>
      <c r="DG696" s="8">
        <f t="shared" si="1318"/>
        <v>0</v>
      </c>
      <c r="DH696" s="8">
        <f t="shared" si="1319"/>
        <v>0</v>
      </c>
      <c r="DI696" s="8">
        <f t="shared" si="1320"/>
        <v>0</v>
      </c>
      <c r="DJ696" s="8">
        <f t="shared" si="1321"/>
        <v>0</v>
      </c>
      <c r="DK696" s="8">
        <f t="shared" si="1322"/>
        <v>0</v>
      </c>
      <c r="DL696" s="8">
        <f t="shared" si="1323"/>
        <v>0</v>
      </c>
      <c r="DM696" s="8"/>
      <c r="DO696" s="11">
        <f t="shared" si="1349"/>
        <v>45614</v>
      </c>
      <c r="DP696" s="8">
        <f t="shared" si="1324"/>
        <v>0</v>
      </c>
      <c r="DQ696" s="8">
        <f t="shared" si="1325"/>
        <v>0</v>
      </c>
      <c r="DR696" s="8">
        <f t="shared" si="1326"/>
        <v>0</v>
      </c>
      <c r="DS696" s="8">
        <f t="shared" si="1327"/>
        <v>0</v>
      </c>
      <c r="DT696" s="8">
        <f t="shared" si="1328"/>
        <v>0</v>
      </c>
      <c r="DU696" s="8">
        <f t="shared" si="1329"/>
        <v>0</v>
      </c>
      <c r="DV696" s="8"/>
      <c r="DX696" s="11">
        <f t="shared" si="1350"/>
        <v>45614</v>
      </c>
      <c r="DY696" s="8">
        <f t="shared" si="1330"/>
        <v>0</v>
      </c>
      <c r="DZ696" s="8">
        <f t="shared" si="1331"/>
        <v>0</v>
      </c>
      <c r="EA696" s="8">
        <f t="shared" si="1332"/>
        <v>0</v>
      </c>
      <c r="EB696" s="8">
        <f t="shared" si="1333"/>
        <v>0</v>
      </c>
      <c r="EC696" s="8">
        <f t="shared" si="1334"/>
        <v>0</v>
      </c>
      <c r="ED696" s="8">
        <f t="shared" si="1335"/>
        <v>0</v>
      </c>
      <c r="EE696" s="8"/>
    </row>
    <row r="697" spans="2:135" x14ac:dyDescent="0.3">
      <c r="B697" s="11">
        <f t="shared" si="1336"/>
        <v>45615</v>
      </c>
      <c r="C697" s="8">
        <f t="shared" si="1246"/>
        <v>764</v>
      </c>
      <c r="D697" s="8">
        <f t="shared" si="1247"/>
        <v>100870.93999999999</v>
      </c>
      <c r="E697" s="8">
        <f t="shared" si="1248"/>
        <v>0</v>
      </c>
      <c r="F697" s="8">
        <f t="shared" si="1249"/>
        <v>654.5</v>
      </c>
      <c r="G697" s="8">
        <f t="shared" si="1250"/>
        <v>606.1</v>
      </c>
      <c r="H697" s="8">
        <f t="shared" si="1251"/>
        <v>4</v>
      </c>
      <c r="I697" s="8"/>
      <c r="K697" s="11">
        <f t="shared" si="1337"/>
        <v>45615</v>
      </c>
      <c r="L697" s="8">
        <f t="shared" si="1252"/>
        <v>816</v>
      </c>
      <c r="M697" s="8">
        <f t="shared" si="1253"/>
        <v>118165.96999999999</v>
      </c>
      <c r="N697" s="8">
        <f t="shared" si="1254"/>
        <v>594.28000000000009</v>
      </c>
      <c r="O697" s="8">
        <f t="shared" si="1255"/>
        <v>0</v>
      </c>
      <c r="P697" s="8">
        <f t="shared" si="1256"/>
        <v>368.15</v>
      </c>
      <c r="Q697" s="8">
        <f t="shared" si="1257"/>
        <v>1</v>
      </c>
      <c r="R697" s="8"/>
      <c r="T697" s="11">
        <f t="shared" si="1338"/>
        <v>45615</v>
      </c>
      <c r="U697" s="8">
        <f t="shared" si="1258"/>
        <v>461</v>
      </c>
      <c r="V697" s="8">
        <f t="shared" si="1259"/>
        <v>50218.159999999996</v>
      </c>
      <c r="W697" s="8">
        <f t="shared" si="1260"/>
        <v>0</v>
      </c>
      <c r="X697" s="8">
        <f t="shared" si="1261"/>
        <v>0</v>
      </c>
      <c r="Y697" s="8">
        <f t="shared" si="1262"/>
        <v>549.5</v>
      </c>
      <c r="Z697" s="8">
        <f t="shared" si="1263"/>
        <v>0</v>
      </c>
      <c r="AA697" s="8"/>
      <c r="AC697" s="11">
        <f t="shared" si="1339"/>
        <v>45615</v>
      </c>
      <c r="AD697" s="8">
        <f t="shared" si="1264"/>
        <v>1066</v>
      </c>
      <c r="AE697" s="8">
        <f t="shared" si="1265"/>
        <v>129774.89000000001</v>
      </c>
      <c r="AF697" s="8">
        <f t="shared" si="1266"/>
        <v>1073.53</v>
      </c>
      <c r="AG697" s="8">
        <f t="shared" si="1267"/>
        <v>0</v>
      </c>
      <c r="AH697" s="8">
        <f t="shared" si="1268"/>
        <v>339.14</v>
      </c>
      <c r="AI697" s="8">
        <f t="shared" si="1269"/>
        <v>14</v>
      </c>
      <c r="AJ697" s="8"/>
      <c r="AL697" s="11">
        <f t="shared" si="1340"/>
        <v>45615</v>
      </c>
      <c r="AM697" s="8">
        <f t="shared" si="1270"/>
        <v>871</v>
      </c>
      <c r="AN697" s="8">
        <f t="shared" si="1271"/>
        <v>118703.46</v>
      </c>
      <c r="AO697" s="8">
        <f t="shared" si="1272"/>
        <v>245.23000000000002</v>
      </c>
      <c r="AP697" s="8">
        <f t="shared" si="1273"/>
        <v>0</v>
      </c>
      <c r="AQ697" s="8">
        <f t="shared" si="1274"/>
        <v>834.38000000000011</v>
      </c>
      <c r="AR697" s="8">
        <f t="shared" si="1275"/>
        <v>0</v>
      </c>
      <c r="AS697" s="8"/>
      <c r="AU697" s="11">
        <f t="shared" si="1341"/>
        <v>45615</v>
      </c>
      <c r="AV697" s="8">
        <f t="shared" si="1276"/>
        <v>935</v>
      </c>
      <c r="AW697" s="8">
        <f t="shared" si="1277"/>
        <v>74718.3</v>
      </c>
      <c r="AX697" s="8">
        <f t="shared" si="1278"/>
        <v>0</v>
      </c>
      <c r="AY697" s="8">
        <f t="shared" si="1279"/>
        <v>789.31000000000006</v>
      </c>
      <c r="AZ697" s="8">
        <f t="shared" si="1280"/>
        <v>89.259999999999991</v>
      </c>
      <c r="BA697" s="8">
        <f t="shared" si="1281"/>
        <v>1</v>
      </c>
      <c r="BB697" s="8"/>
      <c r="BD697" s="11">
        <f t="shared" si="1342"/>
        <v>45615</v>
      </c>
      <c r="BE697" s="8">
        <f t="shared" si="1282"/>
        <v>1227</v>
      </c>
      <c r="BF697" s="8">
        <f t="shared" si="1283"/>
        <v>208595.97999999998</v>
      </c>
      <c r="BG697" s="8">
        <f t="shared" si="1284"/>
        <v>689.54</v>
      </c>
      <c r="BH697" s="8">
        <f t="shared" si="1285"/>
        <v>0</v>
      </c>
      <c r="BI697" s="8">
        <f t="shared" si="1286"/>
        <v>-98.449999999999989</v>
      </c>
      <c r="BJ697" s="8">
        <f t="shared" si="1287"/>
        <v>44</v>
      </c>
      <c r="BK697" s="8"/>
      <c r="BM697" s="11">
        <f t="shared" si="1343"/>
        <v>45615</v>
      </c>
      <c r="BN697" s="8">
        <f t="shared" si="1288"/>
        <v>981</v>
      </c>
      <c r="BO697" s="8">
        <f t="shared" si="1289"/>
        <v>116965.07000000002</v>
      </c>
      <c r="BP697" s="8">
        <f t="shared" si="1290"/>
        <v>456.77000000000004</v>
      </c>
      <c r="BQ697" s="8">
        <f t="shared" si="1291"/>
        <v>0</v>
      </c>
      <c r="BR697" s="8">
        <f t="shared" si="1292"/>
        <v>2924.86</v>
      </c>
      <c r="BS697" s="8">
        <f t="shared" si="1293"/>
        <v>143</v>
      </c>
      <c r="BT697" s="8"/>
      <c r="BV697" s="11">
        <f t="shared" si="1344"/>
        <v>45615</v>
      </c>
      <c r="BW697" s="8">
        <f t="shared" si="1294"/>
        <v>0</v>
      </c>
      <c r="BX697" s="8">
        <f t="shared" si="1295"/>
        <v>0</v>
      </c>
      <c r="BY697" s="8">
        <f t="shared" si="1296"/>
        <v>0</v>
      </c>
      <c r="BZ697" s="8">
        <f t="shared" si="1297"/>
        <v>0</v>
      </c>
      <c r="CA697" s="8">
        <f t="shared" si="1298"/>
        <v>0</v>
      </c>
      <c r="CB697" s="8">
        <f t="shared" si="1299"/>
        <v>0</v>
      </c>
      <c r="CC697" s="8"/>
      <c r="CE697" s="11">
        <f t="shared" si="1345"/>
        <v>45615</v>
      </c>
      <c r="CF697" s="8">
        <f t="shared" si="1300"/>
        <v>656</v>
      </c>
      <c r="CG697" s="8">
        <f t="shared" si="1301"/>
        <v>78783.97</v>
      </c>
      <c r="CH697" s="8">
        <f t="shared" si="1302"/>
        <v>741.5</v>
      </c>
      <c r="CI697" s="8">
        <f t="shared" si="1303"/>
        <v>0</v>
      </c>
      <c r="CJ697" s="8">
        <f t="shared" si="1304"/>
        <v>-0.01</v>
      </c>
      <c r="CK697" s="8">
        <f t="shared" si="1305"/>
        <v>0</v>
      </c>
      <c r="CL697" s="8"/>
      <c r="CN697" s="11">
        <f t="shared" si="1346"/>
        <v>45615</v>
      </c>
      <c r="CO697" s="8">
        <f t="shared" si="1306"/>
        <v>1501</v>
      </c>
      <c r="CP697" s="8">
        <f t="shared" si="1307"/>
        <v>179655.37000000002</v>
      </c>
      <c r="CQ697" s="8">
        <f t="shared" si="1308"/>
        <v>1381.51</v>
      </c>
      <c r="CR697" s="8">
        <f t="shared" si="1309"/>
        <v>11525.039999999995</v>
      </c>
      <c r="CS697" s="8">
        <f t="shared" si="1310"/>
        <v>1331.44</v>
      </c>
      <c r="CT697" s="8">
        <f t="shared" si="1311"/>
        <v>3</v>
      </c>
      <c r="CU697" s="8"/>
      <c r="CW697" s="11">
        <f t="shared" si="1347"/>
        <v>45615</v>
      </c>
      <c r="CX697" s="8">
        <f t="shared" si="1312"/>
        <v>0</v>
      </c>
      <c r="CY697" s="8">
        <f t="shared" si="1313"/>
        <v>0</v>
      </c>
      <c r="CZ697" s="8">
        <f t="shared" si="1314"/>
        <v>0</v>
      </c>
      <c r="DA697" s="8">
        <f t="shared" si="1315"/>
        <v>0</v>
      </c>
      <c r="DB697" s="8">
        <f t="shared" si="1316"/>
        <v>0</v>
      </c>
      <c r="DC697" s="8">
        <f t="shared" si="1317"/>
        <v>0</v>
      </c>
      <c r="DD697" s="8"/>
      <c r="DF697" s="11">
        <f t="shared" si="1348"/>
        <v>45615</v>
      </c>
      <c r="DG697" s="8">
        <f t="shared" si="1318"/>
        <v>0</v>
      </c>
      <c r="DH697" s="8">
        <f t="shared" si="1319"/>
        <v>0</v>
      </c>
      <c r="DI697" s="8">
        <f t="shared" si="1320"/>
        <v>0</v>
      </c>
      <c r="DJ697" s="8">
        <f t="shared" si="1321"/>
        <v>0</v>
      </c>
      <c r="DK697" s="8">
        <f t="shared" si="1322"/>
        <v>0</v>
      </c>
      <c r="DL697" s="8">
        <f t="shared" si="1323"/>
        <v>0</v>
      </c>
      <c r="DM697" s="8"/>
      <c r="DO697" s="11">
        <f t="shared" si="1349"/>
        <v>45615</v>
      </c>
      <c r="DP697" s="8">
        <f t="shared" si="1324"/>
        <v>0</v>
      </c>
      <c r="DQ697" s="8">
        <f t="shared" si="1325"/>
        <v>0</v>
      </c>
      <c r="DR697" s="8">
        <f t="shared" si="1326"/>
        <v>0</v>
      </c>
      <c r="DS697" s="8">
        <f t="shared" si="1327"/>
        <v>0</v>
      </c>
      <c r="DT697" s="8">
        <f t="shared" si="1328"/>
        <v>0</v>
      </c>
      <c r="DU697" s="8">
        <f t="shared" si="1329"/>
        <v>0</v>
      </c>
      <c r="DV697" s="8"/>
      <c r="DX697" s="11">
        <f t="shared" si="1350"/>
        <v>45615</v>
      </c>
      <c r="DY697" s="8">
        <f t="shared" si="1330"/>
        <v>0</v>
      </c>
      <c r="DZ697" s="8">
        <f t="shared" si="1331"/>
        <v>0</v>
      </c>
      <c r="EA697" s="8">
        <f t="shared" si="1332"/>
        <v>0</v>
      </c>
      <c r="EB697" s="8">
        <f t="shared" si="1333"/>
        <v>0</v>
      </c>
      <c r="EC697" s="8">
        <f t="shared" si="1334"/>
        <v>0</v>
      </c>
      <c r="ED697" s="8">
        <f t="shared" si="1335"/>
        <v>0</v>
      </c>
      <c r="EE697" s="8"/>
    </row>
    <row r="698" spans="2:135" x14ac:dyDescent="0.3">
      <c r="B698" s="11">
        <f t="shared" si="1336"/>
        <v>45616</v>
      </c>
      <c r="C698" s="8">
        <f t="shared" si="1246"/>
        <v>799</v>
      </c>
      <c r="D698" s="8">
        <f t="shared" si="1247"/>
        <v>105355.33999999998</v>
      </c>
      <c r="E698" s="8">
        <f t="shared" si="1248"/>
        <v>0</v>
      </c>
      <c r="F698" s="8">
        <f t="shared" si="1249"/>
        <v>670.5</v>
      </c>
      <c r="G698" s="8">
        <f t="shared" si="1250"/>
        <v>45.009999999999991</v>
      </c>
      <c r="H698" s="8">
        <f t="shared" si="1251"/>
        <v>4</v>
      </c>
      <c r="I698" s="8"/>
      <c r="K698" s="11">
        <f t="shared" si="1337"/>
        <v>45616</v>
      </c>
      <c r="L698" s="8">
        <f t="shared" si="1252"/>
        <v>863</v>
      </c>
      <c r="M698" s="8">
        <f t="shared" si="1253"/>
        <v>124505.65</v>
      </c>
      <c r="N698" s="8">
        <f t="shared" si="1254"/>
        <v>610.32000000000005</v>
      </c>
      <c r="O698" s="8">
        <f t="shared" si="1255"/>
        <v>0</v>
      </c>
      <c r="P698" s="8">
        <f t="shared" si="1256"/>
        <v>368.15</v>
      </c>
      <c r="Q698" s="8">
        <f t="shared" si="1257"/>
        <v>1</v>
      </c>
      <c r="R698" s="8"/>
      <c r="T698" s="11">
        <f t="shared" si="1338"/>
        <v>45616</v>
      </c>
      <c r="U698" s="8">
        <f t="shared" si="1258"/>
        <v>489</v>
      </c>
      <c r="V698" s="8">
        <f t="shared" si="1259"/>
        <v>53286.27</v>
      </c>
      <c r="W698" s="8">
        <f t="shared" si="1260"/>
        <v>0</v>
      </c>
      <c r="X698" s="8">
        <f t="shared" si="1261"/>
        <v>0</v>
      </c>
      <c r="Y698" s="8">
        <f t="shared" si="1262"/>
        <v>556</v>
      </c>
      <c r="Z698" s="8">
        <f t="shared" si="1263"/>
        <v>0</v>
      </c>
      <c r="AA698" s="8"/>
      <c r="AC698" s="11">
        <f t="shared" si="1339"/>
        <v>45616</v>
      </c>
      <c r="AD698" s="8">
        <f t="shared" si="1264"/>
        <v>1129</v>
      </c>
      <c r="AE698" s="8">
        <f t="shared" si="1265"/>
        <v>137119.56000000003</v>
      </c>
      <c r="AF698" s="8">
        <f t="shared" si="1266"/>
        <v>1092.96</v>
      </c>
      <c r="AG698" s="8">
        <f t="shared" si="1267"/>
        <v>0</v>
      </c>
      <c r="AH698" s="8">
        <f t="shared" si="1268"/>
        <v>518</v>
      </c>
      <c r="AI698" s="8">
        <f t="shared" si="1269"/>
        <v>14</v>
      </c>
      <c r="AJ698" s="8"/>
      <c r="AL698" s="11">
        <f t="shared" si="1340"/>
        <v>45616</v>
      </c>
      <c r="AM698" s="8">
        <f t="shared" si="1270"/>
        <v>928</v>
      </c>
      <c r="AN698" s="8">
        <f t="shared" si="1271"/>
        <v>126547.89000000001</v>
      </c>
      <c r="AO698" s="8">
        <f t="shared" si="1272"/>
        <v>251.71</v>
      </c>
      <c r="AP698" s="8">
        <f t="shared" si="1273"/>
        <v>0</v>
      </c>
      <c r="AQ698" s="8">
        <f t="shared" si="1274"/>
        <v>1590.98</v>
      </c>
      <c r="AR698" s="8">
        <f t="shared" si="1275"/>
        <v>0</v>
      </c>
      <c r="AS698" s="8"/>
      <c r="AU698" s="11">
        <f t="shared" si="1341"/>
        <v>45616</v>
      </c>
      <c r="AV698" s="8">
        <f t="shared" si="1276"/>
        <v>1005</v>
      </c>
      <c r="AW698" s="8">
        <f t="shared" si="1277"/>
        <v>81536.47</v>
      </c>
      <c r="AX698" s="8">
        <f t="shared" si="1278"/>
        <v>0</v>
      </c>
      <c r="AY698" s="8">
        <f t="shared" si="1279"/>
        <v>858.81000000000006</v>
      </c>
      <c r="AZ698" s="8">
        <f t="shared" si="1280"/>
        <v>89.259999999999991</v>
      </c>
      <c r="BA698" s="8">
        <f t="shared" si="1281"/>
        <v>2</v>
      </c>
      <c r="BB698" s="8"/>
      <c r="BD698" s="11">
        <f t="shared" si="1342"/>
        <v>45616</v>
      </c>
      <c r="BE698" s="8">
        <f t="shared" si="1282"/>
        <v>1293</v>
      </c>
      <c r="BF698" s="8">
        <f t="shared" si="1283"/>
        <v>218099.37999999998</v>
      </c>
      <c r="BG698" s="8">
        <f t="shared" si="1284"/>
        <v>728.31999999999994</v>
      </c>
      <c r="BH698" s="8">
        <f t="shared" si="1285"/>
        <v>0</v>
      </c>
      <c r="BI698" s="8">
        <f t="shared" si="1286"/>
        <v>-98.449999999999989</v>
      </c>
      <c r="BJ698" s="8">
        <f t="shared" si="1287"/>
        <v>46</v>
      </c>
      <c r="BK698" s="8"/>
      <c r="BM698" s="11">
        <f t="shared" si="1343"/>
        <v>45616</v>
      </c>
      <c r="BN698" s="8">
        <f t="shared" si="1288"/>
        <v>1035</v>
      </c>
      <c r="BO698" s="8">
        <f t="shared" si="1289"/>
        <v>123640.65000000002</v>
      </c>
      <c r="BP698" s="8">
        <f t="shared" si="1290"/>
        <v>487.94000000000005</v>
      </c>
      <c r="BQ698" s="8">
        <f t="shared" si="1291"/>
        <v>0</v>
      </c>
      <c r="BR698" s="8">
        <f t="shared" si="1292"/>
        <v>2949.86</v>
      </c>
      <c r="BS698" s="8">
        <f t="shared" si="1293"/>
        <v>152</v>
      </c>
      <c r="BT698" s="8"/>
      <c r="BV698" s="11">
        <f t="shared" si="1344"/>
        <v>45616</v>
      </c>
      <c r="BW698" s="8">
        <f t="shared" si="1294"/>
        <v>0</v>
      </c>
      <c r="BX698" s="8">
        <f t="shared" si="1295"/>
        <v>0</v>
      </c>
      <c r="BY698" s="8">
        <f t="shared" si="1296"/>
        <v>0</v>
      </c>
      <c r="BZ698" s="8">
        <f t="shared" si="1297"/>
        <v>0</v>
      </c>
      <c r="CA698" s="8">
        <f t="shared" si="1298"/>
        <v>0</v>
      </c>
      <c r="CB698" s="8">
        <f t="shared" si="1299"/>
        <v>0</v>
      </c>
      <c r="CC698" s="8"/>
      <c r="CE698" s="11">
        <f t="shared" si="1345"/>
        <v>45616</v>
      </c>
      <c r="CF698" s="8">
        <f t="shared" si="1300"/>
        <v>711</v>
      </c>
      <c r="CG698" s="8">
        <f t="shared" si="1301"/>
        <v>85843.83</v>
      </c>
      <c r="CH698" s="8">
        <f t="shared" si="1302"/>
        <v>854.5</v>
      </c>
      <c r="CI698" s="8">
        <f t="shared" si="1303"/>
        <v>0</v>
      </c>
      <c r="CJ698" s="8">
        <f t="shared" si="1304"/>
        <v>-0.01</v>
      </c>
      <c r="CK698" s="8">
        <f t="shared" si="1305"/>
        <v>0</v>
      </c>
      <c r="CL698" s="8"/>
      <c r="CN698" s="11">
        <f t="shared" si="1346"/>
        <v>45616</v>
      </c>
      <c r="CO698" s="8">
        <f t="shared" si="1306"/>
        <v>1594</v>
      </c>
      <c r="CP698" s="8">
        <f t="shared" si="1307"/>
        <v>190653.50000000003</v>
      </c>
      <c r="CQ698" s="8">
        <f t="shared" si="1308"/>
        <v>1440.51</v>
      </c>
      <c r="CR698" s="8">
        <f t="shared" si="1309"/>
        <v>11858.349999999995</v>
      </c>
      <c r="CS698" s="8">
        <f t="shared" si="1310"/>
        <v>1431.44</v>
      </c>
      <c r="CT698" s="8">
        <f t="shared" si="1311"/>
        <v>3</v>
      </c>
      <c r="CU698" s="8"/>
      <c r="CW698" s="11">
        <f t="shared" si="1347"/>
        <v>45616</v>
      </c>
      <c r="CX698" s="8">
        <f t="shared" si="1312"/>
        <v>0</v>
      </c>
      <c r="CY698" s="8">
        <f t="shared" si="1313"/>
        <v>0</v>
      </c>
      <c r="CZ698" s="8">
        <f t="shared" si="1314"/>
        <v>0</v>
      </c>
      <c r="DA698" s="8">
        <f t="shared" si="1315"/>
        <v>0</v>
      </c>
      <c r="DB698" s="8">
        <f t="shared" si="1316"/>
        <v>0</v>
      </c>
      <c r="DC698" s="8">
        <f t="shared" si="1317"/>
        <v>0</v>
      </c>
      <c r="DD698" s="8"/>
      <c r="DF698" s="11">
        <f t="shared" si="1348"/>
        <v>45616</v>
      </c>
      <c r="DG698" s="8">
        <f t="shared" si="1318"/>
        <v>0</v>
      </c>
      <c r="DH698" s="8">
        <f t="shared" si="1319"/>
        <v>0</v>
      </c>
      <c r="DI698" s="8">
        <f t="shared" si="1320"/>
        <v>0</v>
      </c>
      <c r="DJ698" s="8">
        <f t="shared" si="1321"/>
        <v>0</v>
      </c>
      <c r="DK698" s="8">
        <f t="shared" si="1322"/>
        <v>0</v>
      </c>
      <c r="DL698" s="8">
        <f t="shared" si="1323"/>
        <v>0</v>
      </c>
      <c r="DM698" s="8"/>
      <c r="DO698" s="11">
        <f t="shared" si="1349"/>
        <v>45616</v>
      </c>
      <c r="DP698" s="8">
        <f t="shared" si="1324"/>
        <v>0</v>
      </c>
      <c r="DQ698" s="8">
        <f t="shared" si="1325"/>
        <v>0</v>
      </c>
      <c r="DR698" s="8">
        <f t="shared" si="1326"/>
        <v>0</v>
      </c>
      <c r="DS698" s="8">
        <f t="shared" si="1327"/>
        <v>0</v>
      </c>
      <c r="DT698" s="8">
        <f t="shared" si="1328"/>
        <v>0</v>
      </c>
      <c r="DU698" s="8">
        <f t="shared" si="1329"/>
        <v>0</v>
      </c>
      <c r="DV698" s="8"/>
      <c r="DX698" s="11">
        <f t="shared" si="1350"/>
        <v>45616</v>
      </c>
      <c r="DY698" s="8">
        <f t="shared" si="1330"/>
        <v>0</v>
      </c>
      <c r="DZ698" s="8">
        <f t="shared" si="1331"/>
        <v>0</v>
      </c>
      <c r="EA698" s="8">
        <f t="shared" si="1332"/>
        <v>0</v>
      </c>
      <c r="EB698" s="8">
        <f t="shared" si="1333"/>
        <v>0</v>
      </c>
      <c r="EC698" s="8">
        <f t="shared" si="1334"/>
        <v>0</v>
      </c>
      <c r="ED698" s="8">
        <f t="shared" si="1335"/>
        <v>0</v>
      </c>
      <c r="EE698" s="8"/>
    </row>
    <row r="699" spans="2:135" x14ac:dyDescent="0.3">
      <c r="B699" s="11">
        <f t="shared" si="1336"/>
        <v>45617</v>
      </c>
      <c r="C699" s="8">
        <f t="shared" si="1246"/>
        <v>832</v>
      </c>
      <c r="D699" s="8">
        <f t="shared" si="1247"/>
        <v>109331.78999999998</v>
      </c>
      <c r="E699" s="8">
        <f t="shared" si="1248"/>
        <v>0</v>
      </c>
      <c r="F699" s="8">
        <f t="shared" si="1249"/>
        <v>698.5</v>
      </c>
      <c r="G699" s="8">
        <f t="shared" si="1250"/>
        <v>45.009999999999991</v>
      </c>
      <c r="H699" s="8">
        <f t="shared" si="1251"/>
        <v>4</v>
      </c>
      <c r="I699" s="8"/>
      <c r="K699" s="11">
        <f t="shared" si="1337"/>
        <v>45617</v>
      </c>
      <c r="L699" s="8">
        <f t="shared" si="1252"/>
        <v>896</v>
      </c>
      <c r="M699" s="8">
        <f t="shared" si="1253"/>
        <v>128962.25</v>
      </c>
      <c r="N699" s="8">
        <f t="shared" si="1254"/>
        <v>636.0200000000001</v>
      </c>
      <c r="O699" s="8">
        <f t="shared" si="1255"/>
        <v>0</v>
      </c>
      <c r="P699" s="8">
        <f t="shared" si="1256"/>
        <v>368.15</v>
      </c>
      <c r="Q699" s="8">
        <f t="shared" si="1257"/>
        <v>1</v>
      </c>
      <c r="R699" s="8"/>
      <c r="T699" s="11">
        <f t="shared" si="1338"/>
        <v>45617</v>
      </c>
      <c r="U699" s="8">
        <f t="shared" si="1258"/>
        <v>512</v>
      </c>
      <c r="V699" s="8">
        <f t="shared" si="1259"/>
        <v>55742.799999999996</v>
      </c>
      <c r="W699" s="8">
        <f t="shared" si="1260"/>
        <v>0</v>
      </c>
      <c r="X699" s="8">
        <f t="shared" si="1261"/>
        <v>0</v>
      </c>
      <c r="Y699" s="8">
        <f t="shared" si="1262"/>
        <v>572.25</v>
      </c>
      <c r="Z699" s="8">
        <f t="shared" si="1263"/>
        <v>0</v>
      </c>
      <c r="AA699" s="8"/>
      <c r="AC699" s="11">
        <f t="shared" si="1339"/>
        <v>45617</v>
      </c>
      <c r="AD699" s="8">
        <f t="shared" si="1264"/>
        <v>1170</v>
      </c>
      <c r="AE699" s="8">
        <f t="shared" si="1265"/>
        <v>141889.22000000003</v>
      </c>
      <c r="AF699" s="8">
        <f t="shared" si="1266"/>
        <v>1121.6500000000001</v>
      </c>
      <c r="AG699" s="8">
        <f t="shared" si="1267"/>
        <v>0</v>
      </c>
      <c r="AH699" s="8">
        <f t="shared" si="1268"/>
        <v>518</v>
      </c>
      <c r="AI699" s="8">
        <f t="shared" si="1269"/>
        <v>14</v>
      </c>
      <c r="AJ699" s="8"/>
      <c r="AL699" s="11">
        <f t="shared" si="1340"/>
        <v>45617</v>
      </c>
      <c r="AM699" s="8">
        <f t="shared" si="1270"/>
        <v>967</v>
      </c>
      <c r="AN699" s="8">
        <f t="shared" si="1271"/>
        <v>131785.94</v>
      </c>
      <c r="AO699" s="8">
        <f t="shared" si="1272"/>
        <v>279.47000000000003</v>
      </c>
      <c r="AP699" s="8">
        <f t="shared" si="1273"/>
        <v>0</v>
      </c>
      <c r="AQ699" s="8">
        <f t="shared" si="1274"/>
        <v>1542.53</v>
      </c>
      <c r="AR699" s="8">
        <f t="shared" si="1275"/>
        <v>1</v>
      </c>
      <c r="AS699" s="8"/>
      <c r="AU699" s="11">
        <f t="shared" si="1341"/>
        <v>45617</v>
      </c>
      <c r="AV699" s="8">
        <f t="shared" si="1276"/>
        <v>1060</v>
      </c>
      <c r="AW699" s="8">
        <f t="shared" si="1277"/>
        <v>86661.94</v>
      </c>
      <c r="AX699" s="8">
        <f t="shared" si="1278"/>
        <v>0</v>
      </c>
      <c r="AY699" s="8">
        <f t="shared" si="1279"/>
        <v>900.1</v>
      </c>
      <c r="AZ699" s="8">
        <f t="shared" si="1280"/>
        <v>89.259999999999991</v>
      </c>
      <c r="BA699" s="8">
        <f t="shared" si="1281"/>
        <v>2</v>
      </c>
      <c r="BB699" s="8"/>
      <c r="BD699" s="11">
        <f t="shared" si="1342"/>
        <v>45617</v>
      </c>
      <c r="BE699" s="8">
        <f t="shared" si="1282"/>
        <v>1338</v>
      </c>
      <c r="BF699" s="8">
        <f t="shared" si="1283"/>
        <v>224043.45999999996</v>
      </c>
      <c r="BG699" s="8">
        <f t="shared" si="1284"/>
        <v>741.24999999999989</v>
      </c>
      <c r="BH699" s="8">
        <f t="shared" si="1285"/>
        <v>0</v>
      </c>
      <c r="BI699" s="8">
        <f t="shared" si="1286"/>
        <v>-98.449999999999989</v>
      </c>
      <c r="BJ699" s="8">
        <f t="shared" si="1287"/>
        <v>48</v>
      </c>
      <c r="BK699" s="8"/>
      <c r="BM699" s="11">
        <f t="shared" si="1343"/>
        <v>45617</v>
      </c>
      <c r="BN699" s="8">
        <f t="shared" si="1288"/>
        <v>1087</v>
      </c>
      <c r="BO699" s="8">
        <f t="shared" si="1289"/>
        <v>129916.56000000003</v>
      </c>
      <c r="BP699" s="8">
        <f t="shared" si="1290"/>
        <v>526.54000000000008</v>
      </c>
      <c r="BQ699" s="8">
        <f t="shared" si="1291"/>
        <v>0</v>
      </c>
      <c r="BR699" s="8">
        <f t="shared" si="1292"/>
        <v>3149.86</v>
      </c>
      <c r="BS699" s="8">
        <f t="shared" si="1293"/>
        <v>161</v>
      </c>
      <c r="BT699" s="8"/>
      <c r="BV699" s="11">
        <f t="shared" si="1344"/>
        <v>45617</v>
      </c>
      <c r="BW699" s="8">
        <f t="shared" si="1294"/>
        <v>0</v>
      </c>
      <c r="BX699" s="8">
        <f t="shared" si="1295"/>
        <v>0</v>
      </c>
      <c r="BY699" s="8">
        <f t="shared" si="1296"/>
        <v>0</v>
      </c>
      <c r="BZ699" s="8">
        <f t="shared" si="1297"/>
        <v>0</v>
      </c>
      <c r="CA699" s="8">
        <f t="shared" si="1298"/>
        <v>0</v>
      </c>
      <c r="CB699" s="8">
        <f t="shared" si="1299"/>
        <v>0</v>
      </c>
      <c r="CC699" s="8"/>
      <c r="CE699" s="11">
        <f t="shared" si="1345"/>
        <v>45617</v>
      </c>
      <c r="CF699" s="8">
        <f t="shared" si="1300"/>
        <v>733</v>
      </c>
      <c r="CG699" s="8">
        <f t="shared" si="1301"/>
        <v>88388.31</v>
      </c>
      <c r="CH699" s="8">
        <f t="shared" si="1302"/>
        <v>864</v>
      </c>
      <c r="CI699" s="8">
        <f t="shared" si="1303"/>
        <v>0</v>
      </c>
      <c r="CJ699" s="8">
        <f t="shared" si="1304"/>
        <v>-0.01</v>
      </c>
      <c r="CK699" s="8">
        <f t="shared" si="1305"/>
        <v>0</v>
      </c>
      <c r="CL699" s="8"/>
      <c r="CN699" s="11">
        <f t="shared" si="1346"/>
        <v>45617</v>
      </c>
      <c r="CO699" s="8">
        <f t="shared" si="1306"/>
        <v>1658</v>
      </c>
      <c r="CP699" s="8">
        <f t="shared" si="1307"/>
        <v>198056.86000000002</v>
      </c>
      <c r="CQ699" s="8">
        <f t="shared" si="1308"/>
        <v>1476.01</v>
      </c>
      <c r="CR699" s="8">
        <f t="shared" si="1309"/>
        <v>11978.849999999995</v>
      </c>
      <c r="CS699" s="8">
        <f t="shared" si="1310"/>
        <v>1424.73</v>
      </c>
      <c r="CT699" s="8">
        <f t="shared" si="1311"/>
        <v>3</v>
      </c>
      <c r="CU699" s="8"/>
      <c r="CW699" s="11">
        <f t="shared" si="1347"/>
        <v>45617</v>
      </c>
      <c r="CX699" s="8">
        <f t="shared" si="1312"/>
        <v>0</v>
      </c>
      <c r="CY699" s="8">
        <f t="shared" si="1313"/>
        <v>0</v>
      </c>
      <c r="CZ699" s="8">
        <f t="shared" si="1314"/>
        <v>0</v>
      </c>
      <c r="DA699" s="8">
        <f t="shared" si="1315"/>
        <v>0</v>
      </c>
      <c r="DB699" s="8">
        <f t="shared" si="1316"/>
        <v>0</v>
      </c>
      <c r="DC699" s="8">
        <f t="shared" si="1317"/>
        <v>0</v>
      </c>
      <c r="DD699" s="8"/>
      <c r="DF699" s="11">
        <f t="shared" si="1348"/>
        <v>45617</v>
      </c>
      <c r="DG699" s="8">
        <f t="shared" si="1318"/>
        <v>0</v>
      </c>
      <c r="DH699" s="8">
        <f t="shared" si="1319"/>
        <v>0</v>
      </c>
      <c r="DI699" s="8">
        <f t="shared" si="1320"/>
        <v>0</v>
      </c>
      <c r="DJ699" s="8">
        <f t="shared" si="1321"/>
        <v>0</v>
      </c>
      <c r="DK699" s="8">
        <f t="shared" si="1322"/>
        <v>0</v>
      </c>
      <c r="DL699" s="8">
        <f t="shared" si="1323"/>
        <v>0</v>
      </c>
      <c r="DM699" s="8"/>
      <c r="DO699" s="11">
        <f t="shared" si="1349"/>
        <v>45617</v>
      </c>
      <c r="DP699" s="8">
        <f t="shared" si="1324"/>
        <v>0</v>
      </c>
      <c r="DQ699" s="8">
        <f t="shared" si="1325"/>
        <v>0</v>
      </c>
      <c r="DR699" s="8">
        <f t="shared" si="1326"/>
        <v>0</v>
      </c>
      <c r="DS699" s="8">
        <f t="shared" si="1327"/>
        <v>0</v>
      </c>
      <c r="DT699" s="8">
        <f t="shared" si="1328"/>
        <v>0</v>
      </c>
      <c r="DU699" s="8">
        <f t="shared" si="1329"/>
        <v>0</v>
      </c>
      <c r="DV699" s="8"/>
      <c r="DX699" s="11">
        <f t="shared" si="1350"/>
        <v>45617</v>
      </c>
      <c r="DY699" s="8">
        <f t="shared" si="1330"/>
        <v>0</v>
      </c>
      <c r="DZ699" s="8">
        <f t="shared" si="1331"/>
        <v>0</v>
      </c>
      <c r="EA699" s="8">
        <f t="shared" si="1332"/>
        <v>0</v>
      </c>
      <c r="EB699" s="8">
        <f t="shared" si="1333"/>
        <v>0</v>
      </c>
      <c r="EC699" s="8">
        <f t="shared" si="1334"/>
        <v>0</v>
      </c>
      <c r="ED699" s="8">
        <f t="shared" si="1335"/>
        <v>0</v>
      </c>
      <c r="EE699" s="8"/>
    </row>
    <row r="700" spans="2:135" x14ac:dyDescent="0.3">
      <c r="B700" s="11">
        <f t="shared" si="1336"/>
        <v>45618</v>
      </c>
      <c r="C700" s="8">
        <f t="shared" si="1246"/>
        <v>877</v>
      </c>
      <c r="D700" s="8">
        <f t="shared" si="1247"/>
        <v>114838.71999999997</v>
      </c>
      <c r="E700" s="8">
        <f t="shared" si="1248"/>
        <v>0</v>
      </c>
      <c r="F700" s="8">
        <f t="shared" si="1249"/>
        <v>710.5</v>
      </c>
      <c r="G700" s="8">
        <f t="shared" si="1250"/>
        <v>145.01</v>
      </c>
      <c r="H700" s="8">
        <f t="shared" si="1251"/>
        <v>4</v>
      </c>
      <c r="I700" s="8"/>
      <c r="K700" s="11">
        <f t="shared" si="1337"/>
        <v>45618</v>
      </c>
      <c r="L700" s="8">
        <f t="shared" si="1252"/>
        <v>913</v>
      </c>
      <c r="M700" s="8">
        <f t="shared" si="1253"/>
        <v>131397.91</v>
      </c>
      <c r="N700" s="8">
        <f t="shared" si="1254"/>
        <v>638.85000000000014</v>
      </c>
      <c r="O700" s="8">
        <f t="shared" si="1255"/>
        <v>0</v>
      </c>
      <c r="P700" s="8">
        <f t="shared" si="1256"/>
        <v>478.15</v>
      </c>
      <c r="Q700" s="8">
        <f t="shared" si="1257"/>
        <v>1</v>
      </c>
      <c r="R700" s="8"/>
      <c r="T700" s="11">
        <f t="shared" si="1338"/>
        <v>45618</v>
      </c>
      <c r="U700" s="8">
        <f t="shared" si="1258"/>
        <v>532</v>
      </c>
      <c r="V700" s="8">
        <f t="shared" si="1259"/>
        <v>58076.909999999996</v>
      </c>
      <c r="W700" s="8">
        <f t="shared" si="1260"/>
        <v>0</v>
      </c>
      <c r="X700" s="8">
        <f t="shared" si="1261"/>
        <v>0</v>
      </c>
      <c r="Y700" s="8">
        <f t="shared" si="1262"/>
        <v>605</v>
      </c>
      <c r="Z700" s="8">
        <f t="shared" si="1263"/>
        <v>0</v>
      </c>
      <c r="AA700" s="8"/>
      <c r="AC700" s="11">
        <f t="shared" si="1339"/>
        <v>45618</v>
      </c>
      <c r="AD700" s="8">
        <f t="shared" si="1264"/>
        <v>1221</v>
      </c>
      <c r="AE700" s="8">
        <f t="shared" si="1265"/>
        <v>147494.09000000003</v>
      </c>
      <c r="AF700" s="8">
        <f t="shared" si="1266"/>
        <v>1199.4000000000001</v>
      </c>
      <c r="AG700" s="8">
        <f t="shared" si="1267"/>
        <v>0</v>
      </c>
      <c r="AH700" s="8">
        <f t="shared" si="1268"/>
        <v>518</v>
      </c>
      <c r="AI700" s="8">
        <f t="shared" si="1269"/>
        <v>14</v>
      </c>
      <c r="AJ700" s="8"/>
      <c r="AL700" s="11">
        <f t="shared" si="1340"/>
        <v>45618</v>
      </c>
      <c r="AM700" s="8">
        <f t="shared" si="1270"/>
        <v>1001</v>
      </c>
      <c r="AN700" s="8">
        <f t="shared" si="1271"/>
        <v>136527.41</v>
      </c>
      <c r="AO700" s="8">
        <f t="shared" si="1272"/>
        <v>298.90000000000003</v>
      </c>
      <c r="AP700" s="8">
        <f t="shared" si="1273"/>
        <v>0</v>
      </c>
      <c r="AQ700" s="8">
        <f t="shared" si="1274"/>
        <v>1542.53</v>
      </c>
      <c r="AR700" s="8">
        <f t="shared" si="1275"/>
        <v>2</v>
      </c>
      <c r="AS700" s="8"/>
      <c r="AU700" s="11">
        <f t="shared" si="1341"/>
        <v>45618</v>
      </c>
      <c r="AV700" s="8">
        <f t="shared" si="1276"/>
        <v>1102</v>
      </c>
      <c r="AW700" s="8">
        <f t="shared" si="1277"/>
        <v>90067.680000000008</v>
      </c>
      <c r="AX700" s="8">
        <f t="shared" si="1278"/>
        <v>0</v>
      </c>
      <c r="AY700" s="8">
        <f t="shared" si="1279"/>
        <v>927.1</v>
      </c>
      <c r="AZ700" s="8">
        <f t="shared" si="1280"/>
        <v>89.259999999999991</v>
      </c>
      <c r="BA700" s="8">
        <f t="shared" si="1281"/>
        <v>2</v>
      </c>
      <c r="BB700" s="8"/>
      <c r="BD700" s="11">
        <f t="shared" si="1342"/>
        <v>45618</v>
      </c>
      <c r="BE700" s="8">
        <f t="shared" si="1282"/>
        <v>1378</v>
      </c>
      <c r="BF700" s="8">
        <f t="shared" si="1283"/>
        <v>229049.13999999996</v>
      </c>
      <c r="BG700" s="8">
        <f t="shared" si="1284"/>
        <v>759.25999999999988</v>
      </c>
      <c r="BH700" s="8">
        <f t="shared" si="1285"/>
        <v>0</v>
      </c>
      <c r="BI700" s="8">
        <f t="shared" si="1286"/>
        <v>-88.549999999999983</v>
      </c>
      <c r="BJ700" s="8">
        <f t="shared" si="1287"/>
        <v>50</v>
      </c>
      <c r="BK700" s="8"/>
      <c r="BM700" s="11">
        <f t="shared" si="1343"/>
        <v>45618</v>
      </c>
      <c r="BN700" s="8">
        <f t="shared" si="1288"/>
        <v>1133</v>
      </c>
      <c r="BO700" s="8">
        <f t="shared" si="1289"/>
        <v>135509.94000000003</v>
      </c>
      <c r="BP700" s="8">
        <f t="shared" si="1290"/>
        <v>547.47</v>
      </c>
      <c r="BQ700" s="8">
        <f t="shared" si="1291"/>
        <v>0</v>
      </c>
      <c r="BR700" s="8">
        <f t="shared" si="1292"/>
        <v>3639.86</v>
      </c>
      <c r="BS700" s="8">
        <f t="shared" si="1293"/>
        <v>172</v>
      </c>
      <c r="BT700" s="8"/>
      <c r="BV700" s="11">
        <f t="shared" si="1344"/>
        <v>45618</v>
      </c>
      <c r="BW700" s="8">
        <f t="shared" si="1294"/>
        <v>0</v>
      </c>
      <c r="BX700" s="8">
        <f t="shared" si="1295"/>
        <v>0</v>
      </c>
      <c r="BY700" s="8">
        <f t="shared" si="1296"/>
        <v>0</v>
      </c>
      <c r="BZ700" s="8">
        <f t="shared" si="1297"/>
        <v>0</v>
      </c>
      <c r="CA700" s="8">
        <f t="shared" si="1298"/>
        <v>0</v>
      </c>
      <c r="CB700" s="8">
        <f t="shared" si="1299"/>
        <v>0</v>
      </c>
      <c r="CC700" s="8"/>
      <c r="CE700" s="11">
        <f t="shared" si="1345"/>
        <v>45618</v>
      </c>
      <c r="CF700" s="8">
        <f t="shared" si="1300"/>
        <v>753</v>
      </c>
      <c r="CG700" s="8">
        <f t="shared" si="1301"/>
        <v>90832.319999999992</v>
      </c>
      <c r="CH700" s="8">
        <f t="shared" si="1302"/>
        <v>880</v>
      </c>
      <c r="CI700" s="8">
        <f t="shared" si="1303"/>
        <v>0</v>
      </c>
      <c r="CJ700" s="8">
        <f t="shared" si="1304"/>
        <v>-20.010000000000002</v>
      </c>
      <c r="CK700" s="8">
        <f t="shared" si="1305"/>
        <v>0</v>
      </c>
      <c r="CL700" s="8"/>
      <c r="CN700" s="11">
        <f t="shared" si="1346"/>
        <v>45618</v>
      </c>
      <c r="CO700" s="8">
        <f t="shared" si="1306"/>
        <v>1731</v>
      </c>
      <c r="CP700" s="8">
        <f t="shared" si="1307"/>
        <v>206663.75</v>
      </c>
      <c r="CQ700" s="8">
        <f t="shared" si="1308"/>
        <v>1610.51</v>
      </c>
      <c r="CR700" s="8">
        <f t="shared" si="1309"/>
        <v>12420.699999999995</v>
      </c>
      <c r="CS700" s="8">
        <f t="shared" si="1310"/>
        <v>1499.73</v>
      </c>
      <c r="CT700" s="8">
        <f t="shared" si="1311"/>
        <v>3</v>
      </c>
      <c r="CU700" s="8"/>
      <c r="CW700" s="11">
        <f t="shared" si="1347"/>
        <v>45618</v>
      </c>
      <c r="CX700" s="8">
        <f t="shared" si="1312"/>
        <v>0</v>
      </c>
      <c r="CY700" s="8">
        <f t="shared" si="1313"/>
        <v>0</v>
      </c>
      <c r="CZ700" s="8">
        <f t="shared" si="1314"/>
        <v>0</v>
      </c>
      <c r="DA700" s="8">
        <f t="shared" si="1315"/>
        <v>0</v>
      </c>
      <c r="DB700" s="8">
        <f t="shared" si="1316"/>
        <v>0</v>
      </c>
      <c r="DC700" s="8">
        <f t="shared" si="1317"/>
        <v>0</v>
      </c>
      <c r="DD700" s="8"/>
      <c r="DF700" s="11">
        <f t="shared" si="1348"/>
        <v>45618</v>
      </c>
      <c r="DG700" s="8">
        <f t="shared" si="1318"/>
        <v>0</v>
      </c>
      <c r="DH700" s="8">
        <f t="shared" si="1319"/>
        <v>0</v>
      </c>
      <c r="DI700" s="8">
        <f t="shared" si="1320"/>
        <v>0</v>
      </c>
      <c r="DJ700" s="8">
        <f t="shared" si="1321"/>
        <v>0</v>
      </c>
      <c r="DK700" s="8">
        <f t="shared" si="1322"/>
        <v>0</v>
      </c>
      <c r="DL700" s="8">
        <f t="shared" si="1323"/>
        <v>0</v>
      </c>
      <c r="DM700" s="8"/>
      <c r="DO700" s="11">
        <f t="shared" si="1349"/>
        <v>45618</v>
      </c>
      <c r="DP700" s="8">
        <f t="shared" si="1324"/>
        <v>0</v>
      </c>
      <c r="DQ700" s="8">
        <f t="shared" si="1325"/>
        <v>0</v>
      </c>
      <c r="DR700" s="8">
        <f t="shared" si="1326"/>
        <v>0</v>
      </c>
      <c r="DS700" s="8">
        <f t="shared" si="1327"/>
        <v>0</v>
      </c>
      <c r="DT700" s="8">
        <f t="shared" si="1328"/>
        <v>0</v>
      </c>
      <c r="DU700" s="8">
        <f t="shared" si="1329"/>
        <v>0</v>
      </c>
      <c r="DV700" s="8"/>
      <c r="DX700" s="11">
        <f t="shared" si="1350"/>
        <v>45618</v>
      </c>
      <c r="DY700" s="8">
        <f t="shared" si="1330"/>
        <v>0</v>
      </c>
      <c r="DZ700" s="8">
        <f t="shared" si="1331"/>
        <v>0</v>
      </c>
      <c r="EA700" s="8">
        <f t="shared" si="1332"/>
        <v>0</v>
      </c>
      <c r="EB700" s="8">
        <f t="shared" si="1333"/>
        <v>0</v>
      </c>
      <c r="EC700" s="8">
        <f t="shared" si="1334"/>
        <v>0</v>
      </c>
      <c r="ED700" s="8">
        <f t="shared" si="1335"/>
        <v>0</v>
      </c>
      <c r="EE700" s="8"/>
    </row>
    <row r="701" spans="2:135" x14ac:dyDescent="0.3">
      <c r="B701" s="11">
        <f t="shared" si="1336"/>
        <v>45619</v>
      </c>
      <c r="C701" s="8">
        <f t="shared" si="1246"/>
        <v>921</v>
      </c>
      <c r="D701" s="8">
        <f t="shared" si="1247"/>
        <v>120099.37999999998</v>
      </c>
      <c r="E701" s="8">
        <f t="shared" si="1248"/>
        <v>0</v>
      </c>
      <c r="F701" s="8">
        <f t="shared" si="1249"/>
        <v>860</v>
      </c>
      <c r="G701" s="8">
        <f t="shared" si="1250"/>
        <v>150.01</v>
      </c>
      <c r="H701" s="8">
        <f t="shared" si="1251"/>
        <v>4</v>
      </c>
      <c r="I701" s="8"/>
      <c r="K701" s="11">
        <f t="shared" si="1337"/>
        <v>45619</v>
      </c>
      <c r="L701" s="8">
        <f t="shared" si="1252"/>
        <v>931</v>
      </c>
      <c r="M701" s="8">
        <f t="shared" si="1253"/>
        <v>133995.5</v>
      </c>
      <c r="N701" s="8">
        <f t="shared" si="1254"/>
        <v>645.45000000000016</v>
      </c>
      <c r="O701" s="8">
        <f t="shared" si="1255"/>
        <v>0</v>
      </c>
      <c r="P701" s="8">
        <f t="shared" si="1256"/>
        <v>478.15</v>
      </c>
      <c r="Q701" s="8">
        <f t="shared" si="1257"/>
        <v>1</v>
      </c>
      <c r="R701" s="8"/>
      <c r="T701" s="11">
        <f t="shared" si="1338"/>
        <v>45619</v>
      </c>
      <c r="U701" s="8">
        <f t="shared" si="1258"/>
        <v>559</v>
      </c>
      <c r="V701" s="8">
        <f t="shared" si="1259"/>
        <v>61103.539999999994</v>
      </c>
      <c r="W701" s="8">
        <f t="shared" si="1260"/>
        <v>0</v>
      </c>
      <c r="X701" s="8">
        <f t="shared" si="1261"/>
        <v>0</v>
      </c>
      <c r="Y701" s="8">
        <f t="shared" si="1262"/>
        <v>625</v>
      </c>
      <c r="Z701" s="8">
        <f t="shared" si="1263"/>
        <v>0</v>
      </c>
      <c r="AA701" s="8"/>
      <c r="AC701" s="11">
        <f t="shared" si="1339"/>
        <v>45619</v>
      </c>
      <c r="AD701" s="8">
        <f t="shared" si="1264"/>
        <v>1273</v>
      </c>
      <c r="AE701" s="8">
        <f t="shared" si="1265"/>
        <v>152751.10000000003</v>
      </c>
      <c r="AF701" s="8">
        <f t="shared" si="1266"/>
        <v>1259.5600000000002</v>
      </c>
      <c r="AG701" s="8">
        <f t="shared" si="1267"/>
        <v>0</v>
      </c>
      <c r="AH701" s="8">
        <f t="shared" si="1268"/>
        <v>608.20000000000005</v>
      </c>
      <c r="AI701" s="8">
        <f t="shared" si="1269"/>
        <v>14</v>
      </c>
      <c r="AJ701" s="8"/>
      <c r="AL701" s="11">
        <f t="shared" si="1340"/>
        <v>45619</v>
      </c>
      <c r="AM701" s="8">
        <f t="shared" si="1270"/>
        <v>1029</v>
      </c>
      <c r="AN701" s="8">
        <f t="shared" si="1271"/>
        <v>140436.64000000001</v>
      </c>
      <c r="AO701" s="8">
        <f t="shared" si="1272"/>
        <v>298.90000000000003</v>
      </c>
      <c r="AP701" s="8">
        <f t="shared" si="1273"/>
        <v>0</v>
      </c>
      <c r="AQ701" s="8">
        <f t="shared" si="1274"/>
        <v>1599.1299999999999</v>
      </c>
      <c r="AR701" s="8">
        <f t="shared" si="1275"/>
        <v>3</v>
      </c>
      <c r="AS701" s="8"/>
      <c r="AU701" s="11">
        <f t="shared" si="1341"/>
        <v>45619</v>
      </c>
      <c r="AV701" s="8">
        <f t="shared" si="1276"/>
        <v>1140</v>
      </c>
      <c r="AW701" s="8">
        <f t="shared" si="1277"/>
        <v>93606.450000000012</v>
      </c>
      <c r="AX701" s="8">
        <f t="shared" si="1278"/>
        <v>0</v>
      </c>
      <c r="AY701" s="8">
        <f t="shared" si="1279"/>
        <v>971.1</v>
      </c>
      <c r="AZ701" s="8">
        <f t="shared" si="1280"/>
        <v>164.26</v>
      </c>
      <c r="BA701" s="8">
        <f t="shared" si="1281"/>
        <v>2</v>
      </c>
      <c r="BB701" s="8"/>
      <c r="BD701" s="11">
        <f t="shared" si="1342"/>
        <v>45619</v>
      </c>
      <c r="BE701" s="8">
        <f t="shared" si="1282"/>
        <v>1423</v>
      </c>
      <c r="BF701" s="8">
        <f t="shared" si="1283"/>
        <v>235010.90999999995</v>
      </c>
      <c r="BG701" s="8">
        <f t="shared" si="1284"/>
        <v>782.34999999999991</v>
      </c>
      <c r="BH701" s="8">
        <f t="shared" si="1285"/>
        <v>0</v>
      </c>
      <c r="BI701" s="8">
        <f t="shared" si="1286"/>
        <v>-83.59999999999998</v>
      </c>
      <c r="BJ701" s="8">
        <f t="shared" si="1287"/>
        <v>52</v>
      </c>
      <c r="BK701" s="8"/>
      <c r="BM701" s="11">
        <f t="shared" si="1343"/>
        <v>45619</v>
      </c>
      <c r="BN701" s="8">
        <f t="shared" si="1288"/>
        <v>1184</v>
      </c>
      <c r="BO701" s="8">
        <f t="shared" si="1289"/>
        <v>141519.26000000004</v>
      </c>
      <c r="BP701" s="8">
        <f t="shared" si="1290"/>
        <v>569.79000000000008</v>
      </c>
      <c r="BQ701" s="8">
        <f t="shared" si="1291"/>
        <v>0</v>
      </c>
      <c r="BR701" s="8">
        <f t="shared" si="1292"/>
        <v>3857.7400000000002</v>
      </c>
      <c r="BS701" s="8">
        <f t="shared" si="1293"/>
        <v>182</v>
      </c>
      <c r="BT701" s="8"/>
      <c r="BV701" s="11">
        <f t="shared" si="1344"/>
        <v>45619</v>
      </c>
      <c r="BW701" s="8">
        <f t="shared" si="1294"/>
        <v>0</v>
      </c>
      <c r="BX701" s="8">
        <f t="shared" si="1295"/>
        <v>0</v>
      </c>
      <c r="BY701" s="8">
        <f t="shared" si="1296"/>
        <v>0</v>
      </c>
      <c r="BZ701" s="8">
        <f t="shared" si="1297"/>
        <v>0</v>
      </c>
      <c r="CA701" s="8">
        <f t="shared" si="1298"/>
        <v>0</v>
      </c>
      <c r="CB701" s="8">
        <f t="shared" si="1299"/>
        <v>0</v>
      </c>
      <c r="CC701" s="8"/>
      <c r="CE701" s="11">
        <f t="shared" si="1345"/>
        <v>45619</v>
      </c>
      <c r="CF701" s="8">
        <f t="shared" si="1300"/>
        <v>771</v>
      </c>
      <c r="CG701" s="8">
        <f t="shared" si="1301"/>
        <v>92853.26999999999</v>
      </c>
      <c r="CH701" s="8">
        <f t="shared" si="1302"/>
        <v>902.5</v>
      </c>
      <c r="CI701" s="8">
        <f t="shared" si="1303"/>
        <v>0</v>
      </c>
      <c r="CJ701" s="8">
        <f t="shared" si="1304"/>
        <v>-20.010000000000002</v>
      </c>
      <c r="CK701" s="8">
        <f t="shared" si="1305"/>
        <v>0</v>
      </c>
      <c r="CL701" s="8"/>
      <c r="CN701" s="11">
        <f t="shared" si="1346"/>
        <v>45619</v>
      </c>
      <c r="CO701" s="8">
        <f t="shared" si="1306"/>
        <v>1782</v>
      </c>
      <c r="CP701" s="8">
        <f t="shared" si="1307"/>
        <v>212742.89</v>
      </c>
      <c r="CQ701" s="8">
        <f t="shared" si="1308"/>
        <v>1704.51</v>
      </c>
      <c r="CR701" s="8">
        <f t="shared" si="1309"/>
        <v>12527.579999999994</v>
      </c>
      <c r="CS701" s="8">
        <f t="shared" si="1310"/>
        <v>1524.73</v>
      </c>
      <c r="CT701" s="8">
        <f t="shared" si="1311"/>
        <v>3</v>
      </c>
      <c r="CU701" s="8"/>
      <c r="CW701" s="11">
        <f t="shared" si="1347"/>
        <v>45619</v>
      </c>
      <c r="CX701" s="8">
        <f t="shared" si="1312"/>
        <v>0</v>
      </c>
      <c r="CY701" s="8">
        <f t="shared" si="1313"/>
        <v>0</v>
      </c>
      <c r="CZ701" s="8">
        <f t="shared" si="1314"/>
        <v>0</v>
      </c>
      <c r="DA701" s="8">
        <f t="shared" si="1315"/>
        <v>0</v>
      </c>
      <c r="DB701" s="8">
        <f t="shared" si="1316"/>
        <v>0</v>
      </c>
      <c r="DC701" s="8">
        <f t="shared" si="1317"/>
        <v>0</v>
      </c>
      <c r="DD701" s="8"/>
      <c r="DF701" s="11">
        <f t="shared" si="1348"/>
        <v>45619</v>
      </c>
      <c r="DG701" s="8">
        <f t="shared" si="1318"/>
        <v>0</v>
      </c>
      <c r="DH701" s="8">
        <f t="shared" si="1319"/>
        <v>0</v>
      </c>
      <c r="DI701" s="8">
        <f t="shared" si="1320"/>
        <v>0</v>
      </c>
      <c r="DJ701" s="8">
        <f t="shared" si="1321"/>
        <v>0</v>
      </c>
      <c r="DK701" s="8">
        <f t="shared" si="1322"/>
        <v>0</v>
      </c>
      <c r="DL701" s="8">
        <f t="shared" si="1323"/>
        <v>0</v>
      </c>
      <c r="DM701" s="8"/>
      <c r="DO701" s="11">
        <f t="shared" si="1349"/>
        <v>45619</v>
      </c>
      <c r="DP701" s="8">
        <f t="shared" si="1324"/>
        <v>0</v>
      </c>
      <c r="DQ701" s="8">
        <f t="shared" si="1325"/>
        <v>0</v>
      </c>
      <c r="DR701" s="8">
        <f t="shared" si="1326"/>
        <v>0</v>
      </c>
      <c r="DS701" s="8">
        <f t="shared" si="1327"/>
        <v>0</v>
      </c>
      <c r="DT701" s="8">
        <f t="shared" si="1328"/>
        <v>0</v>
      </c>
      <c r="DU701" s="8">
        <f t="shared" si="1329"/>
        <v>0</v>
      </c>
      <c r="DV701" s="8"/>
      <c r="DX701" s="11">
        <f t="shared" si="1350"/>
        <v>45619</v>
      </c>
      <c r="DY701" s="8">
        <f t="shared" si="1330"/>
        <v>0</v>
      </c>
      <c r="DZ701" s="8">
        <f t="shared" si="1331"/>
        <v>0</v>
      </c>
      <c r="EA701" s="8">
        <f t="shared" si="1332"/>
        <v>0</v>
      </c>
      <c r="EB701" s="8">
        <f t="shared" si="1333"/>
        <v>0</v>
      </c>
      <c r="EC701" s="8">
        <f t="shared" si="1334"/>
        <v>0</v>
      </c>
      <c r="ED701" s="8">
        <f t="shared" si="1335"/>
        <v>0</v>
      </c>
      <c r="EE701" s="8"/>
    </row>
    <row r="702" spans="2:135" x14ac:dyDescent="0.3">
      <c r="B702" s="11">
        <f t="shared" si="1336"/>
        <v>45620</v>
      </c>
      <c r="C702" s="8">
        <f t="shared" si="1246"/>
        <v>949</v>
      </c>
      <c r="D702" s="8">
        <f t="shared" si="1247"/>
        <v>123553.57999999997</v>
      </c>
      <c r="E702" s="8">
        <f t="shared" si="1248"/>
        <v>0</v>
      </c>
      <c r="F702" s="8">
        <f t="shared" si="1249"/>
        <v>889</v>
      </c>
      <c r="G702" s="8">
        <f t="shared" si="1250"/>
        <v>150.01</v>
      </c>
      <c r="H702" s="8">
        <f t="shared" si="1251"/>
        <v>5</v>
      </c>
      <c r="I702" s="8"/>
      <c r="K702" s="11">
        <f t="shared" si="1337"/>
        <v>45620</v>
      </c>
      <c r="L702" s="8">
        <f t="shared" si="1252"/>
        <v>944</v>
      </c>
      <c r="M702" s="8">
        <f t="shared" si="1253"/>
        <v>135844.13</v>
      </c>
      <c r="N702" s="8">
        <f t="shared" si="1254"/>
        <v>658.6600000000002</v>
      </c>
      <c r="O702" s="8">
        <f t="shared" si="1255"/>
        <v>0</v>
      </c>
      <c r="P702" s="8">
        <f t="shared" si="1256"/>
        <v>478.15</v>
      </c>
      <c r="Q702" s="8">
        <f t="shared" si="1257"/>
        <v>1</v>
      </c>
      <c r="R702" s="8"/>
      <c r="T702" s="11">
        <f t="shared" si="1338"/>
        <v>45620</v>
      </c>
      <c r="U702" s="8">
        <f t="shared" si="1258"/>
        <v>581</v>
      </c>
      <c r="V702" s="8">
        <f t="shared" si="1259"/>
        <v>63580.439999999995</v>
      </c>
      <c r="W702" s="8">
        <f t="shared" si="1260"/>
        <v>0</v>
      </c>
      <c r="X702" s="8">
        <f t="shared" si="1261"/>
        <v>0</v>
      </c>
      <c r="Y702" s="8">
        <f t="shared" si="1262"/>
        <v>789.5</v>
      </c>
      <c r="Z702" s="8">
        <f t="shared" si="1263"/>
        <v>0</v>
      </c>
      <c r="AA702" s="8"/>
      <c r="AC702" s="11">
        <f t="shared" si="1339"/>
        <v>45620</v>
      </c>
      <c r="AD702" s="8">
        <f t="shared" si="1264"/>
        <v>1302</v>
      </c>
      <c r="AE702" s="8">
        <f t="shared" si="1265"/>
        <v>155459.83000000005</v>
      </c>
      <c r="AF702" s="8">
        <f t="shared" si="1266"/>
        <v>1295.6400000000001</v>
      </c>
      <c r="AG702" s="8">
        <f t="shared" si="1267"/>
        <v>0</v>
      </c>
      <c r="AH702" s="8">
        <f t="shared" si="1268"/>
        <v>663.15000000000009</v>
      </c>
      <c r="AI702" s="8">
        <f t="shared" si="1269"/>
        <v>14</v>
      </c>
      <c r="AJ702" s="8"/>
      <c r="AL702" s="11">
        <f t="shared" si="1340"/>
        <v>45620</v>
      </c>
      <c r="AM702" s="8">
        <f t="shared" si="1270"/>
        <v>1055</v>
      </c>
      <c r="AN702" s="8">
        <f t="shared" si="1271"/>
        <v>144017.40000000002</v>
      </c>
      <c r="AO702" s="8">
        <f t="shared" si="1272"/>
        <v>312.78000000000003</v>
      </c>
      <c r="AP702" s="8">
        <f t="shared" si="1273"/>
        <v>0</v>
      </c>
      <c r="AQ702" s="8">
        <f t="shared" si="1274"/>
        <v>1665.7299999999998</v>
      </c>
      <c r="AR702" s="8">
        <f t="shared" si="1275"/>
        <v>4</v>
      </c>
      <c r="AS702" s="8"/>
      <c r="AU702" s="11">
        <f t="shared" si="1341"/>
        <v>45620</v>
      </c>
      <c r="AV702" s="8">
        <f t="shared" si="1276"/>
        <v>1170</v>
      </c>
      <c r="AW702" s="8">
        <f t="shared" si="1277"/>
        <v>96138.550000000017</v>
      </c>
      <c r="AX702" s="8">
        <f t="shared" si="1278"/>
        <v>0</v>
      </c>
      <c r="AY702" s="8">
        <f t="shared" si="1279"/>
        <v>987.1</v>
      </c>
      <c r="AZ702" s="8">
        <f t="shared" si="1280"/>
        <v>164.26</v>
      </c>
      <c r="BA702" s="8">
        <f t="shared" si="1281"/>
        <v>2</v>
      </c>
      <c r="BB702" s="8"/>
      <c r="BD702" s="11">
        <f t="shared" si="1342"/>
        <v>45620</v>
      </c>
      <c r="BE702" s="8">
        <f t="shared" si="1282"/>
        <v>1465</v>
      </c>
      <c r="BF702" s="8">
        <f t="shared" si="1283"/>
        <v>240275.08999999994</v>
      </c>
      <c r="BG702" s="8">
        <f t="shared" si="1284"/>
        <v>785.11999999999989</v>
      </c>
      <c r="BH702" s="8">
        <f t="shared" si="1285"/>
        <v>0</v>
      </c>
      <c r="BI702" s="8">
        <f t="shared" si="1286"/>
        <v>-78.649999999999977</v>
      </c>
      <c r="BJ702" s="8">
        <f t="shared" si="1287"/>
        <v>54</v>
      </c>
      <c r="BK702" s="8"/>
      <c r="BM702" s="11">
        <f t="shared" si="1343"/>
        <v>45620</v>
      </c>
      <c r="BN702" s="8">
        <f t="shared" si="1288"/>
        <v>1220</v>
      </c>
      <c r="BO702" s="8">
        <f t="shared" si="1289"/>
        <v>145510.71000000005</v>
      </c>
      <c r="BP702" s="8">
        <f t="shared" si="1290"/>
        <v>595.37000000000012</v>
      </c>
      <c r="BQ702" s="8">
        <f t="shared" si="1291"/>
        <v>0</v>
      </c>
      <c r="BR702" s="8">
        <f t="shared" si="1292"/>
        <v>4090.86</v>
      </c>
      <c r="BS702" s="8">
        <f t="shared" si="1293"/>
        <v>192</v>
      </c>
      <c r="BT702" s="8"/>
      <c r="BV702" s="11">
        <f t="shared" si="1344"/>
        <v>45620</v>
      </c>
      <c r="BW702" s="8">
        <f t="shared" si="1294"/>
        <v>0</v>
      </c>
      <c r="BX702" s="8">
        <f t="shared" si="1295"/>
        <v>0</v>
      </c>
      <c r="BY702" s="8">
        <f t="shared" si="1296"/>
        <v>0</v>
      </c>
      <c r="BZ702" s="8">
        <f t="shared" si="1297"/>
        <v>0</v>
      </c>
      <c r="CA702" s="8">
        <f t="shared" si="1298"/>
        <v>0</v>
      </c>
      <c r="CB702" s="8">
        <f t="shared" si="1299"/>
        <v>0</v>
      </c>
      <c r="CC702" s="8"/>
      <c r="CE702" s="11">
        <f t="shared" si="1345"/>
        <v>45620</v>
      </c>
      <c r="CF702" s="8">
        <f t="shared" si="1300"/>
        <v>781</v>
      </c>
      <c r="CG702" s="8">
        <f t="shared" si="1301"/>
        <v>93953.62999999999</v>
      </c>
      <c r="CH702" s="8">
        <f t="shared" si="1302"/>
        <v>917.5</v>
      </c>
      <c r="CI702" s="8">
        <f t="shared" si="1303"/>
        <v>0</v>
      </c>
      <c r="CJ702" s="8">
        <f t="shared" si="1304"/>
        <v>-20.010000000000002</v>
      </c>
      <c r="CK702" s="8">
        <f t="shared" si="1305"/>
        <v>0</v>
      </c>
      <c r="CL702" s="8"/>
      <c r="CN702" s="11">
        <f t="shared" si="1346"/>
        <v>45620</v>
      </c>
      <c r="CO702" s="8">
        <f t="shared" si="1306"/>
        <v>1839</v>
      </c>
      <c r="CP702" s="8">
        <f t="shared" si="1307"/>
        <v>218751.23</v>
      </c>
      <c r="CQ702" s="8">
        <f t="shared" si="1308"/>
        <v>1754.51</v>
      </c>
      <c r="CR702" s="8">
        <f t="shared" si="1309"/>
        <v>12557.579999999994</v>
      </c>
      <c r="CS702" s="8">
        <f t="shared" si="1310"/>
        <v>1574.73</v>
      </c>
      <c r="CT702" s="8">
        <f t="shared" si="1311"/>
        <v>3</v>
      </c>
      <c r="CU702" s="8"/>
      <c r="CW702" s="11">
        <f t="shared" si="1347"/>
        <v>45620</v>
      </c>
      <c r="CX702" s="8">
        <f t="shared" si="1312"/>
        <v>0</v>
      </c>
      <c r="CY702" s="8">
        <f t="shared" si="1313"/>
        <v>0</v>
      </c>
      <c r="CZ702" s="8">
        <f t="shared" si="1314"/>
        <v>0</v>
      </c>
      <c r="DA702" s="8">
        <f t="shared" si="1315"/>
        <v>0</v>
      </c>
      <c r="DB702" s="8">
        <f t="shared" si="1316"/>
        <v>0</v>
      </c>
      <c r="DC702" s="8">
        <f t="shared" si="1317"/>
        <v>0</v>
      </c>
      <c r="DD702" s="8"/>
      <c r="DF702" s="11">
        <f t="shared" si="1348"/>
        <v>45620</v>
      </c>
      <c r="DG702" s="8">
        <f t="shared" si="1318"/>
        <v>0</v>
      </c>
      <c r="DH702" s="8">
        <f t="shared" si="1319"/>
        <v>0</v>
      </c>
      <c r="DI702" s="8">
        <f t="shared" si="1320"/>
        <v>0</v>
      </c>
      <c r="DJ702" s="8">
        <f t="shared" si="1321"/>
        <v>0</v>
      </c>
      <c r="DK702" s="8">
        <f t="shared" si="1322"/>
        <v>0</v>
      </c>
      <c r="DL702" s="8">
        <f t="shared" si="1323"/>
        <v>0</v>
      </c>
      <c r="DM702" s="8"/>
      <c r="DO702" s="11">
        <f t="shared" si="1349"/>
        <v>45620</v>
      </c>
      <c r="DP702" s="8">
        <f t="shared" si="1324"/>
        <v>0</v>
      </c>
      <c r="DQ702" s="8">
        <f t="shared" si="1325"/>
        <v>0</v>
      </c>
      <c r="DR702" s="8">
        <f t="shared" si="1326"/>
        <v>0</v>
      </c>
      <c r="DS702" s="8">
        <f t="shared" si="1327"/>
        <v>0</v>
      </c>
      <c r="DT702" s="8">
        <f t="shared" si="1328"/>
        <v>0</v>
      </c>
      <c r="DU702" s="8">
        <f t="shared" si="1329"/>
        <v>0</v>
      </c>
      <c r="DV702" s="8"/>
      <c r="DX702" s="11">
        <f t="shared" si="1350"/>
        <v>45620</v>
      </c>
      <c r="DY702" s="8">
        <f t="shared" si="1330"/>
        <v>0</v>
      </c>
      <c r="DZ702" s="8">
        <f t="shared" si="1331"/>
        <v>0</v>
      </c>
      <c r="EA702" s="8">
        <f t="shared" si="1332"/>
        <v>0</v>
      </c>
      <c r="EB702" s="8">
        <f t="shared" si="1333"/>
        <v>0</v>
      </c>
      <c r="EC702" s="8">
        <f t="shared" si="1334"/>
        <v>0</v>
      </c>
      <c r="ED702" s="8">
        <f t="shared" si="1335"/>
        <v>0</v>
      </c>
      <c r="EE702" s="8"/>
    </row>
    <row r="703" spans="2:135" x14ac:dyDescent="0.3">
      <c r="B703" s="11">
        <f t="shared" si="1336"/>
        <v>45621</v>
      </c>
      <c r="C703" s="8">
        <f t="shared" si="1246"/>
        <v>979</v>
      </c>
      <c r="D703" s="8">
        <f t="shared" si="1247"/>
        <v>126975.71999999997</v>
      </c>
      <c r="E703" s="8">
        <f t="shared" si="1248"/>
        <v>0</v>
      </c>
      <c r="F703" s="8">
        <f t="shared" si="1249"/>
        <v>938.5</v>
      </c>
      <c r="G703" s="8">
        <f t="shared" si="1250"/>
        <v>200.01</v>
      </c>
      <c r="H703" s="8">
        <f t="shared" si="1251"/>
        <v>5</v>
      </c>
      <c r="I703" s="8"/>
      <c r="K703" s="11">
        <f t="shared" si="1337"/>
        <v>45621</v>
      </c>
      <c r="L703" s="8">
        <f t="shared" si="1252"/>
        <v>965</v>
      </c>
      <c r="M703" s="8">
        <f t="shared" si="1253"/>
        <v>138803.62</v>
      </c>
      <c r="N703" s="8">
        <f t="shared" si="1254"/>
        <v>658.6600000000002</v>
      </c>
      <c r="O703" s="8">
        <f t="shared" si="1255"/>
        <v>0</v>
      </c>
      <c r="P703" s="8">
        <f t="shared" si="1256"/>
        <v>478.15</v>
      </c>
      <c r="Q703" s="8">
        <f t="shared" si="1257"/>
        <v>1</v>
      </c>
      <c r="R703" s="8"/>
      <c r="T703" s="11">
        <f t="shared" si="1338"/>
        <v>45621</v>
      </c>
      <c r="U703" s="8">
        <f t="shared" si="1258"/>
        <v>615</v>
      </c>
      <c r="V703" s="8">
        <f t="shared" si="1259"/>
        <v>67424.67</v>
      </c>
      <c r="W703" s="8">
        <f t="shared" si="1260"/>
        <v>0</v>
      </c>
      <c r="X703" s="8">
        <f t="shared" si="1261"/>
        <v>0</v>
      </c>
      <c r="Y703" s="8">
        <f t="shared" si="1262"/>
        <v>824</v>
      </c>
      <c r="Z703" s="8">
        <f t="shared" si="1263"/>
        <v>0</v>
      </c>
      <c r="AA703" s="8"/>
      <c r="AC703" s="11">
        <f t="shared" si="1339"/>
        <v>45621</v>
      </c>
      <c r="AD703" s="8">
        <f t="shared" si="1264"/>
        <v>1344</v>
      </c>
      <c r="AE703" s="8">
        <f t="shared" si="1265"/>
        <v>159872.20000000004</v>
      </c>
      <c r="AF703" s="8">
        <f t="shared" si="1266"/>
        <v>1323.4</v>
      </c>
      <c r="AG703" s="8">
        <f t="shared" si="1267"/>
        <v>0</v>
      </c>
      <c r="AH703" s="8">
        <f t="shared" si="1268"/>
        <v>852.32</v>
      </c>
      <c r="AI703" s="8">
        <f t="shared" si="1269"/>
        <v>14</v>
      </c>
      <c r="AJ703" s="8"/>
      <c r="AL703" s="11">
        <f t="shared" si="1340"/>
        <v>45621</v>
      </c>
      <c r="AM703" s="8">
        <f t="shared" si="1270"/>
        <v>1080</v>
      </c>
      <c r="AN703" s="8">
        <f t="shared" si="1271"/>
        <v>147496.77000000002</v>
      </c>
      <c r="AO703" s="8">
        <f t="shared" si="1272"/>
        <v>312.78000000000003</v>
      </c>
      <c r="AP703" s="8">
        <f t="shared" si="1273"/>
        <v>0</v>
      </c>
      <c r="AQ703" s="8">
        <f t="shared" si="1274"/>
        <v>1746.8599999999997</v>
      </c>
      <c r="AR703" s="8">
        <f t="shared" si="1275"/>
        <v>4</v>
      </c>
      <c r="AS703" s="8"/>
      <c r="AU703" s="11">
        <f t="shared" si="1341"/>
        <v>45621</v>
      </c>
      <c r="AV703" s="8">
        <f t="shared" si="1276"/>
        <v>1201</v>
      </c>
      <c r="AW703" s="8">
        <f t="shared" si="1277"/>
        <v>98787.200000000012</v>
      </c>
      <c r="AX703" s="8">
        <f t="shared" si="1278"/>
        <v>0</v>
      </c>
      <c r="AY703" s="8">
        <f t="shared" si="1279"/>
        <v>1001.1</v>
      </c>
      <c r="AZ703" s="8">
        <f t="shared" si="1280"/>
        <v>164.26</v>
      </c>
      <c r="BA703" s="8">
        <f t="shared" si="1281"/>
        <v>2</v>
      </c>
      <c r="BB703" s="8"/>
      <c r="BD703" s="11">
        <f t="shared" si="1342"/>
        <v>45621</v>
      </c>
      <c r="BE703" s="8">
        <f t="shared" si="1282"/>
        <v>1501</v>
      </c>
      <c r="BF703" s="8">
        <f t="shared" si="1283"/>
        <v>244970.91999999993</v>
      </c>
      <c r="BG703" s="8">
        <f t="shared" si="1284"/>
        <v>807.27999999999986</v>
      </c>
      <c r="BH703" s="8">
        <f t="shared" si="1285"/>
        <v>0</v>
      </c>
      <c r="BI703" s="8">
        <f t="shared" si="1286"/>
        <v>-73.699999999999974</v>
      </c>
      <c r="BJ703" s="8">
        <f t="shared" si="1287"/>
        <v>56</v>
      </c>
      <c r="BK703" s="8"/>
      <c r="BM703" s="11">
        <f t="shared" si="1343"/>
        <v>45621</v>
      </c>
      <c r="BN703" s="8">
        <f t="shared" si="1288"/>
        <v>1266</v>
      </c>
      <c r="BO703" s="8">
        <f t="shared" si="1289"/>
        <v>150954.11000000004</v>
      </c>
      <c r="BP703" s="8">
        <f t="shared" si="1290"/>
        <v>627.0100000000001</v>
      </c>
      <c r="BQ703" s="8">
        <f t="shared" si="1291"/>
        <v>0</v>
      </c>
      <c r="BR703" s="8">
        <f t="shared" si="1292"/>
        <v>4190.8600000000006</v>
      </c>
      <c r="BS703" s="8">
        <f t="shared" si="1293"/>
        <v>203</v>
      </c>
      <c r="BT703" s="8"/>
      <c r="BV703" s="11">
        <f t="shared" si="1344"/>
        <v>45621</v>
      </c>
      <c r="BW703" s="8">
        <f t="shared" si="1294"/>
        <v>0</v>
      </c>
      <c r="BX703" s="8">
        <f t="shared" si="1295"/>
        <v>0</v>
      </c>
      <c r="BY703" s="8">
        <f t="shared" si="1296"/>
        <v>0</v>
      </c>
      <c r="BZ703" s="8">
        <f t="shared" si="1297"/>
        <v>0</v>
      </c>
      <c r="CA703" s="8">
        <f t="shared" si="1298"/>
        <v>0</v>
      </c>
      <c r="CB703" s="8">
        <f t="shared" si="1299"/>
        <v>0</v>
      </c>
      <c r="CC703" s="8"/>
      <c r="CE703" s="11">
        <f t="shared" si="1345"/>
        <v>45621</v>
      </c>
      <c r="CF703" s="8">
        <f t="shared" si="1300"/>
        <v>795</v>
      </c>
      <c r="CG703" s="8">
        <f t="shared" si="1301"/>
        <v>95798.909999999989</v>
      </c>
      <c r="CH703" s="8">
        <f t="shared" si="1302"/>
        <v>933</v>
      </c>
      <c r="CI703" s="8">
        <f t="shared" si="1303"/>
        <v>0</v>
      </c>
      <c r="CJ703" s="8">
        <f t="shared" si="1304"/>
        <v>-20.010000000000002</v>
      </c>
      <c r="CK703" s="8">
        <f t="shared" si="1305"/>
        <v>0</v>
      </c>
      <c r="CL703" s="8"/>
      <c r="CN703" s="11">
        <f t="shared" si="1346"/>
        <v>45621</v>
      </c>
      <c r="CO703" s="8">
        <f t="shared" si="1306"/>
        <v>1913</v>
      </c>
      <c r="CP703" s="8">
        <f t="shared" si="1307"/>
        <v>227303.99000000002</v>
      </c>
      <c r="CQ703" s="8">
        <f t="shared" si="1308"/>
        <v>1798.51</v>
      </c>
      <c r="CR703" s="8">
        <f t="shared" si="1309"/>
        <v>12819.189999999995</v>
      </c>
      <c r="CS703" s="8">
        <f t="shared" si="1310"/>
        <v>1624.73</v>
      </c>
      <c r="CT703" s="8">
        <f t="shared" si="1311"/>
        <v>3</v>
      </c>
      <c r="CU703" s="8"/>
      <c r="CW703" s="11">
        <f t="shared" si="1347"/>
        <v>45621</v>
      </c>
      <c r="CX703" s="8">
        <f t="shared" si="1312"/>
        <v>0</v>
      </c>
      <c r="CY703" s="8">
        <f t="shared" si="1313"/>
        <v>0</v>
      </c>
      <c r="CZ703" s="8">
        <f t="shared" si="1314"/>
        <v>0</v>
      </c>
      <c r="DA703" s="8">
        <f t="shared" si="1315"/>
        <v>0</v>
      </c>
      <c r="DB703" s="8">
        <f t="shared" si="1316"/>
        <v>0</v>
      </c>
      <c r="DC703" s="8">
        <f t="shared" si="1317"/>
        <v>0</v>
      </c>
      <c r="DD703" s="8"/>
      <c r="DF703" s="11">
        <f t="shared" si="1348"/>
        <v>45621</v>
      </c>
      <c r="DG703" s="8">
        <f t="shared" si="1318"/>
        <v>0</v>
      </c>
      <c r="DH703" s="8">
        <f t="shared" si="1319"/>
        <v>0</v>
      </c>
      <c r="DI703" s="8">
        <f t="shared" si="1320"/>
        <v>0</v>
      </c>
      <c r="DJ703" s="8">
        <f t="shared" si="1321"/>
        <v>0</v>
      </c>
      <c r="DK703" s="8">
        <f t="shared" si="1322"/>
        <v>0</v>
      </c>
      <c r="DL703" s="8">
        <f t="shared" si="1323"/>
        <v>0</v>
      </c>
      <c r="DM703" s="8"/>
      <c r="DO703" s="11">
        <f t="shared" si="1349"/>
        <v>45621</v>
      </c>
      <c r="DP703" s="8">
        <f t="shared" si="1324"/>
        <v>0</v>
      </c>
      <c r="DQ703" s="8">
        <f t="shared" si="1325"/>
        <v>0</v>
      </c>
      <c r="DR703" s="8">
        <f t="shared" si="1326"/>
        <v>0</v>
      </c>
      <c r="DS703" s="8">
        <f t="shared" si="1327"/>
        <v>0</v>
      </c>
      <c r="DT703" s="8">
        <f t="shared" si="1328"/>
        <v>0</v>
      </c>
      <c r="DU703" s="8">
        <f t="shared" si="1329"/>
        <v>0</v>
      </c>
      <c r="DV703" s="8"/>
      <c r="DX703" s="11">
        <f t="shared" si="1350"/>
        <v>45621</v>
      </c>
      <c r="DY703" s="8">
        <f t="shared" si="1330"/>
        <v>0</v>
      </c>
      <c r="DZ703" s="8">
        <f t="shared" si="1331"/>
        <v>0</v>
      </c>
      <c r="EA703" s="8">
        <f t="shared" si="1332"/>
        <v>0</v>
      </c>
      <c r="EB703" s="8">
        <f t="shared" si="1333"/>
        <v>0</v>
      </c>
      <c r="EC703" s="8">
        <f t="shared" si="1334"/>
        <v>0</v>
      </c>
      <c r="ED703" s="8">
        <f t="shared" si="1335"/>
        <v>0</v>
      </c>
      <c r="EE703" s="8"/>
    </row>
    <row r="704" spans="2:135" x14ac:dyDescent="0.3">
      <c r="B704" s="11">
        <f t="shared" si="1336"/>
        <v>45622</v>
      </c>
      <c r="C704" s="8">
        <f t="shared" si="1246"/>
        <v>1002</v>
      </c>
      <c r="D704" s="8">
        <f t="shared" si="1247"/>
        <v>129924.23999999998</v>
      </c>
      <c r="E704" s="8">
        <f t="shared" si="1248"/>
        <v>0</v>
      </c>
      <c r="F704" s="8">
        <f t="shared" si="1249"/>
        <v>1181.1500000000001</v>
      </c>
      <c r="G704" s="8">
        <f t="shared" si="1250"/>
        <v>200.01</v>
      </c>
      <c r="H704" s="8">
        <f t="shared" si="1251"/>
        <v>5</v>
      </c>
      <c r="I704" s="8"/>
      <c r="K704" s="11">
        <f t="shared" si="1337"/>
        <v>45622</v>
      </c>
      <c r="L704" s="8">
        <f t="shared" si="1252"/>
        <v>981</v>
      </c>
      <c r="M704" s="8">
        <f t="shared" si="1253"/>
        <v>141120.82</v>
      </c>
      <c r="N704" s="8">
        <f t="shared" si="1254"/>
        <v>690.26000000000022</v>
      </c>
      <c r="O704" s="8">
        <f t="shared" si="1255"/>
        <v>0</v>
      </c>
      <c r="P704" s="8">
        <f t="shared" si="1256"/>
        <v>478.15</v>
      </c>
      <c r="Q704" s="8">
        <f t="shared" si="1257"/>
        <v>1</v>
      </c>
      <c r="R704" s="8"/>
      <c r="T704" s="11">
        <f t="shared" si="1338"/>
        <v>45622</v>
      </c>
      <c r="U704" s="8">
        <f t="shared" si="1258"/>
        <v>628</v>
      </c>
      <c r="V704" s="8">
        <f t="shared" si="1259"/>
        <v>68799.02</v>
      </c>
      <c r="W704" s="8">
        <f t="shared" si="1260"/>
        <v>0</v>
      </c>
      <c r="X704" s="8">
        <f t="shared" si="1261"/>
        <v>0</v>
      </c>
      <c r="Y704" s="8">
        <f t="shared" si="1262"/>
        <v>831.75</v>
      </c>
      <c r="Z704" s="8">
        <f t="shared" si="1263"/>
        <v>0</v>
      </c>
      <c r="AA704" s="8"/>
      <c r="AC704" s="11">
        <f t="shared" si="1339"/>
        <v>45622</v>
      </c>
      <c r="AD704" s="8">
        <f t="shared" si="1264"/>
        <v>1386</v>
      </c>
      <c r="AE704" s="8">
        <f t="shared" si="1265"/>
        <v>164132.33000000005</v>
      </c>
      <c r="AF704" s="8">
        <f t="shared" si="1266"/>
        <v>1366.9</v>
      </c>
      <c r="AG704" s="8">
        <f t="shared" si="1267"/>
        <v>0</v>
      </c>
      <c r="AH704" s="8">
        <f t="shared" si="1268"/>
        <v>1032.72</v>
      </c>
      <c r="AI704" s="8">
        <f t="shared" si="1269"/>
        <v>15</v>
      </c>
      <c r="AJ704" s="8"/>
      <c r="AL704" s="11">
        <f t="shared" si="1340"/>
        <v>45622</v>
      </c>
      <c r="AM704" s="8">
        <f t="shared" si="1270"/>
        <v>1111</v>
      </c>
      <c r="AN704" s="8">
        <f t="shared" si="1271"/>
        <v>151512.15000000002</v>
      </c>
      <c r="AO704" s="8">
        <f t="shared" si="1272"/>
        <v>312.78000000000003</v>
      </c>
      <c r="AP704" s="8">
        <f t="shared" si="1273"/>
        <v>0</v>
      </c>
      <c r="AQ704" s="8">
        <f t="shared" si="1274"/>
        <v>1769.7499999999998</v>
      </c>
      <c r="AR704" s="8">
        <f t="shared" si="1275"/>
        <v>4</v>
      </c>
      <c r="AS704" s="8"/>
      <c r="AU704" s="11">
        <f t="shared" si="1341"/>
        <v>45622</v>
      </c>
      <c r="AV704" s="8">
        <f t="shared" si="1276"/>
        <v>1227</v>
      </c>
      <c r="AW704" s="8">
        <f t="shared" si="1277"/>
        <v>101083.46</v>
      </c>
      <c r="AX704" s="8">
        <f t="shared" si="1278"/>
        <v>0</v>
      </c>
      <c r="AY704" s="8">
        <f t="shared" si="1279"/>
        <v>1011.65</v>
      </c>
      <c r="AZ704" s="8">
        <f t="shared" si="1280"/>
        <v>164.26</v>
      </c>
      <c r="BA704" s="8">
        <f t="shared" si="1281"/>
        <v>2</v>
      </c>
      <c r="BB704" s="8"/>
      <c r="BD704" s="11">
        <f t="shared" si="1342"/>
        <v>45622</v>
      </c>
      <c r="BE704" s="8">
        <f t="shared" si="1282"/>
        <v>1543</v>
      </c>
      <c r="BF704" s="8">
        <f t="shared" si="1283"/>
        <v>249792.77999999991</v>
      </c>
      <c r="BG704" s="8">
        <f t="shared" si="1284"/>
        <v>853.45999999999981</v>
      </c>
      <c r="BH704" s="8">
        <f t="shared" si="1285"/>
        <v>0</v>
      </c>
      <c r="BI704" s="8">
        <f t="shared" si="1286"/>
        <v>-68.749999999999972</v>
      </c>
      <c r="BJ704" s="8">
        <f t="shared" si="1287"/>
        <v>58</v>
      </c>
      <c r="BK704" s="8"/>
      <c r="BM704" s="11">
        <f t="shared" si="1343"/>
        <v>45622</v>
      </c>
      <c r="BN704" s="8">
        <f t="shared" si="1288"/>
        <v>1313</v>
      </c>
      <c r="BO704" s="8">
        <f t="shared" si="1289"/>
        <v>156101.02000000005</v>
      </c>
      <c r="BP704" s="8">
        <f t="shared" si="1290"/>
        <v>644.22000000000014</v>
      </c>
      <c r="BQ704" s="8">
        <f t="shared" si="1291"/>
        <v>0</v>
      </c>
      <c r="BR704" s="8">
        <f t="shared" si="1292"/>
        <v>4190.8600000000006</v>
      </c>
      <c r="BS704" s="8">
        <f t="shared" si="1293"/>
        <v>214</v>
      </c>
      <c r="BT704" s="8"/>
      <c r="BV704" s="11">
        <f t="shared" si="1344"/>
        <v>45622</v>
      </c>
      <c r="BW704" s="8">
        <f t="shared" si="1294"/>
        <v>0</v>
      </c>
      <c r="BX704" s="8">
        <f t="shared" si="1295"/>
        <v>0</v>
      </c>
      <c r="BY704" s="8">
        <f t="shared" si="1296"/>
        <v>0</v>
      </c>
      <c r="BZ704" s="8">
        <f t="shared" si="1297"/>
        <v>0</v>
      </c>
      <c r="CA704" s="8">
        <f t="shared" si="1298"/>
        <v>0</v>
      </c>
      <c r="CB704" s="8">
        <f t="shared" si="1299"/>
        <v>0</v>
      </c>
      <c r="CC704" s="8"/>
      <c r="CE704" s="11">
        <f t="shared" si="1345"/>
        <v>45622</v>
      </c>
      <c r="CF704" s="8">
        <f t="shared" si="1300"/>
        <v>810</v>
      </c>
      <c r="CG704" s="8">
        <f t="shared" si="1301"/>
        <v>97508.159999999989</v>
      </c>
      <c r="CH704" s="8">
        <f t="shared" si="1302"/>
        <v>955</v>
      </c>
      <c r="CI704" s="8">
        <f t="shared" si="1303"/>
        <v>0</v>
      </c>
      <c r="CJ704" s="8">
        <f t="shared" si="1304"/>
        <v>-20.010000000000002</v>
      </c>
      <c r="CK704" s="8">
        <f t="shared" si="1305"/>
        <v>0</v>
      </c>
      <c r="CL704" s="8"/>
      <c r="CN704" s="11">
        <f t="shared" si="1346"/>
        <v>45622</v>
      </c>
      <c r="CO704" s="8">
        <f t="shared" si="1306"/>
        <v>1985</v>
      </c>
      <c r="CP704" s="8">
        <f t="shared" si="1307"/>
        <v>235494.91000000003</v>
      </c>
      <c r="CQ704" s="8">
        <f t="shared" si="1308"/>
        <v>1909.01</v>
      </c>
      <c r="CR704" s="8">
        <f t="shared" si="1309"/>
        <v>13098.269999999995</v>
      </c>
      <c r="CS704" s="8">
        <f t="shared" si="1310"/>
        <v>1774.73</v>
      </c>
      <c r="CT704" s="8">
        <f t="shared" si="1311"/>
        <v>3</v>
      </c>
      <c r="CU704" s="8"/>
      <c r="CW704" s="11">
        <f t="shared" si="1347"/>
        <v>45622</v>
      </c>
      <c r="CX704" s="8">
        <f t="shared" si="1312"/>
        <v>0</v>
      </c>
      <c r="CY704" s="8">
        <f t="shared" si="1313"/>
        <v>0</v>
      </c>
      <c r="CZ704" s="8">
        <f t="shared" si="1314"/>
        <v>0</v>
      </c>
      <c r="DA704" s="8">
        <f t="shared" si="1315"/>
        <v>0</v>
      </c>
      <c r="DB704" s="8">
        <f t="shared" si="1316"/>
        <v>0</v>
      </c>
      <c r="DC704" s="8">
        <f t="shared" si="1317"/>
        <v>0</v>
      </c>
      <c r="DD704" s="8"/>
      <c r="DF704" s="11">
        <f t="shared" si="1348"/>
        <v>45622</v>
      </c>
      <c r="DG704" s="8">
        <f t="shared" si="1318"/>
        <v>0</v>
      </c>
      <c r="DH704" s="8">
        <f t="shared" si="1319"/>
        <v>0</v>
      </c>
      <c r="DI704" s="8">
        <f t="shared" si="1320"/>
        <v>0</v>
      </c>
      <c r="DJ704" s="8">
        <f t="shared" si="1321"/>
        <v>0</v>
      </c>
      <c r="DK704" s="8">
        <f t="shared" si="1322"/>
        <v>0</v>
      </c>
      <c r="DL704" s="8">
        <f t="shared" si="1323"/>
        <v>0</v>
      </c>
      <c r="DM704" s="8"/>
      <c r="DO704" s="11">
        <f t="shared" si="1349"/>
        <v>45622</v>
      </c>
      <c r="DP704" s="8">
        <f t="shared" si="1324"/>
        <v>0</v>
      </c>
      <c r="DQ704" s="8">
        <f t="shared" si="1325"/>
        <v>0</v>
      </c>
      <c r="DR704" s="8">
        <f t="shared" si="1326"/>
        <v>0</v>
      </c>
      <c r="DS704" s="8">
        <f t="shared" si="1327"/>
        <v>0</v>
      </c>
      <c r="DT704" s="8">
        <f t="shared" si="1328"/>
        <v>0</v>
      </c>
      <c r="DU704" s="8">
        <f t="shared" si="1329"/>
        <v>0</v>
      </c>
      <c r="DV704" s="8"/>
      <c r="DX704" s="11">
        <f t="shared" si="1350"/>
        <v>45622</v>
      </c>
      <c r="DY704" s="8">
        <f t="shared" si="1330"/>
        <v>0</v>
      </c>
      <c r="DZ704" s="8">
        <f t="shared" si="1331"/>
        <v>0</v>
      </c>
      <c r="EA704" s="8">
        <f t="shared" si="1332"/>
        <v>0</v>
      </c>
      <c r="EB704" s="8">
        <f t="shared" si="1333"/>
        <v>0</v>
      </c>
      <c r="EC704" s="8">
        <f t="shared" si="1334"/>
        <v>0</v>
      </c>
      <c r="ED704" s="8">
        <f t="shared" si="1335"/>
        <v>0</v>
      </c>
      <c r="EE704" s="8"/>
    </row>
    <row r="705" spans="2:135" x14ac:dyDescent="0.3">
      <c r="B705" s="11">
        <f t="shared" si="1336"/>
        <v>45623</v>
      </c>
      <c r="C705" s="8">
        <f t="shared" si="1246"/>
        <v>1020</v>
      </c>
      <c r="D705" s="8">
        <f t="shared" si="1247"/>
        <v>131947.60999999999</v>
      </c>
      <c r="E705" s="8">
        <f t="shared" si="1248"/>
        <v>0</v>
      </c>
      <c r="F705" s="8">
        <f t="shared" si="1249"/>
        <v>1193.1500000000001</v>
      </c>
      <c r="G705" s="8">
        <f t="shared" si="1250"/>
        <v>202.51</v>
      </c>
      <c r="H705" s="8">
        <f t="shared" si="1251"/>
        <v>5</v>
      </c>
      <c r="I705" s="8"/>
      <c r="K705" s="11">
        <f t="shared" si="1337"/>
        <v>45623</v>
      </c>
      <c r="L705" s="8">
        <f t="shared" si="1252"/>
        <v>999</v>
      </c>
      <c r="M705" s="8">
        <f t="shared" si="1253"/>
        <v>143328.74000000002</v>
      </c>
      <c r="N705" s="8">
        <f t="shared" si="1254"/>
        <v>694.98000000000025</v>
      </c>
      <c r="O705" s="8">
        <f t="shared" si="1255"/>
        <v>0</v>
      </c>
      <c r="P705" s="8">
        <f t="shared" si="1256"/>
        <v>478.15</v>
      </c>
      <c r="Q705" s="8">
        <f t="shared" si="1257"/>
        <v>1</v>
      </c>
      <c r="R705" s="8"/>
      <c r="T705" s="11">
        <f t="shared" si="1338"/>
        <v>45623</v>
      </c>
      <c r="U705" s="8">
        <f t="shared" si="1258"/>
        <v>641</v>
      </c>
      <c r="V705" s="8">
        <f t="shared" si="1259"/>
        <v>70203.97</v>
      </c>
      <c r="W705" s="8">
        <f t="shared" si="1260"/>
        <v>0</v>
      </c>
      <c r="X705" s="8">
        <f t="shared" si="1261"/>
        <v>0</v>
      </c>
      <c r="Y705" s="8">
        <f t="shared" si="1262"/>
        <v>838.5</v>
      </c>
      <c r="Z705" s="8">
        <f t="shared" si="1263"/>
        <v>0</v>
      </c>
      <c r="AA705" s="8"/>
      <c r="AC705" s="11">
        <f t="shared" si="1339"/>
        <v>45623</v>
      </c>
      <c r="AD705" s="8">
        <f t="shared" si="1264"/>
        <v>1432</v>
      </c>
      <c r="AE705" s="8">
        <f t="shared" si="1265"/>
        <v>169037.09000000005</v>
      </c>
      <c r="AF705" s="8">
        <f t="shared" si="1266"/>
        <v>1473.3200000000002</v>
      </c>
      <c r="AG705" s="8">
        <f t="shared" si="1267"/>
        <v>0</v>
      </c>
      <c r="AH705" s="8">
        <f t="shared" si="1268"/>
        <v>1122.92</v>
      </c>
      <c r="AI705" s="8">
        <f t="shared" si="1269"/>
        <v>16</v>
      </c>
      <c r="AJ705" s="8"/>
      <c r="AL705" s="11">
        <f t="shared" si="1340"/>
        <v>45623</v>
      </c>
      <c r="AM705" s="8">
        <f t="shared" si="1270"/>
        <v>1142</v>
      </c>
      <c r="AN705" s="8">
        <f t="shared" si="1271"/>
        <v>155625.22000000003</v>
      </c>
      <c r="AO705" s="8">
        <f t="shared" si="1272"/>
        <v>318.33000000000004</v>
      </c>
      <c r="AP705" s="8">
        <f t="shared" si="1273"/>
        <v>0</v>
      </c>
      <c r="AQ705" s="8">
        <f t="shared" si="1274"/>
        <v>1882.9499999999998</v>
      </c>
      <c r="AR705" s="8">
        <f t="shared" si="1275"/>
        <v>4</v>
      </c>
      <c r="AS705" s="8"/>
      <c r="AU705" s="11">
        <f t="shared" si="1341"/>
        <v>45623</v>
      </c>
      <c r="AV705" s="8">
        <f t="shared" si="1276"/>
        <v>1246</v>
      </c>
      <c r="AW705" s="8">
        <f t="shared" si="1277"/>
        <v>102727.94</v>
      </c>
      <c r="AX705" s="8">
        <f t="shared" si="1278"/>
        <v>0</v>
      </c>
      <c r="AY705" s="8">
        <f t="shared" si="1279"/>
        <v>1026.6500000000001</v>
      </c>
      <c r="AZ705" s="8">
        <f t="shared" si="1280"/>
        <v>164.26</v>
      </c>
      <c r="BA705" s="8">
        <f t="shared" si="1281"/>
        <v>2</v>
      </c>
      <c r="BB705" s="8"/>
      <c r="BD705" s="11">
        <f t="shared" si="1342"/>
        <v>45623</v>
      </c>
      <c r="BE705" s="8">
        <f t="shared" si="1282"/>
        <v>1587</v>
      </c>
      <c r="BF705" s="8">
        <f t="shared" si="1283"/>
        <v>253797.50999999992</v>
      </c>
      <c r="BG705" s="8">
        <f t="shared" si="1284"/>
        <v>883.01999999999975</v>
      </c>
      <c r="BH705" s="8">
        <f t="shared" si="1285"/>
        <v>0</v>
      </c>
      <c r="BI705" s="8">
        <f t="shared" si="1286"/>
        <v>-63.799999999999969</v>
      </c>
      <c r="BJ705" s="8">
        <f t="shared" si="1287"/>
        <v>60</v>
      </c>
      <c r="BK705" s="8"/>
      <c r="BM705" s="11">
        <f t="shared" si="1343"/>
        <v>45623</v>
      </c>
      <c r="BN705" s="8">
        <f t="shared" si="1288"/>
        <v>1353</v>
      </c>
      <c r="BO705" s="8">
        <f t="shared" si="1289"/>
        <v>160419.62000000005</v>
      </c>
      <c r="BP705" s="8">
        <f t="shared" si="1290"/>
        <v>668.4100000000002</v>
      </c>
      <c r="BQ705" s="8">
        <f t="shared" si="1291"/>
        <v>0</v>
      </c>
      <c r="BR705" s="8">
        <f t="shared" si="1292"/>
        <v>4340.8600000000006</v>
      </c>
      <c r="BS705" s="8">
        <f t="shared" si="1293"/>
        <v>230</v>
      </c>
      <c r="BT705" s="8"/>
      <c r="BV705" s="11">
        <f t="shared" si="1344"/>
        <v>45623</v>
      </c>
      <c r="BW705" s="8">
        <f t="shared" si="1294"/>
        <v>0</v>
      </c>
      <c r="BX705" s="8">
        <f t="shared" si="1295"/>
        <v>0</v>
      </c>
      <c r="BY705" s="8">
        <f t="shared" si="1296"/>
        <v>0</v>
      </c>
      <c r="BZ705" s="8">
        <f t="shared" si="1297"/>
        <v>0</v>
      </c>
      <c r="CA705" s="8">
        <f t="shared" si="1298"/>
        <v>0</v>
      </c>
      <c r="CB705" s="8">
        <f t="shared" si="1299"/>
        <v>0</v>
      </c>
      <c r="CC705" s="8"/>
      <c r="CE705" s="11">
        <f t="shared" si="1345"/>
        <v>45623</v>
      </c>
      <c r="CF705" s="8">
        <f t="shared" si="1300"/>
        <v>838</v>
      </c>
      <c r="CG705" s="8">
        <f t="shared" si="1301"/>
        <v>101003.95999999999</v>
      </c>
      <c r="CH705" s="8">
        <f t="shared" si="1302"/>
        <v>963.5</v>
      </c>
      <c r="CI705" s="8">
        <f t="shared" si="1303"/>
        <v>0</v>
      </c>
      <c r="CJ705" s="8">
        <f t="shared" si="1304"/>
        <v>-20.010000000000002</v>
      </c>
      <c r="CK705" s="8">
        <f t="shared" si="1305"/>
        <v>0</v>
      </c>
      <c r="CL705" s="8"/>
      <c r="CN705" s="11">
        <f t="shared" si="1346"/>
        <v>45623</v>
      </c>
      <c r="CO705" s="8">
        <f t="shared" si="1306"/>
        <v>2030</v>
      </c>
      <c r="CP705" s="8">
        <f t="shared" si="1307"/>
        <v>240260.41000000003</v>
      </c>
      <c r="CQ705" s="8">
        <f t="shared" si="1308"/>
        <v>1923.01</v>
      </c>
      <c r="CR705" s="8">
        <f t="shared" si="1309"/>
        <v>13262.879999999996</v>
      </c>
      <c r="CS705" s="8">
        <f t="shared" si="1310"/>
        <v>1874.73</v>
      </c>
      <c r="CT705" s="8">
        <f t="shared" si="1311"/>
        <v>3</v>
      </c>
      <c r="CU705" s="8"/>
      <c r="CW705" s="11">
        <f t="shared" si="1347"/>
        <v>45623</v>
      </c>
      <c r="CX705" s="8">
        <f t="shared" si="1312"/>
        <v>0</v>
      </c>
      <c r="CY705" s="8">
        <f t="shared" si="1313"/>
        <v>0</v>
      </c>
      <c r="CZ705" s="8">
        <f t="shared" si="1314"/>
        <v>0</v>
      </c>
      <c r="DA705" s="8">
        <f t="shared" si="1315"/>
        <v>0</v>
      </c>
      <c r="DB705" s="8">
        <f t="shared" si="1316"/>
        <v>0</v>
      </c>
      <c r="DC705" s="8">
        <f t="shared" si="1317"/>
        <v>0</v>
      </c>
      <c r="DD705" s="8"/>
      <c r="DF705" s="11">
        <f t="shared" si="1348"/>
        <v>45623</v>
      </c>
      <c r="DG705" s="8">
        <f t="shared" si="1318"/>
        <v>0</v>
      </c>
      <c r="DH705" s="8">
        <f t="shared" si="1319"/>
        <v>0</v>
      </c>
      <c r="DI705" s="8">
        <f t="shared" si="1320"/>
        <v>0</v>
      </c>
      <c r="DJ705" s="8">
        <f t="shared" si="1321"/>
        <v>0</v>
      </c>
      <c r="DK705" s="8">
        <f t="shared" si="1322"/>
        <v>0</v>
      </c>
      <c r="DL705" s="8">
        <f t="shared" si="1323"/>
        <v>0</v>
      </c>
      <c r="DM705" s="8"/>
      <c r="DO705" s="11">
        <f t="shared" si="1349"/>
        <v>45623</v>
      </c>
      <c r="DP705" s="8">
        <f t="shared" si="1324"/>
        <v>0</v>
      </c>
      <c r="DQ705" s="8">
        <f t="shared" si="1325"/>
        <v>0</v>
      </c>
      <c r="DR705" s="8">
        <f t="shared" si="1326"/>
        <v>0</v>
      </c>
      <c r="DS705" s="8">
        <f t="shared" si="1327"/>
        <v>0</v>
      </c>
      <c r="DT705" s="8">
        <f t="shared" si="1328"/>
        <v>0</v>
      </c>
      <c r="DU705" s="8">
        <f t="shared" si="1329"/>
        <v>0</v>
      </c>
      <c r="DV705" s="8"/>
      <c r="DX705" s="11">
        <f t="shared" si="1350"/>
        <v>45623</v>
      </c>
      <c r="DY705" s="8">
        <f t="shared" si="1330"/>
        <v>0</v>
      </c>
      <c r="DZ705" s="8">
        <f t="shared" si="1331"/>
        <v>0</v>
      </c>
      <c r="EA705" s="8">
        <f t="shared" si="1332"/>
        <v>0</v>
      </c>
      <c r="EB705" s="8">
        <f t="shared" si="1333"/>
        <v>0</v>
      </c>
      <c r="EC705" s="8">
        <f t="shared" si="1334"/>
        <v>0</v>
      </c>
      <c r="ED705" s="8">
        <f t="shared" si="1335"/>
        <v>0</v>
      </c>
      <c r="EE705" s="8"/>
    </row>
    <row r="706" spans="2:135" x14ac:dyDescent="0.3">
      <c r="B706" s="11">
        <f t="shared" si="1336"/>
        <v>45624</v>
      </c>
      <c r="C706" s="8">
        <f t="shared" si="1246"/>
        <v>1047</v>
      </c>
      <c r="D706" s="8">
        <f t="shared" si="1247"/>
        <v>134999.43999999997</v>
      </c>
      <c r="E706" s="8">
        <f t="shared" si="1248"/>
        <v>0</v>
      </c>
      <c r="F706" s="8">
        <f t="shared" si="1249"/>
        <v>1305.1500000000001</v>
      </c>
      <c r="G706" s="8">
        <f t="shared" si="1250"/>
        <v>227.51</v>
      </c>
      <c r="H706" s="8">
        <f t="shared" si="1251"/>
        <v>5</v>
      </c>
      <c r="I706" s="8"/>
      <c r="K706" s="11">
        <f t="shared" si="1337"/>
        <v>45624</v>
      </c>
      <c r="L706" s="8">
        <f t="shared" si="1252"/>
        <v>1017</v>
      </c>
      <c r="M706" s="8">
        <f t="shared" si="1253"/>
        <v>145673.02000000002</v>
      </c>
      <c r="N706" s="8">
        <f t="shared" si="1254"/>
        <v>720.46000000000026</v>
      </c>
      <c r="O706" s="8">
        <f t="shared" si="1255"/>
        <v>0</v>
      </c>
      <c r="P706" s="8">
        <f t="shared" si="1256"/>
        <v>508.58</v>
      </c>
      <c r="Q706" s="8">
        <f t="shared" si="1257"/>
        <v>1</v>
      </c>
      <c r="R706" s="8"/>
      <c r="T706" s="11">
        <f t="shared" si="1338"/>
        <v>45624</v>
      </c>
      <c r="U706" s="8">
        <f t="shared" si="1258"/>
        <v>655</v>
      </c>
      <c r="V706" s="8">
        <f t="shared" si="1259"/>
        <v>71639.37</v>
      </c>
      <c r="W706" s="8">
        <f t="shared" si="1260"/>
        <v>0</v>
      </c>
      <c r="X706" s="8">
        <f t="shared" si="1261"/>
        <v>0</v>
      </c>
      <c r="Y706" s="8">
        <f t="shared" si="1262"/>
        <v>841</v>
      </c>
      <c r="Z706" s="8">
        <f t="shared" si="1263"/>
        <v>0</v>
      </c>
      <c r="AA706" s="8"/>
      <c r="AC706" s="11">
        <f t="shared" si="1339"/>
        <v>45624</v>
      </c>
      <c r="AD706" s="8">
        <f t="shared" si="1264"/>
        <v>1481</v>
      </c>
      <c r="AE706" s="8">
        <f t="shared" si="1265"/>
        <v>174220.79000000007</v>
      </c>
      <c r="AF706" s="8">
        <f t="shared" si="1266"/>
        <v>1675.0700000000002</v>
      </c>
      <c r="AG706" s="8">
        <f t="shared" si="1267"/>
        <v>0</v>
      </c>
      <c r="AH706" s="8">
        <f t="shared" si="1268"/>
        <v>1469.94</v>
      </c>
      <c r="AI706" s="8">
        <f t="shared" si="1269"/>
        <v>17</v>
      </c>
      <c r="AJ706" s="8"/>
      <c r="AL706" s="11">
        <f t="shared" si="1340"/>
        <v>45624</v>
      </c>
      <c r="AM706" s="8">
        <f t="shared" si="1270"/>
        <v>1174</v>
      </c>
      <c r="AN706" s="8">
        <f t="shared" si="1271"/>
        <v>159910.98000000004</v>
      </c>
      <c r="AO706" s="8">
        <f t="shared" si="1272"/>
        <v>358.12000000000006</v>
      </c>
      <c r="AP706" s="8">
        <f t="shared" si="1273"/>
        <v>0</v>
      </c>
      <c r="AQ706" s="8">
        <f t="shared" si="1274"/>
        <v>1882.9499999999998</v>
      </c>
      <c r="AR706" s="8">
        <f t="shared" si="1275"/>
        <v>4</v>
      </c>
      <c r="AS706" s="8"/>
      <c r="AU706" s="11">
        <f t="shared" si="1341"/>
        <v>45624</v>
      </c>
      <c r="AV706" s="8">
        <f t="shared" si="1276"/>
        <v>1270</v>
      </c>
      <c r="AW706" s="8">
        <f t="shared" si="1277"/>
        <v>104437.44</v>
      </c>
      <c r="AX706" s="8">
        <f t="shared" si="1278"/>
        <v>0</v>
      </c>
      <c r="AY706" s="8">
        <f t="shared" si="1279"/>
        <v>1029.6500000000001</v>
      </c>
      <c r="AZ706" s="8">
        <f t="shared" si="1280"/>
        <v>164.26</v>
      </c>
      <c r="BA706" s="8">
        <f t="shared" si="1281"/>
        <v>2</v>
      </c>
      <c r="BB706" s="8"/>
      <c r="BD706" s="11">
        <f t="shared" si="1342"/>
        <v>45624</v>
      </c>
      <c r="BE706" s="8">
        <f t="shared" si="1282"/>
        <v>1624</v>
      </c>
      <c r="BF706" s="8">
        <f t="shared" si="1283"/>
        <v>258045.22999999992</v>
      </c>
      <c r="BG706" s="8">
        <f t="shared" si="1284"/>
        <v>926.42999999999972</v>
      </c>
      <c r="BH706" s="8">
        <f t="shared" si="1285"/>
        <v>0</v>
      </c>
      <c r="BI706" s="8">
        <f t="shared" si="1286"/>
        <v>-58.849999999999966</v>
      </c>
      <c r="BJ706" s="8">
        <f t="shared" si="1287"/>
        <v>62</v>
      </c>
      <c r="BK706" s="8"/>
      <c r="BM706" s="11">
        <f t="shared" si="1343"/>
        <v>45624</v>
      </c>
      <c r="BN706" s="8">
        <f t="shared" si="1288"/>
        <v>1377</v>
      </c>
      <c r="BO706" s="8">
        <f t="shared" si="1289"/>
        <v>162700.66000000006</v>
      </c>
      <c r="BP706" s="8">
        <f t="shared" si="1290"/>
        <v>684.69000000000017</v>
      </c>
      <c r="BQ706" s="8">
        <f t="shared" si="1291"/>
        <v>0</v>
      </c>
      <c r="BR706" s="8">
        <f t="shared" si="1292"/>
        <v>4390.8600000000006</v>
      </c>
      <c r="BS706" s="8">
        <f t="shared" si="1293"/>
        <v>246</v>
      </c>
      <c r="BT706" s="8"/>
      <c r="BV706" s="11">
        <f t="shared" si="1344"/>
        <v>45624</v>
      </c>
      <c r="BW706" s="8">
        <f t="shared" si="1294"/>
        <v>0</v>
      </c>
      <c r="BX706" s="8">
        <f t="shared" si="1295"/>
        <v>0</v>
      </c>
      <c r="BY706" s="8">
        <f t="shared" si="1296"/>
        <v>0</v>
      </c>
      <c r="BZ706" s="8">
        <f t="shared" si="1297"/>
        <v>0</v>
      </c>
      <c r="CA706" s="8">
        <f t="shared" si="1298"/>
        <v>0</v>
      </c>
      <c r="CB706" s="8">
        <f t="shared" si="1299"/>
        <v>0</v>
      </c>
      <c r="CC706" s="8"/>
      <c r="CE706" s="11">
        <f t="shared" si="1345"/>
        <v>45624</v>
      </c>
      <c r="CF706" s="8">
        <f t="shared" si="1300"/>
        <v>866</v>
      </c>
      <c r="CG706" s="8">
        <f t="shared" si="1301"/>
        <v>104011.65</v>
      </c>
      <c r="CH706" s="8">
        <f t="shared" si="1302"/>
        <v>985</v>
      </c>
      <c r="CI706" s="8">
        <f t="shared" si="1303"/>
        <v>0</v>
      </c>
      <c r="CJ706" s="8">
        <f t="shared" si="1304"/>
        <v>-20.010000000000002</v>
      </c>
      <c r="CK706" s="8">
        <f t="shared" si="1305"/>
        <v>0</v>
      </c>
      <c r="CL706" s="8"/>
      <c r="CN706" s="11">
        <f t="shared" si="1346"/>
        <v>45624</v>
      </c>
      <c r="CO706" s="8">
        <f t="shared" si="1306"/>
        <v>2068</v>
      </c>
      <c r="CP706" s="8">
        <f t="shared" si="1307"/>
        <v>244573.63000000003</v>
      </c>
      <c r="CQ706" s="8">
        <f t="shared" si="1308"/>
        <v>1996.51</v>
      </c>
      <c r="CR706" s="8">
        <f t="shared" si="1309"/>
        <v>15276.109999999995</v>
      </c>
      <c r="CS706" s="8">
        <f t="shared" si="1310"/>
        <v>1874.73</v>
      </c>
      <c r="CT706" s="8">
        <f t="shared" si="1311"/>
        <v>3</v>
      </c>
      <c r="CU706" s="8"/>
      <c r="CW706" s="11">
        <f t="shared" si="1347"/>
        <v>45624</v>
      </c>
      <c r="CX706" s="8">
        <f t="shared" si="1312"/>
        <v>0</v>
      </c>
      <c r="CY706" s="8">
        <f t="shared" si="1313"/>
        <v>0</v>
      </c>
      <c r="CZ706" s="8">
        <f t="shared" si="1314"/>
        <v>0</v>
      </c>
      <c r="DA706" s="8">
        <f t="shared" si="1315"/>
        <v>0</v>
      </c>
      <c r="DB706" s="8">
        <f t="shared" si="1316"/>
        <v>0</v>
      </c>
      <c r="DC706" s="8">
        <f t="shared" si="1317"/>
        <v>0</v>
      </c>
      <c r="DD706" s="8"/>
      <c r="DF706" s="11">
        <f t="shared" si="1348"/>
        <v>45624</v>
      </c>
      <c r="DG706" s="8">
        <f t="shared" si="1318"/>
        <v>0</v>
      </c>
      <c r="DH706" s="8">
        <f t="shared" si="1319"/>
        <v>0</v>
      </c>
      <c r="DI706" s="8">
        <f t="shared" si="1320"/>
        <v>0</v>
      </c>
      <c r="DJ706" s="8">
        <f t="shared" si="1321"/>
        <v>0</v>
      </c>
      <c r="DK706" s="8">
        <f t="shared" si="1322"/>
        <v>0</v>
      </c>
      <c r="DL706" s="8">
        <f t="shared" si="1323"/>
        <v>0</v>
      </c>
      <c r="DM706" s="8"/>
      <c r="DO706" s="11">
        <f t="shared" si="1349"/>
        <v>45624</v>
      </c>
      <c r="DP706" s="8">
        <f t="shared" si="1324"/>
        <v>0</v>
      </c>
      <c r="DQ706" s="8">
        <f t="shared" si="1325"/>
        <v>0</v>
      </c>
      <c r="DR706" s="8">
        <f t="shared" si="1326"/>
        <v>0</v>
      </c>
      <c r="DS706" s="8">
        <f t="shared" si="1327"/>
        <v>0</v>
      </c>
      <c r="DT706" s="8">
        <f t="shared" si="1328"/>
        <v>0</v>
      </c>
      <c r="DU706" s="8">
        <f t="shared" si="1329"/>
        <v>0</v>
      </c>
      <c r="DV706" s="8"/>
      <c r="DX706" s="11">
        <f t="shared" si="1350"/>
        <v>45624</v>
      </c>
      <c r="DY706" s="8">
        <f t="shared" si="1330"/>
        <v>0</v>
      </c>
      <c r="DZ706" s="8">
        <f t="shared" si="1331"/>
        <v>0</v>
      </c>
      <c r="EA706" s="8">
        <f t="shared" si="1332"/>
        <v>0</v>
      </c>
      <c r="EB706" s="8">
        <f t="shared" si="1333"/>
        <v>0</v>
      </c>
      <c r="EC706" s="8">
        <f t="shared" si="1334"/>
        <v>0</v>
      </c>
      <c r="ED706" s="8">
        <f t="shared" si="1335"/>
        <v>0</v>
      </c>
      <c r="EE706" s="8"/>
    </row>
    <row r="707" spans="2:135" x14ac:dyDescent="0.3">
      <c r="B707" s="11">
        <f t="shared" si="1336"/>
        <v>45625</v>
      </c>
      <c r="C707" s="8">
        <f t="shared" si="1246"/>
        <v>1086</v>
      </c>
      <c r="D707" s="8">
        <f t="shared" si="1247"/>
        <v>139557.02999999997</v>
      </c>
      <c r="E707" s="8">
        <f t="shared" si="1248"/>
        <v>0</v>
      </c>
      <c r="F707" s="8">
        <f t="shared" si="1249"/>
        <v>1354.15</v>
      </c>
      <c r="G707" s="8">
        <f t="shared" si="1250"/>
        <v>302.51</v>
      </c>
      <c r="H707" s="8">
        <f t="shared" si="1251"/>
        <v>5</v>
      </c>
      <c r="I707" s="8"/>
      <c r="K707" s="11">
        <f t="shared" si="1337"/>
        <v>45625</v>
      </c>
      <c r="L707" s="8">
        <f t="shared" si="1252"/>
        <v>1031</v>
      </c>
      <c r="M707" s="8">
        <f t="shared" si="1253"/>
        <v>147474.94000000003</v>
      </c>
      <c r="N707" s="8">
        <f t="shared" si="1254"/>
        <v>749.70000000000027</v>
      </c>
      <c r="O707" s="8">
        <f t="shared" si="1255"/>
        <v>0</v>
      </c>
      <c r="P707" s="8">
        <f t="shared" si="1256"/>
        <v>508.58</v>
      </c>
      <c r="Q707" s="8">
        <f t="shared" si="1257"/>
        <v>1</v>
      </c>
      <c r="R707" s="8"/>
      <c r="T707" s="11">
        <f t="shared" si="1338"/>
        <v>45625</v>
      </c>
      <c r="U707" s="8">
        <f t="shared" si="1258"/>
        <v>670</v>
      </c>
      <c r="V707" s="8">
        <f t="shared" si="1259"/>
        <v>73294.429999999993</v>
      </c>
      <c r="W707" s="8">
        <f t="shared" si="1260"/>
        <v>0</v>
      </c>
      <c r="X707" s="8">
        <f t="shared" si="1261"/>
        <v>0</v>
      </c>
      <c r="Y707" s="8">
        <f t="shared" si="1262"/>
        <v>848</v>
      </c>
      <c r="Z707" s="8">
        <f t="shared" si="1263"/>
        <v>0</v>
      </c>
      <c r="AA707" s="8"/>
      <c r="AC707" s="11">
        <f t="shared" si="1339"/>
        <v>45625</v>
      </c>
      <c r="AD707" s="8">
        <f t="shared" si="1264"/>
        <v>1548</v>
      </c>
      <c r="AE707" s="8">
        <f t="shared" si="1265"/>
        <v>181376.51000000007</v>
      </c>
      <c r="AF707" s="8">
        <f t="shared" si="1266"/>
        <v>1802.7800000000002</v>
      </c>
      <c r="AG707" s="8">
        <f t="shared" si="1267"/>
        <v>0</v>
      </c>
      <c r="AH707" s="8">
        <f t="shared" si="1268"/>
        <v>1789.8400000000001</v>
      </c>
      <c r="AI707" s="8">
        <f t="shared" si="1269"/>
        <v>17</v>
      </c>
      <c r="AJ707" s="8"/>
      <c r="AL707" s="11">
        <f t="shared" si="1340"/>
        <v>45625</v>
      </c>
      <c r="AM707" s="8">
        <f t="shared" si="1270"/>
        <v>1208</v>
      </c>
      <c r="AN707" s="8">
        <f t="shared" si="1271"/>
        <v>164115.20000000004</v>
      </c>
      <c r="AO707" s="8">
        <f t="shared" si="1272"/>
        <v>372.93000000000006</v>
      </c>
      <c r="AP707" s="8">
        <f t="shared" si="1273"/>
        <v>0</v>
      </c>
      <c r="AQ707" s="8">
        <f t="shared" si="1274"/>
        <v>1892.85</v>
      </c>
      <c r="AR707" s="8">
        <f t="shared" si="1275"/>
        <v>4</v>
      </c>
      <c r="AS707" s="8"/>
      <c r="AU707" s="11">
        <f t="shared" si="1341"/>
        <v>45625</v>
      </c>
      <c r="AV707" s="8">
        <f t="shared" si="1276"/>
        <v>1299</v>
      </c>
      <c r="AW707" s="8">
        <f t="shared" si="1277"/>
        <v>106599.26000000001</v>
      </c>
      <c r="AX707" s="8">
        <f t="shared" si="1278"/>
        <v>0</v>
      </c>
      <c r="AY707" s="8">
        <f t="shared" si="1279"/>
        <v>1065.6500000000001</v>
      </c>
      <c r="AZ707" s="8">
        <f t="shared" si="1280"/>
        <v>214.26</v>
      </c>
      <c r="BA707" s="8">
        <f t="shared" si="1281"/>
        <v>7</v>
      </c>
      <c r="BB707" s="8"/>
      <c r="BD707" s="11">
        <f t="shared" si="1342"/>
        <v>45625</v>
      </c>
      <c r="BE707" s="8">
        <f t="shared" si="1282"/>
        <v>1680</v>
      </c>
      <c r="BF707" s="8">
        <f t="shared" si="1283"/>
        <v>264708.7699999999</v>
      </c>
      <c r="BG707" s="8">
        <f t="shared" si="1284"/>
        <v>980.92999999999972</v>
      </c>
      <c r="BH707" s="8">
        <f t="shared" si="1285"/>
        <v>0</v>
      </c>
      <c r="BI707" s="8">
        <f t="shared" si="1286"/>
        <v>-53.899999999999963</v>
      </c>
      <c r="BJ707" s="8">
        <f t="shared" si="1287"/>
        <v>64</v>
      </c>
      <c r="BK707" s="8"/>
      <c r="BM707" s="11">
        <f t="shared" si="1343"/>
        <v>45625</v>
      </c>
      <c r="BN707" s="8">
        <f t="shared" si="1288"/>
        <v>1428</v>
      </c>
      <c r="BO707" s="8">
        <f t="shared" si="1289"/>
        <v>168363.21000000005</v>
      </c>
      <c r="BP707" s="8">
        <f t="shared" si="1290"/>
        <v>707.04000000000019</v>
      </c>
      <c r="BQ707" s="8">
        <f t="shared" si="1291"/>
        <v>0</v>
      </c>
      <c r="BR707" s="8">
        <f t="shared" si="1292"/>
        <v>4825.1200000000008</v>
      </c>
      <c r="BS707" s="8">
        <f t="shared" si="1293"/>
        <v>258</v>
      </c>
      <c r="BT707" s="8"/>
      <c r="BV707" s="11">
        <f t="shared" si="1344"/>
        <v>45625</v>
      </c>
      <c r="BW707" s="8">
        <f t="shared" si="1294"/>
        <v>0</v>
      </c>
      <c r="BX707" s="8">
        <f t="shared" si="1295"/>
        <v>0</v>
      </c>
      <c r="BY707" s="8">
        <f t="shared" si="1296"/>
        <v>0</v>
      </c>
      <c r="BZ707" s="8">
        <f t="shared" si="1297"/>
        <v>0</v>
      </c>
      <c r="CA707" s="8">
        <f t="shared" si="1298"/>
        <v>0</v>
      </c>
      <c r="CB707" s="8">
        <f t="shared" si="1299"/>
        <v>0</v>
      </c>
      <c r="CC707" s="8"/>
      <c r="CE707" s="11">
        <f t="shared" si="1345"/>
        <v>45625</v>
      </c>
      <c r="CF707" s="8">
        <f t="shared" si="1300"/>
        <v>897</v>
      </c>
      <c r="CG707" s="8">
        <f t="shared" si="1301"/>
        <v>107925.03</v>
      </c>
      <c r="CH707" s="8">
        <f t="shared" si="1302"/>
        <v>1007</v>
      </c>
      <c r="CI707" s="8">
        <f t="shared" si="1303"/>
        <v>0</v>
      </c>
      <c r="CJ707" s="8">
        <f t="shared" si="1304"/>
        <v>-20.010000000000002</v>
      </c>
      <c r="CK707" s="8">
        <f t="shared" si="1305"/>
        <v>0</v>
      </c>
      <c r="CL707" s="8"/>
      <c r="CN707" s="11">
        <f t="shared" si="1346"/>
        <v>45625</v>
      </c>
      <c r="CO707" s="8">
        <f t="shared" si="1306"/>
        <v>2128</v>
      </c>
      <c r="CP707" s="8">
        <f t="shared" si="1307"/>
        <v>250550.18000000002</v>
      </c>
      <c r="CQ707" s="8">
        <f t="shared" si="1308"/>
        <v>2081.2600000000002</v>
      </c>
      <c r="CR707" s="8">
        <f t="shared" si="1309"/>
        <v>15335.579999999994</v>
      </c>
      <c r="CS707" s="8">
        <f t="shared" si="1310"/>
        <v>1899.73</v>
      </c>
      <c r="CT707" s="8">
        <f t="shared" si="1311"/>
        <v>3</v>
      </c>
      <c r="CU707" s="8"/>
      <c r="CW707" s="11">
        <f t="shared" si="1347"/>
        <v>45625</v>
      </c>
      <c r="CX707" s="8">
        <f t="shared" si="1312"/>
        <v>0</v>
      </c>
      <c r="CY707" s="8">
        <f t="shared" si="1313"/>
        <v>0</v>
      </c>
      <c r="CZ707" s="8">
        <f t="shared" si="1314"/>
        <v>0</v>
      </c>
      <c r="DA707" s="8">
        <f t="shared" si="1315"/>
        <v>0</v>
      </c>
      <c r="DB707" s="8">
        <f t="shared" si="1316"/>
        <v>0</v>
      </c>
      <c r="DC707" s="8">
        <f t="shared" si="1317"/>
        <v>0</v>
      </c>
      <c r="DD707" s="8"/>
      <c r="DF707" s="11">
        <f t="shared" si="1348"/>
        <v>45625</v>
      </c>
      <c r="DG707" s="8">
        <f t="shared" si="1318"/>
        <v>0</v>
      </c>
      <c r="DH707" s="8">
        <f t="shared" si="1319"/>
        <v>0</v>
      </c>
      <c r="DI707" s="8">
        <f t="shared" si="1320"/>
        <v>0</v>
      </c>
      <c r="DJ707" s="8">
        <f t="shared" si="1321"/>
        <v>0</v>
      </c>
      <c r="DK707" s="8">
        <f t="shared" si="1322"/>
        <v>0</v>
      </c>
      <c r="DL707" s="8">
        <f t="shared" si="1323"/>
        <v>0</v>
      </c>
      <c r="DM707" s="8"/>
      <c r="DO707" s="11">
        <f t="shared" si="1349"/>
        <v>45625</v>
      </c>
      <c r="DP707" s="8">
        <f t="shared" si="1324"/>
        <v>0</v>
      </c>
      <c r="DQ707" s="8">
        <f t="shared" si="1325"/>
        <v>0</v>
      </c>
      <c r="DR707" s="8">
        <f t="shared" si="1326"/>
        <v>0</v>
      </c>
      <c r="DS707" s="8">
        <f t="shared" si="1327"/>
        <v>0</v>
      </c>
      <c r="DT707" s="8">
        <f t="shared" si="1328"/>
        <v>0</v>
      </c>
      <c r="DU707" s="8">
        <f t="shared" si="1329"/>
        <v>0</v>
      </c>
      <c r="DV707" s="8"/>
      <c r="DX707" s="11">
        <f t="shared" si="1350"/>
        <v>45625</v>
      </c>
      <c r="DY707" s="8">
        <f t="shared" si="1330"/>
        <v>0</v>
      </c>
      <c r="DZ707" s="8">
        <f t="shared" si="1331"/>
        <v>0</v>
      </c>
      <c r="EA707" s="8">
        <f t="shared" si="1332"/>
        <v>0</v>
      </c>
      <c r="EB707" s="8">
        <f t="shared" si="1333"/>
        <v>0</v>
      </c>
      <c r="EC707" s="8">
        <f t="shared" si="1334"/>
        <v>0</v>
      </c>
      <c r="ED707" s="8">
        <f t="shared" si="1335"/>
        <v>0</v>
      </c>
      <c r="EE707" s="8"/>
    </row>
    <row r="708" spans="2:135" ht="15" thickBot="1" x14ac:dyDescent="0.35">
      <c r="B708" s="19">
        <f t="shared" si="1336"/>
        <v>45626</v>
      </c>
      <c r="C708" s="20">
        <f t="shared" si="1246"/>
        <v>1122</v>
      </c>
      <c r="D708" s="20">
        <f t="shared" si="1247"/>
        <v>143758.01999999996</v>
      </c>
      <c r="E708" s="20">
        <f t="shared" si="1248"/>
        <v>0</v>
      </c>
      <c r="F708" s="20">
        <f t="shared" si="1249"/>
        <v>1354.15</v>
      </c>
      <c r="G708" s="20">
        <f t="shared" si="1250"/>
        <v>327.51</v>
      </c>
      <c r="H708" s="20">
        <f t="shared" si="1251"/>
        <v>5</v>
      </c>
      <c r="I708" s="8"/>
      <c r="K708" s="19">
        <f t="shared" si="1337"/>
        <v>45626</v>
      </c>
      <c r="L708" s="20">
        <f t="shared" si="1252"/>
        <v>1051</v>
      </c>
      <c r="M708" s="20">
        <f t="shared" si="1253"/>
        <v>149781.35000000003</v>
      </c>
      <c r="N708" s="20">
        <f t="shared" si="1254"/>
        <v>778.00000000000023</v>
      </c>
      <c r="O708" s="20">
        <f t="shared" si="1255"/>
        <v>0</v>
      </c>
      <c r="P708" s="20">
        <f t="shared" si="1256"/>
        <v>508.58</v>
      </c>
      <c r="Q708" s="20">
        <f t="shared" si="1257"/>
        <v>1</v>
      </c>
      <c r="R708" s="8"/>
      <c r="T708" s="19">
        <f t="shared" si="1338"/>
        <v>45626</v>
      </c>
      <c r="U708" s="20">
        <f t="shared" si="1258"/>
        <v>680</v>
      </c>
      <c r="V708" s="20">
        <f t="shared" si="1259"/>
        <v>74391.709999999992</v>
      </c>
      <c r="W708" s="20">
        <f t="shared" si="1260"/>
        <v>0</v>
      </c>
      <c r="X708" s="20">
        <f t="shared" si="1261"/>
        <v>0</v>
      </c>
      <c r="Y708" s="20">
        <f t="shared" si="1262"/>
        <v>854</v>
      </c>
      <c r="Z708" s="20">
        <f t="shared" si="1263"/>
        <v>0</v>
      </c>
      <c r="AA708" s="8"/>
      <c r="AC708" s="19">
        <f t="shared" si="1339"/>
        <v>45626</v>
      </c>
      <c r="AD708" s="20">
        <f t="shared" si="1264"/>
        <v>1595</v>
      </c>
      <c r="AE708" s="20">
        <f t="shared" si="1265"/>
        <v>186258.25000000006</v>
      </c>
      <c r="AF708" s="20">
        <f t="shared" si="1266"/>
        <v>1867.5700000000002</v>
      </c>
      <c r="AG708" s="20">
        <f t="shared" si="1267"/>
        <v>0</v>
      </c>
      <c r="AH708" s="20">
        <f t="shared" si="1268"/>
        <v>1930.0400000000002</v>
      </c>
      <c r="AI708" s="20">
        <f t="shared" si="1269"/>
        <v>17</v>
      </c>
      <c r="AJ708" s="8"/>
      <c r="AL708" s="19">
        <f t="shared" si="1340"/>
        <v>45626</v>
      </c>
      <c r="AM708" s="20">
        <f t="shared" si="1270"/>
        <v>1242</v>
      </c>
      <c r="AN708" s="20">
        <f t="shared" si="1271"/>
        <v>168686.43000000005</v>
      </c>
      <c r="AO708" s="20">
        <f t="shared" si="1272"/>
        <v>372.93000000000006</v>
      </c>
      <c r="AP708" s="20">
        <f t="shared" si="1273"/>
        <v>0</v>
      </c>
      <c r="AQ708" s="20">
        <f t="shared" si="1274"/>
        <v>2182.65</v>
      </c>
      <c r="AR708" s="20">
        <f t="shared" si="1275"/>
        <v>4</v>
      </c>
      <c r="AS708" s="8"/>
      <c r="AU708" s="19">
        <f t="shared" si="1341"/>
        <v>45626</v>
      </c>
      <c r="AV708" s="20">
        <f t="shared" si="1276"/>
        <v>1340</v>
      </c>
      <c r="AW708" s="20">
        <f t="shared" si="1277"/>
        <v>109614.96</v>
      </c>
      <c r="AX708" s="20">
        <f t="shared" si="1278"/>
        <v>0</v>
      </c>
      <c r="AY708" s="20">
        <f t="shared" si="1279"/>
        <v>1090.6500000000001</v>
      </c>
      <c r="AZ708" s="20">
        <f t="shared" si="1280"/>
        <v>339.26</v>
      </c>
      <c r="BA708" s="20">
        <f t="shared" si="1281"/>
        <v>7</v>
      </c>
      <c r="BB708" s="8"/>
      <c r="BD708" s="19">
        <f t="shared" si="1342"/>
        <v>45626</v>
      </c>
      <c r="BE708" s="20">
        <f t="shared" si="1282"/>
        <v>1738</v>
      </c>
      <c r="BF708" s="20">
        <f t="shared" si="1283"/>
        <v>271586.56999999989</v>
      </c>
      <c r="BG708" s="20">
        <f t="shared" si="1284"/>
        <v>995.6999999999997</v>
      </c>
      <c r="BH708" s="20">
        <f t="shared" si="1285"/>
        <v>0</v>
      </c>
      <c r="BI708" s="20">
        <f t="shared" si="1286"/>
        <v>-53.899999999999963</v>
      </c>
      <c r="BJ708" s="20">
        <f t="shared" si="1287"/>
        <v>66</v>
      </c>
      <c r="BK708" s="8"/>
      <c r="BM708" s="19">
        <f t="shared" si="1343"/>
        <v>45626</v>
      </c>
      <c r="BN708" s="20">
        <f t="shared" si="1288"/>
        <v>1477</v>
      </c>
      <c r="BO708" s="20">
        <f t="shared" si="1289"/>
        <v>174098.81000000006</v>
      </c>
      <c r="BP708" s="20">
        <f t="shared" si="1290"/>
        <v>724.71000000000015</v>
      </c>
      <c r="BQ708" s="20">
        <f t="shared" si="1291"/>
        <v>0</v>
      </c>
      <c r="BR708" s="20">
        <f t="shared" si="1292"/>
        <v>4825.1200000000008</v>
      </c>
      <c r="BS708" s="20">
        <f t="shared" si="1293"/>
        <v>273</v>
      </c>
      <c r="BT708" s="8"/>
      <c r="BV708" s="19">
        <f t="shared" si="1344"/>
        <v>45626</v>
      </c>
      <c r="BW708" s="20">
        <f t="shared" si="1294"/>
        <v>0</v>
      </c>
      <c r="BX708" s="20">
        <f t="shared" si="1295"/>
        <v>0</v>
      </c>
      <c r="BY708" s="20">
        <f t="shared" si="1296"/>
        <v>0</v>
      </c>
      <c r="BZ708" s="20">
        <f t="shared" si="1297"/>
        <v>0</v>
      </c>
      <c r="CA708" s="20">
        <f t="shared" si="1298"/>
        <v>0</v>
      </c>
      <c r="CB708" s="20">
        <f t="shared" si="1299"/>
        <v>0</v>
      </c>
      <c r="CC708" s="8"/>
      <c r="CE708" s="19">
        <f t="shared" si="1345"/>
        <v>45626</v>
      </c>
      <c r="CF708" s="20">
        <f t="shared" si="1300"/>
        <v>921</v>
      </c>
      <c r="CG708" s="20">
        <f t="shared" si="1301"/>
        <v>110697.66</v>
      </c>
      <c r="CH708" s="20">
        <f t="shared" si="1302"/>
        <v>1016.5</v>
      </c>
      <c r="CI708" s="20">
        <f t="shared" si="1303"/>
        <v>0</v>
      </c>
      <c r="CJ708" s="20">
        <f t="shared" si="1304"/>
        <v>-20.010000000000002</v>
      </c>
      <c r="CK708" s="20">
        <f t="shared" si="1305"/>
        <v>0</v>
      </c>
      <c r="CL708" s="8"/>
      <c r="CN708" s="19">
        <f t="shared" si="1346"/>
        <v>45626</v>
      </c>
      <c r="CO708" s="20">
        <f t="shared" si="1306"/>
        <v>2191</v>
      </c>
      <c r="CP708" s="20">
        <f t="shared" si="1307"/>
        <v>257001.33000000002</v>
      </c>
      <c r="CQ708" s="20">
        <f t="shared" si="1308"/>
        <v>2162.2600000000002</v>
      </c>
      <c r="CR708" s="20">
        <f t="shared" si="1309"/>
        <v>15844.779999999995</v>
      </c>
      <c r="CS708" s="20">
        <f t="shared" si="1310"/>
        <v>1949.73</v>
      </c>
      <c r="CT708" s="20">
        <f t="shared" si="1311"/>
        <v>3</v>
      </c>
      <c r="CU708" s="8"/>
      <c r="CW708" s="19">
        <f t="shared" si="1347"/>
        <v>45626</v>
      </c>
      <c r="CX708" s="20">
        <f t="shared" si="1312"/>
        <v>0</v>
      </c>
      <c r="CY708" s="20">
        <f t="shared" si="1313"/>
        <v>0</v>
      </c>
      <c r="CZ708" s="20">
        <f t="shared" si="1314"/>
        <v>0</v>
      </c>
      <c r="DA708" s="20">
        <f t="shared" si="1315"/>
        <v>0</v>
      </c>
      <c r="DB708" s="20">
        <f t="shared" si="1316"/>
        <v>0</v>
      </c>
      <c r="DC708" s="20">
        <f t="shared" si="1317"/>
        <v>0</v>
      </c>
      <c r="DD708" s="8"/>
      <c r="DF708" s="19">
        <f t="shared" si="1348"/>
        <v>45626</v>
      </c>
      <c r="DG708" s="20">
        <f t="shared" si="1318"/>
        <v>0</v>
      </c>
      <c r="DH708" s="20">
        <f t="shared" si="1319"/>
        <v>0</v>
      </c>
      <c r="DI708" s="20">
        <f t="shared" si="1320"/>
        <v>0</v>
      </c>
      <c r="DJ708" s="20">
        <f t="shared" si="1321"/>
        <v>0</v>
      </c>
      <c r="DK708" s="20">
        <f t="shared" si="1322"/>
        <v>0</v>
      </c>
      <c r="DL708" s="20">
        <f t="shared" si="1323"/>
        <v>0</v>
      </c>
      <c r="DM708" s="8"/>
      <c r="DO708" s="19">
        <f t="shared" si="1349"/>
        <v>45626</v>
      </c>
      <c r="DP708" s="20">
        <f t="shared" si="1324"/>
        <v>0</v>
      </c>
      <c r="DQ708" s="20">
        <f t="shared" si="1325"/>
        <v>0</v>
      </c>
      <c r="DR708" s="20">
        <f t="shared" si="1326"/>
        <v>0</v>
      </c>
      <c r="DS708" s="20">
        <f t="shared" si="1327"/>
        <v>0</v>
      </c>
      <c r="DT708" s="20">
        <f t="shared" si="1328"/>
        <v>0</v>
      </c>
      <c r="DU708" s="20">
        <f t="shared" si="1329"/>
        <v>0</v>
      </c>
      <c r="DV708" s="8"/>
      <c r="DX708" s="19">
        <f t="shared" si="1350"/>
        <v>45626</v>
      </c>
      <c r="DY708" s="20">
        <f t="shared" si="1330"/>
        <v>0</v>
      </c>
      <c r="DZ708" s="20">
        <f t="shared" si="1331"/>
        <v>0</v>
      </c>
      <c r="EA708" s="20">
        <f t="shared" si="1332"/>
        <v>0</v>
      </c>
      <c r="EB708" s="20">
        <f t="shared" si="1333"/>
        <v>0</v>
      </c>
      <c r="EC708" s="20">
        <f t="shared" si="1334"/>
        <v>0</v>
      </c>
      <c r="ED708" s="20">
        <f t="shared" si="1335"/>
        <v>0</v>
      </c>
      <c r="EE708" s="8"/>
    </row>
    <row r="709" spans="2:135" x14ac:dyDescent="0.3">
      <c r="B709" s="11">
        <f t="shared" si="1336"/>
        <v>45627</v>
      </c>
      <c r="C709" s="21">
        <f>C339</f>
        <v>23</v>
      </c>
      <c r="D709" s="21">
        <f t="shared" ref="D709:H709" si="1351">D339</f>
        <v>2504.5300000000002</v>
      </c>
      <c r="E709" s="21">
        <f t="shared" si="1351"/>
        <v>0</v>
      </c>
      <c r="F709" s="21">
        <f t="shared" si="1351"/>
        <v>50.5</v>
      </c>
      <c r="G709" s="21">
        <f t="shared" si="1351"/>
        <v>25</v>
      </c>
      <c r="H709" s="21">
        <f t="shared" si="1351"/>
        <v>0</v>
      </c>
      <c r="I709" s="8"/>
      <c r="K709" s="11">
        <f t="shared" si="1337"/>
        <v>45627</v>
      </c>
      <c r="L709" s="21">
        <f>L339</f>
        <v>16</v>
      </c>
      <c r="M709" s="21">
        <f t="shared" ref="M709:Q709" si="1352">M339</f>
        <v>2038.19</v>
      </c>
      <c r="N709" s="21">
        <f t="shared" si="1352"/>
        <v>8.9600000000000009</v>
      </c>
      <c r="O709" s="21">
        <f t="shared" si="1352"/>
        <v>0</v>
      </c>
      <c r="P709" s="21">
        <f t="shared" si="1352"/>
        <v>0</v>
      </c>
      <c r="Q709" s="21">
        <f t="shared" si="1352"/>
        <v>0</v>
      </c>
      <c r="R709" s="8"/>
      <c r="T709" s="11">
        <f t="shared" si="1338"/>
        <v>45627</v>
      </c>
      <c r="U709" s="21">
        <f>U339</f>
        <v>13</v>
      </c>
      <c r="V709" s="21">
        <f t="shared" ref="V709:Z709" si="1353">V339</f>
        <v>1264.8399999999999</v>
      </c>
      <c r="W709" s="21">
        <f t="shared" si="1353"/>
        <v>0</v>
      </c>
      <c r="X709" s="21">
        <f t="shared" si="1353"/>
        <v>0</v>
      </c>
      <c r="Y709" s="21">
        <f t="shared" si="1353"/>
        <v>2.5</v>
      </c>
      <c r="Z709" s="21">
        <f t="shared" si="1353"/>
        <v>0</v>
      </c>
      <c r="AA709" s="8"/>
      <c r="AC709" s="11">
        <f t="shared" si="1339"/>
        <v>45627</v>
      </c>
      <c r="AD709" s="21">
        <f>AD339</f>
        <v>38</v>
      </c>
      <c r="AE709" s="21">
        <f t="shared" ref="AE709:AI709" si="1354">AE339</f>
        <v>4050.23</v>
      </c>
      <c r="AF709" s="21">
        <f t="shared" si="1354"/>
        <v>106.42</v>
      </c>
      <c r="AG709" s="21">
        <f t="shared" si="1354"/>
        <v>0</v>
      </c>
      <c r="AH709" s="21">
        <f t="shared" si="1354"/>
        <v>100</v>
      </c>
      <c r="AI709" s="21">
        <f t="shared" si="1354"/>
        <v>0</v>
      </c>
      <c r="AJ709" s="8"/>
      <c r="AL709" s="11">
        <f t="shared" si="1340"/>
        <v>45627</v>
      </c>
      <c r="AM709" s="21">
        <f>AM339</f>
        <v>31</v>
      </c>
      <c r="AN709" s="21">
        <f t="shared" ref="AN709:AR709" si="1355">AN339</f>
        <v>3819.29</v>
      </c>
      <c r="AO709" s="21">
        <f t="shared" si="1355"/>
        <v>15.73</v>
      </c>
      <c r="AP709" s="21">
        <f t="shared" si="1355"/>
        <v>0</v>
      </c>
      <c r="AQ709" s="21">
        <f t="shared" si="1355"/>
        <v>333.16</v>
      </c>
      <c r="AR709" s="21">
        <f t="shared" si="1355"/>
        <v>0</v>
      </c>
      <c r="AS709" s="8"/>
      <c r="AU709" s="11">
        <f t="shared" si="1341"/>
        <v>45627</v>
      </c>
      <c r="AV709" s="21">
        <f>AV339</f>
        <v>39</v>
      </c>
      <c r="AW709" s="21">
        <f t="shared" ref="AW709:BA709" si="1356">AW339</f>
        <v>2637.01</v>
      </c>
      <c r="AX709" s="21">
        <f t="shared" si="1356"/>
        <v>0</v>
      </c>
      <c r="AY709" s="21">
        <f t="shared" si="1356"/>
        <v>21</v>
      </c>
      <c r="AZ709" s="21">
        <f t="shared" si="1356"/>
        <v>0</v>
      </c>
      <c r="BA709" s="21">
        <f t="shared" si="1356"/>
        <v>0</v>
      </c>
      <c r="BB709" s="8"/>
      <c r="BD709" s="11">
        <f t="shared" si="1342"/>
        <v>45627</v>
      </c>
      <c r="BE709" s="21">
        <f>BE339</f>
        <v>35</v>
      </c>
      <c r="BF709" s="21">
        <f t="shared" ref="BF709:BJ709" si="1357">BF339</f>
        <v>4451.72</v>
      </c>
      <c r="BG709" s="21">
        <f t="shared" si="1357"/>
        <v>0</v>
      </c>
      <c r="BH709" s="21">
        <f t="shared" si="1357"/>
        <v>0</v>
      </c>
      <c r="BI709" s="21">
        <f t="shared" si="1357"/>
        <v>4.95</v>
      </c>
      <c r="BJ709" s="21">
        <f t="shared" si="1357"/>
        <v>10</v>
      </c>
      <c r="BK709" s="8"/>
      <c r="BM709" s="11">
        <f t="shared" si="1343"/>
        <v>45627</v>
      </c>
      <c r="BN709" s="21">
        <f>BN339</f>
        <v>41</v>
      </c>
      <c r="BO709" s="21">
        <f t="shared" ref="BO709:BS709" si="1358">BO339</f>
        <v>5017.97</v>
      </c>
      <c r="BP709" s="21">
        <f t="shared" si="1358"/>
        <v>23.25</v>
      </c>
      <c r="BQ709" s="21">
        <f t="shared" si="1358"/>
        <v>0</v>
      </c>
      <c r="BR709" s="21">
        <f t="shared" si="1358"/>
        <v>146.19</v>
      </c>
      <c r="BS709" s="21">
        <f t="shared" si="1358"/>
        <v>12</v>
      </c>
      <c r="BT709" s="8"/>
      <c r="BV709" s="11">
        <f t="shared" si="1344"/>
        <v>45627</v>
      </c>
      <c r="BW709" s="21">
        <f>BW339</f>
        <v>0</v>
      </c>
      <c r="BX709" s="21">
        <f t="shared" ref="BX709:CB709" si="1359">BX339</f>
        <v>0</v>
      </c>
      <c r="BY709" s="21">
        <f t="shared" si="1359"/>
        <v>0</v>
      </c>
      <c r="BZ709" s="21">
        <f t="shared" si="1359"/>
        <v>0</v>
      </c>
      <c r="CA709" s="21">
        <f t="shared" si="1359"/>
        <v>0</v>
      </c>
      <c r="CB709" s="21">
        <f t="shared" si="1359"/>
        <v>0</v>
      </c>
      <c r="CC709" s="8"/>
      <c r="CE709" s="11">
        <f t="shared" si="1345"/>
        <v>45627</v>
      </c>
      <c r="CF709" s="21">
        <f>CF339</f>
        <v>20</v>
      </c>
      <c r="CG709" s="21">
        <f t="shared" ref="CG709:CK709" si="1360">CG339</f>
        <v>2287.7199999999998</v>
      </c>
      <c r="CH709" s="21">
        <f t="shared" si="1360"/>
        <v>24.5</v>
      </c>
      <c r="CI709" s="21">
        <f t="shared" si="1360"/>
        <v>0</v>
      </c>
      <c r="CJ709" s="21">
        <f t="shared" si="1360"/>
        <v>0</v>
      </c>
      <c r="CK709" s="21">
        <f t="shared" si="1360"/>
        <v>0</v>
      </c>
      <c r="CL709" s="8"/>
      <c r="CN709" s="11">
        <f t="shared" si="1346"/>
        <v>45627</v>
      </c>
      <c r="CO709" s="21">
        <f>CO339</f>
        <v>44</v>
      </c>
      <c r="CP709" s="21">
        <f t="shared" ref="CP709:CT709" si="1361">CP339</f>
        <v>4666.6400000000003</v>
      </c>
      <c r="CQ709" s="21">
        <f t="shared" si="1361"/>
        <v>47</v>
      </c>
      <c r="CR709" s="21">
        <f t="shared" si="1361"/>
        <v>342.1</v>
      </c>
      <c r="CS709" s="21">
        <f t="shared" si="1361"/>
        <v>248</v>
      </c>
      <c r="CT709" s="21">
        <f t="shared" si="1361"/>
        <v>0</v>
      </c>
      <c r="CU709" s="8"/>
      <c r="CW709" s="11">
        <f t="shared" si="1347"/>
        <v>45627</v>
      </c>
      <c r="CX709" s="21">
        <f>CX339</f>
        <v>0</v>
      </c>
      <c r="CY709" s="21">
        <f t="shared" ref="CY709:DC709" si="1362">CY339</f>
        <v>0</v>
      </c>
      <c r="CZ709" s="21">
        <f t="shared" si="1362"/>
        <v>0</v>
      </c>
      <c r="DA709" s="21">
        <f t="shared" si="1362"/>
        <v>0</v>
      </c>
      <c r="DB709" s="21">
        <f t="shared" si="1362"/>
        <v>0</v>
      </c>
      <c r="DC709" s="21">
        <f t="shared" si="1362"/>
        <v>0</v>
      </c>
      <c r="DD709" s="8"/>
      <c r="DF709" s="11">
        <f t="shared" si="1348"/>
        <v>45627</v>
      </c>
      <c r="DG709" s="21">
        <f>DG339</f>
        <v>0</v>
      </c>
      <c r="DH709" s="21">
        <f t="shared" ref="DH709:DL709" si="1363">DH339</f>
        <v>0</v>
      </c>
      <c r="DI709" s="21">
        <f t="shared" si="1363"/>
        <v>0</v>
      </c>
      <c r="DJ709" s="21">
        <f t="shared" si="1363"/>
        <v>0</v>
      </c>
      <c r="DK709" s="21">
        <f t="shared" si="1363"/>
        <v>0</v>
      </c>
      <c r="DL709" s="21">
        <f t="shared" si="1363"/>
        <v>0</v>
      </c>
      <c r="DM709" s="8"/>
      <c r="DO709" s="11">
        <f t="shared" si="1349"/>
        <v>45627</v>
      </c>
      <c r="DP709" s="21">
        <f>DP339</f>
        <v>0</v>
      </c>
      <c r="DQ709" s="21">
        <f t="shared" ref="DQ709:DU709" si="1364">DQ339</f>
        <v>0</v>
      </c>
      <c r="DR709" s="21">
        <f t="shared" si="1364"/>
        <v>0</v>
      </c>
      <c r="DS709" s="21">
        <f t="shared" si="1364"/>
        <v>0</v>
      </c>
      <c r="DT709" s="21">
        <f t="shared" si="1364"/>
        <v>0</v>
      </c>
      <c r="DU709" s="21">
        <f t="shared" si="1364"/>
        <v>0</v>
      </c>
      <c r="DV709" s="8"/>
      <c r="DX709" s="11">
        <f t="shared" si="1350"/>
        <v>45627</v>
      </c>
      <c r="DY709" s="21">
        <f>DY339</f>
        <v>0</v>
      </c>
      <c r="DZ709" s="21">
        <f t="shared" ref="DZ709:ED709" si="1365">DZ339</f>
        <v>0</v>
      </c>
      <c r="EA709" s="21">
        <f t="shared" si="1365"/>
        <v>0</v>
      </c>
      <c r="EB709" s="21">
        <f t="shared" si="1365"/>
        <v>0</v>
      </c>
      <c r="EC709" s="21">
        <f t="shared" si="1365"/>
        <v>0</v>
      </c>
      <c r="ED709" s="21">
        <f t="shared" si="1365"/>
        <v>0</v>
      </c>
      <c r="EE709" s="8"/>
    </row>
    <row r="710" spans="2:135" x14ac:dyDescent="0.3">
      <c r="B710" s="11">
        <f t="shared" si="1336"/>
        <v>45628</v>
      </c>
      <c r="C710" s="8">
        <f t="shared" ref="C710:C739" si="1366">C340+C709</f>
        <v>23</v>
      </c>
      <c r="D710" s="8">
        <f t="shared" ref="D710:D739" si="1367">D340+D709</f>
        <v>2504.5300000000002</v>
      </c>
      <c r="E710" s="8">
        <f t="shared" ref="E710:E739" si="1368">E340+E709</f>
        <v>0</v>
      </c>
      <c r="F710" s="8">
        <f t="shared" ref="F710:F739" si="1369">F340+F709</f>
        <v>50.5</v>
      </c>
      <c r="G710" s="8">
        <f t="shared" ref="G710:G739" si="1370">G340+G709</f>
        <v>25</v>
      </c>
      <c r="H710" s="8">
        <f t="shared" ref="H710:H739" si="1371">H340+H709</f>
        <v>0</v>
      </c>
      <c r="I710" s="8"/>
      <c r="K710" s="11">
        <f t="shared" si="1337"/>
        <v>45628</v>
      </c>
      <c r="L710" s="8">
        <f t="shared" ref="L710:L739" si="1372">L340+L709</f>
        <v>16</v>
      </c>
      <c r="M710" s="8">
        <f t="shared" ref="M710:M739" si="1373">M340+M709</f>
        <v>2038.19</v>
      </c>
      <c r="N710" s="8">
        <f t="shared" ref="N710:N739" si="1374">N340+N709</f>
        <v>8.9600000000000009</v>
      </c>
      <c r="O710" s="8">
        <f t="shared" ref="O710:O739" si="1375">O340+O709</f>
        <v>0</v>
      </c>
      <c r="P710" s="8">
        <f t="shared" ref="P710:P739" si="1376">P340+P709</f>
        <v>0</v>
      </c>
      <c r="Q710" s="8">
        <f t="shared" ref="Q710:Q739" si="1377">Q340+Q709</f>
        <v>0</v>
      </c>
      <c r="R710" s="8"/>
      <c r="T710" s="11">
        <f t="shared" si="1338"/>
        <v>45628</v>
      </c>
      <c r="U710" s="8">
        <f t="shared" ref="U710:U739" si="1378">U340+U709</f>
        <v>13</v>
      </c>
      <c r="V710" s="8">
        <f t="shared" ref="V710:V739" si="1379">V340+V709</f>
        <v>1264.8399999999999</v>
      </c>
      <c r="W710" s="8">
        <f t="shared" ref="W710:W739" si="1380">W340+W709</f>
        <v>0</v>
      </c>
      <c r="X710" s="8">
        <f t="shared" ref="X710:X739" si="1381">X340+X709</f>
        <v>0</v>
      </c>
      <c r="Y710" s="8">
        <f t="shared" ref="Y710:Y739" si="1382">Y340+Y709</f>
        <v>2.5</v>
      </c>
      <c r="Z710" s="8">
        <f t="shared" ref="Z710:Z739" si="1383">Z340+Z709</f>
        <v>0</v>
      </c>
      <c r="AA710" s="8"/>
      <c r="AC710" s="11">
        <f t="shared" si="1339"/>
        <v>45628</v>
      </c>
      <c r="AD710" s="8">
        <f t="shared" ref="AD710:AD739" si="1384">AD340+AD709</f>
        <v>38</v>
      </c>
      <c r="AE710" s="8">
        <f t="shared" ref="AE710:AE739" si="1385">AE340+AE709</f>
        <v>4050.23</v>
      </c>
      <c r="AF710" s="8">
        <f t="shared" ref="AF710:AF739" si="1386">AF340+AF709</f>
        <v>106.42</v>
      </c>
      <c r="AG710" s="8">
        <f t="shared" ref="AG710:AG739" si="1387">AG340+AG709</f>
        <v>0</v>
      </c>
      <c r="AH710" s="8">
        <f t="shared" ref="AH710:AH739" si="1388">AH340+AH709</f>
        <v>100</v>
      </c>
      <c r="AI710" s="8">
        <f t="shared" ref="AI710:AI739" si="1389">AI340+AI709</f>
        <v>0</v>
      </c>
      <c r="AJ710" s="8"/>
      <c r="AL710" s="11">
        <f t="shared" si="1340"/>
        <v>45628</v>
      </c>
      <c r="AM710" s="8">
        <f t="shared" ref="AM710:AM739" si="1390">AM340+AM709</f>
        <v>31</v>
      </c>
      <c r="AN710" s="8">
        <f t="shared" ref="AN710:AN739" si="1391">AN340+AN709</f>
        <v>3819.29</v>
      </c>
      <c r="AO710" s="8">
        <f t="shared" ref="AO710:AO739" si="1392">AO340+AO709</f>
        <v>15.73</v>
      </c>
      <c r="AP710" s="8">
        <f t="shared" ref="AP710:AP739" si="1393">AP340+AP709</f>
        <v>0</v>
      </c>
      <c r="AQ710" s="8">
        <f t="shared" ref="AQ710:AQ739" si="1394">AQ340+AQ709</f>
        <v>333.16</v>
      </c>
      <c r="AR710" s="8">
        <f t="shared" ref="AR710:AR739" si="1395">AR340+AR709</f>
        <v>0</v>
      </c>
      <c r="AS710" s="8"/>
      <c r="AU710" s="11">
        <f t="shared" si="1341"/>
        <v>45628</v>
      </c>
      <c r="AV710" s="8">
        <f t="shared" ref="AV710:AV739" si="1396">AV340+AV709</f>
        <v>39</v>
      </c>
      <c r="AW710" s="8">
        <f t="shared" ref="AW710:AW739" si="1397">AW340+AW709</f>
        <v>2637.01</v>
      </c>
      <c r="AX710" s="8">
        <f t="shared" ref="AX710:AX739" si="1398">AX340+AX709</f>
        <v>0</v>
      </c>
      <c r="AY710" s="8">
        <f t="shared" ref="AY710:AY739" si="1399">AY340+AY709</f>
        <v>21</v>
      </c>
      <c r="AZ710" s="8">
        <f t="shared" ref="AZ710:AZ739" si="1400">AZ340+AZ709</f>
        <v>0</v>
      </c>
      <c r="BA710" s="8">
        <f t="shared" ref="BA710:BA739" si="1401">BA340+BA709</f>
        <v>0</v>
      </c>
      <c r="BB710" s="8"/>
      <c r="BD710" s="11">
        <f t="shared" si="1342"/>
        <v>45628</v>
      </c>
      <c r="BE710" s="8">
        <f t="shared" ref="BE710:BE739" si="1402">BE340+BE709</f>
        <v>35</v>
      </c>
      <c r="BF710" s="8">
        <f t="shared" ref="BF710:BF739" si="1403">BF340+BF709</f>
        <v>4451.72</v>
      </c>
      <c r="BG710" s="8">
        <f t="shared" ref="BG710:BG739" si="1404">BG340+BG709</f>
        <v>0</v>
      </c>
      <c r="BH710" s="8">
        <f t="shared" ref="BH710:BH739" si="1405">BH340+BH709</f>
        <v>0</v>
      </c>
      <c r="BI710" s="8">
        <f t="shared" ref="BI710:BI739" si="1406">BI340+BI709</f>
        <v>4.95</v>
      </c>
      <c r="BJ710" s="8">
        <f t="shared" ref="BJ710:BJ739" si="1407">BJ340+BJ709</f>
        <v>10</v>
      </c>
      <c r="BK710" s="8"/>
      <c r="BM710" s="11">
        <f t="shared" si="1343"/>
        <v>45628</v>
      </c>
      <c r="BN710" s="8">
        <f t="shared" ref="BN710:BN739" si="1408">BN340+BN709</f>
        <v>41</v>
      </c>
      <c r="BO710" s="8">
        <f t="shared" ref="BO710:BO739" si="1409">BO340+BO709</f>
        <v>5017.97</v>
      </c>
      <c r="BP710" s="8">
        <f t="shared" ref="BP710:BP739" si="1410">BP340+BP709</f>
        <v>23.25</v>
      </c>
      <c r="BQ710" s="8">
        <f t="shared" ref="BQ710:BQ739" si="1411">BQ340+BQ709</f>
        <v>0</v>
      </c>
      <c r="BR710" s="8">
        <f t="shared" ref="BR710:BR739" si="1412">BR340+BR709</f>
        <v>146.19</v>
      </c>
      <c r="BS710" s="8">
        <f t="shared" ref="BS710:BS739" si="1413">BS340+BS709</f>
        <v>12</v>
      </c>
      <c r="BT710" s="8"/>
      <c r="BV710" s="11">
        <f t="shared" si="1344"/>
        <v>45628</v>
      </c>
      <c r="BW710" s="8">
        <f t="shared" ref="BW710:CB711" si="1414">BW340+BW709</f>
        <v>0</v>
      </c>
      <c r="BX710" s="8">
        <f t="shared" si="1414"/>
        <v>0</v>
      </c>
      <c r="BY710" s="8">
        <f t="shared" si="1414"/>
        <v>0</v>
      </c>
      <c r="BZ710" s="8">
        <f t="shared" si="1414"/>
        <v>0</v>
      </c>
      <c r="CA710" s="8">
        <f t="shared" si="1414"/>
        <v>0</v>
      </c>
      <c r="CB710" s="8">
        <f t="shared" si="1414"/>
        <v>0</v>
      </c>
      <c r="CC710" s="8"/>
      <c r="CE710" s="11">
        <f t="shared" si="1345"/>
        <v>45628</v>
      </c>
      <c r="CF710" s="8">
        <f t="shared" ref="CF710:CF739" si="1415">CF340+CF709</f>
        <v>20</v>
      </c>
      <c r="CG710" s="8">
        <f t="shared" ref="CG710:CG739" si="1416">CG340+CG709</f>
        <v>2287.7199999999998</v>
      </c>
      <c r="CH710" s="8">
        <f t="shared" ref="CH710:CH739" si="1417">CH340+CH709</f>
        <v>24.5</v>
      </c>
      <c r="CI710" s="8">
        <f t="shared" ref="CI710:CI739" si="1418">CI340+CI709</f>
        <v>0</v>
      </c>
      <c r="CJ710" s="8">
        <f t="shared" ref="CJ710:CJ739" si="1419">CJ340+CJ709</f>
        <v>0</v>
      </c>
      <c r="CK710" s="8">
        <f t="shared" ref="CK710:CK739" si="1420">CK340+CK709</f>
        <v>0</v>
      </c>
      <c r="CL710" s="8"/>
      <c r="CN710" s="11">
        <f t="shared" si="1346"/>
        <v>45628</v>
      </c>
      <c r="CO710" s="8">
        <f t="shared" ref="CO710:CO739" si="1421">CO340+CO709</f>
        <v>44</v>
      </c>
      <c r="CP710" s="8">
        <f t="shared" ref="CP710:CP739" si="1422">CP340+CP709</f>
        <v>4666.6400000000003</v>
      </c>
      <c r="CQ710" s="8">
        <f t="shared" ref="CQ710:CQ739" si="1423">CQ340+CQ709</f>
        <v>47</v>
      </c>
      <c r="CR710" s="8">
        <f t="shared" ref="CR710:CR739" si="1424">CR340+CR709</f>
        <v>342.1</v>
      </c>
      <c r="CS710" s="8">
        <f t="shared" ref="CS710:CS739" si="1425">CS340+CS709</f>
        <v>248</v>
      </c>
      <c r="CT710" s="8">
        <f t="shared" ref="CT710:CT739" si="1426">CT340+CT709</f>
        <v>0</v>
      </c>
      <c r="CU710" s="8"/>
      <c r="CW710" s="11">
        <f t="shared" si="1347"/>
        <v>45628</v>
      </c>
      <c r="CX710" s="8">
        <f t="shared" ref="CX710:CX739" si="1427">CX340+CX709</f>
        <v>0</v>
      </c>
      <c r="CY710" s="8">
        <f t="shared" ref="CY710:CY739" si="1428">CY340+CY709</f>
        <v>0</v>
      </c>
      <c r="CZ710" s="8">
        <f t="shared" ref="CZ710:CZ739" si="1429">CZ340+CZ709</f>
        <v>0</v>
      </c>
      <c r="DA710" s="8">
        <f t="shared" ref="DA710:DA739" si="1430">DA340+DA709</f>
        <v>0</v>
      </c>
      <c r="DB710" s="8">
        <f t="shared" ref="DB710:DB739" si="1431">DB340+DB709</f>
        <v>0</v>
      </c>
      <c r="DC710" s="8">
        <f t="shared" ref="DC710:DC739" si="1432">DC340+DC709</f>
        <v>0</v>
      </c>
      <c r="DD710" s="8"/>
      <c r="DF710" s="11">
        <f t="shared" si="1348"/>
        <v>45628</v>
      </c>
      <c r="DG710" s="8">
        <f t="shared" ref="DG710:DG739" si="1433">DG340+DG709</f>
        <v>0</v>
      </c>
      <c r="DH710" s="8">
        <f t="shared" ref="DH710:DH739" si="1434">DH340+DH709</f>
        <v>0</v>
      </c>
      <c r="DI710" s="8">
        <f t="shared" ref="DI710:DI739" si="1435">DI340+DI709</f>
        <v>0</v>
      </c>
      <c r="DJ710" s="8">
        <f t="shared" ref="DJ710:DJ739" si="1436">DJ340+DJ709</f>
        <v>0</v>
      </c>
      <c r="DK710" s="8">
        <f t="shared" ref="DK710:DK739" si="1437">DK340+DK709</f>
        <v>0</v>
      </c>
      <c r="DL710" s="8">
        <f t="shared" ref="DL710:DL739" si="1438">DL340+DL709</f>
        <v>0</v>
      </c>
      <c r="DM710" s="8"/>
      <c r="DO710" s="11">
        <f t="shared" si="1349"/>
        <v>45628</v>
      </c>
      <c r="DP710" s="8">
        <f t="shared" ref="DP710:DP739" si="1439">DP340+DP709</f>
        <v>0</v>
      </c>
      <c r="DQ710" s="8">
        <f t="shared" ref="DQ710:DQ739" si="1440">DQ340+DQ709</f>
        <v>0</v>
      </c>
      <c r="DR710" s="8">
        <f t="shared" ref="DR710:DR739" si="1441">DR340+DR709</f>
        <v>0</v>
      </c>
      <c r="DS710" s="8">
        <f t="shared" ref="DS710:DS739" si="1442">DS340+DS709</f>
        <v>0</v>
      </c>
      <c r="DT710" s="8">
        <f t="shared" ref="DT710:DT739" si="1443">DT340+DT709</f>
        <v>0</v>
      </c>
      <c r="DU710" s="8">
        <f t="shared" ref="DU710:DU739" si="1444">DU340+DU709</f>
        <v>0</v>
      </c>
      <c r="DV710" s="8"/>
      <c r="DX710" s="11">
        <f t="shared" si="1350"/>
        <v>45628</v>
      </c>
      <c r="DY710" s="8">
        <f t="shared" ref="DY710:DY739" si="1445">DY340+DY709</f>
        <v>0</v>
      </c>
      <c r="DZ710" s="8">
        <f t="shared" ref="DZ710:DZ739" si="1446">DZ340+DZ709</f>
        <v>0</v>
      </c>
      <c r="EA710" s="8">
        <f t="shared" ref="EA710:EA739" si="1447">EA340+EA709</f>
        <v>0</v>
      </c>
      <c r="EB710" s="8">
        <f t="shared" ref="EB710:EB739" si="1448">EB340+EB709</f>
        <v>0</v>
      </c>
      <c r="EC710" s="8">
        <f t="shared" ref="EC710:EC739" si="1449">EC340+EC709</f>
        <v>0</v>
      </c>
      <c r="ED710" s="8">
        <f t="shared" ref="ED710:ED739" si="1450">ED340+ED709</f>
        <v>0</v>
      </c>
      <c r="EE710" s="8"/>
    </row>
    <row r="711" spans="2:135" x14ac:dyDescent="0.3">
      <c r="B711" s="11">
        <f t="shared" si="1336"/>
        <v>45629</v>
      </c>
      <c r="C711" s="8">
        <f t="shared" si="1366"/>
        <v>23</v>
      </c>
      <c r="D711" s="8">
        <f t="shared" si="1367"/>
        <v>2504.5300000000002</v>
      </c>
      <c r="E711" s="8">
        <f t="shared" si="1368"/>
        <v>0</v>
      </c>
      <c r="F711" s="8">
        <f t="shared" si="1369"/>
        <v>50.5</v>
      </c>
      <c r="G711" s="8">
        <f t="shared" si="1370"/>
        <v>25</v>
      </c>
      <c r="H711" s="8">
        <f t="shared" si="1371"/>
        <v>0</v>
      </c>
      <c r="I711" s="8"/>
      <c r="K711" s="11">
        <f t="shared" si="1337"/>
        <v>45629</v>
      </c>
      <c r="L711" s="8">
        <f t="shared" si="1372"/>
        <v>16</v>
      </c>
      <c r="M711" s="8">
        <f t="shared" si="1373"/>
        <v>2038.19</v>
      </c>
      <c r="N711" s="8">
        <f t="shared" si="1374"/>
        <v>8.9600000000000009</v>
      </c>
      <c r="O711" s="8">
        <f t="shared" si="1375"/>
        <v>0</v>
      </c>
      <c r="P711" s="8">
        <f t="shared" si="1376"/>
        <v>0</v>
      </c>
      <c r="Q711" s="8">
        <f t="shared" si="1377"/>
        <v>0</v>
      </c>
      <c r="R711" s="8"/>
      <c r="T711" s="11">
        <f t="shared" si="1338"/>
        <v>45629</v>
      </c>
      <c r="U711" s="8">
        <f t="shared" si="1378"/>
        <v>13</v>
      </c>
      <c r="V711" s="8">
        <f t="shared" si="1379"/>
        <v>1264.8399999999999</v>
      </c>
      <c r="W711" s="8">
        <f t="shared" si="1380"/>
        <v>0</v>
      </c>
      <c r="X711" s="8">
        <f t="shared" si="1381"/>
        <v>0</v>
      </c>
      <c r="Y711" s="8">
        <f t="shared" si="1382"/>
        <v>2.5</v>
      </c>
      <c r="Z711" s="8">
        <f t="shared" si="1383"/>
        <v>0</v>
      </c>
      <c r="AA711" s="8"/>
      <c r="AC711" s="11">
        <f t="shared" si="1339"/>
        <v>45629</v>
      </c>
      <c r="AD711" s="8">
        <f t="shared" si="1384"/>
        <v>38</v>
      </c>
      <c r="AE711" s="8">
        <f t="shared" si="1385"/>
        <v>4050.23</v>
      </c>
      <c r="AF711" s="8">
        <f t="shared" si="1386"/>
        <v>106.42</v>
      </c>
      <c r="AG711" s="8">
        <f t="shared" si="1387"/>
        <v>0</v>
      </c>
      <c r="AH711" s="8">
        <f t="shared" si="1388"/>
        <v>100</v>
      </c>
      <c r="AI711" s="8">
        <f t="shared" si="1389"/>
        <v>0</v>
      </c>
      <c r="AJ711" s="8"/>
      <c r="AL711" s="11">
        <f t="shared" si="1340"/>
        <v>45629</v>
      </c>
      <c r="AM711" s="8">
        <f t="shared" si="1390"/>
        <v>31</v>
      </c>
      <c r="AN711" s="8">
        <f t="shared" si="1391"/>
        <v>3819.29</v>
      </c>
      <c r="AO711" s="8">
        <f t="shared" si="1392"/>
        <v>15.73</v>
      </c>
      <c r="AP711" s="8">
        <f t="shared" si="1393"/>
        <v>0</v>
      </c>
      <c r="AQ711" s="8">
        <f t="shared" si="1394"/>
        <v>333.16</v>
      </c>
      <c r="AR711" s="8">
        <f t="shared" si="1395"/>
        <v>0</v>
      </c>
      <c r="AS711" s="8"/>
      <c r="AU711" s="11">
        <f t="shared" si="1341"/>
        <v>45629</v>
      </c>
      <c r="AV711" s="8">
        <f t="shared" si="1396"/>
        <v>39</v>
      </c>
      <c r="AW711" s="8">
        <f t="shared" si="1397"/>
        <v>2637.01</v>
      </c>
      <c r="AX711" s="8">
        <f t="shared" si="1398"/>
        <v>0</v>
      </c>
      <c r="AY711" s="8">
        <f t="shared" si="1399"/>
        <v>21</v>
      </c>
      <c r="AZ711" s="8">
        <f t="shared" si="1400"/>
        <v>0</v>
      </c>
      <c r="BA711" s="8">
        <f t="shared" si="1401"/>
        <v>0</v>
      </c>
      <c r="BB711" s="8"/>
      <c r="BD711" s="11">
        <f t="shared" si="1342"/>
        <v>45629</v>
      </c>
      <c r="BE711" s="8">
        <f t="shared" si="1402"/>
        <v>35</v>
      </c>
      <c r="BF711" s="8">
        <f t="shared" si="1403"/>
        <v>4451.72</v>
      </c>
      <c r="BG711" s="8">
        <f t="shared" si="1404"/>
        <v>0</v>
      </c>
      <c r="BH711" s="8">
        <f t="shared" si="1405"/>
        <v>0</v>
      </c>
      <c r="BI711" s="8">
        <f t="shared" si="1406"/>
        <v>4.95</v>
      </c>
      <c r="BJ711" s="8">
        <f t="shared" si="1407"/>
        <v>10</v>
      </c>
      <c r="BK711" s="8"/>
      <c r="BM711" s="11">
        <f t="shared" si="1343"/>
        <v>45629</v>
      </c>
      <c r="BN711" s="8">
        <f t="shared" si="1408"/>
        <v>41</v>
      </c>
      <c r="BO711" s="8">
        <f t="shared" si="1409"/>
        <v>5017.97</v>
      </c>
      <c r="BP711" s="8">
        <f t="shared" si="1410"/>
        <v>23.25</v>
      </c>
      <c r="BQ711" s="8">
        <f t="shared" si="1411"/>
        <v>0</v>
      </c>
      <c r="BR711" s="8">
        <f t="shared" si="1412"/>
        <v>146.19</v>
      </c>
      <c r="BS711" s="8">
        <f t="shared" si="1413"/>
        <v>12</v>
      </c>
      <c r="BT711" s="8"/>
      <c r="BV711" s="11">
        <f t="shared" si="1344"/>
        <v>45629</v>
      </c>
      <c r="BW711" s="8">
        <f t="shared" si="1414"/>
        <v>0</v>
      </c>
      <c r="BX711" s="8">
        <f t="shared" si="1414"/>
        <v>0</v>
      </c>
      <c r="BY711" s="8">
        <f t="shared" si="1414"/>
        <v>0</v>
      </c>
      <c r="BZ711" s="8">
        <f t="shared" si="1414"/>
        <v>0</v>
      </c>
      <c r="CA711" s="8">
        <f t="shared" si="1414"/>
        <v>0</v>
      </c>
      <c r="CB711" s="8">
        <f t="shared" si="1414"/>
        <v>0</v>
      </c>
      <c r="CC711" s="8"/>
      <c r="CE711" s="11">
        <f t="shared" si="1345"/>
        <v>45629</v>
      </c>
      <c r="CF711" s="8">
        <f t="shared" si="1415"/>
        <v>20</v>
      </c>
      <c r="CG711" s="8">
        <f t="shared" si="1416"/>
        <v>2287.7199999999998</v>
      </c>
      <c r="CH711" s="8">
        <f t="shared" si="1417"/>
        <v>24.5</v>
      </c>
      <c r="CI711" s="8">
        <f t="shared" si="1418"/>
        <v>0</v>
      </c>
      <c r="CJ711" s="8">
        <f t="shared" si="1419"/>
        <v>0</v>
      </c>
      <c r="CK711" s="8">
        <f t="shared" si="1420"/>
        <v>0</v>
      </c>
      <c r="CL711" s="8"/>
      <c r="CN711" s="11">
        <f t="shared" si="1346"/>
        <v>45629</v>
      </c>
      <c r="CO711" s="8">
        <f t="shared" si="1421"/>
        <v>44</v>
      </c>
      <c r="CP711" s="8">
        <f t="shared" si="1422"/>
        <v>4666.6400000000003</v>
      </c>
      <c r="CQ711" s="8">
        <f t="shared" si="1423"/>
        <v>47</v>
      </c>
      <c r="CR711" s="8">
        <f t="shared" si="1424"/>
        <v>342.1</v>
      </c>
      <c r="CS711" s="8">
        <f t="shared" si="1425"/>
        <v>248</v>
      </c>
      <c r="CT711" s="8">
        <f t="shared" si="1426"/>
        <v>0</v>
      </c>
      <c r="CU711" s="8"/>
      <c r="CW711" s="11">
        <f t="shared" si="1347"/>
        <v>45629</v>
      </c>
      <c r="CX711" s="8">
        <f t="shared" si="1427"/>
        <v>0</v>
      </c>
      <c r="CY711" s="8">
        <f t="shared" si="1428"/>
        <v>0</v>
      </c>
      <c r="CZ711" s="8">
        <f t="shared" si="1429"/>
        <v>0</v>
      </c>
      <c r="DA711" s="8">
        <f t="shared" si="1430"/>
        <v>0</v>
      </c>
      <c r="DB711" s="8">
        <f t="shared" si="1431"/>
        <v>0</v>
      </c>
      <c r="DC711" s="8">
        <f t="shared" si="1432"/>
        <v>0</v>
      </c>
      <c r="DD711" s="8"/>
      <c r="DF711" s="11">
        <f t="shared" si="1348"/>
        <v>45629</v>
      </c>
      <c r="DG711" s="8">
        <f t="shared" si="1433"/>
        <v>0</v>
      </c>
      <c r="DH711" s="8">
        <f t="shared" si="1434"/>
        <v>0</v>
      </c>
      <c r="DI711" s="8">
        <f t="shared" si="1435"/>
        <v>0</v>
      </c>
      <c r="DJ711" s="8">
        <f t="shared" si="1436"/>
        <v>0</v>
      </c>
      <c r="DK711" s="8">
        <f t="shared" si="1437"/>
        <v>0</v>
      </c>
      <c r="DL711" s="8">
        <f t="shared" si="1438"/>
        <v>0</v>
      </c>
      <c r="DM711" s="8"/>
      <c r="DO711" s="11">
        <f t="shared" si="1349"/>
        <v>45629</v>
      </c>
      <c r="DP711" s="8">
        <f t="shared" si="1439"/>
        <v>0</v>
      </c>
      <c r="DQ711" s="8">
        <f t="shared" si="1440"/>
        <v>0</v>
      </c>
      <c r="DR711" s="8">
        <f t="shared" si="1441"/>
        <v>0</v>
      </c>
      <c r="DS711" s="8">
        <f t="shared" si="1442"/>
        <v>0</v>
      </c>
      <c r="DT711" s="8">
        <f t="shared" si="1443"/>
        <v>0</v>
      </c>
      <c r="DU711" s="8">
        <f t="shared" si="1444"/>
        <v>0</v>
      </c>
      <c r="DV711" s="8"/>
      <c r="DX711" s="11">
        <f t="shared" si="1350"/>
        <v>45629</v>
      </c>
      <c r="DY711" s="8">
        <f t="shared" si="1445"/>
        <v>0</v>
      </c>
      <c r="DZ711" s="8">
        <f t="shared" si="1446"/>
        <v>0</v>
      </c>
      <c r="EA711" s="8">
        <f t="shared" si="1447"/>
        <v>0</v>
      </c>
      <c r="EB711" s="8">
        <f t="shared" si="1448"/>
        <v>0</v>
      </c>
      <c r="EC711" s="8">
        <f t="shared" si="1449"/>
        <v>0</v>
      </c>
      <c r="ED711" s="8">
        <f t="shared" si="1450"/>
        <v>0</v>
      </c>
      <c r="EE711" s="8"/>
    </row>
    <row r="712" spans="2:135" x14ac:dyDescent="0.3">
      <c r="B712" s="11">
        <f t="shared" si="1336"/>
        <v>45630</v>
      </c>
      <c r="C712" s="8">
        <f t="shared" si="1366"/>
        <v>23</v>
      </c>
      <c r="D712" s="8">
        <f t="shared" si="1367"/>
        <v>2504.5300000000002</v>
      </c>
      <c r="E712" s="8">
        <f t="shared" si="1368"/>
        <v>0</v>
      </c>
      <c r="F712" s="8">
        <f t="shared" si="1369"/>
        <v>50.5</v>
      </c>
      <c r="G712" s="8">
        <f t="shared" si="1370"/>
        <v>25</v>
      </c>
      <c r="H712" s="8">
        <f t="shared" si="1371"/>
        <v>0</v>
      </c>
      <c r="I712" s="8"/>
      <c r="K712" s="11">
        <f t="shared" si="1337"/>
        <v>45630</v>
      </c>
      <c r="L712" s="8">
        <f t="shared" si="1372"/>
        <v>16</v>
      </c>
      <c r="M712" s="8">
        <f t="shared" si="1373"/>
        <v>2038.19</v>
      </c>
      <c r="N712" s="8">
        <f t="shared" si="1374"/>
        <v>8.9600000000000009</v>
      </c>
      <c r="O712" s="8">
        <f t="shared" si="1375"/>
        <v>0</v>
      </c>
      <c r="P712" s="8">
        <f t="shared" si="1376"/>
        <v>0</v>
      </c>
      <c r="Q712" s="8">
        <f t="shared" si="1377"/>
        <v>0</v>
      </c>
      <c r="R712" s="8"/>
      <c r="T712" s="11">
        <f t="shared" si="1338"/>
        <v>45630</v>
      </c>
      <c r="U712" s="8">
        <f t="shared" si="1378"/>
        <v>13</v>
      </c>
      <c r="V712" s="8">
        <f t="shared" si="1379"/>
        <v>1264.8399999999999</v>
      </c>
      <c r="W712" s="8">
        <f t="shared" si="1380"/>
        <v>0</v>
      </c>
      <c r="X712" s="8">
        <f t="shared" si="1381"/>
        <v>0</v>
      </c>
      <c r="Y712" s="8">
        <f t="shared" si="1382"/>
        <v>2.5</v>
      </c>
      <c r="Z712" s="8">
        <f t="shared" si="1383"/>
        <v>0</v>
      </c>
      <c r="AA712" s="8"/>
      <c r="AC712" s="11">
        <f t="shared" si="1339"/>
        <v>45630</v>
      </c>
      <c r="AD712" s="8">
        <f t="shared" si="1384"/>
        <v>38</v>
      </c>
      <c r="AE712" s="8">
        <f t="shared" si="1385"/>
        <v>4050.23</v>
      </c>
      <c r="AF712" s="8">
        <f t="shared" si="1386"/>
        <v>106.42</v>
      </c>
      <c r="AG712" s="8">
        <f t="shared" si="1387"/>
        <v>0</v>
      </c>
      <c r="AH712" s="8">
        <f t="shared" si="1388"/>
        <v>100</v>
      </c>
      <c r="AI712" s="8">
        <f t="shared" si="1389"/>
        <v>0</v>
      </c>
      <c r="AJ712" s="8"/>
      <c r="AL712" s="11">
        <f t="shared" si="1340"/>
        <v>45630</v>
      </c>
      <c r="AM712" s="8">
        <f t="shared" si="1390"/>
        <v>31</v>
      </c>
      <c r="AN712" s="8">
        <f t="shared" si="1391"/>
        <v>3819.29</v>
      </c>
      <c r="AO712" s="8">
        <f t="shared" si="1392"/>
        <v>15.73</v>
      </c>
      <c r="AP712" s="8">
        <f t="shared" si="1393"/>
        <v>0</v>
      </c>
      <c r="AQ712" s="8">
        <f t="shared" si="1394"/>
        <v>333.16</v>
      </c>
      <c r="AR712" s="8">
        <f t="shared" si="1395"/>
        <v>0</v>
      </c>
      <c r="AS712" s="8"/>
      <c r="AU712" s="11">
        <f t="shared" si="1341"/>
        <v>45630</v>
      </c>
      <c r="AV712" s="8">
        <f t="shared" si="1396"/>
        <v>39</v>
      </c>
      <c r="AW712" s="8">
        <f t="shared" si="1397"/>
        <v>2637.01</v>
      </c>
      <c r="AX712" s="8">
        <f t="shared" si="1398"/>
        <v>0</v>
      </c>
      <c r="AY712" s="8">
        <f t="shared" si="1399"/>
        <v>21</v>
      </c>
      <c r="AZ712" s="8">
        <f t="shared" si="1400"/>
        <v>0</v>
      </c>
      <c r="BA712" s="8">
        <f t="shared" si="1401"/>
        <v>0</v>
      </c>
      <c r="BB712" s="8"/>
      <c r="BD712" s="11">
        <f t="shared" si="1342"/>
        <v>45630</v>
      </c>
      <c r="BE712" s="8">
        <f t="shared" si="1402"/>
        <v>35</v>
      </c>
      <c r="BF712" s="8">
        <f t="shared" si="1403"/>
        <v>4451.72</v>
      </c>
      <c r="BG712" s="8">
        <f t="shared" si="1404"/>
        <v>0</v>
      </c>
      <c r="BH712" s="8">
        <f t="shared" si="1405"/>
        <v>0</v>
      </c>
      <c r="BI712" s="8">
        <f t="shared" si="1406"/>
        <v>4.95</v>
      </c>
      <c r="BJ712" s="8">
        <f t="shared" si="1407"/>
        <v>10</v>
      </c>
      <c r="BK712" s="8"/>
      <c r="BM712" s="11">
        <f t="shared" si="1343"/>
        <v>45630</v>
      </c>
      <c r="BN712" s="8">
        <f t="shared" si="1408"/>
        <v>41</v>
      </c>
      <c r="BO712" s="8">
        <f t="shared" si="1409"/>
        <v>5017.97</v>
      </c>
      <c r="BP712" s="8">
        <f t="shared" si="1410"/>
        <v>23.25</v>
      </c>
      <c r="BQ712" s="8">
        <f t="shared" si="1411"/>
        <v>0</v>
      </c>
      <c r="BR712" s="8">
        <f t="shared" si="1412"/>
        <v>146.19</v>
      </c>
      <c r="BS712" s="8">
        <f t="shared" si="1413"/>
        <v>12</v>
      </c>
      <c r="BT712" s="8"/>
      <c r="BV712" s="11">
        <f t="shared" si="1344"/>
        <v>45630</v>
      </c>
      <c r="BW712" s="8">
        <f t="shared" ref="BW712:BW739" si="1451">BW342+BW711</f>
        <v>0</v>
      </c>
      <c r="BX712" s="8">
        <f t="shared" ref="BX712:BX739" si="1452">BX342+BX711</f>
        <v>0</v>
      </c>
      <c r="BY712" s="8">
        <f t="shared" ref="BY712:BY739" si="1453">BY342+BY711</f>
        <v>0</v>
      </c>
      <c r="BZ712" s="8">
        <f t="shared" ref="BZ712:BZ739" si="1454">BZ342+BZ711</f>
        <v>0</v>
      </c>
      <c r="CA712" s="8">
        <f t="shared" ref="CA712:CA739" si="1455">CA342+CA711</f>
        <v>0</v>
      </c>
      <c r="CB712" s="8">
        <f t="shared" ref="CB712:CB739" si="1456">CB342+CB711</f>
        <v>0</v>
      </c>
      <c r="CC712" s="8"/>
      <c r="CE712" s="11">
        <f t="shared" si="1345"/>
        <v>45630</v>
      </c>
      <c r="CF712" s="8">
        <f t="shared" si="1415"/>
        <v>20</v>
      </c>
      <c r="CG712" s="8">
        <f t="shared" si="1416"/>
        <v>2287.7199999999998</v>
      </c>
      <c r="CH712" s="8">
        <f t="shared" si="1417"/>
        <v>24.5</v>
      </c>
      <c r="CI712" s="8">
        <f t="shared" si="1418"/>
        <v>0</v>
      </c>
      <c r="CJ712" s="8">
        <f t="shared" si="1419"/>
        <v>0</v>
      </c>
      <c r="CK712" s="8">
        <f t="shared" si="1420"/>
        <v>0</v>
      </c>
      <c r="CL712" s="8"/>
      <c r="CN712" s="11">
        <f t="shared" si="1346"/>
        <v>45630</v>
      </c>
      <c r="CO712" s="8">
        <f t="shared" si="1421"/>
        <v>44</v>
      </c>
      <c r="CP712" s="8">
        <f t="shared" si="1422"/>
        <v>4666.6400000000003</v>
      </c>
      <c r="CQ712" s="8">
        <f t="shared" si="1423"/>
        <v>47</v>
      </c>
      <c r="CR712" s="8">
        <f t="shared" si="1424"/>
        <v>342.1</v>
      </c>
      <c r="CS712" s="8">
        <f t="shared" si="1425"/>
        <v>248</v>
      </c>
      <c r="CT712" s="8">
        <f t="shared" si="1426"/>
        <v>0</v>
      </c>
      <c r="CU712" s="8"/>
      <c r="CW712" s="11">
        <f t="shared" si="1347"/>
        <v>45630</v>
      </c>
      <c r="CX712" s="8">
        <f t="shared" si="1427"/>
        <v>0</v>
      </c>
      <c r="CY712" s="8">
        <f t="shared" si="1428"/>
        <v>0</v>
      </c>
      <c r="CZ712" s="8">
        <f t="shared" si="1429"/>
        <v>0</v>
      </c>
      <c r="DA712" s="8">
        <f t="shared" si="1430"/>
        <v>0</v>
      </c>
      <c r="DB712" s="8">
        <f t="shared" si="1431"/>
        <v>0</v>
      </c>
      <c r="DC712" s="8">
        <f t="shared" si="1432"/>
        <v>0</v>
      </c>
      <c r="DD712" s="8"/>
      <c r="DF712" s="11">
        <f t="shared" si="1348"/>
        <v>45630</v>
      </c>
      <c r="DG712" s="8">
        <f t="shared" si="1433"/>
        <v>0</v>
      </c>
      <c r="DH712" s="8">
        <f t="shared" si="1434"/>
        <v>0</v>
      </c>
      <c r="DI712" s="8">
        <f t="shared" si="1435"/>
        <v>0</v>
      </c>
      <c r="DJ712" s="8">
        <f t="shared" si="1436"/>
        <v>0</v>
      </c>
      <c r="DK712" s="8">
        <f t="shared" si="1437"/>
        <v>0</v>
      </c>
      <c r="DL712" s="8">
        <f t="shared" si="1438"/>
        <v>0</v>
      </c>
      <c r="DM712" s="8"/>
      <c r="DO712" s="11">
        <f t="shared" si="1349"/>
        <v>45630</v>
      </c>
      <c r="DP712" s="8">
        <f t="shared" si="1439"/>
        <v>0</v>
      </c>
      <c r="DQ712" s="8">
        <f t="shared" si="1440"/>
        <v>0</v>
      </c>
      <c r="DR712" s="8">
        <f t="shared" si="1441"/>
        <v>0</v>
      </c>
      <c r="DS712" s="8">
        <f t="shared" si="1442"/>
        <v>0</v>
      </c>
      <c r="DT712" s="8">
        <f t="shared" si="1443"/>
        <v>0</v>
      </c>
      <c r="DU712" s="8">
        <f t="shared" si="1444"/>
        <v>0</v>
      </c>
      <c r="DV712" s="8"/>
      <c r="DX712" s="11">
        <f t="shared" si="1350"/>
        <v>45630</v>
      </c>
      <c r="DY712" s="8">
        <f t="shared" si="1445"/>
        <v>0</v>
      </c>
      <c r="DZ712" s="8">
        <f t="shared" si="1446"/>
        <v>0</v>
      </c>
      <c r="EA712" s="8">
        <f t="shared" si="1447"/>
        <v>0</v>
      </c>
      <c r="EB712" s="8">
        <f t="shared" si="1448"/>
        <v>0</v>
      </c>
      <c r="EC712" s="8">
        <f t="shared" si="1449"/>
        <v>0</v>
      </c>
      <c r="ED712" s="8">
        <f t="shared" si="1450"/>
        <v>0</v>
      </c>
      <c r="EE712" s="8"/>
    </row>
    <row r="713" spans="2:135" x14ac:dyDescent="0.3">
      <c r="B713" s="11">
        <f t="shared" si="1336"/>
        <v>45631</v>
      </c>
      <c r="C713" s="8">
        <f t="shared" si="1366"/>
        <v>23</v>
      </c>
      <c r="D713" s="8">
        <f t="shared" si="1367"/>
        <v>2504.5300000000002</v>
      </c>
      <c r="E713" s="8">
        <f t="shared" si="1368"/>
        <v>0</v>
      </c>
      <c r="F713" s="8">
        <f t="shared" si="1369"/>
        <v>50.5</v>
      </c>
      <c r="G713" s="8">
        <f t="shared" si="1370"/>
        <v>25</v>
      </c>
      <c r="H713" s="8">
        <f t="shared" si="1371"/>
        <v>0</v>
      </c>
      <c r="I713" s="8"/>
      <c r="K713" s="11">
        <f t="shared" si="1337"/>
        <v>45631</v>
      </c>
      <c r="L713" s="8">
        <f t="shared" si="1372"/>
        <v>16</v>
      </c>
      <c r="M713" s="8">
        <f t="shared" si="1373"/>
        <v>2038.19</v>
      </c>
      <c r="N713" s="8">
        <f t="shared" si="1374"/>
        <v>8.9600000000000009</v>
      </c>
      <c r="O713" s="8">
        <f t="shared" si="1375"/>
        <v>0</v>
      </c>
      <c r="P713" s="8">
        <f t="shared" si="1376"/>
        <v>0</v>
      </c>
      <c r="Q713" s="8">
        <f t="shared" si="1377"/>
        <v>0</v>
      </c>
      <c r="R713" s="8"/>
      <c r="T713" s="11">
        <f t="shared" si="1338"/>
        <v>45631</v>
      </c>
      <c r="U713" s="8">
        <f t="shared" si="1378"/>
        <v>13</v>
      </c>
      <c r="V713" s="8">
        <f t="shared" si="1379"/>
        <v>1264.8399999999999</v>
      </c>
      <c r="W713" s="8">
        <f t="shared" si="1380"/>
        <v>0</v>
      </c>
      <c r="X713" s="8">
        <f t="shared" si="1381"/>
        <v>0</v>
      </c>
      <c r="Y713" s="8">
        <f t="shared" si="1382"/>
        <v>2.5</v>
      </c>
      <c r="Z713" s="8">
        <f t="shared" si="1383"/>
        <v>0</v>
      </c>
      <c r="AA713" s="8"/>
      <c r="AC713" s="11">
        <f t="shared" si="1339"/>
        <v>45631</v>
      </c>
      <c r="AD713" s="8">
        <f t="shared" si="1384"/>
        <v>38</v>
      </c>
      <c r="AE713" s="8">
        <f t="shared" si="1385"/>
        <v>4050.23</v>
      </c>
      <c r="AF713" s="8">
        <f t="shared" si="1386"/>
        <v>106.42</v>
      </c>
      <c r="AG713" s="8">
        <f t="shared" si="1387"/>
        <v>0</v>
      </c>
      <c r="AH713" s="8">
        <f t="shared" si="1388"/>
        <v>100</v>
      </c>
      <c r="AI713" s="8">
        <f t="shared" si="1389"/>
        <v>0</v>
      </c>
      <c r="AJ713" s="8"/>
      <c r="AL713" s="11">
        <f t="shared" si="1340"/>
        <v>45631</v>
      </c>
      <c r="AM713" s="8">
        <f t="shared" si="1390"/>
        <v>31</v>
      </c>
      <c r="AN713" s="8">
        <f t="shared" si="1391"/>
        <v>3819.29</v>
      </c>
      <c r="AO713" s="8">
        <f t="shared" si="1392"/>
        <v>15.73</v>
      </c>
      <c r="AP713" s="8">
        <f t="shared" si="1393"/>
        <v>0</v>
      </c>
      <c r="AQ713" s="8">
        <f t="shared" si="1394"/>
        <v>333.16</v>
      </c>
      <c r="AR713" s="8">
        <f t="shared" si="1395"/>
        <v>0</v>
      </c>
      <c r="AS713" s="8"/>
      <c r="AU713" s="11">
        <f t="shared" si="1341"/>
        <v>45631</v>
      </c>
      <c r="AV713" s="8">
        <f t="shared" si="1396"/>
        <v>39</v>
      </c>
      <c r="AW713" s="8">
        <f t="shared" si="1397"/>
        <v>2637.01</v>
      </c>
      <c r="AX713" s="8">
        <f t="shared" si="1398"/>
        <v>0</v>
      </c>
      <c r="AY713" s="8">
        <f t="shared" si="1399"/>
        <v>21</v>
      </c>
      <c r="AZ713" s="8">
        <f t="shared" si="1400"/>
        <v>0</v>
      </c>
      <c r="BA713" s="8">
        <f t="shared" si="1401"/>
        <v>0</v>
      </c>
      <c r="BB713" s="8"/>
      <c r="BD713" s="11">
        <f t="shared" si="1342"/>
        <v>45631</v>
      </c>
      <c r="BE713" s="8">
        <f t="shared" si="1402"/>
        <v>35</v>
      </c>
      <c r="BF713" s="8">
        <f t="shared" si="1403"/>
        <v>4451.72</v>
      </c>
      <c r="BG713" s="8">
        <f t="shared" si="1404"/>
        <v>0</v>
      </c>
      <c r="BH713" s="8">
        <f t="shared" si="1405"/>
        <v>0</v>
      </c>
      <c r="BI713" s="8">
        <f t="shared" si="1406"/>
        <v>4.95</v>
      </c>
      <c r="BJ713" s="8">
        <f t="shared" si="1407"/>
        <v>10</v>
      </c>
      <c r="BK713" s="8"/>
      <c r="BM713" s="11">
        <f t="shared" si="1343"/>
        <v>45631</v>
      </c>
      <c r="BN713" s="8">
        <f t="shared" si="1408"/>
        <v>41</v>
      </c>
      <c r="BO713" s="8">
        <f t="shared" si="1409"/>
        <v>5017.97</v>
      </c>
      <c r="BP713" s="8">
        <f t="shared" si="1410"/>
        <v>23.25</v>
      </c>
      <c r="BQ713" s="8">
        <f t="shared" si="1411"/>
        <v>0</v>
      </c>
      <c r="BR713" s="8">
        <f t="shared" si="1412"/>
        <v>146.19</v>
      </c>
      <c r="BS713" s="8">
        <f t="shared" si="1413"/>
        <v>12</v>
      </c>
      <c r="BT713" s="8"/>
      <c r="BV713" s="11">
        <f t="shared" si="1344"/>
        <v>45631</v>
      </c>
      <c r="BW713" s="8">
        <f t="shared" si="1451"/>
        <v>0</v>
      </c>
      <c r="BX713" s="8">
        <f t="shared" si="1452"/>
        <v>0</v>
      </c>
      <c r="BY713" s="8">
        <f t="shared" si="1453"/>
        <v>0</v>
      </c>
      <c r="BZ713" s="8">
        <f t="shared" si="1454"/>
        <v>0</v>
      </c>
      <c r="CA713" s="8">
        <f t="shared" si="1455"/>
        <v>0</v>
      </c>
      <c r="CB713" s="8">
        <f t="shared" si="1456"/>
        <v>0</v>
      </c>
      <c r="CC713" s="8"/>
      <c r="CE713" s="11">
        <f t="shared" si="1345"/>
        <v>45631</v>
      </c>
      <c r="CF713" s="8">
        <f t="shared" si="1415"/>
        <v>20</v>
      </c>
      <c r="CG713" s="8">
        <f t="shared" si="1416"/>
        <v>2287.7199999999998</v>
      </c>
      <c r="CH713" s="8">
        <f t="shared" si="1417"/>
        <v>24.5</v>
      </c>
      <c r="CI713" s="8">
        <f t="shared" si="1418"/>
        <v>0</v>
      </c>
      <c r="CJ713" s="8">
        <f t="shared" si="1419"/>
        <v>0</v>
      </c>
      <c r="CK713" s="8">
        <f t="shared" si="1420"/>
        <v>0</v>
      </c>
      <c r="CL713" s="8"/>
      <c r="CN713" s="11">
        <f t="shared" si="1346"/>
        <v>45631</v>
      </c>
      <c r="CO713" s="8">
        <f t="shared" si="1421"/>
        <v>44</v>
      </c>
      <c r="CP713" s="8">
        <f t="shared" si="1422"/>
        <v>4666.6400000000003</v>
      </c>
      <c r="CQ713" s="8">
        <f t="shared" si="1423"/>
        <v>47</v>
      </c>
      <c r="CR713" s="8">
        <f t="shared" si="1424"/>
        <v>342.1</v>
      </c>
      <c r="CS713" s="8">
        <f t="shared" si="1425"/>
        <v>248</v>
      </c>
      <c r="CT713" s="8">
        <f t="shared" si="1426"/>
        <v>0</v>
      </c>
      <c r="CU713" s="8"/>
      <c r="CW713" s="11">
        <f t="shared" si="1347"/>
        <v>45631</v>
      </c>
      <c r="CX713" s="8">
        <f t="shared" si="1427"/>
        <v>0</v>
      </c>
      <c r="CY713" s="8">
        <f t="shared" si="1428"/>
        <v>0</v>
      </c>
      <c r="CZ713" s="8">
        <f t="shared" si="1429"/>
        <v>0</v>
      </c>
      <c r="DA713" s="8">
        <f t="shared" si="1430"/>
        <v>0</v>
      </c>
      <c r="DB713" s="8">
        <f t="shared" si="1431"/>
        <v>0</v>
      </c>
      <c r="DC713" s="8">
        <f t="shared" si="1432"/>
        <v>0</v>
      </c>
      <c r="DD713" s="8"/>
      <c r="DF713" s="11">
        <f t="shared" si="1348"/>
        <v>45631</v>
      </c>
      <c r="DG713" s="8">
        <f t="shared" si="1433"/>
        <v>0</v>
      </c>
      <c r="DH713" s="8">
        <f t="shared" si="1434"/>
        <v>0</v>
      </c>
      <c r="DI713" s="8">
        <f t="shared" si="1435"/>
        <v>0</v>
      </c>
      <c r="DJ713" s="8">
        <f t="shared" si="1436"/>
        <v>0</v>
      </c>
      <c r="DK713" s="8">
        <f t="shared" si="1437"/>
        <v>0</v>
      </c>
      <c r="DL713" s="8">
        <f t="shared" si="1438"/>
        <v>0</v>
      </c>
      <c r="DM713" s="8"/>
      <c r="DO713" s="11">
        <f t="shared" si="1349"/>
        <v>45631</v>
      </c>
      <c r="DP713" s="8">
        <f t="shared" si="1439"/>
        <v>0</v>
      </c>
      <c r="DQ713" s="8">
        <f t="shared" si="1440"/>
        <v>0</v>
      </c>
      <c r="DR713" s="8">
        <f t="shared" si="1441"/>
        <v>0</v>
      </c>
      <c r="DS713" s="8">
        <f t="shared" si="1442"/>
        <v>0</v>
      </c>
      <c r="DT713" s="8">
        <f t="shared" si="1443"/>
        <v>0</v>
      </c>
      <c r="DU713" s="8">
        <f t="shared" si="1444"/>
        <v>0</v>
      </c>
      <c r="DV713" s="8"/>
      <c r="DX713" s="11">
        <f t="shared" si="1350"/>
        <v>45631</v>
      </c>
      <c r="DY713" s="8">
        <f t="shared" si="1445"/>
        <v>0</v>
      </c>
      <c r="DZ713" s="8">
        <f t="shared" si="1446"/>
        <v>0</v>
      </c>
      <c r="EA713" s="8">
        <f t="shared" si="1447"/>
        <v>0</v>
      </c>
      <c r="EB713" s="8">
        <f t="shared" si="1448"/>
        <v>0</v>
      </c>
      <c r="EC713" s="8">
        <f t="shared" si="1449"/>
        <v>0</v>
      </c>
      <c r="ED713" s="8">
        <f t="shared" si="1450"/>
        <v>0</v>
      </c>
      <c r="EE713" s="8"/>
    </row>
    <row r="714" spans="2:135" x14ac:dyDescent="0.3">
      <c r="B714" s="11">
        <f t="shared" si="1336"/>
        <v>45632</v>
      </c>
      <c r="C714" s="8">
        <f t="shared" si="1366"/>
        <v>23</v>
      </c>
      <c r="D714" s="8">
        <f t="shared" si="1367"/>
        <v>2504.5300000000002</v>
      </c>
      <c r="E714" s="8">
        <f t="shared" si="1368"/>
        <v>0</v>
      </c>
      <c r="F714" s="8">
        <f t="shared" si="1369"/>
        <v>50.5</v>
      </c>
      <c r="G714" s="8">
        <f t="shared" si="1370"/>
        <v>25</v>
      </c>
      <c r="H714" s="8">
        <f t="shared" si="1371"/>
        <v>0</v>
      </c>
      <c r="I714" s="8"/>
      <c r="K714" s="11">
        <f t="shared" si="1337"/>
        <v>45632</v>
      </c>
      <c r="L714" s="8">
        <f t="shared" si="1372"/>
        <v>16</v>
      </c>
      <c r="M714" s="8">
        <f t="shared" si="1373"/>
        <v>2038.19</v>
      </c>
      <c r="N714" s="8">
        <f t="shared" si="1374"/>
        <v>8.9600000000000009</v>
      </c>
      <c r="O714" s="8">
        <f t="shared" si="1375"/>
        <v>0</v>
      </c>
      <c r="P714" s="8">
        <f t="shared" si="1376"/>
        <v>0</v>
      </c>
      <c r="Q714" s="8">
        <f t="shared" si="1377"/>
        <v>0</v>
      </c>
      <c r="R714" s="8"/>
      <c r="T714" s="11">
        <f t="shared" si="1338"/>
        <v>45632</v>
      </c>
      <c r="U714" s="8">
        <f t="shared" si="1378"/>
        <v>13</v>
      </c>
      <c r="V714" s="8">
        <f t="shared" si="1379"/>
        <v>1264.8399999999999</v>
      </c>
      <c r="W714" s="8">
        <f t="shared" si="1380"/>
        <v>0</v>
      </c>
      <c r="X714" s="8">
        <f t="shared" si="1381"/>
        <v>0</v>
      </c>
      <c r="Y714" s="8">
        <f t="shared" si="1382"/>
        <v>2.5</v>
      </c>
      <c r="Z714" s="8">
        <f t="shared" si="1383"/>
        <v>0</v>
      </c>
      <c r="AA714" s="8"/>
      <c r="AC714" s="11">
        <f t="shared" si="1339"/>
        <v>45632</v>
      </c>
      <c r="AD714" s="8">
        <f t="shared" si="1384"/>
        <v>38</v>
      </c>
      <c r="AE714" s="8">
        <f t="shared" si="1385"/>
        <v>4050.23</v>
      </c>
      <c r="AF714" s="8">
        <f t="shared" si="1386"/>
        <v>106.42</v>
      </c>
      <c r="AG714" s="8">
        <f t="shared" si="1387"/>
        <v>0</v>
      </c>
      <c r="AH714" s="8">
        <f t="shared" si="1388"/>
        <v>100</v>
      </c>
      <c r="AI714" s="8">
        <f t="shared" si="1389"/>
        <v>0</v>
      </c>
      <c r="AJ714" s="8"/>
      <c r="AL714" s="11">
        <f t="shared" si="1340"/>
        <v>45632</v>
      </c>
      <c r="AM714" s="8">
        <f t="shared" si="1390"/>
        <v>31</v>
      </c>
      <c r="AN714" s="8">
        <f t="shared" si="1391"/>
        <v>3819.29</v>
      </c>
      <c r="AO714" s="8">
        <f t="shared" si="1392"/>
        <v>15.73</v>
      </c>
      <c r="AP714" s="8">
        <f t="shared" si="1393"/>
        <v>0</v>
      </c>
      <c r="AQ714" s="8">
        <f t="shared" si="1394"/>
        <v>333.16</v>
      </c>
      <c r="AR714" s="8">
        <f t="shared" si="1395"/>
        <v>0</v>
      </c>
      <c r="AS714" s="8"/>
      <c r="AU714" s="11">
        <f t="shared" si="1341"/>
        <v>45632</v>
      </c>
      <c r="AV714" s="8">
        <f t="shared" si="1396"/>
        <v>39</v>
      </c>
      <c r="AW714" s="8">
        <f t="shared" si="1397"/>
        <v>2637.01</v>
      </c>
      <c r="AX714" s="8">
        <f t="shared" si="1398"/>
        <v>0</v>
      </c>
      <c r="AY714" s="8">
        <f t="shared" si="1399"/>
        <v>21</v>
      </c>
      <c r="AZ714" s="8">
        <f t="shared" si="1400"/>
        <v>0</v>
      </c>
      <c r="BA714" s="8">
        <f t="shared" si="1401"/>
        <v>0</v>
      </c>
      <c r="BB714" s="8"/>
      <c r="BD714" s="11">
        <f t="shared" si="1342"/>
        <v>45632</v>
      </c>
      <c r="BE714" s="8">
        <f t="shared" si="1402"/>
        <v>35</v>
      </c>
      <c r="BF714" s="8">
        <f t="shared" si="1403"/>
        <v>4451.72</v>
      </c>
      <c r="BG714" s="8">
        <f t="shared" si="1404"/>
        <v>0</v>
      </c>
      <c r="BH714" s="8">
        <f t="shared" si="1405"/>
        <v>0</v>
      </c>
      <c r="BI714" s="8">
        <f t="shared" si="1406"/>
        <v>4.95</v>
      </c>
      <c r="BJ714" s="8">
        <f t="shared" si="1407"/>
        <v>10</v>
      </c>
      <c r="BK714" s="8"/>
      <c r="BM714" s="11">
        <f t="shared" si="1343"/>
        <v>45632</v>
      </c>
      <c r="BN714" s="8">
        <f t="shared" si="1408"/>
        <v>41</v>
      </c>
      <c r="BO714" s="8">
        <f t="shared" si="1409"/>
        <v>5017.97</v>
      </c>
      <c r="BP714" s="8">
        <f t="shared" si="1410"/>
        <v>23.25</v>
      </c>
      <c r="BQ714" s="8">
        <f t="shared" si="1411"/>
        <v>0</v>
      </c>
      <c r="BR714" s="8">
        <f t="shared" si="1412"/>
        <v>146.19</v>
      </c>
      <c r="BS714" s="8">
        <f t="shared" si="1413"/>
        <v>12</v>
      </c>
      <c r="BT714" s="8"/>
      <c r="BV714" s="11">
        <f t="shared" si="1344"/>
        <v>45632</v>
      </c>
      <c r="BW714" s="8">
        <f t="shared" si="1451"/>
        <v>0</v>
      </c>
      <c r="BX714" s="8">
        <f t="shared" si="1452"/>
        <v>0</v>
      </c>
      <c r="BY714" s="8">
        <f t="shared" si="1453"/>
        <v>0</v>
      </c>
      <c r="BZ714" s="8">
        <f t="shared" si="1454"/>
        <v>0</v>
      </c>
      <c r="CA714" s="8">
        <f t="shared" si="1455"/>
        <v>0</v>
      </c>
      <c r="CB714" s="8">
        <f t="shared" si="1456"/>
        <v>0</v>
      </c>
      <c r="CC714" s="8"/>
      <c r="CE714" s="11">
        <f t="shared" si="1345"/>
        <v>45632</v>
      </c>
      <c r="CF714" s="8">
        <f t="shared" si="1415"/>
        <v>20</v>
      </c>
      <c r="CG714" s="8">
        <f t="shared" si="1416"/>
        <v>2287.7199999999998</v>
      </c>
      <c r="CH714" s="8">
        <f t="shared" si="1417"/>
        <v>24.5</v>
      </c>
      <c r="CI714" s="8">
        <f t="shared" si="1418"/>
        <v>0</v>
      </c>
      <c r="CJ714" s="8">
        <f t="shared" si="1419"/>
        <v>0</v>
      </c>
      <c r="CK714" s="8">
        <f t="shared" si="1420"/>
        <v>0</v>
      </c>
      <c r="CL714" s="8"/>
      <c r="CN714" s="11">
        <f t="shared" si="1346"/>
        <v>45632</v>
      </c>
      <c r="CO714" s="8">
        <f t="shared" si="1421"/>
        <v>44</v>
      </c>
      <c r="CP714" s="8">
        <f t="shared" si="1422"/>
        <v>4666.6400000000003</v>
      </c>
      <c r="CQ714" s="8">
        <f t="shared" si="1423"/>
        <v>47</v>
      </c>
      <c r="CR714" s="8">
        <f t="shared" si="1424"/>
        <v>342.1</v>
      </c>
      <c r="CS714" s="8">
        <f t="shared" si="1425"/>
        <v>248</v>
      </c>
      <c r="CT714" s="8">
        <f t="shared" si="1426"/>
        <v>0</v>
      </c>
      <c r="CU714" s="8"/>
      <c r="CW714" s="11">
        <f t="shared" si="1347"/>
        <v>45632</v>
      </c>
      <c r="CX714" s="8">
        <f t="shared" si="1427"/>
        <v>0</v>
      </c>
      <c r="CY714" s="8">
        <f t="shared" si="1428"/>
        <v>0</v>
      </c>
      <c r="CZ714" s="8">
        <f t="shared" si="1429"/>
        <v>0</v>
      </c>
      <c r="DA714" s="8">
        <f t="shared" si="1430"/>
        <v>0</v>
      </c>
      <c r="DB714" s="8">
        <f t="shared" si="1431"/>
        <v>0</v>
      </c>
      <c r="DC714" s="8">
        <f t="shared" si="1432"/>
        <v>0</v>
      </c>
      <c r="DD714" s="8"/>
      <c r="DF714" s="11">
        <f t="shared" si="1348"/>
        <v>45632</v>
      </c>
      <c r="DG714" s="8">
        <f t="shared" si="1433"/>
        <v>0</v>
      </c>
      <c r="DH714" s="8">
        <f t="shared" si="1434"/>
        <v>0</v>
      </c>
      <c r="DI714" s="8">
        <f t="shared" si="1435"/>
        <v>0</v>
      </c>
      <c r="DJ714" s="8">
        <f t="shared" si="1436"/>
        <v>0</v>
      </c>
      <c r="DK714" s="8">
        <f t="shared" si="1437"/>
        <v>0</v>
      </c>
      <c r="DL714" s="8">
        <f t="shared" si="1438"/>
        <v>0</v>
      </c>
      <c r="DM714" s="8"/>
      <c r="DO714" s="11">
        <f t="shared" si="1349"/>
        <v>45632</v>
      </c>
      <c r="DP714" s="8">
        <f t="shared" si="1439"/>
        <v>0</v>
      </c>
      <c r="DQ714" s="8">
        <f t="shared" si="1440"/>
        <v>0</v>
      </c>
      <c r="DR714" s="8">
        <f t="shared" si="1441"/>
        <v>0</v>
      </c>
      <c r="DS714" s="8">
        <f t="shared" si="1442"/>
        <v>0</v>
      </c>
      <c r="DT714" s="8">
        <f t="shared" si="1443"/>
        <v>0</v>
      </c>
      <c r="DU714" s="8">
        <f t="shared" si="1444"/>
        <v>0</v>
      </c>
      <c r="DV714" s="8"/>
      <c r="DX714" s="11">
        <f t="shared" si="1350"/>
        <v>45632</v>
      </c>
      <c r="DY714" s="8">
        <f t="shared" si="1445"/>
        <v>0</v>
      </c>
      <c r="DZ714" s="8">
        <f t="shared" si="1446"/>
        <v>0</v>
      </c>
      <c r="EA714" s="8">
        <f t="shared" si="1447"/>
        <v>0</v>
      </c>
      <c r="EB714" s="8">
        <f t="shared" si="1448"/>
        <v>0</v>
      </c>
      <c r="EC714" s="8">
        <f t="shared" si="1449"/>
        <v>0</v>
      </c>
      <c r="ED714" s="8">
        <f t="shared" si="1450"/>
        <v>0</v>
      </c>
      <c r="EE714" s="8"/>
    </row>
    <row r="715" spans="2:135" x14ac:dyDescent="0.3">
      <c r="B715" s="11">
        <f t="shared" si="1336"/>
        <v>45633</v>
      </c>
      <c r="C715" s="8">
        <f t="shared" si="1366"/>
        <v>23</v>
      </c>
      <c r="D715" s="8">
        <f t="shared" si="1367"/>
        <v>2504.5300000000002</v>
      </c>
      <c r="E715" s="8">
        <f t="shared" si="1368"/>
        <v>0</v>
      </c>
      <c r="F715" s="8">
        <f t="shared" si="1369"/>
        <v>50.5</v>
      </c>
      <c r="G715" s="8">
        <f t="shared" si="1370"/>
        <v>25</v>
      </c>
      <c r="H715" s="8">
        <f t="shared" si="1371"/>
        <v>0</v>
      </c>
      <c r="I715" s="8"/>
      <c r="K715" s="11">
        <f t="shared" si="1337"/>
        <v>45633</v>
      </c>
      <c r="L715" s="8">
        <f t="shared" si="1372"/>
        <v>16</v>
      </c>
      <c r="M715" s="8">
        <f t="shared" si="1373"/>
        <v>2038.19</v>
      </c>
      <c r="N715" s="8">
        <f t="shared" si="1374"/>
        <v>8.9600000000000009</v>
      </c>
      <c r="O715" s="8">
        <f t="shared" si="1375"/>
        <v>0</v>
      </c>
      <c r="P715" s="8">
        <f t="shared" si="1376"/>
        <v>0</v>
      </c>
      <c r="Q715" s="8">
        <f t="shared" si="1377"/>
        <v>0</v>
      </c>
      <c r="R715" s="8"/>
      <c r="T715" s="11">
        <f t="shared" si="1338"/>
        <v>45633</v>
      </c>
      <c r="U715" s="8">
        <f t="shared" si="1378"/>
        <v>13</v>
      </c>
      <c r="V715" s="8">
        <f t="shared" si="1379"/>
        <v>1264.8399999999999</v>
      </c>
      <c r="W715" s="8">
        <f t="shared" si="1380"/>
        <v>0</v>
      </c>
      <c r="X715" s="8">
        <f t="shared" si="1381"/>
        <v>0</v>
      </c>
      <c r="Y715" s="8">
        <f t="shared" si="1382"/>
        <v>2.5</v>
      </c>
      <c r="Z715" s="8">
        <f t="shared" si="1383"/>
        <v>0</v>
      </c>
      <c r="AA715" s="8"/>
      <c r="AC715" s="11">
        <f t="shared" si="1339"/>
        <v>45633</v>
      </c>
      <c r="AD715" s="8">
        <f t="shared" si="1384"/>
        <v>38</v>
      </c>
      <c r="AE715" s="8">
        <f t="shared" si="1385"/>
        <v>4050.23</v>
      </c>
      <c r="AF715" s="8">
        <f t="shared" si="1386"/>
        <v>106.42</v>
      </c>
      <c r="AG715" s="8">
        <f t="shared" si="1387"/>
        <v>0</v>
      </c>
      <c r="AH715" s="8">
        <f t="shared" si="1388"/>
        <v>100</v>
      </c>
      <c r="AI715" s="8">
        <f t="shared" si="1389"/>
        <v>0</v>
      </c>
      <c r="AJ715" s="8"/>
      <c r="AL715" s="11">
        <f t="shared" si="1340"/>
        <v>45633</v>
      </c>
      <c r="AM715" s="8">
        <f t="shared" si="1390"/>
        <v>31</v>
      </c>
      <c r="AN715" s="8">
        <f t="shared" si="1391"/>
        <v>3819.29</v>
      </c>
      <c r="AO715" s="8">
        <f t="shared" si="1392"/>
        <v>15.73</v>
      </c>
      <c r="AP715" s="8">
        <f t="shared" si="1393"/>
        <v>0</v>
      </c>
      <c r="AQ715" s="8">
        <f t="shared" si="1394"/>
        <v>333.16</v>
      </c>
      <c r="AR715" s="8">
        <f t="shared" si="1395"/>
        <v>0</v>
      </c>
      <c r="AS715" s="8"/>
      <c r="AU715" s="11">
        <f t="shared" si="1341"/>
        <v>45633</v>
      </c>
      <c r="AV715" s="8">
        <f t="shared" si="1396"/>
        <v>39</v>
      </c>
      <c r="AW715" s="8">
        <f t="shared" si="1397"/>
        <v>2637.01</v>
      </c>
      <c r="AX715" s="8">
        <f t="shared" si="1398"/>
        <v>0</v>
      </c>
      <c r="AY715" s="8">
        <f t="shared" si="1399"/>
        <v>21</v>
      </c>
      <c r="AZ715" s="8">
        <f t="shared" si="1400"/>
        <v>0</v>
      </c>
      <c r="BA715" s="8">
        <f t="shared" si="1401"/>
        <v>0</v>
      </c>
      <c r="BB715" s="8"/>
      <c r="BD715" s="11">
        <f t="shared" si="1342"/>
        <v>45633</v>
      </c>
      <c r="BE715" s="8">
        <f t="shared" si="1402"/>
        <v>35</v>
      </c>
      <c r="BF715" s="8">
        <f t="shared" si="1403"/>
        <v>4451.72</v>
      </c>
      <c r="BG715" s="8">
        <f t="shared" si="1404"/>
        <v>0</v>
      </c>
      <c r="BH715" s="8">
        <f t="shared" si="1405"/>
        <v>0</v>
      </c>
      <c r="BI715" s="8">
        <f t="shared" si="1406"/>
        <v>4.95</v>
      </c>
      <c r="BJ715" s="8">
        <f t="shared" si="1407"/>
        <v>10</v>
      </c>
      <c r="BK715" s="8"/>
      <c r="BM715" s="11">
        <f t="shared" si="1343"/>
        <v>45633</v>
      </c>
      <c r="BN715" s="8">
        <f t="shared" si="1408"/>
        <v>41</v>
      </c>
      <c r="BO715" s="8">
        <f t="shared" si="1409"/>
        <v>5017.97</v>
      </c>
      <c r="BP715" s="8">
        <f t="shared" si="1410"/>
        <v>23.25</v>
      </c>
      <c r="BQ715" s="8">
        <f t="shared" si="1411"/>
        <v>0</v>
      </c>
      <c r="BR715" s="8">
        <f t="shared" si="1412"/>
        <v>146.19</v>
      </c>
      <c r="BS715" s="8">
        <f t="shared" si="1413"/>
        <v>12</v>
      </c>
      <c r="BT715" s="8"/>
      <c r="BV715" s="11">
        <f t="shared" si="1344"/>
        <v>45633</v>
      </c>
      <c r="BW715" s="8">
        <f t="shared" si="1451"/>
        <v>0</v>
      </c>
      <c r="BX715" s="8">
        <f t="shared" si="1452"/>
        <v>0</v>
      </c>
      <c r="BY715" s="8">
        <f t="shared" si="1453"/>
        <v>0</v>
      </c>
      <c r="BZ715" s="8">
        <f t="shared" si="1454"/>
        <v>0</v>
      </c>
      <c r="CA715" s="8">
        <f t="shared" si="1455"/>
        <v>0</v>
      </c>
      <c r="CB715" s="8">
        <f t="shared" si="1456"/>
        <v>0</v>
      </c>
      <c r="CC715" s="8"/>
      <c r="CE715" s="11">
        <f t="shared" si="1345"/>
        <v>45633</v>
      </c>
      <c r="CF715" s="8">
        <f t="shared" si="1415"/>
        <v>20</v>
      </c>
      <c r="CG715" s="8">
        <f t="shared" si="1416"/>
        <v>2287.7199999999998</v>
      </c>
      <c r="CH715" s="8">
        <f t="shared" si="1417"/>
        <v>24.5</v>
      </c>
      <c r="CI715" s="8">
        <f t="shared" si="1418"/>
        <v>0</v>
      </c>
      <c r="CJ715" s="8">
        <f t="shared" si="1419"/>
        <v>0</v>
      </c>
      <c r="CK715" s="8">
        <f t="shared" si="1420"/>
        <v>0</v>
      </c>
      <c r="CL715" s="8"/>
      <c r="CN715" s="11">
        <f t="shared" si="1346"/>
        <v>45633</v>
      </c>
      <c r="CO715" s="8">
        <f t="shared" si="1421"/>
        <v>44</v>
      </c>
      <c r="CP715" s="8">
        <f t="shared" si="1422"/>
        <v>4666.6400000000003</v>
      </c>
      <c r="CQ715" s="8">
        <f t="shared" si="1423"/>
        <v>47</v>
      </c>
      <c r="CR715" s="8">
        <f t="shared" si="1424"/>
        <v>342.1</v>
      </c>
      <c r="CS715" s="8">
        <f t="shared" si="1425"/>
        <v>248</v>
      </c>
      <c r="CT715" s="8">
        <f t="shared" si="1426"/>
        <v>0</v>
      </c>
      <c r="CU715" s="8"/>
      <c r="CW715" s="11">
        <f t="shared" si="1347"/>
        <v>45633</v>
      </c>
      <c r="CX715" s="8">
        <f t="shared" si="1427"/>
        <v>0</v>
      </c>
      <c r="CY715" s="8">
        <f t="shared" si="1428"/>
        <v>0</v>
      </c>
      <c r="CZ715" s="8">
        <f t="shared" si="1429"/>
        <v>0</v>
      </c>
      <c r="DA715" s="8">
        <f t="shared" si="1430"/>
        <v>0</v>
      </c>
      <c r="DB715" s="8">
        <f t="shared" si="1431"/>
        <v>0</v>
      </c>
      <c r="DC715" s="8">
        <f t="shared" si="1432"/>
        <v>0</v>
      </c>
      <c r="DD715" s="8"/>
      <c r="DF715" s="11">
        <f t="shared" si="1348"/>
        <v>45633</v>
      </c>
      <c r="DG715" s="8">
        <f t="shared" si="1433"/>
        <v>0</v>
      </c>
      <c r="DH715" s="8">
        <f t="shared" si="1434"/>
        <v>0</v>
      </c>
      <c r="DI715" s="8">
        <f t="shared" si="1435"/>
        <v>0</v>
      </c>
      <c r="DJ715" s="8">
        <f t="shared" si="1436"/>
        <v>0</v>
      </c>
      <c r="DK715" s="8">
        <f t="shared" si="1437"/>
        <v>0</v>
      </c>
      <c r="DL715" s="8">
        <f t="shared" si="1438"/>
        <v>0</v>
      </c>
      <c r="DM715" s="8"/>
      <c r="DO715" s="11">
        <f t="shared" si="1349"/>
        <v>45633</v>
      </c>
      <c r="DP715" s="8">
        <f t="shared" si="1439"/>
        <v>0</v>
      </c>
      <c r="DQ715" s="8">
        <f t="shared" si="1440"/>
        <v>0</v>
      </c>
      <c r="DR715" s="8">
        <f t="shared" si="1441"/>
        <v>0</v>
      </c>
      <c r="DS715" s="8">
        <f t="shared" si="1442"/>
        <v>0</v>
      </c>
      <c r="DT715" s="8">
        <f t="shared" si="1443"/>
        <v>0</v>
      </c>
      <c r="DU715" s="8">
        <f t="shared" si="1444"/>
        <v>0</v>
      </c>
      <c r="DV715" s="8"/>
      <c r="DX715" s="11">
        <f t="shared" si="1350"/>
        <v>45633</v>
      </c>
      <c r="DY715" s="8">
        <f t="shared" si="1445"/>
        <v>0</v>
      </c>
      <c r="DZ715" s="8">
        <f t="shared" si="1446"/>
        <v>0</v>
      </c>
      <c r="EA715" s="8">
        <f t="shared" si="1447"/>
        <v>0</v>
      </c>
      <c r="EB715" s="8">
        <f t="shared" si="1448"/>
        <v>0</v>
      </c>
      <c r="EC715" s="8">
        <f t="shared" si="1449"/>
        <v>0</v>
      </c>
      <c r="ED715" s="8">
        <f t="shared" si="1450"/>
        <v>0</v>
      </c>
      <c r="EE715" s="8"/>
    </row>
    <row r="716" spans="2:135" x14ac:dyDescent="0.3">
      <c r="B716" s="11">
        <f t="shared" si="1336"/>
        <v>45634</v>
      </c>
      <c r="C716" s="8">
        <f t="shared" si="1366"/>
        <v>23</v>
      </c>
      <c r="D716" s="8">
        <f t="shared" si="1367"/>
        <v>2504.5300000000002</v>
      </c>
      <c r="E716" s="8">
        <f t="shared" si="1368"/>
        <v>0</v>
      </c>
      <c r="F716" s="8">
        <f t="shared" si="1369"/>
        <v>50.5</v>
      </c>
      <c r="G716" s="8">
        <f t="shared" si="1370"/>
        <v>25</v>
      </c>
      <c r="H716" s="8">
        <f t="shared" si="1371"/>
        <v>0</v>
      </c>
      <c r="I716" s="8"/>
      <c r="K716" s="11">
        <f t="shared" si="1337"/>
        <v>45634</v>
      </c>
      <c r="L716" s="8">
        <f t="shared" si="1372"/>
        <v>16</v>
      </c>
      <c r="M716" s="8">
        <f t="shared" si="1373"/>
        <v>2038.19</v>
      </c>
      <c r="N716" s="8">
        <f t="shared" si="1374"/>
        <v>8.9600000000000009</v>
      </c>
      <c r="O716" s="8">
        <f t="shared" si="1375"/>
        <v>0</v>
      </c>
      <c r="P716" s="8">
        <f t="shared" si="1376"/>
        <v>0</v>
      </c>
      <c r="Q716" s="8">
        <f t="shared" si="1377"/>
        <v>0</v>
      </c>
      <c r="R716" s="8"/>
      <c r="T716" s="11">
        <f t="shared" si="1338"/>
        <v>45634</v>
      </c>
      <c r="U716" s="8">
        <f t="shared" si="1378"/>
        <v>13</v>
      </c>
      <c r="V716" s="8">
        <f t="shared" si="1379"/>
        <v>1264.8399999999999</v>
      </c>
      <c r="W716" s="8">
        <f t="shared" si="1380"/>
        <v>0</v>
      </c>
      <c r="X716" s="8">
        <f t="shared" si="1381"/>
        <v>0</v>
      </c>
      <c r="Y716" s="8">
        <f t="shared" si="1382"/>
        <v>2.5</v>
      </c>
      <c r="Z716" s="8">
        <f t="shared" si="1383"/>
        <v>0</v>
      </c>
      <c r="AA716" s="8"/>
      <c r="AC716" s="11">
        <f t="shared" si="1339"/>
        <v>45634</v>
      </c>
      <c r="AD716" s="8">
        <f t="shared" si="1384"/>
        <v>38</v>
      </c>
      <c r="AE716" s="8">
        <f t="shared" si="1385"/>
        <v>4050.23</v>
      </c>
      <c r="AF716" s="8">
        <f t="shared" si="1386"/>
        <v>106.42</v>
      </c>
      <c r="AG716" s="8">
        <f t="shared" si="1387"/>
        <v>0</v>
      </c>
      <c r="AH716" s="8">
        <f t="shared" si="1388"/>
        <v>100</v>
      </c>
      <c r="AI716" s="8">
        <f t="shared" si="1389"/>
        <v>0</v>
      </c>
      <c r="AJ716" s="8"/>
      <c r="AL716" s="11">
        <f t="shared" si="1340"/>
        <v>45634</v>
      </c>
      <c r="AM716" s="8">
        <f t="shared" si="1390"/>
        <v>31</v>
      </c>
      <c r="AN716" s="8">
        <f t="shared" si="1391"/>
        <v>3819.29</v>
      </c>
      <c r="AO716" s="8">
        <f t="shared" si="1392"/>
        <v>15.73</v>
      </c>
      <c r="AP716" s="8">
        <f t="shared" si="1393"/>
        <v>0</v>
      </c>
      <c r="AQ716" s="8">
        <f t="shared" si="1394"/>
        <v>333.16</v>
      </c>
      <c r="AR716" s="8">
        <f t="shared" si="1395"/>
        <v>0</v>
      </c>
      <c r="AS716" s="8"/>
      <c r="AU716" s="11">
        <f t="shared" si="1341"/>
        <v>45634</v>
      </c>
      <c r="AV716" s="8">
        <f t="shared" si="1396"/>
        <v>39</v>
      </c>
      <c r="AW716" s="8">
        <f t="shared" si="1397"/>
        <v>2637.01</v>
      </c>
      <c r="AX716" s="8">
        <f t="shared" si="1398"/>
        <v>0</v>
      </c>
      <c r="AY716" s="8">
        <f t="shared" si="1399"/>
        <v>21</v>
      </c>
      <c r="AZ716" s="8">
        <f t="shared" si="1400"/>
        <v>0</v>
      </c>
      <c r="BA716" s="8">
        <f t="shared" si="1401"/>
        <v>0</v>
      </c>
      <c r="BB716" s="8"/>
      <c r="BD716" s="11">
        <f t="shared" si="1342"/>
        <v>45634</v>
      </c>
      <c r="BE716" s="8">
        <f t="shared" si="1402"/>
        <v>35</v>
      </c>
      <c r="BF716" s="8">
        <f t="shared" si="1403"/>
        <v>4451.72</v>
      </c>
      <c r="BG716" s="8">
        <f t="shared" si="1404"/>
        <v>0</v>
      </c>
      <c r="BH716" s="8">
        <f t="shared" si="1405"/>
        <v>0</v>
      </c>
      <c r="BI716" s="8">
        <f t="shared" si="1406"/>
        <v>4.95</v>
      </c>
      <c r="BJ716" s="8">
        <f t="shared" si="1407"/>
        <v>10</v>
      </c>
      <c r="BK716" s="8"/>
      <c r="BM716" s="11">
        <f t="shared" si="1343"/>
        <v>45634</v>
      </c>
      <c r="BN716" s="8">
        <f t="shared" si="1408"/>
        <v>41</v>
      </c>
      <c r="BO716" s="8">
        <f t="shared" si="1409"/>
        <v>5017.97</v>
      </c>
      <c r="BP716" s="8">
        <f t="shared" si="1410"/>
        <v>23.25</v>
      </c>
      <c r="BQ716" s="8">
        <f t="shared" si="1411"/>
        <v>0</v>
      </c>
      <c r="BR716" s="8">
        <f t="shared" si="1412"/>
        <v>146.19</v>
      </c>
      <c r="BS716" s="8">
        <f t="shared" si="1413"/>
        <v>12</v>
      </c>
      <c r="BT716" s="8"/>
      <c r="BV716" s="11">
        <f t="shared" si="1344"/>
        <v>45634</v>
      </c>
      <c r="BW716" s="8">
        <f t="shared" si="1451"/>
        <v>0</v>
      </c>
      <c r="BX716" s="8">
        <f t="shared" si="1452"/>
        <v>0</v>
      </c>
      <c r="BY716" s="8">
        <f t="shared" si="1453"/>
        <v>0</v>
      </c>
      <c r="BZ716" s="8">
        <f t="shared" si="1454"/>
        <v>0</v>
      </c>
      <c r="CA716" s="8">
        <f t="shared" si="1455"/>
        <v>0</v>
      </c>
      <c r="CB716" s="8">
        <f t="shared" si="1456"/>
        <v>0</v>
      </c>
      <c r="CC716" s="8"/>
      <c r="CE716" s="11">
        <f t="shared" si="1345"/>
        <v>45634</v>
      </c>
      <c r="CF716" s="8">
        <f t="shared" si="1415"/>
        <v>20</v>
      </c>
      <c r="CG716" s="8">
        <f t="shared" si="1416"/>
        <v>2287.7199999999998</v>
      </c>
      <c r="CH716" s="8">
        <f t="shared" si="1417"/>
        <v>24.5</v>
      </c>
      <c r="CI716" s="8">
        <f t="shared" si="1418"/>
        <v>0</v>
      </c>
      <c r="CJ716" s="8">
        <f t="shared" si="1419"/>
        <v>0</v>
      </c>
      <c r="CK716" s="8">
        <f t="shared" si="1420"/>
        <v>0</v>
      </c>
      <c r="CL716" s="8"/>
      <c r="CN716" s="11">
        <f t="shared" si="1346"/>
        <v>45634</v>
      </c>
      <c r="CO716" s="8">
        <f t="shared" si="1421"/>
        <v>44</v>
      </c>
      <c r="CP716" s="8">
        <f t="shared" si="1422"/>
        <v>4666.6400000000003</v>
      </c>
      <c r="CQ716" s="8">
        <f t="shared" si="1423"/>
        <v>47</v>
      </c>
      <c r="CR716" s="8">
        <f t="shared" si="1424"/>
        <v>342.1</v>
      </c>
      <c r="CS716" s="8">
        <f t="shared" si="1425"/>
        <v>248</v>
      </c>
      <c r="CT716" s="8">
        <f t="shared" si="1426"/>
        <v>0</v>
      </c>
      <c r="CU716" s="8"/>
      <c r="CW716" s="11">
        <f t="shared" si="1347"/>
        <v>45634</v>
      </c>
      <c r="CX716" s="8">
        <f t="shared" si="1427"/>
        <v>0</v>
      </c>
      <c r="CY716" s="8">
        <f t="shared" si="1428"/>
        <v>0</v>
      </c>
      <c r="CZ716" s="8">
        <f t="shared" si="1429"/>
        <v>0</v>
      </c>
      <c r="DA716" s="8">
        <f t="shared" si="1430"/>
        <v>0</v>
      </c>
      <c r="DB716" s="8">
        <f t="shared" si="1431"/>
        <v>0</v>
      </c>
      <c r="DC716" s="8">
        <f t="shared" si="1432"/>
        <v>0</v>
      </c>
      <c r="DD716" s="8"/>
      <c r="DF716" s="11">
        <f t="shared" si="1348"/>
        <v>45634</v>
      </c>
      <c r="DG716" s="8">
        <f t="shared" si="1433"/>
        <v>0</v>
      </c>
      <c r="DH716" s="8">
        <f t="shared" si="1434"/>
        <v>0</v>
      </c>
      <c r="DI716" s="8">
        <f t="shared" si="1435"/>
        <v>0</v>
      </c>
      <c r="DJ716" s="8">
        <f t="shared" si="1436"/>
        <v>0</v>
      </c>
      <c r="DK716" s="8">
        <f t="shared" si="1437"/>
        <v>0</v>
      </c>
      <c r="DL716" s="8">
        <f t="shared" si="1438"/>
        <v>0</v>
      </c>
      <c r="DM716" s="8"/>
      <c r="DO716" s="11">
        <f t="shared" si="1349"/>
        <v>45634</v>
      </c>
      <c r="DP716" s="8">
        <f t="shared" si="1439"/>
        <v>0</v>
      </c>
      <c r="DQ716" s="8">
        <f t="shared" si="1440"/>
        <v>0</v>
      </c>
      <c r="DR716" s="8">
        <f t="shared" si="1441"/>
        <v>0</v>
      </c>
      <c r="DS716" s="8">
        <f t="shared" si="1442"/>
        <v>0</v>
      </c>
      <c r="DT716" s="8">
        <f t="shared" si="1443"/>
        <v>0</v>
      </c>
      <c r="DU716" s="8">
        <f t="shared" si="1444"/>
        <v>0</v>
      </c>
      <c r="DV716" s="8"/>
      <c r="DX716" s="11">
        <f t="shared" si="1350"/>
        <v>45634</v>
      </c>
      <c r="DY716" s="8">
        <f t="shared" si="1445"/>
        <v>0</v>
      </c>
      <c r="DZ716" s="8">
        <f t="shared" si="1446"/>
        <v>0</v>
      </c>
      <c r="EA716" s="8">
        <f t="shared" si="1447"/>
        <v>0</v>
      </c>
      <c r="EB716" s="8">
        <f t="shared" si="1448"/>
        <v>0</v>
      </c>
      <c r="EC716" s="8">
        <f t="shared" si="1449"/>
        <v>0</v>
      </c>
      <c r="ED716" s="8">
        <f t="shared" si="1450"/>
        <v>0</v>
      </c>
      <c r="EE716" s="8"/>
    </row>
    <row r="717" spans="2:135" x14ac:dyDescent="0.3">
      <c r="B717" s="11">
        <f t="shared" si="1336"/>
        <v>45635</v>
      </c>
      <c r="C717" s="8">
        <f t="shared" si="1366"/>
        <v>23</v>
      </c>
      <c r="D717" s="8">
        <f t="shared" si="1367"/>
        <v>2504.5300000000002</v>
      </c>
      <c r="E717" s="8">
        <f t="shared" si="1368"/>
        <v>0</v>
      </c>
      <c r="F717" s="8">
        <f t="shared" si="1369"/>
        <v>50.5</v>
      </c>
      <c r="G717" s="8">
        <f t="shared" si="1370"/>
        <v>25</v>
      </c>
      <c r="H717" s="8">
        <f t="shared" si="1371"/>
        <v>0</v>
      </c>
      <c r="I717" s="8"/>
      <c r="K717" s="11">
        <f t="shared" si="1337"/>
        <v>45635</v>
      </c>
      <c r="L717" s="8">
        <f t="shared" si="1372"/>
        <v>16</v>
      </c>
      <c r="M717" s="8">
        <f t="shared" si="1373"/>
        <v>2038.19</v>
      </c>
      <c r="N717" s="8">
        <f t="shared" si="1374"/>
        <v>8.9600000000000009</v>
      </c>
      <c r="O717" s="8">
        <f t="shared" si="1375"/>
        <v>0</v>
      </c>
      <c r="P717" s="8">
        <f t="shared" si="1376"/>
        <v>0</v>
      </c>
      <c r="Q717" s="8">
        <f t="shared" si="1377"/>
        <v>0</v>
      </c>
      <c r="R717" s="8"/>
      <c r="T717" s="11">
        <f t="shared" si="1338"/>
        <v>45635</v>
      </c>
      <c r="U717" s="8">
        <f t="shared" si="1378"/>
        <v>13</v>
      </c>
      <c r="V717" s="8">
        <f t="shared" si="1379"/>
        <v>1264.8399999999999</v>
      </c>
      <c r="W717" s="8">
        <f t="shared" si="1380"/>
        <v>0</v>
      </c>
      <c r="X717" s="8">
        <f t="shared" si="1381"/>
        <v>0</v>
      </c>
      <c r="Y717" s="8">
        <f t="shared" si="1382"/>
        <v>2.5</v>
      </c>
      <c r="Z717" s="8">
        <f t="shared" si="1383"/>
        <v>0</v>
      </c>
      <c r="AA717" s="8"/>
      <c r="AC717" s="11">
        <f t="shared" si="1339"/>
        <v>45635</v>
      </c>
      <c r="AD717" s="8">
        <f t="shared" si="1384"/>
        <v>38</v>
      </c>
      <c r="AE717" s="8">
        <f t="shared" si="1385"/>
        <v>4050.23</v>
      </c>
      <c r="AF717" s="8">
        <f t="shared" si="1386"/>
        <v>106.42</v>
      </c>
      <c r="AG717" s="8">
        <f t="shared" si="1387"/>
        <v>0</v>
      </c>
      <c r="AH717" s="8">
        <f t="shared" si="1388"/>
        <v>100</v>
      </c>
      <c r="AI717" s="8">
        <f t="shared" si="1389"/>
        <v>0</v>
      </c>
      <c r="AJ717" s="8"/>
      <c r="AL717" s="11">
        <f t="shared" si="1340"/>
        <v>45635</v>
      </c>
      <c r="AM717" s="8">
        <f t="shared" si="1390"/>
        <v>31</v>
      </c>
      <c r="AN717" s="8">
        <f t="shared" si="1391"/>
        <v>3819.29</v>
      </c>
      <c r="AO717" s="8">
        <f t="shared" si="1392"/>
        <v>15.73</v>
      </c>
      <c r="AP717" s="8">
        <f t="shared" si="1393"/>
        <v>0</v>
      </c>
      <c r="AQ717" s="8">
        <f t="shared" si="1394"/>
        <v>333.16</v>
      </c>
      <c r="AR717" s="8">
        <f t="shared" si="1395"/>
        <v>0</v>
      </c>
      <c r="AS717" s="8"/>
      <c r="AU717" s="11">
        <f t="shared" si="1341"/>
        <v>45635</v>
      </c>
      <c r="AV717" s="8">
        <f t="shared" si="1396"/>
        <v>39</v>
      </c>
      <c r="AW717" s="8">
        <f t="shared" si="1397"/>
        <v>2637.01</v>
      </c>
      <c r="AX717" s="8">
        <f t="shared" si="1398"/>
        <v>0</v>
      </c>
      <c r="AY717" s="8">
        <f t="shared" si="1399"/>
        <v>21</v>
      </c>
      <c r="AZ717" s="8">
        <f t="shared" si="1400"/>
        <v>0</v>
      </c>
      <c r="BA717" s="8">
        <f t="shared" si="1401"/>
        <v>0</v>
      </c>
      <c r="BB717" s="8"/>
      <c r="BD717" s="11">
        <f t="shared" si="1342"/>
        <v>45635</v>
      </c>
      <c r="BE717" s="8">
        <f t="shared" si="1402"/>
        <v>35</v>
      </c>
      <c r="BF717" s="8">
        <f t="shared" si="1403"/>
        <v>4451.72</v>
      </c>
      <c r="BG717" s="8">
        <f t="shared" si="1404"/>
        <v>0</v>
      </c>
      <c r="BH717" s="8">
        <f t="shared" si="1405"/>
        <v>0</v>
      </c>
      <c r="BI717" s="8">
        <f t="shared" si="1406"/>
        <v>4.95</v>
      </c>
      <c r="BJ717" s="8">
        <f t="shared" si="1407"/>
        <v>10</v>
      </c>
      <c r="BK717" s="8"/>
      <c r="BM717" s="11">
        <f t="shared" si="1343"/>
        <v>45635</v>
      </c>
      <c r="BN717" s="8">
        <f t="shared" si="1408"/>
        <v>41</v>
      </c>
      <c r="BO717" s="8">
        <f t="shared" si="1409"/>
        <v>5017.97</v>
      </c>
      <c r="BP717" s="8">
        <f t="shared" si="1410"/>
        <v>23.25</v>
      </c>
      <c r="BQ717" s="8">
        <f t="shared" si="1411"/>
        <v>0</v>
      </c>
      <c r="BR717" s="8">
        <f t="shared" si="1412"/>
        <v>146.19</v>
      </c>
      <c r="BS717" s="8">
        <f t="shared" si="1413"/>
        <v>12</v>
      </c>
      <c r="BT717" s="8"/>
      <c r="BV717" s="11">
        <f t="shared" si="1344"/>
        <v>45635</v>
      </c>
      <c r="BW717" s="8">
        <f t="shared" si="1451"/>
        <v>0</v>
      </c>
      <c r="BX717" s="8">
        <f t="shared" si="1452"/>
        <v>0</v>
      </c>
      <c r="BY717" s="8">
        <f t="shared" si="1453"/>
        <v>0</v>
      </c>
      <c r="BZ717" s="8">
        <f t="shared" si="1454"/>
        <v>0</v>
      </c>
      <c r="CA717" s="8">
        <f t="shared" si="1455"/>
        <v>0</v>
      </c>
      <c r="CB717" s="8">
        <f t="shared" si="1456"/>
        <v>0</v>
      </c>
      <c r="CC717" s="8"/>
      <c r="CE717" s="11">
        <f t="shared" si="1345"/>
        <v>45635</v>
      </c>
      <c r="CF717" s="8">
        <f t="shared" si="1415"/>
        <v>20</v>
      </c>
      <c r="CG717" s="8">
        <f t="shared" si="1416"/>
        <v>2287.7199999999998</v>
      </c>
      <c r="CH717" s="8">
        <f t="shared" si="1417"/>
        <v>24.5</v>
      </c>
      <c r="CI717" s="8">
        <f t="shared" si="1418"/>
        <v>0</v>
      </c>
      <c r="CJ717" s="8">
        <f t="shared" si="1419"/>
        <v>0</v>
      </c>
      <c r="CK717" s="8">
        <f t="shared" si="1420"/>
        <v>0</v>
      </c>
      <c r="CL717" s="8"/>
      <c r="CN717" s="11">
        <f t="shared" si="1346"/>
        <v>45635</v>
      </c>
      <c r="CO717" s="8">
        <f t="shared" si="1421"/>
        <v>44</v>
      </c>
      <c r="CP717" s="8">
        <f t="shared" si="1422"/>
        <v>4666.6400000000003</v>
      </c>
      <c r="CQ717" s="8">
        <f t="shared" si="1423"/>
        <v>47</v>
      </c>
      <c r="CR717" s="8">
        <f t="shared" si="1424"/>
        <v>342.1</v>
      </c>
      <c r="CS717" s="8">
        <f t="shared" si="1425"/>
        <v>248</v>
      </c>
      <c r="CT717" s="8">
        <f t="shared" si="1426"/>
        <v>0</v>
      </c>
      <c r="CU717" s="8"/>
      <c r="CW717" s="11">
        <f t="shared" si="1347"/>
        <v>45635</v>
      </c>
      <c r="CX717" s="8">
        <f t="shared" si="1427"/>
        <v>0</v>
      </c>
      <c r="CY717" s="8">
        <f t="shared" si="1428"/>
        <v>0</v>
      </c>
      <c r="CZ717" s="8">
        <f t="shared" si="1429"/>
        <v>0</v>
      </c>
      <c r="DA717" s="8">
        <f t="shared" si="1430"/>
        <v>0</v>
      </c>
      <c r="DB717" s="8">
        <f t="shared" si="1431"/>
        <v>0</v>
      </c>
      <c r="DC717" s="8">
        <f t="shared" si="1432"/>
        <v>0</v>
      </c>
      <c r="DD717" s="8"/>
      <c r="DF717" s="11">
        <f t="shared" si="1348"/>
        <v>45635</v>
      </c>
      <c r="DG717" s="8">
        <f t="shared" si="1433"/>
        <v>0</v>
      </c>
      <c r="DH717" s="8">
        <f t="shared" si="1434"/>
        <v>0</v>
      </c>
      <c r="DI717" s="8">
        <f t="shared" si="1435"/>
        <v>0</v>
      </c>
      <c r="DJ717" s="8">
        <f t="shared" si="1436"/>
        <v>0</v>
      </c>
      <c r="DK717" s="8">
        <f t="shared" si="1437"/>
        <v>0</v>
      </c>
      <c r="DL717" s="8">
        <f t="shared" si="1438"/>
        <v>0</v>
      </c>
      <c r="DM717" s="8"/>
      <c r="DO717" s="11">
        <f t="shared" si="1349"/>
        <v>45635</v>
      </c>
      <c r="DP717" s="8">
        <f t="shared" si="1439"/>
        <v>0</v>
      </c>
      <c r="DQ717" s="8">
        <f t="shared" si="1440"/>
        <v>0</v>
      </c>
      <c r="DR717" s="8">
        <f t="shared" si="1441"/>
        <v>0</v>
      </c>
      <c r="DS717" s="8">
        <f t="shared" si="1442"/>
        <v>0</v>
      </c>
      <c r="DT717" s="8">
        <f t="shared" si="1443"/>
        <v>0</v>
      </c>
      <c r="DU717" s="8">
        <f t="shared" si="1444"/>
        <v>0</v>
      </c>
      <c r="DV717" s="8"/>
      <c r="DX717" s="11">
        <f t="shared" si="1350"/>
        <v>45635</v>
      </c>
      <c r="DY717" s="8">
        <f t="shared" si="1445"/>
        <v>0</v>
      </c>
      <c r="DZ717" s="8">
        <f t="shared" si="1446"/>
        <v>0</v>
      </c>
      <c r="EA717" s="8">
        <f t="shared" si="1447"/>
        <v>0</v>
      </c>
      <c r="EB717" s="8">
        <f t="shared" si="1448"/>
        <v>0</v>
      </c>
      <c r="EC717" s="8">
        <f t="shared" si="1449"/>
        <v>0</v>
      </c>
      <c r="ED717" s="8">
        <f t="shared" si="1450"/>
        <v>0</v>
      </c>
      <c r="EE717" s="8"/>
    </row>
    <row r="718" spans="2:135" x14ac:dyDescent="0.3">
      <c r="B718" s="11">
        <f t="shared" si="1336"/>
        <v>45636</v>
      </c>
      <c r="C718" s="8">
        <f t="shared" si="1366"/>
        <v>23</v>
      </c>
      <c r="D718" s="8">
        <f t="shared" si="1367"/>
        <v>2504.5300000000002</v>
      </c>
      <c r="E718" s="8">
        <f t="shared" si="1368"/>
        <v>0</v>
      </c>
      <c r="F718" s="8">
        <f t="shared" si="1369"/>
        <v>50.5</v>
      </c>
      <c r="G718" s="8">
        <f t="shared" si="1370"/>
        <v>25</v>
      </c>
      <c r="H718" s="8">
        <f t="shared" si="1371"/>
        <v>0</v>
      </c>
      <c r="I718" s="8"/>
      <c r="K718" s="11">
        <f t="shared" si="1337"/>
        <v>45636</v>
      </c>
      <c r="L718" s="8">
        <f t="shared" si="1372"/>
        <v>16</v>
      </c>
      <c r="M718" s="8">
        <f t="shared" si="1373"/>
        <v>2038.19</v>
      </c>
      <c r="N718" s="8">
        <f t="shared" si="1374"/>
        <v>8.9600000000000009</v>
      </c>
      <c r="O718" s="8">
        <f t="shared" si="1375"/>
        <v>0</v>
      </c>
      <c r="P718" s="8">
        <f t="shared" si="1376"/>
        <v>0</v>
      </c>
      <c r="Q718" s="8">
        <f t="shared" si="1377"/>
        <v>0</v>
      </c>
      <c r="R718" s="8"/>
      <c r="T718" s="11">
        <f t="shared" si="1338"/>
        <v>45636</v>
      </c>
      <c r="U718" s="8">
        <f t="shared" si="1378"/>
        <v>13</v>
      </c>
      <c r="V718" s="8">
        <f t="shared" si="1379"/>
        <v>1264.8399999999999</v>
      </c>
      <c r="W718" s="8">
        <f t="shared" si="1380"/>
        <v>0</v>
      </c>
      <c r="X718" s="8">
        <f t="shared" si="1381"/>
        <v>0</v>
      </c>
      <c r="Y718" s="8">
        <f t="shared" si="1382"/>
        <v>2.5</v>
      </c>
      <c r="Z718" s="8">
        <f t="shared" si="1383"/>
        <v>0</v>
      </c>
      <c r="AA718" s="8"/>
      <c r="AC718" s="11">
        <f t="shared" si="1339"/>
        <v>45636</v>
      </c>
      <c r="AD718" s="8">
        <f t="shared" si="1384"/>
        <v>38</v>
      </c>
      <c r="AE718" s="8">
        <f t="shared" si="1385"/>
        <v>4050.23</v>
      </c>
      <c r="AF718" s="8">
        <f t="shared" si="1386"/>
        <v>106.42</v>
      </c>
      <c r="AG718" s="8">
        <f t="shared" si="1387"/>
        <v>0</v>
      </c>
      <c r="AH718" s="8">
        <f t="shared" si="1388"/>
        <v>100</v>
      </c>
      <c r="AI718" s="8">
        <f t="shared" si="1389"/>
        <v>0</v>
      </c>
      <c r="AJ718" s="8"/>
      <c r="AL718" s="11">
        <f t="shared" si="1340"/>
        <v>45636</v>
      </c>
      <c r="AM718" s="8">
        <f t="shared" si="1390"/>
        <v>31</v>
      </c>
      <c r="AN718" s="8">
        <f t="shared" si="1391"/>
        <v>3819.29</v>
      </c>
      <c r="AO718" s="8">
        <f t="shared" si="1392"/>
        <v>15.73</v>
      </c>
      <c r="AP718" s="8">
        <f t="shared" si="1393"/>
        <v>0</v>
      </c>
      <c r="AQ718" s="8">
        <f t="shared" si="1394"/>
        <v>333.16</v>
      </c>
      <c r="AR718" s="8">
        <f t="shared" si="1395"/>
        <v>0</v>
      </c>
      <c r="AS718" s="8"/>
      <c r="AU718" s="11">
        <f t="shared" si="1341"/>
        <v>45636</v>
      </c>
      <c r="AV718" s="8">
        <f t="shared" si="1396"/>
        <v>39</v>
      </c>
      <c r="AW718" s="8">
        <f t="shared" si="1397"/>
        <v>2637.01</v>
      </c>
      <c r="AX718" s="8">
        <f t="shared" si="1398"/>
        <v>0</v>
      </c>
      <c r="AY718" s="8">
        <f t="shared" si="1399"/>
        <v>21</v>
      </c>
      <c r="AZ718" s="8">
        <f t="shared" si="1400"/>
        <v>0</v>
      </c>
      <c r="BA718" s="8">
        <f t="shared" si="1401"/>
        <v>0</v>
      </c>
      <c r="BB718" s="8"/>
      <c r="BD718" s="11">
        <f t="shared" si="1342"/>
        <v>45636</v>
      </c>
      <c r="BE718" s="8">
        <f t="shared" si="1402"/>
        <v>35</v>
      </c>
      <c r="BF718" s="8">
        <f t="shared" si="1403"/>
        <v>4451.72</v>
      </c>
      <c r="BG718" s="8">
        <f t="shared" si="1404"/>
        <v>0</v>
      </c>
      <c r="BH718" s="8">
        <f t="shared" si="1405"/>
        <v>0</v>
      </c>
      <c r="BI718" s="8">
        <f t="shared" si="1406"/>
        <v>4.95</v>
      </c>
      <c r="BJ718" s="8">
        <f t="shared" si="1407"/>
        <v>10</v>
      </c>
      <c r="BK718" s="8"/>
      <c r="BM718" s="11">
        <f t="shared" si="1343"/>
        <v>45636</v>
      </c>
      <c r="BN718" s="8">
        <f t="shared" si="1408"/>
        <v>41</v>
      </c>
      <c r="BO718" s="8">
        <f t="shared" si="1409"/>
        <v>5017.97</v>
      </c>
      <c r="BP718" s="8">
        <f t="shared" si="1410"/>
        <v>23.25</v>
      </c>
      <c r="BQ718" s="8">
        <f t="shared" si="1411"/>
        <v>0</v>
      </c>
      <c r="BR718" s="8">
        <f t="shared" si="1412"/>
        <v>146.19</v>
      </c>
      <c r="BS718" s="8">
        <f t="shared" si="1413"/>
        <v>12</v>
      </c>
      <c r="BT718" s="8"/>
      <c r="BV718" s="11">
        <f t="shared" si="1344"/>
        <v>45636</v>
      </c>
      <c r="BW718" s="8">
        <f t="shared" si="1451"/>
        <v>0</v>
      </c>
      <c r="BX718" s="8">
        <f t="shared" si="1452"/>
        <v>0</v>
      </c>
      <c r="BY718" s="8">
        <f t="shared" si="1453"/>
        <v>0</v>
      </c>
      <c r="BZ718" s="8">
        <f t="shared" si="1454"/>
        <v>0</v>
      </c>
      <c r="CA718" s="8">
        <f t="shared" si="1455"/>
        <v>0</v>
      </c>
      <c r="CB718" s="8">
        <f t="shared" si="1456"/>
        <v>0</v>
      </c>
      <c r="CC718" s="8"/>
      <c r="CE718" s="11">
        <f t="shared" si="1345"/>
        <v>45636</v>
      </c>
      <c r="CF718" s="8">
        <f t="shared" si="1415"/>
        <v>20</v>
      </c>
      <c r="CG718" s="8">
        <f t="shared" si="1416"/>
        <v>2287.7199999999998</v>
      </c>
      <c r="CH718" s="8">
        <f t="shared" si="1417"/>
        <v>24.5</v>
      </c>
      <c r="CI718" s="8">
        <f t="shared" si="1418"/>
        <v>0</v>
      </c>
      <c r="CJ718" s="8">
        <f t="shared" si="1419"/>
        <v>0</v>
      </c>
      <c r="CK718" s="8">
        <f t="shared" si="1420"/>
        <v>0</v>
      </c>
      <c r="CL718" s="8"/>
      <c r="CN718" s="11">
        <f t="shared" si="1346"/>
        <v>45636</v>
      </c>
      <c r="CO718" s="8">
        <f t="shared" si="1421"/>
        <v>44</v>
      </c>
      <c r="CP718" s="8">
        <f t="shared" si="1422"/>
        <v>4666.6400000000003</v>
      </c>
      <c r="CQ718" s="8">
        <f t="shared" si="1423"/>
        <v>47</v>
      </c>
      <c r="CR718" s="8">
        <f t="shared" si="1424"/>
        <v>342.1</v>
      </c>
      <c r="CS718" s="8">
        <f t="shared" si="1425"/>
        <v>248</v>
      </c>
      <c r="CT718" s="8">
        <f t="shared" si="1426"/>
        <v>0</v>
      </c>
      <c r="CU718" s="8"/>
      <c r="CW718" s="11">
        <f t="shared" si="1347"/>
        <v>45636</v>
      </c>
      <c r="CX718" s="8">
        <f t="shared" si="1427"/>
        <v>0</v>
      </c>
      <c r="CY718" s="8">
        <f t="shared" si="1428"/>
        <v>0</v>
      </c>
      <c r="CZ718" s="8">
        <f t="shared" si="1429"/>
        <v>0</v>
      </c>
      <c r="DA718" s="8">
        <f t="shared" si="1430"/>
        <v>0</v>
      </c>
      <c r="DB718" s="8">
        <f t="shared" si="1431"/>
        <v>0</v>
      </c>
      <c r="DC718" s="8">
        <f t="shared" si="1432"/>
        <v>0</v>
      </c>
      <c r="DD718" s="8"/>
      <c r="DF718" s="11">
        <f t="shared" si="1348"/>
        <v>45636</v>
      </c>
      <c r="DG718" s="8">
        <f t="shared" si="1433"/>
        <v>0</v>
      </c>
      <c r="DH718" s="8">
        <f t="shared" si="1434"/>
        <v>0</v>
      </c>
      <c r="DI718" s="8">
        <f t="shared" si="1435"/>
        <v>0</v>
      </c>
      <c r="DJ718" s="8">
        <f t="shared" si="1436"/>
        <v>0</v>
      </c>
      <c r="DK718" s="8">
        <f t="shared" si="1437"/>
        <v>0</v>
      </c>
      <c r="DL718" s="8">
        <f t="shared" si="1438"/>
        <v>0</v>
      </c>
      <c r="DM718" s="8"/>
      <c r="DO718" s="11">
        <f t="shared" si="1349"/>
        <v>45636</v>
      </c>
      <c r="DP718" s="8">
        <f t="shared" si="1439"/>
        <v>0</v>
      </c>
      <c r="DQ718" s="8">
        <f t="shared" si="1440"/>
        <v>0</v>
      </c>
      <c r="DR718" s="8">
        <f t="shared" si="1441"/>
        <v>0</v>
      </c>
      <c r="DS718" s="8">
        <f t="shared" si="1442"/>
        <v>0</v>
      </c>
      <c r="DT718" s="8">
        <f t="shared" si="1443"/>
        <v>0</v>
      </c>
      <c r="DU718" s="8">
        <f t="shared" si="1444"/>
        <v>0</v>
      </c>
      <c r="DV718" s="8"/>
      <c r="DX718" s="11">
        <f t="shared" si="1350"/>
        <v>45636</v>
      </c>
      <c r="DY718" s="8">
        <f t="shared" si="1445"/>
        <v>0</v>
      </c>
      <c r="DZ718" s="8">
        <f t="shared" si="1446"/>
        <v>0</v>
      </c>
      <c r="EA718" s="8">
        <f t="shared" si="1447"/>
        <v>0</v>
      </c>
      <c r="EB718" s="8">
        <f t="shared" si="1448"/>
        <v>0</v>
      </c>
      <c r="EC718" s="8">
        <f t="shared" si="1449"/>
        <v>0</v>
      </c>
      <c r="ED718" s="8">
        <f t="shared" si="1450"/>
        <v>0</v>
      </c>
      <c r="EE718" s="8"/>
    </row>
    <row r="719" spans="2:135" x14ac:dyDescent="0.3">
      <c r="B719" s="11">
        <f t="shared" si="1336"/>
        <v>45637</v>
      </c>
      <c r="C719" s="8">
        <f t="shared" si="1366"/>
        <v>23</v>
      </c>
      <c r="D719" s="8">
        <f t="shared" si="1367"/>
        <v>2504.5300000000002</v>
      </c>
      <c r="E719" s="8">
        <f t="shared" si="1368"/>
        <v>0</v>
      </c>
      <c r="F719" s="8">
        <f t="shared" si="1369"/>
        <v>50.5</v>
      </c>
      <c r="G719" s="8">
        <f t="shared" si="1370"/>
        <v>25</v>
      </c>
      <c r="H719" s="8">
        <f t="shared" si="1371"/>
        <v>0</v>
      </c>
      <c r="I719" s="8"/>
      <c r="K719" s="11">
        <f t="shared" si="1337"/>
        <v>45637</v>
      </c>
      <c r="L719" s="8">
        <f t="shared" si="1372"/>
        <v>16</v>
      </c>
      <c r="M719" s="8">
        <f t="shared" si="1373"/>
        <v>2038.19</v>
      </c>
      <c r="N719" s="8">
        <f t="shared" si="1374"/>
        <v>8.9600000000000009</v>
      </c>
      <c r="O719" s="8">
        <f t="shared" si="1375"/>
        <v>0</v>
      </c>
      <c r="P719" s="8">
        <f t="shared" si="1376"/>
        <v>0</v>
      </c>
      <c r="Q719" s="8">
        <f t="shared" si="1377"/>
        <v>0</v>
      </c>
      <c r="R719" s="8"/>
      <c r="T719" s="11">
        <f t="shared" si="1338"/>
        <v>45637</v>
      </c>
      <c r="U719" s="8">
        <f t="shared" si="1378"/>
        <v>13</v>
      </c>
      <c r="V719" s="8">
        <f t="shared" si="1379"/>
        <v>1264.8399999999999</v>
      </c>
      <c r="W719" s="8">
        <f t="shared" si="1380"/>
        <v>0</v>
      </c>
      <c r="X719" s="8">
        <f t="shared" si="1381"/>
        <v>0</v>
      </c>
      <c r="Y719" s="8">
        <f t="shared" si="1382"/>
        <v>2.5</v>
      </c>
      <c r="Z719" s="8">
        <f t="shared" si="1383"/>
        <v>0</v>
      </c>
      <c r="AA719" s="8"/>
      <c r="AC719" s="11">
        <f t="shared" si="1339"/>
        <v>45637</v>
      </c>
      <c r="AD719" s="8">
        <f t="shared" si="1384"/>
        <v>38</v>
      </c>
      <c r="AE719" s="8">
        <f t="shared" si="1385"/>
        <v>4050.23</v>
      </c>
      <c r="AF719" s="8">
        <f t="shared" si="1386"/>
        <v>106.42</v>
      </c>
      <c r="AG719" s="8">
        <f t="shared" si="1387"/>
        <v>0</v>
      </c>
      <c r="AH719" s="8">
        <f t="shared" si="1388"/>
        <v>100</v>
      </c>
      <c r="AI719" s="8">
        <f t="shared" si="1389"/>
        <v>0</v>
      </c>
      <c r="AJ719" s="8"/>
      <c r="AL719" s="11">
        <f t="shared" si="1340"/>
        <v>45637</v>
      </c>
      <c r="AM719" s="8">
        <f t="shared" si="1390"/>
        <v>31</v>
      </c>
      <c r="AN719" s="8">
        <f t="shared" si="1391"/>
        <v>3819.29</v>
      </c>
      <c r="AO719" s="8">
        <f t="shared" si="1392"/>
        <v>15.73</v>
      </c>
      <c r="AP719" s="8">
        <f t="shared" si="1393"/>
        <v>0</v>
      </c>
      <c r="AQ719" s="8">
        <f t="shared" si="1394"/>
        <v>333.16</v>
      </c>
      <c r="AR719" s="8">
        <f t="shared" si="1395"/>
        <v>0</v>
      </c>
      <c r="AS719" s="8"/>
      <c r="AU719" s="11">
        <f t="shared" si="1341"/>
        <v>45637</v>
      </c>
      <c r="AV719" s="8">
        <f t="shared" si="1396"/>
        <v>39</v>
      </c>
      <c r="AW719" s="8">
        <f t="shared" si="1397"/>
        <v>2637.01</v>
      </c>
      <c r="AX719" s="8">
        <f t="shared" si="1398"/>
        <v>0</v>
      </c>
      <c r="AY719" s="8">
        <f t="shared" si="1399"/>
        <v>21</v>
      </c>
      <c r="AZ719" s="8">
        <f t="shared" si="1400"/>
        <v>0</v>
      </c>
      <c r="BA719" s="8">
        <f t="shared" si="1401"/>
        <v>0</v>
      </c>
      <c r="BB719" s="8"/>
      <c r="BD719" s="11">
        <f t="shared" si="1342"/>
        <v>45637</v>
      </c>
      <c r="BE719" s="8">
        <f t="shared" si="1402"/>
        <v>35</v>
      </c>
      <c r="BF719" s="8">
        <f t="shared" si="1403"/>
        <v>4451.72</v>
      </c>
      <c r="BG719" s="8">
        <f t="shared" si="1404"/>
        <v>0</v>
      </c>
      <c r="BH719" s="8">
        <f t="shared" si="1405"/>
        <v>0</v>
      </c>
      <c r="BI719" s="8">
        <f t="shared" si="1406"/>
        <v>4.95</v>
      </c>
      <c r="BJ719" s="8">
        <f t="shared" si="1407"/>
        <v>10</v>
      </c>
      <c r="BK719" s="8"/>
      <c r="BM719" s="11">
        <f t="shared" si="1343"/>
        <v>45637</v>
      </c>
      <c r="BN719" s="8">
        <f t="shared" si="1408"/>
        <v>41</v>
      </c>
      <c r="BO719" s="8">
        <f t="shared" si="1409"/>
        <v>5017.97</v>
      </c>
      <c r="BP719" s="8">
        <f t="shared" si="1410"/>
        <v>23.25</v>
      </c>
      <c r="BQ719" s="8">
        <f t="shared" si="1411"/>
        <v>0</v>
      </c>
      <c r="BR719" s="8">
        <f t="shared" si="1412"/>
        <v>146.19</v>
      </c>
      <c r="BS719" s="8">
        <f t="shared" si="1413"/>
        <v>12</v>
      </c>
      <c r="BT719" s="8"/>
      <c r="BV719" s="11">
        <f t="shared" si="1344"/>
        <v>45637</v>
      </c>
      <c r="BW719" s="8">
        <f t="shared" si="1451"/>
        <v>0</v>
      </c>
      <c r="BX719" s="8">
        <f t="shared" si="1452"/>
        <v>0</v>
      </c>
      <c r="BY719" s="8">
        <f t="shared" si="1453"/>
        <v>0</v>
      </c>
      <c r="BZ719" s="8">
        <f t="shared" si="1454"/>
        <v>0</v>
      </c>
      <c r="CA719" s="8">
        <f t="shared" si="1455"/>
        <v>0</v>
      </c>
      <c r="CB719" s="8">
        <f t="shared" si="1456"/>
        <v>0</v>
      </c>
      <c r="CC719" s="8"/>
      <c r="CE719" s="11">
        <f t="shared" si="1345"/>
        <v>45637</v>
      </c>
      <c r="CF719" s="8">
        <f t="shared" si="1415"/>
        <v>20</v>
      </c>
      <c r="CG719" s="8">
        <f t="shared" si="1416"/>
        <v>2287.7199999999998</v>
      </c>
      <c r="CH719" s="8">
        <f t="shared" si="1417"/>
        <v>24.5</v>
      </c>
      <c r="CI719" s="8">
        <f t="shared" si="1418"/>
        <v>0</v>
      </c>
      <c r="CJ719" s="8">
        <f t="shared" si="1419"/>
        <v>0</v>
      </c>
      <c r="CK719" s="8">
        <f t="shared" si="1420"/>
        <v>0</v>
      </c>
      <c r="CL719" s="8"/>
      <c r="CN719" s="11">
        <f t="shared" si="1346"/>
        <v>45637</v>
      </c>
      <c r="CO719" s="8">
        <f t="shared" si="1421"/>
        <v>44</v>
      </c>
      <c r="CP719" s="8">
        <f t="shared" si="1422"/>
        <v>4666.6400000000003</v>
      </c>
      <c r="CQ719" s="8">
        <f t="shared" si="1423"/>
        <v>47</v>
      </c>
      <c r="CR719" s="8">
        <f t="shared" si="1424"/>
        <v>342.1</v>
      </c>
      <c r="CS719" s="8">
        <f t="shared" si="1425"/>
        <v>248</v>
      </c>
      <c r="CT719" s="8">
        <f t="shared" si="1426"/>
        <v>0</v>
      </c>
      <c r="CU719" s="8"/>
      <c r="CW719" s="11">
        <f t="shared" si="1347"/>
        <v>45637</v>
      </c>
      <c r="CX719" s="8">
        <f t="shared" si="1427"/>
        <v>0</v>
      </c>
      <c r="CY719" s="8">
        <f t="shared" si="1428"/>
        <v>0</v>
      </c>
      <c r="CZ719" s="8">
        <f t="shared" si="1429"/>
        <v>0</v>
      </c>
      <c r="DA719" s="8">
        <f t="shared" si="1430"/>
        <v>0</v>
      </c>
      <c r="DB719" s="8">
        <f t="shared" si="1431"/>
        <v>0</v>
      </c>
      <c r="DC719" s="8">
        <f t="shared" si="1432"/>
        <v>0</v>
      </c>
      <c r="DD719" s="8"/>
      <c r="DF719" s="11">
        <f t="shared" si="1348"/>
        <v>45637</v>
      </c>
      <c r="DG719" s="8">
        <f t="shared" si="1433"/>
        <v>0</v>
      </c>
      <c r="DH719" s="8">
        <f t="shared" si="1434"/>
        <v>0</v>
      </c>
      <c r="DI719" s="8">
        <f t="shared" si="1435"/>
        <v>0</v>
      </c>
      <c r="DJ719" s="8">
        <f t="shared" si="1436"/>
        <v>0</v>
      </c>
      <c r="DK719" s="8">
        <f t="shared" si="1437"/>
        <v>0</v>
      </c>
      <c r="DL719" s="8">
        <f t="shared" si="1438"/>
        <v>0</v>
      </c>
      <c r="DM719" s="8"/>
      <c r="DO719" s="11">
        <f t="shared" si="1349"/>
        <v>45637</v>
      </c>
      <c r="DP719" s="8">
        <f t="shared" si="1439"/>
        <v>0</v>
      </c>
      <c r="DQ719" s="8">
        <f t="shared" si="1440"/>
        <v>0</v>
      </c>
      <c r="DR719" s="8">
        <f t="shared" si="1441"/>
        <v>0</v>
      </c>
      <c r="DS719" s="8">
        <f t="shared" si="1442"/>
        <v>0</v>
      </c>
      <c r="DT719" s="8">
        <f t="shared" si="1443"/>
        <v>0</v>
      </c>
      <c r="DU719" s="8">
        <f t="shared" si="1444"/>
        <v>0</v>
      </c>
      <c r="DV719" s="8"/>
      <c r="DX719" s="11">
        <f t="shared" si="1350"/>
        <v>45637</v>
      </c>
      <c r="DY719" s="8">
        <f t="shared" si="1445"/>
        <v>0</v>
      </c>
      <c r="DZ719" s="8">
        <f t="shared" si="1446"/>
        <v>0</v>
      </c>
      <c r="EA719" s="8">
        <f t="shared" si="1447"/>
        <v>0</v>
      </c>
      <c r="EB719" s="8">
        <f t="shared" si="1448"/>
        <v>0</v>
      </c>
      <c r="EC719" s="8">
        <f t="shared" si="1449"/>
        <v>0</v>
      </c>
      <c r="ED719" s="8">
        <f t="shared" si="1450"/>
        <v>0</v>
      </c>
      <c r="EE719" s="8"/>
    </row>
    <row r="720" spans="2:135" x14ac:dyDescent="0.3">
      <c r="B720" s="11">
        <f t="shared" si="1336"/>
        <v>45638</v>
      </c>
      <c r="C720" s="8">
        <f t="shared" si="1366"/>
        <v>23</v>
      </c>
      <c r="D720" s="8">
        <f t="shared" si="1367"/>
        <v>2504.5300000000002</v>
      </c>
      <c r="E720" s="8">
        <f t="shared" si="1368"/>
        <v>0</v>
      </c>
      <c r="F720" s="8">
        <f t="shared" si="1369"/>
        <v>50.5</v>
      </c>
      <c r="G720" s="8">
        <f t="shared" si="1370"/>
        <v>25</v>
      </c>
      <c r="H720" s="8">
        <f t="shared" si="1371"/>
        <v>0</v>
      </c>
      <c r="I720" s="8"/>
      <c r="K720" s="11">
        <f t="shared" si="1337"/>
        <v>45638</v>
      </c>
      <c r="L720" s="8">
        <f t="shared" si="1372"/>
        <v>16</v>
      </c>
      <c r="M720" s="8">
        <f t="shared" si="1373"/>
        <v>2038.19</v>
      </c>
      <c r="N720" s="8">
        <f t="shared" si="1374"/>
        <v>8.9600000000000009</v>
      </c>
      <c r="O720" s="8">
        <f t="shared" si="1375"/>
        <v>0</v>
      </c>
      <c r="P720" s="8">
        <f t="shared" si="1376"/>
        <v>0</v>
      </c>
      <c r="Q720" s="8">
        <f t="shared" si="1377"/>
        <v>0</v>
      </c>
      <c r="R720" s="8"/>
      <c r="T720" s="11">
        <f t="shared" si="1338"/>
        <v>45638</v>
      </c>
      <c r="U720" s="8">
        <f t="shared" si="1378"/>
        <v>13</v>
      </c>
      <c r="V720" s="8">
        <f t="shared" si="1379"/>
        <v>1264.8399999999999</v>
      </c>
      <c r="W720" s="8">
        <f t="shared" si="1380"/>
        <v>0</v>
      </c>
      <c r="X720" s="8">
        <f t="shared" si="1381"/>
        <v>0</v>
      </c>
      <c r="Y720" s="8">
        <f t="shared" si="1382"/>
        <v>2.5</v>
      </c>
      <c r="Z720" s="8">
        <f t="shared" si="1383"/>
        <v>0</v>
      </c>
      <c r="AA720" s="8"/>
      <c r="AC720" s="11">
        <f t="shared" si="1339"/>
        <v>45638</v>
      </c>
      <c r="AD720" s="8">
        <f t="shared" si="1384"/>
        <v>38</v>
      </c>
      <c r="AE720" s="8">
        <f t="shared" si="1385"/>
        <v>4050.23</v>
      </c>
      <c r="AF720" s="8">
        <f t="shared" si="1386"/>
        <v>106.42</v>
      </c>
      <c r="AG720" s="8">
        <f t="shared" si="1387"/>
        <v>0</v>
      </c>
      <c r="AH720" s="8">
        <f t="shared" si="1388"/>
        <v>100</v>
      </c>
      <c r="AI720" s="8">
        <f t="shared" si="1389"/>
        <v>0</v>
      </c>
      <c r="AJ720" s="8"/>
      <c r="AL720" s="11">
        <f t="shared" si="1340"/>
        <v>45638</v>
      </c>
      <c r="AM720" s="8">
        <f t="shared" si="1390"/>
        <v>31</v>
      </c>
      <c r="AN720" s="8">
        <f t="shared" si="1391"/>
        <v>3819.29</v>
      </c>
      <c r="AO720" s="8">
        <f t="shared" si="1392"/>
        <v>15.73</v>
      </c>
      <c r="AP720" s="8">
        <f t="shared" si="1393"/>
        <v>0</v>
      </c>
      <c r="AQ720" s="8">
        <f t="shared" si="1394"/>
        <v>333.16</v>
      </c>
      <c r="AR720" s="8">
        <f t="shared" si="1395"/>
        <v>0</v>
      </c>
      <c r="AS720" s="8"/>
      <c r="AU720" s="11">
        <f t="shared" si="1341"/>
        <v>45638</v>
      </c>
      <c r="AV720" s="8">
        <f t="shared" si="1396"/>
        <v>39</v>
      </c>
      <c r="AW720" s="8">
        <f t="shared" si="1397"/>
        <v>2637.01</v>
      </c>
      <c r="AX720" s="8">
        <f t="shared" si="1398"/>
        <v>0</v>
      </c>
      <c r="AY720" s="8">
        <f t="shared" si="1399"/>
        <v>21</v>
      </c>
      <c r="AZ720" s="8">
        <f t="shared" si="1400"/>
        <v>0</v>
      </c>
      <c r="BA720" s="8">
        <f t="shared" si="1401"/>
        <v>0</v>
      </c>
      <c r="BB720" s="8"/>
      <c r="BD720" s="11">
        <f t="shared" si="1342"/>
        <v>45638</v>
      </c>
      <c r="BE720" s="8">
        <f t="shared" si="1402"/>
        <v>35</v>
      </c>
      <c r="BF720" s="8">
        <f t="shared" si="1403"/>
        <v>4451.72</v>
      </c>
      <c r="BG720" s="8">
        <f t="shared" si="1404"/>
        <v>0</v>
      </c>
      <c r="BH720" s="8">
        <f t="shared" si="1405"/>
        <v>0</v>
      </c>
      <c r="BI720" s="8">
        <f t="shared" si="1406"/>
        <v>4.95</v>
      </c>
      <c r="BJ720" s="8">
        <f t="shared" si="1407"/>
        <v>10</v>
      </c>
      <c r="BK720" s="8"/>
      <c r="BM720" s="11">
        <f t="shared" si="1343"/>
        <v>45638</v>
      </c>
      <c r="BN720" s="8">
        <f t="shared" si="1408"/>
        <v>41</v>
      </c>
      <c r="BO720" s="8">
        <f t="shared" si="1409"/>
        <v>5017.97</v>
      </c>
      <c r="BP720" s="8">
        <f t="shared" si="1410"/>
        <v>23.25</v>
      </c>
      <c r="BQ720" s="8">
        <f t="shared" si="1411"/>
        <v>0</v>
      </c>
      <c r="BR720" s="8">
        <f t="shared" si="1412"/>
        <v>146.19</v>
      </c>
      <c r="BS720" s="8">
        <f t="shared" si="1413"/>
        <v>12</v>
      </c>
      <c r="BT720" s="8"/>
      <c r="BV720" s="11">
        <f t="shared" si="1344"/>
        <v>45638</v>
      </c>
      <c r="BW720" s="8">
        <f t="shared" si="1451"/>
        <v>0</v>
      </c>
      <c r="BX720" s="8">
        <f t="shared" si="1452"/>
        <v>0</v>
      </c>
      <c r="BY720" s="8">
        <f t="shared" si="1453"/>
        <v>0</v>
      </c>
      <c r="BZ720" s="8">
        <f t="shared" si="1454"/>
        <v>0</v>
      </c>
      <c r="CA720" s="8">
        <f t="shared" si="1455"/>
        <v>0</v>
      </c>
      <c r="CB720" s="8">
        <f t="shared" si="1456"/>
        <v>0</v>
      </c>
      <c r="CC720" s="8"/>
      <c r="CE720" s="11">
        <f t="shared" si="1345"/>
        <v>45638</v>
      </c>
      <c r="CF720" s="8">
        <f t="shared" si="1415"/>
        <v>20</v>
      </c>
      <c r="CG720" s="8">
        <f t="shared" si="1416"/>
        <v>2287.7199999999998</v>
      </c>
      <c r="CH720" s="8">
        <f t="shared" si="1417"/>
        <v>24.5</v>
      </c>
      <c r="CI720" s="8">
        <f t="shared" si="1418"/>
        <v>0</v>
      </c>
      <c r="CJ720" s="8">
        <f t="shared" si="1419"/>
        <v>0</v>
      </c>
      <c r="CK720" s="8">
        <f t="shared" si="1420"/>
        <v>0</v>
      </c>
      <c r="CL720" s="8"/>
      <c r="CN720" s="11">
        <f t="shared" si="1346"/>
        <v>45638</v>
      </c>
      <c r="CO720" s="8">
        <f t="shared" si="1421"/>
        <v>44</v>
      </c>
      <c r="CP720" s="8">
        <f t="shared" si="1422"/>
        <v>4666.6400000000003</v>
      </c>
      <c r="CQ720" s="8">
        <f t="shared" si="1423"/>
        <v>47</v>
      </c>
      <c r="CR720" s="8">
        <f t="shared" si="1424"/>
        <v>342.1</v>
      </c>
      <c r="CS720" s="8">
        <f t="shared" si="1425"/>
        <v>248</v>
      </c>
      <c r="CT720" s="8">
        <f t="shared" si="1426"/>
        <v>0</v>
      </c>
      <c r="CU720" s="8"/>
      <c r="CW720" s="11">
        <f t="shared" si="1347"/>
        <v>45638</v>
      </c>
      <c r="CX720" s="8">
        <f t="shared" si="1427"/>
        <v>0</v>
      </c>
      <c r="CY720" s="8">
        <f t="shared" si="1428"/>
        <v>0</v>
      </c>
      <c r="CZ720" s="8">
        <f t="shared" si="1429"/>
        <v>0</v>
      </c>
      <c r="DA720" s="8">
        <f t="shared" si="1430"/>
        <v>0</v>
      </c>
      <c r="DB720" s="8">
        <f t="shared" si="1431"/>
        <v>0</v>
      </c>
      <c r="DC720" s="8">
        <f t="shared" si="1432"/>
        <v>0</v>
      </c>
      <c r="DD720" s="8"/>
      <c r="DF720" s="11">
        <f t="shared" si="1348"/>
        <v>45638</v>
      </c>
      <c r="DG720" s="8">
        <f t="shared" si="1433"/>
        <v>0</v>
      </c>
      <c r="DH720" s="8">
        <f t="shared" si="1434"/>
        <v>0</v>
      </c>
      <c r="DI720" s="8">
        <f t="shared" si="1435"/>
        <v>0</v>
      </c>
      <c r="DJ720" s="8">
        <f t="shared" si="1436"/>
        <v>0</v>
      </c>
      <c r="DK720" s="8">
        <f t="shared" si="1437"/>
        <v>0</v>
      </c>
      <c r="DL720" s="8">
        <f t="shared" si="1438"/>
        <v>0</v>
      </c>
      <c r="DM720" s="8"/>
      <c r="DO720" s="11">
        <f t="shared" si="1349"/>
        <v>45638</v>
      </c>
      <c r="DP720" s="8">
        <f t="shared" si="1439"/>
        <v>0</v>
      </c>
      <c r="DQ720" s="8">
        <f t="shared" si="1440"/>
        <v>0</v>
      </c>
      <c r="DR720" s="8">
        <f t="shared" si="1441"/>
        <v>0</v>
      </c>
      <c r="DS720" s="8">
        <f t="shared" si="1442"/>
        <v>0</v>
      </c>
      <c r="DT720" s="8">
        <f t="shared" si="1443"/>
        <v>0</v>
      </c>
      <c r="DU720" s="8">
        <f t="shared" si="1444"/>
        <v>0</v>
      </c>
      <c r="DV720" s="8"/>
      <c r="DX720" s="11">
        <f t="shared" si="1350"/>
        <v>45638</v>
      </c>
      <c r="DY720" s="8">
        <f t="shared" si="1445"/>
        <v>0</v>
      </c>
      <c r="DZ720" s="8">
        <f t="shared" si="1446"/>
        <v>0</v>
      </c>
      <c r="EA720" s="8">
        <f t="shared" si="1447"/>
        <v>0</v>
      </c>
      <c r="EB720" s="8">
        <f t="shared" si="1448"/>
        <v>0</v>
      </c>
      <c r="EC720" s="8">
        <f t="shared" si="1449"/>
        <v>0</v>
      </c>
      <c r="ED720" s="8">
        <f t="shared" si="1450"/>
        <v>0</v>
      </c>
      <c r="EE720" s="8"/>
    </row>
    <row r="721" spans="2:135" x14ac:dyDescent="0.3">
      <c r="B721" s="11">
        <f t="shared" si="1336"/>
        <v>45639</v>
      </c>
      <c r="C721" s="8">
        <f t="shared" si="1366"/>
        <v>23</v>
      </c>
      <c r="D721" s="8">
        <f t="shared" si="1367"/>
        <v>2504.5300000000002</v>
      </c>
      <c r="E721" s="8">
        <f t="shared" si="1368"/>
        <v>0</v>
      </c>
      <c r="F721" s="8">
        <f t="shared" si="1369"/>
        <v>50.5</v>
      </c>
      <c r="G721" s="8">
        <f t="shared" si="1370"/>
        <v>25</v>
      </c>
      <c r="H721" s="8">
        <f t="shared" si="1371"/>
        <v>0</v>
      </c>
      <c r="I721" s="8"/>
      <c r="K721" s="11">
        <f t="shared" si="1337"/>
        <v>45639</v>
      </c>
      <c r="L721" s="8">
        <f t="shared" si="1372"/>
        <v>16</v>
      </c>
      <c r="M721" s="8">
        <f t="shared" si="1373"/>
        <v>2038.19</v>
      </c>
      <c r="N721" s="8">
        <f t="shared" si="1374"/>
        <v>8.9600000000000009</v>
      </c>
      <c r="O721" s="8">
        <f t="shared" si="1375"/>
        <v>0</v>
      </c>
      <c r="P721" s="8">
        <f t="shared" si="1376"/>
        <v>0</v>
      </c>
      <c r="Q721" s="8">
        <f t="shared" si="1377"/>
        <v>0</v>
      </c>
      <c r="R721" s="8"/>
      <c r="T721" s="11">
        <f t="shared" si="1338"/>
        <v>45639</v>
      </c>
      <c r="U721" s="8">
        <f t="shared" si="1378"/>
        <v>13</v>
      </c>
      <c r="V721" s="8">
        <f t="shared" si="1379"/>
        <v>1264.8399999999999</v>
      </c>
      <c r="W721" s="8">
        <f t="shared" si="1380"/>
        <v>0</v>
      </c>
      <c r="X721" s="8">
        <f t="shared" si="1381"/>
        <v>0</v>
      </c>
      <c r="Y721" s="8">
        <f t="shared" si="1382"/>
        <v>2.5</v>
      </c>
      <c r="Z721" s="8">
        <f t="shared" si="1383"/>
        <v>0</v>
      </c>
      <c r="AA721" s="8"/>
      <c r="AC721" s="11">
        <f t="shared" si="1339"/>
        <v>45639</v>
      </c>
      <c r="AD721" s="8">
        <f t="shared" si="1384"/>
        <v>38</v>
      </c>
      <c r="AE721" s="8">
        <f t="shared" si="1385"/>
        <v>4050.23</v>
      </c>
      <c r="AF721" s="8">
        <f t="shared" si="1386"/>
        <v>106.42</v>
      </c>
      <c r="AG721" s="8">
        <f t="shared" si="1387"/>
        <v>0</v>
      </c>
      <c r="AH721" s="8">
        <f t="shared" si="1388"/>
        <v>100</v>
      </c>
      <c r="AI721" s="8">
        <f t="shared" si="1389"/>
        <v>0</v>
      </c>
      <c r="AJ721" s="8"/>
      <c r="AL721" s="11">
        <f t="shared" si="1340"/>
        <v>45639</v>
      </c>
      <c r="AM721" s="8">
        <f t="shared" si="1390"/>
        <v>31</v>
      </c>
      <c r="AN721" s="8">
        <f t="shared" si="1391"/>
        <v>3819.29</v>
      </c>
      <c r="AO721" s="8">
        <f t="shared" si="1392"/>
        <v>15.73</v>
      </c>
      <c r="AP721" s="8">
        <f t="shared" si="1393"/>
        <v>0</v>
      </c>
      <c r="AQ721" s="8">
        <f t="shared" si="1394"/>
        <v>333.16</v>
      </c>
      <c r="AR721" s="8">
        <f t="shared" si="1395"/>
        <v>0</v>
      </c>
      <c r="AS721" s="8"/>
      <c r="AU721" s="11">
        <f t="shared" si="1341"/>
        <v>45639</v>
      </c>
      <c r="AV721" s="8">
        <f t="shared" si="1396"/>
        <v>39</v>
      </c>
      <c r="AW721" s="8">
        <f t="shared" si="1397"/>
        <v>2637.01</v>
      </c>
      <c r="AX721" s="8">
        <f t="shared" si="1398"/>
        <v>0</v>
      </c>
      <c r="AY721" s="8">
        <f t="shared" si="1399"/>
        <v>21</v>
      </c>
      <c r="AZ721" s="8">
        <f t="shared" si="1400"/>
        <v>0</v>
      </c>
      <c r="BA721" s="8">
        <f t="shared" si="1401"/>
        <v>0</v>
      </c>
      <c r="BB721" s="8"/>
      <c r="BD721" s="11">
        <f t="shared" si="1342"/>
        <v>45639</v>
      </c>
      <c r="BE721" s="8">
        <f t="shared" si="1402"/>
        <v>35</v>
      </c>
      <c r="BF721" s="8">
        <f t="shared" si="1403"/>
        <v>4451.72</v>
      </c>
      <c r="BG721" s="8">
        <f t="shared" si="1404"/>
        <v>0</v>
      </c>
      <c r="BH721" s="8">
        <f t="shared" si="1405"/>
        <v>0</v>
      </c>
      <c r="BI721" s="8">
        <f t="shared" si="1406"/>
        <v>4.95</v>
      </c>
      <c r="BJ721" s="8">
        <f t="shared" si="1407"/>
        <v>10</v>
      </c>
      <c r="BK721" s="8"/>
      <c r="BM721" s="11">
        <f t="shared" si="1343"/>
        <v>45639</v>
      </c>
      <c r="BN721" s="8">
        <f t="shared" si="1408"/>
        <v>41</v>
      </c>
      <c r="BO721" s="8">
        <f t="shared" si="1409"/>
        <v>5017.97</v>
      </c>
      <c r="BP721" s="8">
        <f t="shared" si="1410"/>
        <v>23.25</v>
      </c>
      <c r="BQ721" s="8">
        <f t="shared" si="1411"/>
        <v>0</v>
      </c>
      <c r="BR721" s="8">
        <f t="shared" si="1412"/>
        <v>146.19</v>
      </c>
      <c r="BS721" s="8">
        <f t="shared" si="1413"/>
        <v>12</v>
      </c>
      <c r="BT721" s="8"/>
      <c r="BV721" s="11">
        <f t="shared" si="1344"/>
        <v>45639</v>
      </c>
      <c r="BW721" s="8">
        <f t="shared" si="1451"/>
        <v>0</v>
      </c>
      <c r="BX721" s="8">
        <f t="shared" si="1452"/>
        <v>0</v>
      </c>
      <c r="BY721" s="8">
        <f t="shared" si="1453"/>
        <v>0</v>
      </c>
      <c r="BZ721" s="8">
        <f t="shared" si="1454"/>
        <v>0</v>
      </c>
      <c r="CA721" s="8">
        <f t="shared" si="1455"/>
        <v>0</v>
      </c>
      <c r="CB721" s="8">
        <f t="shared" si="1456"/>
        <v>0</v>
      </c>
      <c r="CC721" s="8"/>
      <c r="CE721" s="11">
        <f t="shared" si="1345"/>
        <v>45639</v>
      </c>
      <c r="CF721" s="8">
        <f t="shared" si="1415"/>
        <v>20</v>
      </c>
      <c r="CG721" s="8">
        <f t="shared" si="1416"/>
        <v>2287.7199999999998</v>
      </c>
      <c r="CH721" s="8">
        <f t="shared" si="1417"/>
        <v>24.5</v>
      </c>
      <c r="CI721" s="8">
        <f t="shared" si="1418"/>
        <v>0</v>
      </c>
      <c r="CJ721" s="8">
        <f t="shared" si="1419"/>
        <v>0</v>
      </c>
      <c r="CK721" s="8">
        <f t="shared" si="1420"/>
        <v>0</v>
      </c>
      <c r="CL721" s="8"/>
      <c r="CN721" s="11">
        <f t="shared" si="1346"/>
        <v>45639</v>
      </c>
      <c r="CO721" s="8">
        <f t="shared" si="1421"/>
        <v>44</v>
      </c>
      <c r="CP721" s="8">
        <f t="shared" si="1422"/>
        <v>4666.6400000000003</v>
      </c>
      <c r="CQ721" s="8">
        <f t="shared" si="1423"/>
        <v>47</v>
      </c>
      <c r="CR721" s="8">
        <f t="shared" si="1424"/>
        <v>342.1</v>
      </c>
      <c r="CS721" s="8">
        <f t="shared" si="1425"/>
        <v>248</v>
      </c>
      <c r="CT721" s="8">
        <f t="shared" si="1426"/>
        <v>0</v>
      </c>
      <c r="CU721" s="8"/>
      <c r="CW721" s="11">
        <f t="shared" si="1347"/>
        <v>45639</v>
      </c>
      <c r="CX721" s="8">
        <f t="shared" si="1427"/>
        <v>0</v>
      </c>
      <c r="CY721" s="8">
        <f t="shared" si="1428"/>
        <v>0</v>
      </c>
      <c r="CZ721" s="8">
        <f t="shared" si="1429"/>
        <v>0</v>
      </c>
      <c r="DA721" s="8">
        <f t="shared" si="1430"/>
        <v>0</v>
      </c>
      <c r="DB721" s="8">
        <f t="shared" si="1431"/>
        <v>0</v>
      </c>
      <c r="DC721" s="8">
        <f t="shared" si="1432"/>
        <v>0</v>
      </c>
      <c r="DD721" s="8"/>
      <c r="DF721" s="11">
        <f t="shared" si="1348"/>
        <v>45639</v>
      </c>
      <c r="DG721" s="8">
        <f t="shared" si="1433"/>
        <v>0</v>
      </c>
      <c r="DH721" s="8">
        <f t="shared" si="1434"/>
        <v>0</v>
      </c>
      <c r="DI721" s="8">
        <f t="shared" si="1435"/>
        <v>0</v>
      </c>
      <c r="DJ721" s="8">
        <f t="shared" si="1436"/>
        <v>0</v>
      </c>
      <c r="DK721" s="8">
        <f t="shared" si="1437"/>
        <v>0</v>
      </c>
      <c r="DL721" s="8">
        <f t="shared" si="1438"/>
        <v>0</v>
      </c>
      <c r="DM721" s="8"/>
      <c r="DO721" s="11">
        <f t="shared" si="1349"/>
        <v>45639</v>
      </c>
      <c r="DP721" s="8">
        <f t="shared" si="1439"/>
        <v>0</v>
      </c>
      <c r="DQ721" s="8">
        <f t="shared" si="1440"/>
        <v>0</v>
      </c>
      <c r="DR721" s="8">
        <f t="shared" si="1441"/>
        <v>0</v>
      </c>
      <c r="DS721" s="8">
        <f t="shared" si="1442"/>
        <v>0</v>
      </c>
      <c r="DT721" s="8">
        <f t="shared" si="1443"/>
        <v>0</v>
      </c>
      <c r="DU721" s="8">
        <f t="shared" si="1444"/>
        <v>0</v>
      </c>
      <c r="DV721" s="8"/>
      <c r="DX721" s="11">
        <f t="shared" si="1350"/>
        <v>45639</v>
      </c>
      <c r="DY721" s="8">
        <f t="shared" si="1445"/>
        <v>0</v>
      </c>
      <c r="DZ721" s="8">
        <f t="shared" si="1446"/>
        <v>0</v>
      </c>
      <c r="EA721" s="8">
        <f t="shared" si="1447"/>
        <v>0</v>
      </c>
      <c r="EB721" s="8">
        <f t="shared" si="1448"/>
        <v>0</v>
      </c>
      <c r="EC721" s="8">
        <f t="shared" si="1449"/>
        <v>0</v>
      </c>
      <c r="ED721" s="8">
        <f t="shared" si="1450"/>
        <v>0</v>
      </c>
      <c r="EE721" s="8"/>
    </row>
    <row r="722" spans="2:135" x14ac:dyDescent="0.3">
      <c r="B722" s="11">
        <f t="shared" si="1336"/>
        <v>45640</v>
      </c>
      <c r="C722" s="8">
        <f t="shared" si="1366"/>
        <v>23</v>
      </c>
      <c r="D722" s="8">
        <f t="shared" si="1367"/>
        <v>2504.5300000000002</v>
      </c>
      <c r="E722" s="8">
        <f t="shared" si="1368"/>
        <v>0</v>
      </c>
      <c r="F722" s="8">
        <f t="shared" si="1369"/>
        <v>50.5</v>
      </c>
      <c r="G722" s="8">
        <f t="shared" si="1370"/>
        <v>25</v>
      </c>
      <c r="H722" s="8">
        <f t="shared" si="1371"/>
        <v>0</v>
      </c>
      <c r="I722" s="8"/>
      <c r="K722" s="11">
        <f t="shared" si="1337"/>
        <v>45640</v>
      </c>
      <c r="L722" s="8">
        <f t="shared" si="1372"/>
        <v>16</v>
      </c>
      <c r="M722" s="8">
        <f t="shared" si="1373"/>
        <v>2038.19</v>
      </c>
      <c r="N722" s="8">
        <f t="shared" si="1374"/>
        <v>8.9600000000000009</v>
      </c>
      <c r="O722" s="8">
        <f t="shared" si="1375"/>
        <v>0</v>
      </c>
      <c r="P722" s="8">
        <f t="shared" si="1376"/>
        <v>0</v>
      </c>
      <c r="Q722" s="8">
        <f t="shared" si="1377"/>
        <v>0</v>
      </c>
      <c r="R722" s="8"/>
      <c r="T722" s="11">
        <f t="shared" si="1338"/>
        <v>45640</v>
      </c>
      <c r="U722" s="8">
        <f t="shared" si="1378"/>
        <v>13</v>
      </c>
      <c r="V722" s="8">
        <f t="shared" si="1379"/>
        <v>1264.8399999999999</v>
      </c>
      <c r="W722" s="8">
        <f t="shared" si="1380"/>
        <v>0</v>
      </c>
      <c r="X722" s="8">
        <f t="shared" si="1381"/>
        <v>0</v>
      </c>
      <c r="Y722" s="8">
        <f t="shared" si="1382"/>
        <v>2.5</v>
      </c>
      <c r="Z722" s="8">
        <f t="shared" si="1383"/>
        <v>0</v>
      </c>
      <c r="AA722" s="8"/>
      <c r="AC722" s="11">
        <f t="shared" si="1339"/>
        <v>45640</v>
      </c>
      <c r="AD722" s="8">
        <f t="shared" si="1384"/>
        <v>38</v>
      </c>
      <c r="AE722" s="8">
        <f t="shared" si="1385"/>
        <v>4050.23</v>
      </c>
      <c r="AF722" s="8">
        <f t="shared" si="1386"/>
        <v>106.42</v>
      </c>
      <c r="AG722" s="8">
        <f t="shared" si="1387"/>
        <v>0</v>
      </c>
      <c r="AH722" s="8">
        <f t="shared" si="1388"/>
        <v>100</v>
      </c>
      <c r="AI722" s="8">
        <f t="shared" si="1389"/>
        <v>0</v>
      </c>
      <c r="AJ722" s="8"/>
      <c r="AL722" s="11">
        <f t="shared" si="1340"/>
        <v>45640</v>
      </c>
      <c r="AM722" s="8">
        <f t="shared" si="1390"/>
        <v>31</v>
      </c>
      <c r="AN722" s="8">
        <f t="shared" si="1391"/>
        <v>3819.29</v>
      </c>
      <c r="AO722" s="8">
        <f t="shared" si="1392"/>
        <v>15.73</v>
      </c>
      <c r="AP722" s="8">
        <f t="shared" si="1393"/>
        <v>0</v>
      </c>
      <c r="AQ722" s="8">
        <f t="shared" si="1394"/>
        <v>333.16</v>
      </c>
      <c r="AR722" s="8">
        <f t="shared" si="1395"/>
        <v>0</v>
      </c>
      <c r="AS722" s="8"/>
      <c r="AU722" s="11">
        <f t="shared" si="1341"/>
        <v>45640</v>
      </c>
      <c r="AV722" s="8">
        <f t="shared" si="1396"/>
        <v>39</v>
      </c>
      <c r="AW722" s="8">
        <f t="shared" si="1397"/>
        <v>2637.01</v>
      </c>
      <c r="AX722" s="8">
        <f t="shared" si="1398"/>
        <v>0</v>
      </c>
      <c r="AY722" s="8">
        <f t="shared" si="1399"/>
        <v>21</v>
      </c>
      <c r="AZ722" s="8">
        <f t="shared" si="1400"/>
        <v>0</v>
      </c>
      <c r="BA722" s="8">
        <f t="shared" si="1401"/>
        <v>0</v>
      </c>
      <c r="BB722" s="8"/>
      <c r="BD722" s="11">
        <f t="shared" si="1342"/>
        <v>45640</v>
      </c>
      <c r="BE722" s="8">
        <f t="shared" si="1402"/>
        <v>35</v>
      </c>
      <c r="BF722" s="8">
        <f t="shared" si="1403"/>
        <v>4451.72</v>
      </c>
      <c r="BG722" s="8">
        <f t="shared" si="1404"/>
        <v>0</v>
      </c>
      <c r="BH722" s="8">
        <f t="shared" si="1405"/>
        <v>0</v>
      </c>
      <c r="BI722" s="8">
        <f t="shared" si="1406"/>
        <v>4.95</v>
      </c>
      <c r="BJ722" s="8">
        <f t="shared" si="1407"/>
        <v>10</v>
      </c>
      <c r="BK722" s="8"/>
      <c r="BM722" s="11">
        <f t="shared" si="1343"/>
        <v>45640</v>
      </c>
      <c r="BN722" s="8">
        <f t="shared" si="1408"/>
        <v>41</v>
      </c>
      <c r="BO722" s="8">
        <f t="shared" si="1409"/>
        <v>5017.97</v>
      </c>
      <c r="BP722" s="8">
        <f t="shared" si="1410"/>
        <v>23.25</v>
      </c>
      <c r="BQ722" s="8">
        <f t="shared" si="1411"/>
        <v>0</v>
      </c>
      <c r="BR722" s="8">
        <f t="shared" si="1412"/>
        <v>146.19</v>
      </c>
      <c r="BS722" s="8">
        <f t="shared" si="1413"/>
        <v>12</v>
      </c>
      <c r="BT722" s="8"/>
      <c r="BV722" s="11">
        <f t="shared" si="1344"/>
        <v>45640</v>
      </c>
      <c r="BW722" s="8">
        <f t="shared" si="1451"/>
        <v>0</v>
      </c>
      <c r="BX722" s="8">
        <f t="shared" si="1452"/>
        <v>0</v>
      </c>
      <c r="BY722" s="8">
        <f t="shared" si="1453"/>
        <v>0</v>
      </c>
      <c r="BZ722" s="8">
        <f t="shared" si="1454"/>
        <v>0</v>
      </c>
      <c r="CA722" s="8">
        <f t="shared" si="1455"/>
        <v>0</v>
      </c>
      <c r="CB722" s="8">
        <f t="shared" si="1456"/>
        <v>0</v>
      </c>
      <c r="CC722" s="8"/>
      <c r="CE722" s="11">
        <f t="shared" si="1345"/>
        <v>45640</v>
      </c>
      <c r="CF722" s="8">
        <f t="shared" si="1415"/>
        <v>20</v>
      </c>
      <c r="CG722" s="8">
        <f t="shared" si="1416"/>
        <v>2287.7199999999998</v>
      </c>
      <c r="CH722" s="8">
        <f t="shared" si="1417"/>
        <v>24.5</v>
      </c>
      <c r="CI722" s="8">
        <f t="shared" si="1418"/>
        <v>0</v>
      </c>
      <c r="CJ722" s="8">
        <f t="shared" si="1419"/>
        <v>0</v>
      </c>
      <c r="CK722" s="8">
        <f t="shared" si="1420"/>
        <v>0</v>
      </c>
      <c r="CL722" s="8"/>
      <c r="CN722" s="11">
        <f t="shared" si="1346"/>
        <v>45640</v>
      </c>
      <c r="CO722" s="8">
        <f t="shared" si="1421"/>
        <v>44</v>
      </c>
      <c r="CP722" s="8">
        <f t="shared" si="1422"/>
        <v>4666.6400000000003</v>
      </c>
      <c r="CQ722" s="8">
        <f t="shared" si="1423"/>
        <v>47</v>
      </c>
      <c r="CR722" s="8">
        <f t="shared" si="1424"/>
        <v>342.1</v>
      </c>
      <c r="CS722" s="8">
        <f t="shared" si="1425"/>
        <v>248</v>
      </c>
      <c r="CT722" s="8">
        <f t="shared" si="1426"/>
        <v>0</v>
      </c>
      <c r="CU722" s="8"/>
      <c r="CW722" s="11">
        <f t="shared" si="1347"/>
        <v>45640</v>
      </c>
      <c r="CX722" s="8">
        <f t="shared" si="1427"/>
        <v>0</v>
      </c>
      <c r="CY722" s="8">
        <f t="shared" si="1428"/>
        <v>0</v>
      </c>
      <c r="CZ722" s="8">
        <f t="shared" si="1429"/>
        <v>0</v>
      </c>
      <c r="DA722" s="8">
        <f t="shared" si="1430"/>
        <v>0</v>
      </c>
      <c r="DB722" s="8">
        <f t="shared" si="1431"/>
        <v>0</v>
      </c>
      <c r="DC722" s="8">
        <f t="shared" si="1432"/>
        <v>0</v>
      </c>
      <c r="DD722" s="8"/>
      <c r="DF722" s="11">
        <f t="shared" si="1348"/>
        <v>45640</v>
      </c>
      <c r="DG722" s="8">
        <f t="shared" si="1433"/>
        <v>0</v>
      </c>
      <c r="DH722" s="8">
        <f t="shared" si="1434"/>
        <v>0</v>
      </c>
      <c r="DI722" s="8">
        <f t="shared" si="1435"/>
        <v>0</v>
      </c>
      <c r="DJ722" s="8">
        <f t="shared" si="1436"/>
        <v>0</v>
      </c>
      <c r="DK722" s="8">
        <f t="shared" si="1437"/>
        <v>0</v>
      </c>
      <c r="DL722" s="8">
        <f t="shared" si="1438"/>
        <v>0</v>
      </c>
      <c r="DM722" s="8"/>
      <c r="DO722" s="11">
        <f t="shared" si="1349"/>
        <v>45640</v>
      </c>
      <c r="DP722" s="8">
        <f t="shared" si="1439"/>
        <v>0</v>
      </c>
      <c r="DQ722" s="8">
        <f t="shared" si="1440"/>
        <v>0</v>
      </c>
      <c r="DR722" s="8">
        <f t="shared" si="1441"/>
        <v>0</v>
      </c>
      <c r="DS722" s="8">
        <f t="shared" si="1442"/>
        <v>0</v>
      </c>
      <c r="DT722" s="8">
        <f t="shared" si="1443"/>
        <v>0</v>
      </c>
      <c r="DU722" s="8">
        <f t="shared" si="1444"/>
        <v>0</v>
      </c>
      <c r="DV722" s="8"/>
      <c r="DX722" s="11">
        <f t="shared" si="1350"/>
        <v>45640</v>
      </c>
      <c r="DY722" s="8">
        <f t="shared" si="1445"/>
        <v>0</v>
      </c>
      <c r="DZ722" s="8">
        <f t="shared" si="1446"/>
        <v>0</v>
      </c>
      <c r="EA722" s="8">
        <f t="shared" si="1447"/>
        <v>0</v>
      </c>
      <c r="EB722" s="8">
        <f t="shared" si="1448"/>
        <v>0</v>
      </c>
      <c r="EC722" s="8">
        <f t="shared" si="1449"/>
        <v>0</v>
      </c>
      <c r="ED722" s="8">
        <f t="shared" si="1450"/>
        <v>0</v>
      </c>
      <c r="EE722" s="8"/>
    </row>
    <row r="723" spans="2:135" x14ac:dyDescent="0.3">
      <c r="B723" s="11">
        <f t="shared" si="1336"/>
        <v>45641</v>
      </c>
      <c r="C723" s="8">
        <f t="shared" si="1366"/>
        <v>23</v>
      </c>
      <c r="D723" s="8">
        <f t="shared" si="1367"/>
        <v>2504.5300000000002</v>
      </c>
      <c r="E723" s="8">
        <f t="shared" si="1368"/>
        <v>0</v>
      </c>
      <c r="F723" s="8">
        <f t="shared" si="1369"/>
        <v>50.5</v>
      </c>
      <c r="G723" s="8">
        <f t="shared" si="1370"/>
        <v>25</v>
      </c>
      <c r="H723" s="8">
        <f t="shared" si="1371"/>
        <v>0</v>
      </c>
      <c r="I723" s="8"/>
      <c r="K723" s="11">
        <f t="shared" si="1337"/>
        <v>45641</v>
      </c>
      <c r="L723" s="8">
        <f t="shared" si="1372"/>
        <v>16</v>
      </c>
      <c r="M723" s="8">
        <f t="shared" si="1373"/>
        <v>2038.19</v>
      </c>
      <c r="N723" s="8">
        <f t="shared" si="1374"/>
        <v>8.9600000000000009</v>
      </c>
      <c r="O723" s="8">
        <f t="shared" si="1375"/>
        <v>0</v>
      </c>
      <c r="P723" s="8">
        <f t="shared" si="1376"/>
        <v>0</v>
      </c>
      <c r="Q723" s="8">
        <f t="shared" si="1377"/>
        <v>0</v>
      </c>
      <c r="R723" s="8"/>
      <c r="T723" s="11">
        <f t="shared" si="1338"/>
        <v>45641</v>
      </c>
      <c r="U723" s="8">
        <f t="shared" si="1378"/>
        <v>13</v>
      </c>
      <c r="V723" s="8">
        <f t="shared" si="1379"/>
        <v>1264.8399999999999</v>
      </c>
      <c r="W723" s="8">
        <f t="shared" si="1380"/>
        <v>0</v>
      </c>
      <c r="X723" s="8">
        <f t="shared" si="1381"/>
        <v>0</v>
      </c>
      <c r="Y723" s="8">
        <f t="shared" si="1382"/>
        <v>2.5</v>
      </c>
      <c r="Z723" s="8">
        <f t="shared" si="1383"/>
        <v>0</v>
      </c>
      <c r="AA723" s="8"/>
      <c r="AC723" s="11">
        <f t="shared" si="1339"/>
        <v>45641</v>
      </c>
      <c r="AD723" s="8">
        <f t="shared" si="1384"/>
        <v>38</v>
      </c>
      <c r="AE723" s="8">
        <f t="shared" si="1385"/>
        <v>4050.23</v>
      </c>
      <c r="AF723" s="8">
        <f t="shared" si="1386"/>
        <v>106.42</v>
      </c>
      <c r="AG723" s="8">
        <f t="shared" si="1387"/>
        <v>0</v>
      </c>
      <c r="AH723" s="8">
        <f t="shared" si="1388"/>
        <v>100</v>
      </c>
      <c r="AI723" s="8">
        <f t="shared" si="1389"/>
        <v>0</v>
      </c>
      <c r="AJ723" s="8"/>
      <c r="AL723" s="11">
        <f t="shared" si="1340"/>
        <v>45641</v>
      </c>
      <c r="AM723" s="8">
        <f t="shared" si="1390"/>
        <v>31</v>
      </c>
      <c r="AN723" s="8">
        <f t="shared" si="1391"/>
        <v>3819.29</v>
      </c>
      <c r="AO723" s="8">
        <f t="shared" si="1392"/>
        <v>15.73</v>
      </c>
      <c r="AP723" s="8">
        <f t="shared" si="1393"/>
        <v>0</v>
      </c>
      <c r="AQ723" s="8">
        <f t="shared" si="1394"/>
        <v>333.16</v>
      </c>
      <c r="AR723" s="8">
        <f t="shared" si="1395"/>
        <v>0</v>
      </c>
      <c r="AS723" s="8"/>
      <c r="AU723" s="11">
        <f t="shared" si="1341"/>
        <v>45641</v>
      </c>
      <c r="AV723" s="8">
        <f t="shared" si="1396"/>
        <v>39</v>
      </c>
      <c r="AW723" s="8">
        <f t="shared" si="1397"/>
        <v>2637.01</v>
      </c>
      <c r="AX723" s="8">
        <f t="shared" si="1398"/>
        <v>0</v>
      </c>
      <c r="AY723" s="8">
        <f t="shared" si="1399"/>
        <v>21</v>
      </c>
      <c r="AZ723" s="8">
        <f t="shared" si="1400"/>
        <v>0</v>
      </c>
      <c r="BA723" s="8">
        <f t="shared" si="1401"/>
        <v>0</v>
      </c>
      <c r="BB723" s="8"/>
      <c r="BD723" s="11">
        <f t="shared" si="1342"/>
        <v>45641</v>
      </c>
      <c r="BE723" s="8">
        <f t="shared" si="1402"/>
        <v>35</v>
      </c>
      <c r="BF723" s="8">
        <f t="shared" si="1403"/>
        <v>4451.72</v>
      </c>
      <c r="BG723" s="8">
        <f t="shared" si="1404"/>
        <v>0</v>
      </c>
      <c r="BH723" s="8">
        <f t="shared" si="1405"/>
        <v>0</v>
      </c>
      <c r="BI723" s="8">
        <f t="shared" si="1406"/>
        <v>4.95</v>
      </c>
      <c r="BJ723" s="8">
        <f t="shared" si="1407"/>
        <v>10</v>
      </c>
      <c r="BK723" s="8"/>
      <c r="BM723" s="11">
        <f t="shared" si="1343"/>
        <v>45641</v>
      </c>
      <c r="BN723" s="8">
        <f t="shared" si="1408"/>
        <v>41</v>
      </c>
      <c r="BO723" s="8">
        <f t="shared" si="1409"/>
        <v>5017.97</v>
      </c>
      <c r="BP723" s="8">
        <f t="shared" si="1410"/>
        <v>23.25</v>
      </c>
      <c r="BQ723" s="8">
        <f t="shared" si="1411"/>
        <v>0</v>
      </c>
      <c r="BR723" s="8">
        <f t="shared" si="1412"/>
        <v>146.19</v>
      </c>
      <c r="BS723" s="8">
        <f t="shared" si="1413"/>
        <v>12</v>
      </c>
      <c r="BT723" s="8"/>
      <c r="BV723" s="11">
        <f t="shared" si="1344"/>
        <v>45641</v>
      </c>
      <c r="BW723" s="8">
        <f t="shared" si="1451"/>
        <v>0</v>
      </c>
      <c r="BX723" s="8">
        <f t="shared" si="1452"/>
        <v>0</v>
      </c>
      <c r="BY723" s="8">
        <f t="shared" si="1453"/>
        <v>0</v>
      </c>
      <c r="BZ723" s="8">
        <f t="shared" si="1454"/>
        <v>0</v>
      </c>
      <c r="CA723" s="8">
        <f t="shared" si="1455"/>
        <v>0</v>
      </c>
      <c r="CB723" s="8">
        <f t="shared" si="1456"/>
        <v>0</v>
      </c>
      <c r="CC723" s="8"/>
      <c r="CE723" s="11">
        <f t="shared" si="1345"/>
        <v>45641</v>
      </c>
      <c r="CF723" s="8">
        <f t="shared" si="1415"/>
        <v>20</v>
      </c>
      <c r="CG723" s="8">
        <f t="shared" si="1416"/>
        <v>2287.7199999999998</v>
      </c>
      <c r="CH723" s="8">
        <f t="shared" si="1417"/>
        <v>24.5</v>
      </c>
      <c r="CI723" s="8">
        <f t="shared" si="1418"/>
        <v>0</v>
      </c>
      <c r="CJ723" s="8">
        <f t="shared" si="1419"/>
        <v>0</v>
      </c>
      <c r="CK723" s="8">
        <f t="shared" si="1420"/>
        <v>0</v>
      </c>
      <c r="CL723" s="8"/>
      <c r="CN723" s="11">
        <f t="shared" si="1346"/>
        <v>45641</v>
      </c>
      <c r="CO723" s="8">
        <f t="shared" si="1421"/>
        <v>44</v>
      </c>
      <c r="CP723" s="8">
        <f t="shared" si="1422"/>
        <v>4666.6400000000003</v>
      </c>
      <c r="CQ723" s="8">
        <f t="shared" si="1423"/>
        <v>47</v>
      </c>
      <c r="CR723" s="8">
        <f t="shared" si="1424"/>
        <v>342.1</v>
      </c>
      <c r="CS723" s="8">
        <f t="shared" si="1425"/>
        <v>248</v>
      </c>
      <c r="CT723" s="8">
        <f t="shared" si="1426"/>
        <v>0</v>
      </c>
      <c r="CU723" s="8"/>
      <c r="CW723" s="11">
        <f t="shared" si="1347"/>
        <v>45641</v>
      </c>
      <c r="CX723" s="8">
        <f t="shared" si="1427"/>
        <v>0</v>
      </c>
      <c r="CY723" s="8">
        <f t="shared" si="1428"/>
        <v>0</v>
      </c>
      <c r="CZ723" s="8">
        <f t="shared" si="1429"/>
        <v>0</v>
      </c>
      <c r="DA723" s="8">
        <f t="shared" si="1430"/>
        <v>0</v>
      </c>
      <c r="DB723" s="8">
        <f t="shared" si="1431"/>
        <v>0</v>
      </c>
      <c r="DC723" s="8">
        <f t="shared" si="1432"/>
        <v>0</v>
      </c>
      <c r="DD723" s="8"/>
      <c r="DF723" s="11">
        <f t="shared" si="1348"/>
        <v>45641</v>
      </c>
      <c r="DG723" s="8">
        <f t="shared" si="1433"/>
        <v>0</v>
      </c>
      <c r="DH723" s="8">
        <f t="shared" si="1434"/>
        <v>0</v>
      </c>
      <c r="DI723" s="8">
        <f t="shared" si="1435"/>
        <v>0</v>
      </c>
      <c r="DJ723" s="8">
        <f t="shared" si="1436"/>
        <v>0</v>
      </c>
      <c r="DK723" s="8">
        <f t="shared" si="1437"/>
        <v>0</v>
      </c>
      <c r="DL723" s="8">
        <f t="shared" si="1438"/>
        <v>0</v>
      </c>
      <c r="DM723" s="8"/>
      <c r="DO723" s="11">
        <f t="shared" si="1349"/>
        <v>45641</v>
      </c>
      <c r="DP723" s="8">
        <f t="shared" si="1439"/>
        <v>0</v>
      </c>
      <c r="DQ723" s="8">
        <f t="shared" si="1440"/>
        <v>0</v>
      </c>
      <c r="DR723" s="8">
        <f t="shared" si="1441"/>
        <v>0</v>
      </c>
      <c r="DS723" s="8">
        <f t="shared" si="1442"/>
        <v>0</v>
      </c>
      <c r="DT723" s="8">
        <f t="shared" si="1443"/>
        <v>0</v>
      </c>
      <c r="DU723" s="8">
        <f t="shared" si="1444"/>
        <v>0</v>
      </c>
      <c r="DV723" s="8"/>
      <c r="DX723" s="11">
        <f t="shared" si="1350"/>
        <v>45641</v>
      </c>
      <c r="DY723" s="8">
        <f t="shared" si="1445"/>
        <v>0</v>
      </c>
      <c r="DZ723" s="8">
        <f t="shared" si="1446"/>
        <v>0</v>
      </c>
      <c r="EA723" s="8">
        <f t="shared" si="1447"/>
        <v>0</v>
      </c>
      <c r="EB723" s="8">
        <f t="shared" si="1448"/>
        <v>0</v>
      </c>
      <c r="EC723" s="8">
        <f t="shared" si="1449"/>
        <v>0</v>
      </c>
      <c r="ED723" s="8">
        <f t="shared" si="1450"/>
        <v>0</v>
      </c>
      <c r="EE723" s="8"/>
    </row>
    <row r="724" spans="2:135" x14ac:dyDescent="0.3">
      <c r="B724" s="11">
        <f t="shared" si="1336"/>
        <v>45642</v>
      </c>
      <c r="C724" s="8">
        <f t="shared" si="1366"/>
        <v>23</v>
      </c>
      <c r="D724" s="8">
        <f t="shared" si="1367"/>
        <v>2504.5300000000002</v>
      </c>
      <c r="E724" s="8">
        <f t="shared" si="1368"/>
        <v>0</v>
      </c>
      <c r="F724" s="8">
        <f t="shared" si="1369"/>
        <v>50.5</v>
      </c>
      <c r="G724" s="8">
        <f t="shared" si="1370"/>
        <v>25</v>
      </c>
      <c r="H724" s="8">
        <f t="shared" si="1371"/>
        <v>0</v>
      </c>
      <c r="I724" s="8"/>
      <c r="K724" s="11">
        <f t="shared" si="1337"/>
        <v>45642</v>
      </c>
      <c r="L724" s="8">
        <f t="shared" si="1372"/>
        <v>16</v>
      </c>
      <c r="M724" s="8">
        <f t="shared" si="1373"/>
        <v>2038.19</v>
      </c>
      <c r="N724" s="8">
        <f t="shared" si="1374"/>
        <v>8.9600000000000009</v>
      </c>
      <c r="O724" s="8">
        <f t="shared" si="1375"/>
        <v>0</v>
      </c>
      <c r="P724" s="8">
        <f t="shared" si="1376"/>
        <v>0</v>
      </c>
      <c r="Q724" s="8">
        <f t="shared" si="1377"/>
        <v>0</v>
      </c>
      <c r="R724" s="8"/>
      <c r="T724" s="11">
        <f t="shared" si="1338"/>
        <v>45642</v>
      </c>
      <c r="U724" s="8">
        <f t="shared" si="1378"/>
        <v>13</v>
      </c>
      <c r="V724" s="8">
        <f t="shared" si="1379"/>
        <v>1264.8399999999999</v>
      </c>
      <c r="W724" s="8">
        <f t="shared" si="1380"/>
        <v>0</v>
      </c>
      <c r="X724" s="8">
        <f t="shared" si="1381"/>
        <v>0</v>
      </c>
      <c r="Y724" s="8">
        <f t="shared" si="1382"/>
        <v>2.5</v>
      </c>
      <c r="Z724" s="8">
        <f t="shared" si="1383"/>
        <v>0</v>
      </c>
      <c r="AA724" s="8"/>
      <c r="AC724" s="11">
        <f t="shared" si="1339"/>
        <v>45642</v>
      </c>
      <c r="AD724" s="8">
        <f t="shared" si="1384"/>
        <v>38</v>
      </c>
      <c r="AE724" s="8">
        <f t="shared" si="1385"/>
        <v>4050.23</v>
      </c>
      <c r="AF724" s="8">
        <f t="shared" si="1386"/>
        <v>106.42</v>
      </c>
      <c r="AG724" s="8">
        <f t="shared" si="1387"/>
        <v>0</v>
      </c>
      <c r="AH724" s="8">
        <f t="shared" si="1388"/>
        <v>100</v>
      </c>
      <c r="AI724" s="8">
        <f t="shared" si="1389"/>
        <v>0</v>
      </c>
      <c r="AJ724" s="8"/>
      <c r="AL724" s="11">
        <f t="shared" si="1340"/>
        <v>45642</v>
      </c>
      <c r="AM724" s="8">
        <f t="shared" si="1390"/>
        <v>31</v>
      </c>
      <c r="AN724" s="8">
        <f t="shared" si="1391"/>
        <v>3819.29</v>
      </c>
      <c r="AO724" s="8">
        <f t="shared" si="1392"/>
        <v>15.73</v>
      </c>
      <c r="AP724" s="8">
        <f t="shared" si="1393"/>
        <v>0</v>
      </c>
      <c r="AQ724" s="8">
        <f t="shared" si="1394"/>
        <v>333.16</v>
      </c>
      <c r="AR724" s="8">
        <f t="shared" si="1395"/>
        <v>0</v>
      </c>
      <c r="AS724" s="8"/>
      <c r="AU724" s="11">
        <f t="shared" si="1341"/>
        <v>45642</v>
      </c>
      <c r="AV724" s="8">
        <f t="shared" si="1396"/>
        <v>39</v>
      </c>
      <c r="AW724" s="8">
        <f t="shared" si="1397"/>
        <v>2637.01</v>
      </c>
      <c r="AX724" s="8">
        <f t="shared" si="1398"/>
        <v>0</v>
      </c>
      <c r="AY724" s="8">
        <f t="shared" si="1399"/>
        <v>21</v>
      </c>
      <c r="AZ724" s="8">
        <f t="shared" si="1400"/>
        <v>0</v>
      </c>
      <c r="BA724" s="8">
        <f t="shared" si="1401"/>
        <v>0</v>
      </c>
      <c r="BB724" s="8"/>
      <c r="BD724" s="11">
        <f t="shared" si="1342"/>
        <v>45642</v>
      </c>
      <c r="BE724" s="8">
        <f t="shared" si="1402"/>
        <v>35</v>
      </c>
      <c r="BF724" s="8">
        <f t="shared" si="1403"/>
        <v>4451.72</v>
      </c>
      <c r="BG724" s="8">
        <f t="shared" si="1404"/>
        <v>0</v>
      </c>
      <c r="BH724" s="8">
        <f t="shared" si="1405"/>
        <v>0</v>
      </c>
      <c r="BI724" s="8">
        <f t="shared" si="1406"/>
        <v>4.95</v>
      </c>
      <c r="BJ724" s="8">
        <f t="shared" si="1407"/>
        <v>10</v>
      </c>
      <c r="BK724" s="8"/>
      <c r="BM724" s="11">
        <f t="shared" si="1343"/>
        <v>45642</v>
      </c>
      <c r="BN724" s="8">
        <f t="shared" si="1408"/>
        <v>41</v>
      </c>
      <c r="BO724" s="8">
        <f t="shared" si="1409"/>
        <v>5017.97</v>
      </c>
      <c r="BP724" s="8">
        <f t="shared" si="1410"/>
        <v>23.25</v>
      </c>
      <c r="BQ724" s="8">
        <f t="shared" si="1411"/>
        <v>0</v>
      </c>
      <c r="BR724" s="8">
        <f t="shared" si="1412"/>
        <v>146.19</v>
      </c>
      <c r="BS724" s="8">
        <f t="shared" si="1413"/>
        <v>12</v>
      </c>
      <c r="BT724" s="8"/>
      <c r="BV724" s="11">
        <f t="shared" si="1344"/>
        <v>45642</v>
      </c>
      <c r="BW724" s="8">
        <f t="shared" si="1451"/>
        <v>0</v>
      </c>
      <c r="BX724" s="8">
        <f t="shared" si="1452"/>
        <v>0</v>
      </c>
      <c r="BY724" s="8">
        <f t="shared" si="1453"/>
        <v>0</v>
      </c>
      <c r="BZ724" s="8">
        <f t="shared" si="1454"/>
        <v>0</v>
      </c>
      <c r="CA724" s="8">
        <f t="shared" si="1455"/>
        <v>0</v>
      </c>
      <c r="CB724" s="8">
        <f t="shared" si="1456"/>
        <v>0</v>
      </c>
      <c r="CC724" s="8"/>
      <c r="CE724" s="11">
        <f t="shared" si="1345"/>
        <v>45642</v>
      </c>
      <c r="CF724" s="8">
        <f t="shared" si="1415"/>
        <v>20</v>
      </c>
      <c r="CG724" s="8">
        <f t="shared" si="1416"/>
        <v>2287.7199999999998</v>
      </c>
      <c r="CH724" s="8">
        <f t="shared" si="1417"/>
        <v>24.5</v>
      </c>
      <c r="CI724" s="8">
        <f t="shared" si="1418"/>
        <v>0</v>
      </c>
      <c r="CJ724" s="8">
        <f t="shared" si="1419"/>
        <v>0</v>
      </c>
      <c r="CK724" s="8">
        <f t="shared" si="1420"/>
        <v>0</v>
      </c>
      <c r="CL724" s="8"/>
      <c r="CN724" s="11">
        <f t="shared" si="1346"/>
        <v>45642</v>
      </c>
      <c r="CO724" s="8">
        <f t="shared" si="1421"/>
        <v>44</v>
      </c>
      <c r="CP724" s="8">
        <f t="shared" si="1422"/>
        <v>4666.6400000000003</v>
      </c>
      <c r="CQ724" s="8">
        <f t="shared" si="1423"/>
        <v>47</v>
      </c>
      <c r="CR724" s="8">
        <f t="shared" si="1424"/>
        <v>342.1</v>
      </c>
      <c r="CS724" s="8">
        <f t="shared" si="1425"/>
        <v>248</v>
      </c>
      <c r="CT724" s="8">
        <f t="shared" si="1426"/>
        <v>0</v>
      </c>
      <c r="CU724" s="8"/>
      <c r="CW724" s="11">
        <f t="shared" si="1347"/>
        <v>45642</v>
      </c>
      <c r="CX724" s="8">
        <f t="shared" si="1427"/>
        <v>0</v>
      </c>
      <c r="CY724" s="8">
        <f t="shared" si="1428"/>
        <v>0</v>
      </c>
      <c r="CZ724" s="8">
        <f t="shared" si="1429"/>
        <v>0</v>
      </c>
      <c r="DA724" s="8">
        <f t="shared" si="1430"/>
        <v>0</v>
      </c>
      <c r="DB724" s="8">
        <f t="shared" si="1431"/>
        <v>0</v>
      </c>
      <c r="DC724" s="8">
        <f t="shared" si="1432"/>
        <v>0</v>
      </c>
      <c r="DD724" s="8"/>
      <c r="DF724" s="11">
        <f t="shared" si="1348"/>
        <v>45642</v>
      </c>
      <c r="DG724" s="8">
        <f t="shared" si="1433"/>
        <v>0</v>
      </c>
      <c r="DH724" s="8">
        <f t="shared" si="1434"/>
        <v>0</v>
      </c>
      <c r="DI724" s="8">
        <f t="shared" si="1435"/>
        <v>0</v>
      </c>
      <c r="DJ724" s="8">
        <f t="shared" si="1436"/>
        <v>0</v>
      </c>
      <c r="DK724" s="8">
        <f t="shared" si="1437"/>
        <v>0</v>
      </c>
      <c r="DL724" s="8">
        <f t="shared" si="1438"/>
        <v>0</v>
      </c>
      <c r="DM724" s="8"/>
      <c r="DO724" s="11">
        <f t="shared" si="1349"/>
        <v>45642</v>
      </c>
      <c r="DP724" s="8">
        <f t="shared" si="1439"/>
        <v>0</v>
      </c>
      <c r="DQ724" s="8">
        <f t="shared" si="1440"/>
        <v>0</v>
      </c>
      <c r="DR724" s="8">
        <f t="shared" si="1441"/>
        <v>0</v>
      </c>
      <c r="DS724" s="8">
        <f t="shared" si="1442"/>
        <v>0</v>
      </c>
      <c r="DT724" s="8">
        <f t="shared" si="1443"/>
        <v>0</v>
      </c>
      <c r="DU724" s="8">
        <f t="shared" si="1444"/>
        <v>0</v>
      </c>
      <c r="DV724" s="8"/>
      <c r="DX724" s="11">
        <f t="shared" si="1350"/>
        <v>45642</v>
      </c>
      <c r="DY724" s="8">
        <f t="shared" si="1445"/>
        <v>0</v>
      </c>
      <c r="DZ724" s="8">
        <f t="shared" si="1446"/>
        <v>0</v>
      </c>
      <c r="EA724" s="8">
        <f t="shared" si="1447"/>
        <v>0</v>
      </c>
      <c r="EB724" s="8">
        <f t="shared" si="1448"/>
        <v>0</v>
      </c>
      <c r="EC724" s="8">
        <f t="shared" si="1449"/>
        <v>0</v>
      </c>
      <c r="ED724" s="8">
        <f t="shared" si="1450"/>
        <v>0</v>
      </c>
      <c r="EE724" s="8"/>
    </row>
    <row r="725" spans="2:135" x14ac:dyDescent="0.3">
      <c r="B725" s="11">
        <f t="shared" si="1336"/>
        <v>45643</v>
      </c>
      <c r="C725" s="8">
        <f t="shared" si="1366"/>
        <v>23</v>
      </c>
      <c r="D725" s="8">
        <f t="shared" si="1367"/>
        <v>2504.5300000000002</v>
      </c>
      <c r="E725" s="8">
        <f t="shared" si="1368"/>
        <v>0</v>
      </c>
      <c r="F725" s="8">
        <f t="shared" si="1369"/>
        <v>50.5</v>
      </c>
      <c r="G725" s="8">
        <f t="shared" si="1370"/>
        <v>25</v>
      </c>
      <c r="H725" s="8">
        <f t="shared" si="1371"/>
        <v>0</v>
      </c>
      <c r="I725" s="8"/>
      <c r="K725" s="11">
        <f t="shared" si="1337"/>
        <v>45643</v>
      </c>
      <c r="L725" s="8">
        <f t="shared" si="1372"/>
        <v>16</v>
      </c>
      <c r="M725" s="8">
        <f t="shared" si="1373"/>
        <v>2038.19</v>
      </c>
      <c r="N725" s="8">
        <f t="shared" si="1374"/>
        <v>8.9600000000000009</v>
      </c>
      <c r="O725" s="8">
        <f t="shared" si="1375"/>
        <v>0</v>
      </c>
      <c r="P725" s="8">
        <f t="shared" si="1376"/>
        <v>0</v>
      </c>
      <c r="Q725" s="8">
        <f t="shared" si="1377"/>
        <v>0</v>
      </c>
      <c r="R725" s="8"/>
      <c r="T725" s="11">
        <f t="shared" si="1338"/>
        <v>45643</v>
      </c>
      <c r="U725" s="8">
        <f t="shared" si="1378"/>
        <v>13</v>
      </c>
      <c r="V725" s="8">
        <f t="shared" si="1379"/>
        <v>1264.8399999999999</v>
      </c>
      <c r="W725" s="8">
        <f t="shared" si="1380"/>
        <v>0</v>
      </c>
      <c r="X725" s="8">
        <f t="shared" si="1381"/>
        <v>0</v>
      </c>
      <c r="Y725" s="8">
        <f t="shared" si="1382"/>
        <v>2.5</v>
      </c>
      <c r="Z725" s="8">
        <f t="shared" si="1383"/>
        <v>0</v>
      </c>
      <c r="AA725" s="8"/>
      <c r="AC725" s="11">
        <f t="shared" si="1339"/>
        <v>45643</v>
      </c>
      <c r="AD725" s="8">
        <f t="shared" si="1384"/>
        <v>38</v>
      </c>
      <c r="AE725" s="8">
        <f t="shared" si="1385"/>
        <v>4050.23</v>
      </c>
      <c r="AF725" s="8">
        <f t="shared" si="1386"/>
        <v>106.42</v>
      </c>
      <c r="AG725" s="8">
        <f t="shared" si="1387"/>
        <v>0</v>
      </c>
      <c r="AH725" s="8">
        <f t="shared" si="1388"/>
        <v>100</v>
      </c>
      <c r="AI725" s="8">
        <f t="shared" si="1389"/>
        <v>0</v>
      </c>
      <c r="AJ725" s="8"/>
      <c r="AL725" s="11">
        <f t="shared" si="1340"/>
        <v>45643</v>
      </c>
      <c r="AM725" s="8">
        <f t="shared" si="1390"/>
        <v>31</v>
      </c>
      <c r="AN725" s="8">
        <f t="shared" si="1391"/>
        <v>3819.29</v>
      </c>
      <c r="AO725" s="8">
        <f t="shared" si="1392"/>
        <v>15.73</v>
      </c>
      <c r="AP725" s="8">
        <f t="shared" si="1393"/>
        <v>0</v>
      </c>
      <c r="AQ725" s="8">
        <f t="shared" si="1394"/>
        <v>333.16</v>
      </c>
      <c r="AR725" s="8">
        <f t="shared" si="1395"/>
        <v>0</v>
      </c>
      <c r="AS725" s="8"/>
      <c r="AU725" s="11">
        <f t="shared" si="1341"/>
        <v>45643</v>
      </c>
      <c r="AV725" s="8">
        <f t="shared" si="1396"/>
        <v>39</v>
      </c>
      <c r="AW725" s="8">
        <f t="shared" si="1397"/>
        <v>2637.01</v>
      </c>
      <c r="AX725" s="8">
        <f t="shared" si="1398"/>
        <v>0</v>
      </c>
      <c r="AY725" s="8">
        <f t="shared" si="1399"/>
        <v>21</v>
      </c>
      <c r="AZ725" s="8">
        <f t="shared" si="1400"/>
        <v>0</v>
      </c>
      <c r="BA725" s="8">
        <f t="shared" si="1401"/>
        <v>0</v>
      </c>
      <c r="BB725" s="8"/>
      <c r="BD725" s="11">
        <f t="shared" si="1342"/>
        <v>45643</v>
      </c>
      <c r="BE725" s="8">
        <f t="shared" si="1402"/>
        <v>35</v>
      </c>
      <c r="BF725" s="8">
        <f t="shared" si="1403"/>
        <v>4451.72</v>
      </c>
      <c r="BG725" s="8">
        <f t="shared" si="1404"/>
        <v>0</v>
      </c>
      <c r="BH725" s="8">
        <f t="shared" si="1405"/>
        <v>0</v>
      </c>
      <c r="BI725" s="8">
        <f t="shared" si="1406"/>
        <v>4.95</v>
      </c>
      <c r="BJ725" s="8">
        <f t="shared" si="1407"/>
        <v>10</v>
      </c>
      <c r="BK725" s="8"/>
      <c r="BM725" s="11">
        <f t="shared" si="1343"/>
        <v>45643</v>
      </c>
      <c r="BN725" s="8">
        <f t="shared" si="1408"/>
        <v>41</v>
      </c>
      <c r="BO725" s="8">
        <f t="shared" si="1409"/>
        <v>5017.97</v>
      </c>
      <c r="BP725" s="8">
        <f t="shared" si="1410"/>
        <v>23.25</v>
      </c>
      <c r="BQ725" s="8">
        <f t="shared" si="1411"/>
        <v>0</v>
      </c>
      <c r="BR725" s="8">
        <f t="shared" si="1412"/>
        <v>146.19</v>
      </c>
      <c r="BS725" s="8">
        <f t="shared" si="1413"/>
        <v>12</v>
      </c>
      <c r="BT725" s="8"/>
      <c r="BV725" s="11">
        <f t="shared" si="1344"/>
        <v>45643</v>
      </c>
      <c r="BW725" s="8">
        <f t="shared" si="1451"/>
        <v>0</v>
      </c>
      <c r="BX725" s="8">
        <f t="shared" si="1452"/>
        <v>0</v>
      </c>
      <c r="BY725" s="8">
        <f t="shared" si="1453"/>
        <v>0</v>
      </c>
      <c r="BZ725" s="8">
        <f t="shared" si="1454"/>
        <v>0</v>
      </c>
      <c r="CA725" s="8">
        <f t="shared" si="1455"/>
        <v>0</v>
      </c>
      <c r="CB725" s="8">
        <f t="shared" si="1456"/>
        <v>0</v>
      </c>
      <c r="CC725" s="8"/>
      <c r="CE725" s="11">
        <f t="shared" si="1345"/>
        <v>45643</v>
      </c>
      <c r="CF725" s="8">
        <f t="shared" si="1415"/>
        <v>20</v>
      </c>
      <c r="CG725" s="8">
        <f t="shared" si="1416"/>
        <v>2287.7199999999998</v>
      </c>
      <c r="CH725" s="8">
        <f t="shared" si="1417"/>
        <v>24.5</v>
      </c>
      <c r="CI725" s="8">
        <f t="shared" si="1418"/>
        <v>0</v>
      </c>
      <c r="CJ725" s="8">
        <f t="shared" si="1419"/>
        <v>0</v>
      </c>
      <c r="CK725" s="8">
        <f t="shared" si="1420"/>
        <v>0</v>
      </c>
      <c r="CL725" s="8"/>
      <c r="CN725" s="11">
        <f t="shared" si="1346"/>
        <v>45643</v>
      </c>
      <c r="CO725" s="8">
        <f t="shared" si="1421"/>
        <v>44</v>
      </c>
      <c r="CP725" s="8">
        <f t="shared" si="1422"/>
        <v>4666.6400000000003</v>
      </c>
      <c r="CQ725" s="8">
        <f t="shared" si="1423"/>
        <v>47</v>
      </c>
      <c r="CR725" s="8">
        <f t="shared" si="1424"/>
        <v>342.1</v>
      </c>
      <c r="CS725" s="8">
        <f t="shared" si="1425"/>
        <v>248</v>
      </c>
      <c r="CT725" s="8">
        <f t="shared" si="1426"/>
        <v>0</v>
      </c>
      <c r="CU725" s="8"/>
      <c r="CW725" s="11">
        <f t="shared" si="1347"/>
        <v>45643</v>
      </c>
      <c r="CX725" s="8">
        <f t="shared" si="1427"/>
        <v>0</v>
      </c>
      <c r="CY725" s="8">
        <f t="shared" si="1428"/>
        <v>0</v>
      </c>
      <c r="CZ725" s="8">
        <f t="shared" si="1429"/>
        <v>0</v>
      </c>
      <c r="DA725" s="8">
        <f t="shared" si="1430"/>
        <v>0</v>
      </c>
      <c r="DB725" s="8">
        <f t="shared" si="1431"/>
        <v>0</v>
      </c>
      <c r="DC725" s="8">
        <f t="shared" si="1432"/>
        <v>0</v>
      </c>
      <c r="DD725" s="8"/>
      <c r="DF725" s="11">
        <f t="shared" si="1348"/>
        <v>45643</v>
      </c>
      <c r="DG725" s="8">
        <f t="shared" si="1433"/>
        <v>0</v>
      </c>
      <c r="DH725" s="8">
        <f t="shared" si="1434"/>
        <v>0</v>
      </c>
      <c r="DI725" s="8">
        <f t="shared" si="1435"/>
        <v>0</v>
      </c>
      <c r="DJ725" s="8">
        <f t="shared" si="1436"/>
        <v>0</v>
      </c>
      <c r="DK725" s="8">
        <f t="shared" si="1437"/>
        <v>0</v>
      </c>
      <c r="DL725" s="8">
        <f t="shared" si="1438"/>
        <v>0</v>
      </c>
      <c r="DM725" s="8"/>
      <c r="DO725" s="11">
        <f t="shared" si="1349"/>
        <v>45643</v>
      </c>
      <c r="DP725" s="8">
        <f t="shared" si="1439"/>
        <v>0</v>
      </c>
      <c r="DQ725" s="8">
        <f t="shared" si="1440"/>
        <v>0</v>
      </c>
      <c r="DR725" s="8">
        <f t="shared" si="1441"/>
        <v>0</v>
      </c>
      <c r="DS725" s="8">
        <f t="shared" si="1442"/>
        <v>0</v>
      </c>
      <c r="DT725" s="8">
        <f t="shared" si="1443"/>
        <v>0</v>
      </c>
      <c r="DU725" s="8">
        <f t="shared" si="1444"/>
        <v>0</v>
      </c>
      <c r="DV725" s="8"/>
      <c r="DX725" s="11">
        <f t="shared" si="1350"/>
        <v>45643</v>
      </c>
      <c r="DY725" s="8">
        <f t="shared" si="1445"/>
        <v>0</v>
      </c>
      <c r="DZ725" s="8">
        <f t="shared" si="1446"/>
        <v>0</v>
      </c>
      <c r="EA725" s="8">
        <f t="shared" si="1447"/>
        <v>0</v>
      </c>
      <c r="EB725" s="8">
        <f t="shared" si="1448"/>
        <v>0</v>
      </c>
      <c r="EC725" s="8">
        <f t="shared" si="1449"/>
        <v>0</v>
      </c>
      <c r="ED725" s="8">
        <f t="shared" si="1450"/>
        <v>0</v>
      </c>
      <c r="EE725" s="8"/>
    </row>
    <row r="726" spans="2:135" x14ac:dyDescent="0.3">
      <c r="B726" s="11">
        <f t="shared" si="1336"/>
        <v>45644</v>
      </c>
      <c r="C726" s="8">
        <f t="shared" si="1366"/>
        <v>23</v>
      </c>
      <c r="D726" s="8">
        <f t="shared" si="1367"/>
        <v>2504.5300000000002</v>
      </c>
      <c r="E726" s="8">
        <f t="shared" si="1368"/>
        <v>0</v>
      </c>
      <c r="F726" s="8">
        <f t="shared" si="1369"/>
        <v>50.5</v>
      </c>
      <c r="G726" s="8">
        <f t="shared" si="1370"/>
        <v>25</v>
      </c>
      <c r="H726" s="8">
        <f t="shared" si="1371"/>
        <v>0</v>
      </c>
      <c r="I726" s="8"/>
      <c r="K726" s="11">
        <f t="shared" si="1337"/>
        <v>45644</v>
      </c>
      <c r="L726" s="8">
        <f t="shared" si="1372"/>
        <v>16</v>
      </c>
      <c r="M726" s="8">
        <f t="shared" si="1373"/>
        <v>2038.19</v>
      </c>
      <c r="N726" s="8">
        <f t="shared" si="1374"/>
        <v>8.9600000000000009</v>
      </c>
      <c r="O726" s="8">
        <f t="shared" si="1375"/>
        <v>0</v>
      </c>
      <c r="P726" s="8">
        <f t="shared" si="1376"/>
        <v>0</v>
      </c>
      <c r="Q726" s="8">
        <f t="shared" si="1377"/>
        <v>0</v>
      </c>
      <c r="R726" s="8"/>
      <c r="T726" s="11">
        <f t="shared" si="1338"/>
        <v>45644</v>
      </c>
      <c r="U726" s="8">
        <f t="shared" si="1378"/>
        <v>13</v>
      </c>
      <c r="V726" s="8">
        <f t="shared" si="1379"/>
        <v>1264.8399999999999</v>
      </c>
      <c r="W726" s="8">
        <f t="shared" si="1380"/>
        <v>0</v>
      </c>
      <c r="X726" s="8">
        <f t="shared" si="1381"/>
        <v>0</v>
      </c>
      <c r="Y726" s="8">
        <f t="shared" si="1382"/>
        <v>2.5</v>
      </c>
      <c r="Z726" s="8">
        <f t="shared" si="1383"/>
        <v>0</v>
      </c>
      <c r="AA726" s="8"/>
      <c r="AC726" s="11">
        <f t="shared" si="1339"/>
        <v>45644</v>
      </c>
      <c r="AD726" s="8">
        <f t="shared" si="1384"/>
        <v>38</v>
      </c>
      <c r="AE726" s="8">
        <f t="shared" si="1385"/>
        <v>4050.23</v>
      </c>
      <c r="AF726" s="8">
        <f t="shared" si="1386"/>
        <v>106.42</v>
      </c>
      <c r="AG726" s="8">
        <f t="shared" si="1387"/>
        <v>0</v>
      </c>
      <c r="AH726" s="8">
        <f t="shared" si="1388"/>
        <v>100</v>
      </c>
      <c r="AI726" s="8">
        <f t="shared" si="1389"/>
        <v>0</v>
      </c>
      <c r="AJ726" s="8"/>
      <c r="AL726" s="11">
        <f t="shared" si="1340"/>
        <v>45644</v>
      </c>
      <c r="AM726" s="8">
        <f t="shared" si="1390"/>
        <v>31</v>
      </c>
      <c r="AN726" s="8">
        <f t="shared" si="1391"/>
        <v>3819.29</v>
      </c>
      <c r="AO726" s="8">
        <f t="shared" si="1392"/>
        <v>15.73</v>
      </c>
      <c r="AP726" s="8">
        <f t="shared" si="1393"/>
        <v>0</v>
      </c>
      <c r="AQ726" s="8">
        <f t="shared" si="1394"/>
        <v>333.16</v>
      </c>
      <c r="AR726" s="8">
        <f t="shared" si="1395"/>
        <v>0</v>
      </c>
      <c r="AS726" s="8"/>
      <c r="AU726" s="11">
        <f t="shared" si="1341"/>
        <v>45644</v>
      </c>
      <c r="AV726" s="8">
        <f t="shared" si="1396"/>
        <v>39</v>
      </c>
      <c r="AW726" s="8">
        <f t="shared" si="1397"/>
        <v>2637.01</v>
      </c>
      <c r="AX726" s="8">
        <f t="shared" si="1398"/>
        <v>0</v>
      </c>
      <c r="AY726" s="8">
        <f t="shared" si="1399"/>
        <v>21</v>
      </c>
      <c r="AZ726" s="8">
        <f t="shared" si="1400"/>
        <v>0</v>
      </c>
      <c r="BA726" s="8">
        <f t="shared" si="1401"/>
        <v>0</v>
      </c>
      <c r="BB726" s="8"/>
      <c r="BD726" s="11">
        <f t="shared" si="1342"/>
        <v>45644</v>
      </c>
      <c r="BE726" s="8">
        <f t="shared" si="1402"/>
        <v>35</v>
      </c>
      <c r="BF726" s="8">
        <f t="shared" si="1403"/>
        <v>4451.72</v>
      </c>
      <c r="BG726" s="8">
        <f t="shared" si="1404"/>
        <v>0</v>
      </c>
      <c r="BH726" s="8">
        <f t="shared" si="1405"/>
        <v>0</v>
      </c>
      <c r="BI726" s="8">
        <f t="shared" si="1406"/>
        <v>4.95</v>
      </c>
      <c r="BJ726" s="8">
        <f t="shared" si="1407"/>
        <v>10</v>
      </c>
      <c r="BK726" s="8"/>
      <c r="BM726" s="11">
        <f t="shared" si="1343"/>
        <v>45644</v>
      </c>
      <c r="BN726" s="8">
        <f t="shared" si="1408"/>
        <v>41</v>
      </c>
      <c r="BO726" s="8">
        <f t="shared" si="1409"/>
        <v>5017.97</v>
      </c>
      <c r="BP726" s="8">
        <f t="shared" si="1410"/>
        <v>23.25</v>
      </c>
      <c r="BQ726" s="8">
        <f t="shared" si="1411"/>
        <v>0</v>
      </c>
      <c r="BR726" s="8">
        <f t="shared" si="1412"/>
        <v>146.19</v>
      </c>
      <c r="BS726" s="8">
        <f t="shared" si="1413"/>
        <v>12</v>
      </c>
      <c r="BT726" s="8"/>
      <c r="BV726" s="11">
        <f t="shared" si="1344"/>
        <v>45644</v>
      </c>
      <c r="BW726" s="8">
        <f t="shared" si="1451"/>
        <v>0</v>
      </c>
      <c r="BX726" s="8">
        <f t="shared" si="1452"/>
        <v>0</v>
      </c>
      <c r="BY726" s="8">
        <f t="shared" si="1453"/>
        <v>0</v>
      </c>
      <c r="BZ726" s="8">
        <f t="shared" si="1454"/>
        <v>0</v>
      </c>
      <c r="CA726" s="8">
        <f t="shared" si="1455"/>
        <v>0</v>
      </c>
      <c r="CB726" s="8">
        <f t="shared" si="1456"/>
        <v>0</v>
      </c>
      <c r="CC726" s="8"/>
      <c r="CE726" s="11">
        <f t="shared" si="1345"/>
        <v>45644</v>
      </c>
      <c r="CF726" s="8">
        <f t="shared" si="1415"/>
        <v>20</v>
      </c>
      <c r="CG726" s="8">
        <f t="shared" si="1416"/>
        <v>2287.7199999999998</v>
      </c>
      <c r="CH726" s="8">
        <f t="shared" si="1417"/>
        <v>24.5</v>
      </c>
      <c r="CI726" s="8">
        <f t="shared" si="1418"/>
        <v>0</v>
      </c>
      <c r="CJ726" s="8">
        <f t="shared" si="1419"/>
        <v>0</v>
      </c>
      <c r="CK726" s="8">
        <f t="shared" si="1420"/>
        <v>0</v>
      </c>
      <c r="CL726" s="8"/>
      <c r="CN726" s="11">
        <f t="shared" si="1346"/>
        <v>45644</v>
      </c>
      <c r="CO726" s="8">
        <f t="shared" si="1421"/>
        <v>44</v>
      </c>
      <c r="CP726" s="8">
        <f t="shared" si="1422"/>
        <v>4666.6400000000003</v>
      </c>
      <c r="CQ726" s="8">
        <f t="shared" si="1423"/>
        <v>47</v>
      </c>
      <c r="CR726" s="8">
        <f t="shared" si="1424"/>
        <v>342.1</v>
      </c>
      <c r="CS726" s="8">
        <f t="shared" si="1425"/>
        <v>248</v>
      </c>
      <c r="CT726" s="8">
        <f t="shared" si="1426"/>
        <v>0</v>
      </c>
      <c r="CU726" s="8"/>
      <c r="CW726" s="11">
        <f t="shared" si="1347"/>
        <v>45644</v>
      </c>
      <c r="CX726" s="8">
        <f t="shared" si="1427"/>
        <v>0</v>
      </c>
      <c r="CY726" s="8">
        <f t="shared" si="1428"/>
        <v>0</v>
      </c>
      <c r="CZ726" s="8">
        <f t="shared" si="1429"/>
        <v>0</v>
      </c>
      <c r="DA726" s="8">
        <f t="shared" si="1430"/>
        <v>0</v>
      </c>
      <c r="DB726" s="8">
        <f t="shared" si="1431"/>
        <v>0</v>
      </c>
      <c r="DC726" s="8">
        <f t="shared" si="1432"/>
        <v>0</v>
      </c>
      <c r="DD726" s="8"/>
      <c r="DF726" s="11">
        <f t="shared" si="1348"/>
        <v>45644</v>
      </c>
      <c r="DG726" s="8">
        <f t="shared" si="1433"/>
        <v>0</v>
      </c>
      <c r="DH726" s="8">
        <f t="shared" si="1434"/>
        <v>0</v>
      </c>
      <c r="DI726" s="8">
        <f t="shared" si="1435"/>
        <v>0</v>
      </c>
      <c r="DJ726" s="8">
        <f t="shared" si="1436"/>
        <v>0</v>
      </c>
      <c r="DK726" s="8">
        <f t="shared" si="1437"/>
        <v>0</v>
      </c>
      <c r="DL726" s="8">
        <f t="shared" si="1438"/>
        <v>0</v>
      </c>
      <c r="DM726" s="8"/>
      <c r="DO726" s="11">
        <f t="shared" si="1349"/>
        <v>45644</v>
      </c>
      <c r="DP726" s="8">
        <f t="shared" si="1439"/>
        <v>0</v>
      </c>
      <c r="DQ726" s="8">
        <f t="shared" si="1440"/>
        <v>0</v>
      </c>
      <c r="DR726" s="8">
        <f t="shared" si="1441"/>
        <v>0</v>
      </c>
      <c r="DS726" s="8">
        <f t="shared" si="1442"/>
        <v>0</v>
      </c>
      <c r="DT726" s="8">
        <f t="shared" si="1443"/>
        <v>0</v>
      </c>
      <c r="DU726" s="8">
        <f t="shared" si="1444"/>
        <v>0</v>
      </c>
      <c r="DV726" s="8"/>
      <c r="DX726" s="11">
        <f t="shared" si="1350"/>
        <v>45644</v>
      </c>
      <c r="DY726" s="8">
        <f t="shared" si="1445"/>
        <v>0</v>
      </c>
      <c r="DZ726" s="8">
        <f t="shared" si="1446"/>
        <v>0</v>
      </c>
      <c r="EA726" s="8">
        <f t="shared" si="1447"/>
        <v>0</v>
      </c>
      <c r="EB726" s="8">
        <f t="shared" si="1448"/>
        <v>0</v>
      </c>
      <c r="EC726" s="8">
        <f t="shared" si="1449"/>
        <v>0</v>
      </c>
      <c r="ED726" s="8">
        <f t="shared" si="1450"/>
        <v>0</v>
      </c>
      <c r="EE726" s="8"/>
    </row>
    <row r="727" spans="2:135" x14ac:dyDescent="0.3">
      <c r="B727" s="11">
        <f t="shared" si="1336"/>
        <v>45645</v>
      </c>
      <c r="C727" s="8">
        <f t="shared" si="1366"/>
        <v>23</v>
      </c>
      <c r="D727" s="8">
        <f t="shared" si="1367"/>
        <v>2504.5300000000002</v>
      </c>
      <c r="E727" s="8">
        <f t="shared" si="1368"/>
        <v>0</v>
      </c>
      <c r="F727" s="8">
        <f t="shared" si="1369"/>
        <v>50.5</v>
      </c>
      <c r="G727" s="8">
        <f t="shared" si="1370"/>
        <v>25</v>
      </c>
      <c r="H727" s="8">
        <f t="shared" si="1371"/>
        <v>0</v>
      </c>
      <c r="I727" s="8"/>
      <c r="K727" s="11">
        <f t="shared" si="1337"/>
        <v>45645</v>
      </c>
      <c r="L727" s="8">
        <f t="shared" si="1372"/>
        <v>16</v>
      </c>
      <c r="M727" s="8">
        <f t="shared" si="1373"/>
        <v>2038.19</v>
      </c>
      <c r="N727" s="8">
        <f t="shared" si="1374"/>
        <v>8.9600000000000009</v>
      </c>
      <c r="O727" s="8">
        <f t="shared" si="1375"/>
        <v>0</v>
      </c>
      <c r="P727" s="8">
        <f t="shared" si="1376"/>
        <v>0</v>
      </c>
      <c r="Q727" s="8">
        <f t="shared" si="1377"/>
        <v>0</v>
      </c>
      <c r="R727" s="8"/>
      <c r="T727" s="11">
        <f t="shared" si="1338"/>
        <v>45645</v>
      </c>
      <c r="U727" s="8">
        <f t="shared" si="1378"/>
        <v>13</v>
      </c>
      <c r="V727" s="8">
        <f t="shared" si="1379"/>
        <v>1264.8399999999999</v>
      </c>
      <c r="W727" s="8">
        <f t="shared" si="1380"/>
        <v>0</v>
      </c>
      <c r="X727" s="8">
        <f t="shared" si="1381"/>
        <v>0</v>
      </c>
      <c r="Y727" s="8">
        <f t="shared" si="1382"/>
        <v>2.5</v>
      </c>
      <c r="Z727" s="8">
        <f t="shared" si="1383"/>
        <v>0</v>
      </c>
      <c r="AA727" s="8"/>
      <c r="AC727" s="11">
        <f t="shared" si="1339"/>
        <v>45645</v>
      </c>
      <c r="AD727" s="8">
        <f t="shared" si="1384"/>
        <v>38</v>
      </c>
      <c r="AE727" s="8">
        <f t="shared" si="1385"/>
        <v>4050.23</v>
      </c>
      <c r="AF727" s="8">
        <f t="shared" si="1386"/>
        <v>106.42</v>
      </c>
      <c r="AG727" s="8">
        <f t="shared" si="1387"/>
        <v>0</v>
      </c>
      <c r="AH727" s="8">
        <f t="shared" si="1388"/>
        <v>100</v>
      </c>
      <c r="AI727" s="8">
        <f t="shared" si="1389"/>
        <v>0</v>
      </c>
      <c r="AJ727" s="8"/>
      <c r="AL727" s="11">
        <f t="shared" si="1340"/>
        <v>45645</v>
      </c>
      <c r="AM727" s="8">
        <f t="shared" si="1390"/>
        <v>31</v>
      </c>
      <c r="AN727" s="8">
        <f t="shared" si="1391"/>
        <v>3819.29</v>
      </c>
      <c r="AO727" s="8">
        <f t="shared" si="1392"/>
        <v>15.73</v>
      </c>
      <c r="AP727" s="8">
        <f t="shared" si="1393"/>
        <v>0</v>
      </c>
      <c r="AQ727" s="8">
        <f t="shared" si="1394"/>
        <v>333.16</v>
      </c>
      <c r="AR727" s="8">
        <f t="shared" si="1395"/>
        <v>0</v>
      </c>
      <c r="AS727" s="8"/>
      <c r="AU727" s="11">
        <f t="shared" si="1341"/>
        <v>45645</v>
      </c>
      <c r="AV727" s="8">
        <f t="shared" si="1396"/>
        <v>39</v>
      </c>
      <c r="AW727" s="8">
        <f t="shared" si="1397"/>
        <v>2637.01</v>
      </c>
      <c r="AX727" s="8">
        <f t="shared" si="1398"/>
        <v>0</v>
      </c>
      <c r="AY727" s="8">
        <f t="shared" si="1399"/>
        <v>21</v>
      </c>
      <c r="AZ727" s="8">
        <f t="shared" si="1400"/>
        <v>0</v>
      </c>
      <c r="BA727" s="8">
        <f t="shared" si="1401"/>
        <v>0</v>
      </c>
      <c r="BB727" s="8"/>
      <c r="BD727" s="11">
        <f t="shared" si="1342"/>
        <v>45645</v>
      </c>
      <c r="BE727" s="8">
        <f t="shared" si="1402"/>
        <v>35</v>
      </c>
      <c r="BF727" s="8">
        <f t="shared" si="1403"/>
        <v>4451.72</v>
      </c>
      <c r="BG727" s="8">
        <f t="shared" si="1404"/>
        <v>0</v>
      </c>
      <c r="BH727" s="8">
        <f t="shared" si="1405"/>
        <v>0</v>
      </c>
      <c r="BI727" s="8">
        <f t="shared" si="1406"/>
        <v>4.95</v>
      </c>
      <c r="BJ727" s="8">
        <f t="shared" si="1407"/>
        <v>10</v>
      </c>
      <c r="BK727" s="8"/>
      <c r="BM727" s="11">
        <f t="shared" si="1343"/>
        <v>45645</v>
      </c>
      <c r="BN727" s="8">
        <f t="shared" si="1408"/>
        <v>41</v>
      </c>
      <c r="BO727" s="8">
        <f t="shared" si="1409"/>
        <v>5017.97</v>
      </c>
      <c r="BP727" s="8">
        <f t="shared" si="1410"/>
        <v>23.25</v>
      </c>
      <c r="BQ727" s="8">
        <f t="shared" si="1411"/>
        <v>0</v>
      </c>
      <c r="BR727" s="8">
        <f t="shared" si="1412"/>
        <v>146.19</v>
      </c>
      <c r="BS727" s="8">
        <f t="shared" si="1413"/>
        <v>12</v>
      </c>
      <c r="BT727" s="8"/>
      <c r="BV727" s="11">
        <f t="shared" si="1344"/>
        <v>45645</v>
      </c>
      <c r="BW727" s="8">
        <f t="shared" si="1451"/>
        <v>0</v>
      </c>
      <c r="BX727" s="8">
        <f t="shared" si="1452"/>
        <v>0</v>
      </c>
      <c r="BY727" s="8">
        <f t="shared" si="1453"/>
        <v>0</v>
      </c>
      <c r="BZ727" s="8">
        <f t="shared" si="1454"/>
        <v>0</v>
      </c>
      <c r="CA727" s="8">
        <f t="shared" si="1455"/>
        <v>0</v>
      </c>
      <c r="CB727" s="8">
        <f t="shared" si="1456"/>
        <v>0</v>
      </c>
      <c r="CC727" s="8"/>
      <c r="CE727" s="11">
        <f t="shared" si="1345"/>
        <v>45645</v>
      </c>
      <c r="CF727" s="8">
        <f t="shared" si="1415"/>
        <v>20</v>
      </c>
      <c r="CG727" s="8">
        <f t="shared" si="1416"/>
        <v>2287.7199999999998</v>
      </c>
      <c r="CH727" s="8">
        <f t="shared" si="1417"/>
        <v>24.5</v>
      </c>
      <c r="CI727" s="8">
        <f t="shared" si="1418"/>
        <v>0</v>
      </c>
      <c r="CJ727" s="8">
        <f t="shared" si="1419"/>
        <v>0</v>
      </c>
      <c r="CK727" s="8">
        <f t="shared" si="1420"/>
        <v>0</v>
      </c>
      <c r="CL727" s="8"/>
      <c r="CN727" s="11">
        <f t="shared" si="1346"/>
        <v>45645</v>
      </c>
      <c r="CO727" s="8">
        <f t="shared" si="1421"/>
        <v>44</v>
      </c>
      <c r="CP727" s="8">
        <f t="shared" si="1422"/>
        <v>4666.6400000000003</v>
      </c>
      <c r="CQ727" s="8">
        <f t="shared" si="1423"/>
        <v>47</v>
      </c>
      <c r="CR727" s="8">
        <f t="shared" si="1424"/>
        <v>342.1</v>
      </c>
      <c r="CS727" s="8">
        <f t="shared" si="1425"/>
        <v>248</v>
      </c>
      <c r="CT727" s="8">
        <f t="shared" si="1426"/>
        <v>0</v>
      </c>
      <c r="CU727" s="8"/>
      <c r="CW727" s="11">
        <f t="shared" si="1347"/>
        <v>45645</v>
      </c>
      <c r="CX727" s="8">
        <f t="shared" si="1427"/>
        <v>0</v>
      </c>
      <c r="CY727" s="8">
        <f t="shared" si="1428"/>
        <v>0</v>
      </c>
      <c r="CZ727" s="8">
        <f t="shared" si="1429"/>
        <v>0</v>
      </c>
      <c r="DA727" s="8">
        <f t="shared" si="1430"/>
        <v>0</v>
      </c>
      <c r="DB727" s="8">
        <f t="shared" si="1431"/>
        <v>0</v>
      </c>
      <c r="DC727" s="8">
        <f t="shared" si="1432"/>
        <v>0</v>
      </c>
      <c r="DD727" s="8"/>
      <c r="DF727" s="11">
        <f t="shared" si="1348"/>
        <v>45645</v>
      </c>
      <c r="DG727" s="8">
        <f t="shared" si="1433"/>
        <v>0</v>
      </c>
      <c r="DH727" s="8">
        <f t="shared" si="1434"/>
        <v>0</v>
      </c>
      <c r="DI727" s="8">
        <f t="shared" si="1435"/>
        <v>0</v>
      </c>
      <c r="DJ727" s="8">
        <f t="shared" si="1436"/>
        <v>0</v>
      </c>
      <c r="DK727" s="8">
        <f t="shared" si="1437"/>
        <v>0</v>
      </c>
      <c r="DL727" s="8">
        <f t="shared" si="1438"/>
        <v>0</v>
      </c>
      <c r="DM727" s="8"/>
      <c r="DO727" s="11">
        <f t="shared" si="1349"/>
        <v>45645</v>
      </c>
      <c r="DP727" s="8">
        <f t="shared" si="1439"/>
        <v>0</v>
      </c>
      <c r="DQ727" s="8">
        <f t="shared" si="1440"/>
        <v>0</v>
      </c>
      <c r="DR727" s="8">
        <f t="shared" si="1441"/>
        <v>0</v>
      </c>
      <c r="DS727" s="8">
        <f t="shared" si="1442"/>
        <v>0</v>
      </c>
      <c r="DT727" s="8">
        <f t="shared" si="1443"/>
        <v>0</v>
      </c>
      <c r="DU727" s="8">
        <f t="shared" si="1444"/>
        <v>0</v>
      </c>
      <c r="DV727" s="8"/>
      <c r="DX727" s="11">
        <f t="shared" si="1350"/>
        <v>45645</v>
      </c>
      <c r="DY727" s="8">
        <f t="shared" si="1445"/>
        <v>0</v>
      </c>
      <c r="DZ727" s="8">
        <f t="shared" si="1446"/>
        <v>0</v>
      </c>
      <c r="EA727" s="8">
        <f t="shared" si="1447"/>
        <v>0</v>
      </c>
      <c r="EB727" s="8">
        <f t="shared" si="1448"/>
        <v>0</v>
      </c>
      <c r="EC727" s="8">
        <f t="shared" si="1449"/>
        <v>0</v>
      </c>
      <c r="ED727" s="8">
        <f t="shared" si="1450"/>
        <v>0</v>
      </c>
      <c r="EE727" s="8"/>
    </row>
    <row r="728" spans="2:135" x14ac:dyDescent="0.3">
      <c r="B728" s="11">
        <f t="shared" si="1336"/>
        <v>45646</v>
      </c>
      <c r="C728" s="8">
        <f t="shared" si="1366"/>
        <v>23</v>
      </c>
      <c r="D728" s="8">
        <f t="shared" si="1367"/>
        <v>2504.5300000000002</v>
      </c>
      <c r="E728" s="8">
        <f t="shared" si="1368"/>
        <v>0</v>
      </c>
      <c r="F728" s="8">
        <f t="shared" si="1369"/>
        <v>50.5</v>
      </c>
      <c r="G728" s="8">
        <f t="shared" si="1370"/>
        <v>25</v>
      </c>
      <c r="H728" s="8">
        <f t="shared" si="1371"/>
        <v>0</v>
      </c>
      <c r="I728" s="8"/>
      <c r="K728" s="11">
        <f t="shared" si="1337"/>
        <v>45646</v>
      </c>
      <c r="L728" s="8">
        <f t="shared" si="1372"/>
        <v>16</v>
      </c>
      <c r="M728" s="8">
        <f t="shared" si="1373"/>
        <v>2038.19</v>
      </c>
      <c r="N728" s="8">
        <f t="shared" si="1374"/>
        <v>8.9600000000000009</v>
      </c>
      <c r="O728" s="8">
        <f t="shared" si="1375"/>
        <v>0</v>
      </c>
      <c r="P728" s="8">
        <f t="shared" si="1376"/>
        <v>0</v>
      </c>
      <c r="Q728" s="8">
        <f t="shared" si="1377"/>
        <v>0</v>
      </c>
      <c r="R728" s="8"/>
      <c r="T728" s="11">
        <f t="shared" si="1338"/>
        <v>45646</v>
      </c>
      <c r="U728" s="8">
        <f t="shared" si="1378"/>
        <v>13</v>
      </c>
      <c r="V728" s="8">
        <f t="shared" si="1379"/>
        <v>1264.8399999999999</v>
      </c>
      <c r="W728" s="8">
        <f t="shared" si="1380"/>
        <v>0</v>
      </c>
      <c r="X728" s="8">
        <f t="shared" si="1381"/>
        <v>0</v>
      </c>
      <c r="Y728" s="8">
        <f t="shared" si="1382"/>
        <v>2.5</v>
      </c>
      <c r="Z728" s="8">
        <f t="shared" si="1383"/>
        <v>0</v>
      </c>
      <c r="AA728" s="8"/>
      <c r="AC728" s="11">
        <f t="shared" si="1339"/>
        <v>45646</v>
      </c>
      <c r="AD728" s="8">
        <f t="shared" si="1384"/>
        <v>38</v>
      </c>
      <c r="AE728" s="8">
        <f t="shared" si="1385"/>
        <v>4050.23</v>
      </c>
      <c r="AF728" s="8">
        <f t="shared" si="1386"/>
        <v>106.42</v>
      </c>
      <c r="AG728" s="8">
        <f t="shared" si="1387"/>
        <v>0</v>
      </c>
      <c r="AH728" s="8">
        <f t="shared" si="1388"/>
        <v>100</v>
      </c>
      <c r="AI728" s="8">
        <f t="shared" si="1389"/>
        <v>0</v>
      </c>
      <c r="AJ728" s="8"/>
      <c r="AL728" s="11">
        <f t="shared" si="1340"/>
        <v>45646</v>
      </c>
      <c r="AM728" s="8">
        <f t="shared" si="1390"/>
        <v>31</v>
      </c>
      <c r="AN728" s="8">
        <f t="shared" si="1391"/>
        <v>3819.29</v>
      </c>
      <c r="AO728" s="8">
        <f t="shared" si="1392"/>
        <v>15.73</v>
      </c>
      <c r="AP728" s="8">
        <f t="shared" si="1393"/>
        <v>0</v>
      </c>
      <c r="AQ728" s="8">
        <f t="shared" si="1394"/>
        <v>333.16</v>
      </c>
      <c r="AR728" s="8">
        <f t="shared" si="1395"/>
        <v>0</v>
      </c>
      <c r="AS728" s="8"/>
      <c r="AU728" s="11">
        <f t="shared" si="1341"/>
        <v>45646</v>
      </c>
      <c r="AV728" s="8">
        <f t="shared" si="1396"/>
        <v>39</v>
      </c>
      <c r="AW728" s="8">
        <f t="shared" si="1397"/>
        <v>2637.01</v>
      </c>
      <c r="AX728" s="8">
        <f t="shared" si="1398"/>
        <v>0</v>
      </c>
      <c r="AY728" s="8">
        <f t="shared" si="1399"/>
        <v>21</v>
      </c>
      <c r="AZ728" s="8">
        <f t="shared" si="1400"/>
        <v>0</v>
      </c>
      <c r="BA728" s="8">
        <f t="shared" si="1401"/>
        <v>0</v>
      </c>
      <c r="BB728" s="8"/>
      <c r="BD728" s="11">
        <f t="shared" si="1342"/>
        <v>45646</v>
      </c>
      <c r="BE728" s="8">
        <f t="shared" si="1402"/>
        <v>35</v>
      </c>
      <c r="BF728" s="8">
        <f t="shared" si="1403"/>
        <v>4451.72</v>
      </c>
      <c r="BG728" s="8">
        <f t="shared" si="1404"/>
        <v>0</v>
      </c>
      <c r="BH728" s="8">
        <f t="shared" si="1405"/>
        <v>0</v>
      </c>
      <c r="BI728" s="8">
        <f t="shared" si="1406"/>
        <v>4.95</v>
      </c>
      <c r="BJ728" s="8">
        <f t="shared" si="1407"/>
        <v>10</v>
      </c>
      <c r="BK728" s="8"/>
      <c r="BM728" s="11">
        <f t="shared" si="1343"/>
        <v>45646</v>
      </c>
      <c r="BN728" s="8">
        <f t="shared" si="1408"/>
        <v>41</v>
      </c>
      <c r="BO728" s="8">
        <f t="shared" si="1409"/>
        <v>5017.97</v>
      </c>
      <c r="BP728" s="8">
        <f t="shared" si="1410"/>
        <v>23.25</v>
      </c>
      <c r="BQ728" s="8">
        <f t="shared" si="1411"/>
        <v>0</v>
      </c>
      <c r="BR728" s="8">
        <f t="shared" si="1412"/>
        <v>146.19</v>
      </c>
      <c r="BS728" s="8">
        <f t="shared" si="1413"/>
        <v>12</v>
      </c>
      <c r="BT728" s="8"/>
      <c r="BV728" s="11">
        <f t="shared" si="1344"/>
        <v>45646</v>
      </c>
      <c r="BW728" s="8">
        <f t="shared" si="1451"/>
        <v>0</v>
      </c>
      <c r="BX728" s="8">
        <f t="shared" si="1452"/>
        <v>0</v>
      </c>
      <c r="BY728" s="8">
        <f t="shared" si="1453"/>
        <v>0</v>
      </c>
      <c r="BZ728" s="8">
        <f t="shared" si="1454"/>
        <v>0</v>
      </c>
      <c r="CA728" s="8">
        <f t="shared" si="1455"/>
        <v>0</v>
      </c>
      <c r="CB728" s="8">
        <f t="shared" si="1456"/>
        <v>0</v>
      </c>
      <c r="CC728" s="8"/>
      <c r="CE728" s="11">
        <f t="shared" si="1345"/>
        <v>45646</v>
      </c>
      <c r="CF728" s="8">
        <f t="shared" si="1415"/>
        <v>20</v>
      </c>
      <c r="CG728" s="8">
        <f t="shared" si="1416"/>
        <v>2287.7199999999998</v>
      </c>
      <c r="CH728" s="8">
        <f t="shared" si="1417"/>
        <v>24.5</v>
      </c>
      <c r="CI728" s="8">
        <f t="shared" si="1418"/>
        <v>0</v>
      </c>
      <c r="CJ728" s="8">
        <f t="shared" si="1419"/>
        <v>0</v>
      </c>
      <c r="CK728" s="8">
        <f t="shared" si="1420"/>
        <v>0</v>
      </c>
      <c r="CL728" s="8"/>
      <c r="CN728" s="11">
        <f t="shared" si="1346"/>
        <v>45646</v>
      </c>
      <c r="CO728" s="8">
        <f t="shared" si="1421"/>
        <v>44</v>
      </c>
      <c r="CP728" s="8">
        <f t="shared" si="1422"/>
        <v>4666.6400000000003</v>
      </c>
      <c r="CQ728" s="8">
        <f t="shared" si="1423"/>
        <v>47</v>
      </c>
      <c r="CR728" s="8">
        <f t="shared" si="1424"/>
        <v>342.1</v>
      </c>
      <c r="CS728" s="8">
        <f t="shared" si="1425"/>
        <v>248</v>
      </c>
      <c r="CT728" s="8">
        <f t="shared" si="1426"/>
        <v>0</v>
      </c>
      <c r="CU728" s="8"/>
      <c r="CW728" s="11">
        <f t="shared" si="1347"/>
        <v>45646</v>
      </c>
      <c r="CX728" s="8">
        <f t="shared" si="1427"/>
        <v>0</v>
      </c>
      <c r="CY728" s="8">
        <f t="shared" si="1428"/>
        <v>0</v>
      </c>
      <c r="CZ728" s="8">
        <f t="shared" si="1429"/>
        <v>0</v>
      </c>
      <c r="DA728" s="8">
        <f t="shared" si="1430"/>
        <v>0</v>
      </c>
      <c r="DB728" s="8">
        <f t="shared" si="1431"/>
        <v>0</v>
      </c>
      <c r="DC728" s="8">
        <f t="shared" si="1432"/>
        <v>0</v>
      </c>
      <c r="DD728" s="8"/>
      <c r="DF728" s="11">
        <f t="shared" si="1348"/>
        <v>45646</v>
      </c>
      <c r="DG728" s="8">
        <f t="shared" si="1433"/>
        <v>0</v>
      </c>
      <c r="DH728" s="8">
        <f t="shared" si="1434"/>
        <v>0</v>
      </c>
      <c r="DI728" s="8">
        <f t="shared" si="1435"/>
        <v>0</v>
      </c>
      <c r="DJ728" s="8">
        <f t="shared" si="1436"/>
        <v>0</v>
      </c>
      <c r="DK728" s="8">
        <f t="shared" si="1437"/>
        <v>0</v>
      </c>
      <c r="DL728" s="8">
        <f t="shared" si="1438"/>
        <v>0</v>
      </c>
      <c r="DM728" s="8"/>
      <c r="DO728" s="11">
        <f t="shared" si="1349"/>
        <v>45646</v>
      </c>
      <c r="DP728" s="8">
        <f t="shared" si="1439"/>
        <v>0</v>
      </c>
      <c r="DQ728" s="8">
        <f t="shared" si="1440"/>
        <v>0</v>
      </c>
      <c r="DR728" s="8">
        <f t="shared" si="1441"/>
        <v>0</v>
      </c>
      <c r="DS728" s="8">
        <f t="shared" si="1442"/>
        <v>0</v>
      </c>
      <c r="DT728" s="8">
        <f t="shared" si="1443"/>
        <v>0</v>
      </c>
      <c r="DU728" s="8">
        <f t="shared" si="1444"/>
        <v>0</v>
      </c>
      <c r="DV728" s="8"/>
      <c r="DX728" s="11">
        <f t="shared" si="1350"/>
        <v>45646</v>
      </c>
      <c r="DY728" s="8">
        <f t="shared" si="1445"/>
        <v>0</v>
      </c>
      <c r="DZ728" s="8">
        <f t="shared" si="1446"/>
        <v>0</v>
      </c>
      <c r="EA728" s="8">
        <f t="shared" si="1447"/>
        <v>0</v>
      </c>
      <c r="EB728" s="8">
        <f t="shared" si="1448"/>
        <v>0</v>
      </c>
      <c r="EC728" s="8">
        <f t="shared" si="1449"/>
        <v>0</v>
      </c>
      <c r="ED728" s="8">
        <f t="shared" si="1450"/>
        <v>0</v>
      </c>
      <c r="EE728" s="8"/>
    </row>
    <row r="729" spans="2:135" x14ac:dyDescent="0.3">
      <c r="B729" s="11">
        <f t="shared" si="1336"/>
        <v>45647</v>
      </c>
      <c r="C729" s="8">
        <f t="shared" si="1366"/>
        <v>23</v>
      </c>
      <c r="D729" s="8">
        <f t="shared" si="1367"/>
        <v>2504.5300000000002</v>
      </c>
      <c r="E729" s="8">
        <f t="shared" si="1368"/>
        <v>0</v>
      </c>
      <c r="F729" s="8">
        <f t="shared" si="1369"/>
        <v>50.5</v>
      </c>
      <c r="G729" s="8">
        <f t="shared" si="1370"/>
        <v>25</v>
      </c>
      <c r="H729" s="8">
        <f t="shared" si="1371"/>
        <v>0</v>
      </c>
      <c r="I729" s="8"/>
      <c r="K729" s="11">
        <f t="shared" si="1337"/>
        <v>45647</v>
      </c>
      <c r="L729" s="8">
        <f t="shared" si="1372"/>
        <v>16</v>
      </c>
      <c r="M729" s="8">
        <f t="shared" si="1373"/>
        <v>2038.19</v>
      </c>
      <c r="N729" s="8">
        <f t="shared" si="1374"/>
        <v>8.9600000000000009</v>
      </c>
      <c r="O729" s="8">
        <f t="shared" si="1375"/>
        <v>0</v>
      </c>
      <c r="P729" s="8">
        <f t="shared" si="1376"/>
        <v>0</v>
      </c>
      <c r="Q729" s="8">
        <f t="shared" si="1377"/>
        <v>0</v>
      </c>
      <c r="R729" s="8"/>
      <c r="T729" s="11">
        <f t="shared" si="1338"/>
        <v>45647</v>
      </c>
      <c r="U729" s="8">
        <f t="shared" si="1378"/>
        <v>13</v>
      </c>
      <c r="V729" s="8">
        <f t="shared" si="1379"/>
        <v>1264.8399999999999</v>
      </c>
      <c r="W729" s="8">
        <f t="shared" si="1380"/>
        <v>0</v>
      </c>
      <c r="X729" s="8">
        <f t="shared" si="1381"/>
        <v>0</v>
      </c>
      <c r="Y729" s="8">
        <f t="shared" si="1382"/>
        <v>2.5</v>
      </c>
      <c r="Z729" s="8">
        <f t="shared" si="1383"/>
        <v>0</v>
      </c>
      <c r="AA729" s="8"/>
      <c r="AC729" s="11">
        <f t="shared" si="1339"/>
        <v>45647</v>
      </c>
      <c r="AD729" s="8">
        <f t="shared" si="1384"/>
        <v>38</v>
      </c>
      <c r="AE729" s="8">
        <f t="shared" si="1385"/>
        <v>4050.23</v>
      </c>
      <c r="AF729" s="8">
        <f t="shared" si="1386"/>
        <v>106.42</v>
      </c>
      <c r="AG729" s="8">
        <f t="shared" si="1387"/>
        <v>0</v>
      </c>
      <c r="AH729" s="8">
        <f t="shared" si="1388"/>
        <v>100</v>
      </c>
      <c r="AI729" s="8">
        <f t="shared" si="1389"/>
        <v>0</v>
      </c>
      <c r="AJ729" s="8"/>
      <c r="AL729" s="11">
        <f t="shared" si="1340"/>
        <v>45647</v>
      </c>
      <c r="AM729" s="8">
        <f t="shared" si="1390"/>
        <v>31</v>
      </c>
      <c r="AN729" s="8">
        <f t="shared" si="1391"/>
        <v>3819.29</v>
      </c>
      <c r="AO729" s="8">
        <f t="shared" si="1392"/>
        <v>15.73</v>
      </c>
      <c r="AP729" s="8">
        <f t="shared" si="1393"/>
        <v>0</v>
      </c>
      <c r="AQ729" s="8">
        <f t="shared" si="1394"/>
        <v>333.16</v>
      </c>
      <c r="AR729" s="8">
        <f t="shared" si="1395"/>
        <v>0</v>
      </c>
      <c r="AS729" s="8"/>
      <c r="AU729" s="11">
        <f t="shared" si="1341"/>
        <v>45647</v>
      </c>
      <c r="AV729" s="8">
        <f t="shared" si="1396"/>
        <v>39</v>
      </c>
      <c r="AW729" s="8">
        <f t="shared" si="1397"/>
        <v>2637.01</v>
      </c>
      <c r="AX729" s="8">
        <f t="shared" si="1398"/>
        <v>0</v>
      </c>
      <c r="AY729" s="8">
        <f t="shared" si="1399"/>
        <v>21</v>
      </c>
      <c r="AZ729" s="8">
        <f t="shared" si="1400"/>
        <v>0</v>
      </c>
      <c r="BA729" s="8">
        <f t="shared" si="1401"/>
        <v>0</v>
      </c>
      <c r="BB729" s="8"/>
      <c r="BD729" s="11">
        <f t="shared" si="1342"/>
        <v>45647</v>
      </c>
      <c r="BE729" s="8">
        <f t="shared" si="1402"/>
        <v>35</v>
      </c>
      <c r="BF729" s="8">
        <f t="shared" si="1403"/>
        <v>4451.72</v>
      </c>
      <c r="BG729" s="8">
        <f t="shared" si="1404"/>
        <v>0</v>
      </c>
      <c r="BH729" s="8">
        <f t="shared" si="1405"/>
        <v>0</v>
      </c>
      <c r="BI729" s="8">
        <f t="shared" si="1406"/>
        <v>4.95</v>
      </c>
      <c r="BJ729" s="8">
        <f t="shared" si="1407"/>
        <v>10</v>
      </c>
      <c r="BK729" s="8"/>
      <c r="BM729" s="11">
        <f t="shared" si="1343"/>
        <v>45647</v>
      </c>
      <c r="BN729" s="8">
        <f t="shared" si="1408"/>
        <v>41</v>
      </c>
      <c r="BO729" s="8">
        <f t="shared" si="1409"/>
        <v>5017.97</v>
      </c>
      <c r="BP729" s="8">
        <f t="shared" si="1410"/>
        <v>23.25</v>
      </c>
      <c r="BQ729" s="8">
        <f t="shared" si="1411"/>
        <v>0</v>
      </c>
      <c r="BR729" s="8">
        <f t="shared" si="1412"/>
        <v>146.19</v>
      </c>
      <c r="BS729" s="8">
        <f t="shared" si="1413"/>
        <v>12</v>
      </c>
      <c r="BT729" s="8"/>
      <c r="BV729" s="11">
        <f t="shared" si="1344"/>
        <v>45647</v>
      </c>
      <c r="BW729" s="8">
        <f t="shared" si="1451"/>
        <v>0</v>
      </c>
      <c r="BX729" s="8">
        <f t="shared" si="1452"/>
        <v>0</v>
      </c>
      <c r="BY729" s="8">
        <f t="shared" si="1453"/>
        <v>0</v>
      </c>
      <c r="BZ729" s="8">
        <f t="shared" si="1454"/>
        <v>0</v>
      </c>
      <c r="CA729" s="8">
        <f t="shared" si="1455"/>
        <v>0</v>
      </c>
      <c r="CB729" s="8">
        <f t="shared" si="1456"/>
        <v>0</v>
      </c>
      <c r="CC729" s="8"/>
      <c r="CE729" s="11">
        <f t="shared" si="1345"/>
        <v>45647</v>
      </c>
      <c r="CF729" s="8">
        <f t="shared" si="1415"/>
        <v>20</v>
      </c>
      <c r="CG729" s="8">
        <f t="shared" si="1416"/>
        <v>2287.7199999999998</v>
      </c>
      <c r="CH729" s="8">
        <f t="shared" si="1417"/>
        <v>24.5</v>
      </c>
      <c r="CI729" s="8">
        <f t="shared" si="1418"/>
        <v>0</v>
      </c>
      <c r="CJ729" s="8">
        <f t="shared" si="1419"/>
        <v>0</v>
      </c>
      <c r="CK729" s="8">
        <f t="shared" si="1420"/>
        <v>0</v>
      </c>
      <c r="CL729" s="8"/>
      <c r="CN729" s="11">
        <f t="shared" si="1346"/>
        <v>45647</v>
      </c>
      <c r="CO729" s="8">
        <f t="shared" si="1421"/>
        <v>44</v>
      </c>
      <c r="CP729" s="8">
        <f t="shared" si="1422"/>
        <v>4666.6400000000003</v>
      </c>
      <c r="CQ729" s="8">
        <f t="shared" si="1423"/>
        <v>47</v>
      </c>
      <c r="CR729" s="8">
        <f t="shared" si="1424"/>
        <v>342.1</v>
      </c>
      <c r="CS729" s="8">
        <f t="shared" si="1425"/>
        <v>248</v>
      </c>
      <c r="CT729" s="8">
        <f t="shared" si="1426"/>
        <v>0</v>
      </c>
      <c r="CU729" s="8"/>
      <c r="CW729" s="11">
        <f t="shared" si="1347"/>
        <v>45647</v>
      </c>
      <c r="CX729" s="8">
        <f t="shared" si="1427"/>
        <v>0</v>
      </c>
      <c r="CY729" s="8">
        <f t="shared" si="1428"/>
        <v>0</v>
      </c>
      <c r="CZ729" s="8">
        <f t="shared" si="1429"/>
        <v>0</v>
      </c>
      <c r="DA729" s="8">
        <f t="shared" si="1430"/>
        <v>0</v>
      </c>
      <c r="DB729" s="8">
        <f t="shared" si="1431"/>
        <v>0</v>
      </c>
      <c r="DC729" s="8">
        <f t="shared" si="1432"/>
        <v>0</v>
      </c>
      <c r="DD729" s="8"/>
      <c r="DF729" s="11">
        <f t="shared" si="1348"/>
        <v>45647</v>
      </c>
      <c r="DG729" s="8">
        <f t="shared" si="1433"/>
        <v>0</v>
      </c>
      <c r="DH729" s="8">
        <f t="shared" si="1434"/>
        <v>0</v>
      </c>
      <c r="DI729" s="8">
        <f t="shared" si="1435"/>
        <v>0</v>
      </c>
      <c r="DJ729" s="8">
        <f t="shared" si="1436"/>
        <v>0</v>
      </c>
      <c r="DK729" s="8">
        <f t="shared" si="1437"/>
        <v>0</v>
      </c>
      <c r="DL729" s="8">
        <f t="shared" si="1438"/>
        <v>0</v>
      </c>
      <c r="DM729" s="8"/>
      <c r="DO729" s="11">
        <f t="shared" si="1349"/>
        <v>45647</v>
      </c>
      <c r="DP729" s="8">
        <f t="shared" si="1439"/>
        <v>0</v>
      </c>
      <c r="DQ729" s="8">
        <f t="shared" si="1440"/>
        <v>0</v>
      </c>
      <c r="DR729" s="8">
        <f t="shared" si="1441"/>
        <v>0</v>
      </c>
      <c r="DS729" s="8">
        <f t="shared" si="1442"/>
        <v>0</v>
      </c>
      <c r="DT729" s="8">
        <f t="shared" si="1443"/>
        <v>0</v>
      </c>
      <c r="DU729" s="8">
        <f t="shared" si="1444"/>
        <v>0</v>
      </c>
      <c r="DV729" s="8"/>
      <c r="DX729" s="11">
        <f t="shared" si="1350"/>
        <v>45647</v>
      </c>
      <c r="DY729" s="8">
        <f t="shared" si="1445"/>
        <v>0</v>
      </c>
      <c r="DZ729" s="8">
        <f t="shared" si="1446"/>
        <v>0</v>
      </c>
      <c r="EA729" s="8">
        <f t="shared" si="1447"/>
        <v>0</v>
      </c>
      <c r="EB729" s="8">
        <f t="shared" si="1448"/>
        <v>0</v>
      </c>
      <c r="EC729" s="8">
        <f t="shared" si="1449"/>
        <v>0</v>
      </c>
      <c r="ED729" s="8">
        <f t="shared" si="1450"/>
        <v>0</v>
      </c>
      <c r="EE729" s="8"/>
    </row>
    <row r="730" spans="2:135" x14ac:dyDescent="0.3">
      <c r="B730" s="11">
        <f t="shared" si="1336"/>
        <v>45648</v>
      </c>
      <c r="C730" s="8">
        <f t="shared" si="1366"/>
        <v>23</v>
      </c>
      <c r="D730" s="8">
        <f t="shared" si="1367"/>
        <v>2504.5300000000002</v>
      </c>
      <c r="E730" s="8">
        <f t="shared" si="1368"/>
        <v>0</v>
      </c>
      <c r="F730" s="8">
        <f t="shared" si="1369"/>
        <v>50.5</v>
      </c>
      <c r="G730" s="8">
        <f t="shared" si="1370"/>
        <v>25</v>
      </c>
      <c r="H730" s="8">
        <f t="shared" si="1371"/>
        <v>0</v>
      </c>
      <c r="I730" s="8"/>
      <c r="K730" s="11">
        <f t="shared" si="1337"/>
        <v>45648</v>
      </c>
      <c r="L730" s="8">
        <f t="shared" si="1372"/>
        <v>16</v>
      </c>
      <c r="M730" s="8">
        <f t="shared" si="1373"/>
        <v>2038.19</v>
      </c>
      <c r="N730" s="8">
        <f t="shared" si="1374"/>
        <v>8.9600000000000009</v>
      </c>
      <c r="O730" s="8">
        <f t="shared" si="1375"/>
        <v>0</v>
      </c>
      <c r="P730" s="8">
        <f t="shared" si="1376"/>
        <v>0</v>
      </c>
      <c r="Q730" s="8">
        <f t="shared" si="1377"/>
        <v>0</v>
      </c>
      <c r="R730" s="8"/>
      <c r="T730" s="11">
        <f t="shared" si="1338"/>
        <v>45648</v>
      </c>
      <c r="U730" s="8">
        <f t="shared" si="1378"/>
        <v>13</v>
      </c>
      <c r="V730" s="8">
        <f t="shared" si="1379"/>
        <v>1264.8399999999999</v>
      </c>
      <c r="W730" s="8">
        <f t="shared" si="1380"/>
        <v>0</v>
      </c>
      <c r="X730" s="8">
        <f t="shared" si="1381"/>
        <v>0</v>
      </c>
      <c r="Y730" s="8">
        <f t="shared" si="1382"/>
        <v>2.5</v>
      </c>
      <c r="Z730" s="8">
        <f t="shared" si="1383"/>
        <v>0</v>
      </c>
      <c r="AA730" s="8"/>
      <c r="AC730" s="11">
        <f t="shared" si="1339"/>
        <v>45648</v>
      </c>
      <c r="AD730" s="8">
        <f t="shared" si="1384"/>
        <v>38</v>
      </c>
      <c r="AE730" s="8">
        <f t="shared" si="1385"/>
        <v>4050.23</v>
      </c>
      <c r="AF730" s="8">
        <f t="shared" si="1386"/>
        <v>106.42</v>
      </c>
      <c r="AG730" s="8">
        <f t="shared" si="1387"/>
        <v>0</v>
      </c>
      <c r="AH730" s="8">
        <f t="shared" si="1388"/>
        <v>100</v>
      </c>
      <c r="AI730" s="8">
        <f t="shared" si="1389"/>
        <v>0</v>
      </c>
      <c r="AJ730" s="8"/>
      <c r="AL730" s="11">
        <f t="shared" si="1340"/>
        <v>45648</v>
      </c>
      <c r="AM730" s="8">
        <f t="shared" si="1390"/>
        <v>31</v>
      </c>
      <c r="AN730" s="8">
        <f t="shared" si="1391"/>
        <v>3819.29</v>
      </c>
      <c r="AO730" s="8">
        <f t="shared" si="1392"/>
        <v>15.73</v>
      </c>
      <c r="AP730" s="8">
        <f t="shared" si="1393"/>
        <v>0</v>
      </c>
      <c r="AQ730" s="8">
        <f t="shared" si="1394"/>
        <v>333.16</v>
      </c>
      <c r="AR730" s="8">
        <f t="shared" si="1395"/>
        <v>0</v>
      </c>
      <c r="AS730" s="8"/>
      <c r="AU730" s="11">
        <f t="shared" si="1341"/>
        <v>45648</v>
      </c>
      <c r="AV730" s="8">
        <f t="shared" si="1396"/>
        <v>39</v>
      </c>
      <c r="AW730" s="8">
        <f t="shared" si="1397"/>
        <v>2637.01</v>
      </c>
      <c r="AX730" s="8">
        <f t="shared" si="1398"/>
        <v>0</v>
      </c>
      <c r="AY730" s="8">
        <f t="shared" si="1399"/>
        <v>21</v>
      </c>
      <c r="AZ730" s="8">
        <f t="shared" si="1400"/>
        <v>0</v>
      </c>
      <c r="BA730" s="8">
        <f t="shared" si="1401"/>
        <v>0</v>
      </c>
      <c r="BB730" s="8"/>
      <c r="BD730" s="11">
        <f t="shared" si="1342"/>
        <v>45648</v>
      </c>
      <c r="BE730" s="8">
        <f t="shared" si="1402"/>
        <v>35</v>
      </c>
      <c r="BF730" s="8">
        <f t="shared" si="1403"/>
        <v>4451.72</v>
      </c>
      <c r="BG730" s="8">
        <f t="shared" si="1404"/>
        <v>0</v>
      </c>
      <c r="BH730" s="8">
        <f t="shared" si="1405"/>
        <v>0</v>
      </c>
      <c r="BI730" s="8">
        <f t="shared" si="1406"/>
        <v>4.95</v>
      </c>
      <c r="BJ730" s="8">
        <f t="shared" si="1407"/>
        <v>10</v>
      </c>
      <c r="BK730" s="8"/>
      <c r="BM730" s="11">
        <f t="shared" si="1343"/>
        <v>45648</v>
      </c>
      <c r="BN730" s="8">
        <f t="shared" si="1408"/>
        <v>41</v>
      </c>
      <c r="BO730" s="8">
        <f t="shared" si="1409"/>
        <v>5017.97</v>
      </c>
      <c r="BP730" s="8">
        <f t="shared" si="1410"/>
        <v>23.25</v>
      </c>
      <c r="BQ730" s="8">
        <f t="shared" si="1411"/>
        <v>0</v>
      </c>
      <c r="BR730" s="8">
        <f t="shared" si="1412"/>
        <v>146.19</v>
      </c>
      <c r="BS730" s="8">
        <f t="shared" si="1413"/>
        <v>12</v>
      </c>
      <c r="BT730" s="8"/>
      <c r="BV730" s="11">
        <f t="shared" si="1344"/>
        <v>45648</v>
      </c>
      <c r="BW730" s="8">
        <f t="shared" si="1451"/>
        <v>0</v>
      </c>
      <c r="BX730" s="8">
        <f t="shared" si="1452"/>
        <v>0</v>
      </c>
      <c r="BY730" s="8">
        <f t="shared" si="1453"/>
        <v>0</v>
      </c>
      <c r="BZ730" s="8">
        <f t="shared" si="1454"/>
        <v>0</v>
      </c>
      <c r="CA730" s="8">
        <f t="shared" si="1455"/>
        <v>0</v>
      </c>
      <c r="CB730" s="8">
        <f t="shared" si="1456"/>
        <v>0</v>
      </c>
      <c r="CC730" s="8"/>
      <c r="CE730" s="11">
        <f t="shared" si="1345"/>
        <v>45648</v>
      </c>
      <c r="CF730" s="8">
        <f t="shared" si="1415"/>
        <v>20</v>
      </c>
      <c r="CG730" s="8">
        <f t="shared" si="1416"/>
        <v>2287.7199999999998</v>
      </c>
      <c r="CH730" s="8">
        <f t="shared" si="1417"/>
        <v>24.5</v>
      </c>
      <c r="CI730" s="8">
        <f t="shared" si="1418"/>
        <v>0</v>
      </c>
      <c r="CJ730" s="8">
        <f t="shared" si="1419"/>
        <v>0</v>
      </c>
      <c r="CK730" s="8">
        <f t="shared" si="1420"/>
        <v>0</v>
      </c>
      <c r="CL730" s="8"/>
      <c r="CN730" s="11">
        <f t="shared" si="1346"/>
        <v>45648</v>
      </c>
      <c r="CO730" s="8">
        <f t="shared" si="1421"/>
        <v>44</v>
      </c>
      <c r="CP730" s="8">
        <f t="shared" si="1422"/>
        <v>4666.6400000000003</v>
      </c>
      <c r="CQ730" s="8">
        <f t="shared" si="1423"/>
        <v>47</v>
      </c>
      <c r="CR730" s="8">
        <f t="shared" si="1424"/>
        <v>342.1</v>
      </c>
      <c r="CS730" s="8">
        <f t="shared" si="1425"/>
        <v>248</v>
      </c>
      <c r="CT730" s="8">
        <f t="shared" si="1426"/>
        <v>0</v>
      </c>
      <c r="CU730" s="8"/>
      <c r="CW730" s="11">
        <f t="shared" si="1347"/>
        <v>45648</v>
      </c>
      <c r="CX730" s="8">
        <f t="shared" si="1427"/>
        <v>0</v>
      </c>
      <c r="CY730" s="8">
        <f t="shared" si="1428"/>
        <v>0</v>
      </c>
      <c r="CZ730" s="8">
        <f t="shared" si="1429"/>
        <v>0</v>
      </c>
      <c r="DA730" s="8">
        <f t="shared" si="1430"/>
        <v>0</v>
      </c>
      <c r="DB730" s="8">
        <f t="shared" si="1431"/>
        <v>0</v>
      </c>
      <c r="DC730" s="8">
        <f t="shared" si="1432"/>
        <v>0</v>
      </c>
      <c r="DD730" s="8"/>
      <c r="DF730" s="11">
        <f t="shared" si="1348"/>
        <v>45648</v>
      </c>
      <c r="DG730" s="8">
        <f t="shared" si="1433"/>
        <v>0</v>
      </c>
      <c r="DH730" s="8">
        <f t="shared" si="1434"/>
        <v>0</v>
      </c>
      <c r="DI730" s="8">
        <f t="shared" si="1435"/>
        <v>0</v>
      </c>
      <c r="DJ730" s="8">
        <f t="shared" si="1436"/>
        <v>0</v>
      </c>
      <c r="DK730" s="8">
        <f t="shared" si="1437"/>
        <v>0</v>
      </c>
      <c r="DL730" s="8">
        <f t="shared" si="1438"/>
        <v>0</v>
      </c>
      <c r="DM730" s="8"/>
      <c r="DO730" s="11">
        <f t="shared" si="1349"/>
        <v>45648</v>
      </c>
      <c r="DP730" s="8">
        <f t="shared" si="1439"/>
        <v>0</v>
      </c>
      <c r="DQ730" s="8">
        <f t="shared" si="1440"/>
        <v>0</v>
      </c>
      <c r="DR730" s="8">
        <f t="shared" si="1441"/>
        <v>0</v>
      </c>
      <c r="DS730" s="8">
        <f t="shared" si="1442"/>
        <v>0</v>
      </c>
      <c r="DT730" s="8">
        <f t="shared" si="1443"/>
        <v>0</v>
      </c>
      <c r="DU730" s="8">
        <f t="shared" si="1444"/>
        <v>0</v>
      </c>
      <c r="DV730" s="8"/>
      <c r="DX730" s="11">
        <f t="shared" si="1350"/>
        <v>45648</v>
      </c>
      <c r="DY730" s="8">
        <f t="shared" si="1445"/>
        <v>0</v>
      </c>
      <c r="DZ730" s="8">
        <f t="shared" si="1446"/>
        <v>0</v>
      </c>
      <c r="EA730" s="8">
        <f t="shared" si="1447"/>
        <v>0</v>
      </c>
      <c r="EB730" s="8">
        <f t="shared" si="1448"/>
        <v>0</v>
      </c>
      <c r="EC730" s="8">
        <f t="shared" si="1449"/>
        <v>0</v>
      </c>
      <c r="ED730" s="8">
        <f t="shared" si="1450"/>
        <v>0</v>
      </c>
      <c r="EE730" s="8"/>
    </row>
    <row r="731" spans="2:135" x14ac:dyDescent="0.3">
      <c r="B731" s="11">
        <f t="shared" si="1336"/>
        <v>45649</v>
      </c>
      <c r="C731" s="8">
        <f t="shared" si="1366"/>
        <v>23</v>
      </c>
      <c r="D731" s="8">
        <f t="shared" si="1367"/>
        <v>2504.5300000000002</v>
      </c>
      <c r="E731" s="8">
        <f t="shared" si="1368"/>
        <v>0</v>
      </c>
      <c r="F731" s="8">
        <f t="shared" si="1369"/>
        <v>50.5</v>
      </c>
      <c r="G731" s="8">
        <f t="shared" si="1370"/>
        <v>25</v>
      </c>
      <c r="H731" s="8">
        <f t="shared" si="1371"/>
        <v>0</v>
      </c>
      <c r="I731" s="8"/>
      <c r="K731" s="11">
        <f t="shared" si="1337"/>
        <v>45649</v>
      </c>
      <c r="L731" s="8">
        <f t="shared" si="1372"/>
        <v>16</v>
      </c>
      <c r="M731" s="8">
        <f t="shared" si="1373"/>
        <v>2038.19</v>
      </c>
      <c r="N731" s="8">
        <f t="shared" si="1374"/>
        <v>8.9600000000000009</v>
      </c>
      <c r="O731" s="8">
        <f t="shared" si="1375"/>
        <v>0</v>
      </c>
      <c r="P731" s="8">
        <f t="shared" si="1376"/>
        <v>0</v>
      </c>
      <c r="Q731" s="8">
        <f t="shared" si="1377"/>
        <v>0</v>
      </c>
      <c r="R731" s="8"/>
      <c r="T731" s="11">
        <f t="shared" si="1338"/>
        <v>45649</v>
      </c>
      <c r="U731" s="8">
        <f t="shared" si="1378"/>
        <v>13</v>
      </c>
      <c r="V731" s="8">
        <f t="shared" si="1379"/>
        <v>1264.8399999999999</v>
      </c>
      <c r="W731" s="8">
        <f t="shared" si="1380"/>
        <v>0</v>
      </c>
      <c r="X731" s="8">
        <f t="shared" si="1381"/>
        <v>0</v>
      </c>
      <c r="Y731" s="8">
        <f t="shared" si="1382"/>
        <v>2.5</v>
      </c>
      <c r="Z731" s="8">
        <f t="shared" si="1383"/>
        <v>0</v>
      </c>
      <c r="AA731" s="8"/>
      <c r="AC731" s="11">
        <f t="shared" si="1339"/>
        <v>45649</v>
      </c>
      <c r="AD731" s="8">
        <f t="shared" si="1384"/>
        <v>38</v>
      </c>
      <c r="AE731" s="8">
        <f t="shared" si="1385"/>
        <v>4050.23</v>
      </c>
      <c r="AF731" s="8">
        <f t="shared" si="1386"/>
        <v>106.42</v>
      </c>
      <c r="AG731" s="8">
        <f t="shared" si="1387"/>
        <v>0</v>
      </c>
      <c r="AH731" s="8">
        <f t="shared" si="1388"/>
        <v>100</v>
      </c>
      <c r="AI731" s="8">
        <f t="shared" si="1389"/>
        <v>0</v>
      </c>
      <c r="AJ731" s="8"/>
      <c r="AL731" s="11">
        <f t="shared" si="1340"/>
        <v>45649</v>
      </c>
      <c r="AM731" s="8">
        <f t="shared" si="1390"/>
        <v>31</v>
      </c>
      <c r="AN731" s="8">
        <f t="shared" si="1391"/>
        <v>3819.29</v>
      </c>
      <c r="AO731" s="8">
        <f t="shared" si="1392"/>
        <v>15.73</v>
      </c>
      <c r="AP731" s="8">
        <f t="shared" si="1393"/>
        <v>0</v>
      </c>
      <c r="AQ731" s="8">
        <f t="shared" si="1394"/>
        <v>333.16</v>
      </c>
      <c r="AR731" s="8">
        <f t="shared" si="1395"/>
        <v>0</v>
      </c>
      <c r="AS731" s="8"/>
      <c r="AU731" s="11">
        <f t="shared" si="1341"/>
        <v>45649</v>
      </c>
      <c r="AV731" s="8">
        <f t="shared" si="1396"/>
        <v>39</v>
      </c>
      <c r="AW731" s="8">
        <f t="shared" si="1397"/>
        <v>2637.01</v>
      </c>
      <c r="AX731" s="8">
        <f t="shared" si="1398"/>
        <v>0</v>
      </c>
      <c r="AY731" s="8">
        <f t="shared" si="1399"/>
        <v>21</v>
      </c>
      <c r="AZ731" s="8">
        <f t="shared" si="1400"/>
        <v>0</v>
      </c>
      <c r="BA731" s="8">
        <f t="shared" si="1401"/>
        <v>0</v>
      </c>
      <c r="BB731" s="8"/>
      <c r="BD731" s="11">
        <f t="shared" si="1342"/>
        <v>45649</v>
      </c>
      <c r="BE731" s="8">
        <f t="shared" si="1402"/>
        <v>35</v>
      </c>
      <c r="BF731" s="8">
        <f t="shared" si="1403"/>
        <v>4451.72</v>
      </c>
      <c r="BG731" s="8">
        <f t="shared" si="1404"/>
        <v>0</v>
      </c>
      <c r="BH731" s="8">
        <f t="shared" si="1405"/>
        <v>0</v>
      </c>
      <c r="BI731" s="8">
        <f t="shared" si="1406"/>
        <v>4.95</v>
      </c>
      <c r="BJ731" s="8">
        <f t="shared" si="1407"/>
        <v>10</v>
      </c>
      <c r="BK731" s="8"/>
      <c r="BM731" s="11">
        <f t="shared" si="1343"/>
        <v>45649</v>
      </c>
      <c r="BN731" s="8">
        <f t="shared" si="1408"/>
        <v>41</v>
      </c>
      <c r="BO731" s="8">
        <f t="shared" si="1409"/>
        <v>5017.97</v>
      </c>
      <c r="BP731" s="8">
        <f t="shared" si="1410"/>
        <v>23.25</v>
      </c>
      <c r="BQ731" s="8">
        <f t="shared" si="1411"/>
        <v>0</v>
      </c>
      <c r="BR731" s="8">
        <f t="shared" si="1412"/>
        <v>146.19</v>
      </c>
      <c r="BS731" s="8">
        <f t="shared" si="1413"/>
        <v>12</v>
      </c>
      <c r="BT731" s="8"/>
      <c r="BV731" s="11">
        <f t="shared" si="1344"/>
        <v>45649</v>
      </c>
      <c r="BW731" s="8">
        <f t="shared" si="1451"/>
        <v>0</v>
      </c>
      <c r="BX731" s="8">
        <f t="shared" si="1452"/>
        <v>0</v>
      </c>
      <c r="BY731" s="8">
        <f t="shared" si="1453"/>
        <v>0</v>
      </c>
      <c r="BZ731" s="8">
        <f t="shared" si="1454"/>
        <v>0</v>
      </c>
      <c r="CA731" s="8">
        <f t="shared" si="1455"/>
        <v>0</v>
      </c>
      <c r="CB731" s="8">
        <f t="shared" si="1456"/>
        <v>0</v>
      </c>
      <c r="CC731" s="8"/>
      <c r="CE731" s="11">
        <f t="shared" si="1345"/>
        <v>45649</v>
      </c>
      <c r="CF731" s="8">
        <f t="shared" si="1415"/>
        <v>20</v>
      </c>
      <c r="CG731" s="8">
        <f t="shared" si="1416"/>
        <v>2287.7199999999998</v>
      </c>
      <c r="CH731" s="8">
        <f t="shared" si="1417"/>
        <v>24.5</v>
      </c>
      <c r="CI731" s="8">
        <f t="shared" si="1418"/>
        <v>0</v>
      </c>
      <c r="CJ731" s="8">
        <f t="shared" si="1419"/>
        <v>0</v>
      </c>
      <c r="CK731" s="8">
        <f t="shared" si="1420"/>
        <v>0</v>
      </c>
      <c r="CL731" s="8"/>
      <c r="CN731" s="11">
        <f t="shared" si="1346"/>
        <v>45649</v>
      </c>
      <c r="CO731" s="8">
        <f t="shared" si="1421"/>
        <v>44</v>
      </c>
      <c r="CP731" s="8">
        <f t="shared" si="1422"/>
        <v>4666.6400000000003</v>
      </c>
      <c r="CQ731" s="8">
        <f t="shared" si="1423"/>
        <v>47</v>
      </c>
      <c r="CR731" s="8">
        <f t="shared" si="1424"/>
        <v>342.1</v>
      </c>
      <c r="CS731" s="8">
        <f t="shared" si="1425"/>
        <v>248</v>
      </c>
      <c r="CT731" s="8">
        <f t="shared" si="1426"/>
        <v>0</v>
      </c>
      <c r="CU731" s="8"/>
      <c r="CW731" s="11">
        <f t="shared" si="1347"/>
        <v>45649</v>
      </c>
      <c r="CX731" s="8">
        <f t="shared" si="1427"/>
        <v>0</v>
      </c>
      <c r="CY731" s="8">
        <f t="shared" si="1428"/>
        <v>0</v>
      </c>
      <c r="CZ731" s="8">
        <f t="shared" si="1429"/>
        <v>0</v>
      </c>
      <c r="DA731" s="8">
        <f t="shared" si="1430"/>
        <v>0</v>
      </c>
      <c r="DB731" s="8">
        <f t="shared" si="1431"/>
        <v>0</v>
      </c>
      <c r="DC731" s="8">
        <f t="shared" si="1432"/>
        <v>0</v>
      </c>
      <c r="DD731" s="8"/>
      <c r="DF731" s="11">
        <f t="shared" si="1348"/>
        <v>45649</v>
      </c>
      <c r="DG731" s="8">
        <f t="shared" si="1433"/>
        <v>0</v>
      </c>
      <c r="DH731" s="8">
        <f t="shared" si="1434"/>
        <v>0</v>
      </c>
      <c r="DI731" s="8">
        <f t="shared" si="1435"/>
        <v>0</v>
      </c>
      <c r="DJ731" s="8">
        <f t="shared" si="1436"/>
        <v>0</v>
      </c>
      <c r="DK731" s="8">
        <f t="shared" si="1437"/>
        <v>0</v>
      </c>
      <c r="DL731" s="8">
        <f t="shared" si="1438"/>
        <v>0</v>
      </c>
      <c r="DM731" s="8"/>
      <c r="DO731" s="11">
        <f t="shared" si="1349"/>
        <v>45649</v>
      </c>
      <c r="DP731" s="8">
        <f t="shared" si="1439"/>
        <v>0</v>
      </c>
      <c r="DQ731" s="8">
        <f t="shared" si="1440"/>
        <v>0</v>
      </c>
      <c r="DR731" s="8">
        <f t="shared" si="1441"/>
        <v>0</v>
      </c>
      <c r="DS731" s="8">
        <f t="shared" si="1442"/>
        <v>0</v>
      </c>
      <c r="DT731" s="8">
        <f t="shared" si="1443"/>
        <v>0</v>
      </c>
      <c r="DU731" s="8">
        <f t="shared" si="1444"/>
        <v>0</v>
      </c>
      <c r="DV731" s="8"/>
      <c r="DX731" s="11">
        <f t="shared" si="1350"/>
        <v>45649</v>
      </c>
      <c r="DY731" s="8">
        <f t="shared" si="1445"/>
        <v>0</v>
      </c>
      <c r="DZ731" s="8">
        <f t="shared" si="1446"/>
        <v>0</v>
      </c>
      <c r="EA731" s="8">
        <f t="shared" si="1447"/>
        <v>0</v>
      </c>
      <c r="EB731" s="8">
        <f t="shared" si="1448"/>
        <v>0</v>
      </c>
      <c r="EC731" s="8">
        <f t="shared" si="1449"/>
        <v>0</v>
      </c>
      <c r="ED731" s="8">
        <f t="shared" si="1450"/>
        <v>0</v>
      </c>
      <c r="EE731" s="8"/>
    </row>
    <row r="732" spans="2:135" x14ac:dyDescent="0.3">
      <c r="B732" s="11">
        <f t="shared" si="1336"/>
        <v>45650</v>
      </c>
      <c r="C732" s="8">
        <f t="shared" si="1366"/>
        <v>23</v>
      </c>
      <c r="D732" s="8">
        <f t="shared" si="1367"/>
        <v>2504.5300000000002</v>
      </c>
      <c r="E732" s="8">
        <f t="shared" si="1368"/>
        <v>0</v>
      </c>
      <c r="F732" s="8">
        <f t="shared" si="1369"/>
        <v>50.5</v>
      </c>
      <c r="G732" s="8">
        <f t="shared" si="1370"/>
        <v>25</v>
      </c>
      <c r="H732" s="8">
        <f t="shared" si="1371"/>
        <v>0</v>
      </c>
      <c r="I732" s="8"/>
      <c r="K732" s="11">
        <f t="shared" si="1337"/>
        <v>45650</v>
      </c>
      <c r="L732" s="8">
        <f t="shared" si="1372"/>
        <v>16</v>
      </c>
      <c r="M732" s="8">
        <f t="shared" si="1373"/>
        <v>2038.19</v>
      </c>
      <c r="N732" s="8">
        <f t="shared" si="1374"/>
        <v>8.9600000000000009</v>
      </c>
      <c r="O732" s="8">
        <f t="shared" si="1375"/>
        <v>0</v>
      </c>
      <c r="P732" s="8">
        <f t="shared" si="1376"/>
        <v>0</v>
      </c>
      <c r="Q732" s="8">
        <f t="shared" si="1377"/>
        <v>0</v>
      </c>
      <c r="R732" s="8"/>
      <c r="T732" s="11">
        <f t="shared" si="1338"/>
        <v>45650</v>
      </c>
      <c r="U732" s="8">
        <f t="shared" si="1378"/>
        <v>13</v>
      </c>
      <c r="V732" s="8">
        <f t="shared" si="1379"/>
        <v>1264.8399999999999</v>
      </c>
      <c r="W732" s="8">
        <f t="shared" si="1380"/>
        <v>0</v>
      </c>
      <c r="X732" s="8">
        <f t="shared" si="1381"/>
        <v>0</v>
      </c>
      <c r="Y732" s="8">
        <f t="shared" si="1382"/>
        <v>2.5</v>
      </c>
      <c r="Z732" s="8">
        <f t="shared" si="1383"/>
        <v>0</v>
      </c>
      <c r="AA732" s="8"/>
      <c r="AC732" s="11">
        <f t="shared" si="1339"/>
        <v>45650</v>
      </c>
      <c r="AD732" s="8">
        <f t="shared" si="1384"/>
        <v>38</v>
      </c>
      <c r="AE732" s="8">
        <f t="shared" si="1385"/>
        <v>4050.23</v>
      </c>
      <c r="AF732" s="8">
        <f t="shared" si="1386"/>
        <v>106.42</v>
      </c>
      <c r="AG732" s="8">
        <f t="shared" si="1387"/>
        <v>0</v>
      </c>
      <c r="AH732" s="8">
        <f t="shared" si="1388"/>
        <v>100</v>
      </c>
      <c r="AI732" s="8">
        <f t="shared" si="1389"/>
        <v>0</v>
      </c>
      <c r="AJ732" s="8"/>
      <c r="AL732" s="11">
        <f t="shared" si="1340"/>
        <v>45650</v>
      </c>
      <c r="AM732" s="8">
        <f t="shared" si="1390"/>
        <v>31</v>
      </c>
      <c r="AN732" s="8">
        <f t="shared" si="1391"/>
        <v>3819.29</v>
      </c>
      <c r="AO732" s="8">
        <f t="shared" si="1392"/>
        <v>15.73</v>
      </c>
      <c r="AP732" s="8">
        <f t="shared" si="1393"/>
        <v>0</v>
      </c>
      <c r="AQ732" s="8">
        <f t="shared" si="1394"/>
        <v>333.16</v>
      </c>
      <c r="AR732" s="8">
        <f t="shared" si="1395"/>
        <v>0</v>
      </c>
      <c r="AS732" s="8"/>
      <c r="AU732" s="11">
        <f t="shared" si="1341"/>
        <v>45650</v>
      </c>
      <c r="AV732" s="8">
        <f t="shared" si="1396"/>
        <v>39</v>
      </c>
      <c r="AW732" s="8">
        <f t="shared" si="1397"/>
        <v>2637.01</v>
      </c>
      <c r="AX732" s="8">
        <f t="shared" si="1398"/>
        <v>0</v>
      </c>
      <c r="AY732" s="8">
        <f t="shared" si="1399"/>
        <v>21</v>
      </c>
      <c r="AZ732" s="8">
        <f t="shared" si="1400"/>
        <v>0</v>
      </c>
      <c r="BA732" s="8">
        <f t="shared" si="1401"/>
        <v>0</v>
      </c>
      <c r="BB732" s="8"/>
      <c r="BD732" s="11">
        <f t="shared" si="1342"/>
        <v>45650</v>
      </c>
      <c r="BE732" s="8">
        <f t="shared" si="1402"/>
        <v>35</v>
      </c>
      <c r="BF732" s="8">
        <f t="shared" si="1403"/>
        <v>4451.72</v>
      </c>
      <c r="BG732" s="8">
        <f t="shared" si="1404"/>
        <v>0</v>
      </c>
      <c r="BH732" s="8">
        <f t="shared" si="1405"/>
        <v>0</v>
      </c>
      <c r="BI732" s="8">
        <f t="shared" si="1406"/>
        <v>4.95</v>
      </c>
      <c r="BJ732" s="8">
        <f t="shared" si="1407"/>
        <v>10</v>
      </c>
      <c r="BK732" s="8"/>
      <c r="BM732" s="11">
        <f t="shared" si="1343"/>
        <v>45650</v>
      </c>
      <c r="BN732" s="8">
        <f t="shared" si="1408"/>
        <v>41</v>
      </c>
      <c r="BO732" s="8">
        <f t="shared" si="1409"/>
        <v>5017.97</v>
      </c>
      <c r="BP732" s="8">
        <f t="shared" si="1410"/>
        <v>23.25</v>
      </c>
      <c r="BQ732" s="8">
        <f t="shared" si="1411"/>
        <v>0</v>
      </c>
      <c r="BR732" s="8">
        <f t="shared" si="1412"/>
        <v>146.19</v>
      </c>
      <c r="BS732" s="8">
        <f t="shared" si="1413"/>
        <v>12</v>
      </c>
      <c r="BT732" s="8"/>
      <c r="BV732" s="11">
        <f t="shared" si="1344"/>
        <v>45650</v>
      </c>
      <c r="BW732" s="8">
        <f t="shared" si="1451"/>
        <v>0</v>
      </c>
      <c r="BX732" s="8">
        <f t="shared" si="1452"/>
        <v>0</v>
      </c>
      <c r="BY732" s="8">
        <f t="shared" si="1453"/>
        <v>0</v>
      </c>
      <c r="BZ732" s="8">
        <f t="shared" si="1454"/>
        <v>0</v>
      </c>
      <c r="CA732" s="8">
        <f t="shared" si="1455"/>
        <v>0</v>
      </c>
      <c r="CB732" s="8">
        <f t="shared" si="1456"/>
        <v>0</v>
      </c>
      <c r="CC732" s="8"/>
      <c r="CE732" s="11">
        <f t="shared" si="1345"/>
        <v>45650</v>
      </c>
      <c r="CF732" s="8">
        <f t="shared" si="1415"/>
        <v>20</v>
      </c>
      <c r="CG732" s="8">
        <f t="shared" si="1416"/>
        <v>2287.7199999999998</v>
      </c>
      <c r="CH732" s="8">
        <f t="shared" si="1417"/>
        <v>24.5</v>
      </c>
      <c r="CI732" s="8">
        <f t="shared" si="1418"/>
        <v>0</v>
      </c>
      <c r="CJ732" s="8">
        <f t="shared" si="1419"/>
        <v>0</v>
      </c>
      <c r="CK732" s="8">
        <f t="shared" si="1420"/>
        <v>0</v>
      </c>
      <c r="CL732" s="8"/>
      <c r="CN732" s="11">
        <f t="shared" si="1346"/>
        <v>45650</v>
      </c>
      <c r="CO732" s="8">
        <f t="shared" si="1421"/>
        <v>44</v>
      </c>
      <c r="CP732" s="8">
        <f t="shared" si="1422"/>
        <v>4666.6400000000003</v>
      </c>
      <c r="CQ732" s="8">
        <f t="shared" si="1423"/>
        <v>47</v>
      </c>
      <c r="CR732" s="8">
        <f t="shared" si="1424"/>
        <v>342.1</v>
      </c>
      <c r="CS732" s="8">
        <f t="shared" si="1425"/>
        <v>248</v>
      </c>
      <c r="CT732" s="8">
        <f t="shared" si="1426"/>
        <v>0</v>
      </c>
      <c r="CU732" s="8"/>
      <c r="CW732" s="11">
        <f t="shared" si="1347"/>
        <v>45650</v>
      </c>
      <c r="CX732" s="8">
        <f t="shared" si="1427"/>
        <v>0</v>
      </c>
      <c r="CY732" s="8">
        <f t="shared" si="1428"/>
        <v>0</v>
      </c>
      <c r="CZ732" s="8">
        <f t="shared" si="1429"/>
        <v>0</v>
      </c>
      <c r="DA732" s="8">
        <f t="shared" si="1430"/>
        <v>0</v>
      </c>
      <c r="DB732" s="8">
        <f t="shared" si="1431"/>
        <v>0</v>
      </c>
      <c r="DC732" s="8">
        <f t="shared" si="1432"/>
        <v>0</v>
      </c>
      <c r="DD732" s="8"/>
      <c r="DF732" s="11">
        <f t="shared" si="1348"/>
        <v>45650</v>
      </c>
      <c r="DG732" s="8">
        <f t="shared" si="1433"/>
        <v>0</v>
      </c>
      <c r="DH732" s="8">
        <f t="shared" si="1434"/>
        <v>0</v>
      </c>
      <c r="DI732" s="8">
        <f t="shared" si="1435"/>
        <v>0</v>
      </c>
      <c r="DJ732" s="8">
        <f t="shared" si="1436"/>
        <v>0</v>
      </c>
      <c r="DK732" s="8">
        <f t="shared" si="1437"/>
        <v>0</v>
      </c>
      <c r="DL732" s="8">
        <f t="shared" si="1438"/>
        <v>0</v>
      </c>
      <c r="DM732" s="8"/>
      <c r="DO732" s="11">
        <f t="shared" si="1349"/>
        <v>45650</v>
      </c>
      <c r="DP732" s="8">
        <f t="shared" si="1439"/>
        <v>0</v>
      </c>
      <c r="DQ732" s="8">
        <f t="shared" si="1440"/>
        <v>0</v>
      </c>
      <c r="DR732" s="8">
        <f t="shared" si="1441"/>
        <v>0</v>
      </c>
      <c r="DS732" s="8">
        <f t="shared" si="1442"/>
        <v>0</v>
      </c>
      <c r="DT732" s="8">
        <f t="shared" si="1443"/>
        <v>0</v>
      </c>
      <c r="DU732" s="8">
        <f t="shared" si="1444"/>
        <v>0</v>
      </c>
      <c r="DV732" s="8"/>
      <c r="DX732" s="11">
        <f t="shared" si="1350"/>
        <v>45650</v>
      </c>
      <c r="DY732" s="8">
        <f t="shared" si="1445"/>
        <v>0</v>
      </c>
      <c r="DZ732" s="8">
        <f t="shared" si="1446"/>
        <v>0</v>
      </c>
      <c r="EA732" s="8">
        <f t="shared" si="1447"/>
        <v>0</v>
      </c>
      <c r="EB732" s="8">
        <f t="shared" si="1448"/>
        <v>0</v>
      </c>
      <c r="EC732" s="8">
        <f t="shared" si="1449"/>
        <v>0</v>
      </c>
      <c r="ED732" s="8">
        <f t="shared" si="1450"/>
        <v>0</v>
      </c>
      <c r="EE732" s="8"/>
    </row>
    <row r="733" spans="2:135" x14ac:dyDescent="0.3">
      <c r="B733" s="11">
        <f t="shared" si="1336"/>
        <v>45651</v>
      </c>
      <c r="C733" s="8">
        <f t="shared" si="1366"/>
        <v>23</v>
      </c>
      <c r="D733" s="8">
        <f t="shared" si="1367"/>
        <v>2504.5300000000002</v>
      </c>
      <c r="E733" s="8">
        <f t="shared" si="1368"/>
        <v>0</v>
      </c>
      <c r="F733" s="8">
        <f t="shared" si="1369"/>
        <v>50.5</v>
      </c>
      <c r="G733" s="8">
        <f t="shared" si="1370"/>
        <v>25</v>
      </c>
      <c r="H733" s="8">
        <f t="shared" si="1371"/>
        <v>0</v>
      </c>
      <c r="I733" s="8"/>
      <c r="K733" s="11">
        <f t="shared" si="1337"/>
        <v>45651</v>
      </c>
      <c r="L733" s="8">
        <f t="shared" si="1372"/>
        <v>16</v>
      </c>
      <c r="M733" s="8">
        <f t="shared" si="1373"/>
        <v>2038.19</v>
      </c>
      <c r="N733" s="8">
        <f t="shared" si="1374"/>
        <v>8.9600000000000009</v>
      </c>
      <c r="O733" s="8">
        <f t="shared" si="1375"/>
        <v>0</v>
      </c>
      <c r="P733" s="8">
        <f t="shared" si="1376"/>
        <v>0</v>
      </c>
      <c r="Q733" s="8">
        <f t="shared" si="1377"/>
        <v>0</v>
      </c>
      <c r="R733" s="8"/>
      <c r="T733" s="11">
        <f t="shared" si="1338"/>
        <v>45651</v>
      </c>
      <c r="U733" s="8">
        <f t="shared" si="1378"/>
        <v>13</v>
      </c>
      <c r="V733" s="8">
        <f t="shared" si="1379"/>
        <v>1264.8399999999999</v>
      </c>
      <c r="W733" s="8">
        <f t="shared" si="1380"/>
        <v>0</v>
      </c>
      <c r="X733" s="8">
        <f t="shared" si="1381"/>
        <v>0</v>
      </c>
      <c r="Y733" s="8">
        <f t="shared" si="1382"/>
        <v>2.5</v>
      </c>
      <c r="Z733" s="8">
        <f t="shared" si="1383"/>
        <v>0</v>
      </c>
      <c r="AA733" s="8"/>
      <c r="AC733" s="11">
        <f t="shared" si="1339"/>
        <v>45651</v>
      </c>
      <c r="AD733" s="8">
        <f t="shared" si="1384"/>
        <v>38</v>
      </c>
      <c r="AE733" s="8">
        <f t="shared" si="1385"/>
        <v>4050.23</v>
      </c>
      <c r="AF733" s="8">
        <f t="shared" si="1386"/>
        <v>106.42</v>
      </c>
      <c r="AG733" s="8">
        <f t="shared" si="1387"/>
        <v>0</v>
      </c>
      <c r="AH733" s="8">
        <f t="shared" si="1388"/>
        <v>100</v>
      </c>
      <c r="AI733" s="8">
        <f t="shared" si="1389"/>
        <v>0</v>
      </c>
      <c r="AJ733" s="8"/>
      <c r="AL733" s="11">
        <f t="shared" si="1340"/>
        <v>45651</v>
      </c>
      <c r="AM733" s="8">
        <f t="shared" si="1390"/>
        <v>31</v>
      </c>
      <c r="AN733" s="8">
        <f t="shared" si="1391"/>
        <v>3819.29</v>
      </c>
      <c r="AO733" s="8">
        <f t="shared" si="1392"/>
        <v>15.73</v>
      </c>
      <c r="AP733" s="8">
        <f t="shared" si="1393"/>
        <v>0</v>
      </c>
      <c r="AQ733" s="8">
        <f t="shared" si="1394"/>
        <v>333.16</v>
      </c>
      <c r="AR733" s="8">
        <f t="shared" si="1395"/>
        <v>0</v>
      </c>
      <c r="AS733" s="8"/>
      <c r="AU733" s="11">
        <f t="shared" si="1341"/>
        <v>45651</v>
      </c>
      <c r="AV733" s="8">
        <f t="shared" si="1396"/>
        <v>39</v>
      </c>
      <c r="AW733" s="8">
        <f t="shared" si="1397"/>
        <v>2637.01</v>
      </c>
      <c r="AX733" s="8">
        <f t="shared" si="1398"/>
        <v>0</v>
      </c>
      <c r="AY733" s="8">
        <f t="shared" si="1399"/>
        <v>21</v>
      </c>
      <c r="AZ733" s="8">
        <f t="shared" si="1400"/>
        <v>0</v>
      </c>
      <c r="BA733" s="8">
        <f t="shared" si="1401"/>
        <v>0</v>
      </c>
      <c r="BB733" s="8"/>
      <c r="BD733" s="11">
        <f t="shared" si="1342"/>
        <v>45651</v>
      </c>
      <c r="BE733" s="8">
        <f t="shared" si="1402"/>
        <v>35</v>
      </c>
      <c r="BF733" s="8">
        <f t="shared" si="1403"/>
        <v>4451.72</v>
      </c>
      <c r="BG733" s="8">
        <f t="shared" si="1404"/>
        <v>0</v>
      </c>
      <c r="BH733" s="8">
        <f t="shared" si="1405"/>
        <v>0</v>
      </c>
      <c r="BI733" s="8">
        <f t="shared" si="1406"/>
        <v>4.95</v>
      </c>
      <c r="BJ733" s="8">
        <f t="shared" si="1407"/>
        <v>10</v>
      </c>
      <c r="BK733" s="8"/>
      <c r="BM733" s="11">
        <f t="shared" si="1343"/>
        <v>45651</v>
      </c>
      <c r="BN733" s="8">
        <f t="shared" si="1408"/>
        <v>41</v>
      </c>
      <c r="BO733" s="8">
        <f t="shared" si="1409"/>
        <v>5017.97</v>
      </c>
      <c r="BP733" s="8">
        <f t="shared" si="1410"/>
        <v>23.25</v>
      </c>
      <c r="BQ733" s="8">
        <f t="shared" si="1411"/>
        <v>0</v>
      </c>
      <c r="BR733" s="8">
        <f t="shared" si="1412"/>
        <v>146.19</v>
      </c>
      <c r="BS733" s="8">
        <f t="shared" si="1413"/>
        <v>12</v>
      </c>
      <c r="BT733" s="8"/>
      <c r="BV733" s="11">
        <f t="shared" si="1344"/>
        <v>45651</v>
      </c>
      <c r="BW733" s="8">
        <f t="shared" si="1451"/>
        <v>0</v>
      </c>
      <c r="BX733" s="8">
        <f t="shared" si="1452"/>
        <v>0</v>
      </c>
      <c r="BY733" s="8">
        <f t="shared" si="1453"/>
        <v>0</v>
      </c>
      <c r="BZ733" s="8">
        <f t="shared" si="1454"/>
        <v>0</v>
      </c>
      <c r="CA733" s="8">
        <f t="shared" si="1455"/>
        <v>0</v>
      </c>
      <c r="CB733" s="8">
        <f t="shared" si="1456"/>
        <v>0</v>
      </c>
      <c r="CC733" s="8"/>
      <c r="CE733" s="11">
        <f t="shared" si="1345"/>
        <v>45651</v>
      </c>
      <c r="CF733" s="8">
        <f t="shared" si="1415"/>
        <v>20</v>
      </c>
      <c r="CG733" s="8">
        <f t="shared" si="1416"/>
        <v>2287.7199999999998</v>
      </c>
      <c r="CH733" s="8">
        <f t="shared" si="1417"/>
        <v>24.5</v>
      </c>
      <c r="CI733" s="8">
        <f t="shared" si="1418"/>
        <v>0</v>
      </c>
      <c r="CJ733" s="8">
        <f t="shared" si="1419"/>
        <v>0</v>
      </c>
      <c r="CK733" s="8">
        <f t="shared" si="1420"/>
        <v>0</v>
      </c>
      <c r="CL733" s="8"/>
      <c r="CN733" s="11">
        <f t="shared" si="1346"/>
        <v>45651</v>
      </c>
      <c r="CO733" s="8">
        <f t="shared" si="1421"/>
        <v>44</v>
      </c>
      <c r="CP733" s="8">
        <f t="shared" si="1422"/>
        <v>4666.6400000000003</v>
      </c>
      <c r="CQ733" s="8">
        <f t="shared" si="1423"/>
        <v>47</v>
      </c>
      <c r="CR733" s="8">
        <f t="shared" si="1424"/>
        <v>342.1</v>
      </c>
      <c r="CS733" s="8">
        <f t="shared" si="1425"/>
        <v>248</v>
      </c>
      <c r="CT733" s="8">
        <f t="shared" si="1426"/>
        <v>0</v>
      </c>
      <c r="CU733" s="8"/>
      <c r="CW733" s="11">
        <f t="shared" si="1347"/>
        <v>45651</v>
      </c>
      <c r="CX733" s="8">
        <f t="shared" si="1427"/>
        <v>0</v>
      </c>
      <c r="CY733" s="8">
        <f t="shared" si="1428"/>
        <v>0</v>
      </c>
      <c r="CZ733" s="8">
        <f t="shared" si="1429"/>
        <v>0</v>
      </c>
      <c r="DA733" s="8">
        <f t="shared" si="1430"/>
        <v>0</v>
      </c>
      <c r="DB733" s="8">
        <f t="shared" si="1431"/>
        <v>0</v>
      </c>
      <c r="DC733" s="8">
        <f t="shared" si="1432"/>
        <v>0</v>
      </c>
      <c r="DD733" s="8"/>
      <c r="DF733" s="11">
        <f t="shared" si="1348"/>
        <v>45651</v>
      </c>
      <c r="DG733" s="8">
        <f t="shared" si="1433"/>
        <v>0</v>
      </c>
      <c r="DH733" s="8">
        <f t="shared" si="1434"/>
        <v>0</v>
      </c>
      <c r="DI733" s="8">
        <f t="shared" si="1435"/>
        <v>0</v>
      </c>
      <c r="DJ733" s="8">
        <f t="shared" si="1436"/>
        <v>0</v>
      </c>
      <c r="DK733" s="8">
        <f t="shared" si="1437"/>
        <v>0</v>
      </c>
      <c r="DL733" s="8">
        <f t="shared" si="1438"/>
        <v>0</v>
      </c>
      <c r="DM733" s="8"/>
      <c r="DO733" s="11">
        <f t="shared" si="1349"/>
        <v>45651</v>
      </c>
      <c r="DP733" s="8">
        <f t="shared" si="1439"/>
        <v>0</v>
      </c>
      <c r="DQ733" s="8">
        <f t="shared" si="1440"/>
        <v>0</v>
      </c>
      <c r="DR733" s="8">
        <f t="shared" si="1441"/>
        <v>0</v>
      </c>
      <c r="DS733" s="8">
        <f t="shared" si="1442"/>
        <v>0</v>
      </c>
      <c r="DT733" s="8">
        <f t="shared" si="1443"/>
        <v>0</v>
      </c>
      <c r="DU733" s="8">
        <f t="shared" si="1444"/>
        <v>0</v>
      </c>
      <c r="DV733" s="8"/>
      <c r="DX733" s="11">
        <f t="shared" si="1350"/>
        <v>45651</v>
      </c>
      <c r="DY733" s="8">
        <f t="shared" si="1445"/>
        <v>0</v>
      </c>
      <c r="DZ733" s="8">
        <f t="shared" si="1446"/>
        <v>0</v>
      </c>
      <c r="EA733" s="8">
        <f t="shared" si="1447"/>
        <v>0</v>
      </c>
      <c r="EB733" s="8">
        <f t="shared" si="1448"/>
        <v>0</v>
      </c>
      <c r="EC733" s="8">
        <f t="shared" si="1449"/>
        <v>0</v>
      </c>
      <c r="ED733" s="8">
        <f t="shared" si="1450"/>
        <v>0</v>
      </c>
      <c r="EE733" s="8"/>
    </row>
    <row r="734" spans="2:135" x14ac:dyDescent="0.3">
      <c r="B734" s="11">
        <f t="shared" si="1336"/>
        <v>45652</v>
      </c>
      <c r="C734" s="8">
        <f t="shared" si="1366"/>
        <v>23</v>
      </c>
      <c r="D734" s="8">
        <f t="shared" si="1367"/>
        <v>2504.5300000000002</v>
      </c>
      <c r="E734" s="8">
        <f t="shared" si="1368"/>
        <v>0</v>
      </c>
      <c r="F734" s="8">
        <f t="shared" si="1369"/>
        <v>50.5</v>
      </c>
      <c r="G734" s="8">
        <f t="shared" si="1370"/>
        <v>25</v>
      </c>
      <c r="H734" s="8">
        <f t="shared" si="1371"/>
        <v>0</v>
      </c>
      <c r="I734" s="8"/>
      <c r="K734" s="11">
        <f t="shared" si="1337"/>
        <v>45652</v>
      </c>
      <c r="L734" s="8">
        <f t="shared" si="1372"/>
        <v>16</v>
      </c>
      <c r="M734" s="8">
        <f t="shared" si="1373"/>
        <v>2038.19</v>
      </c>
      <c r="N734" s="8">
        <f t="shared" si="1374"/>
        <v>8.9600000000000009</v>
      </c>
      <c r="O734" s="8">
        <f t="shared" si="1375"/>
        <v>0</v>
      </c>
      <c r="P734" s="8">
        <f t="shared" si="1376"/>
        <v>0</v>
      </c>
      <c r="Q734" s="8">
        <f t="shared" si="1377"/>
        <v>0</v>
      </c>
      <c r="R734" s="8"/>
      <c r="T734" s="11">
        <f t="shared" si="1338"/>
        <v>45652</v>
      </c>
      <c r="U734" s="8">
        <f t="shared" si="1378"/>
        <v>13</v>
      </c>
      <c r="V734" s="8">
        <f t="shared" si="1379"/>
        <v>1264.8399999999999</v>
      </c>
      <c r="W734" s="8">
        <f t="shared" si="1380"/>
        <v>0</v>
      </c>
      <c r="X734" s="8">
        <f t="shared" si="1381"/>
        <v>0</v>
      </c>
      <c r="Y734" s="8">
        <f t="shared" si="1382"/>
        <v>2.5</v>
      </c>
      <c r="Z734" s="8">
        <f t="shared" si="1383"/>
        <v>0</v>
      </c>
      <c r="AA734" s="8"/>
      <c r="AC734" s="11">
        <f t="shared" si="1339"/>
        <v>45652</v>
      </c>
      <c r="AD734" s="8">
        <f t="shared" si="1384"/>
        <v>38</v>
      </c>
      <c r="AE734" s="8">
        <f t="shared" si="1385"/>
        <v>4050.23</v>
      </c>
      <c r="AF734" s="8">
        <f t="shared" si="1386"/>
        <v>106.42</v>
      </c>
      <c r="AG734" s="8">
        <f t="shared" si="1387"/>
        <v>0</v>
      </c>
      <c r="AH734" s="8">
        <f t="shared" si="1388"/>
        <v>100</v>
      </c>
      <c r="AI734" s="8">
        <f t="shared" si="1389"/>
        <v>0</v>
      </c>
      <c r="AJ734" s="8"/>
      <c r="AL734" s="11">
        <f t="shared" si="1340"/>
        <v>45652</v>
      </c>
      <c r="AM734" s="8">
        <f t="shared" si="1390"/>
        <v>31</v>
      </c>
      <c r="AN734" s="8">
        <f t="shared" si="1391"/>
        <v>3819.29</v>
      </c>
      <c r="AO734" s="8">
        <f t="shared" si="1392"/>
        <v>15.73</v>
      </c>
      <c r="AP734" s="8">
        <f t="shared" si="1393"/>
        <v>0</v>
      </c>
      <c r="AQ734" s="8">
        <f t="shared" si="1394"/>
        <v>333.16</v>
      </c>
      <c r="AR734" s="8">
        <f t="shared" si="1395"/>
        <v>0</v>
      </c>
      <c r="AS734" s="8"/>
      <c r="AU734" s="11">
        <f t="shared" si="1341"/>
        <v>45652</v>
      </c>
      <c r="AV734" s="8">
        <f t="shared" si="1396"/>
        <v>39</v>
      </c>
      <c r="AW734" s="8">
        <f t="shared" si="1397"/>
        <v>2637.01</v>
      </c>
      <c r="AX734" s="8">
        <f t="shared" si="1398"/>
        <v>0</v>
      </c>
      <c r="AY734" s="8">
        <f t="shared" si="1399"/>
        <v>21</v>
      </c>
      <c r="AZ734" s="8">
        <f t="shared" si="1400"/>
        <v>0</v>
      </c>
      <c r="BA734" s="8">
        <f t="shared" si="1401"/>
        <v>0</v>
      </c>
      <c r="BB734" s="8"/>
      <c r="BD734" s="11">
        <f t="shared" si="1342"/>
        <v>45652</v>
      </c>
      <c r="BE734" s="8">
        <f t="shared" si="1402"/>
        <v>35</v>
      </c>
      <c r="BF734" s="8">
        <f t="shared" si="1403"/>
        <v>4451.72</v>
      </c>
      <c r="BG734" s="8">
        <f t="shared" si="1404"/>
        <v>0</v>
      </c>
      <c r="BH734" s="8">
        <f t="shared" si="1405"/>
        <v>0</v>
      </c>
      <c r="BI734" s="8">
        <f t="shared" si="1406"/>
        <v>4.95</v>
      </c>
      <c r="BJ734" s="8">
        <f t="shared" si="1407"/>
        <v>10</v>
      </c>
      <c r="BK734" s="8"/>
      <c r="BM734" s="11">
        <f t="shared" si="1343"/>
        <v>45652</v>
      </c>
      <c r="BN734" s="8">
        <f t="shared" si="1408"/>
        <v>41</v>
      </c>
      <c r="BO734" s="8">
        <f t="shared" si="1409"/>
        <v>5017.97</v>
      </c>
      <c r="BP734" s="8">
        <f t="shared" si="1410"/>
        <v>23.25</v>
      </c>
      <c r="BQ734" s="8">
        <f t="shared" si="1411"/>
        <v>0</v>
      </c>
      <c r="BR734" s="8">
        <f t="shared" si="1412"/>
        <v>146.19</v>
      </c>
      <c r="BS734" s="8">
        <f t="shared" si="1413"/>
        <v>12</v>
      </c>
      <c r="BT734" s="8"/>
      <c r="BV734" s="11">
        <f t="shared" si="1344"/>
        <v>45652</v>
      </c>
      <c r="BW734" s="8">
        <f t="shared" si="1451"/>
        <v>0</v>
      </c>
      <c r="BX734" s="8">
        <f t="shared" si="1452"/>
        <v>0</v>
      </c>
      <c r="BY734" s="8">
        <f t="shared" si="1453"/>
        <v>0</v>
      </c>
      <c r="BZ734" s="8">
        <f t="shared" si="1454"/>
        <v>0</v>
      </c>
      <c r="CA734" s="8">
        <f t="shared" si="1455"/>
        <v>0</v>
      </c>
      <c r="CB734" s="8">
        <f t="shared" si="1456"/>
        <v>0</v>
      </c>
      <c r="CC734" s="8"/>
      <c r="CE734" s="11">
        <f t="shared" si="1345"/>
        <v>45652</v>
      </c>
      <c r="CF734" s="8">
        <f t="shared" si="1415"/>
        <v>20</v>
      </c>
      <c r="CG734" s="8">
        <f t="shared" si="1416"/>
        <v>2287.7199999999998</v>
      </c>
      <c r="CH734" s="8">
        <f t="shared" si="1417"/>
        <v>24.5</v>
      </c>
      <c r="CI734" s="8">
        <f t="shared" si="1418"/>
        <v>0</v>
      </c>
      <c r="CJ734" s="8">
        <f t="shared" si="1419"/>
        <v>0</v>
      </c>
      <c r="CK734" s="8">
        <f t="shared" si="1420"/>
        <v>0</v>
      </c>
      <c r="CL734" s="8"/>
      <c r="CN734" s="11">
        <f t="shared" si="1346"/>
        <v>45652</v>
      </c>
      <c r="CO734" s="8">
        <f t="shared" si="1421"/>
        <v>44</v>
      </c>
      <c r="CP734" s="8">
        <f t="shared" si="1422"/>
        <v>4666.6400000000003</v>
      </c>
      <c r="CQ734" s="8">
        <f t="shared" si="1423"/>
        <v>47</v>
      </c>
      <c r="CR734" s="8">
        <f t="shared" si="1424"/>
        <v>342.1</v>
      </c>
      <c r="CS734" s="8">
        <f t="shared" si="1425"/>
        <v>248</v>
      </c>
      <c r="CT734" s="8">
        <f t="shared" si="1426"/>
        <v>0</v>
      </c>
      <c r="CU734" s="8"/>
      <c r="CW734" s="11">
        <f t="shared" si="1347"/>
        <v>45652</v>
      </c>
      <c r="CX734" s="8">
        <f t="shared" si="1427"/>
        <v>0</v>
      </c>
      <c r="CY734" s="8">
        <f t="shared" si="1428"/>
        <v>0</v>
      </c>
      <c r="CZ734" s="8">
        <f t="shared" si="1429"/>
        <v>0</v>
      </c>
      <c r="DA734" s="8">
        <f t="shared" si="1430"/>
        <v>0</v>
      </c>
      <c r="DB734" s="8">
        <f t="shared" si="1431"/>
        <v>0</v>
      </c>
      <c r="DC734" s="8">
        <f t="shared" si="1432"/>
        <v>0</v>
      </c>
      <c r="DD734" s="8"/>
      <c r="DF734" s="11">
        <f t="shared" si="1348"/>
        <v>45652</v>
      </c>
      <c r="DG734" s="8">
        <f t="shared" si="1433"/>
        <v>0</v>
      </c>
      <c r="DH734" s="8">
        <f t="shared" si="1434"/>
        <v>0</v>
      </c>
      <c r="DI734" s="8">
        <f t="shared" si="1435"/>
        <v>0</v>
      </c>
      <c r="DJ734" s="8">
        <f t="shared" si="1436"/>
        <v>0</v>
      </c>
      <c r="DK734" s="8">
        <f t="shared" si="1437"/>
        <v>0</v>
      </c>
      <c r="DL734" s="8">
        <f t="shared" si="1438"/>
        <v>0</v>
      </c>
      <c r="DM734" s="8"/>
      <c r="DO734" s="11">
        <f t="shared" si="1349"/>
        <v>45652</v>
      </c>
      <c r="DP734" s="8">
        <f t="shared" si="1439"/>
        <v>0</v>
      </c>
      <c r="DQ734" s="8">
        <f t="shared" si="1440"/>
        <v>0</v>
      </c>
      <c r="DR734" s="8">
        <f t="shared" si="1441"/>
        <v>0</v>
      </c>
      <c r="DS734" s="8">
        <f t="shared" si="1442"/>
        <v>0</v>
      </c>
      <c r="DT734" s="8">
        <f t="shared" si="1443"/>
        <v>0</v>
      </c>
      <c r="DU734" s="8">
        <f t="shared" si="1444"/>
        <v>0</v>
      </c>
      <c r="DV734" s="8"/>
      <c r="DX734" s="11">
        <f t="shared" si="1350"/>
        <v>45652</v>
      </c>
      <c r="DY734" s="8">
        <f t="shared" si="1445"/>
        <v>0</v>
      </c>
      <c r="DZ734" s="8">
        <f t="shared" si="1446"/>
        <v>0</v>
      </c>
      <c r="EA734" s="8">
        <f t="shared" si="1447"/>
        <v>0</v>
      </c>
      <c r="EB734" s="8">
        <f t="shared" si="1448"/>
        <v>0</v>
      </c>
      <c r="EC734" s="8">
        <f t="shared" si="1449"/>
        <v>0</v>
      </c>
      <c r="ED734" s="8">
        <f t="shared" si="1450"/>
        <v>0</v>
      </c>
      <c r="EE734" s="8"/>
    </row>
    <row r="735" spans="2:135" x14ac:dyDescent="0.3">
      <c r="B735" s="11">
        <f t="shared" si="1336"/>
        <v>45653</v>
      </c>
      <c r="C735" s="8">
        <f t="shared" si="1366"/>
        <v>23</v>
      </c>
      <c r="D735" s="8">
        <f t="shared" si="1367"/>
        <v>2504.5300000000002</v>
      </c>
      <c r="E735" s="8">
        <f t="shared" si="1368"/>
        <v>0</v>
      </c>
      <c r="F735" s="8">
        <f t="shared" si="1369"/>
        <v>50.5</v>
      </c>
      <c r="G735" s="8">
        <f t="shared" si="1370"/>
        <v>25</v>
      </c>
      <c r="H735" s="8">
        <f t="shared" si="1371"/>
        <v>0</v>
      </c>
      <c r="I735" s="8"/>
      <c r="K735" s="11">
        <f t="shared" si="1337"/>
        <v>45653</v>
      </c>
      <c r="L735" s="8">
        <f t="shared" si="1372"/>
        <v>16</v>
      </c>
      <c r="M735" s="8">
        <f t="shared" si="1373"/>
        <v>2038.19</v>
      </c>
      <c r="N735" s="8">
        <f t="shared" si="1374"/>
        <v>8.9600000000000009</v>
      </c>
      <c r="O735" s="8">
        <f t="shared" si="1375"/>
        <v>0</v>
      </c>
      <c r="P735" s="8">
        <f t="shared" si="1376"/>
        <v>0</v>
      </c>
      <c r="Q735" s="8">
        <f t="shared" si="1377"/>
        <v>0</v>
      </c>
      <c r="R735" s="8"/>
      <c r="T735" s="11">
        <f t="shared" si="1338"/>
        <v>45653</v>
      </c>
      <c r="U735" s="8">
        <f t="shared" si="1378"/>
        <v>13</v>
      </c>
      <c r="V735" s="8">
        <f t="shared" si="1379"/>
        <v>1264.8399999999999</v>
      </c>
      <c r="W735" s="8">
        <f t="shared" si="1380"/>
        <v>0</v>
      </c>
      <c r="X735" s="8">
        <f t="shared" si="1381"/>
        <v>0</v>
      </c>
      <c r="Y735" s="8">
        <f t="shared" si="1382"/>
        <v>2.5</v>
      </c>
      <c r="Z735" s="8">
        <f t="shared" si="1383"/>
        <v>0</v>
      </c>
      <c r="AA735" s="8"/>
      <c r="AC735" s="11">
        <f t="shared" si="1339"/>
        <v>45653</v>
      </c>
      <c r="AD735" s="8">
        <f t="shared" si="1384"/>
        <v>38</v>
      </c>
      <c r="AE735" s="8">
        <f t="shared" si="1385"/>
        <v>4050.23</v>
      </c>
      <c r="AF735" s="8">
        <f t="shared" si="1386"/>
        <v>106.42</v>
      </c>
      <c r="AG735" s="8">
        <f t="shared" si="1387"/>
        <v>0</v>
      </c>
      <c r="AH735" s="8">
        <f t="shared" si="1388"/>
        <v>100</v>
      </c>
      <c r="AI735" s="8">
        <f t="shared" si="1389"/>
        <v>0</v>
      </c>
      <c r="AJ735" s="8"/>
      <c r="AL735" s="11">
        <f t="shared" si="1340"/>
        <v>45653</v>
      </c>
      <c r="AM735" s="8">
        <f t="shared" si="1390"/>
        <v>31</v>
      </c>
      <c r="AN735" s="8">
        <f t="shared" si="1391"/>
        <v>3819.29</v>
      </c>
      <c r="AO735" s="8">
        <f t="shared" si="1392"/>
        <v>15.73</v>
      </c>
      <c r="AP735" s="8">
        <f t="shared" si="1393"/>
        <v>0</v>
      </c>
      <c r="AQ735" s="8">
        <f t="shared" si="1394"/>
        <v>333.16</v>
      </c>
      <c r="AR735" s="8">
        <f t="shared" si="1395"/>
        <v>0</v>
      </c>
      <c r="AS735" s="8"/>
      <c r="AU735" s="11">
        <f t="shared" si="1341"/>
        <v>45653</v>
      </c>
      <c r="AV735" s="8">
        <f t="shared" si="1396"/>
        <v>39</v>
      </c>
      <c r="AW735" s="8">
        <f t="shared" si="1397"/>
        <v>2637.01</v>
      </c>
      <c r="AX735" s="8">
        <f t="shared" si="1398"/>
        <v>0</v>
      </c>
      <c r="AY735" s="8">
        <f t="shared" si="1399"/>
        <v>21</v>
      </c>
      <c r="AZ735" s="8">
        <f t="shared" si="1400"/>
        <v>0</v>
      </c>
      <c r="BA735" s="8">
        <f t="shared" si="1401"/>
        <v>0</v>
      </c>
      <c r="BB735" s="8"/>
      <c r="BD735" s="11">
        <f t="shared" si="1342"/>
        <v>45653</v>
      </c>
      <c r="BE735" s="8">
        <f t="shared" si="1402"/>
        <v>35</v>
      </c>
      <c r="BF735" s="8">
        <f t="shared" si="1403"/>
        <v>4451.72</v>
      </c>
      <c r="BG735" s="8">
        <f t="shared" si="1404"/>
        <v>0</v>
      </c>
      <c r="BH735" s="8">
        <f t="shared" si="1405"/>
        <v>0</v>
      </c>
      <c r="BI735" s="8">
        <f t="shared" si="1406"/>
        <v>4.95</v>
      </c>
      <c r="BJ735" s="8">
        <f t="shared" si="1407"/>
        <v>10</v>
      </c>
      <c r="BK735" s="8"/>
      <c r="BM735" s="11">
        <f t="shared" si="1343"/>
        <v>45653</v>
      </c>
      <c r="BN735" s="8">
        <f t="shared" si="1408"/>
        <v>41</v>
      </c>
      <c r="BO735" s="8">
        <f t="shared" si="1409"/>
        <v>5017.97</v>
      </c>
      <c r="BP735" s="8">
        <f t="shared" si="1410"/>
        <v>23.25</v>
      </c>
      <c r="BQ735" s="8">
        <f t="shared" si="1411"/>
        <v>0</v>
      </c>
      <c r="BR735" s="8">
        <f t="shared" si="1412"/>
        <v>146.19</v>
      </c>
      <c r="BS735" s="8">
        <f t="shared" si="1413"/>
        <v>12</v>
      </c>
      <c r="BT735" s="8"/>
      <c r="BV735" s="11">
        <f t="shared" si="1344"/>
        <v>45653</v>
      </c>
      <c r="BW735" s="8">
        <f t="shared" si="1451"/>
        <v>0</v>
      </c>
      <c r="BX735" s="8">
        <f t="shared" si="1452"/>
        <v>0</v>
      </c>
      <c r="BY735" s="8">
        <f t="shared" si="1453"/>
        <v>0</v>
      </c>
      <c r="BZ735" s="8">
        <f t="shared" si="1454"/>
        <v>0</v>
      </c>
      <c r="CA735" s="8">
        <f t="shared" si="1455"/>
        <v>0</v>
      </c>
      <c r="CB735" s="8">
        <f t="shared" si="1456"/>
        <v>0</v>
      </c>
      <c r="CC735" s="8"/>
      <c r="CE735" s="11">
        <f t="shared" si="1345"/>
        <v>45653</v>
      </c>
      <c r="CF735" s="8">
        <f t="shared" si="1415"/>
        <v>20</v>
      </c>
      <c r="CG735" s="8">
        <f t="shared" si="1416"/>
        <v>2287.7199999999998</v>
      </c>
      <c r="CH735" s="8">
        <f t="shared" si="1417"/>
        <v>24.5</v>
      </c>
      <c r="CI735" s="8">
        <f t="shared" si="1418"/>
        <v>0</v>
      </c>
      <c r="CJ735" s="8">
        <f t="shared" si="1419"/>
        <v>0</v>
      </c>
      <c r="CK735" s="8">
        <f t="shared" si="1420"/>
        <v>0</v>
      </c>
      <c r="CL735" s="8"/>
      <c r="CN735" s="11">
        <f t="shared" si="1346"/>
        <v>45653</v>
      </c>
      <c r="CO735" s="8">
        <f t="shared" si="1421"/>
        <v>44</v>
      </c>
      <c r="CP735" s="8">
        <f t="shared" si="1422"/>
        <v>4666.6400000000003</v>
      </c>
      <c r="CQ735" s="8">
        <f t="shared" si="1423"/>
        <v>47</v>
      </c>
      <c r="CR735" s="8">
        <f t="shared" si="1424"/>
        <v>342.1</v>
      </c>
      <c r="CS735" s="8">
        <f t="shared" si="1425"/>
        <v>248</v>
      </c>
      <c r="CT735" s="8">
        <f t="shared" si="1426"/>
        <v>0</v>
      </c>
      <c r="CU735" s="8"/>
      <c r="CW735" s="11">
        <f t="shared" si="1347"/>
        <v>45653</v>
      </c>
      <c r="CX735" s="8">
        <f t="shared" si="1427"/>
        <v>0</v>
      </c>
      <c r="CY735" s="8">
        <f t="shared" si="1428"/>
        <v>0</v>
      </c>
      <c r="CZ735" s="8">
        <f t="shared" si="1429"/>
        <v>0</v>
      </c>
      <c r="DA735" s="8">
        <f t="shared" si="1430"/>
        <v>0</v>
      </c>
      <c r="DB735" s="8">
        <f t="shared" si="1431"/>
        <v>0</v>
      </c>
      <c r="DC735" s="8">
        <f t="shared" si="1432"/>
        <v>0</v>
      </c>
      <c r="DD735" s="8"/>
      <c r="DF735" s="11">
        <f t="shared" si="1348"/>
        <v>45653</v>
      </c>
      <c r="DG735" s="8">
        <f t="shared" si="1433"/>
        <v>0</v>
      </c>
      <c r="DH735" s="8">
        <f t="shared" si="1434"/>
        <v>0</v>
      </c>
      <c r="DI735" s="8">
        <f t="shared" si="1435"/>
        <v>0</v>
      </c>
      <c r="DJ735" s="8">
        <f t="shared" si="1436"/>
        <v>0</v>
      </c>
      <c r="DK735" s="8">
        <f t="shared" si="1437"/>
        <v>0</v>
      </c>
      <c r="DL735" s="8">
        <f t="shared" si="1438"/>
        <v>0</v>
      </c>
      <c r="DM735" s="8"/>
      <c r="DO735" s="11">
        <f t="shared" si="1349"/>
        <v>45653</v>
      </c>
      <c r="DP735" s="8">
        <f t="shared" si="1439"/>
        <v>0</v>
      </c>
      <c r="DQ735" s="8">
        <f t="shared" si="1440"/>
        <v>0</v>
      </c>
      <c r="DR735" s="8">
        <f t="shared" si="1441"/>
        <v>0</v>
      </c>
      <c r="DS735" s="8">
        <f t="shared" si="1442"/>
        <v>0</v>
      </c>
      <c r="DT735" s="8">
        <f t="shared" si="1443"/>
        <v>0</v>
      </c>
      <c r="DU735" s="8">
        <f t="shared" si="1444"/>
        <v>0</v>
      </c>
      <c r="DV735" s="8"/>
      <c r="DX735" s="11">
        <f t="shared" si="1350"/>
        <v>45653</v>
      </c>
      <c r="DY735" s="8">
        <f t="shared" si="1445"/>
        <v>0</v>
      </c>
      <c r="DZ735" s="8">
        <f t="shared" si="1446"/>
        <v>0</v>
      </c>
      <c r="EA735" s="8">
        <f t="shared" si="1447"/>
        <v>0</v>
      </c>
      <c r="EB735" s="8">
        <f t="shared" si="1448"/>
        <v>0</v>
      </c>
      <c r="EC735" s="8">
        <f t="shared" si="1449"/>
        <v>0</v>
      </c>
      <c r="ED735" s="8">
        <f t="shared" si="1450"/>
        <v>0</v>
      </c>
      <c r="EE735" s="8"/>
    </row>
    <row r="736" spans="2:135" x14ac:dyDescent="0.3">
      <c r="B736" s="11">
        <f t="shared" si="1336"/>
        <v>45654</v>
      </c>
      <c r="C736" s="8">
        <f t="shared" si="1366"/>
        <v>23</v>
      </c>
      <c r="D736" s="8">
        <f t="shared" si="1367"/>
        <v>2504.5300000000002</v>
      </c>
      <c r="E736" s="8">
        <f t="shared" si="1368"/>
        <v>0</v>
      </c>
      <c r="F736" s="8">
        <f t="shared" si="1369"/>
        <v>50.5</v>
      </c>
      <c r="G736" s="8">
        <f t="shared" si="1370"/>
        <v>25</v>
      </c>
      <c r="H736" s="8">
        <f t="shared" si="1371"/>
        <v>0</v>
      </c>
      <c r="I736" s="8"/>
      <c r="K736" s="11">
        <f t="shared" si="1337"/>
        <v>45654</v>
      </c>
      <c r="L736" s="8">
        <f t="shared" si="1372"/>
        <v>16</v>
      </c>
      <c r="M736" s="8">
        <f t="shared" si="1373"/>
        <v>2038.19</v>
      </c>
      <c r="N736" s="8">
        <f t="shared" si="1374"/>
        <v>8.9600000000000009</v>
      </c>
      <c r="O736" s="8">
        <f t="shared" si="1375"/>
        <v>0</v>
      </c>
      <c r="P736" s="8">
        <f t="shared" si="1376"/>
        <v>0</v>
      </c>
      <c r="Q736" s="8">
        <f t="shared" si="1377"/>
        <v>0</v>
      </c>
      <c r="R736" s="8"/>
      <c r="T736" s="11">
        <f t="shared" si="1338"/>
        <v>45654</v>
      </c>
      <c r="U736" s="8">
        <f t="shared" si="1378"/>
        <v>13</v>
      </c>
      <c r="V736" s="8">
        <f t="shared" si="1379"/>
        <v>1264.8399999999999</v>
      </c>
      <c r="W736" s="8">
        <f t="shared" si="1380"/>
        <v>0</v>
      </c>
      <c r="X736" s="8">
        <f t="shared" si="1381"/>
        <v>0</v>
      </c>
      <c r="Y736" s="8">
        <f t="shared" si="1382"/>
        <v>2.5</v>
      </c>
      <c r="Z736" s="8">
        <f t="shared" si="1383"/>
        <v>0</v>
      </c>
      <c r="AA736" s="8"/>
      <c r="AC736" s="11">
        <f t="shared" si="1339"/>
        <v>45654</v>
      </c>
      <c r="AD736" s="8">
        <f t="shared" si="1384"/>
        <v>38</v>
      </c>
      <c r="AE736" s="8">
        <f t="shared" si="1385"/>
        <v>4050.23</v>
      </c>
      <c r="AF736" s="8">
        <f t="shared" si="1386"/>
        <v>106.42</v>
      </c>
      <c r="AG736" s="8">
        <f t="shared" si="1387"/>
        <v>0</v>
      </c>
      <c r="AH736" s="8">
        <f t="shared" si="1388"/>
        <v>100</v>
      </c>
      <c r="AI736" s="8">
        <f t="shared" si="1389"/>
        <v>0</v>
      </c>
      <c r="AJ736" s="8"/>
      <c r="AL736" s="11">
        <f t="shared" si="1340"/>
        <v>45654</v>
      </c>
      <c r="AM736" s="8">
        <f t="shared" si="1390"/>
        <v>31</v>
      </c>
      <c r="AN736" s="8">
        <f t="shared" si="1391"/>
        <v>3819.29</v>
      </c>
      <c r="AO736" s="8">
        <f t="shared" si="1392"/>
        <v>15.73</v>
      </c>
      <c r="AP736" s="8">
        <f t="shared" si="1393"/>
        <v>0</v>
      </c>
      <c r="AQ736" s="8">
        <f t="shared" si="1394"/>
        <v>333.16</v>
      </c>
      <c r="AR736" s="8">
        <f t="shared" si="1395"/>
        <v>0</v>
      </c>
      <c r="AS736" s="8"/>
      <c r="AU736" s="11">
        <f t="shared" si="1341"/>
        <v>45654</v>
      </c>
      <c r="AV736" s="8">
        <f t="shared" si="1396"/>
        <v>39</v>
      </c>
      <c r="AW736" s="8">
        <f t="shared" si="1397"/>
        <v>2637.01</v>
      </c>
      <c r="AX736" s="8">
        <f t="shared" si="1398"/>
        <v>0</v>
      </c>
      <c r="AY736" s="8">
        <f t="shared" si="1399"/>
        <v>21</v>
      </c>
      <c r="AZ736" s="8">
        <f t="shared" si="1400"/>
        <v>0</v>
      </c>
      <c r="BA736" s="8">
        <f t="shared" si="1401"/>
        <v>0</v>
      </c>
      <c r="BB736" s="8"/>
      <c r="BD736" s="11">
        <f t="shared" si="1342"/>
        <v>45654</v>
      </c>
      <c r="BE736" s="8">
        <f t="shared" si="1402"/>
        <v>35</v>
      </c>
      <c r="BF736" s="8">
        <f t="shared" si="1403"/>
        <v>4451.72</v>
      </c>
      <c r="BG736" s="8">
        <f t="shared" si="1404"/>
        <v>0</v>
      </c>
      <c r="BH736" s="8">
        <f t="shared" si="1405"/>
        <v>0</v>
      </c>
      <c r="BI736" s="8">
        <f t="shared" si="1406"/>
        <v>4.95</v>
      </c>
      <c r="BJ736" s="8">
        <f t="shared" si="1407"/>
        <v>10</v>
      </c>
      <c r="BK736" s="8"/>
      <c r="BM736" s="11">
        <f t="shared" si="1343"/>
        <v>45654</v>
      </c>
      <c r="BN736" s="8">
        <f t="shared" si="1408"/>
        <v>41</v>
      </c>
      <c r="BO736" s="8">
        <f t="shared" si="1409"/>
        <v>5017.97</v>
      </c>
      <c r="BP736" s="8">
        <f t="shared" si="1410"/>
        <v>23.25</v>
      </c>
      <c r="BQ736" s="8">
        <f t="shared" si="1411"/>
        <v>0</v>
      </c>
      <c r="BR736" s="8">
        <f t="shared" si="1412"/>
        <v>146.19</v>
      </c>
      <c r="BS736" s="8">
        <f t="shared" si="1413"/>
        <v>12</v>
      </c>
      <c r="BT736" s="8"/>
      <c r="BV736" s="11">
        <f t="shared" si="1344"/>
        <v>45654</v>
      </c>
      <c r="BW736" s="8">
        <f t="shared" si="1451"/>
        <v>0</v>
      </c>
      <c r="BX736" s="8">
        <f t="shared" si="1452"/>
        <v>0</v>
      </c>
      <c r="BY736" s="8">
        <f t="shared" si="1453"/>
        <v>0</v>
      </c>
      <c r="BZ736" s="8">
        <f t="shared" si="1454"/>
        <v>0</v>
      </c>
      <c r="CA736" s="8">
        <f t="shared" si="1455"/>
        <v>0</v>
      </c>
      <c r="CB736" s="8">
        <f t="shared" si="1456"/>
        <v>0</v>
      </c>
      <c r="CC736" s="8"/>
      <c r="CE736" s="11">
        <f t="shared" si="1345"/>
        <v>45654</v>
      </c>
      <c r="CF736" s="8">
        <f t="shared" si="1415"/>
        <v>20</v>
      </c>
      <c r="CG736" s="8">
        <f t="shared" si="1416"/>
        <v>2287.7199999999998</v>
      </c>
      <c r="CH736" s="8">
        <f t="shared" si="1417"/>
        <v>24.5</v>
      </c>
      <c r="CI736" s="8">
        <f t="shared" si="1418"/>
        <v>0</v>
      </c>
      <c r="CJ736" s="8">
        <f t="shared" si="1419"/>
        <v>0</v>
      </c>
      <c r="CK736" s="8">
        <f t="shared" si="1420"/>
        <v>0</v>
      </c>
      <c r="CL736" s="8"/>
      <c r="CN736" s="11">
        <f t="shared" si="1346"/>
        <v>45654</v>
      </c>
      <c r="CO736" s="8">
        <f t="shared" si="1421"/>
        <v>44</v>
      </c>
      <c r="CP736" s="8">
        <f t="shared" si="1422"/>
        <v>4666.6400000000003</v>
      </c>
      <c r="CQ736" s="8">
        <f t="shared" si="1423"/>
        <v>47</v>
      </c>
      <c r="CR736" s="8">
        <f t="shared" si="1424"/>
        <v>342.1</v>
      </c>
      <c r="CS736" s="8">
        <f t="shared" si="1425"/>
        <v>248</v>
      </c>
      <c r="CT736" s="8">
        <f t="shared" si="1426"/>
        <v>0</v>
      </c>
      <c r="CU736" s="8"/>
      <c r="CW736" s="11">
        <f t="shared" si="1347"/>
        <v>45654</v>
      </c>
      <c r="CX736" s="8">
        <f t="shared" si="1427"/>
        <v>0</v>
      </c>
      <c r="CY736" s="8">
        <f t="shared" si="1428"/>
        <v>0</v>
      </c>
      <c r="CZ736" s="8">
        <f t="shared" si="1429"/>
        <v>0</v>
      </c>
      <c r="DA736" s="8">
        <f t="shared" si="1430"/>
        <v>0</v>
      </c>
      <c r="DB736" s="8">
        <f t="shared" si="1431"/>
        <v>0</v>
      </c>
      <c r="DC736" s="8">
        <f t="shared" si="1432"/>
        <v>0</v>
      </c>
      <c r="DD736" s="8"/>
      <c r="DF736" s="11">
        <f t="shared" si="1348"/>
        <v>45654</v>
      </c>
      <c r="DG736" s="8">
        <f t="shared" si="1433"/>
        <v>0</v>
      </c>
      <c r="DH736" s="8">
        <f t="shared" si="1434"/>
        <v>0</v>
      </c>
      <c r="DI736" s="8">
        <f t="shared" si="1435"/>
        <v>0</v>
      </c>
      <c r="DJ736" s="8">
        <f t="shared" si="1436"/>
        <v>0</v>
      </c>
      <c r="DK736" s="8">
        <f t="shared" si="1437"/>
        <v>0</v>
      </c>
      <c r="DL736" s="8">
        <f t="shared" si="1438"/>
        <v>0</v>
      </c>
      <c r="DM736" s="8"/>
      <c r="DO736" s="11">
        <f t="shared" si="1349"/>
        <v>45654</v>
      </c>
      <c r="DP736" s="8">
        <f t="shared" si="1439"/>
        <v>0</v>
      </c>
      <c r="DQ736" s="8">
        <f t="shared" si="1440"/>
        <v>0</v>
      </c>
      <c r="DR736" s="8">
        <f t="shared" si="1441"/>
        <v>0</v>
      </c>
      <c r="DS736" s="8">
        <f t="shared" si="1442"/>
        <v>0</v>
      </c>
      <c r="DT736" s="8">
        <f t="shared" si="1443"/>
        <v>0</v>
      </c>
      <c r="DU736" s="8">
        <f t="shared" si="1444"/>
        <v>0</v>
      </c>
      <c r="DV736" s="8"/>
      <c r="DX736" s="11">
        <f t="shared" si="1350"/>
        <v>45654</v>
      </c>
      <c r="DY736" s="8">
        <f t="shared" si="1445"/>
        <v>0</v>
      </c>
      <c r="DZ736" s="8">
        <f t="shared" si="1446"/>
        <v>0</v>
      </c>
      <c r="EA736" s="8">
        <f t="shared" si="1447"/>
        <v>0</v>
      </c>
      <c r="EB736" s="8">
        <f t="shared" si="1448"/>
        <v>0</v>
      </c>
      <c r="EC736" s="8">
        <f t="shared" si="1449"/>
        <v>0</v>
      </c>
      <c r="ED736" s="8">
        <f t="shared" si="1450"/>
        <v>0</v>
      </c>
      <c r="EE736" s="8"/>
    </row>
    <row r="737" spans="2:135" x14ac:dyDescent="0.3">
      <c r="B737" s="11">
        <f t="shared" si="1336"/>
        <v>45655</v>
      </c>
      <c r="C737" s="8">
        <f t="shared" si="1366"/>
        <v>23</v>
      </c>
      <c r="D737" s="8">
        <f t="shared" si="1367"/>
        <v>2504.5300000000002</v>
      </c>
      <c r="E737" s="8">
        <f t="shared" si="1368"/>
        <v>0</v>
      </c>
      <c r="F737" s="8">
        <f t="shared" si="1369"/>
        <v>50.5</v>
      </c>
      <c r="G737" s="8">
        <f t="shared" si="1370"/>
        <v>25</v>
      </c>
      <c r="H737" s="8">
        <f t="shared" si="1371"/>
        <v>0</v>
      </c>
      <c r="I737" s="8"/>
      <c r="K737" s="11">
        <f t="shared" si="1337"/>
        <v>45655</v>
      </c>
      <c r="L737" s="8">
        <f t="shared" si="1372"/>
        <v>16</v>
      </c>
      <c r="M737" s="8">
        <f t="shared" si="1373"/>
        <v>2038.19</v>
      </c>
      <c r="N737" s="8">
        <f t="shared" si="1374"/>
        <v>8.9600000000000009</v>
      </c>
      <c r="O737" s="8">
        <f t="shared" si="1375"/>
        <v>0</v>
      </c>
      <c r="P737" s="8">
        <f t="shared" si="1376"/>
        <v>0</v>
      </c>
      <c r="Q737" s="8">
        <f t="shared" si="1377"/>
        <v>0</v>
      </c>
      <c r="R737" s="8"/>
      <c r="T737" s="11">
        <f t="shared" si="1338"/>
        <v>45655</v>
      </c>
      <c r="U737" s="8">
        <f t="shared" si="1378"/>
        <v>13</v>
      </c>
      <c r="V737" s="8">
        <f t="shared" si="1379"/>
        <v>1264.8399999999999</v>
      </c>
      <c r="W737" s="8">
        <f t="shared" si="1380"/>
        <v>0</v>
      </c>
      <c r="X737" s="8">
        <f t="shared" si="1381"/>
        <v>0</v>
      </c>
      <c r="Y737" s="8">
        <f t="shared" si="1382"/>
        <v>2.5</v>
      </c>
      <c r="Z737" s="8">
        <f t="shared" si="1383"/>
        <v>0</v>
      </c>
      <c r="AA737" s="8"/>
      <c r="AC737" s="11">
        <f t="shared" si="1339"/>
        <v>45655</v>
      </c>
      <c r="AD737" s="8">
        <f t="shared" si="1384"/>
        <v>38</v>
      </c>
      <c r="AE737" s="8">
        <f t="shared" si="1385"/>
        <v>4050.23</v>
      </c>
      <c r="AF737" s="8">
        <f t="shared" si="1386"/>
        <v>106.42</v>
      </c>
      <c r="AG737" s="8">
        <f t="shared" si="1387"/>
        <v>0</v>
      </c>
      <c r="AH737" s="8">
        <f t="shared" si="1388"/>
        <v>100</v>
      </c>
      <c r="AI737" s="8">
        <f t="shared" si="1389"/>
        <v>0</v>
      </c>
      <c r="AJ737" s="8"/>
      <c r="AL737" s="11">
        <f t="shared" si="1340"/>
        <v>45655</v>
      </c>
      <c r="AM737" s="8">
        <f t="shared" si="1390"/>
        <v>31</v>
      </c>
      <c r="AN737" s="8">
        <f t="shared" si="1391"/>
        <v>3819.29</v>
      </c>
      <c r="AO737" s="8">
        <f t="shared" si="1392"/>
        <v>15.73</v>
      </c>
      <c r="AP737" s="8">
        <f t="shared" si="1393"/>
        <v>0</v>
      </c>
      <c r="AQ737" s="8">
        <f t="shared" si="1394"/>
        <v>333.16</v>
      </c>
      <c r="AR737" s="8">
        <f t="shared" si="1395"/>
        <v>0</v>
      </c>
      <c r="AS737" s="8"/>
      <c r="AU737" s="11">
        <f t="shared" si="1341"/>
        <v>45655</v>
      </c>
      <c r="AV737" s="8">
        <f t="shared" si="1396"/>
        <v>39</v>
      </c>
      <c r="AW737" s="8">
        <f t="shared" si="1397"/>
        <v>2637.01</v>
      </c>
      <c r="AX737" s="8">
        <f t="shared" si="1398"/>
        <v>0</v>
      </c>
      <c r="AY737" s="8">
        <f t="shared" si="1399"/>
        <v>21</v>
      </c>
      <c r="AZ737" s="8">
        <f t="shared" si="1400"/>
        <v>0</v>
      </c>
      <c r="BA737" s="8">
        <f t="shared" si="1401"/>
        <v>0</v>
      </c>
      <c r="BB737" s="8"/>
      <c r="BD737" s="11">
        <f t="shared" si="1342"/>
        <v>45655</v>
      </c>
      <c r="BE737" s="8">
        <f t="shared" si="1402"/>
        <v>35</v>
      </c>
      <c r="BF737" s="8">
        <f t="shared" si="1403"/>
        <v>4451.72</v>
      </c>
      <c r="BG737" s="8">
        <f t="shared" si="1404"/>
        <v>0</v>
      </c>
      <c r="BH737" s="8">
        <f t="shared" si="1405"/>
        <v>0</v>
      </c>
      <c r="BI737" s="8">
        <f t="shared" si="1406"/>
        <v>4.95</v>
      </c>
      <c r="BJ737" s="8">
        <f t="shared" si="1407"/>
        <v>10</v>
      </c>
      <c r="BK737" s="8"/>
      <c r="BM737" s="11">
        <f t="shared" si="1343"/>
        <v>45655</v>
      </c>
      <c r="BN737" s="8">
        <f t="shared" si="1408"/>
        <v>41</v>
      </c>
      <c r="BO737" s="8">
        <f t="shared" si="1409"/>
        <v>5017.97</v>
      </c>
      <c r="BP737" s="8">
        <f t="shared" si="1410"/>
        <v>23.25</v>
      </c>
      <c r="BQ737" s="8">
        <f t="shared" si="1411"/>
        <v>0</v>
      </c>
      <c r="BR737" s="8">
        <f t="shared" si="1412"/>
        <v>146.19</v>
      </c>
      <c r="BS737" s="8">
        <f t="shared" si="1413"/>
        <v>12</v>
      </c>
      <c r="BT737" s="8"/>
      <c r="BV737" s="11">
        <f t="shared" si="1344"/>
        <v>45655</v>
      </c>
      <c r="BW737" s="8">
        <f t="shared" si="1451"/>
        <v>0</v>
      </c>
      <c r="BX737" s="8">
        <f t="shared" si="1452"/>
        <v>0</v>
      </c>
      <c r="BY737" s="8">
        <f t="shared" si="1453"/>
        <v>0</v>
      </c>
      <c r="BZ737" s="8">
        <f t="shared" si="1454"/>
        <v>0</v>
      </c>
      <c r="CA737" s="8">
        <f t="shared" si="1455"/>
        <v>0</v>
      </c>
      <c r="CB737" s="8">
        <f t="shared" si="1456"/>
        <v>0</v>
      </c>
      <c r="CC737" s="8"/>
      <c r="CE737" s="11">
        <f t="shared" si="1345"/>
        <v>45655</v>
      </c>
      <c r="CF737" s="8">
        <f t="shared" si="1415"/>
        <v>20</v>
      </c>
      <c r="CG737" s="8">
        <f t="shared" si="1416"/>
        <v>2287.7199999999998</v>
      </c>
      <c r="CH737" s="8">
        <f t="shared" si="1417"/>
        <v>24.5</v>
      </c>
      <c r="CI737" s="8">
        <f t="shared" si="1418"/>
        <v>0</v>
      </c>
      <c r="CJ737" s="8">
        <f t="shared" si="1419"/>
        <v>0</v>
      </c>
      <c r="CK737" s="8">
        <f t="shared" si="1420"/>
        <v>0</v>
      </c>
      <c r="CL737" s="8"/>
      <c r="CN737" s="11">
        <f t="shared" si="1346"/>
        <v>45655</v>
      </c>
      <c r="CO737" s="8">
        <f t="shared" si="1421"/>
        <v>44</v>
      </c>
      <c r="CP737" s="8">
        <f t="shared" si="1422"/>
        <v>4666.6400000000003</v>
      </c>
      <c r="CQ737" s="8">
        <f t="shared" si="1423"/>
        <v>47</v>
      </c>
      <c r="CR737" s="8">
        <f t="shared" si="1424"/>
        <v>342.1</v>
      </c>
      <c r="CS737" s="8">
        <f t="shared" si="1425"/>
        <v>248</v>
      </c>
      <c r="CT737" s="8">
        <f t="shared" si="1426"/>
        <v>0</v>
      </c>
      <c r="CU737" s="8"/>
      <c r="CW737" s="11">
        <f t="shared" si="1347"/>
        <v>45655</v>
      </c>
      <c r="CX737" s="8">
        <f t="shared" si="1427"/>
        <v>0</v>
      </c>
      <c r="CY737" s="8">
        <f t="shared" si="1428"/>
        <v>0</v>
      </c>
      <c r="CZ737" s="8">
        <f t="shared" si="1429"/>
        <v>0</v>
      </c>
      <c r="DA737" s="8">
        <f t="shared" si="1430"/>
        <v>0</v>
      </c>
      <c r="DB737" s="8">
        <f t="shared" si="1431"/>
        <v>0</v>
      </c>
      <c r="DC737" s="8">
        <f t="shared" si="1432"/>
        <v>0</v>
      </c>
      <c r="DD737" s="8"/>
      <c r="DF737" s="11">
        <f t="shared" si="1348"/>
        <v>45655</v>
      </c>
      <c r="DG737" s="8">
        <f t="shared" si="1433"/>
        <v>0</v>
      </c>
      <c r="DH737" s="8">
        <f t="shared" si="1434"/>
        <v>0</v>
      </c>
      <c r="DI737" s="8">
        <f t="shared" si="1435"/>
        <v>0</v>
      </c>
      <c r="DJ737" s="8">
        <f t="shared" si="1436"/>
        <v>0</v>
      </c>
      <c r="DK737" s="8">
        <f t="shared" si="1437"/>
        <v>0</v>
      </c>
      <c r="DL737" s="8">
        <f t="shared" si="1438"/>
        <v>0</v>
      </c>
      <c r="DM737" s="8"/>
      <c r="DO737" s="11">
        <f t="shared" si="1349"/>
        <v>45655</v>
      </c>
      <c r="DP737" s="8">
        <f t="shared" si="1439"/>
        <v>0</v>
      </c>
      <c r="DQ737" s="8">
        <f t="shared" si="1440"/>
        <v>0</v>
      </c>
      <c r="DR737" s="8">
        <f t="shared" si="1441"/>
        <v>0</v>
      </c>
      <c r="DS737" s="8">
        <f t="shared" si="1442"/>
        <v>0</v>
      </c>
      <c r="DT737" s="8">
        <f t="shared" si="1443"/>
        <v>0</v>
      </c>
      <c r="DU737" s="8">
        <f t="shared" si="1444"/>
        <v>0</v>
      </c>
      <c r="DV737" s="8"/>
      <c r="DX737" s="11">
        <f t="shared" si="1350"/>
        <v>45655</v>
      </c>
      <c r="DY737" s="8">
        <f t="shared" si="1445"/>
        <v>0</v>
      </c>
      <c r="DZ737" s="8">
        <f t="shared" si="1446"/>
        <v>0</v>
      </c>
      <c r="EA737" s="8">
        <f t="shared" si="1447"/>
        <v>0</v>
      </c>
      <c r="EB737" s="8">
        <f t="shared" si="1448"/>
        <v>0</v>
      </c>
      <c r="EC737" s="8">
        <f t="shared" si="1449"/>
        <v>0</v>
      </c>
      <c r="ED737" s="8">
        <f t="shared" si="1450"/>
        <v>0</v>
      </c>
      <c r="EE737" s="8"/>
    </row>
    <row r="738" spans="2:135" x14ac:dyDescent="0.3">
      <c r="B738" s="11">
        <f t="shared" si="1336"/>
        <v>45656</v>
      </c>
      <c r="C738" s="8">
        <f t="shared" si="1366"/>
        <v>23</v>
      </c>
      <c r="D738" s="8">
        <f t="shared" si="1367"/>
        <v>2504.5300000000002</v>
      </c>
      <c r="E738" s="8">
        <f t="shared" si="1368"/>
        <v>0</v>
      </c>
      <c r="F738" s="8">
        <f t="shared" si="1369"/>
        <v>50.5</v>
      </c>
      <c r="G738" s="8">
        <f t="shared" si="1370"/>
        <v>25</v>
      </c>
      <c r="H738" s="8">
        <f t="shared" si="1371"/>
        <v>0</v>
      </c>
      <c r="I738" s="8"/>
      <c r="K738" s="11">
        <f t="shared" si="1337"/>
        <v>45656</v>
      </c>
      <c r="L738" s="8">
        <f t="shared" si="1372"/>
        <v>16</v>
      </c>
      <c r="M738" s="8">
        <f t="shared" si="1373"/>
        <v>2038.19</v>
      </c>
      <c r="N738" s="8">
        <f t="shared" si="1374"/>
        <v>8.9600000000000009</v>
      </c>
      <c r="O738" s="8">
        <f t="shared" si="1375"/>
        <v>0</v>
      </c>
      <c r="P738" s="8">
        <f t="shared" si="1376"/>
        <v>0</v>
      </c>
      <c r="Q738" s="8">
        <f t="shared" si="1377"/>
        <v>0</v>
      </c>
      <c r="R738" s="8"/>
      <c r="T738" s="11">
        <f t="shared" si="1338"/>
        <v>45656</v>
      </c>
      <c r="U738" s="8">
        <f t="shared" si="1378"/>
        <v>13</v>
      </c>
      <c r="V738" s="8">
        <f t="shared" si="1379"/>
        <v>1264.8399999999999</v>
      </c>
      <c r="W738" s="8">
        <f t="shared" si="1380"/>
        <v>0</v>
      </c>
      <c r="X738" s="8">
        <f t="shared" si="1381"/>
        <v>0</v>
      </c>
      <c r="Y738" s="8">
        <f t="shared" si="1382"/>
        <v>2.5</v>
      </c>
      <c r="Z738" s="8">
        <f t="shared" si="1383"/>
        <v>0</v>
      </c>
      <c r="AA738" s="8"/>
      <c r="AC738" s="11">
        <f t="shared" si="1339"/>
        <v>45656</v>
      </c>
      <c r="AD738" s="8">
        <f t="shared" si="1384"/>
        <v>38</v>
      </c>
      <c r="AE738" s="8">
        <f t="shared" si="1385"/>
        <v>4050.23</v>
      </c>
      <c r="AF738" s="8">
        <f t="shared" si="1386"/>
        <v>106.42</v>
      </c>
      <c r="AG738" s="8">
        <f t="shared" si="1387"/>
        <v>0</v>
      </c>
      <c r="AH738" s="8">
        <f t="shared" si="1388"/>
        <v>100</v>
      </c>
      <c r="AI738" s="8">
        <f t="shared" si="1389"/>
        <v>0</v>
      </c>
      <c r="AJ738" s="8"/>
      <c r="AL738" s="11">
        <f t="shared" si="1340"/>
        <v>45656</v>
      </c>
      <c r="AM738" s="8">
        <f t="shared" si="1390"/>
        <v>31</v>
      </c>
      <c r="AN738" s="8">
        <f t="shared" si="1391"/>
        <v>3819.29</v>
      </c>
      <c r="AO738" s="8">
        <f t="shared" si="1392"/>
        <v>15.73</v>
      </c>
      <c r="AP738" s="8">
        <f t="shared" si="1393"/>
        <v>0</v>
      </c>
      <c r="AQ738" s="8">
        <f t="shared" si="1394"/>
        <v>333.16</v>
      </c>
      <c r="AR738" s="8">
        <f t="shared" si="1395"/>
        <v>0</v>
      </c>
      <c r="AS738" s="8"/>
      <c r="AU738" s="11">
        <f t="shared" si="1341"/>
        <v>45656</v>
      </c>
      <c r="AV738" s="8">
        <f t="shared" si="1396"/>
        <v>39</v>
      </c>
      <c r="AW738" s="8">
        <f t="shared" si="1397"/>
        <v>2637.01</v>
      </c>
      <c r="AX738" s="8">
        <f t="shared" si="1398"/>
        <v>0</v>
      </c>
      <c r="AY738" s="8">
        <f t="shared" si="1399"/>
        <v>21</v>
      </c>
      <c r="AZ738" s="8">
        <f t="shared" si="1400"/>
        <v>0</v>
      </c>
      <c r="BA738" s="8">
        <f t="shared" si="1401"/>
        <v>0</v>
      </c>
      <c r="BB738" s="8"/>
      <c r="BD738" s="11">
        <f t="shared" si="1342"/>
        <v>45656</v>
      </c>
      <c r="BE738" s="8">
        <f t="shared" si="1402"/>
        <v>35</v>
      </c>
      <c r="BF738" s="8">
        <f t="shared" si="1403"/>
        <v>4451.72</v>
      </c>
      <c r="BG738" s="8">
        <f t="shared" si="1404"/>
        <v>0</v>
      </c>
      <c r="BH738" s="8">
        <f t="shared" si="1405"/>
        <v>0</v>
      </c>
      <c r="BI738" s="8">
        <f t="shared" si="1406"/>
        <v>4.95</v>
      </c>
      <c r="BJ738" s="8">
        <f t="shared" si="1407"/>
        <v>10</v>
      </c>
      <c r="BK738" s="8"/>
      <c r="BM738" s="11">
        <f t="shared" si="1343"/>
        <v>45656</v>
      </c>
      <c r="BN738" s="8">
        <f t="shared" si="1408"/>
        <v>41</v>
      </c>
      <c r="BO738" s="8">
        <f t="shared" si="1409"/>
        <v>5017.97</v>
      </c>
      <c r="BP738" s="8">
        <f t="shared" si="1410"/>
        <v>23.25</v>
      </c>
      <c r="BQ738" s="8">
        <f t="shared" si="1411"/>
        <v>0</v>
      </c>
      <c r="BR738" s="8">
        <f t="shared" si="1412"/>
        <v>146.19</v>
      </c>
      <c r="BS738" s="8">
        <f t="shared" si="1413"/>
        <v>12</v>
      </c>
      <c r="BT738" s="8"/>
      <c r="BV738" s="11">
        <f t="shared" si="1344"/>
        <v>45656</v>
      </c>
      <c r="BW738" s="8">
        <f t="shared" si="1451"/>
        <v>0</v>
      </c>
      <c r="BX738" s="8">
        <f t="shared" si="1452"/>
        <v>0</v>
      </c>
      <c r="BY738" s="8">
        <f t="shared" si="1453"/>
        <v>0</v>
      </c>
      <c r="BZ738" s="8">
        <f t="shared" si="1454"/>
        <v>0</v>
      </c>
      <c r="CA738" s="8">
        <f t="shared" si="1455"/>
        <v>0</v>
      </c>
      <c r="CB738" s="8">
        <f t="shared" si="1456"/>
        <v>0</v>
      </c>
      <c r="CC738" s="8"/>
      <c r="CE738" s="11">
        <f t="shared" si="1345"/>
        <v>45656</v>
      </c>
      <c r="CF738" s="8">
        <f t="shared" si="1415"/>
        <v>20</v>
      </c>
      <c r="CG738" s="8">
        <f t="shared" si="1416"/>
        <v>2287.7199999999998</v>
      </c>
      <c r="CH738" s="8">
        <f t="shared" si="1417"/>
        <v>24.5</v>
      </c>
      <c r="CI738" s="8">
        <f t="shared" si="1418"/>
        <v>0</v>
      </c>
      <c r="CJ738" s="8">
        <f t="shared" si="1419"/>
        <v>0</v>
      </c>
      <c r="CK738" s="8">
        <f t="shared" si="1420"/>
        <v>0</v>
      </c>
      <c r="CL738" s="8"/>
      <c r="CN738" s="11">
        <f t="shared" si="1346"/>
        <v>45656</v>
      </c>
      <c r="CO738" s="8">
        <f t="shared" si="1421"/>
        <v>44</v>
      </c>
      <c r="CP738" s="8">
        <f t="shared" si="1422"/>
        <v>4666.6400000000003</v>
      </c>
      <c r="CQ738" s="8">
        <f t="shared" si="1423"/>
        <v>47</v>
      </c>
      <c r="CR738" s="8">
        <f t="shared" si="1424"/>
        <v>342.1</v>
      </c>
      <c r="CS738" s="8">
        <f t="shared" si="1425"/>
        <v>248</v>
      </c>
      <c r="CT738" s="8">
        <f t="shared" si="1426"/>
        <v>0</v>
      </c>
      <c r="CU738" s="8"/>
      <c r="CW738" s="11">
        <f t="shared" si="1347"/>
        <v>45656</v>
      </c>
      <c r="CX738" s="8">
        <f t="shared" si="1427"/>
        <v>0</v>
      </c>
      <c r="CY738" s="8">
        <f t="shared" si="1428"/>
        <v>0</v>
      </c>
      <c r="CZ738" s="8">
        <f t="shared" si="1429"/>
        <v>0</v>
      </c>
      <c r="DA738" s="8">
        <f t="shared" si="1430"/>
        <v>0</v>
      </c>
      <c r="DB738" s="8">
        <f t="shared" si="1431"/>
        <v>0</v>
      </c>
      <c r="DC738" s="8">
        <f t="shared" si="1432"/>
        <v>0</v>
      </c>
      <c r="DD738" s="8"/>
      <c r="DF738" s="11">
        <f t="shared" si="1348"/>
        <v>45656</v>
      </c>
      <c r="DG738" s="8">
        <f t="shared" si="1433"/>
        <v>0</v>
      </c>
      <c r="DH738" s="8">
        <f t="shared" si="1434"/>
        <v>0</v>
      </c>
      <c r="DI738" s="8">
        <f t="shared" si="1435"/>
        <v>0</v>
      </c>
      <c r="DJ738" s="8">
        <f t="shared" si="1436"/>
        <v>0</v>
      </c>
      <c r="DK738" s="8">
        <f t="shared" si="1437"/>
        <v>0</v>
      </c>
      <c r="DL738" s="8">
        <f t="shared" si="1438"/>
        <v>0</v>
      </c>
      <c r="DM738" s="8"/>
      <c r="DO738" s="11">
        <f t="shared" si="1349"/>
        <v>45656</v>
      </c>
      <c r="DP738" s="8">
        <f t="shared" si="1439"/>
        <v>0</v>
      </c>
      <c r="DQ738" s="8">
        <f t="shared" si="1440"/>
        <v>0</v>
      </c>
      <c r="DR738" s="8">
        <f t="shared" si="1441"/>
        <v>0</v>
      </c>
      <c r="DS738" s="8">
        <f t="shared" si="1442"/>
        <v>0</v>
      </c>
      <c r="DT738" s="8">
        <f t="shared" si="1443"/>
        <v>0</v>
      </c>
      <c r="DU738" s="8">
        <f t="shared" si="1444"/>
        <v>0</v>
      </c>
      <c r="DV738" s="8"/>
      <c r="DX738" s="11">
        <f t="shared" si="1350"/>
        <v>45656</v>
      </c>
      <c r="DY738" s="8">
        <f t="shared" si="1445"/>
        <v>0</v>
      </c>
      <c r="DZ738" s="8">
        <f t="shared" si="1446"/>
        <v>0</v>
      </c>
      <c r="EA738" s="8">
        <f t="shared" si="1447"/>
        <v>0</v>
      </c>
      <c r="EB738" s="8">
        <f t="shared" si="1448"/>
        <v>0</v>
      </c>
      <c r="EC738" s="8">
        <f t="shared" si="1449"/>
        <v>0</v>
      </c>
      <c r="ED738" s="8">
        <f t="shared" si="1450"/>
        <v>0</v>
      </c>
      <c r="EE738" s="8"/>
    </row>
    <row r="739" spans="2:135" ht="15" thickBot="1" x14ac:dyDescent="0.35">
      <c r="B739" s="19">
        <f t="shared" si="1336"/>
        <v>45657</v>
      </c>
      <c r="C739" s="20">
        <f t="shared" si="1366"/>
        <v>23</v>
      </c>
      <c r="D739" s="20">
        <f t="shared" si="1367"/>
        <v>2504.5300000000002</v>
      </c>
      <c r="E739" s="20">
        <f t="shared" si="1368"/>
        <v>0</v>
      </c>
      <c r="F739" s="20">
        <f t="shared" si="1369"/>
        <v>50.5</v>
      </c>
      <c r="G739" s="20">
        <f t="shared" si="1370"/>
        <v>25</v>
      </c>
      <c r="H739" s="20">
        <f t="shared" si="1371"/>
        <v>0</v>
      </c>
      <c r="I739" s="8"/>
      <c r="K739" s="19">
        <f t="shared" si="1337"/>
        <v>45657</v>
      </c>
      <c r="L739" s="20">
        <f t="shared" si="1372"/>
        <v>16</v>
      </c>
      <c r="M739" s="20">
        <f t="shared" si="1373"/>
        <v>2038.19</v>
      </c>
      <c r="N739" s="20">
        <f t="shared" si="1374"/>
        <v>8.9600000000000009</v>
      </c>
      <c r="O739" s="20">
        <f t="shared" si="1375"/>
        <v>0</v>
      </c>
      <c r="P739" s="20">
        <f t="shared" si="1376"/>
        <v>0</v>
      </c>
      <c r="Q739" s="20">
        <f t="shared" si="1377"/>
        <v>0</v>
      </c>
      <c r="R739" s="8"/>
      <c r="T739" s="19">
        <f t="shared" si="1338"/>
        <v>45657</v>
      </c>
      <c r="U739" s="20">
        <f t="shared" si="1378"/>
        <v>13</v>
      </c>
      <c r="V739" s="20">
        <f t="shared" si="1379"/>
        <v>1264.8399999999999</v>
      </c>
      <c r="W739" s="20">
        <f t="shared" si="1380"/>
        <v>0</v>
      </c>
      <c r="X739" s="20">
        <f t="shared" si="1381"/>
        <v>0</v>
      </c>
      <c r="Y739" s="20">
        <f t="shared" si="1382"/>
        <v>2.5</v>
      </c>
      <c r="Z739" s="20">
        <f t="shared" si="1383"/>
        <v>0</v>
      </c>
      <c r="AA739" s="8"/>
      <c r="AC739" s="19">
        <f t="shared" si="1339"/>
        <v>45657</v>
      </c>
      <c r="AD739" s="20">
        <f t="shared" si="1384"/>
        <v>38</v>
      </c>
      <c r="AE739" s="20">
        <f t="shared" si="1385"/>
        <v>4050.23</v>
      </c>
      <c r="AF739" s="20">
        <f t="shared" si="1386"/>
        <v>106.42</v>
      </c>
      <c r="AG739" s="20">
        <f t="shared" si="1387"/>
        <v>0</v>
      </c>
      <c r="AH739" s="20">
        <f t="shared" si="1388"/>
        <v>100</v>
      </c>
      <c r="AI739" s="20">
        <f t="shared" si="1389"/>
        <v>0</v>
      </c>
      <c r="AJ739" s="8"/>
      <c r="AL739" s="19">
        <f t="shared" si="1340"/>
        <v>45657</v>
      </c>
      <c r="AM739" s="20">
        <f t="shared" si="1390"/>
        <v>31</v>
      </c>
      <c r="AN739" s="20">
        <f t="shared" si="1391"/>
        <v>3819.29</v>
      </c>
      <c r="AO739" s="20">
        <f t="shared" si="1392"/>
        <v>15.73</v>
      </c>
      <c r="AP739" s="20">
        <f t="shared" si="1393"/>
        <v>0</v>
      </c>
      <c r="AQ739" s="20">
        <f t="shared" si="1394"/>
        <v>333.16</v>
      </c>
      <c r="AR739" s="20">
        <f t="shared" si="1395"/>
        <v>0</v>
      </c>
      <c r="AS739" s="8"/>
      <c r="AU739" s="19">
        <f t="shared" si="1341"/>
        <v>45657</v>
      </c>
      <c r="AV739" s="20">
        <f t="shared" si="1396"/>
        <v>39</v>
      </c>
      <c r="AW739" s="20">
        <f t="shared" si="1397"/>
        <v>2637.01</v>
      </c>
      <c r="AX739" s="20">
        <f t="shared" si="1398"/>
        <v>0</v>
      </c>
      <c r="AY739" s="20">
        <f t="shared" si="1399"/>
        <v>21</v>
      </c>
      <c r="AZ739" s="20">
        <f t="shared" si="1400"/>
        <v>0</v>
      </c>
      <c r="BA739" s="20">
        <f t="shared" si="1401"/>
        <v>0</v>
      </c>
      <c r="BB739" s="8"/>
      <c r="BD739" s="19">
        <f t="shared" si="1342"/>
        <v>45657</v>
      </c>
      <c r="BE739" s="20">
        <f t="shared" si="1402"/>
        <v>35</v>
      </c>
      <c r="BF739" s="20">
        <f t="shared" si="1403"/>
        <v>4451.72</v>
      </c>
      <c r="BG739" s="20">
        <f t="shared" si="1404"/>
        <v>0</v>
      </c>
      <c r="BH739" s="20">
        <f t="shared" si="1405"/>
        <v>0</v>
      </c>
      <c r="BI739" s="20">
        <f t="shared" si="1406"/>
        <v>4.95</v>
      </c>
      <c r="BJ739" s="20">
        <f t="shared" si="1407"/>
        <v>10</v>
      </c>
      <c r="BK739" s="8"/>
      <c r="BM739" s="19">
        <f t="shared" si="1343"/>
        <v>45657</v>
      </c>
      <c r="BN739" s="20">
        <f t="shared" si="1408"/>
        <v>41</v>
      </c>
      <c r="BO739" s="20">
        <f t="shared" si="1409"/>
        <v>5017.97</v>
      </c>
      <c r="BP739" s="20">
        <f t="shared" si="1410"/>
        <v>23.25</v>
      </c>
      <c r="BQ739" s="20">
        <f t="shared" si="1411"/>
        <v>0</v>
      </c>
      <c r="BR739" s="20">
        <f t="shared" si="1412"/>
        <v>146.19</v>
      </c>
      <c r="BS739" s="20">
        <f t="shared" si="1413"/>
        <v>12</v>
      </c>
      <c r="BT739" s="8"/>
      <c r="BV739" s="19">
        <f t="shared" si="1344"/>
        <v>45657</v>
      </c>
      <c r="BW739" s="20">
        <f t="shared" si="1451"/>
        <v>0</v>
      </c>
      <c r="BX739" s="20">
        <f t="shared" si="1452"/>
        <v>0</v>
      </c>
      <c r="BY739" s="20">
        <f t="shared" si="1453"/>
        <v>0</v>
      </c>
      <c r="BZ739" s="20">
        <f t="shared" si="1454"/>
        <v>0</v>
      </c>
      <c r="CA739" s="20">
        <f t="shared" si="1455"/>
        <v>0</v>
      </c>
      <c r="CB739" s="20">
        <f t="shared" si="1456"/>
        <v>0</v>
      </c>
      <c r="CC739" s="8"/>
      <c r="CE739" s="19">
        <f t="shared" si="1345"/>
        <v>45657</v>
      </c>
      <c r="CF739" s="20">
        <f t="shared" si="1415"/>
        <v>20</v>
      </c>
      <c r="CG739" s="20">
        <f t="shared" si="1416"/>
        <v>2287.7199999999998</v>
      </c>
      <c r="CH739" s="20">
        <f t="shared" si="1417"/>
        <v>24.5</v>
      </c>
      <c r="CI739" s="20">
        <f t="shared" si="1418"/>
        <v>0</v>
      </c>
      <c r="CJ739" s="20">
        <f t="shared" si="1419"/>
        <v>0</v>
      </c>
      <c r="CK739" s="20">
        <f t="shared" si="1420"/>
        <v>0</v>
      </c>
      <c r="CL739" s="8"/>
      <c r="CN739" s="19">
        <f t="shared" si="1346"/>
        <v>45657</v>
      </c>
      <c r="CO739" s="20">
        <f t="shared" si="1421"/>
        <v>44</v>
      </c>
      <c r="CP739" s="20">
        <f t="shared" si="1422"/>
        <v>4666.6400000000003</v>
      </c>
      <c r="CQ739" s="20">
        <f t="shared" si="1423"/>
        <v>47</v>
      </c>
      <c r="CR739" s="20">
        <f t="shared" si="1424"/>
        <v>342.1</v>
      </c>
      <c r="CS739" s="20">
        <f t="shared" si="1425"/>
        <v>248</v>
      </c>
      <c r="CT739" s="20">
        <f t="shared" si="1426"/>
        <v>0</v>
      </c>
      <c r="CU739" s="8"/>
      <c r="CW739" s="19">
        <f t="shared" si="1347"/>
        <v>45657</v>
      </c>
      <c r="CX739" s="20">
        <f t="shared" si="1427"/>
        <v>0</v>
      </c>
      <c r="CY739" s="20">
        <f t="shared" si="1428"/>
        <v>0</v>
      </c>
      <c r="CZ739" s="20">
        <f t="shared" si="1429"/>
        <v>0</v>
      </c>
      <c r="DA739" s="20">
        <f t="shared" si="1430"/>
        <v>0</v>
      </c>
      <c r="DB739" s="20">
        <f t="shared" si="1431"/>
        <v>0</v>
      </c>
      <c r="DC739" s="20">
        <f t="shared" si="1432"/>
        <v>0</v>
      </c>
      <c r="DD739" s="8"/>
      <c r="DF739" s="19">
        <f t="shared" si="1348"/>
        <v>45657</v>
      </c>
      <c r="DG739" s="20">
        <f t="shared" si="1433"/>
        <v>0</v>
      </c>
      <c r="DH739" s="20">
        <f t="shared" si="1434"/>
        <v>0</v>
      </c>
      <c r="DI739" s="20">
        <f t="shared" si="1435"/>
        <v>0</v>
      </c>
      <c r="DJ739" s="20">
        <f t="shared" si="1436"/>
        <v>0</v>
      </c>
      <c r="DK739" s="20">
        <f t="shared" si="1437"/>
        <v>0</v>
      </c>
      <c r="DL739" s="20">
        <f t="shared" si="1438"/>
        <v>0</v>
      </c>
      <c r="DM739" s="8"/>
      <c r="DO739" s="19">
        <f t="shared" si="1349"/>
        <v>45657</v>
      </c>
      <c r="DP739" s="20">
        <f t="shared" si="1439"/>
        <v>0</v>
      </c>
      <c r="DQ739" s="20">
        <f t="shared" si="1440"/>
        <v>0</v>
      </c>
      <c r="DR739" s="20">
        <f t="shared" si="1441"/>
        <v>0</v>
      </c>
      <c r="DS739" s="20">
        <f t="shared" si="1442"/>
        <v>0</v>
      </c>
      <c r="DT739" s="20">
        <f t="shared" si="1443"/>
        <v>0</v>
      </c>
      <c r="DU739" s="20">
        <f t="shared" si="1444"/>
        <v>0</v>
      </c>
      <c r="DV739" s="8"/>
      <c r="DX739" s="19">
        <f t="shared" si="1350"/>
        <v>45657</v>
      </c>
      <c r="DY739" s="20">
        <f t="shared" si="1445"/>
        <v>0</v>
      </c>
      <c r="DZ739" s="20">
        <f t="shared" si="1446"/>
        <v>0</v>
      </c>
      <c r="EA739" s="20">
        <f t="shared" si="1447"/>
        <v>0</v>
      </c>
      <c r="EB739" s="20">
        <f t="shared" si="1448"/>
        <v>0</v>
      </c>
      <c r="EC739" s="20">
        <f t="shared" si="1449"/>
        <v>0</v>
      </c>
      <c r="ED739" s="20">
        <f t="shared" si="1450"/>
        <v>0</v>
      </c>
      <c r="EE739" s="8"/>
    </row>
    <row r="740" spans="2:135" x14ac:dyDescent="0.3">
      <c r="B740" s="11"/>
    </row>
    <row r="741" spans="2:135" x14ac:dyDescent="0.3">
      <c r="B741" s="17" t="s">
        <v>65</v>
      </c>
      <c r="C741" s="18" t="s">
        <v>9</v>
      </c>
      <c r="D741" s="18" t="s">
        <v>57</v>
      </c>
      <c r="E741" s="18" t="s">
        <v>61</v>
      </c>
      <c r="F741" s="18" t="s">
        <v>62</v>
      </c>
      <c r="G741" s="18" t="s">
        <v>63</v>
      </c>
      <c r="H741" s="18" t="s">
        <v>64</v>
      </c>
      <c r="I741" s="18"/>
      <c r="K741" s="17" t="s">
        <v>65</v>
      </c>
      <c r="L741" s="18" t="s">
        <v>9</v>
      </c>
      <c r="M741" s="18" t="s">
        <v>57</v>
      </c>
      <c r="N741" s="18" t="s">
        <v>61</v>
      </c>
      <c r="O741" s="18" t="s">
        <v>62</v>
      </c>
      <c r="P741" s="18" t="s">
        <v>63</v>
      </c>
      <c r="Q741" s="18" t="s">
        <v>64</v>
      </c>
      <c r="R741" s="18"/>
      <c r="T741" s="17" t="s">
        <v>65</v>
      </c>
      <c r="U741" s="18" t="s">
        <v>9</v>
      </c>
      <c r="V741" s="18" t="s">
        <v>57</v>
      </c>
      <c r="W741" s="18" t="s">
        <v>61</v>
      </c>
      <c r="X741" s="18" t="s">
        <v>62</v>
      </c>
      <c r="Y741" s="18" t="s">
        <v>63</v>
      </c>
      <c r="Z741" s="18" t="s">
        <v>64</v>
      </c>
      <c r="AA741" s="18"/>
      <c r="AC741" s="17" t="s">
        <v>65</v>
      </c>
      <c r="AD741" s="18" t="s">
        <v>9</v>
      </c>
      <c r="AE741" s="18" t="s">
        <v>57</v>
      </c>
      <c r="AF741" s="18" t="s">
        <v>61</v>
      </c>
      <c r="AG741" s="18" t="s">
        <v>62</v>
      </c>
      <c r="AH741" s="18" t="s">
        <v>63</v>
      </c>
      <c r="AI741" s="18" t="s">
        <v>64</v>
      </c>
      <c r="AJ741" s="18"/>
      <c r="AL741" s="17" t="s">
        <v>65</v>
      </c>
      <c r="AM741" s="18" t="s">
        <v>9</v>
      </c>
      <c r="AN741" s="18" t="s">
        <v>57</v>
      </c>
      <c r="AO741" s="18" t="s">
        <v>61</v>
      </c>
      <c r="AP741" s="18" t="s">
        <v>62</v>
      </c>
      <c r="AQ741" s="18" t="s">
        <v>63</v>
      </c>
      <c r="AR741" s="18" t="s">
        <v>64</v>
      </c>
      <c r="AS741" s="18"/>
      <c r="AU741" s="17" t="s">
        <v>65</v>
      </c>
      <c r="AV741" s="18" t="s">
        <v>9</v>
      </c>
      <c r="AW741" s="18" t="s">
        <v>57</v>
      </c>
      <c r="AX741" s="18" t="s">
        <v>61</v>
      </c>
      <c r="AY741" s="18" t="s">
        <v>62</v>
      </c>
      <c r="AZ741" s="18" t="s">
        <v>63</v>
      </c>
      <c r="BA741" s="18" t="s">
        <v>64</v>
      </c>
      <c r="BB741" s="18"/>
      <c r="BD741" s="17" t="s">
        <v>65</v>
      </c>
      <c r="BE741" s="18" t="s">
        <v>9</v>
      </c>
      <c r="BF741" s="18" t="s">
        <v>57</v>
      </c>
      <c r="BG741" s="18" t="s">
        <v>61</v>
      </c>
      <c r="BH741" s="18" t="s">
        <v>62</v>
      </c>
      <c r="BI741" s="18" t="s">
        <v>63</v>
      </c>
      <c r="BJ741" s="18" t="s">
        <v>64</v>
      </c>
      <c r="BK741" s="18"/>
      <c r="BM741" s="17" t="s">
        <v>65</v>
      </c>
      <c r="BN741" s="18" t="s">
        <v>9</v>
      </c>
      <c r="BO741" s="18" t="s">
        <v>57</v>
      </c>
      <c r="BP741" s="18" t="s">
        <v>61</v>
      </c>
      <c r="BQ741" s="18" t="s">
        <v>62</v>
      </c>
      <c r="BR741" s="18" t="s">
        <v>63</v>
      </c>
      <c r="BS741" s="18" t="s">
        <v>64</v>
      </c>
      <c r="BT741" s="18"/>
      <c r="BV741" s="17" t="s">
        <v>65</v>
      </c>
      <c r="BW741" s="18" t="s">
        <v>9</v>
      </c>
      <c r="BX741" s="18" t="s">
        <v>57</v>
      </c>
      <c r="BY741" s="18" t="s">
        <v>61</v>
      </c>
      <c r="BZ741" s="18" t="s">
        <v>62</v>
      </c>
      <c r="CA741" s="18" t="s">
        <v>63</v>
      </c>
      <c r="CB741" s="18" t="s">
        <v>64</v>
      </c>
      <c r="CC741" s="18"/>
      <c r="CE741" s="17" t="s">
        <v>65</v>
      </c>
      <c r="CF741" s="18" t="s">
        <v>9</v>
      </c>
      <c r="CG741" s="18" t="s">
        <v>57</v>
      </c>
      <c r="CH741" s="18" t="s">
        <v>61</v>
      </c>
      <c r="CI741" s="18" t="s">
        <v>62</v>
      </c>
      <c r="CJ741" s="18" t="s">
        <v>63</v>
      </c>
      <c r="CK741" s="18" t="s">
        <v>64</v>
      </c>
      <c r="CL741" s="18"/>
      <c r="CN741" s="17" t="s">
        <v>65</v>
      </c>
      <c r="CO741" s="18" t="s">
        <v>9</v>
      </c>
      <c r="CP741" s="18" t="s">
        <v>57</v>
      </c>
      <c r="CQ741" s="18" t="s">
        <v>61</v>
      </c>
      <c r="CR741" s="18" t="s">
        <v>62</v>
      </c>
      <c r="CS741" s="18" t="s">
        <v>63</v>
      </c>
      <c r="CT741" s="18" t="s">
        <v>64</v>
      </c>
      <c r="CU741" s="18"/>
      <c r="CW741" s="17" t="s">
        <v>65</v>
      </c>
      <c r="CX741" s="18" t="s">
        <v>9</v>
      </c>
      <c r="CY741" s="18" t="s">
        <v>57</v>
      </c>
      <c r="CZ741" s="18" t="s">
        <v>61</v>
      </c>
      <c r="DA741" s="18" t="s">
        <v>62</v>
      </c>
      <c r="DB741" s="18" t="s">
        <v>63</v>
      </c>
      <c r="DC741" s="18" t="s">
        <v>64</v>
      </c>
      <c r="DD741" s="18"/>
      <c r="DF741" s="17" t="s">
        <v>65</v>
      </c>
      <c r="DG741" s="18" t="s">
        <v>9</v>
      </c>
      <c r="DH741" s="18" t="s">
        <v>57</v>
      </c>
      <c r="DI741" s="18" t="s">
        <v>61</v>
      </c>
      <c r="DJ741" s="18" t="s">
        <v>62</v>
      </c>
      <c r="DK741" s="18" t="s">
        <v>63</v>
      </c>
      <c r="DL741" s="18" t="s">
        <v>64</v>
      </c>
      <c r="DM741" s="18"/>
      <c r="DO741" s="17" t="s">
        <v>65</v>
      </c>
      <c r="DP741" s="18" t="s">
        <v>9</v>
      </c>
      <c r="DQ741" s="18" t="s">
        <v>57</v>
      </c>
      <c r="DR741" s="18" t="s">
        <v>61</v>
      </c>
      <c r="DS741" s="18" t="s">
        <v>62</v>
      </c>
      <c r="DT741" s="18" t="s">
        <v>63</v>
      </c>
      <c r="DU741" s="18" t="s">
        <v>64</v>
      </c>
      <c r="DV741" s="18"/>
      <c r="DX741" s="17" t="s">
        <v>65</v>
      </c>
      <c r="DY741" s="18" t="s">
        <v>9</v>
      </c>
      <c r="DZ741" s="18" t="s">
        <v>57</v>
      </c>
      <c r="EA741" s="18" t="s">
        <v>61</v>
      </c>
      <c r="EB741" s="18" t="s">
        <v>62</v>
      </c>
      <c r="EC741" s="18" t="s">
        <v>63</v>
      </c>
      <c r="ED741" s="18" t="s">
        <v>64</v>
      </c>
      <c r="EE741" s="18"/>
    </row>
    <row r="742" spans="2:135" x14ac:dyDescent="0.3">
      <c r="B742" s="11">
        <f>B4</f>
        <v>45292</v>
      </c>
      <c r="C742" s="8">
        <f>C4</f>
        <v>26</v>
      </c>
      <c r="D742" s="8">
        <f t="shared" ref="D742:H742" si="1457">D4</f>
        <v>2988.66</v>
      </c>
      <c r="E742" s="8">
        <f t="shared" si="1457"/>
        <v>0</v>
      </c>
      <c r="F742" s="8">
        <f t="shared" si="1457"/>
        <v>19</v>
      </c>
      <c r="G742" s="8">
        <f t="shared" si="1457"/>
        <v>50</v>
      </c>
      <c r="H742" s="8">
        <f t="shared" si="1457"/>
        <v>0</v>
      </c>
      <c r="I742" s="8"/>
      <c r="K742" s="11">
        <f>K4</f>
        <v>45292</v>
      </c>
      <c r="L742" s="8">
        <f>L4</f>
        <v>7</v>
      </c>
      <c r="M742" s="8">
        <f t="shared" ref="M742:Q742" si="1458">M4</f>
        <v>928.29</v>
      </c>
      <c r="N742" s="8">
        <f t="shared" si="1458"/>
        <v>4.72</v>
      </c>
      <c r="O742" s="8">
        <f t="shared" si="1458"/>
        <v>0</v>
      </c>
      <c r="P742" s="8">
        <f t="shared" si="1458"/>
        <v>0</v>
      </c>
      <c r="Q742" s="8">
        <f t="shared" si="1458"/>
        <v>0</v>
      </c>
      <c r="R742" s="8"/>
      <c r="T742" s="11">
        <f>T4</f>
        <v>45292</v>
      </c>
      <c r="U742" s="8">
        <f>U4</f>
        <v>6</v>
      </c>
      <c r="V742" s="8">
        <f t="shared" ref="V742:Z742" si="1459">V4</f>
        <v>599.76</v>
      </c>
      <c r="W742" s="8">
        <f t="shared" si="1459"/>
        <v>0</v>
      </c>
      <c r="X742" s="8">
        <f t="shared" si="1459"/>
        <v>0</v>
      </c>
      <c r="Y742" s="8">
        <f t="shared" si="1459"/>
        <v>24</v>
      </c>
      <c r="Z742" s="8">
        <f t="shared" si="1459"/>
        <v>0</v>
      </c>
      <c r="AA742" s="8"/>
      <c r="AC742" s="11">
        <f>AC4</f>
        <v>45292</v>
      </c>
      <c r="AD742" s="8">
        <f>AD4</f>
        <v>30</v>
      </c>
      <c r="AE742" s="8">
        <f t="shared" ref="AE742:AI742" si="1460">AE4</f>
        <v>4873.1000000000004</v>
      </c>
      <c r="AF742" s="8">
        <f t="shared" si="1460"/>
        <v>42.58</v>
      </c>
      <c r="AG742" s="8">
        <f t="shared" si="1460"/>
        <v>0</v>
      </c>
      <c r="AH742" s="8">
        <f t="shared" si="1460"/>
        <v>50</v>
      </c>
      <c r="AI742" s="8">
        <f t="shared" si="1460"/>
        <v>0</v>
      </c>
      <c r="AJ742" s="8"/>
      <c r="AL742" s="11">
        <f>AL4</f>
        <v>45292</v>
      </c>
      <c r="AM742" s="8">
        <f>AM4</f>
        <v>23</v>
      </c>
      <c r="AN742" s="8">
        <f t="shared" ref="AN742:AR742" si="1461">AN4</f>
        <v>2884.86</v>
      </c>
      <c r="AO742" s="8">
        <f t="shared" si="1461"/>
        <v>0</v>
      </c>
      <c r="AP742" s="8">
        <f t="shared" si="1461"/>
        <v>0</v>
      </c>
      <c r="AQ742" s="8">
        <f t="shared" si="1461"/>
        <v>0</v>
      </c>
      <c r="AR742" s="8">
        <f t="shared" si="1461"/>
        <v>0</v>
      </c>
      <c r="AS742" s="8"/>
      <c r="AU742" s="11">
        <f>AU4</f>
        <v>45292</v>
      </c>
      <c r="AV742" s="8">
        <f>AV4</f>
        <v>22</v>
      </c>
      <c r="AW742" s="8">
        <f t="shared" ref="AW742:BA742" si="1462">AW4</f>
        <v>1767.69</v>
      </c>
      <c r="AX742" s="8">
        <f t="shared" si="1462"/>
        <v>0</v>
      </c>
      <c r="AY742" s="8">
        <f t="shared" si="1462"/>
        <v>34</v>
      </c>
      <c r="AZ742" s="8">
        <f t="shared" si="1462"/>
        <v>-44.05</v>
      </c>
      <c r="BA742" s="8">
        <f t="shared" si="1462"/>
        <v>0</v>
      </c>
      <c r="BB742" s="8"/>
      <c r="BD742" s="11">
        <f>BD4</f>
        <v>45292</v>
      </c>
      <c r="BE742" s="8">
        <f>BE4</f>
        <v>36</v>
      </c>
      <c r="BF742" s="8">
        <f t="shared" ref="BF742:BJ742" si="1463">BF4</f>
        <v>3864.15</v>
      </c>
      <c r="BG742" s="8">
        <f t="shared" si="1463"/>
        <v>20.32</v>
      </c>
      <c r="BH742" s="8">
        <f t="shared" si="1463"/>
        <v>0</v>
      </c>
      <c r="BI742" s="8">
        <f t="shared" si="1463"/>
        <v>132.44999999999999</v>
      </c>
      <c r="BJ742" s="8">
        <f t="shared" si="1463"/>
        <v>1</v>
      </c>
      <c r="BK742" s="8"/>
      <c r="BM742" s="11">
        <f>BM4</f>
        <v>45292</v>
      </c>
      <c r="BN742" s="8">
        <f>BN4</f>
        <v>32</v>
      </c>
      <c r="BO742" s="8">
        <f t="shared" ref="BO742:BS742" si="1464">BO4</f>
        <v>3702.93</v>
      </c>
      <c r="BP742" s="8">
        <f t="shared" si="1464"/>
        <v>20.420000000000002</v>
      </c>
      <c r="BQ742" s="8">
        <f t="shared" si="1464"/>
        <v>0</v>
      </c>
      <c r="BR742" s="8">
        <f t="shared" si="1464"/>
        <v>50</v>
      </c>
      <c r="BS742" s="8">
        <f t="shared" si="1464"/>
        <v>1</v>
      </c>
      <c r="BT742" s="8"/>
      <c r="BV742" s="11">
        <f>BV4</f>
        <v>45292</v>
      </c>
      <c r="BW742" s="8">
        <f>BW4</f>
        <v>13</v>
      </c>
      <c r="BX742" s="8">
        <f t="shared" ref="BX742:CB742" si="1465">BX4</f>
        <v>1145.1199999999999</v>
      </c>
      <c r="BY742" s="8">
        <f t="shared" si="1465"/>
        <v>14</v>
      </c>
      <c r="BZ742" s="8">
        <f t="shared" si="1465"/>
        <v>0</v>
      </c>
      <c r="CA742" s="8">
        <f t="shared" si="1465"/>
        <v>150</v>
      </c>
      <c r="CB742" s="8">
        <f t="shared" si="1465"/>
        <v>0</v>
      </c>
      <c r="CC742" s="8"/>
      <c r="CE742" s="11">
        <f>CE4</f>
        <v>45292</v>
      </c>
      <c r="CF742" s="8">
        <f>CF4</f>
        <v>30</v>
      </c>
      <c r="CG742" s="8">
        <f t="shared" ref="CG742:CK742" si="1466">CG4</f>
        <v>3666.14</v>
      </c>
      <c r="CH742" s="8">
        <f t="shared" si="1466"/>
        <v>16</v>
      </c>
      <c r="CI742" s="8">
        <f t="shared" si="1466"/>
        <v>0</v>
      </c>
      <c r="CJ742" s="8">
        <f t="shared" si="1466"/>
        <v>0</v>
      </c>
      <c r="CK742" s="8">
        <f t="shared" si="1466"/>
        <v>0</v>
      </c>
      <c r="CL742" s="8"/>
      <c r="CN742" s="11">
        <f>CN4</f>
        <v>45292</v>
      </c>
      <c r="CO742" s="8">
        <f>CO4</f>
        <v>16</v>
      </c>
      <c r="CP742" s="8">
        <f t="shared" ref="CP742:CT742" si="1467">CP4</f>
        <v>1459.14</v>
      </c>
      <c r="CQ742" s="8">
        <f t="shared" si="1467"/>
        <v>27</v>
      </c>
      <c r="CR742" s="8">
        <f t="shared" si="1467"/>
        <v>114</v>
      </c>
      <c r="CS742" s="8">
        <f t="shared" si="1467"/>
        <v>0</v>
      </c>
      <c r="CT742" s="8">
        <f t="shared" si="1467"/>
        <v>2</v>
      </c>
      <c r="CU742" s="8"/>
      <c r="CW742" s="11">
        <f>CW4</f>
        <v>45292</v>
      </c>
      <c r="CX742" s="8">
        <f>CX4</f>
        <v>9</v>
      </c>
      <c r="CY742" s="8">
        <f t="shared" ref="CY742:DC742" si="1468">CY4</f>
        <v>615.26</v>
      </c>
      <c r="CZ742" s="8">
        <f t="shared" si="1468"/>
        <v>0</v>
      </c>
      <c r="DA742" s="8">
        <f t="shared" si="1468"/>
        <v>0</v>
      </c>
      <c r="DB742" s="8">
        <f t="shared" si="1468"/>
        <v>0</v>
      </c>
      <c r="DC742" s="8">
        <f t="shared" si="1468"/>
        <v>0</v>
      </c>
      <c r="DD742" s="8"/>
      <c r="DF742" s="11">
        <f>DF4</f>
        <v>45292</v>
      </c>
      <c r="DG742" s="8">
        <f>DG4</f>
        <v>0</v>
      </c>
      <c r="DH742" s="8">
        <f t="shared" ref="DH742:DL742" si="1469">DH4</f>
        <v>0</v>
      </c>
      <c r="DI742" s="8">
        <f t="shared" si="1469"/>
        <v>0</v>
      </c>
      <c r="DJ742" s="8">
        <f t="shared" si="1469"/>
        <v>0</v>
      </c>
      <c r="DK742" s="8">
        <f t="shared" si="1469"/>
        <v>0</v>
      </c>
      <c r="DL742" s="8">
        <f t="shared" si="1469"/>
        <v>0</v>
      </c>
      <c r="DM742" s="8"/>
      <c r="DO742" s="11">
        <f>DO4</f>
        <v>45292</v>
      </c>
      <c r="DP742" s="8">
        <f>DP4</f>
        <v>0</v>
      </c>
      <c r="DQ742" s="8">
        <f t="shared" ref="DQ742:DU742" si="1470">DQ4</f>
        <v>0</v>
      </c>
      <c r="DR742" s="8">
        <f t="shared" si="1470"/>
        <v>0</v>
      </c>
      <c r="DS742" s="8">
        <f t="shared" si="1470"/>
        <v>0</v>
      </c>
      <c r="DT742" s="8">
        <f t="shared" si="1470"/>
        <v>0</v>
      </c>
      <c r="DU742" s="8">
        <f t="shared" si="1470"/>
        <v>0</v>
      </c>
      <c r="DV742" s="8"/>
      <c r="DX742" s="11">
        <f>DX4</f>
        <v>45292</v>
      </c>
      <c r="DY742" s="8">
        <f>DY4</f>
        <v>0</v>
      </c>
      <c r="DZ742" s="8">
        <f t="shared" ref="DZ742:ED742" si="1471">DZ4</f>
        <v>0</v>
      </c>
      <c r="EA742" s="8">
        <f t="shared" si="1471"/>
        <v>0</v>
      </c>
      <c r="EB742" s="8">
        <f t="shared" si="1471"/>
        <v>0</v>
      </c>
      <c r="EC742" s="8">
        <f t="shared" si="1471"/>
        <v>0</v>
      </c>
      <c r="ED742" s="8">
        <f t="shared" si="1471"/>
        <v>0</v>
      </c>
      <c r="EE742" s="8"/>
    </row>
    <row r="743" spans="2:135" x14ac:dyDescent="0.3">
      <c r="B743" s="11">
        <f t="shared" ref="B743:B806" si="1472">B5</f>
        <v>45293</v>
      </c>
      <c r="C743" s="8">
        <f t="shared" ref="C743:C806" si="1473">C5+C742</f>
        <v>56</v>
      </c>
      <c r="D743" s="8">
        <f t="shared" ref="D743:D806" si="1474">D5+D742</f>
        <v>6750.8899999999994</v>
      </c>
      <c r="E743" s="8">
        <f t="shared" ref="E743:E806" si="1475">E5+E742</f>
        <v>0</v>
      </c>
      <c r="F743" s="8">
        <f t="shared" ref="F743:F806" si="1476">F5+F742</f>
        <v>23</v>
      </c>
      <c r="G743" s="8">
        <f t="shared" ref="G743:G806" si="1477">G5+G742</f>
        <v>52</v>
      </c>
      <c r="H743" s="8">
        <f t="shared" ref="H743:H806" si="1478">H5+H742</f>
        <v>0</v>
      </c>
      <c r="I743" s="8"/>
      <c r="K743" s="11">
        <f t="shared" ref="K743:K806" si="1479">K5</f>
        <v>45293</v>
      </c>
      <c r="L743" s="8">
        <f t="shared" ref="L743:L806" si="1480">L5+L742</f>
        <v>25</v>
      </c>
      <c r="M743" s="8">
        <f t="shared" ref="M743:M806" si="1481">M5+M742</f>
        <v>3511.3</v>
      </c>
      <c r="N743" s="8">
        <f t="shared" ref="N743:N806" si="1482">N5+N742</f>
        <v>12.27</v>
      </c>
      <c r="O743" s="8">
        <f t="shared" ref="O743:O806" si="1483">O5+O742</f>
        <v>0</v>
      </c>
      <c r="P743" s="8">
        <f t="shared" ref="P743:P806" si="1484">P5+P742</f>
        <v>50</v>
      </c>
      <c r="Q743" s="8">
        <f t="shared" ref="Q743:Q806" si="1485">Q5+Q742</f>
        <v>0</v>
      </c>
      <c r="R743" s="8"/>
      <c r="T743" s="11">
        <f t="shared" ref="T743:T806" si="1486">T5</f>
        <v>45293</v>
      </c>
      <c r="U743" s="8">
        <f t="shared" ref="U743:U806" si="1487">U5+U742</f>
        <v>15</v>
      </c>
      <c r="V743" s="8">
        <f t="shared" ref="V743:V806" si="1488">V5+V742</f>
        <v>1503.02</v>
      </c>
      <c r="W743" s="8">
        <f t="shared" ref="W743:W806" si="1489">W5+W742</f>
        <v>0</v>
      </c>
      <c r="X743" s="8">
        <f t="shared" ref="X743:X806" si="1490">X5+X742</f>
        <v>0</v>
      </c>
      <c r="Y743" s="8">
        <f t="shared" ref="Y743:Y806" si="1491">Y5+Y742</f>
        <v>51</v>
      </c>
      <c r="Z743" s="8">
        <f t="shared" ref="Z743:Z806" si="1492">Z5+Z742</f>
        <v>0</v>
      </c>
      <c r="AA743" s="8"/>
      <c r="AC743" s="11">
        <f t="shared" ref="AC743:AC806" si="1493">AC5</f>
        <v>45293</v>
      </c>
      <c r="AD743" s="8">
        <f t="shared" ref="AD743:AD806" si="1494">AD5+AD742</f>
        <v>30</v>
      </c>
      <c r="AE743" s="8">
        <f t="shared" ref="AE743:AE806" si="1495">AE5+AE742</f>
        <v>4873.1000000000004</v>
      </c>
      <c r="AF743" s="8">
        <f t="shared" ref="AF743:AF806" si="1496">AF5+AF742</f>
        <v>42.58</v>
      </c>
      <c r="AG743" s="8">
        <f t="shared" ref="AG743:AG806" si="1497">AG5+AG742</f>
        <v>0</v>
      </c>
      <c r="AH743" s="8">
        <f t="shared" ref="AH743:AH806" si="1498">AH5+AH742</f>
        <v>50</v>
      </c>
      <c r="AI743" s="8">
        <f t="shared" ref="AI743:AI806" si="1499">AI5+AI742</f>
        <v>0</v>
      </c>
      <c r="AJ743" s="8"/>
      <c r="AL743" s="11">
        <f t="shared" ref="AL743:AL806" si="1500">AL5</f>
        <v>45293</v>
      </c>
      <c r="AM743" s="8">
        <f t="shared" ref="AM743:AM806" si="1501">AM5+AM742</f>
        <v>48</v>
      </c>
      <c r="AN743" s="8">
        <f t="shared" ref="AN743:AN806" si="1502">AN5+AN742</f>
        <v>6126.04</v>
      </c>
      <c r="AO743" s="8">
        <f t="shared" ref="AO743:AO806" si="1503">AO5+AO742</f>
        <v>0</v>
      </c>
      <c r="AP743" s="8">
        <f t="shared" ref="AP743:AP806" si="1504">AP5+AP742</f>
        <v>0</v>
      </c>
      <c r="AQ743" s="8">
        <f t="shared" ref="AQ743:AQ806" si="1505">AQ5+AQ742</f>
        <v>19.8</v>
      </c>
      <c r="AR743" s="8">
        <f t="shared" ref="AR743:AR806" si="1506">AR5+AR742</f>
        <v>0</v>
      </c>
      <c r="AS743" s="8"/>
      <c r="AU743" s="11">
        <f t="shared" ref="AU743:AU806" si="1507">AU5</f>
        <v>45293</v>
      </c>
      <c r="AV743" s="8">
        <f t="shared" ref="AV743:AV806" si="1508">AV5+AV742</f>
        <v>62</v>
      </c>
      <c r="AW743" s="8">
        <f t="shared" ref="AW743:AW806" si="1509">AW5+AW742</f>
        <v>5567.6900000000005</v>
      </c>
      <c r="AX743" s="8">
        <f t="shared" ref="AX743:AX806" si="1510">AX5+AX742</f>
        <v>0</v>
      </c>
      <c r="AY743" s="8">
        <f t="shared" ref="AY743:AY806" si="1511">AY5+AY742</f>
        <v>56</v>
      </c>
      <c r="AZ743" s="8">
        <f t="shared" ref="AZ743:AZ806" si="1512">AZ5+AZ742</f>
        <v>-44.05</v>
      </c>
      <c r="BA743" s="8">
        <f t="shared" ref="BA743:BA806" si="1513">BA5+BA742</f>
        <v>0</v>
      </c>
      <c r="BB743" s="8"/>
      <c r="BD743" s="11">
        <f t="shared" ref="BD743:BD806" si="1514">BD5</f>
        <v>45293</v>
      </c>
      <c r="BE743" s="8">
        <f t="shared" ref="BE743:BE806" si="1515">BE5+BE742</f>
        <v>83</v>
      </c>
      <c r="BF743" s="8">
        <f t="shared" ref="BF743:BF806" si="1516">BF5+BF742</f>
        <v>9590.4500000000007</v>
      </c>
      <c r="BG743" s="8">
        <f t="shared" ref="BG743:BG806" si="1517">BG5+BG742</f>
        <v>45.269999999999996</v>
      </c>
      <c r="BH743" s="8">
        <f t="shared" ref="BH743:BH806" si="1518">BH5+BH742</f>
        <v>0</v>
      </c>
      <c r="BI743" s="8">
        <f t="shared" ref="BI743:BI806" si="1519">BI5+BI742</f>
        <v>226.6</v>
      </c>
      <c r="BJ743" s="8">
        <f t="shared" ref="BJ743:BJ806" si="1520">BJ5+BJ742</f>
        <v>2</v>
      </c>
      <c r="BK743" s="8"/>
      <c r="BM743" s="11">
        <f t="shared" ref="BM743:BM806" si="1521">BM5</f>
        <v>45293</v>
      </c>
      <c r="BN743" s="8">
        <f t="shared" ref="BN743:BN806" si="1522">BN5+BN742</f>
        <v>89</v>
      </c>
      <c r="BO743" s="8">
        <f t="shared" ref="BO743:BO806" si="1523">BO5+BO742</f>
        <v>10570.619999999999</v>
      </c>
      <c r="BP743" s="8">
        <f t="shared" ref="BP743:BP806" si="1524">BP5+BP742</f>
        <v>74.25</v>
      </c>
      <c r="BQ743" s="8">
        <f t="shared" ref="BQ743:BQ806" si="1525">BQ5+BQ742</f>
        <v>0</v>
      </c>
      <c r="BR743" s="8">
        <f t="shared" ref="BR743:BR806" si="1526">BR5+BR742</f>
        <v>150</v>
      </c>
      <c r="BS743" s="8">
        <f t="shared" ref="BS743:BS806" si="1527">BS5+BS742</f>
        <v>1</v>
      </c>
      <c r="BT743" s="8"/>
      <c r="BV743" s="11">
        <f t="shared" ref="BV743:BV806" si="1528">BV5</f>
        <v>45293</v>
      </c>
      <c r="BW743" s="8">
        <f t="shared" ref="BW743:BW806" si="1529">BW5+BW742</f>
        <v>25</v>
      </c>
      <c r="BX743" s="8">
        <f t="shared" ref="BX743:BX806" si="1530">BX5+BX742</f>
        <v>2062.34</v>
      </c>
      <c r="BY743" s="8">
        <f t="shared" ref="BY743:BY806" si="1531">BY5+BY742</f>
        <v>14</v>
      </c>
      <c r="BZ743" s="8">
        <f t="shared" ref="BZ743:BZ806" si="1532">BZ5+BZ742</f>
        <v>0</v>
      </c>
      <c r="CA743" s="8">
        <f t="shared" ref="CA743:CA806" si="1533">CA5+CA742</f>
        <v>150</v>
      </c>
      <c r="CB743" s="8">
        <f t="shared" ref="CB743:CB806" si="1534">CB5+CB742</f>
        <v>0</v>
      </c>
      <c r="CC743" s="8"/>
      <c r="CE743" s="11">
        <f t="shared" ref="CE743:CE806" si="1535">CE5</f>
        <v>45293</v>
      </c>
      <c r="CF743" s="8">
        <f t="shared" ref="CF743:CF806" si="1536">CF5+CF742</f>
        <v>62</v>
      </c>
      <c r="CG743" s="8">
        <f t="shared" ref="CG743:CG806" si="1537">CG5+CG742</f>
        <v>7871.869999999999</v>
      </c>
      <c r="CH743" s="8">
        <f t="shared" ref="CH743:CH806" si="1538">CH5+CH742</f>
        <v>35</v>
      </c>
      <c r="CI743" s="8">
        <f t="shared" ref="CI743:CI806" si="1539">CI5+CI742</f>
        <v>0</v>
      </c>
      <c r="CJ743" s="8">
        <f t="shared" ref="CJ743:CJ806" si="1540">CJ5+CJ742</f>
        <v>0</v>
      </c>
      <c r="CK743" s="8">
        <f t="shared" ref="CK743:CK806" si="1541">CK5+CK742</f>
        <v>0</v>
      </c>
      <c r="CL743" s="8"/>
      <c r="CN743" s="11">
        <f t="shared" ref="CN743:CN806" si="1542">CN5</f>
        <v>45293</v>
      </c>
      <c r="CO743" s="8">
        <f t="shared" ref="CO743:CO806" si="1543">CO5+CO742</f>
        <v>49</v>
      </c>
      <c r="CP743" s="8">
        <f t="shared" ref="CP743:CP806" si="1544">CP5+CP742</f>
        <v>4706.6900000000005</v>
      </c>
      <c r="CQ743" s="8">
        <f t="shared" ref="CQ743:CQ806" si="1545">CQ5+CQ742</f>
        <v>65.5</v>
      </c>
      <c r="CR743" s="8">
        <f t="shared" ref="CR743:CR806" si="1546">CR5+CR742</f>
        <v>299.73</v>
      </c>
      <c r="CS743" s="8">
        <f t="shared" ref="CS743:CS806" si="1547">CS5+CS742</f>
        <v>10</v>
      </c>
      <c r="CT743" s="8">
        <f t="shared" ref="CT743:CT806" si="1548">CT5+CT742</f>
        <v>3</v>
      </c>
      <c r="CU743" s="8"/>
      <c r="CW743" s="11">
        <f t="shared" ref="CW743:CW806" si="1549">CW5</f>
        <v>45293</v>
      </c>
      <c r="CX743" s="8">
        <f t="shared" ref="CX743:CX806" si="1550">CX5+CX742</f>
        <v>18</v>
      </c>
      <c r="CY743" s="8">
        <f t="shared" ref="CY743:CY806" si="1551">CY5+CY742</f>
        <v>1213.06</v>
      </c>
      <c r="CZ743" s="8">
        <f t="shared" ref="CZ743:CZ806" si="1552">CZ5+CZ742</f>
        <v>0</v>
      </c>
      <c r="DA743" s="8">
        <f t="shared" ref="DA743:DA806" si="1553">DA5+DA742</f>
        <v>11</v>
      </c>
      <c r="DB743" s="8">
        <f t="shared" ref="DB743:DB806" si="1554">DB5+DB742</f>
        <v>55</v>
      </c>
      <c r="DC743" s="8">
        <f t="shared" ref="DC743:DC806" si="1555">DC5+DC742</f>
        <v>0</v>
      </c>
      <c r="DD743" s="8"/>
      <c r="DF743" s="11">
        <f t="shared" ref="DF743:DF806" si="1556">DF5</f>
        <v>45293</v>
      </c>
      <c r="DG743" s="8">
        <f t="shared" ref="DG743:DG806" si="1557">DG5+DG742</f>
        <v>0</v>
      </c>
      <c r="DH743" s="8">
        <f t="shared" ref="DH743:DH806" si="1558">DH5+DH742</f>
        <v>0</v>
      </c>
      <c r="DI743" s="8">
        <f t="shared" ref="DI743:DI806" si="1559">DI5+DI742</f>
        <v>0</v>
      </c>
      <c r="DJ743" s="8">
        <f t="shared" ref="DJ743:DJ806" si="1560">DJ5+DJ742</f>
        <v>0</v>
      </c>
      <c r="DK743" s="8">
        <f t="shared" ref="DK743:DK806" si="1561">DK5+DK742</f>
        <v>0</v>
      </c>
      <c r="DL743" s="8">
        <f t="shared" ref="DL743:DL806" si="1562">DL5+DL742</f>
        <v>0</v>
      </c>
      <c r="DM743" s="8"/>
      <c r="DO743" s="11">
        <f t="shared" ref="DO743:DO806" si="1563">DO5</f>
        <v>45293</v>
      </c>
      <c r="DP743" s="8">
        <f t="shared" ref="DP743:DP806" si="1564">DP5+DP742</f>
        <v>0</v>
      </c>
      <c r="DQ743" s="8">
        <f t="shared" ref="DQ743:DQ806" si="1565">DQ5+DQ742</f>
        <v>0</v>
      </c>
      <c r="DR743" s="8">
        <f t="shared" ref="DR743:DR806" si="1566">DR5+DR742</f>
        <v>0</v>
      </c>
      <c r="DS743" s="8">
        <f t="shared" ref="DS743:DS806" si="1567">DS5+DS742</f>
        <v>0</v>
      </c>
      <c r="DT743" s="8">
        <f t="shared" ref="DT743:DT806" si="1568">DT5+DT742</f>
        <v>0</v>
      </c>
      <c r="DU743" s="8">
        <f t="shared" ref="DU743:DU806" si="1569">DU5+DU742</f>
        <v>0</v>
      </c>
      <c r="DV743" s="8"/>
      <c r="DX743" s="11">
        <f t="shared" ref="DX743:DX806" si="1570">DX5</f>
        <v>45293</v>
      </c>
      <c r="DY743" s="8">
        <f t="shared" ref="DY743:DY806" si="1571">DY5+DY742</f>
        <v>0</v>
      </c>
      <c r="DZ743" s="8">
        <f t="shared" ref="DZ743:DZ806" si="1572">DZ5+DZ742</f>
        <v>0</v>
      </c>
      <c r="EA743" s="8">
        <f t="shared" ref="EA743:EA806" si="1573">EA5+EA742</f>
        <v>0</v>
      </c>
      <c r="EB743" s="8">
        <f t="shared" ref="EB743:EB806" si="1574">EB5+EB742</f>
        <v>0</v>
      </c>
      <c r="EC743" s="8">
        <f t="shared" ref="EC743:EC806" si="1575">EC5+EC742</f>
        <v>0</v>
      </c>
      <c r="ED743" s="8">
        <f t="shared" ref="ED743:ED806" si="1576">ED5+ED742</f>
        <v>0</v>
      </c>
      <c r="EE743" s="8"/>
    </row>
    <row r="744" spans="2:135" x14ac:dyDescent="0.3">
      <c r="B744" s="11">
        <f t="shared" si="1472"/>
        <v>45294</v>
      </c>
      <c r="C744" s="8">
        <f t="shared" si="1473"/>
        <v>78</v>
      </c>
      <c r="D744" s="8">
        <f t="shared" si="1474"/>
        <v>9480</v>
      </c>
      <c r="E744" s="8">
        <f t="shared" si="1475"/>
        <v>0</v>
      </c>
      <c r="F744" s="8">
        <f t="shared" si="1476"/>
        <v>40</v>
      </c>
      <c r="G744" s="8">
        <f t="shared" si="1477"/>
        <v>52</v>
      </c>
      <c r="H744" s="8">
        <f t="shared" si="1478"/>
        <v>0</v>
      </c>
      <c r="I744" s="8"/>
      <c r="K744" s="11">
        <f t="shared" si="1479"/>
        <v>45294</v>
      </c>
      <c r="L744" s="8">
        <f t="shared" si="1480"/>
        <v>55</v>
      </c>
      <c r="M744" s="8">
        <f t="shared" si="1481"/>
        <v>7608.1500000000005</v>
      </c>
      <c r="N744" s="8">
        <f t="shared" si="1482"/>
        <v>18.64</v>
      </c>
      <c r="O744" s="8">
        <f t="shared" si="1483"/>
        <v>0</v>
      </c>
      <c r="P744" s="8">
        <f t="shared" si="1484"/>
        <v>86.710000000000008</v>
      </c>
      <c r="Q744" s="8">
        <f t="shared" si="1485"/>
        <v>0</v>
      </c>
      <c r="R744" s="8"/>
      <c r="T744" s="11">
        <f t="shared" si="1486"/>
        <v>45294</v>
      </c>
      <c r="U744" s="8">
        <f t="shared" si="1487"/>
        <v>23</v>
      </c>
      <c r="V744" s="8">
        <f t="shared" si="1488"/>
        <v>2297.2799999999997</v>
      </c>
      <c r="W744" s="8">
        <f t="shared" si="1489"/>
        <v>0</v>
      </c>
      <c r="X744" s="8">
        <f t="shared" si="1490"/>
        <v>0</v>
      </c>
      <c r="Y744" s="8">
        <f t="shared" si="1491"/>
        <v>56</v>
      </c>
      <c r="Z744" s="8">
        <f t="shared" si="1492"/>
        <v>0</v>
      </c>
      <c r="AA744" s="8"/>
      <c r="AC744" s="11">
        <f t="shared" si="1493"/>
        <v>45294</v>
      </c>
      <c r="AD744" s="8">
        <f t="shared" si="1494"/>
        <v>82</v>
      </c>
      <c r="AE744" s="8">
        <f t="shared" si="1495"/>
        <v>10680.19</v>
      </c>
      <c r="AF744" s="8">
        <f t="shared" si="1496"/>
        <v>76.819999999999993</v>
      </c>
      <c r="AG744" s="8">
        <f t="shared" si="1497"/>
        <v>0</v>
      </c>
      <c r="AH744" s="8">
        <f t="shared" si="1498"/>
        <v>-241.01</v>
      </c>
      <c r="AI744" s="8">
        <f t="shared" si="1499"/>
        <v>0</v>
      </c>
      <c r="AJ744" s="8"/>
      <c r="AL744" s="11">
        <f t="shared" si="1500"/>
        <v>45294</v>
      </c>
      <c r="AM744" s="8">
        <f t="shared" si="1501"/>
        <v>77</v>
      </c>
      <c r="AN744" s="8">
        <f t="shared" si="1502"/>
        <v>10144.48</v>
      </c>
      <c r="AO744" s="8">
        <f t="shared" si="1503"/>
        <v>14.8</v>
      </c>
      <c r="AP744" s="8">
        <f t="shared" si="1504"/>
        <v>0</v>
      </c>
      <c r="AQ744" s="8">
        <f t="shared" si="1505"/>
        <v>19.8</v>
      </c>
      <c r="AR744" s="8">
        <f t="shared" si="1506"/>
        <v>0</v>
      </c>
      <c r="AS744" s="8"/>
      <c r="AU744" s="11">
        <f t="shared" si="1507"/>
        <v>45294</v>
      </c>
      <c r="AV744" s="8">
        <f t="shared" si="1508"/>
        <v>101</v>
      </c>
      <c r="AW744" s="8">
        <f t="shared" si="1509"/>
        <v>9001.84</v>
      </c>
      <c r="AX744" s="8">
        <f t="shared" si="1510"/>
        <v>0</v>
      </c>
      <c r="AY744" s="8">
        <f t="shared" si="1511"/>
        <v>78</v>
      </c>
      <c r="AZ744" s="8">
        <f t="shared" si="1512"/>
        <v>-84.05</v>
      </c>
      <c r="BA744" s="8">
        <f t="shared" si="1513"/>
        <v>0</v>
      </c>
      <c r="BB744" s="8"/>
      <c r="BD744" s="11">
        <f t="shared" si="1514"/>
        <v>45294</v>
      </c>
      <c r="BE744" s="8">
        <f t="shared" si="1515"/>
        <v>136</v>
      </c>
      <c r="BF744" s="8">
        <f t="shared" si="1516"/>
        <v>15557.98</v>
      </c>
      <c r="BG744" s="8">
        <f t="shared" si="1517"/>
        <v>84.06</v>
      </c>
      <c r="BH744" s="8">
        <f t="shared" si="1518"/>
        <v>0</v>
      </c>
      <c r="BI744" s="8">
        <f t="shared" si="1519"/>
        <v>270.75</v>
      </c>
      <c r="BJ744" s="8">
        <f t="shared" si="1520"/>
        <v>3</v>
      </c>
      <c r="BK744" s="8"/>
      <c r="BM744" s="11">
        <f t="shared" si="1521"/>
        <v>45294</v>
      </c>
      <c r="BN744" s="8">
        <f t="shared" si="1522"/>
        <v>151</v>
      </c>
      <c r="BO744" s="8">
        <f t="shared" si="1523"/>
        <v>18968.629999999997</v>
      </c>
      <c r="BP744" s="8">
        <f t="shared" si="1524"/>
        <v>95.13</v>
      </c>
      <c r="BQ744" s="8">
        <f t="shared" si="1525"/>
        <v>0</v>
      </c>
      <c r="BR744" s="8">
        <f t="shared" si="1526"/>
        <v>464.82</v>
      </c>
      <c r="BS744" s="8">
        <f t="shared" si="1527"/>
        <v>1</v>
      </c>
      <c r="BT744" s="8"/>
      <c r="BV744" s="11">
        <f t="shared" si="1528"/>
        <v>45294</v>
      </c>
      <c r="BW744" s="8">
        <f t="shared" si="1529"/>
        <v>43</v>
      </c>
      <c r="BX744" s="8">
        <f t="shared" si="1530"/>
        <v>3531.45</v>
      </c>
      <c r="BY744" s="8">
        <f t="shared" si="1531"/>
        <v>14</v>
      </c>
      <c r="BZ744" s="8">
        <f t="shared" si="1532"/>
        <v>0</v>
      </c>
      <c r="CA744" s="8">
        <f t="shared" si="1533"/>
        <v>150</v>
      </c>
      <c r="CB744" s="8">
        <f t="shared" si="1534"/>
        <v>0</v>
      </c>
      <c r="CC744" s="8"/>
      <c r="CE744" s="11">
        <f t="shared" si="1535"/>
        <v>45294</v>
      </c>
      <c r="CF744" s="8">
        <f t="shared" si="1536"/>
        <v>90</v>
      </c>
      <c r="CG744" s="8">
        <f t="shared" si="1537"/>
        <v>11073.519999999999</v>
      </c>
      <c r="CH744" s="8">
        <f t="shared" si="1538"/>
        <v>72</v>
      </c>
      <c r="CI744" s="8">
        <f t="shared" si="1539"/>
        <v>0</v>
      </c>
      <c r="CJ744" s="8">
        <f t="shared" si="1540"/>
        <v>0</v>
      </c>
      <c r="CK744" s="8">
        <f t="shared" si="1541"/>
        <v>0</v>
      </c>
      <c r="CL744" s="8"/>
      <c r="CN744" s="11">
        <f t="shared" si="1542"/>
        <v>45294</v>
      </c>
      <c r="CO744" s="8">
        <f t="shared" si="1543"/>
        <v>93</v>
      </c>
      <c r="CP744" s="8">
        <f t="shared" si="1544"/>
        <v>8978.64</v>
      </c>
      <c r="CQ744" s="8">
        <f t="shared" si="1545"/>
        <v>127</v>
      </c>
      <c r="CR744" s="8">
        <f t="shared" si="1546"/>
        <v>319.73</v>
      </c>
      <c r="CS744" s="8">
        <f t="shared" si="1547"/>
        <v>10</v>
      </c>
      <c r="CT744" s="8">
        <f t="shared" si="1548"/>
        <v>5</v>
      </c>
      <c r="CU744" s="8"/>
      <c r="CW744" s="11">
        <f t="shared" si="1549"/>
        <v>45294</v>
      </c>
      <c r="CX744" s="8">
        <f t="shared" si="1550"/>
        <v>29</v>
      </c>
      <c r="CY744" s="8">
        <f t="shared" si="1551"/>
        <v>1879.4</v>
      </c>
      <c r="CZ744" s="8">
        <f t="shared" si="1552"/>
        <v>0</v>
      </c>
      <c r="DA744" s="8">
        <f t="shared" si="1553"/>
        <v>0</v>
      </c>
      <c r="DB744" s="8">
        <f t="shared" si="1554"/>
        <v>30</v>
      </c>
      <c r="DC744" s="8">
        <f t="shared" si="1555"/>
        <v>0</v>
      </c>
      <c r="DD744" s="8"/>
      <c r="DF744" s="11">
        <f t="shared" si="1556"/>
        <v>45294</v>
      </c>
      <c r="DG744" s="8">
        <f t="shared" si="1557"/>
        <v>0</v>
      </c>
      <c r="DH744" s="8">
        <f t="shared" si="1558"/>
        <v>0</v>
      </c>
      <c r="DI744" s="8">
        <f t="shared" si="1559"/>
        <v>0</v>
      </c>
      <c r="DJ744" s="8">
        <f t="shared" si="1560"/>
        <v>0</v>
      </c>
      <c r="DK744" s="8">
        <f t="shared" si="1561"/>
        <v>0</v>
      </c>
      <c r="DL744" s="8">
        <f t="shared" si="1562"/>
        <v>0</v>
      </c>
      <c r="DM744" s="8"/>
      <c r="DO744" s="11">
        <f t="shared" si="1563"/>
        <v>45294</v>
      </c>
      <c r="DP744" s="8">
        <f t="shared" si="1564"/>
        <v>0</v>
      </c>
      <c r="DQ744" s="8">
        <f t="shared" si="1565"/>
        <v>0</v>
      </c>
      <c r="DR744" s="8">
        <f t="shared" si="1566"/>
        <v>0</v>
      </c>
      <c r="DS744" s="8">
        <f t="shared" si="1567"/>
        <v>0</v>
      </c>
      <c r="DT744" s="8">
        <f t="shared" si="1568"/>
        <v>0</v>
      </c>
      <c r="DU744" s="8">
        <f t="shared" si="1569"/>
        <v>0</v>
      </c>
      <c r="DV744" s="8"/>
      <c r="DX744" s="11">
        <f t="shared" si="1570"/>
        <v>45294</v>
      </c>
      <c r="DY744" s="8">
        <f t="shared" si="1571"/>
        <v>0</v>
      </c>
      <c r="DZ744" s="8">
        <f t="shared" si="1572"/>
        <v>0</v>
      </c>
      <c r="EA744" s="8">
        <f t="shared" si="1573"/>
        <v>0</v>
      </c>
      <c r="EB744" s="8">
        <f t="shared" si="1574"/>
        <v>0</v>
      </c>
      <c r="EC744" s="8">
        <f t="shared" si="1575"/>
        <v>0</v>
      </c>
      <c r="ED744" s="8">
        <f t="shared" si="1576"/>
        <v>0</v>
      </c>
      <c r="EE744" s="8"/>
    </row>
    <row r="745" spans="2:135" x14ac:dyDescent="0.3">
      <c r="B745" s="11">
        <f t="shared" si="1472"/>
        <v>45295</v>
      </c>
      <c r="C745" s="8">
        <f t="shared" si="1473"/>
        <v>107</v>
      </c>
      <c r="D745" s="8">
        <f t="shared" si="1474"/>
        <v>13049.16</v>
      </c>
      <c r="E745" s="8">
        <f t="shared" si="1475"/>
        <v>0</v>
      </c>
      <c r="F745" s="8">
        <f t="shared" si="1476"/>
        <v>55</v>
      </c>
      <c r="G745" s="8">
        <f t="shared" si="1477"/>
        <v>52</v>
      </c>
      <c r="H745" s="8">
        <f t="shared" si="1478"/>
        <v>0</v>
      </c>
      <c r="I745" s="8"/>
      <c r="K745" s="11">
        <f t="shared" si="1479"/>
        <v>45295</v>
      </c>
      <c r="L745" s="8">
        <f t="shared" si="1480"/>
        <v>74</v>
      </c>
      <c r="M745" s="8">
        <f t="shared" si="1481"/>
        <v>10212.650000000001</v>
      </c>
      <c r="N745" s="8">
        <f t="shared" si="1482"/>
        <v>23.830000000000002</v>
      </c>
      <c r="O745" s="8">
        <f t="shared" si="1483"/>
        <v>0</v>
      </c>
      <c r="P745" s="8">
        <f t="shared" si="1484"/>
        <v>81.760000000000005</v>
      </c>
      <c r="Q745" s="8">
        <f t="shared" si="1485"/>
        <v>0</v>
      </c>
      <c r="R745" s="8"/>
      <c r="T745" s="11">
        <f t="shared" si="1486"/>
        <v>45295</v>
      </c>
      <c r="U745" s="8">
        <f t="shared" si="1487"/>
        <v>47</v>
      </c>
      <c r="V745" s="8">
        <f t="shared" si="1488"/>
        <v>4934</v>
      </c>
      <c r="W745" s="8">
        <f t="shared" si="1489"/>
        <v>0</v>
      </c>
      <c r="X745" s="8">
        <f t="shared" si="1490"/>
        <v>0</v>
      </c>
      <c r="Y745" s="8">
        <f t="shared" si="1491"/>
        <v>97.5</v>
      </c>
      <c r="Z745" s="8">
        <f t="shared" si="1492"/>
        <v>0</v>
      </c>
      <c r="AA745" s="8"/>
      <c r="AC745" s="11">
        <f t="shared" si="1493"/>
        <v>45295</v>
      </c>
      <c r="AD745" s="8">
        <f t="shared" si="1494"/>
        <v>121</v>
      </c>
      <c r="AE745" s="8">
        <f t="shared" si="1495"/>
        <v>15293.76</v>
      </c>
      <c r="AF745" s="8">
        <f t="shared" si="1496"/>
        <v>150.86000000000001</v>
      </c>
      <c r="AG745" s="8">
        <f t="shared" si="1497"/>
        <v>0</v>
      </c>
      <c r="AH745" s="8">
        <f t="shared" si="1498"/>
        <v>-236.06</v>
      </c>
      <c r="AI745" s="8">
        <f t="shared" si="1499"/>
        <v>1</v>
      </c>
      <c r="AJ745" s="8"/>
      <c r="AL745" s="11">
        <f t="shared" si="1500"/>
        <v>45295</v>
      </c>
      <c r="AM745" s="8">
        <f t="shared" si="1501"/>
        <v>107</v>
      </c>
      <c r="AN745" s="8">
        <f t="shared" si="1502"/>
        <v>14195.99</v>
      </c>
      <c r="AO745" s="8">
        <f t="shared" si="1503"/>
        <v>17.580000000000002</v>
      </c>
      <c r="AP745" s="8">
        <f t="shared" si="1504"/>
        <v>0</v>
      </c>
      <c r="AQ745" s="8">
        <f t="shared" si="1505"/>
        <v>-7.879999999999999</v>
      </c>
      <c r="AR745" s="8">
        <f t="shared" si="1506"/>
        <v>1</v>
      </c>
      <c r="AS745" s="8"/>
      <c r="AU745" s="11">
        <f t="shared" si="1507"/>
        <v>45295</v>
      </c>
      <c r="AV745" s="8">
        <f t="shared" si="1508"/>
        <v>146</v>
      </c>
      <c r="AW745" s="8">
        <f t="shared" si="1509"/>
        <v>12988.43</v>
      </c>
      <c r="AX745" s="8">
        <f t="shared" si="1510"/>
        <v>0</v>
      </c>
      <c r="AY745" s="8">
        <f t="shared" si="1511"/>
        <v>80</v>
      </c>
      <c r="AZ745" s="8">
        <f t="shared" si="1512"/>
        <v>-43.699999999999996</v>
      </c>
      <c r="BA745" s="8">
        <f t="shared" si="1513"/>
        <v>0</v>
      </c>
      <c r="BB745" s="8"/>
      <c r="BD745" s="11">
        <f t="shared" si="1514"/>
        <v>45295</v>
      </c>
      <c r="BE745" s="8">
        <f t="shared" si="1515"/>
        <v>195</v>
      </c>
      <c r="BF745" s="8">
        <f t="shared" si="1516"/>
        <v>22965.379999999997</v>
      </c>
      <c r="BG745" s="8">
        <f t="shared" si="1517"/>
        <v>130.23000000000002</v>
      </c>
      <c r="BH745" s="8">
        <f t="shared" si="1518"/>
        <v>0</v>
      </c>
      <c r="BI745" s="8">
        <f t="shared" si="1519"/>
        <v>497.35</v>
      </c>
      <c r="BJ745" s="8">
        <f t="shared" si="1520"/>
        <v>4</v>
      </c>
      <c r="BK745" s="8"/>
      <c r="BM745" s="11">
        <f t="shared" si="1521"/>
        <v>45295</v>
      </c>
      <c r="BN745" s="8">
        <f t="shared" si="1522"/>
        <v>214</v>
      </c>
      <c r="BO745" s="8">
        <f t="shared" si="1523"/>
        <v>27690.289999999997</v>
      </c>
      <c r="BP745" s="8">
        <f t="shared" si="1524"/>
        <v>162.41</v>
      </c>
      <c r="BQ745" s="8">
        <f t="shared" si="1525"/>
        <v>0</v>
      </c>
      <c r="BR745" s="8">
        <f t="shared" si="1526"/>
        <v>514.81999999999994</v>
      </c>
      <c r="BS745" s="8">
        <f t="shared" si="1527"/>
        <v>1</v>
      </c>
      <c r="BT745" s="8"/>
      <c r="BV745" s="11">
        <f t="shared" si="1528"/>
        <v>45295</v>
      </c>
      <c r="BW745" s="8">
        <f t="shared" si="1529"/>
        <v>70</v>
      </c>
      <c r="BX745" s="8">
        <f t="shared" si="1530"/>
        <v>5728.3099999999995</v>
      </c>
      <c r="BY745" s="8">
        <f t="shared" si="1531"/>
        <v>41</v>
      </c>
      <c r="BZ745" s="8">
        <f t="shared" si="1532"/>
        <v>0</v>
      </c>
      <c r="CA745" s="8">
        <f t="shared" si="1533"/>
        <v>150</v>
      </c>
      <c r="CB745" s="8">
        <f t="shared" si="1534"/>
        <v>0</v>
      </c>
      <c r="CC745" s="8"/>
      <c r="CE745" s="11">
        <f t="shared" si="1535"/>
        <v>45295</v>
      </c>
      <c r="CF745" s="8">
        <f t="shared" si="1536"/>
        <v>154</v>
      </c>
      <c r="CG745" s="8">
        <f t="shared" si="1537"/>
        <v>19113.949999999997</v>
      </c>
      <c r="CH745" s="8">
        <f t="shared" si="1538"/>
        <v>267</v>
      </c>
      <c r="CI745" s="8">
        <f t="shared" si="1539"/>
        <v>0</v>
      </c>
      <c r="CJ745" s="8">
        <f t="shared" si="1540"/>
        <v>0</v>
      </c>
      <c r="CK745" s="8">
        <f t="shared" si="1541"/>
        <v>0</v>
      </c>
      <c r="CL745" s="8"/>
      <c r="CN745" s="11">
        <f t="shared" si="1542"/>
        <v>45295</v>
      </c>
      <c r="CO745" s="8">
        <f t="shared" si="1543"/>
        <v>138</v>
      </c>
      <c r="CP745" s="8">
        <f t="shared" si="1544"/>
        <v>13034.71</v>
      </c>
      <c r="CQ745" s="8">
        <f t="shared" si="1545"/>
        <v>164.5</v>
      </c>
      <c r="CR745" s="8">
        <f t="shared" si="1546"/>
        <v>725.7</v>
      </c>
      <c r="CS745" s="8">
        <f t="shared" si="1547"/>
        <v>10</v>
      </c>
      <c r="CT745" s="8">
        <f t="shared" si="1548"/>
        <v>7</v>
      </c>
      <c r="CU745" s="8"/>
      <c r="CW745" s="11">
        <f t="shared" si="1549"/>
        <v>45295</v>
      </c>
      <c r="CX745" s="8">
        <f t="shared" si="1550"/>
        <v>39</v>
      </c>
      <c r="CY745" s="8">
        <f t="shared" si="1551"/>
        <v>2664.57</v>
      </c>
      <c r="CZ745" s="8">
        <f t="shared" si="1552"/>
        <v>0</v>
      </c>
      <c r="DA745" s="8">
        <f t="shared" si="1553"/>
        <v>0</v>
      </c>
      <c r="DB745" s="8">
        <f t="shared" si="1554"/>
        <v>30</v>
      </c>
      <c r="DC745" s="8">
        <f t="shared" si="1555"/>
        <v>0</v>
      </c>
      <c r="DD745" s="8"/>
      <c r="DF745" s="11">
        <f t="shared" si="1556"/>
        <v>45295</v>
      </c>
      <c r="DG745" s="8">
        <f t="shared" si="1557"/>
        <v>0</v>
      </c>
      <c r="DH745" s="8">
        <f t="shared" si="1558"/>
        <v>0</v>
      </c>
      <c r="DI745" s="8">
        <f t="shared" si="1559"/>
        <v>0</v>
      </c>
      <c r="DJ745" s="8">
        <f t="shared" si="1560"/>
        <v>0</v>
      </c>
      <c r="DK745" s="8">
        <f t="shared" si="1561"/>
        <v>0</v>
      </c>
      <c r="DL745" s="8">
        <f t="shared" si="1562"/>
        <v>0</v>
      </c>
      <c r="DM745" s="8"/>
      <c r="DO745" s="11">
        <f t="shared" si="1563"/>
        <v>45295</v>
      </c>
      <c r="DP745" s="8">
        <f t="shared" si="1564"/>
        <v>0</v>
      </c>
      <c r="DQ745" s="8">
        <f t="shared" si="1565"/>
        <v>0</v>
      </c>
      <c r="DR745" s="8">
        <f t="shared" si="1566"/>
        <v>0</v>
      </c>
      <c r="DS745" s="8">
        <f t="shared" si="1567"/>
        <v>0</v>
      </c>
      <c r="DT745" s="8">
        <f t="shared" si="1568"/>
        <v>0</v>
      </c>
      <c r="DU745" s="8">
        <f t="shared" si="1569"/>
        <v>0</v>
      </c>
      <c r="DV745" s="8"/>
      <c r="DX745" s="11">
        <f t="shared" si="1570"/>
        <v>45295</v>
      </c>
      <c r="DY745" s="8">
        <f t="shared" si="1571"/>
        <v>0</v>
      </c>
      <c r="DZ745" s="8">
        <f t="shared" si="1572"/>
        <v>0</v>
      </c>
      <c r="EA745" s="8">
        <f t="shared" si="1573"/>
        <v>0</v>
      </c>
      <c r="EB745" s="8">
        <f t="shared" si="1574"/>
        <v>0</v>
      </c>
      <c r="EC745" s="8">
        <f t="shared" si="1575"/>
        <v>0</v>
      </c>
      <c r="ED745" s="8">
        <f t="shared" si="1576"/>
        <v>0</v>
      </c>
      <c r="EE745" s="8"/>
    </row>
    <row r="746" spans="2:135" x14ac:dyDescent="0.3">
      <c r="B746" s="11">
        <f t="shared" si="1472"/>
        <v>45296</v>
      </c>
      <c r="C746" s="8">
        <f t="shared" si="1473"/>
        <v>160</v>
      </c>
      <c r="D746" s="8">
        <f t="shared" si="1474"/>
        <v>19861</v>
      </c>
      <c r="E746" s="8">
        <f t="shared" si="1475"/>
        <v>0</v>
      </c>
      <c r="F746" s="8">
        <f t="shared" si="1476"/>
        <v>141</v>
      </c>
      <c r="G746" s="8">
        <f t="shared" si="1477"/>
        <v>52</v>
      </c>
      <c r="H746" s="8">
        <f t="shared" si="1478"/>
        <v>0</v>
      </c>
      <c r="I746" s="8"/>
      <c r="K746" s="11">
        <f t="shared" si="1479"/>
        <v>45296</v>
      </c>
      <c r="L746" s="8">
        <f t="shared" si="1480"/>
        <v>83</v>
      </c>
      <c r="M746" s="8">
        <f t="shared" si="1481"/>
        <v>11609.210000000001</v>
      </c>
      <c r="N746" s="8">
        <f t="shared" si="1482"/>
        <v>35.85</v>
      </c>
      <c r="O746" s="8">
        <f t="shared" si="1483"/>
        <v>0</v>
      </c>
      <c r="P746" s="8">
        <f t="shared" si="1484"/>
        <v>81.760000000000005</v>
      </c>
      <c r="Q746" s="8">
        <f t="shared" si="1485"/>
        <v>0</v>
      </c>
      <c r="R746" s="8"/>
      <c r="T746" s="11">
        <f t="shared" si="1486"/>
        <v>45296</v>
      </c>
      <c r="U746" s="8">
        <f t="shared" si="1487"/>
        <v>65</v>
      </c>
      <c r="V746" s="8">
        <f t="shared" si="1488"/>
        <v>7027.12</v>
      </c>
      <c r="W746" s="8">
        <f t="shared" si="1489"/>
        <v>0</v>
      </c>
      <c r="X746" s="8">
        <f t="shared" si="1490"/>
        <v>0</v>
      </c>
      <c r="Y746" s="8">
        <f t="shared" si="1491"/>
        <v>113</v>
      </c>
      <c r="Z746" s="8">
        <f t="shared" si="1492"/>
        <v>0</v>
      </c>
      <c r="AA746" s="8"/>
      <c r="AC746" s="11">
        <f t="shared" si="1493"/>
        <v>45296</v>
      </c>
      <c r="AD746" s="8">
        <f t="shared" si="1494"/>
        <v>153</v>
      </c>
      <c r="AE746" s="8">
        <f t="shared" si="1495"/>
        <v>18590.510000000002</v>
      </c>
      <c r="AF746" s="8">
        <f t="shared" si="1496"/>
        <v>213.79000000000002</v>
      </c>
      <c r="AG746" s="8">
        <f t="shared" si="1497"/>
        <v>0</v>
      </c>
      <c r="AH746" s="8">
        <f t="shared" si="1498"/>
        <v>-360.43</v>
      </c>
      <c r="AI746" s="8">
        <f t="shared" si="1499"/>
        <v>1</v>
      </c>
      <c r="AJ746" s="8"/>
      <c r="AL746" s="11">
        <f t="shared" si="1500"/>
        <v>45296</v>
      </c>
      <c r="AM746" s="8">
        <f t="shared" si="1501"/>
        <v>131</v>
      </c>
      <c r="AN746" s="8">
        <f t="shared" si="1502"/>
        <v>17841.62</v>
      </c>
      <c r="AO746" s="8">
        <f t="shared" si="1503"/>
        <v>56.45</v>
      </c>
      <c r="AP746" s="8">
        <f t="shared" si="1504"/>
        <v>0</v>
      </c>
      <c r="AQ746" s="8">
        <f t="shared" si="1505"/>
        <v>-13.68</v>
      </c>
      <c r="AR746" s="8">
        <f t="shared" si="1506"/>
        <v>2</v>
      </c>
      <c r="AS746" s="8"/>
      <c r="AU746" s="11">
        <f t="shared" si="1507"/>
        <v>45296</v>
      </c>
      <c r="AV746" s="8">
        <f t="shared" si="1508"/>
        <v>183</v>
      </c>
      <c r="AW746" s="8">
        <f t="shared" si="1509"/>
        <v>16012.9</v>
      </c>
      <c r="AX746" s="8">
        <f t="shared" si="1510"/>
        <v>0</v>
      </c>
      <c r="AY746" s="8">
        <f t="shared" si="1511"/>
        <v>100</v>
      </c>
      <c r="AZ746" s="8">
        <f t="shared" si="1512"/>
        <v>-114.21000000000001</v>
      </c>
      <c r="BA746" s="8">
        <f t="shared" si="1513"/>
        <v>0</v>
      </c>
      <c r="BB746" s="8"/>
      <c r="BD746" s="11">
        <f t="shared" si="1514"/>
        <v>45296</v>
      </c>
      <c r="BE746" s="8">
        <f t="shared" si="1515"/>
        <v>259</v>
      </c>
      <c r="BF746" s="8">
        <f t="shared" si="1516"/>
        <v>31048.1</v>
      </c>
      <c r="BG746" s="8">
        <f t="shared" si="1517"/>
        <v>179.19000000000003</v>
      </c>
      <c r="BH746" s="8">
        <f t="shared" si="1518"/>
        <v>0</v>
      </c>
      <c r="BI746" s="8">
        <f t="shared" si="1519"/>
        <v>546.45000000000005</v>
      </c>
      <c r="BJ746" s="8">
        <f t="shared" si="1520"/>
        <v>5</v>
      </c>
      <c r="BK746" s="8"/>
      <c r="BM746" s="11">
        <f t="shared" si="1521"/>
        <v>45296</v>
      </c>
      <c r="BN746" s="8">
        <f t="shared" si="1522"/>
        <v>275</v>
      </c>
      <c r="BO746" s="8">
        <f t="shared" si="1523"/>
        <v>36495.31</v>
      </c>
      <c r="BP746" s="8">
        <f t="shared" si="1524"/>
        <v>177.73</v>
      </c>
      <c r="BQ746" s="8">
        <f t="shared" si="1525"/>
        <v>0</v>
      </c>
      <c r="BR746" s="8">
        <f t="shared" si="1526"/>
        <v>953.73</v>
      </c>
      <c r="BS746" s="8">
        <f t="shared" si="1527"/>
        <v>1</v>
      </c>
      <c r="BT746" s="8"/>
      <c r="BV746" s="11">
        <f t="shared" si="1528"/>
        <v>45296</v>
      </c>
      <c r="BW746" s="8">
        <f t="shared" si="1529"/>
        <v>91</v>
      </c>
      <c r="BX746" s="8">
        <f t="shared" si="1530"/>
        <v>7534.9599999999991</v>
      </c>
      <c r="BY746" s="8">
        <f t="shared" si="1531"/>
        <v>64</v>
      </c>
      <c r="BZ746" s="8">
        <f t="shared" si="1532"/>
        <v>0</v>
      </c>
      <c r="CA746" s="8">
        <f t="shared" si="1533"/>
        <v>150</v>
      </c>
      <c r="CB746" s="8">
        <f t="shared" si="1534"/>
        <v>0</v>
      </c>
      <c r="CC746" s="8"/>
      <c r="CE746" s="11">
        <f t="shared" si="1535"/>
        <v>45296</v>
      </c>
      <c r="CF746" s="8">
        <f t="shared" si="1536"/>
        <v>219</v>
      </c>
      <c r="CG746" s="8">
        <f t="shared" si="1537"/>
        <v>27485.369999999995</v>
      </c>
      <c r="CH746" s="8">
        <f t="shared" si="1538"/>
        <v>686</v>
      </c>
      <c r="CI746" s="8">
        <f t="shared" si="1539"/>
        <v>0</v>
      </c>
      <c r="CJ746" s="8">
        <f t="shared" si="1540"/>
        <v>0</v>
      </c>
      <c r="CK746" s="8">
        <f t="shared" si="1541"/>
        <v>0</v>
      </c>
      <c r="CL746" s="8"/>
      <c r="CN746" s="11">
        <f t="shared" si="1542"/>
        <v>45296</v>
      </c>
      <c r="CO746" s="8">
        <f t="shared" si="1543"/>
        <v>184</v>
      </c>
      <c r="CP746" s="8">
        <f t="shared" si="1544"/>
        <v>17095.559999999998</v>
      </c>
      <c r="CQ746" s="8">
        <f t="shared" si="1545"/>
        <v>251</v>
      </c>
      <c r="CR746" s="8">
        <f t="shared" si="1546"/>
        <v>1228.83</v>
      </c>
      <c r="CS746" s="8">
        <f t="shared" si="1547"/>
        <v>35</v>
      </c>
      <c r="CT746" s="8">
        <f t="shared" si="1548"/>
        <v>15</v>
      </c>
      <c r="CU746" s="8"/>
      <c r="CW746" s="11">
        <f t="shared" si="1549"/>
        <v>45296</v>
      </c>
      <c r="CX746" s="8">
        <f t="shared" si="1550"/>
        <v>50</v>
      </c>
      <c r="CY746" s="8">
        <f t="shared" si="1551"/>
        <v>3640.75</v>
      </c>
      <c r="CZ746" s="8">
        <f t="shared" si="1552"/>
        <v>0</v>
      </c>
      <c r="DA746" s="8">
        <f t="shared" si="1553"/>
        <v>30</v>
      </c>
      <c r="DB746" s="8">
        <f t="shared" si="1554"/>
        <v>90</v>
      </c>
      <c r="DC746" s="8">
        <f t="shared" si="1555"/>
        <v>0</v>
      </c>
      <c r="DD746" s="8"/>
      <c r="DF746" s="11">
        <f t="shared" si="1556"/>
        <v>45296</v>
      </c>
      <c r="DG746" s="8">
        <f t="shared" si="1557"/>
        <v>0</v>
      </c>
      <c r="DH746" s="8">
        <f t="shared" si="1558"/>
        <v>0</v>
      </c>
      <c r="DI746" s="8">
        <f t="shared" si="1559"/>
        <v>0</v>
      </c>
      <c r="DJ746" s="8">
        <f t="shared" si="1560"/>
        <v>0</v>
      </c>
      <c r="DK746" s="8">
        <f t="shared" si="1561"/>
        <v>0</v>
      </c>
      <c r="DL746" s="8">
        <f t="shared" si="1562"/>
        <v>0</v>
      </c>
      <c r="DM746" s="8"/>
      <c r="DO746" s="11">
        <f t="shared" si="1563"/>
        <v>45296</v>
      </c>
      <c r="DP746" s="8">
        <f t="shared" si="1564"/>
        <v>0</v>
      </c>
      <c r="DQ746" s="8">
        <f t="shared" si="1565"/>
        <v>0</v>
      </c>
      <c r="DR746" s="8">
        <f t="shared" si="1566"/>
        <v>0</v>
      </c>
      <c r="DS746" s="8">
        <f t="shared" si="1567"/>
        <v>0</v>
      </c>
      <c r="DT746" s="8">
        <f t="shared" si="1568"/>
        <v>0</v>
      </c>
      <c r="DU746" s="8">
        <f t="shared" si="1569"/>
        <v>0</v>
      </c>
      <c r="DV746" s="8"/>
      <c r="DX746" s="11">
        <f t="shared" si="1570"/>
        <v>45296</v>
      </c>
      <c r="DY746" s="8">
        <f t="shared" si="1571"/>
        <v>0</v>
      </c>
      <c r="DZ746" s="8">
        <f t="shared" si="1572"/>
        <v>0</v>
      </c>
      <c r="EA746" s="8">
        <f t="shared" si="1573"/>
        <v>0</v>
      </c>
      <c r="EB746" s="8">
        <f t="shared" si="1574"/>
        <v>0</v>
      </c>
      <c r="EC746" s="8">
        <f t="shared" si="1575"/>
        <v>0</v>
      </c>
      <c r="ED746" s="8">
        <f t="shared" si="1576"/>
        <v>0</v>
      </c>
      <c r="EE746" s="8"/>
    </row>
    <row r="747" spans="2:135" x14ac:dyDescent="0.3">
      <c r="B747" s="11">
        <f t="shared" si="1472"/>
        <v>45297</v>
      </c>
      <c r="C747" s="8">
        <f t="shared" si="1473"/>
        <v>191</v>
      </c>
      <c r="D747" s="8">
        <f t="shared" si="1474"/>
        <v>22738.04</v>
      </c>
      <c r="E747" s="8">
        <f t="shared" si="1475"/>
        <v>0</v>
      </c>
      <c r="F747" s="8">
        <f t="shared" si="1476"/>
        <v>153</v>
      </c>
      <c r="G747" s="8">
        <f t="shared" si="1477"/>
        <v>80.23</v>
      </c>
      <c r="H747" s="8">
        <f t="shared" si="1478"/>
        <v>1</v>
      </c>
      <c r="I747" s="8"/>
      <c r="K747" s="11">
        <f t="shared" si="1479"/>
        <v>45297</v>
      </c>
      <c r="L747" s="8">
        <f t="shared" si="1480"/>
        <v>87</v>
      </c>
      <c r="M747" s="8">
        <f t="shared" si="1481"/>
        <v>12164.26</v>
      </c>
      <c r="N747" s="8">
        <f t="shared" si="1482"/>
        <v>35.85</v>
      </c>
      <c r="O747" s="8">
        <f t="shared" si="1483"/>
        <v>0</v>
      </c>
      <c r="P747" s="8">
        <f t="shared" si="1484"/>
        <v>81.760000000000005</v>
      </c>
      <c r="Q747" s="8">
        <f t="shared" si="1485"/>
        <v>0</v>
      </c>
      <c r="R747" s="8"/>
      <c r="T747" s="11">
        <f t="shared" si="1486"/>
        <v>45297</v>
      </c>
      <c r="U747" s="8">
        <f t="shared" si="1487"/>
        <v>73</v>
      </c>
      <c r="V747" s="8">
        <f t="shared" si="1488"/>
        <v>7923.0199999999995</v>
      </c>
      <c r="W747" s="8">
        <f t="shared" si="1489"/>
        <v>0</v>
      </c>
      <c r="X747" s="8">
        <f t="shared" si="1490"/>
        <v>0</v>
      </c>
      <c r="Y747" s="8">
        <f t="shared" si="1491"/>
        <v>113</v>
      </c>
      <c r="Z747" s="8">
        <f t="shared" si="1492"/>
        <v>0</v>
      </c>
      <c r="AA747" s="8"/>
      <c r="AC747" s="11">
        <f t="shared" si="1493"/>
        <v>45297</v>
      </c>
      <c r="AD747" s="8">
        <f t="shared" si="1494"/>
        <v>182</v>
      </c>
      <c r="AE747" s="8">
        <f t="shared" si="1495"/>
        <v>21726.920000000002</v>
      </c>
      <c r="AF747" s="8">
        <f t="shared" si="1496"/>
        <v>276.73</v>
      </c>
      <c r="AG747" s="8">
        <f t="shared" si="1497"/>
        <v>0</v>
      </c>
      <c r="AH747" s="8">
        <f t="shared" si="1498"/>
        <v>-360.43</v>
      </c>
      <c r="AI747" s="8">
        <f t="shared" si="1499"/>
        <v>1</v>
      </c>
      <c r="AJ747" s="8"/>
      <c r="AL747" s="11">
        <f t="shared" si="1500"/>
        <v>45297</v>
      </c>
      <c r="AM747" s="8">
        <f t="shared" si="1501"/>
        <v>160</v>
      </c>
      <c r="AN747" s="8">
        <f t="shared" si="1502"/>
        <v>21778.449999999997</v>
      </c>
      <c r="AO747" s="8">
        <f t="shared" si="1503"/>
        <v>73.099999999999994</v>
      </c>
      <c r="AP747" s="8">
        <f t="shared" si="1504"/>
        <v>0</v>
      </c>
      <c r="AQ747" s="8">
        <f t="shared" si="1505"/>
        <v>86.32</v>
      </c>
      <c r="AR747" s="8">
        <f t="shared" si="1506"/>
        <v>3</v>
      </c>
      <c r="AS747" s="8"/>
      <c r="AU747" s="11">
        <f t="shared" si="1507"/>
        <v>45297</v>
      </c>
      <c r="AV747" s="8">
        <f t="shared" si="1508"/>
        <v>224</v>
      </c>
      <c r="AW747" s="8">
        <f t="shared" si="1509"/>
        <v>19184.400000000001</v>
      </c>
      <c r="AX747" s="8">
        <f t="shared" si="1510"/>
        <v>0</v>
      </c>
      <c r="AY747" s="8">
        <f t="shared" si="1511"/>
        <v>120</v>
      </c>
      <c r="AZ747" s="8">
        <f t="shared" si="1512"/>
        <v>-208.79000000000002</v>
      </c>
      <c r="BA747" s="8">
        <f t="shared" si="1513"/>
        <v>0</v>
      </c>
      <c r="BB747" s="8"/>
      <c r="BD747" s="11">
        <f t="shared" si="1514"/>
        <v>45297</v>
      </c>
      <c r="BE747" s="8">
        <f t="shared" si="1515"/>
        <v>302</v>
      </c>
      <c r="BF747" s="8">
        <f t="shared" si="1516"/>
        <v>36080.21</v>
      </c>
      <c r="BG747" s="8">
        <f t="shared" si="1517"/>
        <v>186.57000000000002</v>
      </c>
      <c r="BH747" s="8">
        <f t="shared" si="1518"/>
        <v>0</v>
      </c>
      <c r="BI747" s="8">
        <f t="shared" si="1519"/>
        <v>640.6</v>
      </c>
      <c r="BJ747" s="8">
        <f t="shared" si="1520"/>
        <v>6</v>
      </c>
      <c r="BK747" s="8"/>
      <c r="BM747" s="11">
        <f t="shared" si="1521"/>
        <v>45297</v>
      </c>
      <c r="BN747" s="8">
        <f t="shared" si="1522"/>
        <v>333</v>
      </c>
      <c r="BO747" s="8">
        <f t="shared" si="1523"/>
        <v>43945.46</v>
      </c>
      <c r="BP747" s="8">
        <f t="shared" si="1524"/>
        <v>184.23</v>
      </c>
      <c r="BQ747" s="8">
        <f t="shared" si="1525"/>
        <v>0</v>
      </c>
      <c r="BR747" s="8">
        <f t="shared" si="1526"/>
        <v>1303.73</v>
      </c>
      <c r="BS747" s="8">
        <f t="shared" si="1527"/>
        <v>2</v>
      </c>
      <c r="BT747" s="8"/>
      <c r="BV747" s="11">
        <f t="shared" si="1528"/>
        <v>45297</v>
      </c>
      <c r="BW747" s="8">
        <f t="shared" si="1529"/>
        <v>109</v>
      </c>
      <c r="BX747" s="8">
        <f t="shared" si="1530"/>
        <v>8981.2899999999991</v>
      </c>
      <c r="BY747" s="8">
        <f t="shared" si="1531"/>
        <v>80</v>
      </c>
      <c r="BZ747" s="8">
        <f t="shared" si="1532"/>
        <v>0</v>
      </c>
      <c r="CA747" s="8">
        <f t="shared" si="1533"/>
        <v>220</v>
      </c>
      <c r="CB747" s="8">
        <f t="shared" si="1534"/>
        <v>0</v>
      </c>
      <c r="CC747" s="8"/>
      <c r="CE747" s="11">
        <f t="shared" si="1535"/>
        <v>45297</v>
      </c>
      <c r="CF747" s="8">
        <f t="shared" si="1536"/>
        <v>241</v>
      </c>
      <c r="CG747" s="8">
        <f t="shared" si="1537"/>
        <v>30585.869999999995</v>
      </c>
      <c r="CH747" s="8">
        <f t="shared" si="1538"/>
        <v>700.5</v>
      </c>
      <c r="CI747" s="8">
        <f t="shared" si="1539"/>
        <v>0</v>
      </c>
      <c r="CJ747" s="8">
        <f t="shared" si="1540"/>
        <v>0</v>
      </c>
      <c r="CK747" s="8">
        <f t="shared" si="1541"/>
        <v>0</v>
      </c>
      <c r="CL747" s="8"/>
      <c r="CN747" s="11">
        <f t="shared" si="1542"/>
        <v>45297</v>
      </c>
      <c r="CO747" s="8">
        <f t="shared" si="1543"/>
        <v>222</v>
      </c>
      <c r="CP747" s="8">
        <f t="shared" si="1544"/>
        <v>20462.419999999998</v>
      </c>
      <c r="CQ747" s="8">
        <f t="shared" si="1545"/>
        <v>329.5</v>
      </c>
      <c r="CR747" s="8">
        <f t="shared" si="1546"/>
        <v>1550.29</v>
      </c>
      <c r="CS747" s="8">
        <f t="shared" si="1547"/>
        <v>35</v>
      </c>
      <c r="CT747" s="8">
        <f t="shared" si="1548"/>
        <v>21</v>
      </c>
      <c r="CU747" s="8"/>
      <c r="CW747" s="11">
        <f t="shared" si="1549"/>
        <v>45297</v>
      </c>
      <c r="CX747" s="8">
        <f t="shared" si="1550"/>
        <v>62</v>
      </c>
      <c r="CY747" s="8">
        <f t="shared" si="1551"/>
        <v>4692.82</v>
      </c>
      <c r="CZ747" s="8">
        <f t="shared" si="1552"/>
        <v>0</v>
      </c>
      <c r="DA747" s="8">
        <f t="shared" si="1553"/>
        <v>30</v>
      </c>
      <c r="DB747" s="8">
        <f t="shared" si="1554"/>
        <v>120</v>
      </c>
      <c r="DC747" s="8">
        <f t="shared" si="1555"/>
        <v>0</v>
      </c>
      <c r="DD747" s="8"/>
      <c r="DF747" s="11">
        <f t="shared" si="1556"/>
        <v>45297</v>
      </c>
      <c r="DG747" s="8">
        <f t="shared" si="1557"/>
        <v>0</v>
      </c>
      <c r="DH747" s="8">
        <f t="shared" si="1558"/>
        <v>0</v>
      </c>
      <c r="DI747" s="8">
        <f t="shared" si="1559"/>
        <v>0</v>
      </c>
      <c r="DJ747" s="8">
        <f t="shared" si="1560"/>
        <v>0</v>
      </c>
      <c r="DK747" s="8">
        <f t="shared" si="1561"/>
        <v>0</v>
      </c>
      <c r="DL747" s="8">
        <f t="shared" si="1562"/>
        <v>0</v>
      </c>
      <c r="DM747" s="8"/>
      <c r="DO747" s="11">
        <f t="shared" si="1563"/>
        <v>45297</v>
      </c>
      <c r="DP747" s="8">
        <f t="shared" si="1564"/>
        <v>0</v>
      </c>
      <c r="DQ747" s="8">
        <f t="shared" si="1565"/>
        <v>0</v>
      </c>
      <c r="DR747" s="8">
        <f t="shared" si="1566"/>
        <v>0</v>
      </c>
      <c r="DS747" s="8">
        <f t="shared" si="1567"/>
        <v>0</v>
      </c>
      <c r="DT747" s="8">
        <f t="shared" si="1568"/>
        <v>0</v>
      </c>
      <c r="DU747" s="8">
        <f t="shared" si="1569"/>
        <v>0</v>
      </c>
      <c r="DV747" s="8"/>
      <c r="DX747" s="11">
        <f t="shared" si="1570"/>
        <v>45297</v>
      </c>
      <c r="DY747" s="8">
        <f t="shared" si="1571"/>
        <v>0</v>
      </c>
      <c r="DZ747" s="8">
        <f t="shared" si="1572"/>
        <v>0</v>
      </c>
      <c r="EA747" s="8">
        <f t="shared" si="1573"/>
        <v>0</v>
      </c>
      <c r="EB747" s="8">
        <f t="shared" si="1574"/>
        <v>0</v>
      </c>
      <c r="EC747" s="8">
        <f t="shared" si="1575"/>
        <v>0</v>
      </c>
      <c r="ED747" s="8">
        <f t="shared" si="1576"/>
        <v>0</v>
      </c>
      <c r="EE747" s="8"/>
    </row>
    <row r="748" spans="2:135" x14ac:dyDescent="0.3">
      <c r="B748" s="11">
        <f t="shared" si="1472"/>
        <v>45298</v>
      </c>
      <c r="C748" s="8">
        <f t="shared" si="1473"/>
        <v>210</v>
      </c>
      <c r="D748" s="8">
        <f t="shared" si="1474"/>
        <v>24935.73</v>
      </c>
      <c r="E748" s="8">
        <f t="shared" si="1475"/>
        <v>0</v>
      </c>
      <c r="F748" s="8">
        <f t="shared" si="1476"/>
        <v>184</v>
      </c>
      <c r="G748" s="8">
        <f t="shared" si="1477"/>
        <v>78.23</v>
      </c>
      <c r="H748" s="8">
        <f t="shared" si="1478"/>
        <v>1</v>
      </c>
      <c r="I748" s="8"/>
      <c r="K748" s="11">
        <f t="shared" si="1479"/>
        <v>45298</v>
      </c>
      <c r="L748" s="8">
        <f t="shared" si="1480"/>
        <v>99</v>
      </c>
      <c r="M748" s="8">
        <f t="shared" si="1481"/>
        <v>13713.5</v>
      </c>
      <c r="N748" s="8">
        <f t="shared" si="1482"/>
        <v>35.85</v>
      </c>
      <c r="O748" s="8">
        <f t="shared" si="1483"/>
        <v>0</v>
      </c>
      <c r="P748" s="8">
        <f t="shared" si="1484"/>
        <v>81.760000000000005</v>
      </c>
      <c r="Q748" s="8">
        <f t="shared" si="1485"/>
        <v>0</v>
      </c>
      <c r="R748" s="8"/>
      <c r="T748" s="11">
        <f t="shared" si="1486"/>
        <v>45298</v>
      </c>
      <c r="U748" s="8">
        <f t="shared" si="1487"/>
        <v>84</v>
      </c>
      <c r="V748" s="8">
        <f t="shared" si="1488"/>
        <v>9041.3799999999992</v>
      </c>
      <c r="W748" s="8">
        <f t="shared" si="1489"/>
        <v>0</v>
      </c>
      <c r="X748" s="8">
        <f t="shared" si="1490"/>
        <v>0</v>
      </c>
      <c r="Y748" s="8">
        <f t="shared" si="1491"/>
        <v>131.5</v>
      </c>
      <c r="Z748" s="8">
        <f t="shared" si="1492"/>
        <v>0</v>
      </c>
      <c r="AA748" s="8"/>
      <c r="AC748" s="11">
        <f t="shared" si="1493"/>
        <v>45298</v>
      </c>
      <c r="AD748" s="8">
        <f t="shared" si="1494"/>
        <v>210</v>
      </c>
      <c r="AE748" s="8">
        <f t="shared" si="1495"/>
        <v>24819.06</v>
      </c>
      <c r="AF748" s="8">
        <f t="shared" si="1496"/>
        <v>286.91000000000003</v>
      </c>
      <c r="AG748" s="8">
        <f t="shared" si="1497"/>
        <v>0</v>
      </c>
      <c r="AH748" s="8">
        <f t="shared" si="1498"/>
        <v>-186.54000000000002</v>
      </c>
      <c r="AI748" s="8">
        <f t="shared" si="1499"/>
        <v>2</v>
      </c>
      <c r="AJ748" s="8"/>
      <c r="AL748" s="11">
        <f t="shared" si="1500"/>
        <v>45298</v>
      </c>
      <c r="AM748" s="8">
        <f t="shared" si="1501"/>
        <v>196</v>
      </c>
      <c r="AN748" s="8">
        <f t="shared" si="1502"/>
        <v>26571.599999999999</v>
      </c>
      <c r="AO748" s="8">
        <f t="shared" si="1503"/>
        <v>83.28</v>
      </c>
      <c r="AP748" s="8">
        <f t="shared" si="1504"/>
        <v>0</v>
      </c>
      <c r="AQ748" s="8">
        <f t="shared" si="1505"/>
        <v>86.32</v>
      </c>
      <c r="AR748" s="8">
        <f t="shared" si="1506"/>
        <v>4</v>
      </c>
      <c r="AS748" s="8"/>
      <c r="AU748" s="11">
        <f t="shared" si="1507"/>
        <v>45298</v>
      </c>
      <c r="AV748" s="8">
        <f t="shared" si="1508"/>
        <v>271</v>
      </c>
      <c r="AW748" s="8">
        <f t="shared" si="1509"/>
        <v>22893.280000000002</v>
      </c>
      <c r="AX748" s="8">
        <f t="shared" si="1510"/>
        <v>0</v>
      </c>
      <c r="AY748" s="8">
        <f t="shared" si="1511"/>
        <v>121.83</v>
      </c>
      <c r="AZ748" s="8">
        <f t="shared" si="1512"/>
        <v>-208.79000000000002</v>
      </c>
      <c r="BA748" s="8">
        <f t="shared" si="1513"/>
        <v>0</v>
      </c>
      <c r="BB748" s="8"/>
      <c r="BD748" s="11">
        <f t="shared" si="1514"/>
        <v>45298</v>
      </c>
      <c r="BE748" s="8">
        <f t="shared" si="1515"/>
        <v>351</v>
      </c>
      <c r="BF748" s="8">
        <f t="shared" si="1516"/>
        <v>41430.019999999997</v>
      </c>
      <c r="BG748" s="8">
        <f t="shared" si="1517"/>
        <v>214.29000000000002</v>
      </c>
      <c r="BH748" s="8">
        <f t="shared" si="1518"/>
        <v>0</v>
      </c>
      <c r="BI748" s="8">
        <f t="shared" si="1519"/>
        <v>640.6</v>
      </c>
      <c r="BJ748" s="8">
        <f t="shared" si="1520"/>
        <v>7</v>
      </c>
      <c r="BK748" s="8"/>
      <c r="BM748" s="11">
        <f t="shared" si="1521"/>
        <v>45298</v>
      </c>
      <c r="BN748" s="8">
        <f t="shared" si="1522"/>
        <v>396</v>
      </c>
      <c r="BO748" s="8">
        <f t="shared" si="1523"/>
        <v>52180.15</v>
      </c>
      <c r="BP748" s="8">
        <f t="shared" si="1524"/>
        <v>217.64</v>
      </c>
      <c r="BQ748" s="8">
        <f t="shared" si="1525"/>
        <v>0</v>
      </c>
      <c r="BR748" s="8">
        <f t="shared" si="1526"/>
        <v>1353.73</v>
      </c>
      <c r="BS748" s="8">
        <f t="shared" si="1527"/>
        <v>2</v>
      </c>
      <c r="BT748" s="8"/>
      <c r="BV748" s="11">
        <f t="shared" si="1528"/>
        <v>45298</v>
      </c>
      <c r="BW748" s="8">
        <f t="shared" si="1529"/>
        <v>127</v>
      </c>
      <c r="BX748" s="8">
        <f t="shared" si="1530"/>
        <v>10439.019999999999</v>
      </c>
      <c r="BY748" s="8">
        <f t="shared" si="1531"/>
        <v>90.5</v>
      </c>
      <c r="BZ748" s="8">
        <f t="shared" si="1532"/>
        <v>0</v>
      </c>
      <c r="CA748" s="8">
        <f t="shared" si="1533"/>
        <v>220</v>
      </c>
      <c r="CB748" s="8">
        <f t="shared" si="1534"/>
        <v>0</v>
      </c>
      <c r="CC748" s="8"/>
      <c r="CE748" s="11">
        <f t="shared" si="1535"/>
        <v>45298</v>
      </c>
      <c r="CF748" s="8">
        <f t="shared" si="1536"/>
        <v>260</v>
      </c>
      <c r="CG748" s="8">
        <f t="shared" si="1537"/>
        <v>32690.049999999996</v>
      </c>
      <c r="CH748" s="8">
        <f t="shared" si="1538"/>
        <v>709.5</v>
      </c>
      <c r="CI748" s="8">
        <f t="shared" si="1539"/>
        <v>0</v>
      </c>
      <c r="CJ748" s="8">
        <f t="shared" si="1540"/>
        <v>0</v>
      </c>
      <c r="CK748" s="8">
        <f t="shared" si="1541"/>
        <v>0</v>
      </c>
      <c r="CL748" s="8"/>
      <c r="CN748" s="11">
        <f t="shared" si="1542"/>
        <v>45298</v>
      </c>
      <c r="CO748" s="8">
        <f t="shared" si="1543"/>
        <v>255</v>
      </c>
      <c r="CP748" s="8">
        <f t="shared" si="1544"/>
        <v>23583.019999999997</v>
      </c>
      <c r="CQ748" s="8">
        <f t="shared" si="1545"/>
        <v>397</v>
      </c>
      <c r="CR748" s="8">
        <f t="shared" si="1546"/>
        <v>1550.29</v>
      </c>
      <c r="CS748" s="8">
        <f t="shared" si="1547"/>
        <v>60</v>
      </c>
      <c r="CT748" s="8">
        <f t="shared" si="1548"/>
        <v>25</v>
      </c>
      <c r="CU748" s="8"/>
      <c r="CW748" s="11">
        <f t="shared" si="1549"/>
        <v>45298</v>
      </c>
      <c r="CX748" s="8">
        <f t="shared" si="1550"/>
        <v>71</v>
      </c>
      <c r="CY748" s="8">
        <f t="shared" si="1551"/>
        <v>5432.19</v>
      </c>
      <c r="CZ748" s="8">
        <f t="shared" si="1552"/>
        <v>0</v>
      </c>
      <c r="DA748" s="8">
        <f t="shared" si="1553"/>
        <v>30</v>
      </c>
      <c r="DB748" s="8">
        <f t="shared" si="1554"/>
        <v>120</v>
      </c>
      <c r="DC748" s="8">
        <f t="shared" si="1555"/>
        <v>0</v>
      </c>
      <c r="DD748" s="8"/>
      <c r="DF748" s="11">
        <f t="shared" si="1556"/>
        <v>45298</v>
      </c>
      <c r="DG748" s="8">
        <f t="shared" si="1557"/>
        <v>0</v>
      </c>
      <c r="DH748" s="8">
        <f t="shared" si="1558"/>
        <v>0</v>
      </c>
      <c r="DI748" s="8">
        <f t="shared" si="1559"/>
        <v>0</v>
      </c>
      <c r="DJ748" s="8">
        <f t="shared" si="1560"/>
        <v>0</v>
      </c>
      <c r="DK748" s="8">
        <f t="shared" si="1561"/>
        <v>0</v>
      </c>
      <c r="DL748" s="8">
        <f t="shared" si="1562"/>
        <v>0</v>
      </c>
      <c r="DM748" s="8"/>
      <c r="DO748" s="11">
        <f t="shared" si="1563"/>
        <v>45298</v>
      </c>
      <c r="DP748" s="8">
        <f t="shared" si="1564"/>
        <v>0</v>
      </c>
      <c r="DQ748" s="8">
        <f t="shared" si="1565"/>
        <v>0</v>
      </c>
      <c r="DR748" s="8">
        <f t="shared" si="1566"/>
        <v>0</v>
      </c>
      <c r="DS748" s="8">
        <f t="shared" si="1567"/>
        <v>0</v>
      </c>
      <c r="DT748" s="8">
        <f t="shared" si="1568"/>
        <v>0</v>
      </c>
      <c r="DU748" s="8">
        <f t="shared" si="1569"/>
        <v>0</v>
      </c>
      <c r="DV748" s="8"/>
      <c r="DX748" s="11">
        <f t="shared" si="1570"/>
        <v>45298</v>
      </c>
      <c r="DY748" s="8">
        <f t="shared" si="1571"/>
        <v>0</v>
      </c>
      <c r="DZ748" s="8">
        <f t="shared" si="1572"/>
        <v>0</v>
      </c>
      <c r="EA748" s="8">
        <f t="shared" si="1573"/>
        <v>0</v>
      </c>
      <c r="EB748" s="8">
        <f t="shared" si="1574"/>
        <v>0</v>
      </c>
      <c r="EC748" s="8">
        <f t="shared" si="1575"/>
        <v>0</v>
      </c>
      <c r="ED748" s="8">
        <f t="shared" si="1576"/>
        <v>0</v>
      </c>
      <c r="EE748" s="8"/>
    </row>
    <row r="749" spans="2:135" x14ac:dyDescent="0.3">
      <c r="B749" s="11">
        <f t="shared" si="1472"/>
        <v>45299</v>
      </c>
      <c r="C749" s="8">
        <f t="shared" si="1473"/>
        <v>238</v>
      </c>
      <c r="D749" s="8">
        <f t="shared" si="1474"/>
        <v>28627.96</v>
      </c>
      <c r="E749" s="8">
        <f t="shared" si="1475"/>
        <v>0</v>
      </c>
      <c r="F749" s="8">
        <f t="shared" si="1476"/>
        <v>227</v>
      </c>
      <c r="G749" s="8">
        <f t="shared" si="1477"/>
        <v>78.23</v>
      </c>
      <c r="H749" s="8">
        <f t="shared" si="1478"/>
        <v>1</v>
      </c>
      <c r="I749" s="8"/>
      <c r="K749" s="11">
        <f t="shared" si="1479"/>
        <v>45299</v>
      </c>
      <c r="L749" s="8">
        <f t="shared" si="1480"/>
        <v>156</v>
      </c>
      <c r="M749" s="8">
        <f t="shared" si="1481"/>
        <v>21880.5</v>
      </c>
      <c r="N749" s="8">
        <f t="shared" si="1482"/>
        <v>75.710000000000008</v>
      </c>
      <c r="O749" s="8">
        <f t="shared" si="1483"/>
        <v>0</v>
      </c>
      <c r="P749" s="8">
        <f t="shared" si="1484"/>
        <v>81.760000000000005</v>
      </c>
      <c r="Q749" s="8">
        <f t="shared" si="1485"/>
        <v>1</v>
      </c>
      <c r="R749" s="8"/>
      <c r="T749" s="11">
        <f t="shared" si="1486"/>
        <v>45299</v>
      </c>
      <c r="U749" s="8">
        <f t="shared" si="1487"/>
        <v>108</v>
      </c>
      <c r="V749" s="8">
        <f t="shared" si="1488"/>
        <v>11350.759999999998</v>
      </c>
      <c r="W749" s="8">
        <f t="shared" si="1489"/>
        <v>0</v>
      </c>
      <c r="X749" s="8">
        <f t="shared" si="1490"/>
        <v>0</v>
      </c>
      <c r="Y749" s="8">
        <f t="shared" si="1491"/>
        <v>155</v>
      </c>
      <c r="Z749" s="8">
        <f t="shared" si="1492"/>
        <v>0</v>
      </c>
      <c r="AA749" s="8"/>
      <c r="AC749" s="11">
        <f t="shared" si="1493"/>
        <v>45299</v>
      </c>
      <c r="AD749" s="8">
        <f t="shared" si="1494"/>
        <v>261</v>
      </c>
      <c r="AE749" s="8">
        <f t="shared" si="1495"/>
        <v>33251.83</v>
      </c>
      <c r="AF749" s="8">
        <f t="shared" si="1496"/>
        <v>388.70000000000005</v>
      </c>
      <c r="AG749" s="8">
        <f t="shared" si="1497"/>
        <v>0</v>
      </c>
      <c r="AH749" s="8">
        <f t="shared" si="1498"/>
        <v>-302.03000000000003</v>
      </c>
      <c r="AI749" s="8">
        <f t="shared" si="1499"/>
        <v>2</v>
      </c>
      <c r="AJ749" s="8"/>
      <c r="AL749" s="11">
        <f t="shared" si="1500"/>
        <v>45299</v>
      </c>
      <c r="AM749" s="8">
        <f t="shared" si="1501"/>
        <v>241</v>
      </c>
      <c r="AN749" s="8">
        <f t="shared" si="1502"/>
        <v>32365.1</v>
      </c>
      <c r="AO749" s="8">
        <f t="shared" si="1503"/>
        <v>117.50999999999999</v>
      </c>
      <c r="AP749" s="8">
        <f t="shared" si="1504"/>
        <v>0</v>
      </c>
      <c r="AQ749" s="8">
        <f t="shared" si="1505"/>
        <v>86.32</v>
      </c>
      <c r="AR749" s="8">
        <f t="shared" si="1506"/>
        <v>5</v>
      </c>
      <c r="AS749" s="8"/>
      <c r="AU749" s="11">
        <f t="shared" si="1507"/>
        <v>45299</v>
      </c>
      <c r="AV749" s="8">
        <f t="shared" si="1508"/>
        <v>327</v>
      </c>
      <c r="AW749" s="8">
        <f t="shared" si="1509"/>
        <v>28385.280000000002</v>
      </c>
      <c r="AX749" s="8">
        <f t="shared" si="1510"/>
        <v>0</v>
      </c>
      <c r="AY749" s="8">
        <f t="shared" si="1511"/>
        <v>146.82999999999998</v>
      </c>
      <c r="AZ749" s="8">
        <f t="shared" si="1512"/>
        <v>-208.79000000000002</v>
      </c>
      <c r="BA749" s="8">
        <f t="shared" si="1513"/>
        <v>1</v>
      </c>
      <c r="BB749" s="8"/>
      <c r="BD749" s="11">
        <f t="shared" si="1514"/>
        <v>45299</v>
      </c>
      <c r="BE749" s="8">
        <f t="shared" si="1515"/>
        <v>400</v>
      </c>
      <c r="BF749" s="8">
        <f t="shared" si="1516"/>
        <v>47780.759999999995</v>
      </c>
      <c r="BG749" s="8">
        <f t="shared" si="1517"/>
        <v>248.46000000000004</v>
      </c>
      <c r="BH749" s="8">
        <f t="shared" si="1518"/>
        <v>0</v>
      </c>
      <c r="BI749" s="8">
        <f t="shared" si="1519"/>
        <v>1066.9000000000001</v>
      </c>
      <c r="BJ749" s="8">
        <f t="shared" si="1520"/>
        <v>8</v>
      </c>
      <c r="BK749" s="8"/>
      <c r="BM749" s="11">
        <f t="shared" si="1521"/>
        <v>45299</v>
      </c>
      <c r="BN749" s="8">
        <f t="shared" si="1522"/>
        <v>451</v>
      </c>
      <c r="BO749" s="8">
        <f t="shared" si="1523"/>
        <v>59231.35</v>
      </c>
      <c r="BP749" s="8">
        <f t="shared" si="1524"/>
        <v>287.70999999999998</v>
      </c>
      <c r="BQ749" s="8">
        <f t="shared" si="1525"/>
        <v>0</v>
      </c>
      <c r="BR749" s="8">
        <f t="shared" si="1526"/>
        <v>1526.7</v>
      </c>
      <c r="BS749" s="8">
        <f t="shared" si="1527"/>
        <v>3</v>
      </c>
      <c r="BT749" s="8"/>
      <c r="BV749" s="11">
        <f t="shared" si="1528"/>
        <v>45299</v>
      </c>
      <c r="BW749" s="8">
        <f t="shared" si="1529"/>
        <v>161</v>
      </c>
      <c r="BX749" s="8">
        <f t="shared" si="1530"/>
        <v>13291.369999999999</v>
      </c>
      <c r="BY749" s="8">
        <f t="shared" si="1531"/>
        <v>153.5</v>
      </c>
      <c r="BZ749" s="8">
        <f t="shared" si="1532"/>
        <v>0</v>
      </c>
      <c r="CA749" s="8">
        <f t="shared" si="1533"/>
        <v>220</v>
      </c>
      <c r="CB749" s="8">
        <f t="shared" si="1534"/>
        <v>0</v>
      </c>
      <c r="CC749" s="8"/>
      <c r="CE749" s="11">
        <f t="shared" si="1535"/>
        <v>45299</v>
      </c>
      <c r="CF749" s="8">
        <f t="shared" si="1536"/>
        <v>296</v>
      </c>
      <c r="CG749" s="8">
        <f t="shared" si="1537"/>
        <v>36907.829999999994</v>
      </c>
      <c r="CH749" s="8">
        <f t="shared" si="1538"/>
        <v>745</v>
      </c>
      <c r="CI749" s="8">
        <f t="shared" si="1539"/>
        <v>0</v>
      </c>
      <c r="CJ749" s="8">
        <f t="shared" si="1540"/>
        <v>0</v>
      </c>
      <c r="CK749" s="8">
        <f t="shared" si="1541"/>
        <v>0</v>
      </c>
      <c r="CL749" s="8"/>
      <c r="CN749" s="11">
        <f t="shared" si="1542"/>
        <v>45299</v>
      </c>
      <c r="CO749" s="8">
        <f t="shared" si="1543"/>
        <v>303</v>
      </c>
      <c r="CP749" s="8">
        <f t="shared" si="1544"/>
        <v>27977.929999999997</v>
      </c>
      <c r="CQ749" s="8">
        <f t="shared" si="1545"/>
        <v>499</v>
      </c>
      <c r="CR749" s="8">
        <f t="shared" si="1546"/>
        <v>1550.29</v>
      </c>
      <c r="CS749" s="8">
        <f t="shared" si="1547"/>
        <v>60</v>
      </c>
      <c r="CT749" s="8">
        <f t="shared" si="1548"/>
        <v>29</v>
      </c>
      <c r="CU749" s="8"/>
      <c r="CW749" s="11">
        <f t="shared" si="1549"/>
        <v>45299</v>
      </c>
      <c r="CX749" s="8">
        <f t="shared" si="1550"/>
        <v>85</v>
      </c>
      <c r="CY749" s="8">
        <f t="shared" si="1551"/>
        <v>6513.66</v>
      </c>
      <c r="CZ749" s="8">
        <f t="shared" si="1552"/>
        <v>0</v>
      </c>
      <c r="DA749" s="8">
        <f t="shared" si="1553"/>
        <v>30</v>
      </c>
      <c r="DB749" s="8">
        <f t="shared" si="1554"/>
        <v>200</v>
      </c>
      <c r="DC749" s="8">
        <f t="shared" si="1555"/>
        <v>0</v>
      </c>
      <c r="DD749" s="8"/>
      <c r="DF749" s="11">
        <f t="shared" si="1556"/>
        <v>45299</v>
      </c>
      <c r="DG749" s="8">
        <f t="shared" si="1557"/>
        <v>0</v>
      </c>
      <c r="DH749" s="8">
        <f t="shared" si="1558"/>
        <v>0</v>
      </c>
      <c r="DI749" s="8">
        <f t="shared" si="1559"/>
        <v>0</v>
      </c>
      <c r="DJ749" s="8">
        <f t="shared" si="1560"/>
        <v>0</v>
      </c>
      <c r="DK749" s="8">
        <f t="shared" si="1561"/>
        <v>0</v>
      </c>
      <c r="DL749" s="8">
        <f t="shared" si="1562"/>
        <v>0</v>
      </c>
      <c r="DM749" s="8"/>
      <c r="DO749" s="11">
        <f t="shared" si="1563"/>
        <v>45299</v>
      </c>
      <c r="DP749" s="8">
        <f t="shared" si="1564"/>
        <v>0</v>
      </c>
      <c r="DQ749" s="8">
        <f t="shared" si="1565"/>
        <v>0</v>
      </c>
      <c r="DR749" s="8">
        <f t="shared" si="1566"/>
        <v>0</v>
      </c>
      <c r="DS749" s="8">
        <f t="shared" si="1567"/>
        <v>0</v>
      </c>
      <c r="DT749" s="8">
        <f t="shared" si="1568"/>
        <v>0</v>
      </c>
      <c r="DU749" s="8">
        <f t="shared" si="1569"/>
        <v>0</v>
      </c>
      <c r="DV749" s="8"/>
      <c r="DX749" s="11">
        <f t="shared" si="1570"/>
        <v>45299</v>
      </c>
      <c r="DY749" s="8">
        <f t="shared" si="1571"/>
        <v>0</v>
      </c>
      <c r="DZ749" s="8">
        <f t="shared" si="1572"/>
        <v>0</v>
      </c>
      <c r="EA749" s="8">
        <f t="shared" si="1573"/>
        <v>0</v>
      </c>
      <c r="EB749" s="8">
        <f t="shared" si="1574"/>
        <v>0</v>
      </c>
      <c r="EC749" s="8">
        <f t="shared" si="1575"/>
        <v>0</v>
      </c>
      <c r="ED749" s="8">
        <f t="shared" si="1576"/>
        <v>0</v>
      </c>
      <c r="EE749" s="8"/>
    </row>
    <row r="750" spans="2:135" x14ac:dyDescent="0.3">
      <c r="B750" s="11">
        <f t="shared" si="1472"/>
        <v>45300</v>
      </c>
      <c r="C750" s="8">
        <f t="shared" si="1473"/>
        <v>289</v>
      </c>
      <c r="D750" s="8">
        <f t="shared" si="1474"/>
        <v>35812.58</v>
      </c>
      <c r="E750" s="8">
        <f t="shared" si="1475"/>
        <v>0</v>
      </c>
      <c r="F750" s="8">
        <f t="shared" si="1476"/>
        <v>239</v>
      </c>
      <c r="G750" s="8">
        <f t="shared" si="1477"/>
        <v>82.23</v>
      </c>
      <c r="H750" s="8">
        <f t="shared" si="1478"/>
        <v>3</v>
      </c>
      <c r="I750" s="8"/>
      <c r="K750" s="11">
        <f t="shared" si="1479"/>
        <v>45300</v>
      </c>
      <c r="L750" s="8">
        <f t="shared" si="1480"/>
        <v>189</v>
      </c>
      <c r="M750" s="8">
        <f t="shared" si="1481"/>
        <v>26482.16</v>
      </c>
      <c r="N750" s="8">
        <f t="shared" si="1482"/>
        <v>87.03</v>
      </c>
      <c r="O750" s="8">
        <f t="shared" si="1483"/>
        <v>0</v>
      </c>
      <c r="P750" s="8">
        <f t="shared" si="1484"/>
        <v>81.760000000000005</v>
      </c>
      <c r="Q750" s="8">
        <f t="shared" si="1485"/>
        <v>1</v>
      </c>
      <c r="R750" s="8"/>
      <c r="T750" s="11">
        <f t="shared" si="1486"/>
        <v>45300</v>
      </c>
      <c r="U750" s="8">
        <f t="shared" si="1487"/>
        <v>120</v>
      </c>
      <c r="V750" s="8">
        <f t="shared" si="1488"/>
        <v>12498.199999999999</v>
      </c>
      <c r="W750" s="8">
        <f t="shared" si="1489"/>
        <v>0</v>
      </c>
      <c r="X750" s="8">
        <f t="shared" si="1490"/>
        <v>0</v>
      </c>
      <c r="Y750" s="8">
        <f t="shared" si="1491"/>
        <v>194</v>
      </c>
      <c r="Z750" s="8">
        <f t="shared" si="1492"/>
        <v>0</v>
      </c>
      <c r="AA750" s="8"/>
      <c r="AC750" s="11">
        <f t="shared" si="1493"/>
        <v>45300</v>
      </c>
      <c r="AD750" s="8">
        <f t="shared" si="1494"/>
        <v>312</v>
      </c>
      <c r="AE750" s="8">
        <f t="shared" si="1495"/>
        <v>39915.83</v>
      </c>
      <c r="AF750" s="8">
        <f t="shared" si="1496"/>
        <v>429.42000000000007</v>
      </c>
      <c r="AG750" s="8">
        <f t="shared" si="1497"/>
        <v>0</v>
      </c>
      <c r="AH750" s="8">
        <f t="shared" si="1498"/>
        <v>-176.77000000000004</v>
      </c>
      <c r="AI750" s="8">
        <f t="shared" si="1499"/>
        <v>3</v>
      </c>
      <c r="AJ750" s="8"/>
      <c r="AL750" s="11">
        <f t="shared" si="1500"/>
        <v>45300</v>
      </c>
      <c r="AM750" s="8">
        <f t="shared" si="1501"/>
        <v>288</v>
      </c>
      <c r="AN750" s="8">
        <f t="shared" si="1502"/>
        <v>38440.720000000001</v>
      </c>
      <c r="AO750" s="8">
        <f t="shared" si="1503"/>
        <v>167.51</v>
      </c>
      <c r="AP750" s="8">
        <f t="shared" si="1504"/>
        <v>0</v>
      </c>
      <c r="AQ750" s="8">
        <f t="shared" si="1505"/>
        <v>96.22</v>
      </c>
      <c r="AR750" s="8">
        <f t="shared" si="1506"/>
        <v>6</v>
      </c>
      <c r="AS750" s="8"/>
      <c r="AU750" s="11">
        <f t="shared" si="1507"/>
        <v>45300</v>
      </c>
      <c r="AV750" s="8">
        <f t="shared" si="1508"/>
        <v>373</v>
      </c>
      <c r="AW750" s="8">
        <f t="shared" si="1509"/>
        <v>32677.11</v>
      </c>
      <c r="AX750" s="8">
        <f t="shared" si="1510"/>
        <v>0</v>
      </c>
      <c r="AY750" s="8">
        <f t="shared" si="1511"/>
        <v>176.82999999999998</v>
      </c>
      <c r="AZ750" s="8">
        <f t="shared" si="1512"/>
        <v>-208.79000000000002</v>
      </c>
      <c r="BA750" s="8">
        <f t="shared" si="1513"/>
        <v>1</v>
      </c>
      <c r="BB750" s="8"/>
      <c r="BD750" s="11">
        <f t="shared" si="1514"/>
        <v>45300</v>
      </c>
      <c r="BE750" s="8">
        <f t="shared" si="1515"/>
        <v>455</v>
      </c>
      <c r="BF750" s="8">
        <f t="shared" si="1516"/>
        <v>54962.489999999991</v>
      </c>
      <c r="BG750" s="8">
        <f t="shared" si="1517"/>
        <v>283.55000000000007</v>
      </c>
      <c r="BH750" s="8">
        <f t="shared" si="1518"/>
        <v>0</v>
      </c>
      <c r="BI750" s="8">
        <f t="shared" si="1519"/>
        <v>1066.9000000000001</v>
      </c>
      <c r="BJ750" s="8">
        <f t="shared" si="1520"/>
        <v>9</v>
      </c>
      <c r="BK750" s="8"/>
      <c r="BM750" s="11">
        <f t="shared" si="1521"/>
        <v>45300</v>
      </c>
      <c r="BN750" s="8">
        <f t="shared" si="1522"/>
        <v>507</v>
      </c>
      <c r="BO750" s="8">
        <f t="shared" si="1523"/>
        <v>66960.009999999995</v>
      </c>
      <c r="BP750" s="8">
        <f t="shared" si="1524"/>
        <v>327.71</v>
      </c>
      <c r="BQ750" s="8">
        <f t="shared" si="1525"/>
        <v>0</v>
      </c>
      <c r="BR750" s="8">
        <f t="shared" si="1526"/>
        <v>1526.7</v>
      </c>
      <c r="BS750" s="8">
        <f t="shared" si="1527"/>
        <v>3</v>
      </c>
      <c r="BT750" s="8"/>
      <c r="BV750" s="11">
        <f t="shared" si="1528"/>
        <v>45300</v>
      </c>
      <c r="BW750" s="8">
        <f t="shared" si="1529"/>
        <v>183</v>
      </c>
      <c r="BX750" s="8">
        <f t="shared" si="1530"/>
        <v>15273.689999999999</v>
      </c>
      <c r="BY750" s="8">
        <f t="shared" si="1531"/>
        <v>153.5</v>
      </c>
      <c r="BZ750" s="8">
        <f t="shared" si="1532"/>
        <v>0</v>
      </c>
      <c r="CA750" s="8">
        <f t="shared" si="1533"/>
        <v>321</v>
      </c>
      <c r="CB750" s="8">
        <f t="shared" si="1534"/>
        <v>0</v>
      </c>
      <c r="CC750" s="8"/>
      <c r="CE750" s="11">
        <f t="shared" si="1535"/>
        <v>45300</v>
      </c>
      <c r="CF750" s="8">
        <f t="shared" si="1536"/>
        <v>339</v>
      </c>
      <c r="CG750" s="8">
        <f t="shared" si="1537"/>
        <v>42263.969999999994</v>
      </c>
      <c r="CH750" s="8">
        <f t="shared" si="1538"/>
        <v>754</v>
      </c>
      <c r="CI750" s="8">
        <f t="shared" si="1539"/>
        <v>0</v>
      </c>
      <c r="CJ750" s="8">
        <f t="shared" si="1540"/>
        <v>0</v>
      </c>
      <c r="CK750" s="8">
        <f t="shared" si="1541"/>
        <v>1</v>
      </c>
      <c r="CL750" s="8"/>
      <c r="CN750" s="11">
        <f t="shared" si="1542"/>
        <v>45300</v>
      </c>
      <c r="CO750" s="8">
        <f t="shared" si="1543"/>
        <v>362</v>
      </c>
      <c r="CP750" s="8">
        <f t="shared" si="1544"/>
        <v>33504.57</v>
      </c>
      <c r="CQ750" s="8">
        <f t="shared" si="1545"/>
        <v>543.5</v>
      </c>
      <c r="CR750" s="8">
        <f t="shared" si="1546"/>
        <v>1958.77</v>
      </c>
      <c r="CS750" s="8">
        <f t="shared" si="1547"/>
        <v>60</v>
      </c>
      <c r="CT750" s="8">
        <f t="shared" si="1548"/>
        <v>32</v>
      </c>
      <c r="CU750" s="8"/>
      <c r="CW750" s="11">
        <f t="shared" si="1549"/>
        <v>45300</v>
      </c>
      <c r="CX750" s="8">
        <f t="shared" si="1550"/>
        <v>100</v>
      </c>
      <c r="CY750" s="8">
        <f t="shared" si="1551"/>
        <v>7641.21</v>
      </c>
      <c r="CZ750" s="8">
        <f t="shared" si="1552"/>
        <v>0</v>
      </c>
      <c r="DA750" s="8">
        <f t="shared" si="1553"/>
        <v>30</v>
      </c>
      <c r="DB750" s="8">
        <f t="shared" si="1554"/>
        <v>236.99</v>
      </c>
      <c r="DC750" s="8">
        <f t="shared" si="1555"/>
        <v>0</v>
      </c>
      <c r="DD750" s="8"/>
      <c r="DF750" s="11">
        <f t="shared" si="1556"/>
        <v>45300</v>
      </c>
      <c r="DG750" s="8">
        <f t="shared" si="1557"/>
        <v>0</v>
      </c>
      <c r="DH750" s="8">
        <f t="shared" si="1558"/>
        <v>0</v>
      </c>
      <c r="DI750" s="8">
        <f t="shared" si="1559"/>
        <v>0</v>
      </c>
      <c r="DJ750" s="8">
        <f t="shared" si="1560"/>
        <v>0</v>
      </c>
      <c r="DK750" s="8">
        <f t="shared" si="1561"/>
        <v>0</v>
      </c>
      <c r="DL750" s="8">
        <f t="shared" si="1562"/>
        <v>0</v>
      </c>
      <c r="DM750" s="8"/>
      <c r="DO750" s="11">
        <f t="shared" si="1563"/>
        <v>45300</v>
      </c>
      <c r="DP750" s="8">
        <f t="shared" si="1564"/>
        <v>0</v>
      </c>
      <c r="DQ750" s="8">
        <f t="shared" si="1565"/>
        <v>0</v>
      </c>
      <c r="DR750" s="8">
        <f t="shared" si="1566"/>
        <v>0</v>
      </c>
      <c r="DS750" s="8">
        <f t="shared" si="1567"/>
        <v>0</v>
      </c>
      <c r="DT750" s="8">
        <f t="shared" si="1568"/>
        <v>0</v>
      </c>
      <c r="DU750" s="8">
        <f t="shared" si="1569"/>
        <v>0</v>
      </c>
      <c r="DV750" s="8"/>
      <c r="DX750" s="11">
        <f t="shared" si="1570"/>
        <v>45300</v>
      </c>
      <c r="DY750" s="8">
        <f t="shared" si="1571"/>
        <v>0</v>
      </c>
      <c r="DZ750" s="8">
        <f t="shared" si="1572"/>
        <v>0</v>
      </c>
      <c r="EA750" s="8">
        <f t="shared" si="1573"/>
        <v>0</v>
      </c>
      <c r="EB750" s="8">
        <f t="shared" si="1574"/>
        <v>0</v>
      </c>
      <c r="EC750" s="8">
        <f t="shared" si="1575"/>
        <v>0</v>
      </c>
      <c r="ED750" s="8">
        <f t="shared" si="1576"/>
        <v>0</v>
      </c>
      <c r="EE750" s="8"/>
    </row>
    <row r="751" spans="2:135" x14ac:dyDescent="0.3">
      <c r="B751" s="11">
        <f t="shared" si="1472"/>
        <v>45301</v>
      </c>
      <c r="C751" s="8">
        <f t="shared" si="1473"/>
        <v>330</v>
      </c>
      <c r="D751" s="8">
        <f t="shared" si="1474"/>
        <v>41462.18</v>
      </c>
      <c r="E751" s="8">
        <f t="shared" si="1475"/>
        <v>0</v>
      </c>
      <c r="F751" s="8">
        <f t="shared" si="1476"/>
        <v>245</v>
      </c>
      <c r="G751" s="8">
        <f t="shared" si="1477"/>
        <v>82.23</v>
      </c>
      <c r="H751" s="8">
        <f t="shared" si="1478"/>
        <v>5</v>
      </c>
      <c r="I751" s="8"/>
      <c r="K751" s="11">
        <f t="shared" si="1479"/>
        <v>45301</v>
      </c>
      <c r="L751" s="8">
        <f t="shared" si="1480"/>
        <v>224</v>
      </c>
      <c r="M751" s="8">
        <f t="shared" si="1481"/>
        <v>31148.28</v>
      </c>
      <c r="N751" s="8">
        <f t="shared" si="1482"/>
        <v>116.51</v>
      </c>
      <c r="O751" s="8">
        <f t="shared" si="1483"/>
        <v>0</v>
      </c>
      <c r="P751" s="8">
        <f t="shared" si="1484"/>
        <v>81.760000000000005</v>
      </c>
      <c r="Q751" s="8">
        <f t="shared" si="1485"/>
        <v>1</v>
      </c>
      <c r="R751" s="8"/>
      <c r="T751" s="11">
        <f t="shared" si="1486"/>
        <v>45301</v>
      </c>
      <c r="U751" s="8">
        <f t="shared" si="1487"/>
        <v>151</v>
      </c>
      <c r="V751" s="8">
        <f t="shared" si="1488"/>
        <v>15502.21</v>
      </c>
      <c r="W751" s="8">
        <f t="shared" si="1489"/>
        <v>0</v>
      </c>
      <c r="X751" s="8">
        <f t="shared" si="1490"/>
        <v>0</v>
      </c>
      <c r="Y751" s="8">
        <f t="shared" si="1491"/>
        <v>224</v>
      </c>
      <c r="Z751" s="8">
        <f t="shared" si="1492"/>
        <v>0</v>
      </c>
      <c r="AA751" s="8"/>
      <c r="AC751" s="11">
        <f t="shared" si="1493"/>
        <v>45301</v>
      </c>
      <c r="AD751" s="8">
        <f t="shared" si="1494"/>
        <v>363</v>
      </c>
      <c r="AE751" s="8">
        <f t="shared" si="1495"/>
        <v>45618.240000000005</v>
      </c>
      <c r="AF751" s="8">
        <f t="shared" si="1496"/>
        <v>458.10000000000008</v>
      </c>
      <c r="AG751" s="8">
        <f t="shared" si="1497"/>
        <v>0</v>
      </c>
      <c r="AH751" s="8">
        <f t="shared" si="1498"/>
        <v>-176.77000000000004</v>
      </c>
      <c r="AI751" s="8">
        <f t="shared" si="1499"/>
        <v>3</v>
      </c>
      <c r="AJ751" s="8"/>
      <c r="AL751" s="11">
        <f t="shared" si="1500"/>
        <v>45301</v>
      </c>
      <c r="AM751" s="8">
        <f t="shared" si="1501"/>
        <v>334</v>
      </c>
      <c r="AN751" s="8">
        <f t="shared" si="1502"/>
        <v>44509.73</v>
      </c>
      <c r="AO751" s="8">
        <f t="shared" si="1503"/>
        <v>173.98999999999998</v>
      </c>
      <c r="AP751" s="8">
        <f t="shared" si="1504"/>
        <v>0</v>
      </c>
      <c r="AQ751" s="8">
        <f t="shared" si="1505"/>
        <v>101.17</v>
      </c>
      <c r="AR751" s="8">
        <f t="shared" si="1506"/>
        <v>7</v>
      </c>
      <c r="AS751" s="8"/>
      <c r="AU751" s="11">
        <f t="shared" si="1507"/>
        <v>45301</v>
      </c>
      <c r="AV751" s="8">
        <f t="shared" si="1508"/>
        <v>440</v>
      </c>
      <c r="AW751" s="8">
        <f t="shared" si="1509"/>
        <v>39135.32</v>
      </c>
      <c r="AX751" s="8">
        <f t="shared" si="1510"/>
        <v>0</v>
      </c>
      <c r="AY751" s="8">
        <f t="shared" si="1511"/>
        <v>224.82999999999998</v>
      </c>
      <c r="AZ751" s="8">
        <f t="shared" si="1512"/>
        <v>-208.79000000000002</v>
      </c>
      <c r="BA751" s="8">
        <f t="shared" si="1513"/>
        <v>1</v>
      </c>
      <c r="BB751" s="8"/>
      <c r="BD751" s="11">
        <f t="shared" si="1514"/>
        <v>45301</v>
      </c>
      <c r="BE751" s="8">
        <f t="shared" si="1515"/>
        <v>508</v>
      </c>
      <c r="BF751" s="8">
        <f t="shared" si="1516"/>
        <v>62280.259999999995</v>
      </c>
      <c r="BG751" s="8">
        <f t="shared" si="1517"/>
        <v>313.58000000000004</v>
      </c>
      <c r="BH751" s="8">
        <f t="shared" si="1518"/>
        <v>0</v>
      </c>
      <c r="BI751" s="8">
        <f t="shared" si="1519"/>
        <v>1155.2</v>
      </c>
      <c r="BJ751" s="8">
        <f t="shared" si="1520"/>
        <v>10</v>
      </c>
      <c r="BK751" s="8"/>
      <c r="BM751" s="11">
        <f t="shared" si="1521"/>
        <v>45301</v>
      </c>
      <c r="BN751" s="8">
        <f t="shared" si="1522"/>
        <v>569</v>
      </c>
      <c r="BO751" s="8">
        <f t="shared" si="1523"/>
        <v>75354.87999999999</v>
      </c>
      <c r="BP751" s="8">
        <f t="shared" si="1524"/>
        <v>384.45</v>
      </c>
      <c r="BQ751" s="8">
        <f t="shared" si="1525"/>
        <v>0</v>
      </c>
      <c r="BR751" s="8">
        <f t="shared" si="1526"/>
        <v>1526.7</v>
      </c>
      <c r="BS751" s="8">
        <f t="shared" si="1527"/>
        <v>3</v>
      </c>
      <c r="BT751" s="8"/>
      <c r="BV751" s="11">
        <f t="shared" si="1528"/>
        <v>45301</v>
      </c>
      <c r="BW751" s="8">
        <f t="shared" si="1529"/>
        <v>210</v>
      </c>
      <c r="BX751" s="8">
        <f t="shared" si="1530"/>
        <v>17471.449999999997</v>
      </c>
      <c r="BY751" s="8">
        <f t="shared" si="1531"/>
        <v>167.5</v>
      </c>
      <c r="BZ751" s="8">
        <f t="shared" si="1532"/>
        <v>0</v>
      </c>
      <c r="CA751" s="8">
        <f t="shared" si="1533"/>
        <v>356</v>
      </c>
      <c r="CB751" s="8">
        <f t="shared" si="1534"/>
        <v>0</v>
      </c>
      <c r="CC751" s="8"/>
      <c r="CE751" s="11">
        <f t="shared" si="1535"/>
        <v>45301</v>
      </c>
      <c r="CF751" s="8">
        <f t="shared" si="1536"/>
        <v>362</v>
      </c>
      <c r="CG751" s="8">
        <f t="shared" si="1537"/>
        <v>44994.7</v>
      </c>
      <c r="CH751" s="8">
        <f t="shared" si="1538"/>
        <v>778.5</v>
      </c>
      <c r="CI751" s="8">
        <f t="shared" si="1539"/>
        <v>0</v>
      </c>
      <c r="CJ751" s="8">
        <f t="shared" si="1540"/>
        <v>0</v>
      </c>
      <c r="CK751" s="8">
        <f t="shared" si="1541"/>
        <v>1</v>
      </c>
      <c r="CL751" s="8"/>
      <c r="CN751" s="11">
        <f t="shared" si="1542"/>
        <v>45301</v>
      </c>
      <c r="CO751" s="8">
        <f t="shared" si="1543"/>
        <v>426</v>
      </c>
      <c r="CP751" s="8">
        <f t="shared" si="1544"/>
        <v>39407.01</v>
      </c>
      <c r="CQ751" s="8">
        <f t="shared" si="1545"/>
        <v>603.51</v>
      </c>
      <c r="CR751" s="8">
        <f t="shared" si="1546"/>
        <v>2003.47</v>
      </c>
      <c r="CS751" s="8">
        <f t="shared" si="1547"/>
        <v>110</v>
      </c>
      <c r="CT751" s="8">
        <f t="shared" si="1548"/>
        <v>35</v>
      </c>
      <c r="CU751" s="8"/>
      <c r="CW751" s="11">
        <f t="shared" si="1549"/>
        <v>45301</v>
      </c>
      <c r="CX751" s="8">
        <f t="shared" si="1550"/>
        <v>114</v>
      </c>
      <c r="CY751" s="8">
        <f t="shared" si="1551"/>
        <v>8721.5400000000009</v>
      </c>
      <c r="CZ751" s="8">
        <f t="shared" si="1552"/>
        <v>0</v>
      </c>
      <c r="DA751" s="8">
        <f t="shared" si="1553"/>
        <v>30</v>
      </c>
      <c r="DB751" s="8">
        <f t="shared" si="1554"/>
        <v>296.99</v>
      </c>
      <c r="DC751" s="8">
        <f t="shared" si="1555"/>
        <v>0</v>
      </c>
      <c r="DD751" s="8"/>
      <c r="DF751" s="11">
        <f t="shared" si="1556"/>
        <v>45301</v>
      </c>
      <c r="DG751" s="8">
        <f t="shared" si="1557"/>
        <v>0</v>
      </c>
      <c r="DH751" s="8">
        <f t="shared" si="1558"/>
        <v>0</v>
      </c>
      <c r="DI751" s="8">
        <f t="shared" si="1559"/>
        <v>0</v>
      </c>
      <c r="DJ751" s="8">
        <f t="shared" si="1560"/>
        <v>0</v>
      </c>
      <c r="DK751" s="8">
        <f t="shared" si="1561"/>
        <v>0</v>
      </c>
      <c r="DL751" s="8">
        <f t="shared" si="1562"/>
        <v>0</v>
      </c>
      <c r="DM751" s="8"/>
      <c r="DO751" s="11">
        <f t="shared" si="1563"/>
        <v>45301</v>
      </c>
      <c r="DP751" s="8">
        <f t="shared" si="1564"/>
        <v>0</v>
      </c>
      <c r="DQ751" s="8">
        <f t="shared" si="1565"/>
        <v>0</v>
      </c>
      <c r="DR751" s="8">
        <f t="shared" si="1566"/>
        <v>0</v>
      </c>
      <c r="DS751" s="8">
        <f t="shared" si="1567"/>
        <v>0</v>
      </c>
      <c r="DT751" s="8">
        <f t="shared" si="1568"/>
        <v>0</v>
      </c>
      <c r="DU751" s="8">
        <f t="shared" si="1569"/>
        <v>0</v>
      </c>
      <c r="DV751" s="8"/>
      <c r="DX751" s="11">
        <f t="shared" si="1570"/>
        <v>45301</v>
      </c>
      <c r="DY751" s="8">
        <f t="shared" si="1571"/>
        <v>0</v>
      </c>
      <c r="DZ751" s="8">
        <f t="shared" si="1572"/>
        <v>0</v>
      </c>
      <c r="EA751" s="8">
        <f t="shared" si="1573"/>
        <v>0</v>
      </c>
      <c r="EB751" s="8">
        <f t="shared" si="1574"/>
        <v>0</v>
      </c>
      <c r="EC751" s="8">
        <f t="shared" si="1575"/>
        <v>0</v>
      </c>
      <c r="ED751" s="8">
        <f t="shared" si="1576"/>
        <v>0</v>
      </c>
      <c r="EE751" s="8"/>
    </row>
    <row r="752" spans="2:135" x14ac:dyDescent="0.3">
      <c r="B752" s="11">
        <f t="shared" si="1472"/>
        <v>45302</v>
      </c>
      <c r="C752" s="8">
        <f t="shared" si="1473"/>
        <v>363</v>
      </c>
      <c r="D752" s="8">
        <f t="shared" si="1474"/>
        <v>46115.79</v>
      </c>
      <c r="E752" s="8">
        <f t="shared" si="1475"/>
        <v>0</v>
      </c>
      <c r="F752" s="8">
        <f t="shared" si="1476"/>
        <v>250</v>
      </c>
      <c r="G752" s="8">
        <f t="shared" si="1477"/>
        <v>82.23</v>
      </c>
      <c r="H752" s="8">
        <f t="shared" si="1478"/>
        <v>5</v>
      </c>
      <c r="I752" s="8"/>
      <c r="K752" s="11">
        <f t="shared" si="1479"/>
        <v>45302</v>
      </c>
      <c r="L752" s="8">
        <f t="shared" si="1480"/>
        <v>247</v>
      </c>
      <c r="M752" s="8">
        <f t="shared" si="1481"/>
        <v>34125.14</v>
      </c>
      <c r="N752" s="8">
        <f t="shared" si="1482"/>
        <v>135.37</v>
      </c>
      <c r="O752" s="8">
        <f t="shared" si="1483"/>
        <v>0</v>
      </c>
      <c r="P752" s="8">
        <f t="shared" si="1484"/>
        <v>81.760000000000005</v>
      </c>
      <c r="Q752" s="8">
        <f t="shared" si="1485"/>
        <v>1</v>
      </c>
      <c r="R752" s="8"/>
      <c r="T752" s="11">
        <f t="shared" si="1486"/>
        <v>45302</v>
      </c>
      <c r="U752" s="8">
        <f t="shared" si="1487"/>
        <v>186</v>
      </c>
      <c r="V752" s="8">
        <f t="shared" si="1488"/>
        <v>18929.919999999998</v>
      </c>
      <c r="W752" s="8">
        <f t="shared" si="1489"/>
        <v>0</v>
      </c>
      <c r="X752" s="8">
        <f t="shared" si="1490"/>
        <v>0</v>
      </c>
      <c r="Y752" s="8">
        <f t="shared" si="1491"/>
        <v>328.5</v>
      </c>
      <c r="Z752" s="8">
        <f t="shared" si="1492"/>
        <v>0</v>
      </c>
      <c r="AA752" s="8"/>
      <c r="AC752" s="11">
        <f t="shared" si="1493"/>
        <v>45302</v>
      </c>
      <c r="AD752" s="8">
        <f t="shared" si="1494"/>
        <v>395</v>
      </c>
      <c r="AE752" s="8">
        <f t="shared" si="1495"/>
        <v>49209.380000000005</v>
      </c>
      <c r="AF752" s="8">
        <f t="shared" si="1496"/>
        <v>469.2000000000001</v>
      </c>
      <c r="AG752" s="8">
        <f t="shared" si="1497"/>
        <v>0</v>
      </c>
      <c r="AH752" s="8">
        <f t="shared" si="1498"/>
        <v>-329.22</v>
      </c>
      <c r="AI752" s="8">
        <f t="shared" si="1499"/>
        <v>3</v>
      </c>
      <c r="AJ752" s="8"/>
      <c r="AL752" s="11">
        <f t="shared" si="1500"/>
        <v>45302</v>
      </c>
      <c r="AM752" s="8">
        <f t="shared" si="1501"/>
        <v>370</v>
      </c>
      <c r="AN752" s="8">
        <f t="shared" si="1502"/>
        <v>49291.490000000005</v>
      </c>
      <c r="AO752" s="8">
        <f t="shared" si="1503"/>
        <v>177.68999999999997</v>
      </c>
      <c r="AP752" s="8">
        <f t="shared" si="1504"/>
        <v>0</v>
      </c>
      <c r="AQ752" s="8">
        <f t="shared" si="1505"/>
        <v>208.17000000000002</v>
      </c>
      <c r="AR752" s="8">
        <f t="shared" si="1506"/>
        <v>8</v>
      </c>
      <c r="AS752" s="8"/>
      <c r="AU752" s="11">
        <f t="shared" si="1507"/>
        <v>45302</v>
      </c>
      <c r="AV752" s="8">
        <f t="shared" si="1508"/>
        <v>497</v>
      </c>
      <c r="AW752" s="8">
        <f t="shared" si="1509"/>
        <v>44046.46</v>
      </c>
      <c r="AX752" s="8">
        <f t="shared" si="1510"/>
        <v>0</v>
      </c>
      <c r="AY752" s="8">
        <f t="shared" si="1511"/>
        <v>312.83</v>
      </c>
      <c r="AZ752" s="8">
        <f t="shared" si="1512"/>
        <v>-179.90000000000003</v>
      </c>
      <c r="BA752" s="8">
        <f t="shared" si="1513"/>
        <v>2</v>
      </c>
      <c r="BB752" s="8"/>
      <c r="BD752" s="11">
        <f t="shared" si="1514"/>
        <v>45302</v>
      </c>
      <c r="BE752" s="8">
        <f t="shared" si="1515"/>
        <v>570</v>
      </c>
      <c r="BF752" s="8">
        <f t="shared" si="1516"/>
        <v>70441.53</v>
      </c>
      <c r="BG752" s="8">
        <f t="shared" si="1517"/>
        <v>346.84000000000003</v>
      </c>
      <c r="BH752" s="8">
        <f t="shared" si="1518"/>
        <v>0</v>
      </c>
      <c r="BI752" s="8">
        <f t="shared" si="1519"/>
        <v>1204.3</v>
      </c>
      <c r="BJ752" s="8">
        <f t="shared" si="1520"/>
        <v>11</v>
      </c>
      <c r="BK752" s="8"/>
      <c r="BM752" s="11">
        <f t="shared" si="1521"/>
        <v>45302</v>
      </c>
      <c r="BN752" s="8">
        <f t="shared" si="1522"/>
        <v>632</v>
      </c>
      <c r="BO752" s="8">
        <f t="shared" si="1523"/>
        <v>84335.12</v>
      </c>
      <c r="BP752" s="8">
        <f t="shared" si="1524"/>
        <v>421.19</v>
      </c>
      <c r="BQ752" s="8">
        <f t="shared" si="1525"/>
        <v>0</v>
      </c>
      <c r="BR752" s="8">
        <f t="shared" si="1526"/>
        <v>2080.65</v>
      </c>
      <c r="BS752" s="8">
        <f t="shared" si="1527"/>
        <v>3</v>
      </c>
      <c r="BT752" s="8"/>
      <c r="BV752" s="11">
        <f t="shared" si="1528"/>
        <v>45302</v>
      </c>
      <c r="BW752" s="8">
        <f t="shared" si="1529"/>
        <v>229</v>
      </c>
      <c r="BX752" s="8">
        <f t="shared" si="1530"/>
        <v>19122.039999999997</v>
      </c>
      <c r="BY752" s="8">
        <f t="shared" si="1531"/>
        <v>169.5</v>
      </c>
      <c r="BZ752" s="8">
        <f t="shared" si="1532"/>
        <v>0</v>
      </c>
      <c r="CA752" s="8">
        <f t="shared" si="1533"/>
        <v>356</v>
      </c>
      <c r="CB752" s="8">
        <f t="shared" si="1534"/>
        <v>0</v>
      </c>
      <c r="CC752" s="8"/>
      <c r="CE752" s="11">
        <f t="shared" si="1535"/>
        <v>45302</v>
      </c>
      <c r="CF752" s="8">
        <f t="shared" si="1536"/>
        <v>387</v>
      </c>
      <c r="CG752" s="8">
        <f t="shared" si="1537"/>
        <v>48050.53</v>
      </c>
      <c r="CH752" s="8">
        <f t="shared" si="1538"/>
        <v>794.5</v>
      </c>
      <c r="CI752" s="8">
        <f t="shared" si="1539"/>
        <v>0</v>
      </c>
      <c r="CJ752" s="8">
        <f t="shared" si="1540"/>
        <v>0</v>
      </c>
      <c r="CK752" s="8">
        <f t="shared" si="1541"/>
        <v>1</v>
      </c>
      <c r="CL752" s="8"/>
      <c r="CN752" s="11">
        <f t="shared" si="1542"/>
        <v>45302</v>
      </c>
      <c r="CO752" s="8">
        <f t="shared" si="1543"/>
        <v>481</v>
      </c>
      <c r="CP752" s="8">
        <f t="shared" si="1544"/>
        <v>45181.630000000005</v>
      </c>
      <c r="CQ752" s="8">
        <f t="shared" si="1545"/>
        <v>675.01</v>
      </c>
      <c r="CR752" s="8">
        <f t="shared" si="1546"/>
        <v>2515.91</v>
      </c>
      <c r="CS752" s="8">
        <f t="shared" si="1547"/>
        <v>160</v>
      </c>
      <c r="CT752" s="8">
        <f t="shared" si="1548"/>
        <v>38</v>
      </c>
      <c r="CU752" s="8"/>
      <c r="CW752" s="11">
        <f t="shared" si="1549"/>
        <v>45302</v>
      </c>
      <c r="CX752" s="8">
        <f t="shared" si="1550"/>
        <v>127</v>
      </c>
      <c r="CY752" s="8">
        <f t="shared" si="1551"/>
        <v>9709.9000000000015</v>
      </c>
      <c r="CZ752" s="8">
        <f t="shared" si="1552"/>
        <v>0</v>
      </c>
      <c r="DA752" s="8">
        <f t="shared" si="1553"/>
        <v>30</v>
      </c>
      <c r="DB752" s="8">
        <f t="shared" si="1554"/>
        <v>326.99</v>
      </c>
      <c r="DC752" s="8">
        <f t="shared" si="1555"/>
        <v>0</v>
      </c>
      <c r="DD752" s="8"/>
      <c r="DF752" s="11">
        <f t="shared" si="1556"/>
        <v>45302</v>
      </c>
      <c r="DG752" s="8">
        <f t="shared" si="1557"/>
        <v>0</v>
      </c>
      <c r="DH752" s="8">
        <f t="shared" si="1558"/>
        <v>0</v>
      </c>
      <c r="DI752" s="8">
        <f t="shared" si="1559"/>
        <v>0</v>
      </c>
      <c r="DJ752" s="8">
        <f t="shared" si="1560"/>
        <v>0</v>
      </c>
      <c r="DK752" s="8">
        <f t="shared" si="1561"/>
        <v>0</v>
      </c>
      <c r="DL752" s="8">
        <f t="shared" si="1562"/>
        <v>0</v>
      </c>
      <c r="DM752" s="8"/>
      <c r="DO752" s="11">
        <f t="shared" si="1563"/>
        <v>45302</v>
      </c>
      <c r="DP752" s="8">
        <f t="shared" si="1564"/>
        <v>0</v>
      </c>
      <c r="DQ752" s="8">
        <f t="shared" si="1565"/>
        <v>0</v>
      </c>
      <c r="DR752" s="8">
        <f t="shared" si="1566"/>
        <v>0</v>
      </c>
      <c r="DS752" s="8">
        <f t="shared" si="1567"/>
        <v>0</v>
      </c>
      <c r="DT752" s="8">
        <f t="shared" si="1568"/>
        <v>0</v>
      </c>
      <c r="DU752" s="8">
        <f t="shared" si="1569"/>
        <v>0</v>
      </c>
      <c r="DV752" s="8"/>
      <c r="DX752" s="11">
        <f t="shared" si="1570"/>
        <v>45302</v>
      </c>
      <c r="DY752" s="8">
        <f t="shared" si="1571"/>
        <v>0</v>
      </c>
      <c r="DZ752" s="8">
        <f t="shared" si="1572"/>
        <v>0</v>
      </c>
      <c r="EA752" s="8">
        <f t="shared" si="1573"/>
        <v>0</v>
      </c>
      <c r="EB752" s="8">
        <f t="shared" si="1574"/>
        <v>0</v>
      </c>
      <c r="EC752" s="8">
        <f t="shared" si="1575"/>
        <v>0</v>
      </c>
      <c r="ED752" s="8">
        <f t="shared" si="1576"/>
        <v>0</v>
      </c>
      <c r="EE752" s="8"/>
    </row>
    <row r="753" spans="2:135" x14ac:dyDescent="0.3">
      <c r="B753" s="11">
        <f t="shared" si="1472"/>
        <v>45303</v>
      </c>
      <c r="C753" s="8">
        <f t="shared" si="1473"/>
        <v>385</v>
      </c>
      <c r="D753" s="8">
        <f t="shared" si="1474"/>
        <v>48492.270000000004</v>
      </c>
      <c r="E753" s="8">
        <f t="shared" si="1475"/>
        <v>0</v>
      </c>
      <c r="F753" s="8">
        <f t="shared" si="1476"/>
        <v>272</v>
      </c>
      <c r="G753" s="8">
        <f t="shared" si="1477"/>
        <v>107.23</v>
      </c>
      <c r="H753" s="8">
        <f t="shared" si="1478"/>
        <v>5</v>
      </c>
      <c r="I753" s="8"/>
      <c r="K753" s="11">
        <f t="shared" si="1479"/>
        <v>45303</v>
      </c>
      <c r="L753" s="8">
        <f t="shared" si="1480"/>
        <v>254</v>
      </c>
      <c r="M753" s="8">
        <f t="shared" si="1481"/>
        <v>35039.79</v>
      </c>
      <c r="N753" s="8">
        <f t="shared" si="1482"/>
        <v>135.37</v>
      </c>
      <c r="O753" s="8">
        <f t="shared" si="1483"/>
        <v>0</v>
      </c>
      <c r="P753" s="8">
        <f t="shared" si="1484"/>
        <v>81.760000000000005</v>
      </c>
      <c r="Q753" s="8">
        <f t="shared" si="1485"/>
        <v>1</v>
      </c>
      <c r="R753" s="8"/>
      <c r="T753" s="11">
        <f t="shared" si="1486"/>
        <v>45303</v>
      </c>
      <c r="U753" s="8">
        <f t="shared" si="1487"/>
        <v>207</v>
      </c>
      <c r="V753" s="8">
        <f t="shared" si="1488"/>
        <v>21208.44</v>
      </c>
      <c r="W753" s="8">
        <f t="shared" si="1489"/>
        <v>0</v>
      </c>
      <c r="X753" s="8">
        <f t="shared" si="1490"/>
        <v>0</v>
      </c>
      <c r="Y753" s="8">
        <f t="shared" si="1491"/>
        <v>350</v>
      </c>
      <c r="Z753" s="8">
        <f t="shared" si="1492"/>
        <v>0</v>
      </c>
      <c r="AA753" s="8"/>
      <c r="AC753" s="11">
        <f t="shared" si="1493"/>
        <v>45303</v>
      </c>
      <c r="AD753" s="8">
        <f t="shared" si="1494"/>
        <v>426</v>
      </c>
      <c r="AE753" s="8">
        <f t="shared" si="1495"/>
        <v>52678.250000000007</v>
      </c>
      <c r="AF753" s="8">
        <f t="shared" si="1496"/>
        <v>483.09000000000009</v>
      </c>
      <c r="AG753" s="8">
        <f t="shared" si="1497"/>
        <v>0</v>
      </c>
      <c r="AH753" s="8">
        <f t="shared" si="1498"/>
        <v>-440.76000000000005</v>
      </c>
      <c r="AI753" s="8">
        <f t="shared" si="1499"/>
        <v>3</v>
      </c>
      <c r="AJ753" s="8"/>
      <c r="AL753" s="11">
        <f t="shared" si="1500"/>
        <v>45303</v>
      </c>
      <c r="AM753" s="8">
        <f t="shared" si="1501"/>
        <v>395</v>
      </c>
      <c r="AN753" s="8">
        <f t="shared" si="1502"/>
        <v>52521.66</v>
      </c>
      <c r="AO753" s="8">
        <f t="shared" si="1503"/>
        <v>192.49999999999997</v>
      </c>
      <c r="AP753" s="8">
        <f t="shared" si="1504"/>
        <v>0</v>
      </c>
      <c r="AQ753" s="8">
        <f t="shared" si="1505"/>
        <v>90.52000000000001</v>
      </c>
      <c r="AR753" s="8">
        <f t="shared" si="1506"/>
        <v>8</v>
      </c>
      <c r="AS753" s="8"/>
      <c r="AU753" s="11">
        <f t="shared" si="1507"/>
        <v>45303</v>
      </c>
      <c r="AV753" s="8">
        <f t="shared" si="1508"/>
        <v>537</v>
      </c>
      <c r="AW753" s="8">
        <f t="shared" si="1509"/>
        <v>46930.25</v>
      </c>
      <c r="AX753" s="8">
        <f t="shared" si="1510"/>
        <v>0</v>
      </c>
      <c r="AY753" s="8">
        <f t="shared" si="1511"/>
        <v>282.19</v>
      </c>
      <c r="AZ753" s="8">
        <f t="shared" si="1512"/>
        <v>-244.31000000000003</v>
      </c>
      <c r="BA753" s="8">
        <f t="shared" si="1513"/>
        <v>3</v>
      </c>
      <c r="BB753" s="8"/>
      <c r="BD753" s="11">
        <f t="shared" si="1514"/>
        <v>45303</v>
      </c>
      <c r="BE753" s="8">
        <f t="shared" si="1515"/>
        <v>619</v>
      </c>
      <c r="BF753" s="8">
        <f t="shared" si="1516"/>
        <v>75727.09</v>
      </c>
      <c r="BG753" s="8">
        <f t="shared" si="1517"/>
        <v>362.53000000000003</v>
      </c>
      <c r="BH753" s="8">
        <f t="shared" si="1518"/>
        <v>0</v>
      </c>
      <c r="BI753" s="8">
        <f t="shared" si="1519"/>
        <v>1204.3</v>
      </c>
      <c r="BJ753" s="8">
        <f t="shared" si="1520"/>
        <v>12</v>
      </c>
      <c r="BK753" s="8"/>
      <c r="BM753" s="11">
        <f t="shared" si="1521"/>
        <v>45303</v>
      </c>
      <c r="BN753" s="8">
        <f t="shared" si="1522"/>
        <v>694</v>
      </c>
      <c r="BO753" s="8">
        <f t="shared" si="1523"/>
        <v>92903.14</v>
      </c>
      <c r="BP753" s="8">
        <f t="shared" si="1524"/>
        <v>480.72</v>
      </c>
      <c r="BQ753" s="8">
        <f t="shared" si="1525"/>
        <v>0</v>
      </c>
      <c r="BR753" s="8">
        <f t="shared" si="1526"/>
        <v>2414.5500000000002</v>
      </c>
      <c r="BS753" s="8">
        <f t="shared" si="1527"/>
        <v>3</v>
      </c>
      <c r="BT753" s="8"/>
      <c r="BV753" s="11">
        <f t="shared" si="1528"/>
        <v>45303</v>
      </c>
      <c r="BW753" s="8">
        <f t="shared" si="1529"/>
        <v>253</v>
      </c>
      <c r="BX753" s="8">
        <f t="shared" si="1530"/>
        <v>21066.26</v>
      </c>
      <c r="BY753" s="8">
        <f t="shared" si="1531"/>
        <v>194</v>
      </c>
      <c r="BZ753" s="8">
        <f t="shared" si="1532"/>
        <v>0</v>
      </c>
      <c r="CA753" s="8">
        <f t="shared" si="1533"/>
        <v>356</v>
      </c>
      <c r="CB753" s="8">
        <f t="shared" si="1534"/>
        <v>0</v>
      </c>
      <c r="CC753" s="8"/>
      <c r="CE753" s="11">
        <f t="shared" si="1535"/>
        <v>45303</v>
      </c>
      <c r="CF753" s="8">
        <f t="shared" si="1536"/>
        <v>408</v>
      </c>
      <c r="CG753" s="8">
        <f t="shared" si="1537"/>
        <v>50496.369999999995</v>
      </c>
      <c r="CH753" s="8">
        <f t="shared" si="1538"/>
        <v>809.5</v>
      </c>
      <c r="CI753" s="8">
        <f t="shared" si="1539"/>
        <v>0</v>
      </c>
      <c r="CJ753" s="8">
        <f t="shared" si="1540"/>
        <v>0</v>
      </c>
      <c r="CK753" s="8">
        <f t="shared" si="1541"/>
        <v>1</v>
      </c>
      <c r="CL753" s="8"/>
      <c r="CN753" s="11">
        <f t="shared" si="1542"/>
        <v>45303</v>
      </c>
      <c r="CO753" s="8">
        <f t="shared" si="1543"/>
        <v>519</v>
      </c>
      <c r="CP753" s="8">
        <f t="shared" si="1544"/>
        <v>48516.820000000007</v>
      </c>
      <c r="CQ753" s="8">
        <f t="shared" si="1545"/>
        <v>743.01</v>
      </c>
      <c r="CR753" s="8">
        <f t="shared" si="1546"/>
        <v>3146.64</v>
      </c>
      <c r="CS753" s="8">
        <f t="shared" si="1547"/>
        <v>210</v>
      </c>
      <c r="CT753" s="8">
        <f t="shared" si="1548"/>
        <v>42</v>
      </c>
      <c r="CU753" s="8"/>
      <c r="CW753" s="11">
        <f t="shared" si="1549"/>
        <v>45303</v>
      </c>
      <c r="CX753" s="8">
        <f t="shared" si="1550"/>
        <v>142</v>
      </c>
      <c r="CY753" s="8">
        <f t="shared" si="1551"/>
        <v>10942.670000000002</v>
      </c>
      <c r="CZ753" s="8">
        <f t="shared" si="1552"/>
        <v>0</v>
      </c>
      <c r="DA753" s="8">
        <f t="shared" si="1553"/>
        <v>50</v>
      </c>
      <c r="DB753" s="8">
        <f t="shared" si="1554"/>
        <v>416.99</v>
      </c>
      <c r="DC753" s="8">
        <f t="shared" si="1555"/>
        <v>0</v>
      </c>
      <c r="DD753" s="8"/>
      <c r="DF753" s="11">
        <f t="shared" si="1556"/>
        <v>45303</v>
      </c>
      <c r="DG753" s="8">
        <f t="shared" si="1557"/>
        <v>0</v>
      </c>
      <c r="DH753" s="8">
        <f t="shared" si="1558"/>
        <v>0</v>
      </c>
      <c r="DI753" s="8">
        <f t="shared" si="1559"/>
        <v>0</v>
      </c>
      <c r="DJ753" s="8">
        <f t="shared" si="1560"/>
        <v>0</v>
      </c>
      <c r="DK753" s="8">
        <f t="shared" si="1561"/>
        <v>0</v>
      </c>
      <c r="DL753" s="8">
        <f t="shared" si="1562"/>
        <v>0</v>
      </c>
      <c r="DM753" s="8"/>
      <c r="DO753" s="11">
        <f t="shared" si="1563"/>
        <v>45303</v>
      </c>
      <c r="DP753" s="8">
        <f t="shared" si="1564"/>
        <v>0</v>
      </c>
      <c r="DQ753" s="8">
        <f t="shared" si="1565"/>
        <v>0</v>
      </c>
      <c r="DR753" s="8">
        <f t="shared" si="1566"/>
        <v>0</v>
      </c>
      <c r="DS753" s="8">
        <f t="shared" si="1567"/>
        <v>0</v>
      </c>
      <c r="DT753" s="8">
        <f t="shared" si="1568"/>
        <v>0</v>
      </c>
      <c r="DU753" s="8">
        <f t="shared" si="1569"/>
        <v>0</v>
      </c>
      <c r="DV753" s="8"/>
      <c r="DX753" s="11">
        <f t="shared" si="1570"/>
        <v>45303</v>
      </c>
      <c r="DY753" s="8">
        <f t="shared" si="1571"/>
        <v>0</v>
      </c>
      <c r="DZ753" s="8">
        <f t="shared" si="1572"/>
        <v>0</v>
      </c>
      <c r="EA753" s="8">
        <f t="shared" si="1573"/>
        <v>0</v>
      </c>
      <c r="EB753" s="8">
        <f t="shared" si="1574"/>
        <v>0</v>
      </c>
      <c r="EC753" s="8">
        <f t="shared" si="1575"/>
        <v>0</v>
      </c>
      <c r="ED753" s="8">
        <f t="shared" si="1576"/>
        <v>0</v>
      </c>
      <c r="EE753" s="8"/>
    </row>
    <row r="754" spans="2:135" x14ac:dyDescent="0.3">
      <c r="B754" s="11">
        <f t="shared" si="1472"/>
        <v>45304</v>
      </c>
      <c r="C754" s="8">
        <f t="shared" si="1473"/>
        <v>413</v>
      </c>
      <c r="D754" s="8">
        <f t="shared" si="1474"/>
        <v>51733.41</v>
      </c>
      <c r="E754" s="8">
        <f t="shared" si="1475"/>
        <v>0</v>
      </c>
      <c r="F754" s="8">
        <f t="shared" si="1476"/>
        <v>293</v>
      </c>
      <c r="G754" s="8">
        <f t="shared" si="1477"/>
        <v>107.23</v>
      </c>
      <c r="H754" s="8">
        <f t="shared" si="1478"/>
        <v>5</v>
      </c>
      <c r="I754" s="8"/>
      <c r="K754" s="11">
        <f t="shared" si="1479"/>
        <v>45304</v>
      </c>
      <c r="L754" s="8">
        <f t="shared" si="1480"/>
        <v>268</v>
      </c>
      <c r="M754" s="8">
        <f t="shared" si="1481"/>
        <v>36835.26</v>
      </c>
      <c r="N754" s="8">
        <f t="shared" si="1482"/>
        <v>150</v>
      </c>
      <c r="O754" s="8">
        <f t="shared" si="1483"/>
        <v>0</v>
      </c>
      <c r="P754" s="8">
        <f t="shared" si="1484"/>
        <v>81.760000000000005</v>
      </c>
      <c r="Q754" s="8">
        <f t="shared" si="1485"/>
        <v>1</v>
      </c>
      <c r="R754" s="8"/>
      <c r="T754" s="11">
        <f t="shared" si="1486"/>
        <v>45304</v>
      </c>
      <c r="U754" s="8">
        <f t="shared" si="1487"/>
        <v>236</v>
      </c>
      <c r="V754" s="8">
        <f t="shared" si="1488"/>
        <v>24293.239999999998</v>
      </c>
      <c r="W754" s="8">
        <f t="shared" si="1489"/>
        <v>0</v>
      </c>
      <c r="X754" s="8">
        <f t="shared" si="1490"/>
        <v>0</v>
      </c>
      <c r="Y754" s="8">
        <f t="shared" si="1491"/>
        <v>386.5</v>
      </c>
      <c r="Z754" s="8">
        <f t="shared" si="1492"/>
        <v>0</v>
      </c>
      <c r="AA754" s="8"/>
      <c r="AC754" s="11">
        <f t="shared" si="1493"/>
        <v>45304</v>
      </c>
      <c r="AD754" s="8">
        <f t="shared" si="1494"/>
        <v>465</v>
      </c>
      <c r="AE754" s="8">
        <f t="shared" si="1495"/>
        <v>56719.380000000005</v>
      </c>
      <c r="AF754" s="8">
        <f t="shared" si="1496"/>
        <v>507.15000000000009</v>
      </c>
      <c r="AG754" s="8">
        <f t="shared" si="1497"/>
        <v>0</v>
      </c>
      <c r="AH754" s="8">
        <f t="shared" si="1498"/>
        <v>-449.49000000000007</v>
      </c>
      <c r="AI754" s="8">
        <f t="shared" si="1499"/>
        <v>3</v>
      </c>
      <c r="AJ754" s="8"/>
      <c r="AL754" s="11">
        <f t="shared" si="1500"/>
        <v>45304</v>
      </c>
      <c r="AM754" s="8">
        <f t="shared" si="1501"/>
        <v>427</v>
      </c>
      <c r="AN754" s="8">
        <f t="shared" si="1502"/>
        <v>56433.01</v>
      </c>
      <c r="AO754" s="8">
        <f t="shared" si="1503"/>
        <v>213.77999999999997</v>
      </c>
      <c r="AP754" s="8">
        <f t="shared" si="1504"/>
        <v>0</v>
      </c>
      <c r="AQ754" s="8">
        <f t="shared" si="1505"/>
        <v>803.27</v>
      </c>
      <c r="AR754" s="8">
        <f t="shared" si="1506"/>
        <v>8</v>
      </c>
      <c r="AS754" s="8"/>
      <c r="AU754" s="11">
        <f t="shared" si="1507"/>
        <v>45304</v>
      </c>
      <c r="AV754" s="8">
        <f t="shared" si="1508"/>
        <v>582</v>
      </c>
      <c r="AW754" s="8">
        <f t="shared" si="1509"/>
        <v>50067.86</v>
      </c>
      <c r="AX754" s="8">
        <f t="shared" si="1510"/>
        <v>0</v>
      </c>
      <c r="AY754" s="8">
        <f t="shared" si="1511"/>
        <v>295.25</v>
      </c>
      <c r="AZ754" s="8">
        <f t="shared" si="1512"/>
        <v>-423.14000000000004</v>
      </c>
      <c r="BA754" s="8">
        <f t="shared" si="1513"/>
        <v>4</v>
      </c>
      <c r="BB754" s="8"/>
      <c r="BD754" s="11">
        <f t="shared" si="1514"/>
        <v>45304</v>
      </c>
      <c r="BE754" s="8">
        <f t="shared" si="1515"/>
        <v>654</v>
      </c>
      <c r="BF754" s="8">
        <f t="shared" si="1516"/>
        <v>80190.569999999992</v>
      </c>
      <c r="BG754" s="8">
        <f t="shared" si="1517"/>
        <v>383.76000000000005</v>
      </c>
      <c r="BH754" s="8">
        <f t="shared" si="1518"/>
        <v>0</v>
      </c>
      <c r="BI754" s="8">
        <f t="shared" si="1519"/>
        <v>1204.3</v>
      </c>
      <c r="BJ754" s="8">
        <f t="shared" si="1520"/>
        <v>13</v>
      </c>
      <c r="BK754" s="8"/>
      <c r="BM754" s="11">
        <f t="shared" si="1521"/>
        <v>45304</v>
      </c>
      <c r="BN754" s="8">
        <f t="shared" si="1522"/>
        <v>740</v>
      </c>
      <c r="BO754" s="8">
        <f t="shared" si="1523"/>
        <v>99252.31</v>
      </c>
      <c r="BP754" s="8">
        <f t="shared" si="1524"/>
        <v>500.25</v>
      </c>
      <c r="BQ754" s="8">
        <f t="shared" si="1525"/>
        <v>0</v>
      </c>
      <c r="BR754" s="8">
        <f t="shared" si="1526"/>
        <v>2730.3</v>
      </c>
      <c r="BS754" s="8">
        <f t="shared" si="1527"/>
        <v>3</v>
      </c>
      <c r="BT754" s="8"/>
      <c r="BV754" s="11">
        <f t="shared" si="1528"/>
        <v>45304</v>
      </c>
      <c r="BW754" s="8">
        <f t="shared" si="1529"/>
        <v>279</v>
      </c>
      <c r="BX754" s="8">
        <f t="shared" si="1530"/>
        <v>23126.579999999998</v>
      </c>
      <c r="BY754" s="8">
        <f t="shared" si="1531"/>
        <v>194</v>
      </c>
      <c r="BZ754" s="8">
        <f t="shared" si="1532"/>
        <v>0</v>
      </c>
      <c r="CA754" s="8">
        <f t="shared" si="1533"/>
        <v>434</v>
      </c>
      <c r="CB754" s="8">
        <f t="shared" si="1534"/>
        <v>0</v>
      </c>
      <c r="CC754" s="8"/>
      <c r="CE754" s="11">
        <f t="shared" si="1535"/>
        <v>45304</v>
      </c>
      <c r="CF754" s="8">
        <f t="shared" si="1536"/>
        <v>430</v>
      </c>
      <c r="CG754" s="8">
        <f t="shared" si="1537"/>
        <v>52904.929999999993</v>
      </c>
      <c r="CH754" s="8">
        <f t="shared" si="1538"/>
        <v>848</v>
      </c>
      <c r="CI754" s="8">
        <f t="shared" si="1539"/>
        <v>0</v>
      </c>
      <c r="CJ754" s="8">
        <f t="shared" si="1540"/>
        <v>0</v>
      </c>
      <c r="CK754" s="8">
        <f t="shared" si="1541"/>
        <v>1</v>
      </c>
      <c r="CL754" s="8"/>
      <c r="CN754" s="11">
        <f t="shared" si="1542"/>
        <v>45304</v>
      </c>
      <c r="CO754" s="8">
        <f t="shared" si="1543"/>
        <v>562</v>
      </c>
      <c r="CP754" s="8">
        <f t="shared" si="1544"/>
        <v>52168.62000000001</v>
      </c>
      <c r="CQ754" s="8">
        <f t="shared" si="1545"/>
        <v>779.01</v>
      </c>
      <c r="CR754" s="8">
        <f t="shared" si="1546"/>
        <v>3409.89</v>
      </c>
      <c r="CS754" s="8">
        <f t="shared" si="1547"/>
        <v>210</v>
      </c>
      <c r="CT754" s="8">
        <f t="shared" si="1548"/>
        <v>47</v>
      </c>
      <c r="CU754" s="8"/>
      <c r="CW754" s="11">
        <f t="shared" si="1549"/>
        <v>45304</v>
      </c>
      <c r="CX754" s="8">
        <f t="shared" si="1550"/>
        <v>147</v>
      </c>
      <c r="CY754" s="8">
        <f t="shared" si="1551"/>
        <v>11337.890000000001</v>
      </c>
      <c r="CZ754" s="8">
        <f t="shared" si="1552"/>
        <v>0</v>
      </c>
      <c r="DA754" s="8">
        <f t="shared" si="1553"/>
        <v>50</v>
      </c>
      <c r="DB754" s="8">
        <f t="shared" si="1554"/>
        <v>446.99</v>
      </c>
      <c r="DC754" s="8">
        <f t="shared" si="1555"/>
        <v>0</v>
      </c>
      <c r="DD754" s="8"/>
      <c r="DF754" s="11">
        <f t="shared" si="1556"/>
        <v>45304</v>
      </c>
      <c r="DG754" s="8">
        <f t="shared" si="1557"/>
        <v>0</v>
      </c>
      <c r="DH754" s="8">
        <f t="shared" si="1558"/>
        <v>0</v>
      </c>
      <c r="DI754" s="8">
        <f t="shared" si="1559"/>
        <v>0</v>
      </c>
      <c r="DJ754" s="8">
        <f t="shared" si="1560"/>
        <v>0</v>
      </c>
      <c r="DK754" s="8">
        <f t="shared" si="1561"/>
        <v>0</v>
      </c>
      <c r="DL754" s="8">
        <f t="shared" si="1562"/>
        <v>0</v>
      </c>
      <c r="DM754" s="8"/>
      <c r="DO754" s="11">
        <f t="shared" si="1563"/>
        <v>45304</v>
      </c>
      <c r="DP754" s="8">
        <f t="shared" si="1564"/>
        <v>0</v>
      </c>
      <c r="DQ754" s="8">
        <f t="shared" si="1565"/>
        <v>0</v>
      </c>
      <c r="DR754" s="8">
        <f t="shared" si="1566"/>
        <v>0</v>
      </c>
      <c r="DS754" s="8">
        <f t="shared" si="1567"/>
        <v>0</v>
      </c>
      <c r="DT754" s="8">
        <f t="shared" si="1568"/>
        <v>0</v>
      </c>
      <c r="DU754" s="8">
        <f t="shared" si="1569"/>
        <v>0</v>
      </c>
      <c r="DV754" s="8"/>
      <c r="DX754" s="11">
        <f t="shared" si="1570"/>
        <v>45304</v>
      </c>
      <c r="DY754" s="8">
        <f t="shared" si="1571"/>
        <v>0</v>
      </c>
      <c r="DZ754" s="8">
        <f t="shared" si="1572"/>
        <v>0</v>
      </c>
      <c r="EA754" s="8">
        <f t="shared" si="1573"/>
        <v>0</v>
      </c>
      <c r="EB754" s="8">
        <f t="shared" si="1574"/>
        <v>0</v>
      </c>
      <c r="EC754" s="8">
        <f t="shared" si="1575"/>
        <v>0</v>
      </c>
      <c r="ED754" s="8">
        <f t="shared" si="1576"/>
        <v>0</v>
      </c>
      <c r="EE754" s="8"/>
    </row>
    <row r="755" spans="2:135" x14ac:dyDescent="0.3">
      <c r="B755" s="11">
        <f t="shared" si="1472"/>
        <v>45305</v>
      </c>
      <c r="C755" s="8">
        <f t="shared" si="1473"/>
        <v>437</v>
      </c>
      <c r="D755" s="8">
        <f t="shared" si="1474"/>
        <v>54790.100000000006</v>
      </c>
      <c r="E755" s="8">
        <f t="shared" si="1475"/>
        <v>0</v>
      </c>
      <c r="F755" s="8">
        <f t="shared" si="1476"/>
        <v>311</v>
      </c>
      <c r="G755" s="8">
        <f t="shared" si="1477"/>
        <v>109.23</v>
      </c>
      <c r="H755" s="8">
        <f t="shared" si="1478"/>
        <v>6</v>
      </c>
      <c r="I755" s="8"/>
      <c r="K755" s="11">
        <f t="shared" si="1479"/>
        <v>45305</v>
      </c>
      <c r="L755" s="8">
        <f t="shared" si="1480"/>
        <v>293</v>
      </c>
      <c r="M755" s="8">
        <f t="shared" si="1481"/>
        <v>40507.42</v>
      </c>
      <c r="N755" s="8">
        <f t="shared" si="1482"/>
        <v>166.98</v>
      </c>
      <c r="O755" s="8">
        <f t="shared" si="1483"/>
        <v>0</v>
      </c>
      <c r="P755" s="8">
        <f t="shared" si="1484"/>
        <v>81.760000000000005</v>
      </c>
      <c r="Q755" s="8">
        <f t="shared" si="1485"/>
        <v>1</v>
      </c>
      <c r="R755" s="8"/>
      <c r="T755" s="11">
        <f t="shared" si="1486"/>
        <v>45305</v>
      </c>
      <c r="U755" s="8">
        <f t="shared" si="1487"/>
        <v>263</v>
      </c>
      <c r="V755" s="8">
        <f t="shared" si="1488"/>
        <v>26944.359999999997</v>
      </c>
      <c r="W755" s="8">
        <f t="shared" si="1489"/>
        <v>0</v>
      </c>
      <c r="X755" s="8">
        <f t="shared" si="1490"/>
        <v>0</v>
      </c>
      <c r="Y755" s="8">
        <f t="shared" si="1491"/>
        <v>422</v>
      </c>
      <c r="Z755" s="8">
        <f t="shared" si="1492"/>
        <v>0</v>
      </c>
      <c r="AA755" s="8"/>
      <c r="AC755" s="11">
        <f t="shared" si="1493"/>
        <v>45305</v>
      </c>
      <c r="AD755" s="8">
        <f t="shared" si="1494"/>
        <v>496</v>
      </c>
      <c r="AE755" s="8">
        <f t="shared" si="1495"/>
        <v>60145.360000000008</v>
      </c>
      <c r="AF755" s="8">
        <f t="shared" si="1496"/>
        <v>574.72</v>
      </c>
      <c r="AG755" s="8">
        <f t="shared" si="1497"/>
        <v>0</v>
      </c>
      <c r="AH755" s="8">
        <f t="shared" si="1498"/>
        <v>-444.54000000000008</v>
      </c>
      <c r="AI755" s="8">
        <f t="shared" si="1499"/>
        <v>3</v>
      </c>
      <c r="AJ755" s="8"/>
      <c r="AL755" s="11">
        <f t="shared" si="1500"/>
        <v>45305</v>
      </c>
      <c r="AM755" s="8">
        <f t="shared" si="1501"/>
        <v>456</v>
      </c>
      <c r="AN755" s="8">
        <f t="shared" si="1502"/>
        <v>60040.72</v>
      </c>
      <c r="AO755" s="8">
        <f t="shared" si="1503"/>
        <v>219.33999999999997</v>
      </c>
      <c r="AP755" s="8">
        <f t="shared" si="1504"/>
        <v>0</v>
      </c>
      <c r="AQ755" s="8">
        <f t="shared" si="1505"/>
        <v>1098.27</v>
      </c>
      <c r="AR755" s="8">
        <f t="shared" si="1506"/>
        <v>8</v>
      </c>
      <c r="AS755" s="8"/>
      <c r="AU755" s="11">
        <f t="shared" si="1507"/>
        <v>45305</v>
      </c>
      <c r="AV755" s="8">
        <f t="shared" si="1508"/>
        <v>635</v>
      </c>
      <c r="AW755" s="8">
        <f t="shared" si="1509"/>
        <v>53844.94</v>
      </c>
      <c r="AX755" s="8">
        <f t="shared" si="1510"/>
        <v>0</v>
      </c>
      <c r="AY755" s="8">
        <f t="shared" si="1511"/>
        <v>304.25</v>
      </c>
      <c r="AZ755" s="8">
        <f t="shared" si="1512"/>
        <v>-521.79000000000008</v>
      </c>
      <c r="BA755" s="8">
        <f t="shared" si="1513"/>
        <v>4</v>
      </c>
      <c r="BB755" s="8"/>
      <c r="BD755" s="11">
        <f t="shared" si="1514"/>
        <v>45305</v>
      </c>
      <c r="BE755" s="8">
        <f t="shared" si="1515"/>
        <v>690</v>
      </c>
      <c r="BF755" s="8">
        <f t="shared" si="1516"/>
        <v>84186.349999999991</v>
      </c>
      <c r="BG755" s="8">
        <f t="shared" si="1517"/>
        <v>407.78000000000003</v>
      </c>
      <c r="BH755" s="8">
        <f t="shared" si="1518"/>
        <v>0</v>
      </c>
      <c r="BI755" s="8">
        <f t="shared" si="1519"/>
        <v>1204.3</v>
      </c>
      <c r="BJ755" s="8">
        <f t="shared" si="1520"/>
        <v>14</v>
      </c>
      <c r="BK755" s="8"/>
      <c r="BM755" s="11">
        <f t="shared" si="1521"/>
        <v>45305</v>
      </c>
      <c r="BN755" s="8">
        <f t="shared" si="1522"/>
        <v>783</v>
      </c>
      <c r="BO755" s="8">
        <f t="shared" si="1523"/>
        <v>104582.27</v>
      </c>
      <c r="BP755" s="8">
        <f t="shared" si="1524"/>
        <v>518.85</v>
      </c>
      <c r="BQ755" s="8">
        <f t="shared" si="1525"/>
        <v>0</v>
      </c>
      <c r="BR755" s="8">
        <f t="shared" si="1526"/>
        <v>2730.3</v>
      </c>
      <c r="BS755" s="8">
        <f t="shared" si="1527"/>
        <v>3</v>
      </c>
      <c r="BT755" s="8"/>
      <c r="BV755" s="11">
        <f t="shared" si="1528"/>
        <v>45305</v>
      </c>
      <c r="BW755" s="8">
        <f t="shared" si="1529"/>
        <v>294</v>
      </c>
      <c r="BX755" s="8">
        <f t="shared" si="1530"/>
        <v>24242.739999999998</v>
      </c>
      <c r="BY755" s="8">
        <f t="shared" si="1531"/>
        <v>228</v>
      </c>
      <c r="BZ755" s="8">
        <f t="shared" si="1532"/>
        <v>0</v>
      </c>
      <c r="CA755" s="8">
        <f t="shared" si="1533"/>
        <v>469</v>
      </c>
      <c r="CB755" s="8">
        <f t="shared" si="1534"/>
        <v>0</v>
      </c>
      <c r="CC755" s="8"/>
      <c r="CE755" s="11">
        <f t="shared" si="1535"/>
        <v>45305</v>
      </c>
      <c r="CF755" s="8">
        <f t="shared" si="1536"/>
        <v>456</v>
      </c>
      <c r="CG755" s="8">
        <f t="shared" si="1537"/>
        <v>55870.609999999993</v>
      </c>
      <c r="CH755" s="8">
        <f t="shared" si="1538"/>
        <v>917.5</v>
      </c>
      <c r="CI755" s="8">
        <f t="shared" si="1539"/>
        <v>0</v>
      </c>
      <c r="CJ755" s="8">
        <f t="shared" si="1540"/>
        <v>0</v>
      </c>
      <c r="CK755" s="8">
        <f t="shared" si="1541"/>
        <v>1</v>
      </c>
      <c r="CL755" s="8"/>
      <c r="CN755" s="11">
        <f t="shared" si="1542"/>
        <v>45305</v>
      </c>
      <c r="CO755" s="8">
        <f t="shared" si="1543"/>
        <v>588</v>
      </c>
      <c r="CP755" s="8">
        <f t="shared" si="1544"/>
        <v>54483.670000000013</v>
      </c>
      <c r="CQ755" s="8">
        <f t="shared" si="1545"/>
        <v>786.01</v>
      </c>
      <c r="CR755" s="8">
        <f t="shared" si="1546"/>
        <v>3389.89</v>
      </c>
      <c r="CS755" s="8">
        <f t="shared" si="1547"/>
        <v>210</v>
      </c>
      <c r="CT755" s="8">
        <f t="shared" si="1548"/>
        <v>50</v>
      </c>
      <c r="CU755" s="8"/>
      <c r="CW755" s="11">
        <f t="shared" si="1549"/>
        <v>45305</v>
      </c>
      <c r="CX755" s="8">
        <f t="shared" si="1550"/>
        <v>154</v>
      </c>
      <c r="CY755" s="8">
        <f t="shared" si="1551"/>
        <v>11887.95</v>
      </c>
      <c r="CZ755" s="8">
        <f t="shared" si="1552"/>
        <v>0</v>
      </c>
      <c r="DA755" s="8">
        <f t="shared" si="1553"/>
        <v>50</v>
      </c>
      <c r="DB755" s="8">
        <f t="shared" si="1554"/>
        <v>446.99</v>
      </c>
      <c r="DC755" s="8">
        <f t="shared" si="1555"/>
        <v>0</v>
      </c>
      <c r="DD755" s="8"/>
      <c r="DF755" s="11">
        <f t="shared" si="1556"/>
        <v>45305</v>
      </c>
      <c r="DG755" s="8">
        <f t="shared" si="1557"/>
        <v>0</v>
      </c>
      <c r="DH755" s="8">
        <f t="shared" si="1558"/>
        <v>0</v>
      </c>
      <c r="DI755" s="8">
        <f t="shared" si="1559"/>
        <v>0</v>
      </c>
      <c r="DJ755" s="8">
        <f t="shared" si="1560"/>
        <v>0</v>
      </c>
      <c r="DK755" s="8">
        <f t="shared" si="1561"/>
        <v>0</v>
      </c>
      <c r="DL755" s="8">
        <f t="shared" si="1562"/>
        <v>0</v>
      </c>
      <c r="DM755" s="8"/>
      <c r="DO755" s="11">
        <f t="shared" si="1563"/>
        <v>45305</v>
      </c>
      <c r="DP755" s="8">
        <f t="shared" si="1564"/>
        <v>0</v>
      </c>
      <c r="DQ755" s="8">
        <f t="shared" si="1565"/>
        <v>0</v>
      </c>
      <c r="DR755" s="8">
        <f t="shared" si="1566"/>
        <v>0</v>
      </c>
      <c r="DS755" s="8">
        <f t="shared" si="1567"/>
        <v>0</v>
      </c>
      <c r="DT755" s="8">
        <f t="shared" si="1568"/>
        <v>0</v>
      </c>
      <c r="DU755" s="8">
        <f t="shared" si="1569"/>
        <v>0</v>
      </c>
      <c r="DV755" s="8"/>
      <c r="DX755" s="11">
        <f t="shared" si="1570"/>
        <v>45305</v>
      </c>
      <c r="DY755" s="8">
        <f t="shared" si="1571"/>
        <v>0</v>
      </c>
      <c r="DZ755" s="8">
        <f t="shared" si="1572"/>
        <v>0</v>
      </c>
      <c r="EA755" s="8">
        <f t="shared" si="1573"/>
        <v>0</v>
      </c>
      <c r="EB755" s="8">
        <f t="shared" si="1574"/>
        <v>0</v>
      </c>
      <c r="EC755" s="8">
        <f t="shared" si="1575"/>
        <v>0</v>
      </c>
      <c r="ED755" s="8">
        <f t="shared" si="1576"/>
        <v>0</v>
      </c>
      <c r="EE755" s="8"/>
    </row>
    <row r="756" spans="2:135" x14ac:dyDescent="0.3">
      <c r="B756" s="11">
        <f t="shared" si="1472"/>
        <v>45306</v>
      </c>
      <c r="C756" s="8">
        <f t="shared" si="1473"/>
        <v>467</v>
      </c>
      <c r="D756" s="8">
        <f t="shared" si="1474"/>
        <v>58399.340000000004</v>
      </c>
      <c r="E756" s="8">
        <f t="shared" si="1475"/>
        <v>0</v>
      </c>
      <c r="F756" s="8">
        <f t="shared" si="1476"/>
        <v>338</v>
      </c>
      <c r="G756" s="8">
        <f t="shared" si="1477"/>
        <v>189.23000000000002</v>
      </c>
      <c r="H756" s="8">
        <f t="shared" si="1478"/>
        <v>8</v>
      </c>
      <c r="I756" s="8"/>
      <c r="K756" s="11">
        <f t="shared" si="1479"/>
        <v>45306</v>
      </c>
      <c r="L756" s="8">
        <f t="shared" si="1480"/>
        <v>318</v>
      </c>
      <c r="M756" s="8">
        <f t="shared" si="1481"/>
        <v>43979.1</v>
      </c>
      <c r="N756" s="8">
        <f t="shared" si="1482"/>
        <v>178.29999999999998</v>
      </c>
      <c r="O756" s="8">
        <f t="shared" si="1483"/>
        <v>0</v>
      </c>
      <c r="P756" s="8">
        <f t="shared" si="1484"/>
        <v>81.760000000000005</v>
      </c>
      <c r="Q756" s="8">
        <f t="shared" si="1485"/>
        <v>1</v>
      </c>
      <c r="R756" s="8"/>
      <c r="T756" s="11">
        <f t="shared" si="1486"/>
        <v>45306</v>
      </c>
      <c r="U756" s="8">
        <f t="shared" si="1487"/>
        <v>282</v>
      </c>
      <c r="V756" s="8">
        <f t="shared" si="1488"/>
        <v>28777.829999999998</v>
      </c>
      <c r="W756" s="8">
        <f t="shared" si="1489"/>
        <v>0</v>
      </c>
      <c r="X756" s="8">
        <f t="shared" si="1490"/>
        <v>0</v>
      </c>
      <c r="Y756" s="8">
        <f t="shared" si="1491"/>
        <v>474</v>
      </c>
      <c r="Z756" s="8">
        <f t="shared" si="1492"/>
        <v>0</v>
      </c>
      <c r="AA756" s="8"/>
      <c r="AC756" s="11">
        <f t="shared" si="1493"/>
        <v>45306</v>
      </c>
      <c r="AD756" s="8">
        <f t="shared" si="1494"/>
        <v>533</v>
      </c>
      <c r="AE756" s="8">
        <f t="shared" si="1495"/>
        <v>64327.030000000006</v>
      </c>
      <c r="AF756" s="8">
        <f t="shared" si="1496"/>
        <v>578.41000000000008</v>
      </c>
      <c r="AG756" s="8">
        <f t="shared" si="1497"/>
        <v>0</v>
      </c>
      <c r="AH756" s="8">
        <f t="shared" si="1498"/>
        <v>-394.54000000000008</v>
      </c>
      <c r="AI756" s="8">
        <f t="shared" si="1499"/>
        <v>4</v>
      </c>
      <c r="AJ756" s="8"/>
      <c r="AL756" s="11">
        <f t="shared" si="1500"/>
        <v>45306</v>
      </c>
      <c r="AM756" s="8">
        <f t="shared" si="1501"/>
        <v>487</v>
      </c>
      <c r="AN756" s="8">
        <f t="shared" si="1502"/>
        <v>63918.46</v>
      </c>
      <c r="AO756" s="8">
        <f t="shared" si="1503"/>
        <v>223.96999999999997</v>
      </c>
      <c r="AP756" s="8">
        <f t="shared" si="1504"/>
        <v>0</v>
      </c>
      <c r="AQ756" s="8">
        <f t="shared" si="1505"/>
        <v>933.61</v>
      </c>
      <c r="AR756" s="8">
        <f t="shared" si="1506"/>
        <v>8</v>
      </c>
      <c r="AS756" s="8"/>
      <c r="AU756" s="11">
        <f t="shared" si="1507"/>
        <v>45306</v>
      </c>
      <c r="AV756" s="8">
        <f t="shared" si="1508"/>
        <v>686</v>
      </c>
      <c r="AW756" s="8">
        <f t="shared" si="1509"/>
        <v>58120.67</v>
      </c>
      <c r="AX756" s="8">
        <f t="shared" si="1510"/>
        <v>0</v>
      </c>
      <c r="AY756" s="8">
        <f t="shared" si="1511"/>
        <v>329.25</v>
      </c>
      <c r="AZ756" s="8">
        <f t="shared" si="1512"/>
        <v>-509.61000000000007</v>
      </c>
      <c r="BA756" s="8">
        <f t="shared" si="1513"/>
        <v>4</v>
      </c>
      <c r="BB756" s="8"/>
      <c r="BD756" s="11">
        <f t="shared" si="1514"/>
        <v>45306</v>
      </c>
      <c r="BE756" s="8">
        <f t="shared" si="1515"/>
        <v>728</v>
      </c>
      <c r="BF756" s="8">
        <f t="shared" si="1516"/>
        <v>89112.569999999992</v>
      </c>
      <c r="BG756" s="8">
        <f t="shared" si="1517"/>
        <v>414.24</v>
      </c>
      <c r="BH756" s="8">
        <f t="shared" si="1518"/>
        <v>0</v>
      </c>
      <c r="BI756" s="8">
        <f t="shared" si="1519"/>
        <v>1204.3</v>
      </c>
      <c r="BJ756" s="8">
        <f t="shared" si="1520"/>
        <v>15</v>
      </c>
      <c r="BK756" s="8"/>
      <c r="BM756" s="11">
        <f t="shared" si="1521"/>
        <v>45306</v>
      </c>
      <c r="BN756" s="8">
        <f t="shared" si="1522"/>
        <v>825</v>
      </c>
      <c r="BO756" s="8">
        <f t="shared" si="1523"/>
        <v>109777.28</v>
      </c>
      <c r="BP756" s="8">
        <f t="shared" si="1524"/>
        <v>512.34</v>
      </c>
      <c r="BQ756" s="8">
        <f t="shared" si="1525"/>
        <v>0</v>
      </c>
      <c r="BR756" s="8">
        <f t="shared" si="1526"/>
        <v>2780.3</v>
      </c>
      <c r="BS756" s="8">
        <f t="shared" si="1527"/>
        <v>3</v>
      </c>
      <c r="BT756" s="8"/>
      <c r="BV756" s="11">
        <f t="shared" si="1528"/>
        <v>45306</v>
      </c>
      <c r="BW756" s="8">
        <f t="shared" si="1529"/>
        <v>311</v>
      </c>
      <c r="BX756" s="8">
        <f t="shared" si="1530"/>
        <v>25579.73</v>
      </c>
      <c r="BY756" s="8">
        <f t="shared" si="1531"/>
        <v>236</v>
      </c>
      <c r="BZ756" s="8">
        <f t="shared" si="1532"/>
        <v>0</v>
      </c>
      <c r="CA756" s="8">
        <f t="shared" si="1533"/>
        <v>469</v>
      </c>
      <c r="CB756" s="8">
        <f t="shared" si="1534"/>
        <v>0</v>
      </c>
      <c r="CC756" s="8"/>
      <c r="CE756" s="11">
        <f t="shared" si="1535"/>
        <v>45306</v>
      </c>
      <c r="CF756" s="8">
        <f t="shared" si="1536"/>
        <v>471</v>
      </c>
      <c r="CG756" s="8">
        <f t="shared" si="1537"/>
        <v>57635.779999999992</v>
      </c>
      <c r="CH756" s="8">
        <f t="shared" si="1538"/>
        <v>943</v>
      </c>
      <c r="CI756" s="8">
        <f t="shared" si="1539"/>
        <v>0</v>
      </c>
      <c r="CJ756" s="8">
        <f t="shared" si="1540"/>
        <v>0</v>
      </c>
      <c r="CK756" s="8">
        <f t="shared" si="1541"/>
        <v>1</v>
      </c>
      <c r="CL756" s="8"/>
      <c r="CN756" s="11">
        <f t="shared" si="1542"/>
        <v>45306</v>
      </c>
      <c r="CO756" s="8">
        <f t="shared" si="1543"/>
        <v>631</v>
      </c>
      <c r="CP756" s="8">
        <f t="shared" si="1544"/>
        <v>58209.820000000014</v>
      </c>
      <c r="CQ756" s="8">
        <f t="shared" si="1545"/>
        <v>813.01</v>
      </c>
      <c r="CR756" s="8">
        <f t="shared" si="1546"/>
        <v>3389.89</v>
      </c>
      <c r="CS756" s="8">
        <f t="shared" si="1547"/>
        <v>210</v>
      </c>
      <c r="CT756" s="8">
        <f t="shared" si="1548"/>
        <v>53</v>
      </c>
      <c r="CU756" s="8"/>
      <c r="CW756" s="11">
        <f t="shared" si="1549"/>
        <v>45306</v>
      </c>
      <c r="CX756" s="8">
        <f t="shared" si="1550"/>
        <v>160</v>
      </c>
      <c r="CY756" s="8">
        <f t="shared" si="1551"/>
        <v>12285.130000000001</v>
      </c>
      <c r="CZ756" s="8">
        <f t="shared" si="1552"/>
        <v>0</v>
      </c>
      <c r="DA756" s="8">
        <f t="shared" si="1553"/>
        <v>50</v>
      </c>
      <c r="DB756" s="8">
        <f t="shared" si="1554"/>
        <v>446.99</v>
      </c>
      <c r="DC756" s="8">
        <f t="shared" si="1555"/>
        <v>0</v>
      </c>
      <c r="DD756" s="8"/>
      <c r="DF756" s="11">
        <f t="shared" si="1556"/>
        <v>45306</v>
      </c>
      <c r="DG756" s="8">
        <f t="shared" si="1557"/>
        <v>0</v>
      </c>
      <c r="DH756" s="8">
        <f t="shared" si="1558"/>
        <v>0</v>
      </c>
      <c r="DI756" s="8">
        <f t="shared" si="1559"/>
        <v>0</v>
      </c>
      <c r="DJ756" s="8">
        <f t="shared" si="1560"/>
        <v>0</v>
      </c>
      <c r="DK756" s="8">
        <f t="shared" si="1561"/>
        <v>0</v>
      </c>
      <c r="DL756" s="8">
        <f t="shared" si="1562"/>
        <v>0</v>
      </c>
      <c r="DM756" s="8"/>
      <c r="DO756" s="11">
        <f t="shared" si="1563"/>
        <v>45306</v>
      </c>
      <c r="DP756" s="8">
        <f t="shared" si="1564"/>
        <v>0</v>
      </c>
      <c r="DQ756" s="8">
        <f t="shared" si="1565"/>
        <v>0</v>
      </c>
      <c r="DR756" s="8">
        <f t="shared" si="1566"/>
        <v>0</v>
      </c>
      <c r="DS756" s="8">
        <f t="shared" si="1567"/>
        <v>0</v>
      </c>
      <c r="DT756" s="8">
        <f t="shared" si="1568"/>
        <v>0</v>
      </c>
      <c r="DU756" s="8">
        <f t="shared" si="1569"/>
        <v>0</v>
      </c>
      <c r="DV756" s="8"/>
      <c r="DX756" s="11">
        <f t="shared" si="1570"/>
        <v>45306</v>
      </c>
      <c r="DY756" s="8">
        <f t="shared" si="1571"/>
        <v>0</v>
      </c>
      <c r="DZ756" s="8">
        <f t="shared" si="1572"/>
        <v>0</v>
      </c>
      <c r="EA756" s="8">
        <f t="shared" si="1573"/>
        <v>0</v>
      </c>
      <c r="EB756" s="8">
        <f t="shared" si="1574"/>
        <v>0</v>
      </c>
      <c r="EC756" s="8">
        <f t="shared" si="1575"/>
        <v>0</v>
      </c>
      <c r="ED756" s="8">
        <f t="shared" si="1576"/>
        <v>0</v>
      </c>
      <c r="EE756" s="8"/>
    </row>
    <row r="757" spans="2:135" x14ac:dyDescent="0.3">
      <c r="B757" s="11">
        <f t="shared" si="1472"/>
        <v>45307</v>
      </c>
      <c r="C757" s="8">
        <f t="shared" si="1473"/>
        <v>500</v>
      </c>
      <c r="D757" s="8">
        <f t="shared" si="1474"/>
        <v>62735.73</v>
      </c>
      <c r="E757" s="8">
        <f t="shared" si="1475"/>
        <v>0</v>
      </c>
      <c r="F757" s="8">
        <f t="shared" si="1476"/>
        <v>343</v>
      </c>
      <c r="G757" s="8">
        <f t="shared" si="1477"/>
        <v>189.23000000000002</v>
      </c>
      <c r="H757" s="8">
        <f t="shared" si="1478"/>
        <v>8</v>
      </c>
      <c r="I757" s="8"/>
      <c r="K757" s="11">
        <f t="shared" si="1479"/>
        <v>45307</v>
      </c>
      <c r="L757" s="8">
        <f t="shared" si="1480"/>
        <v>348</v>
      </c>
      <c r="M757" s="8">
        <f t="shared" si="1481"/>
        <v>47619.03</v>
      </c>
      <c r="N757" s="8">
        <f t="shared" si="1482"/>
        <v>186.07999999999998</v>
      </c>
      <c r="O757" s="8">
        <f t="shared" si="1483"/>
        <v>0</v>
      </c>
      <c r="P757" s="8">
        <f t="shared" si="1484"/>
        <v>81.760000000000005</v>
      </c>
      <c r="Q757" s="8">
        <f t="shared" si="1485"/>
        <v>1</v>
      </c>
      <c r="R757" s="8"/>
      <c r="T757" s="11">
        <f t="shared" si="1486"/>
        <v>45307</v>
      </c>
      <c r="U757" s="8">
        <f t="shared" si="1487"/>
        <v>300</v>
      </c>
      <c r="V757" s="8">
        <f t="shared" si="1488"/>
        <v>30642.379999999997</v>
      </c>
      <c r="W757" s="8">
        <f t="shared" si="1489"/>
        <v>0</v>
      </c>
      <c r="X757" s="8">
        <f t="shared" si="1490"/>
        <v>0</v>
      </c>
      <c r="Y757" s="8">
        <f t="shared" si="1491"/>
        <v>502.5</v>
      </c>
      <c r="Z757" s="8">
        <f t="shared" si="1492"/>
        <v>0</v>
      </c>
      <c r="AA757" s="8"/>
      <c r="AC757" s="11">
        <f t="shared" si="1493"/>
        <v>45307</v>
      </c>
      <c r="AD757" s="8">
        <f t="shared" si="1494"/>
        <v>578</v>
      </c>
      <c r="AE757" s="8">
        <f t="shared" si="1495"/>
        <v>69354.14</v>
      </c>
      <c r="AF757" s="8">
        <f t="shared" si="1496"/>
        <v>621.90000000000009</v>
      </c>
      <c r="AG757" s="8">
        <f t="shared" si="1497"/>
        <v>0</v>
      </c>
      <c r="AH757" s="8">
        <f t="shared" si="1498"/>
        <v>-394.54000000000008</v>
      </c>
      <c r="AI757" s="8">
        <f t="shared" si="1499"/>
        <v>5</v>
      </c>
      <c r="AJ757" s="8"/>
      <c r="AL757" s="11">
        <f t="shared" si="1500"/>
        <v>45307</v>
      </c>
      <c r="AM757" s="8">
        <f t="shared" si="1501"/>
        <v>532</v>
      </c>
      <c r="AN757" s="8">
        <f t="shared" si="1502"/>
        <v>69574.27</v>
      </c>
      <c r="AO757" s="8">
        <f t="shared" si="1503"/>
        <v>237.84999999999997</v>
      </c>
      <c r="AP757" s="8">
        <f t="shared" si="1504"/>
        <v>0</v>
      </c>
      <c r="AQ757" s="8">
        <f t="shared" si="1505"/>
        <v>933.61</v>
      </c>
      <c r="AR757" s="8">
        <f t="shared" si="1506"/>
        <v>8</v>
      </c>
      <c r="AS757" s="8"/>
      <c r="AU757" s="11">
        <f t="shared" si="1507"/>
        <v>45307</v>
      </c>
      <c r="AV757" s="8">
        <f t="shared" si="1508"/>
        <v>747</v>
      </c>
      <c r="AW757" s="8">
        <f t="shared" si="1509"/>
        <v>63592.909999999996</v>
      </c>
      <c r="AX757" s="8">
        <f t="shared" si="1510"/>
        <v>0</v>
      </c>
      <c r="AY757" s="8">
        <f t="shared" si="1511"/>
        <v>370.25</v>
      </c>
      <c r="AZ757" s="8">
        <f t="shared" si="1512"/>
        <v>-509.61000000000007</v>
      </c>
      <c r="BA757" s="8">
        <f t="shared" si="1513"/>
        <v>6</v>
      </c>
      <c r="BB757" s="8"/>
      <c r="BD757" s="11">
        <f t="shared" si="1514"/>
        <v>45307</v>
      </c>
      <c r="BE757" s="8">
        <f t="shared" si="1515"/>
        <v>751</v>
      </c>
      <c r="BF757" s="8">
        <f t="shared" si="1516"/>
        <v>92960.209999999992</v>
      </c>
      <c r="BG757" s="8">
        <f t="shared" si="1517"/>
        <v>416.09000000000003</v>
      </c>
      <c r="BH757" s="8">
        <f t="shared" si="1518"/>
        <v>0</v>
      </c>
      <c r="BI757" s="8">
        <f t="shared" si="1519"/>
        <v>1204.3</v>
      </c>
      <c r="BJ757" s="8">
        <f t="shared" si="1520"/>
        <v>15</v>
      </c>
      <c r="BK757" s="8"/>
      <c r="BM757" s="11">
        <f t="shared" si="1521"/>
        <v>45307</v>
      </c>
      <c r="BN757" s="8">
        <f t="shared" si="1522"/>
        <v>885</v>
      </c>
      <c r="BO757" s="8">
        <f t="shared" si="1523"/>
        <v>117791.26</v>
      </c>
      <c r="BP757" s="8">
        <f t="shared" si="1524"/>
        <v>519.32000000000005</v>
      </c>
      <c r="BQ757" s="8">
        <f t="shared" si="1525"/>
        <v>0</v>
      </c>
      <c r="BR757" s="8">
        <f t="shared" si="1526"/>
        <v>2785.25</v>
      </c>
      <c r="BS757" s="8">
        <f t="shared" si="1527"/>
        <v>3</v>
      </c>
      <c r="BT757" s="8"/>
      <c r="BV757" s="11">
        <f t="shared" si="1528"/>
        <v>45307</v>
      </c>
      <c r="BW757" s="8">
        <f t="shared" si="1529"/>
        <v>325</v>
      </c>
      <c r="BX757" s="8">
        <f t="shared" si="1530"/>
        <v>26674.739999999998</v>
      </c>
      <c r="BY757" s="8">
        <f t="shared" si="1531"/>
        <v>238</v>
      </c>
      <c r="BZ757" s="8">
        <f t="shared" si="1532"/>
        <v>0</v>
      </c>
      <c r="CA757" s="8">
        <f t="shared" si="1533"/>
        <v>469</v>
      </c>
      <c r="CB757" s="8">
        <f t="shared" si="1534"/>
        <v>0</v>
      </c>
      <c r="CC757" s="8"/>
      <c r="CE757" s="11">
        <f t="shared" si="1535"/>
        <v>45307</v>
      </c>
      <c r="CF757" s="8">
        <f t="shared" si="1536"/>
        <v>491</v>
      </c>
      <c r="CG757" s="8">
        <f t="shared" si="1537"/>
        <v>59981.589999999989</v>
      </c>
      <c r="CH757" s="8">
        <f t="shared" si="1538"/>
        <v>955</v>
      </c>
      <c r="CI757" s="8">
        <f t="shared" si="1539"/>
        <v>0</v>
      </c>
      <c r="CJ757" s="8">
        <f t="shared" si="1540"/>
        <v>0</v>
      </c>
      <c r="CK757" s="8">
        <f t="shared" si="1541"/>
        <v>1</v>
      </c>
      <c r="CL757" s="8"/>
      <c r="CN757" s="11">
        <f t="shared" si="1542"/>
        <v>45307</v>
      </c>
      <c r="CO757" s="8">
        <f t="shared" si="1543"/>
        <v>706</v>
      </c>
      <c r="CP757" s="8">
        <f t="shared" si="1544"/>
        <v>64808.160000000018</v>
      </c>
      <c r="CQ757" s="8">
        <f t="shared" si="1545"/>
        <v>893.52</v>
      </c>
      <c r="CR757" s="8">
        <f t="shared" si="1546"/>
        <v>3851.3199999999997</v>
      </c>
      <c r="CS757" s="8">
        <f t="shared" si="1547"/>
        <v>235</v>
      </c>
      <c r="CT757" s="8">
        <f t="shared" si="1548"/>
        <v>56</v>
      </c>
      <c r="CU757" s="8"/>
      <c r="CW757" s="11">
        <f t="shared" si="1549"/>
        <v>45307</v>
      </c>
      <c r="CX757" s="8">
        <f t="shared" si="1550"/>
        <v>169</v>
      </c>
      <c r="CY757" s="8">
        <f t="shared" si="1551"/>
        <v>12905.140000000001</v>
      </c>
      <c r="CZ757" s="8">
        <f t="shared" si="1552"/>
        <v>0</v>
      </c>
      <c r="DA757" s="8">
        <f t="shared" si="1553"/>
        <v>50</v>
      </c>
      <c r="DB757" s="8">
        <f t="shared" si="1554"/>
        <v>476.99</v>
      </c>
      <c r="DC757" s="8">
        <f t="shared" si="1555"/>
        <v>4</v>
      </c>
      <c r="DD757" s="8"/>
      <c r="DF757" s="11">
        <f t="shared" si="1556"/>
        <v>45307</v>
      </c>
      <c r="DG757" s="8">
        <f t="shared" si="1557"/>
        <v>0</v>
      </c>
      <c r="DH757" s="8">
        <f t="shared" si="1558"/>
        <v>0</v>
      </c>
      <c r="DI757" s="8">
        <f t="shared" si="1559"/>
        <v>0</v>
      </c>
      <c r="DJ757" s="8">
        <f t="shared" si="1560"/>
        <v>0</v>
      </c>
      <c r="DK757" s="8">
        <f t="shared" si="1561"/>
        <v>0</v>
      </c>
      <c r="DL757" s="8">
        <f t="shared" si="1562"/>
        <v>0</v>
      </c>
      <c r="DM757" s="8"/>
      <c r="DO757" s="11">
        <f t="shared" si="1563"/>
        <v>45307</v>
      </c>
      <c r="DP757" s="8">
        <f t="shared" si="1564"/>
        <v>0</v>
      </c>
      <c r="DQ757" s="8">
        <f t="shared" si="1565"/>
        <v>0</v>
      </c>
      <c r="DR757" s="8">
        <f t="shared" si="1566"/>
        <v>0</v>
      </c>
      <c r="DS757" s="8">
        <f t="shared" si="1567"/>
        <v>0</v>
      </c>
      <c r="DT757" s="8">
        <f t="shared" si="1568"/>
        <v>0</v>
      </c>
      <c r="DU757" s="8">
        <f t="shared" si="1569"/>
        <v>0</v>
      </c>
      <c r="DV757" s="8"/>
      <c r="DX757" s="11">
        <f t="shared" si="1570"/>
        <v>45307</v>
      </c>
      <c r="DY757" s="8">
        <f t="shared" si="1571"/>
        <v>0</v>
      </c>
      <c r="DZ757" s="8">
        <f t="shared" si="1572"/>
        <v>0</v>
      </c>
      <c r="EA757" s="8">
        <f t="shared" si="1573"/>
        <v>0</v>
      </c>
      <c r="EB757" s="8">
        <f t="shared" si="1574"/>
        <v>0</v>
      </c>
      <c r="EC757" s="8">
        <f t="shared" si="1575"/>
        <v>0</v>
      </c>
      <c r="ED757" s="8">
        <f t="shared" si="1576"/>
        <v>0</v>
      </c>
      <c r="EE757" s="8"/>
    </row>
    <row r="758" spans="2:135" x14ac:dyDescent="0.3">
      <c r="B758" s="11">
        <f t="shared" si="1472"/>
        <v>45308</v>
      </c>
      <c r="C758" s="8">
        <f t="shared" si="1473"/>
        <v>547</v>
      </c>
      <c r="D758" s="8">
        <f t="shared" si="1474"/>
        <v>69267.63</v>
      </c>
      <c r="E758" s="8">
        <f t="shared" si="1475"/>
        <v>0</v>
      </c>
      <c r="F758" s="8">
        <f t="shared" si="1476"/>
        <v>360</v>
      </c>
      <c r="G758" s="8">
        <f t="shared" si="1477"/>
        <v>187.23000000000002</v>
      </c>
      <c r="H758" s="8">
        <f t="shared" si="1478"/>
        <v>8</v>
      </c>
      <c r="I758" s="8"/>
      <c r="K758" s="11">
        <f t="shared" si="1479"/>
        <v>45308</v>
      </c>
      <c r="L758" s="8">
        <f t="shared" si="1480"/>
        <v>389</v>
      </c>
      <c r="M758" s="8">
        <f t="shared" si="1481"/>
        <v>52960.07</v>
      </c>
      <c r="N758" s="8">
        <f t="shared" si="1482"/>
        <v>199.99999999999997</v>
      </c>
      <c r="O758" s="8">
        <f t="shared" si="1483"/>
        <v>0</v>
      </c>
      <c r="P758" s="8">
        <f t="shared" si="1484"/>
        <v>131.76</v>
      </c>
      <c r="Q758" s="8">
        <f t="shared" si="1485"/>
        <v>1</v>
      </c>
      <c r="R758" s="8"/>
      <c r="T758" s="11">
        <f t="shared" si="1486"/>
        <v>45308</v>
      </c>
      <c r="U758" s="8">
        <f t="shared" si="1487"/>
        <v>320</v>
      </c>
      <c r="V758" s="8">
        <f t="shared" si="1488"/>
        <v>32701.429999999997</v>
      </c>
      <c r="W758" s="8">
        <f t="shared" si="1489"/>
        <v>0</v>
      </c>
      <c r="X758" s="8">
        <f t="shared" si="1490"/>
        <v>0</v>
      </c>
      <c r="Y758" s="8">
        <f t="shared" si="1491"/>
        <v>523.5</v>
      </c>
      <c r="Z758" s="8">
        <f t="shared" si="1492"/>
        <v>0</v>
      </c>
      <c r="AA758" s="8"/>
      <c r="AC758" s="11">
        <f t="shared" si="1493"/>
        <v>45308</v>
      </c>
      <c r="AD758" s="8">
        <f t="shared" si="1494"/>
        <v>619</v>
      </c>
      <c r="AE758" s="8">
        <f t="shared" si="1495"/>
        <v>73845.05</v>
      </c>
      <c r="AF758" s="8">
        <f t="shared" si="1496"/>
        <v>652.44000000000005</v>
      </c>
      <c r="AG758" s="8">
        <f t="shared" si="1497"/>
        <v>0</v>
      </c>
      <c r="AH758" s="8">
        <f t="shared" si="1498"/>
        <v>-344.54000000000008</v>
      </c>
      <c r="AI758" s="8">
        <f t="shared" si="1499"/>
        <v>6</v>
      </c>
      <c r="AJ758" s="8"/>
      <c r="AL758" s="11">
        <f t="shared" si="1500"/>
        <v>45308</v>
      </c>
      <c r="AM758" s="8">
        <f t="shared" si="1501"/>
        <v>581</v>
      </c>
      <c r="AN758" s="8">
        <f t="shared" si="1502"/>
        <v>75744.010000000009</v>
      </c>
      <c r="AO758" s="8">
        <f t="shared" si="1503"/>
        <v>269.29999999999995</v>
      </c>
      <c r="AP758" s="8">
        <f t="shared" si="1504"/>
        <v>0</v>
      </c>
      <c r="AQ758" s="8">
        <f t="shared" si="1505"/>
        <v>992.64</v>
      </c>
      <c r="AR758" s="8">
        <f t="shared" si="1506"/>
        <v>8</v>
      </c>
      <c r="AS758" s="8"/>
      <c r="AU758" s="11">
        <f t="shared" si="1507"/>
        <v>45308</v>
      </c>
      <c r="AV758" s="8">
        <f t="shared" si="1508"/>
        <v>810</v>
      </c>
      <c r="AW758" s="8">
        <f t="shared" si="1509"/>
        <v>68930.2</v>
      </c>
      <c r="AX758" s="8">
        <f t="shared" si="1510"/>
        <v>0</v>
      </c>
      <c r="AY758" s="8">
        <f t="shared" si="1511"/>
        <v>391.25</v>
      </c>
      <c r="AZ758" s="8">
        <f t="shared" si="1512"/>
        <v>-509.61000000000007</v>
      </c>
      <c r="BA758" s="8">
        <f t="shared" si="1513"/>
        <v>6</v>
      </c>
      <c r="BB758" s="8"/>
      <c r="BD758" s="11">
        <f t="shared" si="1514"/>
        <v>45308</v>
      </c>
      <c r="BE758" s="8">
        <f t="shared" si="1515"/>
        <v>794</v>
      </c>
      <c r="BF758" s="8">
        <f t="shared" si="1516"/>
        <v>98595.549999999988</v>
      </c>
      <c r="BG758" s="8">
        <f t="shared" si="1517"/>
        <v>449.34000000000003</v>
      </c>
      <c r="BH758" s="8">
        <f t="shared" si="1518"/>
        <v>0</v>
      </c>
      <c r="BI758" s="8">
        <f t="shared" si="1519"/>
        <v>1476.9499999999998</v>
      </c>
      <c r="BJ758" s="8">
        <f t="shared" si="1520"/>
        <v>15</v>
      </c>
      <c r="BK758" s="8"/>
      <c r="BM758" s="11">
        <f t="shared" si="1521"/>
        <v>45308</v>
      </c>
      <c r="BN758" s="8">
        <f t="shared" si="1522"/>
        <v>936</v>
      </c>
      <c r="BO758" s="8">
        <f t="shared" si="1523"/>
        <v>124275.98999999999</v>
      </c>
      <c r="BP758" s="8">
        <f t="shared" si="1524"/>
        <v>530.0200000000001</v>
      </c>
      <c r="BQ758" s="8">
        <f t="shared" si="1525"/>
        <v>0</v>
      </c>
      <c r="BR758" s="8">
        <f t="shared" si="1526"/>
        <v>3035.25</v>
      </c>
      <c r="BS758" s="8">
        <f t="shared" si="1527"/>
        <v>3</v>
      </c>
      <c r="BT758" s="8"/>
      <c r="BV758" s="11">
        <f t="shared" si="1528"/>
        <v>45308</v>
      </c>
      <c r="BW758" s="8">
        <f t="shared" si="1529"/>
        <v>343</v>
      </c>
      <c r="BX758" s="8">
        <f t="shared" si="1530"/>
        <v>28104.679999999997</v>
      </c>
      <c r="BY758" s="8">
        <f t="shared" si="1531"/>
        <v>256</v>
      </c>
      <c r="BZ758" s="8">
        <f t="shared" si="1532"/>
        <v>0</v>
      </c>
      <c r="CA758" s="8">
        <f t="shared" si="1533"/>
        <v>469</v>
      </c>
      <c r="CB758" s="8">
        <f t="shared" si="1534"/>
        <v>0</v>
      </c>
      <c r="CC758" s="8"/>
      <c r="CE758" s="11">
        <f t="shared" si="1535"/>
        <v>45308</v>
      </c>
      <c r="CF758" s="8">
        <f t="shared" si="1536"/>
        <v>510</v>
      </c>
      <c r="CG758" s="8">
        <f t="shared" si="1537"/>
        <v>62183.619999999988</v>
      </c>
      <c r="CH758" s="8">
        <f t="shared" si="1538"/>
        <v>967.5</v>
      </c>
      <c r="CI758" s="8">
        <f t="shared" si="1539"/>
        <v>0</v>
      </c>
      <c r="CJ758" s="8">
        <f t="shared" si="1540"/>
        <v>0</v>
      </c>
      <c r="CK758" s="8">
        <f t="shared" si="1541"/>
        <v>1</v>
      </c>
      <c r="CL758" s="8"/>
      <c r="CN758" s="11">
        <f t="shared" si="1542"/>
        <v>45308</v>
      </c>
      <c r="CO758" s="8">
        <f t="shared" si="1543"/>
        <v>780</v>
      </c>
      <c r="CP758" s="8">
        <f t="shared" si="1544"/>
        <v>71620.35000000002</v>
      </c>
      <c r="CQ758" s="8">
        <f t="shared" si="1545"/>
        <v>987.02</v>
      </c>
      <c r="CR758" s="8">
        <f t="shared" si="1546"/>
        <v>4616.76</v>
      </c>
      <c r="CS758" s="8">
        <f t="shared" si="1547"/>
        <v>385</v>
      </c>
      <c r="CT758" s="8">
        <f t="shared" si="1548"/>
        <v>61</v>
      </c>
      <c r="CU758" s="8"/>
      <c r="CW758" s="11">
        <f t="shared" si="1549"/>
        <v>45308</v>
      </c>
      <c r="CX758" s="8">
        <f t="shared" si="1550"/>
        <v>180</v>
      </c>
      <c r="CY758" s="8">
        <f t="shared" si="1551"/>
        <v>13693.350000000002</v>
      </c>
      <c r="CZ758" s="8">
        <f t="shared" si="1552"/>
        <v>0</v>
      </c>
      <c r="DA758" s="8">
        <f t="shared" si="1553"/>
        <v>50</v>
      </c>
      <c r="DB758" s="8">
        <f t="shared" si="1554"/>
        <v>519.52</v>
      </c>
      <c r="DC758" s="8">
        <f t="shared" si="1555"/>
        <v>4</v>
      </c>
      <c r="DD758" s="8"/>
      <c r="DF758" s="11">
        <f t="shared" si="1556"/>
        <v>45308</v>
      </c>
      <c r="DG758" s="8">
        <f t="shared" si="1557"/>
        <v>0</v>
      </c>
      <c r="DH758" s="8">
        <f t="shared" si="1558"/>
        <v>0</v>
      </c>
      <c r="DI758" s="8">
        <f t="shared" si="1559"/>
        <v>0</v>
      </c>
      <c r="DJ758" s="8">
        <f t="shared" si="1560"/>
        <v>0</v>
      </c>
      <c r="DK758" s="8">
        <f t="shared" si="1561"/>
        <v>0</v>
      </c>
      <c r="DL758" s="8">
        <f t="shared" si="1562"/>
        <v>0</v>
      </c>
      <c r="DM758" s="8"/>
      <c r="DO758" s="11">
        <f t="shared" si="1563"/>
        <v>45308</v>
      </c>
      <c r="DP758" s="8">
        <f t="shared" si="1564"/>
        <v>0</v>
      </c>
      <c r="DQ758" s="8">
        <f t="shared" si="1565"/>
        <v>0</v>
      </c>
      <c r="DR758" s="8">
        <f t="shared" si="1566"/>
        <v>0</v>
      </c>
      <c r="DS758" s="8">
        <f t="shared" si="1567"/>
        <v>0</v>
      </c>
      <c r="DT758" s="8">
        <f t="shared" si="1568"/>
        <v>0</v>
      </c>
      <c r="DU758" s="8">
        <f t="shared" si="1569"/>
        <v>0</v>
      </c>
      <c r="DV758" s="8"/>
      <c r="DX758" s="11">
        <f t="shared" si="1570"/>
        <v>45308</v>
      </c>
      <c r="DY758" s="8">
        <f t="shared" si="1571"/>
        <v>0</v>
      </c>
      <c r="DZ758" s="8">
        <f t="shared" si="1572"/>
        <v>0</v>
      </c>
      <c r="EA758" s="8">
        <f t="shared" si="1573"/>
        <v>0</v>
      </c>
      <c r="EB758" s="8">
        <f t="shared" si="1574"/>
        <v>0</v>
      </c>
      <c r="EC758" s="8">
        <f t="shared" si="1575"/>
        <v>0</v>
      </c>
      <c r="ED758" s="8">
        <f t="shared" si="1576"/>
        <v>0</v>
      </c>
      <c r="EE758" s="8"/>
    </row>
    <row r="759" spans="2:135" x14ac:dyDescent="0.3">
      <c r="B759" s="11">
        <f t="shared" si="1472"/>
        <v>45309</v>
      </c>
      <c r="C759" s="8">
        <f t="shared" si="1473"/>
        <v>589</v>
      </c>
      <c r="D759" s="8">
        <f t="shared" si="1474"/>
        <v>75164.86</v>
      </c>
      <c r="E759" s="8">
        <f t="shared" si="1475"/>
        <v>0</v>
      </c>
      <c r="F759" s="8">
        <f t="shared" si="1476"/>
        <v>388</v>
      </c>
      <c r="G759" s="8">
        <f t="shared" si="1477"/>
        <v>187.23000000000002</v>
      </c>
      <c r="H759" s="8">
        <f t="shared" si="1478"/>
        <v>8</v>
      </c>
      <c r="I759" s="8"/>
      <c r="K759" s="11">
        <f t="shared" si="1479"/>
        <v>45309</v>
      </c>
      <c r="L759" s="8">
        <f t="shared" si="1480"/>
        <v>417</v>
      </c>
      <c r="M759" s="8">
        <f t="shared" si="1481"/>
        <v>56484.13</v>
      </c>
      <c r="N759" s="8">
        <f t="shared" si="1482"/>
        <v>214.61999999999998</v>
      </c>
      <c r="O759" s="8">
        <f t="shared" si="1483"/>
        <v>0</v>
      </c>
      <c r="P759" s="8">
        <f t="shared" si="1484"/>
        <v>131.76</v>
      </c>
      <c r="Q759" s="8">
        <f t="shared" si="1485"/>
        <v>1</v>
      </c>
      <c r="R759" s="8"/>
      <c r="T759" s="11">
        <f t="shared" si="1486"/>
        <v>45309</v>
      </c>
      <c r="U759" s="8">
        <f t="shared" si="1487"/>
        <v>330</v>
      </c>
      <c r="V759" s="8">
        <f t="shared" si="1488"/>
        <v>33500.71</v>
      </c>
      <c r="W759" s="8">
        <f t="shared" si="1489"/>
        <v>0</v>
      </c>
      <c r="X759" s="8">
        <f t="shared" si="1490"/>
        <v>0</v>
      </c>
      <c r="Y759" s="8">
        <f t="shared" si="1491"/>
        <v>561.5</v>
      </c>
      <c r="Z759" s="8">
        <f t="shared" si="1492"/>
        <v>0</v>
      </c>
      <c r="AA759" s="8"/>
      <c r="AC759" s="11">
        <f t="shared" si="1493"/>
        <v>45309</v>
      </c>
      <c r="AD759" s="8">
        <f t="shared" si="1494"/>
        <v>665</v>
      </c>
      <c r="AE759" s="8">
        <f t="shared" si="1495"/>
        <v>78510.52</v>
      </c>
      <c r="AF759" s="8">
        <f t="shared" si="1496"/>
        <v>686.69</v>
      </c>
      <c r="AG759" s="8">
        <f t="shared" si="1497"/>
        <v>0</v>
      </c>
      <c r="AH759" s="8">
        <f t="shared" si="1498"/>
        <v>-344.54000000000008</v>
      </c>
      <c r="AI759" s="8">
        <f t="shared" si="1499"/>
        <v>7</v>
      </c>
      <c r="AJ759" s="8"/>
      <c r="AL759" s="11">
        <f t="shared" si="1500"/>
        <v>45309</v>
      </c>
      <c r="AM759" s="8">
        <f t="shared" si="1501"/>
        <v>619</v>
      </c>
      <c r="AN759" s="8">
        <f t="shared" si="1502"/>
        <v>80477.450000000012</v>
      </c>
      <c r="AO759" s="8">
        <f t="shared" si="1503"/>
        <v>269.29999999999995</v>
      </c>
      <c r="AP759" s="8">
        <f t="shared" si="1504"/>
        <v>0</v>
      </c>
      <c r="AQ759" s="8">
        <f t="shared" si="1505"/>
        <v>992.64</v>
      </c>
      <c r="AR759" s="8">
        <f t="shared" si="1506"/>
        <v>8</v>
      </c>
      <c r="AS759" s="8"/>
      <c r="AU759" s="11">
        <f t="shared" si="1507"/>
        <v>45309</v>
      </c>
      <c r="AV759" s="8">
        <f t="shared" si="1508"/>
        <v>869</v>
      </c>
      <c r="AW759" s="8">
        <f t="shared" si="1509"/>
        <v>72781.599999999991</v>
      </c>
      <c r="AX759" s="8">
        <f t="shared" si="1510"/>
        <v>0</v>
      </c>
      <c r="AY759" s="8">
        <f t="shared" si="1511"/>
        <v>402.49</v>
      </c>
      <c r="AZ759" s="8">
        <f t="shared" si="1512"/>
        <v>-509.61000000000007</v>
      </c>
      <c r="BA759" s="8">
        <f t="shared" si="1513"/>
        <v>6</v>
      </c>
      <c r="BB759" s="8"/>
      <c r="BD759" s="11">
        <f t="shared" si="1514"/>
        <v>45309</v>
      </c>
      <c r="BE759" s="8">
        <f t="shared" si="1515"/>
        <v>828</v>
      </c>
      <c r="BF759" s="8">
        <f t="shared" si="1516"/>
        <v>103564.49999999999</v>
      </c>
      <c r="BG759" s="8">
        <f t="shared" si="1517"/>
        <v>488.14000000000004</v>
      </c>
      <c r="BH759" s="8">
        <f t="shared" si="1518"/>
        <v>0</v>
      </c>
      <c r="BI759" s="8">
        <f t="shared" si="1519"/>
        <v>1476.9499999999998</v>
      </c>
      <c r="BJ759" s="8">
        <f t="shared" si="1520"/>
        <v>15</v>
      </c>
      <c r="BK759" s="8"/>
      <c r="BM759" s="11">
        <f t="shared" si="1521"/>
        <v>45309</v>
      </c>
      <c r="BN759" s="8">
        <f t="shared" si="1522"/>
        <v>989</v>
      </c>
      <c r="BO759" s="8">
        <f t="shared" si="1523"/>
        <v>131510.34999999998</v>
      </c>
      <c r="BP759" s="8">
        <f t="shared" si="1524"/>
        <v>593.2700000000001</v>
      </c>
      <c r="BQ759" s="8">
        <f t="shared" si="1525"/>
        <v>0</v>
      </c>
      <c r="BR759" s="8">
        <f t="shared" si="1526"/>
        <v>3162.7</v>
      </c>
      <c r="BS759" s="8">
        <f t="shared" si="1527"/>
        <v>3</v>
      </c>
      <c r="BT759" s="8"/>
      <c r="BV759" s="11">
        <f t="shared" si="1528"/>
        <v>45309</v>
      </c>
      <c r="BW759" s="8">
        <f t="shared" si="1529"/>
        <v>360</v>
      </c>
      <c r="BX759" s="8">
        <f t="shared" si="1530"/>
        <v>29457.929999999997</v>
      </c>
      <c r="BY759" s="8">
        <f t="shared" si="1531"/>
        <v>266</v>
      </c>
      <c r="BZ759" s="8">
        <f t="shared" si="1532"/>
        <v>0</v>
      </c>
      <c r="CA759" s="8">
        <f t="shared" si="1533"/>
        <v>469</v>
      </c>
      <c r="CB759" s="8">
        <f t="shared" si="1534"/>
        <v>0</v>
      </c>
      <c r="CC759" s="8"/>
      <c r="CE759" s="11">
        <f t="shared" si="1535"/>
        <v>45309</v>
      </c>
      <c r="CF759" s="8">
        <f t="shared" si="1536"/>
        <v>557</v>
      </c>
      <c r="CG759" s="8">
        <f t="shared" si="1537"/>
        <v>67771.349999999991</v>
      </c>
      <c r="CH759" s="8">
        <f t="shared" si="1538"/>
        <v>1000</v>
      </c>
      <c r="CI759" s="8">
        <f t="shared" si="1539"/>
        <v>0</v>
      </c>
      <c r="CJ759" s="8">
        <f t="shared" si="1540"/>
        <v>0</v>
      </c>
      <c r="CK759" s="8">
        <f t="shared" si="1541"/>
        <v>1</v>
      </c>
      <c r="CL759" s="8"/>
      <c r="CN759" s="11">
        <f t="shared" si="1542"/>
        <v>45309</v>
      </c>
      <c r="CO759" s="8">
        <f t="shared" si="1543"/>
        <v>829</v>
      </c>
      <c r="CP759" s="8">
        <f t="shared" si="1544"/>
        <v>75891.320000000022</v>
      </c>
      <c r="CQ759" s="8">
        <f t="shared" si="1545"/>
        <v>1012.02</v>
      </c>
      <c r="CR759" s="8">
        <f t="shared" si="1546"/>
        <v>5107.21</v>
      </c>
      <c r="CS759" s="8">
        <f t="shared" si="1547"/>
        <v>460</v>
      </c>
      <c r="CT759" s="8">
        <f t="shared" si="1548"/>
        <v>66</v>
      </c>
      <c r="CU759" s="8"/>
      <c r="CW759" s="11">
        <f t="shared" si="1549"/>
        <v>45309</v>
      </c>
      <c r="CX759" s="8">
        <f t="shared" si="1550"/>
        <v>194</v>
      </c>
      <c r="CY759" s="8">
        <f t="shared" si="1551"/>
        <v>14686.700000000003</v>
      </c>
      <c r="CZ759" s="8">
        <f t="shared" si="1552"/>
        <v>0</v>
      </c>
      <c r="DA759" s="8">
        <f t="shared" si="1553"/>
        <v>54</v>
      </c>
      <c r="DB759" s="8">
        <f t="shared" si="1554"/>
        <v>549.52</v>
      </c>
      <c r="DC759" s="8">
        <f t="shared" si="1555"/>
        <v>4</v>
      </c>
      <c r="DD759" s="8"/>
      <c r="DF759" s="11">
        <f t="shared" si="1556"/>
        <v>45309</v>
      </c>
      <c r="DG759" s="8">
        <f t="shared" si="1557"/>
        <v>0</v>
      </c>
      <c r="DH759" s="8">
        <f t="shared" si="1558"/>
        <v>0</v>
      </c>
      <c r="DI759" s="8">
        <f t="shared" si="1559"/>
        <v>0</v>
      </c>
      <c r="DJ759" s="8">
        <f t="shared" si="1560"/>
        <v>0</v>
      </c>
      <c r="DK759" s="8">
        <f t="shared" si="1561"/>
        <v>0</v>
      </c>
      <c r="DL759" s="8">
        <f t="shared" si="1562"/>
        <v>0</v>
      </c>
      <c r="DM759" s="8"/>
      <c r="DO759" s="11">
        <f t="shared" si="1563"/>
        <v>45309</v>
      </c>
      <c r="DP759" s="8">
        <f t="shared" si="1564"/>
        <v>0</v>
      </c>
      <c r="DQ759" s="8">
        <f t="shared" si="1565"/>
        <v>0</v>
      </c>
      <c r="DR759" s="8">
        <f t="shared" si="1566"/>
        <v>0</v>
      </c>
      <c r="DS759" s="8">
        <f t="shared" si="1567"/>
        <v>0</v>
      </c>
      <c r="DT759" s="8">
        <f t="shared" si="1568"/>
        <v>0</v>
      </c>
      <c r="DU759" s="8">
        <f t="shared" si="1569"/>
        <v>0</v>
      </c>
      <c r="DV759" s="8"/>
      <c r="DX759" s="11">
        <f t="shared" si="1570"/>
        <v>45309</v>
      </c>
      <c r="DY759" s="8">
        <f t="shared" si="1571"/>
        <v>0</v>
      </c>
      <c r="DZ759" s="8">
        <f t="shared" si="1572"/>
        <v>0</v>
      </c>
      <c r="EA759" s="8">
        <f t="shared" si="1573"/>
        <v>0</v>
      </c>
      <c r="EB759" s="8">
        <f t="shared" si="1574"/>
        <v>0</v>
      </c>
      <c r="EC759" s="8">
        <f t="shared" si="1575"/>
        <v>0</v>
      </c>
      <c r="ED759" s="8">
        <f t="shared" si="1576"/>
        <v>0</v>
      </c>
      <c r="EE759" s="8"/>
    </row>
    <row r="760" spans="2:135" x14ac:dyDescent="0.3">
      <c r="B760" s="11">
        <f t="shared" si="1472"/>
        <v>45310</v>
      </c>
      <c r="C760" s="8">
        <f t="shared" si="1473"/>
        <v>618</v>
      </c>
      <c r="D760" s="8">
        <f t="shared" si="1474"/>
        <v>78820.28</v>
      </c>
      <c r="E760" s="8">
        <f t="shared" si="1475"/>
        <v>0</v>
      </c>
      <c r="F760" s="8">
        <f t="shared" si="1476"/>
        <v>391</v>
      </c>
      <c r="G760" s="8">
        <f t="shared" si="1477"/>
        <v>237.23000000000002</v>
      </c>
      <c r="H760" s="8">
        <f t="shared" si="1478"/>
        <v>8</v>
      </c>
      <c r="I760" s="8"/>
      <c r="K760" s="11">
        <f t="shared" si="1479"/>
        <v>45310</v>
      </c>
      <c r="L760" s="8">
        <f t="shared" si="1480"/>
        <v>424</v>
      </c>
      <c r="M760" s="8">
        <f t="shared" si="1481"/>
        <v>57359.32</v>
      </c>
      <c r="N760" s="8">
        <f t="shared" si="1482"/>
        <v>214.61999999999998</v>
      </c>
      <c r="O760" s="8">
        <f t="shared" si="1483"/>
        <v>0</v>
      </c>
      <c r="P760" s="8">
        <f t="shared" si="1484"/>
        <v>131.76</v>
      </c>
      <c r="Q760" s="8">
        <f t="shared" si="1485"/>
        <v>1</v>
      </c>
      <c r="R760" s="8"/>
      <c r="T760" s="11">
        <f t="shared" si="1486"/>
        <v>45310</v>
      </c>
      <c r="U760" s="8">
        <f t="shared" si="1487"/>
        <v>343</v>
      </c>
      <c r="V760" s="8">
        <f t="shared" si="1488"/>
        <v>34807.120000000003</v>
      </c>
      <c r="W760" s="8">
        <f t="shared" si="1489"/>
        <v>0</v>
      </c>
      <c r="X760" s="8">
        <f t="shared" si="1490"/>
        <v>0</v>
      </c>
      <c r="Y760" s="8">
        <f t="shared" si="1491"/>
        <v>574.5</v>
      </c>
      <c r="Z760" s="8">
        <f t="shared" si="1492"/>
        <v>0</v>
      </c>
      <c r="AA760" s="8"/>
      <c r="AC760" s="11">
        <f t="shared" si="1493"/>
        <v>45310</v>
      </c>
      <c r="AD760" s="8">
        <f t="shared" si="1494"/>
        <v>707</v>
      </c>
      <c r="AE760" s="8">
        <f t="shared" si="1495"/>
        <v>82852.950000000012</v>
      </c>
      <c r="AF760" s="8">
        <f t="shared" si="1496"/>
        <v>713.53000000000009</v>
      </c>
      <c r="AG760" s="8">
        <f t="shared" si="1497"/>
        <v>0</v>
      </c>
      <c r="AH760" s="8">
        <f t="shared" si="1498"/>
        <v>-302.93000000000006</v>
      </c>
      <c r="AI760" s="8">
        <f t="shared" si="1499"/>
        <v>8</v>
      </c>
      <c r="AJ760" s="8"/>
      <c r="AL760" s="11">
        <f t="shared" si="1500"/>
        <v>45310</v>
      </c>
      <c r="AM760" s="8">
        <f t="shared" si="1501"/>
        <v>646</v>
      </c>
      <c r="AN760" s="8">
        <f t="shared" si="1502"/>
        <v>83872.020000000019</v>
      </c>
      <c r="AO760" s="8">
        <f t="shared" si="1503"/>
        <v>278.54999999999995</v>
      </c>
      <c r="AP760" s="8">
        <f t="shared" si="1504"/>
        <v>0</v>
      </c>
      <c r="AQ760" s="8">
        <f t="shared" si="1505"/>
        <v>992.64</v>
      </c>
      <c r="AR760" s="8">
        <f t="shared" si="1506"/>
        <v>8</v>
      </c>
      <c r="AS760" s="8"/>
      <c r="AU760" s="11">
        <f t="shared" si="1507"/>
        <v>45310</v>
      </c>
      <c r="AV760" s="8">
        <f t="shared" si="1508"/>
        <v>915</v>
      </c>
      <c r="AW760" s="8">
        <f t="shared" si="1509"/>
        <v>76247.299999999988</v>
      </c>
      <c r="AX760" s="8">
        <f t="shared" si="1510"/>
        <v>0</v>
      </c>
      <c r="AY760" s="8">
        <f t="shared" si="1511"/>
        <v>459.59000000000003</v>
      </c>
      <c r="AZ760" s="8">
        <f t="shared" si="1512"/>
        <v>-509.61000000000007</v>
      </c>
      <c r="BA760" s="8">
        <f t="shared" si="1513"/>
        <v>6</v>
      </c>
      <c r="BB760" s="8"/>
      <c r="BD760" s="11">
        <f t="shared" si="1514"/>
        <v>45310</v>
      </c>
      <c r="BE760" s="8">
        <f t="shared" si="1515"/>
        <v>857</v>
      </c>
      <c r="BF760" s="8">
        <f t="shared" si="1516"/>
        <v>107182.02999999998</v>
      </c>
      <c r="BG760" s="8">
        <f t="shared" si="1517"/>
        <v>494.61000000000007</v>
      </c>
      <c r="BH760" s="8">
        <f t="shared" si="1518"/>
        <v>0</v>
      </c>
      <c r="BI760" s="8">
        <f t="shared" si="1519"/>
        <v>1476.9499999999998</v>
      </c>
      <c r="BJ760" s="8">
        <f t="shared" si="1520"/>
        <v>15</v>
      </c>
      <c r="BK760" s="8"/>
      <c r="BM760" s="11">
        <f t="shared" si="1521"/>
        <v>45310</v>
      </c>
      <c r="BN760" s="8">
        <f t="shared" si="1522"/>
        <v>1038</v>
      </c>
      <c r="BO760" s="8">
        <f t="shared" si="1523"/>
        <v>137655.30999999997</v>
      </c>
      <c r="BP760" s="8">
        <f t="shared" si="1524"/>
        <v>606.07000000000005</v>
      </c>
      <c r="BQ760" s="8">
        <f t="shared" si="1525"/>
        <v>0</v>
      </c>
      <c r="BR760" s="8">
        <f t="shared" si="1526"/>
        <v>3419.95</v>
      </c>
      <c r="BS760" s="8">
        <f t="shared" si="1527"/>
        <v>3</v>
      </c>
      <c r="BT760" s="8"/>
      <c r="BV760" s="11">
        <f t="shared" si="1528"/>
        <v>45310</v>
      </c>
      <c r="BW760" s="8">
        <f t="shared" si="1529"/>
        <v>376</v>
      </c>
      <c r="BX760" s="8">
        <f t="shared" si="1530"/>
        <v>30729.069999999996</v>
      </c>
      <c r="BY760" s="8">
        <f t="shared" si="1531"/>
        <v>289</v>
      </c>
      <c r="BZ760" s="8">
        <f t="shared" si="1532"/>
        <v>0</v>
      </c>
      <c r="CA760" s="8">
        <f t="shared" si="1533"/>
        <v>469</v>
      </c>
      <c r="CB760" s="8">
        <f t="shared" si="1534"/>
        <v>0</v>
      </c>
      <c r="CC760" s="8"/>
      <c r="CE760" s="11">
        <f t="shared" si="1535"/>
        <v>45310</v>
      </c>
      <c r="CF760" s="8">
        <f t="shared" si="1536"/>
        <v>603</v>
      </c>
      <c r="CG760" s="8">
        <f t="shared" si="1537"/>
        <v>73297.789999999994</v>
      </c>
      <c r="CH760" s="8">
        <f t="shared" si="1538"/>
        <v>1018.5</v>
      </c>
      <c r="CI760" s="8">
        <f t="shared" si="1539"/>
        <v>0</v>
      </c>
      <c r="CJ760" s="8">
        <f t="shared" si="1540"/>
        <v>0</v>
      </c>
      <c r="CK760" s="8">
        <f t="shared" si="1541"/>
        <v>1</v>
      </c>
      <c r="CL760" s="8"/>
      <c r="CN760" s="11">
        <f t="shared" si="1542"/>
        <v>45310</v>
      </c>
      <c r="CO760" s="8">
        <f t="shared" si="1543"/>
        <v>873</v>
      </c>
      <c r="CP760" s="8">
        <f t="shared" si="1544"/>
        <v>79887.710000000021</v>
      </c>
      <c r="CQ760" s="8">
        <f t="shared" si="1545"/>
        <v>1025.02</v>
      </c>
      <c r="CR760" s="8">
        <f t="shared" si="1546"/>
        <v>5568.67</v>
      </c>
      <c r="CS760" s="8">
        <f t="shared" si="1547"/>
        <v>510</v>
      </c>
      <c r="CT760" s="8">
        <f t="shared" si="1548"/>
        <v>66</v>
      </c>
      <c r="CU760" s="8"/>
      <c r="CW760" s="11">
        <f t="shared" si="1549"/>
        <v>45310</v>
      </c>
      <c r="CX760" s="8">
        <f t="shared" si="1550"/>
        <v>209</v>
      </c>
      <c r="CY760" s="8">
        <f t="shared" si="1551"/>
        <v>15785.400000000003</v>
      </c>
      <c r="CZ760" s="8">
        <f t="shared" si="1552"/>
        <v>0</v>
      </c>
      <c r="DA760" s="8">
        <f t="shared" si="1553"/>
        <v>66.5</v>
      </c>
      <c r="DB760" s="8">
        <f t="shared" si="1554"/>
        <v>609.52</v>
      </c>
      <c r="DC760" s="8">
        <f t="shared" si="1555"/>
        <v>4</v>
      </c>
      <c r="DD760" s="8"/>
      <c r="DF760" s="11">
        <f t="shared" si="1556"/>
        <v>45310</v>
      </c>
      <c r="DG760" s="8">
        <f t="shared" si="1557"/>
        <v>0</v>
      </c>
      <c r="DH760" s="8">
        <f t="shared" si="1558"/>
        <v>0</v>
      </c>
      <c r="DI760" s="8">
        <f t="shared" si="1559"/>
        <v>0</v>
      </c>
      <c r="DJ760" s="8">
        <f t="shared" si="1560"/>
        <v>0</v>
      </c>
      <c r="DK760" s="8">
        <f t="shared" si="1561"/>
        <v>0</v>
      </c>
      <c r="DL760" s="8">
        <f t="shared" si="1562"/>
        <v>0</v>
      </c>
      <c r="DM760" s="8"/>
      <c r="DO760" s="11">
        <f t="shared" si="1563"/>
        <v>45310</v>
      </c>
      <c r="DP760" s="8">
        <f t="shared" si="1564"/>
        <v>0</v>
      </c>
      <c r="DQ760" s="8">
        <f t="shared" si="1565"/>
        <v>0</v>
      </c>
      <c r="DR760" s="8">
        <f t="shared" si="1566"/>
        <v>0</v>
      </c>
      <c r="DS760" s="8">
        <f t="shared" si="1567"/>
        <v>0</v>
      </c>
      <c r="DT760" s="8">
        <f t="shared" si="1568"/>
        <v>0</v>
      </c>
      <c r="DU760" s="8">
        <f t="shared" si="1569"/>
        <v>0</v>
      </c>
      <c r="DV760" s="8"/>
      <c r="DX760" s="11">
        <f t="shared" si="1570"/>
        <v>45310</v>
      </c>
      <c r="DY760" s="8">
        <f t="shared" si="1571"/>
        <v>0</v>
      </c>
      <c r="DZ760" s="8">
        <f t="shared" si="1572"/>
        <v>0</v>
      </c>
      <c r="EA760" s="8">
        <f t="shared" si="1573"/>
        <v>0</v>
      </c>
      <c r="EB760" s="8">
        <f t="shared" si="1574"/>
        <v>0</v>
      </c>
      <c r="EC760" s="8">
        <f t="shared" si="1575"/>
        <v>0</v>
      </c>
      <c r="ED760" s="8">
        <f t="shared" si="1576"/>
        <v>0</v>
      </c>
      <c r="EE760" s="8"/>
    </row>
    <row r="761" spans="2:135" x14ac:dyDescent="0.3">
      <c r="B761" s="11">
        <f t="shared" si="1472"/>
        <v>45311</v>
      </c>
      <c r="C761" s="8">
        <f t="shared" si="1473"/>
        <v>642</v>
      </c>
      <c r="D761" s="8">
        <f t="shared" si="1474"/>
        <v>81981.17</v>
      </c>
      <c r="E761" s="8">
        <f t="shared" si="1475"/>
        <v>0</v>
      </c>
      <c r="F761" s="8">
        <f t="shared" si="1476"/>
        <v>397</v>
      </c>
      <c r="G761" s="8">
        <f t="shared" si="1477"/>
        <v>237.23000000000002</v>
      </c>
      <c r="H761" s="8">
        <f t="shared" si="1478"/>
        <v>8</v>
      </c>
      <c r="I761" s="8"/>
      <c r="K761" s="11">
        <f t="shared" si="1479"/>
        <v>45311</v>
      </c>
      <c r="L761" s="8">
        <f t="shared" si="1480"/>
        <v>436</v>
      </c>
      <c r="M761" s="8">
        <f t="shared" si="1481"/>
        <v>58425.08</v>
      </c>
      <c r="N761" s="8">
        <f t="shared" si="1482"/>
        <v>214.61999999999998</v>
      </c>
      <c r="O761" s="8">
        <f t="shared" si="1483"/>
        <v>0</v>
      </c>
      <c r="P761" s="8">
        <f t="shared" si="1484"/>
        <v>131.76</v>
      </c>
      <c r="Q761" s="8">
        <f t="shared" si="1485"/>
        <v>1</v>
      </c>
      <c r="R761" s="8"/>
      <c r="T761" s="11">
        <f t="shared" si="1486"/>
        <v>45311</v>
      </c>
      <c r="U761" s="8">
        <f t="shared" si="1487"/>
        <v>358</v>
      </c>
      <c r="V761" s="8">
        <f t="shared" si="1488"/>
        <v>36371.780000000006</v>
      </c>
      <c r="W761" s="8">
        <f t="shared" si="1489"/>
        <v>0</v>
      </c>
      <c r="X761" s="8">
        <f t="shared" si="1490"/>
        <v>0</v>
      </c>
      <c r="Y761" s="8">
        <f t="shared" si="1491"/>
        <v>703.7</v>
      </c>
      <c r="Z761" s="8">
        <f t="shared" si="1492"/>
        <v>0</v>
      </c>
      <c r="AA761" s="8"/>
      <c r="AC761" s="11">
        <f t="shared" si="1493"/>
        <v>45311</v>
      </c>
      <c r="AD761" s="8">
        <f t="shared" si="1494"/>
        <v>740</v>
      </c>
      <c r="AE761" s="8">
        <f t="shared" si="1495"/>
        <v>86210.300000000017</v>
      </c>
      <c r="AF761" s="8">
        <f t="shared" si="1496"/>
        <v>775.53000000000009</v>
      </c>
      <c r="AG761" s="8">
        <f t="shared" si="1497"/>
        <v>0</v>
      </c>
      <c r="AH761" s="8">
        <f t="shared" si="1498"/>
        <v>-90.760000000000076</v>
      </c>
      <c r="AI761" s="8">
        <f t="shared" si="1499"/>
        <v>9</v>
      </c>
      <c r="AJ761" s="8"/>
      <c r="AL761" s="11">
        <f t="shared" si="1500"/>
        <v>45311</v>
      </c>
      <c r="AM761" s="8">
        <f t="shared" si="1501"/>
        <v>674</v>
      </c>
      <c r="AN761" s="8">
        <f t="shared" si="1502"/>
        <v>87527.430000000022</v>
      </c>
      <c r="AO761" s="8">
        <f t="shared" si="1503"/>
        <v>282.24999999999994</v>
      </c>
      <c r="AP761" s="8">
        <f t="shared" si="1504"/>
        <v>0</v>
      </c>
      <c r="AQ761" s="8">
        <f t="shared" si="1505"/>
        <v>1022.64</v>
      </c>
      <c r="AR761" s="8">
        <f t="shared" si="1506"/>
        <v>8</v>
      </c>
      <c r="AS761" s="8"/>
      <c r="AU761" s="11">
        <f t="shared" si="1507"/>
        <v>45311</v>
      </c>
      <c r="AV761" s="8">
        <f t="shared" si="1508"/>
        <v>963</v>
      </c>
      <c r="AW761" s="8">
        <f t="shared" si="1509"/>
        <v>79862.139999999985</v>
      </c>
      <c r="AX761" s="8">
        <f t="shared" si="1510"/>
        <v>0</v>
      </c>
      <c r="AY761" s="8">
        <f t="shared" si="1511"/>
        <v>473.59000000000003</v>
      </c>
      <c r="AZ761" s="8">
        <f t="shared" si="1512"/>
        <v>-506.11000000000007</v>
      </c>
      <c r="BA761" s="8">
        <f t="shared" si="1513"/>
        <v>6</v>
      </c>
      <c r="BB761" s="8"/>
      <c r="BD761" s="11">
        <f t="shared" si="1514"/>
        <v>45311</v>
      </c>
      <c r="BE761" s="8">
        <f t="shared" si="1515"/>
        <v>876</v>
      </c>
      <c r="BF761" s="8">
        <f t="shared" si="1516"/>
        <v>109678.08999999998</v>
      </c>
      <c r="BG761" s="8">
        <f t="shared" si="1517"/>
        <v>527.86000000000013</v>
      </c>
      <c r="BH761" s="8">
        <f t="shared" si="1518"/>
        <v>0</v>
      </c>
      <c r="BI761" s="8">
        <f t="shared" si="1519"/>
        <v>1521.1</v>
      </c>
      <c r="BJ761" s="8">
        <f t="shared" si="1520"/>
        <v>15</v>
      </c>
      <c r="BK761" s="8"/>
      <c r="BM761" s="11">
        <f t="shared" si="1521"/>
        <v>45311</v>
      </c>
      <c r="BN761" s="8">
        <f t="shared" si="1522"/>
        <v>1091</v>
      </c>
      <c r="BO761" s="8">
        <f t="shared" si="1523"/>
        <v>144755.84999999998</v>
      </c>
      <c r="BP761" s="8">
        <f t="shared" si="1524"/>
        <v>653.04000000000008</v>
      </c>
      <c r="BQ761" s="8">
        <f t="shared" si="1525"/>
        <v>0</v>
      </c>
      <c r="BR761" s="8">
        <f t="shared" si="1526"/>
        <v>3469.95</v>
      </c>
      <c r="BS761" s="8">
        <f t="shared" si="1527"/>
        <v>3</v>
      </c>
      <c r="BT761" s="8"/>
      <c r="BV761" s="11">
        <f t="shared" si="1528"/>
        <v>45311</v>
      </c>
      <c r="BW761" s="8">
        <f t="shared" si="1529"/>
        <v>402</v>
      </c>
      <c r="BX761" s="8">
        <f t="shared" si="1530"/>
        <v>32774.149999999994</v>
      </c>
      <c r="BY761" s="8">
        <f t="shared" si="1531"/>
        <v>349</v>
      </c>
      <c r="BZ761" s="8">
        <f t="shared" si="1532"/>
        <v>0</v>
      </c>
      <c r="CA761" s="8">
        <f t="shared" si="1533"/>
        <v>469</v>
      </c>
      <c r="CB761" s="8">
        <f t="shared" si="1534"/>
        <v>0</v>
      </c>
      <c r="CC761" s="8"/>
      <c r="CE761" s="11">
        <f t="shared" si="1535"/>
        <v>45311</v>
      </c>
      <c r="CF761" s="8">
        <f t="shared" si="1536"/>
        <v>625</v>
      </c>
      <c r="CG761" s="8">
        <f t="shared" si="1537"/>
        <v>76004.539999999994</v>
      </c>
      <c r="CH761" s="8">
        <f t="shared" si="1538"/>
        <v>1044</v>
      </c>
      <c r="CI761" s="8">
        <f t="shared" si="1539"/>
        <v>0</v>
      </c>
      <c r="CJ761" s="8">
        <f t="shared" si="1540"/>
        <v>0</v>
      </c>
      <c r="CK761" s="8">
        <f t="shared" si="1541"/>
        <v>1</v>
      </c>
      <c r="CL761" s="8"/>
      <c r="CN761" s="11">
        <f t="shared" si="1542"/>
        <v>45311</v>
      </c>
      <c r="CO761" s="8">
        <f t="shared" si="1543"/>
        <v>938</v>
      </c>
      <c r="CP761" s="8">
        <f t="shared" si="1544"/>
        <v>85745.320000000022</v>
      </c>
      <c r="CQ761" s="8">
        <f t="shared" si="1545"/>
        <v>1055.02</v>
      </c>
      <c r="CR761" s="8">
        <f t="shared" si="1546"/>
        <v>6296.73</v>
      </c>
      <c r="CS761" s="8">
        <f t="shared" si="1547"/>
        <v>635</v>
      </c>
      <c r="CT761" s="8">
        <f t="shared" si="1548"/>
        <v>67</v>
      </c>
      <c r="CU761" s="8"/>
      <c r="CW761" s="11">
        <f t="shared" si="1549"/>
        <v>45311</v>
      </c>
      <c r="CX761" s="8">
        <f t="shared" si="1550"/>
        <v>222</v>
      </c>
      <c r="CY761" s="8">
        <f t="shared" si="1551"/>
        <v>17151.840000000004</v>
      </c>
      <c r="CZ761" s="8">
        <f t="shared" si="1552"/>
        <v>0</v>
      </c>
      <c r="DA761" s="8">
        <f t="shared" si="1553"/>
        <v>71.5</v>
      </c>
      <c r="DB761" s="8">
        <f t="shared" si="1554"/>
        <v>809.52</v>
      </c>
      <c r="DC761" s="8">
        <f t="shared" si="1555"/>
        <v>4</v>
      </c>
      <c r="DD761" s="8"/>
      <c r="DF761" s="11">
        <f t="shared" si="1556"/>
        <v>45311</v>
      </c>
      <c r="DG761" s="8">
        <f t="shared" si="1557"/>
        <v>0</v>
      </c>
      <c r="DH761" s="8">
        <f t="shared" si="1558"/>
        <v>0</v>
      </c>
      <c r="DI761" s="8">
        <f t="shared" si="1559"/>
        <v>0</v>
      </c>
      <c r="DJ761" s="8">
        <f t="shared" si="1560"/>
        <v>0</v>
      </c>
      <c r="DK761" s="8">
        <f t="shared" si="1561"/>
        <v>0</v>
      </c>
      <c r="DL761" s="8">
        <f t="shared" si="1562"/>
        <v>0</v>
      </c>
      <c r="DM761" s="8"/>
      <c r="DO761" s="11">
        <f t="shared" si="1563"/>
        <v>45311</v>
      </c>
      <c r="DP761" s="8">
        <f t="shared" si="1564"/>
        <v>0</v>
      </c>
      <c r="DQ761" s="8">
        <f t="shared" si="1565"/>
        <v>0</v>
      </c>
      <c r="DR761" s="8">
        <f t="shared" si="1566"/>
        <v>0</v>
      </c>
      <c r="DS761" s="8">
        <f t="shared" si="1567"/>
        <v>0</v>
      </c>
      <c r="DT761" s="8">
        <f t="shared" si="1568"/>
        <v>0</v>
      </c>
      <c r="DU761" s="8">
        <f t="shared" si="1569"/>
        <v>0</v>
      </c>
      <c r="DV761" s="8"/>
      <c r="DX761" s="11">
        <f t="shared" si="1570"/>
        <v>45311</v>
      </c>
      <c r="DY761" s="8">
        <f t="shared" si="1571"/>
        <v>0</v>
      </c>
      <c r="DZ761" s="8">
        <f t="shared" si="1572"/>
        <v>0</v>
      </c>
      <c r="EA761" s="8">
        <f t="shared" si="1573"/>
        <v>0</v>
      </c>
      <c r="EB761" s="8">
        <f t="shared" si="1574"/>
        <v>0</v>
      </c>
      <c r="EC761" s="8">
        <f t="shared" si="1575"/>
        <v>0</v>
      </c>
      <c r="ED761" s="8">
        <f t="shared" si="1576"/>
        <v>0</v>
      </c>
      <c r="EE761" s="8"/>
    </row>
    <row r="762" spans="2:135" x14ac:dyDescent="0.3">
      <c r="B762" s="11">
        <f t="shared" si="1472"/>
        <v>45312</v>
      </c>
      <c r="C762" s="8">
        <f t="shared" si="1473"/>
        <v>663</v>
      </c>
      <c r="D762" s="8">
        <f t="shared" si="1474"/>
        <v>84873.81</v>
      </c>
      <c r="E762" s="8">
        <f t="shared" si="1475"/>
        <v>0</v>
      </c>
      <c r="F762" s="8">
        <f t="shared" si="1476"/>
        <v>404</v>
      </c>
      <c r="G762" s="8">
        <f t="shared" si="1477"/>
        <v>243.23000000000002</v>
      </c>
      <c r="H762" s="8">
        <f t="shared" si="1478"/>
        <v>9</v>
      </c>
      <c r="I762" s="8"/>
      <c r="K762" s="11">
        <f t="shared" si="1479"/>
        <v>45312</v>
      </c>
      <c r="L762" s="8">
        <f t="shared" si="1480"/>
        <v>446</v>
      </c>
      <c r="M762" s="8">
        <f t="shared" si="1481"/>
        <v>60074.6</v>
      </c>
      <c r="N762" s="8">
        <f t="shared" si="1482"/>
        <v>219.80999999999997</v>
      </c>
      <c r="O762" s="8">
        <f t="shared" si="1483"/>
        <v>0</v>
      </c>
      <c r="P762" s="8">
        <f t="shared" si="1484"/>
        <v>267.12</v>
      </c>
      <c r="Q762" s="8">
        <f t="shared" si="1485"/>
        <v>1</v>
      </c>
      <c r="R762" s="8"/>
      <c r="T762" s="11">
        <f t="shared" si="1486"/>
        <v>45312</v>
      </c>
      <c r="U762" s="8">
        <f t="shared" si="1487"/>
        <v>368</v>
      </c>
      <c r="V762" s="8">
        <f t="shared" si="1488"/>
        <v>37374.280000000006</v>
      </c>
      <c r="W762" s="8">
        <f t="shared" si="1489"/>
        <v>0</v>
      </c>
      <c r="X762" s="8">
        <f t="shared" si="1490"/>
        <v>0</v>
      </c>
      <c r="Y762" s="8">
        <f t="shared" si="1491"/>
        <v>871.7</v>
      </c>
      <c r="Z762" s="8">
        <f t="shared" si="1492"/>
        <v>0</v>
      </c>
      <c r="AA762" s="8"/>
      <c r="AC762" s="11">
        <f t="shared" si="1493"/>
        <v>45312</v>
      </c>
      <c r="AD762" s="8">
        <f t="shared" si="1494"/>
        <v>776</v>
      </c>
      <c r="AE762" s="8">
        <f t="shared" si="1495"/>
        <v>89719.73000000001</v>
      </c>
      <c r="AF762" s="8">
        <f t="shared" si="1496"/>
        <v>799.59</v>
      </c>
      <c r="AG762" s="8">
        <f t="shared" si="1497"/>
        <v>0</v>
      </c>
      <c r="AH762" s="8">
        <f t="shared" si="1498"/>
        <v>28.239999999999924</v>
      </c>
      <c r="AI762" s="8">
        <f t="shared" si="1499"/>
        <v>10</v>
      </c>
      <c r="AJ762" s="8"/>
      <c r="AL762" s="11">
        <f t="shared" si="1500"/>
        <v>45312</v>
      </c>
      <c r="AM762" s="8">
        <f t="shared" si="1501"/>
        <v>708</v>
      </c>
      <c r="AN762" s="8">
        <f t="shared" si="1502"/>
        <v>91897.890000000029</v>
      </c>
      <c r="AO762" s="8">
        <f t="shared" si="1503"/>
        <v>285.02999999999992</v>
      </c>
      <c r="AP762" s="8">
        <f t="shared" si="1504"/>
        <v>0</v>
      </c>
      <c r="AQ762" s="8">
        <f t="shared" si="1505"/>
        <v>1022.64</v>
      </c>
      <c r="AR762" s="8">
        <f t="shared" si="1506"/>
        <v>8</v>
      </c>
      <c r="AS762" s="8"/>
      <c r="AU762" s="11">
        <f t="shared" si="1507"/>
        <v>45312</v>
      </c>
      <c r="AV762" s="8">
        <f t="shared" si="1508"/>
        <v>1014</v>
      </c>
      <c r="AW762" s="8">
        <f t="shared" si="1509"/>
        <v>83642.889999999985</v>
      </c>
      <c r="AX762" s="8">
        <f t="shared" si="1510"/>
        <v>0</v>
      </c>
      <c r="AY762" s="8">
        <f t="shared" si="1511"/>
        <v>491.59000000000003</v>
      </c>
      <c r="AZ762" s="8">
        <f t="shared" si="1512"/>
        <v>-506.11000000000007</v>
      </c>
      <c r="BA762" s="8">
        <f t="shared" si="1513"/>
        <v>6</v>
      </c>
      <c r="BB762" s="8"/>
      <c r="BD762" s="11">
        <f t="shared" si="1514"/>
        <v>45312</v>
      </c>
      <c r="BE762" s="8">
        <f t="shared" si="1515"/>
        <v>908</v>
      </c>
      <c r="BF762" s="8">
        <f t="shared" si="1516"/>
        <v>113322.95999999998</v>
      </c>
      <c r="BG762" s="8">
        <f t="shared" si="1517"/>
        <v>556.49000000000012</v>
      </c>
      <c r="BH762" s="8">
        <f t="shared" si="1518"/>
        <v>0</v>
      </c>
      <c r="BI762" s="8">
        <f t="shared" si="1519"/>
        <v>1565.25</v>
      </c>
      <c r="BJ762" s="8">
        <f t="shared" si="1520"/>
        <v>15</v>
      </c>
      <c r="BK762" s="8"/>
      <c r="BM762" s="11">
        <f t="shared" si="1521"/>
        <v>45312</v>
      </c>
      <c r="BN762" s="8">
        <f t="shared" si="1522"/>
        <v>1145</v>
      </c>
      <c r="BO762" s="8">
        <f t="shared" si="1523"/>
        <v>151885.00999999998</v>
      </c>
      <c r="BP762" s="8">
        <f t="shared" si="1524"/>
        <v>659.09</v>
      </c>
      <c r="BQ762" s="8">
        <f t="shared" si="1525"/>
        <v>0</v>
      </c>
      <c r="BR762" s="8">
        <f t="shared" si="1526"/>
        <v>3519.95</v>
      </c>
      <c r="BS762" s="8">
        <f t="shared" si="1527"/>
        <v>3</v>
      </c>
      <c r="BT762" s="8"/>
      <c r="BV762" s="11">
        <f t="shared" si="1528"/>
        <v>45312</v>
      </c>
      <c r="BW762" s="8">
        <f t="shared" si="1529"/>
        <v>417</v>
      </c>
      <c r="BX762" s="8">
        <f t="shared" si="1530"/>
        <v>33968.699999999997</v>
      </c>
      <c r="BY762" s="8">
        <f t="shared" si="1531"/>
        <v>374</v>
      </c>
      <c r="BZ762" s="8">
        <f t="shared" si="1532"/>
        <v>0</v>
      </c>
      <c r="CA762" s="8">
        <f t="shared" si="1533"/>
        <v>469</v>
      </c>
      <c r="CB762" s="8">
        <f t="shared" si="1534"/>
        <v>0</v>
      </c>
      <c r="CC762" s="8"/>
      <c r="CE762" s="11">
        <f t="shared" si="1535"/>
        <v>45312</v>
      </c>
      <c r="CF762" s="8">
        <f t="shared" si="1536"/>
        <v>637</v>
      </c>
      <c r="CG762" s="8">
        <f t="shared" si="1537"/>
        <v>77482.78</v>
      </c>
      <c r="CH762" s="8">
        <f t="shared" si="1538"/>
        <v>1087.5</v>
      </c>
      <c r="CI762" s="8">
        <f t="shared" si="1539"/>
        <v>0</v>
      </c>
      <c r="CJ762" s="8">
        <f t="shared" si="1540"/>
        <v>0</v>
      </c>
      <c r="CK762" s="8">
        <f t="shared" si="1541"/>
        <v>18</v>
      </c>
      <c r="CL762" s="8"/>
      <c r="CN762" s="11">
        <f t="shared" si="1542"/>
        <v>45312</v>
      </c>
      <c r="CO762" s="8">
        <f t="shared" si="1543"/>
        <v>976</v>
      </c>
      <c r="CP762" s="8">
        <f t="shared" si="1544"/>
        <v>89092.970000000016</v>
      </c>
      <c r="CQ762" s="8">
        <f t="shared" si="1545"/>
        <v>1089.6199999999999</v>
      </c>
      <c r="CR762" s="8">
        <f t="shared" si="1546"/>
        <v>6366.73</v>
      </c>
      <c r="CS762" s="8">
        <f t="shared" si="1547"/>
        <v>660</v>
      </c>
      <c r="CT762" s="8">
        <f t="shared" si="1548"/>
        <v>68</v>
      </c>
      <c r="CU762" s="8"/>
      <c r="CW762" s="11">
        <f t="shared" si="1549"/>
        <v>45312</v>
      </c>
      <c r="CX762" s="8">
        <f t="shared" si="1550"/>
        <v>231</v>
      </c>
      <c r="CY762" s="8">
        <f t="shared" si="1551"/>
        <v>17683.780000000002</v>
      </c>
      <c r="CZ762" s="8">
        <f t="shared" si="1552"/>
        <v>0</v>
      </c>
      <c r="DA762" s="8">
        <f t="shared" si="1553"/>
        <v>71.5</v>
      </c>
      <c r="DB762" s="8">
        <f t="shared" si="1554"/>
        <v>809.52</v>
      </c>
      <c r="DC762" s="8">
        <f t="shared" si="1555"/>
        <v>4</v>
      </c>
      <c r="DD762" s="8"/>
      <c r="DF762" s="11">
        <f t="shared" si="1556"/>
        <v>45312</v>
      </c>
      <c r="DG762" s="8">
        <f t="shared" si="1557"/>
        <v>0</v>
      </c>
      <c r="DH762" s="8">
        <f t="shared" si="1558"/>
        <v>0</v>
      </c>
      <c r="DI762" s="8">
        <f t="shared" si="1559"/>
        <v>0</v>
      </c>
      <c r="DJ762" s="8">
        <f t="shared" si="1560"/>
        <v>0</v>
      </c>
      <c r="DK762" s="8">
        <f t="shared" si="1561"/>
        <v>0</v>
      </c>
      <c r="DL762" s="8">
        <f t="shared" si="1562"/>
        <v>0</v>
      </c>
      <c r="DM762" s="8"/>
      <c r="DO762" s="11">
        <f t="shared" si="1563"/>
        <v>45312</v>
      </c>
      <c r="DP762" s="8">
        <f t="shared" si="1564"/>
        <v>0</v>
      </c>
      <c r="DQ762" s="8">
        <f t="shared" si="1565"/>
        <v>0</v>
      </c>
      <c r="DR762" s="8">
        <f t="shared" si="1566"/>
        <v>0</v>
      </c>
      <c r="DS762" s="8">
        <f t="shared" si="1567"/>
        <v>0</v>
      </c>
      <c r="DT762" s="8">
        <f t="shared" si="1568"/>
        <v>0</v>
      </c>
      <c r="DU762" s="8">
        <f t="shared" si="1569"/>
        <v>0</v>
      </c>
      <c r="DV762" s="8"/>
      <c r="DX762" s="11">
        <f t="shared" si="1570"/>
        <v>45312</v>
      </c>
      <c r="DY762" s="8">
        <f t="shared" si="1571"/>
        <v>0</v>
      </c>
      <c r="DZ762" s="8">
        <f t="shared" si="1572"/>
        <v>0</v>
      </c>
      <c r="EA762" s="8">
        <f t="shared" si="1573"/>
        <v>0</v>
      </c>
      <c r="EB762" s="8">
        <f t="shared" si="1574"/>
        <v>0</v>
      </c>
      <c r="EC762" s="8">
        <f t="shared" si="1575"/>
        <v>0</v>
      </c>
      <c r="ED762" s="8">
        <f t="shared" si="1576"/>
        <v>0</v>
      </c>
      <c r="EE762" s="8"/>
    </row>
    <row r="763" spans="2:135" x14ac:dyDescent="0.3">
      <c r="B763" s="11">
        <f t="shared" si="1472"/>
        <v>45313</v>
      </c>
      <c r="C763" s="8">
        <f t="shared" si="1473"/>
        <v>699</v>
      </c>
      <c r="D763" s="8">
        <f t="shared" si="1474"/>
        <v>89629.93</v>
      </c>
      <c r="E763" s="8">
        <f t="shared" si="1475"/>
        <v>0</v>
      </c>
      <c r="F763" s="8">
        <f t="shared" si="1476"/>
        <v>412</v>
      </c>
      <c r="G763" s="8">
        <f t="shared" si="1477"/>
        <v>243.23000000000002</v>
      </c>
      <c r="H763" s="8">
        <f t="shared" si="1478"/>
        <v>10</v>
      </c>
      <c r="I763" s="8"/>
      <c r="K763" s="11">
        <f t="shared" si="1479"/>
        <v>45313</v>
      </c>
      <c r="L763" s="8">
        <f t="shared" si="1480"/>
        <v>483</v>
      </c>
      <c r="M763" s="8">
        <f t="shared" si="1481"/>
        <v>64803.33</v>
      </c>
      <c r="N763" s="8">
        <f t="shared" si="1482"/>
        <v>237.02999999999997</v>
      </c>
      <c r="O763" s="8">
        <f t="shared" si="1483"/>
        <v>0</v>
      </c>
      <c r="P763" s="8">
        <f t="shared" si="1484"/>
        <v>267.12</v>
      </c>
      <c r="Q763" s="8">
        <f t="shared" si="1485"/>
        <v>1</v>
      </c>
      <c r="R763" s="8"/>
      <c r="T763" s="11">
        <f t="shared" si="1486"/>
        <v>45313</v>
      </c>
      <c r="U763" s="8">
        <f t="shared" si="1487"/>
        <v>393</v>
      </c>
      <c r="V763" s="8">
        <f t="shared" si="1488"/>
        <v>39856.400000000009</v>
      </c>
      <c r="W763" s="8">
        <f t="shared" si="1489"/>
        <v>0</v>
      </c>
      <c r="X763" s="8">
        <f t="shared" si="1490"/>
        <v>0</v>
      </c>
      <c r="Y763" s="8">
        <f t="shared" si="1491"/>
        <v>879.7</v>
      </c>
      <c r="Z763" s="8">
        <f t="shared" si="1492"/>
        <v>0</v>
      </c>
      <c r="AA763" s="8"/>
      <c r="AC763" s="11">
        <f t="shared" si="1493"/>
        <v>45313</v>
      </c>
      <c r="AD763" s="8">
        <f t="shared" si="1494"/>
        <v>828</v>
      </c>
      <c r="AE763" s="8">
        <f t="shared" si="1495"/>
        <v>95456.650000000009</v>
      </c>
      <c r="AF763" s="8">
        <f t="shared" si="1496"/>
        <v>826.43000000000006</v>
      </c>
      <c r="AG763" s="8">
        <f t="shared" si="1497"/>
        <v>0</v>
      </c>
      <c r="AH763" s="8">
        <f t="shared" si="1498"/>
        <v>28.239999999999924</v>
      </c>
      <c r="AI763" s="8">
        <f t="shared" si="1499"/>
        <v>11</v>
      </c>
      <c r="AJ763" s="8"/>
      <c r="AL763" s="11">
        <f t="shared" si="1500"/>
        <v>45313</v>
      </c>
      <c r="AM763" s="8">
        <f t="shared" si="1501"/>
        <v>754</v>
      </c>
      <c r="AN763" s="8">
        <f t="shared" si="1502"/>
        <v>97773.300000000032</v>
      </c>
      <c r="AO763" s="8">
        <f t="shared" si="1503"/>
        <v>290.58999999999992</v>
      </c>
      <c r="AP763" s="8">
        <f t="shared" si="1504"/>
        <v>0</v>
      </c>
      <c r="AQ763" s="8">
        <f t="shared" si="1505"/>
        <v>1027.5899999999999</v>
      </c>
      <c r="AR763" s="8">
        <f t="shared" si="1506"/>
        <v>8</v>
      </c>
      <c r="AS763" s="8"/>
      <c r="AU763" s="11">
        <f t="shared" si="1507"/>
        <v>45313</v>
      </c>
      <c r="AV763" s="8">
        <f t="shared" si="1508"/>
        <v>1062</v>
      </c>
      <c r="AW763" s="8">
        <f t="shared" si="1509"/>
        <v>88383.189999999988</v>
      </c>
      <c r="AX763" s="8">
        <f t="shared" si="1510"/>
        <v>0</v>
      </c>
      <c r="AY763" s="8">
        <f t="shared" si="1511"/>
        <v>542.59</v>
      </c>
      <c r="AZ763" s="8">
        <f t="shared" si="1512"/>
        <v>-431.11000000000007</v>
      </c>
      <c r="BA763" s="8">
        <f t="shared" si="1513"/>
        <v>7</v>
      </c>
      <c r="BB763" s="8"/>
      <c r="BD763" s="11">
        <f t="shared" si="1514"/>
        <v>45313</v>
      </c>
      <c r="BE763" s="8">
        <f t="shared" si="1515"/>
        <v>964</v>
      </c>
      <c r="BF763" s="8">
        <f t="shared" si="1516"/>
        <v>120433.60999999997</v>
      </c>
      <c r="BG763" s="8">
        <f t="shared" si="1517"/>
        <v>580.50000000000011</v>
      </c>
      <c r="BH763" s="8">
        <f t="shared" si="1518"/>
        <v>0</v>
      </c>
      <c r="BI763" s="8">
        <f t="shared" si="1519"/>
        <v>1609.4</v>
      </c>
      <c r="BJ763" s="8">
        <f t="shared" si="1520"/>
        <v>15</v>
      </c>
      <c r="BK763" s="8"/>
      <c r="BM763" s="11">
        <f t="shared" si="1521"/>
        <v>45313</v>
      </c>
      <c r="BN763" s="8">
        <f t="shared" si="1522"/>
        <v>1198</v>
      </c>
      <c r="BO763" s="8">
        <f t="shared" si="1523"/>
        <v>159162.96999999997</v>
      </c>
      <c r="BP763" s="8">
        <f t="shared" si="1524"/>
        <v>681.88</v>
      </c>
      <c r="BQ763" s="8">
        <f t="shared" si="1525"/>
        <v>0</v>
      </c>
      <c r="BR763" s="8">
        <f t="shared" si="1526"/>
        <v>3519.95</v>
      </c>
      <c r="BS763" s="8">
        <f t="shared" si="1527"/>
        <v>4</v>
      </c>
      <c r="BT763" s="8"/>
      <c r="BV763" s="11">
        <f t="shared" si="1528"/>
        <v>45313</v>
      </c>
      <c r="BW763" s="8">
        <f t="shared" si="1529"/>
        <v>444</v>
      </c>
      <c r="BX763" s="8">
        <f t="shared" si="1530"/>
        <v>36030.509999999995</v>
      </c>
      <c r="BY763" s="8">
        <f t="shared" si="1531"/>
        <v>390</v>
      </c>
      <c r="BZ763" s="8">
        <f t="shared" si="1532"/>
        <v>0</v>
      </c>
      <c r="CA763" s="8">
        <f t="shared" si="1533"/>
        <v>469</v>
      </c>
      <c r="CB763" s="8">
        <f t="shared" si="1534"/>
        <v>0</v>
      </c>
      <c r="CC763" s="8"/>
      <c r="CE763" s="11">
        <f t="shared" si="1535"/>
        <v>45313</v>
      </c>
      <c r="CF763" s="8">
        <f t="shared" si="1536"/>
        <v>663</v>
      </c>
      <c r="CG763" s="8">
        <f t="shared" si="1537"/>
        <v>80562.86</v>
      </c>
      <c r="CH763" s="8">
        <f t="shared" si="1538"/>
        <v>1127.5</v>
      </c>
      <c r="CI763" s="8">
        <f t="shared" si="1539"/>
        <v>0</v>
      </c>
      <c r="CJ763" s="8">
        <f t="shared" si="1540"/>
        <v>0</v>
      </c>
      <c r="CK763" s="8">
        <f t="shared" si="1541"/>
        <v>19</v>
      </c>
      <c r="CL763" s="8"/>
      <c r="CN763" s="11">
        <f t="shared" si="1542"/>
        <v>45313</v>
      </c>
      <c r="CO763" s="8">
        <f t="shared" si="1543"/>
        <v>1020</v>
      </c>
      <c r="CP763" s="8">
        <f t="shared" si="1544"/>
        <v>93071.910000000018</v>
      </c>
      <c r="CQ763" s="8">
        <f t="shared" si="1545"/>
        <v>1105.6199999999999</v>
      </c>
      <c r="CR763" s="8">
        <f t="shared" si="1546"/>
        <v>6396.73</v>
      </c>
      <c r="CS763" s="8">
        <f t="shared" si="1547"/>
        <v>670</v>
      </c>
      <c r="CT763" s="8">
        <f t="shared" si="1548"/>
        <v>69</v>
      </c>
      <c r="CU763" s="8"/>
      <c r="CW763" s="11">
        <f t="shared" si="1549"/>
        <v>45313</v>
      </c>
      <c r="CX763" s="8">
        <f t="shared" si="1550"/>
        <v>242</v>
      </c>
      <c r="CY763" s="8">
        <f t="shared" si="1551"/>
        <v>18380.810000000001</v>
      </c>
      <c r="CZ763" s="8">
        <f t="shared" si="1552"/>
        <v>0</v>
      </c>
      <c r="DA763" s="8">
        <f t="shared" si="1553"/>
        <v>71.5</v>
      </c>
      <c r="DB763" s="8">
        <f t="shared" si="1554"/>
        <v>809.52</v>
      </c>
      <c r="DC763" s="8">
        <f t="shared" si="1555"/>
        <v>4</v>
      </c>
      <c r="DD763" s="8"/>
      <c r="DF763" s="11">
        <f t="shared" si="1556"/>
        <v>45313</v>
      </c>
      <c r="DG763" s="8">
        <f t="shared" si="1557"/>
        <v>0</v>
      </c>
      <c r="DH763" s="8">
        <f t="shared" si="1558"/>
        <v>0</v>
      </c>
      <c r="DI763" s="8">
        <f t="shared" si="1559"/>
        <v>0</v>
      </c>
      <c r="DJ763" s="8">
        <f t="shared" si="1560"/>
        <v>0</v>
      </c>
      <c r="DK763" s="8">
        <f t="shared" si="1561"/>
        <v>0</v>
      </c>
      <c r="DL763" s="8">
        <f t="shared" si="1562"/>
        <v>0</v>
      </c>
      <c r="DM763" s="8"/>
      <c r="DO763" s="11">
        <f t="shared" si="1563"/>
        <v>45313</v>
      </c>
      <c r="DP763" s="8">
        <f t="shared" si="1564"/>
        <v>0</v>
      </c>
      <c r="DQ763" s="8">
        <f t="shared" si="1565"/>
        <v>0</v>
      </c>
      <c r="DR763" s="8">
        <f t="shared" si="1566"/>
        <v>0</v>
      </c>
      <c r="DS763" s="8">
        <f t="shared" si="1567"/>
        <v>0</v>
      </c>
      <c r="DT763" s="8">
        <f t="shared" si="1568"/>
        <v>0</v>
      </c>
      <c r="DU763" s="8">
        <f t="shared" si="1569"/>
        <v>0</v>
      </c>
      <c r="DV763" s="8"/>
      <c r="DX763" s="11">
        <f t="shared" si="1570"/>
        <v>45313</v>
      </c>
      <c r="DY763" s="8">
        <f t="shared" si="1571"/>
        <v>0</v>
      </c>
      <c r="DZ763" s="8">
        <f t="shared" si="1572"/>
        <v>0</v>
      </c>
      <c r="EA763" s="8">
        <f t="shared" si="1573"/>
        <v>0</v>
      </c>
      <c r="EB763" s="8">
        <f t="shared" si="1574"/>
        <v>0</v>
      </c>
      <c r="EC763" s="8">
        <f t="shared" si="1575"/>
        <v>0</v>
      </c>
      <c r="ED763" s="8">
        <f t="shared" si="1576"/>
        <v>0</v>
      </c>
      <c r="EE763" s="8"/>
    </row>
    <row r="764" spans="2:135" x14ac:dyDescent="0.3">
      <c r="B764" s="11">
        <f t="shared" si="1472"/>
        <v>45314</v>
      </c>
      <c r="C764" s="8">
        <f t="shared" si="1473"/>
        <v>747</v>
      </c>
      <c r="D764" s="8">
        <f t="shared" si="1474"/>
        <v>96365.14</v>
      </c>
      <c r="E764" s="8">
        <f t="shared" si="1475"/>
        <v>0</v>
      </c>
      <c r="F764" s="8">
        <f t="shared" si="1476"/>
        <v>429</v>
      </c>
      <c r="G764" s="8">
        <f t="shared" si="1477"/>
        <v>247.23000000000002</v>
      </c>
      <c r="H764" s="8">
        <f t="shared" si="1478"/>
        <v>11</v>
      </c>
      <c r="I764" s="8"/>
      <c r="K764" s="11">
        <f t="shared" si="1479"/>
        <v>45314</v>
      </c>
      <c r="L764" s="8">
        <f t="shared" si="1480"/>
        <v>526</v>
      </c>
      <c r="M764" s="8">
        <f t="shared" si="1481"/>
        <v>70357.570000000007</v>
      </c>
      <c r="N764" s="8">
        <f t="shared" si="1482"/>
        <v>258.95</v>
      </c>
      <c r="O764" s="8">
        <f t="shared" si="1483"/>
        <v>0</v>
      </c>
      <c r="P764" s="8">
        <f t="shared" si="1484"/>
        <v>272.07</v>
      </c>
      <c r="Q764" s="8">
        <f t="shared" si="1485"/>
        <v>1</v>
      </c>
      <c r="R764" s="8"/>
      <c r="T764" s="11">
        <f t="shared" si="1486"/>
        <v>45314</v>
      </c>
      <c r="U764" s="8">
        <f t="shared" si="1487"/>
        <v>417</v>
      </c>
      <c r="V764" s="8">
        <f t="shared" si="1488"/>
        <v>42169.210000000006</v>
      </c>
      <c r="W764" s="8">
        <f t="shared" si="1489"/>
        <v>0</v>
      </c>
      <c r="X764" s="8">
        <f t="shared" si="1490"/>
        <v>0</v>
      </c>
      <c r="Y764" s="8">
        <f t="shared" si="1491"/>
        <v>900.45</v>
      </c>
      <c r="Z764" s="8">
        <f t="shared" si="1492"/>
        <v>0</v>
      </c>
      <c r="AA764" s="8"/>
      <c r="AC764" s="11">
        <f t="shared" si="1493"/>
        <v>45314</v>
      </c>
      <c r="AD764" s="8">
        <f t="shared" si="1494"/>
        <v>891</v>
      </c>
      <c r="AE764" s="8">
        <f t="shared" si="1495"/>
        <v>102755.35</v>
      </c>
      <c r="AF764" s="8">
        <f t="shared" si="1496"/>
        <v>866.22</v>
      </c>
      <c r="AG764" s="8">
        <f t="shared" si="1497"/>
        <v>0</v>
      </c>
      <c r="AH764" s="8">
        <f t="shared" si="1498"/>
        <v>5.3399999999999253</v>
      </c>
      <c r="AI764" s="8">
        <f t="shared" si="1499"/>
        <v>12</v>
      </c>
      <c r="AJ764" s="8"/>
      <c r="AL764" s="11">
        <f t="shared" si="1500"/>
        <v>45314</v>
      </c>
      <c r="AM764" s="8">
        <f t="shared" si="1501"/>
        <v>803</v>
      </c>
      <c r="AN764" s="8">
        <f t="shared" si="1502"/>
        <v>104178.92000000003</v>
      </c>
      <c r="AO764" s="8">
        <f t="shared" si="1503"/>
        <v>290.58999999999992</v>
      </c>
      <c r="AP764" s="8">
        <f t="shared" si="1504"/>
        <v>0</v>
      </c>
      <c r="AQ764" s="8">
        <f t="shared" si="1505"/>
        <v>1513.1599999999999</v>
      </c>
      <c r="AR764" s="8">
        <f t="shared" si="1506"/>
        <v>8</v>
      </c>
      <c r="AS764" s="8"/>
      <c r="AU764" s="11">
        <f t="shared" si="1507"/>
        <v>45314</v>
      </c>
      <c r="AV764" s="8">
        <f t="shared" si="1508"/>
        <v>1117</v>
      </c>
      <c r="AW764" s="8">
        <f t="shared" si="1509"/>
        <v>93259.639999999985</v>
      </c>
      <c r="AX764" s="8">
        <f t="shared" si="1510"/>
        <v>0</v>
      </c>
      <c r="AY764" s="8">
        <f t="shared" si="1511"/>
        <v>570.59</v>
      </c>
      <c r="AZ764" s="8">
        <f t="shared" si="1512"/>
        <v>-431.11000000000007</v>
      </c>
      <c r="BA764" s="8">
        <f t="shared" si="1513"/>
        <v>8</v>
      </c>
      <c r="BB764" s="8"/>
      <c r="BD764" s="11">
        <f t="shared" si="1514"/>
        <v>45314</v>
      </c>
      <c r="BE764" s="8">
        <f t="shared" si="1515"/>
        <v>1019</v>
      </c>
      <c r="BF764" s="8">
        <f t="shared" si="1516"/>
        <v>128410.90999999997</v>
      </c>
      <c r="BG764" s="8">
        <f t="shared" si="1517"/>
        <v>618.36000000000013</v>
      </c>
      <c r="BH764" s="8">
        <f t="shared" si="1518"/>
        <v>0</v>
      </c>
      <c r="BI764" s="8">
        <f t="shared" si="1519"/>
        <v>1658.5</v>
      </c>
      <c r="BJ764" s="8">
        <f t="shared" si="1520"/>
        <v>15</v>
      </c>
      <c r="BK764" s="8"/>
      <c r="BM764" s="11">
        <f t="shared" si="1521"/>
        <v>45314</v>
      </c>
      <c r="BN764" s="8">
        <f t="shared" si="1522"/>
        <v>1249</v>
      </c>
      <c r="BO764" s="8">
        <f t="shared" si="1523"/>
        <v>166014.24999999997</v>
      </c>
      <c r="BP764" s="8">
        <f t="shared" si="1524"/>
        <v>722.35</v>
      </c>
      <c r="BQ764" s="8">
        <f t="shared" si="1525"/>
        <v>0</v>
      </c>
      <c r="BR764" s="8">
        <f t="shared" si="1526"/>
        <v>3746.16</v>
      </c>
      <c r="BS764" s="8">
        <f t="shared" si="1527"/>
        <v>5</v>
      </c>
      <c r="BT764" s="8"/>
      <c r="BV764" s="11">
        <f t="shared" si="1528"/>
        <v>45314</v>
      </c>
      <c r="BW764" s="8">
        <f t="shared" si="1529"/>
        <v>468</v>
      </c>
      <c r="BX764" s="8">
        <f t="shared" si="1530"/>
        <v>37880.829999999994</v>
      </c>
      <c r="BY764" s="8">
        <f t="shared" si="1531"/>
        <v>412</v>
      </c>
      <c r="BZ764" s="8">
        <f t="shared" si="1532"/>
        <v>0</v>
      </c>
      <c r="CA764" s="8">
        <f t="shared" si="1533"/>
        <v>469</v>
      </c>
      <c r="CB764" s="8">
        <f t="shared" si="1534"/>
        <v>0</v>
      </c>
      <c r="CC764" s="8"/>
      <c r="CE764" s="11">
        <f t="shared" si="1535"/>
        <v>45314</v>
      </c>
      <c r="CF764" s="8">
        <f t="shared" si="1536"/>
        <v>696</v>
      </c>
      <c r="CG764" s="8">
        <f t="shared" si="1537"/>
        <v>84556.34</v>
      </c>
      <c r="CH764" s="8">
        <f t="shared" si="1538"/>
        <v>1162.5</v>
      </c>
      <c r="CI764" s="8">
        <f t="shared" si="1539"/>
        <v>0</v>
      </c>
      <c r="CJ764" s="8">
        <f t="shared" si="1540"/>
        <v>0</v>
      </c>
      <c r="CK764" s="8">
        <f t="shared" si="1541"/>
        <v>20</v>
      </c>
      <c r="CL764" s="8"/>
      <c r="CN764" s="11">
        <f t="shared" si="1542"/>
        <v>45314</v>
      </c>
      <c r="CO764" s="8">
        <f t="shared" si="1543"/>
        <v>1101</v>
      </c>
      <c r="CP764" s="8">
        <f t="shared" si="1544"/>
        <v>100537.39000000001</v>
      </c>
      <c r="CQ764" s="8">
        <f t="shared" si="1545"/>
        <v>1157.1199999999999</v>
      </c>
      <c r="CR764" s="8">
        <f t="shared" si="1546"/>
        <v>7028.4599999999991</v>
      </c>
      <c r="CS764" s="8">
        <f t="shared" si="1547"/>
        <v>695</v>
      </c>
      <c r="CT764" s="8">
        <f t="shared" si="1548"/>
        <v>70</v>
      </c>
      <c r="CU764" s="8"/>
      <c r="CW764" s="11">
        <f t="shared" si="1549"/>
        <v>45314</v>
      </c>
      <c r="CX764" s="8">
        <f t="shared" si="1550"/>
        <v>253</v>
      </c>
      <c r="CY764" s="8">
        <f t="shared" si="1551"/>
        <v>19094.02</v>
      </c>
      <c r="CZ764" s="8">
        <f t="shared" si="1552"/>
        <v>0</v>
      </c>
      <c r="DA764" s="8">
        <f t="shared" si="1553"/>
        <v>75.5</v>
      </c>
      <c r="DB764" s="8">
        <f t="shared" si="1554"/>
        <v>809.52</v>
      </c>
      <c r="DC764" s="8">
        <f t="shared" si="1555"/>
        <v>4</v>
      </c>
      <c r="DD764" s="8"/>
      <c r="DF764" s="11">
        <f t="shared" si="1556"/>
        <v>45314</v>
      </c>
      <c r="DG764" s="8">
        <f t="shared" si="1557"/>
        <v>0</v>
      </c>
      <c r="DH764" s="8">
        <f t="shared" si="1558"/>
        <v>0</v>
      </c>
      <c r="DI764" s="8">
        <f t="shared" si="1559"/>
        <v>0</v>
      </c>
      <c r="DJ764" s="8">
        <f t="shared" si="1560"/>
        <v>0</v>
      </c>
      <c r="DK764" s="8">
        <f t="shared" si="1561"/>
        <v>0</v>
      </c>
      <c r="DL764" s="8">
        <f t="shared" si="1562"/>
        <v>0</v>
      </c>
      <c r="DM764" s="8"/>
      <c r="DO764" s="11">
        <f t="shared" si="1563"/>
        <v>45314</v>
      </c>
      <c r="DP764" s="8">
        <f t="shared" si="1564"/>
        <v>0</v>
      </c>
      <c r="DQ764" s="8">
        <f t="shared" si="1565"/>
        <v>0</v>
      </c>
      <c r="DR764" s="8">
        <f t="shared" si="1566"/>
        <v>0</v>
      </c>
      <c r="DS764" s="8">
        <f t="shared" si="1567"/>
        <v>0</v>
      </c>
      <c r="DT764" s="8">
        <f t="shared" si="1568"/>
        <v>0</v>
      </c>
      <c r="DU764" s="8">
        <f t="shared" si="1569"/>
        <v>0</v>
      </c>
      <c r="DV764" s="8"/>
      <c r="DX764" s="11">
        <f t="shared" si="1570"/>
        <v>45314</v>
      </c>
      <c r="DY764" s="8">
        <f t="shared" si="1571"/>
        <v>0</v>
      </c>
      <c r="DZ764" s="8">
        <f t="shared" si="1572"/>
        <v>0</v>
      </c>
      <c r="EA764" s="8">
        <f t="shared" si="1573"/>
        <v>0</v>
      </c>
      <c r="EB764" s="8">
        <f t="shared" si="1574"/>
        <v>0</v>
      </c>
      <c r="EC764" s="8">
        <f t="shared" si="1575"/>
        <v>0</v>
      </c>
      <c r="ED764" s="8">
        <f t="shared" si="1576"/>
        <v>0</v>
      </c>
      <c r="EE764" s="8"/>
    </row>
    <row r="765" spans="2:135" x14ac:dyDescent="0.3">
      <c r="B765" s="11">
        <f t="shared" si="1472"/>
        <v>45315</v>
      </c>
      <c r="C765" s="8">
        <f t="shared" si="1473"/>
        <v>789</v>
      </c>
      <c r="D765" s="8">
        <f t="shared" si="1474"/>
        <v>102355.92</v>
      </c>
      <c r="E765" s="8">
        <f t="shared" si="1475"/>
        <v>0</v>
      </c>
      <c r="F765" s="8">
        <f t="shared" si="1476"/>
        <v>437</v>
      </c>
      <c r="G765" s="8">
        <f t="shared" si="1477"/>
        <v>483.70000000000005</v>
      </c>
      <c r="H765" s="8">
        <f t="shared" si="1478"/>
        <v>11</v>
      </c>
      <c r="I765" s="8"/>
      <c r="K765" s="11">
        <f t="shared" si="1479"/>
        <v>45315</v>
      </c>
      <c r="L765" s="8">
        <f t="shared" si="1480"/>
        <v>573</v>
      </c>
      <c r="M765" s="8">
        <f t="shared" si="1481"/>
        <v>76401.930000000008</v>
      </c>
      <c r="N765" s="8">
        <f t="shared" si="1482"/>
        <v>295.73</v>
      </c>
      <c r="O765" s="8">
        <f t="shared" si="1483"/>
        <v>0</v>
      </c>
      <c r="P765" s="8">
        <f t="shared" si="1484"/>
        <v>277.02</v>
      </c>
      <c r="Q765" s="8">
        <f t="shared" si="1485"/>
        <v>1</v>
      </c>
      <c r="R765" s="8"/>
      <c r="T765" s="11">
        <f t="shared" si="1486"/>
        <v>45315</v>
      </c>
      <c r="U765" s="8">
        <f t="shared" si="1487"/>
        <v>434</v>
      </c>
      <c r="V765" s="8">
        <f t="shared" si="1488"/>
        <v>43784.23</v>
      </c>
      <c r="W765" s="8">
        <f t="shared" si="1489"/>
        <v>0</v>
      </c>
      <c r="X765" s="8">
        <f t="shared" si="1490"/>
        <v>0</v>
      </c>
      <c r="Y765" s="8">
        <f t="shared" si="1491"/>
        <v>907.2</v>
      </c>
      <c r="Z765" s="8">
        <f t="shared" si="1492"/>
        <v>0</v>
      </c>
      <c r="AA765" s="8"/>
      <c r="AC765" s="11">
        <f t="shared" si="1493"/>
        <v>45315</v>
      </c>
      <c r="AD765" s="8">
        <f t="shared" si="1494"/>
        <v>946</v>
      </c>
      <c r="AE765" s="8">
        <f t="shared" si="1495"/>
        <v>108828.15000000001</v>
      </c>
      <c r="AF765" s="8">
        <f t="shared" si="1496"/>
        <v>912.49</v>
      </c>
      <c r="AG765" s="8">
        <f t="shared" si="1497"/>
        <v>0</v>
      </c>
      <c r="AH765" s="8">
        <f t="shared" si="1498"/>
        <v>231.70999999999992</v>
      </c>
      <c r="AI765" s="8">
        <f t="shared" si="1499"/>
        <v>12</v>
      </c>
      <c r="AJ765" s="8"/>
      <c r="AL765" s="11">
        <f t="shared" si="1500"/>
        <v>45315</v>
      </c>
      <c r="AM765" s="8">
        <f t="shared" si="1501"/>
        <v>859</v>
      </c>
      <c r="AN765" s="8">
        <f t="shared" si="1502"/>
        <v>111304.61000000003</v>
      </c>
      <c r="AO765" s="8">
        <f t="shared" si="1503"/>
        <v>302.61999999999989</v>
      </c>
      <c r="AP765" s="8">
        <f t="shared" si="1504"/>
        <v>0</v>
      </c>
      <c r="AQ765" s="8">
        <f t="shared" si="1505"/>
        <v>1679.7199999999998</v>
      </c>
      <c r="AR765" s="8">
        <f t="shared" si="1506"/>
        <v>8</v>
      </c>
      <c r="AS765" s="8"/>
      <c r="AU765" s="11">
        <f t="shared" si="1507"/>
        <v>45315</v>
      </c>
      <c r="AV765" s="8">
        <f t="shared" si="1508"/>
        <v>1159</v>
      </c>
      <c r="AW765" s="8">
        <f t="shared" si="1509"/>
        <v>96932.099999999991</v>
      </c>
      <c r="AX765" s="8">
        <f t="shared" si="1510"/>
        <v>0</v>
      </c>
      <c r="AY765" s="8">
        <f t="shared" si="1511"/>
        <v>602.59</v>
      </c>
      <c r="AZ765" s="8">
        <f t="shared" si="1512"/>
        <v>-431.11000000000007</v>
      </c>
      <c r="BA765" s="8">
        <f t="shared" si="1513"/>
        <v>8</v>
      </c>
      <c r="BB765" s="8"/>
      <c r="BD765" s="11">
        <f t="shared" si="1514"/>
        <v>45315</v>
      </c>
      <c r="BE765" s="8">
        <f t="shared" si="1515"/>
        <v>1075</v>
      </c>
      <c r="BF765" s="8">
        <f t="shared" si="1516"/>
        <v>136515.20999999996</v>
      </c>
      <c r="BG765" s="8">
        <f t="shared" si="1517"/>
        <v>630.36000000000013</v>
      </c>
      <c r="BH765" s="8">
        <f t="shared" si="1518"/>
        <v>0</v>
      </c>
      <c r="BI765" s="8">
        <f t="shared" si="1519"/>
        <v>1702.65</v>
      </c>
      <c r="BJ765" s="8">
        <f t="shared" si="1520"/>
        <v>15</v>
      </c>
      <c r="BK765" s="8"/>
      <c r="BM765" s="11">
        <f t="shared" si="1521"/>
        <v>45315</v>
      </c>
      <c r="BN765" s="8">
        <f t="shared" si="1522"/>
        <v>1309</v>
      </c>
      <c r="BO765" s="8">
        <f t="shared" si="1523"/>
        <v>177081.43999999997</v>
      </c>
      <c r="BP765" s="8">
        <f t="shared" si="1524"/>
        <v>726.07</v>
      </c>
      <c r="BQ765" s="8">
        <f t="shared" si="1525"/>
        <v>0</v>
      </c>
      <c r="BR765" s="8">
        <f t="shared" si="1526"/>
        <v>3901.96</v>
      </c>
      <c r="BS765" s="8">
        <f t="shared" si="1527"/>
        <v>5</v>
      </c>
      <c r="BT765" s="8"/>
      <c r="BV765" s="11">
        <f t="shared" si="1528"/>
        <v>45315</v>
      </c>
      <c r="BW765" s="8">
        <f t="shared" si="1529"/>
        <v>491</v>
      </c>
      <c r="BX765" s="8">
        <f t="shared" si="1530"/>
        <v>39619.719999999994</v>
      </c>
      <c r="BY765" s="8">
        <f t="shared" si="1531"/>
        <v>424</v>
      </c>
      <c r="BZ765" s="8">
        <f t="shared" si="1532"/>
        <v>0</v>
      </c>
      <c r="CA765" s="8">
        <f t="shared" si="1533"/>
        <v>469</v>
      </c>
      <c r="CB765" s="8">
        <f t="shared" si="1534"/>
        <v>1</v>
      </c>
      <c r="CC765" s="8"/>
      <c r="CE765" s="11">
        <f t="shared" si="1535"/>
        <v>45315</v>
      </c>
      <c r="CF765" s="8">
        <f t="shared" si="1536"/>
        <v>727</v>
      </c>
      <c r="CG765" s="8">
        <f t="shared" si="1537"/>
        <v>88269.37999999999</v>
      </c>
      <c r="CH765" s="8">
        <f t="shared" si="1538"/>
        <v>1213</v>
      </c>
      <c r="CI765" s="8">
        <f t="shared" si="1539"/>
        <v>0</v>
      </c>
      <c r="CJ765" s="8">
        <f t="shared" si="1540"/>
        <v>0</v>
      </c>
      <c r="CK765" s="8">
        <f t="shared" si="1541"/>
        <v>21</v>
      </c>
      <c r="CL765" s="8"/>
      <c r="CN765" s="11">
        <f t="shared" si="1542"/>
        <v>45315</v>
      </c>
      <c r="CO765" s="8">
        <f t="shared" si="1543"/>
        <v>1185</v>
      </c>
      <c r="CP765" s="8">
        <f t="shared" si="1544"/>
        <v>108127.26000000001</v>
      </c>
      <c r="CQ765" s="8">
        <f t="shared" si="1545"/>
        <v>1239.1699999999998</v>
      </c>
      <c r="CR765" s="8">
        <f t="shared" si="1546"/>
        <v>7557.9299999999994</v>
      </c>
      <c r="CS765" s="8">
        <f t="shared" si="1547"/>
        <v>1045</v>
      </c>
      <c r="CT765" s="8">
        <f t="shared" si="1548"/>
        <v>73</v>
      </c>
      <c r="CU765" s="8"/>
      <c r="CW765" s="11">
        <f t="shared" si="1549"/>
        <v>45315</v>
      </c>
      <c r="CX765" s="8">
        <f t="shared" si="1550"/>
        <v>266</v>
      </c>
      <c r="CY765" s="8">
        <f t="shared" si="1551"/>
        <v>19951.939999999999</v>
      </c>
      <c r="CZ765" s="8">
        <f t="shared" si="1552"/>
        <v>0</v>
      </c>
      <c r="DA765" s="8">
        <f t="shared" si="1553"/>
        <v>75.5</v>
      </c>
      <c r="DB765" s="8">
        <f t="shared" si="1554"/>
        <v>809.52</v>
      </c>
      <c r="DC765" s="8">
        <f t="shared" si="1555"/>
        <v>4</v>
      </c>
      <c r="DD765" s="8"/>
      <c r="DF765" s="11">
        <f t="shared" si="1556"/>
        <v>45315</v>
      </c>
      <c r="DG765" s="8">
        <f t="shared" si="1557"/>
        <v>0</v>
      </c>
      <c r="DH765" s="8">
        <f t="shared" si="1558"/>
        <v>0</v>
      </c>
      <c r="DI765" s="8">
        <f t="shared" si="1559"/>
        <v>0</v>
      </c>
      <c r="DJ765" s="8">
        <f t="shared" si="1560"/>
        <v>0</v>
      </c>
      <c r="DK765" s="8">
        <f t="shared" si="1561"/>
        <v>0</v>
      </c>
      <c r="DL765" s="8">
        <f t="shared" si="1562"/>
        <v>0</v>
      </c>
      <c r="DM765" s="8"/>
      <c r="DO765" s="11">
        <f t="shared" si="1563"/>
        <v>45315</v>
      </c>
      <c r="DP765" s="8">
        <f t="shared" si="1564"/>
        <v>0</v>
      </c>
      <c r="DQ765" s="8">
        <f t="shared" si="1565"/>
        <v>0</v>
      </c>
      <c r="DR765" s="8">
        <f t="shared" si="1566"/>
        <v>0</v>
      </c>
      <c r="DS765" s="8">
        <f t="shared" si="1567"/>
        <v>0</v>
      </c>
      <c r="DT765" s="8">
        <f t="shared" si="1568"/>
        <v>0</v>
      </c>
      <c r="DU765" s="8">
        <f t="shared" si="1569"/>
        <v>0</v>
      </c>
      <c r="DV765" s="8"/>
      <c r="DX765" s="11">
        <f t="shared" si="1570"/>
        <v>45315</v>
      </c>
      <c r="DY765" s="8">
        <f t="shared" si="1571"/>
        <v>0</v>
      </c>
      <c r="DZ765" s="8">
        <f t="shared" si="1572"/>
        <v>0</v>
      </c>
      <c r="EA765" s="8">
        <f t="shared" si="1573"/>
        <v>0</v>
      </c>
      <c r="EB765" s="8">
        <f t="shared" si="1574"/>
        <v>0</v>
      </c>
      <c r="EC765" s="8">
        <f t="shared" si="1575"/>
        <v>0</v>
      </c>
      <c r="ED765" s="8">
        <f t="shared" si="1576"/>
        <v>0</v>
      </c>
      <c r="EE765" s="8"/>
    </row>
    <row r="766" spans="2:135" x14ac:dyDescent="0.3">
      <c r="B766" s="11">
        <f t="shared" si="1472"/>
        <v>45316</v>
      </c>
      <c r="C766" s="8">
        <f t="shared" si="1473"/>
        <v>829</v>
      </c>
      <c r="D766" s="8">
        <f t="shared" si="1474"/>
        <v>107376.5</v>
      </c>
      <c r="E766" s="8">
        <f t="shared" si="1475"/>
        <v>0</v>
      </c>
      <c r="F766" s="8">
        <f t="shared" si="1476"/>
        <v>466</v>
      </c>
      <c r="G766" s="8">
        <f t="shared" si="1477"/>
        <v>483.70000000000005</v>
      </c>
      <c r="H766" s="8">
        <f t="shared" si="1478"/>
        <v>11</v>
      </c>
      <c r="I766" s="8"/>
      <c r="K766" s="11">
        <f t="shared" si="1479"/>
        <v>45316</v>
      </c>
      <c r="L766" s="8">
        <f t="shared" si="1480"/>
        <v>595</v>
      </c>
      <c r="M766" s="8">
        <f t="shared" si="1481"/>
        <v>79322.180000000008</v>
      </c>
      <c r="N766" s="8">
        <f t="shared" si="1482"/>
        <v>303.75</v>
      </c>
      <c r="O766" s="8">
        <f t="shared" si="1483"/>
        <v>0</v>
      </c>
      <c r="P766" s="8">
        <f t="shared" si="1484"/>
        <v>485.73</v>
      </c>
      <c r="Q766" s="8">
        <f t="shared" si="1485"/>
        <v>1</v>
      </c>
      <c r="R766" s="8"/>
      <c r="T766" s="11">
        <f t="shared" si="1486"/>
        <v>45316</v>
      </c>
      <c r="U766" s="8">
        <f t="shared" si="1487"/>
        <v>452</v>
      </c>
      <c r="V766" s="8">
        <f t="shared" si="1488"/>
        <v>45432.390000000007</v>
      </c>
      <c r="W766" s="8">
        <f t="shared" si="1489"/>
        <v>0</v>
      </c>
      <c r="X766" s="8">
        <f t="shared" si="1490"/>
        <v>0</v>
      </c>
      <c r="Y766" s="8">
        <f t="shared" si="1491"/>
        <v>946.2</v>
      </c>
      <c r="Z766" s="8">
        <f t="shared" si="1492"/>
        <v>0</v>
      </c>
      <c r="AA766" s="8"/>
      <c r="AC766" s="11">
        <f t="shared" si="1493"/>
        <v>45316</v>
      </c>
      <c r="AD766" s="8">
        <f t="shared" si="1494"/>
        <v>989</v>
      </c>
      <c r="AE766" s="8">
        <f t="shared" si="1495"/>
        <v>113459.61000000002</v>
      </c>
      <c r="AF766" s="8">
        <f t="shared" si="1496"/>
        <v>927.3</v>
      </c>
      <c r="AG766" s="8">
        <f t="shared" si="1497"/>
        <v>0</v>
      </c>
      <c r="AH766" s="8">
        <f t="shared" si="1498"/>
        <v>231.70999999999992</v>
      </c>
      <c r="AI766" s="8">
        <f t="shared" si="1499"/>
        <v>12</v>
      </c>
      <c r="AJ766" s="8"/>
      <c r="AL766" s="11">
        <f t="shared" si="1500"/>
        <v>45316</v>
      </c>
      <c r="AM766" s="8">
        <f t="shared" si="1501"/>
        <v>867</v>
      </c>
      <c r="AN766" s="8">
        <f t="shared" si="1502"/>
        <v>114551.73000000003</v>
      </c>
      <c r="AO766" s="8">
        <f t="shared" si="1503"/>
        <v>315.57999999999987</v>
      </c>
      <c r="AP766" s="8">
        <f t="shared" si="1504"/>
        <v>0</v>
      </c>
      <c r="AQ766" s="8">
        <f t="shared" si="1505"/>
        <v>1829.7199999999998</v>
      </c>
      <c r="AR766" s="8">
        <f t="shared" si="1506"/>
        <v>8</v>
      </c>
      <c r="AS766" s="8"/>
      <c r="AU766" s="11">
        <f t="shared" si="1507"/>
        <v>45316</v>
      </c>
      <c r="AV766" s="8">
        <f t="shared" si="1508"/>
        <v>1193</v>
      </c>
      <c r="AW766" s="8">
        <f t="shared" si="1509"/>
        <v>99813.04</v>
      </c>
      <c r="AX766" s="8">
        <f t="shared" si="1510"/>
        <v>0</v>
      </c>
      <c r="AY766" s="8">
        <f t="shared" si="1511"/>
        <v>615.59</v>
      </c>
      <c r="AZ766" s="8">
        <f t="shared" si="1512"/>
        <v>-361.08000000000004</v>
      </c>
      <c r="BA766" s="8">
        <f t="shared" si="1513"/>
        <v>8</v>
      </c>
      <c r="BB766" s="8"/>
      <c r="BD766" s="11">
        <f t="shared" si="1514"/>
        <v>45316</v>
      </c>
      <c r="BE766" s="8">
        <f t="shared" si="1515"/>
        <v>1119</v>
      </c>
      <c r="BF766" s="8">
        <f t="shared" si="1516"/>
        <v>142233.64999999997</v>
      </c>
      <c r="BG766" s="8">
        <f t="shared" si="1517"/>
        <v>648.82000000000016</v>
      </c>
      <c r="BH766" s="8">
        <f t="shared" si="1518"/>
        <v>0</v>
      </c>
      <c r="BI766" s="8">
        <f t="shared" si="1519"/>
        <v>1746.8000000000002</v>
      </c>
      <c r="BJ766" s="8">
        <f t="shared" si="1520"/>
        <v>15</v>
      </c>
      <c r="BK766" s="8"/>
      <c r="BM766" s="11">
        <f t="shared" si="1521"/>
        <v>45316</v>
      </c>
      <c r="BN766" s="8">
        <f t="shared" si="1522"/>
        <v>1368</v>
      </c>
      <c r="BO766" s="8">
        <f t="shared" si="1523"/>
        <v>185497.8</v>
      </c>
      <c r="BP766" s="8">
        <f t="shared" si="1524"/>
        <v>757.69</v>
      </c>
      <c r="BQ766" s="8">
        <f t="shared" si="1525"/>
        <v>0</v>
      </c>
      <c r="BR766" s="8">
        <f t="shared" si="1526"/>
        <v>4193.96</v>
      </c>
      <c r="BS766" s="8">
        <f t="shared" si="1527"/>
        <v>6</v>
      </c>
      <c r="BT766" s="8"/>
      <c r="BV766" s="11">
        <f t="shared" si="1528"/>
        <v>45316</v>
      </c>
      <c r="BW766" s="8">
        <f t="shared" si="1529"/>
        <v>512</v>
      </c>
      <c r="BX766" s="8">
        <f t="shared" si="1530"/>
        <v>41158.589999999997</v>
      </c>
      <c r="BY766" s="8">
        <f t="shared" si="1531"/>
        <v>440</v>
      </c>
      <c r="BZ766" s="8">
        <f t="shared" si="1532"/>
        <v>0</v>
      </c>
      <c r="CA766" s="8">
        <f t="shared" si="1533"/>
        <v>469</v>
      </c>
      <c r="CB766" s="8">
        <f t="shared" si="1534"/>
        <v>1</v>
      </c>
      <c r="CC766" s="8"/>
      <c r="CE766" s="11">
        <f t="shared" si="1535"/>
        <v>45316</v>
      </c>
      <c r="CF766" s="8">
        <f t="shared" si="1536"/>
        <v>765</v>
      </c>
      <c r="CG766" s="8">
        <f t="shared" si="1537"/>
        <v>92599.169999999984</v>
      </c>
      <c r="CH766" s="8">
        <f t="shared" si="1538"/>
        <v>1284.5</v>
      </c>
      <c r="CI766" s="8">
        <f t="shared" si="1539"/>
        <v>0</v>
      </c>
      <c r="CJ766" s="8">
        <f t="shared" si="1540"/>
        <v>0</v>
      </c>
      <c r="CK766" s="8">
        <f t="shared" si="1541"/>
        <v>22</v>
      </c>
      <c r="CL766" s="8"/>
      <c r="CN766" s="11">
        <f t="shared" si="1542"/>
        <v>45316</v>
      </c>
      <c r="CO766" s="8">
        <f t="shared" si="1543"/>
        <v>1245</v>
      </c>
      <c r="CP766" s="8">
        <f t="shared" si="1544"/>
        <v>113458.79000000001</v>
      </c>
      <c r="CQ766" s="8">
        <f t="shared" si="1545"/>
        <v>1262.7099999999998</v>
      </c>
      <c r="CR766" s="8">
        <f t="shared" si="1546"/>
        <v>8104.16</v>
      </c>
      <c r="CS766" s="8">
        <f t="shared" si="1547"/>
        <v>1070</v>
      </c>
      <c r="CT766" s="8">
        <f t="shared" si="1548"/>
        <v>77</v>
      </c>
      <c r="CU766" s="8"/>
      <c r="CW766" s="11">
        <f t="shared" si="1549"/>
        <v>45316</v>
      </c>
      <c r="CX766" s="8">
        <f t="shared" si="1550"/>
        <v>277</v>
      </c>
      <c r="CY766" s="8">
        <f t="shared" si="1551"/>
        <v>20709.62</v>
      </c>
      <c r="CZ766" s="8">
        <f t="shared" si="1552"/>
        <v>0</v>
      </c>
      <c r="DA766" s="8">
        <f t="shared" si="1553"/>
        <v>77.5</v>
      </c>
      <c r="DB766" s="8">
        <f t="shared" si="1554"/>
        <v>899.52</v>
      </c>
      <c r="DC766" s="8">
        <f t="shared" si="1555"/>
        <v>4</v>
      </c>
      <c r="DD766" s="8"/>
      <c r="DF766" s="11">
        <f t="shared" si="1556"/>
        <v>45316</v>
      </c>
      <c r="DG766" s="8">
        <f t="shared" si="1557"/>
        <v>0</v>
      </c>
      <c r="DH766" s="8">
        <f t="shared" si="1558"/>
        <v>0</v>
      </c>
      <c r="DI766" s="8">
        <f t="shared" si="1559"/>
        <v>0</v>
      </c>
      <c r="DJ766" s="8">
        <f t="shared" si="1560"/>
        <v>0</v>
      </c>
      <c r="DK766" s="8">
        <f t="shared" si="1561"/>
        <v>0</v>
      </c>
      <c r="DL766" s="8">
        <f t="shared" si="1562"/>
        <v>0</v>
      </c>
      <c r="DM766" s="8"/>
      <c r="DO766" s="11">
        <f t="shared" si="1563"/>
        <v>45316</v>
      </c>
      <c r="DP766" s="8">
        <f t="shared" si="1564"/>
        <v>0</v>
      </c>
      <c r="DQ766" s="8">
        <f t="shared" si="1565"/>
        <v>0</v>
      </c>
      <c r="DR766" s="8">
        <f t="shared" si="1566"/>
        <v>0</v>
      </c>
      <c r="DS766" s="8">
        <f t="shared" si="1567"/>
        <v>0</v>
      </c>
      <c r="DT766" s="8">
        <f t="shared" si="1568"/>
        <v>0</v>
      </c>
      <c r="DU766" s="8">
        <f t="shared" si="1569"/>
        <v>0</v>
      </c>
      <c r="DV766" s="8"/>
      <c r="DX766" s="11">
        <f t="shared" si="1570"/>
        <v>45316</v>
      </c>
      <c r="DY766" s="8">
        <f t="shared" si="1571"/>
        <v>0</v>
      </c>
      <c r="DZ766" s="8">
        <f t="shared" si="1572"/>
        <v>0</v>
      </c>
      <c r="EA766" s="8">
        <f t="shared" si="1573"/>
        <v>0</v>
      </c>
      <c r="EB766" s="8">
        <f t="shared" si="1574"/>
        <v>0</v>
      </c>
      <c r="EC766" s="8">
        <f t="shared" si="1575"/>
        <v>0</v>
      </c>
      <c r="ED766" s="8">
        <f t="shared" si="1576"/>
        <v>0</v>
      </c>
      <c r="EE766" s="8"/>
    </row>
    <row r="767" spans="2:135" x14ac:dyDescent="0.3">
      <c r="B767" s="11">
        <f t="shared" si="1472"/>
        <v>45317</v>
      </c>
      <c r="C767" s="8">
        <f t="shared" si="1473"/>
        <v>876</v>
      </c>
      <c r="D767" s="8">
        <f t="shared" si="1474"/>
        <v>112662.39999999999</v>
      </c>
      <c r="E767" s="8">
        <f t="shared" si="1475"/>
        <v>0</v>
      </c>
      <c r="F767" s="8">
        <f t="shared" si="1476"/>
        <v>503</v>
      </c>
      <c r="G767" s="8">
        <f t="shared" si="1477"/>
        <v>483.70000000000005</v>
      </c>
      <c r="H767" s="8">
        <f t="shared" si="1478"/>
        <v>11</v>
      </c>
      <c r="I767" s="8"/>
      <c r="K767" s="11">
        <f t="shared" si="1479"/>
        <v>45317</v>
      </c>
      <c r="L767" s="8">
        <f t="shared" si="1480"/>
        <v>606</v>
      </c>
      <c r="M767" s="8">
        <f t="shared" si="1481"/>
        <v>80923.670000000013</v>
      </c>
      <c r="N767" s="8">
        <f t="shared" si="1482"/>
        <v>307.52</v>
      </c>
      <c r="O767" s="8">
        <f t="shared" si="1483"/>
        <v>0</v>
      </c>
      <c r="P767" s="8">
        <f t="shared" si="1484"/>
        <v>485.73</v>
      </c>
      <c r="Q767" s="8">
        <f t="shared" si="1485"/>
        <v>1</v>
      </c>
      <c r="R767" s="8"/>
      <c r="T767" s="11">
        <f t="shared" si="1486"/>
        <v>45317</v>
      </c>
      <c r="U767" s="8">
        <f t="shared" si="1487"/>
        <v>464</v>
      </c>
      <c r="V767" s="8">
        <f t="shared" si="1488"/>
        <v>46570.390000000007</v>
      </c>
      <c r="W767" s="8">
        <f t="shared" si="1489"/>
        <v>0</v>
      </c>
      <c r="X767" s="8">
        <f t="shared" si="1490"/>
        <v>0</v>
      </c>
      <c r="Y767" s="8">
        <f t="shared" si="1491"/>
        <v>958.7</v>
      </c>
      <c r="Z767" s="8">
        <f t="shared" si="1492"/>
        <v>0</v>
      </c>
      <c r="AA767" s="8"/>
      <c r="AC767" s="11">
        <f t="shared" si="1493"/>
        <v>45317</v>
      </c>
      <c r="AD767" s="8">
        <f t="shared" si="1494"/>
        <v>1022</v>
      </c>
      <c r="AE767" s="8">
        <f t="shared" si="1495"/>
        <v>116757.26000000001</v>
      </c>
      <c r="AF767" s="8">
        <f t="shared" si="1496"/>
        <v>949.51</v>
      </c>
      <c r="AG767" s="8">
        <f t="shared" si="1497"/>
        <v>0</v>
      </c>
      <c r="AH767" s="8">
        <f t="shared" si="1498"/>
        <v>266.38999999999993</v>
      </c>
      <c r="AI767" s="8">
        <f t="shared" si="1499"/>
        <v>15</v>
      </c>
      <c r="AJ767" s="8"/>
      <c r="AL767" s="11">
        <f t="shared" si="1500"/>
        <v>45317</v>
      </c>
      <c r="AM767" s="8">
        <f t="shared" si="1501"/>
        <v>901</v>
      </c>
      <c r="AN767" s="8">
        <f t="shared" si="1502"/>
        <v>118613.86000000003</v>
      </c>
      <c r="AO767" s="8">
        <f t="shared" si="1503"/>
        <v>322.9899999999999</v>
      </c>
      <c r="AP767" s="8">
        <f t="shared" si="1504"/>
        <v>0</v>
      </c>
      <c r="AQ767" s="8">
        <f t="shared" si="1505"/>
        <v>1848.2699999999998</v>
      </c>
      <c r="AR767" s="8">
        <f t="shared" si="1506"/>
        <v>8</v>
      </c>
      <c r="AS767" s="8"/>
      <c r="AU767" s="11">
        <f t="shared" si="1507"/>
        <v>45317</v>
      </c>
      <c r="AV767" s="8">
        <f t="shared" si="1508"/>
        <v>1222</v>
      </c>
      <c r="AW767" s="8">
        <f t="shared" si="1509"/>
        <v>102341.95</v>
      </c>
      <c r="AX767" s="8">
        <f t="shared" si="1510"/>
        <v>0</v>
      </c>
      <c r="AY767" s="8">
        <f t="shared" si="1511"/>
        <v>664.05000000000007</v>
      </c>
      <c r="AZ767" s="8">
        <f t="shared" si="1512"/>
        <v>-361.08000000000004</v>
      </c>
      <c r="BA767" s="8">
        <f t="shared" si="1513"/>
        <v>8</v>
      </c>
      <c r="BB767" s="8"/>
      <c r="BD767" s="11">
        <f t="shared" si="1514"/>
        <v>45317</v>
      </c>
      <c r="BE767" s="8">
        <f t="shared" si="1515"/>
        <v>1171</v>
      </c>
      <c r="BF767" s="8">
        <f t="shared" si="1516"/>
        <v>148523.12999999998</v>
      </c>
      <c r="BG767" s="8">
        <f t="shared" si="1517"/>
        <v>659.9000000000002</v>
      </c>
      <c r="BH767" s="8">
        <f t="shared" si="1518"/>
        <v>0</v>
      </c>
      <c r="BI767" s="8">
        <f t="shared" si="1519"/>
        <v>1790.9500000000003</v>
      </c>
      <c r="BJ767" s="8">
        <f t="shared" si="1520"/>
        <v>15</v>
      </c>
      <c r="BK767" s="8"/>
      <c r="BM767" s="11">
        <f t="shared" si="1521"/>
        <v>45317</v>
      </c>
      <c r="BN767" s="8">
        <f t="shared" si="1522"/>
        <v>1413</v>
      </c>
      <c r="BO767" s="8">
        <f t="shared" si="1523"/>
        <v>191728.69999999998</v>
      </c>
      <c r="BP767" s="8">
        <f t="shared" si="1524"/>
        <v>774.45</v>
      </c>
      <c r="BQ767" s="8">
        <f t="shared" si="1525"/>
        <v>0</v>
      </c>
      <c r="BR767" s="8">
        <f t="shared" si="1526"/>
        <v>4243.96</v>
      </c>
      <c r="BS767" s="8">
        <f t="shared" si="1527"/>
        <v>7</v>
      </c>
      <c r="BT767" s="8"/>
      <c r="BV767" s="11">
        <f t="shared" si="1528"/>
        <v>45317</v>
      </c>
      <c r="BW767" s="8">
        <f t="shared" si="1529"/>
        <v>531</v>
      </c>
      <c r="BX767" s="8">
        <f t="shared" si="1530"/>
        <v>42704.53</v>
      </c>
      <c r="BY767" s="8">
        <f t="shared" si="1531"/>
        <v>455</v>
      </c>
      <c r="BZ767" s="8">
        <f t="shared" si="1532"/>
        <v>0</v>
      </c>
      <c r="CA767" s="8">
        <f t="shared" si="1533"/>
        <v>469</v>
      </c>
      <c r="CB767" s="8">
        <f t="shared" si="1534"/>
        <v>1</v>
      </c>
      <c r="CC767" s="8"/>
      <c r="CE767" s="11">
        <f t="shared" si="1535"/>
        <v>45317</v>
      </c>
      <c r="CF767" s="8">
        <f t="shared" si="1536"/>
        <v>778</v>
      </c>
      <c r="CG767" s="8">
        <f t="shared" si="1537"/>
        <v>94112.909999999989</v>
      </c>
      <c r="CH767" s="8">
        <f t="shared" si="1538"/>
        <v>1299</v>
      </c>
      <c r="CI767" s="8">
        <f t="shared" si="1539"/>
        <v>0</v>
      </c>
      <c r="CJ767" s="8">
        <f t="shared" si="1540"/>
        <v>0</v>
      </c>
      <c r="CK767" s="8">
        <f t="shared" si="1541"/>
        <v>23</v>
      </c>
      <c r="CL767" s="8"/>
      <c r="CN767" s="11">
        <f t="shared" si="1542"/>
        <v>45317</v>
      </c>
      <c r="CO767" s="8">
        <f t="shared" si="1543"/>
        <v>1304</v>
      </c>
      <c r="CP767" s="8">
        <f t="shared" si="1544"/>
        <v>118783.13</v>
      </c>
      <c r="CQ767" s="8">
        <f t="shared" si="1545"/>
        <v>1274.7099999999998</v>
      </c>
      <c r="CR767" s="8">
        <f t="shared" si="1546"/>
        <v>8705.369999999999</v>
      </c>
      <c r="CS767" s="8">
        <f t="shared" si="1547"/>
        <v>1155</v>
      </c>
      <c r="CT767" s="8">
        <f t="shared" si="1548"/>
        <v>82</v>
      </c>
      <c r="CU767" s="8"/>
      <c r="CW767" s="11">
        <f t="shared" si="1549"/>
        <v>45317</v>
      </c>
      <c r="CX767" s="8">
        <f t="shared" si="1550"/>
        <v>285</v>
      </c>
      <c r="CY767" s="8">
        <f t="shared" si="1551"/>
        <v>21252.98</v>
      </c>
      <c r="CZ767" s="8">
        <f t="shared" si="1552"/>
        <v>0</v>
      </c>
      <c r="DA767" s="8">
        <f t="shared" si="1553"/>
        <v>77.5</v>
      </c>
      <c r="DB767" s="8">
        <f t="shared" si="1554"/>
        <v>929.52</v>
      </c>
      <c r="DC767" s="8">
        <f t="shared" si="1555"/>
        <v>4</v>
      </c>
      <c r="DD767" s="8"/>
      <c r="DF767" s="11">
        <f t="shared" si="1556"/>
        <v>45317</v>
      </c>
      <c r="DG767" s="8">
        <f t="shared" si="1557"/>
        <v>0</v>
      </c>
      <c r="DH767" s="8">
        <f t="shared" si="1558"/>
        <v>0</v>
      </c>
      <c r="DI767" s="8">
        <f t="shared" si="1559"/>
        <v>0</v>
      </c>
      <c r="DJ767" s="8">
        <f t="shared" si="1560"/>
        <v>0</v>
      </c>
      <c r="DK767" s="8">
        <f t="shared" si="1561"/>
        <v>0</v>
      </c>
      <c r="DL767" s="8">
        <f t="shared" si="1562"/>
        <v>0</v>
      </c>
      <c r="DM767" s="8"/>
      <c r="DO767" s="11">
        <f t="shared" si="1563"/>
        <v>45317</v>
      </c>
      <c r="DP767" s="8">
        <f t="shared" si="1564"/>
        <v>0</v>
      </c>
      <c r="DQ767" s="8">
        <f t="shared" si="1565"/>
        <v>0</v>
      </c>
      <c r="DR767" s="8">
        <f t="shared" si="1566"/>
        <v>0</v>
      </c>
      <c r="DS767" s="8">
        <f t="shared" si="1567"/>
        <v>0</v>
      </c>
      <c r="DT767" s="8">
        <f t="shared" si="1568"/>
        <v>0</v>
      </c>
      <c r="DU767" s="8">
        <f t="shared" si="1569"/>
        <v>0</v>
      </c>
      <c r="DV767" s="8"/>
      <c r="DX767" s="11">
        <f t="shared" si="1570"/>
        <v>45317</v>
      </c>
      <c r="DY767" s="8">
        <f t="shared" si="1571"/>
        <v>0</v>
      </c>
      <c r="DZ767" s="8">
        <f t="shared" si="1572"/>
        <v>0</v>
      </c>
      <c r="EA767" s="8">
        <f t="shared" si="1573"/>
        <v>0</v>
      </c>
      <c r="EB767" s="8">
        <f t="shared" si="1574"/>
        <v>0</v>
      </c>
      <c r="EC767" s="8">
        <f t="shared" si="1575"/>
        <v>0</v>
      </c>
      <c r="ED767" s="8">
        <f t="shared" si="1576"/>
        <v>0</v>
      </c>
      <c r="EE767" s="8"/>
    </row>
    <row r="768" spans="2:135" x14ac:dyDescent="0.3">
      <c r="B768" s="11">
        <f t="shared" si="1472"/>
        <v>45318</v>
      </c>
      <c r="C768" s="8">
        <f t="shared" si="1473"/>
        <v>935</v>
      </c>
      <c r="D768" s="8">
        <f t="shared" si="1474"/>
        <v>120177.40999999999</v>
      </c>
      <c r="E768" s="8">
        <f t="shared" si="1475"/>
        <v>0</v>
      </c>
      <c r="F768" s="8">
        <f t="shared" si="1476"/>
        <v>554</v>
      </c>
      <c r="G768" s="8">
        <f t="shared" si="1477"/>
        <v>483.70000000000005</v>
      </c>
      <c r="H768" s="8">
        <f t="shared" si="1478"/>
        <v>11</v>
      </c>
      <c r="I768" s="8"/>
      <c r="K768" s="11">
        <f t="shared" si="1479"/>
        <v>45318</v>
      </c>
      <c r="L768" s="8">
        <f t="shared" si="1480"/>
        <v>609</v>
      </c>
      <c r="M768" s="8">
        <f t="shared" si="1481"/>
        <v>81320.99000000002</v>
      </c>
      <c r="N768" s="8">
        <f t="shared" si="1482"/>
        <v>310.34999999999997</v>
      </c>
      <c r="O768" s="8">
        <f t="shared" si="1483"/>
        <v>0</v>
      </c>
      <c r="P768" s="8">
        <f t="shared" si="1484"/>
        <v>485.73</v>
      </c>
      <c r="Q768" s="8">
        <f t="shared" si="1485"/>
        <v>1</v>
      </c>
      <c r="R768" s="8"/>
      <c r="T768" s="11">
        <f t="shared" si="1486"/>
        <v>45318</v>
      </c>
      <c r="U768" s="8">
        <f t="shared" si="1487"/>
        <v>474</v>
      </c>
      <c r="V768" s="8">
        <f t="shared" si="1488"/>
        <v>47518.41</v>
      </c>
      <c r="W768" s="8">
        <f t="shared" si="1489"/>
        <v>0</v>
      </c>
      <c r="X768" s="8">
        <f t="shared" si="1490"/>
        <v>0</v>
      </c>
      <c r="Y768" s="8">
        <f t="shared" si="1491"/>
        <v>980.7</v>
      </c>
      <c r="Z768" s="8">
        <f t="shared" si="1492"/>
        <v>0</v>
      </c>
      <c r="AA768" s="8"/>
      <c r="AC768" s="11">
        <f t="shared" si="1493"/>
        <v>45318</v>
      </c>
      <c r="AD768" s="8">
        <f t="shared" si="1494"/>
        <v>1049</v>
      </c>
      <c r="AE768" s="8">
        <f t="shared" si="1495"/>
        <v>119673.76000000001</v>
      </c>
      <c r="AF768" s="8">
        <f t="shared" si="1496"/>
        <v>955.06</v>
      </c>
      <c r="AG768" s="8">
        <f t="shared" si="1497"/>
        <v>0</v>
      </c>
      <c r="AH768" s="8">
        <f t="shared" si="1498"/>
        <v>266.38999999999993</v>
      </c>
      <c r="AI768" s="8">
        <f t="shared" si="1499"/>
        <v>18</v>
      </c>
      <c r="AJ768" s="8"/>
      <c r="AL768" s="11">
        <f t="shared" si="1500"/>
        <v>45318</v>
      </c>
      <c r="AM768" s="8">
        <f t="shared" si="1501"/>
        <v>928</v>
      </c>
      <c r="AN768" s="8">
        <f t="shared" si="1502"/>
        <v>121857.54000000002</v>
      </c>
      <c r="AO768" s="8">
        <f t="shared" si="1503"/>
        <v>332.24999999999989</v>
      </c>
      <c r="AP768" s="8">
        <f t="shared" si="1504"/>
        <v>0</v>
      </c>
      <c r="AQ768" s="8">
        <f t="shared" si="1505"/>
        <v>2144.1699999999996</v>
      </c>
      <c r="AR768" s="8">
        <f t="shared" si="1506"/>
        <v>8</v>
      </c>
      <c r="AS768" s="8"/>
      <c r="AU768" s="11">
        <f t="shared" si="1507"/>
        <v>45318</v>
      </c>
      <c r="AV768" s="8">
        <f t="shared" si="1508"/>
        <v>1252</v>
      </c>
      <c r="AW768" s="8">
        <f t="shared" si="1509"/>
        <v>104759.9</v>
      </c>
      <c r="AX768" s="8">
        <f t="shared" si="1510"/>
        <v>0</v>
      </c>
      <c r="AY768" s="8">
        <f t="shared" si="1511"/>
        <v>691.05000000000007</v>
      </c>
      <c r="AZ768" s="8">
        <f t="shared" si="1512"/>
        <v>-361.08000000000004</v>
      </c>
      <c r="BA768" s="8">
        <f t="shared" si="1513"/>
        <v>8</v>
      </c>
      <c r="BB768" s="8"/>
      <c r="BD768" s="11">
        <f t="shared" si="1514"/>
        <v>45318</v>
      </c>
      <c r="BE768" s="8">
        <f t="shared" si="1515"/>
        <v>1197</v>
      </c>
      <c r="BF768" s="8">
        <f t="shared" si="1516"/>
        <v>151471.38999999998</v>
      </c>
      <c r="BG768" s="8">
        <f t="shared" si="1517"/>
        <v>674.6600000000002</v>
      </c>
      <c r="BH768" s="8">
        <f t="shared" si="1518"/>
        <v>0</v>
      </c>
      <c r="BI768" s="8">
        <f t="shared" si="1519"/>
        <v>1835.1000000000004</v>
      </c>
      <c r="BJ768" s="8">
        <f t="shared" si="1520"/>
        <v>15</v>
      </c>
      <c r="BK768" s="8"/>
      <c r="BM768" s="11">
        <f t="shared" si="1521"/>
        <v>45318</v>
      </c>
      <c r="BN768" s="8">
        <f t="shared" si="1522"/>
        <v>1477</v>
      </c>
      <c r="BO768" s="8">
        <f t="shared" si="1523"/>
        <v>200649.99999999997</v>
      </c>
      <c r="BP768" s="8">
        <f t="shared" si="1524"/>
        <v>827.94</v>
      </c>
      <c r="BQ768" s="8">
        <f t="shared" si="1525"/>
        <v>0</v>
      </c>
      <c r="BR768" s="8">
        <f t="shared" si="1526"/>
        <v>4293.96</v>
      </c>
      <c r="BS768" s="8">
        <f t="shared" si="1527"/>
        <v>8</v>
      </c>
      <c r="BT768" s="8"/>
      <c r="BV768" s="11">
        <f t="shared" si="1528"/>
        <v>45318</v>
      </c>
      <c r="BW768" s="8">
        <f t="shared" si="1529"/>
        <v>551</v>
      </c>
      <c r="BX768" s="8">
        <f t="shared" si="1530"/>
        <v>44303.86</v>
      </c>
      <c r="BY768" s="8">
        <f t="shared" si="1531"/>
        <v>479.5</v>
      </c>
      <c r="BZ768" s="8">
        <f t="shared" si="1532"/>
        <v>0</v>
      </c>
      <c r="CA768" s="8">
        <f t="shared" si="1533"/>
        <v>539</v>
      </c>
      <c r="CB768" s="8">
        <f t="shared" si="1534"/>
        <v>1</v>
      </c>
      <c r="CC768" s="8"/>
      <c r="CE768" s="11">
        <f t="shared" si="1535"/>
        <v>45318</v>
      </c>
      <c r="CF768" s="8">
        <f t="shared" si="1536"/>
        <v>794</v>
      </c>
      <c r="CG768" s="8">
        <f t="shared" si="1537"/>
        <v>95995.4</v>
      </c>
      <c r="CH768" s="8">
        <f t="shared" si="1538"/>
        <v>1307.5</v>
      </c>
      <c r="CI768" s="8">
        <f t="shared" si="1539"/>
        <v>0</v>
      </c>
      <c r="CJ768" s="8">
        <f t="shared" si="1540"/>
        <v>0</v>
      </c>
      <c r="CK768" s="8">
        <f t="shared" si="1541"/>
        <v>23</v>
      </c>
      <c r="CL768" s="8"/>
      <c r="CN768" s="11">
        <f t="shared" si="1542"/>
        <v>45318</v>
      </c>
      <c r="CO768" s="8">
        <f t="shared" si="1543"/>
        <v>1387</v>
      </c>
      <c r="CP768" s="8">
        <f t="shared" si="1544"/>
        <v>126027.93000000001</v>
      </c>
      <c r="CQ768" s="8">
        <f t="shared" si="1545"/>
        <v>1354.2099999999998</v>
      </c>
      <c r="CR768" s="8">
        <f t="shared" si="1546"/>
        <v>8705.369999999999</v>
      </c>
      <c r="CS768" s="8">
        <f t="shared" si="1547"/>
        <v>1230</v>
      </c>
      <c r="CT768" s="8">
        <f t="shared" si="1548"/>
        <v>85</v>
      </c>
      <c r="CU768" s="8"/>
      <c r="CW768" s="11">
        <f t="shared" si="1549"/>
        <v>45318</v>
      </c>
      <c r="CX768" s="8">
        <f t="shared" si="1550"/>
        <v>292</v>
      </c>
      <c r="CY768" s="8">
        <f t="shared" si="1551"/>
        <v>21732.02</v>
      </c>
      <c r="CZ768" s="8">
        <f t="shared" si="1552"/>
        <v>0</v>
      </c>
      <c r="DA768" s="8">
        <f t="shared" si="1553"/>
        <v>77.5</v>
      </c>
      <c r="DB768" s="8">
        <f t="shared" si="1554"/>
        <v>929.52</v>
      </c>
      <c r="DC768" s="8">
        <f t="shared" si="1555"/>
        <v>4</v>
      </c>
      <c r="DD768" s="8"/>
      <c r="DF768" s="11">
        <f t="shared" si="1556"/>
        <v>45318</v>
      </c>
      <c r="DG768" s="8">
        <f t="shared" si="1557"/>
        <v>0</v>
      </c>
      <c r="DH768" s="8">
        <f t="shared" si="1558"/>
        <v>0</v>
      </c>
      <c r="DI768" s="8">
        <f t="shared" si="1559"/>
        <v>0</v>
      </c>
      <c r="DJ768" s="8">
        <f t="shared" si="1560"/>
        <v>0</v>
      </c>
      <c r="DK768" s="8">
        <f t="shared" si="1561"/>
        <v>0</v>
      </c>
      <c r="DL768" s="8">
        <f t="shared" si="1562"/>
        <v>0</v>
      </c>
      <c r="DM768" s="8"/>
      <c r="DO768" s="11">
        <f t="shared" si="1563"/>
        <v>45318</v>
      </c>
      <c r="DP768" s="8">
        <f t="shared" si="1564"/>
        <v>0</v>
      </c>
      <c r="DQ768" s="8">
        <f t="shared" si="1565"/>
        <v>0</v>
      </c>
      <c r="DR768" s="8">
        <f t="shared" si="1566"/>
        <v>0</v>
      </c>
      <c r="DS768" s="8">
        <f t="shared" si="1567"/>
        <v>0</v>
      </c>
      <c r="DT768" s="8">
        <f t="shared" si="1568"/>
        <v>0</v>
      </c>
      <c r="DU768" s="8">
        <f t="shared" si="1569"/>
        <v>0</v>
      </c>
      <c r="DV768" s="8"/>
      <c r="DX768" s="11">
        <f t="shared" si="1570"/>
        <v>45318</v>
      </c>
      <c r="DY768" s="8">
        <f t="shared" si="1571"/>
        <v>0</v>
      </c>
      <c r="DZ768" s="8">
        <f t="shared" si="1572"/>
        <v>0</v>
      </c>
      <c r="EA768" s="8">
        <f t="shared" si="1573"/>
        <v>0</v>
      </c>
      <c r="EB768" s="8">
        <f t="shared" si="1574"/>
        <v>0</v>
      </c>
      <c r="EC768" s="8">
        <f t="shared" si="1575"/>
        <v>0</v>
      </c>
      <c r="ED768" s="8">
        <f t="shared" si="1576"/>
        <v>0</v>
      </c>
      <c r="EE768" s="8"/>
    </row>
    <row r="769" spans="2:135" x14ac:dyDescent="0.3">
      <c r="B769" s="11">
        <f t="shared" si="1472"/>
        <v>45319</v>
      </c>
      <c r="C769" s="8">
        <f t="shared" si="1473"/>
        <v>954</v>
      </c>
      <c r="D769" s="8">
        <f t="shared" si="1474"/>
        <v>122400.84999999999</v>
      </c>
      <c r="E769" s="8">
        <f t="shared" si="1475"/>
        <v>0</v>
      </c>
      <c r="F769" s="8">
        <f t="shared" si="1476"/>
        <v>560</v>
      </c>
      <c r="G769" s="8">
        <f t="shared" si="1477"/>
        <v>485.70000000000005</v>
      </c>
      <c r="H769" s="8">
        <f t="shared" si="1478"/>
        <v>11</v>
      </c>
      <c r="I769" s="8"/>
      <c r="K769" s="11">
        <f t="shared" si="1479"/>
        <v>45319</v>
      </c>
      <c r="L769" s="8">
        <f t="shared" si="1480"/>
        <v>622</v>
      </c>
      <c r="M769" s="8">
        <f t="shared" si="1481"/>
        <v>83089.070000000022</v>
      </c>
      <c r="N769" s="8">
        <f t="shared" si="1482"/>
        <v>313.64999999999998</v>
      </c>
      <c r="O769" s="8">
        <f t="shared" si="1483"/>
        <v>0</v>
      </c>
      <c r="P769" s="8">
        <f t="shared" si="1484"/>
        <v>505.53000000000003</v>
      </c>
      <c r="Q769" s="8">
        <f t="shared" si="1485"/>
        <v>1</v>
      </c>
      <c r="R769" s="8"/>
      <c r="T769" s="11">
        <f t="shared" si="1486"/>
        <v>45319</v>
      </c>
      <c r="U769" s="8">
        <f t="shared" si="1487"/>
        <v>483</v>
      </c>
      <c r="V769" s="8">
        <f t="shared" si="1488"/>
        <v>48289.51</v>
      </c>
      <c r="W769" s="8">
        <f t="shared" si="1489"/>
        <v>0</v>
      </c>
      <c r="X769" s="8">
        <f t="shared" si="1490"/>
        <v>0</v>
      </c>
      <c r="Y769" s="8">
        <f t="shared" si="1491"/>
        <v>986.2</v>
      </c>
      <c r="Z769" s="8">
        <f t="shared" si="1492"/>
        <v>0</v>
      </c>
      <c r="AA769" s="8"/>
      <c r="AC769" s="11">
        <f t="shared" si="1493"/>
        <v>45319</v>
      </c>
      <c r="AD769" s="8">
        <f t="shared" si="1494"/>
        <v>1080</v>
      </c>
      <c r="AE769" s="8">
        <f t="shared" si="1495"/>
        <v>122925.21</v>
      </c>
      <c r="AF769" s="8">
        <f t="shared" si="1496"/>
        <v>991.16</v>
      </c>
      <c r="AG769" s="8">
        <f t="shared" si="1497"/>
        <v>0</v>
      </c>
      <c r="AH769" s="8">
        <f t="shared" si="1498"/>
        <v>266.38999999999993</v>
      </c>
      <c r="AI769" s="8">
        <f t="shared" si="1499"/>
        <v>19</v>
      </c>
      <c r="AJ769" s="8"/>
      <c r="AL769" s="11">
        <f t="shared" si="1500"/>
        <v>45319</v>
      </c>
      <c r="AM769" s="8">
        <f t="shared" si="1501"/>
        <v>964</v>
      </c>
      <c r="AN769" s="8">
        <f t="shared" si="1502"/>
        <v>125980.74000000002</v>
      </c>
      <c r="AO769" s="8">
        <f t="shared" si="1503"/>
        <v>347.9799999999999</v>
      </c>
      <c r="AP769" s="8">
        <f t="shared" si="1504"/>
        <v>0</v>
      </c>
      <c r="AQ769" s="8">
        <f t="shared" si="1505"/>
        <v>2144.1699999999996</v>
      </c>
      <c r="AR769" s="8">
        <f t="shared" si="1506"/>
        <v>8</v>
      </c>
      <c r="AS769" s="8"/>
      <c r="AU769" s="11">
        <f t="shared" si="1507"/>
        <v>45319</v>
      </c>
      <c r="AV769" s="8">
        <f t="shared" si="1508"/>
        <v>1278</v>
      </c>
      <c r="AW769" s="8">
        <f t="shared" si="1509"/>
        <v>107010.51</v>
      </c>
      <c r="AX769" s="8">
        <f t="shared" si="1510"/>
        <v>0</v>
      </c>
      <c r="AY769" s="8">
        <f t="shared" si="1511"/>
        <v>716.05000000000007</v>
      </c>
      <c r="AZ769" s="8">
        <f t="shared" si="1512"/>
        <v>-361.08000000000004</v>
      </c>
      <c r="BA769" s="8">
        <f t="shared" si="1513"/>
        <v>8</v>
      </c>
      <c r="BB769" s="8"/>
      <c r="BD769" s="11">
        <f t="shared" si="1514"/>
        <v>45319</v>
      </c>
      <c r="BE769" s="8">
        <f t="shared" si="1515"/>
        <v>1221</v>
      </c>
      <c r="BF769" s="8">
        <f t="shared" si="1516"/>
        <v>154280.09999999998</v>
      </c>
      <c r="BG769" s="8">
        <f t="shared" si="1517"/>
        <v>711.60000000000014</v>
      </c>
      <c r="BH769" s="8">
        <f t="shared" si="1518"/>
        <v>0</v>
      </c>
      <c r="BI769" s="8">
        <f t="shared" si="1519"/>
        <v>1835.1000000000004</v>
      </c>
      <c r="BJ769" s="8">
        <f t="shared" si="1520"/>
        <v>15</v>
      </c>
      <c r="BK769" s="8"/>
      <c r="BM769" s="11">
        <f t="shared" si="1521"/>
        <v>45319</v>
      </c>
      <c r="BN769" s="8">
        <f t="shared" si="1522"/>
        <v>1533</v>
      </c>
      <c r="BO769" s="8">
        <f t="shared" si="1523"/>
        <v>207844.91999999998</v>
      </c>
      <c r="BP769" s="8">
        <f t="shared" si="1524"/>
        <v>834.92000000000007</v>
      </c>
      <c r="BQ769" s="8">
        <f t="shared" si="1525"/>
        <v>0</v>
      </c>
      <c r="BR769" s="8">
        <f t="shared" si="1526"/>
        <v>4450.96</v>
      </c>
      <c r="BS769" s="8">
        <f t="shared" si="1527"/>
        <v>9</v>
      </c>
      <c r="BT769" s="8"/>
      <c r="BV769" s="11">
        <f t="shared" si="1528"/>
        <v>45319</v>
      </c>
      <c r="BW769" s="8">
        <f t="shared" si="1529"/>
        <v>564</v>
      </c>
      <c r="BX769" s="8">
        <f t="shared" si="1530"/>
        <v>45326.9</v>
      </c>
      <c r="BY769" s="8">
        <f t="shared" si="1531"/>
        <v>521.5</v>
      </c>
      <c r="BZ769" s="8">
        <f t="shared" si="1532"/>
        <v>0</v>
      </c>
      <c r="CA769" s="8">
        <f t="shared" si="1533"/>
        <v>574</v>
      </c>
      <c r="CB769" s="8">
        <f t="shared" si="1534"/>
        <v>1</v>
      </c>
      <c r="CC769" s="8"/>
      <c r="CE769" s="11">
        <f t="shared" si="1535"/>
        <v>45319</v>
      </c>
      <c r="CF769" s="8">
        <f t="shared" si="1536"/>
        <v>801</v>
      </c>
      <c r="CG769" s="8">
        <f t="shared" si="1537"/>
        <v>96815.739999999991</v>
      </c>
      <c r="CH769" s="8">
        <f t="shared" si="1538"/>
        <v>1307.5</v>
      </c>
      <c r="CI769" s="8">
        <f t="shared" si="1539"/>
        <v>0</v>
      </c>
      <c r="CJ769" s="8">
        <f t="shared" si="1540"/>
        <v>0</v>
      </c>
      <c r="CK769" s="8">
        <f t="shared" si="1541"/>
        <v>23</v>
      </c>
      <c r="CL769" s="8"/>
      <c r="CN769" s="11">
        <f t="shared" si="1542"/>
        <v>45319</v>
      </c>
      <c r="CO769" s="8">
        <f t="shared" si="1543"/>
        <v>1429</v>
      </c>
      <c r="CP769" s="8">
        <f t="shared" si="1544"/>
        <v>129738.73000000001</v>
      </c>
      <c r="CQ769" s="8">
        <f t="shared" si="1545"/>
        <v>1373.2099999999998</v>
      </c>
      <c r="CR769" s="8">
        <f t="shared" si="1546"/>
        <v>9160.5799999999981</v>
      </c>
      <c r="CS769" s="8">
        <f t="shared" si="1547"/>
        <v>1255</v>
      </c>
      <c r="CT769" s="8">
        <f t="shared" si="1548"/>
        <v>87</v>
      </c>
      <c r="CU769" s="8"/>
      <c r="CW769" s="11">
        <f t="shared" si="1549"/>
        <v>45319</v>
      </c>
      <c r="CX769" s="8">
        <f t="shared" si="1550"/>
        <v>301</v>
      </c>
      <c r="CY769" s="8">
        <f t="shared" si="1551"/>
        <v>22347.360000000001</v>
      </c>
      <c r="CZ769" s="8">
        <f t="shared" si="1552"/>
        <v>0</v>
      </c>
      <c r="DA769" s="8">
        <f t="shared" si="1553"/>
        <v>77.5</v>
      </c>
      <c r="DB769" s="8">
        <f t="shared" si="1554"/>
        <v>929.52</v>
      </c>
      <c r="DC769" s="8">
        <f t="shared" si="1555"/>
        <v>4</v>
      </c>
      <c r="DD769" s="8"/>
      <c r="DF769" s="11">
        <f t="shared" si="1556"/>
        <v>45319</v>
      </c>
      <c r="DG769" s="8">
        <f t="shared" si="1557"/>
        <v>0</v>
      </c>
      <c r="DH769" s="8">
        <f t="shared" si="1558"/>
        <v>0</v>
      </c>
      <c r="DI769" s="8">
        <f t="shared" si="1559"/>
        <v>0</v>
      </c>
      <c r="DJ769" s="8">
        <f t="shared" si="1560"/>
        <v>0</v>
      </c>
      <c r="DK769" s="8">
        <f t="shared" si="1561"/>
        <v>0</v>
      </c>
      <c r="DL769" s="8">
        <f t="shared" si="1562"/>
        <v>0</v>
      </c>
      <c r="DM769" s="8"/>
      <c r="DO769" s="11">
        <f t="shared" si="1563"/>
        <v>45319</v>
      </c>
      <c r="DP769" s="8">
        <f t="shared" si="1564"/>
        <v>0</v>
      </c>
      <c r="DQ769" s="8">
        <f t="shared" si="1565"/>
        <v>0</v>
      </c>
      <c r="DR769" s="8">
        <f t="shared" si="1566"/>
        <v>0</v>
      </c>
      <c r="DS769" s="8">
        <f t="shared" si="1567"/>
        <v>0</v>
      </c>
      <c r="DT769" s="8">
        <f t="shared" si="1568"/>
        <v>0</v>
      </c>
      <c r="DU769" s="8">
        <f t="shared" si="1569"/>
        <v>0</v>
      </c>
      <c r="DV769" s="8"/>
      <c r="DX769" s="11">
        <f t="shared" si="1570"/>
        <v>45319</v>
      </c>
      <c r="DY769" s="8">
        <f t="shared" si="1571"/>
        <v>0</v>
      </c>
      <c r="DZ769" s="8">
        <f t="shared" si="1572"/>
        <v>0</v>
      </c>
      <c r="EA769" s="8">
        <f t="shared" si="1573"/>
        <v>0</v>
      </c>
      <c r="EB769" s="8">
        <f t="shared" si="1574"/>
        <v>0</v>
      </c>
      <c r="EC769" s="8">
        <f t="shared" si="1575"/>
        <v>0</v>
      </c>
      <c r="ED769" s="8">
        <f t="shared" si="1576"/>
        <v>0</v>
      </c>
      <c r="EE769" s="8"/>
    </row>
    <row r="770" spans="2:135" x14ac:dyDescent="0.3">
      <c r="B770" s="11">
        <f t="shared" si="1472"/>
        <v>45320</v>
      </c>
      <c r="C770" s="8">
        <f t="shared" si="1473"/>
        <v>985</v>
      </c>
      <c r="D770" s="8">
        <f t="shared" si="1474"/>
        <v>126326.67</v>
      </c>
      <c r="E770" s="8">
        <f t="shared" si="1475"/>
        <v>0</v>
      </c>
      <c r="F770" s="8">
        <f t="shared" si="1476"/>
        <v>617</v>
      </c>
      <c r="G770" s="8">
        <f t="shared" si="1477"/>
        <v>485.70000000000005</v>
      </c>
      <c r="H770" s="8">
        <f t="shared" si="1478"/>
        <v>11</v>
      </c>
      <c r="I770" s="8"/>
      <c r="K770" s="11">
        <f t="shared" si="1479"/>
        <v>45320</v>
      </c>
      <c r="L770" s="8">
        <f t="shared" si="1480"/>
        <v>644</v>
      </c>
      <c r="M770" s="8">
        <f t="shared" si="1481"/>
        <v>86109.950000000026</v>
      </c>
      <c r="N770" s="8">
        <f t="shared" si="1482"/>
        <v>321.42999999999995</v>
      </c>
      <c r="O770" s="8">
        <f t="shared" si="1483"/>
        <v>0</v>
      </c>
      <c r="P770" s="8">
        <f t="shared" si="1484"/>
        <v>505.53000000000003</v>
      </c>
      <c r="Q770" s="8">
        <f t="shared" si="1485"/>
        <v>1</v>
      </c>
      <c r="R770" s="8"/>
      <c r="T770" s="11">
        <f t="shared" si="1486"/>
        <v>45320</v>
      </c>
      <c r="U770" s="8">
        <f t="shared" si="1487"/>
        <v>494</v>
      </c>
      <c r="V770" s="8">
        <f t="shared" si="1488"/>
        <v>49245.920000000006</v>
      </c>
      <c r="W770" s="8">
        <f t="shared" si="1489"/>
        <v>0</v>
      </c>
      <c r="X770" s="8">
        <f t="shared" si="1490"/>
        <v>0</v>
      </c>
      <c r="Y770" s="8">
        <f t="shared" si="1491"/>
        <v>1032.2</v>
      </c>
      <c r="Z770" s="8">
        <f t="shared" si="1492"/>
        <v>0</v>
      </c>
      <c r="AA770" s="8"/>
      <c r="AC770" s="11">
        <f t="shared" si="1493"/>
        <v>45320</v>
      </c>
      <c r="AD770" s="8">
        <f t="shared" si="1494"/>
        <v>1144</v>
      </c>
      <c r="AE770" s="8">
        <f t="shared" si="1495"/>
        <v>130161.70000000001</v>
      </c>
      <c r="AF770" s="8">
        <f t="shared" si="1496"/>
        <v>1038.3599999999999</v>
      </c>
      <c r="AG770" s="8">
        <f t="shared" si="1497"/>
        <v>0</v>
      </c>
      <c r="AH770" s="8">
        <f t="shared" si="1498"/>
        <v>276.28999999999991</v>
      </c>
      <c r="AI770" s="8">
        <f t="shared" si="1499"/>
        <v>19</v>
      </c>
      <c r="AJ770" s="8"/>
      <c r="AL770" s="11">
        <f t="shared" si="1500"/>
        <v>45320</v>
      </c>
      <c r="AM770" s="8">
        <f t="shared" si="1501"/>
        <v>1006</v>
      </c>
      <c r="AN770" s="8">
        <f t="shared" si="1502"/>
        <v>131035.06000000003</v>
      </c>
      <c r="AO770" s="8">
        <f t="shared" si="1503"/>
        <v>347.9799999999999</v>
      </c>
      <c r="AP770" s="8">
        <f t="shared" si="1504"/>
        <v>0</v>
      </c>
      <c r="AQ770" s="8">
        <f t="shared" si="1505"/>
        <v>2144.1699999999996</v>
      </c>
      <c r="AR770" s="8">
        <f t="shared" si="1506"/>
        <v>8</v>
      </c>
      <c r="AS770" s="8"/>
      <c r="AU770" s="11">
        <f t="shared" si="1507"/>
        <v>45320</v>
      </c>
      <c r="AV770" s="8">
        <f t="shared" si="1508"/>
        <v>1324</v>
      </c>
      <c r="AW770" s="8">
        <f t="shared" si="1509"/>
        <v>111363.4</v>
      </c>
      <c r="AX770" s="8">
        <f t="shared" si="1510"/>
        <v>0</v>
      </c>
      <c r="AY770" s="8">
        <f t="shared" si="1511"/>
        <v>728.05000000000007</v>
      </c>
      <c r="AZ770" s="8">
        <f t="shared" si="1512"/>
        <v>-361.08000000000004</v>
      </c>
      <c r="BA770" s="8">
        <f t="shared" si="1513"/>
        <v>8</v>
      </c>
      <c r="BB770" s="8"/>
      <c r="BD770" s="11">
        <f t="shared" si="1514"/>
        <v>45320</v>
      </c>
      <c r="BE770" s="8">
        <f t="shared" si="1515"/>
        <v>1266</v>
      </c>
      <c r="BF770" s="8">
        <f t="shared" si="1516"/>
        <v>160901.49</v>
      </c>
      <c r="BG770" s="8">
        <f t="shared" si="1517"/>
        <v>725.45000000000016</v>
      </c>
      <c r="BH770" s="8">
        <f t="shared" si="1518"/>
        <v>0</v>
      </c>
      <c r="BI770" s="8">
        <f t="shared" si="1519"/>
        <v>1835.1000000000004</v>
      </c>
      <c r="BJ770" s="8">
        <f t="shared" si="1520"/>
        <v>15</v>
      </c>
      <c r="BK770" s="8"/>
      <c r="BM770" s="11">
        <f t="shared" si="1521"/>
        <v>45320</v>
      </c>
      <c r="BN770" s="8">
        <f t="shared" si="1522"/>
        <v>1598</v>
      </c>
      <c r="BO770" s="8">
        <f t="shared" si="1523"/>
        <v>217130.31</v>
      </c>
      <c r="BP770" s="8">
        <f t="shared" si="1524"/>
        <v>867.0100000000001</v>
      </c>
      <c r="BQ770" s="8">
        <f t="shared" si="1525"/>
        <v>0</v>
      </c>
      <c r="BR770" s="8">
        <f t="shared" si="1526"/>
        <v>4694.07</v>
      </c>
      <c r="BS770" s="8">
        <f t="shared" si="1527"/>
        <v>9</v>
      </c>
      <c r="BT770" s="8"/>
      <c r="BV770" s="11">
        <f t="shared" si="1528"/>
        <v>45320</v>
      </c>
      <c r="BW770" s="8">
        <f t="shared" si="1529"/>
        <v>575</v>
      </c>
      <c r="BX770" s="8">
        <f t="shared" si="1530"/>
        <v>46197.73</v>
      </c>
      <c r="BY770" s="8">
        <f t="shared" si="1531"/>
        <v>525.5</v>
      </c>
      <c r="BZ770" s="8">
        <f t="shared" si="1532"/>
        <v>0</v>
      </c>
      <c r="CA770" s="8">
        <f t="shared" si="1533"/>
        <v>574</v>
      </c>
      <c r="CB770" s="8">
        <f t="shared" si="1534"/>
        <v>1</v>
      </c>
      <c r="CC770" s="8"/>
      <c r="CE770" s="11">
        <f t="shared" si="1535"/>
        <v>45320</v>
      </c>
      <c r="CF770" s="8">
        <f t="shared" si="1536"/>
        <v>818</v>
      </c>
      <c r="CG770" s="8">
        <f t="shared" si="1537"/>
        <v>98620.62999999999</v>
      </c>
      <c r="CH770" s="8">
        <f t="shared" si="1538"/>
        <v>1315</v>
      </c>
      <c r="CI770" s="8">
        <f t="shared" si="1539"/>
        <v>0</v>
      </c>
      <c r="CJ770" s="8">
        <f t="shared" si="1540"/>
        <v>0</v>
      </c>
      <c r="CK770" s="8">
        <f t="shared" si="1541"/>
        <v>23</v>
      </c>
      <c r="CL770" s="8"/>
      <c r="CN770" s="11">
        <f t="shared" si="1542"/>
        <v>45320</v>
      </c>
      <c r="CO770" s="8">
        <f t="shared" si="1543"/>
        <v>1507</v>
      </c>
      <c r="CP770" s="8">
        <f t="shared" si="1544"/>
        <v>136609.47</v>
      </c>
      <c r="CQ770" s="8">
        <f t="shared" si="1545"/>
        <v>1422.2099999999998</v>
      </c>
      <c r="CR770" s="8">
        <f t="shared" si="1546"/>
        <v>9923.0699999999979</v>
      </c>
      <c r="CS770" s="8">
        <f t="shared" si="1547"/>
        <v>1280</v>
      </c>
      <c r="CT770" s="8">
        <f t="shared" si="1548"/>
        <v>89</v>
      </c>
      <c r="CU770" s="8"/>
      <c r="CW770" s="11">
        <f t="shared" si="1549"/>
        <v>45320</v>
      </c>
      <c r="CX770" s="8">
        <f t="shared" si="1550"/>
        <v>313</v>
      </c>
      <c r="CY770" s="8">
        <f t="shared" si="1551"/>
        <v>23162.7</v>
      </c>
      <c r="CZ770" s="8">
        <f t="shared" si="1552"/>
        <v>0</v>
      </c>
      <c r="DA770" s="8">
        <f t="shared" si="1553"/>
        <v>77.5</v>
      </c>
      <c r="DB770" s="8">
        <f t="shared" si="1554"/>
        <v>929.52</v>
      </c>
      <c r="DC770" s="8">
        <f t="shared" si="1555"/>
        <v>4</v>
      </c>
      <c r="DD770" s="8"/>
      <c r="DF770" s="11">
        <f t="shared" si="1556"/>
        <v>45320</v>
      </c>
      <c r="DG770" s="8">
        <f t="shared" si="1557"/>
        <v>0</v>
      </c>
      <c r="DH770" s="8">
        <f t="shared" si="1558"/>
        <v>0</v>
      </c>
      <c r="DI770" s="8">
        <f t="shared" si="1559"/>
        <v>0</v>
      </c>
      <c r="DJ770" s="8">
        <f t="shared" si="1560"/>
        <v>0</v>
      </c>
      <c r="DK770" s="8">
        <f t="shared" si="1561"/>
        <v>0</v>
      </c>
      <c r="DL770" s="8">
        <f t="shared" si="1562"/>
        <v>0</v>
      </c>
      <c r="DM770" s="8"/>
      <c r="DO770" s="11">
        <f t="shared" si="1563"/>
        <v>45320</v>
      </c>
      <c r="DP770" s="8">
        <f t="shared" si="1564"/>
        <v>0</v>
      </c>
      <c r="DQ770" s="8">
        <f t="shared" si="1565"/>
        <v>0</v>
      </c>
      <c r="DR770" s="8">
        <f t="shared" si="1566"/>
        <v>0</v>
      </c>
      <c r="DS770" s="8">
        <f t="shared" si="1567"/>
        <v>0</v>
      </c>
      <c r="DT770" s="8">
        <f t="shared" si="1568"/>
        <v>0</v>
      </c>
      <c r="DU770" s="8">
        <f t="shared" si="1569"/>
        <v>0</v>
      </c>
      <c r="DV770" s="8"/>
      <c r="DX770" s="11">
        <f t="shared" si="1570"/>
        <v>45320</v>
      </c>
      <c r="DY770" s="8">
        <f t="shared" si="1571"/>
        <v>0</v>
      </c>
      <c r="DZ770" s="8">
        <f t="shared" si="1572"/>
        <v>0</v>
      </c>
      <c r="EA770" s="8">
        <f t="shared" si="1573"/>
        <v>0</v>
      </c>
      <c r="EB770" s="8">
        <f t="shared" si="1574"/>
        <v>0</v>
      </c>
      <c r="EC770" s="8">
        <f t="shared" si="1575"/>
        <v>0</v>
      </c>
      <c r="ED770" s="8">
        <f t="shared" si="1576"/>
        <v>0</v>
      </c>
      <c r="EE770" s="8"/>
    </row>
    <row r="771" spans="2:135" x14ac:dyDescent="0.3">
      <c r="B771" s="11">
        <f t="shared" si="1472"/>
        <v>45321</v>
      </c>
      <c r="C771" s="8">
        <f t="shared" si="1473"/>
        <v>1020</v>
      </c>
      <c r="D771" s="8">
        <f t="shared" si="1474"/>
        <v>130968.37</v>
      </c>
      <c r="E771" s="8">
        <f t="shared" si="1475"/>
        <v>0</v>
      </c>
      <c r="F771" s="8">
        <f t="shared" si="1476"/>
        <v>641</v>
      </c>
      <c r="G771" s="8">
        <f t="shared" si="1477"/>
        <v>485.70000000000005</v>
      </c>
      <c r="H771" s="8">
        <f t="shared" si="1478"/>
        <v>11</v>
      </c>
      <c r="I771" s="8"/>
      <c r="K771" s="11">
        <f t="shared" si="1479"/>
        <v>45321</v>
      </c>
      <c r="L771" s="8">
        <f t="shared" si="1480"/>
        <v>673</v>
      </c>
      <c r="M771" s="8">
        <f t="shared" si="1481"/>
        <v>89964.580000000031</v>
      </c>
      <c r="N771" s="8">
        <f t="shared" si="1482"/>
        <v>326.61999999999995</v>
      </c>
      <c r="O771" s="8">
        <f t="shared" si="1483"/>
        <v>0</v>
      </c>
      <c r="P771" s="8">
        <f t="shared" si="1484"/>
        <v>505.53000000000003</v>
      </c>
      <c r="Q771" s="8">
        <f t="shared" si="1485"/>
        <v>1</v>
      </c>
      <c r="R771" s="8"/>
      <c r="T771" s="11">
        <f t="shared" si="1486"/>
        <v>45321</v>
      </c>
      <c r="U771" s="8">
        <f t="shared" si="1487"/>
        <v>508</v>
      </c>
      <c r="V771" s="8">
        <f t="shared" si="1488"/>
        <v>50485.130000000005</v>
      </c>
      <c r="W771" s="8">
        <f t="shared" si="1489"/>
        <v>0</v>
      </c>
      <c r="X771" s="8">
        <f t="shared" si="1490"/>
        <v>0</v>
      </c>
      <c r="Y771" s="8">
        <f t="shared" si="1491"/>
        <v>1080.45</v>
      </c>
      <c r="Z771" s="8">
        <f t="shared" si="1492"/>
        <v>0</v>
      </c>
      <c r="AA771" s="8"/>
      <c r="AC771" s="11">
        <f t="shared" si="1493"/>
        <v>45321</v>
      </c>
      <c r="AD771" s="8">
        <f t="shared" si="1494"/>
        <v>1215</v>
      </c>
      <c r="AE771" s="8">
        <f t="shared" si="1495"/>
        <v>138317.77000000002</v>
      </c>
      <c r="AF771" s="8">
        <f t="shared" si="1496"/>
        <v>1074.4599999999998</v>
      </c>
      <c r="AG771" s="8">
        <f t="shared" si="1497"/>
        <v>0</v>
      </c>
      <c r="AH771" s="8">
        <f t="shared" si="1498"/>
        <v>243.92999999999989</v>
      </c>
      <c r="AI771" s="8">
        <f t="shared" si="1499"/>
        <v>19</v>
      </c>
      <c r="AJ771" s="8"/>
      <c r="AL771" s="11">
        <f t="shared" si="1500"/>
        <v>45321</v>
      </c>
      <c r="AM771" s="8">
        <f t="shared" si="1501"/>
        <v>1057</v>
      </c>
      <c r="AN771" s="8">
        <f t="shared" si="1502"/>
        <v>137158.16000000003</v>
      </c>
      <c r="AO771" s="8">
        <f t="shared" si="1503"/>
        <v>489.56999999999994</v>
      </c>
      <c r="AP771" s="8">
        <f t="shared" si="1504"/>
        <v>0</v>
      </c>
      <c r="AQ771" s="8">
        <f t="shared" si="1505"/>
        <v>1867.8999999999996</v>
      </c>
      <c r="AR771" s="8">
        <f t="shared" si="1506"/>
        <v>8</v>
      </c>
      <c r="AS771" s="8"/>
      <c r="AU771" s="11">
        <f t="shared" si="1507"/>
        <v>45321</v>
      </c>
      <c r="AV771" s="8">
        <f t="shared" si="1508"/>
        <v>1373</v>
      </c>
      <c r="AW771" s="8">
        <f t="shared" si="1509"/>
        <v>116014.07999999999</v>
      </c>
      <c r="AX771" s="8">
        <f t="shared" si="1510"/>
        <v>0</v>
      </c>
      <c r="AY771" s="8">
        <f t="shared" si="1511"/>
        <v>744.05000000000007</v>
      </c>
      <c r="AZ771" s="8">
        <f t="shared" si="1512"/>
        <v>-361.08000000000004</v>
      </c>
      <c r="BA771" s="8">
        <f t="shared" si="1513"/>
        <v>8</v>
      </c>
      <c r="BB771" s="8"/>
      <c r="BD771" s="11">
        <f t="shared" si="1514"/>
        <v>45321</v>
      </c>
      <c r="BE771" s="8">
        <f t="shared" si="1515"/>
        <v>1328</v>
      </c>
      <c r="BF771" s="8">
        <f t="shared" si="1516"/>
        <v>168834.91999999998</v>
      </c>
      <c r="BG771" s="8">
        <f t="shared" si="1517"/>
        <v>744.85000000000014</v>
      </c>
      <c r="BH771" s="8">
        <f t="shared" si="1518"/>
        <v>0</v>
      </c>
      <c r="BI771" s="8">
        <f t="shared" si="1519"/>
        <v>1879.2500000000005</v>
      </c>
      <c r="BJ771" s="8">
        <f t="shared" si="1520"/>
        <v>15</v>
      </c>
      <c r="BK771" s="8"/>
      <c r="BM771" s="11">
        <f t="shared" si="1521"/>
        <v>45321</v>
      </c>
      <c r="BN771" s="8">
        <f t="shared" si="1522"/>
        <v>1658</v>
      </c>
      <c r="BO771" s="8">
        <f t="shared" si="1523"/>
        <v>225467.79</v>
      </c>
      <c r="BP771" s="8">
        <f t="shared" si="1524"/>
        <v>902.83000000000015</v>
      </c>
      <c r="BQ771" s="8">
        <f t="shared" si="1525"/>
        <v>0</v>
      </c>
      <c r="BR771" s="8">
        <f t="shared" si="1526"/>
        <v>4821.6399999999994</v>
      </c>
      <c r="BS771" s="8">
        <f t="shared" si="1527"/>
        <v>9</v>
      </c>
      <c r="BT771" s="8"/>
      <c r="BV771" s="11">
        <f t="shared" si="1528"/>
        <v>45321</v>
      </c>
      <c r="BW771" s="8">
        <f t="shared" si="1529"/>
        <v>587</v>
      </c>
      <c r="BX771" s="8">
        <f t="shared" si="1530"/>
        <v>47151.590000000004</v>
      </c>
      <c r="BY771" s="8">
        <f t="shared" si="1531"/>
        <v>529.5</v>
      </c>
      <c r="BZ771" s="8">
        <f t="shared" si="1532"/>
        <v>0</v>
      </c>
      <c r="CA771" s="8">
        <f t="shared" si="1533"/>
        <v>574</v>
      </c>
      <c r="CB771" s="8">
        <f t="shared" si="1534"/>
        <v>1</v>
      </c>
      <c r="CC771" s="8"/>
      <c r="CE771" s="11">
        <f t="shared" si="1535"/>
        <v>45321</v>
      </c>
      <c r="CF771" s="8">
        <f t="shared" si="1536"/>
        <v>837</v>
      </c>
      <c r="CG771" s="8">
        <f t="shared" si="1537"/>
        <v>100859.32999999999</v>
      </c>
      <c r="CH771" s="8">
        <f t="shared" si="1538"/>
        <v>1350</v>
      </c>
      <c r="CI771" s="8">
        <f t="shared" si="1539"/>
        <v>0</v>
      </c>
      <c r="CJ771" s="8">
        <f t="shared" si="1540"/>
        <v>0</v>
      </c>
      <c r="CK771" s="8">
        <f t="shared" si="1541"/>
        <v>23</v>
      </c>
      <c r="CL771" s="8"/>
      <c r="CN771" s="11">
        <f t="shared" si="1542"/>
        <v>45321</v>
      </c>
      <c r="CO771" s="8">
        <f t="shared" si="1543"/>
        <v>1591</v>
      </c>
      <c r="CP771" s="8">
        <f t="shared" si="1544"/>
        <v>144101.18</v>
      </c>
      <c r="CQ771" s="8">
        <f t="shared" si="1545"/>
        <v>1499.7099999999998</v>
      </c>
      <c r="CR771" s="8">
        <f t="shared" si="1546"/>
        <v>10396.209999999997</v>
      </c>
      <c r="CS771" s="8">
        <f t="shared" si="1547"/>
        <v>1305</v>
      </c>
      <c r="CT771" s="8">
        <f t="shared" si="1548"/>
        <v>91</v>
      </c>
      <c r="CU771" s="8"/>
      <c r="CW771" s="11">
        <f t="shared" si="1549"/>
        <v>45321</v>
      </c>
      <c r="CX771" s="8">
        <f t="shared" si="1550"/>
        <v>329</v>
      </c>
      <c r="CY771" s="8">
        <f t="shared" si="1551"/>
        <v>24262.120000000003</v>
      </c>
      <c r="CZ771" s="8">
        <f t="shared" si="1552"/>
        <v>0</v>
      </c>
      <c r="DA771" s="8">
        <f t="shared" si="1553"/>
        <v>77.5</v>
      </c>
      <c r="DB771" s="8">
        <f t="shared" si="1554"/>
        <v>929.52</v>
      </c>
      <c r="DC771" s="8">
        <f t="shared" si="1555"/>
        <v>4</v>
      </c>
      <c r="DD771" s="8"/>
      <c r="DF771" s="11">
        <f t="shared" si="1556"/>
        <v>45321</v>
      </c>
      <c r="DG771" s="8">
        <f t="shared" si="1557"/>
        <v>0</v>
      </c>
      <c r="DH771" s="8">
        <f t="shared" si="1558"/>
        <v>0</v>
      </c>
      <c r="DI771" s="8">
        <f t="shared" si="1559"/>
        <v>0</v>
      </c>
      <c r="DJ771" s="8">
        <f t="shared" si="1560"/>
        <v>0</v>
      </c>
      <c r="DK771" s="8">
        <f t="shared" si="1561"/>
        <v>0</v>
      </c>
      <c r="DL771" s="8">
        <f t="shared" si="1562"/>
        <v>0</v>
      </c>
      <c r="DM771" s="8"/>
      <c r="DO771" s="11">
        <f t="shared" si="1563"/>
        <v>45321</v>
      </c>
      <c r="DP771" s="8">
        <f t="shared" si="1564"/>
        <v>0</v>
      </c>
      <c r="DQ771" s="8">
        <f t="shared" si="1565"/>
        <v>0</v>
      </c>
      <c r="DR771" s="8">
        <f t="shared" si="1566"/>
        <v>0</v>
      </c>
      <c r="DS771" s="8">
        <f t="shared" si="1567"/>
        <v>0</v>
      </c>
      <c r="DT771" s="8">
        <f t="shared" si="1568"/>
        <v>0</v>
      </c>
      <c r="DU771" s="8">
        <f t="shared" si="1569"/>
        <v>0</v>
      </c>
      <c r="DV771" s="8"/>
      <c r="DX771" s="11">
        <f t="shared" si="1570"/>
        <v>45321</v>
      </c>
      <c r="DY771" s="8">
        <f t="shared" si="1571"/>
        <v>0</v>
      </c>
      <c r="DZ771" s="8">
        <f t="shared" si="1572"/>
        <v>0</v>
      </c>
      <c r="EA771" s="8">
        <f t="shared" si="1573"/>
        <v>0</v>
      </c>
      <c r="EB771" s="8">
        <f t="shared" si="1574"/>
        <v>0</v>
      </c>
      <c r="EC771" s="8">
        <f t="shared" si="1575"/>
        <v>0</v>
      </c>
      <c r="ED771" s="8">
        <f t="shared" si="1576"/>
        <v>0</v>
      </c>
      <c r="EE771" s="8"/>
    </row>
    <row r="772" spans="2:135" x14ac:dyDescent="0.3">
      <c r="B772" s="11">
        <f t="shared" si="1472"/>
        <v>45322</v>
      </c>
      <c r="C772" s="8">
        <f t="shared" si="1473"/>
        <v>1054</v>
      </c>
      <c r="D772" s="8">
        <f t="shared" si="1474"/>
        <v>135744.71</v>
      </c>
      <c r="E772" s="8">
        <f t="shared" si="1475"/>
        <v>0</v>
      </c>
      <c r="F772" s="8">
        <f t="shared" si="1476"/>
        <v>652</v>
      </c>
      <c r="G772" s="8">
        <f t="shared" si="1477"/>
        <v>485.70000000000005</v>
      </c>
      <c r="H772" s="8">
        <f t="shared" si="1478"/>
        <v>11</v>
      </c>
      <c r="I772" s="8"/>
      <c r="K772" s="11">
        <f t="shared" si="1479"/>
        <v>45322</v>
      </c>
      <c r="L772" s="8">
        <f t="shared" si="1480"/>
        <v>692</v>
      </c>
      <c r="M772" s="8">
        <f t="shared" si="1481"/>
        <v>92532.430000000037</v>
      </c>
      <c r="N772" s="8">
        <f t="shared" si="1482"/>
        <v>332.74999999999994</v>
      </c>
      <c r="O772" s="8">
        <f t="shared" si="1483"/>
        <v>0</v>
      </c>
      <c r="P772" s="8">
        <f t="shared" si="1484"/>
        <v>505.53000000000003</v>
      </c>
      <c r="Q772" s="8">
        <f t="shared" si="1485"/>
        <v>1</v>
      </c>
      <c r="R772" s="8"/>
      <c r="T772" s="11">
        <f t="shared" si="1486"/>
        <v>45322</v>
      </c>
      <c r="U772" s="8">
        <f t="shared" si="1487"/>
        <v>525</v>
      </c>
      <c r="V772" s="8">
        <f t="shared" si="1488"/>
        <v>52070.83</v>
      </c>
      <c r="W772" s="8">
        <f t="shared" si="1489"/>
        <v>0</v>
      </c>
      <c r="X772" s="8">
        <f t="shared" si="1490"/>
        <v>0</v>
      </c>
      <c r="Y772" s="8">
        <f t="shared" si="1491"/>
        <v>1090.95</v>
      </c>
      <c r="Z772" s="8">
        <f t="shared" si="1492"/>
        <v>0</v>
      </c>
      <c r="AA772" s="8"/>
      <c r="AC772" s="11">
        <f t="shared" si="1493"/>
        <v>45322</v>
      </c>
      <c r="AD772" s="8">
        <f t="shared" si="1494"/>
        <v>1283</v>
      </c>
      <c r="AE772" s="8">
        <f t="shared" si="1495"/>
        <v>146073.24000000002</v>
      </c>
      <c r="AF772" s="8">
        <f t="shared" si="1496"/>
        <v>1115.1699999999998</v>
      </c>
      <c r="AG772" s="8">
        <f t="shared" si="1497"/>
        <v>0</v>
      </c>
      <c r="AH772" s="8">
        <f t="shared" si="1498"/>
        <v>370.34999999999991</v>
      </c>
      <c r="AI772" s="8">
        <f t="shared" si="1499"/>
        <v>19</v>
      </c>
      <c r="AJ772" s="8"/>
      <c r="AL772" s="11">
        <f t="shared" si="1500"/>
        <v>45322</v>
      </c>
      <c r="AM772" s="8">
        <f t="shared" si="1501"/>
        <v>1115</v>
      </c>
      <c r="AN772" s="8">
        <f t="shared" si="1502"/>
        <v>144417.50000000003</v>
      </c>
      <c r="AO772" s="8">
        <f t="shared" si="1503"/>
        <v>492.34999999999991</v>
      </c>
      <c r="AP772" s="8">
        <f t="shared" si="1504"/>
        <v>0</v>
      </c>
      <c r="AQ772" s="8">
        <f t="shared" si="1505"/>
        <v>1999.4999999999995</v>
      </c>
      <c r="AR772" s="8">
        <f t="shared" si="1506"/>
        <v>8</v>
      </c>
      <c r="AS772" s="8"/>
      <c r="AU772" s="11">
        <f t="shared" si="1507"/>
        <v>45322</v>
      </c>
      <c r="AV772" s="8">
        <f t="shared" si="1508"/>
        <v>1425</v>
      </c>
      <c r="AW772" s="8">
        <f t="shared" si="1509"/>
        <v>120872.24999999999</v>
      </c>
      <c r="AX772" s="8">
        <f t="shared" si="1510"/>
        <v>0</v>
      </c>
      <c r="AY772" s="8">
        <f t="shared" si="1511"/>
        <v>763.05000000000007</v>
      </c>
      <c r="AZ772" s="8">
        <f t="shared" si="1512"/>
        <v>-361.08000000000004</v>
      </c>
      <c r="BA772" s="8">
        <f t="shared" si="1513"/>
        <v>8</v>
      </c>
      <c r="BB772" s="8"/>
      <c r="BD772" s="11">
        <f t="shared" si="1514"/>
        <v>45322</v>
      </c>
      <c r="BE772" s="8">
        <f t="shared" si="1515"/>
        <v>1388</v>
      </c>
      <c r="BF772" s="8">
        <f t="shared" si="1516"/>
        <v>177332.91999999998</v>
      </c>
      <c r="BG772" s="8">
        <f t="shared" si="1517"/>
        <v>779.0200000000001</v>
      </c>
      <c r="BH772" s="8">
        <f t="shared" si="1518"/>
        <v>0</v>
      </c>
      <c r="BI772" s="8">
        <f t="shared" si="1519"/>
        <v>2040.2900000000004</v>
      </c>
      <c r="BJ772" s="8">
        <f t="shared" si="1520"/>
        <v>15</v>
      </c>
      <c r="BK772" s="8"/>
      <c r="BM772" s="11">
        <f t="shared" si="1521"/>
        <v>45322</v>
      </c>
      <c r="BN772" s="8">
        <f t="shared" si="1522"/>
        <v>1718</v>
      </c>
      <c r="BO772" s="8">
        <f t="shared" si="1523"/>
        <v>233882.43</v>
      </c>
      <c r="BP772" s="8">
        <f t="shared" si="1524"/>
        <v>941.45000000000016</v>
      </c>
      <c r="BQ772" s="8">
        <f t="shared" si="1525"/>
        <v>0</v>
      </c>
      <c r="BR772" s="8">
        <f t="shared" si="1526"/>
        <v>5129.9299999999994</v>
      </c>
      <c r="BS772" s="8">
        <f t="shared" si="1527"/>
        <v>10</v>
      </c>
      <c r="BT772" s="8"/>
      <c r="BV772" s="11">
        <f t="shared" si="1528"/>
        <v>45322</v>
      </c>
      <c r="BW772" s="8">
        <f t="shared" si="1529"/>
        <v>611</v>
      </c>
      <c r="BX772" s="8">
        <f t="shared" si="1530"/>
        <v>48774.61</v>
      </c>
      <c r="BY772" s="8">
        <f t="shared" si="1531"/>
        <v>537.5</v>
      </c>
      <c r="BZ772" s="8">
        <f t="shared" si="1532"/>
        <v>0</v>
      </c>
      <c r="CA772" s="8">
        <f t="shared" si="1533"/>
        <v>574</v>
      </c>
      <c r="CB772" s="8">
        <f t="shared" si="1534"/>
        <v>1</v>
      </c>
      <c r="CC772" s="8"/>
      <c r="CE772" s="11">
        <f t="shared" si="1535"/>
        <v>45322</v>
      </c>
      <c r="CF772" s="8">
        <f t="shared" si="1536"/>
        <v>878</v>
      </c>
      <c r="CG772" s="8">
        <f t="shared" si="1537"/>
        <v>105995.00999999998</v>
      </c>
      <c r="CH772" s="8">
        <f t="shared" si="1538"/>
        <v>1443.5</v>
      </c>
      <c r="CI772" s="8">
        <f t="shared" si="1539"/>
        <v>0</v>
      </c>
      <c r="CJ772" s="8">
        <f t="shared" si="1540"/>
        <v>0</v>
      </c>
      <c r="CK772" s="8">
        <f t="shared" si="1541"/>
        <v>30</v>
      </c>
      <c r="CL772" s="8"/>
      <c r="CN772" s="11">
        <f t="shared" si="1542"/>
        <v>45322</v>
      </c>
      <c r="CO772" s="8">
        <f t="shared" si="1543"/>
        <v>1683</v>
      </c>
      <c r="CP772" s="8">
        <f t="shared" si="1544"/>
        <v>151934.50999999998</v>
      </c>
      <c r="CQ772" s="8">
        <f t="shared" si="1545"/>
        <v>1581.2099999999998</v>
      </c>
      <c r="CR772" s="8">
        <f t="shared" si="1546"/>
        <v>11003.159999999998</v>
      </c>
      <c r="CS772" s="8">
        <f t="shared" si="1547"/>
        <v>1340</v>
      </c>
      <c r="CT772" s="8">
        <f t="shared" si="1548"/>
        <v>92</v>
      </c>
      <c r="CU772" s="8"/>
      <c r="CW772" s="11">
        <f t="shared" si="1549"/>
        <v>45322</v>
      </c>
      <c r="CX772" s="8">
        <f t="shared" si="1550"/>
        <v>347</v>
      </c>
      <c r="CY772" s="8">
        <f t="shared" si="1551"/>
        <v>25451.770000000004</v>
      </c>
      <c r="CZ772" s="8">
        <f t="shared" si="1552"/>
        <v>0</v>
      </c>
      <c r="DA772" s="8">
        <f t="shared" si="1553"/>
        <v>198.5</v>
      </c>
      <c r="DB772" s="8">
        <f t="shared" si="1554"/>
        <v>1077.52</v>
      </c>
      <c r="DC772" s="8">
        <f t="shared" si="1555"/>
        <v>4</v>
      </c>
      <c r="DD772" s="8"/>
      <c r="DF772" s="11">
        <f t="shared" si="1556"/>
        <v>45322</v>
      </c>
      <c r="DG772" s="8">
        <f t="shared" si="1557"/>
        <v>0</v>
      </c>
      <c r="DH772" s="8">
        <f t="shared" si="1558"/>
        <v>0</v>
      </c>
      <c r="DI772" s="8">
        <f t="shared" si="1559"/>
        <v>0</v>
      </c>
      <c r="DJ772" s="8">
        <f t="shared" si="1560"/>
        <v>0</v>
      </c>
      <c r="DK772" s="8">
        <f t="shared" si="1561"/>
        <v>0</v>
      </c>
      <c r="DL772" s="8">
        <f t="shared" si="1562"/>
        <v>0</v>
      </c>
      <c r="DM772" s="8"/>
      <c r="DO772" s="11">
        <f t="shared" si="1563"/>
        <v>45322</v>
      </c>
      <c r="DP772" s="8">
        <f t="shared" si="1564"/>
        <v>0</v>
      </c>
      <c r="DQ772" s="8">
        <f t="shared" si="1565"/>
        <v>0</v>
      </c>
      <c r="DR772" s="8">
        <f t="shared" si="1566"/>
        <v>0</v>
      </c>
      <c r="DS772" s="8">
        <f t="shared" si="1567"/>
        <v>0</v>
      </c>
      <c r="DT772" s="8">
        <f t="shared" si="1568"/>
        <v>0</v>
      </c>
      <c r="DU772" s="8">
        <f t="shared" si="1569"/>
        <v>0</v>
      </c>
      <c r="DV772" s="8"/>
      <c r="DX772" s="11">
        <f t="shared" si="1570"/>
        <v>45322</v>
      </c>
      <c r="DY772" s="8">
        <f t="shared" si="1571"/>
        <v>0</v>
      </c>
      <c r="DZ772" s="8">
        <f t="shared" si="1572"/>
        <v>0</v>
      </c>
      <c r="EA772" s="8">
        <f t="shared" si="1573"/>
        <v>0</v>
      </c>
      <c r="EB772" s="8">
        <f t="shared" si="1574"/>
        <v>0</v>
      </c>
      <c r="EC772" s="8">
        <f t="shared" si="1575"/>
        <v>0</v>
      </c>
      <c r="ED772" s="8">
        <f t="shared" si="1576"/>
        <v>0</v>
      </c>
      <c r="EE772" s="8"/>
    </row>
    <row r="773" spans="2:135" x14ac:dyDescent="0.3">
      <c r="B773" s="11">
        <f t="shared" si="1472"/>
        <v>45323</v>
      </c>
      <c r="C773" s="8">
        <f t="shared" si="1473"/>
        <v>1085</v>
      </c>
      <c r="D773" s="8">
        <f t="shared" si="1474"/>
        <v>139780.69</v>
      </c>
      <c r="E773" s="8">
        <f t="shared" si="1475"/>
        <v>0</v>
      </c>
      <c r="F773" s="8">
        <f t="shared" si="1476"/>
        <v>678</v>
      </c>
      <c r="G773" s="8">
        <f t="shared" si="1477"/>
        <v>485.70000000000005</v>
      </c>
      <c r="H773" s="8">
        <f t="shared" si="1478"/>
        <v>11</v>
      </c>
      <c r="I773" s="8"/>
      <c r="K773" s="11">
        <f t="shared" si="1479"/>
        <v>45323</v>
      </c>
      <c r="L773" s="8">
        <f t="shared" si="1480"/>
        <v>713</v>
      </c>
      <c r="M773" s="8">
        <f t="shared" si="1481"/>
        <v>95310.140000000043</v>
      </c>
      <c r="N773" s="8">
        <f t="shared" si="1482"/>
        <v>345.48999999999995</v>
      </c>
      <c r="O773" s="8">
        <f t="shared" si="1483"/>
        <v>0</v>
      </c>
      <c r="P773" s="8">
        <f t="shared" si="1484"/>
        <v>505.53000000000003</v>
      </c>
      <c r="Q773" s="8">
        <f t="shared" si="1485"/>
        <v>1</v>
      </c>
      <c r="R773" s="8"/>
      <c r="T773" s="11">
        <f t="shared" si="1486"/>
        <v>45323</v>
      </c>
      <c r="U773" s="8">
        <f t="shared" si="1487"/>
        <v>549</v>
      </c>
      <c r="V773" s="8">
        <f t="shared" si="1488"/>
        <v>54367.5</v>
      </c>
      <c r="W773" s="8">
        <f t="shared" si="1489"/>
        <v>0</v>
      </c>
      <c r="X773" s="8">
        <f t="shared" si="1490"/>
        <v>0</v>
      </c>
      <c r="Y773" s="8">
        <f t="shared" si="1491"/>
        <v>1183.45</v>
      </c>
      <c r="Z773" s="8">
        <f t="shared" si="1492"/>
        <v>0</v>
      </c>
      <c r="AA773" s="8"/>
      <c r="AC773" s="11">
        <f t="shared" si="1493"/>
        <v>45323</v>
      </c>
      <c r="AD773" s="8">
        <f t="shared" si="1494"/>
        <v>1349</v>
      </c>
      <c r="AE773" s="8">
        <f t="shared" si="1495"/>
        <v>153605.76000000001</v>
      </c>
      <c r="AF773" s="8">
        <f t="shared" si="1496"/>
        <v>1154.0399999999997</v>
      </c>
      <c r="AG773" s="8">
        <f t="shared" si="1497"/>
        <v>0</v>
      </c>
      <c r="AH773" s="8">
        <f t="shared" si="1498"/>
        <v>853.38999999999987</v>
      </c>
      <c r="AI773" s="8">
        <f t="shared" si="1499"/>
        <v>19</v>
      </c>
      <c r="AJ773" s="8"/>
      <c r="AL773" s="11">
        <f t="shared" si="1500"/>
        <v>45323</v>
      </c>
      <c r="AM773" s="8">
        <f t="shared" si="1501"/>
        <v>1158</v>
      </c>
      <c r="AN773" s="8">
        <f t="shared" si="1502"/>
        <v>149559.37000000002</v>
      </c>
      <c r="AO773" s="8">
        <f t="shared" si="1503"/>
        <v>525.66999999999996</v>
      </c>
      <c r="AP773" s="8">
        <f t="shared" si="1504"/>
        <v>0</v>
      </c>
      <c r="AQ773" s="8">
        <f t="shared" si="1505"/>
        <v>2206.4999999999995</v>
      </c>
      <c r="AR773" s="8">
        <f t="shared" si="1506"/>
        <v>8</v>
      </c>
      <c r="AS773" s="8"/>
      <c r="AU773" s="11">
        <f t="shared" si="1507"/>
        <v>45323</v>
      </c>
      <c r="AV773" s="8">
        <f t="shared" si="1508"/>
        <v>1470</v>
      </c>
      <c r="AW773" s="8">
        <f t="shared" si="1509"/>
        <v>124707.90999999999</v>
      </c>
      <c r="AX773" s="8">
        <f t="shared" si="1510"/>
        <v>0</v>
      </c>
      <c r="AY773" s="8">
        <f t="shared" si="1511"/>
        <v>775.05000000000007</v>
      </c>
      <c r="AZ773" s="8">
        <f t="shared" si="1512"/>
        <v>-331.41</v>
      </c>
      <c r="BA773" s="8">
        <f t="shared" si="1513"/>
        <v>8</v>
      </c>
      <c r="BB773" s="8"/>
      <c r="BD773" s="11">
        <f t="shared" si="1514"/>
        <v>45323</v>
      </c>
      <c r="BE773" s="8">
        <f t="shared" si="1515"/>
        <v>1440</v>
      </c>
      <c r="BF773" s="8">
        <f t="shared" si="1516"/>
        <v>183861.25999999998</v>
      </c>
      <c r="BG773" s="8">
        <f t="shared" si="1517"/>
        <v>787.80000000000007</v>
      </c>
      <c r="BH773" s="8">
        <f t="shared" si="1518"/>
        <v>0</v>
      </c>
      <c r="BI773" s="8">
        <f t="shared" si="1519"/>
        <v>2147.2900000000004</v>
      </c>
      <c r="BJ773" s="8">
        <f t="shared" si="1520"/>
        <v>15</v>
      </c>
      <c r="BK773" s="8"/>
      <c r="BM773" s="11">
        <f t="shared" si="1521"/>
        <v>45323</v>
      </c>
      <c r="BN773" s="8">
        <f t="shared" si="1522"/>
        <v>1780</v>
      </c>
      <c r="BO773" s="8">
        <f t="shared" si="1523"/>
        <v>242861.56</v>
      </c>
      <c r="BP773" s="8">
        <f t="shared" si="1524"/>
        <v>983.32000000000016</v>
      </c>
      <c r="BQ773" s="8">
        <f t="shared" si="1525"/>
        <v>0</v>
      </c>
      <c r="BR773" s="8">
        <f t="shared" si="1526"/>
        <v>5537.9299999999994</v>
      </c>
      <c r="BS773" s="8">
        <f t="shared" si="1527"/>
        <v>10</v>
      </c>
      <c r="BT773" s="8"/>
      <c r="BV773" s="11">
        <f t="shared" si="1528"/>
        <v>45323</v>
      </c>
      <c r="BW773" s="8">
        <f t="shared" si="1529"/>
        <v>643</v>
      </c>
      <c r="BX773" s="8">
        <f t="shared" si="1530"/>
        <v>51508.24</v>
      </c>
      <c r="BY773" s="8">
        <f t="shared" si="1531"/>
        <v>571.5</v>
      </c>
      <c r="BZ773" s="8">
        <f t="shared" si="1532"/>
        <v>0</v>
      </c>
      <c r="CA773" s="8">
        <f t="shared" si="1533"/>
        <v>574</v>
      </c>
      <c r="CB773" s="8">
        <f t="shared" si="1534"/>
        <v>1</v>
      </c>
      <c r="CC773" s="8"/>
      <c r="CE773" s="11">
        <f t="shared" si="1535"/>
        <v>45323</v>
      </c>
      <c r="CF773" s="8">
        <f t="shared" si="1536"/>
        <v>928</v>
      </c>
      <c r="CG773" s="8">
        <f t="shared" si="1537"/>
        <v>112011.09999999998</v>
      </c>
      <c r="CH773" s="8">
        <f t="shared" si="1538"/>
        <v>1520</v>
      </c>
      <c r="CI773" s="8">
        <f t="shared" si="1539"/>
        <v>0</v>
      </c>
      <c r="CJ773" s="8">
        <f t="shared" si="1540"/>
        <v>0</v>
      </c>
      <c r="CK773" s="8">
        <f t="shared" si="1541"/>
        <v>30</v>
      </c>
      <c r="CL773" s="8"/>
      <c r="CN773" s="11">
        <f t="shared" si="1542"/>
        <v>45323</v>
      </c>
      <c r="CO773" s="8">
        <f t="shared" si="1543"/>
        <v>1746</v>
      </c>
      <c r="CP773" s="8">
        <f t="shared" si="1544"/>
        <v>157474.09999999998</v>
      </c>
      <c r="CQ773" s="8">
        <f t="shared" si="1545"/>
        <v>1868.8199999999997</v>
      </c>
      <c r="CR773" s="8">
        <f t="shared" si="1546"/>
        <v>11438.149999999998</v>
      </c>
      <c r="CS773" s="8">
        <f t="shared" si="1547"/>
        <v>1390</v>
      </c>
      <c r="CT773" s="8">
        <f t="shared" si="1548"/>
        <v>94</v>
      </c>
      <c r="CU773" s="8"/>
      <c r="CW773" s="11">
        <f t="shared" si="1549"/>
        <v>45323</v>
      </c>
      <c r="CX773" s="8">
        <f t="shared" si="1550"/>
        <v>358</v>
      </c>
      <c r="CY773" s="8">
        <f t="shared" si="1551"/>
        <v>26221.560000000005</v>
      </c>
      <c r="CZ773" s="8">
        <f t="shared" si="1552"/>
        <v>0</v>
      </c>
      <c r="DA773" s="8">
        <f t="shared" si="1553"/>
        <v>198.5</v>
      </c>
      <c r="DB773" s="8">
        <f t="shared" si="1554"/>
        <v>1077.52</v>
      </c>
      <c r="DC773" s="8">
        <f t="shared" si="1555"/>
        <v>4</v>
      </c>
      <c r="DD773" s="8"/>
      <c r="DF773" s="11">
        <f t="shared" si="1556"/>
        <v>45323</v>
      </c>
      <c r="DG773" s="8">
        <f t="shared" si="1557"/>
        <v>0</v>
      </c>
      <c r="DH773" s="8">
        <f t="shared" si="1558"/>
        <v>0</v>
      </c>
      <c r="DI773" s="8">
        <f t="shared" si="1559"/>
        <v>0</v>
      </c>
      <c r="DJ773" s="8">
        <f t="shared" si="1560"/>
        <v>0</v>
      </c>
      <c r="DK773" s="8">
        <f t="shared" si="1561"/>
        <v>0</v>
      </c>
      <c r="DL773" s="8">
        <f t="shared" si="1562"/>
        <v>0</v>
      </c>
      <c r="DM773" s="8"/>
      <c r="DO773" s="11">
        <f t="shared" si="1563"/>
        <v>45323</v>
      </c>
      <c r="DP773" s="8">
        <f t="shared" si="1564"/>
        <v>0</v>
      </c>
      <c r="DQ773" s="8">
        <f t="shared" si="1565"/>
        <v>0</v>
      </c>
      <c r="DR773" s="8">
        <f t="shared" si="1566"/>
        <v>0</v>
      </c>
      <c r="DS773" s="8">
        <f t="shared" si="1567"/>
        <v>0</v>
      </c>
      <c r="DT773" s="8">
        <f t="shared" si="1568"/>
        <v>0</v>
      </c>
      <c r="DU773" s="8">
        <f t="shared" si="1569"/>
        <v>0</v>
      </c>
      <c r="DV773" s="8"/>
      <c r="DX773" s="11">
        <f t="shared" si="1570"/>
        <v>45323</v>
      </c>
      <c r="DY773" s="8">
        <f t="shared" si="1571"/>
        <v>0</v>
      </c>
      <c r="DZ773" s="8">
        <f t="shared" si="1572"/>
        <v>0</v>
      </c>
      <c r="EA773" s="8">
        <f t="shared" si="1573"/>
        <v>0</v>
      </c>
      <c r="EB773" s="8">
        <f t="shared" si="1574"/>
        <v>0</v>
      </c>
      <c r="EC773" s="8">
        <f t="shared" si="1575"/>
        <v>0</v>
      </c>
      <c r="ED773" s="8">
        <f t="shared" si="1576"/>
        <v>0</v>
      </c>
      <c r="EE773" s="8"/>
    </row>
    <row r="774" spans="2:135" x14ac:dyDescent="0.3">
      <c r="B774" s="11">
        <f t="shared" si="1472"/>
        <v>45324</v>
      </c>
      <c r="C774" s="8">
        <f t="shared" si="1473"/>
        <v>1124</v>
      </c>
      <c r="D774" s="8">
        <f t="shared" si="1474"/>
        <v>144677.36000000002</v>
      </c>
      <c r="E774" s="8">
        <f t="shared" si="1475"/>
        <v>0</v>
      </c>
      <c r="F774" s="8">
        <f t="shared" si="1476"/>
        <v>709</v>
      </c>
      <c r="G774" s="8">
        <f t="shared" si="1477"/>
        <v>485.70000000000005</v>
      </c>
      <c r="H774" s="8">
        <f t="shared" si="1478"/>
        <v>11</v>
      </c>
      <c r="I774" s="8"/>
      <c r="K774" s="11">
        <f t="shared" si="1479"/>
        <v>45324</v>
      </c>
      <c r="L774" s="8">
        <f t="shared" si="1480"/>
        <v>722</v>
      </c>
      <c r="M774" s="8">
        <f t="shared" si="1481"/>
        <v>96370.770000000048</v>
      </c>
      <c r="N774" s="8">
        <f t="shared" si="1482"/>
        <v>348.78999999999996</v>
      </c>
      <c r="O774" s="8">
        <f t="shared" si="1483"/>
        <v>0</v>
      </c>
      <c r="P774" s="8">
        <f t="shared" si="1484"/>
        <v>510.48</v>
      </c>
      <c r="Q774" s="8">
        <f t="shared" si="1485"/>
        <v>1</v>
      </c>
      <c r="R774" s="8"/>
      <c r="T774" s="11">
        <f t="shared" si="1486"/>
        <v>45324</v>
      </c>
      <c r="U774" s="8">
        <f t="shared" si="1487"/>
        <v>573</v>
      </c>
      <c r="V774" s="8">
        <f t="shared" si="1488"/>
        <v>56781.919999999998</v>
      </c>
      <c r="W774" s="8">
        <f t="shared" si="1489"/>
        <v>0</v>
      </c>
      <c r="X774" s="8">
        <f t="shared" si="1490"/>
        <v>0</v>
      </c>
      <c r="Y774" s="8">
        <f t="shared" si="1491"/>
        <v>1185.95</v>
      </c>
      <c r="Z774" s="8">
        <f t="shared" si="1492"/>
        <v>0</v>
      </c>
      <c r="AA774" s="8"/>
      <c r="AC774" s="11">
        <f t="shared" si="1493"/>
        <v>45324</v>
      </c>
      <c r="AD774" s="8">
        <f t="shared" si="1494"/>
        <v>1374</v>
      </c>
      <c r="AE774" s="8">
        <f t="shared" si="1495"/>
        <v>156425.96000000002</v>
      </c>
      <c r="AF774" s="8">
        <f t="shared" si="1496"/>
        <v>1197.9099999999996</v>
      </c>
      <c r="AG774" s="8">
        <f t="shared" si="1497"/>
        <v>0</v>
      </c>
      <c r="AH774" s="8">
        <f t="shared" si="1498"/>
        <v>982.38999999999987</v>
      </c>
      <c r="AI774" s="8">
        <f t="shared" si="1499"/>
        <v>19</v>
      </c>
      <c r="AJ774" s="8"/>
      <c r="AL774" s="11">
        <f t="shared" si="1500"/>
        <v>45324</v>
      </c>
      <c r="AM774" s="8">
        <f t="shared" si="1501"/>
        <v>1188</v>
      </c>
      <c r="AN774" s="8">
        <f t="shared" si="1502"/>
        <v>153116.10000000003</v>
      </c>
      <c r="AO774" s="8">
        <f t="shared" si="1503"/>
        <v>542.31999999999994</v>
      </c>
      <c r="AP774" s="8">
        <f t="shared" si="1504"/>
        <v>0</v>
      </c>
      <c r="AQ774" s="8">
        <f t="shared" si="1505"/>
        <v>2206.4999999999995</v>
      </c>
      <c r="AR774" s="8">
        <f t="shared" si="1506"/>
        <v>8</v>
      </c>
      <c r="AS774" s="8"/>
      <c r="AU774" s="11">
        <f t="shared" si="1507"/>
        <v>45324</v>
      </c>
      <c r="AV774" s="8">
        <f t="shared" si="1508"/>
        <v>1504</v>
      </c>
      <c r="AW774" s="8">
        <f t="shared" si="1509"/>
        <v>127133.09999999999</v>
      </c>
      <c r="AX774" s="8">
        <f t="shared" si="1510"/>
        <v>0</v>
      </c>
      <c r="AY774" s="8">
        <f t="shared" si="1511"/>
        <v>789.53000000000009</v>
      </c>
      <c r="AZ774" s="8">
        <f t="shared" si="1512"/>
        <v>177.59999999999997</v>
      </c>
      <c r="BA774" s="8">
        <f t="shared" si="1513"/>
        <v>8</v>
      </c>
      <c r="BB774" s="8"/>
      <c r="BD774" s="11">
        <f t="shared" si="1514"/>
        <v>45324</v>
      </c>
      <c r="BE774" s="8">
        <f t="shared" si="1515"/>
        <v>1477</v>
      </c>
      <c r="BF774" s="8">
        <f t="shared" si="1516"/>
        <v>187970.34999999998</v>
      </c>
      <c r="BG774" s="8">
        <f t="shared" si="1517"/>
        <v>791.49000000000012</v>
      </c>
      <c r="BH774" s="8">
        <f t="shared" si="1518"/>
        <v>0</v>
      </c>
      <c r="BI774" s="8">
        <f t="shared" si="1519"/>
        <v>2147.2900000000004</v>
      </c>
      <c r="BJ774" s="8">
        <f t="shared" si="1520"/>
        <v>15</v>
      </c>
      <c r="BK774" s="8"/>
      <c r="BM774" s="11">
        <f t="shared" si="1521"/>
        <v>45324</v>
      </c>
      <c r="BN774" s="8">
        <f t="shared" si="1522"/>
        <v>1842</v>
      </c>
      <c r="BO774" s="8">
        <f t="shared" si="1523"/>
        <v>251843.02</v>
      </c>
      <c r="BP774" s="8">
        <f t="shared" si="1524"/>
        <v>999.60000000000014</v>
      </c>
      <c r="BQ774" s="8">
        <f t="shared" si="1525"/>
        <v>0</v>
      </c>
      <c r="BR774" s="8">
        <f t="shared" si="1526"/>
        <v>5587.9299999999994</v>
      </c>
      <c r="BS774" s="8">
        <f t="shared" si="1527"/>
        <v>12</v>
      </c>
      <c r="BT774" s="8"/>
      <c r="BV774" s="11">
        <f t="shared" si="1528"/>
        <v>45324</v>
      </c>
      <c r="BW774" s="8">
        <f t="shared" si="1529"/>
        <v>680</v>
      </c>
      <c r="BX774" s="8">
        <f t="shared" si="1530"/>
        <v>54662.17</v>
      </c>
      <c r="BY774" s="8">
        <f t="shared" si="1531"/>
        <v>610.5</v>
      </c>
      <c r="BZ774" s="8">
        <f t="shared" si="1532"/>
        <v>0</v>
      </c>
      <c r="CA774" s="8">
        <f t="shared" si="1533"/>
        <v>574</v>
      </c>
      <c r="CB774" s="8">
        <f t="shared" si="1534"/>
        <v>1</v>
      </c>
      <c r="CC774" s="8"/>
      <c r="CE774" s="11">
        <f t="shared" si="1535"/>
        <v>45324</v>
      </c>
      <c r="CF774" s="8">
        <f t="shared" si="1536"/>
        <v>987</v>
      </c>
      <c r="CG774" s="8">
        <f t="shared" si="1537"/>
        <v>119179.39999999998</v>
      </c>
      <c r="CH774" s="8">
        <f t="shared" si="1538"/>
        <v>1667</v>
      </c>
      <c r="CI774" s="8">
        <f t="shared" si="1539"/>
        <v>0</v>
      </c>
      <c r="CJ774" s="8">
        <f t="shared" si="1540"/>
        <v>0</v>
      </c>
      <c r="CK774" s="8">
        <f t="shared" si="1541"/>
        <v>30</v>
      </c>
      <c r="CL774" s="8"/>
      <c r="CN774" s="11">
        <f t="shared" si="1542"/>
        <v>45324</v>
      </c>
      <c r="CO774" s="8">
        <f t="shared" si="1543"/>
        <v>1819</v>
      </c>
      <c r="CP774" s="8">
        <f t="shared" si="1544"/>
        <v>163454.16999999998</v>
      </c>
      <c r="CQ774" s="8">
        <f t="shared" si="1545"/>
        <v>1891.8199999999997</v>
      </c>
      <c r="CR774" s="8">
        <f t="shared" si="1546"/>
        <v>12148.079999999998</v>
      </c>
      <c r="CS774" s="8">
        <f t="shared" si="1547"/>
        <v>1465</v>
      </c>
      <c r="CT774" s="8">
        <f t="shared" si="1548"/>
        <v>95</v>
      </c>
      <c r="CU774" s="8"/>
      <c r="CW774" s="11">
        <f t="shared" si="1549"/>
        <v>45324</v>
      </c>
      <c r="CX774" s="8">
        <f t="shared" si="1550"/>
        <v>363</v>
      </c>
      <c r="CY774" s="8">
        <f t="shared" si="1551"/>
        <v>26570.960000000006</v>
      </c>
      <c r="CZ774" s="8">
        <f t="shared" si="1552"/>
        <v>0</v>
      </c>
      <c r="DA774" s="8">
        <f t="shared" si="1553"/>
        <v>198.5</v>
      </c>
      <c r="DB774" s="8">
        <f t="shared" si="1554"/>
        <v>1077.52</v>
      </c>
      <c r="DC774" s="8">
        <f t="shared" si="1555"/>
        <v>4</v>
      </c>
      <c r="DD774" s="8"/>
      <c r="DF774" s="11">
        <f t="shared" si="1556"/>
        <v>45324</v>
      </c>
      <c r="DG774" s="8">
        <f t="shared" si="1557"/>
        <v>0</v>
      </c>
      <c r="DH774" s="8">
        <f t="shared" si="1558"/>
        <v>0</v>
      </c>
      <c r="DI774" s="8">
        <f t="shared" si="1559"/>
        <v>0</v>
      </c>
      <c r="DJ774" s="8">
        <f t="shared" si="1560"/>
        <v>0</v>
      </c>
      <c r="DK774" s="8">
        <f t="shared" si="1561"/>
        <v>0</v>
      </c>
      <c r="DL774" s="8">
        <f t="shared" si="1562"/>
        <v>0</v>
      </c>
      <c r="DM774" s="8"/>
      <c r="DO774" s="11">
        <f t="shared" si="1563"/>
        <v>45324</v>
      </c>
      <c r="DP774" s="8">
        <f t="shared" si="1564"/>
        <v>0</v>
      </c>
      <c r="DQ774" s="8">
        <f t="shared" si="1565"/>
        <v>0</v>
      </c>
      <c r="DR774" s="8">
        <f t="shared" si="1566"/>
        <v>0</v>
      </c>
      <c r="DS774" s="8">
        <f t="shared" si="1567"/>
        <v>0</v>
      </c>
      <c r="DT774" s="8">
        <f t="shared" si="1568"/>
        <v>0</v>
      </c>
      <c r="DU774" s="8">
        <f t="shared" si="1569"/>
        <v>0</v>
      </c>
      <c r="DV774" s="8"/>
      <c r="DX774" s="11">
        <f t="shared" si="1570"/>
        <v>45324</v>
      </c>
      <c r="DY774" s="8">
        <f t="shared" si="1571"/>
        <v>0</v>
      </c>
      <c r="DZ774" s="8">
        <f t="shared" si="1572"/>
        <v>0</v>
      </c>
      <c r="EA774" s="8">
        <f t="shared" si="1573"/>
        <v>0</v>
      </c>
      <c r="EB774" s="8">
        <f t="shared" si="1574"/>
        <v>0</v>
      </c>
      <c r="EC774" s="8">
        <f t="shared" si="1575"/>
        <v>0</v>
      </c>
      <c r="ED774" s="8">
        <f t="shared" si="1576"/>
        <v>0</v>
      </c>
      <c r="EE774" s="8"/>
    </row>
    <row r="775" spans="2:135" x14ac:dyDescent="0.3">
      <c r="B775" s="11">
        <f t="shared" si="1472"/>
        <v>45325</v>
      </c>
      <c r="C775" s="8">
        <f t="shared" si="1473"/>
        <v>1157</v>
      </c>
      <c r="D775" s="8">
        <f t="shared" si="1474"/>
        <v>148426.56000000003</v>
      </c>
      <c r="E775" s="8">
        <f t="shared" si="1475"/>
        <v>0</v>
      </c>
      <c r="F775" s="8">
        <f t="shared" si="1476"/>
        <v>761</v>
      </c>
      <c r="G775" s="8">
        <f t="shared" si="1477"/>
        <v>487.70000000000005</v>
      </c>
      <c r="H775" s="8">
        <f t="shared" si="1478"/>
        <v>11</v>
      </c>
      <c r="I775" s="8"/>
      <c r="K775" s="11">
        <f t="shared" si="1479"/>
        <v>45325</v>
      </c>
      <c r="L775" s="8">
        <f t="shared" si="1480"/>
        <v>725</v>
      </c>
      <c r="M775" s="8">
        <f t="shared" si="1481"/>
        <v>96677.270000000048</v>
      </c>
      <c r="N775" s="8">
        <f t="shared" si="1482"/>
        <v>348.78999999999996</v>
      </c>
      <c r="O775" s="8">
        <f t="shared" si="1483"/>
        <v>0</v>
      </c>
      <c r="P775" s="8">
        <f t="shared" si="1484"/>
        <v>510.48</v>
      </c>
      <c r="Q775" s="8">
        <f t="shared" si="1485"/>
        <v>1</v>
      </c>
      <c r="R775" s="8"/>
      <c r="T775" s="11">
        <f t="shared" si="1486"/>
        <v>45325</v>
      </c>
      <c r="U775" s="8">
        <f t="shared" si="1487"/>
        <v>593</v>
      </c>
      <c r="V775" s="8">
        <f t="shared" si="1488"/>
        <v>59035.619999999995</v>
      </c>
      <c r="W775" s="8">
        <f t="shared" si="1489"/>
        <v>0</v>
      </c>
      <c r="X775" s="8">
        <f t="shared" si="1490"/>
        <v>0</v>
      </c>
      <c r="Y775" s="8">
        <f t="shared" si="1491"/>
        <v>1204.45</v>
      </c>
      <c r="Z775" s="8">
        <f t="shared" si="1492"/>
        <v>0</v>
      </c>
      <c r="AA775" s="8"/>
      <c r="AC775" s="11">
        <f t="shared" si="1493"/>
        <v>45325</v>
      </c>
      <c r="AD775" s="8">
        <f t="shared" si="1494"/>
        <v>1399</v>
      </c>
      <c r="AE775" s="8">
        <f t="shared" si="1495"/>
        <v>159379.17000000001</v>
      </c>
      <c r="AF775" s="8">
        <f t="shared" si="1496"/>
        <v>1243.2699999999995</v>
      </c>
      <c r="AG775" s="8">
        <f t="shared" si="1497"/>
        <v>0</v>
      </c>
      <c r="AH775" s="8">
        <f t="shared" si="1498"/>
        <v>1089.3899999999999</v>
      </c>
      <c r="AI775" s="8">
        <f t="shared" si="1499"/>
        <v>19</v>
      </c>
      <c r="AJ775" s="8"/>
      <c r="AL775" s="11">
        <f t="shared" si="1500"/>
        <v>45325</v>
      </c>
      <c r="AM775" s="8">
        <f t="shared" si="1501"/>
        <v>1211</v>
      </c>
      <c r="AN775" s="8">
        <f t="shared" si="1502"/>
        <v>155857.50000000003</v>
      </c>
      <c r="AO775" s="8">
        <f t="shared" si="1503"/>
        <v>546.02</v>
      </c>
      <c r="AP775" s="8">
        <f t="shared" si="1504"/>
        <v>0</v>
      </c>
      <c r="AQ775" s="8">
        <f t="shared" si="1505"/>
        <v>2206.4999999999995</v>
      </c>
      <c r="AR775" s="8">
        <f t="shared" si="1506"/>
        <v>9</v>
      </c>
      <c r="AS775" s="8"/>
      <c r="AU775" s="11">
        <f t="shared" si="1507"/>
        <v>45325</v>
      </c>
      <c r="AV775" s="8">
        <f t="shared" si="1508"/>
        <v>1533</v>
      </c>
      <c r="AW775" s="8">
        <f t="shared" si="1509"/>
        <v>129522.34</v>
      </c>
      <c r="AX775" s="8">
        <f t="shared" si="1510"/>
        <v>0</v>
      </c>
      <c r="AY775" s="8">
        <f t="shared" si="1511"/>
        <v>803.53000000000009</v>
      </c>
      <c r="AZ775" s="8">
        <f t="shared" si="1512"/>
        <v>177.59999999999997</v>
      </c>
      <c r="BA775" s="8">
        <f t="shared" si="1513"/>
        <v>8</v>
      </c>
      <c r="BB775" s="8"/>
      <c r="BD775" s="11">
        <f t="shared" si="1514"/>
        <v>45325</v>
      </c>
      <c r="BE775" s="8">
        <f t="shared" si="1515"/>
        <v>1505</v>
      </c>
      <c r="BF775" s="8">
        <f t="shared" si="1516"/>
        <v>191316.17999999996</v>
      </c>
      <c r="BG775" s="8">
        <f t="shared" si="1517"/>
        <v>807.19000000000017</v>
      </c>
      <c r="BH775" s="8">
        <f t="shared" si="1518"/>
        <v>0</v>
      </c>
      <c r="BI775" s="8">
        <f t="shared" si="1519"/>
        <v>2147.2900000000004</v>
      </c>
      <c r="BJ775" s="8">
        <f t="shared" si="1520"/>
        <v>15</v>
      </c>
      <c r="BK775" s="8"/>
      <c r="BM775" s="11">
        <f t="shared" si="1521"/>
        <v>45325</v>
      </c>
      <c r="BN775" s="8">
        <f t="shared" si="1522"/>
        <v>1906</v>
      </c>
      <c r="BO775" s="8">
        <f t="shared" si="1523"/>
        <v>261060.65</v>
      </c>
      <c r="BP775" s="8">
        <f t="shared" si="1524"/>
        <v>1072.1400000000001</v>
      </c>
      <c r="BQ775" s="8">
        <f t="shared" si="1525"/>
        <v>0</v>
      </c>
      <c r="BR775" s="8">
        <f t="shared" si="1526"/>
        <v>5687.9299999999994</v>
      </c>
      <c r="BS775" s="8">
        <f t="shared" si="1527"/>
        <v>12</v>
      </c>
      <c r="BT775" s="8"/>
      <c r="BV775" s="11">
        <f t="shared" si="1528"/>
        <v>45325</v>
      </c>
      <c r="BW775" s="8">
        <f t="shared" si="1529"/>
        <v>723</v>
      </c>
      <c r="BX775" s="8">
        <f t="shared" si="1530"/>
        <v>58306.34</v>
      </c>
      <c r="BY775" s="8">
        <f t="shared" si="1531"/>
        <v>708.5</v>
      </c>
      <c r="BZ775" s="8">
        <f t="shared" si="1532"/>
        <v>0</v>
      </c>
      <c r="CA775" s="8">
        <f t="shared" si="1533"/>
        <v>574</v>
      </c>
      <c r="CB775" s="8">
        <f t="shared" si="1534"/>
        <v>1</v>
      </c>
      <c r="CC775" s="8"/>
      <c r="CE775" s="11">
        <f t="shared" si="1535"/>
        <v>45325</v>
      </c>
      <c r="CF775" s="8">
        <f t="shared" si="1536"/>
        <v>1023</v>
      </c>
      <c r="CG775" s="8">
        <f t="shared" si="1537"/>
        <v>123331.36999999998</v>
      </c>
      <c r="CH775" s="8">
        <f t="shared" si="1538"/>
        <v>1755.5</v>
      </c>
      <c r="CI775" s="8">
        <f t="shared" si="1539"/>
        <v>0</v>
      </c>
      <c r="CJ775" s="8">
        <f t="shared" si="1540"/>
        <v>0</v>
      </c>
      <c r="CK775" s="8">
        <f t="shared" si="1541"/>
        <v>31</v>
      </c>
      <c r="CL775" s="8"/>
      <c r="CN775" s="11">
        <f t="shared" si="1542"/>
        <v>45325</v>
      </c>
      <c r="CO775" s="8">
        <f t="shared" si="1543"/>
        <v>1899</v>
      </c>
      <c r="CP775" s="8">
        <f t="shared" si="1544"/>
        <v>170189.63999999998</v>
      </c>
      <c r="CQ775" s="8">
        <f t="shared" si="1545"/>
        <v>1950.8199999999997</v>
      </c>
      <c r="CR775" s="8">
        <f t="shared" si="1546"/>
        <v>12941.139999999998</v>
      </c>
      <c r="CS775" s="8">
        <f t="shared" si="1547"/>
        <v>1465</v>
      </c>
      <c r="CT775" s="8">
        <f t="shared" si="1548"/>
        <v>96</v>
      </c>
      <c r="CU775" s="8"/>
      <c r="CW775" s="11">
        <f t="shared" si="1549"/>
        <v>45325</v>
      </c>
      <c r="CX775" s="8">
        <f t="shared" si="1550"/>
        <v>371</v>
      </c>
      <c r="CY775" s="8">
        <f t="shared" si="1551"/>
        <v>27180.310000000005</v>
      </c>
      <c r="CZ775" s="8">
        <f t="shared" si="1552"/>
        <v>0</v>
      </c>
      <c r="DA775" s="8">
        <f t="shared" si="1553"/>
        <v>198.5</v>
      </c>
      <c r="DB775" s="8">
        <f t="shared" si="1554"/>
        <v>1122.52</v>
      </c>
      <c r="DC775" s="8">
        <f t="shared" si="1555"/>
        <v>4</v>
      </c>
      <c r="DD775" s="8"/>
      <c r="DF775" s="11">
        <f t="shared" si="1556"/>
        <v>45325</v>
      </c>
      <c r="DG775" s="8">
        <f t="shared" si="1557"/>
        <v>0</v>
      </c>
      <c r="DH775" s="8">
        <f t="shared" si="1558"/>
        <v>0</v>
      </c>
      <c r="DI775" s="8">
        <f t="shared" si="1559"/>
        <v>0</v>
      </c>
      <c r="DJ775" s="8">
        <f t="shared" si="1560"/>
        <v>0</v>
      </c>
      <c r="DK775" s="8">
        <f t="shared" si="1561"/>
        <v>0</v>
      </c>
      <c r="DL775" s="8">
        <f t="shared" si="1562"/>
        <v>0</v>
      </c>
      <c r="DM775" s="8"/>
      <c r="DO775" s="11">
        <f t="shared" si="1563"/>
        <v>45325</v>
      </c>
      <c r="DP775" s="8">
        <f t="shared" si="1564"/>
        <v>0</v>
      </c>
      <c r="DQ775" s="8">
        <f t="shared" si="1565"/>
        <v>0</v>
      </c>
      <c r="DR775" s="8">
        <f t="shared" si="1566"/>
        <v>0</v>
      </c>
      <c r="DS775" s="8">
        <f t="shared" si="1567"/>
        <v>0</v>
      </c>
      <c r="DT775" s="8">
        <f t="shared" si="1568"/>
        <v>0</v>
      </c>
      <c r="DU775" s="8">
        <f t="shared" si="1569"/>
        <v>0</v>
      </c>
      <c r="DV775" s="8"/>
      <c r="DX775" s="11">
        <f t="shared" si="1570"/>
        <v>45325</v>
      </c>
      <c r="DY775" s="8">
        <f t="shared" si="1571"/>
        <v>0</v>
      </c>
      <c r="DZ775" s="8">
        <f t="shared" si="1572"/>
        <v>0</v>
      </c>
      <c r="EA775" s="8">
        <f t="shared" si="1573"/>
        <v>0</v>
      </c>
      <c r="EB775" s="8">
        <f t="shared" si="1574"/>
        <v>0</v>
      </c>
      <c r="EC775" s="8">
        <f t="shared" si="1575"/>
        <v>0</v>
      </c>
      <c r="ED775" s="8">
        <f t="shared" si="1576"/>
        <v>0</v>
      </c>
      <c r="EE775" s="8"/>
    </row>
    <row r="776" spans="2:135" x14ac:dyDescent="0.3">
      <c r="B776" s="11">
        <f t="shared" si="1472"/>
        <v>45326</v>
      </c>
      <c r="C776" s="8">
        <f t="shared" si="1473"/>
        <v>1188</v>
      </c>
      <c r="D776" s="8">
        <f t="shared" si="1474"/>
        <v>151329.42000000001</v>
      </c>
      <c r="E776" s="8">
        <f t="shared" si="1475"/>
        <v>0</v>
      </c>
      <c r="F776" s="8">
        <f t="shared" si="1476"/>
        <v>773</v>
      </c>
      <c r="G776" s="8">
        <f t="shared" si="1477"/>
        <v>489.70000000000005</v>
      </c>
      <c r="H776" s="8">
        <f t="shared" si="1478"/>
        <v>11</v>
      </c>
      <c r="I776" s="8"/>
      <c r="K776" s="11">
        <f t="shared" si="1479"/>
        <v>45326</v>
      </c>
      <c r="L776" s="8">
        <f t="shared" si="1480"/>
        <v>728</v>
      </c>
      <c r="M776" s="8">
        <f t="shared" si="1481"/>
        <v>97076.560000000041</v>
      </c>
      <c r="N776" s="8">
        <f t="shared" si="1482"/>
        <v>348.78999999999996</v>
      </c>
      <c r="O776" s="8">
        <f t="shared" si="1483"/>
        <v>0</v>
      </c>
      <c r="P776" s="8">
        <f t="shared" si="1484"/>
        <v>510.48</v>
      </c>
      <c r="Q776" s="8">
        <f t="shared" si="1485"/>
        <v>1</v>
      </c>
      <c r="R776" s="8"/>
      <c r="T776" s="11">
        <f t="shared" si="1486"/>
        <v>45326</v>
      </c>
      <c r="U776" s="8">
        <f t="shared" si="1487"/>
        <v>600</v>
      </c>
      <c r="V776" s="8">
        <f t="shared" si="1488"/>
        <v>59715.869999999995</v>
      </c>
      <c r="W776" s="8">
        <f t="shared" si="1489"/>
        <v>0</v>
      </c>
      <c r="X776" s="8">
        <f t="shared" si="1490"/>
        <v>0</v>
      </c>
      <c r="Y776" s="8">
        <f t="shared" si="1491"/>
        <v>1214.95</v>
      </c>
      <c r="Z776" s="8">
        <f t="shared" si="1492"/>
        <v>0</v>
      </c>
      <c r="AA776" s="8"/>
      <c r="AC776" s="11">
        <f t="shared" si="1493"/>
        <v>45326</v>
      </c>
      <c r="AD776" s="8">
        <f t="shared" si="1494"/>
        <v>1430</v>
      </c>
      <c r="AE776" s="8">
        <f t="shared" si="1495"/>
        <v>163006.89000000001</v>
      </c>
      <c r="AF776" s="8">
        <f t="shared" si="1496"/>
        <v>1268.2599999999995</v>
      </c>
      <c r="AG776" s="8">
        <f t="shared" si="1497"/>
        <v>0</v>
      </c>
      <c r="AH776" s="8">
        <f t="shared" si="1498"/>
        <v>1224.8699999999999</v>
      </c>
      <c r="AI776" s="8">
        <f t="shared" si="1499"/>
        <v>19</v>
      </c>
      <c r="AJ776" s="8"/>
      <c r="AL776" s="11">
        <f t="shared" si="1500"/>
        <v>45326</v>
      </c>
      <c r="AM776" s="8">
        <f t="shared" si="1501"/>
        <v>1235</v>
      </c>
      <c r="AN776" s="8">
        <f t="shared" si="1502"/>
        <v>159230.20000000004</v>
      </c>
      <c r="AO776" s="8">
        <f t="shared" si="1503"/>
        <v>549.72</v>
      </c>
      <c r="AP776" s="8">
        <f t="shared" si="1504"/>
        <v>0</v>
      </c>
      <c r="AQ776" s="8">
        <f t="shared" si="1505"/>
        <v>2211.4499999999994</v>
      </c>
      <c r="AR776" s="8">
        <f t="shared" si="1506"/>
        <v>10</v>
      </c>
      <c r="AS776" s="8"/>
      <c r="AU776" s="11">
        <f t="shared" si="1507"/>
        <v>45326</v>
      </c>
      <c r="AV776" s="8">
        <f t="shared" si="1508"/>
        <v>1562</v>
      </c>
      <c r="AW776" s="8">
        <f t="shared" si="1509"/>
        <v>132152.21</v>
      </c>
      <c r="AX776" s="8">
        <f t="shared" si="1510"/>
        <v>0</v>
      </c>
      <c r="AY776" s="8">
        <f t="shared" si="1511"/>
        <v>860.53000000000009</v>
      </c>
      <c r="AZ776" s="8">
        <f t="shared" si="1512"/>
        <v>177.59999999999997</v>
      </c>
      <c r="BA776" s="8">
        <f t="shared" si="1513"/>
        <v>8</v>
      </c>
      <c r="BB776" s="8"/>
      <c r="BD776" s="11">
        <f t="shared" si="1514"/>
        <v>45326</v>
      </c>
      <c r="BE776" s="8">
        <f t="shared" si="1515"/>
        <v>1533</v>
      </c>
      <c r="BF776" s="8">
        <f t="shared" si="1516"/>
        <v>194843.86999999997</v>
      </c>
      <c r="BG776" s="8">
        <f t="shared" si="1517"/>
        <v>816.43000000000018</v>
      </c>
      <c r="BH776" s="8">
        <f t="shared" si="1518"/>
        <v>0</v>
      </c>
      <c r="BI776" s="8">
        <f t="shared" si="1519"/>
        <v>2147.2900000000004</v>
      </c>
      <c r="BJ776" s="8">
        <f t="shared" si="1520"/>
        <v>15</v>
      </c>
      <c r="BK776" s="8"/>
      <c r="BM776" s="11">
        <f t="shared" si="1521"/>
        <v>45326</v>
      </c>
      <c r="BN776" s="8">
        <f t="shared" si="1522"/>
        <v>1967</v>
      </c>
      <c r="BO776" s="8">
        <f t="shared" si="1523"/>
        <v>269179.26</v>
      </c>
      <c r="BP776" s="8">
        <f t="shared" si="1524"/>
        <v>1072.1400000000001</v>
      </c>
      <c r="BQ776" s="8">
        <f t="shared" si="1525"/>
        <v>0</v>
      </c>
      <c r="BR776" s="8">
        <f t="shared" si="1526"/>
        <v>5737.9299999999994</v>
      </c>
      <c r="BS776" s="8">
        <f t="shared" si="1527"/>
        <v>12</v>
      </c>
      <c r="BT776" s="8"/>
      <c r="BV776" s="11">
        <f t="shared" si="1528"/>
        <v>45326</v>
      </c>
      <c r="BW776" s="8">
        <f t="shared" si="1529"/>
        <v>739</v>
      </c>
      <c r="BX776" s="8">
        <f t="shared" si="1530"/>
        <v>59463.859999999993</v>
      </c>
      <c r="BY776" s="8">
        <f t="shared" si="1531"/>
        <v>775.5</v>
      </c>
      <c r="BZ776" s="8">
        <f t="shared" si="1532"/>
        <v>0</v>
      </c>
      <c r="CA776" s="8">
        <f t="shared" si="1533"/>
        <v>574</v>
      </c>
      <c r="CB776" s="8">
        <f t="shared" si="1534"/>
        <v>1</v>
      </c>
      <c r="CC776" s="8"/>
      <c r="CE776" s="11">
        <f t="shared" si="1535"/>
        <v>45326</v>
      </c>
      <c r="CF776" s="8">
        <f t="shared" si="1536"/>
        <v>1040</v>
      </c>
      <c r="CG776" s="8">
        <f t="shared" si="1537"/>
        <v>125243.24999999999</v>
      </c>
      <c r="CH776" s="8">
        <f t="shared" si="1538"/>
        <v>1784.5</v>
      </c>
      <c r="CI776" s="8">
        <f t="shared" si="1539"/>
        <v>0</v>
      </c>
      <c r="CJ776" s="8">
        <f t="shared" si="1540"/>
        <v>0</v>
      </c>
      <c r="CK776" s="8">
        <f t="shared" si="1541"/>
        <v>31</v>
      </c>
      <c r="CL776" s="8"/>
      <c r="CN776" s="11">
        <f t="shared" si="1542"/>
        <v>45326</v>
      </c>
      <c r="CO776" s="8">
        <f t="shared" si="1543"/>
        <v>1934</v>
      </c>
      <c r="CP776" s="8">
        <f t="shared" si="1544"/>
        <v>173280.72999999998</v>
      </c>
      <c r="CQ776" s="8">
        <f t="shared" si="1545"/>
        <v>1977.8199999999997</v>
      </c>
      <c r="CR776" s="8">
        <f t="shared" si="1546"/>
        <v>13312.139999999998</v>
      </c>
      <c r="CS776" s="8">
        <f t="shared" si="1547"/>
        <v>1815</v>
      </c>
      <c r="CT776" s="8">
        <f t="shared" si="1548"/>
        <v>99</v>
      </c>
      <c r="CU776" s="8"/>
      <c r="CW776" s="11">
        <f t="shared" si="1549"/>
        <v>45326</v>
      </c>
      <c r="CX776" s="8">
        <f t="shared" si="1550"/>
        <v>377</v>
      </c>
      <c r="CY776" s="8">
        <f t="shared" si="1551"/>
        <v>27600.610000000004</v>
      </c>
      <c r="CZ776" s="8">
        <f t="shared" si="1552"/>
        <v>0</v>
      </c>
      <c r="DA776" s="8">
        <f t="shared" si="1553"/>
        <v>198.5</v>
      </c>
      <c r="DB776" s="8">
        <f t="shared" si="1554"/>
        <v>1137.52</v>
      </c>
      <c r="DC776" s="8">
        <f t="shared" si="1555"/>
        <v>4</v>
      </c>
      <c r="DD776" s="8"/>
      <c r="DF776" s="11">
        <f t="shared" si="1556"/>
        <v>45326</v>
      </c>
      <c r="DG776" s="8">
        <f t="shared" si="1557"/>
        <v>0</v>
      </c>
      <c r="DH776" s="8">
        <f t="shared" si="1558"/>
        <v>0</v>
      </c>
      <c r="DI776" s="8">
        <f t="shared" si="1559"/>
        <v>0</v>
      </c>
      <c r="DJ776" s="8">
        <f t="shared" si="1560"/>
        <v>0</v>
      </c>
      <c r="DK776" s="8">
        <f t="shared" si="1561"/>
        <v>0</v>
      </c>
      <c r="DL776" s="8">
        <f t="shared" si="1562"/>
        <v>0</v>
      </c>
      <c r="DM776" s="8"/>
      <c r="DO776" s="11">
        <f t="shared" si="1563"/>
        <v>45326</v>
      </c>
      <c r="DP776" s="8">
        <f t="shared" si="1564"/>
        <v>0</v>
      </c>
      <c r="DQ776" s="8">
        <f t="shared" si="1565"/>
        <v>0</v>
      </c>
      <c r="DR776" s="8">
        <f t="shared" si="1566"/>
        <v>0</v>
      </c>
      <c r="DS776" s="8">
        <f t="shared" si="1567"/>
        <v>0</v>
      </c>
      <c r="DT776" s="8">
        <f t="shared" si="1568"/>
        <v>0</v>
      </c>
      <c r="DU776" s="8">
        <f t="shared" si="1569"/>
        <v>0</v>
      </c>
      <c r="DV776" s="8"/>
      <c r="DX776" s="11">
        <f t="shared" si="1570"/>
        <v>45326</v>
      </c>
      <c r="DY776" s="8">
        <f t="shared" si="1571"/>
        <v>0</v>
      </c>
      <c r="DZ776" s="8">
        <f t="shared" si="1572"/>
        <v>0</v>
      </c>
      <c r="EA776" s="8">
        <f t="shared" si="1573"/>
        <v>0</v>
      </c>
      <c r="EB776" s="8">
        <f t="shared" si="1574"/>
        <v>0</v>
      </c>
      <c r="EC776" s="8">
        <f t="shared" si="1575"/>
        <v>0</v>
      </c>
      <c r="ED776" s="8">
        <f t="shared" si="1576"/>
        <v>0</v>
      </c>
      <c r="EE776" s="8"/>
    </row>
    <row r="777" spans="2:135" x14ac:dyDescent="0.3">
      <c r="B777" s="11">
        <f t="shared" si="1472"/>
        <v>45327</v>
      </c>
      <c r="C777" s="8">
        <f t="shared" si="1473"/>
        <v>1219</v>
      </c>
      <c r="D777" s="8">
        <f t="shared" si="1474"/>
        <v>155016.38</v>
      </c>
      <c r="E777" s="8">
        <f t="shared" si="1475"/>
        <v>0</v>
      </c>
      <c r="F777" s="8">
        <f t="shared" si="1476"/>
        <v>811</v>
      </c>
      <c r="G777" s="8">
        <f t="shared" si="1477"/>
        <v>489.70000000000005</v>
      </c>
      <c r="H777" s="8">
        <f t="shared" si="1478"/>
        <v>11</v>
      </c>
      <c r="I777" s="8"/>
      <c r="K777" s="11">
        <f t="shared" si="1479"/>
        <v>45327</v>
      </c>
      <c r="L777" s="8">
        <f t="shared" si="1480"/>
        <v>754</v>
      </c>
      <c r="M777" s="8">
        <f t="shared" si="1481"/>
        <v>100578.17000000004</v>
      </c>
      <c r="N777" s="8">
        <f t="shared" si="1482"/>
        <v>360.81999999999994</v>
      </c>
      <c r="O777" s="8">
        <f t="shared" si="1483"/>
        <v>0</v>
      </c>
      <c r="P777" s="8">
        <f t="shared" si="1484"/>
        <v>510.48</v>
      </c>
      <c r="Q777" s="8">
        <f t="shared" si="1485"/>
        <v>1</v>
      </c>
      <c r="R777" s="8"/>
      <c r="T777" s="11">
        <f t="shared" si="1486"/>
        <v>45327</v>
      </c>
      <c r="U777" s="8">
        <f t="shared" si="1487"/>
        <v>615</v>
      </c>
      <c r="V777" s="8">
        <f t="shared" si="1488"/>
        <v>61393.869999999995</v>
      </c>
      <c r="W777" s="8">
        <f t="shared" si="1489"/>
        <v>0</v>
      </c>
      <c r="X777" s="8">
        <f t="shared" si="1490"/>
        <v>0</v>
      </c>
      <c r="Y777" s="8">
        <f t="shared" si="1491"/>
        <v>1248.45</v>
      </c>
      <c r="Z777" s="8">
        <f t="shared" si="1492"/>
        <v>0</v>
      </c>
      <c r="AA777" s="8"/>
      <c r="AC777" s="11">
        <f t="shared" si="1493"/>
        <v>45327</v>
      </c>
      <c r="AD777" s="8">
        <f t="shared" si="1494"/>
        <v>1485</v>
      </c>
      <c r="AE777" s="8">
        <f t="shared" si="1495"/>
        <v>169763.72</v>
      </c>
      <c r="AF777" s="8">
        <f t="shared" si="1496"/>
        <v>1302.4999999999995</v>
      </c>
      <c r="AG777" s="8">
        <f t="shared" si="1497"/>
        <v>0</v>
      </c>
      <c r="AH777" s="8">
        <f t="shared" si="1498"/>
        <v>1338.87</v>
      </c>
      <c r="AI777" s="8">
        <f t="shared" si="1499"/>
        <v>19</v>
      </c>
      <c r="AJ777" s="8"/>
      <c r="AL777" s="11">
        <f t="shared" si="1500"/>
        <v>45327</v>
      </c>
      <c r="AM777" s="8">
        <f t="shared" si="1501"/>
        <v>1274</v>
      </c>
      <c r="AN777" s="8">
        <f t="shared" si="1502"/>
        <v>164611.82000000004</v>
      </c>
      <c r="AO777" s="8">
        <f t="shared" si="1503"/>
        <v>556.1</v>
      </c>
      <c r="AP777" s="8">
        <f t="shared" si="1504"/>
        <v>0</v>
      </c>
      <c r="AQ777" s="8">
        <f t="shared" si="1505"/>
        <v>2216.3999999999992</v>
      </c>
      <c r="AR777" s="8">
        <f t="shared" si="1506"/>
        <v>11</v>
      </c>
      <c r="AS777" s="8"/>
      <c r="AU777" s="11">
        <f t="shared" si="1507"/>
        <v>45327</v>
      </c>
      <c r="AV777" s="8">
        <f t="shared" si="1508"/>
        <v>1612</v>
      </c>
      <c r="AW777" s="8">
        <f t="shared" si="1509"/>
        <v>137186.82999999999</v>
      </c>
      <c r="AX777" s="8">
        <f t="shared" si="1510"/>
        <v>0</v>
      </c>
      <c r="AY777" s="8">
        <f t="shared" si="1511"/>
        <v>887.53000000000009</v>
      </c>
      <c r="AZ777" s="8">
        <f t="shared" si="1512"/>
        <v>177.59999999999997</v>
      </c>
      <c r="BA777" s="8">
        <f t="shared" si="1513"/>
        <v>8</v>
      </c>
      <c r="BB777" s="8"/>
      <c r="BD777" s="11">
        <f t="shared" si="1514"/>
        <v>45327</v>
      </c>
      <c r="BE777" s="8">
        <f t="shared" si="1515"/>
        <v>1591</v>
      </c>
      <c r="BF777" s="8">
        <f t="shared" si="1516"/>
        <v>203415.72999999998</v>
      </c>
      <c r="BG777" s="8">
        <f t="shared" si="1517"/>
        <v>852.45000000000016</v>
      </c>
      <c r="BH777" s="8">
        <f t="shared" si="1518"/>
        <v>0</v>
      </c>
      <c r="BI777" s="8">
        <f t="shared" si="1519"/>
        <v>2147.2900000000004</v>
      </c>
      <c r="BJ777" s="8">
        <f t="shared" si="1520"/>
        <v>15</v>
      </c>
      <c r="BK777" s="8"/>
      <c r="BM777" s="11">
        <f t="shared" si="1521"/>
        <v>45327</v>
      </c>
      <c r="BN777" s="8">
        <f t="shared" si="1522"/>
        <v>2031</v>
      </c>
      <c r="BO777" s="8">
        <f t="shared" si="1523"/>
        <v>278114.2</v>
      </c>
      <c r="BP777" s="8">
        <f t="shared" si="1524"/>
        <v>1098.6500000000001</v>
      </c>
      <c r="BQ777" s="8">
        <f t="shared" si="1525"/>
        <v>0</v>
      </c>
      <c r="BR777" s="8">
        <f t="shared" si="1526"/>
        <v>5742.9299999999994</v>
      </c>
      <c r="BS777" s="8">
        <f t="shared" si="1527"/>
        <v>12</v>
      </c>
      <c r="BT777" s="8"/>
      <c r="BV777" s="11">
        <f t="shared" si="1528"/>
        <v>45327</v>
      </c>
      <c r="BW777" s="8">
        <f t="shared" si="1529"/>
        <v>752</v>
      </c>
      <c r="BX777" s="8">
        <f t="shared" si="1530"/>
        <v>60466.419999999991</v>
      </c>
      <c r="BY777" s="8">
        <f t="shared" si="1531"/>
        <v>788.5</v>
      </c>
      <c r="BZ777" s="8">
        <f t="shared" si="1532"/>
        <v>0</v>
      </c>
      <c r="CA777" s="8">
        <f t="shared" si="1533"/>
        <v>574</v>
      </c>
      <c r="CB777" s="8">
        <f t="shared" si="1534"/>
        <v>1</v>
      </c>
      <c r="CC777" s="8"/>
      <c r="CE777" s="11">
        <f t="shared" si="1535"/>
        <v>45327</v>
      </c>
      <c r="CF777" s="8">
        <f t="shared" si="1536"/>
        <v>1064</v>
      </c>
      <c r="CG777" s="8">
        <f t="shared" si="1537"/>
        <v>128034.50999999998</v>
      </c>
      <c r="CH777" s="8">
        <f t="shared" si="1538"/>
        <v>1791</v>
      </c>
      <c r="CI777" s="8">
        <f t="shared" si="1539"/>
        <v>0</v>
      </c>
      <c r="CJ777" s="8">
        <f t="shared" si="1540"/>
        <v>0</v>
      </c>
      <c r="CK777" s="8">
        <f t="shared" si="1541"/>
        <v>31</v>
      </c>
      <c r="CL777" s="8"/>
      <c r="CN777" s="11">
        <f t="shared" si="1542"/>
        <v>45327</v>
      </c>
      <c r="CO777" s="8">
        <f t="shared" si="1543"/>
        <v>2021</v>
      </c>
      <c r="CP777" s="8">
        <f t="shared" si="1544"/>
        <v>181038.53999999998</v>
      </c>
      <c r="CQ777" s="8">
        <f t="shared" si="1545"/>
        <v>2032.3199999999997</v>
      </c>
      <c r="CR777" s="8">
        <f t="shared" si="1546"/>
        <v>13734.119999999997</v>
      </c>
      <c r="CS777" s="8">
        <f t="shared" si="1547"/>
        <v>1815</v>
      </c>
      <c r="CT777" s="8">
        <f t="shared" si="1548"/>
        <v>103</v>
      </c>
      <c r="CU777" s="8"/>
      <c r="CW777" s="11">
        <f t="shared" si="1549"/>
        <v>45327</v>
      </c>
      <c r="CX777" s="8">
        <f t="shared" si="1550"/>
        <v>382</v>
      </c>
      <c r="CY777" s="8">
        <f t="shared" si="1551"/>
        <v>27987.850000000006</v>
      </c>
      <c r="CZ777" s="8">
        <f t="shared" si="1552"/>
        <v>0</v>
      </c>
      <c r="DA777" s="8">
        <f t="shared" si="1553"/>
        <v>204.5</v>
      </c>
      <c r="DB777" s="8">
        <f t="shared" si="1554"/>
        <v>1137.52</v>
      </c>
      <c r="DC777" s="8">
        <f t="shared" si="1555"/>
        <v>4</v>
      </c>
      <c r="DD777" s="8"/>
      <c r="DF777" s="11">
        <f t="shared" si="1556"/>
        <v>45327</v>
      </c>
      <c r="DG777" s="8">
        <f t="shared" si="1557"/>
        <v>0</v>
      </c>
      <c r="DH777" s="8">
        <f t="shared" si="1558"/>
        <v>0</v>
      </c>
      <c r="DI777" s="8">
        <f t="shared" si="1559"/>
        <v>0</v>
      </c>
      <c r="DJ777" s="8">
        <f t="shared" si="1560"/>
        <v>0</v>
      </c>
      <c r="DK777" s="8">
        <f t="shared" si="1561"/>
        <v>0</v>
      </c>
      <c r="DL777" s="8">
        <f t="shared" si="1562"/>
        <v>0</v>
      </c>
      <c r="DM777" s="8"/>
      <c r="DO777" s="11">
        <f t="shared" si="1563"/>
        <v>45327</v>
      </c>
      <c r="DP777" s="8">
        <f t="shared" si="1564"/>
        <v>0</v>
      </c>
      <c r="DQ777" s="8">
        <f t="shared" si="1565"/>
        <v>0</v>
      </c>
      <c r="DR777" s="8">
        <f t="shared" si="1566"/>
        <v>0</v>
      </c>
      <c r="DS777" s="8">
        <f t="shared" si="1567"/>
        <v>0</v>
      </c>
      <c r="DT777" s="8">
        <f t="shared" si="1568"/>
        <v>0</v>
      </c>
      <c r="DU777" s="8">
        <f t="shared" si="1569"/>
        <v>0</v>
      </c>
      <c r="DV777" s="8"/>
      <c r="DX777" s="11">
        <f t="shared" si="1570"/>
        <v>45327</v>
      </c>
      <c r="DY777" s="8">
        <f t="shared" si="1571"/>
        <v>0</v>
      </c>
      <c r="DZ777" s="8">
        <f t="shared" si="1572"/>
        <v>0</v>
      </c>
      <c r="EA777" s="8">
        <f t="shared" si="1573"/>
        <v>0</v>
      </c>
      <c r="EB777" s="8">
        <f t="shared" si="1574"/>
        <v>0</v>
      </c>
      <c r="EC777" s="8">
        <f t="shared" si="1575"/>
        <v>0</v>
      </c>
      <c r="ED777" s="8">
        <f t="shared" si="1576"/>
        <v>0</v>
      </c>
      <c r="EE777" s="8"/>
    </row>
    <row r="778" spans="2:135" x14ac:dyDescent="0.3">
      <c r="B778" s="11">
        <f t="shared" si="1472"/>
        <v>45328</v>
      </c>
      <c r="C778" s="8">
        <f t="shared" si="1473"/>
        <v>1248</v>
      </c>
      <c r="D778" s="8">
        <f t="shared" si="1474"/>
        <v>158657.25</v>
      </c>
      <c r="E778" s="8">
        <f t="shared" si="1475"/>
        <v>0</v>
      </c>
      <c r="F778" s="8">
        <f t="shared" si="1476"/>
        <v>821</v>
      </c>
      <c r="G778" s="8">
        <f t="shared" si="1477"/>
        <v>489.70000000000005</v>
      </c>
      <c r="H778" s="8">
        <f t="shared" si="1478"/>
        <v>11</v>
      </c>
      <c r="I778" s="8"/>
      <c r="K778" s="11">
        <f t="shared" si="1479"/>
        <v>45328</v>
      </c>
      <c r="L778" s="8">
        <f t="shared" si="1480"/>
        <v>790</v>
      </c>
      <c r="M778" s="8">
        <f t="shared" si="1481"/>
        <v>105300.84000000004</v>
      </c>
      <c r="N778" s="8">
        <f t="shared" si="1482"/>
        <v>395.95999999999992</v>
      </c>
      <c r="O778" s="8">
        <f t="shared" si="1483"/>
        <v>0</v>
      </c>
      <c r="P778" s="8">
        <f t="shared" si="1484"/>
        <v>510.48</v>
      </c>
      <c r="Q778" s="8">
        <f t="shared" si="1485"/>
        <v>1</v>
      </c>
      <c r="R778" s="8"/>
      <c r="T778" s="11">
        <f t="shared" si="1486"/>
        <v>45328</v>
      </c>
      <c r="U778" s="8">
        <f t="shared" si="1487"/>
        <v>633</v>
      </c>
      <c r="V778" s="8">
        <f t="shared" si="1488"/>
        <v>63163.619999999995</v>
      </c>
      <c r="W778" s="8">
        <f t="shared" si="1489"/>
        <v>0</v>
      </c>
      <c r="X778" s="8">
        <f t="shared" si="1490"/>
        <v>0</v>
      </c>
      <c r="Y778" s="8">
        <f t="shared" si="1491"/>
        <v>1252.95</v>
      </c>
      <c r="Z778" s="8">
        <f t="shared" si="1492"/>
        <v>0</v>
      </c>
      <c r="AA778" s="8"/>
      <c r="AC778" s="11">
        <f t="shared" si="1493"/>
        <v>45328</v>
      </c>
      <c r="AD778" s="8">
        <f t="shared" si="1494"/>
        <v>1549</v>
      </c>
      <c r="AE778" s="8">
        <f t="shared" si="1495"/>
        <v>177531.57</v>
      </c>
      <c r="AF778" s="8">
        <f t="shared" si="1496"/>
        <v>1338.5899999999995</v>
      </c>
      <c r="AG778" s="8">
        <f t="shared" si="1497"/>
        <v>0</v>
      </c>
      <c r="AH778" s="8">
        <f t="shared" si="1498"/>
        <v>1338.87</v>
      </c>
      <c r="AI778" s="8">
        <f t="shared" si="1499"/>
        <v>19</v>
      </c>
      <c r="AJ778" s="8"/>
      <c r="AL778" s="11">
        <f t="shared" si="1500"/>
        <v>45328</v>
      </c>
      <c r="AM778" s="8">
        <f t="shared" si="1501"/>
        <v>1315</v>
      </c>
      <c r="AN778" s="8">
        <f t="shared" si="1502"/>
        <v>169978.73000000004</v>
      </c>
      <c r="AO778" s="8">
        <f t="shared" si="1503"/>
        <v>556.1</v>
      </c>
      <c r="AP778" s="8">
        <f t="shared" si="1504"/>
        <v>0</v>
      </c>
      <c r="AQ778" s="8">
        <f t="shared" si="1505"/>
        <v>2796.5899999999992</v>
      </c>
      <c r="AR778" s="8">
        <f t="shared" si="1506"/>
        <v>11</v>
      </c>
      <c r="AS778" s="8"/>
      <c r="AU778" s="11">
        <f t="shared" si="1507"/>
        <v>45328</v>
      </c>
      <c r="AV778" s="8">
        <f t="shared" si="1508"/>
        <v>1666</v>
      </c>
      <c r="AW778" s="8">
        <f t="shared" si="1509"/>
        <v>142623.65</v>
      </c>
      <c r="AX778" s="8">
        <f t="shared" si="1510"/>
        <v>0</v>
      </c>
      <c r="AY778" s="8">
        <f t="shared" si="1511"/>
        <v>914.53000000000009</v>
      </c>
      <c r="AZ778" s="8">
        <f t="shared" si="1512"/>
        <v>177.59999999999997</v>
      </c>
      <c r="BA778" s="8">
        <f t="shared" si="1513"/>
        <v>8</v>
      </c>
      <c r="BB778" s="8"/>
      <c r="BD778" s="11">
        <f t="shared" si="1514"/>
        <v>45328</v>
      </c>
      <c r="BE778" s="8">
        <f t="shared" si="1515"/>
        <v>1650</v>
      </c>
      <c r="BF778" s="8">
        <f t="shared" si="1516"/>
        <v>211522.63999999998</v>
      </c>
      <c r="BG778" s="8">
        <f t="shared" si="1517"/>
        <v>903.26000000000022</v>
      </c>
      <c r="BH778" s="8">
        <f t="shared" si="1518"/>
        <v>0</v>
      </c>
      <c r="BI778" s="8">
        <f t="shared" si="1519"/>
        <v>2191.4400000000005</v>
      </c>
      <c r="BJ778" s="8">
        <f t="shared" si="1520"/>
        <v>15</v>
      </c>
      <c r="BK778" s="8"/>
      <c r="BM778" s="11">
        <f t="shared" si="1521"/>
        <v>45328</v>
      </c>
      <c r="BN778" s="8">
        <f t="shared" si="1522"/>
        <v>2094</v>
      </c>
      <c r="BO778" s="8">
        <f t="shared" si="1523"/>
        <v>287140.85000000003</v>
      </c>
      <c r="BP778" s="8">
        <f t="shared" si="1524"/>
        <v>1162.3700000000001</v>
      </c>
      <c r="BQ778" s="8">
        <f t="shared" si="1525"/>
        <v>0</v>
      </c>
      <c r="BR778" s="8">
        <f t="shared" si="1526"/>
        <v>5742.9299999999994</v>
      </c>
      <c r="BS778" s="8">
        <f t="shared" si="1527"/>
        <v>13</v>
      </c>
      <c r="BT778" s="8"/>
      <c r="BV778" s="11">
        <f t="shared" si="1528"/>
        <v>45328</v>
      </c>
      <c r="BW778" s="8">
        <f t="shared" si="1529"/>
        <v>762</v>
      </c>
      <c r="BX778" s="8">
        <f t="shared" si="1530"/>
        <v>63631.289999999994</v>
      </c>
      <c r="BY778" s="8">
        <f t="shared" si="1531"/>
        <v>806.5</v>
      </c>
      <c r="BZ778" s="8">
        <f t="shared" si="1532"/>
        <v>0</v>
      </c>
      <c r="CA778" s="8">
        <f t="shared" si="1533"/>
        <v>609</v>
      </c>
      <c r="CB778" s="8">
        <f t="shared" si="1534"/>
        <v>1</v>
      </c>
      <c r="CC778" s="8"/>
      <c r="CE778" s="11">
        <f t="shared" si="1535"/>
        <v>45328</v>
      </c>
      <c r="CF778" s="8">
        <f t="shared" si="1536"/>
        <v>1099</v>
      </c>
      <c r="CG778" s="8">
        <f t="shared" si="1537"/>
        <v>131984.05999999997</v>
      </c>
      <c r="CH778" s="8">
        <f t="shared" si="1538"/>
        <v>1804.5</v>
      </c>
      <c r="CI778" s="8">
        <f t="shared" si="1539"/>
        <v>0</v>
      </c>
      <c r="CJ778" s="8">
        <f t="shared" si="1540"/>
        <v>0</v>
      </c>
      <c r="CK778" s="8">
        <f t="shared" si="1541"/>
        <v>31</v>
      </c>
      <c r="CL778" s="8"/>
      <c r="CN778" s="11">
        <f t="shared" si="1542"/>
        <v>45328</v>
      </c>
      <c r="CO778" s="8">
        <f t="shared" si="1543"/>
        <v>2102</v>
      </c>
      <c r="CP778" s="8">
        <f t="shared" si="1544"/>
        <v>188638.99</v>
      </c>
      <c r="CQ778" s="8">
        <f t="shared" si="1545"/>
        <v>2064.3199999999997</v>
      </c>
      <c r="CR778" s="8">
        <f t="shared" si="1546"/>
        <v>14365.069999999998</v>
      </c>
      <c r="CS778" s="8">
        <f t="shared" si="1547"/>
        <v>1840</v>
      </c>
      <c r="CT778" s="8">
        <f t="shared" si="1548"/>
        <v>105</v>
      </c>
      <c r="CU778" s="8"/>
      <c r="CW778" s="11">
        <f t="shared" si="1549"/>
        <v>45328</v>
      </c>
      <c r="CX778" s="8">
        <f t="shared" si="1550"/>
        <v>389</v>
      </c>
      <c r="CY778" s="8">
        <f t="shared" si="1551"/>
        <v>28507.070000000007</v>
      </c>
      <c r="CZ778" s="8">
        <f t="shared" si="1552"/>
        <v>0</v>
      </c>
      <c r="DA778" s="8">
        <f t="shared" si="1553"/>
        <v>204.5</v>
      </c>
      <c r="DB778" s="8">
        <f t="shared" si="1554"/>
        <v>1177.52</v>
      </c>
      <c r="DC778" s="8">
        <f t="shared" si="1555"/>
        <v>4</v>
      </c>
      <c r="DD778" s="8"/>
      <c r="DF778" s="11">
        <f t="shared" si="1556"/>
        <v>45328</v>
      </c>
      <c r="DG778" s="8">
        <f t="shared" si="1557"/>
        <v>0</v>
      </c>
      <c r="DH778" s="8">
        <f t="shared" si="1558"/>
        <v>0</v>
      </c>
      <c r="DI778" s="8">
        <f t="shared" si="1559"/>
        <v>0</v>
      </c>
      <c r="DJ778" s="8">
        <f t="shared" si="1560"/>
        <v>0</v>
      </c>
      <c r="DK778" s="8">
        <f t="shared" si="1561"/>
        <v>0</v>
      </c>
      <c r="DL778" s="8">
        <f t="shared" si="1562"/>
        <v>0</v>
      </c>
      <c r="DM778" s="8"/>
      <c r="DO778" s="11">
        <f t="shared" si="1563"/>
        <v>45328</v>
      </c>
      <c r="DP778" s="8">
        <f t="shared" si="1564"/>
        <v>0</v>
      </c>
      <c r="DQ778" s="8">
        <f t="shared" si="1565"/>
        <v>0</v>
      </c>
      <c r="DR778" s="8">
        <f t="shared" si="1566"/>
        <v>0</v>
      </c>
      <c r="DS778" s="8">
        <f t="shared" si="1567"/>
        <v>0</v>
      </c>
      <c r="DT778" s="8">
        <f t="shared" si="1568"/>
        <v>0</v>
      </c>
      <c r="DU778" s="8">
        <f t="shared" si="1569"/>
        <v>0</v>
      </c>
      <c r="DV778" s="8"/>
      <c r="DX778" s="11">
        <f t="shared" si="1570"/>
        <v>45328</v>
      </c>
      <c r="DY778" s="8">
        <f t="shared" si="1571"/>
        <v>0</v>
      </c>
      <c r="DZ778" s="8">
        <f t="shared" si="1572"/>
        <v>0</v>
      </c>
      <c r="EA778" s="8">
        <f t="shared" si="1573"/>
        <v>0</v>
      </c>
      <c r="EB778" s="8">
        <f t="shared" si="1574"/>
        <v>0</v>
      </c>
      <c r="EC778" s="8">
        <f t="shared" si="1575"/>
        <v>0</v>
      </c>
      <c r="ED778" s="8">
        <f t="shared" si="1576"/>
        <v>0</v>
      </c>
      <c r="EE778" s="8"/>
    </row>
    <row r="779" spans="2:135" x14ac:dyDescent="0.3">
      <c r="B779" s="11">
        <f t="shared" si="1472"/>
        <v>45329</v>
      </c>
      <c r="C779" s="8">
        <f t="shared" si="1473"/>
        <v>1270</v>
      </c>
      <c r="D779" s="8">
        <f t="shared" si="1474"/>
        <v>161728.42000000001</v>
      </c>
      <c r="E779" s="8">
        <f t="shared" si="1475"/>
        <v>0</v>
      </c>
      <c r="F779" s="8">
        <f t="shared" si="1476"/>
        <v>831</v>
      </c>
      <c r="G779" s="8">
        <f t="shared" si="1477"/>
        <v>489.70000000000005</v>
      </c>
      <c r="H779" s="8">
        <f t="shared" si="1478"/>
        <v>11</v>
      </c>
      <c r="I779" s="8"/>
      <c r="K779" s="11">
        <f t="shared" si="1479"/>
        <v>45329</v>
      </c>
      <c r="L779" s="8">
        <f t="shared" si="1480"/>
        <v>825</v>
      </c>
      <c r="M779" s="8">
        <f t="shared" si="1481"/>
        <v>109951.31000000004</v>
      </c>
      <c r="N779" s="8">
        <f t="shared" si="1482"/>
        <v>425.19999999999993</v>
      </c>
      <c r="O779" s="8">
        <f t="shared" si="1483"/>
        <v>0</v>
      </c>
      <c r="P779" s="8">
        <f t="shared" si="1484"/>
        <v>510.48</v>
      </c>
      <c r="Q779" s="8">
        <f t="shared" si="1485"/>
        <v>1</v>
      </c>
      <c r="R779" s="8"/>
      <c r="T779" s="11">
        <f t="shared" si="1486"/>
        <v>45329</v>
      </c>
      <c r="U779" s="8">
        <f t="shared" si="1487"/>
        <v>647</v>
      </c>
      <c r="V779" s="8">
        <f t="shared" si="1488"/>
        <v>64525.919999999998</v>
      </c>
      <c r="W779" s="8">
        <f t="shared" si="1489"/>
        <v>0</v>
      </c>
      <c r="X779" s="8">
        <f t="shared" si="1490"/>
        <v>0</v>
      </c>
      <c r="Y779" s="8">
        <f t="shared" si="1491"/>
        <v>1257.45</v>
      </c>
      <c r="Z779" s="8">
        <f t="shared" si="1492"/>
        <v>0</v>
      </c>
      <c r="AA779" s="8"/>
      <c r="AC779" s="11">
        <f t="shared" si="1493"/>
        <v>45329</v>
      </c>
      <c r="AD779" s="8">
        <f t="shared" si="1494"/>
        <v>1615</v>
      </c>
      <c r="AE779" s="8">
        <f t="shared" si="1495"/>
        <v>185518.19</v>
      </c>
      <c r="AF779" s="8">
        <f t="shared" si="1496"/>
        <v>1354.3199999999995</v>
      </c>
      <c r="AG779" s="8">
        <f t="shared" si="1497"/>
        <v>0</v>
      </c>
      <c r="AH779" s="8">
        <f t="shared" si="1498"/>
        <v>1223.3799999999999</v>
      </c>
      <c r="AI779" s="8">
        <f t="shared" si="1499"/>
        <v>19</v>
      </c>
      <c r="AJ779" s="8"/>
      <c r="AL779" s="11">
        <f t="shared" si="1500"/>
        <v>45329</v>
      </c>
      <c r="AM779" s="8">
        <f t="shared" si="1501"/>
        <v>1359</v>
      </c>
      <c r="AN779" s="8">
        <f t="shared" si="1502"/>
        <v>175738.91000000003</v>
      </c>
      <c r="AO779" s="8">
        <f t="shared" si="1503"/>
        <v>556.1</v>
      </c>
      <c r="AP779" s="8">
        <f t="shared" si="1504"/>
        <v>0</v>
      </c>
      <c r="AQ779" s="8">
        <f t="shared" si="1505"/>
        <v>2896.5899999999992</v>
      </c>
      <c r="AR779" s="8">
        <f t="shared" si="1506"/>
        <v>11</v>
      </c>
      <c r="AS779" s="8"/>
      <c r="AU779" s="11">
        <f t="shared" si="1507"/>
        <v>45329</v>
      </c>
      <c r="AV779" s="8">
        <f t="shared" si="1508"/>
        <v>1719</v>
      </c>
      <c r="AW779" s="8">
        <f t="shared" si="1509"/>
        <v>147809.43</v>
      </c>
      <c r="AX779" s="8">
        <f t="shared" si="1510"/>
        <v>0</v>
      </c>
      <c r="AY779" s="8">
        <f t="shared" si="1511"/>
        <v>921.53000000000009</v>
      </c>
      <c r="AZ779" s="8">
        <f t="shared" si="1512"/>
        <v>177.59999999999997</v>
      </c>
      <c r="BA779" s="8">
        <f t="shared" si="1513"/>
        <v>8</v>
      </c>
      <c r="BB779" s="8"/>
      <c r="BD779" s="11">
        <f t="shared" si="1514"/>
        <v>45329</v>
      </c>
      <c r="BE779" s="8">
        <f t="shared" si="1515"/>
        <v>1725</v>
      </c>
      <c r="BF779" s="8">
        <f t="shared" si="1516"/>
        <v>222305</v>
      </c>
      <c r="BG779" s="8">
        <f t="shared" si="1517"/>
        <v>910.6500000000002</v>
      </c>
      <c r="BH779" s="8">
        <f t="shared" si="1518"/>
        <v>0</v>
      </c>
      <c r="BI779" s="8">
        <f t="shared" si="1519"/>
        <v>2201.3400000000006</v>
      </c>
      <c r="BJ779" s="8">
        <f t="shared" si="1520"/>
        <v>15</v>
      </c>
      <c r="BK779" s="8"/>
      <c r="BM779" s="11">
        <f t="shared" si="1521"/>
        <v>45329</v>
      </c>
      <c r="BN779" s="8">
        <f t="shared" si="1522"/>
        <v>2157</v>
      </c>
      <c r="BO779" s="8">
        <f t="shared" si="1523"/>
        <v>295940.87000000005</v>
      </c>
      <c r="BP779" s="8">
        <f t="shared" si="1524"/>
        <v>1234.93</v>
      </c>
      <c r="BQ779" s="8">
        <f t="shared" si="1525"/>
        <v>0</v>
      </c>
      <c r="BR779" s="8">
        <f t="shared" si="1526"/>
        <v>5747.8799999999992</v>
      </c>
      <c r="BS779" s="8">
        <f t="shared" si="1527"/>
        <v>13</v>
      </c>
      <c r="BT779" s="8"/>
      <c r="BV779" s="11">
        <f t="shared" si="1528"/>
        <v>45329</v>
      </c>
      <c r="BW779" s="8">
        <f t="shared" si="1529"/>
        <v>776</v>
      </c>
      <c r="BX779" s="8">
        <f t="shared" si="1530"/>
        <v>64618.779999999992</v>
      </c>
      <c r="BY779" s="8">
        <f t="shared" si="1531"/>
        <v>814.5</v>
      </c>
      <c r="BZ779" s="8">
        <f t="shared" si="1532"/>
        <v>0</v>
      </c>
      <c r="CA779" s="8">
        <f t="shared" si="1533"/>
        <v>644</v>
      </c>
      <c r="CB779" s="8">
        <f t="shared" si="1534"/>
        <v>1</v>
      </c>
      <c r="CC779" s="8"/>
      <c r="CE779" s="11">
        <f t="shared" si="1535"/>
        <v>45329</v>
      </c>
      <c r="CF779" s="8">
        <f t="shared" si="1536"/>
        <v>1139</v>
      </c>
      <c r="CG779" s="8">
        <f t="shared" si="1537"/>
        <v>136407.25999999998</v>
      </c>
      <c r="CH779" s="8">
        <f t="shared" si="1538"/>
        <v>1955.16</v>
      </c>
      <c r="CI779" s="8">
        <f t="shared" si="1539"/>
        <v>0</v>
      </c>
      <c r="CJ779" s="8">
        <f t="shared" si="1540"/>
        <v>0</v>
      </c>
      <c r="CK779" s="8">
        <f t="shared" si="1541"/>
        <v>31</v>
      </c>
      <c r="CL779" s="8"/>
      <c r="CN779" s="11">
        <f t="shared" si="1542"/>
        <v>45329</v>
      </c>
      <c r="CO779" s="8">
        <f t="shared" si="1543"/>
        <v>2189</v>
      </c>
      <c r="CP779" s="8">
        <f t="shared" si="1544"/>
        <v>196428</v>
      </c>
      <c r="CQ779" s="8">
        <f t="shared" si="1545"/>
        <v>2109.3199999999997</v>
      </c>
      <c r="CR779" s="8">
        <f t="shared" si="1546"/>
        <v>14876.259999999998</v>
      </c>
      <c r="CS779" s="8">
        <f t="shared" si="1547"/>
        <v>1840</v>
      </c>
      <c r="CT779" s="8">
        <f t="shared" si="1548"/>
        <v>108</v>
      </c>
      <c r="CU779" s="8"/>
      <c r="CW779" s="11">
        <f t="shared" si="1549"/>
        <v>45329</v>
      </c>
      <c r="CX779" s="8">
        <f t="shared" si="1550"/>
        <v>401</v>
      </c>
      <c r="CY779" s="8">
        <f t="shared" si="1551"/>
        <v>29408.160000000007</v>
      </c>
      <c r="CZ779" s="8">
        <f t="shared" si="1552"/>
        <v>0</v>
      </c>
      <c r="DA779" s="8">
        <f t="shared" si="1553"/>
        <v>204.5</v>
      </c>
      <c r="DB779" s="8">
        <f t="shared" si="1554"/>
        <v>1177.52</v>
      </c>
      <c r="DC779" s="8">
        <f t="shared" si="1555"/>
        <v>4</v>
      </c>
      <c r="DD779" s="8"/>
      <c r="DF779" s="11">
        <f t="shared" si="1556"/>
        <v>45329</v>
      </c>
      <c r="DG779" s="8">
        <f t="shared" si="1557"/>
        <v>0</v>
      </c>
      <c r="DH779" s="8">
        <f t="shared" si="1558"/>
        <v>0</v>
      </c>
      <c r="DI779" s="8">
        <f t="shared" si="1559"/>
        <v>0</v>
      </c>
      <c r="DJ779" s="8">
        <f t="shared" si="1560"/>
        <v>0</v>
      </c>
      <c r="DK779" s="8">
        <f t="shared" si="1561"/>
        <v>0</v>
      </c>
      <c r="DL779" s="8">
        <f t="shared" si="1562"/>
        <v>0</v>
      </c>
      <c r="DM779" s="8"/>
      <c r="DO779" s="11">
        <f t="shared" si="1563"/>
        <v>45329</v>
      </c>
      <c r="DP779" s="8">
        <f t="shared" si="1564"/>
        <v>0</v>
      </c>
      <c r="DQ779" s="8">
        <f t="shared" si="1565"/>
        <v>0</v>
      </c>
      <c r="DR779" s="8">
        <f t="shared" si="1566"/>
        <v>0</v>
      </c>
      <c r="DS779" s="8">
        <f t="shared" si="1567"/>
        <v>0</v>
      </c>
      <c r="DT779" s="8">
        <f t="shared" si="1568"/>
        <v>0</v>
      </c>
      <c r="DU779" s="8">
        <f t="shared" si="1569"/>
        <v>0</v>
      </c>
      <c r="DV779" s="8"/>
      <c r="DX779" s="11">
        <f t="shared" si="1570"/>
        <v>45329</v>
      </c>
      <c r="DY779" s="8">
        <f t="shared" si="1571"/>
        <v>0</v>
      </c>
      <c r="DZ779" s="8">
        <f t="shared" si="1572"/>
        <v>0</v>
      </c>
      <c r="EA779" s="8">
        <f t="shared" si="1573"/>
        <v>0</v>
      </c>
      <c r="EB779" s="8">
        <f t="shared" si="1574"/>
        <v>0</v>
      </c>
      <c r="EC779" s="8">
        <f t="shared" si="1575"/>
        <v>0</v>
      </c>
      <c r="ED779" s="8">
        <f t="shared" si="1576"/>
        <v>0</v>
      </c>
      <c r="EE779" s="8"/>
    </row>
    <row r="780" spans="2:135" x14ac:dyDescent="0.3">
      <c r="B780" s="11">
        <f t="shared" si="1472"/>
        <v>45330</v>
      </c>
      <c r="C780" s="8">
        <f t="shared" si="1473"/>
        <v>1302</v>
      </c>
      <c r="D780" s="8">
        <f t="shared" si="1474"/>
        <v>166203.29</v>
      </c>
      <c r="E780" s="8">
        <f t="shared" si="1475"/>
        <v>0</v>
      </c>
      <c r="F780" s="8">
        <f t="shared" si="1476"/>
        <v>847</v>
      </c>
      <c r="G780" s="8">
        <f t="shared" si="1477"/>
        <v>489.70000000000005</v>
      </c>
      <c r="H780" s="8">
        <f t="shared" si="1478"/>
        <v>11</v>
      </c>
      <c r="I780" s="8"/>
      <c r="K780" s="11">
        <f t="shared" si="1479"/>
        <v>45330</v>
      </c>
      <c r="L780" s="8">
        <f t="shared" si="1480"/>
        <v>842</v>
      </c>
      <c r="M780" s="8">
        <f t="shared" si="1481"/>
        <v>112065.20000000004</v>
      </c>
      <c r="N780" s="8">
        <f t="shared" si="1482"/>
        <v>435.09999999999991</v>
      </c>
      <c r="O780" s="8">
        <f t="shared" si="1483"/>
        <v>0</v>
      </c>
      <c r="P780" s="8">
        <f t="shared" si="1484"/>
        <v>510.48</v>
      </c>
      <c r="Q780" s="8">
        <f t="shared" si="1485"/>
        <v>1</v>
      </c>
      <c r="R780" s="8"/>
      <c r="T780" s="11">
        <f t="shared" si="1486"/>
        <v>45330</v>
      </c>
      <c r="U780" s="8">
        <f t="shared" si="1487"/>
        <v>653</v>
      </c>
      <c r="V780" s="8">
        <f t="shared" si="1488"/>
        <v>65016.369999999995</v>
      </c>
      <c r="W780" s="8">
        <f t="shared" si="1489"/>
        <v>0</v>
      </c>
      <c r="X780" s="8">
        <f t="shared" si="1490"/>
        <v>0</v>
      </c>
      <c r="Y780" s="8">
        <f t="shared" si="1491"/>
        <v>1266.45</v>
      </c>
      <c r="Z780" s="8">
        <f t="shared" si="1492"/>
        <v>0</v>
      </c>
      <c r="AA780" s="8"/>
      <c r="AC780" s="11">
        <f t="shared" si="1493"/>
        <v>45330</v>
      </c>
      <c r="AD780" s="8">
        <f t="shared" si="1494"/>
        <v>1667</v>
      </c>
      <c r="AE780" s="8">
        <f t="shared" si="1495"/>
        <v>191476.56</v>
      </c>
      <c r="AF780" s="8">
        <f t="shared" si="1496"/>
        <v>1385.7899999999995</v>
      </c>
      <c r="AG780" s="8">
        <f t="shared" si="1497"/>
        <v>0</v>
      </c>
      <c r="AH780" s="8">
        <f t="shared" si="1498"/>
        <v>1223.3799999999999</v>
      </c>
      <c r="AI780" s="8">
        <f t="shared" si="1499"/>
        <v>19</v>
      </c>
      <c r="AJ780" s="8"/>
      <c r="AL780" s="11">
        <f t="shared" si="1500"/>
        <v>45330</v>
      </c>
      <c r="AM780" s="8">
        <f t="shared" si="1501"/>
        <v>1388</v>
      </c>
      <c r="AN780" s="8">
        <f t="shared" si="1502"/>
        <v>179643.57000000004</v>
      </c>
      <c r="AO780" s="8">
        <f t="shared" si="1503"/>
        <v>585.80000000000007</v>
      </c>
      <c r="AP780" s="8">
        <f t="shared" si="1504"/>
        <v>0</v>
      </c>
      <c r="AQ780" s="8">
        <f t="shared" si="1505"/>
        <v>2896.5899999999992</v>
      </c>
      <c r="AR780" s="8">
        <f t="shared" si="1506"/>
        <v>11</v>
      </c>
      <c r="AS780" s="8"/>
      <c r="AU780" s="11">
        <f t="shared" si="1507"/>
        <v>45330</v>
      </c>
      <c r="AV780" s="8">
        <f t="shared" si="1508"/>
        <v>1758</v>
      </c>
      <c r="AW780" s="8">
        <f t="shared" si="1509"/>
        <v>151414.09</v>
      </c>
      <c r="AX780" s="8">
        <f t="shared" si="1510"/>
        <v>0</v>
      </c>
      <c r="AY780" s="8">
        <f t="shared" si="1511"/>
        <v>947.53000000000009</v>
      </c>
      <c r="AZ780" s="8">
        <f t="shared" si="1512"/>
        <v>35.21999999999997</v>
      </c>
      <c r="BA780" s="8">
        <f t="shared" si="1513"/>
        <v>8</v>
      </c>
      <c r="BB780" s="8"/>
      <c r="BD780" s="11">
        <f t="shared" si="1514"/>
        <v>45330</v>
      </c>
      <c r="BE780" s="8">
        <f t="shared" si="1515"/>
        <v>1776</v>
      </c>
      <c r="BF780" s="8">
        <f t="shared" si="1516"/>
        <v>228487.86</v>
      </c>
      <c r="BG780" s="8">
        <f t="shared" si="1517"/>
        <v>931.89000000000021</v>
      </c>
      <c r="BH780" s="8">
        <f t="shared" si="1518"/>
        <v>0</v>
      </c>
      <c r="BI780" s="8">
        <f t="shared" si="1519"/>
        <v>2201.3400000000006</v>
      </c>
      <c r="BJ780" s="8">
        <f t="shared" si="1520"/>
        <v>15</v>
      </c>
      <c r="BK780" s="8"/>
      <c r="BM780" s="11">
        <f t="shared" si="1521"/>
        <v>45330</v>
      </c>
      <c r="BN780" s="8">
        <f t="shared" si="1522"/>
        <v>2219</v>
      </c>
      <c r="BO780" s="8">
        <f t="shared" si="1523"/>
        <v>304961.24000000005</v>
      </c>
      <c r="BP780" s="8">
        <f t="shared" si="1524"/>
        <v>1255.3900000000001</v>
      </c>
      <c r="BQ780" s="8">
        <f t="shared" si="1525"/>
        <v>0</v>
      </c>
      <c r="BR780" s="8">
        <f t="shared" si="1526"/>
        <v>6053.8899999999994</v>
      </c>
      <c r="BS780" s="8">
        <f t="shared" si="1527"/>
        <v>13</v>
      </c>
      <c r="BT780" s="8"/>
      <c r="BV780" s="11">
        <f t="shared" si="1528"/>
        <v>45330</v>
      </c>
      <c r="BW780" s="8">
        <f t="shared" si="1529"/>
        <v>792</v>
      </c>
      <c r="BX780" s="8">
        <f t="shared" si="1530"/>
        <v>65746.23</v>
      </c>
      <c r="BY780" s="8">
        <f t="shared" si="1531"/>
        <v>846.5</v>
      </c>
      <c r="BZ780" s="8">
        <f t="shared" si="1532"/>
        <v>0</v>
      </c>
      <c r="CA780" s="8">
        <f t="shared" si="1533"/>
        <v>644</v>
      </c>
      <c r="CB780" s="8">
        <f t="shared" si="1534"/>
        <v>1</v>
      </c>
      <c r="CC780" s="8"/>
      <c r="CE780" s="11">
        <f t="shared" si="1535"/>
        <v>45330</v>
      </c>
      <c r="CF780" s="8">
        <f t="shared" si="1536"/>
        <v>1159</v>
      </c>
      <c r="CG780" s="8">
        <f t="shared" si="1537"/>
        <v>138576.86999999997</v>
      </c>
      <c r="CH780" s="8">
        <f t="shared" si="1538"/>
        <v>1960.16</v>
      </c>
      <c r="CI780" s="8">
        <f t="shared" si="1539"/>
        <v>0</v>
      </c>
      <c r="CJ780" s="8">
        <f t="shared" si="1540"/>
        <v>0</v>
      </c>
      <c r="CK780" s="8">
        <f t="shared" si="1541"/>
        <v>31</v>
      </c>
      <c r="CL780" s="8"/>
      <c r="CN780" s="11">
        <f t="shared" si="1542"/>
        <v>45330</v>
      </c>
      <c r="CO780" s="8">
        <f t="shared" si="1543"/>
        <v>2269</v>
      </c>
      <c r="CP780" s="8">
        <f t="shared" si="1544"/>
        <v>203741.07</v>
      </c>
      <c r="CQ780" s="8">
        <f t="shared" si="1545"/>
        <v>2159.8199999999997</v>
      </c>
      <c r="CR780" s="8">
        <f t="shared" si="1546"/>
        <v>15634.359999999999</v>
      </c>
      <c r="CS780" s="8">
        <f t="shared" si="1547"/>
        <v>1840</v>
      </c>
      <c r="CT780" s="8">
        <f t="shared" si="1548"/>
        <v>110</v>
      </c>
      <c r="CU780" s="8"/>
      <c r="CW780" s="11">
        <f t="shared" si="1549"/>
        <v>45330</v>
      </c>
      <c r="CX780" s="8">
        <f t="shared" si="1550"/>
        <v>410</v>
      </c>
      <c r="CY780" s="8">
        <f t="shared" si="1551"/>
        <v>30151.180000000008</v>
      </c>
      <c r="CZ780" s="8">
        <f t="shared" si="1552"/>
        <v>0</v>
      </c>
      <c r="DA780" s="8">
        <f t="shared" si="1553"/>
        <v>208.5</v>
      </c>
      <c r="DB780" s="8">
        <f t="shared" si="1554"/>
        <v>1177.52</v>
      </c>
      <c r="DC780" s="8">
        <f t="shared" si="1555"/>
        <v>4</v>
      </c>
      <c r="DD780" s="8"/>
      <c r="DF780" s="11">
        <f t="shared" si="1556"/>
        <v>45330</v>
      </c>
      <c r="DG780" s="8">
        <f t="shared" si="1557"/>
        <v>0</v>
      </c>
      <c r="DH780" s="8">
        <f t="shared" si="1558"/>
        <v>0</v>
      </c>
      <c r="DI780" s="8">
        <f t="shared" si="1559"/>
        <v>0</v>
      </c>
      <c r="DJ780" s="8">
        <f t="shared" si="1560"/>
        <v>0</v>
      </c>
      <c r="DK780" s="8">
        <f t="shared" si="1561"/>
        <v>0</v>
      </c>
      <c r="DL780" s="8">
        <f t="shared" si="1562"/>
        <v>0</v>
      </c>
      <c r="DM780" s="8"/>
      <c r="DO780" s="11">
        <f t="shared" si="1563"/>
        <v>45330</v>
      </c>
      <c r="DP780" s="8">
        <f t="shared" si="1564"/>
        <v>0</v>
      </c>
      <c r="DQ780" s="8">
        <f t="shared" si="1565"/>
        <v>0</v>
      </c>
      <c r="DR780" s="8">
        <f t="shared" si="1566"/>
        <v>0</v>
      </c>
      <c r="DS780" s="8">
        <f t="shared" si="1567"/>
        <v>0</v>
      </c>
      <c r="DT780" s="8">
        <f t="shared" si="1568"/>
        <v>0</v>
      </c>
      <c r="DU780" s="8">
        <f t="shared" si="1569"/>
        <v>0</v>
      </c>
      <c r="DV780" s="8"/>
      <c r="DX780" s="11">
        <f t="shared" si="1570"/>
        <v>45330</v>
      </c>
      <c r="DY780" s="8">
        <f t="shared" si="1571"/>
        <v>0</v>
      </c>
      <c r="DZ780" s="8">
        <f t="shared" si="1572"/>
        <v>0</v>
      </c>
      <c r="EA780" s="8">
        <f t="shared" si="1573"/>
        <v>0</v>
      </c>
      <c r="EB780" s="8">
        <f t="shared" si="1574"/>
        <v>0</v>
      </c>
      <c r="EC780" s="8">
        <f t="shared" si="1575"/>
        <v>0</v>
      </c>
      <c r="ED780" s="8">
        <f t="shared" si="1576"/>
        <v>0</v>
      </c>
      <c r="EE780" s="8"/>
    </row>
    <row r="781" spans="2:135" x14ac:dyDescent="0.3">
      <c r="B781" s="11">
        <f t="shared" si="1472"/>
        <v>45331</v>
      </c>
      <c r="C781" s="8">
        <f t="shared" si="1473"/>
        <v>1333</v>
      </c>
      <c r="D781" s="8">
        <f t="shared" si="1474"/>
        <v>170304.47</v>
      </c>
      <c r="E781" s="8">
        <f t="shared" si="1475"/>
        <v>0</v>
      </c>
      <c r="F781" s="8">
        <f t="shared" si="1476"/>
        <v>862</v>
      </c>
      <c r="G781" s="8">
        <f t="shared" si="1477"/>
        <v>989.7</v>
      </c>
      <c r="H781" s="8">
        <f t="shared" si="1478"/>
        <v>11</v>
      </c>
      <c r="I781" s="8"/>
      <c r="K781" s="11">
        <f t="shared" si="1479"/>
        <v>45331</v>
      </c>
      <c r="L781" s="8">
        <f t="shared" si="1480"/>
        <v>852</v>
      </c>
      <c r="M781" s="8">
        <f t="shared" si="1481"/>
        <v>113481.70000000004</v>
      </c>
      <c r="N781" s="8">
        <f t="shared" si="1482"/>
        <v>445.94999999999993</v>
      </c>
      <c r="O781" s="8">
        <f t="shared" si="1483"/>
        <v>0</v>
      </c>
      <c r="P781" s="8">
        <f t="shared" si="1484"/>
        <v>510.48</v>
      </c>
      <c r="Q781" s="8">
        <f t="shared" si="1485"/>
        <v>2</v>
      </c>
      <c r="R781" s="8"/>
      <c r="T781" s="11">
        <f t="shared" si="1486"/>
        <v>45331</v>
      </c>
      <c r="U781" s="8">
        <f t="shared" si="1487"/>
        <v>662</v>
      </c>
      <c r="V781" s="8">
        <f t="shared" si="1488"/>
        <v>66032.929999999993</v>
      </c>
      <c r="W781" s="8">
        <f t="shared" si="1489"/>
        <v>0</v>
      </c>
      <c r="X781" s="8">
        <f t="shared" si="1490"/>
        <v>0</v>
      </c>
      <c r="Y781" s="8">
        <f t="shared" si="1491"/>
        <v>1292.95</v>
      </c>
      <c r="Z781" s="8">
        <f t="shared" si="1492"/>
        <v>0</v>
      </c>
      <c r="AA781" s="8"/>
      <c r="AC781" s="11">
        <f t="shared" si="1493"/>
        <v>45331</v>
      </c>
      <c r="AD781" s="8">
        <f t="shared" si="1494"/>
        <v>1690</v>
      </c>
      <c r="AE781" s="8">
        <f t="shared" si="1495"/>
        <v>194014.27</v>
      </c>
      <c r="AF781" s="8">
        <f t="shared" si="1496"/>
        <v>1410.7699999999995</v>
      </c>
      <c r="AG781" s="8">
        <f t="shared" si="1497"/>
        <v>0</v>
      </c>
      <c r="AH781" s="8">
        <f t="shared" si="1498"/>
        <v>1271.1299999999999</v>
      </c>
      <c r="AI781" s="8">
        <f t="shared" si="1499"/>
        <v>19</v>
      </c>
      <c r="AJ781" s="8"/>
      <c r="AL781" s="11">
        <f t="shared" si="1500"/>
        <v>45331</v>
      </c>
      <c r="AM781" s="8">
        <f t="shared" si="1501"/>
        <v>1408</v>
      </c>
      <c r="AN781" s="8">
        <f t="shared" si="1502"/>
        <v>182194.15000000002</v>
      </c>
      <c r="AO781" s="8">
        <f t="shared" si="1503"/>
        <v>589.50000000000011</v>
      </c>
      <c r="AP781" s="8">
        <f t="shared" si="1504"/>
        <v>0</v>
      </c>
      <c r="AQ781" s="8">
        <f t="shared" si="1505"/>
        <v>3611.2999999999993</v>
      </c>
      <c r="AR781" s="8">
        <f t="shared" si="1506"/>
        <v>11</v>
      </c>
      <c r="AS781" s="8"/>
      <c r="AU781" s="11">
        <f t="shared" si="1507"/>
        <v>45331</v>
      </c>
      <c r="AV781" s="8">
        <f t="shared" si="1508"/>
        <v>1782</v>
      </c>
      <c r="AW781" s="8">
        <f t="shared" si="1509"/>
        <v>153512.65</v>
      </c>
      <c r="AX781" s="8">
        <f t="shared" si="1510"/>
        <v>0</v>
      </c>
      <c r="AY781" s="8">
        <f t="shared" si="1511"/>
        <v>958.53000000000009</v>
      </c>
      <c r="AZ781" s="8">
        <f t="shared" si="1512"/>
        <v>35.21999999999997</v>
      </c>
      <c r="BA781" s="8">
        <f t="shared" si="1513"/>
        <v>8</v>
      </c>
      <c r="BB781" s="8"/>
      <c r="BD781" s="11">
        <f t="shared" si="1514"/>
        <v>45331</v>
      </c>
      <c r="BE781" s="8">
        <f t="shared" si="1515"/>
        <v>1827</v>
      </c>
      <c r="BF781" s="8">
        <f t="shared" si="1516"/>
        <v>234810.53999999998</v>
      </c>
      <c r="BG781" s="8">
        <f t="shared" si="1517"/>
        <v>996.55000000000018</v>
      </c>
      <c r="BH781" s="8">
        <f t="shared" si="1518"/>
        <v>0</v>
      </c>
      <c r="BI781" s="8">
        <f t="shared" si="1519"/>
        <v>2201.3400000000006</v>
      </c>
      <c r="BJ781" s="8">
        <f t="shared" si="1520"/>
        <v>15</v>
      </c>
      <c r="BK781" s="8"/>
      <c r="BM781" s="11">
        <f t="shared" si="1521"/>
        <v>45331</v>
      </c>
      <c r="BN781" s="8">
        <f t="shared" si="1522"/>
        <v>2281</v>
      </c>
      <c r="BO781" s="8">
        <f t="shared" si="1523"/>
        <v>314555.91000000003</v>
      </c>
      <c r="BP781" s="8">
        <f t="shared" si="1524"/>
        <v>1300.97</v>
      </c>
      <c r="BQ781" s="8">
        <f t="shared" si="1525"/>
        <v>0</v>
      </c>
      <c r="BR781" s="8">
        <f t="shared" si="1526"/>
        <v>6317.0499999999993</v>
      </c>
      <c r="BS781" s="8">
        <f t="shared" si="1527"/>
        <v>13</v>
      </c>
      <c r="BT781" s="8"/>
      <c r="BV781" s="11">
        <f t="shared" si="1528"/>
        <v>45331</v>
      </c>
      <c r="BW781" s="8">
        <f t="shared" si="1529"/>
        <v>813</v>
      </c>
      <c r="BX781" s="8">
        <f t="shared" si="1530"/>
        <v>67337.2</v>
      </c>
      <c r="BY781" s="8">
        <f t="shared" si="1531"/>
        <v>871.5</v>
      </c>
      <c r="BZ781" s="8">
        <f t="shared" si="1532"/>
        <v>0</v>
      </c>
      <c r="CA781" s="8">
        <f t="shared" si="1533"/>
        <v>644</v>
      </c>
      <c r="CB781" s="8">
        <f t="shared" si="1534"/>
        <v>1</v>
      </c>
      <c r="CC781" s="8"/>
      <c r="CE781" s="11">
        <f t="shared" si="1535"/>
        <v>45331</v>
      </c>
      <c r="CF781" s="8">
        <f t="shared" si="1536"/>
        <v>1191</v>
      </c>
      <c r="CG781" s="8">
        <f t="shared" si="1537"/>
        <v>142082.85999999996</v>
      </c>
      <c r="CH781" s="8">
        <f t="shared" si="1538"/>
        <v>1965.16</v>
      </c>
      <c r="CI781" s="8">
        <f t="shared" si="1539"/>
        <v>0</v>
      </c>
      <c r="CJ781" s="8">
        <f t="shared" si="1540"/>
        <v>0</v>
      </c>
      <c r="CK781" s="8">
        <f t="shared" si="1541"/>
        <v>31</v>
      </c>
      <c r="CL781" s="8"/>
      <c r="CN781" s="11">
        <f t="shared" si="1542"/>
        <v>45331</v>
      </c>
      <c r="CO781" s="8">
        <f t="shared" si="1543"/>
        <v>2318</v>
      </c>
      <c r="CP781" s="8">
        <f t="shared" si="1544"/>
        <v>207781.61000000002</v>
      </c>
      <c r="CQ781" s="8">
        <f t="shared" si="1545"/>
        <v>2184.8199999999997</v>
      </c>
      <c r="CR781" s="8">
        <f t="shared" si="1546"/>
        <v>16033.659999999998</v>
      </c>
      <c r="CS781" s="8">
        <f t="shared" si="1547"/>
        <v>1865</v>
      </c>
      <c r="CT781" s="8">
        <f t="shared" si="1548"/>
        <v>115</v>
      </c>
      <c r="CU781" s="8"/>
      <c r="CW781" s="11">
        <f t="shared" si="1549"/>
        <v>45331</v>
      </c>
      <c r="CX781" s="8">
        <f t="shared" si="1550"/>
        <v>426</v>
      </c>
      <c r="CY781" s="8">
        <f t="shared" si="1551"/>
        <v>31340.480000000007</v>
      </c>
      <c r="CZ781" s="8">
        <f t="shared" si="1552"/>
        <v>0</v>
      </c>
      <c r="DA781" s="8">
        <f t="shared" si="1553"/>
        <v>211</v>
      </c>
      <c r="DB781" s="8">
        <f t="shared" si="1554"/>
        <v>1207.52</v>
      </c>
      <c r="DC781" s="8">
        <f t="shared" si="1555"/>
        <v>4</v>
      </c>
      <c r="DD781" s="8"/>
      <c r="DF781" s="11">
        <f t="shared" si="1556"/>
        <v>45331</v>
      </c>
      <c r="DG781" s="8">
        <f t="shared" si="1557"/>
        <v>0</v>
      </c>
      <c r="DH781" s="8">
        <f t="shared" si="1558"/>
        <v>0</v>
      </c>
      <c r="DI781" s="8">
        <f t="shared" si="1559"/>
        <v>0</v>
      </c>
      <c r="DJ781" s="8">
        <f t="shared" si="1560"/>
        <v>0</v>
      </c>
      <c r="DK781" s="8">
        <f t="shared" si="1561"/>
        <v>0</v>
      </c>
      <c r="DL781" s="8">
        <f t="shared" si="1562"/>
        <v>0</v>
      </c>
      <c r="DM781" s="8"/>
      <c r="DO781" s="11">
        <f t="shared" si="1563"/>
        <v>45331</v>
      </c>
      <c r="DP781" s="8">
        <f t="shared" si="1564"/>
        <v>0</v>
      </c>
      <c r="DQ781" s="8">
        <f t="shared" si="1565"/>
        <v>0</v>
      </c>
      <c r="DR781" s="8">
        <f t="shared" si="1566"/>
        <v>0</v>
      </c>
      <c r="DS781" s="8">
        <f t="shared" si="1567"/>
        <v>0</v>
      </c>
      <c r="DT781" s="8">
        <f t="shared" si="1568"/>
        <v>0</v>
      </c>
      <c r="DU781" s="8">
        <f t="shared" si="1569"/>
        <v>0</v>
      </c>
      <c r="DV781" s="8"/>
      <c r="DX781" s="11">
        <f t="shared" si="1570"/>
        <v>45331</v>
      </c>
      <c r="DY781" s="8">
        <f t="shared" si="1571"/>
        <v>0</v>
      </c>
      <c r="DZ781" s="8">
        <f t="shared" si="1572"/>
        <v>0</v>
      </c>
      <c r="EA781" s="8">
        <f t="shared" si="1573"/>
        <v>0</v>
      </c>
      <c r="EB781" s="8">
        <f t="shared" si="1574"/>
        <v>0</v>
      </c>
      <c r="EC781" s="8">
        <f t="shared" si="1575"/>
        <v>0</v>
      </c>
      <c r="ED781" s="8">
        <f t="shared" si="1576"/>
        <v>0</v>
      </c>
      <c r="EE781" s="8"/>
    </row>
    <row r="782" spans="2:135" x14ac:dyDescent="0.3">
      <c r="B782" s="11">
        <f t="shared" si="1472"/>
        <v>45332</v>
      </c>
      <c r="C782" s="8">
        <f t="shared" si="1473"/>
        <v>1358</v>
      </c>
      <c r="D782" s="8">
        <f t="shared" si="1474"/>
        <v>173600.11000000002</v>
      </c>
      <c r="E782" s="8">
        <f t="shared" si="1475"/>
        <v>0</v>
      </c>
      <c r="F782" s="8">
        <f t="shared" si="1476"/>
        <v>879</v>
      </c>
      <c r="G782" s="8">
        <f t="shared" si="1477"/>
        <v>1016.7</v>
      </c>
      <c r="H782" s="8">
        <f t="shared" si="1478"/>
        <v>11</v>
      </c>
      <c r="I782" s="8"/>
      <c r="K782" s="11">
        <f t="shared" si="1479"/>
        <v>45332</v>
      </c>
      <c r="L782" s="8">
        <f t="shared" si="1480"/>
        <v>860</v>
      </c>
      <c r="M782" s="8">
        <f t="shared" si="1481"/>
        <v>114492.17000000004</v>
      </c>
      <c r="N782" s="8">
        <f t="shared" si="1482"/>
        <v>459.85999999999996</v>
      </c>
      <c r="O782" s="8">
        <f t="shared" si="1483"/>
        <v>0</v>
      </c>
      <c r="P782" s="8">
        <f t="shared" si="1484"/>
        <v>510.48</v>
      </c>
      <c r="Q782" s="8">
        <f t="shared" si="1485"/>
        <v>3</v>
      </c>
      <c r="R782" s="8"/>
      <c r="T782" s="11">
        <f t="shared" si="1486"/>
        <v>45332</v>
      </c>
      <c r="U782" s="8">
        <f t="shared" si="1487"/>
        <v>671</v>
      </c>
      <c r="V782" s="8">
        <f t="shared" si="1488"/>
        <v>67088.509999999995</v>
      </c>
      <c r="W782" s="8">
        <f t="shared" si="1489"/>
        <v>0</v>
      </c>
      <c r="X782" s="8">
        <f t="shared" si="1490"/>
        <v>0</v>
      </c>
      <c r="Y782" s="8">
        <f t="shared" si="1491"/>
        <v>1307.45</v>
      </c>
      <c r="Z782" s="8">
        <f t="shared" si="1492"/>
        <v>0</v>
      </c>
      <c r="AA782" s="8"/>
      <c r="AC782" s="11">
        <f t="shared" si="1493"/>
        <v>45332</v>
      </c>
      <c r="AD782" s="8">
        <f t="shared" si="1494"/>
        <v>1708</v>
      </c>
      <c r="AE782" s="8">
        <f t="shared" si="1495"/>
        <v>195851.59999999998</v>
      </c>
      <c r="AF782" s="8">
        <f t="shared" si="1496"/>
        <v>1410.7699999999995</v>
      </c>
      <c r="AG782" s="8">
        <f t="shared" si="1497"/>
        <v>0</v>
      </c>
      <c r="AH782" s="8">
        <f t="shared" si="1498"/>
        <v>1276.08</v>
      </c>
      <c r="AI782" s="8">
        <f t="shared" si="1499"/>
        <v>19</v>
      </c>
      <c r="AJ782" s="8"/>
      <c r="AL782" s="11">
        <f t="shared" si="1500"/>
        <v>45332</v>
      </c>
      <c r="AM782" s="8">
        <f t="shared" si="1501"/>
        <v>1435</v>
      </c>
      <c r="AN782" s="8">
        <f t="shared" si="1502"/>
        <v>185696.95</v>
      </c>
      <c r="AO782" s="8">
        <f t="shared" si="1503"/>
        <v>607.09000000000015</v>
      </c>
      <c r="AP782" s="8">
        <f t="shared" si="1504"/>
        <v>0</v>
      </c>
      <c r="AQ782" s="8">
        <f t="shared" si="1505"/>
        <v>3611.2999999999993</v>
      </c>
      <c r="AR782" s="8">
        <f t="shared" si="1506"/>
        <v>11</v>
      </c>
      <c r="AS782" s="8"/>
      <c r="AU782" s="11">
        <f t="shared" si="1507"/>
        <v>45332</v>
      </c>
      <c r="AV782" s="8">
        <f t="shared" si="1508"/>
        <v>1800</v>
      </c>
      <c r="AW782" s="8">
        <f t="shared" si="1509"/>
        <v>154965.10999999999</v>
      </c>
      <c r="AX782" s="8">
        <f t="shared" si="1510"/>
        <v>0</v>
      </c>
      <c r="AY782" s="8">
        <f t="shared" si="1511"/>
        <v>958.53000000000009</v>
      </c>
      <c r="AZ782" s="8">
        <f t="shared" si="1512"/>
        <v>35.21999999999997</v>
      </c>
      <c r="BA782" s="8">
        <f t="shared" si="1513"/>
        <v>8</v>
      </c>
      <c r="BB782" s="8"/>
      <c r="BD782" s="11">
        <f t="shared" si="1514"/>
        <v>45332</v>
      </c>
      <c r="BE782" s="8">
        <f t="shared" si="1515"/>
        <v>1857</v>
      </c>
      <c r="BF782" s="8">
        <f t="shared" si="1516"/>
        <v>238742.38999999998</v>
      </c>
      <c r="BG782" s="8">
        <f t="shared" si="1517"/>
        <v>1007.6400000000002</v>
      </c>
      <c r="BH782" s="8">
        <f t="shared" si="1518"/>
        <v>0</v>
      </c>
      <c r="BI782" s="8">
        <f t="shared" si="1519"/>
        <v>2245.4900000000007</v>
      </c>
      <c r="BJ782" s="8">
        <f t="shared" si="1520"/>
        <v>15</v>
      </c>
      <c r="BK782" s="8"/>
      <c r="BM782" s="11">
        <f t="shared" si="1521"/>
        <v>45332</v>
      </c>
      <c r="BN782" s="8">
        <f t="shared" si="1522"/>
        <v>2346</v>
      </c>
      <c r="BO782" s="8">
        <f t="shared" si="1523"/>
        <v>324169.18000000005</v>
      </c>
      <c r="BP782" s="8">
        <f t="shared" si="1524"/>
        <v>1355.4</v>
      </c>
      <c r="BQ782" s="8">
        <f t="shared" si="1525"/>
        <v>0</v>
      </c>
      <c r="BR782" s="8">
        <f t="shared" si="1526"/>
        <v>6367.0499999999993</v>
      </c>
      <c r="BS782" s="8">
        <f t="shared" si="1527"/>
        <v>13</v>
      </c>
      <c r="BT782" s="8"/>
      <c r="BV782" s="11">
        <f t="shared" si="1528"/>
        <v>45332</v>
      </c>
      <c r="BW782" s="8">
        <f t="shared" si="1529"/>
        <v>832</v>
      </c>
      <c r="BX782" s="8">
        <f t="shared" si="1530"/>
        <v>68687.25</v>
      </c>
      <c r="BY782" s="8">
        <f t="shared" si="1531"/>
        <v>938.5</v>
      </c>
      <c r="BZ782" s="8">
        <f t="shared" si="1532"/>
        <v>0</v>
      </c>
      <c r="CA782" s="8">
        <f t="shared" si="1533"/>
        <v>644</v>
      </c>
      <c r="CB782" s="8">
        <f t="shared" si="1534"/>
        <v>1</v>
      </c>
      <c r="CC782" s="8"/>
      <c r="CE782" s="11">
        <f t="shared" si="1535"/>
        <v>45332</v>
      </c>
      <c r="CF782" s="8">
        <f t="shared" si="1536"/>
        <v>1209</v>
      </c>
      <c r="CG782" s="8">
        <f t="shared" si="1537"/>
        <v>144087.84999999995</v>
      </c>
      <c r="CH782" s="8">
        <f t="shared" si="1538"/>
        <v>1974.16</v>
      </c>
      <c r="CI782" s="8">
        <f t="shared" si="1539"/>
        <v>0</v>
      </c>
      <c r="CJ782" s="8">
        <f t="shared" si="1540"/>
        <v>0</v>
      </c>
      <c r="CK782" s="8">
        <f t="shared" si="1541"/>
        <v>31</v>
      </c>
      <c r="CL782" s="8"/>
      <c r="CN782" s="11">
        <f t="shared" si="1542"/>
        <v>45332</v>
      </c>
      <c r="CO782" s="8">
        <f t="shared" si="1543"/>
        <v>2374</v>
      </c>
      <c r="CP782" s="8">
        <f t="shared" si="1544"/>
        <v>212330.59000000003</v>
      </c>
      <c r="CQ782" s="8">
        <f t="shared" si="1545"/>
        <v>2214.8199999999997</v>
      </c>
      <c r="CR782" s="8">
        <f t="shared" si="1546"/>
        <v>16636.659999999996</v>
      </c>
      <c r="CS782" s="8">
        <f t="shared" si="1547"/>
        <v>1865</v>
      </c>
      <c r="CT782" s="8">
        <f t="shared" si="1548"/>
        <v>118</v>
      </c>
      <c r="CU782" s="8"/>
      <c r="CW782" s="11">
        <f t="shared" si="1549"/>
        <v>45332</v>
      </c>
      <c r="CX782" s="8">
        <f t="shared" si="1550"/>
        <v>434</v>
      </c>
      <c r="CY782" s="8">
        <f t="shared" si="1551"/>
        <v>31907.480000000007</v>
      </c>
      <c r="CZ782" s="8">
        <f t="shared" si="1552"/>
        <v>0</v>
      </c>
      <c r="DA782" s="8">
        <f t="shared" si="1553"/>
        <v>211</v>
      </c>
      <c r="DB782" s="8">
        <f t="shared" si="1554"/>
        <v>1267.52</v>
      </c>
      <c r="DC782" s="8">
        <f t="shared" si="1555"/>
        <v>4</v>
      </c>
      <c r="DD782" s="8"/>
      <c r="DF782" s="11">
        <f t="shared" si="1556"/>
        <v>45332</v>
      </c>
      <c r="DG782" s="8">
        <f t="shared" si="1557"/>
        <v>0</v>
      </c>
      <c r="DH782" s="8">
        <f t="shared" si="1558"/>
        <v>0</v>
      </c>
      <c r="DI782" s="8">
        <f t="shared" si="1559"/>
        <v>0</v>
      </c>
      <c r="DJ782" s="8">
        <f t="shared" si="1560"/>
        <v>0</v>
      </c>
      <c r="DK782" s="8">
        <f t="shared" si="1561"/>
        <v>0</v>
      </c>
      <c r="DL782" s="8">
        <f t="shared" si="1562"/>
        <v>0</v>
      </c>
      <c r="DM782" s="8"/>
      <c r="DO782" s="11">
        <f t="shared" si="1563"/>
        <v>45332</v>
      </c>
      <c r="DP782" s="8">
        <f t="shared" si="1564"/>
        <v>0</v>
      </c>
      <c r="DQ782" s="8">
        <f t="shared" si="1565"/>
        <v>0</v>
      </c>
      <c r="DR782" s="8">
        <f t="shared" si="1566"/>
        <v>0</v>
      </c>
      <c r="DS782" s="8">
        <f t="shared" si="1567"/>
        <v>0</v>
      </c>
      <c r="DT782" s="8">
        <f t="shared" si="1568"/>
        <v>0</v>
      </c>
      <c r="DU782" s="8">
        <f t="shared" si="1569"/>
        <v>0</v>
      </c>
      <c r="DV782" s="8"/>
      <c r="DX782" s="11">
        <f t="shared" si="1570"/>
        <v>45332</v>
      </c>
      <c r="DY782" s="8">
        <f t="shared" si="1571"/>
        <v>0</v>
      </c>
      <c r="DZ782" s="8">
        <f t="shared" si="1572"/>
        <v>0</v>
      </c>
      <c r="EA782" s="8">
        <f t="shared" si="1573"/>
        <v>0</v>
      </c>
      <c r="EB782" s="8">
        <f t="shared" si="1574"/>
        <v>0</v>
      </c>
      <c r="EC782" s="8">
        <f t="shared" si="1575"/>
        <v>0</v>
      </c>
      <c r="ED782" s="8">
        <f t="shared" si="1576"/>
        <v>0</v>
      </c>
      <c r="EE782" s="8"/>
    </row>
    <row r="783" spans="2:135" x14ac:dyDescent="0.3">
      <c r="B783" s="11">
        <f t="shared" si="1472"/>
        <v>45333</v>
      </c>
      <c r="C783" s="8">
        <f t="shared" si="1473"/>
        <v>1376</v>
      </c>
      <c r="D783" s="8">
        <f t="shared" si="1474"/>
        <v>175951.28000000003</v>
      </c>
      <c r="E783" s="8">
        <f t="shared" si="1475"/>
        <v>0</v>
      </c>
      <c r="F783" s="8">
        <f t="shared" si="1476"/>
        <v>884</v>
      </c>
      <c r="G783" s="8">
        <f t="shared" si="1477"/>
        <v>1016.7</v>
      </c>
      <c r="H783" s="8">
        <f t="shared" si="1478"/>
        <v>11</v>
      </c>
      <c r="I783" s="8"/>
      <c r="K783" s="11">
        <f t="shared" si="1479"/>
        <v>45333</v>
      </c>
      <c r="L783" s="8">
        <f t="shared" si="1480"/>
        <v>883</v>
      </c>
      <c r="M783" s="8">
        <f t="shared" si="1481"/>
        <v>117332.89000000004</v>
      </c>
      <c r="N783" s="8">
        <f t="shared" si="1482"/>
        <v>463.15999999999997</v>
      </c>
      <c r="O783" s="8">
        <f t="shared" si="1483"/>
        <v>0</v>
      </c>
      <c r="P783" s="8">
        <f t="shared" si="1484"/>
        <v>510.48</v>
      </c>
      <c r="Q783" s="8">
        <f t="shared" si="1485"/>
        <v>3</v>
      </c>
      <c r="R783" s="8"/>
      <c r="T783" s="11">
        <f t="shared" si="1486"/>
        <v>45333</v>
      </c>
      <c r="U783" s="8">
        <f t="shared" si="1487"/>
        <v>680</v>
      </c>
      <c r="V783" s="8">
        <f t="shared" si="1488"/>
        <v>67932.899999999994</v>
      </c>
      <c r="W783" s="8">
        <f t="shared" si="1489"/>
        <v>0</v>
      </c>
      <c r="X783" s="8">
        <f t="shared" si="1490"/>
        <v>0</v>
      </c>
      <c r="Y783" s="8">
        <f t="shared" si="1491"/>
        <v>1329.45</v>
      </c>
      <c r="Z783" s="8">
        <f t="shared" si="1492"/>
        <v>0</v>
      </c>
      <c r="AA783" s="8"/>
      <c r="AC783" s="11">
        <f t="shared" si="1493"/>
        <v>45333</v>
      </c>
      <c r="AD783" s="8">
        <f t="shared" si="1494"/>
        <v>1744</v>
      </c>
      <c r="AE783" s="8">
        <f t="shared" si="1495"/>
        <v>199949.55</v>
      </c>
      <c r="AF783" s="8">
        <f t="shared" si="1496"/>
        <v>1445.0199999999995</v>
      </c>
      <c r="AG783" s="8">
        <f t="shared" si="1497"/>
        <v>0</v>
      </c>
      <c r="AH783" s="8">
        <f t="shared" si="1498"/>
        <v>1392.98</v>
      </c>
      <c r="AI783" s="8">
        <f t="shared" si="1499"/>
        <v>19</v>
      </c>
      <c r="AJ783" s="8"/>
      <c r="AL783" s="11">
        <f t="shared" si="1500"/>
        <v>45333</v>
      </c>
      <c r="AM783" s="8">
        <f t="shared" si="1501"/>
        <v>1461</v>
      </c>
      <c r="AN783" s="8">
        <f t="shared" si="1502"/>
        <v>189098.65000000002</v>
      </c>
      <c r="AO783" s="8">
        <f t="shared" si="1503"/>
        <v>612.6400000000001</v>
      </c>
      <c r="AP783" s="8">
        <f t="shared" si="1504"/>
        <v>0</v>
      </c>
      <c r="AQ783" s="8">
        <f t="shared" si="1505"/>
        <v>3611.2999999999993</v>
      </c>
      <c r="AR783" s="8">
        <f t="shared" si="1506"/>
        <v>11</v>
      </c>
      <c r="AS783" s="8"/>
      <c r="AU783" s="11">
        <f t="shared" si="1507"/>
        <v>45333</v>
      </c>
      <c r="AV783" s="8">
        <f t="shared" si="1508"/>
        <v>1824</v>
      </c>
      <c r="AW783" s="8">
        <f t="shared" si="1509"/>
        <v>157125.31</v>
      </c>
      <c r="AX783" s="8">
        <f t="shared" si="1510"/>
        <v>0</v>
      </c>
      <c r="AY783" s="8">
        <f t="shared" si="1511"/>
        <v>964.53000000000009</v>
      </c>
      <c r="AZ783" s="8">
        <f t="shared" si="1512"/>
        <v>35.21999999999997</v>
      </c>
      <c r="BA783" s="8">
        <f t="shared" si="1513"/>
        <v>8</v>
      </c>
      <c r="BB783" s="8"/>
      <c r="BD783" s="11">
        <f t="shared" si="1514"/>
        <v>45333</v>
      </c>
      <c r="BE783" s="8">
        <f t="shared" si="1515"/>
        <v>1880</v>
      </c>
      <c r="BF783" s="8">
        <f t="shared" si="1516"/>
        <v>241618.08</v>
      </c>
      <c r="BG783" s="8">
        <f t="shared" si="1517"/>
        <v>1016.8800000000002</v>
      </c>
      <c r="BH783" s="8">
        <f t="shared" si="1518"/>
        <v>0</v>
      </c>
      <c r="BI783" s="8">
        <f t="shared" si="1519"/>
        <v>2245.4900000000007</v>
      </c>
      <c r="BJ783" s="8">
        <f t="shared" si="1520"/>
        <v>15</v>
      </c>
      <c r="BK783" s="8"/>
      <c r="BM783" s="11">
        <f t="shared" si="1521"/>
        <v>45333</v>
      </c>
      <c r="BN783" s="8">
        <f t="shared" si="1522"/>
        <v>2396</v>
      </c>
      <c r="BO783" s="8">
        <f t="shared" si="1523"/>
        <v>330688.59000000003</v>
      </c>
      <c r="BP783" s="8">
        <f t="shared" si="1524"/>
        <v>1382.8400000000001</v>
      </c>
      <c r="BQ783" s="8">
        <f t="shared" si="1525"/>
        <v>0</v>
      </c>
      <c r="BR783" s="8">
        <f t="shared" si="1526"/>
        <v>6417.0499999999993</v>
      </c>
      <c r="BS783" s="8">
        <f t="shared" si="1527"/>
        <v>14</v>
      </c>
      <c r="BT783" s="8"/>
      <c r="BV783" s="11">
        <f t="shared" si="1528"/>
        <v>45333</v>
      </c>
      <c r="BW783" s="8">
        <f t="shared" si="1529"/>
        <v>857</v>
      </c>
      <c r="BX783" s="8">
        <f t="shared" si="1530"/>
        <v>70496.31</v>
      </c>
      <c r="BY783" s="8">
        <f t="shared" si="1531"/>
        <v>961.5</v>
      </c>
      <c r="BZ783" s="8">
        <f t="shared" si="1532"/>
        <v>0</v>
      </c>
      <c r="CA783" s="8">
        <f t="shared" si="1533"/>
        <v>644</v>
      </c>
      <c r="CB783" s="8">
        <f t="shared" si="1534"/>
        <v>1</v>
      </c>
      <c r="CC783" s="8"/>
      <c r="CE783" s="11">
        <f t="shared" si="1535"/>
        <v>45333</v>
      </c>
      <c r="CF783" s="8">
        <f t="shared" si="1536"/>
        <v>1224</v>
      </c>
      <c r="CG783" s="8">
        <f t="shared" si="1537"/>
        <v>145749.39999999994</v>
      </c>
      <c r="CH783" s="8">
        <f t="shared" si="1538"/>
        <v>1998.16</v>
      </c>
      <c r="CI783" s="8">
        <f t="shared" si="1539"/>
        <v>0</v>
      </c>
      <c r="CJ783" s="8">
        <f t="shared" si="1540"/>
        <v>0</v>
      </c>
      <c r="CK783" s="8">
        <f t="shared" si="1541"/>
        <v>31</v>
      </c>
      <c r="CL783" s="8"/>
      <c r="CN783" s="11">
        <f t="shared" si="1542"/>
        <v>45333</v>
      </c>
      <c r="CO783" s="8">
        <f t="shared" si="1543"/>
        <v>2424</v>
      </c>
      <c r="CP783" s="8">
        <f t="shared" si="1544"/>
        <v>216693.38000000003</v>
      </c>
      <c r="CQ783" s="8">
        <f t="shared" si="1545"/>
        <v>2245.3199999999997</v>
      </c>
      <c r="CR783" s="8">
        <f t="shared" si="1546"/>
        <v>16636.659999999996</v>
      </c>
      <c r="CS783" s="8">
        <f t="shared" si="1547"/>
        <v>1865</v>
      </c>
      <c r="CT783" s="8">
        <f t="shared" si="1548"/>
        <v>120</v>
      </c>
      <c r="CU783" s="8"/>
      <c r="CW783" s="11">
        <f t="shared" si="1549"/>
        <v>45333</v>
      </c>
      <c r="CX783" s="8">
        <f t="shared" si="1550"/>
        <v>444</v>
      </c>
      <c r="CY783" s="8">
        <f t="shared" si="1551"/>
        <v>32644.830000000005</v>
      </c>
      <c r="CZ783" s="8">
        <f t="shared" si="1552"/>
        <v>0</v>
      </c>
      <c r="DA783" s="8">
        <f t="shared" si="1553"/>
        <v>211</v>
      </c>
      <c r="DB783" s="8">
        <f t="shared" si="1554"/>
        <v>1297.52</v>
      </c>
      <c r="DC783" s="8">
        <f t="shared" si="1555"/>
        <v>4</v>
      </c>
      <c r="DD783" s="8"/>
      <c r="DF783" s="11">
        <f t="shared" si="1556"/>
        <v>45333</v>
      </c>
      <c r="DG783" s="8">
        <f t="shared" si="1557"/>
        <v>0</v>
      </c>
      <c r="DH783" s="8">
        <f t="shared" si="1558"/>
        <v>0</v>
      </c>
      <c r="DI783" s="8">
        <f t="shared" si="1559"/>
        <v>0</v>
      </c>
      <c r="DJ783" s="8">
        <f t="shared" si="1560"/>
        <v>0</v>
      </c>
      <c r="DK783" s="8">
        <f t="shared" si="1561"/>
        <v>0</v>
      </c>
      <c r="DL783" s="8">
        <f t="shared" si="1562"/>
        <v>0</v>
      </c>
      <c r="DM783" s="8"/>
      <c r="DO783" s="11">
        <f t="shared" si="1563"/>
        <v>45333</v>
      </c>
      <c r="DP783" s="8">
        <f t="shared" si="1564"/>
        <v>0</v>
      </c>
      <c r="DQ783" s="8">
        <f t="shared" si="1565"/>
        <v>0</v>
      </c>
      <c r="DR783" s="8">
        <f t="shared" si="1566"/>
        <v>0</v>
      </c>
      <c r="DS783" s="8">
        <f t="shared" si="1567"/>
        <v>0</v>
      </c>
      <c r="DT783" s="8">
        <f t="shared" si="1568"/>
        <v>0</v>
      </c>
      <c r="DU783" s="8">
        <f t="shared" si="1569"/>
        <v>0</v>
      </c>
      <c r="DV783" s="8"/>
      <c r="DX783" s="11">
        <f t="shared" si="1570"/>
        <v>45333</v>
      </c>
      <c r="DY783" s="8">
        <f t="shared" si="1571"/>
        <v>0</v>
      </c>
      <c r="DZ783" s="8">
        <f t="shared" si="1572"/>
        <v>0</v>
      </c>
      <c r="EA783" s="8">
        <f t="shared" si="1573"/>
        <v>0</v>
      </c>
      <c r="EB783" s="8">
        <f t="shared" si="1574"/>
        <v>0</v>
      </c>
      <c r="EC783" s="8">
        <f t="shared" si="1575"/>
        <v>0</v>
      </c>
      <c r="ED783" s="8">
        <f t="shared" si="1576"/>
        <v>0</v>
      </c>
      <c r="EE783" s="8"/>
    </row>
    <row r="784" spans="2:135" x14ac:dyDescent="0.3">
      <c r="B784" s="11">
        <f t="shared" si="1472"/>
        <v>45334</v>
      </c>
      <c r="C784" s="8">
        <f t="shared" si="1473"/>
        <v>1410</v>
      </c>
      <c r="D784" s="8">
        <f t="shared" si="1474"/>
        <v>180392.46000000002</v>
      </c>
      <c r="E784" s="8">
        <f t="shared" si="1475"/>
        <v>0</v>
      </c>
      <c r="F784" s="8">
        <f t="shared" si="1476"/>
        <v>886</v>
      </c>
      <c r="G784" s="8">
        <f t="shared" si="1477"/>
        <v>1016.7</v>
      </c>
      <c r="H784" s="8">
        <f t="shared" si="1478"/>
        <v>11</v>
      </c>
      <c r="I784" s="8"/>
      <c r="K784" s="11">
        <f t="shared" si="1479"/>
        <v>45334</v>
      </c>
      <c r="L784" s="8">
        <f t="shared" si="1480"/>
        <v>926</v>
      </c>
      <c r="M784" s="8">
        <f t="shared" si="1481"/>
        <v>122622.43000000004</v>
      </c>
      <c r="N784" s="8">
        <f t="shared" si="1482"/>
        <v>482.72999999999996</v>
      </c>
      <c r="O784" s="8">
        <f t="shared" si="1483"/>
        <v>0</v>
      </c>
      <c r="P784" s="8">
        <f t="shared" si="1484"/>
        <v>510.48</v>
      </c>
      <c r="Q784" s="8">
        <f t="shared" si="1485"/>
        <v>3</v>
      </c>
      <c r="R784" s="8"/>
      <c r="T784" s="11">
        <f t="shared" si="1486"/>
        <v>45334</v>
      </c>
      <c r="U784" s="8">
        <f t="shared" si="1487"/>
        <v>689</v>
      </c>
      <c r="V784" s="8">
        <f t="shared" si="1488"/>
        <v>68781.649999999994</v>
      </c>
      <c r="W784" s="8">
        <f t="shared" si="1489"/>
        <v>0</v>
      </c>
      <c r="X784" s="8">
        <f t="shared" si="1490"/>
        <v>0</v>
      </c>
      <c r="Y784" s="8">
        <f t="shared" si="1491"/>
        <v>1345.45</v>
      </c>
      <c r="Z784" s="8">
        <f t="shared" si="1492"/>
        <v>0</v>
      </c>
      <c r="AA784" s="8"/>
      <c r="AC784" s="11">
        <f t="shared" si="1493"/>
        <v>45334</v>
      </c>
      <c r="AD784" s="8">
        <f t="shared" si="1494"/>
        <v>1810</v>
      </c>
      <c r="AE784" s="8">
        <f t="shared" si="1495"/>
        <v>207753.15999999997</v>
      </c>
      <c r="AF784" s="8">
        <f t="shared" si="1496"/>
        <v>1487.5799999999995</v>
      </c>
      <c r="AG784" s="8">
        <f t="shared" si="1497"/>
        <v>0</v>
      </c>
      <c r="AH784" s="8">
        <f t="shared" si="1498"/>
        <v>1411.39</v>
      </c>
      <c r="AI784" s="8">
        <f t="shared" si="1499"/>
        <v>19</v>
      </c>
      <c r="AJ784" s="8"/>
      <c r="AL784" s="11">
        <f t="shared" si="1500"/>
        <v>45334</v>
      </c>
      <c r="AM784" s="8">
        <f t="shared" si="1501"/>
        <v>1516</v>
      </c>
      <c r="AN784" s="8">
        <f t="shared" si="1502"/>
        <v>196292.17</v>
      </c>
      <c r="AO784" s="8">
        <f t="shared" si="1503"/>
        <v>612.6400000000001</v>
      </c>
      <c r="AP784" s="8">
        <f t="shared" si="1504"/>
        <v>0</v>
      </c>
      <c r="AQ784" s="8">
        <f t="shared" si="1505"/>
        <v>3776.1499999999992</v>
      </c>
      <c r="AR784" s="8">
        <f t="shared" si="1506"/>
        <v>11</v>
      </c>
      <c r="AS784" s="8"/>
      <c r="AU784" s="11">
        <f t="shared" si="1507"/>
        <v>45334</v>
      </c>
      <c r="AV784" s="8">
        <f t="shared" si="1508"/>
        <v>1863</v>
      </c>
      <c r="AW784" s="8">
        <f t="shared" si="1509"/>
        <v>160572.04999999999</v>
      </c>
      <c r="AX784" s="8">
        <f t="shared" si="1510"/>
        <v>0</v>
      </c>
      <c r="AY784" s="8">
        <f t="shared" si="1511"/>
        <v>989.53000000000009</v>
      </c>
      <c r="AZ784" s="8">
        <f t="shared" si="1512"/>
        <v>35.21999999999997</v>
      </c>
      <c r="BA784" s="8">
        <f t="shared" si="1513"/>
        <v>8</v>
      </c>
      <c r="BB784" s="8"/>
      <c r="BD784" s="11">
        <f t="shared" si="1514"/>
        <v>45334</v>
      </c>
      <c r="BE784" s="8">
        <f t="shared" si="1515"/>
        <v>1919</v>
      </c>
      <c r="BF784" s="8">
        <f t="shared" si="1516"/>
        <v>247550.28</v>
      </c>
      <c r="BG784" s="8">
        <f t="shared" si="1517"/>
        <v>1047.3600000000001</v>
      </c>
      <c r="BH784" s="8">
        <f t="shared" si="1518"/>
        <v>0</v>
      </c>
      <c r="BI784" s="8">
        <f t="shared" si="1519"/>
        <v>2245.4900000000007</v>
      </c>
      <c r="BJ784" s="8">
        <f t="shared" si="1520"/>
        <v>15</v>
      </c>
      <c r="BK784" s="8"/>
      <c r="BM784" s="11">
        <f t="shared" si="1521"/>
        <v>45334</v>
      </c>
      <c r="BN784" s="8">
        <f t="shared" si="1522"/>
        <v>2458</v>
      </c>
      <c r="BO784" s="8">
        <f t="shared" si="1523"/>
        <v>339378.14</v>
      </c>
      <c r="BP784" s="8">
        <f t="shared" si="1524"/>
        <v>1432.6000000000001</v>
      </c>
      <c r="BQ784" s="8">
        <f t="shared" si="1525"/>
        <v>0</v>
      </c>
      <c r="BR784" s="8">
        <f t="shared" si="1526"/>
        <v>6914.0399999999991</v>
      </c>
      <c r="BS784" s="8">
        <f t="shared" si="1527"/>
        <v>14</v>
      </c>
      <c r="BT784" s="8"/>
      <c r="BV784" s="11">
        <f t="shared" si="1528"/>
        <v>45334</v>
      </c>
      <c r="BW784" s="8">
        <f t="shared" si="1529"/>
        <v>880</v>
      </c>
      <c r="BX784" s="8">
        <f t="shared" si="1530"/>
        <v>72181.27</v>
      </c>
      <c r="BY784" s="8">
        <f t="shared" si="1531"/>
        <v>1023.5</v>
      </c>
      <c r="BZ784" s="8">
        <f t="shared" si="1532"/>
        <v>0</v>
      </c>
      <c r="CA784" s="8">
        <f t="shared" si="1533"/>
        <v>679</v>
      </c>
      <c r="CB784" s="8">
        <f t="shared" si="1534"/>
        <v>1</v>
      </c>
      <c r="CC784" s="8"/>
      <c r="CE784" s="11">
        <f t="shared" si="1535"/>
        <v>45334</v>
      </c>
      <c r="CF784" s="8">
        <f t="shared" si="1536"/>
        <v>1249</v>
      </c>
      <c r="CG784" s="8">
        <f t="shared" si="1537"/>
        <v>148601.80999999994</v>
      </c>
      <c r="CH784" s="8">
        <f t="shared" si="1538"/>
        <v>2009.16</v>
      </c>
      <c r="CI784" s="8">
        <f t="shared" si="1539"/>
        <v>0</v>
      </c>
      <c r="CJ784" s="8">
        <f t="shared" si="1540"/>
        <v>0</v>
      </c>
      <c r="CK784" s="8">
        <f t="shared" si="1541"/>
        <v>32</v>
      </c>
      <c r="CL784" s="8"/>
      <c r="CN784" s="11">
        <f t="shared" si="1542"/>
        <v>45334</v>
      </c>
      <c r="CO784" s="8">
        <f t="shared" si="1543"/>
        <v>2489</v>
      </c>
      <c r="CP784" s="8">
        <f t="shared" si="1544"/>
        <v>222309.09000000003</v>
      </c>
      <c r="CQ784" s="8">
        <f t="shared" si="1545"/>
        <v>2275.8199999999997</v>
      </c>
      <c r="CR784" s="8">
        <f t="shared" si="1546"/>
        <v>17066.399999999998</v>
      </c>
      <c r="CS784" s="8">
        <f t="shared" si="1547"/>
        <v>1875</v>
      </c>
      <c r="CT784" s="8">
        <f t="shared" si="1548"/>
        <v>124</v>
      </c>
      <c r="CU784" s="8"/>
      <c r="CW784" s="11">
        <f t="shared" si="1549"/>
        <v>45334</v>
      </c>
      <c r="CX784" s="8">
        <f t="shared" si="1550"/>
        <v>454</v>
      </c>
      <c r="CY784" s="8">
        <f t="shared" si="1551"/>
        <v>33362.140000000007</v>
      </c>
      <c r="CZ784" s="8">
        <f t="shared" si="1552"/>
        <v>0</v>
      </c>
      <c r="DA784" s="8">
        <f t="shared" si="1553"/>
        <v>211</v>
      </c>
      <c r="DB784" s="8">
        <f t="shared" si="1554"/>
        <v>1677.52</v>
      </c>
      <c r="DC784" s="8">
        <f t="shared" si="1555"/>
        <v>6</v>
      </c>
      <c r="DD784" s="8"/>
      <c r="DF784" s="11">
        <f t="shared" si="1556"/>
        <v>45334</v>
      </c>
      <c r="DG784" s="8">
        <f t="shared" si="1557"/>
        <v>0</v>
      </c>
      <c r="DH784" s="8">
        <f t="shared" si="1558"/>
        <v>0</v>
      </c>
      <c r="DI784" s="8">
        <f t="shared" si="1559"/>
        <v>0</v>
      </c>
      <c r="DJ784" s="8">
        <f t="shared" si="1560"/>
        <v>0</v>
      </c>
      <c r="DK784" s="8">
        <f t="shared" si="1561"/>
        <v>0</v>
      </c>
      <c r="DL784" s="8">
        <f t="shared" si="1562"/>
        <v>0</v>
      </c>
      <c r="DM784" s="8"/>
      <c r="DO784" s="11">
        <f t="shared" si="1563"/>
        <v>45334</v>
      </c>
      <c r="DP784" s="8">
        <f t="shared" si="1564"/>
        <v>0</v>
      </c>
      <c r="DQ784" s="8">
        <f t="shared" si="1565"/>
        <v>0</v>
      </c>
      <c r="DR784" s="8">
        <f t="shared" si="1566"/>
        <v>0</v>
      </c>
      <c r="DS784" s="8">
        <f t="shared" si="1567"/>
        <v>0</v>
      </c>
      <c r="DT784" s="8">
        <f t="shared" si="1568"/>
        <v>0</v>
      </c>
      <c r="DU784" s="8">
        <f t="shared" si="1569"/>
        <v>0</v>
      </c>
      <c r="DV784" s="8"/>
      <c r="DX784" s="11">
        <f t="shared" si="1570"/>
        <v>45334</v>
      </c>
      <c r="DY784" s="8">
        <f t="shared" si="1571"/>
        <v>0</v>
      </c>
      <c r="DZ784" s="8">
        <f t="shared" si="1572"/>
        <v>0</v>
      </c>
      <c r="EA784" s="8">
        <f t="shared" si="1573"/>
        <v>0</v>
      </c>
      <c r="EB784" s="8">
        <f t="shared" si="1574"/>
        <v>0</v>
      </c>
      <c r="EC784" s="8">
        <f t="shared" si="1575"/>
        <v>0</v>
      </c>
      <c r="ED784" s="8">
        <f t="shared" si="1576"/>
        <v>0</v>
      </c>
      <c r="EE784" s="8"/>
    </row>
    <row r="785" spans="2:135" x14ac:dyDescent="0.3">
      <c r="B785" s="11">
        <f t="shared" si="1472"/>
        <v>45335</v>
      </c>
      <c r="C785" s="8">
        <f t="shared" si="1473"/>
        <v>1442</v>
      </c>
      <c r="D785" s="8">
        <f t="shared" si="1474"/>
        <v>185583.41000000003</v>
      </c>
      <c r="E785" s="8">
        <f t="shared" si="1475"/>
        <v>0</v>
      </c>
      <c r="F785" s="8">
        <f t="shared" si="1476"/>
        <v>897</v>
      </c>
      <c r="G785" s="8">
        <f t="shared" si="1477"/>
        <v>1016.7</v>
      </c>
      <c r="H785" s="8">
        <f t="shared" si="1478"/>
        <v>12</v>
      </c>
      <c r="I785" s="8"/>
      <c r="K785" s="11">
        <f t="shared" si="1479"/>
        <v>45335</v>
      </c>
      <c r="L785" s="8">
        <f t="shared" si="1480"/>
        <v>988</v>
      </c>
      <c r="M785" s="8">
        <f t="shared" si="1481"/>
        <v>131153.10000000003</v>
      </c>
      <c r="N785" s="8">
        <f t="shared" si="1482"/>
        <v>542.86</v>
      </c>
      <c r="O785" s="8">
        <f t="shared" si="1483"/>
        <v>0</v>
      </c>
      <c r="P785" s="8">
        <f t="shared" si="1484"/>
        <v>515.43000000000006</v>
      </c>
      <c r="Q785" s="8">
        <f t="shared" si="1485"/>
        <v>4</v>
      </c>
      <c r="R785" s="8"/>
      <c r="T785" s="11">
        <f t="shared" si="1486"/>
        <v>45335</v>
      </c>
      <c r="U785" s="8">
        <f t="shared" si="1487"/>
        <v>701</v>
      </c>
      <c r="V785" s="8">
        <f t="shared" si="1488"/>
        <v>69887.819999999992</v>
      </c>
      <c r="W785" s="8">
        <f t="shared" si="1489"/>
        <v>0</v>
      </c>
      <c r="X785" s="8">
        <f t="shared" si="1490"/>
        <v>0</v>
      </c>
      <c r="Y785" s="8">
        <f t="shared" si="1491"/>
        <v>1375.95</v>
      </c>
      <c r="Z785" s="8">
        <f t="shared" si="1492"/>
        <v>0</v>
      </c>
      <c r="AA785" s="8"/>
      <c r="AC785" s="11">
        <f t="shared" si="1493"/>
        <v>45335</v>
      </c>
      <c r="AD785" s="8">
        <f t="shared" si="1494"/>
        <v>1880</v>
      </c>
      <c r="AE785" s="8">
        <f t="shared" si="1495"/>
        <v>216283.43999999997</v>
      </c>
      <c r="AF785" s="8">
        <f t="shared" si="1496"/>
        <v>1529.2199999999996</v>
      </c>
      <c r="AG785" s="8">
        <f t="shared" si="1497"/>
        <v>0</v>
      </c>
      <c r="AH785" s="8">
        <f t="shared" si="1498"/>
        <v>1416.3400000000001</v>
      </c>
      <c r="AI785" s="8">
        <f t="shared" si="1499"/>
        <v>19</v>
      </c>
      <c r="AJ785" s="8"/>
      <c r="AL785" s="11">
        <f t="shared" si="1500"/>
        <v>45335</v>
      </c>
      <c r="AM785" s="8">
        <f t="shared" si="1501"/>
        <v>1575</v>
      </c>
      <c r="AN785" s="8">
        <f t="shared" si="1502"/>
        <v>203977.31000000003</v>
      </c>
      <c r="AO785" s="8">
        <f t="shared" si="1503"/>
        <v>620.04000000000008</v>
      </c>
      <c r="AP785" s="8">
        <f t="shared" si="1504"/>
        <v>0</v>
      </c>
      <c r="AQ785" s="8">
        <f t="shared" si="1505"/>
        <v>3776.1499999999992</v>
      </c>
      <c r="AR785" s="8">
        <f t="shared" si="1506"/>
        <v>11</v>
      </c>
      <c r="AS785" s="8"/>
      <c r="AU785" s="11">
        <f t="shared" si="1507"/>
        <v>45335</v>
      </c>
      <c r="AV785" s="8">
        <f t="shared" si="1508"/>
        <v>1913</v>
      </c>
      <c r="AW785" s="8">
        <f t="shared" si="1509"/>
        <v>165436.56999999998</v>
      </c>
      <c r="AX785" s="8">
        <f t="shared" si="1510"/>
        <v>0</v>
      </c>
      <c r="AY785" s="8">
        <f t="shared" si="1511"/>
        <v>994.53000000000009</v>
      </c>
      <c r="AZ785" s="8">
        <f t="shared" si="1512"/>
        <v>35.21999999999997</v>
      </c>
      <c r="BA785" s="8">
        <f t="shared" si="1513"/>
        <v>9</v>
      </c>
      <c r="BB785" s="8"/>
      <c r="BD785" s="11">
        <f t="shared" si="1514"/>
        <v>45335</v>
      </c>
      <c r="BE785" s="8">
        <f t="shared" si="1515"/>
        <v>1962</v>
      </c>
      <c r="BF785" s="8">
        <f t="shared" si="1516"/>
        <v>253479.63</v>
      </c>
      <c r="BG785" s="8">
        <f t="shared" si="1517"/>
        <v>1073.69</v>
      </c>
      <c r="BH785" s="8">
        <f t="shared" si="1518"/>
        <v>0</v>
      </c>
      <c r="BI785" s="8">
        <f t="shared" si="1519"/>
        <v>2420.9100000000008</v>
      </c>
      <c r="BJ785" s="8">
        <f t="shared" si="1520"/>
        <v>15</v>
      </c>
      <c r="BK785" s="8"/>
      <c r="BM785" s="11">
        <f t="shared" si="1521"/>
        <v>45335</v>
      </c>
      <c r="BN785" s="8">
        <f t="shared" si="1522"/>
        <v>2517</v>
      </c>
      <c r="BO785" s="8">
        <f t="shared" si="1523"/>
        <v>347427.93</v>
      </c>
      <c r="BP785" s="8">
        <f t="shared" si="1524"/>
        <v>1438.65</v>
      </c>
      <c r="BQ785" s="8">
        <f t="shared" si="1525"/>
        <v>0</v>
      </c>
      <c r="BR785" s="8">
        <f t="shared" si="1526"/>
        <v>6914.0399999999991</v>
      </c>
      <c r="BS785" s="8">
        <f t="shared" si="1527"/>
        <v>14</v>
      </c>
      <c r="BT785" s="8"/>
      <c r="BV785" s="11">
        <f t="shared" si="1528"/>
        <v>45335</v>
      </c>
      <c r="BW785" s="8">
        <f t="shared" si="1529"/>
        <v>903</v>
      </c>
      <c r="BX785" s="8">
        <f t="shared" si="1530"/>
        <v>73750.13</v>
      </c>
      <c r="BY785" s="8">
        <f t="shared" si="1531"/>
        <v>1081.5</v>
      </c>
      <c r="BZ785" s="8">
        <f t="shared" si="1532"/>
        <v>0</v>
      </c>
      <c r="CA785" s="8">
        <f t="shared" si="1533"/>
        <v>714</v>
      </c>
      <c r="CB785" s="8">
        <f t="shared" si="1534"/>
        <v>1</v>
      </c>
      <c r="CC785" s="8"/>
      <c r="CE785" s="11">
        <f t="shared" si="1535"/>
        <v>45335</v>
      </c>
      <c r="CF785" s="8">
        <f t="shared" si="1536"/>
        <v>1274</v>
      </c>
      <c r="CG785" s="8">
        <f t="shared" si="1537"/>
        <v>151489.21999999994</v>
      </c>
      <c r="CH785" s="8">
        <f t="shared" si="1538"/>
        <v>2019.66</v>
      </c>
      <c r="CI785" s="8">
        <f t="shared" si="1539"/>
        <v>0</v>
      </c>
      <c r="CJ785" s="8">
        <f t="shared" si="1540"/>
        <v>0</v>
      </c>
      <c r="CK785" s="8">
        <f t="shared" si="1541"/>
        <v>32</v>
      </c>
      <c r="CL785" s="8"/>
      <c r="CN785" s="11">
        <f t="shared" si="1542"/>
        <v>45335</v>
      </c>
      <c r="CO785" s="8">
        <f t="shared" si="1543"/>
        <v>2572</v>
      </c>
      <c r="CP785" s="8">
        <f t="shared" si="1544"/>
        <v>229566.87000000002</v>
      </c>
      <c r="CQ785" s="8">
        <f t="shared" si="1545"/>
        <v>2328.3199999999997</v>
      </c>
      <c r="CR785" s="8">
        <f t="shared" si="1546"/>
        <v>17717.37</v>
      </c>
      <c r="CS785" s="8">
        <f t="shared" si="1547"/>
        <v>1875</v>
      </c>
      <c r="CT785" s="8">
        <f t="shared" si="1548"/>
        <v>128</v>
      </c>
      <c r="CU785" s="8"/>
      <c r="CW785" s="11">
        <f t="shared" si="1549"/>
        <v>45335</v>
      </c>
      <c r="CX785" s="8">
        <f t="shared" si="1550"/>
        <v>464</v>
      </c>
      <c r="CY785" s="8">
        <f t="shared" si="1551"/>
        <v>34174.62000000001</v>
      </c>
      <c r="CZ785" s="8">
        <f t="shared" si="1552"/>
        <v>0</v>
      </c>
      <c r="DA785" s="8">
        <f t="shared" si="1553"/>
        <v>242.5</v>
      </c>
      <c r="DB785" s="8">
        <f t="shared" si="1554"/>
        <v>1707.52</v>
      </c>
      <c r="DC785" s="8">
        <f t="shared" si="1555"/>
        <v>8</v>
      </c>
      <c r="DD785" s="8"/>
      <c r="DF785" s="11">
        <f t="shared" si="1556"/>
        <v>45335</v>
      </c>
      <c r="DG785" s="8">
        <f t="shared" si="1557"/>
        <v>0</v>
      </c>
      <c r="DH785" s="8">
        <f t="shared" si="1558"/>
        <v>0</v>
      </c>
      <c r="DI785" s="8">
        <f t="shared" si="1559"/>
        <v>0</v>
      </c>
      <c r="DJ785" s="8">
        <f t="shared" si="1560"/>
        <v>0</v>
      </c>
      <c r="DK785" s="8">
        <f t="shared" si="1561"/>
        <v>0</v>
      </c>
      <c r="DL785" s="8">
        <f t="shared" si="1562"/>
        <v>0</v>
      </c>
      <c r="DM785" s="8"/>
      <c r="DO785" s="11">
        <f t="shared" si="1563"/>
        <v>45335</v>
      </c>
      <c r="DP785" s="8">
        <f t="shared" si="1564"/>
        <v>0</v>
      </c>
      <c r="DQ785" s="8">
        <f t="shared" si="1565"/>
        <v>0</v>
      </c>
      <c r="DR785" s="8">
        <f t="shared" si="1566"/>
        <v>0</v>
      </c>
      <c r="DS785" s="8">
        <f t="shared" si="1567"/>
        <v>0</v>
      </c>
      <c r="DT785" s="8">
        <f t="shared" si="1568"/>
        <v>0</v>
      </c>
      <c r="DU785" s="8">
        <f t="shared" si="1569"/>
        <v>0</v>
      </c>
      <c r="DV785" s="8"/>
      <c r="DX785" s="11">
        <f t="shared" si="1570"/>
        <v>45335</v>
      </c>
      <c r="DY785" s="8">
        <f t="shared" si="1571"/>
        <v>0</v>
      </c>
      <c r="DZ785" s="8">
        <f t="shared" si="1572"/>
        <v>0</v>
      </c>
      <c r="EA785" s="8">
        <f t="shared" si="1573"/>
        <v>0</v>
      </c>
      <c r="EB785" s="8">
        <f t="shared" si="1574"/>
        <v>0</v>
      </c>
      <c r="EC785" s="8">
        <f t="shared" si="1575"/>
        <v>0</v>
      </c>
      <c r="ED785" s="8">
        <f t="shared" si="1576"/>
        <v>0</v>
      </c>
      <c r="EE785" s="8"/>
    </row>
    <row r="786" spans="2:135" x14ac:dyDescent="0.3">
      <c r="B786" s="11">
        <f t="shared" si="1472"/>
        <v>45336</v>
      </c>
      <c r="C786" s="8">
        <f t="shared" si="1473"/>
        <v>1476</v>
      </c>
      <c r="D786" s="8">
        <f t="shared" si="1474"/>
        <v>189953.15000000002</v>
      </c>
      <c r="E786" s="8">
        <f t="shared" si="1475"/>
        <v>0</v>
      </c>
      <c r="F786" s="8">
        <f t="shared" si="1476"/>
        <v>906</v>
      </c>
      <c r="G786" s="8">
        <f t="shared" si="1477"/>
        <v>1018.7</v>
      </c>
      <c r="H786" s="8">
        <f t="shared" si="1478"/>
        <v>13</v>
      </c>
      <c r="I786" s="8"/>
      <c r="K786" s="11">
        <f t="shared" si="1479"/>
        <v>45336</v>
      </c>
      <c r="L786" s="8">
        <f t="shared" si="1480"/>
        <v>1036</v>
      </c>
      <c r="M786" s="8">
        <f t="shared" si="1481"/>
        <v>137402.77000000005</v>
      </c>
      <c r="N786" s="8">
        <f t="shared" si="1482"/>
        <v>569.75</v>
      </c>
      <c r="O786" s="8">
        <f t="shared" si="1483"/>
        <v>0</v>
      </c>
      <c r="P786" s="8">
        <f t="shared" si="1484"/>
        <v>643.37000000000012</v>
      </c>
      <c r="Q786" s="8">
        <f t="shared" si="1485"/>
        <v>5</v>
      </c>
      <c r="R786" s="8"/>
      <c r="T786" s="11">
        <f t="shared" si="1486"/>
        <v>45336</v>
      </c>
      <c r="U786" s="8">
        <f t="shared" si="1487"/>
        <v>722</v>
      </c>
      <c r="V786" s="8">
        <f t="shared" si="1488"/>
        <v>71970.239999999991</v>
      </c>
      <c r="W786" s="8">
        <f t="shared" si="1489"/>
        <v>0</v>
      </c>
      <c r="X786" s="8">
        <f t="shared" si="1490"/>
        <v>0</v>
      </c>
      <c r="Y786" s="8">
        <f t="shared" si="1491"/>
        <v>1416.95</v>
      </c>
      <c r="Z786" s="8">
        <f t="shared" si="1492"/>
        <v>0</v>
      </c>
      <c r="AA786" s="8"/>
      <c r="AC786" s="11">
        <f t="shared" si="1493"/>
        <v>45336</v>
      </c>
      <c r="AD786" s="8">
        <f t="shared" si="1494"/>
        <v>1940</v>
      </c>
      <c r="AE786" s="8">
        <f t="shared" si="1495"/>
        <v>223362.33</v>
      </c>
      <c r="AF786" s="8">
        <f t="shared" si="1496"/>
        <v>1569.9499999999996</v>
      </c>
      <c r="AG786" s="8">
        <f t="shared" si="1497"/>
        <v>0</v>
      </c>
      <c r="AH786" s="8">
        <f t="shared" si="1498"/>
        <v>1416.9</v>
      </c>
      <c r="AI786" s="8">
        <f t="shared" si="1499"/>
        <v>19</v>
      </c>
      <c r="AJ786" s="8"/>
      <c r="AL786" s="11">
        <f t="shared" si="1500"/>
        <v>45336</v>
      </c>
      <c r="AM786" s="8">
        <f t="shared" si="1501"/>
        <v>1633</v>
      </c>
      <c r="AN786" s="8">
        <f t="shared" si="1502"/>
        <v>211795.71000000002</v>
      </c>
      <c r="AO786" s="8">
        <f t="shared" si="1503"/>
        <v>624.67000000000007</v>
      </c>
      <c r="AP786" s="8">
        <f t="shared" si="1504"/>
        <v>0</v>
      </c>
      <c r="AQ786" s="8">
        <f t="shared" si="1505"/>
        <v>3776.1499999999992</v>
      </c>
      <c r="AR786" s="8">
        <f t="shared" si="1506"/>
        <v>11</v>
      </c>
      <c r="AS786" s="8"/>
      <c r="AU786" s="11">
        <f t="shared" si="1507"/>
        <v>45336</v>
      </c>
      <c r="AV786" s="8">
        <f t="shared" si="1508"/>
        <v>1954</v>
      </c>
      <c r="AW786" s="8">
        <f t="shared" si="1509"/>
        <v>169548.13999999998</v>
      </c>
      <c r="AX786" s="8">
        <f t="shared" si="1510"/>
        <v>0</v>
      </c>
      <c r="AY786" s="8">
        <f t="shared" si="1511"/>
        <v>1015.5300000000001</v>
      </c>
      <c r="AZ786" s="8">
        <f t="shared" si="1512"/>
        <v>35.21999999999997</v>
      </c>
      <c r="BA786" s="8">
        <f t="shared" si="1513"/>
        <v>9</v>
      </c>
      <c r="BB786" s="8"/>
      <c r="BD786" s="11">
        <f t="shared" si="1514"/>
        <v>45336</v>
      </c>
      <c r="BE786" s="8">
        <f t="shared" si="1515"/>
        <v>2006</v>
      </c>
      <c r="BF786" s="8">
        <f t="shared" si="1516"/>
        <v>259510</v>
      </c>
      <c r="BG786" s="8">
        <f t="shared" si="1517"/>
        <v>1095.8500000000001</v>
      </c>
      <c r="BH786" s="8">
        <f t="shared" si="1518"/>
        <v>0</v>
      </c>
      <c r="BI786" s="8">
        <f t="shared" si="1519"/>
        <v>2420.9100000000008</v>
      </c>
      <c r="BJ786" s="8">
        <f t="shared" si="1520"/>
        <v>15</v>
      </c>
      <c r="BK786" s="8"/>
      <c r="BM786" s="11">
        <f t="shared" si="1521"/>
        <v>45336</v>
      </c>
      <c r="BN786" s="8">
        <f t="shared" si="1522"/>
        <v>2567</v>
      </c>
      <c r="BO786" s="8">
        <f t="shared" si="1523"/>
        <v>354457.95</v>
      </c>
      <c r="BP786" s="8">
        <f t="shared" si="1524"/>
        <v>1458.18</v>
      </c>
      <c r="BQ786" s="8">
        <f t="shared" si="1525"/>
        <v>0</v>
      </c>
      <c r="BR786" s="8">
        <f t="shared" si="1526"/>
        <v>7267.8899999999994</v>
      </c>
      <c r="BS786" s="8">
        <f t="shared" si="1527"/>
        <v>14</v>
      </c>
      <c r="BT786" s="8"/>
      <c r="BV786" s="11">
        <f t="shared" si="1528"/>
        <v>45336</v>
      </c>
      <c r="BW786" s="8">
        <f t="shared" si="1529"/>
        <v>930</v>
      </c>
      <c r="BX786" s="8">
        <f t="shared" si="1530"/>
        <v>75777.070000000007</v>
      </c>
      <c r="BY786" s="8">
        <f t="shared" si="1531"/>
        <v>1131.5</v>
      </c>
      <c r="BZ786" s="8">
        <f t="shared" si="1532"/>
        <v>0</v>
      </c>
      <c r="CA786" s="8">
        <f t="shared" si="1533"/>
        <v>749</v>
      </c>
      <c r="CB786" s="8">
        <f t="shared" si="1534"/>
        <v>1</v>
      </c>
      <c r="CC786" s="8"/>
      <c r="CE786" s="11">
        <f t="shared" si="1535"/>
        <v>45336</v>
      </c>
      <c r="CF786" s="8">
        <f t="shared" si="1536"/>
        <v>1294</v>
      </c>
      <c r="CG786" s="8">
        <f t="shared" si="1537"/>
        <v>153799.39999999994</v>
      </c>
      <c r="CH786" s="8">
        <f t="shared" si="1538"/>
        <v>2019.66</v>
      </c>
      <c r="CI786" s="8">
        <f t="shared" si="1539"/>
        <v>0</v>
      </c>
      <c r="CJ786" s="8">
        <f t="shared" si="1540"/>
        <v>0</v>
      </c>
      <c r="CK786" s="8">
        <f t="shared" si="1541"/>
        <v>32</v>
      </c>
      <c r="CL786" s="8"/>
      <c r="CN786" s="11">
        <f t="shared" si="1542"/>
        <v>45336</v>
      </c>
      <c r="CO786" s="8">
        <f t="shared" si="1543"/>
        <v>2644</v>
      </c>
      <c r="CP786" s="8">
        <f t="shared" si="1544"/>
        <v>235988.30000000002</v>
      </c>
      <c r="CQ786" s="8">
        <f t="shared" si="1545"/>
        <v>2392.3199999999997</v>
      </c>
      <c r="CR786" s="8">
        <f t="shared" si="1546"/>
        <v>18294.629999999997</v>
      </c>
      <c r="CS786" s="8">
        <f t="shared" si="1547"/>
        <v>2225</v>
      </c>
      <c r="CT786" s="8">
        <f t="shared" si="1548"/>
        <v>135</v>
      </c>
      <c r="CU786" s="8"/>
      <c r="CW786" s="11">
        <f t="shared" si="1549"/>
        <v>45336</v>
      </c>
      <c r="CX786" s="8">
        <f t="shared" si="1550"/>
        <v>476</v>
      </c>
      <c r="CY786" s="8">
        <f t="shared" si="1551"/>
        <v>35106.380000000012</v>
      </c>
      <c r="CZ786" s="8">
        <f t="shared" si="1552"/>
        <v>0</v>
      </c>
      <c r="DA786" s="8">
        <f t="shared" si="1553"/>
        <v>247</v>
      </c>
      <c r="DB786" s="8">
        <f t="shared" si="1554"/>
        <v>1772.67</v>
      </c>
      <c r="DC786" s="8">
        <f t="shared" si="1555"/>
        <v>10</v>
      </c>
      <c r="DD786" s="8"/>
      <c r="DF786" s="11">
        <f t="shared" si="1556"/>
        <v>45336</v>
      </c>
      <c r="DG786" s="8">
        <f t="shared" si="1557"/>
        <v>0</v>
      </c>
      <c r="DH786" s="8">
        <f t="shared" si="1558"/>
        <v>0</v>
      </c>
      <c r="DI786" s="8">
        <f t="shared" si="1559"/>
        <v>0</v>
      </c>
      <c r="DJ786" s="8">
        <f t="shared" si="1560"/>
        <v>0</v>
      </c>
      <c r="DK786" s="8">
        <f t="shared" si="1561"/>
        <v>0</v>
      </c>
      <c r="DL786" s="8">
        <f t="shared" si="1562"/>
        <v>0</v>
      </c>
      <c r="DM786" s="8"/>
      <c r="DO786" s="11">
        <f t="shared" si="1563"/>
        <v>45336</v>
      </c>
      <c r="DP786" s="8">
        <f t="shared" si="1564"/>
        <v>0</v>
      </c>
      <c r="DQ786" s="8">
        <f t="shared" si="1565"/>
        <v>0</v>
      </c>
      <c r="DR786" s="8">
        <f t="shared" si="1566"/>
        <v>0</v>
      </c>
      <c r="DS786" s="8">
        <f t="shared" si="1567"/>
        <v>0</v>
      </c>
      <c r="DT786" s="8">
        <f t="shared" si="1568"/>
        <v>0</v>
      </c>
      <c r="DU786" s="8">
        <f t="shared" si="1569"/>
        <v>0</v>
      </c>
      <c r="DV786" s="8"/>
      <c r="DX786" s="11">
        <f t="shared" si="1570"/>
        <v>45336</v>
      </c>
      <c r="DY786" s="8">
        <f t="shared" si="1571"/>
        <v>0</v>
      </c>
      <c r="DZ786" s="8">
        <f t="shared" si="1572"/>
        <v>0</v>
      </c>
      <c r="EA786" s="8">
        <f t="shared" si="1573"/>
        <v>0</v>
      </c>
      <c r="EB786" s="8">
        <f t="shared" si="1574"/>
        <v>0</v>
      </c>
      <c r="EC786" s="8">
        <f t="shared" si="1575"/>
        <v>0</v>
      </c>
      <c r="ED786" s="8">
        <f t="shared" si="1576"/>
        <v>0</v>
      </c>
      <c r="EE786" s="8"/>
    </row>
    <row r="787" spans="2:135" x14ac:dyDescent="0.3">
      <c r="B787" s="11">
        <f t="shared" si="1472"/>
        <v>45337</v>
      </c>
      <c r="C787" s="8">
        <f t="shared" si="1473"/>
        <v>1492</v>
      </c>
      <c r="D787" s="8">
        <f t="shared" si="1474"/>
        <v>195561.14</v>
      </c>
      <c r="E787" s="8">
        <f t="shared" si="1475"/>
        <v>0</v>
      </c>
      <c r="F787" s="8">
        <f t="shared" si="1476"/>
        <v>932</v>
      </c>
      <c r="G787" s="8">
        <f t="shared" si="1477"/>
        <v>1043.7</v>
      </c>
      <c r="H787" s="8">
        <f t="shared" si="1478"/>
        <v>13</v>
      </c>
      <c r="I787" s="8"/>
      <c r="K787" s="11">
        <f t="shared" si="1479"/>
        <v>45337</v>
      </c>
      <c r="L787" s="8">
        <f t="shared" si="1480"/>
        <v>1071</v>
      </c>
      <c r="M787" s="8">
        <f t="shared" si="1481"/>
        <v>142051.98000000004</v>
      </c>
      <c r="N787" s="8">
        <f t="shared" si="1482"/>
        <v>614.09</v>
      </c>
      <c r="O787" s="8">
        <f t="shared" si="1483"/>
        <v>0</v>
      </c>
      <c r="P787" s="8">
        <f t="shared" si="1484"/>
        <v>643.37000000000012</v>
      </c>
      <c r="Q787" s="8">
        <f t="shared" si="1485"/>
        <v>5</v>
      </c>
      <c r="R787" s="8"/>
      <c r="T787" s="11">
        <f t="shared" si="1486"/>
        <v>45337</v>
      </c>
      <c r="U787" s="8">
        <f t="shared" si="1487"/>
        <v>736</v>
      </c>
      <c r="V787" s="8">
        <f t="shared" si="1488"/>
        <v>73196.509999999995</v>
      </c>
      <c r="W787" s="8">
        <f t="shared" si="1489"/>
        <v>0</v>
      </c>
      <c r="X787" s="8">
        <f t="shared" si="1490"/>
        <v>0</v>
      </c>
      <c r="Y787" s="8">
        <f t="shared" si="1491"/>
        <v>1438.45</v>
      </c>
      <c r="Z787" s="8">
        <f t="shared" si="1492"/>
        <v>0</v>
      </c>
      <c r="AA787" s="8"/>
      <c r="AC787" s="11">
        <f t="shared" si="1493"/>
        <v>45337</v>
      </c>
      <c r="AD787" s="8">
        <f t="shared" si="1494"/>
        <v>1981</v>
      </c>
      <c r="AE787" s="8">
        <f t="shared" si="1495"/>
        <v>228085.93999999997</v>
      </c>
      <c r="AF787" s="8">
        <f t="shared" si="1496"/>
        <v>1595.8599999999997</v>
      </c>
      <c r="AG787" s="8">
        <f t="shared" si="1497"/>
        <v>0</v>
      </c>
      <c r="AH787" s="8">
        <f t="shared" si="1498"/>
        <v>1669.8500000000001</v>
      </c>
      <c r="AI787" s="8">
        <f t="shared" si="1499"/>
        <v>19</v>
      </c>
      <c r="AJ787" s="8"/>
      <c r="AL787" s="11">
        <f t="shared" si="1500"/>
        <v>45337</v>
      </c>
      <c r="AM787" s="8">
        <f t="shared" si="1501"/>
        <v>1679</v>
      </c>
      <c r="AN787" s="8">
        <f t="shared" si="1502"/>
        <v>217979.27000000002</v>
      </c>
      <c r="AO787" s="8">
        <f t="shared" si="1503"/>
        <v>644.1</v>
      </c>
      <c r="AP787" s="8">
        <f t="shared" si="1504"/>
        <v>0</v>
      </c>
      <c r="AQ787" s="8">
        <f t="shared" si="1505"/>
        <v>3776.1499999999992</v>
      </c>
      <c r="AR787" s="8">
        <f t="shared" si="1506"/>
        <v>11</v>
      </c>
      <c r="AS787" s="8"/>
      <c r="AU787" s="11">
        <f t="shared" si="1507"/>
        <v>45337</v>
      </c>
      <c r="AV787" s="8">
        <f t="shared" si="1508"/>
        <v>1991</v>
      </c>
      <c r="AW787" s="8">
        <f t="shared" si="1509"/>
        <v>173357.69999999998</v>
      </c>
      <c r="AX787" s="8">
        <f t="shared" si="1510"/>
        <v>0</v>
      </c>
      <c r="AY787" s="8">
        <f t="shared" si="1511"/>
        <v>1037.99</v>
      </c>
      <c r="AZ787" s="8">
        <f t="shared" si="1512"/>
        <v>64.889999999999972</v>
      </c>
      <c r="BA787" s="8">
        <f t="shared" si="1513"/>
        <v>9</v>
      </c>
      <c r="BB787" s="8"/>
      <c r="BD787" s="11">
        <f t="shared" si="1514"/>
        <v>45337</v>
      </c>
      <c r="BE787" s="8">
        <f t="shared" si="1515"/>
        <v>2047</v>
      </c>
      <c r="BF787" s="8">
        <f t="shared" si="1516"/>
        <v>265033.92</v>
      </c>
      <c r="BG787" s="8">
        <f t="shared" si="1517"/>
        <v>1114.3200000000002</v>
      </c>
      <c r="BH787" s="8">
        <f t="shared" si="1518"/>
        <v>0</v>
      </c>
      <c r="BI787" s="8">
        <f t="shared" si="1519"/>
        <v>2420.9100000000008</v>
      </c>
      <c r="BJ787" s="8">
        <f t="shared" si="1520"/>
        <v>15</v>
      </c>
      <c r="BK787" s="8"/>
      <c r="BM787" s="11">
        <f t="shared" si="1521"/>
        <v>45337</v>
      </c>
      <c r="BN787" s="8">
        <f t="shared" si="1522"/>
        <v>2625</v>
      </c>
      <c r="BO787" s="8">
        <f t="shared" si="1523"/>
        <v>362538.23999999999</v>
      </c>
      <c r="BP787" s="8">
        <f t="shared" si="1524"/>
        <v>1478.66</v>
      </c>
      <c r="BQ787" s="8">
        <f t="shared" si="1525"/>
        <v>0</v>
      </c>
      <c r="BR787" s="8">
        <f t="shared" si="1526"/>
        <v>7666.8899999999994</v>
      </c>
      <c r="BS787" s="8">
        <f t="shared" si="1527"/>
        <v>14</v>
      </c>
      <c r="BT787" s="8"/>
      <c r="BV787" s="11">
        <f t="shared" si="1528"/>
        <v>45337</v>
      </c>
      <c r="BW787" s="8">
        <f t="shared" si="1529"/>
        <v>964</v>
      </c>
      <c r="BX787" s="8">
        <f t="shared" si="1530"/>
        <v>78301.810000000012</v>
      </c>
      <c r="BY787" s="8">
        <f t="shared" si="1531"/>
        <v>1143.5</v>
      </c>
      <c r="BZ787" s="8">
        <f t="shared" si="1532"/>
        <v>0</v>
      </c>
      <c r="CA787" s="8">
        <f t="shared" si="1533"/>
        <v>779</v>
      </c>
      <c r="CB787" s="8">
        <f t="shared" si="1534"/>
        <v>1</v>
      </c>
      <c r="CC787" s="8"/>
      <c r="CE787" s="11">
        <f t="shared" si="1535"/>
        <v>45337</v>
      </c>
      <c r="CF787" s="8">
        <f t="shared" si="1536"/>
        <v>1310</v>
      </c>
      <c r="CG787" s="8">
        <f t="shared" si="1537"/>
        <v>155523.73999999993</v>
      </c>
      <c r="CH787" s="8">
        <f t="shared" si="1538"/>
        <v>2021.66</v>
      </c>
      <c r="CI787" s="8">
        <f t="shared" si="1539"/>
        <v>0</v>
      </c>
      <c r="CJ787" s="8">
        <f t="shared" si="1540"/>
        <v>0</v>
      </c>
      <c r="CK787" s="8">
        <f t="shared" si="1541"/>
        <v>32</v>
      </c>
      <c r="CL787" s="8"/>
      <c r="CN787" s="11">
        <f t="shared" si="1542"/>
        <v>45337</v>
      </c>
      <c r="CO787" s="8">
        <f t="shared" si="1543"/>
        <v>2717</v>
      </c>
      <c r="CP787" s="8">
        <f t="shared" si="1544"/>
        <v>242292.92</v>
      </c>
      <c r="CQ787" s="8">
        <f t="shared" si="1545"/>
        <v>2427.3199999999997</v>
      </c>
      <c r="CR787" s="8">
        <f t="shared" si="1546"/>
        <v>18890.109999999997</v>
      </c>
      <c r="CS787" s="8">
        <f t="shared" si="1547"/>
        <v>2235</v>
      </c>
      <c r="CT787" s="8">
        <f t="shared" si="1548"/>
        <v>141</v>
      </c>
      <c r="CU787" s="8"/>
      <c r="CW787" s="11">
        <f t="shared" si="1549"/>
        <v>45337</v>
      </c>
      <c r="CX787" s="8">
        <f t="shared" si="1550"/>
        <v>485</v>
      </c>
      <c r="CY787" s="8">
        <f t="shared" si="1551"/>
        <v>35785.900000000009</v>
      </c>
      <c r="CZ787" s="8">
        <f t="shared" si="1552"/>
        <v>-4.5</v>
      </c>
      <c r="DA787" s="8">
        <f t="shared" si="1553"/>
        <v>247</v>
      </c>
      <c r="DB787" s="8">
        <f t="shared" si="1554"/>
        <v>1802.67</v>
      </c>
      <c r="DC787" s="8">
        <f t="shared" si="1555"/>
        <v>10</v>
      </c>
      <c r="DD787" s="8"/>
      <c r="DF787" s="11">
        <f t="shared" si="1556"/>
        <v>45337</v>
      </c>
      <c r="DG787" s="8">
        <f t="shared" si="1557"/>
        <v>0</v>
      </c>
      <c r="DH787" s="8">
        <f t="shared" si="1558"/>
        <v>0</v>
      </c>
      <c r="DI787" s="8">
        <f t="shared" si="1559"/>
        <v>0</v>
      </c>
      <c r="DJ787" s="8">
        <f t="shared" si="1560"/>
        <v>0</v>
      </c>
      <c r="DK787" s="8">
        <f t="shared" si="1561"/>
        <v>0</v>
      </c>
      <c r="DL787" s="8">
        <f t="shared" si="1562"/>
        <v>0</v>
      </c>
      <c r="DM787" s="8"/>
      <c r="DO787" s="11">
        <f t="shared" si="1563"/>
        <v>45337</v>
      </c>
      <c r="DP787" s="8">
        <f t="shared" si="1564"/>
        <v>0</v>
      </c>
      <c r="DQ787" s="8">
        <f t="shared" si="1565"/>
        <v>0</v>
      </c>
      <c r="DR787" s="8">
        <f t="shared" si="1566"/>
        <v>0</v>
      </c>
      <c r="DS787" s="8">
        <f t="shared" si="1567"/>
        <v>0</v>
      </c>
      <c r="DT787" s="8">
        <f t="shared" si="1568"/>
        <v>0</v>
      </c>
      <c r="DU787" s="8">
        <f t="shared" si="1569"/>
        <v>0</v>
      </c>
      <c r="DV787" s="8"/>
      <c r="DX787" s="11">
        <f t="shared" si="1570"/>
        <v>45337</v>
      </c>
      <c r="DY787" s="8">
        <f t="shared" si="1571"/>
        <v>0</v>
      </c>
      <c r="DZ787" s="8">
        <f t="shared" si="1572"/>
        <v>0</v>
      </c>
      <c r="EA787" s="8">
        <f t="shared" si="1573"/>
        <v>0</v>
      </c>
      <c r="EB787" s="8">
        <f t="shared" si="1574"/>
        <v>0</v>
      </c>
      <c r="EC787" s="8">
        <f t="shared" si="1575"/>
        <v>0</v>
      </c>
      <c r="ED787" s="8">
        <f t="shared" si="1576"/>
        <v>0</v>
      </c>
      <c r="EE787" s="8"/>
    </row>
    <row r="788" spans="2:135" x14ac:dyDescent="0.3">
      <c r="B788" s="11">
        <f t="shared" si="1472"/>
        <v>45338</v>
      </c>
      <c r="C788" s="8">
        <f t="shared" si="1473"/>
        <v>1551</v>
      </c>
      <c r="D788" s="8">
        <f t="shared" si="1474"/>
        <v>203970.75</v>
      </c>
      <c r="E788" s="8">
        <f t="shared" si="1475"/>
        <v>0</v>
      </c>
      <c r="F788" s="8">
        <f t="shared" si="1476"/>
        <v>977</v>
      </c>
      <c r="G788" s="8">
        <f t="shared" si="1477"/>
        <v>1043.7</v>
      </c>
      <c r="H788" s="8">
        <f t="shared" si="1478"/>
        <v>13</v>
      </c>
      <c r="I788" s="8"/>
      <c r="K788" s="11">
        <f t="shared" si="1479"/>
        <v>45338</v>
      </c>
      <c r="L788" s="8">
        <f>L50+L787</f>
        <v>1082</v>
      </c>
      <c r="M788" s="8">
        <f t="shared" si="1481"/>
        <v>143489.61000000004</v>
      </c>
      <c r="N788" s="8">
        <f t="shared" si="1482"/>
        <v>624.47</v>
      </c>
      <c r="O788" s="8">
        <f t="shared" si="1483"/>
        <v>0</v>
      </c>
      <c r="P788" s="8">
        <f t="shared" si="1484"/>
        <v>643.37000000000012</v>
      </c>
      <c r="Q788" s="8">
        <f t="shared" si="1485"/>
        <v>5</v>
      </c>
      <c r="R788" s="8"/>
      <c r="T788" s="11">
        <f t="shared" si="1486"/>
        <v>45338</v>
      </c>
      <c r="U788" s="8">
        <f t="shared" si="1487"/>
        <v>763</v>
      </c>
      <c r="V788" s="8">
        <f t="shared" si="1488"/>
        <v>75686.929999999993</v>
      </c>
      <c r="W788" s="8">
        <f t="shared" si="1489"/>
        <v>0</v>
      </c>
      <c r="X788" s="8">
        <f t="shared" si="1490"/>
        <v>0</v>
      </c>
      <c r="Y788" s="8">
        <f t="shared" si="1491"/>
        <v>1544.95</v>
      </c>
      <c r="Z788" s="8">
        <f t="shared" si="1492"/>
        <v>0</v>
      </c>
      <c r="AA788" s="8"/>
      <c r="AC788" s="11">
        <f t="shared" si="1493"/>
        <v>45338</v>
      </c>
      <c r="AD788" s="8">
        <f t="shared" si="1494"/>
        <v>2020</v>
      </c>
      <c r="AE788" s="8">
        <f t="shared" si="1495"/>
        <v>232312.45999999996</v>
      </c>
      <c r="AF788" s="8">
        <f t="shared" si="1496"/>
        <v>1614.3699999999997</v>
      </c>
      <c r="AG788" s="8">
        <f t="shared" si="1497"/>
        <v>0</v>
      </c>
      <c r="AH788" s="8">
        <f t="shared" si="1498"/>
        <v>1674.8000000000002</v>
      </c>
      <c r="AI788" s="8">
        <f t="shared" si="1499"/>
        <v>19</v>
      </c>
      <c r="AJ788" s="8"/>
      <c r="AL788" s="11">
        <f t="shared" si="1500"/>
        <v>45338</v>
      </c>
      <c r="AM788" s="8">
        <f t="shared" si="1501"/>
        <v>1705</v>
      </c>
      <c r="AN788" s="8">
        <f t="shared" si="1502"/>
        <v>221387.53000000003</v>
      </c>
      <c r="AO788" s="8">
        <f t="shared" si="1503"/>
        <v>666.31000000000006</v>
      </c>
      <c r="AP788" s="8">
        <f t="shared" si="1504"/>
        <v>0</v>
      </c>
      <c r="AQ788" s="8">
        <f t="shared" si="1505"/>
        <v>3776.1499999999992</v>
      </c>
      <c r="AR788" s="8">
        <f t="shared" si="1506"/>
        <v>11</v>
      </c>
      <c r="AS788" s="8"/>
      <c r="AU788" s="11">
        <f t="shared" si="1507"/>
        <v>45338</v>
      </c>
      <c r="AV788" s="8">
        <f t="shared" si="1508"/>
        <v>2022</v>
      </c>
      <c r="AW788" s="8">
        <f t="shared" si="1509"/>
        <v>175996.08</v>
      </c>
      <c r="AX788" s="8">
        <f t="shared" si="1510"/>
        <v>0</v>
      </c>
      <c r="AY788" s="8">
        <f t="shared" si="1511"/>
        <v>1039.99</v>
      </c>
      <c r="AZ788" s="8">
        <f t="shared" si="1512"/>
        <v>64.889999999999972</v>
      </c>
      <c r="BA788" s="8">
        <f t="shared" si="1513"/>
        <v>9</v>
      </c>
      <c r="BB788" s="8"/>
      <c r="BD788" s="11">
        <f t="shared" si="1514"/>
        <v>45338</v>
      </c>
      <c r="BE788" s="8">
        <f t="shared" si="1515"/>
        <v>2097</v>
      </c>
      <c r="BF788" s="8">
        <f t="shared" si="1516"/>
        <v>270580.28999999998</v>
      </c>
      <c r="BG788" s="8">
        <f t="shared" si="1517"/>
        <v>1137.42</v>
      </c>
      <c r="BH788" s="8">
        <f t="shared" si="1518"/>
        <v>0</v>
      </c>
      <c r="BI788" s="8">
        <f t="shared" si="1519"/>
        <v>2425.8600000000006</v>
      </c>
      <c r="BJ788" s="8">
        <f t="shared" si="1520"/>
        <v>15</v>
      </c>
      <c r="BK788" s="8"/>
      <c r="BM788" s="11">
        <f t="shared" si="1521"/>
        <v>45338</v>
      </c>
      <c r="BN788" s="8">
        <f t="shared" si="1522"/>
        <v>2683</v>
      </c>
      <c r="BO788" s="8">
        <f t="shared" si="1523"/>
        <v>370136.26</v>
      </c>
      <c r="BP788" s="8">
        <f t="shared" si="1524"/>
        <v>1530.75</v>
      </c>
      <c r="BQ788" s="8">
        <f t="shared" si="1525"/>
        <v>0</v>
      </c>
      <c r="BR788" s="8">
        <f t="shared" si="1526"/>
        <v>7666.8899999999994</v>
      </c>
      <c r="BS788" s="8">
        <f t="shared" si="1527"/>
        <v>14</v>
      </c>
      <c r="BT788" s="8"/>
      <c r="BV788" s="11">
        <f t="shared" si="1528"/>
        <v>45338</v>
      </c>
      <c r="BW788" s="8">
        <f t="shared" si="1529"/>
        <v>988</v>
      </c>
      <c r="BX788" s="8">
        <f t="shared" si="1530"/>
        <v>80102.850000000006</v>
      </c>
      <c r="BY788" s="8">
        <f t="shared" si="1531"/>
        <v>1197.5</v>
      </c>
      <c r="BZ788" s="8">
        <f t="shared" si="1532"/>
        <v>0</v>
      </c>
      <c r="CA788" s="8">
        <f t="shared" si="1533"/>
        <v>779</v>
      </c>
      <c r="CB788" s="8">
        <f t="shared" si="1534"/>
        <v>1</v>
      </c>
      <c r="CC788" s="8"/>
      <c r="CE788" s="11">
        <f t="shared" si="1535"/>
        <v>45338</v>
      </c>
      <c r="CF788" s="8">
        <f t="shared" si="1536"/>
        <v>1332</v>
      </c>
      <c r="CG788" s="8">
        <f t="shared" si="1537"/>
        <v>158161.89999999994</v>
      </c>
      <c r="CH788" s="8">
        <f t="shared" si="1538"/>
        <v>2040.66</v>
      </c>
      <c r="CI788" s="8">
        <f t="shared" si="1539"/>
        <v>0</v>
      </c>
      <c r="CJ788" s="8">
        <f t="shared" si="1540"/>
        <v>0</v>
      </c>
      <c r="CK788" s="8">
        <f t="shared" si="1541"/>
        <v>32</v>
      </c>
      <c r="CL788" s="8"/>
      <c r="CN788" s="11">
        <f t="shared" si="1542"/>
        <v>45338</v>
      </c>
      <c r="CO788" s="8">
        <f t="shared" si="1543"/>
        <v>2796</v>
      </c>
      <c r="CP788" s="8">
        <f t="shared" si="1544"/>
        <v>248921.92</v>
      </c>
      <c r="CQ788" s="8">
        <f t="shared" si="1545"/>
        <v>2490.3199999999997</v>
      </c>
      <c r="CR788" s="8">
        <f t="shared" si="1546"/>
        <v>19414.109999999997</v>
      </c>
      <c r="CS788" s="8">
        <f t="shared" si="1547"/>
        <v>2235</v>
      </c>
      <c r="CT788" s="8">
        <f t="shared" si="1548"/>
        <v>145</v>
      </c>
      <c r="CU788" s="8"/>
      <c r="CW788" s="11">
        <f t="shared" si="1549"/>
        <v>45338</v>
      </c>
      <c r="CX788" s="8">
        <f t="shared" si="1550"/>
        <v>495</v>
      </c>
      <c r="CY788" s="8">
        <f t="shared" si="1551"/>
        <v>36569.290000000008</v>
      </c>
      <c r="CZ788" s="8">
        <f t="shared" si="1552"/>
        <v>-4.5</v>
      </c>
      <c r="DA788" s="8">
        <f t="shared" si="1553"/>
        <v>247</v>
      </c>
      <c r="DB788" s="8">
        <f t="shared" si="1554"/>
        <v>1862.67</v>
      </c>
      <c r="DC788" s="8">
        <f t="shared" si="1555"/>
        <v>10</v>
      </c>
      <c r="DD788" s="8"/>
      <c r="DF788" s="11">
        <f t="shared" si="1556"/>
        <v>45338</v>
      </c>
      <c r="DG788" s="8">
        <f t="shared" si="1557"/>
        <v>0</v>
      </c>
      <c r="DH788" s="8">
        <f t="shared" si="1558"/>
        <v>0</v>
      </c>
      <c r="DI788" s="8">
        <f t="shared" si="1559"/>
        <v>0</v>
      </c>
      <c r="DJ788" s="8">
        <f t="shared" si="1560"/>
        <v>0</v>
      </c>
      <c r="DK788" s="8">
        <f t="shared" si="1561"/>
        <v>0</v>
      </c>
      <c r="DL788" s="8">
        <f t="shared" si="1562"/>
        <v>0</v>
      </c>
      <c r="DM788" s="8"/>
      <c r="DO788" s="11">
        <f t="shared" si="1563"/>
        <v>45338</v>
      </c>
      <c r="DP788" s="8">
        <f t="shared" si="1564"/>
        <v>0</v>
      </c>
      <c r="DQ788" s="8">
        <f t="shared" si="1565"/>
        <v>0</v>
      </c>
      <c r="DR788" s="8">
        <f t="shared" si="1566"/>
        <v>0</v>
      </c>
      <c r="DS788" s="8">
        <f t="shared" si="1567"/>
        <v>0</v>
      </c>
      <c r="DT788" s="8">
        <f t="shared" si="1568"/>
        <v>0</v>
      </c>
      <c r="DU788" s="8">
        <f t="shared" si="1569"/>
        <v>0</v>
      </c>
      <c r="DV788" s="8"/>
      <c r="DX788" s="11">
        <f t="shared" si="1570"/>
        <v>45338</v>
      </c>
      <c r="DY788" s="8">
        <f t="shared" si="1571"/>
        <v>0</v>
      </c>
      <c r="DZ788" s="8">
        <f t="shared" si="1572"/>
        <v>0</v>
      </c>
      <c r="EA788" s="8">
        <f t="shared" si="1573"/>
        <v>0</v>
      </c>
      <c r="EB788" s="8">
        <f t="shared" si="1574"/>
        <v>0</v>
      </c>
      <c r="EC788" s="8">
        <f t="shared" si="1575"/>
        <v>0</v>
      </c>
      <c r="ED788" s="8">
        <f t="shared" si="1576"/>
        <v>0</v>
      </c>
      <c r="EE788" s="8"/>
    </row>
    <row r="789" spans="2:135" x14ac:dyDescent="0.3">
      <c r="B789" s="11">
        <f t="shared" si="1472"/>
        <v>45339</v>
      </c>
      <c r="C789" s="8">
        <f t="shared" si="1473"/>
        <v>1606</v>
      </c>
      <c r="D789" s="8">
        <f t="shared" si="1474"/>
        <v>212140.46</v>
      </c>
      <c r="E789" s="8">
        <f t="shared" si="1475"/>
        <v>0</v>
      </c>
      <c r="F789" s="8">
        <f t="shared" si="1476"/>
        <v>1035</v>
      </c>
      <c r="G789" s="8">
        <f t="shared" si="1477"/>
        <v>1047.7</v>
      </c>
      <c r="H789" s="8">
        <f t="shared" si="1478"/>
        <v>13</v>
      </c>
      <c r="I789" s="8"/>
      <c r="K789" s="11">
        <f t="shared" si="1479"/>
        <v>45339</v>
      </c>
      <c r="L789" s="8">
        <f>L51+L788</f>
        <v>1093</v>
      </c>
      <c r="M789" s="8">
        <f t="shared" si="1481"/>
        <v>144741.58000000005</v>
      </c>
      <c r="N789" s="8">
        <f t="shared" si="1482"/>
        <v>627.06000000000006</v>
      </c>
      <c r="O789" s="8">
        <f t="shared" si="1483"/>
        <v>0</v>
      </c>
      <c r="P789" s="8">
        <f t="shared" si="1484"/>
        <v>693.37000000000012</v>
      </c>
      <c r="Q789" s="8">
        <f t="shared" si="1485"/>
        <v>5</v>
      </c>
      <c r="R789" s="8"/>
      <c r="T789" s="11">
        <f t="shared" si="1486"/>
        <v>45339</v>
      </c>
      <c r="U789" s="8">
        <f t="shared" si="1487"/>
        <v>783</v>
      </c>
      <c r="V789" s="8">
        <f t="shared" si="1488"/>
        <v>77678.739999999991</v>
      </c>
      <c r="W789" s="8">
        <f t="shared" si="1489"/>
        <v>0</v>
      </c>
      <c r="X789" s="8">
        <f t="shared" si="1490"/>
        <v>0</v>
      </c>
      <c r="Y789" s="8">
        <f t="shared" si="1491"/>
        <v>1719.95</v>
      </c>
      <c r="Z789" s="8">
        <f t="shared" si="1492"/>
        <v>0</v>
      </c>
      <c r="AA789" s="8"/>
      <c r="AC789" s="11">
        <f t="shared" si="1493"/>
        <v>45339</v>
      </c>
      <c r="AD789" s="8">
        <f t="shared" si="1494"/>
        <v>2075</v>
      </c>
      <c r="AE789" s="8">
        <f t="shared" si="1495"/>
        <v>238077.81999999995</v>
      </c>
      <c r="AF789" s="8">
        <f t="shared" si="1496"/>
        <v>1717.0899999999997</v>
      </c>
      <c r="AG789" s="8">
        <f t="shared" si="1497"/>
        <v>0</v>
      </c>
      <c r="AH789" s="8">
        <f t="shared" si="1498"/>
        <v>1684.7000000000003</v>
      </c>
      <c r="AI789" s="8">
        <f t="shared" si="1499"/>
        <v>19</v>
      </c>
      <c r="AJ789" s="8"/>
      <c r="AL789" s="11">
        <f t="shared" si="1500"/>
        <v>45339</v>
      </c>
      <c r="AM789" s="8">
        <f t="shared" si="1501"/>
        <v>1727</v>
      </c>
      <c r="AN789" s="8">
        <f t="shared" si="1502"/>
        <v>224669.76000000004</v>
      </c>
      <c r="AO789" s="8">
        <f t="shared" si="1503"/>
        <v>666.31000000000006</v>
      </c>
      <c r="AP789" s="8">
        <f t="shared" si="1504"/>
        <v>0</v>
      </c>
      <c r="AQ789" s="8">
        <f t="shared" si="1505"/>
        <v>3776.1499999999992</v>
      </c>
      <c r="AR789" s="8">
        <f t="shared" si="1506"/>
        <v>12</v>
      </c>
      <c r="AS789" s="8"/>
      <c r="AU789" s="11">
        <f t="shared" si="1507"/>
        <v>45339</v>
      </c>
      <c r="AV789" s="8">
        <f t="shared" si="1508"/>
        <v>2051</v>
      </c>
      <c r="AW789" s="8">
        <f t="shared" si="1509"/>
        <v>178361.08</v>
      </c>
      <c r="AX789" s="8">
        <f t="shared" si="1510"/>
        <v>0</v>
      </c>
      <c r="AY789" s="8">
        <f t="shared" si="1511"/>
        <v>1045.99</v>
      </c>
      <c r="AZ789" s="8">
        <f t="shared" si="1512"/>
        <v>-106.18000000000002</v>
      </c>
      <c r="BA789" s="8">
        <f t="shared" si="1513"/>
        <v>9</v>
      </c>
      <c r="BB789" s="8"/>
      <c r="BD789" s="11">
        <f t="shared" si="1514"/>
        <v>45339</v>
      </c>
      <c r="BE789" s="8">
        <f t="shared" si="1515"/>
        <v>2135</v>
      </c>
      <c r="BF789" s="8">
        <f t="shared" si="1516"/>
        <v>275494.87</v>
      </c>
      <c r="BG789" s="8">
        <f t="shared" si="1517"/>
        <v>1157.74</v>
      </c>
      <c r="BH789" s="8">
        <f t="shared" si="1518"/>
        <v>0</v>
      </c>
      <c r="BI789" s="8">
        <f t="shared" si="1519"/>
        <v>2425.8600000000006</v>
      </c>
      <c r="BJ789" s="8">
        <f t="shared" si="1520"/>
        <v>15</v>
      </c>
      <c r="BK789" s="8"/>
      <c r="BM789" s="11">
        <f t="shared" si="1521"/>
        <v>45339</v>
      </c>
      <c r="BN789" s="8">
        <f t="shared" si="1522"/>
        <v>2738</v>
      </c>
      <c r="BO789" s="8">
        <f t="shared" si="1523"/>
        <v>377338.77</v>
      </c>
      <c r="BP789" s="8">
        <f t="shared" si="1524"/>
        <v>1563.77</v>
      </c>
      <c r="BQ789" s="8">
        <f t="shared" si="1525"/>
        <v>0</v>
      </c>
      <c r="BR789" s="8">
        <f t="shared" si="1526"/>
        <v>7866.8899999999994</v>
      </c>
      <c r="BS789" s="8">
        <f t="shared" si="1527"/>
        <v>14</v>
      </c>
      <c r="BT789" s="8"/>
      <c r="BV789" s="11">
        <f t="shared" si="1528"/>
        <v>45339</v>
      </c>
      <c r="BW789" s="8">
        <f t="shared" si="1529"/>
        <v>1019</v>
      </c>
      <c r="BX789" s="8">
        <f t="shared" si="1530"/>
        <v>82482.47</v>
      </c>
      <c r="BY789" s="8">
        <f t="shared" si="1531"/>
        <v>1258.5</v>
      </c>
      <c r="BZ789" s="8">
        <f t="shared" si="1532"/>
        <v>0</v>
      </c>
      <c r="CA789" s="8">
        <f t="shared" si="1533"/>
        <v>814</v>
      </c>
      <c r="CB789" s="8">
        <f t="shared" si="1534"/>
        <v>1</v>
      </c>
      <c r="CC789" s="8"/>
      <c r="CE789" s="11">
        <f t="shared" si="1535"/>
        <v>45339</v>
      </c>
      <c r="CF789" s="8">
        <f t="shared" si="1536"/>
        <v>1360</v>
      </c>
      <c r="CG789" s="8">
        <f t="shared" si="1537"/>
        <v>161247.38999999993</v>
      </c>
      <c r="CH789" s="8">
        <f t="shared" si="1538"/>
        <v>2114.16</v>
      </c>
      <c r="CI789" s="8">
        <f t="shared" si="1539"/>
        <v>0</v>
      </c>
      <c r="CJ789" s="8">
        <f t="shared" si="1540"/>
        <v>0</v>
      </c>
      <c r="CK789" s="8">
        <f t="shared" si="1541"/>
        <v>32</v>
      </c>
      <c r="CL789" s="8"/>
      <c r="CN789" s="11">
        <f t="shared" si="1542"/>
        <v>45339</v>
      </c>
      <c r="CO789" s="8">
        <f t="shared" si="1543"/>
        <v>2878</v>
      </c>
      <c r="CP789" s="8">
        <f t="shared" si="1544"/>
        <v>255614.88</v>
      </c>
      <c r="CQ789" s="8">
        <f t="shared" si="1545"/>
        <v>2515.3199999999997</v>
      </c>
      <c r="CR789" s="8">
        <f t="shared" si="1546"/>
        <v>19940.349999999999</v>
      </c>
      <c r="CS789" s="8">
        <f t="shared" si="1547"/>
        <v>2330.5</v>
      </c>
      <c r="CT789" s="8">
        <f t="shared" si="1548"/>
        <v>149</v>
      </c>
      <c r="CU789" s="8"/>
      <c r="CW789" s="11">
        <f t="shared" si="1549"/>
        <v>45339</v>
      </c>
      <c r="CX789" s="8">
        <f t="shared" si="1550"/>
        <v>501</v>
      </c>
      <c r="CY789" s="8">
        <f t="shared" si="1551"/>
        <v>37035.460000000006</v>
      </c>
      <c r="CZ789" s="8">
        <f t="shared" si="1552"/>
        <v>-4.5</v>
      </c>
      <c r="DA789" s="8">
        <f t="shared" si="1553"/>
        <v>247</v>
      </c>
      <c r="DB789" s="8">
        <f t="shared" si="1554"/>
        <v>1892.67</v>
      </c>
      <c r="DC789" s="8">
        <f t="shared" si="1555"/>
        <v>10</v>
      </c>
      <c r="DD789" s="8"/>
      <c r="DF789" s="11">
        <f t="shared" si="1556"/>
        <v>45339</v>
      </c>
      <c r="DG789" s="8">
        <f t="shared" si="1557"/>
        <v>0</v>
      </c>
      <c r="DH789" s="8">
        <f t="shared" si="1558"/>
        <v>0</v>
      </c>
      <c r="DI789" s="8">
        <f t="shared" si="1559"/>
        <v>0</v>
      </c>
      <c r="DJ789" s="8">
        <f t="shared" si="1560"/>
        <v>0</v>
      </c>
      <c r="DK789" s="8">
        <f t="shared" si="1561"/>
        <v>0</v>
      </c>
      <c r="DL789" s="8">
        <f t="shared" si="1562"/>
        <v>0</v>
      </c>
      <c r="DM789" s="8"/>
      <c r="DO789" s="11">
        <f t="shared" si="1563"/>
        <v>45339</v>
      </c>
      <c r="DP789" s="8">
        <f t="shared" si="1564"/>
        <v>0</v>
      </c>
      <c r="DQ789" s="8">
        <f t="shared" si="1565"/>
        <v>0</v>
      </c>
      <c r="DR789" s="8">
        <f t="shared" si="1566"/>
        <v>0</v>
      </c>
      <c r="DS789" s="8">
        <f t="shared" si="1567"/>
        <v>0</v>
      </c>
      <c r="DT789" s="8">
        <f t="shared" si="1568"/>
        <v>0</v>
      </c>
      <c r="DU789" s="8">
        <f t="shared" si="1569"/>
        <v>0</v>
      </c>
      <c r="DV789" s="8"/>
      <c r="DX789" s="11">
        <f t="shared" si="1570"/>
        <v>45339</v>
      </c>
      <c r="DY789" s="8">
        <f t="shared" si="1571"/>
        <v>0</v>
      </c>
      <c r="DZ789" s="8">
        <f t="shared" si="1572"/>
        <v>0</v>
      </c>
      <c r="EA789" s="8">
        <f t="shared" si="1573"/>
        <v>0</v>
      </c>
      <c r="EB789" s="8">
        <f t="shared" si="1574"/>
        <v>0</v>
      </c>
      <c r="EC789" s="8">
        <f t="shared" si="1575"/>
        <v>0</v>
      </c>
      <c r="ED789" s="8">
        <f t="shared" si="1576"/>
        <v>0</v>
      </c>
      <c r="EE789" s="8"/>
    </row>
    <row r="790" spans="2:135" x14ac:dyDescent="0.3">
      <c r="B790" s="11">
        <f t="shared" si="1472"/>
        <v>45340</v>
      </c>
      <c r="C790" s="8">
        <f t="shared" si="1473"/>
        <v>1642</v>
      </c>
      <c r="D790" s="8">
        <f t="shared" si="1474"/>
        <v>216671.16</v>
      </c>
      <c r="E790" s="8">
        <f t="shared" si="1475"/>
        <v>0</v>
      </c>
      <c r="F790" s="8">
        <f t="shared" si="1476"/>
        <v>1085</v>
      </c>
      <c r="G790" s="8">
        <f t="shared" si="1477"/>
        <v>1047.7</v>
      </c>
      <c r="H790" s="8">
        <f t="shared" si="1478"/>
        <v>13</v>
      </c>
      <c r="I790" s="8"/>
      <c r="K790" s="11">
        <f t="shared" si="1479"/>
        <v>45340</v>
      </c>
      <c r="L790" s="8">
        <f t="shared" si="1480"/>
        <v>1109</v>
      </c>
      <c r="M790" s="8">
        <f t="shared" si="1481"/>
        <v>146762.39000000004</v>
      </c>
      <c r="N790" s="8">
        <f t="shared" si="1482"/>
        <v>627.06000000000006</v>
      </c>
      <c r="O790" s="8">
        <f t="shared" si="1483"/>
        <v>0</v>
      </c>
      <c r="P790" s="8">
        <f t="shared" si="1484"/>
        <v>693.37000000000012</v>
      </c>
      <c r="Q790" s="8">
        <f t="shared" si="1485"/>
        <v>5</v>
      </c>
      <c r="R790" s="8"/>
      <c r="T790" s="11">
        <f t="shared" si="1486"/>
        <v>45340</v>
      </c>
      <c r="U790" s="8">
        <f t="shared" si="1487"/>
        <v>794</v>
      </c>
      <c r="V790" s="8">
        <f t="shared" si="1488"/>
        <v>78733.469999999987</v>
      </c>
      <c r="W790" s="8">
        <f t="shared" si="1489"/>
        <v>0</v>
      </c>
      <c r="X790" s="8">
        <f t="shared" si="1490"/>
        <v>0</v>
      </c>
      <c r="Y790" s="8">
        <f t="shared" si="1491"/>
        <v>1738.95</v>
      </c>
      <c r="Z790" s="8">
        <f t="shared" si="1492"/>
        <v>0</v>
      </c>
      <c r="AA790" s="8"/>
      <c r="AC790" s="11">
        <f t="shared" si="1493"/>
        <v>45340</v>
      </c>
      <c r="AD790" s="8">
        <f t="shared" si="1494"/>
        <v>2111</v>
      </c>
      <c r="AE790" s="8">
        <f t="shared" si="1495"/>
        <v>241733.12999999995</v>
      </c>
      <c r="AF790" s="8">
        <f t="shared" si="1496"/>
        <v>1712.5899999999997</v>
      </c>
      <c r="AG790" s="8">
        <f t="shared" si="1497"/>
        <v>0</v>
      </c>
      <c r="AH790" s="8">
        <f t="shared" si="1498"/>
        <v>1747.6400000000003</v>
      </c>
      <c r="AI790" s="8">
        <f t="shared" si="1499"/>
        <v>19</v>
      </c>
      <c r="AJ790" s="8"/>
      <c r="AL790" s="11">
        <f t="shared" si="1500"/>
        <v>45340</v>
      </c>
      <c r="AM790" s="8">
        <f t="shared" si="1501"/>
        <v>1758</v>
      </c>
      <c r="AN790" s="8">
        <f t="shared" si="1502"/>
        <v>228555.95000000004</v>
      </c>
      <c r="AO790" s="8">
        <f t="shared" si="1503"/>
        <v>666.31000000000006</v>
      </c>
      <c r="AP790" s="8">
        <f t="shared" si="1504"/>
        <v>0</v>
      </c>
      <c r="AQ790" s="8">
        <f t="shared" si="1505"/>
        <v>3763.4699999999993</v>
      </c>
      <c r="AR790" s="8">
        <f t="shared" si="1506"/>
        <v>12</v>
      </c>
      <c r="AS790" s="8"/>
      <c r="AU790" s="11">
        <f t="shared" si="1507"/>
        <v>45340</v>
      </c>
      <c r="AV790" s="8">
        <f t="shared" si="1508"/>
        <v>2084</v>
      </c>
      <c r="AW790" s="8">
        <f t="shared" si="1509"/>
        <v>181191.97</v>
      </c>
      <c r="AX790" s="8">
        <f t="shared" si="1510"/>
        <v>0</v>
      </c>
      <c r="AY790" s="8">
        <f t="shared" si="1511"/>
        <v>1082.99</v>
      </c>
      <c r="AZ790" s="8">
        <f t="shared" si="1512"/>
        <v>-106.18000000000002</v>
      </c>
      <c r="BA790" s="8">
        <f t="shared" si="1513"/>
        <v>9</v>
      </c>
      <c r="BB790" s="8"/>
      <c r="BD790" s="11">
        <f t="shared" si="1514"/>
        <v>45340</v>
      </c>
      <c r="BE790" s="8">
        <f t="shared" si="1515"/>
        <v>2176</v>
      </c>
      <c r="BF790" s="8">
        <f t="shared" si="1516"/>
        <v>280251.26</v>
      </c>
      <c r="BG790" s="8">
        <f>BG52+BG789</f>
        <v>1166.05</v>
      </c>
      <c r="BH790" s="8">
        <f t="shared" si="1518"/>
        <v>0</v>
      </c>
      <c r="BI790" s="8">
        <f>BI52+BI789</f>
        <v>2425.8600000000006</v>
      </c>
      <c r="BJ790" s="8">
        <f t="shared" si="1520"/>
        <v>15</v>
      </c>
      <c r="BK790" s="8"/>
      <c r="BM790" s="11">
        <f t="shared" si="1521"/>
        <v>45340</v>
      </c>
      <c r="BN790" s="8">
        <f t="shared" si="1522"/>
        <v>2791</v>
      </c>
      <c r="BO790" s="8">
        <f t="shared" si="1523"/>
        <v>383828.07</v>
      </c>
      <c r="BP790" s="8">
        <f t="shared" si="1524"/>
        <v>1567.03</v>
      </c>
      <c r="BQ790" s="8">
        <f t="shared" si="1525"/>
        <v>0</v>
      </c>
      <c r="BR790" s="8">
        <f t="shared" si="1526"/>
        <v>7917.8899999999994</v>
      </c>
      <c r="BS790" s="8">
        <f t="shared" si="1527"/>
        <v>15</v>
      </c>
      <c r="BT790" s="8"/>
      <c r="BV790" s="11">
        <f t="shared" si="1528"/>
        <v>45340</v>
      </c>
      <c r="BW790" s="8">
        <f t="shared" si="1529"/>
        <v>1034</v>
      </c>
      <c r="BX790" s="8">
        <f t="shared" si="1530"/>
        <v>83644</v>
      </c>
      <c r="BY790" s="8">
        <f t="shared" si="1531"/>
        <v>1281.5</v>
      </c>
      <c r="BZ790" s="8">
        <f t="shared" si="1532"/>
        <v>0</v>
      </c>
      <c r="CA790" s="8">
        <f t="shared" si="1533"/>
        <v>814</v>
      </c>
      <c r="CB790" s="8">
        <f t="shared" si="1534"/>
        <v>1</v>
      </c>
      <c r="CC790" s="8"/>
      <c r="CE790" s="11">
        <f t="shared" si="1535"/>
        <v>45340</v>
      </c>
      <c r="CF790" s="8">
        <f t="shared" si="1536"/>
        <v>1372</v>
      </c>
      <c r="CG790" s="8">
        <f t="shared" si="1537"/>
        <v>162466.88999999993</v>
      </c>
      <c r="CH790" s="8">
        <f t="shared" si="1538"/>
        <v>2118.66</v>
      </c>
      <c r="CI790" s="8">
        <f t="shared" si="1539"/>
        <v>0</v>
      </c>
      <c r="CJ790" s="8">
        <f t="shared" si="1540"/>
        <v>0</v>
      </c>
      <c r="CK790" s="8">
        <f t="shared" si="1541"/>
        <v>32</v>
      </c>
      <c r="CL790" s="8"/>
      <c r="CN790" s="11">
        <f t="shared" si="1542"/>
        <v>45340</v>
      </c>
      <c r="CO790" s="8">
        <f t="shared" si="1543"/>
        <v>2918</v>
      </c>
      <c r="CP790" s="8">
        <f t="shared" si="1544"/>
        <v>259726.88</v>
      </c>
      <c r="CQ790" s="8">
        <f t="shared" si="1545"/>
        <v>2544.8199999999997</v>
      </c>
      <c r="CR790" s="8">
        <f t="shared" si="1546"/>
        <v>20273.539999999997</v>
      </c>
      <c r="CS790" s="8">
        <f t="shared" si="1547"/>
        <v>2330.5</v>
      </c>
      <c r="CT790" s="8">
        <f t="shared" si="1548"/>
        <v>153</v>
      </c>
      <c r="CU790" s="8"/>
      <c r="CW790" s="11">
        <f t="shared" si="1549"/>
        <v>45340</v>
      </c>
      <c r="CX790" s="8">
        <f t="shared" si="1550"/>
        <v>507</v>
      </c>
      <c r="CY790" s="8">
        <f t="shared" si="1551"/>
        <v>37456.330000000009</v>
      </c>
      <c r="CZ790" s="8">
        <f t="shared" si="1552"/>
        <v>-4.5</v>
      </c>
      <c r="DA790" s="8">
        <f t="shared" si="1553"/>
        <v>247</v>
      </c>
      <c r="DB790" s="8">
        <f t="shared" si="1554"/>
        <v>1992.67</v>
      </c>
      <c r="DC790" s="8">
        <f t="shared" si="1555"/>
        <v>10</v>
      </c>
      <c r="DD790" s="8"/>
      <c r="DF790" s="11">
        <f t="shared" si="1556"/>
        <v>45340</v>
      </c>
      <c r="DG790" s="8">
        <f t="shared" si="1557"/>
        <v>0</v>
      </c>
      <c r="DH790" s="8">
        <f t="shared" si="1558"/>
        <v>0</v>
      </c>
      <c r="DI790" s="8">
        <f t="shared" si="1559"/>
        <v>0</v>
      </c>
      <c r="DJ790" s="8">
        <f t="shared" si="1560"/>
        <v>0</v>
      </c>
      <c r="DK790" s="8">
        <f t="shared" si="1561"/>
        <v>0</v>
      </c>
      <c r="DL790" s="8">
        <f t="shared" si="1562"/>
        <v>0</v>
      </c>
      <c r="DM790" s="8"/>
      <c r="DO790" s="11">
        <f t="shared" si="1563"/>
        <v>45340</v>
      </c>
      <c r="DP790" s="8">
        <f t="shared" si="1564"/>
        <v>0</v>
      </c>
      <c r="DQ790" s="8">
        <f t="shared" si="1565"/>
        <v>0</v>
      </c>
      <c r="DR790" s="8">
        <f t="shared" si="1566"/>
        <v>0</v>
      </c>
      <c r="DS790" s="8">
        <f t="shared" si="1567"/>
        <v>0</v>
      </c>
      <c r="DT790" s="8">
        <f t="shared" si="1568"/>
        <v>0</v>
      </c>
      <c r="DU790" s="8">
        <f t="shared" si="1569"/>
        <v>0</v>
      </c>
      <c r="DV790" s="8"/>
      <c r="DX790" s="11">
        <f t="shared" si="1570"/>
        <v>45340</v>
      </c>
      <c r="DY790" s="8">
        <f t="shared" si="1571"/>
        <v>0</v>
      </c>
      <c r="DZ790" s="8">
        <f t="shared" si="1572"/>
        <v>0</v>
      </c>
      <c r="EA790" s="8">
        <f t="shared" si="1573"/>
        <v>0</v>
      </c>
      <c r="EB790" s="8">
        <f t="shared" si="1574"/>
        <v>0</v>
      </c>
      <c r="EC790" s="8">
        <f t="shared" si="1575"/>
        <v>0</v>
      </c>
      <c r="ED790" s="8">
        <f t="shared" si="1576"/>
        <v>0</v>
      </c>
      <c r="EE790" s="8"/>
    </row>
    <row r="791" spans="2:135" x14ac:dyDescent="0.3">
      <c r="B791" s="11">
        <f t="shared" si="1472"/>
        <v>45341</v>
      </c>
      <c r="C791" s="8">
        <f t="shared" si="1473"/>
        <v>1675</v>
      </c>
      <c r="D791" s="8">
        <f t="shared" si="1474"/>
        <v>221537.19</v>
      </c>
      <c r="E791" s="8">
        <f t="shared" si="1475"/>
        <v>0</v>
      </c>
      <c r="F791" s="8">
        <f t="shared" si="1476"/>
        <v>1095</v>
      </c>
      <c r="G791" s="8">
        <f t="shared" si="1477"/>
        <v>1049.7</v>
      </c>
      <c r="H791" s="8">
        <f t="shared" si="1478"/>
        <v>13</v>
      </c>
      <c r="I791" s="8"/>
      <c r="K791" s="11">
        <f t="shared" si="1479"/>
        <v>45341</v>
      </c>
      <c r="L791" s="8">
        <f t="shared" si="1480"/>
        <v>1136</v>
      </c>
      <c r="M791" s="8">
        <f t="shared" si="1481"/>
        <v>150285.46000000005</v>
      </c>
      <c r="N791" s="8">
        <f t="shared" si="1482"/>
        <v>630.13000000000011</v>
      </c>
      <c r="O791" s="8">
        <f t="shared" si="1483"/>
        <v>0</v>
      </c>
      <c r="P791" s="8">
        <f t="shared" si="1484"/>
        <v>693.37000000000012</v>
      </c>
      <c r="Q791" s="8">
        <f t="shared" si="1485"/>
        <v>5</v>
      </c>
      <c r="R791" s="8"/>
      <c r="T791" s="11">
        <f t="shared" si="1486"/>
        <v>45341</v>
      </c>
      <c r="U791" s="8">
        <f t="shared" si="1487"/>
        <v>805</v>
      </c>
      <c r="V791" s="8">
        <f t="shared" si="1488"/>
        <v>79731.119999999981</v>
      </c>
      <c r="W791" s="8">
        <f t="shared" si="1489"/>
        <v>0</v>
      </c>
      <c r="X791" s="8">
        <f t="shared" si="1490"/>
        <v>0</v>
      </c>
      <c r="Y791" s="8">
        <f t="shared" si="1491"/>
        <v>1759.45</v>
      </c>
      <c r="Z791" s="8">
        <f t="shared" si="1492"/>
        <v>0</v>
      </c>
      <c r="AA791" s="8"/>
      <c r="AC791" s="11">
        <f t="shared" si="1493"/>
        <v>45341</v>
      </c>
      <c r="AD791" s="8">
        <f t="shared" si="1494"/>
        <v>2156</v>
      </c>
      <c r="AE791" s="8">
        <f t="shared" si="1495"/>
        <v>246762.56999999995</v>
      </c>
      <c r="AF791" s="8">
        <f t="shared" si="1496"/>
        <v>1733.8799999999997</v>
      </c>
      <c r="AG791" s="8">
        <f t="shared" si="1497"/>
        <v>0</v>
      </c>
      <c r="AH791" s="8">
        <f t="shared" si="1498"/>
        <v>1747.6400000000003</v>
      </c>
      <c r="AI791" s="8">
        <f t="shared" si="1499"/>
        <v>19</v>
      </c>
      <c r="AJ791" s="8"/>
      <c r="AL791" s="11">
        <f t="shared" si="1500"/>
        <v>45341</v>
      </c>
      <c r="AM791" s="8">
        <f t="shared" si="1501"/>
        <v>1800</v>
      </c>
      <c r="AN791" s="8">
        <f t="shared" si="1502"/>
        <v>234281.42000000004</v>
      </c>
      <c r="AO791" s="8">
        <f t="shared" si="1503"/>
        <v>679.2700000000001</v>
      </c>
      <c r="AP791" s="8">
        <f t="shared" si="1504"/>
        <v>0</v>
      </c>
      <c r="AQ791" s="8">
        <f t="shared" si="1505"/>
        <v>3763.4699999999993</v>
      </c>
      <c r="AR791" s="8">
        <f t="shared" si="1506"/>
        <v>12</v>
      </c>
      <c r="AS791" s="8"/>
      <c r="AU791" s="11">
        <f t="shared" si="1507"/>
        <v>45341</v>
      </c>
      <c r="AV791" s="8">
        <f t="shared" si="1508"/>
        <v>2132</v>
      </c>
      <c r="AW791" s="8">
        <f t="shared" si="1509"/>
        <v>185671.63</v>
      </c>
      <c r="AX791" s="8">
        <f t="shared" si="1510"/>
        <v>0</v>
      </c>
      <c r="AY791" s="8">
        <f t="shared" si="1511"/>
        <v>1100.5899999999999</v>
      </c>
      <c r="AZ791" s="8">
        <f t="shared" si="1512"/>
        <v>-106.18000000000002</v>
      </c>
      <c r="BA791" s="8">
        <f t="shared" si="1513"/>
        <v>9</v>
      </c>
      <c r="BB791" s="8"/>
      <c r="BD791" s="11">
        <f t="shared" si="1514"/>
        <v>45341</v>
      </c>
      <c r="BE791" s="8">
        <f t="shared" si="1515"/>
        <v>2230</v>
      </c>
      <c r="BF791" s="8">
        <f t="shared" si="1516"/>
        <v>287086.44</v>
      </c>
      <c r="BG791" s="8">
        <f t="shared" si="1517"/>
        <v>1203.93</v>
      </c>
      <c r="BH791" s="8">
        <f t="shared" si="1518"/>
        <v>0</v>
      </c>
      <c r="BI791" s="8">
        <f t="shared" si="1519"/>
        <v>2425.8600000000006</v>
      </c>
      <c r="BJ791" s="8">
        <f t="shared" si="1520"/>
        <v>15</v>
      </c>
      <c r="BK791" s="8"/>
      <c r="BM791" s="11">
        <f t="shared" si="1521"/>
        <v>45341</v>
      </c>
      <c r="BN791" s="8">
        <f t="shared" si="1522"/>
        <v>2841</v>
      </c>
      <c r="BO791" s="8">
        <f t="shared" si="1523"/>
        <v>389984.11</v>
      </c>
      <c r="BP791" s="8">
        <f t="shared" si="1524"/>
        <v>1594.93</v>
      </c>
      <c r="BQ791" s="8">
        <f t="shared" si="1525"/>
        <v>0</v>
      </c>
      <c r="BR791" s="8">
        <f t="shared" si="1526"/>
        <v>7917.8899999999994</v>
      </c>
      <c r="BS791" s="8">
        <f t="shared" si="1527"/>
        <v>16</v>
      </c>
      <c r="BT791" s="8"/>
      <c r="BV791" s="11">
        <f t="shared" si="1528"/>
        <v>45341</v>
      </c>
      <c r="BW791" s="8">
        <f t="shared" si="1529"/>
        <v>1051</v>
      </c>
      <c r="BX791" s="8">
        <f t="shared" si="1530"/>
        <v>84894.87</v>
      </c>
      <c r="BY791" s="8">
        <f t="shared" si="1531"/>
        <v>1294.5</v>
      </c>
      <c r="BZ791" s="8">
        <f t="shared" si="1532"/>
        <v>0</v>
      </c>
      <c r="CA791" s="8">
        <f t="shared" si="1533"/>
        <v>814</v>
      </c>
      <c r="CB791" s="8">
        <f t="shared" si="1534"/>
        <v>1</v>
      </c>
      <c r="CC791" s="8"/>
      <c r="CE791" s="11">
        <f t="shared" si="1535"/>
        <v>45341</v>
      </c>
      <c r="CF791" s="8">
        <f t="shared" si="1536"/>
        <v>1393</v>
      </c>
      <c r="CG791" s="8">
        <f t="shared" si="1537"/>
        <v>164778.55999999994</v>
      </c>
      <c r="CH791" s="8">
        <f t="shared" si="1538"/>
        <v>2136.16</v>
      </c>
      <c r="CI791" s="8">
        <f t="shared" si="1539"/>
        <v>0</v>
      </c>
      <c r="CJ791" s="8">
        <f t="shared" si="1540"/>
        <v>0</v>
      </c>
      <c r="CK791" s="8">
        <f t="shared" si="1541"/>
        <v>46</v>
      </c>
      <c r="CL791" s="8"/>
      <c r="CN791" s="11">
        <f t="shared" si="1542"/>
        <v>45341</v>
      </c>
      <c r="CO791" s="8">
        <f t="shared" si="1543"/>
        <v>2982</v>
      </c>
      <c r="CP791" s="8">
        <f t="shared" si="1544"/>
        <v>266865.73</v>
      </c>
      <c r="CQ791" s="8">
        <f t="shared" si="1545"/>
        <v>2566.8199999999997</v>
      </c>
      <c r="CR791" s="8">
        <f t="shared" si="1546"/>
        <v>20748.499999999996</v>
      </c>
      <c r="CS791" s="8">
        <f t="shared" si="1547"/>
        <v>2355.5</v>
      </c>
      <c r="CT791" s="8">
        <f t="shared" si="1548"/>
        <v>154</v>
      </c>
      <c r="CU791" s="8"/>
      <c r="CW791" s="11">
        <f t="shared" si="1549"/>
        <v>45341</v>
      </c>
      <c r="CX791" s="8">
        <f t="shared" si="1550"/>
        <v>516</v>
      </c>
      <c r="CY791" s="8">
        <f t="shared" si="1551"/>
        <v>38117.950000000012</v>
      </c>
      <c r="CZ791" s="8">
        <f t="shared" si="1552"/>
        <v>-4.5</v>
      </c>
      <c r="DA791" s="8">
        <f t="shared" si="1553"/>
        <v>247</v>
      </c>
      <c r="DB791" s="8">
        <f t="shared" si="1554"/>
        <v>2022.67</v>
      </c>
      <c r="DC791" s="8">
        <f t="shared" si="1555"/>
        <v>10</v>
      </c>
      <c r="DD791" s="8"/>
      <c r="DF791" s="11">
        <f t="shared" si="1556"/>
        <v>45341</v>
      </c>
      <c r="DG791" s="8">
        <f t="shared" si="1557"/>
        <v>0</v>
      </c>
      <c r="DH791" s="8">
        <f t="shared" si="1558"/>
        <v>0</v>
      </c>
      <c r="DI791" s="8">
        <f t="shared" si="1559"/>
        <v>0</v>
      </c>
      <c r="DJ791" s="8">
        <f t="shared" si="1560"/>
        <v>0</v>
      </c>
      <c r="DK791" s="8">
        <f t="shared" si="1561"/>
        <v>0</v>
      </c>
      <c r="DL791" s="8">
        <f t="shared" si="1562"/>
        <v>0</v>
      </c>
      <c r="DM791" s="8"/>
      <c r="DO791" s="11">
        <f t="shared" si="1563"/>
        <v>45341</v>
      </c>
      <c r="DP791" s="8">
        <f t="shared" si="1564"/>
        <v>0</v>
      </c>
      <c r="DQ791" s="8">
        <f t="shared" si="1565"/>
        <v>0</v>
      </c>
      <c r="DR791" s="8">
        <f t="shared" si="1566"/>
        <v>0</v>
      </c>
      <c r="DS791" s="8">
        <f t="shared" si="1567"/>
        <v>0</v>
      </c>
      <c r="DT791" s="8">
        <f t="shared" si="1568"/>
        <v>0</v>
      </c>
      <c r="DU791" s="8">
        <f t="shared" si="1569"/>
        <v>0</v>
      </c>
      <c r="DV791" s="8"/>
      <c r="DX791" s="11">
        <f t="shared" si="1570"/>
        <v>45341</v>
      </c>
      <c r="DY791" s="8">
        <f t="shared" si="1571"/>
        <v>0</v>
      </c>
      <c r="DZ791" s="8">
        <f t="shared" si="1572"/>
        <v>0</v>
      </c>
      <c r="EA791" s="8">
        <f t="shared" si="1573"/>
        <v>0</v>
      </c>
      <c r="EB791" s="8">
        <f t="shared" si="1574"/>
        <v>0</v>
      </c>
      <c r="EC791" s="8">
        <f t="shared" si="1575"/>
        <v>0</v>
      </c>
      <c r="ED791" s="8">
        <f t="shared" si="1576"/>
        <v>0</v>
      </c>
      <c r="EE791" s="8"/>
    </row>
    <row r="792" spans="2:135" x14ac:dyDescent="0.3">
      <c r="B792" s="11">
        <f t="shared" si="1472"/>
        <v>45342</v>
      </c>
      <c r="C792" s="8">
        <f t="shared" si="1473"/>
        <v>1723</v>
      </c>
      <c r="D792" s="8">
        <f t="shared" si="1474"/>
        <v>228397.95</v>
      </c>
      <c r="E792" s="8">
        <f t="shared" si="1475"/>
        <v>0</v>
      </c>
      <c r="F792" s="8">
        <f t="shared" si="1476"/>
        <v>1109</v>
      </c>
      <c r="G792" s="8">
        <f t="shared" si="1477"/>
        <v>1099.7</v>
      </c>
      <c r="H792" s="8">
        <f t="shared" si="1478"/>
        <v>13</v>
      </c>
      <c r="I792" s="8"/>
      <c r="K792" s="11">
        <f t="shared" si="1479"/>
        <v>45342</v>
      </c>
      <c r="L792" s="8">
        <f t="shared" si="1480"/>
        <v>1169</v>
      </c>
      <c r="M792" s="8">
        <f t="shared" si="1481"/>
        <v>154854.31000000006</v>
      </c>
      <c r="N792" s="8">
        <f t="shared" si="1482"/>
        <v>640.74000000000012</v>
      </c>
      <c r="O792" s="8">
        <f t="shared" si="1483"/>
        <v>0</v>
      </c>
      <c r="P792" s="8">
        <f t="shared" si="1484"/>
        <v>693.37000000000012</v>
      </c>
      <c r="Q792" s="8">
        <f t="shared" si="1485"/>
        <v>5</v>
      </c>
      <c r="R792" s="8"/>
      <c r="T792" s="11">
        <f t="shared" si="1486"/>
        <v>45342</v>
      </c>
      <c r="U792" s="8">
        <f t="shared" si="1487"/>
        <v>822</v>
      </c>
      <c r="V792" s="8">
        <f t="shared" si="1488"/>
        <v>81268.469999999987</v>
      </c>
      <c r="W792" s="8">
        <f t="shared" si="1489"/>
        <v>0</v>
      </c>
      <c r="X792" s="8">
        <f t="shared" si="1490"/>
        <v>0</v>
      </c>
      <c r="Y792" s="8">
        <f t="shared" si="1491"/>
        <v>1801.45</v>
      </c>
      <c r="Z792" s="8">
        <f t="shared" si="1492"/>
        <v>0</v>
      </c>
      <c r="AA792" s="8"/>
      <c r="AC792" s="11">
        <f t="shared" si="1493"/>
        <v>45342</v>
      </c>
      <c r="AD792" s="8">
        <f t="shared" si="1494"/>
        <v>2231</v>
      </c>
      <c r="AE792" s="8">
        <f t="shared" si="1495"/>
        <v>255493.76999999996</v>
      </c>
      <c r="AF792" s="8">
        <f t="shared" si="1496"/>
        <v>1736.6599999999996</v>
      </c>
      <c r="AG792" s="8">
        <f t="shared" si="1497"/>
        <v>0</v>
      </c>
      <c r="AH792" s="8">
        <f t="shared" si="1498"/>
        <v>1747.6400000000003</v>
      </c>
      <c r="AI792" s="8">
        <f t="shared" si="1499"/>
        <v>19</v>
      </c>
      <c r="AJ792" s="8"/>
      <c r="AL792" s="11">
        <f t="shared" si="1500"/>
        <v>45342</v>
      </c>
      <c r="AM792" s="8">
        <f t="shared" si="1501"/>
        <v>1851</v>
      </c>
      <c r="AN792" s="8">
        <f t="shared" si="1502"/>
        <v>241461.01000000004</v>
      </c>
      <c r="AO792" s="8">
        <f t="shared" si="1503"/>
        <v>702.42000000000007</v>
      </c>
      <c r="AP792" s="8">
        <f t="shared" si="1504"/>
        <v>0</v>
      </c>
      <c r="AQ792" s="8">
        <f t="shared" si="1505"/>
        <v>3750.1299999999992</v>
      </c>
      <c r="AR792" s="8">
        <f t="shared" si="1506"/>
        <v>13</v>
      </c>
      <c r="AS792" s="8"/>
      <c r="AU792" s="11">
        <f t="shared" si="1507"/>
        <v>45342</v>
      </c>
      <c r="AV792" s="8">
        <f t="shared" si="1508"/>
        <v>2193</v>
      </c>
      <c r="AW792" s="8">
        <f t="shared" si="1509"/>
        <v>191455.99</v>
      </c>
      <c r="AX792" s="8">
        <f t="shared" si="1510"/>
        <v>0</v>
      </c>
      <c r="AY792" s="8">
        <f t="shared" si="1511"/>
        <v>1131.5899999999999</v>
      </c>
      <c r="AZ792" s="8">
        <f t="shared" si="1512"/>
        <v>-106.18000000000002</v>
      </c>
      <c r="BA792" s="8">
        <f t="shared" si="1513"/>
        <v>9</v>
      </c>
      <c r="BB792" s="8"/>
      <c r="BD792" s="11">
        <f t="shared" si="1514"/>
        <v>45342</v>
      </c>
      <c r="BE792" s="8">
        <f t="shared" si="1515"/>
        <v>2281</v>
      </c>
      <c r="BF792" s="8">
        <f t="shared" si="1516"/>
        <v>294506.09000000003</v>
      </c>
      <c r="BG792" s="8">
        <f t="shared" si="1517"/>
        <v>1216.8600000000001</v>
      </c>
      <c r="BH792" s="8">
        <f t="shared" si="1518"/>
        <v>0</v>
      </c>
      <c r="BI792" s="8">
        <f t="shared" si="1519"/>
        <v>2425.8600000000006</v>
      </c>
      <c r="BJ792" s="8">
        <f t="shared" si="1520"/>
        <v>15</v>
      </c>
      <c r="BK792" s="8"/>
      <c r="BM792" s="11">
        <f t="shared" si="1521"/>
        <v>45342</v>
      </c>
      <c r="BN792" s="8">
        <f t="shared" si="1522"/>
        <v>2903</v>
      </c>
      <c r="BO792" s="8">
        <f t="shared" si="1523"/>
        <v>398974.01</v>
      </c>
      <c r="BP792" s="8">
        <f t="shared" si="1524"/>
        <v>1668.8700000000001</v>
      </c>
      <c r="BQ792" s="8">
        <f t="shared" si="1525"/>
        <v>0</v>
      </c>
      <c r="BR792" s="8">
        <f t="shared" si="1526"/>
        <v>7967.8899999999994</v>
      </c>
      <c r="BS792" s="8">
        <f t="shared" si="1527"/>
        <v>17</v>
      </c>
      <c r="BT792" s="8"/>
      <c r="BV792" s="11">
        <f t="shared" si="1528"/>
        <v>45342</v>
      </c>
      <c r="BW792" s="8">
        <f t="shared" si="1529"/>
        <v>1071</v>
      </c>
      <c r="BX792" s="8">
        <f t="shared" si="1530"/>
        <v>86469.39</v>
      </c>
      <c r="BY792" s="8">
        <f t="shared" si="1531"/>
        <v>1298.5</v>
      </c>
      <c r="BZ792" s="8">
        <f t="shared" si="1532"/>
        <v>0</v>
      </c>
      <c r="CA792" s="8">
        <f t="shared" si="1533"/>
        <v>814</v>
      </c>
      <c r="CB792" s="8">
        <f t="shared" si="1534"/>
        <v>2</v>
      </c>
      <c r="CC792" s="8"/>
      <c r="CE792" s="11">
        <f t="shared" si="1535"/>
        <v>45342</v>
      </c>
      <c r="CF792" s="8">
        <f t="shared" si="1536"/>
        <v>1421</v>
      </c>
      <c r="CG792" s="8">
        <f t="shared" si="1537"/>
        <v>167879.47999999995</v>
      </c>
      <c r="CH792" s="8">
        <f t="shared" si="1538"/>
        <v>2171.66</v>
      </c>
      <c r="CI792" s="8">
        <f t="shared" si="1539"/>
        <v>0</v>
      </c>
      <c r="CJ792" s="8">
        <f t="shared" si="1540"/>
        <v>0</v>
      </c>
      <c r="CK792" s="8">
        <f t="shared" si="1541"/>
        <v>46</v>
      </c>
      <c r="CL792" s="8"/>
      <c r="CN792" s="11">
        <f t="shared" si="1542"/>
        <v>45342</v>
      </c>
      <c r="CO792" s="8">
        <f t="shared" si="1543"/>
        <v>3068</v>
      </c>
      <c r="CP792" s="8">
        <f t="shared" si="1544"/>
        <v>276785.58999999997</v>
      </c>
      <c r="CQ792" s="8">
        <f t="shared" si="1545"/>
        <v>2576.8199999999997</v>
      </c>
      <c r="CR792" s="8">
        <f t="shared" si="1546"/>
        <v>20748.499999999996</v>
      </c>
      <c r="CS792" s="8">
        <f t="shared" si="1547"/>
        <v>2380.5</v>
      </c>
      <c r="CT792" s="8">
        <f t="shared" si="1548"/>
        <v>155</v>
      </c>
      <c r="CU792" s="8"/>
      <c r="CW792" s="11">
        <f t="shared" si="1549"/>
        <v>45342</v>
      </c>
      <c r="CX792" s="8">
        <f t="shared" si="1550"/>
        <v>541</v>
      </c>
      <c r="CY792" s="8">
        <f t="shared" si="1551"/>
        <v>39861.810000000012</v>
      </c>
      <c r="CZ792" s="8">
        <f t="shared" si="1552"/>
        <v>-4.5</v>
      </c>
      <c r="DA792" s="8">
        <f t="shared" si="1553"/>
        <v>247</v>
      </c>
      <c r="DB792" s="8">
        <f t="shared" si="1554"/>
        <v>2052.67</v>
      </c>
      <c r="DC792" s="8">
        <f t="shared" si="1555"/>
        <v>11</v>
      </c>
      <c r="DD792" s="8"/>
      <c r="DF792" s="11">
        <f t="shared" si="1556"/>
        <v>45342</v>
      </c>
      <c r="DG792" s="8">
        <f t="shared" si="1557"/>
        <v>0</v>
      </c>
      <c r="DH792" s="8">
        <f t="shared" si="1558"/>
        <v>0</v>
      </c>
      <c r="DI792" s="8">
        <f t="shared" si="1559"/>
        <v>0</v>
      </c>
      <c r="DJ792" s="8">
        <f t="shared" si="1560"/>
        <v>0</v>
      </c>
      <c r="DK792" s="8">
        <f t="shared" si="1561"/>
        <v>0</v>
      </c>
      <c r="DL792" s="8">
        <f t="shared" si="1562"/>
        <v>0</v>
      </c>
      <c r="DM792" s="8"/>
      <c r="DO792" s="11">
        <f t="shared" si="1563"/>
        <v>45342</v>
      </c>
      <c r="DP792" s="8">
        <f t="shared" si="1564"/>
        <v>0</v>
      </c>
      <c r="DQ792" s="8">
        <f t="shared" si="1565"/>
        <v>0</v>
      </c>
      <c r="DR792" s="8">
        <f t="shared" si="1566"/>
        <v>0</v>
      </c>
      <c r="DS792" s="8">
        <f t="shared" si="1567"/>
        <v>0</v>
      </c>
      <c r="DT792" s="8">
        <f t="shared" si="1568"/>
        <v>0</v>
      </c>
      <c r="DU792" s="8">
        <f t="shared" si="1569"/>
        <v>0</v>
      </c>
      <c r="DV792" s="8"/>
      <c r="DX792" s="11">
        <f t="shared" si="1570"/>
        <v>45342</v>
      </c>
      <c r="DY792" s="8">
        <f t="shared" si="1571"/>
        <v>0</v>
      </c>
      <c r="DZ792" s="8">
        <f t="shared" si="1572"/>
        <v>0</v>
      </c>
      <c r="EA792" s="8">
        <f t="shared" si="1573"/>
        <v>0</v>
      </c>
      <c r="EB792" s="8">
        <f t="shared" si="1574"/>
        <v>0</v>
      </c>
      <c r="EC792" s="8">
        <f t="shared" si="1575"/>
        <v>0</v>
      </c>
      <c r="ED792" s="8">
        <f t="shared" si="1576"/>
        <v>0</v>
      </c>
      <c r="EE792" s="8"/>
    </row>
    <row r="793" spans="2:135" x14ac:dyDescent="0.3">
      <c r="B793" s="11">
        <f t="shared" si="1472"/>
        <v>45343</v>
      </c>
      <c r="C793" s="8">
        <f t="shared" si="1473"/>
        <v>1765</v>
      </c>
      <c r="D793" s="8">
        <f t="shared" si="1474"/>
        <v>234620.75</v>
      </c>
      <c r="E793" s="8">
        <f t="shared" si="1475"/>
        <v>0</v>
      </c>
      <c r="F793" s="8">
        <f t="shared" si="1476"/>
        <v>1127</v>
      </c>
      <c r="G793" s="8">
        <f t="shared" si="1477"/>
        <v>1249.03</v>
      </c>
      <c r="H793" s="8">
        <f t="shared" si="1478"/>
        <v>13</v>
      </c>
      <c r="I793" s="8"/>
      <c r="K793" s="11">
        <f t="shared" si="1479"/>
        <v>45343</v>
      </c>
      <c r="L793" s="8">
        <f t="shared" si="1480"/>
        <v>1198</v>
      </c>
      <c r="M793" s="8">
        <f t="shared" si="1481"/>
        <v>158568.60000000006</v>
      </c>
      <c r="N793" s="8">
        <f t="shared" si="1482"/>
        <v>662.44000000000017</v>
      </c>
      <c r="O793" s="8">
        <f t="shared" si="1483"/>
        <v>0</v>
      </c>
      <c r="P793" s="8">
        <f t="shared" si="1484"/>
        <v>693.37000000000012</v>
      </c>
      <c r="Q793" s="8">
        <f t="shared" si="1485"/>
        <v>5</v>
      </c>
      <c r="R793" s="8"/>
      <c r="T793" s="11">
        <f t="shared" si="1486"/>
        <v>45343</v>
      </c>
      <c r="U793" s="8">
        <f t="shared" si="1487"/>
        <v>856</v>
      </c>
      <c r="V793" s="8">
        <f t="shared" si="1488"/>
        <v>84637.359999999986</v>
      </c>
      <c r="W793" s="8">
        <f t="shared" si="1489"/>
        <v>0</v>
      </c>
      <c r="X793" s="8">
        <f t="shared" si="1490"/>
        <v>0</v>
      </c>
      <c r="Y793" s="8">
        <f t="shared" si="1491"/>
        <v>1886.45</v>
      </c>
      <c r="Z793" s="8">
        <f t="shared" si="1492"/>
        <v>0</v>
      </c>
      <c r="AA793" s="8"/>
      <c r="AC793" s="11">
        <f t="shared" si="1493"/>
        <v>45343</v>
      </c>
      <c r="AD793" s="8">
        <f t="shared" si="1494"/>
        <v>2308</v>
      </c>
      <c r="AE793" s="8">
        <f t="shared" si="1495"/>
        <v>264376.32999999996</v>
      </c>
      <c r="AF793" s="8">
        <f t="shared" si="1496"/>
        <v>1757.9499999999996</v>
      </c>
      <c r="AG793" s="8">
        <f t="shared" si="1497"/>
        <v>0</v>
      </c>
      <c r="AH793" s="8">
        <f t="shared" si="1498"/>
        <v>1853.9900000000002</v>
      </c>
      <c r="AI793" s="8">
        <f t="shared" si="1499"/>
        <v>20</v>
      </c>
      <c r="AJ793" s="8"/>
      <c r="AL793" s="11">
        <f t="shared" si="1500"/>
        <v>45343</v>
      </c>
      <c r="AM793" s="8">
        <f t="shared" si="1501"/>
        <v>1894</v>
      </c>
      <c r="AN793" s="8">
        <f t="shared" si="1502"/>
        <v>247439.82000000004</v>
      </c>
      <c r="AO793" s="8">
        <f t="shared" si="1503"/>
        <v>720.00000000000011</v>
      </c>
      <c r="AP793" s="8">
        <f t="shared" si="1504"/>
        <v>0</v>
      </c>
      <c r="AQ793" s="8">
        <f t="shared" si="1505"/>
        <v>3750.1299999999992</v>
      </c>
      <c r="AR793" s="8">
        <f t="shared" si="1506"/>
        <v>14</v>
      </c>
      <c r="AS793" s="8"/>
      <c r="AU793" s="11">
        <f t="shared" si="1507"/>
        <v>45343</v>
      </c>
      <c r="AV793" s="8">
        <f t="shared" si="1508"/>
        <v>2253</v>
      </c>
      <c r="AW793" s="8">
        <f t="shared" si="1509"/>
        <v>196519.78</v>
      </c>
      <c r="AX793" s="8">
        <f t="shared" si="1510"/>
        <v>0</v>
      </c>
      <c r="AY793" s="8">
        <f t="shared" si="1511"/>
        <v>1153.48</v>
      </c>
      <c r="AZ793" s="8">
        <f t="shared" si="1512"/>
        <v>36.199999999999974</v>
      </c>
      <c r="BA793" s="8">
        <f t="shared" si="1513"/>
        <v>9</v>
      </c>
      <c r="BB793" s="8"/>
      <c r="BD793" s="11">
        <f t="shared" si="1514"/>
        <v>45343</v>
      </c>
      <c r="BE793" s="8">
        <f t="shared" si="1515"/>
        <v>2340</v>
      </c>
      <c r="BF793" s="8">
        <f t="shared" si="1516"/>
        <v>303130.72000000003</v>
      </c>
      <c r="BG793" s="8">
        <f t="shared" si="1517"/>
        <v>1272.2700000000002</v>
      </c>
      <c r="BH793" s="8">
        <f t="shared" si="1518"/>
        <v>0</v>
      </c>
      <c r="BI793" s="8">
        <f t="shared" si="1519"/>
        <v>2430.8100000000004</v>
      </c>
      <c r="BJ793" s="8">
        <f t="shared" si="1520"/>
        <v>15</v>
      </c>
      <c r="BK793" s="8"/>
      <c r="BM793" s="11">
        <f t="shared" si="1521"/>
        <v>45343</v>
      </c>
      <c r="BN793" s="8">
        <f t="shared" si="1522"/>
        <v>2961</v>
      </c>
      <c r="BO793" s="8">
        <f t="shared" si="1523"/>
        <v>406318.41000000003</v>
      </c>
      <c r="BP793" s="8">
        <f t="shared" si="1524"/>
        <v>1713.5200000000002</v>
      </c>
      <c r="BQ793" s="8">
        <f t="shared" si="1525"/>
        <v>0</v>
      </c>
      <c r="BR793" s="8">
        <f t="shared" si="1526"/>
        <v>7967.8899999999994</v>
      </c>
      <c r="BS793" s="8">
        <f t="shared" si="1527"/>
        <v>17</v>
      </c>
      <c r="BT793" s="8"/>
      <c r="BV793" s="11">
        <f t="shared" si="1528"/>
        <v>45343</v>
      </c>
      <c r="BW793" s="8">
        <f t="shared" si="1529"/>
        <v>1094</v>
      </c>
      <c r="BX793" s="8">
        <f t="shared" si="1530"/>
        <v>88211.34</v>
      </c>
      <c r="BY793" s="8">
        <f t="shared" si="1531"/>
        <v>1309.5</v>
      </c>
      <c r="BZ793" s="8">
        <f t="shared" si="1532"/>
        <v>0</v>
      </c>
      <c r="CA793" s="8">
        <f t="shared" si="1533"/>
        <v>814</v>
      </c>
      <c r="CB793" s="8">
        <f t="shared" si="1534"/>
        <v>3</v>
      </c>
      <c r="CC793" s="8"/>
      <c r="CE793" s="11">
        <f t="shared" si="1535"/>
        <v>45343</v>
      </c>
      <c r="CF793" s="8">
        <f t="shared" si="1536"/>
        <v>1472</v>
      </c>
      <c r="CG793" s="8">
        <f t="shared" si="1537"/>
        <v>174069.88999999996</v>
      </c>
      <c r="CH793" s="8">
        <f t="shared" si="1538"/>
        <v>2203.16</v>
      </c>
      <c r="CI793" s="8">
        <f t="shared" si="1539"/>
        <v>0</v>
      </c>
      <c r="CJ793" s="8">
        <f t="shared" si="1540"/>
        <v>0</v>
      </c>
      <c r="CK793" s="8">
        <f t="shared" si="1541"/>
        <v>46</v>
      </c>
      <c r="CL793" s="8"/>
      <c r="CN793" s="11">
        <f t="shared" si="1542"/>
        <v>45343</v>
      </c>
      <c r="CO793" s="8">
        <f t="shared" si="1543"/>
        <v>3154</v>
      </c>
      <c r="CP793" s="8">
        <f t="shared" si="1544"/>
        <v>286308.92</v>
      </c>
      <c r="CQ793" s="8">
        <f t="shared" si="1545"/>
        <v>2590.8199999999997</v>
      </c>
      <c r="CR793" s="8">
        <f t="shared" si="1546"/>
        <v>21107.999999999996</v>
      </c>
      <c r="CS793" s="8">
        <f t="shared" si="1547"/>
        <v>2380.5</v>
      </c>
      <c r="CT793" s="8">
        <f t="shared" si="1548"/>
        <v>157</v>
      </c>
      <c r="CU793" s="8"/>
      <c r="CW793" s="11">
        <f t="shared" si="1549"/>
        <v>45343</v>
      </c>
      <c r="CX793" s="8">
        <f t="shared" si="1550"/>
        <v>570</v>
      </c>
      <c r="CY793" s="8">
        <f t="shared" si="1551"/>
        <v>41840.970000000016</v>
      </c>
      <c r="CZ793" s="8">
        <f t="shared" si="1552"/>
        <v>-4.5</v>
      </c>
      <c r="DA793" s="8">
        <f t="shared" si="1553"/>
        <v>247</v>
      </c>
      <c r="DB793" s="8">
        <f t="shared" si="1554"/>
        <v>2082.67</v>
      </c>
      <c r="DC793" s="8">
        <f t="shared" si="1555"/>
        <v>12</v>
      </c>
      <c r="DD793" s="8"/>
      <c r="DF793" s="11">
        <f t="shared" si="1556"/>
        <v>45343</v>
      </c>
      <c r="DG793" s="8">
        <f t="shared" si="1557"/>
        <v>0</v>
      </c>
      <c r="DH793" s="8">
        <f t="shared" si="1558"/>
        <v>0</v>
      </c>
      <c r="DI793" s="8">
        <f t="shared" si="1559"/>
        <v>0</v>
      </c>
      <c r="DJ793" s="8">
        <f t="shared" si="1560"/>
        <v>0</v>
      </c>
      <c r="DK793" s="8">
        <f t="shared" si="1561"/>
        <v>0</v>
      </c>
      <c r="DL793" s="8">
        <f t="shared" si="1562"/>
        <v>0</v>
      </c>
      <c r="DM793" s="8"/>
      <c r="DO793" s="11">
        <f t="shared" si="1563"/>
        <v>45343</v>
      </c>
      <c r="DP793" s="8">
        <f t="shared" si="1564"/>
        <v>0</v>
      </c>
      <c r="DQ793" s="8">
        <f t="shared" si="1565"/>
        <v>0</v>
      </c>
      <c r="DR793" s="8">
        <f t="shared" si="1566"/>
        <v>0</v>
      </c>
      <c r="DS793" s="8">
        <f t="shared" si="1567"/>
        <v>0</v>
      </c>
      <c r="DT793" s="8">
        <f t="shared" si="1568"/>
        <v>0</v>
      </c>
      <c r="DU793" s="8">
        <f t="shared" si="1569"/>
        <v>0</v>
      </c>
      <c r="DV793" s="8"/>
      <c r="DX793" s="11">
        <f t="shared" si="1570"/>
        <v>45343</v>
      </c>
      <c r="DY793" s="8">
        <f t="shared" si="1571"/>
        <v>0</v>
      </c>
      <c r="DZ793" s="8">
        <f t="shared" si="1572"/>
        <v>0</v>
      </c>
      <c r="EA793" s="8">
        <f t="shared" si="1573"/>
        <v>0</v>
      </c>
      <c r="EB793" s="8">
        <f t="shared" si="1574"/>
        <v>0</v>
      </c>
      <c r="EC793" s="8">
        <f t="shared" si="1575"/>
        <v>0</v>
      </c>
      <c r="ED793" s="8">
        <f t="shared" si="1576"/>
        <v>0</v>
      </c>
      <c r="EE793" s="8"/>
    </row>
    <row r="794" spans="2:135" x14ac:dyDescent="0.3">
      <c r="B794" s="11">
        <f t="shared" si="1472"/>
        <v>45344</v>
      </c>
      <c r="C794" s="8">
        <f t="shared" si="1473"/>
        <v>1814</v>
      </c>
      <c r="D794" s="8">
        <f t="shared" si="1474"/>
        <v>241759.21</v>
      </c>
      <c r="E794" s="8">
        <f t="shared" si="1475"/>
        <v>0</v>
      </c>
      <c r="F794" s="8">
        <f t="shared" si="1476"/>
        <v>1140</v>
      </c>
      <c r="G794" s="8">
        <f t="shared" si="1477"/>
        <v>1274.03</v>
      </c>
      <c r="H794" s="8">
        <f t="shared" si="1478"/>
        <v>13</v>
      </c>
      <c r="I794" s="8"/>
      <c r="K794" s="11">
        <f t="shared" si="1479"/>
        <v>45344</v>
      </c>
      <c r="L794" s="8">
        <f t="shared" si="1480"/>
        <v>1219</v>
      </c>
      <c r="M794" s="8">
        <f t="shared" si="1481"/>
        <v>161176.06000000006</v>
      </c>
      <c r="N794" s="8">
        <f t="shared" si="1482"/>
        <v>674.71000000000015</v>
      </c>
      <c r="O794" s="8">
        <f t="shared" si="1483"/>
        <v>0</v>
      </c>
      <c r="P794" s="8">
        <f t="shared" si="1484"/>
        <v>693.37000000000012</v>
      </c>
      <c r="Q794" s="8">
        <f t="shared" si="1485"/>
        <v>5</v>
      </c>
      <c r="R794" s="8"/>
      <c r="T794" s="11">
        <f t="shared" si="1486"/>
        <v>45344</v>
      </c>
      <c r="U794" s="8">
        <f t="shared" si="1487"/>
        <v>894</v>
      </c>
      <c r="V794" s="8">
        <f t="shared" si="1488"/>
        <v>88317.849999999991</v>
      </c>
      <c r="W794" s="8">
        <f t="shared" si="1489"/>
        <v>0</v>
      </c>
      <c r="X794" s="8">
        <f t="shared" si="1490"/>
        <v>0</v>
      </c>
      <c r="Y794" s="8">
        <f t="shared" si="1491"/>
        <v>1938.95</v>
      </c>
      <c r="Z794" s="8">
        <f t="shared" si="1492"/>
        <v>0</v>
      </c>
      <c r="AA794" s="8"/>
      <c r="AC794" s="11">
        <f t="shared" si="1493"/>
        <v>45344</v>
      </c>
      <c r="AD794" s="8">
        <f t="shared" si="1494"/>
        <v>2364</v>
      </c>
      <c r="AE794" s="8">
        <f t="shared" si="1495"/>
        <v>270343.15999999997</v>
      </c>
      <c r="AF794" s="8">
        <f t="shared" si="1496"/>
        <v>1814.4199999999996</v>
      </c>
      <c r="AG794" s="8">
        <f t="shared" si="1497"/>
        <v>0</v>
      </c>
      <c r="AH794" s="8">
        <f t="shared" si="1498"/>
        <v>1853.9900000000002</v>
      </c>
      <c r="AI794" s="8">
        <f t="shared" si="1499"/>
        <v>21</v>
      </c>
      <c r="AJ794" s="8"/>
      <c r="AL794" s="11">
        <f t="shared" si="1500"/>
        <v>45344</v>
      </c>
      <c r="AM794" s="8">
        <f t="shared" si="1501"/>
        <v>1923</v>
      </c>
      <c r="AN794" s="8">
        <f t="shared" si="1502"/>
        <v>251284.53000000003</v>
      </c>
      <c r="AO794" s="8">
        <f t="shared" si="1503"/>
        <v>730.18000000000006</v>
      </c>
      <c r="AP794" s="8">
        <f t="shared" si="1504"/>
        <v>0</v>
      </c>
      <c r="AQ794" s="8">
        <f t="shared" si="1505"/>
        <v>3750.1299999999992</v>
      </c>
      <c r="AR794" s="8">
        <f t="shared" si="1506"/>
        <v>14</v>
      </c>
      <c r="AS794" s="8"/>
      <c r="AU794" s="11">
        <f t="shared" si="1507"/>
        <v>45344</v>
      </c>
      <c r="AV794" s="8">
        <f t="shared" si="1508"/>
        <v>2302</v>
      </c>
      <c r="AW794" s="8">
        <f t="shared" si="1509"/>
        <v>201125.3</v>
      </c>
      <c r="AX794" s="8">
        <f t="shared" si="1510"/>
        <v>0</v>
      </c>
      <c r="AY794" s="8">
        <f t="shared" si="1511"/>
        <v>1187.67</v>
      </c>
      <c r="AZ794" s="8">
        <f t="shared" si="1512"/>
        <v>36.199999999999974</v>
      </c>
      <c r="BA794" s="8">
        <f t="shared" si="1513"/>
        <v>9</v>
      </c>
      <c r="BB794" s="8"/>
      <c r="BD794" s="11">
        <f t="shared" si="1514"/>
        <v>45344</v>
      </c>
      <c r="BE794" s="8">
        <f t="shared" si="1515"/>
        <v>2397</v>
      </c>
      <c r="BF794" s="8">
        <f t="shared" si="1516"/>
        <v>310384.06000000006</v>
      </c>
      <c r="BG794" s="8">
        <f t="shared" si="1517"/>
        <v>1323.9800000000002</v>
      </c>
      <c r="BH794" s="8">
        <f t="shared" si="1518"/>
        <v>0</v>
      </c>
      <c r="BI794" s="8">
        <f t="shared" si="1519"/>
        <v>2430.8100000000004</v>
      </c>
      <c r="BJ794" s="8">
        <f t="shared" si="1520"/>
        <v>15</v>
      </c>
      <c r="BK794" s="8"/>
      <c r="BM794" s="11">
        <f t="shared" si="1521"/>
        <v>45344</v>
      </c>
      <c r="BN794" s="8">
        <f t="shared" si="1522"/>
        <v>3014</v>
      </c>
      <c r="BO794" s="8">
        <f t="shared" si="1523"/>
        <v>413403.2</v>
      </c>
      <c r="BP794" s="8">
        <f t="shared" si="1524"/>
        <v>1725.1500000000003</v>
      </c>
      <c r="BQ794" s="8">
        <f t="shared" si="1525"/>
        <v>0</v>
      </c>
      <c r="BR794" s="8">
        <f t="shared" si="1526"/>
        <v>7967.8899999999994</v>
      </c>
      <c r="BS794" s="8">
        <f t="shared" si="1527"/>
        <v>17</v>
      </c>
      <c r="BT794" s="8"/>
      <c r="BV794" s="11">
        <f t="shared" si="1528"/>
        <v>45344</v>
      </c>
      <c r="BW794" s="8">
        <f t="shared" si="1529"/>
        <v>1124</v>
      </c>
      <c r="BX794" s="8">
        <f t="shared" si="1530"/>
        <v>90562.87</v>
      </c>
      <c r="BY794" s="8">
        <f t="shared" si="1531"/>
        <v>1325.5</v>
      </c>
      <c r="BZ794" s="8">
        <f t="shared" si="1532"/>
        <v>0</v>
      </c>
      <c r="CA794" s="8">
        <f t="shared" si="1533"/>
        <v>814</v>
      </c>
      <c r="CB794" s="8">
        <f t="shared" si="1534"/>
        <v>3</v>
      </c>
      <c r="CC794" s="8"/>
      <c r="CE794" s="11">
        <f t="shared" si="1535"/>
        <v>45344</v>
      </c>
      <c r="CF794" s="8">
        <f t="shared" si="1536"/>
        <v>1530</v>
      </c>
      <c r="CG794" s="8">
        <f t="shared" si="1537"/>
        <v>181121.99999999994</v>
      </c>
      <c r="CH794" s="8">
        <f t="shared" si="1538"/>
        <v>2558.6999999999998</v>
      </c>
      <c r="CI794" s="8">
        <f t="shared" si="1539"/>
        <v>0</v>
      </c>
      <c r="CJ794" s="8">
        <f t="shared" si="1540"/>
        <v>0</v>
      </c>
      <c r="CK794" s="8">
        <f t="shared" si="1541"/>
        <v>46</v>
      </c>
      <c r="CL794" s="8"/>
      <c r="CN794" s="11">
        <f t="shared" si="1542"/>
        <v>45344</v>
      </c>
      <c r="CO794" s="8">
        <f t="shared" si="1543"/>
        <v>3226</v>
      </c>
      <c r="CP794" s="8">
        <f t="shared" si="1544"/>
        <v>293924.03999999998</v>
      </c>
      <c r="CQ794" s="8">
        <f t="shared" si="1545"/>
        <v>2601.8199999999997</v>
      </c>
      <c r="CR794" s="8">
        <f t="shared" si="1546"/>
        <v>21509.229999999996</v>
      </c>
      <c r="CS794" s="8">
        <f t="shared" si="1547"/>
        <v>2405.5</v>
      </c>
      <c r="CT794" s="8">
        <f t="shared" si="1548"/>
        <v>160</v>
      </c>
      <c r="CU794" s="8"/>
      <c r="CW794" s="11">
        <f t="shared" si="1549"/>
        <v>45344</v>
      </c>
      <c r="CX794" s="8">
        <f t="shared" si="1550"/>
        <v>603</v>
      </c>
      <c r="CY794" s="8">
        <f t="shared" si="1551"/>
        <v>44147.890000000014</v>
      </c>
      <c r="CZ794" s="8">
        <f t="shared" si="1552"/>
        <v>-4.5</v>
      </c>
      <c r="DA794" s="8">
        <f t="shared" si="1553"/>
        <v>261</v>
      </c>
      <c r="DB794" s="8">
        <f t="shared" si="1554"/>
        <v>2112.67</v>
      </c>
      <c r="DC794" s="8">
        <f t="shared" si="1555"/>
        <v>13</v>
      </c>
      <c r="DD794" s="8"/>
      <c r="DF794" s="11">
        <f t="shared" si="1556"/>
        <v>45344</v>
      </c>
      <c r="DG794" s="8">
        <f t="shared" si="1557"/>
        <v>0</v>
      </c>
      <c r="DH794" s="8">
        <f t="shared" si="1558"/>
        <v>0</v>
      </c>
      <c r="DI794" s="8">
        <f t="shared" si="1559"/>
        <v>0</v>
      </c>
      <c r="DJ794" s="8">
        <f t="shared" si="1560"/>
        <v>0</v>
      </c>
      <c r="DK794" s="8">
        <f t="shared" si="1561"/>
        <v>0</v>
      </c>
      <c r="DL794" s="8">
        <f t="shared" si="1562"/>
        <v>0</v>
      </c>
      <c r="DM794" s="8"/>
      <c r="DO794" s="11">
        <f t="shared" si="1563"/>
        <v>45344</v>
      </c>
      <c r="DP794" s="8">
        <f t="shared" si="1564"/>
        <v>0</v>
      </c>
      <c r="DQ794" s="8">
        <f t="shared" si="1565"/>
        <v>0</v>
      </c>
      <c r="DR794" s="8">
        <f t="shared" si="1566"/>
        <v>0</v>
      </c>
      <c r="DS794" s="8">
        <f t="shared" si="1567"/>
        <v>0</v>
      </c>
      <c r="DT794" s="8">
        <f t="shared" si="1568"/>
        <v>0</v>
      </c>
      <c r="DU794" s="8">
        <f t="shared" si="1569"/>
        <v>0</v>
      </c>
      <c r="DV794" s="8"/>
      <c r="DX794" s="11">
        <f t="shared" si="1570"/>
        <v>45344</v>
      </c>
      <c r="DY794" s="8">
        <f t="shared" si="1571"/>
        <v>0</v>
      </c>
      <c r="DZ794" s="8">
        <f t="shared" si="1572"/>
        <v>0</v>
      </c>
      <c r="EA794" s="8">
        <f t="shared" si="1573"/>
        <v>0</v>
      </c>
      <c r="EB794" s="8">
        <f t="shared" si="1574"/>
        <v>0</v>
      </c>
      <c r="EC794" s="8">
        <f t="shared" si="1575"/>
        <v>0</v>
      </c>
      <c r="ED794" s="8">
        <f t="shared" si="1576"/>
        <v>0</v>
      </c>
      <c r="EE794" s="8"/>
    </row>
    <row r="795" spans="2:135" x14ac:dyDescent="0.3">
      <c r="B795" s="11">
        <f t="shared" si="1472"/>
        <v>45345</v>
      </c>
      <c r="C795" s="8">
        <f t="shared" si="1473"/>
        <v>1876</v>
      </c>
      <c r="D795" s="8">
        <f t="shared" si="1474"/>
        <v>250445.57</v>
      </c>
      <c r="E795" s="8">
        <f t="shared" si="1475"/>
        <v>0</v>
      </c>
      <c r="F795" s="8">
        <f t="shared" si="1476"/>
        <v>1207</v>
      </c>
      <c r="G795" s="8">
        <f t="shared" si="1477"/>
        <v>1274.03</v>
      </c>
      <c r="H795" s="8">
        <f t="shared" si="1478"/>
        <v>13</v>
      </c>
      <c r="I795" s="8"/>
      <c r="K795" s="11">
        <f t="shared" si="1479"/>
        <v>45345</v>
      </c>
      <c r="L795" s="8">
        <f t="shared" si="1480"/>
        <v>1227</v>
      </c>
      <c r="M795" s="8">
        <f t="shared" si="1481"/>
        <v>162157.00000000006</v>
      </c>
      <c r="N795" s="8">
        <f t="shared" si="1482"/>
        <v>678.0100000000001</v>
      </c>
      <c r="O795" s="8">
        <f t="shared" si="1483"/>
        <v>0</v>
      </c>
      <c r="P795" s="8">
        <f t="shared" si="1484"/>
        <v>693.37000000000012</v>
      </c>
      <c r="Q795" s="8">
        <f t="shared" si="1485"/>
        <v>5</v>
      </c>
      <c r="R795" s="8"/>
      <c r="T795" s="11">
        <f t="shared" si="1486"/>
        <v>45345</v>
      </c>
      <c r="U795" s="8">
        <f t="shared" si="1487"/>
        <v>914</v>
      </c>
      <c r="V795" s="8">
        <f t="shared" si="1488"/>
        <v>90268.499999999985</v>
      </c>
      <c r="W795" s="8">
        <f t="shared" si="1489"/>
        <v>0</v>
      </c>
      <c r="X795" s="8">
        <f t="shared" si="1490"/>
        <v>0</v>
      </c>
      <c r="Y795" s="8">
        <f t="shared" si="1491"/>
        <v>1950.95</v>
      </c>
      <c r="Z795" s="8">
        <f t="shared" si="1492"/>
        <v>0</v>
      </c>
      <c r="AA795" s="8"/>
      <c r="AC795" s="11">
        <f t="shared" si="1493"/>
        <v>45345</v>
      </c>
      <c r="AD795" s="8">
        <f t="shared" si="1494"/>
        <v>2395</v>
      </c>
      <c r="AE795" s="8">
        <f t="shared" si="1495"/>
        <v>274141.95999999996</v>
      </c>
      <c r="AF795" s="8">
        <f t="shared" si="1496"/>
        <v>1835.7099999999996</v>
      </c>
      <c r="AG795" s="8">
        <f t="shared" si="1497"/>
        <v>0</v>
      </c>
      <c r="AH795" s="8">
        <f t="shared" si="1498"/>
        <v>1810.6500000000003</v>
      </c>
      <c r="AI795" s="8">
        <f t="shared" si="1499"/>
        <v>21</v>
      </c>
      <c r="AJ795" s="8"/>
      <c r="AL795" s="11">
        <f t="shared" si="1500"/>
        <v>45345</v>
      </c>
      <c r="AM795" s="8">
        <f t="shared" si="1501"/>
        <v>1944</v>
      </c>
      <c r="AN795" s="8">
        <f t="shared" si="1502"/>
        <v>254465.30000000002</v>
      </c>
      <c r="AO795" s="8">
        <f t="shared" si="1503"/>
        <v>730.18000000000006</v>
      </c>
      <c r="AP795" s="8">
        <f t="shared" si="1504"/>
        <v>0</v>
      </c>
      <c r="AQ795" s="8">
        <f t="shared" si="1505"/>
        <v>4444.869999999999</v>
      </c>
      <c r="AR795" s="8">
        <f t="shared" si="1506"/>
        <v>14</v>
      </c>
      <c r="AS795" s="8"/>
      <c r="AU795" s="11">
        <f t="shared" si="1507"/>
        <v>45345</v>
      </c>
      <c r="AV795" s="8">
        <f t="shared" si="1508"/>
        <v>2328</v>
      </c>
      <c r="AW795" s="8">
        <f t="shared" si="1509"/>
        <v>203553.81</v>
      </c>
      <c r="AX795" s="8">
        <f t="shared" si="1510"/>
        <v>0</v>
      </c>
      <c r="AY795" s="8">
        <f t="shared" si="1511"/>
        <v>1205.67</v>
      </c>
      <c r="AZ795" s="8">
        <f t="shared" si="1512"/>
        <v>36.199999999999974</v>
      </c>
      <c r="BA795" s="8">
        <f t="shared" si="1513"/>
        <v>9</v>
      </c>
      <c r="BB795" s="8"/>
      <c r="BD795" s="11">
        <f t="shared" si="1514"/>
        <v>45345</v>
      </c>
      <c r="BE795" s="8">
        <f t="shared" si="1515"/>
        <v>2436</v>
      </c>
      <c r="BF795" s="8">
        <f t="shared" si="1516"/>
        <v>314943.85000000003</v>
      </c>
      <c r="BG795" s="8">
        <f t="shared" si="1517"/>
        <v>1332.2900000000002</v>
      </c>
      <c r="BH795" s="8">
        <f t="shared" si="1518"/>
        <v>0</v>
      </c>
      <c r="BI795" s="8">
        <f t="shared" si="1519"/>
        <v>2435.7600000000002</v>
      </c>
      <c r="BJ795" s="8">
        <f t="shared" si="1520"/>
        <v>15</v>
      </c>
      <c r="BK795" s="8"/>
      <c r="BM795" s="11">
        <f t="shared" si="1521"/>
        <v>45345</v>
      </c>
      <c r="BN795" s="8">
        <f t="shared" si="1522"/>
        <v>3062</v>
      </c>
      <c r="BO795" s="8">
        <f t="shared" si="1523"/>
        <v>419771.98000000004</v>
      </c>
      <c r="BP795" s="8">
        <f t="shared" si="1524"/>
        <v>1781.4300000000003</v>
      </c>
      <c r="BQ795" s="8">
        <f t="shared" si="1525"/>
        <v>0</v>
      </c>
      <c r="BR795" s="8">
        <f t="shared" si="1526"/>
        <v>7967.8899999999994</v>
      </c>
      <c r="BS795" s="8">
        <f t="shared" si="1527"/>
        <v>17</v>
      </c>
      <c r="BT795" s="8"/>
      <c r="BV795" s="11">
        <f t="shared" si="1528"/>
        <v>45345</v>
      </c>
      <c r="BW795" s="8">
        <f t="shared" si="1529"/>
        <v>1157</v>
      </c>
      <c r="BX795" s="8">
        <f t="shared" si="1530"/>
        <v>93178.48</v>
      </c>
      <c r="BY795" s="8">
        <f t="shared" si="1531"/>
        <v>1401.5</v>
      </c>
      <c r="BZ795" s="8">
        <f t="shared" si="1532"/>
        <v>0</v>
      </c>
      <c r="CA795" s="8">
        <f t="shared" si="1533"/>
        <v>814</v>
      </c>
      <c r="CB795" s="8">
        <f t="shared" si="1534"/>
        <v>3</v>
      </c>
      <c r="CC795" s="8"/>
      <c r="CE795" s="11">
        <f t="shared" si="1535"/>
        <v>45345</v>
      </c>
      <c r="CF795" s="8">
        <f t="shared" si="1536"/>
        <v>1581</v>
      </c>
      <c r="CG795" s="8">
        <f t="shared" si="1537"/>
        <v>187389.87999999995</v>
      </c>
      <c r="CH795" s="8">
        <f t="shared" si="1538"/>
        <v>2883.2</v>
      </c>
      <c r="CI795" s="8">
        <f t="shared" si="1539"/>
        <v>0</v>
      </c>
      <c r="CJ795" s="8">
        <f t="shared" si="1540"/>
        <v>250</v>
      </c>
      <c r="CK795" s="8">
        <f t="shared" si="1541"/>
        <v>46</v>
      </c>
      <c r="CL795" s="8"/>
      <c r="CN795" s="11">
        <f t="shared" si="1542"/>
        <v>45345</v>
      </c>
      <c r="CO795" s="8">
        <f t="shared" si="1543"/>
        <v>3272</v>
      </c>
      <c r="CP795" s="8">
        <f t="shared" si="1544"/>
        <v>298608.23</v>
      </c>
      <c r="CQ795" s="8">
        <f t="shared" si="1545"/>
        <v>2612.8199999999997</v>
      </c>
      <c r="CR795" s="8">
        <f t="shared" si="1546"/>
        <v>21718.379999999997</v>
      </c>
      <c r="CS795" s="8">
        <f t="shared" si="1547"/>
        <v>2405.5</v>
      </c>
      <c r="CT795" s="8">
        <f t="shared" si="1548"/>
        <v>161</v>
      </c>
      <c r="CU795" s="8"/>
      <c r="CW795" s="11">
        <f t="shared" si="1549"/>
        <v>45345</v>
      </c>
      <c r="CX795" s="8">
        <f t="shared" si="1550"/>
        <v>644</v>
      </c>
      <c r="CY795" s="8">
        <f t="shared" si="1551"/>
        <v>46791.430000000015</v>
      </c>
      <c r="CZ795" s="8">
        <f t="shared" si="1552"/>
        <v>-4.5</v>
      </c>
      <c r="DA795" s="8">
        <f t="shared" si="1553"/>
        <v>271</v>
      </c>
      <c r="DB795" s="8">
        <f t="shared" si="1554"/>
        <v>2142.67</v>
      </c>
      <c r="DC795" s="8">
        <f t="shared" si="1555"/>
        <v>13</v>
      </c>
      <c r="DD795" s="8"/>
      <c r="DF795" s="11">
        <f t="shared" si="1556"/>
        <v>45345</v>
      </c>
      <c r="DG795" s="8">
        <f t="shared" si="1557"/>
        <v>0</v>
      </c>
      <c r="DH795" s="8">
        <f t="shared" si="1558"/>
        <v>0</v>
      </c>
      <c r="DI795" s="8">
        <f t="shared" si="1559"/>
        <v>0</v>
      </c>
      <c r="DJ795" s="8">
        <f t="shared" si="1560"/>
        <v>0</v>
      </c>
      <c r="DK795" s="8">
        <f t="shared" si="1561"/>
        <v>0</v>
      </c>
      <c r="DL795" s="8">
        <f t="shared" si="1562"/>
        <v>0</v>
      </c>
      <c r="DM795" s="8"/>
      <c r="DO795" s="11">
        <f t="shared" si="1563"/>
        <v>45345</v>
      </c>
      <c r="DP795" s="8">
        <f t="shared" si="1564"/>
        <v>0</v>
      </c>
      <c r="DQ795" s="8">
        <f t="shared" si="1565"/>
        <v>0</v>
      </c>
      <c r="DR795" s="8">
        <f t="shared" si="1566"/>
        <v>0</v>
      </c>
      <c r="DS795" s="8">
        <f t="shared" si="1567"/>
        <v>0</v>
      </c>
      <c r="DT795" s="8">
        <f t="shared" si="1568"/>
        <v>0</v>
      </c>
      <c r="DU795" s="8">
        <f t="shared" si="1569"/>
        <v>0</v>
      </c>
      <c r="DV795" s="8"/>
      <c r="DX795" s="11">
        <f t="shared" si="1570"/>
        <v>45345</v>
      </c>
      <c r="DY795" s="8">
        <f t="shared" si="1571"/>
        <v>0</v>
      </c>
      <c r="DZ795" s="8">
        <f t="shared" si="1572"/>
        <v>0</v>
      </c>
      <c r="EA795" s="8">
        <f t="shared" si="1573"/>
        <v>0</v>
      </c>
      <c r="EB795" s="8">
        <f t="shared" si="1574"/>
        <v>0</v>
      </c>
      <c r="EC795" s="8">
        <f t="shared" si="1575"/>
        <v>0</v>
      </c>
      <c r="ED795" s="8">
        <f t="shared" si="1576"/>
        <v>0</v>
      </c>
      <c r="EE795" s="8"/>
    </row>
    <row r="796" spans="2:135" x14ac:dyDescent="0.3">
      <c r="B796" s="11">
        <f t="shared" si="1472"/>
        <v>45346</v>
      </c>
      <c r="C796" s="8">
        <f t="shared" si="1473"/>
        <v>1935</v>
      </c>
      <c r="D796" s="8">
        <f t="shared" si="1474"/>
        <v>258800.94</v>
      </c>
      <c r="E796" s="8">
        <f t="shared" si="1475"/>
        <v>0</v>
      </c>
      <c r="F796" s="8">
        <f t="shared" si="1476"/>
        <v>1245</v>
      </c>
      <c r="G796" s="8">
        <f t="shared" si="1477"/>
        <v>1324.03</v>
      </c>
      <c r="H796" s="8">
        <f t="shared" si="1478"/>
        <v>13</v>
      </c>
      <c r="I796" s="8"/>
      <c r="K796" s="11">
        <f t="shared" si="1479"/>
        <v>45346</v>
      </c>
      <c r="L796" s="8">
        <f t="shared" si="1480"/>
        <v>1236</v>
      </c>
      <c r="M796" s="8">
        <f t="shared" si="1481"/>
        <v>163016.20000000007</v>
      </c>
      <c r="N796" s="8">
        <f t="shared" si="1482"/>
        <v>678.0100000000001</v>
      </c>
      <c r="O796" s="8">
        <f t="shared" si="1483"/>
        <v>0</v>
      </c>
      <c r="P796" s="8">
        <f t="shared" si="1484"/>
        <v>693.37000000000012</v>
      </c>
      <c r="Q796" s="8">
        <f t="shared" si="1485"/>
        <v>5</v>
      </c>
      <c r="R796" s="8"/>
      <c r="T796" s="11">
        <f t="shared" si="1486"/>
        <v>45346</v>
      </c>
      <c r="U796" s="8">
        <f t="shared" si="1487"/>
        <v>932</v>
      </c>
      <c r="V796" s="8">
        <f t="shared" si="1488"/>
        <v>92021.64999999998</v>
      </c>
      <c r="W796" s="8">
        <f t="shared" si="1489"/>
        <v>0</v>
      </c>
      <c r="X796" s="8">
        <f t="shared" si="1490"/>
        <v>0</v>
      </c>
      <c r="Y796" s="8">
        <f t="shared" si="1491"/>
        <v>2106.4499999999998</v>
      </c>
      <c r="Z796" s="8">
        <f t="shared" si="1492"/>
        <v>0</v>
      </c>
      <c r="AA796" s="8"/>
      <c r="AC796" s="11">
        <f t="shared" si="1493"/>
        <v>45346</v>
      </c>
      <c r="AD796" s="8">
        <f t="shared" si="1494"/>
        <v>2451</v>
      </c>
      <c r="AE796" s="8">
        <f t="shared" si="1495"/>
        <v>278103.28999999998</v>
      </c>
      <c r="AF796" s="8">
        <f t="shared" si="1496"/>
        <v>1856.9999999999995</v>
      </c>
      <c r="AG796" s="8">
        <f t="shared" si="1497"/>
        <v>0</v>
      </c>
      <c r="AH796" s="8">
        <f t="shared" si="1498"/>
        <v>1810.6500000000003</v>
      </c>
      <c r="AI796" s="8">
        <f t="shared" si="1499"/>
        <v>21</v>
      </c>
      <c r="AJ796" s="8"/>
      <c r="AL796" s="11">
        <f t="shared" si="1500"/>
        <v>45346</v>
      </c>
      <c r="AM796" s="8">
        <f t="shared" si="1501"/>
        <v>1994</v>
      </c>
      <c r="AN796" s="8">
        <f t="shared" si="1502"/>
        <v>257904.76</v>
      </c>
      <c r="AO796" s="8">
        <f t="shared" si="1503"/>
        <v>739.43000000000006</v>
      </c>
      <c r="AP796" s="8">
        <f t="shared" si="1504"/>
        <v>0</v>
      </c>
      <c r="AQ796" s="8">
        <f t="shared" si="1505"/>
        <v>4428.8199999999988</v>
      </c>
      <c r="AR796" s="8">
        <f t="shared" si="1506"/>
        <v>14</v>
      </c>
      <c r="AS796" s="8"/>
      <c r="AU796" s="11">
        <f t="shared" si="1507"/>
        <v>45346</v>
      </c>
      <c r="AV796" s="8">
        <f t="shared" si="1508"/>
        <v>2363</v>
      </c>
      <c r="AW796" s="8">
        <f t="shared" si="1509"/>
        <v>205398.75</v>
      </c>
      <c r="AX796" s="8">
        <f t="shared" si="1510"/>
        <v>0</v>
      </c>
      <c r="AY796" s="8">
        <f t="shared" si="1511"/>
        <v>1218.67</v>
      </c>
      <c r="AZ796" s="8">
        <f t="shared" si="1512"/>
        <v>36.199999999999974</v>
      </c>
      <c r="BA796" s="8">
        <f t="shared" si="1513"/>
        <v>9</v>
      </c>
      <c r="BB796" s="8"/>
      <c r="BD796" s="11">
        <f t="shared" si="1514"/>
        <v>45346</v>
      </c>
      <c r="BE796" s="8">
        <f t="shared" si="1515"/>
        <v>2464</v>
      </c>
      <c r="BF796" s="8">
        <f t="shared" si="1516"/>
        <v>318005.22000000003</v>
      </c>
      <c r="BG796" s="8">
        <f t="shared" si="1517"/>
        <v>1342.4400000000003</v>
      </c>
      <c r="BH796" s="8">
        <f t="shared" si="1518"/>
        <v>0</v>
      </c>
      <c r="BI796" s="8">
        <f t="shared" si="1519"/>
        <v>2485.7600000000002</v>
      </c>
      <c r="BJ796" s="8">
        <f t="shared" si="1520"/>
        <v>15</v>
      </c>
      <c r="BK796" s="8"/>
      <c r="BM796" s="11">
        <f t="shared" si="1521"/>
        <v>45346</v>
      </c>
      <c r="BN796" s="8">
        <f t="shared" si="1522"/>
        <v>3099</v>
      </c>
      <c r="BO796" s="8">
        <f t="shared" si="1523"/>
        <v>424729.58</v>
      </c>
      <c r="BP796" s="8">
        <f t="shared" si="1524"/>
        <v>1781.4300000000003</v>
      </c>
      <c r="BQ796" s="8">
        <f t="shared" si="1525"/>
        <v>0</v>
      </c>
      <c r="BR796" s="8">
        <f t="shared" si="1526"/>
        <v>8255.15</v>
      </c>
      <c r="BS796" s="8">
        <f t="shared" si="1527"/>
        <v>17</v>
      </c>
      <c r="BT796" s="8"/>
      <c r="BV796" s="11">
        <f t="shared" si="1528"/>
        <v>45346</v>
      </c>
      <c r="BW796" s="8">
        <f t="shared" si="1529"/>
        <v>1195</v>
      </c>
      <c r="BX796" s="8">
        <f t="shared" si="1530"/>
        <v>96229.54</v>
      </c>
      <c r="BY796" s="8">
        <f t="shared" si="1531"/>
        <v>1469.5</v>
      </c>
      <c r="BZ796" s="8">
        <f t="shared" si="1532"/>
        <v>0</v>
      </c>
      <c r="CA796" s="8">
        <f t="shared" si="1533"/>
        <v>814</v>
      </c>
      <c r="CB796" s="8">
        <f t="shared" si="1534"/>
        <v>4</v>
      </c>
      <c r="CC796" s="8"/>
      <c r="CE796" s="11">
        <f t="shared" si="1535"/>
        <v>45346</v>
      </c>
      <c r="CF796" s="8">
        <f t="shared" si="1536"/>
        <v>1602</v>
      </c>
      <c r="CG796" s="8">
        <f t="shared" si="1537"/>
        <v>189515.86999999994</v>
      </c>
      <c r="CH796" s="8">
        <f t="shared" si="1538"/>
        <v>2915.2</v>
      </c>
      <c r="CI796" s="8">
        <f t="shared" si="1539"/>
        <v>0</v>
      </c>
      <c r="CJ796" s="8">
        <f t="shared" si="1540"/>
        <v>250</v>
      </c>
      <c r="CK796" s="8">
        <f t="shared" si="1541"/>
        <v>46</v>
      </c>
      <c r="CL796" s="8"/>
      <c r="CN796" s="11">
        <f t="shared" si="1542"/>
        <v>45346</v>
      </c>
      <c r="CO796" s="8">
        <f t="shared" si="1543"/>
        <v>3319</v>
      </c>
      <c r="CP796" s="8">
        <f t="shared" si="1544"/>
        <v>303368.45999999996</v>
      </c>
      <c r="CQ796" s="8">
        <f t="shared" si="1545"/>
        <v>2627.8199999999997</v>
      </c>
      <c r="CR796" s="8">
        <f t="shared" si="1546"/>
        <v>22141.279999999999</v>
      </c>
      <c r="CS796" s="8">
        <f t="shared" si="1547"/>
        <v>2405.5</v>
      </c>
      <c r="CT796" s="8">
        <f t="shared" si="1548"/>
        <v>163</v>
      </c>
      <c r="CU796" s="8"/>
      <c r="CW796" s="11">
        <f t="shared" si="1549"/>
        <v>45346</v>
      </c>
      <c r="CX796" s="8">
        <f t="shared" si="1550"/>
        <v>665</v>
      </c>
      <c r="CY796" s="8">
        <f t="shared" si="1551"/>
        <v>48155.730000000018</v>
      </c>
      <c r="CZ796" s="8">
        <f t="shared" si="1552"/>
        <v>-4.5</v>
      </c>
      <c r="DA796" s="8">
        <f t="shared" si="1553"/>
        <v>271</v>
      </c>
      <c r="DB796" s="8">
        <f t="shared" si="1554"/>
        <v>2172.67</v>
      </c>
      <c r="DC796" s="8">
        <f t="shared" si="1555"/>
        <v>13</v>
      </c>
      <c r="DD796" s="8"/>
      <c r="DF796" s="11">
        <f t="shared" si="1556"/>
        <v>45346</v>
      </c>
      <c r="DG796" s="8">
        <f t="shared" si="1557"/>
        <v>0</v>
      </c>
      <c r="DH796" s="8">
        <f t="shared" si="1558"/>
        <v>0</v>
      </c>
      <c r="DI796" s="8">
        <f t="shared" si="1559"/>
        <v>0</v>
      </c>
      <c r="DJ796" s="8">
        <f t="shared" si="1560"/>
        <v>0</v>
      </c>
      <c r="DK796" s="8">
        <f t="shared" si="1561"/>
        <v>0</v>
      </c>
      <c r="DL796" s="8">
        <f t="shared" si="1562"/>
        <v>0</v>
      </c>
      <c r="DM796" s="8"/>
      <c r="DO796" s="11">
        <f t="shared" si="1563"/>
        <v>45346</v>
      </c>
      <c r="DP796" s="8">
        <f t="shared" si="1564"/>
        <v>0</v>
      </c>
      <c r="DQ796" s="8">
        <f t="shared" si="1565"/>
        <v>0</v>
      </c>
      <c r="DR796" s="8">
        <f t="shared" si="1566"/>
        <v>0</v>
      </c>
      <c r="DS796" s="8">
        <f t="shared" si="1567"/>
        <v>0</v>
      </c>
      <c r="DT796" s="8">
        <f t="shared" si="1568"/>
        <v>0</v>
      </c>
      <c r="DU796" s="8">
        <f t="shared" si="1569"/>
        <v>0</v>
      </c>
      <c r="DV796" s="8"/>
      <c r="DX796" s="11">
        <f t="shared" si="1570"/>
        <v>45346</v>
      </c>
      <c r="DY796" s="8">
        <f t="shared" si="1571"/>
        <v>0</v>
      </c>
      <c r="DZ796" s="8">
        <f t="shared" si="1572"/>
        <v>0</v>
      </c>
      <c r="EA796" s="8">
        <f t="shared" si="1573"/>
        <v>0</v>
      </c>
      <c r="EB796" s="8">
        <f t="shared" si="1574"/>
        <v>0</v>
      </c>
      <c r="EC796" s="8">
        <f t="shared" si="1575"/>
        <v>0</v>
      </c>
      <c r="ED796" s="8">
        <f t="shared" si="1576"/>
        <v>0</v>
      </c>
      <c r="EE796" s="8"/>
    </row>
    <row r="797" spans="2:135" x14ac:dyDescent="0.3">
      <c r="B797" s="11">
        <f t="shared" si="1472"/>
        <v>45347</v>
      </c>
      <c r="C797" s="8">
        <f t="shared" si="1473"/>
        <v>1948</v>
      </c>
      <c r="D797" s="8">
        <f t="shared" si="1474"/>
        <v>260311.54</v>
      </c>
      <c r="E797" s="8">
        <f t="shared" si="1475"/>
        <v>0</v>
      </c>
      <c r="F797" s="8">
        <f t="shared" si="1476"/>
        <v>1262</v>
      </c>
      <c r="G797" s="8">
        <f t="shared" si="1477"/>
        <v>1324.03</v>
      </c>
      <c r="H797" s="8">
        <f t="shared" si="1478"/>
        <v>13</v>
      </c>
      <c r="I797" s="8"/>
      <c r="K797" s="11">
        <f t="shared" si="1479"/>
        <v>45347</v>
      </c>
      <c r="L797" s="8">
        <f t="shared" si="1480"/>
        <v>1248</v>
      </c>
      <c r="M797" s="8">
        <f t="shared" si="1481"/>
        <v>164506.49000000008</v>
      </c>
      <c r="N797" s="8">
        <f t="shared" si="1482"/>
        <v>682.73000000000013</v>
      </c>
      <c r="O797" s="8">
        <f t="shared" si="1483"/>
        <v>0</v>
      </c>
      <c r="P797" s="8">
        <f t="shared" si="1484"/>
        <v>693.37000000000012</v>
      </c>
      <c r="Q797" s="8">
        <f t="shared" si="1485"/>
        <v>5</v>
      </c>
      <c r="R797" s="8"/>
      <c r="T797" s="11">
        <f t="shared" si="1486"/>
        <v>45347</v>
      </c>
      <c r="U797" s="8">
        <f t="shared" si="1487"/>
        <v>946</v>
      </c>
      <c r="V797" s="8">
        <f t="shared" si="1488"/>
        <v>93166.829999999973</v>
      </c>
      <c r="W797" s="8">
        <f t="shared" si="1489"/>
        <v>0</v>
      </c>
      <c r="X797" s="8">
        <f t="shared" si="1490"/>
        <v>0</v>
      </c>
      <c r="Y797" s="8">
        <f t="shared" si="1491"/>
        <v>2287.9499999999998</v>
      </c>
      <c r="Z797" s="8">
        <f t="shared" si="1492"/>
        <v>0</v>
      </c>
      <c r="AA797" s="8"/>
      <c r="AC797" s="11">
        <f t="shared" si="1493"/>
        <v>45347</v>
      </c>
      <c r="AD797" s="8">
        <f t="shared" si="1494"/>
        <v>2485</v>
      </c>
      <c r="AE797" s="8">
        <f t="shared" si="1495"/>
        <v>282033.26999999996</v>
      </c>
      <c r="AF797" s="8">
        <f t="shared" si="1496"/>
        <v>1895.8599999999994</v>
      </c>
      <c r="AG797" s="8">
        <f t="shared" si="1497"/>
        <v>0</v>
      </c>
      <c r="AH797" s="8">
        <f t="shared" si="1498"/>
        <v>1810.6500000000003</v>
      </c>
      <c r="AI797" s="8">
        <f t="shared" si="1499"/>
        <v>21</v>
      </c>
      <c r="AJ797" s="8"/>
      <c r="AL797" s="11">
        <f t="shared" si="1500"/>
        <v>45347</v>
      </c>
      <c r="AM797" s="8">
        <f t="shared" si="1501"/>
        <v>2042</v>
      </c>
      <c r="AN797" s="8">
        <f t="shared" si="1502"/>
        <v>261421.76</v>
      </c>
      <c r="AO797" s="8">
        <f t="shared" si="1503"/>
        <v>750.53000000000009</v>
      </c>
      <c r="AP797" s="8">
        <f t="shared" si="1504"/>
        <v>0</v>
      </c>
      <c r="AQ797" s="8">
        <f t="shared" si="1505"/>
        <v>4428.8199999999988</v>
      </c>
      <c r="AR797" s="8">
        <f t="shared" si="1506"/>
        <v>14</v>
      </c>
      <c r="AS797" s="8"/>
      <c r="AU797" s="11">
        <f t="shared" si="1507"/>
        <v>45347</v>
      </c>
      <c r="AV797" s="8">
        <f t="shared" si="1508"/>
        <v>2387</v>
      </c>
      <c r="AW797" s="8">
        <f t="shared" si="1509"/>
        <v>207407.87</v>
      </c>
      <c r="AX797" s="8">
        <f t="shared" si="1510"/>
        <v>0</v>
      </c>
      <c r="AY797" s="8">
        <f t="shared" si="1511"/>
        <v>1238.67</v>
      </c>
      <c r="AZ797" s="8">
        <f t="shared" si="1512"/>
        <v>36.199999999999974</v>
      </c>
      <c r="BA797" s="8">
        <f t="shared" si="1513"/>
        <v>9</v>
      </c>
      <c r="BB797" s="8"/>
      <c r="BD797" s="11">
        <f t="shared" si="1514"/>
        <v>45347</v>
      </c>
      <c r="BE797" s="8">
        <f t="shared" si="1515"/>
        <v>2501</v>
      </c>
      <c r="BF797" s="8">
        <f t="shared" si="1516"/>
        <v>322429.25000000006</v>
      </c>
      <c r="BG797" s="8">
        <f t="shared" si="1517"/>
        <v>1353.9900000000002</v>
      </c>
      <c r="BH797" s="8">
        <f t="shared" si="1518"/>
        <v>0</v>
      </c>
      <c r="BI797" s="8">
        <f t="shared" si="1519"/>
        <v>2485.7600000000002</v>
      </c>
      <c r="BJ797" s="8">
        <f t="shared" si="1520"/>
        <v>15</v>
      </c>
      <c r="BK797" s="8"/>
      <c r="BM797" s="11">
        <f t="shared" si="1521"/>
        <v>45347</v>
      </c>
      <c r="BN797" s="8">
        <f t="shared" si="1522"/>
        <v>3148</v>
      </c>
      <c r="BO797" s="8">
        <f t="shared" si="1523"/>
        <v>431032.71</v>
      </c>
      <c r="BP797" s="8">
        <f t="shared" si="1524"/>
        <v>1815.3800000000003</v>
      </c>
      <c r="BQ797" s="8">
        <f t="shared" si="1525"/>
        <v>0</v>
      </c>
      <c r="BR797" s="8">
        <f t="shared" si="1526"/>
        <v>8439.99</v>
      </c>
      <c r="BS797" s="8">
        <f t="shared" si="1527"/>
        <v>17</v>
      </c>
      <c r="BT797" s="8"/>
      <c r="BV797" s="11">
        <f t="shared" si="1528"/>
        <v>45347</v>
      </c>
      <c r="BW797" s="8">
        <f t="shared" si="1529"/>
        <v>1211</v>
      </c>
      <c r="BX797" s="8">
        <f t="shared" si="1530"/>
        <v>97456.95</v>
      </c>
      <c r="BY797" s="8">
        <f t="shared" si="1531"/>
        <v>1508</v>
      </c>
      <c r="BZ797" s="8">
        <f t="shared" si="1532"/>
        <v>0</v>
      </c>
      <c r="CA797" s="8">
        <f t="shared" si="1533"/>
        <v>814</v>
      </c>
      <c r="CB797" s="8">
        <f t="shared" si="1534"/>
        <v>5</v>
      </c>
      <c r="CC797" s="8"/>
      <c r="CE797" s="11">
        <f t="shared" si="1535"/>
        <v>45347</v>
      </c>
      <c r="CF797" s="8">
        <f t="shared" si="1536"/>
        <v>1619</v>
      </c>
      <c r="CG797" s="8">
        <f t="shared" si="1537"/>
        <v>191342.56999999995</v>
      </c>
      <c r="CH797" s="8">
        <f t="shared" si="1538"/>
        <v>2915.2</v>
      </c>
      <c r="CI797" s="8">
        <f t="shared" si="1539"/>
        <v>0</v>
      </c>
      <c r="CJ797" s="8">
        <f t="shared" si="1540"/>
        <v>250</v>
      </c>
      <c r="CK797" s="8">
        <f t="shared" si="1541"/>
        <v>46</v>
      </c>
      <c r="CL797" s="8"/>
      <c r="CN797" s="11">
        <f t="shared" si="1542"/>
        <v>45347</v>
      </c>
      <c r="CO797" s="8">
        <f t="shared" si="1543"/>
        <v>3358</v>
      </c>
      <c r="CP797" s="8">
        <f t="shared" si="1544"/>
        <v>307070.61999999994</v>
      </c>
      <c r="CQ797" s="8">
        <f t="shared" si="1545"/>
        <v>2666.3199999999997</v>
      </c>
      <c r="CR797" s="8">
        <f t="shared" si="1546"/>
        <v>22141.279999999999</v>
      </c>
      <c r="CS797" s="8">
        <f t="shared" si="1547"/>
        <v>2405.5</v>
      </c>
      <c r="CT797" s="8">
        <f t="shared" si="1548"/>
        <v>164</v>
      </c>
      <c r="CU797" s="8"/>
      <c r="CW797" s="11">
        <f t="shared" si="1549"/>
        <v>45347</v>
      </c>
      <c r="CX797" s="8">
        <f t="shared" si="1550"/>
        <v>673</v>
      </c>
      <c r="CY797" s="8">
        <f t="shared" si="1551"/>
        <v>48787.880000000019</v>
      </c>
      <c r="CZ797" s="8">
        <f t="shared" si="1552"/>
        <v>-4.5</v>
      </c>
      <c r="DA797" s="8">
        <f t="shared" si="1553"/>
        <v>277</v>
      </c>
      <c r="DB797" s="8">
        <f t="shared" si="1554"/>
        <v>2202.67</v>
      </c>
      <c r="DC797" s="8">
        <f t="shared" si="1555"/>
        <v>14</v>
      </c>
      <c r="DD797" s="8"/>
      <c r="DF797" s="11">
        <f t="shared" si="1556"/>
        <v>45347</v>
      </c>
      <c r="DG797" s="8">
        <f t="shared" si="1557"/>
        <v>0</v>
      </c>
      <c r="DH797" s="8">
        <f t="shared" si="1558"/>
        <v>0</v>
      </c>
      <c r="DI797" s="8">
        <f t="shared" si="1559"/>
        <v>0</v>
      </c>
      <c r="DJ797" s="8">
        <f t="shared" si="1560"/>
        <v>0</v>
      </c>
      <c r="DK797" s="8">
        <f t="shared" si="1561"/>
        <v>0</v>
      </c>
      <c r="DL797" s="8">
        <f t="shared" si="1562"/>
        <v>0</v>
      </c>
      <c r="DM797" s="8"/>
      <c r="DO797" s="11">
        <f t="shared" si="1563"/>
        <v>45347</v>
      </c>
      <c r="DP797" s="8">
        <f t="shared" si="1564"/>
        <v>0</v>
      </c>
      <c r="DQ797" s="8">
        <f t="shared" si="1565"/>
        <v>0</v>
      </c>
      <c r="DR797" s="8">
        <f t="shared" si="1566"/>
        <v>0</v>
      </c>
      <c r="DS797" s="8">
        <f t="shared" si="1567"/>
        <v>0</v>
      </c>
      <c r="DT797" s="8">
        <f t="shared" si="1568"/>
        <v>0</v>
      </c>
      <c r="DU797" s="8">
        <f t="shared" si="1569"/>
        <v>0</v>
      </c>
      <c r="DV797" s="8"/>
      <c r="DX797" s="11">
        <f t="shared" si="1570"/>
        <v>45347</v>
      </c>
      <c r="DY797" s="8">
        <f t="shared" si="1571"/>
        <v>0</v>
      </c>
      <c r="DZ797" s="8">
        <f t="shared" si="1572"/>
        <v>0</v>
      </c>
      <c r="EA797" s="8">
        <f t="shared" si="1573"/>
        <v>0</v>
      </c>
      <c r="EB797" s="8">
        <f t="shared" si="1574"/>
        <v>0</v>
      </c>
      <c r="EC797" s="8">
        <f t="shared" si="1575"/>
        <v>0</v>
      </c>
      <c r="ED797" s="8">
        <f t="shared" si="1576"/>
        <v>0</v>
      </c>
      <c r="EE797" s="8"/>
    </row>
    <row r="798" spans="2:135" x14ac:dyDescent="0.3">
      <c r="B798" s="11">
        <f t="shared" si="1472"/>
        <v>45348</v>
      </c>
      <c r="C798" s="8">
        <f t="shared" si="1473"/>
        <v>1981</v>
      </c>
      <c r="D798" s="8">
        <f t="shared" si="1474"/>
        <v>265097.38</v>
      </c>
      <c r="E798" s="8">
        <f t="shared" si="1475"/>
        <v>0</v>
      </c>
      <c r="F798" s="8">
        <f t="shared" si="1476"/>
        <v>1288</v>
      </c>
      <c r="G798" s="8">
        <f t="shared" si="1477"/>
        <v>1324.03</v>
      </c>
      <c r="H798" s="8">
        <f t="shared" si="1478"/>
        <v>13</v>
      </c>
      <c r="I798" s="8"/>
      <c r="K798" s="11">
        <f t="shared" si="1479"/>
        <v>45348</v>
      </c>
      <c r="L798" s="8">
        <f t="shared" si="1480"/>
        <v>1281</v>
      </c>
      <c r="M798" s="8">
        <f t="shared" si="1481"/>
        <v>168921.75000000009</v>
      </c>
      <c r="N798" s="8">
        <f t="shared" si="1482"/>
        <v>722.36000000000013</v>
      </c>
      <c r="O798" s="8">
        <f t="shared" si="1483"/>
        <v>0</v>
      </c>
      <c r="P798" s="8">
        <f t="shared" si="1484"/>
        <v>693.37000000000012</v>
      </c>
      <c r="Q798" s="8">
        <f t="shared" si="1485"/>
        <v>5</v>
      </c>
      <c r="R798" s="8"/>
      <c r="T798" s="11">
        <f t="shared" si="1486"/>
        <v>45348</v>
      </c>
      <c r="U798" s="8">
        <f t="shared" si="1487"/>
        <v>967</v>
      </c>
      <c r="V798" s="8">
        <f t="shared" si="1488"/>
        <v>94909.349999999977</v>
      </c>
      <c r="W798" s="8">
        <f t="shared" si="1489"/>
        <v>0</v>
      </c>
      <c r="X798" s="8">
        <f t="shared" si="1490"/>
        <v>0</v>
      </c>
      <c r="Y798" s="8">
        <f t="shared" si="1491"/>
        <v>2315.9499999999998</v>
      </c>
      <c r="Z798" s="8">
        <f t="shared" si="1492"/>
        <v>0</v>
      </c>
      <c r="AA798" s="8"/>
      <c r="AC798" s="11">
        <f t="shared" si="1493"/>
        <v>45348</v>
      </c>
      <c r="AD798" s="8">
        <f t="shared" si="1494"/>
        <v>2546</v>
      </c>
      <c r="AE798" s="8">
        <f t="shared" si="1495"/>
        <v>288807.23</v>
      </c>
      <c r="AF798" s="8">
        <f t="shared" si="1496"/>
        <v>1931.0299999999995</v>
      </c>
      <c r="AG798" s="8">
        <f t="shared" si="1497"/>
        <v>0</v>
      </c>
      <c r="AH798" s="8">
        <f t="shared" si="1498"/>
        <v>1810.6500000000003</v>
      </c>
      <c r="AI798" s="8">
        <f t="shared" si="1499"/>
        <v>21</v>
      </c>
      <c r="AJ798" s="8"/>
      <c r="AL798" s="11">
        <f t="shared" si="1500"/>
        <v>45348</v>
      </c>
      <c r="AM798" s="8">
        <f t="shared" si="1501"/>
        <v>2082</v>
      </c>
      <c r="AN798" s="8">
        <f t="shared" si="1502"/>
        <v>267201.93</v>
      </c>
      <c r="AO798" s="8">
        <f t="shared" si="1503"/>
        <v>766.2700000000001</v>
      </c>
      <c r="AP798" s="8">
        <f t="shared" si="1504"/>
        <v>0</v>
      </c>
      <c r="AQ798" s="8">
        <f t="shared" si="1505"/>
        <v>4578.8199999999988</v>
      </c>
      <c r="AR798" s="8">
        <f t="shared" si="1506"/>
        <v>14</v>
      </c>
      <c r="AS798" s="8"/>
      <c r="AU798" s="11">
        <f t="shared" si="1507"/>
        <v>45348</v>
      </c>
      <c r="AV798" s="8">
        <f t="shared" si="1508"/>
        <v>2441</v>
      </c>
      <c r="AW798" s="8">
        <f t="shared" si="1509"/>
        <v>212373.74</v>
      </c>
      <c r="AX798" s="8">
        <f t="shared" si="1510"/>
        <v>0</v>
      </c>
      <c r="AY798" s="8">
        <f t="shared" si="1511"/>
        <v>1255.67</v>
      </c>
      <c r="AZ798" s="8">
        <f t="shared" si="1512"/>
        <v>-63.240000000000023</v>
      </c>
      <c r="BA798" s="8">
        <f t="shared" si="1513"/>
        <v>9</v>
      </c>
      <c r="BB798" s="8"/>
      <c r="BD798" s="11">
        <f t="shared" si="1514"/>
        <v>45348</v>
      </c>
      <c r="BE798" s="8">
        <f t="shared" si="1515"/>
        <v>2541</v>
      </c>
      <c r="BF798" s="8">
        <f t="shared" si="1516"/>
        <v>328292.59000000008</v>
      </c>
      <c r="BG798" s="8">
        <f t="shared" si="1517"/>
        <v>1372.4600000000003</v>
      </c>
      <c r="BH798" s="8">
        <f t="shared" si="1518"/>
        <v>0</v>
      </c>
      <c r="BI798" s="8">
        <f t="shared" si="1519"/>
        <v>2590.71</v>
      </c>
      <c r="BJ798" s="8">
        <f t="shared" si="1520"/>
        <v>15</v>
      </c>
      <c r="BK798" s="8"/>
      <c r="BM798" s="11">
        <f t="shared" si="1521"/>
        <v>45348</v>
      </c>
      <c r="BN798" s="8">
        <f t="shared" si="1522"/>
        <v>3209</v>
      </c>
      <c r="BO798" s="8">
        <f t="shared" si="1523"/>
        <v>438969.03</v>
      </c>
      <c r="BP798" s="8">
        <f t="shared" si="1524"/>
        <v>1822.3600000000004</v>
      </c>
      <c r="BQ798" s="8">
        <f t="shared" si="1525"/>
        <v>0</v>
      </c>
      <c r="BR798" s="8">
        <f t="shared" si="1526"/>
        <v>8305.15</v>
      </c>
      <c r="BS798" s="8">
        <f t="shared" si="1527"/>
        <v>17</v>
      </c>
      <c r="BT798" s="8"/>
      <c r="BV798" s="11">
        <f t="shared" si="1528"/>
        <v>45348</v>
      </c>
      <c r="BW798" s="8">
        <f t="shared" si="1529"/>
        <v>1233</v>
      </c>
      <c r="BX798" s="8">
        <f t="shared" si="1530"/>
        <v>99019.599999999991</v>
      </c>
      <c r="BY798" s="8">
        <f t="shared" si="1531"/>
        <v>1508</v>
      </c>
      <c r="BZ798" s="8">
        <f t="shared" si="1532"/>
        <v>0</v>
      </c>
      <c r="CA798" s="8">
        <f t="shared" si="1533"/>
        <v>814</v>
      </c>
      <c r="CB798" s="8">
        <f t="shared" si="1534"/>
        <v>5</v>
      </c>
      <c r="CC798" s="8"/>
      <c r="CE798" s="11">
        <f t="shared" si="1535"/>
        <v>45348</v>
      </c>
      <c r="CF798" s="8">
        <f t="shared" si="1536"/>
        <v>1642</v>
      </c>
      <c r="CG798" s="8">
        <f t="shared" si="1537"/>
        <v>194078.02999999994</v>
      </c>
      <c r="CH798" s="8">
        <f t="shared" si="1538"/>
        <v>2937.2</v>
      </c>
      <c r="CI798" s="8">
        <f t="shared" si="1539"/>
        <v>0</v>
      </c>
      <c r="CJ798" s="8">
        <f t="shared" si="1540"/>
        <v>250</v>
      </c>
      <c r="CK798" s="8">
        <f t="shared" si="1541"/>
        <v>46</v>
      </c>
      <c r="CL798" s="8"/>
      <c r="CN798" s="11">
        <f t="shared" si="1542"/>
        <v>45348</v>
      </c>
      <c r="CO798" s="8">
        <f t="shared" si="1543"/>
        <v>3424</v>
      </c>
      <c r="CP798" s="8">
        <f t="shared" si="1544"/>
        <v>313547.40999999992</v>
      </c>
      <c r="CQ798" s="8">
        <f t="shared" si="1545"/>
        <v>2697.8199999999997</v>
      </c>
      <c r="CR798" s="8">
        <f t="shared" si="1546"/>
        <v>22141.279999999999</v>
      </c>
      <c r="CS798" s="8">
        <f t="shared" si="1547"/>
        <v>2405.5</v>
      </c>
      <c r="CT798" s="8">
        <f t="shared" si="1548"/>
        <v>166</v>
      </c>
      <c r="CU798" s="8"/>
      <c r="CW798" s="11">
        <f t="shared" si="1549"/>
        <v>45348</v>
      </c>
      <c r="CX798" s="8">
        <f t="shared" si="1550"/>
        <v>689</v>
      </c>
      <c r="CY798" s="8">
        <f t="shared" si="1551"/>
        <v>50101.030000000021</v>
      </c>
      <c r="CZ798" s="8">
        <f t="shared" si="1552"/>
        <v>-4.5</v>
      </c>
      <c r="DA798" s="8">
        <f t="shared" si="1553"/>
        <v>277</v>
      </c>
      <c r="DB798" s="8">
        <f t="shared" si="1554"/>
        <v>2232.67</v>
      </c>
      <c r="DC798" s="8">
        <f t="shared" si="1555"/>
        <v>15</v>
      </c>
      <c r="DD798" s="8"/>
      <c r="DF798" s="11">
        <f t="shared" si="1556"/>
        <v>45348</v>
      </c>
      <c r="DG798" s="8">
        <f t="shared" si="1557"/>
        <v>0</v>
      </c>
      <c r="DH798" s="8">
        <f t="shared" si="1558"/>
        <v>0</v>
      </c>
      <c r="DI798" s="8">
        <f t="shared" si="1559"/>
        <v>0</v>
      </c>
      <c r="DJ798" s="8">
        <f t="shared" si="1560"/>
        <v>0</v>
      </c>
      <c r="DK798" s="8">
        <f t="shared" si="1561"/>
        <v>0</v>
      </c>
      <c r="DL798" s="8">
        <f t="shared" si="1562"/>
        <v>0</v>
      </c>
      <c r="DM798" s="8"/>
      <c r="DO798" s="11">
        <f t="shared" si="1563"/>
        <v>45348</v>
      </c>
      <c r="DP798" s="8">
        <f t="shared" si="1564"/>
        <v>0</v>
      </c>
      <c r="DQ798" s="8">
        <f t="shared" si="1565"/>
        <v>0</v>
      </c>
      <c r="DR798" s="8">
        <f t="shared" si="1566"/>
        <v>0</v>
      </c>
      <c r="DS798" s="8">
        <f t="shared" si="1567"/>
        <v>0</v>
      </c>
      <c r="DT798" s="8">
        <f t="shared" si="1568"/>
        <v>0</v>
      </c>
      <c r="DU798" s="8">
        <f t="shared" si="1569"/>
        <v>0</v>
      </c>
      <c r="DV798" s="8"/>
      <c r="DX798" s="11">
        <f t="shared" si="1570"/>
        <v>45348</v>
      </c>
      <c r="DY798" s="8">
        <f t="shared" si="1571"/>
        <v>0</v>
      </c>
      <c r="DZ798" s="8">
        <f t="shared" si="1572"/>
        <v>0</v>
      </c>
      <c r="EA798" s="8">
        <f t="shared" si="1573"/>
        <v>0</v>
      </c>
      <c r="EB798" s="8">
        <f t="shared" si="1574"/>
        <v>0</v>
      </c>
      <c r="EC798" s="8">
        <f t="shared" si="1575"/>
        <v>0</v>
      </c>
      <c r="ED798" s="8">
        <f t="shared" si="1576"/>
        <v>0</v>
      </c>
      <c r="EE798" s="8"/>
    </row>
    <row r="799" spans="2:135" x14ac:dyDescent="0.3">
      <c r="B799" s="11">
        <f t="shared" si="1472"/>
        <v>45349</v>
      </c>
      <c r="C799" s="8">
        <f t="shared" si="1473"/>
        <v>2021</v>
      </c>
      <c r="D799" s="8">
        <f t="shared" si="1474"/>
        <v>271367.37</v>
      </c>
      <c r="E799" s="8">
        <f t="shared" si="1475"/>
        <v>0</v>
      </c>
      <c r="F799" s="8">
        <f t="shared" si="1476"/>
        <v>1309</v>
      </c>
      <c r="G799" s="8">
        <f t="shared" si="1477"/>
        <v>1324.03</v>
      </c>
      <c r="H799" s="8">
        <f t="shared" si="1478"/>
        <v>13</v>
      </c>
      <c r="I799" s="8"/>
      <c r="K799" s="11">
        <f t="shared" si="1479"/>
        <v>45349</v>
      </c>
      <c r="L799" s="8">
        <f t="shared" si="1480"/>
        <v>1352</v>
      </c>
      <c r="M799" s="8">
        <f t="shared" si="1481"/>
        <v>179430.5400000001</v>
      </c>
      <c r="N799" s="8">
        <f t="shared" si="1482"/>
        <v>784.16000000000008</v>
      </c>
      <c r="O799" s="8">
        <f t="shared" si="1483"/>
        <v>0</v>
      </c>
      <c r="P799" s="8">
        <f t="shared" si="1484"/>
        <v>843.37000000000012</v>
      </c>
      <c r="Q799" s="8">
        <f t="shared" si="1485"/>
        <v>5</v>
      </c>
      <c r="R799" s="8"/>
      <c r="T799" s="11">
        <f t="shared" si="1486"/>
        <v>45349</v>
      </c>
      <c r="U799" s="8">
        <f t="shared" si="1487"/>
        <v>997</v>
      </c>
      <c r="V799" s="8">
        <f t="shared" si="1488"/>
        <v>97620.359999999971</v>
      </c>
      <c r="W799" s="8">
        <f t="shared" si="1489"/>
        <v>0</v>
      </c>
      <c r="X799" s="8">
        <f t="shared" si="1490"/>
        <v>0</v>
      </c>
      <c r="Y799" s="8">
        <f t="shared" si="1491"/>
        <v>2362.4499999999998</v>
      </c>
      <c r="Z799" s="8">
        <f t="shared" si="1492"/>
        <v>0</v>
      </c>
      <c r="AA799" s="8"/>
      <c r="AC799" s="11">
        <f t="shared" si="1493"/>
        <v>45349</v>
      </c>
      <c r="AD799" s="8">
        <f t="shared" si="1494"/>
        <v>2621</v>
      </c>
      <c r="AE799" s="8">
        <f t="shared" si="1495"/>
        <v>297165.44999999995</v>
      </c>
      <c r="AF799" s="8">
        <f t="shared" si="1496"/>
        <v>1977.3099999999995</v>
      </c>
      <c r="AG799" s="8">
        <f t="shared" si="1497"/>
        <v>0</v>
      </c>
      <c r="AH799" s="8">
        <f t="shared" si="1498"/>
        <v>1773.9000000000003</v>
      </c>
      <c r="AI799" s="8">
        <f t="shared" si="1499"/>
        <v>21</v>
      </c>
      <c r="AJ799" s="8"/>
      <c r="AL799" s="11">
        <f t="shared" si="1500"/>
        <v>45349</v>
      </c>
      <c r="AM799" s="8">
        <f t="shared" si="1501"/>
        <v>2142</v>
      </c>
      <c r="AN799" s="8">
        <f t="shared" si="1502"/>
        <v>274716</v>
      </c>
      <c r="AO799" s="8">
        <f t="shared" si="1503"/>
        <v>770.90000000000009</v>
      </c>
      <c r="AP799" s="8">
        <f t="shared" si="1504"/>
        <v>0</v>
      </c>
      <c r="AQ799" s="8">
        <f t="shared" si="1505"/>
        <v>4578.8199999999988</v>
      </c>
      <c r="AR799" s="8">
        <f t="shared" si="1506"/>
        <v>14</v>
      </c>
      <c r="AS799" s="8"/>
      <c r="AU799" s="11">
        <f t="shared" si="1507"/>
        <v>45349</v>
      </c>
      <c r="AV799" s="8">
        <f t="shared" si="1508"/>
        <v>2502</v>
      </c>
      <c r="AW799" s="8">
        <f t="shared" si="1509"/>
        <v>218058.37</v>
      </c>
      <c r="AX799" s="8">
        <f t="shared" si="1510"/>
        <v>0</v>
      </c>
      <c r="AY799" s="8">
        <f t="shared" si="1511"/>
        <v>1275.67</v>
      </c>
      <c r="AZ799" s="8">
        <f t="shared" si="1512"/>
        <v>-63.240000000000023</v>
      </c>
      <c r="BA799" s="8">
        <f t="shared" si="1513"/>
        <v>9</v>
      </c>
      <c r="BB799" s="8"/>
      <c r="BD799" s="11">
        <f t="shared" si="1514"/>
        <v>45349</v>
      </c>
      <c r="BE799" s="8">
        <f t="shared" si="1515"/>
        <v>2586</v>
      </c>
      <c r="BF799" s="8">
        <f t="shared" si="1516"/>
        <v>334583.39000000007</v>
      </c>
      <c r="BG799" s="8">
        <f t="shared" si="1517"/>
        <v>1386.3100000000002</v>
      </c>
      <c r="BH799" s="8">
        <f t="shared" si="1518"/>
        <v>0</v>
      </c>
      <c r="BI799" s="8">
        <f t="shared" si="1519"/>
        <v>2659.61</v>
      </c>
      <c r="BJ799" s="8">
        <f t="shared" si="1520"/>
        <v>15</v>
      </c>
      <c r="BK799" s="8"/>
      <c r="BM799" s="11">
        <f t="shared" si="1521"/>
        <v>45349</v>
      </c>
      <c r="BN799" s="8">
        <f t="shared" si="1522"/>
        <v>3267</v>
      </c>
      <c r="BO799" s="8">
        <f t="shared" si="1523"/>
        <v>446701.13</v>
      </c>
      <c r="BP799" s="8">
        <f t="shared" si="1524"/>
        <v>1921.9000000000003</v>
      </c>
      <c r="BQ799" s="8">
        <f t="shared" si="1525"/>
        <v>0</v>
      </c>
      <c r="BR799" s="8">
        <f t="shared" si="1526"/>
        <v>8305.15</v>
      </c>
      <c r="BS799" s="8">
        <f t="shared" si="1527"/>
        <v>17</v>
      </c>
      <c r="BT799" s="8"/>
      <c r="BV799" s="11">
        <f t="shared" si="1528"/>
        <v>45349</v>
      </c>
      <c r="BW799" s="8">
        <f t="shared" si="1529"/>
        <v>1246</v>
      </c>
      <c r="BX799" s="8">
        <f t="shared" si="1530"/>
        <v>100347.18999999999</v>
      </c>
      <c r="BY799" s="8">
        <f t="shared" si="1531"/>
        <v>1512</v>
      </c>
      <c r="BZ799" s="8">
        <f t="shared" si="1532"/>
        <v>0</v>
      </c>
      <c r="CA799" s="8">
        <f t="shared" si="1533"/>
        <v>814</v>
      </c>
      <c r="CB799" s="8">
        <f t="shared" si="1534"/>
        <v>5</v>
      </c>
      <c r="CC799" s="8"/>
      <c r="CE799" s="11">
        <f t="shared" si="1535"/>
        <v>45349</v>
      </c>
      <c r="CF799" s="8">
        <f t="shared" si="1536"/>
        <v>1677</v>
      </c>
      <c r="CG799" s="8">
        <f t="shared" si="1537"/>
        <v>198225.33999999994</v>
      </c>
      <c r="CH799" s="8">
        <f t="shared" si="1538"/>
        <v>2979.7</v>
      </c>
      <c r="CI799" s="8">
        <f t="shared" si="1539"/>
        <v>0</v>
      </c>
      <c r="CJ799" s="8">
        <f t="shared" si="1540"/>
        <v>0</v>
      </c>
      <c r="CK799" s="8">
        <f t="shared" si="1541"/>
        <v>46</v>
      </c>
      <c r="CL799" s="8"/>
      <c r="CN799" s="11">
        <f t="shared" si="1542"/>
        <v>45349</v>
      </c>
      <c r="CO799" s="8">
        <f t="shared" si="1543"/>
        <v>3502</v>
      </c>
      <c r="CP799" s="8">
        <f t="shared" si="1544"/>
        <v>321469.25999999989</v>
      </c>
      <c r="CQ799" s="8">
        <f t="shared" si="1545"/>
        <v>2721.3199999999997</v>
      </c>
      <c r="CR799" s="8">
        <f t="shared" si="1546"/>
        <v>22384.48</v>
      </c>
      <c r="CS799" s="8">
        <f t="shared" si="1547"/>
        <v>2405.5</v>
      </c>
      <c r="CT799" s="8">
        <f t="shared" si="1548"/>
        <v>170</v>
      </c>
      <c r="CU799" s="8"/>
      <c r="CW799" s="11">
        <f t="shared" si="1549"/>
        <v>45349</v>
      </c>
      <c r="CX799" s="8">
        <f t="shared" si="1550"/>
        <v>707</v>
      </c>
      <c r="CY799" s="8">
        <f t="shared" si="1551"/>
        <v>51528.470000000023</v>
      </c>
      <c r="CZ799" s="8">
        <f t="shared" si="1552"/>
        <v>-4.5</v>
      </c>
      <c r="DA799" s="8">
        <f t="shared" si="1553"/>
        <v>277</v>
      </c>
      <c r="DB799" s="8">
        <f t="shared" si="1554"/>
        <v>2262.67</v>
      </c>
      <c r="DC799" s="8">
        <f t="shared" si="1555"/>
        <v>16</v>
      </c>
      <c r="DD799" s="8"/>
      <c r="DF799" s="11">
        <f t="shared" si="1556"/>
        <v>45349</v>
      </c>
      <c r="DG799" s="8">
        <f t="shared" si="1557"/>
        <v>0</v>
      </c>
      <c r="DH799" s="8">
        <f t="shared" si="1558"/>
        <v>0</v>
      </c>
      <c r="DI799" s="8">
        <f t="shared" si="1559"/>
        <v>0</v>
      </c>
      <c r="DJ799" s="8">
        <f t="shared" si="1560"/>
        <v>0</v>
      </c>
      <c r="DK799" s="8">
        <f t="shared" si="1561"/>
        <v>0</v>
      </c>
      <c r="DL799" s="8">
        <f t="shared" si="1562"/>
        <v>0</v>
      </c>
      <c r="DM799" s="8"/>
      <c r="DO799" s="11">
        <f t="shared" si="1563"/>
        <v>45349</v>
      </c>
      <c r="DP799" s="8">
        <f t="shared" si="1564"/>
        <v>0</v>
      </c>
      <c r="DQ799" s="8">
        <f t="shared" si="1565"/>
        <v>0</v>
      </c>
      <c r="DR799" s="8">
        <f t="shared" si="1566"/>
        <v>0</v>
      </c>
      <c r="DS799" s="8">
        <f t="shared" si="1567"/>
        <v>0</v>
      </c>
      <c r="DT799" s="8">
        <f t="shared" si="1568"/>
        <v>0</v>
      </c>
      <c r="DU799" s="8">
        <f t="shared" si="1569"/>
        <v>0</v>
      </c>
      <c r="DV799" s="8"/>
      <c r="DX799" s="11">
        <f t="shared" si="1570"/>
        <v>45349</v>
      </c>
      <c r="DY799" s="8">
        <f t="shared" si="1571"/>
        <v>0</v>
      </c>
      <c r="DZ799" s="8">
        <f t="shared" si="1572"/>
        <v>0</v>
      </c>
      <c r="EA799" s="8">
        <f t="shared" si="1573"/>
        <v>0</v>
      </c>
      <c r="EB799" s="8">
        <f t="shared" si="1574"/>
        <v>0</v>
      </c>
      <c r="EC799" s="8">
        <f t="shared" si="1575"/>
        <v>0</v>
      </c>
      <c r="ED799" s="8">
        <f t="shared" si="1576"/>
        <v>0</v>
      </c>
      <c r="EE799" s="8"/>
    </row>
    <row r="800" spans="2:135" x14ac:dyDescent="0.3">
      <c r="B800" s="11">
        <f t="shared" si="1472"/>
        <v>45350</v>
      </c>
      <c r="C800" s="8">
        <f t="shared" si="1473"/>
        <v>2052</v>
      </c>
      <c r="D800" s="8">
        <f t="shared" si="1474"/>
        <v>276344.67</v>
      </c>
      <c r="E800" s="8">
        <f t="shared" si="1475"/>
        <v>0</v>
      </c>
      <c r="F800" s="8">
        <f t="shared" si="1476"/>
        <v>1323</v>
      </c>
      <c r="G800" s="8">
        <f t="shared" si="1477"/>
        <v>1328.03</v>
      </c>
      <c r="H800" s="8">
        <f t="shared" si="1478"/>
        <v>13</v>
      </c>
      <c r="I800" s="8"/>
      <c r="K800" s="11">
        <f t="shared" si="1479"/>
        <v>45350</v>
      </c>
      <c r="L800" s="8">
        <f t="shared" si="1480"/>
        <v>1421</v>
      </c>
      <c r="M800" s="8">
        <f t="shared" si="1481"/>
        <v>189385.56000000008</v>
      </c>
      <c r="N800" s="8">
        <f t="shared" si="1482"/>
        <v>824.49000000000012</v>
      </c>
      <c r="O800" s="8">
        <f t="shared" si="1483"/>
        <v>0</v>
      </c>
      <c r="P800" s="8">
        <f t="shared" si="1484"/>
        <v>843.37000000000012</v>
      </c>
      <c r="Q800" s="8">
        <f t="shared" si="1485"/>
        <v>5</v>
      </c>
      <c r="R800" s="8"/>
      <c r="T800" s="11">
        <f t="shared" si="1486"/>
        <v>45350</v>
      </c>
      <c r="U800" s="8">
        <f t="shared" si="1487"/>
        <v>1047</v>
      </c>
      <c r="V800" s="8">
        <f t="shared" si="1488"/>
        <v>102482.39999999997</v>
      </c>
      <c r="W800" s="8">
        <f t="shared" si="1489"/>
        <v>0</v>
      </c>
      <c r="X800" s="8">
        <f t="shared" si="1490"/>
        <v>0</v>
      </c>
      <c r="Y800" s="8">
        <f t="shared" si="1491"/>
        <v>2464.9499999999998</v>
      </c>
      <c r="Z800" s="8">
        <f t="shared" si="1492"/>
        <v>0</v>
      </c>
      <c r="AA800" s="8"/>
      <c r="AC800" s="11">
        <f t="shared" si="1493"/>
        <v>45350</v>
      </c>
      <c r="AD800" s="8">
        <f t="shared" si="1494"/>
        <v>2687</v>
      </c>
      <c r="AE800" s="8">
        <f t="shared" si="1495"/>
        <v>304800.39999999997</v>
      </c>
      <c r="AF800" s="8">
        <f t="shared" si="1496"/>
        <v>1985.6399999999994</v>
      </c>
      <c r="AG800" s="8">
        <f t="shared" si="1497"/>
        <v>0</v>
      </c>
      <c r="AH800" s="8">
        <f t="shared" si="1498"/>
        <v>1773.9000000000003</v>
      </c>
      <c r="AI800" s="8">
        <f t="shared" si="1499"/>
        <v>21</v>
      </c>
      <c r="AJ800" s="8"/>
      <c r="AL800" s="11">
        <f t="shared" si="1500"/>
        <v>45350</v>
      </c>
      <c r="AM800" s="8">
        <f t="shared" si="1501"/>
        <v>2199</v>
      </c>
      <c r="AN800" s="8">
        <f t="shared" si="1502"/>
        <v>281864.40999999997</v>
      </c>
      <c r="AO800" s="8">
        <f t="shared" si="1503"/>
        <v>778.31000000000006</v>
      </c>
      <c r="AP800" s="8">
        <f t="shared" si="1504"/>
        <v>0</v>
      </c>
      <c r="AQ800" s="8">
        <f t="shared" si="1505"/>
        <v>4578.8199999999988</v>
      </c>
      <c r="AR800" s="8">
        <f t="shared" si="1506"/>
        <v>14</v>
      </c>
      <c r="AS800" s="8"/>
      <c r="AU800" s="11">
        <f t="shared" si="1507"/>
        <v>45350</v>
      </c>
      <c r="AV800" s="8">
        <f t="shared" si="1508"/>
        <v>2560</v>
      </c>
      <c r="AW800" s="8">
        <f t="shared" si="1509"/>
        <v>223165.97</v>
      </c>
      <c r="AX800" s="8">
        <f t="shared" si="1510"/>
        <v>0</v>
      </c>
      <c r="AY800" s="8">
        <f t="shared" si="1511"/>
        <v>1297.67</v>
      </c>
      <c r="AZ800" s="8">
        <f t="shared" si="1512"/>
        <v>30.769999999999982</v>
      </c>
      <c r="BA800" s="8">
        <f t="shared" si="1513"/>
        <v>9</v>
      </c>
      <c r="BB800" s="8"/>
      <c r="BD800" s="11">
        <f t="shared" si="1514"/>
        <v>45350</v>
      </c>
      <c r="BE800" s="8">
        <f t="shared" si="1515"/>
        <v>2640</v>
      </c>
      <c r="BF800" s="8">
        <f t="shared" si="1516"/>
        <v>341721.64000000007</v>
      </c>
      <c r="BG800" s="8">
        <f t="shared" si="1517"/>
        <v>1402.93</v>
      </c>
      <c r="BH800" s="8">
        <f t="shared" si="1518"/>
        <v>0</v>
      </c>
      <c r="BI800" s="8">
        <f t="shared" si="1519"/>
        <v>2659.61</v>
      </c>
      <c r="BJ800" s="8">
        <f t="shared" si="1520"/>
        <v>15</v>
      </c>
      <c r="BK800" s="8"/>
      <c r="BM800" s="11">
        <f t="shared" si="1521"/>
        <v>45350</v>
      </c>
      <c r="BN800" s="8">
        <f t="shared" si="1522"/>
        <v>3324</v>
      </c>
      <c r="BO800" s="8">
        <f t="shared" si="1523"/>
        <v>454448.49</v>
      </c>
      <c r="BP800" s="8">
        <f t="shared" si="1524"/>
        <v>1947.0200000000002</v>
      </c>
      <c r="BQ800" s="8">
        <f t="shared" si="1525"/>
        <v>0</v>
      </c>
      <c r="BR800" s="8">
        <f t="shared" si="1526"/>
        <v>8456.64</v>
      </c>
      <c r="BS800" s="8">
        <f t="shared" si="1527"/>
        <v>17</v>
      </c>
      <c r="BT800" s="8"/>
      <c r="BV800" s="11">
        <f t="shared" si="1528"/>
        <v>45350</v>
      </c>
      <c r="BW800" s="8">
        <f t="shared" si="1529"/>
        <v>1268</v>
      </c>
      <c r="BX800" s="8">
        <f t="shared" si="1530"/>
        <v>101873.96999999999</v>
      </c>
      <c r="BY800" s="8">
        <f t="shared" si="1531"/>
        <v>1519</v>
      </c>
      <c r="BZ800" s="8">
        <f t="shared" si="1532"/>
        <v>0</v>
      </c>
      <c r="CA800" s="8">
        <f t="shared" si="1533"/>
        <v>849</v>
      </c>
      <c r="CB800" s="8">
        <f t="shared" si="1534"/>
        <v>5</v>
      </c>
      <c r="CC800" s="8"/>
      <c r="CE800" s="11">
        <f t="shared" si="1535"/>
        <v>45350</v>
      </c>
      <c r="CF800" s="8">
        <f t="shared" si="1536"/>
        <v>1702</v>
      </c>
      <c r="CG800" s="8">
        <f t="shared" si="1537"/>
        <v>201367.63999999993</v>
      </c>
      <c r="CH800" s="8">
        <f t="shared" si="1538"/>
        <v>3004.2</v>
      </c>
      <c r="CI800" s="8">
        <f t="shared" si="1539"/>
        <v>0</v>
      </c>
      <c r="CJ800" s="8">
        <f t="shared" si="1540"/>
        <v>0</v>
      </c>
      <c r="CK800" s="8">
        <f t="shared" si="1541"/>
        <v>46</v>
      </c>
      <c r="CL800" s="8"/>
      <c r="CN800" s="11">
        <f t="shared" si="1542"/>
        <v>45350</v>
      </c>
      <c r="CO800" s="8">
        <f t="shared" si="1543"/>
        <v>3580</v>
      </c>
      <c r="CP800" s="8">
        <f t="shared" si="1544"/>
        <v>329093.55999999988</v>
      </c>
      <c r="CQ800" s="8">
        <f t="shared" si="1545"/>
        <v>2755.8199999999997</v>
      </c>
      <c r="CR800" s="8">
        <f t="shared" si="1546"/>
        <v>22821.64</v>
      </c>
      <c r="CS800" s="8">
        <f t="shared" si="1547"/>
        <v>2405.5</v>
      </c>
      <c r="CT800" s="8">
        <f t="shared" si="1548"/>
        <v>173</v>
      </c>
      <c r="CU800" s="8"/>
      <c r="CW800" s="11">
        <f t="shared" si="1549"/>
        <v>45350</v>
      </c>
      <c r="CX800" s="8">
        <f t="shared" si="1550"/>
        <v>721</v>
      </c>
      <c r="CY800" s="8">
        <f t="shared" si="1551"/>
        <v>52704.390000000021</v>
      </c>
      <c r="CZ800" s="8">
        <f t="shared" si="1552"/>
        <v>-4.5</v>
      </c>
      <c r="DA800" s="8">
        <f t="shared" si="1553"/>
        <v>277</v>
      </c>
      <c r="DB800" s="8">
        <f t="shared" si="1554"/>
        <v>3162.67</v>
      </c>
      <c r="DC800" s="8">
        <f t="shared" si="1555"/>
        <v>17</v>
      </c>
      <c r="DD800" s="8"/>
      <c r="DF800" s="11">
        <f t="shared" si="1556"/>
        <v>45350</v>
      </c>
      <c r="DG800" s="8">
        <f t="shared" si="1557"/>
        <v>0</v>
      </c>
      <c r="DH800" s="8">
        <f t="shared" si="1558"/>
        <v>0</v>
      </c>
      <c r="DI800" s="8">
        <f t="shared" si="1559"/>
        <v>0</v>
      </c>
      <c r="DJ800" s="8">
        <f t="shared" si="1560"/>
        <v>0</v>
      </c>
      <c r="DK800" s="8">
        <f t="shared" si="1561"/>
        <v>0</v>
      </c>
      <c r="DL800" s="8">
        <f t="shared" si="1562"/>
        <v>0</v>
      </c>
      <c r="DM800" s="8"/>
      <c r="DO800" s="11">
        <f t="shared" si="1563"/>
        <v>45350</v>
      </c>
      <c r="DP800" s="8">
        <f t="shared" si="1564"/>
        <v>0</v>
      </c>
      <c r="DQ800" s="8">
        <f t="shared" si="1565"/>
        <v>0</v>
      </c>
      <c r="DR800" s="8">
        <f t="shared" si="1566"/>
        <v>0</v>
      </c>
      <c r="DS800" s="8">
        <f t="shared" si="1567"/>
        <v>0</v>
      </c>
      <c r="DT800" s="8">
        <f t="shared" si="1568"/>
        <v>0</v>
      </c>
      <c r="DU800" s="8">
        <f t="shared" si="1569"/>
        <v>0</v>
      </c>
      <c r="DV800" s="8"/>
      <c r="DX800" s="11">
        <f t="shared" si="1570"/>
        <v>45350</v>
      </c>
      <c r="DY800" s="8">
        <f t="shared" si="1571"/>
        <v>0</v>
      </c>
      <c r="DZ800" s="8">
        <f t="shared" si="1572"/>
        <v>0</v>
      </c>
      <c r="EA800" s="8">
        <f t="shared" si="1573"/>
        <v>0</v>
      </c>
      <c r="EB800" s="8">
        <f t="shared" si="1574"/>
        <v>0</v>
      </c>
      <c r="EC800" s="8">
        <f t="shared" si="1575"/>
        <v>0</v>
      </c>
      <c r="ED800" s="8">
        <f t="shared" si="1576"/>
        <v>0</v>
      </c>
      <c r="EE800" s="8"/>
    </row>
    <row r="801" spans="2:135" x14ac:dyDescent="0.3">
      <c r="B801" s="11">
        <f t="shared" si="1472"/>
        <v>45351</v>
      </c>
      <c r="C801" s="8">
        <f t="shared" si="1473"/>
        <v>2100</v>
      </c>
      <c r="D801" s="8">
        <f t="shared" si="1474"/>
        <v>283349.57</v>
      </c>
      <c r="E801" s="8">
        <f t="shared" si="1475"/>
        <v>0</v>
      </c>
      <c r="F801" s="8">
        <f t="shared" si="1476"/>
        <v>1372</v>
      </c>
      <c r="G801" s="8">
        <f t="shared" si="1477"/>
        <v>1578.03</v>
      </c>
      <c r="H801" s="8">
        <f t="shared" si="1478"/>
        <v>13</v>
      </c>
      <c r="I801" s="8"/>
      <c r="K801" s="11">
        <f t="shared" si="1479"/>
        <v>45351</v>
      </c>
      <c r="L801" s="8">
        <f t="shared" si="1480"/>
        <v>1488</v>
      </c>
      <c r="M801" s="8">
        <f t="shared" si="1481"/>
        <v>199055.70000000007</v>
      </c>
      <c r="N801" s="8">
        <f t="shared" si="1482"/>
        <v>846.91000000000008</v>
      </c>
      <c r="O801" s="8">
        <f t="shared" si="1483"/>
        <v>0</v>
      </c>
      <c r="P801" s="8">
        <f t="shared" si="1484"/>
        <v>843.37000000000012</v>
      </c>
      <c r="Q801" s="8">
        <f t="shared" si="1485"/>
        <v>5</v>
      </c>
      <c r="R801" s="8"/>
      <c r="T801" s="11">
        <f t="shared" si="1486"/>
        <v>45351</v>
      </c>
      <c r="U801" s="8">
        <f t="shared" si="1487"/>
        <v>1080</v>
      </c>
      <c r="V801" s="8">
        <f t="shared" si="1488"/>
        <v>105349.56999999996</v>
      </c>
      <c r="W801" s="8">
        <f t="shared" si="1489"/>
        <v>0</v>
      </c>
      <c r="X801" s="8">
        <f t="shared" si="1490"/>
        <v>0</v>
      </c>
      <c r="Y801" s="8">
        <f t="shared" si="1491"/>
        <v>2514.9499999999998</v>
      </c>
      <c r="Z801" s="8">
        <f t="shared" si="1492"/>
        <v>0</v>
      </c>
      <c r="AA801" s="8"/>
      <c r="AC801" s="11">
        <f t="shared" si="1493"/>
        <v>45351</v>
      </c>
      <c r="AD801" s="8">
        <f t="shared" si="1494"/>
        <v>2737</v>
      </c>
      <c r="AE801" s="8">
        <f t="shared" si="1495"/>
        <v>310532.76999999996</v>
      </c>
      <c r="AF801" s="8">
        <f t="shared" si="1496"/>
        <v>2046.7299999999993</v>
      </c>
      <c r="AG801" s="8">
        <f t="shared" si="1497"/>
        <v>0</v>
      </c>
      <c r="AH801" s="8">
        <f t="shared" si="1498"/>
        <v>1773.9000000000003</v>
      </c>
      <c r="AI801" s="8">
        <f t="shared" si="1499"/>
        <v>21</v>
      </c>
      <c r="AJ801" s="8"/>
      <c r="AL801" s="11">
        <f t="shared" si="1500"/>
        <v>45351</v>
      </c>
      <c r="AM801" s="8">
        <f t="shared" si="1501"/>
        <v>2245</v>
      </c>
      <c r="AN801" s="8">
        <f t="shared" si="1502"/>
        <v>287346.71999999997</v>
      </c>
      <c r="AO801" s="8">
        <f t="shared" si="1503"/>
        <v>793.12</v>
      </c>
      <c r="AP801" s="8">
        <f t="shared" si="1504"/>
        <v>0</v>
      </c>
      <c r="AQ801" s="8">
        <f t="shared" si="1505"/>
        <v>4486.9899999999989</v>
      </c>
      <c r="AR801" s="8">
        <f t="shared" si="1506"/>
        <v>14</v>
      </c>
      <c r="AS801" s="8"/>
      <c r="AU801" s="11">
        <f t="shared" si="1507"/>
        <v>45351</v>
      </c>
      <c r="AV801" s="8">
        <f t="shared" si="1508"/>
        <v>2609</v>
      </c>
      <c r="AW801" s="8">
        <f t="shared" si="1509"/>
        <v>227524.51</v>
      </c>
      <c r="AX801" s="8">
        <f t="shared" si="1510"/>
        <v>0</v>
      </c>
      <c r="AY801" s="8">
        <f t="shared" si="1511"/>
        <v>1333.67</v>
      </c>
      <c r="AZ801" s="8">
        <f t="shared" si="1512"/>
        <v>105.76999999999998</v>
      </c>
      <c r="BA801" s="8">
        <f t="shared" si="1513"/>
        <v>9</v>
      </c>
      <c r="BB801" s="8"/>
      <c r="BD801" s="11">
        <f t="shared" si="1514"/>
        <v>45351</v>
      </c>
      <c r="BE801" s="8">
        <f t="shared" si="1515"/>
        <v>2683</v>
      </c>
      <c r="BF801" s="8">
        <f t="shared" si="1516"/>
        <v>346921.78000000009</v>
      </c>
      <c r="BG801" s="8">
        <f t="shared" si="1517"/>
        <v>1408.47</v>
      </c>
      <c r="BH801" s="8">
        <f t="shared" si="1518"/>
        <v>0</v>
      </c>
      <c r="BI801" s="8">
        <f t="shared" si="1519"/>
        <v>2699.61</v>
      </c>
      <c r="BJ801" s="8">
        <f t="shared" si="1520"/>
        <v>15</v>
      </c>
      <c r="BK801" s="8"/>
      <c r="BM801" s="11">
        <f t="shared" si="1521"/>
        <v>45351</v>
      </c>
      <c r="BN801" s="8">
        <f t="shared" si="1522"/>
        <v>3368</v>
      </c>
      <c r="BO801" s="8">
        <f t="shared" si="1523"/>
        <v>460208.89999999997</v>
      </c>
      <c r="BP801" s="8">
        <f t="shared" si="1524"/>
        <v>1969.3500000000001</v>
      </c>
      <c r="BQ801" s="8">
        <f t="shared" si="1525"/>
        <v>0</v>
      </c>
      <c r="BR801" s="8">
        <f t="shared" si="1526"/>
        <v>8584.2099999999991</v>
      </c>
      <c r="BS801" s="8">
        <f t="shared" si="1527"/>
        <v>17</v>
      </c>
      <c r="BT801" s="8"/>
      <c r="BV801" s="11">
        <f t="shared" si="1528"/>
        <v>45351</v>
      </c>
      <c r="BW801" s="8">
        <f t="shared" si="1529"/>
        <v>1285</v>
      </c>
      <c r="BX801" s="8">
        <f t="shared" si="1530"/>
        <v>103039.19999999998</v>
      </c>
      <c r="BY801" s="8">
        <f t="shared" si="1531"/>
        <v>1542</v>
      </c>
      <c r="BZ801" s="8">
        <f t="shared" si="1532"/>
        <v>0</v>
      </c>
      <c r="CA801" s="8">
        <f t="shared" si="1533"/>
        <v>919</v>
      </c>
      <c r="CB801" s="8">
        <f t="shared" si="1534"/>
        <v>5</v>
      </c>
      <c r="CC801" s="8"/>
      <c r="CE801" s="11">
        <f t="shared" si="1535"/>
        <v>45351</v>
      </c>
      <c r="CF801" s="8">
        <f t="shared" si="1536"/>
        <v>1736</v>
      </c>
      <c r="CG801" s="8">
        <f t="shared" si="1537"/>
        <v>205650.80999999994</v>
      </c>
      <c r="CH801" s="8">
        <f t="shared" si="1538"/>
        <v>3028.2</v>
      </c>
      <c r="CI801" s="8">
        <f t="shared" si="1539"/>
        <v>0</v>
      </c>
      <c r="CJ801" s="8">
        <f t="shared" si="1540"/>
        <v>0</v>
      </c>
      <c r="CK801" s="8">
        <f t="shared" si="1541"/>
        <v>46</v>
      </c>
      <c r="CL801" s="8"/>
      <c r="CN801" s="11">
        <f t="shared" si="1542"/>
        <v>45351</v>
      </c>
      <c r="CO801" s="8">
        <f t="shared" si="1543"/>
        <v>3653</v>
      </c>
      <c r="CP801" s="8">
        <f t="shared" si="1544"/>
        <v>336775.85999999987</v>
      </c>
      <c r="CQ801" s="8">
        <f t="shared" si="1545"/>
        <v>2781.3199999999997</v>
      </c>
      <c r="CR801" s="8">
        <f t="shared" si="1546"/>
        <v>23312.1</v>
      </c>
      <c r="CS801" s="8">
        <f t="shared" si="1547"/>
        <v>2470.5</v>
      </c>
      <c r="CT801" s="8">
        <f t="shared" si="1548"/>
        <v>178</v>
      </c>
      <c r="CU801" s="8"/>
      <c r="CW801" s="11">
        <f t="shared" si="1549"/>
        <v>45351</v>
      </c>
      <c r="CX801" s="8">
        <f t="shared" si="1550"/>
        <v>746</v>
      </c>
      <c r="CY801" s="8">
        <f t="shared" si="1551"/>
        <v>54632.360000000022</v>
      </c>
      <c r="CZ801" s="8">
        <f t="shared" si="1552"/>
        <v>-4.5</v>
      </c>
      <c r="DA801" s="8">
        <f t="shared" si="1553"/>
        <v>279.5</v>
      </c>
      <c r="DB801" s="8">
        <f t="shared" si="1554"/>
        <v>3432.67</v>
      </c>
      <c r="DC801" s="8">
        <f t="shared" si="1555"/>
        <v>18</v>
      </c>
      <c r="DD801" s="8"/>
      <c r="DF801" s="11">
        <f t="shared" si="1556"/>
        <v>45351</v>
      </c>
      <c r="DG801" s="8">
        <f t="shared" si="1557"/>
        <v>0</v>
      </c>
      <c r="DH801" s="8">
        <f t="shared" si="1558"/>
        <v>0</v>
      </c>
      <c r="DI801" s="8">
        <f t="shared" si="1559"/>
        <v>0</v>
      </c>
      <c r="DJ801" s="8">
        <f t="shared" si="1560"/>
        <v>0</v>
      </c>
      <c r="DK801" s="8">
        <f t="shared" si="1561"/>
        <v>0</v>
      </c>
      <c r="DL801" s="8">
        <f t="shared" si="1562"/>
        <v>0</v>
      </c>
      <c r="DM801" s="8"/>
      <c r="DO801" s="11">
        <f t="shared" si="1563"/>
        <v>45351</v>
      </c>
      <c r="DP801" s="8">
        <f t="shared" si="1564"/>
        <v>0</v>
      </c>
      <c r="DQ801" s="8">
        <f t="shared" si="1565"/>
        <v>0</v>
      </c>
      <c r="DR801" s="8">
        <f t="shared" si="1566"/>
        <v>0</v>
      </c>
      <c r="DS801" s="8">
        <f t="shared" si="1567"/>
        <v>0</v>
      </c>
      <c r="DT801" s="8">
        <f t="shared" si="1568"/>
        <v>0</v>
      </c>
      <c r="DU801" s="8">
        <f t="shared" si="1569"/>
        <v>0</v>
      </c>
      <c r="DV801" s="8"/>
      <c r="DX801" s="11">
        <f t="shared" si="1570"/>
        <v>45351</v>
      </c>
      <c r="DY801" s="8">
        <f t="shared" si="1571"/>
        <v>0</v>
      </c>
      <c r="DZ801" s="8">
        <f t="shared" si="1572"/>
        <v>0</v>
      </c>
      <c r="EA801" s="8">
        <f t="shared" si="1573"/>
        <v>0</v>
      </c>
      <c r="EB801" s="8">
        <f t="shared" si="1574"/>
        <v>0</v>
      </c>
      <c r="EC801" s="8">
        <f t="shared" si="1575"/>
        <v>0</v>
      </c>
      <c r="ED801" s="8">
        <f t="shared" si="1576"/>
        <v>0</v>
      </c>
      <c r="EE801" s="8"/>
    </row>
    <row r="802" spans="2:135" x14ac:dyDescent="0.3">
      <c r="B802" s="11">
        <f t="shared" si="1472"/>
        <v>45352</v>
      </c>
      <c r="C802" s="8">
        <f t="shared" si="1473"/>
        <v>2145</v>
      </c>
      <c r="D802" s="8">
        <f t="shared" si="1474"/>
        <v>289746.06</v>
      </c>
      <c r="E802" s="8">
        <f t="shared" si="1475"/>
        <v>0</v>
      </c>
      <c r="F802" s="8">
        <f t="shared" si="1476"/>
        <v>1452</v>
      </c>
      <c r="G802" s="8">
        <f t="shared" si="1477"/>
        <v>1582.03</v>
      </c>
      <c r="H802" s="8">
        <f t="shared" si="1478"/>
        <v>13</v>
      </c>
      <c r="I802" s="8"/>
      <c r="K802" s="11">
        <f t="shared" si="1479"/>
        <v>45352</v>
      </c>
      <c r="L802" s="8">
        <f t="shared" si="1480"/>
        <v>1553</v>
      </c>
      <c r="M802" s="8">
        <f t="shared" si="1481"/>
        <v>208388.77000000008</v>
      </c>
      <c r="N802" s="8">
        <f t="shared" si="1482"/>
        <v>854.93000000000006</v>
      </c>
      <c r="O802" s="8">
        <f t="shared" si="1483"/>
        <v>0</v>
      </c>
      <c r="P802" s="8">
        <f t="shared" si="1484"/>
        <v>1064.6000000000001</v>
      </c>
      <c r="Q802" s="8">
        <f t="shared" si="1485"/>
        <v>5</v>
      </c>
      <c r="R802" s="8"/>
      <c r="T802" s="11">
        <f t="shared" si="1486"/>
        <v>45352</v>
      </c>
      <c r="U802" s="8">
        <f t="shared" si="1487"/>
        <v>1111</v>
      </c>
      <c r="V802" s="8">
        <f t="shared" si="1488"/>
        <v>108429.88999999997</v>
      </c>
      <c r="W802" s="8">
        <f t="shared" si="1489"/>
        <v>0</v>
      </c>
      <c r="X802" s="8">
        <f t="shared" si="1490"/>
        <v>0</v>
      </c>
      <c r="Y802" s="8">
        <f t="shared" si="1491"/>
        <v>2572.4499999999998</v>
      </c>
      <c r="Z802" s="8">
        <f t="shared" si="1492"/>
        <v>0</v>
      </c>
      <c r="AA802" s="8"/>
      <c r="AC802" s="11">
        <f t="shared" si="1493"/>
        <v>45352</v>
      </c>
      <c r="AD802" s="8">
        <f t="shared" si="1494"/>
        <v>2803</v>
      </c>
      <c r="AE802" s="8">
        <f t="shared" si="1495"/>
        <v>316396.62999999995</v>
      </c>
      <c r="AF802" s="8">
        <f t="shared" si="1496"/>
        <v>2110.5899999999992</v>
      </c>
      <c r="AG802" s="8">
        <f t="shared" si="1497"/>
        <v>0</v>
      </c>
      <c r="AH802" s="8">
        <f t="shared" si="1498"/>
        <v>2193.9000000000005</v>
      </c>
      <c r="AI802" s="8">
        <f t="shared" si="1499"/>
        <v>21</v>
      </c>
      <c r="AJ802" s="8"/>
      <c r="AL802" s="11">
        <f t="shared" si="1500"/>
        <v>45352</v>
      </c>
      <c r="AM802" s="8">
        <f t="shared" si="1501"/>
        <v>2285</v>
      </c>
      <c r="AN802" s="8">
        <f t="shared" si="1502"/>
        <v>292305.73</v>
      </c>
      <c r="AO802" s="8">
        <f t="shared" si="1503"/>
        <v>795.9</v>
      </c>
      <c r="AP802" s="8">
        <f t="shared" si="1504"/>
        <v>0</v>
      </c>
      <c r="AQ802" s="8">
        <f t="shared" si="1505"/>
        <v>4486.9899999999989</v>
      </c>
      <c r="AR802" s="8">
        <f t="shared" si="1506"/>
        <v>14</v>
      </c>
      <c r="AS802" s="8"/>
      <c r="AU802" s="11">
        <f t="shared" si="1507"/>
        <v>45352</v>
      </c>
      <c r="AV802" s="8">
        <f t="shared" si="1508"/>
        <v>2649</v>
      </c>
      <c r="AW802" s="8">
        <f t="shared" si="1509"/>
        <v>231261.58000000002</v>
      </c>
      <c r="AX802" s="8">
        <f t="shared" si="1510"/>
        <v>0</v>
      </c>
      <c r="AY802" s="8">
        <f>AY64+AY801</f>
        <v>1352.0700000000002</v>
      </c>
      <c r="AZ802" s="8">
        <f t="shared" si="1512"/>
        <v>-103.17000000000002</v>
      </c>
      <c r="BA802" s="8">
        <f t="shared" si="1513"/>
        <v>9</v>
      </c>
      <c r="BB802" s="8"/>
      <c r="BD802" s="11">
        <f t="shared" si="1514"/>
        <v>45352</v>
      </c>
      <c r="BE802" s="8">
        <f t="shared" si="1515"/>
        <v>2710</v>
      </c>
      <c r="BF802" s="8">
        <f t="shared" si="1516"/>
        <v>350107.4800000001</v>
      </c>
      <c r="BG802" s="8">
        <f t="shared" si="1517"/>
        <v>1476.83</v>
      </c>
      <c r="BH802" s="8">
        <f t="shared" si="1518"/>
        <v>0</v>
      </c>
      <c r="BI802" s="8">
        <f t="shared" si="1519"/>
        <v>2699.61</v>
      </c>
      <c r="BJ802" s="8">
        <f t="shared" si="1520"/>
        <v>15</v>
      </c>
      <c r="BK802" s="8"/>
      <c r="BM802" s="11">
        <f t="shared" si="1521"/>
        <v>45352</v>
      </c>
      <c r="BN802" s="8">
        <f t="shared" si="1522"/>
        <v>3419</v>
      </c>
      <c r="BO802" s="8">
        <f t="shared" si="1523"/>
        <v>466938.69999999995</v>
      </c>
      <c r="BP802" s="8">
        <f t="shared" si="1524"/>
        <v>1969.3500000000001</v>
      </c>
      <c r="BQ802" s="8">
        <f t="shared" si="1525"/>
        <v>0</v>
      </c>
      <c r="BR802" s="8">
        <f t="shared" si="1526"/>
        <v>8634.2099999999991</v>
      </c>
      <c r="BS802" s="8">
        <f t="shared" si="1527"/>
        <v>17</v>
      </c>
      <c r="BT802" s="8"/>
      <c r="BV802" s="11">
        <f t="shared" si="1528"/>
        <v>45352</v>
      </c>
      <c r="BW802" s="8">
        <f t="shared" si="1529"/>
        <v>1309</v>
      </c>
      <c r="BX802" s="8">
        <f t="shared" si="1530"/>
        <v>104962.92999999998</v>
      </c>
      <c r="BY802" s="8">
        <f t="shared" si="1531"/>
        <v>1572.5</v>
      </c>
      <c r="BZ802" s="8">
        <f t="shared" si="1532"/>
        <v>0</v>
      </c>
      <c r="CA802" s="8">
        <f t="shared" si="1533"/>
        <v>919</v>
      </c>
      <c r="CB802" s="8">
        <f t="shared" si="1534"/>
        <v>5</v>
      </c>
      <c r="CC802" s="8"/>
      <c r="CE802" s="11">
        <f t="shared" si="1535"/>
        <v>45352</v>
      </c>
      <c r="CF802" s="8">
        <f t="shared" si="1536"/>
        <v>1789</v>
      </c>
      <c r="CG802" s="8">
        <f t="shared" si="1537"/>
        <v>211924.27999999994</v>
      </c>
      <c r="CH802" s="8">
        <f t="shared" si="1538"/>
        <v>3151.7</v>
      </c>
      <c r="CI802" s="8">
        <f t="shared" si="1539"/>
        <v>0</v>
      </c>
      <c r="CJ802" s="8">
        <f t="shared" si="1540"/>
        <v>0</v>
      </c>
      <c r="CK802" s="8">
        <f t="shared" si="1541"/>
        <v>48</v>
      </c>
      <c r="CL802" s="8"/>
      <c r="CN802" s="11">
        <f t="shared" si="1542"/>
        <v>45352</v>
      </c>
      <c r="CO802" s="8">
        <f t="shared" si="1543"/>
        <v>3725</v>
      </c>
      <c r="CP802" s="8">
        <f t="shared" si="1544"/>
        <v>343922.35999999987</v>
      </c>
      <c r="CQ802" s="8">
        <f t="shared" si="1545"/>
        <v>2838.8199999999997</v>
      </c>
      <c r="CR802" s="8">
        <f t="shared" si="1546"/>
        <v>23594.079999999998</v>
      </c>
      <c r="CS802" s="8">
        <f t="shared" si="1547"/>
        <v>2645.5</v>
      </c>
      <c r="CT802" s="8">
        <f t="shared" si="1548"/>
        <v>182</v>
      </c>
      <c r="CU802" s="8"/>
      <c r="CW802" s="11">
        <f t="shared" si="1549"/>
        <v>45352</v>
      </c>
      <c r="CX802" s="8">
        <f t="shared" si="1550"/>
        <v>775</v>
      </c>
      <c r="CY802" s="8">
        <f t="shared" si="1551"/>
        <v>56848.410000000025</v>
      </c>
      <c r="CZ802" s="8">
        <f t="shared" si="1552"/>
        <v>-4.5</v>
      </c>
      <c r="DA802" s="8">
        <f t="shared" si="1553"/>
        <v>279.5</v>
      </c>
      <c r="DB802" s="8">
        <f t="shared" si="1554"/>
        <v>4032.67</v>
      </c>
      <c r="DC802" s="8">
        <f t="shared" si="1555"/>
        <v>19</v>
      </c>
      <c r="DD802" s="8"/>
      <c r="DF802" s="11">
        <f t="shared" si="1556"/>
        <v>45352</v>
      </c>
      <c r="DG802" s="8">
        <f t="shared" si="1557"/>
        <v>0</v>
      </c>
      <c r="DH802" s="8">
        <f t="shared" si="1558"/>
        <v>0</v>
      </c>
      <c r="DI802" s="8">
        <f t="shared" si="1559"/>
        <v>0</v>
      </c>
      <c r="DJ802" s="8">
        <f t="shared" si="1560"/>
        <v>0</v>
      </c>
      <c r="DK802" s="8">
        <f t="shared" si="1561"/>
        <v>0</v>
      </c>
      <c r="DL802" s="8">
        <f t="shared" si="1562"/>
        <v>0</v>
      </c>
      <c r="DM802" s="8"/>
      <c r="DO802" s="11">
        <f t="shared" si="1563"/>
        <v>45352</v>
      </c>
      <c r="DP802" s="8">
        <f t="shared" si="1564"/>
        <v>0</v>
      </c>
      <c r="DQ802" s="8">
        <f t="shared" si="1565"/>
        <v>0</v>
      </c>
      <c r="DR802" s="8">
        <f t="shared" si="1566"/>
        <v>0</v>
      </c>
      <c r="DS802" s="8">
        <f t="shared" si="1567"/>
        <v>0</v>
      </c>
      <c r="DT802" s="8">
        <f t="shared" si="1568"/>
        <v>0</v>
      </c>
      <c r="DU802" s="8">
        <f t="shared" si="1569"/>
        <v>0</v>
      </c>
      <c r="DV802" s="8"/>
      <c r="DX802" s="11">
        <f t="shared" si="1570"/>
        <v>45352</v>
      </c>
      <c r="DY802" s="8">
        <f t="shared" si="1571"/>
        <v>0</v>
      </c>
      <c r="DZ802" s="8">
        <f t="shared" si="1572"/>
        <v>0</v>
      </c>
      <c r="EA802" s="8">
        <f t="shared" si="1573"/>
        <v>0</v>
      </c>
      <c r="EB802" s="8">
        <f t="shared" si="1574"/>
        <v>0</v>
      </c>
      <c r="EC802" s="8">
        <f t="shared" si="1575"/>
        <v>0</v>
      </c>
      <c r="ED802" s="8">
        <f t="shared" si="1576"/>
        <v>0</v>
      </c>
      <c r="EE802" s="8"/>
    </row>
    <row r="803" spans="2:135" x14ac:dyDescent="0.3">
      <c r="B803" s="11">
        <f t="shared" si="1472"/>
        <v>45353</v>
      </c>
      <c r="C803" s="8">
        <f t="shared" si="1473"/>
        <v>2203</v>
      </c>
      <c r="D803" s="8">
        <f t="shared" si="1474"/>
        <v>297692.24</v>
      </c>
      <c r="E803" s="8">
        <f t="shared" si="1475"/>
        <v>0</v>
      </c>
      <c r="F803" s="8">
        <f t="shared" si="1476"/>
        <v>1492</v>
      </c>
      <c r="G803" s="8">
        <f t="shared" si="1477"/>
        <v>1588.03</v>
      </c>
      <c r="H803" s="8">
        <f t="shared" si="1478"/>
        <v>14</v>
      </c>
      <c r="I803" s="8"/>
      <c r="K803" s="11">
        <f t="shared" si="1479"/>
        <v>45353</v>
      </c>
      <c r="L803" s="8">
        <f t="shared" si="1480"/>
        <v>1591</v>
      </c>
      <c r="M803" s="8">
        <f t="shared" si="1481"/>
        <v>213611.66000000009</v>
      </c>
      <c r="N803" s="8">
        <f t="shared" si="1482"/>
        <v>862.24</v>
      </c>
      <c r="O803" s="8">
        <f t="shared" si="1483"/>
        <v>0</v>
      </c>
      <c r="P803" s="8">
        <f t="shared" si="1484"/>
        <v>1064.6000000000001</v>
      </c>
      <c r="Q803" s="8">
        <f t="shared" si="1485"/>
        <v>5</v>
      </c>
      <c r="R803" s="8"/>
      <c r="T803" s="11">
        <f t="shared" si="1486"/>
        <v>45353</v>
      </c>
      <c r="U803" s="8">
        <f t="shared" si="1487"/>
        <v>1142</v>
      </c>
      <c r="V803" s="8">
        <f t="shared" si="1488"/>
        <v>111541.17999999996</v>
      </c>
      <c r="W803" s="8">
        <f t="shared" si="1489"/>
        <v>0</v>
      </c>
      <c r="X803" s="8">
        <f t="shared" si="1490"/>
        <v>0</v>
      </c>
      <c r="Y803" s="8">
        <f t="shared" si="1491"/>
        <v>2605.9499999999998</v>
      </c>
      <c r="Z803" s="8">
        <f t="shared" si="1492"/>
        <v>0</v>
      </c>
      <c r="AA803" s="8"/>
      <c r="AC803" s="11">
        <f t="shared" si="1493"/>
        <v>45353</v>
      </c>
      <c r="AD803" s="8">
        <f t="shared" si="1494"/>
        <v>2852</v>
      </c>
      <c r="AE803" s="8">
        <f t="shared" si="1495"/>
        <v>321449.16999999993</v>
      </c>
      <c r="AF803" s="8">
        <f t="shared" si="1496"/>
        <v>2191.0899999999992</v>
      </c>
      <c r="AG803" s="8">
        <f t="shared" si="1497"/>
        <v>0</v>
      </c>
      <c r="AH803" s="8">
        <f t="shared" si="1498"/>
        <v>2322.9000000000005</v>
      </c>
      <c r="AI803" s="8">
        <f t="shared" si="1499"/>
        <v>21</v>
      </c>
      <c r="AJ803" s="8"/>
      <c r="AL803" s="11">
        <f t="shared" si="1500"/>
        <v>45353</v>
      </c>
      <c r="AM803" s="8">
        <f t="shared" si="1501"/>
        <v>2340</v>
      </c>
      <c r="AN803" s="8">
        <f t="shared" si="1502"/>
        <v>296831.93</v>
      </c>
      <c r="AO803" s="8">
        <f t="shared" si="1503"/>
        <v>798.68</v>
      </c>
      <c r="AP803" s="8">
        <f t="shared" si="1504"/>
        <v>0</v>
      </c>
      <c r="AQ803" s="8">
        <f t="shared" si="1505"/>
        <v>4599.9399999999987</v>
      </c>
      <c r="AR803" s="8">
        <f t="shared" si="1506"/>
        <v>14</v>
      </c>
      <c r="AS803" s="8"/>
      <c r="AU803" s="11">
        <f t="shared" si="1507"/>
        <v>45353</v>
      </c>
      <c r="AV803" s="8">
        <f t="shared" si="1508"/>
        <v>2693</v>
      </c>
      <c r="AW803" s="8">
        <f t="shared" si="1509"/>
        <v>234645.39</v>
      </c>
      <c r="AX803" s="8">
        <f t="shared" si="1510"/>
        <v>0</v>
      </c>
      <c r="AY803" s="8">
        <f>AY65+AY802</f>
        <v>1375.0700000000002</v>
      </c>
      <c r="AZ803" s="8">
        <f t="shared" si="1512"/>
        <v>-128.17000000000002</v>
      </c>
      <c r="BA803" s="8">
        <f t="shared" si="1513"/>
        <v>9</v>
      </c>
      <c r="BB803" s="8"/>
      <c r="BD803" s="11">
        <f t="shared" si="1514"/>
        <v>45353</v>
      </c>
      <c r="BE803" s="8">
        <f t="shared" si="1515"/>
        <v>2745</v>
      </c>
      <c r="BF803" s="8">
        <f t="shared" si="1516"/>
        <v>354537.02000000008</v>
      </c>
      <c r="BG803" s="8">
        <f t="shared" si="1517"/>
        <v>1499.9299999999998</v>
      </c>
      <c r="BH803" s="8">
        <f t="shared" si="1518"/>
        <v>0</v>
      </c>
      <c r="BI803" s="8">
        <f t="shared" si="1519"/>
        <v>2699.61</v>
      </c>
      <c r="BJ803" s="8">
        <f t="shared" si="1520"/>
        <v>15</v>
      </c>
      <c r="BK803" s="8"/>
      <c r="BM803" s="11">
        <f t="shared" si="1521"/>
        <v>45353</v>
      </c>
      <c r="BN803" s="8">
        <f t="shared" si="1522"/>
        <v>3457</v>
      </c>
      <c r="BO803" s="8">
        <f t="shared" si="1523"/>
        <v>471756.75999999995</v>
      </c>
      <c r="BP803" s="8">
        <f t="shared" si="1524"/>
        <v>2031.68</v>
      </c>
      <c r="BQ803" s="8">
        <f t="shared" si="1525"/>
        <v>0</v>
      </c>
      <c r="BR803" s="8">
        <f t="shared" si="1526"/>
        <v>9175.9</v>
      </c>
      <c r="BS803" s="8">
        <f t="shared" si="1527"/>
        <v>17</v>
      </c>
      <c r="BT803" s="8"/>
      <c r="BV803" s="11">
        <f t="shared" si="1528"/>
        <v>45353</v>
      </c>
      <c r="BW803" s="8">
        <f t="shared" si="1529"/>
        <v>1339</v>
      </c>
      <c r="BX803" s="8">
        <f t="shared" si="1530"/>
        <v>107466.76999999997</v>
      </c>
      <c r="BY803" s="8">
        <f t="shared" si="1531"/>
        <v>1619.5</v>
      </c>
      <c r="BZ803" s="8">
        <f t="shared" si="1532"/>
        <v>0</v>
      </c>
      <c r="CA803" s="8">
        <f t="shared" si="1533"/>
        <v>989</v>
      </c>
      <c r="CB803" s="8">
        <f t="shared" si="1534"/>
        <v>5</v>
      </c>
      <c r="CC803" s="8"/>
      <c r="CE803" s="11">
        <f t="shared" si="1535"/>
        <v>45353</v>
      </c>
      <c r="CF803" s="8">
        <f t="shared" si="1536"/>
        <v>1833</v>
      </c>
      <c r="CG803" s="8">
        <f t="shared" si="1537"/>
        <v>217035.66999999995</v>
      </c>
      <c r="CH803" s="8">
        <f t="shared" si="1538"/>
        <v>3316.7</v>
      </c>
      <c r="CI803" s="8">
        <f t="shared" si="1539"/>
        <v>0</v>
      </c>
      <c r="CJ803" s="8">
        <f t="shared" si="1540"/>
        <v>0</v>
      </c>
      <c r="CK803" s="8">
        <f t="shared" si="1541"/>
        <v>48</v>
      </c>
      <c r="CL803" s="8"/>
      <c r="CN803" s="11">
        <f t="shared" si="1542"/>
        <v>45353</v>
      </c>
      <c r="CO803" s="8">
        <f t="shared" si="1543"/>
        <v>3793</v>
      </c>
      <c r="CP803" s="8">
        <f t="shared" si="1544"/>
        <v>350535.6999999999</v>
      </c>
      <c r="CQ803" s="8">
        <f t="shared" si="1545"/>
        <v>2926.8199999999997</v>
      </c>
      <c r="CR803" s="8">
        <f t="shared" si="1546"/>
        <v>23709.559999999998</v>
      </c>
      <c r="CS803" s="8">
        <f t="shared" si="1547"/>
        <v>2645.5</v>
      </c>
      <c r="CT803" s="8">
        <f t="shared" si="1548"/>
        <v>184</v>
      </c>
      <c r="CU803" s="8"/>
      <c r="CW803" s="11">
        <f t="shared" si="1549"/>
        <v>45353</v>
      </c>
      <c r="CX803" s="8">
        <f t="shared" si="1550"/>
        <v>801</v>
      </c>
      <c r="CY803" s="8">
        <f t="shared" si="1551"/>
        <v>58837.310000000027</v>
      </c>
      <c r="CZ803" s="8">
        <f t="shared" si="1552"/>
        <v>-4.5</v>
      </c>
      <c r="DA803" s="8">
        <f t="shared" si="1553"/>
        <v>279.5</v>
      </c>
      <c r="DB803" s="8">
        <f t="shared" si="1554"/>
        <v>4552.67</v>
      </c>
      <c r="DC803" s="8">
        <f t="shared" si="1555"/>
        <v>20</v>
      </c>
      <c r="DD803" s="8"/>
      <c r="DF803" s="11">
        <f t="shared" si="1556"/>
        <v>45353</v>
      </c>
      <c r="DG803" s="8">
        <f t="shared" si="1557"/>
        <v>0</v>
      </c>
      <c r="DH803" s="8">
        <f t="shared" si="1558"/>
        <v>0</v>
      </c>
      <c r="DI803" s="8">
        <f t="shared" si="1559"/>
        <v>0</v>
      </c>
      <c r="DJ803" s="8">
        <f t="shared" si="1560"/>
        <v>0</v>
      </c>
      <c r="DK803" s="8">
        <f t="shared" si="1561"/>
        <v>0</v>
      </c>
      <c r="DL803" s="8">
        <f t="shared" si="1562"/>
        <v>0</v>
      </c>
      <c r="DM803" s="8"/>
      <c r="DO803" s="11">
        <f t="shared" si="1563"/>
        <v>45353</v>
      </c>
      <c r="DP803" s="8">
        <f t="shared" si="1564"/>
        <v>0</v>
      </c>
      <c r="DQ803" s="8">
        <f t="shared" si="1565"/>
        <v>0</v>
      </c>
      <c r="DR803" s="8">
        <f t="shared" si="1566"/>
        <v>0</v>
      </c>
      <c r="DS803" s="8">
        <f t="shared" si="1567"/>
        <v>0</v>
      </c>
      <c r="DT803" s="8">
        <f t="shared" si="1568"/>
        <v>0</v>
      </c>
      <c r="DU803" s="8">
        <f t="shared" si="1569"/>
        <v>0</v>
      </c>
      <c r="DV803" s="8"/>
      <c r="DX803" s="11">
        <f t="shared" si="1570"/>
        <v>45353</v>
      </c>
      <c r="DY803" s="8">
        <f t="shared" si="1571"/>
        <v>0</v>
      </c>
      <c r="DZ803" s="8">
        <f t="shared" si="1572"/>
        <v>0</v>
      </c>
      <c r="EA803" s="8">
        <f t="shared" si="1573"/>
        <v>0</v>
      </c>
      <c r="EB803" s="8">
        <f t="shared" si="1574"/>
        <v>0</v>
      </c>
      <c r="EC803" s="8">
        <f t="shared" si="1575"/>
        <v>0</v>
      </c>
      <c r="ED803" s="8">
        <f t="shared" si="1576"/>
        <v>0</v>
      </c>
      <c r="EE803" s="8"/>
    </row>
    <row r="804" spans="2:135" x14ac:dyDescent="0.3">
      <c r="B804" s="11">
        <f t="shared" si="1472"/>
        <v>45354</v>
      </c>
      <c r="C804" s="8">
        <f t="shared" si="1473"/>
        <v>2229</v>
      </c>
      <c r="D804" s="8">
        <f t="shared" si="1474"/>
        <v>301238.64</v>
      </c>
      <c r="E804" s="8">
        <f t="shared" si="1475"/>
        <v>0</v>
      </c>
      <c r="F804" s="8">
        <f t="shared" si="1476"/>
        <v>1530</v>
      </c>
      <c r="G804" s="8">
        <f t="shared" si="1477"/>
        <v>1588.03</v>
      </c>
      <c r="H804" s="8">
        <f t="shared" si="1478"/>
        <v>15</v>
      </c>
      <c r="I804" s="8"/>
      <c r="K804" s="11">
        <f t="shared" si="1479"/>
        <v>45354</v>
      </c>
      <c r="L804" s="8">
        <f t="shared" si="1480"/>
        <v>1635</v>
      </c>
      <c r="M804" s="8">
        <f t="shared" si="1481"/>
        <v>219255.41000000009</v>
      </c>
      <c r="N804" s="8">
        <f t="shared" si="1482"/>
        <v>884.64</v>
      </c>
      <c r="O804" s="8">
        <f t="shared" si="1483"/>
        <v>0</v>
      </c>
      <c r="P804" s="8">
        <f t="shared" si="1484"/>
        <v>1079.45</v>
      </c>
      <c r="Q804" s="8">
        <f t="shared" si="1485"/>
        <v>5</v>
      </c>
      <c r="R804" s="8"/>
      <c r="T804" s="11">
        <f t="shared" si="1486"/>
        <v>45354</v>
      </c>
      <c r="U804" s="8">
        <f t="shared" si="1487"/>
        <v>1150</v>
      </c>
      <c r="V804" s="8">
        <f t="shared" si="1488"/>
        <v>112372.52999999997</v>
      </c>
      <c r="W804" s="8">
        <f t="shared" si="1489"/>
        <v>0</v>
      </c>
      <c r="X804" s="8">
        <f t="shared" si="1490"/>
        <v>0</v>
      </c>
      <c r="Y804" s="8">
        <f t="shared" si="1491"/>
        <v>2620.1999999999998</v>
      </c>
      <c r="Z804" s="8">
        <f t="shared" si="1492"/>
        <v>0</v>
      </c>
      <c r="AA804" s="8"/>
      <c r="AC804" s="11">
        <f t="shared" si="1493"/>
        <v>45354</v>
      </c>
      <c r="AD804" s="8">
        <f t="shared" si="1494"/>
        <v>2894</v>
      </c>
      <c r="AE804" s="8">
        <f t="shared" si="1495"/>
        <v>325843.8899999999</v>
      </c>
      <c r="AF804" s="8">
        <f t="shared" si="1496"/>
        <v>2199.4199999999992</v>
      </c>
      <c r="AG804" s="8">
        <f t="shared" si="1497"/>
        <v>0</v>
      </c>
      <c r="AH804" s="8">
        <f t="shared" si="1498"/>
        <v>2322.9000000000005</v>
      </c>
      <c r="AI804" s="8">
        <f t="shared" si="1499"/>
        <v>21</v>
      </c>
      <c r="AJ804" s="8"/>
      <c r="AL804" s="11">
        <f t="shared" si="1500"/>
        <v>45354</v>
      </c>
      <c r="AM804" s="8">
        <f t="shared" si="1501"/>
        <v>2371</v>
      </c>
      <c r="AN804" s="8">
        <f t="shared" si="1502"/>
        <v>300575.52999999997</v>
      </c>
      <c r="AO804" s="8">
        <f t="shared" si="1503"/>
        <v>805.16</v>
      </c>
      <c r="AP804" s="8">
        <f t="shared" si="1504"/>
        <v>0</v>
      </c>
      <c r="AQ804" s="8">
        <f t="shared" si="1505"/>
        <v>4599.9399999999987</v>
      </c>
      <c r="AR804" s="8">
        <f t="shared" si="1506"/>
        <v>14</v>
      </c>
      <c r="AS804" s="8"/>
      <c r="AU804" s="11">
        <f t="shared" si="1507"/>
        <v>45354</v>
      </c>
      <c r="AV804" s="8">
        <f t="shared" si="1508"/>
        <v>2740</v>
      </c>
      <c r="AW804" s="8">
        <f t="shared" si="1509"/>
        <v>237826.30000000002</v>
      </c>
      <c r="AX804" s="8">
        <f t="shared" si="1510"/>
        <v>0</v>
      </c>
      <c r="AY804" s="8">
        <f t="shared" si="1511"/>
        <v>1402.0700000000002</v>
      </c>
      <c r="AZ804" s="8">
        <f t="shared" si="1512"/>
        <v>-128.17000000000002</v>
      </c>
      <c r="BA804" s="8">
        <f t="shared" si="1513"/>
        <v>9</v>
      </c>
      <c r="BB804" s="8"/>
      <c r="BD804" s="11">
        <f t="shared" si="1514"/>
        <v>45354</v>
      </c>
      <c r="BE804" s="8">
        <f t="shared" si="1515"/>
        <v>2777</v>
      </c>
      <c r="BF804" s="8">
        <f t="shared" si="1516"/>
        <v>357964.8600000001</v>
      </c>
      <c r="BG804" s="8">
        <f t="shared" si="1517"/>
        <v>1540.57</v>
      </c>
      <c r="BH804" s="8">
        <f t="shared" si="1518"/>
        <v>0</v>
      </c>
      <c r="BI804" s="8">
        <f t="shared" si="1519"/>
        <v>2699.61</v>
      </c>
      <c r="BJ804" s="8">
        <f t="shared" si="1520"/>
        <v>15</v>
      </c>
      <c r="BK804" s="8"/>
      <c r="BM804" s="11">
        <f t="shared" si="1521"/>
        <v>45354</v>
      </c>
      <c r="BN804" s="8">
        <f t="shared" si="1522"/>
        <v>3497</v>
      </c>
      <c r="BO804" s="8">
        <f t="shared" si="1523"/>
        <v>476564.66</v>
      </c>
      <c r="BP804" s="8">
        <f t="shared" si="1524"/>
        <v>2087.5</v>
      </c>
      <c r="BQ804" s="8">
        <f t="shared" si="1525"/>
        <v>0</v>
      </c>
      <c r="BR804" s="8">
        <f t="shared" si="1526"/>
        <v>9175.9</v>
      </c>
      <c r="BS804" s="8">
        <f t="shared" si="1527"/>
        <v>17</v>
      </c>
      <c r="BT804" s="8"/>
      <c r="BV804" s="11">
        <f t="shared" si="1528"/>
        <v>45354</v>
      </c>
      <c r="BW804" s="8">
        <f t="shared" si="1529"/>
        <v>1360</v>
      </c>
      <c r="BX804" s="8">
        <f t="shared" si="1530"/>
        <v>109189.44999999997</v>
      </c>
      <c r="BY804" s="8">
        <f t="shared" si="1531"/>
        <v>1641.5</v>
      </c>
      <c r="BZ804" s="8">
        <f t="shared" si="1532"/>
        <v>0</v>
      </c>
      <c r="CA804" s="8">
        <f t="shared" si="1533"/>
        <v>989</v>
      </c>
      <c r="CB804" s="8">
        <f t="shared" si="1534"/>
        <v>5</v>
      </c>
      <c r="CC804" s="8"/>
      <c r="CE804" s="11">
        <f t="shared" si="1535"/>
        <v>45354</v>
      </c>
      <c r="CF804" s="8">
        <f t="shared" si="1536"/>
        <v>1851</v>
      </c>
      <c r="CG804" s="8">
        <f t="shared" si="1537"/>
        <v>219070.59999999995</v>
      </c>
      <c r="CH804" s="8">
        <f t="shared" si="1538"/>
        <v>3396.7</v>
      </c>
      <c r="CI804" s="8">
        <f t="shared" si="1539"/>
        <v>0</v>
      </c>
      <c r="CJ804" s="8">
        <f t="shared" si="1540"/>
        <v>0</v>
      </c>
      <c r="CK804" s="8">
        <f t="shared" si="1541"/>
        <v>48</v>
      </c>
      <c r="CL804" s="8"/>
      <c r="CN804" s="11">
        <f t="shared" si="1542"/>
        <v>45354</v>
      </c>
      <c r="CO804" s="8">
        <f t="shared" si="1543"/>
        <v>3848</v>
      </c>
      <c r="CP804" s="8">
        <f t="shared" si="1544"/>
        <v>355804.98999999987</v>
      </c>
      <c r="CQ804" s="8">
        <f t="shared" si="1545"/>
        <v>3033.8199999999997</v>
      </c>
      <c r="CR804" s="8">
        <f t="shared" si="1546"/>
        <v>23955.469999999998</v>
      </c>
      <c r="CS804" s="8">
        <f t="shared" si="1547"/>
        <v>2745.5</v>
      </c>
      <c r="CT804" s="8">
        <f t="shared" si="1548"/>
        <v>187</v>
      </c>
      <c r="CU804" s="8"/>
      <c r="CW804" s="11">
        <f t="shared" si="1549"/>
        <v>45354</v>
      </c>
      <c r="CX804" s="8">
        <f t="shared" si="1550"/>
        <v>809</v>
      </c>
      <c r="CY804" s="8">
        <f t="shared" si="1551"/>
        <v>59352.690000000024</v>
      </c>
      <c r="CZ804" s="8">
        <f t="shared" si="1552"/>
        <v>-4.5</v>
      </c>
      <c r="DA804" s="8">
        <f t="shared" si="1553"/>
        <v>279.5</v>
      </c>
      <c r="DB804" s="8">
        <f t="shared" si="1554"/>
        <v>4552.67</v>
      </c>
      <c r="DC804" s="8">
        <f t="shared" si="1555"/>
        <v>21</v>
      </c>
      <c r="DD804" s="8"/>
      <c r="DF804" s="11">
        <f t="shared" si="1556"/>
        <v>45354</v>
      </c>
      <c r="DG804" s="8">
        <f t="shared" si="1557"/>
        <v>0</v>
      </c>
      <c r="DH804" s="8">
        <f t="shared" si="1558"/>
        <v>0</v>
      </c>
      <c r="DI804" s="8">
        <f t="shared" si="1559"/>
        <v>0</v>
      </c>
      <c r="DJ804" s="8">
        <f t="shared" si="1560"/>
        <v>0</v>
      </c>
      <c r="DK804" s="8">
        <f t="shared" si="1561"/>
        <v>0</v>
      </c>
      <c r="DL804" s="8">
        <f t="shared" si="1562"/>
        <v>0</v>
      </c>
      <c r="DM804" s="8"/>
      <c r="DO804" s="11">
        <f t="shared" si="1563"/>
        <v>45354</v>
      </c>
      <c r="DP804" s="8">
        <f t="shared" si="1564"/>
        <v>0</v>
      </c>
      <c r="DQ804" s="8">
        <f t="shared" si="1565"/>
        <v>0</v>
      </c>
      <c r="DR804" s="8">
        <f t="shared" si="1566"/>
        <v>0</v>
      </c>
      <c r="DS804" s="8">
        <f t="shared" si="1567"/>
        <v>0</v>
      </c>
      <c r="DT804" s="8">
        <f t="shared" si="1568"/>
        <v>0</v>
      </c>
      <c r="DU804" s="8">
        <f t="shared" si="1569"/>
        <v>0</v>
      </c>
      <c r="DV804" s="8"/>
      <c r="DX804" s="11">
        <f t="shared" si="1570"/>
        <v>45354</v>
      </c>
      <c r="DY804" s="8">
        <f t="shared" si="1571"/>
        <v>0</v>
      </c>
      <c r="DZ804" s="8">
        <f t="shared" si="1572"/>
        <v>0</v>
      </c>
      <c r="EA804" s="8">
        <f t="shared" si="1573"/>
        <v>0</v>
      </c>
      <c r="EB804" s="8">
        <f t="shared" si="1574"/>
        <v>0</v>
      </c>
      <c r="EC804" s="8">
        <f t="shared" si="1575"/>
        <v>0</v>
      </c>
      <c r="ED804" s="8">
        <f t="shared" si="1576"/>
        <v>0</v>
      </c>
      <c r="EE804" s="8"/>
    </row>
    <row r="805" spans="2:135" x14ac:dyDescent="0.3">
      <c r="B805" s="11">
        <f t="shared" si="1472"/>
        <v>45355</v>
      </c>
      <c r="C805" s="8">
        <f t="shared" si="1473"/>
        <v>2265</v>
      </c>
      <c r="D805" s="8">
        <f t="shared" si="1474"/>
        <v>305966.47000000003</v>
      </c>
      <c r="E805" s="8">
        <f t="shared" si="1475"/>
        <v>0</v>
      </c>
      <c r="F805" s="8">
        <f t="shared" si="1476"/>
        <v>1539</v>
      </c>
      <c r="G805" s="8">
        <f t="shared" si="1477"/>
        <v>1688.59</v>
      </c>
      <c r="H805" s="8">
        <f t="shared" si="1478"/>
        <v>15</v>
      </c>
      <c r="I805" s="8"/>
      <c r="K805" s="11">
        <f t="shared" si="1479"/>
        <v>45355</v>
      </c>
      <c r="L805" s="8">
        <f t="shared" si="1480"/>
        <v>1703</v>
      </c>
      <c r="M805" s="8">
        <f t="shared" si="1481"/>
        <v>228482.22000000009</v>
      </c>
      <c r="N805" s="8">
        <f t="shared" si="1482"/>
        <v>893.36</v>
      </c>
      <c r="O805" s="8">
        <f t="shared" si="1483"/>
        <v>0</v>
      </c>
      <c r="P805" s="8">
        <f t="shared" si="1484"/>
        <v>1079.45</v>
      </c>
      <c r="Q805" s="8">
        <f t="shared" si="1485"/>
        <v>5</v>
      </c>
      <c r="R805" s="8"/>
      <c r="T805" s="11">
        <f t="shared" si="1486"/>
        <v>45355</v>
      </c>
      <c r="U805" s="8">
        <f t="shared" si="1487"/>
        <v>1169</v>
      </c>
      <c r="V805" s="8">
        <f t="shared" si="1488"/>
        <v>114082.63999999997</v>
      </c>
      <c r="W805" s="8">
        <f t="shared" si="1489"/>
        <v>0</v>
      </c>
      <c r="X805" s="8">
        <f t="shared" si="1490"/>
        <v>0</v>
      </c>
      <c r="Y805" s="8">
        <f t="shared" si="1491"/>
        <v>2653.2</v>
      </c>
      <c r="Z805" s="8">
        <f t="shared" si="1492"/>
        <v>0</v>
      </c>
      <c r="AA805" s="8"/>
      <c r="AC805" s="11">
        <f t="shared" si="1493"/>
        <v>45355</v>
      </c>
      <c r="AD805" s="8">
        <f t="shared" si="1494"/>
        <v>2954</v>
      </c>
      <c r="AE805" s="8">
        <f t="shared" si="1495"/>
        <v>332747.81999999989</v>
      </c>
      <c r="AF805" s="8">
        <f t="shared" si="1496"/>
        <v>2258.6599999999989</v>
      </c>
      <c r="AG805" s="8">
        <f t="shared" si="1497"/>
        <v>0</v>
      </c>
      <c r="AH805" s="8">
        <f t="shared" si="1498"/>
        <v>2427.8500000000004</v>
      </c>
      <c r="AI805" s="8">
        <f t="shared" si="1499"/>
        <v>21</v>
      </c>
      <c r="AJ805" s="8"/>
      <c r="AL805" s="11">
        <f t="shared" si="1500"/>
        <v>45355</v>
      </c>
      <c r="AM805" s="8">
        <f t="shared" si="1501"/>
        <v>2412</v>
      </c>
      <c r="AN805" s="8">
        <f t="shared" si="1502"/>
        <v>305919.56</v>
      </c>
      <c r="AO805" s="8">
        <f t="shared" si="1503"/>
        <v>818.12</v>
      </c>
      <c r="AP805" s="8">
        <f t="shared" si="1504"/>
        <v>0</v>
      </c>
      <c r="AQ805" s="8">
        <f t="shared" si="1505"/>
        <v>4599.9399999999987</v>
      </c>
      <c r="AR805" s="8">
        <f t="shared" si="1506"/>
        <v>14</v>
      </c>
      <c r="AS805" s="8"/>
      <c r="AU805" s="11">
        <f t="shared" si="1507"/>
        <v>45355</v>
      </c>
      <c r="AV805" s="8">
        <f t="shared" si="1508"/>
        <v>2797</v>
      </c>
      <c r="AW805" s="8">
        <f t="shared" si="1509"/>
        <v>242675.29</v>
      </c>
      <c r="AX805" s="8">
        <f t="shared" si="1510"/>
        <v>0</v>
      </c>
      <c r="AY805" s="8">
        <f t="shared" si="1511"/>
        <v>1420.0700000000002</v>
      </c>
      <c r="AZ805" s="8">
        <f t="shared" si="1512"/>
        <v>-128.17000000000002</v>
      </c>
      <c r="BA805" s="8">
        <f t="shared" si="1513"/>
        <v>9</v>
      </c>
      <c r="BB805" s="8"/>
      <c r="BD805" s="11">
        <f t="shared" si="1514"/>
        <v>45355</v>
      </c>
      <c r="BE805" s="8">
        <f t="shared" si="1515"/>
        <v>2819</v>
      </c>
      <c r="BF805" s="8">
        <f t="shared" si="1516"/>
        <v>363476.06000000011</v>
      </c>
      <c r="BG805" s="8">
        <f t="shared" si="1517"/>
        <v>1565.51</v>
      </c>
      <c r="BH805" s="8">
        <f t="shared" si="1518"/>
        <v>0</v>
      </c>
      <c r="BI805" s="8">
        <f t="shared" si="1519"/>
        <v>2704.56</v>
      </c>
      <c r="BJ805" s="8">
        <f t="shared" si="1520"/>
        <v>15</v>
      </c>
      <c r="BK805" s="8"/>
      <c r="BM805" s="11">
        <f t="shared" si="1521"/>
        <v>45355</v>
      </c>
      <c r="BN805" s="8">
        <f t="shared" si="1522"/>
        <v>3555</v>
      </c>
      <c r="BO805" s="8">
        <f t="shared" si="1523"/>
        <v>483786.07999999996</v>
      </c>
      <c r="BP805" s="8">
        <f t="shared" si="1524"/>
        <v>2122.38</v>
      </c>
      <c r="BQ805" s="8">
        <f t="shared" si="1525"/>
        <v>0</v>
      </c>
      <c r="BR805" s="8">
        <f t="shared" si="1526"/>
        <v>9455.27</v>
      </c>
      <c r="BS805" s="8">
        <f t="shared" si="1527"/>
        <v>17</v>
      </c>
      <c r="BT805" s="8"/>
      <c r="BV805" s="11">
        <f t="shared" si="1528"/>
        <v>45355</v>
      </c>
      <c r="BW805" s="8">
        <f t="shared" si="1529"/>
        <v>1380</v>
      </c>
      <c r="BX805" s="8">
        <f t="shared" si="1530"/>
        <v>110901.12999999996</v>
      </c>
      <c r="BY805" s="8">
        <f t="shared" si="1531"/>
        <v>1675.5</v>
      </c>
      <c r="BZ805" s="8">
        <f t="shared" si="1532"/>
        <v>0</v>
      </c>
      <c r="CA805" s="8">
        <f t="shared" si="1533"/>
        <v>989</v>
      </c>
      <c r="CB805" s="8">
        <f t="shared" si="1534"/>
        <v>5</v>
      </c>
      <c r="CC805" s="8"/>
      <c r="CE805" s="11">
        <f t="shared" si="1535"/>
        <v>45355</v>
      </c>
      <c r="CF805" s="8">
        <f t="shared" si="1536"/>
        <v>1871</v>
      </c>
      <c r="CG805" s="8">
        <f t="shared" si="1537"/>
        <v>221305.08999999994</v>
      </c>
      <c r="CH805" s="8">
        <f t="shared" si="1538"/>
        <v>3437.2</v>
      </c>
      <c r="CI805" s="8">
        <f t="shared" si="1539"/>
        <v>0</v>
      </c>
      <c r="CJ805" s="8">
        <f t="shared" si="1540"/>
        <v>0</v>
      </c>
      <c r="CK805" s="8">
        <f t="shared" si="1541"/>
        <v>48</v>
      </c>
      <c r="CL805" s="8"/>
      <c r="CN805" s="11">
        <f t="shared" si="1542"/>
        <v>45355</v>
      </c>
      <c r="CO805" s="8">
        <f t="shared" si="1543"/>
        <v>3930</v>
      </c>
      <c r="CP805" s="8">
        <f t="shared" si="1544"/>
        <v>364262.21999999986</v>
      </c>
      <c r="CQ805" s="8">
        <f t="shared" si="1545"/>
        <v>3056.8199999999997</v>
      </c>
      <c r="CR805" s="8">
        <f t="shared" si="1546"/>
        <v>24560.679999999997</v>
      </c>
      <c r="CS805" s="8">
        <f t="shared" si="1547"/>
        <v>2745.5</v>
      </c>
      <c r="CT805" s="8">
        <f t="shared" si="1548"/>
        <v>188</v>
      </c>
      <c r="CU805" s="8"/>
      <c r="CW805" s="11">
        <f t="shared" si="1549"/>
        <v>45355</v>
      </c>
      <c r="CX805" s="8">
        <f t="shared" si="1550"/>
        <v>824</v>
      </c>
      <c r="CY805" s="8">
        <f t="shared" si="1551"/>
        <v>60395.420000000027</v>
      </c>
      <c r="CZ805" s="8">
        <f t="shared" si="1552"/>
        <v>-4.5</v>
      </c>
      <c r="DA805" s="8">
        <f t="shared" si="1553"/>
        <v>365</v>
      </c>
      <c r="DB805" s="8">
        <f t="shared" si="1554"/>
        <v>4597.67</v>
      </c>
      <c r="DC805" s="8">
        <f t="shared" si="1555"/>
        <v>21</v>
      </c>
      <c r="DD805" s="8"/>
      <c r="DF805" s="11">
        <f t="shared" si="1556"/>
        <v>45355</v>
      </c>
      <c r="DG805" s="8">
        <f t="shared" si="1557"/>
        <v>0</v>
      </c>
      <c r="DH805" s="8">
        <f t="shared" si="1558"/>
        <v>0</v>
      </c>
      <c r="DI805" s="8">
        <f t="shared" si="1559"/>
        <v>0</v>
      </c>
      <c r="DJ805" s="8">
        <f t="shared" si="1560"/>
        <v>0</v>
      </c>
      <c r="DK805" s="8">
        <f t="shared" si="1561"/>
        <v>0</v>
      </c>
      <c r="DL805" s="8">
        <f t="shared" si="1562"/>
        <v>0</v>
      </c>
      <c r="DM805" s="8"/>
      <c r="DO805" s="11">
        <f t="shared" si="1563"/>
        <v>45355</v>
      </c>
      <c r="DP805" s="8">
        <f t="shared" si="1564"/>
        <v>0</v>
      </c>
      <c r="DQ805" s="8">
        <f t="shared" si="1565"/>
        <v>0</v>
      </c>
      <c r="DR805" s="8">
        <f t="shared" si="1566"/>
        <v>0</v>
      </c>
      <c r="DS805" s="8">
        <f t="shared" si="1567"/>
        <v>0</v>
      </c>
      <c r="DT805" s="8">
        <f t="shared" si="1568"/>
        <v>0</v>
      </c>
      <c r="DU805" s="8">
        <f t="shared" si="1569"/>
        <v>0</v>
      </c>
      <c r="DV805" s="8"/>
      <c r="DX805" s="11">
        <f t="shared" si="1570"/>
        <v>45355</v>
      </c>
      <c r="DY805" s="8">
        <f t="shared" si="1571"/>
        <v>0</v>
      </c>
      <c r="DZ805" s="8">
        <f t="shared" si="1572"/>
        <v>0</v>
      </c>
      <c r="EA805" s="8">
        <f t="shared" si="1573"/>
        <v>0</v>
      </c>
      <c r="EB805" s="8">
        <f t="shared" si="1574"/>
        <v>0</v>
      </c>
      <c r="EC805" s="8">
        <f t="shared" si="1575"/>
        <v>0</v>
      </c>
      <c r="ED805" s="8">
        <f t="shared" si="1576"/>
        <v>0</v>
      </c>
      <c r="EE805" s="8"/>
    </row>
    <row r="806" spans="2:135" x14ac:dyDescent="0.3">
      <c r="B806" s="11">
        <f t="shared" si="1472"/>
        <v>45356</v>
      </c>
      <c r="C806" s="8">
        <f t="shared" si="1473"/>
        <v>2303</v>
      </c>
      <c r="D806" s="8">
        <f t="shared" si="1474"/>
        <v>311456.54000000004</v>
      </c>
      <c r="E806" s="8">
        <f t="shared" si="1475"/>
        <v>0</v>
      </c>
      <c r="F806" s="8">
        <f t="shared" si="1476"/>
        <v>1559</v>
      </c>
      <c r="G806" s="8">
        <f t="shared" si="1477"/>
        <v>1720.3</v>
      </c>
      <c r="H806" s="8">
        <f t="shared" si="1478"/>
        <v>15</v>
      </c>
      <c r="I806" s="8"/>
      <c r="K806" s="11">
        <f t="shared" si="1479"/>
        <v>45356</v>
      </c>
      <c r="L806" s="8">
        <f t="shared" si="1480"/>
        <v>1772</v>
      </c>
      <c r="M806" s="8">
        <f t="shared" si="1481"/>
        <v>237804.27000000008</v>
      </c>
      <c r="N806" s="8">
        <f t="shared" si="1482"/>
        <v>925.7</v>
      </c>
      <c r="O806" s="8">
        <f t="shared" si="1483"/>
        <v>0</v>
      </c>
      <c r="P806" s="8">
        <f t="shared" si="1484"/>
        <v>1079.45</v>
      </c>
      <c r="Q806" s="8">
        <f t="shared" si="1485"/>
        <v>5</v>
      </c>
      <c r="R806" s="8"/>
      <c r="T806" s="11">
        <f t="shared" si="1486"/>
        <v>45356</v>
      </c>
      <c r="U806" s="8">
        <f t="shared" si="1487"/>
        <v>1195</v>
      </c>
      <c r="V806" s="8">
        <f t="shared" si="1488"/>
        <v>116219.08999999997</v>
      </c>
      <c r="W806" s="8">
        <f t="shared" si="1489"/>
        <v>0</v>
      </c>
      <c r="X806" s="8">
        <f t="shared" si="1490"/>
        <v>0</v>
      </c>
      <c r="Y806" s="8">
        <f t="shared" si="1491"/>
        <v>2689.7</v>
      </c>
      <c r="Z806" s="8">
        <f t="shared" si="1492"/>
        <v>0</v>
      </c>
      <c r="AA806" s="8"/>
      <c r="AC806" s="11">
        <f t="shared" si="1493"/>
        <v>45356</v>
      </c>
      <c r="AD806" s="8">
        <f t="shared" si="1494"/>
        <v>3026</v>
      </c>
      <c r="AE806" s="8">
        <f t="shared" si="1495"/>
        <v>341018.22999999986</v>
      </c>
      <c r="AF806" s="8">
        <f t="shared" si="1496"/>
        <v>2325.309999999999</v>
      </c>
      <c r="AG806" s="8">
        <f t="shared" si="1497"/>
        <v>0</v>
      </c>
      <c r="AH806" s="8">
        <f t="shared" si="1498"/>
        <v>2372.4700000000003</v>
      </c>
      <c r="AI806" s="8">
        <f t="shared" si="1499"/>
        <v>21</v>
      </c>
      <c r="AJ806" s="8"/>
      <c r="AL806" s="11">
        <f t="shared" si="1500"/>
        <v>45356</v>
      </c>
      <c r="AM806" s="8">
        <f t="shared" si="1501"/>
        <v>2453</v>
      </c>
      <c r="AN806" s="8">
        <f t="shared" si="1502"/>
        <v>311264.02999999997</v>
      </c>
      <c r="AO806" s="8">
        <f t="shared" si="1503"/>
        <v>820.9</v>
      </c>
      <c r="AP806" s="8">
        <f t="shared" si="1504"/>
        <v>0</v>
      </c>
      <c r="AQ806" s="8">
        <f t="shared" si="1505"/>
        <v>4599.9399999999987</v>
      </c>
      <c r="AR806" s="8">
        <f t="shared" si="1506"/>
        <v>14</v>
      </c>
      <c r="AS806" s="8"/>
      <c r="AU806" s="11">
        <f t="shared" si="1507"/>
        <v>45356</v>
      </c>
      <c r="AV806" s="8">
        <f t="shared" si="1508"/>
        <v>2865</v>
      </c>
      <c r="AW806" s="8">
        <f t="shared" si="1509"/>
        <v>248802.75</v>
      </c>
      <c r="AX806" s="8">
        <f t="shared" si="1510"/>
        <v>0</v>
      </c>
      <c r="AY806" s="8">
        <f t="shared" si="1511"/>
        <v>1452.0700000000002</v>
      </c>
      <c r="AZ806" s="8">
        <f t="shared" si="1512"/>
        <v>-128.17000000000002</v>
      </c>
      <c r="BA806" s="8">
        <f t="shared" si="1513"/>
        <v>12</v>
      </c>
      <c r="BB806" s="8"/>
      <c r="BD806" s="11">
        <f t="shared" si="1514"/>
        <v>45356</v>
      </c>
      <c r="BE806" s="8">
        <f t="shared" si="1515"/>
        <v>2864</v>
      </c>
      <c r="BF806" s="8">
        <f t="shared" si="1516"/>
        <v>369296.47000000009</v>
      </c>
      <c r="BG806" s="8">
        <f t="shared" si="1517"/>
        <v>1583.97</v>
      </c>
      <c r="BH806" s="8">
        <f t="shared" si="1518"/>
        <v>0</v>
      </c>
      <c r="BI806" s="8">
        <f t="shared" si="1519"/>
        <v>2709.5099999999998</v>
      </c>
      <c r="BJ806" s="8">
        <f t="shared" si="1520"/>
        <v>15</v>
      </c>
      <c r="BK806" s="8"/>
      <c r="BM806" s="11">
        <f t="shared" si="1521"/>
        <v>45356</v>
      </c>
      <c r="BN806" s="8">
        <f t="shared" si="1522"/>
        <v>3616</v>
      </c>
      <c r="BO806" s="8">
        <f t="shared" si="1523"/>
        <v>492143.83999999997</v>
      </c>
      <c r="BP806" s="8">
        <f t="shared" si="1524"/>
        <v>2197.7200000000003</v>
      </c>
      <c r="BQ806" s="8">
        <f t="shared" si="1525"/>
        <v>0</v>
      </c>
      <c r="BR806" s="8">
        <f t="shared" si="1526"/>
        <v>9787.7800000000007</v>
      </c>
      <c r="BS806" s="8">
        <f t="shared" si="1527"/>
        <v>17</v>
      </c>
      <c r="BT806" s="8"/>
      <c r="BV806" s="11">
        <f t="shared" si="1528"/>
        <v>45356</v>
      </c>
      <c r="BW806" s="8">
        <f t="shared" si="1529"/>
        <v>1401</v>
      </c>
      <c r="BX806" s="8">
        <f t="shared" si="1530"/>
        <v>112694.52999999996</v>
      </c>
      <c r="BY806" s="8">
        <f t="shared" si="1531"/>
        <v>1711.5</v>
      </c>
      <c r="BZ806" s="8">
        <f t="shared" si="1532"/>
        <v>0</v>
      </c>
      <c r="CA806" s="8">
        <f t="shared" si="1533"/>
        <v>989</v>
      </c>
      <c r="CB806" s="8">
        <f t="shared" si="1534"/>
        <v>5</v>
      </c>
      <c r="CC806" s="8"/>
      <c r="CE806" s="11">
        <f t="shared" si="1535"/>
        <v>45356</v>
      </c>
      <c r="CF806" s="8">
        <f t="shared" si="1536"/>
        <v>1895</v>
      </c>
      <c r="CG806" s="8">
        <f t="shared" si="1537"/>
        <v>224119.39999999994</v>
      </c>
      <c r="CH806" s="8">
        <f t="shared" si="1538"/>
        <v>3479.2</v>
      </c>
      <c r="CI806" s="8">
        <f t="shared" si="1539"/>
        <v>0</v>
      </c>
      <c r="CJ806" s="8">
        <f t="shared" si="1540"/>
        <v>0</v>
      </c>
      <c r="CK806" s="8">
        <f t="shared" si="1541"/>
        <v>48</v>
      </c>
      <c r="CL806" s="8"/>
      <c r="CN806" s="11">
        <f t="shared" si="1542"/>
        <v>45356</v>
      </c>
      <c r="CO806" s="8">
        <f t="shared" si="1543"/>
        <v>4013</v>
      </c>
      <c r="CP806" s="8">
        <f t="shared" si="1544"/>
        <v>373177.08999999985</v>
      </c>
      <c r="CQ806" s="8">
        <f t="shared" si="1545"/>
        <v>3157.3199999999997</v>
      </c>
      <c r="CR806" s="8">
        <f t="shared" si="1546"/>
        <v>24560.679999999997</v>
      </c>
      <c r="CS806" s="8">
        <f t="shared" si="1547"/>
        <v>2845.5</v>
      </c>
      <c r="CT806" s="8">
        <f t="shared" si="1548"/>
        <v>188</v>
      </c>
      <c r="CU806" s="8"/>
      <c r="CW806" s="11">
        <f t="shared" si="1549"/>
        <v>45356</v>
      </c>
      <c r="CX806" s="8">
        <f t="shared" si="1550"/>
        <v>841</v>
      </c>
      <c r="CY806" s="8">
        <f t="shared" si="1551"/>
        <v>61569.240000000027</v>
      </c>
      <c r="CZ806" s="8">
        <f t="shared" si="1552"/>
        <v>-4.5</v>
      </c>
      <c r="DA806" s="8">
        <f t="shared" si="1553"/>
        <v>375</v>
      </c>
      <c r="DB806" s="8">
        <f t="shared" si="1554"/>
        <v>4597.67</v>
      </c>
      <c r="DC806" s="8">
        <f t="shared" si="1555"/>
        <v>21</v>
      </c>
      <c r="DD806" s="8"/>
      <c r="DF806" s="11">
        <f t="shared" si="1556"/>
        <v>45356</v>
      </c>
      <c r="DG806" s="8">
        <f t="shared" si="1557"/>
        <v>0</v>
      </c>
      <c r="DH806" s="8">
        <f t="shared" si="1558"/>
        <v>0</v>
      </c>
      <c r="DI806" s="8">
        <f t="shared" si="1559"/>
        <v>0</v>
      </c>
      <c r="DJ806" s="8">
        <f t="shared" si="1560"/>
        <v>0</v>
      </c>
      <c r="DK806" s="8">
        <f t="shared" si="1561"/>
        <v>0</v>
      </c>
      <c r="DL806" s="8">
        <f t="shared" si="1562"/>
        <v>0</v>
      </c>
      <c r="DM806" s="8"/>
      <c r="DO806" s="11">
        <f t="shared" si="1563"/>
        <v>45356</v>
      </c>
      <c r="DP806" s="8">
        <f t="shared" si="1564"/>
        <v>0</v>
      </c>
      <c r="DQ806" s="8">
        <f t="shared" si="1565"/>
        <v>0</v>
      </c>
      <c r="DR806" s="8">
        <f t="shared" si="1566"/>
        <v>0</v>
      </c>
      <c r="DS806" s="8">
        <f t="shared" si="1567"/>
        <v>0</v>
      </c>
      <c r="DT806" s="8">
        <f t="shared" si="1568"/>
        <v>0</v>
      </c>
      <c r="DU806" s="8">
        <f t="shared" si="1569"/>
        <v>0</v>
      </c>
      <c r="DV806" s="8"/>
      <c r="DX806" s="11">
        <f t="shared" si="1570"/>
        <v>45356</v>
      </c>
      <c r="DY806" s="8">
        <f t="shared" si="1571"/>
        <v>0</v>
      </c>
      <c r="DZ806" s="8">
        <f t="shared" si="1572"/>
        <v>0</v>
      </c>
      <c r="EA806" s="8">
        <f t="shared" si="1573"/>
        <v>0</v>
      </c>
      <c r="EB806" s="8">
        <f t="shared" si="1574"/>
        <v>0</v>
      </c>
      <c r="EC806" s="8">
        <f t="shared" si="1575"/>
        <v>0</v>
      </c>
      <c r="ED806" s="8">
        <f t="shared" si="1576"/>
        <v>0</v>
      </c>
      <c r="EE806" s="8"/>
    </row>
    <row r="807" spans="2:135" x14ac:dyDescent="0.3">
      <c r="B807" s="11">
        <f t="shared" ref="B807:B870" si="1577">B69</f>
        <v>45357</v>
      </c>
      <c r="C807" s="8">
        <f t="shared" ref="C807:C870" si="1578">C69+C806</f>
        <v>2345</v>
      </c>
      <c r="D807" s="8">
        <f t="shared" ref="D807:D870" si="1579">D69+D806</f>
        <v>317241.64</v>
      </c>
      <c r="E807" s="8">
        <f t="shared" ref="E807:E870" si="1580">E69+E806</f>
        <v>0</v>
      </c>
      <c r="F807" s="8">
        <f t="shared" ref="F807:F870" si="1581">F69+F806</f>
        <v>1564</v>
      </c>
      <c r="G807" s="8">
        <f t="shared" ref="G807:G870" si="1582">G69+G806</f>
        <v>1720.3</v>
      </c>
      <c r="H807" s="8">
        <f t="shared" ref="H807:H870" si="1583">H69+H806</f>
        <v>15</v>
      </c>
      <c r="I807" s="8"/>
      <c r="K807" s="11">
        <f t="shared" ref="K807:K870" si="1584">K69</f>
        <v>45357</v>
      </c>
      <c r="L807" s="8">
        <f t="shared" ref="L807:L870" si="1585">L69+L806</f>
        <v>1840</v>
      </c>
      <c r="M807" s="8">
        <f t="shared" ref="M807:M870" si="1586">M69+M806</f>
        <v>246927.63000000006</v>
      </c>
      <c r="N807" s="8">
        <f t="shared" ref="N807:N870" si="1587">N69+N806</f>
        <v>954.48</v>
      </c>
      <c r="O807" s="8">
        <f t="shared" ref="O807:O870" si="1588">O69+O806</f>
        <v>0</v>
      </c>
      <c r="P807" s="8">
        <f t="shared" ref="P807:P870" si="1589">P69+P806</f>
        <v>1079.45</v>
      </c>
      <c r="Q807" s="8">
        <f t="shared" ref="Q807:Q870" si="1590">Q69+Q806</f>
        <v>5</v>
      </c>
      <c r="R807" s="8"/>
      <c r="T807" s="11">
        <f t="shared" ref="T807:T870" si="1591">T69</f>
        <v>45357</v>
      </c>
      <c r="U807" s="8">
        <f t="shared" ref="U807:U870" si="1592">U69+U806</f>
        <v>1219</v>
      </c>
      <c r="V807" s="8">
        <f t="shared" ref="V807:V870" si="1593">V69+V806</f>
        <v>118437.05999999997</v>
      </c>
      <c r="W807" s="8">
        <f t="shared" ref="W807:W870" si="1594">W69+W806</f>
        <v>0</v>
      </c>
      <c r="X807" s="8">
        <f t="shared" ref="X807:X870" si="1595">X69+X806</f>
        <v>0</v>
      </c>
      <c r="Y807" s="8">
        <f t="shared" ref="Y807:Y870" si="1596">Y69+Y806</f>
        <v>2851.7</v>
      </c>
      <c r="Z807" s="8">
        <f t="shared" ref="Z807:Z870" si="1597">Z69+Z806</f>
        <v>0</v>
      </c>
      <c r="AA807" s="8"/>
      <c r="AC807" s="11">
        <f t="shared" ref="AC807:AC870" si="1598">AC69</f>
        <v>45357</v>
      </c>
      <c r="AD807" s="8">
        <f t="shared" ref="AD807:AD870" si="1599">AD69+AD806</f>
        <v>3083</v>
      </c>
      <c r="AE807" s="8">
        <f t="shared" ref="AE807:AE870" si="1600">AE69+AE806</f>
        <v>347834.62999999989</v>
      </c>
      <c r="AF807" s="8">
        <f t="shared" ref="AF807:AF870" si="1601">AF69+AF806</f>
        <v>2387.3399999999992</v>
      </c>
      <c r="AG807" s="8">
        <f t="shared" ref="AG807:AG870" si="1602">AG69+AG806</f>
        <v>0</v>
      </c>
      <c r="AH807" s="8">
        <f t="shared" ref="AH807:AH870" si="1603">AH69+AH806</f>
        <v>2250.11</v>
      </c>
      <c r="AI807" s="8">
        <f t="shared" ref="AI807:AI870" si="1604">AI69+AI806</f>
        <v>21</v>
      </c>
      <c r="AJ807" s="8"/>
      <c r="AL807" s="11">
        <f t="shared" ref="AL807:AL870" si="1605">AL69</f>
        <v>45357</v>
      </c>
      <c r="AM807" s="8">
        <f t="shared" ref="AM807:AM870" si="1606">AM69+AM806</f>
        <v>2485</v>
      </c>
      <c r="AN807" s="8">
        <f t="shared" ref="AN807:AN870" si="1607">AN69+AN806</f>
        <v>315436.17</v>
      </c>
      <c r="AO807" s="8">
        <f t="shared" ref="AO807:AO870" si="1608">AO69+AO806</f>
        <v>825.53</v>
      </c>
      <c r="AP807" s="8">
        <f t="shared" ref="AP807:AP870" si="1609">AP69+AP806</f>
        <v>0</v>
      </c>
      <c r="AQ807" s="8">
        <f t="shared" ref="AQ807:AQ870" si="1610">AQ69+AQ806</f>
        <v>4599.9399999999987</v>
      </c>
      <c r="AR807" s="8">
        <f t="shared" ref="AR807:AR870" si="1611">AR69+AR806</f>
        <v>14</v>
      </c>
      <c r="AS807" s="8"/>
      <c r="AU807" s="11">
        <f t="shared" ref="AU807:AU870" si="1612">AU69</f>
        <v>45357</v>
      </c>
      <c r="AV807" s="8">
        <f t="shared" ref="AV807:AV870" si="1613">AV69+AV806</f>
        <v>2925</v>
      </c>
      <c r="AW807" s="8">
        <f t="shared" ref="AW807:AW870" si="1614">AW69+AW806</f>
        <v>253968.2</v>
      </c>
      <c r="AX807" s="8">
        <f t="shared" ref="AX807:AX870" si="1615">AX69+AX806</f>
        <v>0</v>
      </c>
      <c r="AY807" s="8">
        <f t="shared" ref="AY807:AY870" si="1616">AY69+AY806</f>
        <v>1466.0700000000002</v>
      </c>
      <c r="AZ807" s="8">
        <f t="shared" ref="AZ807:AZ870" si="1617">AZ69+AZ806</f>
        <v>-78.170000000000016</v>
      </c>
      <c r="BA807" s="8">
        <f t="shared" ref="BA807:BA870" si="1618">BA69+BA806</f>
        <v>12</v>
      </c>
      <c r="BB807" s="8"/>
      <c r="BD807" s="11">
        <f t="shared" ref="BD807:BD870" si="1619">BD69</f>
        <v>45357</v>
      </c>
      <c r="BE807" s="8">
        <f t="shared" ref="BE807:BE870" si="1620">BE69+BE806</f>
        <v>2912</v>
      </c>
      <c r="BF807" s="8">
        <f t="shared" ref="BF807:BF870" si="1621">BF69+BF806</f>
        <v>375079.21000000008</v>
      </c>
      <c r="BG807" s="8">
        <f t="shared" ref="BG807:BG870" si="1622">BG69+BG806</f>
        <v>1594.13</v>
      </c>
      <c r="BH807" s="8">
        <f t="shared" ref="BH807:BH870" si="1623">BH69+BH806</f>
        <v>0</v>
      </c>
      <c r="BI807" s="8">
        <f t="shared" ref="BI807:BI870" si="1624">BI69+BI806</f>
        <v>2709.5099999999998</v>
      </c>
      <c r="BJ807" s="8">
        <f t="shared" ref="BJ807:BJ870" si="1625">BJ69+BJ806</f>
        <v>15</v>
      </c>
      <c r="BK807" s="8"/>
      <c r="BM807" s="11">
        <f t="shared" ref="BM807:BM870" si="1626">BM69</f>
        <v>45357</v>
      </c>
      <c r="BN807" s="8">
        <f t="shared" ref="BN807:BN870" si="1627">BN69+BN806</f>
        <v>3657</v>
      </c>
      <c r="BO807" s="8">
        <f t="shared" ref="BO807:BO870" si="1628">BO69+BO806</f>
        <v>496902.64999999997</v>
      </c>
      <c r="BP807" s="8">
        <f t="shared" ref="BP807:BP870" si="1629">BP69+BP806</f>
        <v>2211.21</v>
      </c>
      <c r="BQ807" s="8">
        <f t="shared" ref="BQ807:BQ870" si="1630">BQ69+BQ806</f>
        <v>0</v>
      </c>
      <c r="BR807" s="8">
        <f t="shared" ref="BR807:BR870" si="1631">BR69+BR806</f>
        <v>9787.7800000000007</v>
      </c>
      <c r="BS807" s="8">
        <f t="shared" ref="BS807:BS870" si="1632">BS69+BS806</f>
        <v>17</v>
      </c>
      <c r="BT807" s="8"/>
      <c r="BV807" s="11">
        <f t="shared" ref="BV807:BV870" si="1633">BV69</f>
        <v>45357</v>
      </c>
      <c r="BW807" s="8">
        <f t="shared" ref="BW807:BW870" si="1634">BW69+BW806</f>
        <v>1424</v>
      </c>
      <c r="BX807" s="8">
        <f t="shared" ref="BX807:BX870" si="1635">BX69+BX806</f>
        <v>114690.09999999996</v>
      </c>
      <c r="BY807" s="8">
        <f t="shared" ref="BY807:BY870" si="1636">BY69+BY806</f>
        <v>1766.5</v>
      </c>
      <c r="BZ807" s="8">
        <f t="shared" ref="BZ807:BZ870" si="1637">BZ69+BZ806</f>
        <v>0</v>
      </c>
      <c r="CA807" s="8">
        <f t="shared" ref="CA807:CA870" si="1638">CA69+CA806</f>
        <v>989</v>
      </c>
      <c r="CB807" s="8">
        <f t="shared" ref="CB807:CB870" si="1639">CB69+CB806</f>
        <v>5</v>
      </c>
      <c r="CC807" s="8"/>
      <c r="CE807" s="11">
        <f t="shared" ref="CE807:CE870" si="1640">CE69</f>
        <v>45357</v>
      </c>
      <c r="CF807" s="8">
        <f t="shared" ref="CF807:CF870" si="1641">CF69+CF806</f>
        <v>1923</v>
      </c>
      <c r="CG807" s="8">
        <f t="shared" ref="CG807:CG870" si="1642">CG69+CG806</f>
        <v>227229.97999999992</v>
      </c>
      <c r="CH807" s="8">
        <f t="shared" ref="CH807:CH870" si="1643">CH69+CH806</f>
        <v>3503.7</v>
      </c>
      <c r="CI807" s="8">
        <f t="shared" ref="CI807:CI870" si="1644">CI69+CI806</f>
        <v>0</v>
      </c>
      <c r="CJ807" s="8">
        <f t="shared" ref="CJ807:CJ870" si="1645">CJ69+CJ806</f>
        <v>250</v>
      </c>
      <c r="CK807" s="8">
        <f t="shared" ref="CK807:CK870" si="1646">CK69+CK806</f>
        <v>48</v>
      </c>
      <c r="CL807" s="8"/>
      <c r="CN807" s="11">
        <f t="shared" ref="CN807:CN870" si="1647">CN69</f>
        <v>45357</v>
      </c>
      <c r="CO807" s="8">
        <f t="shared" ref="CO807:CO870" si="1648">CO69+CO806</f>
        <v>4101</v>
      </c>
      <c r="CP807" s="8">
        <f t="shared" ref="CP807:CP870" si="1649">CP69+CP806</f>
        <v>383136.23999999987</v>
      </c>
      <c r="CQ807" s="8">
        <f t="shared" ref="CQ807:CQ870" si="1650">CQ69+CQ806</f>
        <v>3233.8199999999997</v>
      </c>
      <c r="CR807" s="8">
        <f t="shared" ref="CR807:CR870" si="1651">CR69+CR806</f>
        <v>25057.289999999997</v>
      </c>
      <c r="CS807" s="8">
        <f t="shared" ref="CS807:CS870" si="1652">CS69+CS806</f>
        <v>2920.5</v>
      </c>
      <c r="CT807" s="8">
        <f t="shared" ref="CT807:CT870" si="1653">CT69+CT806</f>
        <v>190</v>
      </c>
      <c r="CU807" s="8"/>
      <c r="CW807" s="11">
        <f t="shared" ref="CW807:CW870" si="1654">CW69</f>
        <v>45357</v>
      </c>
      <c r="CX807" s="8">
        <f t="shared" ref="CX807:CX870" si="1655">CX69+CX806</f>
        <v>856</v>
      </c>
      <c r="CY807" s="8">
        <f t="shared" ref="CY807:CY870" si="1656">CY69+CY806</f>
        <v>62647.700000000026</v>
      </c>
      <c r="CZ807" s="8">
        <f t="shared" ref="CZ807:CZ870" si="1657">CZ69+CZ806</f>
        <v>-4.5</v>
      </c>
      <c r="DA807" s="8">
        <f t="shared" ref="DA807:DA870" si="1658">DA69+DA806</f>
        <v>375</v>
      </c>
      <c r="DB807" s="8">
        <f t="shared" ref="DB807:DB870" si="1659">DB69+DB806</f>
        <v>4597.67</v>
      </c>
      <c r="DC807" s="8">
        <f t="shared" ref="DC807:DC870" si="1660">DC69+DC806</f>
        <v>21</v>
      </c>
      <c r="DD807" s="8"/>
      <c r="DF807" s="11">
        <f t="shared" ref="DF807:DF870" si="1661">DF69</f>
        <v>45357</v>
      </c>
      <c r="DG807" s="8">
        <f t="shared" ref="DG807:DG870" si="1662">DG69+DG806</f>
        <v>0</v>
      </c>
      <c r="DH807" s="8">
        <f t="shared" ref="DH807:DH870" si="1663">DH69+DH806</f>
        <v>0</v>
      </c>
      <c r="DI807" s="8">
        <f t="shared" ref="DI807:DI870" si="1664">DI69+DI806</f>
        <v>0</v>
      </c>
      <c r="DJ807" s="8">
        <f t="shared" ref="DJ807:DJ870" si="1665">DJ69+DJ806</f>
        <v>0</v>
      </c>
      <c r="DK807" s="8">
        <f t="shared" ref="DK807:DK870" si="1666">DK69+DK806</f>
        <v>0</v>
      </c>
      <c r="DL807" s="8">
        <f t="shared" ref="DL807:DL870" si="1667">DL69+DL806</f>
        <v>0</v>
      </c>
      <c r="DM807" s="8"/>
      <c r="DO807" s="11">
        <f t="shared" ref="DO807:DO870" si="1668">DO69</f>
        <v>45357</v>
      </c>
      <c r="DP807" s="8">
        <f t="shared" ref="DP807:DP870" si="1669">DP69+DP806</f>
        <v>0</v>
      </c>
      <c r="DQ807" s="8">
        <f t="shared" ref="DQ807:DQ870" si="1670">DQ69+DQ806</f>
        <v>0</v>
      </c>
      <c r="DR807" s="8">
        <f t="shared" ref="DR807:DR870" si="1671">DR69+DR806</f>
        <v>0</v>
      </c>
      <c r="DS807" s="8">
        <f t="shared" ref="DS807:DS870" si="1672">DS69+DS806</f>
        <v>0</v>
      </c>
      <c r="DT807" s="8">
        <f t="shared" ref="DT807:DT870" si="1673">DT69+DT806</f>
        <v>0</v>
      </c>
      <c r="DU807" s="8">
        <f t="shared" ref="DU807:DU870" si="1674">DU69+DU806</f>
        <v>0</v>
      </c>
      <c r="DV807" s="8"/>
      <c r="DX807" s="11">
        <f t="shared" ref="DX807:DX870" si="1675">DX69</f>
        <v>45357</v>
      </c>
      <c r="DY807" s="8">
        <f t="shared" ref="DY807:DY870" si="1676">DY69+DY806</f>
        <v>0</v>
      </c>
      <c r="DZ807" s="8">
        <f t="shared" ref="DZ807:DZ870" si="1677">DZ69+DZ806</f>
        <v>0</v>
      </c>
      <c r="EA807" s="8">
        <f t="shared" ref="EA807:EA870" si="1678">EA69+EA806</f>
        <v>0</v>
      </c>
      <c r="EB807" s="8">
        <f t="shared" ref="EB807:EB870" si="1679">EB69+EB806</f>
        <v>0</v>
      </c>
      <c r="EC807" s="8">
        <f t="shared" ref="EC807:EC870" si="1680">EC69+EC806</f>
        <v>0</v>
      </c>
      <c r="ED807" s="8">
        <f t="shared" ref="ED807:ED870" si="1681">ED69+ED806</f>
        <v>0</v>
      </c>
      <c r="EE807" s="8"/>
    </row>
    <row r="808" spans="2:135" x14ac:dyDescent="0.3">
      <c r="B808" s="11">
        <f t="shared" si="1577"/>
        <v>45358</v>
      </c>
      <c r="C808" s="8">
        <f t="shared" si="1578"/>
        <v>2378</v>
      </c>
      <c r="D808" s="8">
        <f t="shared" si="1579"/>
        <v>320886.86</v>
      </c>
      <c r="E808" s="8">
        <f t="shared" si="1580"/>
        <v>0</v>
      </c>
      <c r="F808" s="8">
        <f t="shared" si="1581"/>
        <v>1580</v>
      </c>
      <c r="G808" s="8">
        <f t="shared" si="1582"/>
        <v>1745.3</v>
      </c>
      <c r="H808" s="8">
        <f t="shared" si="1583"/>
        <v>15</v>
      </c>
      <c r="I808" s="8"/>
      <c r="K808" s="11">
        <f t="shared" si="1584"/>
        <v>45358</v>
      </c>
      <c r="L808" s="8">
        <f t="shared" si="1585"/>
        <v>1907</v>
      </c>
      <c r="M808" s="8">
        <f t="shared" si="1586"/>
        <v>255424.24000000005</v>
      </c>
      <c r="N808" s="8">
        <f t="shared" si="1587"/>
        <v>954.48</v>
      </c>
      <c r="O808" s="8">
        <f t="shared" si="1588"/>
        <v>0</v>
      </c>
      <c r="P808" s="8">
        <f t="shared" si="1589"/>
        <v>1079.45</v>
      </c>
      <c r="Q808" s="8">
        <f t="shared" si="1590"/>
        <v>6</v>
      </c>
      <c r="R808" s="8"/>
      <c r="T808" s="11">
        <f t="shared" si="1591"/>
        <v>45358</v>
      </c>
      <c r="U808" s="8">
        <f t="shared" si="1592"/>
        <v>1237</v>
      </c>
      <c r="V808" s="8">
        <f t="shared" si="1593"/>
        <v>120200.07999999997</v>
      </c>
      <c r="W808" s="8">
        <f t="shared" si="1594"/>
        <v>0</v>
      </c>
      <c r="X808" s="8">
        <f t="shared" si="1595"/>
        <v>0</v>
      </c>
      <c r="Y808" s="8">
        <f t="shared" si="1596"/>
        <v>2954.2</v>
      </c>
      <c r="Z808" s="8">
        <f t="shared" si="1597"/>
        <v>0</v>
      </c>
      <c r="AA808" s="8"/>
      <c r="AC808" s="11">
        <f t="shared" si="1598"/>
        <v>45358</v>
      </c>
      <c r="AD808" s="8">
        <f t="shared" si="1599"/>
        <v>3136</v>
      </c>
      <c r="AE808" s="8">
        <f t="shared" si="1600"/>
        <v>353976.34999999986</v>
      </c>
      <c r="AF808" s="8">
        <f t="shared" si="1601"/>
        <v>2433.6199999999994</v>
      </c>
      <c r="AG808" s="8">
        <f t="shared" si="1602"/>
        <v>0</v>
      </c>
      <c r="AH808" s="8">
        <f t="shared" si="1603"/>
        <v>2370.65</v>
      </c>
      <c r="AI808" s="8">
        <f t="shared" si="1604"/>
        <v>23</v>
      </c>
      <c r="AJ808" s="8"/>
      <c r="AL808" s="11">
        <f t="shared" si="1605"/>
        <v>45358</v>
      </c>
      <c r="AM808" s="8">
        <f t="shared" si="1606"/>
        <v>2519</v>
      </c>
      <c r="AN808" s="8">
        <f t="shared" si="1607"/>
        <v>319899.09999999998</v>
      </c>
      <c r="AO808" s="8">
        <f t="shared" si="1608"/>
        <v>832.01</v>
      </c>
      <c r="AP808" s="8">
        <f t="shared" si="1609"/>
        <v>0</v>
      </c>
      <c r="AQ808" s="8">
        <f t="shared" si="1610"/>
        <v>4726.5899999999983</v>
      </c>
      <c r="AR808" s="8">
        <f t="shared" si="1611"/>
        <v>14</v>
      </c>
      <c r="AS808" s="8"/>
      <c r="AU808" s="11">
        <f t="shared" si="1612"/>
        <v>45358</v>
      </c>
      <c r="AV808" s="8">
        <f t="shared" si="1613"/>
        <v>2991</v>
      </c>
      <c r="AW808" s="8">
        <f t="shared" si="1614"/>
        <v>259503.71000000002</v>
      </c>
      <c r="AX808" s="8">
        <f t="shared" si="1615"/>
        <v>0</v>
      </c>
      <c r="AY808" s="8">
        <f t="shared" si="1616"/>
        <v>1575.7200000000003</v>
      </c>
      <c r="AZ808" s="8">
        <f t="shared" si="1617"/>
        <v>-337.09000000000003</v>
      </c>
      <c r="BA808" s="8">
        <f t="shared" si="1618"/>
        <v>12</v>
      </c>
      <c r="BB808" s="8"/>
      <c r="BD808" s="11">
        <f t="shared" si="1619"/>
        <v>45358</v>
      </c>
      <c r="BE808" s="8">
        <f t="shared" si="1620"/>
        <v>2962</v>
      </c>
      <c r="BF808" s="8">
        <f t="shared" si="1621"/>
        <v>380869.99000000011</v>
      </c>
      <c r="BG808" s="8">
        <f t="shared" si="1622"/>
        <v>1608.91</v>
      </c>
      <c r="BH808" s="8">
        <f t="shared" si="1623"/>
        <v>0</v>
      </c>
      <c r="BI808" s="8">
        <f t="shared" si="1624"/>
        <v>2759.5099999999998</v>
      </c>
      <c r="BJ808" s="8">
        <f t="shared" si="1625"/>
        <v>15</v>
      </c>
      <c r="BK808" s="8"/>
      <c r="BM808" s="11">
        <f t="shared" si="1626"/>
        <v>45358</v>
      </c>
      <c r="BN808" s="8">
        <f t="shared" si="1627"/>
        <v>3700</v>
      </c>
      <c r="BO808" s="8">
        <f t="shared" si="1628"/>
        <v>502575.76999999996</v>
      </c>
      <c r="BP808" s="8">
        <f t="shared" si="1629"/>
        <v>2267.04</v>
      </c>
      <c r="BQ808" s="8">
        <f t="shared" si="1630"/>
        <v>0</v>
      </c>
      <c r="BR808" s="8">
        <f t="shared" si="1631"/>
        <v>10298.85</v>
      </c>
      <c r="BS808" s="8">
        <f t="shared" si="1632"/>
        <v>17</v>
      </c>
      <c r="BT808" s="8"/>
      <c r="BV808" s="11">
        <f t="shared" si="1633"/>
        <v>45358</v>
      </c>
      <c r="BW808" s="8">
        <f t="shared" si="1634"/>
        <v>1446</v>
      </c>
      <c r="BX808" s="8">
        <f t="shared" si="1635"/>
        <v>116606.09999999996</v>
      </c>
      <c r="BY808" s="8">
        <f t="shared" si="1636"/>
        <v>1797.5</v>
      </c>
      <c r="BZ808" s="8">
        <f t="shared" si="1637"/>
        <v>0</v>
      </c>
      <c r="CA808" s="8">
        <f t="shared" si="1638"/>
        <v>989</v>
      </c>
      <c r="CB808" s="8">
        <f t="shared" si="1639"/>
        <v>5</v>
      </c>
      <c r="CC808" s="8"/>
      <c r="CE808" s="11">
        <f t="shared" si="1640"/>
        <v>45358</v>
      </c>
      <c r="CF808" s="8">
        <f t="shared" si="1641"/>
        <v>1953</v>
      </c>
      <c r="CG808" s="8">
        <f t="shared" si="1642"/>
        <v>230926.75999999992</v>
      </c>
      <c r="CH808" s="8">
        <f t="shared" si="1643"/>
        <v>3513.2</v>
      </c>
      <c r="CI808" s="8">
        <f t="shared" si="1644"/>
        <v>0</v>
      </c>
      <c r="CJ808" s="8">
        <f t="shared" si="1645"/>
        <v>250</v>
      </c>
      <c r="CK808" s="8">
        <f t="shared" si="1646"/>
        <v>48</v>
      </c>
      <c r="CL808" s="8"/>
      <c r="CN808" s="11">
        <f t="shared" si="1647"/>
        <v>45358</v>
      </c>
      <c r="CO808" s="8">
        <f t="shared" si="1648"/>
        <v>4174</v>
      </c>
      <c r="CP808" s="8">
        <f t="shared" si="1649"/>
        <v>391534.7699999999</v>
      </c>
      <c r="CQ808" s="8">
        <f t="shared" si="1650"/>
        <v>3269.8199999999997</v>
      </c>
      <c r="CR808" s="8">
        <f t="shared" si="1651"/>
        <v>25057.289999999997</v>
      </c>
      <c r="CS808" s="8">
        <f t="shared" si="1652"/>
        <v>2945.5</v>
      </c>
      <c r="CT808" s="8">
        <f t="shared" si="1653"/>
        <v>191</v>
      </c>
      <c r="CU808" s="8"/>
      <c r="CW808" s="11">
        <f t="shared" si="1654"/>
        <v>45358</v>
      </c>
      <c r="CX808" s="8">
        <f t="shared" si="1655"/>
        <v>870</v>
      </c>
      <c r="CY808" s="8">
        <f t="shared" si="1656"/>
        <v>63603.810000000027</v>
      </c>
      <c r="CZ808" s="8">
        <f t="shared" si="1657"/>
        <v>-4.5</v>
      </c>
      <c r="DA808" s="8">
        <f t="shared" si="1658"/>
        <v>375</v>
      </c>
      <c r="DB808" s="8">
        <f t="shared" si="1659"/>
        <v>4627.67</v>
      </c>
      <c r="DC808" s="8">
        <f t="shared" si="1660"/>
        <v>21</v>
      </c>
      <c r="DD808" s="8"/>
      <c r="DF808" s="11">
        <f t="shared" si="1661"/>
        <v>45358</v>
      </c>
      <c r="DG808" s="8">
        <f t="shared" si="1662"/>
        <v>0</v>
      </c>
      <c r="DH808" s="8">
        <f t="shared" si="1663"/>
        <v>0</v>
      </c>
      <c r="DI808" s="8">
        <f t="shared" si="1664"/>
        <v>0</v>
      </c>
      <c r="DJ808" s="8">
        <f t="shared" si="1665"/>
        <v>0</v>
      </c>
      <c r="DK808" s="8">
        <f t="shared" si="1666"/>
        <v>0</v>
      </c>
      <c r="DL808" s="8">
        <f t="shared" si="1667"/>
        <v>0</v>
      </c>
      <c r="DM808" s="8"/>
      <c r="DO808" s="11">
        <f t="shared" si="1668"/>
        <v>45358</v>
      </c>
      <c r="DP808" s="8">
        <f t="shared" si="1669"/>
        <v>0</v>
      </c>
      <c r="DQ808" s="8">
        <f t="shared" si="1670"/>
        <v>0</v>
      </c>
      <c r="DR808" s="8">
        <f t="shared" si="1671"/>
        <v>0</v>
      </c>
      <c r="DS808" s="8">
        <f t="shared" si="1672"/>
        <v>0</v>
      </c>
      <c r="DT808" s="8">
        <f t="shared" si="1673"/>
        <v>0</v>
      </c>
      <c r="DU808" s="8">
        <f t="shared" si="1674"/>
        <v>0</v>
      </c>
      <c r="DV808" s="8"/>
      <c r="DX808" s="11">
        <f t="shared" si="1675"/>
        <v>45358</v>
      </c>
      <c r="DY808" s="8">
        <f t="shared" si="1676"/>
        <v>0</v>
      </c>
      <c r="DZ808" s="8">
        <f t="shared" si="1677"/>
        <v>0</v>
      </c>
      <c r="EA808" s="8">
        <f t="shared" si="1678"/>
        <v>0</v>
      </c>
      <c r="EB808" s="8">
        <f t="shared" si="1679"/>
        <v>0</v>
      </c>
      <c r="EC808" s="8">
        <f t="shared" si="1680"/>
        <v>0</v>
      </c>
      <c r="ED808" s="8">
        <f t="shared" si="1681"/>
        <v>0</v>
      </c>
      <c r="EE808" s="8"/>
    </row>
    <row r="809" spans="2:135" x14ac:dyDescent="0.3">
      <c r="B809" s="11">
        <f t="shared" si="1577"/>
        <v>45359</v>
      </c>
      <c r="C809" s="8">
        <f t="shared" si="1578"/>
        <v>2439</v>
      </c>
      <c r="D809" s="8">
        <f t="shared" si="1579"/>
        <v>328898.14999999997</v>
      </c>
      <c r="E809" s="8">
        <f t="shared" si="1580"/>
        <v>0</v>
      </c>
      <c r="F809" s="8">
        <f t="shared" si="1581"/>
        <v>1657</v>
      </c>
      <c r="G809" s="8">
        <f t="shared" si="1582"/>
        <v>2570.3000000000002</v>
      </c>
      <c r="H809" s="8">
        <f t="shared" si="1583"/>
        <v>15</v>
      </c>
      <c r="I809" s="8"/>
      <c r="K809" s="11">
        <f t="shared" si="1584"/>
        <v>45359</v>
      </c>
      <c r="L809" s="8">
        <f t="shared" si="1585"/>
        <v>1968</v>
      </c>
      <c r="M809" s="8">
        <f t="shared" si="1586"/>
        <v>262953.72000000003</v>
      </c>
      <c r="N809" s="8">
        <f t="shared" si="1587"/>
        <v>957.07</v>
      </c>
      <c r="O809" s="8">
        <f t="shared" si="1588"/>
        <v>0</v>
      </c>
      <c r="P809" s="8">
        <f t="shared" si="1589"/>
        <v>1079.45</v>
      </c>
      <c r="Q809" s="8">
        <f t="shared" si="1590"/>
        <v>6</v>
      </c>
      <c r="R809" s="8"/>
      <c r="T809" s="11">
        <f t="shared" si="1591"/>
        <v>45359</v>
      </c>
      <c r="U809" s="8">
        <f t="shared" si="1592"/>
        <v>1250</v>
      </c>
      <c r="V809" s="8">
        <f t="shared" si="1593"/>
        <v>121731.35999999997</v>
      </c>
      <c r="W809" s="8">
        <f t="shared" si="1594"/>
        <v>0</v>
      </c>
      <c r="X809" s="8">
        <f t="shared" si="1595"/>
        <v>0</v>
      </c>
      <c r="Y809" s="8">
        <f t="shared" si="1596"/>
        <v>3094.2</v>
      </c>
      <c r="Z809" s="8">
        <f t="shared" si="1597"/>
        <v>0</v>
      </c>
      <c r="AA809" s="8"/>
      <c r="AC809" s="11">
        <f t="shared" si="1598"/>
        <v>45359</v>
      </c>
      <c r="AD809" s="8">
        <f t="shared" si="1599"/>
        <v>3199</v>
      </c>
      <c r="AE809" s="8">
        <f t="shared" si="1600"/>
        <v>360973.70999999985</v>
      </c>
      <c r="AF809" s="8">
        <f t="shared" si="1601"/>
        <v>2506.2399999999993</v>
      </c>
      <c r="AG809" s="8">
        <f t="shared" si="1602"/>
        <v>0</v>
      </c>
      <c r="AH809" s="8">
        <f t="shared" si="1603"/>
        <v>2370.65</v>
      </c>
      <c r="AI809" s="8">
        <f t="shared" si="1604"/>
        <v>25</v>
      </c>
      <c r="AJ809" s="8"/>
      <c r="AL809" s="11">
        <f t="shared" si="1605"/>
        <v>45359</v>
      </c>
      <c r="AM809" s="8">
        <f t="shared" si="1606"/>
        <v>2552</v>
      </c>
      <c r="AN809" s="8">
        <f t="shared" si="1607"/>
        <v>324203.25</v>
      </c>
      <c r="AO809" s="8">
        <f t="shared" si="1608"/>
        <v>852.37</v>
      </c>
      <c r="AP809" s="8">
        <f t="shared" si="1609"/>
        <v>0</v>
      </c>
      <c r="AQ809" s="8">
        <f t="shared" si="1610"/>
        <v>4731.5399999999981</v>
      </c>
      <c r="AR809" s="8">
        <f t="shared" si="1611"/>
        <v>14</v>
      </c>
      <c r="AS809" s="8"/>
      <c r="AU809" s="11">
        <f t="shared" si="1612"/>
        <v>45359</v>
      </c>
      <c r="AV809" s="8">
        <f t="shared" si="1613"/>
        <v>3042</v>
      </c>
      <c r="AW809" s="8">
        <f t="shared" si="1614"/>
        <v>263649.51</v>
      </c>
      <c r="AX809" s="8">
        <f t="shared" si="1615"/>
        <v>0</v>
      </c>
      <c r="AY809" s="8">
        <f t="shared" si="1616"/>
        <v>1587.7200000000003</v>
      </c>
      <c r="AZ809" s="8">
        <f t="shared" si="1617"/>
        <v>-337.09000000000003</v>
      </c>
      <c r="BA809" s="8">
        <f t="shared" si="1618"/>
        <v>12</v>
      </c>
      <c r="BB809" s="8"/>
      <c r="BD809" s="11">
        <f t="shared" si="1619"/>
        <v>45359</v>
      </c>
      <c r="BE809" s="8">
        <f t="shared" si="1620"/>
        <v>3038</v>
      </c>
      <c r="BF809" s="8">
        <f t="shared" si="1621"/>
        <v>390007.5500000001</v>
      </c>
      <c r="BG809" s="8">
        <f t="shared" si="1622"/>
        <v>1631.0800000000002</v>
      </c>
      <c r="BH809" s="8">
        <f t="shared" si="1623"/>
        <v>0</v>
      </c>
      <c r="BI809" s="8">
        <f t="shared" si="1624"/>
        <v>2759.5099999999998</v>
      </c>
      <c r="BJ809" s="8">
        <f t="shared" si="1625"/>
        <v>15</v>
      </c>
      <c r="BK809" s="8"/>
      <c r="BM809" s="11">
        <f t="shared" si="1626"/>
        <v>45359</v>
      </c>
      <c r="BN809" s="8">
        <f t="shared" si="1627"/>
        <v>3750</v>
      </c>
      <c r="BO809" s="8">
        <f t="shared" si="1628"/>
        <v>509577.01999999996</v>
      </c>
      <c r="BP809" s="8">
        <f t="shared" si="1629"/>
        <v>2310.7599999999998</v>
      </c>
      <c r="BQ809" s="8">
        <f t="shared" si="1630"/>
        <v>0</v>
      </c>
      <c r="BR809" s="8">
        <f t="shared" si="1631"/>
        <v>10298.85</v>
      </c>
      <c r="BS809" s="8">
        <f t="shared" si="1632"/>
        <v>17</v>
      </c>
      <c r="BT809" s="8"/>
      <c r="BV809" s="11">
        <f t="shared" si="1633"/>
        <v>45359</v>
      </c>
      <c r="BW809" s="8">
        <f t="shared" si="1634"/>
        <v>1486</v>
      </c>
      <c r="BX809" s="8">
        <f t="shared" si="1635"/>
        <v>117440.24999999996</v>
      </c>
      <c r="BY809" s="8">
        <f t="shared" si="1636"/>
        <v>1828.5</v>
      </c>
      <c r="BZ809" s="8">
        <f t="shared" si="1637"/>
        <v>0</v>
      </c>
      <c r="CA809" s="8">
        <f t="shared" si="1638"/>
        <v>1080.58</v>
      </c>
      <c r="CB809" s="8">
        <f t="shared" si="1639"/>
        <v>5</v>
      </c>
      <c r="CC809" s="8"/>
      <c r="CE809" s="11">
        <f t="shared" si="1640"/>
        <v>45359</v>
      </c>
      <c r="CF809" s="8">
        <f t="shared" si="1641"/>
        <v>1981</v>
      </c>
      <c r="CG809" s="8">
        <f t="shared" si="1642"/>
        <v>234370.33999999991</v>
      </c>
      <c r="CH809" s="8">
        <f t="shared" si="1643"/>
        <v>3518.2</v>
      </c>
      <c r="CI809" s="8">
        <f t="shared" si="1644"/>
        <v>0</v>
      </c>
      <c r="CJ809" s="8">
        <f t="shared" si="1645"/>
        <v>250</v>
      </c>
      <c r="CK809" s="8">
        <f t="shared" si="1646"/>
        <v>48</v>
      </c>
      <c r="CL809" s="8"/>
      <c r="CN809" s="11">
        <f t="shared" si="1647"/>
        <v>45359</v>
      </c>
      <c r="CO809" s="8">
        <f t="shared" si="1648"/>
        <v>4261</v>
      </c>
      <c r="CP809" s="8">
        <f t="shared" si="1649"/>
        <v>403383.28999999992</v>
      </c>
      <c r="CQ809" s="8">
        <f t="shared" si="1650"/>
        <v>3317.8199999999997</v>
      </c>
      <c r="CR809" s="8">
        <f t="shared" si="1651"/>
        <v>25077.289999999997</v>
      </c>
      <c r="CS809" s="8">
        <f t="shared" si="1652"/>
        <v>2995.5</v>
      </c>
      <c r="CT809" s="8">
        <f t="shared" si="1653"/>
        <v>192</v>
      </c>
      <c r="CU809" s="8"/>
      <c r="CW809" s="11">
        <f t="shared" si="1654"/>
        <v>45359</v>
      </c>
      <c r="CX809" s="8">
        <f t="shared" si="1655"/>
        <v>886</v>
      </c>
      <c r="CY809" s="8">
        <f t="shared" si="1656"/>
        <v>64817.230000000025</v>
      </c>
      <c r="CZ809" s="8">
        <f t="shared" si="1657"/>
        <v>-4.5</v>
      </c>
      <c r="DA809" s="8">
        <f t="shared" si="1658"/>
        <v>375</v>
      </c>
      <c r="DB809" s="8">
        <f t="shared" si="1659"/>
        <v>3247.67</v>
      </c>
      <c r="DC809" s="8">
        <f t="shared" si="1660"/>
        <v>21</v>
      </c>
      <c r="DD809" s="8"/>
      <c r="DF809" s="11">
        <f t="shared" si="1661"/>
        <v>45359</v>
      </c>
      <c r="DG809" s="8">
        <f t="shared" si="1662"/>
        <v>0</v>
      </c>
      <c r="DH809" s="8">
        <f t="shared" si="1663"/>
        <v>0</v>
      </c>
      <c r="DI809" s="8">
        <f t="shared" si="1664"/>
        <v>0</v>
      </c>
      <c r="DJ809" s="8">
        <f t="shared" si="1665"/>
        <v>0</v>
      </c>
      <c r="DK809" s="8">
        <f t="shared" si="1666"/>
        <v>0</v>
      </c>
      <c r="DL809" s="8">
        <f t="shared" si="1667"/>
        <v>0</v>
      </c>
      <c r="DM809" s="8"/>
      <c r="DO809" s="11">
        <f t="shared" si="1668"/>
        <v>45359</v>
      </c>
      <c r="DP809" s="8">
        <f t="shared" si="1669"/>
        <v>0</v>
      </c>
      <c r="DQ809" s="8">
        <f t="shared" si="1670"/>
        <v>0</v>
      </c>
      <c r="DR809" s="8">
        <f t="shared" si="1671"/>
        <v>0</v>
      </c>
      <c r="DS809" s="8">
        <f t="shared" si="1672"/>
        <v>0</v>
      </c>
      <c r="DT809" s="8">
        <f t="shared" si="1673"/>
        <v>0</v>
      </c>
      <c r="DU809" s="8">
        <f t="shared" si="1674"/>
        <v>0</v>
      </c>
      <c r="DV809" s="8"/>
      <c r="DX809" s="11">
        <f t="shared" si="1675"/>
        <v>45359</v>
      </c>
      <c r="DY809" s="8">
        <f t="shared" si="1676"/>
        <v>0</v>
      </c>
      <c r="DZ809" s="8">
        <f t="shared" si="1677"/>
        <v>0</v>
      </c>
      <c r="EA809" s="8">
        <f t="shared" si="1678"/>
        <v>0</v>
      </c>
      <c r="EB809" s="8">
        <f t="shared" si="1679"/>
        <v>0</v>
      </c>
      <c r="EC809" s="8">
        <f t="shared" si="1680"/>
        <v>0</v>
      </c>
      <c r="ED809" s="8">
        <f t="shared" si="1681"/>
        <v>0</v>
      </c>
      <c r="EE809" s="8"/>
    </row>
    <row r="810" spans="2:135" x14ac:dyDescent="0.3">
      <c r="B810" s="11">
        <f t="shared" si="1577"/>
        <v>45360</v>
      </c>
      <c r="C810" s="8">
        <f t="shared" si="1578"/>
        <v>2500</v>
      </c>
      <c r="D810" s="8">
        <f t="shared" si="1579"/>
        <v>337631.43</v>
      </c>
      <c r="E810" s="8">
        <f t="shared" si="1580"/>
        <v>0</v>
      </c>
      <c r="F810" s="8">
        <f t="shared" si="1581"/>
        <v>1700</v>
      </c>
      <c r="G810" s="8">
        <f t="shared" si="1582"/>
        <v>2570.3000000000002</v>
      </c>
      <c r="H810" s="8">
        <f t="shared" si="1583"/>
        <v>15</v>
      </c>
      <c r="I810" s="8"/>
      <c r="K810" s="11">
        <f t="shared" si="1584"/>
        <v>45360</v>
      </c>
      <c r="L810" s="8">
        <f t="shared" si="1585"/>
        <v>2018</v>
      </c>
      <c r="M810" s="8">
        <f t="shared" si="1586"/>
        <v>269083.00000000006</v>
      </c>
      <c r="N810" s="8">
        <f t="shared" si="1587"/>
        <v>987.97</v>
      </c>
      <c r="O810" s="8">
        <f t="shared" si="1588"/>
        <v>0</v>
      </c>
      <c r="P810" s="8">
        <f t="shared" si="1589"/>
        <v>1079.45</v>
      </c>
      <c r="Q810" s="8">
        <f t="shared" si="1590"/>
        <v>6</v>
      </c>
      <c r="R810" s="8"/>
      <c r="T810" s="11">
        <f t="shared" si="1591"/>
        <v>45360</v>
      </c>
      <c r="U810" s="8">
        <f t="shared" si="1592"/>
        <v>1272</v>
      </c>
      <c r="V810" s="8">
        <f t="shared" si="1593"/>
        <v>123960.82999999997</v>
      </c>
      <c r="W810" s="8">
        <f t="shared" si="1594"/>
        <v>0</v>
      </c>
      <c r="X810" s="8">
        <f t="shared" si="1595"/>
        <v>0</v>
      </c>
      <c r="Y810" s="8">
        <f t="shared" si="1596"/>
        <v>3102.2</v>
      </c>
      <c r="Z810" s="8">
        <f t="shared" si="1597"/>
        <v>0</v>
      </c>
      <c r="AA810" s="8"/>
      <c r="AC810" s="11">
        <f t="shared" si="1598"/>
        <v>45360</v>
      </c>
      <c r="AD810" s="8">
        <f t="shared" si="1599"/>
        <v>3272</v>
      </c>
      <c r="AE810" s="8">
        <f t="shared" si="1600"/>
        <v>369381.86999999982</v>
      </c>
      <c r="AF810" s="8">
        <f t="shared" si="1601"/>
        <v>2541.3999999999992</v>
      </c>
      <c r="AG810" s="8">
        <f t="shared" si="1602"/>
        <v>0</v>
      </c>
      <c r="AH810" s="8">
        <f t="shared" si="1603"/>
        <v>2420.65</v>
      </c>
      <c r="AI810" s="8">
        <f t="shared" si="1604"/>
        <v>27</v>
      </c>
      <c r="AJ810" s="8"/>
      <c r="AL810" s="11">
        <f t="shared" si="1605"/>
        <v>45360</v>
      </c>
      <c r="AM810" s="8">
        <f t="shared" si="1606"/>
        <v>2587</v>
      </c>
      <c r="AN810" s="8">
        <f t="shared" si="1607"/>
        <v>329412.96999999997</v>
      </c>
      <c r="AO810" s="8">
        <f t="shared" si="1608"/>
        <v>963.41</v>
      </c>
      <c r="AP810" s="8">
        <f t="shared" si="1609"/>
        <v>0</v>
      </c>
      <c r="AQ810" s="8">
        <f t="shared" si="1610"/>
        <v>4731.5399999999981</v>
      </c>
      <c r="AR810" s="8">
        <f t="shared" si="1611"/>
        <v>14</v>
      </c>
      <c r="AS810" s="8"/>
      <c r="AU810" s="11">
        <f t="shared" si="1612"/>
        <v>45360</v>
      </c>
      <c r="AV810" s="8">
        <f t="shared" si="1613"/>
        <v>3100</v>
      </c>
      <c r="AW810" s="8">
        <f t="shared" si="1614"/>
        <v>268574.83</v>
      </c>
      <c r="AX810" s="8">
        <f t="shared" si="1615"/>
        <v>0</v>
      </c>
      <c r="AY810" s="8">
        <f t="shared" si="1616"/>
        <v>1634.7200000000003</v>
      </c>
      <c r="AZ810" s="8">
        <f t="shared" si="1617"/>
        <v>-337.09000000000003</v>
      </c>
      <c r="BA810" s="8">
        <f t="shared" si="1618"/>
        <v>12</v>
      </c>
      <c r="BB810" s="8"/>
      <c r="BD810" s="11">
        <f t="shared" si="1619"/>
        <v>45360</v>
      </c>
      <c r="BE810" s="8">
        <f t="shared" si="1620"/>
        <v>3112</v>
      </c>
      <c r="BF810" s="8">
        <f t="shared" si="1621"/>
        <v>399105.59000000008</v>
      </c>
      <c r="BG810" s="8">
        <f t="shared" si="1622"/>
        <v>1634.3200000000002</v>
      </c>
      <c r="BH810" s="8">
        <f t="shared" si="1623"/>
        <v>0</v>
      </c>
      <c r="BI810" s="8">
        <f t="shared" si="1624"/>
        <v>2816.5099999999998</v>
      </c>
      <c r="BJ810" s="8">
        <f t="shared" si="1625"/>
        <v>15</v>
      </c>
      <c r="BK810" s="8"/>
      <c r="BM810" s="11">
        <f t="shared" si="1626"/>
        <v>45360</v>
      </c>
      <c r="BN810" s="8">
        <f t="shared" si="1627"/>
        <v>3811</v>
      </c>
      <c r="BO810" s="8">
        <f t="shared" si="1628"/>
        <v>518327.06999999995</v>
      </c>
      <c r="BP810" s="8">
        <f t="shared" si="1629"/>
        <v>2398.6699999999996</v>
      </c>
      <c r="BQ810" s="8">
        <f t="shared" si="1630"/>
        <v>0</v>
      </c>
      <c r="BR810" s="8">
        <f t="shared" si="1631"/>
        <v>10649.800000000001</v>
      </c>
      <c r="BS810" s="8">
        <f t="shared" si="1632"/>
        <v>17</v>
      </c>
      <c r="BT810" s="8"/>
      <c r="BV810" s="11">
        <f t="shared" si="1633"/>
        <v>45360</v>
      </c>
      <c r="BW810" s="8">
        <f t="shared" si="1634"/>
        <v>1522</v>
      </c>
      <c r="BX810" s="8">
        <f t="shared" si="1635"/>
        <v>120152.93999999996</v>
      </c>
      <c r="BY810" s="8">
        <f t="shared" si="1636"/>
        <v>1937.5</v>
      </c>
      <c r="BZ810" s="8">
        <f t="shared" si="1637"/>
        <v>0</v>
      </c>
      <c r="CA810" s="8">
        <f t="shared" si="1638"/>
        <v>1080.58</v>
      </c>
      <c r="CB810" s="8">
        <f t="shared" si="1639"/>
        <v>5</v>
      </c>
      <c r="CC810" s="8"/>
      <c r="CE810" s="11">
        <f t="shared" si="1640"/>
        <v>45360</v>
      </c>
      <c r="CF810" s="8">
        <f t="shared" si="1641"/>
        <v>2036</v>
      </c>
      <c r="CG810" s="8">
        <f t="shared" si="1642"/>
        <v>241032.4199999999</v>
      </c>
      <c r="CH810" s="8">
        <f t="shared" si="1643"/>
        <v>3588.2</v>
      </c>
      <c r="CI810" s="8">
        <f t="shared" si="1644"/>
        <v>0</v>
      </c>
      <c r="CJ810" s="8">
        <f t="shared" si="1645"/>
        <v>250</v>
      </c>
      <c r="CK810" s="8">
        <f t="shared" si="1646"/>
        <v>48</v>
      </c>
      <c r="CL810" s="8"/>
      <c r="CN810" s="11">
        <f t="shared" si="1647"/>
        <v>45360</v>
      </c>
      <c r="CO810" s="8">
        <f t="shared" si="1648"/>
        <v>4353</v>
      </c>
      <c r="CP810" s="8">
        <f t="shared" si="1649"/>
        <v>415277.05999999994</v>
      </c>
      <c r="CQ810" s="8">
        <f t="shared" si="1650"/>
        <v>3468.3199999999997</v>
      </c>
      <c r="CR810" s="8">
        <f t="shared" si="1651"/>
        <v>25087.289999999997</v>
      </c>
      <c r="CS810" s="8">
        <f t="shared" si="1652"/>
        <v>3055.5</v>
      </c>
      <c r="CT810" s="8">
        <f t="shared" si="1653"/>
        <v>192</v>
      </c>
      <c r="CU810" s="8"/>
      <c r="CW810" s="11">
        <f t="shared" si="1654"/>
        <v>45360</v>
      </c>
      <c r="CX810" s="8">
        <f t="shared" si="1655"/>
        <v>900</v>
      </c>
      <c r="CY810" s="8">
        <f t="shared" si="1656"/>
        <v>65846.410000000018</v>
      </c>
      <c r="CZ810" s="8">
        <f t="shared" si="1657"/>
        <v>-4.5</v>
      </c>
      <c r="DA810" s="8">
        <f t="shared" si="1658"/>
        <v>406</v>
      </c>
      <c r="DB810" s="8">
        <f t="shared" si="1659"/>
        <v>3277.67</v>
      </c>
      <c r="DC810" s="8">
        <f t="shared" si="1660"/>
        <v>21</v>
      </c>
      <c r="DD810" s="8"/>
      <c r="DF810" s="11">
        <f t="shared" si="1661"/>
        <v>45360</v>
      </c>
      <c r="DG810" s="8">
        <f t="shared" si="1662"/>
        <v>0</v>
      </c>
      <c r="DH810" s="8">
        <f t="shared" si="1663"/>
        <v>0</v>
      </c>
      <c r="DI810" s="8">
        <f t="shared" si="1664"/>
        <v>0</v>
      </c>
      <c r="DJ810" s="8">
        <f t="shared" si="1665"/>
        <v>0</v>
      </c>
      <c r="DK810" s="8">
        <f t="shared" si="1666"/>
        <v>0</v>
      </c>
      <c r="DL810" s="8">
        <f t="shared" si="1667"/>
        <v>0</v>
      </c>
      <c r="DM810" s="8"/>
      <c r="DO810" s="11">
        <f t="shared" si="1668"/>
        <v>45360</v>
      </c>
      <c r="DP810" s="8">
        <f t="shared" si="1669"/>
        <v>0</v>
      </c>
      <c r="DQ810" s="8">
        <f t="shared" si="1670"/>
        <v>0</v>
      </c>
      <c r="DR810" s="8">
        <f t="shared" si="1671"/>
        <v>0</v>
      </c>
      <c r="DS810" s="8">
        <f t="shared" si="1672"/>
        <v>0</v>
      </c>
      <c r="DT810" s="8">
        <f t="shared" si="1673"/>
        <v>0</v>
      </c>
      <c r="DU810" s="8">
        <f t="shared" si="1674"/>
        <v>0</v>
      </c>
      <c r="DV810" s="8"/>
      <c r="DX810" s="11">
        <f t="shared" si="1675"/>
        <v>45360</v>
      </c>
      <c r="DY810" s="8">
        <f t="shared" si="1676"/>
        <v>0</v>
      </c>
      <c r="DZ810" s="8">
        <f t="shared" si="1677"/>
        <v>0</v>
      </c>
      <c r="EA810" s="8">
        <f t="shared" si="1678"/>
        <v>0</v>
      </c>
      <c r="EB810" s="8">
        <f t="shared" si="1679"/>
        <v>0</v>
      </c>
      <c r="EC810" s="8">
        <f t="shared" si="1680"/>
        <v>0</v>
      </c>
      <c r="ED810" s="8">
        <f t="shared" si="1681"/>
        <v>0</v>
      </c>
      <c r="EE810" s="8"/>
    </row>
    <row r="811" spans="2:135" x14ac:dyDescent="0.3">
      <c r="B811" s="11">
        <f t="shared" si="1577"/>
        <v>45361</v>
      </c>
      <c r="C811" s="8">
        <f t="shared" si="1578"/>
        <v>2537</v>
      </c>
      <c r="D811" s="8">
        <f t="shared" si="1579"/>
        <v>342645.13</v>
      </c>
      <c r="E811" s="8">
        <f t="shared" si="1580"/>
        <v>0</v>
      </c>
      <c r="F811" s="8">
        <f t="shared" si="1581"/>
        <v>1713</v>
      </c>
      <c r="G811" s="8">
        <f t="shared" si="1582"/>
        <v>2595.3000000000002</v>
      </c>
      <c r="H811" s="8">
        <f t="shared" si="1583"/>
        <v>15</v>
      </c>
      <c r="I811" s="8"/>
      <c r="K811" s="11">
        <f t="shared" si="1584"/>
        <v>45361</v>
      </c>
      <c r="L811" s="8">
        <f t="shared" si="1585"/>
        <v>2085</v>
      </c>
      <c r="M811" s="8">
        <f t="shared" si="1586"/>
        <v>277768.57000000007</v>
      </c>
      <c r="N811" s="8">
        <f t="shared" si="1587"/>
        <v>998.11</v>
      </c>
      <c r="O811" s="8">
        <f t="shared" si="1588"/>
        <v>0</v>
      </c>
      <c r="P811" s="8">
        <f t="shared" si="1589"/>
        <v>1079.45</v>
      </c>
      <c r="Q811" s="8">
        <f t="shared" si="1590"/>
        <v>6</v>
      </c>
      <c r="R811" s="8"/>
      <c r="T811" s="11">
        <f t="shared" si="1591"/>
        <v>45361</v>
      </c>
      <c r="U811" s="8">
        <f t="shared" si="1592"/>
        <v>1285</v>
      </c>
      <c r="V811" s="8">
        <f t="shared" si="1593"/>
        <v>125407.04999999997</v>
      </c>
      <c r="W811" s="8">
        <f t="shared" si="1594"/>
        <v>0</v>
      </c>
      <c r="X811" s="8">
        <f t="shared" si="1595"/>
        <v>0</v>
      </c>
      <c r="Y811" s="8">
        <f t="shared" si="1596"/>
        <v>3121.7</v>
      </c>
      <c r="Z811" s="8">
        <f t="shared" si="1597"/>
        <v>0</v>
      </c>
      <c r="AA811" s="8"/>
      <c r="AC811" s="11">
        <f t="shared" si="1598"/>
        <v>45361</v>
      </c>
      <c r="AD811" s="8">
        <f t="shared" si="1599"/>
        <v>3335</v>
      </c>
      <c r="AE811" s="8">
        <f t="shared" si="1600"/>
        <v>376464.2899999998</v>
      </c>
      <c r="AF811" s="8">
        <f t="shared" si="1601"/>
        <v>2584.8999999999992</v>
      </c>
      <c r="AG811" s="8">
        <f t="shared" si="1602"/>
        <v>0</v>
      </c>
      <c r="AH811" s="8">
        <f t="shared" si="1603"/>
        <v>2542.17</v>
      </c>
      <c r="AI811" s="8">
        <f t="shared" si="1604"/>
        <v>29</v>
      </c>
      <c r="AJ811" s="8"/>
      <c r="AL811" s="11">
        <f t="shared" si="1605"/>
        <v>45361</v>
      </c>
      <c r="AM811" s="8">
        <f t="shared" si="1606"/>
        <v>2619</v>
      </c>
      <c r="AN811" s="8">
        <f t="shared" si="1607"/>
        <v>333462.67</v>
      </c>
      <c r="AO811" s="8">
        <f t="shared" si="1608"/>
        <v>976.36</v>
      </c>
      <c r="AP811" s="8">
        <f t="shared" si="1609"/>
        <v>0</v>
      </c>
      <c r="AQ811" s="8">
        <f t="shared" si="1610"/>
        <v>4731.5399999999981</v>
      </c>
      <c r="AR811" s="8">
        <f t="shared" si="1611"/>
        <v>14</v>
      </c>
      <c r="AS811" s="8"/>
      <c r="AU811" s="11">
        <f t="shared" si="1612"/>
        <v>45361</v>
      </c>
      <c r="AV811" s="8">
        <f t="shared" si="1613"/>
        <v>3144</v>
      </c>
      <c r="AW811" s="8">
        <f t="shared" si="1614"/>
        <v>272240.06</v>
      </c>
      <c r="AX811" s="8">
        <f t="shared" si="1615"/>
        <v>0</v>
      </c>
      <c r="AY811" s="8">
        <f t="shared" si="1616"/>
        <v>1642.7200000000003</v>
      </c>
      <c r="AZ811" s="8">
        <f t="shared" si="1617"/>
        <v>-337.09000000000003</v>
      </c>
      <c r="BA811" s="8">
        <f t="shared" si="1618"/>
        <v>12</v>
      </c>
      <c r="BB811" s="8"/>
      <c r="BD811" s="11">
        <f t="shared" si="1619"/>
        <v>45361</v>
      </c>
      <c r="BE811" s="8">
        <f t="shared" si="1620"/>
        <v>3174</v>
      </c>
      <c r="BF811" s="8">
        <f t="shared" si="1621"/>
        <v>404994.27000000008</v>
      </c>
      <c r="BG811" s="8">
        <f t="shared" si="1622"/>
        <v>1675.9</v>
      </c>
      <c r="BH811" s="8">
        <f t="shared" si="1623"/>
        <v>0</v>
      </c>
      <c r="BI811" s="8">
        <f t="shared" si="1624"/>
        <v>2816.5099999999998</v>
      </c>
      <c r="BJ811" s="8">
        <f t="shared" si="1625"/>
        <v>16</v>
      </c>
      <c r="BK811" s="8"/>
      <c r="BM811" s="11">
        <f t="shared" si="1626"/>
        <v>45361</v>
      </c>
      <c r="BN811" s="8">
        <f t="shared" si="1627"/>
        <v>3869</v>
      </c>
      <c r="BO811" s="8">
        <f t="shared" si="1628"/>
        <v>526253.93999999994</v>
      </c>
      <c r="BP811" s="8">
        <f t="shared" si="1629"/>
        <v>2419.6099999999997</v>
      </c>
      <c r="BQ811" s="8">
        <f t="shared" si="1630"/>
        <v>0</v>
      </c>
      <c r="BR811" s="8">
        <f t="shared" si="1631"/>
        <v>10460.800000000001</v>
      </c>
      <c r="BS811" s="8">
        <f t="shared" si="1632"/>
        <v>17</v>
      </c>
      <c r="BT811" s="8"/>
      <c r="BV811" s="11">
        <f t="shared" si="1633"/>
        <v>45361</v>
      </c>
      <c r="BW811" s="8">
        <f t="shared" si="1634"/>
        <v>1553</v>
      </c>
      <c r="BX811" s="8">
        <f t="shared" si="1635"/>
        <v>122388.10999999996</v>
      </c>
      <c r="BY811" s="8">
        <f t="shared" si="1636"/>
        <v>2043.5</v>
      </c>
      <c r="BZ811" s="8">
        <f t="shared" si="1637"/>
        <v>0</v>
      </c>
      <c r="CA811" s="8">
        <f t="shared" si="1638"/>
        <v>1080.58</v>
      </c>
      <c r="CB811" s="8">
        <f t="shared" si="1639"/>
        <v>5</v>
      </c>
      <c r="CC811" s="8"/>
      <c r="CE811" s="11">
        <f t="shared" si="1640"/>
        <v>45361</v>
      </c>
      <c r="CF811" s="8">
        <f t="shared" si="1641"/>
        <v>2048</v>
      </c>
      <c r="CG811" s="8">
        <f t="shared" si="1642"/>
        <v>242413.22999999989</v>
      </c>
      <c r="CH811" s="8">
        <f t="shared" si="1643"/>
        <v>3601.7</v>
      </c>
      <c r="CI811" s="8">
        <f t="shared" si="1644"/>
        <v>0</v>
      </c>
      <c r="CJ811" s="8">
        <f t="shared" si="1645"/>
        <v>250</v>
      </c>
      <c r="CK811" s="8">
        <f t="shared" si="1646"/>
        <v>48</v>
      </c>
      <c r="CL811" s="8"/>
      <c r="CN811" s="11">
        <f t="shared" si="1647"/>
        <v>45361</v>
      </c>
      <c r="CO811" s="8">
        <f t="shared" si="1648"/>
        <v>4428</v>
      </c>
      <c r="CP811" s="8">
        <f t="shared" si="1649"/>
        <v>423285.06999999995</v>
      </c>
      <c r="CQ811" s="8">
        <f t="shared" si="1650"/>
        <v>3540.3199999999997</v>
      </c>
      <c r="CR811" s="8">
        <f t="shared" si="1651"/>
        <v>25509.01</v>
      </c>
      <c r="CS811" s="8">
        <f t="shared" si="1652"/>
        <v>3230.5</v>
      </c>
      <c r="CT811" s="8">
        <f t="shared" si="1653"/>
        <v>192</v>
      </c>
      <c r="CU811" s="8"/>
      <c r="CW811" s="11">
        <f t="shared" si="1654"/>
        <v>45361</v>
      </c>
      <c r="CX811" s="8">
        <f t="shared" si="1655"/>
        <v>910</v>
      </c>
      <c r="CY811" s="8">
        <f t="shared" si="1656"/>
        <v>66508.270000000019</v>
      </c>
      <c r="CZ811" s="8">
        <f t="shared" si="1657"/>
        <v>-4.5</v>
      </c>
      <c r="DA811" s="8">
        <f t="shared" si="1658"/>
        <v>410</v>
      </c>
      <c r="DB811" s="8">
        <f t="shared" si="1659"/>
        <v>3307.67</v>
      </c>
      <c r="DC811" s="8">
        <f t="shared" si="1660"/>
        <v>21</v>
      </c>
      <c r="DD811" s="8"/>
      <c r="DF811" s="11">
        <f t="shared" si="1661"/>
        <v>45361</v>
      </c>
      <c r="DG811" s="8">
        <f t="shared" si="1662"/>
        <v>0</v>
      </c>
      <c r="DH811" s="8">
        <f t="shared" si="1663"/>
        <v>0</v>
      </c>
      <c r="DI811" s="8">
        <f t="shared" si="1664"/>
        <v>0</v>
      </c>
      <c r="DJ811" s="8">
        <f t="shared" si="1665"/>
        <v>0</v>
      </c>
      <c r="DK811" s="8">
        <f t="shared" si="1666"/>
        <v>0</v>
      </c>
      <c r="DL811" s="8">
        <f t="shared" si="1667"/>
        <v>0</v>
      </c>
      <c r="DM811" s="8"/>
      <c r="DO811" s="11">
        <f t="shared" si="1668"/>
        <v>45361</v>
      </c>
      <c r="DP811" s="8">
        <f t="shared" si="1669"/>
        <v>0</v>
      </c>
      <c r="DQ811" s="8">
        <f t="shared" si="1670"/>
        <v>0</v>
      </c>
      <c r="DR811" s="8">
        <f t="shared" si="1671"/>
        <v>0</v>
      </c>
      <c r="DS811" s="8">
        <f t="shared" si="1672"/>
        <v>0</v>
      </c>
      <c r="DT811" s="8">
        <f t="shared" si="1673"/>
        <v>0</v>
      </c>
      <c r="DU811" s="8">
        <f t="shared" si="1674"/>
        <v>0</v>
      </c>
      <c r="DV811" s="8"/>
      <c r="DX811" s="11">
        <f t="shared" si="1675"/>
        <v>45361</v>
      </c>
      <c r="DY811" s="8">
        <f t="shared" si="1676"/>
        <v>0</v>
      </c>
      <c r="DZ811" s="8">
        <f t="shared" si="1677"/>
        <v>0</v>
      </c>
      <c r="EA811" s="8">
        <f t="shared" si="1678"/>
        <v>0</v>
      </c>
      <c r="EB811" s="8">
        <f t="shared" si="1679"/>
        <v>0</v>
      </c>
      <c r="EC811" s="8">
        <f t="shared" si="1680"/>
        <v>0</v>
      </c>
      <c r="ED811" s="8">
        <f t="shared" si="1681"/>
        <v>0</v>
      </c>
      <c r="EE811" s="8"/>
    </row>
    <row r="812" spans="2:135" x14ac:dyDescent="0.3">
      <c r="B812" s="11">
        <f t="shared" si="1577"/>
        <v>45362</v>
      </c>
      <c r="C812" s="8">
        <f t="shared" si="1578"/>
        <v>2592</v>
      </c>
      <c r="D812" s="8">
        <f t="shared" si="1579"/>
        <v>350561.33</v>
      </c>
      <c r="E812" s="8">
        <f t="shared" si="1580"/>
        <v>0</v>
      </c>
      <c r="F812" s="8">
        <f t="shared" si="1581"/>
        <v>1777</v>
      </c>
      <c r="G812" s="8">
        <f t="shared" si="1582"/>
        <v>2599.3000000000002</v>
      </c>
      <c r="H812" s="8">
        <f t="shared" si="1583"/>
        <v>15</v>
      </c>
      <c r="I812" s="8"/>
      <c r="K812" s="11">
        <f t="shared" si="1584"/>
        <v>45362</v>
      </c>
      <c r="L812" s="8">
        <f t="shared" si="1585"/>
        <v>2145</v>
      </c>
      <c r="M812" s="8">
        <f t="shared" si="1586"/>
        <v>285861.52000000008</v>
      </c>
      <c r="N812" s="8">
        <f t="shared" si="1587"/>
        <v>1014.15</v>
      </c>
      <c r="O812" s="8">
        <f t="shared" si="1588"/>
        <v>0</v>
      </c>
      <c r="P812" s="8">
        <f t="shared" si="1589"/>
        <v>1079.45</v>
      </c>
      <c r="Q812" s="8">
        <f t="shared" si="1590"/>
        <v>6</v>
      </c>
      <c r="R812" s="8"/>
      <c r="T812" s="11">
        <f t="shared" si="1591"/>
        <v>45362</v>
      </c>
      <c r="U812" s="8">
        <f t="shared" si="1592"/>
        <v>1301</v>
      </c>
      <c r="V812" s="8">
        <f t="shared" si="1593"/>
        <v>127057.36999999998</v>
      </c>
      <c r="W812" s="8">
        <f t="shared" si="1594"/>
        <v>0</v>
      </c>
      <c r="X812" s="8">
        <f t="shared" si="1595"/>
        <v>0</v>
      </c>
      <c r="Y812" s="8">
        <f t="shared" si="1596"/>
        <v>3149.45</v>
      </c>
      <c r="Z812" s="8">
        <f t="shared" si="1597"/>
        <v>0</v>
      </c>
      <c r="AA812" s="8"/>
      <c r="AC812" s="11">
        <f t="shared" si="1598"/>
        <v>45362</v>
      </c>
      <c r="AD812" s="8">
        <f t="shared" si="1599"/>
        <v>3399</v>
      </c>
      <c r="AE812" s="8">
        <f t="shared" si="1600"/>
        <v>384225.4699999998</v>
      </c>
      <c r="AF812" s="8">
        <f t="shared" si="1601"/>
        <v>2632.099999999999</v>
      </c>
      <c r="AG812" s="8">
        <f t="shared" si="1602"/>
        <v>0</v>
      </c>
      <c r="AH812" s="8">
        <f t="shared" si="1603"/>
        <v>2511.4900000000002</v>
      </c>
      <c r="AI812" s="8">
        <f t="shared" si="1604"/>
        <v>31</v>
      </c>
      <c r="AJ812" s="8"/>
      <c r="AL812" s="11">
        <f t="shared" si="1605"/>
        <v>45362</v>
      </c>
      <c r="AM812" s="8">
        <f t="shared" si="1606"/>
        <v>2652</v>
      </c>
      <c r="AN812" s="8">
        <f t="shared" si="1607"/>
        <v>337638.83999999997</v>
      </c>
      <c r="AO812" s="8">
        <f t="shared" si="1608"/>
        <v>981.91</v>
      </c>
      <c r="AP812" s="8">
        <f t="shared" si="1609"/>
        <v>0</v>
      </c>
      <c r="AQ812" s="8">
        <f t="shared" si="1610"/>
        <v>4623.5399999999981</v>
      </c>
      <c r="AR812" s="8">
        <f t="shared" si="1611"/>
        <v>14</v>
      </c>
      <c r="AS812" s="8"/>
      <c r="AU812" s="11">
        <f t="shared" si="1612"/>
        <v>45362</v>
      </c>
      <c r="AV812" s="8">
        <f t="shared" si="1613"/>
        <v>3218</v>
      </c>
      <c r="AW812" s="8">
        <f t="shared" si="1614"/>
        <v>279422.67</v>
      </c>
      <c r="AX812" s="8">
        <f t="shared" si="1615"/>
        <v>0</v>
      </c>
      <c r="AY812" s="8">
        <f t="shared" si="1616"/>
        <v>1677.7200000000003</v>
      </c>
      <c r="AZ812" s="8">
        <f t="shared" si="1617"/>
        <v>-337.09000000000003</v>
      </c>
      <c r="BA812" s="8">
        <f t="shared" si="1618"/>
        <v>12</v>
      </c>
      <c r="BB812" s="8"/>
      <c r="BD812" s="11">
        <f t="shared" si="1619"/>
        <v>45362</v>
      </c>
      <c r="BE812" s="8">
        <f t="shared" si="1620"/>
        <v>3233</v>
      </c>
      <c r="BF812" s="8">
        <f t="shared" si="1621"/>
        <v>412775.00000000006</v>
      </c>
      <c r="BG812" s="8">
        <f t="shared" si="1622"/>
        <v>1700.39</v>
      </c>
      <c r="BH812" s="8">
        <f t="shared" si="1623"/>
        <v>0</v>
      </c>
      <c r="BI812" s="8">
        <f t="shared" si="1624"/>
        <v>2816.5099999999998</v>
      </c>
      <c r="BJ812" s="8">
        <f t="shared" si="1625"/>
        <v>17</v>
      </c>
      <c r="BK812" s="8"/>
      <c r="BM812" s="11">
        <f t="shared" si="1626"/>
        <v>45362</v>
      </c>
      <c r="BN812" s="8">
        <f t="shared" si="1627"/>
        <v>3922</v>
      </c>
      <c r="BO812" s="8">
        <f t="shared" si="1628"/>
        <v>532138.98</v>
      </c>
      <c r="BP812" s="8">
        <f t="shared" si="1629"/>
        <v>2476.3599999999997</v>
      </c>
      <c r="BQ812" s="8">
        <f t="shared" si="1630"/>
        <v>0</v>
      </c>
      <c r="BR812" s="8">
        <f t="shared" si="1631"/>
        <v>10480.6</v>
      </c>
      <c r="BS812" s="8">
        <f t="shared" si="1632"/>
        <v>17</v>
      </c>
      <c r="BT812" s="8"/>
      <c r="BV812" s="11">
        <f t="shared" si="1633"/>
        <v>45362</v>
      </c>
      <c r="BW812" s="8">
        <f t="shared" si="1634"/>
        <v>1590</v>
      </c>
      <c r="BX812" s="8">
        <f t="shared" si="1635"/>
        <v>125626.99999999996</v>
      </c>
      <c r="BY812" s="8">
        <f t="shared" si="1636"/>
        <v>2041</v>
      </c>
      <c r="BZ812" s="8">
        <f t="shared" si="1637"/>
        <v>0</v>
      </c>
      <c r="CA812" s="8">
        <f t="shared" si="1638"/>
        <v>1080.58</v>
      </c>
      <c r="CB812" s="8">
        <f t="shared" si="1639"/>
        <v>6</v>
      </c>
      <c r="CC812" s="8"/>
      <c r="CE812" s="11">
        <f t="shared" si="1640"/>
        <v>45362</v>
      </c>
      <c r="CF812" s="8">
        <f t="shared" si="1641"/>
        <v>2072</v>
      </c>
      <c r="CG812" s="8">
        <f t="shared" si="1642"/>
        <v>245006.56999999989</v>
      </c>
      <c r="CH812" s="8">
        <f t="shared" si="1643"/>
        <v>3610.7</v>
      </c>
      <c r="CI812" s="8">
        <f t="shared" si="1644"/>
        <v>0</v>
      </c>
      <c r="CJ812" s="8">
        <f t="shared" si="1645"/>
        <v>250</v>
      </c>
      <c r="CK812" s="8">
        <f t="shared" si="1646"/>
        <v>48</v>
      </c>
      <c r="CL812" s="8"/>
      <c r="CN812" s="11">
        <f t="shared" si="1647"/>
        <v>45362</v>
      </c>
      <c r="CO812" s="8">
        <f t="shared" si="1648"/>
        <v>4520</v>
      </c>
      <c r="CP812" s="8">
        <f t="shared" si="1649"/>
        <v>435363.26999999996</v>
      </c>
      <c r="CQ812" s="8">
        <f t="shared" si="1650"/>
        <v>3593.3199999999997</v>
      </c>
      <c r="CR812" s="8">
        <f t="shared" si="1651"/>
        <v>25875.16</v>
      </c>
      <c r="CS812" s="8">
        <f t="shared" si="1652"/>
        <v>3255.5</v>
      </c>
      <c r="CT812" s="8">
        <f t="shared" si="1653"/>
        <v>192</v>
      </c>
      <c r="CU812" s="8"/>
      <c r="CW812" s="11">
        <f t="shared" si="1654"/>
        <v>45362</v>
      </c>
      <c r="CX812" s="8">
        <f t="shared" si="1655"/>
        <v>929</v>
      </c>
      <c r="CY812" s="8">
        <f t="shared" si="1656"/>
        <v>67851.520000000019</v>
      </c>
      <c r="CZ812" s="8">
        <f t="shared" si="1657"/>
        <v>-4.5</v>
      </c>
      <c r="DA812" s="8">
        <f t="shared" si="1658"/>
        <v>458.5</v>
      </c>
      <c r="DB812" s="8">
        <f t="shared" si="1659"/>
        <v>3337.67</v>
      </c>
      <c r="DC812" s="8">
        <f t="shared" si="1660"/>
        <v>22</v>
      </c>
      <c r="DD812" s="8"/>
      <c r="DF812" s="11">
        <f t="shared" si="1661"/>
        <v>45362</v>
      </c>
      <c r="DG812" s="8">
        <f t="shared" si="1662"/>
        <v>0</v>
      </c>
      <c r="DH812" s="8">
        <f t="shared" si="1663"/>
        <v>0</v>
      </c>
      <c r="DI812" s="8">
        <f t="shared" si="1664"/>
        <v>0</v>
      </c>
      <c r="DJ812" s="8">
        <f t="shared" si="1665"/>
        <v>0</v>
      </c>
      <c r="DK812" s="8">
        <f t="shared" si="1666"/>
        <v>0</v>
      </c>
      <c r="DL812" s="8">
        <f t="shared" si="1667"/>
        <v>0</v>
      </c>
      <c r="DM812" s="8"/>
      <c r="DO812" s="11">
        <f t="shared" si="1668"/>
        <v>45362</v>
      </c>
      <c r="DP812" s="8">
        <f t="shared" si="1669"/>
        <v>0</v>
      </c>
      <c r="DQ812" s="8">
        <f t="shared" si="1670"/>
        <v>0</v>
      </c>
      <c r="DR812" s="8">
        <f t="shared" si="1671"/>
        <v>0</v>
      </c>
      <c r="DS812" s="8">
        <f t="shared" si="1672"/>
        <v>0</v>
      </c>
      <c r="DT812" s="8">
        <f t="shared" si="1673"/>
        <v>0</v>
      </c>
      <c r="DU812" s="8">
        <f t="shared" si="1674"/>
        <v>0</v>
      </c>
      <c r="DV812" s="8"/>
      <c r="DX812" s="11">
        <f t="shared" si="1675"/>
        <v>45362</v>
      </c>
      <c r="DY812" s="8">
        <f t="shared" si="1676"/>
        <v>0</v>
      </c>
      <c r="DZ812" s="8">
        <f t="shared" si="1677"/>
        <v>0</v>
      </c>
      <c r="EA812" s="8">
        <f t="shared" si="1678"/>
        <v>0</v>
      </c>
      <c r="EB812" s="8">
        <f t="shared" si="1679"/>
        <v>0</v>
      </c>
      <c r="EC812" s="8">
        <f t="shared" si="1680"/>
        <v>0</v>
      </c>
      <c r="ED812" s="8">
        <f t="shared" si="1681"/>
        <v>0</v>
      </c>
      <c r="EE812" s="8"/>
    </row>
    <row r="813" spans="2:135" x14ac:dyDescent="0.3">
      <c r="B813" s="11">
        <f t="shared" si="1577"/>
        <v>45363</v>
      </c>
      <c r="C813" s="8">
        <f t="shared" si="1578"/>
        <v>2654</v>
      </c>
      <c r="D813" s="8">
        <f t="shared" si="1579"/>
        <v>360341.13</v>
      </c>
      <c r="E813" s="8">
        <f t="shared" si="1580"/>
        <v>0</v>
      </c>
      <c r="F813" s="8">
        <f t="shared" si="1581"/>
        <v>1850</v>
      </c>
      <c r="G813" s="8">
        <f t="shared" si="1582"/>
        <v>2599.3000000000002</v>
      </c>
      <c r="H813" s="8">
        <f t="shared" si="1583"/>
        <v>15</v>
      </c>
      <c r="I813" s="8"/>
      <c r="K813" s="11">
        <f t="shared" si="1584"/>
        <v>45363</v>
      </c>
      <c r="L813" s="8">
        <f t="shared" si="1585"/>
        <v>2200</v>
      </c>
      <c r="M813" s="8">
        <f t="shared" si="1586"/>
        <v>293415.27000000008</v>
      </c>
      <c r="N813" s="8">
        <f t="shared" si="1587"/>
        <v>1028.3</v>
      </c>
      <c r="O813" s="8">
        <f t="shared" si="1588"/>
        <v>0</v>
      </c>
      <c r="P813" s="8">
        <f t="shared" si="1589"/>
        <v>1079.45</v>
      </c>
      <c r="Q813" s="8">
        <f t="shared" si="1590"/>
        <v>6</v>
      </c>
      <c r="R813" s="8"/>
      <c r="T813" s="11">
        <f t="shared" si="1591"/>
        <v>45363</v>
      </c>
      <c r="U813" s="8">
        <f t="shared" si="1592"/>
        <v>1321</v>
      </c>
      <c r="V813" s="8">
        <f t="shared" si="1593"/>
        <v>129171.92999999998</v>
      </c>
      <c r="W813" s="8">
        <f t="shared" si="1594"/>
        <v>0</v>
      </c>
      <c r="X813" s="8">
        <f t="shared" si="1595"/>
        <v>0</v>
      </c>
      <c r="Y813" s="8">
        <f t="shared" si="1596"/>
        <v>3422.95</v>
      </c>
      <c r="Z813" s="8">
        <f t="shared" si="1597"/>
        <v>0</v>
      </c>
      <c r="AA813" s="8"/>
      <c r="AC813" s="11">
        <f t="shared" si="1598"/>
        <v>45363</v>
      </c>
      <c r="AD813" s="8">
        <f t="shared" si="1599"/>
        <v>3473</v>
      </c>
      <c r="AE813" s="8">
        <f t="shared" si="1600"/>
        <v>393237.83999999979</v>
      </c>
      <c r="AF813" s="8">
        <f t="shared" si="1601"/>
        <v>2665.4299999999989</v>
      </c>
      <c r="AG813" s="8">
        <f t="shared" si="1602"/>
        <v>0</v>
      </c>
      <c r="AH813" s="8">
        <f t="shared" si="1603"/>
        <v>2541.0800000000004</v>
      </c>
      <c r="AI813" s="8">
        <f t="shared" si="1604"/>
        <v>33</v>
      </c>
      <c r="AJ813" s="8"/>
      <c r="AL813" s="11">
        <f t="shared" si="1605"/>
        <v>45363</v>
      </c>
      <c r="AM813" s="8">
        <f t="shared" si="1606"/>
        <v>2690</v>
      </c>
      <c r="AN813" s="8">
        <f t="shared" si="1607"/>
        <v>342642.14999999997</v>
      </c>
      <c r="AO813" s="8">
        <f t="shared" si="1608"/>
        <v>998.56999999999994</v>
      </c>
      <c r="AP813" s="8">
        <f t="shared" si="1609"/>
        <v>0</v>
      </c>
      <c r="AQ813" s="8">
        <f t="shared" si="1610"/>
        <v>4867.4799999999977</v>
      </c>
      <c r="AR813" s="8">
        <f t="shared" si="1611"/>
        <v>14</v>
      </c>
      <c r="AS813" s="8"/>
      <c r="AU813" s="11">
        <f t="shared" si="1612"/>
        <v>45363</v>
      </c>
      <c r="AV813" s="8">
        <f t="shared" si="1613"/>
        <v>3293</v>
      </c>
      <c r="AW813" s="8">
        <f t="shared" si="1614"/>
        <v>286619.43</v>
      </c>
      <c r="AX813" s="8">
        <f t="shared" si="1615"/>
        <v>0</v>
      </c>
      <c r="AY813" s="8">
        <f t="shared" si="1616"/>
        <v>1737.2200000000003</v>
      </c>
      <c r="AZ813" s="8">
        <f t="shared" si="1617"/>
        <v>-337.09000000000003</v>
      </c>
      <c r="BA813" s="8">
        <f t="shared" si="1618"/>
        <v>12</v>
      </c>
      <c r="BB813" s="8"/>
      <c r="BD813" s="11">
        <f t="shared" si="1619"/>
        <v>45363</v>
      </c>
      <c r="BE813" s="8">
        <f t="shared" si="1620"/>
        <v>3280</v>
      </c>
      <c r="BF813" s="8">
        <f t="shared" si="1621"/>
        <v>419157.08000000007</v>
      </c>
      <c r="BG813" s="8">
        <f t="shared" si="1622"/>
        <v>1723.48</v>
      </c>
      <c r="BH813" s="8">
        <f t="shared" si="1623"/>
        <v>0</v>
      </c>
      <c r="BI813" s="8">
        <f t="shared" si="1624"/>
        <v>2816.5099999999998</v>
      </c>
      <c r="BJ813" s="8">
        <f t="shared" si="1625"/>
        <v>17</v>
      </c>
      <c r="BK813" s="8"/>
      <c r="BM813" s="11">
        <f t="shared" si="1626"/>
        <v>45363</v>
      </c>
      <c r="BN813" s="8">
        <f t="shared" si="1627"/>
        <v>3977</v>
      </c>
      <c r="BO813" s="8">
        <f t="shared" si="1628"/>
        <v>539668.30999999994</v>
      </c>
      <c r="BP813" s="8">
        <f t="shared" si="1629"/>
        <v>2520.0899999999997</v>
      </c>
      <c r="BQ813" s="8">
        <f t="shared" si="1630"/>
        <v>0</v>
      </c>
      <c r="BR813" s="8">
        <f t="shared" si="1631"/>
        <v>10530.6</v>
      </c>
      <c r="BS813" s="8">
        <f t="shared" si="1632"/>
        <v>17</v>
      </c>
      <c r="BT813" s="8"/>
      <c r="BV813" s="11">
        <f t="shared" si="1633"/>
        <v>45363</v>
      </c>
      <c r="BW813" s="8">
        <f t="shared" si="1634"/>
        <v>1624</v>
      </c>
      <c r="BX813" s="8">
        <f t="shared" si="1635"/>
        <v>128216.36999999995</v>
      </c>
      <c r="BY813" s="8">
        <f t="shared" si="1636"/>
        <v>2054.5</v>
      </c>
      <c r="BZ813" s="8">
        <f t="shared" si="1637"/>
        <v>0</v>
      </c>
      <c r="CA813" s="8">
        <f t="shared" si="1638"/>
        <v>1080.58</v>
      </c>
      <c r="CB813" s="8">
        <f t="shared" si="1639"/>
        <v>8</v>
      </c>
      <c r="CC813" s="8"/>
      <c r="CE813" s="11">
        <f t="shared" si="1640"/>
        <v>45363</v>
      </c>
      <c r="CF813" s="8">
        <f t="shared" si="1641"/>
        <v>2102</v>
      </c>
      <c r="CG813" s="8">
        <f t="shared" si="1642"/>
        <v>248366.9599999999</v>
      </c>
      <c r="CH813" s="8">
        <f t="shared" si="1643"/>
        <v>3661.2</v>
      </c>
      <c r="CI813" s="8">
        <f t="shared" si="1644"/>
        <v>0</v>
      </c>
      <c r="CJ813" s="8">
        <f t="shared" si="1645"/>
        <v>250</v>
      </c>
      <c r="CK813" s="8">
        <f t="shared" si="1646"/>
        <v>48</v>
      </c>
      <c r="CL813" s="8"/>
      <c r="CN813" s="11">
        <f t="shared" si="1647"/>
        <v>45363</v>
      </c>
      <c r="CO813" s="8">
        <f t="shared" si="1648"/>
        <v>4613</v>
      </c>
      <c r="CP813" s="8">
        <f t="shared" si="1649"/>
        <v>446497.87999999995</v>
      </c>
      <c r="CQ813" s="8">
        <f t="shared" si="1650"/>
        <v>3691.7099999999996</v>
      </c>
      <c r="CR813" s="8">
        <f t="shared" si="1651"/>
        <v>26314.99</v>
      </c>
      <c r="CS813" s="8">
        <f t="shared" si="1652"/>
        <v>3305.5</v>
      </c>
      <c r="CT813" s="8">
        <f t="shared" si="1653"/>
        <v>192</v>
      </c>
      <c r="CU813" s="8"/>
      <c r="CW813" s="11">
        <f t="shared" si="1654"/>
        <v>45363</v>
      </c>
      <c r="CX813" s="8">
        <f t="shared" si="1655"/>
        <v>941</v>
      </c>
      <c r="CY813" s="8">
        <f t="shared" si="1656"/>
        <v>68678.380000000019</v>
      </c>
      <c r="CZ813" s="8">
        <f t="shared" si="1657"/>
        <v>-4.5</v>
      </c>
      <c r="DA813" s="8">
        <f t="shared" si="1658"/>
        <v>460.5</v>
      </c>
      <c r="DB813" s="8">
        <f t="shared" si="1659"/>
        <v>3337.67</v>
      </c>
      <c r="DC813" s="8">
        <f t="shared" si="1660"/>
        <v>23</v>
      </c>
      <c r="DD813" s="8"/>
      <c r="DF813" s="11">
        <f t="shared" si="1661"/>
        <v>45363</v>
      </c>
      <c r="DG813" s="8">
        <f t="shared" si="1662"/>
        <v>0</v>
      </c>
      <c r="DH813" s="8">
        <f t="shared" si="1663"/>
        <v>0</v>
      </c>
      <c r="DI813" s="8">
        <f t="shared" si="1664"/>
        <v>0</v>
      </c>
      <c r="DJ813" s="8">
        <f t="shared" si="1665"/>
        <v>0</v>
      </c>
      <c r="DK813" s="8">
        <f t="shared" si="1666"/>
        <v>0</v>
      </c>
      <c r="DL813" s="8">
        <f t="shared" si="1667"/>
        <v>0</v>
      </c>
      <c r="DM813" s="8"/>
      <c r="DO813" s="11">
        <f t="shared" si="1668"/>
        <v>45363</v>
      </c>
      <c r="DP813" s="8">
        <f t="shared" si="1669"/>
        <v>0</v>
      </c>
      <c r="DQ813" s="8">
        <f t="shared" si="1670"/>
        <v>0</v>
      </c>
      <c r="DR813" s="8">
        <f t="shared" si="1671"/>
        <v>0</v>
      </c>
      <c r="DS813" s="8">
        <f t="shared" si="1672"/>
        <v>0</v>
      </c>
      <c r="DT813" s="8">
        <f t="shared" si="1673"/>
        <v>0</v>
      </c>
      <c r="DU813" s="8">
        <f t="shared" si="1674"/>
        <v>0</v>
      </c>
      <c r="DV813" s="8"/>
      <c r="DX813" s="11">
        <f t="shared" si="1675"/>
        <v>45363</v>
      </c>
      <c r="DY813" s="8">
        <f t="shared" si="1676"/>
        <v>0</v>
      </c>
      <c r="DZ813" s="8">
        <f t="shared" si="1677"/>
        <v>0</v>
      </c>
      <c r="EA813" s="8">
        <f t="shared" si="1678"/>
        <v>0</v>
      </c>
      <c r="EB813" s="8">
        <f t="shared" si="1679"/>
        <v>0</v>
      </c>
      <c r="EC813" s="8">
        <f t="shared" si="1680"/>
        <v>0</v>
      </c>
      <c r="ED813" s="8">
        <f t="shared" si="1681"/>
        <v>0</v>
      </c>
      <c r="EE813" s="8"/>
    </row>
    <row r="814" spans="2:135" x14ac:dyDescent="0.3">
      <c r="B814" s="11">
        <f t="shared" si="1577"/>
        <v>45364</v>
      </c>
      <c r="C814" s="8">
        <f t="shared" si="1578"/>
        <v>2716</v>
      </c>
      <c r="D814" s="8">
        <f t="shared" si="1579"/>
        <v>370180.39</v>
      </c>
      <c r="E814" s="8">
        <f t="shared" si="1580"/>
        <v>0</v>
      </c>
      <c r="F814" s="8">
        <f t="shared" si="1581"/>
        <v>1886</v>
      </c>
      <c r="G814" s="8">
        <f t="shared" si="1582"/>
        <v>2603.3000000000002</v>
      </c>
      <c r="H814" s="8">
        <f t="shared" si="1583"/>
        <v>15</v>
      </c>
      <c r="I814" s="8"/>
      <c r="K814" s="11">
        <f t="shared" si="1584"/>
        <v>45364</v>
      </c>
      <c r="L814" s="8">
        <f t="shared" si="1585"/>
        <v>2256</v>
      </c>
      <c r="M814" s="8">
        <f t="shared" si="1586"/>
        <v>301070.88000000006</v>
      </c>
      <c r="N814" s="8">
        <f t="shared" si="1587"/>
        <v>1070.29</v>
      </c>
      <c r="O814" s="8">
        <f t="shared" si="1588"/>
        <v>0</v>
      </c>
      <c r="P814" s="8">
        <f t="shared" si="1589"/>
        <v>1119.45</v>
      </c>
      <c r="Q814" s="8">
        <f t="shared" si="1590"/>
        <v>6</v>
      </c>
      <c r="R814" s="8"/>
      <c r="T814" s="11">
        <f t="shared" si="1591"/>
        <v>45364</v>
      </c>
      <c r="U814" s="8">
        <f t="shared" si="1592"/>
        <v>1339</v>
      </c>
      <c r="V814" s="8">
        <f t="shared" si="1593"/>
        <v>130909.53999999998</v>
      </c>
      <c r="W814" s="8">
        <f t="shared" si="1594"/>
        <v>0</v>
      </c>
      <c r="X814" s="8">
        <f t="shared" si="1595"/>
        <v>0</v>
      </c>
      <c r="Y814" s="8">
        <f t="shared" si="1596"/>
        <v>3458.95</v>
      </c>
      <c r="Z814" s="8">
        <f t="shared" si="1597"/>
        <v>0</v>
      </c>
      <c r="AA814" s="8"/>
      <c r="AC814" s="11">
        <f t="shared" si="1598"/>
        <v>45364</v>
      </c>
      <c r="AD814" s="8">
        <f t="shared" si="1599"/>
        <v>3544</v>
      </c>
      <c r="AE814" s="8">
        <f t="shared" si="1600"/>
        <v>401889.7799999998</v>
      </c>
      <c r="AF814" s="8">
        <f t="shared" si="1601"/>
        <v>2724.6599999999989</v>
      </c>
      <c r="AG814" s="8">
        <f t="shared" si="1602"/>
        <v>0</v>
      </c>
      <c r="AH814" s="8">
        <f t="shared" si="1603"/>
        <v>2815.7100000000005</v>
      </c>
      <c r="AI814" s="8">
        <f t="shared" si="1604"/>
        <v>35</v>
      </c>
      <c r="AJ814" s="8"/>
      <c r="AL814" s="11">
        <f t="shared" si="1605"/>
        <v>45364</v>
      </c>
      <c r="AM814" s="8">
        <f t="shared" si="1606"/>
        <v>2717</v>
      </c>
      <c r="AN814" s="8">
        <f t="shared" si="1607"/>
        <v>346549.73</v>
      </c>
      <c r="AO814" s="8">
        <f t="shared" si="1608"/>
        <v>1018.01</v>
      </c>
      <c r="AP814" s="8">
        <f t="shared" si="1609"/>
        <v>0</v>
      </c>
      <c r="AQ814" s="8">
        <f t="shared" si="1610"/>
        <v>4867.4799999999977</v>
      </c>
      <c r="AR814" s="8">
        <f t="shared" si="1611"/>
        <v>14</v>
      </c>
      <c r="AS814" s="8"/>
      <c r="AU814" s="11">
        <f t="shared" si="1612"/>
        <v>45364</v>
      </c>
      <c r="AV814" s="8">
        <f t="shared" si="1613"/>
        <v>3365</v>
      </c>
      <c r="AW814" s="8">
        <f t="shared" si="1614"/>
        <v>293745.88</v>
      </c>
      <c r="AX814" s="8">
        <f t="shared" si="1615"/>
        <v>0</v>
      </c>
      <c r="AY814" s="8">
        <f t="shared" si="1616"/>
        <v>1766.2200000000003</v>
      </c>
      <c r="AZ814" s="8">
        <f t="shared" si="1617"/>
        <v>-337.09000000000003</v>
      </c>
      <c r="BA814" s="8">
        <f t="shared" si="1618"/>
        <v>12</v>
      </c>
      <c r="BB814" s="8"/>
      <c r="BD814" s="11">
        <f t="shared" si="1619"/>
        <v>45364</v>
      </c>
      <c r="BE814" s="8">
        <f t="shared" si="1620"/>
        <v>3350</v>
      </c>
      <c r="BF814" s="8">
        <f t="shared" si="1621"/>
        <v>427848.12000000005</v>
      </c>
      <c r="BG814" s="8">
        <f t="shared" si="1622"/>
        <v>1802.93</v>
      </c>
      <c r="BH814" s="8">
        <f t="shared" si="1623"/>
        <v>0</v>
      </c>
      <c r="BI814" s="8">
        <f t="shared" si="1624"/>
        <v>2821.4599999999996</v>
      </c>
      <c r="BJ814" s="8">
        <f t="shared" si="1625"/>
        <v>17</v>
      </c>
      <c r="BK814" s="8"/>
      <c r="BM814" s="11">
        <f t="shared" si="1626"/>
        <v>45364</v>
      </c>
      <c r="BN814" s="8">
        <f t="shared" si="1627"/>
        <v>4030</v>
      </c>
      <c r="BO814" s="8">
        <f t="shared" si="1628"/>
        <v>546250.12999999989</v>
      </c>
      <c r="BP814" s="8">
        <f t="shared" si="1629"/>
        <v>2606.12</v>
      </c>
      <c r="BQ814" s="8">
        <f t="shared" si="1630"/>
        <v>0</v>
      </c>
      <c r="BR814" s="8">
        <f t="shared" si="1631"/>
        <v>10655.6</v>
      </c>
      <c r="BS814" s="8">
        <f t="shared" si="1632"/>
        <v>17</v>
      </c>
      <c r="BT814" s="8"/>
      <c r="BV814" s="11">
        <f t="shared" si="1633"/>
        <v>45364</v>
      </c>
      <c r="BW814" s="8">
        <f t="shared" si="1634"/>
        <v>1656</v>
      </c>
      <c r="BX814" s="8">
        <f t="shared" si="1635"/>
        <v>130818.95999999995</v>
      </c>
      <c r="BY814" s="8">
        <f t="shared" si="1636"/>
        <v>2081</v>
      </c>
      <c r="BZ814" s="8">
        <f t="shared" si="1637"/>
        <v>0</v>
      </c>
      <c r="CA814" s="8">
        <f t="shared" si="1638"/>
        <v>1003.9999999999999</v>
      </c>
      <c r="CB814" s="8">
        <f t="shared" si="1639"/>
        <v>10</v>
      </c>
      <c r="CC814" s="8"/>
      <c r="CE814" s="11">
        <f t="shared" si="1640"/>
        <v>45364</v>
      </c>
      <c r="CF814" s="8">
        <f t="shared" si="1641"/>
        <v>2123</v>
      </c>
      <c r="CG814" s="8">
        <f t="shared" si="1642"/>
        <v>250795.17999999991</v>
      </c>
      <c r="CH814" s="8">
        <f t="shared" si="1643"/>
        <v>3690.7</v>
      </c>
      <c r="CI814" s="8">
        <f t="shared" si="1644"/>
        <v>0</v>
      </c>
      <c r="CJ814" s="8">
        <f t="shared" si="1645"/>
        <v>250</v>
      </c>
      <c r="CK814" s="8">
        <f t="shared" si="1646"/>
        <v>48</v>
      </c>
      <c r="CL814" s="8"/>
      <c r="CN814" s="11">
        <f t="shared" si="1647"/>
        <v>45364</v>
      </c>
      <c r="CO814" s="8">
        <f t="shared" si="1648"/>
        <v>4703</v>
      </c>
      <c r="CP814" s="8">
        <f t="shared" si="1649"/>
        <v>457747.79999999993</v>
      </c>
      <c r="CQ814" s="8">
        <f t="shared" si="1650"/>
        <v>3756.2099999999996</v>
      </c>
      <c r="CR814" s="8">
        <f t="shared" si="1651"/>
        <v>26694.880000000001</v>
      </c>
      <c r="CS814" s="8">
        <f t="shared" si="1652"/>
        <v>3380.5</v>
      </c>
      <c r="CT814" s="8">
        <f t="shared" si="1653"/>
        <v>192</v>
      </c>
      <c r="CU814" s="8"/>
      <c r="CW814" s="11">
        <f t="shared" si="1654"/>
        <v>45364</v>
      </c>
      <c r="CX814" s="8">
        <f t="shared" si="1655"/>
        <v>954</v>
      </c>
      <c r="CY814" s="8">
        <f t="shared" si="1656"/>
        <v>69580.99000000002</v>
      </c>
      <c r="CZ814" s="8">
        <f t="shared" si="1657"/>
        <v>-4.5</v>
      </c>
      <c r="DA814" s="8">
        <f t="shared" si="1658"/>
        <v>460.5</v>
      </c>
      <c r="DB814" s="8">
        <f t="shared" si="1659"/>
        <v>3337.67</v>
      </c>
      <c r="DC814" s="8">
        <f t="shared" si="1660"/>
        <v>24</v>
      </c>
      <c r="DD814" s="8"/>
      <c r="DF814" s="11">
        <f t="shared" si="1661"/>
        <v>45364</v>
      </c>
      <c r="DG814" s="8">
        <f t="shared" si="1662"/>
        <v>0</v>
      </c>
      <c r="DH814" s="8">
        <f t="shared" si="1663"/>
        <v>0</v>
      </c>
      <c r="DI814" s="8">
        <f t="shared" si="1664"/>
        <v>0</v>
      </c>
      <c r="DJ814" s="8">
        <f t="shared" si="1665"/>
        <v>0</v>
      </c>
      <c r="DK814" s="8">
        <f t="shared" si="1666"/>
        <v>0</v>
      </c>
      <c r="DL814" s="8">
        <f t="shared" si="1667"/>
        <v>0</v>
      </c>
      <c r="DM814" s="8"/>
      <c r="DO814" s="11">
        <f t="shared" si="1668"/>
        <v>45364</v>
      </c>
      <c r="DP814" s="8">
        <f t="shared" si="1669"/>
        <v>0</v>
      </c>
      <c r="DQ814" s="8">
        <f t="shared" si="1670"/>
        <v>0</v>
      </c>
      <c r="DR814" s="8">
        <f t="shared" si="1671"/>
        <v>0</v>
      </c>
      <c r="DS814" s="8">
        <f t="shared" si="1672"/>
        <v>0</v>
      </c>
      <c r="DT814" s="8">
        <f t="shared" si="1673"/>
        <v>0</v>
      </c>
      <c r="DU814" s="8">
        <f t="shared" si="1674"/>
        <v>0</v>
      </c>
      <c r="DV814" s="8"/>
      <c r="DX814" s="11">
        <f t="shared" si="1675"/>
        <v>45364</v>
      </c>
      <c r="DY814" s="8">
        <f t="shared" si="1676"/>
        <v>0</v>
      </c>
      <c r="DZ814" s="8">
        <f t="shared" si="1677"/>
        <v>0</v>
      </c>
      <c r="EA814" s="8">
        <f t="shared" si="1678"/>
        <v>0</v>
      </c>
      <c r="EB814" s="8">
        <f t="shared" si="1679"/>
        <v>0</v>
      </c>
      <c r="EC814" s="8">
        <f t="shared" si="1680"/>
        <v>0</v>
      </c>
      <c r="ED814" s="8">
        <f t="shared" si="1681"/>
        <v>0</v>
      </c>
      <c r="EE814" s="8"/>
    </row>
    <row r="815" spans="2:135" x14ac:dyDescent="0.3">
      <c r="B815" s="11">
        <f t="shared" si="1577"/>
        <v>45365</v>
      </c>
      <c r="C815" s="8">
        <f t="shared" si="1578"/>
        <v>2771</v>
      </c>
      <c r="D815" s="8">
        <f t="shared" si="1579"/>
        <v>378910.27</v>
      </c>
      <c r="E815" s="8">
        <f t="shared" si="1580"/>
        <v>0</v>
      </c>
      <c r="F815" s="8">
        <f t="shared" si="1581"/>
        <v>1933</v>
      </c>
      <c r="G815" s="8">
        <f t="shared" si="1582"/>
        <v>2603.3000000000002</v>
      </c>
      <c r="H815" s="8">
        <f t="shared" si="1583"/>
        <v>16</v>
      </c>
      <c r="I815" s="8"/>
      <c r="K815" s="11">
        <f t="shared" si="1584"/>
        <v>45365</v>
      </c>
      <c r="L815" s="8">
        <f t="shared" si="1585"/>
        <v>2307</v>
      </c>
      <c r="M815" s="8">
        <f t="shared" si="1586"/>
        <v>305757.15000000008</v>
      </c>
      <c r="N815" s="8">
        <f t="shared" si="1587"/>
        <v>1095.52</v>
      </c>
      <c r="O815" s="8">
        <f t="shared" si="1588"/>
        <v>0</v>
      </c>
      <c r="P815" s="8">
        <f t="shared" si="1589"/>
        <v>1119.45</v>
      </c>
      <c r="Q815" s="8">
        <f t="shared" si="1590"/>
        <v>6</v>
      </c>
      <c r="R815" s="8"/>
      <c r="T815" s="11">
        <f t="shared" si="1591"/>
        <v>45365</v>
      </c>
      <c r="U815" s="8">
        <f t="shared" si="1592"/>
        <v>1354</v>
      </c>
      <c r="V815" s="8">
        <f t="shared" si="1593"/>
        <v>132467.88999999998</v>
      </c>
      <c r="W815" s="8">
        <f t="shared" si="1594"/>
        <v>0</v>
      </c>
      <c r="X815" s="8">
        <f t="shared" si="1595"/>
        <v>0</v>
      </c>
      <c r="Y815" s="8">
        <f t="shared" si="1596"/>
        <v>3490.95</v>
      </c>
      <c r="Z815" s="8">
        <f t="shared" si="1597"/>
        <v>0</v>
      </c>
      <c r="AA815" s="8"/>
      <c r="AC815" s="11">
        <f t="shared" si="1598"/>
        <v>45365</v>
      </c>
      <c r="AD815" s="8">
        <f t="shared" si="1599"/>
        <v>3617</v>
      </c>
      <c r="AE815" s="8">
        <f t="shared" si="1600"/>
        <v>410496.58999999979</v>
      </c>
      <c r="AF815" s="8">
        <f t="shared" si="1601"/>
        <v>2750.5699999999988</v>
      </c>
      <c r="AG815" s="8">
        <f t="shared" si="1602"/>
        <v>0</v>
      </c>
      <c r="AH815" s="8">
        <f t="shared" si="1603"/>
        <v>2815.7100000000005</v>
      </c>
      <c r="AI815" s="8">
        <f t="shared" si="1604"/>
        <v>37</v>
      </c>
      <c r="AJ815" s="8"/>
      <c r="AL815" s="11">
        <f t="shared" si="1605"/>
        <v>45365</v>
      </c>
      <c r="AM815" s="8">
        <f t="shared" si="1606"/>
        <v>2756</v>
      </c>
      <c r="AN815" s="8">
        <f t="shared" si="1607"/>
        <v>351720.44</v>
      </c>
      <c r="AO815" s="8">
        <f t="shared" si="1608"/>
        <v>1020.79</v>
      </c>
      <c r="AP815" s="8">
        <f t="shared" si="1609"/>
        <v>0</v>
      </c>
      <c r="AQ815" s="8">
        <f t="shared" si="1610"/>
        <v>4902.1299999999974</v>
      </c>
      <c r="AR815" s="8">
        <f t="shared" si="1611"/>
        <v>14</v>
      </c>
      <c r="AS815" s="8"/>
      <c r="AU815" s="11">
        <f t="shared" si="1612"/>
        <v>45365</v>
      </c>
      <c r="AV815" s="8">
        <f t="shared" si="1613"/>
        <v>3425</v>
      </c>
      <c r="AW815" s="8">
        <f t="shared" si="1614"/>
        <v>299402.96000000002</v>
      </c>
      <c r="AX815" s="8">
        <f t="shared" si="1615"/>
        <v>0</v>
      </c>
      <c r="AY815" s="8">
        <f t="shared" si="1616"/>
        <v>1777.2200000000003</v>
      </c>
      <c r="AZ815" s="8">
        <f t="shared" si="1617"/>
        <v>-283.93000000000006</v>
      </c>
      <c r="BA815" s="8">
        <f t="shared" si="1618"/>
        <v>12</v>
      </c>
      <c r="BB815" s="8"/>
      <c r="BD815" s="11">
        <f t="shared" si="1619"/>
        <v>45365</v>
      </c>
      <c r="BE815" s="8">
        <f t="shared" si="1620"/>
        <v>3423</v>
      </c>
      <c r="BF815" s="8">
        <f t="shared" si="1621"/>
        <v>436872.48000000004</v>
      </c>
      <c r="BG815" s="8">
        <f t="shared" si="1622"/>
        <v>1858.3500000000001</v>
      </c>
      <c r="BH815" s="8">
        <f t="shared" si="1623"/>
        <v>0</v>
      </c>
      <c r="BI815" s="8">
        <f t="shared" si="1624"/>
        <v>3193.9999999999995</v>
      </c>
      <c r="BJ815" s="8">
        <f t="shared" si="1625"/>
        <v>17</v>
      </c>
      <c r="BK815" s="8"/>
      <c r="BM815" s="11">
        <f t="shared" si="1626"/>
        <v>45365</v>
      </c>
      <c r="BN815" s="8">
        <f t="shared" si="1627"/>
        <v>4095</v>
      </c>
      <c r="BO815" s="8">
        <f t="shared" si="1628"/>
        <v>555069.19999999984</v>
      </c>
      <c r="BP815" s="8">
        <f t="shared" si="1629"/>
        <v>2615.9</v>
      </c>
      <c r="BQ815" s="8">
        <f t="shared" si="1630"/>
        <v>0</v>
      </c>
      <c r="BR815" s="8">
        <f t="shared" si="1631"/>
        <v>10660.550000000001</v>
      </c>
      <c r="BS815" s="8">
        <f t="shared" si="1632"/>
        <v>17</v>
      </c>
      <c r="BT815" s="8"/>
      <c r="BV815" s="11">
        <f t="shared" si="1633"/>
        <v>45365</v>
      </c>
      <c r="BW815" s="8">
        <f t="shared" si="1634"/>
        <v>1686</v>
      </c>
      <c r="BX815" s="8">
        <f t="shared" si="1635"/>
        <v>133458.11999999994</v>
      </c>
      <c r="BY815" s="8">
        <f t="shared" si="1636"/>
        <v>2116</v>
      </c>
      <c r="BZ815" s="8">
        <f t="shared" si="1637"/>
        <v>0</v>
      </c>
      <c r="CA815" s="8">
        <f t="shared" si="1638"/>
        <v>1074</v>
      </c>
      <c r="CB815" s="8">
        <f t="shared" si="1639"/>
        <v>11</v>
      </c>
      <c r="CC815" s="8"/>
      <c r="CE815" s="11">
        <f t="shared" si="1640"/>
        <v>45365</v>
      </c>
      <c r="CF815" s="8">
        <f t="shared" si="1641"/>
        <v>2141</v>
      </c>
      <c r="CG815" s="8">
        <f t="shared" si="1642"/>
        <v>252896.84999999992</v>
      </c>
      <c r="CH815" s="8">
        <f t="shared" si="1643"/>
        <v>3709.2</v>
      </c>
      <c r="CI815" s="8">
        <f t="shared" si="1644"/>
        <v>0</v>
      </c>
      <c r="CJ815" s="8">
        <f t="shared" si="1645"/>
        <v>250</v>
      </c>
      <c r="CK815" s="8">
        <f t="shared" si="1646"/>
        <v>48</v>
      </c>
      <c r="CL815" s="8"/>
      <c r="CN815" s="11">
        <f t="shared" si="1647"/>
        <v>45365</v>
      </c>
      <c r="CO815" s="8">
        <f t="shared" si="1648"/>
        <v>4791</v>
      </c>
      <c r="CP815" s="8">
        <f t="shared" si="1649"/>
        <v>471244.36999999994</v>
      </c>
      <c r="CQ815" s="8">
        <f t="shared" si="1650"/>
        <v>4142.78</v>
      </c>
      <c r="CR815" s="8">
        <f t="shared" si="1651"/>
        <v>27267.040000000001</v>
      </c>
      <c r="CS815" s="8">
        <f t="shared" si="1652"/>
        <v>3430.5</v>
      </c>
      <c r="CT815" s="8">
        <f t="shared" si="1653"/>
        <v>192</v>
      </c>
      <c r="CU815" s="8"/>
      <c r="CW815" s="11">
        <f t="shared" si="1654"/>
        <v>45365</v>
      </c>
      <c r="CX815" s="8">
        <f t="shared" si="1655"/>
        <v>970</v>
      </c>
      <c r="CY815" s="8">
        <f t="shared" si="1656"/>
        <v>70730.250000000015</v>
      </c>
      <c r="CZ815" s="8">
        <f t="shared" si="1657"/>
        <v>-4.5</v>
      </c>
      <c r="DA815" s="8">
        <f t="shared" si="1658"/>
        <v>460.5</v>
      </c>
      <c r="DB815" s="8">
        <f t="shared" si="1659"/>
        <v>3397.67</v>
      </c>
      <c r="DC815" s="8">
        <f t="shared" si="1660"/>
        <v>25</v>
      </c>
      <c r="DD815" s="8"/>
      <c r="DF815" s="11">
        <f t="shared" si="1661"/>
        <v>45365</v>
      </c>
      <c r="DG815" s="8">
        <f t="shared" si="1662"/>
        <v>0</v>
      </c>
      <c r="DH815" s="8">
        <f t="shared" si="1663"/>
        <v>0</v>
      </c>
      <c r="DI815" s="8">
        <f t="shared" si="1664"/>
        <v>0</v>
      </c>
      <c r="DJ815" s="8">
        <f t="shared" si="1665"/>
        <v>0</v>
      </c>
      <c r="DK815" s="8">
        <f t="shared" si="1666"/>
        <v>0</v>
      </c>
      <c r="DL815" s="8">
        <f t="shared" si="1667"/>
        <v>0</v>
      </c>
      <c r="DM815" s="8"/>
      <c r="DO815" s="11">
        <f t="shared" si="1668"/>
        <v>45365</v>
      </c>
      <c r="DP815" s="8">
        <f t="shared" si="1669"/>
        <v>0</v>
      </c>
      <c r="DQ815" s="8">
        <f t="shared" si="1670"/>
        <v>0</v>
      </c>
      <c r="DR815" s="8">
        <f t="shared" si="1671"/>
        <v>0</v>
      </c>
      <c r="DS815" s="8">
        <f t="shared" si="1672"/>
        <v>0</v>
      </c>
      <c r="DT815" s="8">
        <f t="shared" si="1673"/>
        <v>0</v>
      </c>
      <c r="DU815" s="8">
        <f t="shared" si="1674"/>
        <v>0</v>
      </c>
      <c r="DV815" s="8"/>
      <c r="DX815" s="11">
        <f t="shared" si="1675"/>
        <v>45365</v>
      </c>
      <c r="DY815" s="8">
        <f t="shared" si="1676"/>
        <v>0</v>
      </c>
      <c r="DZ815" s="8">
        <f t="shared" si="1677"/>
        <v>0</v>
      </c>
      <c r="EA815" s="8">
        <f t="shared" si="1678"/>
        <v>0</v>
      </c>
      <c r="EB815" s="8">
        <f t="shared" si="1679"/>
        <v>0</v>
      </c>
      <c r="EC815" s="8">
        <f t="shared" si="1680"/>
        <v>0</v>
      </c>
      <c r="ED815" s="8">
        <f t="shared" si="1681"/>
        <v>0</v>
      </c>
      <c r="EE815" s="8"/>
    </row>
    <row r="816" spans="2:135" x14ac:dyDescent="0.3">
      <c r="B816" s="11">
        <f t="shared" si="1577"/>
        <v>45366</v>
      </c>
      <c r="C816" s="8">
        <f t="shared" si="1578"/>
        <v>2833</v>
      </c>
      <c r="D816" s="8">
        <f t="shared" si="1579"/>
        <v>388506.93</v>
      </c>
      <c r="E816" s="8">
        <f t="shared" si="1580"/>
        <v>0</v>
      </c>
      <c r="F816" s="8">
        <f t="shared" si="1581"/>
        <v>2026</v>
      </c>
      <c r="G816" s="8">
        <f t="shared" si="1582"/>
        <v>2603.3000000000002</v>
      </c>
      <c r="H816" s="8">
        <f t="shared" si="1583"/>
        <v>16</v>
      </c>
      <c r="I816" s="8"/>
      <c r="K816" s="11">
        <f t="shared" si="1584"/>
        <v>45366</v>
      </c>
      <c r="L816" s="8">
        <f t="shared" si="1585"/>
        <v>2373</v>
      </c>
      <c r="M816" s="8">
        <f t="shared" si="1586"/>
        <v>314341.5400000001</v>
      </c>
      <c r="N816" s="8">
        <f t="shared" si="1587"/>
        <v>1100.71</v>
      </c>
      <c r="O816" s="8">
        <f t="shared" si="1588"/>
        <v>0</v>
      </c>
      <c r="P816" s="8">
        <f t="shared" si="1589"/>
        <v>1256.53</v>
      </c>
      <c r="Q816" s="8">
        <f t="shared" si="1590"/>
        <v>6</v>
      </c>
      <c r="R816" s="8"/>
      <c r="T816" s="11">
        <f t="shared" si="1591"/>
        <v>45366</v>
      </c>
      <c r="U816" s="8">
        <f t="shared" si="1592"/>
        <v>1377</v>
      </c>
      <c r="V816" s="8">
        <f t="shared" si="1593"/>
        <v>134444.84</v>
      </c>
      <c r="W816" s="8">
        <f t="shared" si="1594"/>
        <v>0</v>
      </c>
      <c r="X816" s="8">
        <f t="shared" si="1595"/>
        <v>0</v>
      </c>
      <c r="Y816" s="8">
        <f t="shared" si="1596"/>
        <v>3490.95</v>
      </c>
      <c r="Z816" s="8">
        <f t="shared" si="1597"/>
        <v>0</v>
      </c>
      <c r="AA816" s="8"/>
      <c r="AC816" s="11">
        <f t="shared" si="1598"/>
        <v>45366</v>
      </c>
      <c r="AD816" s="8">
        <f t="shared" si="1599"/>
        <v>3685</v>
      </c>
      <c r="AE816" s="8">
        <f t="shared" si="1600"/>
        <v>418517.38999999978</v>
      </c>
      <c r="AF816" s="8">
        <f t="shared" si="1601"/>
        <v>2806.099999999999</v>
      </c>
      <c r="AG816" s="8">
        <f t="shared" si="1602"/>
        <v>0</v>
      </c>
      <c r="AH816" s="8">
        <f t="shared" si="1603"/>
        <v>2815.7100000000005</v>
      </c>
      <c r="AI816" s="8">
        <f t="shared" si="1604"/>
        <v>39</v>
      </c>
      <c r="AJ816" s="8"/>
      <c r="AL816" s="11">
        <f t="shared" si="1605"/>
        <v>45366</v>
      </c>
      <c r="AM816" s="8">
        <f t="shared" si="1606"/>
        <v>2789</v>
      </c>
      <c r="AN816" s="8">
        <f t="shared" si="1607"/>
        <v>356015.87</v>
      </c>
      <c r="AO816" s="8">
        <f t="shared" si="1608"/>
        <v>1023.5699999999999</v>
      </c>
      <c r="AP816" s="8">
        <f t="shared" si="1609"/>
        <v>0</v>
      </c>
      <c r="AQ816" s="8">
        <f t="shared" si="1610"/>
        <v>5017.9199999999973</v>
      </c>
      <c r="AR816" s="8">
        <f t="shared" si="1611"/>
        <v>14</v>
      </c>
      <c r="AS816" s="8"/>
      <c r="AU816" s="11">
        <f t="shared" si="1612"/>
        <v>45366</v>
      </c>
      <c r="AV816" s="8">
        <f t="shared" si="1613"/>
        <v>3483</v>
      </c>
      <c r="AW816" s="8">
        <f t="shared" si="1614"/>
        <v>304524.63</v>
      </c>
      <c r="AX816" s="8">
        <f t="shared" si="1615"/>
        <v>0</v>
      </c>
      <c r="AY816" s="8">
        <f t="shared" si="1616"/>
        <v>1787.2200000000003</v>
      </c>
      <c r="AZ816" s="8">
        <f t="shared" si="1617"/>
        <v>-283.93000000000006</v>
      </c>
      <c r="BA816" s="8">
        <f t="shared" si="1618"/>
        <v>12</v>
      </c>
      <c r="BB816" s="8"/>
      <c r="BD816" s="11">
        <f t="shared" si="1619"/>
        <v>45366</v>
      </c>
      <c r="BE816" s="8">
        <f t="shared" si="1620"/>
        <v>3498</v>
      </c>
      <c r="BF816" s="8">
        <f t="shared" si="1621"/>
        <v>446509.35000000003</v>
      </c>
      <c r="BG816" s="8">
        <f t="shared" si="1622"/>
        <v>1888.8200000000002</v>
      </c>
      <c r="BH816" s="8">
        <f t="shared" si="1623"/>
        <v>0</v>
      </c>
      <c r="BI816" s="8">
        <f t="shared" si="1624"/>
        <v>3323.9999999999995</v>
      </c>
      <c r="BJ816" s="8">
        <f t="shared" si="1625"/>
        <v>17</v>
      </c>
      <c r="BK816" s="8"/>
      <c r="BM816" s="11">
        <f t="shared" si="1626"/>
        <v>45366</v>
      </c>
      <c r="BN816" s="8">
        <f t="shared" si="1627"/>
        <v>4159</v>
      </c>
      <c r="BO816" s="8">
        <f t="shared" si="1628"/>
        <v>564595.74999999988</v>
      </c>
      <c r="BP816" s="8">
        <f t="shared" si="1629"/>
        <v>2653.1</v>
      </c>
      <c r="BQ816" s="8">
        <f t="shared" si="1630"/>
        <v>0</v>
      </c>
      <c r="BR816" s="8">
        <f t="shared" si="1631"/>
        <v>10660.550000000001</v>
      </c>
      <c r="BS816" s="8">
        <f t="shared" si="1632"/>
        <v>17</v>
      </c>
      <c r="BT816" s="8"/>
      <c r="BV816" s="11">
        <f t="shared" si="1633"/>
        <v>45366</v>
      </c>
      <c r="BW816" s="8">
        <f t="shared" si="1634"/>
        <v>1712</v>
      </c>
      <c r="BX816" s="8">
        <f t="shared" si="1635"/>
        <v>135614.46999999994</v>
      </c>
      <c r="BY816" s="8">
        <f t="shared" si="1636"/>
        <v>2126</v>
      </c>
      <c r="BZ816" s="8">
        <f t="shared" si="1637"/>
        <v>0</v>
      </c>
      <c r="CA816" s="8">
        <f t="shared" si="1638"/>
        <v>1074</v>
      </c>
      <c r="CB816" s="8">
        <f t="shared" si="1639"/>
        <v>12</v>
      </c>
      <c r="CC816" s="8"/>
      <c r="CE816" s="11">
        <f t="shared" si="1640"/>
        <v>45366</v>
      </c>
      <c r="CF816" s="8">
        <f t="shared" si="1641"/>
        <v>2161</v>
      </c>
      <c r="CG816" s="8">
        <f t="shared" si="1642"/>
        <v>255358.09999999992</v>
      </c>
      <c r="CH816" s="8">
        <f t="shared" si="1643"/>
        <v>3720.7</v>
      </c>
      <c r="CI816" s="8">
        <f t="shared" si="1644"/>
        <v>0</v>
      </c>
      <c r="CJ816" s="8">
        <f t="shared" si="1645"/>
        <v>250</v>
      </c>
      <c r="CK816" s="8">
        <f t="shared" si="1646"/>
        <v>48</v>
      </c>
      <c r="CL816" s="8"/>
      <c r="CN816" s="11">
        <f t="shared" si="1647"/>
        <v>45366</v>
      </c>
      <c r="CO816" s="8">
        <f t="shared" si="1648"/>
        <v>4882</v>
      </c>
      <c r="CP816" s="8">
        <f t="shared" si="1649"/>
        <v>484632.24999999994</v>
      </c>
      <c r="CQ816" s="8">
        <f t="shared" si="1650"/>
        <v>4310.78</v>
      </c>
      <c r="CR816" s="8">
        <f t="shared" si="1651"/>
        <v>27267.040000000001</v>
      </c>
      <c r="CS816" s="8">
        <f t="shared" si="1652"/>
        <v>3480.5</v>
      </c>
      <c r="CT816" s="8">
        <f t="shared" si="1653"/>
        <v>192</v>
      </c>
      <c r="CU816" s="8"/>
      <c r="CW816" s="11">
        <f t="shared" si="1654"/>
        <v>45366</v>
      </c>
      <c r="CX816" s="8">
        <f t="shared" si="1655"/>
        <v>981</v>
      </c>
      <c r="CY816" s="8">
        <f t="shared" si="1656"/>
        <v>71133.60000000002</v>
      </c>
      <c r="CZ816" s="8">
        <f t="shared" si="1657"/>
        <v>-4.5</v>
      </c>
      <c r="DA816" s="8">
        <f t="shared" si="1658"/>
        <v>460.5</v>
      </c>
      <c r="DB816" s="8">
        <f t="shared" si="1659"/>
        <v>3577.67</v>
      </c>
      <c r="DC816" s="8">
        <f t="shared" si="1660"/>
        <v>26</v>
      </c>
      <c r="DD816" s="8"/>
      <c r="DF816" s="11">
        <f t="shared" si="1661"/>
        <v>45366</v>
      </c>
      <c r="DG816" s="8">
        <f t="shared" si="1662"/>
        <v>0</v>
      </c>
      <c r="DH816" s="8">
        <f t="shared" si="1663"/>
        <v>0</v>
      </c>
      <c r="DI816" s="8">
        <f t="shared" si="1664"/>
        <v>0</v>
      </c>
      <c r="DJ816" s="8">
        <f t="shared" si="1665"/>
        <v>0</v>
      </c>
      <c r="DK816" s="8">
        <f t="shared" si="1666"/>
        <v>0</v>
      </c>
      <c r="DL816" s="8">
        <f t="shared" si="1667"/>
        <v>0</v>
      </c>
      <c r="DM816" s="8"/>
      <c r="DO816" s="11">
        <f t="shared" si="1668"/>
        <v>45366</v>
      </c>
      <c r="DP816" s="8">
        <f t="shared" si="1669"/>
        <v>0</v>
      </c>
      <c r="DQ816" s="8">
        <f t="shared" si="1670"/>
        <v>0</v>
      </c>
      <c r="DR816" s="8">
        <f t="shared" si="1671"/>
        <v>0</v>
      </c>
      <c r="DS816" s="8">
        <f t="shared" si="1672"/>
        <v>0</v>
      </c>
      <c r="DT816" s="8">
        <f t="shared" si="1673"/>
        <v>0</v>
      </c>
      <c r="DU816" s="8">
        <f t="shared" si="1674"/>
        <v>0</v>
      </c>
      <c r="DV816" s="8"/>
      <c r="DX816" s="11">
        <f t="shared" si="1675"/>
        <v>45366</v>
      </c>
      <c r="DY816" s="8">
        <f t="shared" si="1676"/>
        <v>0</v>
      </c>
      <c r="DZ816" s="8">
        <f t="shared" si="1677"/>
        <v>0</v>
      </c>
      <c r="EA816" s="8">
        <f t="shared" si="1678"/>
        <v>0</v>
      </c>
      <c r="EB816" s="8">
        <f t="shared" si="1679"/>
        <v>0</v>
      </c>
      <c r="EC816" s="8">
        <f t="shared" si="1680"/>
        <v>0</v>
      </c>
      <c r="ED816" s="8">
        <f t="shared" si="1681"/>
        <v>0</v>
      </c>
      <c r="EE816" s="8"/>
    </row>
    <row r="817" spans="2:135" x14ac:dyDescent="0.3">
      <c r="B817" s="11">
        <f t="shared" si="1577"/>
        <v>45367</v>
      </c>
      <c r="C817" s="8">
        <f t="shared" si="1578"/>
        <v>2894</v>
      </c>
      <c r="D817" s="8">
        <f t="shared" si="1579"/>
        <v>397307.3</v>
      </c>
      <c r="E817" s="8">
        <f t="shared" si="1580"/>
        <v>0</v>
      </c>
      <c r="F817" s="8">
        <f t="shared" si="1581"/>
        <v>2064</v>
      </c>
      <c r="G817" s="8">
        <f t="shared" si="1582"/>
        <v>2628.3</v>
      </c>
      <c r="H817" s="8">
        <f t="shared" si="1583"/>
        <v>16</v>
      </c>
      <c r="I817" s="8"/>
      <c r="K817" s="11">
        <f t="shared" si="1584"/>
        <v>45367</v>
      </c>
      <c r="L817" s="8">
        <f t="shared" si="1585"/>
        <v>2414</v>
      </c>
      <c r="M817" s="8">
        <f t="shared" si="1586"/>
        <v>319466.64000000007</v>
      </c>
      <c r="N817" s="8">
        <f t="shared" si="1587"/>
        <v>1105.43</v>
      </c>
      <c r="O817" s="8">
        <f t="shared" si="1588"/>
        <v>0</v>
      </c>
      <c r="P817" s="8">
        <f t="shared" si="1589"/>
        <v>1256.53</v>
      </c>
      <c r="Q817" s="8">
        <f t="shared" si="1590"/>
        <v>6</v>
      </c>
      <c r="R817" s="8"/>
      <c r="T817" s="11">
        <f t="shared" si="1591"/>
        <v>45367</v>
      </c>
      <c r="U817" s="8">
        <f t="shared" si="1592"/>
        <v>1395</v>
      </c>
      <c r="V817" s="8">
        <f t="shared" si="1593"/>
        <v>136447.51999999999</v>
      </c>
      <c r="W817" s="8">
        <f t="shared" si="1594"/>
        <v>0</v>
      </c>
      <c r="X817" s="8">
        <f t="shared" si="1595"/>
        <v>0</v>
      </c>
      <c r="Y817" s="8">
        <f t="shared" si="1596"/>
        <v>3672.45</v>
      </c>
      <c r="Z817" s="8">
        <f t="shared" si="1597"/>
        <v>0</v>
      </c>
      <c r="AA817" s="8"/>
      <c r="AC817" s="11">
        <f t="shared" si="1598"/>
        <v>45367</v>
      </c>
      <c r="AD817" s="8">
        <f t="shared" si="1599"/>
        <v>3755</v>
      </c>
      <c r="AE817" s="8">
        <f t="shared" si="1600"/>
        <v>426406.60999999975</v>
      </c>
      <c r="AF817" s="8">
        <f t="shared" si="1601"/>
        <v>2836.6299999999992</v>
      </c>
      <c r="AG817" s="8">
        <f t="shared" si="1602"/>
        <v>0</v>
      </c>
      <c r="AH817" s="8">
        <f t="shared" si="1603"/>
        <v>2865.7100000000005</v>
      </c>
      <c r="AI817" s="8">
        <f t="shared" si="1604"/>
        <v>41</v>
      </c>
      <c r="AJ817" s="8"/>
      <c r="AL817" s="11">
        <f t="shared" si="1605"/>
        <v>45367</v>
      </c>
      <c r="AM817" s="8">
        <f t="shared" si="1606"/>
        <v>2820</v>
      </c>
      <c r="AN817" s="8">
        <f t="shared" si="1607"/>
        <v>360233.64</v>
      </c>
      <c r="AO817" s="8">
        <f t="shared" si="1608"/>
        <v>1047.6299999999999</v>
      </c>
      <c r="AP817" s="8">
        <f t="shared" si="1609"/>
        <v>0</v>
      </c>
      <c r="AQ817" s="8">
        <f t="shared" si="1610"/>
        <v>5280.8699999999972</v>
      </c>
      <c r="AR817" s="8">
        <f t="shared" si="1611"/>
        <v>14</v>
      </c>
      <c r="AS817" s="8"/>
      <c r="AU817" s="11">
        <f t="shared" si="1612"/>
        <v>45367</v>
      </c>
      <c r="AV817" s="8">
        <f t="shared" si="1613"/>
        <v>3535</v>
      </c>
      <c r="AW817" s="8">
        <f t="shared" si="1614"/>
        <v>309078.16000000003</v>
      </c>
      <c r="AX817" s="8">
        <f t="shared" si="1615"/>
        <v>0</v>
      </c>
      <c r="AY817" s="8">
        <f t="shared" si="1616"/>
        <v>1817.2200000000003</v>
      </c>
      <c r="AZ817" s="8">
        <f t="shared" si="1617"/>
        <v>-278.93000000000006</v>
      </c>
      <c r="BA817" s="8">
        <f t="shared" si="1618"/>
        <v>12</v>
      </c>
      <c r="BB817" s="8"/>
      <c r="BD817" s="11">
        <f t="shared" si="1619"/>
        <v>45367</v>
      </c>
      <c r="BE817" s="8">
        <f t="shared" si="1620"/>
        <v>3568</v>
      </c>
      <c r="BF817" s="8">
        <f t="shared" si="1621"/>
        <v>455014.59</v>
      </c>
      <c r="BG817" s="8">
        <f t="shared" si="1622"/>
        <v>1950.7100000000003</v>
      </c>
      <c r="BH817" s="8">
        <f t="shared" si="1623"/>
        <v>0</v>
      </c>
      <c r="BI817" s="8">
        <f t="shared" si="1624"/>
        <v>3323.9999999999995</v>
      </c>
      <c r="BJ817" s="8">
        <f t="shared" si="1625"/>
        <v>17</v>
      </c>
      <c r="BK817" s="8"/>
      <c r="BM817" s="11">
        <f t="shared" si="1626"/>
        <v>45367</v>
      </c>
      <c r="BN817" s="8">
        <f t="shared" si="1627"/>
        <v>4212</v>
      </c>
      <c r="BO817" s="8">
        <f t="shared" si="1628"/>
        <v>571906.30999999994</v>
      </c>
      <c r="BP817" s="8">
        <f t="shared" si="1629"/>
        <v>2711.7</v>
      </c>
      <c r="BQ817" s="8">
        <f t="shared" si="1630"/>
        <v>0</v>
      </c>
      <c r="BR817" s="8">
        <f t="shared" si="1631"/>
        <v>10660.550000000001</v>
      </c>
      <c r="BS817" s="8">
        <f t="shared" si="1632"/>
        <v>17</v>
      </c>
      <c r="BT817" s="8"/>
      <c r="BV817" s="11">
        <f t="shared" si="1633"/>
        <v>45367</v>
      </c>
      <c r="BW817" s="8">
        <f t="shared" si="1634"/>
        <v>1756</v>
      </c>
      <c r="BX817" s="8">
        <f t="shared" si="1635"/>
        <v>139734.06999999995</v>
      </c>
      <c r="BY817" s="8">
        <f t="shared" si="1636"/>
        <v>2156</v>
      </c>
      <c r="BZ817" s="8">
        <f t="shared" si="1637"/>
        <v>0</v>
      </c>
      <c r="CA817" s="8">
        <f t="shared" si="1638"/>
        <v>1074</v>
      </c>
      <c r="CB817" s="8">
        <f t="shared" si="1639"/>
        <v>13</v>
      </c>
      <c r="CC817" s="8"/>
      <c r="CE817" s="11">
        <f t="shared" si="1640"/>
        <v>45367</v>
      </c>
      <c r="CF817" s="8">
        <f t="shared" si="1641"/>
        <v>2178</v>
      </c>
      <c r="CG817" s="8">
        <f t="shared" si="1642"/>
        <v>257333.61999999991</v>
      </c>
      <c r="CH817" s="8">
        <f t="shared" si="1643"/>
        <v>3759.2</v>
      </c>
      <c r="CI817" s="8">
        <f t="shared" si="1644"/>
        <v>0</v>
      </c>
      <c r="CJ817" s="8">
        <f t="shared" si="1645"/>
        <v>250</v>
      </c>
      <c r="CK817" s="8">
        <f t="shared" si="1646"/>
        <v>48</v>
      </c>
      <c r="CL817" s="8"/>
      <c r="CN817" s="11">
        <f t="shared" si="1647"/>
        <v>45367</v>
      </c>
      <c r="CO817" s="8">
        <f t="shared" si="1648"/>
        <v>4967</v>
      </c>
      <c r="CP817" s="8">
        <f t="shared" si="1649"/>
        <v>495845.26999999996</v>
      </c>
      <c r="CQ817" s="8">
        <f t="shared" si="1650"/>
        <v>4401.78</v>
      </c>
      <c r="CR817" s="8">
        <f t="shared" si="1651"/>
        <v>27900.260000000002</v>
      </c>
      <c r="CS817" s="8">
        <f t="shared" si="1652"/>
        <v>3480.5</v>
      </c>
      <c r="CT817" s="8">
        <f t="shared" si="1653"/>
        <v>193</v>
      </c>
      <c r="CU817" s="8"/>
      <c r="CW817" s="11">
        <f t="shared" si="1654"/>
        <v>45367</v>
      </c>
      <c r="CX817" s="8">
        <f t="shared" si="1655"/>
        <v>991</v>
      </c>
      <c r="CY817" s="8">
        <f t="shared" si="1656"/>
        <v>71950.520000000019</v>
      </c>
      <c r="CZ817" s="8">
        <f t="shared" si="1657"/>
        <v>-4.5</v>
      </c>
      <c r="DA817" s="8">
        <f t="shared" si="1658"/>
        <v>460.5</v>
      </c>
      <c r="DB817" s="8">
        <f t="shared" si="1659"/>
        <v>3697.67</v>
      </c>
      <c r="DC817" s="8">
        <f t="shared" si="1660"/>
        <v>27</v>
      </c>
      <c r="DD817" s="8"/>
      <c r="DF817" s="11">
        <f t="shared" si="1661"/>
        <v>45367</v>
      </c>
      <c r="DG817" s="8">
        <f t="shared" si="1662"/>
        <v>0</v>
      </c>
      <c r="DH817" s="8">
        <f t="shared" si="1663"/>
        <v>0</v>
      </c>
      <c r="DI817" s="8">
        <f t="shared" si="1664"/>
        <v>0</v>
      </c>
      <c r="DJ817" s="8">
        <f t="shared" si="1665"/>
        <v>0</v>
      </c>
      <c r="DK817" s="8">
        <f t="shared" si="1666"/>
        <v>0</v>
      </c>
      <c r="DL817" s="8">
        <f t="shared" si="1667"/>
        <v>0</v>
      </c>
      <c r="DM817" s="8"/>
      <c r="DO817" s="11">
        <f t="shared" si="1668"/>
        <v>45367</v>
      </c>
      <c r="DP817" s="8">
        <f t="shared" si="1669"/>
        <v>0</v>
      </c>
      <c r="DQ817" s="8">
        <f t="shared" si="1670"/>
        <v>0</v>
      </c>
      <c r="DR817" s="8">
        <f t="shared" si="1671"/>
        <v>0</v>
      </c>
      <c r="DS817" s="8">
        <f t="shared" si="1672"/>
        <v>0</v>
      </c>
      <c r="DT817" s="8">
        <f t="shared" si="1673"/>
        <v>0</v>
      </c>
      <c r="DU817" s="8">
        <f t="shared" si="1674"/>
        <v>0</v>
      </c>
      <c r="DV817" s="8"/>
      <c r="DX817" s="11">
        <f t="shared" si="1675"/>
        <v>45367</v>
      </c>
      <c r="DY817" s="8">
        <f t="shared" si="1676"/>
        <v>0</v>
      </c>
      <c r="DZ817" s="8">
        <f t="shared" si="1677"/>
        <v>0</v>
      </c>
      <c r="EA817" s="8">
        <f t="shared" si="1678"/>
        <v>0</v>
      </c>
      <c r="EB817" s="8">
        <f t="shared" si="1679"/>
        <v>0</v>
      </c>
      <c r="EC817" s="8">
        <f t="shared" si="1680"/>
        <v>0</v>
      </c>
      <c r="ED817" s="8">
        <f t="shared" si="1681"/>
        <v>0</v>
      </c>
      <c r="EE817" s="8"/>
    </row>
    <row r="818" spans="2:135" x14ac:dyDescent="0.3">
      <c r="B818" s="11">
        <f t="shared" si="1577"/>
        <v>45368</v>
      </c>
      <c r="C818" s="8">
        <f t="shared" si="1578"/>
        <v>2944</v>
      </c>
      <c r="D818" s="8">
        <f t="shared" si="1579"/>
        <v>399681.95</v>
      </c>
      <c r="E818" s="8">
        <f t="shared" si="1580"/>
        <v>0</v>
      </c>
      <c r="F818" s="8">
        <f t="shared" si="1581"/>
        <v>2079</v>
      </c>
      <c r="G818" s="8">
        <f t="shared" si="1582"/>
        <v>2628.3</v>
      </c>
      <c r="H818" s="8">
        <f t="shared" si="1583"/>
        <v>17</v>
      </c>
      <c r="I818" s="8"/>
      <c r="K818" s="11">
        <f t="shared" si="1584"/>
        <v>45368</v>
      </c>
      <c r="L818" s="8">
        <f t="shared" si="1585"/>
        <v>2453</v>
      </c>
      <c r="M818" s="8">
        <f t="shared" si="1586"/>
        <v>324538.1700000001</v>
      </c>
      <c r="N818" s="8">
        <f t="shared" si="1587"/>
        <v>1114.6300000000001</v>
      </c>
      <c r="O818" s="8">
        <f t="shared" si="1588"/>
        <v>0</v>
      </c>
      <c r="P818" s="8">
        <f t="shared" si="1589"/>
        <v>1256.53</v>
      </c>
      <c r="Q818" s="8">
        <f t="shared" si="1590"/>
        <v>6</v>
      </c>
      <c r="R818" s="8"/>
      <c r="T818" s="11">
        <f t="shared" si="1591"/>
        <v>45368</v>
      </c>
      <c r="U818" s="8">
        <f t="shared" si="1592"/>
        <v>1401</v>
      </c>
      <c r="V818" s="8">
        <f t="shared" si="1593"/>
        <v>137026.21</v>
      </c>
      <c r="W818" s="8">
        <f t="shared" si="1594"/>
        <v>0</v>
      </c>
      <c r="X818" s="8">
        <f t="shared" si="1595"/>
        <v>0</v>
      </c>
      <c r="Y818" s="8">
        <f t="shared" si="1596"/>
        <v>3675.45</v>
      </c>
      <c r="Z818" s="8">
        <f t="shared" si="1597"/>
        <v>0</v>
      </c>
      <c r="AA818" s="8"/>
      <c r="AC818" s="11">
        <f t="shared" si="1598"/>
        <v>45368</v>
      </c>
      <c r="AD818" s="8">
        <f t="shared" si="1599"/>
        <v>3803</v>
      </c>
      <c r="AE818" s="8">
        <f t="shared" si="1600"/>
        <v>431798.88999999978</v>
      </c>
      <c r="AF818" s="8">
        <f t="shared" si="1601"/>
        <v>2871.7999999999993</v>
      </c>
      <c r="AG818" s="8">
        <f t="shared" si="1602"/>
        <v>0</v>
      </c>
      <c r="AH818" s="8">
        <f t="shared" si="1603"/>
        <v>2915.7100000000005</v>
      </c>
      <c r="AI818" s="8">
        <f t="shared" si="1604"/>
        <v>43</v>
      </c>
      <c r="AJ818" s="8"/>
      <c r="AL818" s="11">
        <f t="shared" si="1605"/>
        <v>45368</v>
      </c>
      <c r="AM818" s="8">
        <f t="shared" si="1606"/>
        <v>2848</v>
      </c>
      <c r="AN818" s="8">
        <f t="shared" si="1607"/>
        <v>364077.36</v>
      </c>
      <c r="AO818" s="8">
        <f t="shared" si="1608"/>
        <v>1047.6299999999999</v>
      </c>
      <c r="AP818" s="8">
        <f t="shared" si="1609"/>
        <v>0</v>
      </c>
      <c r="AQ818" s="8">
        <f t="shared" si="1610"/>
        <v>5285.819999999997</v>
      </c>
      <c r="AR818" s="8">
        <f t="shared" si="1611"/>
        <v>14</v>
      </c>
      <c r="AS818" s="8"/>
      <c r="AU818" s="11">
        <f t="shared" si="1612"/>
        <v>45368</v>
      </c>
      <c r="AV818" s="8">
        <f t="shared" si="1613"/>
        <v>3571</v>
      </c>
      <c r="AW818" s="8">
        <f t="shared" si="1614"/>
        <v>312075.92000000004</v>
      </c>
      <c r="AX818" s="8">
        <f t="shared" si="1615"/>
        <v>0</v>
      </c>
      <c r="AY818" s="8">
        <f t="shared" si="1616"/>
        <v>1838.9800000000002</v>
      </c>
      <c r="AZ818" s="8">
        <f t="shared" si="1617"/>
        <v>-278.93000000000006</v>
      </c>
      <c r="BA818" s="8">
        <f t="shared" si="1618"/>
        <v>12</v>
      </c>
      <c r="BB818" s="8"/>
      <c r="BD818" s="11">
        <f t="shared" si="1619"/>
        <v>45368</v>
      </c>
      <c r="BE818" s="8">
        <f t="shared" si="1620"/>
        <v>3624</v>
      </c>
      <c r="BF818" s="8">
        <f t="shared" si="1621"/>
        <v>461010.24000000005</v>
      </c>
      <c r="BG818" s="8">
        <f t="shared" si="1622"/>
        <v>1989.5000000000002</v>
      </c>
      <c r="BH818" s="8">
        <f t="shared" si="1623"/>
        <v>0</v>
      </c>
      <c r="BI818" s="8">
        <f t="shared" si="1624"/>
        <v>3323.9999999999995</v>
      </c>
      <c r="BJ818" s="8">
        <f t="shared" si="1625"/>
        <v>18</v>
      </c>
      <c r="BK818" s="8"/>
      <c r="BM818" s="11">
        <f t="shared" si="1626"/>
        <v>45368</v>
      </c>
      <c r="BN818" s="8">
        <f t="shared" si="1627"/>
        <v>4250</v>
      </c>
      <c r="BO818" s="8">
        <f t="shared" si="1628"/>
        <v>576954.74</v>
      </c>
      <c r="BP818" s="8">
        <f t="shared" si="1629"/>
        <v>2751.24</v>
      </c>
      <c r="BQ818" s="8">
        <f t="shared" si="1630"/>
        <v>0</v>
      </c>
      <c r="BR818" s="8">
        <f t="shared" si="1631"/>
        <v>10806.570000000002</v>
      </c>
      <c r="BS818" s="8">
        <f t="shared" si="1632"/>
        <v>17</v>
      </c>
      <c r="BT818" s="8"/>
      <c r="BV818" s="11">
        <f t="shared" si="1633"/>
        <v>45368</v>
      </c>
      <c r="BW818" s="8">
        <f t="shared" si="1634"/>
        <v>1772</v>
      </c>
      <c r="BX818" s="8">
        <f t="shared" si="1635"/>
        <v>141029.91999999995</v>
      </c>
      <c r="BY818" s="8">
        <f t="shared" si="1636"/>
        <v>2165</v>
      </c>
      <c r="BZ818" s="8">
        <f t="shared" si="1637"/>
        <v>0</v>
      </c>
      <c r="CA818" s="8">
        <f t="shared" si="1638"/>
        <v>1113.0999999999999</v>
      </c>
      <c r="CB818" s="8">
        <f t="shared" si="1639"/>
        <v>14</v>
      </c>
      <c r="CC818" s="8"/>
      <c r="CE818" s="11">
        <f t="shared" si="1640"/>
        <v>45368</v>
      </c>
      <c r="CF818" s="8">
        <f t="shared" si="1641"/>
        <v>2194</v>
      </c>
      <c r="CG818" s="8">
        <f t="shared" si="1642"/>
        <v>259163.5199999999</v>
      </c>
      <c r="CH818" s="8">
        <f t="shared" si="1643"/>
        <v>3773.2</v>
      </c>
      <c r="CI818" s="8">
        <f t="shared" si="1644"/>
        <v>0</v>
      </c>
      <c r="CJ818" s="8">
        <f t="shared" si="1645"/>
        <v>250</v>
      </c>
      <c r="CK818" s="8">
        <f t="shared" si="1646"/>
        <v>48</v>
      </c>
      <c r="CL818" s="8"/>
      <c r="CN818" s="11">
        <f t="shared" si="1647"/>
        <v>45368</v>
      </c>
      <c r="CO818" s="8">
        <f t="shared" si="1648"/>
        <v>5020</v>
      </c>
      <c r="CP818" s="8">
        <f t="shared" si="1649"/>
        <v>501673.69999999995</v>
      </c>
      <c r="CQ818" s="8">
        <f t="shared" si="1650"/>
        <v>4495.78</v>
      </c>
      <c r="CR818" s="8">
        <f t="shared" si="1651"/>
        <v>28172.070000000003</v>
      </c>
      <c r="CS818" s="8">
        <f t="shared" si="1652"/>
        <v>3505.5</v>
      </c>
      <c r="CT818" s="8">
        <f t="shared" si="1653"/>
        <v>194</v>
      </c>
      <c r="CU818" s="8"/>
      <c r="CW818" s="11">
        <f t="shared" si="1654"/>
        <v>45368</v>
      </c>
      <c r="CX818" s="8">
        <f t="shared" si="1655"/>
        <v>1004</v>
      </c>
      <c r="CY818" s="8">
        <f t="shared" si="1656"/>
        <v>72899.920000000013</v>
      </c>
      <c r="CZ818" s="8">
        <f t="shared" si="1657"/>
        <v>-4.5</v>
      </c>
      <c r="DA818" s="8">
        <f t="shared" si="1658"/>
        <v>460.5</v>
      </c>
      <c r="DB818" s="8">
        <f t="shared" si="1659"/>
        <v>4247.37</v>
      </c>
      <c r="DC818" s="8">
        <f t="shared" si="1660"/>
        <v>27</v>
      </c>
      <c r="DD818" s="8"/>
      <c r="DF818" s="11">
        <f t="shared" si="1661"/>
        <v>45368</v>
      </c>
      <c r="DG818" s="8">
        <f t="shared" si="1662"/>
        <v>0</v>
      </c>
      <c r="DH818" s="8">
        <f t="shared" si="1663"/>
        <v>0</v>
      </c>
      <c r="DI818" s="8">
        <f t="shared" si="1664"/>
        <v>0</v>
      </c>
      <c r="DJ818" s="8">
        <f t="shared" si="1665"/>
        <v>0</v>
      </c>
      <c r="DK818" s="8">
        <f t="shared" si="1666"/>
        <v>0</v>
      </c>
      <c r="DL818" s="8">
        <f t="shared" si="1667"/>
        <v>0</v>
      </c>
      <c r="DM818" s="8"/>
      <c r="DO818" s="11">
        <f t="shared" si="1668"/>
        <v>45368</v>
      </c>
      <c r="DP818" s="8">
        <f t="shared" si="1669"/>
        <v>0</v>
      </c>
      <c r="DQ818" s="8">
        <f t="shared" si="1670"/>
        <v>0</v>
      </c>
      <c r="DR818" s="8">
        <f t="shared" si="1671"/>
        <v>0</v>
      </c>
      <c r="DS818" s="8">
        <f t="shared" si="1672"/>
        <v>0</v>
      </c>
      <c r="DT818" s="8">
        <f t="shared" si="1673"/>
        <v>0</v>
      </c>
      <c r="DU818" s="8">
        <f t="shared" si="1674"/>
        <v>0</v>
      </c>
      <c r="DV818" s="8"/>
      <c r="DX818" s="11">
        <f t="shared" si="1675"/>
        <v>45368</v>
      </c>
      <c r="DY818" s="8">
        <f t="shared" si="1676"/>
        <v>0</v>
      </c>
      <c r="DZ818" s="8">
        <f t="shared" si="1677"/>
        <v>0</v>
      </c>
      <c r="EA818" s="8">
        <f t="shared" si="1678"/>
        <v>0</v>
      </c>
      <c r="EB818" s="8">
        <f t="shared" si="1679"/>
        <v>0</v>
      </c>
      <c r="EC818" s="8">
        <f t="shared" si="1680"/>
        <v>0</v>
      </c>
      <c r="ED818" s="8">
        <f t="shared" si="1681"/>
        <v>0</v>
      </c>
      <c r="EE818" s="8"/>
    </row>
    <row r="819" spans="2:135" x14ac:dyDescent="0.3">
      <c r="B819" s="11">
        <f t="shared" si="1577"/>
        <v>45369</v>
      </c>
      <c r="C819" s="8">
        <f t="shared" si="1578"/>
        <v>2976</v>
      </c>
      <c r="D819" s="8">
        <f t="shared" si="1579"/>
        <v>403773</v>
      </c>
      <c r="E819" s="8">
        <f t="shared" si="1580"/>
        <v>0</v>
      </c>
      <c r="F819" s="8">
        <f t="shared" si="1581"/>
        <v>2083</v>
      </c>
      <c r="G819" s="8">
        <f t="shared" si="1582"/>
        <v>2628.3</v>
      </c>
      <c r="H819" s="8">
        <f t="shared" si="1583"/>
        <v>17</v>
      </c>
      <c r="I819" s="8"/>
      <c r="K819" s="11">
        <f t="shared" si="1584"/>
        <v>45369</v>
      </c>
      <c r="L819" s="8">
        <f t="shared" si="1585"/>
        <v>2516</v>
      </c>
      <c r="M819" s="8">
        <f t="shared" si="1586"/>
        <v>332762.71000000008</v>
      </c>
      <c r="N819" s="8">
        <f t="shared" si="1587"/>
        <v>1125</v>
      </c>
      <c r="O819" s="8">
        <f t="shared" si="1588"/>
        <v>0</v>
      </c>
      <c r="P819" s="8">
        <f t="shared" si="1589"/>
        <v>1312.3799999999999</v>
      </c>
      <c r="Q819" s="8">
        <f t="shared" si="1590"/>
        <v>6</v>
      </c>
      <c r="R819" s="8"/>
      <c r="T819" s="11">
        <f t="shared" si="1591"/>
        <v>45369</v>
      </c>
      <c r="U819" s="8">
        <f t="shared" si="1592"/>
        <v>1425</v>
      </c>
      <c r="V819" s="8">
        <f t="shared" si="1593"/>
        <v>139451.72999999998</v>
      </c>
      <c r="W819" s="8">
        <f t="shared" si="1594"/>
        <v>0</v>
      </c>
      <c r="X819" s="8">
        <f t="shared" si="1595"/>
        <v>0</v>
      </c>
      <c r="Y819" s="8">
        <f t="shared" si="1596"/>
        <v>3699.95</v>
      </c>
      <c r="Z819" s="8">
        <f t="shared" si="1597"/>
        <v>0</v>
      </c>
      <c r="AA819" s="8"/>
      <c r="AC819" s="11">
        <f t="shared" si="1598"/>
        <v>45369</v>
      </c>
      <c r="AD819" s="8">
        <f t="shared" si="1599"/>
        <v>3869</v>
      </c>
      <c r="AE819" s="8">
        <f t="shared" si="1600"/>
        <v>439426.33999999979</v>
      </c>
      <c r="AF819" s="8">
        <f t="shared" si="1601"/>
        <v>2923.6299999999992</v>
      </c>
      <c r="AG819" s="8">
        <f t="shared" si="1602"/>
        <v>0</v>
      </c>
      <c r="AH819" s="8">
        <f t="shared" si="1603"/>
        <v>2915.7100000000005</v>
      </c>
      <c r="AI819" s="8">
        <f t="shared" si="1604"/>
        <v>44</v>
      </c>
      <c r="AJ819" s="8"/>
      <c r="AL819" s="11">
        <f t="shared" si="1605"/>
        <v>45369</v>
      </c>
      <c r="AM819" s="8">
        <f t="shared" si="1606"/>
        <v>2902</v>
      </c>
      <c r="AN819" s="8">
        <f t="shared" si="1607"/>
        <v>371785.02999999997</v>
      </c>
      <c r="AO819" s="8">
        <f t="shared" si="1608"/>
        <v>1057.81</v>
      </c>
      <c r="AP819" s="8">
        <f t="shared" si="1609"/>
        <v>0</v>
      </c>
      <c r="AQ819" s="8">
        <f t="shared" si="1610"/>
        <v>5340.7699999999968</v>
      </c>
      <c r="AR819" s="8">
        <f t="shared" si="1611"/>
        <v>14</v>
      </c>
      <c r="AS819" s="8"/>
      <c r="AU819" s="11">
        <f t="shared" si="1612"/>
        <v>45369</v>
      </c>
      <c r="AV819" s="8">
        <f t="shared" si="1613"/>
        <v>3618</v>
      </c>
      <c r="AW819" s="8">
        <f t="shared" si="1614"/>
        <v>316525.08</v>
      </c>
      <c r="AX819" s="8">
        <f t="shared" si="1615"/>
        <v>0</v>
      </c>
      <c r="AY819" s="8">
        <f t="shared" si="1616"/>
        <v>1858.9800000000002</v>
      </c>
      <c r="AZ819" s="8">
        <f t="shared" si="1617"/>
        <v>-278.93000000000006</v>
      </c>
      <c r="BA819" s="8">
        <f t="shared" si="1618"/>
        <v>12</v>
      </c>
      <c r="BB819" s="8"/>
      <c r="BD819" s="11">
        <f t="shared" si="1619"/>
        <v>45369</v>
      </c>
      <c r="BE819" s="8">
        <f t="shared" si="1620"/>
        <v>3678</v>
      </c>
      <c r="BF819" s="8">
        <f t="shared" si="1621"/>
        <v>467662.75000000006</v>
      </c>
      <c r="BG819" s="8">
        <f t="shared" si="1622"/>
        <v>2023.6600000000003</v>
      </c>
      <c r="BH819" s="8">
        <f t="shared" si="1623"/>
        <v>0</v>
      </c>
      <c r="BI819" s="8">
        <f t="shared" si="1624"/>
        <v>3323.9999999999995</v>
      </c>
      <c r="BJ819" s="8">
        <f t="shared" si="1625"/>
        <v>18</v>
      </c>
      <c r="BK819" s="8"/>
      <c r="BM819" s="11">
        <f t="shared" si="1626"/>
        <v>45369</v>
      </c>
      <c r="BN819" s="8">
        <f t="shared" si="1627"/>
        <v>4305</v>
      </c>
      <c r="BO819" s="8">
        <f t="shared" si="1628"/>
        <v>584872.19999999995</v>
      </c>
      <c r="BP819" s="8">
        <f t="shared" si="1629"/>
        <v>2779.6</v>
      </c>
      <c r="BQ819" s="8">
        <f t="shared" si="1630"/>
        <v>0</v>
      </c>
      <c r="BR819" s="8">
        <f t="shared" si="1631"/>
        <v>10811.520000000002</v>
      </c>
      <c r="BS819" s="8">
        <f t="shared" si="1632"/>
        <v>19</v>
      </c>
      <c r="BT819" s="8"/>
      <c r="BV819" s="11">
        <f t="shared" si="1633"/>
        <v>45369</v>
      </c>
      <c r="BW819" s="8">
        <f t="shared" si="1634"/>
        <v>1793</v>
      </c>
      <c r="BX819" s="8">
        <f t="shared" si="1635"/>
        <v>142815.58999999997</v>
      </c>
      <c r="BY819" s="8">
        <f t="shared" si="1636"/>
        <v>2207</v>
      </c>
      <c r="BZ819" s="8">
        <f t="shared" si="1637"/>
        <v>0</v>
      </c>
      <c r="CA819" s="8">
        <f t="shared" si="1638"/>
        <v>1113.0999999999999</v>
      </c>
      <c r="CB819" s="8">
        <f t="shared" si="1639"/>
        <v>14</v>
      </c>
      <c r="CC819" s="8"/>
      <c r="CE819" s="11">
        <f t="shared" si="1640"/>
        <v>45369</v>
      </c>
      <c r="CF819" s="8">
        <f t="shared" si="1641"/>
        <v>2238</v>
      </c>
      <c r="CG819" s="8">
        <f t="shared" si="1642"/>
        <v>264101.59999999992</v>
      </c>
      <c r="CH819" s="8">
        <f t="shared" si="1643"/>
        <v>3822.2</v>
      </c>
      <c r="CI819" s="8">
        <f t="shared" si="1644"/>
        <v>0</v>
      </c>
      <c r="CJ819" s="8">
        <f t="shared" si="1645"/>
        <v>250</v>
      </c>
      <c r="CK819" s="8">
        <f t="shared" si="1646"/>
        <v>48</v>
      </c>
      <c r="CL819" s="8"/>
      <c r="CN819" s="11">
        <f t="shared" si="1647"/>
        <v>45369</v>
      </c>
      <c r="CO819" s="8">
        <f t="shared" si="1648"/>
        <v>5096</v>
      </c>
      <c r="CP819" s="8">
        <f t="shared" si="1649"/>
        <v>511400.08999999997</v>
      </c>
      <c r="CQ819" s="8">
        <f t="shared" si="1650"/>
        <v>4581.28</v>
      </c>
      <c r="CR819" s="8">
        <f t="shared" si="1651"/>
        <v>28582.020000000004</v>
      </c>
      <c r="CS819" s="8">
        <f t="shared" si="1652"/>
        <v>3605.5</v>
      </c>
      <c r="CT819" s="8">
        <f t="shared" si="1653"/>
        <v>194</v>
      </c>
      <c r="CU819" s="8"/>
      <c r="CW819" s="11">
        <f t="shared" si="1654"/>
        <v>45369</v>
      </c>
      <c r="CX819" s="8">
        <f t="shared" si="1655"/>
        <v>1018</v>
      </c>
      <c r="CY819" s="8">
        <f t="shared" si="1656"/>
        <v>73946.800000000017</v>
      </c>
      <c r="CZ819" s="8">
        <f t="shared" si="1657"/>
        <v>-4.5</v>
      </c>
      <c r="DA819" s="8">
        <f t="shared" si="1658"/>
        <v>460.5</v>
      </c>
      <c r="DB819" s="8">
        <f t="shared" si="1659"/>
        <v>4154.25</v>
      </c>
      <c r="DC819" s="8">
        <f t="shared" si="1660"/>
        <v>27</v>
      </c>
      <c r="DD819" s="8"/>
      <c r="DF819" s="11">
        <f t="shared" si="1661"/>
        <v>45369</v>
      </c>
      <c r="DG819" s="8">
        <f t="shared" si="1662"/>
        <v>0</v>
      </c>
      <c r="DH819" s="8">
        <f t="shared" si="1663"/>
        <v>0</v>
      </c>
      <c r="DI819" s="8">
        <f t="shared" si="1664"/>
        <v>0</v>
      </c>
      <c r="DJ819" s="8">
        <f t="shared" si="1665"/>
        <v>0</v>
      </c>
      <c r="DK819" s="8">
        <f t="shared" si="1666"/>
        <v>0</v>
      </c>
      <c r="DL819" s="8">
        <f t="shared" si="1667"/>
        <v>0</v>
      </c>
      <c r="DM819" s="8"/>
      <c r="DO819" s="11">
        <f t="shared" si="1668"/>
        <v>45369</v>
      </c>
      <c r="DP819" s="8">
        <f t="shared" si="1669"/>
        <v>0</v>
      </c>
      <c r="DQ819" s="8">
        <f t="shared" si="1670"/>
        <v>0</v>
      </c>
      <c r="DR819" s="8">
        <f t="shared" si="1671"/>
        <v>0</v>
      </c>
      <c r="DS819" s="8">
        <f t="shared" si="1672"/>
        <v>0</v>
      </c>
      <c r="DT819" s="8">
        <f t="shared" si="1673"/>
        <v>0</v>
      </c>
      <c r="DU819" s="8">
        <f t="shared" si="1674"/>
        <v>0</v>
      </c>
      <c r="DV819" s="8"/>
      <c r="DX819" s="11">
        <f t="shared" si="1675"/>
        <v>45369</v>
      </c>
      <c r="DY819" s="8">
        <f t="shared" si="1676"/>
        <v>0</v>
      </c>
      <c r="DZ819" s="8">
        <f t="shared" si="1677"/>
        <v>0</v>
      </c>
      <c r="EA819" s="8">
        <f t="shared" si="1678"/>
        <v>0</v>
      </c>
      <c r="EB819" s="8">
        <f t="shared" si="1679"/>
        <v>0</v>
      </c>
      <c r="EC819" s="8">
        <f t="shared" si="1680"/>
        <v>0</v>
      </c>
      <c r="ED819" s="8">
        <f t="shared" si="1681"/>
        <v>0</v>
      </c>
      <c r="EE819" s="8"/>
    </row>
    <row r="820" spans="2:135" x14ac:dyDescent="0.3">
      <c r="B820" s="11">
        <f t="shared" si="1577"/>
        <v>45370</v>
      </c>
      <c r="C820" s="8">
        <f t="shared" si="1578"/>
        <v>3018</v>
      </c>
      <c r="D820" s="8">
        <f t="shared" si="1579"/>
        <v>410389.21</v>
      </c>
      <c r="E820" s="8">
        <f t="shared" si="1580"/>
        <v>0</v>
      </c>
      <c r="F820" s="8">
        <f t="shared" si="1581"/>
        <v>2097</v>
      </c>
      <c r="G820" s="8">
        <f t="shared" si="1582"/>
        <v>2678.3</v>
      </c>
      <c r="H820" s="8">
        <f t="shared" si="1583"/>
        <v>18</v>
      </c>
      <c r="I820" s="8"/>
      <c r="K820" s="11">
        <f t="shared" si="1584"/>
        <v>45370</v>
      </c>
      <c r="L820" s="8">
        <f t="shared" si="1585"/>
        <v>2584</v>
      </c>
      <c r="M820" s="8">
        <f t="shared" si="1586"/>
        <v>342712.01000000007</v>
      </c>
      <c r="N820" s="8">
        <f t="shared" si="1587"/>
        <v>1140.0899999999999</v>
      </c>
      <c r="O820" s="8">
        <f t="shared" si="1588"/>
        <v>0</v>
      </c>
      <c r="P820" s="8">
        <f t="shared" si="1589"/>
        <v>1312.3799999999999</v>
      </c>
      <c r="Q820" s="8">
        <f t="shared" si="1590"/>
        <v>6</v>
      </c>
      <c r="R820" s="8"/>
      <c r="T820" s="11">
        <f t="shared" si="1591"/>
        <v>45370</v>
      </c>
      <c r="U820" s="8">
        <f t="shared" si="1592"/>
        <v>1468</v>
      </c>
      <c r="V820" s="8">
        <f t="shared" si="1593"/>
        <v>143669.60999999999</v>
      </c>
      <c r="W820" s="8">
        <f t="shared" si="1594"/>
        <v>0</v>
      </c>
      <c r="X820" s="8">
        <f t="shared" si="1595"/>
        <v>0</v>
      </c>
      <c r="Y820" s="8">
        <f t="shared" si="1596"/>
        <v>3748.95</v>
      </c>
      <c r="Z820" s="8">
        <f t="shared" si="1597"/>
        <v>0</v>
      </c>
      <c r="AA820" s="8"/>
      <c r="AC820" s="11">
        <f t="shared" si="1598"/>
        <v>45370</v>
      </c>
      <c r="AD820" s="8">
        <f t="shared" si="1599"/>
        <v>3944</v>
      </c>
      <c r="AE820" s="8">
        <f t="shared" si="1600"/>
        <v>448478.73999999982</v>
      </c>
      <c r="AF820" s="8">
        <f t="shared" si="1601"/>
        <v>2991.1999999999994</v>
      </c>
      <c r="AG820" s="8">
        <f t="shared" si="1602"/>
        <v>0</v>
      </c>
      <c r="AH820" s="8">
        <f t="shared" si="1603"/>
        <v>2915.7100000000005</v>
      </c>
      <c r="AI820" s="8">
        <f t="shared" si="1604"/>
        <v>45</v>
      </c>
      <c r="AJ820" s="8"/>
      <c r="AL820" s="11">
        <f t="shared" si="1605"/>
        <v>45370</v>
      </c>
      <c r="AM820" s="8">
        <f t="shared" si="1606"/>
        <v>2960</v>
      </c>
      <c r="AN820" s="8">
        <f t="shared" si="1607"/>
        <v>379231.32999999996</v>
      </c>
      <c r="AO820" s="8">
        <f t="shared" si="1608"/>
        <v>1076.32</v>
      </c>
      <c r="AP820" s="8">
        <f t="shared" si="1609"/>
        <v>0</v>
      </c>
      <c r="AQ820" s="8">
        <f t="shared" si="1610"/>
        <v>5583.2999999999965</v>
      </c>
      <c r="AR820" s="8">
        <f t="shared" si="1611"/>
        <v>14</v>
      </c>
      <c r="AS820" s="8"/>
      <c r="AU820" s="11">
        <f t="shared" si="1612"/>
        <v>45370</v>
      </c>
      <c r="AV820" s="8">
        <f t="shared" si="1613"/>
        <v>3679</v>
      </c>
      <c r="AW820" s="8">
        <f t="shared" si="1614"/>
        <v>322476.82</v>
      </c>
      <c r="AX820" s="8">
        <f t="shared" si="1615"/>
        <v>0</v>
      </c>
      <c r="AY820" s="8">
        <f t="shared" si="1616"/>
        <v>1909.4800000000002</v>
      </c>
      <c r="AZ820" s="8">
        <f t="shared" si="1617"/>
        <v>-278.93000000000006</v>
      </c>
      <c r="BA820" s="8">
        <f t="shared" si="1618"/>
        <v>12</v>
      </c>
      <c r="BB820" s="8"/>
      <c r="BD820" s="11">
        <f t="shared" si="1619"/>
        <v>45370</v>
      </c>
      <c r="BE820" s="8">
        <f t="shared" si="1620"/>
        <v>3741</v>
      </c>
      <c r="BF820" s="8">
        <f t="shared" si="1621"/>
        <v>475392.01000000007</v>
      </c>
      <c r="BG820" s="8">
        <f t="shared" si="1622"/>
        <v>2065.2100000000005</v>
      </c>
      <c r="BH820" s="8">
        <f t="shared" si="1623"/>
        <v>0</v>
      </c>
      <c r="BI820" s="8">
        <f t="shared" si="1624"/>
        <v>3368.1499999999996</v>
      </c>
      <c r="BJ820" s="8">
        <f t="shared" si="1625"/>
        <v>18</v>
      </c>
      <c r="BK820" s="8"/>
      <c r="BM820" s="11">
        <f t="shared" si="1626"/>
        <v>45370</v>
      </c>
      <c r="BN820" s="8">
        <f t="shared" si="1627"/>
        <v>4365</v>
      </c>
      <c r="BO820" s="8">
        <f t="shared" si="1628"/>
        <v>593269.6</v>
      </c>
      <c r="BP820" s="8">
        <f t="shared" si="1629"/>
        <v>2851.88</v>
      </c>
      <c r="BQ820" s="8">
        <f t="shared" si="1630"/>
        <v>0</v>
      </c>
      <c r="BR820" s="8">
        <f t="shared" si="1631"/>
        <v>10901.120000000003</v>
      </c>
      <c r="BS820" s="8">
        <f t="shared" si="1632"/>
        <v>19</v>
      </c>
      <c r="BT820" s="8"/>
      <c r="BV820" s="11">
        <f t="shared" si="1633"/>
        <v>45370</v>
      </c>
      <c r="BW820" s="8">
        <f t="shared" si="1634"/>
        <v>1824</v>
      </c>
      <c r="BX820" s="8">
        <f t="shared" si="1635"/>
        <v>145367.43999999997</v>
      </c>
      <c r="BY820" s="8">
        <f t="shared" si="1636"/>
        <v>2243</v>
      </c>
      <c r="BZ820" s="8">
        <f t="shared" si="1637"/>
        <v>0</v>
      </c>
      <c r="CA820" s="8">
        <f t="shared" si="1638"/>
        <v>1113.0999999999999</v>
      </c>
      <c r="CB820" s="8">
        <f t="shared" si="1639"/>
        <v>14</v>
      </c>
      <c r="CC820" s="8"/>
      <c r="CE820" s="11">
        <f t="shared" si="1640"/>
        <v>45370</v>
      </c>
      <c r="CF820" s="8">
        <f t="shared" si="1641"/>
        <v>2286</v>
      </c>
      <c r="CG820" s="8">
        <f t="shared" si="1642"/>
        <v>269732.79999999993</v>
      </c>
      <c r="CH820" s="8">
        <f t="shared" si="1643"/>
        <v>3950.7</v>
      </c>
      <c r="CI820" s="8">
        <f t="shared" si="1644"/>
        <v>0</v>
      </c>
      <c r="CJ820" s="8">
        <f t="shared" si="1645"/>
        <v>-151.33999999999997</v>
      </c>
      <c r="CK820" s="8">
        <f t="shared" si="1646"/>
        <v>48</v>
      </c>
      <c r="CL820" s="8"/>
      <c r="CN820" s="11">
        <f t="shared" si="1647"/>
        <v>45370</v>
      </c>
      <c r="CO820" s="8">
        <f t="shared" si="1648"/>
        <v>5181</v>
      </c>
      <c r="CP820" s="8">
        <f t="shared" si="1649"/>
        <v>522089.66</v>
      </c>
      <c r="CQ820" s="8">
        <f t="shared" si="1650"/>
        <v>4639.4699999999993</v>
      </c>
      <c r="CR820" s="8">
        <f t="shared" si="1651"/>
        <v>28848.010000000006</v>
      </c>
      <c r="CS820" s="8">
        <f t="shared" si="1652"/>
        <v>3630.5</v>
      </c>
      <c r="CT820" s="8">
        <f t="shared" si="1653"/>
        <v>199</v>
      </c>
      <c r="CU820" s="8"/>
      <c r="CW820" s="11">
        <f t="shared" si="1654"/>
        <v>45370</v>
      </c>
      <c r="CX820" s="8">
        <f t="shared" si="1655"/>
        <v>1034</v>
      </c>
      <c r="CY820" s="8">
        <f t="shared" si="1656"/>
        <v>75105.430000000022</v>
      </c>
      <c r="CZ820" s="8">
        <f t="shared" si="1657"/>
        <v>-4.5</v>
      </c>
      <c r="DA820" s="8">
        <f t="shared" si="1658"/>
        <v>508</v>
      </c>
      <c r="DB820" s="8">
        <f t="shared" si="1659"/>
        <v>4154.25</v>
      </c>
      <c r="DC820" s="8">
        <f t="shared" si="1660"/>
        <v>27</v>
      </c>
      <c r="DD820" s="8"/>
      <c r="DF820" s="11">
        <f t="shared" si="1661"/>
        <v>45370</v>
      </c>
      <c r="DG820" s="8">
        <f t="shared" si="1662"/>
        <v>0</v>
      </c>
      <c r="DH820" s="8">
        <f t="shared" si="1663"/>
        <v>0</v>
      </c>
      <c r="DI820" s="8">
        <f t="shared" si="1664"/>
        <v>0</v>
      </c>
      <c r="DJ820" s="8">
        <f t="shared" si="1665"/>
        <v>0</v>
      </c>
      <c r="DK820" s="8">
        <f t="shared" si="1666"/>
        <v>0</v>
      </c>
      <c r="DL820" s="8">
        <f t="shared" si="1667"/>
        <v>0</v>
      </c>
      <c r="DM820" s="8"/>
      <c r="DO820" s="11">
        <f t="shared" si="1668"/>
        <v>45370</v>
      </c>
      <c r="DP820" s="8">
        <f t="shared" si="1669"/>
        <v>0</v>
      </c>
      <c r="DQ820" s="8">
        <f t="shared" si="1670"/>
        <v>0</v>
      </c>
      <c r="DR820" s="8">
        <f t="shared" si="1671"/>
        <v>0</v>
      </c>
      <c r="DS820" s="8">
        <f t="shared" si="1672"/>
        <v>0</v>
      </c>
      <c r="DT820" s="8">
        <f t="shared" si="1673"/>
        <v>0</v>
      </c>
      <c r="DU820" s="8">
        <f t="shared" si="1674"/>
        <v>0</v>
      </c>
      <c r="DV820" s="8"/>
      <c r="DX820" s="11">
        <f t="shared" si="1675"/>
        <v>45370</v>
      </c>
      <c r="DY820" s="8">
        <f t="shared" si="1676"/>
        <v>0</v>
      </c>
      <c r="DZ820" s="8">
        <f t="shared" si="1677"/>
        <v>0</v>
      </c>
      <c r="EA820" s="8">
        <f t="shared" si="1678"/>
        <v>0</v>
      </c>
      <c r="EB820" s="8">
        <f t="shared" si="1679"/>
        <v>0</v>
      </c>
      <c r="EC820" s="8">
        <f t="shared" si="1680"/>
        <v>0</v>
      </c>
      <c r="ED820" s="8">
        <f t="shared" si="1681"/>
        <v>0</v>
      </c>
      <c r="EE820" s="8"/>
    </row>
    <row r="821" spans="2:135" x14ac:dyDescent="0.3">
      <c r="B821" s="11">
        <f t="shared" si="1577"/>
        <v>45371</v>
      </c>
      <c r="C821" s="8">
        <f t="shared" si="1578"/>
        <v>3076</v>
      </c>
      <c r="D821" s="8">
        <f t="shared" si="1579"/>
        <v>419795.75</v>
      </c>
      <c r="E821" s="8">
        <f t="shared" si="1580"/>
        <v>0</v>
      </c>
      <c r="F821" s="8">
        <f t="shared" si="1581"/>
        <v>2145</v>
      </c>
      <c r="G821" s="8">
        <f t="shared" si="1582"/>
        <v>2678.3</v>
      </c>
      <c r="H821" s="8">
        <f t="shared" si="1583"/>
        <v>18</v>
      </c>
      <c r="I821" s="8"/>
      <c r="K821" s="11">
        <f t="shared" si="1584"/>
        <v>45371</v>
      </c>
      <c r="L821" s="8">
        <f t="shared" si="1585"/>
        <v>2649</v>
      </c>
      <c r="M821" s="8">
        <f t="shared" si="1586"/>
        <v>351212.92000000004</v>
      </c>
      <c r="N821" s="8">
        <f t="shared" si="1587"/>
        <v>1152.83</v>
      </c>
      <c r="O821" s="8">
        <f t="shared" si="1588"/>
        <v>0</v>
      </c>
      <c r="P821" s="8">
        <f t="shared" si="1589"/>
        <v>1312.3799999999999</v>
      </c>
      <c r="Q821" s="8">
        <f t="shared" si="1590"/>
        <v>6</v>
      </c>
      <c r="R821" s="8"/>
      <c r="T821" s="11">
        <f t="shared" si="1591"/>
        <v>45371</v>
      </c>
      <c r="U821" s="8">
        <f t="shared" si="1592"/>
        <v>1492</v>
      </c>
      <c r="V821" s="8">
        <f t="shared" si="1593"/>
        <v>145164.66999999998</v>
      </c>
      <c r="W821" s="8">
        <f t="shared" si="1594"/>
        <v>0</v>
      </c>
      <c r="X821" s="8">
        <f t="shared" si="1595"/>
        <v>0</v>
      </c>
      <c r="Y821" s="8">
        <f t="shared" si="1596"/>
        <v>3797.95</v>
      </c>
      <c r="Z821" s="8">
        <f t="shared" si="1597"/>
        <v>0</v>
      </c>
      <c r="AA821" s="8"/>
      <c r="AC821" s="11">
        <f t="shared" si="1598"/>
        <v>45371</v>
      </c>
      <c r="AD821" s="8">
        <f t="shared" si="1599"/>
        <v>4017</v>
      </c>
      <c r="AE821" s="8">
        <f t="shared" si="1600"/>
        <v>457486.94999999984</v>
      </c>
      <c r="AF821" s="8">
        <f t="shared" si="1601"/>
        <v>3097.6299999999992</v>
      </c>
      <c r="AG821" s="8">
        <f t="shared" si="1602"/>
        <v>0</v>
      </c>
      <c r="AH821" s="8">
        <f t="shared" si="1603"/>
        <v>2919.7100000000005</v>
      </c>
      <c r="AI821" s="8">
        <f t="shared" si="1604"/>
        <v>46</v>
      </c>
      <c r="AJ821" s="8"/>
      <c r="AL821" s="11">
        <f t="shared" si="1605"/>
        <v>45371</v>
      </c>
      <c r="AM821" s="8">
        <f t="shared" si="1606"/>
        <v>3008</v>
      </c>
      <c r="AN821" s="8">
        <f t="shared" si="1607"/>
        <v>385449.23999999993</v>
      </c>
      <c r="AO821" s="8">
        <f t="shared" si="1608"/>
        <v>1094.83</v>
      </c>
      <c r="AP821" s="8">
        <f t="shared" si="1609"/>
        <v>0</v>
      </c>
      <c r="AQ821" s="8">
        <f t="shared" si="1610"/>
        <v>5583.2999999999965</v>
      </c>
      <c r="AR821" s="8">
        <f t="shared" si="1611"/>
        <v>14</v>
      </c>
      <c r="AS821" s="8"/>
      <c r="AU821" s="11">
        <f t="shared" si="1612"/>
        <v>45371</v>
      </c>
      <c r="AV821" s="8">
        <f t="shared" si="1613"/>
        <v>3742</v>
      </c>
      <c r="AW821" s="8">
        <f t="shared" si="1614"/>
        <v>328629.72000000003</v>
      </c>
      <c r="AX821" s="8">
        <f t="shared" si="1615"/>
        <v>0</v>
      </c>
      <c r="AY821" s="8">
        <f t="shared" si="1616"/>
        <v>1967.8500000000001</v>
      </c>
      <c r="AZ821" s="8">
        <f t="shared" si="1617"/>
        <v>-278.93000000000006</v>
      </c>
      <c r="BA821" s="8">
        <f t="shared" si="1618"/>
        <v>12</v>
      </c>
      <c r="BB821" s="8"/>
      <c r="BD821" s="11">
        <f t="shared" si="1619"/>
        <v>45371</v>
      </c>
      <c r="BE821" s="8">
        <f t="shared" si="1620"/>
        <v>3815</v>
      </c>
      <c r="BF821" s="8">
        <f t="shared" si="1621"/>
        <v>485654.58000000007</v>
      </c>
      <c r="BG821" s="8">
        <f t="shared" si="1622"/>
        <v>2081.8300000000004</v>
      </c>
      <c r="BH821" s="8">
        <f t="shared" si="1623"/>
        <v>0</v>
      </c>
      <c r="BI821" s="8">
        <f t="shared" si="1624"/>
        <v>3368.1499999999996</v>
      </c>
      <c r="BJ821" s="8">
        <f t="shared" si="1625"/>
        <v>19</v>
      </c>
      <c r="BK821" s="8"/>
      <c r="BM821" s="11">
        <f t="shared" si="1626"/>
        <v>45371</v>
      </c>
      <c r="BN821" s="8">
        <f t="shared" si="1627"/>
        <v>4430</v>
      </c>
      <c r="BO821" s="8">
        <f t="shared" si="1628"/>
        <v>601842.25</v>
      </c>
      <c r="BP821" s="8">
        <f t="shared" si="1629"/>
        <v>2890.94</v>
      </c>
      <c r="BQ821" s="8">
        <f t="shared" si="1630"/>
        <v>0</v>
      </c>
      <c r="BR821" s="8">
        <f t="shared" si="1631"/>
        <v>10913.020000000002</v>
      </c>
      <c r="BS821" s="8">
        <f t="shared" si="1632"/>
        <v>19</v>
      </c>
      <c r="BT821" s="8"/>
      <c r="BV821" s="11">
        <f t="shared" si="1633"/>
        <v>45371</v>
      </c>
      <c r="BW821" s="8">
        <f t="shared" si="1634"/>
        <v>1855</v>
      </c>
      <c r="BX821" s="8">
        <f t="shared" si="1635"/>
        <v>147917.70999999996</v>
      </c>
      <c r="BY821" s="8">
        <f t="shared" si="1636"/>
        <v>2282</v>
      </c>
      <c r="BZ821" s="8">
        <f t="shared" si="1637"/>
        <v>0</v>
      </c>
      <c r="CA821" s="8">
        <f t="shared" si="1638"/>
        <v>1253.0999999999999</v>
      </c>
      <c r="CB821" s="8">
        <f t="shared" si="1639"/>
        <v>14</v>
      </c>
      <c r="CC821" s="8"/>
      <c r="CE821" s="11">
        <f t="shared" si="1640"/>
        <v>45371</v>
      </c>
      <c r="CF821" s="8">
        <f t="shared" si="1641"/>
        <v>2311</v>
      </c>
      <c r="CG821" s="8">
        <f t="shared" si="1642"/>
        <v>272796.49999999994</v>
      </c>
      <c r="CH821" s="8">
        <f t="shared" si="1643"/>
        <v>3971.7</v>
      </c>
      <c r="CI821" s="8">
        <f t="shared" si="1644"/>
        <v>0</v>
      </c>
      <c r="CJ821" s="8">
        <f t="shared" si="1645"/>
        <v>-151.33999999999997</v>
      </c>
      <c r="CK821" s="8">
        <f t="shared" si="1646"/>
        <v>48</v>
      </c>
      <c r="CL821" s="8"/>
      <c r="CN821" s="11">
        <f t="shared" si="1647"/>
        <v>45371</v>
      </c>
      <c r="CO821" s="8">
        <f t="shared" si="1648"/>
        <v>5270</v>
      </c>
      <c r="CP821" s="8">
        <f t="shared" si="1649"/>
        <v>534984.82999999996</v>
      </c>
      <c r="CQ821" s="8">
        <f t="shared" si="1650"/>
        <v>4742.4699999999993</v>
      </c>
      <c r="CR821" s="8">
        <f t="shared" si="1651"/>
        <v>29273.240000000005</v>
      </c>
      <c r="CS821" s="8">
        <f t="shared" si="1652"/>
        <v>3630.5</v>
      </c>
      <c r="CT821" s="8">
        <f t="shared" si="1653"/>
        <v>200</v>
      </c>
      <c r="CU821" s="8"/>
      <c r="CW821" s="11">
        <f t="shared" si="1654"/>
        <v>45371</v>
      </c>
      <c r="CX821" s="8">
        <f t="shared" si="1655"/>
        <v>1050</v>
      </c>
      <c r="CY821" s="8">
        <f t="shared" si="1656"/>
        <v>76184.590000000026</v>
      </c>
      <c r="CZ821" s="8">
        <f t="shared" si="1657"/>
        <v>-4.5</v>
      </c>
      <c r="DA821" s="8">
        <f t="shared" si="1658"/>
        <v>508</v>
      </c>
      <c r="DB821" s="8">
        <f t="shared" si="1659"/>
        <v>4214.25</v>
      </c>
      <c r="DC821" s="8">
        <f t="shared" si="1660"/>
        <v>27</v>
      </c>
      <c r="DD821" s="8"/>
      <c r="DF821" s="11">
        <f t="shared" si="1661"/>
        <v>45371</v>
      </c>
      <c r="DG821" s="8">
        <f t="shared" si="1662"/>
        <v>0</v>
      </c>
      <c r="DH821" s="8">
        <f t="shared" si="1663"/>
        <v>0</v>
      </c>
      <c r="DI821" s="8">
        <f t="shared" si="1664"/>
        <v>0</v>
      </c>
      <c r="DJ821" s="8">
        <f t="shared" si="1665"/>
        <v>0</v>
      </c>
      <c r="DK821" s="8">
        <f t="shared" si="1666"/>
        <v>0</v>
      </c>
      <c r="DL821" s="8">
        <f t="shared" si="1667"/>
        <v>0</v>
      </c>
      <c r="DM821" s="8"/>
      <c r="DO821" s="11">
        <f t="shared" si="1668"/>
        <v>45371</v>
      </c>
      <c r="DP821" s="8">
        <f t="shared" si="1669"/>
        <v>0</v>
      </c>
      <c r="DQ821" s="8">
        <f t="shared" si="1670"/>
        <v>0</v>
      </c>
      <c r="DR821" s="8">
        <f t="shared" si="1671"/>
        <v>0</v>
      </c>
      <c r="DS821" s="8">
        <f t="shared" si="1672"/>
        <v>0</v>
      </c>
      <c r="DT821" s="8">
        <f t="shared" si="1673"/>
        <v>0</v>
      </c>
      <c r="DU821" s="8">
        <f t="shared" si="1674"/>
        <v>0</v>
      </c>
      <c r="DV821" s="8"/>
      <c r="DX821" s="11">
        <f t="shared" si="1675"/>
        <v>45371</v>
      </c>
      <c r="DY821" s="8">
        <f t="shared" si="1676"/>
        <v>0</v>
      </c>
      <c r="DZ821" s="8">
        <f t="shared" si="1677"/>
        <v>0</v>
      </c>
      <c r="EA821" s="8">
        <f t="shared" si="1678"/>
        <v>0</v>
      </c>
      <c r="EB821" s="8">
        <f t="shared" si="1679"/>
        <v>0</v>
      </c>
      <c r="EC821" s="8">
        <f t="shared" si="1680"/>
        <v>0</v>
      </c>
      <c r="ED821" s="8">
        <f t="shared" si="1681"/>
        <v>0</v>
      </c>
      <c r="EE821" s="8"/>
    </row>
    <row r="822" spans="2:135" x14ac:dyDescent="0.3">
      <c r="B822" s="11">
        <f t="shared" si="1577"/>
        <v>45372</v>
      </c>
      <c r="C822" s="8">
        <f t="shared" si="1578"/>
        <v>3119</v>
      </c>
      <c r="D822" s="8">
        <f t="shared" si="1579"/>
        <v>425985.66</v>
      </c>
      <c r="E822" s="8">
        <f t="shared" si="1580"/>
        <v>0</v>
      </c>
      <c r="F822" s="8">
        <f t="shared" si="1581"/>
        <v>2198</v>
      </c>
      <c r="G822" s="8">
        <f t="shared" si="1582"/>
        <v>2678.3</v>
      </c>
      <c r="H822" s="8">
        <f t="shared" si="1583"/>
        <v>18</v>
      </c>
      <c r="I822" s="8"/>
      <c r="K822" s="11">
        <f t="shared" si="1584"/>
        <v>45372</v>
      </c>
      <c r="L822" s="8">
        <f t="shared" si="1585"/>
        <v>2700</v>
      </c>
      <c r="M822" s="8">
        <f t="shared" si="1586"/>
        <v>357733.44000000006</v>
      </c>
      <c r="N822" s="8">
        <f t="shared" si="1587"/>
        <v>1191.03</v>
      </c>
      <c r="O822" s="8">
        <f t="shared" si="1588"/>
        <v>0</v>
      </c>
      <c r="P822" s="8">
        <f t="shared" si="1589"/>
        <v>1332.3799999999999</v>
      </c>
      <c r="Q822" s="8">
        <f t="shared" si="1590"/>
        <v>6</v>
      </c>
      <c r="R822" s="8"/>
      <c r="T822" s="11">
        <f t="shared" si="1591"/>
        <v>45372</v>
      </c>
      <c r="U822" s="8">
        <f t="shared" si="1592"/>
        <v>1517</v>
      </c>
      <c r="V822" s="8">
        <f t="shared" si="1593"/>
        <v>147437.76999999999</v>
      </c>
      <c r="W822" s="8">
        <f t="shared" si="1594"/>
        <v>0</v>
      </c>
      <c r="X822" s="8">
        <f t="shared" si="1595"/>
        <v>0</v>
      </c>
      <c r="Y822" s="8">
        <f t="shared" si="1596"/>
        <v>3853.95</v>
      </c>
      <c r="Z822" s="8">
        <f t="shared" si="1597"/>
        <v>0</v>
      </c>
      <c r="AA822" s="8"/>
      <c r="AC822" s="11">
        <f t="shared" si="1598"/>
        <v>45372</v>
      </c>
      <c r="AD822" s="8">
        <f t="shared" si="1599"/>
        <v>4061</v>
      </c>
      <c r="AE822" s="8">
        <f t="shared" si="1600"/>
        <v>462724.08999999985</v>
      </c>
      <c r="AF822" s="8">
        <f t="shared" si="1601"/>
        <v>3129.099999999999</v>
      </c>
      <c r="AG822" s="8">
        <f t="shared" si="1602"/>
        <v>0</v>
      </c>
      <c r="AH822" s="8">
        <f t="shared" si="1603"/>
        <v>2919.7100000000005</v>
      </c>
      <c r="AI822" s="8">
        <f t="shared" si="1604"/>
        <v>47</v>
      </c>
      <c r="AJ822" s="8"/>
      <c r="AL822" s="11">
        <f t="shared" si="1605"/>
        <v>45372</v>
      </c>
      <c r="AM822" s="8">
        <f t="shared" si="1606"/>
        <v>3048</v>
      </c>
      <c r="AN822" s="8">
        <f t="shared" si="1607"/>
        <v>390424.27999999991</v>
      </c>
      <c r="AO822" s="8">
        <f t="shared" si="1608"/>
        <v>1100.3799999999999</v>
      </c>
      <c r="AP822" s="8">
        <f t="shared" si="1609"/>
        <v>0</v>
      </c>
      <c r="AQ822" s="8">
        <f t="shared" si="1610"/>
        <v>5593.1999999999962</v>
      </c>
      <c r="AR822" s="8">
        <f t="shared" si="1611"/>
        <v>14</v>
      </c>
      <c r="AS822" s="8"/>
      <c r="AU822" s="11">
        <f t="shared" si="1612"/>
        <v>45372</v>
      </c>
      <c r="AV822" s="8">
        <f t="shared" si="1613"/>
        <v>3793</v>
      </c>
      <c r="AW822" s="8">
        <f t="shared" si="1614"/>
        <v>333263.04000000004</v>
      </c>
      <c r="AX822" s="8">
        <f t="shared" si="1615"/>
        <v>0</v>
      </c>
      <c r="AY822" s="8">
        <f t="shared" si="1616"/>
        <v>2001.5800000000002</v>
      </c>
      <c r="AZ822" s="8">
        <f t="shared" si="1617"/>
        <v>-198.93000000000006</v>
      </c>
      <c r="BA822" s="8">
        <f t="shared" si="1618"/>
        <v>12</v>
      </c>
      <c r="BB822" s="8"/>
      <c r="BD822" s="11">
        <f t="shared" si="1619"/>
        <v>45372</v>
      </c>
      <c r="BE822" s="8">
        <f t="shared" si="1620"/>
        <v>3860</v>
      </c>
      <c r="BF822" s="8">
        <f t="shared" si="1621"/>
        <v>491477.46000000008</v>
      </c>
      <c r="BG822" s="8">
        <f t="shared" si="1622"/>
        <v>2096.6100000000006</v>
      </c>
      <c r="BH822" s="8">
        <f t="shared" si="1623"/>
        <v>0</v>
      </c>
      <c r="BI822" s="8">
        <f t="shared" si="1624"/>
        <v>3368.1499999999996</v>
      </c>
      <c r="BJ822" s="8">
        <f t="shared" si="1625"/>
        <v>19</v>
      </c>
      <c r="BK822" s="8"/>
      <c r="BM822" s="11">
        <f t="shared" si="1626"/>
        <v>45372</v>
      </c>
      <c r="BN822" s="8">
        <f t="shared" si="1627"/>
        <v>4487</v>
      </c>
      <c r="BO822" s="8">
        <f t="shared" si="1628"/>
        <v>609875.31000000006</v>
      </c>
      <c r="BP822" s="8">
        <f t="shared" si="1629"/>
        <v>2958.84</v>
      </c>
      <c r="BQ822" s="8">
        <f t="shared" si="1630"/>
        <v>0</v>
      </c>
      <c r="BR822" s="8">
        <f t="shared" si="1631"/>
        <v>11056.720000000003</v>
      </c>
      <c r="BS822" s="8">
        <f t="shared" si="1632"/>
        <v>19</v>
      </c>
      <c r="BT822" s="8"/>
      <c r="BV822" s="11">
        <f t="shared" si="1633"/>
        <v>45372</v>
      </c>
      <c r="BW822" s="8">
        <f t="shared" si="1634"/>
        <v>1881</v>
      </c>
      <c r="BX822" s="8">
        <f t="shared" si="1635"/>
        <v>150238.23999999996</v>
      </c>
      <c r="BY822" s="8">
        <f t="shared" si="1636"/>
        <v>2296</v>
      </c>
      <c r="BZ822" s="8">
        <f t="shared" si="1637"/>
        <v>0</v>
      </c>
      <c r="CA822" s="8">
        <f t="shared" si="1638"/>
        <v>1253.0999999999999</v>
      </c>
      <c r="CB822" s="8">
        <f t="shared" si="1639"/>
        <v>14</v>
      </c>
      <c r="CC822" s="8"/>
      <c r="CE822" s="11">
        <f t="shared" si="1640"/>
        <v>45372</v>
      </c>
      <c r="CF822" s="8">
        <f t="shared" si="1641"/>
        <v>2335</v>
      </c>
      <c r="CG822" s="8">
        <f t="shared" si="1642"/>
        <v>275597.57999999996</v>
      </c>
      <c r="CH822" s="8">
        <f t="shared" si="1643"/>
        <v>3981.7</v>
      </c>
      <c r="CI822" s="8">
        <f t="shared" si="1644"/>
        <v>0</v>
      </c>
      <c r="CJ822" s="8">
        <f t="shared" si="1645"/>
        <v>-151.33999999999997</v>
      </c>
      <c r="CK822" s="8">
        <f t="shared" si="1646"/>
        <v>48</v>
      </c>
      <c r="CL822" s="8"/>
      <c r="CN822" s="11">
        <f t="shared" si="1647"/>
        <v>45372</v>
      </c>
      <c r="CO822" s="8">
        <f t="shared" si="1648"/>
        <v>5349</v>
      </c>
      <c r="CP822" s="8">
        <f t="shared" si="1649"/>
        <v>545074.74</v>
      </c>
      <c r="CQ822" s="8">
        <f t="shared" si="1650"/>
        <v>4819.4699999999993</v>
      </c>
      <c r="CR822" s="8">
        <f t="shared" si="1651"/>
        <v>29846.740000000005</v>
      </c>
      <c r="CS822" s="8">
        <f t="shared" si="1652"/>
        <v>3680.5</v>
      </c>
      <c r="CT822" s="8">
        <f t="shared" si="1653"/>
        <v>201</v>
      </c>
      <c r="CU822" s="8"/>
      <c r="CW822" s="11">
        <f t="shared" si="1654"/>
        <v>45372</v>
      </c>
      <c r="CX822" s="8">
        <f t="shared" si="1655"/>
        <v>1068</v>
      </c>
      <c r="CY822" s="8">
        <f t="shared" si="1656"/>
        <v>77608.830000000031</v>
      </c>
      <c r="CZ822" s="8">
        <f t="shared" si="1657"/>
        <v>-4.5</v>
      </c>
      <c r="DA822" s="8">
        <f t="shared" si="1658"/>
        <v>508</v>
      </c>
      <c r="DB822" s="8">
        <f t="shared" si="1659"/>
        <v>4214.25</v>
      </c>
      <c r="DC822" s="8">
        <f t="shared" si="1660"/>
        <v>27</v>
      </c>
      <c r="DD822" s="8"/>
      <c r="DF822" s="11">
        <f t="shared" si="1661"/>
        <v>45372</v>
      </c>
      <c r="DG822" s="8">
        <f t="shared" si="1662"/>
        <v>0</v>
      </c>
      <c r="DH822" s="8">
        <f t="shared" si="1663"/>
        <v>0</v>
      </c>
      <c r="DI822" s="8">
        <f t="shared" si="1664"/>
        <v>0</v>
      </c>
      <c r="DJ822" s="8">
        <f t="shared" si="1665"/>
        <v>0</v>
      </c>
      <c r="DK822" s="8">
        <f t="shared" si="1666"/>
        <v>0</v>
      </c>
      <c r="DL822" s="8">
        <f t="shared" si="1667"/>
        <v>0</v>
      </c>
      <c r="DM822" s="8"/>
      <c r="DO822" s="11">
        <f t="shared" si="1668"/>
        <v>45372</v>
      </c>
      <c r="DP822" s="8">
        <f t="shared" si="1669"/>
        <v>0</v>
      </c>
      <c r="DQ822" s="8">
        <f t="shared" si="1670"/>
        <v>0</v>
      </c>
      <c r="DR822" s="8">
        <f t="shared" si="1671"/>
        <v>0</v>
      </c>
      <c r="DS822" s="8">
        <f t="shared" si="1672"/>
        <v>0</v>
      </c>
      <c r="DT822" s="8">
        <f t="shared" si="1673"/>
        <v>0</v>
      </c>
      <c r="DU822" s="8">
        <f t="shared" si="1674"/>
        <v>0</v>
      </c>
      <c r="DV822" s="8"/>
      <c r="DX822" s="11">
        <f t="shared" si="1675"/>
        <v>45372</v>
      </c>
      <c r="DY822" s="8">
        <f t="shared" si="1676"/>
        <v>0</v>
      </c>
      <c r="DZ822" s="8">
        <f t="shared" si="1677"/>
        <v>0</v>
      </c>
      <c r="EA822" s="8">
        <f t="shared" si="1678"/>
        <v>0</v>
      </c>
      <c r="EB822" s="8">
        <f t="shared" si="1679"/>
        <v>0</v>
      </c>
      <c r="EC822" s="8">
        <f t="shared" si="1680"/>
        <v>0</v>
      </c>
      <c r="ED822" s="8">
        <f t="shared" si="1681"/>
        <v>0</v>
      </c>
      <c r="EE822" s="8"/>
    </row>
    <row r="823" spans="2:135" x14ac:dyDescent="0.3">
      <c r="B823" s="11">
        <f t="shared" si="1577"/>
        <v>45373</v>
      </c>
      <c r="C823" s="8">
        <f t="shared" si="1578"/>
        <v>3174</v>
      </c>
      <c r="D823" s="8">
        <f t="shared" si="1579"/>
        <v>433919.37999999995</v>
      </c>
      <c r="E823" s="8">
        <f t="shared" si="1580"/>
        <v>0</v>
      </c>
      <c r="F823" s="8">
        <f t="shared" si="1581"/>
        <v>2234</v>
      </c>
      <c r="G823" s="8">
        <f t="shared" si="1582"/>
        <v>2817.73</v>
      </c>
      <c r="H823" s="8">
        <f t="shared" si="1583"/>
        <v>18</v>
      </c>
      <c r="I823" s="8"/>
      <c r="K823" s="11">
        <f t="shared" si="1584"/>
        <v>45373</v>
      </c>
      <c r="L823" s="8">
        <f t="shared" si="1585"/>
        <v>2740</v>
      </c>
      <c r="M823" s="8">
        <f t="shared" si="1586"/>
        <v>362665.73000000004</v>
      </c>
      <c r="N823" s="8">
        <f t="shared" si="1587"/>
        <v>1212.02</v>
      </c>
      <c r="O823" s="8">
        <f t="shared" si="1588"/>
        <v>0</v>
      </c>
      <c r="P823" s="8">
        <f t="shared" si="1589"/>
        <v>1382.3799999999999</v>
      </c>
      <c r="Q823" s="8">
        <f t="shared" si="1590"/>
        <v>6</v>
      </c>
      <c r="R823" s="8"/>
      <c r="T823" s="11">
        <f t="shared" si="1591"/>
        <v>45373</v>
      </c>
      <c r="U823" s="8">
        <f t="shared" si="1592"/>
        <v>1554</v>
      </c>
      <c r="V823" s="8">
        <f t="shared" si="1593"/>
        <v>151289.69</v>
      </c>
      <c r="W823" s="8">
        <f t="shared" si="1594"/>
        <v>0</v>
      </c>
      <c r="X823" s="8">
        <f t="shared" si="1595"/>
        <v>0</v>
      </c>
      <c r="Y823" s="8">
        <f t="shared" si="1596"/>
        <v>3931.2</v>
      </c>
      <c r="Z823" s="8">
        <f t="shared" si="1597"/>
        <v>0</v>
      </c>
      <c r="AA823" s="8"/>
      <c r="AC823" s="11">
        <f t="shared" si="1598"/>
        <v>45373</v>
      </c>
      <c r="AD823" s="8">
        <f t="shared" si="1599"/>
        <v>4124</v>
      </c>
      <c r="AE823" s="8">
        <f t="shared" si="1600"/>
        <v>470123.65999999986</v>
      </c>
      <c r="AF823" s="8">
        <f t="shared" si="1601"/>
        <v>3194.7899999999991</v>
      </c>
      <c r="AG823" s="8">
        <f t="shared" si="1602"/>
        <v>0</v>
      </c>
      <c r="AH823" s="8">
        <f t="shared" si="1603"/>
        <v>2969.7100000000005</v>
      </c>
      <c r="AI823" s="8">
        <f t="shared" si="1604"/>
        <v>48</v>
      </c>
      <c r="AJ823" s="8"/>
      <c r="AL823" s="11">
        <f t="shared" si="1605"/>
        <v>45373</v>
      </c>
      <c r="AM823" s="8">
        <f t="shared" si="1606"/>
        <v>3083</v>
      </c>
      <c r="AN823" s="8">
        <f t="shared" si="1607"/>
        <v>394908.58999999991</v>
      </c>
      <c r="AO823" s="8">
        <f t="shared" si="1608"/>
        <v>1102.2299999999998</v>
      </c>
      <c r="AP823" s="8">
        <f t="shared" si="1609"/>
        <v>0</v>
      </c>
      <c r="AQ823" s="8">
        <f t="shared" si="1610"/>
        <v>5593.1999999999962</v>
      </c>
      <c r="AR823" s="8">
        <f t="shared" si="1611"/>
        <v>14</v>
      </c>
      <c r="AS823" s="8"/>
      <c r="AU823" s="11">
        <f t="shared" si="1612"/>
        <v>45373</v>
      </c>
      <c r="AV823" s="8">
        <f t="shared" si="1613"/>
        <v>3828</v>
      </c>
      <c r="AW823" s="8">
        <f t="shared" si="1614"/>
        <v>336144.9</v>
      </c>
      <c r="AX823" s="8">
        <f t="shared" si="1615"/>
        <v>0</v>
      </c>
      <c r="AY823" s="8">
        <f t="shared" si="1616"/>
        <v>2018.5800000000002</v>
      </c>
      <c r="AZ823" s="8">
        <f t="shared" si="1617"/>
        <v>-198.93000000000006</v>
      </c>
      <c r="BA823" s="8">
        <f t="shared" si="1618"/>
        <v>12</v>
      </c>
      <c r="BB823" s="8"/>
      <c r="BD823" s="11">
        <f t="shared" si="1619"/>
        <v>45373</v>
      </c>
      <c r="BE823" s="8">
        <f t="shared" si="1620"/>
        <v>3899</v>
      </c>
      <c r="BF823" s="8">
        <f t="shared" si="1621"/>
        <v>496193.06000000006</v>
      </c>
      <c r="BG823" s="8">
        <f t="shared" si="1622"/>
        <v>2112.7900000000004</v>
      </c>
      <c r="BH823" s="8">
        <f t="shared" si="1623"/>
        <v>0</v>
      </c>
      <c r="BI823" s="8">
        <f t="shared" si="1624"/>
        <v>3368.1499999999996</v>
      </c>
      <c r="BJ823" s="8">
        <f t="shared" si="1625"/>
        <v>19</v>
      </c>
      <c r="BK823" s="8"/>
      <c r="BM823" s="11">
        <f t="shared" si="1626"/>
        <v>45373</v>
      </c>
      <c r="BN823" s="8">
        <f t="shared" si="1627"/>
        <v>4539</v>
      </c>
      <c r="BO823" s="8">
        <f t="shared" si="1628"/>
        <v>616302.29</v>
      </c>
      <c r="BP823" s="8">
        <f t="shared" si="1629"/>
        <v>2985.81</v>
      </c>
      <c r="BQ823" s="8">
        <f t="shared" si="1630"/>
        <v>0</v>
      </c>
      <c r="BR823" s="8">
        <f t="shared" si="1631"/>
        <v>11056.720000000003</v>
      </c>
      <c r="BS823" s="8">
        <f t="shared" si="1632"/>
        <v>19</v>
      </c>
      <c r="BT823" s="8"/>
      <c r="BV823" s="11">
        <f t="shared" si="1633"/>
        <v>45373</v>
      </c>
      <c r="BW823" s="8">
        <f t="shared" si="1634"/>
        <v>1908</v>
      </c>
      <c r="BX823" s="8">
        <f t="shared" si="1635"/>
        <v>152638.89999999997</v>
      </c>
      <c r="BY823" s="8">
        <f t="shared" si="1636"/>
        <v>2317</v>
      </c>
      <c r="BZ823" s="8">
        <f t="shared" si="1637"/>
        <v>0</v>
      </c>
      <c r="CA823" s="8">
        <f t="shared" si="1638"/>
        <v>1253.0999999999999</v>
      </c>
      <c r="CB823" s="8">
        <f t="shared" si="1639"/>
        <v>14</v>
      </c>
      <c r="CC823" s="8"/>
      <c r="CE823" s="11">
        <f t="shared" si="1640"/>
        <v>45373</v>
      </c>
      <c r="CF823" s="8">
        <f t="shared" si="1641"/>
        <v>2385</v>
      </c>
      <c r="CG823" s="8">
        <f t="shared" si="1642"/>
        <v>281888.34999999998</v>
      </c>
      <c r="CH823" s="8">
        <f t="shared" si="1643"/>
        <v>4031.2</v>
      </c>
      <c r="CI823" s="8">
        <f t="shared" si="1644"/>
        <v>0</v>
      </c>
      <c r="CJ823" s="8">
        <f t="shared" si="1645"/>
        <v>-151.33999999999997</v>
      </c>
      <c r="CK823" s="8">
        <f t="shared" si="1646"/>
        <v>50</v>
      </c>
      <c r="CL823" s="8"/>
      <c r="CN823" s="11">
        <f t="shared" si="1647"/>
        <v>45373</v>
      </c>
      <c r="CO823" s="8">
        <f t="shared" si="1648"/>
        <v>5401</v>
      </c>
      <c r="CP823" s="8">
        <f t="shared" si="1649"/>
        <v>552204.94999999995</v>
      </c>
      <c r="CQ823" s="8">
        <f t="shared" si="1650"/>
        <v>4866.4699999999993</v>
      </c>
      <c r="CR823" s="8">
        <f t="shared" si="1651"/>
        <v>30216.140000000007</v>
      </c>
      <c r="CS823" s="8">
        <f t="shared" si="1652"/>
        <v>3730.5</v>
      </c>
      <c r="CT823" s="8">
        <f t="shared" si="1653"/>
        <v>201</v>
      </c>
      <c r="CU823" s="8"/>
      <c r="CW823" s="11">
        <f t="shared" si="1654"/>
        <v>45373</v>
      </c>
      <c r="CX823" s="8">
        <f t="shared" si="1655"/>
        <v>1089</v>
      </c>
      <c r="CY823" s="8">
        <f t="shared" si="1656"/>
        <v>79121.150000000038</v>
      </c>
      <c r="CZ823" s="8">
        <f t="shared" si="1657"/>
        <v>-4.5</v>
      </c>
      <c r="DA823" s="8">
        <f t="shared" si="1658"/>
        <v>519</v>
      </c>
      <c r="DB823" s="8">
        <f t="shared" si="1659"/>
        <v>4284.25</v>
      </c>
      <c r="DC823" s="8">
        <f t="shared" si="1660"/>
        <v>27</v>
      </c>
      <c r="DD823" s="8"/>
      <c r="DF823" s="11">
        <f t="shared" si="1661"/>
        <v>45373</v>
      </c>
      <c r="DG823" s="8">
        <f t="shared" si="1662"/>
        <v>0</v>
      </c>
      <c r="DH823" s="8">
        <f t="shared" si="1663"/>
        <v>0</v>
      </c>
      <c r="DI823" s="8">
        <f t="shared" si="1664"/>
        <v>0</v>
      </c>
      <c r="DJ823" s="8">
        <f t="shared" si="1665"/>
        <v>0</v>
      </c>
      <c r="DK823" s="8">
        <f t="shared" si="1666"/>
        <v>0</v>
      </c>
      <c r="DL823" s="8">
        <f t="shared" si="1667"/>
        <v>0</v>
      </c>
      <c r="DM823" s="8"/>
      <c r="DO823" s="11">
        <f t="shared" si="1668"/>
        <v>45373</v>
      </c>
      <c r="DP823" s="8">
        <f t="shared" si="1669"/>
        <v>0</v>
      </c>
      <c r="DQ823" s="8">
        <f t="shared" si="1670"/>
        <v>0</v>
      </c>
      <c r="DR823" s="8">
        <f t="shared" si="1671"/>
        <v>0</v>
      </c>
      <c r="DS823" s="8">
        <f t="shared" si="1672"/>
        <v>0</v>
      </c>
      <c r="DT823" s="8">
        <f t="shared" si="1673"/>
        <v>0</v>
      </c>
      <c r="DU823" s="8">
        <f t="shared" si="1674"/>
        <v>0</v>
      </c>
      <c r="DV823" s="8"/>
      <c r="DX823" s="11">
        <f t="shared" si="1675"/>
        <v>45373</v>
      </c>
      <c r="DY823" s="8">
        <f t="shared" si="1676"/>
        <v>0</v>
      </c>
      <c r="DZ823" s="8">
        <f t="shared" si="1677"/>
        <v>0</v>
      </c>
      <c r="EA823" s="8">
        <f t="shared" si="1678"/>
        <v>0</v>
      </c>
      <c r="EB823" s="8">
        <f t="shared" si="1679"/>
        <v>0</v>
      </c>
      <c r="EC823" s="8">
        <f t="shared" si="1680"/>
        <v>0</v>
      </c>
      <c r="ED823" s="8">
        <f t="shared" si="1681"/>
        <v>0</v>
      </c>
      <c r="EE823" s="8"/>
    </row>
    <row r="824" spans="2:135" x14ac:dyDescent="0.3">
      <c r="B824" s="11">
        <f t="shared" si="1577"/>
        <v>45374</v>
      </c>
      <c r="C824" s="8">
        <f t="shared" si="1578"/>
        <v>3225</v>
      </c>
      <c r="D824" s="8">
        <f t="shared" si="1579"/>
        <v>441286.27999999997</v>
      </c>
      <c r="E824" s="8">
        <f t="shared" si="1580"/>
        <v>0</v>
      </c>
      <c r="F824" s="8">
        <f t="shared" si="1581"/>
        <v>2275</v>
      </c>
      <c r="G824" s="8">
        <f t="shared" si="1582"/>
        <v>2817.73</v>
      </c>
      <c r="H824" s="8">
        <f t="shared" si="1583"/>
        <v>18</v>
      </c>
      <c r="I824" s="8"/>
      <c r="K824" s="11">
        <f t="shared" si="1584"/>
        <v>45374</v>
      </c>
      <c r="L824" s="8">
        <f t="shared" si="1585"/>
        <v>2776</v>
      </c>
      <c r="M824" s="8">
        <f t="shared" si="1586"/>
        <v>367190.75000000006</v>
      </c>
      <c r="N824" s="8">
        <f t="shared" si="1587"/>
        <v>1213.9100000000001</v>
      </c>
      <c r="O824" s="8">
        <f t="shared" si="1588"/>
        <v>0</v>
      </c>
      <c r="P824" s="8">
        <f t="shared" si="1589"/>
        <v>1382.3799999999999</v>
      </c>
      <c r="Q824" s="8">
        <f t="shared" si="1590"/>
        <v>6</v>
      </c>
      <c r="R824" s="8"/>
      <c r="T824" s="11">
        <f t="shared" si="1591"/>
        <v>45374</v>
      </c>
      <c r="U824" s="8">
        <f t="shared" si="1592"/>
        <v>1582</v>
      </c>
      <c r="V824" s="8">
        <f t="shared" si="1593"/>
        <v>154072.76</v>
      </c>
      <c r="W824" s="8">
        <f t="shared" si="1594"/>
        <v>0</v>
      </c>
      <c r="X824" s="8">
        <f t="shared" si="1595"/>
        <v>0</v>
      </c>
      <c r="Y824" s="8">
        <f t="shared" si="1596"/>
        <v>3973.2</v>
      </c>
      <c r="Z824" s="8">
        <f t="shared" si="1597"/>
        <v>0</v>
      </c>
      <c r="AA824" s="8"/>
      <c r="AC824" s="11">
        <f t="shared" si="1598"/>
        <v>45374</v>
      </c>
      <c r="AD824" s="8">
        <f t="shared" si="1599"/>
        <v>4194</v>
      </c>
      <c r="AE824" s="8">
        <f t="shared" si="1600"/>
        <v>478367.82999999984</v>
      </c>
      <c r="AF824" s="8">
        <f t="shared" si="1601"/>
        <v>3229.0499999999993</v>
      </c>
      <c r="AG824" s="8">
        <f t="shared" si="1602"/>
        <v>0</v>
      </c>
      <c r="AH824" s="8">
        <f t="shared" si="1603"/>
        <v>3217.4900000000007</v>
      </c>
      <c r="AI824" s="8">
        <f t="shared" si="1604"/>
        <v>48</v>
      </c>
      <c r="AJ824" s="8"/>
      <c r="AL824" s="11">
        <f t="shared" si="1605"/>
        <v>45374</v>
      </c>
      <c r="AM824" s="8">
        <f t="shared" si="1606"/>
        <v>3121</v>
      </c>
      <c r="AN824" s="8">
        <f t="shared" si="1607"/>
        <v>399546.58999999991</v>
      </c>
      <c r="AO824" s="8">
        <f t="shared" si="1608"/>
        <v>1204.0199999999998</v>
      </c>
      <c r="AP824" s="8">
        <f t="shared" si="1609"/>
        <v>0</v>
      </c>
      <c r="AQ824" s="8">
        <f t="shared" si="1610"/>
        <v>5793.1999999999962</v>
      </c>
      <c r="AR824" s="8">
        <f t="shared" si="1611"/>
        <v>14</v>
      </c>
      <c r="AS824" s="8"/>
      <c r="AU824" s="11">
        <f t="shared" si="1612"/>
        <v>45374</v>
      </c>
      <c r="AV824" s="8">
        <f t="shared" si="1613"/>
        <v>3867</v>
      </c>
      <c r="AW824" s="8">
        <f t="shared" si="1614"/>
        <v>339363.94</v>
      </c>
      <c r="AX824" s="8">
        <f t="shared" si="1615"/>
        <v>0</v>
      </c>
      <c r="AY824" s="8">
        <f t="shared" si="1616"/>
        <v>2033.0400000000002</v>
      </c>
      <c r="AZ824" s="8">
        <f t="shared" si="1617"/>
        <v>-198.93000000000006</v>
      </c>
      <c r="BA824" s="8">
        <f t="shared" si="1618"/>
        <v>12</v>
      </c>
      <c r="BB824" s="8"/>
      <c r="BD824" s="11">
        <f t="shared" si="1619"/>
        <v>45374</v>
      </c>
      <c r="BE824" s="8">
        <f t="shared" si="1620"/>
        <v>3957</v>
      </c>
      <c r="BF824" s="8">
        <f t="shared" si="1621"/>
        <v>503559.26000000007</v>
      </c>
      <c r="BG824" s="8">
        <f t="shared" si="1622"/>
        <v>2170.9800000000005</v>
      </c>
      <c r="BH824" s="8">
        <f t="shared" si="1623"/>
        <v>0</v>
      </c>
      <c r="BI824" s="8">
        <f t="shared" si="1624"/>
        <v>3368.1499999999996</v>
      </c>
      <c r="BJ824" s="8">
        <f t="shared" si="1625"/>
        <v>19</v>
      </c>
      <c r="BK824" s="8"/>
      <c r="BM824" s="11">
        <f t="shared" si="1626"/>
        <v>45374</v>
      </c>
      <c r="BN824" s="8">
        <f t="shared" si="1627"/>
        <v>4585</v>
      </c>
      <c r="BO824" s="8">
        <f t="shared" si="1628"/>
        <v>622761.91</v>
      </c>
      <c r="BP824" s="8">
        <f t="shared" si="1629"/>
        <v>3020.32</v>
      </c>
      <c r="BQ824" s="8">
        <f t="shared" si="1630"/>
        <v>0</v>
      </c>
      <c r="BR824" s="8">
        <f t="shared" si="1631"/>
        <v>11297.840000000004</v>
      </c>
      <c r="BS824" s="8">
        <f t="shared" si="1632"/>
        <v>19</v>
      </c>
      <c r="BT824" s="8"/>
      <c r="BV824" s="11">
        <f t="shared" si="1633"/>
        <v>45374</v>
      </c>
      <c r="BW824" s="8">
        <f t="shared" si="1634"/>
        <v>1944</v>
      </c>
      <c r="BX824" s="8">
        <f t="shared" si="1635"/>
        <v>155641.81999999998</v>
      </c>
      <c r="BY824" s="8">
        <f t="shared" si="1636"/>
        <v>2357</v>
      </c>
      <c r="BZ824" s="8">
        <f t="shared" si="1637"/>
        <v>0</v>
      </c>
      <c r="CA824" s="8">
        <f t="shared" si="1638"/>
        <v>1253.0999999999999</v>
      </c>
      <c r="CB824" s="8">
        <f t="shared" si="1639"/>
        <v>14</v>
      </c>
      <c r="CC824" s="8"/>
      <c r="CE824" s="11">
        <f t="shared" si="1640"/>
        <v>45374</v>
      </c>
      <c r="CF824" s="8">
        <f t="shared" si="1641"/>
        <v>2413</v>
      </c>
      <c r="CG824" s="8">
        <f t="shared" si="1642"/>
        <v>285211.98</v>
      </c>
      <c r="CH824" s="8">
        <f t="shared" si="1643"/>
        <v>4124.7</v>
      </c>
      <c r="CI824" s="8">
        <f t="shared" si="1644"/>
        <v>0</v>
      </c>
      <c r="CJ824" s="8">
        <f t="shared" si="1645"/>
        <v>-151.33999999999997</v>
      </c>
      <c r="CK824" s="8">
        <f t="shared" si="1646"/>
        <v>50</v>
      </c>
      <c r="CL824" s="8"/>
      <c r="CN824" s="11">
        <f t="shared" si="1647"/>
        <v>45374</v>
      </c>
      <c r="CO824" s="8">
        <f t="shared" si="1648"/>
        <v>5437</v>
      </c>
      <c r="CP824" s="8">
        <f t="shared" si="1649"/>
        <v>557300.28999999992</v>
      </c>
      <c r="CQ824" s="8">
        <f t="shared" si="1650"/>
        <v>4899.4699999999993</v>
      </c>
      <c r="CR824" s="8">
        <f t="shared" si="1651"/>
        <v>30440.120000000006</v>
      </c>
      <c r="CS824" s="8">
        <f t="shared" si="1652"/>
        <v>3730.5</v>
      </c>
      <c r="CT824" s="8">
        <f t="shared" si="1653"/>
        <v>201</v>
      </c>
      <c r="CU824" s="8"/>
      <c r="CW824" s="11">
        <f t="shared" si="1654"/>
        <v>45374</v>
      </c>
      <c r="CX824" s="8">
        <f t="shared" si="1655"/>
        <v>1099</v>
      </c>
      <c r="CY824" s="8">
        <f t="shared" si="1656"/>
        <v>79845.140000000043</v>
      </c>
      <c r="CZ824" s="8">
        <f t="shared" si="1657"/>
        <v>-4.5</v>
      </c>
      <c r="DA824" s="8">
        <f t="shared" si="1658"/>
        <v>519</v>
      </c>
      <c r="DB824" s="8">
        <f t="shared" si="1659"/>
        <v>4284.25</v>
      </c>
      <c r="DC824" s="8">
        <f t="shared" si="1660"/>
        <v>27</v>
      </c>
      <c r="DD824" s="8"/>
      <c r="DF824" s="11">
        <f t="shared" si="1661"/>
        <v>45374</v>
      </c>
      <c r="DG824" s="8">
        <f t="shared" si="1662"/>
        <v>0</v>
      </c>
      <c r="DH824" s="8">
        <f t="shared" si="1663"/>
        <v>0</v>
      </c>
      <c r="DI824" s="8">
        <f t="shared" si="1664"/>
        <v>0</v>
      </c>
      <c r="DJ824" s="8">
        <f t="shared" si="1665"/>
        <v>0</v>
      </c>
      <c r="DK824" s="8">
        <f t="shared" si="1666"/>
        <v>0</v>
      </c>
      <c r="DL824" s="8">
        <f t="shared" si="1667"/>
        <v>0</v>
      </c>
      <c r="DM824" s="8"/>
      <c r="DO824" s="11">
        <f t="shared" si="1668"/>
        <v>45374</v>
      </c>
      <c r="DP824" s="8">
        <f t="shared" si="1669"/>
        <v>0</v>
      </c>
      <c r="DQ824" s="8">
        <f t="shared" si="1670"/>
        <v>0</v>
      </c>
      <c r="DR824" s="8">
        <f t="shared" si="1671"/>
        <v>0</v>
      </c>
      <c r="DS824" s="8">
        <f t="shared" si="1672"/>
        <v>0</v>
      </c>
      <c r="DT824" s="8">
        <f t="shared" si="1673"/>
        <v>0</v>
      </c>
      <c r="DU824" s="8">
        <f t="shared" si="1674"/>
        <v>0</v>
      </c>
      <c r="DV824" s="8"/>
      <c r="DX824" s="11">
        <f t="shared" si="1675"/>
        <v>45374</v>
      </c>
      <c r="DY824" s="8">
        <f t="shared" si="1676"/>
        <v>0</v>
      </c>
      <c r="DZ824" s="8">
        <f t="shared" si="1677"/>
        <v>0</v>
      </c>
      <c r="EA824" s="8">
        <f t="shared" si="1678"/>
        <v>0</v>
      </c>
      <c r="EB824" s="8">
        <f t="shared" si="1679"/>
        <v>0</v>
      </c>
      <c r="EC824" s="8">
        <f t="shared" si="1680"/>
        <v>0</v>
      </c>
      <c r="ED824" s="8">
        <f t="shared" si="1681"/>
        <v>0</v>
      </c>
      <c r="EE824" s="8"/>
    </row>
    <row r="825" spans="2:135" x14ac:dyDescent="0.3">
      <c r="B825" s="11">
        <f t="shared" si="1577"/>
        <v>45375</v>
      </c>
      <c r="C825" s="8">
        <f t="shared" si="1578"/>
        <v>3250</v>
      </c>
      <c r="D825" s="8">
        <f t="shared" si="1579"/>
        <v>444168.74999999994</v>
      </c>
      <c r="E825" s="8">
        <f t="shared" si="1580"/>
        <v>0</v>
      </c>
      <c r="F825" s="8">
        <f t="shared" si="1581"/>
        <v>2295</v>
      </c>
      <c r="G825" s="8">
        <f t="shared" si="1582"/>
        <v>2892.73</v>
      </c>
      <c r="H825" s="8">
        <f t="shared" si="1583"/>
        <v>21</v>
      </c>
      <c r="I825" s="8"/>
      <c r="K825" s="11">
        <f t="shared" si="1584"/>
        <v>45375</v>
      </c>
      <c r="L825" s="8">
        <f t="shared" si="1585"/>
        <v>2810</v>
      </c>
      <c r="M825" s="8">
        <f t="shared" si="1586"/>
        <v>371498.02000000008</v>
      </c>
      <c r="N825" s="8">
        <f t="shared" si="1587"/>
        <v>1236.0800000000002</v>
      </c>
      <c r="O825" s="8">
        <f t="shared" si="1588"/>
        <v>0</v>
      </c>
      <c r="P825" s="8">
        <f t="shared" si="1589"/>
        <v>1420.3799999999999</v>
      </c>
      <c r="Q825" s="8">
        <f t="shared" si="1590"/>
        <v>6</v>
      </c>
      <c r="R825" s="8"/>
      <c r="T825" s="11">
        <f t="shared" si="1591"/>
        <v>45375</v>
      </c>
      <c r="U825" s="8">
        <f t="shared" si="1592"/>
        <v>1596</v>
      </c>
      <c r="V825" s="8">
        <f t="shared" si="1593"/>
        <v>155435.47</v>
      </c>
      <c r="W825" s="8">
        <f t="shared" si="1594"/>
        <v>0</v>
      </c>
      <c r="X825" s="8">
        <f t="shared" si="1595"/>
        <v>0</v>
      </c>
      <c r="Y825" s="8">
        <f t="shared" si="1596"/>
        <v>4000.7</v>
      </c>
      <c r="Z825" s="8">
        <f t="shared" si="1597"/>
        <v>0</v>
      </c>
      <c r="AA825" s="8"/>
      <c r="AC825" s="11">
        <f t="shared" si="1598"/>
        <v>45375</v>
      </c>
      <c r="AD825" s="8">
        <f t="shared" si="1599"/>
        <v>4232</v>
      </c>
      <c r="AE825" s="8">
        <f t="shared" si="1600"/>
        <v>482980.20999999985</v>
      </c>
      <c r="AF825" s="8">
        <f t="shared" si="1601"/>
        <v>3304.0299999999993</v>
      </c>
      <c r="AG825" s="8">
        <f t="shared" si="1602"/>
        <v>0</v>
      </c>
      <c r="AH825" s="8">
        <f t="shared" si="1603"/>
        <v>3217.4900000000007</v>
      </c>
      <c r="AI825" s="8">
        <f t="shared" si="1604"/>
        <v>48</v>
      </c>
      <c r="AJ825" s="8"/>
      <c r="AL825" s="11">
        <f t="shared" si="1605"/>
        <v>45375</v>
      </c>
      <c r="AM825" s="8">
        <f t="shared" si="1606"/>
        <v>3163</v>
      </c>
      <c r="AN825" s="8">
        <f t="shared" si="1607"/>
        <v>405007.78999999992</v>
      </c>
      <c r="AO825" s="8">
        <f t="shared" si="1608"/>
        <v>1214.1999999999998</v>
      </c>
      <c r="AP825" s="8">
        <f t="shared" si="1609"/>
        <v>0</v>
      </c>
      <c r="AQ825" s="8">
        <f t="shared" si="1610"/>
        <v>5793.1999999999962</v>
      </c>
      <c r="AR825" s="8">
        <f t="shared" si="1611"/>
        <v>14</v>
      </c>
      <c r="AS825" s="8"/>
      <c r="AU825" s="11">
        <f t="shared" si="1612"/>
        <v>45375</v>
      </c>
      <c r="AV825" s="8">
        <f t="shared" si="1613"/>
        <v>3900</v>
      </c>
      <c r="AW825" s="8">
        <f t="shared" si="1614"/>
        <v>342165.34</v>
      </c>
      <c r="AX825" s="8">
        <f t="shared" si="1615"/>
        <v>0</v>
      </c>
      <c r="AY825" s="8">
        <f t="shared" si="1616"/>
        <v>2040.0400000000002</v>
      </c>
      <c r="AZ825" s="8">
        <f t="shared" si="1617"/>
        <v>-198.93000000000006</v>
      </c>
      <c r="BA825" s="8">
        <f t="shared" si="1618"/>
        <v>12</v>
      </c>
      <c r="BB825" s="8"/>
      <c r="BD825" s="11">
        <f t="shared" si="1619"/>
        <v>45375</v>
      </c>
      <c r="BE825" s="8">
        <f t="shared" si="1620"/>
        <v>3989</v>
      </c>
      <c r="BF825" s="8">
        <f t="shared" si="1621"/>
        <v>507317.85000000009</v>
      </c>
      <c r="BG825" s="8">
        <f t="shared" si="1622"/>
        <v>2238.4100000000003</v>
      </c>
      <c r="BH825" s="8">
        <f t="shared" si="1623"/>
        <v>0</v>
      </c>
      <c r="BI825" s="8">
        <f t="shared" si="1624"/>
        <v>3618.1499999999996</v>
      </c>
      <c r="BJ825" s="8">
        <f t="shared" si="1625"/>
        <v>19</v>
      </c>
      <c r="BK825" s="8"/>
      <c r="BM825" s="11">
        <f t="shared" si="1626"/>
        <v>45375</v>
      </c>
      <c r="BN825" s="8">
        <f t="shared" si="1627"/>
        <v>4616</v>
      </c>
      <c r="BO825" s="8">
        <f t="shared" si="1628"/>
        <v>626655.20000000007</v>
      </c>
      <c r="BP825" s="8">
        <f t="shared" si="1629"/>
        <v>3028.23</v>
      </c>
      <c r="BQ825" s="8">
        <f t="shared" si="1630"/>
        <v>0</v>
      </c>
      <c r="BR825" s="8">
        <f t="shared" si="1631"/>
        <v>11409.210000000005</v>
      </c>
      <c r="BS825" s="8">
        <f t="shared" si="1632"/>
        <v>19</v>
      </c>
      <c r="BT825" s="8"/>
      <c r="BV825" s="11">
        <f t="shared" si="1633"/>
        <v>45375</v>
      </c>
      <c r="BW825" s="8">
        <f t="shared" si="1634"/>
        <v>1966</v>
      </c>
      <c r="BX825" s="8">
        <f t="shared" si="1635"/>
        <v>157474.77999999997</v>
      </c>
      <c r="BY825" s="8">
        <f t="shared" si="1636"/>
        <v>2380.5</v>
      </c>
      <c r="BZ825" s="8">
        <f t="shared" si="1637"/>
        <v>0</v>
      </c>
      <c r="CA825" s="8">
        <f t="shared" si="1638"/>
        <v>1253.0999999999999</v>
      </c>
      <c r="CB825" s="8">
        <f t="shared" si="1639"/>
        <v>14</v>
      </c>
      <c r="CC825" s="8"/>
      <c r="CE825" s="11">
        <f t="shared" si="1640"/>
        <v>45375</v>
      </c>
      <c r="CF825" s="8">
        <f t="shared" si="1641"/>
        <v>2438</v>
      </c>
      <c r="CG825" s="8">
        <f t="shared" si="1642"/>
        <v>288038.76999999996</v>
      </c>
      <c r="CH825" s="8">
        <f t="shared" si="1643"/>
        <v>4153.7</v>
      </c>
      <c r="CI825" s="8">
        <f t="shared" si="1644"/>
        <v>0</v>
      </c>
      <c r="CJ825" s="8">
        <f t="shared" si="1645"/>
        <v>-151.33999999999997</v>
      </c>
      <c r="CK825" s="8">
        <f t="shared" si="1646"/>
        <v>50</v>
      </c>
      <c r="CL825" s="8"/>
      <c r="CN825" s="11">
        <f t="shared" si="1647"/>
        <v>45375</v>
      </c>
      <c r="CO825" s="8">
        <f t="shared" si="1648"/>
        <v>5488</v>
      </c>
      <c r="CP825" s="8">
        <f t="shared" si="1649"/>
        <v>562844.1</v>
      </c>
      <c r="CQ825" s="8">
        <f t="shared" si="1650"/>
        <v>4950.4699999999993</v>
      </c>
      <c r="CR825" s="8">
        <f t="shared" si="1651"/>
        <v>30440.120000000006</v>
      </c>
      <c r="CS825" s="8">
        <f t="shared" si="1652"/>
        <v>3805.5</v>
      </c>
      <c r="CT825" s="8">
        <f t="shared" si="1653"/>
        <v>201</v>
      </c>
      <c r="CU825" s="8"/>
      <c r="CW825" s="11">
        <f t="shared" si="1654"/>
        <v>45375</v>
      </c>
      <c r="CX825" s="8">
        <f t="shared" si="1655"/>
        <v>1103</v>
      </c>
      <c r="CY825" s="8">
        <f t="shared" si="1656"/>
        <v>80200.09000000004</v>
      </c>
      <c r="CZ825" s="8">
        <f t="shared" si="1657"/>
        <v>-4.5</v>
      </c>
      <c r="DA825" s="8">
        <f t="shared" si="1658"/>
        <v>519</v>
      </c>
      <c r="DB825" s="8">
        <f t="shared" si="1659"/>
        <v>4372.34</v>
      </c>
      <c r="DC825" s="8">
        <f t="shared" si="1660"/>
        <v>27</v>
      </c>
      <c r="DD825" s="8"/>
      <c r="DF825" s="11">
        <f t="shared" si="1661"/>
        <v>45375</v>
      </c>
      <c r="DG825" s="8">
        <f t="shared" si="1662"/>
        <v>0</v>
      </c>
      <c r="DH825" s="8">
        <f t="shared" si="1663"/>
        <v>0</v>
      </c>
      <c r="DI825" s="8">
        <f t="shared" si="1664"/>
        <v>0</v>
      </c>
      <c r="DJ825" s="8">
        <f t="shared" si="1665"/>
        <v>0</v>
      </c>
      <c r="DK825" s="8">
        <f t="shared" si="1666"/>
        <v>0</v>
      </c>
      <c r="DL825" s="8">
        <f t="shared" si="1667"/>
        <v>0</v>
      </c>
      <c r="DM825" s="8"/>
      <c r="DO825" s="11">
        <f t="shared" si="1668"/>
        <v>45375</v>
      </c>
      <c r="DP825" s="8">
        <f t="shared" si="1669"/>
        <v>0</v>
      </c>
      <c r="DQ825" s="8">
        <f t="shared" si="1670"/>
        <v>0</v>
      </c>
      <c r="DR825" s="8">
        <f t="shared" si="1671"/>
        <v>0</v>
      </c>
      <c r="DS825" s="8">
        <f t="shared" si="1672"/>
        <v>0</v>
      </c>
      <c r="DT825" s="8">
        <f t="shared" si="1673"/>
        <v>0</v>
      </c>
      <c r="DU825" s="8">
        <f t="shared" si="1674"/>
        <v>0</v>
      </c>
      <c r="DV825" s="8"/>
      <c r="DX825" s="11">
        <f t="shared" si="1675"/>
        <v>45375</v>
      </c>
      <c r="DY825" s="8">
        <f t="shared" si="1676"/>
        <v>0</v>
      </c>
      <c r="DZ825" s="8">
        <f t="shared" si="1677"/>
        <v>0</v>
      </c>
      <c r="EA825" s="8">
        <f t="shared" si="1678"/>
        <v>0</v>
      </c>
      <c r="EB825" s="8">
        <f t="shared" si="1679"/>
        <v>0</v>
      </c>
      <c r="EC825" s="8">
        <f t="shared" si="1680"/>
        <v>0</v>
      </c>
      <c r="ED825" s="8">
        <f t="shared" si="1681"/>
        <v>0</v>
      </c>
      <c r="EE825" s="8"/>
    </row>
    <row r="826" spans="2:135" x14ac:dyDescent="0.3">
      <c r="B826" s="11">
        <f t="shared" si="1577"/>
        <v>45376</v>
      </c>
      <c r="C826" s="8">
        <f t="shared" si="1578"/>
        <v>3286</v>
      </c>
      <c r="D826" s="8">
        <f t="shared" si="1579"/>
        <v>448929.37999999995</v>
      </c>
      <c r="E826" s="8">
        <f t="shared" si="1580"/>
        <v>0</v>
      </c>
      <c r="F826" s="8">
        <f t="shared" si="1581"/>
        <v>2350</v>
      </c>
      <c r="G826" s="8">
        <f t="shared" si="1582"/>
        <v>2896.73</v>
      </c>
      <c r="H826" s="8">
        <f t="shared" si="1583"/>
        <v>21</v>
      </c>
      <c r="I826" s="8"/>
      <c r="K826" s="11">
        <f t="shared" si="1584"/>
        <v>45376</v>
      </c>
      <c r="L826" s="8">
        <f t="shared" si="1585"/>
        <v>2858</v>
      </c>
      <c r="M826" s="8">
        <f t="shared" si="1586"/>
        <v>377926.62000000005</v>
      </c>
      <c r="N826" s="8">
        <f t="shared" si="1587"/>
        <v>1249.7600000000002</v>
      </c>
      <c r="O826" s="8">
        <f t="shared" si="1588"/>
        <v>0</v>
      </c>
      <c r="P826" s="8">
        <f t="shared" si="1589"/>
        <v>1470.3799999999999</v>
      </c>
      <c r="Q826" s="8">
        <f t="shared" si="1590"/>
        <v>6</v>
      </c>
      <c r="R826" s="8"/>
      <c r="T826" s="11">
        <f t="shared" si="1591"/>
        <v>45376</v>
      </c>
      <c r="U826" s="8">
        <f t="shared" si="1592"/>
        <v>1615</v>
      </c>
      <c r="V826" s="8">
        <f t="shared" si="1593"/>
        <v>157443.97</v>
      </c>
      <c r="W826" s="8">
        <f t="shared" si="1594"/>
        <v>0</v>
      </c>
      <c r="X826" s="8">
        <f t="shared" si="1595"/>
        <v>0</v>
      </c>
      <c r="Y826" s="8">
        <f t="shared" si="1596"/>
        <v>4015.7</v>
      </c>
      <c r="Z826" s="8">
        <f t="shared" si="1597"/>
        <v>0</v>
      </c>
      <c r="AA826" s="8"/>
      <c r="AC826" s="11">
        <f t="shared" si="1598"/>
        <v>45376</v>
      </c>
      <c r="AD826" s="8">
        <f t="shared" si="1599"/>
        <v>4288</v>
      </c>
      <c r="AE826" s="8">
        <f t="shared" si="1600"/>
        <v>489985.42999999982</v>
      </c>
      <c r="AF826" s="8">
        <f t="shared" si="1601"/>
        <v>3370.6699999999992</v>
      </c>
      <c r="AG826" s="8">
        <f t="shared" si="1602"/>
        <v>0</v>
      </c>
      <c r="AH826" s="8">
        <f t="shared" si="1603"/>
        <v>3327.4900000000007</v>
      </c>
      <c r="AI826" s="8">
        <f t="shared" si="1604"/>
        <v>48</v>
      </c>
      <c r="AJ826" s="8"/>
      <c r="AL826" s="11">
        <f t="shared" si="1605"/>
        <v>45376</v>
      </c>
      <c r="AM826" s="8">
        <f t="shared" si="1606"/>
        <v>3224</v>
      </c>
      <c r="AN826" s="8">
        <f t="shared" si="1607"/>
        <v>412742.5799999999</v>
      </c>
      <c r="AO826" s="8">
        <f t="shared" si="1608"/>
        <v>1229.9299999999998</v>
      </c>
      <c r="AP826" s="8">
        <f t="shared" si="1609"/>
        <v>0</v>
      </c>
      <c r="AQ826" s="8">
        <f t="shared" si="1610"/>
        <v>5793.1999999999962</v>
      </c>
      <c r="AR826" s="8">
        <f t="shared" si="1611"/>
        <v>14</v>
      </c>
      <c r="AS826" s="8"/>
      <c r="AU826" s="11">
        <f t="shared" si="1612"/>
        <v>45376</v>
      </c>
      <c r="AV826" s="8">
        <f t="shared" si="1613"/>
        <v>3964</v>
      </c>
      <c r="AW826" s="8">
        <f t="shared" si="1614"/>
        <v>348522.07</v>
      </c>
      <c r="AX826" s="8">
        <f t="shared" si="1615"/>
        <v>0</v>
      </c>
      <c r="AY826" s="8">
        <f t="shared" si="1616"/>
        <v>2058.54</v>
      </c>
      <c r="AZ826" s="8">
        <f t="shared" si="1617"/>
        <v>-198.93000000000006</v>
      </c>
      <c r="BA826" s="8">
        <f t="shared" si="1618"/>
        <v>12</v>
      </c>
      <c r="BB826" s="8"/>
      <c r="BD826" s="11">
        <f t="shared" si="1619"/>
        <v>45376</v>
      </c>
      <c r="BE826" s="8">
        <f t="shared" si="1620"/>
        <v>4037</v>
      </c>
      <c r="BF826" s="8">
        <f t="shared" si="1621"/>
        <v>514013.53000000009</v>
      </c>
      <c r="BG826" s="8">
        <f t="shared" si="1622"/>
        <v>2262.4200000000005</v>
      </c>
      <c r="BH826" s="8">
        <f t="shared" si="1623"/>
        <v>0</v>
      </c>
      <c r="BI826" s="8">
        <f t="shared" si="1624"/>
        <v>3618.1499999999996</v>
      </c>
      <c r="BJ826" s="8">
        <f t="shared" si="1625"/>
        <v>19</v>
      </c>
      <c r="BK826" s="8"/>
      <c r="BM826" s="11">
        <f t="shared" si="1626"/>
        <v>45376</v>
      </c>
      <c r="BN826" s="8">
        <f t="shared" si="1627"/>
        <v>4663</v>
      </c>
      <c r="BO826" s="8">
        <f t="shared" si="1628"/>
        <v>632737.80000000005</v>
      </c>
      <c r="BP826" s="8">
        <f t="shared" si="1629"/>
        <v>3085.44</v>
      </c>
      <c r="BQ826" s="8">
        <f t="shared" si="1630"/>
        <v>0</v>
      </c>
      <c r="BR826" s="8">
        <f t="shared" si="1631"/>
        <v>11424.060000000005</v>
      </c>
      <c r="BS826" s="8">
        <f t="shared" si="1632"/>
        <v>19</v>
      </c>
      <c r="BT826" s="8"/>
      <c r="BV826" s="11">
        <f t="shared" si="1633"/>
        <v>45376</v>
      </c>
      <c r="BW826" s="8">
        <f t="shared" si="1634"/>
        <v>2000</v>
      </c>
      <c r="BX826" s="8">
        <f t="shared" si="1635"/>
        <v>160228.08999999997</v>
      </c>
      <c r="BY826" s="8">
        <f t="shared" si="1636"/>
        <v>2452.5</v>
      </c>
      <c r="BZ826" s="8">
        <f t="shared" si="1637"/>
        <v>0</v>
      </c>
      <c r="CA826" s="8">
        <f t="shared" si="1638"/>
        <v>1253.0999999999999</v>
      </c>
      <c r="CB826" s="8">
        <f t="shared" si="1639"/>
        <v>14</v>
      </c>
      <c r="CC826" s="8"/>
      <c r="CE826" s="11">
        <f t="shared" si="1640"/>
        <v>45376</v>
      </c>
      <c r="CF826" s="8">
        <f t="shared" si="1641"/>
        <v>2489</v>
      </c>
      <c r="CG826" s="8">
        <f t="shared" si="1642"/>
        <v>294044.20999999996</v>
      </c>
      <c r="CH826" s="8">
        <f t="shared" si="1643"/>
        <v>4236.7</v>
      </c>
      <c r="CI826" s="8">
        <f t="shared" si="1644"/>
        <v>0</v>
      </c>
      <c r="CJ826" s="8">
        <f t="shared" si="1645"/>
        <v>-151.33999999999997</v>
      </c>
      <c r="CK826" s="8">
        <f t="shared" si="1646"/>
        <v>59</v>
      </c>
      <c r="CL826" s="8"/>
      <c r="CN826" s="11">
        <f t="shared" si="1647"/>
        <v>45376</v>
      </c>
      <c r="CO826" s="8">
        <f t="shared" si="1648"/>
        <v>5574</v>
      </c>
      <c r="CP826" s="8">
        <f t="shared" si="1649"/>
        <v>573318.28</v>
      </c>
      <c r="CQ826" s="8">
        <f t="shared" si="1650"/>
        <v>5036.4699999999993</v>
      </c>
      <c r="CR826" s="8">
        <f t="shared" si="1651"/>
        <v>30987.830000000005</v>
      </c>
      <c r="CS826" s="8">
        <f t="shared" si="1652"/>
        <v>3830.5</v>
      </c>
      <c r="CT826" s="8">
        <f t="shared" si="1653"/>
        <v>203</v>
      </c>
      <c r="CU826" s="8"/>
      <c r="CW826" s="11">
        <f t="shared" si="1654"/>
        <v>45376</v>
      </c>
      <c r="CX826" s="8">
        <f t="shared" si="1655"/>
        <v>1124</v>
      </c>
      <c r="CY826" s="8">
        <f t="shared" si="1656"/>
        <v>81917.050000000047</v>
      </c>
      <c r="CZ826" s="8">
        <f t="shared" si="1657"/>
        <v>-4.5</v>
      </c>
      <c r="DA826" s="8">
        <f t="shared" si="1658"/>
        <v>519</v>
      </c>
      <c r="DB826" s="8">
        <f t="shared" si="1659"/>
        <v>4372.34</v>
      </c>
      <c r="DC826" s="8">
        <f t="shared" si="1660"/>
        <v>27</v>
      </c>
      <c r="DD826" s="8"/>
      <c r="DF826" s="11">
        <f t="shared" si="1661"/>
        <v>45376</v>
      </c>
      <c r="DG826" s="8">
        <f t="shared" si="1662"/>
        <v>0</v>
      </c>
      <c r="DH826" s="8">
        <f t="shared" si="1663"/>
        <v>0</v>
      </c>
      <c r="DI826" s="8">
        <f t="shared" si="1664"/>
        <v>0</v>
      </c>
      <c r="DJ826" s="8">
        <f t="shared" si="1665"/>
        <v>0</v>
      </c>
      <c r="DK826" s="8">
        <f t="shared" si="1666"/>
        <v>0</v>
      </c>
      <c r="DL826" s="8">
        <f t="shared" si="1667"/>
        <v>0</v>
      </c>
      <c r="DM826" s="8"/>
      <c r="DO826" s="11">
        <f t="shared" si="1668"/>
        <v>45376</v>
      </c>
      <c r="DP826" s="8">
        <f t="shared" si="1669"/>
        <v>0</v>
      </c>
      <c r="DQ826" s="8">
        <f t="shared" si="1670"/>
        <v>0</v>
      </c>
      <c r="DR826" s="8">
        <f t="shared" si="1671"/>
        <v>0</v>
      </c>
      <c r="DS826" s="8">
        <f t="shared" si="1672"/>
        <v>0</v>
      </c>
      <c r="DT826" s="8">
        <f t="shared" si="1673"/>
        <v>0</v>
      </c>
      <c r="DU826" s="8">
        <f t="shared" si="1674"/>
        <v>0</v>
      </c>
      <c r="DV826" s="8"/>
      <c r="DX826" s="11">
        <f t="shared" si="1675"/>
        <v>45376</v>
      </c>
      <c r="DY826" s="8">
        <f t="shared" si="1676"/>
        <v>0</v>
      </c>
      <c r="DZ826" s="8">
        <f t="shared" si="1677"/>
        <v>0</v>
      </c>
      <c r="EA826" s="8">
        <f t="shared" si="1678"/>
        <v>0</v>
      </c>
      <c r="EB826" s="8">
        <f t="shared" si="1679"/>
        <v>0</v>
      </c>
      <c r="EC826" s="8">
        <f t="shared" si="1680"/>
        <v>0</v>
      </c>
      <c r="ED826" s="8">
        <f t="shared" si="1681"/>
        <v>0</v>
      </c>
      <c r="EE826" s="8"/>
    </row>
    <row r="827" spans="2:135" x14ac:dyDescent="0.3">
      <c r="B827" s="11">
        <f t="shared" si="1577"/>
        <v>45377</v>
      </c>
      <c r="C827" s="8">
        <f t="shared" si="1578"/>
        <v>3325</v>
      </c>
      <c r="D827" s="8">
        <f t="shared" si="1579"/>
        <v>454079.03999999992</v>
      </c>
      <c r="E827" s="8">
        <f t="shared" si="1580"/>
        <v>0</v>
      </c>
      <c r="F827" s="8">
        <f t="shared" si="1581"/>
        <v>2378</v>
      </c>
      <c r="G827" s="8">
        <f t="shared" si="1582"/>
        <v>2968.94</v>
      </c>
      <c r="H827" s="8">
        <f t="shared" si="1583"/>
        <v>22</v>
      </c>
      <c r="I827" s="8"/>
      <c r="K827" s="11">
        <f t="shared" si="1584"/>
        <v>45377</v>
      </c>
      <c r="L827" s="8">
        <f t="shared" si="1585"/>
        <v>2902</v>
      </c>
      <c r="M827" s="8">
        <f t="shared" si="1586"/>
        <v>383736.53</v>
      </c>
      <c r="N827" s="8">
        <f t="shared" si="1587"/>
        <v>1286.5500000000002</v>
      </c>
      <c r="O827" s="8">
        <f t="shared" si="1588"/>
        <v>0</v>
      </c>
      <c r="P827" s="8">
        <f t="shared" si="1589"/>
        <v>1470.3799999999999</v>
      </c>
      <c r="Q827" s="8">
        <f t="shared" si="1590"/>
        <v>6</v>
      </c>
      <c r="R827" s="8"/>
      <c r="T827" s="11">
        <f t="shared" si="1591"/>
        <v>45377</v>
      </c>
      <c r="U827" s="8">
        <f t="shared" si="1592"/>
        <v>1629</v>
      </c>
      <c r="V827" s="8">
        <f t="shared" si="1593"/>
        <v>158767.24</v>
      </c>
      <c r="W827" s="8">
        <f t="shared" si="1594"/>
        <v>0</v>
      </c>
      <c r="X827" s="8">
        <f t="shared" si="1595"/>
        <v>0</v>
      </c>
      <c r="Y827" s="8">
        <f t="shared" si="1596"/>
        <v>4063.7</v>
      </c>
      <c r="Z827" s="8">
        <f t="shared" si="1597"/>
        <v>0</v>
      </c>
      <c r="AA827" s="8"/>
      <c r="AC827" s="11">
        <f t="shared" si="1598"/>
        <v>45377</v>
      </c>
      <c r="AD827" s="8">
        <f t="shared" si="1599"/>
        <v>4355</v>
      </c>
      <c r="AE827" s="8">
        <f t="shared" si="1600"/>
        <v>498581.61999999982</v>
      </c>
      <c r="AF827" s="8">
        <f t="shared" si="1601"/>
        <v>3404.9099999999989</v>
      </c>
      <c r="AG827" s="8">
        <f t="shared" si="1602"/>
        <v>0</v>
      </c>
      <c r="AH827" s="8">
        <f t="shared" si="1603"/>
        <v>3027.8200000000006</v>
      </c>
      <c r="AI827" s="8">
        <f t="shared" si="1604"/>
        <v>48</v>
      </c>
      <c r="AJ827" s="8"/>
      <c r="AL827" s="11">
        <f t="shared" si="1605"/>
        <v>45377</v>
      </c>
      <c r="AM827" s="8">
        <f t="shared" si="1606"/>
        <v>3280</v>
      </c>
      <c r="AN827" s="8">
        <f t="shared" si="1607"/>
        <v>419797.10999999993</v>
      </c>
      <c r="AO827" s="8">
        <f t="shared" si="1608"/>
        <v>1229.9299999999998</v>
      </c>
      <c r="AP827" s="8">
        <f t="shared" si="1609"/>
        <v>0</v>
      </c>
      <c r="AQ827" s="8">
        <f t="shared" si="1610"/>
        <v>5881.9099999999962</v>
      </c>
      <c r="AR827" s="8">
        <f t="shared" si="1611"/>
        <v>14</v>
      </c>
      <c r="AS827" s="8"/>
      <c r="AU827" s="11">
        <f t="shared" si="1612"/>
        <v>45377</v>
      </c>
      <c r="AV827" s="8">
        <f t="shared" si="1613"/>
        <v>4024</v>
      </c>
      <c r="AW827" s="8">
        <f t="shared" si="1614"/>
        <v>354353.16000000003</v>
      </c>
      <c r="AX827" s="8">
        <f t="shared" si="1615"/>
        <v>0</v>
      </c>
      <c r="AY827" s="8">
        <f t="shared" si="1616"/>
        <v>2073.04</v>
      </c>
      <c r="AZ827" s="8">
        <f t="shared" si="1617"/>
        <v>-198.93000000000006</v>
      </c>
      <c r="BA827" s="8">
        <f t="shared" si="1618"/>
        <v>12</v>
      </c>
      <c r="BB827" s="8"/>
      <c r="BD827" s="11">
        <f t="shared" si="1619"/>
        <v>45377</v>
      </c>
      <c r="BE827" s="8">
        <f t="shared" si="1620"/>
        <v>4085</v>
      </c>
      <c r="BF827" s="8">
        <f t="shared" si="1621"/>
        <v>520295.71000000008</v>
      </c>
      <c r="BG827" s="8">
        <f t="shared" si="1622"/>
        <v>2272.5800000000004</v>
      </c>
      <c r="BH827" s="8">
        <f t="shared" si="1623"/>
        <v>0</v>
      </c>
      <c r="BI827" s="8">
        <f t="shared" si="1624"/>
        <v>3632.9999999999995</v>
      </c>
      <c r="BJ827" s="8">
        <f t="shared" si="1625"/>
        <v>19</v>
      </c>
      <c r="BK827" s="8"/>
      <c r="BM827" s="11">
        <f t="shared" si="1626"/>
        <v>45377</v>
      </c>
      <c r="BN827" s="8">
        <f t="shared" si="1627"/>
        <v>4721</v>
      </c>
      <c r="BO827" s="8">
        <f t="shared" si="1628"/>
        <v>640022.92000000004</v>
      </c>
      <c r="BP827" s="8">
        <f t="shared" si="1629"/>
        <v>3115.21</v>
      </c>
      <c r="BQ827" s="8">
        <f t="shared" si="1630"/>
        <v>0</v>
      </c>
      <c r="BR827" s="8">
        <f t="shared" si="1631"/>
        <v>11555.260000000006</v>
      </c>
      <c r="BS827" s="8">
        <f t="shared" si="1632"/>
        <v>19</v>
      </c>
      <c r="BT827" s="8"/>
      <c r="BV827" s="11">
        <f t="shared" si="1633"/>
        <v>45377</v>
      </c>
      <c r="BW827" s="8">
        <f t="shared" si="1634"/>
        <v>2028</v>
      </c>
      <c r="BX827" s="8">
        <f>BX89+BX826</f>
        <v>162539.32999999996</v>
      </c>
      <c r="BY827" s="8">
        <f t="shared" si="1636"/>
        <v>2462.5</v>
      </c>
      <c r="BZ827" s="8">
        <f t="shared" si="1637"/>
        <v>0</v>
      </c>
      <c r="CA827" s="8">
        <f t="shared" si="1638"/>
        <v>1464.79</v>
      </c>
      <c r="CB827" s="8">
        <f t="shared" si="1639"/>
        <v>14</v>
      </c>
      <c r="CC827" s="8"/>
      <c r="CE827" s="11">
        <f t="shared" si="1640"/>
        <v>45377</v>
      </c>
      <c r="CF827" s="8">
        <f t="shared" si="1641"/>
        <v>2538</v>
      </c>
      <c r="CG827" s="8">
        <f t="shared" si="1642"/>
        <v>299574.17</v>
      </c>
      <c r="CH827" s="8">
        <f t="shared" si="1643"/>
        <v>4270.2</v>
      </c>
      <c r="CI827" s="8">
        <f t="shared" si="1644"/>
        <v>0</v>
      </c>
      <c r="CJ827" s="8">
        <f t="shared" si="1645"/>
        <v>-151.33999999999997</v>
      </c>
      <c r="CK827" s="8">
        <f t="shared" si="1646"/>
        <v>59</v>
      </c>
      <c r="CL827" s="8"/>
      <c r="CN827" s="11">
        <f t="shared" si="1647"/>
        <v>45377</v>
      </c>
      <c r="CO827" s="8">
        <f t="shared" si="1648"/>
        <v>5662</v>
      </c>
      <c r="CP827" s="8">
        <f t="shared" si="1649"/>
        <v>585066.57000000007</v>
      </c>
      <c r="CQ827" s="8">
        <f t="shared" si="1650"/>
        <v>5121.4699999999993</v>
      </c>
      <c r="CR827" s="8">
        <f t="shared" si="1651"/>
        <v>31479.740000000005</v>
      </c>
      <c r="CS827" s="8">
        <f t="shared" si="1652"/>
        <v>3880.5</v>
      </c>
      <c r="CT827" s="8">
        <f t="shared" si="1653"/>
        <v>205</v>
      </c>
      <c r="CU827" s="8"/>
      <c r="CW827" s="11">
        <f t="shared" si="1654"/>
        <v>45377</v>
      </c>
      <c r="CX827" s="8">
        <f t="shared" si="1655"/>
        <v>1150</v>
      </c>
      <c r="CY827" s="8">
        <f t="shared" si="1656"/>
        <v>83949.600000000049</v>
      </c>
      <c r="CZ827" s="8">
        <f t="shared" si="1657"/>
        <v>-4.5</v>
      </c>
      <c r="DA827" s="8">
        <f t="shared" si="1658"/>
        <v>564.5</v>
      </c>
      <c r="DB827" s="8">
        <f t="shared" si="1659"/>
        <v>4372.34</v>
      </c>
      <c r="DC827" s="8">
        <f t="shared" si="1660"/>
        <v>27</v>
      </c>
      <c r="DD827" s="8"/>
      <c r="DF827" s="11">
        <f t="shared" si="1661"/>
        <v>45377</v>
      </c>
      <c r="DG827" s="8">
        <f t="shared" si="1662"/>
        <v>0</v>
      </c>
      <c r="DH827" s="8">
        <f t="shared" si="1663"/>
        <v>0</v>
      </c>
      <c r="DI827" s="8">
        <f t="shared" si="1664"/>
        <v>0</v>
      </c>
      <c r="DJ827" s="8">
        <f t="shared" si="1665"/>
        <v>0</v>
      </c>
      <c r="DK827" s="8">
        <f t="shared" si="1666"/>
        <v>0</v>
      </c>
      <c r="DL827" s="8">
        <f t="shared" si="1667"/>
        <v>0</v>
      </c>
      <c r="DM827" s="8"/>
      <c r="DO827" s="11">
        <f t="shared" si="1668"/>
        <v>45377</v>
      </c>
      <c r="DP827" s="8">
        <f t="shared" si="1669"/>
        <v>0</v>
      </c>
      <c r="DQ827" s="8">
        <f t="shared" si="1670"/>
        <v>0</v>
      </c>
      <c r="DR827" s="8">
        <f t="shared" si="1671"/>
        <v>0</v>
      </c>
      <c r="DS827" s="8">
        <f t="shared" si="1672"/>
        <v>0</v>
      </c>
      <c r="DT827" s="8">
        <f t="shared" si="1673"/>
        <v>0</v>
      </c>
      <c r="DU827" s="8">
        <f t="shared" si="1674"/>
        <v>0</v>
      </c>
      <c r="DV827" s="8"/>
      <c r="DX827" s="11">
        <f t="shared" si="1675"/>
        <v>45377</v>
      </c>
      <c r="DY827" s="8">
        <f t="shared" si="1676"/>
        <v>0</v>
      </c>
      <c r="DZ827" s="8">
        <f t="shared" si="1677"/>
        <v>0</v>
      </c>
      <c r="EA827" s="8">
        <f t="shared" si="1678"/>
        <v>0</v>
      </c>
      <c r="EB827" s="8">
        <f t="shared" si="1679"/>
        <v>0</v>
      </c>
      <c r="EC827" s="8">
        <f t="shared" si="1680"/>
        <v>0</v>
      </c>
      <c r="ED827" s="8">
        <f t="shared" si="1681"/>
        <v>0</v>
      </c>
      <c r="EE827" s="8"/>
    </row>
    <row r="828" spans="2:135" x14ac:dyDescent="0.3">
      <c r="B828" s="11">
        <f t="shared" si="1577"/>
        <v>45378</v>
      </c>
      <c r="C828" s="8">
        <f t="shared" si="1578"/>
        <v>3355</v>
      </c>
      <c r="D828" s="8">
        <f t="shared" si="1579"/>
        <v>458366.60999999993</v>
      </c>
      <c r="E828" s="8">
        <f t="shared" si="1580"/>
        <v>0</v>
      </c>
      <c r="F828" s="8">
        <f t="shared" si="1581"/>
        <v>2385</v>
      </c>
      <c r="G828" s="8">
        <f t="shared" si="1582"/>
        <v>3012.34</v>
      </c>
      <c r="H828" s="8">
        <f t="shared" si="1583"/>
        <v>23</v>
      </c>
      <c r="I828" s="8"/>
      <c r="K828" s="11">
        <f t="shared" si="1584"/>
        <v>45378</v>
      </c>
      <c r="L828" s="8">
        <f t="shared" si="1585"/>
        <v>2933</v>
      </c>
      <c r="M828" s="8">
        <f t="shared" si="1586"/>
        <v>387458.76</v>
      </c>
      <c r="N828" s="8">
        <f t="shared" si="1587"/>
        <v>1305.17</v>
      </c>
      <c r="O828" s="8">
        <f t="shared" si="1588"/>
        <v>0</v>
      </c>
      <c r="P828" s="8">
        <f t="shared" si="1589"/>
        <v>1480.28</v>
      </c>
      <c r="Q828" s="8">
        <f t="shared" si="1590"/>
        <v>6</v>
      </c>
      <c r="R828" s="8"/>
      <c r="T828" s="11">
        <f t="shared" si="1591"/>
        <v>45378</v>
      </c>
      <c r="U828" s="8">
        <f t="shared" si="1592"/>
        <v>1650</v>
      </c>
      <c r="V828" s="8">
        <f t="shared" si="1593"/>
        <v>160767.10999999999</v>
      </c>
      <c r="W828" s="8">
        <f t="shared" si="1594"/>
        <v>0</v>
      </c>
      <c r="X828" s="8">
        <f t="shared" si="1595"/>
        <v>0</v>
      </c>
      <c r="Y828" s="8">
        <f t="shared" si="1596"/>
        <v>4097.7</v>
      </c>
      <c r="Z828" s="8">
        <f t="shared" si="1597"/>
        <v>0</v>
      </c>
      <c r="AA828" s="8"/>
      <c r="AC828" s="11">
        <f t="shared" si="1598"/>
        <v>45378</v>
      </c>
      <c r="AD828" s="8">
        <f t="shared" si="1599"/>
        <v>4423</v>
      </c>
      <c r="AE828" s="8">
        <f t="shared" si="1600"/>
        <v>507260.1599999998</v>
      </c>
      <c r="AF828" s="8">
        <f t="shared" si="1601"/>
        <v>3478.9499999999989</v>
      </c>
      <c r="AG828" s="8">
        <f t="shared" si="1602"/>
        <v>0</v>
      </c>
      <c r="AH828" s="8">
        <f t="shared" si="1603"/>
        <v>3084.6200000000008</v>
      </c>
      <c r="AI828" s="8">
        <f t="shared" si="1604"/>
        <v>48</v>
      </c>
      <c r="AJ828" s="8"/>
      <c r="AL828" s="11">
        <f t="shared" si="1605"/>
        <v>45378</v>
      </c>
      <c r="AM828" s="8">
        <f t="shared" si="1606"/>
        <v>3341</v>
      </c>
      <c r="AN828" s="8">
        <f t="shared" si="1607"/>
        <v>427611.22999999992</v>
      </c>
      <c r="AO828" s="8">
        <f t="shared" si="1608"/>
        <v>1232.7099999999998</v>
      </c>
      <c r="AP828" s="8">
        <f t="shared" si="1609"/>
        <v>0</v>
      </c>
      <c r="AQ828" s="8">
        <f t="shared" si="1610"/>
        <v>5886.859999999996</v>
      </c>
      <c r="AR828" s="8">
        <f t="shared" si="1611"/>
        <v>14</v>
      </c>
      <c r="AS828" s="8"/>
      <c r="AU828" s="11">
        <f t="shared" si="1612"/>
        <v>45378</v>
      </c>
      <c r="AV828" s="8">
        <f t="shared" si="1613"/>
        <v>4092</v>
      </c>
      <c r="AW828" s="8">
        <f t="shared" si="1614"/>
        <v>359758.53</v>
      </c>
      <c r="AX828" s="8">
        <f t="shared" si="1615"/>
        <v>0</v>
      </c>
      <c r="AY828" s="8">
        <f t="shared" si="1616"/>
        <v>2077.04</v>
      </c>
      <c r="AZ828" s="8">
        <f t="shared" si="1617"/>
        <v>-198.93000000000006</v>
      </c>
      <c r="BA828" s="8">
        <f t="shared" si="1618"/>
        <v>12</v>
      </c>
      <c r="BB828" s="8"/>
      <c r="BD828" s="11">
        <f t="shared" si="1619"/>
        <v>45378</v>
      </c>
      <c r="BE828" s="8">
        <f t="shared" si="1620"/>
        <v>4137</v>
      </c>
      <c r="BF828" s="8">
        <f t="shared" si="1621"/>
        <v>526695.8600000001</v>
      </c>
      <c r="BG828" s="8">
        <f t="shared" si="1622"/>
        <v>2313.2300000000005</v>
      </c>
      <c r="BH828" s="8">
        <f t="shared" si="1623"/>
        <v>0</v>
      </c>
      <c r="BI828" s="8">
        <f t="shared" si="1624"/>
        <v>3770.3099999999995</v>
      </c>
      <c r="BJ828" s="8">
        <f t="shared" si="1625"/>
        <v>19</v>
      </c>
      <c r="BK828" s="8"/>
      <c r="BM828" s="11">
        <f t="shared" si="1626"/>
        <v>45378</v>
      </c>
      <c r="BN828" s="8">
        <f t="shared" si="1627"/>
        <v>4776</v>
      </c>
      <c r="BO828" s="8">
        <f t="shared" si="1628"/>
        <v>646900.59000000008</v>
      </c>
      <c r="BP828" s="8">
        <f t="shared" si="1629"/>
        <v>3120.32</v>
      </c>
      <c r="BQ828" s="8">
        <f t="shared" si="1630"/>
        <v>0</v>
      </c>
      <c r="BR828" s="8">
        <f t="shared" si="1631"/>
        <v>12063.610000000006</v>
      </c>
      <c r="BS828" s="8">
        <f t="shared" si="1632"/>
        <v>19</v>
      </c>
      <c r="BT828" s="8"/>
      <c r="BV828" s="11">
        <f t="shared" si="1633"/>
        <v>45378</v>
      </c>
      <c r="BW828" s="8">
        <f t="shared" si="1634"/>
        <v>2054</v>
      </c>
      <c r="BX828" s="8">
        <f t="shared" si="1635"/>
        <v>165044.70999999996</v>
      </c>
      <c r="BY828" s="8">
        <f t="shared" si="1636"/>
        <v>2490</v>
      </c>
      <c r="BZ828" s="8">
        <f>BZ90+BZ827</f>
        <v>0</v>
      </c>
      <c r="CA828" s="8">
        <f t="shared" si="1638"/>
        <v>1392.8</v>
      </c>
      <c r="CB828" s="8">
        <f t="shared" si="1639"/>
        <v>14</v>
      </c>
      <c r="CC828" s="8"/>
      <c r="CE828" s="11">
        <f t="shared" si="1640"/>
        <v>45378</v>
      </c>
      <c r="CF828" s="8">
        <f t="shared" si="1641"/>
        <v>2577</v>
      </c>
      <c r="CG828" s="8">
        <f t="shared" si="1642"/>
        <v>304258.57999999996</v>
      </c>
      <c r="CH828" s="8">
        <f t="shared" si="1643"/>
        <v>4290.2</v>
      </c>
      <c r="CI828" s="8">
        <f t="shared" si="1644"/>
        <v>0</v>
      </c>
      <c r="CJ828" s="8">
        <f t="shared" si="1645"/>
        <v>-151.33999999999997</v>
      </c>
      <c r="CK828" s="8">
        <f t="shared" si="1646"/>
        <v>59</v>
      </c>
      <c r="CL828" s="8"/>
      <c r="CN828" s="11">
        <f t="shared" si="1647"/>
        <v>45378</v>
      </c>
      <c r="CO828" s="8">
        <f t="shared" si="1648"/>
        <v>5754</v>
      </c>
      <c r="CP828" s="8">
        <f t="shared" si="1649"/>
        <v>598264.1100000001</v>
      </c>
      <c r="CQ828" s="8">
        <f t="shared" si="1650"/>
        <v>5255.9699999999993</v>
      </c>
      <c r="CR828" s="8">
        <f t="shared" si="1651"/>
        <v>32549.610000000004</v>
      </c>
      <c r="CS828" s="8">
        <f t="shared" si="1652"/>
        <v>3880.5</v>
      </c>
      <c r="CT828" s="8">
        <f t="shared" si="1653"/>
        <v>205</v>
      </c>
      <c r="CU828" s="8"/>
      <c r="CW828" s="11">
        <f t="shared" si="1654"/>
        <v>45378</v>
      </c>
      <c r="CX828" s="8">
        <f t="shared" si="1655"/>
        <v>1168</v>
      </c>
      <c r="CY828" s="8">
        <f t="shared" si="1656"/>
        <v>85121.130000000048</v>
      </c>
      <c r="CZ828" s="8">
        <f t="shared" si="1657"/>
        <v>-4.5</v>
      </c>
      <c r="DA828" s="8">
        <f t="shared" si="1658"/>
        <v>564.5</v>
      </c>
      <c r="DB828" s="8">
        <f t="shared" si="1659"/>
        <v>4372.34</v>
      </c>
      <c r="DC828" s="8">
        <f t="shared" si="1660"/>
        <v>27</v>
      </c>
      <c r="DD828" s="8"/>
      <c r="DF828" s="11">
        <f t="shared" si="1661"/>
        <v>45378</v>
      </c>
      <c r="DG828" s="8">
        <f t="shared" si="1662"/>
        <v>0</v>
      </c>
      <c r="DH828" s="8">
        <f t="shared" si="1663"/>
        <v>0</v>
      </c>
      <c r="DI828" s="8">
        <f t="shared" si="1664"/>
        <v>0</v>
      </c>
      <c r="DJ828" s="8">
        <f t="shared" si="1665"/>
        <v>0</v>
      </c>
      <c r="DK828" s="8">
        <f t="shared" si="1666"/>
        <v>0</v>
      </c>
      <c r="DL828" s="8">
        <f t="shared" si="1667"/>
        <v>0</v>
      </c>
      <c r="DM828" s="8"/>
      <c r="DO828" s="11">
        <f t="shared" si="1668"/>
        <v>45378</v>
      </c>
      <c r="DP828" s="8">
        <f t="shared" si="1669"/>
        <v>0</v>
      </c>
      <c r="DQ828" s="8">
        <f t="shared" si="1670"/>
        <v>0</v>
      </c>
      <c r="DR828" s="8">
        <f t="shared" si="1671"/>
        <v>0</v>
      </c>
      <c r="DS828" s="8">
        <f t="shared" si="1672"/>
        <v>0</v>
      </c>
      <c r="DT828" s="8">
        <f t="shared" si="1673"/>
        <v>0</v>
      </c>
      <c r="DU828" s="8">
        <f t="shared" si="1674"/>
        <v>0</v>
      </c>
      <c r="DV828" s="8"/>
      <c r="DX828" s="11">
        <f t="shared" si="1675"/>
        <v>45378</v>
      </c>
      <c r="DY828" s="8">
        <f t="shared" si="1676"/>
        <v>0</v>
      </c>
      <c r="DZ828" s="8">
        <f t="shared" si="1677"/>
        <v>0</v>
      </c>
      <c r="EA828" s="8">
        <f t="shared" si="1678"/>
        <v>0</v>
      </c>
      <c r="EB828" s="8">
        <f t="shared" si="1679"/>
        <v>0</v>
      </c>
      <c r="EC828" s="8">
        <f t="shared" si="1680"/>
        <v>0</v>
      </c>
      <c r="ED828" s="8">
        <f t="shared" si="1681"/>
        <v>0</v>
      </c>
      <c r="EE828" s="8"/>
    </row>
    <row r="829" spans="2:135" x14ac:dyDescent="0.3">
      <c r="B829" s="11">
        <f t="shared" si="1577"/>
        <v>45379</v>
      </c>
      <c r="C829" s="8">
        <f t="shared" si="1578"/>
        <v>3397</v>
      </c>
      <c r="D829" s="8">
        <f t="shared" si="1579"/>
        <v>463774.03999999992</v>
      </c>
      <c r="E829" s="8">
        <f t="shared" si="1580"/>
        <v>0</v>
      </c>
      <c r="F829" s="8">
        <f t="shared" si="1581"/>
        <v>2413</v>
      </c>
      <c r="G829" s="8">
        <f t="shared" si="1582"/>
        <v>3062.34</v>
      </c>
      <c r="H829" s="8">
        <f t="shared" si="1583"/>
        <v>24</v>
      </c>
      <c r="I829" s="8"/>
      <c r="K829" s="11">
        <f t="shared" si="1584"/>
        <v>45379</v>
      </c>
      <c r="L829" s="8">
        <f t="shared" si="1585"/>
        <v>2961</v>
      </c>
      <c r="M829" s="8">
        <f t="shared" si="1586"/>
        <v>390884.85000000003</v>
      </c>
      <c r="N829" s="8">
        <f t="shared" si="1587"/>
        <v>1312.24</v>
      </c>
      <c r="O829" s="8">
        <f t="shared" si="1588"/>
        <v>0</v>
      </c>
      <c r="P829" s="8">
        <f t="shared" si="1589"/>
        <v>1530.28</v>
      </c>
      <c r="Q829" s="8">
        <f t="shared" si="1590"/>
        <v>6</v>
      </c>
      <c r="R829" s="8"/>
      <c r="T829" s="11">
        <f t="shared" si="1591"/>
        <v>45379</v>
      </c>
      <c r="U829" s="8">
        <f t="shared" si="1592"/>
        <v>1679</v>
      </c>
      <c r="V829" s="8">
        <f t="shared" si="1593"/>
        <v>163604.21999999997</v>
      </c>
      <c r="W829" s="8">
        <f t="shared" si="1594"/>
        <v>0</v>
      </c>
      <c r="X829" s="8">
        <f t="shared" si="1595"/>
        <v>0</v>
      </c>
      <c r="Y829" s="8">
        <f t="shared" si="1596"/>
        <v>4144.45</v>
      </c>
      <c r="Z829" s="8">
        <f t="shared" si="1597"/>
        <v>0</v>
      </c>
      <c r="AA829" s="8"/>
      <c r="AC829" s="11">
        <f t="shared" si="1598"/>
        <v>45379</v>
      </c>
      <c r="AD829" s="8">
        <f t="shared" si="1599"/>
        <v>4465</v>
      </c>
      <c r="AE829" s="8">
        <f t="shared" si="1600"/>
        <v>512484.47999999981</v>
      </c>
      <c r="AF829" s="8">
        <f t="shared" si="1601"/>
        <v>3536.329999999999</v>
      </c>
      <c r="AG829" s="8">
        <f t="shared" si="1602"/>
        <v>0</v>
      </c>
      <c r="AH829" s="8">
        <f t="shared" si="1603"/>
        <v>3084.6200000000008</v>
      </c>
      <c r="AI829" s="8">
        <f t="shared" si="1604"/>
        <v>48</v>
      </c>
      <c r="AJ829" s="8"/>
      <c r="AL829" s="11">
        <f t="shared" si="1605"/>
        <v>45379</v>
      </c>
      <c r="AM829" s="8">
        <f t="shared" si="1606"/>
        <v>3369</v>
      </c>
      <c r="AN829" s="8">
        <f t="shared" si="1607"/>
        <v>431232.40999999992</v>
      </c>
      <c r="AO829" s="8">
        <f t="shared" si="1608"/>
        <v>1255.8499999999999</v>
      </c>
      <c r="AP829" s="8">
        <f t="shared" si="1609"/>
        <v>0</v>
      </c>
      <c r="AQ829" s="8">
        <f t="shared" si="1610"/>
        <v>5896.7599999999957</v>
      </c>
      <c r="AR829" s="8">
        <f t="shared" si="1611"/>
        <v>14</v>
      </c>
      <c r="AS829" s="8"/>
      <c r="AU829" s="11">
        <f t="shared" si="1612"/>
        <v>45379</v>
      </c>
      <c r="AV829" s="8">
        <f t="shared" si="1613"/>
        <v>4150</v>
      </c>
      <c r="AW829" s="8">
        <f t="shared" si="1614"/>
        <v>364589.34</v>
      </c>
      <c r="AX829" s="8">
        <f t="shared" si="1615"/>
        <v>0</v>
      </c>
      <c r="AY829" s="8">
        <f t="shared" si="1616"/>
        <v>2124.6</v>
      </c>
      <c r="AZ829" s="8">
        <f t="shared" si="1617"/>
        <v>-198.93000000000006</v>
      </c>
      <c r="BA829" s="8">
        <f t="shared" si="1618"/>
        <v>12</v>
      </c>
      <c r="BB829" s="8"/>
      <c r="BD829" s="11">
        <f t="shared" si="1619"/>
        <v>45379</v>
      </c>
      <c r="BE829" s="8">
        <f t="shared" si="1620"/>
        <v>4172</v>
      </c>
      <c r="BF829" s="8">
        <f t="shared" si="1621"/>
        <v>530911.13000000012</v>
      </c>
      <c r="BG829" s="8">
        <f t="shared" si="1622"/>
        <v>2322.4700000000003</v>
      </c>
      <c r="BH829" s="8">
        <f t="shared" si="1623"/>
        <v>0</v>
      </c>
      <c r="BI829" s="8">
        <f t="shared" si="1624"/>
        <v>3938.3099999999995</v>
      </c>
      <c r="BJ829" s="8">
        <f t="shared" si="1625"/>
        <v>19</v>
      </c>
      <c r="BK829" s="8"/>
      <c r="BM829" s="11">
        <f t="shared" si="1626"/>
        <v>45379</v>
      </c>
      <c r="BN829" s="8">
        <f t="shared" ref="BN829:BS830" si="1682">BN91+BN828</f>
        <v>4822</v>
      </c>
      <c r="BO829" s="8">
        <f t="shared" si="1682"/>
        <v>652941.95000000007</v>
      </c>
      <c r="BP829" s="8">
        <f t="shared" si="1682"/>
        <v>3164.04</v>
      </c>
      <c r="BQ829" s="8">
        <f t="shared" si="1682"/>
        <v>0</v>
      </c>
      <c r="BR829" s="8">
        <f t="shared" si="1682"/>
        <v>12366.180000000006</v>
      </c>
      <c r="BS829" s="8">
        <f t="shared" si="1682"/>
        <v>19</v>
      </c>
      <c r="BT829" s="8"/>
      <c r="BV829" s="11">
        <f t="shared" si="1633"/>
        <v>45379</v>
      </c>
      <c r="BW829" s="8">
        <f t="shared" si="1634"/>
        <v>2084</v>
      </c>
      <c r="BX829" s="8">
        <f t="shared" si="1635"/>
        <v>167515.80999999997</v>
      </c>
      <c r="BY829" s="8">
        <f t="shared" si="1636"/>
        <v>2556</v>
      </c>
      <c r="BZ829" s="8">
        <f t="shared" si="1637"/>
        <v>0</v>
      </c>
      <c r="CA829" s="8">
        <f t="shared" si="1638"/>
        <v>1392.8</v>
      </c>
      <c r="CB829" s="8">
        <f t="shared" si="1639"/>
        <v>14</v>
      </c>
      <c r="CC829" s="8"/>
      <c r="CE829" s="11">
        <f t="shared" si="1640"/>
        <v>45379</v>
      </c>
      <c r="CF829" s="8">
        <f t="shared" si="1641"/>
        <v>2602</v>
      </c>
      <c r="CG829" s="8">
        <f t="shared" si="1642"/>
        <v>307231.75999999995</v>
      </c>
      <c r="CH829" s="8">
        <f t="shared" si="1643"/>
        <v>4311.7</v>
      </c>
      <c r="CI829" s="8">
        <f t="shared" si="1644"/>
        <v>0</v>
      </c>
      <c r="CJ829" s="8">
        <f t="shared" si="1645"/>
        <v>-151.33999999999997</v>
      </c>
      <c r="CK829" s="8">
        <f t="shared" si="1646"/>
        <v>59</v>
      </c>
      <c r="CL829" s="8"/>
      <c r="CN829" s="11">
        <f t="shared" si="1647"/>
        <v>45379</v>
      </c>
      <c r="CO829" s="8">
        <f t="shared" si="1648"/>
        <v>5821</v>
      </c>
      <c r="CP829" s="8">
        <f t="shared" si="1649"/>
        <v>606966.35000000009</v>
      </c>
      <c r="CQ829" s="8">
        <f t="shared" si="1650"/>
        <v>5338.9699999999993</v>
      </c>
      <c r="CR829" s="8">
        <f t="shared" si="1651"/>
        <v>32596.510000000006</v>
      </c>
      <c r="CS829" s="8">
        <f t="shared" si="1652"/>
        <v>3955.5</v>
      </c>
      <c r="CT829" s="8">
        <f t="shared" si="1653"/>
        <v>205</v>
      </c>
      <c r="CU829" s="8"/>
      <c r="CW829" s="11">
        <f t="shared" si="1654"/>
        <v>45379</v>
      </c>
      <c r="CX829" s="8">
        <f t="shared" si="1655"/>
        <v>1185</v>
      </c>
      <c r="CY829" s="8">
        <f t="shared" si="1656"/>
        <v>86408.270000000048</v>
      </c>
      <c r="CZ829" s="8">
        <f t="shared" si="1657"/>
        <v>-4.5</v>
      </c>
      <c r="DA829" s="8">
        <f t="shared" si="1658"/>
        <v>574</v>
      </c>
      <c r="DB829" s="8">
        <f t="shared" si="1659"/>
        <v>4402.34</v>
      </c>
      <c r="DC829" s="8">
        <f t="shared" si="1660"/>
        <v>27</v>
      </c>
      <c r="DD829" s="8"/>
      <c r="DF829" s="11">
        <f t="shared" si="1661"/>
        <v>45379</v>
      </c>
      <c r="DG829" s="8">
        <f t="shared" si="1662"/>
        <v>0</v>
      </c>
      <c r="DH829" s="8">
        <f t="shared" si="1663"/>
        <v>0</v>
      </c>
      <c r="DI829" s="8">
        <f t="shared" si="1664"/>
        <v>0</v>
      </c>
      <c r="DJ829" s="8">
        <f t="shared" si="1665"/>
        <v>0</v>
      </c>
      <c r="DK829" s="8">
        <f t="shared" si="1666"/>
        <v>0</v>
      </c>
      <c r="DL829" s="8">
        <f t="shared" si="1667"/>
        <v>0</v>
      </c>
      <c r="DM829" s="8"/>
      <c r="DO829" s="11">
        <f t="shared" si="1668"/>
        <v>45379</v>
      </c>
      <c r="DP829" s="8">
        <f t="shared" si="1669"/>
        <v>0</v>
      </c>
      <c r="DQ829" s="8">
        <f t="shared" si="1670"/>
        <v>0</v>
      </c>
      <c r="DR829" s="8">
        <f t="shared" si="1671"/>
        <v>0</v>
      </c>
      <c r="DS829" s="8">
        <f t="shared" si="1672"/>
        <v>0</v>
      </c>
      <c r="DT829" s="8">
        <f t="shared" si="1673"/>
        <v>0</v>
      </c>
      <c r="DU829" s="8">
        <f t="shared" si="1674"/>
        <v>0</v>
      </c>
      <c r="DV829" s="8"/>
      <c r="DX829" s="11">
        <f t="shared" si="1675"/>
        <v>45379</v>
      </c>
      <c r="DY829" s="8">
        <f t="shared" si="1676"/>
        <v>0</v>
      </c>
      <c r="DZ829" s="8">
        <f t="shared" si="1677"/>
        <v>0</v>
      </c>
      <c r="EA829" s="8">
        <f t="shared" si="1678"/>
        <v>0</v>
      </c>
      <c r="EB829" s="8">
        <f t="shared" si="1679"/>
        <v>0</v>
      </c>
      <c r="EC829" s="8">
        <f t="shared" si="1680"/>
        <v>0</v>
      </c>
      <c r="ED829" s="8">
        <f t="shared" si="1681"/>
        <v>0</v>
      </c>
      <c r="EE829" s="8"/>
    </row>
    <row r="830" spans="2:135" x14ac:dyDescent="0.3">
      <c r="B830" s="11">
        <f t="shared" si="1577"/>
        <v>45380</v>
      </c>
      <c r="C830" s="8">
        <f t="shared" si="1578"/>
        <v>3432</v>
      </c>
      <c r="D830" s="8">
        <f t="shared" si="1579"/>
        <v>468303.37999999995</v>
      </c>
      <c r="E830" s="8">
        <f t="shared" si="1580"/>
        <v>0</v>
      </c>
      <c r="F830" s="8">
        <f t="shared" si="1581"/>
        <v>2465</v>
      </c>
      <c r="G830" s="8">
        <f t="shared" si="1582"/>
        <v>3962.34</v>
      </c>
      <c r="H830" s="8">
        <f t="shared" si="1583"/>
        <v>24</v>
      </c>
      <c r="I830" s="8"/>
      <c r="K830" s="11">
        <f t="shared" si="1584"/>
        <v>45380</v>
      </c>
      <c r="L830" s="8">
        <f t="shared" si="1585"/>
        <v>2981</v>
      </c>
      <c r="M830" s="8">
        <f t="shared" si="1586"/>
        <v>393167.59</v>
      </c>
      <c r="N830" s="8">
        <f t="shared" si="1587"/>
        <v>1324.74</v>
      </c>
      <c r="O830" s="8">
        <f t="shared" si="1588"/>
        <v>0</v>
      </c>
      <c r="P830" s="8">
        <f t="shared" si="1589"/>
        <v>1530.28</v>
      </c>
      <c r="Q830" s="8">
        <f t="shared" si="1590"/>
        <v>6</v>
      </c>
      <c r="R830" s="8"/>
      <c r="T830" s="11">
        <f t="shared" si="1591"/>
        <v>45380</v>
      </c>
      <c r="U830" s="8">
        <f t="shared" si="1592"/>
        <v>1712</v>
      </c>
      <c r="V830" s="8">
        <f t="shared" si="1593"/>
        <v>166816.44999999998</v>
      </c>
      <c r="W830" s="8">
        <f t="shared" si="1594"/>
        <v>0</v>
      </c>
      <c r="X830" s="8">
        <f t="shared" si="1595"/>
        <v>0</v>
      </c>
      <c r="Y830" s="8">
        <f t="shared" si="1596"/>
        <v>4210.45</v>
      </c>
      <c r="Z830" s="8">
        <f t="shared" si="1597"/>
        <v>0</v>
      </c>
      <c r="AA830" s="8"/>
      <c r="AC830" s="11">
        <f t="shared" si="1598"/>
        <v>45380</v>
      </c>
      <c r="AD830" s="8">
        <f t="shared" si="1599"/>
        <v>4497</v>
      </c>
      <c r="AE830" s="8">
        <f t="shared" si="1600"/>
        <v>516364.04999999981</v>
      </c>
      <c r="AF830" s="8">
        <f t="shared" si="1601"/>
        <v>3573.3599999999992</v>
      </c>
      <c r="AG830" s="8">
        <f t="shared" si="1602"/>
        <v>0</v>
      </c>
      <c r="AH830" s="8">
        <f t="shared" si="1603"/>
        <v>3084.6200000000008</v>
      </c>
      <c r="AI830" s="8">
        <f t="shared" si="1604"/>
        <v>49</v>
      </c>
      <c r="AJ830" s="8"/>
      <c r="AL830" s="11">
        <f t="shared" si="1605"/>
        <v>45380</v>
      </c>
      <c r="AM830" s="8">
        <f t="shared" si="1606"/>
        <v>3388</v>
      </c>
      <c r="AN830" s="8">
        <f t="shared" si="1607"/>
        <v>433461.52999999991</v>
      </c>
      <c r="AO830" s="8">
        <f t="shared" si="1608"/>
        <v>1257.6999999999998</v>
      </c>
      <c r="AP830" s="8">
        <f t="shared" si="1609"/>
        <v>0</v>
      </c>
      <c r="AQ830" s="8">
        <f t="shared" si="1610"/>
        <v>5896.7599999999957</v>
      </c>
      <c r="AR830" s="8">
        <f t="shared" si="1611"/>
        <v>14</v>
      </c>
      <c r="AS830" s="8"/>
      <c r="AU830" s="11">
        <f t="shared" si="1612"/>
        <v>45380</v>
      </c>
      <c r="AV830" s="8">
        <f t="shared" si="1613"/>
        <v>4179</v>
      </c>
      <c r="AW830" s="8">
        <f t="shared" si="1614"/>
        <v>366798.59</v>
      </c>
      <c r="AX830" s="8">
        <f t="shared" si="1615"/>
        <v>0</v>
      </c>
      <c r="AY830" s="8">
        <f t="shared" si="1616"/>
        <v>2158.6</v>
      </c>
      <c r="AZ830" s="8">
        <f t="shared" si="1617"/>
        <v>-198.93000000000006</v>
      </c>
      <c r="BA830" s="8">
        <f t="shared" si="1618"/>
        <v>12</v>
      </c>
      <c r="BB830" s="8"/>
      <c r="BD830" s="11">
        <f t="shared" si="1619"/>
        <v>45380</v>
      </c>
      <c r="BE830" s="8">
        <f t="shared" si="1620"/>
        <v>4210</v>
      </c>
      <c r="BF830" s="8">
        <f t="shared" si="1621"/>
        <v>535075.56000000017</v>
      </c>
      <c r="BG830" s="8">
        <f t="shared" si="1622"/>
        <v>2357.5700000000002</v>
      </c>
      <c r="BH830" s="8">
        <f t="shared" si="1623"/>
        <v>0</v>
      </c>
      <c r="BI830" s="8">
        <f t="shared" si="1624"/>
        <v>3938.3099999999995</v>
      </c>
      <c r="BJ830" s="8">
        <f t="shared" si="1625"/>
        <v>19</v>
      </c>
      <c r="BK830" s="8"/>
      <c r="BM830" s="11">
        <f t="shared" si="1626"/>
        <v>45380</v>
      </c>
      <c r="BN830" s="8">
        <f t="shared" si="1682"/>
        <v>4862</v>
      </c>
      <c r="BO830" s="8">
        <f t="shared" si="1682"/>
        <v>657755.72000000009</v>
      </c>
      <c r="BP830" s="8">
        <f t="shared" si="1682"/>
        <v>3203.62</v>
      </c>
      <c r="BQ830" s="8">
        <f t="shared" si="1682"/>
        <v>0</v>
      </c>
      <c r="BR830" s="8">
        <f t="shared" si="1682"/>
        <v>12366.180000000006</v>
      </c>
      <c r="BS830" s="8">
        <f t="shared" si="1682"/>
        <v>19</v>
      </c>
      <c r="BT830" s="8"/>
      <c r="BV830" s="11">
        <f t="shared" si="1633"/>
        <v>45380</v>
      </c>
      <c r="BW830" s="8">
        <f t="shared" si="1634"/>
        <v>2108</v>
      </c>
      <c r="BX830" s="8">
        <f t="shared" si="1635"/>
        <v>169719.20999999996</v>
      </c>
      <c r="BY830" s="8">
        <f t="shared" si="1636"/>
        <v>2596</v>
      </c>
      <c r="BZ830" s="8">
        <f t="shared" si="1637"/>
        <v>0</v>
      </c>
      <c r="CA830" s="8">
        <f t="shared" si="1638"/>
        <v>1392.8</v>
      </c>
      <c r="CB830" s="8">
        <f t="shared" si="1639"/>
        <v>14</v>
      </c>
      <c r="CC830" s="8"/>
      <c r="CE830" s="11">
        <f t="shared" si="1640"/>
        <v>45380</v>
      </c>
      <c r="CF830" s="8">
        <f t="shared" si="1641"/>
        <v>2649</v>
      </c>
      <c r="CG830" s="8">
        <f t="shared" si="1642"/>
        <v>312815.58999999997</v>
      </c>
      <c r="CH830" s="8">
        <f t="shared" si="1643"/>
        <v>4317.2</v>
      </c>
      <c r="CI830" s="8">
        <f t="shared" si="1644"/>
        <v>0</v>
      </c>
      <c r="CJ830" s="8">
        <f t="shared" si="1645"/>
        <v>-151.33999999999997</v>
      </c>
      <c r="CK830" s="8">
        <f t="shared" si="1646"/>
        <v>60</v>
      </c>
      <c r="CL830" s="8"/>
      <c r="CN830" s="11">
        <f t="shared" si="1647"/>
        <v>45380</v>
      </c>
      <c r="CO830" s="8">
        <f t="shared" si="1648"/>
        <v>5890</v>
      </c>
      <c r="CP830" s="8">
        <f t="shared" si="1649"/>
        <v>615343.79</v>
      </c>
      <c r="CQ830" s="8">
        <f t="shared" si="1650"/>
        <v>5472.9699999999993</v>
      </c>
      <c r="CR830" s="8">
        <f t="shared" si="1651"/>
        <v>33277.090000000004</v>
      </c>
      <c r="CS830" s="8">
        <f t="shared" si="1652"/>
        <v>4103.5</v>
      </c>
      <c r="CT830" s="8">
        <f t="shared" si="1653"/>
        <v>205</v>
      </c>
      <c r="CU830" s="8"/>
      <c r="CW830" s="11">
        <f t="shared" si="1654"/>
        <v>45380</v>
      </c>
      <c r="CX830" s="8">
        <f t="shared" si="1655"/>
        <v>1194</v>
      </c>
      <c r="CY830" s="8">
        <f t="shared" si="1656"/>
        <v>86436.760000000053</v>
      </c>
      <c r="CZ830" s="8">
        <f t="shared" si="1657"/>
        <v>-4.5</v>
      </c>
      <c r="DA830" s="8">
        <f t="shared" si="1658"/>
        <v>574</v>
      </c>
      <c r="DB830" s="8">
        <f t="shared" si="1659"/>
        <v>4402.34</v>
      </c>
      <c r="DC830" s="8">
        <f t="shared" si="1660"/>
        <v>27</v>
      </c>
      <c r="DD830" s="8"/>
      <c r="DF830" s="11">
        <f t="shared" si="1661"/>
        <v>45380</v>
      </c>
      <c r="DG830" s="8">
        <f t="shared" si="1662"/>
        <v>0</v>
      </c>
      <c r="DH830" s="8">
        <f t="shared" si="1663"/>
        <v>0</v>
      </c>
      <c r="DI830" s="8">
        <f t="shared" si="1664"/>
        <v>0</v>
      </c>
      <c r="DJ830" s="8">
        <f t="shared" si="1665"/>
        <v>0</v>
      </c>
      <c r="DK830" s="8">
        <f t="shared" si="1666"/>
        <v>0</v>
      </c>
      <c r="DL830" s="8">
        <f t="shared" si="1667"/>
        <v>0</v>
      </c>
      <c r="DM830" s="8"/>
      <c r="DO830" s="11">
        <f t="shared" si="1668"/>
        <v>45380</v>
      </c>
      <c r="DP830" s="8">
        <f t="shared" si="1669"/>
        <v>0</v>
      </c>
      <c r="DQ830" s="8">
        <f t="shared" si="1670"/>
        <v>0</v>
      </c>
      <c r="DR830" s="8">
        <f t="shared" si="1671"/>
        <v>0</v>
      </c>
      <c r="DS830" s="8">
        <f t="shared" si="1672"/>
        <v>0</v>
      </c>
      <c r="DT830" s="8">
        <f t="shared" si="1673"/>
        <v>0</v>
      </c>
      <c r="DU830" s="8">
        <f t="shared" si="1674"/>
        <v>0</v>
      </c>
      <c r="DV830" s="8"/>
      <c r="DX830" s="11">
        <f t="shared" si="1675"/>
        <v>45380</v>
      </c>
      <c r="DY830" s="8">
        <f t="shared" si="1676"/>
        <v>0</v>
      </c>
      <c r="DZ830" s="8">
        <f t="shared" si="1677"/>
        <v>0</v>
      </c>
      <c r="EA830" s="8">
        <f t="shared" si="1678"/>
        <v>0</v>
      </c>
      <c r="EB830" s="8">
        <f t="shared" si="1679"/>
        <v>0</v>
      </c>
      <c r="EC830" s="8">
        <f t="shared" si="1680"/>
        <v>0</v>
      </c>
      <c r="ED830" s="8">
        <f t="shared" si="1681"/>
        <v>0</v>
      </c>
      <c r="EE830" s="8"/>
    </row>
    <row r="831" spans="2:135" x14ac:dyDescent="0.3">
      <c r="B831" s="11">
        <f t="shared" si="1577"/>
        <v>45381</v>
      </c>
      <c r="C831" s="8">
        <f t="shared" si="1578"/>
        <v>3462</v>
      </c>
      <c r="D831" s="8">
        <f t="shared" si="1579"/>
        <v>471955.52999999997</v>
      </c>
      <c r="E831" s="8">
        <f t="shared" si="1580"/>
        <v>0</v>
      </c>
      <c r="F831" s="8">
        <f t="shared" si="1581"/>
        <v>2499</v>
      </c>
      <c r="G831" s="8">
        <f t="shared" si="1582"/>
        <v>3962.34</v>
      </c>
      <c r="H831" s="8">
        <f t="shared" si="1583"/>
        <v>24</v>
      </c>
      <c r="I831" s="8"/>
      <c r="K831" s="11">
        <f t="shared" si="1584"/>
        <v>45381</v>
      </c>
      <c r="L831" s="8">
        <f t="shared" si="1585"/>
        <v>3001</v>
      </c>
      <c r="M831" s="8">
        <f t="shared" si="1586"/>
        <v>395515.19</v>
      </c>
      <c r="N831" s="8">
        <f t="shared" si="1587"/>
        <v>1332.76</v>
      </c>
      <c r="O831" s="8">
        <f t="shared" si="1588"/>
        <v>0</v>
      </c>
      <c r="P831" s="8">
        <f t="shared" si="1589"/>
        <v>1530.28</v>
      </c>
      <c r="Q831" s="8">
        <f t="shared" si="1590"/>
        <v>6</v>
      </c>
      <c r="R831" s="8"/>
      <c r="T831" s="11">
        <f t="shared" si="1591"/>
        <v>45381</v>
      </c>
      <c r="U831" s="8">
        <f t="shared" si="1592"/>
        <v>1740</v>
      </c>
      <c r="V831" s="8">
        <f t="shared" si="1593"/>
        <v>169657.62</v>
      </c>
      <c r="W831" s="8">
        <f t="shared" si="1594"/>
        <v>0</v>
      </c>
      <c r="X831" s="8">
        <f t="shared" si="1595"/>
        <v>0</v>
      </c>
      <c r="Y831" s="8">
        <f t="shared" si="1596"/>
        <v>4403.95</v>
      </c>
      <c r="Z831" s="8">
        <f t="shared" si="1597"/>
        <v>0</v>
      </c>
      <c r="AA831" s="8"/>
      <c r="AC831" s="11">
        <f t="shared" si="1598"/>
        <v>45381</v>
      </c>
      <c r="AD831" s="8">
        <f t="shared" si="1599"/>
        <v>4528</v>
      </c>
      <c r="AE831" s="8">
        <f t="shared" si="1600"/>
        <v>520003.24999999983</v>
      </c>
      <c r="AF831" s="8">
        <f t="shared" si="1601"/>
        <v>3627.9599999999991</v>
      </c>
      <c r="AG831" s="8">
        <f t="shared" si="1602"/>
        <v>0</v>
      </c>
      <c r="AH831" s="8">
        <f t="shared" si="1603"/>
        <v>3624.6200000000008</v>
      </c>
      <c r="AI831" s="8">
        <f t="shared" si="1604"/>
        <v>50</v>
      </c>
      <c r="AJ831" s="8"/>
      <c r="AL831" s="11">
        <f t="shared" si="1605"/>
        <v>45381</v>
      </c>
      <c r="AM831" s="8">
        <f t="shared" si="1606"/>
        <v>3408</v>
      </c>
      <c r="AN831" s="8">
        <f t="shared" si="1607"/>
        <v>435868.9499999999</v>
      </c>
      <c r="AO831" s="8">
        <f t="shared" si="1608"/>
        <v>1266.0299999999997</v>
      </c>
      <c r="AP831" s="8">
        <f t="shared" si="1609"/>
        <v>0</v>
      </c>
      <c r="AQ831" s="8">
        <f t="shared" si="1610"/>
        <v>6154.7599999999957</v>
      </c>
      <c r="AR831" s="8">
        <f t="shared" si="1611"/>
        <v>14</v>
      </c>
      <c r="AS831" s="8"/>
      <c r="AU831" s="11">
        <f t="shared" si="1612"/>
        <v>45381</v>
      </c>
      <c r="AV831" s="8">
        <f t="shared" si="1613"/>
        <v>4209</v>
      </c>
      <c r="AW831" s="8">
        <f t="shared" si="1614"/>
        <v>369078.62000000005</v>
      </c>
      <c r="AX831" s="8">
        <f t="shared" si="1615"/>
        <v>0</v>
      </c>
      <c r="AY831" s="8">
        <f t="shared" si="1616"/>
        <v>2173.6</v>
      </c>
      <c r="AZ831" s="8">
        <f t="shared" si="1617"/>
        <v>-198.93000000000006</v>
      </c>
      <c r="BA831" s="8">
        <f t="shared" si="1618"/>
        <v>12</v>
      </c>
      <c r="BB831" s="8"/>
      <c r="BD831" s="11">
        <f t="shared" si="1619"/>
        <v>45381</v>
      </c>
      <c r="BE831" s="8">
        <f t="shared" si="1620"/>
        <v>4245</v>
      </c>
      <c r="BF831" s="8">
        <f t="shared" si="1621"/>
        <v>538814.39000000013</v>
      </c>
      <c r="BG831" s="8">
        <f t="shared" si="1622"/>
        <v>2400.98</v>
      </c>
      <c r="BH831" s="8">
        <f t="shared" si="1623"/>
        <v>0</v>
      </c>
      <c r="BI831" s="8">
        <f t="shared" si="1624"/>
        <v>3938.3099999999995</v>
      </c>
      <c r="BJ831" s="8">
        <f t="shared" si="1625"/>
        <v>19</v>
      </c>
      <c r="BK831" s="8"/>
      <c r="BM831" s="11">
        <f t="shared" si="1626"/>
        <v>45381</v>
      </c>
      <c r="BN831" s="8">
        <f t="shared" si="1627"/>
        <v>4900</v>
      </c>
      <c r="BO831" s="8">
        <f t="shared" si="1628"/>
        <v>662574.92000000004</v>
      </c>
      <c r="BP831" s="8">
        <f t="shared" si="1629"/>
        <v>3258.97</v>
      </c>
      <c r="BQ831" s="8">
        <f t="shared" si="1630"/>
        <v>0</v>
      </c>
      <c r="BR831" s="8">
        <f t="shared" si="1631"/>
        <v>12545.370000000006</v>
      </c>
      <c r="BS831" s="8">
        <f t="shared" si="1632"/>
        <v>19</v>
      </c>
      <c r="BT831" s="8"/>
      <c r="BV831" s="11">
        <f t="shared" si="1633"/>
        <v>45381</v>
      </c>
      <c r="BW831" s="8">
        <f t="shared" si="1634"/>
        <v>2135</v>
      </c>
      <c r="BX831" s="8">
        <f t="shared" si="1635"/>
        <v>171995.73999999996</v>
      </c>
      <c r="BY831" s="8">
        <f t="shared" si="1636"/>
        <v>2633.5</v>
      </c>
      <c r="BZ831" s="8">
        <f t="shared" si="1637"/>
        <v>0</v>
      </c>
      <c r="CA831" s="8">
        <f t="shared" si="1638"/>
        <v>1392.8</v>
      </c>
      <c r="CB831" s="8">
        <f t="shared" si="1639"/>
        <v>14</v>
      </c>
      <c r="CC831" s="8"/>
      <c r="CE831" s="11">
        <f t="shared" si="1640"/>
        <v>45381</v>
      </c>
      <c r="CF831" s="8">
        <f t="shared" si="1641"/>
        <v>2679</v>
      </c>
      <c r="CG831" s="8">
        <f t="shared" si="1642"/>
        <v>316353.82999999996</v>
      </c>
      <c r="CH831" s="8">
        <f t="shared" si="1643"/>
        <v>4329.7</v>
      </c>
      <c r="CI831" s="8">
        <f t="shared" si="1644"/>
        <v>0</v>
      </c>
      <c r="CJ831" s="8">
        <f t="shared" si="1645"/>
        <v>-151.33999999999997</v>
      </c>
      <c r="CK831" s="8">
        <f t="shared" si="1646"/>
        <v>60</v>
      </c>
      <c r="CL831" s="8"/>
      <c r="CN831" s="11">
        <f t="shared" si="1647"/>
        <v>45381</v>
      </c>
      <c r="CO831" s="8">
        <f t="shared" si="1648"/>
        <v>5925</v>
      </c>
      <c r="CP831" s="8">
        <f t="shared" si="1649"/>
        <v>619358.72000000009</v>
      </c>
      <c r="CQ831" s="8">
        <f t="shared" si="1650"/>
        <v>5509.4699999999993</v>
      </c>
      <c r="CR831" s="8">
        <f t="shared" si="1651"/>
        <v>33604.740000000005</v>
      </c>
      <c r="CS831" s="8">
        <f t="shared" si="1652"/>
        <v>4103.5</v>
      </c>
      <c r="CT831" s="8">
        <f t="shared" si="1653"/>
        <v>205</v>
      </c>
      <c r="CU831" s="8"/>
      <c r="CW831" s="11">
        <f t="shared" si="1654"/>
        <v>45381</v>
      </c>
      <c r="CX831" s="8">
        <f t="shared" si="1655"/>
        <v>1199</v>
      </c>
      <c r="CY831" s="8">
        <f t="shared" si="1656"/>
        <v>86837.760000000053</v>
      </c>
      <c r="CZ831" s="8">
        <f t="shared" si="1657"/>
        <v>-4.5</v>
      </c>
      <c r="DA831" s="8">
        <f t="shared" si="1658"/>
        <v>574</v>
      </c>
      <c r="DB831" s="8">
        <f t="shared" si="1659"/>
        <v>4402.34</v>
      </c>
      <c r="DC831" s="8">
        <f t="shared" si="1660"/>
        <v>27</v>
      </c>
      <c r="DD831" s="8"/>
      <c r="DF831" s="11">
        <f t="shared" si="1661"/>
        <v>45381</v>
      </c>
      <c r="DG831" s="8">
        <f t="shared" si="1662"/>
        <v>0</v>
      </c>
      <c r="DH831" s="8">
        <f t="shared" si="1663"/>
        <v>0</v>
      </c>
      <c r="DI831" s="8">
        <f t="shared" si="1664"/>
        <v>0</v>
      </c>
      <c r="DJ831" s="8">
        <f t="shared" si="1665"/>
        <v>0</v>
      </c>
      <c r="DK831" s="8">
        <f t="shared" si="1666"/>
        <v>0</v>
      </c>
      <c r="DL831" s="8">
        <f t="shared" si="1667"/>
        <v>0</v>
      </c>
      <c r="DM831" s="8"/>
      <c r="DO831" s="11">
        <f t="shared" si="1668"/>
        <v>45381</v>
      </c>
      <c r="DP831" s="8">
        <f t="shared" si="1669"/>
        <v>0</v>
      </c>
      <c r="DQ831" s="8">
        <f t="shared" si="1670"/>
        <v>0</v>
      </c>
      <c r="DR831" s="8">
        <f t="shared" si="1671"/>
        <v>0</v>
      </c>
      <c r="DS831" s="8">
        <f t="shared" si="1672"/>
        <v>0</v>
      </c>
      <c r="DT831" s="8">
        <f t="shared" si="1673"/>
        <v>0</v>
      </c>
      <c r="DU831" s="8">
        <f t="shared" si="1674"/>
        <v>0</v>
      </c>
      <c r="DV831" s="8"/>
      <c r="DX831" s="11">
        <f t="shared" si="1675"/>
        <v>45381</v>
      </c>
      <c r="DY831" s="8">
        <f t="shared" si="1676"/>
        <v>0</v>
      </c>
      <c r="DZ831" s="8">
        <f t="shared" si="1677"/>
        <v>0</v>
      </c>
      <c r="EA831" s="8">
        <f t="shared" si="1678"/>
        <v>0</v>
      </c>
      <c r="EB831" s="8">
        <f t="shared" si="1679"/>
        <v>0</v>
      </c>
      <c r="EC831" s="8">
        <f t="shared" si="1680"/>
        <v>0</v>
      </c>
      <c r="ED831" s="8">
        <f t="shared" si="1681"/>
        <v>0</v>
      </c>
      <c r="EE831" s="8"/>
    </row>
    <row r="832" spans="2:135" x14ac:dyDescent="0.3">
      <c r="B832" s="11">
        <f t="shared" si="1577"/>
        <v>45382</v>
      </c>
      <c r="C832" s="8">
        <f t="shared" si="1578"/>
        <v>3483</v>
      </c>
      <c r="D832" s="8">
        <f t="shared" si="1579"/>
        <v>474354.66</v>
      </c>
      <c r="E832" s="8">
        <f t="shared" si="1580"/>
        <v>0</v>
      </c>
      <c r="F832" s="8">
        <f t="shared" si="1581"/>
        <v>2529</v>
      </c>
      <c r="G832" s="8">
        <f t="shared" si="1582"/>
        <v>3962.34</v>
      </c>
      <c r="H832" s="8">
        <f t="shared" si="1583"/>
        <v>24</v>
      </c>
      <c r="I832" s="8"/>
      <c r="K832" s="11">
        <f t="shared" si="1584"/>
        <v>45382</v>
      </c>
      <c r="L832" s="8">
        <f t="shared" si="1585"/>
        <v>3026</v>
      </c>
      <c r="M832" s="8">
        <f t="shared" si="1586"/>
        <v>398591.52</v>
      </c>
      <c r="N832" s="8">
        <f t="shared" si="1587"/>
        <v>1332.76</v>
      </c>
      <c r="O832" s="8">
        <f t="shared" si="1588"/>
        <v>0</v>
      </c>
      <c r="P832" s="8">
        <f t="shared" si="1589"/>
        <v>1530.28</v>
      </c>
      <c r="Q832" s="8">
        <f t="shared" si="1590"/>
        <v>6</v>
      </c>
      <c r="R832" s="8"/>
      <c r="T832" s="11">
        <f t="shared" si="1591"/>
        <v>45382</v>
      </c>
      <c r="U832" s="8">
        <f t="shared" si="1592"/>
        <v>1750</v>
      </c>
      <c r="V832" s="8">
        <f t="shared" si="1593"/>
        <v>170605.69</v>
      </c>
      <c r="W832" s="8">
        <f t="shared" si="1594"/>
        <v>0</v>
      </c>
      <c r="X832" s="8">
        <f t="shared" si="1595"/>
        <v>0</v>
      </c>
      <c r="Y832" s="8">
        <f t="shared" si="1596"/>
        <v>4431.7</v>
      </c>
      <c r="Z832" s="8">
        <f t="shared" si="1597"/>
        <v>0</v>
      </c>
      <c r="AA832" s="8"/>
      <c r="AC832" s="11">
        <f t="shared" si="1598"/>
        <v>45382</v>
      </c>
      <c r="AD832" s="8">
        <f t="shared" si="1599"/>
        <v>4544</v>
      </c>
      <c r="AE832" s="8">
        <f t="shared" si="1600"/>
        <v>522181.00999999983</v>
      </c>
      <c r="AF832" s="8">
        <f t="shared" si="1601"/>
        <v>3659.4199999999992</v>
      </c>
      <c r="AG832" s="8">
        <f t="shared" si="1602"/>
        <v>0</v>
      </c>
      <c r="AH832" s="8">
        <f t="shared" si="1603"/>
        <v>3624.6200000000008</v>
      </c>
      <c r="AI832" s="8">
        <f t="shared" si="1604"/>
        <v>51</v>
      </c>
      <c r="AJ832" s="8"/>
      <c r="AL832" s="11">
        <f t="shared" si="1605"/>
        <v>45382</v>
      </c>
      <c r="AM832" s="8">
        <f t="shared" si="1606"/>
        <v>3432</v>
      </c>
      <c r="AN832" s="8">
        <f t="shared" si="1607"/>
        <v>438675.99999999988</v>
      </c>
      <c r="AO832" s="8">
        <f t="shared" si="1608"/>
        <v>1278.0599999999997</v>
      </c>
      <c r="AP832" s="8">
        <f t="shared" si="1609"/>
        <v>0</v>
      </c>
      <c r="AQ832" s="8">
        <f t="shared" si="1610"/>
        <v>6154.7599999999957</v>
      </c>
      <c r="AR832" s="8">
        <f t="shared" si="1611"/>
        <v>14</v>
      </c>
      <c r="AS832" s="8"/>
      <c r="AU832" s="11">
        <f t="shared" si="1612"/>
        <v>45382</v>
      </c>
      <c r="AV832" s="8">
        <f t="shared" si="1613"/>
        <v>4243</v>
      </c>
      <c r="AW832" s="8">
        <f t="shared" si="1614"/>
        <v>371841.89000000007</v>
      </c>
      <c r="AX832" s="8">
        <f t="shared" si="1615"/>
        <v>0</v>
      </c>
      <c r="AY832" s="8">
        <f t="shared" si="1616"/>
        <v>2224.6</v>
      </c>
      <c r="AZ832" s="8">
        <f t="shared" si="1617"/>
        <v>-198.93000000000006</v>
      </c>
      <c r="BA832" s="8">
        <f t="shared" si="1618"/>
        <v>12</v>
      </c>
      <c r="BB832" s="8"/>
      <c r="BD832" s="11">
        <f t="shared" si="1619"/>
        <v>45382</v>
      </c>
      <c r="BE832" s="8">
        <f t="shared" si="1620"/>
        <v>4294</v>
      </c>
      <c r="BF832" s="8">
        <f t="shared" si="1621"/>
        <v>543742.37000000011</v>
      </c>
      <c r="BG832" s="8">
        <f t="shared" si="1622"/>
        <v>2438.86</v>
      </c>
      <c r="BH832" s="8">
        <f t="shared" si="1623"/>
        <v>0</v>
      </c>
      <c r="BI832" s="8">
        <f t="shared" si="1624"/>
        <v>3938.3099999999995</v>
      </c>
      <c r="BJ832" s="8">
        <f t="shared" si="1625"/>
        <v>19</v>
      </c>
      <c r="BK832" s="8"/>
      <c r="BM832" s="11">
        <f t="shared" si="1626"/>
        <v>45382</v>
      </c>
      <c r="BN832" s="8">
        <f t="shared" si="1627"/>
        <v>4951</v>
      </c>
      <c r="BO832" s="8">
        <f t="shared" si="1628"/>
        <v>668956.44000000006</v>
      </c>
      <c r="BP832" s="8">
        <f t="shared" si="1629"/>
        <v>3297.58</v>
      </c>
      <c r="BQ832" s="8">
        <f t="shared" si="1630"/>
        <v>0</v>
      </c>
      <c r="BR832" s="8">
        <f t="shared" si="1631"/>
        <v>12545.370000000006</v>
      </c>
      <c r="BS832" s="8">
        <f t="shared" si="1632"/>
        <v>19</v>
      </c>
      <c r="BT832" s="8"/>
      <c r="BV832" s="11">
        <f t="shared" si="1633"/>
        <v>45382</v>
      </c>
      <c r="BW832" s="8">
        <f t="shared" si="1634"/>
        <v>2165</v>
      </c>
      <c r="BX832" s="8">
        <f t="shared" si="1635"/>
        <v>174650.56999999995</v>
      </c>
      <c r="BY832" s="8">
        <f t="shared" si="1636"/>
        <v>2652</v>
      </c>
      <c r="BZ832" s="8">
        <f t="shared" si="1637"/>
        <v>0</v>
      </c>
      <c r="CA832" s="8">
        <f t="shared" si="1638"/>
        <v>1392.8</v>
      </c>
      <c r="CB832" s="8">
        <f t="shared" si="1639"/>
        <v>16</v>
      </c>
      <c r="CC832" s="8"/>
      <c r="CE832" s="11">
        <f t="shared" si="1640"/>
        <v>45382</v>
      </c>
      <c r="CF832" s="8">
        <f t="shared" si="1641"/>
        <v>2690</v>
      </c>
      <c r="CG832" s="8">
        <f t="shared" si="1642"/>
        <v>317651.48</v>
      </c>
      <c r="CH832" s="8">
        <f t="shared" si="1643"/>
        <v>4332.7</v>
      </c>
      <c r="CI832" s="8">
        <f t="shared" si="1644"/>
        <v>0</v>
      </c>
      <c r="CJ832" s="8">
        <f t="shared" si="1645"/>
        <v>-151.33999999999997</v>
      </c>
      <c r="CK832" s="8">
        <f t="shared" si="1646"/>
        <v>60</v>
      </c>
      <c r="CL832" s="8"/>
      <c r="CN832" s="11">
        <f t="shared" si="1647"/>
        <v>45382</v>
      </c>
      <c r="CO832" s="8">
        <f t="shared" si="1648"/>
        <v>5964</v>
      </c>
      <c r="CP832" s="8">
        <f t="shared" si="1649"/>
        <v>623482.80000000005</v>
      </c>
      <c r="CQ832" s="8">
        <f t="shared" si="1650"/>
        <v>5567.4699999999993</v>
      </c>
      <c r="CR832" s="8">
        <f t="shared" si="1651"/>
        <v>33863.440000000002</v>
      </c>
      <c r="CS832" s="8">
        <f t="shared" si="1652"/>
        <v>4128.5</v>
      </c>
      <c r="CT832" s="8">
        <f t="shared" si="1653"/>
        <v>205</v>
      </c>
      <c r="CU832" s="8"/>
      <c r="CW832" s="11">
        <f t="shared" si="1654"/>
        <v>45382</v>
      </c>
      <c r="CX832" s="8">
        <f t="shared" si="1655"/>
        <v>1202</v>
      </c>
      <c r="CY832" s="8">
        <f t="shared" si="1656"/>
        <v>87043.360000000059</v>
      </c>
      <c r="CZ832" s="8">
        <f t="shared" si="1657"/>
        <v>-4.5</v>
      </c>
      <c r="DA832" s="8">
        <f t="shared" si="1658"/>
        <v>574</v>
      </c>
      <c r="DB832" s="8">
        <f t="shared" si="1659"/>
        <v>4402.34</v>
      </c>
      <c r="DC832" s="8">
        <f t="shared" si="1660"/>
        <v>27</v>
      </c>
      <c r="DD832" s="8"/>
      <c r="DF832" s="11">
        <f t="shared" si="1661"/>
        <v>45382</v>
      </c>
      <c r="DG832" s="8">
        <f t="shared" si="1662"/>
        <v>0</v>
      </c>
      <c r="DH832" s="8">
        <f t="shared" si="1663"/>
        <v>0</v>
      </c>
      <c r="DI832" s="8">
        <f t="shared" si="1664"/>
        <v>0</v>
      </c>
      <c r="DJ832" s="8">
        <f t="shared" si="1665"/>
        <v>0</v>
      </c>
      <c r="DK832" s="8">
        <f t="shared" si="1666"/>
        <v>0</v>
      </c>
      <c r="DL832" s="8">
        <f t="shared" si="1667"/>
        <v>0</v>
      </c>
      <c r="DM832" s="8"/>
      <c r="DO832" s="11">
        <f t="shared" si="1668"/>
        <v>45382</v>
      </c>
      <c r="DP832" s="8">
        <f t="shared" si="1669"/>
        <v>0</v>
      </c>
      <c r="DQ832" s="8">
        <f t="shared" si="1670"/>
        <v>0</v>
      </c>
      <c r="DR832" s="8">
        <f t="shared" si="1671"/>
        <v>0</v>
      </c>
      <c r="DS832" s="8">
        <f t="shared" si="1672"/>
        <v>0</v>
      </c>
      <c r="DT832" s="8">
        <f t="shared" si="1673"/>
        <v>0</v>
      </c>
      <c r="DU832" s="8">
        <f t="shared" si="1674"/>
        <v>0</v>
      </c>
      <c r="DV832" s="8"/>
      <c r="DX832" s="11">
        <f t="shared" si="1675"/>
        <v>45382</v>
      </c>
      <c r="DY832" s="8">
        <f t="shared" si="1676"/>
        <v>0</v>
      </c>
      <c r="DZ832" s="8">
        <f t="shared" si="1677"/>
        <v>0</v>
      </c>
      <c r="EA832" s="8">
        <f t="shared" si="1678"/>
        <v>0</v>
      </c>
      <c r="EB832" s="8">
        <f t="shared" si="1679"/>
        <v>0</v>
      </c>
      <c r="EC832" s="8">
        <f t="shared" si="1680"/>
        <v>0</v>
      </c>
      <c r="ED832" s="8">
        <f t="shared" si="1681"/>
        <v>0</v>
      </c>
      <c r="EE832" s="8"/>
    </row>
    <row r="833" spans="2:135" x14ac:dyDescent="0.3">
      <c r="B833" s="11">
        <f t="shared" si="1577"/>
        <v>45383</v>
      </c>
      <c r="C833" s="8">
        <f t="shared" si="1578"/>
        <v>3514</v>
      </c>
      <c r="D833" s="8">
        <f t="shared" si="1579"/>
        <v>478541.6</v>
      </c>
      <c r="E833" s="8">
        <f t="shared" si="1580"/>
        <v>0</v>
      </c>
      <c r="F833" s="8">
        <f t="shared" si="1581"/>
        <v>2567</v>
      </c>
      <c r="G833" s="8">
        <f t="shared" si="1582"/>
        <v>3962.34</v>
      </c>
      <c r="H833" s="8">
        <f t="shared" si="1583"/>
        <v>27</v>
      </c>
      <c r="I833" s="8"/>
      <c r="K833" s="11">
        <f t="shared" si="1584"/>
        <v>45383</v>
      </c>
      <c r="L833" s="8">
        <f t="shared" si="1585"/>
        <v>3071</v>
      </c>
      <c r="M833" s="8">
        <f t="shared" si="1586"/>
        <v>404388.21</v>
      </c>
      <c r="N833" s="8">
        <f t="shared" si="1587"/>
        <v>1338.42</v>
      </c>
      <c r="O833" s="8">
        <f t="shared" si="1588"/>
        <v>0</v>
      </c>
      <c r="P833" s="8">
        <f t="shared" si="1589"/>
        <v>1619.8799999999999</v>
      </c>
      <c r="Q833" s="8">
        <f t="shared" si="1590"/>
        <v>6</v>
      </c>
      <c r="R833" s="8"/>
      <c r="T833" s="11">
        <f t="shared" si="1591"/>
        <v>45383</v>
      </c>
      <c r="U833" s="8">
        <f t="shared" si="1592"/>
        <v>1772</v>
      </c>
      <c r="V833" s="8">
        <f t="shared" si="1593"/>
        <v>172810.94</v>
      </c>
      <c r="W833" s="8">
        <f t="shared" si="1594"/>
        <v>0</v>
      </c>
      <c r="X833" s="8">
        <f t="shared" si="1595"/>
        <v>0</v>
      </c>
      <c r="Y833" s="8">
        <f t="shared" si="1596"/>
        <v>4445.2</v>
      </c>
      <c r="Z833" s="8">
        <f t="shared" si="1597"/>
        <v>0</v>
      </c>
      <c r="AA833" s="8"/>
      <c r="AC833" s="11">
        <f t="shared" si="1598"/>
        <v>45383</v>
      </c>
      <c r="AD833" s="8">
        <f t="shared" si="1599"/>
        <v>4613</v>
      </c>
      <c r="AE833" s="8">
        <f t="shared" si="1600"/>
        <v>530215.64999999979</v>
      </c>
      <c r="AF833" s="8">
        <f t="shared" si="1601"/>
        <v>3827.849999999999</v>
      </c>
      <c r="AG833" s="8">
        <f t="shared" si="1602"/>
        <v>0</v>
      </c>
      <c r="AH833" s="8">
        <f t="shared" si="1603"/>
        <v>3624.6200000000008</v>
      </c>
      <c r="AI833" s="8">
        <f t="shared" si="1604"/>
        <v>52</v>
      </c>
      <c r="AJ833" s="8"/>
      <c r="AL833" s="11">
        <f t="shared" si="1605"/>
        <v>45383</v>
      </c>
      <c r="AM833" s="8">
        <f t="shared" si="1606"/>
        <v>3480</v>
      </c>
      <c r="AN833" s="8">
        <f t="shared" si="1607"/>
        <v>446605.87999999989</v>
      </c>
      <c r="AO833" s="8">
        <f t="shared" si="1608"/>
        <v>1327.1199999999997</v>
      </c>
      <c r="AP833" s="8">
        <f t="shared" si="1609"/>
        <v>0</v>
      </c>
      <c r="AQ833" s="8">
        <f t="shared" si="1610"/>
        <v>6154.7599999999957</v>
      </c>
      <c r="AR833" s="8">
        <f t="shared" si="1611"/>
        <v>14</v>
      </c>
      <c r="AS833" s="8"/>
      <c r="AU833" s="11">
        <f t="shared" si="1612"/>
        <v>45383</v>
      </c>
      <c r="AV833" s="8">
        <f t="shared" si="1613"/>
        <v>4286</v>
      </c>
      <c r="AW833" s="8">
        <f t="shared" si="1614"/>
        <v>375808.88000000006</v>
      </c>
      <c r="AX833" s="8">
        <f t="shared" si="1615"/>
        <v>0</v>
      </c>
      <c r="AY833" s="8">
        <f t="shared" si="1616"/>
        <v>2248.6</v>
      </c>
      <c r="AZ833" s="8">
        <f t="shared" si="1617"/>
        <v>-198.93000000000006</v>
      </c>
      <c r="BA833" s="8">
        <f t="shared" si="1618"/>
        <v>12</v>
      </c>
      <c r="BB833" s="8"/>
      <c r="BD833" s="11">
        <f t="shared" si="1619"/>
        <v>45383</v>
      </c>
      <c r="BE833" s="8">
        <f t="shared" si="1620"/>
        <v>4351</v>
      </c>
      <c r="BF833" s="8">
        <f t="shared" si="1621"/>
        <v>551080.19000000006</v>
      </c>
      <c r="BG833" s="8">
        <f t="shared" si="1622"/>
        <v>2446.2400000000002</v>
      </c>
      <c r="BH833" s="8">
        <f t="shared" si="1623"/>
        <v>0</v>
      </c>
      <c r="BI833" s="8">
        <f t="shared" si="1624"/>
        <v>4143.2599999999993</v>
      </c>
      <c r="BJ833" s="8">
        <f t="shared" si="1625"/>
        <v>19</v>
      </c>
      <c r="BK833" s="8"/>
      <c r="BM833" s="11">
        <f t="shared" si="1626"/>
        <v>45383</v>
      </c>
      <c r="BN833" s="8">
        <f t="shared" si="1627"/>
        <v>5013</v>
      </c>
      <c r="BO833" s="8">
        <f t="shared" si="1628"/>
        <v>677751.4</v>
      </c>
      <c r="BP833" s="8">
        <f t="shared" si="1629"/>
        <v>3353.88</v>
      </c>
      <c r="BQ833" s="8">
        <f t="shared" si="1630"/>
        <v>0</v>
      </c>
      <c r="BR833" s="8">
        <f t="shared" si="1631"/>
        <v>13098.530000000006</v>
      </c>
      <c r="BS833" s="8">
        <f t="shared" si="1632"/>
        <v>19</v>
      </c>
      <c r="BT833" s="8"/>
      <c r="BV833" s="11">
        <f t="shared" si="1633"/>
        <v>45383</v>
      </c>
      <c r="BW833" s="8">
        <f t="shared" si="1634"/>
        <v>2189</v>
      </c>
      <c r="BX833" s="8">
        <f t="shared" si="1635"/>
        <v>176657.06999999995</v>
      </c>
      <c r="BY833" s="8">
        <f t="shared" si="1636"/>
        <v>2670</v>
      </c>
      <c r="BZ833" s="8">
        <f t="shared" si="1637"/>
        <v>0</v>
      </c>
      <c r="CA833" s="8">
        <f t="shared" si="1638"/>
        <v>1532.8</v>
      </c>
      <c r="CB833" s="8">
        <f t="shared" si="1639"/>
        <v>16</v>
      </c>
      <c r="CC833" s="8"/>
      <c r="CE833" s="11">
        <f t="shared" si="1640"/>
        <v>45383</v>
      </c>
      <c r="CF833" s="8">
        <f t="shared" si="1641"/>
        <v>2711</v>
      </c>
      <c r="CG833" s="8">
        <f t="shared" si="1642"/>
        <v>320140.21999999997</v>
      </c>
      <c r="CH833" s="8">
        <f t="shared" si="1643"/>
        <v>4373.7</v>
      </c>
      <c r="CI833" s="8">
        <f t="shared" si="1644"/>
        <v>0</v>
      </c>
      <c r="CJ833" s="8">
        <f t="shared" si="1645"/>
        <v>-151.33999999999997</v>
      </c>
      <c r="CK833" s="8">
        <f t="shared" si="1646"/>
        <v>60</v>
      </c>
      <c r="CL833" s="8"/>
      <c r="CN833" s="11">
        <f t="shared" si="1647"/>
        <v>45383</v>
      </c>
      <c r="CO833" s="8">
        <f t="shared" si="1648"/>
        <v>6029</v>
      </c>
      <c r="CP833" s="8">
        <f t="shared" si="1649"/>
        <v>631154.25</v>
      </c>
      <c r="CQ833" s="8">
        <f t="shared" si="1650"/>
        <v>5600.4699999999993</v>
      </c>
      <c r="CR833" s="8">
        <f t="shared" si="1651"/>
        <v>34086.43</v>
      </c>
      <c r="CS833" s="8">
        <f t="shared" si="1652"/>
        <v>4128.5</v>
      </c>
      <c r="CT833" s="8">
        <f t="shared" si="1653"/>
        <v>206</v>
      </c>
      <c r="CU833" s="8"/>
      <c r="CW833" s="11">
        <f t="shared" si="1654"/>
        <v>45383</v>
      </c>
      <c r="CX833" s="8">
        <f t="shared" si="1655"/>
        <v>1213</v>
      </c>
      <c r="CY833" s="8">
        <f t="shared" si="1656"/>
        <v>87833.300000000061</v>
      </c>
      <c r="CZ833" s="8">
        <f t="shared" si="1657"/>
        <v>-4.5</v>
      </c>
      <c r="DA833" s="8">
        <f t="shared" si="1658"/>
        <v>574</v>
      </c>
      <c r="DB833" s="8">
        <f t="shared" si="1659"/>
        <v>4402.34</v>
      </c>
      <c r="DC833" s="8">
        <f t="shared" si="1660"/>
        <v>27</v>
      </c>
      <c r="DD833" s="8"/>
      <c r="DF833" s="11">
        <f t="shared" si="1661"/>
        <v>45383</v>
      </c>
      <c r="DG833" s="8">
        <f t="shared" si="1662"/>
        <v>0</v>
      </c>
      <c r="DH833" s="8">
        <f t="shared" si="1663"/>
        <v>0</v>
      </c>
      <c r="DI833" s="8">
        <f t="shared" si="1664"/>
        <v>0</v>
      </c>
      <c r="DJ833" s="8">
        <f t="shared" si="1665"/>
        <v>0</v>
      </c>
      <c r="DK833" s="8">
        <f t="shared" si="1666"/>
        <v>0</v>
      </c>
      <c r="DL833" s="8">
        <f t="shared" si="1667"/>
        <v>0</v>
      </c>
      <c r="DM833" s="8"/>
      <c r="DO833" s="11">
        <f t="shared" si="1668"/>
        <v>45383</v>
      </c>
      <c r="DP833" s="8">
        <f t="shared" si="1669"/>
        <v>0</v>
      </c>
      <c r="DQ833" s="8">
        <f t="shared" si="1670"/>
        <v>0</v>
      </c>
      <c r="DR833" s="8">
        <f t="shared" si="1671"/>
        <v>0</v>
      </c>
      <c r="DS833" s="8">
        <f t="shared" si="1672"/>
        <v>0</v>
      </c>
      <c r="DT833" s="8">
        <f t="shared" si="1673"/>
        <v>0</v>
      </c>
      <c r="DU833" s="8">
        <f t="shared" si="1674"/>
        <v>0</v>
      </c>
      <c r="DV833" s="8"/>
      <c r="DX833" s="11">
        <f t="shared" si="1675"/>
        <v>45383</v>
      </c>
      <c r="DY833" s="8">
        <f t="shared" si="1676"/>
        <v>0</v>
      </c>
      <c r="DZ833" s="8">
        <f t="shared" si="1677"/>
        <v>0</v>
      </c>
      <c r="EA833" s="8">
        <f t="shared" si="1678"/>
        <v>0</v>
      </c>
      <c r="EB833" s="8">
        <f t="shared" si="1679"/>
        <v>0</v>
      </c>
      <c r="EC833" s="8">
        <f t="shared" si="1680"/>
        <v>0</v>
      </c>
      <c r="ED833" s="8">
        <f t="shared" si="1681"/>
        <v>0</v>
      </c>
      <c r="EE833" s="8"/>
    </row>
    <row r="834" spans="2:135" x14ac:dyDescent="0.3">
      <c r="B834" s="11">
        <f t="shared" si="1577"/>
        <v>45384</v>
      </c>
      <c r="C834" s="8">
        <f t="shared" si="1578"/>
        <v>3539</v>
      </c>
      <c r="D834" s="8">
        <f t="shared" si="1579"/>
        <v>482034.05</v>
      </c>
      <c r="E834" s="8">
        <f t="shared" si="1580"/>
        <v>0</v>
      </c>
      <c r="F834" s="8">
        <f t="shared" si="1581"/>
        <v>2580</v>
      </c>
      <c r="G834" s="8">
        <f t="shared" si="1582"/>
        <v>3962.34</v>
      </c>
      <c r="H834" s="8">
        <f t="shared" si="1583"/>
        <v>29</v>
      </c>
      <c r="I834" s="8"/>
      <c r="K834" s="11">
        <f t="shared" si="1584"/>
        <v>45384</v>
      </c>
      <c r="L834" s="8">
        <f t="shared" si="1585"/>
        <v>3134</v>
      </c>
      <c r="M834" s="8">
        <f t="shared" si="1586"/>
        <v>412781.77</v>
      </c>
      <c r="N834" s="8">
        <f t="shared" si="1587"/>
        <v>1350.45</v>
      </c>
      <c r="O834" s="8">
        <f t="shared" si="1588"/>
        <v>0</v>
      </c>
      <c r="P834" s="8">
        <f t="shared" si="1589"/>
        <v>1664.78</v>
      </c>
      <c r="Q834" s="8">
        <f t="shared" si="1590"/>
        <v>6</v>
      </c>
      <c r="R834" s="8"/>
      <c r="T834" s="11">
        <f t="shared" si="1591"/>
        <v>45384</v>
      </c>
      <c r="U834" s="8">
        <f t="shared" si="1592"/>
        <v>1784</v>
      </c>
      <c r="V834" s="8">
        <f t="shared" si="1593"/>
        <v>173934.45</v>
      </c>
      <c r="W834" s="8">
        <f t="shared" si="1594"/>
        <v>0</v>
      </c>
      <c r="X834" s="8">
        <f t="shared" si="1595"/>
        <v>0</v>
      </c>
      <c r="Y834" s="8">
        <f t="shared" si="1596"/>
        <v>4446.7</v>
      </c>
      <c r="Z834" s="8">
        <f t="shared" si="1597"/>
        <v>0</v>
      </c>
      <c r="AA834" s="8"/>
      <c r="AC834" s="11">
        <f t="shared" si="1598"/>
        <v>45384</v>
      </c>
      <c r="AD834" s="8">
        <f t="shared" si="1599"/>
        <v>4683</v>
      </c>
      <c r="AE834" s="8">
        <f t="shared" si="1600"/>
        <v>538769.84999999974</v>
      </c>
      <c r="AF834" s="8">
        <f t="shared" si="1601"/>
        <v>3999.0699999999988</v>
      </c>
      <c r="AG834" s="8">
        <f t="shared" si="1602"/>
        <v>0</v>
      </c>
      <c r="AH834" s="8">
        <f t="shared" si="1603"/>
        <v>3649.3700000000008</v>
      </c>
      <c r="AI834" s="8">
        <f t="shared" si="1604"/>
        <v>53</v>
      </c>
      <c r="AJ834" s="8"/>
      <c r="AL834" s="11">
        <f t="shared" si="1605"/>
        <v>45384</v>
      </c>
      <c r="AM834" s="8">
        <f t="shared" si="1606"/>
        <v>3546</v>
      </c>
      <c r="AN834" s="8">
        <f t="shared" si="1607"/>
        <v>458678.78999999986</v>
      </c>
      <c r="AO834" s="8">
        <f t="shared" si="1608"/>
        <v>1355.8099999999997</v>
      </c>
      <c r="AP834" s="8">
        <f t="shared" si="1609"/>
        <v>0</v>
      </c>
      <c r="AQ834" s="8">
        <f t="shared" si="1610"/>
        <v>6420.2599999999957</v>
      </c>
      <c r="AR834" s="8">
        <f t="shared" si="1611"/>
        <v>14</v>
      </c>
      <c r="AS834" s="8"/>
      <c r="AU834" s="11">
        <f t="shared" si="1612"/>
        <v>45384</v>
      </c>
      <c r="AV834" s="8">
        <f t="shared" si="1613"/>
        <v>4339</v>
      </c>
      <c r="AW834" s="8">
        <f t="shared" si="1614"/>
        <v>380568.66000000009</v>
      </c>
      <c r="AX834" s="8">
        <f t="shared" si="1615"/>
        <v>0</v>
      </c>
      <c r="AY834" s="8">
        <f t="shared" si="1616"/>
        <v>2277.6</v>
      </c>
      <c r="AZ834" s="8">
        <f t="shared" si="1617"/>
        <v>-198.93000000000006</v>
      </c>
      <c r="BA834" s="8">
        <f t="shared" si="1618"/>
        <v>12</v>
      </c>
      <c r="BB834" s="8"/>
      <c r="BD834" s="11">
        <f t="shared" si="1619"/>
        <v>45384</v>
      </c>
      <c r="BE834" s="8">
        <f t="shared" si="1620"/>
        <v>4422</v>
      </c>
      <c r="BF834" s="8">
        <f t="shared" si="1621"/>
        <v>560464.37000000011</v>
      </c>
      <c r="BG834" s="8">
        <f t="shared" si="1622"/>
        <v>2488.71</v>
      </c>
      <c r="BH834" s="8">
        <f t="shared" si="1623"/>
        <v>0</v>
      </c>
      <c r="BI834" s="8">
        <f t="shared" si="1624"/>
        <v>4147.2599999999993</v>
      </c>
      <c r="BJ834" s="8">
        <f t="shared" si="1625"/>
        <v>19</v>
      </c>
      <c r="BK834" s="8"/>
      <c r="BM834" s="11">
        <f t="shared" si="1626"/>
        <v>45384</v>
      </c>
      <c r="BN834" s="8">
        <f t="shared" si="1627"/>
        <v>5075</v>
      </c>
      <c r="BO834" s="8">
        <f t="shared" si="1628"/>
        <v>686531.51</v>
      </c>
      <c r="BP834" s="8">
        <f t="shared" si="1629"/>
        <v>3404.9500000000003</v>
      </c>
      <c r="BQ834" s="8">
        <f t="shared" si="1630"/>
        <v>0</v>
      </c>
      <c r="BR834" s="8">
        <f t="shared" si="1631"/>
        <v>13205.530000000006</v>
      </c>
      <c r="BS834" s="8">
        <f t="shared" si="1632"/>
        <v>20</v>
      </c>
      <c r="BT834" s="8"/>
      <c r="BV834" s="11">
        <f t="shared" si="1633"/>
        <v>45384</v>
      </c>
      <c r="BW834" s="8">
        <f t="shared" si="1634"/>
        <v>2213</v>
      </c>
      <c r="BX834" s="8">
        <f t="shared" si="1635"/>
        <v>178414.40999999995</v>
      </c>
      <c r="BY834" s="8">
        <f t="shared" si="1636"/>
        <v>2673</v>
      </c>
      <c r="BZ834" s="8">
        <f t="shared" si="1637"/>
        <v>0</v>
      </c>
      <c r="CA834" s="8">
        <f t="shared" si="1638"/>
        <v>1602.8</v>
      </c>
      <c r="CB834" s="8">
        <f t="shared" si="1639"/>
        <v>16</v>
      </c>
      <c r="CC834" s="8"/>
      <c r="CE834" s="11">
        <f t="shared" si="1640"/>
        <v>45384</v>
      </c>
      <c r="CF834" s="8">
        <f t="shared" si="1641"/>
        <v>2740</v>
      </c>
      <c r="CG834" s="8">
        <f t="shared" si="1642"/>
        <v>323421.63999999996</v>
      </c>
      <c r="CH834" s="8">
        <f t="shared" si="1643"/>
        <v>4419.7</v>
      </c>
      <c r="CI834" s="8">
        <f t="shared" si="1644"/>
        <v>0</v>
      </c>
      <c r="CJ834" s="8">
        <f t="shared" si="1645"/>
        <v>-151.33999999999997</v>
      </c>
      <c r="CK834" s="8">
        <f t="shared" si="1646"/>
        <v>60</v>
      </c>
      <c r="CL834" s="8"/>
      <c r="CN834" s="11">
        <f t="shared" si="1647"/>
        <v>45384</v>
      </c>
      <c r="CO834" s="8">
        <f t="shared" si="1648"/>
        <v>6119</v>
      </c>
      <c r="CP834" s="8">
        <f t="shared" si="1649"/>
        <v>640919.55000000005</v>
      </c>
      <c r="CQ834" s="8">
        <f t="shared" si="1650"/>
        <v>5649.9699999999993</v>
      </c>
      <c r="CR834" s="8">
        <f t="shared" si="1651"/>
        <v>34392.9</v>
      </c>
      <c r="CS834" s="8">
        <f t="shared" si="1652"/>
        <v>4128.5</v>
      </c>
      <c r="CT834" s="8">
        <f t="shared" si="1653"/>
        <v>207</v>
      </c>
      <c r="CU834" s="8"/>
      <c r="CW834" s="11">
        <f t="shared" si="1654"/>
        <v>45384</v>
      </c>
      <c r="CX834" s="8">
        <f t="shared" si="1655"/>
        <v>1230</v>
      </c>
      <c r="CY834" s="8">
        <f t="shared" si="1656"/>
        <v>89015.850000000064</v>
      </c>
      <c r="CZ834" s="8">
        <f t="shared" si="1657"/>
        <v>-4.5</v>
      </c>
      <c r="DA834" s="8">
        <f t="shared" si="1658"/>
        <v>574</v>
      </c>
      <c r="DB834" s="8">
        <f t="shared" si="1659"/>
        <v>4402.34</v>
      </c>
      <c r="DC834" s="8">
        <f t="shared" si="1660"/>
        <v>27</v>
      </c>
      <c r="DD834" s="8"/>
      <c r="DF834" s="11">
        <f t="shared" si="1661"/>
        <v>45384</v>
      </c>
      <c r="DG834" s="8">
        <f t="shared" si="1662"/>
        <v>0</v>
      </c>
      <c r="DH834" s="8">
        <f t="shared" si="1663"/>
        <v>0</v>
      </c>
      <c r="DI834" s="8">
        <f t="shared" si="1664"/>
        <v>0</v>
      </c>
      <c r="DJ834" s="8">
        <f t="shared" si="1665"/>
        <v>0</v>
      </c>
      <c r="DK834" s="8">
        <f t="shared" si="1666"/>
        <v>0</v>
      </c>
      <c r="DL834" s="8">
        <f t="shared" si="1667"/>
        <v>0</v>
      </c>
      <c r="DM834" s="8"/>
      <c r="DO834" s="11">
        <f t="shared" si="1668"/>
        <v>45384</v>
      </c>
      <c r="DP834" s="8">
        <f t="shared" si="1669"/>
        <v>0</v>
      </c>
      <c r="DQ834" s="8">
        <f t="shared" si="1670"/>
        <v>0</v>
      </c>
      <c r="DR834" s="8">
        <f t="shared" si="1671"/>
        <v>0</v>
      </c>
      <c r="DS834" s="8">
        <f t="shared" si="1672"/>
        <v>0</v>
      </c>
      <c r="DT834" s="8">
        <f t="shared" si="1673"/>
        <v>0</v>
      </c>
      <c r="DU834" s="8">
        <f t="shared" si="1674"/>
        <v>0</v>
      </c>
      <c r="DV834" s="8"/>
      <c r="DX834" s="11">
        <f t="shared" si="1675"/>
        <v>45384</v>
      </c>
      <c r="DY834" s="8">
        <f t="shared" si="1676"/>
        <v>0</v>
      </c>
      <c r="DZ834" s="8">
        <f t="shared" si="1677"/>
        <v>0</v>
      </c>
      <c r="EA834" s="8">
        <f t="shared" si="1678"/>
        <v>0</v>
      </c>
      <c r="EB834" s="8">
        <f t="shared" si="1679"/>
        <v>0</v>
      </c>
      <c r="EC834" s="8">
        <f t="shared" si="1680"/>
        <v>0</v>
      </c>
      <c r="ED834" s="8">
        <f t="shared" si="1681"/>
        <v>0</v>
      </c>
      <c r="EE834" s="8"/>
    </row>
    <row r="835" spans="2:135" x14ac:dyDescent="0.3">
      <c r="B835" s="11">
        <f t="shared" si="1577"/>
        <v>45385</v>
      </c>
      <c r="C835" s="8">
        <f t="shared" si="1578"/>
        <v>3601</v>
      </c>
      <c r="D835" s="8">
        <f t="shared" si="1579"/>
        <v>491524.68</v>
      </c>
      <c r="E835" s="8">
        <f t="shared" si="1580"/>
        <v>0</v>
      </c>
      <c r="F835" s="8">
        <f t="shared" si="1581"/>
        <v>2615</v>
      </c>
      <c r="G835" s="8">
        <f t="shared" si="1582"/>
        <v>4162.34</v>
      </c>
      <c r="H835" s="8">
        <f t="shared" si="1583"/>
        <v>29</v>
      </c>
      <c r="I835" s="8"/>
      <c r="K835" s="11">
        <f t="shared" si="1584"/>
        <v>45385</v>
      </c>
      <c r="L835" s="8">
        <f t="shared" si="1585"/>
        <v>3201</v>
      </c>
      <c r="M835" s="8">
        <f t="shared" si="1586"/>
        <v>422224.78</v>
      </c>
      <c r="N835" s="8">
        <f t="shared" si="1587"/>
        <v>1388.42</v>
      </c>
      <c r="O835" s="8">
        <f t="shared" si="1588"/>
        <v>0</v>
      </c>
      <c r="P835" s="8">
        <f t="shared" si="1589"/>
        <v>1669.73</v>
      </c>
      <c r="Q835" s="8">
        <f t="shared" si="1590"/>
        <v>6</v>
      </c>
      <c r="R835" s="8"/>
      <c r="T835" s="11">
        <f t="shared" si="1591"/>
        <v>45385</v>
      </c>
      <c r="U835" s="8">
        <f t="shared" si="1592"/>
        <v>1799</v>
      </c>
      <c r="V835" s="8">
        <f t="shared" si="1593"/>
        <v>175409.81</v>
      </c>
      <c r="W835" s="8">
        <f t="shared" si="1594"/>
        <v>0</v>
      </c>
      <c r="X835" s="8">
        <f t="shared" si="1595"/>
        <v>0</v>
      </c>
      <c r="Y835" s="8">
        <f t="shared" si="1596"/>
        <v>4475.7</v>
      </c>
      <c r="Z835" s="8">
        <f t="shared" si="1597"/>
        <v>0</v>
      </c>
      <c r="AA835" s="8"/>
      <c r="AC835" s="11">
        <f t="shared" si="1598"/>
        <v>45385</v>
      </c>
      <c r="AD835" s="8">
        <f t="shared" si="1599"/>
        <v>4756</v>
      </c>
      <c r="AE835" s="8">
        <f t="shared" si="1600"/>
        <v>547387.38999999978</v>
      </c>
      <c r="AF835" s="8">
        <f t="shared" si="1601"/>
        <v>4089.7799999999988</v>
      </c>
      <c r="AG835" s="8">
        <f t="shared" si="1602"/>
        <v>0</v>
      </c>
      <c r="AH835" s="8">
        <f t="shared" si="1603"/>
        <v>3452.7800000000007</v>
      </c>
      <c r="AI835" s="8">
        <f t="shared" si="1604"/>
        <v>54</v>
      </c>
      <c r="AJ835" s="8"/>
      <c r="AL835" s="11">
        <f t="shared" si="1605"/>
        <v>45385</v>
      </c>
      <c r="AM835" s="8">
        <f t="shared" si="1606"/>
        <v>3612</v>
      </c>
      <c r="AN835" s="8">
        <f t="shared" si="1607"/>
        <v>468966.05999999988</v>
      </c>
      <c r="AO835" s="8">
        <f t="shared" si="1608"/>
        <v>1355.8099999999997</v>
      </c>
      <c r="AP835" s="8">
        <f t="shared" si="1609"/>
        <v>0</v>
      </c>
      <c r="AQ835" s="8">
        <f t="shared" si="1610"/>
        <v>6420.2599999999957</v>
      </c>
      <c r="AR835" s="8">
        <f t="shared" si="1611"/>
        <v>14</v>
      </c>
      <c r="AS835" s="8"/>
      <c r="AU835" s="11">
        <f t="shared" si="1612"/>
        <v>45385</v>
      </c>
      <c r="AV835" s="8">
        <f t="shared" si="1613"/>
        <v>4385</v>
      </c>
      <c r="AW835" s="8">
        <f t="shared" si="1614"/>
        <v>384798.39000000007</v>
      </c>
      <c r="AX835" s="8">
        <f t="shared" si="1615"/>
        <v>0</v>
      </c>
      <c r="AY835" s="8">
        <f t="shared" si="1616"/>
        <v>2285.6</v>
      </c>
      <c r="AZ835" s="8">
        <f t="shared" si="1617"/>
        <v>-198.93000000000006</v>
      </c>
      <c r="BA835" s="8">
        <f t="shared" si="1618"/>
        <v>12</v>
      </c>
      <c r="BB835" s="8"/>
      <c r="BD835" s="11">
        <f t="shared" si="1619"/>
        <v>45385</v>
      </c>
      <c r="BE835" s="8">
        <f t="shared" si="1620"/>
        <v>4496</v>
      </c>
      <c r="BF835" s="8">
        <f t="shared" si="1621"/>
        <v>570613.18000000017</v>
      </c>
      <c r="BG835" s="8">
        <f t="shared" si="1622"/>
        <v>2528.4299999999998</v>
      </c>
      <c r="BH835" s="8">
        <f t="shared" si="1623"/>
        <v>0</v>
      </c>
      <c r="BI835" s="8">
        <f t="shared" si="1624"/>
        <v>4214.0099999999993</v>
      </c>
      <c r="BJ835" s="8">
        <f t="shared" si="1625"/>
        <v>19</v>
      </c>
      <c r="BK835" s="8"/>
      <c r="BM835" s="11">
        <f t="shared" si="1626"/>
        <v>45385</v>
      </c>
      <c r="BN835" s="8">
        <f t="shared" si="1627"/>
        <v>5138</v>
      </c>
      <c r="BO835" s="8">
        <f t="shared" si="1628"/>
        <v>695400.43</v>
      </c>
      <c r="BP835" s="8">
        <f t="shared" si="1629"/>
        <v>3460.44</v>
      </c>
      <c r="BQ835" s="8">
        <f t="shared" si="1630"/>
        <v>0</v>
      </c>
      <c r="BR835" s="8">
        <f t="shared" si="1631"/>
        <v>13384.170000000006</v>
      </c>
      <c r="BS835" s="8">
        <f t="shared" si="1632"/>
        <v>20</v>
      </c>
      <c r="BT835" s="8"/>
      <c r="BV835" s="11">
        <f t="shared" si="1633"/>
        <v>45385</v>
      </c>
      <c r="BW835" s="8">
        <f t="shared" si="1634"/>
        <v>2240</v>
      </c>
      <c r="BX835" s="8">
        <f t="shared" si="1635"/>
        <v>180724.40999999995</v>
      </c>
      <c r="BY835" s="8">
        <f t="shared" si="1636"/>
        <v>2685</v>
      </c>
      <c r="BZ835" s="8">
        <f t="shared" si="1637"/>
        <v>0</v>
      </c>
      <c r="CA835" s="8">
        <f t="shared" si="1638"/>
        <v>1672.8</v>
      </c>
      <c r="CB835" s="8">
        <f t="shared" si="1639"/>
        <v>16</v>
      </c>
      <c r="CC835" s="8"/>
      <c r="CE835" s="11">
        <f t="shared" si="1640"/>
        <v>45385</v>
      </c>
      <c r="CF835" s="8">
        <f t="shared" si="1641"/>
        <v>2763</v>
      </c>
      <c r="CG835" s="8">
        <f t="shared" si="1642"/>
        <v>325987.98</v>
      </c>
      <c r="CH835" s="8">
        <f t="shared" si="1643"/>
        <v>4542.54</v>
      </c>
      <c r="CI835" s="8">
        <f t="shared" si="1644"/>
        <v>0</v>
      </c>
      <c r="CJ835" s="8">
        <f t="shared" si="1645"/>
        <v>-151.33999999999997</v>
      </c>
      <c r="CK835" s="8">
        <f t="shared" si="1646"/>
        <v>60</v>
      </c>
      <c r="CL835" s="8"/>
      <c r="CN835" s="11">
        <f t="shared" si="1647"/>
        <v>45385</v>
      </c>
      <c r="CO835" s="8">
        <f t="shared" si="1648"/>
        <v>6212</v>
      </c>
      <c r="CP835" s="8">
        <f t="shared" si="1649"/>
        <v>651586.97000000009</v>
      </c>
      <c r="CQ835" s="8">
        <f t="shared" si="1650"/>
        <v>5740.9699999999993</v>
      </c>
      <c r="CR835" s="8">
        <f t="shared" si="1651"/>
        <v>35810.32</v>
      </c>
      <c r="CS835" s="8">
        <f t="shared" si="1652"/>
        <v>4128.5</v>
      </c>
      <c r="CT835" s="8">
        <f t="shared" si="1653"/>
        <v>207</v>
      </c>
      <c r="CU835" s="8"/>
      <c r="CW835" s="11">
        <f t="shared" si="1654"/>
        <v>45385</v>
      </c>
      <c r="CX835" s="8">
        <f t="shared" si="1655"/>
        <v>1242</v>
      </c>
      <c r="CY835" s="8">
        <f t="shared" si="1656"/>
        <v>89865.240000000063</v>
      </c>
      <c r="CZ835" s="8">
        <f t="shared" si="1657"/>
        <v>-4.5</v>
      </c>
      <c r="DA835" s="8">
        <f t="shared" si="1658"/>
        <v>574</v>
      </c>
      <c r="DB835" s="8">
        <f t="shared" si="1659"/>
        <v>4432.34</v>
      </c>
      <c r="DC835" s="8">
        <f t="shared" si="1660"/>
        <v>27</v>
      </c>
      <c r="DD835" s="8"/>
      <c r="DF835" s="11">
        <f t="shared" si="1661"/>
        <v>45385</v>
      </c>
      <c r="DG835" s="8">
        <f t="shared" si="1662"/>
        <v>0</v>
      </c>
      <c r="DH835" s="8">
        <f t="shared" si="1663"/>
        <v>0</v>
      </c>
      <c r="DI835" s="8">
        <f t="shared" si="1664"/>
        <v>0</v>
      </c>
      <c r="DJ835" s="8">
        <f t="shared" si="1665"/>
        <v>0</v>
      </c>
      <c r="DK835" s="8">
        <f t="shared" si="1666"/>
        <v>0</v>
      </c>
      <c r="DL835" s="8">
        <f t="shared" si="1667"/>
        <v>0</v>
      </c>
      <c r="DM835" s="8"/>
      <c r="DO835" s="11">
        <f t="shared" si="1668"/>
        <v>45385</v>
      </c>
      <c r="DP835" s="8">
        <f t="shared" si="1669"/>
        <v>0</v>
      </c>
      <c r="DQ835" s="8">
        <f t="shared" si="1670"/>
        <v>0</v>
      </c>
      <c r="DR835" s="8">
        <f t="shared" si="1671"/>
        <v>0</v>
      </c>
      <c r="DS835" s="8">
        <f t="shared" si="1672"/>
        <v>0</v>
      </c>
      <c r="DT835" s="8">
        <f t="shared" si="1673"/>
        <v>0</v>
      </c>
      <c r="DU835" s="8">
        <f t="shared" si="1674"/>
        <v>0</v>
      </c>
      <c r="DV835" s="8"/>
      <c r="DX835" s="11">
        <f t="shared" si="1675"/>
        <v>45385</v>
      </c>
      <c r="DY835" s="8">
        <f t="shared" si="1676"/>
        <v>0</v>
      </c>
      <c r="DZ835" s="8">
        <f t="shared" si="1677"/>
        <v>0</v>
      </c>
      <c r="EA835" s="8">
        <f t="shared" si="1678"/>
        <v>0</v>
      </c>
      <c r="EB835" s="8">
        <f t="shared" si="1679"/>
        <v>0</v>
      </c>
      <c r="EC835" s="8">
        <f t="shared" si="1680"/>
        <v>0</v>
      </c>
      <c r="ED835" s="8">
        <f t="shared" si="1681"/>
        <v>0</v>
      </c>
      <c r="EE835" s="8"/>
    </row>
    <row r="836" spans="2:135" x14ac:dyDescent="0.3">
      <c r="B836" s="11">
        <f t="shared" si="1577"/>
        <v>45386</v>
      </c>
      <c r="C836" s="8">
        <f t="shared" si="1578"/>
        <v>3663</v>
      </c>
      <c r="D836" s="8">
        <f t="shared" si="1579"/>
        <v>500337.56</v>
      </c>
      <c r="E836" s="8">
        <f t="shared" si="1580"/>
        <v>0</v>
      </c>
      <c r="F836" s="8">
        <f t="shared" si="1581"/>
        <v>2649</v>
      </c>
      <c r="G836" s="8">
        <f t="shared" si="1582"/>
        <v>4202.34</v>
      </c>
      <c r="H836" s="8">
        <f t="shared" si="1583"/>
        <v>29</v>
      </c>
      <c r="I836" s="8"/>
      <c r="K836" s="11">
        <f t="shared" si="1584"/>
        <v>45386</v>
      </c>
      <c r="L836" s="8">
        <f t="shared" si="1585"/>
        <v>3259</v>
      </c>
      <c r="M836" s="8">
        <f t="shared" si="1586"/>
        <v>430188.22000000003</v>
      </c>
      <c r="N836" s="8">
        <f t="shared" si="1587"/>
        <v>1436.78</v>
      </c>
      <c r="O836" s="8">
        <f t="shared" si="1588"/>
        <v>0</v>
      </c>
      <c r="P836" s="8">
        <f t="shared" si="1589"/>
        <v>1709.73</v>
      </c>
      <c r="Q836" s="8">
        <f t="shared" si="1590"/>
        <v>6</v>
      </c>
      <c r="R836" s="8"/>
      <c r="T836" s="11">
        <f t="shared" si="1591"/>
        <v>45386</v>
      </c>
      <c r="U836" s="8">
        <f t="shared" si="1592"/>
        <v>1829</v>
      </c>
      <c r="V836" s="8">
        <f t="shared" si="1593"/>
        <v>177973.52</v>
      </c>
      <c r="W836" s="8">
        <f t="shared" si="1594"/>
        <v>0</v>
      </c>
      <c r="X836" s="8">
        <f t="shared" si="1595"/>
        <v>0</v>
      </c>
      <c r="Y836" s="8">
        <f t="shared" si="1596"/>
        <v>4650.6899999999996</v>
      </c>
      <c r="Z836" s="8">
        <f t="shared" si="1597"/>
        <v>0</v>
      </c>
      <c r="AA836" s="8"/>
      <c r="AC836" s="11">
        <f t="shared" si="1598"/>
        <v>45386</v>
      </c>
      <c r="AD836" s="8">
        <f t="shared" si="1599"/>
        <v>4794</v>
      </c>
      <c r="AE836" s="8">
        <f t="shared" si="1600"/>
        <v>551926.0299999998</v>
      </c>
      <c r="AF836" s="8">
        <f t="shared" si="1601"/>
        <v>4129.579999999999</v>
      </c>
      <c r="AG836" s="8">
        <f t="shared" si="1602"/>
        <v>0</v>
      </c>
      <c r="AH836" s="8">
        <f t="shared" si="1603"/>
        <v>3452.7800000000007</v>
      </c>
      <c r="AI836" s="8">
        <f t="shared" si="1604"/>
        <v>55</v>
      </c>
      <c r="AJ836" s="8"/>
      <c r="AL836" s="11">
        <f t="shared" si="1605"/>
        <v>45386</v>
      </c>
      <c r="AM836" s="8">
        <f t="shared" si="1606"/>
        <v>3661</v>
      </c>
      <c r="AN836" s="8">
        <f t="shared" si="1607"/>
        <v>476623.14999999991</v>
      </c>
      <c r="AO836" s="8">
        <f t="shared" si="1608"/>
        <v>1362.2899999999997</v>
      </c>
      <c r="AP836" s="8">
        <f t="shared" si="1609"/>
        <v>0</v>
      </c>
      <c r="AQ836" s="8">
        <f t="shared" si="1610"/>
        <v>6420.2599999999957</v>
      </c>
      <c r="AR836" s="8">
        <f t="shared" si="1611"/>
        <v>14</v>
      </c>
      <c r="AS836" s="8"/>
      <c r="AU836" s="11">
        <f t="shared" si="1612"/>
        <v>45386</v>
      </c>
      <c r="AV836" s="8">
        <f t="shared" si="1613"/>
        <v>4421</v>
      </c>
      <c r="AW836" s="8">
        <f t="shared" si="1614"/>
        <v>388051.2300000001</v>
      </c>
      <c r="AX836" s="8">
        <f t="shared" si="1615"/>
        <v>0</v>
      </c>
      <c r="AY836" s="8">
        <f t="shared" si="1616"/>
        <v>2313.7799999999997</v>
      </c>
      <c r="AZ836" s="8">
        <f t="shared" si="1617"/>
        <v>-198.93000000000006</v>
      </c>
      <c r="BA836" s="8">
        <f t="shared" si="1618"/>
        <v>12</v>
      </c>
      <c r="BB836" s="8"/>
      <c r="BD836" s="11">
        <f t="shared" si="1619"/>
        <v>45386</v>
      </c>
      <c r="BE836" s="8">
        <f t="shared" si="1620"/>
        <v>4570</v>
      </c>
      <c r="BF836" s="8">
        <f t="shared" si="1621"/>
        <v>581058.60000000021</v>
      </c>
      <c r="BG836" s="8">
        <f t="shared" si="1622"/>
        <v>2579.08</v>
      </c>
      <c r="BH836" s="8">
        <f t="shared" si="1623"/>
        <v>0</v>
      </c>
      <c r="BI836" s="8">
        <f t="shared" si="1624"/>
        <v>4214.0099999999993</v>
      </c>
      <c r="BJ836" s="8">
        <f t="shared" si="1625"/>
        <v>19</v>
      </c>
      <c r="BK836" s="8"/>
      <c r="BM836" s="11">
        <f t="shared" si="1626"/>
        <v>45386</v>
      </c>
      <c r="BN836" s="8">
        <f t="shared" si="1627"/>
        <v>5201</v>
      </c>
      <c r="BO836" s="8">
        <f t="shared" si="1628"/>
        <v>705566.05</v>
      </c>
      <c r="BP836" s="8">
        <f t="shared" si="1629"/>
        <v>3475.79</v>
      </c>
      <c r="BQ836" s="8">
        <f t="shared" si="1630"/>
        <v>0</v>
      </c>
      <c r="BR836" s="8">
        <f t="shared" si="1631"/>
        <v>13729.000000000005</v>
      </c>
      <c r="BS836" s="8">
        <f t="shared" si="1632"/>
        <v>20</v>
      </c>
      <c r="BT836" s="8"/>
      <c r="BV836" s="11">
        <f t="shared" si="1633"/>
        <v>45386</v>
      </c>
      <c r="BW836" s="8">
        <f t="shared" si="1634"/>
        <v>2261</v>
      </c>
      <c r="BX836" s="8">
        <f t="shared" si="1635"/>
        <v>182481.17999999993</v>
      </c>
      <c r="BY836" s="8">
        <f t="shared" si="1636"/>
        <v>2698</v>
      </c>
      <c r="BZ836" s="8">
        <f t="shared" si="1637"/>
        <v>0</v>
      </c>
      <c r="CA836" s="8">
        <f t="shared" si="1638"/>
        <v>1672.8</v>
      </c>
      <c r="CB836" s="8">
        <f t="shared" si="1639"/>
        <v>16</v>
      </c>
      <c r="CC836" s="8"/>
      <c r="CE836" s="11">
        <f t="shared" si="1640"/>
        <v>45386</v>
      </c>
      <c r="CF836" s="8">
        <f t="shared" si="1641"/>
        <v>2805</v>
      </c>
      <c r="CG836" s="8">
        <f t="shared" si="1642"/>
        <v>330956.76999999996</v>
      </c>
      <c r="CH836" s="8">
        <f t="shared" si="1643"/>
        <v>4592.04</v>
      </c>
      <c r="CI836" s="8">
        <f t="shared" si="1644"/>
        <v>0</v>
      </c>
      <c r="CJ836" s="8">
        <f t="shared" si="1645"/>
        <v>-151.33999999999997</v>
      </c>
      <c r="CK836" s="8">
        <f t="shared" si="1646"/>
        <v>60</v>
      </c>
      <c r="CL836" s="8"/>
      <c r="CN836" s="11">
        <f t="shared" si="1647"/>
        <v>45386</v>
      </c>
      <c r="CO836" s="8">
        <f t="shared" si="1648"/>
        <v>6291</v>
      </c>
      <c r="CP836" s="8">
        <f t="shared" si="1649"/>
        <v>661083.72000000009</v>
      </c>
      <c r="CQ836" s="8">
        <f t="shared" si="1650"/>
        <v>5784.4699999999993</v>
      </c>
      <c r="CR836" s="8">
        <f t="shared" si="1651"/>
        <v>36946.659999999996</v>
      </c>
      <c r="CS836" s="8">
        <f t="shared" si="1652"/>
        <v>4178.5</v>
      </c>
      <c r="CT836" s="8">
        <f t="shared" si="1653"/>
        <v>207</v>
      </c>
      <c r="CU836" s="8"/>
      <c r="CW836" s="11">
        <f t="shared" si="1654"/>
        <v>45386</v>
      </c>
      <c r="CX836" s="8">
        <f t="shared" si="1655"/>
        <v>1256</v>
      </c>
      <c r="CY836" s="8">
        <f t="shared" si="1656"/>
        <v>90627.910000000062</v>
      </c>
      <c r="CZ836" s="8">
        <f t="shared" si="1657"/>
        <v>-4.5</v>
      </c>
      <c r="DA836" s="8">
        <f t="shared" si="1658"/>
        <v>619</v>
      </c>
      <c r="DB836" s="8">
        <f t="shared" si="1659"/>
        <v>4582.34</v>
      </c>
      <c r="DC836" s="8">
        <f t="shared" si="1660"/>
        <v>27</v>
      </c>
      <c r="DD836" s="8"/>
      <c r="DF836" s="11">
        <f t="shared" si="1661"/>
        <v>45386</v>
      </c>
      <c r="DG836" s="8">
        <f t="shared" si="1662"/>
        <v>0</v>
      </c>
      <c r="DH836" s="8">
        <f t="shared" si="1663"/>
        <v>0</v>
      </c>
      <c r="DI836" s="8">
        <f t="shared" si="1664"/>
        <v>0</v>
      </c>
      <c r="DJ836" s="8">
        <f t="shared" si="1665"/>
        <v>0</v>
      </c>
      <c r="DK836" s="8">
        <f t="shared" si="1666"/>
        <v>0</v>
      </c>
      <c r="DL836" s="8">
        <f t="shared" si="1667"/>
        <v>0</v>
      </c>
      <c r="DM836" s="8"/>
      <c r="DO836" s="11">
        <f t="shared" si="1668"/>
        <v>45386</v>
      </c>
      <c r="DP836" s="8">
        <f t="shared" si="1669"/>
        <v>0</v>
      </c>
      <c r="DQ836" s="8">
        <f t="shared" si="1670"/>
        <v>0</v>
      </c>
      <c r="DR836" s="8">
        <f t="shared" si="1671"/>
        <v>0</v>
      </c>
      <c r="DS836" s="8">
        <f t="shared" si="1672"/>
        <v>0</v>
      </c>
      <c r="DT836" s="8">
        <f t="shared" si="1673"/>
        <v>0</v>
      </c>
      <c r="DU836" s="8">
        <f t="shared" si="1674"/>
        <v>0</v>
      </c>
      <c r="DV836" s="8"/>
      <c r="DX836" s="11">
        <f t="shared" si="1675"/>
        <v>45386</v>
      </c>
      <c r="DY836" s="8">
        <f t="shared" si="1676"/>
        <v>0</v>
      </c>
      <c r="DZ836" s="8">
        <f t="shared" si="1677"/>
        <v>0</v>
      </c>
      <c r="EA836" s="8">
        <f t="shared" si="1678"/>
        <v>0</v>
      </c>
      <c r="EB836" s="8">
        <f t="shared" si="1679"/>
        <v>0</v>
      </c>
      <c r="EC836" s="8">
        <f t="shared" si="1680"/>
        <v>0</v>
      </c>
      <c r="ED836" s="8">
        <f t="shared" si="1681"/>
        <v>0</v>
      </c>
      <c r="EE836" s="8"/>
    </row>
    <row r="837" spans="2:135" x14ac:dyDescent="0.3">
      <c r="B837" s="11">
        <f t="shared" si="1577"/>
        <v>45387</v>
      </c>
      <c r="C837" s="8">
        <f t="shared" si="1578"/>
        <v>3725</v>
      </c>
      <c r="D837" s="8">
        <f t="shared" si="1579"/>
        <v>509078.86</v>
      </c>
      <c r="E837" s="8">
        <f t="shared" si="1580"/>
        <v>0</v>
      </c>
      <c r="F837" s="8">
        <f t="shared" si="1581"/>
        <v>2682</v>
      </c>
      <c r="G837" s="8">
        <f t="shared" si="1582"/>
        <v>4202.34</v>
      </c>
      <c r="H837" s="8">
        <f t="shared" si="1583"/>
        <v>29</v>
      </c>
      <c r="I837" s="8"/>
      <c r="K837" s="11">
        <f t="shared" si="1584"/>
        <v>45387</v>
      </c>
      <c r="L837" s="8">
        <f t="shared" si="1585"/>
        <v>3284</v>
      </c>
      <c r="M837" s="8">
        <f t="shared" si="1586"/>
        <v>433181.47000000003</v>
      </c>
      <c r="N837" s="8">
        <f t="shared" si="1587"/>
        <v>1450.93</v>
      </c>
      <c r="O837" s="8">
        <f t="shared" si="1588"/>
        <v>0</v>
      </c>
      <c r="P837" s="8">
        <f t="shared" si="1589"/>
        <v>1781.73</v>
      </c>
      <c r="Q837" s="8">
        <f t="shared" si="1590"/>
        <v>6</v>
      </c>
      <c r="R837" s="8"/>
      <c r="T837" s="11">
        <f t="shared" si="1591"/>
        <v>45387</v>
      </c>
      <c r="U837" s="8">
        <f t="shared" si="1592"/>
        <v>1862</v>
      </c>
      <c r="V837" s="8">
        <f t="shared" si="1593"/>
        <v>181364.62</v>
      </c>
      <c r="W837" s="8">
        <f t="shared" si="1594"/>
        <v>0</v>
      </c>
      <c r="X837" s="8">
        <f t="shared" si="1595"/>
        <v>0</v>
      </c>
      <c r="Y837" s="8">
        <f t="shared" si="1596"/>
        <v>4681.1899999999996</v>
      </c>
      <c r="Z837" s="8">
        <f t="shared" si="1597"/>
        <v>0</v>
      </c>
      <c r="AA837" s="8"/>
      <c r="AC837" s="11">
        <f t="shared" si="1598"/>
        <v>45387</v>
      </c>
      <c r="AD837" s="8">
        <f t="shared" si="1599"/>
        <v>4839</v>
      </c>
      <c r="AE837" s="8">
        <f t="shared" si="1600"/>
        <v>557390.72999999975</v>
      </c>
      <c r="AF837" s="8">
        <f t="shared" si="1601"/>
        <v>4164.7499999999991</v>
      </c>
      <c r="AG837" s="8">
        <f t="shared" si="1602"/>
        <v>0</v>
      </c>
      <c r="AH837" s="8">
        <f t="shared" si="1603"/>
        <v>3452.7800000000007</v>
      </c>
      <c r="AI837" s="8">
        <f t="shared" si="1604"/>
        <v>56</v>
      </c>
      <c r="AJ837" s="8"/>
      <c r="AL837" s="11">
        <f t="shared" si="1605"/>
        <v>45387</v>
      </c>
      <c r="AM837" s="8">
        <f t="shared" si="1606"/>
        <v>3698</v>
      </c>
      <c r="AN837" s="8">
        <f t="shared" si="1607"/>
        <v>481349.98999999993</v>
      </c>
      <c r="AO837" s="8">
        <f t="shared" si="1608"/>
        <v>1401.1599999999996</v>
      </c>
      <c r="AP837" s="8">
        <f t="shared" si="1609"/>
        <v>0</v>
      </c>
      <c r="AQ837" s="8">
        <f t="shared" si="1610"/>
        <v>6083.5999999999958</v>
      </c>
      <c r="AR837" s="8">
        <f t="shared" si="1611"/>
        <v>14</v>
      </c>
      <c r="AS837" s="8"/>
      <c r="AU837" s="11">
        <f t="shared" si="1612"/>
        <v>45387</v>
      </c>
      <c r="AV837" s="8">
        <f t="shared" si="1613"/>
        <v>4451</v>
      </c>
      <c r="AW837" s="8">
        <f t="shared" si="1614"/>
        <v>390750.82000000012</v>
      </c>
      <c r="AX837" s="8">
        <f t="shared" si="1615"/>
        <v>0</v>
      </c>
      <c r="AY837" s="8">
        <f t="shared" si="1616"/>
        <v>2320.1299999999997</v>
      </c>
      <c r="AZ837" s="8">
        <f t="shared" si="1617"/>
        <v>-292.64000000000004</v>
      </c>
      <c r="BA837" s="8">
        <f t="shared" si="1618"/>
        <v>12</v>
      </c>
      <c r="BB837" s="8"/>
      <c r="BD837" s="11">
        <f t="shared" si="1619"/>
        <v>45387</v>
      </c>
      <c r="BE837" s="8">
        <f t="shared" si="1620"/>
        <v>4645</v>
      </c>
      <c r="BF837" s="8">
        <f t="shared" si="1621"/>
        <v>591134.42000000016</v>
      </c>
      <c r="BG837" s="8">
        <f t="shared" si="1622"/>
        <v>2636.36</v>
      </c>
      <c r="BH837" s="8">
        <f t="shared" si="1623"/>
        <v>0</v>
      </c>
      <c r="BI837" s="8">
        <f t="shared" si="1624"/>
        <v>4214.0099999999993</v>
      </c>
      <c r="BJ837" s="8">
        <f t="shared" si="1625"/>
        <v>19</v>
      </c>
      <c r="BK837" s="8"/>
      <c r="BM837" s="11">
        <f t="shared" si="1626"/>
        <v>45387</v>
      </c>
      <c r="BN837" s="8">
        <f t="shared" si="1627"/>
        <v>5265</v>
      </c>
      <c r="BO837" s="8">
        <f t="shared" si="1628"/>
        <v>716656.52</v>
      </c>
      <c r="BP837" s="8">
        <f t="shared" si="1629"/>
        <v>3529.75</v>
      </c>
      <c r="BQ837" s="8">
        <f t="shared" si="1630"/>
        <v>0</v>
      </c>
      <c r="BR837" s="8">
        <f t="shared" si="1631"/>
        <v>13931.000000000005</v>
      </c>
      <c r="BS837" s="8">
        <f t="shared" si="1632"/>
        <v>20</v>
      </c>
      <c r="BT837" s="8"/>
      <c r="BV837" s="11">
        <f t="shared" si="1633"/>
        <v>45387</v>
      </c>
      <c r="BW837" s="8">
        <f t="shared" si="1634"/>
        <v>2293</v>
      </c>
      <c r="BX837" s="8">
        <f t="shared" si="1635"/>
        <v>185626.63999999993</v>
      </c>
      <c r="BY837" s="8">
        <f t="shared" si="1636"/>
        <v>2728</v>
      </c>
      <c r="BZ837" s="8">
        <f t="shared" si="1637"/>
        <v>0</v>
      </c>
      <c r="CA837" s="8">
        <f t="shared" si="1638"/>
        <v>1707.8</v>
      </c>
      <c r="CB837" s="8">
        <f t="shared" si="1639"/>
        <v>16</v>
      </c>
      <c r="CC837" s="8"/>
      <c r="CE837" s="11">
        <f t="shared" si="1640"/>
        <v>45387</v>
      </c>
      <c r="CF837" s="8">
        <f t="shared" si="1641"/>
        <v>2869</v>
      </c>
      <c r="CG837" s="8">
        <f t="shared" si="1642"/>
        <v>338730.13999999996</v>
      </c>
      <c r="CH837" s="8">
        <f t="shared" si="1643"/>
        <v>4668.54</v>
      </c>
      <c r="CI837" s="8">
        <f t="shared" si="1644"/>
        <v>25</v>
      </c>
      <c r="CJ837" s="8">
        <f t="shared" si="1645"/>
        <v>-76.339999999999975</v>
      </c>
      <c r="CK837" s="8">
        <f t="shared" si="1646"/>
        <v>60</v>
      </c>
      <c r="CL837" s="8"/>
      <c r="CN837" s="11">
        <f t="shared" si="1647"/>
        <v>45387</v>
      </c>
      <c r="CO837" s="8">
        <f t="shared" si="1648"/>
        <v>6380</v>
      </c>
      <c r="CP837" s="8">
        <f t="shared" si="1649"/>
        <v>672115.99000000011</v>
      </c>
      <c r="CQ837" s="8">
        <f t="shared" si="1650"/>
        <v>6131.5899999999992</v>
      </c>
      <c r="CR837" s="8">
        <f t="shared" si="1651"/>
        <v>37191.629999999997</v>
      </c>
      <c r="CS837" s="8">
        <f t="shared" si="1652"/>
        <v>4228.5</v>
      </c>
      <c r="CT837" s="8">
        <f t="shared" si="1653"/>
        <v>208</v>
      </c>
      <c r="CU837" s="8"/>
      <c r="CW837" s="11">
        <f t="shared" si="1654"/>
        <v>45387</v>
      </c>
      <c r="CX837" s="8">
        <f t="shared" si="1655"/>
        <v>1278</v>
      </c>
      <c r="CY837" s="8">
        <f t="shared" si="1656"/>
        <v>91893.360000000059</v>
      </c>
      <c r="CZ837" s="8">
        <f t="shared" si="1657"/>
        <v>-4.5</v>
      </c>
      <c r="DA837" s="8">
        <f t="shared" si="1658"/>
        <v>621</v>
      </c>
      <c r="DB837" s="8">
        <f t="shared" si="1659"/>
        <v>4702.34</v>
      </c>
      <c r="DC837" s="8">
        <f t="shared" si="1660"/>
        <v>27</v>
      </c>
      <c r="DD837" s="8"/>
      <c r="DF837" s="11">
        <f t="shared" si="1661"/>
        <v>45387</v>
      </c>
      <c r="DG837" s="8">
        <f t="shared" si="1662"/>
        <v>0</v>
      </c>
      <c r="DH837" s="8">
        <f t="shared" si="1663"/>
        <v>0</v>
      </c>
      <c r="DI837" s="8">
        <f t="shared" si="1664"/>
        <v>0</v>
      </c>
      <c r="DJ837" s="8">
        <f t="shared" si="1665"/>
        <v>0</v>
      </c>
      <c r="DK837" s="8">
        <f t="shared" si="1666"/>
        <v>0</v>
      </c>
      <c r="DL837" s="8">
        <f t="shared" si="1667"/>
        <v>0</v>
      </c>
      <c r="DM837" s="8"/>
      <c r="DO837" s="11">
        <f t="shared" si="1668"/>
        <v>45387</v>
      </c>
      <c r="DP837" s="8">
        <f t="shared" si="1669"/>
        <v>0</v>
      </c>
      <c r="DQ837" s="8">
        <f t="shared" si="1670"/>
        <v>0</v>
      </c>
      <c r="DR837" s="8">
        <f t="shared" si="1671"/>
        <v>0</v>
      </c>
      <c r="DS837" s="8">
        <f t="shared" si="1672"/>
        <v>0</v>
      </c>
      <c r="DT837" s="8">
        <f t="shared" si="1673"/>
        <v>0</v>
      </c>
      <c r="DU837" s="8">
        <f t="shared" si="1674"/>
        <v>0</v>
      </c>
      <c r="DV837" s="8"/>
      <c r="DX837" s="11">
        <f t="shared" si="1675"/>
        <v>45387</v>
      </c>
      <c r="DY837" s="8">
        <f t="shared" si="1676"/>
        <v>0</v>
      </c>
      <c r="DZ837" s="8">
        <f t="shared" si="1677"/>
        <v>0</v>
      </c>
      <c r="EA837" s="8">
        <f t="shared" si="1678"/>
        <v>0</v>
      </c>
      <c r="EB837" s="8">
        <f t="shared" si="1679"/>
        <v>0</v>
      </c>
      <c r="EC837" s="8">
        <f t="shared" si="1680"/>
        <v>0</v>
      </c>
      <c r="ED837" s="8">
        <f t="shared" si="1681"/>
        <v>0</v>
      </c>
      <c r="EE837" s="8"/>
    </row>
    <row r="838" spans="2:135" x14ac:dyDescent="0.3">
      <c r="B838" s="11">
        <f t="shared" si="1577"/>
        <v>45388</v>
      </c>
      <c r="C838" s="8">
        <f t="shared" si="1578"/>
        <v>3763</v>
      </c>
      <c r="D838" s="8">
        <f t="shared" si="1579"/>
        <v>514174.99</v>
      </c>
      <c r="E838" s="8">
        <f t="shared" si="1580"/>
        <v>0</v>
      </c>
      <c r="F838" s="8">
        <f t="shared" si="1581"/>
        <v>2731</v>
      </c>
      <c r="G838" s="8">
        <f t="shared" si="1582"/>
        <v>4232.34</v>
      </c>
      <c r="H838" s="8">
        <f t="shared" si="1583"/>
        <v>29</v>
      </c>
      <c r="I838" s="8"/>
      <c r="K838" s="11">
        <f t="shared" si="1584"/>
        <v>45388</v>
      </c>
      <c r="L838" s="8">
        <f t="shared" si="1585"/>
        <v>3303</v>
      </c>
      <c r="M838" s="8">
        <f t="shared" si="1586"/>
        <v>435414.27</v>
      </c>
      <c r="N838" s="8">
        <f t="shared" si="1587"/>
        <v>1478.99</v>
      </c>
      <c r="O838" s="8">
        <f t="shared" si="1588"/>
        <v>0</v>
      </c>
      <c r="P838" s="8">
        <f t="shared" si="1589"/>
        <v>1781.73</v>
      </c>
      <c r="Q838" s="8">
        <f t="shared" si="1590"/>
        <v>6</v>
      </c>
      <c r="R838" s="8"/>
      <c r="T838" s="11">
        <f t="shared" si="1591"/>
        <v>45388</v>
      </c>
      <c r="U838" s="8">
        <f t="shared" si="1592"/>
        <v>1894</v>
      </c>
      <c r="V838" s="8">
        <f t="shared" si="1593"/>
        <v>184648.83</v>
      </c>
      <c r="W838" s="8">
        <f t="shared" si="1594"/>
        <v>0</v>
      </c>
      <c r="X838" s="8">
        <f t="shared" si="1595"/>
        <v>0</v>
      </c>
      <c r="Y838" s="8">
        <f t="shared" si="1596"/>
        <v>4699.4399999999996</v>
      </c>
      <c r="Z838" s="8">
        <f t="shared" si="1597"/>
        <v>0</v>
      </c>
      <c r="AA838" s="8"/>
      <c r="AC838" s="11">
        <f t="shared" si="1598"/>
        <v>45388</v>
      </c>
      <c r="AD838" s="8">
        <f t="shared" si="1599"/>
        <v>4882</v>
      </c>
      <c r="AE838" s="8">
        <f t="shared" si="1600"/>
        <v>562635.1799999997</v>
      </c>
      <c r="AF838" s="8">
        <f t="shared" si="1601"/>
        <v>4239.7099999999991</v>
      </c>
      <c r="AG838" s="8">
        <f t="shared" si="1602"/>
        <v>0</v>
      </c>
      <c r="AH838" s="8">
        <f t="shared" si="1603"/>
        <v>3452.7800000000007</v>
      </c>
      <c r="AI838" s="8">
        <f t="shared" si="1604"/>
        <v>57</v>
      </c>
      <c r="AJ838" s="8"/>
      <c r="AL838" s="11">
        <f t="shared" si="1605"/>
        <v>45388</v>
      </c>
      <c r="AM838" s="8">
        <f t="shared" si="1606"/>
        <v>3738</v>
      </c>
      <c r="AN838" s="8">
        <f t="shared" si="1607"/>
        <v>486520.25999999995</v>
      </c>
      <c r="AO838" s="8">
        <f t="shared" si="1608"/>
        <v>1544.5999999999997</v>
      </c>
      <c r="AP838" s="8">
        <f t="shared" si="1609"/>
        <v>0</v>
      </c>
      <c r="AQ838" s="8">
        <f t="shared" si="1610"/>
        <v>6088.5499999999956</v>
      </c>
      <c r="AR838" s="8">
        <f t="shared" si="1611"/>
        <v>14</v>
      </c>
      <c r="AS838" s="8"/>
      <c r="AU838" s="11">
        <f t="shared" si="1612"/>
        <v>45388</v>
      </c>
      <c r="AV838" s="8">
        <f t="shared" si="1613"/>
        <v>4488</v>
      </c>
      <c r="AW838" s="8">
        <f t="shared" si="1614"/>
        <v>393735.07000000012</v>
      </c>
      <c r="AX838" s="8">
        <f t="shared" si="1615"/>
        <v>0</v>
      </c>
      <c r="AY838" s="8">
        <f t="shared" si="1616"/>
        <v>2327.1299999999997</v>
      </c>
      <c r="AZ838" s="8">
        <f t="shared" si="1617"/>
        <v>-292.64000000000004</v>
      </c>
      <c r="BA838" s="8">
        <f t="shared" si="1618"/>
        <v>12</v>
      </c>
      <c r="BB838" s="8"/>
      <c r="BD838" s="11">
        <f t="shared" si="1619"/>
        <v>45388</v>
      </c>
      <c r="BE838" s="8">
        <f t="shared" si="1620"/>
        <v>4711</v>
      </c>
      <c r="BF838" s="8">
        <f t="shared" si="1621"/>
        <v>599410.00000000012</v>
      </c>
      <c r="BG838" s="8">
        <f t="shared" si="1622"/>
        <v>2671.4500000000003</v>
      </c>
      <c r="BH838" s="8">
        <f t="shared" si="1623"/>
        <v>0</v>
      </c>
      <c r="BI838" s="8">
        <f t="shared" si="1624"/>
        <v>4344.9699999999993</v>
      </c>
      <c r="BJ838" s="8">
        <f t="shared" si="1625"/>
        <v>19</v>
      </c>
      <c r="BK838" s="8"/>
      <c r="BM838" s="11">
        <f t="shared" si="1626"/>
        <v>45388</v>
      </c>
      <c r="BN838" s="8">
        <f t="shared" si="1627"/>
        <v>5328</v>
      </c>
      <c r="BO838" s="8">
        <f t="shared" si="1628"/>
        <v>726850.13</v>
      </c>
      <c r="BP838" s="8">
        <f t="shared" si="1629"/>
        <v>3603.7</v>
      </c>
      <c r="BQ838" s="8">
        <f t="shared" si="1630"/>
        <v>0</v>
      </c>
      <c r="BR838" s="8">
        <f t="shared" si="1631"/>
        <v>14069.450000000006</v>
      </c>
      <c r="BS838" s="8">
        <f t="shared" si="1632"/>
        <v>20</v>
      </c>
      <c r="BT838" s="8"/>
      <c r="BV838" s="11">
        <f t="shared" si="1633"/>
        <v>45388</v>
      </c>
      <c r="BW838" s="8">
        <f t="shared" si="1634"/>
        <v>2336</v>
      </c>
      <c r="BX838" s="8">
        <f t="shared" si="1635"/>
        <v>189376.99999999991</v>
      </c>
      <c r="BY838" s="8">
        <f t="shared" si="1636"/>
        <v>2858</v>
      </c>
      <c r="BZ838" s="8">
        <f t="shared" si="1637"/>
        <v>0</v>
      </c>
      <c r="CA838" s="8">
        <f t="shared" si="1638"/>
        <v>1707.8</v>
      </c>
      <c r="CB838" s="8">
        <f t="shared" si="1639"/>
        <v>16</v>
      </c>
      <c r="CC838" s="8"/>
      <c r="CE838" s="11">
        <f t="shared" si="1640"/>
        <v>45388</v>
      </c>
      <c r="CF838" s="8">
        <f t="shared" si="1641"/>
        <v>2930</v>
      </c>
      <c r="CG838" s="8">
        <f t="shared" si="1642"/>
        <v>345992.11999999994</v>
      </c>
      <c r="CH838" s="8">
        <f t="shared" si="1643"/>
        <v>4832.04</v>
      </c>
      <c r="CI838" s="8">
        <f t="shared" si="1644"/>
        <v>25</v>
      </c>
      <c r="CJ838" s="8">
        <f t="shared" si="1645"/>
        <v>-76.339999999999975</v>
      </c>
      <c r="CK838" s="8">
        <f t="shared" si="1646"/>
        <v>60</v>
      </c>
      <c r="CL838" s="8"/>
      <c r="CN838" s="11">
        <f t="shared" si="1647"/>
        <v>45388</v>
      </c>
      <c r="CO838" s="8">
        <f>CO100+CO837</f>
        <v>6455</v>
      </c>
      <c r="CP838" s="8">
        <f>CP100+CP837</f>
        <v>682038.68</v>
      </c>
      <c r="CQ838" s="8">
        <f t="shared" si="1650"/>
        <v>6236.5899999999992</v>
      </c>
      <c r="CR838" s="8">
        <f t="shared" si="1651"/>
        <v>37407.360000000001</v>
      </c>
      <c r="CS838" s="8">
        <f t="shared" si="1652"/>
        <v>4278.5</v>
      </c>
      <c r="CT838" s="8">
        <f t="shared" si="1653"/>
        <v>208</v>
      </c>
      <c r="CU838" s="8"/>
      <c r="CW838" s="11">
        <f t="shared" si="1654"/>
        <v>45388</v>
      </c>
      <c r="CX838" s="8">
        <f t="shared" si="1655"/>
        <v>1301</v>
      </c>
      <c r="CY838" s="8">
        <f t="shared" si="1656"/>
        <v>93147.540000000052</v>
      </c>
      <c r="CZ838" s="8">
        <f t="shared" si="1657"/>
        <v>-4.5</v>
      </c>
      <c r="DA838" s="8">
        <f t="shared" si="1658"/>
        <v>644.5</v>
      </c>
      <c r="DB838" s="8">
        <f t="shared" si="1659"/>
        <v>4837.34</v>
      </c>
      <c r="DC838" s="8">
        <f t="shared" si="1660"/>
        <v>27</v>
      </c>
      <c r="DD838" s="8"/>
      <c r="DF838" s="11">
        <f t="shared" si="1661"/>
        <v>45388</v>
      </c>
      <c r="DG838" s="8">
        <f t="shared" si="1662"/>
        <v>0</v>
      </c>
      <c r="DH838" s="8">
        <f t="shared" si="1663"/>
        <v>0</v>
      </c>
      <c r="DI838" s="8">
        <f t="shared" si="1664"/>
        <v>0</v>
      </c>
      <c r="DJ838" s="8">
        <f t="shared" si="1665"/>
        <v>0</v>
      </c>
      <c r="DK838" s="8">
        <f t="shared" si="1666"/>
        <v>0</v>
      </c>
      <c r="DL838" s="8">
        <f t="shared" si="1667"/>
        <v>0</v>
      </c>
      <c r="DM838" s="8"/>
      <c r="DO838" s="11">
        <f t="shared" si="1668"/>
        <v>45388</v>
      </c>
      <c r="DP838" s="8">
        <f t="shared" si="1669"/>
        <v>0</v>
      </c>
      <c r="DQ838" s="8">
        <f t="shared" si="1670"/>
        <v>0</v>
      </c>
      <c r="DR838" s="8">
        <f t="shared" si="1671"/>
        <v>0</v>
      </c>
      <c r="DS838" s="8">
        <f t="shared" si="1672"/>
        <v>0</v>
      </c>
      <c r="DT838" s="8">
        <f t="shared" si="1673"/>
        <v>0</v>
      </c>
      <c r="DU838" s="8">
        <f t="shared" si="1674"/>
        <v>0</v>
      </c>
      <c r="DV838" s="8"/>
      <c r="DX838" s="11">
        <f t="shared" si="1675"/>
        <v>45388</v>
      </c>
      <c r="DY838" s="8">
        <f t="shared" si="1676"/>
        <v>0</v>
      </c>
      <c r="DZ838" s="8">
        <f t="shared" si="1677"/>
        <v>0</v>
      </c>
      <c r="EA838" s="8">
        <f t="shared" si="1678"/>
        <v>0</v>
      </c>
      <c r="EB838" s="8">
        <f t="shared" si="1679"/>
        <v>0</v>
      </c>
      <c r="EC838" s="8">
        <f t="shared" si="1680"/>
        <v>0</v>
      </c>
      <c r="ED838" s="8">
        <f t="shared" si="1681"/>
        <v>0</v>
      </c>
      <c r="EE838" s="8"/>
    </row>
    <row r="839" spans="2:135" x14ac:dyDescent="0.3">
      <c r="B839" s="11">
        <f t="shared" si="1577"/>
        <v>45389</v>
      </c>
      <c r="C839" s="8">
        <f t="shared" si="1578"/>
        <v>3783</v>
      </c>
      <c r="D839" s="8">
        <f t="shared" si="1579"/>
        <v>516538.56</v>
      </c>
      <c r="E839" s="8">
        <f t="shared" si="1580"/>
        <v>0</v>
      </c>
      <c r="F839" s="8">
        <f t="shared" si="1581"/>
        <v>2749</v>
      </c>
      <c r="G839" s="8">
        <f t="shared" si="1582"/>
        <v>4232.34</v>
      </c>
      <c r="H839" s="8">
        <f t="shared" si="1583"/>
        <v>30</v>
      </c>
      <c r="I839" s="8"/>
      <c r="K839" s="11">
        <f t="shared" si="1584"/>
        <v>45389</v>
      </c>
      <c r="L839" s="8">
        <f t="shared" si="1585"/>
        <v>3323</v>
      </c>
      <c r="M839" s="8">
        <f t="shared" si="1586"/>
        <v>437988.78</v>
      </c>
      <c r="N839" s="8">
        <f t="shared" si="1587"/>
        <v>1482.29</v>
      </c>
      <c r="O839" s="8">
        <f t="shared" si="1588"/>
        <v>0</v>
      </c>
      <c r="P839" s="8">
        <f t="shared" si="1589"/>
        <v>1781.73</v>
      </c>
      <c r="Q839" s="8">
        <f t="shared" si="1590"/>
        <v>6</v>
      </c>
      <c r="R839" s="8"/>
      <c r="T839" s="11">
        <f t="shared" si="1591"/>
        <v>45389</v>
      </c>
      <c r="U839" s="8">
        <f t="shared" si="1592"/>
        <v>1906</v>
      </c>
      <c r="V839" s="8">
        <f t="shared" si="1593"/>
        <v>185883.5</v>
      </c>
      <c r="W839" s="8">
        <f t="shared" si="1594"/>
        <v>0</v>
      </c>
      <c r="X839" s="8">
        <f t="shared" si="1595"/>
        <v>0</v>
      </c>
      <c r="Y839" s="8">
        <f t="shared" si="1596"/>
        <v>4723.4399999999996</v>
      </c>
      <c r="Z839" s="8">
        <f t="shared" si="1597"/>
        <v>0</v>
      </c>
      <c r="AA839" s="8"/>
      <c r="AC839" s="11">
        <f t="shared" si="1598"/>
        <v>45389</v>
      </c>
      <c r="AD839" s="8">
        <f t="shared" si="1599"/>
        <v>4907</v>
      </c>
      <c r="AE839" s="8">
        <f t="shared" si="1600"/>
        <v>565665.1799999997</v>
      </c>
      <c r="AF839" s="8">
        <f t="shared" si="1601"/>
        <v>4277.9399999999987</v>
      </c>
      <c r="AG839" s="8">
        <f t="shared" si="1602"/>
        <v>0</v>
      </c>
      <c r="AH839" s="8">
        <f t="shared" si="1603"/>
        <v>3452.7800000000007</v>
      </c>
      <c r="AI839" s="8">
        <f t="shared" si="1604"/>
        <v>58</v>
      </c>
      <c r="AJ839" s="8"/>
      <c r="AL839" s="11">
        <f t="shared" si="1605"/>
        <v>45389</v>
      </c>
      <c r="AM839" s="8">
        <f t="shared" si="1606"/>
        <v>3770</v>
      </c>
      <c r="AN839" s="8">
        <f t="shared" si="1607"/>
        <v>490520.49999999994</v>
      </c>
      <c r="AO839" s="8">
        <f t="shared" si="1608"/>
        <v>1544.5999999999997</v>
      </c>
      <c r="AP839" s="8">
        <f t="shared" si="1609"/>
        <v>0</v>
      </c>
      <c r="AQ839" s="8">
        <f t="shared" si="1610"/>
        <v>6195.5499999999956</v>
      </c>
      <c r="AR839" s="8">
        <f t="shared" si="1611"/>
        <v>14</v>
      </c>
      <c r="AS839" s="8"/>
      <c r="AU839" s="11">
        <f t="shared" si="1612"/>
        <v>45389</v>
      </c>
      <c r="AV839" s="8">
        <f t="shared" si="1613"/>
        <v>4535</v>
      </c>
      <c r="AW839" s="8">
        <f t="shared" si="1614"/>
        <v>397524.81000000011</v>
      </c>
      <c r="AX839" s="8">
        <f t="shared" si="1615"/>
        <v>0</v>
      </c>
      <c r="AY839" s="8">
        <f t="shared" si="1616"/>
        <v>2344.1299999999997</v>
      </c>
      <c r="AZ839" s="8">
        <f t="shared" si="1617"/>
        <v>-292.64000000000004</v>
      </c>
      <c r="BA839" s="8">
        <f t="shared" si="1618"/>
        <v>12</v>
      </c>
      <c r="BB839" s="8"/>
      <c r="BD839" s="11">
        <f t="shared" si="1619"/>
        <v>45389</v>
      </c>
      <c r="BE839" s="8">
        <f t="shared" si="1620"/>
        <v>4744</v>
      </c>
      <c r="BF839" s="8">
        <f t="shared" si="1621"/>
        <v>603372.00000000012</v>
      </c>
      <c r="BG839" s="8">
        <f t="shared" si="1622"/>
        <v>2713.1800000000003</v>
      </c>
      <c r="BH839" s="8">
        <f t="shared" si="1623"/>
        <v>0</v>
      </c>
      <c r="BI839" s="8">
        <f t="shared" si="1624"/>
        <v>4344.9699999999993</v>
      </c>
      <c r="BJ839" s="8">
        <f t="shared" si="1625"/>
        <v>19</v>
      </c>
      <c r="BK839" s="8"/>
      <c r="BM839" s="11">
        <f t="shared" si="1626"/>
        <v>45389</v>
      </c>
      <c r="BN839" s="8">
        <f t="shared" si="1627"/>
        <v>5372</v>
      </c>
      <c r="BO839" s="8">
        <f t="shared" si="1628"/>
        <v>732433.01</v>
      </c>
      <c r="BP839" s="8">
        <f t="shared" si="1629"/>
        <v>3635.7999999999997</v>
      </c>
      <c r="BQ839" s="8">
        <f t="shared" si="1630"/>
        <v>0</v>
      </c>
      <c r="BR839" s="8">
        <f t="shared" si="1631"/>
        <v>14224.400000000007</v>
      </c>
      <c r="BS839" s="8">
        <f t="shared" si="1632"/>
        <v>22</v>
      </c>
      <c r="BT839" s="8"/>
      <c r="BV839" s="11">
        <f t="shared" si="1633"/>
        <v>45389</v>
      </c>
      <c r="BW839" s="8">
        <f t="shared" si="1634"/>
        <v>2360</v>
      </c>
      <c r="BX839" s="8">
        <f t="shared" si="1635"/>
        <v>191297.02999999991</v>
      </c>
      <c r="BY839" s="8">
        <f t="shared" si="1636"/>
        <v>2884.5</v>
      </c>
      <c r="BZ839" s="8">
        <f t="shared" si="1637"/>
        <v>0</v>
      </c>
      <c r="CA839" s="8">
        <f t="shared" si="1638"/>
        <v>1707.8</v>
      </c>
      <c r="CB839" s="8">
        <f t="shared" si="1639"/>
        <v>16</v>
      </c>
      <c r="CC839" s="8"/>
      <c r="CE839" s="11">
        <f t="shared" si="1640"/>
        <v>45389</v>
      </c>
      <c r="CF839" s="8">
        <f t="shared" si="1641"/>
        <v>2954</v>
      </c>
      <c r="CG839" s="8">
        <f t="shared" si="1642"/>
        <v>348645.87999999995</v>
      </c>
      <c r="CH839" s="8">
        <f t="shared" si="1643"/>
        <v>4892.04</v>
      </c>
      <c r="CI839" s="8">
        <f t="shared" si="1644"/>
        <v>25</v>
      </c>
      <c r="CJ839" s="8">
        <f t="shared" si="1645"/>
        <v>-76.339999999999975</v>
      </c>
      <c r="CK839" s="8">
        <f t="shared" si="1646"/>
        <v>62</v>
      </c>
      <c r="CL839" s="8"/>
      <c r="CN839" s="11">
        <f t="shared" si="1647"/>
        <v>45389</v>
      </c>
      <c r="CO839" s="8">
        <f t="shared" si="1648"/>
        <v>6490</v>
      </c>
      <c r="CP839" s="8">
        <f t="shared" si="1649"/>
        <v>686115.09000000008</v>
      </c>
      <c r="CQ839" s="8">
        <f t="shared" si="1650"/>
        <v>6300.0899999999992</v>
      </c>
      <c r="CR839" s="8">
        <f t="shared" si="1651"/>
        <v>37458.86</v>
      </c>
      <c r="CS839" s="8">
        <f t="shared" si="1652"/>
        <v>4353.5</v>
      </c>
      <c r="CT839" s="8">
        <f t="shared" si="1653"/>
        <v>209</v>
      </c>
      <c r="CU839" s="8"/>
      <c r="CW839" s="11">
        <f t="shared" si="1654"/>
        <v>45389</v>
      </c>
      <c r="CX839" s="8">
        <f t="shared" si="1655"/>
        <v>1311</v>
      </c>
      <c r="CY839" s="8">
        <f t="shared" si="1656"/>
        <v>93656.250000000058</v>
      </c>
      <c r="CZ839" s="8">
        <f t="shared" si="1657"/>
        <v>-4.5</v>
      </c>
      <c r="DA839" s="8">
        <f t="shared" si="1658"/>
        <v>644.5</v>
      </c>
      <c r="DB839" s="8">
        <f t="shared" si="1659"/>
        <v>4897.34</v>
      </c>
      <c r="DC839" s="8">
        <f t="shared" si="1660"/>
        <v>27</v>
      </c>
      <c r="DD839" s="8"/>
      <c r="DF839" s="11">
        <f t="shared" si="1661"/>
        <v>45389</v>
      </c>
      <c r="DG839" s="8">
        <f t="shared" si="1662"/>
        <v>0</v>
      </c>
      <c r="DH839" s="8">
        <f t="shared" si="1663"/>
        <v>0</v>
      </c>
      <c r="DI839" s="8">
        <f t="shared" si="1664"/>
        <v>0</v>
      </c>
      <c r="DJ839" s="8">
        <f t="shared" si="1665"/>
        <v>0</v>
      </c>
      <c r="DK839" s="8">
        <f t="shared" si="1666"/>
        <v>0</v>
      </c>
      <c r="DL839" s="8">
        <f t="shared" si="1667"/>
        <v>0</v>
      </c>
      <c r="DM839" s="8"/>
      <c r="DO839" s="11">
        <f t="shared" si="1668"/>
        <v>45389</v>
      </c>
      <c r="DP839" s="8">
        <f t="shared" si="1669"/>
        <v>0</v>
      </c>
      <c r="DQ839" s="8">
        <f t="shared" si="1670"/>
        <v>0</v>
      </c>
      <c r="DR839" s="8">
        <f t="shared" si="1671"/>
        <v>0</v>
      </c>
      <c r="DS839" s="8">
        <f t="shared" si="1672"/>
        <v>0</v>
      </c>
      <c r="DT839" s="8">
        <f t="shared" si="1673"/>
        <v>0</v>
      </c>
      <c r="DU839" s="8">
        <f t="shared" si="1674"/>
        <v>0</v>
      </c>
      <c r="DV839" s="8"/>
      <c r="DX839" s="11">
        <f t="shared" si="1675"/>
        <v>45389</v>
      </c>
      <c r="DY839" s="8">
        <f t="shared" si="1676"/>
        <v>0</v>
      </c>
      <c r="DZ839" s="8">
        <f t="shared" si="1677"/>
        <v>0</v>
      </c>
      <c r="EA839" s="8">
        <f t="shared" si="1678"/>
        <v>0</v>
      </c>
      <c r="EB839" s="8">
        <f t="shared" si="1679"/>
        <v>0</v>
      </c>
      <c r="EC839" s="8">
        <f t="shared" si="1680"/>
        <v>0</v>
      </c>
      <c r="ED839" s="8">
        <f t="shared" si="1681"/>
        <v>0</v>
      </c>
      <c r="EE839" s="8"/>
    </row>
    <row r="840" spans="2:135" x14ac:dyDescent="0.3">
      <c r="B840" s="11">
        <f t="shared" si="1577"/>
        <v>45390</v>
      </c>
      <c r="C840" s="8">
        <f t="shared" si="1578"/>
        <v>3808</v>
      </c>
      <c r="D840" s="8">
        <f t="shared" si="1579"/>
        <v>520191.77</v>
      </c>
      <c r="E840" s="8">
        <f t="shared" si="1580"/>
        <v>0</v>
      </c>
      <c r="F840" s="8">
        <f t="shared" si="1581"/>
        <v>2752</v>
      </c>
      <c r="G840" s="8">
        <f t="shared" si="1582"/>
        <v>4232.34</v>
      </c>
      <c r="H840" s="8">
        <f t="shared" si="1583"/>
        <v>36</v>
      </c>
      <c r="I840" s="8"/>
      <c r="K840" s="11">
        <f t="shared" si="1584"/>
        <v>45390</v>
      </c>
      <c r="L840" s="8">
        <f t="shared" si="1585"/>
        <v>3355</v>
      </c>
      <c r="M840" s="8">
        <f t="shared" si="1586"/>
        <v>442055.09</v>
      </c>
      <c r="N840" s="8">
        <f t="shared" si="1587"/>
        <v>1495.26</v>
      </c>
      <c r="O840" s="8">
        <f t="shared" si="1588"/>
        <v>0</v>
      </c>
      <c r="P840" s="8">
        <f t="shared" si="1589"/>
        <v>1781.73</v>
      </c>
      <c r="Q840" s="8">
        <f t="shared" si="1590"/>
        <v>6</v>
      </c>
      <c r="R840" s="8"/>
      <c r="T840" s="11">
        <f t="shared" si="1591"/>
        <v>45390</v>
      </c>
      <c r="U840" s="8">
        <f t="shared" si="1592"/>
        <v>1926</v>
      </c>
      <c r="V840" s="8">
        <f t="shared" si="1593"/>
        <v>187812.29</v>
      </c>
      <c r="W840" s="8">
        <f t="shared" si="1594"/>
        <v>0</v>
      </c>
      <c r="X840" s="8">
        <f t="shared" si="1595"/>
        <v>0</v>
      </c>
      <c r="Y840" s="8">
        <f t="shared" si="1596"/>
        <v>4786.9399999999996</v>
      </c>
      <c r="Z840" s="8">
        <f t="shared" si="1597"/>
        <v>0</v>
      </c>
      <c r="AA840" s="8"/>
      <c r="AC840" s="11">
        <f t="shared" si="1598"/>
        <v>45390</v>
      </c>
      <c r="AD840" s="8">
        <f t="shared" si="1599"/>
        <v>4973</v>
      </c>
      <c r="AE840" s="8">
        <f t="shared" si="1600"/>
        <v>574318.83999999973</v>
      </c>
      <c r="AF840" s="8">
        <f t="shared" si="1601"/>
        <v>4316.7999999999984</v>
      </c>
      <c r="AG840" s="8">
        <f t="shared" si="1602"/>
        <v>0</v>
      </c>
      <c r="AH840" s="8">
        <f t="shared" si="1603"/>
        <v>3585.3200000000006</v>
      </c>
      <c r="AI840" s="8">
        <f t="shared" si="1604"/>
        <v>59</v>
      </c>
      <c r="AJ840" s="8"/>
      <c r="AL840" s="11">
        <f t="shared" si="1605"/>
        <v>45390</v>
      </c>
      <c r="AM840" s="8">
        <f t="shared" si="1606"/>
        <v>3815</v>
      </c>
      <c r="AN840" s="8">
        <f t="shared" si="1607"/>
        <v>497216.73999999993</v>
      </c>
      <c r="AO840" s="8">
        <f t="shared" si="1608"/>
        <v>1544.5999999999997</v>
      </c>
      <c r="AP840" s="8">
        <f t="shared" si="1609"/>
        <v>0</v>
      </c>
      <c r="AQ840" s="8">
        <f t="shared" si="1610"/>
        <v>6200.4999999999955</v>
      </c>
      <c r="AR840" s="8">
        <f t="shared" si="1611"/>
        <v>14</v>
      </c>
      <c r="AS840" s="8"/>
      <c r="AU840" s="11">
        <f t="shared" si="1612"/>
        <v>45390</v>
      </c>
      <c r="AV840" s="8">
        <f t="shared" si="1613"/>
        <v>4593</v>
      </c>
      <c r="AW840" s="8">
        <f t="shared" si="1614"/>
        <v>402800.09000000014</v>
      </c>
      <c r="AX840" s="8">
        <f t="shared" si="1615"/>
        <v>0</v>
      </c>
      <c r="AY840" s="8">
        <f t="shared" si="1616"/>
        <v>2364.1299999999997</v>
      </c>
      <c r="AZ840" s="8">
        <f t="shared" si="1617"/>
        <v>-292.64000000000004</v>
      </c>
      <c r="BA840" s="8">
        <f t="shared" si="1618"/>
        <v>12</v>
      </c>
      <c r="BB840" s="8"/>
      <c r="BD840" s="11">
        <f t="shared" si="1619"/>
        <v>45390</v>
      </c>
      <c r="BE840" s="8">
        <f t="shared" si="1620"/>
        <v>4808</v>
      </c>
      <c r="BF840" s="8">
        <f t="shared" si="1621"/>
        <v>611634.09000000008</v>
      </c>
      <c r="BG840" s="8">
        <f t="shared" si="1622"/>
        <v>2728.88</v>
      </c>
      <c r="BH840" s="8">
        <f t="shared" si="1623"/>
        <v>0</v>
      </c>
      <c r="BI840" s="8">
        <f t="shared" si="1624"/>
        <v>4349.9199999999992</v>
      </c>
      <c r="BJ840" s="8">
        <f t="shared" si="1625"/>
        <v>19</v>
      </c>
      <c r="BK840" s="8"/>
      <c r="BM840" s="11">
        <f t="shared" si="1626"/>
        <v>45390</v>
      </c>
      <c r="BN840" s="8">
        <f t="shared" si="1627"/>
        <v>5432</v>
      </c>
      <c r="BO840" s="8">
        <f t="shared" si="1628"/>
        <v>741253.66</v>
      </c>
      <c r="BP840" s="8">
        <f t="shared" si="1629"/>
        <v>3699.06</v>
      </c>
      <c r="BQ840" s="8">
        <f t="shared" si="1630"/>
        <v>0</v>
      </c>
      <c r="BR840" s="8">
        <f t="shared" si="1631"/>
        <v>14224.400000000007</v>
      </c>
      <c r="BS840" s="8">
        <f t="shared" si="1632"/>
        <v>22</v>
      </c>
      <c r="BT840" s="8"/>
      <c r="BV840" s="11">
        <f t="shared" si="1633"/>
        <v>45390</v>
      </c>
      <c r="BW840" s="8">
        <f t="shared" si="1634"/>
        <v>2390</v>
      </c>
      <c r="BX840" s="8">
        <f t="shared" si="1635"/>
        <v>193631.46999999991</v>
      </c>
      <c r="BY840" s="8">
        <f t="shared" si="1636"/>
        <v>2914</v>
      </c>
      <c r="BZ840" s="8">
        <f t="shared" si="1637"/>
        <v>0</v>
      </c>
      <c r="CA840" s="8">
        <f t="shared" si="1638"/>
        <v>1707.8</v>
      </c>
      <c r="CB840" s="8">
        <f t="shared" si="1639"/>
        <v>20</v>
      </c>
      <c r="CC840" s="8"/>
      <c r="CE840" s="11">
        <f t="shared" si="1640"/>
        <v>45390</v>
      </c>
      <c r="CF840" s="8">
        <f t="shared" si="1641"/>
        <v>2978</v>
      </c>
      <c r="CG840" s="8">
        <f t="shared" si="1642"/>
        <v>351626.17999999993</v>
      </c>
      <c r="CH840" s="8">
        <f t="shared" si="1643"/>
        <v>4897.04</v>
      </c>
      <c r="CI840" s="8">
        <f t="shared" si="1644"/>
        <v>25</v>
      </c>
      <c r="CJ840" s="8">
        <f t="shared" si="1645"/>
        <v>-76.339999999999975</v>
      </c>
      <c r="CK840" s="8">
        <f t="shared" si="1646"/>
        <v>64</v>
      </c>
      <c r="CL840" s="8"/>
      <c r="CN840" s="11">
        <f t="shared" si="1647"/>
        <v>45390</v>
      </c>
      <c r="CO840" s="8">
        <f t="shared" si="1648"/>
        <v>6558</v>
      </c>
      <c r="CP840" s="8">
        <f t="shared" si="1649"/>
        <v>700284.24000000011</v>
      </c>
      <c r="CQ840" s="8">
        <f t="shared" si="1650"/>
        <v>6331.0899999999992</v>
      </c>
      <c r="CR840" s="8">
        <f t="shared" si="1651"/>
        <v>37478.86</v>
      </c>
      <c r="CS840" s="8">
        <f t="shared" si="1652"/>
        <v>4403.5</v>
      </c>
      <c r="CT840" s="8">
        <f t="shared" si="1653"/>
        <v>213</v>
      </c>
      <c r="CU840" s="8"/>
      <c r="CW840" s="11">
        <f t="shared" si="1654"/>
        <v>45390</v>
      </c>
      <c r="CX840" s="8">
        <f t="shared" si="1655"/>
        <v>1322</v>
      </c>
      <c r="CY840" s="8">
        <f t="shared" si="1656"/>
        <v>94378.810000000056</v>
      </c>
      <c r="CZ840" s="8">
        <f t="shared" si="1657"/>
        <v>-4.5</v>
      </c>
      <c r="DA840" s="8">
        <f t="shared" si="1658"/>
        <v>644.5</v>
      </c>
      <c r="DB840" s="8">
        <f t="shared" si="1659"/>
        <v>4957.34</v>
      </c>
      <c r="DC840" s="8">
        <f t="shared" si="1660"/>
        <v>27</v>
      </c>
      <c r="DD840" s="8"/>
      <c r="DF840" s="11">
        <f t="shared" si="1661"/>
        <v>45390</v>
      </c>
      <c r="DG840" s="8">
        <f t="shared" si="1662"/>
        <v>0</v>
      </c>
      <c r="DH840" s="8">
        <f t="shared" si="1663"/>
        <v>0</v>
      </c>
      <c r="DI840" s="8">
        <f t="shared" si="1664"/>
        <v>0</v>
      </c>
      <c r="DJ840" s="8">
        <f t="shared" si="1665"/>
        <v>0</v>
      </c>
      <c r="DK840" s="8">
        <f t="shared" si="1666"/>
        <v>0</v>
      </c>
      <c r="DL840" s="8">
        <f t="shared" si="1667"/>
        <v>0</v>
      </c>
      <c r="DM840" s="8"/>
      <c r="DO840" s="11">
        <f t="shared" si="1668"/>
        <v>45390</v>
      </c>
      <c r="DP840" s="8">
        <f t="shared" si="1669"/>
        <v>0</v>
      </c>
      <c r="DQ840" s="8">
        <f t="shared" si="1670"/>
        <v>0</v>
      </c>
      <c r="DR840" s="8">
        <f t="shared" si="1671"/>
        <v>0</v>
      </c>
      <c r="DS840" s="8">
        <f t="shared" si="1672"/>
        <v>0</v>
      </c>
      <c r="DT840" s="8">
        <f t="shared" si="1673"/>
        <v>0</v>
      </c>
      <c r="DU840" s="8">
        <f t="shared" si="1674"/>
        <v>0</v>
      </c>
      <c r="DV840" s="8"/>
      <c r="DX840" s="11">
        <f t="shared" si="1675"/>
        <v>45390</v>
      </c>
      <c r="DY840" s="8">
        <f t="shared" si="1676"/>
        <v>0</v>
      </c>
      <c r="DZ840" s="8">
        <f t="shared" si="1677"/>
        <v>0</v>
      </c>
      <c r="EA840" s="8">
        <f t="shared" si="1678"/>
        <v>0</v>
      </c>
      <c r="EB840" s="8">
        <f t="shared" si="1679"/>
        <v>0</v>
      </c>
      <c r="EC840" s="8">
        <f t="shared" si="1680"/>
        <v>0</v>
      </c>
      <c r="ED840" s="8">
        <f t="shared" si="1681"/>
        <v>0</v>
      </c>
      <c r="EE840" s="8"/>
    </row>
    <row r="841" spans="2:135" x14ac:dyDescent="0.3">
      <c r="B841" s="11">
        <f t="shared" si="1577"/>
        <v>45391</v>
      </c>
      <c r="C841" s="8">
        <f t="shared" si="1578"/>
        <v>3841</v>
      </c>
      <c r="D841" s="8">
        <f t="shared" si="1579"/>
        <v>525231.70000000007</v>
      </c>
      <c r="E841" s="8">
        <f t="shared" si="1580"/>
        <v>0</v>
      </c>
      <c r="F841" s="8">
        <f t="shared" si="1581"/>
        <v>2762</v>
      </c>
      <c r="G841" s="8">
        <f t="shared" si="1582"/>
        <v>4257.34</v>
      </c>
      <c r="H841" s="8">
        <f t="shared" si="1583"/>
        <v>36</v>
      </c>
      <c r="I841" s="8"/>
      <c r="K841" s="11">
        <f t="shared" si="1584"/>
        <v>45391</v>
      </c>
      <c r="L841" s="8">
        <f t="shared" si="1585"/>
        <v>3391</v>
      </c>
      <c r="M841" s="8">
        <f t="shared" si="1586"/>
        <v>446764.95</v>
      </c>
      <c r="N841" s="8">
        <f t="shared" si="1587"/>
        <v>1495.26</v>
      </c>
      <c r="O841" s="8">
        <f t="shared" si="1588"/>
        <v>0</v>
      </c>
      <c r="P841" s="8">
        <f t="shared" si="1589"/>
        <v>1781.73</v>
      </c>
      <c r="Q841" s="8">
        <f t="shared" si="1590"/>
        <v>6</v>
      </c>
      <c r="R841" s="8"/>
      <c r="T841" s="11">
        <f t="shared" si="1591"/>
        <v>45391</v>
      </c>
      <c r="U841" s="8">
        <f t="shared" si="1592"/>
        <v>1948</v>
      </c>
      <c r="V841" s="8">
        <f t="shared" si="1593"/>
        <v>190025.93000000002</v>
      </c>
      <c r="W841" s="8">
        <f t="shared" si="1594"/>
        <v>0</v>
      </c>
      <c r="X841" s="8">
        <f t="shared" si="1595"/>
        <v>0</v>
      </c>
      <c r="Y841" s="8">
        <f t="shared" si="1596"/>
        <v>4802.6899999999996</v>
      </c>
      <c r="Z841" s="8">
        <f t="shared" si="1597"/>
        <v>0</v>
      </c>
      <c r="AA841" s="8"/>
      <c r="AC841" s="11">
        <f t="shared" si="1598"/>
        <v>45391</v>
      </c>
      <c r="AD841" s="8">
        <f t="shared" si="1599"/>
        <v>5044</v>
      </c>
      <c r="AE841" s="8">
        <f t="shared" si="1600"/>
        <v>584448.15999999968</v>
      </c>
      <c r="AF841" s="8">
        <f t="shared" si="1601"/>
        <v>4376.9399999999987</v>
      </c>
      <c r="AG841" s="8">
        <f t="shared" si="1602"/>
        <v>0</v>
      </c>
      <c r="AH841" s="8">
        <f t="shared" si="1603"/>
        <v>3736.5800000000008</v>
      </c>
      <c r="AI841" s="8">
        <f t="shared" si="1604"/>
        <v>61</v>
      </c>
      <c r="AJ841" s="8"/>
      <c r="AL841" s="11">
        <f t="shared" si="1605"/>
        <v>45391</v>
      </c>
      <c r="AM841" s="8">
        <f t="shared" si="1606"/>
        <v>3869</v>
      </c>
      <c r="AN841" s="8">
        <f t="shared" si="1607"/>
        <v>505361.89999999991</v>
      </c>
      <c r="AO841" s="8">
        <f t="shared" si="1608"/>
        <v>1557.5599999999997</v>
      </c>
      <c r="AP841" s="8">
        <f t="shared" si="1609"/>
        <v>0</v>
      </c>
      <c r="AQ841" s="8">
        <f t="shared" si="1610"/>
        <v>6088.3399999999956</v>
      </c>
      <c r="AR841" s="8">
        <f t="shared" si="1611"/>
        <v>14</v>
      </c>
      <c r="AS841" s="8"/>
      <c r="AU841" s="11">
        <f t="shared" si="1612"/>
        <v>45391</v>
      </c>
      <c r="AV841" s="8">
        <f t="shared" si="1613"/>
        <v>4644</v>
      </c>
      <c r="AW841" s="8">
        <f t="shared" si="1614"/>
        <v>407618.54000000015</v>
      </c>
      <c r="AX841" s="8">
        <f t="shared" si="1615"/>
        <v>0</v>
      </c>
      <c r="AY841" s="8">
        <f t="shared" si="1616"/>
        <v>2382.1299999999997</v>
      </c>
      <c r="AZ841" s="8">
        <f t="shared" si="1617"/>
        <v>-292.64000000000004</v>
      </c>
      <c r="BA841" s="8">
        <f t="shared" si="1618"/>
        <v>12</v>
      </c>
      <c r="BB841" s="8"/>
      <c r="BD841" s="11">
        <f t="shared" si="1619"/>
        <v>45391</v>
      </c>
      <c r="BE841" s="8">
        <f t="shared" si="1620"/>
        <v>4881</v>
      </c>
      <c r="BF841" s="8">
        <f t="shared" si="1621"/>
        <v>621811.75000000012</v>
      </c>
      <c r="BG841" s="8">
        <f t="shared" si="1622"/>
        <v>2757.51</v>
      </c>
      <c r="BH841" s="8">
        <f t="shared" si="1623"/>
        <v>0</v>
      </c>
      <c r="BI841" s="8">
        <f t="shared" si="1624"/>
        <v>4490.9399999999996</v>
      </c>
      <c r="BJ841" s="8">
        <f t="shared" si="1625"/>
        <v>19</v>
      </c>
      <c r="BK841" s="8"/>
      <c r="BM841" s="11">
        <f t="shared" si="1626"/>
        <v>45391</v>
      </c>
      <c r="BN841" s="8">
        <f t="shared" si="1627"/>
        <v>5496</v>
      </c>
      <c r="BO841" s="8">
        <f t="shared" si="1628"/>
        <v>751332.15</v>
      </c>
      <c r="BP841" s="8">
        <f t="shared" si="1629"/>
        <v>3768.85</v>
      </c>
      <c r="BQ841" s="8">
        <f t="shared" si="1630"/>
        <v>0</v>
      </c>
      <c r="BR841" s="8">
        <f t="shared" si="1631"/>
        <v>14229.350000000008</v>
      </c>
      <c r="BS841" s="8">
        <f t="shared" si="1632"/>
        <v>22</v>
      </c>
      <c r="BT841" s="8"/>
      <c r="BV841" s="11">
        <f t="shared" si="1633"/>
        <v>45391</v>
      </c>
      <c r="BW841" s="8">
        <f t="shared" si="1634"/>
        <v>2416</v>
      </c>
      <c r="BX841" s="8">
        <f t="shared" si="1635"/>
        <v>195795.71999999991</v>
      </c>
      <c r="BY841" s="8">
        <f t="shared" si="1636"/>
        <v>2919</v>
      </c>
      <c r="BZ841" s="8">
        <f t="shared" si="1637"/>
        <v>0</v>
      </c>
      <c r="CA841" s="8">
        <f t="shared" si="1638"/>
        <v>1743.12</v>
      </c>
      <c r="CB841" s="8">
        <f t="shared" si="1639"/>
        <v>21</v>
      </c>
      <c r="CC841" s="8"/>
      <c r="CE841" s="11">
        <f t="shared" si="1640"/>
        <v>45391</v>
      </c>
      <c r="CF841" s="8">
        <f t="shared" si="1641"/>
        <v>3008</v>
      </c>
      <c r="CG841" s="8">
        <f t="shared" si="1642"/>
        <v>355023.53999999992</v>
      </c>
      <c r="CH841" s="8">
        <f t="shared" si="1643"/>
        <v>4929.04</v>
      </c>
      <c r="CI841" s="8">
        <f t="shared" si="1644"/>
        <v>25</v>
      </c>
      <c r="CJ841" s="8">
        <f t="shared" si="1645"/>
        <v>-76.339999999999975</v>
      </c>
      <c r="CK841" s="8">
        <f t="shared" si="1646"/>
        <v>67</v>
      </c>
      <c r="CL841" s="8"/>
      <c r="CN841" s="11">
        <f t="shared" si="1647"/>
        <v>45391</v>
      </c>
      <c r="CO841" s="8">
        <f t="shared" si="1648"/>
        <v>6649</v>
      </c>
      <c r="CP841" s="8">
        <f t="shared" si="1649"/>
        <v>712758.27000000014</v>
      </c>
      <c r="CQ841" s="8">
        <f t="shared" si="1650"/>
        <v>6474.0999999999995</v>
      </c>
      <c r="CR841" s="8">
        <f t="shared" si="1651"/>
        <v>38199.25</v>
      </c>
      <c r="CS841" s="8">
        <f t="shared" si="1652"/>
        <v>4417.63</v>
      </c>
      <c r="CT841" s="8">
        <f t="shared" si="1653"/>
        <v>214</v>
      </c>
      <c r="CU841" s="8"/>
      <c r="CW841" s="11">
        <f t="shared" si="1654"/>
        <v>45391</v>
      </c>
      <c r="CX841" s="8">
        <f t="shared" si="1655"/>
        <v>1337</v>
      </c>
      <c r="CY841" s="8">
        <f t="shared" si="1656"/>
        <v>95316.910000000062</v>
      </c>
      <c r="CZ841" s="8">
        <f t="shared" si="1657"/>
        <v>-4.5</v>
      </c>
      <c r="DA841" s="8">
        <f t="shared" si="1658"/>
        <v>644.5</v>
      </c>
      <c r="DB841" s="8">
        <f t="shared" si="1659"/>
        <v>4957.34</v>
      </c>
      <c r="DC841" s="8">
        <f t="shared" si="1660"/>
        <v>27</v>
      </c>
      <c r="DD841" s="8"/>
      <c r="DF841" s="11">
        <f t="shared" si="1661"/>
        <v>45391</v>
      </c>
      <c r="DG841" s="8">
        <f t="shared" si="1662"/>
        <v>0</v>
      </c>
      <c r="DH841" s="8">
        <f t="shared" si="1663"/>
        <v>0</v>
      </c>
      <c r="DI841" s="8">
        <f t="shared" si="1664"/>
        <v>0</v>
      </c>
      <c r="DJ841" s="8">
        <f t="shared" si="1665"/>
        <v>0</v>
      </c>
      <c r="DK841" s="8">
        <f t="shared" si="1666"/>
        <v>0</v>
      </c>
      <c r="DL841" s="8">
        <f t="shared" si="1667"/>
        <v>0</v>
      </c>
      <c r="DM841" s="8"/>
      <c r="DO841" s="11">
        <f t="shared" si="1668"/>
        <v>45391</v>
      </c>
      <c r="DP841" s="8">
        <f t="shared" si="1669"/>
        <v>0</v>
      </c>
      <c r="DQ841" s="8">
        <f t="shared" si="1670"/>
        <v>0</v>
      </c>
      <c r="DR841" s="8">
        <f t="shared" si="1671"/>
        <v>0</v>
      </c>
      <c r="DS841" s="8">
        <f t="shared" si="1672"/>
        <v>0</v>
      </c>
      <c r="DT841" s="8">
        <f t="shared" si="1673"/>
        <v>0</v>
      </c>
      <c r="DU841" s="8">
        <f t="shared" si="1674"/>
        <v>0</v>
      </c>
      <c r="DV841" s="8"/>
      <c r="DX841" s="11">
        <f t="shared" si="1675"/>
        <v>45391</v>
      </c>
      <c r="DY841" s="8">
        <f t="shared" si="1676"/>
        <v>0</v>
      </c>
      <c r="DZ841" s="8">
        <f t="shared" si="1677"/>
        <v>0</v>
      </c>
      <c r="EA841" s="8">
        <f t="shared" si="1678"/>
        <v>0</v>
      </c>
      <c r="EB841" s="8">
        <f t="shared" si="1679"/>
        <v>0</v>
      </c>
      <c r="EC841" s="8">
        <f t="shared" si="1680"/>
        <v>0</v>
      </c>
      <c r="ED841" s="8">
        <f t="shared" si="1681"/>
        <v>0</v>
      </c>
      <c r="EE841" s="8"/>
    </row>
    <row r="842" spans="2:135" x14ac:dyDescent="0.3">
      <c r="B842" s="11">
        <f t="shared" si="1577"/>
        <v>45392</v>
      </c>
      <c r="C842" s="8">
        <f t="shared" si="1578"/>
        <v>3880</v>
      </c>
      <c r="D842" s="8">
        <f t="shared" si="1579"/>
        <v>531348.62000000011</v>
      </c>
      <c r="E842" s="8">
        <f t="shared" si="1580"/>
        <v>0</v>
      </c>
      <c r="F842" s="8">
        <f t="shared" si="1581"/>
        <v>2768</v>
      </c>
      <c r="G842" s="8">
        <f t="shared" si="1582"/>
        <v>4257.34</v>
      </c>
      <c r="H842" s="8">
        <f t="shared" si="1583"/>
        <v>36</v>
      </c>
      <c r="I842" s="8"/>
      <c r="K842" s="11">
        <f t="shared" si="1584"/>
        <v>45392</v>
      </c>
      <c r="L842" s="8">
        <f t="shared" si="1585"/>
        <v>3431</v>
      </c>
      <c r="M842" s="8">
        <f t="shared" si="1586"/>
        <v>451749.08</v>
      </c>
      <c r="N842" s="8">
        <f t="shared" si="1587"/>
        <v>1503.75</v>
      </c>
      <c r="O842" s="8">
        <f t="shared" si="1588"/>
        <v>0</v>
      </c>
      <c r="P842" s="8">
        <f t="shared" si="1589"/>
        <v>1781.73</v>
      </c>
      <c r="Q842" s="8">
        <f t="shared" si="1590"/>
        <v>6</v>
      </c>
      <c r="R842" s="8"/>
      <c r="T842" s="11">
        <f t="shared" si="1591"/>
        <v>45392</v>
      </c>
      <c r="U842" s="8">
        <f t="shared" si="1592"/>
        <v>1973</v>
      </c>
      <c r="V842" s="8">
        <f t="shared" si="1593"/>
        <v>192290.56000000003</v>
      </c>
      <c r="W842" s="8">
        <f t="shared" si="1594"/>
        <v>0</v>
      </c>
      <c r="X842" s="8">
        <f t="shared" si="1595"/>
        <v>0</v>
      </c>
      <c r="Y842" s="8">
        <f t="shared" si="1596"/>
        <v>4828.6899999999996</v>
      </c>
      <c r="Z842" s="8">
        <f t="shared" si="1597"/>
        <v>0</v>
      </c>
      <c r="AA842" s="8"/>
      <c r="AC842" s="11">
        <f t="shared" si="1598"/>
        <v>45392</v>
      </c>
      <c r="AD842" s="8">
        <f t="shared" si="1599"/>
        <v>5114</v>
      </c>
      <c r="AE842" s="8">
        <f t="shared" si="1600"/>
        <v>593901.26999999967</v>
      </c>
      <c r="AF842" s="8">
        <f t="shared" si="1601"/>
        <v>4394.5299999999988</v>
      </c>
      <c r="AG842" s="8">
        <f t="shared" si="1602"/>
        <v>0</v>
      </c>
      <c r="AH842" s="8">
        <f t="shared" si="1603"/>
        <v>3736.5800000000008</v>
      </c>
      <c r="AI842" s="8">
        <f t="shared" si="1604"/>
        <v>63</v>
      </c>
      <c r="AJ842" s="8"/>
      <c r="AL842" s="11">
        <f t="shared" si="1605"/>
        <v>45392</v>
      </c>
      <c r="AM842" s="8">
        <f t="shared" si="1606"/>
        <v>3924</v>
      </c>
      <c r="AN842" s="8">
        <f t="shared" si="1607"/>
        <v>512677.90999999992</v>
      </c>
      <c r="AO842" s="8">
        <f t="shared" si="1608"/>
        <v>1560.3399999999997</v>
      </c>
      <c r="AP842" s="8">
        <f t="shared" si="1609"/>
        <v>0</v>
      </c>
      <c r="AQ842" s="8">
        <f t="shared" si="1610"/>
        <v>6088.3399999999956</v>
      </c>
      <c r="AR842" s="8">
        <f t="shared" si="1611"/>
        <v>14</v>
      </c>
      <c r="AS842" s="8"/>
      <c r="AU842" s="11">
        <f t="shared" si="1612"/>
        <v>45392</v>
      </c>
      <c r="AV842" s="8">
        <f t="shared" si="1613"/>
        <v>4691</v>
      </c>
      <c r="AW842" s="8">
        <f t="shared" si="1614"/>
        <v>411772.54000000015</v>
      </c>
      <c r="AX842" s="8">
        <f t="shared" si="1615"/>
        <v>0</v>
      </c>
      <c r="AY842" s="8">
        <f t="shared" si="1616"/>
        <v>2423.2299999999996</v>
      </c>
      <c r="AZ842" s="8">
        <f t="shared" si="1617"/>
        <v>-292.64000000000004</v>
      </c>
      <c r="BA842" s="8">
        <f t="shared" si="1618"/>
        <v>12</v>
      </c>
      <c r="BB842" s="8"/>
      <c r="BD842" s="11">
        <f t="shared" si="1619"/>
        <v>45392</v>
      </c>
      <c r="BE842" s="8">
        <f t="shared" si="1620"/>
        <v>4953</v>
      </c>
      <c r="BF842" s="8">
        <f t="shared" si="1621"/>
        <v>632315.81000000017</v>
      </c>
      <c r="BG842" s="8">
        <f t="shared" si="1622"/>
        <v>2775.98</v>
      </c>
      <c r="BH842" s="8">
        <f t="shared" si="1623"/>
        <v>0</v>
      </c>
      <c r="BI842" s="8">
        <f t="shared" si="1624"/>
        <v>4751.7999999999993</v>
      </c>
      <c r="BJ842" s="8">
        <f t="shared" si="1625"/>
        <v>19</v>
      </c>
      <c r="BK842" s="8"/>
      <c r="BM842" s="11">
        <f t="shared" si="1626"/>
        <v>45392</v>
      </c>
      <c r="BN842" s="8">
        <f t="shared" si="1627"/>
        <v>5558</v>
      </c>
      <c r="BO842" s="8">
        <f t="shared" si="1628"/>
        <v>761025.05</v>
      </c>
      <c r="BP842" s="8">
        <f t="shared" si="1629"/>
        <v>3786.5299999999997</v>
      </c>
      <c r="BQ842" s="8">
        <f t="shared" si="1630"/>
        <v>0</v>
      </c>
      <c r="BR842" s="8">
        <f t="shared" si="1631"/>
        <v>14550.110000000008</v>
      </c>
      <c r="BS842" s="8">
        <f t="shared" si="1632"/>
        <v>22</v>
      </c>
      <c r="BT842" s="8"/>
      <c r="BV842" s="11">
        <f t="shared" si="1633"/>
        <v>45392</v>
      </c>
      <c r="BW842" s="8">
        <f t="shared" si="1634"/>
        <v>2446</v>
      </c>
      <c r="BX842" s="8">
        <f t="shared" si="1635"/>
        <v>198239.16999999993</v>
      </c>
      <c r="BY842" s="8">
        <f t="shared" si="1636"/>
        <v>2935</v>
      </c>
      <c r="BZ842" s="8">
        <f t="shared" si="1637"/>
        <v>0</v>
      </c>
      <c r="CA842" s="8">
        <f t="shared" si="1638"/>
        <v>1743.12</v>
      </c>
      <c r="CB842" s="8">
        <f t="shared" si="1639"/>
        <v>22</v>
      </c>
      <c r="CC842" s="8"/>
      <c r="CE842" s="11">
        <f t="shared" si="1640"/>
        <v>45392</v>
      </c>
      <c r="CF842" s="8">
        <f t="shared" si="1641"/>
        <v>3033</v>
      </c>
      <c r="CG842" s="8">
        <f t="shared" si="1642"/>
        <v>357878.1999999999</v>
      </c>
      <c r="CH842" s="8">
        <f t="shared" si="1643"/>
        <v>4943.04</v>
      </c>
      <c r="CI842" s="8">
        <f t="shared" si="1644"/>
        <v>25</v>
      </c>
      <c r="CJ842" s="8">
        <f t="shared" si="1645"/>
        <v>-76.339999999999975</v>
      </c>
      <c r="CK842" s="8">
        <f t="shared" si="1646"/>
        <v>70</v>
      </c>
      <c r="CL842" s="8"/>
      <c r="CN842" s="11">
        <f t="shared" si="1647"/>
        <v>45392</v>
      </c>
      <c r="CO842" s="8">
        <f t="shared" si="1648"/>
        <v>6739</v>
      </c>
      <c r="CP842" s="8">
        <f t="shared" si="1649"/>
        <v>724435.49000000011</v>
      </c>
      <c r="CQ842" s="8">
        <f t="shared" si="1650"/>
        <v>6547.0999999999995</v>
      </c>
      <c r="CR842" s="8">
        <f t="shared" si="1651"/>
        <v>38660.730000000003</v>
      </c>
      <c r="CS842" s="8">
        <f t="shared" si="1652"/>
        <v>4442.63</v>
      </c>
      <c r="CT842" s="8">
        <f t="shared" si="1653"/>
        <v>215</v>
      </c>
      <c r="CU842" s="8"/>
      <c r="CW842" s="11">
        <f t="shared" si="1654"/>
        <v>45392</v>
      </c>
      <c r="CX842" s="8">
        <f t="shared" si="1655"/>
        <v>1355</v>
      </c>
      <c r="CY842" s="8">
        <f t="shared" si="1656"/>
        <v>96358.480000000069</v>
      </c>
      <c r="CZ842" s="8">
        <f t="shared" si="1657"/>
        <v>-4.5</v>
      </c>
      <c r="DA842" s="8">
        <f t="shared" si="1658"/>
        <v>673.5</v>
      </c>
      <c r="DB842" s="8">
        <f t="shared" si="1659"/>
        <v>4957.34</v>
      </c>
      <c r="DC842" s="8">
        <f t="shared" si="1660"/>
        <v>27</v>
      </c>
      <c r="DD842" s="8"/>
      <c r="DF842" s="11">
        <f t="shared" si="1661"/>
        <v>45392</v>
      </c>
      <c r="DG842" s="8">
        <f t="shared" si="1662"/>
        <v>0</v>
      </c>
      <c r="DH842" s="8">
        <f t="shared" si="1663"/>
        <v>0</v>
      </c>
      <c r="DI842" s="8">
        <f t="shared" si="1664"/>
        <v>0</v>
      </c>
      <c r="DJ842" s="8">
        <f t="shared" si="1665"/>
        <v>0</v>
      </c>
      <c r="DK842" s="8">
        <f t="shared" si="1666"/>
        <v>0</v>
      </c>
      <c r="DL842" s="8">
        <f t="shared" si="1667"/>
        <v>0</v>
      </c>
      <c r="DM842" s="8"/>
      <c r="DO842" s="11">
        <f t="shared" si="1668"/>
        <v>45392</v>
      </c>
      <c r="DP842" s="8">
        <f t="shared" si="1669"/>
        <v>0</v>
      </c>
      <c r="DQ842" s="8">
        <f t="shared" si="1670"/>
        <v>0</v>
      </c>
      <c r="DR842" s="8">
        <f t="shared" si="1671"/>
        <v>0</v>
      </c>
      <c r="DS842" s="8">
        <f t="shared" si="1672"/>
        <v>0</v>
      </c>
      <c r="DT842" s="8">
        <f t="shared" si="1673"/>
        <v>0</v>
      </c>
      <c r="DU842" s="8">
        <f t="shared" si="1674"/>
        <v>0</v>
      </c>
      <c r="DV842" s="8"/>
      <c r="DX842" s="11">
        <f t="shared" si="1675"/>
        <v>45392</v>
      </c>
      <c r="DY842" s="8">
        <f t="shared" si="1676"/>
        <v>0</v>
      </c>
      <c r="DZ842" s="8">
        <f t="shared" si="1677"/>
        <v>0</v>
      </c>
      <c r="EA842" s="8">
        <f t="shared" si="1678"/>
        <v>0</v>
      </c>
      <c r="EB842" s="8">
        <f t="shared" si="1679"/>
        <v>0</v>
      </c>
      <c r="EC842" s="8">
        <f t="shared" si="1680"/>
        <v>0</v>
      </c>
      <c r="ED842" s="8">
        <f t="shared" si="1681"/>
        <v>0</v>
      </c>
      <c r="EE842" s="8"/>
    </row>
    <row r="843" spans="2:135" x14ac:dyDescent="0.3">
      <c r="B843" s="11">
        <f t="shared" si="1577"/>
        <v>45393</v>
      </c>
      <c r="C843" s="8">
        <f t="shared" si="1578"/>
        <v>3929</v>
      </c>
      <c r="D843" s="8">
        <f t="shared" si="1579"/>
        <v>538641.13000000012</v>
      </c>
      <c r="E843" s="8">
        <f t="shared" si="1580"/>
        <v>0</v>
      </c>
      <c r="F843" s="8">
        <f t="shared" si="1581"/>
        <v>2865</v>
      </c>
      <c r="G843" s="8">
        <f t="shared" si="1582"/>
        <v>4307.34</v>
      </c>
      <c r="H843" s="8">
        <f t="shared" si="1583"/>
        <v>36</v>
      </c>
      <c r="I843" s="8"/>
      <c r="K843" s="11">
        <f t="shared" si="1584"/>
        <v>45393</v>
      </c>
      <c r="L843" s="8">
        <f t="shared" si="1585"/>
        <v>3459</v>
      </c>
      <c r="M843" s="8">
        <f t="shared" si="1586"/>
        <v>455381.62</v>
      </c>
      <c r="N843" s="8">
        <f t="shared" si="1587"/>
        <v>1524.27</v>
      </c>
      <c r="O843" s="8">
        <f t="shared" si="1588"/>
        <v>0</v>
      </c>
      <c r="P843" s="8">
        <f t="shared" si="1589"/>
        <v>1781.73</v>
      </c>
      <c r="Q843" s="8">
        <f t="shared" si="1590"/>
        <v>6</v>
      </c>
      <c r="R843" s="8"/>
      <c r="T843" s="11">
        <f t="shared" si="1591"/>
        <v>45393</v>
      </c>
      <c r="U843" s="8">
        <f t="shared" si="1592"/>
        <v>2008</v>
      </c>
      <c r="V843" s="8">
        <f t="shared" si="1593"/>
        <v>195568.64000000001</v>
      </c>
      <c r="W843" s="8">
        <f t="shared" si="1594"/>
        <v>0</v>
      </c>
      <c r="X843" s="8">
        <f t="shared" si="1595"/>
        <v>0</v>
      </c>
      <c r="Y843" s="8">
        <f t="shared" si="1596"/>
        <v>4859.1899999999996</v>
      </c>
      <c r="Z843" s="8">
        <f t="shared" si="1597"/>
        <v>0</v>
      </c>
      <c r="AA843" s="8"/>
      <c r="AC843" s="11">
        <f t="shared" si="1598"/>
        <v>45393</v>
      </c>
      <c r="AD843" s="8">
        <f t="shared" si="1599"/>
        <v>5171</v>
      </c>
      <c r="AE843" s="8">
        <f t="shared" si="1600"/>
        <v>601554.00999999966</v>
      </c>
      <c r="AF843" s="8">
        <f t="shared" si="1601"/>
        <v>4438.9499999999989</v>
      </c>
      <c r="AG843" s="8">
        <f t="shared" si="1602"/>
        <v>0</v>
      </c>
      <c r="AH843" s="8">
        <f t="shared" si="1603"/>
        <v>3736.5800000000008</v>
      </c>
      <c r="AI843" s="8">
        <f t="shared" si="1604"/>
        <v>65</v>
      </c>
      <c r="AJ843" s="8"/>
      <c r="AL843" s="11">
        <f t="shared" si="1605"/>
        <v>45393</v>
      </c>
      <c r="AM843" s="8">
        <f t="shared" si="1606"/>
        <v>3973</v>
      </c>
      <c r="AN843" s="8">
        <f t="shared" si="1607"/>
        <v>518827.31999999989</v>
      </c>
      <c r="AO843" s="8">
        <f t="shared" si="1608"/>
        <v>1585.3299999999997</v>
      </c>
      <c r="AP843" s="8">
        <f t="shared" si="1609"/>
        <v>0</v>
      </c>
      <c r="AQ843" s="8">
        <f t="shared" si="1610"/>
        <v>6088.3399999999956</v>
      </c>
      <c r="AR843" s="8">
        <f t="shared" si="1611"/>
        <v>14</v>
      </c>
      <c r="AS843" s="8"/>
      <c r="AU843" s="11">
        <f t="shared" si="1612"/>
        <v>45393</v>
      </c>
      <c r="AV843" s="8">
        <f t="shared" si="1613"/>
        <v>4721</v>
      </c>
      <c r="AW843" s="8">
        <f t="shared" si="1614"/>
        <v>414776.69000000018</v>
      </c>
      <c r="AX843" s="8">
        <f t="shared" si="1615"/>
        <v>0</v>
      </c>
      <c r="AY843" s="8">
        <f t="shared" si="1616"/>
        <v>2434.2299999999996</v>
      </c>
      <c r="AZ843" s="8">
        <f t="shared" si="1617"/>
        <v>-292.64000000000004</v>
      </c>
      <c r="BA843" s="8">
        <f t="shared" si="1618"/>
        <v>12</v>
      </c>
      <c r="BB843" s="8"/>
      <c r="BD843" s="11">
        <f t="shared" si="1619"/>
        <v>45393</v>
      </c>
      <c r="BE843" s="8">
        <f t="shared" si="1620"/>
        <v>5010</v>
      </c>
      <c r="BF843" s="8">
        <f t="shared" si="1621"/>
        <v>639641.00000000012</v>
      </c>
      <c r="BG843" s="8">
        <f t="shared" si="1622"/>
        <v>2797.22</v>
      </c>
      <c r="BH843" s="8">
        <f t="shared" si="1623"/>
        <v>0</v>
      </c>
      <c r="BI843" s="8">
        <f t="shared" si="1624"/>
        <v>4751.8099999999995</v>
      </c>
      <c r="BJ843" s="8">
        <f t="shared" si="1625"/>
        <v>19</v>
      </c>
      <c r="BK843" s="8"/>
      <c r="BM843" s="11">
        <f t="shared" si="1626"/>
        <v>45393</v>
      </c>
      <c r="BN843" s="8">
        <f t="shared" si="1627"/>
        <v>5608</v>
      </c>
      <c r="BO843" s="8">
        <f t="shared" si="1628"/>
        <v>768410.12</v>
      </c>
      <c r="BP843" s="8">
        <f t="shared" si="1629"/>
        <v>3800.95</v>
      </c>
      <c r="BQ843" s="8">
        <f t="shared" si="1630"/>
        <v>0</v>
      </c>
      <c r="BR843" s="8">
        <f t="shared" si="1631"/>
        <v>14705.060000000009</v>
      </c>
      <c r="BS843" s="8">
        <f t="shared" si="1632"/>
        <v>22</v>
      </c>
      <c r="BT843" s="8"/>
      <c r="BV843" s="11">
        <f t="shared" si="1633"/>
        <v>45393</v>
      </c>
      <c r="BW843" s="8">
        <f t="shared" si="1634"/>
        <v>2471</v>
      </c>
      <c r="BX843" s="8">
        <f t="shared" si="1635"/>
        <v>200252.85999999993</v>
      </c>
      <c r="BY843" s="8">
        <f t="shared" si="1636"/>
        <v>2954</v>
      </c>
      <c r="BZ843" s="8">
        <f t="shared" si="1637"/>
        <v>0</v>
      </c>
      <c r="CA843" s="8">
        <f t="shared" si="1638"/>
        <v>1813.12</v>
      </c>
      <c r="CB843" s="8">
        <f t="shared" si="1639"/>
        <v>22</v>
      </c>
      <c r="CC843" s="8"/>
      <c r="CE843" s="11">
        <f t="shared" si="1640"/>
        <v>45393</v>
      </c>
      <c r="CF843" s="8">
        <f t="shared" si="1641"/>
        <v>3081</v>
      </c>
      <c r="CG843" s="8">
        <f t="shared" si="1642"/>
        <v>364119.1399999999</v>
      </c>
      <c r="CH843" s="8">
        <f t="shared" si="1643"/>
        <v>4986.54</v>
      </c>
      <c r="CI843" s="8">
        <f t="shared" si="1644"/>
        <v>25</v>
      </c>
      <c r="CJ843" s="8">
        <f t="shared" si="1645"/>
        <v>-76.339999999999975</v>
      </c>
      <c r="CK843" s="8">
        <f t="shared" si="1646"/>
        <v>73</v>
      </c>
      <c r="CL843" s="8"/>
      <c r="CN843" s="11">
        <f t="shared" si="1647"/>
        <v>45393</v>
      </c>
      <c r="CO843" s="8">
        <f t="shared" si="1648"/>
        <v>6803</v>
      </c>
      <c r="CP843" s="8">
        <f t="shared" si="1649"/>
        <v>732124.34000000008</v>
      </c>
      <c r="CQ843" s="8">
        <f t="shared" si="1650"/>
        <v>6588.5999999999995</v>
      </c>
      <c r="CR843" s="8">
        <f t="shared" si="1651"/>
        <v>39310.730000000003</v>
      </c>
      <c r="CS843" s="8">
        <f t="shared" si="1652"/>
        <v>4517.63</v>
      </c>
      <c r="CT843" s="8">
        <f t="shared" si="1653"/>
        <v>217</v>
      </c>
      <c r="CU843" s="8"/>
      <c r="CW843" s="11">
        <f t="shared" si="1654"/>
        <v>45393</v>
      </c>
      <c r="CX843" s="8">
        <f t="shared" si="1655"/>
        <v>1380</v>
      </c>
      <c r="CY843" s="8">
        <f t="shared" si="1656"/>
        <v>97819.920000000071</v>
      </c>
      <c r="CZ843" s="8">
        <f t="shared" si="1657"/>
        <v>-4.5</v>
      </c>
      <c r="DA843" s="8">
        <f t="shared" si="1658"/>
        <v>691</v>
      </c>
      <c r="DB843" s="8">
        <f t="shared" si="1659"/>
        <v>5137.34</v>
      </c>
      <c r="DC843" s="8">
        <f t="shared" si="1660"/>
        <v>27</v>
      </c>
      <c r="DD843" s="8"/>
      <c r="DF843" s="11">
        <f t="shared" si="1661"/>
        <v>45393</v>
      </c>
      <c r="DG843" s="8">
        <f t="shared" si="1662"/>
        <v>0</v>
      </c>
      <c r="DH843" s="8">
        <f t="shared" si="1663"/>
        <v>0</v>
      </c>
      <c r="DI843" s="8">
        <f t="shared" si="1664"/>
        <v>0</v>
      </c>
      <c r="DJ843" s="8">
        <f t="shared" si="1665"/>
        <v>0</v>
      </c>
      <c r="DK843" s="8">
        <f t="shared" si="1666"/>
        <v>0</v>
      </c>
      <c r="DL843" s="8">
        <f t="shared" si="1667"/>
        <v>0</v>
      </c>
      <c r="DM843" s="8"/>
      <c r="DO843" s="11">
        <f t="shared" si="1668"/>
        <v>45393</v>
      </c>
      <c r="DP843" s="8">
        <f t="shared" si="1669"/>
        <v>0</v>
      </c>
      <c r="DQ843" s="8">
        <f t="shared" si="1670"/>
        <v>0</v>
      </c>
      <c r="DR843" s="8">
        <f t="shared" si="1671"/>
        <v>0</v>
      </c>
      <c r="DS843" s="8">
        <f t="shared" si="1672"/>
        <v>0</v>
      </c>
      <c r="DT843" s="8">
        <f t="shared" si="1673"/>
        <v>0</v>
      </c>
      <c r="DU843" s="8">
        <f t="shared" si="1674"/>
        <v>0</v>
      </c>
      <c r="DV843" s="8"/>
      <c r="DX843" s="11">
        <f t="shared" si="1675"/>
        <v>45393</v>
      </c>
      <c r="DY843" s="8">
        <f t="shared" si="1676"/>
        <v>0</v>
      </c>
      <c r="DZ843" s="8">
        <f t="shared" si="1677"/>
        <v>0</v>
      </c>
      <c r="EA843" s="8">
        <f t="shared" si="1678"/>
        <v>0</v>
      </c>
      <c r="EB843" s="8">
        <f t="shared" si="1679"/>
        <v>0</v>
      </c>
      <c r="EC843" s="8">
        <f t="shared" si="1680"/>
        <v>0</v>
      </c>
      <c r="ED843" s="8">
        <f t="shared" si="1681"/>
        <v>0</v>
      </c>
      <c r="EE843" s="8"/>
    </row>
    <row r="844" spans="2:135" x14ac:dyDescent="0.3">
      <c r="B844" s="11">
        <f t="shared" si="1577"/>
        <v>45394</v>
      </c>
      <c r="C844" s="8">
        <f t="shared" si="1578"/>
        <v>3978</v>
      </c>
      <c r="D844" s="8">
        <f t="shared" si="1579"/>
        <v>545749.91000000015</v>
      </c>
      <c r="E844" s="8">
        <f t="shared" si="1580"/>
        <v>0</v>
      </c>
      <c r="F844" s="8">
        <f t="shared" si="1581"/>
        <v>2903</v>
      </c>
      <c r="G844" s="8">
        <f t="shared" si="1582"/>
        <v>4307.34</v>
      </c>
      <c r="H844" s="8">
        <f t="shared" si="1583"/>
        <v>36</v>
      </c>
      <c r="I844" s="8"/>
      <c r="K844" s="11">
        <f t="shared" si="1584"/>
        <v>45394</v>
      </c>
      <c r="L844" s="8">
        <f t="shared" si="1585"/>
        <v>3488</v>
      </c>
      <c r="M844" s="8">
        <f t="shared" si="1586"/>
        <v>459226.73</v>
      </c>
      <c r="N844" s="8">
        <f t="shared" si="1587"/>
        <v>1538.17</v>
      </c>
      <c r="O844" s="8">
        <f t="shared" si="1588"/>
        <v>0</v>
      </c>
      <c r="P844" s="8">
        <f t="shared" si="1589"/>
        <v>1871.73</v>
      </c>
      <c r="Q844" s="8">
        <f t="shared" si="1590"/>
        <v>6</v>
      </c>
      <c r="R844" s="8"/>
      <c r="T844" s="11">
        <f t="shared" si="1591"/>
        <v>45394</v>
      </c>
      <c r="U844" s="8">
        <f t="shared" si="1592"/>
        <v>2058</v>
      </c>
      <c r="V844" s="8">
        <f t="shared" si="1593"/>
        <v>200436.82</v>
      </c>
      <c r="W844" s="8">
        <f t="shared" si="1594"/>
        <v>0</v>
      </c>
      <c r="X844" s="8">
        <f t="shared" si="1595"/>
        <v>0</v>
      </c>
      <c r="Y844" s="8">
        <f t="shared" si="1596"/>
        <v>4894.6899999999996</v>
      </c>
      <c r="Z844" s="8">
        <f t="shared" si="1597"/>
        <v>0</v>
      </c>
      <c r="AA844" s="8"/>
      <c r="AC844" s="11">
        <f t="shared" si="1598"/>
        <v>45394</v>
      </c>
      <c r="AD844" s="8">
        <f t="shared" si="1599"/>
        <v>5219</v>
      </c>
      <c r="AE844" s="8">
        <f t="shared" si="1600"/>
        <v>606289.14999999967</v>
      </c>
      <c r="AF844" s="8">
        <f t="shared" si="1601"/>
        <v>4459.3099999999986</v>
      </c>
      <c r="AG844" s="8">
        <f t="shared" si="1602"/>
        <v>0</v>
      </c>
      <c r="AH844" s="8">
        <f t="shared" si="1603"/>
        <v>3809.0000000000009</v>
      </c>
      <c r="AI844" s="8">
        <f t="shared" si="1604"/>
        <v>67</v>
      </c>
      <c r="AJ844" s="8"/>
      <c r="AL844" s="11">
        <f t="shared" si="1605"/>
        <v>45394</v>
      </c>
      <c r="AM844" s="8">
        <f t="shared" si="1606"/>
        <v>4014</v>
      </c>
      <c r="AN844" s="8">
        <f t="shared" si="1607"/>
        <v>524203.4499999999</v>
      </c>
      <c r="AO844" s="8">
        <f t="shared" si="1608"/>
        <v>1585.3299999999997</v>
      </c>
      <c r="AP844" s="8">
        <f t="shared" si="1609"/>
        <v>0</v>
      </c>
      <c r="AQ844" s="8">
        <f t="shared" si="1610"/>
        <v>6088.3399999999956</v>
      </c>
      <c r="AR844" s="8">
        <f t="shared" si="1611"/>
        <v>14</v>
      </c>
      <c r="AS844" s="8"/>
      <c r="AU844" s="11">
        <f t="shared" si="1612"/>
        <v>45394</v>
      </c>
      <c r="AV844" s="8">
        <f t="shared" si="1613"/>
        <v>4755</v>
      </c>
      <c r="AW844" s="8">
        <f t="shared" si="1614"/>
        <v>417751.79000000015</v>
      </c>
      <c r="AX844" s="8">
        <f t="shared" si="1615"/>
        <v>0</v>
      </c>
      <c r="AY844" s="8">
        <f t="shared" si="1616"/>
        <v>2470.2299999999996</v>
      </c>
      <c r="AZ844" s="8">
        <f t="shared" si="1617"/>
        <v>-217.64000000000004</v>
      </c>
      <c r="BA844" s="8">
        <f t="shared" si="1618"/>
        <v>12</v>
      </c>
      <c r="BB844" s="8"/>
      <c r="BD844" s="11">
        <f t="shared" si="1619"/>
        <v>45394</v>
      </c>
      <c r="BE844" s="8">
        <f t="shared" si="1620"/>
        <v>5065</v>
      </c>
      <c r="BF844" s="8">
        <f t="shared" si="1621"/>
        <v>646279.6100000001</v>
      </c>
      <c r="BG844" s="8">
        <f t="shared" si="1622"/>
        <v>2811.08</v>
      </c>
      <c r="BH844" s="8">
        <f t="shared" si="1623"/>
        <v>0</v>
      </c>
      <c r="BI844" s="8">
        <f t="shared" si="1624"/>
        <v>4756.7599999999993</v>
      </c>
      <c r="BJ844" s="8">
        <f t="shared" si="1625"/>
        <v>19</v>
      </c>
      <c r="BK844" s="8"/>
      <c r="BM844" s="11">
        <f t="shared" si="1626"/>
        <v>45394</v>
      </c>
      <c r="BN844" s="8">
        <f t="shared" si="1627"/>
        <v>5666</v>
      </c>
      <c r="BO844" s="8">
        <f t="shared" si="1628"/>
        <v>776855.64</v>
      </c>
      <c r="BP844" s="8">
        <f t="shared" si="1629"/>
        <v>3833.5</v>
      </c>
      <c r="BQ844" s="8">
        <f t="shared" si="1630"/>
        <v>0</v>
      </c>
      <c r="BR844" s="8">
        <f t="shared" si="1631"/>
        <v>14829.440000000008</v>
      </c>
      <c r="BS844" s="8">
        <f t="shared" si="1632"/>
        <v>22</v>
      </c>
      <c r="BT844" s="8"/>
      <c r="BV844" s="11">
        <f t="shared" si="1633"/>
        <v>45394</v>
      </c>
      <c r="BW844" s="8">
        <f t="shared" si="1634"/>
        <v>2496</v>
      </c>
      <c r="BX844" s="8">
        <f t="shared" si="1635"/>
        <v>202351.58999999994</v>
      </c>
      <c r="BY844" s="8">
        <f t="shared" si="1636"/>
        <v>2991</v>
      </c>
      <c r="BZ844" s="8">
        <f t="shared" si="1637"/>
        <v>0</v>
      </c>
      <c r="CA844" s="8">
        <f t="shared" si="1638"/>
        <v>1813.12</v>
      </c>
      <c r="CB844" s="8">
        <f t="shared" si="1639"/>
        <v>22</v>
      </c>
      <c r="CC844" s="8"/>
      <c r="CE844" s="11">
        <f t="shared" si="1640"/>
        <v>45394</v>
      </c>
      <c r="CF844" s="8">
        <f t="shared" si="1641"/>
        <v>3126</v>
      </c>
      <c r="CG844" s="8">
        <f t="shared" si="1642"/>
        <v>369871.91999999993</v>
      </c>
      <c r="CH844" s="8">
        <f t="shared" si="1643"/>
        <v>5088.04</v>
      </c>
      <c r="CI844" s="8">
        <f t="shared" si="1644"/>
        <v>25</v>
      </c>
      <c r="CJ844" s="8">
        <f t="shared" si="1645"/>
        <v>-76.339999999999975</v>
      </c>
      <c r="CK844" s="8">
        <f t="shared" si="1646"/>
        <v>74</v>
      </c>
      <c r="CL844" s="8"/>
      <c r="CN844" s="11">
        <f t="shared" si="1647"/>
        <v>45394</v>
      </c>
      <c r="CO844" s="8">
        <f t="shared" si="1648"/>
        <v>6847</v>
      </c>
      <c r="CP844" s="8">
        <f t="shared" si="1649"/>
        <v>736823.45000000007</v>
      </c>
      <c r="CQ844" s="8">
        <f t="shared" si="1650"/>
        <v>6627.0999999999995</v>
      </c>
      <c r="CR844" s="8">
        <f t="shared" si="1651"/>
        <v>39723.18</v>
      </c>
      <c r="CS844" s="8">
        <f t="shared" si="1652"/>
        <v>4517.63</v>
      </c>
      <c r="CT844" s="8">
        <f t="shared" si="1653"/>
        <v>218</v>
      </c>
      <c r="CU844" s="8"/>
      <c r="CW844" s="11">
        <f t="shared" si="1654"/>
        <v>45394</v>
      </c>
      <c r="CX844" s="8">
        <f t="shared" si="1655"/>
        <v>1408</v>
      </c>
      <c r="CY844" s="8">
        <f t="shared" si="1656"/>
        <v>99376.930000000066</v>
      </c>
      <c r="CZ844" s="8">
        <f t="shared" si="1657"/>
        <v>-4.5</v>
      </c>
      <c r="DA844" s="8">
        <f t="shared" si="1658"/>
        <v>701</v>
      </c>
      <c r="DB844" s="8">
        <f t="shared" si="1659"/>
        <v>5197.34</v>
      </c>
      <c r="DC844" s="8">
        <f t="shared" si="1660"/>
        <v>27</v>
      </c>
      <c r="DD844" s="8"/>
      <c r="DF844" s="11">
        <f t="shared" si="1661"/>
        <v>45394</v>
      </c>
      <c r="DG844" s="8">
        <f t="shared" si="1662"/>
        <v>0</v>
      </c>
      <c r="DH844" s="8">
        <f t="shared" si="1663"/>
        <v>0</v>
      </c>
      <c r="DI844" s="8">
        <f t="shared" si="1664"/>
        <v>0</v>
      </c>
      <c r="DJ844" s="8">
        <f t="shared" si="1665"/>
        <v>0</v>
      </c>
      <c r="DK844" s="8">
        <f t="shared" si="1666"/>
        <v>0</v>
      </c>
      <c r="DL844" s="8">
        <f t="shared" si="1667"/>
        <v>0</v>
      </c>
      <c r="DM844" s="8"/>
      <c r="DO844" s="11">
        <f t="shared" si="1668"/>
        <v>45394</v>
      </c>
      <c r="DP844" s="8">
        <f t="shared" si="1669"/>
        <v>0</v>
      </c>
      <c r="DQ844" s="8">
        <f t="shared" si="1670"/>
        <v>0</v>
      </c>
      <c r="DR844" s="8">
        <f t="shared" si="1671"/>
        <v>0</v>
      </c>
      <c r="DS844" s="8">
        <f t="shared" si="1672"/>
        <v>0</v>
      </c>
      <c r="DT844" s="8">
        <f t="shared" si="1673"/>
        <v>0</v>
      </c>
      <c r="DU844" s="8">
        <f t="shared" si="1674"/>
        <v>0</v>
      </c>
      <c r="DV844" s="8"/>
      <c r="DX844" s="11">
        <f t="shared" si="1675"/>
        <v>45394</v>
      </c>
      <c r="DY844" s="8">
        <f t="shared" si="1676"/>
        <v>0</v>
      </c>
      <c r="DZ844" s="8">
        <f t="shared" si="1677"/>
        <v>0</v>
      </c>
      <c r="EA844" s="8">
        <f t="shared" si="1678"/>
        <v>0</v>
      </c>
      <c r="EB844" s="8">
        <f t="shared" si="1679"/>
        <v>0</v>
      </c>
      <c r="EC844" s="8">
        <f t="shared" si="1680"/>
        <v>0</v>
      </c>
      <c r="ED844" s="8">
        <f t="shared" si="1681"/>
        <v>0</v>
      </c>
      <c r="EE844" s="8"/>
    </row>
    <row r="845" spans="2:135" x14ac:dyDescent="0.3">
      <c r="B845" s="11">
        <f t="shared" si="1577"/>
        <v>45395</v>
      </c>
      <c r="C845" s="8">
        <f t="shared" si="1578"/>
        <v>4037</v>
      </c>
      <c r="D845" s="8">
        <f t="shared" si="1579"/>
        <v>554098.39000000013</v>
      </c>
      <c r="E845" s="8">
        <f t="shared" si="1580"/>
        <v>0</v>
      </c>
      <c r="F845" s="8">
        <f t="shared" si="1581"/>
        <v>2968</v>
      </c>
      <c r="G845" s="8">
        <f t="shared" si="1582"/>
        <v>4307.34</v>
      </c>
      <c r="H845" s="8">
        <f t="shared" si="1583"/>
        <v>37</v>
      </c>
      <c r="I845" s="8"/>
      <c r="K845" s="11">
        <f t="shared" si="1584"/>
        <v>45395</v>
      </c>
      <c r="L845" s="8">
        <f t="shared" si="1585"/>
        <v>3506</v>
      </c>
      <c r="M845" s="8">
        <f t="shared" si="1586"/>
        <v>461438.19999999995</v>
      </c>
      <c r="N845" s="8">
        <f t="shared" si="1587"/>
        <v>1569.77</v>
      </c>
      <c r="O845" s="8">
        <f t="shared" si="1588"/>
        <v>0</v>
      </c>
      <c r="P845" s="8">
        <f t="shared" si="1589"/>
        <v>1921.73</v>
      </c>
      <c r="Q845" s="8">
        <f t="shared" si="1590"/>
        <v>6</v>
      </c>
      <c r="R845" s="8"/>
      <c r="T845" s="11">
        <f t="shared" si="1591"/>
        <v>45395</v>
      </c>
      <c r="U845" s="8">
        <f t="shared" si="1592"/>
        <v>2095</v>
      </c>
      <c r="V845" s="8">
        <f t="shared" si="1593"/>
        <v>204112.83000000002</v>
      </c>
      <c r="W845" s="8">
        <f t="shared" si="1594"/>
        <v>0</v>
      </c>
      <c r="X845" s="8">
        <f t="shared" si="1595"/>
        <v>0</v>
      </c>
      <c r="Y845" s="8">
        <f t="shared" si="1596"/>
        <v>4933.6899999999996</v>
      </c>
      <c r="Z845" s="8">
        <f t="shared" si="1597"/>
        <v>0</v>
      </c>
      <c r="AA845" s="8"/>
      <c r="AC845" s="11">
        <f t="shared" si="1598"/>
        <v>45395</v>
      </c>
      <c r="AD845" s="8">
        <f t="shared" si="1599"/>
        <v>5276</v>
      </c>
      <c r="AE845" s="8">
        <f t="shared" si="1600"/>
        <v>612987.55999999971</v>
      </c>
      <c r="AF845" s="8">
        <f t="shared" si="1601"/>
        <v>4525.0099999999984</v>
      </c>
      <c r="AG845" s="8">
        <f t="shared" si="1602"/>
        <v>0</v>
      </c>
      <c r="AH845" s="8">
        <f t="shared" si="1603"/>
        <v>3952.3000000000011</v>
      </c>
      <c r="AI845" s="8">
        <f t="shared" si="1604"/>
        <v>69</v>
      </c>
      <c r="AJ845" s="8"/>
      <c r="AL845" s="11">
        <f t="shared" si="1605"/>
        <v>45395</v>
      </c>
      <c r="AM845" s="8">
        <f t="shared" si="1606"/>
        <v>4057</v>
      </c>
      <c r="AN845" s="8">
        <f t="shared" si="1607"/>
        <v>529594.05999999994</v>
      </c>
      <c r="AO845" s="8">
        <f t="shared" si="1608"/>
        <v>1711.1799999999996</v>
      </c>
      <c r="AP845" s="8">
        <f t="shared" si="1609"/>
        <v>0</v>
      </c>
      <c r="AQ845" s="8">
        <f t="shared" si="1610"/>
        <v>6210.2699999999959</v>
      </c>
      <c r="AR845" s="8">
        <f t="shared" si="1611"/>
        <v>14</v>
      </c>
      <c r="AS845" s="8"/>
      <c r="AU845" s="11">
        <f t="shared" si="1612"/>
        <v>45395</v>
      </c>
      <c r="AV845" s="8">
        <f t="shared" si="1613"/>
        <v>4787</v>
      </c>
      <c r="AW845" s="8">
        <f t="shared" si="1614"/>
        <v>420573.22000000015</v>
      </c>
      <c r="AX845" s="8">
        <f t="shared" si="1615"/>
        <v>0</v>
      </c>
      <c r="AY845" s="8">
        <f t="shared" si="1616"/>
        <v>2542.0799999999995</v>
      </c>
      <c r="AZ845" s="8">
        <f t="shared" si="1617"/>
        <v>-217.64000000000004</v>
      </c>
      <c r="BA845" s="8">
        <f t="shared" si="1618"/>
        <v>12</v>
      </c>
      <c r="BB845" s="8"/>
      <c r="BD845" s="11">
        <f t="shared" si="1619"/>
        <v>45395</v>
      </c>
      <c r="BE845" s="8">
        <f t="shared" si="1620"/>
        <v>5120</v>
      </c>
      <c r="BF845" s="8">
        <f t="shared" si="1621"/>
        <v>653142.79000000015</v>
      </c>
      <c r="BG845" s="8">
        <f t="shared" si="1622"/>
        <v>2878.52</v>
      </c>
      <c r="BH845" s="8">
        <f t="shared" si="1623"/>
        <v>0</v>
      </c>
      <c r="BI845" s="8">
        <f t="shared" si="1624"/>
        <v>4756.7599999999993</v>
      </c>
      <c r="BJ845" s="8">
        <f t="shared" si="1625"/>
        <v>19</v>
      </c>
      <c r="BK845" s="8"/>
      <c r="BM845" s="11">
        <f t="shared" si="1626"/>
        <v>45395</v>
      </c>
      <c r="BN845" s="8">
        <f t="shared" si="1627"/>
        <v>5721</v>
      </c>
      <c r="BO845" s="8">
        <f t="shared" si="1628"/>
        <v>784695.78</v>
      </c>
      <c r="BP845" s="8">
        <f t="shared" si="1629"/>
        <v>3885.14</v>
      </c>
      <c r="BQ845" s="8">
        <f t="shared" si="1630"/>
        <v>0</v>
      </c>
      <c r="BR845" s="8">
        <f t="shared" si="1631"/>
        <v>14929.440000000008</v>
      </c>
      <c r="BS845" s="8">
        <f t="shared" si="1632"/>
        <v>22</v>
      </c>
      <c r="BT845" s="8"/>
      <c r="BV845" s="11">
        <f t="shared" si="1633"/>
        <v>45395</v>
      </c>
      <c r="BW845" s="8">
        <f t="shared" si="1634"/>
        <v>2520</v>
      </c>
      <c r="BX845" s="8">
        <f t="shared" si="1635"/>
        <v>204394.62999999995</v>
      </c>
      <c r="BY845" s="8">
        <f t="shared" si="1636"/>
        <v>3057.5</v>
      </c>
      <c r="BZ845" s="8">
        <f t="shared" si="1637"/>
        <v>0</v>
      </c>
      <c r="CA845" s="8">
        <f t="shared" si="1638"/>
        <v>1813.12</v>
      </c>
      <c r="CB845" s="8">
        <f t="shared" si="1639"/>
        <v>22</v>
      </c>
      <c r="CC845" s="8"/>
      <c r="CE845" s="11">
        <f t="shared" si="1640"/>
        <v>45395</v>
      </c>
      <c r="CF845" s="8">
        <f t="shared" si="1641"/>
        <v>3172</v>
      </c>
      <c r="CG845" s="8">
        <f t="shared" si="1642"/>
        <v>375496.71999999991</v>
      </c>
      <c r="CH845" s="8">
        <f t="shared" si="1643"/>
        <v>5190.04</v>
      </c>
      <c r="CI845" s="8">
        <f t="shared" si="1644"/>
        <v>25</v>
      </c>
      <c r="CJ845" s="8">
        <f t="shared" si="1645"/>
        <v>-76.339999999999975</v>
      </c>
      <c r="CK845" s="8">
        <f t="shared" si="1646"/>
        <v>74</v>
      </c>
      <c r="CL845" s="8"/>
      <c r="CN845" s="11">
        <f t="shared" si="1647"/>
        <v>45395</v>
      </c>
      <c r="CO845" s="8">
        <f t="shared" si="1648"/>
        <v>6885</v>
      </c>
      <c r="CP845" s="8">
        <f t="shared" si="1649"/>
        <v>740685.3</v>
      </c>
      <c r="CQ845" s="8">
        <f t="shared" si="1650"/>
        <v>6663.5999999999995</v>
      </c>
      <c r="CR845" s="8">
        <f t="shared" si="1651"/>
        <v>39991.660000000003</v>
      </c>
      <c r="CS845" s="8">
        <f t="shared" si="1652"/>
        <v>4567.63</v>
      </c>
      <c r="CT845" s="8">
        <f t="shared" si="1653"/>
        <v>221</v>
      </c>
      <c r="CU845" s="8"/>
      <c r="CW845" s="11">
        <f t="shared" si="1654"/>
        <v>45395</v>
      </c>
      <c r="CX845" s="8">
        <f t="shared" si="1655"/>
        <v>1424</v>
      </c>
      <c r="CY845" s="8">
        <f t="shared" si="1656"/>
        <v>100245.89000000007</v>
      </c>
      <c r="CZ845" s="8">
        <f t="shared" si="1657"/>
        <v>-4.5</v>
      </c>
      <c r="DA845" s="8">
        <f t="shared" si="1658"/>
        <v>703.5</v>
      </c>
      <c r="DB845" s="8">
        <f t="shared" si="1659"/>
        <v>5197.34</v>
      </c>
      <c r="DC845" s="8">
        <f t="shared" si="1660"/>
        <v>27</v>
      </c>
      <c r="DD845" s="8"/>
      <c r="DF845" s="11">
        <f t="shared" si="1661"/>
        <v>45395</v>
      </c>
      <c r="DG845" s="8">
        <f t="shared" si="1662"/>
        <v>0</v>
      </c>
      <c r="DH845" s="8">
        <f t="shared" si="1663"/>
        <v>0</v>
      </c>
      <c r="DI845" s="8">
        <f t="shared" si="1664"/>
        <v>0</v>
      </c>
      <c r="DJ845" s="8">
        <f t="shared" si="1665"/>
        <v>0</v>
      </c>
      <c r="DK845" s="8">
        <f t="shared" si="1666"/>
        <v>0</v>
      </c>
      <c r="DL845" s="8">
        <f t="shared" si="1667"/>
        <v>0</v>
      </c>
      <c r="DM845" s="8"/>
      <c r="DO845" s="11">
        <f t="shared" si="1668"/>
        <v>45395</v>
      </c>
      <c r="DP845" s="8">
        <f t="shared" si="1669"/>
        <v>0</v>
      </c>
      <c r="DQ845" s="8">
        <f t="shared" si="1670"/>
        <v>0</v>
      </c>
      <c r="DR845" s="8">
        <f t="shared" si="1671"/>
        <v>0</v>
      </c>
      <c r="DS845" s="8">
        <f t="shared" si="1672"/>
        <v>0</v>
      </c>
      <c r="DT845" s="8">
        <f t="shared" si="1673"/>
        <v>0</v>
      </c>
      <c r="DU845" s="8">
        <f t="shared" si="1674"/>
        <v>0</v>
      </c>
      <c r="DV845" s="8"/>
      <c r="DX845" s="11">
        <f t="shared" si="1675"/>
        <v>45395</v>
      </c>
      <c r="DY845" s="8">
        <f t="shared" si="1676"/>
        <v>0</v>
      </c>
      <c r="DZ845" s="8">
        <f t="shared" si="1677"/>
        <v>0</v>
      </c>
      <c r="EA845" s="8">
        <f t="shared" si="1678"/>
        <v>0</v>
      </c>
      <c r="EB845" s="8">
        <f t="shared" si="1679"/>
        <v>0</v>
      </c>
      <c r="EC845" s="8">
        <f t="shared" si="1680"/>
        <v>0</v>
      </c>
      <c r="ED845" s="8">
        <f t="shared" si="1681"/>
        <v>0</v>
      </c>
      <c r="EE845" s="8"/>
    </row>
    <row r="846" spans="2:135" x14ac:dyDescent="0.3">
      <c r="B846" s="11">
        <f t="shared" si="1577"/>
        <v>45396</v>
      </c>
      <c r="C846" s="8">
        <f t="shared" si="1578"/>
        <v>4061</v>
      </c>
      <c r="D846" s="8">
        <f t="shared" si="1579"/>
        <v>557246.80000000016</v>
      </c>
      <c r="E846" s="8">
        <f t="shared" si="1580"/>
        <v>0</v>
      </c>
      <c r="F846" s="8">
        <f t="shared" si="1581"/>
        <v>2968</v>
      </c>
      <c r="G846" s="8">
        <f t="shared" si="1582"/>
        <v>4332.34</v>
      </c>
      <c r="H846" s="8">
        <f t="shared" si="1583"/>
        <v>38</v>
      </c>
      <c r="I846" s="8"/>
      <c r="K846" s="11">
        <f t="shared" si="1584"/>
        <v>45396</v>
      </c>
      <c r="L846" s="8">
        <f t="shared" si="1585"/>
        <v>3539</v>
      </c>
      <c r="M846" s="8">
        <f t="shared" si="1586"/>
        <v>465837.37999999995</v>
      </c>
      <c r="N846" s="8">
        <f t="shared" si="1587"/>
        <v>1574.49</v>
      </c>
      <c r="O846" s="8">
        <f t="shared" si="1588"/>
        <v>0</v>
      </c>
      <c r="P846" s="8">
        <f t="shared" si="1589"/>
        <v>1921.73</v>
      </c>
      <c r="Q846" s="8">
        <f t="shared" si="1590"/>
        <v>6</v>
      </c>
      <c r="R846" s="8"/>
      <c r="T846" s="11">
        <f t="shared" si="1591"/>
        <v>45396</v>
      </c>
      <c r="U846" s="8">
        <f t="shared" si="1592"/>
        <v>2104</v>
      </c>
      <c r="V846" s="8">
        <f t="shared" si="1593"/>
        <v>205011.36000000002</v>
      </c>
      <c r="W846" s="8">
        <f t="shared" si="1594"/>
        <v>0</v>
      </c>
      <c r="X846" s="8">
        <f t="shared" si="1595"/>
        <v>0</v>
      </c>
      <c r="Y846" s="8">
        <f t="shared" si="1596"/>
        <v>5023.1899999999996</v>
      </c>
      <c r="Z846" s="8">
        <f t="shared" si="1597"/>
        <v>0</v>
      </c>
      <c r="AA846" s="8"/>
      <c r="AC846" s="11">
        <f t="shared" si="1598"/>
        <v>45396</v>
      </c>
      <c r="AD846" s="8">
        <f t="shared" si="1599"/>
        <v>5320</v>
      </c>
      <c r="AE846" s="8">
        <f t="shared" si="1600"/>
        <v>618332.81999999972</v>
      </c>
      <c r="AF846" s="8">
        <f t="shared" si="1601"/>
        <v>4578.6699999999983</v>
      </c>
      <c r="AG846" s="8">
        <f t="shared" si="1602"/>
        <v>0</v>
      </c>
      <c r="AH846" s="8">
        <f t="shared" si="1603"/>
        <v>4077.3000000000011</v>
      </c>
      <c r="AI846" s="8">
        <f t="shared" si="1604"/>
        <v>69</v>
      </c>
      <c r="AJ846" s="8"/>
      <c r="AL846" s="11">
        <f t="shared" si="1605"/>
        <v>45396</v>
      </c>
      <c r="AM846" s="8">
        <f t="shared" si="1606"/>
        <v>4093</v>
      </c>
      <c r="AN846" s="8">
        <f t="shared" si="1607"/>
        <v>533907.1</v>
      </c>
      <c r="AO846" s="8">
        <f t="shared" si="1608"/>
        <v>1723.7999999999995</v>
      </c>
      <c r="AP846" s="8">
        <f t="shared" si="1609"/>
        <v>0</v>
      </c>
      <c r="AQ846" s="8">
        <f t="shared" si="1610"/>
        <v>6210.2699999999959</v>
      </c>
      <c r="AR846" s="8">
        <f t="shared" si="1611"/>
        <v>14</v>
      </c>
      <c r="AS846" s="8"/>
      <c r="AU846" s="11">
        <f t="shared" si="1612"/>
        <v>45396</v>
      </c>
      <c r="AV846" s="8">
        <f t="shared" si="1613"/>
        <v>4814</v>
      </c>
      <c r="AW846" s="8">
        <f t="shared" si="1614"/>
        <v>423220.94000000012</v>
      </c>
      <c r="AX846" s="8">
        <f t="shared" si="1615"/>
        <v>0</v>
      </c>
      <c r="AY846" s="8">
        <f t="shared" si="1616"/>
        <v>2565.0799999999995</v>
      </c>
      <c r="AZ846" s="8">
        <f t="shared" si="1617"/>
        <v>-217.64000000000004</v>
      </c>
      <c r="BA846" s="8">
        <f t="shared" si="1618"/>
        <v>12</v>
      </c>
      <c r="BB846" s="8"/>
      <c r="BD846" s="11">
        <f t="shared" si="1619"/>
        <v>45396</v>
      </c>
      <c r="BE846" s="8">
        <f t="shared" si="1620"/>
        <v>5159</v>
      </c>
      <c r="BF846" s="8">
        <f t="shared" si="1621"/>
        <v>657735.58000000019</v>
      </c>
      <c r="BG846" s="8">
        <f t="shared" si="1622"/>
        <v>2913.62</v>
      </c>
      <c r="BH846" s="8">
        <f t="shared" si="1623"/>
        <v>0</v>
      </c>
      <c r="BI846" s="8">
        <f t="shared" si="1624"/>
        <v>4756.7599999999993</v>
      </c>
      <c r="BJ846" s="8">
        <f t="shared" si="1625"/>
        <v>19</v>
      </c>
      <c r="BK846" s="8"/>
      <c r="BM846" s="11">
        <f t="shared" si="1626"/>
        <v>45396</v>
      </c>
      <c r="BN846" s="8">
        <f t="shared" si="1627"/>
        <v>5774</v>
      </c>
      <c r="BO846" s="8">
        <f t="shared" si="1628"/>
        <v>791665.1</v>
      </c>
      <c r="BP846" s="8">
        <f t="shared" si="1629"/>
        <v>3981.43</v>
      </c>
      <c r="BQ846" s="8">
        <f t="shared" si="1630"/>
        <v>0</v>
      </c>
      <c r="BR846" s="8">
        <f t="shared" si="1631"/>
        <v>15059.440000000008</v>
      </c>
      <c r="BS846" s="8">
        <f t="shared" si="1632"/>
        <v>24</v>
      </c>
      <c r="BT846" s="8"/>
      <c r="BV846" s="11">
        <f t="shared" si="1633"/>
        <v>45396</v>
      </c>
      <c r="BW846" s="8">
        <f t="shared" si="1634"/>
        <v>2536</v>
      </c>
      <c r="BX846" s="8">
        <f t="shared" si="1635"/>
        <v>205782.80999999994</v>
      </c>
      <c r="BY846" s="8">
        <f t="shared" si="1636"/>
        <v>3063.5</v>
      </c>
      <c r="BZ846" s="8">
        <f t="shared" si="1637"/>
        <v>0</v>
      </c>
      <c r="CA846" s="8">
        <f t="shared" si="1638"/>
        <v>1813.12</v>
      </c>
      <c r="CB846" s="8">
        <f t="shared" si="1639"/>
        <v>22</v>
      </c>
      <c r="CC846" s="8"/>
      <c r="CE846" s="11">
        <f t="shared" si="1640"/>
        <v>45396</v>
      </c>
      <c r="CF846" s="8">
        <f t="shared" si="1641"/>
        <v>3195</v>
      </c>
      <c r="CG846" s="8">
        <f t="shared" si="1642"/>
        <v>378039.29999999993</v>
      </c>
      <c r="CH846" s="8">
        <f t="shared" si="1643"/>
        <v>5224.54</v>
      </c>
      <c r="CI846" s="8">
        <f t="shared" si="1644"/>
        <v>25</v>
      </c>
      <c r="CJ846" s="8">
        <f t="shared" si="1645"/>
        <v>-76.339999999999975</v>
      </c>
      <c r="CK846" s="8">
        <f t="shared" si="1646"/>
        <v>74</v>
      </c>
      <c r="CL846" s="8"/>
      <c r="CN846" s="11">
        <f t="shared" si="1647"/>
        <v>45396</v>
      </c>
      <c r="CO846" s="8">
        <f t="shared" si="1648"/>
        <v>6935</v>
      </c>
      <c r="CP846" s="8">
        <f t="shared" si="1649"/>
        <v>745840.9</v>
      </c>
      <c r="CQ846" s="8">
        <f t="shared" si="1650"/>
        <v>6694.0999999999995</v>
      </c>
      <c r="CR846" s="8">
        <f t="shared" si="1651"/>
        <v>40229.120000000003</v>
      </c>
      <c r="CS846" s="8">
        <f t="shared" si="1652"/>
        <v>4567.63</v>
      </c>
      <c r="CT846" s="8">
        <f t="shared" si="1653"/>
        <v>222</v>
      </c>
      <c r="CU846" s="8"/>
      <c r="CW846" s="11">
        <f t="shared" si="1654"/>
        <v>45396</v>
      </c>
      <c r="CX846" s="8">
        <f t="shared" si="1655"/>
        <v>1432</v>
      </c>
      <c r="CY846" s="8">
        <f t="shared" si="1656"/>
        <v>100690.12000000007</v>
      </c>
      <c r="CZ846" s="8">
        <f t="shared" si="1657"/>
        <v>-4.5</v>
      </c>
      <c r="DA846" s="8">
        <f t="shared" si="1658"/>
        <v>703.5</v>
      </c>
      <c r="DB846" s="8">
        <f t="shared" si="1659"/>
        <v>5197.34</v>
      </c>
      <c r="DC846" s="8">
        <f t="shared" si="1660"/>
        <v>27</v>
      </c>
      <c r="DD846" s="8"/>
      <c r="DF846" s="11">
        <f t="shared" si="1661"/>
        <v>45396</v>
      </c>
      <c r="DG846" s="8">
        <f t="shared" si="1662"/>
        <v>0</v>
      </c>
      <c r="DH846" s="8">
        <f t="shared" si="1663"/>
        <v>0</v>
      </c>
      <c r="DI846" s="8">
        <f t="shared" si="1664"/>
        <v>0</v>
      </c>
      <c r="DJ846" s="8">
        <f t="shared" si="1665"/>
        <v>0</v>
      </c>
      <c r="DK846" s="8">
        <f t="shared" si="1666"/>
        <v>0</v>
      </c>
      <c r="DL846" s="8">
        <f t="shared" si="1667"/>
        <v>0</v>
      </c>
      <c r="DM846" s="8"/>
      <c r="DO846" s="11">
        <f t="shared" si="1668"/>
        <v>45396</v>
      </c>
      <c r="DP846" s="8">
        <f t="shared" si="1669"/>
        <v>0</v>
      </c>
      <c r="DQ846" s="8">
        <f t="shared" si="1670"/>
        <v>0</v>
      </c>
      <c r="DR846" s="8">
        <f t="shared" si="1671"/>
        <v>0</v>
      </c>
      <c r="DS846" s="8">
        <f t="shared" si="1672"/>
        <v>0</v>
      </c>
      <c r="DT846" s="8">
        <f t="shared" si="1673"/>
        <v>0</v>
      </c>
      <c r="DU846" s="8">
        <f t="shared" si="1674"/>
        <v>0</v>
      </c>
      <c r="DV846" s="8"/>
      <c r="DX846" s="11">
        <f t="shared" si="1675"/>
        <v>45396</v>
      </c>
      <c r="DY846" s="8">
        <f t="shared" si="1676"/>
        <v>0</v>
      </c>
      <c r="DZ846" s="8">
        <f t="shared" si="1677"/>
        <v>0</v>
      </c>
      <c r="EA846" s="8">
        <f t="shared" si="1678"/>
        <v>0</v>
      </c>
      <c r="EB846" s="8">
        <f t="shared" si="1679"/>
        <v>0</v>
      </c>
      <c r="EC846" s="8">
        <f t="shared" si="1680"/>
        <v>0</v>
      </c>
      <c r="ED846" s="8">
        <f t="shared" si="1681"/>
        <v>0</v>
      </c>
      <c r="EE846" s="8"/>
    </row>
    <row r="847" spans="2:135" x14ac:dyDescent="0.3">
      <c r="B847" s="11">
        <f t="shared" si="1577"/>
        <v>45397</v>
      </c>
      <c r="C847" s="8">
        <f t="shared" si="1578"/>
        <v>4105</v>
      </c>
      <c r="D847" s="8">
        <f t="shared" si="1579"/>
        <v>563524.61000000022</v>
      </c>
      <c r="E847" s="8">
        <f t="shared" si="1580"/>
        <v>0</v>
      </c>
      <c r="F847" s="8">
        <f t="shared" si="1581"/>
        <v>2989</v>
      </c>
      <c r="G847" s="8">
        <f t="shared" si="1582"/>
        <v>4332.34</v>
      </c>
      <c r="H847" s="8">
        <f t="shared" si="1583"/>
        <v>39</v>
      </c>
      <c r="I847" s="8"/>
      <c r="K847" s="11">
        <f t="shared" si="1584"/>
        <v>45397</v>
      </c>
      <c r="L847" s="8">
        <f t="shared" si="1585"/>
        <v>3587</v>
      </c>
      <c r="M847" s="8">
        <f t="shared" si="1586"/>
        <v>472119.39999999997</v>
      </c>
      <c r="N847" s="8">
        <f t="shared" si="1587"/>
        <v>1637.93</v>
      </c>
      <c r="O847" s="8">
        <f t="shared" si="1588"/>
        <v>0</v>
      </c>
      <c r="P847" s="8">
        <f t="shared" si="1589"/>
        <v>1956.73</v>
      </c>
      <c r="Q847" s="8">
        <f t="shared" si="1590"/>
        <v>6</v>
      </c>
      <c r="R847" s="8"/>
      <c r="T847" s="11">
        <f t="shared" si="1591"/>
        <v>45397</v>
      </c>
      <c r="U847" s="8">
        <f t="shared" si="1592"/>
        <v>2118</v>
      </c>
      <c r="V847" s="8">
        <f t="shared" si="1593"/>
        <v>206226.97</v>
      </c>
      <c r="W847" s="8">
        <f t="shared" si="1594"/>
        <v>0</v>
      </c>
      <c r="X847" s="8">
        <f t="shared" si="1595"/>
        <v>0</v>
      </c>
      <c r="Y847" s="8">
        <f t="shared" si="1596"/>
        <v>5030.6899999999996</v>
      </c>
      <c r="Z847" s="8">
        <f t="shared" si="1597"/>
        <v>0</v>
      </c>
      <c r="AA847" s="8"/>
      <c r="AC847" s="11">
        <f t="shared" si="1598"/>
        <v>45397</v>
      </c>
      <c r="AD847" s="8">
        <f t="shared" si="1599"/>
        <v>5380</v>
      </c>
      <c r="AE847" s="8">
        <f t="shared" si="1600"/>
        <v>626377.73999999976</v>
      </c>
      <c r="AF847" s="8">
        <f t="shared" si="1601"/>
        <v>4606.4299999999985</v>
      </c>
      <c r="AG847" s="8">
        <f t="shared" si="1602"/>
        <v>0</v>
      </c>
      <c r="AH847" s="8">
        <f t="shared" si="1603"/>
        <v>4077.3000000000011</v>
      </c>
      <c r="AI847" s="8">
        <f t="shared" si="1604"/>
        <v>70</v>
      </c>
      <c r="AJ847" s="8"/>
      <c r="AL847" s="11">
        <f t="shared" si="1605"/>
        <v>45397</v>
      </c>
      <c r="AM847" s="8">
        <f t="shared" si="1606"/>
        <v>4149</v>
      </c>
      <c r="AN847" s="8">
        <f t="shared" si="1607"/>
        <v>540887.46</v>
      </c>
      <c r="AO847" s="8">
        <f t="shared" si="1608"/>
        <v>1736.7499999999995</v>
      </c>
      <c r="AP847" s="8">
        <f t="shared" si="1609"/>
        <v>0</v>
      </c>
      <c r="AQ847" s="8">
        <f t="shared" si="1610"/>
        <v>6244.9199999999955</v>
      </c>
      <c r="AR847" s="8">
        <f t="shared" si="1611"/>
        <v>14</v>
      </c>
      <c r="AS847" s="8"/>
      <c r="AU847" s="11">
        <f t="shared" si="1612"/>
        <v>45397</v>
      </c>
      <c r="AV847" s="8">
        <f t="shared" si="1613"/>
        <v>4849</v>
      </c>
      <c r="AW847" s="8">
        <f t="shared" si="1614"/>
        <v>426571.6700000001</v>
      </c>
      <c r="AX847" s="8">
        <f t="shared" si="1615"/>
        <v>0</v>
      </c>
      <c r="AY847" s="8">
        <f t="shared" si="1616"/>
        <v>2600.0799999999995</v>
      </c>
      <c r="AZ847" s="8">
        <f t="shared" si="1617"/>
        <v>-217.64000000000004</v>
      </c>
      <c r="BA847" s="8">
        <f t="shared" si="1618"/>
        <v>12</v>
      </c>
      <c r="BB847" s="8"/>
      <c r="BD847" s="11">
        <f t="shared" si="1619"/>
        <v>45397</v>
      </c>
      <c r="BE847" s="8">
        <f t="shared" si="1620"/>
        <v>5210</v>
      </c>
      <c r="BF847" s="8">
        <f t="shared" si="1621"/>
        <v>664681.2100000002</v>
      </c>
      <c r="BG847" s="8">
        <f t="shared" si="1622"/>
        <v>2939.48</v>
      </c>
      <c r="BH847" s="8">
        <f t="shared" si="1623"/>
        <v>0</v>
      </c>
      <c r="BI847" s="8">
        <f t="shared" si="1624"/>
        <v>4756.7599999999993</v>
      </c>
      <c r="BJ847" s="8">
        <f t="shared" si="1625"/>
        <v>19</v>
      </c>
      <c r="BK847" s="8"/>
      <c r="BM847" s="11">
        <f t="shared" si="1626"/>
        <v>45397</v>
      </c>
      <c r="BN847" s="8">
        <f t="shared" si="1627"/>
        <v>5825</v>
      </c>
      <c r="BO847" s="8">
        <f t="shared" si="1628"/>
        <v>798243.75</v>
      </c>
      <c r="BP847" s="8">
        <f t="shared" si="1629"/>
        <v>4028.8199999999997</v>
      </c>
      <c r="BQ847" s="8">
        <f t="shared" si="1630"/>
        <v>0</v>
      </c>
      <c r="BR847" s="8">
        <f t="shared" si="1631"/>
        <v>15240.760000000007</v>
      </c>
      <c r="BS847" s="8">
        <f t="shared" si="1632"/>
        <v>24</v>
      </c>
      <c r="BT847" s="8"/>
      <c r="BV847" s="11">
        <f t="shared" si="1633"/>
        <v>45397</v>
      </c>
      <c r="BW847" s="8">
        <f t="shared" si="1634"/>
        <v>2550</v>
      </c>
      <c r="BX847" s="8">
        <f t="shared" si="1635"/>
        <v>207022.09999999995</v>
      </c>
      <c r="BY847" s="8">
        <f t="shared" si="1636"/>
        <v>3067.5</v>
      </c>
      <c r="BZ847" s="8">
        <f t="shared" si="1637"/>
        <v>0</v>
      </c>
      <c r="CA847" s="8">
        <f t="shared" si="1638"/>
        <v>1813.12</v>
      </c>
      <c r="CB847" s="8">
        <f t="shared" si="1639"/>
        <v>22</v>
      </c>
      <c r="CC847" s="8"/>
      <c r="CE847" s="11">
        <f t="shared" si="1640"/>
        <v>45397</v>
      </c>
      <c r="CF847" s="8">
        <f t="shared" si="1641"/>
        <v>3240</v>
      </c>
      <c r="CG847" s="8">
        <f t="shared" si="1642"/>
        <v>383263.85999999993</v>
      </c>
      <c r="CH847" s="8">
        <f t="shared" si="1643"/>
        <v>5299.04</v>
      </c>
      <c r="CI847" s="8">
        <f t="shared" si="1644"/>
        <v>25</v>
      </c>
      <c r="CJ847" s="8">
        <f t="shared" si="1645"/>
        <v>-76.339999999999975</v>
      </c>
      <c r="CK847" s="8">
        <f t="shared" si="1646"/>
        <v>74</v>
      </c>
      <c r="CL847" s="8"/>
      <c r="CN847" s="11">
        <f t="shared" si="1647"/>
        <v>45397</v>
      </c>
      <c r="CO847" s="8">
        <f t="shared" si="1648"/>
        <v>7016</v>
      </c>
      <c r="CP847" s="8">
        <f t="shared" si="1649"/>
        <v>755685.81</v>
      </c>
      <c r="CQ847" s="8">
        <f t="shared" si="1650"/>
        <v>6795.12</v>
      </c>
      <c r="CR847" s="8">
        <f t="shared" si="1651"/>
        <v>40635.120000000003</v>
      </c>
      <c r="CS847" s="8">
        <f t="shared" si="1652"/>
        <v>4592.63</v>
      </c>
      <c r="CT847" s="8">
        <f t="shared" si="1653"/>
        <v>222</v>
      </c>
      <c r="CU847" s="8"/>
      <c r="CW847" s="11">
        <f t="shared" si="1654"/>
        <v>45397</v>
      </c>
      <c r="CX847" s="8">
        <f t="shared" si="1655"/>
        <v>1453</v>
      </c>
      <c r="CY847" s="8">
        <f t="shared" si="1656"/>
        <v>101813.27000000006</v>
      </c>
      <c r="CZ847" s="8">
        <f t="shared" si="1657"/>
        <v>-4.5</v>
      </c>
      <c r="DA847" s="8">
        <f t="shared" si="1658"/>
        <v>711.5</v>
      </c>
      <c r="DB847" s="8">
        <f t="shared" si="1659"/>
        <v>5197.34</v>
      </c>
      <c r="DC847" s="8">
        <f t="shared" si="1660"/>
        <v>27</v>
      </c>
      <c r="DD847" s="8"/>
      <c r="DF847" s="11">
        <f t="shared" si="1661"/>
        <v>45397</v>
      </c>
      <c r="DG847" s="8">
        <f t="shared" si="1662"/>
        <v>0</v>
      </c>
      <c r="DH847" s="8">
        <f t="shared" si="1663"/>
        <v>0</v>
      </c>
      <c r="DI847" s="8">
        <f t="shared" si="1664"/>
        <v>0</v>
      </c>
      <c r="DJ847" s="8">
        <f t="shared" si="1665"/>
        <v>0</v>
      </c>
      <c r="DK847" s="8">
        <f t="shared" si="1666"/>
        <v>0</v>
      </c>
      <c r="DL847" s="8">
        <f t="shared" si="1667"/>
        <v>0</v>
      </c>
      <c r="DM847" s="8"/>
      <c r="DO847" s="11">
        <f t="shared" si="1668"/>
        <v>45397</v>
      </c>
      <c r="DP847" s="8">
        <f t="shared" si="1669"/>
        <v>0</v>
      </c>
      <c r="DQ847" s="8">
        <f t="shared" si="1670"/>
        <v>0</v>
      </c>
      <c r="DR847" s="8">
        <f t="shared" si="1671"/>
        <v>0</v>
      </c>
      <c r="DS847" s="8">
        <f t="shared" si="1672"/>
        <v>0</v>
      </c>
      <c r="DT847" s="8">
        <f t="shared" si="1673"/>
        <v>0</v>
      </c>
      <c r="DU847" s="8">
        <f t="shared" si="1674"/>
        <v>0</v>
      </c>
      <c r="DV847" s="8"/>
      <c r="DX847" s="11">
        <f t="shared" si="1675"/>
        <v>45397</v>
      </c>
      <c r="DY847" s="8">
        <f t="shared" si="1676"/>
        <v>0</v>
      </c>
      <c r="DZ847" s="8">
        <f t="shared" si="1677"/>
        <v>0</v>
      </c>
      <c r="EA847" s="8">
        <f t="shared" si="1678"/>
        <v>0</v>
      </c>
      <c r="EB847" s="8">
        <f t="shared" si="1679"/>
        <v>0</v>
      </c>
      <c r="EC847" s="8">
        <f t="shared" si="1680"/>
        <v>0</v>
      </c>
      <c r="ED847" s="8">
        <f t="shared" si="1681"/>
        <v>0</v>
      </c>
      <c r="EE847" s="8"/>
    </row>
    <row r="848" spans="2:135" x14ac:dyDescent="0.3">
      <c r="B848" s="11">
        <f t="shared" si="1577"/>
        <v>45398</v>
      </c>
      <c r="C848" s="8">
        <f t="shared" si="1578"/>
        <v>4154</v>
      </c>
      <c r="D848" s="8">
        <f t="shared" si="1579"/>
        <v>571000.86000000022</v>
      </c>
      <c r="E848" s="8">
        <f t="shared" si="1580"/>
        <v>0</v>
      </c>
      <c r="F848" s="8">
        <f t="shared" si="1581"/>
        <v>3014</v>
      </c>
      <c r="G848" s="8">
        <f t="shared" si="1582"/>
        <v>5757.34</v>
      </c>
      <c r="H848" s="8">
        <f t="shared" si="1583"/>
        <v>40</v>
      </c>
      <c r="I848" s="8"/>
      <c r="K848" s="11">
        <f t="shared" si="1584"/>
        <v>45398</v>
      </c>
      <c r="L848" s="8">
        <f t="shared" si="1585"/>
        <v>3643</v>
      </c>
      <c r="M848" s="8">
        <f t="shared" si="1586"/>
        <v>479684.31999999995</v>
      </c>
      <c r="N848" s="8">
        <f t="shared" si="1587"/>
        <v>1687.23</v>
      </c>
      <c r="O848" s="8">
        <f t="shared" si="1588"/>
        <v>0</v>
      </c>
      <c r="P848" s="8">
        <f t="shared" si="1589"/>
        <v>1956.73</v>
      </c>
      <c r="Q848" s="8">
        <f t="shared" si="1590"/>
        <v>6</v>
      </c>
      <c r="R848" s="8"/>
      <c r="T848" s="11">
        <f t="shared" si="1591"/>
        <v>45398</v>
      </c>
      <c r="U848" s="8">
        <f t="shared" si="1592"/>
        <v>2133</v>
      </c>
      <c r="V848" s="8">
        <f t="shared" si="1593"/>
        <v>207648.52</v>
      </c>
      <c r="W848" s="8">
        <f t="shared" si="1594"/>
        <v>0</v>
      </c>
      <c r="X848" s="8">
        <f t="shared" si="1595"/>
        <v>0</v>
      </c>
      <c r="Y848" s="8">
        <f t="shared" si="1596"/>
        <v>5043.6899999999996</v>
      </c>
      <c r="Z848" s="8">
        <f t="shared" si="1597"/>
        <v>0</v>
      </c>
      <c r="AA848" s="8"/>
      <c r="AC848" s="11">
        <f t="shared" si="1598"/>
        <v>45398</v>
      </c>
      <c r="AD848" s="8">
        <f t="shared" si="1599"/>
        <v>5445</v>
      </c>
      <c r="AE848" s="8">
        <f t="shared" si="1600"/>
        <v>635483.06999999972</v>
      </c>
      <c r="AF848" s="8">
        <f t="shared" si="1601"/>
        <v>4642.5099999999984</v>
      </c>
      <c r="AG848" s="8">
        <f t="shared" si="1602"/>
        <v>0</v>
      </c>
      <c r="AH848" s="8">
        <f t="shared" si="1603"/>
        <v>3914.4900000000011</v>
      </c>
      <c r="AI848" s="8">
        <f t="shared" si="1604"/>
        <v>70</v>
      </c>
      <c r="AJ848" s="8"/>
      <c r="AL848" s="11">
        <f t="shared" si="1605"/>
        <v>45398</v>
      </c>
      <c r="AM848" s="8">
        <f t="shared" si="1606"/>
        <v>4208</v>
      </c>
      <c r="AN848" s="8">
        <f t="shared" si="1607"/>
        <v>548373.69999999995</v>
      </c>
      <c r="AO848" s="8">
        <f t="shared" si="1608"/>
        <v>1752.4799999999996</v>
      </c>
      <c r="AP848" s="8">
        <f t="shared" si="1609"/>
        <v>0</v>
      </c>
      <c r="AQ848" s="8">
        <f t="shared" si="1610"/>
        <v>6244.9199999999955</v>
      </c>
      <c r="AR848" s="8">
        <f t="shared" si="1611"/>
        <v>14</v>
      </c>
      <c r="AS848" s="8"/>
      <c r="AU848" s="11">
        <f t="shared" si="1612"/>
        <v>45398</v>
      </c>
      <c r="AV848" s="8">
        <f t="shared" si="1613"/>
        <v>4895</v>
      </c>
      <c r="AW848" s="8">
        <f t="shared" si="1614"/>
        <v>431152.14000000007</v>
      </c>
      <c r="AX848" s="8">
        <f t="shared" si="1615"/>
        <v>0</v>
      </c>
      <c r="AY848" s="8">
        <f t="shared" si="1616"/>
        <v>2607.0799999999995</v>
      </c>
      <c r="AZ848" s="8">
        <f t="shared" si="1617"/>
        <v>-217.64000000000004</v>
      </c>
      <c r="BA848" s="8">
        <f t="shared" si="1618"/>
        <v>12</v>
      </c>
      <c r="BB848" s="8"/>
      <c r="BD848" s="11">
        <f t="shared" si="1619"/>
        <v>45398</v>
      </c>
      <c r="BE848" s="8">
        <f t="shared" si="1620"/>
        <v>5278</v>
      </c>
      <c r="BF848" s="8">
        <f t="shared" si="1621"/>
        <v>673422.0900000002</v>
      </c>
      <c r="BG848" s="8">
        <f t="shared" si="1622"/>
        <v>2978.28</v>
      </c>
      <c r="BH848" s="8">
        <f t="shared" si="1623"/>
        <v>0</v>
      </c>
      <c r="BI848" s="8">
        <f t="shared" si="1624"/>
        <v>4800.9099999999989</v>
      </c>
      <c r="BJ848" s="8">
        <f t="shared" si="1625"/>
        <v>19</v>
      </c>
      <c r="BK848" s="8"/>
      <c r="BM848" s="11">
        <f t="shared" si="1626"/>
        <v>45398</v>
      </c>
      <c r="BN848" s="8">
        <f t="shared" si="1627"/>
        <v>5875</v>
      </c>
      <c r="BO848" s="8">
        <f t="shared" si="1628"/>
        <v>805594.67</v>
      </c>
      <c r="BP848" s="8">
        <f t="shared" si="1629"/>
        <v>4042.3099999999995</v>
      </c>
      <c r="BQ848" s="8">
        <f t="shared" si="1630"/>
        <v>0</v>
      </c>
      <c r="BR848" s="8">
        <f t="shared" si="1631"/>
        <v>15245.710000000008</v>
      </c>
      <c r="BS848" s="8">
        <f t="shared" si="1632"/>
        <v>25</v>
      </c>
      <c r="BT848" s="8"/>
      <c r="BV848" s="11">
        <f t="shared" si="1633"/>
        <v>45398</v>
      </c>
      <c r="BW848" s="8">
        <f t="shared" si="1634"/>
        <v>2565</v>
      </c>
      <c r="BX848" s="8">
        <f t="shared" si="1635"/>
        <v>208263.48999999996</v>
      </c>
      <c r="BY848" s="8">
        <f t="shared" si="1636"/>
        <v>3097.5</v>
      </c>
      <c r="BZ848" s="8">
        <f t="shared" si="1637"/>
        <v>0</v>
      </c>
      <c r="CA848" s="8">
        <f t="shared" si="1638"/>
        <v>1883.12</v>
      </c>
      <c r="CB848" s="8">
        <f t="shared" si="1639"/>
        <v>22</v>
      </c>
      <c r="CC848" s="8"/>
      <c r="CE848" s="11">
        <f t="shared" si="1640"/>
        <v>45398</v>
      </c>
      <c r="CF848" s="8">
        <f t="shared" si="1641"/>
        <v>3275</v>
      </c>
      <c r="CG848" s="8">
        <f t="shared" si="1642"/>
        <v>387139.46999999991</v>
      </c>
      <c r="CH848" s="8">
        <f t="shared" si="1643"/>
        <v>5335.54</v>
      </c>
      <c r="CI848" s="8">
        <f t="shared" si="1644"/>
        <v>25</v>
      </c>
      <c r="CJ848" s="8">
        <f t="shared" si="1645"/>
        <v>-76.339999999999975</v>
      </c>
      <c r="CK848" s="8">
        <f t="shared" si="1646"/>
        <v>74</v>
      </c>
      <c r="CL848" s="8"/>
      <c r="CN848" s="11">
        <f t="shared" si="1647"/>
        <v>45398</v>
      </c>
      <c r="CO848" s="8">
        <f t="shared" si="1648"/>
        <v>7094</v>
      </c>
      <c r="CP848" s="8">
        <f t="shared" si="1649"/>
        <v>764502.43</v>
      </c>
      <c r="CQ848" s="8">
        <f t="shared" si="1650"/>
        <v>6872.12</v>
      </c>
      <c r="CR848" s="8">
        <f t="shared" si="1651"/>
        <v>41329.090000000004</v>
      </c>
      <c r="CS848" s="8">
        <f t="shared" si="1652"/>
        <v>4592.63</v>
      </c>
      <c r="CT848" s="8">
        <f t="shared" si="1653"/>
        <v>224</v>
      </c>
      <c r="CU848" s="8"/>
      <c r="CW848" s="11">
        <f t="shared" si="1654"/>
        <v>45398</v>
      </c>
      <c r="CX848" s="8">
        <f t="shared" si="1655"/>
        <v>1476</v>
      </c>
      <c r="CY848" s="8">
        <f t="shared" si="1656"/>
        <v>103059.00000000006</v>
      </c>
      <c r="CZ848" s="8">
        <f t="shared" si="1657"/>
        <v>-4.5</v>
      </c>
      <c r="DA848" s="8">
        <f t="shared" si="1658"/>
        <v>711.5</v>
      </c>
      <c r="DB848" s="8">
        <f t="shared" si="1659"/>
        <v>5197.34</v>
      </c>
      <c r="DC848" s="8">
        <f t="shared" si="1660"/>
        <v>27</v>
      </c>
      <c r="DD848" s="8"/>
      <c r="DF848" s="11">
        <f t="shared" si="1661"/>
        <v>45398</v>
      </c>
      <c r="DG848" s="8">
        <f t="shared" si="1662"/>
        <v>0</v>
      </c>
      <c r="DH848" s="8">
        <f t="shared" si="1663"/>
        <v>0</v>
      </c>
      <c r="DI848" s="8">
        <f t="shared" si="1664"/>
        <v>0</v>
      </c>
      <c r="DJ848" s="8">
        <f t="shared" si="1665"/>
        <v>0</v>
      </c>
      <c r="DK848" s="8">
        <f t="shared" si="1666"/>
        <v>0</v>
      </c>
      <c r="DL848" s="8">
        <f t="shared" si="1667"/>
        <v>0</v>
      </c>
      <c r="DM848" s="8"/>
      <c r="DO848" s="11">
        <f t="shared" si="1668"/>
        <v>45398</v>
      </c>
      <c r="DP848" s="8">
        <f t="shared" si="1669"/>
        <v>0</v>
      </c>
      <c r="DQ848" s="8">
        <f t="shared" si="1670"/>
        <v>0</v>
      </c>
      <c r="DR848" s="8">
        <f t="shared" si="1671"/>
        <v>0</v>
      </c>
      <c r="DS848" s="8">
        <f t="shared" si="1672"/>
        <v>0</v>
      </c>
      <c r="DT848" s="8">
        <f t="shared" si="1673"/>
        <v>0</v>
      </c>
      <c r="DU848" s="8">
        <f t="shared" si="1674"/>
        <v>0</v>
      </c>
      <c r="DV848" s="8"/>
      <c r="DX848" s="11">
        <f t="shared" si="1675"/>
        <v>45398</v>
      </c>
      <c r="DY848" s="8">
        <f t="shared" si="1676"/>
        <v>0</v>
      </c>
      <c r="DZ848" s="8">
        <f t="shared" si="1677"/>
        <v>0</v>
      </c>
      <c r="EA848" s="8">
        <f t="shared" si="1678"/>
        <v>0</v>
      </c>
      <c r="EB848" s="8">
        <f t="shared" si="1679"/>
        <v>0</v>
      </c>
      <c r="EC848" s="8">
        <f t="shared" si="1680"/>
        <v>0</v>
      </c>
      <c r="ED848" s="8">
        <f t="shared" si="1681"/>
        <v>0</v>
      </c>
      <c r="EE848" s="8"/>
    </row>
    <row r="849" spans="2:135" x14ac:dyDescent="0.3">
      <c r="B849" s="11">
        <f t="shared" si="1577"/>
        <v>45399</v>
      </c>
      <c r="C849" s="8">
        <f t="shared" si="1578"/>
        <v>4203</v>
      </c>
      <c r="D849" s="8">
        <f t="shared" si="1579"/>
        <v>578238.79000000027</v>
      </c>
      <c r="E849" s="8">
        <f t="shared" si="1580"/>
        <v>0</v>
      </c>
      <c r="F849" s="8">
        <f t="shared" si="1581"/>
        <v>3027</v>
      </c>
      <c r="G849" s="8">
        <f t="shared" si="1582"/>
        <v>5782.34</v>
      </c>
      <c r="H849" s="8">
        <f t="shared" si="1583"/>
        <v>40</v>
      </c>
      <c r="I849" s="8"/>
      <c r="K849" s="11">
        <f t="shared" si="1584"/>
        <v>45399</v>
      </c>
      <c r="L849" s="8">
        <f t="shared" si="1585"/>
        <v>3689</v>
      </c>
      <c r="M849" s="8">
        <f t="shared" si="1586"/>
        <v>485970.02999999997</v>
      </c>
      <c r="N849" s="8">
        <f t="shared" si="1587"/>
        <v>1700.43</v>
      </c>
      <c r="O849" s="8">
        <f t="shared" si="1588"/>
        <v>0</v>
      </c>
      <c r="P849" s="8">
        <f t="shared" si="1589"/>
        <v>2041.73</v>
      </c>
      <c r="Q849" s="8">
        <f t="shared" si="1590"/>
        <v>6</v>
      </c>
      <c r="R849" s="8"/>
      <c r="T849" s="11">
        <f t="shared" si="1591"/>
        <v>45399</v>
      </c>
      <c r="U849" s="8">
        <f t="shared" si="1592"/>
        <v>2155</v>
      </c>
      <c r="V849" s="8">
        <f t="shared" si="1593"/>
        <v>209412.91999999998</v>
      </c>
      <c r="W849" s="8">
        <f t="shared" si="1594"/>
        <v>0</v>
      </c>
      <c r="X849" s="8">
        <f t="shared" si="1595"/>
        <v>0</v>
      </c>
      <c r="Y849" s="8">
        <f t="shared" si="1596"/>
        <v>5065.6899999999996</v>
      </c>
      <c r="Z849" s="8">
        <f t="shared" si="1597"/>
        <v>0</v>
      </c>
      <c r="AA849" s="8"/>
      <c r="AC849" s="11">
        <f t="shared" si="1598"/>
        <v>45399</v>
      </c>
      <c r="AD849" s="8">
        <f t="shared" si="1599"/>
        <v>5505</v>
      </c>
      <c r="AE849" s="8">
        <f t="shared" si="1600"/>
        <v>643523.82999999973</v>
      </c>
      <c r="AF849" s="8">
        <f t="shared" si="1601"/>
        <v>4698.0299999999988</v>
      </c>
      <c r="AG849" s="8">
        <f t="shared" si="1602"/>
        <v>0</v>
      </c>
      <c r="AH849" s="8">
        <f t="shared" si="1603"/>
        <v>3919.440000000001</v>
      </c>
      <c r="AI849" s="8">
        <f t="shared" si="1604"/>
        <v>70</v>
      </c>
      <c r="AJ849" s="8"/>
      <c r="AL849" s="11">
        <f t="shared" si="1605"/>
        <v>45399</v>
      </c>
      <c r="AM849" s="8">
        <f t="shared" si="1606"/>
        <v>4271</v>
      </c>
      <c r="AN849" s="8">
        <f t="shared" si="1607"/>
        <v>556806.97</v>
      </c>
      <c r="AO849" s="8">
        <f t="shared" si="1608"/>
        <v>1765.4299999999996</v>
      </c>
      <c r="AP849" s="8">
        <f t="shared" si="1609"/>
        <v>0</v>
      </c>
      <c r="AQ849" s="8">
        <f t="shared" si="1610"/>
        <v>6244.9199999999955</v>
      </c>
      <c r="AR849" s="8">
        <f t="shared" si="1611"/>
        <v>14</v>
      </c>
      <c r="AS849" s="8"/>
      <c r="AU849" s="11">
        <f t="shared" si="1612"/>
        <v>45399</v>
      </c>
      <c r="AV849" s="8">
        <f t="shared" si="1613"/>
        <v>4944</v>
      </c>
      <c r="AW849" s="8">
        <f t="shared" si="1614"/>
        <v>436347.83000000007</v>
      </c>
      <c r="AX849" s="8">
        <f t="shared" si="1615"/>
        <v>0</v>
      </c>
      <c r="AY849" s="8">
        <f t="shared" si="1616"/>
        <v>2630.3899999999994</v>
      </c>
      <c r="AZ849" s="8">
        <f t="shared" si="1617"/>
        <v>-217.64000000000004</v>
      </c>
      <c r="BA849" s="8">
        <f t="shared" si="1618"/>
        <v>12</v>
      </c>
      <c r="BB849" s="8"/>
      <c r="BD849" s="11">
        <f t="shared" si="1619"/>
        <v>45399</v>
      </c>
      <c r="BE849" s="8">
        <f t="shared" si="1620"/>
        <v>5345</v>
      </c>
      <c r="BF849" s="8">
        <f t="shared" si="1621"/>
        <v>681948.41000000015</v>
      </c>
      <c r="BG849" s="8">
        <f t="shared" si="1622"/>
        <v>3007.8500000000004</v>
      </c>
      <c r="BH849" s="8">
        <f t="shared" si="1623"/>
        <v>0</v>
      </c>
      <c r="BI849" s="8">
        <f t="shared" si="1624"/>
        <v>4885.8599999999988</v>
      </c>
      <c r="BJ849" s="8">
        <f t="shared" si="1625"/>
        <v>19</v>
      </c>
      <c r="BK849" s="8"/>
      <c r="BM849" s="11">
        <f t="shared" si="1626"/>
        <v>45399</v>
      </c>
      <c r="BN849" s="8">
        <f t="shared" si="1627"/>
        <v>5923</v>
      </c>
      <c r="BO849" s="8">
        <f t="shared" si="1628"/>
        <v>812375.9800000001</v>
      </c>
      <c r="BP849" s="8">
        <f t="shared" si="1629"/>
        <v>4042.3099999999995</v>
      </c>
      <c r="BQ849" s="8">
        <f t="shared" si="1630"/>
        <v>0</v>
      </c>
      <c r="BR849" s="8">
        <f t="shared" si="1631"/>
        <v>15457.660000000009</v>
      </c>
      <c r="BS849" s="8">
        <f t="shared" si="1632"/>
        <v>25</v>
      </c>
      <c r="BT849" s="8"/>
      <c r="BV849" s="11">
        <f t="shared" si="1633"/>
        <v>45399</v>
      </c>
      <c r="BW849" s="8">
        <f t="shared" si="1634"/>
        <v>2590</v>
      </c>
      <c r="BX849" s="8">
        <f t="shared" si="1635"/>
        <v>210586.79999999996</v>
      </c>
      <c r="BY849" s="8">
        <f t="shared" si="1636"/>
        <v>3131.5</v>
      </c>
      <c r="BZ849" s="8">
        <f t="shared" si="1637"/>
        <v>0</v>
      </c>
      <c r="CA849" s="8">
        <f t="shared" si="1638"/>
        <v>1883.12</v>
      </c>
      <c r="CB849" s="8">
        <f t="shared" si="1639"/>
        <v>22</v>
      </c>
      <c r="CC849" s="8"/>
      <c r="CE849" s="11">
        <f t="shared" si="1640"/>
        <v>45399</v>
      </c>
      <c r="CF849" s="8">
        <f t="shared" si="1641"/>
        <v>3307</v>
      </c>
      <c r="CG849" s="8">
        <f t="shared" si="1642"/>
        <v>390839.33999999991</v>
      </c>
      <c r="CH849" s="8">
        <f t="shared" si="1643"/>
        <v>5339.54</v>
      </c>
      <c r="CI849" s="8">
        <f t="shared" si="1644"/>
        <v>25</v>
      </c>
      <c r="CJ849" s="8">
        <f t="shared" si="1645"/>
        <v>-76.339999999999975</v>
      </c>
      <c r="CK849" s="8">
        <f t="shared" si="1646"/>
        <v>74</v>
      </c>
      <c r="CL849" s="8"/>
      <c r="CN849" s="11">
        <f t="shared" si="1647"/>
        <v>45399</v>
      </c>
      <c r="CO849" s="8">
        <f t="shared" si="1648"/>
        <v>7180</v>
      </c>
      <c r="CP849" s="8">
        <f t="shared" si="1649"/>
        <v>774543.02</v>
      </c>
      <c r="CQ849" s="8">
        <f t="shared" si="1650"/>
        <v>6970.62</v>
      </c>
      <c r="CR849" s="8">
        <f t="shared" si="1651"/>
        <v>41727.350000000006</v>
      </c>
      <c r="CS849" s="8">
        <f t="shared" si="1652"/>
        <v>4592.63</v>
      </c>
      <c r="CT849" s="8">
        <f t="shared" si="1653"/>
        <v>225</v>
      </c>
      <c r="CU849" s="8"/>
      <c r="CW849" s="11">
        <f t="shared" si="1654"/>
        <v>45399</v>
      </c>
      <c r="CX849" s="8">
        <f t="shared" si="1655"/>
        <v>1501</v>
      </c>
      <c r="CY849" s="8">
        <f t="shared" si="1656"/>
        <v>104465.23000000005</v>
      </c>
      <c r="CZ849" s="8">
        <f t="shared" si="1657"/>
        <v>-4.5</v>
      </c>
      <c r="DA849" s="8">
        <f t="shared" si="1658"/>
        <v>711.5</v>
      </c>
      <c r="DB849" s="8">
        <f t="shared" si="1659"/>
        <v>5227.34</v>
      </c>
      <c r="DC849" s="8">
        <f t="shared" si="1660"/>
        <v>27</v>
      </c>
      <c r="DD849" s="8"/>
      <c r="DF849" s="11">
        <f t="shared" si="1661"/>
        <v>45399</v>
      </c>
      <c r="DG849" s="8">
        <f t="shared" si="1662"/>
        <v>0</v>
      </c>
      <c r="DH849" s="8">
        <f t="shared" si="1663"/>
        <v>0</v>
      </c>
      <c r="DI849" s="8">
        <f t="shared" si="1664"/>
        <v>0</v>
      </c>
      <c r="DJ849" s="8">
        <f t="shared" si="1665"/>
        <v>0</v>
      </c>
      <c r="DK849" s="8">
        <f t="shared" si="1666"/>
        <v>0</v>
      </c>
      <c r="DL849" s="8">
        <f t="shared" si="1667"/>
        <v>0</v>
      </c>
      <c r="DM849" s="8"/>
      <c r="DO849" s="11">
        <f t="shared" si="1668"/>
        <v>45399</v>
      </c>
      <c r="DP849" s="8">
        <f t="shared" si="1669"/>
        <v>0</v>
      </c>
      <c r="DQ849" s="8">
        <f t="shared" si="1670"/>
        <v>0</v>
      </c>
      <c r="DR849" s="8">
        <f t="shared" si="1671"/>
        <v>0</v>
      </c>
      <c r="DS849" s="8">
        <f t="shared" si="1672"/>
        <v>0</v>
      </c>
      <c r="DT849" s="8">
        <f t="shared" si="1673"/>
        <v>0</v>
      </c>
      <c r="DU849" s="8">
        <f t="shared" si="1674"/>
        <v>0</v>
      </c>
      <c r="DV849" s="8"/>
      <c r="DX849" s="11">
        <f t="shared" si="1675"/>
        <v>45399</v>
      </c>
      <c r="DY849" s="8">
        <f t="shared" si="1676"/>
        <v>0</v>
      </c>
      <c r="DZ849" s="8">
        <f t="shared" si="1677"/>
        <v>0</v>
      </c>
      <c r="EA849" s="8">
        <f t="shared" si="1678"/>
        <v>0</v>
      </c>
      <c r="EB849" s="8">
        <f t="shared" si="1679"/>
        <v>0</v>
      </c>
      <c r="EC849" s="8">
        <f t="shared" si="1680"/>
        <v>0</v>
      </c>
      <c r="ED849" s="8">
        <f t="shared" si="1681"/>
        <v>0</v>
      </c>
      <c r="EE849" s="8"/>
    </row>
    <row r="850" spans="2:135" x14ac:dyDescent="0.3">
      <c r="B850" s="11">
        <f t="shared" si="1577"/>
        <v>45400</v>
      </c>
      <c r="C850" s="8">
        <f t="shared" si="1578"/>
        <v>4259</v>
      </c>
      <c r="D850" s="8">
        <f t="shared" si="1579"/>
        <v>586422.00000000023</v>
      </c>
      <c r="E850" s="8">
        <f t="shared" si="1580"/>
        <v>0</v>
      </c>
      <c r="F850" s="8">
        <f t="shared" si="1581"/>
        <v>3048</v>
      </c>
      <c r="G850" s="8">
        <f t="shared" si="1582"/>
        <v>5807.34</v>
      </c>
      <c r="H850" s="8">
        <f t="shared" si="1583"/>
        <v>40</v>
      </c>
      <c r="I850" s="8"/>
      <c r="K850" s="11">
        <f t="shared" si="1584"/>
        <v>45400</v>
      </c>
      <c r="L850" s="8">
        <f t="shared" si="1585"/>
        <v>3722</v>
      </c>
      <c r="M850" s="8">
        <f t="shared" si="1586"/>
        <v>490575.48</v>
      </c>
      <c r="N850" s="8">
        <f t="shared" si="1587"/>
        <v>1719.54</v>
      </c>
      <c r="O850" s="8">
        <f t="shared" si="1588"/>
        <v>0</v>
      </c>
      <c r="P850" s="8">
        <f t="shared" si="1589"/>
        <v>2126.38</v>
      </c>
      <c r="Q850" s="8">
        <f t="shared" si="1590"/>
        <v>6</v>
      </c>
      <c r="R850" s="8"/>
      <c r="T850" s="11">
        <f t="shared" si="1591"/>
        <v>45400</v>
      </c>
      <c r="U850" s="8">
        <f t="shared" si="1592"/>
        <v>2175</v>
      </c>
      <c r="V850" s="8">
        <f t="shared" si="1593"/>
        <v>211378.59999999998</v>
      </c>
      <c r="W850" s="8">
        <f t="shared" si="1594"/>
        <v>0</v>
      </c>
      <c r="X850" s="8">
        <f t="shared" si="1595"/>
        <v>0</v>
      </c>
      <c r="Y850" s="8">
        <f t="shared" si="1596"/>
        <v>5106.1899999999996</v>
      </c>
      <c r="Z850" s="8">
        <f t="shared" si="1597"/>
        <v>0</v>
      </c>
      <c r="AA850" s="8"/>
      <c r="AC850" s="11">
        <f t="shared" si="1598"/>
        <v>45400</v>
      </c>
      <c r="AD850" s="8">
        <f t="shared" si="1599"/>
        <v>5556</v>
      </c>
      <c r="AE850" s="8">
        <f t="shared" si="1600"/>
        <v>650247.32999999973</v>
      </c>
      <c r="AF850" s="8">
        <f t="shared" si="1601"/>
        <v>4740.5899999999992</v>
      </c>
      <c r="AG850" s="8">
        <f t="shared" si="1602"/>
        <v>0</v>
      </c>
      <c r="AH850" s="8">
        <f t="shared" si="1603"/>
        <v>3919.440000000001</v>
      </c>
      <c r="AI850" s="8">
        <f t="shared" si="1604"/>
        <v>70</v>
      </c>
      <c r="AJ850" s="8"/>
      <c r="AL850" s="11">
        <f t="shared" si="1605"/>
        <v>45400</v>
      </c>
      <c r="AM850" s="8">
        <f t="shared" si="1606"/>
        <v>4326</v>
      </c>
      <c r="AN850" s="8">
        <f t="shared" si="1607"/>
        <v>563550.81999999995</v>
      </c>
      <c r="AO850" s="8">
        <f t="shared" si="1608"/>
        <v>1802.4499999999996</v>
      </c>
      <c r="AP850" s="8">
        <f t="shared" si="1609"/>
        <v>0</v>
      </c>
      <c r="AQ850" s="8">
        <f t="shared" si="1610"/>
        <v>6244.9199999999955</v>
      </c>
      <c r="AR850" s="8">
        <f t="shared" si="1611"/>
        <v>14</v>
      </c>
      <c r="AS850" s="8"/>
      <c r="AU850" s="11">
        <f t="shared" si="1612"/>
        <v>45400</v>
      </c>
      <c r="AV850" s="8">
        <f t="shared" si="1613"/>
        <v>4983</v>
      </c>
      <c r="AW850" s="8">
        <f t="shared" si="1614"/>
        <v>440263.62000000005</v>
      </c>
      <c r="AX850" s="8">
        <f t="shared" si="1615"/>
        <v>0</v>
      </c>
      <c r="AY850" s="8">
        <f t="shared" si="1616"/>
        <v>2676.3899999999994</v>
      </c>
      <c r="AZ850" s="8">
        <f t="shared" si="1617"/>
        <v>-217.64000000000004</v>
      </c>
      <c r="BA850" s="8">
        <f t="shared" si="1618"/>
        <v>12</v>
      </c>
      <c r="BB850" s="8"/>
      <c r="BD850" s="11">
        <f t="shared" si="1619"/>
        <v>45400</v>
      </c>
      <c r="BE850" s="8">
        <f t="shared" si="1620"/>
        <v>5395</v>
      </c>
      <c r="BF850" s="8">
        <f t="shared" si="1621"/>
        <v>688539.43000000017</v>
      </c>
      <c r="BG850" s="8">
        <f t="shared" si="1622"/>
        <v>3046.6500000000005</v>
      </c>
      <c r="BH850" s="8">
        <f t="shared" si="1623"/>
        <v>0</v>
      </c>
      <c r="BI850" s="8">
        <f t="shared" si="1624"/>
        <v>4890.8099999999986</v>
      </c>
      <c r="BJ850" s="8">
        <f t="shared" si="1625"/>
        <v>19</v>
      </c>
      <c r="BK850" s="8"/>
      <c r="BM850" s="11">
        <f t="shared" si="1626"/>
        <v>45400</v>
      </c>
      <c r="BN850" s="8">
        <f t="shared" si="1627"/>
        <v>5957</v>
      </c>
      <c r="BO850" s="8">
        <f t="shared" si="1628"/>
        <v>816992.01000000013</v>
      </c>
      <c r="BP850" s="8">
        <f t="shared" si="1629"/>
        <v>4062.3099999999995</v>
      </c>
      <c r="BQ850" s="8">
        <f t="shared" si="1630"/>
        <v>0</v>
      </c>
      <c r="BR850" s="8">
        <f t="shared" si="1631"/>
        <v>15506.640000000009</v>
      </c>
      <c r="BS850" s="8">
        <f t="shared" si="1632"/>
        <v>25</v>
      </c>
      <c r="BT850" s="8"/>
      <c r="BV850" s="11">
        <f t="shared" si="1633"/>
        <v>45400</v>
      </c>
      <c r="BW850" s="8">
        <f t="shared" si="1634"/>
        <v>2615</v>
      </c>
      <c r="BX850" s="8">
        <f t="shared" si="1635"/>
        <v>212533.77999999997</v>
      </c>
      <c r="BY850" s="8">
        <f t="shared" si="1636"/>
        <v>3158.5</v>
      </c>
      <c r="BZ850" s="8">
        <f t="shared" si="1637"/>
        <v>0</v>
      </c>
      <c r="CA850" s="8">
        <f t="shared" si="1638"/>
        <v>1883.12</v>
      </c>
      <c r="CB850" s="8">
        <f t="shared" si="1639"/>
        <v>22</v>
      </c>
      <c r="CC850" s="8"/>
      <c r="CE850" s="11">
        <f t="shared" si="1640"/>
        <v>45400</v>
      </c>
      <c r="CF850" s="8">
        <f t="shared" si="1641"/>
        <v>3357</v>
      </c>
      <c r="CG850" s="8">
        <f t="shared" si="1642"/>
        <v>397105.48999999993</v>
      </c>
      <c r="CH850" s="8">
        <f t="shared" si="1643"/>
        <v>5381.04</v>
      </c>
      <c r="CI850" s="8">
        <f t="shared" si="1644"/>
        <v>25</v>
      </c>
      <c r="CJ850" s="8">
        <f t="shared" si="1645"/>
        <v>-76.339999999999975</v>
      </c>
      <c r="CK850" s="8">
        <f t="shared" si="1646"/>
        <v>74</v>
      </c>
      <c r="CL850" s="8"/>
      <c r="CN850" s="11">
        <f t="shared" si="1647"/>
        <v>45400</v>
      </c>
      <c r="CO850" s="8">
        <f t="shared" si="1648"/>
        <v>7242</v>
      </c>
      <c r="CP850" s="8">
        <f t="shared" si="1649"/>
        <v>781800.67</v>
      </c>
      <c r="CQ850" s="8">
        <f t="shared" si="1650"/>
        <v>7012.62</v>
      </c>
      <c r="CR850" s="8">
        <f t="shared" si="1651"/>
        <v>41727.350000000006</v>
      </c>
      <c r="CS850" s="8">
        <f t="shared" si="1652"/>
        <v>4617.63</v>
      </c>
      <c r="CT850" s="8">
        <f t="shared" si="1653"/>
        <v>228</v>
      </c>
      <c r="CU850" s="8"/>
      <c r="CW850" s="11">
        <f t="shared" si="1654"/>
        <v>45400</v>
      </c>
      <c r="CX850" s="8">
        <f t="shared" si="1655"/>
        <v>1524</v>
      </c>
      <c r="CY850" s="8">
        <f t="shared" si="1656"/>
        <v>105790.29000000005</v>
      </c>
      <c r="CZ850" s="8">
        <f t="shared" si="1657"/>
        <v>-4.5</v>
      </c>
      <c r="DA850" s="8">
        <f t="shared" si="1658"/>
        <v>711.5</v>
      </c>
      <c r="DB850" s="8">
        <f t="shared" si="1659"/>
        <v>5227.34</v>
      </c>
      <c r="DC850" s="8">
        <f t="shared" si="1660"/>
        <v>27</v>
      </c>
      <c r="DD850" s="8"/>
      <c r="DF850" s="11">
        <f t="shared" si="1661"/>
        <v>45400</v>
      </c>
      <c r="DG850" s="8">
        <f t="shared" si="1662"/>
        <v>0</v>
      </c>
      <c r="DH850" s="8">
        <f t="shared" si="1663"/>
        <v>0</v>
      </c>
      <c r="DI850" s="8">
        <f t="shared" si="1664"/>
        <v>0</v>
      </c>
      <c r="DJ850" s="8">
        <f t="shared" si="1665"/>
        <v>0</v>
      </c>
      <c r="DK850" s="8">
        <f t="shared" si="1666"/>
        <v>0</v>
      </c>
      <c r="DL850" s="8">
        <f t="shared" si="1667"/>
        <v>0</v>
      </c>
      <c r="DM850" s="8"/>
      <c r="DO850" s="11">
        <f t="shared" si="1668"/>
        <v>45400</v>
      </c>
      <c r="DP850" s="8">
        <f t="shared" si="1669"/>
        <v>0</v>
      </c>
      <c r="DQ850" s="8">
        <f t="shared" si="1670"/>
        <v>0</v>
      </c>
      <c r="DR850" s="8">
        <f t="shared" si="1671"/>
        <v>0</v>
      </c>
      <c r="DS850" s="8">
        <f t="shared" si="1672"/>
        <v>0</v>
      </c>
      <c r="DT850" s="8">
        <f t="shared" si="1673"/>
        <v>0</v>
      </c>
      <c r="DU850" s="8">
        <f t="shared" si="1674"/>
        <v>0</v>
      </c>
      <c r="DV850" s="8"/>
      <c r="DX850" s="11">
        <f t="shared" si="1675"/>
        <v>45400</v>
      </c>
      <c r="DY850" s="8">
        <f t="shared" si="1676"/>
        <v>0</v>
      </c>
      <c r="DZ850" s="8">
        <f t="shared" si="1677"/>
        <v>0</v>
      </c>
      <c r="EA850" s="8">
        <f t="shared" si="1678"/>
        <v>0</v>
      </c>
      <c r="EB850" s="8">
        <f t="shared" si="1679"/>
        <v>0</v>
      </c>
      <c r="EC850" s="8">
        <f t="shared" si="1680"/>
        <v>0</v>
      </c>
      <c r="ED850" s="8">
        <f t="shared" si="1681"/>
        <v>0</v>
      </c>
      <c r="EE850" s="8"/>
    </row>
    <row r="851" spans="2:135" x14ac:dyDescent="0.3">
      <c r="B851" s="11">
        <f t="shared" si="1577"/>
        <v>45401</v>
      </c>
      <c r="C851" s="8">
        <f t="shared" si="1578"/>
        <v>4317</v>
      </c>
      <c r="D851" s="8">
        <f t="shared" si="1579"/>
        <v>595156.20000000019</v>
      </c>
      <c r="E851" s="8">
        <f t="shared" si="1580"/>
        <v>0</v>
      </c>
      <c r="F851" s="8">
        <f t="shared" si="1581"/>
        <v>3075</v>
      </c>
      <c r="G851" s="8">
        <f t="shared" si="1582"/>
        <v>5807.34</v>
      </c>
      <c r="H851" s="8">
        <f t="shared" si="1583"/>
        <v>40</v>
      </c>
      <c r="I851" s="8"/>
      <c r="K851" s="11">
        <f t="shared" si="1584"/>
        <v>45401</v>
      </c>
      <c r="L851" s="8">
        <f t="shared" si="1585"/>
        <v>3740</v>
      </c>
      <c r="M851" s="8">
        <f t="shared" si="1586"/>
        <v>493047.6</v>
      </c>
      <c r="N851" s="8">
        <f t="shared" si="1587"/>
        <v>1761.51</v>
      </c>
      <c r="O851" s="8">
        <f t="shared" si="1588"/>
        <v>0</v>
      </c>
      <c r="P851" s="8">
        <f t="shared" si="1589"/>
        <v>2126.38</v>
      </c>
      <c r="Q851" s="8">
        <f t="shared" si="1590"/>
        <v>6</v>
      </c>
      <c r="R851" s="8"/>
      <c r="T851" s="11">
        <f t="shared" si="1591"/>
        <v>45401</v>
      </c>
      <c r="U851" s="8">
        <f t="shared" si="1592"/>
        <v>2203</v>
      </c>
      <c r="V851" s="8">
        <f t="shared" si="1593"/>
        <v>214257.80999999997</v>
      </c>
      <c r="W851" s="8">
        <f t="shared" si="1594"/>
        <v>0</v>
      </c>
      <c r="X851" s="8">
        <f t="shared" si="1595"/>
        <v>0</v>
      </c>
      <c r="Y851" s="8">
        <f t="shared" si="1596"/>
        <v>5114.1899999999996</v>
      </c>
      <c r="Z851" s="8">
        <f t="shared" si="1597"/>
        <v>0</v>
      </c>
      <c r="AA851" s="8"/>
      <c r="AC851" s="11">
        <f t="shared" si="1598"/>
        <v>45401</v>
      </c>
      <c r="AD851" s="8">
        <f t="shared" si="1599"/>
        <v>5610</v>
      </c>
      <c r="AE851" s="8">
        <f t="shared" si="1600"/>
        <v>657353.35999999975</v>
      </c>
      <c r="AF851" s="8">
        <f t="shared" si="1601"/>
        <v>4798.8999999999996</v>
      </c>
      <c r="AG851" s="8">
        <f t="shared" si="1602"/>
        <v>0</v>
      </c>
      <c r="AH851" s="8">
        <f t="shared" si="1603"/>
        <v>3929.3400000000011</v>
      </c>
      <c r="AI851" s="8">
        <f t="shared" si="1604"/>
        <v>70</v>
      </c>
      <c r="AJ851" s="8"/>
      <c r="AL851" s="11">
        <f t="shared" si="1605"/>
        <v>45401</v>
      </c>
      <c r="AM851" s="8">
        <f t="shared" si="1606"/>
        <v>4364</v>
      </c>
      <c r="AN851" s="8">
        <f t="shared" si="1607"/>
        <v>568350.73</v>
      </c>
      <c r="AO851" s="8">
        <f t="shared" si="1608"/>
        <v>1802.4499999999996</v>
      </c>
      <c r="AP851" s="8">
        <f t="shared" si="1609"/>
        <v>0</v>
      </c>
      <c r="AQ851" s="8">
        <f t="shared" si="1610"/>
        <v>6244.9199999999955</v>
      </c>
      <c r="AR851" s="8">
        <f t="shared" si="1611"/>
        <v>14</v>
      </c>
      <c r="AS851" s="8"/>
      <c r="AU851" s="11">
        <f t="shared" si="1612"/>
        <v>45401</v>
      </c>
      <c r="AV851" s="8">
        <f t="shared" si="1613"/>
        <v>5014</v>
      </c>
      <c r="AW851" s="8">
        <f t="shared" si="1614"/>
        <v>443294.63000000006</v>
      </c>
      <c r="AX851" s="8">
        <f t="shared" si="1615"/>
        <v>0</v>
      </c>
      <c r="AY851" s="8">
        <f t="shared" si="1616"/>
        <v>2705.8499999999995</v>
      </c>
      <c r="AZ851" s="8">
        <f t="shared" si="1617"/>
        <v>-217.64000000000004</v>
      </c>
      <c r="BA851" s="8">
        <f t="shared" si="1618"/>
        <v>12</v>
      </c>
      <c r="BB851" s="8"/>
      <c r="BD851" s="11">
        <f t="shared" si="1619"/>
        <v>45401</v>
      </c>
      <c r="BE851" s="8">
        <f t="shared" si="1620"/>
        <v>5424</v>
      </c>
      <c r="BF851" s="8">
        <f t="shared" si="1621"/>
        <v>691743.87000000011</v>
      </c>
      <c r="BG851" s="8">
        <f t="shared" si="1622"/>
        <v>3050.3400000000006</v>
      </c>
      <c r="BH851" s="8">
        <f t="shared" si="1623"/>
        <v>0</v>
      </c>
      <c r="BI851" s="8">
        <f t="shared" si="1624"/>
        <v>4890.8099999999986</v>
      </c>
      <c r="BJ851" s="8">
        <f t="shared" si="1625"/>
        <v>19</v>
      </c>
      <c r="BK851" s="8"/>
      <c r="BM851" s="11">
        <f t="shared" si="1626"/>
        <v>45401</v>
      </c>
      <c r="BN851" s="8">
        <f t="shared" si="1627"/>
        <v>5990</v>
      </c>
      <c r="BO851" s="8">
        <f t="shared" si="1628"/>
        <v>821725.94000000018</v>
      </c>
      <c r="BP851" s="8">
        <f t="shared" si="1629"/>
        <v>4092.5399999999995</v>
      </c>
      <c r="BQ851" s="8">
        <f t="shared" si="1630"/>
        <v>0</v>
      </c>
      <c r="BR851" s="8">
        <f t="shared" si="1631"/>
        <v>15924.640000000009</v>
      </c>
      <c r="BS851" s="8">
        <f t="shared" si="1632"/>
        <v>25</v>
      </c>
      <c r="BT851" s="8"/>
      <c r="BV851" s="11">
        <f t="shared" si="1633"/>
        <v>45401</v>
      </c>
      <c r="BW851" s="8">
        <f t="shared" si="1634"/>
        <v>2657</v>
      </c>
      <c r="BX851" s="8">
        <f t="shared" si="1635"/>
        <v>215758.61999999997</v>
      </c>
      <c r="BY851" s="8">
        <f t="shared" si="1636"/>
        <v>3222.5</v>
      </c>
      <c r="BZ851" s="8">
        <f t="shared" si="1637"/>
        <v>0</v>
      </c>
      <c r="CA851" s="8">
        <f t="shared" si="1638"/>
        <v>1918.12</v>
      </c>
      <c r="CB851" s="8">
        <f t="shared" si="1639"/>
        <v>22</v>
      </c>
      <c r="CC851" s="8"/>
      <c r="CE851" s="11">
        <f t="shared" si="1640"/>
        <v>45401</v>
      </c>
      <c r="CF851" s="8">
        <f t="shared" si="1641"/>
        <v>3393</v>
      </c>
      <c r="CG851" s="8">
        <f t="shared" si="1642"/>
        <v>401527.01999999996</v>
      </c>
      <c r="CH851" s="8">
        <f t="shared" si="1643"/>
        <v>5386.04</v>
      </c>
      <c r="CI851" s="8">
        <f t="shared" si="1644"/>
        <v>25</v>
      </c>
      <c r="CJ851" s="8">
        <f t="shared" si="1645"/>
        <v>-76.339999999999975</v>
      </c>
      <c r="CK851" s="8">
        <f t="shared" si="1646"/>
        <v>76</v>
      </c>
      <c r="CL851" s="8"/>
      <c r="CN851" s="11">
        <f t="shared" si="1647"/>
        <v>45401</v>
      </c>
      <c r="CO851" s="8">
        <f t="shared" si="1648"/>
        <v>7289</v>
      </c>
      <c r="CP851" s="8">
        <f t="shared" si="1649"/>
        <v>786808.31</v>
      </c>
      <c r="CQ851" s="8">
        <f t="shared" si="1650"/>
        <v>7035.62</v>
      </c>
      <c r="CR851" s="8">
        <f t="shared" si="1651"/>
        <v>41867.920000000006</v>
      </c>
      <c r="CS851" s="8">
        <f t="shared" si="1652"/>
        <v>4642.63</v>
      </c>
      <c r="CT851" s="8">
        <f t="shared" si="1653"/>
        <v>231</v>
      </c>
      <c r="CU851" s="8"/>
      <c r="CW851" s="11">
        <f t="shared" si="1654"/>
        <v>45401</v>
      </c>
      <c r="CX851" s="8">
        <f t="shared" si="1655"/>
        <v>1541</v>
      </c>
      <c r="CY851" s="8">
        <f t="shared" si="1656"/>
        <v>106763.53000000006</v>
      </c>
      <c r="CZ851" s="8">
        <f t="shared" si="1657"/>
        <v>-4.5</v>
      </c>
      <c r="DA851" s="8">
        <f t="shared" si="1658"/>
        <v>732.5</v>
      </c>
      <c r="DB851" s="8">
        <f t="shared" si="1659"/>
        <v>5257.34</v>
      </c>
      <c r="DC851" s="8">
        <f t="shared" si="1660"/>
        <v>27</v>
      </c>
      <c r="DD851" s="8"/>
      <c r="DF851" s="11">
        <f t="shared" si="1661"/>
        <v>45401</v>
      </c>
      <c r="DG851" s="8">
        <f t="shared" si="1662"/>
        <v>0</v>
      </c>
      <c r="DH851" s="8">
        <f t="shared" si="1663"/>
        <v>0</v>
      </c>
      <c r="DI851" s="8">
        <f t="shared" si="1664"/>
        <v>0</v>
      </c>
      <c r="DJ851" s="8">
        <f t="shared" si="1665"/>
        <v>0</v>
      </c>
      <c r="DK851" s="8">
        <f t="shared" si="1666"/>
        <v>0</v>
      </c>
      <c r="DL851" s="8">
        <f t="shared" si="1667"/>
        <v>0</v>
      </c>
      <c r="DM851" s="8"/>
      <c r="DO851" s="11">
        <f t="shared" si="1668"/>
        <v>45401</v>
      </c>
      <c r="DP851" s="8">
        <f t="shared" si="1669"/>
        <v>0</v>
      </c>
      <c r="DQ851" s="8">
        <f t="shared" si="1670"/>
        <v>0</v>
      </c>
      <c r="DR851" s="8">
        <f t="shared" si="1671"/>
        <v>0</v>
      </c>
      <c r="DS851" s="8">
        <f t="shared" si="1672"/>
        <v>0</v>
      </c>
      <c r="DT851" s="8">
        <f t="shared" si="1673"/>
        <v>0</v>
      </c>
      <c r="DU851" s="8">
        <f t="shared" si="1674"/>
        <v>0</v>
      </c>
      <c r="DV851" s="8"/>
      <c r="DX851" s="11">
        <f t="shared" si="1675"/>
        <v>45401</v>
      </c>
      <c r="DY851" s="8">
        <f t="shared" si="1676"/>
        <v>0</v>
      </c>
      <c r="DZ851" s="8">
        <f t="shared" si="1677"/>
        <v>0</v>
      </c>
      <c r="EA851" s="8">
        <f t="shared" si="1678"/>
        <v>0</v>
      </c>
      <c r="EB851" s="8">
        <f t="shared" si="1679"/>
        <v>0</v>
      </c>
      <c r="EC851" s="8">
        <f t="shared" si="1680"/>
        <v>0</v>
      </c>
      <c r="ED851" s="8">
        <f t="shared" si="1681"/>
        <v>0</v>
      </c>
      <c r="EE851" s="8"/>
    </row>
    <row r="852" spans="2:135" x14ac:dyDescent="0.3">
      <c r="B852" s="11">
        <f t="shared" si="1577"/>
        <v>45402</v>
      </c>
      <c r="C852" s="8">
        <f t="shared" si="1578"/>
        <v>4376</v>
      </c>
      <c r="D852" s="8">
        <f t="shared" si="1579"/>
        <v>604193.88000000024</v>
      </c>
      <c r="E852" s="8">
        <f t="shared" si="1580"/>
        <v>0</v>
      </c>
      <c r="F852" s="8">
        <f t="shared" si="1581"/>
        <v>3131</v>
      </c>
      <c r="G852" s="8">
        <f t="shared" si="1582"/>
        <v>5811.34</v>
      </c>
      <c r="H852" s="8">
        <f t="shared" si="1583"/>
        <v>40</v>
      </c>
      <c r="I852" s="8"/>
      <c r="K852" s="11">
        <f t="shared" si="1584"/>
        <v>45402</v>
      </c>
      <c r="L852" s="8">
        <f t="shared" si="1585"/>
        <v>3756</v>
      </c>
      <c r="M852" s="8">
        <f t="shared" si="1586"/>
        <v>495177.44</v>
      </c>
      <c r="N852" s="8">
        <f t="shared" si="1587"/>
        <v>1807.5</v>
      </c>
      <c r="O852" s="8">
        <f t="shared" si="1588"/>
        <v>0</v>
      </c>
      <c r="P852" s="8">
        <f t="shared" si="1589"/>
        <v>2126.38</v>
      </c>
      <c r="Q852" s="8">
        <f t="shared" si="1590"/>
        <v>6</v>
      </c>
      <c r="R852" s="8"/>
      <c r="T852" s="11">
        <f t="shared" si="1591"/>
        <v>45402</v>
      </c>
      <c r="U852" s="8">
        <f t="shared" si="1592"/>
        <v>2231</v>
      </c>
      <c r="V852" s="8">
        <f t="shared" si="1593"/>
        <v>217175.19999999998</v>
      </c>
      <c r="W852" s="8">
        <f t="shared" si="1594"/>
        <v>0</v>
      </c>
      <c r="X852" s="8">
        <f t="shared" si="1595"/>
        <v>0</v>
      </c>
      <c r="Y852" s="8">
        <f t="shared" si="1596"/>
        <v>5114.1899999999996</v>
      </c>
      <c r="Z852" s="8">
        <f t="shared" si="1597"/>
        <v>0</v>
      </c>
      <c r="AA852" s="8"/>
      <c r="AC852" s="11">
        <f t="shared" si="1598"/>
        <v>45402</v>
      </c>
      <c r="AD852" s="8">
        <f t="shared" si="1599"/>
        <v>5647</v>
      </c>
      <c r="AE852" s="8">
        <f t="shared" si="1600"/>
        <v>662186.1799999997</v>
      </c>
      <c r="AF852" s="8">
        <f t="shared" si="1601"/>
        <v>4871.0599999999995</v>
      </c>
      <c r="AG852" s="8">
        <f t="shared" si="1602"/>
        <v>0</v>
      </c>
      <c r="AH852" s="8">
        <f t="shared" si="1603"/>
        <v>4077.2400000000011</v>
      </c>
      <c r="AI852" s="8">
        <f t="shared" si="1604"/>
        <v>70</v>
      </c>
      <c r="AJ852" s="8"/>
      <c r="AL852" s="11">
        <f t="shared" si="1605"/>
        <v>45402</v>
      </c>
      <c r="AM852" s="8">
        <f t="shared" si="1606"/>
        <v>4394</v>
      </c>
      <c r="AN852" s="8">
        <f t="shared" si="1607"/>
        <v>572145.55999999994</v>
      </c>
      <c r="AO852" s="8">
        <f t="shared" si="1608"/>
        <v>1911.6499999999996</v>
      </c>
      <c r="AP852" s="8">
        <f t="shared" si="1609"/>
        <v>0</v>
      </c>
      <c r="AQ852" s="8">
        <f t="shared" si="1610"/>
        <v>6244.9199999999955</v>
      </c>
      <c r="AR852" s="8">
        <f t="shared" si="1611"/>
        <v>14</v>
      </c>
      <c r="AS852" s="8"/>
      <c r="AU852" s="11">
        <f t="shared" si="1612"/>
        <v>45402</v>
      </c>
      <c r="AV852" s="8">
        <f t="shared" si="1613"/>
        <v>5044</v>
      </c>
      <c r="AW852" s="8">
        <f t="shared" si="1614"/>
        <v>445921.80000000005</v>
      </c>
      <c r="AX852" s="8">
        <f t="shared" si="1615"/>
        <v>0</v>
      </c>
      <c r="AY852" s="8">
        <f t="shared" si="1616"/>
        <v>2713.8499999999995</v>
      </c>
      <c r="AZ852" s="8">
        <f t="shared" si="1617"/>
        <v>-217.64000000000004</v>
      </c>
      <c r="BA852" s="8">
        <f t="shared" si="1618"/>
        <v>12</v>
      </c>
      <c r="BB852" s="8"/>
      <c r="BD852" s="11">
        <f t="shared" si="1619"/>
        <v>45402</v>
      </c>
      <c r="BE852" s="8">
        <f t="shared" si="1620"/>
        <v>5454</v>
      </c>
      <c r="BF852" s="8">
        <f t="shared" si="1621"/>
        <v>695035.52000000014</v>
      </c>
      <c r="BG852" s="8">
        <f t="shared" si="1622"/>
        <v>3050.3400000000006</v>
      </c>
      <c r="BH852" s="8">
        <f t="shared" si="1623"/>
        <v>0</v>
      </c>
      <c r="BI852" s="8">
        <f t="shared" si="1624"/>
        <v>4960.8099999999986</v>
      </c>
      <c r="BJ852" s="8">
        <f t="shared" si="1625"/>
        <v>19</v>
      </c>
      <c r="BK852" s="8"/>
      <c r="BM852" s="11">
        <f t="shared" si="1626"/>
        <v>45402</v>
      </c>
      <c r="BN852" s="8">
        <f t="shared" si="1627"/>
        <v>6033</v>
      </c>
      <c r="BO852" s="8">
        <f t="shared" si="1628"/>
        <v>827695.54000000015</v>
      </c>
      <c r="BP852" s="8">
        <f t="shared" si="1629"/>
        <v>4123.7</v>
      </c>
      <c r="BQ852" s="8">
        <f t="shared" si="1630"/>
        <v>0</v>
      </c>
      <c r="BR852" s="8">
        <f t="shared" si="1631"/>
        <v>15974.640000000009</v>
      </c>
      <c r="BS852" s="8">
        <f t="shared" si="1632"/>
        <v>25</v>
      </c>
      <c r="BT852" s="8"/>
      <c r="BV852" s="11">
        <f t="shared" si="1633"/>
        <v>45402</v>
      </c>
      <c r="BW852" s="8">
        <f t="shared" si="1634"/>
        <v>2688</v>
      </c>
      <c r="BX852" s="8">
        <f t="shared" si="1635"/>
        <v>218108.01999999996</v>
      </c>
      <c r="BY852" s="8">
        <f t="shared" si="1636"/>
        <v>3250</v>
      </c>
      <c r="BZ852" s="8">
        <f t="shared" si="1637"/>
        <v>0</v>
      </c>
      <c r="CA852" s="8">
        <f t="shared" si="1638"/>
        <v>2063.42</v>
      </c>
      <c r="CB852" s="8">
        <f t="shared" si="1639"/>
        <v>22</v>
      </c>
      <c r="CC852" s="8"/>
      <c r="CE852" s="11">
        <f t="shared" si="1640"/>
        <v>45402</v>
      </c>
      <c r="CF852" s="8">
        <f t="shared" si="1641"/>
        <v>3431</v>
      </c>
      <c r="CG852" s="8">
        <f t="shared" si="1642"/>
        <v>406029.87999999995</v>
      </c>
      <c r="CH852" s="8">
        <f t="shared" si="1643"/>
        <v>5412.54</v>
      </c>
      <c r="CI852" s="8">
        <f t="shared" si="1644"/>
        <v>25</v>
      </c>
      <c r="CJ852" s="8">
        <f t="shared" si="1645"/>
        <v>-76.339999999999975</v>
      </c>
      <c r="CK852" s="8">
        <f t="shared" si="1646"/>
        <v>76</v>
      </c>
      <c r="CL852" s="8"/>
      <c r="CN852" s="11">
        <f t="shared" si="1647"/>
        <v>45402</v>
      </c>
      <c r="CO852" s="8">
        <f t="shared" si="1648"/>
        <v>7338</v>
      </c>
      <c r="CP852" s="8">
        <f t="shared" si="1649"/>
        <v>792064.99000000011</v>
      </c>
      <c r="CQ852" s="8">
        <f t="shared" si="1650"/>
        <v>7075.12</v>
      </c>
      <c r="CR852" s="8">
        <f t="shared" si="1651"/>
        <v>41887.670000000006</v>
      </c>
      <c r="CS852" s="8">
        <f t="shared" si="1652"/>
        <v>4667.63</v>
      </c>
      <c r="CT852" s="8">
        <f t="shared" si="1653"/>
        <v>231</v>
      </c>
      <c r="CU852" s="8"/>
      <c r="CW852" s="11">
        <f t="shared" si="1654"/>
        <v>45402</v>
      </c>
      <c r="CX852" s="8">
        <f t="shared" si="1655"/>
        <v>1565</v>
      </c>
      <c r="CY852" s="8">
        <f t="shared" si="1656"/>
        <v>108080.95000000006</v>
      </c>
      <c r="CZ852" s="8">
        <f t="shared" si="1657"/>
        <v>-4.5</v>
      </c>
      <c r="DA852" s="8">
        <f t="shared" si="1658"/>
        <v>732.5</v>
      </c>
      <c r="DB852" s="8">
        <f t="shared" si="1659"/>
        <v>5287.34</v>
      </c>
      <c r="DC852" s="8">
        <f t="shared" si="1660"/>
        <v>27</v>
      </c>
      <c r="DD852" s="8"/>
      <c r="DF852" s="11">
        <f t="shared" si="1661"/>
        <v>45402</v>
      </c>
      <c r="DG852" s="8">
        <f t="shared" si="1662"/>
        <v>0</v>
      </c>
      <c r="DH852" s="8">
        <f t="shared" si="1663"/>
        <v>0</v>
      </c>
      <c r="DI852" s="8">
        <f t="shared" si="1664"/>
        <v>0</v>
      </c>
      <c r="DJ852" s="8">
        <f t="shared" si="1665"/>
        <v>0</v>
      </c>
      <c r="DK852" s="8">
        <f t="shared" si="1666"/>
        <v>0</v>
      </c>
      <c r="DL852" s="8">
        <f t="shared" si="1667"/>
        <v>0</v>
      </c>
      <c r="DM852" s="8"/>
      <c r="DO852" s="11">
        <f t="shared" si="1668"/>
        <v>45402</v>
      </c>
      <c r="DP852" s="8">
        <f t="shared" si="1669"/>
        <v>0</v>
      </c>
      <c r="DQ852" s="8">
        <f t="shared" si="1670"/>
        <v>0</v>
      </c>
      <c r="DR852" s="8">
        <f t="shared" si="1671"/>
        <v>0</v>
      </c>
      <c r="DS852" s="8">
        <f t="shared" si="1672"/>
        <v>0</v>
      </c>
      <c r="DT852" s="8">
        <f t="shared" si="1673"/>
        <v>0</v>
      </c>
      <c r="DU852" s="8">
        <f t="shared" si="1674"/>
        <v>0</v>
      </c>
      <c r="DV852" s="8"/>
      <c r="DX852" s="11">
        <f t="shared" si="1675"/>
        <v>45402</v>
      </c>
      <c r="DY852" s="8">
        <f t="shared" si="1676"/>
        <v>0</v>
      </c>
      <c r="DZ852" s="8">
        <f t="shared" si="1677"/>
        <v>0</v>
      </c>
      <c r="EA852" s="8">
        <f t="shared" si="1678"/>
        <v>0</v>
      </c>
      <c r="EB852" s="8">
        <f t="shared" si="1679"/>
        <v>0</v>
      </c>
      <c r="EC852" s="8">
        <f t="shared" si="1680"/>
        <v>0</v>
      </c>
      <c r="ED852" s="8">
        <f t="shared" si="1681"/>
        <v>0</v>
      </c>
      <c r="EE852" s="8"/>
    </row>
    <row r="853" spans="2:135" x14ac:dyDescent="0.3">
      <c r="B853" s="11">
        <f t="shared" si="1577"/>
        <v>45403</v>
      </c>
      <c r="C853" s="8">
        <f t="shared" si="1578"/>
        <v>4406</v>
      </c>
      <c r="D853" s="8">
        <f t="shared" si="1579"/>
        <v>607987.14000000025</v>
      </c>
      <c r="E853" s="8">
        <f t="shared" si="1580"/>
        <v>0</v>
      </c>
      <c r="F853" s="8">
        <f t="shared" si="1581"/>
        <v>3140</v>
      </c>
      <c r="G853" s="8">
        <f t="shared" si="1582"/>
        <v>5811.34</v>
      </c>
      <c r="H853" s="8">
        <f t="shared" si="1583"/>
        <v>41</v>
      </c>
      <c r="I853" s="8"/>
      <c r="K853" s="11">
        <f t="shared" si="1584"/>
        <v>45403</v>
      </c>
      <c r="L853" s="8">
        <f t="shared" si="1585"/>
        <v>3809</v>
      </c>
      <c r="M853" s="8">
        <f t="shared" si="1586"/>
        <v>503445.32</v>
      </c>
      <c r="N853" s="8">
        <f t="shared" si="1587"/>
        <v>1853.48</v>
      </c>
      <c r="O853" s="8">
        <f t="shared" si="1588"/>
        <v>0</v>
      </c>
      <c r="P853" s="8">
        <f t="shared" si="1589"/>
        <v>2161.38</v>
      </c>
      <c r="Q853" s="8">
        <f t="shared" si="1590"/>
        <v>6</v>
      </c>
      <c r="R853" s="8"/>
      <c r="T853" s="11">
        <f t="shared" si="1591"/>
        <v>45403</v>
      </c>
      <c r="U853" s="8">
        <f t="shared" si="1592"/>
        <v>2244</v>
      </c>
      <c r="V853" s="8">
        <f t="shared" si="1593"/>
        <v>218407.88999999998</v>
      </c>
      <c r="W853" s="8">
        <f t="shared" si="1594"/>
        <v>0</v>
      </c>
      <c r="X853" s="8">
        <f t="shared" si="1595"/>
        <v>0</v>
      </c>
      <c r="Y853" s="8">
        <f t="shared" si="1596"/>
        <v>5119.1899999999996</v>
      </c>
      <c r="Z853" s="8">
        <f t="shared" si="1597"/>
        <v>0</v>
      </c>
      <c r="AA853" s="8"/>
      <c r="AC853" s="11">
        <f t="shared" si="1598"/>
        <v>45403</v>
      </c>
      <c r="AD853" s="8">
        <f t="shared" si="1599"/>
        <v>5667</v>
      </c>
      <c r="AE853" s="8">
        <f t="shared" si="1600"/>
        <v>664761.30999999971</v>
      </c>
      <c r="AF853" s="8">
        <f t="shared" si="1601"/>
        <v>4931.2199999999993</v>
      </c>
      <c r="AG853" s="8">
        <f t="shared" si="1602"/>
        <v>0</v>
      </c>
      <c r="AH853" s="8">
        <f t="shared" si="1603"/>
        <v>4077.2400000000011</v>
      </c>
      <c r="AI853" s="8">
        <f t="shared" si="1604"/>
        <v>70</v>
      </c>
      <c r="AJ853" s="8"/>
      <c r="AL853" s="11">
        <f t="shared" si="1605"/>
        <v>45403</v>
      </c>
      <c r="AM853" s="8">
        <f t="shared" si="1606"/>
        <v>4423</v>
      </c>
      <c r="AN853" s="8">
        <f t="shared" si="1607"/>
        <v>575877.43999999994</v>
      </c>
      <c r="AO853" s="8">
        <f t="shared" si="1608"/>
        <v>1911.6499999999996</v>
      </c>
      <c r="AP853" s="8">
        <f t="shared" si="1609"/>
        <v>0</v>
      </c>
      <c r="AQ853" s="8">
        <f t="shared" si="1610"/>
        <v>6244.9199999999955</v>
      </c>
      <c r="AR853" s="8">
        <f t="shared" si="1611"/>
        <v>14</v>
      </c>
      <c r="AS853" s="8"/>
      <c r="AU853" s="11">
        <f t="shared" si="1612"/>
        <v>45403</v>
      </c>
      <c r="AV853" s="8">
        <f t="shared" si="1613"/>
        <v>5071</v>
      </c>
      <c r="AW853" s="8">
        <f t="shared" si="1614"/>
        <v>448183.69000000006</v>
      </c>
      <c r="AX853" s="8">
        <f t="shared" si="1615"/>
        <v>0</v>
      </c>
      <c r="AY853" s="8">
        <f t="shared" si="1616"/>
        <v>2722.8499999999995</v>
      </c>
      <c r="AZ853" s="8">
        <f t="shared" si="1617"/>
        <v>-217.64000000000004</v>
      </c>
      <c r="BA853" s="8">
        <f t="shared" si="1618"/>
        <v>12</v>
      </c>
      <c r="BB853" s="8"/>
      <c r="BD853" s="11">
        <f t="shared" si="1619"/>
        <v>45403</v>
      </c>
      <c r="BE853" s="8">
        <f t="shared" si="1620"/>
        <v>5477</v>
      </c>
      <c r="BF853" s="8">
        <f t="shared" si="1621"/>
        <v>698182.40000000014</v>
      </c>
      <c r="BG853" s="8">
        <f t="shared" si="1622"/>
        <v>3050.3400000000006</v>
      </c>
      <c r="BH853" s="8">
        <f t="shared" si="1623"/>
        <v>0</v>
      </c>
      <c r="BI853" s="8">
        <f t="shared" si="1624"/>
        <v>4960.8099999999986</v>
      </c>
      <c r="BJ853" s="8">
        <f t="shared" si="1625"/>
        <v>19</v>
      </c>
      <c r="BK853" s="8"/>
      <c r="BM853" s="11">
        <f t="shared" si="1626"/>
        <v>45403</v>
      </c>
      <c r="BN853" s="8">
        <f t="shared" si="1627"/>
        <v>6063</v>
      </c>
      <c r="BO853" s="8">
        <f t="shared" si="1628"/>
        <v>832005.16000000015</v>
      </c>
      <c r="BP853" s="8">
        <f t="shared" si="1629"/>
        <v>4157.2</v>
      </c>
      <c r="BQ853" s="8">
        <f t="shared" si="1630"/>
        <v>0</v>
      </c>
      <c r="BR853" s="8">
        <f t="shared" si="1631"/>
        <v>16153.640000000009</v>
      </c>
      <c r="BS853" s="8">
        <f t="shared" si="1632"/>
        <v>25</v>
      </c>
      <c r="BT853" s="8"/>
      <c r="BV853" s="11">
        <f t="shared" si="1633"/>
        <v>45403</v>
      </c>
      <c r="BW853" s="8">
        <f t="shared" si="1634"/>
        <v>2709</v>
      </c>
      <c r="BX853" s="8">
        <f t="shared" si="1635"/>
        <v>219897.52999999997</v>
      </c>
      <c r="BY853" s="8">
        <f t="shared" si="1636"/>
        <v>3267</v>
      </c>
      <c r="BZ853" s="8">
        <f t="shared" si="1637"/>
        <v>0</v>
      </c>
      <c r="CA853" s="8">
        <f t="shared" si="1638"/>
        <v>1918.1200000000001</v>
      </c>
      <c r="CB853" s="8">
        <f t="shared" si="1639"/>
        <v>22</v>
      </c>
      <c r="CC853" s="8"/>
      <c r="CE853" s="11">
        <f t="shared" si="1640"/>
        <v>45403</v>
      </c>
      <c r="CF853" s="8">
        <f t="shared" si="1641"/>
        <v>3465</v>
      </c>
      <c r="CG853" s="8">
        <f t="shared" si="1642"/>
        <v>409911.92999999993</v>
      </c>
      <c r="CH853" s="8">
        <f t="shared" si="1643"/>
        <v>5416.54</v>
      </c>
      <c r="CI853" s="8">
        <f t="shared" si="1644"/>
        <v>25</v>
      </c>
      <c r="CJ853" s="8">
        <f t="shared" si="1645"/>
        <v>-76.339999999999975</v>
      </c>
      <c r="CK853" s="8">
        <f t="shared" si="1646"/>
        <v>76</v>
      </c>
      <c r="CL853" s="8"/>
      <c r="CN853" s="11">
        <f t="shared" si="1647"/>
        <v>45403</v>
      </c>
      <c r="CO853" s="8">
        <f t="shared" si="1648"/>
        <v>7366</v>
      </c>
      <c r="CP853" s="8">
        <f t="shared" si="1649"/>
        <v>794934.26000000013</v>
      </c>
      <c r="CQ853" s="8">
        <f t="shared" si="1650"/>
        <v>7083.12</v>
      </c>
      <c r="CR853" s="8">
        <f t="shared" si="1651"/>
        <v>41902.400000000009</v>
      </c>
      <c r="CS853" s="8">
        <f t="shared" si="1652"/>
        <v>4667.63</v>
      </c>
      <c r="CT853" s="8">
        <f t="shared" si="1653"/>
        <v>262</v>
      </c>
      <c r="CU853" s="8"/>
      <c r="CW853" s="11">
        <f t="shared" si="1654"/>
        <v>45403</v>
      </c>
      <c r="CX853" s="8">
        <f t="shared" si="1655"/>
        <v>1574</v>
      </c>
      <c r="CY853" s="8">
        <f t="shared" si="1656"/>
        <v>108523.84000000005</v>
      </c>
      <c r="CZ853" s="8">
        <f t="shared" si="1657"/>
        <v>-4.5</v>
      </c>
      <c r="DA853" s="8">
        <f t="shared" si="1658"/>
        <v>732.5</v>
      </c>
      <c r="DB853" s="8">
        <f t="shared" si="1659"/>
        <v>5287.34</v>
      </c>
      <c r="DC853" s="8">
        <f t="shared" si="1660"/>
        <v>27</v>
      </c>
      <c r="DD853" s="8"/>
      <c r="DF853" s="11">
        <f t="shared" si="1661"/>
        <v>45403</v>
      </c>
      <c r="DG853" s="8">
        <f t="shared" si="1662"/>
        <v>0</v>
      </c>
      <c r="DH853" s="8">
        <f t="shared" si="1663"/>
        <v>0</v>
      </c>
      <c r="DI853" s="8">
        <f t="shared" si="1664"/>
        <v>0</v>
      </c>
      <c r="DJ853" s="8">
        <f t="shared" si="1665"/>
        <v>0</v>
      </c>
      <c r="DK853" s="8">
        <f t="shared" si="1666"/>
        <v>0</v>
      </c>
      <c r="DL853" s="8">
        <f t="shared" si="1667"/>
        <v>0</v>
      </c>
      <c r="DM853" s="8"/>
      <c r="DO853" s="11">
        <f t="shared" si="1668"/>
        <v>45403</v>
      </c>
      <c r="DP853" s="8">
        <f t="shared" si="1669"/>
        <v>0</v>
      </c>
      <c r="DQ853" s="8">
        <f t="shared" si="1670"/>
        <v>0</v>
      </c>
      <c r="DR853" s="8">
        <f t="shared" si="1671"/>
        <v>0</v>
      </c>
      <c r="DS853" s="8">
        <f t="shared" si="1672"/>
        <v>0</v>
      </c>
      <c r="DT853" s="8">
        <f t="shared" si="1673"/>
        <v>0</v>
      </c>
      <c r="DU853" s="8">
        <f t="shared" si="1674"/>
        <v>0</v>
      </c>
      <c r="DV853" s="8"/>
      <c r="DX853" s="11">
        <f t="shared" si="1675"/>
        <v>45403</v>
      </c>
      <c r="DY853" s="8">
        <f t="shared" si="1676"/>
        <v>0</v>
      </c>
      <c r="DZ853" s="8">
        <f t="shared" si="1677"/>
        <v>0</v>
      </c>
      <c r="EA853" s="8">
        <f t="shared" si="1678"/>
        <v>0</v>
      </c>
      <c r="EB853" s="8">
        <f t="shared" si="1679"/>
        <v>0</v>
      </c>
      <c r="EC853" s="8">
        <f t="shared" si="1680"/>
        <v>0</v>
      </c>
      <c r="ED853" s="8">
        <f t="shared" si="1681"/>
        <v>0</v>
      </c>
      <c r="EE853" s="8"/>
    </row>
    <row r="854" spans="2:135" x14ac:dyDescent="0.3">
      <c r="B854" s="11">
        <f t="shared" si="1577"/>
        <v>45404</v>
      </c>
      <c r="C854" s="8">
        <f t="shared" si="1578"/>
        <v>4444</v>
      </c>
      <c r="D854" s="8">
        <f t="shared" si="1579"/>
        <v>613206.06000000029</v>
      </c>
      <c r="E854" s="8">
        <f t="shared" si="1580"/>
        <v>0</v>
      </c>
      <c r="F854" s="8">
        <f t="shared" si="1581"/>
        <v>3163</v>
      </c>
      <c r="G854" s="8">
        <f t="shared" si="1582"/>
        <v>5811.34</v>
      </c>
      <c r="H854" s="8">
        <f t="shared" si="1583"/>
        <v>42</v>
      </c>
      <c r="I854" s="8"/>
      <c r="K854" s="11">
        <f t="shared" si="1584"/>
        <v>45404</v>
      </c>
      <c r="L854" s="8">
        <f t="shared" si="1585"/>
        <v>3876</v>
      </c>
      <c r="M854" s="8">
        <f t="shared" si="1586"/>
        <v>514535.93</v>
      </c>
      <c r="N854" s="8">
        <f t="shared" si="1587"/>
        <v>1885.79</v>
      </c>
      <c r="O854" s="8">
        <f t="shared" si="1588"/>
        <v>0</v>
      </c>
      <c r="P854" s="8">
        <f t="shared" si="1589"/>
        <v>2161.38</v>
      </c>
      <c r="Q854" s="8">
        <f t="shared" si="1590"/>
        <v>6</v>
      </c>
      <c r="R854" s="8"/>
      <c r="T854" s="11">
        <f t="shared" si="1591"/>
        <v>45404</v>
      </c>
      <c r="U854" s="8">
        <f t="shared" si="1592"/>
        <v>2262</v>
      </c>
      <c r="V854" s="8">
        <f t="shared" si="1593"/>
        <v>220133.36</v>
      </c>
      <c r="W854" s="8">
        <f t="shared" si="1594"/>
        <v>0</v>
      </c>
      <c r="X854" s="8">
        <f t="shared" si="1595"/>
        <v>0</v>
      </c>
      <c r="Y854" s="8">
        <f t="shared" si="1596"/>
        <v>5129.6899999999996</v>
      </c>
      <c r="Z854" s="8">
        <f t="shared" si="1597"/>
        <v>0</v>
      </c>
      <c r="AA854" s="8"/>
      <c r="AC854" s="11">
        <f t="shared" si="1598"/>
        <v>45404</v>
      </c>
      <c r="AD854" s="8">
        <f t="shared" si="1599"/>
        <v>5714</v>
      </c>
      <c r="AE854" s="8">
        <f t="shared" si="1600"/>
        <v>671571.37999999966</v>
      </c>
      <c r="AF854" s="8">
        <f t="shared" si="1601"/>
        <v>4964.53</v>
      </c>
      <c r="AG854" s="8">
        <f t="shared" si="1602"/>
        <v>0</v>
      </c>
      <c r="AH854" s="8">
        <f t="shared" si="1603"/>
        <v>4081.2400000000011</v>
      </c>
      <c r="AI854" s="8">
        <f t="shared" si="1604"/>
        <v>70</v>
      </c>
      <c r="AJ854" s="8"/>
      <c r="AL854" s="11">
        <f t="shared" si="1605"/>
        <v>45404</v>
      </c>
      <c r="AM854" s="8">
        <f t="shared" si="1606"/>
        <v>4469</v>
      </c>
      <c r="AN854" s="8">
        <f t="shared" si="1607"/>
        <v>582373.30999999994</v>
      </c>
      <c r="AO854" s="8">
        <f t="shared" si="1608"/>
        <v>1917.1999999999996</v>
      </c>
      <c r="AP854" s="8">
        <f t="shared" si="1609"/>
        <v>0</v>
      </c>
      <c r="AQ854" s="8">
        <f t="shared" si="1610"/>
        <v>6299.8699999999953</v>
      </c>
      <c r="AR854" s="8">
        <f t="shared" si="1611"/>
        <v>14</v>
      </c>
      <c r="AS854" s="8"/>
      <c r="AU854" s="11">
        <f t="shared" si="1612"/>
        <v>45404</v>
      </c>
      <c r="AV854" s="8">
        <f t="shared" si="1613"/>
        <v>5090</v>
      </c>
      <c r="AW854" s="8">
        <f t="shared" si="1614"/>
        <v>450001.82000000007</v>
      </c>
      <c r="AX854" s="8">
        <f t="shared" si="1615"/>
        <v>0</v>
      </c>
      <c r="AY854" s="8">
        <f t="shared" si="1616"/>
        <v>2722.8499999999995</v>
      </c>
      <c r="AZ854" s="8">
        <f t="shared" si="1617"/>
        <v>-217.64000000000004</v>
      </c>
      <c r="BA854" s="8">
        <f t="shared" si="1618"/>
        <v>12</v>
      </c>
      <c r="BB854" s="8"/>
      <c r="BD854" s="11">
        <f t="shared" si="1619"/>
        <v>45404</v>
      </c>
      <c r="BE854" s="8">
        <f t="shared" si="1620"/>
        <v>5523</v>
      </c>
      <c r="BF854" s="8">
        <f t="shared" si="1621"/>
        <v>704434.39000000013</v>
      </c>
      <c r="BG854" s="8">
        <f t="shared" si="1622"/>
        <v>3068.8100000000004</v>
      </c>
      <c r="BH854" s="8">
        <f t="shared" si="1623"/>
        <v>0</v>
      </c>
      <c r="BI854" s="8">
        <f t="shared" si="1624"/>
        <v>4960.8099999999986</v>
      </c>
      <c r="BJ854" s="8">
        <f t="shared" si="1625"/>
        <v>19</v>
      </c>
      <c r="BK854" s="8"/>
      <c r="BM854" s="11">
        <f t="shared" si="1626"/>
        <v>45404</v>
      </c>
      <c r="BN854" s="8">
        <f t="shared" si="1627"/>
        <v>6103</v>
      </c>
      <c r="BO854" s="8">
        <f t="shared" si="1628"/>
        <v>837640.52000000014</v>
      </c>
      <c r="BP854" s="8">
        <f t="shared" si="1629"/>
        <v>4167.4299999999994</v>
      </c>
      <c r="BQ854" s="8">
        <f t="shared" si="1630"/>
        <v>0</v>
      </c>
      <c r="BR854" s="8">
        <f t="shared" si="1631"/>
        <v>16153.640000000009</v>
      </c>
      <c r="BS854" s="8">
        <f t="shared" si="1632"/>
        <v>25</v>
      </c>
      <c r="BT854" s="8"/>
      <c r="BV854" s="11">
        <f t="shared" si="1633"/>
        <v>45404</v>
      </c>
      <c r="BW854" s="8">
        <f t="shared" si="1634"/>
        <v>2735</v>
      </c>
      <c r="BX854" s="8">
        <f t="shared" si="1635"/>
        <v>221947.87999999998</v>
      </c>
      <c r="BY854" s="8">
        <f t="shared" si="1636"/>
        <v>3272</v>
      </c>
      <c r="BZ854" s="8">
        <f t="shared" si="1637"/>
        <v>0</v>
      </c>
      <c r="CA854" s="8">
        <f t="shared" si="1638"/>
        <v>1953.1200000000001</v>
      </c>
      <c r="CB854" s="8">
        <f t="shared" si="1639"/>
        <v>22</v>
      </c>
      <c r="CC854" s="8"/>
      <c r="CE854" s="11">
        <f t="shared" si="1640"/>
        <v>45404</v>
      </c>
      <c r="CF854" s="8">
        <f t="shared" si="1641"/>
        <v>3501</v>
      </c>
      <c r="CG854" s="8">
        <f t="shared" si="1642"/>
        <v>414056.46999999991</v>
      </c>
      <c r="CH854" s="8">
        <f t="shared" si="1643"/>
        <v>5468.54</v>
      </c>
      <c r="CI854" s="8">
        <f t="shared" si="1644"/>
        <v>25</v>
      </c>
      <c r="CJ854" s="8">
        <f t="shared" si="1645"/>
        <v>-76.339999999999975</v>
      </c>
      <c r="CK854" s="8">
        <f t="shared" si="1646"/>
        <v>76</v>
      </c>
      <c r="CL854" s="8"/>
      <c r="CN854" s="11">
        <f t="shared" si="1647"/>
        <v>45404</v>
      </c>
      <c r="CO854" s="8">
        <f t="shared" si="1648"/>
        <v>7426</v>
      </c>
      <c r="CP854" s="8">
        <f t="shared" si="1649"/>
        <v>801932.00000000012</v>
      </c>
      <c r="CQ854" s="8">
        <f t="shared" si="1650"/>
        <v>7110.87</v>
      </c>
      <c r="CR854" s="8">
        <f t="shared" si="1651"/>
        <v>42335.44000000001</v>
      </c>
      <c r="CS854" s="8">
        <f t="shared" si="1652"/>
        <v>4717.63</v>
      </c>
      <c r="CT854" s="8">
        <f t="shared" si="1653"/>
        <v>293</v>
      </c>
      <c r="CU854" s="8"/>
      <c r="CW854" s="11">
        <f t="shared" si="1654"/>
        <v>45404</v>
      </c>
      <c r="CX854" s="8">
        <f t="shared" si="1655"/>
        <v>1594</v>
      </c>
      <c r="CY854" s="8">
        <f t="shared" si="1656"/>
        <v>109548.97000000006</v>
      </c>
      <c r="CZ854" s="8">
        <f t="shared" si="1657"/>
        <v>-4.5</v>
      </c>
      <c r="DA854" s="8">
        <f t="shared" si="1658"/>
        <v>746</v>
      </c>
      <c r="DB854" s="8">
        <f t="shared" si="1659"/>
        <v>5287.34</v>
      </c>
      <c r="DC854" s="8">
        <f t="shared" si="1660"/>
        <v>27</v>
      </c>
      <c r="DD854" s="8"/>
      <c r="DF854" s="11">
        <f t="shared" si="1661"/>
        <v>45404</v>
      </c>
      <c r="DG854" s="8">
        <f t="shared" si="1662"/>
        <v>0</v>
      </c>
      <c r="DH854" s="8">
        <f t="shared" si="1663"/>
        <v>0</v>
      </c>
      <c r="DI854" s="8">
        <f t="shared" si="1664"/>
        <v>0</v>
      </c>
      <c r="DJ854" s="8">
        <f t="shared" si="1665"/>
        <v>0</v>
      </c>
      <c r="DK854" s="8">
        <f t="shared" si="1666"/>
        <v>0</v>
      </c>
      <c r="DL854" s="8">
        <f t="shared" si="1667"/>
        <v>0</v>
      </c>
      <c r="DM854" s="8"/>
      <c r="DO854" s="11">
        <f t="shared" si="1668"/>
        <v>45404</v>
      </c>
      <c r="DP854" s="8">
        <f t="shared" si="1669"/>
        <v>0</v>
      </c>
      <c r="DQ854" s="8">
        <f t="shared" si="1670"/>
        <v>0</v>
      </c>
      <c r="DR854" s="8">
        <f t="shared" si="1671"/>
        <v>0</v>
      </c>
      <c r="DS854" s="8">
        <f t="shared" si="1672"/>
        <v>0</v>
      </c>
      <c r="DT854" s="8">
        <f t="shared" si="1673"/>
        <v>0</v>
      </c>
      <c r="DU854" s="8">
        <f t="shared" si="1674"/>
        <v>0</v>
      </c>
      <c r="DV854" s="8"/>
      <c r="DX854" s="11">
        <f t="shared" si="1675"/>
        <v>45404</v>
      </c>
      <c r="DY854" s="8">
        <f t="shared" si="1676"/>
        <v>0</v>
      </c>
      <c r="DZ854" s="8">
        <f t="shared" si="1677"/>
        <v>0</v>
      </c>
      <c r="EA854" s="8">
        <f t="shared" si="1678"/>
        <v>0</v>
      </c>
      <c r="EB854" s="8">
        <f t="shared" si="1679"/>
        <v>0</v>
      </c>
      <c r="EC854" s="8">
        <f t="shared" si="1680"/>
        <v>0</v>
      </c>
      <c r="ED854" s="8">
        <f t="shared" si="1681"/>
        <v>0</v>
      </c>
      <c r="EE854" s="8"/>
    </row>
    <row r="855" spans="2:135" x14ac:dyDescent="0.3">
      <c r="B855" s="11">
        <f t="shared" si="1577"/>
        <v>45405</v>
      </c>
      <c r="C855" s="8">
        <f t="shared" si="1578"/>
        <v>4485</v>
      </c>
      <c r="D855" s="8">
        <f t="shared" si="1579"/>
        <v>619217.04000000027</v>
      </c>
      <c r="E855" s="8">
        <f t="shared" si="1580"/>
        <v>0</v>
      </c>
      <c r="F855" s="8">
        <f t="shared" si="1581"/>
        <v>3169</v>
      </c>
      <c r="G855" s="8">
        <f t="shared" si="1582"/>
        <v>5811.34</v>
      </c>
      <c r="H855" s="8">
        <f t="shared" si="1583"/>
        <v>43</v>
      </c>
      <c r="I855" s="8"/>
      <c r="K855" s="11">
        <f t="shared" si="1584"/>
        <v>45405</v>
      </c>
      <c r="L855" s="8">
        <f t="shared" si="1585"/>
        <v>3938</v>
      </c>
      <c r="M855" s="8">
        <f t="shared" si="1586"/>
        <v>524809.52</v>
      </c>
      <c r="N855" s="8">
        <f t="shared" si="1587"/>
        <v>1920.93</v>
      </c>
      <c r="O855" s="8">
        <f t="shared" si="1588"/>
        <v>0</v>
      </c>
      <c r="P855" s="8">
        <f t="shared" si="1589"/>
        <v>2183.13</v>
      </c>
      <c r="Q855" s="8">
        <f t="shared" si="1590"/>
        <v>6</v>
      </c>
      <c r="R855" s="8"/>
      <c r="T855" s="11">
        <f t="shared" si="1591"/>
        <v>45405</v>
      </c>
      <c r="U855" s="8">
        <f t="shared" si="1592"/>
        <v>2282</v>
      </c>
      <c r="V855" s="8">
        <f t="shared" si="1593"/>
        <v>221991.59999999998</v>
      </c>
      <c r="W855" s="8">
        <f t="shared" si="1594"/>
        <v>0</v>
      </c>
      <c r="X855" s="8">
        <f t="shared" si="1595"/>
        <v>0</v>
      </c>
      <c r="Y855" s="8">
        <f t="shared" si="1596"/>
        <v>5146.6899999999996</v>
      </c>
      <c r="Z855" s="8">
        <f t="shared" si="1597"/>
        <v>0</v>
      </c>
      <c r="AA855" s="8"/>
      <c r="AC855" s="11">
        <f t="shared" si="1598"/>
        <v>45405</v>
      </c>
      <c r="AD855" s="8">
        <f t="shared" si="1599"/>
        <v>5774</v>
      </c>
      <c r="AE855" s="8">
        <f t="shared" si="1600"/>
        <v>679862.25999999966</v>
      </c>
      <c r="AF855" s="8">
        <f t="shared" si="1601"/>
        <v>4998.7699999999995</v>
      </c>
      <c r="AG855" s="8">
        <f t="shared" si="1602"/>
        <v>0</v>
      </c>
      <c r="AH855" s="8">
        <f t="shared" si="1603"/>
        <v>4291.1400000000012</v>
      </c>
      <c r="AI855" s="8">
        <f t="shared" si="1604"/>
        <v>70</v>
      </c>
      <c r="AJ855" s="8"/>
      <c r="AL855" s="11">
        <f t="shared" si="1605"/>
        <v>45405</v>
      </c>
      <c r="AM855" s="8">
        <f t="shared" si="1606"/>
        <v>4517</v>
      </c>
      <c r="AN855" s="8">
        <f t="shared" si="1607"/>
        <v>588981.50999999989</v>
      </c>
      <c r="AO855" s="8">
        <f t="shared" si="1608"/>
        <v>1965.3299999999997</v>
      </c>
      <c r="AP855" s="8">
        <f t="shared" si="1609"/>
        <v>0</v>
      </c>
      <c r="AQ855" s="8">
        <f t="shared" si="1610"/>
        <v>6334.519999999995</v>
      </c>
      <c r="AR855" s="8">
        <f t="shared" si="1611"/>
        <v>14</v>
      </c>
      <c r="AS855" s="8"/>
      <c r="AU855" s="11">
        <f t="shared" si="1612"/>
        <v>45405</v>
      </c>
      <c r="AV855" s="8">
        <f t="shared" si="1613"/>
        <v>5121</v>
      </c>
      <c r="AW855" s="8">
        <f t="shared" si="1614"/>
        <v>453031.76000000007</v>
      </c>
      <c r="AX855" s="8">
        <f t="shared" si="1615"/>
        <v>0</v>
      </c>
      <c r="AY855" s="8">
        <f t="shared" si="1616"/>
        <v>2722.8499999999995</v>
      </c>
      <c r="AZ855" s="8">
        <f t="shared" si="1617"/>
        <v>-217.64000000000004</v>
      </c>
      <c r="BA855" s="8">
        <f t="shared" si="1618"/>
        <v>12</v>
      </c>
      <c r="BB855" s="8"/>
      <c r="BD855" s="11">
        <f t="shared" si="1619"/>
        <v>45405</v>
      </c>
      <c r="BE855" s="8">
        <f t="shared" si="1620"/>
        <v>5576</v>
      </c>
      <c r="BF855" s="8">
        <f t="shared" si="1621"/>
        <v>711071.90000000014</v>
      </c>
      <c r="BG855" s="8">
        <f t="shared" si="1622"/>
        <v>3085.4400000000005</v>
      </c>
      <c r="BH855" s="8">
        <f t="shared" si="1623"/>
        <v>0</v>
      </c>
      <c r="BI855" s="8">
        <f t="shared" si="1624"/>
        <v>4960.8099999999986</v>
      </c>
      <c r="BJ855" s="8">
        <f t="shared" si="1625"/>
        <v>19</v>
      </c>
      <c r="BK855" s="8"/>
      <c r="BM855" s="11">
        <f t="shared" si="1626"/>
        <v>45405</v>
      </c>
      <c r="BN855" s="8">
        <f t="shared" si="1627"/>
        <v>6158</v>
      </c>
      <c r="BO855" s="8">
        <f t="shared" si="1628"/>
        <v>844851.08000000019</v>
      </c>
      <c r="BP855" s="8">
        <f t="shared" si="1629"/>
        <v>4167.4299999999994</v>
      </c>
      <c r="BQ855" s="8">
        <f t="shared" si="1630"/>
        <v>0</v>
      </c>
      <c r="BR855" s="8">
        <f t="shared" si="1631"/>
        <v>16165.790000000008</v>
      </c>
      <c r="BS855" s="8">
        <f t="shared" si="1632"/>
        <v>25</v>
      </c>
      <c r="BT855" s="8"/>
      <c r="BV855" s="11">
        <f t="shared" si="1633"/>
        <v>45405</v>
      </c>
      <c r="BW855" s="8">
        <f t="shared" si="1634"/>
        <v>2769</v>
      </c>
      <c r="BX855" s="8">
        <f t="shared" si="1635"/>
        <v>224590.67999999996</v>
      </c>
      <c r="BY855" s="8">
        <f t="shared" si="1636"/>
        <v>3316</v>
      </c>
      <c r="BZ855" s="8">
        <f t="shared" si="1637"/>
        <v>0</v>
      </c>
      <c r="CA855" s="8">
        <f t="shared" si="1638"/>
        <v>1988.1200000000001</v>
      </c>
      <c r="CB855" s="8">
        <f t="shared" si="1639"/>
        <v>22</v>
      </c>
      <c r="CC855" s="8"/>
      <c r="CE855" s="11">
        <f t="shared" si="1640"/>
        <v>45405</v>
      </c>
      <c r="CF855" s="8">
        <f t="shared" si="1641"/>
        <v>3537</v>
      </c>
      <c r="CG855" s="8">
        <f t="shared" si="1642"/>
        <v>418182.35999999993</v>
      </c>
      <c r="CH855" s="8">
        <f t="shared" si="1643"/>
        <v>5692.65</v>
      </c>
      <c r="CI855" s="8">
        <f t="shared" si="1644"/>
        <v>25</v>
      </c>
      <c r="CJ855" s="8">
        <f t="shared" si="1645"/>
        <v>-76.339999999999975</v>
      </c>
      <c r="CK855" s="8">
        <f t="shared" si="1646"/>
        <v>76</v>
      </c>
      <c r="CL855" s="8"/>
      <c r="CN855" s="11">
        <f t="shared" si="1647"/>
        <v>45405</v>
      </c>
      <c r="CO855" s="8">
        <f t="shared" si="1648"/>
        <v>7488</v>
      </c>
      <c r="CP855" s="8">
        <f t="shared" si="1649"/>
        <v>809174.71000000008</v>
      </c>
      <c r="CQ855" s="8">
        <f t="shared" si="1650"/>
        <v>7334.09</v>
      </c>
      <c r="CR855" s="8">
        <f t="shared" si="1651"/>
        <v>42788.470000000008</v>
      </c>
      <c r="CS855" s="8">
        <f t="shared" si="1652"/>
        <v>4717.63</v>
      </c>
      <c r="CT855" s="8">
        <f t="shared" si="1653"/>
        <v>324</v>
      </c>
      <c r="CU855" s="8"/>
      <c r="CW855" s="11">
        <f t="shared" si="1654"/>
        <v>45405</v>
      </c>
      <c r="CX855" s="8">
        <f t="shared" si="1655"/>
        <v>1612</v>
      </c>
      <c r="CY855" s="8">
        <f t="shared" si="1656"/>
        <v>110549.26000000005</v>
      </c>
      <c r="CZ855" s="8">
        <f t="shared" si="1657"/>
        <v>-4.5</v>
      </c>
      <c r="DA855" s="8">
        <f t="shared" si="1658"/>
        <v>746</v>
      </c>
      <c r="DB855" s="8">
        <f t="shared" si="1659"/>
        <v>5287.34</v>
      </c>
      <c r="DC855" s="8">
        <f t="shared" si="1660"/>
        <v>27</v>
      </c>
      <c r="DD855" s="8"/>
      <c r="DF855" s="11">
        <f t="shared" si="1661"/>
        <v>45405</v>
      </c>
      <c r="DG855" s="8">
        <f t="shared" si="1662"/>
        <v>0</v>
      </c>
      <c r="DH855" s="8">
        <f t="shared" si="1663"/>
        <v>0</v>
      </c>
      <c r="DI855" s="8">
        <f t="shared" si="1664"/>
        <v>0</v>
      </c>
      <c r="DJ855" s="8">
        <f t="shared" si="1665"/>
        <v>0</v>
      </c>
      <c r="DK855" s="8">
        <f t="shared" si="1666"/>
        <v>0</v>
      </c>
      <c r="DL855" s="8">
        <f t="shared" si="1667"/>
        <v>0</v>
      </c>
      <c r="DM855" s="8"/>
      <c r="DO855" s="11">
        <f t="shared" si="1668"/>
        <v>45405</v>
      </c>
      <c r="DP855" s="8">
        <f t="shared" si="1669"/>
        <v>0</v>
      </c>
      <c r="DQ855" s="8">
        <f t="shared" si="1670"/>
        <v>0</v>
      </c>
      <c r="DR855" s="8">
        <f t="shared" si="1671"/>
        <v>0</v>
      </c>
      <c r="DS855" s="8">
        <f t="shared" si="1672"/>
        <v>0</v>
      </c>
      <c r="DT855" s="8">
        <f t="shared" si="1673"/>
        <v>0</v>
      </c>
      <c r="DU855" s="8">
        <f t="shared" si="1674"/>
        <v>0</v>
      </c>
      <c r="DV855" s="8"/>
      <c r="DX855" s="11">
        <f t="shared" si="1675"/>
        <v>45405</v>
      </c>
      <c r="DY855" s="8">
        <f t="shared" si="1676"/>
        <v>0</v>
      </c>
      <c r="DZ855" s="8">
        <f t="shared" si="1677"/>
        <v>0</v>
      </c>
      <c r="EA855" s="8">
        <f t="shared" si="1678"/>
        <v>0</v>
      </c>
      <c r="EB855" s="8">
        <f t="shared" si="1679"/>
        <v>0</v>
      </c>
      <c r="EC855" s="8">
        <f t="shared" si="1680"/>
        <v>0</v>
      </c>
      <c r="ED855" s="8">
        <f t="shared" si="1681"/>
        <v>0</v>
      </c>
      <c r="EE855" s="8"/>
    </row>
    <row r="856" spans="2:135" x14ac:dyDescent="0.3">
      <c r="B856" s="11">
        <f t="shared" si="1577"/>
        <v>45406</v>
      </c>
      <c r="C856" s="8">
        <f t="shared" ref="C856:H856" si="1683">C118+C855</f>
        <v>4533</v>
      </c>
      <c r="D856" s="8">
        <f t="shared" si="1683"/>
        <v>626910.69000000029</v>
      </c>
      <c r="E856" s="8">
        <f t="shared" si="1683"/>
        <v>0</v>
      </c>
      <c r="F856" s="8">
        <f t="shared" si="1683"/>
        <v>3174</v>
      </c>
      <c r="G856" s="8">
        <f t="shared" si="1683"/>
        <v>5838.34</v>
      </c>
      <c r="H856" s="8">
        <f t="shared" si="1683"/>
        <v>43</v>
      </c>
      <c r="I856" s="8"/>
      <c r="K856" s="11">
        <f t="shared" si="1584"/>
        <v>45406</v>
      </c>
      <c r="L856" s="8">
        <f t="shared" si="1585"/>
        <v>3991</v>
      </c>
      <c r="M856" s="8">
        <f t="shared" si="1586"/>
        <v>533509.70000000007</v>
      </c>
      <c r="N856" s="8">
        <f t="shared" si="1587"/>
        <v>1933.67</v>
      </c>
      <c r="O856" s="8">
        <f t="shared" si="1588"/>
        <v>0</v>
      </c>
      <c r="P856" s="8">
        <f t="shared" si="1589"/>
        <v>2183.13</v>
      </c>
      <c r="Q856" s="8">
        <f t="shared" si="1590"/>
        <v>6</v>
      </c>
      <c r="R856" s="8"/>
      <c r="T856" s="11">
        <f t="shared" si="1591"/>
        <v>45406</v>
      </c>
      <c r="U856" s="8">
        <f t="shared" ref="U856:Z856" si="1684">U118+U855</f>
        <v>2308</v>
      </c>
      <c r="V856" s="8">
        <f t="shared" si="1684"/>
        <v>224545.74</v>
      </c>
      <c r="W856" s="8">
        <f t="shared" si="1684"/>
        <v>0</v>
      </c>
      <c r="X856" s="8">
        <f t="shared" si="1684"/>
        <v>0</v>
      </c>
      <c r="Y856" s="8">
        <f t="shared" si="1684"/>
        <v>5163.1899999999996</v>
      </c>
      <c r="Z856" s="8">
        <f t="shared" si="1684"/>
        <v>0</v>
      </c>
      <c r="AA856" s="8"/>
      <c r="AC856" s="11">
        <f t="shared" si="1598"/>
        <v>45406</v>
      </c>
      <c r="AD856" s="8">
        <f t="shared" si="1599"/>
        <v>5824</v>
      </c>
      <c r="AE856" s="8">
        <f t="shared" si="1600"/>
        <v>686708.72999999963</v>
      </c>
      <c r="AF856" s="8">
        <f t="shared" si="1601"/>
        <v>5048.7499999999991</v>
      </c>
      <c r="AG856" s="8">
        <f t="shared" si="1602"/>
        <v>0</v>
      </c>
      <c r="AH856" s="8">
        <f t="shared" si="1603"/>
        <v>4300.1200000000008</v>
      </c>
      <c r="AI856" s="8">
        <f t="shared" si="1604"/>
        <v>70</v>
      </c>
      <c r="AJ856" s="8"/>
      <c r="AL856" s="11">
        <f t="shared" si="1605"/>
        <v>45406</v>
      </c>
      <c r="AM856" s="8">
        <f t="shared" si="1606"/>
        <v>4561</v>
      </c>
      <c r="AN856" s="8">
        <f t="shared" si="1607"/>
        <v>594861.48999999987</v>
      </c>
      <c r="AO856" s="8">
        <f t="shared" si="1608"/>
        <v>1983.8299999999997</v>
      </c>
      <c r="AP856" s="8">
        <f t="shared" si="1609"/>
        <v>0</v>
      </c>
      <c r="AQ856" s="8">
        <f t="shared" si="1610"/>
        <v>6534.519999999995</v>
      </c>
      <c r="AR856" s="8">
        <f t="shared" si="1611"/>
        <v>14</v>
      </c>
      <c r="AS856" s="8"/>
      <c r="AU856" s="11">
        <f t="shared" si="1612"/>
        <v>45406</v>
      </c>
      <c r="AV856" s="8">
        <f t="shared" si="1613"/>
        <v>5158</v>
      </c>
      <c r="AW856" s="8">
        <f t="shared" si="1614"/>
        <v>456462.80000000005</v>
      </c>
      <c r="AX856" s="8">
        <f t="shared" si="1615"/>
        <v>0</v>
      </c>
      <c r="AY856" s="8">
        <f t="shared" si="1616"/>
        <v>2735.8499999999995</v>
      </c>
      <c r="AZ856" s="8">
        <f t="shared" si="1617"/>
        <v>-217.64000000000004</v>
      </c>
      <c r="BA856" s="8">
        <f t="shared" si="1618"/>
        <v>12</v>
      </c>
      <c r="BB856" s="8"/>
      <c r="BD856" s="11">
        <f t="shared" si="1619"/>
        <v>45406</v>
      </c>
      <c r="BE856" s="8">
        <f t="shared" si="1620"/>
        <v>5627</v>
      </c>
      <c r="BF856" s="8">
        <f t="shared" si="1621"/>
        <v>717660.94000000018</v>
      </c>
      <c r="BG856" s="8">
        <f t="shared" si="1622"/>
        <v>3114.0800000000004</v>
      </c>
      <c r="BH856" s="8">
        <f t="shared" si="1623"/>
        <v>0</v>
      </c>
      <c r="BI856" s="8">
        <f t="shared" si="1624"/>
        <v>5069.8099999999986</v>
      </c>
      <c r="BJ856" s="8">
        <f t="shared" si="1625"/>
        <v>19</v>
      </c>
      <c r="BK856" s="8"/>
      <c r="BM856" s="11">
        <f t="shared" si="1626"/>
        <v>45406</v>
      </c>
      <c r="BN856" s="8">
        <f t="shared" si="1627"/>
        <v>6206</v>
      </c>
      <c r="BO856" s="8">
        <f t="shared" si="1628"/>
        <v>851306.40000000014</v>
      </c>
      <c r="BP856" s="8">
        <f t="shared" si="1629"/>
        <v>4191.619999999999</v>
      </c>
      <c r="BQ856" s="8">
        <f t="shared" si="1630"/>
        <v>0</v>
      </c>
      <c r="BR856" s="8">
        <f t="shared" si="1631"/>
        <v>16190.790000000008</v>
      </c>
      <c r="BS856" s="8">
        <f t="shared" si="1632"/>
        <v>25</v>
      </c>
      <c r="BT856" s="8"/>
      <c r="BV856" s="11">
        <f t="shared" si="1633"/>
        <v>45406</v>
      </c>
      <c r="BW856" s="8">
        <f t="shared" si="1634"/>
        <v>2807</v>
      </c>
      <c r="BX856" s="8">
        <f t="shared" si="1635"/>
        <v>227449.67999999996</v>
      </c>
      <c r="BY856" s="8">
        <f t="shared" si="1636"/>
        <v>3334</v>
      </c>
      <c r="BZ856" s="8">
        <f t="shared" si="1637"/>
        <v>0</v>
      </c>
      <c r="CA856" s="8">
        <f t="shared" si="1638"/>
        <v>1988.1200000000001</v>
      </c>
      <c r="CB856" s="8">
        <f t="shared" si="1639"/>
        <v>22</v>
      </c>
      <c r="CC856" s="8"/>
      <c r="CE856" s="11">
        <f t="shared" si="1640"/>
        <v>45406</v>
      </c>
      <c r="CF856" s="8">
        <f t="shared" si="1641"/>
        <v>3573</v>
      </c>
      <c r="CG856" s="8">
        <f t="shared" si="1642"/>
        <v>422258.0799999999</v>
      </c>
      <c r="CH856" s="8">
        <f t="shared" si="1643"/>
        <v>5726.65</v>
      </c>
      <c r="CI856" s="8">
        <f t="shared" si="1644"/>
        <v>25</v>
      </c>
      <c r="CJ856" s="8">
        <f t="shared" si="1645"/>
        <v>-76.339999999999975</v>
      </c>
      <c r="CK856" s="8">
        <f t="shared" si="1646"/>
        <v>76</v>
      </c>
      <c r="CL856" s="8"/>
      <c r="CN856" s="11">
        <f t="shared" si="1647"/>
        <v>45406</v>
      </c>
      <c r="CO856" s="8">
        <f t="shared" si="1648"/>
        <v>7550</v>
      </c>
      <c r="CP856" s="8">
        <f t="shared" si="1649"/>
        <v>816395.69000000006</v>
      </c>
      <c r="CQ856" s="8">
        <f t="shared" si="1650"/>
        <v>7362.09</v>
      </c>
      <c r="CR856" s="8">
        <f t="shared" si="1651"/>
        <v>43371.150000000009</v>
      </c>
      <c r="CS856" s="8">
        <f t="shared" si="1652"/>
        <v>4717.63</v>
      </c>
      <c r="CT856" s="8">
        <f t="shared" si="1653"/>
        <v>355</v>
      </c>
      <c r="CU856" s="8"/>
      <c r="CW856" s="11">
        <f t="shared" si="1654"/>
        <v>45406</v>
      </c>
      <c r="CX856" s="8">
        <f t="shared" si="1655"/>
        <v>1631</v>
      </c>
      <c r="CY856" s="8">
        <f t="shared" si="1656"/>
        <v>111614.75000000006</v>
      </c>
      <c r="CZ856" s="8">
        <f t="shared" si="1657"/>
        <v>-4.5</v>
      </c>
      <c r="DA856" s="8">
        <f t="shared" si="1658"/>
        <v>746</v>
      </c>
      <c r="DB856" s="8">
        <f t="shared" si="1659"/>
        <v>5317.34</v>
      </c>
      <c r="DC856" s="8">
        <f t="shared" si="1660"/>
        <v>27</v>
      </c>
      <c r="DD856" s="8"/>
      <c r="DF856" s="11">
        <f t="shared" si="1661"/>
        <v>45406</v>
      </c>
      <c r="DG856" s="8">
        <f t="shared" si="1662"/>
        <v>0</v>
      </c>
      <c r="DH856" s="8">
        <f t="shared" si="1663"/>
        <v>0</v>
      </c>
      <c r="DI856" s="8">
        <f t="shared" si="1664"/>
        <v>0</v>
      </c>
      <c r="DJ856" s="8">
        <f t="shared" si="1665"/>
        <v>0</v>
      </c>
      <c r="DK856" s="8">
        <f t="shared" si="1666"/>
        <v>0</v>
      </c>
      <c r="DL856" s="8">
        <f t="shared" si="1667"/>
        <v>0</v>
      </c>
      <c r="DM856" s="8"/>
      <c r="DO856" s="11">
        <f t="shared" si="1668"/>
        <v>45406</v>
      </c>
      <c r="DP856" s="8">
        <f t="shared" si="1669"/>
        <v>0</v>
      </c>
      <c r="DQ856" s="8">
        <f t="shared" si="1670"/>
        <v>0</v>
      </c>
      <c r="DR856" s="8">
        <f t="shared" si="1671"/>
        <v>0</v>
      </c>
      <c r="DS856" s="8">
        <f t="shared" si="1672"/>
        <v>0</v>
      </c>
      <c r="DT856" s="8">
        <f t="shared" si="1673"/>
        <v>0</v>
      </c>
      <c r="DU856" s="8">
        <f t="shared" si="1674"/>
        <v>0</v>
      </c>
      <c r="DV856" s="8"/>
      <c r="DX856" s="11">
        <f t="shared" si="1675"/>
        <v>45406</v>
      </c>
      <c r="DY856" s="8">
        <f t="shared" si="1676"/>
        <v>0</v>
      </c>
      <c r="DZ856" s="8">
        <f t="shared" si="1677"/>
        <v>0</v>
      </c>
      <c r="EA856" s="8">
        <f t="shared" si="1678"/>
        <v>0</v>
      </c>
      <c r="EB856" s="8">
        <f t="shared" si="1679"/>
        <v>0</v>
      </c>
      <c r="EC856" s="8">
        <f t="shared" si="1680"/>
        <v>0</v>
      </c>
      <c r="ED856" s="8">
        <f t="shared" si="1681"/>
        <v>0</v>
      </c>
      <c r="EE856" s="8"/>
    </row>
    <row r="857" spans="2:135" x14ac:dyDescent="0.3">
      <c r="B857" s="11">
        <f t="shared" si="1577"/>
        <v>45407</v>
      </c>
      <c r="C857" s="8">
        <f t="shared" si="1578"/>
        <v>4583</v>
      </c>
      <c r="D857" s="8">
        <f t="shared" si="1579"/>
        <v>635083.13000000024</v>
      </c>
      <c r="E857" s="8">
        <f t="shared" si="1580"/>
        <v>0</v>
      </c>
      <c r="F857" s="8">
        <f t="shared" si="1581"/>
        <v>3193</v>
      </c>
      <c r="G857" s="8">
        <f t="shared" si="1582"/>
        <v>5863.34</v>
      </c>
      <c r="H857" s="8">
        <f t="shared" si="1583"/>
        <v>44</v>
      </c>
      <c r="I857" s="8"/>
      <c r="K857" s="11">
        <f t="shared" si="1584"/>
        <v>45407</v>
      </c>
      <c r="L857" s="8">
        <f t="shared" si="1585"/>
        <v>4039</v>
      </c>
      <c r="M857" s="8">
        <f t="shared" si="1586"/>
        <v>540729.94000000006</v>
      </c>
      <c r="N857" s="8">
        <f t="shared" si="1587"/>
        <v>1953.47</v>
      </c>
      <c r="O857" s="8">
        <f t="shared" si="1588"/>
        <v>0</v>
      </c>
      <c r="P857" s="8">
        <f t="shared" si="1589"/>
        <v>2183.13</v>
      </c>
      <c r="Q857" s="8">
        <f t="shared" si="1590"/>
        <v>6</v>
      </c>
      <c r="R857" s="8"/>
      <c r="T857" s="11">
        <f t="shared" si="1591"/>
        <v>45407</v>
      </c>
      <c r="U857" s="8">
        <f t="shared" si="1592"/>
        <v>2339</v>
      </c>
      <c r="V857" s="8">
        <f t="shared" si="1593"/>
        <v>227697.47999999998</v>
      </c>
      <c r="W857" s="8">
        <f t="shared" si="1594"/>
        <v>0</v>
      </c>
      <c r="X857" s="8">
        <f t="shared" si="1595"/>
        <v>0</v>
      </c>
      <c r="Y857" s="8">
        <f t="shared" si="1596"/>
        <v>5205.1899999999996</v>
      </c>
      <c r="Z857" s="8">
        <f t="shared" si="1597"/>
        <v>0</v>
      </c>
      <c r="AA857" s="8"/>
      <c r="AC857" s="11">
        <f t="shared" si="1598"/>
        <v>45407</v>
      </c>
      <c r="AD857" s="8">
        <f t="shared" si="1599"/>
        <v>5883</v>
      </c>
      <c r="AE857" s="8">
        <f t="shared" si="1600"/>
        <v>694744.82999999961</v>
      </c>
      <c r="AF857" s="8">
        <f t="shared" si="1601"/>
        <v>5144.0599999999995</v>
      </c>
      <c r="AG857" s="8">
        <f t="shared" si="1602"/>
        <v>0</v>
      </c>
      <c r="AH857" s="8">
        <f t="shared" si="1603"/>
        <v>4903.8200000000006</v>
      </c>
      <c r="AI857" s="8">
        <f t="shared" si="1604"/>
        <v>70</v>
      </c>
      <c r="AJ857" s="8"/>
      <c r="AL857" s="11">
        <f t="shared" si="1605"/>
        <v>45407</v>
      </c>
      <c r="AM857" s="8">
        <f t="shared" si="1606"/>
        <v>4599</v>
      </c>
      <c r="AN857" s="8">
        <f t="shared" si="1607"/>
        <v>599898.54999999993</v>
      </c>
      <c r="AO857" s="8">
        <f t="shared" si="1608"/>
        <v>1990.3099999999997</v>
      </c>
      <c r="AP857" s="8">
        <f t="shared" si="1609"/>
        <v>0</v>
      </c>
      <c r="AQ857" s="8">
        <f t="shared" si="1610"/>
        <v>6779.1299999999947</v>
      </c>
      <c r="AR857" s="8">
        <f t="shared" si="1611"/>
        <v>14</v>
      </c>
      <c r="AS857" s="8"/>
      <c r="AU857" s="11">
        <f t="shared" si="1612"/>
        <v>45407</v>
      </c>
      <c r="AV857" s="8">
        <f t="shared" si="1613"/>
        <v>5189</v>
      </c>
      <c r="AW857" s="8">
        <f t="shared" si="1614"/>
        <v>459289.86000000004</v>
      </c>
      <c r="AX857" s="8">
        <f t="shared" si="1615"/>
        <v>0</v>
      </c>
      <c r="AY857" s="8">
        <f t="shared" si="1616"/>
        <v>2777.0999999999995</v>
      </c>
      <c r="AZ857" s="8">
        <f t="shared" si="1617"/>
        <v>-217.64000000000004</v>
      </c>
      <c r="BA857" s="8">
        <f t="shared" si="1618"/>
        <v>12</v>
      </c>
      <c r="BB857" s="8"/>
      <c r="BD857" s="11">
        <f t="shared" si="1619"/>
        <v>45407</v>
      </c>
      <c r="BE857" s="8">
        <f t="shared" si="1620"/>
        <v>5671</v>
      </c>
      <c r="BF857" s="8">
        <f t="shared" si="1621"/>
        <v>722679.2100000002</v>
      </c>
      <c r="BG857" s="8">
        <f t="shared" si="1622"/>
        <v>3138.1000000000004</v>
      </c>
      <c r="BH857" s="8">
        <f t="shared" si="1623"/>
        <v>0</v>
      </c>
      <c r="BI857" s="8">
        <f t="shared" si="1624"/>
        <v>5069.8099999999986</v>
      </c>
      <c r="BJ857" s="8">
        <f t="shared" si="1625"/>
        <v>19</v>
      </c>
      <c r="BK857" s="8"/>
      <c r="BM857" s="11">
        <f t="shared" si="1626"/>
        <v>45407</v>
      </c>
      <c r="BN857" s="8">
        <f t="shared" si="1627"/>
        <v>6248</v>
      </c>
      <c r="BO857" s="8">
        <f t="shared" si="1628"/>
        <v>856809.58000000019</v>
      </c>
      <c r="BP857" s="8">
        <f t="shared" si="1629"/>
        <v>4257.2099999999991</v>
      </c>
      <c r="BQ857" s="8">
        <f t="shared" si="1630"/>
        <v>0</v>
      </c>
      <c r="BR857" s="8">
        <f t="shared" si="1631"/>
        <v>16190.790000000008</v>
      </c>
      <c r="BS857" s="8">
        <f t="shared" si="1632"/>
        <v>25</v>
      </c>
      <c r="BT857" s="8"/>
      <c r="BV857" s="11">
        <f t="shared" si="1633"/>
        <v>45407</v>
      </c>
      <c r="BW857" s="8">
        <f t="shared" si="1634"/>
        <v>2844</v>
      </c>
      <c r="BX857" s="8">
        <f t="shared" si="1635"/>
        <v>230253.75999999995</v>
      </c>
      <c r="BY857" s="8">
        <f t="shared" si="1636"/>
        <v>3369.5</v>
      </c>
      <c r="BZ857" s="8">
        <f t="shared" si="1637"/>
        <v>0</v>
      </c>
      <c r="CA857" s="8">
        <f t="shared" si="1638"/>
        <v>2093.12</v>
      </c>
      <c r="CB857" s="8">
        <f t="shared" si="1639"/>
        <v>22</v>
      </c>
      <c r="CC857" s="8"/>
      <c r="CE857" s="11">
        <f t="shared" si="1640"/>
        <v>45407</v>
      </c>
      <c r="CF857" s="8">
        <f t="shared" si="1641"/>
        <v>3610</v>
      </c>
      <c r="CG857" s="8">
        <f t="shared" si="1642"/>
        <v>426880.5199999999</v>
      </c>
      <c r="CH857" s="8">
        <f t="shared" si="1643"/>
        <v>5769.15</v>
      </c>
      <c r="CI857" s="8">
        <f t="shared" si="1644"/>
        <v>25</v>
      </c>
      <c r="CJ857" s="8">
        <f t="shared" si="1645"/>
        <v>-76.339999999999975</v>
      </c>
      <c r="CK857" s="8">
        <f t="shared" si="1646"/>
        <v>76</v>
      </c>
      <c r="CL857" s="8"/>
      <c r="CN857" s="11">
        <f t="shared" si="1647"/>
        <v>45407</v>
      </c>
      <c r="CO857" s="8">
        <f t="shared" si="1648"/>
        <v>7612</v>
      </c>
      <c r="CP857" s="8">
        <f t="shared" si="1649"/>
        <v>823969.8600000001</v>
      </c>
      <c r="CQ857" s="8">
        <f t="shared" si="1650"/>
        <v>7455.39</v>
      </c>
      <c r="CR857" s="8">
        <f t="shared" si="1651"/>
        <v>44654.670000000006</v>
      </c>
      <c r="CS857" s="8">
        <f t="shared" si="1652"/>
        <v>4717.63</v>
      </c>
      <c r="CT857" s="8">
        <f t="shared" si="1653"/>
        <v>357</v>
      </c>
      <c r="CU857" s="8"/>
      <c r="CW857" s="11">
        <f t="shared" si="1654"/>
        <v>45407</v>
      </c>
      <c r="CX857" s="8">
        <f t="shared" si="1655"/>
        <v>1645</v>
      </c>
      <c r="CY857" s="8">
        <f t="shared" si="1656"/>
        <v>112487.84000000005</v>
      </c>
      <c r="CZ857" s="8">
        <f t="shared" si="1657"/>
        <v>-4.5</v>
      </c>
      <c r="DA857" s="8">
        <f t="shared" si="1658"/>
        <v>785</v>
      </c>
      <c r="DB857" s="8">
        <f t="shared" si="1659"/>
        <v>5467.34</v>
      </c>
      <c r="DC857" s="8">
        <f t="shared" si="1660"/>
        <v>28</v>
      </c>
      <c r="DD857" s="8"/>
      <c r="DF857" s="11">
        <f t="shared" si="1661"/>
        <v>45407</v>
      </c>
      <c r="DG857" s="8">
        <f t="shared" si="1662"/>
        <v>0</v>
      </c>
      <c r="DH857" s="8">
        <f t="shared" si="1663"/>
        <v>0</v>
      </c>
      <c r="DI857" s="8">
        <f t="shared" si="1664"/>
        <v>0</v>
      </c>
      <c r="DJ857" s="8">
        <f t="shared" si="1665"/>
        <v>0</v>
      </c>
      <c r="DK857" s="8">
        <f t="shared" si="1666"/>
        <v>0</v>
      </c>
      <c r="DL857" s="8">
        <f t="shared" si="1667"/>
        <v>0</v>
      </c>
      <c r="DM857" s="8"/>
      <c r="DO857" s="11">
        <f t="shared" si="1668"/>
        <v>45407</v>
      </c>
      <c r="DP857" s="8">
        <f t="shared" si="1669"/>
        <v>0</v>
      </c>
      <c r="DQ857" s="8">
        <f t="shared" si="1670"/>
        <v>0</v>
      </c>
      <c r="DR857" s="8">
        <f t="shared" si="1671"/>
        <v>0</v>
      </c>
      <c r="DS857" s="8">
        <f t="shared" si="1672"/>
        <v>0</v>
      </c>
      <c r="DT857" s="8">
        <f t="shared" si="1673"/>
        <v>0</v>
      </c>
      <c r="DU857" s="8">
        <f t="shared" si="1674"/>
        <v>0</v>
      </c>
      <c r="DV857" s="8"/>
      <c r="DX857" s="11">
        <f t="shared" si="1675"/>
        <v>45407</v>
      </c>
      <c r="DY857" s="8">
        <f t="shared" si="1676"/>
        <v>0</v>
      </c>
      <c r="DZ857" s="8">
        <f t="shared" si="1677"/>
        <v>0</v>
      </c>
      <c r="EA857" s="8">
        <f t="shared" si="1678"/>
        <v>0</v>
      </c>
      <c r="EB857" s="8">
        <f t="shared" si="1679"/>
        <v>0</v>
      </c>
      <c r="EC857" s="8">
        <f t="shared" si="1680"/>
        <v>0</v>
      </c>
      <c r="ED857" s="8">
        <f t="shared" si="1681"/>
        <v>0</v>
      </c>
      <c r="EE857" s="8"/>
    </row>
    <row r="858" spans="2:135" x14ac:dyDescent="0.3">
      <c r="B858" s="11">
        <f t="shared" si="1577"/>
        <v>45408</v>
      </c>
      <c r="C858" s="8">
        <f t="shared" si="1578"/>
        <v>4642</v>
      </c>
      <c r="D858" s="8">
        <f t="shared" si="1579"/>
        <v>644767.44000000029</v>
      </c>
      <c r="E858" s="8">
        <f t="shared" si="1580"/>
        <v>0</v>
      </c>
      <c r="F858" s="8">
        <f t="shared" si="1581"/>
        <v>3193</v>
      </c>
      <c r="G858" s="8">
        <f t="shared" si="1582"/>
        <v>5863.34</v>
      </c>
      <c r="H858" s="8">
        <f t="shared" si="1583"/>
        <v>44</v>
      </c>
      <c r="I858" s="8"/>
      <c r="K858" s="11">
        <f t="shared" si="1584"/>
        <v>45408</v>
      </c>
      <c r="L858" s="8">
        <f t="shared" si="1585"/>
        <v>4070</v>
      </c>
      <c r="M858" s="8">
        <f t="shared" si="1586"/>
        <v>545185.81000000006</v>
      </c>
      <c r="N858" s="8">
        <f t="shared" si="1587"/>
        <v>1969.51</v>
      </c>
      <c r="O858" s="8">
        <f t="shared" si="1588"/>
        <v>0</v>
      </c>
      <c r="P858" s="8">
        <f t="shared" si="1589"/>
        <v>2183.13</v>
      </c>
      <c r="Q858" s="8">
        <f t="shared" si="1590"/>
        <v>6</v>
      </c>
      <c r="R858" s="8"/>
      <c r="T858" s="11">
        <f t="shared" si="1591"/>
        <v>45408</v>
      </c>
      <c r="U858" s="8">
        <f t="shared" si="1592"/>
        <v>2378</v>
      </c>
      <c r="V858" s="8">
        <f t="shared" si="1593"/>
        <v>231837.34999999998</v>
      </c>
      <c r="W858" s="8">
        <f t="shared" si="1594"/>
        <v>0</v>
      </c>
      <c r="X858" s="8">
        <f t="shared" si="1595"/>
        <v>0</v>
      </c>
      <c r="Y858" s="8">
        <f t="shared" si="1596"/>
        <v>5222.6899999999996</v>
      </c>
      <c r="Z858" s="8">
        <f t="shared" si="1597"/>
        <v>0</v>
      </c>
      <c r="AA858" s="8"/>
      <c r="AC858" s="11">
        <f t="shared" si="1598"/>
        <v>45408</v>
      </c>
      <c r="AD858" s="8">
        <f t="shared" si="1599"/>
        <v>5928</v>
      </c>
      <c r="AE858" s="8">
        <f t="shared" si="1600"/>
        <v>700460.28999999957</v>
      </c>
      <c r="AF858" s="8">
        <f t="shared" si="1601"/>
        <v>5185.6899999999996</v>
      </c>
      <c r="AG858" s="8">
        <f t="shared" si="1602"/>
        <v>0</v>
      </c>
      <c r="AH858" s="8">
        <f t="shared" si="1603"/>
        <v>4907.8200000000006</v>
      </c>
      <c r="AI858" s="8">
        <f t="shared" si="1604"/>
        <v>70</v>
      </c>
      <c r="AJ858" s="8"/>
      <c r="AL858" s="11">
        <f t="shared" si="1605"/>
        <v>45408</v>
      </c>
      <c r="AM858" s="8">
        <f t="shared" si="1606"/>
        <v>4636</v>
      </c>
      <c r="AN858" s="8">
        <f t="shared" si="1607"/>
        <v>604340.24999999988</v>
      </c>
      <c r="AO858" s="8">
        <f t="shared" si="1608"/>
        <v>2018.0699999999997</v>
      </c>
      <c r="AP858" s="8">
        <f t="shared" si="1609"/>
        <v>0</v>
      </c>
      <c r="AQ858" s="8">
        <f t="shared" si="1610"/>
        <v>6987.1699999999946</v>
      </c>
      <c r="AR858" s="8">
        <f t="shared" si="1611"/>
        <v>14</v>
      </c>
      <c r="AS858" s="8"/>
      <c r="AU858" s="11">
        <f t="shared" si="1612"/>
        <v>45408</v>
      </c>
      <c r="AV858" s="8">
        <f t="shared" si="1613"/>
        <v>5220</v>
      </c>
      <c r="AW858" s="8">
        <f t="shared" si="1614"/>
        <v>462108.07000000007</v>
      </c>
      <c r="AX858" s="8">
        <f t="shared" si="1615"/>
        <v>0</v>
      </c>
      <c r="AY858" s="8">
        <f t="shared" si="1616"/>
        <v>2815.9599999999996</v>
      </c>
      <c r="AZ858" s="8">
        <f t="shared" si="1617"/>
        <v>-217.64000000000004</v>
      </c>
      <c r="BA858" s="8">
        <f t="shared" si="1618"/>
        <v>12</v>
      </c>
      <c r="BB858" s="8"/>
      <c r="BD858" s="11">
        <f t="shared" si="1619"/>
        <v>45408</v>
      </c>
      <c r="BE858" s="8">
        <f t="shared" si="1620"/>
        <v>5715</v>
      </c>
      <c r="BF858" s="8">
        <f t="shared" si="1621"/>
        <v>728096.8400000002</v>
      </c>
      <c r="BG858" s="8">
        <f t="shared" si="1622"/>
        <v>3142.7200000000003</v>
      </c>
      <c r="BH858" s="8">
        <f t="shared" si="1623"/>
        <v>0</v>
      </c>
      <c r="BI858" s="8">
        <f t="shared" si="1624"/>
        <v>5069.8099999999986</v>
      </c>
      <c r="BJ858" s="8">
        <f t="shared" si="1625"/>
        <v>19</v>
      </c>
      <c r="BK858" s="8"/>
      <c r="BM858" s="11">
        <f t="shared" si="1626"/>
        <v>45408</v>
      </c>
      <c r="BN858" s="8">
        <f t="shared" si="1627"/>
        <v>6296</v>
      </c>
      <c r="BO858" s="8">
        <f t="shared" si="1628"/>
        <v>863590.62000000023</v>
      </c>
      <c r="BP858" s="8">
        <f t="shared" si="1629"/>
        <v>4295.8099999999995</v>
      </c>
      <c r="BQ858" s="8">
        <f t="shared" si="1630"/>
        <v>0</v>
      </c>
      <c r="BR858" s="8">
        <f t="shared" si="1631"/>
        <v>16403.270000000008</v>
      </c>
      <c r="BS858" s="8">
        <f t="shared" si="1632"/>
        <v>25</v>
      </c>
      <c r="BT858" s="8"/>
      <c r="BV858" s="11">
        <f t="shared" si="1633"/>
        <v>45408</v>
      </c>
      <c r="BW858" s="8">
        <f t="shared" si="1634"/>
        <v>2875</v>
      </c>
      <c r="BX858" s="8">
        <f t="shared" si="1635"/>
        <v>232604.44999999995</v>
      </c>
      <c r="BY858" s="8">
        <f t="shared" si="1636"/>
        <v>3460</v>
      </c>
      <c r="BZ858" s="8">
        <f t="shared" si="1637"/>
        <v>0</v>
      </c>
      <c r="CA858" s="8">
        <f t="shared" si="1638"/>
        <v>2128.12</v>
      </c>
      <c r="CB858" s="8">
        <f t="shared" si="1639"/>
        <v>22</v>
      </c>
      <c r="CC858" s="8"/>
      <c r="CE858" s="11">
        <f t="shared" si="1640"/>
        <v>45408</v>
      </c>
      <c r="CF858" s="8">
        <f t="shared" si="1641"/>
        <v>3644</v>
      </c>
      <c r="CG858" s="8">
        <f t="shared" si="1642"/>
        <v>430993.71999999991</v>
      </c>
      <c r="CH858" s="8">
        <f t="shared" si="1643"/>
        <v>5769.15</v>
      </c>
      <c r="CI858" s="8">
        <f t="shared" si="1644"/>
        <v>25</v>
      </c>
      <c r="CJ858" s="8">
        <f t="shared" si="1645"/>
        <v>-76.339999999999975</v>
      </c>
      <c r="CK858" s="8">
        <f t="shared" si="1646"/>
        <v>76</v>
      </c>
      <c r="CL858" s="8"/>
      <c r="CN858" s="11">
        <f t="shared" si="1647"/>
        <v>45408</v>
      </c>
      <c r="CO858" s="8">
        <f t="shared" si="1648"/>
        <v>7670</v>
      </c>
      <c r="CP858" s="8">
        <f t="shared" si="1649"/>
        <v>831164.18</v>
      </c>
      <c r="CQ858" s="8">
        <f t="shared" si="1650"/>
        <v>7570.89</v>
      </c>
      <c r="CR858" s="8">
        <f t="shared" si="1651"/>
        <v>45205.210000000006</v>
      </c>
      <c r="CS858" s="8">
        <f t="shared" si="1652"/>
        <v>4717.63</v>
      </c>
      <c r="CT858" s="8">
        <f t="shared" si="1653"/>
        <v>357</v>
      </c>
      <c r="CU858" s="8"/>
      <c r="CW858" s="11">
        <f t="shared" si="1654"/>
        <v>45408</v>
      </c>
      <c r="CX858" s="8">
        <f t="shared" si="1655"/>
        <v>1667</v>
      </c>
      <c r="CY858" s="8">
        <f t="shared" si="1656"/>
        <v>113711.13000000005</v>
      </c>
      <c r="CZ858" s="8">
        <f t="shared" si="1657"/>
        <v>-4.5</v>
      </c>
      <c r="DA858" s="8">
        <f t="shared" si="1658"/>
        <v>815</v>
      </c>
      <c r="DB858" s="8">
        <f t="shared" si="1659"/>
        <v>5467.34</v>
      </c>
      <c r="DC858" s="8">
        <f t="shared" si="1660"/>
        <v>28</v>
      </c>
      <c r="DD858" s="8"/>
      <c r="DF858" s="11">
        <f t="shared" si="1661"/>
        <v>45408</v>
      </c>
      <c r="DG858" s="8">
        <f t="shared" si="1662"/>
        <v>0</v>
      </c>
      <c r="DH858" s="8">
        <f t="shared" si="1663"/>
        <v>0</v>
      </c>
      <c r="DI858" s="8">
        <f t="shared" si="1664"/>
        <v>0</v>
      </c>
      <c r="DJ858" s="8">
        <f t="shared" si="1665"/>
        <v>0</v>
      </c>
      <c r="DK858" s="8">
        <f t="shared" si="1666"/>
        <v>0</v>
      </c>
      <c r="DL858" s="8">
        <f t="shared" si="1667"/>
        <v>0</v>
      </c>
      <c r="DM858" s="8"/>
      <c r="DO858" s="11">
        <f t="shared" si="1668"/>
        <v>45408</v>
      </c>
      <c r="DP858" s="8">
        <f t="shared" si="1669"/>
        <v>0</v>
      </c>
      <c r="DQ858" s="8">
        <f t="shared" si="1670"/>
        <v>0</v>
      </c>
      <c r="DR858" s="8">
        <f t="shared" si="1671"/>
        <v>0</v>
      </c>
      <c r="DS858" s="8">
        <f t="shared" si="1672"/>
        <v>0</v>
      </c>
      <c r="DT858" s="8">
        <f t="shared" si="1673"/>
        <v>0</v>
      </c>
      <c r="DU858" s="8">
        <f t="shared" si="1674"/>
        <v>0</v>
      </c>
      <c r="DV858" s="8"/>
      <c r="DX858" s="11">
        <f t="shared" si="1675"/>
        <v>45408</v>
      </c>
      <c r="DY858" s="8">
        <f t="shared" si="1676"/>
        <v>0</v>
      </c>
      <c r="DZ858" s="8">
        <f t="shared" si="1677"/>
        <v>0</v>
      </c>
      <c r="EA858" s="8">
        <f t="shared" si="1678"/>
        <v>0</v>
      </c>
      <c r="EB858" s="8">
        <f t="shared" si="1679"/>
        <v>0</v>
      </c>
      <c r="EC858" s="8">
        <f t="shared" si="1680"/>
        <v>0</v>
      </c>
      <c r="ED858" s="8">
        <f t="shared" si="1681"/>
        <v>0</v>
      </c>
      <c r="EE858" s="8"/>
    </row>
    <row r="859" spans="2:135" x14ac:dyDescent="0.3">
      <c r="B859" s="11">
        <f t="shared" si="1577"/>
        <v>45409</v>
      </c>
      <c r="C859" s="8">
        <f t="shared" si="1578"/>
        <v>4704</v>
      </c>
      <c r="D859" s="8">
        <f t="shared" si="1579"/>
        <v>655098.34000000032</v>
      </c>
      <c r="E859" s="8">
        <f t="shared" si="1580"/>
        <v>0</v>
      </c>
      <c r="F859" s="8">
        <f t="shared" si="1581"/>
        <v>3252</v>
      </c>
      <c r="G859" s="8">
        <f t="shared" si="1582"/>
        <v>5871.34</v>
      </c>
      <c r="H859" s="8">
        <f t="shared" si="1583"/>
        <v>44</v>
      </c>
      <c r="I859" s="8"/>
      <c r="K859" s="11">
        <f t="shared" si="1584"/>
        <v>45409</v>
      </c>
      <c r="L859" s="8">
        <f t="shared" si="1585"/>
        <v>4096</v>
      </c>
      <c r="M859" s="8">
        <f t="shared" si="1586"/>
        <v>549112.66</v>
      </c>
      <c r="N859" s="8">
        <f t="shared" si="1587"/>
        <v>1969.51</v>
      </c>
      <c r="O859" s="8">
        <f t="shared" si="1588"/>
        <v>0</v>
      </c>
      <c r="P859" s="8">
        <f t="shared" si="1589"/>
        <v>2183.13</v>
      </c>
      <c r="Q859" s="8">
        <f t="shared" si="1590"/>
        <v>6</v>
      </c>
      <c r="R859" s="8"/>
      <c r="T859" s="11">
        <f t="shared" si="1591"/>
        <v>45409</v>
      </c>
      <c r="U859" s="8">
        <f t="shared" si="1592"/>
        <v>2422</v>
      </c>
      <c r="V859" s="8">
        <f t="shared" si="1593"/>
        <v>236595.55</v>
      </c>
      <c r="W859" s="8">
        <f t="shared" si="1594"/>
        <v>0</v>
      </c>
      <c r="X859" s="8">
        <f t="shared" si="1595"/>
        <v>0</v>
      </c>
      <c r="Y859" s="8">
        <f t="shared" si="1596"/>
        <v>5286.19</v>
      </c>
      <c r="Z859" s="8">
        <f t="shared" si="1597"/>
        <v>0</v>
      </c>
      <c r="AA859" s="8"/>
      <c r="AC859" s="11">
        <f t="shared" si="1598"/>
        <v>45409</v>
      </c>
      <c r="AD859" s="8">
        <f t="shared" si="1599"/>
        <v>5960</v>
      </c>
      <c r="AE859" s="8">
        <f t="shared" si="1600"/>
        <v>704522.1999999996</v>
      </c>
      <c r="AF859" s="8">
        <f t="shared" si="1601"/>
        <v>5207.8999999999996</v>
      </c>
      <c r="AG859" s="8">
        <f t="shared" si="1602"/>
        <v>0</v>
      </c>
      <c r="AH859" s="8">
        <f t="shared" si="1603"/>
        <v>4907.8200000000006</v>
      </c>
      <c r="AI859" s="8">
        <f t="shared" si="1604"/>
        <v>70</v>
      </c>
      <c r="AJ859" s="8"/>
      <c r="AL859" s="11">
        <f t="shared" si="1605"/>
        <v>45409</v>
      </c>
      <c r="AM859" s="8">
        <f t="shared" si="1606"/>
        <v>4668</v>
      </c>
      <c r="AN859" s="8">
        <f t="shared" si="1607"/>
        <v>608620.1399999999</v>
      </c>
      <c r="AO859" s="8">
        <f t="shared" si="1608"/>
        <v>2022.6999999999998</v>
      </c>
      <c r="AP859" s="8">
        <f t="shared" si="1609"/>
        <v>0</v>
      </c>
      <c r="AQ859" s="8">
        <f t="shared" si="1610"/>
        <v>7202.1699999999946</v>
      </c>
      <c r="AR859" s="8">
        <f t="shared" si="1611"/>
        <v>14</v>
      </c>
      <c r="AS859" s="8"/>
      <c r="AU859" s="11">
        <f t="shared" si="1612"/>
        <v>45409</v>
      </c>
      <c r="AV859" s="8">
        <f t="shared" si="1613"/>
        <v>5246</v>
      </c>
      <c r="AW859" s="8">
        <f t="shared" si="1614"/>
        <v>464307.73000000004</v>
      </c>
      <c r="AX859" s="8">
        <f t="shared" si="1615"/>
        <v>0</v>
      </c>
      <c r="AY859" s="8">
        <f t="shared" si="1616"/>
        <v>2824.9599999999996</v>
      </c>
      <c r="AZ859" s="8">
        <f t="shared" si="1617"/>
        <v>-217.64000000000004</v>
      </c>
      <c r="BA859" s="8">
        <f t="shared" si="1618"/>
        <v>12</v>
      </c>
      <c r="BB859" s="8"/>
      <c r="BD859" s="11">
        <f t="shared" si="1619"/>
        <v>45409</v>
      </c>
      <c r="BE859" s="8">
        <f t="shared" si="1620"/>
        <v>5769</v>
      </c>
      <c r="BF859" s="8">
        <f t="shared" si="1621"/>
        <v>734274.65000000026</v>
      </c>
      <c r="BG859" s="8">
        <f t="shared" si="1622"/>
        <v>3149.19</v>
      </c>
      <c r="BH859" s="8">
        <f t="shared" si="1623"/>
        <v>0</v>
      </c>
      <c r="BI859" s="8">
        <f t="shared" si="1624"/>
        <v>5069.8099999999986</v>
      </c>
      <c r="BJ859" s="8">
        <f t="shared" si="1625"/>
        <v>19</v>
      </c>
      <c r="BK859" s="8"/>
      <c r="BM859" s="11">
        <f t="shared" si="1626"/>
        <v>45409</v>
      </c>
      <c r="BN859" s="8">
        <f t="shared" si="1627"/>
        <v>6348</v>
      </c>
      <c r="BO859" s="8">
        <f t="shared" si="1628"/>
        <v>870649.16000000027</v>
      </c>
      <c r="BP859" s="8">
        <f t="shared" si="1629"/>
        <v>4322.78</v>
      </c>
      <c r="BQ859" s="8">
        <f t="shared" si="1630"/>
        <v>0</v>
      </c>
      <c r="BR859" s="8">
        <f t="shared" si="1631"/>
        <v>16655.870000000006</v>
      </c>
      <c r="BS859" s="8">
        <f t="shared" si="1632"/>
        <v>25</v>
      </c>
      <c r="BT859" s="8"/>
      <c r="BV859" s="11">
        <f t="shared" si="1633"/>
        <v>45409</v>
      </c>
      <c r="BW859" s="8">
        <f t="shared" si="1634"/>
        <v>2912</v>
      </c>
      <c r="BX859" s="8">
        <f t="shared" si="1635"/>
        <v>235602.66999999995</v>
      </c>
      <c r="BY859" s="8">
        <f t="shared" si="1636"/>
        <v>3472</v>
      </c>
      <c r="BZ859" s="8">
        <f t="shared" si="1637"/>
        <v>0</v>
      </c>
      <c r="CA859" s="8">
        <f t="shared" si="1638"/>
        <v>2158.12</v>
      </c>
      <c r="CB859" s="8">
        <f t="shared" si="1639"/>
        <v>22</v>
      </c>
      <c r="CC859" s="8"/>
      <c r="CE859" s="11">
        <f t="shared" si="1640"/>
        <v>45409</v>
      </c>
      <c r="CF859" s="8">
        <f t="shared" si="1641"/>
        <v>3697</v>
      </c>
      <c r="CG859" s="8">
        <f t="shared" si="1642"/>
        <v>438042.0799999999</v>
      </c>
      <c r="CH859" s="8">
        <f t="shared" si="1643"/>
        <v>5852.65</v>
      </c>
      <c r="CI859" s="8">
        <f t="shared" si="1644"/>
        <v>25</v>
      </c>
      <c r="CJ859" s="8">
        <f t="shared" si="1645"/>
        <v>-76.339999999999975</v>
      </c>
      <c r="CK859" s="8">
        <f t="shared" si="1646"/>
        <v>86</v>
      </c>
      <c r="CL859" s="8"/>
      <c r="CN859" s="11">
        <f t="shared" si="1647"/>
        <v>45409</v>
      </c>
      <c r="CO859" s="8">
        <f t="shared" si="1648"/>
        <v>7717</v>
      </c>
      <c r="CP859" s="8">
        <f t="shared" si="1649"/>
        <v>835726.62</v>
      </c>
      <c r="CQ859" s="8">
        <f t="shared" si="1650"/>
        <v>7627.39</v>
      </c>
      <c r="CR859" s="8">
        <f t="shared" si="1651"/>
        <v>45674.170000000006</v>
      </c>
      <c r="CS859" s="8">
        <f t="shared" si="1652"/>
        <v>4717.63</v>
      </c>
      <c r="CT859" s="8">
        <f t="shared" si="1653"/>
        <v>357</v>
      </c>
      <c r="CU859" s="8"/>
      <c r="CW859" s="11">
        <f t="shared" si="1654"/>
        <v>45409</v>
      </c>
      <c r="CX859" s="8">
        <f t="shared" si="1655"/>
        <v>1697</v>
      </c>
      <c r="CY859" s="8">
        <f t="shared" si="1656"/>
        <v>115333.78000000004</v>
      </c>
      <c r="CZ859" s="8">
        <f t="shared" si="1657"/>
        <v>-4.5</v>
      </c>
      <c r="DA859" s="8">
        <f t="shared" si="1658"/>
        <v>825.5</v>
      </c>
      <c r="DB859" s="8">
        <f t="shared" si="1659"/>
        <v>5527.34</v>
      </c>
      <c r="DC859" s="8">
        <f t="shared" si="1660"/>
        <v>28</v>
      </c>
      <c r="DD859" s="8"/>
      <c r="DF859" s="11">
        <f t="shared" si="1661"/>
        <v>45409</v>
      </c>
      <c r="DG859" s="8">
        <f t="shared" si="1662"/>
        <v>0</v>
      </c>
      <c r="DH859" s="8">
        <f t="shared" si="1663"/>
        <v>0</v>
      </c>
      <c r="DI859" s="8">
        <f t="shared" si="1664"/>
        <v>0</v>
      </c>
      <c r="DJ859" s="8">
        <f t="shared" si="1665"/>
        <v>0</v>
      </c>
      <c r="DK859" s="8">
        <f t="shared" si="1666"/>
        <v>0</v>
      </c>
      <c r="DL859" s="8">
        <f t="shared" si="1667"/>
        <v>0</v>
      </c>
      <c r="DM859" s="8"/>
      <c r="DO859" s="11">
        <f t="shared" si="1668"/>
        <v>45409</v>
      </c>
      <c r="DP859" s="8">
        <f t="shared" si="1669"/>
        <v>0</v>
      </c>
      <c r="DQ859" s="8">
        <f t="shared" si="1670"/>
        <v>0</v>
      </c>
      <c r="DR859" s="8">
        <f t="shared" si="1671"/>
        <v>0</v>
      </c>
      <c r="DS859" s="8">
        <f t="shared" si="1672"/>
        <v>0</v>
      </c>
      <c r="DT859" s="8">
        <f t="shared" si="1673"/>
        <v>0</v>
      </c>
      <c r="DU859" s="8">
        <f t="shared" si="1674"/>
        <v>0</v>
      </c>
      <c r="DV859" s="8"/>
      <c r="DX859" s="11">
        <f t="shared" si="1675"/>
        <v>45409</v>
      </c>
      <c r="DY859" s="8">
        <f t="shared" si="1676"/>
        <v>0</v>
      </c>
      <c r="DZ859" s="8">
        <f t="shared" si="1677"/>
        <v>0</v>
      </c>
      <c r="EA859" s="8">
        <f t="shared" si="1678"/>
        <v>0</v>
      </c>
      <c r="EB859" s="8">
        <f t="shared" si="1679"/>
        <v>0</v>
      </c>
      <c r="EC859" s="8">
        <f t="shared" si="1680"/>
        <v>0</v>
      </c>
      <c r="ED859" s="8">
        <f t="shared" si="1681"/>
        <v>0</v>
      </c>
      <c r="EE859" s="8"/>
    </row>
    <row r="860" spans="2:135" x14ac:dyDescent="0.3">
      <c r="B860" s="11">
        <f t="shared" si="1577"/>
        <v>45410</v>
      </c>
      <c r="C860" s="8">
        <f t="shared" si="1578"/>
        <v>4731</v>
      </c>
      <c r="D860" s="8">
        <f t="shared" si="1579"/>
        <v>658684.83000000031</v>
      </c>
      <c r="E860" s="8">
        <f t="shared" si="1580"/>
        <v>0</v>
      </c>
      <c r="F860" s="8">
        <f t="shared" si="1581"/>
        <v>3262</v>
      </c>
      <c r="G860" s="8">
        <f t="shared" si="1582"/>
        <v>5871.34</v>
      </c>
      <c r="H860" s="8">
        <f t="shared" si="1583"/>
        <v>44</v>
      </c>
      <c r="I860" s="8"/>
      <c r="K860" s="11">
        <f t="shared" si="1584"/>
        <v>45410</v>
      </c>
      <c r="L860" s="8">
        <f t="shared" si="1585"/>
        <v>4138</v>
      </c>
      <c r="M860" s="8">
        <f t="shared" si="1586"/>
        <v>555552.08000000007</v>
      </c>
      <c r="N860" s="8">
        <f t="shared" si="1587"/>
        <v>1973.75</v>
      </c>
      <c r="O860" s="8">
        <f t="shared" si="1588"/>
        <v>0</v>
      </c>
      <c r="P860" s="8">
        <f t="shared" si="1589"/>
        <v>2183.13</v>
      </c>
      <c r="Q860" s="8">
        <f t="shared" si="1590"/>
        <v>6</v>
      </c>
      <c r="R860" s="8"/>
      <c r="T860" s="11">
        <f t="shared" si="1591"/>
        <v>45410</v>
      </c>
      <c r="U860" s="8">
        <f t="shared" si="1592"/>
        <v>2434</v>
      </c>
      <c r="V860" s="8">
        <f t="shared" si="1593"/>
        <v>237716.63999999998</v>
      </c>
      <c r="W860" s="8">
        <f t="shared" si="1594"/>
        <v>0</v>
      </c>
      <c r="X860" s="8">
        <f t="shared" si="1595"/>
        <v>0</v>
      </c>
      <c r="Y860" s="8">
        <f t="shared" si="1596"/>
        <v>5291.69</v>
      </c>
      <c r="Z860" s="8">
        <f t="shared" si="1597"/>
        <v>0</v>
      </c>
      <c r="AA860" s="8"/>
      <c r="AC860" s="11">
        <f t="shared" si="1598"/>
        <v>45410</v>
      </c>
      <c r="AD860" s="8">
        <f t="shared" si="1599"/>
        <v>5989</v>
      </c>
      <c r="AE860" s="8">
        <f t="shared" si="1600"/>
        <v>708138.76999999955</v>
      </c>
      <c r="AF860" s="8">
        <f t="shared" si="1601"/>
        <v>5251.4</v>
      </c>
      <c r="AG860" s="8">
        <f t="shared" si="1602"/>
        <v>0</v>
      </c>
      <c r="AH860" s="8">
        <f t="shared" si="1603"/>
        <v>4911.8200000000006</v>
      </c>
      <c r="AI860" s="8">
        <f t="shared" si="1604"/>
        <v>70</v>
      </c>
      <c r="AJ860" s="8"/>
      <c r="AL860" s="11">
        <f t="shared" si="1605"/>
        <v>45410</v>
      </c>
      <c r="AM860" s="8">
        <f t="shared" si="1606"/>
        <v>4702</v>
      </c>
      <c r="AN860" s="8">
        <f t="shared" si="1607"/>
        <v>613106.90999999992</v>
      </c>
      <c r="AO860" s="8">
        <f t="shared" si="1608"/>
        <v>2028.2499999999998</v>
      </c>
      <c r="AP860" s="8">
        <f t="shared" si="1609"/>
        <v>0</v>
      </c>
      <c r="AQ860" s="8">
        <f t="shared" si="1610"/>
        <v>7202.1699999999946</v>
      </c>
      <c r="AR860" s="8">
        <f t="shared" si="1611"/>
        <v>14</v>
      </c>
      <c r="AS860" s="8"/>
      <c r="AU860" s="11">
        <f t="shared" si="1612"/>
        <v>45410</v>
      </c>
      <c r="AV860" s="8">
        <f t="shared" si="1613"/>
        <v>5281</v>
      </c>
      <c r="AW860" s="8">
        <f t="shared" si="1614"/>
        <v>467627.19000000006</v>
      </c>
      <c r="AX860" s="8">
        <f t="shared" si="1615"/>
        <v>0</v>
      </c>
      <c r="AY860" s="8">
        <f t="shared" si="1616"/>
        <v>2832.9599999999996</v>
      </c>
      <c r="AZ860" s="8">
        <f t="shared" si="1617"/>
        <v>-217.64000000000004</v>
      </c>
      <c r="BA860" s="8">
        <f t="shared" si="1618"/>
        <v>12</v>
      </c>
      <c r="BB860" s="8"/>
      <c r="BD860" s="11">
        <f t="shared" si="1619"/>
        <v>45410</v>
      </c>
      <c r="BE860" s="8">
        <f t="shared" si="1620"/>
        <v>5831</v>
      </c>
      <c r="BF860" s="8">
        <f t="shared" si="1621"/>
        <v>741777.4500000003</v>
      </c>
      <c r="BG860" s="8">
        <f t="shared" si="1622"/>
        <v>3190.76</v>
      </c>
      <c r="BH860" s="8">
        <f t="shared" si="1623"/>
        <v>0</v>
      </c>
      <c r="BI860" s="8">
        <f t="shared" si="1624"/>
        <v>5069.8099999999986</v>
      </c>
      <c r="BJ860" s="8">
        <f t="shared" si="1625"/>
        <v>19</v>
      </c>
      <c r="BK860" s="8"/>
      <c r="BM860" s="11">
        <f t="shared" si="1626"/>
        <v>45410</v>
      </c>
      <c r="BN860" s="8">
        <f t="shared" si="1627"/>
        <v>6394</v>
      </c>
      <c r="BO860" s="8">
        <f t="shared" si="1628"/>
        <v>877186.40000000026</v>
      </c>
      <c r="BP860" s="8">
        <f t="shared" si="1629"/>
        <v>4355.8</v>
      </c>
      <c r="BQ860" s="8">
        <f t="shared" si="1630"/>
        <v>0</v>
      </c>
      <c r="BR860" s="8">
        <f t="shared" si="1631"/>
        <v>16660.820000000007</v>
      </c>
      <c r="BS860" s="8">
        <f t="shared" si="1632"/>
        <v>25</v>
      </c>
      <c r="BT860" s="8"/>
      <c r="BV860" s="11">
        <f t="shared" si="1633"/>
        <v>45410</v>
      </c>
      <c r="BW860" s="8">
        <f t="shared" si="1634"/>
        <v>2946</v>
      </c>
      <c r="BX860" s="8">
        <f t="shared" si="1635"/>
        <v>238219.48999999996</v>
      </c>
      <c r="BY860" s="8">
        <f t="shared" si="1636"/>
        <v>3502</v>
      </c>
      <c r="BZ860" s="8">
        <f t="shared" si="1637"/>
        <v>0</v>
      </c>
      <c r="CA860" s="8">
        <f t="shared" si="1638"/>
        <v>2220.44</v>
      </c>
      <c r="CB860" s="8">
        <f t="shared" si="1639"/>
        <v>22</v>
      </c>
      <c r="CC860" s="8"/>
      <c r="CE860" s="11">
        <f t="shared" si="1640"/>
        <v>45410</v>
      </c>
      <c r="CF860" s="8">
        <f t="shared" si="1641"/>
        <v>3732</v>
      </c>
      <c r="CG860" s="8">
        <f t="shared" si="1642"/>
        <v>441820.4499999999</v>
      </c>
      <c r="CH860" s="8">
        <f t="shared" si="1643"/>
        <v>5901.65</v>
      </c>
      <c r="CI860" s="8">
        <f t="shared" si="1644"/>
        <v>25</v>
      </c>
      <c r="CJ860" s="8">
        <f t="shared" si="1645"/>
        <v>-76.339999999999975</v>
      </c>
      <c r="CK860" s="8">
        <f t="shared" si="1646"/>
        <v>86</v>
      </c>
      <c r="CL860" s="8"/>
      <c r="CN860" s="11">
        <f t="shared" si="1647"/>
        <v>45410</v>
      </c>
      <c r="CO860" s="8">
        <f t="shared" si="1648"/>
        <v>7754</v>
      </c>
      <c r="CP860" s="8">
        <f t="shared" si="1649"/>
        <v>839468.78</v>
      </c>
      <c r="CQ860" s="8">
        <f t="shared" si="1650"/>
        <v>7685.4400000000005</v>
      </c>
      <c r="CR860" s="8">
        <f t="shared" si="1651"/>
        <v>45942.87</v>
      </c>
      <c r="CS860" s="8">
        <f t="shared" si="1652"/>
        <v>4742.63</v>
      </c>
      <c r="CT860" s="8">
        <f t="shared" si="1653"/>
        <v>357</v>
      </c>
      <c r="CU860" s="8"/>
      <c r="CW860" s="11">
        <f t="shared" si="1654"/>
        <v>45410</v>
      </c>
      <c r="CX860" s="8">
        <f t="shared" si="1655"/>
        <v>1710</v>
      </c>
      <c r="CY860" s="8">
        <f t="shared" si="1656"/>
        <v>116009.28000000004</v>
      </c>
      <c r="CZ860" s="8">
        <f t="shared" si="1657"/>
        <v>-4.5</v>
      </c>
      <c r="DA860" s="8">
        <f t="shared" si="1658"/>
        <v>819.5</v>
      </c>
      <c r="DB860" s="8">
        <f t="shared" si="1659"/>
        <v>5557.34</v>
      </c>
      <c r="DC860" s="8">
        <f t="shared" si="1660"/>
        <v>28</v>
      </c>
      <c r="DD860" s="8"/>
      <c r="DF860" s="11">
        <f t="shared" si="1661"/>
        <v>45410</v>
      </c>
      <c r="DG860" s="8">
        <f t="shared" si="1662"/>
        <v>0</v>
      </c>
      <c r="DH860" s="8">
        <f t="shared" si="1663"/>
        <v>0</v>
      </c>
      <c r="DI860" s="8">
        <f t="shared" si="1664"/>
        <v>0</v>
      </c>
      <c r="DJ860" s="8">
        <f t="shared" si="1665"/>
        <v>0</v>
      </c>
      <c r="DK860" s="8">
        <f t="shared" si="1666"/>
        <v>0</v>
      </c>
      <c r="DL860" s="8">
        <f t="shared" si="1667"/>
        <v>0</v>
      </c>
      <c r="DM860" s="8"/>
      <c r="DO860" s="11">
        <f t="shared" si="1668"/>
        <v>45410</v>
      </c>
      <c r="DP860" s="8">
        <f t="shared" si="1669"/>
        <v>0</v>
      </c>
      <c r="DQ860" s="8">
        <f t="shared" si="1670"/>
        <v>0</v>
      </c>
      <c r="DR860" s="8">
        <f t="shared" si="1671"/>
        <v>0</v>
      </c>
      <c r="DS860" s="8">
        <f t="shared" si="1672"/>
        <v>0</v>
      </c>
      <c r="DT860" s="8">
        <f t="shared" si="1673"/>
        <v>0</v>
      </c>
      <c r="DU860" s="8">
        <f t="shared" si="1674"/>
        <v>0</v>
      </c>
      <c r="DV860" s="8"/>
      <c r="DX860" s="11">
        <f t="shared" si="1675"/>
        <v>45410</v>
      </c>
      <c r="DY860" s="8">
        <f t="shared" si="1676"/>
        <v>0</v>
      </c>
      <c r="DZ860" s="8">
        <f t="shared" si="1677"/>
        <v>0</v>
      </c>
      <c r="EA860" s="8">
        <f t="shared" si="1678"/>
        <v>0</v>
      </c>
      <c r="EB860" s="8">
        <f t="shared" si="1679"/>
        <v>0</v>
      </c>
      <c r="EC860" s="8">
        <f t="shared" si="1680"/>
        <v>0</v>
      </c>
      <c r="ED860" s="8">
        <f t="shared" si="1681"/>
        <v>0</v>
      </c>
      <c r="EE860" s="8"/>
    </row>
    <row r="861" spans="2:135" x14ac:dyDescent="0.3">
      <c r="B861" s="11">
        <f t="shared" si="1577"/>
        <v>45411</v>
      </c>
      <c r="C861" s="8">
        <f t="shared" si="1578"/>
        <v>4786</v>
      </c>
      <c r="D861" s="8">
        <f t="shared" si="1579"/>
        <v>666020.46000000031</v>
      </c>
      <c r="E861" s="8">
        <f t="shared" si="1580"/>
        <v>0</v>
      </c>
      <c r="F861" s="8">
        <f t="shared" si="1581"/>
        <v>3357</v>
      </c>
      <c r="G861" s="8">
        <f t="shared" si="1582"/>
        <v>6210.78</v>
      </c>
      <c r="H861" s="8">
        <f t="shared" si="1583"/>
        <v>45</v>
      </c>
      <c r="I861" s="8"/>
      <c r="K861" s="11">
        <f t="shared" si="1584"/>
        <v>45411</v>
      </c>
      <c r="L861" s="8">
        <f t="shared" si="1585"/>
        <v>4190</v>
      </c>
      <c r="M861" s="8">
        <f t="shared" si="1586"/>
        <v>563747.65</v>
      </c>
      <c r="N861" s="8">
        <f t="shared" si="1587"/>
        <v>1996.15</v>
      </c>
      <c r="O861" s="8">
        <f t="shared" si="1588"/>
        <v>0</v>
      </c>
      <c r="P861" s="8">
        <f t="shared" si="1589"/>
        <v>2183.13</v>
      </c>
      <c r="Q861" s="8">
        <f t="shared" si="1590"/>
        <v>6</v>
      </c>
      <c r="R861" s="8"/>
      <c r="T861" s="11">
        <f t="shared" si="1591"/>
        <v>45411</v>
      </c>
      <c r="U861" s="8">
        <f t="shared" si="1592"/>
        <v>2455</v>
      </c>
      <c r="V861" s="8">
        <f t="shared" si="1593"/>
        <v>239537.69999999998</v>
      </c>
      <c r="W861" s="8">
        <f t="shared" si="1594"/>
        <v>0</v>
      </c>
      <c r="X861" s="8">
        <f t="shared" si="1595"/>
        <v>0</v>
      </c>
      <c r="Y861" s="8">
        <f t="shared" si="1596"/>
        <v>5311.19</v>
      </c>
      <c r="Z861" s="8">
        <f t="shared" si="1597"/>
        <v>0</v>
      </c>
      <c r="AA861" s="8"/>
      <c r="AC861" s="11">
        <f t="shared" si="1598"/>
        <v>45411</v>
      </c>
      <c r="AD861" s="8">
        <f t="shared" si="1599"/>
        <v>6055</v>
      </c>
      <c r="AE861" s="8">
        <f t="shared" si="1600"/>
        <v>717424.11999999953</v>
      </c>
      <c r="AF861" s="8">
        <f t="shared" si="1601"/>
        <v>5327.28</v>
      </c>
      <c r="AG861" s="8">
        <f t="shared" si="1602"/>
        <v>0</v>
      </c>
      <c r="AH861" s="8">
        <f t="shared" si="1603"/>
        <v>4911.8200000000006</v>
      </c>
      <c r="AI861" s="8">
        <f t="shared" si="1604"/>
        <v>70</v>
      </c>
      <c r="AJ861" s="8"/>
      <c r="AL861" s="11">
        <f t="shared" si="1605"/>
        <v>45411</v>
      </c>
      <c r="AM861" s="8">
        <f t="shared" si="1606"/>
        <v>4746</v>
      </c>
      <c r="AN861" s="8">
        <f t="shared" si="1607"/>
        <v>618874.64999999991</v>
      </c>
      <c r="AO861" s="8">
        <f t="shared" si="1608"/>
        <v>2039.3599999999997</v>
      </c>
      <c r="AP861" s="8">
        <f t="shared" si="1609"/>
        <v>0</v>
      </c>
      <c r="AQ861" s="8">
        <f t="shared" si="1610"/>
        <v>7173.7199999999948</v>
      </c>
      <c r="AR861" s="8">
        <f t="shared" si="1611"/>
        <v>14</v>
      </c>
      <c r="AS861" s="8"/>
      <c r="AU861" s="11">
        <f t="shared" si="1612"/>
        <v>45411</v>
      </c>
      <c r="AV861" s="8">
        <f t="shared" si="1613"/>
        <v>5322</v>
      </c>
      <c r="AW861" s="8">
        <f t="shared" si="1614"/>
        <v>472120.91000000003</v>
      </c>
      <c r="AX861" s="8">
        <f t="shared" si="1615"/>
        <v>0</v>
      </c>
      <c r="AY861" s="8">
        <f t="shared" si="1616"/>
        <v>2844.9599999999996</v>
      </c>
      <c r="AZ861" s="8">
        <f t="shared" si="1617"/>
        <v>-117.64000000000004</v>
      </c>
      <c r="BA861" s="8">
        <f t="shared" si="1618"/>
        <v>12</v>
      </c>
      <c r="BB861" s="8"/>
      <c r="BD861" s="11">
        <f t="shared" si="1619"/>
        <v>45411</v>
      </c>
      <c r="BE861" s="8">
        <f t="shared" si="1620"/>
        <v>5882</v>
      </c>
      <c r="BF861" s="8">
        <f t="shared" si="1621"/>
        <v>747433.63000000035</v>
      </c>
      <c r="BG861" s="8">
        <f t="shared" si="1622"/>
        <v>3200.9300000000003</v>
      </c>
      <c r="BH861" s="8">
        <f t="shared" si="1623"/>
        <v>0</v>
      </c>
      <c r="BI861" s="8">
        <f t="shared" si="1624"/>
        <v>5074.7599999999984</v>
      </c>
      <c r="BJ861" s="8">
        <f t="shared" si="1625"/>
        <v>19</v>
      </c>
      <c r="BK861" s="8"/>
      <c r="BM861" s="11">
        <f t="shared" si="1626"/>
        <v>45411</v>
      </c>
      <c r="BN861" s="8">
        <f t="shared" si="1627"/>
        <v>6441</v>
      </c>
      <c r="BO861" s="8">
        <f t="shared" si="1628"/>
        <v>883955.93000000028</v>
      </c>
      <c r="BP861" s="8">
        <f t="shared" si="1629"/>
        <v>4391.6100000000006</v>
      </c>
      <c r="BQ861" s="8">
        <f t="shared" si="1630"/>
        <v>0</v>
      </c>
      <c r="BR861" s="8">
        <f t="shared" si="1631"/>
        <v>16760.820000000007</v>
      </c>
      <c r="BS861" s="8">
        <f t="shared" si="1632"/>
        <v>25</v>
      </c>
      <c r="BT861" s="8"/>
      <c r="BV861" s="11">
        <f t="shared" si="1633"/>
        <v>45411</v>
      </c>
      <c r="BW861" s="8">
        <f t="shared" si="1634"/>
        <v>2987</v>
      </c>
      <c r="BX861" s="8">
        <f t="shared" si="1635"/>
        <v>241491.13999999996</v>
      </c>
      <c r="BY861" s="8">
        <f t="shared" si="1636"/>
        <v>3545</v>
      </c>
      <c r="BZ861" s="8">
        <f t="shared" si="1637"/>
        <v>0</v>
      </c>
      <c r="CA861" s="8">
        <f t="shared" si="1638"/>
        <v>2220.44</v>
      </c>
      <c r="CB861" s="8">
        <f t="shared" si="1639"/>
        <v>22</v>
      </c>
      <c r="CC861" s="8"/>
      <c r="CE861" s="11">
        <f t="shared" si="1640"/>
        <v>45411</v>
      </c>
      <c r="CF861" s="8">
        <f t="shared" si="1641"/>
        <v>3775</v>
      </c>
      <c r="CG861" s="8">
        <f t="shared" si="1642"/>
        <v>446808.71999999991</v>
      </c>
      <c r="CH861" s="8">
        <f t="shared" si="1643"/>
        <v>5923.65</v>
      </c>
      <c r="CI861" s="8">
        <f t="shared" si="1644"/>
        <v>25</v>
      </c>
      <c r="CJ861" s="8">
        <f t="shared" si="1645"/>
        <v>-76.339999999999975</v>
      </c>
      <c r="CK861" s="8">
        <f t="shared" si="1646"/>
        <v>86</v>
      </c>
      <c r="CL861" s="8"/>
      <c r="CN861" s="11">
        <f t="shared" si="1647"/>
        <v>45411</v>
      </c>
      <c r="CO861" s="8">
        <f t="shared" si="1648"/>
        <v>7811</v>
      </c>
      <c r="CP861" s="8">
        <f t="shared" si="1649"/>
        <v>845826.70000000007</v>
      </c>
      <c r="CQ861" s="8">
        <f t="shared" si="1650"/>
        <v>7753.4400000000005</v>
      </c>
      <c r="CR861" s="8">
        <f t="shared" si="1651"/>
        <v>46309.23</v>
      </c>
      <c r="CS861" s="8">
        <f t="shared" si="1652"/>
        <v>4742.63</v>
      </c>
      <c r="CT861" s="8">
        <f t="shared" si="1653"/>
        <v>389</v>
      </c>
      <c r="CU861" s="8"/>
      <c r="CW861" s="11">
        <f t="shared" si="1654"/>
        <v>45411</v>
      </c>
      <c r="CX861" s="8">
        <f t="shared" si="1655"/>
        <v>1731</v>
      </c>
      <c r="CY861" s="8">
        <f t="shared" si="1656"/>
        <v>117152.63000000005</v>
      </c>
      <c r="CZ861" s="8">
        <f t="shared" si="1657"/>
        <v>-4.5</v>
      </c>
      <c r="DA861" s="8">
        <f t="shared" si="1658"/>
        <v>822</v>
      </c>
      <c r="DB861" s="8">
        <f t="shared" si="1659"/>
        <v>5582.34</v>
      </c>
      <c r="DC861" s="8">
        <f t="shared" si="1660"/>
        <v>28</v>
      </c>
      <c r="DD861" s="8"/>
      <c r="DF861" s="11">
        <f t="shared" si="1661"/>
        <v>45411</v>
      </c>
      <c r="DG861" s="8">
        <f t="shared" si="1662"/>
        <v>0</v>
      </c>
      <c r="DH861" s="8">
        <f t="shared" si="1663"/>
        <v>0</v>
      </c>
      <c r="DI861" s="8">
        <f t="shared" si="1664"/>
        <v>0</v>
      </c>
      <c r="DJ861" s="8">
        <f t="shared" si="1665"/>
        <v>0</v>
      </c>
      <c r="DK861" s="8">
        <f t="shared" si="1666"/>
        <v>0</v>
      </c>
      <c r="DL861" s="8">
        <f t="shared" si="1667"/>
        <v>0</v>
      </c>
      <c r="DM861" s="8"/>
      <c r="DO861" s="11">
        <f t="shared" si="1668"/>
        <v>45411</v>
      </c>
      <c r="DP861" s="8">
        <f t="shared" si="1669"/>
        <v>0</v>
      </c>
      <c r="DQ861" s="8">
        <f t="shared" si="1670"/>
        <v>0</v>
      </c>
      <c r="DR861" s="8">
        <f t="shared" si="1671"/>
        <v>0</v>
      </c>
      <c r="DS861" s="8">
        <f t="shared" si="1672"/>
        <v>0</v>
      </c>
      <c r="DT861" s="8">
        <f t="shared" si="1673"/>
        <v>0</v>
      </c>
      <c r="DU861" s="8">
        <f t="shared" si="1674"/>
        <v>0</v>
      </c>
      <c r="DV861" s="8"/>
      <c r="DX861" s="11">
        <f t="shared" si="1675"/>
        <v>45411</v>
      </c>
      <c r="DY861" s="8">
        <f t="shared" si="1676"/>
        <v>0</v>
      </c>
      <c r="DZ861" s="8">
        <f t="shared" si="1677"/>
        <v>0</v>
      </c>
      <c r="EA861" s="8">
        <f t="shared" si="1678"/>
        <v>0</v>
      </c>
      <c r="EB861" s="8">
        <f t="shared" si="1679"/>
        <v>0</v>
      </c>
      <c r="EC861" s="8">
        <f t="shared" si="1680"/>
        <v>0</v>
      </c>
      <c r="ED861" s="8">
        <f t="shared" si="1681"/>
        <v>0</v>
      </c>
      <c r="EE861" s="8"/>
    </row>
    <row r="862" spans="2:135" x14ac:dyDescent="0.3">
      <c r="B862" s="11">
        <f t="shared" si="1577"/>
        <v>45412</v>
      </c>
      <c r="C862" s="8">
        <f t="shared" si="1578"/>
        <v>4830</v>
      </c>
      <c r="D862" s="8">
        <f t="shared" si="1579"/>
        <v>672821.74000000034</v>
      </c>
      <c r="E862" s="8">
        <f t="shared" si="1580"/>
        <v>0</v>
      </c>
      <c r="F862" s="8">
        <f t="shared" si="1581"/>
        <v>3389</v>
      </c>
      <c r="G862" s="8">
        <f t="shared" si="1582"/>
        <v>6210.78</v>
      </c>
      <c r="H862" s="8">
        <f t="shared" si="1583"/>
        <v>45</v>
      </c>
      <c r="I862" s="8"/>
      <c r="K862" s="11">
        <f t="shared" si="1584"/>
        <v>45412</v>
      </c>
      <c r="L862" s="8">
        <f t="shared" si="1585"/>
        <v>4245</v>
      </c>
      <c r="M862" s="8">
        <f t="shared" si="1586"/>
        <v>572445.87</v>
      </c>
      <c r="N862" s="8">
        <f t="shared" si="1587"/>
        <v>2008.18</v>
      </c>
      <c r="O862" s="8">
        <f t="shared" si="1588"/>
        <v>0</v>
      </c>
      <c r="P862" s="8">
        <f t="shared" si="1589"/>
        <v>2268.13</v>
      </c>
      <c r="Q862" s="8">
        <f t="shared" si="1590"/>
        <v>6</v>
      </c>
      <c r="R862" s="8"/>
      <c r="T862" s="11">
        <f t="shared" si="1591"/>
        <v>45412</v>
      </c>
      <c r="U862" s="8">
        <f t="shared" si="1592"/>
        <v>2475</v>
      </c>
      <c r="V862" s="8">
        <f t="shared" si="1593"/>
        <v>241588.77999999997</v>
      </c>
      <c r="W862" s="8">
        <f t="shared" si="1594"/>
        <v>0</v>
      </c>
      <c r="X862" s="8">
        <f t="shared" si="1595"/>
        <v>0</v>
      </c>
      <c r="Y862" s="8">
        <f t="shared" si="1596"/>
        <v>5566</v>
      </c>
      <c r="Z862" s="8">
        <f t="shared" si="1597"/>
        <v>0</v>
      </c>
      <c r="AA862" s="8"/>
      <c r="AC862" s="11">
        <f t="shared" si="1598"/>
        <v>45412</v>
      </c>
      <c r="AD862" s="8">
        <f t="shared" si="1599"/>
        <v>6127</v>
      </c>
      <c r="AE862" s="8">
        <f t="shared" si="1600"/>
        <v>727511.68999999948</v>
      </c>
      <c r="AF862" s="8">
        <f t="shared" si="1601"/>
        <v>5454.05</v>
      </c>
      <c r="AG862" s="8">
        <f t="shared" si="1602"/>
        <v>0</v>
      </c>
      <c r="AH862" s="8">
        <f t="shared" si="1603"/>
        <v>4965.5200000000004</v>
      </c>
      <c r="AI862" s="8">
        <f t="shared" si="1604"/>
        <v>70</v>
      </c>
      <c r="AJ862" s="8"/>
      <c r="AL862" s="11">
        <f t="shared" si="1605"/>
        <v>45412</v>
      </c>
      <c r="AM862" s="8">
        <f t="shared" si="1606"/>
        <v>4795</v>
      </c>
      <c r="AN862" s="8">
        <f t="shared" si="1607"/>
        <v>625270.03999999992</v>
      </c>
      <c r="AO862" s="8">
        <f t="shared" si="1608"/>
        <v>2069.8999999999996</v>
      </c>
      <c r="AP862" s="8">
        <f t="shared" si="1609"/>
        <v>0</v>
      </c>
      <c r="AQ862" s="8">
        <f t="shared" si="1610"/>
        <v>7165.7199999999948</v>
      </c>
      <c r="AR862" s="8">
        <f t="shared" si="1611"/>
        <v>14</v>
      </c>
      <c r="AS862" s="8"/>
      <c r="AU862" s="11">
        <f t="shared" si="1612"/>
        <v>45412</v>
      </c>
      <c r="AV862" s="8">
        <f t="shared" si="1613"/>
        <v>5368</v>
      </c>
      <c r="AW862" s="8">
        <f t="shared" si="1614"/>
        <v>476840.06000000006</v>
      </c>
      <c r="AX862" s="8">
        <f t="shared" si="1615"/>
        <v>0</v>
      </c>
      <c r="AY862" s="8">
        <f t="shared" si="1616"/>
        <v>2849.9599999999996</v>
      </c>
      <c r="AZ862" s="8">
        <f t="shared" si="1617"/>
        <v>-117.64000000000004</v>
      </c>
      <c r="BA862" s="8">
        <f t="shared" si="1618"/>
        <v>12</v>
      </c>
      <c r="BB862" s="8"/>
      <c r="BD862" s="11">
        <f t="shared" si="1619"/>
        <v>45412</v>
      </c>
      <c r="BE862" s="8">
        <f t="shared" si="1620"/>
        <v>5954</v>
      </c>
      <c r="BF862" s="8">
        <f t="shared" si="1621"/>
        <v>756792.75000000035</v>
      </c>
      <c r="BG862" s="8">
        <f t="shared" si="1622"/>
        <v>3229.5800000000004</v>
      </c>
      <c r="BH862" s="8">
        <f t="shared" si="1623"/>
        <v>0</v>
      </c>
      <c r="BI862" s="8">
        <f t="shared" si="1624"/>
        <v>5084.659999999998</v>
      </c>
      <c r="BJ862" s="8">
        <f t="shared" si="1625"/>
        <v>19</v>
      </c>
      <c r="BK862" s="8"/>
      <c r="BM862" s="11">
        <f t="shared" si="1626"/>
        <v>45412</v>
      </c>
      <c r="BN862" s="8">
        <f t="shared" si="1627"/>
        <v>6499</v>
      </c>
      <c r="BO862" s="8">
        <f t="shared" si="1628"/>
        <v>892534.65000000026</v>
      </c>
      <c r="BP862" s="8">
        <f t="shared" si="1629"/>
        <v>4454.4000000000005</v>
      </c>
      <c r="BQ862" s="8">
        <f t="shared" si="1630"/>
        <v>0</v>
      </c>
      <c r="BR862" s="8">
        <f t="shared" si="1631"/>
        <v>17070.820000000007</v>
      </c>
      <c r="BS862" s="8">
        <f t="shared" si="1632"/>
        <v>26</v>
      </c>
      <c r="BT862" s="8"/>
      <c r="BV862" s="11">
        <f t="shared" si="1633"/>
        <v>45412</v>
      </c>
      <c r="BW862" s="8">
        <f t="shared" si="1634"/>
        <v>3031</v>
      </c>
      <c r="BX862" s="8">
        <f t="shared" si="1635"/>
        <v>244790.78999999995</v>
      </c>
      <c r="BY862" s="8">
        <f t="shared" si="1636"/>
        <v>3602</v>
      </c>
      <c r="BZ862" s="8">
        <f t="shared" si="1637"/>
        <v>0</v>
      </c>
      <c r="CA862" s="8">
        <f t="shared" si="1638"/>
        <v>2430.44</v>
      </c>
      <c r="CB862" s="8">
        <f t="shared" si="1639"/>
        <v>22</v>
      </c>
      <c r="CC862" s="8"/>
      <c r="CE862" s="11">
        <f t="shared" si="1640"/>
        <v>45412</v>
      </c>
      <c r="CF862" s="8">
        <f t="shared" si="1641"/>
        <v>3814</v>
      </c>
      <c r="CG862" s="8">
        <f t="shared" si="1642"/>
        <v>451362.06999999989</v>
      </c>
      <c r="CH862" s="8">
        <f t="shared" si="1643"/>
        <v>5935.65</v>
      </c>
      <c r="CI862" s="8">
        <f t="shared" si="1644"/>
        <v>25</v>
      </c>
      <c r="CJ862" s="8">
        <f t="shared" si="1645"/>
        <v>-76.339999999999975</v>
      </c>
      <c r="CK862" s="8">
        <f t="shared" si="1646"/>
        <v>86</v>
      </c>
      <c r="CL862" s="8"/>
      <c r="CN862" s="11">
        <f t="shared" si="1647"/>
        <v>45412</v>
      </c>
      <c r="CO862" s="8">
        <f t="shared" si="1648"/>
        <v>7871</v>
      </c>
      <c r="CP862" s="8">
        <f t="shared" si="1649"/>
        <v>852433.60000000009</v>
      </c>
      <c r="CQ862" s="8">
        <f t="shared" si="1650"/>
        <v>7810.9400000000005</v>
      </c>
      <c r="CR862" s="8">
        <f t="shared" si="1651"/>
        <v>46782.090000000004</v>
      </c>
      <c r="CS862" s="8">
        <f t="shared" si="1652"/>
        <v>5149.63</v>
      </c>
      <c r="CT862" s="8">
        <f t="shared" si="1653"/>
        <v>420</v>
      </c>
      <c r="CU862" s="8"/>
      <c r="CW862" s="11">
        <f t="shared" si="1654"/>
        <v>45412</v>
      </c>
      <c r="CX862" s="8">
        <f t="shared" si="1655"/>
        <v>1761</v>
      </c>
      <c r="CY862" s="8">
        <f t="shared" si="1656"/>
        <v>118789.53000000004</v>
      </c>
      <c r="CZ862" s="8">
        <f t="shared" si="1657"/>
        <v>-4.5</v>
      </c>
      <c r="DA862" s="8">
        <f t="shared" si="1658"/>
        <v>839.5</v>
      </c>
      <c r="DB862" s="8">
        <f t="shared" si="1659"/>
        <v>5845.34</v>
      </c>
      <c r="DC862" s="8">
        <f t="shared" si="1660"/>
        <v>28</v>
      </c>
      <c r="DD862" s="8"/>
      <c r="DF862" s="11">
        <f t="shared" si="1661"/>
        <v>45412</v>
      </c>
      <c r="DG862" s="8">
        <f t="shared" si="1662"/>
        <v>0</v>
      </c>
      <c r="DH862" s="8">
        <f t="shared" si="1663"/>
        <v>0</v>
      </c>
      <c r="DI862" s="8">
        <f t="shared" si="1664"/>
        <v>0</v>
      </c>
      <c r="DJ862" s="8">
        <f t="shared" si="1665"/>
        <v>0</v>
      </c>
      <c r="DK862" s="8">
        <f t="shared" si="1666"/>
        <v>0</v>
      </c>
      <c r="DL862" s="8">
        <f t="shared" si="1667"/>
        <v>0</v>
      </c>
      <c r="DM862" s="8"/>
      <c r="DO862" s="11">
        <f t="shared" si="1668"/>
        <v>45412</v>
      </c>
      <c r="DP862" s="8">
        <f t="shared" si="1669"/>
        <v>0</v>
      </c>
      <c r="DQ862" s="8">
        <f t="shared" si="1670"/>
        <v>0</v>
      </c>
      <c r="DR862" s="8">
        <f t="shared" si="1671"/>
        <v>0</v>
      </c>
      <c r="DS862" s="8">
        <f t="shared" si="1672"/>
        <v>0</v>
      </c>
      <c r="DT862" s="8">
        <f t="shared" si="1673"/>
        <v>0</v>
      </c>
      <c r="DU862" s="8">
        <f t="shared" si="1674"/>
        <v>0</v>
      </c>
      <c r="DV862" s="8"/>
      <c r="DX862" s="11">
        <f t="shared" si="1675"/>
        <v>45412</v>
      </c>
      <c r="DY862" s="8">
        <f t="shared" si="1676"/>
        <v>0</v>
      </c>
      <c r="DZ862" s="8">
        <f t="shared" si="1677"/>
        <v>0</v>
      </c>
      <c r="EA862" s="8">
        <f t="shared" si="1678"/>
        <v>0</v>
      </c>
      <c r="EB862" s="8">
        <f t="shared" si="1679"/>
        <v>0</v>
      </c>
      <c r="EC862" s="8">
        <f t="shared" si="1680"/>
        <v>0</v>
      </c>
      <c r="ED862" s="8">
        <f t="shared" si="1681"/>
        <v>0</v>
      </c>
      <c r="EE862" s="8"/>
    </row>
    <row r="863" spans="2:135" x14ac:dyDescent="0.3">
      <c r="B863" s="11">
        <f t="shared" si="1577"/>
        <v>45413</v>
      </c>
      <c r="C863" s="8">
        <f t="shared" si="1578"/>
        <v>4873</v>
      </c>
      <c r="D863" s="8">
        <f t="shared" si="1579"/>
        <v>679738.33000000031</v>
      </c>
      <c r="E863" s="8">
        <f t="shared" si="1580"/>
        <v>0</v>
      </c>
      <c r="F863" s="8">
        <f t="shared" si="1581"/>
        <v>3394</v>
      </c>
      <c r="G863" s="8">
        <f t="shared" si="1582"/>
        <v>6210.78</v>
      </c>
      <c r="H863" s="8">
        <f t="shared" si="1583"/>
        <v>45</v>
      </c>
      <c r="I863" s="8"/>
      <c r="K863" s="11">
        <f t="shared" si="1584"/>
        <v>45413</v>
      </c>
      <c r="L863" s="8">
        <f t="shared" si="1585"/>
        <v>4299</v>
      </c>
      <c r="M863" s="8">
        <f t="shared" si="1586"/>
        <v>580788.42000000004</v>
      </c>
      <c r="N863" s="8">
        <f t="shared" si="1587"/>
        <v>2018.0900000000001</v>
      </c>
      <c r="O863" s="8">
        <f t="shared" si="1588"/>
        <v>0</v>
      </c>
      <c r="P863" s="8">
        <f t="shared" si="1589"/>
        <v>2268.13</v>
      </c>
      <c r="Q863" s="8">
        <f t="shared" si="1590"/>
        <v>8</v>
      </c>
      <c r="R863" s="8"/>
      <c r="T863" s="11">
        <f t="shared" si="1591"/>
        <v>45413</v>
      </c>
      <c r="U863" s="8">
        <f t="shared" si="1592"/>
        <v>2495</v>
      </c>
      <c r="V863" s="8">
        <f t="shared" si="1593"/>
        <v>243412.73999999996</v>
      </c>
      <c r="W863" s="8">
        <f t="shared" si="1594"/>
        <v>0</v>
      </c>
      <c r="X863" s="8">
        <f t="shared" si="1595"/>
        <v>0</v>
      </c>
      <c r="Y863" s="8">
        <f t="shared" si="1596"/>
        <v>5589</v>
      </c>
      <c r="Z863" s="8">
        <f t="shared" si="1597"/>
        <v>0</v>
      </c>
      <c r="AA863" s="8"/>
      <c r="AC863" s="11">
        <f t="shared" si="1598"/>
        <v>45413</v>
      </c>
      <c r="AD863" s="8">
        <f t="shared" si="1599"/>
        <v>6174</v>
      </c>
      <c r="AE863" s="8">
        <f t="shared" si="1600"/>
        <v>733952.51999999944</v>
      </c>
      <c r="AF863" s="8">
        <f t="shared" si="1601"/>
        <v>5494.77</v>
      </c>
      <c r="AG863" s="8">
        <f t="shared" si="1602"/>
        <v>0</v>
      </c>
      <c r="AH863" s="8">
        <f t="shared" si="1603"/>
        <v>5415.52</v>
      </c>
      <c r="AI863" s="8">
        <f t="shared" si="1604"/>
        <v>70</v>
      </c>
      <c r="AJ863" s="8"/>
      <c r="AL863" s="11">
        <f t="shared" si="1605"/>
        <v>45413</v>
      </c>
      <c r="AM863" s="8">
        <f t="shared" si="1606"/>
        <v>4839</v>
      </c>
      <c r="AN863" s="8">
        <f t="shared" si="1607"/>
        <v>631294.74999999988</v>
      </c>
      <c r="AO863" s="8">
        <f t="shared" si="1608"/>
        <v>2100.4399999999996</v>
      </c>
      <c r="AP863" s="8">
        <f t="shared" si="1609"/>
        <v>0</v>
      </c>
      <c r="AQ863" s="8">
        <f t="shared" si="1610"/>
        <v>7314.7199999999948</v>
      </c>
      <c r="AR863" s="8">
        <f t="shared" si="1611"/>
        <v>14</v>
      </c>
      <c r="AS863" s="8"/>
      <c r="AU863" s="11">
        <f t="shared" si="1612"/>
        <v>45413</v>
      </c>
      <c r="AV863" s="8">
        <f t="shared" si="1613"/>
        <v>5408</v>
      </c>
      <c r="AW863" s="8">
        <f t="shared" si="1614"/>
        <v>480783.50000000006</v>
      </c>
      <c r="AX863" s="8">
        <f t="shared" si="1615"/>
        <v>0</v>
      </c>
      <c r="AY863" s="8">
        <f t="shared" si="1616"/>
        <v>2881.9599999999996</v>
      </c>
      <c r="AZ863" s="8">
        <f t="shared" si="1617"/>
        <v>-117.64000000000004</v>
      </c>
      <c r="BA863" s="8">
        <f t="shared" si="1618"/>
        <v>12</v>
      </c>
      <c r="BB863" s="8"/>
      <c r="BD863" s="11">
        <f t="shared" si="1619"/>
        <v>45413</v>
      </c>
      <c r="BE863" s="8">
        <f t="shared" si="1620"/>
        <v>6015</v>
      </c>
      <c r="BF863" s="8">
        <f t="shared" si="1621"/>
        <v>765069.19000000029</v>
      </c>
      <c r="BG863" s="8">
        <f t="shared" si="1622"/>
        <v>3260.05</v>
      </c>
      <c r="BH863" s="8">
        <f t="shared" si="1623"/>
        <v>0</v>
      </c>
      <c r="BI863" s="8">
        <f t="shared" si="1624"/>
        <v>5084.659999999998</v>
      </c>
      <c r="BJ863" s="8">
        <f t="shared" si="1625"/>
        <v>19</v>
      </c>
      <c r="BK863" s="8"/>
      <c r="BM863" s="11">
        <f t="shared" si="1626"/>
        <v>45413</v>
      </c>
      <c r="BN863" s="8">
        <f t="shared" si="1627"/>
        <v>6553</v>
      </c>
      <c r="BO863" s="8">
        <f t="shared" si="1628"/>
        <v>899963.40000000026</v>
      </c>
      <c r="BP863" s="8">
        <f t="shared" si="1629"/>
        <v>4476.26</v>
      </c>
      <c r="BQ863" s="8">
        <f t="shared" si="1630"/>
        <v>0</v>
      </c>
      <c r="BR863" s="8">
        <f t="shared" si="1631"/>
        <v>17431.600000000006</v>
      </c>
      <c r="BS863" s="8">
        <f t="shared" si="1632"/>
        <v>26</v>
      </c>
      <c r="BT863" s="8"/>
      <c r="BV863" s="11">
        <f t="shared" si="1633"/>
        <v>45413</v>
      </c>
      <c r="BW863" s="8">
        <f t="shared" si="1634"/>
        <v>3079</v>
      </c>
      <c r="BX863" s="8">
        <f t="shared" si="1635"/>
        <v>248642.17999999996</v>
      </c>
      <c r="BY863" s="8">
        <f t="shared" si="1636"/>
        <v>3672</v>
      </c>
      <c r="BZ863" s="8">
        <f t="shared" si="1637"/>
        <v>0</v>
      </c>
      <c r="CA863" s="8">
        <f t="shared" si="1638"/>
        <v>2465.44</v>
      </c>
      <c r="CB863" s="8">
        <f t="shared" si="1639"/>
        <v>22</v>
      </c>
      <c r="CC863" s="8"/>
      <c r="CE863" s="11">
        <f t="shared" si="1640"/>
        <v>45413</v>
      </c>
      <c r="CF863" s="8">
        <f t="shared" si="1641"/>
        <v>3854</v>
      </c>
      <c r="CG863" s="8">
        <f t="shared" si="1642"/>
        <v>455956.36999999988</v>
      </c>
      <c r="CH863" s="8">
        <f t="shared" si="1643"/>
        <v>5982.15</v>
      </c>
      <c r="CI863" s="8">
        <f t="shared" si="1644"/>
        <v>25</v>
      </c>
      <c r="CJ863" s="8">
        <f t="shared" si="1645"/>
        <v>-76.339999999999975</v>
      </c>
      <c r="CK863" s="8">
        <f t="shared" si="1646"/>
        <v>86</v>
      </c>
      <c r="CL863" s="8"/>
      <c r="CN863" s="11">
        <f t="shared" si="1647"/>
        <v>45413</v>
      </c>
      <c r="CO863" s="8">
        <f t="shared" si="1648"/>
        <v>7939</v>
      </c>
      <c r="CP863" s="8">
        <f t="shared" si="1649"/>
        <v>860084.94000000006</v>
      </c>
      <c r="CQ863" s="8">
        <f t="shared" si="1650"/>
        <v>7891.9400000000005</v>
      </c>
      <c r="CR863" s="8">
        <f t="shared" si="1651"/>
        <v>47346.490000000005</v>
      </c>
      <c r="CS863" s="8">
        <f t="shared" si="1652"/>
        <v>5149.63</v>
      </c>
      <c r="CT863" s="8">
        <f t="shared" si="1653"/>
        <v>440</v>
      </c>
      <c r="CU863" s="8"/>
      <c r="CW863" s="11">
        <f t="shared" si="1654"/>
        <v>45413</v>
      </c>
      <c r="CX863" s="8">
        <f t="shared" si="1655"/>
        <v>1787</v>
      </c>
      <c r="CY863" s="8">
        <f t="shared" si="1656"/>
        <v>120218.95000000004</v>
      </c>
      <c r="CZ863" s="8">
        <f t="shared" si="1657"/>
        <v>-4.5</v>
      </c>
      <c r="DA863" s="8">
        <f t="shared" si="1658"/>
        <v>839.5</v>
      </c>
      <c r="DB863" s="8">
        <f t="shared" si="1659"/>
        <v>5875.34</v>
      </c>
      <c r="DC863" s="8">
        <f t="shared" si="1660"/>
        <v>28</v>
      </c>
      <c r="DD863" s="8"/>
      <c r="DF863" s="11">
        <f t="shared" si="1661"/>
        <v>45413</v>
      </c>
      <c r="DG863" s="8">
        <f t="shared" si="1662"/>
        <v>0</v>
      </c>
      <c r="DH863" s="8">
        <f t="shared" si="1663"/>
        <v>0</v>
      </c>
      <c r="DI863" s="8">
        <f t="shared" si="1664"/>
        <v>0</v>
      </c>
      <c r="DJ863" s="8">
        <f t="shared" si="1665"/>
        <v>0</v>
      </c>
      <c r="DK863" s="8">
        <f t="shared" si="1666"/>
        <v>0</v>
      </c>
      <c r="DL863" s="8">
        <f t="shared" si="1667"/>
        <v>0</v>
      </c>
      <c r="DM863" s="8"/>
      <c r="DO863" s="11">
        <f t="shared" si="1668"/>
        <v>45413</v>
      </c>
      <c r="DP863" s="8">
        <f t="shared" si="1669"/>
        <v>0</v>
      </c>
      <c r="DQ863" s="8">
        <f t="shared" si="1670"/>
        <v>0</v>
      </c>
      <c r="DR863" s="8">
        <f t="shared" si="1671"/>
        <v>0</v>
      </c>
      <c r="DS863" s="8">
        <f t="shared" si="1672"/>
        <v>0</v>
      </c>
      <c r="DT863" s="8">
        <f t="shared" si="1673"/>
        <v>0</v>
      </c>
      <c r="DU863" s="8">
        <f t="shared" si="1674"/>
        <v>0</v>
      </c>
      <c r="DV863" s="8"/>
      <c r="DX863" s="11">
        <f t="shared" si="1675"/>
        <v>45413</v>
      </c>
      <c r="DY863" s="8">
        <f t="shared" si="1676"/>
        <v>0</v>
      </c>
      <c r="DZ863" s="8">
        <f t="shared" si="1677"/>
        <v>0</v>
      </c>
      <c r="EA863" s="8">
        <f t="shared" si="1678"/>
        <v>0</v>
      </c>
      <c r="EB863" s="8">
        <f t="shared" si="1679"/>
        <v>0</v>
      </c>
      <c r="EC863" s="8">
        <f t="shared" si="1680"/>
        <v>0</v>
      </c>
      <c r="ED863" s="8">
        <f t="shared" si="1681"/>
        <v>0</v>
      </c>
      <c r="EE863" s="8"/>
    </row>
    <row r="864" spans="2:135" x14ac:dyDescent="0.3">
      <c r="B864" s="11">
        <f t="shared" si="1577"/>
        <v>45414</v>
      </c>
      <c r="C864" s="8">
        <f t="shared" si="1578"/>
        <v>4910</v>
      </c>
      <c r="D864" s="8">
        <f t="shared" si="1579"/>
        <v>685175.37000000034</v>
      </c>
      <c r="E864" s="8">
        <f t="shared" si="1580"/>
        <v>0</v>
      </c>
      <c r="F864" s="8">
        <f t="shared" si="1581"/>
        <v>3416</v>
      </c>
      <c r="G864" s="8">
        <f t="shared" si="1582"/>
        <v>6235.78</v>
      </c>
      <c r="H864" s="8">
        <f t="shared" si="1583"/>
        <v>45</v>
      </c>
      <c r="I864" s="8"/>
      <c r="K864" s="11">
        <f t="shared" si="1584"/>
        <v>45414</v>
      </c>
      <c r="L864" s="8">
        <f t="shared" si="1585"/>
        <v>4350</v>
      </c>
      <c r="M864" s="8">
        <f t="shared" si="1586"/>
        <v>588276.7300000001</v>
      </c>
      <c r="N864" s="8">
        <f t="shared" si="1587"/>
        <v>2047.3300000000002</v>
      </c>
      <c r="O864" s="8">
        <f t="shared" si="1588"/>
        <v>0</v>
      </c>
      <c r="P864" s="8">
        <f t="shared" si="1589"/>
        <v>2268.13</v>
      </c>
      <c r="Q864" s="8">
        <f t="shared" si="1590"/>
        <v>8</v>
      </c>
      <c r="R864" s="8"/>
      <c r="T864" s="11">
        <f t="shared" si="1591"/>
        <v>45414</v>
      </c>
      <c r="U864" s="8">
        <f t="shared" si="1592"/>
        <v>2521</v>
      </c>
      <c r="V864" s="8">
        <f t="shared" si="1593"/>
        <v>246004.70999999996</v>
      </c>
      <c r="W864" s="8">
        <f t="shared" si="1594"/>
        <v>0</v>
      </c>
      <c r="X864" s="8">
        <f t="shared" si="1595"/>
        <v>0</v>
      </c>
      <c r="Y864" s="8">
        <f t="shared" si="1596"/>
        <v>5591.5</v>
      </c>
      <c r="Z864" s="8">
        <f t="shared" si="1597"/>
        <v>0</v>
      </c>
      <c r="AA864" s="8"/>
      <c r="AC864" s="11">
        <f t="shared" si="1598"/>
        <v>45414</v>
      </c>
      <c r="AD864" s="8">
        <f t="shared" si="1599"/>
        <v>6219</v>
      </c>
      <c r="AE864" s="8">
        <f t="shared" si="1600"/>
        <v>740150.65999999945</v>
      </c>
      <c r="AF864" s="8">
        <f t="shared" si="1601"/>
        <v>5567.88</v>
      </c>
      <c r="AG864" s="8">
        <f t="shared" si="1602"/>
        <v>0</v>
      </c>
      <c r="AH864" s="8">
        <f t="shared" si="1603"/>
        <v>5569.52</v>
      </c>
      <c r="AI864" s="8">
        <f t="shared" si="1604"/>
        <v>70</v>
      </c>
      <c r="AJ864" s="8"/>
      <c r="AL864" s="11">
        <f t="shared" si="1605"/>
        <v>45414</v>
      </c>
      <c r="AM864" s="8">
        <f t="shared" si="1606"/>
        <v>4869</v>
      </c>
      <c r="AN864" s="8">
        <f t="shared" si="1607"/>
        <v>634963.45999999985</v>
      </c>
      <c r="AO864" s="8">
        <f t="shared" si="1608"/>
        <v>2120.7999999999997</v>
      </c>
      <c r="AP864" s="8">
        <f t="shared" si="1609"/>
        <v>0</v>
      </c>
      <c r="AQ864" s="8">
        <f t="shared" si="1610"/>
        <v>7251.7199999999948</v>
      </c>
      <c r="AR864" s="8">
        <f t="shared" si="1611"/>
        <v>14</v>
      </c>
      <c r="AS864" s="8"/>
      <c r="AU864" s="11">
        <f t="shared" si="1612"/>
        <v>45414</v>
      </c>
      <c r="AV864" s="8">
        <f t="shared" si="1613"/>
        <v>5451</v>
      </c>
      <c r="AW864" s="8">
        <f t="shared" si="1614"/>
        <v>485009.92000000004</v>
      </c>
      <c r="AX864" s="8">
        <f t="shared" si="1615"/>
        <v>0</v>
      </c>
      <c r="AY864" s="8">
        <f t="shared" si="1616"/>
        <v>2946.6699999999996</v>
      </c>
      <c r="AZ864" s="8">
        <f t="shared" si="1617"/>
        <v>-117.64000000000004</v>
      </c>
      <c r="BA864" s="8">
        <f t="shared" si="1618"/>
        <v>12</v>
      </c>
      <c r="BB864" s="8"/>
      <c r="BD864" s="11">
        <f t="shared" si="1619"/>
        <v>45414</v>
      </c>
      <c r="BE864" s="8">
        <f t="shared" si="1620"/>
        <v>6066</v>
      </c>
      <c r="BF864" s="8">
        <f t="shared" si="1621"/>
        <v>771371.46000000031</v>
      </c>
      <c r="BG864" s="8">
        <f t="shared" si="1622"/>
        <v>3275.7400000000002</v>
      </c>
      <c r="BH864" s="8">
        <f t="shared" si="1623"/>
        <v>0</v>
      </c>
      <c r="BI864" s="8">
        <f t="shared" si="1624"/>
        <v>5084.659999999998</v>
      </c>
      <c r="BJ864" s="8">
        <f t="shared" si="1625"/>
        <v>19</v>
      </c>
      <c r="BK864" s="8"/>
      <c r="BM864" s="11">
        <f t="shared" si="1626"/>
        <v>45414</v>
      </c>
      <c r="BN864" s="8">
        <f t="shared" si="1627"/>
        <v>6594</v>
      </c>
      <c r="BO864" s="8">
        <f t="shared" si="1628"/>
        <v>905692.06000000029</v>
      </c>
      <c r="BP864" s="8">
        <f t="shared" si="1629"/>
        <v>4491.6100000000006</v>
      </c>
      <c r="BQ864" s="8">
        <f t="shared" si="1630"/>
        <v>0</v>
      </c>
      <c r="BR864" s="8">
        <f t="shared" si="1631"/>
        <v>17486.550000000007</v>
      </c>
      <c r="BS864" s="8">
        <f t="shared" si="1632"/>
        <v>26</v>
      </c>
      <c r="BT864" s="8"/>
      <c r="BV864" s="11">
        <f t="shared" si="1633"/>
        <v>45414</v>
      </c>
      <c r="BW864" s="8">
        <f t="shared" si="1634"/>
        <v>3126</v>
      </c>
      <c r="BX864" s="8">
        <f t="shared" si="1635"/>
        <v>252315.79999999996</v>
      </c>
      <c r="BY864" s="8">
        <f t="shared" si="1636"/>
        <v>3703</v>
      </c>
      <c r="BZ864" s="8">
        <f t="shared" si="1637"/>
        <v>0</v>
      </c>
      <c r="CA864" s="8">
        <f t="shared" si="1638"/>
        <v>2500.44</v>
      </c>
      <c r="CB864" s="8">
        <f t="shared" si="1639"/>
        <v>22</v>
      </c>
      <c r="CC864" s="8"/>
      <c r="CE864" s="11">
        <f t="shared" si="1640"/>
        <v>45414</v>
      </c>
      <c r="CF864" s="8">
        <f t="shared" si="1641"/>
        <v>3887</v>
      </c>
      <c r="CG864" s="8">
        <f t="shared" si="1642"/>
        <v>459461.49999999988</v>
      </c>
      <c r="CH864" s="8">
        <f t="shared" si="1643"/>
        <v>6008.65</v>
      </c>
      <c r="CI864" s="8">
        <f t="shared" si="1644"/>
        <v>25</v>
      </c>
      <c r="CJ864" s="8">
        <f t="shared" si="1645"/>
        <v>-76.339999999999975</v>
      </c>
      <c r="CK864" s="8">
        <f t="shared" si="1646"/>
        <v>86</v>
      </c>
      <c r="CL864" s="8"/>
      <c r="CN864" s="11">
        <f t="shared" si="1647"/>
        <v>45414</v>
      </c>
      <c r="CO864" s="8">
        <f t="shared" si="1648"/>
        <v>7993</v>
      </c>
      <c r="CP864" s="8">
        <f t="shared" si="1649"/>
        <v>866143.09000000008</v>
      </c>
      <c r="CQ864" s="8">
        <f t="shared" si="1650"/>
        <v>7941.4400000000005</v>
      </c>
      <c r="CR864" s="8">
        <f t="shared" si="1651"/>
        <v>47841.570000000007</v>
      </c>
      <c r="CS864" s="8">
        <f t="shared" si="1652"/>
        <v>5149.63</v>
      </c>
      <c r="CT864" s="8">
        <f t="shared" si="1653"/>
        <v>471</v>
      </c>
      <c r="CU864" s="8"/>
      <c r="CW864" s="11">
        <f t="shared" si="1654"/>
        <v>45414</v>
      </c>
      <c r="CX864" s="8">
        <f t="shared" si="1655"/>
        <v>1811</v>
      </c>
      <c r="CY864" s="8">
        <f t="shared" si="1656"/>
        <v>121533.99000000003</v>
      </c>
      <c r="CZ864" s="8">
        <f t="shared" si="1657"/>
        <v>-4.5</v>
      </c>
      <c r="DA864" s="8">
        <f t="shared" si="1658"/>
        <v>839.5</v>
      </c>
      <c r="DB864" s="8">
        <f t="shared" si="1659"/>
        <v>5905.34</v>
      </c>
      <c r="DC864" s="8">
        <f t="shared" si="1660"/>
        <v>29</v>
      </c>
      <c r="DD864" s="8"/>
      <c r="DF864" s="11">
        <f t="shared" si="1661"/>
        <v>45414</v>
      </c>
      <c r="DG864" s="8">
        <f t="shared" si="1662"/>
        <v>0</v>
      </c>
      <c r="DH864" s="8">
        <f t="shared" si="1663"/>
        <v>0</v>
      </c>
      <c r="DI864" s="8">
        <f t="shared" si="1664"/>
        <v>0</v>
      </c>
      <c r="DJ864" s="8">
        <f t="shared" si="1665"/>
        <v>0</v>
      </c>
      <c r="DK864" s="8">
        <f t="shared" si="1666"/>
        <v>0</v>
      </c>
      <c r="DL864" s="8">
        <f t="shared" si="1667"/>
        <v>0</v>
      </c>
      <c r="DM864" s="8"/>
      <c r="DO864" s="11">
        <f t="shared" si="1668"/>
        <v>45414</v>
      </c>
      <c r="DP864" s="8">
        <f t="shared" si="1669"/>
        <v>0</v>
      </c>
      <c r="DQ864" s="8">
        <f t="shared" si="1670"/>
        <v>0</v>
      </c>
      <c r="DR864" s="8">
        <f t="shared" si="1671"/>
        <v>0</v>
      </c>
      <c r="DS864" s="8">
        <f t="shared" si="1672"/>
        <v>0</v>
      </c>
      <c r="DT864" s="8">
        <f t="shared" si="1673"/>
        <v>0</v>
      </c>
      <c r="DU864" s="8">
        <f t="shared" si="1674"/>
        <v>0</v>
      </c>
      <c r="DV864" s="8"/>
      <c r="DX864" s="11">
        <f t="shared" si="1675"/>
        <v>45414</v>
      </c>
      <c r="DY864" s="8">
        <f t="shared" si="1676"/>
        <v>0</v>
      </c>
      <c r="DZ864" s="8">
        <f t="shared" si="1677"/>
        <v>0</v>
      </c>
      <c r="EA864" s="8">
        <f t="shared" si="1678"/>
        <v>0</v>
      </c>
      <c r="EB864" s="8">
        <f t="shared" si="1679"/>
        <v>0</v>
      </c>
      <c r="EC864" s="8">
        <f t="shared" si="1680"/>
        <v>0</v>
      </c>
      <c r="ED864" s="8">
        <f t="shared" si="1681"/>
        <v>0</v>
      </c>
      <c r="EE864" s="8"/>
    </row>
    <row r="865" spans="2:135" x14ac:dyDescent="0.3">
      <c r="B865" s="11">
        <f t="shared" si="1577"/>
        <v>45415</v>
      </c>
      <c r="C865" s="8">
        <f t="shared" si="1578"/>
        <v>4969</v>
      </c>
      <c r="D865" s="8">
        <f t="shared" si="1579"/>
        <v>694191.25000000035</v>
      </c>
      <c r="E865" s="8">
        <f t="shared" si="1580"/>
        <v>0</v>
      </c>
      <c r="F865" s="8">
        <f t="shared" si="1581"/>
        <v>3433</v>
      </c>
      <c r="G865" s="8">
        <f t="shared" si="1582"/>
        <v>6235.78</v>
      </c>
      <c r="H865" s="8">
        <f t="shared" si="1583"/>
        <v>45</v>
      </c>
      <c r="I865" s="8"/>
      <c r="K865" s="11">
        <f t="shared" si="1584"/>
        <v>45415</v>
      </c>
      <c r="L865" s="8">
        <f t="shared" si="1585"/>
        <v>4390</v>
      </c>
      <c r="M865" s="8">
        <f t="shared" si="1586"/>
        <v>594198.17000000004</v>
      </c>
      <c r="N865" s="8">
        <f t="shared" si="1587"/>
        <v>2068.09</v>
      </c>
      <c r="O865" s="8">
        <f t="shared" si="1588"/>
        <v>0</v>
      </c>
      <c r="P865" s="8">
        <f t="shared" si="1589"/>
        <v>2318.13</v>
      </c>
      <c r="Q865" s="8">
        <f t="shared" si="1590"/>
        <v>8</v>
      </c>
      <c r="R865" s="8"/>
      <c r="T865" s="11">
        <f t="shared" si="1591"/>
        <v>45415</v>
      </c>
      <c r="U865" s="8">
        <f t="shared" si="1592"/>
        <v>2541</v>
      </c>
      <c r="V865" s="8">
        <f t="shared" si="1593"/>
        <v>247926.57999999996</v>
      </c>
      <c r="W865" s="8">
        <f t="shared" si="1594"/>
        <v>0</v>
      </c>
      <c r="X865" s="8">
        <f t="shared" si="1595"/>
        <v>0</v>
      </c>
      <c r="Y865" s="8">
        <f t="shared" si="1596"/>
        <v>5623.5</v>
      </c>
      <c r="Z865" s="8">
        <f t="shared" si="1597"/>
        <v>0</v>
      </c>
      <c r="AA865" s="8"/>
      <c r="AC865" s="11">
        <f t="shared" si="1598"/>
        <v>45415</v>
      </c>
      <c r="AD865" s="8">
        <f t="shared" si="1599"/>
        <v>6246</v>
      </c>
      <c r="AE865" s="8">
        <f t="shared" si="1600"/>
        <v>743584.8399999995</v>
      </c>
      <c r="AF865" s="8">
        <f t="shared" si="1601"/>
        <v>5581.77</v>
      </c>
      <c r="AG865" s="8">
        <f t="shared" si="1602"/>
        <v>0</v>
      </c>
      <c r="AH865" s="8">
        <f t="shared" si="1603"/>
        <v>5619.52</v>
      </c>
      <c r="AI865" s="8">
        <f t="shared" si="1604"/>
        <v>70</v>
      </c>
      <c r="AJ865" s="8"/>
      <c r="AL865" s="11">
        <f t="shared" si="1605"/>
        <v>45415</v>
      </c>
      <c r="AM865" s="8">
        <f t="shared" si="1606"/>
        <v>4898</v>
      </c>
      <c r="AN865" s="8">
        <f t="shared" si="1607"/>
        <v>637969.50999999989</v>
      </c>
      <c r="AO865" s="8">
        <f t="shared" si="1608"/>
        <v>2185.81</v>
      </c>
      <c r="AP865" s="8">
        <f t="shared" si="1609"/>
        <v>0</v>
      </c>
      <c r="AQ865" s="8">
        <f t="shared" si="1610"/>
        <v>7177.4699999999948</v>
      </c>
      <c r="AR865" s="8">
        <f t="shared" si="1611"/>
        <v>14</v>
      </c>
      <c r="AS865" s="8"/>
      <c r="AU865" s="11">
        <f t="shared" si="1612"/>
        <v>45415</v>
      </c>
      <c r="AV865" s="8">
        <f t="shared" si="1613"/>
        <v>5489</v>
      </c>
      <c r="AW865" s="8">
        <f t="shared" si="1614"/>
        <v>488496.11000000004</v>
      </c>
      <c r="AX865" s="8">
        <f t="shared" si="1615"/>
        <v>0</v>
      </c>
      <c r="AY865" s="8">
        <f t="shared" si="1616"/>
        <v>2992.5799999999995</v>
      </c>
      <c r="AZ865" s="8">
        <f t="shared" si="1617"/>
        <v>-117.64000000000004</v>
      </c>
      <c r="BA865" s="8">
        <f t="shared" si="1618"/>
        <v>12</v>
      </c>
      <c r="BB865" s="8"/>
      <c r="BD865" s="11">
        <f t="shared" si="1619"/>
        <v>45415</v>
      </c>
      <c r="BE865" s="8">
        <f t="shared" si="1620"/>
        <v>6121</v>
      </c>
      <c r="BF865" s="8">
        <f t="shared" si="1621"/>
        <v>777014.52000000037</v>
      </c>
      <c r="BG865" s="8">
        <f t="shared" si="1622"/>
        <v>3296.9900000000002</v>
      </c>
      <c r="BH865" s="8">
        <f t="shared" si="1623"/>
        <v>0</v>
      </c>
      <c r="BI865" s="8">
        <f t="shared" si="1624"/>
        <v>5084.659999999998</v>
      </c>
      <c r="BJ865" s="8">
        <f t="shared" si="1625"/>
        <v>19</v>
      </c>
      <c r="BK865" s="8"/>
      <c r="BM865" s="11">
        <f t="shared" si="1626"/>
        <v>45415</v>
      </c>
      <c r="BN865" s="8">
        <f t="shared" si="1627"/>
        <v>6629</v>
      </c>
      <c r="BO865" s="8">
        <f t="shared" si="1628"/>
        <v>910290.83000000031</v>
      </c>
      <c r="BP865" s="8">
        <f t="shared" si="1629"/>
        <v>4507.43</v>
      </c>
      <c r="BQ865" s="8">
        <f t="shared" si="1630"/>
        <v>0</v>
      </c>
      <c r="BR865" s="8">
        <f t="shared" si="1631"/>
        <v>17731.710000000006</v>
      </c>
      <c r="BS865" s="8">
        <f t="shared" si="1632"/>
        <v>26</v>
      </c>
      <c r="BT865" s="8"/>
      <c r="BV865" s="11">
        <f t="shared" si="1633"/>
        <v>45415</v>
      </c>
      <c r="BW865" s="8">
        <f t="shared" si="1634"/>
        <v>3170</v>
      </c>
      <c r="BX865" s="8">
        <f t="shared" si="1635"/>
        <v>256408.92999999996</v>
      </c>
      <c r="BY865" s="8">
        <f t="shared" si="1636"/>
        <v>3814</v>
      </c>
      <c r="BZ865" s="8">
        <f t="shared" si="1637"/>
        <v>0</v>
      </c>
      <c r="CA865" s="8">
        <f t="shared" si="1638"/>
        <v>2535.44</v>
      </c>
      <c r="CB865" s="8">
        <f t="shared" si="1639"/>
        <v>31</v>
      </c>
      <c r="CC865" s="8"/>
      <c r="CE865" s="11">
        <f t="shared" si="1640"/>
        <v>45415</v>
      </c>
      <c r="CF865" s="8">
        <f t="shared" si="1641"/>
        <v>3922</v>
      </c>
      <c r="CG865" s="8">
        <f t="shared" si="1642"/>
        <v>463724.7099999999</v>
      </c>
      <c r="CH865" s="8">
        <f t="shared" si="1643"/>
        <v>6061.65</v>
      </c>
      <c r="CI865" s="8">
        <f t="shared" si="1644"/>
        <v>25</v>
      </c>
      <c r="CJ865" s="8">
        <f t="shared" si="1645"/>
        <v>-76.339999999999975</v>
      </c>
      <c r="CK865" s="8">
        <f t="shared" si="1646"/>
        <v>86</v>
      </c>
      <c r="CL865" s="8"/>
      <c r="CN865" s="11">
        <f t="shared" si="1647"/>
        <v>45415</v>
      </c>
      <c r="CO865" s="8">
        <f t="shared" si="1648"/>
        <v>8053</v>
      </c>
      <c r="CP865" s="8">
        <f t="shared" si="1649"/>
        <v>872925.3600000001</v>
      </c>
      <c r="CQ865" s="8">
        <f t="shared" si="1650"/>
        <v>7994.4400000000005</v>
      </c>
      <c r="CR865" s="8">
        <f t="shared" si="1651"/>
        <v>48435.970000000008</v>
      </c>
      <c r="CS865" s="8">
        <f t="shared" si="1652"/>
        <v>5199.63</v>
      </c>
      <c r="CT865" s="8">
        <f t="shared" si="1653"/>
        <v>471</v>
      </c>
      <c r="CU865" s="8"/>
      <c r="CW865" s="11">
        <f t="shared" si="1654"/>
        <v>45415</v>
      </c>
      <c r="CX865" s="8">
        <f t="shared" si="1655"/>
        <v>1835</v>
      </c>
      <c r="CY865" s="8">
        <f t="shared" si="1656"/>
        <v>122929.62000000004</v>
      </c>
      <c r="CZ865" s="8">
        <f t="shared" si="1657"/>
        <v>-4.5</v>
      </c>
      <c r="DA865" s="8">
        <f t="shared" si="1658"/>
        <v>839.5</v>
      </c>
      <c r="DB865" s="8">
        <f t="shared" si="1659"/>
        <v>5950.34</v>
      </c>
      <c r="DC865" s="8">
        <f t="shared" si="1660"/>
        <v>30</v>
      </c>
      <c r="DD865" s="8"/>
      <c r="DF865" s="11">
        <f t="shared" si="1661"/>
        <v>45415</v>
      </c>
      <c r="DG865" s="8">
        <f t="shared" si="1662"/>
        <v>0</v>
      </c>
      <c r="DH865" s="8">
        <f t="shared" si="1663"/>
        <v>0</v>
      </c>
      <c r="DI865" s="8">
        <f t="shared" si="1664"/>
        <v>0</v>
      </c>
      <c r="DJ865" s="8">
        <f t="shared" si="1665"/>
        <v>0</v>
      </c>
      <c r="DK865" s="8">
        <f t="shared" si="1666"/>
        <v>0</v>
      </c>
      <c r="DL865" s="8">
        <f t="shared" si="1667"/>
        <v>0</v>
      </c>
      <c r="DM865" s="8"/>
      <c r="DO865" s="11">
        <f t="shared" si="1668"/>
        <v>45415</v>
      </c>
      <c r="DP865" s="8">
        <f t="shared" si="1669"/>
        <v>0</v>
      </c>
      <c r="DQ865" s="8">
        <f t="shared" si="1670"/>
        <v>0</v>
      </c>
      <c r="DR865" s="8">
        <f t="shared" si="1671"/>
        <v>0</v>
      </c>
      <c r="DS865" s="8">
        <f t="shared" si="1672"/>
        <v>0</v>
      </c>
      <c r="DT865" s="8">
        <f t="shared" si="1673"/>
        <v>0</v>
      </c>
      <c r="DU865" s="8">
        <f t="shared" si="1674"/>
        <v>0</v>
      </c>
      <c r="DV865" s="8"/>
      <c r="DX865" s="11">
        <f t="shared" si="1675"/>
        <v>45415</v>
      </c>
      <c r="DY865" s="8">
        <f t="shared" si="1676"/>
        <v>0</v>
      </c>
      <c r="DZ865" s="8">
        <f t="shared" si="1677"/>
        <v>0</v>
      </c>
      <c r="EA865" s="8">
        <f t="shared" si="1678"/>
        <v>0</v>
      </c>
      <c r="EB865" s="8">
        <f t="shared" si="1679"/>
        <v>0</v>
      </c>
      <c r="EC865" s="8">
        <f t="shared" si="1680"/>
        <v>0</v>
      </c>
      <c r="ED865" s="8">
        <f t="shared" si="1681"/>
        <v>0</v>
      </c>
      <c r="EE865" s="8"/>
    </row>
    <row r="866" spans="2:135" x14ac:dyDescent="0.3">
      <c r="B866" s="11">
        <f t="shared" si="1577"/>
        <v>45416</v>
      </c>
      <c r="C866" s="8">
        <f t="shared" si="1578"/>
        <v>5031</v>
      </c>
      <c r="D866" s="8">
        <f t="shared" si="1579"/>
        <v>703638.58000000031</v>
      </c>
      <c r="E866" s="8">
        <f t="shared" si="1580"/>
        <v>0</v>
      </c>
      <c r="F866" s="8">
        <f t="shared" si="1581"/>
        <v>3470</v>
      </c>
      <c r="G866" s="8">
        <f t="shared" si="1582"/>
        <v>6235.78</v>
      </c>
      <c r="H866" s="8">
        <f t="shared" si="1583"/>
        <v>45</v>
      </c>
      <c r="I866" s="8"/>
      <c r="K866" s="11">
        <f t="shared" si="1584"/>
        <v>45416</v>
      </c>
      <c r="L866" s="8">
        <f t="shared" si="1585"/>
        <v>4427</v>
      </c>
      <c r="M866" s="8">
        <f t="shared" si="1586"/>
        <v>600031.33000000007</v>
      </c>
      <c r="N866" s="8">
        <f t="shared" si="1587"/>
        <v>2082.2400000000002</v>
      </c>
      <c r="O866" s="8">
        <f t="shared" si="1588"/>
        <v>0</v>
      </c>
      <c r="P866" s="8">
        <f t="shared" si="1589"/>
        <v>2323.08</v>
      </c>
      <c r="Q866" s="8">
        <f t="shared" si="1590"/>
        <v>8</v>
      </c>
      <c r="R866" s="8"/>
      <c r="T866" s="11">
        <f t="shared" si="1591"/>
        <v>45416</v>
      </c>
      <c r="U866" s="8">
        <f t="shared" si="1592"/>
        <v>2568</v>
      </c>
      <c r="V866" s="8">
        <f t="shared" si="1593"/>
        <v>250791.12999999995</v>
      </c>
      <c r="W866" s="8">
        <f t="shared" si="1594"/>
        <v>0</v>
      </c>
      <c r="X866" s="8">
        <f t="shared" si="1595"/>
        <v>0</v>
      </c>
      <c r="Y866" s="8">
        <f t="shared" si="1596"/>
        <v>5773.5</v>
      </c>
      <c r="Z866" s="8">
        <f t="shared" si="1597"/>
        <v>0</v>
      </c>
      <c r="AA866" s="8"/>
      <c r="AC866" s="11">
        <f t="shared" si="1598"/>
        <v>45416</v>
      </c>
      <c r="AD866" s="8">
        <f t="shared" si="1599"/>
        <v>6273</v>
      </c>
      <c r="AE866" s="8">
        <f t="shared" si="1600"/>
        <v>747228.2099999995</v>
      </c>
      <c r="AF866" s="8">
        <f t="shared" si="1601"/>
        <v>5626.18</v>
      </c>
      <c r="AG866" s="8">
        <f t="shared" si="1602"/>
        <v>0</v>
      </c>
      <c r="AH866" s="8">
        <f t="shared" si="1603"/>
        <v>5790.0400000000009</v>
      </c>
      <c r="AI866" s="8">
        <f t="shared" si="1604"/>
        <v>70</v>
      </c>
      <c r="AJ866" s="8"/>
      <c r="AL866" s="11">
        <f t="shared" si="1605"/>
        <v>45416</v>
      </c>
      <c r="AM866" s="8">
        <f t="shared" si="1606"/>
        <v>4932</v>
      </c>
      <c r="AN866" s="8">
        <f t="shared" si="1607"/>
        <v>641851.86999999988</v>
      </c>
      <c r="AO866" s="8">
        <f t="shared" si="1608"/>
        <v>2232.08</v>
      </c>
      <c r="AP866" s="8">
        <f t="shared" si="1609"/>
        <v>0</v>
      </c>
      <c r="AQ866" s="8">
        <f t="shared" si="1610"/>
        <v>7399.8399999999947</v>
      </c>
      <c r="AR866" s="8">
        <f t="shared" si="1611"/>
        <v>14</v>
      </c>
      <c r="AS866" s="8"/>
      <c r="AU866" s="11">
        <f t="shared" si="1612"/>
        <v>45416</v>
      </c>
      <c r="AV866" s="8">
        <f t="shared" si="1613"/>
        <v>5514</v>
      </c>
      <c r="AW866" s="8">
        <f t="shared" si="1614"/>
        <v>490967.15</v>
      </c>
      <c r="AX866" s="8">
        <f t="shared" si="1615"/>
        <v>0</v>
      </c>
      <c r="AY866" s="8">
        <f t="shared" si="1616"/>
        <v>3009.5799999999995</v>
      </c>
      <c r="AZ866" s="8">
        <f t="shared" si="1617"/>
        <v>-117.64000000000004</v>
      </c>
      <c r="BA866" s="8">
        <f t="shared" si="1618"/>
        <v>16</v>
      </c>
      <c r="BB866" s="8"/>
      <c r="BD866" s="11">
        <f t="shared" si="1619"/>
        <v>45416</v>
      </c>
      <c r="BE866" s="8">
        <f t="shared" si="1620"/>
        <v>6163</v>
      </c>
      <c r="BF866" s="8">
        <f t="shared" si="1621"/>
        <v>781705.72000000032</v>
      </c>
      <c r="BG866" s="8">
        <f t="shared" si="1622"/>
        <v>3309.92</v>
      </c>
      <c r="BH866" s="8">
        <f t="shared" si="1623"/>
        <v>0</v>
      </c>
      <c r="BI866" s="8">
        <f t="shared" si="1624"/>
        <v>5084.659999999998</v>
      </c>
      <c r="BJ866" s="8">
        <f t="shared" si="1625"/>
        <v>19</v>
      </c>
      <c r="BK866" s="8"/>
      <c r="BM866" s="11">
        <f t="shared" si="1626"/>
        <v>45416</v>
      </c>
      <c r="BN866" s="8">
        <f t="shared" si="1627"/>
        <v>6646</v>
      </c>
      <c r="BO866" s="8">
        <f t="shared" si="1628"/>
        <v>912568.75000000035</v>
      </c>
      <c r="BP866" s="8">
        <f t="shared" si="1629"/>
        <v>4517.66</v>
      </c>
      <c r="BQ866" s="8">
        <f t="shared" si="1630"/>
        <v>0</v>
      </c>
      <c r="BR866" s="8">
        <f t="shared" si="1631"/>
        <v>17871.400000000005</v>
      </c>
      <c r="BS866" s="8">
        <f t="shared" si="1632"/>
        <v>26</v>
      </c>
      <c r="BT866" s="8"/>
      <c r="BV866" s="11">
        <f t="shared" si="1633"/>
        <v>45416</v>
      </c>
      <c r="BW866" s="8">
        <f t="shared" si="1634"/>
        <v>3220</v>
      </c>
      <c r="BX866" s="8">
        <f t="shared" si="1635"/>
        <v>260792.11999999997</v>
      </c>
      <c r="BY866" s="8">
        <f t="shared" si="1636"/>
        <v>3923</v>
      </c>
      <c r="BZ866" s="8">
        <f t="shared" si="1637"/>
        <v>0</v>
      </c>
      <c r="CA866" s="8">
        <f t="shared" si="1638"/>
        <v>2535.44</v>
      </c>
      <c r="CB866" s="8">
        <f t="shared" si="1639"/>
        <v>32</v>
      </c>
      <c r="CC866" s="8"/>
      <c r="CE866" s="11">
        <f t="shared" si="1640"/>
        <v>45416</v>
      </c>
      <c r="CF866" s="8">
        <f t="shared" si="1641"/>
        <v>3951</v>
      </c>
      <c r="CG866" s="8">
        <f t="shared" si="1642"/>
        <v>467609.10999999993</v>
      </c>
      <c r="CH866" s="8">
        <f t="shared" si="1643"/>
        <v>6107.65</v>
      </c>
      <c r="CI866" s="8">
        <f t="shared" si="1644"/>
        <v>25</v>
      </c>
      <c r="CJ866" s="8">
        <f t="shared" si="1645"/>
        <v>-76.339999999999975</v>
      </c>
      <c r="CK866" s="8">
        <f t="shared" si="1646"/>
        <v>86</v>
      </c>
      <c r="CL866" s="8"/>
      <c r="CN866" s="11">
        <f t="shared" si="1647"/>
        <v>45416</v>
      </c>
      <c r="CO866" s="8">
        <f t="shared" si="1648"/>
        <v>8110</v>
      </c>
      <c r="CP866" s="8">
        <f t="shared" si="1649"/>
        <v>878509.33000000007</v>
      </c>
      <c r="CQ866" s="8">
        <f t="shared" si="1650"/>
        <v>8082.4400000000005</v>
      </c>
      <c r="CR866" s="8">
        <f t="shared" si="1651"/>
        <v>48783.520000000011</v>
      </c>
      <c r="CS866" s="8">
        <f t="shared" si="1652"/>
        <v>5249.63</v>
      </c>
      <c r="CT866" s="8">
        <f t="shared" si="1653"/>
        <v>471</v>
      </c>
      <c r="CU866" s="8"/>
      <c r="CW866" s="11">
        <f t="shared" si="1654"/>
        <v>45416</v>
      </c>
      <c r="CX866" s="8">
        <f t="shared" si="1655"/>
        <v>1860</v>
      </c>
      <c r="CY866" s="8">
        <f t="shared" si="1656"/>
        <v>124478.20000000004</v>
      </c>
      <c r="CZ866" s="8">
        <f t="shared" si="1657"/>
        <v>-4.5</v>
      </c>
      <c r="DA866" s="8">
        <f t="shared" si="1658"/>
        <v>839.5</v>
      </c>
      <c r="DB866" s="8">
        <f t="shared" si="1659"/>
        <v>5950.34</v>
      </c>
      <c r="DC866" s="8">
        <f t="shared" si="1660"/>
        <v>30</v>
      </c>
      <c r="DD866" s="8"/>
      <c r="DF866" s="11">
        <f t="shared" si="1661"/>
        <v>45416</v>
      </c>
      <c r="DG866" s="8">
        <f t="shared" si="1662"/>
        <v>0</v>
      </c>
      <c r="DH866" s="8">
        <f t="shared" si="1663"/>
        <v>0</v>
      </c>
      <c r="DI866" s="8">
        <f t="shared" si="1664"/>
        <v>0</v>
      </c>
      <c r="DJ866" s="8">
        <f t="shared" si="1665"/>
        <v>0</v>
      </c>
      <c r="DK866" s="8">
        <f t="shared" si="1666"/>
        <v>0</v>
      </c>
      <c r="DL866" s="8">
        <f t="shared" si="1667"/>
        <v>0</v>
      </c>
      <c r="DM866" s="8"/>
      <c r="DO866" s="11">
        <f t="shared" si="1668"/>
        <v>45416</v>
      </c>
      <c r="DP866" s="8">
        <f t="shared" si="1669"/>
        <v>0</v>
      </c>
      <c r="DQ866" s="8">
        <f t="shared" si="1670"/>
        <v>0</v>
      </c>
      <c r="DR866" s="8">
        <f t="shared" si="1671"/>
        <v>0</v>
      </c>
      <c r="DS866" s="8">
        <f t="shared" si="1672"/>
        <v>0</v>
      </c>
      <c r="DT866" s="8">
        <f t="shared" si="1673"/>
        <v>0</v>
      </c>
      <c r="DU866" s="8">
        <f t="shared" si="1674"/>
        <v>0</v>
      </c>
      <c r="DV866" s="8"/>
      <c r="DX866" s="11">
        <f t="shared" si="1675"/>
        <v>45416</v>
      </c>
      <c r="DY866" s="8">
        <f t="shared" si="1676"/>
        <v>0</v>
      </c>
      <c r="DZ866" s="8">
        <f t="shared" si="1677"/>
        <v>0</v>
      </c>
      <c r="EA866" s="8">
        <f t="shared" si="1678"/>
        <v>0</v>
      </c>
      <c r="EB866" s="8">
        <f t="shared" si="1679"/>
        <v>0</v>
      </c>
      <c r="EC866" s="8">
        <f t="shared" si="1680"/>
        <v>0</v>
      </c>
      <c r="ED866" s="8">
        <f t="shared" si="1681"/>
        <v>0</v>
      </c>
      <c r="EE866" s="8"/>
    </row>
    <row r="867" spans="2:135" x14ac:dyDescent="0.3">
      <c r="B867" s="11">
        <f t="shared" si="1577"/>
        <v>45417</v>
      </c>
      <c r="C867" s="8">
        <f t="shared" si="1578"/>
        <v>5071</v>
      </c>
      <c r="D867" s="8">
        <f t="shared" si="1579"/>
        <v>708787.9500000003</v>
      </c>
      <c r="E867" s="8">
        <f t="shared" si="1580"/>
        <v>0</v>
      </c>
      <c r="F867" s="8">
        <f t="shared" si="1581"/>
        <v>3487</v>
      </c>
      <c r="G867" s="8">
        <f t="shared" si="1582"/>
        <v>6235.78</v>
      </c>
      <c r="H867" s="8">
        <f t="shared" si="1583"/>
        <v>45</v>
      </c>
      <c r="I867" s="8"/>
      <c r="K867" s="11">
        <f t="shared" si="1584"/>
        <v>45417</v>
      </c>
      <c r="L867" s="8">
        <f t="shared" si="1585"/>
        <v>4465</v>
      </c>
      <c r="M867" s="8">
        <f t="shared" si="1586"/>
        <v>606089.06000000006</v>
      </c>
      <c r="N867" s="8">
        <f t="shared" si="1587"/>
        <v>2103.4700000000003</v>
      </c>
      <c r="O867" s="8">
        <f t="shared" si="1588"/>
        <v>0</v>
      </c>
      <c r="P867" s="8">
        <f t="shared" si="1589"/>
        <v>2323.08</v>
      </c>
      <c r="Q867" s="8">
        <f t="shared" si="1590"/>
        <v>8</v>
      </c>
      <c r="R867" s="8"/>
      <c r="T867" s="11">
        <f t="shared" si="1591"/>
        <v>45417</v>
      </c>
      <c r="U867" s="8">
        <f t="shared" si="1592"/>
        <v>2578</v>
      </c>
      <c r="V867" s="8">
        <f t="shared" si="1593"/>
        <v>251680.04999999996</v>
      </c>
      <c r="W867" s="8">
        <f t="shared" si="1594"/>
        <v>0</v>
      </c>
      <c r="X867" s="8">
        <f t="shared" si="1595"/>
        <v>0</v>
      </c>
      <c r="Y867" s="8">
        <f t="shared" si="1596"/>
        <v>5794.5</v>
      </c>
      <c r="Z867" s="8">
        <f t="shared" si="1597"/>
        <v>0</v>
      </c>
      <c r="AA867" s="8"/>
      <c r="AC867" s="11">
        <f t="shared" si="1598"/>
        <v>45417</v>
      </c>
      <c r="AD867" s="8">
        <f t="shared" si="1599"/>
        <v>6296</v>
      </c>
      <c r="AE867" s="8">
        <f t="shared" si="1600"/>
        <v>750487.10999999952</v>
      </c>
      <c r="AF867" s="8">
        <f t="shared" si="1601"/>
        <v>5640.9800000000005</v>
      </c>
      <c r="AG867" s="8">
        <f t="shared" si="1602"/>
        <v>0</v>
      </c>
      <c r="AH867" s="8">
        <f t="shared" si="1603"/>
        <v>5964.0400000000009</v>
      </c>
      <c r="AI867" s="8">
        <f t="shared" si="1604"/>
        <v>71</v>
      </c>
      <c r="AJ867" s="8"/>
      <c r="AL867" s="11">
        <f t="shared" si="1605"/>
        <v>45417</v>
      </c>
      <c r="AM867" s="8">
        <f t="shared" si="1606"/>
        <v>4961</v>
      </c>
      <c r="AN867" s="8">
        <f t="shared" si="1607"/>
        <v>645365.71999999986</v>
      </c>
      <c r="AO867" s="8">
        <f t="shared" si="1608"/>
        <v>2233.0099999999998</v>
      </c>
      <c r="AP867" s="8">
        <f t="shared" si="1609"/>
        <v>0</v>
      </c>
      <c r="AQ867" s="8">
        <f t="shared" si="1610"/>
        <v>7544.6899999999951</v>
      </c>
      <c r="AR867" s="8">
        <f t="shared" si="1611"/>
        <v>14</v>
      </c>
      <c r="AS867" s="8"/>
      <c r="AU867" s="11">
        <f t="shared" si="1612"/>
        <v>45417</v>
      </c>
      <c r="AV867" s="8">
        <f t="shared" si="1613"/>
        <v>5544</v>
      </c>
      <c r="AW867" s="8">
        <f t="shared" si="1614"/>
        <v>493685.31</v>
      </c>
      <c r="AX867" s="8">
        <f t="shared" si="1615"/>
        <v>0</v>
      </c>
      <c r="AY867" s="8">
        <f t="shared" si="1616"/>
        <v>3058.5799999999995</v>
      </c>
      <c r="AZ867" s="8">
        <f t="shared" si="1617"/>
        <v>-117.64000000000004</v>
      </c>
      <c r="BA867" s="8">
        <f t="shared" si="1618"/>
        <v>20</v>
      </c>
      <c r="BB867" s="8"/>
      <c r="BD867" s="11">
        <f t="shared" si="1619"/>
        <v>45417</v>
      </c>
      <c r="BE867" s="8">
        <f t="shared" si="1620"/>
        <v>6205</v>
      </c>
      <c r="BF867" s="8">
        <f t="shared" si="1621"/>
        <v>786349.92000000027</v>
      </c>
      <c r="BG867" s="8">
        <f t="shared" si="1622"/>
        <v>3333.01</v>
      </c>
      <c r="BH867" s="8">
        <f t="shared" si="1623"/>
        <v>0</v>
      </c>
      <c r="BI867" s="8">
        <f t="shared" si="1624"/>
        <v>5084.659999999998</v>
      </c>
      <c r="BJ867" s="8">
        <f t="shared" si="1625"/>
        <v>19</v>
      </c>
      <c r="BK867" s="8"/>
      <c r="BM867" s="11">
        <f t="shared" si="1626"/>
        <v>45417</v>
      </c>
      <c r="BN867" s="8">
        <f t="shared" si="1627"/>
        <v>6685</v>
      </c>
      <c r="BO867" s="8">
        <f t="shared" si="1628"/>
        <v>917112.44000000029</v>
      </c>
      <c r="BP867" s="8">
        <f t="shared" si="1629"/>
        <v>4517.66</v>
      </c>
      <c r="BQ867" s="8">
        <f t="shared" si="1630"/>
        <v>0</v>
      </c>
      <c r="BR867" s="8">
        <f t="shared" si="1631"/>
        <v>17921.400000000005</v>
      </c>
      <c r="BS867" s="8">
        <f t="shared" si="1632"/>
        <v>26</v>
      </c>
      <c r="BT867" s="8"/>
      <c r="BV867" s="11">
        <f t="shared" si="1633"/>
        <v>45417</v>
      </c>
      <c r="BW867" s="8">
        <f t="shared" si="1634"/>
        <v>3255</v>
      </c>
      <c r="BX867" s="8">
        <f t="shared" si="1635"/>
        <v>263538.62</v>
      </c>
      <c r="BY867" s="8">
        <f t="shared" si="1636"/>
        <v>3962</v>
      </c>
      <c r="BZ867" s="8">
        <f t="shared" si="1637"/>
        <v>0</v>
      </c>
      <c r="CA867" s="8">
        <f t="shared" si="1638"/>
        <v>2710.44</v>
      </c>
      <c r="CB867" s="8">
        <f t="shared" si="1639"/>
        <v>33</v>
      </c>
      <c r="CC867" s="8"/>
      <c r="CE867" s="11">
        <f t="shared" si="1640"/>
        <v>45417</v>
      </c>
      <c r="CF867" s="8">
        <f t="shared" si="1641"/>
        <v>3981</v>
      </c>
      <c r="CG867" s="8">
        <f t="shared" si="1642"/>
        <v>471324.40999999992</v>
      </c>
      <c r="CH867" s="8">
        <f t="shared" si="1643"/>
        <v>6162.15</v>
      </c>
      <c r="CI867" s="8">
        <f t="shared" si="1644"/>
        <v>25</v>
      </c>
      <c r="CJ867" s="8">
        <f t="shared" si="1645"/>
        <v>-76.339999999999975</v>
      </c>
      <c r="CK867" s="8">
        <f t="shared" si="1646"/>
        <v>86</v>
      </c>
      <c r="CL867" s="8"/>
      <c r="CN867" s="11">
        <f t="shared" si="1647"/>
        <v>45417</v>
      </c>
      <c r="CO867" s="8">
        <f t="shared" si="1648"/>
        <v>8149</v>
      </c>
      <c r="CP867" s="8">
        <f t="shared" si="1649"/>
        <v>882180.70000000007</v>
      </c>
      <c r="CQ867" s="8">
        <f t="shared" si="1650"/>
        <v>8127.9400000000005</v>
      </c>
      <c r="CR867" s="8">
        <f t="shared" si="1651"/>
        <v>48897.740000000013</v>
      </c>
      <c r="CS867" s="8">
        <f t="shared" si="1652"/>
        <v>5274.63</v>
      </c>
      <c r="CT867" s="8">
        <f t="shared" si="1653"/>
        <v>471</v>
      </c>
      <c r="CU867" s="8"/>
      <c r="CW867" s="11">
        <f t="shared" si="1654"/>
        <v>45417</v>
      </c>
      <c r="CX867" s="8">
        <f t="shared" si="1655"/>
        <v>1872</v>
      </c>
      <c r="CY867" s="8">
        <f t="shared" si="1656"/>
        <v>125164.10000000003</v>
      </c>
      <c r="CZ867" s="8">
        <f t="shared" si="1657"/>
        <v>-4.5</v>
      </c>
      <c r="DA867" s="8">
        <f t="shared" si="1658"/>
        <v>847.5</v>
      </c>
      <c r="DB867" s="8">
        <f t="shared" si="1659"/>
        <v>5950.34</v>
      </c>
      <c r="DC867" s="8">
        <f t="shared" si="1660"/>
        <v>30</v>
      </c>
      <c r="DD867" s="8"/>
      <c r="DF867" s="11">
        <f t="shared" si="1661"/>
        <v>45417</v>
      </c>
      <c r="DG867" s="8">
        <f t="shared" si="1662"/>
        <v>0</v>
      </c>
      <c r="DH867" s="8">
        <f t="shared" si="1663"/>
        <v>0</v>
      </c>
      <c r="DI867" s="8">
        <f t="shared" si="1664"/>
        <v>0</v>
      </c>
      <c r="DJ867" s="8">
        <f t="shared" si="1665"/>
        <v>0</v>
      </c>
      <c r="DK867" s="8">
        <f t="shared" si="1666"/>
        <v>0</v>
      </c>
      <c r="DL867" s="8">
        <f t="shared" si="1667"/>
        <v>0</v>
      </c>
      <c r="DM867" s="8"/>
      <c r="DO867" s="11">
        <f t="shared" si="1668"/>
        <v>45417</v>
      </c>
      <c r="DP867" s="8">
        <f t="shared" si="1669"/>
        <v>0</v>
      </c>
      <c r="DQ867" s="8">
        <f t="shared" si="1670"/>
        <v>0</v>
      </c>
      <c r="DR867" s="8">
        <f t="shared" si="1671"/>
        <v>0</v>
      </c>
      <c r="DS867" s="8">
        <f t="shared" si="1672"/>
        <v>0</v>
      </c>
      <c r="DT867" s="8">
        <f t="shared" si="1673"/>
        <v>0</v>
      </c>
      <c r="DU867" s="8">
        <f t="shared" si="1674"/>
        <v>0</v>
      </c>
      <c r="DV867" s="8"/>
      <c r="DX867" s="11">
        <f t="shared" si="1675"/>
        <v>45417</v>
      </c>
      <c r="DY867" s="8">
        <f t="shared" si="1676"/>
        <v>0</v>
      </c>
      <c r="DZ867" s="8">
        <f t="shared" si="1677"/>
        <v>0</v>
      </c>
      <c r="EA867" s="8">
        <f t="shared" si="1678"/>
        <v>0</v>
      </c>
      <c r="EB867" s="8">
        <f t="shared" si="1679"/>
        <v>0</v>
      </c>
      <c r="EC867" s="8">
        <f t="shared" si="1680"/>
        <v>0</v>
      </c>
      <c r="ED867" s="8">
        <f t="shared" si="1681"/>
        <v>0</v>
      </c>
      <c r="EE867" s="8"/>
    </row>
    <row r="868" spans="2:135" x14ac:dyDescent="0.3">
      <c r="B868" s="11">
        <f t="shared" si="1577"/>
        <v>45418</v>
      </c>
      <c r="C868" s="8">
        <f t="shared" si="1578"/>
        <v>5107</v>
      </c>
      <c r="D868" s="8">
        <f t="shared" si="1579"/>
        <v>713999.43000000028</v>
      </c>
      <c r="E868" s="8">
        <f t="shared" si="1580"/>
        <v>0</v>
      </c>
      <c r="F868" s="8">
        <f t="shared" si="1581"/>
        <v>3491</v>
      </c>
      <c r="G868" s="8">
        <f t="shared" si="1582"/>
        <v>6235.78</v>
      </c>
      <c r="H868" s="8">
        <f t="shared" si="1583"/>
        <v>45</v>
      </c>
      <c r="I868" s="8"/>
      <c r="K868" s="11">
        <f t="shared" si="1584"/>
        <v>45418</v>
      </c>
      <c r="L868" s="8">
        <f t="shared" si="1585"/>
        <v>4518</v>
      </c>
      <c r="M868" s="8">
        <f t="shared" si="1586"/>
        <v>614719.62000000011</v>
      </c>
      <c r="N868" s="8">
        <f t="shared" si="1587"/>
        <v>2156.2900000000004</v>
      </c>
      <c r="O868" s="8">
        <f t="shared" si="1588"/>
        <v>0</v>
      </c>
      <c r="P868" s="8">
        <f t="shared" si="1589"/>
        <v>2323.08</v>
      </c>
      <c r="Q868" s="8">
        <f t="shared" si="1590"/>
        <v>9</v>
      </c>
      <c r="R868" s="8"/>
      <c r="T868" s="11">
        <f t="shared" si="1591"/>
        <v>45418</v>
      </c>
      <c r="U868" s="8">
        <f t="shared" si="1592"/>
        <v>2601</v>
      </c>
      <c r="V868" s="8">
        <f t="shared" si="1593"/>
        <v>253884.01999999996</v>
      </c>
      <c r="W868" s="8">
        <f t="shared" si="1594"/>
        <v>0</v>
      </c>
      <c r="X868" s="8">
        <f t="shared" si="1595"/>
        <v>0</v>
      </c>
      <c r="Y868" s="8">
        <f t="shared" si="1596"/>
        <v>5799.5</v>
      </c>
      <c r="Z868" s="8">
        <f t="shared" si="1597"/>
        <v>0</v>
      </c>
      <c r="AA868" s="8"/>
      <c r="AC868" s="11">
        <f t="shared" si="1598"/>
        <v>45418</v>
      </c>
      <c r="AD868" s="8">
        <f t="shared" si="1599"/>
        <v>6358</v>
      </c>
      <c r="AE868" s="8">
        <f t="shared" si="1600"/>
        <v>759420.21999999951</v>
      </c>
      <c r="AF868" s="8">
        <f t="shared" si="1601"/>
        <v>5687.2400000000007</v>
      </c>
      <c r="AG868" s="8">
        <f t="shared" si="1602"/>
        <v>0</v>
      </c>
      <c r="AH868" s="8">
        <f t="shared" si="1603"/>
        <v>5968.9900000000007</v>
      </c>
      <c r="AI868" s="8">
        <f t="shared" si="1604"/>
        <v>71</v>
      </c>
      <c r="AJ868" s="8"/>
      <c r="AL868" s="11">
        <f t="shared" si="1605"/>
        <v>45418</v>
      </c>
      <c r="AM868" s="8">
        <f t="shared" si="1606"/>
        <v>4999</v>
      </c>
      <c r="AN868" s="8">
        <f t="shared" si="1607"/>
        <v>650625.43999999983</v>
      </c>
      <c r="AO868" s="8">
        <f t="shared" si="1608"/>
        <v>2247.81</v>
      </c>
      <c r="AP868" s="8">
        <f t="shared" si="1609"/>
        <v>0</v>
      </c>
      <c r="AQ868" s="8">
        <f t="shared" si="1610"/>
        <v>7549.6399999999949</v>
      </c>
      <c r="AR868" s="8">
        <f t="shared" si="1611"/>
        <v>14</v>
      </c>
      <c r="AS868" s="8"/>
      <c r="AU868" s="11">
        <f t="shared" si="1612"/>
        <v>45418</v>
      </c>
      <c r="AV868" s="8">
        <f t="shared" si="1613"/>
        <v>5594</v>
      </c>
      <c r="AW868" s="8">
        <f t="shared" si="1614"/>
        <v>498506.46</v>
      </c>
      <c r="AX868" s="8">
        <f t="shared" si="1615"/>
        <v>0</v>
      </c>
      <c r="AY868" s="8">
        <f t="shared" si="1616"/>
        <v>3076.0799999999995</v>
      </c>
      <c r="AZ868" s="8">
        <f t="shared" si="1617"/>
        <v>-117.64000000000004</v>
      </c>
      <c r="BA868" s="8">
        <f t="shared" si="1618"/>
        <v>20</v>
      </c>
      <c r="BB868" s="8"/>
      <c r="BD868" s="11">
        <f t="shared" si="1619"/>
        <v>45418</v>
      </c>
      <c r="BE868" s="8">
        <f t="shared" si="1620"/>
        <v>6261</v>
      </c>
      <c r="BF868" s="8">
        <f t="shared" si="1621"/>
        <v>793175.27000000025</v>
      </c>
      <c r="BG868" s="8">
        <f t="shared" si="1622"/>
        <v>3348.71</v>
      </c>
      <c r="BH868" s="8">
        <f t="shared" si="1623"/>
        <v>0</v>
      </c>
      <c r="BI868" s="8">
        <f t="shared" si="1624"/>
        <v>5084.659999999998</v>
      </c>
      <c r="BJ868" s="8">
        <f t="shared" si="1625"/>
        <v>19</v>
      </c>
      <c r="BK868" s="8"/>
      <c r="BM868" s="11">
        <f t="shared" si="1626"/>
        <v>45418</v>
      </c>
      <c r="BN868" s="8">
        <f t="shared" si="1627"/>
        <v>6729</v>
      </c>
      <c r="BO868" s="8">
        <f t="shared" si="1628"/>
        <v>922510.25000000035</v>
      </c>
      <c r="BP868" s="8">
        <f t="shared" si="1629"/>
        <v>4536.2699999999995</v>
      </c>
      <c r="BQ868" s="8">
        <f t="shared" si="1630"/>
        <v>0</v>
      </c>
      <c r="BR868" s="8">
        <f t="shared" si="1631"/>
        <v>18061.190000000006</v>
      </c>
      <c r="BS868" s="8">
        <f t="shared" si="1632"/>
        <v>26</v>
      </c>
      <c r="BT868" s="8"/>
      <c r="BV868" s="11">
        <f t="shared" si="1633"/>
        <v>45418</v>
      </c>
      <c r="BW868" s="8">
        <f t="shared" si="1634"/>
        <v>3288</v>
      </c>
      <c r="BX868" s="8">
        <f t="shared" si="1635"/>
        <v>266057.19</v>
      </c>
      <c r="BY868" s="8">
        <f t="shared" si="1636"/>
        <v>3990</v>
      </c>
      <c r="BZ868" s="8">
        <f t="shared" si="1637"/>
        <v>0</v>
      </c>
      <c r="CA868" s="8">
        <f t="shared" si="1638"/>
        <v>2710.44</v>
      </c>
      <c r="CB868" s="8">
        <f t="shared" si="1639"/>
        <v>33</v>
      </c>
      <c r="CC868" s="8"/>
      <c r="CE868" s="11">
        <f t="shared" si="1640"/>
        <v>45418</v>
      </c>
      <c r="CF868" s="8">
        <f t="shared" si="1641"/>
        <v>4029</v>
      </c>
      <c r="CG868" s="8">
        <f t="shared" si="1642"/>
        <v>477229.34999999992</v>
      </c>
      <c r="CH868" s="8">
        <f t="shared" si="1643"/>
        <v>6212.15</v>
      </c>
      <c r="CI868" s="8">
        <f t="shared" si="1644"/>
        <v>25</v>
      </c>
      <c r="CJ868" s="8">
        <f t="shared" si="1645"/>
        <v>-76.339999999999975</v>
      </c>
      <c r="CK868" s="8">
        <f t="shared" si="1646"/>
        <v>86</v>
      </c>
      <c r="CL868" s="8"/>
      <c r="CN868" s="11">
        <f t="shared" si="1647"/>
        <v>45418</v>
      </c>
      <c r="CO868" s="8">
        <f t="shared" si="1648"/>
        <v>8211</v>
      </c>
      <c r="CP868" s="8">
        <f t="shared" si="1649"/>
        <v>888167.08000000007</v>
      </c>
      <c r="CQ868" s="8">
        <f t="shared" si="1650"/>
        <v>8214.94</v>
      </c>
      <c r="CR868" s="8">
        <f t="shared" si="1651"/>
        <v>49322.970000000016</v>
      </c>
      <c r="CS868" s="8">
        <f t="shared" si="1652"/>
        <v>5324.63</v>
      </c>
      <c r="CT868" s="8">
        <f t="shared" si="1653"/>
        <v>473</v>
      </c>
      <c r="CU868" s="8"/>
      <c r="CW868" s="11">
        <f t="shared" si="1654"/>
        <v>45418</v>
      </c>
      <c r="CX868" s="8">
        <f t="shared" si="1655"/>
        <v>1894</v>
      </c>
      <c r="CY868" s="8">
        <f t="shared" si="1656"/>
        <v>126323.55000000003</v>
      </c>
      <c r="CZ868" s="8">
        <f t="shared" si="1657"/>
        <v>-4.5</v>
      </c>
      <c r="DA868" s="8">
        <f t="shared" si="1658"/>
        <v>847.5</v>
      </c>
      <c r="DB868" s="8">
        <f t="shared" si="1659"/>
        <v>5950.34</v>
      </c>
      <c r="DC868" s="8">
        <f t="shared" si="1660"/>
        <v>30</v>
      </c>
      <c r="DD868" s="8"/>
      <c r="DF868" s="11">
        <f t="shared" si="1661"/>
        <v>45418</v>
      </c>
      <c r="DG868" s="8">
        <f t="shared" si="1662"/>
        <v>0</v>
      </c>
      <c r="DH868" s="8">
        <f t="shared" si="1663"/>
        <v>0</v>
      </c>
      <c r="DI868" s="8">
        <f t="shared" si="1664"/>
        <v>0</v>
      </c>
      <c r="DJ868" s="8">
        <f t="shared" si="1665"/>
        <v>0</v>
      </c>
      <c r="DK868" s="8">
        <f t="shared" si="1666"/>
        <v>0</v>
      </c>
      <c r="DL868" s="8">
        <f t="shared" si="1667"/>
        <v>0</v>
      </c>
      <c r="DM868" s="8"/>
      <c r="DO868" s="11">
        <f t="shared" si="1668"/>
        <v>45418</v>
      </c>
      <c r="DP868" s="8">
        <f t="shared" si="1669"/>
        <v>0</v>
      </c>
      <c r="DQ868" s="8">
        <f t="shared" si="1670"/>
        <v>0</v>
      </c>
      <c r="DR868" s="8">
        <f t="shared" si="1671"/>
        <v>0</v>
      </c>
      <c r="DS868" s="8">
        <f t="shared" si="1672"/>
        <v>0</v>
      </c>
      <c r="DT868" s="8">
        <f t="shared" si="1673"/>
        <v>0</v>
      </c>
      <c r="DU868" s="8">
        <f t="shared" si="1674"/>
        <v>0</v>
      </c>
      <c r="DV868" s="8"/>
      <c r="DX868" s="11">
        <f t="shared" si="1675"/>
        <v>45418</v>
      </c>
      <c r="DY868" s="8">
        <f t="shared" si="1676"/>
        <v>0</v>
      </c>
      <c r="DZ868" s="8">
        <f t="shared" si="1677"/>
        <v>0</v>
      </c>
      <c r="EA868" s="8">
        <f t="shared" si="1678"/>
        <v>0</v>
      </c>
      <c r="EB868" s="8">
        <f t="shared" si="1679"/>
        <v>0</v>
      </c>
      <c r="EC868" s="8">
        <f t="shared" si="1680"/>
        <v>0</v>
      </c>
      <c r="ED868" s="8">
        <f t="shared" si="1681"/>
        <v>0</v>
      </c>
      <c r="EE868" s="8"/>
    </row>
    <row r="869" spans="2:135" x14ac:dyDescent="0.3">
      <c r="B869" s="11">
        <f t="shared" si="1577"/>
        <v>45419</v>
      </c>
      <c r="C869" s="8">
        <f t="shared" si="1578"/>
        <v>5149</v>
      </c>
      <c r="D869" s="8">
        <f t="shared" si="1579"/>
        <v>721049.80000000028</v>
      </c>
      <c r="E869" s="8">
        <f t="shared" si="1580"/>
        <v>0</v>
      </c>
      <c r="F869" s="8">
        <f t="shared" si="1581"/>
        <v>3499</v>
      </c>
      <c r="G869" s="8">
        <f t="shared" si="1582"/>
        <v>6260.78</v>
      </c>
      <c r="H869" s="8">
        <f t="shared" si="1583"/>
        <v>45</v>
      </c>
      <c r="I869" s="8"/>
      <c r="K869" s="11">
        <f t="shared" si="1584"/>
        <v>45419</v>
      </c>
      <c r="L869" s="8">
        <f t="shared" si="1585"/>
        <v>4582</v>
      </c>
      <c r="M869" s="8">
        <f t="shared" si="1586"/>
        <v>625866.55000000016</v>
      </c>
      <c r="N869" s="8">
        <f t="shared" si="1587"/>
        <v>2165.4800000000005</v>
      </c>
      <c r="O869" s="8">
        <f t="shared" si="1588"/>
        <v>0</v>
      </c>
      <c r="P869" s="8">
        <f t="shared" si="1589"/>
        <v>2323.08</v>
      </c>
      <c r="Q869" s="8">
        <f t="shared" si="1590"/>
        <v>10</v>
      </c>
      <c r="R869" s="8"/>
      <c r="T869" s="11">
        <f t="shared" si="1591"/>
        <v>45419</v>
      </c>
      <c r="U869" s="8">
        <f t="shared" si="1592"/>
        <v>2618</v>
      </c>
      <c r="V869" s="8">
        <f t="shared" si="1593"/>
        <v>255519.45999999996</v>
      </c>
      <c r="W869" s="8">
        <f t="shared" si="1594"/>
        <v>0</v>
      </c>
      <c r="X869" s="8">
        <f t="shared" si="1595"/>
        <v>0</v>
      </c>
      <c r="Y869" s="8">
        <f t="shared" si="1596"/>
        <v>5835.5</v>
      </c>
      <c r="Z869" s="8">
        <f t="shared" si="1597"/>
        <v>0</v>
      </c>
      <c r="AA869" s="8"/>
      <c r="AC869" s="11">
        <f t="shared" si="1598"/>
        <v>45419</v>
      </c>
      <c r="AD869" s="8">
        <f t="shared" si="1599"/>
        <v>6419</v>
      </c>
      <c r="AE869" s="8">
        <f t="shared" si="1600"/>
        <v>768040.87999999954</v>
      </c>
      <c r="AF869" s="8">
        <f t="shared" si="1601"/>
        <v>5719.64</v>
      </c>
      <c r="AG869" s="8">
        <f t="shared" si="1602"/>
        <v>0</v>
      </c>
      <c r="AH869" s="8">
        <f t="shared" si="1603"/>
        <v>6121.5400000000009</v>
      </c>
      <c r="AI869" s="8">
        <f t="shared" si="1604"/>
        <v>71</v>
      </c>
      <c r="AJ869" s="8"/>
      <c r="AL869" s="11">
        <f t="shared" si="1605"/>
        <v>45419</v>
      </c>
      <c r="AM869" s="8">
        <f t="shared" si="1606"/>
        <v>5042</v>
      </c>
      <c r="AN869" s="8">
        <f t="shared" si="1607"/>
        <v>656440.93999999983</v>
      </c>
      <c r="AO869" s="8">
        <f t="shared" si="1608"/>
        <v>2476.38</v>
      </c>
      <c r="AP869" s="8">
        <f t="shared" si="1609"/>
        <v>0</v>
      </c>
      <c r="AQ869" s="8">
        <f t="shared" si="1610"/>
        <v>7656.6399999999949</v>
      </c>
      <c r="AR869" s="8">
        <f t="shared" si="1611"/>
        <v>14</v>
      </c>
      <c r="AS869" s="8"/>
      <c r="AU869" s="11">
        <f t="shared" si="1612"/>
        <v>45419</v>
      </c>
      <c r="AV869" s="8">
        <f t="shared" si="1613"/>
        <v>5657</v>
      </c>
      <c r="AW869" s="8">
        <f t="shared" si="1614"/>
        <v>504789.87</v>
      </c>
      <c r="AX869" s="8">
        <f t="shared" si="1615"/>
        <v>0</v>
      </c>
      <c r="AY869" s="8">
        <f t="shared" si="1616"/>
        <v>3141.5799999999995</v>
      </c>
      <c r="AZ869" s="8">
        <f t="shared" si="1617"/>
        <v>-117.64000000000004</v>
      </c>
      <c r="BA869" s="8">
        <f t="shared" si="1618"/>
        <v>20</v>
      </c>
      <c r="BB869" s="8"/>
      <c r="BD869" s="11">
        <f t="shared" si="1619"/>
        <v>45419</v>
      </c>
      <c r="BE869" s="8">
        <f t="shared" si="1620"/>
        <v>6321</v>
      </c>
      <c r="BF869" s="8">
        <f t="shared" si="1621"/>
        <v>801767.80000000028</v>
      </c>
      <c r="BG869" s="8">
        <f t="shared" si="1622"/>
        <v>3402.29</v>
      </c>
      <c r="BH869" s="8">
        <f t="shared" si="1623"/>
        <v>0</v>
      </c>
      <c r="BI869" s="8">
        <f t="shared" si="1624"/>
        <v>5094.5599999999977</v>
      </c>
      <c r="BJ869" s="8">
        <f t="shared" si="1625"/>
        <v>19</v>
      </c>
      <c r="BK869" s="8"/>
      <c r="BM869" s="11">
        <f t="shared" si="1626"/>
        <v>45419</v>
      </c>
      <c r="BN869" s="8">
        <f t="shared" si="1627"/>
        <v>6782</v>
      </c>
      <c r="BO869" s="8">
        <f t="shared" si="1628"/>
        <v>929395.46000000031</v>
      </c>
      <c r="BP869" s="8">
        <f t="shared" si="1629"/>
        <v>4548.83</v>
      </c>
      <c r="BQ869" s="8">
        <f t="shared" si="1630"/>
        <v>0</v>
      </c>
      <c r="BR869" s="8">
        <f t="shared" si="1631"/>
        <v>18111.190000000006</v>
      </c>
      <c r="BS869" s="8">
        <f t="shared" si="1632"/>
        <v>26</v>
      </c>
      <c r="BT869" s="8"/>
      <c r="BV869" s="11">
        <f t="shared" si="1633"/>
        <v>45419</v>
      </c>
      <c r="BW869" s="8">
        <f t="shared" si="1634"/>
        <v>3322</v>
      </c>
      <c r="BX869" s="8">
        <f t="shared" si="1635"/>
        <v>268642.94</v>
      </c>
      <c r="BY869" s="8">
        <f t="shared" si="1636"/>
        <v>4013</v>
      </c>
      <c r="BZ869" s="8">
        <f t="shared" si="1637"/>
        <v>0</v>
      </c>
      <c r="CA869" s="8">
        <f t="shared" si="1638"/>
        <v>2710.44</v>
      </c>
      <c r="CB869" s="8">
        <f t="shared" si="1639"/>
        <v>33</v>
      </c>
      <c r="CC869" s="8"/>
      <c r="CE869" s="11">
        <f t="shared" si="1640"/>
        <v>45419</v>
      </c>
      <c r="CF869" s="8">
        <f t="shared" si="1641"/>
        <v>4074</v>
      </c>
      <c r="CG869" s="8">
        <f t="shared" si="1642"/>
        <v>482982.8299999999</v>
      </c>
      <c r="CH869" s="8">
        <f t="shared" si="1643"/>
        <v>6283.15</v>
      </c>
      <c r="CI869" s="8">
        <f t="shared" si="1644"/>
        <v>25</v>
      </c>
      <c r="CJ869" s="8">
        <f t="shared" si="1645"/>
        <v>-76.339999999999975</v>
      </c>
      <c r="CK869" s="8">
        <f t="shared" si="1646"/>
        <v>86</v>
      </c>
      <c r="CL869" s="8"/>
      <c r="CN869" s="11">
        <f t="shared" si="1647"/>
        <v>45419</v>
      </c>
      <c r="CO869" s="8">
        <f t="shared" si="1648"/>
        <v>8275</v>
      </c>
      <c r="CP869" s="8">
        <f t="shared" si="1649"/>
        <v>894534.18</v>
      </c>
      <c r="CQ869" s="8">
        <f t="shared" si="1650"/>
        <v>8279.94</v>
      </c>
      <c r="CR869" s="8">
        <f t="shared" si="1651"/>
        <v>50330.450000000019</v>
      </c>
      <c r="CS869" s="8">
        <f t="shared" si="1652"/>
        <v>5324.63</v>
      </c>
      <c r="CT869" s="8">
        <f t="shared" si="1653"/>
        <v>476</v>
      </c>
      <c r="CU869" s="8"/>
      <c r="CW869" s="11">
        <f t="shared" si="1654"/>
        <v>45419</v>
      </c>
      <c r="CX869" s="8">
        <f t="shared" si="1655"/>
        <v>1920</v>
      </c>
      <c r="CY869" s="8">
        <f t="shared" si="1656"/>
        <v>128006.80000000003</v>
      </c>
      <c r="CZ869" s="8">
        <f t="shared" si="1657"/>
        <v>-4.5</v>
      </c>
      <c r="DA869" s="8">
        <f t="shared" si="1658"/>
        <v>847.5</v>
      </c>
      <c r="DB869" s="8">
        <f t="shared" si="1659"/>
        <v>5950.34</v>
      </c>
      <c r="DC869" s="8">
        <f t="shared" si="1660"/>
        <v>30</v>
      </c>
      <c r="DD869" s="8"/>
      <c r="DF869" s="11">
        <f t="shared" si="1661"/>
        <v>45419</v>
      </c>
      <c r="DG869" s="8">
        <f t="shared" si="1662"/>
        <v>0</v>
      </c>
      <c r="DH869" s="8">
        <f t="shared" si="1663"/>
        <v>0</v>
      </c>
      <c r="DI869" s="8">
        <f t="shared" si="1664"/>
        <v>0</v>
      </c>
      <c r="DJ869" s="8">
        <f t="shared" si="1665"/>
        <v>0</v>
      </c>
      <c r="DK869" s="8">
        <f t="shared" si="1666"/>
        <v>0</v>
      </c>
      <c r="DL869" s="8">
        <f t="shared" si="1667"/>
        <v>0</v>
      </c>
      <c r="DM869" s="8"/>
      <c r="DO869" s="11">
        <f t="shared" si="1668"/>
        <v>45419</v>
      </c>
      <c r="DP869" s="8">
        <f t="shared" si="1669"/>
        <v>0</v>
      </c>
      <c r="DQ869" s="8">
        <f t="shared" si="1670"/>
        <v>0</v>
      </c>
      <c r="DR869" s="8">
        <f t="shared" si="1671"/>
        <v>0</v>
      </c>
      <c r="DS869" s="8">
        <f t="shared" si="1672"/>
        <v>0</v>
      </c>
      <c r="DT869" s="8">
        <f t="shared" si="1673"/>
        <v>0</v>
      </c>
      <c r="DU869" s="8">
        <f t="shared" si="1674"/>
        <v>0</v>
      </c>
      <c r="DV869" s="8"/>
      <c r="DX869" s="11">
        <f t="shared" si="1675"/>
        <v>45419</v>
      </c>
      <c r="DY869" s="8">
        <f t="shared" si="1676"/>
        <v>0</v>
      </c>
      <c r="DZ869" s="8">
        <f t="shared" si="1677"/>
        <v>0</v>
      </c>
      <c r="EA869" s="8">
        <f t="shared" si="1678"/>
        <v>0</v>
      </c>
      <c r="EB869" s="8">
        <f t="shared" si="1679"/>
        <v>0</v>
      </c>
      <c r="EC869" s="8">
        <f t="shared" si="1680"/>
        <v>0</v>
      </c>
      <c r="ED869" s="8">
        <f t="shared" si="1681"/>
        <v>0</v>
      </c>
      <c r="EE869" s="8"/>
    </row>
    <row r="870" spans="2:135" x14ac:dyDescent="0.3">
      <c r="B870" s="11">
        <f t="shared" si="1577"/>
        <v>45420</v>
      </c>
      <c r="C870" s="8">
        <f t="shared" si="1578"/>
        <v>5204</v>
      </c>
      <c r="D870" s="8">
        <f t="shared" si="1579"/>
        <v>729518.04000000027</v>
      </c>
      <c r="E870" s="8">
        <f t="shared" si="1580"/>
        <v>0</v>
      </c>
      <c r="F870" s="8">
        <f t="shared" si="1581"/>
        <v>3539</v>
      </c>
      <c r="G870" s="8">
        <f t="shared" si="1582"/>
        <v>6260.78</v>
      </c>
      <c r="H870" s="8">
        <f t="shared" si="1583"/>
        <v>45</v>
      </c>
      <c r="I870" s="8"/>
      <c r="K870" s="11">
        <f t="shared" si="1584"/>
        <v>45420</v>
      </c>
      <c r="L870" s="8">
        <f t="shared" si="1585"/>
        <v>4640</v>
      </c>
      <c r="M870" s="8">
        <f t="shared" si="1586"/>
        <v>635278.52000000014</v>
      </c>
      <c r="N870" s="8">
        <f t="shared" si="1587"/>
        <v>2176.3300000000004</v>
      </c>
      <c r="O870" s="8">
        <f t="shared" si="1588"/>
        <v>0</v>
      </c>
      <c r="P870" s="8">
        <f t="shared" si="1589"/>
        <v>2323.08</v>
      </c>
      <c r="Q870" s="8">
        <f t="shared" si="1590"/>
        <v>10</v>
      </c>
      <c r="R870" s="8"/>
      <c r="T870" s="11">
        <f t="shared" si="1591"/>
        <v>45420</v>
      </c>
      <c r="U870" s="8">
        <f t="shared" si="1592"/>
        <v>2642</v>
      </c>
      <c r="V870" s="8">
        <f t="shared" si="1593"/>
        <v>257871.48999999996</v>
      </c>
      <c r="W870" s="8">
        <f t="shared" si="1594"/>
        <v>0</v>
      </c>
      <c r="X870" s="8">
        <f t="shared" si="1595"/>
        <v>0</v>
      </c>
      <c r="Y870" s="8">
        <f t="shared" si="1596"/>
        <v>5840</v>
      </c>
      <c r="Z870" s="8">
        <f t="shared" si="1597"/>
        <v>0</v>
      </c>
      <c r="AA870" s="8"/>
      <c r="AC870" s="11">
        <f t="shared" si="1598"/>
        <v>45420</v>
      </c>
      <c r="AD870" s="8">
        <f t="shared" si="1599"/>
        <v>6474</v>
      </c>
      <c r="AE870" s="8">
        <f t="shared" si="1600"/>
        <v>775779.87999999954</v>
      </c>
      <c r="AF870" s="8">
        <f t="shared" si="1601"/>
        <v>5790.9100000000008</v>
      </c>
      <c r="AG870" s="8">
        <f t="shared" si="1602"/>
        <v>0</v>
      </c>
      <c r="AH870" s="8">
        <f t="shared" si="1603"/>
        <v>6121.5400000000009</v>
      </c>
      <c r="AI870" s="8">
        <f t="shared" si="1604"/>
        <v>71</v>
      </c>
      <c r="AJ870" s="8"/>
      <c r="AL870" s="11">
        <f t="shared" si="1605"/>
        <v>45420</v>
      </c>
      <c r="AM870" s="8">
        <f t="shared" si="1606"/>
        <v>5083</v>
      </c>
      <c r="AN870" s="8">
        <f t="shared" si="1607"/>
        <v>662052.56999999983</v>
      </c>
      <c r="AO870" s="8">
        <f t="shared" si="1608"/>
        <v>2276.5</v>
      </c>
      <c r="AP870" s="8">
        <f t="shared" si="1609"/>
        <v>0</v>
      </c>
      <c r="AQ870" s="8">
        <f t="shared" si="1610"/>
        <v>7480.2199999999948</v>
      </c>
      <c r="AR870" s="8">
        <f t="shared" si="1611"/>
        <v>14</v>
      </c>
      <c r="AS870" s="8"/>
      <c r="AU870" s="11">
        <f t="shared" si="1612"/>
        <v>45420</v>
      </c>
      <c r="AV870" s="8">
        <f t="shared" si="1613"/>
        <v>5708</v>
      </c>
      <c r="AW870" s="8">
        <f t="shared" si="1614"/>
        <v>509756.13</v>
      </c>
      <c r="AX870" s="8">
        <f t="shared" si="1615"/>
        <v>0</v>
      </c>
      <c r="AY870" s="8">
        <f t="shared" si="1616"/>
        <v>3184.5799999999995</v>
      </c>
      <c r="AZ870" s="8">
        <f t="shared" si="1617"/>
        <v>-117.64000000000004</v>
      </c>
      <c r="BA870" s="8">
        <f t="shared" si="1618"/>
        <v>20</v>
      </c>
      <c r="BB870" s="8"/>
      <c r="BD870" s="11">
        <f t="shared" si="1619"/>
        <v>45420</v>
      </c>
      <c r="BE870" s="8">
        <f t="shared" si="1620"/>
        <v>6379</v>
      </c>
      <c r="BF870" s="8">
        <f t="shared" si="1621"/>
        <v>809302.26000000024</v>
      </c>
      <c r="BG870" s="8">
        <f t="shared" si="1622"/>
        <v>3423.54</v>
      </c>
      <c r="BH870" s="8">
        <f t="shared" si="1623"/>
        <v>0</v>
      </c>
      <c r="BI870" s="8">
        <f t="shared" si="1624"/>
        <v>5094.5599999999977</v>
      </c>
      <c r="BJ870" s="8">
        <f t="shared" si="1625"/>
        <v>19</v>
      </c>
      <c r="BK870" s="8"/>
      <c r="BM870" s="11">
        <f t="shared" si="1626"/>
        <v>45420</v>
      </c>
      <c r="BN870" s="8">
        <f t="shared" si="1627"/>
        <v>6820</v>
      </c>
      <c r="BO870" s="8">
        <f t="shared" si="1628"/>
        <v>934465.75000000035</v>
      </c>
      <c r="BP870" s="8">
        <f t="shared" si="1629"/>
        <v>4567.8999999999996</v>
      </c>
      <c r="BQ870" s="8">
        <f t="shared" si="1630"/>
        <v>0</v>
      </c>
      <c r="BR870" s="8">
        <f t="shared" si="1631"/>
        <v>18328.830000000005</v>
      </c>
      <c r="BS870" s="8">
        <f t="shared" si="1632"/>
        <v>26</v>
      </c>
      <c r="BT870" s="8"/>
      <c r="BV870" s="11">
        <f t="shared" si="1633"/>
        <v>45420</v>
      </c>
      <c r="BW870" s="8">
        <f t="shared" si="1634"/>
        <v>3355</v>
      </c>
      <c r="BX870" s="8">
        <f t="shared" si="1635"/>
        <v>271234.68</v>
      </c>
      <c r="BY870" s="8">
        <f t="shared" si="1636"/>
        <v>4050</v>
      </c>
      <c r="BZ870" s="8">
        <f t="shared" si="1637"/>
        <v>0</v>
      </c>
      <c r="CA870" s="8">
        <f t="shared" si="1638"/>
        <v>2745.44</v>
      </c>
      <c r="CB870" s="8">
        <f t="shared" si="1639"/>
        <v>33</v>
      </c>
      <c r="CC870" s="8"/>
      <c r="CE870" s="11">
        <f t="shared" si="1640"/>
        <v>45420</v>
      </c>
      <c r="CF870" s="8">
        <f t="shared" si="1641"/>
        <v>4107</v>
      </c>
      <c r="CG870" s="8">
        <f t="shared" si="1642"/>
        <v>487035.60999999993</v>
      </c>
      <c r="CH870" s="8">
        <f t="shared" si="1643"/>
        <v>6307.15</v>
      </c>
      <c r="CI870" s="8">
        <f t="shared" si="1644"/>
        <v>25</v>
      </c>
      <c r="CJ870" s="8">
        <f t="shared" si="1645"/>
        <v>-76.339999999999975</v>
      </c>
      <c r="CK870" s="8">
        <f t="shared" si="1646"/>
        <v>86</v>
      </c>
      <c r="CL870" s="8"/>
      <c r="CN870" s="11">
        <f t="shared" si="1647"/>
        <v>45420</v>
      </c>
      <c r="CO870" s="8">
        <f t="shared" si="1648"/>
        <v>8332</v>
      </c>
      <c r="CP870" s="8">
        <f t="shared" si="1649"/>
        <v>901345.32000000007</v>
      </c>
      <c r="CQ870" s="8">
        <f t="shared" si="1650"/>
        <v>8343.44</v>
      </c>
      <c r="CR870" s="8">
        <f t="shared" si="1651"/>
        <v>50599.67000000002</v>
      </c>
      <c r="CS870" s="8">
        <f t="shared" si="1652"/>
        <v>5388.87</v>
      </c>
      <c r="CT870" s="8">
        <f t="shared" si="1653"/>
        <v>478</v>
      </c>
      <c r="CU870" s="8"/>
      <c r="CW870" s="11">
        <f t="shared" si="1654"/>
        <v>45420</v>
      </c>
      <c r="CX870" s="8">
        <f t="shared" si="1655"/>
        <v>1942</v>
      </c>
      <c r="CY870" s="8">
        <f t="shared" si="1656"/>
        <v>129366.66000000003</v>
      </c>
      <c r="CZ870" s="8">
        <f t="shared" si="1657"/>
        <v>-4.5</v>
      </c>
      <c r="DA870" s="8">
        <f t="shared" si="1658"/>
        <v>847.5</v>
      </c>
      <c r="DB870" s="8">
        <f t="shared" si="1659"/>
        <v>5950.34</v>
      </c>
      <c r="DC870" s="8">
        <f t="shared" si="1660"/>
        <v>30</v>
      </c>
      <c r="DD870" s="8"/>
      <c r="DF870" s="11">
        <f t="shared" si="1661"/>
        <v>45420</v>
      </c>
      <c r="DG870" s="8">
        <f t="shared" si="1662"/>
        <v>0</v>
      </c>
      <c r="DH870" s="8">
        <f t="shared" si="1663"/>
        <v>0</v>
      </c>
      <c r="DI870" s="8">
        <f t="shared" si="1664"/>
        <v>0</v>
      </c>
      <c r="DJ870" s="8">
        <f t="shared" si="1665"/>
        <v>0</v>
      </c>
      <c r="DK870" s="8">
        <f t="shared" si="1666"/>
        <v>0</v>
      </c>
      <c r="DL870" s="8">
        <f t="shared" si="1667"/>
        <v>0</v>
      </c>
      <c r="DM870" s="8"/>
      <c r="DO870" s="11">
        <f t="shared" si="1668"/>
        <v>45420</v>
      </c>
      <c r="DP870" s="8">
        <f t="shared" si="1669"/>
        <v>0</v>
      </c>
      <c r="DQ870" s="8">
        <f t="shared" si="1670"/>
        <v>0</v>
      </c>
      <c r="DR870" s="8">
        <f t="shared" si="1671"/>
        <v>0</v>
      </c>
      <c r="DS870" s="8">
        <f t="shared" si="1672"/>
        <v>0</v>
      </c>
      <c r="DT870" s="8">
        <f t="shared" si="1673"/>
        <v>0</v>
      </c>
      <c r="DU870" s="8">
        <f t="shared" si="1674"/>
        <v>0</v>
      </c>
      <c r="DV870" s="8"/>
      <c r="DX870" s="11">
        <f t="shared" si="1675"/>
        <v>45420</v>
      </c>
      <c r="DY870" s="8">
        <f t="shared" si="1676"/>
        <v>0</v>
      </c>
      <c r="DZ870" s="8">
        <f t="shared" si="1677"/>
        <v>0</v>
      </c>
      <c r="EA870" s="8">
        <f t="shared" si="1678"/>
        <v>0</v>
      </c>
      <c r="EB870" s="8">
        <f t="shared" si="1679"/>
        <v>0</v>
      </c>
      <c r="EC870" s="8">
        <f t="shared" si="1680"/>
        <v>0</v>
      </c>
      <c r="ED870" s="8">
        <f t="shared" si="1681"/>
        <v>0</v>
      </c>
      <c r="EE870" s="8"/>
    </row>
    <row r="871" spans="2:135" x14ac:dyDescent="0.3">
      <c r="B871" s="11">
        <f t="shared" ref="B871:B934" si="1685">B133</f>
        <v>45421</v>
      </c>
      <c r="C871" s="8">
        <f t="shared" ref="C871:C934" si="1686">C133+C870</f>
        <v>5256</v>
      </c>
      <c r="D871" s="8">
        <f t="shared" ref="D871:D934" si="1687">D133+D870</f>
        <v>737991.73000000021</v>
      </c>
      <c r="E871" s="8">
        <f t="shared" ref="E871:E934" si="1688">E133+E870</f>
        <v>0</v>
      </c>
      <c r="F871" s="8">
        <f t="shared" ref="F871:F934" si="1689">F133+F870</f>
        <v>3584</v>
      </c>
      <c r="G871" s="8">
        <f t="shared" ref="G871:G934" si="1690">G133+G870</f>
        <v>6260.78</v>
      </c>
      <c r="H871" s="8">
        <f t="shared" ref="H871:H934" si="1691">H133+H870</f>
        <v>45</v>
      </c>
      <c r="I871" s="8"/>
      <c r="K871" s="11">
        <f t="shared" ref="K871:K934" si="1692">K133</f>
        <v>45421</v>
      </c>
      <c r="L871" s="8">
        <f t="shared" ref="L871:L934" si="1693">L133+L870</f>
        <v>4685</v>
      </c>
      <c r="M871" s="8">
        <f t="shared" ref="M871:M934" si="1694">M133+M870</f>
        <v>642541.29000000015</v>
      </c>
      <c r="N871" s="8">
        <f t="shared" ref="N871:N934" si="1695">N133+N870</f>
        <v>2179.6300000000006</v>
      </c>
      <c r="O871" s="8">
        <f t="shared" ref="O871:O934" si="1696">O133+O870</f>
        <v>0</v>
      </c>
      <c r="P871" s="8">
        <f t="shared" ref="P871:P934" si="1697">P133+P870</f>
        <v>2323.08</v>
      </c>
      <c r="Q871" s="8">
        <f t="shared" ref="Q871:Q934" si="1698">Q133+Q870</f>
        <v>10</v>
      </c>
      <c r="R871" s="8"/>
      <c r="T871" s="11">
        <f t="shared" ref="T871:T934" si="1699">T133</f>
        <v>45421</v>
      </c>
      <c r="U871" s="8">
        <f t="shared" ref="U871:U934" si="1700">U133+U870</f>
        <v>2658</v>
      </c>
      <c r="V871" s="8">
        <f t="shared" ref="V871:V934" si="1701">V133+V870</f>
        <v>259814.15999999997</v>
      </c>
      <c r="W871" s="8">
        <f t="shared" ref="W871:W934" si="1702">W133+W870</f>
        <v>0</v>
      </c>
      <c r="X871" s="8">
        <f t="shared" ref="X871:X934" si="1703">X133+X870</f>
        <v>0</v>
      </c>
      <c r="Y871" s="8">
        <f t="shared" ref="Y871:Y934" si="1704">Y133+Y870</f>
        <v>5853</v>
      </c>
      <c r="Z871" s="8">
        <f t="shared" ref="Z871:Z934" si="1705">Z133+Z870</f>
        <v>0</v>
      </c>
      <c r="AA871" s="8"/>
      <c r="AC871" s="11">
        <f t="shared" ref="AC871:AC934" si="1706">AC133</f>
        <v>45421</v>
      </c>
      <c r="AD871" s="8">
        <f t="shared" ref="AD871:AD934" si="1707">AD133+AD870</f>
        <v>6517</v>
      </c>
      <c r="AE871" s="8">
        <f t="shared" ref="AE871:AE934" si="1708">AE133+AE870</f>
        <v>781559.61999999953</v>
      </c>
      <c r="AF871" s="8">
        <f t="shared" ref="AF871:AF934" si="1709">AF133+AF870</f>
        <v>5811.27</v>
      </c>
      <c r="AG871" s="8">
        <f t="shared" ref="AG871:AG934" si="1710">AG133+AG870</f>
        <v>0</v>
      </c>
      <c r="AH871" s="8">
        <f t="shared" ref="AH871:AH934" si="1711">AH133+AH870</f>
        <v>6121.5400000000009</v>
      </c>
      <c r="AI871" s="8">
        <f t="shared" ref="AI871:AI934" si="1712">AI133+AI870</f>
        <v>71</v>
      </c>
      <c r="AJ871" s="8"/>
      <c r="AL871" s="11">
        <f t="shared" ref="AL871:AL934" si="1713">AL133</f>
        <v>45421</v>
      </c>
      <c r="AM871" s="8">
        <f t="shared" ref="AM871:AM934" si="1714">AM133+AM870</f>
        <v>5128</v>
      </c>
      <c r="AN871" s="8">
        <f t="shared" ref="AN871:AN934" si="1715">AN133+AN870</f>
        <v>667971.00999999978</v>
      </c>
      <c r="AO871" s="8">
        <f t="shared" ref="AO871:AO934" si="1716">AO133+AO870</f>
        <v>2280.1999999999998</v>
      </c>
      <c r="AP871" s="8">
        <f t="shared" ref="AP871:AP934" si="1717">AP133+AP870</f>
        <v>0</v>
      </c>
      <c r="AQ871" s="8">
        <f t="shared" ref="AQ871:AQ934" si="1718">AQ133+AQ870</f>
        <v>7480.2199999999948</v>
      </c>
      <c r="AR871" s="8">
        <f t="shared" ref="AR871:AR934" si="1719">AR133+AR870</f>
        <v>14</v>
      </c>
      <c r="AS871" s="8"/>
      <c r="AU871" s="11">
        <f t="shared" ref="AU871:AU934" si="1720">AU133</f>
        <v>45421</v>
      </c>
      <c r="AV871" s="8">
        <f t="shared" ref="AV871:AV934" si="1721">AV133+AV870</f>
        <v>5762</v>
      </c>
      <c r="AW871" s="8">
        <f t="shared" ref="AW871:AW934" si="1722">AW133+AW870</f>
        <v>514502.35</v>
      </c>
      <c r="AX871" s="8">
        <f t="shared" ref="AX871:AX934" si="1723">AX133+AX870</f>
        <v>0</v>
      </c>
      <c r="AY871" s="8">
        <f t="shared" ref="AY871:AY934" si="1724">AY133+AY870</f>
        <v>3198.5799999999995</v>
      </c>
      <c r="AZ871" s="8">
        <f t="shared" ref="AZ871:AZ934" si="1725">AZ133+AZ870</f>
        <v>-117.64000000000004</v>
      </c>
      <c r="BA871" s="8">
        <f t="shared" ref="BA871:BA934" si="1726">BA133+BA870</f>
        <v>20</v>
      </c>
      <c r="BB871" s="8"/>
      <c r="BD871" s="11">
        <f t="shared" ref="BD871:BD934" si="1727">BD133</f>
        <v>45421</v>
      </c>
      <c r="BE871" s="8">
        <f t="shared" ref="BE871:BE934" si="1728">BE133+BE870</f>
        <v>6440</v>
      </c>
      <c r="BF871" s="8">
        <f t="shared" ref="BF871:BF934" si="1729">BF133+BF870</f>
        <v>816925.36000000022</v>
      </c>
      <c r="BG871" s="8">
        <f t="shared" ref="BG871:BG934" si="1730">BG133+BG870</f>
        <v>3451.25</v>
      </c>
      <c r="BH871" s="8">
        <f t="shared" ref="BH871:BH934" si="1731">BH133+BH870</f>
        <v>0</v>
      </c>
      <c r="BI871" s="8">
        <f t="shared" ref="BI871:BI934" si="1732">BI133+BI870</f>
        <v>5094.5599999999977</v>
      </c>
      <c r="BJ871" s="8">
        <f t="shared" ref="BJ871:BJ934" si="1733">BJ133+BJ870</f>
        <v>19</v>
      </c>
      <c r="BK871" s="8"/>
      <c r="BM871" s="11">
        <f t="shared" ref="BM871:BM934" si="1734">BM133</f>
        <v>45421</v>
      </c>
      <c r="BN871" s="8">
        <f t="shared" ref="BN871:BN934" si="1735">BN133+BN870</f>
        <v>6862</v>
      </c>
      <c r="BO871" s="8">
        <f t="shared" ref="BO871:BO934" si="1736">BO133+BO870</f>
        <v>939679.01000000036</v>
      </c>
      <c r="BP871" s="8">
        <f t="shared" ref="BP871:BP934" si="1737">BP133+BP870</f>
        <v>4647.8899999999994</v>
      </c>
      <c r="BQ871" s="8">
        <f t="shared" ref="BQ871:BQ934" si="1738">BQ133+BQ870</f>
        <v>0</v>
      </c>
      <c r="BR871" s="8">
        <f t="shared" ref="BR871:BR934" si="1739">BR133+BR870</f>
        <v>18682.830000000005</v>
      </c>
      <c r="BS871" s="8">
        <f t="shared" ref="BS871:BS934" si="1740">BS133+BS870</f>
        <v>27</v>
      </c>
      <c r="BT871" s="8"/>
      <c r="BV871" s="11">
        <f t="shared" ref="BV871:BV934" si="1741">BV133</f>
        <v>45421</v>
      </c>
      <c r="BW871" s="8">
        <f t="shared" ref="BW871:BW934" si="1742">BW133+BW870</f>
        <v>3389</v>
      </c>
      <c r="BX871" s="8">
        <f t="shared" ref="BX871:BX934" si="1743">BX133+BX870</f>
        <v>274038.55</v>
      </c>
      <c r="BY871" s="8">
        <f t="shared" ref="BY871:BY934" si="1744">BY133+BY870</f>
        <v>4082</v>
      </c>
      <c r="BZ871" s="8">
        <f t="shared" ref="BZ871:BZ934" si="1745">BZ133+BZ870</f>
        <v>0</v>
      </c>
      <c r="CA871" s="8">
        <f t="shared" ref="CA871:CA934" si="1746">CA133+CA870</f>
        <v>3095.44</v>
      </c>
      <c r="CB871" s="8">
        <f t="shared" ref="CB871:CB934" si="1747">CB133+CB870</f>
        <v>33</v>
      </c>
      <c r="CC871" s="8"/>
      <c r="CE871" s="11">
        <f t="shared" ref="CE871:CE934" si="1748">CE133</f>
        <v>45421</v>
      </c>
      <c r="CF871" s="8">
        <f t="shared" ref="CF871:CF934" si="1749">CF133+CF870</f>
        <v>4147</v>
      </c>
      <c r="CG871" s="8">
        <f t="shared" ref="CG871:CG934" si="1750">CG133+CG870</f>
        <v>492120.19999999995</v>
      </c>
      <c r="CH871" s="8">
        <f t="shared" ref="CH871:CH934" si="1751">CH133+CH870</f>
        <v>6376.65</v>
      </c>
      <c r="CI871" s="8">
        <f t="shared" ref="CI871:CI934" si="1752">CI133+CI870</f>
        <v>25</v>
      </c>
      <c r="CJ871" s="8">
        <f t="shared" ref="CJ871:CJ934" si="1753">CJ133+CJ870</f>
        <v>-76.339999999999975</v>
      </c>
      <c r="CK871" s="8">
        <f t="shared" ref="CK871:CK934" si="1754">CK133+CK870</f>
        <v>86</v>
      </c>
      <c r="CL871" s="8"/>
      <c r="CN871" s="11">
        <f t="shared" ref="CN871:CN934" si="1755">CN133</f>
        <v>45421</v>
      </c>
      <c r="CO871" s="8">
        <f t="shared" ref="CO871:CO934" si="1756">CO133+CO870</f>
        <v>8372</v>
      </c>
      <c r="CP871" s="8">
        <f t="shared" ref="CP871:CP934" si="1757">CP133+CP870</f>
        <v>906296.93</v>
      </c>
      <c r="CQ871" s="8">
        <f t="shared" ref="CQ871:CQ934" si="1758">CQ133+CQ870</f>
        <v>8401.94</v>
      </c>
      <c r="CR871" s="8">
        <f t="shared" ref="CR871:CR934" si="1759">CR133+CR870</f>
        <v>51118.60000000002</v>
      </c>
      <c r="CS871" s="8">
        <f t="shared" ref="CS871:CS934" si="1760">CS133+CS870</f>
        <v>5463.87</v>
      </c>
      <c r="CT871" s="8">
        <f t="shared" ref="CT871:CT934" si="1761">CT133+CT870</f>
        <v>480</v>
      </c>
      <c r="CU871" s="8"/>
      <c r="CW871" s="11">
        <f t="shared" ref="CW871:CW934" si="1762">CW133</f>
        <v>45421</v>
      </c>
      <c r="CX871" s="8">
        <f t="shared" ref="CX871:CX934" si="1763">CX133+CX870</f>
        <v>1955</v>
      </c>
      <c r="CY871" s="8">
        <f t="shared" ref="CY871:CY934" si="1764">CY133+CY870</f>
        <v>130218.91000000003</v>
      </c>
      <c r="CZ871" s="8">
        <f t="shared" ref="CZ871:CZ934" si="1765">CZ133+CZ870</f>
        <v>-4.5</v>
      </c>
      <c r="DA871" s="8">
        <f t="shared" ref="DA871:DA934" si="1766">DA133+DA870</f>
        <v>847.5</v>
      </c>
      <c r="DB871" s="8">
        <f t="shared" ref="DB871:DB934" si="1767">DB133+DB870</f>
        <v>5950.34</v>
      </c>
      <c r="DC871" s="8">
        <f t="shared" ref="DC871:DC934" si="1768">DC133+DC870</f>
        <v>30</v>
      </c>
      <c r="DD871" s="8"/>
      <c r="DF871" s="11">
        <f t="shared" ref="DF871:DF934" si="1769">DF133</f>
        <v>45421</v>
      </c>
      <c r="DG871" s="8">
        <f t="shared" ref="DG871:DG934" si="1770">DG133+DG870</f>
        <v>0</v>
      </c>
      <c r="DH871" s="8">
        <f t="shared" ref="DH871:DH934" si="1771">DH133+DH870</f>
        <v>0</v>
      </c>
      <c r="DI871" s="8">
        <f t="shared" ref="DI871:DI934" si="1772">DI133+DI870</f>
        <v>0</v>
      </c>
      <c r="DJ871" s="8">
        <f t="shared" ref="DJ871:DJ934" si="1773">DJ133+DJ870</f>
        <v>0</v>
      </c>
      <c r="DK871" s="8">
        <f t="shared" ref="DK871:DK934" si="1774">DK133+DK870</f>
        <v>0</v>
      </c>
      <c r="DL871" s="8">
        <f t="shared" ref="DL871:DL934" si="1775">DL133+DL870</f>
        <v>0</v>
      </c>
      <c r="DM871" s="8"/>
      <c r="DO871" s="11">
        <f t="shared" ref="DO871:DO934" si="1776">DO133</f>
        <v>45421</v>
      </c>
      <c r="DP871" s="8">
        <f t="shared" ref="DP871:DP934" si="1777">DP133+DP870</f>
        <v>0</v>
      </c>
      <c r="DQ871" s="8">
        <f t="shared" ref="DQ871:DQ934" si="1778">DQ133+DQ870</f>
        <v>0</v>
      </c>
      <c r="DR871" s="8">
        <f t="shared" ref="DR871:DR934" si="1779">DR133+DR870</f>
        <v>0</v>
      </c>
      <c r="DS871" s="8">
        <f t="shared" ref="DS871:DS934" si="1780">DS133+DS870</f>
        <v>0</v>
      </c>
      <c r="DT871" s="8">
        <f t="shared" ref="DT871:DT934" si="1781">DT133+DT870</f>
        <v>0</v>
      </c>
      <c r="DU871" s="8">
        <f t="shared" ref="DU871:DU934" si="1782">DU133+DU870</f>
        <v>0</v>
      </c>
      <c r="DV871" s="8"/>
      <c r="DX871" s="11">
        <f t="shared" ref="DX871:DX934" si="1783">DX133</f>
        <v>45421</v>
      </c>
      <c r="DY871" s="8">
        <f t="shared" ref="DY871:DY934" si="1784">DY133+DY870</f>
        <v>0</v>
      </c>
      <c r="DZ871" s="8">
        <f t="shared" ref="DZ871:DZ934" si="1785">DZ133+DZ870</f>
        <v>0</v>
      </c>
      <c r="EA871" s="8">
        <f t="shared" ref="EA871:EA934" si="1786">EA133+EA870</f>
        <v>0</v>
      </c>
      <c r="EB871" s="8">
        <f t="shared" ref="EB871:EB934" si="1787">EB133+EB870</f>
        <v>0</v>
      </c>
      <c r="EC871" s="8">
        <f t="shared" ref="EC871:EC934" si="1788">EC133+EC870</f>
        <v>0</v>
      </c>
      <c r="ED871" s="8">
        <f t="shared" ref="ED871:ED934" si="1789">ED133+ED870</f>
        <v>0</v>
      </c>
      <c r="EE871" s="8"/>
    </row>
    <row r="872" spans="2:135" x14ac:dyDescent="0.3">
      <c r="B872" s="11">
        <f t="shared" si="1685"/>
        <v>45422</v>
      </c>
      <c r="C872" s="8">
        <f t="shared" si="1686"/>
        <v>5306</v>
      </c>
      <c r="D872" s="8">
        <f t="shared" si="1687"/>
        <v>745873.33000000019</v>
      </c>
      <c r="E872" s="8">
        <f t="shared" si="1688"/>
        <v>0</v>
      </c>
      <c r="F872" s="8">
        <f t="shared" si="1689"/>
        <v>3666</v>
      </c>
      <c r="G872" s="8">
        <f t="shared" si="1690"/>
        <v>6260.78</v>
      </c>
      <c r="H872" s="8">
        <f t="shared" si="1691"/>
        <v>45</v>
      </c>
      <c r="I872" s="8"/>
      <c r="K872" s="11">
        <f t="shared" si="1692"/>
        <v>45422</v>
      </c>
      <c r="L872" s="8">
        <f t="shared" si="1693"/>
        <v>4709</v>
      </c>
      <c r="M872" s="8">
        <f t="shared" si="1694"/>
        <v>646580.31000000017</v>
      </c>
      <c r="N872" s="8">
        <f t="shared" si="1695"/>
        <v>2207.4600000000005</v>
      </c>
      <c r="O872" s="8">
        <f t="shared" si="1696"/>
        <v>0</v>
      </c>
      <c r="P872" s="8">
        <f t="shared" si="1697"/>
        <v>2323.08</v>
      </c>
      <c r="Q872" s="8">
        <f t="shared" si="1698"/>
        <v>10</v>
      </c>
      <c r="R872" s="8"/>
      <c r="T872" s="11">
        <f t="shared" si="1699"/>
        <v>45422</v>
      </c>
      <c r="U872" s="8">
        <f t="shared" si="1700"/>
        <v>2707</v>
      </c>
      <c r="V872" s="8">
        <f t="shared" si="1701"/>
        <v>266410.83999999997</v>
      </c>
      <c r="W872" s="8">
        <f t="shared" si="1702"/>
        <v>0</v>
      </c>
      <c r="X872" s="8">
        <f t="shared" si="1703"/>
        <v>0</v>
      </c>
      <c r="Y872" s="8">
        <f t="shared" si="1704"/>
        <v>5903.5</v>
      </c>
      <c r="Z872" s="8">
        <f t="shared" si="1705"/>
        <v>0</v>
      </c>
      <c r="AA872" s="8"/>
      <c r="AC872" s="11">
        <f t="shared" si="1706"/>
        <v>45422</v>
      </c>
      <c r="AD872" s="8">
        <f t="shared" si="1707"/>
        <v>6589</v>
      </c>
      <c r="AE872" s="8">
        <f t="shared" si="1708"/>
        <v>791356.66999999958</v>
      </c>
      <c r="AF872" s="8">
        <f t="shared" si="1709"/>
        <v>5917.68</v>
      </c>
      <c r="AG872" s="8">
        <f t="shared" si="1710"/>
        <v>0</v>
      </c>
      <c r="AH872" s="8">
        <f t="shared" si="1711"/>
        <v>6131.4400000000005</v>
      </c>
      <c r="AI872" s="8">
        <f t="shared" si="1712"/>
        <v>71</v>
      </c>
      <c r="AJ872" s="8"/>
      <c r="AL872" s="11">
        <f t="shared" si="1713"/>
        <v>45422</v>
      </c>
      <c r="AM872" s="8">
        <f t="shared" si="1714"/>
        <v>5183</v>
      </c>
      <c r="AN872" s="8">
        <f t="shared" si="1715"/>
        <v>675274.55999999982</v>
      </c>
      <c r="AO872" s="8">
        <f t="shared" si="1716"/>
        <v>2308.8799999999997</v>
      </c>
      <c r="AP872" s="8">
        <f t="shared" si="1717"/>
        <v>0</v>
      </c>
      <c r="AQ872" s="8">
        <f t="shared" si="1718"/>
        <v>7480.2199999999948</v>
      </c>
      <c r="AR872" s="8">
        <f t="shared" si="1719"/>
        <v>14</v>
      </c>
      <c r="AS872" s="8"/>
      <c r="AU872" s="11">
        <f t="shared" si="1720"/>
        <v>45422</v>
      </c>
      <c r="AV872" s="8">
        <f t="shared" si="1721"/>
        <v>5831</v>
      </c>
      <c r="AW872" s="8">
        <f t="shared" si="1722"/>
        <v>521021.99</v>
      </c>
      <c r="AX872" s="8">
        <f t="shared" si="1723"/>
        <v>0</v>
      </c>
      <c r="AY872" s="8">
        <f t="shared" si="1724"/>
        <v>3278.0799999999995</v>
      </c>
      <c r="AZ872" s="8">
        <f t="shared" si="1725"/>
        <v>-117.64000000000004</v>
      </c>
      <c r="BA872" s="8">
        <f t="shared" si="1726"/>
        <v>20</v>
      </c>
      <c r="BB872" s="8"/>
      <c r="BD872" s="11">
        <f t="shared" si="1727"/>
        <v>45422</v>
      </c>
      <c r="BE872" s="8">
        <f t="shared" si="1728"/>
        <v>6496</v>
      </c>
      <c r="BF872" s="8">
        <f t="shared" si="1729"/>
        <v>823832.90000000026</v>
      </c>
      <c r="BG872" s="8">
        <f t="shared" si="1730"/>
        <v>3456.79</v>
      </c>
      <c r="BH872" s="8">
        <f t="shared" si="1731"/>
        <v>0</v>
      </c>
      <c r="BI872" s="8">
        <f t="shared" si="1732"/>
        <v>5219.7999999999975</v>
      </c>
      <c r="BJ872" s="8">
        <f t="shared" si="1733"/>
        <v>19</v>
      </c>
      <c r="BK872" s="8"/>
      <c r="BM872" s="11">
        <f t="shared" si="1734"/>
        <v>45422</v>
      </c>
      <c r="BN872" s="8">
        <f t="shared" si="1735"/>
        <v>6904</v>
      </c>
      <c r="BO872" s="8">
        <f t="shared" si="1736"/>
        <v>944885.49000000034</v>
      </c>
      <c r="BP872" s="8">
        <f t="shared" si="1737"/>
        <v>4669.28</v>
      </c>
      <c r="BQ872" s="8">
        <f t="shared" si="1738"/>
        <v>0</v>
      </c>
      <c r="BR872" s="8">
        <f t="shared" si="1739"/>
        <v>18687.780000000006</v>
      </c>
      <c r="BS872" s="8">
        <f t="shared" si="1740"/>
        <v>27</v>
      </c>
      <c r="BT872" s="8"/>
      <c r="BV872" s="11">
        <f t="shared" si="1741"/>
        <v>45422</v>
      </c>
      <c r="BW872" s="8">
        <f t="shared" si="1742"/>
        <v>3442</v>
      </c>
      <c r="BX872" s="8">
        <f t="shared" si="1743"/>
        <v>278974.76999999996</v>
      </c>
      <c r="BY872" s="8">
        <f t="shared" si="1744"/>
        <v>4156</v>
      </c>
      <c r="BZ872" s="8">
        <f t="shared" si="1745"/>
        <v>0</v>
      </c>
      <c r="CA872" s="8">
        <f t="shared" si="1746"/>
        <v>3130.44</v>
      </c>
      <c r="CB872" s="8">
        <f t="shared" si="1747"/>
        <v>33</v>
      </c>
      <c r="CC872" s="8"/>
      <c r="CE872" s="11">
        <f t="shared" si="1748"/>
        <v>45422</v>
      </c>
      <c r="CF872" s="8">
        <f t="shared" si="1749"/>
        <v>4209</v>
      </c>
      <c r="CG872" s="8">
        <f t="shared" si="1750"/>
        <v>508088.18999999994</v>
      </c>
      <c r="CH872" s="8">
        <f t="shared" si="1751"/>
        <v>6425.15</v>
      </c>
      <c r="CI872" s="8">
        <f t="shared" si="1752"/>
        <v>25</v>
      </c>
      <c r="CJ872" s="8">
        <f t="shared" si="1753"/>
        <v>-76.339999999999975</v>
      </c>
      <c r="CK872" s="8">
        <f t="shared" si="1754"/>
        <v>86</v>
      </c>
      <c r="CL872" s="8"/>
      <c r="CN872" s="11">
        <f t="shared" si="1755"/>
        <v>45422</v>
      </c>
      <c r="CO872" s="8">
        <f t="shared" si="1756"/>
        <v>8434</v>
      </c>
      <c r="CP872" s="8">
        <f t="shared" si="1757"/>
        <v>913407.12</v>
      </c>
      <c r="CQ872" s="8">
        <f t="shared" si="1758"/>
        <v>8444.44</v>
      </c>
      <c r="CR872" s="8">
        <f t="shared" si="1759"/>
        <v>51438.780000000021</v>
      </c>
      <c r="CS872" s="8">
        <f t="shared" si="1760"/>
        <v>5513.87</v>
      </c>
      <c r="CT872" s="8">
        <f t="shared" si="1761"/>
        <v>481</v>
      </c>
      <c r="CU872" s="8"/>
      <c r="CW872" s="11">
        <f t="shared" si="1762"/>
        <v>45422</v>
      </c>
      <c r="CX872" s="8">
        <f t="shared" si="1763"/>
        <v>1993</v>
      </c>
      <c r="CY872" s="8">
        <f t="shared" si="1764"/>
        <v>134207.77000000002</v>
      </c>
      <c r="CZ872" s="8">
        <f t="shared" si="1765"/>
        <v>-4.5</v>
      </c>
      <c r="DA872" s="8">
        <f t="shared" si="1766"/>
        <v>851.5</v>
      </c>
      <c r="DB872" s="8">
        <f t="shared" si="1767"/>
        <v>5975.34</v>
      </c>
      <c r="DC872" s="8">
        <f t="shared" si="1768"/>
        <v>30</v>
      </c>
      <c r="DD872" s="8"/>
      <c r="DF872" s="11">
        <f t="shared" si="1769"/>
        <v>45422</v>
      </c>
      <c r="DG872" s="8">
        <f t="shared" si="1770"/>
        <v>0</v>
      </c>
      <c r="DH872" s="8">
        <f t="shared" si="1771"/>
        <v>0</v>
      </c>
      <c r="DI872" s="8">
        <f t="shared" si="1772"/>
        <v>0</v>
      </c>
      <c r="DJ872" s="8">
        <f t="shared" si="1773"/>
        <v>0</v>
      </c>
      <c r="DK872" s="8">
        <f t="shared" si="1774"/>
        <v>0</v>
      </c>
      <c r="DL872" s="8">
        <f t="shared" si="1775"/>
        <v>0</v>
      </c>
      <c r="DM872" s="8"/>
      <c r="DO872" s="11">
        <f t="shared" si="1776"/>
        <v>45422</v>
      </c>
      <c r="DP872" s="8">
        <f t="shared" si="1777"/>
        <v>0</v>
      </c>
      <c r="DQ872" s="8">
        <f t="shared" si="1778"/>
        <v>0</v>
      </c>
      <c r="DR872" s="8">
        <f t="shared" si="1779"/>
        <v>0</v>
      </c>
      <c r="DS872" s="8">
        <f t="shared" si="1780"/>
        <v>0</v>
      </c>
      <c r="DT872" s="8">
        <f t="shared" si="1781"/>
        <v>0</v>
      </c>
      <c r="DU872" s="8">
        <f t="shared" si="1782"/>
        <v>0</v>
      </c>
      <c r="DV872" s="8"/>
      <c r="DX872" s="11">
        <f t="shared" si="1783"/>
        <v>45422</v>
      </c>
      <c r="DY872" s="8">
        <f t="shared" si="1784"/>
        <v>0</v>
      </c>
      <c r="DZ872" s="8">
        <f t="shared" si="1785"/>
        <v>0</v>
      </c>
      <c r="EA872" s="8">
        <f t="shared" si="1786"/>
        <v>0</v>
      </c>
      <c r="EB872" s="8">
        <f t="shared" si="1787"/>
        <v>0</v>
      </c>
      <c r="EC872" s="8">
        <f t="shared" si="1788"/>
        <v>0</v>
      </c>
      <c r="ED872" s="8">
        <f t="shared" si="1789"/>
        <v>0</v>
      </c>
      <c r="EE872" s="8"/>
    </row>
    <row r="873" spans="2:135" x14ac:dyDescent="0.3">
      <c r="B873" s="11">
        <f t="shared" si="1685"/>
        <v>45423</v>
      </c>
      <c r="C873" s="8">
        <f t="shared" si="1686"/>
        <v>5354</v>
      </c>
      <c r="D873" s="8">
        <f t="shared" si="1687"/>
        <v>752950.91000000015</v>
      </c>
      <c r="E873" s="8">
        <f t="shared" si="1688"/>
        <v>0</v>
      </c>
      <c r="F873" s="8">
        <f t="shared" si="1689"/>
        <v>3708</v>
      </c>
      <c r="G873" s="8">
        <f t="shared" si="1690"/>
        <v>6260.78</v>
      </c>
      <c r="H873" s="8">
        <f t="shared" si="1691"/>
        <v>45</v>
      </c>
      <c r="I873" s="8"/>
      <c r="K873" s="11">
        <f t="shared" si="1692"/>
        <v>45423</v>
      </c>
      <c r="L873" s="8">
        <f t="shared" si="1693"/>
        <v>4729</v>
      </c>
      <c r="M873" s="8">
        <f t="shared" si="1694"/>
        <v>649922.04000000015</v>
      </c>
      <c r="N873" s="8">
        <f t="shared" si="1695"/>
        <v>2219.2500000000005</v>
      </c>
      <c r="O873" s="8">
        <f t="shared" si="1696"/>
        <v>0</v>
      </c>
      <c r="P873" s="8">
        <f t="shared" si="1697"/>
        <v>2323.08</v>
      </c>
      <c r="Q873" s="8">
        <f t="shared" si="1698"/>
        <v>10</v>
      </c>
      <c r="R873" s="8"/>
      <c r="T873" s="11">
        <f t="shared" si="1699"/>
        <v>45423</v>
      </c>
      <c r="U873" s="8">
        <f t="shared" si="1700"/>
        <v>2754</v>
      </c>
      <c r="V873" s="8">
        <f t="shared" si="1701"/>
        <v>272166.64999999997</v>
      </c>
      <c r="W873" s="8">
        <f t="shared" si="1702"/>
        <v>0</v>
      </c>
      <c r="X873" s="8">
        <f t="shared" si="1703"/>
        <v>0</v>
      </c>
      <c r="Y873" s="8">
        <f t="shared" si="1704"/>
        <v>6038</v>
      </c>
      <c r="Z873" s="8">
        <f t="shared" si="1705"/>
        <v>0</v>
      </c>
      <c r="AA873" s="8"/>
      <c r="AC873" s="11">
        <f t="shared" si="1706"/>
        <v>45423</v>
      </c>
      <c r="AD873" s="8">
        <f t="shared" si="1707"/>
        <v>6635</v>
      </c>
      <c r="AE873" s="8">
        <f t="shared" si="1708"/>
        <v>797507.28999999957</v>
      </c>
      <c r="AF873" s="8">
        <f t="shared" si="1709"/>
        <v>5996.34</v>
      </c>
      <c r="AG873" s="8">
        <f t="shared" si="1710"/>
        <v>0</v>
      </c>
      <c r="AH873" s="8">
        <f t="shared" si="1711"/>
        <v>7148.4000000000005</v>
      </c>
      <c r="AI873" s="8">
        <f t="shared" si="1712"/>
        <v>72</v>
      </c>
      <c r="AJ873" s="8"/>
      <c r="AL873" s="11">
        <f t="shared" si="1713"/>
        <v>45423</v>
      </c>
      <c r="AM873" s="8">
        <f t="shared" si="1714"/>
        <v>5226</v>
      </c>
      <c r="AN873" s="8">
        <f t="shared" si="1715"/>
        <v>681040.42999999982</v>
      </c>
      <c r="AO873" s="8">
        <f t="shared" si="1716"/>
        <v>2364.41</v>
      </c>
      <c r="AP873" s="8">
        <f t="shared" si="1717"/>
        <v>0</v>
      </c>
      <c r="AQ873" s="8">
        <f t="shared" si="1718"/>
        <v>7789.1799999999948</v>
      </c>
      <c r="AR873" s="8">
        <f t="shared" si="1719"/>
        <v>14</v>
      </c>
      <c r="AS873" s="8"/>
      <c r="AU873" s="11">
        <f t="shared" si="1720"/>
        <v>45423</v>
      </c>
      <c r="AV873" s="8">
        <f t="shared" si="1721"/>
        <v>5845</v>
      </c>
      <c r="AW873" s="8">
        <f t="shared" si="1722"/>
        <v>522024.3</v>
      </c>
      <c r="AX873" s="8">
        <f t="shared" si="1723"/>
        <v>0</v>
      </c>
      <c r="AY873" s="8">
        <f t="shared" si="1724"/>
        <v>3293.0799999999995</v>
      </c>
      <c r="AZ873" s="8">
        <f t="shared" si="1725"/>
        <v>-100.45000000000005</v>
      </c>
      <c r="BA873" s="8">
        <f t="shared" si="1726"/>
        <v>20</v>
      </c>
      <c r="BB873" s="8"/>
      <c r="BD873" s="11">
        <f t="shared" si="1727"/>
        <v>45423</v>
      </c>
      <c r="BE873" s="8">
        <f t="shared" si="1728"/>
        <v>6546</v>
      </c>
      <c r="BF873" s="8">
        <f t="shared" si="1729"/>
        <v>829636.3400000002</v>
      </c>
      <c r="BG873" s="8">
        <f t="shared" si="1730"/>
        <v>3473.41</v>
      </c>
      <c r="BH873" s="8">
        <f t="shared" si="1731"/>
        <v>0</v>
      </c>
      <c r="BI873" s="8">
        <f t="shared" si="1732"/>
        <v>5359.0099999999975</v>
      </c>
      <c r="BJ873" s="8">
        <f t="shared" si="1733"/>
        <v>19</v>
      </c>
      <c r="BK873" s="8"/>
      <c r="BM873" s="11">
        <f t="shared" si="1734"/>
        <v>45423</v>
      </c>
      <c r="BN873" s="8">
        <f t="shared" si="1735"/>
        <v>6943</v>
      </c>
      <c r="BO873" s="8">
        <f t="shared" si="1736"/>
        <v>950440.93000000028</v>
      </c>
      <c r="BP873" s="8">
        <f t="shared" si="1737"/>
        <v>4732.53</v>
      </c>
      <c r="BQ873" s="8">
        <f t="shared" si="1738"/>
        <v>0</v>
      </c>
      <c r="BR873" s="8">
        <f t="shared" si="1739"/>
        <v>18687.780000000006</v>
      </c>
      <c r="BS873" s="8">
        <f t="shared" si="1740"/>
        <v>27</v>
      </c>
      <c r="BT873" s="8"/>
      <c r="BV873" s="11">
        <f t="shared" si="1741"/>
        <v>45423</v>
      </c>
      <c r="BW873" s="8">
        <f t="shared" si="1742"/>
        <v>3484</v>
      </c>
      <c r="BX873" s="8">
        <f t="shared" si="1743"/>
        <v>282572.40999999997</v>
      </c>
      <c r="BY873" s="8">
        <f t="shared" si="1744"/>
        <v>4190</v>
      </c>
      <c r="BZ873" s="8">
        <f t="shared" si="1745"/>
        <v>0</v>
      </c>
      <c r="CA873" s="8">
        <f t="shared" si="1746"/>
        <v>3200.44</v>
      </c>
      <c r="CB873" s="8">
        <f t="shared" si="1747"/>
        <v>33</v>
      </c>
      <c r="CC873" s="8"/>
      <c r="CE873" s="11">
        <f t="shared" si="1748"/>
        <v>45423</v>
      </c>
      <c r="CF873" s="8">
        <f t="shared" si="1749"/>
        <v>4245</v>
      </c>
      <c r="CG873" s="8">
        <f t="shared" si="1750"/>
        <v>516173.66999999993</v>
      </c>
      <c r="CH873" s="8">
        <f t="shared" si="1751"/>
        <v>6480.15</v>
      </c>
      <c r="CI873" s="8">
        <f t="shared" si="1752"/>
        <v>25</v>
      </c>
      <c r="CJ873" s="8">
        <f t="shared" si="1753"/>
        <v>-76.339999999999975</v>
      </c>
      <c r="CK873" s="8">
        <f t="shared" si="1754"/>
        <v>86</v>
      </c>
      <c r="CL873" s="8"/>
      <c r="CN873" s="11">
        <f t="shared" si="1755"/>
        <v>45423</v>
      </c>
      <c r="CO873" s="8">
        <f t="shared" si="1756"/>
        <v>8467</v>
      </c>
      <c r="CP873" s="8">
        <f t="shared" si="1757"/>
        <v>916235.80999999994</v>
      </c>
      <c r="CQ873" s="8">
        <f t="shared" si="1758"/>
        <v>8517.94</v>
      </c>
      <c r="CR873" s="8">
        <f t="shared" si="1759"/>
        <v>53869.10000000002</v>
      </c>
      <c r="CS873" s="8">
        <f t="shared" si="1760"/>
        <v>5513.87</v>
      </c>
      <c r="CT873" s="8">
        <f t="shared" si="1761"/>
        <v>481</v>
      </c>
      <c r="CU873" s="8"/>
      <c r="CW873" s="11">
        <f t="shared" si="1762"/>
        <v>45423</v>
      </c>
      <c r="CX873" s="8">
        <f t="shared" si="1763"/>
        <v>2016</v>
      </c>
      <c r="CY873" s="8">
        <f t="shared" si="1764"/>
        <v>136492.46000000002</v>
      </c>
      <c r="CZ873" s="8">
        <f t="shared" si="1765"/>
        <v>-4.5</v>
      </c>
      <c r="DA873" s="8">
        <f t="shared" si="1766"/>
        <v>851.5</v>
      </c>
      <c r="DB873" s="8">
        <f t="shared" si="1767"/>
        <v>5975.34</v>
      </c>
      <c r="DC873" s="8">
        <f t="shared" si="1768"/>
        <v>30</v>
      </c>
      <c r="DD873" s="8"/>
      <c r="DF873" s="11">
        <f t="shared" si="1769"/>
        <v>45423</v>
      </c>
      <c r="DG873" s="8">
        <f t="shared" si="1770"/>
        <v>0</v>
      </c>
      <c r="DH873" s="8">
        <f t="shared" si="1771"/>
        <v>0</v>
      </c>
      <c r="DI873" s="8">
        <f t="shared" si="1772"/>
        <v>0</v>
      </c>
      <c r="DJ873" s="8">
        <f t="shared" si="1773"/>
        <v>0</v>
      </c>
      <c r="DK873" s="8">
        <f t="shared" si="1774"/>
        <v>0</v>
      </c>
      <c r="DL873" s="8">
        <f t="shared" si="1775"/>
        <v>0</v>
      </c>
      <c r="DM873" s="8"/>
      <c r="DO873" s="11">
        <f t="shared" si="1776"/>
        <v>45423</v>
      </c>
      <c r="DP873" s="8">
        <f t="shared" si="1777"/>
        <v>0</v>
      </c>
      <c r="DQ873" s="8">
        <f t="shared" si="1778"/>
        <v>0</v>
      </c>
      <c r="DR873" s="8">
        <f t="shared" si="1779"/>
        <v>0</v>
      </c>
      <c r="DS873" s="8">
        <f t="shared" si="1780"/>
        <v>0</v>
      </c>
      <c r="DT873" s="8">
        <f t="shared" si="1781"/>
        <v>0</v>
      </c>
      <c r="DU873" s="8">
        <f t="shared" si="1782"/>
        <v>0</v>
      </c>
      <c r="DV873" s="8"/>
      <c r="DX873" s="11">
        <f t="shared" si="1783"/>
        <v>45423</v>
      </c>
      <c r="DY873" s="8">
        <f t="shared" si="1784"/>
        <v>0</v>
      </c>
      <c r="DZ873" s="8">
        <f t="shared" si="1785"/>
        <v>0</v>
      </c>
      <c r="EA873" s="8">
        <f t="shared" si="1786"/>
        <v>0</v>
      </c>
      <c r="EB873" s="8">
        <f t="shared" si="1787"/>
        <v>0</v>
      </c>
      <c r="EC873" s="8">
        <f t="shared" si="1788"/>
        <v>0</v>
      </c>
      <c r="ED873" s="8">
        <f t="shared" si="1789"/>
        <v>0</v>
      </c>
      <c r="EE873" s="8"/>
    </row>
    <row r="874" spans="2:135" x14ac:dyDescent="0.3">
      <c r="B874" s="11">
        <f t="shared" si="1685"/>
        <v>45424</v>
      </c>
      <c r="C874" s="8">
        <f t="shared" si="1686"/>
        <v>5374</v>
      </c>
      <c r="D874" s="8">
        <f t="shared" si="1687"/>
        <v>755304.58000000019</v>
      </c>
      <c r="E874" s="8">
        <f t="shared" si="1688"/>
        <v>0</v>
      </c>
      <c r="F874" s="8">
        <f t="shared" si="1689"/>
        <v>3729</v>
      </c>
      <c r="G874" s="8">
        <f t="shared" si="1690"/>
        <v>6260.78</v>
      </c>
      <c r="H874" s="8">
        <f t="shared" si="1691"/>
        <v>45</v>
      </c>
      <c r="I874" s="8"/>
      <c r="K874" s="11">
        <f t="shared" si="1692"/>
        <v>45424</v>
      </c>
      <c r="L874" s="8">
        <f t="shared" si="1693"/>
        <v>4751</v>
      </c>
      <c r="M874" s="8">
        <f t="shared" si="1694"/>
        <v>652485.4600000002</v>
      </c>
      <c r="N874" s="8">
        <f t="shared" si="1695"/>
        <v>2221.1400000000003</v>
      </c>
      <c r="O874" s="8">
        <f t="shared" si="1696"/>
        <v>0</v>
      </c>
      <c r="P874" s="8">
        <f t="shared" si="1697"/>
        <v>2323.08</v>
      </c>
      <c r="Q874" s="8">
        <f t="shared" si="1698"/>
        <v>10</v>
      </c>
      <c r="R874" s="8"/>
      <c r="T874" s="11">
        <f t="shared" si="1699"/>
        <v>45424</v>
      </c>
      <c r="U874" s="8">
        <f t="shared" si="1700"/>
        <v>2777</v>
      </c>
      <c r="V874" s="8">
        <f t="shared" si="1701"/>
        <v>274298.61</v>
      </c>
      <c r="W874" s="8">
        <f t="shared" si="1702"/>
        <v>0</v>
      </c>
      <c r="X874" s="8">
        <f t="shared" si="1703"/>
        <v>0</v>
      </c>
      <c r="Y874" s="8">
        <f t="shared" si="1704"/>
        <v>6192.75</v>
      </c>
      <c r="Z874" s="8">
        <f t="shared" si="1705"/>
        <v>0</v>
      </c>
      <c r="AA874" s="8"/>
      <c r="AC874" s="11">
        <f t="shared" si="1706"/>
        <v>45424</v>
      </c>
      <c r="AD874" s="8">
        <f t="shared" si="1707"/>
        <v>6661</v>
      </c>
      <c r="AE874" s="8">
        <f t="shared" si="1708"/>
        <v>800941.71999999962</v>
      </c>
      <c r="AF874" s="8">
        <f t="shared" si="1709"/>
        <v>6027.8</v>
      </c>
      <c r="AG874" s="8">
        <f t="shared" si="1710"/>
        <v>0</v>
      </c>
      <c r="AH874" s="8">
        <f t="shared" si="1711"/>
        <v>7148.4000000000005</v>
      </c>
      <c r="AI874" s="8">
        <f t="shared" si="1712"/>
        <v>73</v>
      </c>
      <c r="AJ874" s="8"/>
      <c r="AL874" s="11">
        <f t="shared" si="1713"/>
        <v>45424</v>
      </c>
      <c r="AM874" s="8">
        <f t="shared" si="1714"/>
        <v>5255</v>
      </c>
      <c r="AN874" s="8">
        <f t="shared" si="1715"/>
        <v>684414.97999999986</v>
      </c>
      <c r="AO874" s="8">
        <f t="shared" si="1716"/>
        <v>2368.1099999999997</v>
      </c>
      <c r="AP874" s="8">
        <f t="shared" si="1717"/>
        <v>0</v>
      </c>
      <c r="AQ874" s="8">
        <f t="shared" si="1718"/>
        <v>7789.1799999999948</v>
      </c>
      <c r="AR874" s="8">
        <f t="shared" si="1719"/>
        <v>14</v>
      </c>
      <c r="AS874" s="8"/>
      <c r="AU874" s="11">
        <f t="shared" si="1720"/>
        <v>45424</v>
      </c>
      <c r="AV874" s="8">
        <f t="shared" si="1721"/>
        <v>5865</v>
      </c>
      <c r="AW874" s="8">
        <f t="shared" si="1722"/>
        <v>523818.36</v>
      </c>
      <c r="AX874" s="8">
        <f t="shared" si="1723"/>
        <v>0</v>
      </c>
      <c r="AY874" s="8">
        <f t="shared" si="1724"/>
        <v>3295.0799999999995</v>
      </c>
      <c r="AZ874" s="8">
        <f t="shared" si="1725"/>
        <v>-100.45000000000005</v>
      </c>
      <c r="BA874" s="8">
        <f t="shared" si="1726"/>
        <v>20</v>
      </c>
      <c r="BB874" s="8"/>
      <c r="BD874" s="11">
        <f t="shared" si="1727"/>
        <v>45424</v>
      </c>
      <c r="BE874" s="8">
        <f t="shared" si="1728"/>
        <v>6579</v>
      </c>
      <c r="BF874" s="8">
        <f t="shared" si="1729"/>
        <v>833649.86000000022</v>
      </c>
      <c r="BG874" s="8">
        <f t="shared" si="1730"/>
        <v>3521.23</v>
      </c>
      <c r="BH874" s="8">
        <f t="shared" si="1731"/>
        <v>0</v>
      </c>
      <c r="BI874" s="8">
        <f t="shared" si="1732"/>
        <v>5359.0099999999975</v>
      </c>
      <c r="BJ874" s="8">
        <f t="shared" si="1733"/>
        <v>19</v>
      </c>
      <c r="BK874" s="8"/>
      <c r="BM874" s="11">
        <f t="shared" si="1734"/>
        <v>45424</v>
      </c>
      <c r="BN874" s="8">
        <f t="shared" si="1735"/>
        <v>6974</v>
      </c>
      <c r="BO874" s="8">
        <f t="shared" si="1736"/>
        <v>954249.59000000032</v>
      </c>
      <c r="BP874" s="8">
        <f t="shared" si="1737"/>
        <v>4750.21</v>
      </c>
      <c r="BQ874" s="8">
        <f t="shared" si="1738"/>
        <v>0</v>
      </c>
      <c r="BR874" s="8">
        <f t="shared" si="1739"/>
        <v>18837.780000000006</v>
      </c>
      <c r="BS874" s="8">
        <f t="shared" si="1740"/>
        <v>27</v>
      </c>
      <c r="BT874" s="8"/>
      <c r="BV874" s="11">
        <f t="shared" si="1741"/>
        <v>45424</v>
      </c>
      <c r="BW874" s="8">
        <f t="shared" si="1742"/>
        <v>3506</v>
      </c>
      <c r="BX874" s="8">
        <f t="shared" si="1743"/>
        <v>284235.37999999995</v>
      </c>
      <c r="BY874" s="8">
        <f t="shared" si="1744"/>
        <v>4203</v>
      </c>
      <c r="BZ874" s="8">
        <f t="shared" si="1745"/>
        <v>0</v>
      </c>
      <c r="CA874" s="8">
        <f t="shared" si="1746"/>
        <v>3235.44</v>
      </c>
      <c r="CB874" s="8">
        <f t="shared" si="1747"/>
        <v>33</v>
      </c>
      <c r="CC874" s="8"/>
      <c r="CE874" s="11">
        <f t="shared" si="1748"/>
        <v>45424</v>
      </c>
      <c r="CF874" s="8">
        <f t="shared" si="1749"/>
        <v>4261</v>
      </c>
      <c r="CG874" s="8">
        <f t="shared" si="1750"/>
        <v>517940.74999999994</v>
      </c>
      <c r="CH874" s="8">
        <f t="shared" si="1751"/>
        <v>6491.65</v>
      </c>
      <c r="CI874" s="8">
        <f t="shared" si="1752"/>
        <v>25</v>
      </c>
      <c r="CJ874" s="8">
        <f t="shared" si="1753"/>
        <v>-76.339999999999975</v>
      </c>
      <c r="CK874" s="8">
        <f t="shared" si="1754"/>
        <v>86</v>
      </c>
      <c r="CL874" s="8"/>
      <c r="CN874" s="11">
        <f t="shared" si="1755"/>
        <v>45424</v>
      </c>
      <c r="CO874" s="8">
        <f t="shared" si="1756"/>
        <v>8498</v>
      </c>
      <c r="CP874" s="8">
        <f t="shared" si="1757"/>
        <v>919460.24</v>
      </c>
      <c r="CQ874" s="8">
        <f t="shared" si="1758"/>
        <v>8556.44</v>
      </c>
      <c r="CR874" s="8">
        <f t="shared" si="1759"/>
        <v>54030.690000000017</v>
      </c>
      <c r="CS874" s="8">
        <f t="shared" si="1760"/>
        <v>5538.87</v>
      </c>
      <c r="CT874" s="8">
        <f t="shared" si="1761"/>
        <v>481</v>
      </c>
      <c r="CU874" s="8"/>
      <c r="CW874" s="11">
        <f t="shared" si="1762"/>
        <v>45424</v>
      </c>
      <c r="CX874" s="8">
        <f t="shared" si="1763"/>
        <v>2023</v>
      </c>
      <c r="CY874" s="8">
        <f t="shared" si="1764"/>
        <v>136919.30000000002</v>
      </c>
      <c r="CZ874" s="8">
        <f t="shared" si="1765"/>
        <v>-4.5</v>
      </c>
      <c r="DA874" s="8">
        <f t="shared" si="1766"/>
        <v>851.5</v>
      </c>
      <c r="DB874" s="8">
        <f t="shared" si="1767"/>
        <v>5975.34</v>
      </c>
      <c r="DC874" s="8">
        <f t="shared" si="1768"/>
        <v>30</v>
      </c>
      <c r="DD874" s="8"/>
      <c r="DF874" s="11">
        <f t="shared" si="1769"/>
        <v>45424</v>
      </c>
      <c r="DG874" s="8">
        <f t="shared" si="1770"/>
        <v>0</v>
      </c>
      <c r="DH874" s="8">
        <f t="shared" si="1771"/>
        <v>0</v>
      </c>
      <c r="DI874" s="8">
        <f t="shared" si="1772"/>
        <v>0</v>
      </c>
      <c r="DJ874" s="8">
        <f t="shared" si="1773"/>
        <v>0</v>
      </c>
      <c r="DK874" s="8">
        <f t="shared" si="1774"/>
        <v>0</v>
      </c>
      <c r="DL874" s="8">
        <f t="shared" si="1775"/>
        <v>0</v>
      </c>
      <c r="DM874" s="8"/>
      <c r="DO874" s="11">
        <f t="shared" si="1776"/>
        <v>45424</v>
      </c>
      <c r="DP874" s="8">
        <f t="shared" si="1777"/>
        <v>0</v>
      </c>
      <c r="DQ874" s="8">
        <f t="shared" si="1778"/>
        <v>0</v>
      </c>
      <c r="DR874" s="8">
        <f t="shared" si="1779"/>
        <v>0</v>
      </c>
      <c r="DS874" s="8">
        <f t="shared" si="1780"/>
        <v>0</v>
      </c>
      <c r="DT874" s="8">
        <f t="shared" si="1781"/>
        <v>0</v>
      </c>
      <c r="DU874" s="8">
        <f t="shared" si="1782"/>
        <v>0</v>
      </c>
      <c r="DV874" s="8"/>
      <c r="DX874" s="11">
        <f t="shared" si="1783"/>
        <v>45424</v>
      </c>
      <c r="DY874" s="8">
        <f t="shared" si="1784"/>
        <v>0</v>
      </c>
      <c r="DZ874" s="8">
        <f t="shared" si="1785"/>
        <v>0</v>
      </c>
      <c r="EA874" s="8">
        <f t="shared" si="1786"/>
        <v>0</v>
      </c>
      <c r="EB874" s="8">
        <f t="shared" si="1787"/>
        <v>0</v>
      </c>
      <c r="EC874" s="8">
        <f t="shared" si="1788"/>
        <v>0</v>
      </c>
      <c r="ED874" s="8">
        <f t="shared" si="1789"/>
        <v>0</v>
      </c>
      <c r="EE874" s="8"/>
    </row>
    <row r="875" spans="2:135" x14ac:dyDescent="0.3">
      <c r="B875" s="11">
        <f t="shared" si="1685"/>
        <v>45425</v>
      </c>
      <c r="C875" s="8">
        <f t="shared" si="1686"/>
        <v>5419</v>
      </c>
      <c r="D875" s="8">
        <f t="shared" si="1687"/>
        <v>761466.67000000016</v>
      </c>
      <c r="E875" s="8">
        <f t="shared" si="1688"/>
        <v>0</v>
      </c>
      <c r="F875" s="8">
        <f t="shared" si="1689"/>
        <v>3744</v>
      </c>
      <c r="G875" s="8">
        <f t="shared" si="1690"/>
        <v>6260.78</v>
      </c>
      <c r="H875" s="8">
        <f t="shared" si="1691"/>
        <v>45</v>
      </c>
      <c r="I875" s="8"/>
      <c r="K875" s="11">
        <f t="shared" si="1692"/>
        <v>45425</v>
      </c>
      <c r="L875" s="8">
        <f t="shared" si="1693"/>
        <v>4788</v>
      </c>
      <c r="M875" s="8">
        <f t="shared" si="1694"/>
        <v>658525.66000000015</v>
      </c>
      <c r="N875" s="8">
        <f t="shared" si="1695"/>
        <v>2221.1400000000003</v>
      </c>
      <c r="O875" s="8">
        <f t="shared" si="1696"/>
        <v>0</v>
      </c>
      <c r="P875" s="8">
        <f t="shared" si="1697"/>
        <v>2358.08</v>
      </c>
      <c r="Q875" s="8">
        <f t="shared" si="1698"/>
        <v>10</v>
      </c>
      <c r="R875" s="8"/>
      <c r="T875" s="11">
        <f t="shared" si="1699"/>
        <v>45425</v>
      </c>
      <c r="U875" s="8">
        <f t="shared" si="1700"/>
        <v>2812</v>
      </c>
      <c r="V875" s="8">
        <f t="shared" si="1701"/>
        <v>277343.55</v>
      </c>
      <c r="W875" s="8">
        <f t="shared" si="1702"/>
        <v>0</v>
      </c>
      <c r="X875" s="8">
        <f t="shared" si="1703"/>
        <v>0</v>
      </c>
      <c r="Y875" s="8">
        <f t="shared" si="1704"/>
        <v>6215</v>
      </c>
      <c r="Z875" s="8">
        <f t="shared" si="1705"/>
        <v>0</v>
      </c>
      <c r="AA875" s="8"/>
      <c r="AC875" s="11">
        <f t="shared" si="1706"/>
        <v>45425</v>
      </c>
      <c r="AD875" s="8">
        <f t="shared" si="1707"/>
        <v>6722</v>
      </c>
      <c r="AE875" s="8">
        <f t="shared" si="1708"/>
        <v>809375.4499999996</v>
      </c>
      <c r="AF875" s="8">
        <f t="shared" si="1709"/>
        <v>6068.51</v>
      </c>
      <c r="AG875" s="8">
        <f t="shared" si="1710"/>
        <v>0</v>
      </c>
      <c r="AH875" s="8">
        <f t="shared" si="1711"/>
        <v>7162.8</v>
      </c>
      <c r="AI875" s="8">
        <f t="shared" si="1712"/>
        <v>74</v>
      </c>
      <c r="AJ875" s="8"/>
      <c r="AL875" s="11">
        <f t="shared" si="1713"/>
        <v>45425</v>
      </c>
      <c r="AM875" s="8">
        <f t="shared" si="1714"/>
        <v>5312</v>
      </c>
      <c r="AN875" s="8">
        <f t="shared" si="1715"/>
        <v>692845.90999999992</v>
      </c>
      <c r="AO875" s="8">
        <f t="shared" si="1716"/>
        <v>2374.5899999999997</v>
      </c>
      <c r="AP875" s="8">
        <f t="shared" si="1717"/>
        <v>0</v>
      </c>
      <c r="AQ875" s="8">
        <f t="shared" si="1718"/>
        <v>7794.1299999999947</v>
      </c>
      <c r="AR875" s="8">
        <f t="shared" si="1719"/>
        <v>15</v>
      </c>
      <c r="AS875" s="8"/>
      <c r="AU875" s="11">
        <f t="shared" si="1720"/>
        <v>45425</v>
      </c>
      <c r="AV875" s="8">
        <f t="shared" si="1721"/>
        <v>5893</v>
      </c>
      <c r="AW875" s="8">
        <f t="shared" si="1722"/>
        <v>526355.42999999993</v>
      </c>
      <c r="AX875" s="8">
        <f t="shared" si="1723"/>
        <v>0</v>
      </c>
      <c r="AY875" s="8">
        <f t="shared" si="1724"/>
        <v>3310.0799999999995</v>
      </c>
      <c r="AZ875" s="8">
        <f t="shared" si="1725"/>
        <v>-100.45000000000005</v>
      </c>
      <c r="BA875" s="8">
        <f t="shared" si="1726"/>
        <v>20</v>
      </c>
      <c r="BB875" s="8"/>
      <c r="BD875" s="11">
        <f t="shared" si="1727"/>
        <v>45425</v>
      </c>
      <c r="BE875" s="8">
        <f t="shared" si="1728"/>
        <v>6630</v>
      </c>
      <c r="BF875" s="8">
        <f t="shared" si="1729"/>
        <v>840175.10000000021</v>
      </c>
      <c r="BG875" s="8">
        <f t="shared" si="1730"/>
        <v>3537.4</v>
      </c>
      <c r="BH875" s="8">
        <f t="shared" si="1731"/>
        <v>0</v>
      </c>
      <c r="BI875" s="8">
        <f t="shared" si="1732"/>
        <v>5504.0499999999975</v>
      </c>
      <c r="BJ875" s="8">
        <f t="shared" si="1733"/>
        <v>19</v>
      </c>
      <c r="BK875" s="8"/>
      <c r="BM875" s="11">
        <f t="shared" si="1734"/>
        <v>45425</v>
      </c>
      <c r="BN875" s="8">
        <f t="shared" si="1735"/>
        <v>7015</v>
      </c>
      <c r="BO875" s="8">
        <f t="shared" si="1736"/>
        <v>959037.67000000027</v>
      </c>
      <c r="BP875" s="8">
        <f t="shared" si="1737"/>
        <v>4750.21</v>
      </c>
      <c r="BQ875" s="8">
        <f t="shared" si="1738"/>
        <v>0</v>
      </c>
      <c r="BR875" s="8">
        <f t="shared" si="1739"/>
        <v>19075.750000000007</v>
      </c>
      <c r="BS875" s="8">
        <f t="shared" si="1740"/>
        <v>28</v>
      </c>
      <c r="BT875" s="8"/>
      <c r="BV875" s="11">
        <f t="shared" si="1741"/>
        <v>45425</v>
      </c>
      <c r="BW875" s="8">
        <f t="shared" si="1742"/>
        <v>3543</v>
      </c>
      <c r="BX875" s="8">
        <f t="shared" si="1743"/>
        <v>287143.14999999997</v>
      </c>
      <c r="BY875" s="8">
        <f t="shared" si="1744"/>
        <v>4242</v>
      </c>
      <c r="BZ875" s="8">
        <f t="shared" si="1745"/>
        <v>0</v>
      </c>
      <c r="CA875" s="8">
        <f t="shared" si="1746"/>
        <v>3235.44</v>
      </c>
      <c r="CB875" s="8">
        <f t="shared" si="1747"/>
        <v>33</v>
      </c>
      <c r="CC875" s="8"/>
      <c r="CE875" s="11">
        <f t="shared" si="1748"/>
        <v>45425</v>
      </c>
      <c r="CF875" s="8">
        <f t="shared" si="1749"/>
        <v>4296</v>
      </c>
      <c r="CG875" s="8">
        <f t="shared" si="1750"/>
        <v>522207.05999999994</v>
      </c>
      <c r="CH875" s="8">
        <f t="shared" si="1751"/>
        <v>6512.65</v>
      </c>
      <c r="CI875" s="8">
        <f t="shared" si="1752"/>
        <v>25</v>
      </c>
      <c r="CJ875" s="8">
        <f t="shared" si="1753"/>
        <v>-76.32999999999997</v>
      </c>
      <c r="CK875" s="8">
        <f t="shared" si="1754"/>
        <v>86</v>
      </c>
      <c r="CL875" s="8"/>
      <c r="CN875" s="11">
        <f t="shared" si="1755"/>
        <v>45425</v>
      </c>
      <c r="CO875" s="8">
        <f t="shared" si="1756"/>
        <v>8556</v>
      </c>
      <c r="CP875" s="8">
        <f t="shared" si="1757"/>
        <v>926971.3</v>
      </c>
      <c r="CQ875" s="8">
        <f t="shared" si="1758"/>
        <v>8612.94</v>
      </c>
      <c r="CR875" s="8">
        <f t="shared" si="1759"/>
        <v>54440.250000000015</v>
      </c>
      <c r="CS875" s="8">
        <f t="shared" si="1760"/>
        <v>5538.87</v>
      </c>
      <c r="CT875" s="8">
        <f t="shared" si="1761"/>
        <v>513</v>
      </c>
      <c r="CU875" s="8"/>
      <c r="CW875" s="11">
        <f t="shared" si="1762"/>
        <v>45425</v>
      </c>
      <c r="CX875" s="8">
        <f t="shared" si="1763"/>
        <v>2038</v>
      </c>
      <c r="CY875" s="8">
        <f t="shared" si="1764"/>
        <v>137710.04</v>
      </c>
      <c r="CZ875" s="8">
        <f t="shared" si="1765"/>
        <v>-4.5</v>
      </c>
      <c r="DA875" s="8">
        <f t="shared" si="1766"/>
        <v>855.5</v>
      </c>
      <c r="DB875" s="8">
        <f t="shared" si="1767"/>
        <v>6005.34</v>
      </c>
      <c r="DC875" s="8">
        <f t="shared" si="1768"/>
        <v>30</v>
      </c>
      <c r="DD875" s="8"/>
      <c r="DF875" s="11">
        <f t="shared" si="1769"/>
        <v>45425</v>
      </c>
      <c r="DG875" s="8">
        <f t="shared" si="1770"/>
        <v>0</v>
      </c>
      <c r="DH875" s="8">
        <f t="shared" si="1771"/>
        <v>0</v>
      </c>
      <c r="DI875" s="8">
        <f t="shared" si="1772"/>
        <v>0</v>
      </c>
      <c r="DJ875" s="8">
        <f t="shared" si="1773"/>
        <v>0</v>
      </c>
      <c r="DK875" s="8">
        <f t="shared" si="1774"/>
        <v>0</v>
      </c>
      <c r="DL875" s="8">
        <f t="shared" si="1775"/>
        <v>0</v>
      </c>
      <c r="DM875" s="8"/>
      <c r="DO875" s="11">
        <f t="shared" si="1776"/>
        <v>45425</v>
      </c>
      <c r="DP875" s="8">
        <f t="shared" si="1777"/>
        <v>0</v>
      </c>
      <c r="DQ875" s="8">
        <f t="shared" si="1778"/>
        <v>0</v>
      </c>
      <c r="DR875" s="8">
        <f t="shared" si="1779"/>
        <v>0</v>
      </c>
      <c r="DS875" s="8">
        <f t="shared" si="1780"/>
        <v>0</v>
      </c>
      <c r="DT875" s="8">
        <f t="shared" si="1781"/>
        <v>0</v>
      </c>
      <c r="DU875" s="8">
        <f t="shared" si="1782"/>
        <v>0</v>
      </c>
      <c r="DV875" s="8"/>
      <c r="DX875" s="11">
        <f t="shared" si="1783"/>
        <v>45425</v>
      </c>
      <c r="DY875" s="8">
        <f t="shared" si="1784"/>
        <v>0</v>
      </c>
      <c r="DZ875" s="8">
        <f t="shared" si="1785"/>
        <v>0</v>
      </c>
      <c r="EA875" s="8">
        <f t="shared" si="1786"/>
        <v>0</v>
      </c>
      <c r="EB875" s="8">
        <f t="shared" si="1787"/>
        <v>0</v>
      </c>
      <c r="EC875" s="8">
        <f t="shared" si="1788"/>
        <v>0</v>
      </c>
      <c r="ED875" s="8">
        <f t="shared" si="1789"/>
        <v>0</v>
      </c>
      <c r="EE875" s="8"/>
    </row>
    <row r="876" spans="2:135" x14ac:dyDescent="0.3">
      <c r="B876" s="11">
        <f t="shared" si="1685"/>
        <v>45426</v>
      </c>
      <c r="C876" s="8">
        <f t="shared" si="1686"/>
        <v>5478</v>
      </c>
      <c r="D876" s="8">
        <f t="shared" si="1687"/>
        <v>770846.78000000014</v>
      </c>
      <c r="E876" s="8">
        <f t="shared" si="1688"/>
        <v>0</v>
      </c>
      <c r="F876" s="8">
        <f t="shared" si="1689"/>
        <v>3754</v>
      </c>
      <c r="G876" s="8">
        <f t="shared" si="1690"/>
        <v>6260.78</v>
      </c>
      <c r="H876" s="8">
        <f t="shared" si="1691"/>
        <v>46</v>
      </c>
      <c r="I876" s="8"/>
      <c r="K876" s="11">
        <f t="shared" si="1692"/>
        <v>45426</v>
      </c>
      <c r="L876" s="8">
        <f t="shared" si="1693"/>
        <v>4828</v>
      </c>
      <c r="M876" s="8">
        <f t="shared" si="1694"/>
        <v>665097.89000000013</v>
      </c>
      <c r="N876" s="8">
        <f t="shared" si="1695"/>
        <v>2227.5100000000002</v>
      </c>
      <c r="O876" s="8">
        <f t="shared" si="1696"/>
        <v>0</v>
      </c>
      <c r="P876" s="8">
        <f t="shared" si="1697"/>
        <v>2393.08</v>
      </c>
      <c r="Q876" s="8">
        <f t="shared" si="1698"/>
        <v>10</v>
      </c>
      <c r="R876" s="8"/>
      <c r="T876" s="11">
        <f t="shared" si="1699"/>
        <v>45426</v>
      </c>
      <c r="U876" s="8">
        <f t="shared" si="1700"/>
        <v>2852</v>
      </c>
      <c r="V876" s="8">
        <f t="shared" si="1701"/>
        <v>281042.56</v>
      </c>
      <c r="W876" s="8">
        <f t="shared" si="1702"/>
        <v>0</v>
      </c>
      <c r="X876" s="8">
        <f t="shared" si="1703"/>
        <v>0</v>
      </c>
      <c r="Y876" s="8">
        <f t="shared" si="1704"/>
        <v>6247.5</v>
      </c>
      <c r="Z876" s="8">
        <f t="shared" si="1705"/>
        <v>0</v>
      </c>
      <c r="AA876" s="8"/>
      <c r="AC876" s="11">
        <f t="shared" si="1706"/>
        <v>45426</v>
      </c>
      <c r="AD876" s="8">
        <f t="shared" si="1707"/>
        <v>6794</v>
      </c>
      <c r="AE876" s="8">
        <f t="shared" si="1708"/>
        <v>819352.50999999966</v>
      </c>
      <c r="AF876" s="8">
        <f t="shared" si="1709"/>
        <v>6180.51</v>
      </c>
      <c r="AG876" s="8">
        <f t="shared" si="1710"/>
        <v>0</v>
      </c>
      <c r="AH876" s="8">
        <f t="shared" si="1711"/>
        <v>7320.3</v>
      </c>
      <c r="AI876" s="8">
        <f t="shared" si="1712"/>
        <v>75</v>
      </c>
      <c r="AJ876" s="8"/>
      <c r="AL876" s="11">
        <f t="shared" si="1713"/>
        <v>45426</v>
      </c>
      <c r="AM876" s="8">
        <f t="shared" si="1714"/>
        <v>5367</v>
      </c>
      <c r="AN876" s="8">
        <f t="shared" si="1715"/>
        <v>701303.59999999986</v>
      </c>
      <c r="AO876" s="8">
        <f t="shared" si="1716"/>
        <v>2387.5399999999995</v>
      </c>
      <c r="AP876" s="8">
        <f t="shared" si="1717"/>
        <v>0</v>
      </c>
      <c r="AQ876" s="8">
        <f t="shared" si="1718"/>
        <v>7794.1299999999947</v>
      </c>
      <c r="AR876" s="8">
        <f t="shared" si="1719"/>
        <v>16</v>
      </c>
      <c r="AS876" s="8"/>
      <c r="AU876" s="11">
        <f t="shared" si="1720"/>
        <v>45426</v>
      </c>
      <c r="AV876" s="8">
        <f t="shared" si="1721"/>
        <v>5932</v>
      </c>
      <c r="AW876" s="8">
        <f t="shared" si="1722"/>
        <v>530257.15999999992</v>
      </c>
      <c r="AX876" s="8">
        <f t="shared" si="1723"/>
        <v>0</v>
      </c>
      <c r="AY876" s="8">
        <f t="shared" si="1724"/>
        <v>3364.2199999999993</v>
      </c>
      <c r="AZ876" s="8">
        <f t="shared" si="1725"/>
        <v>-100.45000000000005</v>
      </c>
      <c r="BA876" s="8">
        <f t="shared" si="1726"/>
        <v>20</v>
      </c>
      <c r="BB876" s="8"/>
      <c r="BD876" s="11">
        <f t="shared" si="1727"/>
        <v>45426</v>
      </c>
      <c r="BE876" s="8">
        <f t="shared" si="1728"/>
        <v>6677</v>
      </c>
      <c r="BF876" s="8">
        <f t="shared" si="1729"/>
        <v>846045.85000000021</v>
      </c>
      <c r="BG876" s="8">
        <f t="shared" si="1730"/>
        <v>3548.11</v>
      </c>
      <c r="BH876" s="8">
        <f t="shared" si="1731"/>
        <v>0</v>
      </c>
      <c r="BI876" s="8">
        <f t="shared" si="1732"/>
        <v>5504.0499999999975</v>
      </c>
      <c r="BJ876" s="8">
        <f t="shared" si="1733"/>
        <v>19</v>
      </c>
      <c r="BK876" s="8"/>
      <c r="BM876" s="11">
        <f t="shared" si="1734"/>
        <v>45426</v>
      </c>
      <c r="BN876" s="8">
        <f t="shared" si="1735"/>
        <v>7061</v>
      </c>
      <c r="BO876" s="8">
        <f t="shared" si="1736"/>
        <v>964652.03000000026</v>
      </c>
      <c r="BP876" s="8">
        <f t="shared" si="1737"/>
        <v>4771.1400000000003</v>
      </c>
      <c r="BQ876" s="8">
        <f t="shared" si="1738"/>
        <v>0</v>
      </c>
      <c r="BR876" s="8">
        <f t="shared" si="1739"/>
        <v>19115.750000000007</v>
      </c>
      <c r="BS876" s="8">
        <f t="shared" si="1740"/>
        <v>28</v>
      </c>
      <c r="BT876" s="8"/>
      <c r="BV876" s="11">
        <f t="shared" si="1741"/>
        <v>45426</v>
      </c>
      <c r="BW876" s="8">
        <f t="shared" si="1742"/>
        <v>3588</v>
      </c>
      <c r="BX876" s="8">
        <f t="shared" si="1743"/>
        <v>290589.00999999995</v>
      </c>
      <c r="BY876" s="8">
        <f t="shared" si="1744"/>
        <v>4481</v>
      </c>
      <c r="BZ876" s="8">
        <f t="shared" si="1745"/>
        <v>0</v>
      </c>
      <c r="CA876" s="8">
        <f t="shared" si="1746"/>
        <v>3445.44</v>
      </c>
      <c r="CB876" s="8">
        <f t="shared" si="1747"/>
        <v>33</v>
      </c>
      <c r="CC876" s="8"/>
      <c r="CE876" s="11">
        <f t="shared" si="1748"/>
        <v>45426</v>
      </c>
      <c r="CF876" s="8">
        <f t="shared" si="1749"/>
        <v>4337</v>
      </c>
      <c r="CG876" s="8">
        <f t="shared" si="1750"/>
        <v>527076.64999999991</v>
      </c>
      <c r="CH876" s="8">
        <f t="shared" si="1751"/>
        <v>6555.65</v>
      </c>
      <c r="CI876" s="8">
        <f t="shared" si="1752"/>
        <v>25</v>
      </c>
      <c r="CJ876" s="8">
        <f t="shared" si="1753"/>
        <v>-76.32999999999997</v>
      </c>
      <c r="CK876" s="8">
        <f t="shared" si="1754"/>
        <v>86</v>
      </c>
      <c r="CL876" s="8"/>
      <c r="CN876" s="11">
        <f t="shared" si="1755"/>
        <v>45426</v>
      </c>
      <c r="CO876" s="8">
        <f t="shared" si="1756"/>
        <v>8617</v>
      </c>
      <c r="CP876" s="8">
        <f t="shared" si="1757"/>
        <v>934750.41</v>
      </c>
      <c r="CQ876" s="8">
        <f t="shared" si="1758"/>
        <v>8642.44</v>
      </c>
      <c r="CR876" s="8">
        <f t="shared" si="1759"/>
        <v>54800.200000000012</v>
      </c>
      <c r="CS876" s="8">
        <f t="shared" si="1760"/>
        <v>5563.87</v>
      </c>
      <c r="CT876" s="8">
        <f t="shared" si="1761"/>
        <v>545</v>
      </c>
      <c r="CU876" s="8"/>
      <c r="CW876" s="11">
        <f t="shared" si="1762"/>
        <v>45426</v>
      </c>
      <c r="CX876" s="8">
        <f t="shared" si="1763"/>
        <v>2056</v>
      </c>
      <c r="CY876" s="8">
        <f t="shared" si="1764"/>
        <v>138649.04</v>
      </c>
      <c r="CZ876" s="8">
        <f t="shared" si="1765"/>
        <v>-4.5</v>
      </c>
      <c r="DA876" s="8">
        <f t="shared" si="1766"/>
        <v>907.5</v>
      </c>
      <c r="DB876" s="8">
        <f t="shared" si="1767"/>
        <v>6065.34</v>
      </c>
      <c r="DC876" s="8">
        <f t="shared" si="1768"/>
        <v>30</v>
      </c>
      <c r="DD876" s="8"/>
      <c r="DF876" s="11">
        <f t="shared" si="1769"/>
        <v>45426</v>
      </c>
      <c r="DG876" s="8">
        <f t="shared" si="1770"/>
        <v>0</v>
      </c>
      <c r="DH876" s="8">
        <f t="shared" si="1771"/>
        <v>0</v>
      </c>
      <c r="DI876" s="8">
        <f t="shared" si="1772"/>
        <v>0</v>
      </c>
      <c r="DJ876" s="8">
        <f t="shared" si="1773"/>
        <v>0</v>
      </c>
      <c r="DK876" s="8">
        <f t="shared" si="1774"/>
        <v>0</v>
      </c>
      <c r="DL876" s="8">
        <f t="shared" si="1775"/>
        <v>0</v>
      </c>
      <c r="DM876" s="8"/>
      <c r="DO876" s="11">
        <f t="shared" si="1776"/>
        <v>45426</v>
      </c>
      <c r="DP876" s="8">
        <f t="shared" si="1777"/>
        <v>0</v>
      </c>
      <c r="DQ876" s="8">
        <f t="shared" si="1778"/>
        <v>0</v>
      </c>
      <c r="DR876" s="8">
        <f t="shared" si="1779"/>
        <v>0</v>
      </c>
      <c r="DS876" s="8">
        <f t="shared" si="1780"/>
        <v>0</v>
      </c>
      <c r="DT876" s="8">
        <f t="shared" si="1781"/>
        <v>0</v>
      </c>
      <c r="DU876" s="8">
        <f t="shared" si="1782"/>
        <v>0</v>
      </c>
      <c r="DV876" s="8"/>
      <c r="DX876" s="11">
        <f t="shared" si="1783"/>
        <v>45426</v>
      </c>
      <c r="DY876" s="8">
        <f t="shared" si="1784"/>
        <v>0</v>
      </c>
      <c r="DZ876" s="8">
        <f t="shared" si="1785"/>
        <v>0</v>
      </c>
      <c r="EA876" s="8">
        <f t="shared" si="1786"/>
        <v>0</v>
      </c>
      <c r="EB876" s="8">
        <f t="shared" si="1787"/>
        <v>0</v>
      </c>
      <c r="EC876" s="8">
        <f t="shared" si="1788"/>
        <v>0</v>
      </c>
      <c r="ED876" s="8">
        <f t="shared" si="1789"/>
        <v>0</v>
      </c>
      <c r="EE876" s="8"/>
    </row>
    <row r="877" spans="2:135" x14ac:dyDescent="0.3">
      <c r="B877" s="11">
        <f t="shared" si="1685"/>
        <v>45427</v>
      </c>
      <c r="C877" s="8">
        <f t="shared" si="1686"/>
        <v>5540</v>
      </c>
      <c r="D877" s="8">
        <f t="shared" si="1687"/>
        <v>780376.29000000015</v>
      </c>
      <c r="E877" s="8">
        <f t="shared" si="1688"/>
        <v>0</v>
      </c>
      <c r="F877" s="8">
        <f t="shared" si="1689"/>
        <v>3796</v>
      </c>
      <c r="G877" s="8">
        <f t="shared" si="1690"/>
        <v>6285.78</v>
      </c>
      <c r="H877" s="8">
        <f t="shared" si="1691"/>
        <v>46</v>
      </c>
      <c r="I877" s="8"/>
      <c r="K877" s="11">
        <f t="shared" si="1692"/>
        <v>45427</v>
      </c>
      <c r="L877" s="8">
        <f t="shared" si="1693"/>
        <v>4864</v>
      </c>
      <c r="M877" s="8">
        <f t="shared" si="1694"/>
        <v>670839.37000000011</v>
      </c>
      <c r="N877" s="8">
        <f t="shared" si="1695"/>
        <v>2264.2900000000004</v>
      </c>
      <c r="O877" s="8">
        <f t="shared" si="1696"/>
        <v>0</v>
      </c>
      <c r="P877" s="8">
        <f t="shared" si="1697"/>
        <v>2393.08</v>
      </c>
      <c r="Q877" s="8">
        <f t="shared" si="1698"/>
        <v>10</v>
      </c>
      <c r="R877" s="8"/>
      <c r="T877" s="11">
        <f t="shared" si="1699"/>
        <v>45427</v>
      </c>
      <c r="U877" s="8">
        <f t="shared" si="1700"/>
        <v>2892</v>
      </c>
      <c r="V877" s="8">
        <f t="shared" si="1701"/>
        <v>284981.2</v>
      </c>
      <c r="W877" s="8">
        <f t="shared" si="1702"/>
        <v>0</v>
      </c>
      <c r="X877" s="8">
        <f t="shared" si="1703"/>
        <v>0</v>
      </c>
      <c r="Y877" s="8">
        <f t="shared" si="1704"/>
        <v>6272.5</v>
      </c>
      <c r="Z877" s="8">
        <f t="shared" si="1705"/>
        <v>0</v>
      </c>
      <c r="AA877" s="8"/>
      <c r="AC877" s="11">
        <f t="shared" si="1706"/>
        <v>45427</v>
      </c>
      <c r="AD877" s="8">
        <f t="shared" si="1707"/>
        <v>6871</v>
      </c>
      <c r="AE877" s="8">
        <f t="shared" si="1708"/>
        <v>829964.7999999997</v>
      </c>
      <c r="AF877" s="8">
        <f t="shared" si="1709"/>
        <v>6252.68</v>
      </c>
      <c r="AG877" s="8">
        <f t="shared" si="1710"/>
        <v>0</v>
      </c>
      <c r="AH877" s="8">
        <f t="shared" si="1711"/>
        <v>7132.49</v>
      </c>
      <c r="AI877" s="8">
        <f t="shared" si="1712"/>
        <v>75</v>
      </c>
      <c r="AJ877" s="8"/>
      <c r="AL877" s="11">
        <f t="shared" si="1713"/>
        <v>45427</v>
      </c>
      <c r="AM877" s="8">
        <f t="shared" si="1714"/>
        <v>5417</v>
      </c>
      <c r="AN877" s="8">
        <f t="shared" si="1715"/>
        <v>708664.80999999982</v>
      </c>
      <c r="AO877" s="8">
        <f t="shared" si="1716"/>
        <v>2408.8299999999995</v>
      </c>
      <c r="AP877" s="8">
        <f t="shared" si="1717"/>
        <v>0</v>
      </c>
      <c r="AQ877" s="8">
        <f t="shared" si="1718"/>
        <v>7794.1299999999947</v>
      </c>
      <c r="AR877" s="8">
        <f t="shared" si="1719"/>
        <v>17</v>
      </c>
      <c r="AS877" s="8"/>
      <c r="AU877" s="11">
        <f t="shared" si="1720"/>
        <v>45427</v>
      </c>
      <c r="AV877" s="8">
        <f t="shared" si="1721"/>
        <v>5977</v>
      </c>
      <c r="AW877" s="8">
        <f t="shared" si="1722"/>
        <v>534836.14999999991</v>
      </c>
      <c r="AX877" s="8">
        <f t="shared" si="1723"/>
        <v>0</v>
      </c>
      <c r="AY877" s="8">
        <f t="shared" si="1724"/>
        <v>3405.7199999999993</v>
      </c>
      <c r="AZ877" s="8">
        <f t="shared" si="1725"/>
        <v>-100.45000000000005</v>
      </c>
      <c r="BA877" s="8">
        <f t="shared" si="1726"/>
        <v>20</v>
      </c>
      <c r="BB877" s="8"/>
      <c r="BD877" s="11">
        <f t="shared" si="1727"/>
        <v>45427</v>
      </c>
      <c r="BE877" s="8">
        <f t="shared" si="1728"/>
        <v>6736</v>
      </c>
      <c r="BF877" s="8">
        <f t="shared" si="1729"/>
        <v>853435.85000000021</v>
      </c>
      <c r="BG877" s="8">
        <f t="shared" si="1730"/>
        <v>3572.1200000000003</v>
      </c>
      <c r="BH877" s="8">
        <f t="shared" si="1731"/>
        <v>0</v>
      </c>
      <c r="BI877" s="8">
        <f t="shared" si="1732"/>
        <v>5504.0499999999975</v>
      </c>
      <c r="BJ877" s="8">
        <f t="shared" si="1733"/>
        <v>19</v>
      </c>
      <c r="BK877" s="8"/>
      <c r="BM877" s="11">
        <f t="shared" si="1734"/>
        <v>45427</v>
      </c>
      <c r="BN877" s="8">
        <f t="shared" si="1735"/>
        <v>7095</v>
      </c>
      <c r="BO877" s="8">
        <f t="shared" si="1736"/>
        <v>968715.9500000003</v>
      </c>
      <c r="BP877" s="8">
        <f t="shared" si="1737"/>
        <v>4821.37</v>
      </c>
      <c r="BQ877" s="8">
        <f t="shared" si="1738"/>
        <v>0</v>
      </c>
      <c r="BR877" s="8">
        <f t="shared" si="1739"/>
        <v>19115.750000000007</v>
      </c>
      <c r="BS877" s="8">
        <f t="shared" si="1740"/>
        <v>28</v>
      </c>
      <c r="BT877" s="8"/>
      <c r="BV877" s="11">
        <f t="shared" si="1741"/>
        <v>45427</v>
      </c>
      <c r="BW877" s="8">
        <f t="shared" si="1742"/>
        <v>3633</v>
      </c>
      <c r="BX877" s="8">
        <f t="shared" si="1743"/>
        <v>294134.76999999996</v>
      </c>
      <c r="BY877" s="8">
        <f t="shared" si="1744"/>
        <v>4567.5</v>
      </c>
      <c r="BZ877" s="8">
        <f t="shared" si="1745"/>
        <v>0</v>
      </c>
      <c r="CA877" s="8">
        <f t="shared" si="1746"/>
        <v>3480.44</v>
      </c>
      <c r="CB877" s="8">
        <f t="shared" si="1747"/>
        <v>33</v>
      </c>
      <c r="CC877" s="8"/>
      <c r="CE877" s="11">
        <f t="shared" si="1748"/>
        <v>45427</v>
      </c>
      <c r="CF877" s="8">
        <f t="shared" si="1749"/>
        <v>4376</v>
      </c>
      <c r="CG877" s="8">
        <f t="shared" si="1750"/>
        <v>531955.67999999993</v>
      </c>
      <c r="CH877" s="8">
        <f t="shared" si="1751"/>
        <v>6588.15</v>
      </c>
      <c r="CI877" s="8">
        <f t="shared" si="1752"/>
        <v>25</v>
      </c>
      <c r="CJ877" s="8">
        <f t="shared" si="1753"/>
        <v>-76.32999999999997</v>
      </c>
      <c r="CK877" s="8">
        <f t="shared" si="1754"/>
        <v>86</v>
      </c>
      <c r="CL877" s="8"/>
      <c r="CN877" s="11">
        <f t="shared" si="1755"/>
        <v>45427</v>
      </c>
      <c r="CO877" s="8">
        <f t="shared" si="1756"/>
        <v>8705</v>
      </c>
      <c r="CP877" s="8">
        <f t="shared" si="1757"/>
        <v>945190.03</v>
      </c>
      <c r="CQ877" s="8">
        <f t="shared" si="1758"/>
        <v>8725.44</v>
      </c>
      <c r="CR877" s="8">
        <f t="shared" si="1759"/>
        <v>55123.180000000015</v>
      </c>
      <c r="CS877" s="8">
        <f t="shared" si="1760"/>
        <v>5598.87</v>
      </c>
      <c r="CT877" s="8">
        <f t="shared" si="1761"/>
        <v>549</v>
      </c>
      <c r="CU877" s="8"/>
      <c r="CW877" s="11">
        <f t="shared" si="1762"/>
        <v>45427</v>
      </c>
      <c r="CX877" s="8">
        <f t="shared" si="1763"/>
        <v>2077</v>
      </c>
      <c r="CY877" s="8">
        <f t="shared" si="1764"/>
        <v>139810.73000000001</v>
      </c>
      <c r="CZ877" s="8">
        <f t="shared" si="1765"/>
        <v>-4.5</v>
      </c>
      <c r="DA877" s="8">
        <f t="shared" si="1766"/>
        <v>907.5</v>
      </c>
      <c r="DB877" s="8">
        <f t="shared" si="1767"/>
        <v>6065.34</v>
      </c>
      <c r="DC877" s="8">
        <f t="shared" si="1768"/>
        <v>30</v>
      </c>
      <c r="DD877" s="8"/>
      <c r="DF877" s="11">
        <f t="shared" si="1769"/>
        <v>45427</v>
      </c>
      <c r="DG877" s="8">
        <f t="shared" si="1770"/>
        <v>0</v>
      </c>
      <c r="DH877" s="8">
        <f t="shared" si="1771"/>
        <v>0</v>
      </c>
      <c r="DI877" s="8">
        <f t="shared" si="1772"/>
        <v>0</v>
      </c>
      <c r="DJ877" s="8">
        <f t="shared" si="1773"/>
        <v>0</v>
      </c>
      <c r="DK877" s="8">
        <f t="shared" si="1774"/>
        <v>0</v>
      </c>
      <c r="DL877" s="8">
        <f t="shared" si="1775"/>
        <v>0</v>
      </c>
      <c r="DM877" s="8"/>
      <c r="DO877" s="11">
        <f t="shared" si="1776"/>
        <v>45427</v>
      </c>
      <c r="DP877" s="8">
        <f t="shared" si="1777"/>
        <v>0</v>
      </c>
      <c r="DQ877" s="8">
        <f t="shared" si="1778"/>
        <v>0</v>
      </c>
      <c r="DR877" s="8">
        <f t="shared" si="1779"/>
        <v>0</v>
      </c>
      <c r="DS877" s="8">
        <f t="shared" si="1780"/>
        <v>0</v>
      </c>
      <c r="DT877" s="8">
        <f t="shared" si="1781"/>
        <v>0</v>
      </c>
      <c r="DU877" s="8">
        <f t="shared" si="1782"/>
        <v>0</v>
      </c>
      <c r="DV877" s="8"/>
      <c r="DX877" s="11">
        <f t="shared" si="1783"/>
        <v>45427</v>
      </c>
      <c r="DY877" s="8">
        <f t="shared" si="1784"/>
        <v>0</v>
      </c>
      <c r="DZ877" s="8">
        <f t="shared" si="1785"/>
        <v>0</v>
      </c>
      <c r="EA877" s="8">
        <f t="shared" si="1786"/>
        <v>0</v>
      </c>
      <c r="EB877" s="8">
        <f t="shared" si="1787"/>
        <v>0</v>
      </c>
      <c r="EC877" s="8">
        <f t="shared" si="1788"/>
        <v>0</v>
      </c>
      <c r="ED877" s="8">
        <f t="shared" si="1789"/>
        <v>0</v>
      </c>
      <c r="EE877" s="8"/>
    </row>
    <row r="878" spans="2:135" x14ac:dyDescent="0.3">
      <c r="B878" s="11">
        <f t="shared" si="1685"/>
        <v>45428</v>
      </c>
      <c r="C878" s="8">
        <f t="shared" si="1686"/>
        <v>5602</v>
      </c>
      <c r="D878" s="8">
        <f t="shared" si="1687"/>
        <v>790663.0900000002</v>
      </c>
      <c r="E878" s="8">
        <f t="shared" si="1688"/>
        <v>0</v>
      </c>
      <c r="F878" s="8">
        <f t="shared" si="1689"/>
        <v>3841</v>
      </c>
      <c r="G878" s="8">
        <f t="shared" si="1690"/>
        <v>6310.78</v>
      </c>
      <c r="H878" s="8">
        <f t="shared" si="1691"/>
        <v>46</v>
      </c>
      <c r="I878" s="8"/>
      <c r="K878" s="11">
        <f t="shared" si="1692"/>
        <v>45428</v>
      </c>
      <c r="L878" s="8">
        <f t="shared" si="1693"/>
        <v>4896</v>
      </c>
      <c r="M878" s="8">
        <f t="shared" si="1694"/>
        <v>675654.79000000015</v>
      </c>
      <c r="N878" s="8">
        <f t="shared" si="1695"/>
        <v>2277.7300000000005</v>
      </c>
      <c r="O878" s="8">
        <f t="shared" si="1696"/>
        <v>0</v>
      </c>
      <c r="P878" s="8">
        <f t="shared" si="1697"/>
        <v>2393.08</v>
      </c>
      <c r="Q878" s="8">
        <f t="shared" si="1698"/>
        <v>10</v>
      </c>
      <c r="R878" s="8"/>
      <c r="T878" s="11">
        <f t="shared" si="1699"/>
        <v>45428</v>
      </c>
      <c r="U878" s="8">
        <f t="shared" si="1700"/>
        <v>2916</v>
      </c>
      <c r="V878" s="8">
        <f t="shared" si="1701"/>
        <v>287263.82</v>
      </c>
      <c r="W878" s="8">
        <f t="shared" si="1702"/>
        <v>0</v>
      </c>
      <c r="X878" s="8">
        <f t="shared" si="1703"/>
        <v>0</v>
      </c>
      <c r="Y878" s="8">
        <f t="shared" si="1704"/>
        <v>6285</v>
      </c>
      <c r="Z878" s="8">
        <f t="shared" si="1705"/>
        <v>0</v>
      </c>
      <c r="AA878" s="8"/>
      <c r="AC878" s="11">
        <f t="shared" si="1706"/>
        <v>45428</v>
      </c>
      <c r="AD878" s="8">
        <f t="shared" si="1707"/>
        <v>6931</v>
      </c>
      <c r="AE878" s="8">
        <f t="shared" si="1708"/>
        <v>837907.86999999965</v>
      </c>
      <c r="AF878" s="8">
        <f t="shared" si="1709"/>
        <v>6327.67</v>
      </c>
      <c r="AG878" s="8">
        <f t="shared" si="1710"/>
        <v>0</v>
      </c>
      <c r="AH878" s="8">
        <f t="shared" si="1711"/>
        <v>7500.7</v>
      </c>
      <c r="AI878" s="8">
        <f t="shared" si="1712"/>
        <v>75</v>
      </c>
      <c r="AJ878" s="8"/>
      <c r="AL878" s="11">
        <f t="shared" si="1713"/>
        <v>45428</v>
      </c>
      <c r="AM878" s="8">
        <f t="shared" si="1714"/>
        <v>5466</v>
      </c>
      <c r="AN878" s="8">
        <f t="shared" si="1715"/>
        <v>715707.54999999981</v>
      </c>
      <c r="AO878" s="8">
        <f t="shared" si="1716"/>
        <v>2413.4599999999996</v>
      </c>
      <c r="AP878" s="8">
        <f t="shared" si="1717"/>
        <v>0</v>
      </c>
      <c r="AQ878" s="8">
        <f t="shared" si="1718"/>
        <v>7912.2799999999943</v>
      </c>
      <c r="AR878" s="8">
        <f t="shared" si="1719"/>
        <v>18</v>
      </c>
      <c r="AS878" s="8"/>
      <c r="AU878" s="11">
        <f t="shared" si="1720"/>
        <v>45428</v>
      </c>
      <c r="AV878" s="8">
        <f t="shared" si="1721"/>
        <v>6014</v>
      </c>
      <c r="AW878" s="8">
        <f t="shared" si="1722"/>
        <v>538577.96999999986</v>
      </c>
      <c r="AX878" s="8">
        <f t="shared" si="1723"/>
        <v>0</v>
      </c>
      <c r="AY878" s="8">
        <f t="shared" si="1724"/>
        <v>3423.7199999999993</v>
      </c>
      <c r="AZ878" s="8">
        <f t="shared" si="1725"/>
        <v>-100.45000000000005</v>
      </c>
      <c r="BA878" s="8">
        <f t="shared" si="1726"/>
        <v>20</v>
      </c>
      <c r="BB878" s="8"/>
      <c r="BD878" s="11">
        <f t="shared" si="1727"/>
        <v>45428</v>
      </c>
      <c r="BE878" s="8">
        <f t="shared" si="1728"/>
        <v>6788</v>
      </c>
      <c r="BF878" s="8">
        <f t="shared" si="1729"/>
        <v>859824.83000000019</v>
      </c>
      <c r="BG878" s="8">
        <f t="shared" si="1730"/>
        <v>3590.59</v>
      </c>
      <c r="BH878" s="8">
        <f t="shared" si="1731"/>
        <v>0</v>
      </c>
      <c r="BI878" s="8">
        <f t="shared" si="1732"/>
        <v>5624.2999999999975</v>
      </c>
      <c r="BJ878" s="8">
        <f t="shared" si="1733"/>
        <v>19</v>
      </c>
      <c r="BK878" s="8"/>
      <c r="BM878" s="11">
        <f t="shared" si="1734"/>
        <v>45428</v>
      </c>
      <c r="BN878" s="8">
        <f t="shared" si="1735"/>
        <v>7142</v>
      </c>
      <c r="BO878" s="8">
        <f t="shared" si="1736"/>
        <v>974209.01000000036</v>
      </c>
      <c r="BP878" s="8">
        <f t="shared" si="1737"/>
        <v>4843.2299999999996</v>
      </c>
      <c r="BQ878" s="8">
        <f t="shared" si="1738"/>
        <v>0</v>
      </c>
      <c r="BR878" s="8">
        <f t="shared" si="1739"/>
        <v>19460.870000000006</v>
      </c>
      <c r="BS878" s="8">
        <f t="shared" si="1740"/>
        <v>28</v>
      </c>
      <c r="BT878" s="8"/>
      <c r="BV878" s="11">
        <f t="shared" si="1741"/>
        <v>45428</v>
      </c>
      <c r="BW878" s="8">
        <f t="shared" si="1742"/>
        <v>3674</v>
      </c>
      <c r="BX878" s="8">
        <f t="shared" si="1743"/>
        <v>297189.05</v>
      </c>
      <c r="BY878" s="8">
        <f t="shared" si="1744"/>
        <v>4594.5</v>
      </c>
      <c r="BZ878" s="8">
        <f t="shared" si="1745"/>
        <v>0</v>
      </c>
      <c r="CA878" s="8">
        <f t="shared" si="1746"/>
        <v>3515.44</v>
      </c>
      <c r="CB878" s="8">
        <f t="shared" si="1747"/>
        <v>33</v>
      </c>
      <c r="CC878" s="8"/>
      <c r="CE878" s="11">
        <f t="shared" si="1748"/>
        <v>45428</v>
      </c>
      <c r="CF878" s="8">
        <f t="shared" si="1749"/>
        <v>4417</v>
      </c>
      <c r="CG878" s="8">
        <f t="shared" si="1750"/>
        <v>536798.92999999993</v>
      </c>
      <c r="CH878" s="8">
        <f t="shared" si="1751"/>
        <v>6611.15</v>
      </c>
      <c r="CI878" s="8">
        <f t="shared" si="1752"/>
        <v>25</v>
      </c>
      <c r="CJ878" s="8">
        <f t="shared" si="1753"/>
        <v>-76.32999999999997</v>
      </c>
      <c r="CK878" s="8">
        <f t="shared" si="1754"/>
        <v>86</v>
      </c>
      <c r="CL878" s="8"/>
      <c r="CN878" s="11">
        <f t="shared" si="1755"/>
        <v>45428</v>
      </c>
      <c r="CO878" s="8">
        <f t="shared" si="1756"/>
        <v>8754</v>
      </c>
      <c r="CP878" s="8">
        <f t="shared" si="1757"/>
        <v>951069</v>
      </c>
      <c r="CQ878" s="8">
        <f t="shared" si="1758"/>
        <v>8761.52</v>
      </c>
      <c r="CR878" s="8">
        <f t="shared" si="1759"/>
        <v>55327.400000000016</v>
      </c>
      <c r="CS878" s="8">
        <f t="shared" si="1760"/>
        <v>5598.87</v>
      </c>
      <c r="CT878" s="8">
        <f t="shared" si="1761"/>
        <v>550</v>
      </c>
      <c r="CU878" s="8"/>
      <c r="CW878" s="11">
        <f t="shared" si="1762"/>
        <v>45428</v>
      </c>
      <c r="CX878" s="8">
        <f t="shared" si="1763"/>
        <v>2097</v>
      </c>
      <c r="CY878" s="8">
        <f t="shared" si="1764"/>
        <v>140904.43000000002</v>
      </c>
      <c r="CZ878" s="8">
        <f t="shared" si="1765"/>
        <v>-4.5</v>
      </c>
      <c r="DA878" s="8">
        <f t="shared" si="1766"/>
        <v>907.5</v>
      </c>
      <c r="DB878" s="8">
        <f t="shared" si="1767"/>
        <v>6125.34</v>
      </c>
      <c r="DC878" s="8">
        <f t="shared" si="1768"/>
        <v>30</v>
      </c>
      <c r="DD878" s="8"/>
      <c r="DF878" s="11">
        <f t="shared" si="1769"/>
        <v>45428</v>
      </c>
      <c r="DG878" s="8">
        <f t="shared" si="1770"/>
        <v>0</v>
      </c>
      <c r="DH878" s="8">
        <f t="shared" si="1771"/>
        <v>0</v>
      </c>
      <c r="DI878" s="8">
        <f t="shared" si="1772"/>
        <v>0</v>
      </c>
      <c r="DJ878" s="8">
        <f t="shared" si="1773"/>
        <v>0</v>
      </c>
      <c r="DK878" s="8">
        <f t="shared" si="1774"/>
        <v>0</v>
      </c>
      <c r="DL878" s="8">
        <f t="shared" si="1775"/>
        <v>0</v>
      </c>
      <c r="DM878" s="8"/>
      <c r="DO878" s="11">
        <f t="shared" si="1776"/>
        <v>45428</v>
      </c>
      <c r="DP878" s="8">
        <f t="shared" si="1777"/>
        <v>0</v>
      </c>
      <c r="DQ878" s="8">
        <f t="shared" si="1778"/>
        <v>0</v>
      </c>
      <c r="DR878" s="8">
        <f t="shared" si="1779"/>
        <v>0</v>
      </c>
      <c r="DS878" s="8">
        <f t="shared" si="1780"/>
        <v>0</v>
      </c>
      <c r="DT878" s="8">
        <f t="shared" si="1781"/>
        <v>0</v>
      </c>
      <c r="DU878" s="8">
        <f t="shared" si="1782"/>
        <v>0</v>
      </c>
      <c r="DV878" s="8"/>
      <c r="DX878" s="11">
        <f t="shared" si="1783"/>
        <v>45428</v>
      </c>
      <c r="DY878" s="8">
        <f t="shared" si="1784"/>
        <v>0</v>
      </c>
      <c r="DZ878" s="8">
        <f t="shared" si="1785"/>
        <v>0</v>
      </c>
      <c r="EA878" s="8">
        <f t="shared" si="1786"/>
        <v>0</v>
      </c>
      <c r="EB878" s="8">
        <f t="shared" si="1787"/>
        <v>0</v>
      </c>
      <c r="EC878" s="8">
        <f t="shared" si="1788"/>
        <v>0</v>
      </c>
      <c r="ED878" s="8">
        <f t="shared" si="1789"/>
        <v>0</v>
      </c>
      <c r="EE878" s="8"/>
    </row>
    <row r="879" spans="2:135" x14ac:dyDescent="0.3">
      <c r="B879" s="11">
        <f t="shared" si="1685"/>
        <v>45429</v>
      </c>
      <c r="C879" s="8">
        <f t="shared" si="1686"/>
        <v>5662</v>
      </c>
      <c r="D879" s="8">
        <f t="shared" si="1687"/>
        <v>800105.37000000023</v>
      </c>
      <c r="E879" s="8">
        <f t="shared" si="1688"/>
        <v>0</v>
      </c>
      <c r="F879" s="8">
        <f t="shared" si="1689"/>
        <v>3931</v>
      </c>
      <c r="G879" s="8">
        <f t="shared" si="1690"/>
        <v>6455.36</v>
      </c>
      <c r="H879" s="8">
        <f t="shared" si="1691"/>
        <v>46</v>
      </c>
      <c r="I879" s="8"/>
      <c r="K879" s="11">
        <f t="shared" si="1692"/>
        <v>45429</v>
      </c>
      <c r="L879" s="8">
        <f t="shared" si="1693"/>
        <v>4938</v>
      </c>
      <c r="M879" s="8">
        <f t="shared" si="1694"/>
        <v>681913.4600000002</v>
      </c>
      <c r="N879" s="8">
        <f t="shared" si="1695"/>
        <v>2313.8100000000004</v>
      </c>
      <c r="O879" s="8">
        <f t="shared" si="1696"/>
        <v>0</v>
      </c>
      <c r="P879" s="8">
        <f t="shared" si="1697"/>
        <v>2543.08</v>
      </c>
      <c r="Q879" s="8">
        <f t="shared" si="1698"/>
        <v>10</v>
      </c>
      <c r="R879" s="8"/>
      <c r="T879" s="11">
        <f t="shared" si="1699"/>
        <v>45429</v>
      </c>
      <c r="U879" s="8">
        <f t="shared" si="1700"/>
        <v>2938</v>
      </c>
      <c r="V879" s="8">
        <f t="shared" si="1701"/>
        <v>289366.10000000003</v>
      </c>
      <c r="W879" s="8">
        <f t="shared" si="1702"/>
        <v>0</v>
      </c>
      <c r="X879" s="8">
        <f t="shared" si="1703"/>
        <v>0</v>
      </c>
      <c r="Y879" s="8">
        <f t="shared" si="1704"/>
        <v>6311</v>
      </c>
      <c r="Z879" s="8">
        <f t="shared" si="1705"/>
        <v>0</v>
      </c>
      <c r="AA879" s="8"/>
      <c r="AC879" s="11">
        <f t="shared" si="1706"/>
        <v>45429</v>
      </c>
      <c r="AD879" s="8">
        <f t="shared" si="1707"/>
        <v>6977</v>
      </c>
      <c r="AE879" s="8">
        <f t="shared" si="1708"/>
        <v>843670.0699999996</v>
      </c>
      <c r="AF879" s="8">
        <f t="shared" si="1709"/>
        <v>6372.09</v>
      </c>
      <c r="AG879" s="8">
        <f t="shared" si="1710"/>
        <v>0</v>
      </c>
      <c r="AH879" s="8">
        <f t="shared" si="1711"/>
        <v>7473.5</v>
      </c>
      <c r="AI879" s="8">
        <f t="shared" si="1712"/>
        <v>76</v>
      </c>
      <c r="AJ879" s="8"/>
      <c r="AL879" s="11">
        <f t="shared" si="1713"/>
        <v>45429</v>
      </c>
      <c r="AM879" s="8">
        <f t="shared" si="1714"/>
        <v>5511</v>
      </c>
      <c r="AN879" s="8">
        <f t="shared" si="1715"/>
        <v>721881.16999999981</v>
      </c>
      <c r="AO879" s="8">
        <f t="shared" si="1716"/>
        <v>2428.2599999999998</v>
      </c>
      <c r="AP879" s="8">
        <f t="shared" si="1717"/>
        <v>0</v>
      </c>
      <c r="AQ879" s="8">
        <f t="shared" si="1718"/>
        <v>7912.2799999999943</v>
      </c>
      <c r="AR879" s="8">
        <f t="shared" si="1719"/>
        <v>19</v>
      </c>
      <c r="AS879" s="8"/>
      <c r="AU879" s="11">
        <f t="shared" si="1720"/>
        <v>45429</v>
      </c>
      <c r="AV879" s="8">
        <f t="shared" si="1721"/>
        <v>6038</v>
      </c>
      <c r="AW879" s="8">
        <f t="shared" si="1722"/>
        <v>540672.82999999984</v>
      </c>
      <c r="AX879" s="8">
        <f t="shared" si="1723"/>
        <v>0</v>
      </c>
      <c r="AY879" s="8">
        <f t="shared" si="1724"/>
        <v>3445.7199999999993</v>
      </c>
      <c r="AZ879" s="8">
        <f t="shared" si="1725"/>
        <v>-100.45000000000005</v>
      </c>
      <c r="BA879" s="8">
        <f t="shared" si="1726"/>
        <v>20</v>
      </c>
      <c r="BB879" s="8"/>
      <c r="BD879" s="11">
        <f t="shared" si="1727"/>
        <v>45429</v>
      </c>
      <c r="BE879" s="8">
        <f t="shared" si="1728"/>
        <v>6824</v>
      </c>
      <c r="BF879" s="8">
        <f t="shared" si="1729"/>
        <v>864437.4600000002</v>
      </c>
      <c r="BG879" s="8">
        <f t="shared" si="1730"/>
        <v>3615.53</v>
      </c>
      <c r="BH879" s="8">
        <f t="shared" si="1731"/>
        <v>0</v>
      </c>
      <c r="BI879" s="8">
        <f t="shared" si="1732"/>
        <v>5624.2999999999975</v>
      </c>
      <c r="BJ879" s="8">
        <f t="shared" si="1733"/>
        <v>19</v>
      </c>
      <c r="BK879" s="8"/>
      <c r="BM879" s="11">
        <f t="shared" si="1734"/>
        <v>45429</v>
      </c>
      <c r="BN879" s="8">
        <f t="shared" si="1735"/>
        <v>7180</v>
      </c>
      <c r="BO879" s="8">
        <f t="shared" si="1736"/>
        <v>979456.27000000037</v>
      </c>
      <c r="BP879" s="8">
        <f t="shared" si="1737"/>
        <v>4891.1399999999994</v>
      </c>
      <c r="BQ879" s="8">
        <f t="shared" si="1738"/>
        <v>0</v>
      </c>
      <c r="BR879" s="8">
        <f t="shared" si="1739"/>
        <v>19648.620000000006</v>
      </c>
      <c r="BS879" s="8">
        <f t="shared" si="1740"/>
        <v>28</v>
      </c>
      <c r="BT879" s="8"/>
      <c r="BV879" s="11">
        <f t="shared" si="1741"/>
        <v>45429</v>
      </c>
      <c r="BW879" s="8">
        <f t="shared" si="1742"/>
        <v>3711</v>
      </c>
      <c r="BX879" s="8">
        <f t="shared" si="1743"/>
        <v>300187.89</v>
      </c>
      <c r="BY879" s="8">
        <f t="shared" si="1744"/>
        <v>4648.5</v>
      </c>
      <c r="BZ879" s="8">
        <f t="shared" si="1745"/>
        <v>0</v>
      </c>
      <c r="CA879" s="8">
        <f t="shared" si="1746"/>
        <v>3515.44</v>
      </c>
      <c r="CB879" s="8">
        <f t="shared" si="1747"/>
        <v>33</v>
      </c>
      <c r="CC879" s="8"/>
      <c r="CE879" s="11">
        <f t="shared" si="1748"/>
        <v>45429</v>
      </c>
      <c r="CF879" s="8">
        <f t="shared" si="1749"/>
        <v>4444</v>
      </c>
      <c r="CG879" s="8">
        <f t="shared" si="1750"/>
        <v>540013.54999999993</v>
      </c>
      <c r="CH879" s="8">
        <f t="shared" si="1751"/>
        <v>6649.15</v>
      </c>
      <c r="CI879" s="8">
        <f t="shared" si="1752"/>
        <v>25</v>
      </c>
      <c r="CJ879" s="8">
        <f t="shared" si="1753"/>
        <v>-76.32999999999997</v>
      </c>
      <c r="CK879" s="8">
        <f t="shared" si="1754"/>
        <v>86</v>
      </c>
      <c r="CL879" s="8"/>
      <c r="CN879" s="11">
        <f t="shared" si="1755"/>
        <v>45429</v>
      </c>
      <c r="CO879" s="8">
        <f t="shared" si="1756"/>
        <v>8791</v>
      </c>
      <c r="CP879" s="8">
        <f t="shared" si="1757"/>
        <v>955486.51</v>
      </c>
      <c r="CQ879" s="8">
        <f t="shared" si="1758"/>
        <v>8806.02</v>
      </c>
      <c r="CR879" s="8">
        <f t="shared" si="1759"/>
        <v>55430.880000000019</v>
      </c>
      <c r="CS879" s="8">
        <f t="shared" si="1760"/>
        <v>5623.87</v>
      </c>
      <c r="CT879" s="8">
        <f t="shared" si="1761"/>
        <v>552</v>
      </c>
      <c r="CU879" s="8"/>
      <c r="CW879" s="11">
        <f t="shared" si="1762"/>
        <v>45429</v>
      </c>
      <c r="CX879" s="8">
        <f t="shared" si="1763"/>
        <v>2117</v>
      </c>
      <c r="CY879" s="8">
        <f t="shared" si="1764"/>
        <v>142026.03000000003</v>
      </c>
      <c r="CZ879" s="8">
        <f t="shared" si="1765"/>
        <v>-4.5</v>
      </c>
      <c r="DA879" s="8">
        <f t="shared" si="1766"/>
        <v>913.5</v>
      </c>
      <c r="DB879" s="8">
        <f t="shared" si="1767"/>
        <v>6125.34</v>
      </c>
      <c r="DC879" s="8">
        <f t="shared" si="1768"/>
        <v>30</v>
      </c>
      <c r="DD879" s="8"/>
      <c r="DF879" s="11">
        <f t="shared" si="1769"/>
        <v>45429</v>
      </c>
      <c r="DG879" s="8">
        <f t="shared" si="1770"/>
        <v>0</v>
      </c>
      <c r="DH879" s="8">
        <f t="shared" si="1771"/>
        <v>0</v>
      </c>
      <c r="DI879" s="8">
        <f t="shared" si="1772"/>
        <v>0</v>
      </c>
      <c r="DJ879" s="8">
        <f t="shared" si="1773"/>
        <v>0</v>
      </c>
      <c r="DK879" s="8">
        <f t="shared" si="1774"/>
        <v>0</v>
      </c>
      <c r="DL879" s="8">
        <f t="shared" si="1775"/>
        <v>0</v>
      </c>
      <c r="DM879" s="8"/>
      <c r="DO879" s="11">
        <f t="shared" si="1776"/>
        <v>45429</v>
      </c>
      <c r="DP879" s="8">
        <f t="shared" si="1777"/>
        <v>0</v>
      </c>
      <c r="DQ879" s="8">
        <f t="shared" si="1778"/>
        <v>0</v>
      </c>
      <c r="DR879" s="8">
        <f t="shared" si="1779"/>
        <v>0</v>
      </c>
      <c r="DS879" s="8">
        <f t="shared" si="1780"/>
        <v>0</v>
      </c>
      <c r="DT879" s="8">
        <f t="shared" si="1781"/>
        <v>0</v>
      </c>
      <c r="DU879" s="8">
        <f t="shared" si="1782"/>
        <v>0</v>
      </c>
      <c r="DV879" s="8"/>
      <c r="DX879" s="11">
        <f t="shared" si="1783"/>
        <v>45429</v>
      </c>
      <c r="DY879" s="8">
        <f t="shared" si="1784"/>
        <v>0</v>
      </c>
      <c r="DZ879" s="8">
        <f t="shared" si="1785"/>
        <v>0</v>
      </c>
      <c r="EA879" s="8">
        <f t="shared" si="1786"/>
        <v>0</v>
      </c>
      <c r="EB879" s="8">
        <f t="shared" si="1787"/>
        <v>0</v>
      </c>
      <c r="EC879" s="8">
        <f t="shared" si="1788"/>
        <v>0</v>
      </c>
      <c r="ED879" s="8">
        <f t="shared" si="1789"/>
        <v>0</v>
      </c>
      <c r="EE879" s="8"/>
    </row>
    <row r="880" spans="2:135" x14ac:dyDescent="0.3">
      <c r="B880" s="11">
        <f t="shared" si="1685"/>
        <v>45430</v>
      </c>
      <c r="C880" s="8">
        <f t="shared" si="1686"/>
        <v>5724</v>
      </c>
      <c r="D880" s="8">
        <f t="shared" si="1687"/>
        <v>810536.37000000023</v>
      </c>
      <c r="E880" s="8">
        <f t="shared" si="1688"/>
        <v>0</v>
      </c>
      <c r="F880" s="8">
        <f t="shared" si="1689"/>
        <v>3987</v>
      </c>
      <c r="G880" s="8">
        <f t="shared" si="1690"/>
        <v>6455.36</v>
      </c>
      <c r="H880" s="8">
        <f t="shared" si="1691"/>
        <v>46</v>
      </c>
      <c r="I880" s="8"/>
      <c r="K880" s="11">
        <f t="shared" si="1692"/>
        <v>45430</v>
      </c>
      <c r="L880" s="8">
        <f t="shared" si="1693"/>
        <v>4967</v>
      </c>
      <c r="M880" s="8">
        <f t="shared" si="1694"/>
        <v>686063.33000000019</v>
      </c>
      <c r="N880" s="8">
        <f t="shared" si="1695"/>
        <v>2341.6200000000003</v>
      </c>
      <c r="O880" s="8">
        <f t="shared" si="1696"/>
        <v>0</v>
      </c>
      <c r="P880" s="8">
        <f t="shared" si="1697"/>
        <v>2604.5499999999997</v>
      </c>
      <c r="Q880" s="8">
        <f t="shared" si="1698"/>
        <v>10</v>
      </c>
      <c r="R880" s="8"/>
      <c r="T880" s="11">
        <f t="shared" si="1699"/>
        <v>45430</v>
      </c>
      <c r="U880" s="8">
        <f t="shared" si="1700"/>
        <v>2955</v>
      </c>
      <c r="V880" s="8">
        <f t="shared" si="1701"/>
        <v>290982.00000000006</v>
      </c>
      <c r="W880" s="8">
        <f t="shared" si="1702"/>
        <v>0</v>
      </c>
      <c r="X880" s="8">
        <f t="shared" si="1703"/>
        <v>0</v>
      </c>
      <c r="Y880" s="8">
        <f t="shared" si="1704"/>
        <v>6461</v>
      </c>
      <c r="Z880" s="8">
        <f t="shared" si="1705"/>
        <v>0</v>
      </c>
      <c r="AA880" s="8"/>
      <c r="AC880" s="11">
        <f t="shared" si="1706"/>
        <v>45430</v>
      </c>
      <c r="AD880" s="8">
        <f t="shared" si="1707"/>
        <v>7016</v>
      </c>
      <c r="AE880" s="8">
        <f t="shared" si="1708"/>
        <v>848479.6999999996</v>
      </c>
      <c r="AF880" s="8">
        <f t="shared" si="1709"/>
        <v>6405.41</v>
      </c>
      <c r="AG880" s="8">
        <f t="shared" si="1710"/>
        <v>0</v>
      </c>
      <c r="AH880" s="8">
        <f t="shared" si="1711"/>
        <v>7473.5</v>
      </c>
      <c r="AI880" s="8">
        <f t="shared" si="1712"/>
        <v>77</v>
      </c>
      <c r="AJ880" s="8"/>
      <c r="AL880" s="11">
        <f t="shared" si="1713"/>
        <v>45430</v>
      </c>
      <c r="AM880" s="8">
        <f t="shared" si="1714"/>
        <v>5553</v>
      </c>
      <c r="AN880" s="8">
        <f t="shared" si="1715"/>
        <v>727750.41999999981</v>
      </c>
      <c r="AO880" s="8">
        <f t="shared" si="1716"/>
        <v>2439.3599999999997</v>
      </c>
      <c r="AP880" s="8">
        <f t="shared" si="1717"/>
        <v>0</v>
      </c>
      <c r="AQ880" s="8">
        <f t="shared" si="1718"/>
        <v>8162.2799999999943</v>
      </c>
      <c r="AR880" s="8">
        <f t="shared" si="1719"/>
        <v>20</v>
      </c>
      <c r="AS880" s="8"/>
      <c r="AU880" s="11">
        <f t="shared" si="1720"/>
        <v>45430</v>
      </c>
      <c r="AV880" s="8">
        <f t="shared" si="1721"/>
        <v>6061</v>
      </c>
      <c r="AW880" s="8">
        <f t="shared" si="1722"/>
        <v>543163.17999999982</v>
      </c>
      <c r="AX880" s="8">
        <f t="shared" si="1723"/>
        <v>0</v>
      </c>
      <c r="AY880" s="8">
        <f t="shared" si="1724"/>
        <v>3475.7199999999993</v>
      </c>
      <c r="AZ880" s="8">
        <f t="shared" si="1725"/>
        <v>-583.75</v>
      </c>
      <c r="BA880" s="8">
        <f t="shared" si="1726"/>
        <v>20</v>
      </c>
      <c r="BB880" s="8"/>
      <c r="BD880" s="11">
        <f t="shared" si="1727"/>
        <v>45430</v>
      </c>
      <c r="BE880" s="8">
        <f t="shared" si="1728"/>
        <v>6863</v>
      </c>
      <c r="BF880" s="8">
        <f t="shared" si="1729"/>
        <v>869116.81000000017</v>
      </c>
      <c r="BG880" s="8">
        <f t="shared" si="1730"/>
        <v>3662.6400000000003</v>
      </c>
      <c r="BH880" s="8">
        <f t="shared" si="1731"/>
        <v>0</v>
      </c>
      <c r="BI880" s="8">
        <f t="shared" si="1732"/>
        <v>5624.2999999999975</v>
      </c>
      <c r="BJ880" s="8">
        <f t="shared" si="1733"/>
        <v>19</v>
      </c>
      <c r="BK880" s="8"/>
      <c r="BM880" s="11">
        <f t="shared" si="1734"/>
        <v>45430</v>
      </c>
      <c r="BN880" s="8">
        <f t="shared" si="1735"/>
        <v>7216</v>
      </c>
      <c r="BO880" s="8">
        <f t="shared" si="1736"/>
        <v>983788.67000000039</v>
      </c>
      <c r="BP880" s="8">
        <f t="shared" si="1737"/>
        <v>4906.03</v>
      </c>
      <c r="BQ880" s="8">
        <f t="shared" si="1738"/>
        <v>0</v>
      </c>
      <c r="BR880" s="8">
        <f t="shared" si="1739"/>
        <v>19798.620000000006</v>
      </c>
      <c r="BS880" s="8">
        <f t="shared" si="1740"/>
        <v>28</v>
      </c>
      <c r="BT880" s="8"/>
      <c r="BV880" s="11">
        <f t="shared" si="1741"/>
        <v>45430</v>
      </c>
      <c r="BW880" s="8">
        <f t="shared" si="1742"/>
        <v>3755</v>
      </c>
      <c r="BX880" s="8">
        <f t="shared" si="1743"/>
        <v>303687.44</v>
      </c>
      <c r="BY880" s="8">
        <f t="shared" si="1744"/>
        <v>4708.5</v>
      </c>
      <c r="BZ880" s="8">
        <f t="shared" si="1745"/>
        <v>0</v>
      </c>
      <c r="CA880" s="8">
        <f t="shared" si="1746"/>
        <v>3515.44</v>
      </c>
      <c r="CB880" s="8">
        <f t="shared" si="1747"/>
        <v>33</v>
      </c>
      <c r="CC880" s="8"/>
      <c r="CE880" s="11">
        <f t="shared" si="1748"/>
        <v>45430</v>
      </c>
      <c r="CF880" s="8">
        <f t="shared" si="1749"/>
        <v>4469</v>
      </c>
      <c r="CG880" s="8">
        <f t="shared" si="1750"/>
        <v>542899.98</v>
      </c>
      <c r="CH880" s="8">
        <f t="shared" si="1751"/>
        <v>6679.15</v>
      </c>
      <c r="CI880" s="8">
        <f t="shared" si="1752"/>
        <v>25</v>
      </c>
      <c r="CJ880" s="8">
        <f t="shared" si="1753"/>
        <v>-76.32999999999997</v>
      </c>
      <c r="CK880" s="8">
        <f t="shared" si="1754"/>
        <v>86</v>
      </c>
      <c r="CL880" s="8"/>
      <c r="CN880" s="11">
        <f t="shared" si="1755"/>
        <v>45430</v>
      </c>
      <c r="CO880" s="8">
        <f t="shared" si="1756"/>
        <v>8828</v>
      </c>
      <c r="CP880" s="8">
        <f t="shared" si="1757"/>
        <v>959534.85</v>
      </c>
      <c r="CQ880" s="8">
        <f t="shared" si="1758"/>
        <v>8876.52</v>
      </c>
      <c r="CR880" s="8">
        <f t="shared" si="1759"/>
        <v>55693.980000000018</v>
      </c>
      <c r="CS880" s="8">
        <f t="shared" si="1760"/>
        <v>5773.87</v>
      </c>
      <c r="CT880" s="8">
        <f t="shared" si="1761"/>
        <v>553</v>
      </c>
      <c r="CU880" s="8"/>
      <c r="CW880" s="11">
        <f t="shared" si="1762"/>
        <v>45430</v>
      </c>
      <c r="CX880" s="8">
        <f t="shared" si="1763"/>
        <v>2143</v>
      </c>
      <c r="CY880" s="8">
        <f t="shared" si="1764"/>
        <v>143561.73000000004</v>
      </c>
      <c r="CZ880" s="8">
        <f t="shared" si="1765"/>
        <v>-4.5</v>
      </c>
      <c r="DA880" s="8">
        <f t="shared" si="1766"/>
        <v>917.5</v>
      </c>
      <c r="DB880" s="8">
        <f t="shared" si="1767"/>
        <v>6185.34</v>
      </c>
      <c r="DC880" s="8">
        <f t="shared" si="1768"/>
        <v>30</v>
      </c>
      <c r="DD880" s="8"/>
      <c r="DF880" s="11">
        <f t="shared" si="1769"/>
        <v>45430</v>
      </c>
      <c r="DG880" s="8">
        <f t="shared" si="1770"/>
        <v>0</v>
      </c>
      <c r="DH880" s="8">
        <f t="shared" si="1771"/>
        <v>0</v>
      </c>
      <c r="DI880" s="8">
        <f t="shared" si="1772"/>
        <v>0</v>
      </c>
      <c r="DJ880" s="8">
        <f t="shared" si="1773"/>
        <v>0</v>
      </c>
      <c r="DK880" s="8">
        <f t="shared" si="1774"/>
        <v>0</v>
      </c>
      <c r="DL880" s="8">
        <f t="shared" si="1775"/>
        <v>0</v>
      </c>
      <c r="DM880" s="8"/>
      <c r="DO880" s="11">
        <f t="shared" si="1776"/>
        <v>45430</v>
      </c>
      <c r="DP880" s="8">
        <f t="shared" si="1777"/>
        <v>0</v>
      </c>
      <c r="DQ880" s="8">
        <f t="shared" si="1778"/>
        <v>0</v>
      </c>
      <c r="DR880" s="8">
        <f t="shared" si="1779"/>
        <v>0</v>
      </c>
      <c r="DS880" s="8">
        <f t="shared" si="1780"/>
        <v>0</v>
      </c>
      <c r="DT880" s="8">
        <f t="shared" si="1781"/>
        <v>0</v>
      </c>
      <c r="DU880" s="8">
        <f t="shared" si="1782"/>
        <v>0</v>
      </c>
      <c r="DV880" s="8"/>
      <c r="DX880" s="11">
        <f t="shared" si="1783"/>
        <v>45430</v>
      </c>
      <c r="DY880" s="8">
        <f t="shared" si="1784"/>
        <v>0</v>
      </c>
      <c r="DZ880" s="8">
        <f t="shared" si="1785"/>
        <v>0</v>
      </c>
      <c r="EA880" s="8">
        <f t="shared" si="1786"/>
        <v>0</v>
      </c>
      <c r="EB880" s="8">
        <f t="shared" si="1787"/>
        <v>0</v>
      </c>
      <c r="EC880" s="8">
        <f t="shared" si="1788"/>
        <v>0</v>
      </c>
      <c r="ED880" s="8">
        <f t="shared" si="1789"/>
        <v>0</v>
      </c>
      <c r="EE880" s="8"/>
    </row>
    <row r="881" spans="2:135" x14ac:dyDescent="0.3">
      <c r="B881" s="11">
        <f t="shared" si="1685"/>
        <v>45431</v>
      </c>
      <c r="C881" s="8">
        <f t="shared" si="1686"/>
        <v>5752</v>
      </c>
      <c r="D881" s="8">
        <f t="shared" si="1687"/>
        <v>813499.75000000023</v>
      </c>
      <c r="E881" s="8">
        <f t="shared" si="1688"/>
        <v>0</v>
      </c>
      <c r="F881" s="8">
        <f t="shared" si="1689"/>
        <v>4025</v>
      </c>
      <c r="G881" s="8">
        <f t="shared" si="1690"/>
        <v>6459.36</v>
      </c>
      <c r="H881" s="8">
        <f t="shared" si="1691"/>
        <v>46</v>
      </c>
      <c r="I881" s="8"/>
      <c r="K881" s="11">
        <f t="shared" si="1692"/>
        <v>45431</v>
      </c>
      <c r="L881" s="8">
        <f t="shared" si="1693"/>
        <v>4993</v>
      </c>
      <c r="M881" s="8">
        <f t="shared" si="1694"/>
        <v>688778.07000000018</v>
      </c>
      <c r="N881" s="8">
        <f t="shared" si="1695"/>
        <v>2348.2200000000003</v>
      </c>
      <c r="O881" s="8">
        <f t="shared" si="1696"/>
        <v>0</v>
      </c>
      <c r="P881" s="8">
        <f t="shared" si="1697"/>
        <v>2614.4499999999998</v>
      </c>
      <c r="Q881" s="8">
        <f t="shared" si="1698"/>
        <v>10</v>
      </c>
      <c r="R881" s="8"/>
      <c r="T881" s="11">
        <f t="shared" si="1699"/>
        <v>45431</v>
      </c>
      <c r="U881" s="8">
        <f t="shared" si="1700"/>
        <v>2966</v>
      </c>
      <c r="V881" s="8">
        <f t="shared" si="1701"/>
        <v>292074.49000000005</v>
      </c>
      <c r="W881" s="8">
        <f t="shared" si="1702"/>
        <v>0</v>
      </c>
      <c r="X881" s="8">
        <f t="shared" si="1703"/>
        <v>0</v>
      </c>
      <c r="Y881" s="8">
        <f t="shared" si="1704"/>
        <v>6472.5</v>
      </c>
      <c r="Z881" s="8">
        <f t="shared" si="1705"/>
        <v>0</v>
      </c>
      <c r="AA881" s="8"/>
      <c r="AC881" s="11">
        <f t="shared" si="1706"/>
        <v>45431</v>
      </c>
      <c r="AD881" s="8">
        <f t="shared" si="1707"/>
        <v>7051</v>
      </c>
      <c r="AE881" s="8">
        <f t="shared" si="1708"/>
        <v>853170.54999999958</v>
      </c>
      <c r="AF881" s="8">
        <f t="shared" si="1709"/>
        <v>6410.96</v>
      </c>
      <c r="AG881" s="8">
        <f t="shared" si="1710"/>
        <v>0</v>
      </c>
      <c r="AH881" s="8">
        <f t="shared" si="1711"/>
        <v>7478.45</v>
      </c>
      <c r="AI881" s="8">
        <f t="shared" si="1712"/>
        <v>77</v>
      </c>
      <c r="AJ881" s="8"/>
      <c r="AL881" s="11">
        <f t="shared" si="1713"/>
        <v>45431</v>
      </c>
      <c r="AM881" s="8">
        <f t="shared" si="1714"/>
        <v>5592</v>
      </c>
      <c r="AN881" s="8">
        <f t="shared" si="1715"/>
        <v>732958.58999999985</v>
      </c>
      <c r="AO881" s="8">
        <f t="shared" si="1716"/>
        <v>2439.3599999999997</v>
      </c>
      <c r="AP881" s="8">
        <f t="shared" si="1717"/>
        <v>0</v>
      </c>
      <c r="AQ881" s="8">
        <f t="shared" si="1718"/>
        <v>8424.2299999999941</v>
      </c>
      <c r="AR881" s="8">
        <f t="shared" si="1719"/>
        <v>21</v>
      </c>
      <c r="AS881" s="8"/>
      <c r="AU881" s="11">
        <f t="shared" si="1720"/>
        <v>45431</v>
      </c>
      <c r="AV881" s="8">
        <f t="shared" si="1721"/>
        <v>6086</v>
      </c>
      <c r="AW881" s="8">
        <f t="shared" si="1722"/>
        <v>545423.61999999976</v>
      </c>
      <c r="AX881" s="8">
        <f t="shared" si="1723"/>
        <v>0</v>
      </c>
      <c r="AY881" s="8">
        <f t="shared" si="1724"/>
        <v>3475.7199999999993</v>
      </c>
      <c r="AZ881" s="8">
        <f t="shared" si="1725"/>
        <v>-458.75</v>
      </c>
      <c r="BA881" s="8">
        <f t="shared" si="1726"/>
        <v>20</v>
      </c>
      <c r="BB881" s="8"/>
      <c r="BD881" s="11">
        <f t="shared" si="1727"/>
        <v>45431</v>
      </c>
      <c r="BE881" s="8">
        <f t="shared" si="1728"/>
        <v>6905</v>
      </c>
      <c r="BF881" s="8">
        <f t="shared" si="1729"/>
        <v>874535.32000000018</v>
      </c>
      <c r="BG881" s="8">
        <f t="shared" si="1730"/>
        <v>3794.38</v>
      </c>
      <c r="BH881" s="8">
        <f t="shared" si="1731"/>
        <v>0</v>
      </c>
      <c r="BI881" s="8">
        <f t="shared" si="1732"/>
        <v>5908.3599999999979</v>
      </c>
      <c r="BJ881" s="8">
        <f t="shared" si="1733"/>
        <v>19</v>
      </c>
      <c r="BK881" s="8"/>
      <c r="BM881" s="11">
        <f t="shared" si="1734"/>
        <v>45431</v>
      </c>
      <c r="BN881" s="8">
        <f t="shared" si="1735"/>
        <v>7260</v>
      </c>
      <c r="BO881" s="8">
        <f t="shared" si="1736"/>
        <v>989152.26000000036</v>
      </c>
      <c r="BP881" s="8">
        <f t="shared" si="1737"/>
        <v>4931.1499999999996</v>
      </c>
      <c r="BQ881" s="8">
        <f t="shared" si="1738"/>
        <v>0</v>
      </c>
      <c r="BR881" s="8">
        <f t="shared" si="1739"/>
        <v>19798.620000000006</v>
      </c>
      <c r="BS881" s="8">
        <f t="shared" si="1740"/>
        <v>28</v>
      </c>
      <c r="BT881" s="8"/>
      <c r="BV881" s="11">
        <f t="shared" si="1741"/>
        <v>45431</v>
      </c>
      <c r="BW881" s="8">
        <f t="shared" si="1742"/>
        <v>3795</v>
      </c>
      <c r="BX881" s="8">
        <f t="shared" si="1743"/>
        <v>306618.26</v>
      </c>
      <c r="BY881" s="8">
        <f t="shared" si="1744"/>
        <v>4757.5</v>
      </c>
      <c r="BZ881" s="8">
        <f t="shared" si="1745"/>
        <v>0</v>
      </c>
      <c r="CA881" s="8">
        <f t="shared" si="1746"/>
        <v>3515.44</v>
      </c>
      <c r="CB881" s="8">
        <f t="shared" si="1747"/>
        <v>33</v>
      </c>
      <c r="CC881" s="8"/>
      <c r="CE881" s="11">
        <f t="shared" si="1748"/>
        <v>45431</v>
      </c>
      <c r="CF881" s="8">
        <f t="shared" si="1749"/>
        <v>4490</v>
      </c>
      <c r="CG881" s="8">
        <f t="shared" si="1750"/>
        <v>545304.55999999994</v>
      </c>
      <c r="CH881" s="8">
        <f t="shared" si="1751"/>
        <v>6679.15</v>
      </c>
      <c r="CI881" s="8">
        <f t="shared" si="1752"/>
        <v>25</v>
      </c>
      <c r="CJ881" s="8">
        <f t="shared" si="1753"/>
        <v>-76.32999999999997</v>
      </c>
      <c r="CK881" s="8">
        <f t="shared" si="1754"/>
        <v>86</v>
      </c>
      <c r="CL881" s="8"/>
      <c r="CN881" s="11">
        <f t="shared" si="1755"/>
        <v>45431</v>
      </c>
      <c r="CO881" s="8">
        <f t="shared" si="1756"/>
        <v>8860</v>
      </c>
      <c r="CP881" s="8">
        <f t="shared" si="1757"/>
        <v>962879.97</v>
      </c>
      <c r="CQ881" s="8">
        <f t="shared" si="1758"/>
        <v>8927.0300000000007</v>
      </c>
      <c r="CR881" s="8">
        <f t="shared" si="1759"/>
        <v>55954.460000000021</v>
      </c>
      <c r="CS881" s="8">
        <f t="shared" si="1760"/>
        <v>5773.87</v>
      </c>
      <c r="CT881" s="8">
        <f t="shared" si="1761"/>
        <v>553</v>
      </c>
      <c r="CU881" s="8"/>
      <c r="CW881" s="11">
        <f t="shared" si="1762"/>
        <v>45431</v>
      </c>
      <c r="CX881" s="8">
        <f t="shared" si="1763"/>
        <v>2151</v>
      </c>
      <c r="CY881" s="8">
        <f t="shared" si="1764"/>
        <v>144107.26000000004</v>
      </c>
      <c r="CZ881" s="8">
        <f t="shared" si="1765"/>
        <v>-4.5</v>
      </c>
      <c r="DA881" s="8">
        <f t="shared" si="1766"/>
        <v>917.5</v>
      </c>
      <c r="DB881" s="8">
        <f t="shared" si="1767"/>
        <v>6185.34</v>
      </c>
      <c r="DC881" s="8">
        <f t="shared" si="1768"/>
        <v>30</v>
      </c>
      <c r="DD881" s="8"/>
      <c r="DF881" s="11">
        <f t="shared" si="1769"/>
        <v>45431</v>
      </c>
      <c r="DG881" s="8">
        <f t="shared" si="1770"/>
        <v>0</v>
      </c>
      <c r="DH881" s="8">
        <f t="shared" si="1771"/>
        <v>0</v>
      </c>
      <c r="DI881" s="8">
        <f t="shared" si="1772"/>
        <v>0</v>
      </c>
      <c r="DJ881" s="8">
        <f t="shared" si="1773"/>
        <v>0</v>
      </c>
      <c r="DK881" s="8">
        <f t="shared" si="1774"/>
        <v>0</v>
      </c>
      <c r="DL881" s="8">
        <f t="shared" si="1775"/>
        <v>0</v>
      </c>
      <c r="DM881" s="8"/>
      <c r="DO881" s="11">
        <f t="shared" si="1776"/>
        <v>45431</v>
      </c>
      <c r="DP881" s="8">
        <f t="shared" si="1777"/>
        <v>0</v>
      </c>
      <c r="DQ881" s="8">
        <f t="shared" si="1778"/>
        <v>0</v>
      </c>
      <c r="DR881" s="8">
        <f t="shared" si="1779"/>
        <v>0</v>
      </c>
      <c r="DS881" s="8">
        <f t="shared" si="1780"/>
        <v>0</v>
      </c>
      <c r="DT881" s="8">
        <f t="shared" si="1781"/>
        <v>0</v>
      </c>
      <c r="DU881" s="8">
        <f t="shared" si="1782"/>
        <v>0</v>
      </c>
      <c r="DV881" s="8"/>
      <c r="DX881" s="11">
        <f t="shared" si="1783"/>
        <v>45431</v>
      </c>
      <c r="DY881" s="8">
        <f t="shared" si="1784"/>
        <v>0</v>
      </c>
      <c r="DZ881" s="8">
        <f t="shared" si="1785"/>
        <v>0</v>
      </c>
      <c r="EA881" s="8">
        <f t="shared" si="1786"/>
        <v>0</v>
      </c>
      <c r="EB881" s="8">
        <f t="shared" si="1787"/>
        <v>0</v>
      </c>
      <c r="EC881" s="8">
        <f t="shared" si="1788"/>
        <v>0</v>
      </c>
      <c r="ED881" s="8">
        <f t="shared" si="1789"/>
        <v>0</v>
      </c>
      <c r="EE881" s="8"/>
    </row>
    <row r="882" spans="2:135" x14ac:dyDescent="0.3">
      <c r="B882" s="11">
        <f t="shared" si="1685"/>
        <v>45432</v>
      </c>
      <c r="C882" s="8">
        <f t="shared" si="1686"/>
        <v>5798</v>
      </c>
      <c r="D882" s="8">
        <f t="shared" si="1687"/>
        <v>819755.23000000021</v>
      </c>
      <c r="E882" s="8">
        <f t="shared" si="1688"/>
        <v>0</v>
      </c>
      <c r="F882" s="8">
        <f t="shared" si="1689"/>
        <v>4041</v>
      </c>
      <c r="G882" s="8">
        <f t="shared" si="1690"/>
        <v>6610.0599999999995</v>
      </c>
      <c r="H882" s="8">
        <f t="shared" si="1691"/>
        <v>47</v>
      </c>
      <c r="I882" s="8"/>
      <c r="K882" s="11">
        <f t="shared" si="1692"/>
        <v>45432</v>
      </c>
      <c r="L882" s="8">
        <f t="shared" si="1693"/>
        <v>5051</v>
      </c>
      <c r="M882" s="8">
        <f t="shared" si="1694"/>
        <v>698265.68000000017</v>
      </c>
      <c r="N882" s="8">
        <f t="shared" si="1695"/>
        <v>2368.9800000000005</v>
      </c>
      <c r="O882" s="8">
        <f t="shared" si="1696"/>
        <v>0</v>
      </c>
      <c r="P882" s="8">
        <f t="shared" si="1697"/>
        <v>2813.5299999999997</v>
      </c>
      <c r="Q882" s="8">
        <f t="shared" si="1698"/>
        <v>10</v>
      </c>
      <c r="R882" s="8"/>
      <c r="T882" s="11">
        <f t="shared" si="1699"/>
        <v>45432</v>
      </c>
      <c r="U882" s="8">
        <f t="shared" si="1700"/>
        <v>2982</v>
      </c>
      <c r="V882" s="8">
        <f t="shared" si="1701"/>
        <v>293492.85000000003</v>
      </c>
      <c r="W882" s="8">
        <f t="shared" si="1702"/>
        <v>0</v>
      </c>
      <c r="X882" s="8">
        <f t="shared" si="1703"/>
        <v>0</v>
      </c>
      <c r="Y882" s="8">
        <f t="shared" si="1704"/>
        <v>6482.5</v>
      </c>
      <c r="Z882" s="8">
        <f t="shared" si="1705"/>
        <v>0</v>
      </c>
      <c r="AA882" s="8"/>
      <c r="AC882" s="11">
        <f t="shared" si="1706"/>
        <v>45432</v>
      </c>
      <c r="AD882" s="8">
        <f t="shared" si="1707"/>
        <v>7128</v>
      </c>
      <c r="AE882" s="8">
        <f t="shared" si="1708"/>
        <v>863895.99999999953</v>
      </c>
      <c r="AF882" s="8">
        <f t="shared" si="1709"/>
        <v>6436.86</v>
      </c>
      <c r="AG882" s="8">
        <f t="shared" si="1710"/>
        <v>0</v>
      </c>
      <c r="AH882" s="8">
        <f t="shared" si="1711"/>
        <v>7652.25</v>
      </c>
      <c r="AI882" s="8">
        <f t="shared" si="1712"/>
        <v>77</v>
      </c>
      <c r="AJ882" s="8"/>
      <c r="AL882" s="11">
        <f t="shared" si="1713"/>
        <v>45432</v>
      </c>
      <c r="AM882" s="8">
        <f t="shared" si="1714"/>
        <v>5648</v>
      </c>
      <c r="AN882" s="8">
        <f t="shared" si="1715"/>
        <v>740216.08999999985</v>
      </c>
      <c r="AO882" s="8">
        <f t="shared" si="1716"/>
        <v>2473.6099999999997</v>
      </c>
      <c r="AP882" s="8">
        <f t="shared" si="1717"/>
        <v>0</v>
      </c>
      <c r="AQ882" s="8">
        <f t="shared" si="1718"/>
        <v>8479.1799999999948</v>
      </c>
      <c r="AR882" s="8">
        <f t="shared" si="1719"/>
        <v>22</v>
      </c>
      <c r="AS882" s="8"/>
      <c r="AU882" s="11">
        <f t="shared" si="1720"/>
        <v>45432</v>
      </c>
      <c r="AV882" s="8">
        <f t="shared" si="1721"/>
        <v>6132</v>
      </c>
      <c r="AW882" s="8">
        <f t="shared" si="1722"/>
        <v>549629.08999999973</v>
      </c>
      <c r="AX882" s="8">
        <f t="shared" si="1723"/>
        <v>0</v>
      </c>
      <c r="AY882" s="8">
        <f t="shared" si="1724"/>
        <v>3504.2199999999993</v>
      </c>
      <c r="AZ882" s="8">
        <f t="shared" si="1725"/>
        <v>-411.75</v>
      </c>
      <c r="BA882" s="8">
        <f t="shared" si="1726"/>
        <v>20</v>
      </c>
      <c r="BB882" s="8"/>
      <c r="BD882" s="11">
        <f t="shared" si="1727"/>
        <v>45432</v>
      </c>
      <c r="BE882" s="8">
        <f t="shared" si="1728"/>
        <v>6961</v>
      </c>
      <c r="BF882" s="8">
        <f t="shared" si="1729"/>
        <v>882198.89000000013</v>
      </c>
      <c r="BG882" s="8">
        <f t="shared" si="1730"/>
        <v>3818.87</v>
      </c>
      <c r="BH882" s="8">
        <f t="shared" si="1731"/>
        <v>0</v>
      </c>
      <c r="BI882" s="8">
        <f t="shared" si="1732"/>
        <v>5908.3599999999979</v>
      </c>
      <c r="BJ882" s="8">
        <f t="shared" si="1733"/>
        <v>19</v>
      </c>
      <c r="BK882" s="8"/>
      <c r="BM882" s="11">
        <f t="shared" si="1734"/>
        <v>45432</v>
      </c>
      <c r="BN882" s="8">
        <f t="shared" si="1735"/>
        <v>7308</v>
      </c>
      <c r="BO882" s="8">
        <f t="shared" si="1736"/>
        <v>995241.76000000036</v>
      </c>
      <c r="BP882" s="8">
        <f t="shared" si="1737"/>
        <v>4950.6799999999994</v>
      </c>
      <c r="BQ882" s="8">
        <f t="shared" si="1738"/>
        <v>0</v>
      </c>
      <c r="BR882" s="8">
        <f t="shared" si="1739"/>
        <v>20019.630000000005</v>
      </c>
      <c r="BS882" s="8">
        <f t="shared" si="1740"/>
        <v>28</v>
      </c>
      <c r="BT882" s="8"/>
      <c r="BV882" s="11">
        <f t="shared" si="1741"/>
        <v>45432</v>
      </c>
      <c r="BW882" s="8">
        <f t="shared" si="1742"/>
        <v>3834</v>
      </c>
      <c r="BX882" s="8">
        <f t="shared" si="1743"/>
        <v>309578.68</v>
      </c>
      <c r="BY882" s="8">
        <f t="shared" si="1744"/>
        <v>4792</v>
      </c>
      <c r="BZ882" s="8">
        <f t="shared" si="1745"/>
        <v>0</v>
      </c>
      <c r="CA882" s="8">
        <f t="shared" si="1746"/>
        <v>3550.44</v>
      </c>
      <c r="CB882" s="8">
        <f t="shared" si="1747"/>
        <v>33</v>
      </c>
      <c r="CC882" s="8"/>
      <c r="CE882" s="11">
        <f t="shared" si="1748"/>
        <v>45432</v>
      </c>
      <c r="CF882" s="8">
        <f t="shared" si="1749"/>
        <v>4526</v>
      </c>
      <c r="CG882" s="8">
        <f t="shared" si="1750"/>
        <v>549558.59</v>
      </c>
      <c r="CH882" s="8">
        <f t="shared" si="1751"/>
        <v>6701.65</v>
      </c>
      <c r="CI882" s="8">
        <f t="shared" si="1752"/>
        <v>25</v>
      </c>
      <c r="CJ882" s="8">
        <f t="shared" si="1753"/>
        <v>-76.32999999999997</v>
      </c>
      <c r="CK882" s="8">
        <f t="shared" si="1754"/>
        <v>86</v>
      </c>
      <c r="CL882" s="8"/>
      <c r="CN882" s="11">
        <f t="shared" si="1755"/>
        <v>45432</v>
      </c>
      <c r="CO882" s="8">
        <f t="shared" si="1756"/>
        <v>8904</v>
      </c>
      <c r="CP882" s="8">
        <f t="shared" si="1757"/>
        <v>967929.42999999993</v>
      </c>
      <c r="CQ882" s="8">
        <f t="shared" si="1758"/>
        <v>8957.0300000000007</v>
      </c>
      <c r="CR882" s="8">
        <f t="shared" si="1759"/>
        <v>56280.370000000024</v>
      </c>
      <c r="CS882" s="8">
        <f t="shared" si="1760"/>
        <v>5773.87</v>
      </c>
      <c r="CT882" s="8">
        <f t="shared" si="1761"/>
        <v>554</v>
      </c>
      <c r="CU882" s="8"/>
      <c r="CW882" s="11">
        <f t="shared" si="1762"/>
        <v>45432</v>
      </c>
      <c r="CX882" s="8">
        <f t="shared" si="1763"/>
        <v>2168</v>
      </c>
      <c r="CY882" s="8">
        <f t="shared" si="1764"/>
        <v>145223.73000000004</v>
      </c>
      <c r="CZ882" s="8">
        <f t="shared" si="1765"/>
        <v>-4.5</v>
      </c>
      <c r="DA882" s="8">
        <f t="shared" si="1766"/>
        <v>917.5</v>
      </c>
      <c r="DB882" s="8">
        <f t="shared" si="1767"/>
        <v>6185.34</v>
      </c>
      <c r="DC882" s="8">
        <f t="shared" si="1768"/>
        <v>30</v>
      </c>
      <c r="DD882" s="8"/>
      <c r="DF882" s="11">
        <f t="shared" si="1769"/>
        <v>45432</v>
      </c>
      <c r="DG882" s="8">
        <f t="shared" si="1770"/>
        <v>0</v>
      </c>
      <c r="DH882" s="8">
        <f t="shared" si="1771"/>
        <v>0</v>
      </c>
      <c r="DI882" s="8">
        <f t="shared" si="1772"/>
        <v>0</v>
      </c>
      <c r="DJ882" s="8">
        <f t="shared" si="1773"/>
        <v>0</v>
      </c>
      <c r="DK882" s="8">
        <f t="shared" si="1774"/>
        <v>0</v>
      </c>
      <c r="DL882" s="8">
        <f t="shared" si="1775"/>
        <v>0</v>
      </c>
      <c r="DM882" s="8"/>
      <c r="DO882" s="11">
        <f t="shared" si="1776"/>
        <v>45432</v>
      </c>
      <c r="DP882" s="8">
        <f t="shared" si="1777"/>
        <v>0</v>
      </c>
      <c r="DQ882" s="8">
        <f t="shared" si="1778"/>
        <v>0</v>
      </c>
      <c r="DR882" s="8">
        <f t="shared" si="1779"/>
        <v>0</v>
      </c>
      <c r="DS882" s="8">
        <f t="shared" si="1780"/>
        <v>0</v>
      </c>
      <c r="DT882" s="8">
        <f t="shared" si="1781"/>
        <v>0</v>
      </c>
      <c r="DU882" s="8">
        <f t="shared" si="1782"/>
        <v>0</v>
      </c>
      <c r="DV882" s="8"/>
      <c r="DX882" s="11">
        <f t="shared" si="1783"/>
        <v>45432</v>
      </c>
      <c r="DY882" s="8">
        <f t="shared" si="1784"/>
        <v>0</v>
      </c>
      <c r="DZ882" s="8">
        <f t="shared" si="1785"/>
        <v>0</v>
      </c>
      <c r="EA882" s="8">
        <f t="shared" si="1786"/>
        <v>0</v>
      </c>
      <c r="EB882" s="8">
        <f t="shared" si="1787"/>
        <v>0</v>
      </c>
      <c r="EC882" s="8">
        <f t="shared" si="1788"/>
        <v>0</v>
      </c>
      <c r="ED882" s="8">
        <f t="shared" si="1789"/>
        <v>0</v>
      </c>
      <c r="EE882" s="8"/>
    </row>
    <row r="883" spans="2:135" x14ac:dyDescent="0.3">
      <c r="B883" s="11">
        <f t="shared" si="1685"/>
        <v>45433</v>
      </c>
      <c r="C883" s="8">
        <f t="shared" si="1686"/>
        <v>5843</v>
      </c>
      <c r="D883" s="8">
        <f t="shared" si="1687"/>
        <v>824989.60000000021</v>
      </c>
      <c r="E883" s="8">
        <f t="shared" si="1688"/>
        <v>0</v>
      </c>
      <c r="F883" s="8">
        <f t="shared" si="1689"/>
        <v>4057</v>
      </c>
      <c r="G883" s="8">
        <f t="shared" si="1690"/>
        <v>6614.0599999999995</v>
      </c>
      <c r="H883" s="8">
        <f t="shared" si="1691"/>
        <v>47</v>
      </c>
      <c r="I883" s="8"/>
      <c r="K883" s="11">
        <f t="shared" si="1692"/>
        <v>45433</v>
      </c>
      <c r="L883" s="8">
        <f t="shared" si="1693"/>
        <v>5105</v>
      </c>
      <c r="M883" s="8">
        <f t="shared" si="1694"/>
        <v>707154.87000000011</v>
      </c>
      <c r="N883" s="8">
        <f t="shared" si="1695"/>
        <v>2395.8800000000006</v>
      </c>
      <c r="O883" s="8">
        <f t="shared" si="1696"/>
        <v>0</v>
      </c>
      <c r="P883" s="8">
        <f t="shared" si="1697"/>
        <v>2828.3799999999997</v>
      </c>
      <c r="Q883" s="8">
        <f t="shared" si="1698"/>
        <v>10</v>
      </c>
      <c r="R883" s="8"/>
      <c r="T883" s="11">
        <f t="shared" si="1699"/>
        <v>45433</v>
      </c>
      <c r="U883" s="8">
        <f t="shared" si="1700"/>
        <v>2998</v>
      </c>
      <c r="V883" s="8">
        <f t="shared" si="1701"/>
        <v>294993.18000000005</v>
      </c>
      <c r="W883" s="8">
        <f t="shared" si="1702"/>
        <v>0</v>
      </c>
      <c r="X883" s="8">
        <f t="shared" si="1703"/>
        <v>0</v>
      </c>
      <c r="Y883" s="8">
        <f t="shared" si="1704"/>
        <v>6506.5</v>
      </c>
      <c r="Z883" s="8">
        <f t="shared" si="1705"/>
        <v>0</v>
      </c>
      <c r="AA883" s="8"/>
      <c r="AC883" s="11">
        <f t="shared" si="1706"/>
        <v>45433</v>
      </c>
      <c r="AD883" s="8">
        <f t="shared" si="1707"/>
        <v>7207</v>
      </c>
      <c r="AE883" s="8">
        <f t="shared" si="1708"/>
        <v>874964.65999999957</v>
      </c>
      <c r="AF883" s="8">
        <f t="shared" si="1709"/>
        <v>6490.53</v>
      </c>
      <c r="AG883" s="8">
        <f t="shared" si="1710"/>
        <v>0</v>
      </c>
      <c r="AH883" s="8">
        <f t="shared" si="1711"/>
        <v>7806.47</v>
      </c>
      <c r="AI883" s="8">
        <f t="shared" si="1712"/>
        <v>77</v>
      </c>
      <c r="AJ883" s="8"/>
      <c r="AL883" s="11">
        <f t="shared" si="1713"/>
        <v>45433</v>
      </c>
      <c r="AM883" s="8">
        <f t="shared" si="1714"/>
        <v>5701</v>
      </c>
      <c r="AN883" s="8">
        <f t="shared" si="1715"/>
        <v>747243.3899999999</v>
      </c>
      <c r="AO883" s="8">
        <f t="shared" si="1716"/>
        <v>2483.7899999999995</v>
      </c>
      <c r="AP883" s="8">
        <f t="shared" si="1717"/>
        <v>0</v>
      </c>
      <c r="AQ883" s="8">
        <f t="shared" si="1718"/>
        <v>8479.1799999999948</v>
      </c>
      <c r="AR883" s="8">
        <f t="shared" si="1719"/>
        <v>22</v>
      </c>
      <c r="AS883" s="8"/>
      <c r="AU883" s="11">
        <f t="shared" si="1720"/>
        <v>45433</v>
      </c>
      <c r="AV883" s="8">
        <f t="shared" si="1721"/>
        <v>6195</v>
      </c>
      <c r="AW883" s="8">
        <f t="shared" si="1722"/>
        <v>556026.58999999973</v>
      </c>
      <c r="AX883" s="8">
        <f t="shared" si="1723"/>
        <v>0</v>
      </c>
      <c r="AY883" s="8">
        <f t="shared" si="1724"/>
        <v>3613.7199999999993</v>
      </c>
      <c r="AZ883" s="8">
        <f t="shared" si="1725"/>
        <v>-411.75</v>
      </c>
      <c r="BA883" s="8">
        <f t="shared" si="1726"/>
        <v>20</v>
      </c>
      <c r="BB883" s="8"/>
      <c r="BD883" s="11">
        <f t="shared" si="1727"/>
        <v>45433</v>
      </c>
      <c r="BE883" s="8">
        <f t="shared" si="1728"/>
        <v>7013</v>
      </c>
      <c r="BF883" s="8">
        <f t="shared" si="1729"/>
        <v>889467.68000000017</v>
      </c>
      <c r="BG883" s="8">
        <f t="shared" si="1730"/>
        <v>3853.04</v>
      </c>
      <c r="BH883" s="8">
        <f t="shared" si="1731"/>
        <v>0</v>
      </c>
      <c r="BI883" s="8">
        <f t="shared" si="1732"/>
        <v>5913.3099999999977</v>
      </c>
      <c r="BJ883" s="8">
        <f t="shared" si="1733"/>
        <v>19</v>
      </c>
      <c r="BK883" s="8"/>
      <c r="BM883" s="11">
        <f t="shared" si="1734"/>
        <v>45433</v>
      </c>
      <c r="BN883" s="8">
        <f t="shared" si="1735"/>
        <v>7358</v>
      </c>
      <c r="BO883" s="8">
        <f t="shared" si="1736"/>
        <v>1001476.8700000003</v>
      </c>
      <c r="BP883" s="8">
        <f t="shared" si="1737"/>
        <v>4984.6299999999992</v>
      </c>
      <c r="BQ883" s="8">
        <f t="shared" si="1738"/>
        <v>0</v>
      </c>
      <c r="BR883" s="8">
        <f t="shared" si="1739"/>
        <v>20019.630000000005</v>
      </c>
      <c r="BS883" s="8">
        <f t="shared" si="1740"/>
        <v>29</v>
      </c>
      <c r="BT883" s="8"/>
      <c r="BV883" s="11">
        <f t="shared" si="1741"/>
        <v>45433</v>
      </c>
      <c r="BW883" s="8">
        <f t="shared" si="1742"/>
        <v>3881</v>
      </c>
      <c r="BX883" s="8">
        <f t="shared" si="1743"/>
        <v>313133.07</v>
      </c>
      <c r="BY883" s="8">
        <f t="shared" si="1744"/>
        <v>4860.5</v>
      </c>
      <c r="BZ883" s="8">
        <f t="shared" si="1745"/>
        <v>0</v>
      </c>
      <c r="CA883" s="8">
        <f t="shared" si="1746"/>
        <v>3585.44</v>
      </c>
      <c r="CB883" s="8">
        <f t="shared" si="1747"/>
        <v>33</v>
      </c>
      <c r="CC883" s="8"/>
      <c r="CE883" s="11">
        <f t="shared" si="1748"/>
        <v>45433</v>
      </c>
      <c r="CF883" s="8">
        <f t="shared" si="1749"/>
        <v>4554</v>
      </c>
      <c r="CG883" s="8">
        <f t="shared" si="1750"/>
        <v>552758.15999999992</v>
      </c>
      <c r="CH883" s="8">
        <f t="shared" si="1751"/>
        <v>6724.15</v>
      </c>
      <c r="CI883" s="8">
        <f t="shared" si="1752"/>
        <v>25</v>
      </c>
      <c r="CJ883" s="8">
        <f t="shared" si="1753"/>
        <v>-76.32999999999997</v>
      </c>
      <c r="CK883" s="8">
        <f t="shared" si="1754"/>
        <v>86</v>
      </c>
      <c r="CL883" s="8"/>
      <c r="CN883" s="11">
        <f t="shared" si="1755"/>
        <v>45433</v>
      </c>
      <c r="CO883" s="8">
        <f t="shared" si="1756"/>
        <v>8966</v>
      </c>
      <c r="CP883" s="8">
        <f t="shared" si="1757"/>
        <v>974903.30999999994</v>
      </c>
      <c r="CQ883" s="8">
        <f t="shared" si="1758"/>
        <v>9227.36</v>
      </c>
      <c r="CR883" s="8">
        <f t="shared" si="1759"/>
        <v>56705.830000000024</v>
      </c>
      <c r="CS883" s="8">
        <f t="shared" si="1760"/>
        <v>5873.87</v>
      </c>
      <c r="CT883" s="8">
        <f t="shared" si="1761"/>
        <v>555</v>
      </c>
      <c r="CU883" s="8"/>
      <c r="CW883" s="11">
        <f t="shared" si="1762"/>
        <v>45433</v>
      </c>
      <c r="CX883" s="8">
        <f t="shared" si="1763"/>
        <v>2187</v>
      </c>
      <c r="CY883" s="8">
        <f t="shared" si="1764"/>
        <v>146181.62000000005</v>
      </c>
      <c r="CZ883" s="8">
        <f t="shared" si="1765"/>
        <v>-4.5</v>
      </c>
      <c r="DA883" s="8">
        <f t="shared" si="1766"/>
        <v>917.5</v>
      </c>
      <c r="DB883" s="8">
        <f t="shared" si="1767"/>
        <v>6185.34</v>
      </c>
      <c r="DC883" s="8">
        <f t="shared" si="1768"/>
        <v>30</v>
      </c>
      <c r="DD883" s="8"/>
      <c r="DF883" s="11">
        <f t="shared" si="1769"/>
        <v>45433</v>
      </c>
      <c r="DG883" s="8">
        <f t="shared" si="1770"/>
        <v>0</v>
      </c>
      <c r="DH883" s="8">
        <f t="shared" si="1771"/>
        <v>0</v>
      </c>
      <c r="DI883" s="8">
        <f t="shared" si="1772"/>
        <v>0</v>
      </c>
      <c r="DJ883" s="8">
        <f t="shared" si="1773"/>
        <v>0</v>
      </c>
      <c r="DK883" s="8">
        <f t="shared" si="1774"/>
        <v>0</v>
      </c>
      <c r="DL883" s="8">
        <f t="shared" si="1775"/>
        <v>0</v>
      </c>
      <c r="DM883" s="8"/>
      <c r="DO883" s="11">
        <f t="shared" si="1776"/>
        <v>45433</v>
      </c>
      <c r="DP883" s="8">
        <f t="shared" si="1777"/>
        <v>0</v>
      </c>
      <c r="DQ883" s="8">
        <f t="shared" si="1778"/>
        <v>0</v>
      </c>
      <c r="DR883" s="8">
        <f t="shared" si="1779"/>
        <v>0</v>
      </c>
      <c r="DS883" s="8">
        <f t="shared" si="1780"/>
        <v>0</v>
      </c>
      <c r="DT883" s="8">
        <f t="shared" si="1781"/>
        <v>0</v>
      </c>
      <c r="DU883" s="8">
        <f t="shared" si="1782"/>
        <v>0</v>
      </c>
      <c r="DV883" s="8"/>
      <c r="DX883" s="11">
        <f t="shared" si="1783"/>
        <v>45433</v>
      </c>
      <c r="DY883" s="8">
        <f t="shared" si="1784"/>
        <v>0</v>
      </c>
      <c r="DZ883" s="8">
        <f t="shared" si="1785"/>
        <v>0</v>
      </c>
      <c r="EA883" s="8">
        <f t="shared" si="1786"/>
        <v>0</v>
      </c>
      <c r="EB883" s="8">
        <f t="shared" si="1787"/>
        <v>0</v>
      </c>
      <c r="EC883" s="8">
        <f t="shared" si="1788"/>
        <v>0</v>
      </c>
      <c r="ED883" s="8">
        <f t="shared" si="1789"/>
        <v>0</v>
      </c>
      <c r="EE883" s="8"/>
    </row>
    <row r="884" spans="2:135" x14ac:dyDescent="0.3">
      <c r="B884" s="11">
        <f t="shared" si="1685"/>
        <v>45434</v>
      </c>
      <c r="C884" s="8">
        <f t="shared" si="1686"/>
        <v>5890</v>
      </c>
      <c r="D884" s="8">
        <f t="shared" si="1687"/>
        <v>830191.07000000018</v>
      </c>
      <c r="E884" s="8">
        <f t="shared" si="1688"/>
        <v>0</v>
      </c>
      <c r="F884" s="8">
        <f t="shared" si="1689"/>
        <v>4094</v>
      </c>
      <c r="G884" s="8">
        <f t="shared" si="1690"/>
        <v>6614.0599999999995</v>
      </c>
      <c r="H884" s="8">
        <f t="shared" si="1691"/>
        <v>47</v>
      </c>
      <c r="I884" s="8"/>
      <c r="K884" s="11">
        <f t="shared" si="1692"/>
        <v>45434</v>
      </c>
      <c r="L884" s="8">
        <f t="shared" si="1693"/>
        <v>5142</v>
      </c>
      <c r="M884" s="8">
        <f t="shared" si="1694"/>
        <v>712934.82000000007</v>
      </c>
      <c r="N884" s="8">
        <f t="shared" si="1695"/>
        <v>2436.2100000000005</v>
      </c>
      <c r="O884" s="8">
        <f t="shared" si="1696"/>
        <v>0</v>
      </c>
      <c r="P884" s="8">
        <f t="shared" si="1697"/>
        <v>2838.2799999999997</v>
      </c>
      <c r="Q884" s="8">
        <f t="shared" si="1698"/>
        <v>10</v>
      </c>
      <c r="R884" s="8"/>
      <c r="T884" s="11">
        <f t="shared" si="1699"/>
        <v>45434</v>
      </c>
      <c r="U884" s="8">
        <f t="shared" si="1700"/>
        <v>3019</v>
      </c>
      <c r="V884" s="8">
        <f t="shared" si="1701"/>
        <v>296984.61000000004</v>
      </c>
      <c r="W884" s="8">
        <f t="shared" si="1702"/>
        <v>0</v>
      </c>
      <c r="X884" s="8">
        <f t="shared" si="1703"/>
        <v>0</v>
      </c>
      <c r="Y884" s="8">
        <f t="shared" si="1704"/>
        <v>6523.25</v>
      </c>
      <c r="Z884" s="8">
        <f t="shared" si="1705"/>
        <v>0</v>
      </c>
      <c r="AA884" s="8"/>
      <c r="AC884" s="11">
        <f t="shared" si="1706"/>
        <v>45434</v>
      </c>
      <c r="AD884" s="8">
        <f t="shared" si="1707"/>
        <v>7286</v>
      </c>
      <c r="AE884" s="8">
        <f t="shared" si="1708"/>
        <v>885681.92999999959</v>
      </c>
      <c r="AF884" s="8">
        <f t="shared" si="1709"/>
        <v>6527.55</v>
      </c>
      <c r="AG884" s="8">
        <f t="shared" si="1710"/>
        <v>0</v>
      </c>
      <c r="AH884" s="8">
        <f t="shared" si="1711"/>
        <v>7663.37</v>
      </c>
      <c r="AI884" s="8">
        <f t="shared" si="1712"/>
        <v>77</v>
      </c>
      <c r="AJ884" s="8"/>
      <c r="AL884" s="11">
        <f t="shared" si="1713"/>
        <v>45434</v>
      </c>
      <c r="AM884" s="8">
        <f t="shared" si="1714"/>
        <v>5754</v>
      </c>
      <c r="AN884" s="8">
        <f t="shared" si="1715"/>
        <v>755074.47999999986</v>
      </c>
      <c r="AO884" s="8">
        <f t="shared" si="1716"/>
        <v>2483.7899999999995</v>
      </c>
      <c r="AP884" s="8">
        <f t="shared" si="1717"/>
        <v>0</v>
      </c>
      <c r="AQ884" s="8">
        <f t="shared" si="1718"/>
        <v>8479.1799999999948</v>
      </c>
      <c r="AR884" s="8">
        <f t="shared" si="1719"/>
        <v>22</v>
      </c>
      <c r="AS884" s="8"/>
      <c r="AU884" s="11">
        <f t="shared" si="1720"/>
        <v>45434</v>
      </c>
      <c r="AV884" s="8">
        <f t="shared" si="1721"/>
        <v>6257</v>
      </c>
      <c r="AW884" s="8">
        <f t="shared" si="1722"/>
        <v>562199.74999999977</v>
      </c>
      <c r="AX884" s="8">
        <f t="shared" si="1723"/>
        <v>0</v>
      </c>
      <c r="AY884" s="8">
        <f t="shared" si="1724"/>
        <v>3627.7199999999993</v>
      </c>
      <c r="AZ884" s="8">
        <f t="shared" si="1725"/>
        <v>-411.75</v>
      </c>
      <c r="BA884" s="8">
        <f t="shared" si="1726"/>
        <v>20</v>
      </c>
      <c r="BB884" s="8"/>
      <c r="BD884" s="11">
        <f t="shared" si="1727"/>
        <v>45434</v>
      </c>
      <c r="BE884" s="8">
        <f t="shared" si="1728"/>
        <v>7063</v>
      </c>
      <c r="BF884" s="8">
        <f t="shared" si="1729"/>
        <v>895641.18000000017</v>
      </c>
      <c r="BG884" s="8">
        <f t="shared" si="1730"/>
        <v>3870.59</v>
      </c>
      <c r="BH884" s="8">
        <f t="shared" si="1731"/>
        <v>0</v>
      </c>
      <c r="BI884" s="8">
        <f t="shared" si="1732"/>
        <v>5913.3099999999977</v>
      </c>
      <c r="BJ884" s="8">
        <f t="shared" si="1733"/>
        <v>19</v>
      </c>
      <c r="BK884" s="8"/>
      <c r="BM884" s="11">
        <f t="shared" si="1734"/>
        <v>45434</v>
      </c>
      <c r="BN884" s="8">
        <f t="shared" si="1735"/>
        <v>7421</v>
      </c>
      <c r="BO884" s="8">
        <f t="shared" si="1736"/>
        <v>1009842.9300000004</v>
      </c>
      <c r="BP884" s="8">
        <f t="shared" si="1737"/>
        <v>5067.4299999999994</v>
      </c>
      <c r="BQ884" s="8">
        <f t="shared" si="1738"/>
        <v>0</v>
      </c>
      <c r="BR884" s="8">
        <f t="shared" si="1739"/>
        <v>20029.530000000006</v>
      </c>
      <c r="BS884" s="8">
        <f t="shared" si="1740"/>
        <v>29</v>
      </c>
      <c r="BT884" s="8"/>
      <c r="BV884" s="11">
        <f t="shared" si="1741"/>
        <v>45434</v>
      </c>
      <c r="BW884" s="8">
        <f t="shared" si="1742"/>
        <v>3933</v>
      </c>
      <c r="BX884" s="8">
        <f t="shared" si="1743"/>
        <v>317067.49</v>
      </c>
      <c r="BY884" s="8">
        <f t="shared" si="1744"/>
        <v>4876</v>
      </c>
      <c r="BZ884" s="8">
        <f t="shared" si="1745"/>
        <v>0</v>
      </c>
      <c r="CA884" s="8">
        <f t="shared" si="1746"/>
        <v>3725.44</v>
      </c>
      <c r="CB884" s="8">
        <f t="shared" si="1747"/>
        <v>33</v>
      </c>
      <c r="CC884" s="8"/>
      <c r="CE884" s="11">
        <f t="shared" si="1748"/>
        <v>45434</v>
      </c>
      <c r="CF884" s="8">
        <f t="shared" si="1749"/>
        <v>4577</v>
      </c>
      <c r="CG884" s="8">
        <f t="shared" si="1750"/>
        <v>555550.66999999993</v>
      </c>
      <c r="CH884" s="8">
        <f t="shared" si="1751"/>
        <v>6899.07</v>
      </c>
      <c r="CI884" s="8">
        <f t="shared" si="1752"/>
        <v>25</v>
      </c>
      <c r="CJ884" s="8">
        <f t="shared" si="1753"/>
        <v>-76.32999999999997</v>
      </c>
      <c r="CK884" s="8">
        <f t="shared" si="1754"/>
        <v>86</v>
      </c>
      <c r="CL884" s="8"/>
      <c r="CN884" s="11">
        <f t="shared" si="1755"/>
        <v>45434</v>
      </c>
      <c r="CO884" s="8">
        <f t="shared" si="1756"/>
        <v>9044</v>
      </c>
      <c r="CP884" s="8">
        <f t="shared" si="1757"/>
        <v>983979.77999999991</v>
      </c>
      <c r="CQ884" s="8">
        <f t="shared" si="1758"/>
        <v>9301.36</v>
      </c>
      <c r="CR884" s="8">
        <f t="shared" si="1759"/>
        <v>57075.010000000024</v>
      </c>
      <c r="CS884" s="8">
        <f t="shared" si="1760"/>
        <v>5948.87</v>
      </c>
      <c r="CT884" s="8">
        <f t="shared" si="1761"/>
        <v>558</v>
      </c>
      <c r="CU884" s="8"/>
      <c r="CW884" s="11">
        <f t="shared" si="1762"/>
        <v>45434</v>
      </c>
      <c r="CX884" s="8">
        <f t="shared" si="1763"/>
        <v>2205</v>
      </c>
      <c r="CY884" s="8">
        <f t="shared" si="1764"/>
        <v>147092.17000000004</v>
      </c>
      <c r="CZ884" s="8">
        <f t="shared" si="1765"/>
        <v>-4.5</v>
      </c>
      <c r="DA884" s="8">
        <f t="shared" si="1766"/>
        <v>917.5</v>
      </c>
      <c r="DB884" s="8">
        <f t="shared" si="1767"/>
        <v>6185.34</v>
      </c>
      <c r="DC884" s="8">
        <f t="shared" si="1768"/>
        <v>30</v>
      </c>
      <c r="DD884" s="8"/>
      <c r="DF884" s="11">
        <f t="shared" si="1769"/>
        <v>45434</v>
      </c>
      <c r="DG884" s="8">
        <f t="shared" si="1770"/>
        <v>0</v>
      </c>
      <c r="DH884" s="8">
        <f t="shared" si="1771"/>
        <v>0</v>
      </c>
      <c r="DI884" s="8">
        <f t="shared" si="1772"/>
        <v>0</v>
      </c>
      <c r="DJ884" s="8">
        <f t="shared" si="1773"/>
        <v>0</v>
      </c>
      <c r="DK884" s="8">
        <f t="shared" si="1774"/>
        <v>0</v>
      </c>
      <c r="DL884" s="8">
        <f t="shared" si="1775"/>
        <v>0</v>
      </c>
      <c r="DM884" s="8"/>
      <c r="DO884" s="11">
        <f t="shared" si="1776"/>
        <v>45434</v>
      </c>
      <c r="DP884" s="8">
        <f t="shared" si="1777"/>
        <v>0</v>
      </c>
      <c r="DQ884" s="8">
        <f t="shared" si="1778"/>
        <v>0</v>
      </c>
      <c r="DR884" s="8">
        <f t="shared" si="1779"/>
        <v>0</v>
      </c>
      <c r="DS884" s="8">
        <f t="shared" si="1780"/>
        <v>0</v>
      </c>
      <c r="DT884" s="8">
        <f t="shared" si="1781"/>
        <v>0</v>
      </c>
      <c r="DU884" s="8">
        <f t="shared" si="1782"/>
        <v>0</v>
      </c>
      <c r="DV884" s="8"/>
      <c r="DX884" s="11">
        <f t="shared" si="1783"/>
        <v>45434</v>
      </c>
      <c r="DY884" s="8">
        <f t="shared" si="1784"/>
        <v>0</v>
      </c>
      <c r="DZ884" s="8">
        <f t="shared" si="1785"/>
        <v>0</v>
      </c>
      <c r="EA884" s="8">
        <f t="shared" si="1786"/>
        <v>0</v>
      </c>
      <c r="EB884" s="8">
        <f t="shared" si="1787"/>
        <v>0</v>
      </c>
      <c r="EC884" s="8">
        <f t="shared" si="1788"/>
        <v>0</v>
      </c>
      <c r="ED884" s="8">
        <f t="shared" si="1789"/>
        <v>0</v>
      </c>
      <c r="EE884" s="8"/>
    </row>
    <row r="885" spans="2:135" x14ac:dyDescent="0.3">
      <c r="B885" s="11">
        <f t="shared" si="1685"/>
        <v>45435</v>
      </c>
      <c r="C885" s="8">
        <f t="shared" si="1686"/>
        <v>5925</v>
      </c>
      <c r="D885" s="8">
        <f t="shared" si="1687"/>
        <v>834076.94000000018</v>
      </c>
      <c r="E885" s="8">
        <f t="shared" si="1688"/>
        <v>0</v>
      </c>
      <c r="F885" s="8">
        <f t="shared" si="1689"/>
        <v>4098</v>
      </c>
      <c r="G885" s="8">
        <f t="shared" si="1690"/>
        <v>6636.0599999999995</v>
      </c>
      <c r="H885" s="8">
        <f t="shared" si="1691"/>
        <v>47</v>
      </c>
      <c r="I885" s="8"/>
      <c r="K885" s="11">
        <f t="shared" si="1692"/>
        <v>45435</v>
      </c>
      <c r="L885" s="8">
        <f t="shared" si="1693"/>
        <v>5169</v>
      </c>
      <c r="M885" s="8">
        <f t="shared" si="1694"/>
        <v>717234.66</v>
      </c>
      <c r="N885" s="8">
        <f t="shared" si="1695"/>
        <v>2459.5600000000004</v>
      </c>
      <c r="O885" s="8">
        <f t="shared" si="1696"/>
        <v>0</v>
      </c>
      <c r="P885" s="8">
        <f t="shared" si="1697"/>
        <v>2878.2299999999996</v>
      </c>
      <c r="Q885" s="8">
        <f t="shared" si="1698"/>
        <v>10</v>
      </c>
      <c r="R885" s="8"/>
      <c r="T885" s="11">
        <f t="shared" si="1699"/>
        <v>45435</v>
      </c>
      <c r="U885" s="8">
        <f t="shared" si="1700"/>
        <v>3032</v>
      </c>
      <c r="V885" s="8">
        <f t="shared" si="1701"/>
        <v>298125.67000000004</v>
      </c>
      <c r="W885" s="8">
        <f t="shared" si="1702"/>
        <v>0</v>
      </c>
      <c r="X885" s="8">
        <f t="shared" si="1703"/>
        <v>0</v>
      </c>
      <c r="Y885" s="8">
        <f t="shared" si="1704"/>
        <v>6532.25</v>
      </c>
      <c r="Z885" s="8">
        <f t="shared" si="1705"/>
        <v>0</v>
      </c>
      <c r="AA885" s="8"/>
      <c r="AC885" s="11">
        <f t="shared" si="1706"/>
        <v>45435</v>
      </c>
      <c r="AD885" s="8">
        <f t="shared" si="1707"/>
        <v>7352</v>
      </c>
      <c r="AE885" s="8">
        <f t="shared" si="1708"/>
        <v>893787.96999999962</v>
      </c>
      <c r="AF885" s="8">
        <f t="shared" si="1709"/>
        <v>6576.6100000000006</v>
      </c>
      <c r="AG885" s="8">
        <f t="shared" si="1710"/>
        <v>0</v>
      </c>
      <c r="AH885" s="8">
        <f t="shared" si="1711"/>
        <v>7670.17</v>
      </c>
      <c r="AI885" s="8">
        <f t="shared" si="1712"/>
        <v>77</v>
      </c>
      <c r="AJ885" s="8"/>
      <c r="AL885" s="11">
        <f t="shared" si="1713"/>
        <v>45435</v>
      </c>
      <c r="AM885" s="8">
        <f t="shared" si="1714"/>
        <v>5805</v>
      </c>
      <c r="AN885" s="8">
        <f t="shared" si="1715"/>
        <v>762150.22999999986</v>
      </c>
      <c r="AO885" s="8">
        <f t="shared" si="1716"/>
        <v>2502.2999999999997</v>
      </c>
      <c r="AP885" s="8">
        <f t="shared" si="1717"/>
        <v>0</v>
      </c>
      <c r="AQ885" s="8">
        <f t="shared" si="1718"/>
        <v>8479.1799999999948</v>
      </c>
      <c r="AR885" s="8">
        <f t="shared" si="1719"/>
        <v>22</v>
      </c>
      <c r="AS885" s="8"/>
      <c r="AU885" s="11">
        <f t="shared" si="1720"/>
        <v>45435</v>
      </c>
      <c r="AV885" s="8">
        <f t="shared" si="1721"/>
        <v>6294</v>
      </c>
      <c r="AW885" s="8">
        <f t="shared" si="1722"/>
        <v>565763.22999999975</v>
      </c>
      <c r="AX885" s="8">
        <f t="shared" si="1723"/>
        <v>0</v>
      </c>
      <c r="AY885" s="8">
        <f t="shared" si="1724"/>
        <v>3648.7199999999993</v>
      </c>
      <c r="AZ885" s="8">
        <f t="shared" si="1725"/>
        <v>-411.75</v>
      </c>
      <c r="BA885" s="8">
        <f t="shared" si="1726"/>
        <v>20</v>
      </c>
      <c r="BB885" s="8"/>
      <c r="BD885" s="11">
        <f t="shared" si="1727"/>
        <v>45435</v>
      </c>
      <c r="BE885" s="8">
        <f t="shared" si="1728"/>
        <v>7106</v>
      </c>
      <c r="BF885" s="8">
        <f t="shared" si="1729"/>
        <v>901237.31000000017</v>
      </c>
      <c r="BG885" s="8">
        <f t="shared" si="1730"/>
        <v>3874.28</v>
      </c>
      <c r="BH885" s="8">
        <f t="shared" si="1731"/>
        <v>0</v>
      </c>
      <c r="BI885" s="8">
        <f t="shared" si="1732"/>
        <v>5629.2499999999973</v>
      </c>
      <c r="BJ885" s="8">
        <f t="shared" si="1733"/>
        <v>19</v>
      </c>
      <c r="BK885" s="8"/>
      <c r="BM885" s="11">
        <f t="shared" si="1734"/>
        <v>45435</v>
      </c>
      <c r="BN885" s="8">
        <f t="shared" si="1735"/>
        <v>7479</v>
      </c>
      <c r="BO885" s="8">
        <f t="shared" si="1736"/>
        <v>1017532.4500000004</v>
      </c>
      <c r="BP885" s="8">
        <f t="shared" si="1737"/>
        <v>5089.7699999999995</v>
      </c>
      <c r="BQ885" s="8">
        <f t="shared" si="1738"/>
        <v>0</v>
      </c>
      <c r="BR885" s="8">
        <f t="shared" si="1739"/>
        <v>20179.530000000006</v>
      </c>
      <c r="BS885" s="8">
        <f t="shared" si="1740"/>
        <v>29</v>
      </c>
      <c r="BT885" s="8"/>
      <c r="BV885" s="11">
        <f t="shared" si="1741"/>
        <v>45435</v>
      </c>
      <c r="BW885" s="8">
        <f t="shared" si="1742"/>
        <v>3979</v>
      </c>
      <c r="BX885" s="8">
        <f t="shared" si="1743"/>
        <v>320671.58999999997</v>
      </c>
      <c r="BY885" s="8">
        <f t="shared" si="1744"/>
        <v>4880</v>
      </c>
      <c r="BZ885" s="8">
        <f t="shared" si="1745"/>
        <v>0</v>
      </c>
      <c r="CA885" s="8">
        <f t="shared" si="1746"/>
        <v>3725.44</v>
      </c>
      <c r="CB885" s="8">
        <f t="shared" si="1747"/>
        <v>33</v>
      </c>
      <c r="CC885" s="8"/>
      <c r="CE885" s="11">
        <f t="shared" si="1748"/>
        <v>45435</v>
      </c>
      <c r="CF885" s="8">
        <f t="shared" si="1749"/>
        <v>4611</v>
      </c>
      <c r="CG885" s="8">
        <f t="shared" si="1750"/>
        <v>559846.66999999993</v>
      </c>
      <c r="CH885" s="8">
        <f t="shared" si="1751"/>
        <v>6905.07</v>
      </c>
      <c r="CI885" s="8">
        <f t="shared" si="1752"/>
        <v>25</v>
      </c>
      <c r="CJ885" s="8">
        <f t="shared" si="1753"/>
        <v>-76.32999999999997</v>
      </c>
      <c r="CK885" s="8">
        <f t="shared" si="1754"/>
        <v>86</v>
      </c>
      <c r="CL885" s="8"/>
      <c r="CN885" s="11">
        <f t="shared" si="1755"/>
        <v>45435</v>
      </c>
      <c r="CO885" s="8">
        <f t="shared" si="1756"/>
        <v>9108</v>
      </c>
      <c r="CP885" s="8">
        <f t="shared" si="1757"/>
        <v>991450.08</v>
      </c>
      <c r="CQ885" s="8">
        <f t="shared" si="1758"/>
        <v>9413.36</v>
      </c>
      <c r="CR885" s="8">
        <f t="shared" si="1759"/>
        <v>57459.240000000027</v>
      </c>
      <c r="CS885" s="8">
        <f t="shared" si="1760"/>
        <v>6212.87</v>
      </c>
      <c r="CT885" s="8">
        <f t="shared" si="1761"/>
        <v>560</v>
      </c>
      <c r="CU885" s="8"/>
      <c r="CW885" s="11">
        <f t="shared" si="1762"/>
        <v>45435</v>
      </c>
      <c r="CX885" s="8">
        <f t="shared" si="1763"/>
        <v>2228</v>
      </c>
      <c r="CY885" s="8">
        <f t="shared" si="1764"/>
        <v>148328.48000000004</v>
      </c>
      <c r="CZ885" s="8">
        <f t="shared" si="1765"/>
        <v>-4.5</v>
      </c>
      <c r="DA885" s="8">
        <f t="shared" si="1766"/>
        <v>987</v>
      </c>
      <c r="DB885" s="8">
        <f t="shared" si="1767"/>
        <v>6215.34</v>
      </c>
      <c r="DC885" s="8">
        <f t="shared" si="1768"/>
        <v>31</v>
      </c>
      <c r="DD885" s="8"/>
      <c r="DF885" s="11">
        <f t="shared" si="1769"/>
        <v>45435</v>
      </c>
      <c r="DG885" s="8">
        <f t="shared" si="1770"/>
        <v>0</v>
      </c>
      <c r="DH885" s="8">
        <f t="shared" si="1771"/>
        <v>0</v>
      </c>
      <c r="DI885" s="8">
        <f t="shared" si="1772"/>
        <v>0</v>
      </c>
      <c r="DJ885" s="8">
        <f t="shared" si="1773"/>
        <v>0</v>
      </c>
      <c r="DK885" s="8">
        <f t="shared" si="1774"/>
        <v>0</v>
      </c>
      <c r="DL885" s="8">
        <f t="shared" si="1775"/>
        <v>0</v>
      </c>
      <c r="DM885" s="8"/>
      <c r="DO885" s="11">
        <f t="shared" si="1776"/>
        <v>45435</v>
      </c>
      <c r="DP885" s="8">
        <f t="shared" si="1777"/>
        <v>0</v>
      </c>
      <c r="DQ885" s="8">
        <f t="shared" si="1778"/>
        <v>0</v>
      </c>
      <c r="DR885" s="8">
        <f t="shared" si="1779"/>
        <v>0</v>
      </c>
      <c r="DS885" s="8">
        <f t="shared" si="1780"/>
        <v>0</v>
      </c>
      <c r="DT885" s="8">
        <f t="shared" si="1781"/>
        <v>0</v>
      </c>
      <c r="DU885" s="8">
        <f t="shared" si="1782"/>
        <v>0</v>
      </c>
      <c r="DV885" s="8"/>
      <c r="DX885" s="11">
        <f t="shared" si="1783"/>
        <v>45435</v>
      </c>
      <c r="DY885" s="8">
        <f t="shared" si="1784"/>
        <v>0</v>
      </c>
      <c r="DZ885" s="8">
        <f t="shared" si="1785"/>
        <v>0</v>
      </c>
      <c r="EA885" s="8">
        <f t="shared" si="1786"/>
        <v>0</v>
      </c>
      <c r="EB885" s="8">
        <f t="shared" si="1787"/>
        <v>0</v>
      </c>
      <c r="EC885" s="8">
        <f t="shared" si="1788"/>
        <v>0</v>
      </c>
      <c r="ED885" s="8">
        <f t="shared" si="1789"/>
        <v>0</v>
      </c>
      <c r="EE885" s="8"/>
    </row>
    <row r="886" spans="2:135" x14ac:dyDescent="0.3">
      <c r="B886" s="11">
        <f t="shared" si="1685"/>
        <v>45436</v>
      </c>
      <c r="C886" s="8">
        <f t="shared" si="1686"/>
        <v>5978</v>
      </c>
      <c r="D886" s="8">
        <f t="shared" si="1687"/>
        <v>840775.62000000023</v>
      </c>
      <c r="E886" s="8">
        <f t="shared" si="1688"/>
        <v>0</v>
      </c>
      <c r="F886" s="8">
        <f t="shared" si="1689"/>
        <v>4136</v>
      </c>
      <c r="G886" s="8">
        <f t="shared" si="1690"/>
        <v>6800.0599999999995</v>
      </c>
      <c r="H886" s="8">
        <f t="shared" si="1691"/>
        <v>47</v>
      </c>
      <c r="I886" s="8"/>
      <c r="K886" s="11">
        <f t="shared" si="1692"/>
        <v>45436</v>
      </c>
      <c r="L886" s="8">
        <f t="shared" si="1693"/>
        <v>5184</v>
      </c>
      <c r="M886" s="8">
        <f t="shared" si="1694"/>
        <v>719514.65</v>
      </c>
      <c r="N886" s="8">
        <f t="shared" si="1695"/>
        <v>2466.6400000000003</v>
      </c>
      <c r="O886" s="8">
        <f t="shared" si="1696"/>
        <v>0</v>
      </c>
      <c r="P886" s="8">
        <f t="shared" si="1697"/>
        <v>3008.1799999999994</v>
      </c>
      <c r="Q886" s="8">
        <f t="shared" si="1698"/>
        <v>10</v>
      </c>
      <c r="R886" s="8"/>
      <c r="T886" s="11">
        <f t="shared" si="1699"/>
        <v>45436</v>
      </c>
      <c r="U886" s="8">
        <f t="shared" si="1700"/>
        <v>3064</v>
      </c>
      <c r="V886" s="8">
        <f t="shared" si="1701"/>
        <v>301383.07000000007</v>
      </c>
      <c r="W886" s="8">
        <f t="shared" si="1702"/>
        <v>0</v>
      </c>
      <c r="X886" s="8">
        <f t="shared" si="1703"/>
        <v>0</v>
      </c>
      <c r="Y886" s="8">
        <f t="shared" si="1704"/>
        <v>6532.25</v>
      </c>
      <c r="Z886" s="8">
        <f t="shared" si="1705"/>
        <v>0</v>
      </c>
      <c r="AA886" s="8"/>
      <c r="AC886" s="11">
        <f t="shared" si="1706"/>
        <v>45436</v>
      </c>
      <c r="AD886" s="8">
        <f t="shared" si="1707"/>
        <v>7411</v>
      </c>
      <c r="AE886" s="8">
        <f t="shared" si="1708"/>
        <v>901397.04999999958</v>
      </c>
      <c r="AF886" s="8">
        <f t="shared" si="1709"/>
        <v>6761.2800000000007</v>
      </c>
      <c r="AG886" s="8">
        <f t="shared" si="1710"/>
        <v>0</v>
      </c>
      <c r="AH886" s="8">
        <f t="shared" si="1711"/>
        <v>7696.55</v>
      </c>
      <c r="AI886" s="8">
        <f t="shared" si="1712"/>
        <v>77</v>
      </c>
      <c r="AJ886" s="8"/>
      <c r="AL886" s="11">
        <f t="shared" si="1713"/>
        <v>45436</v>
      </c>
      <c r="AM886" s="8">
        <f t="shared" si="1714"/>
        <v>5848</v>
      </c>
      <c r="AN886" s="8">
        <f t="shared" si="1715"/>
        <v>767846.33999999985</v>
      </c>
      <c r="AO886" s="8">
        <f t="shared" si="1716"/>
        <v>2505.08</v>
      </c>
      <c r="AP886" s="8">
        <f t="shared" si="1717"/>
        <v>0</v>
      </c>
      <c r="AQ886" s="8">
        <f t="shared" si="1718"/>
        <v>8479.1799999999948</v>
      </c>
      <c r="AR886" s="8">
        <f t="shared" si="1719"/>
        <v>22</v>
      </c>
      <c r="AS886" s="8"/>
      <c r="AU886" s="11">
        <f t="shared" si="1720"/>
        <v>45436</v>
      </c>
      <c r="AV886" s="8">
        <f t="shared" si="1721"/>
        <v>6322</v>
      </c>
      <c r="AW886" s="8">
        <f t="shared" si="1722"/>
        <v>567085.66999999969</v>
      </c>
      <c r="AX886" s="8">
        <f t="shared" si="1723"/>
        <v>0</v>
      </c>
      <c r="AY886" s="8">
        <f t="shared" si="1724"/>
        <v>3670.2199999999993</v>
      </c>
      <c r="AZ886" s="8">
        <f t="shared" si="1725"/>
        <v>-411.75</v>
      </c>
      <c r="BA886" s="8">
        <f t="shared" si="1726"/>
        <v>20</v>
      </c>
      <c r="BB886" s="8"/>
      <c r="BD886" s="11">
        <f t="shared" si="1727"/>
        <v>45436</v>
      </c>
      <c r="BE886" s="8">
        <f t="shared" si="1728"/>
        <v>7167</v>
      </c>
      <c r="BF886" s="8">
        <f t="shared" si="1729"/>
        <v>908216.68000000017</v>
      </c>
      <c r="BG886" s="8">
        <f t="shared" si="1730"/>
        <v>3935.23</v>
      </c>
      <c r="BH886" s="8">
        <f t="shared" si="1731"/>
        <v>0</v>
      </c>
      <c r="BI886" s="8">
        <f t="shared" si="1732"/>
        <v>5629.2499999999973</v>
      </c>
      <c r="BJ886" s="8">
        <f t="shared" si="1733"/>
        <v>19</v>
      </c>
      <c r="BK886" s="8"/>
      <c r="BM886" s="11">
        <f t="shared" si="1734"/>
        <v>45436</v>
      </c>
      <c r="BN886" s="8">
        <f t="shared" si="1735"/>
        <v>7541</v>
      </c>
      <c r="BO886" s="8">
        <f t="shared" si="1736"/>
        <v>1027091.8400000004</v>
      </c>
      <c r="BP886" s="8">
        <f t="shared" si="1737"/>
        <v>5089.7699999999995</v>
      </c>
      <c r="BQ886" s="8">
        <f t="shared" si="1738"/>
        <v>0</v>
      </c>
      <c r="BR886" s="8">
        <f t="shared" si="1739"/>
        <v>20542.970000000005</v>
      </c>
      <c r="BS886" s="8">
        <f t="shared" si="1740"/>
        <v>29</v>
      </c>
      <c r="BT886" s="8"/>
      <c r="BV886" s="11">
        <f t="shared" si="1741"/>
        <v>45436</v>
      </c>
      <c r="BW886" s="8">
        <f t="shared" si="1742"/>
        <v>4022</v>
      </c>
      <c r="BX886" s="8">
        <f t="shared" si="1743"/>
        <v>324325.88999999996</v>
      </c>
      <c r="BY886" s="8">
        <f t="shared" si="1744"/>
        <v>4907</v>
      </c>
      <c r="BZ886" s="8">
        <f t="shared" si="1745"/>
        <v>0</v>
      </c>
      <c r="CA886" s="8">
        <f t="shared" si="1746"/>
        <v>3725.44</v>
      </c>
      <c r="CB886" s="8">
        <f t="shared" si="1747"/>
        <v>33</v>
      </c>
      <c r="CC886" s="8"/>
      <c r="CE886" s="11">
        <f t="shared" si="1748"/>
        <v>45436</v>
      </c>
      <c r="CF886" s="8">
        <f t="shared" si="1749"/>
        <v>4668</v>
      </c>
      <c r="CG886" s="8">
        <f t="shared" si="1750"/>
        <v>566955.40999999992</v>
      </c>
      <c r="CH886" s="8">
        <f t="shared" si="1751"/>
        <v>7055.07</v>
      </c>
      <c r="CI886" s="8">
        <f t="shared" si="1752"/>
        <v>25</v>
      </c>
      <c r="CJ886" s="8">
        <f t="shared" si="1753"/>
        <v>-1.3299999999999699</v>
      </c>
      <c r="CK886" s="8">
        <f t="shared" si="1754"/>
        <v>86</v>
      </c>
      <c r="CL886" s="8"/>
      <c r="CN886" s="11">
        <f t="shared" si="1755"/>
        <v>45436</v>
      </c>
      <c r="CO886" s="8">
        <f t="shared" si="1756"/>
        <v>9185</v>
      </c>
      <c r="CP886" s="8">
        <f t="shared" si="1757"/>
        <v>1001949.1599999999</v>
      </c>
      <c r="CQ886" s="8">
        <f t="shared" si="1758"/>
        <v>9483.36</v>
      </c>
      <c r="CR886" s="8">
        <f t="shared" si="1759"/>
        <v>57723.86000000003</v>
      </c>
      <c r="CS886" s="8">
        <f t="shared" si="1760"/>
        <v>6312.87</v>
      </c>
      <c r="CT886" s="8">
        <f t="shared" si="1761"/>
        <v>562</v>
      </c>
      <c r="CU886" s="8"/>
      <c r="CW886" s="11">
        <f t="shared" si="1762"/>
        <v>45436</v>
      </c>
      <c r="CX886" s="8">
        <f t="shared" si="1763"/>
        <v>2268</v>
      </c>
      <c r="CY886" s="8">
        <f t="shared" si="1764"/>
        <v>151282.86000000004</v>
      </c>
      <c r="CZ886" s="8">
        <f t="shared" si="1765"/>
        <v>-4.5</v>
      </c>
      <c r="DA886" s="8">
        <f t="shared" si="1766"/>
        <v>987</v>
      </c>
      <c r="DB886" s="8">
        <f t="shared" si="1767"/>
        <v>6365.34</v>
      </c>
      <c r="DC886" s="8">
        <f t="shared" si="1768"/>
        <v>36</v>
      </c>
      <c r="DD886" s="8"/>
      <c r="DF886" s="11">
        <f t="shared" si="1769"/>
        <v>45436</v>
      </c>
      <c r="DG886" s="8">
        <f t="shared" si="1770"/>
        <v>0</v>
      </c>
      <c r="DH886" s="8">
        <f t="shared" si="1771"/>
        <v>0</v>
      </c>
      <c r="DI886" s="8">
        <f t="shared" si="1772"/>
        <v>0</v>
      </c>
      <c r="DJ886" s="8">
        <f t="shared" si="1773"/>
        <v>0</v>
      </c>
      <c r="DK886" s="8">
        <f t="shared" si="1774"/>
        <v>0</v>
      </c>
      <c r="DL886" s="8">
        <f t="shared" si="1775"/>
        <v>0</v>
      </c>
      <c r="DM886" s="8"/>
      <c r="DO886" s="11">
        <f t="shared" si="1776"/>
        <v>45436</v>
      </c>
      <c r="DP886" s="8">
        <f t="shared" si="1777"/>
        <v>0</v>
      </c>
      <c r="DQ886" s="8">
        <f t="shared" si="1778"/>
        <v>0</v>
      </c>
      <c r="DR886" s="8">
        <f t="shared" si="1779"/>
        <v>0</v>
      </c>
      <c r="DS886" s="8">
        <f t="shared" si="1780"/>
        <v>0</v>
      </c>
      <c r="DT886" s="8">
        <f t="shared" si="1781"/>
        <v>0</v>
      </c>
      <c r="DU886" s="8">
        <f t="shared" si="1782"/>
        <v>0</v>
      </c>
      <c r="DV886" s="8"/>
      <c r="DX886" s="11">
        <f t="shared" si="1783"/>
        <v>45436</v>
      </c>
      <c r="DY886" s="8">
        <f t="shared" si="1784"/>
        <v>0</v>
      </c>
      <c r="DZ886" s="8">
        <f t="shared" si="1785"/>
        <v>0</v>
      </c>
      <c r="EA886" s="8">
        <f t="shared" si="1786"/>
        <v>0</v>
      </c>
      <c r="EB886" s="8">
        <f t="shared" si="1787"/>
        <v>0</v>
      </c>
      <c r="EC886" s="8">
        <f t="shared" si="1788"/>
        <v>0</v>
      </c>
      <c r="ED886" s="8">
        <f t="shared" si="1789"/>
        <v>0</v>
      </c>
      <c r="EE886" s="8"/>
    </row>
    <row r="887" spans="2:135" x14ac:dyDescent="0.3">
      <c r="B887" s="11">
        <f t="shared" si="1685"/>
        <v>45437</v>
      </c>
      <c r="C887" s="8">
        <f t="shared" si="1686"/>
        <v>6039</v>
      </c>
      <c r="D887" s="8">
        <f t="shared" si="1687"/>
        <v>849196.62000000023</v>
      </c>
      <c r="E887" s="8">
        <f t="shared" si="1688"/>
        <v>0</v>
      </c>
      <c r="F887" s="8">
        <f t="shared" si="1689"/>
        <v>4248</v>
      </c>
      <c r="G887" s="8">
        <f t="shared" si="1690"/>
        <v>6800.0599999999995</v>
      </c>
      <c r="H887" s="8">
        <f t="shared" si="1691"/>
        <v>48</v>
      </c>
      <c r="I887" s="8"/>
      <c r="K887" s="11">
        <f t="shared" si="1692"/>
        <v>45437</v>
      </c>
      <c r="L887" s="8">
        <f t="shared" si="1693"/>
        <v>5201</v>
      </c>
      <c r="M887" s="8">
        <f t="shared" si="1694"/>
        <v>722048.45000000007</v>
      </c>
      <c r="N887" s="8">
        <f t="shared" si="1695"/>
        <v>2473.2400000000002</v>
      </c>
      <c r="O887" s="8">
        <f t="shared" si="1696"/>
        <v>0</v>
      </c>
      <c r="P887" s="8">
        <f t="shared" si="1697"/>
        <v>3013.1299999999992</v>
      </c>
      <c r="Q887" s="8">
        <f t="shared" si="1698"/>
        <v>10</v>
      </c>
      <c r="R887" s="8"/>
      <c r="T887" s="11">
        <f t="shared" si="1699"/>
        <v>45437</v>
      </c>
      <c r="U887" s="8">
        <f t="shared" si="1700"/>
        <v>3106</v>
      </c>
      <c r="V887" s="8">
        <f t="shared" si="1701"/>
        <v>305961.31000000006</v>
      </c>
      <c r="W887" s="8">
        <f t="shared" si="1702"/>
        <v>0</v>
      </c>
      <c r="X887" s="8">
        <f t="shared" si="1703"/>
        <v>0</v>
      </c>
      <c r="Y887" s="8">
        <f t="shared" si="1704"/>
        <v>6618.75</v>
      </c>
      <c r="Z887" s="8">
        <f t="shared" si="1705"/>
        <v>0</v>
      </c>
      <c r="AA887" s="8"/>
      <c r="AC887" s="11">
        <f t="shared" si="1706"/>
        <v>45437</v>
      </c>
      <c r="AD887" s="8">
        <f t="shared" si="1707"/>
        <v>7472</v>
      </c>
      <c r="AE887" s="8">
        <f t="shared" si="1708"/>
        <v>909870.61999999953</v>
      </c>
      <c r="AF887" s="8">
        <f t="shared" si="1709"/>
        <v>6804.7800000000007</v>
      </c>
      <c r="AG887" s="8">
        <f t="shared" si="1710"/>
        <v>0</v>
      </c>
      <c r="AH887" s="8">
        <f t="shared" si="1711"/>
        <v>7696.55</v>
      </c>
      <c r="AI887" s="8">
        <f t="shared" si="1712"/>
        <v>77</v>
      </c>
      <c r="AJ887" s="8"/>
      <c r="AL887" s="11">
        <f t="shared" si="1713"/>
        <v>45437</v>
      </c>
      <c r="AM887" s="8">
        <f t="shared" si="1714"/>
        <v>5896</v>
      </c>
      <c r="AN887" s="8">
        <f t="shared" si="1715"/>
        <v>774764.71999999986</v>
      </c>
      <c r="AO887" s="8">
        <f t="shared" si="1716"/>
        <v>2505.08</v>
      </c>
      <c r="AP887" s="8">
        <f t="shared" si="1717"/>
        <v>0</v>
      </c>
      <c r="AQ887" s="8">
        <f t="shared" si="1718"/>
        <v>8479.1799999999948</v>
      </c>
      <c r="AR887" s="8">
        <f t="shared" si="1719"/>
        <v>22</v>
      </c>
      <c r="AS887" s="8"/>
      <c r="AU887" s="11">
        <f t="shared" si="1720"/>
        <v>45437</v>
      </c>
      <c r="AV887" s="8">
        <f t="shared" si="1721"/>
        <v>6354</v>
      </c>
      <c r="AW887" s="8">
        <f t="shared" si="1722"/>
        <v>569790.16999999969</v>
      </c>
      <c r="AX887" s="8">
        <f t="shared" si="1723"/>
        <v>0</v>
      </c>
      <c r="AY887" s="8">
        <f t="shared" si="1724"/>
        <v>3697.2199999999993</v>
      </c>
      <c r="AZ887" s="8">
        <f t="shared" si="1725"/>
        <v>-411.75</v>
      </c>
      <c r="BA887" s="8">
        <f t="shared" si="1726"/>
        <v>20</v>
      </c>
      <c r="BB887" s="8"/>
      <c r="BD887" s="11">
        <f t="shared" si="1727"/>
        <v>45437</v>
      </c>
      <c r="BE887" s="8">
        <f t="shared" si="1728"/>
        <v>7240</v>
      </c>
      <c r="BF887" s="8">
        <f t="shared" si="1729"/>
        <v>917127.44000000018</v>
      </c>
      <c r="BG887" s="8">
        <f t="shared" si="1730"/>
        <v>3986.96</v>
      </c>
      <c r="BH887" s="8">
        <f t="shared" si="1731"/>
        <v>0</v>
      </c>
      <c r="BI887" s="8">
        <f t="shared" si="1732"/>
        <v>5629.2499999999973</v>
      </c>
      <c r="BJ887" s="8">
        <f t="shared" si="1733"/>
        <v>19</v>
      </c>
      <c r="BK887" s="8"/>
      <c r="BM887" s="11">
        <f t="shared" si="1734"/>
        <v>45437</v>
      </c>
      <c r="BN887" s="8">
        <f t="shared" si="1735"/>
        <v>7602</v>
      </c>
      <c r="BO887" s="8">
        <f t="shared" si="1736"/>
        <v>1035435.9200000004</v>
      </c>
      <c r="BP887" s="8">
        <f t="shared" si="1737"/>
        <v>5115.82</v>
      </c>
      <c r="BQ887" s="8">
        <f t="shared" si="1738"/>
        <v>0</v>
      </c>
      <c r="BR887" s="8">
        <f t="shared" si="1739"/>
        <v>20802.500000000004</v>
      </c>
      <c r="BS887" s="8">
        <f t="shared" si="1740"/>
        <v>29</v>
      </c>
      <c r="BT887" s="8"/>
      <c r="BV887" s="11">
        <f t="shared" si="1741"/>
        <v>45437</v>
      </c>
      <c r="BW887" s="8">
        <f t="shared" si="1742"/>
        <v>4064</v>
      </c>
      <c r="BX887" s="8">
        <f t="shared" si="1743"/>
        <v>327763.76999999996</v>
      </c>
      <c r="BY887" s="8">
        <f t="shared" si="1744"/>
        <v>4926</v>
      </c>
      <c r="BZ887" s="8">
        <f t="shared" si="1745"/>
        <v>0</v>
      </c>
      <c r="CA887" s="8">
        <f t="shared" si="1746"/>
        <v>3725.44</v>
      </c>
      <c r="CB887" s="8">
        <f t="shared" si="1747"/>
        <v>33</v>
      </c>
      <c r="CC887" s="8"/>
      <c r="CE887" s="11">
        <f t="shared" si="1748"/>
        <v>45437</v>
      </c>
      <c r="CF887" s="8">
        <f t="shared" si="1749"/>
        <v>4732</v>
      </c>
      <c r="CG887" s="8">
        <f t="shared" si="1750"/>
        <v>574843.27999999991</v>
      </c>
      <c r="CH887" s="8">
        <f t="shared" si="1751"/>
        <v>7189.07</v>
      </c>
      <c r="CI887" s="8">
        <f t="shared" si="1752"/>
        <v>25</v>
      </c>
      <c r="CJ887" s="8">
        <f t="shared" si="1753"/>
        <v>-1.3299999999999699</v>
      </c>
      <c r="CK887" s="8">
        <f t="shared" si="1754"/>
        <v>86</v>
      </c>
      <c r="CL887" s="8"/>
      <c r="CN887" s="11">
        <f t="shared" si="1755"/>
        <v>45437</v>
      </c>
      <c r="CO887" s="8">
        <f t="shared" si="1756"/>
        <v>9277</v>
      </c>
      <c r="CP887" s="8">
        <f t="shared" si="1757"/>
        <v>1014347.3899999999</v>
      </c>
      <c r="CQ887" s="8">
        <f t="shared" si="1758"/>
        <v>9653.36</v>
      </c>
      <c r="CR887" s="8">
        <f t="shared" si="1759"/>
        <v>58236.840000000033</v>
      </c>
      <c r="CS887" s="8">
        <f t="shared" si="1760"/>
        <v>6458.87</v>
      </c>
      <c r="CT887" s="8">
        <f t="shared" si="1761"/>
        <v>562</v>
      </c>
      <c r="CU887" s="8"/>
      <c r="CW887" s="11">
        <f t="shared" si="1762"/>
        <v>45437</v>
      </c>
      <c r="CX887" s="8">
        <f t="shared" si="1763"/>
        <v>2303</v>
      </c>
      <c r="CY887" s="8">
        <f t="shared" si="1764"/>
        <v>153711.70000000004</v>
      </c>
      <c r="CZ887" s="8">
        <f t="shared" si="1765"/>
        <v>-4.5</v>
      </c>
      <c r="DA887" s="8">
        <f t="shared" si="1766"/>
        <v>996</v>
      </c>
      <c r="DB887" s="8">
        <f t="shared" si="1767"/>
        <v>6395.34</v>
      </c>
      <c r="DC887" s="8">
        <f t="shared" si="1768"/>
        <v>36</v>
      </c>
      <c r="DD887" s="8"/>
      <c r="DF887" s="11">
        <f t="shared" si="1769"/>
        <v>45437</v>
      </c>
      <c r="DG887" s="8">
        <f t="shared" si="1770"/>
        <v>0</v>
      </c>
      <c r="DH887" s="8">
        <f t="shared" si="1771"/>
        <v>0</v>
      </c>
      <c r="DI887" s="8">
        <f t="shared" si="1772"/>
        <v>0</v>
      </c>
      <c r="DJ887" s="8">
        <f t="shared" si="1773"/>
        <v>0</v>
      </c>
      <c r="DK887" s="8">
        <f t="shared" si="1774"/>
        <v>0</v>
      </c>
      <c r="DL887" s="8">
        <f t="shared" si="1775"/>
        <v>0</v>
      </c>
      <c r="DM887" s="8"/>
      <c r="DO887" s="11">
        <f t="shared" si="1776"/>
        <v>45437</v>
      </c>
      <c r="DP887" s="8">
        <f t="shared" si="1777"/>
        <v>0</v>
      </c>
      <c r="DQ887" s="8">
        <f t="shared" si="1778"/>
        <v>0</v>
      </c>
      <c r="DR887" s="8">
        <f t="shared" si="1779"/>
        <v>0</v>
      </c>
      <c r="DS887" s="8">
        <f t="shared" si="1780"/>
        <v>0</v>
      </c>
      <c r="DT887" s="8">
        <f t="shared" si="1781"/>
        <v>0</v>
      </c>
      <c r="DU887" s="8">
        <f t="shared" si="1782"/>
        <v>0</v>
      </c>
      <c r="DV887" s="8"/>
      <c r="DX887" s="11">
        <f t="shared" si="1783"/>
        <v>45437</v>
      </c>
      <c r="DY887" s="8">
        <f t="shared" si="1784"/>
        <v>0</v>
      </c>
      <c r="DZ887" s="8">
        <f t="shared" si="1785"/>
        <v>0</v>
      </c>
      <c r="EA887" s="8">
        <f t="shared" si="1786"/>
        <v>0</v>
      </c>
      <c r="EB887" s="8">
        <f t="shared" si="1787"/>
        <v>0</v>
      </c>
      <c r="EC887" s="8">
        <f t="shared" si="1788"/>
        <v>0</v>
      </c>
      <c r="ED887" s="8">
        <f t="shared" si="1789"/>
        <v>0</v>
      </c>
      <c r="EE887" s="8"/>
    </row>
    <row r="888" spans="2:135" x14ac:dyDescent="0.3">
      <c r="B888" s="11">
        <f t="shared" si="1685"/>
        <v>45438</v>
      </c>
      <c r="C888" s="8">
        <f t="shared" si="1686"/>
        <v>6081</v>
      </c>
      <c r="D888" s="8">
        <f t="shared" si="1687"/>
        <v>853516.56000000017</v>
      </c>
      <c r="E888" s="8">
        <f t="shared" si="1688"/>
        <v>0</v>
      </c>
      <c r="F888" s="8">
        <f t="shared" si="1689"/>
        <v>4273</v>
      </c>
      <c r="G888" s="8">
        <f t="shared" si="1690"/>
        <v>6825.0599999999995</v>
      </c>
      <c r="H888" s="8">
        <f t="shared" si="1691"/>
        <v>48</v>
      </c>
      <c r="I888" s="8"/>
      <c r="K888" s="11">
        <f t="shared" si="1692"/>
        <v>45438</v>
      </c>
      <c r="L888" s="8">
        <f t="shared" si="1693"/>
        <v>5213</v>
      </c>
      <c r="M888" s="8">
        <f t="shared" si="1694"/>
        <v>723626.43</v>
      </c>
      <c r="N888" s="8">
        <f t="shared" si="1695"/>
        <v>2479.84</v>
      </c>
      <c r="O888" s="8">
        <f t="shared" si="1696"/>
        <v>0</v>
      </c>
      <c r="P888" s="8">
        <f t="shared" si="1697"/>
        <v>3013.1299999999992</v>
      </c>
      <c r="Q888" s="8">
        <f t="shared" si="1698"/>
        <v>10</v>
      </c>
      <c r="R888" s="8"/>
      <c r="T888" s="11">
        <f t="shared" si="1699"/>
        <v>45438</v>
      </c>
      <c r="U888" s="8">
        <f t="shared" si="1700"/>
        <v>3121</v>
      </c>
      <c r="V888" s="8">
        <f t="shared" si="1701"/>
        <v>307506.73000000004</v>
      </c>
      <c r="W888" s="8">
        <f t="shared" si="1702"/>
        <v>0</v>
      </c>
      <c r="X888" s="8">
        <f t="shared" si="1703"/>
        <v>0</v>
      </c>
      <c r="Y888" s="8">
        <f t="shared" si="1704"/>
        <v>6635.75</v>
      </c>
      <c r="Z888" s="8">
        <f t="shared" si="1705"/>
        <v>0</v>
      </c>
      <c r="AA888" s="8"/>
      <c r="AC888" s="11">
        <f t="shared" si="1706"/>
        <v>45438</v>
      </c>
      <c r="AD888" s="8">
        <f t="shared" si="1707"/>
        <v>7503</v>
      </c>
      <c r="AE888" s="8">
        <f t="shared" si="1708"/>
        <v>913981.38999999955</v>
      </c>
      <c r="AF888" s="8">
        <f t="shared" si="1709"/>
        <v>6851.0500000000011</v>
      </c>
      <c r="AG888" s="8">
        <f t="shared" si="1710"/>
        <v>0</v>
      </c>
      <c r="AH888" s="8">
        <f t="shared" si="1711"/>
        <v>7696.55</v>
      </c>
      <c r="AI888" s="8">
        <f t="shared" si="1712"/>
        <v>77</v>
      </c>
      <c r="AJ888" s="8"/>
      <c r="AL888" s="11">
        <f t="shared" si="1713"/>
        <v>45438</v>
      </c>
      <c r="AM888" s="8">
        <f t="shared" si="1714"/>
        <v>5930</v>
      </c>
      <c r="AN888" s="8">
        <f t="shared" si="1715"/>
        <v>779144.46999999986</v>
      </c>
      <c r="AO888" s="8">
        <f t="shared" si="1716"/>
        <v>2509.71</v>
      </c>
      <c r="AP888" s="8">
        <f t="shared" si="1717"/>
        <v>0</v>
      </c>
      <c r="AQ888" s="8">
        <f t="shared" si="1718"/>
        <v>8779.1799999999948</v>
      </c>
      <c r="AR888" s="8">
        <f t="shared" si="1719"/>
        <v>22</v>
      </c>
      <c r="AS888" s="8"/>
      <c r="AU888" s="11">
        <f t="shared" si="1720"/>
        <v>45438</v>
      </c>
      <c r="AV888" s="8">
        <f t="shared" si="1721"/>
        <v>6380</v>
      </c>
      <c r="AW888" s="8">
        <f t="shared" si="1722"/>
        <v>571811.15999999968</v>
      </c>
      <c r="AX888" s="8">
        <f t="shared" si="1723"/>
        <v>0</v>
      </c>
      <c r="AY888" s="8">
        <f t="shared" si="1724"/>
        <v>3705.2199999999993</v>
      </c>
      <c r="AZ888" s="8">
        <f t="shared" si="1725"/>
        <v>-411.75</v>
      </c>
      <c r="BA888" s="8">
        <f t="shared" si="1726"/>
        <v>20</v>
      </c>
      <c r="BB888" s="8"/>
      <c r="BD888" s="11">
        <f t="shared" si="1727"/>
        <v>45438</v>
      </c>
      <c r="BE888" s="8">
        <f t="shared" si="1728"/>
        <v>7283</v>
      </c>
      <c r="BF888" s="8">
        <f t="shared" si="1729"/>
        <v>921996.02000000014</v>
      </c>
      <c r="BG888" s="8">
        <f t="shared" si="1730"/>
        <v>4037.75</v>
      </c>
      <c r="BH888" s="8">
        <f t="shared" si="1731"/>
        <v>0</v>
      </c>
      <c r="BI888" s="8">
        <f t="shared" si="1732"/>
        <v>5629.2499999999973</v>
      </c>
      <c r="BJ888" s="8">
        <f t="shared" si="1733"/>
        <v>19</v>
      </c>
      <c r="BK888" s="8"/>
      <c r="BM888" s="11">
        <f t="shared" si="1734"/>
        <v>45438</v>
      </c>
      <c r="BN888" s="8">
        <f t="shared" si="1735"/>
        <v>7640</v>
      </c>
      <c r="BO888" s="8">
        <f t="shared" si="1736"/>
        <v>1039557.8600000003</v>
      </c>
      <c r="BP888" s="8">
        <f t="shared" si="1737"/>
        <v>5127.92</v>
      </c>
      <c r="BQ888" s="8">
        <f t="shared" si="1738"/>
        <v>0</v>
      </c>
      <c r="BR888" s="8">
        <f t="shared" si="1739"/>
        <v>20802.500000000004</v>
      </c>
      <c r="BS888" s="8">
        <f t="shared" si="1740"/>
        <v>29</v>
      </c>
      <c r="BT888" s="8"/>
      <c r="BV888" s="11">
        <f t="shared" si="1741"/>
        <v>45438</v>
      </c>
      <c r="BW888" s="8">
        <f t="shared" si="1742"/>
        <v>4102</v>
      </c>
      <c r="BX888" s="8">
        <f t="shared" si="1743"/>
        <v>330864.20999999996</v>
      </c>
      <c r="BY888" s="8">
        <f t="shared" si="1744"/>
        <v>4993</v>
      </c>
      <c r="BZ888" s="8">
        <f t="shared" si="1745"/>
        <v>0</v>
      </c>
      <c r="CA888" s="8">
        <f t="shared" si="1746"/>
        <v>3865.44</v>
      </c>
      <c r="CB888" s="8">
        <f t="shared" si="1747"/>
        <v>33</v>
      </c>
      <c r="CC888" s="8"/>
      <c r="CE888" s="11">
        <f t="shared" si="1748"/>
        <v>45438</v>
      </c>
      <c r="CF888" s="8">
        <f t="shared" si="1749"/>
        <v>4763</v>
      </c>
      <c r="CG888" s="8">
        <f t="shared" si="1750"/>
        <v>578725.30999999994</v>
      </c>
      <c r="CH888" s="8">
        <f t="shared" si="1751"/>
        <v>7264.57</v>
      </c>
      <c r="CI888" s="8">
        <f t="shared" si="1752"/>
        <v>25</v>
      </c>
      <c r="CJ888" s="8">
        <f t="shared" si="1753"/>
        <v>-1.3299999999999699</v>
      </c>
      <c r="CK888" s="8">
        <f t="shared" si="1754"/>
        <v>86</v>
      </c>
      <c r="CL888" s="8"/>
      <c r="CN888" s="11">
        <f t="shared" si="1755"/>
        <v>45438</v>
      </c>
      <c r="CO888" s="8">
        <f t="shared" si="1756"/>
        <v>9321</v>
      </c>
      <c r="CP888" s="8">
        <f t="shared" si="1757"/>
        <v>1019525.5899999999</v>
      </c>
      <c r="CQ888" s="8">
        <f t="shared" si="1758"/>
        <v>9742.9600000000009</v>
      </c>
      <c r="CR888" s="8">
        <f t="shared" si="1759"/>
        <v>58511.780000000035</v>
      </c>
      <c r="CS888" s="8">
        <f t="shared" si="1760"/>
        <v>6533.87</v>
      </c>
      <c r="CT888" s="8">
        <f t="shared" si="1761"/>
        <v>563</v>
      </c>
      <c r="CU888" s="8"/>
      <c r="CW888" s="11">
        <f t="shared" si="1762"/>
        <v>45438</v>
      </c>
      <c r="CX888" s="8">
        <f t="shared" si="1763"/>
        <v>2323</v>
      </c>
      <c r="CY888" s="8">
        <f t="shared" si="1764"/>
        <v>154898.99000000005</v>
      </c>
      <c r="CZ888" s="8">
        <f t="shared" si="1765"/>
        <v>-4.5</v>
      </c>
      <c r="DA888" s="8">
        <f t="shared" si="1766"/>
        <v>996</v>
      </c>
      <c r="DB888" s="8">
        <f t="shared" si="1767"/>
        <v>6395.34</v>
      </c>
      <c r="DC888" s="8">
        <f t="shared" si="1768"/>
        <v>36</v>
      </c>
      <c r="DD888" s="8"/>
      <c r="DF888" s="11">
        <f t="shared" si="1769"/>
        <v>45438</v>
      </c>
      <c r="DG888" s="8">
        <f t="shared" si="1770"/>
        <v>0</v>
      </c>
      <c r="DH888" s="8">
        <f t="shared" si="1771"/>
        <v>0</v>
      </c>
      <c r="DI888" s="8">
        <f t="shared" si="1772"/>
        <v>0</v>
      </c>
      <c r="DJ888" s="8">
        <f t="shared" si="1773"/>
        <v>0</v>
      </c>
      <c r="DK888" s="8">
        <f t="shared" si="1774"/>
        <v>0</v>
      </c>
      <c r="DL888" s="8">
        <f t="shared" si="1775"/>
        <v>0</v>
      </c>
      <c r="DM888" s="8"/>
      <c r="DO888" s="11">
        <f t="shared" si="1776"/>
        <v>45438</v>
      </c>
      <c r="DP888" s="8">
        <f t="shared" si="1777"/>
        <v>0</v>
      </c>
      <c r="DQ888" s="8">
        <f t="shared" si="1778"/>
        <v>0</v>
      </c>
      <c r="DR888" s="8">
        <f t="shared" si="1779"/>
        <v>0</v>
      </c>
      <c r="DS888" s="8">
        <f t="shared" si="1780"/>
        <v>0</v>
      </c>
      <c r="DT888" s="8">
        <f t="shared" si="1781"/>
        <v>0</v>
      </c>
      <c r="DU888" s="8">
        <f t="shared" si="1782"/>
        <v>0</v>
      </c>
      <c r="DV888" s="8"/>
      <c r="DX888" s="11">
        <f t="shared" si="1783"/>
        <v>45438</v>
      </c>
      <c r="DY888" s="8">
        <f t="shared" si="1784"/>
        <v>0</v>
      </c>
      <c r="DZ888" s="8">
        <f t="shared" si="1785"/>
        <v>0</v>
      </c>
      <c r="EA888" s="8">
        <f t="shared" si="1786"/>
        <v>0</v>
      </c>
      <c r="EB888" s="8">
        <f t="shared" si="1787"/>
        <v>0</v>
      </c>
      <c r="EC888" s="8">
        <f t="shared" si="1788"/>
        <v>0</v>
      </c>
      <c r="ED888" s="8">
        <f t="shared" si="1789"/>
        <v>0</v>
      </c>
      <c r="EE888" s="8"/>
    </row>
    <row r="889" spans="2:135" x14ac:dyDescent="0.3">
      <c r="B889" s="11">
        <f t="shared" si="1685"/>
        <v>45439</v>
      </c>
      <c r="C889" s="8">
        <f t="shared" si="1686"/>
        <v>6105</v>
      </c>
      <c r="D889" s="8">
        <f t="shared" si="1687"/>
        <v>856467.56000000017</v>
      </c>
      <c r="E889" s="8">
        <f t="shared" si="1688"/>
        <v>0</v>
      </c>
      <c r="F889" s="8">
        <f t="shared" si="1689"/>
        <v>4286</v>
      </c>
      <c r="G889" s="8">
        <f t="shared" si="1690"/>
        <v>6825.0599999999995</v>
      </c>
      <c r="H889" s="8">
        <f t="shared" si="1691"/>
        <v>48</v>
      </c>
      <c r="I889" s="8"/>
      <c r="K889" s="11">
        <f t="shared" si="1692"/>
        <v>45439</v>
      </c>
      <c r="L889" s="8">
        <f t="shared" si="1693"/>
        <v>5227</v>
      </c>
      <c r="M889" s="8">
        <f t="shared" si="1694"/>
        <v>725762.92</v>
      </c>
      <c r="N889" s="8">
        <f t="shared" si="1695"/>
        <v>2479.84</v>
      </c>
      <c r="O889" s="8">
        <f t="shared" si="1696"/>
        <v>0</v>
      </c>
      <c r="P889" s="8">
        <f t="shared" si="1697"/>
        <v>3048.1299999999992</v>
      </c>
      <c r="Q889" s="8">
        <f t="shared" si="1698"/>
        <v>11</v>
      </c>
      <c r="R889" s="8"/>
      <c r="T889" s="11">
        <f t="shared" si="1699"/>
        <v>45439</v>
      </c>
      <c r="U889" s="8">
        <f t="shared" si="1700"/>
        <v>3135</v>
      </c>
      <c r="V889" s="8">
        <f t="shared" si="1701"/>
        <v>308981.09000000003</v>
      </c>
      <c r="W889" s="8">
        <f t="shared" si="1702"/>
        <v>0</v>
      </c>
      <c r="X889" s="8">
        <f t="shared" si="1703"/>
        <v>0</v>
      </c>
      <c r="Y889" s="8">
        <f t="shared" si="1704"/>
        <v>6758.25</v>
      </c>
      <c r="Z889" s="8">
        <f t="shared" si="1705"/>
        <v>0</v>
      </c>
      <c r="AA889" s="8"/>
      <c r="AC889" s="11">
        <f t="shared" si="1706"/>
        <v>45439</v>
      </c>
      <c r="AD889" s="8">
        <f t="shared" si="1707"/>
        <v>7532</v>
      </c>
      <c r="AE889" s="8">
        <f t="shared" si="1708"/>
        <v>917599.12999999954</v>
      </c>
      <c r="AF889" s="8">
        <f t="shared" si="1709"/>
        <v>6880.6600000000008</v>
      </c>
      <c r="AG889" s="8">
        <f t="shared" si="1710"/>
        <v>0</v>
      </c>
      <c r="AH889" s="8">
        <f t="shared" si="1711"/>
        <v>7696.55</v>
      </c>
      <c r="AI889" s="8">
        <f t="shared" si="1712"/>
        <v>77</v>
      </c>
      <c r="AJ889" s="8"/>
      <c r="AL889" s="11">
        <f t="shared" si="1713"/>
        <v>45439</v>
      </c>
      <c r="AM889" s="8">
        <f t="shared" si="1714"/>
        <v>5955</v>
      </c>
      <c r="AN889" s="8">
        <f t="shared" si="1715"/>
        <v>782734.05999999982</v>
      </c>
      <c r="AO889" s="8">
        <f t="shared" si="1716"/>
        <v>2519.89</v>
      </c>
      <c r="AP889" s="8">
        <f t="shared" si="1717"/>
        <v>0</v>
      </c>
      <c r="AQ889" s="8">
        <f t="shared" si="1718"/>
        <v>8779.1799999999948</v>
      </c>
      <c r="AR889" s="8">
        <f t="shared" si="1719"/>
        <v>22</v>
      </c>
      <c r="AS889" s="8"/>
      <c r="AU889" s="11">
        <f t="shared" si="1720"/>
        <v>45439</v>
      </c>
      <c r="AV889" s="8">
        <f t="shared" si="1721"/>
        <v>6402</v>
      </c>
      <c r="AW889" s="8">
        <f t="shared" si="1722"/>
        <v>573817.96999999974</v>
      </c>
      <c r="AX889" s="8">
        <f t="shared" si="1723"/>
        <v>0</v>
      </c>
      <c r="AY889" s="8">
        <f t="shared" si="1724"/>
        <v>3717.2199999999993</v>
      </c>
      <c r="AZ889" s="8">
        <f t="shared" si="1725"/>
        <v>-411.75</v>
      </c>
      <c r="BA889" s="8">
        <f t="shared" si="1726"/>
        <v>20</v>
      </c>
      <c r="BB889" s="8"/>
      <c r="BD889" s="11">
        <f t="shared" si="1727"/>
        <v>45439</v>
      </c>
      <c r="BE889" s="8">
        <f t="shared" si="1728"/>
        <v>7313</v>
      </c>
      <c r="BF889" s="8">
        <f t="shared" si="1729"/>
        <v>925603.96000000008</v>
      </c>
      <c r="BG889" s="8">
        <f t="shared" si="1730"/>
        <v>4045.14</v>
      </c>
      <c r="BH889" s="8">
        <f t="shared" si="1731"/>
        <v>0</v>
      </c>
      <c r="BI889" s="8">
        <f t="shared" si="1732"/>
        <v>5634.1999999999971</v>
      </c>
      <c r="BJ889" s="8">
        <f t="shared" si="1733"/>
        <v>19</v>
      </c>
      <c r="BK889" s="8"/>
      <c r="BM889" s="11">
        <f t="shared" si="1734"/>
        <v>45439</v>
      </c>
      <c r="BN889" s="8">
        <f t="shared" si="1735"/>
        <v>7679</v>
      </c>
      <c r="BO889" s="8">
        <f t="shared" si="1736"/>
        <v>1044077.6800000003</v>
      </c>
      <c r="BP889" s="8">
        <f t="shared" si="1737"/>
        <v>5202.8100000000004</v>
      </c>
      <c r="BQ889" s="8">
        <f t="shared" si="1738"/>
        <v>0</v>
      </c>
      <c r="BR889" s="8">
        <f t="shared" si="1739"/>
        <v>20926.500000000004</v>
      </c>
      <c r="BS889" s="8">
        <f t="shared" si="1740"/>
        <v>29</v>
      </c>
      <c r="BT889" s="8"/>
      <c r="BV889" s="11">
        <f t="shared" si="1741"/>
        <v>45439</v>
      </c>
      <c r="BW889" s="8">
        <f t="shared" si="1742"/>
        <v>4123</v>
      </c>
      <c r="BX889" s="8">
        <f t="shared" si="1743"/>
        <v>332243.76999999996</v>
      </c>
      <c r="BY889" s="8">
        <f t="shared" si="1744"/>
        <v>5010</v>
      </c>
      <c r="BZ889" s="8">
        <f t="shared" si="1745"/>
        <v>0</v>
      </c>
      <c r="CA889" s="8">
        <f t="shared" si="1746"/>
        <v>3900.44</v>
      </c>
      <c r="CB889" s="8">
        <f t="shared" si="1747"/>
        <v>33</v>
      </c>
      <c r="CC889" s="8"/>
      <c r="CE889" s="11">
        <f t="shared" si="1748"/>
        <v>45439</v>
      </c>
      <c r="CF889" s="8">
        <f t="shared" si="1749"/>
        <v>4781</v>
      </c>
      <c r="CG889" s="8">
        <f t="shared" si="1750"/>
        <v>580850.48</v>
      </c>
      <c r="CH889" s="8">
        <f t="shared" si="1751"/>
        <v>7306.57</v>
      </c>
      <c r="CI889" s="8">
        <f t="shared" si="1752"/>
        <v>25</v>
      </c>
      <c r="CJ889" s="8">
        <f t="shared" si="1753"/>
        <v>-1.3299999999999699</v>
      </c>
      <c r="CK889" s="8">
        <f t="shared" si="1754"/>
        <v>86</v>
      </c>
      <c r="CL889" s="8"/>
      <c r="CN889" s="11">
        <f t="shared" si="1755"/>
        <v>45439</v>
      </c>
      <c r="CO889" s="8">
        <f t="shared" si="1756"/>
        <v>9352</v>
      </c>
      <c r="CP889" s="8">
        <f t="shared" si="1757"/>
        <v>1023194.8699999999</v>
      </c>
      <c r="CQ889" s="8">
        <f t="shared" si="1758"/>
        <v>9769.9600000000009</v>
      </c>
      <c r="CR889" s="8">
        <f t="shared" si="1759"/>
        <v>58805.250000000036</v>
      </c>
      <c r="CS889" s="8">
        <f t="shared" si="1760"/>
        <v>6533.87</v>
      </c>
      <c r="CT889" s="8">
        <f t="shared" si="1761"/>
        <v>581</v>
      </c>
      <c r="CU889" s="8"/>
      <c r="CW889" s="11">
        <f t="shared" si="1762"/>
        <v>45439</v>
      </c>
      <c r="CX889" s="8">
        <f t="shared" si="1763"/>
        <v>2343</v>
      </c>
      <c r="CY889" s="8">
        <f t="shared" si="1764"/>
        <v>155963.70000000004</v>
      </c>
      <c r="CZ889" s="8">
        <f t="shared" si="1765"/>
        <v>-4.5</v>
      </c>
      <c r="DA889" s="8">
        <f t="shared" si="1766"/>
        <v>1000</v>
      </c>
      <c r="DB889" s="8">
        <f t="shared" si="1767"/>
        <v>6395.34</v>
      </c>
      <c r="DC889" s="8">
        <f t="shared" si="1768"/>
        <v>36</v>
      </c>
      <c r="DD889" s="8"/>
      <c r="DF889" s="11">
        <f t="shared" si="1769"/>
        <v>45439</v>
      </c>
      <c r="DG889" s="8">
        <f t="shared" si="1770"/>
        <v>0</v>
      </c>
      <c r="DH889" s="8">
        <f t="shared" si="1771"/>
        <v>0</v>
      </c>
      <c r="DI889" s="8">
        <f t="shared" si="1772"/>
        <v>0</v>
      </c>
      <c r="DJ889" s="8">
        <f t="shared" si="1773"/>
        <v>0</v>
      </c>
      <c r="DK889" s="8">
        <f t="shared" si="1774"/>
        <v>0</v>
      </c>
      <c r="DL889" s="8">
        <f t="shared" si="1775"/>
        <v>0</v>
      </c>
      <c r="DM889" s="8"/>
      <c r="DO889" s="11">
        <f t="shared" si="1776"/>
        <v>45439</v>
      </c>
      <c r="DP889" s="8">
        <f t="shared" si="1777"/>
        <v>0</v>
      </c>
      <c r="DQ889" s="8">
        <f t="shared" si="1778"/>
        <v>0</v>
      </c>
      <c r="DR889" s="8">
        <f t="shared" si="1779"/>
        <v>0</v>
      </c>
      <c r="DS889" s="8">
        <f t="shared" si="1780"/>
        <v>0</v>
      </c>
      <c r="DT889" s="8">
        <f t="shared" si="1781"/>
        <v>0</v>
      </c>
      <c r="DU889" s="8">
        <f t="shared" si="1782"/>
        <v>0</v>
      </c>
      <c r="DV889" s="8"/>
      <c r="DX889" s="11">
        <f t="shared" si="1783"/>
        <v>45439</v>
      </c>
      <c r="DY889" s="8">
        <f t="shared" si="1784"/>
        <v>0</v>
      </c>
      <c r="DZ889" s="8">
        <f t="shared" si="1785"/>
        <v>0</v>
      </c>
      <c r="EA889" s="8">
        <f t="shared" si="1786"/>
        <v>0</v>
      </c>
      <c r="EB889" s="8">
        <f t="shared" si="1787"/>
        <v>0</v>
      </c>
      <c r="EC889" s="8">
        <f t="shared" si="1788"/>
        <v>0</v>
      </c>
      <c r="ED889" s="8">
        <f t="shared" si="1789"/>
        <v>0</v>
      </c>
      <c r="EE889" s="8"/>
    </row>
    <row r="890" spans="2:135" x14ac:dyDescent="0.3">
      <c r="B890" s="11">
        <f t="shared" si="1685"/>
        <v>45440</v>
      </c>
      <c r="C890" s="8">
        <f t="shared" si="1686"/>
        <v>6145</v>
      </c>
      <c r="D890" s="8">
        <f t="shared" si="1687"/>
        <v>862148.19000000018</v>
      </c>
      <c r="E890" s="8">
        <f t="shared" si="1688"/>
        <v>0</v>
      </c>
      <c r="F890" s="8">
        <f t="shared" si="1689"/>
        <v>4292</v>
      </c>
      <c r="G890" s="8">
        <f t="shared" si="1690"/>
        <v>6825.0599999999995</v>
      </c>
      <c r="H890" s="8">
        <f t="shared" si="1691"/>
        <v>48</v>
      </c>
      <c r="I890" s="8"/>
      <c r="K890" s="11">
        <f t="shared" si="1692"/>
        <v>45440</v>
      </c>
      <c r="L890" s="8">
        <f t="shared" si="1693"/>
        <v>5265</v>
      </c>
      <c r="M890" s="8">
        <f t="shared" si="1694"/>
        <v>731736.57000000007</v>
      </c>
      <c r="N890" s="8">
        <f t="shared" si="1695"/>
        <v>2504.36</v>
      </c>
      <c r="O890" s="8">
        <f t="shared" si="1696"/>
        <v>0</v>
      </c>
      <c r="P890" s="8">
        <f t="shared" si="1697"/>
        <v>3083.1299999999992</v>
      </c>
      <c r="Q890" s="8">
        <f t="shared" si="1698"/>
        <v>11</v>
      </c>
      <c r="R890" s="8"/>
      <c r="T890" s="11">
        <f t="shared" si="1699"/>
        <v>45440</v>
      </c>
      <c r="U890" s="8">
        <f t="shared" si="1700"/>
        <v>3157</v>
      </c>
      <c r="V890" s="8">
        <f t="shared" si="1701"/>
        <v>310951.41000000003</v>
      </c>
      <c r="W890" s="8">
        <f t="shared" si="1702"/>
        <v>0</v>
      </c>
      <c r="X890" s="8">
        <f t="shared" si="1703"/>
        <v>0</v>
      </c>
      <c r="Y890" s="8">
        <f t="shared" si="1704"/>
        <v>6761.25</v>
      </c>
      <c r="Z890" s="8">
        <f t="shared" si="1705"/>
        <v>0</v>
      </c>
      <c r="AA890" s="8"/>
      <c r="AC890" s="11">
        <f t="shared" si="1706"/>
        <v>45440</v>
      </c>
      <c r="AD890" s="8">
        <f t="shared" si="1707"/>
        <v>7596</v>
      </c>
      <c r="AE890" s="8">
        <f t="shared" si="1708"/>
        <v>926513.78999999957</v>
      </c>
      <c r="AF890" s="8">
        <f t="shared" si="1709"/>
        <v>6954.6800000000012</v>
      </c>
      <c r="AG890" s="8">
        <f t="shared" si="1710"/>
        <v>0</v>
      </c>
      <c r="AH890" s="8">
        <f t="shared" si="1711"/>
        <v>7762.06</v>
      </c>
      <c r="AI890" s="8">
        <f t="shared" si="1712"/>
        <v>77</v>
      </c>
      <c r="AJ890" s="8"/>
      <c r="AL890" s="11">
        <f t="shared" si="1713"/>
        <v>45440</v>
      </c>
      <c r="AM890" s="8">
        <f t="shared" si="1714"/>
        <v>5988</v>
      </c>
      <c r="AN890" s="8">
        <f t="shared" si="1715"/>
        <v>786938.13999999978</v>
      </c>
      <c r="AO890" s="8">
        <f t="shared" si="1716"/>
        <v>2536.5499999999997</v>
      </c>
      <c r="AP890" s="8">
        <f t="shared" si="1717"/>
        <v>0</v>
      </c>
      <c r="AQ890" s="8">
        <f t="shared" si="1718"/>
        <v>8605.6199999999953</v>
      </c>
      <c r="AR890" s="8">
        <f t="shared" si="1719"/>
        <v>22</v>
      </c>
      <c r="AS890" s="8"/>
      <c r="AU890" s="11">
        <f t="shared" si="1720"/>
        <v>45440</v>
      </c>
      <c r="AV890" s="8">
        <f t="shared" si="1721"/>
        <v>6442</v>
      </c>
      <c r="AW890" s="8">
        <f t="shared" si="1722"/>
        <v>577599.60999999975</v>
      </c>
      <c r="AX890" s="8">
        <f t="shared" si="1723"/>
        <v>0</v>
      </c>
      <c r="AY890" s="8">
        <f t="shared" si="1724"/>
        <v>3747.2199999999993</v>
      </c>
      <c r="AZ890" s="8">
        <f t="shared" si="1725"/>
        <v>-411.75</v>
      </c>
      <c r="BA890" s="8">
        <f t="shared" si="1726"/>
        <v>20</v>
      </c>
      <c r="BB890" s="8"/>
      <c r="BD890" s="11">
        <f t="shared" si="1727"/>
        <v>45440</v>
      </c>
      <c r="BE890" s="8">
        <f t="shared" si="1728"/>
        <v>7356</v>
      </c>
      <c r="BF890" s="8">
        <f t="shared" si="1729"/>
        <v>931959.66</v>
      </c>
      <c r="BG890" s="8">
        <f t="shared" si="1730"/>
        <v>4046.99</v>
      </c>
      <c r="BH890" s="8">
        <f t="shared" si="1731"/>
        <v>0</v>
      </c>
      <c r="BI890" s="8">
        <f t="shared" si="1732"/>
        <v>5634.1999999999971</v>
      </c>
      <c r="BJ890" s="8">
        <f t="shared" si="1733"/>
        <v>30</v>
      </c>
      <c r="BK890" s="8"/>
      <c r="BM890" s="11">
        <f t="shared" si="1734"/>
        <v>45440</v>
      </c>
      <c r="BN890" s="8">
        <f t="shared" si="1735"/>
        <v>7721</v>
      </c>
      <c r="BO890" s="8">
        <f t="shared" si="1736"/>
        <v>1049314.4700000002</v>
      </c>
      <c r="BP890" s="8">
        <f t="shared" si="1737"/>
        <v>5219.09</v>
      </c>
      <c r="BQ890" s="8">
        <f t="shared" si="1738"/>
        <v>0</v>
      </c>
      <c r="BR890" s="8">
        <f t="shared" si="1739"/>
        <v>20926.500000000004</v>
      </c>
      <c r="BS890" s="8">
        <f t="shared" si="1740"/>
        <v>29</v>
      </c>
      <c r="BT890" s="8"/>
      <c r="BV890" s="11">
        <f t="shared" si="1741"/>
        <v>45440</v>
      </c>
      <c r="BW890" s="8">
        <f t="shared" si="1742"/>
        <v>4170</v>
      </c>
      <c r="BX890" s="8">
        <f t="shared" si="1743"/>
        <v>335663.82999999996</v>
      </c>
      <c r="BY890" s="8">
        <f t="shared" si="1744"/>
        <v>5040</v>
      </c>
      <c r="BZ890" s="8">
        <f t="shared" si="1745"/>
        <v>0</v>
      </c>
      <c r="CA890" s="8">
        <f t="shared" si="1746"/>
        <v>3900.44</v>
      </c>
      <c r="CB890" s="8">
        <f t="shared" si="1747"/>
        <v>34</v>
      </c>
      <c r="CC890" s="8"/>
      <c r="CE890" s="11">
        <f t="shared" si="1748"/>
        <v>45440</v>
      </c>
      <c r="CF890" s="8">
        <f t="shared" si="1749"/>
        <v>4811</v>
      </c>
      <c r="CG890" s="8">
        <f t="shared" si="1750"/>
        <v>584359.03</v>
      </c>
      <c r="CH890" s="8">
        <f t="shared" si="1751"/>
        <v>7329.07</v>
      </c>
      <c r="CI890" s="8">
        <f t="shared" si="1752"/>
        <v>25</v>
      </c>
      <c r="CJ890" s="8">
        <f t="shared" si="1753"/>
        <v>-1.3299999999999699</v>
      </c>
      <c r="CK890" s="8">
        <f t="shared" si="1754"/>
        <v>86</v>
      </c>
      <c r="CL890" s="8"/>
      <c r="CN890" s="11">
        <f t="shared" si="1755"/>
        <v>45440</v>
      </c>
      <c r="CO890" s="8">
        <f t="shared" si="1756"/>
        <v>9417</v>
      </c>
      <c r="CP890" s="8">
        <f t="shared" si="1757"/>
        <v>1031301.9699999999</v>
      </c>
      <c r="CQ890" s="8">
        <f t="shared" si="1758"/>
        <v>9790.4600000000009</v>
      </c>
      <c r="CR890" s="8">
        <f t="shared" si="1759"/>
        <v>59172.830000000038</v>
      </c>
      <c r="CS890" s="8">
        <f t="shared" si="1760"/>
        <v>6533.87</v>
      </c>
      <c r="CT890" s="8">
        <f t="shared" si="1761"/>
        <v>599</v>
      </c>
      <c r="CU890" s="8"/>
      <c r="CW890" s="11">
        <f t="shared" si="1762"/>
        <v>45440</v>
      </c>
      <c r="CX890" s="8">
        <f t="shared" si="1763"/>
        <v>2366</v>
      </c>
      <c r="CY890" s="8">
        <f t="shared" si="1764"/>
        <v>157156.59000000005</v>
      </c>
      <c r="CZ890" s="8">
        <f t="shared" si="1765"/>
        <v>-4.5</v>
      </c>
      <c r="DA890" s="8">
        <f t="shared" si="1766"/>
        <v>1000</v>
      </c>
      <c r="DB890" s="8">
        <f t="shared" si="1767"/>
        <v>6395.34</v>
      </c>
      <c r="DC890" s="8">
        <f t="shared" si="1768"/>
        <v>36</v>
      </c>
      <c r="DD890" s="8"/>
      <c r="DF890" s="11">
        <f t="shared" si="1769"/>
        <v>45440</v>
      </c>
      <c r="DG890" s="8">
        <f t="shared" si="1770"/>
        <v>0</v>
      </c>
      <c r="DH890" s="8">
        <f t="shared" si="1771"/>
        <v>0</v>
      </c>
      <c r="DI890" s="8">
        <f t="shared" si="1772"/>
        <v>0</v>
      </c>
      <c r="DJ890" s="8">
        <f t="shared" si="1773"/>
        <v>0</v>
      </c>
      <c r="DK890" s="8">
        <f t="shared" si="1774"/>
        <v>0</v>
      </c>
      <c r="DL890" s="8">
        <f t="shared" si="1775"/>
        <v>0</v>
      </c>
      <c r="DM890" s="8"/>
      <c r="DO890" s="11">
        <f t="shared" si="1776"/>
        <v>45440</v>
      </c>
      <c r="DP890" s="8">
        <f t="shared" si="1777"/>
        <v>0</v>
      </c>
      <c r="DQ890" s="8">
        <f t="shared" si="1778"/>
        <v>0</v>
      </c>
      <c r="DR890" s="8">
        <f t="shared" si="1779"/>
        <v>0</v>
      </c>
      <c r="DS890" s="8">
        <f t="shared" si="1780"/>
        <v>0</v>
      </c>
      <c r="DT890" s="8">
        <f t="shared" si="1781"/>
        <v>0</v>
      </c>
      <c r="DU890" s="8">
        <f t="shared" si="1782"/>
        <v>0</v>
      </c>
      <c r="DV890" s="8"/>
      <c r="DX890" s="11">
        <f t="shared" si="1783"/>
        <v>45440</v>
      </c>
      <c r="DY890" s="8">
        <f t="shared" si="1784"/>
        <v>0</v>
      </c>
      <c r="DZ890" s="8">
        <f t="shared" si="1785"/>
        <v>0</v>
      </c>
      <c r="EA890" s="8">
        <f t="shared" si="1786"/>
        <v>0</v>
      </c>
      <c r="EB890" s="8">
        <f t="shared" si="1787"/>
        <v>0</v>
      </c>
      <c r="EC890" s="8">
        <f t="shared" si="1788"/>
        <v>0</v>
      </c>
      <c r="ED890" s="8">
        <f t="shared" si="1789"/>
        <v>0</v>
      </c>
      <c r="EE890" s="8"/>
    </row>
    <row r="891" spans="2:135" x14ac:dyDescent="0.3">
      <c r="B891" s="11">
        <f t="shared" si="1685"/>
        <v>45441</v>
      </c>
      <c r="C891" s="8">
        <f t="shared" si="1686"/>
        <v>6185</v>
      </c>
      <c r="D891" s="8">
        <f t="shared" si="1687"/>
        <v>868127.90000000014</v>
      </c>
      <c r="E891" s="8">
        <f t="shared" si="1688"/>
        <v>0</v>
      </c>
      <c r="F891" s="8">
        <f t="shared" si="1689"/>
        <v>4307</v>
      </c>
      <c r="G891" s="8">
        <f t="shared" si="1690"/>
        <v>6825.0599999999995</v>
      </c>
      <c r="H891" s="8">
        <f t="shared" si="1691"/>
        <v>48</v>
      </c>
      <c r="I891" s="8"/>
      <c r="K891" s="11">
        <f t="shared" si="1692"/>
        <v>45441</v>
      </c>
      <c r="L891" s="8">
        <f t="shared" si="1693"/>
        <v>5298</v>
      </c>
      <c r="M891" s="8">
        <f t="shared" si="1694"/>
        <v>736972.25000000012</v>
      </c>
      <c r="N891" s="8">
        <f t="shared" si="1695"/>
        <v>2507.19</v>
      </c>
      <c r="O891" s="8">
        <f t="shared" si="1696"/>
        <v>0</v>
      </c>
      <c r="P891" s="8">
        <f t="shared" si="1697"/>
        <v>3083.1299999999992</v>
      </c>
      <c r="Q891" s="8">
        <f t="shared" si="1698"/>
        <v>11</v>
      </c>
      <c r="R891" s="8"/>
      <c r="T891" s="11">
        <f t="shared" si="1699"/>
        <v>45441</v>
      </c>
      <c r="U891" s="8">
        <f t="shared" si="1700"/>
        <v>3190</v>
      </c>
      <c r="V891" s="8">
        <f t="shared" si="1701"/>
        <v>314107.22000000003</v>
      </c>
      <c r="W891" s="8">
        <f t="shared" si="1702"/>
        <v>0</v>
      </c>
      <c r="X891" s="8">
        <f t="shared" si="1703"/>
        <v>0</v>
      </c>
      <c r="Y891" s="8">
        <f t="shared" si="1704"/>
        <v>6827</v>
      </c>
      <c r="Z891" s="8">
        <f t="shared" si="1705"/>
        <v>0</v>
      </c>
      <c r="AA891" s="8"/>
      <c r="AC891" s="11">
        <f t="shared" si="1706"/>
        <v>45441</v>
      </c>
      <c r="AD891" s="8">
        <f t="shared" si="1707"/>
        <v>7662</v>
      </c>
      <c r="AE891" s="8">
        <f t="shared" si="1708"/>
        <v>936019.35999999952</v>
      </c>
      <c r="AF891" s="8">
        <f t="shared" si="1709"/>
        <v>6977.8200000000015</v>
      </c>
      <c r="AG891" s="8">
        <f t="shared" si="1710"/>
        <v>0</v>
      </c>
      <c r="AH891" s="8">
        <f t="shared" si="1711"/>
        <v>8202.19</v>
      </c>
      <c r="AI891" s="8">
        <f t="shared" si="1712"/>
        <v>78</v>
      </c>
      <c r="AJ891" s="8"/>
      <c r="AL891" s="11">
        <f t="shared" si="1713"/>
        <v>45441</v>
      </c>
      <c r="AM891" s="8">
        <f t="shared" si="1714"/>
        <v>6027</v>
      </c>
      <c r="AN891" s="8">
        <f t="shared" si="1715"/>
        <v>792239.0399999998</v>
      </c>
      <c r="AO891" s="8">
        <f t="shared" si="1716"/>
        <v>2555.06</v>
      </c>
      <c r="AP891" s="8">
        <f t="shared" si="1717"/>
        <v>0</v>
      </c>
      <c r="AQ891" s="8">
        <f t="shared" si="1718"/>
        <v>8605.6199999999953</v>
      </c>
      <c r="AR891" s="8">
        <f t="shared" si="1719"/>
        <v>22</v>
      </c>
      <c r="AS891" s="8"/>
      <c r="AU891" s="11">
        <f t="shared" si="1720"/>
        <v>45441</v>
      </c>
      <c r="AV891" s="8">
        <f t="shared" si="1721"/>
        <v>6485</v>
      </c>
      <c r="AW891" s="8">
        <f t="shared" si="1722"/>
        <v>580953.24999999977</v>
      </c>
      <c r="AX891" s="8">
        <f t="shared" si="1723"/>
        <v>0</v>
      </c>
      <c r="AY891" s="8">
        <f t="shared" si="1724"/>
        <v>3782.2199999999993</v>
      </c>
      <c r="AZ891" s="8">
        <f t="shared" si="1725"/>
        <v>-566.9</v>
      </c>
      <c r="BA891" s="8">
        <f t="shared" si="1726"/>
        <v>20</v>
      </c>
      <c r="BB891" s="8"/>
      <c r="BD891" s="11">
        <f t="shared" si="1727"/>
        <v>45441</v>
      </c>
      <c r="BE891" s="8">
        <f t="shared" si="1728"/>
        <v>7413</v>
      </c>
      <c r="BF891" s="8">
        <f t="shared" si="1729"/>
        <v>940542.58000000007</v>
      </c>
      <c r="BG891" s="8">
        <f t="shared" si="1730"/>
        <v>4103.34</v>
      </c>
      <c r="BH891" s="8">
        <f t="shared" si="1731"/>
        <v>0</v>
      </c>
      <c r="BI891" s="8">
        <f t="shared" si="1732"/>
        <v>5684.1999999999971</v>
      </c>
      <c r="BJ891" s="8">
        <f t="shared" si="1733"/>
        <v>41</v>
      </c>
      <c r="BK891" s="8"/>
      <c r="BM891" s="11">
        <f t="shared" si="1734"/>
        <v>45441</v>
      </c>
      <c r="BN891" s="8">
        <f t="shared" si="1735"/>
        <v>7782</v>
      </c>
      <c r="BO891" s="8">
        <f t="shared" si="1736"/>
        <v>1056657.3500000001</v>
      </c>
      <c r="BP891" s="8">
        <f t="shared" si="1737"/>
        <v>5251.64</v>
      </c>
      <c r="BQ891" s="8">
        <f t="shared" si="1738"/>
        <v>0</v>
      </c>
      <c r="BR891" s="8">
        <f t="shared" si="1739"/>
        <v>21155.450000000004</v>
      </c>
      <c r="BS891" s="8">
        <f t="shared" si="1740"/>
        <v>29</v>
      </c>
      <c r="BT891" s="8"/>
      <c r="BV891" s="11">
        <f t="shared" si="1741"/>
        <v>45441</v>
      </c>
      <c r="BW891" s="8">
        <f t="shared" si="1742"/>
        <v>4224</v>
      </c>
      <c r="BX891" s="8">
        <f t="shared" si="1743"/>
        <v>339714.54</v>
      </c>
      <c r="BY891" s="8">
        <f t="shared" si="1744"/>
        <v>5100</v>
      </c>
      <c r="BZ891" s="8">
        <f t="shared" si="1745"/>
        <v>0</v>
      </c>
      <c r="CA891" s="8">
        <f t="shared" si="1746"/>
        <v>3900.44</v>
      </c>
      <c r="CB891" s="8">
        <f t="shared" si="1747"/>
        <v>34</v>
      </c>
      <c r="CC891" s="8"/>
      <c r="CE891" s="11">
        <f t="shared" si="1748"/>
        <v>45441</v>
      </c>
      <c r="CF891" s="8">
        <f t="shared" si="1749"/>
        <v>4870</v>
      </c>
      <c r="CG891" s="8">
        <f t="shared" si="1750"/>
        <v>591557.08000000007</v>
      </c>
      <c r="CH891" s="8">
        <f t="shared" si="1751"/>
        <v>7352.57</v>
      </c>
      <c r="CI891" s="8">
        <f t="shared" si="1752"/>
        <v>25</v>
      </c>
      <c r="CJ891" s="8">
        <f t="shared" si="1753"/>
        <v>-1.3299999999999699</v>
      </c>
      <c r="CK891" s="8">
        <f t="shared" si="1754"/>
        <v>87</v>
      </c>
      <c r="CL891" s="8"/>
      <c r="CN891" s="11">
        <f t="shared" si="1755"/>
        <v>45441</v>
      </c>
      <c r="CO891" s="8">
        <f t="shared" si="1756"/>
        <v>9477</v>
      </c>
      <c r="CP891" s="8">
        <f t="shared" si="1757"/>
        <v>1038255.2499999999</v>
      </c>
      <c r="CQ891" s="8">
        <f t="shared" si="1758"/>
        <v>9836.4600000000009</v>
      </c>
      <c r="CR891" s="8">
        <f t="shared" si="1759"/>
        <v>59631.630000000041</v>
      </c>
      <c r="CS891" s="8">
        <f t="shared" si="1760"/>
        <v>6583.87</v>
      </c>
      <c r="CT891" s="8">
        <f t="shared" si="1761"/>
        <v>617</v>
      </c>
      <c r="CU891" s="8"/>
      <c r="CW891" s="11">
        <f t="shared" si="1762"/>
        <v>45441</v>
      </c>
      <c r="CX891" s="8">
        <f t="shared" si="1763"/>
        <v>2386</v>
      </c>
      <c r="CY891" s="8">
        <f t="shared" si="1764"/>
        <v>158148.40000000005</v>
      </c>
      <c r="CZ891" s="8">
        <f t="shared" si="1765"/>
        <v>-4.5</v>
      </c>
      <c r="DA891" s="8">
        <f t="shared" si="1766"/>
        <v>1032</v>
      </c>
      <c r="DB891" s="8">
        <f t="shared" si="1767"/>
        <v>6459.34</v>
      </c>
      <c r="DC891" s="8">
        <f t="shared" si="1768"/>
        <v>36</v>
      </c>
      <c r="DD891" s="8"/>
      <c r="DF891" s="11">
        <f t="shared" si="1769"/>
        <v>45441</v>
      </c>
      <c r="DG891" s="8">
        <f t="shared" si="1770"/>
        <v>0</v>
      </c>
      <c r="DH891" s="8">
        <f t="shared" si="1771"/>
        <v>0</v>
      </c>
      <c r="DI891" s="8">
        <f t="shared" si="1772"/>
        <v>0</v>
      </c>
      <c r="DJ891" s="8">
        <f t="shared" si="1773"/>
        <v>0</v>
      </c>
      <c r="DK891" s="8">
        <f t="shared" si="1774"/>
        <v>0</v>
      </c>
      <c r="DL891" s="8">
        <f t="shared" si="1775"/>
        <v>0</v>
      </c>
      <c r="DM891" s="8"/>
      <c r="DO891" s="11">
        <f t="shared" si="1776"/>
        <v>45441</v>
      </c>
      <c r="DP891" s="8">
        <f t="shared" si="1777"/>
        <v>0</v>
      </c>
      <c r="DQ891" s="8">
        <f t="shared" si="1778"/>
        <v>0</v>
      </c>
      <c r="DR891" s="8">
        <f t="shared" si="1779"/>
        <v>0</v>
      </c>
      <c r="DS891" s="8">
        <f t="shared" si="1780"/>
        <v>0</v>
      </c>
      <c r="DT891" s="8">
        <f t="shared" si="1781"/>
        <v>0</v>
      </c>
      <c r="DU891" s="8">
        <f t="shared" si="1782"/>
        <v>0</v>
      </c>
      <c r="DV891" s="8"/>
      <c r="DX891" s="11">
        <f t="shared" si="1783"/>
        <v>45441</v>
      </c>
      <c r="DY891" s="8">
        <f t="shared" si="1784"/>
        <v>0</v>
      </c>
      <c r="DZ891" s="8">
        <f t="shared" si="1785"/>
        <v>0</v>
      </c>
      <c r="EA891" s="8">
        <f t="shared" si="1786"/>
        <v>0</v>
      </c>
      <c r="EB891" s="8">
        <f t="shared" si="1787"/>
        <v>0</v>
      </c>
      <c r="EC891" s="8">
        <f t="shared" si="1788"/>
        <v>0</v>
      </c>
      <c r="ED891" s="8">
        <f t="shared" si="1789"/>
        <v>0</v>
      </c>
      <c r="EE891" s="8"/>
    </row>
    <row r="892" spans="2:135" x14ac:dyDescent="0.3">
      <c r="B892" s="11">
        <f t="shared" si="1685"/>
        <v>45442</v>
      </c>
      <c r="C892" s="8">
        <f t="shared" si="1686"/>
        <v>6218</v>
      </c>
      <c r="D892" s="8">
        <f t="shared" si="1687"/>
        <v>873041.17000000016</v>
      </c>
      <c r="E892" s="8">
        <f t="shared" si="1688"/>
        <v>0</v>
      </c>
      <c r="F892" s="8">
        <f t="shared" si="1689"/>
        <v>4346</v>
      </c>
      <c r="G892" s="8">
        <f t="shared" si="1690"/>
        <v>6875.0599999999995</v>
      </c>
      <c r="H892" s="8">
        <f t="shared" si="1691"/>
        <v>48</v>
      </c>
      <c r="I892" s="8"/>
      <c r="K892" s="11">
        <f t="shared" si="1692"/>
        <v>45442</v>
      </c>
      <c r="L892" s="8">
        <f t="shared" si="1693"/>
        <v>5314</v>
      </c>
      <c r="M892" s="8">
        <f t="shared" si="1694"/>
        <v>739614.01000000013</v>
      </c>
      <c r="N892" s="8">
        <f t="shared" si="1695"/>
        <v>2512.14</v>
      </c>
      <c r="O892" s="8">
        <f t="shared" si="1696"/>
        <v>0</v>
      </c>
      <c r="P892" s="8">
        <f t="shared" si="1697"/>
        <v>3158.1299999999992</v>
      </c>
      <c r="Q892" s="8">
        <f t="shared" si="1698"/>
        <v>11</v>
      </c>
      <c r="R892" s="8"/>
      <c r="T892" s="11">
        <f t="shared" si="1699"/>
        <v>45442</v>
      </c>
      <c r="U892" s="8">
        <f t="shared" si="1700"/>
        <v>3221</v>
      </c>
      <c r="V892" s="8">
        <f t="shared" si="1701"/>
        <v>317244.36000000004</v>
      </c>
      <c r="W892" s="8">
        <f t="shared" si="1702"/>
        <v>0</v>
      </c>
      <c r="X892" s="8">
        <f t="shared" si="1703"/>
        <v>0</v>
      </c>
      <c r="Y892" s="8">
        <f t="shared" si="1704"/>
        <v>6849.5</v>
      </c>
      <c r="Z892" s="8">
        <f t="shared" si="1705"/>
        <v>0</v>
      </c>
      <c r="AA892" s="8"/>
      <c r="AC892" s="11">
        <f t="shared" si="1706"/>
        <v>45442</v>
      </c>
      <c r="AD892" s="8">
        <f t="shared" si="1707"/>
        <v>7725</v>
      </c>
      <c r="AE892" s="8">
        <f t="shared" si="1708"/>
        <v>944222.38999999955</v>
      </c>
      <c r="AF892" s="8">
        <f t="shared" si="1709"/>
        <v>7004.6700000000019</v>
      </c>
      <c r="AG892" s="8">
        <f t="shared" si="1710"/>
        <v>0</v>
      </c>
      <c r="AH892" s="8">
        <f t="shared" si="1711"/>
        <v>8309.19</v>
      </c>
      <c r="AI892" s="8">
        <f t="shared" si="1712"/>
        <v>79</v>
      </c>
      <c r="AJ892" s="8"/>
      <c r="AL892" s="11">
        <f t="shared" si="1713"/>
        <v>45442</v>
      </c>
      <c r="AM892" s="8">
        <f t="shared" si="1714"/>
        <v>6070</v>
      </c>
      <c r="AN892" s="8">
        <f t="shared" si="1715"/>
        <v>798566.87999999977</v>
      </c>
      <c r="AO892" s="8">
        <f t="shared" si="1716"/>
        <v>2555.06</v>
      </c>
      <c r="AP892" s="8">
        <f t="shared" si="1717"/>
        <v>0</v>
      </c>
      <c r="AQ892" s="8">
        <f t="shared" si="1718"/>
        <v>8640.1399999999958</v>
      </c>
      <c r="AR892" s="8">
        <f t="shared" si="1719"/>
        <v>22</v>
      </c>
      <c r="AS892" s="8"/>
      <c r="AU892" s="11">
        <f t="shared" si="1720"/>
        <v>45442</v>
      </c>
      <c r="AV892" s="8">
        <f t="shared" si="1721"/>
        <v>6523</v>
      </c>
      <c r="AW892" s="8">
        <f t="shared" si="1722"/>
        <v>584219.43999999971</v>
      </c>
      <c r="AX892" s="8">
        <f t="shared" si="1723"/>
        <v>0</v>
      </c>
      <c r="AY892" s="8">
        <f t="shared" si="1724"/>
        <v>3829.1399999999994</v>
      </c>
      <c r="AZ892" s="8">
        <f t="shared" si="1725"/>
        <v>-566.9</v>
      </c>
      <c r="BA892" s="8">
        <f t="shared" si="1726"/>
        <v>20</v>
      </c>
      <c r="BB892" s="8"/>
      <c r="BD892" s="11">
        <f t="shared" si="1727"/>
        <v>45442</v>
      </c>
      <c r="BE892" s="8">
        <f t="shared" si="1728"/>
        <v>7462</v>
      </c>
      <c r="BF892" s="8">
        <f t="shared" si="1729"/>
        <v>947895.3</v>
      </c>
      <c r="BG892" s="8">
        <f t="shared" si="1730"/>
        <v>4129.2</v>
      </c>
      <c r="BH892" s="8">
        <f t="shared" si="1731"/>
        <v>0</v>
      </c>
      <c r="BI892" s="8">
        <f t="shared" si="1732"/>
        <v>5684.1999999999971</v>
      </c>
      <c r="BJ892" s="8">
        <f t="shared" si="1733"/>
        <v>59</v>
      </c>
      <c r="BK892" s="8"/>
      <c r="BM892" s="11">
        <f t="shared" si="1734"/>
        <v>45442</v>
      </c>
      <c r="BN892" s="8">
        <f t="shared" si="1735"/>
        <v>7844</v>
      </c>
      <c r="BO892" s="8">
        <f t="shared" si="1736"/>
        <v>1064519.83</v>
      </c>
      <c r="BP892" s="8">
        <f t="shared" si="1737"/>
        <v>5306.9800000000005</v>
      </c>
      <c r="BQ892" s="8">
        <f t="shared" si="1738"/>
        <v>0</v>
      </c>
      <c r="BR892" s="8">
        <f t="shared" si="1739"/>
        <v>21355.450000000004</v>
      </c>
      <c r="BS892" s="8">
        <f t="shared" si="1740"/>
        <v>29</v>
      </c>
      <c r="BT892" s="8"/>
      <c r="BV892" s="11">
        <f t="shared" si="1741"/>
        <v>45442</v>
      </c>
      <c r="BW892" s="8">
        <f t="shared" si="1742"/>
        <v>4271</v>
      </c>
      <c r="BX892" s="8">
        <f t="shared" si="1743"/>
        <v>343154.17</v>
      </c>
      <c r="BY892" s="8">
        <f t="shared" si="1744"/>
        <v>5178</v>
      </c>
      <c r="BZ892" s="8">
        <f t="shared" si="1745"/>
        <v>0</v>
      </c>
      <c r="CA892" s="8">
        <f t="shared" si="1746"/>
        <v>3935.44</v>
      </c>
      <c r="CB892" s="8">
        <f t="shared" si="1747"/>
        <v>34</v>
      </c>
      <c r="CC892" s="8"/>
      <c r="CE892" s="11">
        <f t="shared" si="1748"/>
        <v>45442</v>
      </c>
      <c r="CF892" s="8">
        <f t="shared" si="1749"/>
        <v>4897</v>
      </c>
      <c r="CG892" s="8">
        <f t="shared" si="1750"/>
        <v>595438.37000000011</v>
      </c>
      <c r="CH892" s="8">
        <f t="shared" si="1751"/>
        <v>7363.57</v>
      </c>
      <c r="CI892" s="8">
        <f t="shared" si="1752"/>
        <v>25</v>
      </c>
      <c r="CJ892" s="8">
        <f t="shared" si="1753"/>
        <v>-1.3299999999999699</v>
      </c>
      <c r="CK892" s="8">
        <f t="shared" si="1754"/>
        <v>87</v>
      </c>
      <c r="CL892" s="8"/>
      <c r="CN892" s="11">
        <f t="shared" si="1755"/>
        <v>45442</v>
      </c>
      <c r="CO892" s="8">
        <f t="shared" si="1756"/>
        <v>9534</v>
      </c>
      <c r="CP892" s="8">
        <f t="shared" si="1757"/>
        <v>1045521.7699999999</v>
      </c>
      <c r="CQ892" s="8">
        <f t="shared" si="1758"/>
        <v>9874.4600000000009</v>
      </c>
      <c r="CR892" s="8">
        <f t="shared" si="1759"/>
        <v>60206.030000000042</v>
      </c>
      <c r="CS892" s="8">
        <f t="shared" si="1760"/>
        <v>6608.87</v>
      </c>
      <c r="CT892" s="8">
        <f t="shared" si="1761"/>
        <v>635</v>
      </c>
      <c r="CU892" s="8"/>
      <c r="CW892" s="11">
        <f t="shared" si="1762"/>
        <v>45442</v>
      </c>
      <c r="CX892" s="8">
        <f t="shared" si="1763"/>
        <v>2413</v>
      </c>
      <c r="CY892" s="8">
        <f t="shared" si="1764"/>
        <v>159597.89000000004</v>
      </c>
      <c r="CZ892" s="8">
        <f t="shared" si="1765"/>
        <v>-4.5</v>
      </c>
      <c r="DA892" s="8">
        <f t="shared" si="1766"/>
        <v>1032</v>
      </c>
      <c r="DB892" s="8">
        <f t="shared" si="1767"/>
        <v>6549.34</v>
      </c>
      <c r="DC892" s="8">
        <f t="shared" si="1768"/>
        <v>36</v>
      </c>
      <c r="DD892" s="8"/>
      <c r="DF892" s="11">
        <f t="shared" si="1769"/>
        <v>45442</v>
      </c>
      <c r="DG892" s="8">
        <f t="shared" si="1770"/>
        <v>0</v>
      </c>
      <c r="DH892" s="8">
        <f t="shared" si="1771"/>
        <v>0</v>
      </c>
      <c r="DI892" s="8">
        <f t="shared" si="1772"/>
        <v>0</v>
      </c>
      <c r="DJ892" s="8">
        <f t="shared" si="1773"/>
        <v>0</v>
      </c>
      <c r="DK892" s="8">
        <f t="shared" si="1774"/>
        <v>0</v>
      </c>
      <c r="DL892" s="8">
        <f t="shared" si="1775"/>
        <v>0</v>
      </c>
      <c r="DM892" s="8"/>
      <c r="DO892" s="11">
        <f t="shared" si="1776"/>
        <v>45442</v>
      </c>
      <c r="DP892" s="8">
        <f t="shared" si="1777"/>
        <v>0</v>
      </c>
      <c r="DQ892" s="8">
        <f t="shared" si="1778"/>
        <v>0</v>
      </c>
      <c r="DR892" s="8">
        <f t="shared" si="1779"/>
        <v>0</v>
      </c>
      <c r="DS892" s="8">
        <f t="shared" si="1780"/>
        <v>0</v>
      </c>
      <c r="DT892" s="8">
        <f t="shared" si="1781"/>
        <v>0</v>
      </c>
      <c r="DU892" s="8">
        <f t="shared" si="1782"/>
        <v>0</v>
      </c>
      <c r="DV892" s="8"/>
      <c r="DX892" s="11">
        <f t="shared" si="1783"/>
        <v>45442</v>
      </c>
      <c r="DY892" s="8">
        <f t="shared" si="1784"/>
        <v>0</v>
      </c>
      <c r="DZ892" s="8">
        <f t="shared" si="1785"/>
        <v>0</v>
      </c>
      <c r="EA892" s="8">
        <f t="shared" si="1786"/>
        <v>0</v>
      </c>
      <c r="EB892" s="8">
        <f t="shared" si="1787"/>
        <v>0</v>
      </c>
      <c r="EC892" s="8">
        <f t="shared" si="1788"/>
        <v>0</v>
      </c>
      <c r="ED892" s="8">
        <f t="shared" si="1789"/>
        <v>0</v>
      </c>
      <c r="EE892" s="8"/>
    </row>
    <row r="893" spans="2:135" x14ac:dyDescent="0.3">
      <c r="B893" s="11">
        <f t="shared" si="1685"/>
        <v>45443</v>
      </c>
      <c r="C893" s="8">
        <f t="shared" si="1686"/>
        <v>6271</v>
      </c>
      <c r="D893" s="8">
        <f t="shared" si="1687"/>
        <v>880134.00000000012</v>
      </c>
      <c r="E893" s="8">
        <f t="shared" si="1688"/>
        <v>0</v>
      </c>
      <c r="F893" s="8">
        <f t="shared" si="1689"/>
        <v>4359</v>
      </c>
      <c r="G893" s="8">
        <f t="shared" si="1690"/>
        <v>7763.8899999999994</v>
      </c>
      <c r="H893" s="8">
        <f t="shared" si="1691"/>
        <v>48</v>
      </c>
      <c r="I893" s="8"/>
      <c r="K893" s="11">
        <f t="shared" si="1692"/>
        <v>45443</v>
      </c>
      <c r="L893" s="8">
        <f t="shared" si="1693"/>
        <v>5324</v>
      </c>
      <c r="M893" s="8">
        <f t="shared" si="1694"/>
        <v>741061.55000000016</v>
      </c>
      <c r="N893" s="8">
        <f t="shared" si="1695"/>
        <v>2514.73</v>
      </c>
      <c r="O893" s="8">
        <f t="shared" si="1696"/>
        <v>0</v>
      </c>
      <c r="P893" s="8">
        <f t="shared" si="1697"/>
        <v>3158.1299999999992</v>
      </c>
      <c r="Q893" s="8">
        <f t="shared" si="1698"/>
        <v>11</v>
      </c>
      <c r="R893" s="8"/>
      <c r="T893" s="11">
        <f t="shared" si="1699"/>
        <v>45443</v>
      </c>
      <c r="U893" s="8">
        <f t="shared" si="1700"/>
        <v>3260</v>
      </c>
      <c r="V893" s="8">
        <f t="shared" si="1701"/>
        <v>320935.90000000002</v>
      </c>
      <c r="W893" s="8">
        <f t="shared" si="1702"/>
        <v>0</v>
      </c>
      <c r="X893" s="8">
        <f t="shared" si="1703"/>
        <v>0</v>
      </c>
      <c r="Y893" s="8">
        <f t="shared" si="1704"/>
        <v>6854</v>
      </c>
      <c r="Z893" s="8">
        <f t="shared" si="1705"/>
        <v>0</v>
      </c>
      <c r="AA893" s="8"/>
      <c r="AC893" s="11">
        <f t="shared" si="1706"/>
        <v>45443</v>
      </c>
      <c r="AD893" s="8">
        <f t="shared" si="1707"/>
        <v>7767</v>
      </c>
      <c r="AE893" s="8">
        <f t="shared" si="1708"/>
        <v>949433.96999999951</v>
      </c>
      <c r="AF893" s="8">
        <f t="shared" si="1709"/>
        <v>7054.6400000000021</v>
      </c>
      <c r="AG893" s="8">
        <f t="shared" si="1710"/>
        <v>0</v>
      </c>
      <c r="AH893" s="8">
        <f t="shared" si="1711"/>
        <v>8544.1400000000012</v>
      </c>
      <c r="AI893" s="8">
        <f t="shared" si="1712"/>
        <v>80</v>
      </c>
      <c r="AJ893" s="8"/>
      <c r="AL893" s="11">
        <f t="shared" si="1713"/>
        <v>45443</v>
      </c>
      <c r="AM893" s="8">
        <f t="shared" si="1714"/>
        <v>6108</v>
      </c>
      <c r="AN893" s="8">
        <f t="shared" si="1715"/>
        <v>803484.5399999998</v>
      </c>
      <c r="AO893" s="8">
        <f t="shared" si="1716"/>
        <v>2591.16</v>
      </c>
      <c r="AP893" s="8">
        <f t="shared" si="1717"/>
        <v>0</v>
      </c>
      <c r="AQ893" s="8">
        <f t="shared" si="1718"/>
        <v>8919.1399999999958</v>
      </c>
      <c r="AR893" s="8">
        <f t="shared" si="1719"/>
        <v>22</v>
      </c>
      <c r="AS893" s="8"/>
      <c r="AU893" s="11">
        <f t="shared" si="1720"/>
        <v>45443</v>
      </c>
      <c r="AV893" s="8">
        <f t="shared" si="1721"/>
        <v>6551</v>
      </c>
      <c r="AW893" s="8">
        <f t="shared" si="1722"/>
        <v>586750.85999999975</v>
      </c>
      <c r="AX893" s="8">
        <f t="shared" si="1723"/>
        <v>0</v>
      </c>
      <c r="AY893" s="8">
        <f t="shared" si="1724"/>
        <v>3841.1399999999994</v>
      </c>
      <c r="AZ893" s="8">
        <f t="shared" si="1725"/>
        <v>-566.9</v>
      </c>
      <c r="BA893" s="8">
        <f t="shared" si="1726"/>
        <v>24</v>
      </c>
      <c r="BB893" s="8"/>
      <c r="BD893" s="11">
        <f t="shared" si="1727"/>
        <v>45443</v>
      </c>
      <c r="BE893" s="8">
        <f t="shared" si="1728"/>
        <v>7505</v>
      </c>
      <c r="BF893" s="8">
        <f t="shared" si="1729"/>
        <v>953614.32000000007</v>
      </c>
      <c r="BG893" s="8">
        <f t="shared" si="1730"/>
        <v>4133.82</v>
      </c>
      <c r="BH893" s="8">
        <f t="shared" si="1731"/>
        <v>0</v>
      </c>
      <c r="BI893" s="8">
        <f t="shared" si="1732"/>
        <v>5684.1999999999971</v>
      </c>
      <c r="BJ893" s="8">
        <f t="shared" si="1733"/>
        <v>75</v>
      </c>
      <c r="BK893" s="8"/>
      <c r="BM893" s="11">
        <f t="shared" si="1734"/>
        <v>45443</v>
      </c>
      <c r="BN893" s="8">
        <f t="shared" si="1735"/>
        <v>7900</v>
      </c>
      <c r="BO893" s="8">
        <f t="shared" si="1736"/>
        <v>1071591.05</v>
      </c>
      <c r="BP893" s="8">
        <f t="shared" si="1737"/>
        <v>5321.4000000000005</v>
      </c>
      <c r="BQ893" s="8">
        <f t="shared" si="1738"/>
        <v>0</v>
      </c>
      <c r="BR893" s="8">
        <f t="shared" si="1739"/>
        <v>21355.450000000004</v>
      </c>
      <c r="BS893" s="8">
        <f t="shared" si="1740"/>
        <v>29</v>
      </c>
      <c r="BT893" s="8"/>
      <c r="BV893" s="11">
        <f t="shared" si="1741"/>
        <v>45443</v>
      </c>
      <c r="BW893" s="8">
        <f t="shared" si="1742"/>
        <v>4316</v>
      </c>
      <c r="BX893" s="8">
        <f t="shared" si="1743"/>
        <v>346632.98</v>
      </c>
      <c r="BY893" s="8">
        <f t="shared" si="1744"/>
        <v>5220</v>
      </c>
      <c r="BZ893" s="8">
        <f t="shared" si="1745"/>
        <v>0</v>
      </c>
      <c r="CA893" s="8">
        <f t="shared" si="1746"/>
        <v>3970.44</v>
      </c>
      <c r="CB893" s="8">
        <f t="shared" si="1747"/>
        <v>34</v>
      </c>
      <c r="CC893" s="8"/>
      <c r="CE893" s="11">
        <f t="shared" si="1748"/>
        <v>45443</v>
      </c>
      <c r="CF893" s="8">
        <f t="shared" si="1749"/>
        <v>4941</v>
      </c>
      <c r="CG893" s="8">
        <f t="shared" si="1750"/>
        <v>601157.91000000015</v>
      </c>
      <c r="CH893" s="8">
        <f t="shared" si="1751"/>
        <v>7440.57</v>
      </c>
      <c r="CI893" s="8">
        <f t="shared" si="1752"/>
        <v>25</v>
      </c>
      <c r="CJ893" s="8">
        <f t="shared" si="1753"/>
        <v>-1.3299999999999699</v>
      </c>
      <c r="CK893" s="8">
        <f t="shared" si="1754"/>
        <v>87</v>
      </c>
      <c r="CL893" s="8"/>
      <c r="CN893" s="11">
        <f t="shared" si="1755"/>
        <v>45443</v>
      </c>
      <c r="CO893" s="8">
        <f t="shared" si="1756"/>
        <v>9593</v>
      </c>
      <c r="CP893" s="8">
        <f t="shared" si="1757"/>
        <v>1052987.5699999998</v>
      </c>
      <c r="CQ893" s="8">
        <f t="shared" si="1758"/>
        <v>9965.9600000000009</v>
      </c>
      <c r="CR893" s="8">
        <f t="shared" si="1759"/>
        <v>60834.510000000046</v>
      </c>
      <c r="CS893" s="8">
        <f t="shared" si="1760"/>
        <v>6758.87</v>
      </c>
      <c r="CT893" s="8">
        <f t="shared" si="1761"/>
        <v>638</v>
      </c>
      <c r="CU893" s="8"/>
      <c r="CW893" s="11">
        <f t="shared" si="1762"/>
        <v>45443</v>
      </c>
      <c r="CX893" s="8">
        <f t="shared" si="1763"/>
        <v>2443</v>
      </c>
      <c r="CY893" s="8">
        <f t="shared" si="1764"/>
        <v>161383.40000000005</v>
      </c>
      <c r="CZ893" s="8">
        <f t="shared" si="1765"/>
        <v>-4.5</v>
      </c>
      <c r="DA893" s="8">
        <f t="shared" si="1766"/>
        <v>1081</v>
      </c>
      <c r="DB893" s="8">
        <f t="shared" si="1767"/>
        <v>6636.34</v>
      </c>
      <c r="DC893" s="8">
        <f t="shared" si="1768"/>
        <v>36</v>
      </c>
      <c r="DD893" s="8"/>
      <c r="DF893" s="11">
        <f t="shared" si="1769"/>
        <v>45443</v>
      </c>
      <c r="DG893" s="8">
        <f t="shared" si="1770"/>
        <v>0</v>
      </c>
      <c r="DH893" s="8">
        <f t="shared" si="1771"/>
        <v>0</v>
      </c>
      <c r="DI893" s="8">
        <f t="shared" si="1772"/>
        <v>0</v>
      </c>
      <c r="DJ893" s="8">
        <f t="shared" si="1773"/>
        <v>0</v>
      </c>
      <c r="DK893" s="8">
        <f t="shared" si="1774"/>
        <v>0</v>
      </c>
      <c r="DL893" s="8">
        <f t="shared" si="1775"/>
        <v>0</v>
      </c>
      <c r="DM893" s="8"/>
      <c r="DO893" s="11">
        <f t="shared" si="1776"/>
        <v>45443</v>
      </c>
      <c r="DP893" s="8">
        <f t="shared" si="1777"/>
        <v>0</v>
      </c>
      <c r="DQ893" s="8">
        <f t="shared" si="1778"/>
        <v>0</v>
      </c>
      <c r="DR893" s="8">
        <f t="shared" si="1779"/>
        <v>0</v>
      </c>
      <c r="DS893" s="8">
        <f t="shared" si="1780"/>
        <v>0</v>
      </c>
      <c r="DT893" s="8">
        <f t="shared" si="1781"/>
        <v>0</v>
      </c>
      <c r="DU893" s="8">
        <f t="shared" si="1782"/>
        <v>0</v>
      </c>
      <c r="DV893" s="8"/>
      <c r="DX893" s="11">
        <f t="shared" si="1783"/>
        <v>45443</v>
      </c>
      <c r="DY893" s="8">
        <f t="shared" si="1784"/>
        <v>0</v>
      </c>
      <c r="DZ893" s="8">
        <f t="shared" si="1785"/>
        <v>0</v>
      </c>
      <c r="EA893" s="8">
        <f t="shared" si="1786"/>
        <v>0</v>
      </c>
      <c r="EB893" s="8">
        <f t="shared" si="1787"/>
        <v>0</v>
      </c>
      <c r="EC893" s="8">
        <f t="shared" si="1788"/>
        <v>0</v>
      </c>
      <c r="ED893" s="8">
        <f t="shared" si="1789"/>
        <v>0</v>
      </c>
      <c r="EE893" s="8"/>
    </row>
    <row r="894" spans="2:135" x14ac:dyDescent="0.3">
      <c r="B894" s="11">
        <f t="shared" si="1685"/>
        <v>45444</v>
      </c>
      <c r="C894" s="8">
        <f t="shared" si="1686"/>
        <v>6333</v>
      </c>
      <c r="D894" s="8">
        <f t="shared" si="1687"/>
        <v>888990.29000000015</v>
      </c>
      <c r="E894" s="8">
        <f t="shared" si="1688"/>
        <v>0</v>
      </c>
      <c r="F894" s="8">
        <f t="shared" si="1689"/>
        <v>4410</v>
      </c>
      <c r="G894" s="8">
        <f t="shared" si="1690"/>
        <v>7767.8899999999994</v>
      </c>
      <c r="H894" s="8">
        <f t="shared" si="1691"/>
        <v>48</v>
      </c>
      <c r="I894" s="8"/>
      <c r="K894" s="11">
        <f t="shared" si="1692"/>
        <v>45444</v>
      </c>
      <c r="L894" s="8">
        <f t="shared" si="1693"/>
        <v>5335</v>
      </c>
      <c r="M894" s="8">
        <f t="shared" si="1694"/>
        <v>742626.74000000011</v>
      </c>
      <c r="N894" s="8">
        <f t="shared" si="1695"/>
        <v>2519.4499999999998</v>
      </c>
      <c r="O894" s="8">
        <f t="shared" si="1696"/>
        <v>0</v>
      </c>
      <c r="P894" s="8">
        <f t="shared" si="1697"/>
        <v>3158.1299999999992</v>
      </c>
      <c r="Q894" s="8">
        <f t="shared" si="1698"/>
        <v>11</v>
      </c>
      <c r="R894" s="8"/>
      <c r="T894" s="11">
        <f t="shared" si="1699"/>
        <v>45444</v>
      </c>
      <c r="U894" s="8">
        <f t="shared" si="1700"/>
        <v>3298</v>
      </c>
      <c r="V894" s="8">
        <f t="shared" si="1701"/>
        <v>324783.46000000002</v>
      </c>
      <c r="W894" s="8">
        <f t="shared" si="1702"/>
        <v>0</v>
      </c>
      <c r="X894" s="8">
        <f t="shared" si="1703"/>
        <v>0</v>
      </c>
      <c r="Y894" s="8">
        <f t="shared" si="1704"/>
        <v>6892.5</v>
      </c>
      <c r="Z894" s="8">
        <f t="shared" si="1705"/>
        <v>0</v>
      </c>
      <c r="AA894" s="8"/>
      <c r="AC894" s="11">
        <f t="shared" si="1706"/>
        <v>45444</v>
      </c>
      <c r="AD894" s="8">
        <f t="shared" si="1707"/>
        <v>7808</v>
      </c>
      <c r="AE894" s="8">
        <f t="shared" si="1708"/>
        <v>954892.00999999954</v>
      </c>
      <c r="AF894" s="8">
        <f t="shared" si="1709"/>
        <v>7115.7200000000021</v>
      </c>
      <c r="AG894" s="8">
        <f t="shared" si="1710"/>
        <v>0</v>
      </c>
      <c r="AH894" s="8">
        <f t="shared" si="1711"/>
        <v>8673.1700000000019</v>
      </c>
      <c r="AI894" s="8">
        <f t="shared" si="1712"/>
        <v>81</v>
      </c>
      <c r="AJ894" s="8"/>
      <c r="AL894" s="11">
        <f t="shared" si="1713"/>
        <v>45444</v>
      </c>
      <c r="AM894" s="8">
        <f t="shared" si="1714"/>
        <v>6145</v>
      </c>
      <c r="AN894" s="8">
        <f t="shared" si="1715"/>
        <v>808477.69999999984</v>
      </c>
      <c r="AO894" s="8">
        <f t="shared" si="1716"/>
        <v>2599.4899999999998</v>
      </c>
      <c r="AP894" s="8">
        <f t="shared" si="1717"/>
        <v>0</v>
      </c>
      <c r="AQ894" s="8">
        <f t="shared" si="1718"/>
        <v>9169.1399999999958</v>
      </c>
      <c r="AR894" s="8">
        <f t="shared" si="1719"/>
        <v>22</v>
      </c>
      <c r="AS894" s="8"/>
      <c r="AU894" s="11">
        <f t="shared" si="1720"/>
        <v>45444</v>
      </c>
      <c r="AV894" s="8">
        <f t="shared" si="1721"/>
        <v>6577</v>
      </c>
      <c r="AW894" s="8">
        <f t="shared" si="1722"/>
        <v>588810.45999999973</v>
      </c>
      <c r="AX894" s="8">
        <f t="shared" si="1723"/>
        <v>0</v>
      </c>
      <c r="AY894" s="8">
        <f t="shared" si="1724"/>
        <v>3867.1399999999994</v>
      </c>
      <c r="AZ894" s="8">
        <f t="shared" si="1725"/>
        <v>-411.75</v>
      </c>
      <c r="BA894" s="8">
        <f t="shared" si="1726"/>
        <v>24</v>
      </c>
      <c r="BB894" s="8"/>
      <c r="BD894" s="11">
        <f t="shared" si="1727"/>
        <v>45444</v>
      </c>
      <c r="BE894" s="8">
        <f t="shared" si="1728"/>
        <v>7550</v>
      </c>
      <c r="BF894" s="8">
        <f t="shared" si="1729"/>
        <v>960103.8</v>
      </c>
      <c r="BG894" s="8">
        <f t="shared" si="1730"/>
        <v>4165.2199999999993</v>
      </c>
      <c r="BH894" s="8">
        <f t="shared" si="1731"/>
        <v>0</v>
      </c>
      <c r="BI894" s="8">
        <f t="shared" si="1732"/>
        <v>5689.1499999999969</v>
      </c>
      <c r="BJ894" s="8">
        <f t="shared" si="1733"/>
        <v>92</v>
      </c>
      <c r="BK894" s="8"/>
      <c r="BM894" s="11">
        <f t="shared" si="1734"/>
        <v>45444</v>
      </c>
      <c r="BN894" s="8">
        <f t="shared" si="1735"/>
        <v>7964</v>
      </c>
      <c r="BO894" s="8">
        <f t="shared" si="1736"/>
        <v>1080030.01</v>
      </c>
      <c r="BP894" s="8">
        <f t="shared" si="1737"/>
        <v>5359.0700000000006</v>
      </c>
      <c r="BQ894" s="8">
        <f t="shared" si="1738"/>
        <v>0</v>
      </c>
      <c r="BR894" s="8">
        <f t="shared" si="1739"/>
        <v>21620.300000000003</v>
      </c>
      <c r="BS894" s="8">
        <f t="shared" si="1740"/>
        <v>29</v>
      </c>
      <c r="BT894" s="8"/>
      <c r="BV894" s="11">
        <f t="shared" si="1741"/>
        <v>45444</v>
      </c>
      <c r="BW894" s="8">
        <f t="shared" si="1742"/>
        <v>4369</v>
      </c>
      <c r="BX894" s="8">
        <f t="shared" si="1743"/>
        <v>350605.19</v>
      </c>
      <c r="BY894" s="8">
        <f t="shared" si="1744"/>
        <v>5276</v>
      </c>
      <c r="BZ894" s="8">
        <f t="shared" si="1745"/>
        <v>0</v>
      </c>
      <c r="CA894" s="8">
        <f t="shared" si="1746"/>
        <v>3970.44</v>
      </c>
      <c r="CB894" s="8">
        <f t="shared" si="1747"/>
        <v>34</v>
      </c>
      <c r="CC894" s="8"/>
      <c r="CE894" s="11">
        <f t="shared" si="1748"/>
        <v>45444</v>
      </c>
      <c r="CF894" s="8">
        <f t="shared" si="1749"/>
        <v>4985</v>
      </c>
      <c r="CG894" s="8">
        <f t="shared" si="1750"/>
        <v>606465.19000000018</v>
      </c>
      <c r="CH894" s="8">
        <f t="shared" si="1751"/>
        <v>7486.57</v>
      </c>
      <c r="CI894" s="8">
        <f t="shared" si="1752"/>
        <v>25</v>
      </c>
      <c r="CJ894" s="8">
        <f t="shared" si="1753"/>
        <v>-1.3299999999999699</v>
      </c>
      <c r="CK894" s="8">
        <f t="shared" si="1754"/>
        <v>87</v>
      </c>
      <c r="CL894" s="8"/>
      <c r="CN894" s="11">
        <f t="shared" si="1755"/>
        <v>45444</v>
      </c>
      <c r="CO894" s="8">
        <f t="shared" si="1756"/>
        <v>9676</v>
      </c>
      <c r="CP894" s="8">
        <f t="shared" si="1757"/>
        <v>1062891.0099999998</v>
      </c>
      <c r="CQ894" s="8">
        <f t="shared" si="1758"/>
        <v>10080.960000000001</v>
      </c>
      <c r="CR894" s="8">
        <f t="shared" si="1759"/>
        <v>61535.800000000047</v>
      </c>
      <c r="CS894" s="8">
        <f t="shared" si="1760"/>
        <v>6833.87</v>
      </c>
      <c r="CT894" s="8">
        <f t="shared" si="1761"/>
        <v>641</v>
      </c>
      <c r="CU894" s="8"/>
      <c r="CW894" s="11">
        <f t="shared" si="1762"/>
        <v>45444</v>
      </c>
      <c r="CX894" s="8">
        <f t="shared" si="1763"/>
        <v>2462</v>
      </c>
      <c r="CY894" s="8">
        <f t="shared" si="1764"/>
        <v>162499.29000000007</v>
      </c>
      <c r="CZ894" s="8">
        <f t="shared" si="1765"/>
        <v>-4.5</v>
      </c>
      <c r="DA894" s="8">
        <f t="shared" si="1766"/>
        <v>1081</v>
      </c>
      <c r="DB894" s="8">
        <f t="shared" ref="DB894:DB911" si="1790">DB156+DB893</f>
        <v>6606.34</v>
      </c>
      <c r="DC894" s="8">
        <f t="shared" si="1768"/>
        <v>36</v>
      </c>
      <c r="DD894" s="8"/>
      <c r="DF894" s="11">
        <f t="shared" si="1769"/>
        <v>45444</v>
      </c>
      <c r="DG894" s="8">
        <f t="shared" si="1770"/>
        <v>0</v>
      </c>
      <c r="DH894" s="8">
        <f t="shared" si="1771"/>
        <v>0</v>
      </c>
      <c r="DI894" s="8">
        <f t="shared" si="1772"/>
        <v>0</v>
      </c>
      <c r="DJ894" s="8">
        <f t="shared" si="1773"/>
        <v>0</v>
      </c>
      <c r="DK894" s="8">
        <f t="shared" si="1774"/>
        <v>0</v>
      </c>
      <c r="DL894" s="8">
        <f t="shared" si="1775"/>
        <v>0</v>
      </c>
      <c r="DM894" s="8"/>
      <c r="DO894" s="11">
        <f t="shared" si="1776"/>
        <v>45444</v>
      </c>
      <c r="DP894" s="8">
        <f t="shared" si="1777"/>
        <v>0</v>
      </c>
      <c r="DQ894" s="8">
        <f t="shared" si="1778"/>
        <v>0</v>
      </c>
      <c r="DR894" s="8">
        <f t="shared" si="1779"/>
        <v>0</v>
      </c>
      <c r="DS894" s="8">
        <f t="shared" si="1780"/>
        <v>0</v>
      </c>
      <c r="DT894" s="8">
        <f t="shared" si="1781"/>
        <v>0</v>
      </c>
      <c r="DU894" s="8">
        <f t="shared" si="1782"/>
        <v>0</v>
      </c>
      <c r="DV894" s="8"/>
      <c r="DX894" s="11">
        <f t="shared" si="1783"/>
        <v>45444</v>
      </c>
      <c r="DY894" s="8">
        <f t="shared" si="1784"/>
        <v>0</v>
      </c>
      <c r="DZ894" s="8">
        <f t="shared" si="1785"/>
        <v>0</v>
      </c>
      <c r="EA894" s="8">
        <f t="shared" si="1786"/>
        <v>0</v>
      </c>
      <c r="EB894" s="8">
        <f t="shared" si="1787"/>
        <v>0</v>
      </c>
      <c r="EC894" s="8">
        <f t="shared" si="1788"/>
        <v>0</v>
      </c>
      <c r="ED894" s="8">
        <f t="shared" si="1789"/>
        <v>0</v>
      </c>
      <c r="EE894" s="8"/>
    </row>
    <row r="895" spans="2:135" x14ac:dyDescent="0.3">
      <c r="B895" s="11">
        <f t="shared" si="1685"/>
        <v>45445</v>
      </c>
      <c r="C895" s="8">
        <f t="shared" si="1686"/>
        <v>6379</v>
      </c>
      <c r="D895" s="8">
        <f t="shared" si="1687"/>
        <v>895012.7200000002</v>
      </c>
      <c r="E895" s="8">
        <f t="shared" si="1688"/>
        <v>0</v>
      </c>
      <c r="F895" s="8">
        <f t="shared" si="1689"/>
        <v>4452</v>
      </c>
      <c r="G895" s="8">
        <f t="shared" si="1690"/>
        <v>7767.8899999999994</v>
      </c>
      <c r="H895" s="8">
        <f t="shared" si="1691"/>
        <v>48</v>
      </c>
      <c r="I895" s="8"/>
      <c r="K895" s="11">
        <f t="shared" si="1692"/>
        <v>45445</v>
      </c>
      <c r="L895" s="8">
        <f t="shared" si="1693"/>
        <v>5356</v>
      </c>
      <c r="M895" s="8">
        <f t="shared" si="1694"/>
        <v>746282.1100000001</v>
      </c>
      <c r="N895" s="8">
        <f t="shared" si="1695"/>
        <v>2521.81</v>
      </c>
      <c r="O895" s="8">
        <f t="shared" si="1696"/>
        <v>0</v>
      </c>
      <c r="P895" s="8">
        <f t="shared" si="1697"/>
        <v>3158.1299999999992</v>
      </c>
      <c r="Q895" s="8">
        <f t="shared" si="1698"/>
        <v>11</v>
      </c>
      <c r="R895" s="8"/>
      <c r="T895" s="11">
        <f t="shared" si="1699"/>
        <v>45445</v>
      </c>
      <c r="U895" s="8">
        <f t="shared" si="1700"/>
        <v>3311</v>
      </c>
      <c r="V895" s="8">
        <f t="shared" si="1701"/>
        <v>325974.77</v>
      </c>
      <c r="W895" s="8">
        <f t="shared" si="1702"/>
        <v>0</v>
      </c>
      <c r="X895" s="8">
        <f t="shared" si="1703"/>
        <v>0</v>
      </c>
      <c r="Y895" s="8">
        <f t="shared" si="1704"/>
        <v>6929</v>
      </c>
      <c r="Z895" s="8">
        <f t="shared" si="1705"/>
        <v>0</v>
      </c>
      <c r="AA895" s="8"/>
      <c r="AC895" s="11">
        <f t="shared" si="1706"/>
        <v>45445</v>
      </c>
      <c r="AD895" s="8">
        <f t="shared" si="1707"/>
        <v>7847</v>
      </c>
      <c r="AE895" s="8">
        <f t="shared" si="1708"/>
        <v>960019.90999999957</v>
      </c>
      <c r="AF895" s="8">
        <f t="shared" si="1709"/>
        <v>7170.3300000000017</v>
      </c>
      <c r="AG895" s="8">
        <f t="shared" si="1710"/>
        <v>0</v>
      </c>
      <c r="AH895" s="8">
        <f t="shared" si="1711"/>
        <v>9072.6500000000015</v>
      </c>
      <c r="AI895" s="8">
        <f t="shared" si="1712"/>
        <v>82</v>
      </c>
      <c r="AJ895" s="8"/>
      <c r="AL895" s="11">
        <f t="shared" si="1713"/>
        <v>45445</v>
      </c>
      <c r="AM895" s="8">
        <f t="shared" si="1714"/>
        <v>6180</v>
      </c>
      <c r="AN895" s="8">
        <f t="shared" si="1715"/>
        <v>813098.30999999982</v>
      </c>
      <c r="AO895" s="8">
        <f t="shared" si="1716"/>
        <v>2599.4899999999998</v>
      </c>
      <c r="AP895" s="8">
        <f t="shared" si="1717"/>
        <v>0</v>
      </c>
      <c r="AQ895" s="8">
        <f t="shared" si="1718"/>
        <v>9174.0899999999965</v>
      </c>
      <c r="AR895" s="8">
        <f t="shared" si="1719"/>
        <v>22</v>
      </c>
      <c r="AS895" s="8"/>
      <c r="AU895" s="11">
        <f t="shared" si="1720"/>
        <v>45445</v>
      </c>
      <c r="AV895" s="8">
        <f t="shared" si="1721"/>
        <v>6602</v>
      </c>
      <c r="AW895" s="8">
        <f t="shared" si="1722"/>
        <v>590800.07999999973</v>
      </c>
      <c r="AX895" s="8">
        <f t="shared" si="1723"/>
        <v>0</v>
      </c>
      <c r="AY895" s="8">
        <f t="shared" si="1724"/>
        <v>3884.1399999999994</v>
      </c>
      <c r="AZ895" s="8">
        <f t="shared" si="1725"/>
        <v>-361.75</v>
      </c>
      <c r="BA895" s="8">
        <f t="shared" si="1726"/>
        <v>24</v>
      </c>
      <c r="BB895" s="8"/>
      <c r="BD895" s="11">
        <f t="shared" si="1727"/>
        <v>45445</v>
      </c>
      <c r="BE895" s="8">
        <f t="shared" si="1728"/>
        <v>7590</v>
      </c>
      <c r="BF895" s="8">
        <f t="shared" si="1729"/>
        <v>966071.65</v>
      </c>
      <c r="BG895" s="8">
        <f t="shared" si="1730"/>
        <v>4181.8399999999992</v>
      </c>
      <c r="BH895" s="8">
        <f t="shared" si="1731"/>
        <v>0</v>
      </c>
      <c r="BI895" s="8">
        <f t="shared" si="1732"/>
        <v>5689.1499999999969</v>
      </c>
      <c r="BJ895" s="8">
        <f t="shared" si="1733"/>
        <v>109</v>
      </c>
      <c r="BK895" s="8"/>
      <c r="BM895" s="11">
        <f t="shared" si="1734"/>
        <v>45445</v>
      </c>
      <c r="BN895" s="8">
        <f t="shared" si="1735"/>
        <v>8018</v>
      </c>
      <c r="BO895" s="8">
        <f t="shared" si="1736"/>
        <v>1085995.5</v>
      </c>
      <c r="BP895" s="8">
        <f t="shared" si="1737"/>
        <v>5454.1500000000005</v>
      </c>
      <c r="BQ895" s="8">
        <f t="shared" si="1738"/>
        <v>0</v>
      </c>
      <c r="BR895" s="8">
        <f t="shared" si="1739"/>
        <v>21853.300000000003</v>
      </c>
      <c r="BS895" s="8">
        <f t="shared" si="1740"/>
        <v>29</v>
      </c>
      <c r="BT895" s="8"/>
      <c r="BV895" s="11">
        <f t="shared" si="1741"/>
        <v>45445</v>
      </c>
      <c r="BW895" s="8">
        <f t="shared" si="1742"/>
        <v>4414</v>
      </c>
      <c r="BX895" s="8">
        <f t="shared" si="1743"/>
        <v>353842.01</v>
      </c>
      <c r="BY895" s="8">
        <f t="shared" si="1744"/>
        <v>5329.65</v>
      </c>
      <c r="BZ895" s="8">
        <f t="shared" si="1745"/>
        <v>0</v>
      </c>
      <c r="CA895" s="8">
        <f t="shared" si="1746"/>
        <v>4005.44</v>
      </c>
      <c r="CB895" s="8">
        <f t="shared" si="1747"/>
        <v>34</v>
      </c>
      <c r="CC895" s="8"/>
      <c r="CE895" s="11">
        <f t="shared" si="1748"/>
        <v>45445</v>
      </c>
      <c r="CF895" s="8">
        <f t="shared" si="1749"/>
        <v>5013</v>
      </c>
      <c r="CG895" s="8">
        <f t="shared" si="1750"/>
        <v>609562.19000000018</v>
      </c>
      <c r="CH895" s="8">
        <f t="shared" si="1751"/>
        <v>7513.57</v>
      </c>
      <c r="CI895" s="8">
        <f t="shared" si="1752"/>
        <v>25</v>
      </c>
      <c r="CJ895" s="8">
        <f t="shared" si="1753"/>
        <v>-1.3299999999999699</v>
      </c>
      <c r="CK895" s="8">
        <f t="shared" si="1754"/>
        <v>87</v>
      </c>
      <c r="CL895" s="8"/>
      <c r="CN895" s="11">
        <f t="shared" si="1755"/>
        <v>45445</v>
      </c>
      <c r="CO895" s="8">
        <f t="shared" si="1756"/>
        <v>9734</v>
      </c>
      <c r="CP895" s="8">
        <f t="shared" si="1757"/>
        <v>1069780.3999999997</v>
      </c>
      <c r="CQ895" s="8">
        <f t="shared" si="1758"/>
        <v>10149.460000000001</v>
      </c>
      <c r="CR895" s="8">
        <f t="shared" si="1759"/>
        <v>61938.730000000047</v>
      </c>
      <c r="CS895" s="8">
        <f t="shared" si="1760"/>
        <v>6833.87</v>
      </c>
      <c r="CT895" s="8">
        <f t="shared" si="1761"/>
        <v>641</v>
      </c>
      <c r="CU895" s="8"/>
      <c r="CW895" s="11">
        <f t="shared" si="1762"/>
        <v>45445</v>
      </c>
      <c r="CX895" s="8">
        <f t="shared" si="1763"/>
        <v>2467</v>
      </c>
      <c r="CY895" s="8">
        <f t="shared" si="1764"/>
        <v>162696.36000000007</v>
      </c>
      <c r="CZ895" s="8">
        <f t="shared" si="1765"/>
        <v>-4.5</v>
      </c>
      <c r="DA895" s="8">
        <f t="shared" si="1766"/>
        <v>1081</v>
      </c>
      <c r="DB895" s="8">
        <f t="shared" si="1790"/>
        <v>6606.34</v>
      </c>
      <c r="DC895" s="8">
        <f t="shared" si="1768"/>
        <v>36</v>
      </c>
      <c r="DD895" s="8"/>
      <c r="DF895" s="11">
        <f t="shared" si="1769"/>
        <v>45445</v>
      </c>
      <c r="DG895" s="8">
        <f t="shared" si="1770"/>
        <v>0</v>
      </c>
      <c r="DH895" s="8">
        <f t="shared" si="1771"/>
        <v>0</v>
      </c>
      <c r="DI895" s="8">
        <f t="shared" si="1772"/>
        <v>0</v>
      </c>
      <c r="DJ895" s="8">
        <f t="shared" si="1773"/>
        <v>0</v>
      </c>
      <c r="DK895" s="8">
        <f t="shared" si="1774"/>
        <v>0</v>
      </c>
      <c r="DL895" s="8">
        <f t="shared" si="1775"/>
        <v>0</v>
      </c>
      <c r="DM895" s="8"/>
      <c r="DO895" s="11">
        <f t="shared" si="1776"/>
        <v>45445</v>
      </c>
      <c r="DP895" s="8">
        <f t="shared" si="1777"/>
        <v>0</v>
      </c>
      <c r="DQ895" s="8">
        <f t="shared" si="1778"/>
        <v>0</v>
      </c>
      <c r="DR895" s="8">
        <f t="shared" si="1779"/>
        <v>0</v>
      </c>
      <c r="DS895" s="8">
        <f t="shared" si="1780"/>
        <v>0</v>
      </c>
      <c r="DT895" s="8">
        <f t="shared" si="1781"/>
        <v>0</v>
      </c>
      <c r="DU895" s="8">
        <f t="shared" si="1782"/>
        <v>0</v>
      </c>
      <c r="DV895" s="8"/>
      <c r="DX895" s="11">
        <f t="shared" si="1783"/>
        <v>45445</v>
      </c>
      <c r="DY895" s="8">
        <f t="shared" si="1784"/>
        <v>0</v>
      </c>
      <c r="DZ895" s="8">
        <f t="shared" si="1785"/>
        <v>0</v>
      </c>
      <c r="EA895" s="8">
        <f t="shared" si="1786"/>
        <v>0</v>
      </c>
      <c r="EB895" s="8">
        <f t="shared" si="1787"/>
        <v>0</v>
      </c>
      <c r="EC895" s="8">
        <f t="shared" si="1788"/>
        <v>0</v>
      </c>
      <c r="ED895" s="8">
        <f t="shared" si="1789"/>
        <v>0</v>
      </c>
      <c r="EE895" s="8"/>
    </row>
    <row r="896" spans="2:135" x14ac:dyDescent="0.3">
      <c r="B896" s="11">
        <f t="shared" si="1685"/>
        <v>45446</v>
      </c>
      <c r="C896" s="8">
        <f t="shared" si="1686"/>
        <v>6430</v>
      </c>
      <c r="D896" s="8">
        <f t="shared" si="1687"/>
        <v>902385.52000000025</v>
      </c>
      <c r="E896" s="8">
        <f t="shared" si="1688"/>
        <v>0</v>
      </c>
      <c r="F896" s="8">
        <f t="shared" si="1689"/>
        <v>4467</v>
      </c>
      <c r="G896" s="8">
        <f t="shared" si="1690"/>
        <v>7767.8899999999994</v>
      </c>
      <c r="H896" s="8">
        <f t="shared" si="1691"/>
        <v>48</v>
      </c>
      <c r="I896" s="8"/>
      <c r="K896" s="11">
        <f t="shared" si="1692"/>
        <v>45446</v>
      </c>
      <c r="L896" s="8">
        <f t="shared" si="1693"/>
        <v>5401</v>
      </c>
      <c r="M896" s="8">
        <f t="shared" si="1694"/>
        <v>752355.64000000013</v>
      </c>
      <c r="N896" s="8">
        <f t="shared" si="1695"/>
        <v>2528.42</v>
      </c>
      <c r="O896" s="8">
        <f t="shared" si="1696"/>
        <v>0</v>
      </c>
      <c r="P896" s="8">
        <f t="shared" si="1697"/>
        <v>3193.1299999999992</v>
      </c>
      <c r="Q896" s="8">
        <f t="shared" si="1698"/>
        <v>11</v>
      </c>
      <c r="R896" s="8"/>
      <c r="T896" s="11">
        <f t="shared" si="1699"/>
        <v>45446</v>
      </c>
      <c r="U896" s="8">
        <f t="shared" si="1700"/>
        <v>3322</v>
      </c>
      <c r="V896" s="8">
        <f t="shared" si="1701"/>
        <v>326900.17000000004</v>
      </c>
      <c r="W896" s="8">
        <f t="shared" si="1702"/>
        <v>0</v>
      </c>
      <c r="X896" s="8">
        <f t="shared" si="1703"/>
        <v>0</v>
      </c>
      <c r="Y896" s="8">
        <f t="shared" si="1704"/>
        <v>6952</v>
      </c>
      <c r="Z896" s="8">
        <f t="shared" si="1705"/>
        <v>0</v>
      </c>
      <c r="AA896" s="8"/>
      <c r="AC896" s="11">
        <f t="shared" si="1706"/>
        <v>45446</v>
      </c>
      <c r="AD896" s="8">
        <f t="shared" si="1707"/>
        <v>7914</v>
      </c>
      <c r="AE896" s="8">
        <f t="shared" si="1708"/>
        <v>969406.73999999953</v>
      </c>
      <c r="AF896" s="8">
        <f t="shared" si="1709"/>
        <v>7207.340000000002</v>
      </c>
      <c r="AG896" s="8">
        <f t="shared" si="1710"/>
        <v>0</v>
      </c>
      <c r="AH896" s="8">
        <f t="shared" si="1711"/>
        <v>9064.1600000000017</v>
      </c>
      <c r="AI896" s="8">
        <f t="shared" si="1712"/>
        <v>83</v>
      </c>
      <c r="AJ896" s="8"/>
      <c r="AL896" s="11">
        <f t="shared" si="1713"/>
        <v>45446</v>
      </c>
      <c r="AM896" s="8">
        <f t="shared" si="1714"/>
        <v>6234</v>
      </c>
      <c r="AN896" s="8">
        <f t="shared" si="1715"/>
        <v>819667.46999999986</v>
      </c>
      <c r="AO896" s="8">
        <f t="shared" si="1716"/>
        <v>2604.12</v>
      </c>
      <c r="AP896" s="8">
        <f t="shared" si="1717"/>
        <v>0</v>
      </c>
      <c r="AQ896" s="8">
        <f t="shared" si="1718"/>
        <v>9203.7899999999972</v>
      </c>
      <c r="AR896" s="8">
        <f t="shared" si="1719"/>
        <v>22</v>
      </c>
      <c r="AS896" s="8"/>
      <c r="AU896" s="11">
        <f t="shared" si="1720"/>
        <v>45446</v>
      </c>
      <c r="AV896" s="8">
        <f t="shared" si="1721"/>
        <v>6629</v>
      </c>
      <c r="AW896" s="8">
        <f t="shared" si="1722"/>
        <v>593275.22999999975</v>
      </c>
      <c r="AX896" s="8">
        <f t="shared" si="1723"/>
        <v>0</v>
      </c>
      <c r="AY896" s="8">
        <f t="shared" si="1724"/>
        <v>3909.6399999999994</v>
      </c>
      <c r="AZ896" s="8">
        <f t="shared" si="1725"/>
        <v>-361.75</v>
      </c>
      <c r="BA896" s="8">
        <f t="shared" si="1726"/>
        <v>26</v>
      </c>
      <c r="BB896" s="8"/>
      <c r="BD896" s="11">
        <f t="shared" si="1727"/>
        <v>45446</v>
      </c>
      <c r="BE896" s="8">
        <f t="shared" si="1728"/>
        <v>7636</v>
      </c>
      <c r="BF896" s="8">
        <f t="shared" si="1729"/>
        <v>973619.23</v>
      </c>
      <c r="BG896" s="8">
        <f t="shared" si="1730"/>
        <v>4183.6899999999996</v>
      </c>
      <c r="BH896" s="8">
        <f t="shared" si="1731"/>
        <v>0</v>
      </c>
      <c r="BI896" s="8">
        <f t="shared" si="1732"/>
        <v>5694.0999999999967</v>
      </c>
      <c r="BJ896" s="8">
        <f t="shared" si="1733"/>
        <v>126</v>
      </c>
      <c r="BK896" s="8"/>
      <c r="BM896" s="11">
        <f t="shared" si="1734"/>
        <v>45446</v>
      </c>
      <c r="BN896" s="8">
        <f t="shared" si="1735"/>
        <v>8081</v>
      </c>
      <c r="BO896" s="8">
        <f t="shared" si="1736"/>
        <v>1093479.3700000001</v>
      </c>
      <c r="BP896" s="8">
        <f t="shared" si="1737"/>
        <v>5517.8700000000008</v>
      </c>
      <c r="BQ896" s="8">
        <f t="shared" si="1738"/>
        <v>0</v>
      </c>
      <c r="BR896" s="8">
        <f t="shared" si="1739"/>
        <v>21989.690000000002</v>
      </c>
      <c r="BS896" s="8">
        <f t="shared" si="1740"/>
        <v>30</v>
      </c>
      <c r="BT896" s="8"/>
      <c r="BV896" s="11">
        <f t="shared" si="1741"/>
        <v>45446</v>
      </c>
      <c r="BW896" s="8">
        <f t="shared" si="1742"/>
        <v>4465</v>
      </c>
      <c r="BX896" s="8">
        <f t="shared" si="1743"/>
        <v>357531.88</v>
      </c>
      <c r="BY896" s="8">
        <f t="shared" si="1744"/>
        <v>5381.65</v>
      </c>
      <c r="BZ896" s="8">
        <f t="shared" si="1745"/>
        <v>0</v>
      </c>
      <c r="CA896" s="8">
        <f t="shared" si="1746"/>
        <v>4008.44</v>
      </c>
      <c r="CB896" s="8">
        <f t="shared" si="1747"/>
        <v>34</v>
      </c>
      <c r="CC896" s="8"/>
      <c r="CE896" s="11">
        <f t="shared" si="1748"/>
        <v>45446</v>
      </c>
      <c r="CF896" s="8">
        <f t="shared" si="1749"/>
        <v>5049</v>
      </c>
      <c r="CG896" s="8">
        <f t="shared" si="1750"/>
        <v>613824.54000000015</v>
      </c>
      <c r="CH896" s="8">
        <f t="shared" si="1751"/>
        <v>7553.07</v>
      </c>
      <c r="CI896" s="8">
        <f t="shared" si="1752"/>
        <v>25</v>
      </c>
      <c r="CJ896" s="8">
        <f t="shared" si="1753"/>
        <v>-1.3299999999999699</v>
      </c>
      <c r="CK896" s="8">
        <f t="shared" si="1754"/>
        <v>87</v>
      </c>
      <c r="CL896" s="8"/>
      <c r="CN896" s="11">
        <f t="shared" si="1755"/>
        <v>45446</v>
      </c>
      <c r="CO896" s="8">
        <f t="shared" si="1756"/>
        <v>9825</v>
      </c>
      <c r="CP896" s="8">
        <f t="shared" si="1757"/>
        <v>1080416.3699999996</v>
      </c>
      <c r="CQ896" s="8">
        <f t="shared" si="1758"/>
        <v>10214.460000000001</v>
      </c>
      <c r="CR896" s="8">
        <f t="shared" si="1759"/>
        <v>62317.070000000043</v>
      </c>
      <c r="CS896" s="8">
        <f t="shared" si="1760"/>
        <v>6883.87</v>
      </c>
      <c r="CT896" s="8">
        <f t="shared" si="1761"/>
        <v>641</v>
      </c>
      <c r="CU896" s="8"/>
      <c r="CW896" s="11">
        <f t="shared" si="1762"/>
        <v>45446</v>
      </c>
      <c r="CX896" s="8">
        <f t="shared" si="1763"/>
        <v>2479</v>
      </c>
      <c r="CY896" s="8">
        <f t="shared" si="1764"/>
        <v>163331.08000000007</v>
      </c>
      <c r="CZ896" s="8">
        <f t="shared" si="1765"/>
        <v>-4.5</v>
      </c>
      <c r="DA896" s="8">
        <f t="shared" si="1766"/>
        <v>1081</v>
      </c>
      <c r="DB896" s="8">
        <f t="shared" si="1790"/>
        <v>6606.34</v>
      </c>
      <c r="DC896" s="8">
        <f t="shared" si="1768"/>
        <v>36</v>
      </c>
      <c r="DD896" s="8"/>
      <c r="DF896" s="11">
        <f t="shared" si="1769"/>
        <v>45446</v>
      </c>
      <c r="DG896" s="8">
        <f t="shared" si="1770"/>
        <v>0</v>
      </c>
      <c r="DH896" s="8">
        <f t="shared" si="1771"/>
        <v>0</v>
      </c>
      <c r="DI896" s="8">
        <f t="shared" si="1772"/>
        <v>0</v>
      </c>
      <c r="DJ896" s="8">
        <f t="shared" si="1773"/>
        <v>0</v>
      </c>
      <c r="DK896" s="8">
        <f t="shared" si="1774"/>
        <v>0</v>
      </c>
      <c r="DL896" s="8">
        <f t="shared" si="1775"/>
        <v>0</v>
      </c>
      <c r="DM896" s="8"/>
      <c r="DO896" s="11">
        <f t="shared" si="1776"/>
        <v>45446</v>
      </c>
      <c r="DP896" s="8">
        <f t="shared" si="1777"/>
        <v>0</v>
      </c>
      <c r="DQ896" s="8">
        <f t="shared" si="1778"/>
        <v>0</v>
      </c>
      <c r="DR896" s="8">
        <f t="shared" si="1779"/>
        <v>0</v>
      </c>
      <c r="DS896" s="8">
        <f t="shared" si="1780"/>
        <v>0</v>
      </c>
      <c r="DT896" s="8">
        <f t="shared" si="1781"/>
        <v>0</v>
      </c>
      <c r="DU896" s="8">
        <f t="shared" si="1782"/>
        <v>0</v>
      </c>
      <c r="DV896" s="8"/>
      <c r="DX896" s="11">
        <f t="shared" si="1783"/>
        <v>45446</v>
      </c>
      <c r="DY896" s="8">
        <f t="shared" si="1784"/>
        <v>0</v>
      </c>
      <c r="DZ896" s="8">
        <f t="shared" si="1785"/>
        <v>0</v>
      </c>
      <c r="EA896" s="8">
        <f t="shared" si="1786"/>
        <v>0</v>
      </c>
      <c r="EB896" s="8">
        <f t="shared" si="1787"/>
        <v>0</v>
      </c>
      <c r="EC896" s="8">
        <f t="shared" si="1788"/>
        <v>0</v>
      </c>
      <c r="ED896" s="8">
        <f t="shared" si="1789"/>
        <v>0</v>
      </c>
      <c r="EE896" s="8"/>
    </row>
    <row r="897" spans="2:135" x14ac:dyDescent="0.3">
      <c r="B897" s="11">
        <f t="shared" si="1685"/>
        <v>45447</v>
      </c>
      <c r="C897" s="8">
        <f t="shared" si="1686"/>
        <v>6484</v>
      </c>
      <c r="D897" s="8">
        <f t="shared" si="1687"/>
        <v>910382.5700000003</v>
      </c>
      <c r="E897" s="8">
        <f t="shared" si="1688"/>
        <v>0</v>
      </c>
      <c r="F897" s="8">
        <f t="shared" si="1689"/>
        <v>4488</v>
      </c>
      <c r="G897" s="8">
        <f t="shared" si="1690"/>
        <v>7767.8899999999994</v>
      </c>
      <c r="H897" s="8">
        <f t="shared" si="1691"/>
        <v>48</v>
      </c>
      <c r="I897" s="8"/>
      <c r="K897" s="11">
        <f t="shared" si="1692"/>
        <v>45447</v>
      </c>
      <c r="L897" s="8">
        <f t="shared" si="1693"/>
        <v>5453</v>
      </c>
      <c r="M897" s="8">
        <f t="shared" si="1694"/>
        <v>759316.78000000014</v>
      </c>
      <c r="N897" s="8">
        <f t="shared" si="1695"/>
        <v>2531.7200000000003</v>
      </c>
      <c r="O897" s="8">
        <f t="shared" si="1696"/>
        <v>0</v>
      </c>
      <c r="P897" s="8">
        <f t="shared" si="1697"/>
        <v>3198.079999999999</v>
      </c>
      <c r="Q897" s="8">
        <f t="shared" si="1698"/>
        <v>11</v>
      </c>
      <c r="R897" s="8"/>
      <c r="T897" s="11">
        <f t="shared" si="1699"/>
        <v>45447</v>
      </c>
      <c r="U897" s="8">
        <f t="shared" si="1700"/>
        <v>3333</v>
      </c>
      <c r="V897" s="8">
        <f t="shared" si="1701"/>
        <v>327946.68000000005</v>
      </c>
      <c r="W897" s="8">
        <f t="shared" si="1702"/>
        <v>0</v>
      </c>
      <c r="X897" s="8">
        <f t="shared" si="1703"/>
        <v>0</v>
      </c>
      <c r="Y897" s="8">
        <f t="shared" si="1704"/>
        <v>6969</v>
      </c>
      <c r="Z897" s="8">
        <f t="shared" si="1705"/>
        <v>0</v>
      </c>
      <c r="AA897" s="8"/>
      <c r="AC897" s="11">
        <f t="shared" si="1706"/>
        <v>45447</v>
      </c>
      <c r="AD897" s="8">
        <f t="shared" si="1707"/>
        <v>7986</v>
      </c>
      <c r="AE897" s="8">
        <f t="shared" si="1708"/>
        <v>979610.90999999957</v>
      </c>
      <c r="AF897" s="8">
        <f t="shared" si="1709"/>
        <v>7254.550000000002</v>
      </c>
      <c r="AG897" s="8">
        <f t="shared" si="1710"/>
        <v>0</v>
      </c>
      <c r="AH897" s="8">
        <f t="shared" si="1711"/>
        <v>9302.1600000000017</v>
      </c>
      <c r="AI897" s="8">
        <f t="shared" si="1712"/>
        <v>83</v>
      </c>
      <c r="AJ897" s="8"/>
      <c r="AL897" s="11">
        <f t="shared" si="1713"/>
        <v>45447</v>
      </c>
      <c r="AM897" s="8">
        <f t="shared" si="1714"/>
        <v>6292</v>
      </c>
      <c r="AN897" s="8">
        <f t="shared" si="1715"/>
        <v>827393.75999999989</v>
      </c>
      <c r="AO897" s="8">
        <f t="shared" si="1716"/>
        <v>2617.08</v>
      </c>
      <c r="AP897" s="8">
        <f t="shared" si="1717"/>
        <v>0</v>
      </c>
      <c r="AQ897" s="8">
        <f t="shared" si="1718"/>
        <v>9503.7899999999972</v>
      </c>
      <c r="AR897" s="8">
        <f t="shared" si="1719"/>
        <v>22</v>
      </c>
      <c r="AS897" s="8"/>
      <c r="AU897" s="11">
        <f t="shared" si="1720"/>
        <v>45447</v>
      </c>
      <c r="AV897" s="8">
        <f t="shared" si="1721"/>
        <v>6671</v>
      </c>
      <c r="AW897" s="8">
        <f t="shared" si="1722"/>
        <v>597415.43999999971</v>
      </c>
      <c r="AX897" s="8">
        <f t="shared" si="1723"/>
        <v>0</v>
      </c>
      <c r="AY897" s="8">
        <f t="shared" si="1724"/>
        <v>3952.6399999999994</v>
      </c>
      <c r="AZ897" s="8">
        <f t="shared" si="1725"/>
        <v>-361.75</v>
      </c>
      <c r="BA897" s="8">
        <f t="shared" si="1726"/>
        <v>29</v>
      </c>
      <c r="BB897" s="8"/>
      <c r="BD897" s="11">
        <f t="shared" si="1727"/>
        <v>45447</v>
      </c>
      <c r="BE897" s="8">
        <f t="shared" si="1728"/>
        <v>7686</v>
      </c>
      <c r="BF897" s="8">
        <f t="shared" si="1729"/>
        <v>981762.7</v>
      </c>
      <c r="BG897" s="8">
        <f t="shared" si="1730"/>
        <v>4221.5599999999995</v>
      </c>
      <c r="BH897" s="8">
        <f t="shared" si="1731"/>
        <v>0</v>
      </c>
      <c r="BI897" s="8">
        <f t="shared" si="1732"/>
        <v>5699.0499999999965</v>
      </c>
      <c r="BJ897" s="8">
        <f t="shared" si="1733"/>
        <v>143</v>
      </c>
      <c r="BK897" s="8"/>
      <c r="BM897" s="11">
        <f t="shared" si="1734"/>
        <v>45447</v>
      </c>
      <c r="BN897" s="8">
        <f t="shared" si="1735"/>
        <v>8145</v>
      </c>
      <c r="BO897" s="8">
        <f t="shared" si="1736"/>
        <v>1101560.8900000001</v>
      </c>
      <c r="BP897" s="8">
        <f t="shared" si="1737"/>
        <v>5527.1800000000012</v>
      </c>
      <c r="BQ897" s="8">
        <f t="shared" si="1738"/>
        <v>0</v>
      </c>
      <c r="BR897" s="8">
        <f t="shared" si="1739"/>
        <v>21999.590000000004</v>
      </c>
      <c r="BS897" s="8">
        <f t="shared" si="1740"/>
        <v>30</v>
      </c>
      <c r="BT897" s="8"/>
      <c r="BV897" s="11">
        <f t="shared" si="1741"/>
        <v>45447</v>
      </c>
      <c r="BW897" s="8">
        <f t="shared" si="1742"/>
        <v>4518</v>
      </c>
      <c r="BX897" s="8">
        <f t="shared" si="1743"/>
        <v>361762.94</v>
      </c>
      <c r="BY897" s="8">
        <f t="shared" si="1744"/>
        <v>5437.65</v>
      </c>
      <c r="BZ897" s="8">
        <f t="shared" si="1745"/>
        <v>0</v>
      </c>
      <c r="CA897" s="8">
        <f t="shared" si="1746"/>
        <v>4043.44</v>
      </c>
      <c r="CB897" s="8">
        <f t="shared" si="1747"/>
        <v>34</v>
      </c>
      <c r="CC897" s="8"/>
      <c r="CE897" s="11">
        <f t="shared" si="1748"/>
        <v>45447</v>
      </c>
      <c r="CF897" s="8">
        <f t="shared" si="1749"/>
        <v>5096</v>
      </c>
      <c r="CG897" s="8">
        <f t="shared" si="1750"/>
        <v>619769.07000000018</v>
      </c>
      <c r="CH897" s="8">
        <f t="shared" si="1751"/>
        <v>7574.07</v>
      </c>
      <c r="CI897" s="8">
        <f t="shared" si="1752"/>
        <v>25</v>
      </c>
      <c r="CJ897" s="8">
        <f t="shared" si="1753"/>
        <v>-1.3299999999999699</v>
      </c>
      <c r="CK897" s="8">
        <f t="shared" si="1754"/>
        <v>87</v>
      </c>
      <c r="CL897" s="8"/>
      <c r="CN897" s="11">
        <f t="shared" si="1755"/>
        <v>45447</v>
      </c>
      <c r="CO897" s="8">
        <f t="shared" si="1756"/>
        <v>9878</v>
      </c>
      <c r="CP897" s="8">
        <f t="shared" si="1757"/>
        <v>1086703.1099999996</v>
      </c>
      <c r="CQ897" s="8">
        <f t="shared" si="1758"/>
        <v>10272.460000000001</v>
      </c>
      <c r="CR897" s="8">
        <f t="shared" si="1759"/>
        <v>62784.990000000042</v>
      </c>
      <c r="CS897" s="8">
        <f t="shared" si="1760"/>
        <v>6908.87</v>
      </c>
      <c r="CT897" s="8">
        <f t="shared" si="1761"/>
        <v>652</v>
      </c>
      <c r="CU897" s="8"/>
      <c r="CW897" s="11">
        <f t="shared" si="1762"/>
        <v>45447</v>
      </c>
      <c r="CX897" s="8">
        <f t="shared" si="1763"/>
        <v>2494</v>
      </c>
      <c r="CY897" s="8">
        <f t="shared" si="1764"/>
        <v>164046.78000000009</v>
      </c>
      <c r="CZ897" s="8">
        <f t="shared" si="1765"/>
        <v>-4.5</v>
      </c>
      <c r="DA897" s="8">
        <f t="shared" si="1766"/>
        <v>1081</v>
      </c>
      <c r="DB897" s="8">
        <f t="shared" si="1790"/>
        <v>6606.34</v>
      </c>
      <c r="DC897" s="8">
        <f t="shared" si="1768"/>
        <v>36</v>
      </c>
      <c r="DD897" s="8"/>
      <c r="DF897" s="11">
        <f t="shared" si="1769"/>
        <v>45447</v>
      </c>
      <c r="DG897" s="8">
        <f t="shared" si="1770"/>
        <v>0</v>
      </c>
      <c r="DH897" s="8">
        <f t="shared" si="1771"/>
        <v>0</v>
      </c>
      <c r="DI897" s="8">
        <f t="shared" si="1772"/>
        <v>0</v>
      </c>
      <c r="DJ897" s="8">
        <f t="shared" si="1773"/>
        <v>0</v>
      </c>
      <c r="DK897" s="8">
        <f t="shared" si="1774"/>
        <v>0</v>
      </c>
      <c r="DL897" s="8">
        <f t="shared" si="1775"/>
        <v>0</v>
      </c>
      <c r="DM897" s="8"/>
      <c r="DO897" s="11">
        <f t="shared" si="1776"/>
        <v>45447</v>
      </c>
      <c r="DP897" s="8">
        <f t="shared" si="1777"/>
        <v>0</v>
      </c>
      <c r="DQ897" s="8">
        <f t="shared" si="1778"/>
        <v>0</v>
      </c>
      <c r="DR897" s="8">
        <f t="shared" si="1779"/>
        <v>0</v>
      </c>
      <c r="DS897" s="8">
        <f t="shared" si="1780"/>
        <v>0</v>
      </c>
      <c r="DT897" s="8">
        <f t="shared" si="1781"/>
        <v>0</v>
      </c>
      <c r="DU897" s="8">
        <f t="shared" si="1782"/>
        <v>0</v>
      </c>
      <c r="DV897" s="8"/>
      <c r="DX897" s="11">
        <f t="shared" si="1783"/>
        <v>45447</v>
      </c>
      <c r="DY897" s="8">
        <f t="shared" si="1784"/>
        <v>0</v>
      </c>
      <c r="DZ897" s="8">
        <f t="shared" si="1785"/>
        <v>0</v>
      </c>
      <c r="EA897" s="8">
        <f t="shared" si="1786"/>
        <v>0</v>
      </c>
      <c r="EB897" s="8">
        <f t="shared" si="1787"/>
        <v>0</v>
      </c>
      <c r="EC897" s="8">
        <f t="shared" si="1788"/>
        <v>0</v>
      </c>
      <c r="ED897" s="8">
        <f t="shared" si="1789"/>
        <v>0</v>
      </c>
      <c r="EE897" s="8"/>
    </row>
    <row r="898" spans="2:135" x14ac:dyDescent="0.3">
      <c r="B898" s="11">
        <f t="shared" si="1685"/>
        <v>45448</v>
      </c>
      <c r="C898" s="8">
        <f t="shared" si="1686"/>
        <v>6546</v>
      </c>
      <c r="D898" s="8">
        <f t="shared" si="1687"/>
        <v>920615.17000000027</v>
      </c>
      <c r="E898" s="8">
        <f t="shared" si="1688"/>
        <v>0</v>
      </c>
      <c r="F898" s="8">
        <f t="shared" si="1689"/>
        <v>4517</v>
      </c>
      <c r="G898" s="8">
        <f t="shared" si="1690"/>
        <v>7767.8899999999994</v>
      </c>
      <c r="H898" s="8">
        <f t="shared" si="1691"/>
        <v>48</v>
      </c>
      <c r="I898" s="8"/>
      <c r="K898" s="11">
        <f t="shared" si="1692"/>
        <v>45448</v>
      </c>
      <c r="L898" s="8">
        <f t="shared" si="1693"/>
        <v>5512</v>
      </c>
      <c r="M898" s="8">
        <f t="shared" si="1694"/>
        <v>767289.00000000012</v>
      </c>
      <c r="N898" s="8">
        <f t="shared" si="1695"/>
        <v>2567.3200000000002</v>
      </c>
      <c r="O898" s="8">
        <f t="shared" si="1696"/>
        <v>0</v>
      </c>
      <c r="P898" s="8">
        <f t="shared" si="1697"/>
        <v>3212.9299999999989</v>
      </c>
      <c r="Q898" s="8">
        <f t="shared" si="1698"/>
        <v>11</v>
      </c>
      <c r="R898" s="8"/>
      <c r="T898" s="11">
        <f t="shared" si="1699"/>
        <v>45448</v>
      </c>
      <c r="U898" s="8">
        <f t="shared" si="1700"/>
        <v>3347</v>
      </c>
      <c r="V898" s="8">
        <f t="shared" si="1701"/>
        <v>329269.90000000002</v>
      </c>
      <c r="W898" s="8">
        <f t="shared" si="1702"/>
        <v>0</v>
      </c>
      <c r="X898" s="8">
        <f t="shared" si="1703"/>
        <v>0</v>
      </c>
      <c r="Y898" s="8">
        <f t="shared" si="1704"/>
        <v>6986</v>
      </c>
      <c r="Z898" s="8">
        <f t="shared" si="1705"/>
        <v>0</v>
      </c>
      <c r="AA898" s="8"/>
      <c r="AC898" s="11">
        <f t="shared" si="1706"/>
        <v>45448</v>
      </c>
      <c r="AD898" s="8">
        <f t="shared" si="1707"/>
        <v>8056</v>
      </c>
      <c r="AE898" s="8">
        <f t="shared" si="1708"/>
        <v>989084.66999999958</v>
      </c>
      <c r="AF898" s="8">
        <f t="shared" si="1709"/>
        <v>7297.1300000000019</v>
      </c>
      <c r="AG898" s="8">
        <f t="shared" si="1710"/>
        <v>0</v>
      </c>
      <c r="AH898" s="8">
        <f t="shared" si="1711"/>
        <v>9140.3100000000013</v>
      </c>
      <c r="AI898" s="8">
        <f t="shared" si="1712"/>
        <v>85</v>
      </c>
      <c r="AJ898" s="8"/>
      <c r="AL898" s="11">
        <f t="shared" si="1713"/>
        <v>45448</v>
      </c>
      <c r="AM898" s="8">
        <f t="shared" si="1714"/>
        <v>6349</v>
      </c>
      <c r="AN898" s="8">
        <f t="shared" si="1715"/>
        <v>835321.47999999986</v>
      </c>
      <c r="AO898" s="8">
        <f t="shared" si="1716"/>
        <v>2638.37</v>
      </c>
      <c r="AP898" s="8">
        <f t="shared" si="1717"/>
        <v>0</v>
      </c>
      <c r="AQ898" s="8">
        <f t="shared" si="1718"/>
        <v>9503.7899999999972</v>
      </c>
      <c r="AR898" s="8">
        <f t="shared" si="1719"/>
        <v>22</v>
      </c>
      <c r="AS898" s="8"/>
      <c r="AU898" s="11">
        <f t="shared" si="1720"/>
        <v>45448</v>
      </c>
      <c r="AV898" s="8">
        <f t="shared" si="1721"/>
        <v>6712</v>
      </c>
      <c r="AW898" s="8">
        <f t="shared" si="1722"/>
        <v>601270.61999999976</v>
      </c>
      <c r="AX898" s="8">
        <f t="shared" si="1723"/>
        <v>0</v>
      </c>
      <c r="AY898" s="8">
        <f t="shared" si="1724"/>
        <v>3979.6399999999994</v>
      </c>
      <c r="AZ898" s="8">
        <f t="shared" si="1725"/>
        <v>-361.75</v>
      </c>
      <c r="BA898" s="8">
        <f t="shared" si="1726"/>
        <v>29</v>
      </c>
      <c r="BB898" s="8"/>
      <c r="BD898" s="11">
        <f t="shared" si="1727"/>
        <v>45448</v>
      </c>
      <c r="BE898" s="8">
        <f t="shared" si="1728"/>
        <v>7734</v>
      </c>
      <c r="BF898" s="8">
        <f t="shared" si="1729"/>
        <v>989592.26</v>
      </c>
      <c r="BG898" s="8">
        <f t="shared" si="1730"/>
        <v>4236.3399999999992</v>
      </c>
      <c r="BH898" s="8">
        <f t="shared" si="1731"/>
        <v>0</v>
      </c>
      <c r="BI898" s="8">
        <f t="shared" si="1732"/>
        <v>5699.0499999999965</v>
      </c>
      <c r="BJ898" s="8">
        <f t="shared" si="1733"/>
        <v>160</v>
      </c>
      <c r="BK898" s="8"/>
      <c r="BM898" s="11">
        <f t="shared" si="1734"/>
        <v>45448</v>
      </c>
      <c r="BN898" s="8">
        <f t="shared" si="1735"/>
        <v>8200</v>
      </c>
      <c r="BO898" s="8">
        <f t="shared" si="1736"/>
        <v>1108380.1700000002</v>
      </c>
      <c r="BP898" s="8">
        <f t="shared" si="1737"/>
        <v>5539.0400000000009</v>
      </c>
      <c r="BQ898" s="8">
        <f t="shared" si="1738"/>
        <v>0</v>
      </c>
      <c r="BR898" s="8">
        <f t="shared" si="1739"/>
        <v>22229.580000000005</v>
      </c>
      <c r="BS898" s="8">
        <f t="shared" si="1740"/>
        <v>30</v>
      </c>
      <c r="BT898" s="8"/>
      <c r="BV898" s="11">
        <f t="shared" si="1741"/>
        <v>45448</v>
      </c>
      <c r="BW898" s="8">
        <f t="shared" si="1742"/>
        <v>4568</v>
      </c>
      <c r="BX898" s="8">
        <f t="shared" si="1743"/>
        <v>365714.01</v>
      </c>
      <c r="BY898" s="8">
        <f t="shared" si="1744"/>
        <v>5467.65</v>
      </c>
      <c r="BZ898" s="8">
        <f t="shared" si="1745"/>
        <v>0</v>
      </c>
      <c r="CA898" s="8">
        <f t="shared" si="1746"/>
        <v>4148.4400000000005</v>
      </c>
      <c r="CB898" s="8">
        <f t="shared" si="1747"/>
        <v>34</v>
      </c>
      <c r="CC898" s="8"/>
      <c r="CE898" s="11">
        <f t="shared" si="1748"/>
        <v>45448</v>
      </c>
      <c r="CF898" s="8">
        <f t="shared" si="1749"/>
        <v>5144</v>
      </c>
      <c r="CG898" s="8">
        <f t="shared" si="1750"/>
        <v>625771.7200000002</v>
      </c>
      <c r="CH898" s="8">
        <f t="shared" si="1751"/>
        <v>7613.07</v>
      </c>
      <c r="CI898" s="8">
        <f t="shared" si="1752"/>
        <v>25</v>
      </c>
      <c r="CJ898" s="8">
        <f t="shared" si="1753"/>
        <v>-1.3299999999999699</v>
      </c>
      <c r="CK898" s="8">
        <f t="shared" si="1754"/>
        <v>87</v>
      </c>
      <c r="CL898" s="8"/>
      <c r="CN898" s="11">
        <f t="shared" si="1755"/>
        <v>45448</v>
      </c>
      <c r="CO898" s="8">
        <f t="shared" si="1756"/>
        <v>9926</v>
      </c>
      <c r="CP898" s="8">
        <f t="shared" si="1757"/>
        <v>1092106.6299999997</v>
      </c>
      <c r="CQ898" s="8">
        <f t="shared" si="1758"/>
        <v>10335.960000000001</v>
      </c>
      <c r="CR898" s="8">
        <f t="shared" si="1759"/>
        <v>63124.070000000043</v>
      </c>
      <c r="CS898" s="8">
        <f t="shared" si="1760"/>
        <v>6908.87</v>
      </c>
      <c r="CT898" s="8">
        <f t="shared" si="1761"/>
        <v>662</v>
      </c>
      <c r="CU898" s="8"/>
      <c r="CW898" s="11">
        <f t="shared" si="1762"/>
        <v>45448</v>
      </c>
      <c r="CX898" s="8">
        <f t="shared" si="1763"/>
        <v>2517</v>
      </c>
      <c r="CY898" s="8">
        <f t="shared" si="1764"/>
        <v>165117.32000000009</v>
      </c>
      <c r="CZ898" s="8">
        <f t="shared" si="1765"/>
        <v>-4.5</v>
      </c>
      <c r="DA898" s="8">
        <f t="shared" si="1766"/>
        <v>1081</v>
      </c>
      <c r="DB898" s="8">
        <f t="shared" si="1790"/>
        <v>6671.34</v>
      </c>
      <c r="DC898" s="8">
        <f t="shared" si="1768"/>
        <v>36</v>
      </c>
      <c r="DD898" s="8"/>
      <c r="DF898" s="11">
        <f t="shared" si="1769"/>
        <v>45448</v>
      </c>
      <c r="DG898" s="8">
        <f t="shared" si="1770"/>
        <v>0</v>
      </c>
      <c r="DH898" s="8">
        <f t="shared" si="1771"/>
        <v>0</v>
      </c>
      <c r="DI898" s="8">
        <f t="shared" si="1772"/>
        <v>0</v>
      </c>
      <c r="DJ898" s="8">
        <f t="shared" si="1773"/>
        <v>0</v>
      </c>
      <c r="DK898" s="8">
        <f t="shared" si="1774"/>
        <v>0</v>
      </c>
      <c r="DL898" s="8">
        <f t="shared" si="1775"/>
        <v>0</v>
      </c>
      <c r="DM898" s="8"/>
      <c r="DO898" s="11">
        <f t="shared" si="1776"/>
        <v>45448</v>
      </c>
      <c r="DP898" s="8">
        <f t="shared" si="1777"/>
        <v>0</v>
      </c>
      <c r="DQ898" s="8">
        <f t="shared" si="1778"/>
        <v>0</v>
      </c>
      <c r="DR898" s="8">
        <f t="shared" si="1779"/>
        <v>0</v>
      </c>
      <c r="DS898" s="8">
        <f t="shared" si="1780"/>
        <v>0</v>
      </c>
      <c r="DT898" s="8">
        <f t="shared" si="1781"/>
        <v>0</v>
      </c>
      <c r="DU898" s="8">
        <f t="shared" si="1782"/>
        <v>0</v>
      </c>
      <c r="DV898" s="8"/>
      <c r="DX898" s="11">
        <f t="shared" si="1783"/>
        <v>45448</v>
      </c>
      <c r="DY898" s="8">
        <f t="shared" si="1784"/>
        <v>0</v>
      </c>
      <c r="DZ898" s="8">
        <f t="shared" si="1785"/>
        <v>0</v>
      </c>
      <c r="EA898" s="8">
        <f t="shared" si="1786"/>
        <v>0</v>
      </c>
      <c r="EB898" s="8">
        <f t="shared" si="1787"/>
        <v>0</v>
      </c>
      <c r="EC898" s="8">
        <f t="shared" si="1788"/>
        <v>0</v>
      </c>
      <c r="ED898" s="8">
        <f t="shared" si="1789"/>
        <v>0</v>
      </c>
      <c r="EE898" s="8"/>
    </row>
    <row r="899" spans="2:135" x14ac:dyDescent="0.3">
      <c r="B899" s="11">
        <f t="shared" si="1685"/>
        <v>45449</v>
      </c>
      <c r="C899" s="8">
        <f t="shared" si="1686"/>
        <v>6608</v>
      </c>
      <c r="D899" s="8">
        <f t="shared" si="1687"/>
        <v>929255.10000000033</v>
      </c>
      <c r="E899" s="8">
        <f t="shared" si="1688"/>
        <v>0</v>
      </c>
      <c r="F899" s="8">
        <f t="shared" si="1689"/>
        <v>4561</v>
      </c>
      <c r="G899" s="8">
        <f t="shared" si="1690"/>
        <v>7767.8899999999994</v>
      </c>
      <c r="H899" s="8">
        <f t="shared" si="1691"/>
        <v>48</v>
      </c>
      <c r="I899" s="8"/>
      <c r="K899" s="11">
        <f t="shared" si="1692"/>
        <v>45449</v>
      </c>
      <c r="L899" s="8">
        <f t="shared" si="1693"/>
        <v>5563</v>
      </c>
      <c r="M899" s="8">
        <f t="shared" si="1694"/>
        <v>773826.96000000008</v>
      </c>
      <c r="N899" s="8">
        <f t="shared" si="1695"/>
        <v>2592.5500000000002</v>
      </c>
      <c r="O899" s="8">
        <f t="shared" si="1696"/>
        <v>0</v>
      </c>
      <c r="P899" s="8">
        <f t="shared" si="1697"/>
        <v>3212.9299999999989</v>
      </c>
      <c r="Q899" s="8">
        <f t="shared" si="1698"/>
        <v>11</v>
      </c>
      <c r="R899" s="8"/>
      <c r="T899" s="11">
        <f t="shared" si="1699"/>
        <v>45449</v>
      </c>
      <c r="U899" s="8">
        <f t="shared" si="1700"/>
        <v>3369</v>
      </c>
      <c r="V899" s="8">
        <f t="shared" si="1701"/>
        <v>331305.77</v>
      </c>
      <c r="W899" s="8">
        <f t="shared" si="1702"/>
        <v>0</v>
      </c>
      <c r="X899" s="8">
        <f t="shared" si="1703"/>
        <v>0</v>
      </c>
      <c r="Y899" s="8">
        <f t="shared" si="1704"/>
        <v>6998.5</v>
      </c>
      <c r="Z899" s="8">
        <f t="shared" si="1705"/>
        <v>0</v>
      </c>
      <c r="AA899" s="8"/>
      <c r="AC899" s="11">
        <f t="shared" si="1706"/>
        <v>45449</v>
      </c>
      <c r="AD899" s="8">
        <f t="shared" si="1707"/>
        <v>8105</v>
      </c>
      <c r="AE899" s="8">
        <f t="shared" si="1708"/>
        <v>995479.42999999959</v>
      </c>
      <c r="AF899" s="8">
        <f t="shared" si="1709"/>
        <v>7363.760000000002</v>
      </c>
      <c r="AG899" s="8">
        <f t="shared" si="1710"/>
        <v>0</v>
      </c>
      <c r="AH899" s="8">
        <f t="shared" si="1711"/>
        <v>9140.3100000000013</v>
      </c>
      <c r="AI899" s="8">
        <f t="shared" si="1712"/>
        <v>87</v>
      </c>
      <c r="AJ899" s="8"/>
      <c r="AL899" s="11">
        <f t="shared" si="1713"/>
        <v>45449</v>
      </c>
      <c r="AM899" s="8">
        <f t="shared" si="1714"/>
        <v>6393</v>
      </c>
      <c r="AN899" s="8">
        <f t="shared" si="1715"/>
        <v>841784.5199999999</v>
      </c>
      <c r="AO899" s="8">
        <f t="shared" si="1716"/>
        <v>2696.43</v>
      </c>
      <c r="AP899" s="8">
        <f t="shared" si="1717"/>
        <v>0</v>
      </c>
      <c r="AQ899" s="8">
        <f t="shared" si="1718"/>
        <v>9529.0399999999972</v>
      </c>
      <c r="AR899" s="8">
        <f t="shared" si="1719"/>
        <v>22</v>
      </c>
      <c r="AS899" s="8"/>
      <c r="AU899" s="11">
        <f t="shared" si="1720"/>
        <v>45449</v>
      </c>
      <c r="AV899" s="8">
        <f t="shared" si="1721"/>
        <v>6733</v>
      </c>
      <c r="AW899" s="8">
        <f t="shared" si="1722"/>
        <v>603192.91999999981</v>
      </c>
      <c r="AX899" s="8">
        <f t="shared" si="1723"/>
        <v>0</v>
      </c>
      <c r="AY899" s="8">
        <f t="shared" si="1724"/>
        <v>3992.6399999999994</v>
      </c>
      <c r="AZ899" s="8">
        <f t="shared" si="1725"/>
        <v>-361.75</v>
      </c>
      <c r="BA899" s="8">
        <f t="shared" si="1726"/>
        <v>29</v>
      </c>
      <c r="BB899" s="8"/>
      <c r="BD899" s="11">
        <f t="shared" si="1727"/>
        <v>45449</v>
      </c>
      <c r="BE899" s="8">
        <f t="shared" si="1728"/>
        <v>7771</v>
      </c>
      <c r="BF899" s="8">
        <f t="shared" si="1729"/>
        <v>994562.31</v>
      </c>
      <c r="BG899" s="8">
        <f t="shared" si="1730"/>
        <v>4245.5699999999988</v>
      </c>
      <c r="BH899" s="8">
        <f t="shared" si="1731"/>
        <v>0</v>
      </c>
      <c r="BI899" s="8">
        <f t="shared" si="1732"/>
        <v>5699.0499999999965</v>
      </c>
      <c r="BJ899" s="8">
        <f t="shared" si="1733"/>
        <v>177</v>
      </c>
      <c r="BK899" s="8"/>
      <c r="BM899" s="11">
        <f t="shared" si="1734"/>
        <v>45449</v>
      </c>
      <c r="BN899" s="8">
        <f t="shared" si="1735"/>
        <v>8249</v>
      </c>
      <c r="BO899" s="8">
        <f t="shared" si="1736"/>
        <v>1114232.2600000002</v>
      </c>
      <c r="BP899" s="8">
        <f t="shared" si="1737"/>
        <v>5592.0700000000006</v>
      </c>
      <c r="BQ899" s="8">
        <f t="shared" si="1738"/>
        <v>0</v>
      </c>
      <c r="BR899" s="8">
        <f t="shared" si="1739"/>
        <v>22373.530000000006</v>
      </c>
      <c r="BS899" s="8">
        <f t="shared" si="1740"/>
        <v>30</v>
      </c>
      <c r="BT899" s="8"/>
      <c r="BV899" s="11">
        <f t="shared" si="1741"/>
        <v>45449</v>
      </c>
      <c r="BW899" s="8">
        <f t="shared" si="1742"/>
        <v>4606</v>
      </c>
      <c r="BX899" s="8">
        <f t="shared" si="1743"/>
        <v>368605.84</v>
      </c>
      <c r="BY899" s="8">
        <f t="shared" si="1744"/>
        <v>5532.65</v>
      </c>
      <c r="BZ899" s="8">
        <f t="shared" si="1745"/>
        <v>0</v>
      </c>
      <c r="CA899" s="8">
        <f t="shared" si="1746"/>
        <v>4148.4400000000005</v>
      </c>
      <c r="CB899" s="8">
        <f t="shared" si="1747"/>
        <v>34</v>
      </c>
      <c r="CC899" s="8"/>
      <c r="CE899" s="11">
        <f t="shared" si="1748"/>
        <v>45449</v>
      </c>
      <c r="CF899" s="8">
        <f t="shared" si="1749"/>
        <v>5190</v>
      </c>
      <c r="CG899" s="8">
        <f t="shared" si="1750"/>
        <v>631481.61000000022</v>
      </c>
      <c r="CH899" s="8">
        <f t="shared" si="1751"/>
        <v>7637.07</v>
      </c>
      <c r="CI899" s="8">
        <f t="shared" si="1752"/>
        <v>25</v>
      </c>
      <c r="CJ899" s="8">
        <f t="shared" si="1753"/>
        <v>-1.3299999999999699</v>
      </c>
      <c r="CK899" s="8">
        <f t="shared" si="1754"/>
        <v>87</v>
      </c>
      <c r="CL899" s="8"/>
      <c r="CN899" s="11">
        <f t="shared" si="1755"/>
        <v>45449</v>
      </c>
      <c r="CO899" s="8">
        <f t="shared" si="1756"/>
        <v>9978</v>
      </c>
      <c r="CP899" s="8">
        <f t="shared" si="1757"/>
        <v>1097637.3199999996</v>
      </c>
      <c r="CQ899" s="8">
        <f t="shared" si="1758"/>
        <v>10432.460000000001</v>
      </c>
      <c r="CR899" s="8">
        <f t="shared" si="1759"/>
        <v>63469.630000000041</v>
      </c>
      <c r="CS899" s="8">
        <f t="shared" si="1760"/>
        <v>6958.87</v>
      </c>
      <c r="CT899" s="8">
        <f t="shared" si="1761"/>
        <v>672</v>
      </c>
      <c r="CU899" s="8"/>
      <c r="CW899" s="11">
        <f t="shared" si="1762"/>
        <v>45449</v>
      </c>
      <c r="CX899" s="8">
        <f t="shared" si="1763"/>
        <v>2535</v>
      </c>
      <c r="CY899" s="8">
        <f t="shared" si="1764"/>
        <v>165960.72000000009</v>
      </c>
      <c r="CZ899" s="8">
        <f t="shared" si="1765"/>
        <v>-4.5</v>
      </c>
      <c r="DA899" s="8">
        <f t="shared" si="1766"/>
        <v>1081</v>
      </c>
      <c r="DB899" s="8">
        <f t="shared" si="1790"/>
        <v>6671.34</v>
      </c>
      <c r="DC899" s="8">
        <f t="shared" si="1768"/>
        <v>36</v>
      </c>
      <c r="DD899" s="8"/>
      <c r="DF899" s="11">
        <f t="shared" si="1769"/>
        <v>45449</v>
      </c>
      <c r="DG899" s="8">
        <f t="shared" si="1770"/>
        <v>0</v>
      </c>
      <c r="DH899" s="8">
        <f t="shared" si="1771"/>
        <v>0</v>
      </c>
      <c r="DI899" s="8">
        <f t="shared" si="1772"/>
        <v>0</v>
      </c>
      <c r="DJ899" s="8">
        <f t="shared" si="1773"/>
        <v>0</v>
      </c>
      <c r="DK899" s="8">
        <f t="shared" si="1774"/>
        <v>0</v>
      </c>
      <c r="DL899" s="8">
        <f t="shared" si="1775"/>
        <v>0</v>
      </c>
      <c r="DM899" s="8"/>
      <c r="DO899" s="11">
        <f t="shared" si="1776"/>
        <v>45449</v>
      </c>
      <c r="DP899" s="8">
        <f t="shared" si="1777"/>
        <v>0</v>
      </c>
      <c r="DQ899" s="8">
        <f t="shared" si="1778"/>
        <v>0</v>
      </c>
      <c r="DR899" s="8">
        <f t="shared" si="1779"/>
        <v>0</v>
      </c>
      <c r="DS899" s="8">
        <f t="shared" si="1780"/>
        <v>0</v>
      </c>
      <c r="DT899" s="8">
        <f t="shared" si="1781"/>
        <v>0</v>
      </c>
      <c r="DU899" s="8">
        <f t="shared" si="1782"/>
        <v>0</v>
      </c>
      <c r="DV899" s="8"/>
      <c r="DX899" s="11">
        <f t="shared" si="1783"/>
        <v>45449</v>
      </c>
      <c r="DY899" s="8">
        <f t="shared" si="1784"/>
        <v>0</v>
      </c>
      <c r="DZ899" s="8">
        <f t="shared" si="1785"/>
        <v>0</v>
      </c>
      <c r="EA899" s="8">
        <f t="shared" si="1786"/>
        <v>0</v>
      </c>
      <c r="EB899" s="8">
        <f t="shared" si="1787"/>
        <v>0</v>
      </c>
      <c r="EC899" s="8">
        <f t="shared" si="1788"/>
        <v>0</v>
      </c>
      <c r="ED899" s="8">
        <f t="shared" si="1789"/>
        <v>0</v>
      </c>
      <c r="EE899" s="8"/>
    </row>
    <row r="900" spans="2:135" x14ac:dyDescent="0.3">
      <c r="B900" s="11">
        <f t="shared" si="1685"/>
        <v>45450</v>
      </c>
      <c r="C900" s="8">
        <f t="shared" si="1686"/>
        <v>6670</v>
      </c>
      <c r="D900" s="8">
        <f t="shared" si="1687"/>
        <v>938480.55000000028</v>
      </c>
      <c r="E900" s="8">
        <f t="shared" si="1688"/>
        <v>0</v>
      </c>
      <c r="F900" s="8">
        <f t="shared" si="1689"/>
        <v>4586</v>
      </c>
      <c r="G900" s="8">
        <f t="shared" si="1690"/>
        <v>7792.8899999999994</v>
      </c>
      <c r="H900" s="8">
        <f t="shared" si="1691"/>
        <v>48</v>
      </c>
      <c r="I900" s="8"/>
      <c r="K900" s="11">
        <f t="shared" si="1692"/>
        <v>45450</v>
      </c>
      <c r="L900" s="8">
        <f t="shared" si="1693"/>
        <v>5603</v>
      </c>
      <c r="M900" s="8">
        <f t="shared" si="1694"/>
        <v>779021.24000000011</v>
      </c>
      <c r="N900" s="8">
        <f t="shared" si="1695"/>
        <v>2615.6600000000003</v>
      </c>
      <c r="O900" s="8">
        <f t="shared" si="1696"/>
        <v>0</v>
      </c>
      <c r="P900" s="8">
        <f t="shared" si="1697"/>
        <v>3212.9299999999989</v>
      </c>
      <c r="Q900" s="8">
        <f t="shared" si="1698"/>
        <v>11</v>
      </c>
      <c r="R900" s="8"/>
      <c r="T900" s="11">
        <f t="shared" si="1699"/>
        <v>45450</v>
      </c>
      <c r="U900" s="8">
        <f t="shared" si="1700"/>
        <v>3399</v>
      </c>
      <c r="V900" s="8">
        <f t="shared" si="1701"/>
        <v>334321.36000000004</v>
      </c>
      <c r="W900" s="8">
        <f t="shared" si="1702"/>
        <v>0</v>
      </c>
      <c r="X900" s="8">
        <f t="shared" si="1703"/>
        <v>0</v>
      </c>
      <c r="Y900" s="8">
        <f t="shared" si="1704"/>
        <v>7019.5</v>
      </c>
      <c r="Z900" s="8">
        <f t="shared" si="1705"/>
        <v>0</v>
      </c>
      <c r="AA900" s="8"/>
      <c r="AC900" s="11">
        <f t="shared" si="1706"/>
        <v>45450</v>
      </c>
      <c r="AD900" s="8">
        <f t="shared" si="1707"/>
        <v>8154</v>
      </c>
      <c r="AE900" s="8">
        <f t="shared" si="1708"/>
        <v>1001546.7199999996</v>
      </c>
      <c r="AF900" s="8">
        <f t="shared" si="1709"/>
        <v>7418.3500000000022</v>
      </c>
      <c r="AG900" s="8">
        <f t="shared" si="1710"/>
        <v>0</v>
      </c>
      <c r="AH900" s="8">
        <f t="shared" si="1711"/>
        <v>9140.3100000000013</v>
      </c>
      <c r="AI900" s="8">
        <f t="shared" si="1712"/>
        <v>89</v>
      </c>
      <c r="AJ900" s="8"/>
      <c r="AL900" s="11">
        <f t="shared" si="1713"/>
        <v>45450</v>
      </c>
      <c r="AM900" s="8">
        <f t="shared" si="1714"/>
        <v>6430</v>
      </c>
      <c r="AN900" s="8">
        <f t="shared" si="1715"/>
        <v>846634.40999999992</v>
      </c>
      <c r="AO900" s="8">
        <f t="shared" si="1716"/>
        <v>2714.94</v>
      </c>
      <c r="AP900" s="8">
        <f t="shared" si="1717"/>
        <v>0</v>
      </c>
      <c r="AQ900" s="8">
        <f t="shared" si="1718"/>
        <v>9529.0399999999972</v>
      </c>
      <c r="AR900" s="8">
        <f t="shared" si="1719"/>
        <v>22</v>
      </c>
      <c r="AS900" s="8"/>
      <c r="AU900" s="11">
        <f t="shared" si="1720"/>
        <v>45450</v>
      </c>
      <c r="AV900" s="8">
        <f t="shared" si="1721"/>
        <v>6755</v>
      </c>
      <c r="AW900" s="8">
        <f t="shared" si="1722"/>
        <v>605059.81999999983</v>
      </c>
      <c r="AX900" s="8">
        <f t="shared" si="1723"/>
        <v>0</v>
      </c>
      <c r="AY900" s="8">
        <f t="shared" si="1724"/>
        <v>4001.6399999999994</v>
      </c>
      <c r="AZ900" s="8">
        <f t="shared" si="1725"/>
        <v>-361.75</v>
      </c>
      <c r="BA900" s="8">
        <f t="shared" si="1726"/>
        <v>29</v>
      </c>
      <c r="BB900" s="8"/>
      <c r="BD900" s="11">
        <f t="shared" si="1727"/>
        <v>45450</v>
      </c>
      <c r="BE900" s="8">
        <f t="shared" si="1728"/>
        <v>7813</v>
      </c>
      <c r="BF900" s="8">
        <f t="shared" si="1729"/>
        <v>1000158.7200000001</v>
      </c>
      <c r="BG900" s="8">
        <f t="shared" si="1730"/>
        <v>4252.9599999999991</v>
      </c>
      <c r="BH900" s="8">
        <f t="shared" si="1731"/>
        <v>0</v>
      </c>
      <c r="BI900" s="8">
        <f t="shared" si="1732"/>
        <v>5699.0499999999965</v>
      </c>
      <c r="BJ900" s="8">
        <f t="shared" si="1733"/>
        <v>195</v>
      </c>
      <c r="BK900" s="8"/>
      <c r="BM900" s="11">
        <f t="shared" si="1734"/>
        <v>45450</v>
      </c>
      <c r="BN900" s="8">
        <f t="shared" si="1735"/>
        <v>8292</v>
      </c>
      <c r="BO900" s="8">
        <f t="shared" si="1736"/>
        <v>1119186.8200000003</v>
      </c>
      <c r="BP900" s="8">
        <f t="shared" si="1737"/>
        <v>5646.9500000000007</v>
      </c>
      <c r="BQ900" s="8">
        <f t="shared" si="1738"/>
        <v>0</v>
      </c>
      <c r="BR900" s="8">
        <f t="shared" si="1739"/>
        <v>22543.530000000006</v>
      </c>
      <c r="BS900" s="8">
        <f t="shared" si="1740"/>
        <v>30</v>
      </c>
      <c r="BT900" s="8"/>
      <c r="BV900" s="11">
        <f t="shared" si="1741"/>
        <v>45450</v>
      </c>
      <c r="BW900" s="8">
        <f t="shared" si="1742"/>
        <v>4643</v>
      </c>
      <c r="BX900" s="8">
        <f t="shared" si="1743"/>
        <v>372069.02</v>
      </c>
      <c r="BY900" s="8">
        <f t="shared" si="1744"/>
        <v>5552.65</v>
      </c>
      <c r="BZ900" s="8">
        <f t="shared" si="1745"/>
        <v>0</v>
      </c>
      <c r="CA900" s="8">
        <f t="shared" si="1746"/>
        <v>4218.4400000000005</v>
      </c>
      <c r="CB900" s="8">
        <f t="shared" si="1747"/>
        <v>34</v>
      </c>
      <c r="CC900" s="8"/>
      <c r="CE900" s="11">
        <f t="shared" si="1748"/>
        <v>45450</v>
      </c>
      <c r="CF900" s="8">
        <f t="shared" si="1749"/>
        <v>5224</v>
      </c>
      <c r="CG900" s="8">
        <f t="shared" si="1750"/>
        <v>635871.0900000002</v>
      </c>
      <c r="CH900" s="8">
        <f t="shared" si="1751"/>
        <v>7643.57</v>
      </c>
      <c r="CI900" s="8">
        <f t="shared" si="1752"/>
        <v>25</v>
      </c>
      <c r="CJ900" s="8">
        <f t="shared" si="1753"/>
        <v>-1.3299999999999699</v>
      </c>
      <c r="CK900" s="8">
        <f t="shared" si="1754"/>
        <v>87</v>
      </c>
      <c r="CL900" s="8"/>
      <c r="CN900" s="11">
        <f t="shared" si="1755"/>
        <v>45450</v>
      </c>
      <c r="CO900" s="8">
        <f t="shared" si="1756"/>
        <v>10052</v>
      </c>
      <c r="CP900" s="8">
        <f t="shared" si="1757"/>
        <v>1105391.2899999996</v>
      </c>
      <c r="CQ900" s="8">
        <f t="shared" si="1758"/>
        <v>10490.910000000002</v>
      </c>
      <c r="CR900" s="8">
        <f t="shared" si="1759"/>
        <v>63778.48000000004</v>
      </c>
      <c r="CS900" s="8">
        <f t="shared" si="1760"/>
        <v>7033.87</v>
      </c>
      <c r="CT900" s="8">
        <f t="shared" si="1761"/>
        <v>672</v>
      </c>
      <c r="CU900" s="8"/>
      <c r="CW900" s="11">
        <f t="shared" si="1762"/>
        <v>45450</v>
      </c>
      <c r="CX900" s="8">
        <f t="shared" si="1763"/>
        <v>2550</v>
      </c>
      <c r="CY900" s="8">
        <f t="shared" si="1764"/>
        <v>166835.91000000009</v>
      </c>
      <c r="CZ900" s="8">
        <f t="shared" si="1765"/>
        <v>-4.5</v>
      </c>
      <c r="DA900" s="8">
        <f t="shared" si="1766"/>
        <v>1081</v>
      </c>
      <c r="DB900" s="8">
        <f t="shared" si="1790"/>
        <v>6671.34</v>
      </c>
      <c r="DC900" s="8">
        <f t="shared" si="1768"/>
        <v>36</v>
      </c>
      <c r="DD900" s="8"/>
      <c r="DF900" s="11">
        <f t="shared" si="1769"/>
        <v>45450</v>
      </c>
      <c r="DG900" s="8">
        <f t="shared" si="1770"/>
        <v>0</v>
      </c>
      <c r="DH900" s="8">
        <f t="shared" si="1771"/>
        <v>0</v>
      </c>
      <c r="DI900" s="8">
        <f t="shared" si="1772"/>
        <v>0</v>
      </c>
      <c r="DJ900" s="8">
        <f t="shared" si="1773"/>
        <v>0</v>
      </c>
      <c r="DK900" s="8">
        <f t="shared" si="1774"/>
        <v>0</v>
      </c>
      <c r="DL900" s="8">
        <f t="shared" si="1775"/>
        <v>0</v>
      </c>
      <c r="DM900" s="8"/>
      <c r="DO900" s="11">
        <f t="shared" si="1776"/>
        <v>45450</v>
      </c>
      <c r="DP900" s="8">
        <f t="shared" si="1777"/>
        <v>0</v>
      </c>
      <c r="DQ900" s="8">
        <f t="shared" si="1778"/>
        <v>0</v>
      </c>
      <c r="DR900" s="8">
        <f t="shared" si="1779"/>
        <v>0</v>
      </c>
      <c r="DS900" s="8">
        <f t="shared" si="1780"/>
        <v>0</v>
      </c>
      <c r="DT900" s="8">
        <f t="shared" si="1781"/>
        <v>0</v>
      </c>
      <c r="DU900" s="8">
        <f t="shared" si="1782"/>
        <v>0</v>
      </c>
      <c r="DV900" s="8"/>
      <c r="DX900" s="11">
        <f t="shared" si="1783"/>
        <v>45450</v>
      </c>
      <c r="DY900" s="8">
        <f t="shared" si="1784"/>
        <v>0</v>
      </c>
      <c r="DZ900" s="8">
        <f t="shared" si="1785"/>
        <v>0</v>
      </c>
      <c r="EA900" s="8">
        <f t="shared" si="1786"/>
        <v>0</v>
      </c>
      <c r="EB900" s="8">
        <f t="shared" si="1787"/>
        <v>0</v>
      </c>
      <c r="EC900" s="8">
        <f t="shared" si="1788"/>
        <v>0</v>
      </c>
      <c r="ED900" s="8">
        <f t="shared" si="1789"/>
        <v>0</v>
      </c>
      <c r="EE900" s="8"/>
    </row>
    <row r="901" spans="2:135" x14ac:dyDescent="0.3">
      <c r="B901" s="11">
        <f t="shared" si="1685"/>
        <v>45451</v>
      </c>
      <c r="C901" s="8">
        <f t="shared" si="1686"/>
        <v>6732</v>
      </c>
      <c r="D901" s="8">
        <f t="shared" si="1687"/>
        <v>948250.92000000027</v>
      </c>
      <c r="E901" s="8">
        <f t="shared" si="1688"/>
        <v>0</v>
      </c>
      <c r="F901" s="8">
        <f t="shared" si="1689"/>
        <v>4612</v>
      </c>
      <c r="G901" s="8">
        <f t="shared" si="1690"/>
        <v>7794.8899999999994</v>
      </c>
      <c r="H901" s="8">
        <f t="shared" si="1691"/>
        <v>48</v>
      </c>
      <c r="I901" s="8"/>
      <c r="K901" s="11">
        <f t="shared" si="1692"/>
        <v>45451</v>
      </c>
      <c r="L901" s="8">
        <f t="shared" si="1693"/>
        <v>5637</v>
      </c>
      <c r="M901" s="8">
        <f t="shared" si="1694"/>
        <v>783288.83000000007</v>
      </c>
      <c r="N901" s="8">
        <f t="shared" si="1695"/>
        <v>2650.5600000000004</v>
      </c>
      <c r="O901" s="8">
        <f t="shared" si="1696"/>
        <v>0</v>
      </c>
      <c r="P901" s="8">
        <f t="shared" si="1697"/>
        <v>3212.9299999999989</v>
      </c>
      <c r="Q901" s="8">
        <f t="shared" si="1698"/>
        <v>11</v>
      </c>
      <c r="R901" s="8"/>
      <c r="T901" s="11">
        <f t="shared" si="1699"/>
        <v>45451</v>
      </c>
      <c r="U901" s="8">
        <f t="shared" si="1700"/>
        <v>3425</v>
      </c>
      <c r="V901" s="8">
        <f t="shared" si="1701"/>
        <v>336756.29000000004</v>
      </c>
      <c r="W901" s="8">
        <f t="shared" si="1702"/>
        <v>0</v>
      </c>
      <c r="X901" s="8">
        <f t="shared" si="1703"/>
        <v>0</v>
      </c>
      <c r="Y901" s="8">
        <f t="shared" si="1704"/>
        <v>7047.5</v>
      </c>
      <c r="Z901" s="8">
        <f t="shared" si="1705"/>
        <v>0</v>
      </c>
      <c r="AA901" s="8"/>
      <c r="AC901" s="11">
        <f t="shared" si="1706"/>
        <v>45451</v>
      </c>
      <c r="AD901" s="8">
        <f t="shared" si="1707"/>
        <v>8209</v>
      </c>
      <c r="AE901" s="8">
        <f t="shared" si="1708"/>
        <v>1008827.4699999996</v>
      </c>
      <c r="AF901" s="8">
        <f t="shared" si="1709"/>
        <v>7503.4900000000025</v>
      </c>
      <c r="AG901" s="8">
        <f t="shared" si="1710"/>
        <v>0</v>
      </c>
      <c r="AH901" s="8">
        <f t="shared" si="1711"/>
        <v>9197.260000000002</v>
      </c>
      <c r="AI901" s="8">
        <f t="shared" si="1712"/>
        <v>91</v>
      </c>
      <c r="AJ901" s="8"/>
      <c r="AL901" s="11">
        <f t="shared" si="1713"/>
        <v>45451</v>
      </c>
      <c r="AM901" s="8">
        <f t="shared" si="1714"/>
        <v>6467</v>
      </c>
      <c r="AN901" s="8">
        <f t="shared" si="1715"/>
        <v>851226.47</v>
      </c>
      <c r="AO901" s="8">
        <f t="shared" si="1716"/>
        <v>2721.42</v>
      </c>
      <c r="AP901" s="8">
        <f t="shared" si="1717"/>
        <v>0</v>
      </c>
      <c r="AQ901" s="8">
        <f t="shared" si="1718"/>
        <v>9643.8899999999976</v>
      </c>
      <c r="AR901" s="8">
        <f t="shared" si="1719"/>
        <v>22</v>
      </c>
      <c r="AS901" s="8"/>
      <c r="AU901" s="11">
        <f t="shared" si="1720"/>
        <v>45451</v>
      </c>
      <c r="AV901" s="8">
        <f t="shared" si="1721"/>
        <v>6774</v>
      </c>
      <c r="AW901" s="8">
        <f t="shared" si="1722"/>
        <v>606726.58999999985</v>
      </c>
      <c r="AX901" s="8">
        <f t="shared" si="1723"/>
        <v>0</v>
      </c>
      <c r="AY901" s="8">
        <f t="shared" si="1724"/>
        <v>4025.6399999999994</v>
      </c>
      <c r="AZ901" s="8">
        <f t="shared" si="1725"/>
        <v>-261.75</v>
      </c>
      <c r="BA901" s="8">
        <f t="shared" si="1726"/>
        <v>29</v>
      </c>
      <c r="BB901" s="8"/>
      <c r="BD901" s="11">
        <f t="shared" si="1727"/>
        <v>45451</v>
      </c>
      <c r="BE901" s="8">
        <f t="shared" si="1728"/>
        <v>7853</v>
      </c>
      <c r="BF901" s="8">
        <f t="shared" si="1729"/>
        <v>1004998.2000000001</v>
      </c>
      <c r="BG901" s="8">
        <f t="shared" si="1730"/>
        <v>4279.7499999999991</v>
      </c>
      <c r="BH901" s="8">
        <f t="shared" si="1731"/>
        <v>0</v>
      </c>
      <c r="BI901" s="8">
        <f t="shared" si="1732"/>
        <v>5699.0499999999965</v>
      </c>
      <c r="BJ901" s="8">
        <f t="shared" si="1733"/>
        <v>213</v>
      </c>
      <c r="BK901" s="8"/>
      <c r="BM901" s="11">
        <f t="shared" si="1734"/>
        <v>45451</v>
      </c>
      <c r="BN901" s="8">
        <f t="shared" si="1735"/>
        <v>8343</v>
      </c>
      <c r="BO901" s="8">
        <f t="shared" si="1736"/>
        <v>1124919.0800000003</v>
      </c>
      <c r="BP901" s="8">
        <f t="shared" si="1737"/>
        <v>5661.8400000000011</v>
      </c>
      <c r="BQ901" s="8">
        <f t="shared" si="1738"/>
        <v>0</v>
      </c>
      <c r="BR901" s="8">
        <f t="shared" si="1739"/>
        <v>22593.530000000006</v>
      </c>
      <c r="BS901" s="8">
        <f t="shared" si="1740"/>
        <v>30</v>
      </c>
      <c r="BT901" s="8"/>
      <c r="BV901" s="11">
        <f t="shared" si="1741"/>
        <v>45451</v>
      </c>
      <c r="BW901" s="8">
        <f t="shared" si="1742"/>
        <v>4683</v>
      </c>
      <c r="BX901" s="8">
        <f t="shared" si="1743"/>
        <v>375079.44</v>
      </c>
      <c r="BY901" s="8">
        <f t="shared" si="1744"/>
        <v>5605.15</v>
      </c>
      <c r="BZ901" s="8">
        <f t="shared" si="1745"/>
        <v>0</v>
      </c>
      <c r="CA901" s="8">
        <f t="shared" si="1746"/>
        <v>4218.4400000000005</v>
      </c>
      <c r="CB901" s="8">
        <f t="shared" si="1747"/>
        <v>34</v>
      </c>
      <c r="CC901" s="8"/>
      <c r="CE901" s="11">
        <f t="shared" si="1748"/>
        <v>45451</v>
      </c>
      <c r="CF901" s="8">
        <f t="shared" si="1749"/>
        <v>5259</v>
      </c>
      <c r="CG901" s="8">
        <f t="shared" si="1750"/>
        <v>639932.69000000018</v>
      </c>
      <c r="CH901" s="8">
        <f t="shared" si="1751"/>
        <v>7675.07</v>
      </c>
      <c r="CI901" s="8">
        <f t="shared" si="1752"/>
        <v>25</v>
      </c>
      <c r="CJ901" s="8">
        <f t="shared" si="1753"/>
        <v>-1.3299999999999699</v>
      </c>
      <c r="CK901" s="8">
        <f t="shared" si="1754"/>
        <v>87</v>
      </c>
      <c r="CL901" s="8"/>
      <c r="CN901" s="11">
        <f t="shared" si="1755"/>
        <v>45451</v>
      </c>
      <c r="CO901" s="8">
        <f t="shared" si="1756"/>
        <v>10126</v>
      </c>
      <c r="CP901" s="8">
        <f t="shared" si="1757"/>
        <v>1113113.9699999995</v>
      </c>
      <c r="CQ901" s="8">
        <f t="shared" si="1758"/>
        <v>10575.410000000002</v>
      </c>
      <c r="CR901" s="8">
        <f t="shared" si="1759"/>
        <v>64197.560000000041</v>
      </c>
      <c r="CS901" s="8">
        <f t="shared" si="1760"/>
        <v>7033.87</v>
      </c>
      <c r="CT901" s="8">
        <f t="shared" si="1761"/>
        <v>674</v>
      </c>
      <c r="CU901" s="8"/>
      <c r="CW901" s="11">
        <f t="shared" si="1762"/>
        <v>45451</v>
      </c>
      <c r="CX901" s="8">
        <f t="shared" si="1763"/>
        <v>2568</v>
      </c>
      <c r="CY901" s="8">
        <f t="shared" si="1764"/>
        <v>167890.7000000001</v>
      </c>
      <c r="CZ901" s="8">
        <f t="shared" si="1765"/>
        <v>-4.5</v>
      </c>
      <c r="DA901" s="8">
        <f t="shared" si="1766"/>
        <v>1100.5</v>
      </c>
      <c r="DB901" s="8">
        <f t="shared" si="1790"/>
        <v>6671.34</v>
      </c>
      <c r="DC901" s="8">
        <f t="shared" si="1768"/>
        <v>36</v>
      </c>
      <c r="DD901" s="8"/>
      <c r="DF901" s="11">
        <f t="shared" si="1769"/>
        <v>45451</v>
      </c>
      <c r="DG901" s="8">
        <f t="shared" si="1770"/>
        <v>0</v>
      </c>
      <c r="DH901" s="8">
        <f t="shared" si="1771"/>
        <v>0</v>
      </c>
      <c r="DI901" s="8">
        <f t="shared" si="1772"/>
        <v>0</v>
      </c>
      <c r="DJ901" s="8">
        <f t="shared" si="1773"/>
        <v>0</v>
      </c>
      <c r="DK901" s="8">
        <f t="shared" si="1774"/>
        <v>0</v>
      </c>
      <c r="DL901" s="8">
        <f t="shared" si="1775"/>
        <v>0</v>
      </c>
      <c r="DM901" s="8"/>
      <c r="DO901" s="11">
        <f t="shared" si="1776"/>
        <v>45451</v>
      </c>
      <c r="DP901" s="8">
        <f t="shared" si="1777"/>
        <v>0</v>
      </c>
      <c r="DQ901" s="8">
        <f t="shared" si="1778"/>
        <v>0</v>
      </c>
      <c r="DR901" s="8">
        <f t="shared" si="1779"/>
        <v>0</v>
      </c>
      <c r="DS901" s="8">
        <f t="shared" si="1780"/>
        <v>0</v>
      </c>
      <c r="DT901" s="8">
        <f t="shared" si="1781"/>
        <v>0</v>
      </c>
      <c r="DU901" s="8">
        <f t="shared" si="1782"/>
        <v>0</v>
      </c>
      <c r="DV901" s="8"/>
      <c r="DX901" s="11">
        <f t="shared" si="1783"/>
        <v>45451</v>
      </c>
      <c r="DY901" s="8">
        <f t="shared" si="1784"/>
        <v>0</v>
      </c>
      <c r="DZ901" s="8">
        <f t="shared" si="1785"/>
        <v>0</v>
      </c>
      <c r="EA901" s="8">
        <f t="shared" si="1786"/>
        <v>0</v>
      </c>
      <c r="EB901" s="8">
        <f t="shared" si="1787"/>
        <v>0</v>
      </c>
      <c r="EC901" s="8">
        <f t="shared" si="1788"/>
        <v>0</v>
      </c>
      <c r="ED901" s="8">
        <f t="shared" si="1789"/>
        <v>0</v>
      </c>
      <c r="EE901" s="8"/>
    </row>
    <row r="902" spans="2:135" x14ac:dyDescent="0.3">
      <c r="B902" s="11">
        <f t="shared" si="1685"/>
        <v>45452</v>
      </c>
      <c r="C902" s="8">
        <f t="shared" si="1686"/>
        <v>6785</v>
      </c>
      <c r="D902" s="8">
        <f t="shared" si="1687"/>
        <v>954617.28000000026</v>
      </c>
      <c r="E902" s="8">
        <f t="shared" si="1688"/>
        <v>0</v>
      </c>
      <c r="F902" s="8">
        <f t="shared" si="1689"/>
        <v>4634</v>
      </c>
      <c r="G902" s="8">
        <f t="shared" si="1690"/>
        <v>7819.8899999999994</v>
      </c>
      <c r="H902" s="8">
        <f t="shared" si="1691"/>
        <v>48</v>
      </c>
      <c r="I902" s="8"/>
      <c r="K902" s="11">
        <f t="shared" si="1692"/>
        <v>45452</v>
      </c>
      <c r="L902" s="8">
        <f t="shared" si="1693"/>
        <v>5664</v>
      </c>
      <c r="M902" s="8">
        <f t="shared" si="1694"/>
        <v>786746.10000000009</v>
      </c>
      <c r="N902" s="8">
        <f t="shared" si="1695"/>
        <v>2650.5600000000004</v>
      </c>
      <c r="O902" s="8">
        <f t="shared" si="1696"/>
        <v>0</v>
      </c>
      <c r="P902" s="8">
        <f t="shared" si="1697"/>
        <v>3212.9299999999989</v>
      </c>
      <c r="Q902" s="8">
        <f t="shared" si="1698"/>
        <v>11</v>
      </c>
      <c r="R902" s="8"/>
      <c r="T902" s="11">
        <f t="shared" si="1699"/>
        <v>45452</v>
      </c>
      <c r="U902" s="8">
        <f t="shared" si="1700"/>
        <v>3445</v>
      </c>
      <c r="V902" s="8">
        <f t="shared" si="1701"/>
        <v>338644.78</v>
      </c>
      <c r="W902" s="8">
        <f t="shared" si="1702"/>
        <v>0</v>
      </c>
      <c r="X902" s="8">
        <f t="shared" si="1703"/>
        <v>0</v>
      </c>
      <c r="Y902" s="8">
        <f t="shared" si="1704"/>
        <v>7077.5</v>
      </c>
      <c r="Z902" s="8">
        <f t="shared" si="1705"/>
        <v>0</v>
      </c>
      <c r="AA902" s="8"/>
      <c r="AC902" s="11">
        <f t="shared" si="1706"/>
        <v>45452</v>
      </c>
      <c r="AD902" s="8">
        <f t="shared" si="1707"/>
        <v>8251</v>
      </c>
      <c r="AE902" s="8">
        <f t="shared" si="1708"/>
        <v>1014230.0999999996</v>
      </c>
      <c r="AF902" s="8">
        <f t="shared" si="1709"/>
        <v>7519.2200000000021</v>
      </c>
      <c r="AG902" s="8">
        <f t="shared" si="1710"/>
        <v>0</v>
      </c>
      <c r="AH902" s="8">
        <f t="shared" si="1711"/>
        <v>9197.260000000002</v>
      </c>
      <c r="AI902" s="8">
        <f t="shared" si="1712"/>
        <v>93</v>
      </c>
      <c r="AJ902" s="8"/>
      <c r="AL902" s="11">
        <f t="shared" si="1713"/>
        <v>45452</v>
      </c>
      <c r="AM902" s="8">
        <f t="shared" si="1714"/>
        <v>6519</v>
      </c>
      <c r="AN902" s="8">
        <f t="shared" si="1715"/>
        <v>857684.87</v>
      </c>
      <c r="AO902" s="8">
        <f t="shared" si="1716"/>
        <v>2747.34</v>
      </c>
      <c r="AP902" s="8">
        <f t="shared" si="1717"/>
        <v>0</v>
      </c>
      <c r="AQ902" s="8">
        <f t="shared" si="1718"/>
        <v>9643.8899999999976</v>
      </c>
      <c r="AR902" s="8">
        <f t="shared" si="1719"/>
        <v>22</v>
      </c>
      <c r="AS902" s="8"/>
      <c r="AU902" s="11">
        <f t="shared" si="1720"/>
        <v>45452</v>
      </c>
      <c r="AV902" s="8">
        <f t="shared" si="1721"/>
        <v>6793</v>
      </c>
      <c r="AW902" s="8">
        <f t="shared" si="1722"/>
        <v>608387.29999999981</v>
      </c>
      <c r="AX902" s="8">
        <f t="shared" si="1723"/>
        <v>0</v>
      </c>
      <c r="AY902" s="8">
        <f t="shared" si="1724"/>
        <v>4035.6399999999994</v>
      </c>
      <c r="AZ902" s="8">
        <f t="shared" si="1725"/>
        <v>-261.75</v>
      </c>
      <c r="BA902" s="8">
        <f t="shared" si="1726"/>
        <v>29</v>
      </c>
      <c r="BB902" s="8"/>
      <c r="BD902" s="11">
        <f t="shared" si="1727"/>
        <v>45452</v>
      </c>
      <c r="BE902" s="8">
        <f t="shared" si="1728"/>
        <v>7882</v>
      </c>
      <c r="BF902" s="8">
        <f t="shared" si="1729"/>
        <v>1008983.5900000001</v>
      </c>
      <c r="BG902" s="8">
        <f t="shared" si="1730"/>
        <v>4295.4599999999991</v>
      </c>
      <c r="BH902" s="8">
        <f t="shared" si="1731"/>
        <v>0</v>
      </c>
      <c r="BI902" s="8">
        <f t="shared" si="1732"/>
        <v>5699.0499999999965</v>
      </c>
      <c r="BJ902" s="8">
        <f t="shared" si="1733"/>
        <v>231</v>
      </c>
      <c r="BK902" s="8"/>
      <c r="BM902" s="11">
        <f t="shared" si="1734"/>
        <v>45452</v>
      </c>
      <c r="BN902" s="8">
        <f t="shared" si="1735"/>
        <v>8392</v>
      </c>
      <c r="BO902" s="8">
        <f t="shared" si="1736"/>
        <v>1130357.6300000004</v>
      </c>
      <c r="BP902" s="8">
        <f t="shared" si="1737"/>
        <v>5679.2900000000009</v>
      </c>
      <c r="BQ902" s="8">
        <f t="shared" si="1738"/>
        <v>0</v>
      </c>
      <c r="BR902" s="8">
        <f t="shared" si="1739"/>
        <v>22705.330000000005</v>
      </c>
      <c r="BS902" s="8">
        <f t="shared" si="1740"/>
        <v>31</v>
      </c>
      <c r="BT902" s="8"/>
      <c r="BV902" s="11">
        <f t="shared" si="1741"/>
        <v>45452</v>
      </c>
      <c r="BW902" s="8">
        <f t="shared" si="1742"/>
        <v>4720</v>
      </c>
      <c r="BX902" s="8">
        <f t="shared" si="1743"/>
        <v>377790.91</v>
      </c>
      <c r="BY902" s="8">
        <f t="shared" si="1744"/>
        <v>5628.65</v>
      </c>
      <c r="BZ902" s="8">
        <f t="shared" si="1745"/>
        <v>0</v>
      </c>
      <c r="CA902" s="8">
        <f t="shared" si="1746"/>
        <v>4288.4400000000005</v>
      </c>
      <c r="CB902" s="8">
        <f t="shared" si="1747"/>
        <v>34</v>
      </c>
      <c r="CC902" s="8"/>
      <c r="CE902" s="11">
        <f t="shared" si="1748"/>
        <v>45452</v>
      </c>
      <c r="CF902" s="8">
        <f t="shared" si="1749"/>
        <v>5292</v>
      </c>
      <c r="CG902" s="8">
        <f t="shared" si="1750"/>
        <v>644042.49000000022</v>
      </c>
      <c r="CH902" s="8">
        <f t="shared" si="1751"/>
        <v>7720.57</v>
      </c>
      <c r="CI902" s="8">
        <f t="shared" si="1752"/>
        <v>25</v>
      </c>
      <c r="CJ902" s="8">
        <f t="shared" si="1753"/>
        <v>-1.3299999999999699</v>
      </c>
      <c r="CK902" s="8">
        <f t="shared" si="1754"/>
        <v>87</v>
      </c>
      <c r="CL902" s="8"/>
      <c r="CN902" s="11">
        <f t="shared" si="1755"/>
        <v>45452</v>
      </c>
      <c r="CO902" s="8">
        <f t="shared" si="1756"/>
        <v>10164</v>
      </c>
      <c r="CP902" s="8">
        <f t="shared" si="1757"/>
        <v>1117274.6499999994</v>
      </c>
      <c r="CQ902" s="8">
        <f t="shared" si="1758"/>
        <v>10630.410000000002</v>
      </c>
      <c r="CR902" s="8">
        <f t="shared" si="1759"/>
        <v>64376.060000000041</v>
      </c>
      <c r="CS902" s="8">
        <f t="shared" si="1760"/>
        <v>7058.87</v>
      </c>
      <c r="CT902" s="8">
        <f t="shared" si="1761"/>
        <v>674</v>
      </c>
      <c r="CU902" s="8"/>
      <c r="CW902" s="11">
        <f t="shared" si="1762"/>
        <v>45452</v>
      </c>
      <c r="CX902" s="8">
        <f t="shared" si="1763"/>
        <v>2573</v>
      </c>
      <c r="CY902" s="8">
        <f t="shared" si="1764"/>
        <v>168184.63000000009</v>
      </c>
      <c r="CZ902" s="8">
        <f t="shared" si="1765"/>
        <v>-4.5</v>
      </c>
      <c r="DA902" s="8">
        <f t="shared" si="1766"/>
        <v>1100.5</v>
      </c>
      <c r="DB902" s="8">
        <f t="shared" si="1790"/>
        <v>6671.34</v>
      </c>
      <c r="DC902" s="8">
        <f t="shared" si="1768"/>
        <v>36</v>
      </c>
      <c r="DD902" s="8"/>
      <c r="DF902" s="11">
        <f t="shared" si="1769"/>
        <v>45452</v>
      </c>
      <c r="DG902" s="8">
        <f t="shared" si="1770"/>
        <v>0</v>
      </c>
      <c r="DH902" s="8">
        <f t="shared" si="1771"/>
        <v>0</v>
      </c>
      <c r="DI902" s="8">
        <f t="shared" si="1772"/>
        <v>0</v>
      </c>
      <c r="DJ902" s="8">
        <f t="shared" si="1773"/>
        <v>0</v>
      </c>
      <c r="DK902" s="8">
        <f t="shared" si="1774"/>
        <v>0</v>
      </c>
      <c r="DL902" s="8">
        <f t="shared" si="1775"/>
        <v>0</v>
      </c>
      <c r="DM902" s="8"/>
      <c r="DO902" s="11">
        <f t="shared" si="1776"/>
        <v>45452</v>
      </c>
      <c r="DP902" s="8">
        <f t="shared" si="1777"/>
        <v>0</v>
      </c>
      <c r="DQ902" s="8">
        <f t="shared" si="1778"/>
        <v>0</v>
      </c>
      <c r="DR902" s="8">
        <f t="shared" si="1779"/>
        <v>0</v>
      </c>
      <c r="DS902" s="8">
        <f t="shared" si="1780"/>
        <v>0</v>
      </c>
      <c r="DT902" s="8">
        <f t="shared" si="1781"/>
        <v>0</v>
      </c>
      <c r="DU902" s="8">
        <f t="shared" si="1782"/>
        <v>0</v>
      </c>
      <c r="DV902" s="8"/>
      <c r="DX902" s="11">
        <f t="shared" si="1783"/>
        <v>45452</v>
      </c>
      <c r="DY902" s="8">
        <f t="shared" si="1784"/>
        <v>0</v>
      </c>
      <c r="DZ902" s="8">
        <f t="shared" si="1785"/>
        <v>0</v>
      </c>
      <c r="EA902" s="8">
        <f t="shared" si="1786"/>
        <v>0</v>
      </c>
      <c r="EB902" s="8">
        <f t="shared" si="1787"/>
        <v>0</v>
      </c>
      <c r="EC902" s="8">
        <f t="shared" si="1788"/>
        <v>0</v>
      </c>
      <c r="ED902" s="8">
        <f t="shared" si="1789"/>
        <v>0</v>
      </c>
      <c r="EE902" s="8"/>
    </row>
    <row r="903" spans="2:135" x14ac:dyDescent="0.3">
      <c r="B903" s="11">
        <f t="shared" si="1685"/>
        <v>45453</v>
      </c>
      <c r="C903" s="8">
        <f t="shared" si="1686"/>
        <v>6847</v>
      </c>
      <c r="D903" s="8">
        <f t="shared" si="1687"/>
        <v>963794.09000000032</v>
      </c>
      <c r="E903" s="8">
        <f t="shared" si="1688"/>
        <v>0</v>
      </c>
      <c r="F903" s="8">
        <f t="shared" si="1689"/>
        <v>4648</v>
      </c>
      <c r="G903" s="8">
        <f t="shared" si="1690"/>
        <v>7819.8899999999994</v>
      </c>
      <c r="H903" s="8">
        <f t="shared" si="1691"/>
        <v>48</v>
      </c>
      <c r="I903" s="8"/>
      <c r="K903" s="11">
        <f t="shared" si="1692"/>
        <v>45453</v>
      </c>
      <c r="L903" s="8">
        <f t="shared" si="1693"/>
        <v>5715</v>
      </c>
      <c r="M903" s="8">
        <f t="shared" si="1694"/>
        <v>793321.14000000013</v>
      </c>
      <c r="N903" s="8">
        <f t="shared" si="1695"/>
        <v>2689.7100000000005</v>
      </c>
      <c r="O903" s="8">
        <f t="shared" si="1696"/>
        <v>0</v>
      </c>
      <c r="P903" s="8">
        <f t="shared" si="1697"/>
        <v>3262.9299999999989</v>
      </c>
      <c r="Q903" s="8">
        <f t="shared" si="1698"/>
        <v>11</v>
      </c>
      <c r="R903" s="8"/>
      <c r="T903" s="11">
        <f t="shared" si="1699"/>
        <v>45453</v>
      </c>
      <c r="U903" s="8">
        <f t="shared" si="1700"/>
        <v>3469</v>
      </c>
      <c r="V903" s="8">
        <f t="shared" si="1701"/>
        <v>340788.98000000004</v>
      </c>
      <c r="W903" s="8">
        <f t="shared" si="1702"/>
        <v>0</v>
      </c>
      <c r="X903" s="8">
        <f t="shared" si="1703"/>
        <v>0</v>
      </c>
      <c r="Y903" s="8">
        <f t="shared" si="1704"/>
        <v>7090</v>
      </c>
      <c r="Z903" s="8">
        <f t="shared" si="1705"/>
        <v>0</v>
      </c>
      <c r="AA903" s="8"/>
      <c r="AC903" s="11">
        <f t="shared" si="1706"/>
        <v>45453</v>
      </c>
      <c r="AD903" s="8">
        <f t="shared" si="1707"/>
        <v>8329</v>
      </c>
      <c r="AE903" s="8">
        <f t="shared" si="1708"/>
        <v>1023214.4399999996</v>
      </c>
      <c r="AF903" s="8">
        <f t="shared" si="1709"/>
        <v>7654.3500000000022</v>
      </c>
      <c r="AG903" s="8">
        <f t="shared" si="1710"/>
        <v>0</v>
      </c>
      <c r="AH903" s="8">
        <f t="shared" si="1711"/>
        <v>8872.4900000000016</v>
      </c>
      <c r="AI903" s="8">
        <f t="shared" si="1712"/>
        <v>94</v>
      </c>
      <c r="AJ903" s="8"/>
      <c r="AL903" s="11">
        <f t="shared" si="1713"/>
        <v>45453</v>
      </c>
      <c r="AM903" s="8">
        <f t="shared" si="1714"/>
        <v>6585</v>
      </c>
      <c r="AN903" s="8">
        <f t="shared" si="1715"/>
        <v>865865.64</v>
      </c>
      <c r="AO903" s="8">
        <f t="shared" si="1716"/>
        <v>2754.75</v>
      </c>
      <c r="AP903" s="8">
        <f t="shared" si="1717"/>
        <v>0</v>
      </c>
      <c r="AQ903" s="8">
        <f t="shared" si="1718"/>
        <v>10220.929999999997</v>
      </c>
      <c r="AR903" s="8">
        <f t="shared" si="1719"/>
        <v>22</v>
      </c>
      <c r="AS903" s="8"/>
      <c r="AU903" s="11">
        <f t="shared" si="1720"/>
        <v>45453</v>
      </c>
      <c r="AV903" s="8">
        <f t="shared" si="1721"/>
        <v>6827</v>
      </c>
      <c r="AW903" s="8">
        <f t="shared" si="1722"/>
        <v>611518.56999999983</v>
      </c>
      <c r="AX903" s="8">
        <f t="shared" si="1723"/>
        <v>0</v>
      </c>
      <c r="AY903" s="8">
        <f t="shared" si="1724"/>
        <v>4057.6399999999994</v>
      </c>
      <c r="AZ903" s="8">
        <f t="shared" si="1725"/>
        <v>-221.75</v>
      </c>
      <c r="BA903" s="8">
        <f t="shared" si="1726"/>
        <v>29</v>
      </c>
      <c r="BB903" s="8"/>
      <c r="BD903" s="11">
        <f t="shared" si="1727"/>
        <v>45453</v>
      </c>
      <c r="BE903" s="8">
        <f t="shared" si="1728"/>
        <v>7938</v>
      </c>
      <c r="BF903" s="8">
        <f t="shared" si="1729"/>
        <v>1017360.9800000001</v>
      </c>
      <c r="BG903" s="8">
        <f t="shared" si="1730"/>
        <v>4306.5399999999991</v>
      </c>
      <c r="BH903" s="8">
        <f t="shared" si="1731"/>
        <v>0</v>
      </c>
      <c r="BI903" s="8">
        <f t="shared" si="1732"/>
        <v>5699.0499999999965</v>
      </c>
      <c r="BJ903" s="8">
        <f t="shared" si="1733"/>
        <v>248</v>
      </c>
      <c r="BK903" s="8"/>
      <c r="BM903" s="11">
        <f t="shared" si="1734"/>
        <v>45453</v>
      </c>
      <c r="BN903" s="8">
        <f t="shared" si="1735"/>
        <v>8450</v>
      </c>
      <c r="BO903" s="8">
        <f t="shared" si="1736"/>
        <v>1138340.0900000003</v>
      </c>
      <c r="BP903" s="8">
        <f t="shared" si="1737"/>
        <v>5693.7100000000009</v>
      </c>
      <c r="BQ903" s="8">
        <f t="shared" si="1738"/>
        <v>0</v>
      </c>
      <c r="BR903" s="8">
        <f t="shared" si="1739"/>
        <v>22708.330000000005</v>
      </c>
      <c r="BS903" s="8">
        <f t="shared" si="1740"/>
        <v>31</v>
      </c>
      <c r="BT903" s="8"/>
      <c r="BV903" s="11">
        <f t="shared" si="1741"/>
        <v>45453</v>
      </c>
      <c r="BW903" s="8">
        <f t="shared" si="1742"/>
        <v>4763</v>
      </c>
      <c r="BX903" s="8">
        <f t="shared" si="1743"/>
        <v>381267.16</v>
      </c>
      <c r="BY903" s="8">
        <f t="shared" si="1744"/>
        <v>5655.65</v>
      </c>
      <c r="BZ903" s="8">
        <f t="shared" si="1745"/>
        <v>0</v>
      </c>
      <c r="CA903" s="8">
        <f t="shared" si="1746"/>
        <v>4288.4400000000005</v>
      </c>
      <c r="CB903" s="8">
        <f t="shared" si="1747"/>
        <v>34</v>
      </c>
      <c r="CC903" s="8"/>
      <c r="CE903" s="11">
        <f t="shared" si="1748"/>
        <v>45453</v>
      </c>
      <c r="CF903" s="8">
        <f t="shared" si="1749"/>
        <v>5343</v>
      </c>
      <c r="CG903" s="8">
        <f t="shared" si="1750"/>
        <v>650619.20000000019</v>
      </c>
      <c r="CH903" s="8">
        <f t="shared" si="1751"/>
        <v>7768.07</v>
      </c>
      <c r="CI903" s="8">
        <f t="shared" si="1752"/>
        <v>25</v>
      </c>
      <c r="CJ903" s="8">
        <f t="shared" si="1753"/>
        <v>-1.3299999999999699</v>
      </c>
      <c r="CK903" s="8">
        <f t="shared" si="1754"/>
        <v>87</v>
      </c>
      <c r="CL903" s="8"/>
      <c r="CN903" s="11">
        <f t="shared" si="1755"/>
        <v>45453</v>
      </c>
      <c r="CO903" s="8">
        <f t="shared" si="1756"/>
        <v>10248</v>
      </c>
      <c r="CP903" s="8">
        <f t="shared" si="1757"/>
        <v>1127464.9899999995</v>
      </c>
      <c r="CQ903" s="8">
        <f t="shared" si="1758"/>
        <v>10678.910000000002</v>
      </c>
      <c r="CR903" s="8">
        <f t="shared" si="1759"/>
        <v>64918.990000000042</v>
      </c>
      <c r="CS903" s="8">
        <f t="shared" si="1760"/>
        <v>7058.87</v>
      </c>
      <c r="CT903" s="8">
        <f t="shared" si="1761"/>
        <v>680</v>
      </c>
      <c r="CU903" s="8"/>
      <c r="CW903" s="11">
        <f t="shared" si="1762"/>
        <v>45453</v>
      </c>
      <c r="CX903" s="8">
        <f t="shared" si="1763"/>
        <v>2587</v>
      </c>
      <c r="CY903" s="8">
        <f t="shared" si="1764"/>
        <v>168967.91000000009</v>
      </c>
      <c r="CZ903" s="8">
        <f t="shared" si="1765"/>
        <v>-4.5</v>
      </c>
      <c r="DA903" s="8">
        <f t="shared" si="1766"/>
        <v>1100.5</v>
      </c>
      <c r="DB903" s="8">
        <f t="shared" si="1790"/>
        <v>6671.34</v>
      </c>
      <c r="DC903" s="8">
        <f t="shared" si="1768"/>
        <v>36</v>
      </c>
      <c r="DD903" s="8"/>
      <c r="DF903" s="11">
        <f t="shared" si="1769"/>
        <v>45453</v>
      </c>
      <c r="DG903" s="8">
        <f t="shared" si="1770"/>
        <v>0</v>
      </c>
      <c r="DH903" s="8">
        <f t="shared" si="1771"/>
        <v>0</v>
      </c>
      <c r="DI903" s="8">
        <f t="shared" si="1772"/>
        <v>0</v>
      </c>
      <c r="DJ903" s="8">
        <f t="shared" si="1773"/>
        <v>0</v>
      </c>
      <c r="DK903" s="8">
        <f t="shared" si="1774"/>
        <v>0</v>
      </c>
      <c r="DL903" s="8">
        <f t="shared" si="1775"/>
        <v>0</v>
      </c>
      <c r="DM903" s="8"/>
      <c r="DO903" s="11">
        <f t="shared" si="1776"/>
        <v>45453</v>
      </c>
      <c r="DP903" s="8">
        <f t="shared" si="1777"/>
        <v>0</v>
      </c>
      <c r="DQ903" s="8">
        <f t="shared" si="1778"/>
        <v>0</v>
      </c>
      <c r="DR903" s="8">
        <f t="shared" si="1779"/>
        <v>0</v>
      </c>
      <c r="DS903" s="8">
        <f t="shared" si="1780"/>
        <v>0</v>
      </c>
      <c r="DT903" s="8">
        <f t="shared" si="1781"/>
        <v>0</v>
      </c>
      <c r="DU903" s="8">
        <f t="shared" si="1782"/>
        <v>0</v>
      </c>
      <c r="DV903" s="8"/>
      <c r="DX903" s="11">
        <f t="shared" si="1783"/>
        <v>45453</v>
      </c>
      <c r="DY903" s="8">
        <f t="shared" si="1784"/>
        <v>0</v>
      </c>
      <c r="DZ903" s="8">
        <f t="shared" si="1785"/>
        <v>0</v>
      </c>
      <c r="EA903" s="8">
        <f t="shared" si="1786"/>
        <v>0</v>
      </c>
      <c r="EB903" s="8">
        <f t="shared" si="1787"/>
        <v>0</v>
      </c>
      <c r="EC903" s="8">
        <f t="shared" si="1788"/>
        <v>0</v>
      </c>
      <c r="ED903" s="8">
        <f t="shared" si="1789"/>
        <v>0</v>
      </c>
      <c r="EE903" s="8"/>
    </row>
    <row r="904" spans="2:135" x14ac:dyDescent="0.3">
      <c r="B904" s="11">
        <f t="shared" si="1685"/>
        <v>45454</v>
      </c>
      <c r="C904" s="8">
        <f t="shared" si="1686"/>
        <v>6903</v>
      </c>
      <c r="D904" s="8">
        <f t="shared" si="1687"/>
        <v>973210.89000000036</v>
      </c>
      <c r="E904" s="8">
        <f t="shared" si="1688"/>
        <v>0</v>
      </c>
      <c r="F904" s="8">
        <f t="shared" si="1689"/>
        <v>4677</v>
      </c>
      <c r="G904" s="8">
        <f t="shared" si="1690"/>
        <v>7914.8899999999994</v>
      </c>
      <c r="H904" s="8">
        <f t="shared" si="1691"/>
        <v>48</v>
      </c>
      <c r="I904" s="8"/>
      <c r="K904" s="11">
        <f t="shared" si="1692"/>
        <v>45454</v>
      </c>
      <c r="L904" s="8">
        <f t="shared" si="1693"/>
        <v>5771</v>
      </c>
      <c r="M904" s="8">
        <f t="shared" si="1694"/>
        <v>800941.51000000013</v>
      </c>
      <c r="N904" s="8">
        <f t="shared" si="1695"/>
        <v>2706.6800000000003</v>
      </c>
      <c r="O904" s="8">
        <f t="shared" si="1696"/>
        <v>0</v>
      </c>
      <c r="P904" s="8">
        <f t="shared" si="1697"/>
        <v>3262.9299999999989</v>
      </c>
      <c r="Q904" s="8">
        <f t="shared" si="1698"/>
        <v>11</v>
      </c>
      <c r="R904" s="8"/>
      <c r="T904" s="11">
        <f t="shared" si="1699"/>
        <v>45454</v>
      </c>
      <c r="U904" s="8">
        <f t="shared" si="1700"/>
        <v>3492</v>
      </c>
      <c r="V904" s="8">
        <f t="shared" si="1701"/>
        <v>342823.85000000003</v>
      </c>
      <c r="W904" s="8">
        <f t="shared" si="1702"/>
        <v>0</v>
      </c>
      <c r="X904" s="8">
        <f t="shared" si="1703"/>
        <v>0</v>
      </c>
      <c r="Y904" s="8">
        <f t="shared" si="1704"/>
        <v>7142.5</v>
      </c>
      <c r="Z904" s="8">
        <f t="shared" si="1705"/>
        <v>0</v>
      </c>
      <c r="AA904" s="8"/>
      <c r="AC904" s="11">
        <f t="shared" si="1706"/>
        <v>45454</v>
      </c>
      <c r="AD904" s="8">
        <f t="shared" si="1707"/>
        <v>8407</v>
      </c>
      <c r="AE904" s="8">
        <f t="shared" si="1708"/>
        <v>1032204.1299999995</v>
      </c>
      <c r="AF904" s="8">
        <f t="shared" si="1709"/>
        <v>7860.7900000000018</v>
      </c>
      <c r="AG904" s="8">
        <f t="shared" si="1710"/>
        <v>0</v>
      </c>
      <c r="AH904" s="8">
        <f t="shared" si="1711"/>
        <v>8872.4900000000016</v>
      </c>
      <c r="AI904" s="8">
        <f t="shared" si="1712"/>
        <v>95</v>
      </c>
      <c r="AJ904" s="8"/>
      <c r="AL904" s="11">
        <f t="shared" si="1713"/>
        <v>45454</v>
      </c>
      <c r="AM904" s="8">
        <f t="shared" si="1714"/>
        <v>6655</v>
      </c>
      <c r="AN904" s="8">
        <f t="shared" si="1715"/>
        <v>874559.13</v>
      </c>
      <c r="AO904" s="8">
        <f t="shared" si="1716"/>
        <v>2793.62</v>
      </c>
      <c r="AP904" s="8">
        <f t="shared" si="1717"/>
        <v>0</v>
      </c>
      <c r="AQ904" s="8">
        <f t="shared" si="1718"/>
        <v>10225.879999999997</v>
      </c>
      <c r="AR904" s="8">
        <f t="shared" si="1719"/>
        <v>22</v>
      </c>
      <c r="AS904" s="8"/>
      <c r="AU904" s="11">
        <f t="shared" si="1720"/>
        <v>45454</v>
      </c>
      <c r="AV904" s="8">
        <f t="shared" si="1721"/>
        <v>6860</v>
      </c>
      <c r="AW904" s="8">
        <f t="shared" si="1722"/>
        <v>614643.39999999979</v>
      </c>
      <c r="AX904" s="8">
        <f t="shared" si="1723"/>
        <v>0</v>
      </c>
      <c r="AY904" s="8">
        <f t="shared" si="1724"/>
        <v>4080.6399999999994</v>
      </c>
      <c r="AZ904" s="8">
        <f t="shared" si="1725"/>
        <v>-221.75</v>
      </c>
      <c r="BA904" s="8">
        <f t="shared" si="1726"/>
        <v>29</v>
      </c>
      <c r="BB904" s="8"/>
      <c r="BD904" s="11">
        <f t="shared" si="1727"/>
        <v>45454</v>
      </c>
      <c r="BE904" s="8">
        <f t="shared" si="1728"/>
        <v>7992</v>
      </c>
      <c r="BF904" s="8">
        <f t="shared" si="1729"/>
        <v>1026260.17</v>
      </c>
      <c r="BG904" s="8">
        <f t="shared" si="1730"/>
        <v>4344.3999999999987</v>
      </c>
      <c r="BH904" s="8">
        <f t="shared" si="1731"/>
        <v>0</v>
      </c>
      <c r="BI904" s="8">
        <f t="shared" si="1732"/>
        <v>5699.0499999999965</v>
      </c>
      <c r="BJ904" s="8">
        <f t="shared" si="1733"/>
        <v>265</v>
      </c>
      <c r="BK904" s="8"/>
      <c r="BM904" s="11">
        <f t="shared" si="1734"/>
        <v>45454</v>
      </c>
      <c r="BN904" s="8">
        <f t="shared" si="1735"/>
        <v>8512</v>
      </c>
      <c r="BO904" s="8">
        <f t="shared" si="1736"/>
        <v>1146667.1000000003</v>
      </c>
      <c r="BP904" s="8">
        <f t="shared" si="1737"/>
        <v>5767.2000000000007</v>
      </c>
      <c r="BQ904" s="8">
        <f t="shared" si="1738"/>
        <v>0</v>
      </c>
      <c r="BR904" s="8">
        <f t="shared" si="1739"/>
        <v>22894.290000000005</v>
      </c>
      <c r="BS904" s="8">
        <f t="shared" si="1740"/>
        <v>31</v>
      </c>
      <c r="BT904" s="8"/>
      <c r="BV904" s="11">
        <f t="shared" si="1741"/>
        <v>45454</v>
      </c>
      <c r="BW904" s="8">
        <f t="shared" si="1742"/>
        <v>4811</v>
      </c>
      <c r="BX904" s="8">
        <f t="shared" si="1743"/>
        <v>385073.04</v>
      </c>
      <c r="BY904" s="8">
        <f t="shared" si="1744"/>
        <v>5701.65</v>
      </c>
      <c r="BZ904" s="8">
        <f t="shared" si="1745"/>
        <v>0</v>
      </c>
      <c r="CA904" s="8">
        <f t="shared" si="1746"/>
        <v>4483.4400000000005</v>
      </c>
      <c r="CB904" s="8">
        <f t="shared" si="1747"/>
        <v>34</v>
      </c>
      <c r="CC904" s="8"/>
      <c r="CE904" s="11">
        <f t="shared" si="1748"/>
        <v>45454</v>
      </c>
      <c r="CF904" s="8">
        <f t="shared" si="1749"/>
        <v>5401</v>
      </c>
      <c r="CG904" s="8">
        <f t="shared" si="1750"/>
        <v>658548.16000000015</v>
      </c>
      <c r="CH904" s="8">
        <f t="shared" si="1751"/>
        <v>7807.57</v>
      </c>
      <c r="CI904" s="8">
        <f t="shared" si="1752"/>
        <v>25</v>
      </c>
      <c r="CJ904" s="8">
        <f t="shared" si="1753"/>
        <v>-1.3299999999999699</v>
      </c>
      <c r="CK904" s="8">
        <f t="shared" si="1754"/>
        <v>87</v>
      </c>
      <c r="CL904" s="8"/>
      <c r="CN904" s="11">
        <f t="shared" si="1755"/>
        <v>45454</v>
      </c>
      <c r="CO904" s="8">
        <f t="shared" si="1756"/>
        <v>10339</v>
      </c>
      <c r="CP904" s="8">
        <f t="shared" si="1757"/>
        <v>1138924.6099999996</v>
      </c>
      <c r="CQ904" s="8">
        <f t="shared" si="1758"/>
        <v>10769.410000000002</v>
      </c>
      <c r="CR904" s="8">
        <f t="shared" si="1759"/>
        <v>65314.810000000041</v>
      </c>
      <c r="CS904" s="8">
        <f t="shared" si="1760"/>
        <v>7058.87</v>
      </c>
      <c r="CT904" s="8">
        <f t="shared" si="1761"/>
        <v>680</v>
      </c>
      <c r="CU904" s="8"/>
      <c r="CW904" s="11">
        <f t="shared" si="1762"/>
        <v>45454</v>
      </c>
      <c r="CX904" s="8">
        <f t="shared" si="1763"/>
        <v>2606</v>
      </c>
      <c r="CY904" s="8">
        <f t="shared" si="1764"/>
        <v>170133.90000000008</v>
      </c>
      <c r="CZ904" s="8">
        <f t="shared" si="1765"/>
        <v>-4.5</v>
      </c>
      <c r="DA904" s="8">
        <f t="shared" si="1766"/>
        <v>1100.5</v>
      </c>
      <c r="DB904" s="8">
        <f t="shared" si="1790"/>
        <v>6744.76</v>
      </c>
      <c r="DC904" s="8">
        <f t="shared" si="1768"/>
        <v>36</v>
      </c>
      <c r="DD904" s="8"/>
      <c r="DF904" s="11">
        <f t="shared" si="1769"/>
        <v>45454</v>
      </c>
      <c r="DG904" s="8">
        <f t="shared" si="1770"/>
        <v>0</v>
      </c>
      <c r="DH904" s="8">
        <f t="shared" si="1771"/>
        <v>0</v>
      </c>
      <c r="DI904" s="8">
        <f t="shared" si="1772"/>
        <v>0</v>
      </c>
      <c r="DJ904" s="8">
        <f t="shared" si="1773"/>
        <v>0</v>
      </c>
      <c r="DK904" s="8">
        <f t="shared" si="1774"/>
        <v>0</v>
      </c>
      <c r="DL904" s="8">
        <f t="shared" si="1775"/>
        <v>0</v>
      </c>
      <c r="DM904" s="8"/>
      <c r="DO904" s="11">
        <f t="shared" si="1776"/>
        <v>45454</v>
      </c>
      <c r="DP904" s="8">
        <f t="shared" si="1777"/>
        <v>0</v>
      </c>
      <c r="DQ904" s="8">
        <f t="shared" si="1778"/>
        <v>0</v>
      </c>
      <c r="DR904" s="8">
        <f t="shared" si="1779"/>
        <v>0</v>
      </c>
      <c r="DS904" s="8">
        <f t="shared" si="1780"/>
        <v>0</v>
      </c>
      <c r="DT904" s="8">
        <f t="shared" si="1781"/>
        <v>0</v>
      </c>
      <c r="DU904" s="8">
        <f t="shared" si="1782"/>
        <v>0</v>
      </c>
      <c r="DV904" s="8"/>
      <c r="DX904" s="11">
        <f t="shared" si="1783"/>
        <v>45454</v>
      </c>
      <c r="DY904" s="8">
        <f t="shared" si="1784"/>
        <v>0</v>
      </c>
      <c r="DZ904" s="8">
        <f t="shared" si="1785"/>
        <v>0</v>
      </c>
      <c r="EA904" s="8">
        <f t="shared" si="1786"/>
        <v>0</v>
      </c>
      <c r="EB904" s="8">
        <f t="shared" si="1787"/>
        <v>0</v>
      </c>
      <c r="EC904" s="8">
        <f t="shared" si="1788"/>
        <v>0</v>
      </c>
      <c r="ED904" s="8">
        <f t="shared" si="1789"/>
        <v>0</v>
      </c>
      <c r="EE904" s="8"/>
    </row>
    <row r="905" spans="2:135" x14ac:dyDescent="0.3">
      <c r="B905" s="11">
        <f t="shared" si="1685"/>
        <v>45455</v>
      </c>
      <c r="C905" s="8">
        <f t="shared" si="1686"/>
        <v>6965</v>
      </c>
      <c r="D905" s="8">
        <f t="shared" si="1687"/>
        <v>983573.60000000033</v>
      </c>
      <c r="E905" s="8">
        <f t="shared" si="1688"/>
        <v>0</v>
      </c>
      <c r="F905" s="8">
        <f t="shared" si="1689"/>
        <v>4690</v>
      </c>
      <c r="G905" s="8">
        <f t="shared" si="1690"/>
        <v>7914.8899999999994</v>
      </c>
      <c r="H905" s="8">
        <f t="shared" si="1691"/>
        <v>48</v>
      </c>
      <c r="I905" s="8"/>
      <c r="K905" s="11">
        <f t="shared" si="1692"/>
        <v>45455</v>
      </c>
      <c r="L905" s="8">
        <f t="shared" si="1693"/>
        <v>5832</v>
      </c>
      <c r="M905" s="8">
        <f t="shared" si="1694"/>
        <v>809814.56000000017</v>
      </c>
      <c r="N905" s="8">
        <f t="shared" si="1695"/>
        <v>2760.6800000000003</v>
      </c>
      <c r="O905" s="8">
        <f t="shared" si="1696"/>
        <v>0</v>
      </c>
      <c r="P905" s="8">
        <f t="shared" si="1697"/>
        <v>3262.9299999999989</v>
      </c>
      <c r="Q905" s="8">
        <f t="shared" si="1698"/>
        <v>11</v>
      </c>
      <c r="R905" s="8"/>
      <c r="T905" s="11">
        <f t="shared" si="1699"/>
        <v>45455</v>
      </c>
      <c r="U905" s="8">
        <f t="shared" si="1700"/>
        <v>3517</v>
      </c>
      <c r="V905" s="8">
        <f t="shared" si="1701"/>
        <v>345039.00000000006</v>
      </c>
      <c r="W905" s="8">
        <f t="shared" si="1702"/>
        <v>0</v>
      </c>
      <c r="X905" s="8">
        <f t="shared" si="1703"/>
        <v>0</v>
      </c>
      <c r="Y905" s="8">
        <f t="shared" si="1704"/>
        <v>7175.5</v>
      </c>
      <c r="Z905" s="8">
        <f t="shared" si="1705"/>
        <v>0</v>
      </c>
      <c r="AA905" s="8"/>
      <c r="AC905" s="11">
        <f t="shared" si="1706"/>
        <v>45455</v>
      </c>
      <c r="AD905" s="8">
        <f t="shared" si="1707"/>
        <v>8484</v>
      </c>
      <c r="AE905" s="8">
        <f t="shared" si="1708"/>
        <v>1041328.4899999995</v>
      </c>
      <c r="AF905" s="8">
        <f t="shared" si="1709"/>
        <v>8078.3100000000022</v>
      </c>
      <c r="AG905" s="8">
        <f t="shared" si="1710"/>
        <v>0</v>
      </c>
      <c r="AH905" s="8">
        <f t="shared" si="1711"/>
        <v>8893.2300000000014</v>
      </c>
      <c r="AI905" s="8">
        <f t="shared" si="1712"/>
        <v>96</v>
      </c>
      <c r="AJ905" s="8"/>
      <c r="AL905" s="11">
        <f t="shared" si="1713"/>
        <v>45455</v>
      </c>
      <c r="AM905" s="8">
        <f t="shared" si="1714"/>
        <v>6721</v>
      </c>
      <c r="AN905" s="8">
        <f t="shared" si="1715"/>
        <v>883262.77</v>
      </c>
      <c r="AO905" s="8">
        <f t="shared" si="1716"/>
        <v>2876.35</v>
      </c>
      <c r="AP905" s="8">
        <f t="shared" si="1717"/>
        <v>0</v>
      </c>
      <c r="AQ905" s="8">
        <f t="shared" si="1718"/>
        <v>10225.879999999997</v>
      </c>
      <c r="AR905" s="8">
        <f t="shared" si="1719"/>
        <v>22</v>
      </c>
      <c r="AS905" s="8"/>
      <c r="AU905" s="11">
        <f t="shared" si="1720"/>
        <v>45455</v>
      </c>
      <c r="AV905" s="8">
        <f t="shared" si="1721"/>
        <v>6914</v>
      </c>
      <c r="AW905" s="8">
        <f t="shared" si="1722"/>
        <v>619468.6599999998</v>
      </c>
      <c r="AX905" s="8">
        <f t="shared" si="1723"/>
        <v>0</v>
      </c>
      <c r="AY905" s="8">
        <f t="shared" si="1724"/>
        <v>4115.6399999999994</v>
      </c>
      <c r="AZ905" s="8">
        <f t="shared" si="1725"/>
        <v>-221.75</v>
      </c>
      <c r="BA905" s="8">
        <f t="shared" si="1726"/>
        <v>29</v>
      </c>
      <c r="BB905" s="8"/>
      <c r="BD905" s="11">
        <f t="shared" si="1727"/>
        <v>45455</v>
      </c>
      <c r="BE905" s="8">
        <f t="shared" si="1728"/>
        <v>8048</v>
      </c>
      <c r="BF905" s="8">
        <f t="shared" si="1729"/>
        <v>1035679.66</v>
      </c>
      <c r="BG905" s="8">
        <f t="shared" si="1730"/>
        <v>4373.0299999999988</v>
      </c>
      <c r="BH905" s="8">
        <f t="shared" si="1731"/>
        <v>0</v>
      </c>
      <c r="BI905" s="8">
        <f t="shared" si="1732"/>
        <v>5703.9999999999964</v>
      </c>
      <c r="BJ905" s="8">
        <f t="shared" si="1733"/>
        <v>283</v>
      </c>
      <c r="BK905" s="8"/>
      <c r="BM905" s="11">
        <f t="shared" si="1734"/>
        <v>45455</v>
      </c>
      <c r="BN905" s="8">
        <f t="shared" si="1735"/>
        <v>8575</v>
      </c>
      <c r="BO905" s="8">
        <f t="shared" si="1736"/>
        <v>1155015.8700000003</v>
      </c>
      <c r="BP905" s="8">
        <f t="shared" si="1737"/>
        <v>5803.4900000000007</v>
      </c>
      <c r="BQ905" s="8">
        <f t="shared" si="1738"/>
        <v>0</v>
      </c>
      <c r="BR905" s="8">
        <f t="shared" si="1739"/>
        <v>22944.290000000005</v>
      </c>
      <c r="BS905" s="8">
        <f t="shared" si="1740"/>
        <v>32</v>
      </c>
      <c r="BT905" s="8"/>
      <c r="BV905" s="11">
        <f t="shared" si="1741"/>
        <v>45455</v>
      </c>
      <c r="BW905" s="8">
        <f t="shared" si="1742"/>
        <v>4863</v>
      </c>
      <c r="BX905" s="8">
        <f t="shared" si="1743"/>
        <v>389166.69999999995</v>
      </c>
      <c r="BY905" s="8">
        <f t="shared" si="1744"/>
        <v>5728.65</v>
      </c>
      <c r="BZ905" s="8">
        <f t="shared" si="1745"/>
        <v>0</v>
      </c>
      <c r="CA905" s="8">
        <f t="shared" si="1746"/>
        <v>4483.4400000000005</v>
      </c>
      <c r="CB905" s="8">
        <f t="shared" si="1747"/>
        <v>34</v>
      </c>
      <c r="CC905" s="8"/>
      <c r="CE905" s="11">
        <f t="shared" si="1748"/>
        <v>45455</v>
      </c>
      <c r="CF905" s="8">
        <f t="shared" si="1749"/>
        <v>5440</v>
      </c>
      <c r="CG905" s="8">
        <f t="shared" si="1750"/>
        <v>663726.54000000015</v>
      </c>
      <c r="CH905" s="8">
        <f t="shared" si="1751"/>
        <v>7830.07</v>
      </c>
      <c r="CI905" s="8">
        <f t="shared" si="1752"/>
        <v>25</v>
      </c>
      <c r="CJ905" s="8">
        <f t="shared" si="1753"/>
        <v>-1.3299999999999699</v>
      </c>
      <c r="CK905" s="8">
        <f t="shared" si="1754"/>
        <v>87</v>
      </c>
      <c r="CL905" s="8"/>
      <c r="CN905" s="11">
        <f t="shared" si="1755"/>
        <v>45455</v>
      </c>
      <c r="CO905" s="8">
        <f t="shared" si="1756"/>
        <v>10431</v>
      </c>
      <c r="CP905" s="8">
        <f t="shared" si="1757"/>
        <v>1151510.2199999997</v>
      </c>
      <c r="CQ905" s="8">
        <f t="shared" si="1758"/>
        <v>10895.410000000002</v>
      </c>
      <c r="CR905" s="8">
        <f t="shared" si="1759"/>
        <v>65936.300000000047</v>
      </c>
      <c r="CS905" s="8">
        <f t="shared" si="1760"/>
        <v>7133.87</v>
      </c>
      <c r="CT905" s="8">
        <f t="shared" si="1761"/>
        <v>680</v>
      </c>
      <c r="CU905" s="8"/>
      <c r="CW905" s="11">
        <f t="shared" si="1762"/>
        <v>45455</v>
      </c>
      <c r="CX905" s="8">
        <f t="shared" si="1763"/>
        <v>2628</v>
      </c>
      <c r="CY905" s="8">
        <f t="shared" si="1764"/>
        <v>171285.94000000009</v>
      </c>
      <c r="CZ905" s="8">
        <f t="shared" si="1765"/>
        <v>-4.5</v>
      </c>
      <c r="DA905" s="8">
        <f t="shared" si="1766"/>
        <v>1110</v>
      </c>
      <c r="DB905" s="8">
        <f t="shared" si="1790"/>
        <v>6744.76</v>
      </c>
      <c r="DC905" s="8">
        <f t="shared" si="1768"/>
        <v>36</v>
      </c>
      <c r="DD905" s="8"/>
      <c r="DF905" s="11">
        <f t="shared" si="1769"/>
        <v>45455</v>
      </c>
      <c r="DG905" s="8">
        <f t="shared" si="1770"/>
        <v>0</v>
      </c>
      <c r="DH905" s="8">
        <f t="shared" si="1771"/>
        <v>0</v>
      </c>
      <c r="DI905" s="8">
        <f t="shared" si="1772"/>
        <v>0</v>
      </c>
      <c r="DJ905" s="8">
        <f t="shared" si="1773"/>
        <v>0</v>
      </c>
      <c r="DK905" s="8">
        <f t="shared" si="1774"/>
        <v>0</v>
      </c>
      <c r="DL905" s="8">
        <f t="shared" si="1775"/>
        <v>0</v>
      </c>
      <c r="DM905" s="8"/>
      <c r="DO905" s="11">
        <f t="shared" si="1776"/>
        <v>45455</v>
      </c>
      <c r="DP905" s="8">
        <f t="shared" si="1777"/>
        <v>0</v>
      </c>
      <c r="DQ905" s="8">
        <f t="shared" si="1778"/>
        <v>0</v>
      </c>
      <c r="DR905" s="8">
        <f t="shared" si="1779"/>
        <v>0</v>
      </c>
      <c r="DS905" s="8">
        <f t="shared" si="1780"/>
        <v>0</v>
      </c>
      <c r="DT905" s="8">
        <f t="shared" si="1781"/>
        <v>0</v>
      </c>
      <c r="DU905" s="8">
        <f t="shared" si="1782"/>
        <v>0</v>
      </c>
      <c r="DV905" s="8"/>
      <c r="DX905" s="11">
        <f t="shared" si="1783"/>
        <v>45455</v>
      </c>
      <c r="DY905" s="8">
        <f t="shared" si="1784"/>
        <v>0</v>
      </c>
      <c r="DZ905" s="8">
        <f t="shared" si="1785"/>
        <v>0</v>
      </c>
      <c r="EA905" s="8">
        <f t="shared" si="1786"/>
        <v>0</v>
      </c>
      <c r="EB905" s="8">
        <f t="shared" si="1787"/>
        <v>0</v>
      </c>
      <c r="EC905" s="8">
        <f t="shared" si="1788"/>
        <v>0</v>
      </c>
      <c r="ED905" s="8">
        <f t="shared" si="1789"/>
        <v>0</v>
      </c>
      <c r="EE905" s="8"/>
    </row>
    <row r="906" spans="2:135" x14ac:dyDescent="0.3">
      <c r="B906" s="11">
        <f t="shared" si="1685"/>
        <v>45456</v>
      </c>
      <c r="C906" s="8">
        <f t="shared" si="1686"/>
        <v>7014</v>
      </c>
      <c r="D906" s="8">
        <f t="shared" si="1687"/>
        <v>990678.66000000038</v>
      </c>
      <c r="E906" s="8">
        <f t="shared" si="1688"/>
        <v>0</v>
      </c>
      <c r="F906" s="8">
        <f t="shared" si="1689"/>
        <v>4713</v>
      </c>
      <c r="G906" s="8">
        <f t="shared" si="1690"/>
        <v>7918.8899999999994</v>
      </c>
      <c r="H906" s="8">
        <f t="shared" si="1691"/>
        <v>48</v>
      </c>
      <c r="I906" s="8"/>
      <c r="K906" s="11">
        <f t="shared" si="1692"/>
        <v>45456</v>
      </c>
      <c r="L906" s="8">
        <f t="shared" si="1693"/>
        <v>5875</v>
      </c>
      <c r="M906" s="8">
        <f t="shared" si="1694"/>
        <v>815473.25000000012</v>
      </c>
      <c r="N906" s="8">
        <f t="shared" si="1695"/>
        <v>2784.4900000000002</v>
      </c>
      <c r="O906" s="8">
        <f t="shared" si="1696"/>
        <v>0</v>
      </c>
      <c r="P906" s="8">
        <f t="shared" si="1697"/>
        <v>3337.9299999999989</v>
      </c>
      <c r="Q906" s="8">
        <f t="shared" si="1698"/>
        <v>11</v>
      </c>
      <c r="R906" s="8"/>
      <c r="T906" s="11">
        <f t="shared" si="1699"/>
        <v>45456</v>
      </c>
      <c r="U906" s="8">
        <f t="shared" si="1700"/>
        <v>3538</v>
      </c>
      <c r="V906" s="8">
        <f t="shared" si="1701"/>
        <v>346948.15000000008</v>
      </c>
      <c r="W906" s="8">
        <f t="shared" si="1702"/>
        <v>0</v>
      </c>
      <c r="X906" s="8">
        <f t="shared" si="1703"/>
        <v>0</v>
      </c>
      <c r="Y906" s="8">
        <f t="shared" si="1704"/>
        <v>7222</v>
      </c>
      <c r="Z906" s="8">
        <f t="shared" si="1705"/>
        <v>0</v>
      </c>
      <c r="AA906" s="8"/>
      <c r="AC906" s="11">
        <f t="shared" si="1706"/>
        <v>45456</v>
      </c>
      <c r="AD906" s="8">
        <f t="shared" si="1707"/>
        <v>8561</v>
      </c>
      <c r="AE906" s="8">
        <f t="shared" si="1708"/>
        <v>1050346.4099999995</v>
      </c>
      <c r="AF906" s="8">
        <f t="shared" si="1709"/>
        <v>8253.2400000000016</v>
      </c>
      <c r="AG906" s="8">
        <f t="shared" si="1710"/>
        <v>0</v>
      </c>
      <c r="AH906" s="8">
        <f t="shared" si="1711"/>
        <v>8865.9300000000021</v>
      </c>
      <c r="AI906" s="8">
        <f t="shared" si="1712"/>
        <v>97</v>
      </c>
      <c r="AJ906" s="8"/>
      <c r="AL906" s="11">
        <f t="shared" si="1713"/>
        <v>45456</v>
      </c>
      <c r="AM906" s="8">
        <f t="shared" si="1714"/>
        <v>6765</v>
      </c>
      <c r="AN906" s="8">
        <f t="shared" si="1715"/>
        <v>888764.5</v>
      </c>
      <c r="AO906" s="8">
        <f t="shared" si="1716"/>
        <v>2902.27</v>
      </c>
      <c r="AP906" s="8">
        <f t="shared" si="1717"/>
        <v>0</v>
      </c>
      <c r="AQ906" s="8">
        <f t="shared" si="1718"/>
        <v>10225.879999999997</v>
      </c>
      <c r="AR906" s="8">
        <f t="shared" si="1719"/>
        <v>22</v>
      </c>
      <c r="AS906" s="8"/>
      <c r="AU906" s="11">
        <f t="shared" si="1720"/>
        <v>45456</v>
      </c>
      <c r="AV906" s="8">
        <f t="shared" si="1721"/>
        <v>6975</v>
      </c>
      <c r="AW906" s="8">
        <f t="shared" si="1722"/>
        <v>624717.1599999998</v>
      </c>
      <c r="AX906" s="8">
        <f t="shared" si="1723"/>
        <v>0</v>
      </c>
      <c r="AY906" s="8">
        <f t="shared" si="1724"/>
        <v>4151.6399999999994</v>
      </c>
      <c r="AZ906" s="8">
        <f t="shared" si="1725"/>
        <v>-221.75</v>
      </c>
      <c r="BA906" s="8">
        <f t="shared" si="1726"/>
        <v>29</v>
      </c>
      <c r="BB906" s="8"/>
      <c r="BD906" s="11">
        <f t="shared" si="1727"/>
        <v>45456</v>
      </c>
      <c r="BE906" s="8">
        <f t="shared" si="1728"/>
        <v>8099</v>
      </c>
      <c r="BF906" s="8">
        <f t="shared" si="1729"/>
        <v>1042610.39</v>
      </c>
      <c r="BG906" s="8">
        <f t="shared" si="1730"/>
        <v>4386.8899999999985</v>
      </c>
      <c r="BH906" s="8">
        <f t="shared" si="1731"/>
        <v>0</v>
      </c>
      <c r="BI906" s="8">
        <f t="shared" si="1732"/>
        <v>5703.9999999999964</v>
      </c>
      <c r="BJ906" s="8">
        <f t="shared" si="1733"/>
        <v>301</v>
      </c>
      <c r="BK906" s="8"/>
      <c r="BM906" s="11">
        <f t="shared" si="1734"/>
        <v>45456</v>
      </c>
      <c r="BN906" s="8">
        <f t="shared" si="1735"/>
        <v>8633</v>
      </c>
      <c r="BO906" s="8">
        <f t="shared" si="1736"/>
        <v>1162174.4700000004</v>
      </c>
      <c r="BP906" s="8">
        <f t="shared" si="1737"/>
        <v>5824.420000000001</v>
      </c>
      <c r="BQ906" s="8">
        <f t="shared" si="1738"/>
        <v>0</v>
      </c>
      <c r="BR906" s="8">
        <f t="shared" si="1739"/>
        <v>23066.290000000005</v>
      </c>
      <c r="BS906" s="8">
        <f t="shared" si="1740"/>
        <v>32</v>
      </c>
      <c r="BT906" s="8"/>
      <c r="BV906" s="11">
        <f t="shared" si="1741"/>
        <v>45456</v>
      </c>
      <c r="BW906" s="8">
        <f t="shared" si="1742"/>
        <v>4901</v>
      </c>
      <c r="BX906" s="8">
        <f t="shared" si="1743"/>
        <v>391814.49999999994</v>
      </c>
      <c r="BY906" s="8">
        <f t="shared" si="1744"/>
        <v>5741.65</v>
      </c>
      <c r="BZ906" s="8">
        <f t="shared" si="1745"/>
        <v>0</v>
      </c>
      <c r="CA906" s="8">
        <f t="shared" si="1746"/>
        <v>4544.4400000000005</v>
      </c>
      <c r="CB906" s="8">
        <f t="shared" si="1747"/>
        <v>34</v>
      </c>
      <c r="CC906" s="8"/>
      <c r="CE906" s="11">
        <f t="shared" si="1748"/>
        <v>45456</v>
      </c>
      <c r="CF906" s="8">
        <f t="shared" si="1749"/>
        <v>5472</v>
      </c>
      <c r="CG906" s="8">
        <f t="shared" si="1750"/>
        <v>667956.63000000012</v>
      </c>
      <c r="CH906" s="8">
        <f t="shared" si="1751"/>
        <v>7849.57</v>
      </c>
      <c r="CI906" s="8">
        <f t="shared" si="1752"/>
        <v>25</v>
      </c>
      <c r="CJ906" s="8">
        <f t="shared" si="1753"/>
        <v>-1.3299999999999699</v>
      </c>
      <c r="CK906" s="8">
        <f t="shared" si="1754"/>
        <v>87</v>
      </c>
      <c r="CL906" s="8"/>
      <c r="CN906" s="11">
        <f t="shared" si="1755"/>
        <v>45456</v>
      </c>
      <c r="CO906" s="8">
        <f t="shared" si="1756"/>
        <v>10501</v>
      </c>
      <c r="CP906" s="8">
        <f t="shared" si="1757"/>
        <v>1159811.3399999999</v>
      </c>
      <c r="CQ906" s="8">
        <f t="shared" si="1758"/>
        <v>10977.410000000002</v>
      </c>
      <c r="CR906" s="8">
        <f t="shared" si="1759"/>
        <v>66445.510000000053</v>
      </c>
      <c r="CS906" s="8">
        <f t="shared" si="1760"/>
        <v>7133.87</v>
      </c>
      <c r="CT906" s="8">
        <f t="shared" si="1761"/>
        <v>680</v>
      </c>
      <c r="CU906" s="8"/>
      <c r="CW906" s="11">
        <f t="shared" si="1762"/>
        <v>45456</v>
      </c>
      <c r="CX906" s="8">
        <f t="shared" si="1763"/>
        <v>2643</v>
      </c>
      <c r="CY906" s="8">
        <f t="shared" si="1764"/>
        <v>172075.7900000001</v>
      </c>
      <c r="CZ906" s="8">
        <f t="shared" si="1765"/>
        <v>-4.5</v>
      </c>
      <c r="DA906" s="8">
        <f t="shared" si="1766"/>
        <v>1114</v>
      </c>
      <c r="DB906" s="8">
        <f t="shared" si="1790"/>
        <v>6744.76</v>
      </c>
      <c r="DC906" s="8">
        <f t="shared" si="1768"/>
        <v>36</v>
      </c>
      <c r="DD906" s="8"/>
      <c r="DF906" s="11">
        <f t="shared" si="1769"/>
        <v>45456</v>
      </c>
      <c r="DG906" s="8">
        <f t="shared" si="1770"/>
        <v>0</v>
      </c>
      <c r="DH906" s="8">
        <f t="shared" si="1771"/>
        <v>0</v>
      </c>
      <c r="DI906" s="8">
        <f t="shared" si="1772"/>
        <v>0</v>
      </c>
      <c r="DJ906" s="8">
        <f t="shared" si="1773"/>
        <v>0</v>
      </c>
      <c r="DK906" s="8">
        <f t="shared" si="1774"/>
        <v>0</v>
      </c>
      <c r="DL906" s="8">
        <f t="shared" si="1775"/>
        <v>0</v>
      </c>
      <c r="DM906" s="8"/>
      <c r="DO906" s="11">
        <f t="shared" si="1776"/>
        <v>45456</v>
      </c>
      <c r="DP906" s="8">
        <f t="shared" si="1777"/>
        <v>0</v>
      </c>
      <c r="DQ906" s="8">
        <f t="shared" si="1778"/>
        <v>0</v>
      </c>
      <c r="DR906" s="8">
        <f t="shared" si="1779"/>
        <v>0</v>
      </c>
      <c r="DS906" s="8">
        <f t="shared" si="1780"/>
        <v>0</v>
      </c>
      <c r="DT906" s="8">
        <f t="shared" si="1781"/>
        <v>0</v>
      </c>
      <c r="DU906" s="8">
        <f t="shared" si="1782"/>
        <v>0</v>
      </c>
      <c r="DV906" s="8"/>
      <c r="DX906" s="11">
        <f t="shared" si="1783"/>
        <v>45456</v>
      </c>
      <c r="DY906" s="8">
        <f t="shared" si="1784"/>
        <v>0</v>
      </c>
      <c r="DZ906" s="8">
        <f t="shared" si="1785"/>
        <v>0</v>
      </c>
      <c r="EA906" s="8">
        <f t="shared" si="1786"/>
        <v>0</v>
      </c>
      <c r="EB906" s="8">
        <f t="shared" si="1787"/>
        <v>0</v>
      </c>
      <c r="EC906" s="8">
        <f t="shared" si="1788"/>
        <v>0</v>
      </c>
      <c r="ED906" s="8">
        <f t="shared" si="1789"/>
        <v>0</v>
      </c>
      <c r="EE906" s="8"/>
    </row>
    <row r="907" spans="2:135" x14ac:dyDescent="0.3">
      <c r="B907" s="11">
        <f t="shared" si="1685"/>
        <v>45457</v>
      </c>
      <c r="C907" s="8">
        <f t="shared" si="1686"/>
        <v>7076</v>
      </c>
      <c r="D907" s="8">
        <f t="shared" si="1687"/>
        <v>1000094.8900000004</v>
      </c>
      <c r="E907" s="8">
        <f t="shared" si="1688"/>
        <v>0</v>
      </c>
      <c r="F907" s="8">
        <f t="shared" si="1689"/>
        <v>4743</v>
      </c>
      <c r="G907" s="8">
        <f t="shared" si="1690"/>
        <v>8320.89</v>
      </c>
      <c r="H907" s="8">
        <f t="shared" si="1691"/>
        <v>48</v>
      </c>
      <c r="I907" s="8"/>
      <c r="K907" s="11">
        <f t="shared" si="1692"/>
        <v>45457</v>
      </c>
      <c r="L907" s="8">
        <f t="shared" si="1693"/>
        <v>5894</v>
      </c>
      <c r="M907" s="8">
        <f t="shared" si="1694"/>
        <v>817997.35000000009</v>
      </c>
      <c r="N907" s="8">
        <f t="shared" si="1695"/>
        <v>2796.7500000000005</v>
      </c>
      <c r="O907" s="8">
        <f t="shared" si="1696"/>
        <v>0</v>
      </c>
      <c r="P907" s="8">
        <f t="shared" si="1697"/>
        <v>3362.9299999999989</v>
      </c>
      <c r="Q907" s="8">
        <f t="shared" si="1698"/>
        <v>11</v>
      </c>
      <c r="R907" s="8"/>
      <c r="T907" s="11">
        <f t="shared" si="1699"/>
        <v>45457</v>
      </c>
      <c r="U907" s="8">
        <f t="shared" si="1700"/>
        <v>3565</v>
      </c>
      <c r="V907" s="8">
        <f t="shared" si="1701"/>
        <v>349353.0400000001</v>
      </c>
      <c r="W907" s="8">
        <f t="shared" si="1702"/>
        <v>0</v>
      </c>
      <c r="X907" s="8">
        <f t="shared" si="1703"/>
        <v>0</v>
      </c>
      <c r="Y907" s="8">
        <f t="shared" si="1704"/>
        <v>7233</v>
      </c>
      <c r="Z907" s="8">
        <f t="shared" si="1705"/>
        <v>0</v>
      </c>
      <c r="AA907" s="8"/>
      <c r="AC907" s="11">
        <f t="shared" si="1706"/>
        <v>45457</v>
      </c>
      <c r="AD907" s="8">
        <f t="shared" si="1707"/>
        <v>8634</v>
      </c>
      <c r="AE907" s="8">
        <f t="shared" si="1708"/>
        <v>1059986.1999999995</v>
      </c>
      <c r="AF907" s="8">
        <f t="shared" si="1709"/>
        <v>8458.6900000000023</v>
      </c>
      <c r="AG907" s="8">
        <f t="shared" si="1710"/>
        <v>0</v>
      </c>
      <c r="AH907" s="8">
        <f t="shared" si="1711"/>
        <v>8865.9300000000021</v>
      </c>
      <c r="AI907" s="8">
        <f t="shared" si="1712"/>
        <v>98</v>
      </c>
      <c r="AJ907" s="8"/>
      <c r="AL907" s="11">
        <f t="shared" si="1713"/>
        <v>45457</v>
      </c>
      <c r="AM907" s="8">
        <f t="shared" si="1714"/>
        <v>6813</v>
      </c>
      <c r="AN907" s="8">
        <f t="shared" si="1715"/>
        <v>894633.93</v>
      </c>
      <c r="AO907" s="8">
        <f t="shared" si="1716"/>
        <v>2938.36</v>
      </c>
      <c r="AP907" s="8">
        <f t="shared" si="1717"/>
        <v>0</v>
      </c>
      <c r="AQ907" s="8">
        <f t="shared" si="1718"/>
        <v>10225.879999999997</v>
      </c>
      <c r="AR907" s="8">
        <f t="shared" si="1719"/>
        <v>22</v>
      </c>
      <c r="AS907" s="8"/>
      <c r="AU907" s="11">
        <f t="shared" si="1720"/>
        <v>45457</v>
      </c>
      <c r="AV907" s="8">
        <f t="shared" si="1721"/>
        <v>7023</v>
      </c>
      <c r="AW907" s="8">
        <f t="shared" si="1722"/>
        <v>628280.83999999985</v>
      </c>
      <c r="AX907" s="8">
        <f t="shared" si="1723"/>
        <v>0</v>
      </c>
      <c r="AY907" s="8">
        <f t="shared" si="1724"/>
        <v>4204.6399999999994</v>
      </c>
      <c r="AZ907" s="8">
        <f t="shared" si="1725"/>
        <v>-221.75</v>
      </c>
      <c r="BA907" s="8">
        <f t="shared" si="1726"/>
        <v>29</v>
      </c>
      <c r="BB907" s="8"/>
      <c r="BD907" s="11">
        <f t="shared" si="1727"/>
        <v>45457</v>
      </c>
      <c r="BE907" s="8">
        <f t="shared" si="1728"/>
        <v>8146</v>
      </c>
      <c r="BF907" s="8">
        <f t="shared" si="1729"/>
        <v>1049126.99</v>
      </c>
      <c r="BG907" s="8">
        <f t="shared" si="1730"/>
        <v>4427.5399999999981</v>
      </c>
      <c r="BH907" s="8">
        <f t="shared" si="1731"/>
        <v>0</v>
      </c>
      <c r="BI907" s="8">
        <f t="shared" si="1732"/>
        <v>5703.9999999999964</v>
      </c>
      <c r="BJ907" s="8">
        <f t="shared" si="1733"/>
        <v>320</v>
      </c>
      <c r="BK907" s="8"/>
      <c r="BM907" s="11">
        <f t="shared" si="1734"/>
        <v>45457</v>
      </c>
      <c r="BN907" s="8">
        <f t="shared" si="1735"/>
        <v>8683</v>
      </c>
      <c r="BO907" s="8">
        <f t="shared" si="1736"/>
        <v>1167909.0400000005</v>
      </c>
      <c r="BP907" s="8">
        <f t="shared" si="1737"/>
        <v>5834.1900000000014</v>
      </c>
      <c r="BQ907" s="8">
        <f t="shared" si="1738"/>
        <v>0</v>
      </c>
      <c r="BR907" s="8">
        <f t="shared" si="1739"/>
        <v>23434.310000000005</v>
      </c>
      <c r="BS907" s="8">
        <f t="shared" si="1740"/>
        <v>32</v>
      </c>
      <c r="BT907" s="8"/>
      <c r="BV907" s="11">
        <f t="shared" si="1741"/>
        <v>45457</v>
      </c>
      <c r="BW907" s="8">
        <f t="shared" si="1742"/>
        <v>4931</v>
      </c>
      <c r="BX907" s="8">
        <f t="shared" si="1743"/>
        <v>394081.21999999991</v>
      </c>
      <c r="BY907" s="8">
        <f t="shared" si="1744"/>
        <v>5777.65</v>
      </c>
      <c r="BZ907" s="8">
        <f t="shared" si="1745"/>
        <v>0</v>
      </c>
      <c r="CA907" s="8">
        <f t="shared" si="1746"/>
        <v>4754.4400000000005</v>
      </c>
      <c r="CB907" s="8">
        <f t="shared" si="1747"/>
        <v>34</v>
      </c>
      <c r="CC907" s="8"/>
      <c r="CE907" s="11">
        <f t="shared" si="1748"/>
        <v>45457</v>
      </c>
      <c r="CF907" s="8">
        <f t="shared" si="1749"/>
        <v>5493</v>
      </c>
      <c r="CG907" s="8">
        <f t="shared" si="1750"/>
        <v>670614.97000000009</v>
      </c>
      <c r="CH907" s="8">
        <f t="shared" si="1751"/>
        <v>-1052.9300000000003</v>
      </c>
      <c r="CI907" s="8">
        <f t="shared" si="1752"/>
        <v>25</v>
      </c>
      <c r="CJ907" s="8">
        <f t="shared" si="1753"/>
        <v>-1.3299999999999699</v>
      </c>
      <c r="CK907" s="8">
        <f t="shared" si="1754"/>
        <v>87</v>
      </c>
      <c r="CL907" s="8"/>
      <c r="CN907" s="11">
        <f t="shared" si="1755"/>
        <v>45457</v>
      </c>
      <c r="CO907" s="8">
        <f t="shared" si="1756"/>
        <v>10580</v>
      </c>
      <c r="CP907" s="8">
        <f t="shared" si="1757"/>
        <v>1168644.1099999999</v>
      </c>
      <c r="CQ907" s="8">
        <f t="shared" si="1758"/>
        <v>11123.910000000002</v>
      </c>
      <c r="CR907" s="8">
        <f t="shared" si="1759"/>
        <v>66960.33000000006</v>
      </c>
      <c r="CS907" s="8">
        <f t="shared" si="1760"/>
        <v>7233.87</v>
      </c>
      <c r="CT907" s="8">
        <f t="shared" si="1761"/>
        <v>680</v>
      </c>
      <c r="CU907" s="8"/>
      <c r="CW907" s="11">
        <f t="shared" si="1762"/>
        <v>45457</v>
      </c>
      <c r="CX907" s="8">
        <f t="shared" si="1763"/>
        <v>2661</v>
      </c>
      <c r="CY907" s="8">
        <f t="shared" si="1764"/>
        <v>173195.12000000008</v>
      </c>
      <c r="CZ907" s="8">
        <f t="shared" si="1765"/>
        <v>-4.5</v>
      </c>
      <c r="DA907" s="8">
        <f t="shared" si="1766"/>
        <v>1114</v>
      </c>
      <c r="DB907" s="8">
        <f t="shared" si="1790"/>
        <v>6759.76</v>
      </c>
      <c r="DC907" s="8">
        <f t="shared" si="1768"/>
        <v>36</v>
      </c>
      <c r="DD907" s="8"/>
      <c r="DF907" s="11">
        <f t="shared" si="1769"/>
        <v>45457</v>
      </c>
      <c r="DG907" s="8">
        <f t="shared" si="1770"/>
        <v>0</v>
      </c>
      <c r="DH907" s="8">
        <f t="shared" si="1771"/>
        <v>0</v>
      </c>
      <c r="DI907" s="8">
        <f t="shared" si="1772"/>
        <v>0</v>
      </c>
      <c r="DJ907" s="8">
        <f t="shared" si="1773"/>
        <v>0</v>
      </c>
      <c r="DK907" s="8">
        <f t="shared" si="1774"/>
        <v>0</v>
      </c>
      <c r="DL907" s="8">
        <f t="shared" si="1775"/>
        <v>0</v>
      </c>
      <c r="DM907" s="8"/>
      <c r="DO907" s="11">
        <f t="shared" si="1776"/>
        <v>45457</v>
      </c>
      <c r="DP907" s="8">
        <f t="shared" si="1777"/>
        <v>0</v>
      </c>
      <c r="DQ907" s="8">
        <f t="shared" si="1778"/>
        <v>0</v>
      </c>
      <c r="DR907" s="8">
        <f t="shared" si="1779"/>
        <v>0</v>
      </c>
      <c r="DS907" s="8">
        <f t="shared" si="1780"/>
        <v>0</v>
      </c>
      <c r="DT907" s="8">
        <f t="shared" si="1781"/>
        <v>0</v>
      </c>
      <c r="DU907" s="8">
        <f t="shared" si="1782"/>
        <v>0</v>
      </c>
      <c r="DV907" s="8"/>
      <c r="DX907" s="11">
        <f t="shared" si="1783"/>
        <v>45457</v>
      </c>
      <c r="DY907" s="8">
        <f t="shared" si="1784"/>
        <v>0</v>
      </c>
      <c r="DZ907" s="8">
        <f t="shared" si="1785"/>
        <v>0</v>
      </c>
      <c r="EA907" s="8">
        <f t="shared" si="1786"/>
        <v>0</v>
      </c>
      <c r="EB907" s="8">
        <f t="shared" si="1787"/>
        <v>0</v>
      </c>
      <c r="EC907" s="8">
        <f t="shared" si="1788"/>
        <v>0</v>
      </c>
      <c r="ED907" s="8">
        <f t="shared" si="1789"/>
        <v>0</v>
      </c>
      <c r="EE907" s="8"/>
    </row>
    <row r="908" spans="2:135" x14ac:dyDescent="0.3">
      <c r="B908" s="11">
        <f t="shared" si="1685"/>
        <v>45458</v>
      </c>
      <c r="C908" s="8">
        <f t="shared" si="1686"/>
        <v>7131</v>
      </c>
      <c r="D908" s="8">
        <f t="shared" si="1687"/>
        <v>1008442.4600000003</v>
      </c>
      <c r="E908" s="8">
        <f t="shared" si="1688"/>
        <v>0</v>
      </c>
      <c r="F908" s="8">
        <f t="shared" si="1689"/>
        <v>4796</v>
      </c>
      <c r="G908" s="8">
        <f t="shared" si="1690"/>
        <v>8372.89</v>
      </c>
      <c r="H908" s="8">
        <f t="shared" si="1691"/>
        <v>48</v>
      </c>
      <c r="I908" s="8"/>
      <c r="K908" s="11">
        <f t="shared" si="1692"/>
        <v>45458</v>
      </c>
      <c r="L908" s="8">
        <f t="shared" si="1693"/>
        <v>5909</v>
      </c>
      <c r="M908" s="8">
        <f t="shared" si="1694"/>
        <v>819910.25000000012</v>
      </c>
      <c r="N908" s="8">
        <f t="shared" si="1695"/>
        <v>2803.3500000000004</v>
      </c>
      <c r="O908" s="8">
        <f t="shared" si="1696"/>
        <v>0</v>
      </c>
      <c r="P908" s="8">
        <f t="shared" si="1697"/>
        <v>3337.9299999999989</v>
      </c>
      <c r="Q908" s="8">
        <f t="shared" si="1698"/>
        <v>11</v>
      </c>
      <c r="R908" s="8"/>
      <c r="T908" s="11">
        <f t="shared" si="1699"/>
        <v>45458</v>
      </c>
      <c r="U908" s="8">
        <f t="shared" si="1700"/>
        <v>3599</v>
      </c>
      <c r="V908" s="8">
        <f t="shared" si="1701"/>
        <v>352679.56000000011</v>
      </c>
      <c r="W908" s="8">
        <f t="shared" si="1702"/>
        <v>0</v>
      </c>
      <c r="X908" s="8">
        <f t="shared" si="1703"/>
        <v>0</v>
      </c>
      <c r="Y908" s="8">
        <f t="shared" si="1704"/>
        <v>7299.5</v>
      </c>
      <c r="Z908" s="8">
        <f t="shared" si="1705"/>
        <v>0</v>
      </c>
      <c r="AA908" s="8"/>
      <c r="AC908" s="11">
        <f t="shared" si="1706"/>
        <v>45458</v>
      </c>
      <c r="AD908" s="8">
        <f t="shared" si="1707"/>
        <v>8705</v>
      </c>
      <c r="AE908" s="8">
        <f t="shared" si="1708"/>
        <v>1069989.5699999996</v>
      </c>
      <c r="AF908" s="8">
        <f t="shared" si="1709"/>
        <v>8546.6000000000022</v>
      </c>
      <c r="AG908" s="8">
        <f t="shared" si="1710"/>
        <v>0</v>
      </c>
      <c r="AH908" s="8">
        <f t="shared" si="1711"/>
        <v>9045.9300000000021</v>
      </c>
      <c r="AI908" s="8">
        <f t="shared" si="1712"/>
        <v>99</v>
      </c>
      <c r="AJ908" s="8"/>
      <c r="AL908" s="11">
        <f t="shared" si="1713"/>
        <v>45458</v>
      </c>
      <c r="AM908" s="8">
        <f t="shared" si="1714"/>
        <v>6858</v>
      </c>
      <c r="AN908" s="8">
        <f t="shared" si="1715"/>
        <v>900896.03</v>
      </c>
      <c r="AO908" s="8">
        <f t="shared" si="1716"/>
        <v>3046.65</v>
      </c>
      <c r="AP908" s="8">
        <f t="shared" si="1717"/>
        <v>0</v>
      </c>
      <c r="AQ908" s="8">
        <f t="shared" si="1718"/>
        <v>10568.829999999998</v>
      </c>
      <c r="AR908" s="8">
        <f t="shared" si="1719"/>
        <v>22</v>
      </c>
      <c r="AS908" s="8"/>
      <c r="AU908" s="11">
        <f t="shared" si="1720"/>
        <v>45458</v>
      </c>
      <c r="AV908" s="8">
        <f t="shared" si="1721"/>
        <v>7064</v>
      </c>
      <c r="AW908" s="8">
        <f t="shared" si="1722"/>
        <v>631225.06999999983</v>
      </c>
      <c r="AX908" s="8">
        <f t="shared" si="1723"/>
        <v>0</v>
      </c>
      <c r="AY908" s="8">
        <f t="shared" si="1724"/>
        <v>4252.5599999999995</v>
      </c>
      <c r="AZ908" s="8">
        <f t="shared" si="1725"/>
        <v>-252.91</v>
      </c>
      <c r="BA908" s="8">
        <f t="shared" si="1726"/>
        <v>29</v>
      </c>
      <c r="BB908" s="8"/>
      <c r="BD908" s="11">
        <f t="shared" si="1727"/>
        <v>45458</v>
      </c>
      <c r="BE908" s="8">
        <f t="shared" si="1728"/>
        <v>8184</v>
      </c>
      <c r="BF908" s="8">
        <f t="shared" si="1729"/>
        <v>1053717.1299999999</v>
      </c>
      <c r="BG908" s="8">
        <f t="shared" si="1730"/>
        <v>4441.3999999999978</v>
      </c>
      <c r="BH908" s="8">
        <f t="shared" si="1731"/>
        <v>0</v>
      </c>
      <c r="BI908" s="8">
        <f t="shared" si="1732"/>
        <v>5703.9999999999964</v>
      </c>
      <c r="BJ908" s="8">
        <f t="shared" si="1733"/>
        <v>339</v>
      </c>
      <c r="BK908" s="8"/>
      <c r="BM908" s="11">
        <f t="shared" si="1734"/>
        <v>45458</v>
      </c>
      <c r="BN908" s="8">
        <f t="shared" si="1735"/>
        <v>8728</v>
      </c>
      <c r="BO908" s="8">
        <f t="shared" si="1736"/>
        <v>1173223.8600000006</v>
      </c>
      <c r="BP908" s="8">
        <f t="shared" si="1737"/>
        <v>5871.4100000000017</v>
      </c>
      <c r="BQ908" s="8">
        <f t="shared" si="1738"/>
        <v>0</v>
      </c>
      <c r="BR908" s="8">
        <f t="shared" si="1739"/>
        <v>23805.310000000005</v>
      </c>
      <c r="BS908" s="8">
        <f t="shared" si="1740"/>
        <v>32</v>
      </c>
      <c r="BT908" s="8"/>
      <c r="BV908" s="11">
        <f t="shared" si="1741"/>
        <v>45458</v>
      </c>
      <c r="BW908" s="8">
        <f t="shared" si="1742"/>
        <v>4964</v>
      </c>
      <c r="BX908" s="8">
        <f t="shared" si="1743"/>
        <v>396586.65999999992</v>
      </c>
      <c r="BY908" s="8">
        <f t="shared" si="1744"/>
        <v>5787.65</v>
      </c>
      <c r="BZ908" s="8">
        <f t="shared" si="1745"/>
        <v>0</v>
      </c>
      <c r="CA908" s="8">
        <f t="shared" si="1746"/>
        <v>4754.4400000000005</v>
      </c>
      <c r="CB908" s="8">
        <f t="shared" si="1747"/>
        <v>34</v>
      </c>
      <c r="CC908" s="8"/>
      <c r="CE908" s="11">
        <f t="shared" si="1748"/>
        <v>45458</v>
      </c>
      <c r="CF908" s="8">
        <f t="shared" si="1749"/>
        <v>5524</v>
      </c>
      <c r="CG908" s="8">
        <f t="shared" si="1750"/>
        <v>674191.25000000012</v>
      </c>
      <c r="CH908" s="8">
        <f t="shared" si="1751"/>
        <v>-1017.9300000000003</v>
      </c>
      <c r="CI908" s="8">
        <f t="shared" si="1752"/>
        <v>25</v>
      </c>
      <c r="CJ908" s="8">
        <f t="shared" si="1753"/>
        <v>-1.3299999999999699</v>
      </c>
      <c r="CK908" s="8">
        <f t="shared" si="1754"/>
        <v>87</v>
      </c>
      <c r="CL908" s="8"/>
      <c r="CN908" s="11">
        <f t="shared" si="1755"/>
        <v>45458</v>
      </c>
      <c r="CO908" s="8">
        <f t="shared" si="1756"/>
        <v>10627</v>
      </c>
      <c r="CP908" s="8">
        <f t="shared" si="1757"/>
        <v>1173847.1399999999</v>
      </c>
      <c r="CQ908" s="8">
        <f t="shared" si="1758"/>
        <v>11208.410000000002</v>
      </c>
      <c r="CR908" s="8">
        <f t="shared" si="1759"/>
        <v>66980.33000000006</v>
      </c>
      <c r="CS908" s="8">
        <f t="shared" si="1760"/>
        <v>7408.87</v>
      </c>
      <c r="CT908" s="8">
        <f t="shared" si="1761"/>
        <v>680</v>
      </c>
      <c r="CU908" s="8"/>
      <c r="CW908" s="11">
        <f t="shared" si="1762"/>
        <v>45458</v>
      </c>
      <c r="CX908" s="8">
        <f t="shared" si="1763"/>
        <v>2678</v>
      </c>
      <c r="CY908" s="8">
        <f t="shared" si="1764"/>
        <v>174320.96000000008</v>
      </c>
      <c r="CZ908" s="8">
        <f t="shared" si="1765"/>
        <v>-4.5</v>
      </c>
      <c r="DA908" s="8">
        <f t="shared" si="1766"/>
        <v>1114</v>
      </c>
      <c r="DB908" s="8">
        <f t="shared" si="1790"/>
        <v>6759.76</v>
      </c>
      <c r="DC908" s="8">
        <f t="shared" si="1768"/>
        <v>36</v>
      </c>
      <c r="DD908" s="8"/>
      <c r="DF908" s="11">
        <f t="shared" si="1769"/>
        <v>45458</v>
      </c>
      <c r="DG908" s="8">
        <f t="shared" si="1770"/>
        <v>0</v>
      </c>
      <c r="DH908" s="8">
        <f t="shared" si="1771"/>
        <v>0</v>
      </c>
      <c r="DI908" s="8">
        <f t="shared" si="1772"/>
        <v>0</v>
      </c>
      <c r="DJ908" s="8">
        <f t="shared" si="1773"/>
        <v>0</v>
      </c>
      <c r="DK908" s="8">
        <f t="shared" si="1774"/>
        <v>0</v>
      </c>
      <c r="DL908" s="8">
        <f t="shared" si="1775"/>
        <v>0</v>
      </c>
      <c r="DM908" s="8"/>
      <c r="DO908" s="11">
        <f t="shared" si="1776"/>
        <v>45458</v>
      </c>
      <c r="DP908" s="8">
        <f t="shared" si="1777"/>
        <v>0</v>
      </c>
      <c r="DQ908" s="8">
        <f t="shared" si="1778"/>
        <v>0</v>
      </c>
      <c r="DR908" s="8">
        <f t="shared" si="1779"/>
        <v>0</v>
      </c>
      <c r="DS908" s="8">
        <f t="shared" si="1780"/>
        <v>0</v>
      </c>
      <c r="DT908" s="8">
        <f t="shared" si="1781"/>
        <v>0</v>
      </c>
      <c r="DU908" s="8">
        <f t="shared" si="1782"/>
        <v>0</v>
      </c>
      <c r="DV908" s="8"/>
      <c r="DX908" s="11">
        <f t="shared" si="1783"/>
        <v>45458</v>
      </c>
      <c r="DY908" s="8">
        <f t="shared" si="1784"/>
        <v>0</v>
      </c>
      <c r="DZ908" s="8">
        <f t="shared" si="1785"/>
        <v>0</v>
      </c>
      <c r="EA908" s="8">
        <f t="shared" si="1786"/>
        <v>0</v>
      </c>
      <c r="EB908" s="8">
        <f t="shared" si="1787"/>
        <v>0</v>
      </c>
      <c r="EC908" s="8">
        <f t="shared" si="1788"/>
        <v>0</v>
      </c>
      <c r="ED908" s="8">
        <f t="shared" si="1789"/>
        <v>0</v>
      </c>
      <c r="EE908" s="8"/>
    </row>
    <row r="909" spans="2:135" x14ac:dyDescent="0.3">
      <c r="B909" s="11">
        <f t="shared" si="1685"/>
        <v>45459</v>
      </c>
      <c r="C909" s="8">
        <f t="shared" si="1686"/>
        <v>7183</v>
      </c>
      <c r="D909" s="8">
        <f t="shared" si="1687"/>
        <v>1015210.4700000003</v>
      </c>
      <c r="E909" s="8">
        <f t="shared" si="1688"/>
        <v>0</v>
      </c>
      <c r="F909" s="8">
        <f t="shared" si="1689"/>
        <v>4862</v>
      </c>
      <c r="G909" s="8">
        <f t="shared" si="1690"/>
        <v>8422.89</v>
      </c>
      <c r="H909" s="8">
        <f t="shared" si="1691"/>
        <v>48</v>
      </c>
      <c r="I909" s="8"/>
      <c r="K909" s="11">
        <f t="shared" si="1692"/>
        <v>45459</v>
      </c>
      <c r="L909" s="8">
        <f t="shared" si="1693"/>
        <v>5930</v>
      </c>
      <c r="M909" s="8">
        <f t="shared" si="1694"/>
        <v>822486.27000000014</v>
      </c>
      <c r="N909" s="8">
        <f t="shared" si="1695"/>
        <v>2803.3500000000004</v>
      </c>
      <c r="O909" s="8">
        <f t="shared" si="1696"/>
        <v>0</v>
      </c>
      <c r="P909" s="8">
        <f t="shared" si="1697"/>
        <v>3337.9299999999989</v>
      </c>
      <c r="Q909" s="8">
        <f t="shared" si="1698"/>
        <v>11</v>
      </c>
      <c r="R909" s="8"/>
      <c r="T909" s="11">
        <f t="shared" si="1699"/>
        <v>45459</v>
      </c>
      <c r="U909" s="8">
        <f t="shared" si="1700"/>
        <v>3618</v>
      </c>
      <c r="V909" s="8">
        <f t="shared" si="1701"/>
        <v>354433.6700000001</v>
      </c>
      <c r="W909" s="8">
        <f t="shared" si="1702"/>
        <v>0</v>
      </c>
      <c r="X909" s="8">
        <f t="shared" si="1703"/>
        <v>0</v>
      </c>
      <c r="Y909" s="8">
        <f t="shared" si="1704"/>
        <v>7320.5</v>
      </c>
      <c r="Z909" s="8">
        <f t="shared" si="1705"/>
        <v>0</v>
      </c>
      <c r="AA909" s="8"/>
      <c r="AC909" s="11">
        <f t="shared" si="1706"/>
        <v>45459</v>
      </c>
      <c r="AD909" s="8">
        <f t="shared" si="1707"/>
        <v>8728</v>
      </c>
      <c r="AE909" s="8">
        <f t="shared" si="1708"/>
        <v>1073031.2999999996</v>
      </c>
      <c r="AF909" s="8">
        <f t="shared" si="1709"/>
        <v>8629.8900000000031</v>
      </c>
      <c r="AG909" s="8">
        <f t="shared" si="1710"/>
        <v>0</v>
      </c>
      <c r="AH909" s="8">
        <f t="shared" si="1711"/>
        <v>9095.9300000000021</v>
      </c>
      <c r="AI909" s="8">
        <f t="shared" si="1712"/>
        <v>100</v>
      </c>
      <c r="AJ909" s="8"/>
      <c r="AL909" s="11">
        <f t="shared" si="1713"/>
        <v>45459</v>
      </c>
      <c r="AM909" s="8">
        <f t="shared" si="1714"/>
        <v>6898</v>
      </c>
      <c r="AN909" s="8">
        <f t="shared" si="1715"/>
        <v>906262.70000000007</v>
      </c>
      <c r="AO909" s="8">
        <f t="shared" si="1716"/>
        <v>3068.87</v>
      </c>
      <c r="AP909" s="8">
        <f t="shared" si="1717"/>
        <v>0</v>
      </c>
      <c r="AQ909" s="8">
        <f t="shared" si="1718"/>
        <v>10618.829999999998</v>
      </c>
      <c r="AR909" s="8">
        <f t="shared" si="1719"/>
        <v>22</v>
      </c>
      <c r="AS909" s="8"/>
      <c r="AU909" s="11">
        <f t="shared" si="1720"/>
        <v>45459</v>
      </c>
      <c r="AV909" s="8">
        <f t="shared" si="1721"/>
        <v>7102</v>
      </c>
      <c r="AW909" s="8">
        <f t="shared" si="1722"/>
        <v>634093.79999999981</v>
      </c>
      <c r="AX909" s="8">
        <f t="shared" si="1723"/>
        <v>0</v>
      </c>
      <c r="AY909" s="8">
        <f t="shared" si="1724"/>
        <v>4276.5599999999995</v>
      </c>
      <c r="AZ909" s="8">
        <f t="shared" si="1725"/>
        <v>-252.91</v>
      </c>
      <c r="BA909" s="8">
        <f t="shared" si="1726"/>
        <v>29</v>
      </c>
      <c r="BB909" s="8"/>
      <c r="BD909" s="11">
        <f t="shared" si="1727"/>
        <v>45459</v>
      </c>
      <c r="BE909" s="8">
        <f t="shared" si="1728"/>
        <v>8214</v>
      </c>
      <c r="BF909" s="8">
        <f t="shared" si="1729"/>
        <v>1057339.5899999999</v>
      </c>
      <c r="BG909" s="8">
        <f t="shared" si="1730"/>
        <v>4463.5699999999979</v>
      </c>
      <c r="BH909" s="8">
        <f t="shared" si="1731"/>
        <v>0</v>
      </c>
      <c r="BI909" s="8">
        <f t="shared" si="1732"/>
        <v>5703.9999999999964</v>
      </c>
      <c r="BJ909" s="8">
        <f t="shared" si="1733"/>
        <v>358</v>
      </c>
      <c r="BK909" s="8"/>
      <c r="BM909" s="11">
        <f t="shared" si="1734"/>
        <v>45459</v>
      </c>
      <c r="BN909" s="8">
        <f t="shared" si="1735"/>
        <v>8768</v>
      </c>
      <c r="BO909" s="8">
        <f t="shared" si="1736"/>
        <v>1177565.5700000005</v>
      </c>
      <c r="BP909" s="8">
        <f t="shared" si="1737"/>
        <v>5921.4200000000019</v>
      </c>
      <c r="BQ909" s="8">
        <f t="shared" si="1738"/>
        <v>0</v>
      </c>
      <c r="BR909" s="8">
        <f t="shared" si="1739"/>
        <v>23805.310000000005</v>
      </c>
      <c r="BS909" s="8">
        <f t="shared" si="1740"/>
        <v>32</v>
      </c>
      <c r="BT909" s="8"/>
      <c r="BV909" s="11">
        <f t="shared" si="1741"/>
        <v>45459</v>
      </c>
      <c r="BW909" s="8">
        <f t="shared" si="1742"/>
        <v>4988</v>
      </c>
      <c r="BX909" s="8">
        <f t="shared" si="1743"/>
        <v>398384.90999999992</v>
      </c>
      <c r="BY909" s="8">
        <f t="shared" si="1744"/>
        <v>5808.65</v>
      </c>
      <c r="BZ909" s="8">
        <f t="shared" si="1745"/>
        <v>0</v>
      </c>
      <c r="CA909" s="8">
        <f t="shared" si="1746"/>
        <v>4789.4400000000005</v>
      </c>
      <c r="CB909" s="8">
        <f t="shared" si="1747"/>
        <v>34</v>
      </c>
      <c r="CC909" s="8"/>
      <c r="CE909" s="11">
        <f t="shared" si="1748"/>
        <v>45459</v>
      </c>
      <c r="CF909" s="8">
        <f t="shared" si="1749"/>
        <v>5543</v>
      </c>
      <c r="CG909" s="8">
        <f t="shared" si="1750"/>
        <v>676945.8600000001</v>
      </c>
      <c r="CH909" s="8">
        <f t="shared" si="1751"/>
        <v>-974.93000000000029</v>
      </c>
      <c r="CI909" s="8">
        <f t="shared" si="1752"/>
        <v>25</v>
      </c>
      <c r="CJ909" s="8">
        <f t="shared" si="1753"/>
        <v>-1.3299999999999699</v>
      </c>
      <c r="CK909" s="8">
        <f t="shared" si="1754"/>
        <v>87</v>
      </c>
      <c r="CL909" s="8"/>
      <c r="CN909" s="11">
        <f t="shared" si="1755"/>
        <v>45459</v>
      </c>
      <c r="CO909" s="8">
        <f t="shared" si="1756"/>
        <v>10659</v>
      </c>
      <c r="CP909" s="8">
        <f t="shared" si="1757"/>
        <v>1177016.73</v>
      </c>
      <c r="CQ909" s="8">
        <f t="shared" si="1758"/>
        <v>11249.210000000001</v>
      </c>
      <c r="CR909" s="8">
        <f t="shared" si="1759"/>
        <v>67099.450000000055</v>
      </c>
      <c r="CS909" s="8">
        <f t="shared" si="1760"/>
        <v>7433.87</v>
      </c>
      <c r="CT909" s="8">
        <f t="shared" si="1761"/>
        <v>680</v>
      </c>
      <c r="CU909" s="8"/>
      <c r="CW909" s="11">
        <f t="shared" si="1762"/>
        <v>45459</v>
      </c>
      <c r="CX909" s="8">
        <f t="shared" si="1763"/>
        <v>2693</v>
      </c>
      <c r="CY909" s="8">
        <f t="shared" si="1764"/>
        <v>175150.92000000007</v>
      </c>
      <c r="CZ909" s="8">
        <f t="shared" si="1765"/>
        <v>-4.5</v>
      </c>
      <c r="DA909" s="8">
        <f t="shared" si="1766"/>
        <v>1114</v>
      </c>
      <c r="DB909" s="8">
        <f t="shared" si="1790"/>
        <v>6759.76</v>
      </c>
      <c r="DC909" s="8">
        <f t="shared" si="1768"/>
        <v>36</v>
      </c>
      <c r="DD909" s="8"/>
      <c r="DF909" s="11">
        <f t="shared" si="1769"/>
        <v>45459</v>
      </c>
      <c r="DG909" s="8">
        <f t="shared" si="1770"/>
        <v>0</v>
      </c>
      <c r="DH909" s="8">
        <f t="shared" si="1771"/>
        <v>0</v>
      </c>
      <c r="DI909" s="8">
        <f t="shared" si="1772"/>
        <v>0</v>
      </c>
      <c r="DJ909" s="8">
        <f t="shared" si="1773"/>
        <v>0</v>
      </c>
      <c r="DK909" s="8">
        <f t="shared" si="1774"/>
        <v>0</v>
      </c>
      <c r="DL909" s="8">
        <f t="shared" si="1775"/>
        <v>0</v>
      </c>
      <c r="DM909" s="8"/>
      <c r="DO909" s="11">
        <f t="shared" si="1776"/>
        <v>45459</v>
      </c>
      <c r="DP909" s="8">
        <f t="shared" si="1777"/>
        <v>0</v>
      </c>
      <c r="DQ909" s="8">
        <f t="shared" si="1778"/>
        <v>0</v>
      </c>
      <c r="DR909" s="8">
        <f t="shared" si="1779"/>
        <v>0</v>
      </c>
      <c r="DS909" s="8">
        <f t="shared" si="1780"/>
        <v>0</v>
      </c>
      <c r="DT909" s="8">
        <f t="shared" si="1781"/>
        <v>0</v>
      </c>
      <c r="DU909" s="8">
        <f t="shared" si="1782"/>
        <v>0</v>
      </c>
      <c r="DV909" s="8"/>
      <c r="DX909" s="11">
        <f t="shared" si="1783"/>
        <v>45459</v>
      </c>
      <c r="DY909" s="8">
        <f t="shared" si="1784"/>
        <v>0</v>
      </c>
      <c r="DZ909" s="8">
        <f t="shared" si="1785"/>
        <v>0</v>
      </c>
      <c r="EA909" s="8">
        <f t="shared" si="1786"/>
        <v>0</v>
      </c>
      <c r="EB909" s="8">
        <f t="shared" si="1787"/>
        <v>0</v>
      </c>
      <c r="EC909" s="8">
        <f t="shared" si="1788"/>
        <v>0</v>
      </c>
      <c r="ED909" s="8">
        <f t="shared" si="1789"/>
        <v>0</v>
      </c>
      <c r="EE909" s="8"/>
    </row>
    <row r="910" spans="2:135" x14ac:dyDescent="0.3">
      <c r="B910" s="11">
        <f t="shared" si="1685"/>
        <v>45460</v>
      </c>
      <c r="C910" s="8">
        <f t="shared" si="1686"/>
        <v>7233</v>
      </c>
      <c r="D910" s="8">
        <f t="shared" si="1687"/>
        <v>1022311.6200000003</v>
      </c>
      <c r="E910" s="8">
        <f t="shared" si="1688"/>
        <v>0</v>
      </c>
      <c r="F910" s="8">
        <f t="shared" si="1689"/>
        <v>4878</v>
      </c>
      <c r="G910" s="8">
        <f t="shared" si="1690"/>
        <v>8422.89</v>
      </c>
      <c r="H910" s="8">
        <f t="shared" si="1691"/>
        <v>50</v>
      </c>
      <c r="I910" s="8"/>
      <c r="K910" s="11">
        <f t="shared" si="1692"/>
        <v>45460</v>
      </c>
      <c r="L910" s="8">
        <f t="shared" si="1693"/>
        <v>5982</v>
      </c>
      <c r="M910" s="8">
        <f t="shared" si="1694"/>
        <v>829530.43000000017</v>
      </c>
      <c r="N910" s="8">
        <f t="shared" si="1695"/>
        <v>2838.0200000000004</v>
      </c>
      <c r="O910" s="8">
        <f t="shared" si="1696"/>
        <v>0</v>
      </c>
      <c r="P910" s="8">
        <f t="shared" si="1697"/>
        <v>3342.8799999999987</v>
      </c>
      <c r="Q910" s="8">
        <f t="shared" si="1698"/>
        <v>11</v>
      </c>
      <c r="R910" s="8"/>
      <c r="T910" s="11">
        <f t="shared" si="1699"/>
        <v>45460</v>
      </c>
      <c r="U910" s="8">
        <f t="shared" si="1700"/>
        <v>3653</v>
      </c>
      <c r="V910" s="8">
        <f t="shared" si="1701"/>
        <v>357526.99000000011</v>
      </c>
      <c r="W910" s="8">
        <f t="shared" si="1702"/>
        <v>0</v>
      </c>
      <c r="X910" s="8">
        <f t="shared" si="1703"/>
        <v>0</v>
      </c>
      <c r="Y910" s="8">
        <f t="shared" si="1704"/>
        <v>7368</v>
      </c>
      <c r="Z910" s="8">
        <f t="shared" si="1705"/>
        <v>0</v>
      </c>
      <c r="AA910" s="8"/>
      <c r="AC910" s="11">
        <f t="shared" si="1706"/>
        <v>45460</v>
      </c>
      <c r="AD910" s="8">
        <f t="shared" si="1707"/>
        <v>8775</v>
      </c>
      <c r="AE910" s="8">
        <f t="shared" si="1708"/>
        <v>1080117.4299999995</v>
      </c>
      <c r="AF910" s="8">
        <f t="shared" si="1709"/>
        <v>8687.2600000000039</v>
      </c>
      <c r="AG910" s="8">
        <f t="shared" si="1710"/>
        <v>0</v>
      </c>
      <c r="AH910" s="8">
        <f t="shared" si="1711"/>
        <v>9145.9300000000021</v>
      </c>
      <c r="AI910" s="8">
        <f t="shared" si="1712"/>
        <v>101</v>
      </c>
      <c r="AJ910" s="8"/>
      <c r="AL910" s="11">
        <f t="shared" si="1713"/>
        <v>45460</v>
      </c>
      <c r="AM910" s="8">
        <f t="shared" si="1714"/>
        <v>6948</v>
      </c>
      <c r="AN910" s="8">
        <f t="shared" si="1715"/>
        <v>913189.91</v>
      </c>
      <c r="AO910" s="8">
        <f t="shared" si="1716"/>
        <v>3079.97</v>
      </c>
      <c r="AP910" s="8">
        <f t="shared" si="1717"/>
        <v>0</v>
      </c>
      <c r="AQ910" s="8">
        <f t="shared" si="1718"/>
        <v>10638.629999999997</v>
      </c>
      <c r="AR910" s="8">
        <f t="shared" si="1719"/>
        <v>22</v>
      </c>
      <c r="AS910" s="8"/>
      <c r="AU910" s="11">
        <f t="shared" si="1720"/>
        <v>45460</v>
      </c>
      <c r="AV910" s="8">
        <f t="shared" si="1721"/>
        <v>7163</v>
      </c>
      <c r="AW910" s="8">
        <f t="shared" si="1722"/>
        <v>639357.22999999986</v>
      </c>
      <c r="AX910" s="8">
        <f t="shared" si="1723"/>
        <v>0</v>
      </c>
      <c r="AY910" s="8">
        <f t="shared" si="1724"/>
        <v>4308.5599999999995</v>
      </c>
      <c r="AZ910" s="8">
        <f t="shared" si="1725"/>
        <v>-177.91</v>
      </c>
      <c r="BA910" s="8">
        <f t="shared" si="1726"/>
        <v>29</v>
      </c>
      <c r="BB910" s="8"/>
      <c r="BD910" s="11">
        <f t="shared" si="1727"/>
        <v>45460</v>
      </c>
      <c r="BE910" s="8">
        <f t="shared" si="1728"/>
        <v>8266</v>
      </c>
      <c r="BF910" s="8">
        <f t="shared" si="1729"/>
        <v>1065370.5099999998</v>
      </c>
      <c r="BG910" s="8">
        <f t="shared" si="1730"/>
        <v>4487.1299999999983</v>
      </c>
      <c r="BH910" s="8">
        <f t="shared" si="1731"/>
        <v>0</v>
      </c>
      <c r="BI910" s="8">
        <f t="shared" si="1732"/>
        <v>5703.9999999999964</v>
      </c>
      <c r="BJ910" s="8">
        <f t="shared" si="1733"/>
        <v>377</v>
      </c>
      <c r="BK910" s="8"/>
      <c r="BM910" s="11">
        <f t="shared" si="1734"/>
        <v>45460</v>
      </c>
      <c r="BN910" s="8">
        <f t="shared" si="1735"/>
        <v>8830</v>
      </c>
      <c r="BO910" s="8">
        <f t="shared" si="1736"/>
        <v>1185949.3900000006</v>
      </c>
      <c r="BP910" s="8">
        <f t="shared" si="1737"/>
        <v>6004.4400000000023</v>
      </c>
      <c r="BQ910" s="8">
        <f t="shared" si="1738"/>
        <v>0</v>
      </c>
      <c r="BR910" s="8">
        <f t="shared" si="1739"/>
        <v>24129.220000000005</v>
      </c>
      <c r="BS910" s="8">
        <f t="shared" si="1740"/>
        <v>32</v>
      </c>
      <c r="BT910" s="8"/>
      <c r="BV910" s="11">
        <f t="shared" si="1741"/>
        <v>45460</v>
      </c>
      <c r="BW910" s="8">
        <f t="shared" si="1742"/>
        <v>5022</v>
      </c>
      <c r="BX910" s="8">
        <f t="shared" si="1743"/>
        <v>401085.30999999994</v>
      </c>
      <c r="BY910" s="8">
        <f t="shared" si="1744"/>
        <v>5828.65</v>
      </c>
      <c r="BZ910" s="8">
        <f t="shared" si="1745"/>
        <v>0</v>
      </c>
      <c r="CA910" s="8">
        <f t="shared" si="1746"/>
        <v>4789.4400000000005</v>
      </c>
      <c r="CB910" s="8">
        <f t="shared" si="1747"/>
        <v>34</v>
      </c>
      <c r="CC910" s="8"/>
      <c r="CE910" s="11">
        <f t="shared" si="1748"/>
        <v>45460</v>
      </c>
      <c r="CF910" s="8">
        <f t="shared" si="1749"/>
        <v>5595</v>
      </c>
      <c r="CG910" s="8">
        <f t="shared" si="1750"/>
        <v>683326.59000000008</v>
      </c>
      <c r="CH910" s="8">
        <f t="shared" si="1751"/>
        <v>-948.93000000000029</v>
      </c>
      <c r="CI910" s="8">
        <f t="shared" si="1752"/>
        <v>25</v>
      </c>
      <c r="CJ910" s="8">
        <f t="shared" si="1753"/>
        <v>-1.3299999999999699</v>
      </c>
      <c r="CK910" s="8">
        <f t="shared" si="1754"/>
        <v>87</v>
      </c>
      <c r="CL910" s="8"/>
      <c r="CN910" s="11">
        <f t="shared" si="1755"/>
        <v>45460</v>
      </c>
      <c r="CO910" s="8">
        <f t="shared" si="1756"/>
        <v>10752</v>
      </c>
      <c r="CP910" s="8">
        <f t="shared" si="1757"/>
        <v>1189141.25</v>
      </c>
      <c r="CQ910" s="8">
        <f t="shared" si="1758"/>
        <v>11286.210000000001</v>
      </c>
      <c r="CR910" s="8">
        <f t="shared" si="1759"/>
        <v>67418.920000000056</v>
      </c>
      <c r="CS910" s="8">
        <f t="shared" si="1760"/>
        <v>7433.87</v>
      </c>
      <c r="CT910" s="8">
        <f t="shared" si="1761"/>
        <v>680</v>
      </c>
      <c r="CU910" s="8"/>
      <c r="CW910" s="11">
        <f t="shared" si="1762"/>
        <v>45460</v>
      </c>
      <c r="CX910" s="8">
        <f t="shared" si="1763"/>
        <v>2732</v>
      </c>
      <c r="CY910" s="8">
        <f t="shared" si="1764"/>
        <v>177448.90000000008</v>
      </c>
      <c r="CZ910" s="8">
        <f t="shared" si="1765"/>
        <v>-4.5</v>
      </c>
      <c r="DA910" s="8">
        <f t="shared" si="1766"/>
        <v>1114</v>
      </c>
      <c r="DB910" s="8">
        <f t="shared" si="1790"/>
        <v>6789.76</v>
      </c>
      <c r="DC910" s="8">
        <f t="shared" si="1768"/>
        <v>36</v>
      </c>
      <c r="DD910" s="8"/>
      <c r="DF910" s="11">
        <f t="shared" si="1769"/>
        <v>45460</v>
      </c>
      <c r="DG910" s="8">
        <f t="shared" si="1770"/>
        <v>0</v>
      </c>
      <c r="DH910" s="8">
        <f t="shared" si="1771"/>
        <v>0</v>
      </c>
      <c r="DI910" s="8">
        <f t="shared" si="1772"/>
        <v>0</v>
      </c>
      <c r="DJ910" s="8">
        <f t="shared" si="1773"/>
        <v>0</v>
      </c>
      <c r="DK910" s="8">
        <f t="shared" si="1774"/>
        <v>0</v>
      </c>
      <c r="DL910" s="8">
        <f t="shared" si="1775"/>
        <v>0</v>
      </c>
      <c r="DM910" s="8"/>
      <c r="DO910" s="11">
        <f t="shared" si="1776"/>
        <v>45460</v>
      </c>
      <c r="DP910" s="8">
        <f t="shared" si="1777"/>
        <v>0</v>
      </c>
      <c r="DQ910" s="8">
        <f t="shared" si="1778"/>
        <v>0</v>
      </c>
      <c r="DR910" s="8">
        <f t="shared" si="1779"/>
        <v>0</v>
      </c>
      <c r="DS910" s="8">
        <f t="shared" si="1780"/>
        <v>0</v>
      </c>
      <c r="DT910" s="8">
        <f t="shared" si="1781"/>
        <v>0</v>
      </c>
      <c r="DU910" s="8">
        <f t="shared" si="1782"/>
        <v>0</v>
      </c>
      <c r="DV910" s="8"/>
      <c r="DX910" s="11">
        <f t="shared" si="1783"/>
        <v>45460</v>
      </c>
      <c r="DY910" s="8">
        <f t="shared" si="1784"/>
        <v>0</v>
      </c>
      <c r="DZ910" s="8">
        <f t="shared" si="1785"/>
        <v>0</v>
      </c>
      <c r="EA910" s="8">
        <f t="shared" si="1786"/>
        <v>0</v>
      </c>
      <c r="EB910" s="8">
        <f t="shared" si="1787"/>
        <v>0</v>
      </c>
      <c r="EC910" s="8">
        <f t="shared" si="1788"/>
        <v>0</v>
      </c>
      <c r="ED910" s="8">
        <f t="shared" si="1789"/>
        <v>0</v>
      </c>
      <c r="EE910" s="8"/>
    </row>
    <row r="911" spans="2:135" x14ac:dyDescent="0.3">
      <c r="B911" s="11">
        <f t="shared" si="1685"/>
        <v>45461</v>
      </c>
      <c r="C911" s="8">
        <f t="shared" si="1686"/>
        <v>7286</v>
      </c>
      <c r="D911" s="8">
        <f t="shared" si="1687"/>
        <v>1030262.2300000003</v>
      </c>
      <c r="E911" s="8">
        <f t="shared" si="1688"/>
        <v>0</v>
      </c>
      <c r="F911" s="8">
        <f t="shared" si="1689"/>
        <v>4922</v>
      </c>
      <c r="G911" s="8">
        <f t="shared" si="1690"/>
        <v>8447.89</v>
      </c>
      <c r="H911" s="8">
        <f t="shared" si="1691"/>
        <v>50</v>
      </c>
      <c r="I911" s="8"/>
      <c r="K911" s="11">
        <f t="shared" si="1692"/>
        <v>45461</v>
      </c>
      <c r="L911" s="8">
        <f t="shared" si="1693"/>
        <v>6043</v>
      </c>
      <c r="M911" s="8">
        <f t="shared" si="1694"/>
        <v>837745.82000000018</v>
      </c>
      <c r="N911" s="8">
        <f t="shared" si="1695"/>
        <v>2873.4100000000003</v>
      </c>
      <c r="O911" s="8">
        <f t="shared" si="1696"/>
        <v>0</v>
      </c>
      <c r="P911" s="8">
        <f t="shared" si="1697"/>
        <v>3517.8799999999987</v>
      </c>
      <c r="Q911" s="8">
        <f t="shared" si="1698"/>
        <v>11</v>
      </c>
      <c r="R911" s="8"/>
      <c r="T911" s="11">
        <f t="shared" si="1699"/>
        <v>45461</v>
      </c>
      <c r="U911" s="8">
        <f t="shared" si="1700"/>
        <v>3679</v>
      </c>
      <c r="V911" s="8">
        <f t="shared" si="1701"/>
        <v>359888.21000000008</v>
      </c>
      <c r="W911" s="8">
        <f t="shared" si="1702"/>
        <v>0</v>
      </c>
      <c r="X911" s="8">
        <f t="shared" si="1703"/>
        <v>0</v>
      </c>
      <c r="Y911" s="8">
        <f t="shared" si="1704"/>
        <v>7455.75</v>
      </c>
      <c r="Z911" s="8">
        <f t="shared" si="1705"/>
        <v>0</v>
      </c>
      <c r="AA911" s="8"/>
      <c r="AC911" s="11">
        <f t="shared" si="1706"/>
        <v>45461</v>
      </c>
      <c r="AD911" s="8">
        <f t="shared" si="1707"/>
        <v>8835</v>
      </c>
      <c r="AE911" s="8">
        <f t="shared" si="1708"/>
        <v>1089757.8599999994</v>
      </c>
      <c r="AF911" s="8">
        <f t="shared" si="1709"/>
        <v>8725.2100000000046</v>
      </c>
      <c r="AG911" s="8">
        <f t="shared" si="1710"/>
        <v>0</v>
      </c>
      <c r="AH911" s="8">
        <f t="shared" si="1711"/>
        <v>9225.8800000000028</v>
      </c>
      <c r="AI911" s="8">
        <f t="shared" si="1712"/>
        <v>103</v>
      </c>
      <c r="AJ911" s="8"/>
      <c r="AL911" s="11">
        <f t="shared" si="1713"/>
        <v>45461</v>
      </c>
      <c r="AM911" s="8">
        <f t="shared" si="1714"/>
        <v>6995</v>
      </c>
      <c r="AN911" s="8">
        <f t="shared" si="1715"/>
        <v>919036.49</v>
      </c>
      <c r="AO911" s="8">
        <f t="shared" si="1716"/>
        <v>3218.7799999999997</v>
      </c>
      <c r="AP911" s="8">
        <f t="shared" si="1717"/>
        <v>0</v>
      </c>
      <c r="AQ911" s="8">
        <f t="shared" si="1718"/>
        <v>10638.629999999997</v>
      </c>
      <c r="AR911" s="8">
        <f t="shared" si="1719"/>
        <v>22</v>
      </c>
      <c r="AS911" s="8"/>
      <c r="AU911" s="11">
        <f t="shared" si="1720"/>
        <v>45461</v>
      </c>
      <c r="AV911" s="8">
        <f t="shared" si="1721"/>
        <v>7226</v>
      </c>
      <c r="AW911" s="8">
        <f t="shared" si="1722"/>
        <v>645166.92999999982</v>
      </c>
      <c r="AX911" s="8">
        <f t="shared" si="1723"/>
        <v>0</v>
      </c>
      <c r="AY911" s="8">
        <f t="shared" si="1724"/>
        <v>4326.5599999999995</v>
      </c>
      <c r="AZ911" s="8">
        <f t="shared" si="1725"/>
        <v>-177.91</v>
      </c>
      <c r="BA911" s="8">
        <f t="shared" si="1726"/>
        <v>29</v>
      </c>
      <c r="BB911" s="8"/>
      <c r="BD911" s="11">
        <f t="shared" si="1727"/>
        <v>45461</v>
      </c>
      <c r="BE911" s="8">
        <f t="shared" si="1728"/>
        <v>8321</v>
      </c>
      <c r="BF911" s="8">
        <f t="shared" si="1729"/>
        <v>1074446.3999999997</v>
      </c>
      <c r="BG911" s="8">
        <f t="shared" si="1730"/>
        <v>4536.5499999999984</v>
      </c>
      <c r="BH911" s="8">
        <f t="shared" si="1731"/>
        <v>0</v>
      </c>
      <c r="BI911" s="8">
        <f t="shared" si="1732"/>
        <v>5708.9499999999962</v>
      </c>
      <c r="BJ911" s="8">
        <f t="shared" si="1733"/>
        <v>396</v>
      </c>
      <c r="BK911" s="8"/>
      <c r="BM911" s="11">
        <f t="shared" si="1734"/>
        <v>45461</v>
      </c>
      <c r="BN911" s="8">
        <f t="shared" si="1735"/>
        <v>8894</v>
      </c>
      <c r="BO911" s="8">
        <f t="shared" si="1736"/>
        <v>1195128.7000000007</v>
      </c>
      <c r="BP911" s="8">
        <f t="shared" si="1737"/>
        <v>6092.8300000000027</v>
      </c>
      <c r="BQ911" s="8">
        <f t="shared" si="1738"/>
        <v>0</v>
      </c>
      <c r="BR911" s="8">
        <f t="shared" si="1739"/>
        <v>24129.220000000005</v>
      </c>
      <c r="BS911" s="8">
        <f t="shared" si="1740"/>
        <v>32</v>
      </c>
      <c r="BT911" s="8"/>
      <c r="BV911" s="11">
        <f t="shared" si="1741"/>
        <v>45461</v>
      </c>
      <c r="BW911" s="8">
        <f t="shared" si="1742"/>
        <v>5067</v>
      </c>
      <c r="BX911" s="8">
        <f t="shared" si="1743"/>
        <v>404625.31999999995</v>
      </c>
      <c r="BY911" s="8">
        <f t="shared" si="1744"/>
        <v>5856.65</v>
      </c>
      <c r="BZ911" s="8">
        <f t="shared" si="1745"/>
        <v>0</v>
      </c>
      <c r="CA911" s="8">
        <f t="shared" si="1746"/>
        <v>4828.4400000000005</v>
      </c>
      <c r="CB911" s="8">
        <f t="shared" si="1747"/>
        <v>34</v>
      </c>
      <c r="CC911" s="8"/>
      <c r="CE911" s="11">
        <f t="shared" si="1748"/>
        <v>45461</v>
      </c>
      <c r="CF911" s="8">
        <f t="shared" si="1749"/>
        <v>5642</v>
      </c>
      <c r="CG911" s="8">
        <f t="shared" si="1750"/>
        <v>689309.01000000013</v>
      </c>
      <c r="CH911" s="8">
        <f t="shared" si="1751"/>
        <v>-891.93000000000029</v>
      </c>
      <c r="CI911" s="8">
        <f t="shared" si="1752"/>
        <v>25</v>
      </c>
      <c r="CJ911" s="8">
        <f t="shared" si="1753"/>
        <v>-1.3299999999999699</v>
      </c>
      <c r="CK911" s="8">
        <f t="shared" si="1754"/>
        <v>87</v>
      </c>
      <c r="CL911" s="8"/>
      <c r="CN911" s="11">
        <f t="shared" si="1755"/>
        <v>45461</v>
      </c>
      <c r="CO911" s="8">
        <f t="shared" si="1756"/>
        <v>10845</v>
      </c>
      <c r="CP911" s="8">
        <f t="shared" si="1757"/>
        <v>1200967.19</v>
      </c>
      <c r="CQ911" s="8">
        <f t="shared" si="1758"/>
        <v>11367.210000000001</v>
      </c>
      <c r="CR911" s="8">
        <f t="shared" si="1759"/>
        <v>68199.96000000005</v>
      </c>
      <c r="CS911" s="8">
        <f t="shared" si="1760"/>
        <v>7583.87</v>
      </c>
      <c r="CT911" s="8">
        <f t="shared" si="1761"/>
        <v>680</v>
      </c>
      <c r="CU911" s="8"/>
      <c r="CW911" s="11">
        <f t="shared" si="1762"/>
        <v>45461</v>
      </c>
      <c r="CX911" s="8">
        <f t="shared" si="1763"/>
        <v>2775</v>
      </c>
      <c r="CY911" s="8">
        <f t="shared" si="1764"/>
        <v>179768.57000000009</v>
      </c>
      <c r="CZ911" s="8">
        <f t="shared" si="1765"/>
        <v>-4.5</v>
      </c>
      <c r="DA911" s="8">
        <f t="shared" si="1766"/>
        <v>1114</v>
      </c>
      <c r="DB911" s="8">
        <f t="shared" si="1790"/>
        <v>6789.76</v>
      </c>
      <c r="DC911" s="8">
        <f t="shared" si="1768"/>
        <v>36</v>
      </c>
      <c r="DD911" s="8"/>
      <c r="DF911" s="11">
        <f t="shared" si="1769"/>
        <v>45461</v>
      </c>
      <c r="DG911" s="8">
        <f t="shared" si="1770"/>
        <v>0</v>
      </c>
      <c r="DH911" s="8">
        <f t="shared" si="1771"/>
        <v>0</v>
      </c>
      <c r="DI911" s="8">
        <f t="shared" si="1772"/>
        <v>0</v>
      </c>
      <c r="DJ911" s="8">
        <f t="shared" si="1773"/>
        <v>0</v>
      </c>
      <c r="DK911" s="8">
        <f t="shared" si="1774"/>
        <v>0</v>
      </c>
      <c r="DL911" s="8">
        <f t="shared" si="1775"/>
        <v>0</v>
      </c>
      <c r="DM911" s="8"/>
      <c r="DO911" s="11">
        <f t="shared" si="1776"/>
        <v>45461</v>
      </c>
      <c r="DP911" s="8">
        <f t="shared" si="1777"/>
        <v>0</v>
      </c>
      <c r="DQ911" s="8">
        <f t="shared" si="1778"/>
        <v>0</v>
      </c>
      <c r="DR911" s="8">
        <f t="shared" si="1779"/>
        <v>0</v>
      </c>
      <c r="DS911" s="8">
        <f t="shared" si="1780"/>
        <v>0</v>
      </c>
      <c r="DT911" s="8">
        <f t="shared" si="1781"/>
        <v>0</v>
      </c>
      <c r="DU911" s="8">
        <f t="shared" si="1782"/>
        <v>0</v>
      </c>
      <c r="DV911" s="8"/>
      <c r="DX911" s="11">
        <f t="shared" si="1783"/>
        <v>45461</v>
      </c>
      <c r="DY911" s="8">
        <f t="shared" si="1784"/>
        <v>0</v>
      </c>
      <c r="DZ911" s="8">
        <f t="shared" si="1785"/>
        <v>0</v>
      </c>
      <c r="EA911" s="8">
        <f t="shared" si="1786"/>
        <v>0</v>
      </c>
      <c r="EB911" s="8">
        <f t="shared" si="1787"/>
        <v>0</v>
      </c>
      <c r="EC911" s="8">
        <f t="shared" si="1788"/>
        <v>0</v>
      </c>
      <c r="ED911" s="8">
        <f t="shared" si="1789"/>
        <v>0</v>
      </c>
      <c r="EE911" s="8"/>
    </row>
    <row r="912" spans="2:135" x14ac:dyDescent="0.3">
      <c r="B912" s="11">
        <f t="shared" si="1685"/>
        <v>45462</v>
      </c>
      <c r="C912" s="8">
        <f t="shared" si="1686"/>
        <v>7343</v>
      </c>
      <c r="D912" s="8">
        <f t="shared" si="1687"/>
        <v>1039195.3200000003</v>
      </c>
      <c r="E912" s="8">
        <f t="shared" si="1688"/>
        <v>0</v>
      </c>
      <c r="F912" s="8">
        <f t="shared" si="1689"/>
        <v>4939</v>
      </c>
      <c r="G912" s="8">
        <f t="shared" si="1690"/>
        <v>8472.89</v>
      </c>
      <c r="H912" s="8">
        <f t="shared" si="1691"/>
        <v>50</v>
      </c>
      <c r="I912" s="8"/>
      <c r="K912" s="11">
        <f t="shared" si="1692"/>
        <v>45462</v>
      </c>
      <c r="L912" s="8">
        <f t="shared" si="1693"/>
        <v>6098</v>
      </c>
      <c r="M912" s="8">
        <f t="shared" si="1694"/>
        <v>845048.24000000022</v>
      </c>
      <c r="N912" s="8">
        <f t="shared" si="1695"/>
        <v>2896.5200000000004</v>
      </c>
      <c r="O912" s="8">
        <f t="shared" si="1696"/>
        <v>0</v>
      </c>
      <c r="P912" s="8">
        <f t="shared" si="1697"/>
        <v>3552.8799999999987</v>
      </c>
      <c r="Q912" s="8">
        <f t="shared" si="1698"/>
        <v>11</v>
      </c>
      <c r="R912" s="8"/>
      <c r="T912" s="11">
        <f t="shared" si="1699"/>
        <v>45462</v>
      </c>
      <c r="U912" s="8">
        <f t="shared" si="1700"/>
        <v>3704</v>
      </c>
      <c r="V912" s="8">
        <f t="shared" si="1701"/>
        <v>362182.9800000001</v>
      </c>
      <c r="W912" s="8">
        <f t="shared" si="1702"/>
        <v>0</v>
      </c>
      <c r="X912" s="8">
        <f t="shared" si="1703"/>
        <v>0</v>
      </c>
      <c r="Y912" s="8">
        <f t="shared" si="1704"/>
        <v>7473</v>
      </c>
      <c r="Z912" s="8">
        <f t="shared" si="1705"/>
        <v>0</v>
      </c>
      <c r="AA912" s="8"/>
      <c r="AC912" s="11">
        <f t="shared" si="1706"/>
        <v>45462</v>
      </c>
      <c r="AD912" s="8">
        <f t="shared" si="1707"/>
        <v>8890</v>
      </c>
      <c r="AE912" s="8">
        <f t="shared" si="1708"/>
        <v>1097589.5699999994</v>
      </c>
      <c r="AF912" s="8">
        <f t="shared" si="1709"/>
        <v>8854.7900000000045</v>
      </c>
      <c r="AG912" s="8">
        <f t="shared" si="1710"/>
        <v>0</v>
      </c>
      <c r="AH912" s="8">
        <f t="shared" si="1711"/>
        <v>9225.8800000000028</v>
      </c>
      <c r="AI912" s="8">
        <f t="shared" si="1712"/>
        <v>105</v>
      </c>
      <c r="AJ912" s="8"/>
      <c r="AL912" s="11">
        <f t="shared" si="1713"/>
        <v>45462</v>
      </c>
      <c r="AM912" s="8">
        <f t="shared" si="1714"/>
        <v>7047</v>
      </c>
      <c r="AN912" s="8">
        <f t="shared" si="1715"/>
        <v>926268.7</v>
      </c>
      <c r="AO912" s="8">
        <f t="shared" si="1716"/>
        <v>3230.81</v>
      </c>
      <c r="AP912" s="8">
        <f t="shared" si="1717"/>
        <v>0</v>
      </c>
      <c r="AQ912" s="8">
        <f t="shared" si="1718"/>
        <v>10381.449999999997</v>
      </c>
      <c r="AR912" s="8">
        <f t="shared" si="1719"/>
        <v>22</v>
      </c>
      <c r="AS912" s="8"/>
      <c r="AU912" s="11">
        <f t="shared" si="1720"/>
        <v>45462</v>
      </c>
      <c r="AV912" s="8">
        <f t="shared" si="1721"/>
        <v>7286</v>
      </c>
      <c r="AW912" s="8">
        <f t="shared" si="1722"/>
        <v>650545.56999999983</v>
      </c>
      <c r="AX912" s="8">
        <f t="shared" si="1723"/>
        <v>0</v>
      </c>
      <c r="AY912" s="8">
        <f t="shared" si="1724"/>
        <v>4342.5599999999995</v>
      </c>
      <c r="AZ912" s="8">
        <f t="shared" si="1725"/>
        <v>-177.91</v>
      </c>
      <c r="BA912" s="8">
        <f t="shared" si="1726"/>
        <v>29</v>
      </c>
      <c r="BB912" s="8"/>
      <c r="BD912" s="11">
        <f t="shared" si="1727"/>
        <v>45462</v>
      </c>
      <c r="BE912" s="8">
        <f t="shared" si="1728"/>
        <v>8376</v>
      </c>
      <c r="BF912" s="8">
        <f t="shared" si="1729"/>
        <v>1082494.5299999996</v>
      </c>
      <c r="BG912" s="8">
        <f t="shared" si="1730"/>
        <v>4554.0999999999985</v>
      </c>
      <c r="BH912" s="8">
        <f t="shared" si="1731"/>
        <v>0</v>
      </c>
      <c r="BI912" s="8">
        <f t="shared" si="1732"/>
        <v>5708.9499999999962</v>
      </c>
      <c r="BJ912" s="8">
        <f t="shared" si="1733"/>
        <v>415</v>
      </c>
      <c r="BK912" s="8"/>
      <c r="BM912" s="11">
        <f t="shared" si="1734"/>
        <v>45462</v>
      </c>
      <c r="BN912" s="8">
        <f t="shared" si="1735"/>
        <v>8958</v>
      </c>
      <c r="BO912" s="8">
        <f t="shared" si="1736"/>
        <v>1203573.5600000008</v>
      </c>
      <c r="BP912" s="8">
        <f t="shared" si="1737"/>
        <v>6108.6400000000031</v>
      </c>
      <c r="BQ912" s="8">
        <f t="shared" si="1738"/>
        <v>0</v>
      </c>
      <c r="BR912" s="8">
        <f t="shared" si="1739"/>
        <v>24129.220000000005</v>
      </c>
      <c r="BS912" s="8">
        <f t="shared" si="1740"/>
        <v>32</v>
      </c>
      <c r="BT912" s="8"/>
      <c r="BV912" s="11">
        <f t="shared" si="1741"/>
        <v>45462</v>
      </c>
      <c r="BW912" s="8">
        <f t="shared" si="1742"/>
        <v>5104</v>
      </c>
      <c r="BX912" s="8">
        <f t="shared" si="1743"/>
        <v>407556.18999999994</v>
      </c>
      <c r="BY912" s="8">
        <f t="shared" si="1744"/>
        <v>5871.65</v>
      </c>
      <c r="BZ912" s="8">
        <f t="shared" si="1745"/>
        <v>0</v>
      </c>
      <c r="CA912" s="8">
        <f t="shared" si="1746"/>
        <v>4863.4400000000005</v>
      </c>
      <c r="CB912" s="8">
        <f t="shared" si="1747"/>
        <v>34</v>
      </c>
      <c r="CC912" s="8"/>
      <c r="CE912" s="11">
        <f t="shared" si="1748"/>
        <v>45462</v>
      </c>
      <c r="CF912" s="8">
        <f t="shared" si="1749"/>
        <v>5684</v>
      </c>
      <c r="CG912" s="8">
        <f t="shared" si="1750"/>
        <v>694478.80000000016</v>
      </c>
      <c r="CH912" s="8">
        <f t="shared" si="1751"/>
        <v>-884.93000000000029</v>
      </c>
      <c r="CI912" s="8">
        <f t="shared" si="1752"/>
        <v>25</v>
      </c>
      <c r="CJ912" s="8">
        <f t="shared" si="1753"/>
        <v>-1.3299999999999699</v>
      </c>
      <c r="CK912" s="8">
        <f t="shared" si="1754"/>
        <v>87</v>
      </c>
      <c r="CL912" s="8"/>
      <c r="CN912" s="11">
        <f t="shared" si="1755"/>
        <v>45462</v>
      </c>
      <c r="CO912" s="8">
        <f t="shared" si="1756"/>
        <v>10938</v>
      </c>
      <c r="CP912" s="8">
        <f t="shared" si="1757"/>
        <v>1212367.5</v>
      </c>
      <c r="CQ912" s="8">
        <f t="shared" si="1758"/>
        <v>11428.210000000001</v>
      </c>
      <c r="CR912" s="8">
        <f t="shared" si="1759"/>
        <v>68730.71000000005</v>
      </c>
      <c r="CS912" s="8">
        <f t="shared" si="1760"/>
        <v>7908.87</v>
      </c>
      <c r="CT912" s="8">
        <f t="shared" si="1761"/>
        <v>680</v>
      </c>
      <c r="CU912" s="8"/>
      <c r="CW912" s="11">
        <f t="shared" si="1762"/>
        <v>45462</v>
      </c>
      <c r="CX912" s="8">
        <f t="shared" si="1763"/>
        <v>2815</v>
      </c>
      <c r="CY912" s="8">
        <f t="shared" si="1764"/>
        <v>181876.75000000009</v>
      </c>
      <c r="CZ912" s="8">
        <f t="shared" si="1765"/>
        <v>-4.5</v>
      </c>
      <c r="DA912" s="8">
        <f t="shared" si="1766"/>
        <v>1114</v>
      </c>
      <c r="DB912" s="8">
        <f t="shared" si="1767"/>
        <v>6789.76</v>
      </c>
      <c r="DC912" s="8">
        <f t="shared" si="1768"/>
        <v>36</v>
      </c>
      <c r="DD912" s="8"/>
      <c r="DF912" s="11">
        <f t="shared" si="1769"/>
        <v>45462</v>
      </c>
      <c r="DG912" s="8">
        <f t="shared" si="1770"/>
        <v>0</v>
      </c>
      <c r="DH912" s="8">
        <f t="shared" si="1771"/>
        <v>0</v>
      </c>
      <c r="DI912" s="8">
        <f t="shared" si="1772"/>
        <v>0</v>
      </c>
      <c r="DJ912" s="8">
        <f t="shared" si="1773"/>
        <v>0</v>
      </c>
      <c r="DK912" s="8">
        <f t="shared" si="1774"/>
        <v>0</v>
      </c>
      <c r="DL912" s="8">
        <f t="shared" si="1775"/>
        <v>0</v>
      </c>
      <c r="DM912" s="8"/>
      <c r="DO912" s="11">
        <f t="shared" si="1776"/>
        <v>45462</v>
      </c>
      <c r="DP912" s="8">
        <f t="shared" si="1777"/>
        <v>0</v>
      </c>
      <c r="DQ912" s="8">
        <f t="shared" si="1778"/>
        <v>0</v>
      </c>
      <c r="DR912" s="8">
        <f t="shared" si="1779"/>
        <v>0</v>
      </c>
      <c r="DS912" s="8">
        <f t="shared" si="1780"/>
        <v>0</v>
      </c>
      <c r="DT912" s="8">
        <f t="shared" si="1781"/>
        <v>0</v>
      </c>
      <c r="DU912" s="8">
        <f t="shared" si="1782"/>
        <v>0</v>
      </c>
      <c r="DV912" s="8"/>
      <c r="DX912" s="11">
        <f t="shared" si="1783"/>
        <v>45462</v>
      </c>
      <c r="DY912" s="8">
        <f t="shared" si="1784"/>
        <v>0</v>
      </c>
      <c r="DZ912" s="8">
        <f t="shared" si="1785"/>
        <v>0</v>
      </c>
      <c r="EA912" s="8">
        <f t="shared" si="1786"/>
        <v>0</v>
      </c>
      <c r="EB912" s="8">
        <f t="shared" si="1787"/>
        <v>0</v>
      </c>
      <c r="EC912" s="8">
        <f t="shared" si="1788"/>
        <v>0</v>
      </c>
      <c r="ED912" s="8">
        <f t="shared" si="1789"/>
        <v>0</v>
      </c>
      <c r="EE912" s="8"/>
    </row>
    <row r="913" spans="2:135" x14ac:dyDescent="0.3">
      <c r="B913" s="11">
        <f t="shared" si="1685"/>
        <v>45463</v>
      </c>
      <c r="C913" s="8">
        <f t="shared" si="1686"/>
        <v>7395</v>
      </c>
      <c r="D913" s="8">
        <f t="shared" si="1687"/>
        <v>1046614.3900000002</v>
      </c>
      <c r="E913" s="8">
        <f t="shared" si="1688"/>
        <v>0</v>
      </c>
      <c r="F913" s="8">
        <f t="shared" si="1689"/>
        <v>4970</v>
      </c>
      <c r="G913" s="8">
        <f t="shared" si="1690"/>
        <v>8497.89</v>
      </c>
      <c r="H913" s="8">
        <f t="shared" si="1691"/>
        <v>50</v>
      </c>
      <c r="I913" s="8"/>
      <c r="K913" s="11">
        <f t="shared" si="1692"/>
        <v>45463</v>
      </c>
      <c r="L913" s="8">
        <f t="shared" si="1693"/>
        <v>6128</v>
      </c>
      <c r="M913" s="8">
        <f t="shared" si="1694"/>
        <v>849039.65000000026</v>
      </c>
      <c r="N913" s="8">
        <f t="shared" si="1695"/>
        <v>2932.8300000000004</v>
      </c>
      <c r="O913" s="8">
        <f t="shared" si="1696"/>
        <v>0</v>
      </c>
      <c r="P913" s="8">
        <f t="shared" si="1697"/>
        <v>3552.8799999999987</v>
      </c>
      <c r="Q913" s="8">
        <f t="shared" si="1698"/>
        <v>11</v>
      </c>
      <c r="R913" s="8"/>
      <c r="T913" s="11">
        <f t="shared" si="1699"/>
        <v>45463</v>
      </c>
      <c r="U913" s="8">
        <f t="shared" si="1700"/>
        <v>3728</v>
      </c>
      <c r="V913" s="8">
        <f t="shared" si="1701"/>
        <v>364300.52000000008</v>
      </c>
      <c r="W913" s="8">
        <f t="shared" si="1702"/>
        <v>0</v>
      </c>
      <c r="X913" s="8">
        <f t="shared" si="1703"/>
        <v>0</v>
      </c>
      <c r="Y913" s="8">
        <f t="shared" si="1704"/>
        <v>7507</v>
      </c>
      <c r="Z913" s="8">
        <f t="shared" si="1705"/>
        <v>0</v>
      </c>
      <c r="AA913" s="8"/>
      <c r="AC913" s="11">
        <f t="shared" si="1706"/>
        <v>45463</v>
      </c>
      <c r="AD913" s="8">
        <f t="shared" si="1707"/>
        <v>8935</v>
      </c>
      <c r="AE913" s="8">
        <f t="shared" si="1708"/>
        <v>1103556.5699999994</v>
      </c>
      <c r="AF913" s="8">
        <f t="shared" si="1709"/>
        <v>8887.1800000000039</v>
      </c>
      <c r="AG913" s="8">
        <f t="shared" si="1710"/>
        <v>0</v>
      </c>
      <c r="AH913" s="8">
        <f t="shared" si="1711"/>
        <v>9280.8300000000036</v>
      </c>
      <c r="AI913" s="8">
        <f t="shared" si="1712"/>
        <v>107</v>
      </c>
      <c r="AJ913" s="8"/>
      <c r="AL913" s="11">
        <f t="shared" si="1713"/>
        <v>45463</v>
      </c>
      <c r="AM913" s="8">
        <f t="shared" si="1714"/>
        <v>7097</v>
      </c>
      <c r="AN913" s="8">
        <f t="shared" si="1715"/>
        <v>932624.90999999992</v>
      </c>
      <c r="AO913" s="8">
        <f t="shared" si="1716"/>
        <v>3234.5099999999998</v>
      </c>
      <c r="AP913" s="8">
        <f t="shared" si="1717"/>
        <v>0</v>
      </c>
      <c r="AQ913" s="8">
        <f t="shared" si="1718"/>
        <v>10488.449999999997</v>
      </c>
      <c r="AR913" s="8">
        <f t="shared" si="1719"/>
        <v>22</v>
      </c>
      <c r="AS913" s="8"/>
      <c r="AU913" s="11">
        <f t="shared" si="1720"/>
        <v>45463</v>
      </c>
      <c r="AV913" s="8">
        <f t="shared" si="1721"/>
        <v>7346</v>
      </c>
      <c r="AW913" s="8">
        <f t="shared" si="1722"/>
        <v>655959.29999999981</v>
      </c>
      <c r="AX913" s="8">
        <f t="shared" si="1723"/>
        <v>0</v>
      </c>
      <c r="AY913" s="8">
        <f t="shared" si="1724"/>
        <v>4406.5599999999995</v>
      </c>
      <c r="AZ913" s="8">
        <f t="shared" si="1725"/>
        <v>-127.91</v>
      </c>
      <c r="BA913" s="8">
        <f t="shared" si="1726"/>
        <v>29</v>
      </c>
      <c r="BB913" s="8"/>
      <c r="BD913" s="11">
        <f t="shared" si="1727"/>
        <v>45463</v>
      </c>
      <c r="BE913" s="8">
        <f t="shared" si="1728"/>
        <v>8414</v>
      </c>
      <c r="BF913" s="8">
        <f t="shared" si="1729"/>
        <v>1088051.2599999995</v>
      </c>
      <c r="BG913" s="8">
        <f t="shared" si="1730"/>
        <v>4586.8999999999987</v>
      </c>
      <c r="BH913" s="8">
        <f t="shared" si="1731"/>
        <v>0</v>
      </c>
      <c r="BI913" s="8">
        <f t="shared" si="1732"/>
        <v>5708.9499999999962</v>
      </c>
      <c r="BJ913" s="8">
        <f t="shared" si="1733"/>
        <v>434</v>
      </c>
      <c r="BK913" s="8"/>
      <c r="BM913" s="11">
        <f t="shared" si="1734"/>
        <v>45463</v>
      </c>
      <c r="BN913" s="8">
        <f t="shared" si="1735"/>
        <v>9021</v>
      </c>
      <c r="BO913" s="8">
        <f t="shared" si="1736"/>
        <v>1211781.9100000008</v>
      </c>
      <c r="BP913" s="8">
        <f t="shared" si="1737"/>
        <v>6162.1400000000031</v>
      </c>
      <c r="BQ913" s="8">
        <f t="shared" si="1738"/>
        <v>0</v>
      </c>
      <c r="BR913" s="8">
        <f t="shared" si="1739"/>
        <v>24234.220000000005</v>
      </c>
      <c r="BS913" s="8">
        <f t="shared" si="1740"/>
        <v>32</v>
      </c>
      <c r="BT913" s="8"/>
      <c r="BV913" s="11">
        <f t="shared" si="1741"/>
        <v>45463</v>
      </c>
      <c r="BW913" s="8">
        <f t="shared" si="1742"/>
        <v>5140</v>
      </c>
      <c r="BX913" s="8">
        <f t="shared" si="1743"/>
        <v>410288.84999999992</v>
      </c>
      <c r="BY913" s="8">
        <f t="shared" si="1744"/>
        <v>5910.65</v>
      </c>
      <c r="BZ913" s="8">
        <f t="shared" si="1745"/>
        <v>0</v>
      </c>
      <c r="CA913" s="8">
        <f t="shared" si="1746"/>
        <v>4968.4400000000005</v>
      </c>
      <c r="CB913" s="8">
        <f t="shared" si="1747"/>
        <v>34</v>
      </c>
      <c r="CC913" s="8"/>
      <c r="CE913" s="11">
        <f t="shared" si="1748"/>
        <v>45463</v>
      </c>
      <c r="CF913" s="8">
        <f t="shared" si="1749"/>
        <v>5711</v>
      </c>
      <c r="CG913" s="8">
        <f t="shared" si="1750"/>
        <v>697794.54000000015</v>
      </c>
      <c r="CH913" s="8">
        <f t="shared" si="1751"/>
        <v>-872.93000000000029</v>
      </c>
      <c r="CI913" s="8">
        <f t="shared" si="1752"/>
        <v>25</v>
      </c>
      <c r="CJ913" s="8">
        <f t="shared" si="1753"/>
        <v>-1.3299999999999699</v>
      </c>
      <c r="CK913" s="8">
        <f t="shared" si="1754"/>
        <v>87</v>
      </c>
      <c r="CL913" s="8"/>
      <c r="CN913" s="11">
        <f t="shared" si="1755"/>
        <v>45463</v>
      </c>
      <c r="CO913" s="8">
        <f t="shared" si="1756"/>
        <v>11030</v>
      </c>
      <c r="CP913" s="8">
        <f t="shared" si="1757"/>
        <v>1223365.3999999999</v>
      </c>
      <c r="CQ913" s="8">
        <f t="shared" si="1758"/>
        <v>11486.210000000001</v>
      </c>
      <c r="CR913" s="8">
        <f t="shared" si="1759"/>
        <v>69612.21000000005</v>
      </c>
      <c r="CS913" s="8">
        <f t="shared" si="1760"/>
        <v>7908.87</v>
      </c>
      <c r="CT913" s="8">
        <f t="shared" si="1761"/>
        <v>680</v>
      </c>
      <c r="CU913" s="8"/>
      <c r="CW913" s="11">
        <f t="shared" si="1762"/>
        <v>45463</v>
      </c>
      <c r="CX913" s="8">
        <f t="shared" si="1763"/>
        <v>2847</v>
      </c>
      <c r="CY913" s="8">
        <f t="shared" si="1764"/>
        <v>183553.85000000009</v>
      </c>
      <c r="CZ913" s="8">
        <f t="shared" si="1765"/>
        <v>-4.5</v>
      </c>
      <c r="DA913" s="8">
        <f t="shared" si="1766"/>
        <v>1114</v>
      </c>
      <c r="DB913" s="8">
        <f t="shared" si="1767"/>
        <v>6789.76</v>
      </c>
      <c r="DC913" s="8">
        <f t="shared" si="1768"/>
        <v>36</v>
      </c>
      <c r="DD913" s="8"/>
      <c r="DF913" s="11">
        <f t="shared" si="1769"/>
        <v>45463</v>
      </c>
      <c r="DG913" s="8">
        <f t="shared" si="1770"/>
        <v>0</v>
      </c>
      <c r="DH913" s="8">
        <f t="shared" si="1771"/>
        <v>0</v>
      </c>
      <c r="DI913" s="8">
        <f t="shared" si="1772"/>
        <v>0</v>
      </c>
      <c r="DJ913" s="8">
        <f t="shared" si="1773"/>
        <v>0</v>
      </c>
      <c r="DK913" s="8">
        <f t="shared" si="1774"/>
        <v>0</v>
      </c>
      <c r="DL913" s="8">
        <f t="shared" si="1775"/>
        <v>0</v>
      </c>
      <c r="DM913" s="8"/>
      <c r="DO913" s="11">
        <f t="shared" si="1776"/>
        <v>45463</v>
      </c>
      <c r="DP913" s="8">
        <f t="shared" si="1777"/>
        <v>0</v>
      </c>
      <c r="DQ913" s="8">
        <f t="shared" si="1778"/>
        <v>0</v>
      </c>
      <c r="DR913" s="8">
        <f t="shared" si="1779"/>
        <v>0</v>
      </c>
      <c r="DS913" s="8">
        <f t="shared" si="1780"/>
        <v>0</v>
      </c>
      <c r="DT913" s="8">
        <f t="shared" si="1781"/>
        <v>0</v>
      </c>
      <c r="DU913" s="8">
        <f t="shared" si="1782"/>
        <v>0</v>
      </c>
      <c r="DV913" s="8"/>
      <c r="DX913" s="11">
        <f t="shared" si="1783"/>
        <v>45463</v>
      </c>
      <c r="DY913" s="8">
        <f t="shared" si="1784"/>
        <v>0</v>
      </c>
      <c r="DZ913" s="8">
        <f t="shared" si="1785"/>
        <v>0</v>
      </c>
      <c r="EA913" s="8">
        <f t="shared" si="1786"/>
        <v>0</v>
      </c>
      <c r="EB913" s="8">
        <f t="shared" si="1787"/>
        <v>0</v>
      </c>
      <c r="EC913" s="8">
        <f t="shared" si="1788"/>
        <v>0</v>
      </c>
      <c r="ED913" s="8">
        <f t="shared" si="1789"/>
        <v>0</v>
      </c>
      <c r="EE913" s="8"/>
    </row>
    <row r="914" spans="2:135" x14ac:dyDescent="0.3">
      <c r="B914" s="11">
        <f t="shared" si="1685"/>
        <v>45464</v>
      </c>
      <c r="C914" s="8">
        <f t="shared" si="1686"/>
        <v>7455</v>
      </c>
      <c r="D914" s="8">
        <f t="shared" si="1687"/>
        <v>1054518.3900000001</v>
      </c>
      <c r="E914" s="8">
        <f t="shared" si="1688"/>
        <v>0</v>
      </c>
      <c r="F914" s="8">
        <f t="shared" si="1689"/>
        <v>5006</v>
      </c>
      <c r="G914" s="8">
        <f t="shared" si="1690"/>
        <v>8548.89</v>
      </c>
      <c r="H914" s="8">
        <f t="shared" si="1691"/>
        <v>50</v>
      </c>
      <c r="I914" s="8"/>
      <c r="K914" s="11">
        <f t="shared" si="1692"/>
        <v>45464</v>
      </c>
      <c r="L914" s="8">
        <f t="shared" si="1693"/>
        <v>6149</v>
      </c>
      <c r="M914" s="8">
        <f t="shared" si="1694"/>
        <v>851674.56000000029</v>
      </c>
      <c r="N914" s="8">
        <f t="shared" si="1695"/>
        <v>2932.8300000000004</v>
      </c>
      <c r="O914" s="8">
        <f t="shared" si="1696"/>
        <v>0</v>
      </c>
      <c r="P914" s="8">
        <f t="shared" si="1697"/>
        <v>3482.8799999999987</v>
      </c>
      <c r="Q914" s="8">
        <f t="shared" si="1698"/>
        <v>11</v>
      </c>
      <c r="R914" s="8"/>
      <c r="T914" s="11">
        <f t="shared" si="1699"/>
        <v>45464</v>
      </c>
      <c r="U914" s="8">
        <f t="shared" si="1700"/>
        <v>3772</v>
      </c>
      <c r="V914" s="8">
        <f t="shared" si="1701"/>
        <v>369153.15000000008</v>
      </c>
      <c r="W914" s="8">
        <f t="shared" si="1702"/>
        <v>0</v>
      </c>
      <c r="X914" s="8">
        <f t="shared" si="1703"/>
        <v>0</v>
      </c>
      <c r="Y914" s="8">
        <f t="shared" si="1704"/>
        <v>7533.5</v>
      </c>
      <c r="Z914" s="8">
        <f t="shared" si="1705"/>
        <v>0</v>
      </c>
      <c r="AA914" s="8"/>
      <c r="AC914" s="11">
        <f t="shared" si="1706"/>
        <v>45464</v>
      </c>
      <c r="AD914" s="8">
        <f t="shared" si="1707"/>
        <v>8976</v>
      </c>
      <c r="AE914" s="8">
        <f t="shared" si="1708"/>
        <v>1108734.4999999993</v>
      </c>
      <c r="AF914" s="8">
        <f t="shared" si="1709"/>
        <v>8950.1200000000044</v>
      </c>
      <c r="AG914" s="8">
        <f t="shared" si="1710"/>
        <v>0</v>
      </c>
      <c r="AH914" s="8">
        <f t="shared" si="1711"/>
        <v>9277.2900000000027</v>
      </c>
      <c r="AI914" s="8">
        <f t="shared" si="1712"/>
        <v>109</v>
      </c>
      <c r="AJ914" s="8"/>
      <c r="AL914" s="11">
        <f t="shared" si="1713"/>
        <v>45464</v>
      </c>
      <c r="AM914" s="8">
        <f t="shared" si="1714"/>
        <v>7135</v>
      </c>
      <c r="AN914" s="8">
        <f t="shared" si="1715"/>
        <v>938028.34999999986</v>
      </c>
      <c r="AO914" s="8">
        <f t="shared" si="1716"/>
        <v>3234.5099999999998</v>
      </c>
      <c r="AP914" s="8">
        <f t="shared" si="1717"/>
        <v>0</v>
      </c>
      <c r="AQ914" s="8">
        <f t="shared" si="1718"/>
        <v>10538.449999999997</v>
      </c>
      <c r="AR914" s="8">
        <f t="shared" si="1719"/>
        <v>22</v>
      </c>
      <c r="AS914" s="8"/>
      <c r="AU914" s="11">
        <f t="shared" si="1720"/>
        <v>45464</v>
      </c>
      <c r="AV914" s="8">
        <f t="shared" si="1721"/>
        <v>7394</v>
      </c>
      <c r="AW914" s="8">
        <f t="shared" si="1722"/>
        <v>659763.37999999977</v>
      </c>
      <c r="AX914" s="8">
        <f t="shared" si="1723"/>
        <v>0</v>
      </c>
      <c r="AY914" s="8">
        <f t="shared" si="1724"/>
        <v>4421.5599999999995</v>
      </c>
      <c r="AZ914" s="8">
        <f t="shared" si="1725"/>
        <v>-107.91</v>
      </c>
      <c r="BA914" s="8">
        <f t="shared" si="1726"/>
        <v>29</v>
      </c>
      <c r="BB914" s="8"/>
      <c r="BD914" s="11">
        <f t="shared" si="1727"/>
        <v>45464</v>
      </c>
      <c r="BE914" s="8">
        <f t="shared" si="1728"/>
        <v>8457</v>
      </c>
      <c r="BF914" s="8">
        <f t="shared" si="1729"/>
        <v>1094066.6099999996</v>
      </c>
      <c r="BG914" s="8">
        <f t="shared" si="1730"/>
        <v>4599.8399999999983</v>
      </c>
      <c r="BH914" s="8">
        <f t="shared" si="1731"/>
        <v>0</v>
      </c>
      <c r="BI914" s="8">
        <f t="shared" si="1732"/>
        <v>5708.9499999999962</v>
      </c>
      <c r="BJ914" s="8">
        <f t="shared" si="1733"/>
        <v>452</v>
      </c>
      <c r="BK914" s="8"/>
      <c r="BM914" s="11">
        <f t="shared" si="1734"/>
        <v>45464</v>
      </c>
      <c r="BN914" s="8">
        <f t="shared" si="1735"/>
        <v>9085</v>
      </c>
      <c r="BO914" s="8">
        <f t="shared" si="1736"/>
        <v>1219721.780000001</v>
      </c>
      <c r="BP914" s="8">
        <f t="shared" si="1737"/>
        <v>6212.3700000000026</v>
      </c>
      <c r="BQ914" s="8">
        <f t="shared" si="1738"/>
        <v>0</v>
      </c>
      <c r="BR914" s="8">
        <f t="shared" si="1739"/>
        <v>24334.220000000005</v>
      </c>
      <c r="BS914" s="8">
        <f t="shared" si="1740"/>
        <v>32</v>
      </c>
      <c r="BT914" s="8"/>
      <c r="BV914" s="11">
        <f t="shared" si="1741"/>
        <v>45464</v>
      </c>
      <c r="BW914" s="8">
        <f t="shared" si="1742"/>
        <v>5191</v>
      </c>
      <c r="BX914" s="8">
        <f t="shared" si="1743"/>
        <v>414705.97999999992</v>
      </c>
      <c r="BY914" s="8">
        <f t="shared" si="1744"/>
        <v>5937.65</v>
      </c>
      <c r="BZ914" s="8">
        <f t="shared" si="1745"/>
        <v>0</v>
      </c>
      <c r="CA914" s="8">
        <f t="shared" si="1746"/>
        <v>5003.4400000000005</v>
      </c>
      <c r="CB914" s="8">
        <f t="shared" si="1747"/>
        <v>34</v>
      </c>
      <c r="CC914" s="8"/>
      <c r="CE914" s="11">
        <f t="shared" si="1748"/>
        <v>45464</v>
      </c>
      <c r="CF914" s="8">
        <f t="shared" si="1749"/>
        <v>5744</v>
      </c>
      <c r="CG914" s="8">
        <f t="shared" si="1750"/>
        <v>702062.40000000014</v>
      </c>
      <c r="CH914" s="8">
        <f t="shared" si="1751"/>
        <v>-856.43000000000029</v>
      </c>
      <c r="CI914" s="8">
        <f t="shared" si="1752"/>
        <v>25</v>
      </c>
      <c r="CJ914" s="8">
        <f t="shared" si="1753"/>
        <v>-1.3299999999999699</v>
      </c>
      <c r="CK914" s="8">
        <f t="shared" si="1754"/>
        <v>87</v>
      </c>
      <c r="CL914" s="8"/>
      <c r="CN914" s="11">
        <f t="shared" si="1755"/>
        <v>45464</v>
      </c>
      <c r="CO914" s="8">
        <f t="shared" si="1756"/>
        <v>11122</v>
      </c>
      <c r="CP914" s="8">
        <f t="shared" si="1757"/>
        <v>1234449.76</v>
      </c>
      <c r="CQ914" s="8">
        <f t="shared" si="1758"/>
        <v>11548.210000000001</v>
      </c>
      <c r="CR914" s="8">
        <f t="shared" si="1759"/>
        <v>70286.640000000043</v>
      </c>
      <c r="CS914" s="8">
        <f t="shared" si="1760"/>
        <v>7908.87</v>
      </c>
      <c r="CT914" s="8">
        <f t="shared" si="1761"/>
        <v>680</v>
      </c>
      <c r="CU914" s="8"/>
      <c r="CW914" s="11">
        <f t="shared" si="1762"/>
        <v>45464</v>
      </c>
      <c r="CX914" s="8">
        <f t="shared" si="1763"/>
        <v>2872</v>
      </c>
      <c r="CY914" s="8">
        <f t="shared" si="1764"/>
        <v>184934.18000000008</v>
      </c>
      <c r="CZ914" s="8">
        <f t="shared" si="1765"/>
        <v>-4.5</v>
      </c>
      <c r="DA914" s="8">
        <f t="shared" si="1766"/>
        <v>1116.5</v>
      </c>
      <c r="DB914" s="8">
        <f t="shared" si="1767"/>
        <v>6789.76</v>
      </c>
      <c r="DC914" s="8">
        <f t="shared" si="1768"/>
        <v>36</v>
      </c>
      <c r="DD914" s="8"/>
      <c r="DF914" s="11">
        <f t="shared" si="1769"/>
        <v>45464</v>
      </c>
      <c r="DG914" s="8">
        <f t="shared" si="1770"/>
        <v>0</v>
      </c>
      <c r="DH914" s="8">
        <f t="shared" si="1771"/>
        <v>0</v>
      </c>
      <c r="DI914" s="8">
        <f t="shared" si="1772"/>
        <v>0</v>
      </c>
      <c r="DJ914" s="8">
        <f t="shared" si="1773"/>
        <v>0</v>
      </c>
      <c r="DK914" s="8">
        <f t="shared" si="1774"/>
        <v>0</v>
      </c>
      <c r="DL914" s="8">
        <f t="shared" si="1775"/>
        <v>0</v>
      </c>
      <c r="DM914" s="8"/>
      <c r="DO914" s="11">
        <f t="shared" si="1776"/>
        <v>45464</v>
      </c>
      <c r="DP914" s="8">
        <f t="shared" si="1777"/>
        <v>0</v>
      </c>
      <c r="DQ914" s="8">
        <f t="shared" si="1778"/>
        <v>0</v>
      </c>
      <c r="DR914" s="8">
        <f t="shared" si="1779"/>
        <v>0</v>
      </c>
      <c r="DS914" s="8">
        <f t="shared" si="1780"/>
        <v>0</v>
      </c>
      <c r="DT914" s="8">
        <f t="shared" si="1781"/>
        <v>0</v>
      </c>
      <c r="DU914" s="8">
        <f t="shared" si="1782"/>
        <v>0</v>
      </c>
      <c r="DV914" s="8"/>
      <c r="DX914" s="11">
        <f t="shared" si="1783"/>
        <v>45464</v>
      </c>
      <c r="DY914" s="8">
        <f t="shared" si="1784"/>
        <v>0</v>
      </c>
      <c r="DZ914" s="8">
        <f t="shared" si="1785"/>
        <v>0</v>
      </c>
      <c r="EA914" s="8">
        <f t="shared" si="1786"/>
        <v>0</v>
      </c>
      <c r="EB914" s="8">
        <f t="shared" si="1787"/>
        <v>0</v>
      </c>
      <c r="EC914" s="8">
        <f t="shared" si="1788"/>
        <v>0</v>
      </c>
      <c r="ED914" s="8">
        <f t="shared" si="1789"/>
        <v>0</v>
      </c>
      <c r="EE914" s="8"/>
    </row>
    <row r="915" spans="2:135" x14ac:dyDescent="0.3">
      <c r="B915" s="11">
        <f t="shared" si="1685"/>
        <v>45465</v>
      </c>
      <c r="C915" s="8">
        <f t="shared" si="1686"/>
        <v>7515</v>
      </c>
      <c r="D915" s="8">
        <f t="shared" si="1687"/>
        <v>1063212.57</v>
      </c>
      <c r="E915" s="8">
        <f t="shared" si="1688"/>
        <v>0</v>
      </c>
      <c r="F915" s="8">
        <f t="shared" si="1689"/>
        <v>5057</v>
      </c>
      <c r="G915" s="8">
        <f t="shared" si="1690"/>
        <v>8648.89</v>
      </c>
      <c r="H915" s="8">
        <f t="shared" si="1691"/>
        <v>50</v>
      </c>
      <c r="I915" s="8"/>
      <c r="K915" s="11">
        <f t="shared" si="1692"/>
        <v>45465</v>
      </c>
      <c r="L915" s="8">
        <f t="shared" si="1693"/>
        <v>6166</v>
      </c>
      <c r="M915" s="8">
        <f t="shared" si="1694"/>
        <v>853830.51000000024</v>
      </c>
      <c r="N915" s="8">
        <f t="shared" si="1695"/>
        <v>2943.2100000000005</v>
      </c>
      <c r="O915" s="8">
        <f t="shared" si="1696"/>
        <v>0</v>
      </c>
      <c r="P915" s="8">
        <f t="shared" si="1697"/>
        <v>3482.8799999999987</v>
      </c>
      <c r="Q915" s="8">
        <f t="shared" si="1698"/>
        <v>11</v>
      </c>
      <c r="R915" s="8"/>
      <c r="T915" s="11">
        <f t="shared" si="1699"/>
        <v>45465</v>
      </c>
      <c r="U915" s="8">
        <f t="shared" si="1700"/>
        <v>3820</v>
      </c>
      <c r="V915" s="8">
        <f t="shared" si="1701"/>
        <v>374101.16000000009</v>
      </c>
      <c r="W915" s="8">
        <f t="shared" si="1702"/>
        <v>0</v>
      </c>
      <c r="X915" s="8">
        <f t="shared" si="1703"/>
        <v>0</v>
      </c>
      <c r="Y915" s="8">
        <f t="shared" si="1704"/>
        <v>7731</v>
      </c>
      <c r="Z915" s="8">
        <f t="shared" si="1705"/>
        <v>0</v>
      </c>
      <c r="AA915" s="8"/>
      <c r="AC915" s="11">
        <f t="shared" si="1706"/>
        <v>45465</v>
      </c>
      <c r="AD915" s="8">
        <f t="shared" si="1707"/>
        <v>9021</v>
      </c>
      <c r="AE915" s="8">
        <f t="shared" si="1708"/>
        <v>1114811.2699999993</v>
      </c>
      <c r="AF915" s="8">
        <f t="shared" si="1709"/>
        <v>8995.4600000000046</v>
      </c>
      <c r="AG915" s="8">
        <f t="shared" si="1710"/>
        <v>0</v>
      </c>
      <c r="AH915" s="8">
        <f t="shared" si="1711"/>
        <v>9297.2900000000027</v>
      </c>
      <c r="AI915" s="8">
        <f t="shared" si="1712"/>
        <v>111</v>
      </c>
      <c r="AJ915" s="8"/>
      <c r="AL915" s="11">
        <f t="shared" si="1713"/>
        <v>45465</v>
      </c>
      <c r="AM915" s="8">
        <f t="shared" si="1714"/>
        <v>7176</v>
      </c>
      <c r="AN915" s="8">
        <f t="shared" si="1715"/>
        <v>944012.31999999983</v>
      </c>
      <c r="AO915" s="8">
        <f t="shared" si="1716"/>
        <v>3236.3599999999997</v>
      </c>
      <c r="AP915" s="8">
        <f t="shared" si="1717"/>
        <v>0</v>
      </c>
      <c r="AQ915" s="8">
        <f t="shared" si="1718"/>
        <v>10538.449999999997</v>
      </c>
      <c r="AR915" s="8">
        <f t="shared" si="1719"/>
        <v>22</v>
      </c>
      <c r="AS915" s="8"/>
      <c r="AU915" s="11">
        <f t="shared" si="1720"/>
        <v>45465</v>
      </c>
      <c r="AV915" s="8">
        <f t="shared" si="1721"/>
        <v>7439</v>
      </c>
      <c r="AW915" s="8">
        <f t="shared" si="1722"/>
        <v>663044.46999999974</v>
      </c>
      <c r="AX915" s="8">
        <f t="shared" si="1723"/>
        <v>0</v>
      </c>
      <c r="AY915" s="8">
        <f t="shared" si="1724"/>
        <v>4456.5599999999995</v>
      </c>
      <c r="AZ915" s="8">
        <f t="shared" si="1725"/>
        <v>-107.91</v>
      </c>
      <c r="BA915" s="8">
        <f t="shared" si="1726"/>
        <v>29</v>
      </c>
      <c r="BB915" s="8"/>
      <c r="BD915" s="11">
        <f t="shared" si="1727"/>
        <v>45465</v>
      </c>
      <c r="BE915" s="8">
        <f t="shared" si="1728"/>
        <v>8501</v>
      </c>
      <c r="BF915" s="8">
        <f t="shared" si="1729"/>
        <v>1099341.8499999996</v>
      </c>
      <c r="BG915" s="8">
        <f t="shared" si="1730"/>
        <v>4616.4699999999984</v>
      </c>
      <c r="BH915" s="8">
        <f t="shared" si="1731"/>
        <v>0</v>
      </c>
      <c r="BI915" s="8">
        <f t="shared" si="1732"/>
        <v>5708.9499999999962</v>
      </c>
      <c r="BJ915" s="8">
        <f t="shared" si="1733"/>
        <v>470</v>
      </c>
      <c r="BK915" s="8"/>
      <c r="BM915" s="11">
        <f t="shared" si="1734"/>
        <v>45465</v>
      </c>
      <c r="BN915" s="8">
        <f t="shared" si="1735"/>
        <v>9136</v>
      </c>
      <c r="BO915" s="8">
        <f t="shared" si="1736"/>
        <v>1225712.4200000009</v>
      </c>
      <c r="BP915" s="8">
        <f t="shared" si="1737"/>
        <v>6318.8800000000028</v>
      </c>
      <c r="BQ915" s="8">
        <f t="shared" si="1738"/>
        <v>0</v>
      </c>
      <c r="BR915" s="8">
        <f t="shared" si="1739"/>
        <v>24384.220000000005</v>
      </c>
      <c r="BS915" s="8">
        <f t="shared" si="1740"/>
        <v>32</v>
      </c>
      <c r="BT915" s="8"/>
      <c r="BV915" s="11">
        <f t="shared" si="1741"/>
        <v>45465</v>
      </c>
      <c r="BW915" s="8">
        <f t="shared" si="1742"/>
        <v>5238</v>
      </c>
      <c r="BX915" s="8">
        <f t="shared" si="1743"/>
        <v>418822.06999999995</v>
      </c>
      <c r="BY915" s="8">
        <f t="shared" si="1744"/>
        <v>6022.65</v>
      </c>
      <c r="BZ915" s="8">
        <f t="shared" si="1745"/>
        <v>0</v>
      </c>
      <c r="CA915" s="8">
        <f t="shared" si="1746"/>
        <v>5003.4400000000005</v>
      </c>
      <c r="CB915" s="8">
        <f t="shared" si="1747"/>
        <v>34</v>
      </c>
      <c r="CC915" s="8"/>
      <c r="CE915" s="11">
        <f t="shared" si="1748"/>
        <v>45465</v>
      </c>
      <c r="CF915" s="8">
        <f t="shared" si="1749"/>
        <v>5788</v>
      </c>
      <c r="CG915" s="8">
        <f t="shared" si="1750"/>
        <v>707629.47000000009</v>
      </c>
      <c r="CH915" s="8">
        <f t="shared" si="1751"/>
        <v>-669.43000000000029</v>
      </c>
      <c r="CI915" s="8">
        <f t="shared" si="1752"/>
        <v>25</v>
      </c>
      <c r="CJ915" s="8">
        <f t="shared" si="1753"/>
        <v>-1.3299999999999699</v>
      </c>
      <c r="CK915" s="8">
        <f t="shared" si="1754"/>
        <v>87</v>
      </c>
      <c r="CL915" s="8"/>
      <c r="CN915" s="11">
        <f t="shared" si="1755"/>
        <v>45465</v>
      </c>
      <c r="CO915" s="8">
        <f t="shared" si="1756"/>
        <v>11214</v>
      </c>
      <c r="CP915" s="8">
        <f t="shared" si="1757"/>
        <v>1244858.83</v>
      </c>
      <c r="CQ915" s="8">
        <f t="shared" si="1758"/>
        <v>11644.710000000001</v>
      </c>
      <c r="CR915" s="8">
        <f t="shared" si="1759"/>
        <v>70864.370000000039</v>
      </c>
      <c r="CS915" s="8">
        <f t="shared" si="1760"/>
        <v>7908.87</v>
      </c>
      <c r="CT915" s="8">
        <f t="shared" si="1761"/>
        <v>680</v>
      </c>
      <c r="CU915" s="8"/>
      <c r="CW915" s="11">
        <f t="shared" si="1762"/>
        <v>45465</v>
      </c>
      <c r="CX915" s="8">
        <f t="shared" si="1763"/>
        <v>2890</v>
      </c>
      <c r="CY915" s="8">
        <f t="shared" si="1764"/>
        <v>185857.44000000009</v>
      </c>
      <c r="CZ915" s="8">
        <f t="shared" si="1765"/>
        <v>-4.5</v>
      </c>
      <c r="DA915" s="8">
        <f t="shared" si="1766"/>
        <v>1121.5</v>
      </c>
      <c r="DB915" s="8">
        <f t="shared" si="1767"/>
        <v>6789.76</v>
      </c>
      <c r="DC915" s="8">
        <f t="shared" si="1768"/>
        <v>36</v>
      </c>
      <c r="DD915" s="8"/>
      <c r="DF915" s="11">
        <f t="shared" si="1769"/>
        <v>45465</v>
      </c>
      <c r="DG915" s="8">
        <f t="shared" si="1770"/>
        <v>0</v>
      </c>
      <c r="DH915" s="8">
        <f t="shared" si="1771"/>
        <v>0</v>
      </c>
      <c r="DI915" s="8">
        <f t="shared" si="1772"/>
        <v>0</v>
      </c>
      <c r="DJ915" s="8">
        <f t="shared" si="1773"/>
        <v>0</v>
      </c>
      <c r="DK915" s="8">
        <f t="shared" si="1774"/>
        <v>0</v>
      </c>
      <c r="DL915" s="8">
        <f t="shared" si="1775"/>
        <v>0</v>
      </c>
      <c r="DM915" s="8"/>
      <c r="DO915" s="11">
        <f t="shared" si="1776"/>
        <v>45465</v>
      </c>
      <c r="DP915" s="8">
        <f t="shared" si="1777"/>
        <v>0</v>
      </c>
      <c r="DQ915" s="8">
        <f t="shared" si="1778"/>
        <v>0</v>
      </c>
      <c r="DR915" s="8">
        <f t="shared" si="1779"/>
        <v>0</v>
      </c>
      <c r="DS915" s="8">
        <f t="shared" si="1780"/>
        <v>0</v>
      </c>
      <c r="DT915" s="8">
        <f t="shared" si="1781"/>
        <v>0</v>
      </c>
      <c r="DU915" s="8">
        <f t="shared" si="1782"/>
        <v>0</v>
      </c>
      <c r="DV915" s="8"/>
      <c r="DX915" s="11">
        <f t="shared" si="1783"/>
        <v>45465</v>
      </c>
      <c r="DY915" s="8">
        <f t="shared" si="1784"/>
        <v>0</v>
      </c>
      <c r="DZ915" s="8">
        <f t="shared" si="1785"/>
        <v>0</v>
      </c>
      <c r="EA915" s="8">
        <f t="shared" si="1786"/>
        <v>0</v>
      </c>
      <c r="EB915" s="8">
        <f t="shared" si="1787"/>
        <v>0</v>
      </c>
      <c r="EC915" s="8">
        <f t="shared" si="1788"/>
        <v>0</v>
      </c>
      <c r="ED915" s="8">
        <f t="shared" si="1789"/>
        <v>0</v>
      </c>
      <c r="EE915" s="8"/>
    </row>
    <row r="916" spans="2:135" x14ac:dyDescent="0.3">
      <c r="B916" s="11">
        <f t="shared" si="1685"/>
        <v>45466</v>
      </c>
      <c r="C916" s="8">
        <f t="shared" si="1686"/>
        <v>7548</v>
      </c>
      <c r="D916" s="8">
        <f t="shared" si="1687"/>
        <v>1067676.24</v>
      </c>
      <c r="E916" s="8">
        <f t="shared" si="1688"/>
        <v>0</v>
      </c>
      <c r="F916" s="8">
        <f t="shared" si="1689"/>
        <v>5076</v>
      </c>
      <c r="G916" s="8">
        <f t="shared" si="1690"/>
        <v>8700.89</v>
      </c>
      <c r="H916" s="8">
        <f t="shared" si="1691"/>
        <v>50</v>
      </c>
      <c r="I916" s="8"/>
      <c r="K916" s="11">
        <f t="shared" si="1692"/>
        <v>45466</v>
      </c>
      <c r="L916" s="8">
        <f t="shared" si="1693"/>
        <v>6199</v>
      </c>
      <c r="M916" s="8">
        <f t="shared" si="1694"/>
        <v>858855.17000000027</v>
      </c>
      <c r="N916" s="8">
        <f t="shared" si="1695"/>
        <v>2964.4300000000003</v>
      </c>
      <c r="O916" s="8">
        <f t="shared" si="1696"/>
        <v>0</v>
      </c>
      <c r="P916" s="8">
        <f t="shared" si="1697"/>
        <v>3482.8799999999987</v>
      </c>
      <c r="Q916" s="8">
        <f t="shared" si="1698"/>
        <v>11</v>
      </c>
      <c r="R916" s="8"/>
      <c r="T916" s="11">
        <f t="shared" si="1699"/>
        <v>45466</v>
      </c>
      <c r="U916" s="8">
        <f t="shared" si="1700"/>
        <v>3837</v>
      </c>
      <c r="V916" s="8">
        <f t="shared" si="1701"/>
        <v>375638.69000000012</v>
      </c>
      <c r="W916" s="8">
        <f t="shared" si="1702"/>
        <v>0</v>
      </c>
      <c r="X916" s="8">
        <f t="shared" si="1703"/>
        <v>0</v>
      </c>
      <c r="Y916" s="8">
        <f t="shared" si="1704"/>
        <v>7745.5</v>
      </c>
      <c r="Z916" s="8">
        <f t="shared" si="1705"/>
        <v>0</v>
      </c>
      <c r="AA916" s="8"/>
      <c r="AC916" s="11">
        <f t="shared" si="1706"/>
        <v>45466</v>
      </c>
      <c r="AD916" s="8">
        <f t="shared" si="1707"/>
        <v>9064</v>
      </c>
      <c r="AE916" s="8">
        <f t="shared" si="1708"/>
        <v>1121104.0699999994</v>
      </c>
      <c r="AF916" s="8">
        <f t="shared" si="1709"/>
        <v>9030.6200000000044</v>
      </c>
      <c r="AG916" s="8">
        <f t="shared" si="1710"/>
        <v>0</v>
      </c>
      <c r="AH916" s="8">
        <f t="shared" si="1711"/>
        <v>9372.2400000000034</v>
      </c>
      <c r="AI916" s="8">
        <f t="shared" si="1712"/>
        <v>112</v>
      </c>
      <c r="AJ916" s="8"/>
      <c r="AL916" s="11">
        <f t="shared" si="1713"/>
        <v>45466</v>
      </c>
      <c r="AM916" s="8">
        <f t="shared" si="1714"/>
        <v>7212</v>
      </c>
      <c r="AN916" s="8">
        <f t="shared" si="1715"/>
        <v>949406.33999999985</v>
      </c>
      <c r="AO916" s="8">
        <f t="shared" si="1716"/>
        <v>3249.3199999999997</v>
      </c>
      <c r="AP916" s="8">
        <f t="shared" si="1717"/>
        <v>0</v>
      </c>
      <c r="AQ916" s="8">
        <f t="shared" si="1718"/>
        <v>10672.769999999997</v>
      </c>
      <c r="AR916" s="8">
        <f t="shared" si="1719"/>
        <v>22</v>
      </c>
      <c r="AS916" s="8"/>
      <c r="AU916" s="11">
        <f t="shared" si="1720"/>
        <v>45466</v>
      </c>
      <c r="AV916" s="8">
        <f t="shared" si="1721"/>
        <v>7487</v>
      </c>
      <c r="AW916" s="8">
        <f t="shared" si="1722"/>
        <v>666391.98999999976</v>
      </c>
      <c r="AX916" s="8">
        <f t="shared" si="1723"/>
        <v>0</v>
      </c>
      <c r="AY916" s="8">
        <f t="shared" si="1724"/>
        <v>4478.5599999999995</v>
      </c>
      <c r="AZ916" s="8">
        <f t="shared" si="1725"/>
        <v>-107.91</v>
      </c>
      <c r="BA916" s="8">
        <f t="shared" si="1726"/>
        <v>29</v>
      </c>
      <c r="BB916" s="8"/>
      <c r="BD916" s="11">
        <f t="shared" si="1727"/>
        <v>45466</v>
      </c>
      <c r="BE916" s="8">
        <f t="shared" si="1728"/>
        <v>8530</v>
      </c>
      <c r="BF916" s="8">
        <f t="shared" si="1729"/>
        <v>1102862.1399999997</v>
      </c>
      <c r="BG916" s="8">
        <f t="shared" si="1730"/>
        <v>4632.159999999998</v>
      </c>
      <c r="BH916" s="8">
        <f t="shared" si="1731"/>
        <v>0</v>
      </c>
      <c r="BI916" s="8">
        <f t="shared" si="1732"/>
        <v>5708.9499999999962</v>
      </c>
      <c r="BJ916" s="8">
        <f t="shared" si="1733"/>
        <v>488</v>
      </c>
      <c r="BK916" s="8"/>
      <c r="BM916" s="11">
        <f t="shared" si="1734"/>
        <v>45466</v>
      </c>
      <c r="BN916" s="8">
        <f t="shared" si="1735"/>
        <v>9188</v>
      </c>
      <c r="BO916" s="8">
        <f t="shared" si="1736"/>
        <v>1231713.0700000008</v>
      </c>
      <c r="BP916" s="8">
        <f t="shared" si="1737"/>
        <v>6355.6200000000026</v>
      </c>
      <c r="BQ916" s="8">
        <f t="shared" si="1738"/>
        <v>0</v>
      </c>
      <c r="BR916" s="8">
        <f t="shared" si="1739"/>
        <v>24385.220000000005</v>
      </c>
      <c r="BS916" s="8">
        <f t="shared" si="1740"/>
        <v>32</v>
      </c>
      <c r="BT916" s="8"/>
      <c r="BV916" s="11">
        <f t="shared" si="1741"/>
        <v>45466</v>
      </c>
      <c r="BW916" s="8">
        <f t="shared" si="1742"/>
        <v>5265</v>
      </c>
      <c r="BX916" s="8">
        <f t="shared" si="1743"/>
        <v>420866.76999999996</v>
      </c>
      <c r="BY916" s="8">
        <f t="shared" si="1744"/>
        <v>6044.65</v>
      </c>
      <c r="BZ916" s="8">
        <f t="shared" si="1745"/>
        <v>0</v>
      </c>
      <c r="CA916" s="8">
        <f t="shared" si="1746"/>
        <v>5003.4400000000005</v>
      </c>
      <c r="CB916" s="8">
        <f t="shared" si="1747"/>
        <v>34</v>
      </c>
      <c r="CC916" s="8"/>
      <c r="CE916" s="11">
        <f t="shared" si="1748"/>
        <v>45466</v>
      </c>
      <c r="CF916" s="8">
        <f t="shared" si="1749"/>
        <v>5811</v>
      </c>
      <c r="CG916" s="8">
        <f t="shared" si="1750"/>
        <v>710723.68</v>
      </c>
      <c r="CH916" s="8">
        <f t="shared" si="1751"/>
        <v>-590.93000000000029</v>
      </c>
      <c r="CI916" s="8">
        <f t="shared" si="1752"/>
        <v>25</v>
      </c>
      <c r="CJ916" s="8">
        <f t="shared" si="1753"/>
        <v>-1.3299999999999699</v>
      </c>
      <c r="CK916" s="8">
        <f t="shared" si="1754"/>
        <v>87</v>
      </c>
      <c r="CL916" s="8"/>
      <c r="CN916" s="11">
        <f t="shared" si="1755"/>
        <v>45466</v>
      </c>
      <c r="CO916" s="8">
        <f t="shared" si="1756"/>
        <v>11302</v>
      </c>
      <c r="CP916" s="8">
        <f t="shared" si="1757"/>
        <v>1254375.98</v>
      </c>
      <c r="CQ916" s="8">
        <f t="shared" si="1758"/>
        <v>11787.630000000001</v>
      </c>
      <c r="CR916" s="8">
        <f t="shared" si="1759"/>
        <v>71335.280000000042</v>
      </c>
      <c r="CS916" s="8">
        <f t="shared" si="1760"/>
        <v>7933.87</v>
      </c>
      <c r="CT916" s="8">
        <f t="shared" si="1761"/>
        <v>680</v>
      </c>
      <c r="CU916" s="8"/>
      <c r="CW916" s="11">
        <f t="shared" si="1762"/>
        <v>45466</v>
      </c>
      <c r="CX916" s="8">
        <f t="shared" si="1763"/>
        <v>2905</v>
      </c>
      <c r="CY916" s="8">
        <f t="shared" si="1764"/>
        <v>186635.7600000001</v>
      </c>
      <c r="CZ916" s="8">
        <f t="shared" si="1765"/>
        <v>-4.5</v>
      </c>
      <c r="DA916" s="8">
        <f t="shared" si="1766"/>
        <v>1121.5</v>
      </c>
      <c r="DB916" s="8">
        <f t="shared" si="1767"/>
        <v>6849.76</v>
      </c>
      <c r="DC916" s="8">
        <f t="shared" si="1768"/>
        <v>36</v>
      </c>
      <c r="DD916" s="8"/>
      <c r="DF916" s="11">
        <f t="shared" si="1769"/>
        <v>45466</v>
      </c>
      <c r="DG916" s="8">
        <f t="shared" si="1770"/>
        <v>0</v>
      </c>
      <c r="DH916" s="8">
        <f t="shared" si="1771"/>
        <v>0</v>
      </c>
      <c r="DI916" s="8">
        <f t="shared" si="1772"/>
        <v>0</v>
      </c>
      <c r="DJ916" s="8">
        <f t="shared" si="1773"/>
        <v>0</v>
      </c>
      <c r="DK916" s="8">
        <f t="shared" si="1774"/>
        <v>0</v>
      </c>
      <c r="DL916" s="8">
        <f t="shared" si="1775"/>
        <v>0</v>
      </c>
      <c r="DM916" s="8"/>
      <c r="DO916" s="11">
        <f t="shared" si="1776"/>
        <v>45466</v>
      </c>
      <c r="DP916" s="8">
        <f t="shared" si="1777"/>
        <v>0</v>
      </c>
      <c r="DQ916" s="8">
        <f t="shared" si="1778"/>
        <v>0</v>
      </c>
      <c r="DR916" s="8">
        <f t="shared" si="1779"/>
        <v>0</v>
      </c>
      <c r="DS916" s="8">
        <f t="shared" si="1780"/>
        <v>0</v>
      </c>
      <c r="DT916" s="8">
        <f t="shared" si="1781"/>
        <v>0</v>
      </c>
      <c r="DU916" s="8">
        <f t="shared" si="1782"/>
        <v>0</v>
      </c>
      <c r="DV916" s="8"/>
      <c r="DX916" s="11">
        <f t="shared" si="1783"/>
        <v>45466</v>
      </c>
      <c r="DY916" s="8">
        <f t="shared" si="1784"/>
        <v>0</v>
      </c>
      <c r="DZ916" s="8">
        <f t="shared" si="1785"/>
        <v>0</v>
      </c>
      <c r="EA916" s="8">
        <f t="shared" si="1786"/>
        <v>0</v>
      </c>
      <c r="EB916" s="8">
        <f t="shared" si="1787"/>
        <v>0</v>
      </c>
      <c r="EC916" s="8">
        <f t="shared" si="1788"/>
        <v>0</v>
      </c>
      <c r="ED916" s="8">
        <f t="shared" si="1789"/>
        <v>0</v>
      </c>
      <c r="EE916" s="8"/>
    </row>
    <row r="917" spans="2:135" x14ac:dyDescent="0.3">
      <c r="B917" s="11">
        <f t="shared" si="1685"/>
        <v>45467</v>
      </c>
      <c r="C917" s="8">
        <f t="shared" si="1686"/>
        <v>7591</v>
      </c>
      <c r="D917" s="8">
        <f t="shared" si="1687"/>
        <v>1073917.46</v>
      </c>
      <c r="E917" s="8">
        <f t="shared" si="1688"/>
        <v>0</v>
      </c>
      <c r="F917" s="8">
        <f t="shared" si="1689"/>
        <v>5109</v>
      </c>
      <c r="G917" s="8">
        <f t="shared" si="1690"/>
        <v>8853.5</v>
      </c>
      <c r="H917" s="8">
        <f t="shared" si="1691"/>
        <v>50</v>
      </c>
      <c r="I917" s="8"/>
      <c r="K917" s="11">
        <f t="shared" si="1692"/>
        <v>45467</v>
      </c>
      <c r="L917" s="8">
        <f t="shared" si="1693"/>
        <v>6268</v>
      </c>
      <c r="M917" s="8">
        <f t="shared" si="1694"/>
        <v>868895.02000000025</v>
      </c>
      <c r="N917" s="8">
        <f t="shared" si="1695"/>
        <v>3036.8300000000004</v>
      </c>
      <c r="O917" s="8">
        <f t="shared" si="1696"/>
        <v>0</v>
      </c>
      <c r="P917" s="8">
        <f t="shared" si="1697"/>
        <v>3482.8799999999987</v>
      </c>
      <c r="Q917" s="8">
        <f t="shared" si="1698"/>
        <v>11</v>
      </c>
      <c r="R917" s="8"/>
      <c r="T917" s="11">
        <f t="shared" si="1699"/>
        <v>45467</v>
      </c>
      <c r="U917" s="8">
        <f t="shared" si="1700"/>
        <v>3854</v>
      </c>
      <c r="V917" s="8">
        <f t="shared" si="1701"/>
        <v>377073.47000000015</v>
      </c>
      <c r="W917" s="8">
        <f t="shared" si="1702"/>
        <v>0</v>
      </c>
      <c r="X917" s="8">
        <f t="shared" si="1703"/>
        <v>0</v>
      </c>
      <c r="Y917" s="8">
        <f t="shared" si="1704"/>
        <v>7783.5</v>
      </c>
      <c r="Z917" s="8">
        <f t="shared" si="1705"/>
        <v>0</v>
      </c>
      <c r="AA917" s="8"/>
      <c r="AC917" s="11">
        <f t="shared" si="1706"/>
        <v>45467</v>
      </c>
      <c r="AD917" s="8">
        <f t="shared" si="1707"/>
        <v>9139</v>
      </c>
      <c r="AE917" s="8">
        <f t="shared" si="1708"/>
        <v>1132329.6699999995</v>
      </c>
      <c r="AF917" s="8">
        <f t="shared" si="1709"/>
        <v>9094.480000000005</v>
      </c>
      <c r="AG917" s="8">
        <f t="shared" si="1710"/>
        <v>0</v>
      </c>
      <c r="AH917" s="8">
        <f t="shared" si="1711"/>
        <v>9370.350000000004</v>
      </c>
      <c r="AI917" s="8">
        <f t="shared" si="1712"/>
        <v>113</v>
      </c>
      <c r="AJ917" s="8"/>
      <c r="AL917" s="11">
        <f t="shared" si="1713"/>
        <v>45467</v>
      </c>
      <c r="AM917" s="8">
        <f t="shared" si="1714"/>
        <v>7262</v>
      </c>
      <c r="AN917" s="8">
        <f t="shared" si="1715"/>
        <v>957845.71999999986</v>
      </c>
      <c r="AO917" s="8">
        <f t="shared" si="1716"/>
        <v>3263.2099999999996</v>
      </c>
      <c r="AP917" s="8">
        <f t="shared" si="1717"/>
        <v>0</v>
      </c>
      <c r="AQ917" s="8">
        <f t="shared" si="1718"/>
        <v>10861.309999999998</v>
      </c>
      <c r="AR917" s="8">
        <f t="shared" si="1719"/>
        <v>22</v>
      </c>
      <c r="AS917" s="8"/>
      <c r="AU917" s="11">
        <f t="shared" si="1720"/>
        <v>45467</v>
      </c>
      <c r="AV917" s="8">
        <f t="shared" si="1721"/>
        <v>7544</v>
      </c>
      <c r="AW917" s="8">
        <f t="shared" si="1722"/>
        <v>671314.10999999975</v>
      </c>
      <c r="AX917" s="8">
        <f t="shared" si="1723"/>
        <v>0</v>
      </c>
      <c r="AY917" s="8">
        <f t="shared" si="1724"/>
        <v>4478.5599999999995</v>
      </c>
      <c r="AZ917" s="8">
        <f t="shared" si="1725"/>
        <v>-54.91</v>
      </c>
      <c r="BA917" s="8">
        <f t="shared" si="1726"/>
        <v>29</v>
      </c>
      <c r="BB917" s="8"/>
      <c r="BD917" s="11">
        <f t="shared" si="1727"/>
        <v>45467</v>
      </c>
      <c r="BE917" s="8">
        <f t="shared" si="1728"/>
        <v>8583</v>
      </c>
      <c r="BF917" s="8">
        <f t="shared" si="1729"/>
        <v>1110995.5099999998</v>
      </c>
      <c r="BG917" s="8">
        <f t="shared" si="1730"/>
        <v>4658.0199999999977</v>
      </c>
      <c r="BH917" s="8">
        <f t="shared" si="1731"/>
        <v>0</v>
      </c>
      <c r="BI917" s="8">
        <f t="shared" si="1732"/>
        <v>5713.899999999996</v>
      </c>
      <c r="BJ917" s="8">
        <f t="shared" si="1733"/>
        <v>506</v>
      </c>
      <c r="BK917" s="8"/>
      <c r="BM917" s="11">
        <f t="shared" si="1734"/>
        <v>45467</v>
      </c>
      <c r="BN917" s="8">
        <f t="shared" si="1735"/>
        <v>9252</v>
      </c>
      <c r="BO917" s="8">
        <f t="shared" si="1736"/>
        <v>1240598.3000000007</v>
      </c>
      <c r="BP917" s="8">
        <f t="shared" si="1737"/>
        <v>6345.3900000000031</v>
      </c>
      <c r="BQ917" s="8">
        <f t="shared" si="1738"/>
        <v>0</v>
      </c>
      <c r="BR917" s="8">
        <f t="shared" si="1739"/>
        <v>24385.220000000005</v>
      </c>
      <c r="BS917" s="8">
        <f t="shared" si="1740"/>
        <v>32</v>
      </c>
      <c r="BT917" s="8"/>
      <c r="BV917" s="11">
        <f t="shared" si="1741"/>
        <v>45467</v>
      </c>
      <c r="BW917" s="8">
        <f t="shared" si="1742"/>
        <v>5308</v>
      </c>
      <c r="BX917" s="8">
        <f t="shared" si="1743"/>
        <v>424176.11999999994</v>
      </c>
      <c r="BY917" s="8">
        <f t="shared" si="1744"/>
        <v>6068.65</v>
      </c>
      <c r="BZ917" s="8">
        <f t="shared" si="1745"/>
        <v>0</v>
      </c>
      <c r="CA917" s="8">
        <f t="shared" si="1746"/>
        <v>5003.4400000000005</v>
      </c>
      <c r="CB917" s="8">
        <f t="shared" si="1747"/>
        <v>34</v>
      </c>
      <c r="CC917" s="8"/>
      <c r="CE917" s="11">
        <f t="shared" si="1748"/>
        <v>45467</v>
      </c>
      <c r="CF917" s="8">
        <f t="shared" si="1749"/>
        <v>5845</v>
      </c>
      <c r="CG917" s="8">
        <f t="shared" si="1750"/>
        <v>715123.24000000011</v>
      </c>
      <c r="CH917" s="8">
        <f t="shared" si="1751"/>
        <v>-578.93000000000029</v>
      </c>
      <c r="CI917" s="8">
        <f t="shared" si="1752"/>
        <v>25</v>
      </c>
      <c r="CJ917" s="8">
        <f t="shared" si="1753"/>
        <v>-1.3299999999999699</v>
      </c>
      <c r="CK917" s="8">
        <f t="shared" si="1754"/>
        <v>92</v>
      </c>
      <c r="CL917" s="8"/>
      <c r="CN917" s="11">
        <f t="shared" si="1755"/>
        <v>45467</v>
      </c>
      <c r="CO917" s="8">
        <f t="shared" si="1756"/>
        <v>11393</v>
      </c>
      <c r="CP917" s="8">
        <f t="shared" si="1757"/>
        <v>1265608.8799999999</v>
      </c>
      <c r="CQ917" s="8">
        <f t="shared" si="1758"/>
        <v>11895.630000000001</v>
      </c>
      <c r="CR917" s="8">
        <f t="shared" si="1759"/>
        <v>71673.710000000036</v>
      </c>
      <c r="CS917" s="8">
        <f t="shared" si="1760"/>
        <v>8183.87</v>
      </c>
      <c r="CT917" s="8">
        <f t="shared" si="1761"/>
        <v>681</v>
      </c>
      <c r="CU917" s="8"/>
      <c r="CW917" s="11">
        <f t="shared" si="1762"/>
        <v>45467</v>
      </c>
      <c r="CX917" s="8">
        <f t="shared" si="1763"/>
        <v>2921</v>
      </c>
      <c r="CY917" s="8">
        <f t="shared" si="1764"/>
        <v>187656.4200000001</v>
      </c>
      <c r="CZ917" s="8">
        <f t="shared" si="1765"/>
        <v>-4.5</v>
      </c>
      <c r="DA917" s="8">
        <f t="shared" si="1766"/>
        <v>1142</v>
      </c>
      <c r="DB917" s="8">
        <f t="shared" si="1767"/>
        <v>6971.76</v>
      </c>
      <c r="DC917" s="8">
        <f t="shared" si="1768"/>
        <v>36</v>
      </c>
      <c r="DD917" s="8"/>
      <c r="DF917" s="11">
        <f t="shared" si="1769"/>
        <v>45467</v>
      </c>
      <c r="DG917" s="8">
        <f t="shared" si="1770"/>
        <v>0</v>
      </c>
      <c r="DH917" s="8">
        <f t="shared" si="1771"/>
        <v>0</v>
      </c>
      <c r="DI917" s="8">
        <f t="shared" si="1772"/>
        <v>0</v>
      </c>
      <c r="DJ917" s="8">
        <f t="shared" si="1773"/>
        <v>0</v>
      </c>
      <c r="DK917" s="8">
        <f t="shared" si="1774"/>
        <v>0</v>
      </c>
      <c r="DL917" s="8">
        <f t="shared" si="1775"/>
        <v>0</v>
      </c>
      <c r="DM917" s="8"/>
      <c r="DO917" s="11">
        <f t="shared" si="1776"/>
        <v>45467</v>
      </c>
      <c r="DP917" s="8">
        <f t="shared" si="1777"/>
        <v>0</v>
      </c>
      <c r="DQ917" s="8">
        <f t="shared" si="1778"/>
        <v>0</v>
      </c>
      <c r="DR917" s="8">
        <f t="shared" si="1779"/>
        <v>0</v>
      </c>
      <c r="DS917" s="8">
        <f t="shared" si="1780"/>
        <v>0</v>
      </c>
      <c r="DT917" s="8">
        <f t="shared" si="1781"/>
        <v>0</v>
      </c>
      <c r="DU917" s="8">
        <f t="shared" si="1782"/>
        <v>0</v>
      </c>
      <c r="DV917" s="8"/>
      <c r="DX917" s="11">
        <f t="shared" si="1783"/>
        <v>45467</v>
      </c>
      <c r="DY917" s="8">
        <f t="shared" si="1784"/>
        <v>0</v>
      </c>
      <c r="DZ917" s="8">
        <f t="shared" si="1785"/>
        <v>0</v>
      </c>
      <c r="EA917" s="8">
        <f t="shared" si="1786"/>
        <v>0</v>
      </c>
      <c r="EB917" s="8">
        <f t="shared" si="1787"/>
        <v>0</v>
      </c>
      <c r="EC917" s="8">
        <f t="shared" si="1788"/>
        <v>0</v>
      </c>
      <c r="ED917" s="8">
        <f t="shared" si="1789"/>
        <v>0</v>
      </c>
      <c r="EE917" s="8"/>
    </row>
    <row r="918" spans="2:135" x14ac:dyDescent="0.3">
      <c r="B918" s="11">
        <f t="shared" si="1685"/>
        <v>45468</v>
      </c>
      <c r="C918" s="8">
        <f t="shared" si="1686"/>
        <v>7628</v>
      </c>
      <c r="D918" s="8">
        <f t="shared" si="1687"/>
        <v>1079225</v>
      </c>
      <c r="E918" s="8">
        <f t="shared" si="1688"/>
        <v>0</v>
      </c>
      <c r="F918" s="8">
        <f t="shared" si="1689"/>
        <v>5119</v>
      </c>
      <c r="G918" s="8">
        <f t="shared" si="1690"/>
        <v>8878.51</v>
      </c>
      <c r="H918" s="8">
        <f t="shared" si="1691"/>
        <v>50</v>
      </c>
      <c r="I918" s="8"/>
      <c r="K918" s="11">
        <f t="shared" si="1692"/>
        <v>45468</v>
      </c>
      <c r="L918" s="8">
        <f t="shared" si="1693"/>
        <v>6331</v>
      </c>
      <c r="M918" s="8">
        <f t="shared" si="1694"/>
        <v>878336.41000000027</v>
      </c>
      <c r="N918" s="8">
        <f t="shared" si="1695"/>
        <v>3084.7100000000005</v>
      </c>
      <c r="O918" s="8">
        <f t="shared" si="1696"/>
        <v>0</v>
      </c>
      <c r="P918" s="8">
        <f t="shared" si="1697"/>
        <v>3582.8799999999987</v>
      </c>
      <c r="Q918" s="8">
        <f t="shared" si="1698"/>
        <v>11</v>
      </c>
      <c r="R918" s="8"/>
      <c r="T918" s="11">
        <f t="shared" si="1699"/>
        <v>45468</v>
      </c>
      <c r="U918" s="8">
        <f t="shared" si="1700"/>
        <v>3882</v>
      </c>
      <c r="V918" s="8">
        <f t="shared" si="1701"/>
        <v>379735.67000000016</v>
      </c>
      <c r="W918" s="8">
        <f t="shared" si="1702"/>
        <v>0</v>
      </c>
      <c r="X918" s="8">
        <f t="shared" si="1703"/>
        <v>0</v>
      </c>
      <c r="Y918" s="8">
        <f t="shared" si="1704"/>
        <v>7854.25</v>
      </c>
      <c r="Z918" s="8">
        <f t="shared" si="1705"/>
        <v>0</v>
      </c>
      <c r="AA918" s="8"/>
      <c r="AC918" s="11">
        <f t="shared" si="1706"/>
        <v>45468</v>
      </c>
      <c r="AD918" s="8">
        <f t="shared" si="1707"/>
        <v>9216</v>
      </c>
      <c r="AE918" s="8">
        <f t="shared" si="1708"/>
        <v>1144570.5599999994</v>
      </c>
      <c r="AF918" s="8">
        <f t="shared" si="1709"/>
        <v>9154.6300000000047</v>
      </c>
      <c r="AG918" s="8">
        <f t="shared" si="1710"/>
        <v>0</v>
      </c>
      <c r="AH918" s="8">
        <f t="shared" si="1711"/>
        <v>9559.350000000004</v>
      </c>
      <c r="AI918" s="8">
        <f t="shared" si="1712"/>
        <v>114</v>
      </c>
      <c r="AJ918" s="8"/>
      <c r="AL918" s="11">
        <f t="shared" si="1713"/>
        <v>45468</v>
      </c>
      <c r="AM918" s="8">
        <f t="shared" si="1714"/>
        <v>7324</v>
      </c>
      <c r="AN918" s="8">
        <f t="shared" si="1715"/>
        <v>967334.73999999987</v>
      </c>
      <c r="AO918" s="8">
        <f t="shared" si="1716"/>
        <v>3263.2099999999996</v>
      </c>
      <c r="AP918" s="8">
        <f t="shared" si="1717"/>
        <v>0</v>
      </c>
      <c r="AQ918" s="8">
        <f t="shared" si="1718"/>
        <v>11657.259999999998</v>
      </c>
      <c r="AR918" s="8">
        <f t="shared" si="1719"/>
        <v>22</v>
      </c>
      <c r="AS918" s="8"/>
      <c r="AU918" s="11">
        <f t="shared" si="1720"/>
        <v>45468</v>
      </c>
      <c r="AV918" s="8">
        <f t="shared" si="1721"/>
        <v>7575</v>
      </c>
      <c r="AW918" s="8">
        <f t="shared" si="1722"/>
        <v>676001.06999999972</v>
      </c>
      <c r="AX918" s="8">
        <f t="shared" si="1723"/>
        <v>0</v>
      </c>
      <c r="AY918" s="8">
        <f t="shared" si="1724"/>
        <v>4528.5599999999995</v>
      </c>
      <c r="AZ918" s="8">
        <f t="shared" si="1725"/>
        <v>-87.72999999999999</v>
      </c>
      <c r="BA918" s="8">
        <f t="shared" si="1726"/>
        <v>29</v>
      </c>
      <c r="BB918" s="8"/>
      <c r="BD918" s="11">
        <f t="shared" si="1727"/>
        <v>45468</v>
      </c>
      <c r="BE918" s="8">
        <f t="shared" si="1728"/>
        <v>8625</v>
      </c>
      <c r="BF918" s="8">
        <f t="shared" si="1729"/>
        <v>1117490.7799999998</v>
      </c>
      <c r="BG918" s="8">
        <f t="shared" si="1730"/>
        <v>4671.8699999999981</v>
      </c>
      <c r="BH918" s="8">
        <f t="shared" si="1731"/>
        <v>0</v>
      </c>
      <c r="BI918" s="8">
        <f t="shared" si="1732"/>
        <v>5713.899999999996</v>
      </c>
      <c r="BJ918" s="8">
        <f t="shared" si="1733"/>
        <v>524</v>
      </c>
      <c r="BK918" s="8"/>
      <c r="BM918" s="11">
        <f t="shared" si="1734"/>
        <v>45468</v>
      </c>
      <c r="BN918" s="8">
        <f t="shared" si="1735"/>
        <v>9316</v>
      </c>
      <c r="BO918" s="8">
        <f t="shared" si="1736"/>
        <v>1249631.7600000007</v>
      </c>
      <c r="BP918" s="8">
        <f t="shared" si="1737"/>
        <v>6377.4900000000034</v>
      </c>
      <c r="BQ918" s="8">
        <f t="shared" si="1738"/>
        <v>0</v>
      </c>
      <c r="BR918" s="8">
        <f t="shared" si="1739"/>
        <v>24385.220000000005</v>
      </c>
      <c r="BS918" s="8">
        <f t="shared" si="1740"/>
        <v>32</v>
      </c>
      <c r="BT918" s="8"/>
      <c r="BV918" s="11">
        <f t="shared" si="1741"/>
        <v>45468</v>
      </c>
      <c r="BW918" s="8">
        <f t="shared" si="1742"/>
        <v>5344</v>
      </c>
      <c r="BX918" s="8">
        <f t="shared" si="1743"/>
        <v>426952.55999999994</v>
      </c>
      <c r="BY918" s="8">
        <f t="shared" si="1744"/>
        <v>6111.65</v>
      </c>
      <c r="BZ918" s="8">
        <f t="shared" si="1745"/>
        <v>0</v>
      </c>
      <c r="CA918" s="8">
        <f t="shared" si="1746"/>
        <v>5073.4400000000005</v>
      </c>
      <c r="CB918" s="8">
        <f t="shared" si="1747"/>
        <v>34</v>
      </c>
      <c r="CC918" s="8"/>
      <c r="CE918" s="11">
        <f t="shared" si="1748"/>
        <v>45468</v>
      </c>
      <c r="CF918" s="8">
        <f t="shared" si="1749"/>
        <v>5876</v>
      </c>
      <c r="CG918" s="8">
        <f t="shared" si="1750"/>
        <v>719073.42000000016</v>
      </c>
      <c r="CH918" s="8">
        <f t="shared" si="1751"/>
        <v>-536.93000000000029</v>
      </c>
      <c r="CI918" s="8">
        <f t="shared" si="1752"/>
        <v>25</v>
      </c>
      <c r="CJ918" s="8">
        <f t="shared" si="1753"/>
        <v>3.2300000000000297</v>
      </c>
      <c r="CK918" s="8">
        <f t="shared" si="1754"/>
        <v>92</v>
      </c>
      <c r="CL918" s="8"/>
      <c r="CN918" s="11">
        <f t="shared" si="1755"/>
        <v>45468</v>
      </c>
      <c r="CO918" s="8">
        <f t="shared" si="1756"/>
        <v>11485</v>
      </c>
      <c r="CP918" s="8">
        <f t="shared" si="1757"/>
        <v>1276443.1299999999</v>
      </c>
      <c r="CQ918" s="8">
        <f t="shared" si="1758"/>
        <v>11954.130000000001</v>
      </c>
      <c r="CR918" s="8">
        <f t="shared" si="1759"/>
        <v>72004.930000000037</v>
      </c>
      <c r="CS918" s="8">
        <f t="shared" si="1760"/>
        <v>8183.87</v>
      </c>
      <c r="CT918" s="8">
        <f t="shared" si="1761"/>
        <v>682</v>
      </c>
      <c r="CU918" s="8"/>
      <c r="CW918" s="11">
        <f t="shared" si="1762"/>
        <v>45468</v>
      </c>
      <c r="CX918" s="8">
        <f t="shared" si="1763"/>
        <v>2942</v>
      </c>
      <c r="CY918" s="8">
        <f t="shared" si="1764"/>
        <v>188834.02000000011</v>
      </c>
      <c r="CZ918" s="8">
        <f t="shared" si="1765"/>
        <v>-4.5</v>
      </c>
      <c r="DA918" s="8">
        <f t="shared" si="1766"/>
        <v>1142</v>
      </c>
      <c r="DB918" s="8">
        <f t="shared" si="1767"/>
        <v>6971.76</v>
      </c>
      <c r="DC918" s="8">
        <f t="shared" si="1768"/>
        <v>36</v>
      </c>
      <c r="DD918" s="8"/>
      <c r="DF918" s="11">
        <f t="shared" si="1769"/>
        <v>45468</v>
      </c>
      <c r="DG918" s="8">
        <f t="shared" si="1770"/>
        <v>0</v>
      </c>
      <c r="DH918" s="8">
        <f t="shared" si="1771"/>
        <v>0</v>
      </c>
      <c r="DI918" s="8">
        <f t="shared" si="1772"/>
        <v>0</v>
      </c>
      <c r="DJ918" s="8">
        <f t="shared" si="1773"/>
        <v>0</v>
      </c>
      <c r="DK918" s="8">
        <f t="shared" si="1774"/>
        <v>0</v>
      </c>
      <c r="DL918" s="8">
        <f t="shared" si="1775"/>
        <v>0</v>
      </c>
      <c r="DM918" s="8"/>
      <c r="DO918" s="11">
        <f t="shared" si="1776"/>
        <v>45468</v>
      </c>
      <c r="DP918" s="8">
        <f t="shared" si="1777"/>
        <v>0</v>
      </c>
      <c r="DQ918" s="8">
        <f t="shared" si="1778"/>
        <v>0</v>
      </c>
      <c r="DR918" s="8">
        <f t="shared" si="1779"/>
        <v>0</v>
      </c>
      <c r="DS918" s="8">
        <f t="shared" si="1780"/>
        <v>0</v>
      </c>
      <c r="DT918" s="8">
        <f t="shared" si="1781"/>
        <v>0</v>
      </c>
      <c r="DU918" s="8">
        <f t="shared" si="1782"/>
        <v>0</v>
      </c>
      <c r="DV918" s="8"/>
      <c r="DX918" s="11">
        <f t="shared" si="1783"/>
        <v>45468</v>
      </c>
      <c r="DY918" s="8">
        <f t="shared" si="1784"/>
        <v>0</v>
      </c>
      <c r="DZ918" s="8">
        <f t="shared" si="1785"/>
        <v>0</v>
      </c>
      <c r="EA918" s="8">
        <f t="shared" si="1786"/>
        <v>0</v>
      </c>
      <c r="EB918" s="8">
        <f t="shared" si="1787"/>
        <v>0</v>
      </c>
      <c r="EC918" s="8">
        <f t="shared" si="1788"/>
        <v>0</v>
      </c>
      <c r="ED918" s="8">
        <f t="shared" si="1789"/>
        <v>0</v>
      </c>
      <c r="EE918" s="8"/>
    </row>
    <row r="919" spans="2:135" x14ac:dyDescent="0.3">
      <c r="B919" s="11">
        <f t="shared" si="1685"/>
        <v>45469</v>
      </c>
      <c r="C919" s="8">
        <f t="shared" si="1686"/>
        <v>7671</v>
      </c>
      <c r="D919" s="8">
        <f t="shared" si="1687"/>
        <v>1085747.74</v>
      </c>
      <c r="E919" s="8">
        <f t="shared" si="1688"/>
        <v>0</v>
      </c>
      <c r="F919" s="8">
        <f t="shared" si="1689"/>
        <v>5154</v>
      </c>
      <c r="G919" s="8">
        <f t="shared" si="1690"/>
        <v>8878.51</v>
      </c>
      <c r="H919" s="8">
        <f t="shared" si="1691"/>
        <v>50</v>
      </c>
      <c r="I919" s="8"/>
      <c r="K919" s="11">
        <f t="shared" si="1692"/>
        <v>45469</v>
      </c>
      <c r="L919" s="8">
        <f t="shared" si="1693"/>
        <v>6395</v>
      </c>
      <c r="M919" s="8">
        <f t="shared" si="1694"/>
        <v>888164.99000000022</v>
      </c>
      <c r="N919" s="8">
        <f t="shared" si="1695"/>
        <v>3100.2800000000007</v>
      </c>
      <c r="O919" s="8">
        <f t="shared" si="1696"/>
        <v>0</v>
      </c>
      <c r="P919" s="8">
        <f t="shared" si="1697"/>
        <v>3582.8799999999987</v>
      </c>
      <c r="Q919" s="8">
        <f t="shared" si="1698"/>
        <v>11</v>
      </c>
      <c r="R919" s="8"/>
      <c r="T919" s="11">
        <f t="shared" si="1699"/>
        <v>45469</v>
      </c>
      <c r="U919" s="8">
        <f t="shared" si="1700"/>
        <v>3907</v>
      </c>
      <c r="V919" s="8">
        <f t="shared" si="1701"/>
        <v>382085.00000000017</v>
      </c>
      <c r="W919" s="8">
        <f t="shared" si="1702"/>
        <v>0</v>
      </c>
      <c r="X919" s="8">
        <f t="shared" si="1703"/>
        <v>0</v>
      </c>
      <c r="Y919" s="8">
        <f t="shared" si="1704"/>
        <v>7868.25</v>
      </c>
      <c r="Z919" s="8">
        <f t="shared" si="1705"/>
        <v>0</v>
      </c>
      <c r="AA919" s="8"/>
      <c r="AC919" s="11">
        <f t="shared" si="1706"/>
        <v>45469</v>
      </c>
      <c r="AD919" s="8">
        <f t="shared" si="1707"/>
        <v>9286</v>
      </c>
      <c r="AE919" s="8">
        <f t="shared" si="1708"/>
        <v>1155349.3999999994</v>
      </c>
      <c r="AF919" s="8">
        <f t="shared" si="1709"/>
        <v>9192.5700000000052</v>
      </c>
      <c r="AG919" s="8">
        <f t="shared" si="1710"/>
        <v>0</v>
      </c>
      <c r="AH919" s="8">
        <f t="shared" si="1711"/>
        <v>9609.350000000004</v>
      </c>
      <c r="AI919" s="8">
        <f t="shared" si="1712"/>
        <v>115</v>
      </c>
      <c r="AJ919" s="8"/>
      <c r="AL919" s="11">
        <f t="shared" si="1713"/>
        <v>45469</v>
      </c>
      <c r="AM919" s="8">
        <f t="shared" si="1714"/>
        <v>7360</v>
      </c>
      <c r="AN919" s="8">
        <f t="shared" si="1715"/>
        <v>972728.75999999989</v>
      </c>
      <c r="AO919" s="8">
        <f t="shared" si="1716"/>
        <v>3276.1699999999996</v>
      </c>
      <c r="AP919" s="8">
        <f t="shared" si="1717"/>
        <v>0</v>
      </c>
      <c r="AQ919" s="8">
        <f t="shared" si="1718"/>
        <v>11791.579999999998</v>
      </c>
      <c r="AR919" s="8">
        <f t="shared" si="1719"/>
        <v>22</v>
      </c>
      <c r="AS919" s="8"/>
      <c r="AU919" s="11">
        <f t="shared" si="1720"/>
        <v>45469</v>
      </c>
      <c r="AV919" s="8">
        <f t="shared" si="1721"/>
        <v>7627</v>
      </c>
      <c r="AW919" s="8">
        <f t="shared" si="1722"/>
        <v>680779.36999999976</v>
      </c>
      <c r="AX919" s="8">
        <f t="shared" si="1723"/>
        <v>0</v>
      </c>
      <c r="AY919" s="8">
        <f t="shared" si="1724"/>
        <v>4538.5599999999995</v>
      </c>
      <c r="AZ919" s="8">
        <f t="shared" si="1725"/>
        <v>12.27000000000001</v>
      </c>
      <c r="BA919" s="8">
        <f t="shared" si="1726"/>
        <v>29</v>
      </c>
      <c r="BB919" s="8"/>
      <c r="BD919" s="11">
        <f t="shared" si="1727"/>
        <v>45469</v>
      </c>
      <c r="BE919" s="8">
        <f t="shared" si="1728"/>
        <v>8677</v>
      </c>
      <c r="BF919" s="8">
        <f t="shared" si="1729"/>
        <v>1125193.0699999998</v>
      </c>
      <c r="BG919" s="8">
        <f t="shared" si="1730"/>
        <v>4697.8899999999985</v>
      </c>
      <c r="BH919" s="8">
        <f t="shared" si="1731"/>
        <v>0</v>
      </c>
      <c r="BI919" s="8">
        <f t="shared" si="1732"/>
        <v>5713.899999999996</v>
      </c>
      <c r="BJ919" s="8">
        <f t="shared" si="1733"/>
        <v>542</v>
      </c>
      <c r="BK919" s="8"/>
      <c r="BM919" s="11">
        <f t="shared" si="1734"/>
        <v>45469</v>
      </c>
      <c r="BN919" s="8">
        <f t="shared" si="1735"/>
        <v>9380</v>
      </c>
      <c r="BO919" s="8">
        <f t="shared" si="1736"/>
        <v>1258874.7500000007</v>
      </c>
      <c r="BP919" s="8">
        <f t="shared" si="1737"/>
        <v>6404.4800000000032</v>
      </c>
      <c r="BQ919" s="8">
        <f t="shared" si="1738"/>
        <v>0</v>
      </c>
      <c r="BR919" s="8">
        <f t="shared" si="1739"/>
        <v>24485.220000000005</v>
      </c>
      <c r="BS919" s="8">
        <f t="shared" si="1740"/>
        <v>32</v>
      </c>
      <c r="BT919" s="8"/>
      <c r="BV919" s="11">
        <f t="shared" si="1741"/>
        <v>45469</v>
      </c>
      <c r="BW919" s="8">
        <f t="shared" si="1742"/>
        <v>5384</v>
      </c>
      <c r="BX919" s="8">
        <f t="shared" si="1743"/>
        <v>429977.67999999993</v>
      </c>
      <c r="BY919" s="8">
        <f t="shared" si="1744"/>
        <v>6158.65</v>
      </c>
      <c r="BZ919" s="8">
        <f t="shared" si="1745"/>
        <v>0</v>
      </c>
      <c r="CA919" s="8">
        <f t="shared" si="1746"/>
        <v>5112.4400000000005</v>
      </c>
      <c r="CB919" s="8">
        <f t="shared" si="1747"/>
        <v>34</v>
      </c>
      <c r="CC919" s="8"/>
      <c r="CE919" s="11">
        <f t="shared" si="1748"/>
        <v>45469</v>
      </c>
      <c r="CF919" s="8">
        <f t="shared" si="1749"/>
        <v>5900</v>
      </c>
      <c r="CG919" s="8">
        <f t="shared" si="1750"/>
        <v>722324.4700000002</v>
      </c>
      <c r="CH919" s="8">
        <f t="shared" si="1751"/>
        <v>-498.93000000000029</v>
      </c>
      <c r="CI919" s="8">
        <f t="shared" si="1752"/>
        <v>25</v>
      </c>
      <c r="CJ919" s="8">
        <f t="shared" si="1753"/>
        <v>3.2300000000000297</v>
      </c>
      <c r="CK919" s="8">
        <f t="shared" si="1754"/>
        <v>93</v>
      </c>
      <c r="CL919" s="8"/>
      <c r="CN919" s="11">
        <f t="shared" si="1755"/>
        <v>45469</v>
      </c>
      <c r="CO919" s="8">
        <f t="shared" si="1756"/>
        <v>11572</v>
      </c>
      <c r="CP919" s="8">
        <f t="shared" si="1757"/>
        <v>1287180.96</v>
      </c>
      <c r="CQ919" s="8">
        <f t="shared" si="1758"/>
        <v>12007.630000000001</v>
      </c>
      <c r="CR919" s="8">
        <f t="shared" si="1759"/>
        <v>72581.900000000038</v>
      </c>
      <c r="CS919" s="8">
        <f t="shared" si="1760"/>
        <v>8183.87</v>
      </c>
      <c r="CT919" s="8">
        <f t="shared" si="1761"/>
        <v>682</v>
      </c>
      <c r="CU919" s="8"/>
      <c r="CW919" s="11">
        <f t="shared" si="1762"/>
        <v>45469</v>
      </c>
      <c r="CX919" s="8">
        <f t="shared" si="1763"/>
        <v>2942</v>
      </c>
      <c r="CY919" s="8">
        <f t="shared" si="1764"/>
        <v>188834.02000000011</v>
      </c>
      <c r="CZ919" s="8">
        <f t="shared" si="1765"/>
        <v>-4.5</v>
      </c>
      <c r="DA919" s="8">
        <f t="shared" si="1766"/>
        <v>1142</v>
      </c>
      <c r="DB919" s="8">
        <f t="shared" si="1767"/>
        <v>6971.76</v>
      </c>
      <c r="DC919" s="8">
        <f t="shared" si="1768"/>
        <v>36</v>
      </c>
      <c r="DD919" s="8"/>
      <c r="DF919" s="11">
        <f t="shared" si="1769"/>
        <v>45469</v>
      </c>
      <c r="DG919" s="8">
        <f t="shared" si="1770"/>
        <v>0</v>
      </c>
      <c r="DH919" s="8">
        <f t="shared" si="1771"/>
        <v>0</v>
      </c>
      <c r="DI919" s="8">
        <f t="shared" si="1772"/>
        <v>0</v>
      </c>
      <c r="DJ919" s="8">
        <f t="shared" si="1773"/>
        <v>0</v>
      </c>
      <c r="DK919" s="8">
        <f t="shared" si="1774"/>
        <v>0</v>
      </c>
      <c r="DL919" s="8">
        <f t="shared" si="1775"/>
        <v>0</v>
      </c>
      <c r="DM919" s="8"/>
      <c r="DO919" s="11">
        <f t="shared" si="1776"/>
        <v>45469</v>
      </c>
      <c r="DP919" s="8">
        <f t="shared" si="1777"/>
        <v>0</v>
      </c>
      <c r="DQ919" s="8">
        <f t="shared" si="1778"/>
        <v>0</v>
      </c>
      <c r="DR919" s="8">
        <f t="shared" si="1779"/>
        <v>0</v>
      </c>
      <c r="DS919" s="8">
        <f t="shared" si="1780"/>
        <v>0</v>
      </c>
      <c r="DT919" s="8">
        <f t="shared" si="1781"/>
        <v>0</v>
      </c>
      <c r="DU919" s="8">
        <f t="shared" si="1782"/>
        <v>0</v>
      </c>
      <c r="DV919" s="8"/>
      <c r="DX919" s="11">
        <f t="shared" si="1783"/>
        <v>45469</v>
      </c>
      <c r="DY919" s="8">
        <f t="shared" si="1784"/>
        <v>0</v>
      </c>
      <c r="DZ919" s="8">
        <f t="shared" si="1785"/>
        <v>0</v>
      </c>
      <c r="EA919" s="8">
        <f t="shared" si="1786"/>
        <v>0</v>
      </c>
      <c r="EB919" s="8">
        <f t="shared" si="1787"/>
        <v>0</v>
      </c>
      <c r="EC919" s="8">
        <f t="shared" si="1788"/>
        <v>0</v>
      </c>
      <c r="ED919" s="8">
        <f t="shared" si="1789"/>
        <v>0</v>
      </c>
      <c r="EE919" s="8"/>
    </row>
    <row r="920" spans="2:135" x14ac:dyDescent="0.3">
      <c r="B920" s="11">
        <f t="shared" si="1685"/>
        <v>45470</v>
      </c>
      <c r="C920" s="8">
        <f t="shared" si="1686"/>
        <v>7719</v>
      </c>
      <c r="D920" s="8">
        <f t="shared" si="1687"/>
        <v>1092500.81</v>
      </c>
      <c r="E920" s="8">
        <f t="shared" si="1688"/>
        <v>0</v>
      </c>
      <c r="F920" s="8">
        <f t="shared" si="1689"/>
        <v>5205</v>
      </c>
      <c r="G920" s="8">
        <f t="shared" si="1690"/>
        <v>9078.51</v>
      </c>
      <c r="H920" s="8">
        <f t="shared" si="1691"/>
        <v>50</v>
      </c>
      <c r="I920" s="8"/>
      <c r="K920" s="11">
        <f t="shared" si="1692"/>
        <v>45470</v>
      </c>
      <c r="L920" s="8">
        <f t="shared" si="1693"/>
        <v>6421</v>
      </c>
      <c r="M920" s="8">
        <f t="shared" si="1694"/>
        <v>891759.20000000019</v>
      </c>
      <c r="N920" s="8">
        <f t="shared" si="1695"/>
        <v>3131.1700000000005</v>
      </c>
      <c r="O920" s="8">
        <f t="shared" si="1696"/>
        <v>0</v>
      </c>
      <c r="P920" s="8">
        <f t="shared" si="1697"/>
        <v>3582.8799999999987</v>
      </c>
      <c r="Q920" s="8">
        <f t="shared" si="1698"/>
        <v>11</v>
      </c>
      <c r="R920" s="8"/>
      <c r="T920" s="11">
        <f t="shared" si="1699"/>
        <v>45470</v>
      </c>
      <c r="U920" s="8">
        <f t="shared" si="1700"/>
        <v>3932</v>
      </c>
      <c r="V920" s="8">
        <f t="shared" si="1701"/>
        <v>384387.5300000002</v>
      </c>
      <c r="W920" s="8">
        <f t="shared" si="1702"/>
        <v>0</v>
      </c>
      <c r="X920" s="8">
        <f t="shared" si="1703"/>
        <v>0</v>
      </c>
      <c r="Y920" s="8">
        <f t="shared" si="1704"/>
        <v>7911.75</v>
      </c>
      <c r="Z920" s="8">
        <f t="shared" si="1705"/>
        <v>0</v>
      </c>
      <c r="AA920" s="8"/>
      <c r="AC920" s="11">
        <f t="shared" si="1706"/>
        <v>45470</v>
      </c>
      <c r="AD920" s="8">
        <f t="shared" si="1707"/>
        <v>9328</v>
      </c>
      <c r="AE920" s="8">
        <f t="shared" si="1708"/>
        <v>1161190.8699999994</v>
      </c>
      <c r="AF920" s="8">
        <f t="shared" si="1709"/>
        <v>9216.6300000000047</v>
      </c>
      <c r="AG920" s="8">
        <f t="shared" si="1710"/>
        <v>0</v>
      </c>
      <c r="AH920" s="8">
        <f t="shared" si="1711"/>
        <v>9734.350000000004</v>
      </c>
      <c r="AI920" s="8">
        <f t="shared" si="1712"/>
        <v>116</v>
      </c>
      <c r="AJ920" s="8"/>
      <c r="AL920" s="11">
        <f t="shared" si="1713"/>
        <v>45470</v>
      </c>
      <c r="AM920" s="8">
        <f t="shared" si="1714"/>
        <v>7414</v>
      </c>
      <c r="AN920" s="8">
        <f t="shared" si="1715"/>
        <v>980330.49999999988</v>
      </c>
      <c r="AO920" s="8">
        <f t="shared" si="1716"/>
        <v>3283.5699999999997</v>
      </c>
      <c r="AP920" s="8">
        <f t="shared" si="1717"/>
        <v>0</v>
      </c>
      <c r="AQ920" s="8">
        <f t="shared" si="1718"/>
        <v>11846.529999999999</v>
      </c>
      <c r="AR920" s="8">
        <f t="shared" si="1719"/>
        <v>22</v>
      </c>
      <c r="AS920" s="8"/>
      <c r="AU920" s="11">
        <f t="shared" si="1720"/>
        <v>45470</v>
      </c>
      <c r="AV920" s="8">
        <f t="shared" si="1721"/>
        <v>7674</v>
      </c>
      <c r="AW920" s="8">
        <f t="shared" si="1722"/>
        <v>685051.36999999976</v>
      </c>
      <c r="AX920" s="8">
        <f t="shared" si="1723"/>
        <v>0</v>
      </c>
      <c r="AY920" s="8">
        <f t="shared" si="1724"/>
        <v>4576.5599999999995</v>
      </c>
      <c r="AZ920" s="8">
        <f t="shared" si="1725"/>
        <v>12.27000000000001</v>
      </c>
      <c r="BA920" s="8">
        <f t="shared" si="1726"/>
        <v>29</v>
      </c>
      <c r="BB920" s="8"/>
      <c r="BD920" s="11">
        <f t="shared" si="1727"/>
        <v>45470</v>
      </c>
      <c r="BE920" s="8">
        <f t="shared" si="1728"/>
        <v>8724</v>
      </c>
      <c r="BF920" s="8">
        <f t="shared" si="1729"/>
        <v>1132000.9699999997</v>
      </c>
      <c r="BG920" s="8">
        <f t="shared" si="1730"/>
        <v>4725.6099999999988</v>
      </c>
      <c r="BH920" s="8">
        <f t="shared" si="1731"/>
        <v>0</v>
      </c>
      <c r="BI920" s="8">
        <f t="shared" si="1732"/>
        <v>5713.899999999996</v>
      </c>
      <c r="BJ920" s="8">
        <f t="shared" si="1733"/>
        <v>561</v>
      </c>
      <c r="BK920" s="8"/>
      <c r="BM920" s="11">
        <f t="shared" si="1734"/>
        <v>45470</v>
      </c>
      <c r="BN920" s="8">
        <f t="shared" si="1735"/>
        <v>9444</v>
      </c>
      <c r="BO920" s="8">
        <f t="shared" si="1736"/>
        <v>1267882.1500000006</v>
      </c>
      <c r="BP920" s="8">
        <f t="shared" si="1737"/>
        <v>6438.9100000000035</v>
      </c>
      <c r="BQ920" s="8">
        <f t="shared" si="1738"/>
        <v>0</v>
      </c>
      <c r="BR920" s="8">
        <f t="shared" si="1739"/>
        <v>24485.220000000005</v>
      </c>
      <c r="BS920" s="8">
        <f t="shared" si="1740"/>
        <v>32</v>
      </c>
      <c r="BT920" s="8"/>
      <c r="BV920" s="11">
        <f t="shared" si="1741"/>
        <v>45470</v>
      </c>
      <c r="BW920" s="8">
        <f t="shared" si="1742"/>
        <v>5416</v>
      </c>
      <c r="BX920" s="8">
        <f t="shared" si="1743"/>
        <v>432431.92999999993</v>
      </c>
      <c r="BY920" s="8">
        <f t="shared" si="1744"/>
        <v>6197.65</v>
      </c>
      <c r="BZ920" s="8">
        <f t="shared" si="1745"/>
        <v>0</v>
      </c>
      <c r="CA920" s="8">
        <f t="shared" si="1746"/>
        <v>5287.4400000000005</v>
      </c>
      <c r="CB920" s="8">
        <f t="shared" si="1747"/>
        <v>34</v>
      </c>
      <c r="CC920" s="8"/>
      <c r="CE920" s="11">
        <f t="shared" si="1748"/>
        <v>45470</v>
      </c>
      <c r="CF920" s="8">
        <f t="shared" si="1749"/>
        <v>5947</v>
      </c>
      <c r="CG920" s="8">
        <f t="shared" si="1750"/>
        <v>728453.12000000023</v>
      </c>
      <c r="CH920" s="8">
        <f t="shared" si="1751"/>
        <v>-454.43000000000029</v>
      </c>
      <c r="CI920" s="8">
        <f t="shared" si="1752"/>
        <v>25</v>
      </c>
      <c r="CJ920" s="8">
        <f t="shared" si="1753"/>
        <v>3.2300000000000297</v>
      </c>
      <c r="CK920" s="8">
        <f t="shared" si="1754"/>
        <v>94</v>
      </c>
      <c r="CL920" s="8"/>
      <c r="CN920" s="11">
        <f t="shared" si="1755"/>
        <v>45470</v>
      </c>
      <c r="CO920" s="8">
        <f t="shared" si="1756"/>
        <v>11662</v>
      </c>
      <c r="CP920" s="8">
        <f t="shared" si="1757"/>
        <v>1299186.96</v>
      </c>
      <c r="CQ920" s="8">
        <f t="shared" si="1758"/>
        <v>12048.130000000001</v>
      </c>
      <c r="CR920" s="8">
        <f t="shared" si="1759"/>
        <v>72847.000000000044</v>
      </c>
      <c r="CS920" s="8">
        <f t="shared" si="1760"/>
        <v>8233.869999999999</v>
      </c>
      <c r="CT920" s="8">
        <f t="shared" si="1761"/>
        <v>682</v>
      </c>
      <c r="CU920" s="8"/>
      <c r="CW920" s="11">
        <f t="shared" si="1762"/>
        <v>45470</v>
      </c>
      <c r="CX920" s="8">
        <f t="shared" si="1763"/>
        <v>2942</v>
      </c>
      <c r="CY920" s="8">
        <f t="shared" si="1764"/>
        <v>188834.02000000011</v>
      </c>
      <c r="CZ920" s="8">
        <f t="shared" si="1765"/>
        <v>-4.5</v>
      </c>
      <c r="DA920" s="8">
        <f t="shared" si="1766"/>
        <v>1142</v>
      </c>
      <c r="DB920" s="8">
        <f t="shared" si="1767"/>
        <v>6971.76</v>
      </c>
      <c r="DC920" s="8">
        <f t="shared" si="1768"/>
        <v>36</v>
      </c>
      <c r="DD920" s="8"/>
      <c r="DF920" s="11">
        <f t="shared" si="1769"/>
        <v>45470</v>
      </c>
      <c r="DG920" s="8">
        <f t="shared" si="1770"/>
        <v>0</v>
      </c>
      <c r="DH920" s="8">
        <f t="shared" si="1771"/>
        <v>0</v>
      </c>
      <c r="DI920" s="8">
        <f t="shared" si="1772"/>
        <v>0</v>
      </c>
      <c r="DJ920" s="8">
        <f t="shared" si="1773"/>
        <v>0</v>
      </c>
      <c r="DK920" s="8">
        <f t="shared" si="1774"/>
        <v>0</v>
      </c>
      <c r="DL920" s="8">
        <f t="shared" si="1775"/>
        <v>0</v>
      </c>
      <c r="DM920" s="8"/>
      <c r="DO920" s="11">
        <f t="shared" si="1776"/>
        <v>45470</v>
      </c>
      <c r="DP920" s="8">
        <f t="shared" si="1777"/>
        <v>0</v>
      </c>
      <c r="DQ920" s="8">
        <f t="shared" si="1778"/>
        <v>0</v>
      </c>
      <c r="DR920" s="8">
        <f t="shared" si="1779"/>
        <v>0</v>
      </c>
      <c r="DS920" s="8">
        <f t="shared" si="1780"/>
        <v>0</v>
      </c>
      <c r="DT920" s="8">
        <f t="shared" si="1781"/>
        <v>0</v>
      </c>
      <c r="DU920" s="8">
        <f t="shared" si="1782"/>
        <v>0</v>
      </c>
      <c r="DV920" s="8"/>
      <c r="DX920" s="11">
        <f t="shared" si="1783"/>
        <v>45470</v>
      </c>
      <c r="DY920" s="8">
        <f t="shared" si="1784"/>
        <v>0</v>
      </c>
      <c r="DZ920" s="8">
        <f t="shared" si="1785"/>
        <v>0</v>
      </c>
      <c r="EA920" s="8">
        <f t="shared" si="1786"/>
        <v>0</v>
      </c>
      <c r="EB920" s="8">
        <f t="shared" si="1787"/>
        <v>0</v>
      </c>
      <c r="EC920" s="8">
        <f t="shared" si="1788"/>
        <v>0</v>
      </c>
      <c r="ED920" s="8">
        <f t="shared" si="1789"/>
        <v>0</v>
      </c>
      <c r="EE920" s="8"/>
    </row>
    <row r="921" spans="2:135" x14ac:dyDescent="0.3">
      <c r="B921" s="11">
        <f t="shared" si="1685"/>
        <v>45471</v>
      </c>
      <c r="C921" s="8">
        <f t="shared" si="1686"/>
        <v>7775</v>
      </c>
      <c r="D921" s="8">
        <f t="shared" si="1687"/>
        <v>1100264.74</v>
      </c>
      <c r="E921" s="8">
        <f t="shared" si="1688"/>
        <v>0</v>
      </c>
      <c r="F921" s="8">
        <f t="shared" si="1689"/>
        <v>5222</v>
      </c>
      <c r="G921" s="8">
        <f t="shared" si="1690"/>
        <v>9078.51</v>
      </c>
      <c r="H921" s="8">
        <f t="shared" si="1691"/>
        <v>50</v>
      </c>
      <c r="I921" s="8"/>
      <c r="K921" s="11">
        <f t="shared" si="1692"/>
        <v>45471</v>
      </c>
      <c r="L921" s="8">
        <f t="shared" si="1693"/>
        <v>6440</v>
      </c>
      <c r="M921" s="8">
        <f t="shared" si="1694"/>
        <v>894253.9700000002</v>
      </c>
      <c r="N921" s="8">
        <f t="shared" si="1695"/>
        <v>3143.9000000000005</v>
      </c>
      <c r="O921" s="8">
        <f t="shared" si="1696"/>
        <v>0</v>
      </c>
      <c r="P921" s="8">
        <f t="shared" si="1697"/>
        <v>3582.8799999999987</v>
      </c>
      <c r="Q921" s="8">
        <f t="shared" si="1698"/>
        <v>11</v>
      </c>
      <c r="R921" s="8"/>
      <c r="T921" s="11">
        <f t="shared" si="1699"/>
        <v>45471</v>
      </c>
      <c r="U921" s="8">
        <f t="shared" si="1700"/>
        <v>3961</v>
      </c>
      <c r="V921" s="8">
        <f t="shared" si="1701"/>
        <v>387167.62000000023</v>
      </c>
      <c r="W921" s="8">
        <f t="shared" si="1702"/>
        <v>0</v>
      </c>
      <c r="X921" s="8">
        <f t="shared" si="1703"/>
        <v>0</v>
      </c>
      <c r="Y921" s="8">
        <f t="shared" si="1704"/>
        <v>7953.25</v>
      </c>
      <c r="Z921" s="8">
        <f t="shared" si="1705"/>
        <v>0</v>
      </c>
      <c r="AA921" s="8"/>
      <c r="AC921" s="11">
        <f t="shared" si="1706"/>
        <v>45471</v>
      </c>
      <c r="AD921" s="8">
        <f t="shared" si="1707"/>
        <v>9385</v>
      </c>
      <c r="AE921" s="8">
        <f t="shared" si="1708"/>
        <v>1168718.4099999995</v>
      </c>
      <c r="AF921" s="8">
        <f t="shared" si="1709"/>
        <v>9297.1500000000051</v>
      </c>
      <c r="AG921" s="8">
        <f t="shared" si="1710"/>
        <v>0</v>
      </c>
      <c r="AH921" s="8">
        <f t="shared" si="1711"/>
        <v>9563.8300000000036</v>
      </c>
      <c r="AI921" s="8">
        <f t="shared" si="1712"/>
        <v>117</v>
      </c>
      <c r="AJ921" s="8"/>
      <c r="AL921" s="11">
        <f t="shared" si="1713"/>
        <v>45471</v>
      </c>
      <c r="AM921" s="8">
        <f t="shared" si="1714"/>
        <v>7459</v>
      </c>
      <c r="AN921" s="8">
        <f t="shared" si="1715"/>
        <v>986838.3899999999</v>
      </c>
      <c r="AO921" s="8">
        <f t="shared" si="1716"/>
        <v>3287.2699999999995</v>
      </c>
      <c r="AP921" s="8">
        <f t="shared" si="1717"/>
        <v>0</v>
      </c>
      <c r="AQ921" s="8">
        <f t="shared" si="1718"/>
        <v>11856.429999999998</v>
      </c>
      <c r="AR921" s="8">
        <f t="shared" si="1719"/>
        <v>22</v>
      </c>
      <c r="AS921" s="8"/>
      <c r="AU921" s="11">
        <f t="shared" si="1720"/>
        <v>45471</v>
      </c>
      <c r="AV921" s="8">
        <f t="shared" si="1721"/>
        <v>7725</v>
      </c>
      <c r="AW921" s="8">
        <f t="shared" si="1722"/>
        <v>688621.22999999975</v>
      </c>
      <c r="AX921" s="8">
        <f t="shared" si="1723"/>
        <v>0</v>
      </c>
      <c r="AY921" s="8">
        <f t="shared" si="1724"/>
        <v>4610.5599999999995</v>
      </c>
      <c r="AZ921" s="8">
        <f t="shared" si="1725"/>
        <v>12.28000000000001</v>
      </c>
      <c r="BA921" s="8">
        <f t="shared" si="1726"/>
        <v>29</v>
      </c>
      <c r="BB921" s="8"/>
      <c r="BD921" s="11">
        <f t="shared" si="1727"/>
        <v>45471</v>
      </c>
      <c r="BE921" s="8">
        <f t="shared" si="1728"/>
        <v>8765</v>
      </c>
      <c r="BF921" s="8">
        <f t="shared" si="1729"/>
        <v>1137249.5199999998</v>
      </c>
      <c r="BG921" s="8">
        <f t="shared" si="1730"/>
        <v>4737.1599999999989</v>
      </c>
      <c r="BH921" s="8">
        <f t="shared" si="1731"/>
        <v>0</v>
      </c>
      <c r="BI921" s="8">
        <f t="shared" si="1732"/>
        <v>5713.899999999996</v>
      </c>
      <c r="BJ921" s="8">
        <f t="shared" si="1733"/>
        <v>580</v>
      </c>
      <c r="BK921" s="8"/>
      <c r="BM921" s="11">
        <f t="shared" si="1734"/>
        <v>45471</v>
      </c>
      <c r="BN921" s="8">
        <f t="shared" si="1735"/>
        <v>9507</v>
      </c>
      <c r="BO921" s="8">
        <f t="shared" si="1736"/>
        <v>1276207.9500000007</v>
      </c>
      <c r="BP921" s="8">
        <f t="shared" si="1737"/>
        <v>6475.6600000000035</v>
      </c>
      <c r="BQ921" s="8">
        <f t="shared" si="1738"/>
        <v>0</v>
      </c>
      <c r="BR921" s="8">
        <f t="shared" si="1739"/>
        <v>24744.320000000003</v>
      </c>
      <c r="BS921" s="8">
        <f t="shared" si="1740"/>
        <v>32</v>
      </c>
      <c r="BT921" s="8"/>
      <c r="BV921" s="11">
        <f t="shared" si="1741"/>
        <v>45471</v>
      </c>
      <c r="BW921" s="8">
        <f t="shared" si="1742"/>
        <v>5463</v>
      </c>
      <c r="BX921" s="8">
        <f t="shared" si="1743"/>
        <v>436241.11999999994</v>
      </c>
      <c r="BY921" s="8">
        <f t="shared" si="1744"/>
        <v>6229.65</v>
      </c>
      <c r="BZ921" s="8">
        <f t="shared" si="1745"/>
        <v>0</v>
      </c>
      <c r="CA921" s="8">
        <f t="shared" si="1746"/>
        <v>5362.4400000000005</v>
      </c>
      <c r="CB921" s="8">
        <f t="shared" si="1747"/>
        <v>34</v>
      </c>
      <c r="CC921" s="8"/>
      <c r="CE921" s="11">
        <f t="shared" si="1748"/>
        <v>45471</v>
      </c>
      <c r="CF921" s="8">
        <f t="shared" si="1749"/>
        <v>5999</v>
      </c>
      <c r="CG921" s="8">
        <f t="shared" si="1750"/>
        <v>735458.99000000022</v>
      </c>
      <c r="CH921" s="8">
        <f t="shared" si="1751"/>
        <v>-327.43000000000029</v>
      </c>
      <c r="CI921" s="8">
        <f t="shared" si="1752"/>
        <v>25</v>
      </c>
      <c r="CJ921" s="8">
        <f t="shared" si="1753"/>
        <v>3.2300000000000297</v>
      </c>
      <c r="CK921" s="8">
        <f t="shared" si="1754"/>
        <v>96</v>
      </c>
      <c r="CL921" s="8"/>
      <c r="CN921" s="11">
        <f t="shared" si="1755"/>
        <v>45471</v>
      </c>
      <c r="CO921" s="8">
        <f t="shared" si="1756"/>
        <v>11755</v>
      </c>
      <c r="CP921" s="8">
        <f t="shared" si="1757"/>
        <v>1311703.25</v>
      </c>
      <c r="CQ921" s="8">
        <f t="shared" si="1758"/>
        <v>12244.810000000001</v>
      </c>
      <c r="CR921" s="8">
        <f t="shared" si="1759"/>
        <v>73387.000000000044</v>
      </c>
      <c r="CS921" s="8">
        <f t="shared" si="1760"/>
        <v>8308.869999999999</v>
      </c>
      <c r="CT921" s="8">
        <f t="shared" si="1761"/>
        <v>682</v>
      </c>
      <c r="CU921" s="8"/>
      <c r="CW921" s="11">
        <f t="shared" si="1762"/>
        <v>45471</v>
      </c>
      <c r="CX921" s="8">
        <f t="shared" si="1763"/>
        <v>2942</v>
      </c>
      <c r="CY921" s="8">
        <f t="shared" si="1764"/>
        <v>188834.02000000011</v>
      </c>
      <c r="CZ921" s="8">
        <f t="shared" si="1765"/>
        <v>-4.5</v>
      </c>
      <c r="DA921" s="8">
        <f t="shared" si="1766"/>
        <v>1142</v>
      </c>
      <c r="DB921" s="8">
        <f t="shared" si="1767"/>
        <v>6971.76</v>
      </c>
      <c r="DC921" s="8">
        <f t="shared" si="1768"/>
        <v>36</v>
      </c>
      <c r="DD921" s="8"/>
      <c r="DF921" s="11">
        <f t="shared" si="1769"/>
        <v>45471</v>
      </c>
      <c r="DG921" s="8">
        <f t="shared" si="1770"/>
        <v>0</v>
      </c>
      <c r="DH921" s="8">
        <f t="shared" si="1771"/>
        <v>0</v>
      </c>
      <c r="DI921" s="8">
        <f t="shared" si="1772"/>
        <v>0</v>
      </c>
      <c r="DJ921" s="8">
        <f t="shared" si="1773"/>
        <v>0</v>
      </c>
      <c r="DK921" s="8">
        <f t="shared" si="1774"/>
        <v>0</v>
      </c>
      <c r="DL921" s="8">
        <f t="shared" si="1775"/>
        <v>0</v>
      </c>
      <c r="DM921" s="8"/>
      <c r="DO921" s="11">
        <f t="shared" si="1776"/>
        <v>45471</v>
      </c>
      <c r="DP921" s="8">
        <f t="shared" si="1777"/>
        <v>0</v>
      </c>
      <c r="DQ921" s="8">
        <f t="shared" si="1778"/>
        <v>0</v>
      </c>
      <c r="DR921" s="8">
        <f t="shared" si="1779"/>
        <v>0</v>
      </c>
      <c r="DS921" s="8">
        <f t="shared" si="1780"/>
        <v>0</v>
      </c>
      <c r="DT921" s="8">
        <f t="shared" si="1781"/>
        <v>0</v>
      </c>
      <c r="DU921" s="8">
        <f t="shared" si="1782"/>
        <v>0</v>
      </c>
      <c r="DV921" s="8"/>
      <c r="DX921" s="11">
        <f t="shared" si="1783"/>
        <v>45471</v>
      </c>
      <c r="DY921" s="8">
        <f t="shared" si="1784"/>
        <v>0</v>
      </c>
      <c r="DZ921" s="8">
        <f t="shared" si="1785"/>
        <v>0</v>
      </c>
      <c r="EA921" s="8">
        <f t="shared" si="1786"/>
        <v>0</v>
      </c>
      <c r="EB921" s="8">
        <f t="shared" si="1787"/>
        <v>0</v>
      </c>
      <c r="EC921" s="8">
        <f t="shared" si="1788"/>
        <v>0</v>
      </c>
      <c r="ED921" s="8">
        <f t="shared" si="1789"/>
        <v>0</v>
      </c>
      <c r="EE921" s="8"/>
    </row>
    <row r="922" spans="2:135" x14ac:dyDescent="0.3">
      <c r="B922" s="11">
        <f t="shared" si="1685"/>
        <v>45472</v>
      </c>
      <c r="C922" s="8">
        <f t="shared" si="1686"/>
        <v>7830</v>
      </c>
      <c r="D922" s="8">
        <f t="shared" si="1687"/>
        <v>1108253.3899999999</v>
      </c>
      <c r="E922" s="8">
        <f t="shared" si="1688"/>
        <v>0</v>
      </c>
      <c r="F922" s="8">
        <f t="shared" si="1689"/>
        <v>5270</v>
      </c>
      <c r="G922" s="8">
        <f t="shared" si="1690"/>
        <v>9140.85</v>
      </c>
      <c r="H922" s="8">
        <f t="shared" si="1691"/>
        <v>50</v>
      </c>
      <c r="I922" s="8"/>
      <c r="K922" s="11">
        <f t="shared" si="1692"/>
        <v>45472</v>
      </c>
      <c r="L922" s="8">
        <f t="shared" si="1693"/>
        <v>6466</v>
      </c>
      <c r="M922" s="8">
        <f t="shared" si="1694"/>
        <v>897521.40000000026</v>
      </c>
      <c r="N922" s="8">
        <f t="shared" si="1695"/>
        <v>3189.6500000000005</v>
      </c>
      <c r="O922" s="8">
        <f t="shared" si="1696"/>
        <v>0</v>
      </c>
      <c r="P922" s="8">
        <f t="shared" si="1697"/>
        <v>3632.8799999999987</v>
      </c>
      <c r="Q922" s="8">
        <f t="shared" si="1698"/>
        <v>11</v>
      </c>
      <c r="R922" s="8"/>
      <c r="T922" s="11">
        <f t="shared" si="1699"/>
        <v>45472</v>
      </c>
      <c r="U922" s="8">
        <f t="shared" si="1700"/>
        <v>3978</v>
      </c>
      <c r="V922" s="8">
        <f t="shared" si="1701"/>
        <v>388809.44000000024</v>
      </c>
      <c r="W922" s="8">
        <f t="shared" si="1702"/>
        <v>0</v>
      </c>
      <c r="X922" s="8">
        <f t="shared" si="1703"/>
        <v>0</v>
      </c>
      <c r="Y922" s="8">
        <f t="shared" si="1704"/>
        <v>7975.25</v>
      </c>
      <c r="Z922" s="8">
        <f t="shared" si="1705"/>
        <v>0</v>
      </c>
      <c r="AA922" s="8"/>
      <c r="AC922" s="11">
        <f t="shared" si="1706"/>
        <v>45472</v>
      </c>
      <c r="AD922" s="8">
        <f t="shared" si="1707"/>
        <v>9437</v>
      </c>
      <c r="AE922" s="8">
        <f t="shared" si="1708"/>
        <v>1175661.6499999994</v>
      </c>
      <c r="AF922" s="8">
        <f t="shared" si="1709"/>
        <v>9399.8800000000047</v>
      </c>
      <c r="AG922" s="8">
        <f t="shared" si="1710"/>
        <v>0</v>
      </c>
      <c r="AH922" s="8">
        <f t="shared" si="1711"/>
        <v>9550.8100000000031</v>
      </c>
      <c r="AI922" s="8">
        <f t="shared" si="1712"/>
        <v>118</v>
      </c>
      <c r="AJ922" s="8"/>
      <c r="AL922" s="11">
        <f t="shared" si="1713"/>
        <v>45472</v>
      </c>
      <c r="AM922" s="8">
        <f t="shared" si="1714"/>
        <v>7504</v>
      </c>
      <c r="AN922" s="8">
        <f t="shared" si="1715"/>
        <v>993325.8899999999</v>
      </c>
      <c r="AO922" s="8">
        <f t="shared" si="1716"/>
        <v>3307.6299999999997</v>
      </c>
      <c r="AP922" s="8">
        <f t="shared" si="1717"/>
        <v>0</v>
      </c>
      <c r="AQ922" s="8">
        <f t="shared" si="1718"/>
        <v>12021.439999999999</v>
      </c>
      <c r="AR922" s="8">
        <f t="shared" si="1719"/>
        <v>22</v>
      </c>
      <c r="AS922" s="8"/>
      <c r="AU922" s="11">
        <f t="shared" si="1720"/>
        <v>45472</v>
      </c>
      <c r="AV922" s="8">
        <f t="shared" si="1721"/>
        <v>7774</v>
      </c>
      <c r="AW922" s="8">
        <f t="shared" si="1722"/>
        <v>691996.82999999973</v>
      </c>
      <c r="AX922" s="8">
        <f t="shared" si="1723"/>
        <v>0</v>
      </c>
      <c r="AY922" s="8">
        <f t="shared" si="1724"/>
        <v>4632.5599999999995</v>
      </c>
      <c r="AZ922" s="8">
        <f t="shared" si="1725"/>
        <v>12.28000000000001</v>
      </c>
      <c r="BA922" s="8">
        <f t="shared" si="1726"/>
        <v>29</v>
      </c>
      <c r="BB922" s="8"/>
      <c r="BD922" s="11">
        <f t="shared" si="1727"/>
        <v>45472</v>
      </c>
      <c r="BE922" s="8">
        <f t="shared" si="1728"/>
        <v>8821</v>
      </c>
      <c r="BF922" s="8">
        <f t="shared" si="1729"/>
        <v>1143701.1499999997</v>
      </c>
      <c r="BG922" s="8">
        <f t="shared" si="1730"/>
        <v>4786.119999999999</v>
      </c>
      <c r="BH922" s="8">
        <f t="shared" si="1731"/>
        <v>0</v>
      </c>
      <c r="BI922" s="8">
        <f t="shared" si="1732"/>
        <v>5713.899999999996</v>
      </c>
      <c r="BJ922" s="8">
        <f t="shared" si="1733"/>
        <v>596</v>
      </c>
      <c r="BK922" s="8"/>
      <c r="BM922" s="11">
        <f t="shared" si="1734"/>
        <v>45472</v>
      </c>
      <c r="BN922" s="8">
        <f t="shared" si="1735"/>
        <v>9569</v>
      </c>
      <c r="BO922" s="8">
        <f t="shared" si="1736"/>
        <v>1284496.3500000006</v>
      </c>
      <c r="BP922" s="8">
        <f t="shared" si="1737"/>
        <v>6493.8000000000038</v>
      </c>
      <c r="BQ922" s="8">
        <f t="shared" si="1738"/>
        <v>0</v>
      </c>
      <c r="BR922" s="8">
        <f t="shared" si="1739"/>
        <v>24910.180000000004</v>
      </c>
      <c r="BS922" s="8">
        <f t="shared" si="1740"/>
        <v>33</v>
      </c>
      <c r="BT922" s="8"/>
      <c r="BV922" s="11">
        <f t="shared" si="1741"/>
        <v>45472</v>
      </c>
      <c r="BW922" s="8">
        <f t="shared" si="1742"/>
        <v>5509</v>
      </c>
      <c r="BX922" s="8">
        <f t="shared" si="1743"/>
        <v>439854.78999999992</v>
      </c>
      <c r="BY922" s="8">
        <f t="shared" si="1744"/>
        <v>6312.65</v>
      </c>
      <c r="BZ922" s="8">
        <f t="shared" si="1745"/>
        <v>0</v>
      </c>
      <c r="CA922" s="8">
        <f t="shared" si="1746"/>
        <v>5467.4400000000005</v>
      </c>
      <c r="CB922" s="8">
        <f t="shared" si="1747"/>
        <v>34</v>
      </c>
      <c r="CC922" s="8"/>
      <c r="CE922" s="11">
        <f t="shared" si="1748"/>
        <v>45472</v>
      </c>
      <c r="CF922" s="8">
        <f t="shared" si="1749"/>
        <v>6019</v>
      </c>
      <c r="CG922" s="8">
        <f t="shared" si="1750"/>
        <v>737989.73000000021</v>
      </c>
      <c r="CH922" s="8">
        <f t="shared" si="1751"/>
        <v>-280.43000000000029</v>
      </c>
      <c r="CI922" s="8">
        <f t="shared" si="1752"/>
        <v>25</v>
      </c>
      <c r="CJ922" s="8">
        <f t="shared" si="1753"/>
        <v>3.2300000000000297</v>
      </c>
      <c r="CK922" s="8">
        <f t="shared" si="1754"/>
        <v>96</v>
      </c>
      <c r="CL922" s="8"/>
      <c r="CN922" s="11">
        <f t="shared" si="1755"/>
        <v>45472</v>
      </c>
      <c r="CO922" s="8">
        <f t="shared" si="1756"/>
        <v>11842</v>
      </c>
      <c r="CP922" s="8">
        <f t="shared" si="1757"/>
        <v>1322773.54</v>
      </c>
      <c r="CQ922" s="8">
        <f t="shared" si="1758"/>
        <v>12312.810000000001</v>
      </c>
      <c r="CR922" s="8">
        <f t="shared" si="1759"/>
        <v>73975.650000000038</v>
      </c>
      <c r="CS922" s="8">
        <f t="shared" si="1760"/>
        <v>8408.869999999999</v>
      </c>
      <c r="CT922" s="8">
        <f t="shared" si="1761"/>
        <v>682</v>
      </c>
      <c r="CU922" s="8"/>
      <c r="CW922" s="11">
        <f t="shared" si="1762"/>
        <v>45472</v>
      </c>
      <c r="CX922" s="8">
        <f t="shared" si="1763"/>
        <v>2942</v>
      </c>
      <c r="CY922" s="8">
        <f t="shared" si="1764"/>
        <v>188834.02000000011</v>
      </c>
      <c r="CZ922" s="8">
        <f t="shared" si="1765"/>
        <v>-4.5</v>
      </c>
      <c r="DA922" s="8">
        <f t="shared" si="1766"/>
        <v>1142</v>
      </c>
      <c r="DB922" s="8">
        <f t="shared" si="1767"/>
        <v>6971.76</v>
      </c>
      <c r="DC922" s="8">
        <f t="shared" si="1768"/>
        <v>36</v>
      </c>
      <c r="DD922" s="8"/>
      <c r="DF922" s="11">
        <f t="shared" si="1769"/>
        <v>45472</v>
      </c>
      <c r="DG922" s="8">
        <f t="shared" si="1770"/>
        <v>0</v>
      </c>
      <c r="DH922" s="8">
        <f t="shared" si="1771"/>
        <v>0</v>
      </c>
      <c r="DI922" s="8">
        <f t="shared" si="1772"/>
        <v>0</v>
      </c>
      <c r="DJ922" s="8">
        <f t="shared" si="1773"/>
        <v>0</v>
      </c>
      <c r="DK922" s="8">
        <f t="shared" si="1774"/>
        <v>0</v>
      </c>
      <c r="DL922" s="8">
        <f t="shared" si="1775"/>
        <v>0</v>
      </c>
      <c r="DM922" s="8"/>
      <c r="DO922" s="11">
        <f t="shared" si="1776"/>
        <v>45472</v>
      </c>
      <c r="DP922" s="8">
        <f t="shared" si="1777"/>
        <v>0</v>
      </c>
      <c r="DQ922" s="8">
        <f t="shared" si="1778"/>
        <v>0</v>
      </c>
      <c r="DR922" s="8">
        <f t="shared" si="1779"/>
        <v>0</v>
      </c>
      <c r="DS922" s="8">
        <f t="shared" si="1780"/>
        <v>0</v>
      </c>
      <c r="DT922" s="8">
        <f t="shared" si="1781"/>
        <v>0</v>
      </c>
      <c r="DU922" s="8">
        <f t="shared" si="1782"/>
        <v>0</v>
      </c>
      <c r="DV922" s="8"/>
      <c r="DX922" s="11">
        <f t="shared" si="1783"/>
        <v>45472</v>
      </c>
      <c r="DY922" s="8">
        <f t="shared" si="1784"/>
        <v>0</v>
      </c>
      <c r="DZ922" s="8">
        <f t="shared" si="1785"/>
        <v>0</v>
      </c>
      <c r="EA922" s="8">
        <f t="shared" si="1786"/>
        <v>0</v>
      </c>
      <c r="EB922" s="8">
        <f t="shared" si="1787"/>
        <v>0</v>
      </c>
      <c r="EC922" s="8">
        <f t="shared" si="1788"/>
        <v>0</v>
      </c>
      <c r="ED922" s="8">
        <f t="shared" si="1789"/>
        <v>0</v>
      </c>
      <c r="EE922" s="8"/>
    </row>
    <row r="923" spans="2:135" x14ac:dyDescent="0.3">
      <c r="B923" s="11">
        <f t="shared" si="1685"/>
        <v>45473</v>
      </c>
      <c r="C923" s="8">
        <f t="shared" si="1686"/>
        <v>7864</v>
      </c>
      <c r="D923" s="8">
        <f t="shared" si="1687"/>
        <v>1112441.96</v>
      </c>
      <c r="E923" s="8">
        <f t="shared" si="1688"/>
        <v>0</v>
      </c>
      <c r="F923" s="8">
        <f t="shared" si="1689"/>
        <v>5289</v>
      </c>
      <c r="G923" s="8">
        <f t="shared" si="1690"/>
        <v>9140.85</v>
      </c>
      <c r="H923" s="8">
        <f t="shared" si="1691"/>
        <v>50</v>
      </c>
      <c r="I923" s="8"/>
      <c r="K923" s="11">
        <f t="shared" si="1692"/>
        <v>45473</v>
      </c>
      <c r="L923" s="8">
        <f t="shared" si="1693"/>
        <v>6482</v>
      </c>
      <c r="M923" s="8">
        <f t="shared" si="1694"/>
        <v>899580.9500000003</v>
      </c>
      <c r="N923" s="8">
        <f t="shared" si="1695"/>
        <v>3208.0500000000006</v>
      </c>
      <c r="O923" s="8">
        <f t="shared" si="1696"/>
        <v>0</v>
      </c>
      <c r="P923" s="8">
        <f t="shared" si="1697"/>
        <v>3632.8799999999987</v>
      </c>
      <c r="Q923" s="8">
        <f t="shared" si="1698"/>
        <v>11</v>
      </c>
      <c r="R923" s="8"/>
      <c r="T923" s="11">
        <f t="shared" si="1699"/>
        <v>45473</v>
      </c>
      <c r="U923" s="8">
        <f t="shared" si="1700"/>
        <v>3991</v>
      </c>
      <c r="V923" s="8">
        <f t="shared" si="1701"/>
        <v>389988.34000000026</v>
      </c>
      <c r="W923" s="8">
        <f t="shared" si="1702"/>
        <v>0</v>
      </c>
      <c r="X923" s="8">
        <f t="shared" si="1703"/>
        <v>0</v>
      </c>
      <c r="Y923" s="8">
        <f t="shared" si="1704"/>
        <v>7998.25</v>
      </c>
      <c r="Z923" s="8">
        <f t="shared" si="1705"/>
        <v>0</v>
      </c>
      <c r="AA923" s="8"/>
      <c r="AC923" s="11">
        <f t="shared" si="1706"/>
        <v>45473</v>
      </c>
      <c r="AD923" s="8">
        <f t="shared" si="1707"/>
        <v>9478</v>
      </c>
      <c r="AE923" s="8">
        <f t="shared" si="1708"/>
        <v>1181637.9999999995</v>
      </c>
      <c r="AF923" s="8">
        <f t="shared" si="1709"/>
        <v>9436.9200000000055</v>
      </c>
      <c r="AG923" s="8">
        <f t="shared" si="1710"/>
        <v>0</v>
      </c>
      <c r="AH923" s="8">
        <f t="shared" si="1711"/>
        <v>9950.8100000000031</v>
      </c>
      <c r="AI923" s="8">
        <f t="shared" si="1712"/>
        <v>119</v>
      </c>
      <c r="AJ923" s="8"/>
      <c r="AL923" s="11">
        <f t="shared" si="1713"/>
        <v>45473</v>
      </c>
      <c r="AM923" s="8">
        <f t="shared" si="1714"/>
        <v>7541</v>
      </c>
      <c r="AN923" s="8">
        <f t="shared" si="1715"/>
        <v>998329.87999999989</v>
      </c>
      <c r="AO923" s="8">
        <f t="shared" si="1716"/>
        <v>3315.9599999999996</v>
      </c>
      <c r="AP923" s="8">
        <f t="shared" si="1717"/>
        <v>0</v>
      </c>
      <c r="AQ923" s="8">
        <f t="shared" si="1718"/>
        <v>12041.239999999998</v>
      </c>
      <c r="AR923" s="8">
        <f t="shared" si="1719"/>
        <v>22</v>
      </c>
      <c r="AS923" s="8"/>
      <c r="AU923" s="11">
        <f t="shared" si="1720"/>
        <v>45473</v>
      </c>
      <c r="AV923" s="8">
        <f t="shared" si="1721"/>
        <v>7817</v>
      </c>
      <c r="AW923" s="8">
        <f t="shared" si="1722"/>
        <v>695580.59999999974</v>
      </c>
      <c r="AX923" s="8">
        <f t="shared" si="1723"/>
        <v>0</v>
      </c>
      <c r="AY923" s="8">
        <f t="shared" si="1724"/>
        <v>4672.5599999999995</v>
      </c>
      <c r="AZ923" s="8">
        <f t="shared" si="1725"/>
        <v>12.28000000000001</v>
      </c>
      <c r="BA923" s="8">
        <f t="shared" si="1726"/>
        <v>29</v>
      </c>
      <c r="BB923" s="8"/>
      <c r="BD923" s="11">
        <f t="shared" si="1727"/>
        <v>45473</v>
      </c>
      <c r="BE923" s="8">
        <f t="shared" si="1728"/>
        <v>8842</v>
      </c>
      <c r="BF923" s="8">
        <f t="shared" si="1729"/>
        <v>1146281.6699999997</v>
      </c>
      <c r="BG923" s="8">
        <f t="shared" si="1730"/>
        <v>4791.6599999999989</v>
      </c>
      <c r="BH923" s="8">
        <f t="shared" si="1731"/>
        <v>0</v>
      </c>
      <c r="BI923" s="8">
        <f t="shared" si="1732"/>
        <v>5713.899999999996</v>
      </c>
      <c r="BJ923" s="8">
        <f t="shared" si="1733"/>
        <v>614</v>
      </c>
      <c r="BK923" s="8"/>
      <c r="BM923" s="11">
        <f t="shared" si="1734"/>
        <v>45473</v>
      </c>
      <c r="BN923" s="8">
        <f t="shared" si="1735"/>
        <v>9627</v>
      </c>
      <c r="BO923" s="8">
        <f t="shared" si="1736"/>
        <v>1291751.9800000004</v>
      </c>
      <c r="BP923" s="8">
        <f t="shared" si="1737"/>
        <v>6538.4500000000035</v>
      </c>
      <c r="BQ923" s="8">
        <f t="shared" si="1738"/>
        <v>0</v>
      </c>
      <c r="BR923" s="8">
        <f t="shared" si="1739"/>
        <v>25199.740000000005</v>
      </c>
      <c r="BS923" s="8">
        <f t="shared" si="1740"/>
        <v>33</v>
      </c>
      <c r="BT923" s="8"/>
      <c r="BV923" s="11">
        <f t="shared" si="1741"/>
        <v>45473</v>
      </c>
      <c r="BW923" s="8">
        <f t="shared" si="1742"/>
        <v>5547</v>
      </c>
      <c r="BX923" s="8">
        <f t="shared" si="1743"/>
        <v>442931.9499999999</v>
      </c>
      <c r="BY923" s="8">
        <f t="shared" si="1744"/>
        <v>6363.65</v>
      </c>
      <c r="BZ923" s="8">
        <f t="shared" si="1745"/>
        <v>0</v>
      </c>
      <c r="CA923" s="8">
        <f t="shared" si="1746"/>
        <v>5467.4400000000005</v>
      </c>
      <c r="CB923" s="8">
        <f t="shared" si="1747"/>
        <v>34</v>
      </c>
      <c r="CC923" s="8"/>
      <c r="CE923" s="11">
        <f t="shared" si="1748"/>
        <v>45473</v>
      </c>
      <c r="CF923" s="8">
        <f t="shared" si="1749"/>
        <v>6039</v>
      </c>
      <c r="CG923" s="8">
        <f t="shared" si="1750"/>
        <v>740414.54000000027</v>
      </c>
      <c r="CH923" s="8">
        <f t="shared" si="1751"/>
        <v>-275.43000000000029</v>
      </c>
      <c r="CI923" s="8">
        <f t="shared" si="1752"/>
        <v>25</v>
      </c>
      <c r="CJ923" s="8">
        <f t="shared" si="1753"/>
        <v>3.2300000000000297</v>
      </c>
      <c r="CK923" s="8">
        <f t="shared" si="1754"/>
        <v>97</v>
      </c>
      <c r="CL923" s="8"/>
      <c r="CN923" s="11">
        <f t="shared" si="1755"/>
        <v>45473</v>
      </c>
      <c r="CO923" s="8">
        <f t="shared" si="1756"/>
        <v>11914</v>
      </c>
      <c r="CP923" s="8">
        <f t="shared" si="1757"/>
        <v>1331458.24</v>
      </c>
      <c r="CQ923" s="8">
        <f t="shared" si="1758"/>
        <v>12360.810000000001</v>
      </c>
      <c r="CR923" s="8">
        <f t="shared" si="1759"/>
        <v>74059.390000000043</v>
      </c>
      <c r="CS923" s="8">
        <f t="shared" si="1760"/>
        <v>8433.869999999999</v>
      </c>
      <c r="CT923" s="8">
        <f t="shared" si="1761"/>
        <v>682</v>
      </c>
      <c r="CU923" s="8"/>
      <c r="CW923" s="11">
        <f t="shared" si="1762"/>
        <v>45473</v>
      </c>
      <c r="CX923" s="8">
        <f t="shared" si="1763"/>
        <v>2942</v>
      </c>
      <c r="CY923" s="8">
        <f t="shared" si="1764"/>
        <v>188834.02000000011</v>
      </c>
      <c r="CZ923" s="8">
        <f t="shared" si="1765"/>
        <v>-4.5</v>
      </c>
      <c r="DA923" s="8">
        <f t="shared" si="1766"/>
        <v>1142</v>
      </c>
      <c r="DB923" s="8">
        <f t="shared" si="1767"/>
        <v>6971.76</v>
      </c>
      <c r="DC923" s="8">
        <f t="shared" si="1768"/>
        <v>36</v>
      </c>
      <c r="DD923" s="8"/>
      <c r="DF923" s="11">
        <f t="shared" si="1769"/>
        <v>45473</v>
      </c>
      <c r="DG923" s="8">
        <f t="shared" si="1770"/>
        <v>0</v>
      </c>
      <c r="DH923" s="8">
        <f t="shared" si="1771"/>
        <v>0</v>
      </c>
      <c r="DI923" s="8">
        <f t="shared" si="1772"/>
        <v>0</v>
      </c>
      <c r="DJ923" s="8">
        <f t="shared" si="1773"/>
        <v>0</v>
      </c>
      <c r="DK923" s="8">
        <f t="shared" si="1774"/>
        <v>0</v>
      </c>
      <c r="DL923" s="8">
        <f t="shared" si="1775"/>
        <v>0</v>
      </c>
      <c r="DM923" s="8"/>
      <c r="DO923" s="11">
        <f t="shared" si="1776"/>
        <v>45473</v>
      </c>
      <c r="DP923" s="8">
        <f t="shared" si="1777"/>
        <v>0</v>
      </c>
      <c r="DQ923" s="8">
        <f t="shared" si="1778"/>
        <v>0</v>
      </c>
      <c r="DR923" s="8">
        <f t="shared" si="1779"/>
        <v>0</v>
      </c>
      <c r="DS923" s="8">
        <f t="shared" si="1780"/>
        <v>0</v>
      </c>
      <c r="DT923" s="8">
        <f t="shared" si="1781"/>
        <v>0</v>
      </c>
      <c r="DU923" s="8">
        <f t="shared" si="1782"/>
        <v>0</v>
      </c>
      <c r="DV923" s="8"/>
      <c r="DX923" s="11">
        <f t="shared" si="1783"/>
        <v>45473</v>
      </c>
      <c r="DY923" s="8">
        <f t="shared" si="1784"/>
        <v>0</v>
      </c>
      <c r="DZ923" s="8">
        <f t="shared" si="1785"/>
        <v>0</v>
      </c>
      <c r="EA923" s="8">
        <f t="shared" si="1786"/>
        <v>0</v>
      </c>
      <c r="EB923" s="8">
        <f t="shared" si="1787"/>
        <v>0</v>
      </c>
      <c r="EC923" s="8">
        <f t="shared" si="1788"/>
        <v>0</v>
      </c>
      <c r="ED923" s="8">
        <f t="shared" si="1789"/>
        <v>0</v>
      </c>
      <c r="EE923" s="8"/>
    </row>
    <row r="924" spans="2:135" x14ac:dyDescent="0.3">
      <c r="B924" s="11">
        <f t="shared" si="1685"/>
        <v>45474</v>
      </c>
      <c r="C924" s="8">
        <f t="shared" si="1686"/>
        <v>7897</v>
      </c>
      <c r="D924" s="8">
        <f t="shared" si="1687"/>
        <v>1117218.0899999999</v>
      </c>
      <c r="E924" s="8">
        <f t="shared" si="1688"/>
        <v>0</v>
      </c>
      <c r="F924" s="8">
        <f t="shared" si="1689"/>
        <v>5299</v>
      </c>
      <c r="G924" s="8">
        <f t="shared" si="1690"/>
        <v>9165.85</v>
      </c>
      <c r="H924" s="8">
        <f t="shared" si="1691"/>
        <v>51</v>
      </c>
      <c r="I924" s="8"/>
      <c r="K924" s="11">
        <f t="shared" si="1692"/>
        <v>45474</v>
      </c>
      <c r="L924" s="8">
        <f t="shared" si="1693"/>
        <v>6508</v>
      </c>
      <c r="M924" s="8">
        <f t="shared" si="1694"/>
        <v>903003.65000000026</v>
      </c>
      <c r="N924" s="8">
        <f t="shared" si="1695"/>
        <v>3218.6600000000008</v>
      </c>
      <c r="O924" s="8">
        <f t="shared" si="1696"/>
        <v>0</v>
      </c>
      <c r="P924" s="8">
        <f t="shared" si="1697"/>
        <v>3632.8799999999987</v>
      </c>
      <c r="Q924" s="8">
        <f t="shared" si="1698"/>
        <v>11</v>
      </c>
      <c r="R924" s="8"/>
      <c r="T924" s="11">
        <f t="shared" si="1699"/>
        <v>45474</v>
      </c>
      <c r="U924" s="8">
        <f t="shared" si="1700"/>
        <v>4014</v>
      </c>
      <c r="V924" s="8">
        <f t="shared" si="1701"/>
        <v>392029.74000000028</v>
      </c>
      <c r="W924" s="8">
        <f t="shared" si="1702"/>
        <v>0</v>
      </c>
      <c r="X924" s="8">
        <f t="shared" si="1703"/>
        <v>0</v>
      </c>
      <c r="Y924" s="8">
        <f t="shared" si="1704"/>
        <v>8020.75</v>
      </c>
      <c r="Z924" s="8">
        <f t="shared" si="1705"/>
        <v>0</v>
      </c>
      <c r="AA924" s="8"/>
      <c r="AC924" s="11">
        <f t="shared" si="1706"/>
        <v>45474</v>
      </c>
      <c r="AD924" s="8">
        <f t="shared" si="1707"/>
        <v>9520</v>
      </c>
      <c r="AE924" s="8">
        <f t="shared" si="1708"/>
        <v>1187398.7499999995</v>
      </c>
      <c r="AF924" s="8">
        <f t="shared" si="1709"/>
        <v>9491.5200000000059</v>
      </c>
      <c r="AG924" s="8">
        <f t="shared" si="1710"/>
        <v>0</v>
      </c>
      <c r="AH924" s="8">
        <f t="shared" si="1711"/>
        <v>10283.880000000003</v>
      </c>
      <c r="AI924" s="8">
        <f t="shared" si="1712"/>
        <v>120</v>
      </c>
      <c r="AJ924" s="8"/>
      <c r="AL924" s="11">
        <f t="shared" si="1713"/>
        <v>45474</v>
      </c>
      <c r="AM924" s="8">
        <f t="shared" si="1714"/>
        <v>7582</v>
      </c>
      <c r="AN924" s="8">
        <f t="shared" si="1715"/>
        <v>1003462.7799999999</v>
      </c>
      <c r="AO924" s="8">
        <f t="shared" si="1716"/>
        <v>3321.5099999999998</v>
      </c>
      <c r="AP924" s="8">
        <f t="shared" si="1717"/>
        <v>0</v>
      </c>
      <c r="AQ924" s="8">
        <f t="shared" si="1718"/>
        <v>12051.139999999998</v>
      </c>
      <c r="AR924" s="8">
        <f t="shared" si="1719"/>
        <v>22</v>
      </c>
      <c r="AS924" s="8"/>
      <c r="AU924" s="11">
        <f t="shared" si="1720"/>
        <v>45474</v>
      </c>
      <c r="AV924" s="8">
        <f t="shared" si="1721"/>
        <v>7860</v>
      </c>
      <c r="AW924" s="8">
        <f t="shared" si="1722"/>
        <v>699359.44999999972</v>
      </c>
      <c r="AX924" s="8">
        <f t="shared" si="1723"/>
        <v>0</v>
      </c>
      <c r="AY924" s="8">
        <f t="shared" si="1724"/>
        <v>4732.5599999999995</v>
      </c>
      <c r="AZ924" s="8">
        <f t="shared" si="1725"/>
        <v>-64.679999999999978</v>
      </c>
      <c r="BA924" s="8">
        <f t="shared" si="1726"/>
        <v>29</v>
      </c>
      <c r="BB924" s="8"/>
      <c r="BD924" s="11">
        <f t="shared" si="1727"/>
        <v>45474</v>
      </c>
      <c r="BE924" s="8">
        <f t="shared" si="1728"/>
        <v>8883</v>
      </c>
      <c r="BF924" s="8">
        <f t="shared" si="1729"/>
        <v>1151774.5899999996</v>
      </c>
      <c r="BG924" s="8">
        <f t="shared" si="1730"/>
        <v>4809.2099999999991</v>
      </c>
      <c r="BH924" s="8">
        <f t="shared" si="1731"/>
        <v>0</v>
      </c>
      <c r="BI924" s="8">
        <f t="shared" si="1732"/>
        <v>5713.899999999996</v>
      </c>
      <c r="BJ924" s="8">
        <f t="shared" si="1733"/>
        <v>632</v>
      </c>
      <c r="BK924" s="8"/>
      <c r="BM924" s="11">
        <f t="shared" si="1734"/>
        <v>45474</v>
      </c>
      <c r="BN924" s="8">
        <f t="shared" si="1735"/>
        <v>9682</v>
      </c>
      <c r="BO924" s="8">
        <f t="shared" si="1736"/>
        <v>1298568.5400000005</v>
      </c>
      <c r="BP924" s="8">
        <f t="shared" si="1737"/>
        <v>6580.7900000000036</v>
      </c>
      <c r="BQ924" s="8">
        <f t="shared" si="1738"/>
        <v>0</v>
      </c>
      <c r="BR924" s="8">
        <f t="shared" si="1739"/>
        <v>25321.120000000006</v>
      </c>
      <c r="BS924" s="8">
        <f t="shared" si="1740"/>
        <v>33</v>
      </c>
      <c r="BT924" s="8"/>
      <c r="BV924" s="11">
        <f t="shared" si="1741"/>
        <v>45474</v>
      </c>
      <c r="BW924" s="8">
        <f t="shared" si="1742"/>
        <v>5584</v>
      </c>
      <c r="BX924" s="8">
        <f t="shared" si="1743"/>
        <v>445729.53999999992</v>
      </c>
      <c r="BY924" s="8">
        <f t="shared" si="1744"/>
        <v>6381.65</v>
      </c>
      <c r="BZ924" s="8">
        <f t="shared" si="1745"/>
        <v>0</v>
      </c>
      <c r="CA924" s="8">
        <f t="shared" si="1746"/>
        <v>5467.4400000000005</v>
      </c>
      <c r="CB924" s="8">
        <f t="shared" si="1747"/>
        <v>34</v>
      </c>
      <c r="CC924" s="8"/>
      <c r="CE924" s="11">
        <f t="shared" si="1748"/>
        <v>45474</v>
      </c>
      <c r="CF924" s="8">
        <f t="shared" si="1749"/>
        <v>6058</v>
      </c>
      <c r="CG924" s="8">
        <f t="shared" si="1750"/>
        <v>742691.28000000026</v>
      </c>
      <c r="CH924" s="8">
        <f t="shared" si="1751"/>
        <v>-264.43000000000029</v>
      </c>
      <c r="CI924" s="8">
        <f t="shared" si="1752"/>
        <v>25</v>
      </c>
      <c r="CJ924" s="8">
        <f t="shared" si="1753"/>
        <v>3.2300000000000297</v>
      </c>
      <c r="CK924" s="8">
        <f t="shared" si="1754"/>
        <v>97</v>
      </c>
      <c r="CL924" s="8"/>
      <c r="CN924" s="11">
        <f t="shared" si="1755"/>
        <v>45474</v>
      </c>
      <c r="CO924" s="8">
        <f t="shared" si="1756"/>
        <v>11981</v>
      </c>
      <c r="CP924" s="8">
        <f t="shared" si="1757"/>
        <v>1339461.1499999999</v>
      </c>
      <c r="CQ924" s="8">
        <f t="shared" si="1758"/>
        <v>12375.810000000001</v>
      </c>
      <c r="CR924" s="8">
        <f t="shared" si="1759"/>
        <v>75049.930000000037</v>
      </c>
      <c r="CS924" s="8">
        <f t="shared" si="1760"/>
        <v>8433.869999999999</v>
      </c>
      <c r="CT924" s="8">
        <f t="shared" si="1761"/>
        <v>682</v>
      </c>
      <c r="CU924" s="8"/>
      <c r="CW924" s="11">
        <f t="shared" si="1762"/>
        <v>45474</v>
      </c>
      <c r="CX924" s="8">
        <f t="shared" si="1763"/>
        <v>2942</v>
      </c>
      <c r="CY924" s="8">
        <f t="shared" si="1764"/>
        <v>188834.02000000011</v>
      </c>
      <c r="CZ924" s="8">
        <f t="shared" si="1765"/>
        <v>-4.5</v>
      </c>
      <c r="DA924" s="8">
        <f t="shared" si="1766"/>
        <v>1142</v>
      </c>
      <c r="DB924" s="8">
        <f t="shared" si="1767"/>
        <v>6971.76</v>
      </c>
      <c r="DC924" s="8">
        <f t="shared" si="1768"/>
        <v>36</v>
      </c>
      <c r="DD924" s="8"/>
      <c r="DF924" s="11">
        <f t="shared" si="1769"/>
        <v>45474</v>
      </c>
      <c r="DG924" s="8">
        <f t="shared" si="1770"/>
        <v>0</v>
      </c>
      <c r="DH924" s="8">
        <f t="shared" si="1771"/>
        <v>0</v>
      </c>
      <c r="DI924" s="8">
        <f t="shared" si="1772"/>
        <v>0</v>
      </c>
      <c r="DJ924" s="8">
        <f t="shared" si="1773"/>
        <v>0</v>
      </c>
      <c r="DK924" s="8">
        <f t="shared" si="1774"/>
        <v>0</v>
      </c>
      <c r="DL924" s="8">
        <f t="shared" si="1775"/>
        <v>0</v>
      </c>
      <c r="DM924" s="8"/>
      <c r="DO924" s="11">
        <f t="shared" si="1776"/>
        <v>45474</v>
      </c>
      <c r="DP924" s="8">
        <f t="shared" si="1777"/>
        <v>0</v>
      </c>
      <c r="DQ924" s="8">
        <f t="shared" si="1778"/>
        <v>0</v>
      </c>
      <c r="DR924" s="8">
        <f t="shared" si="1779"/>
        <v>0</v>
      </c>
      <c r="DS924" s="8">
        <f t="shared" si="1780"/>
        <v>0</v>
      </c>
      <c r="DT924" s="8">
        <f t="shared" si="1781"/>
        <v>0</v>
      </c>
      <c r="DU924" s="8">
        <f t="shared" si="1782"/>
        <v>0</v>
      </c>
      <c r="DV924" s="8"/>
      <c r="DX924" s="11">
        <f t="shared" si="1783"/>
        <v>45474</v>
      </c>
      <c r="DY924" s="8">
        <f t="shared" si="1784"/>
        <v>0</v>
      </c>
      <c r="DZ924" s="8">
        <f t="shared" si="1785"/>
        <v>0</v>
      </c>
      <c r="EA924" s="8">
        <f t="shared" si="1786"/>
        <v>0</v>
      </c>
      <c r="EB924" s="8">
        <f t="shared" si="1787"/>
        <v>0</v>
      </c>
      <c r="EC924" s="8">
        <f t="shared" si="1788"/>
        <v>0</v>
      </c>
      <c r="ED924" s="8">
        <f t="shared" si="1789"/>
        <v>0</v>
      </c>
      <c r="EE924" s="8"/>
    </row>
    <row r="925" spans="2:135" x14ac:dyDescent="0.3">
      <c r="B925" s="11">
        <f t="shared" si="1685"/>
        <v>45475</v>
      </c>
      <c r="C925" s="8">
        <f t="shared" si="1686"/>
        <v>7923</v>
      </c>
      <c r="D925" s="8">
        <f t="shared" si="1687"/>
        <v>1121215.3999999999</v>
      </c>
      <c r="E925" s="8">
        <f t="shared" si="1688"/>
        <v>0</v>
      </c>
      <c r="F925" s="8">
        <f t="shared" si="1689"/>
        <v>5324</v>
      </c>
      <c r="G925" s="8">
        <f t="shared" si="1690"/>
        <v>9165.85</v>
      </c>
      <c r="H925" s="8">
        <f t="shared" si="1691"/>
        <v>51</v>
      </c>
      <c r="I925" s="8"/>
      <c r="K925" s="11">
        <f t="shared" si="1692"/>
        <v>45475</v>
      </c>
      <c r="L925" s="8">
        <f t="shared" si="1693"/>
        <v>6524</v>
      </c>
      <c r="M925" s="8">
        <f t="shared" si="1694"/>
        <v>905137.94000000029</v>
      </c>
      <c r="N925" s="8">
        <f t="shared" si="1695"/>
        <v>3231.1600000000008</v>
      </c>
      <c r="O925" s="8">
        <f t="shared" si="1696"/>
        <v>0</v>
      </c>
      <c r="P925" s="8">
        <f t="shared" si="1697"/>
        <v>3722.8299999999986</v>
      </c>
      <c r="Q925" s="8">
        <f t="shared" si="1698"/>
        <v>11</v>
      </c>
      <c r="R925" s="8"/>
      <c r="T925" s="11">
        <f t="shared" si="1699"/>
        <v>45475</v>
      </c>
      <c r="U925" s="8">
        <f t="shared" si="1700"/>
        <v>4031</v>
      </c>
      <c r="V925" s="8">
        <f t="shared" si="1701"/>
        <v>393528.39000000031</v>
      </c>
      <c r="W925" s="8">
        <f t="shared" si="1702"/>
        <v>0</v>
      </c>
      <c r="X925" s="8">
        <f t="shared" si="1703"/>
        <v>0</v>
      </c>
      <c r="Y925" s="8">
        <f t="shared" si="1704"/>
        <v>8066.75</v>
      </c>
      <c r="Z925" s="8">
        <f t="shared" si="1705"/>
        <v>0</v>
      </c>
      <c r="AA925" s="8"/>
      <c r="AC925" s="11">
        <f t="shared" si="1706"/>
        <v>45475</v>
      </c>
      <c r="AD925" s="8">
        <f t="shared" si="1707"/>
        <v>9549</v>
      </c>
      <c r="AE925" s="8">
        <f t="shared" si="1708"/>
        <v>1191416.6899999995</v>
      </c>
      <c r="AF925" s="8">
        <f t="shared" si="1709"/>
        <v>9565.5600000000068</v>
      </c>
      <c r="AG925" s="8">
        <f t="shared" si="1710"/>
        <v>0</v>
      </c>
      <c r="AH925" s="8">
        <f t="shared" si="1711"/>
        <v>10402.880000000003</v>
      </c>
      <c r="AI925" s="8">
        <f t="shared" si="1712"/>
        <v>121</v>
      </c>
      <c r="AJ925" s="8"/>
      <c r="AL925" s="11">
        <f t="shared" si="1713"/>
        <v>45475</v>
      </c>
      <c r="AM925" s="8">
        <f t="shared" si="1714"/>
        <v>7619</v>
      </c>
      <c r="AN925" s="8">
        <f t="shared" si="1715"/>
        <v>1008095.08</v>
      </c>
      <c r="AO925" s="8">
        <f t="shared" si="1716"/>
        <v>3337.24</v>
      </c>
      <c r="AP925" s="8">
        <f t="shared" si="1717"/>
        <v>0</v>
      </c>
      <c r="AQ925" s="8">
        <f t="shared" si="1718"/>
        <v>12303.999999999998</v>
      </c>
      <c r="AR925" s="8">
        <f t="shared" si="1719"/>
        <v>22</v>
      </c>
      <c r="AS925" s="8"/>
      <c r="AU925" s="11">
        <f t="shared" si="1720"/>
        <v>45475</v>
      </c>
      <c r="AV925" s="8">
        <f t="shared" si="1721"/>
        <v>7899</v>
      </c>
      <c r="AW925" s="8">
        <f t="shared" si="1722"/>
        <v>703276.53999999969</v>
      </c>
      <c r="AX925" s="8">
        <f t="shared" si="1723"/>
        <v>0</v>
      </c>
      <c r="AY925" s="8">
        <f t="shared" si="1724"/>
        <v>4766.5599999999995</v>
      </c>
      <c r="AZ925" s="8">
        <f t="shared" si="1725"/>
        <v>-64.679999999999978</v>
      </c>
      <c r="BA925" s="8">
        <f t="shared" si="1726"/>
        <v>29</v>
      </c>
      <c r="BB925" s="8"/>
      <c r="BD925" s="11">
        <f t="shared" si="1727"/>
        <v>45475</v>
      </c>
      <c r="BE925" s="8">
        <f t="shared" si="1728"/>
        <v>8931</v>
      </c>
      <c r="BF925" s="8">
        <f t="shared" si="1729"/>
        <v>1158453.0299999996</v>
      </c>
      <c r="BG925" s="8">
        <f t="shared" si="1730"/>
        <v>4842.4599999999991</v>
      </c>
      <c r="BH925" s="8">
        <f t="shared" si="1731"/>
        <v>0</v>
      </c>
      <c r="BI925" s="8">
        <f t="shared" si="1732"/>
        <v>5713.899999999996</v>
      </c>
      <c r="BJ925" s="8">
        <f t="shared" si="1733"/>
        <v>651</v>
      </c>
      <c r="BK925" s="8"/>
      <c r="BM925" s="11">
        <f t="shared" si="1734"/>
        <v>45475</v>
      </c>
      <c r="BN925" s="8">
        <f t="shared" si="1735"/>
        <v>9732</v>
      </c>
      <c r="BO925" s="8">
        <f t="shared" si="1736"/>
        <v>1304125.5500000005</v>
      </c>
      <c r="BP925" s="8">
        <f t="shared" si="1737"/>
        <v>6580.7900000000036</v>
      </c>
      <c r="BQ925" s="8">
        <f t="shared" si="1738"/>
        <v>0</v>
      </c>
      <c r="BR925" s="8">
        <f t="shared" si="1739"/>
        <v>25321.120000000006</v>
      </c>
      <c r="BS925" s="8">
        <f t="shared" si="1740"/>
        <v>33</v>
      </c>
      <c r="BT925" s="8"/>
      <c r="BV925" s="11">
        <f t="shared" si="1741"/>
        <v>45475</v>
      </c>
      <c r="BW925" s="8">
        <f t="shared" si="1742"/>
        <v>5627</v>
      </c>
      <c r="BX925" s="8">
        <f t="shared" si="1743"/>
        <v>449029.3299999999</v>
      </c>
      <c r="BY925" s="8">
        <f t="shared" si="1744"/>
        <v>6464.65</v>
      </c>
      <c r="BZ925" s="8">
        <f t="shared" si="1745"/>
        <v>0</v>
      </c>
      <c r="CA925" s="8">
        <f t="shared" si="1746"/>
        <v>5537.4400000000005</v>
      </c>
      <c r="CB925" s="8">
        <f t="shared" si="1747"/>
        <v>34</v>
      </c>
      <c r="CC925" s="8"/>
      <c r="CE925" s="11">
        <f t="shared" si="1748"/>
        <v>45475</v>
      </c>
      <c r="CF925" s="8">
        <f t="shared" si="1749"/>
        <v>6079</v>
      </c>
      <c r="CG925" s="8">
        <f t="shared" si="1750"/>
        <v>745178.85000000021</v>
      </c>
      <c r="CH925" s="8">
        <f t="shared" si="1751"/>
        <v>-259.43000000000029</v>
      </c>
      <c r="CI925" s="8">
        <f t="shared" si="1752"/>
        <v>25</v>
      </c>
      <c r="CJ925" s="8">
        <f t="shared" si="1753"/>
        <v>3.2300000000000297</v>
      </c>
      <c r="CK925" s="8">
        <f t="shared" si="1754"/>
        <v>97</v>
      </c>
      <c r="CL925" s="8"/>
      <c r="CN925" s="11">
        <f t="shared" si="1755"/>
        <v>45475</v>
      </c>
      <c r="CO925" s="8">
        <f t="shared" si="1756"/>
        <v>12066</v>
      </c>
      <c r="CP925" s="8">
        <f t="shared" si="1757"/>
        <v>1348930.73</v>
      </c>
      <c r="CQ925" s="8">
        <f t="shared" si="1758"/>
        <v>12422.810000000001</v>
      </c>
      <c r="CR925" s="8">
        <f t="shared" si="1759"/>
        <v>75435.600000000035</v>
      </c>
      <c r="CS925" s="8">
        <f t="shared" si="1760"/>
        <v>8601.869999999999</v>
      </c>
      <c r="CT925" s="8">
        <f t="shared" si="1761"/>
        <v>682</v>
      </c>
      <c r="CU925" s="8"/>
      <c r="CW925" s="11">
        <f t="shared" si="1762"/>
        <v>45475</v>
      </c>
      <c r="CX925" s="8">
        <f t="shared" si="1763"/>
        <v>2942</v>
      </c>
      <c r="CY925" s="8">
        <f t="shared" si="1764"/>
        <v>188834.02000000011</v>
      </c>
      <c r="CZ925" s="8">
        <f t="shared" si="1765"/>
        <v>-4.5</v>
      </c>
      <c r="DA925" s="8">
        <f t="shared" si="1766"/>
        <v>1142</v>
      </c>
      <c r="DB925" s="8">
        <f t="shared" si="1767"/>
        <v>6971.76</v>
      </c>
      <c r="DC925" s="8">
        <f t="shared" si="1768"/>
        <v>36</v>
      </c>
      <c r="DD925" s="8"/>
      <c r="DF925" s="11">
        <f t="shared" si="1769"/>
        <v>45475</v>
      </c>
      <c r="DG925" s="8">
        <f t="shared" si="1770"/>
        <v>0</v>
      </c>
      <c r="DH925" s="8">
        <f t="shared" si="1771"/>
        <v>0</v>
      </c>
      <c r="DI925" s="8">
        <f t="shared" si="1772"/>
        <v>0</v>
      </c>
      <c r="DJ925" s="8">
        <f t="shared" si="1773"/>
        <v>0</v>
      </c>
      <c r="DK925" s="8">
        <f t="shared" si="1774"/>
        <v>0</v>
      </c>
      <c r="DL925" s="8">
        <f t="shared" si="1775"/>
        <v>0</v>
      </c>
      <c r="DM925" s="8"/>
      <c r="DO925" s="11">
        <f t="shared" si="1776"/>
        <v>45475</v>
      </c>
      <c r="DP925" s="8">
        <f t="shared" si="1777"/>
        <v>0</v>
      </c>
      <c r="DQ925" s="8">
        <f t="shared" si="1778"/>
        <v>0</v>
      </c>
      <c r="DR925" s="8">
        <f t="shared" si="1779"/>
        <v>0</v>
      </c>
      <c r="DS925" s="8">
        <f t="shared" si="1780"/>
        <v>0</v>
      </c>
      <c r="DT925" s="8">
        <f t="shared" si="1781"/>
        <v>0</v>
      </c>
      <c r="DU925" s="8">
        <f t="shared" si="1782"/>
        <v>0</v>
      </c>
      <c r="DV925" s="8"/>
      <c r="DX925" s="11">
        <f t="shared" si="1783"/>
        <v>45475</v>
      </c>
      <c r="DY925" s="8">
        <f t="shared" si="1784"/>
        <v>0</v>
      </c>
      <c r="DZ925" s="8">
        <f t="shared" si="1785"/>
        <v>0</v>
      </c>
      <c r="EA925" s="8">
        <f t="shared" si="1786"/>
        <v>0</v>
      </c>
      <c r="EB925" s="8">
        <f t="shared" si="1787"/>
        <v>0</v>
      </c>
      <c r="EC925" s="8">
        <f t="shared" si="1788"/>
        <v>0</v>
      </c>
      <c r="ED925" s="8">
        <f t="shared" si="1789"/>
        <v>0</v>
      </c>
      <c r="EE925" s="8"/>
    </row>
    <row r="926" spans="2:135" x14ac:dyDescent="0.3">
      <c r="B926" s="11">
        <f t="shared" si="1685"/>
        <v>45476</v>
      </c>
      <c r="C926" s="8">
        <f t="shared" si="1686"/>
        <v>7940</v>
      </c>
      <c r="D926" s="8">
        <f t="shared" si="1687"/>
        <v>1123303.7799999998</v>
      </c>
      <c r="E926" s="8">
        <f t="shared" si="1688"/>
        <v>0</v>
      </c>
      <c r="F926" s="8">
        <f t="shared" si="1689"/>
        <v>5344</v>
      </c>
      <c r="G926" s="8">
        <f t="shared" si="1690"/>
        <v>9165.85</v>
      </c>
      <c r="H926" s="8">
        <f t="shared" si="1691"/>
        <v>51</v>
      </c>
      <c r="I926" s="8"/>
      <c r="K926" s="11">
        <f t="shared" si="1692"/>
        <v>45476</v>
      </c>
      <c r="L926" s="8">
        <f t="shared" si="1693"/>
        <v>6532</v>
      </c>
      <c r="M926" s="8">
        <f t="shared" si="1694"/>
        <v>906037.51000000024</v>
      </c>
      <c r="N926" s="8">
        <f t="shared" si="1695"/>
        <v>3237.7700000000009</v>
      </c>
      <c r="O926" s="8">
        <f t="shared" si="1696"/>
        <v>0</v>
      </c>
      <c r="P926" s="8">
        <f t="shared" si="1697"/>
        <v>3772.8299999999986</v>
      </c>
      <c r="Q926" s="8">
        <f t="shared" si="1698"/>
        <v>11</v>
      </c>
      <c r="R926" s="8"/>
      <c r="T926" s="11">
        <f t="shared" si="1699"/>
        <v>45476</v>
      </c>
      <c r="U926" s="8">
        <f t="shared" si="1700"/>
        <v>4040</v>
      </c>
      <c r="V926" s="8">
        <f t="shared" si="1701"/>
        <v>394263.49000000028</v>
      </c>
      <c r="W926" s="8">
        <f t="shared" si="1702"/>
        <v>0</v>
      </c>
      <c r="X926" s="8">
        <f t="shared" si="1703"/>
        <v>0</v>
      </c>
      <c r="Y926" s="8">
        <f t="shared" si="1704"/>
        <v>8070.75</v>
      </c>
      <c r="Z926" s="8">
        <f t="shared" si="1705"/>
        <v>0</v>
      </c>
      <c r="AA926" s="8"/>
      <c r="AC926" s="11">
        <f t="shared" si="1706"/>
        <v>45476</v>
      </c>
      <c r="AD926" s="8">
        <f t="shared" si="1707"/>
        <v>9582</v>
      </c>
      <c r="AE926" s="8">
        <f t="shared" si="1708"/>
        <v>1195891.8199999994</v>
      </c>
      <c r="AF926" s="8">
        <f t="shared" si="1709"/>
        <v>9580.3700000000063</v>
      </c>
      <c r="AG926" s="8">
        <f t="shared" si="1710"/>
        <v>0</v>
      </c>
      <c r="AH926" s="8">
        <f t="shared" si="1711"/>
        <v>10402.650000000003</v>
      </c>
      <c r="AI926" s="8">
        <f t="shared" si="1712"/>
        <v>122</v>
      </c>
      <c r="AJ926" s="8"/>
      <c r="AL926" s="11">
        <f t="shared" si="1713"/>
        <v>45476</v>
      </c>
      <c r="AM926" s="8">
        <f t="shared" si="1714"/>
        <v>7650</v>
      </c>
      <c r="AN926" s="8">
        <f t="shared" si="1715"/>
        <v>1012099.6799999999</v>
      </c>
      <c r="AO926" s="8">
        <f t="shared" si="1716"/>
        <v>3377.97</v>
      </c>
      <c r="AP926" s="8">
        <f t="shared" si="1717"/>
        <v>0</v>
      </c>
      <c r="AQ926" s="8">
        <f t="shared" si="1718"/>
        <v>12410.999999999998</v>
      </c>
      <c r="AR926" s="8">
        <f t="shared" si="1719"/>
        <v>22</v>
      </c>
      <c r="AS926" s="8"/>
      <c r="AU926" s="11">
        <f t="shared" si="1720"/>
        <v>45476</v>
      </c>
      <c r="AV926" s="8">
        <f t="shared" si="1721"/>
        <v>7925</v>
      </c>
      <c r="AW926" s="8">
        <f t="shared" si="1722"/>
        <v>705592.38999999966</v>
      </c>
      <c r="AX926" s="8">
        <f t="shared" si="1723"/>
        <v>0</v>
      </c>
      <c r="AY926" s="8">
        <f t="shared" si="1724"/>
        <v>4787.5599999999995</v>
      </c>
      <c r="AZ926" s="8">
        <f t="shared" si="1725"/>
        <v>-209.67999999999998</v>
      </c>
      <c r="BA926" s="8">
        <f t="shared" si="1726"/>
        <v>29</v>
      </c>
      <c r="BB926" s="8"/>
      <c r="BD926" s="11">
        <f t="shared" si="1727"/>
        <v>45476</v>
      </c>
      <c r="BE926" s="8">
        <f t="shared" si="1728"/>
        <v>8964</v>
      </c>
      <c r="BF926" s="8">
        <f t="shared" si="1729"/>
        <v>1162355.0599999996</v>
      </c>
      <c r="BG926" s="8">
        <f t="shared" si="1730"/>
        <v>4871.0999999999995</v>
      </c>
      <c r="BH926" s="8">
        <f t="shared" si="1731"/>
        <v>0</v>
      </c>
      <c r="BI926" s="8">
        <f t="shared" si="1732"/>
        <v>5713.899999999996</v>
      </c>
      <c r="BJ926" s="8">
        <f t="shared" si="1733"/>
        <v>670</v>
      </c>
      <c r="BK926" s="8"/>
      <c r="BM926" s="11">
        <f t="shared" si="1734"/>
        <v>45476</v>
      </c>
      <c r="BN926" s="8">
        <f t="shared" si="1735"/>
        <v>9786</v>
      </c>
      <c r="BO926" s="8">
        <f t="shared" si="1736"/>
        <v>1310557.9000000006</v>
      </c>
      <c r="BP926" s="8">
        <f t="shared" si="1737"/>
        <v>6638.4700000000039</v>
      </c>
      <c r="BQ926" s="8">
        <f t="shared" si="1738"/>
        <v>0</v>
      </c>
      <c r="BR926" s="8">
        <f t="shared" si="1739"/>
        <v>25471.120000000006</v>
      </c>
      <c r="BS926" s="8">
        <f t="shared" si="1740"/>
        <v>33</v>
      </c>
      <c r="BT926" s="8"/>
      <c r="BV926" s="11">
        <f t="shared" si="1741"/>
        <v>45476</v>
      </c>
      <c r="BW926" s="8">
        <f t="shared" si="1742"/>
        <v>5654</v>
      </c>
      <c r="BX926" s="8">
        <f t="shared" si="1743"/>
        <v>450930.3899999999</v>
      </c>
      <c r="BY926" s="8">
        <f t="shared" si="1744"/>
        <v>6502.15</v>
      </c>
      <c r="BZ926" s="8">
        <f t="shared" si="1745"/>
        <v>0</v>
      </c>
      <c r="CA926" s="8">
        <f t="shared" si="1746"/>
        <v>5607.4400000000005</v>
      </c>
      <c r="CB926" s="8">
        <f t="shared" si="1747"/>
        <v>34</v>
      </c>
      <c r="CC926" s="8"/>
      <c r="CE926" s="11">
        <f t="shared" si="1748"/>
        <v>45476</v>
      </c>
      <c r="CF926" s="8">
        <f t="shared" si="1749"/>
        <v>6093</v>
      </c>
      <c r="CG926" s="8">
        <f t="shared" si="1750"/>
        <v>746882.64000000025</v>
      </c>
      <c r="CH926" s="8">
        <f t="shared" si="1751"/>
        <v>-259.43000000000029</v>
      </c>
      <c r="CI926" s="8">
        <f t="shared" si="1752"/>
        <v>25</v>
      </c>
      <c r="CJ926" s="8">
        <f t="shared" si="1753"/>
        <v>3.2300000000000297</v>
      </c>
      <c r="CK926" s="8">
        <f t="shared" si="1754"/>
        <v>98</v>
      </c>
      <c r="CL926" s="8"/>
      <c r="CN926" s="11">
        <f t="shared" si="1755"/>
        <v>45476</v>
      </c>
      <c r="CO926" s="8">
        <f t="shared" si="1756"/>
        <v>12131</v>
      </c>
      <c r="CP926" s="8">
        <f t="shared" si="1757"/>
        <v>1356512.66</v>
      </c>
      <c r="CQ926" s="8">
        <f t="shared" si="1758"/>
        <v>12459.810000000001</v>
      </c>
      <c r="CR926" s="8">
        <f t="shared" si="1759"/>
        <v>75818.34000000004</v>
      </c>
      <c r="CS926" s="8">
        <f t="shared" si="1760"/>
        <v>8651.869999999999</v>
      </c>
      <c r="CT926" s="8">
        <f t="shared" si="1761"/>
        <v>682</v>
      </c>
      <c r="CU926" s="8"/>
      <c r="CW926" s="11">
        <f t="shared" si="1762"/>
        <v>45476</v>
      </c>
      <c r="CX926" s="8">
        <f t="shared" si="1763"/>
        <v>2942</v>
      </c>
      <c r="CY926" s="8">
        <f t="shared" si="1764"/>
        <v>188834.02000000011</v>
      </c>
      <c r="CZ926" s="8">
        <f t="shared" si="1765"/>
        <v>-4.5</v>
      </c>
      <c r="DA926" s="8">
        <f t="shared" si="1766"/>
        <v>1142</v>
      </c>
      <c r="DB926" s="8">
        <f t="shared" si="1767"/>
        <v>6971.76</v>
      </c>
      <c r="DC926" s="8">
        <f t="shared" si="1768"/>
        <v>36</v>
      </c>
      <c r="DD926" s="8"/>
      <c r="DF926" s="11">
        <f t="shared" si="1769"/>
        <v>45476</v>
      </c>
      <c r="DG926" s="8">
        <f t="shared" si="1770"/>
        <v>0</v>
      </c>
      <c r="DH926" s="8">
        <f t="shared" si="1771"/>
        <v>0</v>
      </c>
      <c r="DI926" s="8">
        <f t="shared" si="1772"/>
        <v>0</v>
      </c>
      <c r="DJ926" s="8">
        <f t="shared" si="1773"/>
        <v>0</v>
      </c>
      <c r="DK926" s="8">
        <f t="shared" si="1774"/>
        <v>0</v>
      </c>
      <c r="DL926" s="8">
        <f t="shared" si="1775"/>
        <v>0</v>
      </c>
      <c r="DM926" s="8"/>
      <c r="DO926" s="11">
        <f t="shared" si="1776"/>
        <v>45476</v>
      </c>
      <c r="DP926" s="8">
        <f t="shared" si="1777"/>
        <v>0</v>
      </c>
      <c r="DQ926" s="8">
        <f t="shared" si="1778"/>
        <v>0</v>
      </c>
      <c r="DR926" s="8">
        <f t="shared" si="1779"/>
        <v>0</v>
      </c>
      <c r="DS926" s="8">
        <f t="shared" si="1780"/>
        <v>0</v>
      </c>
      <c r="DT926" s="8">
        <f t="shared" si="1781"/>
        <v>0</v>
      </c>
      <c r="DU926" s="8">
        <f t="shared" si="1782"/>
        <v>0</v>
      </c>
      <c r="DV926" s="8"/>
      <c r="DX926" s="11">
        <f t="shared" si="1783"/>
        <v>45476</v>
      </c>
      <c r="DY926" s="8">
        <f t="shared" si="1784"/>
        <v>0</v>
      </c>
      <c r="DZ926" s="8">
        <f t="shared" si="1785"/>
        <v>0</v>
      </c>
      <c r="EA926" s="8">
        <f t="shared" si="1786"/>
        <v>0</v>
      </c>
      <c r="EB926" s="8">
        <f t="shared" si="1787"/>
        <v>0</v>
      </c>
      <c r="EC926" s="8">
        <f t="shared" si="1788"/>
        <v>0</v>
      </c>
      <c r="ED926" s="8">
        <f t="shared" si="1789"/>
        <v>0</v>
      </c>
      <c r="EE926" s="8"/>
    </row>
    <row r="927" spans="2:135" x14ac:dyDescent="0.3">
      <c r="B927" s="11">
        <f t="shared" si="1685"/>
        <v>45477</v>
      </c>
      <c r="C927" s="8">
        <f t="shared" si="1686"/>
        <v>7976</v>
      </c>
      <c r="D927" s="8">
        <f t="shared" si="1687"/>
        <v>1128424.9199999997</v>
      </c>
      <c r="E927" s="8">
        <f t="shared" si="1688"/>
        <v>0</v>
      </c>
      <c r="F927" s="8">
        <f t="shared" si="1689"/>
        <v>5388</v>
      </c>
      <c r="G927" s="8">
        <f t="shared" si="1690"/>
        <v>9190.85</v>
      </c>
      <c r="H927" s="8">
        <f t="shared" si="1691"/>
        <v>51</v>
      </c>
      <c r="I927" s="8"/>
      <c r="K927" s="11">
        <f t="shared" si="1692"/>
        <v>45477</v>
      </c>
      <c r="L927" s="8">
        <f t="shared" si="1693"/>
        <v>6556</v>
      </c>
      <c r="M927" s="8">
        <f t="shared" si="1694"/>
        <v>908762.95000000019</v>
      </c>
      <c r="N927" s="8">
        <f t="shared" si="1695"/>
        <v>3255.2200000000007</v>
      </c>
      <c r="O927" s="8">
        <f t="shared" si="1696"/>
        <v>0</v>
      </c>
      <c r="P927" s="8">
        <f t="shared" si="1697"/>
        <v>3807.8299999999986</v>
      </c>
      <c r="Q927" s="8">
        <f t="shared" si="1698"/>
        <v>11</v>
      </c>
      <c r="R927" s="8"/>
      <c r="T927" s="11">
        <f t="shared" si="1699"/>
        <v>45477</v>
      </c>
      <c r="U927" s="8">
        <f t="shared" si="1700"/>
        <v>4054</v>
      </c>
      <c r="V927" s="8">
        <f t="shared" si="1701"/>
        <v>395597.86000000028</v>
      </c>
      <c r="W927" s="8">
        <f t="shared" si="1702"/>
        <v>0</v>
      </c>
      <c r="X927" s="8">
        <f t="shared" si="1703"/>
        <v>0</v>
      </c>
      <c r="Y927" s="8">
        <f t="shared" si="1704"/>
        <v>8086.5</v>
      </c>
      <c r="Z927" s="8">
        <f t="shared" si="1705"/>
        <v>0</v>
      </c>
      <c r="AA927" s="8"/>
      <c r="AC927" s="11">
        <f t="shared" si="1706"/>
        <v>45477</v>
      </c>
      <c r="AD927" s="8">
        <f t="shared" si="1707"/>
        <v>9619</v>
      </c>
      <c r="AE927" s="8">
        <f t="shared" si="1708"/>
        <v>1200271.7699999993</v>
      </c>
      <c r="AF927" s="8">
        <f t="shared" si="1709"/>
        <v>9623.860000000006</v>
      </c>
      <c r="AG927" s="8">
        <f t="shared" si="1710"/>
        <v>0</v>
      </c>
      <c r="AH927" s="8">
        <f t="shared" si="1711"/>
        <v>10631.650000000003</v>
      </c>
      <c r="AI927" s="8">
        <f t="shared" si="1712"/>
        <v>123</v>
      </c>
      <c r="AJ927" s="8"/>
      <c r="AL927" s="11">
        <f t="shared" si="1713"/>
        <v>45477</v>
      </c>
      <c r="AM927" s="8">
        <f t="shared" si="1714"/>
        <v>7681</v>
      </c>
      <c r="AN927" s="8">
        <f t="shared" si="1715"/>
        <v>1016138.9099999999</v>
      </c>
      <c r="AO927" s="8">
        <f t="shared" si="1716"/>
        <v>3377.97</v>
      </c>
      <c r="AP927" s="8">
        <f t="shared" si="1717"/>
        <v>0</v>
      </c>
      <c r="AQ927" s="8">
        <f t="shared" si="1718"/>
        <v>12410.999999999998</v>
      </c>
      <c r="AR927" s="8">
        <f t="shared" si="1719"/>
        <v>22</v>
      </c>
      <c r="AS927" s="8"/>
      <c r="AU927" s="11">
        <f t="shared" si="1720"/>
        <v>45477</v>
      </c>
      <c r="AV927" s="8">
        <f t="shared" si="1721"/>
        <v>7951</v>
      </c>
      <c r="AW927" s="8">
        <f t="shared" si="1722"/>
        <v>707883.49999999965</v>
      </c>
      <c r="AX927" s="8">
        <f t="shared" si="1723"/>
        <v>0</v>
      </c>
      <c r="AY927" s="8">
        <f t="shared" si="1724"/>
        <v>4833.4799999999996</v>
      </c>
      <c r="AZ927" s="8">
        <f t="shared" si="1725"/>
        <v>-209.67999999999998</v>
      </c>
      <c r="BA927" s="8">
        <f t="shared" si="1726"/>
        <v>29</v>
      </c>
      <c r="BB927" s="8"/>
      <c r="BD927" s="11">
        <f t="shared" si="1727"/>
        <v>45477</v>
      </c>
      <c r="BE927" s="8">
        <f t="shared" si="1728"/>
        <v>8998</v>
      </c>
      <c r="BF927" s="8">
        <f t="shared" si="1729"/>
        <v>1166391.0999999996</v>
      </c>
      <c r="BG927" s="8">
        <f t="shared" si="1730"/>
        <v>4882.1799999999994</v>
      </c>
      <c r="BH927" s="8">
        <f t="shared" si="1731"/>
        <v>0</v>
      </c>
      <c r="BI927" s="8">
        <f t="shared" si="1732"/>
        <v>5713.899999999996</v>
      </c>
      <c r="BJ927" s="8">
        <f t="shared" si="1733"/>
        <v>689</v>
      </c>
      <c r="BK927" s="8"/>
      <c r="BM927" s="11">
        <f t="shared" si="1734"/>
        <v>45477</v>
      </c>
      <c r="BN927" s="8">
        <f t="shared" si="1735"/>
        <v>9837</v>
      </c>
      <c r="BO927" s="8">
        <f t="shared" si="1736"/>
        <v>1317045.8700000006</v>
      </c>
      <c r="BP927" s="8">
        <f t="shared" si="1737"/>
        <v>6670.560000000004</v>
      </c>
      <c r="BQ927" s="8">
        <f t="shared" si="1738"/>
        <v>0</v>
      </c>
      <c r="BR927" s="8">
        <f t="shared" si="1739"/>
        <v>25621.120000000006</v>
      </c>
      <c r="BS927" s="8">
        <f t="shared" si="1740"/>
        <v>33</v>
      </c>
      <c r="BT927" s="8"/>
      <c r="BV927" s="11">
        <f t="shared" si="1741"/>
        <v>45477</v>
      </c>
      <c r="BW927" s="8">
        <f t="shared" si="1742"/>
        <v>5691</v>
      </c>
      <c r="BX927" s="8">
        <f t="shared" si="1743"/>
        <v>453733.65999999992</v>
      </c>
      <c r="BY927" s="8">
        <f t="shared" si="1744"/>
        <v>6563.15</v>
      </c>
      <c r="BZ927" s="8">
        <f t="shared" si="1745"/>
        <v>0</v>
      </c>
      <c r="CA927" s="8">
        <f t="shared" si="1746"/>
        <v>5677.4400000000005</v>
      </c>
      <c r="CB927" s="8">
        <f t="shared" si="1747"/>
        <v>34</v>
      </c>
      <c r="CC927" s="8"/>
      <c r="CE927" s="11">
        <f t="shared" si="1748"/>
        <v>45477</v>
      </c>
      <c r="CF927" s="8">
        <f t="shared" si="1749"/>
        <v>6112</v>
      </c>
      <c r="CG927" s="8">
        <f t="shared" si="1750"/>
        <v>749139.4500000003</v>
      </c>
      <c r="CH927" s="8">
        <f t="shared" si="1751"/>
        <v>-253.93000000000029</v>
      </c>
      <c r="CI927" s="8">
        <f t="shared" si="1752"/>
        <v>25</v>
      </c>
      <c r="CJ927" s="8">
        <f t="shared" si="1753"/>
        <v>3.2300000000000297</v>
      </c>
      <c r="CK927" s="8">
        <f t="shared" si="1754"/>
        <v>98</v>
      </c>
      <c r="CL927" s="8"/>
      <c r="CN927" s="11">
        <f t="shared" si="1755"/>
        <v>45477</v>
      </c>
      <c r="CO927" s="8">
        <f t="shared" si="1756"/>
        <v>12198</v>
      </c>
      <c r="CP927" s="8">
        <f t="shared" si="1757"/>
        <v>1365970.92</v>
      </c>
      <c r="CQ927" s="8">
        <f t="shared" si="1758"/>
        <v>12515.810000000001</v>
      </c>
      <c r="CR927" s="8">
        <f t="shared" si="1759"/>
        <v>75941.580000000045</v>
      </c>
      <c r="CS927" s="8">
        <f t="shared" si="1760"/>
        <v>8651.869999999999</v>
      </c>
      <c r="CT927" s="8">
        <f t="shared" si="1761"/>
        <v>682</v>
      </c>
      <c r="CU927" s="8"/>
      <c r="CW927" s="11">
        <f t="shared" si="1762"/>
        <v>45477</v>
      </c>
      <c r="CX927" s="8">
        <f t="shared" si="1763"/>
        <v>2942</v>
      </c>
      <c r="CY927" s="8">
        <f t="shared" si="1764"/>
        <v>188834.02000000011</v>
      </c>
      <c r="CZ927" s="8">
        <f t="shared" si="1765"/>
        <v>-4.5</v>
      </c>
      <c r="DA927" s="8">
        <f t="shared" si="1766"/>
        <v>1142</v>
      </c>
      <c r="DB927" s="8">
        <f t="shared" si="1767"/>
        <v>6971.76</v>
      </c>
      <c r="DC927" s="8">
        <f t="shared" si="1768"/>
        <v>36</v>
      </c>
      <c r="DD927" s="8"/>
      <c r="DF927" s="11">
        <f t="shared" si="1769"/>
        <v>45477</v>
      </c>
      <c r="DG927" s="8">
        <f t="shared" si="1770"/>
        <v>0</v>
      </c>
      <c r="DH927" s="8">
        <f t="shared" si="1771"/>
        <v>0</v>
      </c>
      <c r="DI927" s="8">
        <f t="shared" si="1772"/>
        <v>0</v>
      </c>
      <c r="DJ927" s="8">
        <f t="shared" si="1773"/>
        <v>0</v>
      </c>
      <c r="DK927" s="8">
        <f t="shared" si="1774"/>
        <v>0</v>
      </c>
      <c r="DL927" s="8">
        <f t="shared" si="1775"/>
        <v>0</v>
      </c>
      <c r="DM927" s="8"/>
      <c r="DO927" s="11">
        <f t="shared" si="1776"/>
        <v>45477</v>
      </c>
      <c r="DP927" s="8">
        <f t="shared" si="1777"/>
        <v>0</v>
      </c>
      <c r="DQ927" s="8">
        <f t="shared" si="1778"/>
        <v>0</v>
      </c>
      <c r="DR927" s="8">
        <f t="shared" si="1779"/>
        <v>0</v>
      </c>
      <c r="DS927" s="8">
        <f t="shared" si="1780"/>
        <v>0</v>
      </c>
      <c r="DT927" s="8">
        <f t="shared" si="1781"/>
        <v>0</v>
      </c>
      <c r="DU927" s="8">
        <f t="shared" si="1782"/>
        <v>0</v>
      </c>
      <c r="DV927" s="8"/>
      <c r="DX927" s="11">
        <f t="shared" si="1783"/>
        <v>45477</v>
      </c>
      <c r="DY927" s="8">
        <f t="shared" si="1784"/>
        <v>0</v>
      </c>
      <c r="DZ927" s="8">
        <f t="shared" si="1785"/>
        <v>0</v>
      </c>
      <c r="EA927" s="8">
        <f t="shared" si="1786"/>
        <v>0</v>
      </c>
      <c r="EB927" s="8">
        <f t="shared" si="1787"/>
        <v>0</v>
      </c>
      <c r="EC927" s="8">
        <f t="shared" si="1788"/>
        <v>0</v>
      </c>
      <c r="ED927" s="8">
        <f t="shared" si="1789"/>
        <v>0</v>
      </c>
      <c r="EE927" s="8"/>
    </row>
    <row r="928" spans="2:135" x14ac:dyDescent="0.3">
      <c r="B928" s="11">
        <f t="shared" si="1685"/>
        <v>45478</v>
      </c>
      <c r="C928" s="8">
        <f t="shared" si="1686"/>
        <v>8014</v>
      </c>
      <c r="D928" s="8">
        <f t="shared" si="1687"/>
        <v>1133652.0399999998</v>
      </c>
      <c r="E928" s="8">
        <f t="shared" si="1688"/>
        <v>0</v>
      </c>
      <c r="F928" s="8">
        <f t="shared" si="1689"/>
        <v>5405</v>
      </c>
      <c r="G928" s="8">
        <f t="shared" si="1690"/>
        <v>9194.85</v>
      </c>
      <c r="H928" s="8">
        <f t="shared" si="1691"/>
        <v>51</v>
      </c>
      <c r="I928" s="8"/>
      <c r="K928" s="11">
        <f t="shared" si="1692"/>
        <v>45478</v>
      </c>
      <c r="L928" s="8">
        <f t="shared" si="1693"/>
        <v>6577</v>
      </c>
      <c r="M928" s="8">
        <f t="shared" si="1694"/>
        <v>911227.88000000024</v>
      </c>
      <c r="N928" s="8">
        <f t="shared" si="1695"/>
        <v>3258.0500000000006</v>
      </c>
      <c r="O928" s="8">
        <f t="shared" si="1696"/>
        <v>0</v>
      </c>
      <c r="P928" s="8">
        <f t="shared" si="1697"/>
        <v>3807.8299999999986</v>
      </c>
      <c r="Q928" s="8">
        <f t="shared" si="1698"/>
        <v>11</v>
      </c>
      <c r="R928" s="8"/>
      <c r="T928" s="11">
        <f t="shared" si="1699"/>
        <v>45478</v>
      </c>
      <c r="U928" s="8">
        <f t="shared" si="1700"/>
        <v>4067</v>
      </c>
      <c r="V928" s="8">
        <f t="shared" si="1701"/>
        <v>396669.30000000028</v>
      </c>
      <c r="W928" s="8">
        <f t="shared" si="1702"/>
        <v>0</v>
      </c>
      <c r="X928" s="8">
        <f t="shared" si="1703"/>
        <v>0</v>
      </c>
      <c r="Y928" s="8">
        <f t="shared" si="1704"/>
        <v>8099</v>
      </c>
      <c r="Z928" s="8">
        <f t="shared" si="1705"/>
        <v>0</v>
      </c>
      <c r="AA928" s="8"/>
      <c r="AC928" s="11">
        <f t="shared" si="1706"/>
        <v>45478</v>
      </c>
      <c r="AD928" s="8">
        <f t="shared" si="1707"/>
        <v>9669</v>
      </c>
      <c r="AE928" s="8">
        <f t="shared" si="1708"/>
        <v>1206499.9799999993</v>
      </c>
      <c r="AF928" s="8">
        <f t="shared" si="1709"/>
        <v>9732.1200000000063</v>
      </c>
      <c r="AG928" s="8">
        <f t="shared" si="1710"/>
        <v>0</v>
      </c>
      <c r="AH928" s="8">
        <f t="shared" si="1711"/>
        <v>10456.940000000004</v>
      </c>
      <c r="AI928" s="8">
        <f t="shared" si="1712"/>
        <v>124</v>
      </c>
      <c r="AJ928" s="8"/>
      <c r="AL928" s="11">
        <f t="shared" si="1713"/>
        <v>45478</v>
      </c>
      <c r="AM928" s="8">
        <f t="shared" si="1714"/>
        <v>7714</v>
      </c>
      <c r="AN928" s="8">
        <f t="shared" si="1715"/>
        <v>1020513.08</v>
      </c>
      <c r="AO928" s="8">
        <f t="shared" si="1716"/>
        <v>3388.1499999999996</v>
      </c>
      <c r="AP928" s="8">
        <f t="shared" si="1717"/>
        <v>0</v>
      </c>
      <c r="AQ928" s="8">
        <f t="shared" si="1718"/>
        <v>12298.669999999998</v>
      </c>
      <c r="AR928" s="8">
        <f t="shared" si="1719"/>
        <v>22</v>
      </c>
      <c r="AS928" s="8"/>
      <c r="AU928" s="11">
        <f t="shared" si="1720"/>
        <v>45478</v>
      </c>
      <c r="AV928" s="8">
        <f t="shared" si="1721"/>
        <v>7982</v>
      </c>
      <c r="AW928" s="8">
        <f t="shared" si="1722"/>
        <v>710332.91999999969</v>
      </c>
      <c r="AX928" s="8">
        <f t="shared" si="1723"/>
        <v>0</v>
      </c>
      <c r="AY928" s="8">
        <f t="shared" si="1724"/>
        <v>4887.37</v>
      </c>
      <c r="AZ928" s="8">
        <f t="shared" si="1725"/>
        <v>-209.67999999999998</v>
      </c>
      <c r="BA928" s="8">
        <f t="shared" si="1726"/>
        <v>29</v>
      </c>
      <c r="BB928" s="8"/>
      <c r="BD928" s="11">
        <f t="shared" si="1727"/>
        <v>45478</v>
      </c>
      <c r="BE928" s="8">
        <f t="shared" si="1728"/>
        <v>9053</v>
      </c>
      <c r="BF928" s="8">
        <f t="shared" si="1729"/>
        <v>1172793.0699999996</v>
      </c>
      <c r="BG928" s="8">
        <f t="shared" si="1730"/>
        <v>4941.2999999999993</v>
      </c>
      <c r="BH928" s="8">
        <f t="shared" si="1731"/>
        <v>0</v>
      </c>
      <c r="BI928" s="8">
        <f t="shared" si="1732"/>
        <v>5713.899999999996</v>
      </c>
      <c r="BJ928" s="8">
        <f t="shared" si="1733"/>
        <v>708</v>
      </c>
      <c r="BK928" s="8"/>
      <c r="BM928" s="11">
        <f t="shared" si="1734"/>
        <v>45478</v>
      </c>
      <c r="BN928" s="8">
        <f t="shared" si="1735"/>
        <v>9885</v>
      </c>
      <c r="BO928" s="8">
        <f t="shared" si="1736"/>
        <v>1323421.7200000007</v>
      </c>
      <c r="BP928" s="8">
        <f t="shared" si="1737"/>
        <v>6687.7700000000041</v>
      </c>
      <c r="BQ928" s="8">
        <f t="shared" si="1738"/>
        <v>0</v>
      </c>
      <c r="BR928" s="8">
        <f t="shared" si="1739"/>
        <v>25499.740000000005</v>
      </c>
      <c r="BS928" s="8">
        <f t="shared" si="1740"/>
        <v>33</v>
      </c>
      <c r="BT928" s="8"/>
      <c r="BV928" s="11">
        <f t="shared" si="1741"/>
        <v>45478</v>
      </c>
      <c r="BW928" s="8">
        <f t="shared" si="1742"/>
        <v>5728</v>
      </c>
      <c r="BX928" s="8">
        <f t="shared" si="1743"/>
        <v>456516.58999999991</v>
      </c>
      <c r="BY928" s="8">
        <f t="shared" si="1744"/>
        <v>6581.15</v>
      </c>
      <c r="BZ928" s="8">
        <f t="shared" si="1745"/>
        <v>0</v>
      </c>
      <c r="CA928" s="8">
        <f t="shared" si="1746"/>
        <v>5792.4400000000005</v>
      </c>
      <c r="CB928" s="8">
        <f t="shared" si="1747"/>
        <v>34</v>
      </c>
      <c r="CC928" s="8"/>
      <c r="CE928" s="11">
        <f t="shared" si="1748"/>
        <v>45478</v>
      </c>
      <c r="CF928" s="8">
        <f t="shared" si="1749"/>
        <v>6137</v>
      </c>
      <c r="CG928" s="8">
        <f t="shared" si="1750"/>
        <v>752129.85000000033</v>
      </c>
      <c r="CH928" s="8">
        <f t="shared" si="1751"/>
        <v>-242.93000000000029</v>
      </c>
      <c r="CI928" s="8">
        <f t="shared" si="1752"/>
        <v>25</v>
      </c>
      <c r="CJ928" s="8">
        <f t="shared" si="1753"/>
        <v>3.2300000000000297</v>
      </c>
      <c r="CK928" s="8">
        <f t="shared" si="1754"/>
        <v>98</v>
      </c>
      <c r="CL928" s="8"/>
      <c r="CN928" s="11">
        <f t="shared" si="1755"/>
        <v>45478</v>
      </c>
      <c r="CO928" s="8">
        <f t="shared" si="1756"/>
        <v>12277</v>
      </c>
      <c r="CP928" s="8">
        <f t="shared" si="1757"/>
        <v>1382186.79</v>
      </c>
      <c r="CQ928" s="8">
        <f t="shared" si="1758"/>
        <v>12633.310000000001</v>
      </c>
      <c r="CR928" s="8">
        <f t="shared" si="1759"/>
        <v>76393.070000000051</v>
      </c>
      <c r="CS928" s="8">
        <f t="shared" si="1760"/>
        <v>8651.869999999999</v>
      </c>
      <c r="CT928" s="8">
        <f t="shared" si="1761"/>
        <v>682</v>
      </c>
      <c r="CU928" s="8"/>
      <c r="CW928" s="11">
        <f t="shared" si="1762"/>
        <v>45478</v>
      </c>
      <c r="CX928" s="8">
        <f t="shared" si="1763"/>
        <v>2942</v>
      </c>
      <c r="CY928" s="8">
        <f t="shared" si="1764"/>
        <v>188834.02000000011</v>
      </c>
      <c r="CZ928" s="8">
        <f t="shared" si="1765"/>
        <v>-4.5</v>
      </c>
      <c r="DA928" s="8">
        <f t="shared" si="1766"/>
        <v>1142</v>
      </c>
      <c r="DB928" s="8">
        <f t="shared" si="1767"/>
        <v>6971.76</v>
      </c>
      <c r="DC928" s="8">
        <f t="shared" si="1768"/>
        <v>36</v>
      </c>
      <c r="DD928" s="8"/>
      <c r="DF928" s="11">
        <f t="shared" si="1769"/>
        <v>45478</v>
      </c>
      <c r="DG928" s="8">
        <f t="shared" si="1770"/>
        <v>0</v>
      </c>
      <c r="DH928" s="8">
        <f t="shared" si="1771"/>
        <v>0</v>
      </c>
      <c r="DI928" s="8">
        <f t="shared" si="1772"/>
        <v>0</v>
      </c>
      <c r="DJ928" s="8">
        <f t="shared" si="1773"/>
        <v>0</v>
      </c>
      <c r="DK928" s="8">
        <f t="shared" si="1774"/>
        <v>0</v>
      </c>
      <c r="DL928" s="8">
        <f t="shared" si="1775"/>
        <v>0</v>
      </c>
      <c r="DM928" s="8"/>
      <c r="DO928" s="11">
        <f t="shared" si="1776"/>
        <v>45478</v>
      </c>
      <c r="DP928" s="8">
        <f t="shared" si="1777"/>
        <v>0</v>
      </c>
      <c r="DQ928" s="8">
        <f t="shared" si="1778"/>
        <v>0</v>
      </c>
      <c r="DR928" s="8">
        <f t="shared" si="1779"/>
        <v>0</v>
      </c>
      <c r="DS928" s="8">
        <f t="shared" si="1780"/>
        <v>0</v>
      </c>
      <c r="DT928" s="8">
        <f t="shared" si="1781"/>
        <v>0</v>
      </c>
      <c r="DU928" s="8">
        <f t="shared" si="1782"/>
        <v>0</v>
      </c>
      <c r="DV928" s="8"/>
      <c r="DX928" s="11">
        <f t="shared" si="1783"/>
        <v>45478</v>
      </c>
      <c r="DY928" s="8">
        <f t="shared" si="1784"/>
        <v>0</v>
      </c>
      <c r="DZ928" s="8">
        <f t="shared" si="1785"/>
        <v>0</v>
      </c>
      <c r="EA928" s="8">
        <f t="shared" si="1786"/>
        <v>0</v>
      </c>
      <c r="EB928" s="8">
        <f t="shared" si="1787"/>
        <v>0</v>
      </c>
      <c r="EC928" s="8">
        <f t="shared" si="1788"/>
        <v>0</v>
      </c>
      <c r="ED928" s="8">
        <f t="shared" si="1789"/>
        <v>0</v>
      </c>
      <c r="EE928" s="8"/>
    </row>
    <row r="929" spans="2:135" x14ac:dyDescent="0.3">
      <c r="B929" s="11">
        <f t="shared" si="1685"/>
        <v>45479</v>
      </c>
      <c r="C929" s="8">
        <f t="shared" si="1686"/>
        <v>8049</v>
      </c>
      <c r="D929" s="8">
        <f t="shared" si="1687"/>
        <v>1138717.3499999999</v>
      </c>
      <c r="E929" s="8">
        <f t="shared" si="1688"/>
        <v>0</v>
      </c>
      <c r="F929" s="8">
        <f t="shared" si="1689"/>
        <v>5417</v>
      </c>
      <c r="G929" s="8">
        <f t="shared" si="1690"/>
        <v>9194.85</v>
      </c>
      <c r="H929" s="8">
        <f t="shared" si="1691"/>
        <v>51</v>
      </c>
      <c r="I929" s="8"/>
      <c r="K929" s="11">
        <f t="shared" si="1692"/>
        <v>45479</v>
      </c>
      <c r="L929" s="8">
        <f t="shared" si="1693"/>
        <v>6598</v>
      </c>
      <c r="M929" s="8">
        <f t="shared" si="1694"/>
        <v>913795.67000000027</v>
      </c>
      <c r="N929" s="8">
        <f t="shared" si="1695"/>
        <v>3259.9400000000005</v>
      </c>
      <c r="O929" s="8">
        <f t="shared" si="1696"/>
        <v>0</v>
      </c>
      <c r="P929" s="8">
        <f t="shared" si="1697"/>
        <v>3807.8299999999986</v>
      </c>
      <c r="Q929" s="8">
        <f t="shared" si="1698"/>
        <v>11</v>
      </c>
      <c r="R929" s="8"/>
      <c r="T929" s="11">
        <f t="shared" si="1699"/>
        <v>45479</v>
      </c>
      <c r="U929" s="8">
        <f t="shared" si="1700"/>
        <v>4083</v>
      </c>
      <c r="V929" s="8">
        <f t="shared" si="1701"/>
        <v>398157.90000000026</v>
      </c>
      <c r="W929" s="8">
        <f t="shared" si="1702"/>
        <v>0</v>
      </c>
      <c r="X929" s="8">
        <f t="shared" si="1703"/>
        <v>0</v>
      </c>
      <c r="Y929" s="8">
        <f t="shared" si="1704"/>
        <v>8125.83</v>
      </c>
      <c r="Z929" s="8">
        <f t="shared" si="1705"/>
        <v>0</v>
      </c>
      <c r="AA929" s="8"/>
      <c r="AC929" s="11">
        <f t="shared" si="1706"/>
        <v>45479</v>
      </c>
      <c r="AD929" s="8">
        <f t="shared" si="1707"/>
        <v>9709</v>
      </c>
      <c r="AE929" s="8">
        <f t="shared" si="1708"/>
        <v>1211406.7499999993</v>
      </c>
      <c r="AF929" s="8">
        <f t="shared" si="1709"/>
        <v>9774.7000000000062</v>
      </c>
      <c r="AG929" s="8">
        <f t="shared" si="1710"/>
        <v>0</v>
      </c>
      <c r="AH929" s="8">
        <f t="shared" si="1711"/>
        <v>10606.940000000004</v>
      </c>
      <c r="AI929" s="8">
        <f t="shared" si="1712"/>
        <v>125</v>
      </c>
      <c r="AJ929" s="8"/>
      <c r="AL929" s="11">
        <f t="shared" si="1713"/>
        <v>45479</v>
      </c>
      <c r="AM929" s="8">
        <f t="shared" si="1714"/>
        <v>7750</v>
      </c>
      <c r="AN929" s="8">
        <f t="shared" si="1715"/>
        <v>1025589.6699999999</v>
      </c>
      <c r="AO929" s="8">
        <f t="shared" si="1716"/>
        <v>3388.1499999999996</v>
      </c>
      <c r="AP929" s="8">
        <f t="shared" si="1717"/>
        <v>0</v>
      </c>
      <c r="AQ929" s="8">
        <f t="shared" si="1718"/>
        <v>12505.359999999999</v>
      </c>
      <c r="AR929" s="8">
        <f t="shared" si="1719"/>
        <v>22</v>
      </c>
      <c r="AS929" s="8"/>
      <c r="AU929" s="11">
        <f t="shared" si="1720"/>
        <v>45479</v>
      </c>
      <c r="AV929" s="8">
        <f t="shared" si="1721"/>
        <v>8011</v>
      </c>
      <c r="AW929" s="8">
        <f t="shared" si="1722"/>
        <v>712639.12999999966</v>
      </c>
      <c r="AX929" s="8">
        <f t="shared" si="1723"/>
        <v>0</v>
      </c>
      <c r="AY929" s="8">
        <f t="shared" si="1724"/>
        <v>4964.37</v>
      </c>
      <c r="AZ929" s="8">
        <f t="shared" si="1725"/>
        <v>-209.67999999999998</v>
      </c>
      <c r="BA929" s="8">
        <f t="shared" si="1726"/>
        <v>29</v>
      </c>
      <c r="BB929" s="8"/>
      <c r="BD929" s="11">
        <f t="shared" si="1727"/>
        <v>45479</v>
      </c>
      <c r="BE929" s="8">
        <f t="shared" si="1728"/>
        <v>9098</v>
      </c>
      <c r="BF929" s="8">
        <f t="shared" si="1729"/>
        <v>1178073.2199999995</v>
      </c>
      <c r="BG929" s="8">
        <f t="shared" si="1730"/>
        <v>5032.7699999999995</v>
      </c>
      <c r="BH929" s="8">
        <f t="shared" si="1731"/>
        <v>0</v>
      </c>
      <c r="BI929" s="8">
        <f t="shared" si="1732"/>
        <v>5713.899999999996</v>
      </c>
      <c r="BJ929" s="8">
        <f t="shared" si="1733"/>
        <v>727</v>
      </c>
      <c r="BK929" s="8"/>
      <c r="BM929" s="11">
        <f t="shared" si="1734"/>
        <v>45479</v>
      </c>
      <c r="BN929" s="8">
        <f t="shared" si="1735"/>
        <v>9937</v>
      </c>
      <c r="BO929" s="8">
        <f t="shared" si="1736"/>
        <v>1330219.5700000008</v>
      </c>
      <c r="BP929" s="8">
        <f t="shared" si="1737"/>
        <v>6702.1900000000041</v>
      </c>
      <c r="BQ929" s="8">
        <f t="shared" si="1738"/>
        <v>0</v>
      </c>
      <c r="BR929" s="8">
        <f t="shared" si="1739"/>
        <v>25549.740000000005</v>
      </c>
      <c r="BS929" s="8">
        <f t="shared" si="1740"/>
        <v>34</v>
      </c>
      <c r="BT929" s="8"/>
      <c r="BV929" s="11">
        <f t="shared" si="1741"/>
        <v>45479</v>
      </c>
      <c r="BW929" s="8">
        <f t="shared" si="1742"/>
        <v>5760</v>
      </c>
      <c r="BX929" s="8">
        <f t="shared" si="1743"/>
        <v>459062.64999999991</v>
      </c>
      <c r="BY929" s="8">
        <f t="shared" si="1744"/>
        <v>6612.15</v>
      </c>
      <c r="BZ929" s="8">
        <f t="shared" si="1745"/>
        <v>0</v>
      </c>
      <c r="CA929" s="8">
        <f t="shared" si="1746"/>
        <v>5792.4400000000005</v>
      </c>
      <c r="CB929" s="8">
        <f t="shared" si="1747"/>
        <v>34</v>
      </c>
      <c r="CC929" s="8"/>
      <c r="CE929" s="11">
        <f t="shared" si="1748"/>
        <v>45479</v>
      </c>
      <c r="CF929" s="8">
        <f t="shared" si="1749"/>
        <v>6168</v>
      </c>
      <c r="CG929" s="8">
        <f t="shared" si="1750"/>
        <v>755821.44000000029</v>
      </c>
      <c r="CH929" s="8">
        <f t="shared" si="1751"/>
        <v>-217.43000000000029</v>
      </c>
      <c r="CI929" s="8">
        <f t="shared" si="1752"/>
        <v>25</v>
      </c>
      <c r="CJ929" s="8">
        <f t="shared" si="1753"/>
        <v>3.2300000000000297</v>
      </c>
      <c r="CK929" s="8">
        <f t="shared" si="1754"/>
        <v>98</v>
      </c>
      <c r="CL929" s="8"/>
      <c r="CN929" s="11">
        <f t="shared" si="1755"/>
        <v>45479</v>
      </c>
      <c r="CO929" s="8">
        <f t="shared" si="1756"/>
        <v>12361</v>
      </c>
      <c r="CP929" s="8">
        <f t="shared" si="1757"/>
        <v>1399584.78</v>
      </c>
      <c r="CQ929" s="8">
        <f t="shared" si="1758"/>
        <v>12731.310000000001</v>
      </c>
      <c r="CR929" s="8">
        <f t="shared" si="1759"/>
        <v>77234.790000000052</v>
      </c>
      <c r="CS929" s="8">
        <f t="shared" si="1760"/>
        <v>8651.869999999999</v>
      </c>
      <c r="CT929" s="8">
        <f t="shared" si="1761"/>
        <v>682</v>
      </c>
      <c r="CU929" s="8"/>
      <c r="CW929" s="11">
        <f t="shared" si="1762"/>
        <v>45479</v>
      </c>
      <c r="CX929" s="8">
        <f t="shared" si="1763"/>
        <v>2942</v>
      </c>
      <c r="CY929" s="8">
        <f t="shared" si="1764"/>
        <v>188834.02000000011</v>
      </c>
      <c r="CZ929" s="8">
        <f t="shared" si="1765"/>
        <v>-4.5</v>
      </c>
      <c r="DA929" s="8">
        <f t="shared" si="1766"/>
        <v>1142</v>
      </c>
      <c r="DB929" s="8">
        <f t="shared" si="1767"/>
        <v>6971.76</v>
      </c>
      <c r="DC929" s="8">
        <f t="shared" si="1768"/>
        <v>36</v>
      </c>
      <c r="DD929" s="8"/>
      <c r="DF929" s="11">
        <f t="shared" si="1769"/>
        <v>45479</v>
      </c>
      <c r="DG929" s="8">
        <f t="shared" si="1770"/>
        <v>0</v>
      </c>
      <c r="DH929" s="8">
        <f t="shared" si="1771"/>
        <v>0</v>
      </c>
      <c r="DI929" s="8">
        <f t="shared" si="1772"/>
        <v>0</v>
      </c>
      <c r="DJ929" s="8">
        <f t="shared" si="1773"/>
        <v>0</v>
      </c>
      <c r="DK929" s="8">
        <f t="shared" si="1774"/>
        <v>0</v>
      </c>
      <c r="DL929" s="8">
        <f t="shared" si="1775"/>
        <v>0</v>
      </c>
      <c r="DM929" s="8"/>
      <c r="DO929" s="11">
        <f t="shared" si="1776"/>
        <v>45479</v>
      </c>
      <c r="DP929" s="8">
        <f t="shared" si="1777"/>
        <v>0</v>
      </c>
      <c r="DQ929" s="8">
        <f t="shared" si="1778"/>
        <v>0</v>
      </c>
      <c r="DR929" s="8">
        <f t="shared" si="1779"/>
        <v>0</v>
      </c>
      <c r="DS929" s="8">
        <f t="shared" si="1780"/>
        <v>0</v>
      </c>
      <c r="DT929" s="8">
        <f t="shared" si="1781"/>
        <v>0</v>
      </c>
      <c r="DU929" s="8">
        <f t="shared" si="1782"/>
        <v>0</v>
      </c>
      <c r="DV929" s="8"/>
      <c r="DX929" s="11">
        <f t="shared" si="1783"/>
        <v>45479</v>
      </c>
      <c r="DY929" s="8">
        <f t="shared" si="1784"/>
        <v>0</v>
      </c>
      <c r="DZ929" s="8">
        <f t="shared" si="1785"/>
        <v>0</v>
      </c>
      <c r="EA929" s="8">
        <f t="shared" si="1786"/>
        <v>0</v>
      </c>
      <c r="EB929" s="8">
        <f t="shared" si="1787"/>
        <v>0</v>
      </c>
      <c r="EC929" s="8">
        <f t="shared" si="1788"/>
        <v>0</v>
      </c>
      <c r="ED929" s="8">
        <f t="shared" si="1789"/>
        <v>0</v>
      </c>
      <c r="EE929" s="8"/>
    </row>
    <row r="930" spans="2:135" x14ac:dyDescent="0.3">
      <c r="B930" s="11">
        <f t="shared" si="1685"/>
        <v>45480</v>
      </c>
      <c r="C930" s="8">
        <f t="shared" si="1686"/>
        <v>8079</v>
      </c>
      <c r="D930" s="8">
        <f t="shared" si="1687"/>
        <v>1142527.42</v>
      </c>
      <c r="E930" s="8">
        <f t="shared" si="1688"/>
        <v>0</v>
      </c>
      <c r="F930" s="8">
        <f t="shared" si="1689"/>
        <v>5446</v>
      </c>
      <c r="G930" s="8">
        <f t="shared" si="1690"/>
        <v>9221.85</v>
      </c>
      <c r="H930" s="8">
        <f t="shared" si="1691"/>
        <v>51</v>
      </c>
      <c r="I930" s="8"/>
      <c r="K930" s="11">
        <f t="shared" si="1692"/>
        <v>45480</v>
      </c>
      <c r="L930" s="8">
        <f t="shared" si="1693"/>
        <v>6613</v>
      </c>
      <c r="M930" s="8">
        <f t="shared" si="1694"/>
        <v>915598.87000000023</v>
      </c>
      <c r="N930" s="8">
        <f t="shared" si="1695"/>
        <v>3259.9400000000005</v>
      </c>
      <c r="O930" s="8">
        <f t="shared" si="1696"/>
        <v>0</v>
      </c>
      <c r="P930" s="8">
        <f t="shared" si="1697"/>
        <v>3807.8299999999986</v>
      </c>
      <c r="Q930" s="8">
        <f t="shared" si="1698"/>
        <v>11</v>
      </c>
      <c r="R930" s="8"/>
      <c r="T930" s="11">
        <f t="shared" si="1699"/>
        <v>45480</v>
      </c>
      <c r="U930" s="8">
        <f t="shared" si="1700"/>
        <v>4097</v>
      </c>
      <c r="V930" s="8">
        <f t="shared" si="1701"/>
        <v>399520.50000000023</v>
      </c>
      <c r="W930" s="8">
        <f t="shared" si="1702"/>
        <v>0</v>
      </c>
      <c r="X930" s="8">
        <f t="shared" si="1703"/>
        <v>0</v>
      </c>
      <c r="Y930" s="8">
        <f t="shared" si="1704"/>
        <v>8178.7699999999995</v>
      </c>
      <c r="Z930" s="8">
        <f t="shared" si="1705"/>
        <v>0</v>
      </c>
      <c r="AA930" s="8"/>
      <c r="AC930" s="11">
        <f t="shared" si="1706"/>
        <v>45480</v>
      </c>
      <c r="AD930" s="8">
        <f t="shared" si="1707"/>
        <v>9744</v>
      </c>
      <c r="AE930" s="8">
        <f t="shared" si="1708"/>
        <v>1219290.6599999992</v>
      </c>
      <c r="AF930" s="8">
        <f t="shared" si="1709"/>
        <v>9805.2300000000068</v>
      </c>
      <c r="AG930" s="8">
        <f t="shared" si="1710"/>
        <v>0</v>
      </c>
      <c r="AH930" s="8">
        <f t="shared" si="1711"/>
        <v>10785.220000000005</v>
      </c>
      <c r="AI930" s="8">
        <f t="shared" si="1712"/>
        <v>126</v>
      </c>
      <c r="AJ930" s="8"/>
      <c r="AL930" s="11">
        <f t="shared" si="1713"/>
        <v>45480</v>
      </c>
      <c r="AM930" s="8">
        <f t="shared" si="1714"/>
        <v>7781</v>
      </c>
      <c r="AN930" s="8">
        <f t="shared" si="1715"/>
        <v>1029646.47</v>
      </c>
      <c r="AO930" s="8">
        <f t="shared" si="1716"/>
        <v>3393.7099999999996</v>
      </c>
      <c r="AP930" s="8">
        <f t="shared" si="1717"/>
        <v>0</v>
      </c>
      <c r="AQ930" s="8">
        <f t="shared" si="1718"/>
        <v>12505.359999999999</v>
      </c>
      <c r="AR930" s="8">
        <f t="shared" si="1719"/>
        <v>22</v>
      </c>
      <c r="AS930" s="8"/>
      <c r="AU930" s="11">
        <f t="shared" si="1720"/>
        <v>45480</v>
      </c>
      <c r="AV930" s="8">
        <f t="shared" si="1721"/>
        <v>8041</v>
      </c>
      <c r="AW930" s="8">
        <f t="shared" si="1722"/>
        <v>715309.46999999962</v>
      </c>
      <c r="AX930" s="8">
        <f t="shared" si="1723"/>
        <v>0</v>
      </c>
      <c r="AY930" s="8">
        <f t="shared" si="1724"/>
        <v>4988.37</v>
      </c>
      <c r="AZ930" s="8">
        <f t="shared" si="1725"/>
        <v>-209.67999999999998</v>
      </c>
      <c r="BA930" s="8">
        <f t="shared" si="1726"/>
        <v>29</v>
      </c>
      <c r="BB930" s="8"/>
      <c r="BD930" s="11">
        <f t="shared" si="1727"/>
        <v>45480</v>
      </c>
      <c r="BE930" s="8">
        <f t="shared" si="1728"/>
        <v>9134</v>
      </c>
      <c r="BF930" s="8">
        <f t="shared" si="1729"/>
        <v>1181980.7499999995</v>
      </c>
      <c r="BG930" s="8">
        <f t="shared" si="1730"/>
        <v>5056.79</v>
      </c>
      <c r="BH930" s="8">
        <f t="shared" si="1731"/>
        <v>0</v>
      </c>
      <c r="BI930" s="8">
        <f t="shared" si="1732"/>
        <v>5713.899999999996</v>
      </c>
      <c r="BJ930" s="8">
        <f t="shared" si="1733"/>
        <v>746</v>
      </c>
      <c r="BK930" s="8"/>
      <c r="BM930" s="11">
        <f t="shared" si="1734"/>
        <v>45480</v>
      </c>
      <c r="BN930" s="8">
        <f t="shared" si="1735"/>
        <v>9972</v>
      </c>
      <c r="BO930" s="8">
        <f t="shared" si="1736"/>
        <v>1334056.7000000007</v>
      </c>
      <c r="BP930" s="8">
        <f t="shared" si="1737"/>
        <v>6714.7500000000045</v>
      </c>
      <c r="BQ930" s="8">
        <f t="shared" si="1738"/>
        <v>0</v>
      </c>
      <c r="BR930" s="8">
        <f t="shared" si="1739"/>
        <v>25499.740000000005</v>
      </c>
      <c r="BS930" s="8">
        <f t="shared" si="1740"/>
        <v>36</v>
      </c>
      <c r="BT930" s="8"/>
      <c r="BV930" s="11">
        <f t="shared" si="1741"/>
        <v>45480</v>
      </c>
      <c r="BW930" s="8">
        <f t="shared" si="1742"/>
        <v>5786</v>
      </c>
      <c r="BX930" s="8">
        <f t="shared" si="1743"/>
        <v>461239.28999999992</v>
      </c>
      <c r="BY930" s="8">
        <f t="shared" si="1744"/>
        <v>6630.65</v>
      </c>
      <c r="BZ930" s="8">
        <f t="shared" si="1745"/>
        <v>0</v>
      </c>
      <c r="CA930" s="8">
        <f t="shared" si="1746"/>
        <v>5862.4400000000005</v>
      </c>
      <c r="CB930" s="8">
        <f t="shared" si="1747"/>
        <v>34</v>
      </c>
      <c r="CC930" s="8"/>
      <c r="CE930" s="11">
        <f t="shared" si="1748"/>
        <v>45480</v>
      </c>
      <c r="CF930" s="8">
        <f t="shared" si="1749"/>
        <v>6196</v>
      </c>
      <c r="CG930" s="8">
        <f t="shared" si="1750"/>
        <v>759072.75000000035</v>
      </c>
      <c r="CH930" s="8">
        <f t="shared" si="1751"/>
        <v>-186.93000000000029</v>
      </c>
      <c r="CI930" s="8">
        <f t="shared" si="1752"/>
        <v>25</v>
      </c>
      <c r="CJ930" s="8">
        <f t="shared" si="1753"/>
        <v>3.2300000000000297</v>
      </c>
      <c r="CK930" s="8">
        <f t="shared" si="1754"/>
        <v>98</v>
      </c>
      <c r="CL930" s="8"/>
      <c r="CN930" s="11">
        <f t="shared" si="1755"/>
        <v>45480</v>
      </c>
      <c r="CO930" s="8">
        <f t="shared" si="1756"/>
        <v>12412</v>
      </c>
      <c r="CP930" s="8">
        <f t="shared" si="1757"/>
        <v>1407919.12</v>
      </c>
      <c r="CQ930" s="8">
        <f t="shared" si="1758"/>
        <v>12772.310000000001</v>
      </c>
      <c r="CR930" s="8">
        <f t="shared" si="1759"/>
        <v>77571.980000000054</v>
      </c>
      <c r="CS930" s="8">
        <f t="shared" si="1760"/>
        <v>8651.869999999999</v>
      </c>
      <c r="CT930" s="8">
        <f t="shared" si="1761"/>
        <v>682</v>
      </c>
      <c r="CU930" s="8"/>
      <c r="CW930" s="11">
        <f t="shared" si="1762"/>
        <v>45480</v>
      </c>
      <c r="CX930" s="8">
        <f t="shared" si="1763"/>
        <v>2942</v>
      </c>
      <c r="CY930" s="8">
        <f t="shared" si="1764"/>
        <v>188834.02000000011</v>
      </c>
      <c r="CZ930" s="8">
        <f t="shared" si="1765"/>
        <v>-4.5</v>
      </c>
      <c r="DA930" s="8">
        <f t="shared" si="1766"/>
        <v>1142</v>
      </c>
      <c r="DB930" s="8">
        <f t="shared" si="1767"/>
        <v>6971.76</v>
      </c>
      <c r="DC930" s="8">
        <f t="shared" si="1768"/>
        <v>36</v>
      </c>
      <c r="DD930" s="8"/>
      <c r="DF930" s="11">
        <f t="shared" si="1769"/>
        <v>45480</v>
      </c>
      <c r="DG930" s="8">
        <f t="shared" si="1770"/>
        <v>0</v>
      </c>
      <c r="DH930" s="8">
        <f t="shared" si="1771"/>
        <v>0</v>
      </c>
      <c r="DI930" s="8">
        <f t="shared" si="1772"/>
        <v>0</v>
      </c>
      <c r="DJ930" s="8">
        <f t="shared" si="1773"/>
        <v>0</v>
      </c>
      <c r="DK930" s="8">
        <f t="shared" si="1774"/>
        <v>0</v>
      </c>
      <c r="DL930" s="8">
        <f t="shared" si="1775"/>
        <v>0</v>
      </c>
      <c r="DM930" s="8"/>
      <c r="DO930" s="11">
        <f t="shared" si="1776"/>
        <v>45480</v>
      </c>
      <c r="DP930" s="8">
        <f t="shared" si="1777"/>
        <v>0</v>
      </c>
      <c r="DQ930" s="8">
        <f t="shared" si="1778"/>
        <v>0</v>
      </c>
      <c r="DR930" s="8">
        <f t="shared" si="1779"/>
        <v>0</v>
      </c>
      <c r="DS930" s="8">
        <f t="shared" si="1780"/>
        <v>0</v>
      </c>
      <c r="DT930" s="8">
        <f t="shared" si="1781"/>
        <v>0</v>
      </c>
      <c r="DU930" s="8">
        <f t="shared" si="1782"/>
        <v>0</v>
      </c>
      <c r="DV930" s="8"/>
      <c r="DX930" s="11">
        <f t="shared" si="1783"/>
        <v>45480</v>
      </c>
      <c r="DY930" s="8">
        <f t="shared" si="1784"/>
        <v>0</v>
      </c>
      <c r="DZ930" s="8">
        <f t="shared" si="1785"/>
        <v>0</v>
      </c>
      <c r="EA930" s="8">
        <f t="shared" si="1786"/>
        <v>0</v>
      </c>
      <c r="EB930" s="8">
        <f t="shared" si="1787"/>
        <v>0</v>
      </c>
      <c r="EC930" s="8">
        <f t="shared" si="1788"/>
        <v>0</v>
      </c>
      <c r="ED930" s="8">
        <f t="shared" si="1789"/>
        <v>0</v>
      </c>
      <c r="EE930" s="8"/>
    </row>
    <row r="931" spans="2:135" x14ac:dyDescent="0.3">
      <c r="B931" s="11">
        <f t="shared" si="1685"/>
        <v>45481</v>
      </c>
      <c r="C931" s="8">
        <f t="shared" si="1686"/>
        <v>8127</v>
      </c>
      <c r="D931" s="8">
        <f t="shared" si="1687"/>
        <v>1149253.28</v>
      </c>
      <c r="E931" s="8">
        <f t="shared" si="1688"/>
        <v>0</v>
      </c>
      <c r="F931" s="8">
        <f t="shared" si="1689"/>
        <v>5483</v>
      </c>
      <c r="G931" s="8">
        <f t="shared" si="1690"/>
        <v>9221.85</v>
      </c>
      <c r="H931" s="8">
        <f t="shared" si="1691"/>
        <v>51</v>
      </c>
      <c r="I931" s="8"/>
      <c r="K931" s="11">
        <f t="shared" si="1692"/>
        <v>45481</v>
      </c>
      <c r="L931" s="8">
        <f t="shared" si="1693"/>
        <v>6642</v>
      </c>
      <c r="M931" s="8">
        <f t="shared" si="1694"/>
        <v>919767.2100000002</v>
      </c>
      <c r="N931" s="8">
        <f t="shared" si="1695"/>
        <v>3280.2200000000007</v>
      </c>
      <c r="O931" s="8">
        <f t="shared" si="1696"/>
        <v>0</v>
      </c>
      <c r="P931" s="8">
        <f t="shared" si="1697"/>
        <v>3842.8299999999986</v>
      </c>
      <c r="Q931" s="8">
        <f t="shared" si="1698"/>
        <v>11</v>
      </c>
      <c r="R931" s="8"/>
      <c r="T931" s="11">
        <f t="shared" si="1699"/>
        <v>45481</v>
      </c>
      <c r="U931" s="8">
        <f t="shared" si="1700"/>
        <v>4135</v>
      </c>
      <c r="V931" s="8">
        <f t="shared" si="1701"/>
        <v>403143.75000000023</v>
      </c>
      <c r="W931" s="8">
        <f t="shared" si="1702"/>
        <v>0</v>
      </c>
      <c r="X931" s="8">
        <f t="shared" si="1703"/>
        <v>0</v>
      </c>
      <c r="Y931" s="8">
        <f t="shared" si="1704"/>
        <v>8198.27</v>
      </c>
      <c r="Z931" s="8">
        <f t="shared" si="1705"/>
        <v>0</v>
      </c>
      <c r="AA931" s="8"/>
      <c r="AC931" s="11">
        <f t="shared" si="1706"/>
        <v>45481</v>
      </c>
      <c r="AD931" s="8">
        <f t="shared" si="1707"/>
        <v>9821</v>
      </c>
      <c r="AE931" s="8">
        <f t="shared" si="1708"/>
        <v>1229185.1499999992</v>
      </c>
      <c r="AF931" s="8">
        <f t="shared" si="1709"/>
        <v>9824.6600000000071</v>
      </c>
      <c r="AG931" s="8">
        <f t="shared" si="1710"/>
        <v>0</v>
      </c>
      <c r="AH931" s="8">
        <f t="shared" si="1711"/>
        <v>10939.380000000005</v>
      </c>
      <c r="AI931" s="8">
        <f t="shared" si="1712"/>
        <v>126</v>
      </c>
      <c r="AJ931" s="8"/>
      <c r="AL931" s="11">
        <f t="shared" si="1713"/>
        <v>45481</v>
      </c>
      <c r="AM931" s="8">
        <f t="shared" si="1714"/>
        <v>7851</v>
      </c>
      <c r="AN931" s="8">
        <f t="shared" si="1715"/>
        <v>1038709.99</v>
      </c>
      <c r="AO931" s="8">
        <f t="shared" si="1716"/>
        <v>3400.1899999999996</v>
      </c>
      <c r="AP931" s="8">
        <f t="shared" si="1717"/>
        <v>0</v>
      </c>
      <c r="AQ931" s="8">
        <f t="shared" si="1718"/>
        <v>12389.73</v>
      </c>
      <c r="AR931" s="8">
        <f t="shared" si="1719"/>
        <v>22</v>
      </c>
      <c r="AS931" s="8"/>
      <c r="AU931" s="11">
        <f t="shared" si="1720"/>
        <v>45481</v>
      </c>
      <c r="AV931" s="8">
        <f t="shared" si="1721"/>
        <v>8088</v>
      </c>
      <c r="AW931" s="8">
        <f t="shared" si="1722"/>
        <v>720008.0699999996</v>
      </c>
      <c r="AX931" s="8">
        <f t="shared" si="1723"/>
        <v>0</v>
      </c>
      <c r="AY931" s="8">
        <f t="shared" si="1724"/>
        <v>5040.76</v>
      </c>
      <c r="AZ931" s="8">
        <f t="shared" si="1725"/>
        <v>-209.67999999999998</v>
      </c>
      <c r="BA931" s="8">
        <f t="shared" si="1726"/>
        <v>29</v>
      </c>
      <c r="BB931" s="8"/>
      <c r="BD931" s="11">
        <f t="shared" si="1727"/>
        <v>45481</v>
      </c>
      <c r="BE931" s="8">
        <f t="shared" si="1728"/>
        <v>9191</v>
      </c>
      <c r="BF931" s="8">
        <f t="shared" si="1729"/>
        <v>1189440.4399999995</v>
      </c>
      <c r="BG931" s="8">
        <f t="shared" si="1730"/>
        <v>5180.5600000000004</v>
      </c>
      <c r="BH931" s="8">
        <f t="shared" si="1731"/>
        <v>0</v>
      </c>
      <c r="BI931" s="8">
        <f t="shared" si="1732"/>
        <v>5713.899999999996</v>
      </c>
      <c r="BJ931" s="8">
        <f t="shared" si="1733"/>
        <v>764</v>
      </c>
      <c r="BK931" s="8"/>
      <c r="BM931" s="11">
        <f t="shared" si="1734"/>
        <v>45481</v>
      </c>
      <c r="BN931" s="8">
        <f t="shared" si="1735"/>
        <v>10029</v>
      </c>
      <c r="BO931" s="8">
        <f t="shared" si="1736"/>
        <v>1341365.4900000007</v>
      </c>
      <c r="BP931" s="8">
        <f t="shared" si="1737"/>
        <v>6740.3300000000045</v>
      </c>
      <c r="BQ931" s="8">
        <f t="shared" si="1738"/>
        <v>0</v>
      </c>
      <c r="BR931" s="8">
        <f t="shared" si="1739"/>
        <v>25977.030000000006</v>
      </c>
      <c r="BS931" s="8">
        <f t="shared" si="1740"/>
        <v>36</v>
      </c>
      <c r="BT931" s="8"/>
      <c r="BV931" s="11">
        <f t="shared" si="1741"/>
        <v>45481</v>
      </c>
      <c r="BW931" s="8">
        <f t="shared" si="1742"/>
        <v>5813</v>
      </c>
      <c r="BX931" s="8">
        <f t="shared" si="1743"/>
        <v>463316.59999999992</v>
      </c>
      <c r="BY931" s="8">
        <f t="shared" si="1744"/>
        <v>6644.15</v>
      </c>
      <c r="BZ931" s="8">
        <f t="shared" si="1745"/>
        <v>0</v>
      </c>
      <c r="CA931" s="8">
        <f t="shared" si="1746"/>
        <v>5897.4400000000005</v>
      </c>
      <c r="CB931" s="8">
        <f t="shared" si="1747"/>
        <v>34</v>
      </c>
      <c r="CC931" s="8"/>
      <c r="CE931" s="11">
        <f t="shared" si="1748"/>
        <v>45481</v>
      </c>
      <c r="CF931" s="8">
        <f t="shared" si="1749"/>
        <v>6249</v>
      </c>
      <c r="CG931" s="8">
        <f t="shared" si="1750"/>
        <v>765318.50000000035</v>
      </c>
      <c r="CH931" s="8">
        <f t="shared" si="1751"/>
        <v>-149.43000000000029</v>
      </c>
      <c r="CI931" s="8">
        <f t="shared" si="1752"/>
        <v>25</v>
      </c>
      <c r="CJ931" s="8">
        <f t="shared" si="1753"/>
        <v>3.2300000000000297</v>
      </c>
      <c r="CK931" s="8">
        <f t="shared" si="1754"/>
        <v>98</v>
      </c>
      <c r="CL931" s="8"/>
      <c r="CN931" s="11">
        <f t="shared" si="1755"/>
        <v>45481</v>
      </c>
      <c r="CO931" s="8">
        <f t="shared" si="1756"/>
        <v>12480</v>
      </c>
      <c r="CP931" s="8">
        <f t="shared" si="1757"/>
        <v>1416032.7300000002</v>
      </c>
      <c r="CQ931" s="8">
        <f t="shared" si="1758"/>
        <v>12824.810000000001</v>
      </c>
      <c r="CR931" s="8">
        <f t="shared" si="1759"/>
        <v>78032.96000000005</v>
      </c>
      <c r="CS931" s="8">
        <f t="shared" si="1760"/>
        <v>8654.8299999999981</v>
      </c>
      <c r="CT931" s="8">
        <f t="shared" si="1761"/>
        <v>682</v>
      </c>
      <c r="CU931" s="8"/>
      <c r="CW931" s="11">
        <f t="shared" si="1762"/>
        <v>45481</v>
      </c>
      <c r="CX931" s="8">
        <f t="shared" si="1763"/>
        <v>2942</v>
      </c>
      <c r="CY931" s="8">
        <f t="shared" si="1764"/>
        <v>188834.02000000011</v>
      </c>
      <c r="CZ931" s="8">
        <f t="shared" si="1765"/>
        <v>-4.5</v>
      </c>
      <c r="DA931" s="8">
        <f t="shared" si="1766"/>
        <v>1142</v>
      </c>
      <c r="DB931" s="8">
        <f t="shared" si="1767"/>
        <v>6971.76</v>
      </c>
      <c r="DC931" s="8">
        <f t="shared" si="1768"/>
        <v>36</v>
      </c>
      <c r="DD931" s="8"/>
      <c r="DF931" s="11">
        <f t="shared" si="1769"/>
        <v>45481</v>
      </c>
      <c r="DG931" s="8">
        <f t="shared" si="1770"/>
        <v>0</v>
      </c>
      <c r="DH931" s="8">
        <f t="shared" si="1771"/>
        <v>0</v>
      </c>
      <c r="DI931" s="8">
        <f t="shared" si="1772"/>
        <v>0</v>
      </c>
      <c r="DJ931" s="8">
        <f t="shared" si="1773"/>
        <v>0</v>
      </c>
      <c r="DK931" s="8">
        <f t="shared" si="1774"/>
        <v>0</v>
      </c>
      <c r="DL931" s="8">
        <f t="shared" si="1775"/>
        <v>0</v>
      </c>
      <c r="DM931" s="8"/>
      <c r="DO931" s="11">
        <f t="shared" si="1776"/>
        <v>45481</v>
      </c>
      <c r="DP931" s="8">
        <f t="shared" si="1777"/>
        <v>0</v>
      </c>
      <c r="DQ931" s="8">
        <f t="shared" si="1778"/>
        <v>0</v>
      </c>
      <c r="DR931" s="8">
        <f t="shared" si="1779"/>
        <v>0</v>
      </c>
      <c r="DS931" s="8">
        <f t="shared" si="1780"/>
        <v>0</v>
      </c>
      <c r="DT931" s="8">
        <f t="shared" si="1781"/>
        <v>0</v>
      </c>
      <c r="DU931" s="8">
        <f t="shared" si="1782"/>
        <v>0</v>
      </c>
      <c r="DV931" s="8"/>
      <c r="DX931" s="11">
        <f t="shared" si="1783"/>
        <v>45481</v>
      </c>
      <c r="DY931" s="8">
        <f t="shared" si="1784"/>
        <v>0</v>
      </c>
      <c r="DZ931" s="8">
        <f t="shared" si="1785"/>
        <v>0</v>
      </c>
      <c r="EA931" s="8">
        <f t="shared" si="1786"/>
        <v>0</v>
      </c>
      <c r="EB931" s="8">
        <f t="shared" si="1787"/>
        <v>0</v>
      </c>
      <c r="EC931" s="8">
        <f t="shared" si="1788"/>
        <v>0</v>
      </c>
      <c r="ED931" s="8">
        <f t="shared" si="1789"/>
        <v>0</v>
      </c>
      <c r="EE931" s="8"/>
    </row>
    <row r="932" spans="2:135" x14ac:dyDescent="0.3">
      <c r="B932" s="11">
        <f t="shared" si="1685"/>
        <v>45482</v>
      </c>
      <c r="C932" s="8">
        <f t="shared" si="1686"/>
        <v>8178</v>
      </c>
      <c r="D932" s="8">
        <f t="shared" si="1687"/>
        <v>1156980.77</v>
      </c>
      <c r="E932" s="8">
        <f t="shared" si="1688"/>
        <v>0</v>
      </c>
      <c r="F932" s="8">
        <f t="shared" si="1689"/>
        <v>5503</v>
      </c>
      <c r="G932" s="8">
        <f t="shared" si="1690"/>
        <v>9221.85</v>
      </c>
      <c r="H932" s="8">
        <f t="shared" si="1691"/>
        <v>51</v>
      </c>
      <c r="I932" s="8"/>
      <c r="K932" s="11">
        <f t="shared" si="1692"/>
        <v>45482</v>
      </c>
      <c r="L932" s="8">
        <f t="shared" si="1693"/>
        <v>6680</v>
      </c>
      <c r="M932" s="8">
        <f t="shared" si="1694"/>
        <v>924697.36000000022</v>
      </c>
      <c r="N932" s="8">
        <f t="shared" si="1695"/>
        <v>3304.9800000000009</v>
      </c>
      <c r="O932" s="8">
        <f t="shared" si="1696"/>
        <v>0</v>
      </c>
      <c r="P932" s="8">
        <f t="shared" si="1697"/>
        <v>3957.8299999999986</v>
      </c>
      <c r="Q932" s="8">
        <f t="shared" si="1698"/>
        <v>11</v>
      </c>
      <c r="R932" s="8"/>
      <c r="T932" s="11">
        <f t="shared" si="1699"/>
        <v>45482</v>
      </c>
      <c r="U932" s="8">
        <f t="shared" si="1700"/>
        <v>4176</v>
      </c>
      <c r="V932" s="8">
        <f t="shared" si="1701"/>
        <v>406982.88000000024</v>
      </c>
      <c r="W932" s="8">
        <f t="shared" si="1702"/>
        <v>0</v>
      </c>
      <c r="X932" s="8">
        <f t="shared" si="1703"/>
        <v>0</v>
      </c>
      <c r="Y932" s="8">
        <f t="shared" si="1704"/>
        <v>8298.02</v>
      </c>
      <c r="Z932" s="8">
        <f t="shared" si="1705"/>
        <v>0</v>
      </c>
      <c r="AA932" s="8"/>
      <c r="AC932" s="11">
        <f t="shared" si="1706"/>
        <v>45482</v>
      </c>
      <c r="AD932" s="8">
        <f t="shared" si="1707"/>
        <v>9899</v>
      </c>
      <c r="AE932" s="8">
        <f t="shared" si="1708"/>
        <v>1241067.3899999992</v>
      </c>
      <c r="AF932" s="8">
        <f t="shared" si="1709"/>
        <v>9877.4100000000071</v>
      </c>
      <c r="AG932" s="8">
        <f t="shared" si="1710"/>
        <v>0</v>
      </c>
      <c r="AH932" s="8">
        <f t="shared" si="1711"/>
        <v>11378.780000000004</v>
      </c>
      <c r="AI932" s="8">
        <f t="shared" si="1712"/>
        <v>126</v>
      </c>
      <c r="AJ932" s="8"/>
      <c r="AL932" s="11">
        <f t="shared" si="1713"/>
        <v>45482</v>
      </c>
      <c r="AM932" s="8">
        <f t="shared" si="1714"/>
        <v>7921</v>
      </c>
      <c r="AN932" s="8">
        <f t="shared" si="1715"/>
        <v>1049782.5900000001</v>
      </c>
      <c r="AO932" s="8">
        <f t="shared" si="1716"/>
        <v>3408.5199999999995</v>
      </c>
      <c r="AP932" s="8">
        <f t="shared" si="1717"/>
        <v>0</v>
      </c>
      <c r="AQ932" s="8">
        <f t="shared" si="1718"/>
        <v>12389.73</v>
      </c>
      <c r="AR932" s="8">
        <f t="shared" si="1719"/>
        <v>22</v>
      </c>
      <c r="AS932" s="8"/>
      <c r="AU932" s="11">
        <f t="shared" si="1720"/>
        <v>45482</v>
      </c>
      <c r="AV932" s="8">
        <f t="shared" si="1721"/>
        <v>8137</v>
      </c>
      <c r="AW932" s="8">
        <f t="shared" si="1722"/>
        <v>724724.76999999955</v>
      </c>
      <c r="AX932" s="8">
        <f t="shared" si="1723"/>
        <v>0</v>
      </c>
      <c r="AY932" s="8">
        <f t="shared" si="1724"/>
        <v>5098.76</v>
      </c>
      <c r="AZ932" s="8">
        <f t="shared" si="1725"/>
        <v>-209.67999999999998</v>
      </c>
      <c r="BA932" s="8">
        <f t="shared" si="1726"/>
        <v>29</v>
      </c>
      <c r="BB932" s="8"/>
      <c r="BD932" s="11">
        <f t="shared" si="1727"/>
        <v>45482</v>
      </c>
      <c r="BE932" s="8">
        <f t="shared" si="1728"/>
        <v>9247</v>
      </c>
      <c r="BF932" s="8">
        <f t="shared" si="1729"/>
        <v>1197101.4299999995</v>
      </c>
      <c r="BG932" s="8">
        <f t="shared" si="1730"/>
        <v>5252.6200000000008</v>
      </c>
      <c r="BH932" s="8">
        <f t="shared" si="1731"/>
        <v>0</v>
      </c>
      <c r="BI932" s="8">
        <f t="shared" si="1732"/>
        <v>5713.899999999996</v>
      </c>
      <c r="BJ932" s="8">
        <f t="shared" si="1733"/>
        <v>782</v>
      </c>
      <c r="BK932" s="8"/>
      <c r="BM932" s="11">
        <f t="shared" si="1734"/>
        <v>45482</v>
      </c>
      <c r="BN932" s="8">
        <f t="shared" si="1735"/>
        <v>10079</v>
      </c>
      <c r="BO932" s="8">
        <f t="shared" si="1736"/>
        <v>1347766.2300000007</v>
      </c>
      <c r="BP932" s="8">
        <f t="shared" si="1737"/>
        <v>6746.8400000000047</v>
      </c>
      <c r="BQ932" s="8">
        <f t="shared" si="1738"/>
        <v>0</v>
      </c>
      <c r="BR932" s="8">
        <f t="shared" si="1739"/>
        <v>25995.430000000008</v>
      </c>
      <c r="BS932" s="8">
        <f t="shared" si="1740"/>
        <v>37</v>
      </c>
      <c r="BT932" s="8"/>
      <c r="BV932" s="11">
        <f t="shared" si="1741"/>
        <v>45482</v>
      </c>
      <c r="BW932" s="8">
        <f t="shared" si="1742"/>
        <v>5853</v>
      </c>
      <c r="BX932" s="8">
        <f t="shared" si="1743"/>
        <v>466284.3899999999</v>
      </c>
      <c r="BY932" s="8">
        <f t="shared" si="1744"/>
        <v>6671.15</v>
      </c>
      <c r="BZ932" s="8">
        <f t="shared" si="1745"/>
        <v>0</v>
      </c>
      <c r="CA932" s="8">
        <f t="shared" si="1746"/>
        <v>6107.4400000000005</v>
      </c>
      <c r="CB932" s="8">
        <f t="shared" si="1747"/>
        <v>34</v>
      </c>
      <c r="CC932" s="8"/>
      <c r="CE932" s="11">
        <f t="shared" si="1748"/>
        <v>45482</v>
      </c>
      <c r="CF932" s="8">
        <f t="shared" si="1749"/>
        <v>6284</v>
      </c>
      <c r="CG932" s="8">
        <f t="shared" si="1750"/>
        <v>770120.3200000003</v>
      </c>
      <c r="CH932" s="8">
        <f t="shared" si="1751"/>
        <v>-95.930000000000291</v>
      </c>
      <c r="CI932" s="8">
        <f t="shared" si="1752"/>
        <v>25</v>
      </c>
      <c r="CJ932" s="8">
        <f t="shared" si="1753"/>
        <v>3.2300000000000297</v>
      </c>
      <c r="CK932" s="8">
        <f t="shared" si="1754"/>
        <v>98</v>
      </c>
      <c r="CL932" s="8"/>
      <c r="CN932" s="11">
        <f t="shared" si="1755"/>
        <v>45482</v>
      </c>
      <c r="CO932" s="8">
        <f t="shared" si="1756"/>
        <v>12568</v>
      </c>
      <c r="CP932" s="8">
        <f t="shared" si="1757"/>
        <v>1426674.9500000002</v>
      </c>
      <c r="CQ932" s="8">
        <f t="shared" si="1758"/>
        <v>12924.810000000001</v>
      </c>
      <c r="CR932" s="8">
        <f t="shared" si="1759"/>
        <v>78367.260000000053</v>
      </c>
      <c r="CS932" s="8">
        <f t="shared" si="1760"/>
        <v>8754.8299999999981</v>
      </c>
      <c r="CT932" s="8">
        <f t="shared" si="1761"/>
        <v>683</v>
      </c>
      <c r="CU932" s="8"/>
      <c r="CW932" s="11">
        <f t="shared" si="1762"/>
        <v>45482</v>
      </c>
      <c r="CX932" s="8">
        <f t="shared" si="1763"/>
        <v>2942</v>
      </c>
      <c r="CY932" s="8">
        <f t="shared" si="1764"/>
        <v>188834.02000000011</v>
      </c>
      <c r="CZ932" s="8">
        <f t="shared" si="1765"/>
        <v>-4.5</v>
      </c>
      <c r="DA932" s="8">
        <f t="shared" si="1766"/>
        <v>1142</v>
      </c>
      <c r="DB932" s="8">
        <f t="shared" si="1767"/>
        <v>6971.76</v>
      </c>
      <c r="DC932" s="8">
        <f t="shared" si="1768"/>
        <v>36</v>
      </c>
      <c r="DD932" s="8"/>
      <c r="DF932" s="11">
        <f t="shared" si="1769"/>
        <v>45482</v>
      </c>
      <c r="DG932" s="8">
        <f t="shared" si="1770"/>
        <v>0</v>
      </c>
      <c r="DH932" s="8">
        <f t="shared" si="1771"/>
        <v>0</v>
      </c>
      <c r="DI932" s="8">
        <f t="shared" si="1772"/>
        <v>0</v>
      </c>
      <c r="DJ932" s="8">
        <f t="shared" si="1773"/>
        <v>0</v>
      </c>
      <c r="DK932" s="8">
        <f t="shared" si="1774"/>
        <v>0</v>
      </c>
      <c r="DL932" s="8">
        <f t="shared" si="1775"/>
        <v>0</v>
      </c>
      <c r="DM932" s="8"/>
      <c r="DO932" s="11">
        <f t="shared" si="1776"/>
        <v>45482</v>
      </c>
      <c r="DP932" s="8">
        <f t="shared" si="1777"/>
        <v>0</v>
      </c>
      <c r="DQ932" s="8">
        <f t="shared" si="1778"/>
        <v>0</v>
      </c>
      <c r="DR932" s="8">
        <f t="shared" si="1779"/>
        <v>0</v>
      </c>
      <c r="DS932" s="8">
        <f t="shared" si="1780"/>
        <v>0</v>
      </c>
      <c r="DT932" s="8">
        <f t="shared" si="1781"/>
        <v>0</v>
      </c>
      <c r="DU932" s="8">
        <f t="shared" si="1782"/>
        <v>0</v>
      </c>
      <c r="DV932" s="8"/>
      <c r="DX932" s="11">
        <f t="shared" si="1783"/>
        <v>45482</v>
      </c>
      <c r="DY932" s="8">
        <f t="shared" si="1784"/>
        <v>0</v>
      </c>
      <c r="DZ932" s="8">
        <f t="shared" si="1785"/>
        <v>0</v>
      </c>
      <c r="EA932" s="8">
        <f t="shared" si="1786"/>
        <v>0</v>
      </c>
      <c r="EB932" s="8">
        <f t="shared" si="1787"/>
        <v>0</v>
      </c>
      <c r="EC932" s="8">
        <f t="shared" si="1788"/>
        <v>0</v>
      </c>
      <c r="ED932" s="8">
        <f t="shared" si="1789"/>
        <v>0</v>
      </c>
      <c r="EE932" s="8"/>
    </row>
    <row r="933" spans="2:135" x14ac:dyDescent="0.3">
      <c r="B933" s="11">
        <f t="shared" si="1685"/>
        <v>45483</v>
      </c>
      <c r="C933" s="8">
        <f t="shared" si="1686"/>
        <v>8230</v>
      </c>
      <c r="D933" s="8">
        <f t="shared" si="1687"/>
        <v>1164885.9099999999</v>
      </c>
      <c r="E933" s="8">
        <f t="shared" si="1688"/>
        <v>0</v>
      </c>
      <c r="F933" s="8">
        <f t="shared" si="1689"/>
        <v>5525</v>
      </c>
      <c r="G933" s="8">
        <f t="shared" si="1690"/>
        <v>9271.85</v>
      </c>
      <c r="H933" s="8">
        <f t="shared" si="1691"/>
        <v>51</v>
      </c>
      <c r="I933" s="8"/>
      <c r="K933" s="11">
        <f t="shared" si="1692"/>
        <v>45483</v>
      </c>
      <c r="L933" s="8">
        <f t="shared" si="1693"/>
        <v>6718</v>
      </c>
      <c r="M933" s="8">
        <f t="shared" si="1694"/>
        <v>929859.73000000021</v>
      </c>
      <c r="N933" s="8">
        <f t="shared" si="1695"/>
        <v>3313.7000000000007</v>
      </c>
      <c r="O933" s="8">
        <f t="shared" si="1696"/>
        <v>0</v>
      </c>
      <c r="P933" s="8">
        <f t="shared" si="1697"/>
        <v>4137.8299999999981</v>
      </c>
      <c r="Q933" s="8">
        <f t="shared" si="1698"/>
        <v>11</v>
      </c>
      <c r="R933" s="8"/>
      <c r="T933" s="11">
        <f t="shared" si="1699"/>
        <v>45483</v>
      </c>
      <c r="U933" s="8">
        <f t="shared" si="1700"/>
        <v>4207</v>
      </c>
      <c r="V933" s="8">
        <f t="shared" si="1701"/>
        <v>409870.68000000023</v>
      </c>
      <c r="W933" s="8">
        <f t="shared" si="1702"/>
        <v>0</v>
      </c>
      <c r="X933" s="8">
        <f t="shared" si="1703"/>
        <v>0</v>
      </c>
      <c r="Y933" s="8">
        <f t="shared" si="1704"/>
        <v>8341.02</v>
      </c>
      <c r="Z933" s="8">
        <f t="shared" si="1705"/>
        <v>0</v>
      </c>
      <c r="AA933" s="8"/>
      <c r="AC933" s="11">
        <f t="shared" si="1706"/>
        <v>45483</v>
      </c>
      <c r="AD933" s="8">
        <f t="shared" si="1707"/>
        <v>9977</v>
      </c>
      <c r="AE933" s="8">
        <f t="shared" si="1708"/>
        <v>1252067.2299999993</v>
      </c>
      <c r="AF933" s="8">
        <f t="shared" si="1709"/>
        <v>9942.1900000000078</v>
      </c>
      <c r="AG933" s="8">
        <f t="shared" si="1710"/>
        <v>0</v>
      </c>
      <c r="AH933" s="8">
        <f t="shared" si="1711"/>
        <v>11378.780000000004</v>
      </c>
      <c r="AI933" s="8">
        <f t="shared" si="1712"/>
        <v>126</v>
      </c>
      <c r="AJ933" s="8"/>
      <c r="AL933" s="11">
        <f t="shared" si="1713"/>
        <v>45483</v>
      </c>
      <c r="AM933" s="8">
        <f t="shared" si="1714"/>
        <v>7978</v>
      </c>
      <c r="AN933" s="8">
        <f t="shared" si="1715"/>
        <v>1058245.57</v>
      </c>
      <c r="AO933" s="8">
        <f t="shared" si="1716"/>
        <v>3414.0699999999997</v>
      </c>
      <c r="AP933" s="8">
        <f t="shared" si="1717"/>
        <v>0</v>
      </c>
      <c r="AQ933" s="8">
        <f t="shared" si="1718"/>
        <v>12389.73</v>
      </c>
      <c r="AR933" s="8">
        <f t="shared" si="1719"/>
        <v>22</v>
      </c>
      <c r="AS933" s="8"/>
      <c r="AU933" s="11">
        <f t="shared" si="1720"/>
        <v>45483</v>
      </c>
      <c r="AV933" s="8">
        <f t="shared" si="1721"/>
        <v>8184</v>
      </c>
      <c r="AW933" s="8">
        <f t="shared" si="1722"/>
        <v>729699.28999999957</v>
      </c>
      <c r="AX933" s="8">
        <f t="shared" si="1723"/>
        <v>0</v>
      </c>
      <c r="AY933" s="8">
        <f t="shared" si="1724"/>
        <v>5104.4000000000005</v>
      </c>
      <c r="AZ933" s="8">
        <f t="shared" si="1725"/>
        <v>-209.67999999999998</v>
      </c>
      <c r="BA933" s="8">
        <f t="shared" si="1726"/>
        <v>29</v>
      </c>
      <c r="BB933" s="8"/>
      <c r="BD933" s="11">
        <f t="shared" si="1727"/>
        <v>45483</v>
      </c>
      <c r="BE933" s="8">
        <f t="shared" si="1728"/>
        <v>9302</v>
      </c>
      <c r="BF933" s="8">
        <f t="shared" si="1729"/>
        <v>1204941.9299999995</v>
      </c>
      <c r="BG933" s="8">
        <f t="shared" si="1730"/>
        <v>5264.6200000000008</v>
      </c>
      <c r="BH933" s="8">
        <f t="shared" si="1731"/>
        <v>0</v>
      </c>
      <c r="BI933" s="8">
        <f t="shared" si="1732"/>
        <v>5713.899999999996</v>
      </c>
      <c r="BJ933" s="8">
        <f t="shared" si="1733"/>
        <v>801</v>
      </c>
      <c r="BK933" s="8"/>
      <c r="BM933" s="11">
        <f t="shared" si="1734"/>
        <v>45483</v>
      </c>
      <c r="BN933" s="8">
        <f t="shared" si="1735"/>
        <v>10139</v>
      </c>
      <c r="BO933" s="8">
        <f t="shared" si="1736"/>
        <v>1355783.8600000006</v>
      </c>
      <c r="BP933" s="8">
        <f t="shared" si="1737"/>
        <v>6747.770000000005</v>
      </c>
      <c r="BQ933" s="8">
        <f t="shared" si="1738"/>
        <v>0</v>
      </c>
      <c r="BR933" s="8">
        <f t="shared" si="1739"/>
        <v>26196.350000000006</v>
      </c>
      <c r="BS933" s="8">
        <f t="shared" si="1740"/>
        <v>38</v>
      </c>
      <c r="BT933" s="8"/>
      <c r="BV933" s="11">
        <f t="shared" si="1741"/>
        <v>45483</v>
      </c>
      <c r="BW933" s="8">
        <f t="shared" si="1742"/>
        <v>5887</v>
      </c>
      <c r="BX933" s="8">
        <f t="shared" si="1743"/>
        <v>468857.35999999987</v>
      </c>
      <c r="BY933" s="8">
        <f t="shared" si="1744"/>
        <v>6692.15</v>
      </c>
      <c r="BZ933" s="8">
        <f t="shared" si="1745"/>
        <v>0</v>
      </c>
      <c r="CA933" s="8">
        <f t="shared" si="1746"/>
        <v>6177.4400000000005</v>
      </c>
      <c r="CB933" s="8">
        <f t="shared" si="1747"/>
        <v>34</v>
      </c>
      <c r="CC933" s="8"/>
      <c r="CE933" s="11">
        <f t="shared" si="1748"/>
        <v>45483</v>
      </c>
      <c r="CF933" s="8">
        <f t="shared" si="1749"/>
        <v>6307</v>
      </c>
      <c r="CG933" s="8">
        <f t="shared" si="1750"/>
        <v>773154.08000000031</v>
      </c>
      <c r="CH933" s="8">
        <f t="shared" si="1751"/>
        <v>-53.430000000000291</v>
      </c>
      <c r="CI933" s="8">
        <f t="shared" si="1752"/>
        <v>25</v>
      </c>
      <c r="CJ933" s="8">
        <f t="shared" si="1753"/>
        <v>3.2300000000000297</v>
      </c>
      <c r="CK933" s="8">
        <f t="shared" si="1754"/>
        <v>98</v>
      </c>
      <c r="CL933" s="8"/>
      <c r="CN933" s="11">
        <f t="shared" si="1755"/>
        <v>45483</v>
      </c>
      <c r="CO933" s="8">
        <f t="shared" si="1756"/>
        <v>12645</v>
      </c>
      <c r="CP933" s="8">
        <f t="shared" si="1757"/>
        <v>1435800.0300000003</v>
      </c>
      <c r="CQ933" s="8">
        <f t="shared" si="1758"/>
        <v>12973.310000000001</v>
      </c>
      <c r="CR933" s="8">
        <f t="shared" si="1759"/>
        <v>78821.220000000059</v>
      </c>
      <c r="CS933" s="8">
        <f t="shared" si="1760"/>
        <v>8754.8299999999981</v>
      </c>
      <c r="CT933" s="8">
        <f t="shared" si="1761"/>
        <v>683</v>
      </c>
      <c r="CU933" s="8"/>
      <c r="CW933" s="11">
        <f t="shared" si="1762"/>
        <v>45483</v>
      </c>
      <c r="CX933" s="8">
        <f t="shared" si="1763"/>
        <v>2942</v>
      </c>
      <c r="CY933" s="8">
        <f t="shared" si="1764"/>
        <v>188834.02000000011</v>
      </c>
      <c r="CZ933" s="8">
        <f t="shared" si="1765"/>
        <v>-4.5</v>
      </c>
      <c r="DA933" s="8">
        <f t="shared" si="1766"/>
        <v>1142</v>
      </c>
      <c r="DB933" s="8">
        <f t="shared" si="1767"/>
        <v>6971.76</v>
      </c>
      <c r="DC933" s="8">
        <f t="shared" si="1768"/>
        <v>36</v>
      </c>
      <c r="DD933" s="8"/>
      <c r="DF933" s="11">
        <f t="shared" si="1769"/>
        <v>45483</v>
      </c>
      <c r="DG933" s="8">
        <f t="shared" si="1770"/>
        <v>0</v>
      </c>
      <c r="DH933" s="8">
        <f t="shared" si="1771"/>
        <v>0</v>
      </c>
      <c r="DI933" s="8">
        <f t="shared" si="1772"/>
        <v>0</v>
      </c>
      <c r="DJ933" s="8">
        <f t="shared" si="1773"/>
        <v>0</v>
      </c>
      <c r="DK933" s="8">
        <f t="shared" si="1774"/>
        <v>0</v>
      </c>
      <c r="DL933" s="8">
        <f t="shared" si="1775"/>
        <v>0</v>
      </c>
      <c r="DM933" s="8"/>
      <c r="DO933" s="11">
        <f t="shared" si="1776"/>
        <v>45483</v>
      </c>
      <c r="DP933" s="8">
        <f t="shared" si="1777"/>
        <v>0</v>
      </c>
      <c r="DQ933" s="8">
        <f t="shared" si="1778"/>
        <v>0</v>
      </c>
      <c r="DR933" s="8">
        <f t="shared" si="1779"/>
        <v>0</v>
      </c>
      <c r="DS933" s="8">
        <f t="shared" si="1780"/>
        <v>0</v>
      </c>
      <c r="DT933" s="8">
        <f t="shared" si="1781"/>
        <v>0</v>
      </c>
      <c r="DU933" s="8">
        <f t="shared" si="1782"/>
        <v>0</v>
      </c>
      <c r="DV933" s="8"/>
      <c r="DX933" s="11">
        <f t="shared" si="1783"/>
        <v>45483</v>
      </c>
      <c r="DY933" s="8">
        <f t="shared" si="1784"/>
        <v>0</v>
      </c>
      <c r="DZ933" s="8">
        <f t="shared" si="1785"/>
        <v>0</v>
      </c>
      <c r="EA933" s="8">
        <f t="shared" si="1786"/>
        <v>0</v>
      </c>
      <c r="EB933" s="8">
        <f t="shared" si="1787"/>
        <v>0</v>
      </c>
      <c r="EC933" s="8">
        <f t="shared" si="1788"/>
        <v>0</v>
      </c>
      <c r="ED933" s="8">
        <f t="shared" si="1789"/>
        <v>0</v>
      </c>
      <c r="EE933" s="8"/>
    </row>
    <row r="934" spans="2:135" x14ac:dyDescent="0.3">
      <c r="B934" s="11">
        <f t="shared" si="1685"/>
        <v>45484</v>
      </c>
      <c r="C934" s="8">
        <f t="shared" si="1686"/>
        <v>8292</v>
      </c>
      <c r="D934" s="8">
        <f t="shared" si="1687"/>
        <v>1174313.1099999999</v>
      </c>
      <c r="E934" s="8">
        <f t="shared" si="1688"/>
        <v>0</v>
      </c>
      <c r="F934" s="8">
        <f t="shared" si="1689"/>
        <v>5552</v>
      </c>
      <c r="G934" s="8">
        <f t="shared" si="1690"/>
        <v>9273.85</v>
      </c>
      <c r="H934" s="8">
        <f t="shared" si="1691"/>
        <v>51</v>
      </c>
      <c r="I934" s="8"/>
      <c r="K934" s="11">
        <f t="shared" si="1692"/>
        <v>45484</v>
      </c>
      <c r="L934" s="8">
        <f t="shared" si="1693"/>
        <v>6754</v>
      </c>
      <c r="M934" s="8">
        <f t="shared" si="1694"/>
        <v>934492.3400000002</v>
      </c>
      <c r="N934" s="8">
        <f t="shared" si="1695"/>
        <v>3387.9700000000007</v>
      </c>
      <c r="O934" s="8">
        <f t="shared" si="1696"/>
        <v>0</v>
      </c>
      <c r="P934" s="8">
        <f t="shared" si="1697"/>
        <v>4137.8299999999981</v>
      </c>
      <c r="Q934" s="8">
        <f t="shared" si="1698"/>
        <v>11</v>
      </c>
      <c r="R934" s="8"/>
      <c r="T934" s="11">
        <f t="shared" si="1699"/>
        <v>45484</v>
      </c>
      <c r="U934" s="8">
        <f t="shared" si="1700"/>
        <v>4237</v>
      </c>
      <c r="V934" s="8">
        <f t="shared" si="1701"/>
        <v>412621.6500000002</v>
      </c>
      <c r="W934" s="8">
        <f t="shared" si="1702"/>
        <v>0</v>
      </c>
      <c r="X934" s="8">
        <f t="shared" si="1703"/>
        <v>0</v>
      </c>
      <c r="Y934" s="8">
        <f t="shared" si="1704"/>
        <v>8354.02</v>
      </c>
      <c r="Z934" s="8">
        <f t="shared" si="1705"/>
        <v>0</v>
      </c>
      <c r="AA934" s="8"/>
      <c r="AC934" s="11">
        <f t="shared" si="1706"/>
        <v>45484</v>
      </c>
      <c r="AD934" s="8">
        <f t="shared" si="1707"/>
        <v>10054</v>
      </c>
      <c r="AE934" s="8">
        <f t="shared" si="1708"/>
        <v>1261960.5199999993</v>
      </c>
      <c r="AF934" s="8">
        <f t="shared" si="1709"/>
        <v>10016.220000000008</v>
      </c>
      <c r="AG934" s="8">
        <f t="shared" si="1710"/>
        <v>0</v>
      </c>
      <c r="AH934" s="8">
        <f t="shared" si="1711"/>
        <v>11383.700000000004</v>
      </c>
      <c r="AI934" s="8">
        <f t="shared" si="1712"/>
        <v>126</v>
      </c>
      <c r="AJ934" s="8"/>
      <c r="AL934" s="11">
        <f t="shared" si="1713"/>
        <v>45484</v>
      </c>
      <c r="AM934" s="8">
        <f t="shared" si="1714"/>
        <v>8039</v>
      </c>
      <c r="AN934" s="8">
        <f t="shared" si="1715"/>
        <v>1066229.74</v>
      </c>
      <c r="AO934" s="8">
        <f t="shared" si="1716"/>
        <v>3425.1699999999996</v>
      </c>
      <c r="AP934" s="8">
        <f t="shared" si="1717"/>
        <v>0</v>
      </c>
      <c r="AQ934" s="8">
        <f t="shared" si="1718"/>
        <v>12389.73</v>
      </c>
      <c r="AR934" s="8">
        <f t="shared" si="1719"/>
        <v>22</v>
      </c>
      <c r="AS934" s="8"/>
      <c r="AU934" s="11">
        <f t="shared" si="1720"/>
        <v>45484</v>
      </c>
      <c r="AV934" s="8">
        <f t="shared" si="1721"/>
        <v>8229</v>
      </c>
      <c r="AW934" s="8">
        <f t="shared" si="1722"/>
        <v>734043.34999999963</v>
      </c>
      <c r="AX934" s="8">
        <f t="shared" si="1723"/>
        <v>0</v>
      </c>
      <c r="AY934" s="8">
        <f t="shared" si="1724"/>
        <v>5157.4000000000005</v>
      </c>
      <c r="AZ934" s="8">
        <f t="shared" si="1725"/>
        <v>-209.67999999999998</v>
      </c>
      <c r="BA934" s="8">
        <f t="shared" si="1726"/>
        <v>29</v>
      </c>
      <c r="BB934" s="8"/>
      <c r="BD934" s="11">
        <f t="shared" si="1727"/>
        <v>45484</v>
      </c>
      <c r="BE934" s="8">
        <f t="shared" si="1728"/>
        <v>9357</v>
      </c>
      <c r="BF934" s="8">
        <f t="shared" si="1729"/>
        <v>1211736.6599999995</v>
      </c>
      <c r="BG934" s="8">
        <f t="shared" si="1730"/>
        <v>5292.3300000000008</v>
      </c>
      <c r="BH934" s="8">
        <f t="shared" si="1731"/>
        <v>0</v>
      </c>
      <c r="BI934" s="8">
        <f t="shared" si="1732"/>
        <v>5725.7999999999956</v>
      </c>
      <c r="BJ934" s="8">
        <f t="shared" si="1733"/>
        <v>820</v>
      </c>
      <c r="BK934" s="8"/>
      <c r="BM934" s="11">
        <f t="shared" si="1734"/>
        <v>45484</v>
      </c>
      <c r="BN934" s="8">
        <f t="shared" si="1735"/>
        <v>10182</v>
      </c>
      <c r="BO934" s="8">
        <f t="shared" si="1736"/>
        <v>1361767.8200000005</v>
      </c>
      <c r="BP934" s="8">
        <f t="shared" si="1737"/>
        <v>6764.2200000000048</v>
      </c>
      <c r="BQ934" s="8">
        <f t="shared" si="1738"/>
        <v>0</v>
      </c>
      <c r="BR934" s="8">
        <f t="shared" si="1739"/>
        <v>26196.350000000006</v>
      </c>
      <c r="BS934" s="8">
        <f t="shared" si="1740"/>
        <v>40</v>
      </c>
      <c r="BT934" s="8"/>
      <c r="BV934" s="11">
        <f t="shared" si="1741"/>
        <v>45484</v>
      </c>
      <c r="BW934" s="8">
        <f t="shared" si="1742"/>
        <v>5914</v>
      </c>
      <c r="BX934" s="8">
        <f t="shared" si="1743"/>
        <v>470748.04999999987</v>
      </c>
      <c r="BY934" s="8">
        <f t="shared" si="1744"/>
        <v>6713.15</v>
      </c>
      <c r="BZ934" s="8">
        <f t="shared" si="1745"/>
        <v>0</v>
      </c>
      <c r="CA934" s="8">
        <f t="shared" si="1746"/>
        <v>6212.4400000000005</v>
      </c>
      <c r="CB934" s="8">
        <f t="shared" si="1747"/>
        <v>34</v>
      </c>
      <c r="CC934" s="8"/>
      <c r="CE934" s="11">
        <f t="shared" si="1748"/>
        <v>45484</v>
      </c>
      <c r="CF934" s="8">
        <f t="shared" si="1749"/>
        <v>6335</v>
      </c>
      <c r="CG934" s="8">
        <f t="shared" si="1750"/>
        <v>776877.25000000035</v>
      </c>
      <c r="CH934" s="8">
        <f t="shared" si="1751"/>
        <v>-39.430000000000291</v>
      </c>
      <c r="CI934" s="8">
        <f t="shared" si="1752"/>
        <v>25</v>
      </c>
      <c r="CJ934" s="8">
        <f t="shared" si="1753"/>
        <v>3.2300000000000297</v>
      </c>
      <c r="CK934" s="8">
        <f t="shared" si="1754"/>
        <v>98</v>
      </c>
      <c r="CL934" s="8"/>
      <c r="CN934" s="11">
        <f t="shared" si="1755"/>
        <v>45484</v>
      </c>
      <c r="CO934" s="8">
        <f t="shared" si="1756"/>
        <v>12722</v>
      </c>
      <c r="CP934" s="8">
        <f t="shared" si="1757"/>
        <v>1444807.6500000004</v>
      </c>
      <c r="CQ934" s="8">
        <f t="shared" si="1758"/>
        <v>13042.810000000001</v>
      </c>
      <c r="CR934" s="8">
        <f t="shared" si="1759"/>
        <v>79105.190000000061</v>
      </c>
      <c r="CS934" s="8">
        <f t="shared" si="1760"/>
        <v>8804.8299999999981</v>
      </c>
      <c r="CT934" s="8">
        <f t="shared" si="1761"/>
        <v>683</v>
      </c>
      <c r="CU934" s="8"/>
      <c r="CW934" s="11">
        <f t="shared" si="1762"/>
        <v>45484</v>
      </c>
      <c r="CX934" s="8">
        <f t="shared" si="1763"/>
        <v>2942</v>
      </c>
      <c r="CY934" s="8">
        <f t="shared" si="1764"/>
        <v>188834.02000000011</v>
      </c>
      <c r="CZ934" s="8">
        <f t="shared" si="1765"/>
        <v>-4.5</v>
      </c>
      <c r="DA934" s="8">
        <f t="shared" si="1766"/>
        <v>1142</v>
      </c>
      <c r="DB934" s="8">
        <f t="shared" si="1767"/>
        <v>6971.76</v>
      </c>
      <c r="DC934" s="8">
        <f t="shared" si="1768"/>
        <v>36</v>
      </c>
      <c r="DD934" s="8"/>
      <c r="DF934" s="11">
        <f t="shared" si="1769"/>
        <v>45484</v>
      </c>
      <c r="DG934" s="8">
        <f t="shared" si="1770"/>
        <v>0</v>
      </c>
      <c r="DH934" s="8">
        <f t="shared" si="1771"/>
        <v>0</v>
      </c>
      <c r="DI934" s="8">
        <f t="shared" si="1772"/>
        <v>0</v>
      </c>
      <c r="DJ934" s="8">
        <f t="shared" si="1773"/>
        <v>0</v>
      </c>
      <c r="DK934" s="8">
        <f t="shared" si="1774"/>
        <v>0</v>
      </c>
      <c r="DL934" s="8">
        <f t="shared" si="1775"/>
        <v>0</v>
      </c>
      <c r="DM934" s="8"/>
      <c r="DO934" s="11">
        <f t="shared" si="1776"/>
        <v>45484</v>
      </c>
      <c r="DP934" s="8">
        <f t="shared" si="1777"/>
        <v>0</v>
      </c>
      <c r="DQ934" s="8">
        <f t="shared" si="1778"/>
        <v>0</v>
      </c>
      <c r="DR934" s="8">
        <f t="shared" si="1779"/>
        <v>0</v>
      </c>
      <c r="DS934" s="8">
        <f t="shared" si="1780"/>
        <v>0</v>
      </c>
      <c r="DT934" s="8">
        <f t="shared" si="1781"/>
        <v>0</v>
      </c>
      <c r="DU934" s="8">
        <f t="shared" si="1782"/>
        <v>0</v>
      </c>
      <c r="DV934" s="8"/>
      <c r="DX934" s="11">
        <f t="shared" si="1783"/>
        <v>45484</v>
      </c>
      <c r="DY934" s="8">
        <f t="shared" si="1784"/>
        <v>0</v>
      </c>
      <c r="DZ934" s="8">
        <f t="shared" si="1785"/>
        <v>0</v>
      </c>
      <c r="EA934" s="8">
        <f t="shared" si="1786"/>
        <v>0</v>
      </c>
      <c r="EB934" s="8">
        <f t="shared" si="1787"/>
        <v>0</v>
      </c>
      <c r="EC934" s="8">
        <f t="shared" si="1788"/>
        <v>0</v>
      </c>
      <c r="ED934" s="8">
        <f t="shared" si="1789"/>
        <v>0</v>
      </c>
      <c r="EE934" s="8"/>
    </row>
    <row r="935" spans="2:135" x14ac:dyDescent="0.3">
      <c r="B935" s="11">
        <f t="shared" ref="B935:B998" si="1791">B197</f>
        <v>45485</v>
      </c>
      <c r="C935" s="8">
        <f t="shared" ref="C935:C998" si="1792">C197+C934</f>
        <v>8353</v>
      </c>
      <c r="D935" s="8">
        <f t="shared" ref="D935:D998" si="1793">D197+D934</f>
        <v>1184085.68</v>
      </c>
      <c r="E935" s="8">
        <f t="shared" ref="E935:E998" si="1794">E197+E934</f>
        <v>0</v>
      </c>
      <c r="F935" s="8">
        <f t="shared" ref="F935:F998" si="1795">F197+F934</f>
        <v>5579</v>
      </c>
      <c r="G935" s="8">
        <f t="shared" ref="G935:G998" si="1796">G197+G934</f>
        <v>9270.85</v>
      </c>
      <c r="H935" s="8">
        <f t="shared" ref="H935:H998" si="1797">H197+H934</f>
        <v>51</v>
      </c>
      <c r="I935" s="8"/>
      <c r="K935" s="11">
        <f t="shared" ref="K935:K998" si="1798">K197</f>
        <v>45485</v>
      </c>
      <c r="L935" s="8">
        <f t="shared" ref="L935:L998" si="1799">L197+L934</f>
        <v>6782</v>
      </c>
      <c r="M935" s="8">
        <f t="shared" ref="M935:M998" si="1800">M197+M934</f>
        <v>937886.87000000023</v>
      </c>
      <c r="N935" s="8">
        <f t="shared" ref="N935:N998" si="1801">N197+N934</f>
        <v>3407.1700000000005</v>
      </c>
      <c r="O935" s="8">
        <f t="shared" ref="O935:O998" si="1802">O197+O934</f>
        <v>0</v>
      </c>
      <c r="P935" s="8">
        <f t="shared" ref="P935:P998" si="1803">P197+P934</f>
        <v>4137.8299999999981</v>
      </c>
      <c r="Q935" s="8">
        <f t="shared" ref="Q935:Q998" si="1804">Q197+Q934</f>
        <v>11</v>
      </c>
      <c r="R935" s="8"/>
      <c r="T935" s="11">
        <f t="shared" ref="T935:T998" si="1805">T197</f>
        <v>45485</v>
      </c>
      <c r="U935" s="8">
        <f t="shared" ref="U935:U998" si="1806">U197+U934</f>
        <v>4260</v>
      </c>
      <c r="V935" s="8">
        <f t="shared" ref="V935:V998" si="1807">V197+V934</f>
        <v>414856.76000000018</v>
      </c>
      <c r="W935" s="8">
        <f t="shared" ref="W935:W998" si="1808">W197+W934</f>
        <v>0</v>
      </c>
      <c r="X935" s="8">
        <f t="shared" ref="X935:X998" si="1809">X197+X934</f>
        <v>0</v>
      </c>
      <c r="Y935" s="8">
        <f t="shared" ref="Y935:Y998" si="1810">Y197+Y934</f>
        <v>8404.52</v>
      </c>
      <c r="Z935" s="8">
        <f t="shared" ref="Z935:Z998" si="1811">Z197+Z934</f>
        <v>0</v>
      </c>
      <c r="AA935" s="8"/>
      <c r="AC935" s="11">
        <f t="shared" ref="AC935:AC998" si="1812">AC197</f>
        <v>45485</v>
      </c>
      <c r="AD935" s="8">
        <f t="shared" ref="AD935:AD998" si="1813">AD197+AD934</f>
        <v>10112</v>
      </c>
      <c r="AE935" s="8">
        <f t="shared" ref="AE935:AE998" si="1814">AE197+AE934</f>
        <v>1268602.5999999994</v>
      </c>
      <c r="AF935" s="8">
        <f t="shared" ref="AF935:AF998" si="1815">AF197+AF934</f>
        <v>10103.220000000008</v>
      </c>
      <c r="AG935" s="8">
        <f t="shared" ref="AG935:AG998" si="1816">AG197+AG934</f>
        <v>0</v>
      </c>
      <c r="AH935" s="8">
        <f t="shared" ref="AH935:AH998" si="1817">AH197+AH934</f>
        <v>11528.480000000005</v>
      </c>
      <c r="AI935" s="8">
        <f t="shared" ref="AI935:AI998" si="1818">AI197+AI934</f>
        <v>126</v>
      </c>
      <c r="AJ935" s="8"/>
      <c r="AL935" s="11">
        <f t="shared" ref="AL935:AL998" si="1819">AL197</f>
        <v>45485</v>
      </c>
      <c r="AM935" s="8">
        <f t="shared" ref="AM935:AM998" si="1820">AM197+AM934</f>
        <v>8085</v>
      </c>
      <c r="AN935" s="8">
        <f t="shared" ref="AN935:AN998" si="1821">AN197+AN934</f>
        <v>1072432.1100000001</v>
      </c>
      <c r="AO935" s="8">
        <f t="shared" ref="AO935:AO998" si="1822">AO197+AO934</f>
        <v>3437.2</v>
      </c>
      <c r="AP935" s="8">
        <f t="shared" ref="AP935:AP998" si="1823">AP197+AP934</f>
        <v>0</v>
      </c>
      <c r="AQ935" s="8">
        <f t="shared" ref="AQ935:AQ998" si="1824">AQ197+AQ934</f>
        <v>12389.73</v>
      </c>
      <c r="AR935" s="8">
        <f t="shared" ref="AR935:AR998" si="1825">AR197+AR934</f>
        <v>22</v>
      </c>
      <c r="AS935" s="8"/>
      <c r="AU935" s="11">
        <f t="shared" ref="AU935:AU998" si="1826">AU197</f>
        <v>45485</v>
      </c>
      <c r="AV935" s="8">
        <f t="shared" ref="AV935:AV998" si="1827">AV197+AV934</f>
        <v>8276</v>
      </c>
      <c r="AW935" s="8">
        <f t="shared" ref="AW935:AW998" si="1828">AW197+AW934</f>
        <v>737870.59999999963</v>
      </c>
      <c r="AX935" s="8">
        <f t="shared" ref="AX935:AX998" si="1829">AX197+AX934</f>
        <v>0</v>
      </c>
      <c r="AY935" s="8">
        <f t="shared" ref="AY935:AY998" si="1830">AY197+AY934</f>
        <v>5210.9800000000005</v>
      </c>
      <c r="AZ935" s="8">
        <f t="shared" ref="AZ935:AZ998" si="1831">AZ197+AZ934</f>
        <v>-285.39</v>
      </c>
      <c r="BA935" s="8">
        <f t="shared" ref="BA935:BA998" si="1832">BA197+BA934</f>
        <v>29</v>
      </c>
      <c r="BB935" s="8"/>
      <c r="BD935" s="11">
        <f t="shared" ref="BD935:BD998" si="1833">BD197</f>
        <v>45485</v>
      </c>
      <c r="BE935" s="8">
        <f t="shared" ref="BE935:BE998" si="1834">BE197+BE934</f>
        <v>9407</v>
      </c>
      <c r="BF935" s="8">
        <f t="shared" ref="BF935:BF998" si="1835">BF197+BF934</f>
        <v>1217182.5699999994</v>
      </c>
      <c r="BG935" s="8">
        <f t="shared" ref="BG935:BG998" si="1836">BG197+BG934</f>
        <v>5323.7300000000005</v>
      </c>
      <c r="BH935" s="8">
        <f t="shared" ref="BH935:BH998" si="1837">BH197+BH934</f>
        <v>0</v>
      </c>
      <c r="BI935" s="8">
        <f t="shared" ref="BI935:BI998" si="1838">BI197+BI934</f>
        <v>5725.7999999999956</v>
      </c>
      <c r="BJ935" s="8">
        <f t="shared" ref="BJ935:BJ998" si="1839">BJ197+BJ934</f>
        <v>839</v>
      </c>
      <c r="BK935" s="8"/>
      <c r="BM935" s="11">
        <f t="shared" ref="BM935:BM998" si="1840">BM197</f>
        <v>45485</v>
      </c>
      <c r="BN935" s="8">
        <f t="shared" ref="BN935:BN998" si="1841">BN197+BN934</f>
        <v>10241</v>
      </c>
      <c r="BO935" s="8">
        <f t="shared" ref="BO935:BO998" si="1842">BO197+BO934</f>
        <v>1369826.3800000006</v>
      </c>
      <c r="BP935" s="8">
        <f t="shared" ref="BP935:BP998" si="1843">BP197+BP934</f>
        <v>6810.270000000005</v>
      </c>
      <c r="BQ935" s="8">
        <f t="shared" ref="BQ935:BQ998" si="1844">BQ197+BQ934</f>
        <v>0</v>
      </c>
      <c r="BR935" s="8">
        <f t="shared" ref="BR935:BR998" si="1845">BR197+BR934</f>
        <v>26301.300000000007</v>
      </c>
      <c r="BS935" s="8">
        <f t="shared" ref="BS935:BS998" si="1846">BS197+BS934</f>
        <v>41</v>
      </c>
      <c r="BT935" s="8"/>
      <c r="BV935" s="11">
        <f t="shared" ref="BV935:BV998" si="1847">BV197</f>
        <v>45485</v>
      </c>
      <c r="BW935" s="8">
        <f t="shared" ref="BW935:BW998" si="1848">BW197+BW934</f>
        <v>5948</v>
      </c>
      <c r="BX935" s="8">
        <f t="shared" ref="BX935:BX998" si="1849">BX197+BX934</f>
        <v>473155.55999999988</v>
      </c>
      <c r="BY935" s="8">
        <f t="shared" ref="BY935:BY998" si="1850">BY197+BY934</f>
        <v>6719.15</v>
      </c>
      <c r="BZ935" s="8">
        <f t="shared" ref="BZ935:BZ998" si="1851">BZ197+BZ934</f>
        <v>0</v>
      </c>
      <c r="CA935" s="8">
        <f t="shared" ref="CA935:CA998" si="1852">CA197+CA934</f>
        <v>6212.4400000000005</v>
      </c>
      <c r="CB935" s="8">
        <f t="shared" ref="CB935:CB998" si="1853">CB197+CB934</f>
        <v>34</v>
      </c>
      <c r="CC935" s="8"/>
      <c r="CE935" s="11">
        <f t="shared" ref="CE935:CE998" si="1854">CE197</f>
        <v>45485</v>
      </c>
      <c r="CF935" s="8">
        <f t="shared" ref="CF935:CF998" si="1855">CF197+CF934</f>
        <v>6361</v>
      </c>
      <c r="CG935" s="8">
        <f t="shared" ref="CG935:CG998" si="1856">CG197+CG934</f>
        <v>780039.50000000035</v>
      </c>
      <c r="CH935" s="8">
        <f t="shared" ref="CH935:CH998" si="1857">CH197+CH934</f>
        <v>-35.430000000000291</v>
      </c>
      <c r="CI935" s="8">
        <f t="shared" ref="CI935:CI998" si="1858">CI197+CI934</f>
        <v>25</v>
      </c>
      <c r="CJ935" s="8">
        <f t="shared" ref="CJ935:CJ998" si="1859">CJ197+CJ934</f>
        <v>23.230000000000029</v>
      </c>
      <c r="CK935" s="8">
        <f t="shared" ref="CK935:CK998" si="1860">CK197+CK934</f>
        <v>98</v>
      </c>
      <c r="CL935" s="8"/>
      <c r="CN935" s="11">
        <f t="shared" ref="CN935:CN998" si="1861">CN197</f>
        <v>45485</v>
      </c>
      <c r="CO935" s="8">
        <f t="shared" ref="CO935:CO998" si="1862">CO197+CO934</f>
        <v>12793</v>
      </c>
      <c r="CP935" s="8">
        <f t="shared" ref="CP935:CP998" si="1863">CP197+CP934</f>
        <v>1453169.2400000005</v>
      </c>
      <c r="CQ935" s="8">
        <f t="shared" ref="CQ935:CQ998" si="1864">CQ197+CQ934</f>
        <v>13191.810000000001</v>
      </c>
      <c r="CR935" s="8">
        <f t="shared" ref="CR935:CR998" si="1865">CR197+CR934</f>
        <v>79466.860000000059</v>
      </c>
      <c r="CS935" s="8">
        <f t="shared" ref="CS935:CS998" si="1866">CS197+CS934</f>
        <v>8979.8299999999981</v>
      </c>
      <c r="CT935" s="8">
        <f t="shared" ref="CT935:CT998" si="1867">CT197+CT934</f>
        <v>683</v>
      </c>
      <c r="CU935" s="8"/>
      <c r="CW935" s="11">
        <f t="shared" ref="CW935:CW998" si="1868">CW197</f>
        <v>45485</v>
      </c>
      <c r="CX935" s="8">
        <f t="shared" ref="CX935:CX998" si="1869">CX197+CX934</f>
        <v>2942</v>
      </c>
      <c r="CY935" s="8">
        <f t="shared" ref="CY935:CY998" si="1870">CY197+CY934</f>
        <v>188834.02000000011</v>
      </c>
      <c r="CZ935" s="8">
        <f t="shared" ref="CZ935:CZ998" si="1871">CZ197+CZ934</f>
        <v>-4.5</v>
      </c>
      <c r="DA935" s="8">
        <f t="shared" ref="DA935:DA998" si="1872">DA197+DA934</f>
        <v>1142</v>
      </c>
      <c r="DB935" s="8">
        <f t="shared" ref="DB935:DB998" si="1873">DB197+DB934</f>
        <v>6971.76</v>
      </c>
      <c r="DC935" s="8">
        <f t="shared" ref="DC935:DC998" si="1874">DC197+DC934</f>
        <v>36</v>
      </c>
      <c r="DD935" s="8"/>
      <c r="DF935" s="11">
        <f t="shared" ref="DF935:DF998" si="1875">DF197</f>
        <v>45485</v>
      </c>
      <c r="DG935" s="8">
        <f t="shared" ref="DG935:DG998" si="1876">DG197+DG934</f>
        <v>0</v>
      </c>
      <c r="DH935" s="8">
        <f t="shared" ref="DH935:DH998" si="1877">DH197+DH934</f>
        <v>0</v>
      </c>
      <c r="DI935" s="8">
        <f t="shared" ref="DI935:DI998" si="1878">DI197+DI934</f>
        <v>0</v>
      </c>
      <c r="DJ935" s="8">
        <f t="shared" ref="DJ935:DJ998" si="1879">DJ197+DJ934</f>
        <v>0</v>
      </c>
      <c r="DK935" s="8">
        <f t="shared" ref="DK935:DK998" si="1880">DK197+DK934</f>
        <v>0</v>
      </c>
      <c r="DL935" s="8">
        <f t="shared" ref="DL935:DL998" si="1881">DL197+DL934</f>
        <v>0</v>
      </c>
      <c r="DM935" s="8"/>
      <c r="DO935" s="11">
        <f t="shared" ref="DO935:DO998" si="1882">DO197</f>
        <v>45485</v>
      </c>
      <c r="DP935" s="8">
        <f t="shared" ref="DP935:DP998" si="1883">DP197+DP934</f>
        <v>0</v>
      </c>
      <c r="DQ935" s="8">
        <f t="shared" ref="DQ935:DQ998" si="1884">DQ197+DQ934</f>
        <v>0</v>
      </c>
      <c r="DR935" s="8">
        <f t="shared" ref="DR935:DR998" si="1885">DR197+DR934</f>
        <v>0</v>
      </c>
      <c r="DS935" s="8">
        <f t="shared" ref="DS935:DS998" si="1886">DS197+DS934</f>
        <v>0</v>
      </c>
      <c r="DT935" s="8">
        <f t="shared" ref="DT935:DT998" si="1887">DT197+DT934</f>
        <v>0</v>
      </c>
      <c r="DU935" s="8">
        <f t="shared" ref="DU935:DU998" si="1888">DU197+DU934</f>
        <v>0</v>
      </c>
      <c r="DV935" s="8"/>
      <c r="DX935" s="11">
        <f t="shared" ref="DX935:DX998" si="1889">DX197</f>
        <v>45485</v>
      </c>
      <c r="DY935" s="8">
        <f t="shared" ref="DY935:DY998" si="1890">DY197+DY934</f>
        <v>0</v>
      </c>
      <c r="DZ935" s="8">
        <f t="shared" ref="DZ935:DZ998" si="1891">DZ197+DZ934</f>
        <v>0</v>
      </c>
      <c r="EA935" s="8">
        <f t="shared" ref="EA935:EA998" si="1892">EA197+EA934</f>
        <v>0</v>
      </c>
      <c r="EB935" s="8">
        <f t="shared" ref="EB935:EB998" si="1893">EB197+EB934</f>
        <v>0</v>
      </c>
      <c r="EC935" s="8">
        <f t="shared" ref="EC935:EC998" si="1894">EC197+EC934</f>
        <v>0</v>
      </c>
      <c r="ED935" s="8">
        <f t="shared" ref="ED935:ED998" si="1895">ED197+ED934</f>
        <v>0</v>
      </c>
      <c r="EE935" s="8"/>
    </row>
    <row r="936" spans="2:135" x14ac:dyDescent="0.3">
      <c r="B936" s="11">
        <f t="shared" si="1791"/>
        <v>45486</v>
      </c>
      <c r="C936" s="8">
        <f t="shared" si="1792"/>
        <v>8394</v>
      </c>
      <c r="D936" s="8">
        <f t="shared" si="1793"/>
        <v>1189705.27</v>
      </c>
      <c r="E936" s="8">
        <f t="shared" si="1794"/>
        <v>0</v>
      </c>
      <c r="F936" s="8">
        <f t="shared" si="1795"/>
        <v>5619</v>
      </c>
      <c r="G936" s="8">
        <f t="shared" si="1796"/>
        <v>9297.85</v>
      </c>
      <c r="H936" s="8">
        <f t="shared" si="1797"/>
        <v>51</v>
      </c>
      <c r="I936" s="8"/>
      <c r="K936" s="11">
        <f t="shared" si="1798"/>
        <v>45486</v>
      </c>
      <c r="L936" s="8">
        <f t="shared" si="1799"/>
        <v>6803</v>
      </c>
      <c r="M936" s="8">
        <f t="shared" si="1800"/>
        <v>940331.58000000019</v>
      </c>
      <c r="N936" s="8">
        <f t="shared" si="1801"/>
        <v>3416.3600000000006</v>
      </c>
      <c r="O936" s="8">
        <f t="shared" si="1802"/>
        <v>0</v>
      </c>
      <c r="P936" s="8">
        <f t="shared" si="1803"/>
        <v>4137.8299999999981</v>
      </c>
      <c r="Q936" s="8">
        <f t="shared" si="1804"/>
        <v>11</v>
      </c>
      <c r="R936" s="8"/>
      <c r="T936" s="11">
        <f t="shared" si="1805"/>
        <v>45486</v>
      </c>
      <c r="U936" s="8">
        <f t="shared" si="1806"/>
        <v>4277</v>
      </c>
      <c r="V936" s="8">
        <f t="shared" si="1807"/>
        <v>416430.32000000018</v>
      </c>
      <c r="W936" s="8">
        <f t="shared" si="1808"/>
        <v>0</v>
      </c>
      <c r="X936" s="8">
        <f t="shared" si="1809"/>
        <v>0</v>
      </c>
      <c r="Y936" s="8">
        <f t="shared" si="1810"/>
        <v>8426.52</v>
      </c>
      <c r="Z936" s="8">
        <f t="shared" si="1811"/>
        <v>0</v>
      </c>
      <c r="AA936" s="8"/>
      <c r="AC936" s="11">
        <f t="shared" si="1812"/>
        <v>45486</v>
      </c>
      <c r="AD936" s="8">
        <f t="shared" si="1813"/>
        <v>10159</v>
      </c>
      <c r="AE936" s="8">
        <f t="shared" si="1814"/>
        <v>1274234.9799999993</v>
      </c>
      <c r="AF936" s="8">
        <f t="shared" si="1815"/>
        <v>10145.790000000008</v>
      </c>
      <c r="AG936" s="8">
        <f t="shared" si="1816"/>
        <v>0</v>
      </c>
      <c r="AH936" s="8">
        <f t="shared" si="1817"/>
        <v>11528.480000000005</v>
      </c>
      <c r="AI936" s="8">
        <f t="shared" si="1818"/>
        <v>126</v>
      </c>
      <c r="AJ936" s="8"/>
      <c r="AL936" s="11">
        <f t="shared" si="1819"/>
        <v>45486</v>
      </c>
      <c r="AM936" s="8">
        <f t="shared" si="1820"/>
        <v>8117</v>
      </c>
      <c r="AN936" s="8">
        <f t="shared" si="1821"/>
        <v>1076470.4000000001</v>
      </c>
      <c r="AO936" s="8">
        <f t="shared" si="1822"/>
        <v>3459.41</v>
      </c>
      <c r="AP936" s="8">
        <f t="shared" si="1823"/>
        <v>0</v>
      </c>
      <c r="AQ936" s="8">
        <f t="shared" si="1824"/>
        <v>12489.73</v>
      </c>
      <c r="AR936" s="8">
        <f t="shared" si="1825"/>
        <v>22</v>
      </c>
      <c r="AS936" s="8"/>
      <c r="AU936" s="11">
        <f t="shared" si="1826"/>
        <v>45486</v>
      </c>
      <c r="AV936" s="8">
        <f t="shared" si="1827"/>
        <v>8314</v>
      </c>
      <c r="AW936" s="8">
        <f t="shared" si="1828"/>
        <v>740674.90999999968</v>
      </c>
      <c r="AX936" s="8">
        <f t="shared" si="1829"/>
        <v>0</v>
      </c>
      <c r="AY936" s="8">
        <f t="shared" si="1830"/>
        <v>5238.9800000000005</v>
      </c>
      <c r="AZ936" s="8">
        <f t="shared" si="1831"/>
        <v>-285.39</v>
      </c>
      <c r="BA936" s="8">
        <f t="shared" si="1832"/>
        <v>29</v>
      </c>
      <c r="BB936" s="8"/>
      <c r="BD936" s="11">
        <f t="shared" si="1833"/>
        <v>45486</v>
      </c>
      <c r="BE936" s="8">
        <f t="shared" si="1834"/>
        <v>9461</v>
      </c>
      <c r="BF936" s="8">
        <f t="shared" si="1835"/>
        <v>1223375.1199999994</v>
      </c>
      <c r="BG936" s="8">
        <f t="shared" si="1836"/>
        <v>5349.59</v>
      </c>
      <c r="BH936" s="8">
        <f t="shared" si="1837"/>
        <v>0</v>
      </c>
      <c r="BI936" s="8">
        <f t="shared" si="1838"/>
        <v>5730.7499999999955</v>
      </c>
      <c r="BJ936" s="8">
        <f t="shared" si="1839"/>
        <v>858</v>
      </c>
      <c r="BK936" s="8"/>
      <c r="BM936" s="11">
        <f t="shared" si="1840"/>
        <v>45486</v>
      </c>
      <c r="BN936" s="8">
        <f t="shared" si="1841"/>
        <v>10302</v>
      </c>
      <c r="BO936" s="8">
        <f t="shared" si="1842"/>
        <v>1378960.8600000006</v>
      </c>
      <c r="BP936" s="8">
        <f t="shared" si="1843"/>
        <v>6875.8600000000051</v>
      </c>
      <c r="BQ936" s="8">
        <f t="shared" si="1844"/>
        <v>0</v>
      </c>
      <c r="BR936" s="8">
        <f t="shared" si="1845"/>
        <v>26826.390000000007</v>
      </c>
      <c r="BS936" s="8">
        <f t="shared" si="1846"/>
        <v>41</v>
      </c>
      <c r="BT936" s="8"/>
      <c r="BV936" s="11">
        <f t="shared" si="1847"/>
        <v>45486</v>
      </c>
      <c r="BW936" s="8">
        <f t="shared" si="1848"/>
        <v>5985</v>
      </c>
      <c r="BX936" s="8">
        <f t="shared" si="1849"/>
        <v>475870.92999999988</v>
      </c>
      <c r="BY936" s="8">
        <f t="shared" si="1850"/>
        <v>6764.15</v>
      </c>
      <c r="BZ936" s="8">
        <f t="shared" si="1851"/>
        <v>0</v>
      </c>
      <c r="CA936" s="8">
        <f t="shared" si="1852"/>
        <v>6217.4400000000005</v>
      </c>
      <c r="CB936" s="8">
        <f t="shared" si="1853"/>
        <v>34</v>
      </c>
      <c r="CC936" s="8"/>
      <c r="CE936" s="11">
        <f t="shared" si="1854"/>
        <v>45486</v>
      </c>
      <c r="CF936" s="8">
        <f t="shared" si="1855"/>
        <v>6382</v>
      </c>
      <c r="CG936" s="8">
        <f t="shared" si="1856"/>
        <v>782525.90000000037</v>
      </c>
      <c r="CH936" s="8">
        <f t="shared" si="1857"/>
        <v>-10.430000000000291</v>
      </c>
      <c r="CI936" s="8">
        <f t="shared" si="1858"/>
        <v>25</v>
      </c>
      <c r="CJ936" s="8">
        <f t="shared" si="1859"/>
        <v>23.230000000000029</v>
      </c>
      <c r="CK936" s="8">
        <f t="shared" si="1860"/>
        <v>98</v>
      </c>
      <c r="CL936" s="8"/>
      <c r="CN936" s="11">
        <f t="shared" si="1861"/>
        <v>45486</v>
      </c>
      <c r="CO936" s="8">
        <f t="shared" si="1862"/>
        <v>12868</v>
      </c>
      <c r="CP936" s="8">
        <f t="shared" si="1863"/>
        <v>1462671.8800000004</v>
      </c>
      <c r="CQ936" s="8">
        <f t="shared" si="1864"/>
        <v>13320.810000000001</v>
      </c>
      <c r="CR936" s="8">
        <f t="shared" si="1865"/>
        <v>80175.090000000055</v>
      </c>
      <c r="CS936" s="8">
        <f t="shared" si="1866"/>
        <v>9029.8299999999981</v>
      </c>
      <c r="CT936" s="8">
        <f t="shared" si="1867"/>
        <v>683</v>
      </c>
      <c r="CU936" s="8"/>
      <c r="CW936" s="11">
        <f t="shared" si="1868"/>
        <v>45486</v>
      </c>
      <c r="CX936" s="8">
        <f t="shared" si="1869"/>
        <v>2942</v>
      </c>
      <c r="CY936" s="8">
        <f t="shared" si="1870"/>
        <v>188834.02000000011</v>
      </c>
      <c r="CZ936" s="8">
        <f t="shared" si="1871"/>
        <v>-4.5</v>
      </c>
      <c r="DA936" s="8">
        <f t="shared" si="1872"/>
        <v>1142</v>
      </c>
      <c r="DB936" s="8">
        <f t="shared" si="1873"/>
        <v>6971.76</v>
      </c>
      <c r="DC936" s="8">
        <f t="shared" si="1874"/>
        <v>36</v>
      </c>
      <c r="DD936" s="8"/>
      <c r="DF936" s="11">
        <f t="shared" si="1875"/>
        <v>45486</v>
      </c>
      <c r="DG936" s="8">
        <f t="shared" si="1876"/>
        <v>0</v>
      </c>
      <c r="DH936" s="8">
        <f t="shared" si="1877"/>
        <v>0</v>
      </c>
      <c r="DI936" s="8">
        <f t="shared" si="1878"/>
        <v>0</v>
      </c>
      <c r="DJ936" s="8">
        <f t="shared" si="1879"/>
        <v>0</v>
      </c>
      <c r="DK936" s="8">
        <f t="shared" si="1880"/>
        <v>0</v>
      </c>
      <c r="DL936" s="8">
        <f t="shared" si="1881"/>
        <v>0</v>
      </c>
      <c r="DM936" s="8"/>
      <c r="DO936" s="11">
        <f t="shared" si="1882"/>
        <v>45486</v>
      </c>
      <c r="DP936" s="8">
        <f t="shared" si="1883"/>
        <v>0</v>
      </c>
      <c r="DQ936" s="8">
        <f t="shared" si="1884"/>
        <v>0</v>
      </c>
      <c r="DR936" s="8">
        <f t="shared" si="1885"/>
        <v>0</v>
      </c>
      <c r="DS936" s="8">
        <f t="shared" si="1886"/>
        <v>0</v>
      </c>
      <c r="DT936" s="8">
        <f t="shared" si="1887"/>
        <v>0</v>
      </c>
      <c r="DU936" s="8">
        <f t="shared" si="1888"/>
        <v>0</v>
      </c>
      <c r="DV936" s="8"/>
      <c r="DX936" s="11">
        <f t="shared" si="1889"/>
        <v>45486</v>
      </c>
      <c r="DY936" s="8">
        <f t="shared" si="1890"/>
        <v>0</v>
      </c>
      <c r="DZ936" s="8">
        <f t="shared" si="1891"/>
        <v>0</v>
      </c>
      <c r="EA936" s="8">
        <f t="shared" si="1892"/>
        <v>0</v>
      </c>
      <c r="EB936" s="8">
        <f t="shared" si="1893"/>
        <v>0</v>
      </c>
      <c r="EC936" s="8">
        <f t="shared" si="1894"/>
        <v>0</v>
      </c>
      <c r="ED936" s="8">
        <f t="shared" si="1895"/>
        <v>0</v>
      </c>
      <c r="EE936" s="8"/>
    </row>
    <row r="937" spans="2:135" x14ac:dyDescent="0.3">
      <c r="B937" s="11">
        <f t="shared" si="1791"/>
        <v>45487</v>
      </c>
      <c r="C937" s="8">
        <f t="shared" si="1792"/>
        <v>8430</v>
      </c>
      <c r="D937" s="8">
        <f t="shared" si="1793"/>
        <v>1194106.08</v>
      </c>
      <c r="E937" s="8">
        <f t="shared" si="1794"/>
        <v>0</v>
      </c>
      <c r="F937" s="8">
        <f t="shared" si="1795"/>
        <v>5669</v>
      </c>
      <c r="G937" s="8">
        <f t="shared" si="1796"/>
        <v>9297.85</v>
      </c>
      <c r="H937" s="8">
        <f t="shared" si="1797"/>
        <v>51</v>
      </c>
      <c r="I937" s="8"/>
      <c r="K937" s="11">
        <f t="shared" si="1798"/>
        <v>45487</v>
      </c>
      <c r="L937" s="8">
        <f t="shared" si="1799"/>
        <v>6817</v>
      </c>
      <c r="M937" s="8">
        <f t="shared" si="1800"/>
        <v>942074.50000000023</v>
      </c>
      <c r="N937" s="8">
        <f t="shared" si="1801"/>
        <v>3419.6600000000008</v>
      </c>
      <c r="O937" s="8">
        <f t="shared" si="1802"/>
        <v>0</v>
      </c>
      <c r="P937" s="8">
        <f t="shared" si="1803"/>
        <v>4137.8299999999981</v>
      </c>
      <c r="Q937" s="8">
        <f t="shared" si="1804"/>
        <v>11</v>
      </c>
      <c r="R937" s="8"/>
      <c r="T937" s="11">
        <f t="shared" si="1805"/>
        <v>45487</v>
      </c>
      <c r="U937" s="8">
        <f t="shared" si="1806"/>
        <v>4291</v>
      </c>
      <c r="V937" s="8">
        <f t="shared" si="1807"/>
        <v>417767.9000000002</v>
      </c>
      <c r="W937" s="8">
        <f t="shared" si="1808"/>
        <v>0</v>
      </c>
      <c r="X937" s="8">
        <f t="shared" si="1809"/>
        <v>0</v>
      </c>
      <c r="Y937" s="8">
        <f t="shared" si="1810"/>
        <v>8488.66</v>
      </c>
      <c r="Z937" s="8">
        <f t="shared" si="1811"/>
        <v>0</v>
      </c>
      <c r="AA937" s="8"/>
      <c r="AC937" s="11">
        <f t="shared" si="1812"/>
        <v>45487</v>
      </c>
      <c r="AD937" s="8">
        <f t="shared" si="1813"/>
        <v>10202</v>
      </c>
      <c r="AE937" s="8">
        <f t="shared" si="1814"/>
        <v>1279500.8899999992</v>
      </c>
      <c r="AF937" s="8">
        <f t="shared" si="1815"/>
        <v>10165.220000000008</v>
      </c>
      <c r="AG937" s="8">
        <f t="shared" si="1816"/>
        <v>0</v>
      </c>
      <c r="AH937" s="8">
        <f t="shared" si="1817"/>
        <v>11663.840000000006</v>
      </c>
      <c r="AI937" s="8">
        <f t="shared" si="1818"/>
        <v>126</v>
      </c>
      <c r="AJ937" s="8"/>
      <c r="AL937" s="11">
        <f t="shared" si="1819"/>
        <v>45487</v>
      </c>
      <c r="AM937" s="8">
        <f t="shared" si="1820"/>
        <v>8157</v>
      </c>
      <c r="AN937" s="8">
        <f t="shared" si="1821"/>
        <v>1081962.08</v>
      </c>
      <c r="AO937" s="8">
        <f t="shared" si="1822"/>
        <v>3470.52</v>
      </c>
      <c r="AP937" s="8">
        <f t="shared" si="1823"/>
        <v>0</v>
      </c>
      <c r="AQ937" s="8">
        <f t="shared" si="1824"/>
        <v>12494.68</v>
      </c>
      <c r="AR937" s="8">
        <f t="shared" si="1825"/>
        <v>22</v>
      </c>
      <c r="AS937" s="8"/>
      <c r="AU937" s="11">
        <f t="shared" si="1826"/>
        <v>45487</v>
      </c>
      <c r="AV937" s="8">
        <f t="shared" si="1827"/>
        <v>8353</v>
      </c>
      <c r="AW937" s="8">
        <f t="shared" si="1828"/>
        <v>743686.15999999968</v>
      </c>
      <c r="AX937" s="8">
        <f t="shared" si="1829"/>
        <v>0</v>
      </c>
      <c r="AY937" s="8">
        <f t="shared" si="1830"/>
        <v>5279.9800000000005</v>
      </c>
      <c r="AZ937" s="8">
        <f t="shared" si="1831"/>
        <v>-285.39</v>
      </c>
      <c r="BA937" s="8">
        <f t="shared" si="1832"/>
        <v>29</v>
      </c>
      <c r="BB937" s="8"/>
      <c r="BD937" s="11">
        <f t="shared" si="1833"/>
        <v>45487</v>
      </c>
      <c r="BE937" s="8">
        <f t="shared" si="1834"/>
        <v>9480</v>
      </c>
      <c r="BF937" s="8">
        <f t="shared" si="1835"/>
        <v>1225847.6599999995</v>
      </c>
      <c r="BG937" s="8">
        <f t="shared" si="1836"/>
        <v>5394.8600000000006</v>
      </c>
      <c r="BH937" s="8">
        <f t="shared" si="1837"/>
        <v>0</v>
      </c>
      <c r="BI937" s="8">
        <f t="shared" si="1838"/>
        <v>5730.7499999999955</v>
      </c>
      <c r="BJ937" s="8">
        <f t="shared" si="1839"/>
        <v>877</v>
      </c>
      <c r="BK937" s="8"/>
      <c r="BM937" s="11">
        <f t="shared" si="1840"/>
        <v>45487</v>
      </c>
      <c r="BN937" s="8">
        <f t="shared" si="1841"/>
        <v>10334</v>
      </c>
      <c r="BO937" s="8">
        <f t="shared" si="1842"/>
        <v>1382140.4200000006</v>
      </c>
      <c r="BP937" s="8">
        <f t="shared" si="1843"/>
        <v>6948.6000000000049</v>
      </c>
      <c r="BQ937" s="8">
        <f t="shared" si="1844"/>
        <v>0</v>
      </c>
      <c r="BR937" s="8">
        <f t="shared" si="1845"/>
        <v>27008.930000000008</v>
      </c>
      <c r="BS937" s="8">
        <f t="shared" si="1846"/>
        <v>42</v>
      </c>
      <c r="BT937" s="8"/>
      <c r="BV937" s="11">
        <f t="shared" si="1847"/>
        <v>45487</v>
      </c>
      <c r="BW937" s="8">
        <f t="shared" si="1848"/>
        <v>6020</v>
      </c>
      <c r="BX937" s="8">
        <f t="shared" si="1849"/>
        <v>478513.86999999988</v>
      </c>
      <c r="BY937" s="8">
        <f t="shared" si="1850"/>
        <v>6800.2599999999993</v>
      </c>
      <c r="BZ937" s="8">
        <f t="shared" si="1851"/>
        <v>0</v>
      </c>
      <c r="CA937" s="8">
        <f t="shared" si="1852"/>
        <v>6217.4400000000005</v>
      </c>
      <c r="CB937" s="8">
        <f t="shared" si="1853"/>
        <v>34</v>
      </c>
      <c r="CC937" s="8"/>
      <c r="CE937" s="11">
        <f t="shared" si="1854"/>
        <v>45487</v>
      </c>
      <c r="CF937" s="8">
        <f t="shared" si="1855"/>
        <v>6400</v>
      </c>
      <c r="CG937" s="8">
        <f t="shared" si="1856"/>
        <v>784482.8000000004</v>
      </c>
      <c r="CH937" s="8">
        <f t="shared" si="1857"/>
        <v>-5.430000000000291</v>
      </c>
      <c r="CI937" s="8">
        <f t="shared" si="1858"/>
        <v>25</v>
      </c>
      <c r="CJ937" s="8">
        <f t="shared" si="1859"/>
        <v>23.230000000000029</v>
      </c>
      <c r="CK937" s="8">
        <f t="shared" si="1860"/>
        <v>98</v>
      </c>
      <c r="CL937" s="8"/>
      <c r="CN937" s="11">
        <f t="shared" si="1861"/>
        <v>45487</v>
      </c>
      <c r="CO937" s="8">
        <f t="shared" si="1862"/>
        <v>12935</v>
      </c>
      <c r="CP937" s="8">
        <f t="shared" si="1863"/>
        <v>1470638.9400000004</v>
      </c>
      <c r="CQ937" s="8">
        <f t="shared" si="1864"/>
        <v>13357.810000000001</v>
      </c>
      <c r="CR937" s="8">
        <f t="shared" si="1865"/>
        <v>80406.83000000006</v>
      </c>
      <c r="CS937" s="8">
        <f t="shared" si="1866"/>
        <v>9054.8299999999981</v>
      </c>
      <c r="CT937" s="8">
        <f t="shared" si="1867"/>
        <v>684</v>
      </c>
      <c r="CU937" s="8"/>
      <c r="CW937" s="11">
        <f t="shared" si="1868"/>
        <v>45487</v>
      </c>
      <c r="CX937" s="8">
        <f t="shared" si="1869"/>
        <v>2942</v>
      </c>
      <c r="CY937" s="8">
        <f t="shared" si="1870"/>
        <v>188834.02000000011</v>
      </c>
      <c r="CZ937" s="8">
        <f t="shared" si="1871"/>
        <v>-4.5</v>
      </c>
      <c r="DA937" s="8">
        <f t="shared" si="1872"/>
        <v>1142</v>
      </c>
      <c r="DB937" s="8">
        <f t="shared" si="1873"/>
        <v>6971.76</v>
      </c>
      <c r="DC937" s="8">
        <f t="shared" si="1874"/>
        <v>36</v>
      </c>
      <c r="DD937" s="8"/>
      <c r="DF937" s="11">
        <f t="shared" si="1875"/>
        <v>45487</v>
      </c>
      <c r="DG937" s="8">
        <f t="shared" si="1876"/>
        <v>0</v>
      </c>
      <c r="DH937" s="8">
        <f t="shared" si="1877"/>
        <v>0</v>
      </c>
      <c r="DI937" s="8">
        <f t="shared" si="1878"/>
        <v>0</v>
      </c>
      <c r="DJ937" s="8">
        <f t="shared" si="1879"/>
        <v>0</v>
      </c>
      <c r="DK937" s="8">
        <f t="shared" si="1880"/>
        <v>0</v>
      </c>
      <c r="DL937" s="8">
        <f t="shared" si="1881"/>
        <v>0</v>
      </c>
      <c r="DM937" s="8"/>
      <c r="DO937" s="11">
        <f t="shared" si="1882"/>
        <v>45487</v>
      </c>
      <c r="DP937" s="8">
        <f t="shared" si="1883"/>
        <v>0</v>
      </c>
      <c r="DQ937" s="8">
        <f t="shared" si="1884"/>
        <v>0</v>
      </c>
      <c r="DR937" s="8">
        <f t="shared" si="1885"/>
        <v>0</v>
      </c>
      <c r="DS937" s="8">
        <f t="shared" si="1886"/>
        <v>0</v>
      </c>
      <c r="DT937" s="8">
        <f t="shared" si="1887"/>
        <v>0</v>
      </c>
      <c r="DU937" s="8">
        <f t="shared" si="1888"/>
        <v>0</v>
      </c>
      <c r="DV937" s="8"/>
      <c r="DX937" s="11">
        <f t="shared" si="1889"/>
        <v>45487</v>
      </c>
      <c r="DY937" s="8">
        <f t="shared" si="1890"/>
        <v>0</v>
      </c>
      <c r="DZ937" s="8">
        <f t="shared" si="1891"/>
        <v>0</v>
      </c>
      <c r="EA937" s="8">
        <f t="shared" si="1892"/>
        <v>0</v>
      </c>
      <c r="EB937" s="8">
        <f t="shared" si="1893"/>
        <v>0</v>
      </c>
      <c r="EC937" s="8">
        <f t="shared" si="1894"/>
        <v>0</v>
      </c>
      <c r="ED937" s="8">
        <f t="shared" si="1895"/>
        <v>0</v>
      </c>
      <c r="EE937" s="8"/>
    </row>
    <row r="938" spans="2:135" x14ac:dyDescent="0.3">
      <c r="B938" s="11">
        <f t="shared" si="1791"/>
        <v>45488</v>
      </c>
      <c r="C938" s="8">
        <f t="shared" si="1792"/>
        <v>8481</v>
      </c>
      <c r="D938" s="8">
        <f t="shared" si="1793"/>
        <v>1201568.2000000002</v>
      </c>
      <c r="E938" s="8">
        <f t="shared" si="1794"/>
        <v>0</v>
      </c>
      <c r="F938" s="8">
        <f t="shared" si="1795"/>
        <v>5707</v>
      </c>
      <c r="G938" s="8">
        <f t="shared" si="1796"/>
        <v>9297.85</v>
      </c>
      <c r="H938" s="8">
        <f t="shared" si="1797"/>
        <v>53</v>
      </c>
      <c r="I938" s="8"/>
      <c r="K938" s="11">
        <f t="shared" si="1798"/>
        <v>45488</v>
      </c>
      <c r="L938" s="8">
        <f t="shared" si="1799"/>
        <v>6877</v>
      </c>
      <c r="M938" s="8">
        <f t="shared" si="1800"/>
        <v>949930.56000000029</v>
      </c>
      <c r="N938" s="8">
        <f t="shared" si="1801"/>
        <v>3436.6400000000008</v>
      </c>
      <c r="O938" s="8">
        <f t="shared" si="1802"/>
        <v>0</v>
      </c>
      <c r="P938" s="8">
        <f t="shared" si="1803"/>
        <v>4177.7799999999979</v>
      </c>
      <c r="Q938" s="8">
        <f t="shared" si="1804"/>
        <v>11</v>
      </c>
      <c r="R938" s="8"/>
      <c r="T938" s="11">
        <f t="shared" si="1805"/>
        <v>45488</v>
      </c>
      <c r="U938" s="8">
        <f t="shared" si="1806"/>
        <v>4325</v>
      </c>
      <c r="V938" s="8">
        <f t="shared" si="1807"/>
        <v>421035.83000000019</v>
      </c>
      <c r="W938" s="8">
        <f t="shared" si="1808"/>
        <v>0</v>
      </c>
      <c r="X938" s="8">
        <f t="shared" si="1809"/>
        <v>0</v>
      </c>
      <c r="Y938" s="8">
        <f t="shared" si="1810"/>
        <v>8540.16</v>
      </c>
      <c r="Z938" s="8">
        <f t="shared" si="1811"/>
        <v>0</v>
      </c>
      <c r="AA938" s="8"/>
      <c r="AC938" s="11">
        <f t="shared" si="1812"/>
        <v>45488</v>
      </c>
      <c r="AD938" s="8">
        <f t="shared" si="1813"/>
        <v>10267</v>
      </c>
      <c r="AE938" s="8">
        <f t="shared" si="1814"/>
        <v>1288058.1499999992</v>
      </c>
      <c r="AF938" s="8">
        <f t="shared" si="1815"/>
        <v>10240.170000000009</v>
      </c>
      <c r="AG938" s="8">
        <f t="shared" si="1816"/>
        <v>0</v>
      </c>
      <c r="AH938" s="8">
        <f t="shared" si="1817"/>
        <v>11668.790000000006</v>
      </c>
      <c r="AI938" s="8">
        <f t="shared" si="1818"/>
        <v>126</v>
      </c>
      <c r="AJ938" s="8"/>
      <c r="AL938" s="11">
        <f t="shared" si="1819"/>
        <v>45488</v>
      </c>
      <c r="AM938" s="8">
        <f t="shared" si="1820"/>
        <v>8214</v>
      </c>
      <c r="AN938" s="8">
        <f t="shared" si="1821"/>
        <v>1089541.3800000001</v>
      </c>
      <c r="AO938" s="8">
        <f t="shared" si="1822"/>
        <v>3504.7599999999998</v>
      </c>
      <c r="AP938" s="8">
        <f t="shared" si="1823"/>
        <v>0</v>
      </c>
      <c r="AQ938" s="8">
        <f t="shared" si="1824"/>
        <v>12504.58</v>
      </c>
      <c r="AR938" s="8">
        <f t="shared" si="1825"/>
        <v>22</v>
      </c>
      <c r="AS938" s="8"/>
      <c r="AU938" s="11">
        <f t="shared" si="1826"/>
        <v>45488</v>
      </c>
      <c r="AV938" s="8">
        <f t="shared" si="1827"/>
        <v>8419</v>
      </c>
      <c r="AW938" s="8">
        <f t="shared" si="1828"/>
        <v>748850.39999999967</v>
      </c>
      <c r="AX938" s="8">
        <f t="shared" si="1829"/>
        <v>0</v>
      </c>
      <c r="AY938" s="8">
        <f t="shared" si="1830"/>
        <v>5358.9800000000005</v>
      </c>
      <c r="AZ938" s="8">
        <f t="shared" si="1831"/>
        <v>-285.39</v>
      </c>
      <c r="BA938" s="8">
        <f t="shared" si="1832"/>
        <v>29</v>
      </c>
      <c r="BB938" s="8"/>
      <c r="BD938" s="11">
        <f t="shared" si="1833"/>
        <v>45488</v>
      </c>
      <c r="BE938" s="8">
        <f t="shared" si="1834"/>
        <v>9533</v>
      </c>
      <c r="BF938" s="8">
        <f t="shared" si="1835"/>
        <v>1233334.4299999995</v>
      </c>
      <c r="BG938" s="8">
        <f t="shared" si="1836"/>
        <v>5431.81</v>
      </c>
      <c r="BH938" s="8">
        <f t="shared" si="1837"/>
        <v>0</v>
      </c>
      <c r="BI938" s="8">
        <f t="shared" si="1838"/>
        <v>5730.7499999999955</v>
      </c>
      <c r="BJ938" s="8">
        <f t="shared" si="1839"/>
        <v>896</v>
      </c>
      <c r="BK938" s="8"/>
      <c r="BM938" s="11">
        <f t="shared" si="1840"/>
        <v>45488</v>
      </c>
      <c r="BN938" s="8">
        <f t="shared" si="1841"/>
        <v>10395</v>
      </c>
      <c r="BO938" s="8">
        <f t="shared" si="1842"/>
        <v>1390203.8000000005</v>
      </c>
      <c r="BP938" s="8">
        <f t="shared" si="1843"/>
        <v>6988.1300000000047</v>
      </c>
      <c r="BQ938" s="8">
        <f t="shared" si="1844"/>
        <v>0</v>
      </c>
      <c r="BR938" s="8">
        <f t="shared" si="1845"/>
        <v>27282.550000000007</v>
      </c>
      <c r="BS938" s="8">
        <f t="shared" si="1846"/>
        <v>43</v>
      </c>
      <c r="BT938" s="8"/>
      <c r="BV938" s="11">
        <f t="shared" si="1847"/>
        <v>45488</v>
      </c>
      <c r="BW938" s="8">
        <f t="shared" si="1848"/>
        <v>6059</v>
      </c>
      <c r="BX938" s="8">
        <f t="shared" si="1849"/>
        <v>481531.28999999986</v>
      </c>
      <c r="BY938" s="8">
        <f t="shared" si="1850"/>
        <v>6808.2599999999993</v>
      </c>
      <c r="BZ938" s="8">
        <f t="shared" si="1851"/>
        <v>0</v>
      </c>
      <c r="CA938" s="8">
        <f t="shared" si="1852"/>
        <v>6217.4400000000005</v>
      </c>
      <c r="CB938" s="8">
        <f t="shared" si="1853"/>
        <v>34</v>
      </c>
      <c r="CC938" s="8"/>
      <c r="CE938" s="11">
        <f t="shared" si="1854"/>
        <v>45488</v>
      </c>
      <c r="CF938" s="8">
        <f t="shared" si="1855"/>
        <v>6429</v>
      </c>
      <c r="CG938" s="8">
        <f t="shared" si="1856"/>
        <v>787925.45000000042</v>
      </c>
      <c r="CH938" s="8">
        <f t="shared" si="1857"/>
        <v>21.569999999999709</v>
      </c>
      <c r="CI938" s="8">
        <f t="shared" si="1858"/>
        <v>25</v>
      </c>
      <c r="CJ938" s="8">
        <f t="shared" si="1859"/>
        <v>23.230000000000029</v>
      </c>
      <c r="CK938" s="8">
        <f t="shared" si="1860"/>
        <v>98</v>
      </c>
      <c r="CL938" s="8"/>
      <c r="CN938" s="11">
        <f t="shared" si="1861"/>
        <v>45488</v>
      </c>
      <c r="CO938" s="8">
        <f t="shared" si="1862"/>
        <v>13011</v>
      </c>
      <c r="CP938" s="8">
        <f t="shared" si="1863"/>
        <v>1480332.6700000004</v>
      </c>
      <c r="CQ938" s="8">
        <f t="shared" si="1864"/>
        <v>13429.310000000001</v>
      </c>
      <c r="CR938" s="8">
        <f t="shared" si="1865"/>
        <v>80826.33000000006</v>
      </c>
      <c r="CS938" s="8">
        <f t="shared" si="1866"/>
        <v>9054.8299999999981</v>
      </c>
      <c r="CT938" s="8">
        <f t="shared" si="1867"/>
        <v>684</v>
      </c>
      <c r="CU938" s="8"/>
      <c r="CW938" s="11">
        <f t="shared" si="1868"/>
        <v>45488</v>
      </c>
      <c r="CX938" s="8">
        <f t="shared" si="1869"/>
        <v>2942</v>
      </c>
      <c r="CY938" s="8">
        <f t="shared" si="1870"/>
        <v>188834.02000000011</v>
      </c>
      <c r="CZ938" s="8">
        <f t="shared" si="1871"/>
        <v>-4.5</v>
      </c>
      <c r="DA938" s="8">
        <f t="shared" si="1872"/>
        <v>1142</v>
      </c>
      <c r="DB938" s="8">
        <f t="shared" si="1873"/>
        <v>6971.76</v>
      </c>
      <c r="DC938" s="8">
        <f t="shared" si="1874"/>
        <v>36</v>
      </c>
      <c r="DD938" s="8"/>
      <c r="DF938" s="11">
        <f t="shared" si="1875"/>
        <v>45488</v>
      </c>
      <c r="DG938" s="8">
        <f t="shared" si="1876"/>
        <v>0</v>
      </c>
      <c r="DH938" s="8">
        <f t="shared" si="1877"/>
        <v>0</v>
      </c>
      <c r="DI938" s="8">
        <f t="shared" si="1878"/>
        <v>0</v>
      </c>
      <c r="DJ938" s="8">
        <f t="shared" si="1879"/>
        <v>0</v>
      </c>
      <c r="DK938" s="8">
        <f t="shared" si="1880"/>
        <v>0</v>
      </c>
      <c r="DL938" s="8">
        <f t="shared" si="1881"/>
        <v>0</v>
      </c>
      <c r="DM938" s="8"/>
      <c r="DO938" s="11">
        <f t="shared" si="1882"/>
        <v>45488</v>
      </c>
      <c r="DP938" s="8">
        <f t="shared" si="1883"/>
        <v>0</v>
      </c>
      <c r="DQ938" s="8">
        <f t="shared" si="1884"/>
        <v>0</v>
      </c>
      <c r="DR938" s="8">
        <f t="shared" si="1885"/>
        <v>0</v>
      </c>
      <c r="DS938" s="8">
        <f t="shared" si="1886"/>
        <v>0</v>
      </c>
      <c r="DT938" s="8">
        <f t="shared" si="1887"/>
        <v>0</v>
      </c>
      <c r="DU938" s="8">
        <f t="shared" si="1888"/>
        <v>0</v>
      </c>
      <c r="DV938" s="8"/>
      <c r="DX938" s="11">
        <f t="shared" si="1889"/>
        <v>45488</v>
      </c>
      <c r="DY938" s="8">
        <f t="shared" si="1890"/>
        <v>0</v>
      </c>
      <c r="DZ938" s="8">
        <f t="shared" si="1891"/>
        <v>0</v>
      </c>
      <c r="EA938" s="8">
        <f t="shared" si="1892"/>
        <v>0</v>
      </c>
      <c r="EB938" s="8">
        <f t="shared" si="1893"/>
        <v>0</v>
      </c>
      <c r="EC938" s="8">
        <f t="shared" si="1894"/>
        <v>0</v>
      </c>
      <c r="ED938" s="8">
        <f t="shared" si="1895"/>
        <v>0</v>
      </c>
      <c r="EE938" s="8"/>
    </row>
    <row r="939" spans="2:135" x14ac:dyDescent="0.3">
      <c r="B939" s="11">
        <f t="shared" si="1791"/>
        <v>45489</v>
      </c>
      <c r="C939" s="8">
        <f t="shared" si="1792"/>
        <v>8542</v>
      </c>
      <c r="D939" s="8">
        <f t="shared" si="1793"/>
        <v>1211029.6600000001</v>
      </c>
      <c r="E939" s="8">
        <f t="shared" si="1794"/>
        <v>0</v>
      </c>
      <c r="F939" s="8">
        <f t="shared" si="1795"/>
        <v>5720</v>
      </c>
      <c r="G939" s="8">
        <f t="shared" si="1796"/>
        <v>9347.85</v>
      </c>
      <c r="H939" s="8">
        <f t="shared" si="1797"/>
        <v>53</v>
      </c>
      <c r="I939" s="8"/>
      <c r="K939" s="11">
        <f t="shared" si="1798"/>
        <v>45489</v>
      </c>
      <c r="L939" s="8">
        <f t="shared" si="1799"/>
        <v>6940</v>
      </c>
      <c r="M939" s="8">
        <f t="shared" si="1800"/>
        <v>958374.51000000024</v>
      </c>
      <c r="N939" s="8">
        <f t="shared" si="1801"/>
        <v>3480.7500000000009</v>
      </c>
      <c r="O939" s="8">
        <f t="shared" si="1802"/>
        <v>0</v>
      </c>
      <c r="P939" s="8">
        <f t="shared" si="1803"/>
        <v>4182.7299999999977</v>
      </c>
      <c r="Q939" s="8">
        <f t="shared" si="1804"/>
        <v>11</v>
      </c>
      <c r="R939" s="8"/>
      <c r="T939" s="11">
        <f t="shared" si="1805"/>
        <v>45489</v>
      </c>
      <c r="U939" s="8">
        <f t="shared" si="1806"/>
        <v>4358</v>
      </c>
      <c r="V939" s="8">
        <f t="shared" si="1807"/>
        <v>424070.01000000018</v>
      </c>
      <c r="W939" s="8">
        <f t="shared" si="1808"/>
        <v>0</v>
      </c>
      <c r="X939" s="8">
        <f t="shared" si="1809"/>
        <v>0</v>
      </c>
      <c r="Y939" s="8">
        <f t="shared" si="1810"/>
        <v>8821.16</v>
      </c>
      <c r="Z939" s="8">
        <f t="shared" si="1811"/>
        <v>0</v>
      </c>
      <c r="AA939" s="8"/>
      <c r="AC939" s="11">
        <f t="shared" si="1812"/>
        <v>45489</v>
      </c>
      <c r="AD939" s="8">
        <f t="shared" si="1813"/>
        <v>10334</v>
      </c>
      <c r="AE939" s="8">
        <f t="shared" si="1814"/>
        <v>1297733.0799999991</v>
      </c>
      <c r="AF939" s="8">
        <f t="shared" si="1815"/>
        <v>10302.19000000001</v>
      </c>
      <c r="AG939" s="8">
        <f t="shared" si="1816"/>
        <v>0</v>
      </c>
      <c r="AH939" s="8">
        <f t="shared" si="1817"/>
        <v>11673.740000000007</v>
      </c>
      <c r="AI939" s="8">
        <f t="shared" si="1818"/>
        <v>126</v>
      </c>
      <c r="AJ939" s="8"/>
      <c r="AL939" s="11">
        <f t="shared" si="1819"/>
        <v>45489</v>
      </c>
      <c r="AM939" s="8">
        <f t="shared" si="1820"/>
        <v>8272</v>
      </c>
      <c r="AN939" s="8">
        <f t="shared" si="1821"/>
        <v>1097504.56</v>
      </c>
      <c r="AO939" s="8">
        <f t="shared" si="1822"/>
        <v>3537.14</v>
      </c>
      <c r="AP939" s="8">
        <f t="shared" si="1823"/>
        <v>0</v>
      </c>
      <c r="AQ939" s="8">
        <f t="shared" si="1824"/>
        <v>12467.16</v>
      </c>
      <c r="AR939" s="8">
        <f t="shared" si="1825"/>
        <v>22</v>
      </c>
      <c r="AS939" s="8"/>
      <c r="AU939" s="11">
        <f t="shared" si="1826"/>
        <v>45489</v>
      </c>
      <c r="AV939" s="8">
        <f t="shared" si="1827"/>
        <v>8492</v>
      </c>
      <c r="AW939" s="8">
        <f t="shared" si="1828"/>
        <v>755447.6799999997</v>
      </c>
      <c r="AX939" s="8">
        <f t="shared" si="1829"/>
        <v>0</v>
      </c>
      <c r="AY939" s="8">
        <f t="shared" si="1830"/>
        <v>5411.9800000000005</v>
      </c>
      <c r="AZ939" s="8">
        <f t="shared" si="1831"/>
        <v>-285.39</v>
      </c>
      <c r="BA939" s="8">
        <f t="shared" si="1832"/>
        <v>29</v>
      </c>
      <c r="BB939" s="8"/>
      <c r="BD939" s="11">
        <f t="shared" si="1833"/>
        <v>45489</v>
      </c>
      <c r="BE939" s="8">
        <f t="shared" si="1834"/>
        <v>9588</v>
      </c>
      <c r="BF939" s="8">
        <f t="shared" si="1835"/>
        <v>1240407.5299999996</v>
      </c>
      <c r="BG939" s="8">
        <f t="shared" si="1836"/>
        <v>5444.75</v>
      </c>
      <c r="BH939" s="8">
        <f t="shared" si="1837"/>
        <v>0</v>
      </c>
      <c r="BI939" s="8">
        <f t="shared" si="1838"/>
        <v>5730.7499999999955</v>
      </c>
      <c r="BJ939" s="8">
        <f t="shared" si="1839"/>
        <v>915</v>
      </c>
      <c r="BK939" s="8"/>
      <c r="BM939" s="11">
        <f t="shared" si="1840"/>
        <v>45489</v>
      </c>
      <c r="BN939" s="8">
        <f t="shared" si="1841"/>
        <v>10438</v>
      </c>
      <c r="BO939" s="8">
        <f t="shared" si="1842"/>
        <v>1395422.8500000006</v>
      </c>
      <c r="BP939" s="8">
        <f t="shared" si="1843"/>
        <v>7048.6000000000049</v>
      </c>
      <c r="BQ939" s="8">
        <f t="shared" si="1844"/>
        <v>0</v>
      </c>
      <c r="BR939" s="8">
        <f t="shared" si="1845"/>
        <v>27282.550000000007</v>
      </c>
      <c r="BS939" s="8">
        <f t="shared" si="1846"/>
        <v>44</v>
      </c>
      <c r="BT939" s="8"/>
      <c r="BV939" s="11">
        <f t="shared" si="1847"/>
        <v>45489</v>
      </c>
      <c r="BW939" s="8">
        <f t="shared" si="1848"/>
        <v>6095</v>
      </c>
      <c r="BX939" s="8">
        <f t="shared" si="1849"/>
        <v>484214.51999999984</v>
      </c>
      <c r="BY939" s="8">
        <f t="shared" si="1850"/>
        <v>6846.2599999999993</v>
      </c>
      <c r="BZ939" s="8">
        <f t="shared" si="1851"/>
        <v>0</v>
      </c>
      <c r="CA939" s="8">
        <f t="shared" si="1852"/>
        <v>6217.4400000000005</v>
      </c>
      <c r="CB939" s="8">
        <f t="shared" si="1853"/>
        <v>34</v>
      </c>
      <c r="CC939" s="8"/>
      <c r="CE939" s="11">
        <f t="shared" si="1854"/>
        <v>45489</v>
      </c>
      <c r="CF939" s="8">
        <f t="shared" si="1855"/>
        <v>6456</v>
      </c>
      <c r="CG939" s="8">
        <f t="shared" si="1856"/>
        <v>791025.35000000044</v>
      </c>
      <c r="CH939" s="8">
        <f t="shared" si="1857"/>
        <v>36.069999999999709</v>
      </c>
      <c r="CI939" s="8">
        <f t="shared" si="1858"/>
        <v>25</v>
      </c>
      <c r="CJ939" s="8">
        <f t="shared" si="1859"/>
        <v>23.230000000000029</v>
      </c>
      <c r="CK939" s="8">
        <f t="shared" si="1860"/>
        <v>98</v>
      </c>
      <c r="CL939" s="8"/>
      <c r="CN939" s="11">
        <f t="shared" si="1861"/>
        <v>45489</v>
      </c>
      <c r="CO939" s="8">
        <f t="shared" si="1862"/>
        <v>13088</v>
      </c>
      <c r="CP939" s="8">
        <f t="shared" si="1863"/>
        <v>1491153.4200000004</v>
      </c>
      <c r="CQ939" s="8">
        <f t="shared" si="1864"/>
        <v>13477.810000000001</v>
      </c>
      <c r="CR939" s="8">
        <f t="shared" si="1865"/>
        <v>81157.300000000061</v>
      </c>
      <c r="CS939" s="8">
        <f t="shared" si="1866"/>
        <v>9139.8299999999981</v>
      </c>
      <c r="CT939" s="8">
        <f t="shared" si="1867"/>
        <v>684</v>
      </c>
      <c r="CU939" s="8"/>
      <c r="CW939" s="11">
        <f t="shared" si="1868"/>
        <v>45489</v>
      </c>
      <c r="CX939" s="8">
        <f t="shared" si="1869"/>
        <v>2942</v>
      </c>
      <c r="CY939" s="8">
        <f t="shared" si="1870"/>
        <v>188834.02000000011</v>
      </c>
      <c r="CZ939" s="8">
        <f t="shared" si="1871"/>
        <v>-4.5</v>
      </c>
      <c r="DA939" s="8">
        <f t="shared" si="1872"/>
        <v>1142</v>
      </c>
      <c r="DB939" s="8">
        <f t="shared" si="1873"/>
        <v>6971.76</v>
      </c>
      <c r="DC939" s="8">
        <f t="shared" si="1874"/>
        <v>36</v>
      </c>
      <c r="DD939" s="8"/>
      <c r="DF939" s="11">
        <f t="shared" si="1875"/>
        <v>45489</v>
      </c>
      <c r="DG939" s="8">
        <f t="shared" si="1876"/>
        <v>0</v>
      </c>
      <c r="DH939" s="8">
        <f t="shared" si="1877"/>
        <v>0</v>
      </c>
      <c r="DI939" s="8">
        <f t="shared" si="1878"/>
        <v>0</v>
      </c>
      <c r="DJ939" s="8">
        <f t="shared" si="1879"/>
        <v>0</v>
      </c>
      <c r="DK939" s="8">
        <f t="shared" si="1880"/>
        <v>0</v>
      </c>
      <c r="DL939" s="8">
        <f t="shared" si="1881"/>
        <v>0</v>
      </c>
      <c r="DM939" s="8"/>
      <c r="DO939" s="11">
        <f t="shared" si="1882"/>
        <v>45489</v>
      </c>
      <c r="DP939" s="8">
        <f t="shared" si="1883"/>
        <v>0</v>
      </c>
      <c r="DQ939" s="8">
        <f t="shared" si="1884"/>
        <v>0</v>
      </c>
      <c r="DR939" s="8">
        <f t="shared" si="1885"/>
        <v>0</v>
      </c>
      <c r="DS939" s="8">
        <f t="shared" si="1886"/>
        <v>0</v>
      </c>
      <c r="DT939" s="8">
        <f t="shared" si="1887"/>
        <v>0</v>
      </c>
      <c r="DU939" s="8">
        <f t="shared" si="1888"/>
        <v>0</v>
      </c>
      <c r="DV939" s="8"/>
      <c r="DX939" s="11">
        <f t="shared" si="1889"/>
        <v>45489</v>
      </c>
      <c r="DY939" s="8">
        <f t="shared" si="1890"/>
        <v>0</v>
      </c>
      <c r="DZ939" s="8">
        <f t="shared" si="1891"/>
        <v>0</v>
      </c>
      <c r="EA939" s="8">
        <f t="shared" si="1892"/>
        <v>0</v>
      </c>
      <c r="EB939" s="8">
        <f t="shared" si="1893"/>
        <v>0</v>
      </c>
      <c r="EC939" s="8">
        <f t="shared" si="1894"/>
        <v>0</v>
      </c>
      <c r="ED939" s="8">
        <f t="shared" si="1895"/>
        <v>0</v>
      </c>
      <c r="EE939" s="8"/>
    </row>
    <row r="940" spans="2:135" x14ac:dyDescent="0.3">
      <c r="B940" s="11">
        <f t="shared" si="1791"/>
        <v>45490</v>
      </c>
      <c r="C940" s="8">
        <f t="shared" si="1792"/>
        <v>8602</v>
      </c>
      <c r="D940" s="8">
        <f t="shared" si="1793"/>
        <v>1220533.2100000002</v>
      </c>
      <c r="E940" s="8">
        <f t="shared" si="1794"/>
        <v>0</v>
      </c>
      <c r="F940" s="8">
        <f t="shared" si="1795"/>
        <v>5741</v>
      </c>
      <c r="G940" s="8">
        <f t="shared" si="1796"/>
        <v>9347.85</v>
      </c>
      <c r="H940" s="8">
        <f t="shared" si="1797"/>
        <v>53</v>
      </c>
      <c r="I940" s="8"/>
      <c r="K940" s="11">
        <f t="shared" si="1798"/>
        <v>45490</v>
      </c>
      <c r="L940" s="8">
        <f t="shared" si="1799"/>
        <v>6987</v>
      </c>
      <c r="M940" s="8">
        <f t="shared" si="1800"/>
        <v>964591.54000000027</v>
      </c>
      <c r="N940" s="8">
        <f t="shared" si="1801"/>
        <v>3495.3700000000008</v>
      </c>
      <c r="O940" s="8">
        <f t="shared" si="1802"/>
        <v>0</v>
      </c>
      <c r="P940" s="8">
        <f t="shared" si="1803"/>
        <v>4182.7299999999977</v>
      </c>
      <c r="Q940" s="8">
        <f t="shared" si="1804"/>
        <v>11</v>
      </c>
      <c r="R940" s="8"/>
      <c r="T940" s="11">
        <f t="shared" si="1805"/>
        <v>45490</v>
      </c>
      <c r="U940" s="8">
        <f t="shared" si="1806"/>
        <v>4388</v>
      </c>
      <c r="V940" s="8">
        <f t="shared" si="1807"/>
        <v>426933.8400000002</v>
      </c>
      <c r="W940" s="8">
        <f t="shared" si="1808"/>
        <v>0</v>
      </c>
      <c r="X940" s="8">
        <f t="shared" si="1809"/>
        <v>0</v>
      </c>
      <c r="Y940" s="8">
        <f t="shared" si="1810"/>
        <v>8855.91</v>
      </c>
      <c r="Z940" s="8">
        <f t="shared" si="1811"/>
        <v>0</v>
      </c>
      <c r="AA940" s="8"/>
      <c r="AC940" s="11">
        <f t="shared" si="1812"/>
        <v>45490</v>
      </c>
      <c r="AD940" s="8">
        <f t="shared" si="1813"/>
        <v>10408</v>
      </c>
      <c r="AE940" s="8">
        <f t="shared" si="1814"/>
        <v>1308125.4999999991</v>
      </c>
      <c r="AF940" s="8">
        <f t="shared" si="1815"/>
        <v>10371.600000000009</v>
      </c>
      <c r="AG940" s="8">
        <f t="shared" si="1816"/>
        <v>0</v>
      </c>
      <c r="AH940" s="8">
        <f t="shared" si="1817"/>
        <v>11804.400000000007</v>
      </c>
      <c r="AI940" s="8">
        <f t="shared" si="1818"/>
        <v>126</v>
      </c>
      <c r="AJ940" s="8"/>
      <c r="AL940" s="11">
        <f t="shared" si="1819"/>
        <v>45490</v>
      </c>
      <c r="AM940" s="8">
        <f t="shared" si="1820"/>
        <v>8325</v>
      </c>
      <c r="AN940" s="8">
        <f t="shared" si="1821"/>
        <v>1104460.72</v>
      </c>
      <c r="AO940" s="8">
        <f t="shared" si="1822"/>
        <v>3559.35</v>
      </c>
      <c r="AP940" s="8">
        <f t="shared" si="1823"/>
        <v>0</v>
      </c>
      <c r="AQ940" s="8">
        <f t="shared" si="1824"/>
        <v>12606.16</v>
      </c>
      <c r="AR940" s="8">
        <f t="shared" si="1825"/>
        <v>22</v>
      </c>
      <c r="AS940" s="8"/>
      <c r="AU940" s="11">
        <f t="shared" si="1826"/>
        <v>45490</v>
      </c>
      <c r="AV940" s="8">
        <f t="shared" si="1827"/>
        <v>8549</v>
      </c>
      <c r="AW940" s="8">
        <f t="shared" si="1828"/>
        <v>760393.41999999969</v>
      </c>
      <c r="AX940" s="8">
        <f t="shared" si="1829"/>
        <v>0</v>
      </c>
      <c r="AY940" s="8">
        <f t="shared" si="1830"/>
        <v>5452.88</v>
      </c>
      <c r="AZ940" s="8">
        <f t="shared" si="1831"/>
        <v>-285.39</v>
      </c>
      <c r="BA940" s="8">
        <f t="shared" si="1832"/>
        <v>29</v>
      </c>
      <c r="BB940" s="8"/>
      <c r="BD940" s="11">
        <f t="shared" si="1833"/>
        <v>45490</v>
      </c>
      <c r="BE940" s="8">
        <f t="shared" si="1834"/>
        <v>9632</v>
      </c>
      <c r="BF940" s="8">
        <f t="shared" si="1835"/>
        <v>1246518.8399999996</v>
      </c>
      <c r="BG940" s="8">
        <f t="shared" si="1836"/>
        <v>5465.08</v>
      </c>
      <c r="BH940" s="8">
        <f t="shared" si="1837"/>
        <v>0</v>
      </c>
      <c r="BI940" s="8">
        <f t="shared" si="1838"/>
        <v>5730.7499999999955</v>
      </c>
      <c r="BJ940" s="8">
        <f t="shared" si="1839"/>
        <v>934</v>
      </c>
      <c r="BK940" s="8"/>
      <c r="BM940" s="11">
        <f t="shared" si="1840"/>
        <v>45490</v>
      </c>
      <c r="BN940" s="8">
        <f t="shared" si="1841"/>
        <v>10492</v>
      </c>
      <c r="BO940" s="8">
        <f t="shared" si="1842"/>
        <v>1402199.3600000006</v>
      </c>
      <c r="BP940" s="8">
        <f t="shared" si="1843"/>
        <v>7118.8300000000045</v>
      </c>
      <c r="BQ940" s="8">
        <f t="shared" si="1844"/>
        <v>0</v>
      </c>
      <c r="BR940" s="8">
        <f t="shared" si="1845"/>
        <v>27287.500000000007</v>
      </c>
      <c r="BS940" s="8">
        <f t="shared" si="1846"/>
        <v>45</v>
      </c>
      <c r="BT940" s="8"/>
      <c r="BV940" s="11">
        <f t="shared" si="1847"/>
        <v>45490</v>
      </c>
      <c r="BW940" s="8">
        <f t="shared" si="1848"/>
        <v>6126</v>
      </c>
      <c r="BX940" s="8">
        <f t="shared" si="1849"/>
        <v>486629.76999999984</v>
      </c>
      <c r="BY940" s="8">
        <f t="shared" si="1850"/>
        <v>6879.2599999999993</v>
      </c>
      <c r="BZ940" s="8">
        <f t="shared" si="1851"/>
        <v>0</v>
      </c>
      <c r="CA940" s="8">
        <f t="shared" si="1852"/>
        <v>6287.4400000000005</v>
      </c>
      <c r="CB940" s="8">
        <f t="shared" si="1853"/>
        <v>34</v>
      </c>
      <c r="CC940" s="8"/>
      <c r="CE940" s="11">
        <f t="shared" si="1854"/>
        <v>45490</v>
      </c>
      <c r="CF940" s="8">
        <f t="shared" si="1855"/>
        <v>6476</v>
      </c>
      <c r="CG940" s="8">
        <f t="shared" si="1856"/>
        <v>793376.07000000041</v>
      </c>
      <c r="CH940" s="8">
        <f t="shared" si="1857"/>
        <v>44.069999999999709</v>
      </c>
      <c r="CI940" s="8">
        <f t="shared" si="1858"/>
        <v>25</v>
      </c>
      <c r="CJ940" s="8">
        <f t="shared" si="1859"/>
        <v>23.230000000000029</v>
      </c>
      <c r="CK940" s="8">
        <f t="shared" si="1860"/>
        <v>98</v>
      </c>
      <c r="CL940" s="8"/>
      <c r="CN940" s="11">
        <f t="shared" si="1861"/>
        <v>45490</v>
      </c>
      <c r="CO940" s="8">
        <f t="shared" si="1862"/>
        <v>13161</v>
      </c>
      <c r="CP940" s="8">
        <f t="shared" si="1863"/>
        <v>1501119.0700000003</v>
      </c>
      <c r="CQ940" s="8">
        <f t="shared" si="1864"/>
        <v>13541.310000000001</v>
      </c>
      <c r="CR940" s="8">
        <f t="shared" si="1865"/>
        <v>81645.650000000067</v>
      </c>
      <c r="CS940" s="8">
        <f t="shared" si="1866"/>
        <v>9464.8299999999981</v>
      </c>
      <c r="CT940" s="8">
        <f t="shared" si="1867"/>
        <v>684</v>
      </c>
      <c r="CU940" s="8"/>
      <c r="CW940" s="11">
        <f t="shared" si="1868"/>
        <v>45490</v>
      </c>
      <c r="CX940" s="8">
        <f t="shared" si="1869"/>
        <v>2942</v>
      </c>
      <c r="CY940" s="8">
        <f t="shared" si="1870"/>
        <v>188834.02000000011</v>
      </c>
      <c r="CZ940" s="8">
        <f t="shared" si="1871"/>
        <v>-4.5</v>
      </c>
      <c r="DA940" s="8">
        <f t="shared" si="1872"/>
        <v>1142</v>
      </c>
      <c r="DB940" s="8">
        <f t="shared" si="1873"/>
        <v>6971.76</v>
      </c>
      <c r="DC940" s="8">
        <f t="shared" si="1874"/>
        <v>36</v>
      </c>
      <c r="DD940" s="8"/>
      <c r="DF940" s="11">
        <f t="shared" si="1875"/>
        <v>45490</v>
      </c>
      <c r="DG940" s="8">
        <f t="shared" si="1876"/>
        <v>0</v>
      </c>
      <c r="DH940" s="8">
        <f t="shared" si="1877"/>
        <v>0</v>
      </c>
      <c r="DI940" s="8">
        <f t="shared" si="1878"/>
        <v>0</v>
      </c>
      <c r="DJ940" s="8">
        <f t="shared" si="1879"/>
        <v>0</v>
      </c>
      <c r="DK940" s="8">
        <f t="shared" si="1880"/>
        <v>0</v>
      </c>
      <c r="DL940" s="8">
        <f t="shared" si="1881"/>
        <v>0</v>
      </c>
      <c r="DM940" s="8"/>
      <c r="DO940" s="11">
        <f t="shared" si="1882"/>
        <v>45490</v>
      </c>
      <c r="DP940" s="8">
        <f t="shared" si="1883"/>
        <v>0</v>
      </c>
      <c r="DQ940" s="8">
        <f t="shared" si="1884"/>
        <v>0</v>
      </c>
      <c r="DR940" s="8">
        <f t="shared" si="1885"/>
        <v>0</v>
      </c>
      <c r="DS940" s="8">
        <f t="shared" si="1886"/>
        <v>0</v>
      </c>
      <c r="DT940" s="8">
        <f t="shared" si="1887"/>
        <v>0</v>
      </c>
      <c r="DU940" s="8">
        <f t="shared" si="1888"/>
        <v>0</v>
      </c>
      <c r="DV940" s="8"/>
      <c r="DX940" s="11">
        <f t="shared" si="1889"/>
        <v>45490</v>
      </c>
      <c r="DY940" s="8">
        <f t="shared" si="1890"/>
        <v>0</v>
      </c>
      <c r="DZ940" s="8">
        <f t="shared" si="1891"/>
        <v>0</v>
      </c>
      <c r="EA940" s="8">
        <f t="shared" si="1892"/>
        <v>0</v>
      </c>
      <c r="EB940" s="8">
        <f t="shared" si="1893"/>
        <v>0</v>
      </c>
      <c r="EC940" s="8">
        <f t="shared" si="1894"/>
        <v>0</v>
      </c>
      <c r="ED940" s="8">
        <f t="shared" si="1895"/>
        <v>0</v>
      </c>
      <c r="EE940" s="8"/>
    </row>
    <row r="941" spans="2:135" x14ac:dyDescent="0.3">
      <c r="B941" s="11">
        <f t="shared" si="1791"/>
        <v>45491</v>
      </c>
      <c r="C941" s="8">
        <f t="shared" si="1792"/>
        <v>8662</v>
      </c>
      <c r="D941" s="8">
        <f t="shared" si="1793"/>
        <v>1230390.1800000002</v>
      </c>
      <c r="E941" s="8">
        <f t="shared" si="1794"/>
        <v>0</v>
      </c>
      <c r="F941" s="8">
        <f t="shared" si="1795"/>
        <v>5745</v>
      </c>
      <c r="G941" s="8">
        <f t="shared" si="1796"/>
        <v>9347.85</v>
      </c>
      <c r="H941" s="8">
        <f t="shared" si="1797"/>
        <v>53</v>
      </c>
      <c r="I941" s="8"/>
      <c r="K941" s="11">
        <f t="shared" si="1798"/>
        <v>45491</v>
      </c>
      <c r="L941" s="8">
        <f t="shared" si="1799"/>
        <v>7033</v>
      </c>
      <c r="M941" s="8">
        <f t="shared" si="1800"/>
        <v>970515.31000000029</v>
      </c>
      <c r="N941" s="8">
        <f t="shared" si="1801"/>
        <v>3501.9600000000009</v>
      </c>
      <c r="O941" s="8">
        <f t="shared" si="1802"/>
        <v>0</v>
      </c>
      <c r="P941" s="8">
        <f t="shared" si="1803"/>
        <v>4386.6799999999976</v>
      </c>
      <c r="Q941" s="8">
        <f t="shared" si="1804"/>
        <v>11</v>
      </c>
      <c r="R941" s="8"/>
      <c r="T941" s="11">
        <f t="shared" si="1805"/>
        <v>45491</v>
      </c>
      <c r="U941" s="8">
        <f t="shared" si="1806"/>
        <v>4430</v>
      </c>
      <c r="V941" s="8">
        <f t="shared" si="1807"/>
        <v>431206.98000000021</v>
      </c>
      <c r="W941" s="8">
        <f t="shared" si="1808"/>
        <v>0</v>
      </c>
      <c r="X941" s="8">
        <f t="shared" si="1809"/>
        <v>0</v>
      </c>
      <c r="Y941" s="8">
        <f t="shared" si="1810"/>
        <v>8897.16</v>
      </c>
      <c r="Z941" s="8">
        <f t="shared" si="1811"/>
        <v>0</v>
      </c>
      <c r="AA941" s="8"/>
      <c r="AC941" s="11">
        <f t="shared" si="1812"/>
        <v>45491</v>
      </c>
      <c r="AD941" s="8">
        <f t="shared" si="1813"/>
        <v>10461</v>
      </c>
      <c r="AE941" s="8">
        <f t="shared" si="1814"/>
        <v>1315357.2299999991</v>
      </c>
      <c r="AF941" s="8">
        <f t="shared" si="1815"/>
        <v>10486.350000000009</v>
      </c>
      <c r="AG941" s="8">
        <f t="shared" si="1816"/>
        <v>0</v>
      </c>
      <c r="AH941" s="8">
        <f t="shared" si="1817"/>
        <v>11804.400000000007</v>
      </c>
      <c r="AI941" s="8">
        <f t="shared" si="1818"/>
        <v>126</v>
      </c>
      <c r="AJ941" s="8"/>
      <c r="AL941" s="11">
        <f t="shared" si="1819"/>
        <v>45491</v>
      </c>
      <c r="AM941" s="8">
        <f t="shared" si="1820"/>
        <v>8378</v>
      </c>
      <c r="AN941" s="8">
        <f t="shared" si="1821"/>
        <v>1111358.51</v>
      </c>
      <c r="AO941" s="8">
        <f t="shared" si="1822"/>
        <v>3574.16</v>
      </c>
      <c r="AP941" s="8">
        <f t="shared" si="1823"/>
        <v>0</v>
      </c>
      <c r="AQ941" s="8">
        <f t="shared" si="1824"/>
        <v>12611.11</v>
      </c>
      <c r="AR941" s="8">
        <f t="shared" si="1825"/>
        <v>22</v>
      </c>
      <c r="AS941" s="8"/>
      <c r="AU941" s="11">
        <f t="shared" si="1826"/>
        <v>45491</v>
      </c>
      <c r="AV941" s="8">
        <f t="shared" si="1827"/>
        <v>8601</v>
      </c>
      <c r="AW941" s="8">
        <f t="shared" si="1828"/>
        <v>765048.55999999971</v>
      </c>
      <c r="AX941" s="8">
        <f t="shared" si="1829"/>
        <v>0</v>
      </c>
      <c r="AY941" s="8">
        <f t="shared" si="1830"/>
        <v>5475.88</v>
      </c>
      <c r="AZ941" s="8">
        <f t="shared" si="1831"/>
        <v>-285.39</v>
      </c>
      <c r="BA941" s="8">
        <f t="shared" si="1832"/>
        <v>29</v>
      </c>
      <c r="BB941" s="8"/>
      <c r="BD941" s="11">
        <f t="shared" si="1833"/>
        <v>45491</v>
      </c>
      <c r="BE941" s="8">
        <f t="shared" si="1834"/>
        <v>9670</v>
      </c>
      <c r="BF941" s="8">
        <f t="shared" si="1835"/>
        <v>1251428.7299999995</v>
      </c>
      <c r="BG941" s="8">
        <f t="shared" si="1836"/>
        <v>5468.78</v>
      </c>
      <c r="BH941" s="8">
        <f t="shared" si="1837"/>
        <v>0</v>
      </c>
      <c r="BI941" s="8">
        <f t="shared" si="1838"/>
        <v>5730.7499999999955</v>
      </c>
      <c r="BJ941" s="8">
        <f t="shared" si="1839"/>
        <v>953</v>
      </c>
      <c r="BK941" s="8"/>
      <c r="BM941" s="11">
        <f t="shared" si="1840"/>
        <v>45491</v>
      </c>
      <c r="BN941" s="8">
        <f t="shared" si="1841"/>
        <v>10539</v>
      </c>
      <c r="BO941" s="8">
        <f t="shared" si="1842"/>
        <v>1408160.3000000005</v>
      </c>
      <c r="BP941" s="8">
        <f t="shared" si="1843"/>
        <v>7116.5000000000045</v>
      </c>
      <c r="BQ941" s="8">
        <f t="shared" si="1844"/>
        <v>0</v>
      </c>
      <c r="BR941" s="8">
        <f t="shared" si="1845"/>
        <v>27498.380000000008</v>
      </c>
      <c r="BS941" s="8">
        <f t="shared" si="1846"/>
        <v>46</v>
      </c>
      <c r="BT941" s="8"/>
      <c r="BV941" s="11">
        <f t="shared" si="1847"/>
        <v>45491</v>
      </c>
      <c r="BW941" s="8">
        <f t="shared" si="1848"/>
        <v>6159</v>
      </c>
      <c r="BX941" s="8">
        <f t="shared" si="1849"/>
        <v>489066.63999999984</v>
      </c>
      <c r="BY941" s="8">
        <f t="shared" si="1850"/>
        <v>6924.2599999999993</v>
      </c>
      <c r="BZ941" s="8">
        <f t="shared" si="1851"/>
        <v>0</v>
      </c>
      <c r="CA941" s="8">
        <f t="shared" si="1852"/>
        <v>6312.4400000000005</v>
      </c>
      <c r="CB941" s="8">
        <f t="shared" si="1853"/>
        <v>34</v>
      </c>
      <c r="CC941" s="8"/>
      <c r="CE941" s="11">
        <f t="shared" si="1854"/>
        <v>45491</v>
      </c>
      <c r="CF941" s="8">
        <f t="shared" si="1855"/>
        <v>6507</v>
      </c>
      <c r="CG941" s="8">
        <f t="shared" si="1856"/>
        <v>797050.3000000004</v>
      </c>
      <c r="CH941" s="8">
        <f t="shared" si="1857"/>
        <v>65.569999999999709</v>
      </c>
      <c r="CI941" s="8">
        <f t="shared" si="1858"/>
        <v>25</v>
      </c>
      <c r="CJ941" s="8">
        <f t="shared" si="1859"/>
        <v>23.230000000000029</v>
      </c>
      <c r="CK941" s="8">
        <f t="shared" si="1860"/>
        <v>98</v>
      </c>
      <c r="CL941" s="8"/>
      <c r="CN941" s="11">
        <f t="shared" si="1861"/>
        <v>45491</v>
      </c>
      <c r="CO941" s="8">
        <f t="shared" si="1862"/>
        <v>13206</v>
      </c>
      <c r="CP941" s="8">
        <f t="shared" si="1863"/>
        <v>1508029.9400000004</v>
      </c>
      <c r="CQ941" s="8">
        <f t="shared" si="1864"/>
        <v>13591.310000000001</v>
      </c>
      <c r="CR941" s="8">
        <f t="shared" si="1865"/>
        <v>82203.110000000073</v>
      </c>
      <c r="CS941" s="8">
        <f t="shared" si="1866"/>
        <v>9539.8299999999981</v>
      </c>
      <c r="CT941" s="8">
        <f t="shared" si="1867"/>
        <v>684</v>
      </c>
      <c r="CU941" s="8"/>
      <c r="CW941" s="11">
        <f t="shared" si="1868"/>
        <v>45491</v>
      </c>
      <c r="CX941" s="8">
        <f t="shared" si="1869"/>
        <v>2942</v>
      </c>
      <c r="CY941" s="8">
        <f t="shared" si="1870"/>
        <v>188834.02000000011</v>
      </c>
      <c r="CZ941" s="8">
        <f t="shared" si="1871"/>
        <v>-4.5</v>
      </c>
      <c r="DA941" s="8">
        <f t="shared" si="1872"/>
        <v>1142</v>
      </c>
      <c r="DB941" s="8">
        <f t="shared" si="1873"/>
        <v>6971.76</v>
      </c>
      <c r="DC941" s="8">
        <f t="shared" si="1874"/>
        <v>36</v>
      </c>
      <c r="DD941" s="8"/>
      <c r="DF941" s="11">
        <f t="shared" si="1875"/>
        <v>45491</v>
      </c>
      <c r="DG941" s="8">
        <f t="shared" si="1876"/>
        <v>0</v>
      </c>
      <c r="DH941" s="8">
        <f t="shared" si="1877"/>
        <v>0</v>
      </c>
      <c r="DI941" s="8">
        <f t="shared" si="1878"/>
        <v>0</v>
      </c>
      <c r="DJ941" s="8">
        <f t="shared" si="1879"/>
        <v>0</v>
      </c>
      <c r="DK941" s="8">
        <f t="shared" si="1880"/>
        <v>0</v>
      </c>
      <c r="DL941" s="8">
        <f t="shared" si="1881"/>
        <v>0</v>
      </c>
      <c r="DM941" s="8"/>
      <c r="DO941" s="11">
        <f t="shared" si="1882"/>
        <v>45491</v>
      </c>
      <c r="DP941" s="8">
        <f t="shared" si="1883"/>
        <v>0</v>
      </c>
      <c r="DQ941" s="8">
        <f t="shared" si="1884"/>
        <v>0</v>
      </c>
      <c r="DR941" s="8">
        <f t="shared" si="1885"/>
        <v>0</v>
      </c>
      <c r="DS941" s="8">
        <f t="shared" si="1886"/>
        <v>0</v>
      </c>
      <c r="DT941" s="8">
        <f t="shared" si="1887"/>
        <v>0</v>
      </c>
      <c r="DU941" s="8">
        <f t="shared" si="1888"/>
        <v>0</v>
      </c>
      <c r="DV941" s="8"/>
      <c r="DX941" s="11">
        <f t="shared" si="1889"/>
        <v>45491</v>
      </c>
      <c r="DY941" s="8">
        <f t="shared" si="1890"/>
        <v>0</v>
      </c>
      <c r="DZ941" s="8">
        <f t="shared" si="1891"/>
        <v>0</v>
      </c>
      <c r="EA941" s="8">
        <f t="shared" si="1892"/>
        <v>0</v>
      </c>
      <c r="EB941" s="8">
        <f t="shared" si="1893"/>
        <v>0</v>
      </c>
      <c r="EC941" s="8">
        <f t="shared" si="1894"/>
        <v>0</v>
      </c>
      <c r="ED941" s="8">
        <f t="shared" si="1895"/>
        <v>0</v>
      </c>
      <c r="EE941" s="8"/>
    </row>
    <row r="942" spans="2:135" x14ac:dyDescent="0.3">
      <c r="B942" s="11">
        <f t="shared" si="1791"/>
        <v>45492</v>
      </c>
      <c r="C942" s="8">
        <f t="shared" si="1792"/>
        <v>8719</v>
      </c>
      <c r="D942" s="8">
        <f t="shared" si="1793"/>
        <v>1238981.9700000002</v>
      </c>
      <c r="E942" s="8">
        <f t="shared" si="1794"/>
        <v>0</v>
      </c>
      <c r="F942" s="8">
        <f t="shared" si="1795"/>
        <v>5763</v>
      </c>
      <c r="G942" s="8">
        <f t="shared" si="1796"/>
        <v>9347.85</v>
      </c>
      <c r="H942" s="8">
        <f t="shared" si="1797"/>
        <v>53</v>
      </c>
      <c r="I942" s="8"/>
      <c r="K942" s="11">
        <f t="shared" si="1798"/>
        <v>45492</v>
      </c>
      <c r="L942" s="8">
        <f t="shared" si="1799"/>
        <v>7070</v>
      </c>
      <c r="M942" s="8">
        <f t="shared" si="1800"/>
        <v>975492.58000000031</v>
      </c>
      <c r="N942" s="8">
        <f t="shared" si="1801"/>
        <v>3533.7900000000009</v>
      </c>
      <c r="O942" s="8">
        <f t="shared" si="1802"/>
        <v>0</v>
      </c>
      <c r="P942" s="8">
        <f t="shared" si="1803"/>
        <v>4386.6799999999976</v>
      </c>
      <c r="Q942" s="8">
        <f t="shared" si="1804"/>
        <v>11</v>
      </c>
      <c r="R942" s="8"/>
      <c r="T942" s="11">
        <f t="shared" si="1805"/>
        <v>45492</v>
      </c>
      <c r="U942" s="8">
        <f t="shared" si="1806"/>
        <v>4475</v>
      </c>
      <c r="V942" s="8">
        <f t="shared" si="1807"/>
        <v>436231.94000000024</v>
      </c>
      <c r="W942" s="8">
        <f t="shared" si="1808"/>
        <v>0</v>
      </c>
      <c r="X942" s="8">
        <f t="shared" si="1809"/>
        <v>0</v>
      </c>
      <c r="Y942" s="8">
        <f t="shared" si="1810"/>
        <v>8922.66</v>
      </c>
      <c r="Z942" s="8">
        <f t="shared" si="1811"/>
        <v>0</v>
      </c>
      <c r="AA942" s="8"/>
      <c r="AC942" s="11">
        <f t="shared" si="1812"/>
        <v>45492</v>
      </c>
      <c r="AD942" s="8">
        <f t="shared" si="1813"/>
        <v>10515</v>
      </c>
      <c r="AE942" s="8">
        <f t="shared" si="1814"/>
        <v>1321774.5899999992</v>
      </c>
      <c r="AF942" s="8">
        <f t="shared" si="1815"/>
        <v>10552.05000000001</v>
      </c>
      <c r="AG942" s="8">
        <f t="shared" si="1816"/>
        <v>0</v>
      </c>
      <c r="AH942" s="8">
        <f t="shared" si="1817"/>
        <v>11927.520000000008</v>
      </c>
      <c r="AI942" s="8">
        <f t="shared" si="1818"/>
        <v>126</v>
      </c>
      <c r="AJ942" s="8"/>
      <c r="AL942" s="11">
        <f t="shared" si="1819"/>
        <v>45492</v>
      </c>
      <c r="AM942" s="8">
        <f t="shared" si="1820"/>
        <v>8418</v>
      </c>
      <c r="AN942" s="8">
        <f t="shared" si="1821"/>
        <v>1116419.5</v>
      </c>
      <c r="AO942" s="8">
        <f t="shared" si="1822"/>
        <v>3585.27</v>
      </c>
      <c r="AP942" s="8">
        <f t="shared" si="1823"/>
        <v>0</v>
      </c>
      <c r="AQ942" s="8">
        <f t="shared" si="1824"/>
        <v>12611.11</v>
      </c>
      <c r="AR942" s="8">
        <f t="shared" si="1825"/>
        <v>22</v>
      </c>
      <c r="AS942" s="8"/>
      <c r="AU942" s="11">
        <f t="shared" si="1826"/>
        <v>45492</v>
      </c>
      <c r="AV942" s="8">
        <f t="shared" si="1827"/>
        <v>8642</v>
      </c>
      <c r="AW942" s="8">
        <f t="shared" si="1828"/>
        <v>768602.37999999966</v>
      </c>
      <c r="AX942" s="8">
        <f t="shared" si="1829"/>
        <v>0</v>
      </c>
      <c r="AY942" s="8">
        <f t="shared" si="1830"/>
        <v>5521.16</v>
      </c>
      <c r="AZ942" s="8">
        <f t="shared" si="1831"/>
        <v>-135.38999999999999</v>
      </c>
      <c r="BA942" s="8">
        <f t="shared" si="1832"/>
        <v>29</v>
      </c>
      <c r="BB942" s="8"/>
      <c r="BD942" s="11">
        <f t="shared" si="1833"/>
        <v>45492</v>
      </c>
      <c r="BE942" s="8">
        <f t="shared" si="1834"/>
        <v>9719</v>
      </c>
      <c r="BF942" s="8">
        <f t="shared" si="1835"/>
        <v>1257539.3799999994</v>
      </c>
      <c r="BG942" s="8">
        <f t="shared" si="1836"/>
        <v>5484.49</v>
      </c>
      <c r="BH942" s="8">
        <f t="shared" si="1837"/>
        <v>0</v>
      </c>
      <c r="BI942" s="8">
        <f t="shared" si="1838"/>
        <v>5730.7499999999955</v>
      </c>
      <c r="BJ942" s="8">
        <f t="shared" si="1839"/>
        <v>968</v>
      </c>
      <c r="BK942" s="8"/>
      <c r="BM942" s="11">
        <f t="shared" si="1840"/>
        <v>45492</v>
      </c>
      <c r="BN942" s="8">
        <f t="shared" si="1841"/>
        <v>10576</v>
      </c>
      <c r="BO942" s="8">
        <f t="shared" si="1842"/>
        <v>1413013.6100000006</v>
      </c>
      <c r="BP942" s="8">
        <f t="shared" si="1843"/>
        <v>7121.6200000000044</v>
      </c>
      <c r="BQ942" s="8">
        <f t="shared" si="1844"/>
        <v>0</v>
      </c>
      <c r="BR942" s="8">
        <f t="shared" si="1845"/>
        <v>27769.640000000007</v>
      </c>
      <c r="BS942" s="8">
        <f t="shared" si="1846"/>
        <v>47</v>
      </c>
      <c r="BT942" s="8"/>
      <c r="BV942" s="11">
        <f t="shared" si="1847"/>
        <v>45492</v>
      </c>
      <c r="BW942" s="8">
        <f t="shared" si="1848"/>
        <v>6190</v>
      </c>
      <c r="BX942" s="8">
        <f t="shared" si="1849"/>
        <v>491373.09999999986</v>
      </c>
      <c r="BY942" s="8">
        <f t="shared" si="1850"/>
        <v>7030.2599999999993</v>
      </c>
      <c r="BZ942" s="8">
        <f t="shared" si="1851"/>
        <v>0</v>
      </c>
      <c r="CA942" s="8">
        <f t="shared" si="1852"/>
        <v>6312.4400000000005</v>
      </c>
      <c r="CB942" s="8">
        <f t="shared" si="1853"/>
        <v>34</v>
      </c>
      <c r="CC942" s="8"/>
      <c r="CE942" s="11">
        <f t="shared" si="1854"/>
        <v>45492</v>
      </c>
      <c r="CF942" s="8">
        <f t="shared" si="1855"/>
        <v>6552</v>
      </c>
      <c r="CG942" s="8">
        <f t="shared" si="1856"/>
        <v>802636.6800000004</v>
      </c>
      <c r="CH942" s="8">
        <f t="shared" si="1857"/>
        <v>153.56999999999971</v>
      </c>
      <c r="CI942" s="8">
        <f t="shared" si="1858"/>
        <v>25</v>
      </c>
      <c r="CJ942" s="8">
        <f t="shared" si="1859"/>
        <v>23.230000000000029</v>
      </c>
      <c r="CK942" s="8">
        <f t="shared" si="1860"/>
        <v>98</v>
      </c>
      <c r="CL942" s="8"/>
      <c r="CN942" s="11">
        <f t="shared" si="1861"/>
        <v>45492</v>
      </c>
      <c r="CO942" s="8">
        <f t="shared" si="1862"/>
        <v>13283</v>
      </c>
      <c r="CP942" s="8">
        <f t="shared" si="1863"/>
        <v>1518034.7400000005</v>
      </c>
      <c r="CQ942" s="8">
        <f t="shared" si="1864"/>
        <v>13655.310000000001</v>
      </c>
      <c r="CR942" s="8">
        <f t="shared" si="1865"/>
        <v>82580.850000000079</v>
      </c>
      <c r="CS942" s="8">
        <f t="shared" si="1866"/>
        <v>9599.8299999999981</v>
      </c>
      <c r="CT942" s="8">
        <f t="shared" si="1867"/>
        <v>684</v>
      </c>
      <c r="CU942" s="8"/>
      <c r="CW942" s="11">
        <f t="shared" si="1868"/>
        <v>45492</v>
      </c>
      <c r="CX942" s="8">
        <f t="shared" si="1869"/>
        <v>2942</v>
      </c>
      <c r="CY942" s="8">
        <f t="shared" si="1870"/>
        <v>188834.02000000011</v>
      </c>
      <c r="CZ942" s="8">
        <f t="shared" si="1871"/>
        <v>-4.5</v>
      </c>
      <c r="DA942" s="8">
        <f t="shared" si="1872"/>
        <v>1142</v>
      </c>
      <c r="DB942" s="8">
        <f t="shared" si="1873"/>
        <v>6971.76</v>
      </c>
      <c r="DC942" s="8">
        <f t="shared" si="1874"/>
        <v>36</v>
      </c>
      <c r="DD942" s="8"/>
      <c r="DF942" s="11">
        <f t="shared" si="1875"/>
        <v>45492</v>
      </c>
      <c r="DG942" s="8">
        <f t="shared" si="1876"/>
        <v>0</v>
      </c>
      <c r="DH942" s="8">
        <f t="shared" si="1877"/>
        <v>0</v>
      </c>
      <c r="DI942" s="8">
        <f t="shared" si="1878"/>
        <v>0</v>
      </c>
      <c r="DJ942" s="8">
        <f t="shared" si="1879"/>
        <v>0</v>
      </c>
      <c r="DK942" s="8">
        <f t="shared" si="1880"/>
        <v>0</v>
      </c>
      <c r="DL942" s="8">
        <f t="shared" si="1881"/>
        <v>0</v>
      </c>
      <c r="DM942" s="8"/>
      <c r="DO942" s="11">
        <f t="shared" si="1882"/>
        <v>45492</v>
      </c>
      <c r="DP942" s="8">
        <f t="shared" si="1883"/>
        <v>0</v>
      </c>
      <c r="DQ942" s="8">
        <f t="shared" si="1884"/>
        <v>0</v>
      </c>
      <c r="DR942" s="8">
        <f t="shared" si="1885"/>
        <v>0</v>
      </c>
      <c r="DS942" s="8">
        <f t="shared" si="1886"/>
        <v>0</v>
      </c>
      <c r="DT942" s="8">
        <f t="shared" si="1887"/>
        <v>0</v>
      </c>
      <c r="DU942" s="8">
        <f t="shared" si="1888"/>
        <v>0</v>
      </c>
      <c r="DV942" s="8"/>
      <c r="DX942" s="11">
        <f t="shared" si="1889"/>
        <v>45492</v>
      </c>
      <c r="DY942" s="8">
        <f t="shared" si="1890"/>
        <v>0</v>
      </c>
      <c r="DZ942" s="8">
        <f t="shared" si="1891"/>
        <v>0</v>
      </c>
      <c r="EA942" s="8">
        <f t="shared" si="1892"/>
        <v>0</v>
      </c>
      <c r="EB942" s="8">
        <f t="shared" si="1893"/>
        <v>0</v>
      </c>
      <c r="EC942" s="8">
        <f t="shared" si="1894"/>
        <v>0</v>
      </c>
      <c r="ED942" s="8">
        <f t="shared" si="1895"/>
        <v>0</v>
      </c>
      <c r="EE942" s="8"/>
    </row>
    <row r="943" spans="2:135" x14ac:dyDescent="0.3">
      <c r="B943" s="11">
        <f t="shared" si="1791"/>
        <v>45493</v>
      </c>
      <c r="C943" s="8">
        <f t="shared" si="1792"/>
        <v>8773</v>
      </c>
      <c r="D943" s="8">
        <f t="shared" si="1793"/>
        <v>1247171.1100000001</v>
      </c>
      <c r="E943" s="8">
        <f t="shared" si="1794"/>
        <v>0</v>
      </c>
      <c r="F943" s="8">
        <f t="shared" si="1795"/>
        <v>5800</v>
      </c>
      <c r="G943" s="8">
        <f t="shared" si="1796"/>
        <v>9574.85</v>
      </c>
      <c r="H943" s="8">
        <f t="shared" si="1797"/>
        <v>53</v>
      </c>
      <c r="I943" s="8"/>
      <c r="K943" s="11">
        <f t="shared" si="1798"/>
        <v>45493</v>
      </c>
      <c r="L943" s="8">
        <f t="shared" si="1799"/>
        <v>7109</v>
      </c>
      <c r="M943" s="8">
        <f t="shared" si="1800"/>
        <v>980796.54000000027</v>
      </c>
      <c r="N943" s="8">
        <f t="shared" si="1801"/>
        <v>3562.3200000000011</v>
      </c>
      <c r="O943" s="8">
        <f t="shared" si="1802"/>
        <v>0</v>
      </c>
      <c r="P943" s="8">
        <f t="shared" si="1803"/>
        <v>4436.6799999999976</v>
      </c>
      <c r="Q943" s="8">
        <f t="shared" si="1804"/>
        <v>11</v>
      </c>
      <c r="R943" s="8"/>
      <c r="T943" s="11">
        <f t="shared" si="1805"/>
        <v>45493</v>
      </c>
      <c r="U943" s="8">
        <f t="shared" si="1806"/>
        <v>4524</v>
      </c>
      <c r="V943" s="8">
        <f t="shared" si="1807"/>
        <v>441693.15000000026</v>
      </c>
      <c r="W943" s="8">
        <f t="shared" si="1808"/>
        <v>0</v>
      </c>
      <c r="X943" s="8">
        <f t="shared" si="1809"/>
        <v>0</v>
      </c>
      <c r="Y943" s="8">
        <f t="shared" si="1810"/>
        <v>9058.91</v>
      </c>
      <c r="Z943" s="8">
        <f t="shared" si="1811"/>
        <v>0</v>
      </c>
      <c r="AA943" s="8"/>
      <c r="AC943" s="11">
        <f t="shared" si="1812"/>
        <v>45493</v>
      </c>
      <c r="AD943" s="8">
        <f t="shared" si="1813"/>
        <v>10561</v>
      </c>
      <c r="AE943" s="8">
        <f t="shared" si="1814"/>
        <v>1327014.9099999992</v>
      </c>
      <c r="AF943" s="8">
        <f t="shared" si="1815"/>
        <v>10652.910000000011</v>
      </c>
      <c r="AG943" s="8">
        <f t="shared" si="1816"/>
        <v>0</v>
      </c>
      <c r="AH943" s="8">
        <f t="shared" si="1817"/>
        <v>12081.680000000008</v>
      </c>
      <c r="AI943" s="8">
        <f t="shared" si="1818"/>
        <v>126</v>
      </c>
      <c r="AJ943" s="8"/>
      <c r="AL943" s="11">
        <f t="shared" si="1819"/>
        <v>45493</v>
      </c>
      <c r="AM943" s="8">
        <f t="shared" si="1820"/>
        <v>8459</v>
      </c>
      <c r="AN943" s="8">
        <f t="shared" si="1821"/>
        <v>1121543.55</v>
      </c>
      <c r="AO943" s="8">
        <f t="shared" si="1822"/>
        <v>3590.83</v>
      </c>
      <c r="AP943" s="8">
        <f t="shared" si="1823"/>
        <v>0</v>
      </c>
      <c r="AQ943" s="8">
        <f t="shared" si="1824"/>
        <v>12740.810000000001</v>
      </c>
      <c r="AR943" s="8">
        <f t="shared" si="1825"/>
        <v>22</v>
      </c>
      <c r="AS943" s="8"/>
      <c r="AU943" s="11">
        <f t="shared" si="1826"/>
        <v>45493</v>
      </c>
      <c r="AV943" s="8">
        <f t="shared" si="1827"/>
        <v>8685</v>
      </c>
      <c r="AW943" s="8">
        <f t="shared" si="1828"/>
        <v>772354.46999999962</v>
      </c>
      <c r="AX943" s="8">
        <f t="shared" si="1829"/>
        <v>0</v>
      </c>
      <c r="AY943" s="8">
        <f t="shared" si="1830"/>
        <v>5527.16</v>
      </c>
      <c r="AZ943" s="8">
        <f t="shared" si="1831"/>
        <v>-135.38999999999999</v>
      </c>
      <c r="BA943" s="8">
        <f t="shared" si="1832"/>
        <v>29</v>
      </c>
      <c r="BB943" s="8"/>
      <c r="BD943" s="11">
        <f t="shared" si="1833"/>
        <v>45493</v>
      </c>
      <c r="BE943" s="8">
        <f t="shared" si="1834"/>
        <v>9768</v>
      </c>
      <c r="BF943" s="8">
        <f t="shared" si="1835"/>
        <v>1263285.9999999995</v>
      </c>
      <c r="BG943" s="8">
        <f t="shared" si="1836"/>
        <v>5526.98</v>
      </c>
      <c r="BH943" s="8">
        <f t="shared" si="1837"/>
        <v>0</v>
      </c>
      <c r="BI943" s="8">
        <f t="shared" si="1838"/>
        <v>5730.7499999999955</v>
      </c>
      <c r="BJ943" s="8">
        <f t="shared" si="1839"/>
        <v>987</v>
      </c>
      <c r="BK943" s="8"/>
      <c r="BM943" s="11">
        <f t="shared" si="1840"/>
        <v>45493</v>
      </c>
      <c r="BN943" s="8">
        <f t="shared" si="1841"/>
        <v>10607</v>
      </c>
      <c r="BO943" s="8">
        <f t="shared" si="1842"/>
        <v>1417015.9900000005</v>
      </c>
      <c r="BP943" s="8">
        <f t="shared" si="1843"/>
        <v>7121.6200000000044</v>
      </c>
      <c r="BQ943" s="8">
        <f t="shared" si="1844"/>
        <v>0</v>
      </c>
      <c r="BR943" s="8">
        <f t="shared" si="1845"/>
        <v>27769.640000000007</v>
      </c>
      <c r="BS943" s="8">
        <f t="shared" si="1846"/>
        <v>48</v>
      </c>
      <c r="BT943" s="8"/>
      <c r="BV943" s="11">
        <f t="shared" si="1847"/>
        <v>45493</v>
      </c>
      <c r="BW943" s="8">
        <f t="shared" si="1848"/>
        <v>6222</v>
      </c>
      <c r="BX943" s="8">
        <f t="shared" si="1849"/>
        <v>493737.94999999984</v>
      </c>
      <c r="BY943" s="8">
        <f t="shared" si="1850"/>
        <v>7058.2599999999993</v>
      </c>
      <c r="BZ943" s="8">
        <f t="shared" si="1851"/>
        <v>0</v>
      </c>
      <c r="CA943" s="8">
        <f t="shared" si="1852"/>
        <v>6382.4400000000005</v>
      </c>
      <c r="CB943" s="8">
        <f t="shared" si="1853"/>
        <v>34</v>
      </c>
      <c r="CC943" s="8"/>
      <c r="CE943" s="11">
        <f t="shared" si="1854"/>
        <v>45493</v>
      </c>
      <c r="CF943" s="8">
        <f t="shared" si="1855"/>
        <v>6604</v>
      </c>
      <c r="CG943" s="8">
        <f t="shared" si="1856"/>
        <v>808971.16000000038</v>
      </c>
      <c r="CH943" s="8">
        <f t="shared" si="1857"/>
        <v>304.56999999999971</v>
      </c>
      <c r="CI943" s="8">
        <f t="shared" si="1858"/>
        <v>25</v>
      </c>
      <c r="CJ943" s="8">
        <f t="shared" si="1859"/>
        <v>23.230000000000029</v>
      </c>
      <c r="CK943" s="8">
        <f t="shared" si="1860"/>
        <v>98</v>
      </c>
      <c r="CL943" s="8"/>
      <c r="CN943" s="11">
        <f t="shared" si="1861"/>
        <v>45493</v>
      </c>
      <c r="CO943" s="8">
        <f t="shared" si="1862"/>
        <v>13359</v>
      </c>
      <c r="CP943" s="8">
        <f t="shared" si="1863"/>
        <v>1528318.7400000005</v>
      </c>
      <c r="CQ943" s="8">
        <f t="shared" si="1864"/>
        <v>13726.310000000001</v>
      </c>
      <c r="CR943" s="8">
        <f t="shared" si="1865"/>
        <v>82640.850000000079</v>
      </c>
      <c r="CS943" s="8">
        <f t="shared" si="1866"/>
        <v>9649.8299999999981</v>
      </c>
      <c r="CT943" s="8">
        <f t="shared" si="1867"/>
        <v>685</v>
      </c>
      <c r="CU943" s="8"/>
      <c r="CW943" s="11">
        <f t="shared" si="1868"/>
        <v>45493</v>
      </c>
      <c r="CX943" s="8">
        <f t="shared" si="1869"/>
        <v>2942</v>
      </c>
      <c r="CY943" s="8">
        <f t="shared" si="1870"/>
        <v>188834.02000000011</v>
      </c>
      <c r="CZ943" s="8">
        <f t="shared" si="1871"/>
        <v>-4.5</v>
      </c>
      <c r="DA943" s="8">
        <f t="shared" si="1872"/>
        <v>1142</v>
      </c>
      <c r="DB943" s="8">
        <f t="shared" si="1873"/>
        <v>6971.76</v>
      </c>
      <c r="DC943" s="8">
        <f t="shared" si="1874"/>
        <v>36</v>
      </c>
      <c r="DD943" s="8"/>
      <c r="DF943" s="11">
        <f t="shared" si="1875"/>
        <v>45493</v>
      </c>
      <c r="DG943" s="8">
        <f t="shared" si="1876"/>
        <v>0</v>
      </c>
      <c r="DH943" s="8">
        <f t="shared" si="1877"/>
        <v>0</v>
      </c>
      <c r="DI943" s="8">
        <f t="shared" si="1878"/>
        <v>0</v>
      </c>
      <c r="DJ943" s="8">
        <f t="shared" si="1879"/>
        <v>0</v>
      </c>
      <c r="DK943" s="8">
        <f t="shared" si="1880"/>
        <v>0</v>
      </c>
      <c r="DL943" s="8">
        <f t="shared" si="1881"/>
        <v>0</v>
      </c>
      <c r="DM943" s="8"/>
      <c r="DO943" s="11">
        <f t="shared" si="1882"/>
        <v>45493</v>
      </c>
      <c r="DP943" s="8">
        <f t="shared" si="1883"/>
        <v>0</v>
      </c>
      <c r="DQ943" s="8">
        <f t="shared" si="1884"/>
        <v>0</v>
      </c>
      <c r="DR943" s="8">
        <f t="shared" si="1885"/>
        <v>0</v>
      </c>
      <c r="DS943" s="8">
        <f t="shared" si="1886"/>
        <v>0</v>
      </c>
      <c r="DT943" s="8">
        <f t="shared" si="1887"/>
        <v>0</v>
      </c>
      <c r="DU943" s="8">
        <f t="shared" si="1888"/>
        <v>0</v>
      </c>
      <c r="DV943" s="8"/>
      <c r="DX943" s="11">
        <f t="shared" si="1889"/>
        <v>45493</v>
      </c>
      <c r="DY943" s="8">
        <f t="shared" si="1890"/>
        <v>0</v>
      </c>
      <c r="DZ943" s="8">
        <f t="shared" si="1891"/>
        <v>0</v>
      </c>
      <c r="EA943" s="8">
        <f t="shared" si="1892"/>
        <v>0</v>
      </c>
      <c r="EB943" s="8">
        <f t="shared" si="1893"/>
        <v>0</v>
      </c>
      <c r="EC943" s="8">
        <f t="shared" si="1894"/>
        <v>0</v>
      </c>
      <c r="ED943" s="8">
        <f t="shared" si="1895"/>
        <v>0</v>
      </c>
      <c r="EE943" s="8"/>
    </row>
    <row r="944" spans="2:135" x14ac:dyDescent="0.3">
      <c r="B944" s="11">
        <f t="shared" si="1791"/>
        <v>45494</v>
      </c>
      <c r="C944" s="8">
        <f t="shared" si="1792"/>
        <v>8805</v>
      </c>
      <c r="D944" s="8">
        <f t="shared" si="1793"/>
        <v>1251263.28</v>
      </c>
      <c r="E944" s="8">
        <f t="shared" si="1794"/>
        <v>0</v>
      </c>
      <c r="F944" s="8">
        <f t="shared" si="1795"/>
        <v>5829</v>
      </c>
      <c r="G944" s="8">
        <f t="shared" si="1796"/>
        <v>9601.85</v>
      </c>
      <c r="H944" s="8">
        <f t="shared" si="1797"/>
        <v>57</v>
      </c>
      <c r="I944" s="8"/>
      <c r="K944" s="11">
        <f t="shared" si="1798"/>
        <v>45494</v>
      </c>
      <c r="L944" s="8">
        <f t="shared" si="1799"/>
        <v>7149</v>
      </c>
      <c r="M944" s="8">
        <f t="shared" si="1800"/>
        <v>986671.81000000029</v>
      </c>
      <c r="N944" s="8">
        <f t="shared" si="1801"/>
        <v>3580.2400000000011</v>
      </c>
      <c r="O944" s="8">
        <f t="shared" si="1802"/>
        <v>0</v>
      </c>
      <c r="P944" s="8">
        <f t="shared" si="1803"/>
        <v>4493.199999999998</v>
      </c>
      <c r="Q944" s="8">
        <f t="shared" si="1804"/>
        <v>11</v>
      </c>
      <c r="R944" s="8"/>
      <c r="T944" s="11">
        <f t="shared" si="1805"/>
        <v>45494</v>
      </c>
      <c r="U944" s="8">
        <f t="shared" si="1806"/>
        <v>4547</v>
      </c>
      <c r="V944" s="8">
        <f t="shared" si="1807"/>
        <v>443945.33000000025</v>
      </c>
      <c r="W944" s="8">
        <f t="shared" si="1808"/>
        <v>0</v>
      </c>
      <c r="X944" s="8">
        <f t="shared" si="1809"/>
        <v>0</v>
      </c>
      <c r="Y944" s="8">
        <f t="shared" si="1810"/>
        <v>9090.91</v>
      </c>
      <c r="Z944" s="8">
        <f t="shared" si="1811"/>
        <v>0</v>
      </c>
      <c r="AA944" s="8"/>
      <c r="AC944" s="11">
        <f t="shared" si="1812"/>
        <v>45494</v>
      </c>
      <c r="AD944" s="8">
        <f t="shared" si="1813"/>
        <v>10614</v>
      </c>
      <c r="AE944" s="8">
        <f t="shared" si="1814"/>
        <v>1333401.7799999993</v>
      </c>
      <c r="AF944" s="8">
        <f t="shared" si="1815"/>
        <v>10703.820000000011</v>
      </c>
      <c r="AG944" s="8">
        <f t="shared" si="1816"/>
        <v>0</v>
      </c>
      <c r="AH944" s="8">
        <f t="shared" si="1817"/>
        <v>12081.680000000008</v>
      </c>
      <c r="AI944" s="8">
        <f t="shared" si="1818"/>
        <v>126</v>
      </c>
      <c r="AJ944" s="8"/>
      <c r="AL944" s="11">
        <f t="shared" si="1819"/>
        <v>45494</v>
      </c>
      <c r="AM944" s="8">
        <f t="shared" si="1820"/>
        <v>8507</v>
      </c>
      <c r="AN944" s="8">
        <f t="shared" si="1821"/>
        <v>1127392.6000000001</v>
      </c>
      <c r="AO944" s="8">
        <f t="shared" si="1822"/>
        <v>3602.86</v>
      </c>
      <c r="AP944" s="8">
        <f t="shared" si="1823"/>
        <v>0</v>
      </c>
      <c r="AQ944" s="8">
        <f t="shared" si="1824"/>
        <v>12740.810000000001</v>
      </c>
      <c r="AR944" s="8">
        <f t="shared" si="1825"/>
        <v>22</v>
      </c>
      <c r="AS944" s="8"/>
      <c r="AU944" s="11">
        <f t="shared" si="1826"/>
        <v>45494</v>
      </c>
      <c r="AV944" s="8">
        <f t="shared" si="1827"/>
        <v>8721</v>
      </c>
      <c r="AW944" s="8">
        <f t="shared" si="1828"/>
        <v>775415.34999999963</v>
      </c>
      <c r="AX944" s="8">
        <f t="shared" si="1829"/>
        <v>0</v>
      </c>
      <c r="AY944" s="8">
        <f t="shared" si="1830"/>
        <v>5564.16</v>
      </c>
      <c r="AZ944" s="8">
        <f t="shared" si="1831"/>
        <v>-135.38999999999999</v>
      </c>
      <c r="BA944" s="8">
        <f t="shared" si="1832"/>
        <v>29</v>
      </c>
      <c r="BB944" s="8"/>
      <c r="BD944" s="11">
        <f t="shared" si="1833"/>
        <v>45494</v>
      </c>
      <c r="BE944" s="8">
        <f t="shared" si="1834"/>
        <v>9807</v>
      </c>
      <c r="BF944" s="8">
        <f t="shared" si="1835"/>
        <v>1268094.4599999995</v>
      </c>
      <c r="BG944" s="8">
        <f t="shared" si="1836"/>
        <v>5551</v>
      </c>
      <c r="BH944" s="8">
        <f t="shared" si="1837"/>
        <v>0</v>
      </c>
      <c r="BI944" s="8">
        <f t="shared" si="1838"/>
        <v>5735.6999999999953</v>
      </c>
      <c r="BJ944" s="8">
        <f t="shared" si="1839"/>
        <v>1006</v>
      </c>
      <c r="BK944" s="8"/>
      <c r="BM944" s="11">
        <f t="shared" si="1840"/>
        <v>45494</v>
      </c>
      <c r="BN944" s="8">
        <f t="shared" si="1841"/>
        <v>10644</v>
      </c>
      <c r="BO944" s="8">
        <f t="shared" si="1842"/>
        <v>1421278.6400000004</v>
      </c>
      <c r="BP944" s="8">
        <f t="shared" si="1843"/>
        <v>7133.2500000000045</v>
      </c>
      <c r="BQ944" s="8">
        <f t="shared" si="1844"/>
        <v>0</v>
      </c>
      <c r="BR944" s="8">
        <f t="shared" si="1845"/>
        <v>27769.640000000007</v>
      </c>
      <c r="BS944" s="8">
        <f t="shared" si="1846"/>
        <v>49</v>
      </c>
      <c r="BT944" s="8"/>
      <c r="BV944" s="11">
        <f t="shared" si="1847"/>
        <v>45494</v>
      </c>
      <c r="BW944" s="8">
        <f t="shared" si="1848"/>
        <v>6251</v>
      </c>
      <c r="BX944" s="8">
        <f t="shared" si="1849"/>
        <v>495859.28999999986</v>
      </c>
      <c r="BY944" s="8">
        <f t="shared" si="1850"/>
        <v>7133.2599999999993</v>
      </c>
      <c r="BZ944" s="8">
        <f t="shared" si="1851"/>
        <v>0</v>
      </c>
      <c r="CA944" s="8">
        <f t="shared" si="1852"/>
        <v>6480.4400000000005</v>
      </c>
      <c r="CB944" s="8">
        <f t="shared" si="1853"/>
        <v>34</v>
      </c>
      <c r="CC944" s="8"/>
      <c r="CE944" s="11">
        <f t="shared" si="1854"/>
        <v>45494</v>
      </c>
      <c r="CF944" s="8">
        <f t="shared" si="1855"/>
        <v>6622</v>
      </c>
      <c r="CG944" s="8">
        <f t="shared" si="1856"/>
        <v>811060.26000000036</v>
      </c>
      <c r="CH944" s="8">
        <f t="shared" si="1857"/>
        <v>336.56999999999971</v>
      </c>
      <c r="CI944" s="8">
        <f t="shared" si="1858"/>
        <v>25</v>
      </c>
      <c r="CJ944" s="8">
        <f t="shared" si="1859"/>
        <v>23.230000000000029</v>
      </c>
      <c r="CK944" s="8">
        <f t="shared" si="1860"/>
        <v>98</v>
      </c>
      <c r="CL944" s="8"/>
      <c r="CN944" s="11">
        <f t="shared" si="1861"/>
        <v>45494</v>
      </c>
      <c r="CO944" s="8">
        <f t="shared" si="1862"/>
        <v>13407</v>
      </c>
      <c r="CP944" s="8">
        <f t="shared" si="1863"/>
        <v>1533877.9300000004</v>
      </c>
      <c r="CQ944" s="8">
        <f t="shared" si="1864"/>
        <v>13957.12</v>
      </c>
      <c r="CR944" s="8">
        <f t="shared" si="1865"/>
        <v>82866.590000000084</v>
      </c>
      <c r="CS944" s="8">
        <f t="shared" si="1866"/>
        <v>9674.8299999999981</v>
      </c>
      <c r="CT944" s="8">
        <f t="shared" si="1867"/>
        <v>687</v>
      </c>
      <c r="CU944" s="8"/>
      <c r="CW944" s="11">
        <f t="shared" si="1868"/>
        <v>45494</v>
      </c>
      <c r="CX944" s="8">
        <f t="shared" si="1869"/>
        <v>2942</v>
      </c>
      <c r="CY944" s="8">
        <f t="shared" si="1870"/>
        <v>188834.02000000011</v>
      </c>
      <c r="CZ944" s="8">
        <f t="shared" si="1871"/>
        <v>-4.5</v>
      </c>
      <c r="DA944" s="8">
        <f t="shared" si="1872"/>
        <v>1142</v>
      </c>
      <c r="DB944" s="8">
        <f t="shared" si="1873"/>
        <v>6971.76</v>
      </c>
      <c r="DC944" s="8">
        <f t="shared" si="1874"/>
        <v>36</v>
      </c>
      <c r="DD944" s="8"/>
      <c r="DF944" s="11">
        <f t="shared" si="1875"/>
        <v>45494</v>
      </c>
      <c r="DG944" s="8">
        <f t="shared" si="1876"/>
        <v>0</v>
      </c>
      <c r="DH944" s="8">
        <f t="shared" si="1877"/>
        <v>0</v>
      </c>
      <c r="DI944" s="8">
        <f t="shared" si="1878"/>
        <v>0</v>
      </c>
      <c r="DJ944" s="8">
        <f t="shared" si="1879"/>
        <v>0</v>
      </c>
      <c r="DK944" s="8">
        <f t="shared" si="1880"/>
        <v>0</v>
      </c>
      <c r="DL944" s="8">
        <f t="shared" si="1881"/>
        <v>0</v>
      </c>
      <c r="DM944" s="8"/>
      <c r="DO944" s="11">
        <f t="shared" si="1882"/>
        <v>45494</v>
      </c>
      <c r="DP944" s="8">
        <f t="shared" si="1883"/>
        <v>0</v>
      </c>
      <c r="DQ944" s="8">
        <f t="shared" si="1884"/>
        <v>0</v>
      </c>
      <c r="DR944" s="8">
        <f t="shared" si="1885"/>
        <v>0</v>
      </c>
      <c r="DS944" s="8">
        <f t="shared" si="1886"/>
        <v>0</v>
      </c>
      <c r="DT944" s="8">
        <f t="shared" si="1887"/>
        <v>0</v>
      </c>
      <c r="DU944" s="8">
        <f t="shared" si="1888"/>
        <v>0</v>
      </c>
      <c r="DV944" s="8"/>
      <c r="DX944" s="11">
        <f t="shared" si="1889"/>
        <v>45494</v>
      </c>
      <c r="DY944" s="8">
        <f t="shared" si="1890"/>
        <v>0</v>
      </c>
      <c r="DZ944" s="8">
        <f t="shared" si="1891"/>
        <v>0</v>
      </c>
      <c r="EA944" s="8">
        <f t="shared" si="1892"/>
        <v>0</v>
      </c>
      <c r="EB944" s="8">
        <f t="shared" si="1893"/>
        <v>0</v>
      </c>
      <c r="EC944" s="8">
        <f t="shared" si="1894"/>
        <v>0</v>
      </c>
      <c r="ED944" s="8">
        <f t="shared" si="1895"/>
        <v>0</v>
      </c>
      <c r="EE944" s="8"/>
    </row>
    <row r="945" spans="2:135" x14ac:dyDescent="0.3">
      <c r="B945" s="11">
        <f t="shared" si="1791"/>
        <v>45495</v>
      </c>
      <c r="C945" s="8">
        <f t="shared" si="1792"/>
        <v>8844</v>
      </c>
      <c r="D945" s="8">
        <f t="shared" si="1793"/>
        <v>1257019.42</v>
      </c>
      <c r="E945" s="8">
        <f t="shared" si="1794"/>
        <v>0</v>
      </c>
      <c r="F945" s="8">
        <f t="shared" si="1795"/>
        <v>5853</v>
      </c>
      <c r="G945" s="8">
        <f t="shared" si="1796"/>
        <v>9520.8000000000011</v>
      </c>
      <c r="H945" s="8">
        <f t="shared" si="1797"/>
        <v>62</v>
      </c>
      <c r="I945" s="8"/>
      <c r="K945" s="11">
        <f t="shared" si="1798"/>
        <v>45495</v>
      </c>
      <c r="L945" s="8">
        <f t="shared" si="1799"/>
        <v>7213</v>
      </c>
      <c r="M945" s="8">
        <f t="shared" si="1800"/>
        <v>996587.43000000028</v>
      </c>
      <c r="N945" s="8">
        <f t="shared" si="1801"/>
        <v>3592.9800000000009</v>
      </c>
      <c r="O945" s="8">
        <f t="shared" si="1802"/>
        <v>0</v>
      </c>
      <c r="P945" s="8">
        <f t="shared" si="1803"/>
        <v>4493.199999999998</v>
      </c>
      <c r="Q945" s="8">
        <f t="shared" si="1804"/>
        <v>11</v>
      </c>
      <c r="R945" s="8"/>
      <c r="T945" s="11">
        <f t="shared" si="1805"/>
        <v>45495</v>
      </c>
      <c r="U945" s="8">
        <f t="shared" si="1806"/>
        <v>4570</v>
      </c>
      <c r="V945" s="8">
        <f t="shared" si="1807"/>
        <v>446187.00000000023</v>
      </c>
      <c r="W945" s="8">
        <f t="shared" si="1808"/>
        <v>0</v>
      </c>
      <c r="X945" s="8">
        <f t="shared" si="1809"/>
        <v>0</v>
      </c>
      <c r="Y945" s="8">
        <f t="shared" si="1810"/>
        <v>9116.41</v>
      </c>
      <c r="Z945" s="8">
        <f t="shared" si="1811"/>
        <v>0</v>
      </c>
      <c r="AA945" s="8"/>
      <c r="AC945" s="11">
        <f t="shared" si="1812"/>
        <v>45495</v>
      </c>
      <c r="AD945" s="8">
        <f t="shared" si="1813"/>
        <v>10668</v>
      </c>
      <c r="AE945" s="8">
        <f t="shared" si="1814"/>
        <v>1340784.7699999993</v>
      </c>
      <c r="AF945" s="8">
        <f t="shared" si="1815"/>
        <v>10741.770000000011</v>
      </c>
      <c r="AG945" s="8">
        <f t="shared" si="1816"/>
        <v>0</v>
      </c>
      <c r="AH945" s="8">
        <f t="shared" si="1817"/>
        <v>12081.680000000008</v>
      </c>
      <c r="AI945" s="8">
        <f t="shared" si="1818"/>
        <v>126</v>
      </c>
      <c r="AJ945" s="8"/>
      <c r="AL945" s="11">
        <f t="shared" si="1819"/>
        <v>45495</v>
      </c>
      <c r="AM945" s="8">
        <f t="shared" si="1820"/>
        <v>8556</v>
      </c>
      <c r="AN945" s="8">
        <f t="shared" si="1821"/>
        <v>1133495.4200000002</v>
      </c>
      <c r="AO945" s="8">
        <f t="shared" si="1822"/>
        <v>3618.6</v>
      </c>
      <c r="AP945" s="8">
        <f t="shared" si="1823"/>
        <v>0</v>
      </c>
      <c r="AQ945" s="8">
        <f t="shared" si="1824"/>
        <v>12740.810000000001</v>
      </c>
      <c r="AR945" s="8">
        <f t="shared" si="1825"/>
        <v>22</v>
      </c>
      <c r="AS945" s="8"/>
      <c r="AU945" s="11">
        <f t="shared" si="1826"/>
        <v>45495</v>
      </c>
      <c r="AV945" s="8">
        <f t="shared" si="1827"/>
        <v>8767</v>
      </c>
      <c r="AW945" s="8">
        <f t="shared" si="1828"/>
        <v>779075.4499999996</v>
      </c>
      <c r="AX945" s="8">
        <f t="shared" si="1829"/>
        <v>0</v>
      </c>
      <c r="AY945" s="8">
        <f t="shared" si="1830"/>
        <v>5587.16</v>
      </c>
      <c r="AZ945" s="8">
        <f t="shared" si="1831"/>
        <v>-135.38999999999999</v>
      </c>
      <c r="BA945" s="8">
        <f t="shared" si="1832"/>
        <v>29</v>
      </c>
      <c r="BB945" s="8"/>
      <c r="BD945" s="11">
        <f t="shared" si="1833"/>
        <v>45495</v>
      </c>
      <c r="BE945" s="8">
        <f t="shared" si="1834"/>
        <v>9846</v>
      </c>
      <c r="BF945" s="8">
        <f t="shared" si="1835"/>
        <v>1273380.9999999995</v>
      </c>
      <c r="BG945" s="8">
        <f t="shared" si="1836"/>
        <v>5570.4</v>
      </c>
      <c r="BH945" s="8">
        <f t="shared" si="1837"/>
        <v>0</v>
      </c>
      <c r="BI945" s="8">
        <f t="shared" si="1838"/>
        <v>5735.6999999999953</v>
      </c>
      <c r="BJ945" s="8">
        <f t="shared" si="1839"/>
        <v>1025</v>
      </c>
      <c r="BK945" s="8"/>
      <c r="BM945" s="11">
        <f t="shared" si="1840"/>
        <v>45495</v>
      </c>
      <c r="BN945" s="8">
        <f t="shared" si="1841"/>
        <v>10705</v>
      </c>
      <c r="BO945" s="8">
        <f t="shared" si="1842"/>
        <v>1429320.8400000003</v>
      </c>
      <c r="BP945" s="8">
        <f t="shared" si="1843"/>
        <v>7151.3900000000049</v>
      </c>
      <c r="BQ945" s="8">
        <f t="shared" si="1844"/>
        <v>0</v>
      </c>
      <c r="BR945" s="8">
        <f t="shared" si="1845"/>
        <v>27937.640000000007</v>
      </c>
      <c r="BS945" s="8">
        <f t="shared" si="1846"/>
        <v>50</v>
      </c>
      <c r="BT945" s="8"/>
      <c r="BV945" s="11">
        <f t="shared" si="1847"/>
        <v>45495</v>
      </c>
      <c r="BW945" s="8">
        <f t="shared" si="1848"/>
        <v>6285</v>
      </c>
      <c r="BX945" s="8">
        <f t="shared" si="1849"/>
        <v>498219.04999999987</v>
      </c>
      <c r="BY945" s="8">
        <f t="shared" si="1850"/>
        <v>7151.2599999999993</v>
      </c>
      <c r="BZ945" s="8">
        <f t="shared" si="1851"/>
        <v>0</v>
      </c>
      <c r="CA945" s="8">
        <f t="shared" si="1852"/>
        <v>6480.4400000000005</v>
      </c>
      <c r="CB945" s="8">
        <f t="shared" si="1853"/>
        <v>34</v>
      </c>
      <c r="CC945" s="8"/>
      <c r="CE945" s="11">
        <f t="shared" si="1854"/>
        <v>45495</v>
      </c>
      <c r="CF945" s="8">
        <f t="shared" si="1855"/>
        <v>6657</v>
      </c>
      <c r="CG945" s="8">
        <f t="shared" si="1856"/>
        <v>815304.34000000032</v>
      </c>
      <c r="CH945" s="8">
        <f t="shared" si="1857"/>
        <v>386.06999999999971</v>
      </c>
      <c r="CI945" s="8">
        <f t="shared" si="1858"/>
        <v>25</v>
      </c>
      <c r="CJ945" s="8">
        <f t="shared" si="1859"/>
        <v>23.230000000000029</v>
      </c>
      <c r="CK945" s="8">
        <f t="shared" si="1860"/>
        <v>98</v>
      </c>
      <c r="CL945" s="8"/>
      <c r="CN945" s="11">
        <f t="shared" si="1861"/>
        <v>45495</v>
      </c>
      <c r="CO945" s="8">
        <f t="shared" si="1862"/>
        <v>13484</v>
      </c>
      <c r="CP945" s="8">
        <f t="shared" si="1863"/>
        <v>1542624.1100000003</v>
      </c>
      <c r="CQ945" s="8">
        <f t="shared" si="1864"/>
        <v>14120.12</v>
      </c>
      <c r="CR945" s="8">
        <f t="shared" si="1865"/>
        <v>83232.590000000084</v>
      </c>
      <c r="CS945" s="8">
        <f t="shared" si="1866"/>
        <v>9699.8299999999981</v>
      </c>
      <c r="CT945" s="8">
        <f t="shared" si="1867"/>
        <v>691</v>
      </c>
      <c r="CU945" s="8"/>
      <c r="CW945" s="11">
        <f t="shared" si="1868"/>
        <v>45495</v>
      </c>
      <c r="CX945" s="8">
        <f t="shared" si="1869"/>
        <v>2942</v>
      </c>
      <c r="CY945" s="8">
        <f t="shared" si="1870"/>
        <v>188834.02000000011</v>
      </c>
      <c r="CZ945" s="8">
        <f t="shared" si="1871"/>
        <v>-4.5</v>
      </c>
      <c r="DA945" s="8">
        <f t="shared" si="1872"/>
        <v>1142</v>
      </c>
      <c r="DB945" s="8">
        <f t="shared" si="1873"/>
        <v>6971.76</v>
      </c>
      <c r="DC945" s="8">
        <f t="shared" si="1874"/>
        <v>36</v>
      </c>
      <c r="DD945" s="8"/>
      <c r="DF945" s="11">
        <f t="shared" si="1875"/>
        <v>45495</v>
      </c>
      <c r="DG945" s="8">
        <f t="shared" si="1876"/>
        <v>0</v>
      </c>
      <c r="DH945" s="8">
        <f t="shared" si="1877"/>
        <v>0</v>
      </c>
      <c r="DI945" s="8">
        <f t="shared" si="1878"/>
        <v>0</v>
      </c>
      <c r="DJ945" s="8">
        <f t="shared" si="1879"/>
        <v>0</v>
      </c>
      <c r="DK945" s="8">
        <f t="shared" si="1880"/>
        <v>0</v>
      </c>
      <c r="DL945" s="8">
        <f t="shared" si="1881"/>
        <v>0</v>
      </c>
      <c r="DM945" s="8"/>
      <c r="DO945" s="11">
        <f t="shared" si="1882"/>
        <v>45495</v>
      </c>
      <c r="DP945" s="8">
        <f t="shared" si="1883"/>
        <v>0</v>
      </c>
      <c r="DQ945" s="8">
        <f t="shared" si="1884"/>
        <v>0</v>
      </c>
      <c r="DR945" s="8">
        <f t="shared" si="1885"/>
        <v>0</v>
      </c>
      <c r="DS945" s="8">
        <f t="shared" si="1886"/>
        <v>0</v>
      </c>
      <c r="DT945" s="8">
        <f t="shared" si="1887"/>
        <v>0</v>
      </c>
      <c r="DU945" s="8">
        <f t="shared" si="1888"/>
        <v>0</v>
      </c>
      <c r="DV945" s="8"/>
      <c r="DX945" s="11">
        <f t="shared" si="1889"/>
        <v>45495</v>
      </c>
      <c r="DY945" s="8">
        <f t="shared" si="1890"/>
        <v>0</v>
      </c>
      <c r="DZ945" s="8">
        <f t="shared" si="1891"/>
        <v>0</v>
      </c>
      <c r="EA945" s="8">
        <f t="shared" si="1892"/>
        <v>0</v>
      </c>
      <c r="EB945" s="8">
        <f t="shared" si="1893"/>
        <v>0</v>
      </c>
      <c r="EC945" s="8">
        <f t="shared" si="1894"/>
        <v>0</v>
      </c>
      <c r="ED945" s="8">
        <f t="shared" si="1895"/>
        <v>0</v>
      </c>
      <c r="EE945" s="8"/>
    </row>
    <row r="946" spans="2:135" x14ac:dyDescent="0.3">
      <c r="B946" s="11">
        <f t="shared" si="1791"/>
        <v>45496</v>
      </c>
      <c r="C946" s="8">
        <f t="shared" si="1792"/>
        <v>8888</v>
      </c>
      <c r="D946" s="8">
        <f t="shared" si="1793"/>
        <v>1263087.95</v>
      </c>
      <c r="E946" s="8">
        <f t="shared" si="1794"/>
        <v>0</v>
      </c>
      <c r="F946" s="8">
        <f t="shared" si="1795"/>
        <v>5890</v>
      </c>
      <c r="G946" s="8">
        <f t="shared" si="1796"/>
        <v>9520.8000000000011</v>
      </c>
      <c r="H946" s="8">
        <f t="shared" si="1797"/>
        <v>66</v>
      </c>
      <c r="I946" s="8"/>
      <c r="K946" s="11">
        <f t="shared" si="1798"/>
        <v>45496</v>
      </c>
      <c r="L946" s="8">
        <f t="shared" si="1799"/>
        <v>7280</v>
      </c>
      <c r="M946" s="8">
        <f t="shared" si="1800"/>
        <v>1007070.6300000002</v>
      </c>
      <c r="N946" s="8">
        <f t="shared" si="1801"/>
        <v>3613.2700000000009</v>
      </c>
      <c r="O946" s="8">
        <f t="shared" si="1802"/>
        <v>0</v>
      </c>
      <c r="P946" s="8">
        <f t="shared" si="1803"/>
        <v>4543.199999999998</v>
      </c>
      <c r="Q946" s="8">
        <f t="shared" si="1804"/>
        <v>11</v>
      </c>
      <c r="R946" s="8"/>
      <c r="T946" s="11">
        <f t="shared" si="1805"/>
        <v>45496</v>
      </c>
      <c r="U946" s="8">
        <f t="shared" si="1806"/>
        <v>4595</v>
      </c>
      <c r="V946" s="8">
        <f t="shared" si="1807"/>
        <v>448626.99000000022</v>
      </c>
      <c r="W946" s="8">
        <f t="shared" si="1808"/>
        <v>0</v>
      </c>
      <c r="X946" s="8">
        <f t="shared" si="1809"/>
        <v>0</v>
      </c>
      <c r="Y946" s="8">
        <f t="shared" si="1810"/>
        <v>9151.66</v>
      </c>
      <c r="Z946" s="8">
        <f t="shared" si="1811"/>
        <v>0</v>
      </c>
      <c r="AA946" s="8"/>
      <c r="AC946" s="11">
        <f t="shared" si="1812"/>
        <v>45496</v>
      </c>
      <c r="AD946" s="8">
        <f t="shared" si="1813"/>
        <v>10739</v>
      </c>
      <c r="AE946" s="8">
        <f t="shared" si="1814"/>
        <v>1351006.8399999994</v>
      </c>
      <c r="AF946" s="8">
        <f t="shared" si="1815"/>
        <v>10830.610000000011</v>
      </c>
      <c r="AG946" s="8">
        <f t="shared" si="1816"/>
        <v>0</v>
      </c>
      <c r="AH946" s="8">
        <f t="shared" si="1817"/>
        <v>11838.050000000008</v>
      </c>
      <c r="AI946" s="8">
        <f t="shared" si="1818"/>
        <v>126</v>
      </c>
      <c r="AJ946" s="8"/>
      <c r="AL946" s="11">
        <f t="shared" si="1819"/>
        <v>45496</v>
      </c>
      <c r="AM946" s="8">
        <f t="shared" si="1820"/>
        <v>8613</v>
      </c>
      <c r="AN946" s="8">
        <f t="shared" si="1821"/>
        <v>1140723.7500000002</v>
      </c>
      <c r="AO946" s="8">
        <f t="shared" si="1822"/>
        <v>3622.2999999999997</v>
      </c>
      <c r="AP946" s="8">
        <f t="shared" si="1823"/>
        <v>0</v>
      </c>
      <c r="AQ946" s="8">
        <f t="shared" si="1824"/>
        <v>12760.61</v>
      </c>
      <c r="AR946" s="8">
        <f t="shared" si="1825"/>
        <v>22</v>
      </c>
      <c r="AS946" s="8"/>
      <c r="AU946" s="11">
        <f t="shared" si="1826"/>
        <v>45496</v>
      </c>
      <c r="AV946" s="8">
        <f t="shared" si="1827"/>
        <v>8817</v>
      </c>
      <c r="AW946" s="8">
        <f t="shared" si="1828"/>
        <v>783450.04999999958</v>
      </c>
      <c r="AX946" s="8">
        <f t="shared" si="1829"/>
        <v>0</v>
      </c>
      <c r="AY946" s="8">
        <f t="shared" si="1830"/>
        <v>5625.16</v>
      </c>
      <c r="AZ946" s="8">
        <f t="shared" si="1831"/>
        <v>-282.77999999999997</v>
      </c>
      <c r="BA946" s="8">
        <f t="shared" si="1832"/>
        <v>30</v>
      </c>
      <c r="BB946" s="8"/>
      <c r="BD946" s="11">
        <f t="shared" si="1833"/>
        <v>45496</v>
      </c>
      <c r="BE946" s="8">
        <f t="shared" si="1834"/>
        <v>9890</v>
      </c>
      <c r="BF946" s="8">
        <f t="shared" si="1835"/>
        <v>1278999.5899999996</v>
      </c>
      <c r="BG946" s="8">
        <f t="shared" si="1836"/>
        <v>5578.71</v>
      </c>
      <c r="BH946" s="8">
        <f t="shared" si="1837"/>
        <v>0</v>
      </c>
      <c r="BI946" s="8">
        <f t="shared" si="1838"/>
        <v>5735.6999999999953</v>
      </c>
      <c r="BJ946" s="8">
        <f t="shared" si="1839"/>
        <v>1044</v>
      </c>
      <c r="BK946" s="8"/>
      <c r="BM946" s="11">
        <f t="shared" si="1840"/>
        <v>45496</v>
      </c>
      <c r="BN946" s="8">
        <f t="shared" si="1841"/>
        <v>10767</v>
      </c>
      <c r="BO946" s="8">
        <f t="shared" si="1842"/>
        <v>1437202.4700000002</v>
      </c>
      <c r="BP946" s="8">
        <f t="shared" si="1843"/>
        <v>7151.3900000000049</v>
      </c>
      <c r="BQ946" s="8">
        <f t="shared" si="1844"/>
        <v>0</v>
      </c>
      <c r="BR946" s="8">
        <f t="shared" si="1845"/>
        <v>28067.040000000008</v>
      </c>
      <c r="BS946" s="8">
        <f t="shared" si="1846"/>
        <v>51</v>
      </c>
      <c r="BT946" s="8"/>
      <c r="BV946" s="11">
        <f t="shared" si="1847"/>
        <v>45496</v>
      </c>
      <c r="BW946" s="8">
        <f t="shared" si="1848"/>
        <v>6325</v>
      </c>
      <c r="BX946" s="8">
        <f t="shared" si="1849"/>
        <v>501325.20999999985</v>
      </c>
      <c r="BY946" s="8">
        <f t="shared" si="1850"/>
        <v>7211.2599999999993</v>
      </c>
      <c r="BZ946" s="8">
        <f t="shared" si="1851"/>
        <v>0</v>
      </c>
      <c r="CA946" s="8">
        <f t="shared" si="1852"/>
        <v>6480.4400000000005</v>
      </c>
      <c r="CB946" s="8">
        <f t="shared" si="1853"/>
        <v>34</v>
      </c>
      <c r="CC946" s="8"/>
      <c r="CE946" s="11">
        <f t="shared" si="1854"/>
        <v>45496</v>
      </c>
      <c r="CF946" s="8">
        <f t="shared" si="1855"/>
        <v>6695</v>
      </c>
      <c r="CG946" s="8">
        <f t="shared" si="1856"/>
        <v>820484.19000000029</v>
      </c>
      <c r="CH946" s="8">
        <f t="shared" si="1857"/>
        <v>448.06999999999971</v>
      </c>
      <c r="CI946" s="8">
        <f t="shared" si="1858"/>
        <v>25</v>
      </c>
      <c r="CJ946" s="8">
        <f t="shared" si="1859"/>
        <v>23.230000000000029</v>
      </c>
      <c r="CK946" s="8">
        <f t="shared" si="1860"/>
        <v>98</v>
      </c>
      <c r="CL946" s="8"/>
      <c r="CN946" s="11">
        <f t="shared" si="1861"/>
        <v>45496</v>
      </c>
      <c r="CO946" s="8">
        <f t="shared" si="1862"/>
        <v>13567</v>
      </c>
      <c r="CP946" s="8">
        <f t="shared" si="1863"/>
        <v>1552117.7900000003</v>
      </c>
      <c r="CQ946" s="8">
        <f t="shared" si="1864"/>
        <v>14209.12</v>
      </c>
      <c r="CR946" s="8">
        <f t="shared" si="1865"/>
        <v>83675.450000000084</v>
      </c>
      <c r="CS946" s="8">
        <f t="shared" si="1866"/>
        <v>9699.8299999999981</v>
      </c>
      <c r="CT946" s="8">
        <f t="shared" si="1867"/>
        <v>701</v>
      </c>
      <c r="CU946" s="8"/>
      <c r="CW946" s="11">
        <f t="shared" si="1868"/>
        <v>45496</v>
      </c>
      <c r="CX946" s="8">
        <f t="shared" si="1869"/>
        <v>2942</v>
      </c>
      <c r="CY946" s="8">
        <f t="shared" si="1870"/>
        <v>188834.02000000011</v>
      </c>
      <c r="CZ946" s="8">
        <f t="shared" si="1871"/>
        <v>-4.5</v>
      </c>
      <c r="DA946" s="8">
        <f t="shared" si="1872"/>
        <v>1142</v>
      </c>
      <c r="DB946" s="8">
        <f t="shared" si="1873"/>
        <v>6971.76</v>
      </c>
      <c r="DC946" s="8">
        <f t="shared" si="1874"/>
        <v>36</v>
      </c>
      <c r="DD946" s="8"/>
      <c r="DF946" s="11">
        <f t="shared" si="1875"/>
        <v>45496</v>
      </c>
      <c r="DG946" s="8">
        <f t="shared" si="1876"/>
        <v>0</v>
      </c>
      <c r="DH946" s="8">
        <f t="shared" si="1877"/>
        <v>0</v>
      </c>
      <c r="DI946" s="8">
        <f t="shared" si="1878"/>
        <v>0</v>
      </c>
      <c r="DJ946" s="8">
        <f t="shared" si="1879"/>
        <v>0</v>
      </c>
      <c r="DK946" s="8">
        <f t="shared" si="1880"/>
        <v>0</v>
      </c>
      <c r="DL946" s="8">
        <f t="shared" si="1881"/>
        <v>0</v>
      </c>
      <c r="DM946" s="8"/>
      <c r="DO946" s="11">
        <f t="shared" si="1882"/>
        <v>45496</v>
      </c>
      <c r="DP946" s="8">
        <f t="shared" si="1883"/>
        <v>0</v>
      </c>
      <c r="DQ946" s="8">
        <f t="shared" si="1884"/>
        <v>0</v>
      </c>
      <c r="DR946" s="8">
        <f t="shared" si="1885"/>
        <v>0</v>
      </c>
      <c r="DS946" s="8">
        <f t="shared" si="1886"/>
        <v>0</v>
      </c>
      <c r="DT946" s="8">
        <f t="shared" si="1887"/>
        <v>0</v>
      </c>
      <c r="DU946" s="8">
        <f t="shared" si="1888"/>
        <v>0</v>
      </c>
      <c r="DV946" s="8"/>
      <c r="DX946" s="11">
        <f t="shared" si="1889"/>
        <v>45496</v>
      </c>
      <c r="DY946" s="8">
        <f t="shared" si="1890"/>
        <v>0</v>
      </c>
      <c r="DZ946" s="8">
        <f t="shared" si="1891"/>
        <v>0</v>
      </c>
      <c r="EA946" s="8">
        <f t="shared" si="1892"/>
        <v>0</v>
      </c>
      <c r="EB946" s="8">
        <f t="shared" si="1893"/>
        <v>0</v>
      </c>
      <c r="EC946" s="8">
        <f t="shared" si="1894"/>
        <v>0</v>
      </c>
      <c r="ED946" s="8">
        <f t="shared" si="1895"/>
        <v>0</v>
      </c>
      <c r="EE946" s="8"/>
    </row>
    <row r="947" spans="2:135" x14ac:dyDescent="0.3">
      <c r="B947" s="11">
        <f t="shared" si="1791"/>
        <v>45497</v>
      </c>
      <c r="C947" s="8">
        <f t="shared" si="1792"/>
        <v>8941</v>
      </c>
      <c r="D947" s="8">
        <f t="shared" si="1793"/>
        <v>1270428.9099999999</v>
      </c>
      <c r="E947" s="8">
        <f t="shared" si="1794"/>
        <v>0</v>
      </c>
      <c r="F947" s="8">
        <f t="shared" si="1795"/>
        <v>5941</v>
      </c>
      <c r="G947" s="8">
        <f t="shared" si="1796"/>
        <v>9520.8000000000011</v>
      </c>
      <c r="H947" s="8">
        <f t="shared" si="1797"/>
        <v>66</v>
      </c>
      <c r="I947" s="8"/>
      <c r="K947" s="11">
        <f t="shared" si="1798"/>
        <v>45497</v>
      </c>
      <c r="L947" s="8">
        <f t="shared" si="1799"/>
        <v>7334</v>
      </c>
      <c r="M947" s="8">
        <f t="shared" si="1800"/>
        <v>1014402.7900000003</v>
      </c>
      <c r="N947" s="8">
        <f t="shared" si="1801"/>
        <v>3630.2500000000009</v>
      </c>
      <c r="O947" s="8">
        <f t="shared" si="1802"/>
        <v>0</v>
      </c>
      <c r="P947" s="8">
        <f t="shared" si="1803"/>
        <v>4543.199999999998</v>
      </c>
      <c r="Q947" s="8">
        <f t="shared" si="1804"/>
        <v>11</v>
      </c>
      <c r="R947" s="8"/>
      <c r="T947" s="11">
        <f t="shared" si="1805"/>
        <v>45497</v>
      </c>
      <c r="U947" s="8">
        <f t="shared" si="1806"/>
        <v>4635</v>
      </c>
      <c r="V947" s="8">
        <f t="shared" si="1807"/>
        <v>452922.79000000021</v>
      </c>
      <c r="W947" s="8">
        <f t="shared" si="1808"/>
        <v>0</v>
      </c>
      <c r="X947" s="8">
        <f t="shared" si="1809"/>
        <v>0</v>
      </c>
      <c r="Y947" s="8">
        <f t="shared" si="1810"/>
        <v>9187.66</v>
      </c>
      <c r="Z947" s="8">
        <f t="shared" si="1811"/>
        <v>0</v>
      </c>
      <c r="AA947" s="8"/>
      <c r="AC947" s="11">
        <f t="shared" si="1812"/>
        <v>45497</v>
      </c>
      <c r="AD947" s="8">
        <f t="shared" si="1813"/>
        <v>10793</v>
      </c>
      <c r="AE947" s="8">
        <f t="shared" si="1814"/>
        <v>1358443.2699999993</v>
      </c>
      <c r="AF947" s="8">
        <f t="shared" si="1815"/>
        <v>10880.580000000011</v>
      </c>
      <c r="AG947" s="8">
        <f t="shared" si="1816"/>
        <v>0</v>
      </c>
      <c r="AH947" s="8">
        <f t="shared" si="1817"/>
        <v>11838.050000000008</v>
      </c>
      <c r="AI947" s="8">
        <f t="shared" si="1818"/>
        <v>126</v>
      </c>
      <c r="AJ947" s="8"/>
      <c r="AL947" s="11">
        <f t="shared" si="1819"/>
        <v>45497</v>
      </c>
      <c r="AM947" s="8">
        <f t="shared" si="1820"/>
        <v>8674</v>
      </c>
      <c r="AN947" s="8">
        <f t="shared" si="1821"/>
        <v>1148822.8200000003</v>
      </c>
      <c r="AO947" s="8">
        <f t="shared" si="1822"/>
        <v>3642.66</v>
      </c>
      <c r="AP947" s="8">
        <f t="shared" si="1823"/>
        <v>0</v>
      </c>
      <c r="AQ947" s="8">
        <f t="shared" si="1824"/>
        <v>12765.560000000001</v>
      </c>
      <c r="AR947" s="8">
        <f t="shared" si="1825"/>
        <v>22</v>
      </c>
      <c r="AS947" s="8"/>
      <c r="AU947" s="11">
        <f t="shared" si="1826"/>
        <v>45497</v>
      </c>
      <c r="AV947" s="8">
        <f t="shared" si="1827"/>
        <v>8863</v>
      </c>
      <c r="AW947" s="8">
        <f t="shared" si="1828"/>
        <v>787353.10999999964</v>
      </c>
      <c r="AX947" s="8">
        <f t="shared" si="1829"/>
        <v>0</v>
      </c>
      <c r="AY947" s="8">
        <f t="shared" si="1830"/>
        <v>5661.0599999999995</v>
      </c>
      <c r="AZ947" s="8">
        <f t="shared" si="1831"/>
        <v>-205.82</v>
      </c>
      <c r="BA947" s="8">
        <f t="shared" si="1832"/>
        <v>30</v>
      </c>
      <c r="BB947" s="8"/>
      <c r="BD947" s="11">
        <f t="shared" si="1833"/>
        <v>45497</v>
      </c>
      <c r="BE947" s="8">
        <f t="shared" si="1834"/>
        <v>9944</v>
      </c>
      <c r="BF947" s="8">
        <f t="shared" si="1835"/>
        <v>1285343.9399999997</v>
      </c>
      <c r="BG947" s="8">
        <f t="shared" si="1836"/>
        <v>5584.25</v>
      </c>
      <c r="BH947" s="8">
        <f t="shared" si="1837"/>
        <v>0</v>
      </c>
      <c r="BI947" s="8">
        <f t="shared" si="1838"/>
        <v>5735.6999999999953</v>
      </c>
      <c r="BJ947" s="8">
        <f t="shared" si="1839"/>
        <v>1063</v>
      </c>
      <c r="BK947" s="8"/>
      <c r="BM947" s="11">
        <f t="shared" si="1840"/>
        <v>45497</v>
      </c>
      <c r="BN947" s="8">
        <f t="shared" si="1841"/>
        <v>10825</v>
      </c>
      <c r="BO947" s="8">
        <f t="shared" si="1842"/>
        <v>1444965.4500000002</v>
      </c>
      <c r="BP947" s="8">
        <f t="shared" si="1843"/>
        <v>7180.2400000000052</v>
      </c>
      <c r="BQ947" s="8">
        <f t="shared" si="1844"/>
        <v>0</v>
      </c>
      <c r="BR947" s="8">
        <f t="shared" si="1845"/>
        <v>28174.040000000008</v>
      </c>
      <c r="BS947" s="8">
        <f t="shared" si="1846"/>
        <v>52</v>
      </c>
      <c r="BT947" s="8"/>
      <c r="BV947" s="11">
        <f t="shared" si="1847"/>
        <v>45497</v>
      </c>
      <c r="BW947" s="8">
        <f t="shared" si="1848"/>
        <v>6363</v>
      </c>
      <c r="BX947" s="8">
        <f t="shared" si="1849"/>
        <v>504112.08999999985</v>
      </c>
      <c r="BY947" s="8">
        <f t="shared" si="1850"/>
        <v>7269.2599999999993</v>
      </c>
      <c r="BZ947" s="8">
        <f t="shared" si="1851"/>
        <v>0</v>
      </c>
      <c r="CA947" s="8">
        <f t="shared" si="1852"/>
        <v>6497.4400000000005</v>
      </c>
      <c r="CB947" s="8">
        <f t="shared" si="1853"/>
        <v>34</v>
      </c>
      <c r="CC947" s="8"/>
      <c r="CE947" s="11">
        <f t="shared" si="1854"/>
        <v>45497</v>
      </c>
      <c r="CF947" s="8">
        <f t="shared" si="1855"/>
        <v>6729</v>
      </c>
      <c r="CG947" s="8">
        <f t="shared" si="1856"/>
        <v>824847.49000000034</v>
      </c>
      <c r="CH947" s="8">
        <f t="shared" si="1857"/>
        <v>478.56999999999971</v>
      </c>
      <c r="CI947" s="8">
        <f t="shared" si="1858"/>
        <v>25</v>
      </c>
      <c r="CJ947" s="8">
        <f t="shared" si="1859"/>
        <v>23.230000000000029</v>
      </c>
      <c r="CK947" s="8">
        <f t="shared" si="1860"/>
        <v>98</v>
      </c>
      <c r="CL947" s="8"/>
      <c r="CN947" s="11">
        <f t="shared" si="1861"/>
        <v>45497</v>
      </c>
      <c r="CO947" s="8">
        <f t="shared" si="1862"/>
        <v>13643</v>
      </c>
      <c r="CP947" s="8">
        <f t="shared" si="1863"/>
        <v>1561457.9600000002</v>
      </c>
      <c r="CQ947" s="8">
        <f t="shared" si="1864"/>
        <v>14240.12</v>
      </c>
      <c r="CR947" s="8">
        <f t="shared" si="1865"/>
        <v>83907.94000000009</v>
      </c>
      <c r="CS947" s="8">
        <f t="shared" si="1866"/>
        <v>9699.8299999999981</v>
      </c>
      <c r="CT947" s="8">
        <f t="shared" si="1867"/>
        <v>703</v>
      </c>
      <c r="CU947" s="8"/>
      <c r="CW947" s="11">
        <f t="shared" si="1868"/>
        <v>45497</v>
      </c>
      <c r="CX947" s="8">
        <f t="shared" si="1869"/>
        <v>2942</v>
      </c>
      <c r="CY947" s="8">
        <f t="shared" si="1870"/>
        <v>188834.02000000011</v>
      </c>
      <c r="CZ947" s="8">
        <f t="shared" si="1871"/>
        <v>-4.5</v>
      </c>
      <c r="DA947" s="8">
        <f t="shared" si="1872"/>
        <v>1142</v>
      </c>
      <c r="DB947" s="8">
        <f t="shared" si="1873"/>
        <v>6971.76</v>
      </c>
      <c r="DC947" s="8">
        <f t="shared" si="1874"/>
        <v>36</v>
      </c>
      <c r="DD947" s="8"/>
      <c r="DF947" s="11">
        <f t="shared" si="1875"/>
        <v>45497</v>
      </c>
      <c r="DG947" s="8">
        <f t="shared" si="1876"/>
        <v>0</v>
      </c>
      <c r="DH947" s="8">
        <f t="shared" si="1877"/>
        <v>0</v>
      </c>
      <c r="DI947" s="8">
        <f t="shared" si="1878"/>
        <v>0</v>
      </c>
      <c r="DJ947" s="8">
        <f t="shared" si="1879"/>
        <v>0</v>
      </c>
      <c r="DK947" s="8">
        <f t="shared" si="1880"/>
        <v>0</v>
      </c>
      <c r="DL947" s="8">
        <f t="shared" si="1881"/>
        <v>0</v>
      </c>
      <c r="DM947" s="8"/>
      <c r="DO947" s="11">
        <f t="shared" si="1882"/>
        <v>45497</v>
      </c>
      <c r="DP947" s="8">
        <f t="shared" si="1883"/>
        <v>0</v>
      </c>
      <c r="DQ947" s="8">
        <f t="shared" si="1884"/>
        <v>0</v>
      </c>
      <c r="DR947" s="8">
        <f t="shared" si="1885"/>
        <v>0</v>
      </c>
      <c r="DS947" s="8">
        <f t="shared" si="1886"/>
        <v>0</v>
      </c>
      <c r="DT947" s="8">
        <f t="shared" si="1887"/>
        <v>0</v>
      </c>
      <c r="DU947" s="8">
        <f t="shared" si="1888"/>
        <v>0</v>
      </c>
      <c r="DV947" s="8"/>
      <c r="DX947" s="11">
        <f t="shared" si="1889"/>
        <v>45497</v>
      </c>
      <c r="DY947" s="8">
        <f t="shared" si="1890"/>
        <v>0</v>
      </c>
      <c r="DZ947" s="8">
        <f t="shared" si="1891"/>
        <v>0</v>
      </c>
      <c r="EA947" s="8">
        <f t="shared" si="1892"/>
        <v>0</v>
      </c>
      <c r="EB947" s="8">
        <f t="shared" si="1893"/>
        <v>0</v>
      </c>
      <c r="EC947" s="8">
        <f t="shared" si="1894"/>
        <v>0</v>
      </c>
      <c r="ED947" s="8">
        <f t="shared" si="1895"/>
        <v>0</v>
      </c>
      <c r="EE947" s="8"/>
    </row>
    <row r="948" spans="2:135" x14ac:dyDescent="0.3">
      <c r="B948" s="11">
        <f t="shared" si="1791"/>
        <v>45498</v>
      </c>
      <c r="C948" s="8">
        <f t="shared" si="1792"/>
        <v>8990</v>
      </c>
      <c r="D948" s="8">
        <f t="shared" si="1793"/>
        <v>1277064.5799999998</v>
      </c>
      <c r="E948" s="8">
        <f t="shared" si="1794"/>
        <v>0</v>
      </c>
      <c r="F948" s="8">
        <f t="shared" si="1795"/>
        <v>5978</v>
      </c>
      <c r="G948" s="8">
        <f t="shared" si="1796"/>
        <v>9622.8000000000011</v>
      </c>
      <c r="H948" s="8">
        <f t="shared" si="1797"/>
        <v>66</v>
      </c>
      <c r="I948" s="8"/>
      <c r="K948" s="11">
        <f t="shared" si="1798"/>
        <v>45498</v>
      </c>
      <c r="L948" s="8">
        <f t="shared" si="1799"/>
        <v>7371</v>
      </c>
      <c r="M948" s="8">
        <f t="shared" si="1800"/>
        <v>1020003.9800000002</v>
      </c>
      <c r="N948" s="8">
        <f t="shared" si="1801"/>
        <v>3663.2700000000009</v>
      </c>
      <c r="O948" s="8">
        <f t="shared" si="1802"/>
        <v>0</v>
      </c>
      <c r="P948" s="8">
        <f t="shared" si="1803"/>
        <v>4543.199999999998</v>
      </c>
      <c r="Q948" s="8">
        <f t="shared" si="1804"/>
        <v>11</v>
      </c>
      <c r="R948" s="8"/>
      <c r="T948" s="11">
        <f t="shared" si="1805"/>
        <v>45498</v>
      </c>
      <c r="U948" s="8">
        <f t="shared" si="1806"/>
        <v>4669</v>
      </c>
      <c r="V948" s="8">
        <f t="shared" si="1807"/>
        <v>456485.56000000023</v>
      </c>
      <c r="W948" s="8">
        <f t="shared" si="1808"/>
        <v>0</v>
      </c>
      <c r="X948" s="8">
        <f t="shared" si="1809"/>
        <v>0</v>
      </c>
      <c r="Y948" s="8">
        <f t="shared" si="1810"/>
        <v>9245.66</v>
      </c>
      <c r="Z948" s="8">
        <f t="shared" si="1811"/>
        <v>0</v>
      </c>
      <c r="AA948" s="8"/>
      <c r="AC948" s="11">
        <f t="shared" si="1812"/>
        <v>45498</v>
      </c>
      <c r="AD948" s="8">
        <f t="shared" si="1813"/>
        <v>10837</v>
      </c>
      <c r="AE948" s="8">
        <f t="shared" si="1814"/>
        <v>1364252.3699999994</v>
      </c>
      <c r="AF948" s="8">
        <f t="shared" si="1815"/>
        <v>10921.30000000001</v>
      </c>
      <c r="AG948" s="8">
        <f t="shared" si="1816"/>
        <v>0</v>
      </c>
      <c r="AH948" s="8">
        <f t="shared" si="1817"/>
        <v>12289.530000000008</v>
      </c>
      <c r="AI948" s="8">
        <f t="shared" si="1818"/>
        <v>126</v>
      </c>
      <c r="AJ948" s="8"/>
      <c r="AL948" s="11">
        <f t="shared" si="1819"/>
        <v>45498</v>
      </c>
      <c r="AM948" s="8">
        <f t="shared" si="1820"/>
        <v>8729</v>
      </c>
      <c r="AN948" s="8">
        <f t="shared" si="1821"/>
        <v>1155418.1700000004</v>
      </c>
      <c r="AO948" s="8">
        <f t="shared" si="1822"/>
        <v>3664.87</v>
      </c>
      <c r="AP948" s="8">
        <f t="shared" si="1823"/>
        <v>0</v>
      </c>
      <c r="AQ948" s="8">
        <f t="shared" si="1824"/>
        <v>12770.510000000002</v>
      </c>
      <c r="AR948" s="8">
        <f t="shared" si="1825"/>
        <v>22</v>
      </c>
      <c r="AS948" s="8"/>
      <c r="AU948" s="11">
        <f t="shared" si="1826"/>
        <v>45498</v>
      </c>
      <c r="AV948" s="8">
        <f t="shared" si="1827"/>
        <v>8905</v>
      </c>
      <c r="AW948" s="8">
        <f t="shared" si="1828"/>
        <v>791046.25999999966</v>
      </c>
      <c r="AX948" s="8">
        <f t="shared" si="1829"/>
        <v>0</v>
      </c>
      <c r="AY948" s="8">
        <f t="shared" si="1830"/>
        <v>5681.0599999999995</v>
      </c>
      <c r="AZ948" s="8">
        <f t="shared" si="1831"/>
        <v>-205.82</v>
      </c>
      <c r="BA948" s="8">
        <f t="shared" si="1832"/>
        <v>30</v>
      </c>
      <c r="BB948" s="8"/>
      <c r="BD948" s="11">
        <f t="shared" si="1833"/>
        <v>45498</v>
      </c>
      <c r="BE948" s="8">
        <f t="shared" si="1834"/>
        <v>9995</v>
      </c>
      <c r="BF948" s="8">
        <f t="shared" si="1835"/>
        <v>1291012.6499999997</v>
      </c>
      <c r="BG948" s="8">
        <f t="shared" si="1836"/>
        <v>5598.1</v>
      </c>
      <c r="BH948" s="8">
        <f t="shared" si="1837"/>
        <v>0</v>
      </c>
      <c r="BI948" s="8">
        <f t="shared" si="1838"/>
        <v>5735.6999999999953</v>
      </c>
      <c r="BJ948" s="8">
        <f t="shared" si="1839"/>
        <v>1082</v>
      </c>
      <c r="BK948" s="8"/>
      <c r="BM948" s="11">
        <f t="shared" si="1840"/>
        <v>45498</v>
      </c>
      <c r="BN948" s="8">
        <f t="shared" si="1841"/>
        <v>10887</v>
      </c>
      <c r="BO948" s="8">
        <f t="shared" si="1842"/>
        <v>1453408.4400000002</v>
      </c>
      <c r="BP948" s="8">
        <f t="shared" si="1843"/>
        <v>7205.3600000000051</v>
      </c>
      <c r="BQ948" s="8">
        <f t="shared" si="1844"/>
        <v>0</v>
      </c>
      <c r="BR948" s="8">
        <f t="shared" si="1845"/>
        <v>28314.300000000007</v>
      </c>
      <c r="BS948" s="8">
        <f t="shared" si="1846"/>
        <v>53</v>
      </c>
      <c r="BT948" s="8"/>
      <c r="BV948" s="11">
        <f t="shared" si="1847"/>
        <v>45498</v>
      </c>
      <c r="BW948" s="8">
        <f t="shared" si="1848"/>
        <v>6412</v>
      </c>
      <c r="BX948" s="8">
        <f t="shared" si="1849"/>
        <v>507957.34999999986</v>
      </c>
      <c r="BY948" s="8">
        <f t="shared" si="1850"/>
        <v>7390.2599999999993</v>
      </c>
      <c r="BZ948" s="8">
        <f t="shared" si="1851"/>
        <v>0</v>
      </c>
      <c r="CA948" s="8">
        <f t="shared" si="1852"/>
        <v>6497.4400000000005</v>
      </c>
      <c r="CB948" s="8">
        <f t="shared" si="1853"/>
        <v>34</v>
      </c>
      <c r="CC948" s="8"/>
      <c r="CE948" s="11">
        <f t="shared" si="1854"/>
        <v>45498</v>
      </c>
      <c r="CF948" s="8">
        <f t="shared" si="1855"/>
        <v>6761</v>
      </c>
      <c r="CG948" s="8">
        <f t="shared" si="1856"/>
        <v>829010.5700000003</v>
      </c>
      <c r="CH948" s="8">
        <f t="shared" si="1857"/>
        <v>491.06999999999971</v>
      </c>
      <c r="CI948" s="8">
        <f t="shared" si="1858"/>
        <v>25</v>
      </c>
      <c r="CJ948" s="8">
        <f t="shared" si="1859"/>
        <v>23.230000000000029</v>
      </c>
      <c r="CK948" s="8">
        <f t="shared" si="1860"/>
        <v>98</v>
      </c>
      <c r="CL948" s="8"/>
      <c r="CN948" s="11">
        <f t="shared" si="1861"/>
        <v>45498</v>
      </c>
      <c r="CO948" s="8">
        <f t="shared" si="1862"/>
        <v>13699</v>
      </c>
      <c r="CP948" s="8">
        <f t="shared" si="1863"/>
        <v>1567703.2800000003</v>
      </c>
      <c r="CQ948" s="8">
        <f t="shared" si="1864"/>
        <v>14329.62</v>
      </c>
      <c r="CR948" s="8">
        <f t="shared" si="1865"/>
        <v>84268.44000000009</v>
      </c>
      <c r="CS948" s="8">
        <f t="shared" si="1866"/>
        <v>9703.5799999999981</v>
      </c>
      <c r="CT948" s="8">
        <f t="shared" si="1867"/>
        <v>705</v>
      </c>
      <c r="CU948" s="8"/>
      <c r="CW948" s="11">
        <f t="shared" si="1868"/>
        <v>45498</v>
      </c>
      <c r="CX948" s="8">
        <f t="shared" si="1869"/>
        <v>2942</v>
      </c>
      <c r="CY948" s="8">
        <f t="shared" si="1870"/>
        <v>188834.02000000011</v>
      </c>
      <c r="CZ948" s="8">
        <f t="shared" si="1871"/>
        <v>-4.5</v>
      </c>
      <c r="DA948" s="8">
        <f t="shared" si="1872"/>
        <v>1142</v>
      </c>
      <c r="DB948" s="8">
        <f t="shared" si="1873"/>
        <v>6971.76</v>
      </c>
      <c r="DC948" s="8">
        <f t="shared" si="1874"/>
        <v>36</v>
      </c>
      <c r="DD948" s="8"/>
      <c r="DF948" s="11">
        <f t="shared" si="1875"/>
        <v>45498</v>
      </c>
      <c r="DG948" s="8">
        <f t="shared" si="1876"/>
        <v>0</v>
      </c>
      <c r="DH948" s="8">
        <f t="shared" si="1877"/>
        <v>0</v>
      </c>
      <c r="DI948" s="8">
        <f t="shared" si="1878"/>
        <v>0</v>
      </c>
      <c r="DJ948" s="8">
        <f t="shared" si="1879"/>
        <v>0</v>
      </c>
      <c r="DK948" s="8">
        <f t="shared" si="1880"/>
        <v>0</v>
      </c>
      <c r="DL948" s="8">
        <f t="shared" si="1881"/>
        <v>0</v>
      </c>
      <c r="DM948" s="8"/>
      <c r="DO948" s="11">
        <f t="shared" si="1882"/>
        <v>45498</v>
      </c>
      <c r="DP948" s="8">
        <f t="shared" si="1883"/>
        <v>0</v>
      </c>
      <c r="DQ948" s="8">
        <f t="shared" si="1884"/>
        <v>0</v>
      </c>
      <c r="DR948" s="8">
        <f t="shared" si="1885"/>
        <v>0</v>
      </c>
      <c r="DS948" s="8">
        <f t="shared" si="1886"/>
        <v>0</v>
      </c>
      <c r="DT948" s="8">
        <f t="shared" si="1887"/>
        <v>0</v>
      </c>
      <c r="DU948" s="8">
        <f t="shared" si="1888"/>
        <v>0</v>
      </c>
      <c r="DV948" s="8"/>
      <c r="DX948" s="11">
        <f t="shared" si="1889"/>
        <v>45498</v>
      </c>
      <c r="DY948" s="8">
        <f t="shared" si="1890"/>
        <v>0</v>
      </c>
      <c r="DZ948" s="8">
        <f t="shared" si="1891"/>
        <v>0</v>
      </c>
      <c r="EA948" s="8">
        <f t="shared" si="1892"/>
        <v>0</v>
      </c>
      <c r="EB948" s="8">
        <f t="shared" si="1893"/>
        <v>0</v>
      </c>
      <c r="EC948" s="8">
        <f t="shared" si="1894"/>
        <v>0</v>
      </c>
      <c r="ED948" s="8">
        <f t="shared" si="1895"/>
        <v>0</v>
      </c>
      <c r="EE948" s="8"/>
    </row>
    <row r="949" spans="2:135" x14ac:dyDescent="0.3">
      <c r="B949" s="11">
        <f t="shared" si="1791"/>
        <v>45499</v>
      </c>
      <c r="C949" s="8">
        <f t="shared" si="1792"/>
        <v>9033</v>
      </c>
      <c r="D949" s="8">
        <f t="shared" si="1793"/>
        <v>1282960.2299999997</v>
      </c>
      <c r="E949" s="8">
        <f t="shared" si="1794"/>
        <v>0</v>
      </c>
      <c r="F949" s="8">
        <f t="shared" si="1795"/>
        <v>5992</v>
      </c>
      <c r="G949" s="8">
        <f t="shared" si="1796"/>
        <v>9688.76</v>
      </c>
      <c r="H949" s="8">
        <f t="shared" si="1797"/>
        <v>66</v>
      </c>
      <c r="I949" s="8"/>
      <c r="K949" s="11">
        <f t="shared" si="1798"/>
        <v>45499</v>
      </c>
      <c r="L949" s="8">
        <f t="shared" si="1799"/>
        <v>7395</v>
      </c>
      <c r="M949" s="8">
        <f t="shared" si="1800"/>
        <v>1022857.2600000002</v>
      </c>
      <c r="N949" s="8">
        <f t="shared" si="1801"/>
        <v>3696.0500000000011</v>
      </c>
      <c r="O949" s="8">
        <f t="shared" si="1802"/>
        <v>0</v>
      </c>
      <c r="P949" s="8">
        <f t="shared" si="1803"/>
        <v>4543.199999999998</v>
      </c>
      <c r="Q949" s="8">
        <f t="shared" si="1804"/>
        <v>11</v>
      </c>
      <c r="R949" s="8"/>
      <c r="T949" s="11">
        <f t="shared" si="1805"/>
        <v>45499</v>
      </c>
      <c r="U949" s="8">
        <f t="shared" si="1806"/>
        <v>4685</v>
      </c>
      <c r="V949" s="8">
        <f t="shared" si="1807"/>
        <v>458117.35000000021</v>
      </c>
      <c r="W949" s="8">
        <f t="shared" si="1808"/>
        <v>0</v>
      </c>
      <c r="X949" s="8">
        <f t="shared" si="1809"/>
        <v>0</v>
      </c>
      <c r="Y949" s="8">
        <f t="shared" si="1810"/>
        <v>9313.16</v>
      </c>
      <c r="Z949" s="8">
        <f t="shared" si="1811"/>
        <v>0</v>
      </c>
      <c r="AA949" s="8"/>
      <c r="AC949" s="11">
        <f t="shared" si="1812"/>
        <v>45499</v>
      </c>
      <c r="AD949" s="8">
        <f t="shared" si="1813"/>
        <v>10877</v>
      </c>
      <c r="AE949" s="8">
        <f t="shared" si="1814"/>
        <v>1369450.4099999995</v>
      </c>
      <c r="AF949" s="8">
        <f t="shared" si="1815"/>
        <v>10991.64000000001</v>
      </c>
      <c r="AG949" s="8">
        <f t="shared" si="1816"/>
        <v>0</v>
      </c>
      <c r="AH949" s="8">
        <f t="shared" si="1817"/>
        <v>12294.480000000009</v>
      </c>
      <c r="AI949" s="8">
        <f t="shared" si="1818"/>
        <v>126</v>
      </c>
      <c r="AJ949" s="8"/>
      <c r="AL949" s="11">
        <f t="shared" si="1819"/>
        <v>45499</v>
      </c>
      <c r="AM949" s="8">
        <f t="shared" si="1820"/>
        <v>8775</v>
      </c>
      <c r="AN949" s="8">
        <f t="shared" si="1821"/>
        <v>1161487.8600000003</v>
      </c>
      <c r="AO949" s="8">
        <f t="shared" si="1822"/>
        <v>3672.2799999999997</v>
      </c>
      <c r="AP949" s="8">
        <f t="shared" si="1823"/>
        <v>0</v>
      </c>
      <c r="AQ949" s="8">
        <f t="shared" si="1824"/>
        <v>12810.110000000002</v>
      </c>
      <c r="AR949" s="8">
        <f t="shared" si="1825"/>
        <v>22</v>
      </c>
      <c r="AS949" s="8"/>
      <c r="AU949" s="11">
        <f t="shared" si="1826"/>
        <v>45499</v>
      </c>
      <c r="AV949" s="8">
        <f t="shared" si="1827"/>
        <v>8938</v>
      </c>
      <c r="AW949" s="8">
        <f t="shared" si="1828"/>
        <v>794026.46999999962</v>
      </c>
      <c r="AX949" s="8">
        <f t="shared" si="1829"/>
        <v>0</v>
      </c>
      <c r="AY949" s="8">
        <f t="shared" si="1830"/>
        <v>5723.98</v>
      </c>
      <c r="AZ949" s="8">
        <f t="shared" si="1831"/>
        <v>-205.82</v>
      </c>
      <c r="BA949" s="8">
        <f t="shared" si="1832"/>
        <v>30</v>
      </c>
      <c r="BB949" s="8"/>
      <c r="BD949" s="11">
        <f t="shared" si="1833"/>
        <v>45499</v>
      </c>
      <c r="BE949" s="8">
        <f t="shared" si="1834"/>
        <v>10046</v>
      </c>
      <c r="BF949" s="8">
        <f t="shared" si="1835"/>
        <v>1297461.6699999997</v>
      </c>
      <c r="BG949" s="8">
        <f t="shared" si="1836"/>
        <v>5633.1900000000005</v>
      </c>
      <c r="BH949" s="8">
        <f t="shared" si="1837"/>
        <v>0</v>
      </c>
      <c r="BI949" s="8">
        <f t="shared" si="1838"/>
        <v>5735.6999999999953</v>
      </c>
      <c r="BJ949" s="8">
        <f t="shared" si="1839"/>
        <v>1101</v>
      </c>
      <c r="BK949" s="8"/>
      <c r="BM949" s="11">
        <f t="shared" si="1840"/>
        <v>45499</v>
      </c>
      <c r="BN949" s="8">
        <f t="shared" si="1841"/>
        <v>10943</v>
      </c>
      <c r="BO949" s="8">
        <f t="shared" si="1842"/>
        <v>1460404.1</v>
      </c>
      <c r="BP949" s="8">
        <f t="shared" si="1843"/>
        <v>7220.2500000000055</v>
      </c>
      <c r="BQ949" s="8">
        <f t="shared" si="1844"/>
        <v>0</v>
      </c>
      <c r="BR949" s="8">
        <f t="shared" si="1845"/>
        <v>28364.300000000007</v>
      </c>
      <c r="BS949" s="8">
        <f t="shared" si="1846"/>
        <v>54</v>
      </c>
      <c r="BT949" s="8"/>
      <c r="BV949" s="11">
        <f t="shared" si="1847"/>
        <v>45499</v>
      </c>
      <c r="BW949" s="8">
        <f t="shared" si="1848"/>
        <v>6448</v>
      </c>
      <c r="BX949" s="8">
        <f t="shared" si="1849"/>
        <v>510763.40999999986</v>
      </c>
      <c r="BY949" s="8">
        <f t="shared" si="1850"/>
        <v>7460.2599999999993</v>
      </c>
      <c r="BZ949" s="8">
        <f t="shared" si="1851"/>
        <v>0</v>
      </c>
      <c r="CA949" s="8">
        <f t="shared" si="1852"/>
        <v>6532.4400000000005</v>
      </c>
      <c r="CB949" s="8">
        <f t="shared" si="1853"/>
        <v>34</v>
      </c>
      <c r="CC949" s="8"/>
      <c r="CE949" s="11">
        <f t="shared" si="1854"/>
        <v>45499</v>
      </c>
      <c r="CF949" s="8">
        <f>CF211+CF948</f>
        <v>6791</v>
      </c>
      <c r="CG949" s="8">
        <f t="shared" si="1856"/>
        <v>832655.7000000003</v>
      </c>
      <c r="CH949" s="8">
        <f t="shared" si="1857"/>
        <v>502.56999999999971</v>
      </c>
      <c r="CI949" s="8">
        <f t="shared" si="1858"/>
        <v>25</v>
      </c>
      <c r="CJ949" s="8">
        <f t="shared" si="1859"/>
        <v>23.230000000000029</v>
      </c>
      <c r="CK949" s="8">
        <f t="shared" si="1860"/>
        <v>98</v>
      </c>
      <c r="CL949" s="8"/>
      <c r="CN949" s="11">
        <f t="shared" si="1861"/>
        <v>45499</v>
      </c>
      <c r="CO949" s="8">
        <f t="shared" si="1862"/>
        <v>13744</v>
      </c>
      <c r="CP949" s="8">
        <f t="shared" si="1863"/>
        <v>1573144.1500000004</v>
      </c>
      <c r="CQ949" s="8">
        <f t="shared" si="1864"/>
        <v>14364.12</v>
      </c>
      <c r="CR949" s="8">
        <f t="shared" si="1865"/>
        <v>84837.510000000097</v>
      </c>
      <c r="CS949" s="8">
        <f t="shared" si="1866"/>
        <v>9703.5799999999981</v>
      </c>
      <c r="CT949" s="8">
        <f t="shared" si="1867"/>
        <v>707</v>
      </c>
      <c r="CU949" s="8"/>
      <c r="CW949" s="11">
        <f t="shared" si="1868"/>
        <v>45499</v>
      </c>
      <c r="CX949" s="8">
        <f t="shared" si="1869"/>
        <v>2942</v>
      </c>
      <c r="CY949" s="8">
        <f t="shared" si="1870"/>
        <v>188834.02000000011</v>
      </c>
      <c r="CZ949" s="8">
        <f t="shared" si="1871"/>
        <v>-4.5</v>
      </c>
      <c r="DA949" s="8">
        <f t="shared" si="1872"/>
        <v>1142</v>
      </c>
      <c r="DB949" s="8">
        <f t="shared" si="1873"/>
        <v>6971.76</v>
      </c>
      <c r="DC949" s="8">
        <f t="shared" si="1874"/>
        <v>36</v>
      </c>
      <c r="DD949" s="8"/>
      <c r="DF949" s="11">
        <f t="shared" si="1875"/>
        <v>45499</v>
      </c>
      <c r="DG949" s="8">
        <f t="shared" si="1876"/>
        <v>0</v>
      </c>
      <c r="DH949" s="8">
        <f t="shared" si="1877"/>
        <v>0</v>
      </c>
      <c r="DI949" s="8">
        <f t="shared" si="1878"/>
        <v>0</v>
      </c>
      <c r="DJ949" s="8">
        <f t="shared" si="1879"/>
        <v>0</v>
      </c>
      <c r="DK949" s="8">
        <f t="shared" si="1880"/>
        <v>0</v>
      </c>
      <c r="DL949" s="8">
        <f t="shared" si="1881"/>
        <v>0</v>
      </c>
      <c r="DM949" s="8"/>
      <c r="DO949" s="11">
        <f t="shared" si="1882"/>
        <v>45499</v>
      </c>
      <c r="DP949" s="8">
        <f t="shared" si="1883"/>
        <v>0</v>
      </c>
      <c r="DQ949" s="8">
        <f t="shared" si="1884"/>
        <v>0</v>
      </c>
      <c r="DR949" s="8">
        <f t="shared" si="1885"/>
        <v>0</v>
      </c>
      <c r="DS949" s="8">
        <f t="shared" si="1886"/>
        <v>0</v>
      </c>
      <c r="DT949" s="8">
        <f t="shared" si="1887"/>
        <v>0</v>
      </c>
      <c r="DU949" s="8">
        <f t="shared" si="1888"/>
        <v>0</v>
      </c>
      <c r="DV949" s="8"/>
      <c r="DX949" s="11">
        <f t="shared" si="1889"/>
        <v>45499</v>
      </c>
      <c r="DY949" s="8">
        <f t="shared" si="1890"/>
        <v>0</v>
      </c>
      <c r="DZ949" s="8">
        <f t="shared" si="1891"/>
        <v>0</v>
      </c>
      <c r="EA949" s="8">
        <f t="shared" si="1892"/>
        <v>0</v>
      </c>
      <c r="EB949" s="8">
        <f t="shared" si="1893"/>
        <v>0</v>
      </c>
      <c r="EC949" s="8">
        <f t="shared" si="1894"/>
        <v>0</v>
      </c>
      <c r="ED949" s="8">
        <f t="shared" si="1895"/>
        <v>0</v>
      </c>
      <c r="EE949" s="8"/>
    </row>
    <row r="950" spans="2:135" x14ac:dyDescent="0.3">
      <c r="B950" s="11">
        <f t="shared" si="1791"/>
        <v>45500</v>
      </c>
      <c r="C950" s="8">
        <f t="shared" si="1792"/>
        <v>9088</v>
      </c>
      <c r="D950" s="8">
        <f t="shared" si="1793"/>
        <v>1290684.0399999998</v>
      </c>
      <c r="E950" s="8">
        <f t="shared" si="1794"/>
        <v>0</v>
      </c>
      <c r="F950" s="8">
        <f t="shared" si="1795"/>
        <v>6029</v>
      </c>
      <c r="G950" s="8">
        <f t="shared" si="1796"/>
        <v>9763.76</v>
      </c>
      <c r="H950" s="8">
        <f t="shared" si="1797"/>
        <v>66</v>
      </c>
      <c r="I950" s="8"/>
      <c r="K950" s="11">
        <f t="shared" si="1798"/>
        <v>45500</v>
      </c>
      <c r="L950" s="8">
        <f t="shared" si="1799"/>
        <v>7427</v>
      </c>
      <c r="M950" s="8">
        <f t="shared" si="1800"/>
        <v>1026611.7100000002</v>
      </c>
      <c r="N950" s="8">
        <f t="shared" si="1801"/>
        <v>3763.9800000000009</v>
      </c>
      <c r="O950" s="8">
        <f t="shared" si="1802"/>
        <v>0</v>
      </c>
      <c r="P950" s="8">
        <f t="shared" si="1803"/>
        <v>4543.199999999998</v>
      </c>
      <c r="Q950" s="8">
        <f t="shared" si="1804"/>
        <v>11</v>
      </c>
      <c r="R950" s="8"/>
      <c r="T950" s="11">
        <f t="shared" si="1805"/>
        <v>45500</v>
      </c>
      <c r="U950" s="8">
        <f t="shared" si="1806"/>
        <v>4711</v>
      </c>
      <c r="V950" s="8">
        <f t="shared" si="1807"/>
        <v>460747.75000000023</v>
      </c>
      <c r="W950" s="8">
        <f t="shared" si="1808"/>
        <v>0</v>
      </c>
      <c r="X950" s="8">
        <f t="shared" si="1809"/>
        <v>0</v>
      </c>
      <c r="Y950" s="8">
        <f t="shared" si="1810"/>
        <v>9344.41</v>
      </c>
      <c r="Z950" s="8">
        <f t="shared" si="1811"/>
        <v>0</v>
      </c>
      <c r="AA950" s="8"/>
      <c r="AC950" s="11">
        <f t="shared" si="1812"/>
        <v>45500</v>
      </c>
      <c r="AD950" s="8">
        <f t="shared" si="1813"/>
        <v>10921</v>
      </c>
      <c r="AE950" s="8">
        <f t="shared" si="1814"/>
        <v>1374443.8099999994</v>
      </c>
      <c r="AF950" s="8">
        <f t="shared" si="1815"/>
        <v>11066.61000000001</v>
      </c>
      <c r="AG950" s="8">
        <f t="shared" si="1816"/>
        <v>0</v>
      </c>
      <c r="AH950" s="8">
        <f t="shared" si="1817"/>
        <v>12068.780000000008</v>
      </c>
      <c r="AI950" s="8">
        <f t="shared" si="1818"/>
        <v>126</v>
      </c>
      <c r="AJ950" s="8"/>
      <c r="AL950" s="11">
        <f t="shared" si="1819"/>
        <v>45500</v>
      </c>
      <c r="AM950" s="8">
        <f t="shared" si="1820"/>
        <v>8827</v>
      </c>
      <c r="AN950" s="8">
        <f t="shared" si="1821"/>
        <v>1167821.4100000004</v>
      </c>
      <c r="AO950" s="8">
        <f t="shared" si="1822"/>
        <v>3699.12</v>
      </c>
      <c r="AP950" s="8">
        <f t="shared" si="1823"/>
        <v>0</v>
      </c>
      <c r="AQ950" s="8">
        <f t="shared" si="1824"/>
        <v>12960.110000000002</v>
      </c>
      <c r="AR950" s="8">
        <f t="shared" si="1825"/>
        <v>22</v>
      </c>
      <c r="AS950" s="8"/>
      <c r="AU950" s="11">
        <f t="shared" si="1826"/>
        <v>45500</v>
      </c>
      <c r="AV950" s="8">
        <f t="shared" si="1827"/>
        <v>8958</v>
      </c>
      <c r="AW950" s="8">
        <f t="shared" si="1828"/>
        <v>795745.00999999966</v>
      </c>
      <c r="AX950" s="8">
        <f t="shared" si="1829"/>
        <v>0</v>
      </c>
      <c r="AY950" s="8">
        <f t="shared" si="1830"/>
        <v>5726.98</v>
      </c>
      <c r="AZ950" s="8">
        <f t="shared" si="1831"/>
        <v>-102.82</v>
      </c>
      <c r="BA950" s="8">
        <f t="shared" si="1832"/>
        <v>30</v>
      </c>
      <c r="BB950" s="8"/>
      <c r="BD950" s="11">
        <f t="shared" si="1833"/>
        <v>45500</v>
      </c>
      <c r="BE950" s="8">
        <f t="shared" si="1834"/>
        <v>10100</v>
      </c>
      <c r="BF950" s="8">
        <f t="shared" si="1835"/>
        <v>1304328.9799999997</v>
      </c>
      <c r="BG950" s="8">
        <f t="shared" si="1836"/>
        <v>5692.31</v>
      </c>
      <c r="BH950" s="8">
        <f t="shared" si="1837"/>
        <v>0</v>
      </c>
      <c r="BI950" s="8">
        <f t="shared" si="1838"/>
        <v>5740.6499999999951</v>
      </c>
      <c r="BJ950" s="8">
        <f t="shared" si="1839"/>
        <v>1120</v>
      </c>
      <c r="BK950" s="8"/>
      <c r="BM950" s="11">
        <f t="shared" si="1840"/>
        <v>45500</v>
      </c>
      <c r="BN950" s="8">
        <f t="shared" si="1841"/>
        <v>10993</v>
      </c>
      <c r="BO950" s="8">
        <f t="shared" si="1842"/>
        <v>1466953.58</v>
      </c>
      <c r="BP950" s="8">
        <f t="shared" si="1843"/>
        <v>7300.0300000000052</v>
      </c>
      <c r="BQ950" s="8">
        <f t="shared" si="1844"/>
        <v>0</v>
      </c>
      <c r="BR950" s="8">
        <f t="shared" si="1845"/>
        <v>28414.300000000007</v>
      </c>
      <c r="BS950" s="8">
        <f t="shared" si="1846"/>
        <v>56</v>
      </c>
      <c r="BT950" s="8"/>
      <c r="BV950" s="11">
        <f t="shared" si="1847"/>
        <v>45500</v>
      </c>
      <c r="BW950" s="8">
        <f t="shared" si="1848"/>
        <v>6486</v>
      </c>
      <c r="BX950" s="8">
        <f t="shared" si="1849"/>
        <v>513669.26999999984</v>
      </c>
      <c r="BY950" s="8">
        <f t="shared" si="1850"/>
        <v>7497.2599999999993</v>
      </c>
      <c r="BZ950" s="8">
        <f t="shared" si="1851"/>
        <v>0</v>
      </c>
      <c r="CA950" s="8">
        <f t="shared" si="1852"/>
        <v>6567.4400000000005</v>
      </c>
      <c r="CB950" s="8">
        <f t="shared" si="1853"/>
        <v>34</v>
      </c>
      <c r="CC950" s="8"/>
      <c r="CE950" s="11">
        <f t="shared" si="1854"/>
        <v>45500</v>
      </c>
      <c r="CF950" s="8">
        <f t="shared" si="1855"/>
        <v>6842</v>
      </c>
      <c r="CG950" s="8">
        <f t="shared" si="1856"/>
        <v>838638.04000000027</v>
      </c>
      <c r="CH950" s="8">
        <f>CH212+CH949</f>
        <v>569.56999999999971</v>
      </c>
      <c r="CI950" s="8">
        <f t="shared" si="1858"/>
        <v>25</v>
      </c>
      <c r="CJ950" s="8">
        <f t="shared" si="1859"/>
        <v>23.230000000000029</v>
      </c>
      <c r="CK950" s="8">
        <f t="shared" si="1860"/>
        <v>98</v>
      </c>
      <c r="CL950" s="8"/>
      <c r="CN950" s="11">
        <f t="shared" si="1861"/>
        <v>45500</v>
      </c>
      <c r="CO950" s="8">
        <f t="shared" si="1862"/>
        <v>13786</v>
      </c>
      <c r="CP950" s="8">
        <f t="shared" si="1863"/>
        <v>1577916.0600000003</v>
      </c>
      <c r="CQ950" s="8">
        <f t="shared" si="1864"/>
        <v>14413.12</v>
      </c>
      <c r="CR950" s="8">
        <f t="shared" si="1865"/>
        <v>84962.720000000103</v>
      </c>
      <c r="CS950" s="8">
        <f t="shared" si="1866"/>
        <v>9853.5799999999981</v>
      </c>
      <c r="CT950" s="8">
        <f t="shared" si="1867"/>
        <v>709</v>
      </c>
      <c r="CU950" s="8"/>
      <c r="CW950" s="11">
        <f t="shared" si="1868"/>
        <v>45500</v>
      </c>
      <c r="CX950" s="8">
        <f t="shared" si="1869"/>
        <v>2942</v>
      </c>
      <c r="CY950" s="8">
        <f t="shared" si="1870"/>
        <v>188834.02000000011</v>
      </c>
      <c r="CZ950" s="8">
        <f t="shared" si="1871"/>
        <v>-4.5</v>
      </c>
      <c r="DA950" s="8">
        <f t="shared" si="1872"/>
        <v>1142</v>
      </c>
      <c r="DB950" s="8">
        <f t="shared" si="1873"/>
        <v>6971.76</v>
      </c>
      <c r="DC950" s="8">
        <f t="shared" si="1874"/>
        <v>36</v>
      </c>
      <c r="DD950" s="8"/>
      <c r="DF950" s="11">
        <f t="shared" si="1875"/>
        <v>45500</v>
      </c>
      <c r="DG950" s="8">
        <f t="shared" si="1876"/>
        <v>0</v>
      </c>
      <c r="DH950" s="8">
        <f t="shared" si="1877"/>
        <v>0</v>
      </c>
      <c r="DI950" s="8">
        <f t="shared" si="1878"/>
        <v>0</v>
      </c>
      <c r="DJ950" s="8">
        <f t="shared" si="1879"/>
        <v>0</v>
      </c>
      <c r="DK950" s="8">
        <f t="shared" si="1880"/>
        <v>0</v>
      </c>
      <c r="DL950" s="8">
        <f t="shared" si="1881"/>
        <v>0</v>
      </c>
      <c r="DM950" s="8"/>
      <c r="DO950" s="11">
        <f t="shared" si="1882"/>
        <v>45500</v>
      </c>
      <c r="DP950" s="8">
        <f t="shared" si="1883"/>
        <v>0</v>
      </c>
      <c r="DQ950" s="8">
        <f t="shared" si="1884"/>
        <v>0</v>
      </c>
      <c r="DR950" s="8">
        <f t="shared" si="1885"/>
        <v>0</v>
      </c>
      <c r="DS950" s="8">
        <f t="shared" si="1886"/>
        <v>0</v>
      </c>
      <c r="DT950" s="8">
        <f t="shared" si="1887"/>
        <v>0</v>
      </c>
      <c r="DU950" s="8">
        <f t="shared" si="1888"/>
        <v>0</v>
      </c>
      <c r="DV950" s="8"/>
      <c r="DX950" s="11">
        <f t="shared" si="1889"/>
        <v>45500</v>
      </c>
      <c r="DY950" s="8">
        <f t="shared" si="1890"/>
        <v>0</v>
      </c>
      <c r="DZ950" s="8">
        <f t="shared" si="1891"/>
        <v>0</v>
      </c>
      <c r="EA950" s="8">
        <f t="shared" si="1892"/>
        <v>0</v>
      </c>
      <c r="EB950" s="8">
        <f t="shared" si="1893"/>
        <v>0</v>
      </c>
      <c r="EC950" s="8">
        <f t="shared" si="1894"/>
        <v>0</v>
      </c>
      <c r="ED950" s="8">
        <f t="shared" si="1895"/>
        <v>0</v>
      </c>
      <c r="EE950" s="8"/>
    </row>
    <row r="951" spans="2:135" x14ac:dyDescent="0.3">
      <c r="B951" s="11">
        <f t="shared" si="1791"/>
        <v>45501</v>
      </c>
      <c r="C951" s="8">
        <f t="shared" si="1792"/>
        <v>9127</v>
      </c>
      <c r="D951" s="8">
        <f t="shared" si="1793"/>
        <v>1295197.8199999998</v>
      </c>
      <c r="E951" s="8">
        <f t="shared" si="1794"/>
        <v>0</v>
      </c>
      <c r="F951" s="8">
        <f t="shared" si="1795"/>
        <v>6060</v>
      </c>
      <c r="G951" s="8">
        <f t="shared" si="1796"/>
        <v>9763.76</v>
      </c>
      <c r="H951" s="8">
        <f t="shared" si="1797"/>
        <v>71</v>
      </c>
      <c r="I951" s="8"/>
      <c r="K951" s="11">
        <f t="shared" si="1798"/>
        <v>45501</v>
      </c>
      <c r="L951" s="8">
        <f t="shared" si="1799"/>
        <v>7455</v>
      </c>
      <c r="M951" s="8">
        <f t="shared" si="1800"/>
        <v>1030240.9600000002</v>
      </c>
      <c r="N951" s="8">
        <f t="shared" si="1801"/>
        <v>3771.0500000000011</v>
      </c>
      <c r="O951" s="8">
        <f t="shared" si="1802"/>
        <v>0</v>
      </c>
      <c r="P951" s="8">
        <f t="shared" si="1803"/>
        <v>4543.199999999998</v>
      </c>
      <c r="Q951" s="8">
        <f t="shared" si="1804"/>
        <v>11</v>
      </c>
      <c r="R951" s="8"/>
      <c r="T951" s="11">
        <f t="shared" si="1805"/>
        <v>45501</v>
      </c>
      <c r="U951" s="8">
        <f t="shared" si="1806"/>
        <v>4725</v>
      </c>
      <c r="V951" s="8">
        <f t="shared" si="1807"/>
        <v>461989.94000000024</v>
      </c>
      <c r="W951" s="8">
        <f t="shared" si="1808"/>
        <v>0</v>
      </c>
      <c r="X951" s="8">
        <f t="shared" si="1809"/>
        <v>0</v>
      </c>
      <c r="Y951" s="8">
        <f t="shared" si="1810"/>
        <v>9365.41</v>
      </c>
      <c r="Z951" s="8">
        <f t="shared" si="1811"/>
        <v>0</v>
      </c>
      <c r="AA951" s="8"/>
      <c r="AC951" s="11">
        <f t="shared" si="1812"/>
        <v>45501</v>
      </c>
      <c r="AD951" s="8">
        <f t="shared" si="1813"/>
        <v>10954</v>
      </c>
      <c r="AE951" s="8">
        <f t="shared" si="1814"/>
        <v>1378652.7099999993</v>
      </c>
      <c r="AF951" s="8">
        <f t="shared" si="1815"/>
        <v>11099.010000000009</v>
      </c>
      <c r="AG951" s="8">
        <f t="shared" si="1816"/>
        <v>0</v>
      </c>
      <c r="AH951" s="8">
        <f t="shared" si="1817"/>
        <v>12118.780000000008</v>
      </c>
      <c r="AI951" s="8">
        <f t="shared" si="1818"/>
        <v>126</v>
      </c>
      <c r="AJ951" s="8"/>
      <c r="AL951" s="11">
        <f t="shared" si="1819"/>
        <v>45501</v>
      </c>
      <c r="AM951" s="8">
        <f t="shared" si="1820"/>
        <v>8878</v>
      </c>
      <c r="AN951" s="8">
        <f t="shared" si="1821"/>
        <v>1173663.6100000003</v>
      </c>
      <c r="AO951" s="8">
        <f t="shared" si="1822"/>
        <v>3722.2599999999998</v>
      </c>
      <c r="AP951" s="8">
        <f t="shared" si="1823"/>
        <v>0</v>
      </c>
      <c r="AQ951" s="8">
        <f t="shared" si="1824"/>
        <v>13010.110000000002</v>
      </c>
      <c r="AR951" s="8">
        <f t="shared" si="1825"/>
        <v>22</v>
      </c>
      <c r="AS951" s="8"/>
      <c r="AU951" s="11">
        <f t="shared" si="1826"/>
        <v>45501</v>
      </c>
      <c r="AV951" s="8">
        <f t="shared" si="1827"/>
        <v>8980</v>
      </c>
      <c r="AW951" s="8">
        <f t="shared" si="1828"/>
        <v>797628.4499999996</v>
      </c>
      <c r="AX951" s="8">
        <f t="shared" si="1829"/>
        <v>0</v>
      </c>
      <c r="AY951" s="8">
        <f t="shared" si="1830"/>
        <v>5738.98</v>
      </c>
      <c r="AZ951" s="8">
        <f t="shared" si="1831"/>
        <v>-102.82</v>
      </c>
      <c r="BA951" s="8">
        <f t="shared" si="1832"/>
        <v>30</v>
      </c>
      <c r="BB951" s="8"/>
      <c r="BD951" s="11">
        <f t="shared" si="1833"/>
        <v>45501</v>
      </c>
      <c r="BE951" s="8">
        <f t="shared" si="1834"/>
        <v>10143</v>
      </c>
      <c r="BF951" s="8">
        <f t="shared" si="1835"/>
        <v>1309320.3799999997</v>
      </c>
      <c r="BG951" s="8">
        <f t="shared" si="1836"/>
        <v>5772.14</v>
      </c>
      <c r="BH951" s="8">
        <f t="shared" si="1837"/>
        <v>0</v>
      </c>
      <c r="BI951" s="8">
        <f t="shared" si="1838"/>
        <v>5740.6499999999951</v>
      </c>
      <c r="BJ951" s="8">
        <f t="shared" si="1839"/>
        <v>1139</v>
      </c>
      <c r="BK951" s="8"/>
      <c r="BM951" s="11">
        <f t="shared" si="1840"/>
        <v>45501</v>
      </c>
      <c r="BN951" s="8">
        <f t="shared" si="1841"/>
        <v>11042</v>
      </c>
      <c r="BO951" s="8">
        <f t="shared" si="1842"/>
        <v>1472701.35</v>
      </c>
      <c r="BP951" s="8">
        <f t="shared" si="1843"/>
        <v>7273.7500000000055</v>
      </c>
      <c r="BQ951" s="8">
        <f t="shared" si="1844"/>
        <v>0</v>
      </c>
      <c r="BR951" s="8">
        <f t="shared" si="1845"/>
        <v>28664.960000000006</v>
      </c>
      <c r="BS951" s="8">
        <f t="shared" si="1846"/>
        <v>57</v>
      </c>
      <c r="BT951" s="8"/>
      <c r="BV951" s="11">
        <f t="shared" si="1847"/>
        <v>45501</v>
      </c>
      <c r="BW951" s="8">
        <f t="shared" si="1848"/>
        <v>6517</v>
      </c>
      <c r="BX951" s="8">
        <f t="shared" si="1849"/>
        <v>515927.67999999982</v>
      </c>
      <c r="BY951" s="8">
        <f t="shared" si="1850"/>
        <v>7528.2599999999993</v>
      </c>
      <c r="BZ951" s="8">
        <f t="shared" si="1851"/>
        <v>0</v>
      </c>
      <c r="CA951" s="8">
        <f t="shared" si="1852"/>
        <v>6567.4400000000005</v>
      </c>
      <c r="CB951" s="8">
        <f t="shared" si="1853"/>
        <v>34</v>
      </c>
      <c r="CC951" s="8"/>
      <c r="CE951" s="11">
        <f t="shared" si="1854"/>
        <v>45501</v>
      </c>
      <c r="CF951" s="8">
        <f t="shared" si="1855"/>
        <v>6859</v>
      </c>
      <c r="CG951" s="8">
        <f t="shared" si="1856"/>
        <v>840464.7000000003</v>
      </c>
      <c r="CH951" s="8">
        <f t="shared" si="1857"/>
        <v>579.56999999999971</v>
      </c>
      <c r="CI951" s="8">
        <f t="shared" si="1858"/>
        <v>25</v>
      </c>
      <c r="CJ951" s="8">
        <f t="shared" si="1859"/>
        <v>23.230000000000029</v>
      </c>
      <c r="CK951" s="8">
        <f t="shared" si="1860"/>
        <v>98</v>
      </c>
      <c r="CL951" s="8"/>
      <c r="CN951" s="11">
        <f t="shared" si="1861"/>
        <v>45501</v>
      </c>
      <c r="CO951" s="8">
        <f t="shared" si="1862"/>
        <v>13826</v>
      </c>
      <c r="CP951" s="8">
        <f t="shared" si="1863"/>
        <v>1582240.3400000003</v>
      </c>
      <c r="CQ951" s="8">
        <f t="shared" si="1864"/>
        <v>14477.12</v>
      </c>
      <c r="CR951" s="8">
        <f t="shared" si="1865"/>
        <v>85176.970000000103</v>
      </c>
      <c r="CS951" s="8">
        <f t="shared" si="1866"/>
        <v>9978.5799999999981</v>
      </c>
      <c r="CT951" s="8">
        <f t="shared" si="1867"/>
        <v>720</v>
      </c>
      <c r="CU951" s="8"/>
      <c r="CW951" s="11">
        <f t="shared" si="1868"/>
        <v>45501</v>
      </c>
      <c r="CX951" s="8">
        <f t="shared" si="1869"/>
        <v>2942</v>
      </c>
      <c r="CY951" s="8">
        <f t="shared" si="1870"/>
        <v>188834.02000000011</v>
      </c>
      <c r="CZ951" s="8">
        <f t="shared" si="1871"/>
        <v>-4.5</v>
      </c>
      <c r="DA951" s="8">
        <f t="shared" si="1872"/>
        <v>1142</v>
      </c>
      <c r="DB951" s="8">
        <f t="shared" si="1873"/>
        <v>6971.76</v>
      </c>
      <c r="DC951" s="8">
        <f t="shared" si="1874"/>
        <v>36</v>
      </c>
      <c r="DD951" s="8"/>
      <c r="DF951" s="11">
        <f t="shared" si="1875"/>
        <v>45501</v>
      </c>
      <c r="DG951" s="8">
        <f t="shared" si="1876"/>
        <v>0</v>
      </c>
      <c r="DH951" s="8">
        <f t="shared" si="1877"/>
        <v>0</v>
      </c>
      <c r="DI951" s="8">
        <f t="shared" si="1878"/>
        <v>0</v>
      </c>
      <c r="DJ951" s="8">
        <f t="shared" si="1879"/>
        <v>0</v>
      </c>
      <c r="DK951" s="8">
        <f t="shared" si="1880"/>
        <v>0</v>
      </c>
      <c r="DL951" s="8">
        <f t="shared" si="1881"/>
        <v>0</v>
      </c>
      <c r="DM951" s="8"/>
      <c r="DO951" s="11">
        <f t="shared" si="1882"/>
        <v>45501</v>
      </c>
      <c r="DP951" s="8">
        <f t="shared" si="1883"/>
        <v>0</v>
      </c>
      <c r="DQ951" s="8">
        <f t="shared" si="1884"/>
        <v>0</v>
      </c>
      <c r="DR951" s="8">
        <f t="shared" si="1885"/>
        <v>0</v>
      </c>
      <c r="DS951" s="8">
        <f t="shared" si="1886"/>
        <v>0</v>
      </c>
      <c r="DT951" s="8">
        <f t="shared" si="1887"/>
        <v>0</v>
      </c>
      <c r="DU951" s="8">
        <f t="shared" si="1888"/>
        <v>0</v>
      </c>
      <c r="DV951" s="8"/>
      <c r="DX951" s="11">
        <f t="shared" si="1889"/>
        <v>45501</v>
      </c>
      <c r="DY951" s="8">
        <f t="shared" si="1890"/>
        <v>0</v>
      </c>
      <c r="DZ951" s="8">
        <f t="shared" si="1891"/>
        <v>0</v>
      </c>
      <c r="EA951" s="8">
        <f t="shared" si="1892"/>
        <v>0</v>
      </c>
      <c r="EB951" s="8">
        <f t="shared" si="1893"/>
        <v>0</v>
      </c>
      <c r="EC951" s="8">
        <f t="shared" si="1894"/>
        <v>0</v>
      </c>
      <c r="ED951" s="8">
        <f t="shared" si="1895"/>
        <v>0</v>
      </c>
      <c r="EE951" s="8"/>
    </row>
    <row r="952" spans="2:135" x14ac:dyDescent="0.3">
      <c r="B952" s="11">
        <f t="shared" si="1791"/>
        <v>45502</v>
      </c>
      <c r="C952" s="8">
        <f t="shared" si="1792"/>
        <v>9168</v>
      </c>
      <c r="D952" s="8">
        <f t="shared" si="1793"/>
        <v>1300833.93</v>
      </c>
      <c r="E952" s="8">
        <f t="shared" si="1794"/>
        <v>0</v>
      </c>
      <c r="F952" s="8">
        <f t="shared" si="1795"/>
        <v>6097</v>
      </c>
      <c r="G952" s="8">
        <f t="shared" si="1796"/>
        <v>9763.76</v>
      </c>
      <c r="H952" s="8">
        <f t="shared" si="1797"/>
        <v>72</v>
      </c>
      <c r="I952" s="8"/>
      <c r="K952" s="11">
        <f t="shared" si="1798"/>
        <v>45502</v>
      </c>
      <c r="L952" s="8">
        <f t="shared" si="1799"/>
        <v>7504</v>
      </c>
      <c r="M952" s="8">
        <f t="shared" si="1800"/>
        <v>1036810.2300000002</v>
      </c>
      <c r="N952" s="8">
        <f t="shared" si="1801"/>
        <v>3790.3900000000012</v>
      </c>
      <c r="O952" s="8">
        <f t="shared" si="1802"/>
        <v>0</v>
      </c>
      <c r="P952" s="8">
        <f t="shared" si="1803"/>
        <v>4588.0999999999976</v>
      </c>
      <c r="Q952" s="8">
        <f t="shared" si="1804"/>
        <v>11</v>
      </c>
      <c r="R952" s="8"/>
      <c r="T952" s="11">
        <f t="shared" si="1805"/>
        <v>45502</v>
      </c>
      <c r="U952" s="8">
        <f t="shared" si="1806"/>
        <v>4745</v>
      </c>
      <c r="V952" s="8">
        <f t="shared" si="1807"/>
        <v>463894.12000000023</v>
      </c>
      <c r="W952" s="8">
        <f t="shared" si="1808"/>
        <v>0</v>
      </c>
      <c r="X952" s="8">
        <f t="shared" si="1809"/>
        <v>0</v>
      </c>
      <c r="Y952" s="8">
        <f t="shared" si="1810"/>
        <v>9383.41</v>
      </c>
      <c r="Z952" s="8">
        <f t="shared" si="1811"/>
        <v>0</v>
      </c>
      <c r="AA952" s="8"/>
      <c r="AC952" s="11">
        <f t="shared" si="1812"/>
        <v>45502</v>
      </c>
      <c r="AD952" s="8">
        <f t="shared" si="1813"/>
        <v>11007</v>
      </c>
      <c r="AE952" s="8">
        <f t="shared" si="1814"/>
        <v>1385906.0799999994</v>
      </c>
      <c r="AF952" s="8">
        <f t="shared" si="1815"/>
        <v>11184.160000000009</v>
      </c>
      <c r="AG952" s="8">
        <f t="shared" si="1816"/>
        <v>0</v>
      </c>
      <c r="AH952" s="8">
        <f t="shared" si="1817"/>
        <v>12118.780000000008</v>
      </c>
      <c r="AI952" s="8">
        <f t="shared" si="1818"/>
        <v>126</v>
      </c>
      <c r="AJ952" s="8"/>
      <c r="AL952" s="11">
        <f t="shared" si="1819"/>
        <v>45502</v>
      </c>
      <c r="AM952" s="8">
        <f t="shared" si="1820"/>
        <v>8938</v>
      </c>
      <c r="AN952" s="8">
        <f t="shared" si="1821"/>
        <v>1180809.7700000003</v>
      </c>
      <c r="AO952" s="8">
        <f t="shared" si="1822"/>
        <v>3733.3599999999997</v>
      </c>
      <c r="AP952" s="8">
        <f t="shared" si="1823"/>
        <v>0</v>
      </c>
      <c r="AQ952" s="8">
        <f t="shared" si="1824"/>
        <v>13010.110000000002</v>
      </c>
      <c r="AR952" s="8">
        <f t="shared" si="1825"/>
        <v>22</v>
      </c>
      <c r="AS952" s="8"/>
      <c r="AU952" s="11">
        <f t="shared" si="1826"/>
        <v>45502</v>
      </c>
      <c r="AV952" s="8">
        <f t="shared" si="1827"/>
        <v>9025</v>
      </c>
      <c r="AW952" s="8">
        <f t="shared" si="1828"/>
        <v>801798.72999999963</v>
      </c>
      <c r="AX952" s="8">
        <f t="shared" si="1829"/>
        <v>0</v>
      </c>
      <c r="AY952" s="8">
        <f t="shared" si="1830"/>
        <v>5754.98</v>
      </c>
      <c r="AZ952" s="8">
        <f t="shared" si="1831"/>
        <v>-102.82</v>
      </c>
      <c r="BA952" s="8">
        <f t="shared" si="1832"/>
        <v>30</v>
      </c>
      <c r="BB952" s="8"/>
      <c r="BD952" s="11">
        <f t="shared" si="1833"/>
        <v>45502</v>
      </c>
      <c r="BE952" s="8">
        <f t="shared" si="1834"/>
        <v>10209</v>
      </c>
      <c r="BF952" s="8">
        <f t="shared" si="1835"/>
        <v>1317700.9099999997</v>
      </c>
      <c r="BG952" s="8">
        <f t="shared" si="1836"/>
        <v>5806.7800000000007</v>
      </c>
      <c r="BH952" s="8">
        <f t="shared" si="1837"/>
        <v>0</v>
      </c>
      <c r="BI952" s="8">
        <f t="shared" si="1838"/>
        <v>5755.4999999999955</v>
      </c>
      <c r="BJ952" s="8">
        <f t="shared" si="1839"/>
        <v>1145</v>
      </c>
      <c r="BK952" s="8"/>
      <c r="BM952" s="11">
        <f t="shared" si="1840"/>
        <v>45502</v>
      </c>
      <c r="BN952" s="8">
        <f t="shared" si="1841"/>
        <v>11104</v>
      </c>
      <c r="BO952" s="8">
        <f t="shared" si="1842"/>
        <v>1480616.74</v>
      </c>
      <c r="BP952" s="8">
        <f t="shared" si="1843"/>
        <v>7273.7500000000055</v>
      </c>
      <c r="BQ952" s="8">
        <f t="shared" si="1844"/>
        <v>0</v>
      </c>
      <c r="BR952" s="8">
        <f t="shared" si="1845"/>
        <v>28664.960000000006</v>
      </c>
      <c r="BS952" s="8">
        <f t="shared" si="1846"/>
        <v>58</v>
      </c>
      <c r="BT952" s="8"/>
      <c r="BV952" s="11">
        <f t="shared" si="1847"/>
        <v>45502</v>
      </c>
      <c r="BW952" s="8">
        <f t="shared" si="1848"/>
        <v>6552</v>
      </c>
      <c r="BX952" s="8">
        <f t="shared" si="1849"/>
        <v>518358.6599999998</v>
      </c>
      <c r="BY952" s="8">
        <f t="shared" si="1850"/>
        <v>7563.2599999999993</v>
      </c>
      <c r="BZ952" s="8">
        <f t="shared" si="1851"/>
        <v>0</v>
      </c>
      <c r="CA952" s="8">
        <f t="shared" si="1852"/>
        <v>6567.4400000000005</v>
      </c>
      <c r="CB952" s="8">
        <f t="shared" si="1853"/>
        <v>34</v>
      </c>
      <c r="CC952" s="8"/>
      <c r="CE952" s="11">
        <f t="shared" si="1854"/>
        <v>45502</v>
      </c>
      <c r="CF952" s="8">
        <f t="shared" si="1855"/>
        <v>6881</v>
      </c>
      <c r="CG952" s="8">
        <f t="shared" si="1856"/>
        <v>843066.19000000029</v>
      </c>
      <c r="CH952" s="8">
        <f t="shared" si="1857"/>
        <v>605.56999999999971</v>
      </c>
      <c r="CI952" s="8">
        <f t="shared" si="1858"/>
        <v>25</v>
      </c>
      <c r="CJ952" s="8">
        <f t="shared" si="1859"/>
        <v>23.230000000000029</v>
      </c>
      <c r="CK952" s="8">
        <f t="shared" si="1860"/>
        <v>98</v>
      </c>
      <c r="CL952" s="8"/>
      <c r="CN952" s="11">
        <f t="shared" si="1861"/>
        <v>45502</v>
      </c>
      <c r="CO952" s="8">
        <f t="shared" si="1862"/>
        <v>13901</v>
      </c>
      <c r="CP952" s="8">
        <f t="shared" si="1863"/>
        <v>1590497.6000000003</v>
      </c>
      <c r="CQ952" s="8">
        <f t="shared" si="1864"/>
        <v>14538.12</v>
      </c>
      <c r="CR952" s="8">
        <f t="shared" si="1865"/>
        <v>85495.980000000098</v>
      </c>
      <c r="CS952" s="8">
        <f t="shared" si="1866"/>
        <v>9978.5799999999981</v>
      </c>
      <c r="CT952" s="8">
        <f t="shared" si="1867"/>
        <v>731</v>
      </c>
      <c r="CU952" s="8"/>
      <c r="CW952" s="11">
        <f t="shared" si="1868"/>
        <v>45502</v>
      </c>
      <c r="CX952" s="8">
        <f t="shared" si="1869"/>
        <v>2942</v>
      </c>
      <c r="CY952" s="8">
        <f t="shared" si="1870"/>
        <v>188834.02000000011</v>
      </c>
      <c r="CZ952" s="8">
        <f t="shared" si="1871"/>
        <v>-4.5</v>
      </c>
      <c r="DA952" s="8">
        <f t="shared" si="1872"/>
        <v>1142</v>
      </c>
      <c r="DB952" s="8">
        <f t="shared" si="1873"/>
        <v>6971.76</v>
      </c>
      <c r="DC952" s="8">
        <f t="shared" si="1874"/>
        <v>36</v>
      </c>
      <c r="DD952" s="8"/>
      <c r="DF952" s="11">
        <f t="shared" si="1875"/>
        <v>45502</v>
      </c>
      <c r="DG952" s="8">
        <f t="shared" si="1876"/>
        <v>0</v>
      </c>
      <c r="DH952" s="8">
        <f t="shared" si="1877"/>
        <v>0</v>
      </c>
      <c r="DI952" s="8">
        <f t="shared" si="1878"/>
        <v>0</v>
      </c>
      <c r="DJ952" s="8">
        <f t="shared" si="1879"/>
        <v>0</v>
      </c>
      <c r="DK952" s="8">
        <f t="shared" si="1880"/>
        <v>0</v>
      </c>
      <c r="DL952" s="8">
        <f t="shared" si="1881"/>
        <v>0</v>
      </c>
      <c r="DM952" s="8"/>
      <c r="DO952" s="11">
        <f t="shared" si="1882"/>
        <v>45502</v>
      </c>
      <c r="DP952" s="8">
        <f t="shared" si="1883"/>
        <v>0</v>
      </c>
      <c r="DQ952" s="8">
        <f t="shared" si="1884"/>
        <v>0</v>
      </c>
      <c r="DR952" s="8">
        <f t="shared" si="1885"/>
        <v>0</v>
      </c>
      <c r="DS952" s="8">
        <f t="shared" si="1886"/>
        <v>0</v>
      </c>
      <c r="DT952" s="8">
        <f t="shared" si="1887"/>
        <v>0</v>
      </c>
      <c r="DU952" s="8">
        <f t="shared" si="1888"/>
        <v>0</v>
      </c>
      <c r="DV952" s="8"/>
      <c r="DX952" s="11">
        <f t="shared" si="1889"/>
        <v>45502</v>
      </c>
      <c r="DY952" s="8">
        <f t="shared" si="1890"/>
        <v>0</v>
      </c>
      <c r="DZ952" s="8">
        <f t="shared" si="1891"/>
        <v>0</v>
      </c>
      <c r="EA952" s="8">
        <f t="shared" si="1892"/>
        <v>0</v>
      </c>
      <c r="EB952" s="8">
        <f t="shared" si="1893"/>
        <v>0</v>
      </c>
      <c r="EC952" s="8">
        <f t="shared" si="1894"/>
        <v>0</v>
      </c>
      <c r="ED952" s="8">
        <f t="shared" si="1895"/>
        <v>0</v>
      </c>
      <c r="EE952" s="8"/>
    </row>
    <row r="953" spans="2:135" x14ac:dyDescent="0.3">
      <c r="B953" s="11">
        <f t="shared" si="1791"/>
        <v>45503</v>
      </c>
      <c r="C953" s="8">
        <f t="shared" si="1792"/>
        <v>9225</v>
      </c>
      <c r="D953" s="8">
        <f t="shared" si="1793"/>
        <v>1308670.49</v>
      </c>
      <c r="E953" s="8">
        <f t="shared" si="1794"/>
        <v>0</v>
      </c>
      <c r="F953" s="8">
        <f t="shared" si="1795"/>
        <v>6125</v>
      </c>
      <c r="G953" s="8">
        <f t="shared" si="1796"/>
        <v>9767.76</v>
      </c>
      <c r="H953" s="8">
        <f t="shared" si="1797"/>
        <v>74</v>
      </c>
      <c r="I953" s="8"/>
      <c r="K953" s="11">
        <f t="shared" si="1798"/>
        <v>45503</v>
      </c>
      <c r="L953" s="8">
        <f t="shared" si="1799"/>
        <v>7571</v>
      </c>
      <c r="M953" s="8">
        <f t="shared" si="1800"/>
        <v>1045597.7300000002</v>
      </c>
      <c r="N953" s="8">
        <f t="shared" si="1801"/>
        <v>3801.4800000000014</v>
      </c>
      <c r="O953" s="8">
        <f t="shared" si="1802"/>
        <v>0</v>
      </c>
      <c r="P953" s="8">
        <f t="shared" si="1803"/>
        <v>4588.0999999999976</v>
      </c>
      <c r="Q953" s="8">
        <f t="shared" si="1804"/>
        <v>11</v>
      </c>
      <c r="R953" s="8"/>
      <c r="T953" s="11">
        <f t="shared" si="1805"/>
        <v>45503</v>
      </c>
      <c r="U953" s="8">
        <f t="shared" si="1806"/>
        <v>4771</v>
      </c>
      <c r="V953" s="8">
        <f t="shared" si="1807"/>
        <v>466446.50000000023</v>
      </c>
      <c r="W953" s="8">
        <f t="shared" si="1808"/>
        <v>0</v>
      </c>
      <c r="X953" s="8">
        <f t="shared" si="1809"/>
        <v>0</v>
      </c>
      <c r="Y953" s="8">
        <f t="shared" si="1810"/>
        <v>9440.16</v>
      </c>
      <c r="Z953" s="8">
        <f t="shared" si="1811"/>
        <v>0</v>
      </c>
      <c r="AA953" s="8"/>
      <c r="AC953" s="11">
        <f t="shared" si="1812"/>
        <v>45503</v>
      </c>
      <c r="AD953" s="8">
        <f t="shared" si="1813"/>
        <v>11059</v>
      </c>
      <c r="AE953" s="8">
        <f t="shared" si="1814"/>
        <v>1393331.0899999994</v>
      </c>
      <c r="AF953" s="8">
        <f t="shared" si="1815"/>
        <v>11227.650000000009</v>
      </c>
      <c r="AG953" s="8">
        <f t="shared" si="1816"/>
        <v>0</v>
      </c>
      <c r="AH953" s="8">
        <f t="shared" si="1817"/>
        <v>12118.780000000008</v>
      </c>
      <c r="AI953" s="8">
        <f t="shared" si="1818"/>
        <v>126</v>
      </c>
      <c r="AJ953" s="8"/>
      <c r="AL953" s="11">
        <f t="shared" si="1819"/>
        <v>45503</v>
      </c>
      <c r="AM953" s="8">
        <f t="shared" si="1820"/>
        <v>8957</v>
      </c>
      <c r="AN953" s="8">
        <f t="shared" si="1821"/>
        <v>1187824.5000000002</v>
      </c>
      <c r="AO953" s="8">
        <f t="shared" si="1822"/>
        <v>3761.12</v>
      </c>
      <c r="AP953" s="8">
        <f t="shared" si="1823"/>
        <v>0</v>
      </c>
      <c r="AQ953" s="8">
        <f t="shared" si="1824"/>
        <v>13010.110000000002</v>
      </c>
      <c r="AR953" s="8">
        <f t="shared" si="1825"/>
        <v>22</v>
      </c>
      <c r="AS953" s="8"/>
      <c r="AU953" s="11">
        <f t="shared" si="1826"/>
        <v>45503</v>
      </c>
      <c r="AV953" s="8">
        <f t="shared" si="1827"/>
        <v>9077</v>
      </c>
      <c r="AW953" s="8">
        <f t="shared" si="1828"/>
        <v>806269.37999999966</v>
      </c>
      <c r="AX953" s="8">
        <f t="shared" si="1829"/>
        <v>0</v>
      </c>
      <c r="AY953" s="8">
        <f t="shared" si="1830"/>
        <v>5822.98</v>
      </c>
      <c r="AZ953" s="8">
        <f t="shared" si="1831"/>
        <v>-102.82</v>
      </c>
      <c r="BA953" s="8">
        <f t="shared" si="1832"/>
        <v>30</v>
      </c>
      <c r="BB953" s="8"/>
      <c r="BD953" s="11">
        <f t="shared" si="1833"/>
        <v>45503</v>
      </c>
      <c r="BE953" s="8">
        <f t="shared" si="1834"/>
        <v>10278</v>
      </c>
      <c r="BF953" s="8">
        <f t="shared" si="1835"/>
        <v>1327506.8699999996</v>
      </c>
      <c r="BG953" s="8">
        <f t="shared" si="1836"/>
        <v>5853.43</v>
      </c>
      <c r="BH953" s="8">
        <f t="shared" si="1837"/>
        <v>0</v>
      </c>
      <c r="BI953" s="8">
        <f t="shared" si="1838"/>
        <v>5755.4999999999955</v>
      </c>
      <c r="BJ953" s="8">
        <f t="shared" si="1839"/>
        <v>1151</v>
      </c>
      <c r="BK953" s="8"/>
      <c r="BM953" s="11">
        <f t="shared" si="1840"/>
        <v>45503</v>
      </c>
      <c r="BN953" s="8">
        <f t="shared" si="1841"/>
        <v>11167</v>
      </c>
      <c r="BO953" s="8">
        <f t="shared" si="1842"/>
        <v>1489317.72</v>
      </c>
      <c r="BP953" s="8">
        <f t="shared" si="1843"/>
        <v>7304.4500000000053</v>
      </c>
      <c r="BQ953" s="8">
        <f t="shared" si="1844"/>
        <v>0</v>
      </c>
      <c r="BR953" s="8">
        <f t="shared" si="1845"/>
        <v>28724.960000000006</v>
      </c>
      <c r="BS953" s="8">
        <f t="shared" si="1846"/>
        <v>59</v>
      </c>
      <c r="BT953" s="8"/>
      <c r="BV953" s="11">
        <f t="shared" si="1847"/>
        <v>45503</v>
      </c>
      <c r="BW953" s="8">
        <f t="shared" si="1848"/>
        <v>6595</v>
      </c>
      <c r="BX953" s="8">
        <f t="shared" si="1849"/>
        <v>521743.39999999979</v>
      </c>
      <c r="BY953" s="8">
        <f t="shared" si="1850"/>
        <v>7571.2599999999993</v>
      </c>
      <c r="BZ953" s="8">
        <f t="shared" si="1851"/>
        <v>0</v>
      </c>
      <c r="CA953" s="8">
        <f t="shared" si="1852"/>
        <v>6602.4400000000005</v>
      </c>
      <c r="CB953" s="8">
        <f t="shared" si="1853"/>
        <v>34</v>
      </c>
      <c r="CC953" s="8"/>
      <c r="CE953" s="11">
        <f t="shared" si="1854"/>
        <v>45503</v>
      </c>
      <c r="CF953" s="8">
        <f t="shared" si="1855"/>
        <v>6915</v>
      </c>
      <c r="CG953" s="8">
        <f t="shared" si="1856"/>
        <v>846979.89000000025</v>
      </c>
      <c r="CH953" s="8">
        <f t="shared" si="1857"/>
        <v>622.06999999999971</v>
      </c>
      <c r="CI953" s="8">
        <f t="shared" si="1858"/>
        <v>25</v>
      </c>
      <c r="CJ953" s="8">
        <f t="shared" si="1859"/>
        <v>23.230000000000029</v>
      </c>
      <c r="CK953" s="8">
        <f t="shared" si="1860"/>
        <v>98</v>
      </c>
      <c r="CL953" s="8"/>
      <c r="CN953" s="11">
        <f t="shared" si="1861"/>
        <v>45503</v>
      </c>
      <c r="CO953" s="8">
        <f t="shared" si="1862"/>
        <v>13979</v>
      </c>
      <c r="CP953" s="8">
        <f t="shared" si="1863"/>
        <v>1599891.3100000003</v>
      </c>
      <c r="CQ953" s="8">
        <f t="shared" si="1864"/>
        <v>14591.12</v>
      </c>
      <c r="CR953" s="8">
        <f t="shared" si="1865"/>
        <v>85781.280000000101</v>
      </c>
      <c r="CS953" s="8">
        <f t="shared" si="1866"/>
        <v>10003.579999999998</v>
      </c>
      <c r="CT953" s="8">
        <f t="shared" si="1867"/>
        <v>741</v>
      </c>
      <c r="CU953" s="8"/>
      <c r="CW953" s="11">
        <f t="shared" si="1868"/>
        <v>45503</v>
      </c>
      <c r="CX953" s="8">
        <f t="shared" si="1869"/>
        <v>2942</v>
      </c>
      <c r="CY953" s="8">
        <f t="shared" si="1870"/>
        <v>188834.02000000011</v>
      </c>
      <c r="CZ953" s="8">
        <f t="shared" si="1871"/>
        <v>-4.5</v>
      </c>
      <c r="DA953" s="8">
        <f t="shared" si="1872"/>
        <v>1142</v>
      </c>
      <c r="DB953" s="8">
        <f t="shared" si="1873"/>
        <v>6971.76</v>
      </c>
      <c r="DC953" s="8">
        <f t="shared" si="1874"/>
        <v>36</v>
      </c>
      <c r="DD953" s="8"/>
      <c r="DF953" s="11">
        <f t="shared" si="1875"/>
        <v>45503</v>
      </c>
      <c r="DG953" s="8">
        <f t="shared" si="1876"/>
        <v>0</v>
      </c>
      <c r="DH953" s="8">
        <f t="shared" si="1877"/>
        <v>0</v>
      </c>
      <c r="DI953" s="8">
        <f t="shared" si="1878"/>
        <v>0</v>
      </c>
      <c r="DJ953" s="8">
        <f t="shared" si="1879"/>
        <v>0</v>
      </c>
      <c r="DK953" s="8">
        <f t="shared" si="1880"/>
        <v>0</v>
      </c>
      <c r="DL953" s="8">
        <f t="shared" si="1881"/>
        <v>0</v>
      </c>
      <c r="DM953" s="8"/>
      <c r="DO953" s="11">
        <f t="shared" si="1882"/>
        <v>45503</v>
      </c>
      <c r="DP953" s="8">
        <f t="shared" si="1883"/>
        <v>0</v>
      </c>
      <c r="DQ953" s="8">
        <f t="shared" si="1884"/>
        <v>0</v>
      </c>
      <c r="DR953" s="8">
        <f t="shared" si="1885"/>
        <v>0</v>
      </c>
      <c r="DS953" s="8">
        <f t="shared" si="1886"/>
        <v>0</v>
      </c>
      <c r="DT953" s="8">
        <f t="shared" si="1887"/>
        <v>0</v>
      </c>
      <c r="DU953" s="8">
        <f t="shared" si="1888"/>
        <v>0</v>
      </c>
      <c r="DV953" s="8"/>
      <c r="DX953" s="11">
        <f t="shared" si="1889"/>
        <v>45503</v>
      </c>
      <c r="DY953" s="8">
        <f t="shared" si="1890"/>
        <v>0</v>
      </c>
      <c r="DZ953" s="8">
        <f t="shared" si="1891"/>
        <v>0</v>
      </c>
      <c r="EA953" s="8">
        <f t="shared" si="1892"/>
        <v>0</v>
      </c>
      <c r="EB953" s="8">
        <f t="shared" si="1893"/>
        <v>0</v>
      </c>
      <c r="EC953" s="8">
        <f t="shared" si="1894"/>
        <v>0</v>
      </c>
      <c r="ED953" s="8">
        <f t="shared" si="1895"/>
        <v>0</v>
      </c>
      <c r="EE953" s="8"/>
    </row>
    <row r="954" spans="2:135" x14ac:dyDescent="0.3">
      <c r="B954" s="11">
        <f t="shared" si="1791"/>
        <v>45504</v>
      </c>
      <c r="C954" s="8">
        <f t="shared" si="1792"/>
        <v>9268</v>
      </c>
      <c r="D954" s="8">
        <f t="shared" si="1793"/>
        <v>1314568.48</v>
      </c>
      <c r="E954" s="8">
        <f t="shared" si="1794"/>
        <v>0</v>
      </c>
      <c r="F954" s="8">
        <f t="shared" si="1795"/>
        <v>6156</v>
      </c>
      <c r="G954" s="8">
        <f t="shared" si="1796"/>
        <v>9769.76</v>
      </c>
      <c r="H954" s="8">
        <f t="shared" si="1797"/>
        <v>74</v>
      </c>
      <c r="I954" s="8"/>
      <c r="K954" s="11">
        <f t="shared" si="1798"/>
        <v>45504</v>
      </c>
      <c r="L954" s="8">
        <f t="shared" si="1799"/>
        <v>7631</v>
      </c>
      <c r="M954" s="8">
        <f t="shared" si="1800"/>
        <v>1053449.4600000002</v>
      </c>
      <c r="N954" s="8">
        <f t="shared" si="1801"/>
        <v>3822.7100000000014</v>
      </c>
      <c r="O954" s="8">
        <f t="shared" si="1802"/>
        <v>0</v>
      </c>
      <c r="P954" s="8">
        <f t="shared" si="1803"/>
        <v>4588.0999999999976</v>
      </c>
      <c r="Q954" s="8">
        <f t="shared" si="1804"/>
        <v>11</v>
      </c>
      <c r="R954" s="8"/>
      <c r="T954" s="11">
        <f t="shared" si="1805"/>
        <v>45504</v>
      </c>
      <c r="U954" s="8">
        <f t="shared" si="1806"/>
        <v>4803</v>
      </c>
      <c r="V954" s="8">
        <f t="shared" si="1807"/>
        <v>469904.9700000002</v>
      </c>
      <c r="W954" s="8">
        <f t="shared" si="1808"/>
        <v>0</v>
      </c>
      <c r="X954" s="8">
        <f t="shared" si="1809"/>
        <v>0</v>
      </c>
      <c r="Y954" s="8">
        <f t="shared" si="1810"/>
        <v>9448.66</v>
      </c>
      <c r="Z954" s="8">
        <f t="shared" si="1811"/>
        <v>0</v>
      </c>
      <c r="AA954" s="8"/>
      <c r="AC954" s="11">
        <f t="shared" si="1812"/>
        <v>45504</v>
      </c>
      <c r="AD954" s="8">
        <f t="shared" si="1813"/>
        <v>11109</v>
      </c>
      <c r="AE954" s="8">
        <f t="shared" si="1814"/>
        <v>1400693.2599999993</v>
      </c>
      <c r="AF954" s="8">
        <f t="shared" si="1815"/>
        <v>11253.550000000008</v>
      </c>
      <c r="AG954" s="8">
        <f t="shared" si="1816"/>
        <v>0</v>
      </c>
      <c r="AH954" s="8">
        <f t="shared" si="1817"/>
        <v>12697.100000000008</v>
      </c>
      <c r="AI954" s="8">
        <f t="shared" si="1818"/>
        <v>126</v>
      </c>
      <c r="AJ954" s="8"/>
      <c r="AL954" s="11">
        <f t="shared" si="1819"/>
        <v>45504</v>
      </c>
      <c r="AM954" s="8">
        <f t="shared" si="1820"/>
        <v>9022</v>
      </c>
      <c r="AN954" s="8">
        <f t="shared" si="1821"/>
        <v>1195863.6900000002</v>
      </c>
      <c r="AO954" s="8">
        <f t="shared" si="1822"/>
        <v>3761.12</v>
      </c>
      <c r="AP954" s="8">
        <f t="shared" si="1823"/>
        <v>0</v>
      </c>
      <c r="AQ954" s="8">
        <f t="shared" si="1824"/>
        <v>13246.030000000002</v>
      </c>
      <c r="AR954" s="8">
        <f t="shared" si="1825"/>
        <v>22</v>
      </c>
      <c r="AS954" s="8"/>
      <c r="AU954" s="11">
        <f t="shared" si="1826"/>
        <v>45504</v>
      </c>
      <c r="AV954" s="8">
        <f t="shared" si="1827"/>
        <v>9131</v>
      </c>
      <c r="AW954" s="8">
        <f t="shared" si="1828"/>
        <v>810848.77999999968</v>
      </c>
      <c r="AX954" s="8">
        <f t="shared" si="1829"/>
        <v>0</v>
      </c>
      <c r="AY954" s="8">
        <f t="shared" si="1830"/>
        <v>5858.98</v>
      </c>
      <c r="AZ954" s="8">
        <f t="shared" si="1831"/>
        <v>-79.919999999999987</v>
      </c>
      <c r="BA954" s="8">
        <f t="shared" si="1832"/>
        <v>30</v>
      </c>
      <c r="BB954" s="8"/>
      <c r="BD954" s="11">
        <f t="shared" si="1833"/>
        <v>45504</v>
      </c>
      <c r="BE954" s="8">
        <f t="shared" si="1834"/>
        <v>10346</v>
      </c>
      <c r="BF954" s="8">
        <f t="shared" si="1835"/>
        <v>1336752.6499999997</v>
      </c>
      <c r="BG954" s="8">
        <f t="shared" si="1836"/>
        <v>5890.38</v>
      </c>
      <c r="BH954" s="8">
        <f t="shared" si="1837"/>
        <v>0</v>
      </c>
      <c r="BI954" s="8">
        <f t="shared" si="1838"/>
        <v>5755.4999999999955</v>
      </c>
      <c r="BJ954" s="8">
        <f t="shared" si="1839"/>
        <v>1151</v>
      </c>
      <c r="BK954" s="8"/>
      <c r="BM954" s="11">
        <f t="shared" si="1840"/>
        <v>45504</v>
      </c>
      <c r="BN954" s="8">
        <f t="shared" si="1841"/>
        <v>11219</v>
      </c>
      <c r="BO954" s="8">
        <f t="shared" si="1842"/>
        <v>1496388.69</v>
      </c>
      <c r="BP954" s="8">
        <f t="shared" si="1843"/>
        <v>7317.480000000005</v>
      </c>
      <c r="BQ954" s="8">
        <f t="shared" si="1844"/>
        <v>0</v>
      </c>
      <c r="BR954" s="8">
        <f t="shared" si="1845"/>
        <v>28979.910000000007</v>
      </c>
      <c r="BS954" s="8">
        <f t="shared" si="1846"/>
        <v>59</v>
      </c>
      <c r="BT954" s="8"/>
      <c r="BV954" s="11">
        <f t="shared" si="1847"/>
        <v>45504</v>
      </c>
      <c r="BW954" s="8">
        <f t="shared" si="1848"/>
        <v>6633</v>
      </c>
      <c r="BX954" s="8">
        <f t="shared" si="1849"/>
        <v>524696.55999999982</v>
      </c>
      <c r="BY954" s="8">
        <f t="shared" si="1850"/>
        <v>7638.2599999999993</v>
      </c>
      <c r="BZ954" s="8">
        <f t="shared" si="1851"/>
        <v>0</v>
      </c>
      <c r="CA954" s="8">
        <f t="shared" si="1852"/>
        <v>6672.4400000000005</v>
      </c>
      <c r="CB954" s="8">
        <f t="shared" si="1853"/>
        <v>34</v>
      </c>
      <c r="CC954" s="8"/>
      <c r="CE954" s="11">
        <f t="shared" si="1854"/>
        <v>45504</v>
      </c>
      <c r="CF954" s="8">
        <f t="shared" si="1855"/>
        <v>6952</v>
      </c>
      <c r="CG954" s="8">
        <f t="shared" si="1856"/>
        <v>851616.83000000019</v>
      </c>
      <c r="CH954" s="8">
        <f t="shared" si="1857"/>
        <v>1033.1799999999998</v>
      </c>
      <c r="CI954" s="8">
        <f t="shared" si="1858"/>
        <v>25</v>
      </c>
      <c r="CJ954" s="8">
        <f t="shared" si="1859"/>
        <v>23.230000000000029</v>
      </c>
      <c r="CK954" s="8">
        <f t="shared" si="1860"/>
        <v>98</v>
      </c>
      <c r="CL954" s="8"/>
      <c r="CN954" s="11">
        <f t="shared" si="1861"/>
        <v>45504</v>
      </c>
      <c r="CO954" s="8">
        <f t="shared" si="1862"/>
        <v>14068</v>
      </c>
      <c r="CP954" s="8">
        <f t="shared" si="1863"/>
        <v>1611660.5500000003</v>
      </c>
      <c r="CQ954" s="8">
        <f t="shared" si="1864"/>
        <v>14646.62</v>
      </c>
      <c r="CR954" s="8">
        <f t="shared" si="1865"/>
        <v>86171.930000000095</v>
      </c>
      <c r="CS954" s="8">
        <f t="shared" si="1866"/>
        <v>10163.579999999998</v>
      </c>
      <c r="CT954" s="8">
        <f t="shared" si="1867"/>
        <v>742</v>
      </c>
      <c r="CU954" s="8"/>
      <c r="CW954" s="11">
        <f t="shared" si="1868"/>
        <v>45504</v>
      </c>
      <c r="CX954" s="8">
        <f t="shared" si="1869"/>
        <v>2942</v>
      </c>
      <c r="CY954" s="8">
        <f t="shared" si="1870"/>
        <v>188834.02000000011</v>
      </c>
      <c r="CZ954" s="8">
        <f t="shared" si="1871"/>
        <v>-4.5</v>
      </c>
      <c r="DA954" s="8">
        <f t="shared" si="1872"/>
        <v>1142</v>
      </c>
      <c r="DB954" s="8">
        <f t="shared" si="1873"/>
        <v>6971.76</v>
      </c>
      <c r="DC954" s="8">
        <f t="shared" si="1874"/>
        <v>36</v>
      </c>
      <c r="DD954" s="8"/>
      <c r="DF954" s="11">
        <f t="shared" si="1875"/>
        <v>45504</v>
      </c>
      <c r="DG954" s="8">
        <f t="shared" si="1876"/>
        <v>0</v>
      </c>
      <c r="DH954" s="8">
        <f t="shared" si="1877"/>
        <v>0</v>
      </c>
      <c r="DI954" s="8">
        <f t="shared" si="1878"/>
        <v>0</v>
      </c>
      <c r="DJ954" s="8">
        <f t="shared" si="1879"/>
        <v>0</v>
      </c>
      <c r="DK954" s="8">
        <f t="shared" si="1880"/>
        <v>0</v>
      </c>
      <c r="DL954" s="8">
        <f t="shared" si="1881"/>
        <v>0</v>
      </c>
      <c r="DM954" s="8"/>
      <c r="DO954" s="11">
        <f t="shared" si="1882"/>
        <v>45504</v>
      </c>
      <c r="DP954" s="8">
        <f t="shared" si="1883"/>
        <v>0</v>
      </c>
      <c r="DQ954" s="8">
        <f t="shared" si="1884"/>
        <v>0</v>
      </c>
      <c r="DR954" s="8">
        <f t="shared" si="1885"/>
        <v>0</v>
      </c>
      <c r="DS954" s="8">
        <f t="shared" si="1886"/>
        <v>0</v>
      </c>
      <c r="DT954" s="8">
        <f t="shared" si="1887"/>
        <v>0</v>
      </c>
      <c r="DU954" s="8">
        <f t="shared" si="1888"/>
        <v>0</v>
      </c>
      <c r="DV954" s="8"/>
      <c r="DX954" s="11">
        <f t="shared" si="1889"/>
        <v>45504</v>
      </c>
      <c r="DY954" s="8">
        <f t="shared" si="1890"/>
        <v>0</v>
      </c>
      <c r="DZ954" s="8">
        <f t="shared" si="1891"/>
        <v>0</v>
      </c>
      <c r="EA954" s="8">
        <f t="shared" si="1892"/>
        <v>0</v>
      </c>
      <c r="EB954" s="8">
        <f t="shared" si="1893"/>
        <v>0</v>
      </c>
      <c r="EC954" s="8">
        <f t="shared" si="1894"/>
        <v>0</v>
      </c>
      <c r="ED954" s="8">
        <f t="shared" si="1895"/>
        <v>0</v>
      </c>
      <c r="EE954" s="8"/>
    </row>
    <row r="955" spans="2:135" x14ac:dyDescent="0.3">
      <c r="B955" s="11">
        <f t="shared" si="1791"/>
        <v>45505</v>
      </c>
      <c r="C955" s="8">
        <f t="shared" si="1792"/>
        <v>9313</v>
      </c>
      <c r="D955" s="8">
        <f t="shared" si="1793"/>
        <v>1320903.97</v>
      </c>
      <c r="E955" s="8">
        <f t="shared" si="1794"/>
        <v>0</v>
      </c>
      <c r="F955" s="8">
        <f t="shared" si="1795"/>
        <v>6185</v>
      </c>
      <c r="G955" s="8">
        <f t="shared" si="1796"/>
        <v>9819.76</v>
      </c>
      <c r="H955" s="8">
        <f t="shared" si="1797"/>
        <v>74</v>
      </c>
      <c r="I955" s="8"/>
      <c r="K955" s="11">
        <f t="shared" si="1798"/>
        <v>45505</v>
      </c>
      <c r="L955" s="8">
        <f t="shared" si="1799"/>
        <v>7675</v>
      </c>
      <c r="M955" s="8">
        <f t="shared" si="1800"/>
        <v>1059546.8600000001</v>
      </c>
      <c r="N955" s="8">
        <f t="shared" si="1801"/>
        <v>3843.4600000000014</v>
      </c>
      <c r="O955" s="8">
        <f t="shared" si="1802"/>
        <v>0</v>
      </c>
      <c r="P955" s="8">
        <f t="shared" si="1803"/>
        <v>4588.0999999999976</v>
      </c>
      <c r="Q955" s="8">
        <f t="shared" si="1804"/>
        <v>11</v>
      </c>
      <c r="R955" s="8"/>
      <c r="T955" s="11">
        <f t="shared" si="1805"/>
        <v>45505</v>
      </c>
      <c r="U955" s="8">
        <f t="shared" si="1806"/>
        <v>4834</v>
      </c>
      <c r="V955" s="8">
        <f t="shared" si="1807"/>
        <v>473224.23000000021</v>
      </c>
      <c r="W955" s="8">
        <f t="shared" si="1808"/>
        <v>0</v>
      </c>
      <c r="X955" s="8">
        <f t="shared" si="1809"/>
        <v>0</v>
      </c>
      <c r="Y955" s="8">
        <f t="shared" si="1810"/>
        <v>9472.91</v>
      </c>
      <c r="Z955" s="8">
        <f t="shared" si="1811"/>
        <v>0</v>
      </c>
      <c r="AA955" s="8"/>
      <c r="AC955" s="11">
        <f t="shared" si="1812"/>
        <v>45505</v>
      </c>
      <c r="AD955" s="8">
        <f t="shared" si="1813"/>
        <v>11165</v>
      </c>
      <c r="AE955" s="8">
        <f t="shared" si="1814"/>
        <v>1407570.7799999993</v>
      </c>
      <c r="AF955" s="8">
        <f t="shared" si="1815"/>
        <v>11295.200000000008</v>
      </c>
      <c r="AG955" s="8">
        <f t="shared" si="1816"/>
        <v>0</v>
      </c>
      <c r="AH955" s="8">
        <f t="shared" si="1817"/>
        <v>12757.000000000007</v>
      </c>
      <c r="AI955" s="8">
        <f t="shared" si="1818"/>
        <v>126</v>
      </c>
      <c r="AJ955" s="8"/>
      <c r="AL955" s="11">
        <f t="shared" si="1819"/>
        <v>45505</v>
      </c>
      <c r="AM955" s="8">
        <f t="shared" si="1820"/>
        <v>9082</v>
      </c>
      <c r="AN955" s="8">
        <f t="shared" si="1821"/>
        <v>1202935.0500000003</v>
      </c>
      <c r="AO955" s="8">
        <f t="shared" si="1822"/>
        <v>3761.12</v>
      </c>
      <c r="AP955" s="8">
        <f t="shared" si="1823"/>
        <v>0</v>
      </c>
      <c r="AQ955" s="8">
        <f t="shared" si="1824"/>
        <v>13246.030000000002</v>
      </c>
      <c r="AR955" s="8">
        <f t="shared" si="1825"/>
        <v>22</v>
      </c>
      <c r="AS955" s="8"/>
      <c r="AU955" s="11">
        <f t="shared" si="1826"/>
        <v>45505</v>
      </c>
      <c r="AV955" s="8">
        <f t="shared" si="1827"/>
        <v>9184</v>
      </c>
      <c r="AW955" s="8">
        <f t="shared" si="1828"/>
        <v>815638.11999999965</v>
      </c>
      <c r="AX955" s="8">
        <f t="shared" si="1829"/>
        <v>0</v>
      </c>
      <c r="AY955" s="8">
        <f t="shared" si="1830"/>
        <v>5914.98</v>
      </c>
      <c r="AZ955" s="8">
        <f t="shared" si="1831"/>
        <v>-220.04</v>
      </c>
      <c r="BA955" s="8">
        <f t="shared" si="1832"/>
        <v>30</v>
      </c>
      <c r="BB955" s="8"/>
      <c r="BD955" s="11">
        <f t="shared" si="1833"/>
        <v>45505</v>
      </c>
      <c r="BE955" s="8">
        <f t="shared" si="1834"/>
        <v>10405</v>
      </c>
      <c r="BF955" s="8">
        <f t="shared" si="1835"/>
        <v>1343854.0899999996</v>
      </c>
      <c r="BG955" s="8">
        <f t="shared" si="1836"/>
        <v>5919.9400000000005</v>
      </c>
      <c r="BH955" s="8">
        <f t="shared" si="1837"/>
        <v>0</v>
      </c>
      <c r="BI955" s="8">
        <f t="shared" si="1838"/>
        <v>5755.4999999999955</v>
      </c>
      <c r="BJ955" s="8">
        <f t="shared" si="1839"/>
        <v>1151</v>
      </c>
      <c r="BK955" s="8"/>
      <c r="BM955" s="11">
        <f t="shared" si="1840"/>
        <v>45505</v>
      </c>
      <c r="BN955" s="8">
        <f t="shared" si="1841"/>
        <v>11266</v>
      </c>
      <c r="BO955" s="8">
        <f t="shared" si="1842"/>
        <v>1502390.03</v>
      </c>
      <c r="BP955" s="8">
        <f t="shared" si="1843"/>
        <v>7329.1200000000053</v>
      </c>
      <c r="BQ955" s="8">
        <f t="shared" si="1844"/>
        <v>0</v>
      </c>
      <c r="BR955" s="8">
        <f t="shared" si="1845"/>
        <v>29029.910000000007</v>
      </c>
      <c r="BS955" s="8">
        <f t="shared" si="1846"/>
        <v>59</v>
      </c>
      <c r="BT955" s="8"/>
      <c r="BV955" s="11">
        <f t="shared" si="1847"/>
        <v>45505</v>
      </c>
      <c r="BW955" s="8">
        <f t="shared" si="1848"/>
        <v>6671</v>
      </c>
      <c r="BX955" s="8">
        <f t="shared" si="1849"/>
        <v>527626.68999999983</v>
      </c>
      <c r="BY955" s="8">
        <f t="shared" si="1850"/>
        <v>7645.2599999999993</v>
      </c>
      <c r="BZ955" s="8">
        <f t="shared" si="1851"/>
        <v>0</v>
      </c>
      <c r="CA955" s="8">
        <f t="shared" si="1852"/>
        <v>6742.4400000000005</v>
      </c>
      <c r="CB955" s="8">
        <f t="shared" si="1853"/>
        <v>34</v>
      </c>
      <c r="CC955" s="8"/>
      <c r="CE955" s="11">
        <f t="shared" si="1854"/>
        <v>45505</v>
      </c>
      <c r="CF955" s="8">
        <f t="shared" si="1855"/>
        <v>6985</v>
      </c>
      <c r="CG955" s="8">
        <f t="shared" si="1856"/>
        <v>855837.88000000024</v>
      </c>
      <c r="CH955" s="8">
        <f t="shared" si="1857"/>
        <v>1058.6799999999998</v>
      </c>
      <c r="CI955" s="8">
        <f t="shared" si="1858"/>
        <v>25</v>
      </c>
      <c r="CJ955" s="8">
        <f t="shared" si="1859"/>
        <v>23.230000000000029</v>
      </c>
      <c r="CK955" s="8">
        <f t="shared" si="1860"/>
        <v>98</v>
      </c>
      <c r="CL955" s="8"/>
      <c r="CN955" s="11">
        <f t="shared" si="1861"/>
        <v>45505</v>
      </c>
      <c r="CO955" s="8">
        <f t="shared" si="1862"/>
        <v>14136</v>
      </c>
      <c r="CP955" s="8">
        <f t="shared" si="1863"/>
        <v>1619298.6300000004</v>
      </c>
      <c r="CQ955" s="8">
        <f t="shared" si="1864"/>
        <v>14668.62</v>
      </c>
      <c r="CR955" s="8">
        <f t="shared" si="1865"/>
        <v>86597.1700000001</v>
      </c>
      <c r="CS955" s="8">
        <f t="shared" si="1866"/>
        <v>10188.579999999998</v>
      </c>
      <c r="CT955" s="8">
        <f t="shared" si="1867"/>
        <v>743</v>
      </c>
      <c r="CU955" s="8"/>
      <c r="CW955" s="11">
        <f t="shared" si="1868"/>
        <v>45505</v>
      </c>
      <c r="CX955" s="8">
        <f t="shared" si="1869"/>
        <v>2942</v>
      </c>
      <c r="CY955" s="8">
        <f t="shared" si="1870"/>
        <v>188834.02000000011</v>
      </c>
      <c r="CZ955" s="8">
        <f t="shared" si="1871"/>
        <v>-4.5</v>
      </c>
      <c r="DA955" s="8">
        <f t="shared" si="1872"/>
        <v>1142</v>
      </c>
      <c r="DB955" s="8">
        <f t="shared" si="1873"/>
        <v>6971.76</v>
      </c>
      <c r="DC955" s="8">
        <f t="shared" si="1874"/>
        <v>36</v>
      </c>
      <c r="DD955" s="8"/>
      <c r="DF955" s="11">
        <f t="shared" si="1875"/>
        <v>45505</v>
      </c>
      <c r="DG955" s="8">
        <f t="shared" si="1876"/>
        <v>0</v>
      </c>
      <c r="DH955" s="8">
        <f t="shared" si="1877"/>
        <v>0</v>
      </c>
      <c r="DI955" s="8">
        <f t="shared" si="1878"/>
        <v>0</v>
      </c>
      <c r="DJ955" s="8">
        <f t="shared" si="1879"/>
        <v>0</v>
      </c>
      <c r="DK955" s="8">
        <f t="shared" si="1880"/>
        <v>0</v>
      </c>
      <c r="DL955" s="8">
        <f t="shared" si="1881"/>
        <v>0</v>
      </c>
      <c r="DM955" s="8"/>
      <c r="DO955" s="11">
        <f t="shared" si="1882"/>
        <v>45505</v>
      </c>
      <c r="DP955" s="8">
        <f t="shared" si="1883"/>
        <v>0</v>
      </c>
      <c r="DQ955" s="8">
        <f t="shared" si="1884"/>
        <v>0</v>
      </c>
      <c r="DR955" s="8">
        <f t="shared" si="1885"/>
        <v>0</v>
      </c>
      <c r="DS955" s="8">
        <f t="shared" si="1886"/>
        <v>0</v>
      </c>
      <c r="DT955" s="8">
        <f t="shared" si="1887"/>
        <v>0</v>
      </c>
      <c r="DU955" s="8">
        <f t="shared" si="1888"/>
        <v>0</v>
      </c>
      <c r="DV955" s="8"/>
      <c r="DX955" s="11">
        <f t="shared" si="1889"/>
        <v>45505</v>
      </c>
      <c r="DY955" s="8">
        <f t="shared" si="1890"/>
        <v>0</v>
      </c>
      <c r="DZ955" s="8">
        <f t="shared" si="1891"/>
        <v>0</v>
      </c>
      <c r="EA955" s="8">
        <f t="shared" si="1892"/>
        <v>0</v>
      </c>
      <c r="EB955" s="8">
        <f t="shared" si="1893"/>
        <v>0</v>
      </c>
      <c r="EC955" s="8">
        <f t="shared" si="1894"/>
        <v>0</v>
      </c>
      <c r="ED955" s="8">
        <f t="shared" si="1895"/>
        <v>0</v>
      </c>
      <c r="EE955" s="8"/>
    </row>
    <row r="956" spans="2:135" x14ac:dyDescent="0.3">
      <c r="B956" s="11">
        <f t="shared" si="1791"/>
        <v>45506</v>
      </c>
      <c r="C956" s="8">
        <f t="shared" si="1792"/>
        <v>9369</v>
      </c>
      <c r="D956" s="8">
        <f t="shared" si="1793"/>
        <v>1328640.3</v>
      </c>
      <c r="E956" s="8">
        <f t="shared" si="1794"/>
        <v>0</v>
      </c>
      <c r="F956" s="8">
        <f t="shared" si="1795"/>
        <v>6238</v>
      </c>
      <c r="G956" s="8">
        <f t="shared" si="1796"/>
        <v>9850.76</v>
      </c>
      <c r="H956" s="8">
        <f t="shared" si="1797"/>
        <v>74</v>
      </c>
      <c r="I956" s="8"/>
      <c r="K956" s="11">
        <f t="shared" si="1798"/>
        <v>45506</v>
      </c>
      <c r="L956" s="8">
        <f t="shared" si="1799"/>
        <v>7703</v>
      </c>
      <c r="M956" s="8">
        <f t="shared" si="1800"/>
        <v>1063259.83</v>
      </c>
      <c r="N956" s="8">
        <f t="shared" si="1801"/>
        <v>3844.8700000000013</v>
      </c>
      <c r="O956" s="8">
        <f t="shared" si="1802"/>
        <v>0</v>
      </c>
      <c r="P956" s="8">
        <f t="shared" si="1803"/>
        <v>4838.0999999999976</v>
      </c>
      <c r="Q956" s="8">
        <f t="shared" si="1804"/>
        <v>11</v>
      </c>
      <c r="R956" s="8"/>
      <c r="T956" s="11">
        <f t="shared" si="1805"/>
        <v>45506</v>
      </c>
      <c r="U956" s="8">
        <f t="shared" si="1806"/>
        <v>4868</v>
      </c>
      <c r="V956" s="8">
        <f t="shared" si="1807"/>
        <v>477102.64000000019</v>
      </c>
      <c r="W956" s="8">
        <f t="shared" si="1808"/>
        <v>0</v>
      </c>
      <c r="X956" s="8">
        <f t="shared" si="1809"/>
        <v>0</v>
      </c>
      <c r="Y956" s="8">
        <f t="shared" si="1810"/>
        <v>9489.91</v>
      </c>
      <c r="Z956" s="8">
        <f t="shared" si="1811"/>
        <v>0</v>
      </c>
      <c r="AA956" s="8"/>
      <c r="AC956" s="11">
        <f t="shared" si="1812"/>
        <v>45506</v>
      </c>
      <c r="AD956" s="8">
        <f t="shared" si="1813"/>
        <v>11201</v>
      </c>
      <c r="AE956" s="8">
        <f t="shared" si="1814"/>
        <v>1412902.9999999993</v>
      </c>
      <c r="AF956" s="8">
        <f t="shared" si="1815"/>
        <v>11355.330000000007</v>
      </c>
      <c r="AG956" s="8">
        <f t="shared" si="1816"/>
        <v>0</v>
      </c>
      <c r="AH956" s="8">
        <f t="shared" si="1817"/>
        <v>12807.000000000007</v>
      </c>
      <c r="AI956" s="8">
        <f t="shared" si="1818"/>
        <v>126</v>
      </c>
      <c r="AJ956" s="8"/>
      <c r="AL956" s="11">
        <f t="shared" si="1819"/>
        <v>45506</v>
      </c>
      <c r="AM956" s="8">
        <f t="shared" si="1820"/>
        <v>9131</v>
      </c>
      <c r="AN956" s="8">
        <f t="shared" si="1821"/>
        <v>1209941.6700000004</v>
      </c>
      <c r="AO956" s="8">
        <f t="shared" si="1822"/>
        <v>3767.6</v>
      </c>
      <c r="AP956" s="8">
        <f t="shared" si="1823"/>
        <v>0</v>
      </c>
      <c r="AQ956" s="8">
        <f t="shared" si="1824"/>
        <v>13255.930000000002</v>
      </c>
      <c r="AR956" s="8">
        <f t="shared" si="1825"/>
        <v>22</v>
      </c>
      <c r="AS956" s="8"/>
      <c r="AU956" s="11">
        <f t="shared" si="1826"/>
        <v>45506</v>
      </c>
      <c r="AV956" s="8">
        <f t="shared" si="1827"/>
        <v>9229</v>
      </c>
      <c r="AW956" s="8">
        <f t="shared" si="1828"/>
        <v>819217.6999999996</v>
      </c>
      <c r="AX956" s="8">
        <f t="shared" si="1829"/>
        <v>0</v>
      </c>
      <c r="AY956" s="8">
        <f t="shared" si="1830"/>
        <v>5940.5499999999993</v>
      </c>
      <c r="AZ956" s="8">
        <f t="shared" si="1831"/>
        <v>-706.36</v>
      </c>
      <c r="BA956" s="8">
        <f t="shared" si="1832"/>
        <v>30</v>
      </c>
      <c r="BB956" s="8"/>
      <c r="BD956" s="11">
        <f t="shared" si="1833"/>
        <v>45506</v>
      </c>
      <c r="BE956" s="8">
        <f t="shared" si="1834"/>
        <v>10442</v>
      </c>
      <c r="BF956" s="8">
        <f t="shared" si="1835"/>
        <v>1348123.0399999996</v>
      </c>
      <c r="BG956" s="8">
        <f t="shared" si="1836"/>
        <v>5929.18</v>
      </c>
      <c r="BH956" s="8">
        <f t="shared" si="1837"/>
        <v>0</v>
      </c>
      <c r="BI956" s="8">
        <f t="shared" si="1838"/>
        <v>5755.4999999999955</v>
      </c>
      <c r="BJ956" s="8">
        <f t="shared" si="1839"/>
        <v>1151</v>
      </c>
      <c r="BK956" s="8"/>
      <c r="BM956" s="11">
        <f t="shared" si="1840"/>
        <v>45506</v>
      </c>
      <c r="BN956" s="8">
        <f t="shared" si="1841"/>
        <v>11308</v>
      </c>
      <c r="BO956" s="8">
        <f t="shared" si="1842"/>
        <v>1507576.2</v>
      </c>
      <c r="BP956" s="8">
        <f t="shared" si="1843"/>
        <v>7348.1900000000051</v>
      </c>
      <c r="BQ956" s="8">
        <f t="shared" si="1844"/>
        <v>0</v>
      </c>
      <c r="BR956" s="8">
        <f t="shared" si="1845"/>
        <v>29029.910000000007</v>
      </c>
      <c r="BS956" s="8">
        <f t="shared" si="1846"/>
        <v>60</v>
      </c>
      <c r="BT956" s="8"/>
      <c r="BV956" s="11">
        <f t="shared" si="1847"/>
        <v>45506</v>
      </c>
      <c r="BW956" s="8">
        <f t="shared" si="1848"/>
        <v>6709</v>
      </c>
      <c r="BX956" s="8">
        <f t="shared" si="1849"/>
        <v>530544.5299999998</v>
      </c>
      <c r="BY956" s="8">
        <f t="shared" si="1850"/>
        <v>7674.2599999999993</v>
      </c>
      <c r="BZ956" s="8">
        <f t="shared" si="1851"/>
        <v>0</v>
      </c>
      <c r="CA956" s="8">
        <f t="shared" si="1852"/>
        <v>6884.4400000000005</v>
      </c>
      <c r="CB956" s="8">
        <f t="shared" si="1853"/>
        <v>34</v>
      </c>
      <c r="CC956" s="8"/>
      <c r="CE956" s="11">
        <f t="shared" si="1854"/>
        <v>45506</v>
      </c>
      <c r="CF956" s="8">
        <f t="shared" si="1855"/>
        <v>7011</v>
      </c>
      <c r="CG956" s="8">
        <f t="shared" si="1856"/>
        <v>858803.95000000019</v>
      </c>
      <c r="CH956" s="8">
        <f t="shared" si="1857"/>
        <v>1100.1799999999998</v>
      </c>
      <c r="CI956" s="8">
        <f t="shared" si="1858"/>
        <v>25</v>
      </c>
      <c r="CJ956" s="8">
        <f t="shared" si="1859"/>
        <v>23.230000000000029</v>
      </c>
      <c r="CK956" s="8">
        <f t="shared" si="1860"/>
        <v>98</v>
      </c>
      <c r="CL956" s="8"/>
      <c r="CN956" s="11">
        <f t="shared" si="1861"/>
        <v>45506</v>
      </c>
      <c r="CO956" s="8">
        <f t="shared" si="1862"/>
        <v>14199</v>
      </c>
      <c r="CP956" s="8">
        <f t="shared" si="1863"/>
        <v>1626274.7000000004</v>
      </c>
      <c r="CQ956" s="8">
        <f t="shared" si="1864"/>
        <v>14711.62</v>
      </c>
      <c r="CR956" s="8">
        <f t="shared" si="1865"/>
        <v>87285.770000000106</v>
      </c>
      <c r="CS956" s="8">
        <f t="shared" si="1866"/>
        <v>10238.579999999998</v>
      </c>
      <c r="CT956" s="8">
        <f t="shared" si="1867"/>
        <v>744</v>
      </c>
      <c r="CU956" s="8"/>
      <c r="CW956" s="11">
        <f t="shared" si="1868"/>
        <v>45506</v>
      </c>
      <c r="CX956" s="8">
        <f t="shared" si="1869"/>
        <v>2942</v>
      </c>
      <c r="CY956" s="8">
        <f t="shared" si="1870"/>
        <v>188834.02000000011</v>
      </c>
      <c r="CZ956" s="8">
        <f t="shared" si="1871"/>
        <v>-4.5</v>
      </c>
      <c r="DA956" s="8">
        <f t="shared" si="1872"/>
        <v>1142</v>
      </c>
      <c r="DB956" s="8">
        <f t="shared" si="1873"/>
        <v>6971.76</v>
      </c>
      <c r="DC956" s="8">
        <f t="shared" si="1874"/>
        <v>36</v>
      </c>
      <c r="DD956" s="8"/>
      <c r="DF956" s="11">
        <f t="shared" si="1875"/>
        <v>45506</v>
      </c>
      <c r="DG956" s="8">
        <f t="shared" si="1876"/>
        <v>0</v>
      </c>
      <c r="DH956" s="8">
        <f t="shared" si="1877"/>
        <v>0</v>
      </c>
      <c r="DI956" s="8">
        <f t="shared" si="1878"/>
        <v>0</v>
      </c>
      <c r="DJ956" s="8">
        <f t="shared" si="1879"/>
        <v>0</v>
      </c>
      <c r="DK956" s="8">
        <f t="shared" si="1880"/>
        <v>0</v>
      </c>
      <c r="DL956" s="8">
        <f t="shared" si="1881"/>
        <v>0</v>
      </c>
      <c r="DM956" s="8"/>
      <c r="DO956" s="11">
        <f t="shared" si="1882"/>
        <v>45506</v>
      </c>
      <c r="DP956" s="8">
        <f t="shared" si="1883"/>
        <v>0</v>
      </c>
      <c r="DQ956" s="8">
        <f t="shared" si="1884"/>
        <v>0</v>
      </c>
      <c r="DR956" s="8">
        <f t="shared" si="1885"/>
        <v>0</v>
      </c>
      <c r="DS956" s="8">
        <f t="shared" si="1886"/>
        <v>0</v>
      </c>
      <c r="DT956" s="8">
        <f t="shared" si="1887"/>
        <v>0</v>
      </c>
      <c r="DU956" s="8">
        <f t="shared" si="1888"/>
        <v>0</v>
      </c>
      <c r="DV956" s="8"/>
      <c r="DX956" s="11">
        <f t="shared" si="1889"/>
        <v>45506</v>
      </c>
      <c r="DY956" s="8">
        <f t="shared" si="1890"/>
        <v>0</v>
      </c>
      <c r="DZ956" s="8">
        <f t="shared" si="1891"/>
        <v>0</v>
      </c>
      <c r="EA956" s="8">
        <f t="shared" si="1892"/>
        <v>0</v>
      </c>
      <c r="EB956" s="8">
        <f t="shared" si="1893"/>
        <v>0</v>
      </c>
      <c r="EC956" s="8">
        <f t="shared" si="1894"/>
        <v>0</v>
      </c>
      <c r="ED956" s="8">
        <f t="shared" si="1895"/>
        <v>0</v>
      </c>
      <c r="EE956" s="8"/>
    </row>
    <row r="957" spans="2:135" x14ac:dyDescent="0.3">
      <c r="B957" s="11">
        <f t="shared" si="1791"/>
        <v>45507</v>
      </c>
      <c r="C957" s="8">
        <f t="shared" si="1792"/>
        <v>9422</v>
      </c>
      <c r="D957" s="8">
        <f t="shared" si="1793"/>
        <v>1335899.19</v>
      </c>
      <c r="E957" s="8">
        <f t="shared" si="1794"/>
        <v>0</v>
      </c>
      <c r="F957" s="8">
        <f t="shared" si="1795"/>
        <v>6294</v>
      </c>
      <c r="G957" s="8">
        <f t="shared" si="1796"/>
        <v>9858.76</v>
      </c>
      <c r="H957" s="8">
        <f t="shared" si="1797"/>
        <v>74</v>
      </c>
      <c r="I957" s="8"/>
      <c r="K957" s="11">
        <f t="shared" si="1798"/>
        <v>45507</v>
      </c>
      <c r="L957" s="8">
        <f t="shared" si="1799"/>
        <v>7727</v>
      </c>
      <c r="M957" s="8">
        <f t="shared" si="1800"/>
        <v>1066090.1800000002</v>
      </c>
      <c r="N957" s="8">
        <f t="shared" si="1801"/>
        <v>3869.8700000000013</v>
      </c>
      <c r="O957" s="8">
        <f t="shared" si="1802"/>
        <v>0</v>
      </c>
      <c r="P957" s="8">
        <f t="shared" si="1803"/>
        <v>4788.0999999999976</v>
      </c>
      <c r="Q957" s="8">
        <f t="shared" si="1804"/>
        <v>11</v>
      </c>
      <c r="R957" s="8"/>
      <c r="T957" s="11">
        <f t="shared" si="1805"/>
        <v>45507</v>
      </c>
      <c r="U957" s="8">
        <f t="shared" si="1806"/>
        <v>4906</v>
      </c>
      <c r="V957" s="8">
        <f t="shared" si="1807"/>
        <v>481457.4000000002</v>
      </c>
      <c r="W957" s="8">
        <f t="shared" si="1808"/>
        <v>0</v>
      </c>
      <c r="X957" s="8">
        <f t="shared" si="1809"/>
        <v>0</v>
      </c>
      <c r="Y957" s="8">
        <f t="shared" si="1810"/>
        <v>9525.41</v>
      </c>
      <c r="Z957" s="8">
        <f t="shared" si="1811"/>
        <v>0</v>
      </c>
      <c r="AA957" s="8"/>
      <c r="AC957" s="11">
        <f t="shared" si="1812"/>
        <v>45507</v>
      </c>
      <c r="AD957" s="8">
        <f t="shared" si="1813"/>
        <v>11226</v>
      </c>
      <c r="AE957" s="8">
        <f t="shared" si="1814"/>
        <v>1416124.9099999992</v>
      </c>
      <c r="AF957" s="8">
        <f t="shared" si="1815"/>
        <v>11384.030000000008</v>
      </c>
      <c r="AG957" s="8">
        <f t="shared" si="1816"/>
        <v>0</v>
      </c>
      <c r="AH957" s="8">
        <f t="shared" si="1817"/>
        <v>12807.000000000007</v>
      </c>
      <c r="AI957" s="8">
        <f t="shared" si="1818"/>
        <v>126</v>
      </c>
      <c r="AJ957" s="8"/>
      <c r="AL957" s="11">
        <f t="shared" si="1819"/>
        <v>45507</v>
      </c>
      <c r="AM957" s="8">
        <f t="shared" si="1820"/>
        <v>9179</v>
      </c>
      <c r="AN957" s="8">
        <f t="shared" si="1821"/>
        <v>1216240.3400000003</v>
      </c>
      <c r="AO957" s="8">
        <f t="shared" si="1822"/>
        <v>3769.45</v>
      </c>
      <c r="AP957" s="8">
        <f t="shared" si="1823"/>
        <v>0</v>
      </c>
      <c r="AQ957" s="8">
        <f t="shared" si="1824"/>
        <v>13355.930000000002</v>
      </c>
      <c r="AR957" s="8">
        <f t="shared" si="1825"/>
        <v>22</v>
      </c>
      <c r="AS957" s="8"/>
      <c r="AU957" s="11">
        <f t="shared" si="1826"/>
        <v>45507</v>
      </c>
      <c r="AV957" s="8">
        <f t="shared" si="1827"/>
        <v>9263</v>
      </c>
      <c r="AW957" s="8">
        <f t="shared" si="1828"/>
        <v>821851.32999999961</v>
      </c>
      <c r="AX957" s="8">
        <f t="shared" si="1829"/>
        <v>0</v>
      </c>
      <c r="AY957" s="8">
        <f t="shared" si="1830"/>
        <v>5962.5499999999993</v>
      </c>
      <c r="AZ957" s="8">
        <f t="shared" si="1831"/>
        <v>-739.39</v>
      </c>
      <c r="BA957" s="8">
        <f t="shared" si="1832"/>
        <v>30</v>
      </c>
      <c r="BB957" s="8"/>
      <c r="BD957" s="11">
        <f t="shared" si="1833"/>
        <v>45507</v>
      </c>
      <c r="BE957" s="8">
        <f t="shared" si="1834"/>
        <v>10479</v>
      </c>
      <c r="BF957" s="8">
        <f t="shared" si="1835"/>
        <v>1352330.6899999995</v>
      </c>
      <c r="BG957" s="8">
        <f t="shared" si="1836"/>
        <v>5948.58</v>
      </c>
      <c r="BH957" s="8">
        <f t="shared" si="1837"/>
        <v>0</v>
      </c>
      <c r="BI957" s="8">
        <f t="shared" si="1838"/>
        <v>5755.4999999999955</v>
      </c>
      <c r="BJ957" s="8">
        <f t="shared" si="1839"/>
        <v>1151</v>
      </c>
      <c r="BK957" s="8"/>
      <c r="BM957" s="11">
        <f t="shared" si="1840"/>
        <v>45507</v>
      </c>
      <c r="BN957" s="8">
        <f t="shared" si="1841"/>
        <v>11352</v>
      </c>
      <c r="BO957" s="8">
        <f t="shared" si="1842"/>
        <v>1512767.06</v>
      </c>
      <c r="BP957" s="8">
        <f t="shared" si="1843"/>
        <v>7363.0700000000052</v>
      </c>
      <c r="BQ957" s="8">
        <f t="shared" si="1844"/>
        <v>0</v>
      </c>
      <c r="BR957" s="8">
        <f t="shared" si="1845"/>
        <v>29149.630000000008</v>
      </c>
      <c r="BS957" s="8">
        <f t="shared" si="1846"/>
        <v>61</v>
      </c>
      <c r="BT957" s="8"/>
      <c r="BV957" s="11">
        <f t="shared" si="1847"/>
        <v>45507</v>
      </c>
      <c r="BW957" s="8">
        <f t="shared" si="1848"/>
        <v>6742</v>
      </c>
      <c r="BX957" s="8">
        <f t="shared" si="1849"/>
        <v>533100.01999999979</v>
      </c>
      <c r="BY957" s="8">
        <f t="shared" si="1850"/>
        <v>7729.2599999999993</v>
      </c>
      <c r="BZ957" s="8">
        <f t="shared" si="1851"/>
        <v>0</v>
      </c>
      <c r="CA957" s="8">
        <f t="shared" si="1852"/>
        <v>6884.4400000000005</v>
      </c>
      <c r="CB957" s="8">
        <f t="shared" si="1853"/>
        <v>34</v>
      </c>
      <c r="CC957" s="8"/>
      <c r="CE957" s="11">
        <f t="shared" si="1854"/>
        <v>45507</v>
      </c>
      <c r="CF957" s="8">
        <f t="shared" si="1855"/>
        <v>7062</v>
      </c>
      <c r="CG957" s="8">
        <f t="shared" si="1856"/>
        <v>865390.4700000002</v>
      </c>
      <c r="CH957" s="8">
        <f t="shared" si="1857"/>
        <v>1155.1799999999998</v>
      </c>
      <c r="CI957" s="8">
        <f t="shared" si="1858"/>
        <v>25</v>
      </c>
      <c r="CJ957" s="8">
        <f t="shared" si="1859"/>
        <v>23.230000000000029</v>
      </c>
      <c r="CK957" s="8">
        <f t="shared" si="1860"/>
        <v>98</v>
      </c>
      <c r="CL957" s="8"/>
      <c r="CN957" s="11">
        <f t="shared" si="1861"/>
        <v>45507</v>
      </c>
      <c r="CO957" s="8">
        <f t="shared" si="1862"/>
        <v>14266</v>
      </c>
      <c r="CP957" s="8">
        <f t="shared" si="1863"/>
        <v>1633738.3600000003</v>
      </c>
      <c r="CQ957" s="8">
        <f t="shared" si="1864"/>
        <v>14767.62</v>
      </c>
      <c r="CR957" s="8">
        <f t="shared" si="1865"/>
        <v>87548.250000000102</v>
      </c>
      <c r="CS957" s="8">
        <f t="shared" si="1866"/>
        <v>10238.579999999998</v>
      </c>
      <c r="CT957" s="8">
        <f t="shared" si="1867"/>
        <v>746</v>
      </c>
      <c r="CU957" s="8"/>
      <c r="CW957" s="11">
        <f t="shared" si="1868"/>
        <v>45507</v>
      </c>
      <c r="CX957" s="8">
        <f t="shared" si="1869"/>
        <v>2942</v>
      </c>
      <c r="CY957" s="8">
        <f t="shared" si="1870"/>
        <v>188834.02000000011</v>
      </c>
      <c r="CZ957" s="8">
        <f t="shared" si="1871"/>
        <v>-4.5</v>
      </c>
      <c r="DA957" s="8">
        <f t="shared" si="1872"/>
        <v>1142</v>
      </c>
      <c r="DB957" s="8">
        <f t="shared" si="1873"/>
        <v>6971.76</v>
      </c>
      <c r="DC957" s="8">
        <f t="shared" si="1874"/>
        <v>36</v>
      </c>
      <c r="DD957" s="8"/>
      <c r="DF957" s="11">
        <f t="shared" si="1875"/>
        <v>45507</v>
      </c>
      <c r="DG957" s="8">
        <f t="shared" si="1876"/>
        <v>0</v>
      </c>
      <c r="DH957" s="8">
        <f t="shared" si="1877"/>
        <v>0</v>
      </c>
      <c r="DI957" s="8">
        <f t="shared" si="1878"/>
        <v>0</v>
      </c>
      <c r="DJ957" s="8">
        <f t="shared" si="1879"/>
        <v>0</v>
      </c>
      <c r="DK957" s="8">
        <f t="shared" si="1880"/>
        <v>0</v>
      </c>
      <c r="DL957" s="8">
        <f t="shared" si="1881"/>
        <v>0</v>
      </c>
      <c r="DM957" s="8"/>
      <c r="DO957" s="11">
        <f t="shared" si="1882"/>
        <v>45507</v>
      </c>
      <c r="DP957" s="8">
        <f t="shared" si="1883"/>
        <v>0</v>
      </c>
      <c r="DQ957" s="8">
        <f t="shared" si="1884"/>
        <v>0</v>
      </c>
      <c r="DR957" s="8">
        <f t="shared" si="1885"/>
        <v>0</v>
      </c>
      <c r="DS957" s="8">
        <f t="shared" si="1886"/>
        <v>0</v>
      </c>
      <c r="DT957" s="8">
        <f t="shared" si="1887"/>
        <v>0</v>
      </c>
      <c r="DU957" s="8">
        <f t="shared" si="1888"/>
        <v>0</v>
      </c>
      <c r="DV957" s="8"/>
      <c r="DX957" s="11">
        <f t="shared" si="1889"/>
        <v>45507</v>
      </c>
      <c r="DY957" s="8">
        <f t="shared" si="1890"/>
        <v>0</v>
      </c>
      <c r="DZ957" s="8">
        <f t="shared" si="1891"/>
        <v>0</v>
      </c>
      <c r="EA957" s="8">
        <f t="shared" si="1892"/>
        <v>0</v>
      </c>
      <c r="EB957" s="8">
        <f t="shared" si="1893"/>
        <v>0</v>
      </c>
      <c r="EC957" s="8">
        <f t="shared" si="1894"/>
        <v>0</v>
      </c>
      <c r="ED957" s="8">
        <f t="shared" si="1895"/>
        <v>0</v>
      </c>
      <c r="EE957" s="8"/>
    </row>
    <row r="958" spans="2:135" x14ac:dyDescent="0.3">
      <c r="B958" s="11">
        <f t="shared" si="1791"/>
        <v>45508</v>
      </c>
      <c r="C958" s="8">
        <f t="shared" si="1792"/>
        <v>9451</v>
      </c>
      <c r="D958" s="8">
        <f t="shared" si="1793"/>
        <v>1339620.3899999999</v>
      </c>
      <c r="E958" s="8">
        <f t="shared" si="1794"/>
        <v>0</v>
      </c>
      <c r="F958" s="8">
        <f t="shared" si="1795"/>
        <v>6324</v>
      </c>
      <c r="G958" s="8">
        <f t="shared" si="1796"/>
        <v>9860.76</v>
      </c>
      <c r="H958" s="8">
        <f t="shared" si="1797"/>
        <v>75</v>
      </c>
      <c r="I958" s="8"/>
      <c r="K958" s="11">
        <f t="shared" si="1798"/>
        <v>45508</v>
      </c>
      <c r="L958" s="8">
        <f t="shared" si="1799"/>
        <v>7761</v>
      </c>
      <c r="M958" s="8">
        <f t="shared" si="1800"/>
        <v>1071010.1300000001</v>
      </c>
      <c r="N958" s="8">
        <f t="shared" si="1801"/>
        <v>3875.7600000000011</v>
      </c>
      <c r="O958" s="8">
        <f t="shared" si="1802"/>
        <v>0</v>
      </c>
      <c r="P958" s="8">
        <f t="shared" si="1803"/>
        <v>4743.0499999999975</v>
      </c>
      <c r="Q958" s="8">
        <f t="shared" si="1804"/>
        <v>11</v>
      </c>
      <c r="R958" s="8"/>
      <c r="T958" s="11">
        <f t="shared" si="1805"/>
        <v>45508</v>
      </c>
      <c r="U958" s="8">
        <f t="shared" si="1806"/>
        <v>4928</v>
      </c>
      <c r="V958" s="8">
        <f t="shared" si="1807"/>
        <v>483674.29000000021</v>
      </c>
      <c r="W958" s="8">
        <f t="shared" si="1808"/>
        <v>0</v>
      </c>
      <c r="X958" s="8">
        <f t="shared" si="1809"/>
        <v>0</v>
      </c>
      <c r="Y958" s="8">
        <f t="shared" si="1810"/>
        <v>9568.41</v>
      </c>
      <c r="Z958" s="8">
        <f t="shared" si="1811"/>
        <v>0</v>
      </c>
      <c r="AA958" s="8"/>
      <c r="AC958" s="11">
        <f t="shared" si="1812"/>
        <v>45508</v>
      </c>
      <c r="AD958" s="8">
        <f t="shared" si="1813"/>
        <v>11254</v>
      </c>
      <c r="AE958" s="8">
        <f t="shared" si="1814"/>
        <v>1419635.7299999993</v>
      </c>
      <c r="AF958" s="8">
        <f t="shared" si="1815"/>
        <v>11425.680000000008</v>
      </c>
      <c r="AG958" s="8">
        <f t="shared" si="1816"/>
        <v>0</v>
      </c>
      <c r="AH958" s="8">
        <f t="shared" si="1817"/>
        <v>12807.000000000007</v>
      </c>
      <c r="AI958" s="8">
        <f t="shared" si="1818"/>
        <v>126</v>
      </c>
      <c r="AJ958" s="8"/>
      <c r="AL958" s="11">
        <f t="shared" si="1819"/>
        <v>45508</v>
      </c>
      <c r="AM958" s="8">
        <f t="shared" si="1820"/>
        <v>9221</v>
      </c>
      <c r="AN958" s="8">
        <f t="shared" si="1821"/>
        <v>1221038.5200000003</v>
      </c>
      <c r="AO958" s="8">
        <f t="shared" si="1822"/>
        <v>3769.45</v>
      </c>
      <c r="AP958" s="8">
        <f t="shared" si="1823"/>
        <v>0</v>
      </c>
      <c r="AQ958" s="8">
        <f t="shared" si="1824"/>
        <v>13355.930000000002</v>
      </c>
      <c r="AR958" s="8">
        <f t="shared" si="1825"/>
        <v>22</v>
      </c>
      <c r="AS958" s="8"/>
      <c r="AU958" s="11">
        <f t="shared" si="1826"/>
        <v>45508</v>
      </c>
      <c r="AV958" s="8">
        <f t="shared" si="1827"/>
        <v>9297</v>
      </c>
      <c r="AW958" s="8">
        <f t="shared" si="1828"/>
        <v>824649.15999999957</v>
      </c>
      <c r="AX958" s="8">
        <f t="shared" si="1829"/>
        <v>0</v>
      </c>
      <c r="AY958" s="8">
        <f t="shared" si="1830"/>
        <v>5971.7099999999991</v>
      </c>
      <c r="AZ958" s="8">
        <f t="shared" si="1831"/>
        <v>-739.39</v>
      </c>
      <c r="BA958" s="8">
        <f t="shared" si="1832"/>
        <v>30</v>
      </c>
      <c r="BB958" s="8"/>
      <c r="BD958" s="11">
        <f t="shared" si="1833"/>
        <v>45508</v>
      </c>
      <c r="BE958" s="8">
        <f t="shared" si="1834"/>
        <v>10503</v>
      </c>
      <c r="BF958" s="8">
        <f t="shared" si="1835"/>
        <v>1355073.8299999994</v>
      </c>
      <c r="BG958" s="8">
        <f t="shared" si="1836"/>
        <v>5978.6</v>
      </c>
      <c r="BH958" s="8">
        <f t="shared" si="1837"/>
        <v>0</v>
      </c>
      <c r="BI958" s="8">
        <f t="shared" si="1838"/>
        <v>5755.4999999999955</v>
      </c>
      <c r="BJ958" s="8">
        <f t="shared" si="1839"/>
        <v>1151</v>
      </c>
      <c r="BK958" s="8"/>
      <c r="BM958" s="11">
        <f t="shared" si="1840"/>
        <v>45508</v>
      </c>
      <c r="BN958" s="8">
        <f t="shared" si="1841"/>
        <v>11396</v>
      </c>
      <c r="BO958" s="8">
        <f t="shared" si="1842"/>
        <v>1517728.1500000001</v>
      </c>
      <c r="BP958" s="8">
        <f t="shared" si="1843"/>
        <v>7390.0500000000047</v>
      </c>
      <c r="BQ958" s="8">
        <f t="shared" si="1844"/>
        <v>0</v>
      </c>
      <c r="BR958" s="8">
        <f t="shared" si="1845"/>
        <v>29263.53000000001</v>
      </c>
      <c r="BS958" s="8">
        <f t="shared" si="1846"/>
        <v>63</v>
      </c>
      <c r="BT958" s="8"/>
      <c r="BV958" s="11">
        <f t="shared" si="1847"/>
        <v>45508</v>
      </c>
      <c r="BW958" s="8">
        <f t="shared" si="1848"/>
        <v>6771</v>
      </c>
      <c r="BX958" s="8">
        <f t="shared" si="1849"/>
        <v>535296.73999999976</v>
      </c>
      <c r="BY958" s="8">
        <f t="shared" si="1850"/>
        <v>7737.2599999999993</v>
      </c>
      <c r="BZ958" s="8">
        <f t="shared" si="1851"/>
        <v>0</v>
      </c>
      <c r="CA958" s="8">
        <f t="shared" si="1852"/>
        <v>6919.4400000000005</v>
      </c>
      <c r="CB958" s="8">
        <f t="shared" si="1853"/>
        <v>34</v>
      </c>
      <c r="CC958" s="8"/>
      <c r="CE958" s="11">
        <f t="shared" si="1854"/>
        <v>45508</v>
      </c>
      <c r="CF958" s="8">
        <f t="shared" si="1855"/>
        <v>7093</v>
      </c>
      <c r="CG958" s="8">
        <f t="shared" si="1856"/>
        <v>868984.26000000024</v>
      </c>
      <c r="CH958" s="8">
        <f t="shared" si="1857"/>
        <v>1179.1799999999998</v>
      </c>
      <c r="CI958" s="8">
        <f t="shared" si="1858"/>
        <v>25</v>
      </c>
      <c r="CJ958" s="8">
        <f t="shared" si="1859"/>
        <v>23.230000000000029</v>
      </c>
      <c r="CK958" s="8">
        <f t="shared" si="1860"/>
        <v>98</v>
      </c>
      <c r="CL958" s="8"/>
      <c r="CN958" s="11">
        <f t="shared" si="1861"/>
        <v>45508</v>
      </c>
      <c r="CO958" s="8">
        <f t="shared" si="1862"/>
        <v>14311</v>
      </c>
      <c r="CP958" s="8">
        <f t="shared" si="1863"/>
        <v>1638509.7700000003</v>
      </c>
      <c r="CQ958" s="8">
        <f t="shared" si="1864"/>
        <v>14785.62</v>
      </c>
      <c r="CR958" s="8">
        <f t="shared" si="1865"/>
        <v>87806.490000000107</v>
      </c>
      <c r="CS958" s="8">
        <f t="shared" si="1866"/>
        <v>10263.579999999998</v>
      </c>
      <c r="CT958" s="8">
        <f t="shared" si="1867"/>
        <v>747</v>
      </c>
      <c r="CU958" s="8"/>
      <c r="CW958" s="11">
        <f t="shared" si="1868"/>
        <v>45508</v>
      </c>
      <c r="CX958" s="8">
        <f t="shared" si="1869"/>
        <v>2942</v>
      </c>
      <c r="CY958" s="8">
        <f t="shared" si="1870"/>
        <v>188834.02000000011</v>
      </c>
      <c r="CZ958" s="8">
        <f t="shared" si="1871"/>
        <v>-4.5</v>
      </c>
      <c r="DA958" s="8">
        <f t="shared" si="1872"/>
        <v>1142</v>
      </c>
      <c r="DB958" s="8">
        <f t="shared" si="1873"/>
        <v>6971.76</v>
      </c>
      <c r="DC958" s="8">
        <f t="shared" si="1874"/>
        <v>36</v>
      </c>
      <c r="DD958" s="8"/>
      <c r="DF958" s="11">
        <f t="shared" si="1875"/>
        <v>45508</v>
      </c>
      <c r="DG958" s="8">
        <f t="shared" si="1876"/>
        <v>0</v>
      </c>
      <c r="DH958" s="8">
        <f t="shared" si="1877"/>
        <v>0</v>
      </c>
      <c r="DI958" s="8">
        <f t="shared" si="1878"/>
        <v>0</v>
      </c>
      <c r="DJ958" s="8">
        <f t="shared" si="1879"/>
        <v>0</v>
      </c>
      <c r="DK958" s="8">
        <f t="shared" si="1880"/>
        <v>0</v>
      </c>
      <c r="DL958" s="8">
        <f t="shared" si="1881"/>
        <v>0</v>
      </c>
      <c r="DM958" s="8"/>
      <c r="DO958" s="11">
        <f t="shared" si="1882"/>
        <v>45508</v>
      </c>
      <c r="DP958" s="8">
        <f t="shared" si="1883"/>
        <v>0</v>
      </c>
      <c r="DQ958" s="8">
        <f t="shared" si="1884"/>
        <v>0</v>
      </c>
      <c r="DR958" s="8">
        <f t="shared" si="1885"/>
        <v>0</v>
      </c>
      <c r="DS958" s="8">
        <f t="shared" si="1886"/>
        <v>0</v>
      </c>
      <c r="DT958" s="8">
        <f t="shared" si="1887"/>
        <v>0</v>
      </c>
      <c r="DU958" s="8">
        <f t="shared" si="1888"/>
        <v>0</v>
      </c>
      <c r="DV958" s="8"/>
      <c r="DX958" s="11">
        <f t="shared" si="1889"/>
        <v>45508</v>
      </c>
      <c r="DY958" s="8">
        <f t="shared" si="1890"/>
        <v>0</v>
      </c>
      <c r="DZ958" s="8">
        <f t="shared" si="1891"/>
        <v>0</v>
      </c>
      <c r="EA958" s="8">
        <f t="shared" si="1892"/>
        <v>0</v>
      </c>
      <c r="EB958" s="8">
        <f t="shared" si="1893"/>
        <v>0</v>
      </c>
      <c r="EC958" s="8">
        <f t="shared" si="1894"/>
        <v>0</v>
      </c>
      <c r="ED958" s="8">
        <f t="shared" si="1895"/>
        <v>0</v>
      </c>
      <c r="EE958" s="8"/>
    </row>
    <row r="959" spans="2:135" x14ac:dyDescent="0.3">
      <c r="B959" s="11">
        <f t="shared" si="1791"/>
        <v>45509</v>
      </c>
      <c r="C959" s="8">
        <f t="shared" si="1792"/>
        <v>9499</v>
      </c>
      <c r="D959" s="8">
        <f t="shared" si="1793"/>
        <v>1345930.01</v>
      </c>
      <c r="E959" s="8">
        <f t="shared" si="1794"/>
        <v>0</v>
      </c>
      <c r="F959" s="8">
        <f t="shared" si="1795"/>
        <v>6360.4</v>
      </c>
      <c r="G959" s="8">
        <f t="shared" si="1796"/>
        <v>9891.76</v>
      </c>
      <c r="H959" s="8">
        <f t="shared" si="1797"/>
        <v>76</v>
      </c>
      <c r="I959" s="8"/>
      <c r="K959" s="11">
        <f t="shared" si="1798"/>
        <v>45509</v>
      </c>
      <c r="L959" s="8">
        <f t="shared" si="1799"/>
        <v>7809</v>
      </c>
      <c r="M959" s="8">
        <f t="shared" si="1800"/>
        <v>1077880.51</v>
      </c>
      <c r="N959" s="8">
        <f t="shared" si="1801"/>
        <v>3921.9900000000011</v>
      </c>
      <c r="O959" s="8">
        <f t="shared" si="1802"/>
        <v>0</v>
      </c>
      <c r="P959" s="8">
        <f t="shared" si="1803"/>
        <v>4747.9999999999973</v>
      </c>
      <c r="Q959" s="8">
        <f t="shared" si="1804"/>
        <v>11</v>
      </c>
      <c r="R959" s="8"/>
      <c r="T959" s="11">
        <f t="shared" si="1805"/>
        <v>45509</v>
      </c>
      <c r="U959" s="8">
        <f t="shared" si="1806"/>
        <v>4955</v>
      </c>
      <c r="V959" s="8">
        <f t="shared" si="1807"/>
        <v>486493.9000000002</v>
      </c>
      <c r="W959" s="8">
        <f t="shared" si="1808"/>
        <v>0</v>
      </c>
      <c r="X959" s="8">
        <f t="shared" si="1809"/>
        <v>0</v>
      </c>
      <c r="Y959" s="8">
        <f t="shared" si="1810"/>
        <v>9611.16</v>
      </c>
      <c r="Z959" s="8">
        <f t="shared" si="1811"/>
        <v>0</v>
      </c>
      <c r="AA959" s="8"/>
      <c r="AC959" s="11">
        <f t="shared" si="1812"/>
        <v>45509</v>
      </c>
      <c r="AD959" s="8">
        <f t="shared" si="1813"/>
        <v>11294</v>
      </c>
      <c r="AE959" s="8">
        <f t="shared" si="1814"/>
        <v>1425225.5299999993</v>
      </c>
      <c r="AF959" s="8">
        <f t="shared" si="1815"/>
        <v>11454.370000000008</v>
      </c>
      <c r="AG959" s="8">
        <f t="shared" si="1816"/>
        <v>0</v>
      </c>
      <c r="AH959" s="8">
        <f t="shared" si="1817"/>
        <v>12807.000000000007</v>
      </c>
      <c r="AI959" s="8">
        <f t="shared" si="1818"/>
        <v>126</v>
      </c>
      <c r="AJ959" s="8"/>
      <c r="AL959" s="11">
        <f t="shared" si="1819"/>
        <v>45509</v>
      </c>
      <c r="AM959" s="8">
        <f t="shared" si="1820"/>
        <v>9273</v>
      </c>
      <c r="AN959" s="8">
        <f t="shared" si="1821"/>
        <v>1227354.3200000003</v>
      </c>
      <c r="AO959" s="8">
        <f t="shared" si="1822"/>
        <v>3778.71</v>
      </c>
      <c r="AP959" s="8">
        <f t="shared" si="1823"/>
        <v>0</v>
      </c>
      <c r="AQ959" s="8">
        <f t="shared" si="1824"/>
        <v>13505.720000000003</v>
      </c>
      <c r="AR959" s="8">
        <f t="shared" si="1825"/>
        <v>22</v>
      </c>
      <c r="AS959" s="8"/>
      <c r="AU959" s="11">
        <f t="shared" si="1826"/>
        <v>45509</v>
      </c>
      <c r="AV959" s="8">
        <f t="shared" si="1827"/>
        <v>9358</v>
      </c>
      <c r="AW959" s="8">
        <f t="shared" si="1828"/>
        <v>830550.68999999959</v>
      </c>
      <c r="AX959" s="8">
        <f t="shared" si="1829"/>
        <v>0</v>
      </c>
      <c r="AY959" s="8">
        <f t="shared" si="1830"/>
        <v>6017.7099999999991</v>
      </c>
      <c r="AZ959" s="8">
        <f t="shared" si="1831"/>
        <v>-639.39</v>
      </c>
      <c r="BA959" s="8">
        <f t="shared" si="1832"/>
        <v>32</v>
      </c>
      <c r="BB959" s="8"/>
      <c r="BD959" s="11">
        <f t="shared" si="1833"/>
        <v>45509</v>
      </c>
      <c r="BE959" s="8">
        <f t="shared" si="1834"/>
        <v>10550</v>
      </c>
      <c r="BF959" s="8">
        <f t="shared" si="1835"/>
        <v>1360858.4599999993</v>
      </c>
      <c r="BG959" s="8">
        <f t="shared" si="1836"/>
        <v>5999.85</v>
      </c>
      <c r="BH959" s="8">
        <f t="shared" si="1837"/>
        <v>0</v>
      </c>
      <c r="BI959" s="8">
        <f t="shared" si="1838"/>
        <v>5755.4999999999955</v>
      </c>
      <c r="BJ959" s="8">
        <f t="shared" si="1839"/>
        <v>1151</v>
      </c>
      <c r="BK959" s="8"/>
      <c r="BM959" s="11">
        <f t="shared" si="1840"/>
        <v>45509</v>
      </c>
      <c r="BN959" s="8">
        <f t="shared" si="1841"/>
        <v>11448</v>
      </c>
      <c r="BO959" s="8">
        <f t="shared" si="1842"/>
        <v>1524347.53</v>
      </c>
      <c r="BP959" s="8">
        <f t="shared" si="1843"/>
        <v>7426.3300000000045</v>
      </c>
      <c r="BQ959" s="8">
        <f t="shared" si="1844"/>
        <v>0</v>
      </c>
      <c r="BR959" s="8">
        <f t="shared" si="1845"/>
        <v>29611.53000000001</v>
      </c>
      <c r="BS959" s="8">
        <f t="shared" si="1846"/>
        <v>64</v>
      </c>
      <c r="BT959" s="8"/>
      <c r="BV959" s="11">
        <f t="shared" si="1847"/>
        <v>45509</v>
      </c>
      <c r="BW959" s="8">
        <f t="shared" si="1848"/>
        <v>6806</v>
      </c>
      <c r="BX959" s="8">
        <f t="shared" si="1849"/>
        <v>538142.87999999977</v>
      </c>
      <c r="BY959" s="8">
        <f t="shared" si="1850"/>
        <v>7741.2599999999993</v>
      </c>
      <c r="BZ959" s="8">
        <f t="shared" si="1851"/>
        <v>0</v>
      </c>
      <c r="CA959" s="8">
        <f t="shared" si="1852"/>
        <v>6954.4400000000005</v>
      </c>
      <c r="CB959" s="8">
        <f t="shared" si="1853"/>
        <v>34</v>
      </c>
      <c r="CC959" s="8"/>
      <c r="CE959" s="11">
        <f t="shared" si="1854"/>
        <v>45509</v>
      </c>
      <c r="CF959" s="8">
        <f t="shared" si="1855"/>
        <v>7122</v>
      </c>
      <c r="CG959" s="8">
        <f t="shared" si="1856"/>
        <v>872503.19000000029</v>
      </c>
      <c r="CH959" s="8">
        <f t="shared" si="1857"/>
        <v>1199.6799999999998</v>
      </c>
      <c r="CI959" s="8">
        <f t="shared" si="1858"/>
        <v>25</v>
      </c>
      <c r="CJ959" s="8">
        <f t="shared" si="1859"/>
        <v>23.230000000000029</v>
      </c>
      <c r="CK959" s="8">
        <f t="shared" si="1860"/>
        <v>98</v>
      </c>
      <c r="CL959" s="8"/>
      <c r="CN959" s="11">
        <f t="shared" si="1861"/>
        <v>45509</v>
      </c>
      <c r="CO959" s="8">
        <f t="shared" si="1862"/>
        <v>14394</v>
      </c>
      <c r="CP959" s="8">
        <f t="shared" si="1863"/>
        <v>1647248.1200000003</v>
      </c>
      <c r="CQ959" s="8">
        <f t="shared" si="1864"/>
        <v>14852.12</v>
      </c>
      <c r="CR959" s="8">
        <f t="shared" si="1865"/>
        <v>88362.780000000101</v>
      </c>
      <c r="CS959" s="8">
        <f t="shared" si="1866"/>
        <v>10263.579999999998</v>
      </c>
      <c r="CT959" s="8">
        <f t="shared" si="1867"/>
        <v>748</v>
      </c>
      <c r="CU959" s="8"/>
      <c r="CW959" s="11">
        <f t="shared" si="1868"/>
        <v>45509</v>
      </c>
      <c r="CX959" s="8">
        <f t="shared" si="1869"/>
        <v>2942</v>
      </c>
      <c r="CY959" s="8">
        <f t="shared" si="1870"/>
        <v>188834.02000000011</v>
      </c>
      <c r="CZ959" s="8">
        <f t="shared" si="1871"/>
        <v>-4.5</v>
      </c>
      <c r="DA959" s="8">
        <f t="shared" si="1872"/>
        <v>1142</v>
      </c>
      <c r="DB959" s="8">
        <f t="shared" si="1873"/>
        <v>6971.76</v>
      </c>
      <c r="DC959" s="8">
        <f t="shared" si="1874"/>
        <v>36</v>
      </c>
      <c r="DD959" s="8"/>
      <c r="DF959" s="11">
        <f t="shared" si="1875"/>
        <v>45509</v>
      </c>
      <c r="DG959" s="8">
        <f t="shared" si="1876"/>
        <v>0</v>
      </c>
      <c r="DH959" s="8">
        <f t="shared" si="1877"/>
        <v>0</v>
      </c>
      <c r="DI959" s="8">
        <f t="shared" si="1878"/>
        <v>0</v>
      </c>
      <c r="DJ959" s="8">
        <f t="shared" si="1879"/>
        <v>0</v>
      </c>
      <c r="DK959" s="8">
        <f t="shared" si="1880"/>
        <v>0</v>
      </c>
      <c r="DL959" s="8">
        <f t="shared" si="1881"/>
        <v>0</v>
      </c>
      <c r="DM959" s="8"/>
      <c r="DO959" s="11">
        <f t="shared" si="1882"/>
        <v>45509</v>
      </c>
      <c r="DP959" s="8">
        <f t="shared" si="1883"/>
        <v>0</v>
      </c>
      <c r="DQ959" s="8">
        <f t="shared" si="1884"/>
        <v>0</v>
      </c>
      <c r="DR959" s="8">
        <f t="shared" si="1885"/>
        <v>0</v>
      </c>
      <c r="DS959" s="8">
        <f t="shared" si="1886"/>
        <v>0</v>
      </c>
      <c r="DT959" s="8">
        <f t="shared" si="1887"/>
        <v>0</v>
      </c>
      <c r="DU959" s="8">
        <f t="shared" si="1888"/>
        <v>0</v>
      </c>
      <c r="DV959" s="8"/>
      <c r="DX959" s="11">
        <f t="shared" si="1889"/>
        <v>45509</v>
      </c>
      <c r="DY959" s="8">
        <f t="shared" si="1890"/>
        <v>0</v>
      </c>
      <c r="DZ959" s="8">
        <f t="shared" si="1891"/>
        <v>0</v>
      </c>
      <c r="EA959" s="8">
        <f t="shared" si="1892"/>
        <v>0</v>
      </c>
      <c r="EB959" s="8">
        <f t="shared" si="1893"/>
        <v>0</v>
      </c>
      <c r="EC959" s="8">
        <f t="shared" si="1894"/>
        <v>0</v>
      </c>
      <c r="ED959" s="8">
        <f t="shared" si="1895"/>
        <v>0</v>
      </c>
      <c r="EE959" s="8"/>
    </row>
    <row r="960" spans="2:135" x14ac:dyDescent="0.3">
      <c r="B960" s="11">
        <f t="shared" si="1791"/>
        <v>45510</v>
      </c>
      <c r="C960" s="8">
        <f t="shared" si="1792"/>
        <v>9551</v>
      </c>
      <c r="D960" s="8">
        <f t="shared" si="1793"/>
        <v>1353186.17</v>
      </c>
      <c r="E960" s="8">
        <f t="shared" si="1794"/>
        <v>0</v>
      </c>
      <c r="F960" s="8">
        <f t="shared" si="1795"/>
        <v>6395.4</v>
      </c>
      <c r="G960" s="8">
        <f t="shared" si="1796"/>
        <v>9891.76</v>
      </c>
      <c r="H960" s="8">
        <f t="shared" si="1797"/>
        <v>77</v>
      </c>
      <c r="I960" s="8"/>
      <c r="K960" s="11">
        <f t="shared" si="1798"/>
        <v>45510</v>
      </c>
      <c r="L960" s="8">
        <f t="shared" si="1799"/>
        <v>7861</v>
      </c>
      <c r="M960" s="8">
        <f t="shared" si="1800"/>
        <v>1085324.68</v>
      </c>
      <c r="N960" s="8">
        <f t="shared" si="1801"/>
        <v>3927.880000000001</v>
      </c>
      <c r="O960" s="8">
        <f t="shared" si="1802"/>
        <v>0</v>
      </c>
      <c r="P960" s="8">
        <f t="shared" si="1803"/>
        <v>4747.9999999999973</v>
      </c>
      <c r="Q960" s="8">
        <f t="shared" si="1804"/>
        <v>11</v>
      </c>
      <c r="R960" s="8"/>
      <c r="T960" s="11">
        <f t="shared" si="1805"/>
        <v>45510</v>
      </c>
      <c r="U960" s="8">
        <f t="shared" si="1806"/>
        <v>4986</v>
      </c>
      <c r="V960" s="8">
        <f t="shared" si="1807"/>
        <v>489601.64000000019</v>
      </c>
      <c r="W960" s="8">
        <f t="shared" si="1808"/>
        <v>0</v>
      </c>
      <c r="X960" s="8">
        <f t="shared" si="1809"/>
        <v>0</v>
      </c>
      <c r="Y960" s="8">
        <f t="shared" si="1810"/>
        <v>9681.16</v>
      </c>
      <c r="Z960" s="8">
        <f t="shared" si="1811"/>
        <v>0</v>
      </c>
      <c r="AA960" s="8"/>
      <c r="AC960" s="11">
        <f t="shared" si="1812"/>
        <v>45510</v>
      </c>
      <c r="AD960" s="8">
        <f t="shared" si="1813"/>
        <v>11367</v>
      </c>
      <c r="AE960" s="8">
        <f t="shared" si="1814"/>
        <v>1435844.5599999994</v>
      </c>
      <c r="AF960" s="8">
        <f t="shared" si="1815"/>
        <v>11508.050000000008</v>
      </c>
      <c r="AG960" s="8">
        <f t="shared" si="1816"/>
        <v>0</v>
      </c>
      <c r="AH960" s="8">
        <f t="shared" si="1817"/>
        <v>12807.000000000007</v>
      </c>
      <c r="AI960" s="8">
        <f t="shared" si="1818"/>
        <v>126</v>
      </c>
      <c r="AJ960" s="8"/>
      <c r="AL960" s="11">
        <f t="shared" si="1819"/>
        <v>45510</v>
      </c>
      <c r="AM960" s="8">
        <f t="shared" si="1820"/>
        <v>9335</v>
      </c>
      <c r="AN960" s="8">
        <f t="shared" si="1821"/>
        <v>1236052.3700000003</v>
      </c>
      <c r="AO960" s="8">
        <f t="shared" si="1822"/>
        <v>3792.59</v>
      </c>
      <c r="AP960" s="8">
        <f t="shared" si="1823"/>
        <v>0</v>
      </c>
      <c r="AQ960" s="8">
        <f t="shared" si="1824"/>
        <v>13505.720000000003</v>
      </c>
      <c r="AR960" s="8">
        <f t="shared" si="1825"/>
        <v>22</v>
      </c>
      <c r="AS960" s="8"/>
      <c r="AU960" s="11">
        <f t="shared" si="1826"/>
        <v>45510</v>
      </c>
      <c r="AV960" s="8">
        <f t="shared" si="1827"/>
        <v>9421</v>
      </c>
      <c r="AW960" s="8">
        <f t="shared" si="1828"/>
        <v>836409.76999999955</v>
      </c>
      <c r="AX960" s="8">
        <f t="shared" si="1829"/>
        <v>0</v>
      </c>
      <c r="AY960" s="8">
        <f t="shared" si="1830"/>
        <v>6066.2099999999991</v>
      </c>
      <c r="AZ960" s="8">
        <f t="shared" si="1831"/>
        <v>-639.39</v>
      </c>
      <c r="BA960" s="8">
        <f t="shared" si="1832"/>
        <v>32</v>
      </c>
      <c r="BB960" s="8"/>
      <c r="BD960" s="11">
        <f t="shared" si="1833"/>
        <v>45510</v>
      </c>
      <c r="BE960" s="8">
        <f t="shared" si="1834"/>
        <v>10619</v>
      </c>
      <c r="BF960" s="8">
        <f t="shared" si="1835"/>
        <v>1369832.8099999994</v>
      </c>
      <c r="BG960" s="8">
        <f t="shared" si="1836"/>
        <v>6037.72</v>
      </c>
      <c r="BH960" s="8">
        <f t="shared" si="1837"/>
        <v>0</v>
      </c>
      <c r="BI960" s="8">
        <f t="shared" si="1838"/>
        <v>5755.4999999999955</v>
      </c>
      <c r="BJ960" s="8">
        <f t="shared" si="1839"/>
        <v>1151</v>
      </c>
      <c r="BK960" s="8"/>
      <c r="BM960" s="11">
        <f t="shared" si="1840"/>
        <v>45510</v>
      </c>
      <c r="BN960" s="8">
        <f t="shared" si="1841"/>
        <v>11503</v>
      </c>
      <c r="BO960" s="8">
        <f t="shared" si="1842"/>
        <v>1531139.28</v>
      </c>
      <c r="BP960" s="8">
        <f t="shared" si="1843"/>
        <v>7436.560000000004</v>
      </c>
      <c r="BQ960" s="8">
        <f t="shared" si="1844"/>
        <v>0</v>
      </c>
      <c r="BR960" s="8">
        <f t="shared" si="1845"/>
        <v>29611.53000000001</v>
      </c>
      <c r="BS960" s="8">
        <f t="shared" si="1846"/>
        <v>65</v>
      </c>
      <c r="BT960" s="8"/>
      <c r="BV960" s="11">
        <f t="shared" si="1847"/>
        <v>45510</v>
      </c>
      <c r="BW960" s="8">
        <f t="shared" si="1848"/>
        <v>6840</v>
      </c>
      <c r="BX960" s="8">
        <f t="shared" si="1849"/>
        <v>540795.04999999981</v>
      </c>
      <c r="BY960" s="8">
        <f t="shared" si="1850"/>
        <v>7767.2599999999993</v>
      </c>
      <c r="BZ960" s="8">
        <f t="shared" si="1851"/>
        <v>0</v>
      </c>
      <c r="CA960" s="8">
        <f t="shared" si="1852"/>
        <v>6954.4400000000005</v>
      </c>
      <c r="CB960" s="8">
        <f t="shared" si="1853"/>
        <v>34</v>
      </c>
      <c r="CC960" s="8"/>
      <c r="CE960" s="11">
        <f t="shared" si="1854"/>
        <v>45510</v>
      </c>
      <c r="CF960" s="8">
        <f t="shared" si="1855"/>
        <v>7153</v>
      </c>
      <c r="CG960" s="8">
        <f t="shared" si="1856"/>
        <v>876439.52000000025</v>
      </c>
      <c r="CH960" s="8">
        <f t="shared" si="1857"/>
        <v>1248.6799999999998</v>
      </c>
      <c r="CI960" s="8">
        <f t="shared" si="1858"/>
        <v>25</v>
      </c>
      <c r="CJ960" s="8">
        <f t="shared" si="1859"/>
        <v>23.230000000000029</v>
      </c>
      <c r="CK960" s="8">
        <f t="shared" si="1860"/>
        <v>98</v>
      </c>
      <c r="CL960" s="8"/>
      <c r="CN960" s="11">
        <f t="shared" si="1861"/>
        <v>45510</v>
      </c>
      <c r="CO960" s="8">
        <f t="shared" si="1862"/>
        <v>14475</v>
      </c>
      <c r="CP960" s="8">
        <f t="shared" si="1863"/>
        <v>1656502.6400000004</v>
      </c>
      <c r="CQ960" s="8">
        <f t="shared" si="1864"/>
        <v>14911.62</v>
      </c>
      <c r="CR960" s="8">
        <f t="shared" si="1865"/>
        <v>88648.120000000097</v>
      </c>
      <c r="CS960" s="8">
        <f t="shared" si="1866"/>
        <v>10263.579999999998</v>
      </c>
      <c r="CT960" s="8">
        <f t="shared" si="1867"/>
        <v>749</v>
      </c>
      <c r="CU960" s="8"/>
      <c r="CW960" s="11">
        <f t="shared" si="1868"/>
        <v>45510</v>
      </c>
      <c r="CX960" s="8">
        <f t="shared" si="1869"/>
        <v>2942</v>
      </c>
      <c r="CY960" s="8">
        <f t="shared" si="1870"/>
        <v>188834.02000000011</v>
      </c>
      <c r="CZ960" s="8">
        <f t="shared" si="1871"/>
        <v>-4.5</v>
      </c>
      <c r="DA960" s="8">
        <f t="shared" si="1872"/>
        <v>1142</v>
      </c>
      <c r="DB960" s="8">
        <f t="shared" si="1873"/>
        <v>6971.76</v>
      </c>
      <c r="DC960" s="8">
        <f t="shared" si="1874"/>
        <v>36</v>
      </c>
      <c r="DD960" s="8"/>
      <c r="DF960" s="11">
        <f t="shared" si="1875"/>
        <v>45510</v>
      </c>
      <c r="DG960" s="8">
        <f t="shared" si="1876"/>
        <v>0</v>
      </c>
      <c r="DH960" s="8">
        <f t="shared" si="1877"/>
        <v>0</v>
      </c>
      <c r="DI960" s="8">
        <f t="shared" si="1878"/>
        <v>0</v>
      </c>
      <c r="DJ960" s="8">
        <f t="shared" si="1879"/>
        <v>0</v>
      </c>
      <c r="DK960" s="8">
        <f t="shared" si="1880"/>
        <v>0</v>
      </c>
      <c r="DL960" s="8">
        <f t="shared" si="1881"/>
        <v>0</v>
      </c>
      <c r="DM960" s="8"/>
      <c r="DO960" s="11">
        <f t="shared" si="1882"/>
        <v>45510</v>
      </c>
      <c r="DP960" s="8">
        <f t="shared" si="1883"/>
        <v>0</v>
      </c>
      <c r="DQ960" s="8">
        <f t="shared" si="1884"/>
        <v>0</v>
      </c>
      <c r="DR960" s="8">
        <f t="shared" si="1885"/>
        <v>0</v>
      </c>
      <c r="DS960" s="8">
        <f t="shared" si="1886"/>
        <v>0</v>
      </c>
      <c r="DT960" s="8">
        <f t="shared" si="1887"/>
        <v>0</v>
      </c>
      <c r="DU960" s="8">
        <f t="shared" si="1888"/>
        <v>0</v>
      </c>
      <c r="DV960" s="8"/>
      <c r="DX960" s="11">
        <f t="shared" si="1889"/>
        <v>45510</v>
      </c>
      <c r="DY960" s="8">
        <f t="shared" si="1890"/>
        <v>0</v>
      </c>
      <c r="DZ960" s="8">
        <f t="shared" si="1891"/>
        <v>0</v>
      </c>
      <c r="EA960" s="8">
        <f t="shared" si="1892"/>
        <v>0</v>
      </c>
      <c r="EB960" s="8">
        <f t="shared" si="1893"/>
        <v>0</v>
      </c>
      <c r="EC960" s="8">
        <f t="shared" si="1894"/>
        <v>0</v>
      </c>
      <c r="ED960" s="8">
        <f t="shared" si="1895"/>
        <v>0</v>
      </c>
      <c r="EE960" s="8"/>
    </row>
    <row r="961" spans="2:135" x14ac:dyDescent="0.3">
      <c r="B961" s="11">
        <f t="shared" si="1791"/>
        <v>45511</v>
      </c>
      <c r="C961" s="8">
        <f t="shared" si="1792"/>
        <v>9602</v>
      </c>
      <c r="D961" s="8">
        <f t="shared" si="1793"/>
        <v>1360874.8099999998</v>
      </c>
      <c r="E961" s="8">
        <f t="shared" si="1794"/>
        <v>0</v>
      </c>
      <c r="F961" s="8">
        <f t="shared" si="1795"/>
        <v>6428.4</v>
      </c>
      <c r="G961" s="8">
        <f t="shared" si="1796"/>
        <v>9903.76</v>
      </c>
      <c r="H961" s="8">
        <f t="shared" si="1797"/>
        <v>77</v>
      </c>
      <c r="I961" s="8"/>
      <c r="K961" s="11">
        <f t="shared" si="1798"/>
        <v>45511</v>
      </c>
      <c r="L961" s="8">
        <f t="shared" si="1799"/>
        <v>7914</v>
      </c>
      <c r="M961" s="8">
        <f t="shared" si="1800"/>
        <v>1092818.1199999999</v>
      </c>
      <c r="N961" s="8">
        <f t="shared" si="1801"/>
        <v>3970.8200000000011</v>
      </c>
      <c r="O961" s="8">
        <f t="shared" si="1802"/>
        <v>0</v>
      </c>
      <c r="P961" s="8">
        <f t="shared" si="1803"/>
        <v>4757.8999999999969</v>
      </c>
      <c r="Q961" s="8">
        <f t="shared" si="1804"/>
        <v>11</v>
      </c>
      <c r="R961" s="8"/>
      <c r="T961" s="11">
        <f t="shared" si="1805"/>
        <v>45511</v>
      </c>
      <c r="U961" s="8">
        <f t="shared" si="1806"/>
        <v>5005</v>
      </c>
      <c r="V961" s="8">
        <f t="shared" si="1807"/>
        <v>491349.66000000021</v>
      </c>
      <c r="W961" s="8">
        <f t="shared" si="1808"/>
        <v>0</v>
      </c>
      <c r="X961" s="8">
        <f t="shared" si="1809"/>
        <v>0</v>
      </c>
      <c r="Y961" s="8">
        <f t="shared" si="1810"/>
        <v>9692.41</v>
      </c>
      <c r="Z961" s="8">
        <f t="shared" si="1811"/>
        <v>0</v>
      </c>
      <c r="AA961" s="8"/>
      <c r="AC961" s="11">
        <f t="shared" si="1812"/>
        <v>45511</v>
      </c>
      <c r="AD961" s="8">
        <f t="shared" si="1813"/>
        <v>11425</v>
      </c>
      <c r="AE961" s="8">
        <f t="shared" si="1814"/>
        <v>1444590.4399999992</v>
      </c>
      <c r="AF961" s="8">
        <f t="shared" si="1815"/>
        <v>11542.280000000008</v>
      </c>
      <c r="AG961" s="8">
        <f t="shared" si="1816"/>
        <v>0</v>
      </c>
      <c r="AH961" s="8">
        <f t="shared" si="1817"/>
        <v>13030.980000000007</v>
      </c>
      <c r="AI961" s="8">
        <f t="shared" si="1818"/>
        <v>126</v>
      </c>
      <c r="AJ961" s="8"/>
      <c r="AL961" s="11">
        <f t="shared" si="1819"/>
        <v>45511</v>
      </c>
      <c r="AM961" s="8">
        <f t="shared" si="1820"/>
        <v>9385</v>
      </c>
      <c r="AN961" s="8">
        <f t="shared" si="1821"/>
        <v>1242984.9500000004</v>
      </c>
      <c r="AO961" s="8">
        <f t="shared" si="1822"/>
        <v>3799.07</v>
      </c>
      <c r="AP961" s="8">
        <f t="shared" si="1823"/>
        <v>0</v>
      </c>
      <c r="AQ961" s="8">
        <f t="shared" si="1824"/>
        <v>13844.720000000003</v>
      </c>
      <c r="AR961" s="8">
        <f t="shared" si="1825"/>
        <v>22</v>
      </c>
      <c r="AS961" s="8"/>
      <c r="AU961" s="11">
        <f t="shared" si="1826"/>
        <v>45511</v>
      </c>
      <c r="AV961" s="8">
        <f t="shared" si="1827"/>
        <v>9483</v>
      </c>
      <c r="AW961" s="8">
        <f t="shared" si="1828"/>
        <v>842186.80999999959</v>
      </c>
      <c r="AX961" s="8">
        <f t="shared" si="1829"/>
        <v>0</v>
      </c>
      <c r="AY961" s="8">
        <f t="shared" si="1830"/>
        <v>6112.2099999999991</v>
      </c>
      <c r="AZ961" s="8">
        <f t="shared" si="1831"/>
        <v>-739.96</v>
      </c>
      <c r="BA961" s="8">
        <f t="shared" si="1832"/>
        <v>39</v>
      </c>
      <c r="BB961" s="8"/>
      <c r="BD961" s="11">
        <f t="shared" si="1833"/>
        <v>45511</v>
      </c>
      <c r="BE961" s="8">
        <f t="shared" si="1834"/>
        <v>10683</v>
      </c>
      <c r="BF961" s="8">
        <f t="shared" si="1835"/>
        <v>1377422.7799999993</v>
      </c>
      <c r="BG961" s="8">
        <f t="shared" si="1836"/>
        <v>6051.5700000000006</v>
      </c>
      <c r="BH961" s="8">
        <f t="shared" si="1837"/>
        <v>0</v>
      </c>
      <c r="BI961" s="8">
        <f t="shared" si="1838"/>
        <v>5755.4999999999955</v>
      </c>
      <c r="BJ961" s="8">
        <f t="shared" si="1839"/>
        <v>1151</v>
      </c>
      <c r="BK961" s="8"/>
      <c r="BM961" s="11">
        <f t="shared" si="1840"/>
        <v>45511</v>
      </c>
      <c r="BN961" s="8">
        <f t="shared" si="1841"/>
        <v>11559</v>
      </c>
      <c r="BO961" s="8">
        <f t="shared" si="1842"/>
        <v>1538534.12</v>
      </c>
      <c r="BP961" s="8">
        <f t="shared" si="1843"/>
        <v>7442.6100000000042</v>
      </c>
      <c r="BQ961" s="8">
        <f t="shared" si="1844"/>
        <v>0</v>
      </c>
      <c r="BR961" s="8">
        <f t="shared" si="1845"/>
        <v>29730.53000000001</v>
      </c>
      <c r="BS961" s="8">
        <f t="shared" si="1846"/>
        <v>67</v>
      </c>
      <c r="BT961" s="8"/>
      <c r="BV961" s="11">
        <f t="shared" si="1847"/>
        <v>45511</v>
      </c>
      <c r="BW961" s="8">
        <f t="shared" si="1848"/>
        <v>6867</v>
      </c>
      <c r="BX961" s="8">
        <f t="shared" si="1849"/>
        <v>542815.89999999979</v>
      </c>
      <c r="BY961" s="8">
        <f t="shared" si="1850"/>
        <v>7815.2599999999993</v>
      </c>
      <c r="BZ961" s="8">
        <f t="shared" si="1851"/>
        <v>0</v>
      </c>
      <c r="CA961" s="8">
        <f t="shared" si="1852"/>
        <v>6989.4400000000005</v>
      </c>
      <c r="CB961" s="8">
        <f t="shared" si="1853"/>
        <v>34</v>
      </c>
      <c r="CC961" s="8"/>
      <c r="CE961" s="11">
        <f t="shared" si="1854"/>
        <v>45511</v>
      </c>
      <c r="CF961" s="8">
        <f t="shared" si="1855"/>
        <v>7184</v>
      </c>
      <c r="CG961" s="8">
        <f t="shared" si="1856"/>
        <v>880349.77000000025</v>
      </c>
      <c r="CH961" s="8">
        <f t="shared" si="1857"/>
        <v>1260.6799999999998</v>
      </c>
      <c r="CI961" s="8">
        <f t="shared" si="1858"/>
        <v>25</v>
      </c>
      <c r="CJ961" s="8">
        <f t="shared" si="1859"/>
        <v>23.230000000000029</v>
      </c>
      <c r="CK961" s="8">
        <f t="shared" si="1860"/>
        <v>98</v>
      </c>
      <c r="CL961" s="8"/>
      <c r="CN961" s="11">
        <f t="shared" si="1861"/>
        <v>45511</v>
      </c>
      <c r="CO961" s="8">
        <f t="shared" si="1862"/>
        <v>14550</v>
      </c>
      <c r="CP961" s="8">
        <f t="shared" si="1863"/>
        <v>1665356.6300000004</v>
      </c>
      <c r="CQ961" s="8">
        <f t="shared" si="1864"/>
        <v>14987.62</v>
      </c>
      <c r="CR961" s="8">
        <f t="shared" si="1865"/>
        <v>89167.770000000091</v>
      </c>
      <c r="CS961" s="8">
        <f t="shared" si="1866"/>
        <v>10263.579999999998</v>
      </c>
      <c r="CT961" s="8">
        <f t="shared" si="1867"/>
        <v>752</v>
      </c>
      <c r="CU961" s="8"/>
      <c r="CW961" s="11">
        <f t="shared" si="1868"/>
        <v>45511</v>
      </c>
      <c r="CX961" s="8">
        <f t="shared" si="1869"/>
        <v>2942</v>
      </c>
      <c r="CY961" s="8">
        <f t="shared" si="1870"/>
        <v>188834.02000000011</v>
      </c>
      <c r="CZ961" s="8">
        <f t="shared" si="1871"/>
        <v>-4.5</v>
      </c>
      <c r="DA961" s="8">
        <f t="shared" si="1872"/>
        <v>1142</v>
      </c>
      <c r="DB961" s="8">
        <f t="shared" si="1873"/>
        <v>6971.76</v>
      </c>
      <c r="DC961" s="8">
        <f t="shared" si="1874"/>
        <v>36</v>
      </c>
      <c r="DD961" s="8"/>
      <c r="DF961" s="11">
        <f t="shared" si="1875"/>
        <v>45511</v>
      </c>
      <c r="DG961" s="8">
        <f t="shared" si="1876"/>
        <v>0</v>
      </c>
      <c r="DH961" s="8">
        <f t="shared" si="1877"/>
        <v>0</v>
      </c>
      <c r="DI961" s="8">
        <f t="shared" si="1878"/>
        <v>0</v>
      </c>
      <c r="DJ961" s="8">
        <f t="shared" si="1879"/>
        <v>0</v>
      </c>
      <c r="DK961" s="8">
        <f t="shared" si="1880"/>
        <v>0</v>
      </c>
      <c r="DL961" s="8">
        <f t="shared" si="1881"/>
        <v>0</v>
      </c>
      <c r="DM961" s="8"/>
      <c r="DO961" s="11">
        <f t="shared" si="1882"/>
        <v>45511</v>
      </c>
      <c r="DP961" s="8">
        <f t="shared" si="1883"/>
        <v>0</v>
      </c>
      <c r="DQ961" s="8">
        <f t="shared" si="1884"/>
        <v>0</v>
      </c>
      <c r="DR961" s="8">
        <f t="shared" si="1885"/>
        <v>0</v>
      </c>
      <c r="DS961" s="8">
        <f t="shared" si="1886"/>
        <v>0</v>
      </c>
      <c r="DT961" s="8">
        <f t="shared" si="1887"/>
        <v>0</v>
      </c>
      <c r="DU961" s="8">
        <f t="shared" si="1888"/>
        <v>0</v>
      </c>
      <c r="DV961" s="8"/>
      <c r="DX961" s="11">
        <f t="shared" si="1889"/>
        <v>45511</v>
      </c>
      <c r="DY961" s="8">
        <f t="shared" si="1890"/>
        <v>0</v>
      </c>
      <c r="DZ961" s="8">
        <f t="shared" si="1891"/>
        <v>0</v>
      </c>
      <c r="EA961" s="8">
        <f t="shared" si="1892"/>
        <v>0</v>
      </c>
      <c r="EB961" s="8">
        <f t="shared" si="1893"/>
        <v>0</v>
      </c>
      <c r="EC961" s="8">
        <f t="shared" si="1894"/>
        <v>0</v>
      </c>
      <c r="ED961" s="8">
        <f t="shared" si="1895"/>
        <v>0</v>
      </c>
      <c r="EE961" s="8"/>
    </row>
    <row r="962" spans="2:135" x14ac:dyDescent="0.3">
      <c r="B962" s="11">
        <f t="shared" si="1791"/>
        <v>45512</v>
      </c>
      <c r="C962" s="8">
        <f t="shared" si="1792"/>
        <v>9644</v>
      </c>
      <c r="D962" s="8">
        <f t="shared" si="1793"/>
        <v>1366713.15</v>
      </c>
      <c r="E962" s="8">
        <f t="shared" si="1794"/>
        <v>0</v>
      </c>
      <c r="F962" s="8">
        <f t="shared" si="1795"/>
        <v>6442.4</v>
      </c>
      <c r="G962" s="8">
        <f t="shared" si="1796"/>
        <v>9903.76</v>
      </c>
      <c r="H962" s="8">
        <f t="shared" si="1797"/>
        <v>77</v>
      </c>
      <c r="I962" s="8"/>
      <c r="K962" s="11">
        <f t="shared" si="1798"/>
        <v>45512</v>
      </c>
      <c r="L962" s="8">
        <f t="shared" si="1799"/>
        <v>7961</v>
      </c>
      <c r="M962" s="8">
        <f t="shared" si="1800"/>
        <v>1099319.8199999998</v>
      </c>
      <c r="N962" s="8">
        <f t="shared" si="1801"/>
        <v>4027.6800000000012</v>
      </c>
      <c r="O962" s="8">
        <f t="shared" si="1802"/>
        <v>0</v>
      </c>
      <c r="P962" s="8">
        <f t="shared" si="1803"/>
        <v>4757.8999999999969</v>
      </c>
      <c r="Q962" s="8">
        <f t="shared" si="1804"/>
        <v>11</v>
      </c>
      <c r="R962" s="8"/>
      <c r="T962" s="11">
        <f t="shared" si="1805"/>
        <v>45512</v>
      </c>
      <c r="U962" s="8">
        <f t="shared" si="1806"/>
        <v>5024</v>
      </c>
      <c r="V962" s="8">
        <f t="shared" si="1807"/>
        <v>493212.2800000002</v>
      </c>
      <c r="W962" s="8">
        <f t="shared" si="1808"/>
        <v>0</v>
      </c>
      <c r="X962" s="8">
        <f t="shared" si="1809"/>
        <v>0</v>
      </c>
      <c r="Y962" s="8">
        <f t="shared" si="1810"/>
        <v>9701.41</v>
      </c>
      <c r="Z962" s="8">
        <f t="shared" si="1811"/>
        <v>0</v>
      </c>
      <c r="AA962" s="8"/>
      <c r="AC962" s="11">
        <f t="shared" si="1812"/>
        <v>45512</v>
      </c>
      <c r="AD962" s="8">
        <f t="shared" si="1813"/>
        <v>11469</v>
      </c>
      <c r="AE962" s="8">
        <f t="shared" si="1814"/>
        <v>1450721.8499999992</v>
      </c>
      <c r="AF962" s="8">
        <f t="shared" si="1815"/>
        <v>11580.230000000009</v>
      </c>
      <c r="AG962" s="8">
        <f t="shared" si="1816"/>
        <v>0</v>
      </c>
      <c r="AH962" s="8">
        <f t="shared" si="1817"/>
        <v>12933.170000000007</v>
      </c>
      <c r="AI962" s="8">
        <f t="shared" si="1818"/>
        <v>126</v>
      </c>
      <c r="AJ962" s="8"/>
      <c r="AL962" s="11">
        <f t="shared" si="1819"/>
        <v>45512</v>
      </c>
      <c r="AM962" s="8">
        <f t="shared" si="1820"/>
        <v>9428</v>
      </c>
      <c r="AN962" s="8">
        <f t="shared" si="1821"/>
        <v>1248523.2400000005</v>
      </c>
      <c r="AO962" s="8">
        <f t="shared" si="1822"/>
        <v>3801.8500000000004</v>
      </c>
      <c r="AP962" s="8">
        <f t="shared" si="1823"/>
        <v>0</v>
      </c>
      <c r="AQ962" s="8">
        <f t="shared" si="1824"/>
        <v>13921.290000000003</v>
      </c>
      <c r="AR962" s="8">
        <f t="shared" si="1825"/>
        <v>22</v>
      </c>
      <c r="AS962" s="8"/>
      <c r="AU962" s="11">
        <f t="shared" si="1826"/>
        <v>45512</v>
      </c>
      <c r="AV962" s="8">
        <f t="shared" si="1827"/>
        <v>9530</v>
      </c>
      <c r="AW962" s="8">
        <f t="shared" si="1828"/>
        <v>846274.42999999959</v>
      </c>
      <c r="AX962" s="8">
        <f t="shared" si="1829"/>
        <v>0</v>
      </c>
      <c r="AY962" s="8">
        <f t="shared" si="1830"/>
        <v>6186.3599999999988</v>
      </c>
      <c r="AZ962" s="8">
        <f t="shared" si="1831"/>
        <v>-739.96</v>
      </c>
      <c r="BA962" s="8">
        <f t="shared" si="1832"/>
        <v>39</v>
      </c>
      <c r="BB962" s="8"/>
      <c r="BD962" s="11">
        <f t="shared" si="1833"/>
        <v>45512</v>
      </c>
      <c r="BE962" s="8">
        <f t="shared" si="1834"/>
        <v>10739</v>
      </c>
      <c r="BF962" s="8">
        <f t="shared" si="1835"/>
        <v>1384331.1099999994</v>
      </c>
      <c r="BG962" s="8">
        <f t="shared" si="1836"/>
        <v>6054.3400000000011</v>
      </c>
      <c r="BH962" s="8">
        <f t="shared" si="1837"/>
        <v>0</v>
      </c>
      <c r="BI962" s="8">
        <f t="shared" si="1838"/>
        <v>5755.4999999999955</v>
      </c>
      <c r="BJ962" s="8">
        <f t="shared" si="1839"/>
        <v>1164</v>
      </c>
      <c r="BK962" s="8"/>
      <c r="BM962" s="11">
        <f t="shared" si="1840"/>
        <v>45512</v>
      </c>
      <c r="BN962" s="8">
        <f t="shared" si="1841"/>
        <v>11618</v>
      </c>
      <c r="BO962" s="8">
        <f t="shared" si="1842"/>
        <v>1546046.4300000002</v>
      </c>
      <c r="BP962" s="8">
        <f t="shared" si="1843"/>
        <v>7513.5400000000045</v>
      </c>
      <c r="BQ962" s="8">
        <f t="shared" si="1844"/>
        <v>0</v>
      </c>
      <c r="BR962" s="8">
        <f t="shared" si="1845"/>
        <v>30375.64000000001</v>
      </c>
      <c r="BS962" s="8">
        <f t="shared" si="1846"/>
        <v>69</v>
      </c>
      <c r="BT962" s="8"/>
      <c r="BV962" s="11">
        <f t="shared" si="1847"/>
        <v>45512</v>
      </c>
      <c r="BW962" s="8">
        <f t="shared" si="1848"/>
        <v>6907</v>
      </c>
      <c r="BX962" s="8">
        <f t="shared" si="1849"/>
        <v>545897.57999999984</v>
      </c>
      <c r="BY962" s="8">
        <f t="shared" si="1850"/>
        <v>7817.2599999999993</v>
      </c>
      <c r="BZ962" s="8">
        <f t="shared" si="1851"/>
        <v>0</v>
      </c>
      <c r="CA962" s="8">
        <f t="shared" si="1852"/>
        <v>7024.4400000000005</v>
      </c>
      <c r="CB962" s="8">
        <f t="shared" si="1853"/>
        <v>34</v>
      </c>
      <c r="CC962" s="8"/>
      <c r="CE962" s="11">
        <f t="shared" si="1854"/>
        <v>45512</v>
      </c>
      <c r="CF962" s="8">
        <f t="shared" si="1855"/>
        <v>7219</v>
      </c>
      <c r="CG962" s="8">
        <f t="shared" si="1856"/>
        <v>884600.12000000023</v>
      </c>
      <c r="CH962" s="8">
        <f t="shared" si="1857"/>
        <v>1290.6799999999998</v>
      </c>
      <c r="CI962" s="8">
        <f t="shared" si="1858"/>
        <v>25</v>
      </c>
      <c r="CJ962" s="8">
        <f t="shared" si="1859"/>
        <v>23.230000000000029</v>
      </c>
      <c r="CK962" s="8">
        <f t="shared" si="1860"/>
        <v>98</v>
      </c>
      <c r="CL962" s="8"/>
      <c r="CN962" s="11">
        <f t="shared" si="1861"/>
        <v>45512</v>
      </c>
      <c r="CO962" s="8">
        <f t="shared" si="1862"/>
        <v>14603</v>
      </c>
      <c r="CP962" s="8">
        <f t="shared" si="1863"/>
        <v>1670798.9600000004</v>
      </c>
      <c r="CQ962" s="8">
        <f t="shared" si="1864"/>
        <v>15025.62</v>
      </c>
      <c r="CR962" s="8">
        <f t="shared" si="1865"/>
        <v>89593.230000000098</v>
      </c>
      <c r="CS962" s="8">
        <f t="shared" si="1866"/>
        <v>10288.579999999998</v>
      </c>
      <c r="CT962" s="8">
        <f t="shared" si="1867"/>
        <v>754</v>
      </c>
      <c r="CU962" s="8"/>
      <c r="CW962" s="11">
        <f t="shared" si="1868"/>
        <v>45512</v>
      </c>
      <c r="CX962" s="8">
        <f t="shared" si="1869"/>
        <v>2942</v>
      </c>
      <c r="CY962" s="8">
        <f t="shared" si="1870"/>
        <v>188834.02000000011</v>
      </c>
      <c r="CZ962" s="8">
        <f t="shared" si="1871"/>
        <v>-4.5</v>
      </c>
      <c r="DA962" s="8">
        <f t="shared" si="1872"/>
        <v>1142</v>
      </c>
      <c r="DB962" s="8">
        <f t="shared" si="1873"/>
        <v>6971.76</v>
      </c>
      <c r="DC962" s="8">
        <f t="shared" si="1874"/>
        <v>36</v>
      </c>
      <c r="DD962" s="8"/>
      <c r="DF962" s="11">
        <f t="shared" si="1875"/>
        <v>45512</v>
      </c>
      <c r="DG962" s="8">
        <f t="shared" si="1876"/>
        <v>0</v>
      </c>
      <c r="DH962" s="8">
        <f t="shared" si="1877"/>
        <v>0</v>
      </c>
      <c r="DI962" s="8">
        <f t="shared" si="1878"/>
        <v>0</v>
      </c>
      <c r="DJ962" s="8">
        <f t="shared" si="1879"/>
        <v>0</v>
      </c>
      <c r="DK962" s="8">
        <f t="shared" si="1880"/>
        <v>0</v>
      </c>
      <c r="DL962" s="8">
        <f t="shared" si="1881"/>
        <v>0</v>
      </c>
      <c r="DM962" s="8"/>
      <c r="DO962" s="11">
        <f t="shared" si="1882"/>
        <v>45512</v>
      </c>
      <c r="DP962" s="8">
        <f t="shared" si="1883"/>
        <v>0</v>
      </c>
      <c r="DQ962" s="8">
        <f t="shared" si="1884"/>
        <v>0</v>
      </c>
      <c r="DR962" s="8">
        <f t="shared" si="1885"/>
        <v>0</v>
      </c>
      <c r="DS962" s="8">
        <f t="shared" si="1886"/>
        <v>0</v>
      </c>
      <c r="DT962" s="8">
        <f t="shared" si="1887"/>
        <v>0</v>
      </c>
      <c r="DU962" s="8">
        <f t="shared" si="1888"/>
        <v>0</v>
      </c>
      <c r="DV962" s="8"/>
      <c r="DX962" s="11">
        <f t="shared" si="1889"/>
        <v>45512</v>
      </c>
      <c r="DY962" s="8">
        <f t="shared" si="1890"/>
        <v>0</v>
      </c>
      <c r="DZ962" s="8">
        <f t="shared" si="1891"/>
        <v>0</v>
      </c>
      <c r="EA962" s="8">
        <f t="shared" si="1892"/>
        <v>0</v>
      </c>
      <c r="EB962" s="8">
        <f t="shared" si="1893"/>
        <v>0</v>
      </c>
      <c r="EC962" s="8">
        <f t="shared" si="1894"/>
        <v>0</v>
      </c>
      <c r="ED962" s="8">
        <f t="shared" si="1895"/>
        <v>0</v>
      </c>
      <c r="EE962" s="8"/>
    </row>
    <row r="963" spans="2:135" x14ac:dyDescent="0.3">
      <c r="B963" s="11">
        <f t="shared" si="1791"/>
        <v>45513</v>
      </c>
      <c r="C963" s="8">
        <f t="shared" si="1792"/>
        <v>9691</v>
      </c>
      <c r="D963" s="8">
        <f t="shared" si="1793"/>
        <v>1372899.65</v>
      </c>
      <c r="E963" s="8">
        <f t="shared" si="1794"/>
        <v>0</v>
      </c>
      <c r="F963" s="8">
        <f t="shared" si="1795"/>
        <v>6461.4</v>
      </c>
      <c r="G963" s="8">
        <f t="shared" si="1796"/>
        <v>9903.76</v>
      </c>
      <c r="H963" s="8">
        <f t="shared" si="1797"/>
        <v>77</v>
      </c>
      <c r="I963" s="8"/>
      <c r="K963" s="11">
        <f t="shared" si="1798"/>
        <v>45513</v>
      </c>
      <c r="L963" s="8">
        <f t="shared" si="1799"/>
        <v>8000</v>
      </c>
      <c r="M963" s="8">
        <f t="shared" si="1800"/>
        <v>1104480.5999999999</v>
      </c>
      <c r="N963" s="8">
        <f t="shared" si="1801"/>
        <v>4043.0000000000014</v>
      </c>
      <c r="O963" s="8">
        <f t="shared" si="1802"/>
        <v>0</v>
      </c>
      <c r="P963" s="8">
        <f t="shared" si="1803"/>
        <v>4757.8999999999969</v>
      </c>
      <c r="Q963" s="8">
        <f t="shared" si="1804"/>
        <v>11</v>
      </c>
      <c r="R963" s="8"/>
      <c r="T963" s="11">
        <f t="shared" si="1805"/>
        <v>45513</v>
      </c>
      <c r="U963" s="8">
        <f t="shared" si="1806"/>
        <v>5052</v>
      </c>
      <c r="V963" s="8">
        <f t="shared" si="1807"/>
        <v>496124.79000000021</v>
      </c>
      <c r="W963" s="8">
        <f t="shared" si="1808"/>
        <v>0</v>
      </c>
      <c r="X963" s="8">
        <f t="shared" si="1809"/>
        <v>0</v>
      </c>
      <c r="Y963" s="8">
        <f t="shared" si="1810"/>
        <v>9713.41</v>
      </c>
      <c r="Z963" s="8">
        <f t="shared" si="1811"/>
        <v>0</v>
      </c>
      <c r="AA963" s="8"/>
      <c r="AC963" s="11">
        <f t="shared" si="1812"/>
        <v>45513</v>
      </c>
      <c r="AD963" s="8">
        <f t="shared" si="1813"/>
        <v>11511</v>
      </c>
      <c r="AE963" s="8">
        <f t="shared" si="1814"/>
        <v>1456564.5299999991</v>
      </c>
      <c r="AF963" s="8">
        <f t="shared" si="1815"/>
        <v>11591.340000000009</v>
      </c>
      <c r="AG963" s="8">
        <f t="shared" si="1816"/>
        <v>0</v>
      </c>
      <c r="AH963" s="8">
        <f t="shared" si="1817"/>
        <v>13040.170000000007</v>
      </c>
      <c r="AI963" s="8">
        <f t="shared" si="1818"/>
        <v>126</v>
      </c>
      <c r="AJ963" s="8"/>
      <c r="AL963" s="11">
        <f t="shared" si="1819"/>
        <v>45513</v>
      </c>
      <c r="AM963" s="8">
        <f t="shared" si="1820"/>
        <v>9459</v>
      </c>
      <c r="AN963" s="8">
        <f t="shared" si="1821"/>
        <v>1252866.2200000004</v>
      </c>
      <c r="AO963" s="8">
        <f t="shared" si="1822"/>
        <v>3810.1800000000003</v>
      </c>
      <c r="AP963" s="8">
        <f t="shared" si="1823"/>
        <v>0</v>
      </c>
      <c r="AQ963" s="8">
        <f t="shared" si="1824"/>
        <v>14207.290000000003</v>
      </c>
      <c r="AR963" s="8">
        <f t="shared" si="1825"/>
        <v>22</v>
      </c>
      <c r="AS963" s="8"/>
      <c r="AU963" s="11">
        <f t="shared" si="1826"/>
        <v>45513</v>
      </c>
      <c r="AV963" s="8">
        <f t="shared" si="1827"/>
        <v>9570</v>
      </c>
      <c r="AW963" s="8">
        <f t="shared" si="1828"/>
        <v>849388.98999999964</v>
      </c>
      <c r="AX963" s="8">
        <f t="shared" si="1829"/>
        <v>0</v>
      </c>
      <c r="AY963" s="8">
        <f t="shared" si="1830"/>
        <v>6244.3599999999988</v>
      </c>
      <c r="AZ963" s="8">
        <f t="shared" si="1831"/>
        <v>-739.96</v>
      </c>
      <c r="BA963" s="8">
        <f t="shared" si="1832"/>
        <v>39</v>
      </c>
      <c r="BB963" s="8"/>
      <c r="BD963" s="11">
        <f t="shared" si="1833"/>
        <v>45513</v>
      </c>
      <c r="BE963" s="8">
        <f t="shared" si="1834"/>
        <v>10771</v>
      </c>
      <c r="BF963" s="8">
        <f t="shared" si="1835"/>
        <v>1387887.2999999993</v>
      </c>
      <c r="BG963" s="8">
        <f t="shared" si="1836"/>
        <v>6065.420000000001</v>
      </c>
      <c r="BH963" s="8">
        <f t="shared" si="1837"/>
        <v>0</v>
      </c>
      <c r="BI963" s="8">
        <f t="shared" si="1838"/>
        <v>5760.4499999999953</v>
      </c>
      <c r="BJ963" s="8">
        <f t="shared" si="1839"/>
        <v>1178</v>
      </c>
      <c r="BK963" s="8"/>
      <c r="BM963" s="11">
        <f t="shared" si="1840"/>
        <v>45513</v>
      </c>
      <c r="BN963" s="8">
        <f t="shared" si="1841"/>
        <v>11653</v>
      </c>
      <c r="BO963" s="8">
        <f t="shared" si="1842"/>
        <v>1550483.35</v>
      </c>
      <c r="BP963" s="8">
        <f t="shared" si="1843"/>
        <v>7582.1500000000042</v>
      </c>
      <c r="BQ963" s="8">
        <f t="shared" si="1844"/>
        <v>0</v>
      </c>
      <c r="BR963" s="8">
        <f t="shared" si="1845"/>
        <v>30475.64000000001</v>
      </c>
      <c r="BS963" s="8">
        <f t="shared" si="1846"/>
        <v>71</v>
      </c>
      <c r="BT963" s="8"/>
      <c r="BV963" s="11">
        <f t="shared" si="1847"/>
        <v>45513</v>
      </c>
      <c r="BW963" s="8">
        <f t="shared" si="1848"/>
        <v>6946</v>
      </c>
      <c r="BX963" s="8">
        <f t="shared" si="1849"/>
        <v>548988.0299999998</v>
      </c>
      <c r="BY963" s="8">
        <f t="shared" si="1850"/>
        <v>7853.2599999999993</v>
      </c>
      <c r="BZ963" s="8">
        <f t="shared" si="1851"/>
        <v>0</v>
      </c>
      <c r="CA963" s="8">
        <f t="shared" si="1852"/>
        <v>7024.4400000000005</v>
      </c>
      <c r="CB963" s="8">
        <f t="shared" si="1853"/>
        <v>34</v>
      </c>
      <c r="CC963" s="8"/>
      <c r="CE963" s="11">
        <f t="shared" si="1854"/>
        <v>45513</v>
      </c>
      <c r="CF963" s="8">
        <f t="shared" si="1855"/>
        <v>7264</v>
      </c>
      <c r="CG963" s="8">
        <f t="shared" si="1856"/>
        <v>890354.55000000028</v>
      </c>
      <c r="CH963" s="8">
        <f t="shared" si="1857"/>
        <v>1370.1799999999998</v>
      </c>
      <c r="CI963" s="8">
        <f t="shared" si="1858"/>
        <v>25</v>
      </c>
      <c r="CJ963" s="8">
        <f t="shared" si="1859"/>
        <v>23.230000000000029</v>
      </c>
      <c r="CK963" s="8">
        <f t="shared" si="1860"/>
        <v>98</v>
      </c>
      <c r="CL963" s="8"/>
      <c r="CN963" s="11">
        <f t="shared" si="1861"/>
        <v>45513</v>
      </c>
      <c r="CO963" s="8">
        <f t="shared" si="1862"/>
        <v>14652</v>
      </c>
      <c r="CP963" s="8">
        <f t="shared" si="1863"/>
        <v>1675853.7600000005</v>
      </c>
      <c r="CQ963" s="8">
        <f t="shared" si="1864"/>
        <v>15037.62</v>
      </c>
      <c r="CR963" s="8">
        <f t="shared" si="1865"/>
        <v>89919.970000000103</v>
      </c>
      <c r="CS963" s="8">
        <f t="shared" si="1866"/>
        <v>10463.579999999998</v>
      </c>
      <c r="CT963" s="8">
        <f t="shared" si="1867"/>
        <v>754</v>
      </c>
      <c r="CU963" s="8"/>
      <c r="CW963" s="11">
        <f t="shared" si="1868"/>
        <v>45513</v>
      </c>
      <c r="CX963" s="8">
        <f t="shared" si="1869"/>
        <v>2942</v>
      </c>
      <c r="CY963" s="8">
        <f t="shared" si="1870"/>
        <v>188834.02000000011</v>
      </c>
      <c r="CZ963" s="8">
        <f t="shared" si="1871"/>
        <v>-4.5</v>
      </c>
      <c r="DA963" s="8">
        <f t="shared" si="1872"/>
        <v>1142</v>
      </c>
      <c r="DB963" s="8">
        <f t="shared" si="1873"/>
        <v>6971.76</v>
      </c>
      <c r="DC963" s="8">
        <f t="shared" si="1874"/>
        <v>36</v>
      </c>
      <c r="DD963" s="8"/>
      <c r="DF963" s="11">
        <f t="shared" si="1875"/>
        <v>45513</v>
      </c>
      <c r="DG963" s="8">
        <f t="shared" si="1876"/>
        <v>0</v>
      </c>
      <c r="DH963" s="8">
        <f t="shared" si="1877"/>
        <v>0</v>
      </c>
      <c r="DI963" s="8">
        <f t="shared" si="1878"/>
        <v>0</v>
      </c>
      <c r="DJ963" s="8">
        <f t="shared" si="1879"/>
        <v>0</v>
      </c>
      <c r="DK963" s="8">
        <f t="shared" si="1880"/>
        <v>0</v>
      </c>
      <c r="DL963" s="8">
        <f t="shared" si="1881"/>
        <v>0</v>
      </c>
      <c r="DM963" s="8"/>
      <c r="DO963" s="11">
        <f t="shared" si="1882"/>
        <v>45513</v>
      </c>
      <c r="DP963" s="8">
        <f t="shared" si="1883"/>
        <v>0</v>
      </c>
      <c r="DQ963" s="8">
        <f t="shared" si="1884"/>
        <v>0</v>
      </c>
      <c r="DR963" s="8">
        <f t="shared" si="1885"/>
        <v>0</v>
      </c>
      <c r="DS963" s="8">
        <f t="shared" si="1886"/>
        <v>0</v>
      </c>
      <c r="DT963" s="8">
        <f t="shared" si="1887"/>
        <v>0</v>
      </c>
      <c r="DU963" s="8">
        <f t="shared" si="1888"/>
        <v>0</v>
      </c>
      <c r="DV963" s="8"/>
      <c r="DX963" s="11">
        <f t="shared" si="1889"/>
        <v>45513</v>
      </c>
      <c r="DY963" s="8">
        <f t="shared" si="1890"/>
        <v>0</v>
      </c>
      <c r="DZ963" s="8">
        <f t="shared" si="1891"/>
        <v>0</v>
      </c>
      <c r="EA963" s="8">
        <f t="shared" si="1892"/>
        <v>0</v>
      </c>
      <c r="EB963" s="8">
        <f t="shared" si="1893"/>
        <v>0</v>
      </c>
      <c r="EC963" s="8">
        <f t="shared" si="1894"/>
        <v>0</v>
      </c>
      <c r="ED963" s="8">
        <f t="shared" si="1895"/>
        <v>0</v>
      </c>
      <c r="EE963" s="8"/>
    </row>
    <row r="964" spans="2:135" x14ac:dyDescent="0.3">
      <c r="B964" s="11">
        <f t="shared" si="1791"/>
        <v>45514</v>
      </c>
      <c r="C964" s="8">
        <f t="shared" si="1792"/>
        <v>9741</v>
      </c>
      <c r="D964" s="8">
        <f t="shared" si="1793"/>
        <v>1379939.71</v>
      </c>
      <c r="E964" s="8">
        <f t="shared" si="1794"/>
        <v>0</v>
      </c>
      <c r="F964" s="8">
        <f t="shared" si="1795"/>
        <v>6483.4</v>
      </c>
      <c r="G964" s="8">
        <f t="shared" si="1796"/>
        <v>9926.76</v>
      </c>
      <c r="H964" s="8">
        <f t="shared" si="1797"/>
        <v>77</v>
      </c>
      <c r="I964" s="8"/>
      <c r="K964" s="11">
        <f t="shared" si="1798"/>
        <v>45514</v>
      </c>
      <c r="L964" s="8">
        <f t="shared" si="1799"/>
        <v>8040</v>
      </c>
      <c r="M964" s="8">
        <f t="shared" si="1800"/>
        <v>1109540.42</v>
      </c>
      <c r="N964" s="8">
        <f t="shared" si="1801"/>
        <v>4065.6400000000012</v>
      </c>
      <c r="O964" s="8">
        <f t="shared" si="1802"/>
        <v>0</v>
      </c>
      <c r="P964" s="8">
        <f t="shared" si="1803"/>
        <v>4757.8999999999969</v>
      </c>
      <c r="Q964" s="8">
        <f t="shared" si="1804"/>
        <v>11</v>
      </c>
      <c r="R964" s="8"/>
      <c r="T964" s="11">
        <f t="shared" si="1805"/>
        <v>45514</v>
      </c>
      <c r="U964" s="8">
        <f t="shared" si="1806"/>
        <v>5084</v>
      </c>
      <c r="V964" s="8">
        <f t="shared" si="1807"/>
        <v>499470.0900000002</v>
      </c>
      <c r="W964" s="8">
        <f t="shared" si="1808"/>
        <v>0</v>
      </c>
      <c r="X964" s="8">
        <f t="shared" si="1809"/>
        <v>0</v>
      </c>
      <c r="Y964" s="8">
        <f t="shared" si="1810"/>
        <v>9740.91</v>
      </c>
      <c r="Z964" s="8">
        <f t="shared" si="1811"/>
        <v>0</v>
      </c>
      <c r="AA964" s="8"/>
      <c r="AC964" s="11">
        <f t="shared" si="1812"/>
        <v>45514</v>
      </c>
      <c r="AD964" s="8">
        <f t="shared" si="1813"/>
        <v>11559</v>
      </c>
      <c r="AE964" s="8">
        <f t="shared" si="1814"/>
        <v>1462905.1299999992</v>
      </c>
      <c r="AF964" s="8">
        <f t="shared" si="1815"/>
        <v>11635.760000000009</v>
      </c>
      <c r="AG964" s="8">
        <f t="shared" si="1816"/>
        <v>0</v>
      </c>
      <c r="AH964" s="8">
        <f t="shared" si="1817"/>
        <v>12897.700000000008</v>
      </c>
      <c r="AI964" s="8">
        <f t="shared" si="1818"/>
        <v>126</v>
      </c>
      <c r="AJ964" s="8"/>
      <c r="AL964" s="11">
        <f t="shared" si="1819"/>
        <v>45514</v>
      </c>
      <c r="AM964" s="8">
        <f t="shared" si="1820"/>
        <v>9495</v>
      </c>
      <c r="AN964" s="8">
        <f t="shared" si="1821"/>
        <v>1257545.1700000004</v>
      </c>
      <c r="AO964" s="8">
        <f t="shared" si="1822"/>
        <v>3828.6900000000005</v>
      </c>
      <c r="AP964" s="8">
        <f t="shared" si="1823"/>
        <v>0</v>
      </c>
      <c r="AQ964" s="8">
        <f t="shared" si="1824"/>
        <v>14457.290000000003</v>
      </c>
      <c r="AR964" s="8">
        <f t="shared" si="1825"/>
        <v>22</v>
      </c>
      <c r="AS964" s="8"/>
      <c r="AU964" s="11">
        <f t="shared" si="1826"/>
        <v>45514</v>
      </c>
      <c r="AV964" s="8">
        <f t="shared" si="1827"/>
        <v>9615</v>
      </c>
      <c r="AW964" s="8">
        <f t="shared" si="1828"/>
        <v>852881.21999999962</v>
      </c>
      <c r="AX964" s="8">
        <f t="shared" si="1829"/>
        <v>0</v>
      </c>
      <c r="AY964" s="8">
        <f t="shared" si="1830"/>
        <v>6315.3599999999988</v>
      </c>
      <c r="AZ964" s="8">
        <f t="shared" si="1831"/>
        <v>-844.09</v>
      </c>
      <c r="BA964" s="8">
        <f t="shared" si="1832"/>
        <v>39</v>
      </c>
      <c r="BB964" s="8"/>
      <c r="BD964" s="11">
        <f t="shared" si="1833"/>
        <v>45514</v>
      </c>
      <c r="BE964" s="8">
        <f t="shared" si="1834"/>
        <v>10806</v>
      </c>
      <c r="BF964" s="8">
        <f t="shared" si="1835"/>
        <v>1392190.6599999995</v>
      </c>
      <c r="BG964" s="8">
        <f t="shared" si="1836"/>
        <v>6098.6800000000012</v>
      </c>
      <c r="BH964" s="8">
        <f t="shared" si="1837"/>
        <v>0</v>
      </c>
      <c r="BI964" s="8">
        <f t="shared" si="1838"/>
        <v>5765.3999999999951</v>
      </c>
      <c r="BJ964" s="8">
        <f t="shared" si="1839"/>
        <v>1193</v>
      </c>
      <c r="BK964" s="8"/>
      <c r="BM964" s="11">
        <f t="shared" si="1840"/>
        <v>45514</v>
      </c>
      <c r="BN964" s="8">
        <f t="shared" si="1841"/>
        <v>11688</v>
      </c>
      <c r="BO964" s="8">
        <f t="shared" si="1842"/>
        <v>1554994.85</v>
      </c>
      <c r="BP964" s="8">
        <f t="shared" si="1843"/>
        <v>7616.100000000004</v>
      </c>
      <c r="BQ964" s="8">
        <f t="shared" si="1844"/>
        <v>0</v>
      </c>
      <c r="BR964" s="8">
        <f t="shared" si="1845"/>
        <v>30525.64000000001</v>
      </c>
      <c r="BS964" s="8">
        <f t="shared" si="1846"/>
        <v>73</v>
      </c>
      <c r="BT964" s="8"/>
      <c r="BV964" s="11">
        <f t="shared" si="1847"/>
        <v>45514</v>
      </c>
      <c r="BW964" s="8">
        <f t="shared" si="1848"/>
        <v>6985</v>
      </c>
      <c r="BX964" s="8">
        <f t="shared" si="1849"/>
        <v>552012.18999999983</v>
      </c>
      <c r="BY964" s="8">
        <f t="shared" si="1850"/>
        <v>7919.2599999999993</v>
      </c>
      <c r="BZ964" s="8">
        <f t="shared" si="1851"/>
        <v>0</v>
      </c>
      <c r="CA964" s="8">
        <f t="shared" si="1852"/>
        <v>7094.4400000000005</v>
      </c>
      <c r="CB964" s="8">
        <f t="shared" si="1853"/>
        <v>34</v>
      </c>
      <c r="CC964" s="8"/>
      <c r="CE964" s="11">
        <f t="shared" si="1854"/>
        <v>45514</v>
      </c>
      <c r="CF964" s="8">
        <f t="shared" si="1855"/>
        <v>7326</v>
      </c>
      <c r="CG964" s="8">
        <f t="shared" si="1856"/>
        <v>898260.88000000024</v>
      </c>
      <c r="CH964" s="8">
        <f t="shared" si="1857"/>
        <v>1451.1799999999998</v>
      </c>
      <c r="CI964" s="8">
        <f t="shared" si="1858"/>
        <v>25</v>
      </c>
      <c r="CJ964" s="8">
        <f t="shared" si="1859"/>
        <v>23.230000000000029</v>
      </c>
      <c r="CK964" s="8">
        <f t="shared" si="1860"/>
        <v>98</v>
      </c>
      <c r="CL964" s="8"/>
      <c r="CN964" s="11">
        <f t="shared" si="1861"/>
        <v>45514</v>
      </c>
      <c r="CO964" s="8">
        <f t="shared" si="1862"/>
        <v>14710</v>
      </c>
      <c r="CP964" s="8">
        <f t="shared" si="1863"/>
        <v>1681803.2700000005</v>
      </c>
      <c r="CQ964" s="8">
        <f t="shared" si="1864"/>
        <v>15104.62</v>
      </c>
      <c r="CR964" s="8">
        <f t="shared" si="1865"/>
        <v>90181.200000000099</v>
      </c>
      <c r="CS964" s="8">
        <f t="shared" si="1866"/>
        <v>10513.579999999998</v>
      </c>
      <c r="CT964" s="8">
        <f t="shared" si="1867"/>
        <v>755</v>
      </c>
      <c r="CU964" s="8"/>
      <c r="CW964" s="11">
        <f t="shared" si="1868"/>
        <v>45514</v>
      </c>
      <c r="CX964" s="8">
        <f t="shared" si="1869"/>
        <v>2942</v>
      </c>
      <c r="CY964" s="8">
        <f t="shared" si="1870"/>
        <v>188834.02000000011</v>
      </c>
      <c r="CZ964" s="8">
        <f t="shared" si="1871"/>
        <v>-4.5</v>
      </c>
      <c r="DA964" s="8">
        <f t="shared" si="1872"/>
        <v>1142</v>
      </c>
      <c r="DB964" s="8">
        <f t="shared" si="1873"/>
        <v>6971.76</v>
      </c>
      <c r="DC964" s="8">
        <f t="shared" si="1874"/>
        <v>36</v>
      </c>
      <c r="DD964" s="8"/>
      <c r="DF964" s="11">
        <f t="shared" si="1875"/>
        <v>45514</v>
      </c>
      <c r="DG964" s="8">
        <f t="shared" si="1876"/>
        <v>0</v>
      </c>
      <c r="DH964" s="8">
        <f t="shared" si="1877"/>
        <v>0</v>
      </c>
      <c r="DI964" s="8">
        <f t="shared" si="1878"/>
        <v>0</v>
      </c>
      <c r="DJ964" s="8">
        <f t="shared" si="1879"/>
        <v>0</v>
      </c>
      <c r="DK964" s="8">
        <f t="shared" si="1880"/>
        <v>0</v>
      </c>
      <c r="DL964" s="8">
        <f t="shared" si="1881"/>
        <v>0</v>
      </c>
      <c r="DM964" s="8"/>
      <c r="DO964" s="11">
        <f t="shared" si="1882"/>
        <v>45514</v>
      </c>
      <c r="DP964" s="8">
        <f t="shared" si="1883"/>
        <v>0</v>
      </c>
      <c r="DQ964" s="8">
        <f t="shared" si="1884"/>
        <v>0</v>
      </c>
      <c r="DR964" s="8">
        <f t="shared" si="1885"/>
        <v>0</v>
      </c>
      <c r="DS964" s="8">
        <f t="shared" si="1886"/>
        <v>0</v>
      </c>
      <c r="DT964" s="8">
        <f t="shared" si="1887"/>
        <v>0</v>
      </c>
      <c r="DU964" s="8">
        <f t="shared" si="1888"/>
        <v>0</v>
      </c>
      <c r="DV964" s="8"/>
      <c r="DX964" s="11">
        <f t="shared" si="1889"/>
        <v>45514</v>
      </c>
      <c r="DY964" s="8">
        <f t="shared" si="1890"/>
        <v>0</v>
      </c>
      <c r="DZ964" s="8">
        <f t="shared" si="1891"/>
        <v>0</v>
      </c>
      <c r="EA964" s="8">
        <f t="shared" si="1892"/>
        <v>0</v>
      </c>
      <c r="EB964" s="8">
        <f t="shared" si="1893"/>
        <v>0</v>
      </c>
      <c r="EC964" s="8">
        <f t="shared" si="1894"/>
        <v>0</v>
      </c>
      <c r="ED964" s="8">
        <f t="shared" si="1895"/>
        <v>0</v>
      </c>
      <c r="EE964" s="8"/>
    </row>
    <row r="965" spans="2:135" x14ac:dyDescent="0.3">
      <c r="B965" s="11">
        <f t="shared" si="1791"/>
        <v>45515</v>
      </c>
      <c r="C965" s="8">
        <f t="shared" si="1792"/>
        <v>9770</v>
      </c>
      <c r="D965" s="8">
        <f t="shared" si="1793"/>
        <v>1383586.4</v>
      </c>
      <c r="E965" s="8">
        <f t="shared" si="1794"/>
        <v>0</v>
      </c>
      <c r="F965" s="8">
        <f t="shared" si="1795"/>
        <v>6492.4</v>
      </c>
      <c r="G965" s="8">
        <f t="shared" si="1796"/>
        <v>9953.76</v>
      </c>
      <c r="H965" s="8">
        <f t="shared" si="1797"/>
        <v>78</v>
      </c>
      <c r="I965" s="8"/>
      <c r="K965" s="11">
        <f t="shared" si="1798"/>
        <v>45515</v>
      </c>
      <c r="L965" s="8">
        <f t="shared" si="1799"/>
        <v>8087</v>
      </c>
      <c r="M965" s="8">
        <f t="shared" si="1800"/>
        <v>1115513.3399999999</v>
      </c>
      <c r="N965" s="8">
        <f t="shared" si="1801"/>
        <v>4117.9900000000016</v>
      </c>
      <c r="O965" s="8">
        <f t="shared" si="1802"/>
        <v>0</v>
      </c>
      <c r="P965" s="8">
        <f t="shared" si="1803"/>
        <v>4757.8999999999969</v>
      </c>
      <c r="Q965" s="8">
        <f t="shared" si="1804"/>
        <v>11</v>
      </c>
      <c r="R965" s="8"/>
      <c r="T965" s="11">
        <f t="shared" si="1805"/>
        <v>45515</v>
      </c>
      <c r="U965" s="8">
        <f t="shared" si="1806"/>
        <v>5111</v>
      </c>
      <c r="V965" s="8">
        <f t="shared" si="1807"/>
        <v>502213.89000000019</v>
      </c>
      <c r="W965" s="8">
        <f t="shared" si="1808"/>
        <v>0</v>
      </c>
      <c r="X965" s="8">
        <f t="shared" si="1809"/>
        <v>0</v>
      </c>
      <c r="Y965" s="8">
        <f t="shared" si="1810"/>
        <v>9764.91</v>
      </c>
      <c r="Z965" s="8">
        <f t="shared" si="1811"/>
        <v>0</v>
      </c>
      <c r="AA965" s="8"/>
      <c r="AC965" s="11">
        <f t="shared" si="1812"/>
        <v>45515</v>
      </c>
      <c r="AD965" s="8">
        <f t="shared" si="1813"/>
        <v>11592</v>
      </c>
      <c r="AE965" s="8">
        <f t="shared" si="1814"/>
        <v>1466467.3299999991</v>
      </c>
      <c r="AF965" s="8">
        <f t="shared" si="1815"/>
        <v>11670.010000000009</v>
      </c>
      <c r="AG965" s="8">
        <f t="shared" si="1816"/>
        <v>0</v>
      </c>
      <c r="AH965" s="8">
        <f t="shared" si="1817"/>
        <v>12847.700000000008</v>
      </c>
      <c r="AI965" s="8">
        <f t="shared" si="1818"/>
        <v>126</v>
      </c>
      <c r="AJ965" s="8"/>
      <c r="AL965" s="11">
        <f t="shared" si="1819"/>
        <v>45515</v>
      </c>
      <c r="AM965" s="8">
        <f t="shared" si="1820"/>
        <v>9552</v>
      </c>
      <c r="AN965" s="8">
        <f t="shared" si="1821"/>
        <v>1264425.5300000005</v>
      </c>
      <c r="AO965" s="8">
        <f t="shared" si="1822"/>
        <v>3839.8000000000006</v>
      </c>
      <c r="AP965" s="8">
        <f t="shared" si="1823"/>
        <v>0</v>
      </c>
      <c r="AQ965" s="8">
        <f t="shared" si="1824"/>
        <v>14317.130000000003</v>
      </c>
      <c r="AR965" s="8">
        <f t="shared" si="1825"/>
        <v>22</v>
      </c>
      <c r="AS965" s="8"/>
      <c r="AU965" s="11">
        <f t="shared" si="1826"/>
        <v>45515</v>
      </c>
      <c r="AV965" s="8">
        <f t="shared" si="1827"/>
        <v>9657</v>
      </c>
      <c r="AW965" s="8">
        <f t="shared" si="1828"/>
        <v>856139.48999999964</v>
      </c>
      <c r="AX965" s="8">
        <f t="shared" si="1829"/>
        <v>0</v>
      </c>
      <c r="AY965" s="8">
        <f t="shared" si="1830"/>
        <v>6377.3599999999988</v>
      </c>
      <c r="AZ965" s="8">
        <f t="shared" si="1831"/>
        <v>-739.96</v>
      </c>
      <c r="BA965" s="8">
        <f t="shared" si="1832"/>
        <v>39</v>
      </c>
      <c r="BB965" s="8"/>
      <c r="BD965" s="11">
        <f t="shared" si="1833"/>
        <v>45515</v>
      </c>
      <c r="BE965" s="8">
        <f t="shared" si="1834"/>
        <v>10829</v>
      </c>
      <c r="BF965" s="8">
        <f t="shared" si="1835"/>
        <v>1395215.4099999995</v>
      </c>
      <c r="BG965" s="8">
        <f t="shared" si="1836"/>
        <v>6112.5400000000009</v>
      </c>
      <c r="BH965" s="8">
        <f t="shared" si="1837"/>
        <v>0</v>
      </c>
      <c r="BI965" s="8">
        <f t="shared" si="1838"/>
        <v>5770.3499999999949</v>
      </c>
      <c r="BJ965" s="8">
        <f t="shared" si="1839"/>
        <v>1208</v>
      </c>
      <c r="BK965" s="8"/>
      <c r="BM965" s="11">
        <f t="shared" si="1840"/>
        <v>45515</v>
      </c>
      <c r="BN965" s="8">
        <f t="shared" si="1841"/>
        <v>11719</v>
      </c>
      <c r="BO965" s="8">
        <f t="shared" si="1842"/>
        <v>1559065.6500000001</v>
      </c>
      <c r="BP965" s="8">
        <f t="shared" si="1843"/>
        <v>7640.7500000000036</v>
      </c>
      <c r="BQ965" s="8">
        <f t="shared" si="1844"/>
        <v>0</v>
      </c>
      <c r="BR965" s="8">
        <f t="shared" si="1845"/>
        <v>30625.64000000001</v>
      </c>
      <c r="BS965" s="8">
        <f t="shared" si="1846"/>
        <v>76</v>
      </c>
      <c r="BT965" s="8"/>
      <c r="BV965" s="11">
        <f t="shared" si="1847"/>
        <v>45515</v>
      </c>
      <c r="BW965" s="8">
        <f t="shared" si="1848"/>
        <v>7018</v>
      </c>
      <c r="BX965" s="8">
        <f t="shared" si="1849"/>
        <v>554638.67999999982</v>
      </c>
      <c r="BY965" s="8">
        <f t="shared" si="1850"/>
        <v>7935.2599999999993</v>
      </c>
      <c r="BZ965" s="8">
        <f t="shared" si="1851"/>
        <v>0</v>
      </c>
      <c r="CA965" s="8">
        <f t="shared" si="1852"/>
        <v>7129.4400000000005</v>
      </c>
      <c r="CB965" s="8">
        <f t="shared" si="1853"/>
        <v>34</v>
      </c>
      <c r="CC965" s="8"/>
      <c r="CE965" s="11">
        <f t="shared" si="1854"/>
        <v>45515</v>
      </c>
      <c r="CF965" s="8">
        <f t="shared" si="1855"/>
        <v>7359</v>
      </c>
      <c r="CG965" s="8">
        <f t="shared" si="1856"/>
        <v>902514.73000000021</v>
      </c>
      <c r="CH965" s="8">
        <f t="shared" si="1857"/>
        <v>1469.6799999999998</v>
      </c>
      <c r="CI965" s="8">
        <f t="shared" si="1858"/>
        <v>25</v>
      </c>
      <c r="CJ965" s="8">
        <f t="shared" si="1859"/>
        <v>23.230000000000029</v>
      </c>
      <c r="CK965" s="8">
        <f t="shared" si="1860"/>
        <v>98</v>
      </c>
      <c r="CL965" s="8"/>
      <c r="CN965" s="11">
        <f t="shared" si="1861"/>
        <v>45515</v>
      </c>
      <c r="CO965" s="8">
        <f t="shared" si="1862"/>
        <v>14753</v>
      </c>
      <c r="CP965" s="8">
        <f t="shared" si="1863"/>
        <v>1685885.0300000005</v>
      </c>
      <c r="CQ965" s="8">
        <f t="shared" si="1864"/>
        <v>15167.62</v>
      </c>
      <c r="CR965" s="8">
        <f t="shared" si="1865"/>
        <v>90494.200000000099</v>
      </c>
      <c r="CS965" s="8">
        <f t="shared" si="1866"/>
        <v>10513.579999999998</v>
      </c>
      <c r="CT965" s="8">
        <f t="shared" si="1867"/>
        <v>755</v>
      </c>
      <c r="CU965" s="8"/>
      <c r="CW965" s="11">
        <f t="shared" si="1868"/>
        <v>45515</v>
      </c>
      <c r="CX965" s="8">
        <f t="shared" si="1869"/>
        <v>2942</v>
      </c>
      <c r="CY965" s="8">
        <f t="shared" si="1870"/>
        <v>188834.02000000011</v>
      </c>
      <c r="CZ965" s="8">
        <f t="shared" si="1871"/>
        <v>-4.5</v>
      </c>
      <c r="DA965" s="8">
        <f t="shared" si="1872"/>
        <v>1142</v>
      </c>
      <c r="DB965" s="8">
        <f t="shared" si="1873"/>
        <v>6971.76</v>
      </c>
      <c r="DC965" s="8">
        <f t="shared" si="1874"/>
        <v>36</v>
      </c>
      <c r="DD965" s="8"/>
      <c r="DF965" s="11">
        <f t="shared" si="1875"/>
        <v>45515</v>
      </c>
      <c r="DG965" s="8">
        <f t="shared" si="1876"/>
        <v>0</v>
      </c>
      <c r="DH965" s="8">
        <f t="shared" si="1877"/>
        <v>0</v>
      </c>
      <c r="DI965" s="8">
        <f t="shared" si="1878"/>
        <v>0</v>
      </c>
      <c r="DJ965" s="8">
        <f t="shared" si="1879"/>
        <v>0</v>
      </c>
      <c r="DK965" s="8">
        <f t="shared" si="1880"/>
        <v>0</v>
      </c>
      <c r="DL965" s="8">
        <f t="shared" si="1881"/>
        <v>0</v>
      </c>
      <c r="DM965" s="8"/>
      <c r="DO965" s="11">
        <f t="shared" si="1882"/>
        <v>45515</v>
      </c>
      <c r="DP965" s="8">
        <f t="shared" si="1883"/>
        <v>0</v>
      </c>
      <c r="DQ965" s="8">
        <f t="shared" si="1884"/>
        <v>0</v>
      </c>
      <c r="DR965" s="8">
        <f t="shared" si="1885"/>
        <v>0</v>
      </c>
      <c r="DS965" s="8">
        <f t="shared" si="1886"/>
        <v>0</v>
      </c>
      <c r="DT965" s="8">
        <f t="shared" si="1887"/>
        <v>0</v>
      </c>
      <c r="DU965" s="8">
        <f t="shared" si="1888"/>
        <v>0</v>
      </c>
      <c r="DV965" s="8"/>
      <c r="DX965" s="11">
        <f t="shared" si="1889"/>
        <v>45515</v>
      </c>
      <c r="DY965" s="8">
        <f t="shared" si="1890"/>
        <v>0</v>
      </c>
      <c r="DZ965" s="8">
        <f t="shared" si="1891"/>
        <v>0</v>
      </c>
      <c r="EA965" s="8">
        <f t="shared" si="1892"/>
        <v>0</v>
      </c>
      <c r="EB965" s="8">
        <f t="shared" si="1893"/>
        <v>0</v>
      </c>
      <c r="EC965" s="8">
        <f t="shared" si="1894"/>
        <v>0</v>
      </c>
      <c r="ED965" s="8">
        <f t="shared" si="1895"/>
        <v>0</v>
      </c>
      <c r="EE965" s="8"/>
    </row>
    <row r="966" spans="2:135" x14ac:dyDescent="0.3">
      <c r="B966" s="11">
        <f t="shared" si="1791"/>
        <v>45516</v>
      </c>
      <c r="C966" s="8">
        <f t="shared" si="1792"/>
        <v>9815</v>
      </c>
      <c r="D966" s="8">
        <f t="shared" si="1793"/>
        <v>1389768.0699999998</v>
      </c>
      <c r="E966" s="8">
        <f t="shared" si="1794"/>
        <v>0</v>
      </c>
      <c r="F966" s="8">
        <f t="shared" si="1795"/>
        <v>6503.4</v>
      </c>
      <c r="G966" s="8">
        <f t="shared" si="1796"/>
        <v>10028.76</v>
      </c>
      <c r="H966" s="8">
        <f t="shared" si="1797"/>
        <v>79</v>
      </c>
      <c r="I966" s="8"/>
      <c r="K966" s="11">
        <f t="shared" si="1798"/>
        <v>45516</v>
      </c>
      <c r="L966" s="8">
        <f t="shared" si="1799"/>
        <v>8149</v>
      </c>
      <c r="M966" s="8">
        <f t="shared" si="1800"/>
        <v>1124181.6099999999</v>
      </c>
      <c r="N966" s="8">
        <f t="shared" si="1801"/>
        <v>4152.1900000000014</v>
      </c>
      <c r="O966" s="8">
        <f t="shared" si="1802"/>
        <v>0</v>
      </c>
      <c r="P966" s="8">
        <f t="shared" si="1803"/>
        <v>4757.8999999999969</v>
      </c>
      <c r="Q966" s="8">
        <f t="shared" si="1804"/>
        <v>11</v>
      </c>
      <c r="R966" s="8"/>
      <c r="T966" s="11">
        <f t="shared" si="1805"/>
        <v>45516</v>
      </c>
      <c r="U966" s="8">
        <f t="shared" si="1806"/>
        <v>5148</v>
      </c>
      <c r="V966" s="8">
        <f t="shared" si="1807"/>
        <v>506222.74000000017</v>
      </c>
      <c r="W966" s="8">
        <f t="shared" si="1808"/>
        <v>0</v>
      </c>
      <c r="X966" s="8">
        <f t="shared" si="1809"/>
        <v>0</v>
      </c>
      <c r="Y966" s="8">
        <f t="shared" si="1810"/>
        <v>9790.91</v>
      </c>
      <c r="Z966" s="8">
        <f t="shared" si="1811"/>
        <v>0</v>
      </c>
      <c r="AA966" s="8"/>
      <c r="AC966" s="11">
        <f t="shared" si="1812"/>
        <v>45516</v>
      </c>
      <c r="AD966" s="8">
        <f t="shared" si="1813"/>
        <v>11646</v>
      </c>
      <c r="AE966" s="8">
        <f t="shared" si="1814"/>
        <v>1473820.1399999992</v>
      </c>
      <c r="AF966" s="8">
        <f t="shared" si="1815"/>
        <v>11707.03000000001</v>
      </c>
      <c r="AG966" s="8">
        <f t="shared" si="1816"/>
        <v>0</v>
      </c>
      <c r="AH966" s="8">
        <f t="shared" si="1817"/>
        <v>13198.570000000009</v>
      </c>
      <c r="AI966" s="8">
        <f t="shared" si="1818"/>
        <v>126</v>
      </c>
      <c r="AJ966" s="8"/>
      <c r="AL966" s="11">
        <f t="shared" si="1819"/>
        <v>45516</v>
      </c>
      <c r="AM966" s="8">
        <f t="shared" si="1820"/>
        <v>9620</v>
      </c>
      <c r="AN966" s="8">
        <f t="shared" si="1821"/>
        <v>1272874.7500000005</v>
      </c>
      <c r="AO966" s="8">
        <f t="shared" si="1822"/>
        <v>3866.6400000000008</v>
      </c>
      <c r="AP966" s="8">
        <f t="shared" si="1823"/>
        <v>0</v>
      </c>
      <c r="AQ966" s="8">
        <f t="shared" si="1824"/>
        <v>14247.030000000002</v>
      </c>
      <c r="AR966" s="8">
        <f t="shared" si="1825"/>
        <v>22</v>
      </c>
      <c r="AS966" s="8"/>
      <c r="AU966" s="11">
        <f t="shared" si="1826"/>
        <v>45516</v>
      </c>
      <c r="AV966" s="8">
        <f t="shared" si="1827"/>
        <v>9701</v>
      </c>
      <c r="AW966" s="8">
        <f t="shared" si="1828"/>
        <v>860241.96999999962</v>
      </c>
      <c r="AX966" s="8">
        <f t="shared" si="1829"/>
        <v>0</v>
      </c>
      <c r="AY966" s="8">
        <f t="shared" si="1830"/>
        <v>6423.3599999999988</v>
      </c>
      <c r="AZ966" s="8">
        <f t="shared" si="1831"/>
        <v>-739.96</v>
      </c>
      <c r="BA966" s="8">
        <f t="shared" si="1832"/>
        <v>39</v>
      </c>
      <c r="BB966" s="8"/>
      <c r="BD966" s="11">
        <f t="shared" si="1833"/>
        <v>45516</v>
      </c>
      <c r="BE966" s="8">
        <f t="shared" si="1834"/>
        <v>10870</v>
      </c>
      <c r="BF966" s="8">
        <f t="shared" si="1835"/>
        <v>1400608.9699999995</v>
      </c>
      <c r="BG966" s="8">
        <f t="shared" si="1836"/>
        <v>6115.3100000000013</v>
      </c>
      <c r="BH966" s="8">
        <f t="shared" si="1837"/>
        <v>0</v>
      </c>
      <c r="BI966" s="8">
        <f t="shared" si="1838"/>
        <v>5775.2999999999947</v>
      </c>
      <c r="BJ966" s="8">
        <f t="shared" si="1839"/>
        <v>1223</v>
      </c>
      <c r="BK966" s="8"/>
      <c r="BM966" s="11">
        <f t="shared" si="1840"/>
        <v>45516</v>
      </c>
      <c r="BN966" s="8">
        <f t="shared" si="1841"/>
        <v>11752</v>
      </c>
      <c r="BO966" s="8">
        <f t="shared" si="1842"/>
        <v>1563382.9200000002</v>
      </c>
      <c r="BP966" s="8">
        <f t="shared" si="1843"/>
        <v>7649.5900000000038</v>
      </c>
      <c r="BQ966" s="8">
        <f t="shared" si="1844"/>
        <v>0</v>
      </c>
      <c r="BR966" s="8">
        <f t="shared" si="1845"/>
        <v>30625.64000000001</v>
      </c>
      <c r="BS966" s="8">
        <f t="shared" si="1846"/>
        <v>77</v>
      </c>
      <c r="BT966" s="8"/>
      <c r="BV966" s="11">
        <f t="shared" si="1847"/>
        <v>45516</v>
      </c>
      <c r="BW966" s="8">
        <f t="shared" si="1848"/>
        <v>7064</v>
      </c>
      <c r="BX966" s="8">
        <f t="shared" si="1849"/>
        <v>558412.73999999987</v>
      </c>
      <c r="BY966" s="8">
        <f t="shared" si="1850"/>
        <v>7973.2599999999993</v>
      </c>
      <c r="BZ966" s="8">
        <f t="shared" si="1851"/>
        <v>0</v>
      </c>
      <c r="CA966" s="8">
        <f t="shared" si="1852"/>
        <v>7239.4400000000005</v>
      </c>
      <c r="CB966" s="8">
        <f t="shared" si="1853"/>
        <v>34</v>
      </c>
      <c r="CC966" s="8"/>
      <c r="CE966" s="11">
        <f t="shared" si="1854"/>
        <v>45516</v>
      </c>
      <c r="CF966" s="8">
        <f t="shared" si="1855"/>
        <v>7418</v>
      </c>
      <c r="CG966" s="8">
        <f t="shared" si="1856"/>
        <v>910495.79000000027</v>
      </c>
      <c r="CH966" s="8">
        <f t="shared" si="1857"/>
        <v>1495.6799999999998</v>
      </c>
      <c r="CI966" s="8">
        <f t="shared" si="1858"/>
        <v>25</v>
      </c>
      <c r="CJ966" s="8">
        <f t="shared" si="1859"/>
        <v>23.230000000000029</v>
      </c>
      <c r="CK966" s="8">
        <f t="shared" si="1860"/>
        <v>98</v>
      </c>
      <c r="CL966" s="8"/>
      <c r="CN966" s="11">
        <f t="shared" si="1861"/>
        <v>45516</v>
      </c>
      <c r="CO966" s="8">
        <f t="shared" si="1862"/>
        <v>14825</v>
      </c>
      <c r="CP966" s="8">
        <f t="shared" si="1863"/>
        <v>1693499.5300000005</v>
      </c>
      <c r="CQ966" s="8">
        <f t="shared" si="1864"/>
        <v>15232.12</v>
      </c>
      <c r="CR966" s="8">
        <f t="shared" si="1865"/>
        <v>90979.000000000102</v>
      </c>
      <c r="CS966" s="8">
        <f t="shared" si="1866"/>
        <v>10538.579999999998</v>
      </c>
      <c r="CT966" s="8">
        <f t="shared" si="1867"/>
        <v>756</v>
      </c>
      <c r="CU966" s="8"/>
      <c r="CW966" s="11">
        <f t="shared" si="1868"/>
        <v>45516</v>
      </c>
      <c r="CX966" s="8">
        <f t="shared" si="1869"/>
        <v>2942</v>
      </c>
      <c r="CY966" s="8">
        <f t="shared" si="1870"/>
        <v>188834.02000000011</v>
      </c>
      <c r="CZ966" s="8">
        <f t="shared" si="1871"/>
        <v>-4.5</v>
      </c>
      <c r="DA966" s="8">
        <f t="shared" si="1872"/>
        <v>1142</v>
      </c>
      <c r="DB966" s="8">
        <f t="shared" si="1873"/>
        <v>6971.76</v>
      </c>
      <c r="DC966" s="8">
        <f t="shared" si="1874"/>
        <v>36</v>
      </c>
      <c r="DD966" s="8"/>
      <c r="DF966" s="11">
        <f t="shared" si="1875"/>
        <v>45516</v>
      </c>
      <c r="DG966" s="8">
        <f t="shared" si="1876"/>
        <v>0</v>
      </c>
      <c r="DH966" s="8">
        <f t="shared" si="1877"/>
        <v>0</v>
      </c>
      <c r="DI966" s="8">
        <f t="shared" si="1878"/>
        <v>0</v>
      </c>
      <c r="DJ966" s="8">
        <f t="shared" si="1879"/>
        <v>0</v>
      </c>
      <c r="DK966" s="8">
        <f t="shared" si="1880"/>
        <v>0</v>
      </c>
      <c r="DL966" s="8">
        <f t="shared" si="1881"/>
        <v>0</v>
      </c>
      <c r="DM966" s="8"/>
      <c r="DO966" s="11">
        <f t="shared" si="1882"/>
        <v>45516</v>
      </c>
      <c r="DP966" s="8">
        <f t="shared" si="1883"/>
        <v>0</v>
      </c>
      <c r="DQ966" s="8">
        <f t="shared" si="1884"/>
        <v>0</v>
      </c>
      <c r="DR966" s="8">
        <f t="shared" si="1885"/>
        <v>0</v>
      </c>
      <c r="DS966" s="8">
        <f t="shared" si="1886"/>
        <v>0</v>
      </c>
      <c r="DT966" s="8">
        <f t="shared" si="1887"/>
        <v>0</v>
      </c>
      <c r="DU966" s="8">
        <f t="shared" si="1888"/>
        <v>0</v>
      </c>
      <c r="DV966" s="8"/>
      <c r="DX966" s="11">
        <f t="shared" si="1889"/>
        <v>45516</v>
      </c>
      <c r="DY966" s="8">
        <f t="shared" si="1890"/>
        <v>0</v>
      </c>
      <c r="DZ966" s="8">
        <f t="shared" si="1891"/>
        <v>0</v>
      </c>
      <c r="EA966" s="8">
        <f t="shared" si="1892"/>
        <v>0</v>
      </c>
      <c r="EB966" s="8">
        <f t="shared" si="1893"/>
        <v>0</v>
      </c>
      <c r="EC966" s="8">
        <f t="shared" si="1894"/>
        <v>0</v>
      </c>
      <c r="ED966" s="8">
        <f t="shared" si="1895"/>
        <v>0</v>
      </c>
      <c r="EE966" s="8"/>
    </row>
    <row r="967" spans="2:135" x14ac:dyDescent="0.3">
      <c r="B967" s="11">
        <f t="shared" si="1791"/>
        <v>45517</v>
      </c>
      <c r="C967" s="8">
        <f t="shared" si="1792"/>
        <v>9864</v>
      </c>
      <c r="D967" s="8">
        <f t="shared" si="1793"/>
        <v>1397087.2799999998</v>
      </c>
      <c r="E967" s="8">
        <f t="shared" si="1794"/>
        <v>0</v>
      </c>
      <c r="F967" s="8">
        <f t="shared" si="1795"/>
        <v>6516.4</v>
      </c>
      <c r="G967" s="8">
        <f t="shared" si="1796"/>
        <v>10028.76</v>
      </c>
      <c r="H967" s="8">
        <f t="shared" si="1797"/>
        <v>80</v>
      </c>
      <c r="I967" s="8"/>
      <c r="K967" s="11">
        <f t="shared" si="1798"/>
        <v>45517</v>
      </c>
      <c r="L967" s="8">
        <f t="shared" si="1799"/>
        <v>8217</v>
      </c>
      <c r="M967" s="8">
        <f t="shared" si="1800"/>
        <v>1134009.3199999998</v>
      </c>
      <c r="N967" s="8">
        <f t="shared" si="1801"/>
        <v>4216.0900000000011</v>
      </c>
      <c r="O967" s="8">
        <f t="shared" si="1802"/>
        <v>0</v>
      </c>
      <c r="P967" s="8">
        <f t="shared" si="1803"/>
        <v>4761.3999999999969</v>
      </c>
      <c r="Q967" s="8">
        <f t="shared" si="1804"/>
        <v>11</v>
      </c>
      <c r="R967" s="8"/>
      <c r="T967" s="11">
        <f t="shared" si="1805"/>
        <v>45517</v>
      </c>
      <c r="U967" s="8">
        <f t="shared" si="1806"/>
        <v>5198</v>
      </c>
      <c r="V967" s="8">
        <f t="shared" si="1807"/>
        <v>511798.04000000015</v>
      </c>
      <c r="W967" s="8">
        <f t="shared" si="1808"/>
        <v>0</v>
      </c>
      <c r="X967" s="8">
        <f t="shared" si="1809"/>
        <v>0</v>
      </c>
      <c r="Y967" s="8">
        <f t="shared" si="1810"/>
        <v>9814.91</v>
      </c>
      <c r="Z967" s="8">
        <f t="shared" si="1811"/>
        <v>0</v>
      </c>
      <c r="AA967" s="8"/>
      <c r="AC967" s="11">
        <f t="shared" si="1812"/>
        <v>45517</v>
      </c>
      <c r="AD967" s="8">
        <f t="shared" si="1813"/>
        <v>11719</v>
      </c>
      <c r="AE967" s="8">
        <f t="shared" si="1814"/>
        <v>1482890.9699999993</v>
      </c>
      <c r="AF967" s="8">
        <f t="shared" si="1815"/>
        <v>11774.580000000009</v>
      </c>
      <c r="AG967" s="8">
        <f t="shared" si="1816"/>
        <v>0</v>
      </c>
      <c r="AH967" s="8">
        <f t="shared" si="1817"/>
        <v>13198.570000000009</v>
      </c>
      <c r="AI967" s="8">
        <f t="shared" si="1818"/>
        <v>126</v>
      </c>
      <c r="AJ967" s="8"/>
      <c r="AL967" s="11">
        <f t="shared" si="1819"/>
        <v>45517</v>
      </c>
      <c r="AM967" s="8">
        <f t="shared" si="1820"/>
        <v>9690</v>
      </c>
      <c r="AN967" s="8">
        <f t="shared" si="1821"/>
        <v>1281705.3200000005</v>
      </c>
      <c r="AO967" s="8">
        <f t="shared" si="1822"/>
        <v>3895.3300000000008</v>
      </c>
      <c r="AP967" s="8">
        <f t="shared" si="1823"/>
        <v>0</v>
      </c>
      <c r="AQ967" s="8">
        <f t="shared" si="1824"/>
        <v>14301.980000000003</v>
      </c>
      <c r="AR967" s="8">
        <f t="shared" si="1825"/>
        <v>22</v>
      </c>
      <c r="AS967" s="8"/>
      <c r="AU967" s="11">
        <f t="shared" si="1826"/>
        <v>45517</v>
      </c>
      <c r="AV967" s="8">
        <f t="shared" si="1827"/>
        <v>9746</v>
      </c>
      <c r="AW967" s="8">
        <f t="shared" si="1828"/>
        <v>864596.26999999967</v>
      </c>
      <c r="AX967" s="8">
        <f t="shared" si="1829"/>
        <v>0</v>
      </c>
      <c r="AY967" s="8">
        <f t="shared" si="1830"/>
        <v>6431.3599999999988</v>
      </c>
      <c r="AZ967" s="8">
        <f t="shared" si="1831"/>
        <v>-739.96</v>
      </c>
      <c r="BA967" s="8">
        <f t="shared" si="1832"/>
        <v>39</v>
      </c>
      <c r="BB967" s="8"/>
      <c r="BD967" s="11">
        <f t="shared" si="1833"/>
        <v>45517</v>
      </c>
      <c r="BE967" s="8">
        <f t="shared" si="1834"/>
        <v>10917</v>
      </c>
      <c r="BF967" s="8">
        <f t="shared" si="1835"/>
        <v>1407027.3399999996</v>
      </c>
      <c r="BG967" s="8">
        <f t="shared" si="1836"/>
        <v>6135.630000000001</v>
      </c>
      <c r="BH967" s="8">
        <f t="shared" si="1837"/>
        <v>0</v>
      </c>
      <c r="BI967" s="8">
        <f t="shared" si="1838"/>
        <v>5775.2999999999947</v>
      </c>
      <c r="BJ967" s="8">
        <f t="shared" si="1839"/>
        <v>1240</v>
      </c>
      <c r="BK967" s="8"/>
      <c r="BM967" s="11">
        <f t="shared" si="1840"/>
        <v>45517</v>
      </c>
      <c r="BN967" s="8">
        <f t="shared" si="1841"/>
        <v>11800</v>
      </c>
      <c r="BO967" s="8">
        <f t="shared" si="1842"/>
        <v>1569409.82</v>
      </c>
      <c r="BP967" s="8">
        <f t="shared" si="1843"/>
        <v>7697.9600000000037</v>
      </c>
      <c r="BQ967" s="8">
        <f t="shared" si="1844"/>
        <v>0</v>
      </c>
      <c r="BR967" s="8">
        <f t="shared" si="1845"/>
        <v>30625.64000000001</v>
      </c>
      <c r="BS967" s="8">
        <f t="shared" si="1846"/>
        <v>79</v>
      </c>
      <c r="BT967" s="8"/>
      <c r="BV967" s="11">
        <f t="shared" si="1847"/>
        <v>45517</v>
      </c>
      <c r="BW967" s="8">
        <f t="shared" si="1848"/>
        <v>7119</v>
      </c>
      <c r="BX967" s="8">
        <f t="shared" si="1849"/>
        <v>563217.97999999986</v>
      </c>
      <c r="BY967" s="8">
        <f t="shared" si="1850"/>
        <v>8034.2599999999993</v>
      </c>
      <c r="BZ967" s="8">
        <f t="shared" si="1851"/>
        <v>0</v>
      </c>
      <c r="CA967" s="8">
        <f t="shared" si="1852"/>
        <v>7239.4400000000005</v>
      </c>
      <c r="CB967" s="8">
        <f t="shared" si="1853"/>
        <v>34</v>
      </c>
      <c r="CC967" s="8"/>
      <c r="CE967" s="11">
        <f t="shared" si="1854"/>
        <v>45517</v>
      </c>
      <c r="CF967" s="8">
        <f t="shared" si="1855"/>
        <v>7483</v>
      </c>
      <c r="CG967" s="8">
        <f t="shared" si="1856"/>
        <v>919293.52000000025</v>
      </c>
      <c r="CH967" s="8">
        <f t="shared" si="1857"/>
        <v>1507.6799999999998</v>
      </c>
      <c r="CI967" s="8">
        <f t="shared" si="1858"/>
        <v>25</v>
      </c>
      <c r="CJ967" s="8">
        <f t="shared" si="1859"/>
        <v>23.230000000000029</v>
      </c>
      <c r="CK967" s="8">
        <f t="shared" si="1860"/>
        <v>98</v>
      </c>
      <c r="CL967" s="8"/>
      <c r="CN967" s="11">
        <f t="shared" si="1861"/>
        <v>45517</v>
      </c>
      <c r="CO967" s="8">
        <f t="shared" si="1862"/>
        <v>14911</v>
      </c>
      <c r="CP967" s="8">
        <f t="shared" si="1863"/>
        <v>1702897.0600000005</v>
      </c>
      <c r="CQ967" s="8">
        <f t="shared" si="1864"/>
        <v>15317.12</v>
      </c>
      <c r="CR967" s="8">
        <f t="shared" si="1865"/>
        <v>91415.340000000098</v>
      </c>
      <c r="CS967" s="8">
        <f t="shared" si="1866"/>
        <v>10838.579999999998</v>
      </c>
      <c r="CT967" s="8">
        <f t="shared" si="1867"/>
        <v>759</v>
      </c>
      <c r="CU967" s="8"/>
      <c r="CW967" s="11">
        <f t="shared" si="1868"/>
        <v>45517</v>
      </c>
      <c r="CX967" s="8">
        <f t="shared" si="1869"/>
        <v>2942</v>
      </c>
      <c r="CY967" s="8">
        <f t="shared" si="1870"/>
        <v>188834.02000000011</v>
      </c>
      <c r="CZ967" s="8">
        <f t="shared" si="1871"/>
        <v>-4.5</v>
      </c>
      <c r="DA967" s="8">
        <f t="shared" si="1872"/>
        <v>1142</v>
      </c>
      <c r="DB967" s="8">
        <f t="shared" si="1873"/>
        <v>6971.76</v>
      </c>
      <c r="DC967" s="8">
        <f t="shared" si="1874"/>
        <v>36</v>
      </c>
      <c r="DD967" s="8"/>
      <c r="DF967" s="11">
        <f t="shared" si="1875"/>
        <v>45517</v>
      </c>
      <c r="DG967" s="8">
        <f t="shared" si="1876"/>
        <v>0</v>
      </c>
      <c r="DH967" s="8">
        <f t="shared" si="1877"/>
        <v>0</v>
      </c>
      <c r="DI967" s="8">
        <f t="shared" si="1878"/>
        <v>0</v>
      </c>
      <c r="DJ967" s="8">
        <f t="shared" si="1879"/>
        <v>0</v>
      </c>
      <c r="DK967" s="8">
        <f t="shared" si="1880"/>
        <v>0</v>
      </c>
      <c r="DL967" s="8">
        <f t="shared" si="1881"/>
        <v>0</v>
      </c>
      <c r="DM967" s="8"/>
      <c r="DO967" s="11">
        <f t="shared" si="1882"/>
        <v>45517</v>
      </c>
      <c r="DP967" s="8">
        <f t="shared" si="1883"/>
        <v>0</v>
      </c>
      <c r="DQ967" s="8">
        <f t="shared" si="1884"/>
        <v>0</v>
      </c>
      <c r="DR967" s="8">
        <f t="shared" si="1885"/>
        <v>0</v>
      </c>
      <c r="DS967" s="8">
        <f t="shared" si="1886"/>
        <v>0</v>
      </c>
      <c r="DT967" s="8">
        <f t="shared" si="1887"/>
        <v>0</v>
      </c>
      <c r="DU967" s="8">
        <f t="shared" si="1888"/>
        <v>0</v>
      </c>
      <c r="DV967" s="8"/>
      <c r="DX967" s="11">
        <f t="shared" si="1889"/>
        <v>45517</v>
      </c>
      <c r="DY967" s="8">
        <f t="shared" si="1890"/>
        <v>0</v>
      </c>
      <c r="DZ967" s="8">
        <f t="shared" si="1891"/>
        <v>0</v>
      </c>
      <c r="EA967" s="8">
        <f t="shared" si="1892"/>
        <v>0</v>
      </c>
      <c r="EB967" s="8">
        <f t="shared" si="1893"/>
        <v>0</v>
      </c>
      <c r="EC967" s="8">
        <f t="shared" si="1894"/>
        <v>0</v>
      </c>
      <c r="ED967" s="8">
        <f t="shared" si="1895"/>
        <v>0</v>
      </c>
      <c r="EE967" s="8"/>
    </row>
    <row r="968" spans="2:135" x14ac:dyDescent="0.3">
      <c r="B968" s="11">
        <f t="shared" si="1791"/>
        <v>45518</v>
      </c>
      <c r="C968" s="8">
        <f t="shared" si="1792"/>
        <v>9906</v>
      </c>
      <c r="D968" s="8">
        <f t="shared" si="1793"/>
        <v>1403283.5299999998</v>
      </c>
      <c r="E968" s="8">
        <f t="shared" si="1794"/>
        <v>0</v>
      </c>
      <c r="F968" s="8">
        <f t="shared" si="1795"/>
        <v>6546.4</v>
      </c>
      <c r="G968" s="8">
        <f t="shared" si="1796"/>
        <v>10030.76</v>
      </c>
      <c r="H968" s="8">
        <f t="shared" si="1797"/>
        <v>80</v>
      </c>
      <c r="I968" s="8"/>
      <c r="K968" s="11">
        <f t="shared" si="1798"/>
        <v>45518</v>
      </c>
      <c r="L968" s="8">
        <f t="shared" si="1799"/>
        <v>8275</v>
      </c>
      <c r="M968" s="8">
        <f t="shared" si="1800"/>
        <v>1142716.7499999998</v>
      </c>
      <c r="N968" s="8">
        <f t="shared" si="1801"/>
        <v>4253.5700000000006</v>
      </c>
      <c r="O968" s="8">
        <f t="shared" si="1802"/>
        <v>0</v>
      </c>
      <c r="P968" s="8">
        <f t="shared" si="1803"/>
        <v>4761.3999999999969</v>
      </c>
      <c r="Q968" s="8">
        <f t="shared" si="1804"/>
        <v>11</v>
      </c>
      <c r="R968" s="8"/>
      <c r="T968" s="11">
        <f t="shared" si="1805"/>
        <v>45518</v>
      </c>
      <c r="U968" s="8">
        <f t="shared" si="1806"/>
        <v>5247</v>
      </c>
      <c r="V968" s="8">
        <f t="shared" si="1807"/>
        <v>517404.26000000013</v>
      </c>
      <c r="W968" s="8">
        <f t="shared" si="1808"/>
        <v>0</v>
      </c>
      <c r="X968" s="8">
        <f t="shared" si="1809"/>
        <v>0</v>
      </c>
      <c r="Y968" s="8">
        <f t="shared" si="1810"/>
        <v>9854.41</v>
      </c>
      <c r="Z968" s="8">
        <f t="shared" si="1811"/>
        <v>0</v>
      </c>
      <c r="AA968" s="8"/>
      <c r="AC968" s="11">
        <f t="shared" si="1812"/>
        <v>45518</v>
      </c>
      <c r="AD968" s="8">
        <f t="shared" si="1813"/>
        <v>11798</v>
      </c>
      <c r="AE968" s="8">
        <f t="shared" si="1814"/>
        <v>1493575.2799999993</v>
      </c>
      <c r="AF968" s="8">
        <f t="shared" si="1815"/>
        <v>11872.670000000009</v>
      </c>
      <c r="AG968" s="8">
        <f t="shared" si="1816"/>
        <v>0</v>
      </c>
      <c r="AH968" s="8">
        <f t="shared" si="1817"/>
        <v>13198.570000000009</v>
      </c>
      <c r="AI968" s="8">
        <f t="shared" si="1818"/>
        <v>126</v>
      </c>
      <c r="AJ968" s="8"/>
      <c r="AL968" s="11">
        <f t="shared" si="1819"/>
        <v>45518</v>
      </c>
      <c r="AM968" s="8">
        <f t="shared" si="1820"/>
        <v>9759</v>
      </c>
      <c r="AN968" s="8">
        <f t="shared" si="1821"/>
        <v>1290473.1200000006</v>
      </c>
      <c r="AO968" s="8">
        <f t="shared" si="1822"/>
        <v>3904.5800000000008</v>
      </c>
      <c r="AP968" s="8">
        <f t="shared" si="1823"/>
        <v>0</v>
      </c>
      <c r="AQ968" s="8">
        <f t="shared" si="1824"/>
        <v>14306.930000000004</v>
      </c>
      <c r="AR968" s="8">
        <f t="shared" si="1825"/>
        <v>22</v>
      </c>
      <c r="AS968" s="8"/>
      <c r="AU968" s="11">
        <f t="shared" si="1826"/>
        <v>45518</v>
      </c>
      <c r="AV968" s="8">
        <f t="shared" si="1827"/>
        <v>9782</v>
      </c>
      <c r="AW968" s="8">
        <f t="shared" si="1828"/>
        <v>867956.70999999961</v>
      </c>
      <c r="AX968" s="8">
        <f t="shared" si="1829"/>
        <v>0</v>
      </c>
      <c r="AY968" s="8">
        <f t="shared" si="1830"/>
        <v>6453.3599999999988</v>
      </c>
      <c r="AZ968" s="8">
        <f t="shared" si="1831"/>
        <v>-739.96</v>
      </c>
      <c r="BA968" s="8">
        <f t="shared" si="1832"/>
        <v>39</v>
      </c>
      <c r="BB968" s="8"/>
      <c r="BD968" s="11">
        <f t="shared" si="1833"/>
        <v>45518</v>
      </c>
      <c r="BE968" s="8">
        <f t="shared" si="1834"/>
        <v>10971</v>
      </c>
      <c r="BF968" s="8">
        <f t="shared" si="1835"/>
        <v>1414569.0699999996</v>
      </c>
      <c r="BG968" s="8">
        <f t="shared" si="1836"/>
        <v>6154.1000000000013</v>
      </c>
      <c r="BH968" s="8">
        <f t="shared" si="1837"/>
        <v>0</v>
      </c>
      <c r="BI968" s="8">
        <f t="shared" si="1838"/>
        <v>5785.1999999999944</v>
      </c>
      <c r="BJ968" s="8">
        <f t="shared" si="1839"/>
        <v>1258</v>
      </c>
      <c r="BK968" s="8"/>
      <c r="BM968" s="11">
        <f t="shared" si="1840"/>
        <v>45518</v>
      </c>
      <c r="BN968" s="8">
        <f t="shared" si="1841"/>
        <v>11845</v>
      </c>
      <c r="BO968" s="8">
        <f t="shared" si="1842"/>
        <v>1574958.5</v>
      </c>
      <c r="BP968" s="8">
        <f t="shared" si="1843"/>
        <v>7730.5200000000041</v>
      </c>
      <c r="BQ968" s="8">
        <f t="shared" si="1844"/>
        <v>0</v>
      </c>
      <c r="BR968" s="8">
        <f t="shared" si="1845"/>
        <v>30717.64000000001</v>
      </c>
      <c r="BS968" s="8">
        <f t="shared" si="1846"/>
        <v>81</v>
      </c>
      <c r="BT968" s="8"/>
      <c r="BV968" s="11">
        <f t="shared" si="1847"/>
        <v>45518</v>
      </c>
      <c r="BW968" s="8">
        <f t="shared" si="1848"/>
        <v>7174</v>
      </c>
      <c r="BX968" s="8">
        <f t="shared" si="1849"/>
        <v>567995.81999999983</v>
      </c>
      <c r="BY968" s="8">
        <f t="shared" si="1850"/>
        <v>8096.2599999999993</v>
      </c>
      <c r="BZ968" s="8">
        <f t="shared" si="1851"/>
        <v>0</v>
      </c>
      <c r="CA968" s="8">
        <f t="shared" si="1852"/>
        <v>7239.4400000000005</v>
      </c>
      <c r="CB968" s="8">
        <f t="shared" si="1853"/>
        <v>34</v>
      </c>
      <c r="CC968" s="8"/>
      <c r="CE968" s="11">
        <f t="shared" si="1854"/>
        <v>45518</v>
      </c>
      <c r="CF968" s="8">
        <f t="shared" si="1855"/>
        <v>7547</v>
      </c>
      <c r="CG968" s="8">
        <f t="shared" si="1856"/>
        <v>927988.79000000027</v>
      </c>
      <c r="CH968" s="8">
        <f t="shared" si="1857"/>
        <v>1550.6799999999998</v>
      </c>
      <c r="CI968" s="8">
        <f t="shared" si="1858"/>
        <v>25</v>
      </c>
      <c r="CJ968" s="8">
        <f t="shared" si="1859"/>
        <v>23.230000000000029</v>
      </c>
      <c r="CK968" s="8">
        <f t="shared" si="1860"/>
        <v>98</v>
      </c>
      <c r="CL968" s="8"/>
      <c r="CN968" s="11">
        <f t="shared" si="1861"/>
        <v>45518</v>
      </c>
      <c r="CO968" s="8">
        <f t="shared" si="1862"/>
        <v>14993</v>
      </c>
      <c r="CP968" s="8">
        <f t="shared" si="1863"/>
        <v>1712555.6400000006</v>
      </c>
      <c r="CQ968" s="8">
        <f t="shared" si="1864"/>
        <v>15391.62</v>
      </c>
      <c r="CR968" s="8">
        <f t="shared" si="1865"/>
        <v>91720.940000000104</v>
      </c>
      <c r="CS968" s="8">
        <f t="shared" si="1866"/>
        <v>10863.579999999998</v>
      </c>
      <c r="CT968" s="8">
        <f t="shared" si="1867"/>
        <v>760</v>
      </c>
      <c r="CU968" s="8"/>
      <c r="CW968" s="11">
        <f t="shared" si="1868"/>
        <v>45518</v>
      </c>
      <c r="CX968" s="8">
        <f t="shared" si="1869"/>
        <v>2942</v>
      </c>
      <c r="CY968" s="8">
        <f t="shared" si="1870"/>
        <v>188834.02000000011</v>
      </c>
      <c r="CZ968" s="8">
        <f t="shared" si="1871"/>
        <v>-4.5</v>
      </c>
      <c r="DA968" s="8">
        <f t="shared" si="1872"/>
        <v>1142</v>
      </c>
      <c r="DB968" s="8">
        <f t="shared" si="1873"/>
        <v>6971.76</v>
      </c>
      <c r="DC968" s="8">
        <f t="shared" si="1874"/>
        <v>36</v>
      </c>
      <c r="DD968" s="8"/>
      <c r="DF968" s="11">
        <f t="shared" si="1875"/>
        <v>45518</v>
      </c>
      <c r="DG968" s="8">
        <f t="shared" si="1876"/>
        <v>0</v>
      </c>
      <c r="DH968" s="8">
        <f t="shared" si="1877"/>
        <v>0</v>
      </c>
      <c r="DI968" s="8">
        <f t="shared" si="1878"/>
        <v>0</v>
      </c>
      <c r="DJ968" s="8">
        <f t="shared" si="1879"/>
        <v>0</v>
      </c>
      <c r="DK968" s="8">
        <f t="shared" si="1880"/>
        <v>0</v>
      </c>
      <c r="DL968" s="8">
        <f t="shared" si="1881"/>
        <v>0</v>
      </c>
      <c r="DM968" s="8"/>
      <c r="DO968" s="11">
        <f t="shared" si="1882"/>
        <v>45518</v>
      </c>
      <c r="DP968" s="8">
        <f t="shared" si="1883"/>
        <v>0</v>
      </c>
      <c r="DQ968" s="8">
        <f t="shared" si="1884"/>
        <v>0</v>
      </c>
      <c r="DR968" s="8">
        <f t="shared" si="1885"/>
        <v>0</v>
      </c>
      <c r="DS968" s="8">
        <f t="shared" si="1886"/>
        <v>0</v>
      </c>
      <c r="DT968" s="8">
        <f t="shared" si="1887"/>
        <v>0</v>
      </c>
      <c r="DU968" s="8">
        <f t="shared" si="1888"/>
        <v>0</v>
      </c>
      <c r="DV968" s="8"/>
      <c r="DX968" s="11">
        <f t="shared" si="1889"/>
        <v>45518</v>
      </c>
      <c r="DY968" s="8">
        <f t="shared" si="1890"/>
        <v>0</v>
      </c>
      <c r="DZ968" s="8">
        <f t="shared" si="1891"/>
        <v>0</v>
      </c>
      <c r="EA968" s="8">
        <f t="shared" si="1892"/>
        <v>0</v>
      </c>
      <c r="EB968" s="8">
        <f t="shared" si="1893"/>
        <v>0</v>
      </c>
      <c r="EC968" s="8">
        <f t="shared" si="1894"/>
        <v>0</v>
      </c>
      <c r="ED968" s="8">
        <f t="shared" si="1895"/>
        <v>0</v>
      </c>
      <c r="EE968" s="8"/>
    </row>
    <row r="969" spans="2:135" x14ac:dyDescent="0.3">
      <c r="B969" s="11">
        <f t="shared" si="1791"/>
        <v>45519</v>
      </c>
      <c r="C969" s="8">
        <f t="shared" si="1792"/>
        <v>9945</v>
      </c>
      <c r="D969" s="8">
        <f t="shared" si="1793"/>
        <v>1408549.2199999997</v>
      </c>
      <c r="E969" s="8">
        <f t="shared" si="1794"/>
        <v>0</v>
      </c>
      <c r="F969" s="8">
        <f t="shared" si="1795"/>
        <v>6570.4</v>
      </c>
      <c r="G969" s="8">
        <f t="shared" si="1796"/>
        <v>10030.76</v>
      </c>
      <c r="H969" s="8">
        <f t="shared" si="1797"/>
        <v>80</v>
      </c>
      <c r="I969" s="8"/>
      <c r="K969" s="11">
        <f t="shared" si="1798"/>
        <v>45519</v>
      </c>
      <c r="L969" s="8">
        <f t="shared" si="1799"/>
        <v>8327</v>
      </c>
      <c r="M969" s="8">
        <f t="shared" si="1800"/>
        <v>1150161.3499999999</v>
      </c>
      <c r="N969" s="8">
        <f t="shared" si="1801"/>
        <v>4309.0000000000009</v>
      </c>
      <c r="O969" s="8">
        <f t="shared" si="1802"/>
        <v>0</v>
      </c>
      <c r="P969" s="8">
        <f t="shared" si="1803"/>
        <v>5258.5199999999968</v>
      </c>
      <c r="Q969" s="8">
        <f t="shared" si="1804"/>
        <v>11</v>
      </c>
      <c r="R969" s="8"/>
      <c r="T969" s="11">
        <f t="shared" si="1805"/>
        <v>45519</v>
      </c>
      <c r="U969" s="8">
        <f t="shared" si="1806"/>
        <v>5288</v>
      </c>
      <c r="V969" s="8">
        <f t="shared" si="1807"/>
        <v>522036.60000000015</v>
      </c>
      <c r="W969" s="8">
        <f t="shared" si="1808"/>
        <v>0</v>
      </c>
      <c r="X969" s="8">
        <f t="shared" si="1809"/>
        <v>0</v>
      </c>
      <c r="Y969" s="8">
        <f t="shared" si="1810"/>
        <v>9918.91</v>
      </c>
      <c r="Z969" s="8">
        <f t="shared" si="1811"/>
        <v>0</v>
      </c>
      <c r="AA969" s="8"/>
      <c r="AC969" s="11">
        <f t="shared" si="1812"/>
        <v>45519</v>
      </c>
      <c r="AD969" s="8">
        <f t="shared" si="1813"/>
        <v>11872</v>
      </c>
      <c r="AE969" s="8">
        <f t="shared" si="1814"/>
        <v>1503276.5599999994</v>
      </c>
      <c r="AF969" s="8">
        <f t="shared" si="1815"/>
        <v>11914.320000000009</v>
      </c>
      <c r="AG969" s="8">
        <f t="shared" si="1816"/>
        <v>0</v>
      </c>
      <c r="AH969" s="8">
        <f t="shared" si="1817"/>
        <v>13198.570000000009</v>
      </c>
      <c r="AI969" s="8">
        <f t="shared" si="1818"/>
        <v>126</v>
      </c>
      <c r="AJ969" s="8"/>
      <c r="AL969" s="11">
        <f t="shared" si="1819"/>
        <v>45519</v>
      </c>
      <c r="AM969" s="8">
        <f t="shared" si="1820"/>
        <v>9828</v>
      </c>
      <c r="AN969" s="8">
        <f t="shared" si="1821"/>
        <v>1299958.1300000006</v>
      </c>
      <c r="AO969" s="8">
        <f t="shared" si="1822"/>
        <v>3924.940000000001</v>
      </c>
      <c r="AP969" s="8">
        <f t="shared" si="1823"/>
        <v>0</v>
      </c>
      <c r="AQ969" s="8">
        <f t="shared" si="1824"/>
        <v>14321.690000000004</v>
      </c>
      <c r="AR969" s="8">
        <f t="shared" si="1825"/>
        <v>22</v>
      </c>
      <c r="AS969" s="8"/>
      <c r="AU969" s="11">
        <f t="shared" si="1826"/>
        <v>45519</v>
      </c>
      <c r="AV969" s="8">
        <f t="shared" si="1827"/>
        <v>9846</v>
      </c>
      <c r="AW969" s="8">
        <f t="shared" si="1828"/>
        <v>874072.89999999956</v>
      </c>
      <c r="AX969" s="8">
        <f t="shared" si="1829"/>
        <v>0</v>
      </c>
      <c r="AY969" s="8">
        <f t="shared" si="1830"/>
        <v>6535.0899999999983</v>
      </c>
      <c r="AZ969" s="8">
        <f t="shared" si="1831"/>
        <v>-739.96</v>
      </c>
      <c r="BA969" s="8">
        <f t="shared" si="1832"/>
        <v>39</v>
      </c>
      <c r="BB969" s="8"/>
      <c r="BD969" s="11">
        <f t="shared" si="1833"/>
        <v>45519</v>
      </c>
      <c r="BE969" s="8">
        <f t="shared" si="1834"/>
        <v>11015</v>
      </c>
      <c r="BF969" s="8">
        <f t="shared" si="1835"/>
        <v>1420207.2899999996</v>
      </c>
      <c r="BG969" s="8">
        <f t="shared" si="1836"/>
        <v>6235.0900000000011</v>
      </c>
      <c r="BH969" s="8">
        <f t="shared" si="1837"/>
        <v>0</v>
      </c>
      <c r="BI969" s="8">
        <f t="shared" si="1838"/>
        <v>5795.099999999994</v>
      </c>
      <c r="BJ969" s="8">
        <f t="shared" si="1839"/>
        <v>1280</v>
      </c>
      <c r="BK969" s="8"/>
      <c r="BM969" s="11">
        <f t="shared" si="1840"/>
        <v>45519</v>
      </c>
      <c r="BN969" s="8">
        <f t="shared" si="1841"/>
        <v>11889</v>
      </c>
      <c r="BO969" s="8">
        <f t="shared" si="1842"/>
        <v>1580676.19</v>
      </c>
      <c r="BP969" s="8">
        <f t="shared" si="1843"/>
        <v>7743.0800000000045</v>
      </c>
      <c r="BQ969" s="8">
        <f t="shared" si="1844"/>
        <v>0</v>
      </c>
      <c r="BR969" s="8">
        <f t="shared" si="1845"/>
        <v>30920.820000000011</v>
      </c>
      <c r="BS969" s="8">
        <f t="shared" si="1846"/>
        <v>83</v>
      </c>
      <c r="BT969" s="8"/>
      <c r="BV969" s="11">
        <f t="shared" si="1847"/>
        <v>45519</v>
      </c>
      <c r="BW969" s="8">
        <f t="shared" si="1848"/>
        <v>7229</v>
      </c>
      <c r="BX969" s="8">
        <f t="shared" si="1849"/>
        <v>572825.43999999983</v>
      </c>
      <c r="BY969" s="8">
        <f t="shared" si="1850"/>
        <v>8128.2599999999993</v>
      </c>
      <c r="BZ969" s="8">
        <f t="shared" si="1851"/>
        <v>0</v>
      </c>
      <c r="CA969" s="8">
        <f t="shared" si="1852"/>
        <v>7274.4400000000005</v>
      </c>
      <c r="CB969" s="8">
        <f t="shared" si="1853"/>
        <v>34</v>
      </c>
      <c r="CC969" s="8"/>
      <c r="CE969" s="11">
        <f t="shared" si="1854"/>
        <v>45519</v>
      </c>
      <c r="CF969" s="8">
        <f t="shared" si="1855"/>
        <v>7603</v>
      </c>
      <c r="CG969" s="8">
        <f t="shared" si="1856"/>
        <v>935662.39000000025</v>
      </c>
      <c r="CH969" s="8">
        <f t="shared" si="1857"/>
        <v>1605.1799999999998</v>
      </c>
      <c r="CI969" s="8">
        <f t="shared" si="1858"/>
        <v>25</v>
      </c>
      <c r="CJ969" s="8">
        <f t="shared" si="1859"/>
        <v>23.230000000000029</v>
      </c>
      <c r="CK969" s="8">
        <f t="shared" si="1860"/>
        <v>98</v>
      </c>
      <c r="CL969" s="8"/>
      <c r="CN969" s="11">
        <f t="shared" si="1861"/>
        <v>45519</v>
      </c>
      <c r="CO969" s="8">
        <f t="shared" si="1862"/>
        <v>15048</v>
      </c>
      <c r="CP969" s="8">
        <f t="shared" si="1863"/>
        <v>1719219.3800000006</v>
      </c>
      <c r="CQ969" s="8">
        <f t="shared" si="1864"/>
        <v>15456.62</v>
      </c>
      <c r="CR969" s="8">
        <f t="shared" si="1865"/>
        <v>91964.640000000101</v>
      </c>
      <c r="CS969" s="8">
        <f t="shared" si="1866"/>
        <v>10863.579999999998</v>
      </c>
      <c r="CT969" s="8">
        <f t="shared" si="1867"/>
        <v>761</v>
      </c>
      <c r="CU969" s="8"/>
      <c r="CW969" s="11">
        <f t="shared" si="1868"/>
        <v>45519</v>
      </c>
      <c r="CX969" s="8">
        <f t="shared" si="1869"/>
        <v>2942</v>
      </c>
      <c r="CY969" s="8">
        <f t="shared" si="1870"/>
        <v>188834.02000000011</v>
      </c>
      <c r="CZ969" s="8">
        <f t="shared" si="1871"/>
        <v>-4.5</v>
      </c>
      <c r="DA969" s="8">
        <f t="shared" si="1872"/>
        <v>1142</v>
      </c>
      <c r="DB969" s="8">
        <f t="shared" si="1873"/>
        <v>6971.76</v>
      </c>
      <c r="DC969" s="8">
        <f t="shared" si="1874"/>
        <v>36</v>
      </c>
      <c r="DD969" s="8"/>
      <c r="DF969" s="11">
        <f t="shared" si="1875"/>
        <v>45519</v>
      </c>
      <c r="DG969" s="8">
        <f t="shared" si="1876"/>
        <v>0</v>
      </c>
      <c r="DH969" s="8">
        <f t="shared" si="1877"/>
        <v>0</v>
      </c>
      <c r="DI969" s="8">
        <f t="shared" si="1878"/>
        <v>0</v>
      </c>
      <c r="DJ969" s="8">
        <f t="shared" si="1879"/>
        <v>0</v>
      </c>
      <c r="DK969" s="8">
        <f t="shared" si="1880"/>
        <v>0</v>
      </c>
      <c r="DL969" s="8">
        <f t="shared" si="1881"/>
        <v>0</v>
      </c>
      <c r="DM969" s="8"/>
      <c r="DO969" s="11">
        <f t="shared" si="1882"/>
        <v>45519</v>
      </c>
      <c r="DP969" s="8">
        <f t="shared" si="1883"/>
        <v>0</v>
      </c>
      <c r="DQ969" s="8">
        <f t="shared" si="1884"/>
        <v>0</v>
      </c>
      <c r="DR969" s="8">
        <f t="shared" si="1885"/>
        <v>0</v>
      </c>
      <c r="DS969" s="8">
        <f t="shared" si="1886"/>
        <v>0</v>
      </c>
      <c r="DT969" s="8">
        <f t="shared" si="1887"/>
        <v>0</v>
      </c>
      <c r="DU969" s="8">
        <f t="shared" si="1888"/>
        <v>0</v>
      </c>
      <c r="DV969" s="8"/>
      <c r="DX969" s="11">
        <f t="shared" si="1889"/>
        <v>45519</v>
      </c>
      <c r="DY969" s="8">
        <f t="shared" si="1890"/>
        <v>0</v>
      </c>
      <c r="DZ969" s="8">
        <f t="shared" si="1891"/>
        <v>0</v>
      </c>
      <c r="EA969" s="8">
        <f t="shared" si="1892"/>
        <v>0</v>
      </c>
      <c r="EB969" s="8">
        <f t="shared" si="1893"/>
        <v>0</v>
      </c>
      <c r="EC969" s="8">
        <f t="shared" si="1894"/>
        <v>0</v>
      </c>
      <c r="ED969" s="8">
        <f t="shared" si="1895"/>
        <v>0</v>
      </c>
      <c r="EE969" s="8"/>
    </row>
    <row r="970" spans="2:135" x14ac:dyDescent="0.3">
      <c r="B970" s="11">
        <f t="shared" si="1791"/>
        <v>45520</v>
      </c>
      <c r="C970" s="8">
        <f t="shared" si="1792"/>
        <v>9995</v>
      </c>
      <c r="D970" s="8">
        <f t="shared" si="1793"/>
        <v>1415632.1399999997</v>
      </c>
      <c r="E970" s="8">
        <f t="shared" si="1794"/>
        <v>0</v>
      </c>
      <c r="F970" s="8">
        <f t="shared" si="1795"/>
        <v>6573.4</v>
      </c>
      <c r="G970" s="8">
        <f t="shared" si="1796"/>
        <v>10030.76</v>
      </c>
      <c r="H970" s="8">
        <f t="shared" si="1797"/>
        <v>80</v>
      </c>
      <c r="I970" s="8"/>
      <c r="K970" s="11">
        <f t="shared" si="1798"/>
        <v>45520</v>
      </c>
      <c r="L970" s="8">
        <f t="shared" si="1799"/>
        <v>8356</v>
      </c>
      <c r="M970" s="8">
        <f t="shared" si="1800"/>
        <v>1153939.2499999998</v>
      </c>
      <c r="N970" s="8">
        <f t="shared" si="1801"/>
        <v>4362.3000000000011</v>
      </c>
      <c r="O970" s="8">
        <f t="shared" si="1802"/>
        <v>0</v>
      </c>
      <c r="P970" s="8">
        <f t="shared" si="1803"/>
        <v>5263.4699999999966</v>
      </c>
      <c r="Q970" s="8">
        <f t="shared" si="1804"/>
        <v>11</v>
      </c>
      <c r="R970" s="8"/>
      <c r="T970" s="11">
        <f t="shared" si="1805"/>
        <v>45520</v>
      </c>
      <c r="U970" s="8">
        <f t="shared" si="1806"/>
        <v>5337</v>
      </c>
      <c r="V970" s="8">
        <f t="shared" si="1807"/>
        <v>527707.70000000019</v>
      </c>
      <c r="W970" s="8">
        <f t="shared" si="1808"/>
        <v>0</v>
      </c>
      <c r="X970" s="8">
        <f t="shared" si="1809"/>
        <v>0</v>
      </c>
      <c r="Y970" s="8">
        <f t="shared" si="1810"/>
        <v>9952.66</v>
      </c>
      <c r="Z970" s="8">
        <f t="shared" si="1811"/>
        <v>0</v>
      </c>
      <c r="AA970" s="8"/>
      <c r="AC970" s="11">
        <f t="shared" si="1812"/>
        <v>45520</v>
      </c>
      <c r="AD970" s="8">
        <f t="shared" si="1813"/>
        <v>11918</v>
      </c>
      <c r="AE970" s="8">
        <f t="shared" si="1814"/>
        <v>1510773.1599999995</v>
      </c>
      <c r="AF970" s="8">
        <f t="shared" si="1815"/>
        <v>11955.970000000008</v>
      </c>
      <c r="AG970" s="8">
        <f t="shared" si="1816"/>
        <v>0</v>
      </c>
      <c r="AH970" s="8">
        <f t="shared" si="1817"/>
        <v>13203.52000000001</v>
      </c>
      <c r="AI970" s="8">
        <f t="shared" si="1818"/>
        <v>126</v>
      </c>
      <c r="AJ970" s="8"/>
      <c r="AL970" s="11">
        <f t="shared" si="1819"/>
        <v>45520</v>
      </c>
      <c r="AM970" s="8">
        <f t="shared" si="1820"/>
        <v>9850</v>
      </c>
      <c r="AN970" s="8">
        <f t="shared" si="1821"/>
        <v>1303492.2700000005</v>
      </c>
      <c r="AO970" s="8">
        <f t="shared" si="1822"/>
        <v>3930.4900000000011</v>
      </c>
      <c r="AP970" s="8">
        <f t="shared" si="1823"/>
        <v>0</v>
      </c>
      <c r="AQ970" s="8">
        <f t="shared" si="1824"/>
        <v>14321.690000000004</v>
      </c>
      <c r="AR970" s="8">
        <f t="shared" si="1825"/>
        <v>22</v>
      </c>
      <c r="AS970" s="8"/>
      <c r="AU970" s="11">
        <f t="shared" si="1826"/>
        <v>45520</v>
      </c>
      <c r="AV970" s="8">
        <f t="shared" si="1827"/>
        <v>9896</v>
      </c>
      <c r="AW970" s="8">
        <f t="shared" si="1828"/>
        <v>877917.20999999961</v>
      </c>
      <c r="AX970" s="8">
        <f t="shared" si="1829"/>
        <v>0</v>
      </c>
      <c r="AY970" s="8">
        <f t="shared" si="1830"/>
        <v>6623.5999999999985</v>
      </c>
      <c r="AZ970" s="8">
        <f t="shared" si="1831"/>
        <v>-739.74</v>
      </c>
      <c r="BA970" s="8">
        <f t="shared" si="1832"/>
        <v>39</v>
      </c>
      <c r="BB970" s="8"/>
      <c r="BD970" s="11">
        <f t="shared" si="1833"/>
        <v>45520</v>
      </c>
      <c r="BE970" s="8">
        <f t="shared" si="1834"/>
        <v>11051</v>
      </c>
      <c r="BF970" s="8">
        <f t="shared" si="1835"/>
        <v>1424928.2299999995</v>
      </c>
      <c r="BG970" s="8">
        <f t="shared" si="1836"/>
        <v>6260.9600000000009</v>
      </c>
      <c r="BH970" s="8">
        <f t="shared" si="1837"/>
        <v>0</v>
      </c>
      <c r="BI970" s="8">
        <f t="shared" si="1838"/>
        <v>5795.099999999994</v>
      </c>
      <c r="BJ970" s="8">
        <f t="shared" si="1839"/>
        <v>1306</v>
      </c>
      <c r="BK970" s="8"/>
      <c r="BM970" s="11">
        <f t="shared" si="1840"/>
        <v>45520</v>
      </c>
      <c r="BN970" s="8">
        <f t="shared" si="1841"/>
        <v>11933</v>
      </c>
      <c r="BO970" s="8">
        <f t="shared" si="1842"/>
        <v>1586158.3699999999</v>
      </c>
      <c r="BP970" s="8">
        <f t="shared" si="1843"/>
        <v>7751.4500000000044</v>
      </c>
      <c r="BQ970" s="8">
        <f t="shared" si="1844"/>
        <v>0</v>
      </c>
      <c r="BR970" s="8">
        <f t="shared" si="1845"/>
        <v>31020.820000000011</v>
      </c>
      <c r="BS970" s="8">
        <f t="shared" si="1846"/>
        <v>85</v>
      </c>
      <c r="BT970" s="8"/>
      <c r="BV970" s="11">
        <f t="shared" si="1847"/>
        <v>45520</v>
      </c>
      <c r="BW970" s="8">
        <f t="shared" si="1848"/>
        <v>7270</v>
      </c>
      <c r="BX970" s="8">
        <f t="shared" si="1849"/>
        <v>576380.22999999986</v>
      </c>
      <c r="BY970" s="8">
        <f t="shared" si="1850"/>
        <v>8163.2599999999993</v>
      </c>
      <c r="BZ970" s="8">
        <f t="shared" si="1851"/>
        <v>0</v>
      </c>
      <c r="CA970" s="8">
        <f t="shared" si="1852"/>
        <v>7274.4400000000005</v>
      </c>
      <c r="CB970" s="8">
        <f t="shared" si="1853"/>
        <v>34</v>
      </c>
      <c r="CC970" s="8"/>
      <c r="CE970" s="11">
        <f t="shared" si="1854"/>
        <v>45520</v>
      </c>
      <c r="CF970" s="8">
        <f t="shared" si="1855"/>
        <v>7664</v>
      </c>
      <c r="CG970" s="8">
        <f t="shared" si="1856"/>
        <v>944190.62000000023</v>
      </c>
      <c r="CH970" s="8">
        <f t="shared" si="1857"/>
        <v>1666.1799999999998</v>
      </c>
      <c r="CI970" s="8">
        <f t="shared" si="1858"/>
        <v>25</v>
      </c>
      <c r="CJ970" s="8">
        <f t="shared" si="1859"/>
        <v>23.230000000000029</v>
      </c>
      <c r="CK970" s="8">
        <f t="shared" si="1860"/>
        <v>98</v>
      </c>
      <c r="CL970" s="8"/>
      <c r="CN970" s="11">
        <f t="shared" si="1861"/>
        <v>45520</v>
      </c>
      <c r="CO970" s="8">
        <f t="shared" si="1862"/>
        <v>15108</v>
      </c>
      <c r="CP970" s="8">
        <f t="shared" si="1863"/>
        <v>1725529.4200000006</v>
      </c>
      <c r="CQ970" s="8">
        <f t="shared" si="1864"/>
        <v>15524.62</v>
      </c>
      <c r="CR970" s="8">
        <f t="shared" si="1865"/>
        <v>92609.140000000101</v>
      </c>
      <c r="CS970" s="8">
        <f t="shared" si="1866"/>
        <v>10638.579999999998</v>
      </c>
      <c r="CT970" s="8">
        <f t="shared" si="1867"/>
        <v>761</v>
      </c>
      <c r="CU970" s="8"/>
      <c r="CW970" s="11">
        <f t="shared" si="1868"/>
        <v>45520</v>
      </c>
      <c r="CX970" s="8">
        <f t="shared" si="1869"/>
        <v>2942</v>
      </c>
      <c r="CY970" s="8">
        <f t="shared" si="1870"/>
        <v>188834.02000000011</v>
      </c>
      <c r="CZ970" s="8">
        <f t="shared" si="1871"/>
        <v>-4.5</v>
      </c>
      <c r="DA970" s="8">
        <f t="shared" si="1872"/>
        <v>1142</v>
      </c>
      <c r="DB970" s="8">
        <f t="shared" si="1873"/>
        <v>6971.76</v>
      </c>
      <c r="DC970" s="8">
        <f t="shared" si="1874"/>
        <v>36</v>
      </c>
      <c r="DD970" s="8"/>
      <c r="DF970" s="11">
        <f t="shared" si="1875"/>
        <v>45520</v>
      </c>
      <c r="DG970" s="8">
        <f t="shared" si="1876"/>
        <v>0</v>
      </c>
      <c r="DH970" s="8">
        <f t="shared" si="1877"/>
        <v>0</v>
      </c>
      <c r="DI970" s="8">
        <f t="shared" si="1878"/>
        <v>0</v>
      </c>
      <c r="DJ970" s="8">
        <f t="shared" si="1879"/>
        <v>0</v>
      </c>
      <c r="DK970" s="8">
        <f t="shared" si="1880"/>
        <v>0</v>
      </c>
      <c r="DL970" s="8">
        <f t="shared" si="1881"/>
        <v>0</v>
      </c>
      <c r="DM970" s="8"/>
      <c r="DO970" s="11">
        <f t="shared" si="1882"/>
        <v>45520</v>
      </c>
      <c r="DP970" s="8">
        <f t="shared" si="1883"/>
        <v>0</v>
      </c>
      <c r="DQ970" s="8">
        <f t="shared" si="1884"/>
        <v>0</v>
      </c>
      <c r="DR970" s="8">
        <f t="shared" si="1885"/>
        <v>0</v>
      </c>
      <c r="DS970" s="8">
        <f t="shared" si="1886"/>
        <v>0</v>
      </c>
      <c r="DT970" s="8">
        <f t="shared" si="1887"/>
        <v>0</v>
      </c>
      <c r="DU970" s="8">
        <f t="shared" si="1888"/>
        <v>0</v>
      </c>
      <c r="DV970" s="8"/>
      <c r="DX970" s="11">
        <f t="shared" si="1889"/>
        <v>45520</v>
      </c>
      <c r="DY970" s="8">
        <f t="shared" si="1890"/>
        <v>0</v>
      </c>
      <c r="DZ970" s="8">
        <f t="shared" si="1891"/>
        <v>0</v>
      </c>
      <c r="EA970" s="8">
        <f t="shared" si="1892"/>
        <v>0</v>
      </c>
      <c r="EB970" s="8">
        <f t="shared" si="1893"/>
        <v>0</v>
      </c>
      <c r="EC970" s="8">
        <f t="shared" si="1894"/>
        <v>0</v>
      </c>
      <c r="ED970" s="8">
        <f t="shared" si="1895"/>
        <v>0</v>
      </c>
      <c r="EE970" s="8"/>
    </row>
    <row r="971" spans="2:135" x14ac:dyDescent="0.3">
      <c r="B971" s="11">
        <f t="shared" si="1791"/>
        <v>45521</v>
      </c>
      <c r="C971" s="8">
        <f t="shared" si="1792"/>
        <v>10049</v>
      </c>
      <c r="D971" s="8">
        <f t="shared" si="1793"/>
        <v>1422798.5399999996</v>
      </c>
      <c r="E971" s="8">
        <f t="shared" si="1794"/>
        <v>0</v>
      </c>
      <c r="F971" s="8">
        <f t="shared" si="1795"/>
        <v>6643.4</v>
      </c>
      <c r="G971" s="8">
        <f t="shared" si="1796"/>
        <v>10030.76</v>
      </c>
      <c r="H971" s="8">
        <f t="shared" si="1797"/>
        <v>80</v>
      </c>
      <c r="I971" s="8"/>
      <c r="K971" s="11">
        <f t="shared" si="1798"/>
        <v>45521</v>
      </c>
      <c r="L971" s="8">
        <f t="shared" si="1799"/>
        <v>8387</v>
      </c>
      <c r="M971" s="8">
        <f t="shared" si="1800"/>
        <v>1158139.4799999997</v>
      </c>
      <c r="N971" s="8">
        <f t="shared" si="1801"/>
        <v>4412.0500000000011</v>
      </c>
      <c r="O971" s="8">
        <f t="shared" si="1802"/>
        <v>0</v>
      </c>
      <c r="P971" s="8">
        <f t="shared" si="1803"/>
        <v>5268.4199999999964</v>
      </c>
      <c r="Q971" s="8">
        <f t="shared" si="1804"/>
        <v>11</v>
      </c>
      <c r="R971" s="8"/>
      <c r="T971" s="11">
        <f t="shared" si="1805"/>
        <v>45521</v>
      </c>
      <c r="U971" s="8">
        <f t="shared" si="1806"/>
        <v>5387</v>
      </c>
      <c r="V971" s="8">
        <f t="shared" si="1807"/>
        <v>533327.4700000002</v>
      </c>
      <c r="W971" s="8">
        <f t="shared" si="1808"/>
        <v>0</v>
      </c>
      <c r="X971" s="8">
        <f t="shared" si="1809"/>
        <v>0</v>
      </c>
      <c r="Y971" s="8">
        <f t="shared" si="1810"/>
        <v>9995.16</v>
      </c>
      <c r="Z971" s="8">
        <f t="shared" si="1811"/>
        <v>0</v>
      </c>
      <c r="AA971" s="8"/>
      <c r="AC971" s="11">
        <f t="shared" si="1812"/>
        <v>45521</v>
      </c>
      <c r="AD971" s="8">
        <f t="shared" si="1813"/>
        <v>11975</v>
      </c>
      <c r="AE971" s="8">
        <f t="shared" si="1814"/>
        <v>1517731.8699999994</v>
      </c>
      <c r="AF971" s="8">
        <f t="shared" si="1815"/>
        <v>12036.500000000009</v>
      </c>
      <c r="AG971" s="8">
        <f t="shared" si="1816"/>
        <v>0</v>
      </c>
      <c r="AH971" s="8">
        <f t="shared" si="1817"/>
        <v>13278.170000000009</v>
      </c>
      <c r="AI971" s="8">
        <f t="shared" si="1818"/>
        <v>126</v>
      </c>
      <c r="AJ971" s="8"/>
      <c r="AL971" s="11">
        <f t="shared" si="1819"/>
        <v>45521</v>
      </c>
      <c r="AM971" s="8">
        <f t="shared" si="1820"/>
        <v>9873</v>
      </c>
      <c r="AN971" s="8">
        <f t="shared" si="1821"/>
        <v>1306388.9600000004</v>
      </c>
      <c r="AO971" s="8">
        <f t="shared" si="1822"/>
        <v>3930.4900000000011</v>
      </c>
      <c r="AP971" s="8">
        <f t="shared" si="1823"/>
        <v>0</v>
      </c>
      <c r="AQ971" s="8">
        <f t="shared" si="1824"/>
        <v>14321.690000000004</v>
      </c>
      <c r="AR971" s="8">
        <f t="shared" si="1825"/>
        <v>22</v>
      </c>
      <c r="AS971" s="8"/>
      <c r="AU971" s="11">
        <f t="shared" si="1826"/>
        <v>45521</v>
      </c>
      <c r="AV971" s="8">
        <f t="shared" si="1827"/>
        <v>9932</v>
      </c>
      <c r="AW971" s="8">
        <f t="shared" si="1828"/>
        <v>880540.66999999958</v>
      </c>
      <c r="AX971" s="8">
        <f t="shared" si="1829"/>
        <v>0</v>
      </c>
      <c r="AY971" s="8">
        <f t="shared" si="1830"/>
        <v>6657.5999999999985</v>
      </c>
      <c r="AZ971" s="8">
        <f t="shared" si="1831"/>
        <v>-739.74</v>
      </c>
      <c r="BA971" s="8">
        <f t="shared" si="1832"/>
        <v>39</v>
      </c>
      <c r="BB971" s="8"/>
      <c r="BD971" s="11">
        <f t="shared" si="1833"/>
        <v>45521</v>
      </c>
      <c r="BE971" s="8">
        <f t="shared" si="1834"/>
        <v>11097</v>
      </c>
      <c r="BF971" s="8">
        <f t="shared" si="1835"/>
        <v>1430865.0599999996</v>
      </c>
      <c r="BG971" s="8">
        <f t="shared" si="1836"/>
        <v>6310.8300000000008</v>
      </c>
      <c r="BH971" s="8">
        <f t="shared" si="1837"/>
        <v>0</v>
      </c>
      <c r="BI971" s="8">
        <f t="shared" si="1838"/>
        <v>5800.0499999999938</v>
      </c>
      <c r="BJ971" s="8">
        <f t="shared" si="1839"/>
        <v>1332</v>
      </c>
      <c r="BK971" s="8"/>
      <c r="BM971" s="11">
        <f t="shared" si="1840"/>
        <v>45521</v>
      </c>
      <c r="BN971" s="8">
        <f t="shared" si="1841"/>
        <v>11972</v>
      </c>
      <c r="BO971" s="8">
        <f t="shared" si="1842"/>
        <v>1590883.24</v>
      </c>
      <c r="BP971" s="8">
        <f t="shared" si="1843"/>
        <v>7751.4500000000044</v>
      </c>
      <c r="BQ971" s="8">
        <f t="shared" si="1844"/>
        <v>0</v>
      </c>
      <c r="BR971" s="8">
        <f t="shared" si="1845"/>
        <v>31020.820000000011</v>
      </c>
      <c r="BS971" s="8">
        <f t="shared" si="1846"/>
        <v>87</v>
      </c>
      <c r="BT971" s="8"/>
      <c r="BV971" s="11">
        <f t="shared" si="1847"/>
        <v>45521</v>
      </c>
      <c r="BW971" s="8">
        <f t="shared" si="1848"/>
        <v>7311</v>
      </c>
      <c r="BX971" s="8">
        <f t="shared" si="1849"/>
        <v>579705.75999999989</v>
      </c>
      <c r="BY971" s="8">
        <f t="shared" si="1850"/>
        <v>8209.2599999999984</v>
      </c>
      <c r="BZ971" s="8">
        <f t="shared" si="1851"/>
        <v>0</v>
      </c>
      <c r="CA971" s="8">
        <f t="shared" si="1852"/>
        <v>7309.4400000000005</v>
      </c>
      <c r="CB971" s="8">
        <f t="shared" si="1853"/>
        <v>34</v>
      </c>
      <c r="CC971" s="8"/>
      <c r="CE971" s="11">
        <f t="shared" si="1854"/>
        <v>45521</v>
      </c>
      <c r="CF971" s="8">
        <f t="shared" si="1855"/>
        <v>7728</v>
      </c>
      <c r="CG971" s="8">
        <f t="shared" si="1856"/>
        <v>952733.06000000017</v>
      </c>
      <c r="CH971" s="8">
        <f t="shared" si="1857"/>
        <v>1770.1799999999998</v>
      </c>
      <c r="CI971" s="8">
        <f t="shared" si="1858"/>
        <v>25</v>
      </c>
      <c r="CJ971" s="8">
        <f t="shared" si="1859"/>
        <v>273.23</v>
      </c>
      <c r="CK971" s="8">
        <f t="shared" si="1860"/>
        <v>98</v>
      </c>
      <c r="CL971" s="8"/>
      <c r="CN971" s="11">
        <f t="shared" si="1861"/>
        <v>45521</v>
      </c>
      <c r="CO971" s="8">
        <f t="shared" si="1862"/>
        <v>15163</v>
      </c>
      <c r="CP971" s="8">
        <f t="shared" si="1863"/>
        <v>1731521.4700000007</v>
      </c>
      <c r="CQ971" s="8">
        <f t="shared" si="1864"/>
        <v>15625.52</v>
      </c>
      <c r="CR971" s="8">
        <f t="shared" si="1865"/>
        <v>92841.640000000101</v>
      </c>
      <c r="CS971" s="8">
        <f t="shared" si="1866"/>
        <v>10788.579999999998</v>
      </c>
      <c r="CT971" s="8">
        <f t="shared" si="1867"/>
        <v>762</v>
      </c>
      <c r="CU971" s="8"/>
      <c r="CW971" s="11">
        <f t="shared" si="1868"/>
        <v>45521</v>
      </c>
      <c r="CX971" s="8">
        <f t="shared" si="1869"/>
        <v>2942</v>
      </c>
      <c r="CY971" s="8">
        <f t="shared" si="1870"/>
        <v>188834.02000000011</v>
      </c>
      <c r="CZ971" s="8">
        <f t="shared" si="1871"/>
        <v>-4.5</v>
      </c>
      <c r="DA971" s="8">
        <f t="shared" si="1872"/>
        <v>1142</v>
      </c>
      <c r="DB971" s="8">
        <f t="shared" si="1873"/>
        <v>6971.76</v>
      </c>
      <c r="DC971" s="8">
        <f t="shared" si="1874"/>
        <v>36</v>
      </c>
      <c r="DD971" s="8"/>
      <c r="DF971" s="11">
        <f t="shared" si="1875"/>
        <v>45521</v>
      </c>
      <c r="DG971" s="8">
        <f t="shared" si="1876"/>
        <v>0</v>
      </c>
      <c r="DH971" s="8">
        <f t="shared" si="1877"/>
        <v>0</v>
      </c>
      <c r="DI971" s="8">
        <f t="shared" si="1878"/>
        <v>0</v>
      </c>
      <c r="DJ971" s="8">
        <f t="shared" si="1879"/>
        <v>0</v>
      </c>
      <c r="DK971" s="8">
        <f t="shared" si="1880"/>
        <v>0</v>
      </c>
      <c r="DL971" s="8">
        <f t="shared" si="1881"/>
        <v>0</v>
      </c>
      <c r="DM971" s="8"/>
      <c r="DO971" s="11">
        <f t="shared" si="1882"/>
        <v>45521</v>
      </c>
      <c r="DP971" s="8">
        <f t="shared" si="1883"/>
        <v>0</v>
      </c>
      <c r="DQ971" s="8">
        <f t="shared" si="1884"/>
        <v>0</v>
      </c>
      <c r="DR971" s="8">
        <f t="shared" si="1885"/>
        <v>0</v>
      </c>
      <c r="DS971" s="8">
        <f t="shared" si="1886"/>
        <v>0</v>
      </c>
      <c r="DT971" s="8">
        <f t="shared" si="1887"/>
        <v>0</v>
      </c>
      <c r="DU971" s="8">
        <f t="shared" si="1888"/>
        <v>0</v>
      </c>
      <c r="DV971" s="8"/>
      <c r="DX971" s="11">
        <f t="shared" si="1889"/>
        <v>45521</v>
      </c>
      <c r="DY971" s="8">
        <f t="shared" si="1890"/>
        <v>0</v>
      </c>
      <c r="DZ971" s="8">
        <f t="shared" si="1891"/>
        <v>0</v>
      </c>
      <c r="EA971" s="8">
        <f t="shared" si="1892"/>
        <v>0</v>
      </c>
      <c r="EB971" s="8">
        <f t="shared" si="1893"/>
        <v>0</v>
      </c>
      <c r="EC971" s="8">
        <f t="shared" si="1894"/>
        <v>0</v>
      </c>
      <c r="ED971" s="8">
        <f t="shared" si="1895"/>
        <v>0</v>
      </c>
      <c r="EE971" s="8"/>
    </row>
    <row r="972" spans="2:135" x14ac:dyDescent="0.3">
      <c r="B972" s="11">
        <f t="shared" si="1791"/>
        <v>45522</v>
      </c>
      <c r="C972" s="8">
        <f t="shared" si="1792"/>
        <v>10077</v>
      </c>
      <c r="D972" s="8">
        <f t="shared" si="1793"/>
        <v>1426435.2999999996</v>
      </c>
      <c r="E972" s="8">
        <f t="shared" si="1794"/>
        <v>0</v>
      </c>
      <c r="F972" s="8">
        <f t="shared" si="1795"/>
        <v>6677.4</v>
      </c>
      <c r="G972" s="8">
        <f t="shared" si="1796"/>
        <v>10030.76</v>
      </c>
      <c r="H972" s="8">
        <f t="shared" si="1797"/>
        <v>81</v>
      </c>
      <c r="I972" s="8"/>
      <c r="K972" s="11">
        <f t="shared" si="1798"/>
        <v>45522</v>
      </c>
      <c r="L972" s="8">
        <f t="shared" si="1799"/>
        <v>8431</v>
      </c>
      <c r="M972" s="8">
        <f t="shared" si="1800"/>
        <v>1164484.7799999998</v>
      </c>
      <c r="N972" s="8">
        <f t="shared" si="1801"/>
        <v>4437.2900000000009</v>
      </c>
      <c r="O972" s="8">
        <f t="shared" si="1802"/>
        <v>0</v>
      </c>
      <c r="P972" s="8">
        <f t="shared" si="1803"/>
        <v>5273.3699999999963</v>
      </c>
      <c r="Q972" s="8">
        <f t="shared" si="1804"/>
        <v>11</v>
      </c>
      <c r="R972" s="8"/>
      <c r="T972" s="11">
        <f t="shared" si="1805"/>
        <v>45522</v>
      </c>
      <c r="U972" s="8">
        <f t="shared" si="1806"/>
        <v>5416</v>
      </c>
      <c r="V972" s="8">
        <f t="shared" si="1807"/>
        <v>536208.51000000024</v>
      </c>
      <c r="W972" s="8">
        <f t="shared" si="1808"/>
        <v>0</v>
      </c>
      <c r="X972" s="8">
        <f t="shared" si="1809"/>
        <v>0</v>
      </c>
      <c r="Y972" s="8">
        <f t="shared" si="1810"/>
        <v>10073.16</v>
      </c>
      <c r="Z972" s="8">
        <f t="shared" si="1811"/>
        <v>0</v>
      </c>
      <c r="AA972" s="8"/>
      <c r="AC972" s="11">
        <f t="shared" si="1812"/>
        <v>45522</v>
      </c>
      <c r="AD972" s="8">
        <f t="shared" si="1813"/>
        <v>12006</v>
      </c>
      <c r="AE972" s="8">
        <f t="shared" si="1814"/>
        <v>1521837.1999999995</v>
      </c>
      <c r="AF972" s="8">
        <f t="shared" si="1815"/>
        <v>12067.490000000009</v>
      </c>
      <c r="AG972" s="8">
        <f t="shared" si="1816"/>
        <v>0</v>
      </c>
      <c r="AH972" s="8">
        <f t="shared" si="1817"/>
        <v>13358.170000000009</v>
      </c>
      <c r="AI972" s="8">
        <f t="shared" si="1818"/>
        <v>127</v>
      </c>
      <c r="AJ972" s="8"/>
      <c r="AL972" s="11">
        <f t="shared" si="1819"/>
        <v>45522</v>
      </c>
      <c r="AM972" s="8">
        <f t="shared" si="1820"/>
        <v>9906</v>
      </c>
      <c r="AN972" s="8">
        <f t="shared" si="1821"/>
        <v>1310666.8700000003</v>
      </c>
      <c r="AO972" s="8">
        <f t="shared" si="1822"/>
        <v>3934.190000000001</v>
      </c>
      <c r="AP972" s="8">
        <f t="shared" si="1823"/>
        <v>0</v>
      </c>
      <c r="AQ972" s="8">
        <f t="shared" si="1824"/>
        <v>14486.040000000005</v>
      </c>
      <c r="AR972" s="8">
        <f t="shared" si="1825"/>
        <v>22</v>
      </c>
      <c r="AS972" s="8"/>
      <c r="AU972" s="11">
        <f t="shared" si="1826"/>
        <v>45522</v>
      </c>
      <c r="AV972" s="8">
        <f t="shared" si="1827"/>
        <v>9955</v>
      </c>
      <c r="AW972" s="8">
        <f t="shared" si="1828"/>
        <v>882232.36999999953</v>
      </c>
      <c r="AX972" s="8">
        <f t="shared" si="1829"/>
        <v>0</v>
      </c>
      <c r="AY972" s="8">
        <f t="shared" si="1830"/>
        <v>6671.5999999999985</v>
      </c>
      <c r="AZ972" s="8">
        <f t="shared" si="1831"/>
        <v>-739.74</v>
      </c>
      <c r="BA972" s="8">
        <f t="shared" si="1832"/>
        <v>39</v>
      </c>
      <c r="BB972" s="8"/>
      <c r="BD972" s="11">
        <f t="shared" si="1833"/>
        <v>45522</v>
      </c>
      <c r="BE972" s="8">
        <f t="shared" si="1834"/>
        <v>11125</v>
      </c>
      <c r="BF972" s="8">
        <f t="shared" si="1835"/>
        <v>1434805.6499999997</v>
      </c>
      <c r="BG972" s="8">
        <f t="shared" si="1836"/>
        <v>6333.0000000000009</v>
      </c>
      <c r="BH972" s="8">
        <f t="shared" si="1837"/>
        <v>0</v>
      </c>
      <c r="BI972" s="8">
        <f t="shared" si="1838"/>
        <v>5800.0499999999938</v>
      </c>
      <c r="BJ972" s="8">
        <f t="shared" si="1839"/>
        <v>1358</v>
      </c>
      <c r="BK972" s="8"/>
      <c r="BM972" s="11">
        <f t="shared" si="1840"/>
        <v>45522</v>
      </c>
      <c r="BN972" s="8">
        <f t="shared" si="1841"/>
        <v>12006</v>
      </c>
      <c r="BO972" s="8">
        <f t="shared" si="1842"/>
        <v>1595025.25</v>
      </c>
      <c r="BP972" s="8">
        <f t="shared" si="1843"/>
        <v>7764.4800000000041</v>
      </c>
      <c r="BQ972" s="8">
        <f t="shared" si="1844"/>
        <v>0</v>
      </c>
      <c r="BR972" s="8">
        <f t="shared" si="1845"/>
        <v>31020.820000000011</v>
      </c>
      <c r="BS972" s="8">
        <f t="shared" si="1846"/>
        <v>89</v>
      </c>
      <c r="BT972" s="8"/>
      <c r="BV972" s="11">
        <f t="shared" si="1847"/>
        <v>45522</v>
      </c>
      <c r="BW972" s="8">
        <f t="shared" si="1848"/>
        <v>7342</v>
      </c>
      <c r="BX972" s="8">
        <f t="shared" si="1849"/>
        <v>582144.49999999988</v>
      </c>
      <c r="BY972" s="8">
        <f t="shared" si="1850"/>
        <v>8247.2599999999984</v>
      </c>
      <c r="BZ972" s="8">
        <f t="shared" si="1851"/>
        <v>0</v>
      </c>
      <c r="CA972" s="8">
        <f t="shared" si="1852"/>
        <v>7379.4400000000005</v>
      </c>
      <c r="CB972" s="8">
        <f t="shared" si="1853"/>
        <v>34</v>
      </c>
      <c r="CC972" s="8"/>
      <c r="CE972" s="11">
        <f t="shared" si="1854"/>
        <v>45522</v>
      </c>
      <c r="CF972" s="8">
        <f t="shared" si="1855"/>
        <v>7753</v>
      </c>
      <c r="CG972" s="8">
        <f t="shared" si="1856"/>
        <v>955989.66000000015</v>
      </c>
      <c r="CH972" s="8">
        <f t="shared" si="1857"/>
        <v>1794.1799999999998</v>
      </c>
      <c r="CI972" s="8">
        <f t="shared" si="1858"/>
        <v>25</v>
      </c>
      <c r="CJ972" s="8">
        <f t="shared" si="1859"/>
        <v>273.23</v>
      </c>
      <c r="CK972" s="8">
        <f t="shared" si="1860"/>
        <v>98</v>
      </c>
      <c r="CL972" s="8"/>
      <c r="CN972" s="11">
        <f t="shared" si="1861"/>
        <v>45522</v>
      </c>
      <c r="CO972" s="8">
        <f t="shared" si="1862"/>
        <v>15200</v>
      </c>
      <c r="CP972" s="8">
        <f t="shared" si="1863"/>
        <v>1735130.9700000007</v>
      </c>
      <c r="CQ972" s="8">
        <f t="shared" si="1864"/>
        <v>15698.02</v>
      </c>
      <c r="CR972" s="8">
        <f t="shared" si="1865"/>
        <v>92988.880000000107</v>
      </c>
      <c r="CS972" s="8">
        <f t="shared" si="1866"/>
        <v>11063.579999999998</v>
      </c>
      <c r="CT972" s="8">
        <f t="shared" si="1867"/>
        <v>764</v>
      </c>
      <c r="CU972" s="8"/>
      <c r="CW972" s="11">
        <f t="shared" si="1868"/>
        <v>45522</v>
      </c>
      <c r="CX972" s="8">
        <f t="shared" si="1869"/>
        <v>2942</v>
      </c>
      <c r="CY972" s="8">
        <f t="shared" si="1870"/>
        <v>188834.02000000011</v>
      </c>
      <c r="CZ972" s="8">
        <f t="shared" si="1871"/>
        <v>-4.5</v>
      </c>
      <c r="DA972" s="8">
        <f t="shared" si="1872"/>
        <v>1142</v>
      </c>
      <c r="DB972" s="8">
        <f t="shared" si="1873"/>
        <v>6971.76</v>
      </c>
      <c r="DC972" s="8">
        <f t="shared" si="1874"/>
        <v>36</v>
      </c>
      <c r="DD972" s="8"/>
      <c r="DF972" s="11">
        <f t="shared" si="1875"/>
        <v>45522</v>
      </c>
      <c r="DG972" s="8">
        <f t="shared" si="1876"/>
        <v>0</v>
      </c>
      <c r="DH972" s="8">
        <f t="shared" si="1877"/>
        <v>0</v>
      </c>
      <c r="DI972" s="8">
        <f t="shared" si="1878"/>
        <v>0</v>
      </c>
      <c r="DJ972" s="8">
        <f t="shared" si="1879"/>
        <v>0</v>
      </c>
      <c r="DK972" s="8">
        <f t="shared" si="1880"/>
        <v>0</v>
      </c>
      <c r="DL972" s="8">
        <f t="shared" si="1881"/>
        <v>0</v>
      </c>
      <c r="DM972" s="8"/>
      <c r="DO972" s="11">
        <f t="shared" si="1882"/>
        <v>45522</v>
      </c>
      <c r="DP972" s="8">
        <f t="shared" si="1883"/>
        <v>0</v>
      </c>
      <c r="DQ972" s="8">
        <f t="shared" si="1884"/>
        <v>0</v>
      </c>
      <c r="DR972" s="8">
        <f t="shared" si="1885"/>
        <v>0</v>
      </c>
      <c r="DS972" s="8">
        <f t="shared" si="1886"/>
        <v>0</v>
      </c>
      <c r="DT972" s="8">
        <f t="shared" si="1887"/>
        <v>0</v>
      </c>
      <c r="DU972" s="8">
        <f t="shared" si="1888"/>
        <v>0</v>
      </c>
      <c r="DV972" s="8"/>
      <c r="DX972" s="11">
        <f t="shared" si="1889"/>
        <v>45522</v>
      </c>
      <c r="DY972" s="8">
        <f t="shared" si="1890"/>
        <v>0</v>
      </c>
      <c r="DZ972" s="8">
        <f t="shared" si="1891"/>
        <v>0</v>
      </c>
      <c r="EA972" s="8">
        <f t="shared" si="1892"/>
        <v>0</v>
      </c>
      <c r="EB972" s="8">
        <f t="shared" si="1893"/>
        <v>0</v>
      </c>
      <c r="EC972" s="8">
        <f t="shared" si="1894"/>
        <v>0</v>
      </c>
      <c r="ED972" s="8">
        <f t="shared" si="1895"/>
        <v>0</v>
      </c>
      <c r="EE972" s="8"/>
    </row>
    <row r="973" spans="2:135" x14ac:dyDescent="0.3">
      <c r="B973" s="11">
        <f t="shared" si="1791"/>
        <v>45523</v>
      </c>
      <c r="C973" s="8">
        <f t="shared" si="1792"/>
        <v>10122</v>
      </c>
      <c r="D973" s="8">
        <f t="shared" si="1793"/>
        <v>1432631.3599999996</v>
      </c>
      <c r="E973" s="8">
        <f t="shared" si="1794"/>
        <v>0</v>
      </c>
      <c r="F973" s="8">
        <f t="shared" si="1795"/>
        <v>6704.4</v>
      </c>
      <c r="G973" s="8">
        <f t="shared" si="1796"/>
        <v>10030.76</v>
      </c>
      <c r="H973" s="8">
        <f t="shared" si="1797"/>
        <v>82</v>
      </c>
      <c r="I973" s="8"/>
      <c r="K973" s="11">
        <f t="shared" si="1798"/>
        <v>45523</v>
      </c>
      <c r="L973" s="8">
        <f t="shared" si="1799"/>
        <v>8498</v>
      </c>
      <c r="M973" s="8">
        <f t="shared" si="1800"/>
        <v>1174146.4199999997</v>
      </c>
      <c r="N973" s="8">
        <f t="shared" si="1801"/>
        <v>4451.9100000000008</v>
      </c>
      <c r="O973" s="8">
        <f t="shared" si="1802"/>
        <v>0</v>
      </c>
      <c r="P973" s="8">
        <f t="shared" si="1803"/>
        <v>5273.3699999999963</v>
      </c>
      <c r="Q973" s="8">
        <f t="shared" si="1804"/>
        <v>11</v>
      </c>
      <c r="R973" s="8"/>
      <c r="T973" s="11">
        <f t="shared" si="1805"/>
        <v>45523</v>
      </c>
      <c r="U973" s="8">
        <f t="shared" si="1806"/>
        <v>5450</v>
      </c>
      <c r="V973" s="8">
        <f t="shared" si="1807"/>
        <v>539313.83000000019</v>
      </c>
      <c r="W973" s="8">
        <f t="shared" si="1808"/>
        <v>0</v>
      </c>
      <c r="X973" s="8">
        <f t="shared" si="1809"/>
        <v>0</v>
      </c>
      <c r="Y973" s="8">
        <f t="shared" si="1810"/>
        <v>10090.41</v>
      </c>
      <c r="Z973" s="8">
        <f t="shared" si="1811"/>
        <v>0</v>
      </c>
      <c r="AA973" s="8"/>
      <c r="AC973" s="11">
        <f t="shared" si="1812"/>
        <v>45523</v>
      </c>
      <c r="AD973" s="8">
        <f t="shared" si="1813"/>
        <v>12065</v>
      </c>
      <c r="AE973" s="8">
        <f t="shared" si="1814"/>
        <v>1529900.7799999996</v>
      </c>
      <c r="AF973" s="8">
        <f t="shared" si="1815"/>
        <v>12135.050000000008</v>
      </c>
      <c r="AG973" s="8">
        <f t="shared" si="1816"/>
        <v>0</v>
      </c>
      <c r="AH973" s="8">
        <f t="shared" si="1817"/>
        <v>13413.12000000001</v>
      </c>
      <c r="AI973" s="8">
        <f t="shared" si="1818"/>
        <v>128</v>
      </c>
      <c r="AJ973" s="8"/>
      <c r="AL973" s="11">
        <f t="shared" si="1819"/>
        <v>45523</v>
      </c>
      <c r="AM973" s="8">
        <f t="shared" si="1820"/>
        <v>9948</v>
      </c>
      <c r="AN973" s="8">
        <f t="shared" si="1821"/>
        <v>1316641.6100000003</v>
      </c>
      <c r="AO973" s="8">
        <f t="shared" si="1822"/>
        <v>3934.190000000001</v>
      </c>
      <c r="AP973" s="8">
        <f t="shared" si="1823"/>
        <v>0</v>
      </c>
      <c r="AQ973" s="8">
        <f t="shared" si="1824"/>
        <v>14644.210000000005</v>
      </c>
      <c r="AR973" s="8">
        <f t="shared" si="1825"/>
        <v>22</v>
      </c>
      <c r="AS973" s="8"/>
      <c r="AU973" s="11">
        <f t="shared" si="1826"/>
        <v>45523</v>
      </c>
      <c r="AV973" s="8">
        <f t="shared" si="1827"/>
        <v>9991</v>
      </c>
      <c r="AW973" s="8">
        <f t="shared" si="1828"/>
        <v>885599.34999999951</v>
      </c>
      <c r="AX973" s="8">
        <f t="shared" si="1829"/>
        <v>0</v>
      </c>
      <c r="AY973" s="8">
        <f t="shared" si="1830"/>
        <v>6691.5999999999985</v>
      </c>
      <c r="AZ973" s="8">
        <f t="shared" si="1831"/>
        <v>-739.74</v>
      </c>
      <c r="BA973" s="8">
        <f t="shared" si="1832"/>
        <v>39</v>
      </c>
      <c r="BB973" s="8"/>
      <c r="BD973" s="11">
        <f t="shared" si="1833"/>
        <v>45523</v>
      </c>
      <c r="BE973" s="8">
        <f t="shared" si="1834"/>
        <v>11170</v>
      </c>
      <c r="BF973" s="8">
        <f t="shared" si="1835"/>
        <v>1441705.9499999997</v>
      </c>
      <c r="BG973" s="8">
        <f t="shared" si="1836"/>
        <v>6335.7700000000013</v>
      </c>
      <c r="BH973" s="8">
        <f t="shared" si="1837"/>
        <v>0</v>
      </c>
      <c r="BI973" s="8">
        <f t="shared" si="1838"/>
        <v>5804.9999999999936</v>
      </c>
      <c r="BJ973" s="8">
        <f t="shared" si="1839"/>
        <v>1384</v>
      </c>
      <c r="BK973" s="8"/>
      <c r="BM973" s="11">
        <f t="shared" si="1840"/>
        <v>45523</v>
      </c>
      <c r="BN973" s="8">
        <f t="shared" si="1841"/>
        <v>12054</v>
      </c>
      <c r="BO973" s="8">
        <f t="shared" si="1842"/>
        <v>1601160.4</v>
      </c>
      <c r="BP973" s="8">
        <f t="shared" si="1843"/>
        <v>7799.8400000000038</v>
      </c>
      <c r="BQ973" s="8">
        <f t="shared" si="1844"/>
        <v>0</v>
      </c>
      <c r="BR973" s="8">
        <f t="shared" si="1845"/>
        <v>31157.820000000011</v>
      </c>
      <c r="BS973" s="8">
        <f t="shared" si="1846"/>
        <v>91</v>
      </c>
      <c r="BT973" s="8"/>
      <c r="BV973" s="11">
        <f t="shared" si="1847"/>
        <v>45523</v>
      </c>
      <c r="BW973" s="8">
        <f t="shared" si="1848"/>
        <v>7379</v>
      </c>
      <c r="BX973" s="8">
        <f t="shared" si="1849"/>
        <v>585058.66999999993</v>
      </c>
      <c r="BY973" s="8">
        <f t="shared" si="1850"/>
        <v>8267.2599999999984</v>
      </c>
      <c r="BZ973" s="8">
        <f t="shared" si="1851"/>
        <v>0</v>
      </c>
      <c r="CA973" s="8">
        <f t="shared" si="1852"/>
        <v>7379.4400000000005</v>
      </c>
      <c r="CB973" s="8">
        <f t="shared" si="1853"/>
        <v>34</v>
      </c>
      <c r="CC973" s="8"/>
      <c r="CE973" s="11">
        <f t="shared" si="1854"/>
        <v>45523</v>
      </c>
      <c r="CF973" s="8">
        <f t="shared" si="1855"/>
        <v>7784</v>
      </c>
      <c r="CG973" s="8">
        <f t="shared" si="1856"/>
        <v>960084.67000000016</v>
      </c>
      <c r="CH973" s="8">
        <f t="shared" si="1857"/>
        <v>1801.1799999999998</v>
      </c>
      <c r="CI973" s="8">
        <f t="shared" si="1858"/>
        <v>25</v>
      </c>
      <c r="CJ973" s="8">
        <f t="shared" si="1859"/>
        <v>273.23</v>
      </c>
      <c r="CK973" s="8">
        <f t="shared" si="1860"/>
        <v>98</v>
      </c>
      <c r="CL973" s="8"/>
      <c r="CN973" s="11">
        <f t="shared" si="1861"/>
        <v>45523</v>
      </c>
      <c r="CO973" s="8">
        <f t="shared" si="1862"/>
        <v>15273</v>
      </c>
      <c r="CP973" s="8">
        <f t="shared" si="1863"/>
        <v>1742885.5000000007</v>
      </c>
      <c r="CQ973" s="8">
        <f t="shared" si="1864"/>
        <v>15746.52</v>
      </c>
      <c r="CR973" s="8">
        <f t="shared" si="1865"/>
        <v>93145.340000000113</v>
      </c>
      <c r="CS973" s="8">
        <f t="shared" si="1866"/>
        <v>11113.579999999998</v>
      </c>
      <c r="CT973" s="8">
        <f t="shared" si="1867"/>
        <v>767</v>
      </c>
      <c r="CU973" s="8"/>
      <c r="CW973" s="11">
        <f t="shared" si="1868"/>
        <v>45523</v>
      </c>
      <c r="CX973" s="8">
        <f t="shared" si="1869"/>
        <v>2942</v>
      </c>
      <c r="CY973" s="8">
        <f t="shared" si="1870"/>
        <v>188834.02000000011</v>
      </c>
      <c r="CZ973" s="8">
        <f t="shared" si="1871"/>
        <v>-4.5</v>
      </c>
      <c r="DA973" s="8">
        <f t="shared" si="1872"/>
        <v>1142</v>
      </c>
      <c r="DB973" s="8">
        <f t="shared" si="1873"/>
        <v>6971.76</v>
      </c>
      <c r="DC973" s="8">
        <f t="shared" si="1874"/>
        <v>36</v>
      </c>
      <c r="DD973" s="8"/>
      <c r="DF973" s="11">
        <f t="shared" si="1875"/>
        <v>45523</v>
      </c>
      <c r="DG973" s="8">
        <f t="shared" si="1876"/>
        <v>0</v>
      </c>
      <c r="DH973" s="8">
        <f t="shared" si="1877"/>
        <v>0</v>
      </c>
      <c r="DI973" s="8">
        <f t="shared" si="1878"/>
        <v>0</v>
      </c>
      <c r="DJ973" s="8">
        <f t="shared" si="1879"/>
        <v>0</v>
      </c>
      <c r="DK973" s="8">
        <f t="shared" si="1880"/>
        <v>0</v>
      </c>
      <c r="DL973" s="8">
        <f t="shared" si="1881"/>
        <v>0</v>
      </c>
      <c r="DM973" s="8"/>
      <c r="DO973" s="11">
        <f t="shared" si="1882"/>
        <v>45523</v>
      </c>
      <c r="DP973" s="8">
        <f t="shared" si="1883"/>
        <v>0</v>
      </c>
      <c r="DQ973" s="8">
        <f t="shared" si="1884"/>
        <v>0</v>
      </c>
      <c r="DR973" s="8">
        <f t="shared" si="1885"/>
        <v>0</v>
      </c>
      <c r="DS973" s="8">
        <f t="shared" si="1886"/>
        <v>0</v>
      </c>
      <c r="DT973" s="8">
        <f t="shared" si="1887"/>
        <v>0</v>
      </c>
      <c r="DU973" s="8">
        <f t="shared" si="1888"/>
        <v>0</v>
      </c>
      <c r="DV973" s="8"/>
      <c r="DX973" s="11">
        <f t="shared" si="1889"/>
        <v>45523</v>
      </c>
      <c r="DY973" s="8">
        <f t="shared" si="1890"/>
        <v>0</v>
      </c>
      <c r="DZ973" s="8">
        <f t="shared" si="1891"/>
        <v>0</v>
      </c>
      <c r="EA973" s="8">
        <f t="shared" si="1892"/>
        <v>0</v>
      </c>
      <c r="EB973" s="8">
        <f t="shared" si="1893"/>
        <v>0</v>
      </c>
      <c r="EC973" s="8">
        <f t="shared" si="1894"/>
        <v>0</v>
      </c>
      <c r="ED973" s="8">
        <f t="shared" si="1895"/>
        <v>0</v>
      </c>
      <c r="EE973" s="8"/>
    </row>
    <row r="974" spans="2:135" x14ac:dyDescent="0.3">
      <c r="B974" s="11">
        <f t="shared" si="1791"/>
        <v>45524</v>
      </c>
      <c r="C974" s="8">
        <f t="shared" si="1792"/>
        <v>10172</v>
      </c>
      <c r="D974" s="8">
        <f t="shared" si="1793"/>
        <v>1439997.1599999997</v>
      </c>
      <c r="E974" s="8">
        <f t="shared" si="1794"/>
        <v>0</v>
      </c>
      <c r="F974" s="8">
        <f t="shared" si="1795"/>
        <v>6741.4</v>
      </c>
      <c r="G974" s="8">
        <f t="shared" si="1796"/>
        <v>10030.76</v>
      </c>
      <c r="H974" s="8">
        <f t="shared" si="1797"/>
        <v>82</v>
      </c>
      <c r="I974" s="8"/>
      <c r="K974" s="11">
        <f t="shared" si="1798"/>
        <v>45524</v>
      </c>
      <c r="L974" s="8">
        <f t="shared" si="1799"/>
        <v>8567</v>
      </c>
      <c r="M974" s="8">
        <f t="shared" si="1800"/>
        <v>1184509.9199999997</v>
      </c>
      <c r="N974" s="8">
        <f t="shared" si="1801"/>
        <v>4524.5400000000009</v>
      </c>
      <c r="O974" s="8">
        <f t="shared" si="1802"/>
        <v>0</v>
      </c>
      <c r="P974" s="8">
        <f t="shared" si="1803"/>
        <v>5273.3699999999963</v>
      </c>
      <c r="Q974" s="8">
        <f t="shared" si="1804"/>
        <v>11</v>
      </c>
      <c r="R974" s="8"/>
      <c r="T974" s="11">
        <f t="shared" si="1805"/>
        <v>45524</v>
      </c>
      <c r="U974" s="8">
        <f t="shared" si="1806"/>
        <v>5485</v>
      </c>
      <c r="V974" s="8">
        <f t="shared" si="1807"/>
        <v>543030.58000000019</v>
      </c>
      <c r="W974" s="8">
        <f t="shared" si="1808"/>
        <v>0</v>
      </c>
      <c r="X974" s="8">
        <f t="shared" si="1809"/>
        <v>0</v>
      </c>
      <c r="Y974" s="8">
        <f t="shared" si="1810"/>
        <v>10122.66</v>
      </c>
      <c r="Z974" s="8">
        <f t="shared" si="1811"/>
        <v>0</v>
      </c>
      <c r="AA974" s="8"/>
      <c r="AC974" s="11">
        <f t="shared" si="1812"/>
        <v>45524</v>
      </c>
      <c r="AD974" s="8">
        <f t="shared" si="1813"/>
        <v>12134</v>
      </c>
      <c r="AE974" s="8">
        <f t="shared" si="1814"/>
        <v>1540778.1399999997</v>
      </c>
      <c r="AF974" s="8">
        <f t="shared" si="1815"/>
        <v>12227.600000000008</v>
      </c>
      <c r="AG974" s="8">
        <f t="shared" si="1816"/>
        <v>0</v>
      </c>
      <c r="AH974" s="8">
        <f t="shared" si="1817"/>
        <v>13760.55000000001</v>
      </c>
      <c r="AI974" s="8">
        <f t="shared" si="1818"/>
        <v>129</v>
      </c>
      <c r="AJ974" s="8"/>
      <c r="AL974" s="11">
        <f t="shared" si="1819"/>
        <v>45524</v>
      </c>
      <c r="AM974" s="8">
        <f t="shared" si="1820"/>
        <v>10006</v>
      </c>
      <c r="AN974" s="8">
        <f t="shared" si="1821"/>
        <v>1324409.7400000002</v>
      </c>
      <c r="AO974" s="8">
        <f t="shared" si="1822"/>
        <v>3938.8200000000011</v>
      </c>
      <c r="AP974" s="8">
        <f t="shared" si="1823"/>
        <v>0</v>
      </c>
      <c r="AQ974" s="8">
        <f t="shared" si="1824"/>
        <v>14659.060000000005</v>
      </c>
      <c r="AR974" s="8">
        <f t="shared" si="1825"/>
        <v>22</v>
      </c>
      <c r="AS974" s="8"/>
      <c r="AU974" s="11">
        <f t="shared" si="1826"/>
        <v>45524</v>
      </c>
      <c r="AV974" s="8">
        <f t="shared" si="1827"/>
        <v>10033</v>
      </c>
      <c r="AW974" s="8">
        <f t="shared" si="1828"/>
        <v>889524.82999999949</v>
      </c>
      <c r="AX974" s="8">
        <f t="shared" si="1829"/>
        <v>0</v>
      </c>
      <c r="AY974" s="8">
        <f t="shared" si="1830"/>
        <v>6744.5999999999985</v>
      </c>
      <c r="AZ974" s="8">
        <f t="shared" si="1831"/>
        <v>-739.74</v>
      </c>
      <c r="BA974" s="8">
        <f t="shared" si="1832"/>
        <v>39</v>
      </c>
      <c r="BB974" s="8"/>
      <c r="BD974" s="11">
        <f t="shared" si="1833"/>
        <v>45524</v>
      </c>
      <c r="BE974" s="8">
        <f t="shared" si="1834"/>
        <v>11218</v>
      </c>
      <c r="BF974" s="8">
        <f t="shared" si="1835"/>
        <v>1448940.8999999997</v>
      </c>
      <c r="BG974" s="8">
        <f t="shared" si="1836"/>
        <v>6341.3100000000013</v>
      </c>
      <c r="BH974" s="8">
        <f t="shared" si="1837"/>
        <v>0</v>
      </c>
      <c r="BI974" s="8">
        <f t="shared" si="1838"/>
        <v>5804.9999999999936</v>
      </c>
      <c r="BJ974" s="8">
        <f t="shared" si="1839"/>
        <v>1410</v>
      </c>
      <c r="BK974" s="8"/>
      <c r="BM974" s="11">
        <f t="shared" si="1840"/>
        <v>45524</v>
      </c>
      <c r="BN974" s="8">
        <f t="shared" si="1841"/>
        <v>12103</v>
      </c>
      <c r="BO974" s="8">
        <f t="shared" si="1842"/>
        <v>1607353.0299999998</v>
      </c>
      <c r="BP974" s="8">
        <f t="shared" si="1843"/>
        <v>7816.1300000000037</v>
      </c>
      <c r="BQ974" s="8">
        <f t="shared" si="1844"/>
        <v>0</v>
      </c>
      <c r="BR974" s="8">
        <f t="shared" si="1845"/>
        <v>31157.820000000011</v>
      </c>
      <c r="BS974" s="8">
        <f t="shared" si="1846"/>
        <v>93</v>
      </c>
      <c r="BT974" s="8"/>
      <c r="BV974" s="11">
        <f t="shared" si="1847"/>
        <v>45524</v>
      </c>
      <c r="BW974" s="8">
        <f t="shared" si="1848"/>
        <v>7418</v>
      </c>
      <c r="BX974" s="8">
        <f t="shared" si="1849"/>
        <v>587976.00999999989</v>
      </c>
      <c r="BY974" s="8">
        <f t="shared" si="1850"/>
        <v>8275.2599999999984</v>
      </c>
      <c r="BZ974" s="8">
        <f t="shared" si="1851"/>
        <v>0</v>
      </c>
      <c r="CA974" s="8">
        <f t="shared" si="1852"/>
        <v>7379.4400000000005</v>
      </c>
      <c r="CB974" s="8">
        <f t="shared" si="1853"/>
        <v>34</v>
      </c>
      <c r="CC974" s="8"/>
      <c r="CE974" s="11">
        <f t="shared" si="1854"/>
        <v>45524</v>
      </c>
      <c r="CF974" s="8">
        <f t="shared" si="1855"/>
        <v>7820</v>
      </c>
      <c r="CG974" s="8">
        <f t="shared" si="1856"/>
        <v>964748.23000000021</v>
      </c>
      <c r="CH974" s="8">
        <f t="shared" si="1857"/>
        <v>1818.6799999999998</v>
      </c>
      <c r="CI974" s="8">
        <f t="shared" si="1858"/>
        <v>25</v>
      </c>
      <c r="CJ974" s="8">
        <f t="shared" si="1859"/>
        <v>273.23</v>
      </c>
      <c r="CK974" s="8">
        <f t="shared" si="1860"/>
        <v>98</v>
      </c>
      <c r="CL974" s="8"/>
      <c r="CN974" s="11">
        <f t="shared" si="1861"/>
        <v>45524</v>
      </c>
      <c r="CO974" s="8">
        <f t="shared" si="1862"/>
        <v>15333</v>
      </c>
      <c r="CP974" s="8">
        <f t="shared" si="1863"/>
        <v>1748437.5700000008</v>
      </c>
      <c r="CQ974" s="8">
        <f t="shared" si="1864"/>
        <v>15809.52</v>
      </c>
      <c r="CR974" s="8">
        <f t="shared" si="1865"/>
        <v>93267.550000000119</v>
      </c>
      <c r="CS974" s="8">
        <f t="shared" si="1866"/>
        <v>11138.579999999998</v>
      </c>
      <c r="CT974" s="8">
        <f t="shared" si="1867"/>
        <v>767</v>
      </c>
      <c r="CU974" s="8"/>
      <c r="CW974" s="11">
        <f t="shared" si="1868"/>
        <v>45524</v>
      </c>
      <c r="CX974" s="8">
        <f t="shared" si="1869"/>
        <v>2942</v>
      </c>
      <c r="CY974" s="8">
        <f t="shared" si="1870"/>
        <v>188834.02000000011</v>
      </c>
      <c r="CZ974" s="8">
        <f t="shared" si="1871"/>
        <v>-4.5</v>
      </c>
      <c r="DA974" s="8">
        <f t="shared" si="1872"/>
        <v>1142</v>
      </c>
      <c r="DB974" s="8">
        <f t="shared" si="1873"/>
        <v>6971.76</v>
      </c>
      <c r="DC974" s="8">
        <f t="shared" si="1874"/>
        <v>36</v>
      </c>
      <c r="DD974" s="8"/>
      <c r="DF974" s="11">
        <f t="shared" si="1875"/>
        <v>45524</v>
      </c>
      <c r="DG974" s="8">
        <f t="shared" si="1876"/>
        <v>0</v>
      </c>
      <c r="DH974" s="8">
        <f t="shared" si="1877"/>
        <v>0</v>
      </c>
      <c r="DI974" s="8">
        <f t="shared" si="1878"/>
        <v>0</v>
      </c>
      <c r="DJ974" s="8">
        <f t="shared" si="1879"/>
        <v>0</v>
      </c>
      <c r="DK974" s="8">
        <f t="shared" si="1880"/>
        <v>0</v>
      </c>
      <c r="DL974" s="8">
        <f t="shared" si="1881"/>
        <v>0</v>
      </c>
      <c r="DM974" s="8"/>
      <c r="DO974" s="11">
        <f t="shared" si="1882"/>
        <v>45524</v>
      </c>
      <c r="DP974" s="8">
        <f t="shared" si="1883"/>
        <v>0</v>
      </c>
      <c r="DQ974" s="8">
        <f t="shared" si="1884"/>
        <v>0</v>
      </c>
      <c r="DR974" s="8">
        <f t="shared" si="1885"/>
        <v>0</v>
      </c>
      <c r="DS974" s="8">
        <f t="shared" si="1886"/>
        <v>0</v>
      </c>
      <c r="DT974" s="8">
        <f t="shared" si="1887"/>
        <v>0</v>
      </c>
      <c r="DU974" s="8">
        <f t="shared" si="1888"/>
        <v>0</v>
      </c>
      <c r="DV974" s="8"/>
      <c r="DX974" s="11">
        <f t="shared" si="1889"/>
        <v>45524</v>
      </c>
      <c r="DY974" s="8">
        <f t="shared" si="1890"/>
        <v>0</v>
      </c>
      <c r="DZ974" s="8">
        <f t="shared" si="1891"/>
        <v>0</v>
      </c>
      <c r="EA974" s="8">
        <f t="shared" si="1892"/>
        <v>0</v>
      </c>
      <c r="EB974" s="8">
        <f t="shared" si="1893"/>
        <v>0</v>
      </c>
      <c r="EC974" s="8">
        <f t="shared" si="1894"/>
        <v>0</v>
      </c>
      <c r="ED974" s="8">
        <f t="shared" si="1895"/>
        <v>0</v>
      </c>
      <c r="EE974" s="8"/>
    </row>
    <row r="975" spans="2:135" x14ac:dyDescent="0.3">
      <c r="B975" s="11">
        <f t="shared" si="1791"/>
        <v>45525</v>
      </c>
      <c r="C975" s="8">
        <f t="shared" si="1792"/>
        <v>10224</v>
      </c>
      <c r="D975" s="8">
        <f t="shared" si="1793"/>
        <v>1447546.7299999997</v>
      </c>
      <c r="E975" s="8">
        <f t="shared" si="1794"/>
        <v>0</v>
      </c>
      <c r="F975" s="8">
        <f t="shared" si="1795"/>
        <v>6791.4</v>
      </c>
      <c r="G975" s="8">
        <f t="shared" si="1796"/>
        <v>10175.780000000001</v>
      </c>
      <c r="H975" s="8">
        <f t="shared" si="1797"/>
        <v>82</v>
      </c>
      <c r="I975" s="8"/>
      <c r="K975" s="11">
        <f t="shared" si="1798"/>
        <v>45525</v>
      </c>
      <c r="L975" s="8">
        <f t="shared" si="1799"/>
        <v>8630</v>
      </c>
      <c r="M975" s="8">
        <f t="shared" si="1800"/>
        <v>1194300.1899999997</v>
      </c>
      <c r="N975" s="8">
        <f t="shared" si="1801"/>
        <v>4561.5600000000013</v>
      </c>
      <c r="O975" s="8">
        <f t="shared" si="1802"/>
        <v>0</v>
      </c>
      <c r="P975" s="8">
        <f t="shared" si="1803"/>
        <v>5422.8699999999963</v>
      </c>
      <c r="Q975" s="8">
        <f t="shared" si="1804"/>
        <v>11</v>
      </c>
      <c r="R975" s="8"/>
      <c r="T975" s="11">
        <f t="shared" si="1805"/>
        <v>45525</v>
      </c>
      <c r="U975" s="8">
        <f t="shared" si="1806"/>
        <v>5524</v>
      </c>
      <c r="V975" s="8">
        <f t="shared" si="1807"/>
        <v>547003.36000000022</v>
      </c>
      <c r="W975" s="8">
        <f t="shared" si="1808"/>
        <v>0</v>
      </c>
      <c r="X975" s="8">
        <f t="shared" si="1809"/>
        <v>0</v>
      </c>
      <c r="Y975" s="8">
        <f t="shared" si="1810"/>
        <v>10150.16</v>
      </c>
      <c r="Z975" s="8">
        <f t="shared" si="1811"/>
        <v>0</v>
      </c>
      <c r="AA975" s="8"/>
      <c r="AC975" s="11">
        <f t="shared" si="1812"/>
        <v>45525</v>
      </c>
      <c r="AD975" s="8">
        <f t="shared" si="1813"/>
        <v>12209</v>
      </c>
      <c r="AE975" s="8">
        <f t="shared" si="1814"/>
        <v>1551821.6799999997</v>
      </c>
      <c r="AF975" s="8">
        <f t="shared" si="1815"/>
        <v>12284.970000000008</v>
      </c>
      <c r="AG975" s="8">
        <f t="shared" si="1816"/>
        <v>0</v>
      </c>
      <c r="AH975" s="8">
        <f t="shared" si="1817"/>
        <v>13765.500000000011</v>
      </c>
      <c r="AI975" s="8">
        <f t="shared" si="1818"/>
        <v>129</v>
      </c>
      <c r="AJ975" s="8"/>
      <c r="AL975" s="11">
        <f t="shared" si="1819"/>
        <v>45525</v>
      </c>
      <c r="AM975" s="8">
        <f t="shared" si="1820"/>
        <v>10069</v>
      </c>
      <c r="AN975" s="8">
        <f t="shared" si="1821"/>
        <v>1332709.1100000003</v>
      </c>
      <c r="AO975" s="8">
        <f t="shared" si="1822"/>
        <v>3940.670000000001</v>
      </c>
      <c r="AP975" s="8">
        <f t="shared" si="1823"/>
        <v>0</v>
      </c>
      <c r="AQ975" s="8">
        <f t="shared" si="1824"/>
        <v>14664.010000000006</v>
      </c>
      <c r="AR975" s="8">
        <f t="shared" si="1825"/>
        <v>22</v>
      </c>
      <c r="AS975" s="8"/>
      <c r="AU975" s="11">
        <f t="shared" si="1826"/>
        <v>45525</v>
      </c>
      <c r="AV975" s="8">
        <f t="shared" si="1827"/>
        <v>10075</v>
      </c>
      <c r="AW975" s="8">
        <f t="shared" si="1828"/>
        <v>893100.54999999946</v>
      </c>
      <c r="AX975" s="8">
        <f t="shared" si="1829"/>
        <v>0</v>
      </c>
      <c r="AY975" s="8">
        <f t="shared" si="1830"/>
        <v>6797.6499999999987</v>
      </c>
      <c r="AZ975" s="8">
        <f t="shared" si="1831"/>
        <v>-739.74</v>
      </c>
      <c r="BA975" s="8">
        <f t="shared" si="1832"/>
        <v>39</v>
      </c>
      <c r="BB975" s="8"/>
      <c r="BD975" s="11">
        <f t="shared" si="1833"/>
        <v>45525</v>
      </c>
      <c r="BE975" s="8">
        <f t="shared" si="1834"/>
        <v>11259</v>
      </c>
      <c r="BF975" s="8">
        <f t="shared" si="1835"/>
        <v>1455419.4599999997</v>
      </c>
      <c r="BG975" s="8">
        <f t="shared" si="1836"/>
        <v>6354.2400000000016</v>
      </c>
      <c r="BH975" s="8">
        <f t="shared" si="1837"/>
        <v>0</v>
      </c>
      <c r="BI975" s="8">
        <f t="shared" si="1838"/>
        <v>5814.8999999999933</v>
      </c>
      <c r="BJ975" s="8">
        <f t="shared" si="1839"/>
        <v>1436</v>
      </c>
      <c r="BK975" s="8"/>
      <c r="BM975" s="11">
        <f t="shared" si="1840"/>
        <v>45525</v>
      </c>
      <c r="BN975" s="8">
        <f t="shared" si="1841"/>
        <v>12153</v>
      </c>
      <c r="BO975" s="8">
        <f t="shared" si="1842"/>
        <v>1613852.4899999998</v>
      </c>
      <c r="BP975" s="8">
        <f t="shared" si="1843"/>
        <v>7835.6800000000039</v>
      </c>
      <c r="BQ975" s="8">
        <f t="shared" si="1844"/>
        <v>0</v>
      </c>
      <c r="BR975" s="8">
        <f t="shared" si="1845"/>
        <v>31157.820000000011</v>
      </c>
      <c r="BS975" s="8">
        <f t="shared" si="1846"/>
        <v>95</v>
      </c>
      <c r="BT975" s="8"/>
      <c r="BV975" s="11">
        <f t="shared" si="1847"/>
        <v>45525</v>
      </c>
      <c r="BW975" s="8">
        <f t="shared" si="1848"/>
        <v>7462</v>
      </c>
      <c r="BX975" s="8">
        <f t="shared" si="1849"/>
        <v>591283.17999999993</v>
      </c>
      <c r="BY975" s="8">
        <f t="shared" si="1850"/>
        <v>8291.2599999999984</v>
      </c>
      <c r="BZ975" s="8">
        <f t="shared" si="1851"/>
        <v>0</v>
      </c>
      <c r="CA975" s="8">
        <f t="shared" si="1852"/>
        <v>7489.9400000000005</v>
      </c>
      <c r="CB975" s="8">
        <f t="shared" si="1853"/>
        <v>34</v>
      </c>
      <c r="CC975" s="8"/>
      <c r="CE975" s="11">
        <f t="shared" si="1854"/>
        <v>45525</v>
      </c>
      <c r="CF975" s="8">
        <f t="shared" si="1855"/>
        <v>7867</v>
      </c>
      <c r="CG975" s="8">
        <f t="shared" si="1856"/>
        <v>970999.44000000018</v>
      </c>
      <c r="CH975" s="8">
        <f t="shared" si="1857"/>
        <v>1813.6799999999998</v>
      </c>
      <c r="CI975" s="8">
        <f t="shared" si="1858"/>
        <v>25</v>
      </c>
      <c r="CJ975" s="8">
        <f t="shared" si="1859"/>
        <v>273.23</v>
      </c>
      <c r="CK975" s="8">
        <f t="shared" si="1860"/>
        <v>98</v>
      </c>
      <c r="CL975" s="8"/>
      <c r="CN975" s="11">
        <f t="shared" si="1861"/>
        <v>45525</v>
      </c>
      <c r="CO975" s="8">
        <f t="shared" si="1862"/>
        <v>15415</v>
      </c>
      <c r="CP975" s="8">
        <f t="shared" si="1863"/>
        <v>1756409.8800000008</v>
      </c>
      <c r="CQ975" s="8">
        <f t="shared" si="1864"/>
        <v>15904.02</v>
      </c>
      <c r="CR975" s="8">
        <f t="shared" si="1865"/>
        <v>93875.680000000124</v>
      </c>
      <c r="CS975" s="8">
        <f t="shared" si="1866"/>
        <v>11138.579999999998</v>
      </c>
      <c r="CT975" s="8">
        <f t="shared" si="1867"/>
        <v>768</v>
      </c>
      <c r="CU975" s="8"/>
      <c r="CW975" s="11">
        <f t="shared" si="1868"/>
        <v>45525</v>
      </c>
      <c r="CX975" s="8">
        <f t="shared" si="1869"/>
        <v>2942</v>
      </c>
      <c r="CY975" s="8">
        <f t="shared" si="1870"/>
        <v>188834.02000000011</v>
      </c>
      <c r="CZ975" s="8">
        <f t="shared" si="1871"/>
        <v>-4.5</v>
      </c>
      <c r="DA975" s="8">
        <f t="shared" si="1872"/>
        <v>1142</v>
      </c>
      <c r="DB975" s="8">
        <f t="shared" si="1873"/>
        <v>6971.76</v>
      </c>
      <c r="DC975" s="8">
        <f t="shared" si="1874"/>
        <v>36</v>
      </c>
      <c r="DD975" s="8"/>
      <c r="DF975" s="11">
        <f t="shared" si="1875"/>
        <v>45525</v>
      </c>
      <c r="DG975" s="8">
        <f t="shared" si="1876"/>
        <v>0</v>
      </c>
      <c r="DH975" s="8">
        <f t="shared" si="1877"/>
        <v>0</v>
      </c>
      <c r="DI975" s="8">
        <f t="shared" si="1878"/>
        <v>0</v>
      </c>
      <c r="DJ975" s="8">
        <f t="shared" si="1879"/>
        <v>0</v>
      </c>
      <c r="DK975" s="8">
        <f t="shared" si="1880"/>
        <v>0</v>
      </c>
      <c r="DL975" s="8">
        <f t="shared" si="1881"/>
        <v>0</v>
      </c>
      <c r="DM975" s="8"/>
      <c r="DO975" s="11">
        <f t="shared" si="1882"/>
        <v>45525</v>
      </c>
      <c r="DP975" s="8">
        <f t="shared" si="1883"/>
        <v>0</v>
      </c>
      <c r="DQ975" s="8">
        <f t="shared" si="1884"/>
        <v>0</v>
      </c>
      <c r="DR975" s="8">
        <f t="shared" si="1885"/>
        <v>0</v>
      </c>
      <c r="DS975" s="8">
        <f t="shared" si="1886"/>
        <v>0</v>
      </c>
      <c r="DT975" s="8">
        <f t="shared" si="1887"/>
        <v>0</v>
      </c>
      <c r="DU975" s="8">
        <f t="shared" si="1888"/>
        <v>0</v>
      </c>
      <c r="DV975" s="8"/>
      <c r="DX975" s="11">
        <f t="shared" si="1889"/>
        <v>45525</v>
      </c>
      <c r="DY975" s="8">
        <f t="shared" si="1890"/>
        <v>0</v>
      </c>
      <c r="DZ975" s="8">
        <f t="shared" si="1891"/>
        <v>0</v>
      </c>
      <c r="EA975" s="8">
        <f t="shared" si="1892"/>
        <v>0</v>
      </c>
      <c r="EB975" s="8">
        <f t="shared" si="1893"/>
        <v>0</v>
      </c>
      <c r="EC975" s="8">
        <f t="shared" si="1894"/>
        <v>0</v>
      </c>
      <c r="ED975" s="8">
        <f t="shared" si="1895"/>
        <v>0</v>
      </c>
      <c r="EE975" s="8"/>
    </row>
    <row r="976" spans="2:135" x14ac:dyDescent="0.3">
      <c r="B976" s="11">
        <f t="shared" si="1791"/>
        <v>45526</v>
      </c>
      <c r="C976" s="8">
        <f t="shared" si="1792"/>
        <v>10260</v>
      </c>
      <c r="D976" s="8">
        <f t="shared" si="1793"/>
        <v>1452445.4999999998</v>
      </c>
      <c r="E976" s="8">
        <f t="shared" si="1794"/>
        <v>0</v>
      </c>
      <c r="F976" s="8">
        <f t="shared" si="1795"/>
        <v>6796.4</v>
      </c>
      <c r="G976" s="8">
        <f t="shared" si="1796"/>
        <v>10175.780000000001</v>
      </c>
      <c r="H976" s="8">
        <f t="shared" si="1797"/>
        <v>82</v>
      </c>
      <c r="I976" s="8"/>
      <c r="K976" s="11">
        <f t="shared" si="1798"/>
        <v>45526</v>
      </c>
      <c r="L976" s="8">
        <f t="shared" si="1799"/>
        <v>8687</v>
      </c>
      <c r="M976" s="8">
        <f t="shared" si="1800"/>
        <v>1202473.1199999996</v>
      </c>
      <c r="N976" s="8">
        <f t="shared" si="1801"/>
        <v>4576.6500000000015</v>
      </c>
      <c r="O976" s="8">
        <f t="shared" si="1802"/>
        <v>0</v>
      </c>
      <c r="P976" s="8">
        <f t="shared" si="1803"/>
        <v>5427.8199999999961</v>
      </c>
      <c r="Q976" s="8">
        <f t="shared" si="1804"/>
        <v>11</v>
      </c>
      <c r="R976" s="8"/>
      <c r="T976" s="11">
        <f t="shared" si="1805"/>
        <v>45526</v>
      </c>
      <c r="U976" s="8">
        <f t="shared" si="1806"/>
        <v>5568</v>
      </c>
      <c r="V976" s="8">
        <f t="shared" si="1807"/>
        <v>552095.27000000025</v>
      </c>
      <c r="W976" s="8">
        <f t="shared" si="1808"/>
        <v>0</v>
      </c>
      <c r="X976" s="8">
        <f t="shared" si="1809"/>
        <v>0</v>
      </c>
      <c r="Y976" s="8">
        <f t="shared" si="1810"/>
        <v>10164.91</v>
      </c>
      <c r="Z976" s="8">
        <f t="shared" si="1811"/>
        <v>0</v>
      </c>
      <c r="AA976" s="8"/>
      <c r="AC976" s="11">
        <f t="shared" si="1812"/>
        <v>45526</v>
      </c>
      <c r="AD976" s="8">
        <f t="shared" si="1813"/>
        <v>12256</v>
      </c>
      <c r="AE976" s="8">
        <f t="shared" si="1814"/>
        <v>1556808.1799999997</v>
      </c>
      <c r="AF976" s="8">
        <f t="shared" si="1815"/>
        <v>12319.220000000008</v>
      </c>
      <c r="AG976" s="8">
        <f t="shared" si="1816"/>
        <v>0</v>
      </c>
      <c r="AH976" s="8">
        <f t="shared" si="1817"/>
        <v>13770.450000000012</v>
      </c>
      <c r="AI976" s="8">
        <f t="shared" si="1818"/>
        <v>129</v>
      </c>
      <c r="AJ976" s="8"/>
      <c r="AL976" s="11">
        <f t="shared" si="1819"/>
        <v>45526</v>
      </c>
      <c r="AM976" s="8">
        <f t="shared" si="1820"/>
        <v>10109</v>
      </c>
      <c r="AN976" s="8">
        <f t="shared" si="1821"/>
        <v>1337845.8500000003</v>
      </c>
      <c r="AO976" s="8">
        <f t="shared" si="1822"/>
        <v>3940.670000000001</v>
      </c>
      <c r="AP976" s="8">
        <f t="shared" si="1823"/>
        <v>0</v>
      </c>
      <c r="AQ976" s="8">
        <f t="shared" si="1824"/>
        <v>14714.010000000006</v>
      </c>
      <c r="AR976" s="8">
        <f t="shared" si="1825"/>
        <v>22</v>
      </c>
      <c r="AS976" s="8"/>
      <c r="AU976" s="11">
        <f t="shared" si="1826"/>
        <v>45526</v>
      </c>
      <c r="AV976" s="8">
        <f t="shared" si="1827"/>
        <v>10110</v>
      </c>
      <c r="AW976" s="8">
        <f t="shared" si="1828"/>
        <v>896138.86999999941</v>
      </c>
      <c r="AX976" s="8">
        <f t="shared" si="1829"/>
        <v>0</v>
      </c>
      <c r="AY976" s="8">
        <f t="shared" si="1830"/>
        <v>6832.1099999999988</v>
      </c>
      <c r="AZ976" s="8">
        <f t="shared" si="1831"/>
        <v>-776.89</v>
      </c>
      <c r="BA976" s="8">
        <f t="shared" si="1832"/>
        <v>39</v>
      </c>
      <c r="BB976" s="8"/>
      <c r="BD976" s="11">
        <f t="shared" si="1833"/>
        <v>45526</v>
      </c>
      <c r="BE976" s="8">
        <f t="shared" si="1834"/>
        <v>11289</v>
      </c>
      <c r="BF976" s="8">
        <f t="shared" si="1835"/>
        <v>1459718.8999999997</v>
      </c>
      <c r="BG976" s="8">
        <f t="shared" si="1836"/>
        <v>6370.8600000000015</v>
      </c>
      <c r="BH976" s="8">
        <f t="shared" si="1837"/>
        <v>0</v>
      </c>
      <c r="BI976" s="8">
        <f t="shared" si="1838"/>
        <v>5819.8999999999933</v>
      </c>
      <c r="BJ976" s="8">
        <f t="shared" si="1839"/>
        <v>1462</v>
      </c>
      <c r="BK976" s="8"/>
      <c r="BM976" s="11">
        <f t="shared" si="1840"/>
        <v>45526</v>
      </c>
      <c r="BN976" s="8">
        <f t="shared" si="1841"/>
        <v>12203</v>
      </c>
      <c r="BO976" s="8">
        <f t="shared" si="1842"/>
        <v>1619882.7399999998</v>
      </c>
      <c r="BP976" s="8">
        <f t="shared" si="1843"/>
        <v>7850.100000000004</v>
      </c>
      <c r="BQ976" s="8">
        <f t="shared" si="1844"/>
        <v>0</v>
      </c>
      <c r="BR976" s="8">
        <f t="shared" si="1845"/>
        <v>31157.820000000011</v>
      </c>
      <c r="BS976" s="8">
        <f t="shared" si="1846"/>
        <v>98</v>
      </c>
      <c r="BT976" s="8"/>
      <c r="BV976" s="11">
        <f t="shared" si="1847"/>
        <v>45526</v>
      </c>
      <c r="BW976" s="8">
        <f t="shared" si="1848"/>
        <v>7462</v>
      </c>
      <c r="BX976" s="8">
        <f t="shared" si="1849"/>
        <v>591283.17999999993</v>
      </c>
      <c r="BY976" s="8">
        <f t="shared" si="1850"/>
        <v>8291.2599999999984</v>
      </c>
      <c r="BZ976" s="8">
        <f t="shared" si="1851"/>
        <v>0</v>
      </c>
      <c r="CA976" s="8">
        <f t="shared" si="1852"/>
        <v>7489.9400000000005</v>
      </c>
      <c r="CB976" s="8">
        <f t="shared" si="1853"/>
        <v>34</v>
      </c>
      <c r="CC976" s="8"/>
      <c r="CE976" s="11">
        <f t="shared" si="1854"/>
        <v>45526</v>
      </c>
      <c r="CF976" s="8">
        <f t="shared" si="1855"/>
        <v>7903</v>
      </c>
      <c r="CG976" s="8">
        <f t="shared" si="1856"/>
        <v>975997.50000000023</v>
      </c>
      <c r="CH976" s="8">
        <f t="shared" si="1857"/>
        <v>1858.1799999999998</v>
      </c>
      <c r="CI976" s="8">
        <f t="shared" si="1858"/>
        <v>25</v>
      </c>
      <c r="CJ976" s="8">
        <f t="shared" si="1859"/>
        <v>273.23</v>
      </c>
      <c r="CK976" s="8">
        <f t="shared" si="1860"/>
        <v>98</v>
      </c>
      <c r="CL976" s="8"/>
      <c r="CN976" s="11">
        <f t="shared" si="1861"/>
        <v>45526</v>
      </c>
      <c r="CO976" s="8">
        <f t="shared" si="1862"/>
        <v>15479</v>
      </c>
      <c r="CP976" s="8">
        <f t="shared" si="1863"/>
        <v>1762534.9100000008</v>
      </c>
      <c r="CQ976" s="8">
        <f t="shared" si="1864"/>
        <v>15952.25</v>
      </c>
      <c r="CR976" s="8">
        <f t="shared" si="1865"/>
        <v>94085.430000000124</v>
      </c>
      <c r="CS976" s="8">
        <f t="shared" si="1866"/>
        <v>11388.579999999998</v>
      </c>
      <c r="CT976" s="8">
        <f t="shared" si="1867"/>
        <v>768</v>
      </c>
      <c r="CU976" s="8"/>
      <c r="CW976" s="11">
        <f t="shared" si="1868"/>
        <v>45526</v>
      </c>
      <c r="CX976" s="8">
        <f t="shared" si="1869"/>
        <v>2942</v>
      </c>
      <c r="CY976" s="8">
        <f t="shared" si="1870"/>
        <v>188834.02000000011</v>
      </c>
      <c r="CZ976" s="8">
        <f t="shared" si="1871"/>
        <v>-4.5</v>
      </c>
      <c r="DA976" s="8">
        <f t="shared" si="1872"/>
        <v>1142</v>
      </c>
      <c r="DB976" s="8">
        <f t="shared" si="1873"/>
        <v>6971.76</v>
      </c>
      <c r="DC976" s="8">
        <f t="shared" si="1874"/>
        <v>36</v>
      </c>
      <c r="DD976" s="8"/>
      <c r="DF976" s="11">
        <f t="shared" si="1875"/>
        <v>45526</v>
      </c>
      <c r="DG976" s="8">
        <f t="shared" si="1876"/>
        <v>0</v>
      </c>
      <c r="DH976" s="8">
        <f t="shared" si="1877"/>
        <v>0</v>
      </c>
      <c r="DI976" s="8">
        <f t="shared" si="1878"/>
        <v>0</v>
      </c>
      <c r="DJ976" s="8">
        <f t="shared" si="1879"/>
        <v>0</v>
      </c>
      <c r="DK976" s="8">
        <f t="shared" si="1880"/>
        <v>0</v>
      </c>
      <c r="DL976" s="8">
        <f t="shared" si="1881"/>
        <v>0</v>
      </c>
      <c r="DM976" s="8"/>
      <c r="DO976" s="11">
        <f t="shared" si="1882"/>
        <v>45526</v>
      </c>
      <c r="DP976" s="8">
        <f t="shared" si="1883"/>
        <v>0</v>
      </c>
      <c r="DQ976" s="8">
        <f t="shared" si="1884"/>
        <v>0</v>
      </c>
      <c r="DR976" s="8">
        <f t="shared" si="1885"/>
        <v>0</v>
      </c>
      <c r="DS976" s="8">
        <f t="shared" si="1886"/>
        <v>0</v>
      </c>
      <c r="DT976" s="8">
        <f t="shared" si="1887"/>
        <v>0</v>
      </c>
      <c r="DU976" s="8">
        <f t="shared" si="1888"/>
        <v>0</v>
      </c>
      <c r="DV976" s="8"/>
      <c r="DX976" s="11">
        <f t="shared" si="1889"/>
        <v>45526</v>
      </c>
      <c r="DY976" s="8">
        <f t="shared" si="1890"/>
        <v>0</v>
      </c>
      <c r="DZ976" s="8">
        <f t="shared" si="1891"/>
        <v>0</v>
      </c>
      <c r="EA976" s="8">
        <f t="shared" si="1892"/>
        <v>0</v>
      </c>
      <c r="EB976" s="8">
        <f t="shared" si="1893"/>
        <v>0</v>
      </c>
      <c r="EC976" s="8">
        <f t="shared" si="1894"/>
        <v>0</v>
      </c>
      <c r="ED976" s="8">
        <f t="shared" si="1895"/>
        <v>0</v>
      </c>
      <c r="EE976" s="8"/>
    </row>
    <row r="977" spans="2:135" x14ac:dyDescent="0.3">
      <c r="B977" s="11">
        <f t="shared" si="1791"/>
        <v>45527</v>
      </c>
      <c r="C977" s="8">
        <f t="shared" si="1792"/>
        <v>10293</v>
      </c>
      <c r="D977" s="8">
        <f t="shared" si="1793"/>
        <v>1456991.4699999997</v>
      </c>
      <c r="E977" s="8">
        <f t="shared" si="1794"/>
        <v>0</v>
      </c>
      <c r="F977" s="8">
        <f t="shared" si="1795"/>
        <v>6817.4</v>
      </c>
      <c r="G977" s="8">
        <f t="shared" si="1796"/>
        <v>10175.780000000001</v>
      </c>
      <c r="H977" s="8">
        <f t="shared" si="1797"/>
        <v>82</v>
      </c>
      <c r="I977" s="8"/>
      <c r="K977" s="11">
        <f t="shared" si="1798"/>
        <v>45527</v>
      </c>
      <c r="L977" s="8">
        <f t="shared" si="1799"/>
        <v>8725</v>
      </c>
      <c r="M977" s="8">
        <f t="shared" si="1800"/>
        <v>1207922.0999999996</v>
      </c>
      <c r="N977" s="8">
        <f t="shared" si="1801"/>
        <v>4604.4900000000016</v>
      </c>
      <c r="O977" s="8">
        <f t="shared" si="1802"/>
        <v>0</v>
      </c>
      <c r="P977" s="8">
        <f t="shared" si="1803"/>
        <v>5427.8199999999961</v>
      </c>
      <c r="Q977" s="8">
        <f t="shared" si="1804"/>
        <v>11</v>
      </c>
      <c r="R977" s="8"/>
      <c r="T977" s="11">
        <f t="shared" si="1805"/>
        <v>45527</v>
      </c>
      <c r="U977" s="8">
        <f t="shared" si="1806"/>
        <v>5613</v>
      </c>
      <c r="V977" s="8">
        <f t="shared" si="1807"/>
        <v>557402.65000000026</v>
      </c>
      <c r="W977" s="8">
        <f t="shared" si="1808"/>
        <v>0</v>
      </c>
      <c r="X977" s="8">
        <f t="shared" si="1809"/>
        <v>0</v>
      </c>
      <c r="Y977" s="8">
        <f t="shared" si="1810"/>
        <v>10232.66</v>
      </c>
      <c r="Z977" s="8">
        <f t="shared" si="1811"/>
        <v>0</v>
      </c>
      <c r="AA977" s="8"/>
      <c r="AC977" s="11">
        <f t="shared" si="1812"/>
        <v>45527</v>
      </c>
      <c r="AD977" s="8">
        <f t="shared" si="1813"/>
        <v>12300</v>
      </c>
      <c r="AE977" s="8">
        <f t="shared" si="1814"/>
        <v>1562290.4699999997</v>
      </c>
      <c r="AF977" s="8">
        <f t="shared" si="1815"/>
        <v>12358.090000000009</v>
      </c>
      <c r="AG977" s="8">
        <f t="shared" si="1816"/>
        <v>0</v>
      </c>
      <c r="AH977" s="8">
        <f t="shared" si="1817"/>
        <v>14118.750000000011</v>
      </c>
      <c r="AI977" s="8">
        <f t="shared" si="1818"/>
        <v>129</v>
      </c>
      <c r="AJ977" s="8"/>
      <c r="AL977" s="11">
        <f t="shared" si="1819"/>
        <v>45527</v>
      </c>
      <c r="AM977" s="8">
        <f t="shared" si="1820"/>
        <v>10135</v>
      </c>
      <c r="AN977" s="8">
        <f t="shared" si="1821"/>
        <v>1341261.0700000003</v>
      </c>
      <c r="AO977" s="8">
        <f t="shared" si="1822"/>
        <v>3940.670000000001</v>
      </c>
      <c r="AP977" s="8">
        <f t="shared" si="1823"/>
        <v>0</v>
      </c>
      <c r="AQ977" s="8">
        <f t="shared" si="1824"/>
        <v>14764.010000000006</v>
      </c>
      <c r="AR977" s="8">
        <f t="shared" si="1825"/>
        <v>22</v>
      </c>
      <c r="AS977" s="8"/>
      <c r="AU977" s="11">
        <f t="shared" si="1826"/>
        <v>45527</v>
      </c>
      <c r="AV977" s="8">
        <f t="shared" si="1827"/>
        <v>10136</v>
      </c>
      <c r="AW977" s="8">
        <f t="shared" si="1828"/>
        <v>898245.77999999945</v>
      </c>
      <c r="AX977" s="8">
        <f t="shared" si="1829"/>
        <v>0</v>
      </c>
      <c r="AY977" s="8">
        <f t="shared" si="1830"/>
        <v>6852.1099999999988</v>
      </c>
      <c r="AZ977" s="8">
        <f t="shared" si="1831"/>
        <v>-701.89</v>
      </c>
      <c r="BA977" s="8">
        <f t="shared" si="1832"/>
        <v>39</v>
      </c>
      <c r="BB977" s="8"/>
      <c r="BD977" s="11">
        <f t="shared" si="1833"/>
        <v>45527</v>
      </c>
      <c r="BE977" s="8">
        <f t="shared" si="1834"/>
        <v>11336</v>
      </c>
      <c r="BF977" s="8">
        <f t="shared" si="1835"/>
        <v>1465825.6299999997</v>
      </c>
      <c r="BG977" s="8">
        <f t="shared" si="1836"/>
        <v>6395.8000000000011</v>
      </c>
      <c r="BH977" s="8">
        <f t="shared" si="1837"/>
        <v>0</v>
      </c>
      <c r="BI977" s="8">
        <f t="shared" si="1838"/>
        <v>5824.8499999999931</v>
      </c>
      <c r="BJ977" s="8">
        <f t="shared" si="1839"/>
        <v>1488</v>
      </c>
      <c r="BK977" s="8"/>
      <c r="BM977" s="11">
        <f t="shared" si="1840"/>
        <v>45527</v>
      </c>
      <c r="BN977" s="8">
        <f t="shared" si="1841"/>
        <v>12241</v>
      </c>
      <c r="BO977" s="8">
        <f t="shared" si="1842"/>
        <v>1624737.5099999998</v>
      </c>
      <c r="BP977" s="8">
        <f t="shared" si="1843"/>
        <v>7909.8600000000042</v>
      </c>
      <c r="BQ977" s="8">
        <f t="shared" si="1844"/>
        <v>0</v>
      </c>
      <c r="BR977" s="8">
        <f t="shared" si="1845"/>
        <v>31157.820000000011</v>
      </c>
      <c r="BS977" s="8">
        <f t="shared" si="1846"/>
        <v>100</v>
      </c>
      <c r="BT977" s="8"/>
      <c r="BV977" s="11">
        <f t="shared" si="1847"/>
        <v>45527</v>
      </c>
      <c r="BW977" s="8">
        <f t="shared" si="1848"/>
        <v>7462</v>
      </c>
      <c r="BX977" s="8">
        <f t="shared" si="1849"/>
        <v>591283.17999999993</v>
      </c>
      <c r="BY977" s="8">
        <f t="shared" si="1850"/>
        <v>8291.2599999999984</v>
      </c>
      <c r="BZ977" s="8">
        <f t="shared" si="1851"/>
        <v>0</v>
      </c>
      <c r="CA977" s="8">
        <f t="shared" si="1852"/>
        <v>7489.9400000000005</v>
      </c>
      <c r="CB977" s="8">
        <f t="shared" si="1853"/>
        <v>34</v>
      </c>
      <c r="CC977" s="8"/>
      <c r="CE977" s="11">
        <f t="shared" si="1854"/>
        <v>45527</v>
      </c>
      <c r="CF977" s="8">
        <f t="shared" si="1855"/>
        <v>7945</v>
      </c>
      <c r="CG977" s="8">
        <f t="shared" si="1856"/>
        <v>981640.32000000018</v>
      </c>
      <c r="CH977" s="8">
        <f t="shared" si="1857"/>
        <v>1928.1799999999998</v>
      </c>
      <c r="CI977" s="8">
        <f t="shared" si="1858"/>
        <v>25</v>
      </c>
      <c r="CJ977" s="8">
        <f t="shared" si="1859"/>
        <v>273.23</v>
      </c>
      <c r="CK977" s="8">
        <f t="shared" si="1860"/>
        <v>98</v>
      </c>
      <c r="CL977" s="8"/>
      <c r="CN977" s="11">
        <f t="shared" si="1861"/>
        <v>45527</v>
      </c>
      <c r="CO977" s="8">
        <f t="shared" si="1862"/>
        <v>15543</v>
      </c>
      <c r="CP977" s="8">
        <f t="shared" si="1863"/>
        <v>1768970.6900000009</v>
      </c>
      <c r="CQ977" s="8">
        <f t="shared" si="1864"/>
        <v>16015.25</v>
      </c>
      <c r="CR977" s="8">
        <f t="shared" si="1865"/>
        <v>94414.900000000125</v>
      </c>
      <c r="CS977" s="8">
        <f t="shared" si="1866"/>
        <v>11463.579999999998</v>
      </c>
      <c r="CT977" s="8">
        <f t="shared" si="1867"/>
        <v>768</v>
      </c>
      <c r="CU977" s="8"/>
      <c r="CW977" s="11">
        <f t="shared" si="1868"/>
        <v>45527</v>
      </c>
      <c r="CX977" s="8">
        <f t="shared" si="1869"/>
        <v>2942</v>
      </c>
      <c r="CY977" s="8">
        <f t="shared" si="1870"/>
        <v>188834.02000000011</v>
      </c>
      <c r="CZ977" s="8">
        <f t="shared" si="1871"/>
        <v>-4.5</v>
      </c>
      <c r="DA977" s="8">
        <f t="shared" si="1872"/>
        <v>1142</v>
      </c>
      <c r="DB977" s="8">
        <f t="shared" si="1873"/>
        <v>6971.76</v>
      </c>
      <c r="DC977" s="8">
        <f t="shared" si="1874"/>
        <v>36</v>
      </c>
      <c r="DD977" s="8"/>
      <c r="DF977" s="11">
        <f t="shared" si="1875"/>
        <v>45527</v>
      </c>
      <c r="DG977" s="8">
        <f t="shared" si="1876"/>
        <v>0</v>
      </c>
      <c r="DH977" s="8">
        <f t="shared" si="1877"/>
        <v>0</v>
      </c>
      <c r="DI977" s="8">
        <f t="shared" si="1878"/>
        <v>0</v>
      </c>
      <c r="DJ977" s="8">
        <f t="shared" si="1879"/>
        <v>0</v>
      </c>
      <c r="DK977" s="8">
        <f t="shared" si="1880"/>
        <v>0</v>
      </c>
      <c r="DL977" s="8">
        <f t="shared" si="1881"/>
        <v>0</v>
      </c>
      <c r="DM977" s="8"/>
      <c r="DO977" s="11">
        <f t="shared" si="1882"/>
        <v>45527</v>
      </c>
      <c r="DP977" s="8">
        <f t="shared" si="1883"/>
        <v>0</v>
      </c>
      <c r="DQ977" s="8">
        <f t="shared" si="1884"/>
        <v>0</v>
      </c>
      <c r="DR977" s="8">
        <f t="shared" si="1885"/>
        <v>0</v>
      </c>
      <c r="DS977" s="8">
        <f t="shared" si="1886"/>
        <v>0</v>
      </c>
      <c r="DT977" s="8">
        <f t="shared" si="1887"/>
        <v>0</v>
      </c>
      <c r="DU977" s="8">
        <f t="shared" si="1888"/>
        <v>0</v>
      </c>
      <c r="DV977" s="8"/>
      <c r="DX977" s="11">
        <f t="shared" si="1889"/>
        <v>45527</v>
      </c>
      <c r="DY977" s="8">
        <f t="shared" si="1890"/>
        <v>0</v>
      </c>
      <c r="DZ977" s="8">
        <f t="shared" si="1891"/>
        <v>0</v>
      </c>
      <c r="EA977" s="8">
        <f t="shared" si="1892"/>
        <v>0</v>
      </c>
      <c r="EB977" s="8">
        <f t="shared" si="1893"/>
        <v>0</v>
      </c>
      <c r="EC977" s="8">
        <f t="shared" si="1894"/>
        <v>0</v>
      </c>
      <c r="ED977" s="8">
        <f t="shared" si="1895"/>
        <v>0</v>
      </c>
      <c r="EE977" s="8"/>
    </row>
    <row r="978" spans="2:135" x14ac:dyDescent="0.3">
      <c r="B978" s="11">
        <f t="shared" si="1791"/>
        <v>45528</v>
      </c>
      <c r="C978" s="8">
        <f t="shared" si="1792"/>
        <v>10337</v>
      </c>
      <c r="D978" s="8">
        <f t="shared" si="1793"/>
        <v>1463421.9699999997</v>
      </c>
      <c r="E978" s="8">
        <f t="shared" si="1794"/>
        <v>0</v>
      </c>
      <c r="F978" s="8">
        <f t="shared" si="1795"/>
        <v>6842.4</v>
      </c>
      <c r="G978" s="8">
        <f t="shared" si="1796"/>
        <v>10150.780000000001</v>
      </c>
      <c r="H978" s="8">
        <f t="shared" si="1797"/>
        <v>83</v>
      </c>
      <c r="I978" s="8"/>
      <c r="K978" s="11">
        <f t="shared" si="1798"/>
        <v>45528</v>
      </c>
      <c r="L978" s="8">
        <f t="shared" si="1799"/>
        <v>8793</v>
      </c>
      <c r="M978" s="8">
        <f t="shared" si="1800"/>
        <v>1217888.2699999996</v>
      </c>
      <c r="N978" s="8">
        <f t="shared" si="1801"/>
        <v>4636.800000000002</v>
      </c>
      <c r="O978" s="8">
        <f t="shared" si="1802"/>
        <v>0</v>
      </c>
      <c r="P978" s="8">
        <f t="shared" si="1803"/>
        <v>5427.8199999999961</v>
      </c>
      <c r="Q978" s="8">
        <f t="shared" si="1804"/>
        <v>11</v>
      </c>
      <c r="R978" s="8"/>
      <c r="T978" s="11">
        <f t="shared" si="1805"/>
        <v>45528</v>
      </c>
      <c r="U978" s="8">
        <f t="shared" si="1806"/>
        <v>5656</v>
      </c>
      <c r="V978" s="8">
        <f t="shared" si="1807"/>
        <v>562368.08000000031</v>
      </c>
      <c r="W978" s="8">
        <f t="shared" si="1808"/>
        <v>0</v>
      </c>
      <c r="X978" s="8">
        <f t="shared" si="1809"/>
        <v>0</v>
      </c>
      <c r="Y978" s="8">
        <f t="shared" si="1810"/>
        <v>10292.41</v>
      </c>
      <c r="Z978" s="8">
        <f t="shared" si="1811"/>
        <v>0</v>
      </c>
      <c r="AA978" s="8"/>
      <c r="AC978" s="11">
        <f t="shared" si="1812"/>
        <v>45528</v>
      </c>
      <c r="AD978" s="8">
        <f t="shared" si="1813"/>
        <v>12344</v>
      </c>
      <c r="AE978" s="8">
        <f t="shared" si="1814"/>
        <v>1567716.1399999997</v>
      </c>
      <c r="AF978" s="8">
        <f t="shared" si="1815"/>
        <v>12399.730000000009</v>
      </c>
      <c r="AG978" s="8">
        <f t="shared" si="1816"/>
        <v>0</v>
      </c>
      <c r="AH978" s="8">
        <f t="shared" si="1817"/>
        <v>14168.750000000011</v>
      </c>
      <c r="AI978" s="8">
        <f t="shared" si="1818"/>
        <v>129</v>
      </c>
      <c r="AJ978" s="8"/>
      <c r="AL978" s="11">
        <f t="shared" si="1819"/>
        <v>45528</v>
      </c>
      <c r="AM978" s="8">
        <f t="shared" si="1820"/>
        <v>10166</v>
      </c>
      <c r="AN978" s="8">
        <f t="shared" si="1821"/>
        <v>1345186.8700000003</v>
      </c>
      <c r="AO978" s="8">
        <f t="shared" si="1822"/>
        <v>3959.1800000000012</v>
      </c>
      <c r="AP978" s="8">
        <f t="shared" si="1823"/>
        <v>0</v>
      </c>
      <c r="AQ978" s="8">
        <f t="shared" si="1824"/>
        <v>14814.010000000006</v>
      </c>
      <c r="AR978" s="8">
        <f t="shared" si="1825"/>
        <v>22</v>
      </c>
      <c r="AS978" s="8"/>
      <c r="AU978" s="11">
        <f t="shared" si="1826"/>
        <v>45528</v>
      </c>
      <c r="AV978" s="8">
        <f t="shared" si="1827"/>
        <v>10158</v>
      </c>
      <c r="AW978" s="8">
        <f t="shared" si="1828"/>
        <v>900123.38999999943</v>
      </c>
      <c r="AX978" s="8">
        <f t="shared" si="1829"/>
        <v>0</v>
      </c>
      <c r="AY978" s="8">
        <f t="shared" si="1830"/>
        <v>6885.8399999999983</v>
      </c>
      <c r="AZ978" s="8">
        <f t="shared" si="1831"/>
        <v>-701.89</v>
      </c>
      <c r="BA978" s="8">
        <f t="shared" si="1832"/>
        <v>40</v>
      </c>
      <c r="BB978" s="8"/>
      <c r="BD978" s="11">
        <f t="shared" si="1833"/>
        <v>45528</v>
      </c>
      <c r="BE978" s="8">
        <f t="shared" si="1834"/>
        <v>11380</v>
      </c>
      <c r="BF978" s="8">
        <f t="shared" si="1835"/>
        <v>1471612.1399999997</v>
      </c>
      <c r="BG978" s="8">
        <f t="shared" si="1836"/>
        <v>6440.130000000001</v>
      </c>
      <c r="BH978" s="8">
        <f t="shared" si="1837"/>
        <v>0</v>
      </c>
      <c r="BI978" s="8">
        <f t="shared" si="1838"/>
        <v>5824.8499999999931</v>
      </c>
      <c r="BJ978" s="8">
        <f t="shared" si="1839"/>
        <v>1514</v>
      </c>
      <c r="BK978" s="8"/>
      <c r="BM978" s="11">
        <f t="shared" si="1840"/>
        <v>45528</v>
      </c>
      <c r="BN978" s="8">
        <f t="shared" si="1841"/>
        <v>12277</v>
      </c>
      <c r="BO978" s="8">
        <f t="shared" si="1842"/>
        <v>1628933.6199999999</v>
      </c>
      <c r="BP978" s="8">
        <f t="shared" si="1843"/>
        <v>7883.5800000000045</v>
      </c>
      <c r="BQ978" s="8">
        <f t="shared" si="1844"/>
        <v>0</v>
      </c>
      <c r="BR978" s="8">
        <f t="shared" si="1845"/>
        <v>31157.820000000011</v>
      </c>
      <c r="BS978" s="8">
        <f t="shared" si="1846"/>
        <v>103</v>
      </c>
      <c r="BT978" s="8"/>
      <c r="BV978" s="11">
        <f t="shared" si="1847"/>
        <v>45528</v>
      </c>
      <c r="BW978" s="8">
        <f t="shared" si="1848"/>
        <v>7462</v>
      </c>
      <c r="BX978" s="8">
        <f t="shared" si="1849"/>
        <v>591283.17999999993</v>
      </c>
      <c r="BY978" s="8">
        <f t="shared" si="1850"/>
        <v>8291.2599999999984</v>
      </c>
      <c r="BZ978" s="8">
        <f t="shared" si="1851"/>
        <v>0</v>
      </c>
      <c r="CA978" s="8">
        <f t="shared" si="1852"/>
        <v>7489.9400000000005</v>
      </c>
      <c r="CB978" s="8">
        <f t="shared" si="1853"/>
        <v>34</v>
      </c>
      <c r="CC978" s="8"/>
      <c r="CE978" s="11">
        <f t="shared" si="1854"/>
        <v>45528</v>
      </c>
      <c r="CF978" s="8">
        <f t="shared" si="1855"/>
        <v>8001</v>
      </c>
      <c r="CG978" s="8">
        <f t="shared" si="1856"/>
        <v>988857.52000000014</v>
      </c>
      <c r="CH978" s="8">
        <f t="shared" si="1857"/>
        <v>1966.6799999999998</v>
      </c>
      <c r="CI978" s="8">
        <f t="shared" si="1858"/>
        <v>25</v>
      </c>
      <c r="CJ978" s="8">
        <f t="shared" si="1859"/>
        <v>273.23</v>
      </c>
      <c r="CK978" s="8">
        <f t="shared" si="1860"/>
        <v>98</v>
      </c>
      <c r="CL978" s="8"/>
      <c r="CN978" s="11">
        <f t="shared" si="1861"/>
        <v>45528</v>
      </c>
      <c r="CO978" s="8">
        <f t="shared" si="1862"/>
        <v>15600</v>
      </c>
      <c r="CP978" s="8">
        <f t="shared" si="1863"/>
        <v>1774031.4300000009</v>
      </c>
      <c r="CQ978" s="8">
        <f t="shared" si="1864"/>
        <v>16044.25</v>
      </c>
      <c r="CR978" s="8">
        <f t="shared" si="1865"/>
        <v>94791.540000000125</v>
      </c>
      <c r="CS978" s="8">
        <f t="shared" si="1866"/>
        <v>11538.579999999998</v>
      </c>
      <c r="CT978" s="8">
        <f t="shared" si="1867"/>
        <v>768</v>
      </c>
      <c r="CU978" s="8"/>
      <c r="CW978" s="11">
        <f t="shared" si="1868"/>
        <v>45528</v>
      </c>
      <c r="CX978" s="8">
        <f t="shared" si="1869"/>
        <v>2942</v>
      </c>
      <c r="CY978" s="8">
        <f t="shared" si="1870"/>
        <v>188834.02000000011</v>
      </c>
      <c r="CZ978" s="8">
        <f t="shared" si="1871"/>
        <v>-4.5</v>
      </c>
      <c r="DA978" s="8">
        <f t="shared" si="1872"/>
        <v>1142</v>
      </c>
      <c r="DB978" s="8">
        <f t="shared" si="1873"/>
        <v>6971.76</v>
      </c>
      <c r="DC978" s="8">
        <f t="shared" si="1874"/>
        <v>36</v>
      </c>
      <c r="DD978" s="8"/>
      <c r="DF978" s="11">
        <f t="shared" si="1875"/>
        <v>45528</v>
      </c>
      <c r="DG978" s="8">
        <f t="shared" si="1876"/>
        <v>0</v>
      </c>
      <c r="DH978" s="8">
        <f t="shared" si="1877"/>
        <v>0</v>
      </c>
      <c r="DI978" s="8">
        <f t="shared" si="1878"/>
        <v>0</v>
      </c>
      <c r="DJ978" s="8">
        <f t="shared" si="1879"/>
        <v>0</v>
      </c>
      <c r="DK978" s="8">
        <f t="shared" si="1880"/>
        <v>0</v>
      </c>
      <c r="DL978" s="8">
        <f t="shared" si="1881"/>
        <v>0</v>
      </c>
      <c r="DM978" s="8"/>
      <c r="DO978" s="11">
        <f t="shared" si="1882"/>
        <v>45528</v>
      </c>
      <c r="DP978" s="8">
        <f t="shared" si="1883"/>
        <v>0</v>
      </c>
      <c r="DQ978" s="8">
        <f t="shared" si="1884"/>
        <v>0</v>
      </c>
      <c r="DR978" s="8">
        <f t="shared" si="1885"/>
        <v>0</v>
      </c>
      <c r="DS978" s="8">
        <f t="shared" si="1886"/>
        <v>0</v>
      </c>
      <c r="DT978" s="8">
        <f t="shared" si="1887"/>
        <v>0</v>
      </c>
      <c r="DU978" s="8">
        <f t="shared" si="1888"/>
        <v>0</v>
      </c>
      <c r="DV978" s="8"/>
      <c r="DX978" s="11">
        <f t="shared" si="1889"/>
        <v>45528</v>
      </c>
      <c r="DY978" s="8">
        <f t="shared" si="1890"/>
        <v>0</v>
      </c>
      <c r="DZ978" s="8">
        <f t="shared" si="1891"/>
        <v>0</v>
      </c>
      <c r="EA978" s="8">
        <f t="shared" si="1892"/>
        <v>0</v>
      </c>
      <c r="EB978" s="8">
        <f t="shared" si="1893"/>
        <v>0</v>
      </c>
      <c r="EC978" s="8">
        <f t="shared" si="1894"/>
        <v>0</v>
      </c>
      <c r="ED978" s="8">
        <f t="shared" si="1895"/>
        <v>0</v>
      </c>
      <c r="EE978" s="8"/>
    </row>
    <row r="979" spans="2:135" x14ac:dyDescent="0.3">
      <c r="B979" s="11">
        <f t="shared" si="1791"/>
        <v>45529</v>
      </c>
      <c r="C979" s="8">
        <f t="shared" si="1792"/>
        <v>10363</v>
      </c>
      <c r="D979" s="8">
        <f t="shared" si="1793"/>
        <v>1466506.5399999998</v>
      </c>
      <c r="E979" s="8">
        <f t="shared" si="1794"/>
        <v>0</v>
      </c>
      <c r="F979" s="8">
        <f t="shared" si="1795"/>
        <v>6857.4</v>
      </c>
      <c r="G979" s="8">
        <f t="shared" si="1796"/>
        <v>10179.780000000001</v>
      </c>
      <c r="H979" s="8">
        <f t="shared" si="1797"/>
        <v>85</v>
      </c>
      <c r="I979" s="8"/>
      <c r="K979" s="11">
        <f t="shared" si="1798"/>
        <v>45529</v>
      </c>
      <c r="L979" s="8">
        <f t="shared" si="1799"/>
        <v>8861</v>
      </c>
      <c r="M979" s="8">
        <f t="shared" si="1800"/>
        <v>1227516.1199999996</v>
      </c>
      <c r="N979" s="8">
        <f t="shared" si="1801"/>
        <v>4699.050000000002</v>
      </c>
      <c r="O979" s="8">
        <f t="shared" si="1802"/>
        <v>0</v>
      </c>
      <c r="P979" s="8">
        <f t="shared" si="1803"/>
        <v>5427.8199999999961</v>
      </c>
      <c r="Q979" s="8">
        <f t="shared" si="1804"/>
        <v>11</v>
      </c>
      <c r="R979" s="8"/>
      <c r="T979" s="11">
        <f t="shared" si="1805"/>
        <v>45529</v>
      </c>
      <c r="U979" s="8">
        <f t="shared" si="1806"/>
        <v>5696</v>
      </c>
      <c r="V979" s="8">
        <f t="shared" si="1807"/>
        <v>566708.38000000035</v>
      </c>
      <c r="W979" s="8">
        <f t="shared" si="1808"/>
        <v>0</v>
      </c>
      <c r="X979" s="8">
        <f t="shared" si="1809"/>
        <v>0</v>
      </c>
      <c r="Y979" s="8">
        <f t="shared" si="1810"/>
        <v>10401.91</v>
      </c>
      <c r="Z979" s="8">
        <f t="shared" si="1811"/>
        <v>0</v>
      </c>
      <c r="AA979" s="8"/>
      <c r="AC979" s="11">
        <f t="shared" si="1812"/>
        <v>45529</v>
      </c>
      <c r="AD979" s="8">
        <f t="shared" si="1813"/>
        <v>12377</v>
      </c>
      <c r="AE979" s="8">
        <f t="shared" si="1814"/>
        <v>1571674.4799999997</v>
      </c>
      <c r="AF979" s="8">
        <f t="shared" si="1815"/>
        <v>12453.860000000008</v>
      </c>
      <c r="AG979" s="8">
        <f t="shared" si="1816"/>
        <v>0</v>
      </c>
      <c r="AH979" s="8">
        <f t="shared" si="1817"/>
        <v>14377.860000000011</v>
      </c>
      <c r="AI979" s="8">
        <f t="shared" si="1818"/>
        <v>129</v>
      </c>
      <c r="AJ979" s="8"/>
      <c r="AL979" s="11">
        <f t="shared" si="1819"/>
        <v>45529</v>
      </c>
      <c r="AM979" s="8">
        <f t="shared" si="1820"/>
        <v>10200</v>
      </c>
      <c r="AN979" s="8">
        <f t="shared" si="1821"/>
        <v>1349367.5000000002</v>
      </c>
      <c r="AO979" s="8">
        <f t="shared" si="1822"/>
        <v>3964.7300000000014</v>
      </c>
      <c r="AP979" s="8">
        <f t="shared" si="1823"/>
        <v>0</v>
      </c>
      <c r="AQ979" s="8">
        <f t="shared" si="1824"/>
        <v>14814.010000000006</v>
      </c>
      <c r="AR979" s="8">
        <f t="shared" si="1825"/>
        <v>22</v>
      </c>
      <c r="AS979" s="8"/>
      <c r="AU979" s="11">
        <f t="shared" si="1826"/>
        <v>45529</v>
      </c>
      <c r="AV979" s="8">
        <f t="shared" si="1827"/>
        <v>10192</v>
      </c>
      <c r="AW979" s="8">
        <f t="shared" si="1828"/>
        <v>902869.54999999946</v>
      </c>
      <c r="AX979" s="8">
        <f t="shared" si="1829"/>
        <v>0</v>
      </c>
      <c r="AY979" s="8">
        <f t="shared" si="1830"/>
        <v>6925.8399999999983</v>
      </c>
      <c r="AZ979" s="8">
        <f t="shared" si="1831"/>
        <v>-701.89</v>
      </c>
      <c r="BA979" s="8">
        <f t="shared" si="1832"/>
        <v>40</v>
      </c>
      <c r="BB979" s="8"/>
      <c r="BD979" s="11">
        <f t="shared" si="1833"/>
        <v>45529</v>
      </c>
      <c r="BE979" s="8">
        <f t="shared" si="1834"/>
        <v>11401</v>
      </c>
      <c r="BF979" s="8">
        <f t="shared" si="1835"/>
        <v>1474319.1299999997</v>
      </c>
      <c r="BG979" s="8">
        <f t="shared" si="1836"/>
        <v>6456.7600000000011</v>
      </c>
      <c r="BH979" s="8">
        <f t="shared" si="1837"/>
        <v>0</v>
      </c>
      <c r="BI979" s="8">
        <f t="shared" si="1838"/>
        <v>5829.7999999999929</v>
      </c>
      <c r="BJ979" s="8">
        <f t="shared" si="1839"/>
        <v>1540</v>
      </c>
      <c r="BK979" s="8"/>
      <c r="BM979" s="11">
        <f t="shared" si="1840"/>
        <v>45529</v>
      </c>
      <c r="BN979" s="8">
        <f t="shared" si="1841"/>
        <v>12317</v>
      </c>
      <c r="BO979" s="8">
        <f t="shared" si="1842"/>
        <v>1633596.5399999998</v>
      </c>
      <c r="BP979" s="8">
        <f t="shared" si="1843"/>
        <v>7904.0500000000047</v>
      </c>
      <c r="BQ979" s="8">
        <f t="shared" si="1844"/>
        <v>0</v>
      </c>
      <c r="BR979" s="8">
        <f t="shared" si="1845"/>
        <v>31274.380000000012</v>
      </c>
      <c r="BS979" s="8">
        <f t="shared" si="1846"/>
        <v>105</v>
      </c>
      <c r="BT979" s="8"/>
      <c r="BV979" s="11">
        <f t="shared" si="1847"/>
        <v>45529</v>
      </c>
      <c r="BW979" s="8">
        <f t="shared" si="1848"/>
        <v>7462</v>
      </c>
      <c r="BX979" s="8">
        <f t="shared" si="1849"/>
        <v>591283.17999999993</v>
      </c>
      <c r="BY979" s="8">
        <f t="shared" si="1850"/>
        <v>8291.2599999999984</v>
      </c>
      <c r="BZ979" s="8">
        <f t="shared" si="1851"/>
        <v>0</v>
      </c>
      <c r="CA979" s="8">
        <f t="shared" si="1852"/>
        <v>7489.9400000000005</v>
      </c>
      <c r="CB979" s="8">
        <f t="shared" si="1853"/>
        <v>34</v>
      </c>
      <c r="CC979" s="8"/>
      <c r="CE979" s="11">
        <f t="shared" si="1854"/>
        <v>45529</v>
      </c>
      <c r="CF979" s="8">
        <f t="shared" si="1855"/>
        <v>8030</v>
      </c>
      <c r="CG979" s="8">
        <f t="shared" si="1856"/>
        <v>992864.58000000019</v>
      </c>
      <c r="CH979" s="8">
        <f t="shared" si="1857"/>
        <v>2006.1799999999998</v>
      </c>
      <c r="CI979" s="8">
        <f t="shared" si="1858"/>
        <v>25</v>
      </c>
      <c r="CJ979" s="8">
        <f t="shared" si="1859"/>
        <v>273.23</v>
      </c>
      <c r="CK979" s="8">
        <f t="shared" si="1860"/>
        <v>98</v>
      </c>
      <c r="CL979" s="8"/>
      <c r="CN979" s="11">
        <f t="shared" si="1861"/>
        <v>45529</v>
      </c>
      <c r="CO979" s="8">
        <f t="shared" si="1862"/>
        <v>15638</v>
      </c>
      <c r="CP979" s="8">
        <f t="shared" si="1863"/>
        <v>1777167.800000001</v>
      </c>
      <c r="CQ979" s="8">
        <f t="shared" si="1864"/>
        <v>16107.25</v>
      </c>
      <c r="CR979" s="8">
        <f t="shared" si="1865"/>
        <v>95140.990000000122</v>
      </c>
      <c r="CS979" s="8">
        <f t="shared" si="1866"/>
        <v>11538.579999999998</v>
      </c>
      <c r="CT979" s="8">
        <f t="shared" si="1867"/>
        <v>768</v>
      </c>
      <c r="CU979" s="8"/>
      <c r="CW979" s="11">
        <f t="shared" si="1868"/>
        <v>45529</v>
      </c>
      <c r="CX979" s="8">
        <f t="shared" si="1869"/>
        <v>2942</v>
      </c>
      <c r="CY979" s="8">
        <f t="shared" si="1870"/>
        <v>188834.02000000011</v>
      </c>
      <c r="CZ979" s="8">
        <f t="shared" si="1871"/>
        <v>-4.5</v>
      </c>
      <c r="DA979" s="8">
        <f t="shared" si="1872"/>
        <v>1142</v>
      </c>
      <c r="DB979" s="8">
        <f t="shared" si="1873"/>
        <v>6971.76</v>
      </c>
      <c r="DC979" s="8">
        <f t="shared" si="1874"/>
        <v>36</v>
      </c>
      <c r="DD979" s="8"/>
      <c r="DF979" s="11">
        <f t="shared" si="1875"/>
        <v>45529</v>
      </c>
      <c r="DG979" s="8">
        <f t="shared" si="1876"/>
        <v>0</v>
      </c>
      <c r="DH979" s="8">
        <f t="shared" si="1877"/>
        <v>0</v>
      </c>
      <c r="DI979" s="8">
        <f t="shared" si="1878"/>
        <v>0</v>
      </c>
      <c r="DJ979" s="8">
        <f t="shared" si="1879"/>
        <v>0</v>
      </c>
      <c r="DK979" s="8">
        <f t="shared" si="1880"/>
        <v>0</v>
      </c>
      <c r="DL979" s="8">
        <f t="shared" si="1881"/>
        <v>0</v>
      </c>
      <c r="DM979" s="8"/>
      <c r="DO979" s="11">
        <f t="shared" si="1882"/>
        <v>45529</v>
      </c>
      <c r="DP979" s="8">
        <f t="shared" si="1883"/>
        <v>0</v>
      </c>
      <c r="DQ979" s="8">
        <f t="shared" si="1884"/>
        <v>0</v>
      </c>
      <c r="DR979" s="8">
        <f t="shared" si="1885"/>
        <v>0</v>
      </c>
      <c r="DS979" s="8">
        <f t="shared" si="1886"/>
        <v>0</v>
      </c>
      <c r="DT979" s="8">
        <f t="shared" si="1887"/>
        <v>0</v>
      </c>
      <c r="DU979" s="8">
        <f t="shared" si="1888"/>
        <v>0</v>
      </c>
      <c r="DV979" s="8"/>
      <c r="DX979" s="11">
        <f t="shared" si="1889"/>
        <v>45529</v>
      </c>
      <c r="DY979" s="8">
        <f t="shared" si="1890"/>
        <v>0</v>
      </c>
      <c r="DZ979" s="8">
        <f t="shared" si="1891"/>
        <v>0</v>
      </c>
      <c r="EA979" s="8">
        <f t="shared" si="1892"/>
        <v>0</v>
      </c>
      <c r="EB979" s="8">
        <f t="shared" si="1893"/>
        <v>0</v>
      </c>
      <c r="EC979" s="8">
        <f t="shared" si="1894"/>
        <v>0</v>
      </c>
      <c r="ED979" s="8">
        <f t="shared" si="1895"/>
        <v>0</v>
      </c>
      <c r="EE979" s="8"/>
    </row>
    <row r="980" spans="2:135" x14ac:dyDescent="0.3">
      <c r="B980" s="11">
        <f t="shared" si="1791"/>
        <v>45530</v>
      </c>
      <c r="C980" s="8">
        <f t="shared" si="1792"/>
        <v>10397</v>
      </c>
      <c r="D980" s="8">
        <f t="shared" si="1793"/>
        <v>1471149.6899999997</v>
      </c>
      <c r="E980" s="8">
        <f t="shared" si="1794"/>
        <v>0</v>
      </c>
      <c r="F980" s="8">
        <f t="shared" si="1795"/>
        <v>6880.4</v>
      </c>
      <c r="G980" s="8">
        <f t="shared" si="1796"/>
        <v>10269.720000000001</v>
      </c>
      <c r="H980" s="8">
        <f t="shared" si="1797"/>
        <v>87</v>
      </c>
      <c r="I980" s="8"/>
      <c r="K980" s="11">
        <f t="shared" si="1798"/>
        <v>45530</v>
      </c>
      <c r="L980" s="8">
        <f t="shared" si="1799"/>
        <v>8930</v>
      </c>
      <c r="M980" s="8">
        <f t="shared" si="1800"/>
        <v>1237469.2199999997</v>
      </c>
      <c r="N980" s="8">
        <f t="shared" si="1801"/>
        <v>4730.1800000000021</v>
      </c>
      <c r="O980" s="8">
        <f t="shared" si="1802"/>
        <v>0</v>
      </c>
      <c r="P980" s="8">
        <f t="shared" si="1803"/>
        <v>5427.8199999999961</v>
      </c>
      <c r="Q980" s="8">
        <f t="shared" si="1804"/>
        <v>11</v>
      </c>
      <c r="R980" s="8"/>
      <c r="T980" s="11">
        <f t="shared" si="1805"/>
        <v>45530</v>
      </c>
      <c r="U980" s="8">
        <f t="shared" si="1806"/>
        <v>5739</v>
      </c>
      <c r="V980" s="8">
        <f t="shared" si="1807"/>
        <v>571511.59000000032</v>
      </c>
      <c r="W980" s="8">
        <f t="shared" si="1808"/>
        <v>0</v>
      </c>
      <c r="X980" s="8">
        <f t="shared" si="1809"/>
        <v>0</v>
      </c>
      <c r="Y980" s="8">
        <f t="shared" si="1810"/>
        <v>10511.41</v>
      </c>
      <c r="Z980" s="8">
        <f t="shared" si="1811"/>
        <v>0</v>
      </c>
      <c r="AA980" s="8"/>
      <c r="AC980" s="11">
        <f t="shared" si="1812"/>
        <v>45530</v>
      </c>
      <c r="AD980" s="8">
        <f t="shared" si="1813"/>
        <v>12439</v>
      </c>
      <c r="AE980" s="8">
        <f t="shared" si="1814"/>
        <v>1579889.2199999997</v>
      </c>
      <c r="AF980" s="8">
        <f t="shared" si="1815"/>
        <v>12469.590000000007</v>
      </c>
      <c r="AG980" s="8">
        <f t="shared" si="1816"/>
        <v>0</v>
      </c>
      <c r="AH980" s="8">
        <f t="shared" si="1817"/>
        <v>14377.860000000011</v>
      </c>
      <c r="AI980" s="8">
        <f t="shared" si="1818"/>
        <v>129</v>
      </c>
      <c r="AJ980" s="8"/>
      <c r="AL980" s="11">
        <f t="shared" si="1819"/>
        <v>45530</v>
      </c>
      <c r="AM980" s="8">
        <f t="shared" si="1820"/>
        <v>10258</v>
      </c>
      <c r="AN980" s="8">
        <f t="shared" si="1821"/>
        <v>1357403.1800000002</v>
      </c>
      <c r="AO980" s="8">
        <f t="shared" si="1822"/>
        <v>3969.3600000000015</v>
      </c>
      <c r="AP980" s="8">
        <f t="shared" si="1823"/>
        <v>0</v>
      </c>
      <c r="AQ980" s="8">
        <f t="shared" si="1824"/>
        <v>14814.010000000006</v>
      </c>
      <c r="AR980" s="8">
        <f t="shared" si="1825"/>
        <v>22</v>
      </c>
      <c r="AS980" s="8"/>
      <c r="AU980" s="11">
        <f t="shared" si="1826"/>
        <v>45530</v>
      </c>
      <c r="AV980" s="8">
        <f t="shared" si="1827"/>
        <v>10230</v>
      </c>
      <c r="AW980" s="8">
        <f t="shared" si="1828"/>
        <v>906297.55999999947</v>
      </c>
      <c r="AX980" s="8">
        <f t="shared" si="1829"/>
        <v>0</v>
      </c>
      <c r="AY980" s="8">
        <f t="shared" si="1830"/>
        <v>6974.8399999999983</v>
      </c>
      <c r="AZ980" s="8">
        <f t="shared" si="1831"/>
        <v>-701.89</v>
      </c>
      <c r="BA980" s="8">
        <f t="shared" si="1832"/>
        <v>40</v>
      </c>
      <c r="BB980" s="8"/>
      <c r="BD980" s="11">
        <f t="shared" si="1833"/>
        <v>45530</v>
      </c>
      <c r="BE980" s="8">
        <f t="shared" si="1834"/>
        <v>11438</v>
      </c>
      <c r="BF980" s="8">
        <f t="shared" si="1835"/>
        <v>1479663.0099999995</v>
      </c>
      <c r="BG980" s="8">
        <f t="shared" si="1836"/>
        <v>6465.9900000000007</v>
      </c>
      <c r="BH980" s="8">
        <f t="shared" si="1837"/>
        <v>0</v>
      </c>
      <c r="BI980" s="8">
        <f t="shared" si="1838"/>
        <v>5829.7999999999929</v>
      </c>
      <c r="BJ980" s="8">
        <f t="shared" si="1839"/>
        <v>1566</v>
      </c>
      <c r="BK980" s="8"/>
      <c r="BM980" s="11">
        <f t="shared" si="1840"/>
        <v>45530</v>
      </c>
      <c r="BN980" s="8">
        <f t="shared" si="1841"/>
        <v>12358</v>
      </c>
      <c r="BO980" s="8">
        <f t="shared" si="1842"/>
        <v>1638467.9199999997</v>
      </c>
      <c r="BP980" s="8">
        <f t="shared" si="1843"/>
        <v>7907.3100000000049</v>
      </c>
      <c r="BQ980" s="8">
        <f t="shared" si="1844"/>
        <v>0</v>
      </c>
      <c r="BR980" s="8">
        <f t="shared" si="1845"/>
        <v>31396.340000000011</v>
      </c>
      <c r="BS980" s="8">
        <f t="shared" si="1846"/>
        <v>107</v>
      </c>
      <c r="BT980" s="8"/>
      <c r="BV980" s="11">
        <f t="shared" si="1847"/>
        <v>45530</v>
      </c>
      <c r="BW980" s="8">
        <f t="shared" si="1848"/>
        <v>7462</v>
      </c>
      <c r="BX980" s="8">
        <f t="shared" si="1849"/>
        <v>591283.17999999993</v>
      </c>
      <c r="BY980" s="8">
        <f t="shared" si="1850"/>
        <v>8291.2599999999984</v>
      </c>
      <c r="BZ980" s="8">
        <f t="shared" si="1851"/>
        <v>0</v>
      </c>
      <c r="CA980" s="8">
        <f t="shared" si="1852"/>
        <v>7489.9400000000005</v>
      </c>
      <c r="CB980" s="8">
        <f t="shared" si="1853"/>
        <v>34</v>
      </c>
      <c r="CC980" s="8"/>
      <c r="CE980" s="11">
        <f t="shared" si="1854"/>
        <v>45530</v>
      </c>
      <c r="CF980" s="8">
        <f t="shared" si="1855"/>
        <v>8083</v>
      </c>
      <c r="CG980" s="8">
        <f t="shared" si="1856"/>
        <v>1000505.2400000002</v>
      </c>
      <c r="CH980" s="8">
        <f t="shared" si="1857"/>
        <v>2090.6799999999998</v>
      </c>
      <c r="CI980" s="8">
        <f t="shared" si="1858"/>
        <v>25</v>
      </c>
      <c r="CJ980" s="8">
        <f t="shared" si="1859"/>
        <v>273.23</v>
      </c>
      <c r="CK980" s="8">
        <f t="shared" si="1860"/>
        <v>98</v>
      </c>
      <c r="CL980" s="8"/>
      <c r="CN980" s="11">
        <f t="shared" si="1861"/>
        <v>45530</v>
      </c>
      <c r="CO980" s="8">
        <f t="shared" si="1862"/>
        <v>15714</v>
      </c>
      <c r="CP980" s="8">
        <f t="shared" si="1863"/>
        <v>1784865.280000001</v>
      </c>
      <c r="CQ980" s="8">
        <f t="shared" si="1864"/>
        <v>16225.75</v>
      </c>
      <c r="CR980" s="8">
        <f t="shared" si="1865"/>
        <v>95466.830000000118</v>
      </c>
      <c r="CS980" s="8">
        <f t="shared" si="1866"/>
        <v>11538.579999999998</v>
      </c>
      <c r="CT980" s="8">
        <f t="shared" si="1867"/>
        <v>768</v>
      </c>
      <c r="CU980" s="8"/>
      <c r="CW980" s="11">
        <f t="shared" si="1868"/>
        <v>45530</v>
      </c>
      <c r="CX980" s="8">
        <f t="shared" si="1869"/>
        <v>2942</v>
      </c>
      <c r="CY980" s="8">
        <f t="shared" si="1870"/>
        <v>188834.02000000011</v>
      </c>
      <c r="CZ980" s="8">
        <f t="shared" si="1871"/>
        <v>-4.5</v>
      </c>
      <c r="DA980" s="8">
        <f t="shared" si="1872"/>
        <v>1142</v>
      </c>
      <c r="DB980" s="8">
        <f t="shared" si="1873"/>
        <v>6971.76</v>
      </c>
      <c r="DC980" s="8">
        <f t="shared" si="1874"/>
        <v>36</v>
      </c>
      <c r="DD980" s="8"/>
      <c r="DF980" s="11">
        <f t="shared" si="1875"/>
        <v>45530</v>
      </c>
      <c r="DG980" s="8">
        <f t="shared" si="1876"/>
        <v>0</v>
      </c>
      <c r="DH980" s="8">
        <f t="shared" si="1877"/>
        <v>0</v>
      </c>
      <c r="DI980" s="8">
        <f t="shared" si="1878"/>
        <v>0</v>
      </c>
      <c r="DJ980" s="8">
        <f t="shared" si="1879"/>
        <v>0</v>
      </c>
      <c r="DK980" s="8">
        <f t="shared" si="1880"/>
        <v>0</v>
      </c>
      <c r="DL980" s="8">
        <f t="shared" si="1881"/>
        <v>0</v>
      </c>
      <c r="DM980" s="8"/>
      <c r="DO980" s="11">
        <f t="shared" si="1882"/>
        <v>45530</v>
      </c>
      <c r="DP980" s="8">
        <f t="shared" si="1883"/>
        <v>0</v>
      </c>
      <c r="DQ980" s="8">
        <f t="shared" si="1884"/>
        <v>0</v>
      </c>
      <c r="DR980" s="8">
        <f t="shared" si="1885"/>
        <v>0</v>
      </c>
      <c r="DS980" s="8">
        <f t="shared" si="1886"/>
        <v>0</v>
      </c>
      <c r="DT980" s="8">
        <f t="shared" si="1887"/>
        <v>0</v>
      </c>
      <c r="DU980" s="8">
        <f t="shared" si="1888"/>
        <v>0</v>
      </c>
      <c r="DV980" s="8"/>
      <c r="DX980" s="11">
        <f t="shared" si="1889"/>
        <v>45530</v>
      </c>
      <c r="DY980" s="8">
        <f t="shared" si="1890"/>
        <v>0</v>
      </c>
      <c r="DZ980" s="8">
        <f t="shared" si="1891"/>
        <v>0</v>
      </c>
      <c r="EA980" s="8">
        <f t="shared" si="1892"/>
        <v>0</v>
      </c>
      <c r="EB980" s="8">
        <f t="shared" si="1893"/>
        <v>0</v>
      </c>
      <c r="EC980" s="8">
        <f t="shared" si="1894"/>
        <v>0</v>
      </c>
      <c r="ED980" s="8">
        <f t="shared" si="1895"/>
        <v>0</v>
      </c>
      <c r="EE980" s="8"/>
    </row>
    <row r="981" spans="2:135" x14ac:dyDescent="0.3">
      <c r="B981" s="11">
        <f t="shared" si="1791"/>
        <v>45531</v>
      </c>
      <c r="C981" s="8">
        <f t="shared" si="1792"/>
        <v>10439</v>
      </c>
      <c r="D981" s="8">
        <f t="shared" si="1793"/>
        <v>1476809.3899999997</v>
      </c>
      <c r="E981" s="8">
        <f t="shared" si="1794"/>
        <v>0</v>
      </c>
      <c r="F981" s="8">
        <f t="shared" si="1795"/>
        <v>6916.4</v>
      </c>
      <c r="G981" s="8">
        <f t="shared" si="1796"/>
        <v>10294.720000000001</v>
      </c>
      <c r="H981" s="8">
        <f t="shared" si="1797"/>
        <v>88</v>
      </c>
      <c r="I981" s="8"/>
      <c r="K981" s="11">
        <f t="shared" si="1798"/>
        <v>45531</v>
      </c>
      <c r="L981" s="8">
        <f t="shared" si="1799"/>
        <v>8999</v>
      </c>
      <c r="M981" s="8">
        <f t="shared" si="1800"/>
        <v>1247402.7299999997</v>
      </c>
      <c r="N981" s="8">
        <f t="shared" si="1801"/>
        <v>4758.4800000000023</v>
      </c>
      <c r="O981" s="8">
        <f t="shared" si="1802"/>
        <v>0</v>
      </c>
      <c r="P981" s="8">
        <f t="shared" si="1803"/>
        <v>5427.8199999999961</v>
      </c>
      <c r="Q981" s="8">
        <f t="shared" si="1804"/>
        <v>11</v>
      </c>
      <c r="R981" s="8"/>
      <c r="T981" s="11">
        <f t="shared" si="1805"/>
        <v>45531</v>
      </c>
      <c r="U981" s="8">
        <f t="shared" si="1806"/>
        <v>5783</v>
      </c>
      <c r="V981" s="8">
        <f t="shared" si="1807"/>
        <v>576237.19000000029</v>
      </c>
      <c r="W981" s="8">
        <f t="shared" si="1808"/>
        <v>0</v>
      </c>
      <c r="X981" s="8">
        <f t="shared" si="1809"/>
        <v>0</v>
      </c>
      <c r="Y981" s="8">
        <f t="shared" si="1810"/>
        <v>10556.21</v>
      </c>
      <c r="Z981" s="8">
        <f t="shared" si="1811"/>
        <v>0</v>
      </c>
      <c r="AA981" s="8"/>
      <c r="AC981" s="11">
        <f t="shared" si="1812"/>
        <v>45531</v>
      </c>
      <c r="AD981" s="8">
        <f t="shared" si="1813"/>
        <v>12509</v>
      </c>
      <c r="AE981" s="8">
        <f t="shared" si="1814"/>
        <v>1590253.6399999997</v>
      </c>
      <c r="AF981" s="8">
        <f t="shared" si="1815"/>
        <v>12510.330000000007</v>
      </c>
      <c r="AG981" s="8">
        <f t="shared" si="1816"/>
        <v>0</v>
      </c>
      <c r="AH981" s="8">
        <f t="shared" si="1817"/>
        <v>14454.040000000012</v>
      </c>
      <c r="AI981" s="8">
        <f t="shared" si="1818"/>
        <v>129</v>
      </c>
      <c r="AJ981" s="8"/>
      <c r="AL981" s="11">
        <f t="shared" si="1819"/>
        <v>45531</v>
      </c>
      <c r="AM981" s="8">
        <f t="shared" si="1820"/>
        <v>10317</v>
      </c>
      <c r="AN981" s="8">
        <f t="shared" si="1821"/>
        <v>1366023.6700000002</v>
      </c>
      <c r="AO981" s="8">
        <f t="shared" si="1822"/>
        <v>3969.3600000000015</v>
      </c>
      <c r="AP981" s="8">
        <f t="shared" si="1823"/>
        <v>0</v>
      </c>
      <c r="AQ981" s="8">
        <f t="shared" si="1824"/>
        <v>14794.650000000005</v>
      </c>
      <c r="AR981" s="8">
        <f t="shared" si="1825"/>
        <v>22</v>
      </c>
      <c r="AS981" s="8"/>
      <c r="AU981" s="11">
        <f t="shared" si="1826"/>
        <v>45531</v>
      </c>
      <c r="AV981" s="8">
        <f t="shared" si="1827"/>
        <v>10275</v>
      </c>
      <c r="AW981" s="8">
        <f t="shared" si="1828"/>
        <v>910409.57999999949</v>
      </c>
      <c r="AX981" s="8">
        <f t="shared" si="1829"/>
        <v>0</v>
      </c>
      <c r="AY981" s="8">
        <f t="shared" si="1830"/>
        <v>7009.5699999999979</v>
      </c>
      <c r="AZ981" s="8">
        <f t="shared" si="1831"/>
        <v>-701.89</v>
      </c>
      <c r="BA981" s="8">
        <f t="shared" si="1832"/>
        <v>40</v>
      </c>
      <c r="BB981" s="8"/>
      <c r="BD981" s="11">
        <f t="shared" si="1833"/>
        <v>45531</v>
      </c>
      <c r="BE981" s="8">
        <f t="shared" si="1834"/>
        <v>11474</v>
      </c>
      <c r="BF981" s="8">
        <f t="shared" si="1835"/>
        <v>1484311.2399999995</v>
      </c>
      <c r="BG981" s="8">
        <f t="shared" si="1836"/>
        <v>6498.3200000000006</v>
      </c>
      <c r="BH981" s="8">
        <f t="shared" si="1837"/>
        <v>0</v>
      </c>
      <c r="BI981" s="8">
        <f t="shared" si="1838"/>
        <v>5829.7999999999929</v>
      </c>
      <c r="BJ981" s="8">
        <f t="shared" si="1839"/>
        <v>1592</v>
      </c>
      <c r="BK981" s="8"/>
      <c r="BM981" s="11">
        <f t="shared" si="1840"/>
        <v>45531</v>
      </c>
      <c r="BN981" s="8">
        <f t="shared" si="1841"/>
        <v>12399</v>
      </c>
      <c r="BO981" s="8">
        <f t="shared" si="1842"/>
        <v>1643182.8399999996</v>
      </c>
      <c r="BP981" s="8">
        <f t="shared" si="1843"/>
        <v>7977.5400000000045</v>
      </c>
      <c r="BQ981" s="8">
        <f t="shared" si="1844"/>
        <v>0</v>
      </c>
      <c r="BR981" s="8">
        <f t="shared" si="1845"/>
        <v>31396.340000000011</v>
      </c>
      <c r="BS981" s="8">
        <f t="shared" si="1846"/>
        <v>109</v>
      </c>
      <c r="BT981" s="8"/>
      <c r="BV981" s="11">
        <f t="shared" si="1847"/>
        <v>45531</v>
      </c>
      <c r="BW981" s="8">
        <f t="shared" si="1848"/>
        <v>7462</v>
      </c>
      <c r="BX981" s="8">
        <f t="shared" si="1849"/>
        <v>591283.17999999993</v>
      </c>
      <c r="BY981" s="8">
        <f t="shared" si="1850"/>
        <v>8291.2599999999984</v>
      </c>
      <c r="BZ981" s="8">
        <f t="shared" si="1851"/>
        <v>0</v>
      </c>
      <c r="CA981" s="8">
        <f t="shared" si="1852"/>
        <v>7489.9400000000005</v>
      </c>
      <c r="CB981" s="8">
        <f t="shared" si="1853"/>
        <v>34</v>
      </c>
      <c r="CC981" s="8"/>
      <c r="CE981" s="11">
        <f t="shared" si="1854"/>
        <v>45531</v>
      </c>
      <c r="CF981" s="8">
        <f t="shared" si="1855"/>
        <v>8138</v>
      </c>
      <c r="CG981" s="8">
        <f t="shared" si="1856"/>
        <v>1007903.0700000002</v>
      </c>
      <c r="CH981" s="8">
        <f t="shared" si="1857"/>
        <v>2136.1799999999998</v>
      </c>
      <c r="CI981" s="8">
        <f t="shared" si="1858"/>
        <v>25</v>
      </c>
      <c r="CJ981" s="8">
        <f t="shared" si="1859"/>
        <v>273.23</v>
      </c>
      <c r="CK981" s="8">
        <f t="shared" si="1860"/>
        <v>98</v>
      </c>
      <c r="CL981" s="8"/>
      <c r="CN981" s="11">
        <f t="shared" si="1861"/>
        <v>45531</v>
      </c>
      <c r="CO981" s="8">
        <f t="shared" si="1862"/>
        <v>15788</v>
      </c>
      <c r="CP981" s="8">
        <f t="shared" si="1863"/>
        <v>1792645.7300000009</v>
      </c>
      <c r="CQ981" s="8">
        <f t="shared" si="1864"/>
        <v>16321.3</v>
      </c>
      <c r="CR981" s="8">
        <f t="shared" si="1865"/>
        <v>95813.670000000115</v>
      </c>
      <c r="CS981" s="8">
        <f t="shared" si="1866"/>
        <v>11588.579999999998</v>
      </c>
      <c r="CT981" s="8">
        <f t="shared" si="1867"/>
        <v>770</v>
      </c>
      <c r="CU981" s="8"/>
      <c r="CW981" s="11">
        <f t="shared" si="1868"/>
        <v>45531</v>
      </c>
      <c r="CX981" s="8">
        <f t="shared" si="1869"/>
        <v>2942</v>
      </c>
      <c r="CY981" s="8">
        <f t="shared" si="1870"/>
        <v>188834.02000000011</v>
      </c>
      <c r="CZ981" s="8">
        <f t="shared" si="1871"/>
        <v>-4.5</v>
      </c>
      <c r="DA981" s="8">
        <f t="shared" si="1872"/>
        <v>1142</v>
      </c>
      <c r="DB981" s="8">
        <f t="shared" si="1873"/>
        <v>6971.76</v>
      </c>
      <c r="DC981" s="8">
        <f t="shared" si="1874"/>
        <v>36</v>
      </c>
      <c r="DD981" s="8"/>
      <c r="DF981" s="11">
        <f t="shared" si="1875"/>
        <v>45531</v>
      </c>
      <c r="DG981" s="8">
        <f t="shared" si="1876"/>
        <v>0</v>
      </c>
      <c r="DH981" s="8">
        <f t="shared" si="1877"/>
        <v>0</v>
      </c>
      <c r="DI981" s="8">
        <f t="shared" si="1878"/>
        <v>0</v>
      </c>
      <c r="DJ981" s="8">
        <f t="shared" si="1879"/>
        <v>0</v>
      </c>
      <c r="DK981" s="8">
        <f t="shared" si="1880"/>
        <v>0</v>
      </c>
      <c r="DL981" s="8">
        <f t="shared" si="1881"/>
        <v>0</v>
      </c>
      <c r="DM981" s="8"/>
      <c r="DO981" s="11">
        <f t="shared" si="1882"/>
        <v>45531</v>
      </c>
      <c r="DP981" s="8">
        <f t="shared" si="1883"/>
        <v>0</v>
      </c>
      <c r="DQ981" s="8">
        <f t="shared" si="1884"/>
        <v>0</v>
      </c>
      <c r="DR981" s="8">
        <f t="shared" si="1885"/>
        <v>0</v>
      </c>
      <c r="DS981" s="8">
        <f t="shared" si="1886"/>
        <v>0</v>
      </c>
      <c r="DT981" s="8">
        <f t="shared" si="1887"/>
        <v>0</v>
      </c>
      <c r="DU981" s="8">
        <f t="shared" si="1888"/>
        <v>0</v>
      </c>
      <c r="DV981" s="8"/>
      <c r="DX981" s="11">
        <f t="shared" si="1889"/>
        <v>45531</v>
      </c>
      <c r="DY981" s="8">
        <f t="shared" si="1890"/>
        <v>0</v>
      </c>
      <c r="DZ981" s="8">
        <f t="shared" si="1891"/>
        <v>0</v>
      </c>
      <c r="EA981" s="8">
        <f t="shared" si="1892"/>
        <v>0</v>
      </c>
      <c r="EB981" s="8">
        <f t="shared" si="1893"/>
        <v>0</v>
      </c>
      <c r="EC981" s="8">
        <f t="shared" si="1894"/>
        <v>0</v>
      </c>
      <c r="ED981" s="8">
        <f t="shared" si="1895"/>
        <v>0</v>
      </c>
      <c r="EE981" s="8"/>
    </row>
    <row r="982" spans="2:135" x14ac:dyDescent="0.3">
      <c r="B982" s="11">
        <f t="shared" si="1791"/>
        <v>45532</v>
      </c>
      <c r="C982" s="8">
        <f t="shared" si="1792"/>
        <v>10485</v>
      </c>
      <c r="D982" s="8">
        <f t="shared" si="1793"/>
        <v>1483588.5299999996</v>
      </c>
      <c r="E982" s="8">
        <f t="shared" si="1794"/>
        <v>0</v>
      </c>
      <c r="F982" s="8">
        <f t="shared" si="1795"/>
        <v>6945.4</v>
      </c>
      <c r="G982" s="8">
        <f t="shared" si="1796"/>
        <v>10294.720000000001</v>
      </c>
      <c r="H982" s="8">
        <f t="shared" si="1797"/>
        <v>88</v>
      </c>
      <c r="I982" s="8"/>
      <c r="K982" s="11">
        <f t="shared" si="1798"/>
        <v>45532</v>
      </c>
      <c r="L982" s="8">
        <f t="shared" si="1799"/>
        <v>9067</v>
      </c>
      <c r="M982" s="8">
        <f t="shared" si="1800"/>
        <v>1257525.6999999997</v>
      </c>
      <c r="N982" s="8">
        <f t="shared" si="1801"/>
        <v>4823.3500000000022</v>
      </c>
      <c r="O982" s="8">
        <f t="shared" si="1802"/>
        <v>0</v>
      </c>
      <c r="P982" s="8">
        <f t="shared" si="1803"/>
        <v>5427.8199999999961</v>
      </c>
      <c r="Q982" s="8">
        <f t="shared" si="1804"/>
        <v>11</v>
      </c>
      <c r="R982" s="8"/>
      <c r="T982" s="11">
        <f t="shared" si="1805"/>
        <v>45532</v>
      </c>
      <c r="U982" s="8">
        <f t="shared" si="1806"/>
        <v>5825</v>
      </c>
      <c r="V982" s="8">
        <f t="shared" si="1807"/>
        <v>580745.49000000034</v>
      </c>
      <c r="W982" s="8">
        <f t="shared" si="1808"/>
        <v>0</v>
      </c>
      <c r="X982" s="8">
        <f t="shared" si="1809"/>
        <v>0</v>
      </c>
      <c r="Y982" s="8">
        <f t="shared" si="1810"/>
        <v>10581.96</v>
      </c>
      <c r="Z982" s="8">
        <f t="shared" si="1811"/>
        <v>0</v>
      </c>
      <c r="AA982" s="8"/>
      <c r="AC982" s="11">
        <f t="shared" si="1812"/>
        <v>45532</v>
      </c>
      <c r="AD982" s="8">
        <f t="shared" si="1813"/>
        <v>12570</v>
      </c>
      <c r="AE982" s="8">
        <f t="shared" si="1814"/>
        <v>1598708.0599999996</v>
      </c>
      <c r="AF982" s="8">
        <f t="shared" si="1815"/>
        <v>12577.880000000006</v>
      </c>
      <c r="AG982" s="8">
        <f t="shared" si="1816"/>
        <v>0</v>
      </c>
      <c r="AH982" s="8">
        <f t="shared" si="1817"/>
        <v>14454.040000000012</v>
      </c>
      <c r="AI982" s="8">
        <f t="shared" si="1818"/>
        <v>129</v>
      </c>
      <c r="AJ982" s="8"/>
      <c r="AL982" s="11">
        <f t="shared" si="1819"/>
        <v>45532</v>
      </c>
      <c r="AM982" s="8">
        <f t="shared" si="1820"/>
        <v>10370</v>
      </c>
      <c r="AN982" s="8">
        <f t="shared" si="1821"/>
        <v>1372991.0300000003</v>
      </c>
      <c r="AO982" s="8">
        <f t="shared" si="1822"/>
        <v>3969.3600000000015</v>
      </c>
      <c r="AP982" s="8">
        <f t="shared" si="1823"/>
        <v>0</v>
      </c>
      <c r="AQ982" s="8">
        <f t="shared" si="1824"/>
        <v>14799.600000000006</v>
      </c>
      <c r="AR982" s="8">
        <f t="shared" si="1825"/>
        <v>22</v>
      </c>
      <c r="AS982" s="8"/>
      <c r="AU982" s="11">
        <f t="shared" si="1826"/>
        <v>45532</v>
      </c>
      <c r="AV982" s="8">
        <f t="shared" si="1827"/>
        <v>10313</v>
      </c>
      <c r="AW982" s="8">
        <f t="shared" si="1828"/>
        <v>913702.73999999953</v>
      </c>
      <c r="AX982" s="8">
        <f t="shared" si="1829"/>
        <v>0</v>
      </c>
      <c r="AY982" s="8">
        <f t="shared" si="1830"/>
        <v>7049.5699999999979</v>
      </c>
      <c r="AZ982" s="8">
        <f t="shared" si="1831"/>
        <v>-701.89</v>
      </c>
      <c r="BA982" s="8">
        <f t="shared" si="1832"/>
        <v>40</v>
      </c>
      <c r="BB982" s="8"/>
      <c r="BD982" s="11">
        <f t="shared" si="1833"/>
        <v>45532</v>
      </c>
      <c r="BE982" s="8">
        <f t="shared" si="1834"/>
        <v>11506</v>
      </c>
      <c r="BF982" s="8">
        <f t="shared" si="1835"/>
        <v>1488722.1099999996</v>
      </c>
      <c r="BG982" s="8">
        <f t="shared" si="1836"/>
        <v>6522.3300000000008</v>
      </c>
      <c r="BH982" s="8">
        <f t="shared" si="1837"/>
        <v>0</v>
      </c>
      <c r="BI982" s="8">
        <f t="shared" si="1838"/>
        <v>5829.7999999999929</v>
      </c>
      <c r="BJ982" s="8">
        <f t="shared" si="1839"/>
        <v>1618</v>
      </c>
      <c r="BK982" s="8"/>
      <c r="BM982" s="11">
        <f t="shared" si="1840"/>
        <v>45532</v>
      </c>
      <c r="BN982" s="8">
        <f t="shared" si="1841"/>
        <v>12441</v>
      </c>
      <c r="BO982" s="8">
        <f t="shared" si="1842"/>
        <v>1648191.7999999996</v>
      </c>
      <c r="BP982" s="8">
        <f t="shared" si="1843"/>
        <v>8003.1200000000044</v>
      </c>
      <c r="BQ982" s="8">
        <f t="shared" si="1844"/>
        <v>0</v>
      </c>
      <c r="BR982" s="8">
        <f t="shared" si="1845"/>
        <v>31953.46000000001</v>
      </c>
      <c r="BS982" s="8">
        <f t="shared" si="1846"/>
        <v>110</v>
      </c>
      <c r="BT982" s="8"/>
      <c r="BV982" s="11">
        <f t="shared" si="1847"/>
        <v>45532</v>
      </c>
      <c r="BW982" s="8">
        <f t="shared" si="1848"/>
        <v>7462</v>
      </c>
      <c r="BX982" s="8">
        <f t="shared" si="1849"/>
        <v>591283.17999999993</v>
      </c>
      <c r="BY982" s="8">
        <f t="shared" si="1850"/>
        <v>8291.2599999999984</v>
      </c>
      <c r="BZ982" s="8">
        <f t="shared" si="1851"/>
        <v>0</v>
      </c>
      <c r="CA982" s="8">
        <f t="shared" si="1852"/>
        <v>7489.9400000000005</v>
      </c>
      <c r="CB982" s="8">
        <f t="shared" si="1853"/>
        <v>34</v>
      </c>
      <c r="CC982" s="8"/>
      <c r="CE982" s="11">
        <f t="shared" si="1854"/>
        <v>45532</v>
      </c>
      <c r="CF982" s="8">
        <f t="shared" si="1855"/>
        <v>8186</v>
      </c>
      <c r="CG982" s="8">
        <f t="shared" si="1856"/>
        <v>1014188.2600000001</v>
      </c>
      <c r="CH982" s="8">
        <f t="shared" si="1857"/>
        <v>2160.6799999999998</v>
      </c>
      <c r="CI982" s="8">
        <f t="shared" si="1858"/>
        <v>25</v>
      </c>
      <c r="CJ982" s="8">
        <f t="shared" si="1859"/>
        <v>273.23</v>
      </c>
      <c r="CK982" s="8">
        <f t="shared" si="1860"/>
        <v>98</v>
      </c>
      <c r="CL982" s="8"/>
      <c r="CN982" s="11">
        <f t="shared" si="1861"/>
        <v>45532</v>
      </c>
      <c r="CO982" s="8">
        <f t="shared" si="1862"/>
        <v>15864</v>
      </c>
      <c r="CP982" s="8">
        <f t="shared" si="1863"/>
        <v>1800777.330000001</v>
      </c>
      <c r="CQ982" s="8">
        <f t="shared" si="1864"/>
        <v>16398.05</v>
      </c>
      <c r="CR982" s="8">
        <f t="shared" si="1865"/>
        <v>96395.550000000119</v>
      </c>
      <c r="CS982" s="8">
        <f t="shared" si="1866"/>
        <v>12788.579999999998</v>
      </c>
      <c r="CT982" s="8">
        <f t="shared" si="1867"/>
        <v>773</v>
      </c>
      <c r="CU982" s="8"/>
      <c r="CW982" s="11">
        <f t="shared" si="1868"/>
        <v>45532</v>
      </c>
      <c r="CX982" s="8">
        <f t="shared" si="1869"/>
        <v>2942</v>
      </c>
      <c r="CY982" s="8">
        <f t="shared" si="1870"/>
        <v>188834.02000000011</v>
      </c>
      <c r="CZ982" s="8">
        <f t="shared" si="1871"/>
        <v>-4.5</v>
      </c>
      <c r="DA982" s="8">
        <f t="shared" si="1872"/>
        <v>1142</v>
      </c>
      <c r="DB982" s="8">
        <f t="shared" si="1873"/>
        <v>6971.76</v>
      </c>
      <c r="DC982" s="8">
        <f t="shared" si="1874"/>
        <v>36</v>
      </c>
      <c r="DD982" s="8"/>
      <c r="DF982" s="11">
        <f t="shared" si="1875"/>
        <v>45532</v>
      </c>
      <c r="DG982" s="8">
        <f t="shared" si="1876"/>
        <v>0</v>
      </c>
      <c r="DH982" s="8">
        <f t="shared" si="1877"/>
        <v>0</v>
      </c>
      <c r="DI982" s="8">
        <f t="shared" si="1878"/>
        <v>0</v>
      </c>
      <c r="DJ982" s="8">
        <f t="shared" si="1879"/>
        <v>0</v>
      </c>
      <c r="DK982" s="8">
        <f t="shared" si="1880"/>
        <v>0</v>
      </c>
      <c r="DL982" s="8">
        <f t="shared" si="1881"/>
        <v>0</v>
      </c>
      <c r="DM982" s="8"/>
      <c r="DO982" s="11">
        <f t="shared" si="1882"/>
        <v>45532</v>
      </c>
      <c r="DP982" s="8">
        <f t="shared" si="1883"/>
        <v>0</v>
      </c>
      <c r="DQ982" s="8">
        <f t="shared" si="1884"/>
        <v>0</v>
      </c>
      <c r="DR982" s="8">
        <f t="shared" si="1885"/>
        <v>0</v>
      </c>
      <c r="DS982" s="8">
        <f t="shared" si="1886"/>
        <v>0</v>
      </c>
      <c r="DT982" s="8">
        <f t="shared" si="1887"/>
        <v>0</v>
      </c>
      <c r="DU982" s="8">
        <f t="shared" si="1888"/>
        <v>0</v>
      </c>
      <c r="DV982" s="8"/>
      <c r="DX982" s="11">
        <f t="shared" si="1889"/>
        <v>45532</v>
      </c>
      <c r="DY982" s="8">
        <f t="shared" si="1890"/>
        <v>0</v>
      </c>
      <c r="DZ982" s="8">
        <f t="shared" si="1891"/>
        <v>0</v>
      </c>
      <c r="EA982" s="8">
        <f t="shared" si="1892"/>
        <v>0</v>
      </c>
      <c r="EB982" s="8">
        <f t="shared" si="1893"/>
        <v>0</v>
      </c>
      <c r="EC982" s="8">
        <f t="shared" si="1894"/>
        <v>0</v>
      </c>
      <c r="ED982" s="8">
        <f t="shared" si="1895"/>
        <v>0</v>
      </c>
      <c r="EE982" s="8"/>
    </row>
    <row r="983" spans="2:135" x14ac:dyDescent="0.3">
      <c r="B983" s="11">
        <f t="shared" si="1791"/>
        <v>45533</v>
      </c>
      <c r="C983" s="8">
        <f t="shared" si="1792"/>
        <v>10540</v>
      </c>
      <c r="D983" s="8">
        <f t="shared" si="1793"/>
        <v>1491135.9899999995</v>
      </c>
      <c r="E983" s="8">
        <f t="shared" si="1794"/>
        <v>0</v>
      </c>
      <c r="F983" s="8">
        <f t="shared" si="1795"/>
        <v>6984.4</v>
      </c>
      <c r="G983" s="8">
        <f t="shared" si="1796"/>
        <v>10294.720000000001</v>
      </c>
      <c r="H983" s="8">
        <f t="shared" si="1797"/>
        <v>88</v>
      </c>
      <c r="I983" s="8"/>
      <c r="K983" s="11">
        <f t="shared" si="1798"/>
        <v>45533</v>
      </c>
      <c r="L983" s="8">
        <f t="shared" si="1799"/>
        <v>9130</v>
      </c>
      <c r="M983" s="8">
        <f t="shared" si="1800"/>
        <v>1266916.2599999998</v>
      </c>
      <c r="N983" s="8">
        <f t="shared" si="1801"/>
        <v>4856.1400000000021</v>
      </c>
      <c r="O983" s="8">
        <f t="shared" si="1802"/>
        <v>0</v>
      </c>
      <c r="P983" s="8">
        <f t="shared" si="1803"/>
        <v>5427.8199999999961</v>
      </c>
      <c r="Q983" s="8">
        <f t="shared" si="1804"/>
        <v>11</v>
      </c>
      <c r="R983" s="8"/>
      <c r="T983" s="11">
        <f t="shared" si="1805"/>
        <v>45533</v>
      </c>
      <c r="U983" s="8">
        <f t="shared" si="1806"/>
        <v>5857</v>
      </c>
      <c r="V983" s="8">
        <f t="shared" si="1807"/>
        <v>583756.52000000037</v>
      </c>
      <c r="W983" s="8">
        <f t="shared" si="1808"/>
        <v>0</v>
      </c>
      <c r="X983" s="8">
        <f t="shared" si="1809"/>
        <v>0</v>
      </c>
      <c r="Y983" s="8">
        <f t="shared" si="1810"/>
        <v>10615.21</v>
      </c>
      <c r="Z983" s="8">
        <f t="shared" si="1811"/>
        <v>0</v>
      </c>
      <c r="AA983" s="8"/>
      <c r="AC983" s="11">
        <f t="shared" si="1812"/>
        <v>45533</v>
      </c>
      <c r="AD983" s="8">
        <f t="shared" si="1813"/>
        <v>12621</v>
      </c>
      <c r="AE983" s="8">
        <f t="shared" si="1814"/>
        <v>1605022.1799999997</v>
      </c>
      <c r="AF983" s="8">
        <f t="shared" si="1815"/>
        <v>12620.450000000006</v>
      </c>
      <c r="AG983" s="8">
        <f t="shared" si="1816"/>
        <v>0</v>
      </c>
      <c r="AH983" s="8">
        <f t="shared" si="1817"/>
        <v>14434.940000000011</v>
      </c>
      <c r="AI983" s="8">
        <f t="shared" si="1818"/>
        <v>130</v>
      </c>
      <c r="AJ983" s="8"/>
      <c r="AL983" s="11">
        <f t="shared" si="1819"/>
        <v>45533</v>
      </c>
      <c r="AM983" s="8">
        <f t="shared" si="1820"/>
        <v>10418</v>
      </c>
      <c r="AN983" s="8">
        <f t="shared" si="1821"/>
        <v>1379085.1600000001</v>
      </c>
      <c r="AO983" s="8">
        <f t="shared" si="1822"/>
        <v>3993.4200000000014</v>
      </c>
      <c r="AP983" s="8">
        <f t="shared" si="1823"/>
        <v>0</v>
      </c>
      <c r="AQ983" s="8">
        <f t="shared" si="1824"/>
        <v>14799.600000000006</v>
      </c>
      <c r="AR983" s="8">
        <f t="shared" si="1825"/>
        <v>22</v>
      </c>
      <c r="AS983" s="8"/>
      <c r="AU983" s="11">
        <f t="shared" si="1826"/>
        <v>45533</v>
      </c>
      <c r="AV983" s="8">
        <f t="shared" si="1827"/>
        <v>10352</v>
      </c>
      <c r="AW983" s="8">
        <f t="shared" si="1828"/>
        <v>916970.11999999953</v>
      </c>
      <c r="AX983" s="8">
        <f t="shared" si="1829"/>
        <v>0</v>
      </c>
      <c r="AY983" s="8">
        <f t="shared" si="1830"/>
        <v>7073.2699999999977</v>
      </c>
      <c r="AZ983" s="8">
        <f t="shared" si="1831"/>
        <v>-626.89</v>
      </c>
      <c r="BA983" s="8">
        <f t="shared" si="1832"/>
        <v>40</v>
      </c>
      <c r="BB983" s="8"/>
      <c r="BD983" s="11">
        <f t="shared" si="1833"/>
        <v>45533</v>
      </c>
      <c r="BE983" s="8">
        <f t="shared" si="1834"/>
        <v>11528</v>
      </c>
      <c r="BF983" s="8">
        <f t="shared" si="1835"/>
        <v>1491814.1299999997</v>
      </c>
      <c r="BG983" s="8">
        <f t="shared" si="1836"/>
        <v>6533.4100000000008</v>
      </c>
      <c r="BH983" s="8">
        <f t="shared" si="1837"/>
        <v>0</v>
      </c>
      <c r="BI983" s="8">
        <f t="shared" si="1838"/>
        <v>5829.7999999999929</v>
      </c>
      <c r="BJ983" s="8">
        <f t="shared" si="1839"/>
        <v>1644</v>
      </c>
      <c r="BK983" s="8"/>
      <c r="BM983" s="11">
        <f t="shared" si="1840"/>
        <v>45533</v>
      </c>
      <c r="BN983" s="8">
        <f t="shared" si="1841"/>
        <v>12485</v>
      </c>
      <c r="BO983" s="8">
        <f t="shared" si="1842"/>
        <v>1653467.4099999997</v>
      </c>
      <c r="BP983" s="8">
        <f t="shared" si="1843"/>
        <v>8011.9600000000046</v>
      </c>
      <c r="BQ983" s="8">
        <f t="shared" si="1844"/>
        <v>0</v>
      </c>
      <c r="BR983" s="8">
        <f t="shared" si="1845"/>
        <v>32103.46000000001</v>
      </c>
      <c r="BS983" s="8">
        <f t="shared" si="1846"/>
        <v>112</v>
      </c>
      <c r="BT983" s="8"/>
      <c r="BV983" s="11">
        <f t="shared" si="1847"/>
        <v>45533</v>
      </c>
      <c r="BW983" s="8">
        <f t="shared" si="1848"/>
        <v>7462</v>
      </c>
      <c r="BX983" s="8">
        <f t="shared" si="1849"/>
        <v>591283.17999999993</v>
      </c>
      <c r="BY983" s="8">
        <f t="shared" si="1850"/>
        <v>8291.2599999999984</v>
      </c>
      <c r="BZ983" s="8">
        <f t="shared" si="1851"/>
        <v>0</v>
      </c>
      <c r="CA983" s="8">
        <f t="shared" si="1852"/>
        <v>7489.9400000000005</v>
      </c>
      <c r="CB983" s="8">
        <f t="shared" si="1853"/>
        <v>34</v>
      </c>
      <c r="CC983" s="8"/>
      <c r="CE983" s="11">
        <f t="shared" si="1854"/>
        <v>45533</v>
      </c>
      <c r="CF983" s="8">
        <f t="shared" si="1855"/>
        <v>8222</v>
      </c>
      <c r="CG983" s="8">
        <f t="shared" si="1856"/>
        <v>1019249.0400000002</v>
      </c>
      <c r="CH983" s="8">
        <f t="shared" si="1857"/>
        <v>2170.6799999999998</v>
      </c>
      <c r="CI983" s="8">
        <f t="shared" si="1858"/>
        <v>25</v>
      </c>
      <c r="CJ983" s="8">
        <f t="shared" si="1859"/>
        <v>273.23</v>
      </c>
      <c r="CK983" s="8">
        <f t="shared" si="1860"/>
        <v>98</v>
      </c>
      <c r="CL983" s="8"/>
      <c r="CN983" s="11">
        <f t="shared" si="1861"/>
        <v>45533</v>
      </c>
      <c r="CO983" s="8">
        <f t="shared" si="1862"/>
        <v>15921</v>
      </c>
      <c r="CP983" s="8">
        <f t="shared" si="1863"/>
        <v>1806589.6800000011</v>
      </c>
      <c r="CQ983" s="8">
        <f t="shared" si="1864"/>
        <v>16481.55</v>
      </c>
      <c r="CR983" s="8">
        <f t="shared" si="1865"/>
        <v>96705.780000000115</v>
      </c>
      <c r="CS983" s="8">
        <f t="shared" si="1866"/>
        <v>12813.579999999998</v>
      </c>
      <c r="CT983" s="8">
        <f t="shared" si="1867"/>
        <v>776</v>
      </c>
      <c r="CU983" s="8"/>
      <c r="CW983" s="11">
        <f t="shared" si="1868"/>
        <v>45533</v>
      </c>
      <c r="CX983" s="8">
        <f t="shared" si="1869"/>
        <v>2942</v>
      </c>
      <c r="CY983" s="8">
        <f t="shared" si="1870"/>
        <v>188834.02000000011</v>
      </c>
      <c r="CZ983" s="8">
        <f t="shared" si="1871"/>
        <v>-4.5</v>
      </c>
      <c r="DA983" s="8">
        <f t="shared" si="1872"/>
        <v>1142</v>
      </c>
      <c r="DB983" s="8">
        <f t="shared" si="1873"/>
        <v>6971.76</v>
      </c>
      <c r="DC983" s="8">
        <f t="shared" si="1874"/>
        <v>36</v>
      </c>
      <c r="DD983" s="8"/>
      <c r="DF983" s="11">
        <f t="shared" si="1875"/>
        <v>45533</v>
      </c>
      <c r="DG983" s="8">
        <f t="shared" si="1876"/>
        <v>0</v>
      </c>
      <c r="DH983" s="8">
        <f t="shared" si="1877"/>
        <v>0</v>
      </c>
      <c r="DI983" s="8">
        <f t="shared" si="1878"/>
        <v>0</v>
      </c>
      <c r="DJ983" s="8">
        <f t="shared" si="1879"/>
        <v>0</v>
      </c>
      <c r="DK983" s="8">
        <f t="shared" si="1880"/>
        <v>0</v>
      </c>
      <c r="DL983" s="8">
        <f t="shared" si="1881"/>
        <v>0</v>
      </c>
      <c r="DM983" s="8"/>
      <c r="DO983" s="11">
        <f t="shared" si="1882"/>
        <v>45533</v>
      </c>
      <c r="DP983" s="8">
        <f t="shared" si="1883"/>
        <v>0</v>
      </c>
      <c r="DQ983" s="8">
        <f t="shared" si="1884"/>
        <v>0</v>
      </c>
      <c r="DR983" s="8">
        <f t="shared" si="1885"/>
        <v>0</v>
      </c>
      <c r="DS983" s="8">
        <f t="shared" si="1886"/>
        <v>0</v>
      </c>
      <c r="DT983" s="8">
        <f t="shared" si="1887"/>
        <v>0</v>
      </c>
      <c r="DU983" s="8">
        <f t="shared" si="1888"/>
        <v>0</v>
      </c>
      <c r="DV983" s="8"/>
      <c r="DX983" s="11">
        <f t="shared" si="1889"/>
        <v>45533</v>
      </c>
      <c r="DY983" s="8">
        <f t="shared" si="1890"/>
        <v>0</v>
      </c>
      <c r="DZ983" s="8">
        <f t="shared" si="1891"/>
        <v>0</v>
      </c>
      <c r="EA983" s="8">
        <f t="shared" si="1892"/>
        <v>0</v>
      </c>
      <c r="EB983" s="8">
        <f t="shared" si="1893"/>
        <v>0</v>
      </c>
      <c r="EC983" s="8">
        <f t="shared" si="1894"/>
        <v>0</v>
      </c>
      <c r="ED983" s="8">
        <f t="shared" si="1895"/>
        <v>0</v>
      </c>
      <c r="EE983" s="8"/>
    </row>
    <row r="984" spans="2:135" x14ac:dyDescent="0.3">
      <c r="B984" s="11">
        <f t="shared" si="1791"/>
        <v>45534</v>
      </c>
      <c r="C984" s="8">
        <f t="shared" si="1792"/>
        <v>10599</v>
      </c>
      <c r="D984" s="8">
        <f t="shared" si="1793"/>
        <v>1499602.4799999995</v>
      </c>
      <c r="E984" s="8">
        <f t="shared" si="1794"/>
        <v>0</v>
      </c>
      <c r="F984" s="8">
        <f t="shared" si="1795"/>
        <v>7010.4</v>
      </c>
      <c r="G984" s="8">
        <f t="shared" si="1796"/>
        <v>10319.720000000001</v>
      </c>
      <c r="H984" s="8">
        <f t="shared" si="1797"/>
        <v>88</v>
      </c>
      <c r="I984" s="8"/>
      <c r="K984" s="11">
        <f t="shared" si="1798"/>
        <v>45534</v>
      </c>
      <c r="L984" s="8">
        <f t="shared" si="1799"/>
        <v>9189</v>
      </c>
      <c r="M984" s="8">
        <f t="shared" si="1800"/>
        <v>1275600.1999999997</v>
      </c>
      <c r="N984" s="8">
        <f t="shared" si="1801"/>
        <v>4880.9000000000024</v>
      </c>
      <c r="O984" s="8">
        <f t="shared" si="1802"/>
        <v>0</v>
      </c>
      <c r="P984" s="8">
        <f t="shared" si="1803"/>
        <v>5427.8199999999961</v>
      </c>
      <c r="Q984" s="8">
        <f t="shared" si="1804"/>
        <v>11</v>
      </c>
      <c r="R984" s="8"/>
      <c r="T984" s="11">
        <f t="shared" si="1805"/>
        <v>45534</v>
      </c>
      <c r="U984" s="8">
        <f t="shared" si="1806"/>
        <v>5890</v>
      </c>
      <c r="V984" s="8">
        <f t="shared" si="1807"/>
        <v>587067.5500000004</v>
      </c>
      <c r="W984" s="8">
        <f t="shared" si="1808"/>
        <v>0</v>
      </c>
      <c r="X984" s="8">
        <f t="shared" si="1809"/>
        <v>0</v>
      </c>
      <c r="Y984" s="8">
        <f t="shared" si="1810"/>
        <v>10629.21</v>
      </c>
      <c r="Z984" s="8">
        <f t="shared" si="1811"/>
        <v>0</v>
      </c>
      <c r="AA984" s="8"/>
      <c r="AC984" s="11">
        <f t="shared" si="1812"/>
        <v>45534</v>
      </c>
      <c r="AD984" s="8">
        <f t="shared" si="1813"/>
        <v>12671</v>
      </c>
      <c r="AE984" s="8">
        <f t="shared" si="1814"/>
        <v>1610579.2199999997</v>
      </c>
      <c r="AF984" s="8">
        <f t="shared" si="1815"/>
        <v>12633.410000000005</v>
      </c>
      <c r="AG984" s="8">
        <f t="shared" si="1816"/>
        <v>0</v>
      </c>
      <c r="AH984" s="8">
        <f t="shared" si="1817"/>
        <v>14439.890000000012</v>
      </c>
      <c r="AI984" s="8">
        <f t="shared" si="1818"/>
        <v>131</v>
      </c>
      <c r="AJ984" s="8"/>
      <c r="AL984" s="11">
        <f t="shared" si="1819"/>
        <v>45534</v>
      </c>
      <c r="AM984" s="8">
        <f t="shared" si="1820"/>
        <v>10453</v>
      </c>
      <c r="AN984" s="8">
        <f t="shared" si="1821"/>
        <v>1383436.06</v>
      </c>
      <c r="AO984" s="8">
        <f t="shared" si="1822"/>
        <v>3997.1200000000013</v>
      </c>
      <c r="AP984" s="8">
        <f t="shared" si="1823"/>
        <v>0</v>
      </c>
      <c r="AQ984" s="8">
        <f t="shared" si="1824"/>
        <v>14949.600000000006</v>
      </c>
      <c r="AR984" s="8">
        <f t="shared" si="1825"/>
        <v>22</v>
      </c>
      <c r="AS984" s="8"/>
      <c r="AU984" s="11">
        <f t="shared" si="1826"/>
        <v>45534</v>
      </c>
      <c r="AV984" s="8">
        <f t="shared" si="1827"/>
        <v>10384</v>
      </c>
      <c r="AW984" s="8">
        <f t="shared" si="1828"/>
        <v>919250.39999999956</v>
      </c>
      <c r="AX984" s="8">
        <f t="shared" si="1829"/>
        <v>0</v>
      </c>
      <c r="AY984" s="8">
        <f t="shared" si="1830"/>
        <v>7085.2699999999977</v>
      </c>
      <c r="AZ984" s="8">
        <f t="shared" si="1831"/>
        <v>-626.89</v>
      </c>
      <c r="BA984" s="8">
        <f t="shared" si="1832"/>
        <v>40</v>
      </c>
      <c r="BB984" s="8"/>
      <c r="BD984" s="11">
        <f t="shared" si="1833"/>
        <v>45534</v>
      </c>
      <c r="BE984" s="8">
        <f t="shared" si="1834"/>
        <v>11574</v>
      </c>
      <c r="BF984" s="8">
        <f t="shared" si="1835"/>
        <v>1497985.0599999996</v>
      </c>
      <c r="BG984" s="8">
        <f t="shared" si="1836"/>
        <v>6557.420000000001</v>
      </c>
      <c r="BH984" s="8">
        <f t="shared" si="1837"/>
        <v>0</v>
      </c>
      <c r="BI984" s="8">
        <f t="shared" si="1838"/>
        <v>5829.7999999999929</v>
      </c>
      <c r="BJ984" s="8">
        <f t="shared" si="1839"/>
        <v>1670</v>
      </c>
      <c r="BK984" s="8"/>
      <c r="BM984" s="11">
        <f t="shared" si="1840"/>
        <v>45534</v>
      </c>
      <c r="BN984" s="8">
        <f t="shared" si="1841"/>
        <v>12537</v>
      </c>
      <c r="BO984" s="8">
        <f t="shared" si="1842"/>
        <v>1660929.8799999997</v>
      </c>
      <c r="BP984" s="8">
        <f t="shared" si="1843"/>
        <v>8075.6900000000041</v>
      </c>
      <c r="BQ984" s="8">
        <f t="shared" si="1844"/>
        <v>0</v>
      </c>
      <c r="BR984" s="8">
        <f t="shared" si="1845"/>
        <v>32460.69000000001</v>
      </c>
      <c r="BS984" s="8">
        <f t="shared" si="1846"/>
        <v>113</v>
      </c>
      <c r="BT984" s="8"/>
      <c r="BV984" s="11">
        <f t="shared" si="1847"/>
        <v>45534</v>
      </c>
      <c r="BW984" s="8">
        <f t="shared" si="1848"/>
        <v>7462</v>
      </c>
      <c r="BX984" s="8">
        <f t="shared" si="1849"/>
        <v>591283.17999999993</v>
      </c>
      <c r="BY984" s="8">
        <f t="shared" si="1850"/>
        <v>8291.2599999999984</v>
      </c>
      <c r="BZ984" s="8">
        <f t="shared" si="1851"/>
        <v>0</v>
      </c>
      <c r="CA984" s="8">
        <f t="shared" si="1852"/>
        <v>7489.9400000000005</v>
      </c>
      <c r="CB984" s="8">
        <f t="shared" si="1853"/>
        <v>34</v>
      </c>
      <c r="CC984" s="8"/>
      <c r="CE984" s="11">
        <f t="shared" si="1854"/>
        <v>45534</v>
      </c>
      <c r="CF984" s="8">
        <f t="shared" si="1855"/>
        <v>8246</v>
      </c>
      <c r="CG984" s="8">
        <f t="shared" si="1856"/>
        <v>1022598.6600000001</v>
      </c>
      <c r="CH984" s="8">
        <f t="shared" si="1857"/>
        <v>2173.1799999999998</v>
      </c>
      <c r="CI984" s="8">
        <f t="shared" si="1858"/>
        <v>25</v>
      </c>
      <c r="CJ984" s="8">
        <f t="shared" si="1859"/>
        <v>273.23</v>
      </c>
      <c r="CK984" s="8">
        <f t="shared" si="1860"/>
        <v>98</v>
      </c>
      <c r="CL984" s="8"/>
      <c r="CN984" s="11">
        <f t="shared" si="1861"/>
        <v>45534</v>
      </c>
      <c r="CO984" s="8">
        <f t="shared" si="1862"/>
        <v>15992</v>
      </c>
      <c r="CP984" s="8">
        <f t="shared" si="1863"/>
        <v>1814221.0100000012</v>
      </c>
      <c r="CQ984" s="8">
        <f t="shared" si="1864"/>
        <v>16541.05</v>
      </c>
      <c r="CR984" s="8">
        <f t="shared" si="1865"/>
        <v>97117.250000000116</v>
      </c>
      <c r="CS984" s="8">
        <f t="shared" si="1866"/>
        <v>12863.579999999998</v>
      </c>
      <c r="CT984" s="8">
        <f t="shared" si="1867"/>
        <v>777</v>
      </c>
      <c r="CU984" s="8"/>
      <c r="CW984" s="11">
        <f t="shared" si="1868"/>
        <v>45534</v>
      </c>
      <c r="CX984" s="8">
        <f t="shared" si="1869"/>
        <v>2942</v>
      </c>
      <c r="CY984" s="8">
        <f t="shared" si="1870"/>
        <v>188834.02000000011</v>
      </c>
      <c r="CZ984" s="8">
        <f t="shared" si="1871"/>
        <v>-4.5</v>
      </c>
      <c r="DA984" s="8">
        <f t="shared" si="1872"/>
        <v>1142</v>
      </c>
      <c r="DB984" s="8">
        <f t="shared" si="1873"/>
        <v>6971.76</v>
      </c>
      <c r="DC984" s="8">
        <f t="shared" si="1874"/>
        <v>36</v>
      </c>
      <c r="DD984" s="8"/>
      <c r="DF984" s="11">
        <f t="shared" si="1875"/>
        <v>45534</v>
      </c>
      <c r="DG984" s="8">
        <f t="shared" si="1876"/>
        <v>0</v>
      </c>
      <c r="DH984" s="8">
        <f t="shared" si="1877"/>
        <v>0</v>
      </c>
      <c r="DI984" s="8">
        <f t="shared" si="1878"/>
        <v>0</v>
      </c>
      <c r="DJ984" s="8">
        <f t="shared" si="1879"/>
        <v>0</v>
      </c>
      <c r="DK984" s="8">
        <f t="shared" si="1880"/>
        <v>0</v>
      </c>
      <c r="DL984" s="8">
        <f t="shared" si="1881"/>
        <v>0</v>
      </c>
      <c r="DM984" s="8"/>
      <c r="DO984" s="11">
        <f t="shared" si="1882"/>
        <v>45534</v>
      </c>
      <c r="DP984" s="8">
        <f t="shared" si="1883"/>
        <v>0</v>
      </c>
      <c r="DQ984" s="8">
        <f t="shared" si="1884"/>
        <v>0</v>
      </c>
      <c r="DR984" s="8">
        <f t="shared" si="1885"/>
        <v>0</v>
      </c>
      <c r="DS984" s="8">
        <f t="shared" si="1886"/>
        <v>0</v>
      </c>
      <c r="DT984" s="8">
        <f t="shared" si="1887"/>
        <v>0</v>
      </c>
      <c r="DU984" s="8">
        <f t="shared" si="1888"/>
        <v>0</v>
      </c>
      <c r="DV984" s="8"/>
      <c r="DX984" s="11">
        <f t="shared" si="1889"/>
        <v>45534</v>
      </c>
      <c r="DY984" s="8">
        <f t="shared" si="1890"/>
        <v>0</v>
      </c>
      <c r="DZ984" s="8">
        <f t="shared" si="1891"/>
        <v>0</v>
      </c>
      <c r="EA984" s="8">
        <f t="shared" si="1892"/>
        <v>0</v>
      </c>
      <c r="EB984" s="8">
        <f t="shared" si="1893"/>
        <v>0</v>
      </c>
      <c r="EC984" s="8">
        <f t="shared" si="1894"/>
        <v>0</v>
      </c>
      <c r="ED984" s="8">
        <f t="shared" si="1895"/>
        <v>0</v>
      </c>
      <c r="EE984" s="8"/>
    </row>
    <row r="985" spans="2:135" x14ac:dyDescent="0.3">
      <c r="B985" s="11">
        <f t="shared" si="1791"/>
        <v>45535</v>
      </c>
      <c r="C985" s="8">
        <f t="shared" si="1792"/>
        <v>10661</v>
      </c>
      <c r="D985" s="8">
        <f t="shared" si="1793"/>
        <v>1508467.1399999994</v>
      </c>
      <c r="E985" s="8">
        <f t="shared" si="1794"/>
        <v>0</v>
      </c>
      <c r="F985" s="8">
        <f t="shared" si="1795"/>
        <v>7051.4</v>
      </c>
      <c r="G985" s="8">
        <f t="shared" si="1796"/>
        <v>10350.720000000001</v>
      </c>
      <c r="H985" s="8">
        <f t="shared" si="1797"/>
        <v>88</v>
      </c>
      <c r="I985" s="8"/>
      <c r="K985" s="11">
        <f t="shared" si="1798"/>
        <v>45535</v>
      </c>
      <c r="L985" s="8">
        <f t="shared" si="1799"/>
        <v>9245</v>
      </c>
      <c r="M985" s="8">
        <f t="shared" si="1800"/>
        <v>1283780.6699999997</v>
      </c>
      <c r="N985" s="8">
        <f t="shared" si="1801"/>
        <v>4895.2800000000025</v>
      </c>
      <c r="O985" s="8">
        <f t="shared" si="1802"/>
        <v>0</v>
      </c>
      <c r="P985" s="8">
        <f t="shared" si="1803"/>
        <v>5477.8199999999961</v>
      </c>
      <c r="Q985" s="8">
        <f t="shared" si="1804"/>
        <v>11</v>
      </c>
      <c r="R985" s="8"/>
      <c r="T985" s="11">
        <f t="shared" si="1805"/>
        <v>45535</v>
      </c>
      <c r="U985" s="8">
        <f t="shared" si="1806"/>
        <v>5918</v>
      </c>
      <c r="V985" s="8">
        <f t="shared" si="1807"/>
        <v>590196.14000000036</v>
      </c>
      <c r="W985" s="8">
        <f t="shared" si="1808"/>
        <v>0</v>
      </c>
      <c r="X985" s="8">
        <f t="shared" si="1809"/>
        <v>0</v>
      </c>
      <c r="Y985" s="8">
        <f t="shared" si="1810"/>
        <v>10645.46</v>
      </c>
      <c r="Z985" s="8">
        <f t="shared" si="1811"/>
        <v>0</v>
      </c>
      <c r="AA985" s="8"/>
      <c r="AC985" s="11">
        <f t="shared" si="1812"/>
        <v>45535</v>
      </c>
      <c r="AD985" s="8">
        <f t="shared" si="1813"/>
        <v>12739</v>
      </c>
      <c r="AE985" s="8">
        <f t="shared" si="1814"/>
        <v>1618910.9799999997</v>
      </c>
      <c r="AF985" s="8">
        <f t="shared" si="1815"/>
        <v>12687.090000000006</v>
      </c>
      <c r="AG985" s="8">
        <f t="shared" si="1816"/>
        <v>0</v>
      </c>
      <c r="AH985" s="8">
        <f t="shared" si="1817"/>
        <v>14066.510000000013</v>
      </c>
      <c r="AI985" s="8">
        <f t="shared" si="1818"/>
        <v>132</v>
      </c>
      <c r="AJ985" s="8"/>
      <c r="AL985" s="11">
        <f t="shared" si="1819"/>
        <v>45535</v>
      </c>
      <c r="AM985" s="8">
        <f t="shared" si="1820"/>
        <v>10488</v>
      </c>
      <c r="AN985" s="8">
        <f t="shared" si="1821"/>
        <v>1388029.52</v>
      </c>
      <c r="AO985" s="8">
        <f t="shared" si="1822"/>
        <v>4031.360000000001</v>
      </c>
      <c r="AP985" s="8">
        <f t="shared" si="1823"/>
        <v>0</v>
      </c>
      <c r="AQ985" s="8">
        <f t="shared" si="1824"/>
        <v>15369.600000000006</v>
      </c>
      <c r="AR985" s="8">
        <f t="shared" si="1825"/>
        <v>22</v>
      </c>
      <c r="AS985" s="8"/>
      <c r="AU985" s="11">
        <f t="shared" si="1826"/>
        <v>45535</v>
      </c>
      <c r="AV985" s="8">
        <f t="shared" si="1827"/>
        <v>10416</v>
      </c>
      <c r="AW985" s="8">
        <f t="shared" si="1828"/>
        <v>921614.32999999961</v>
      </c>
      <c r="AX985" s="8">
        <f t="shared" si="1829"/>
        <v>0</v>
      </c>
      <c r="AY985" s="8">
        <f t="shared" si="1830"/>
        <v>7085.2699999999977</v>
      </c>
      <c r="AZ985" s="8">
        <f t="shared" si="1831"/>
        <v>-686.31</v>
      </c>
      <c r="BA985" s="8">
        <f t="shared" si="1832"/>
        <v>40</v>
      </c>
      <c r="BB985" s="8"/>
      <c r="BD985" s="11">
        <f t="shared" si="1833"/>
        <v>45535</v>
      </c>
      <c r="BE985" s="8">
        <f t="shared" si="1834"/>
        <v>11623</v>
      </c>
      <c r="BF985" s="8">
        <f t="shared" si="1835"/>
        <v>1504706.2799999996</v>
      </c>
      <c r="BG985" s="8">
        <f t="shared" si="1836"/>
        <v>6573.130000000001</v>
      </c>
      <c r="BH985" s="8">
        <f t="shared" si="1837"/>
        <v>0</v>
      </c>
      <c r="BI985" s="8">
        <f t="shared" si="1838"/>
        <v>5829.7999999999929</v>
      </c>
      <c r="BJ985" s="8">
        <f t="shared" si="1839"/>
        <v>1696</v>
      </c>
      <c r="BK985" s="8"/>
      <c r="BM985" s="11">
        <f t="shared" si="1840"/>
        <v>45535</v>
      </c>
      <c r="BN985" s="8">
        <f t="shared" si="1841"/>
        <v>12598</v>
      </c>
      <c r="BO985" s="8">
        <f t="shared" si="1842"/>
        <v>1669906.3899999997</v>
      </c>
      <c r="BP985" s="8">
        <f t="shared" si="1843"/>
        <v>8113.8300000000045</v>
      </c>
      <c r="BQ985" s="8">
        <f t="shared" si="1844"/>
        <v>0</v>
      </c>
      <c r="BR985" s="8">
        <f t="shared" si="1845"/>
        <v>32465.64000000001</v>
      </c>
      <c r="BS985" s="8">
        <f t="shared" si="1846"/>
        <v>116</v>
      </c>
      <c r="BT985" s="8"/>
      <c r="BV985" s="11">
        <f t="shared" si="1847"/>
        <v>45535</v>
      </c>
      <c r="BW985" s="8">
        <f t="shared" si="1848"/>
        <v>7462</v>
      </c>
      <c r="BX985" s="8">
        <f t="shared" si="1849"/>
        <v>591283.17999999993</v>
      </c>
      <c r="BY985" s="8">
        <f t="shared" si="1850"/>
        <v>8291.2599999999984</v>
      </c>
      <c r="BZ985" s="8">
        <f t="shared" si="1851"/>
        <v>0</v>
      </c>
      <c r="CA985" s="8">
        <f t="shared" si="1852"/>
        <v>7489.9400000000005</v>
      </c>
      <c r="CB985" s="8">
        <f t="shared" si="1853"/>
        <v>34</v>
      </c>
      <c r="CC985" s="8"/>
      <c r="CE985" s="11">
        <f t="shared" si="1854"/>
        <v>45535</v>
      </c>
      <c r="CF985" s="8">
        <f t="shared" si="1855"/>
        <v>8283</v>
      </c>
      <c r="CG985" s="8">
        <f t="shared" si="1856"/>
        <v>1027223.3500000001</v>
      </c>
      <c r="CH985" s="8">
        <f t="shared" si="1857"/>
        <v>2192.1799999999998</v>
      </c>
      <c r="CI985" s="8">
        <f t="shared" si="1858"/>
        <v>25</v>
      </c>
      <c r="CJ985" s="8">
        <f t="shared" si="1859"/>
        <v>273.23</v>
      </c>
      <c r="CK985" s="8">
        <f t="shared" si="1860"/>
        <v>98</v>
      </c>
      <c r="CL985" s="8"/>
      <c r="CN985" s="11">
        <f t="shared" si="1861"/>
        <v>45535</v>
      </c>
      <c r="CO985" s="8">
        <f t="shared" si="1862"/>
        <v>16069</v>
      </c>
      <c r="CP985" s="8">
        <f t="shared" si="1863"/>
        <v>1823687.1300000013</v>
      </c>
      <c r="CQ985" s="8">
        <f t="shared" si="1864"/>
        <v>16586.05</v>
      </c>
      <c r="CR985" s="8">
        <f t="shared" si="1865"/>
        <v>97554.620000000112</v>
      </c>
      <c r="CS985" s="8">
        <f t="shared" si="1866"/>
        <v>12998.579999999998</v>
      </c>
      <c r="CT985" s="8">
        <f t="shared" si="1867"/>
        <v>777</v>
      </c>
      <c r="CU985" s="8"/>
      <c r="CW985" s="11">
        <f t="shared" si="1868"/>
        <v>45535</v>
      </c>
      <c r="CX985" s="8">
        <f t="shared" si="1869"/>
        <v>2942</v>
      </c>
      <c r="CY985" s="8">
        <f t="shared" si="1870"/>
        <v>188834.02000000011</v>
      </c>
      <c r="CZ985" s="8">
        <f t="shared" si="1871"/>
        <v>-4.5</v>
      </c>
      <c r="DA985" s="8">
        <f t="shared" si="1872"/>
        <v>1142</v>
      </c>
      <c r="DB985" s="8">
        <f t="shared" si="1873"/>
        <v>6971.76</v>
      </c>
      <c r="DC985" s="8">
        <f t="shared" si="1874"/>
        <v>36</v>
      </c>
      <c r="DD985" s="8"/>
      <c r="DF985" s="11">
        <f t="shared" si="1875"/>
        <v>45535</v>
      </c>
      <c r="DG985" s="8">
        <f t="shared" si="1876"/>
        <v>0</v>
      </c>
      <c r="DH985" s="8">
        <f t="shared" si="1877"/>
        <v>0</v>
      </c>
      <c r="DI985" s="8">
        <f t="shared" si="1878"/>
        <v>0</v>
      </c>
      <c r="DJ985" s="8">
        <f t="shared" si="1879"/>
        <v>0</v>
      </c>
      <c r="DK985" s="8">
        <f t="shared" si="1880"/>
        <v>0</v>
      </c>
      <c r="DL985" s="8">
        <f t="shared" si="1881"/>
        <v>0</v>
      </c>
      <c r="DM985" s="8"/>
      <c r="DO985" s="11">
        <f t="shared" si="1882"/>
        <v>45535</v>
      </c>
      <c r="DP985" s="8">
        <f t="shared" si="1883"/>
        <v>0</v>
      </c>
      <c r="DQ985" s="8">
        <f t="shared" si="1884"/>
        <v>0</v>
      </c>
      <c r="DR985" s="8">
        <f t="shared" si="1885"/>
        <v>0</v>
      </c>
      <c r="DS985" s="8">
        <f t="shared" si="1886"/>
        <v>0</v>
      </c>
      <c r="DT985" s="8">
        <f t="shared" si="1887"/>
        <v>0</v>
      </c>
      <c r="DU985" s="8">
        <f t="shared" si="1888"/>
        <v>0</v>
      </c>
      <c r="DV985" s="8"/>
      <c r="DX985" s="11">
        <f t="shared" si="1889"/>
        <v>45535</v>
      </c>
      <c r="DY985" s="8">
        <f t="shared" si="1890"/>
        <v>0</v>
      </c>
      <c r="DZ985" s="8">
        <f t="shared" si="1891"/>
        <v>0</v>
      </c>
      <c r="EA985" s="8">
        <f t="shared" si="1892"/>
        <v>0</v>
      </c>
      <c r="EB985" s="8">
        <f t="shared" si="1893"/>
        <v>0</v>
      </c>
      <c r="EC985" s="8">
        <f t="shared" si="1894"/>
        <v>0</v>
      </c>
      <c r="ED985" s="8">
        <f t="shared" si="1895"/>
        <v>0</v>
      </c>
      <c r="EE985" s="8"/>
    </row>
    <row r="986" spans="2:135" x14ac:dyDescent="0.3">
      <c r="B986" s="11">
        <f t="shared" si="1791"/>
        <v>45536</v>
      </c>
      <c r="C986" s="8">
        <f t="shared" si="1792"/>
        <v>10694</v>
      </c>
      <c r="D986" s="8">
        <f t="shared" si="1793"/>
        <v>1512537.5499999993</v>
      </c>
      <c r="E986" s="8">
        <f t="shared" si="1794"/>
        <v>0</v>
      </c>
      <c r="F986" s="8">
        <f t="shared" si="1795"/>
        <v>7077.4</v>
      </c>
      <c r="G986" s="8">
        <f t="shared" si="1796"/>
        <v>10375.720000000001</v>
      </c>
      <c r="H986" s="8">
        <f t="shared" si="1797"/>
        <v>89</v>
      </c>
      <c r="I986" s="8"/>
      <c r="K986" s="11">
        <f t="shared" si="1798"/>
        <v>45536</v>
      </c>
      <c r="L986" s="8">
        <f t="shared" si="1799"/>
        <v>9258</v>
      </c>
      <c r="M986" s="8">
        <f t="shared" si="1800"/>
        <v>1285511.9399999997</v>
      </c>
      <c r="N986" s="8">
        <f t="shared" si="1801"/>
        <v>4938.9200000000028</v>
      </c>
      <c r="O986" s="8">
        <f t="shared" si="1802"/>
        <v>0</v>
      </c>
      <c r="P986" s="8">
        <f t="shared" si="1803"/>
        <v>5477.8199999999961</v>
      </c>
      <c r="Q986" s="8">
        <f t="shared" si="1804"/>
        <v>11</v>
      </c>
      <c r="R986" s="8"/>
      <c r="T986" s="11">
        <f t="shared" si="1805"/>
        <v>45536</v>
      </c>
      <c r="U986" s="8">
        <f t="shared" si="1806"/>
        <v>5937</v>
      </c>
      <c r="V986" s="8">
        <f t="shared" si="1807"/>
        <v>592228.41000000038</v>
      </c>
      <c r="W986" s="8">
        <f t="shared" si="1808"/>
        <v>0</v>
      </c>
      <c r="X986" s="8">
        <f t="shared" si="1809"/>
        <v>0</v>
      </c>
      <c r="Y986" s="8">
        <f t="shared" si="1810"/>
        <v>10683.71</v>
      </c>
      <c r="Z986" s="8">
        <f t="shared" si="1811"/>
        <v>0</v>
      </c>
      <c r="AA986" s="8"/>
      <c r="AC986" s="11">
        <f t="shared" si="1812"/>
        <v>45536</v>
      </c>
      <c r="AD986" s="8">
        <f t="shared" si="1813"/>
        <v>12783</v>
      </c>
      <c r="AE986" s="8">
        <f t="shared" si="1814"/>
        <v>1623732.9299999997</v>
      </c>
      <c r="AF986" s="8">
        <f t="shared" si="1815"/>
        <v>12758.820000000005</v>
      </c>
      <c r="AG986" s="8">
        <f t="shared" si="1816"/>
        <v>0</v>
      </c>
      <c r="AH986" s="8">
        <f t="shared" si="1817"/>
        <v>14066.510000000013</v>
      </c>
      <c r="AI986" s="8">
        <f t="shared" si="1818"/>
        <v>132</v>
      </c>
      <c r="AJ986" s="8"/>
      <c r="AL986" s="11">
        <f t="shared" si="1819"/>
        <v>45536</v>
      </c>
      <c r="AM986" s="8">
        <f t="shared" si="1820"/>
        <v>10517</v>
      </c>
      <c r="AN986" s="8">
        <f t="shared" si="1821"/>
        <v>1391694.22</v>
      </c>
      <c r="AO986" s="8">
        <f t="shared" si="1822"/>
        <v>4122.9700000000012</v>
      </c>
      <c r="AP986" s="8">
        <f t="shared" si="1823"/>
        <v>0</v>
      </c>
      <c r="AQ986" s="8">
        <f t="shared" si="1824"/>
        <v>15369.600000000006</v>
      </c>
      <c r="AR986" s="8">
        <f t="shared" si="1825"/>
        <v>22</v>
      </c>
      <c r="AS986" s="8"/>
      <c r="AU986" s="11">
        <f t="shared" si="1826"/>
        <v>45536</v>
      </c>
      <c r="AV986" s="8">
        <f t="shared" si="1827"/>
        <v>10446</v>
      </c>
      <c r="AW986" s="8">
        <f t="shared" si="1828"/>
        <v>923614.65999999957</v>
      </c>
      <c r="AX986" s="8">
        <f t="shared" si="1829"/>
        <v>0</v>
      </c>
      <c r="AY986" s="8">
        <f t="shared" si="1830"/>
        <v>7102.2699999999977</v>
      </c>
      <c r="AZ986" s="8">
        <f t="shared" si="1831"/>
        <v>-716.46999999999991</v>
      </c>
      <c r="BA986" s="8">
        <f t="shared" si="1832"/>
        <v>40</v>
      </c>
      <c r="BB986" s="8"/>
      <c r="BD986" s="11">
        <f t="shared" si="1833"/>
        <v>45536</v>
      </c>
      <c r="BE986" s="8">
        <f t="shared" si="1834"/>
        <v>11656</v>
      </c>
      <c r="BF986" s="8">
        <f t="shared" si="1835"/>
        <v>1508578.4199999995</v>
      </c>
      <c r="BG986" s="8">
        <f t="shared" si="1836"/>
        <v>6606.380000000001</v>
      </c>
      <c r="BH986" s="8">
        <f t="shared" si="1837"/>
        <v>0</v>
      </c>
      <c r="BI986" s="8">
        <f t="shared" si="1838"/>
        <v>5829.7999999999929</v>
      </c>
      <c r="BJ986" s="8">
        <f t="shared" si="1839"/>
        <v>1722</v>
      </c>
      <c r="BK986" s="8"/>
      <c r="BM986" s="11">
        <f t="shared" si="1840"/>
        <v>45536</v>
      </c>
      <c r="BN986" s="8">
        <f t="shared" si="1841"/>
        <v>12649</v>
      </c>
      <c r="BO986" s="8">
        <f t="shared" si="1842"/>
        <v>1676423.2499999998</v>
      </c>
      <c r="BP986" s="8">
        <f t="shared" si="1843"/>
        <v>8125.9300000000048</v>
      </c>
      <c r="BQ986" s="8">
        <f t="shared" si="1844"/>
        <v>0</v>
      </c>
      <c r="BR986" s="8">
        <f t="shared" si="1845"/>
        <v>32634.090000000011</v>
      </c>
      <c r="BS986" s="8">
        <f t="shared" si="1846"/>
        <v>118</v>
      </c>
      <c r="BT986" s="8"/>
      <c r="BV986" s="11">
        <f t="shared" si="1847"/>
        <v>45536</v>
      </c>
      <c r="BW986" s="8">
        <f t="shared" si="1848"/>
        <v>7462</v>
      </c>
      <c r="BX986" s="8">
        <f t="shared" si="1849"/>
        <v>591283.17999999993</v>
      </c>
      <c r="BY986" s="8">
        <f t="shared" si="1850"/>
        <v>8291.2599999999984</v>
      </c>
      <c r="BZ986" s="8">
        <f t="shared" si="1851"/>
        <v>0</v>
      </c>
      <c r="CA986" s="8">
        <f t="shared" si="1852"/>
        <v>7489.9400000000005</v>
      </c>
      <c r="CB986" s="8">
        <f t="shared" si="1853"/>
        <v>34</v>
      </c>
      <c r="CC986" s="8"/>
      <c r="CE986" s="11">
        <f t="shared" si="1854"/>
        <v>45536</v>
      </c>
      <c r="CF986" s="8">
        <f t="shared" si="1855"/>
        <v>8302</v>
      </c>
      <c r="CG986" s="8">
        <f t="shared" si="1856"/>
        <v>1029523.4400000001</v>
      </c>
      <c r="CH986" s="8">
        <f t="shared" si="1857"/>
        <v>2210.1799999999998</v>
      </c>
      <c r="CI986" s="8">
        <f t="shared" si="1858"/>
        <v>25</v>
      </c>
      <c r="CJ986" s="8">
        <f t="shared" si="1859"/>
        <v>273.23</v>
      </c>
      <c r="CK986" s="8">
        <f t="shared" si="1860"/>
        <v>98</v>
      </c>
      <c r="CL986" s="8"/>
      <c r="CN986" s="11">
        <f t="shared" si="1861"/>
        <v>45536</v>
      </c>
      <c r="CO986" s="8">
        <f t="shared" si="1862"/>
        <v>16120</v>
      </c>
      <c r="CP986" s="8">
        <f t="shared" si="1863"/>
        <v>1828885.1700000013</v>
      </c>
      <c r="CQ986" s="8">
        <f t="shared" si="1864"/>
        <v>16661.05</v>
      </c>
      <c r="CR986" s="8">
        <f t="shared" si="1865"/>
        <v>97922.700000000114</v>
      </c>
      <c r="CS986" s="8">
        <f t="shared" si="1866"/>
        <v>12998.579999999998</v>
      </c>
      <c r="CT986" s="8">
        <f t="shared" si="1867"/>
        <v>777</v>
      </c>
      <c r="CU986" s="8"/>
      <c r="CW986" s="11">
        <f t="shared" si="1868"/>
        <v>45536</v>
      </c>
      <c r="CX986" s="8">
        <f t="shared" si="1869"/>
        <v>2942</v>
      </c>
      <c r="CY986" s="8">
        <f t="shared" si="1870"/>
        <v>188834.02000000011</v>
      </c>
      <c r="CZ986" s="8">
        <f t="shared" si="1871"/>
        <v>-4.5</v>
      </c>
      <c r="DA986" s="8">
        <f t="shared" si="1872"/>
        <v>1142</v>
      </c>
      <c r="DB986" s="8">
        <f t="shared" si="1873"/>
        <v>6971.76</v>
      </c>
      <c r="DC986" s="8">
        <f t="shared" si="1874"/>
        <v>36</v>
      </c>
      <c r="DD986" s="8"/>
      <c r="DF986" s="11">
        <f t="shared" si="1875"/>
        <v>45536</v>
      </c>
      <c r="DG986" s="8">
        <f t="shared" si="1876"/>
        <v>0</v>
      </c>
      <c r="DH986" s="8">
        <f t="shared" si="1877"/>
        <v>0</v>
      </c>
      <c r="DI986" s="8">
        <f t="shared" si="1878"/>
        <v>0</v>
      </c>
      <c r="DJ986" s="8">
        <f t="shared" si="1879"/>
        <v>0</v>
      </c>
      <c r="DK986" s="8">
        <f t="shared" si="1880"/>
        <v>0</v>
      </c>
      <c r="DL986" s="8">
        <f t="shared" si="1881"/>
        <v>0</v>
      </c>
      <c r="DM986" s="8"/>
      <c r="DO986" s="11">
        <f t="shared" si="1882"/>
        <v>45536</v>
      </c>
      <c r="DP986" s="8">
        <f t="shared" si="1883"/>
        <v>0</v>
      </c>
      <c r="DQ986" s="8">
        <f t="shared" si="1884"/>
        <v>0</v>
      </c>
      <c r="DR986" s="8">
        <f t="shared" si="1885"/>
        <v>0</v>
      </c>
      <c r="DS986" s="8">
        <f t="shared" si="1886"/>
        <v>0</v>
      </c>
      <c r="DT986" s="8">
        <f t="shared" si="1887"/>
        <v>0</v>
      </c>
      <c r="DU986" s="8">
        <f t="shared" si="1888"/>
        <v>0</v>
      </c>
      <c r="DV986" s="8"/>
      <c r="DX986" s="11">
        <f t="shared" si="1889"/>
        <v>45536</v>
      </c>
      <c r="DY986" s="8">
        <f t="shared" si="1890"/>
        <v>0</v>
      </c>
      <c r="DZ986" s="8">
        <f t="shared" si="1891"/>
        <v>0</v>
      </c>
      <c r="EA986" s="8">
        <f t="shared" si="1892"/>
        <v>0</v>
      </c>
      <c r="EB986" s="8">
        <f t="shared" si="1893"/>
        <v>0</v>
      </c>
      <c r="EC986" s="8">
        <f t="shared" si="1894"/>
        <v>0</v>
      </c>
      <c r="ED986" s="8">
        <f t="shared" si="1895"/>
        <v>0</v>
      </c>
      <c r="EE986" s="8"/>
    </row>
    <row r="987" spans="2:135" x14ac:dyDescent="0.3">
      <c r="B987" s="11">
        <f t="shared" si="1791"/>
        <v>45537</v>
      </c>
      <c r="C987" s="8">
        <f t="shared" si="1792"/>
        <v>10711</v>
      </c>
      <c r="D987" s="8">
        <f t="shared" si="1793"/>
        <v>1514591.9999999993</v>
      </c>
      <c r="E987" s="8">
        <f t="shared" si="1794"/>
        <v>0</v>
      </c>
      <c r="F987" s="8">
        <f t="shared" si="1795"/>
        <v>7077.4</v>
      </c>
      <c r="G987" s="8">
        <f t="shared" si="1796"/>
        <v>10375.720000000001</v>
      </c>
      <c r="H987" s="8">
        <f t="shared" si="1797"/>
        <v>90</v>
      </c>
      <c r="I987" s="8"/>
      <c r="K987" s="11">
        <f t="shared" si="1798"/>
        <v>45537</v>
      </c>
      <c r="L987" s="8">
        <f t="shared" si="1799"/>
        <v>9264</v>
      </c>
      <c r="M987" s="8">
        <f t="shared" si="1800"/>
        <v>1286405.1399999997</v>
      </c>
      <c r="N987" s="8">
        <f t="shared" si="1801"/>
        <v>4950.7100000000028</v>
      </c>
      <c r="O987" s="8">
        <f t="shared" si="1802"/>
        <v>0</v>
      </c>
      <c r="P987" s="8">
        <f t="shared" si="1803"/>
        <v>5527.8199999999961</v>
      </c>
      <c r="Q987" s="8">
        <f t="shared" si="1804"/>
        <v>11</v>
      </c>
      <c r="R987" s="8"/>
      <c r="T987" s="11">
        <f t="shared" si="1805"/>
        <v>45537</v>
      </c>
      <c r="U987" s="8">
        <f t="shared" si="1806"/>
        <v>5954</v>
      </c>
      <c r="V987" s="8">
        <f t="shared" si="1807"/>
        <v>594090.90000000037</v>
      </c>
      <c r="W987" s="8">
        <f t="shared" si="1808"/>
        <v>0</v>
      </c>
      <c r="X987" s="8">
        <f t="shared" si="1809"/>
        <v>0</v>
      </c>
      <c r="Y987" s="8">
        <f t="shared" si="1810"/>
        <v>10837.46</v>
      </c>
      <c r="Z987" s="8">
        <f t="shared" si="1811"/>
        <v>0</v>
      </c>
      <c r="AA987" s="8"/>
      <c r="AC987" s="11">
        <f t="shared" si="1812"/>
        <v>45537</v>
      </c>
      <c r="AD987" s="8">
        <f t="shared" si="1813"/>
        <v>12828</v>
      </c>
      <c r="AE987" s="8">
        <f t="shared" si="1814"/>
        <v>1629245.2599999998</v>
      </c>
      <c r="AF987" s="8">
        <f t="shared" si="1815"/>
        <v>12784.740000000005</v>
      </c>
      <c r="AG987" s="8">
        <f t="shared" si="1816"/>
        <v>0</v>
      </c>
      <c r="AH987" s="8">
        <f t="shared" si="1817"/>
        <v>14066.510000000013</v>
      </c>
      <c r="AI987" s="8">
        <f t="shared" si="1818"/>
        <v>132</v>
      </c>
      <c r="AJ987" s="8"/>
      <c r="AL987" s="11">
        <f t="shared" si="1819"/>
        <v>45537</v>
      </c>
      <c r="AM987" s="8">
        <f t="shared" si="1820"/>
        <v>10545</v>
      </c>
      <c r="AN987" s="8">
        <f t="shared" si="1821"/>
        <v>1395046.44</v>
      </c>
      <c r="AO987" s="8">
        <f t="shared" si="1822"/>
        <v>4142.4000000000015</v>
      </c>
      <c r="AP987" s="8">
        <f t="shared" si="1823"/>
        <v>0</v>
      </c>
      <c r="AQ987" s="8">
        <f t="shared" si="1824"/>
        <v>15369.600000000006</v>
      </c>
      <c r="AR987" s="8">
        <f t="shared" si="1825"/>
        <v>22</v>
      </c>
      <c r="AS987" s="8"/>
      <c r="AU987" s="11">
        <f t="shared" si="1826"/>
        <v>45537</v>
      </c>
      <c r="AV987" s="8">
        <f t="shared" si="1827"/>
        <v>10472</v>
      </c>
      <c r="AW987" s="8">
        <f t="shared" si="1828"/>
        <v>925538.01999999955</v>
      </c>
      <c r="AX987" s="8">
        <f t="shared" si="1829"/>
        <v>0</v>
      </c>
      <c r="AY987" s="8">
        <f t="shared" si="1830"/>
        <v>7141.2699999999977</v>
      </c>
      <c r="AZ987" s="8">
        <f t="shared" si="1831"/>
        <v>-741.46999999999991</v>
      </c>
      <c r="BA987" s="8">
        <f t="shared" si="1832"/>
        <v>40</v>
      </c>
      <c r="BB987" s="8"/>
      <c r="BD987" s="11">
        <f t="shared" si="1833"/>
        <v>45537</v>
      </c>
      <c r="BE987" s="8">
        <f t="shared" si="1834"/>
        <v>11692</v>
      </c>
      <c r="BF987" s="8">
        <f t="shared" si="1835"/>
        <v>1513489.8599999994</v>
      </c>
      <c r="BG987" s="8">
        <f t="shared" si="1836"/>
        <v>6625.3200000000006</v>
      </c>
      <c r="BH987" s="8">
        <f t="shared" si="1837"/>
        <v>0</v>
      </c>
      <c r="BI987" s="8">
        <f t="shared" si="1838"/>
        <v>5829.7999999999929</v>
      </c>
      <c r="BJ987" s="8">
        <f t="shared" si="1839"/>
        <v>1748</v>
      </c>
      <c r="BK987" s="8"/>
      <c r="BM987" s="11">
        <f t="shared" si="1840"/>
        <v>45537</v>
      </c>
      <c r="BN987" s="8">
        <f t="shared" si="1841"/>
        <v>12680</v>
      </c>
      <c r="BO987" s="8">
        <f t="shared" si="1842"/>
        <v>1679811.6499999997</v>
      </c>
      <c r="BP987" s="8">
        <f t="shared" si="1843"/>
        <v>8151.0400000000045</v>
      </c>
      <c r="BQ987" s="8">
        <f t="shared" si="1844"/>
        <v>0</v>
      </c>
      <c r="BR987" s="8">
        <f t="shared" si="1845"/>
        <v>32634.090000000011</v>
      </c>
      <c r="BS987" s="8">
        <f t="shared" si="1846"/>
        <v>120</v>
      </c>
      <c r="BT987" s="8"/>
      <c r="BV987" s="11">
        <f t="shared" si="1847"/>
        <v>45537</v>
      </c>
      <c r="BW987" s="8">
        <f t="shared" si="1848"/>
        <v>7462</v>
      </c>
      <c r="BX987" s="8">
        <f t="shared" si="1849"/>
        <v>591283.17999999993</v>
      </c>
      <c r="BY987" s="8">
        <f t="shared" si="1850"/>
        <v>8291.2599999999984</v>
      </c>
      <c r="BZ987" s="8">
        <f t="shared" si="1851"/>
        <v>0</v>
      </c>
      <c r="CA987" s="8">
        <f t="shared" si="1852"/>
        <v>7489.9400000000005</v>
      </c>
      <c r="CB987" s="8">
        <f t="shared" si="1853"/>
        <v>34</v>
      </c>
      <c r="CC987" s="8"/>
      <c r="CE987" s="11">
        <f t="shared" si="1854"/>
        <v>45537</v>
      </c>
      <c r="CF987" s="8">
        <f t="shared" si="1855"/>
        <v>8318</v>
      </c>
      <c r="CG987" s="8">
        <f t="shared" si="1856"/>
        <v>1031459.78</v>
      </c>
      <c r="CH987" s="8">
        <f t="shared" si="1857"/>
        <v>2212.6799999999998</v>
      </c>
      <c r="CI987" s="8">
        <f t="shared" si="1858"/>
        <v>25</v>
      </c>
      <c r="CJ987" s="8">
        <f t="shared" si="1859"/>
        <v>273.23</v>
      </c>
      <c r="CK987" s="8">
        <f t="shared" si="1860"/>
        <v>98</v>
      </c>
      <c r="CL987" s="8"/>
      <c r="CN987" s="11">
        <f t="shared" si="1861"/>
        <v>45537</v>
      </c>
      <c r="CO987" s="8">
        <f t="shared" si="1862"/>
        <v>16154</v>
      </c>
      <c r="CP987" s="8">
        <f t="shared" si="1863"/>
        <v>1832157.0900000012</v>
      </c>
      <c r="CQ987" s="8">
        <f t="shared" si="1864"/>
        <v>16706.05</v>
      </c>
      <c r="CR987" s="8">
        <f t="shared" si="1865"/>
        <v>98121.050000000119</v>
      </c>
      <c r="CS987" s="8">
        <f t="shared" si="1866"/>
        <v>13023.579999999998</v>
      </c>
      <c r="CT987" s="8">
        <f t="shared" si="1867"/>
        <v>777</v>
      </c>
      <c r="CU987" s="8"/>
      <c r="CW987" s="11">
        <f t="shared" si="1868"/>
        <v>45537</v>
      </c>
      <c r="CX987" s="8">
        <f t="shared" si="1869"/>
        <v>2942</v>
      </c>
      <c r="CY987" s="8">
        <f t="shared" si="1870"/>
        <v>188834.02000000011</v>
      </c>
      <c r="CZ987" s="8">
        <f t="shared" si="1871"/>
        <v>-4.5</v>
      </c>
      <c r="DA987" s="8">
        <f t="shared" si="1872"/>
        <v>1142</v>
      </c>
      <c r="DB987" s="8">
        <f t="shared" si="1873"/>
        <v>6971.76</v>
      </c>
      <c r="DC987" s="8">
        <f t="shared" si="1874"/>
        <v>36</v>
      </c>
      <c r="DD987" s="8"/>
      <c r="DF987" s="11">
        <f t="shared" si="1875"/>
        <v>45537</v>
      </c>
      <c r="DG987" s="8">
        <f t="shared" si="1876"/>
        <v>0</v>
      </c>
      <c r="DH987" s="8">
        <f t="shared" si="1877"/>
        <v>0</v>
      </c>
      <c r="DI987" s="8">
        <f t="shared" si="1878"/>
        <v>0</v>
      </c>
      <c r="DJ987" s="8">
        <f t="shared" si="1879"/>
        <v>0</v>
      </c>
      <c r="DK987" s="8">
        <f t="shared" si="1880"/>
        <v>0</v>
      </c>
      <c r="DL987" s="8">
        <f t="shared" si="1881"/>
        <v>0</v>
      </c>
      <c r="DM987" s="8"/>
      <c r="DO987" s="11">
        <f t="shared" si="1882"/>
        <v>45537</v>
      </c>
      <c r="DP987" s="8">
        <f t="shared" si="1883"/>
        <v>0</v>
      </c>
      <c r="DQ987" s="8">
        <f t="shared" si="1884"/>
        <v>0</v>
      </c>
      <c r="DR987" s="8">
        <f t="shared" si="1885"/>
        <v>0</v>
      </c>
      <c r="DS987" s="8">
        <f t="shared" si="1886"/>
        <v>0</v>
      </c>
      <c r="DT987" s="8">
        <f t="shared" si="1887"/>
        <v>0</v>
      </c>
      <c r="DU987" s="8">
        <f t="shared" si="1888"/>
        <v>0</v>
      </c>
      <c r="DV987" s="8"/>
      <c r="DX987" s="11">
        <f t="shared" si="1889"/>
        <v>45537</v>
      </c>
      <c r="DY987" s="8">
        <f t="shared" si="1890"/>
        <v>0</v>
      </c>
      <c r="DZ987" s="8">
        <f t="shared" si="1891"/>
        <v>0</v>
      </c>
      <c r="EA987" s="8">
        <f t="shared" si="1892"/>
        <v>0</v>
      </c>
      <c r="EB987" s="8">
        <f t="shared" si="1893"/>
        <v>0</v>
      </c>
      <c r="EC987" s="8">
        <f t="shared" si="1894"/>
        <v>0</v>
      </c>
      <c r="ED987" s="8">
        <f t="shared" si="1895"/>
        <v>0</v>
      </c>
      <c r="EE987" s="8"/>
    </row>
    <row r="988" spans="2:135" x14ac:dyDescent="0.3">
      <c r="B988" s="11">
        <f t="shared" si="1791"/>
        <v>45538</v>
      </c>
      <c r="C988" s="8">
        <f t="shared" si="1792"/>
        <v>10737</v>
      </c>
      <c r="D988" s="8">
        <f t="shared" si="1793"/>
        <v>1518190.1399999992</v>
      </c>
      <c r="E988" s="8">
        <f t="shared" si="1794"/>
        <v>0</v>
      </c>
      <c r="F988" s="8">
        <f t="shared" si="1795"/>
        <v>7077.4</v>
      </c>
      <c r="G988" s="8">
        <f t="shared" si="1796"/>
        <v>10375.720000000001</v>
      </c>
      <c r="H988" s="8">
        <f t="shared" si="1797"/>
        <v>90</v>
      </c>
      <c r="I988" s="8"/>
      <c r="K988" s="11">
        <f t="shared" si="1798"/>
        <v>45538</v>
      </c>
      <c r="L988" s="8">
        <f t="shared" si="1799"/>
        <v>9293</v>
      </c>
      <c r="M988" s="8">
        <f t="shared" si="1800"/>
        <v>1290532.8699999996</v>
      </c>
      <c r="N988" s="8">
        <f t="shared" si="1801"/>
        <v>4964.8600000000024</v>
      </c>
      <c r="O988" s="8">
        <f t="shared" si="1802"/>
        <v>0</v>
      </c>
      <c r="P988" s="8">
        <f t="shared" si="1803"/>
        <v>5527.8199999999961</v>
      </c>
      <c r="Q988" s="8">
        <f t="shared" si="1804"/>
        <v>11</v>
      </c>
      <c r="R988" s="8"/>
      <c r="T988" s="11">
        <f t="shared" si="1805"/>
        <v>45538</v>
      </c>
      <c r="U988" s="8">
        <f t="shared" si="1806"/>
        <v>5977</v>
      </c>
      <c r="V988" s="8">
        <f t="shared" si="1807"/>
        <v>596754.48000000033</v>
      </c>
      <c r="W988" s="8">
        <f t="shared" si="1808"/>
        <v>0</v>
      </c>
      <c r="X988" s="8">
        <f t="shared" si="1809"/>
        <v>0</v>
      </c>
      <c r="Y988" s="8">
        <f t="shared" si="1810"/>
        <v>10854.96</v>
      </c>
      <c r="Z988" s="8">
        <f t="shared" si="1811"/>
        <v>0</v>
      </c>
      <c r="AA988" s="8"/>
      <c r="AC988" s="11">
        <f t="shared" si="1812"/>
        <v>45538</v>
      </c>
      <c r="AD988" s="8">
        <f t="shared" si="1813"/>
        <v>12906</v>
      </c>
      <c r="AE988" s="8">
        <f t="shared" si="1814"/>
        <v>1639868.5899999999</v>
      </c>
      <c r="AF988" s="8">
        <f t="shared" si="1815"/>
        <v>12816.190000000006</v>
      </c>
      <c r="AG988" s="8">
        <f t="shared" si="1816"/>
        <v>0</v>
      </c>
      <c r="AH988" s="8">
        <f t="shared" si="1817"/>
        <v>14066.510000000013</v>
      </c>
      <c r="AI988" s="8">
        <f t="shared" si="1818"/>
        <v>132</v>
      </c>
      <c r="AJ988" s="8"/>
      <c r="AL988" s="11">
        <f t="shared" si="1819"/>
        <v>45538</v>
      </c>
      <c r="AM988" s="8">
        <f t="shared" si="1820"/>
        <v>10600</v>
      </c>
      <c r="AN988" s="8">
        <f t="shared" si="1821"/>
        <v>1402398.02</v>
      </c>
      <c r="AO988" s="8">
        <f t="shared" si="1822"/>
        <v>4142.4000000000015</v>
      </c>
      <c r="AP988" s="8">
        <f t="shared" si="1823"/>
        <v>0</v>
      </c>
      <c r="AQ988" s="8">
        <f t="shared" si="1824"/>
        <v>15342.640000000007</v>
      </c>
      <c r="AR988" s="8">
        <f t="shared" si="1825"/>
        <v>22</v>
      </c>
      <c r="AS988" s="8"/>
      <c r="AU988" s="11">
        <f t="shared" si="1826"/>
        <v>45538</v>
      </c>
      <c r="AV988" s="8">
        <f t="shared" si="1827"/>
        <v>10517</v>
      </c>
      <c r="AW988" s="8">
        <f t="shared" si="1828"/>
        <v>929279.59999999951</v>
      </c>
      <c r="AX988" s="8">
        <f t="shared" si="1829"/>
        <v>0</v>
      </c>
      <c r="AY988" s="8">
        <f t="shared" si="1830"/>
        <v>7176.2699999999977</v>
      </c>
      <c r="AZ988" s="8">
        <f t="shared" si="1831"/>
        <v>-716.46999999999991</v>
      </c>
      <c r="BA988" s="8">
        <f t="shared" si="1832"/>
        <v>40</v>
      </c>
      <c r="BB988" s="8"/>
      <c r="BD988" s="11">
        <f t="shared" si="1833"/>
        <v>45538</v>
      </c>
      <c r="BE988" s="8">
        <f t="shared" si="1834"/>
        <v>11740</v>
      </c>
      <c r="BF988" s="8">
        <f t="shared" si="1835"/>
        <v>1519443.6599999995</v>
      </c>
      <c r="BG988" s="8">
        <f t="shared" si="1836"/>
        <v>6649.3400000000011</v>
      </c>
      <c r="BH988" s="8">
        <f t="shared" si="1837"/>
        <v>0</v>
      </c>
      <c r="BI988" s="8">
        <f t="shared" si="1838"/>
        <v>5829.7999999999929</v>
      </c>
      <c r="BJ988" s="8">
        <f t="shared" si="1839"/>
        <v>1774</v>
      </c>
      <c r="BK988" s="8"/>
      <c r="BM988" s="11">
        <f t="shared" si="1840"/>
        <v>45538</v>
      </c>
      <c r="BN988" s="8">
        <f t="shared" si="1841"/>
        <v>12711</v>
      </c>
      <c r="BO988" s="8">
        <f t="shared" si="1842"/>
        <v>1683701.2599999998</v>
      </c>
      <c r="BP988" s="8">
        <f t="shared" si="1843"/>
        <v>8167.7900000000045</v>
      </c>
      <c r="BQ988" s="8">
        <f t="shared" si="1844"/>
        <v>0</v>
      </c>
      <c r="BR988" s="8">
        <f t="shared" si="1845"/>
        <v>32634.090000000011</v>
      </c>
      <c r="BS988" s="8">
        <f t="shared" si="1846"/>
        <v>122</v>
      </c>
      <c r="BT988" s="8"/>
      <c r="BV988" s="11">
        <f t="shared" si="1847"/>
        <v>45538</v>
      </c>
      <c r="BW988" s="8">
        <f t="shared" si="1848"/>
        <v>7462</v>
      </c>
      <c r="BX988" s="8">
        <f t="shared" si="1849"/>
        <v>591283.17999999993</v>
      </c>
      <c r="BY988" s="8">
        <f t="shared" si="1850"/>
        <v>8291.2599999999984</v>
      </c>
      <c r="BZ988" s="8">
        <f t="shared" si="1851"/>
        <v>0</v>
      </c>
      <c r="CA988" s="8">
        <f t="shared" si="1852"/>
        <v>7489.9400000000005</v>
      </c>
      <c r="CB988" s="8">
        <f t="shared" si="1853"/>
        <v>34</v>
      </c>
      <c r="CC988" s="8"/>
      <c r="CE988" s="11">
        <f t="shared" si="1854"/>
        <v>45538</v>
      </c>
      <c r="CF988" s="8">
        <f t="shared" si="1855"/>
        <v>8340</v>
      </c>
      <c r="CG988" s="8">
        <f t="shared" si="1856"/>
        <v>1033457.88</v>
      </c>
      <c r="CH988" s="8">
        <f t="shared" si="1857"/>
        <v>2212.6799999999998</v>
      </c>
      <c r="CI988" s="8">
        <f t="shared" si="1858"/>
        <v>25</v>
      </c>
      <c r="CJ988" s="8">
        <f t="shared" si="1859"/>
        <v>273.23</v>
      </c>
      <c r="CK988" s="8">
        <f t="shared" si="1860"/>
        <v>98</v>
      </c>
      <c r="CL988" s="8"/>
      <c r="CN988" s="11">
        <f t="shared" si="1861"/>
        <v>45538</v>
      </c>
      <c r="CO988" s="8">
        <f t="shared" si="1862"/>
        <v>16209</v>
      </c>
      <c r="CP988" s="8">
        <f t="shared" si="1863"/>
        <v>1837223.0700000012</v>
      </c>
      <c r="CQ988" s="8">
        <f t="shared" si="1864"/>
        <v>16729.05</v>
      </c>
      <c r="CR988" s="8">
        <f t="shared" si="1865"/>
        <v>98223.800000000119</v>
      </c>
      <c r="CS988" s="8">
        <f t="shared" si="1866"/>
        <v>13098.579999999998</v>
      </c>
      <c r="CT988" s="8">
        <f t="shared" si="1867"/>
        <v>777</v>
      </c>
      <c r="CU988" s="8"/>
      <c r="CW988" s="11">
        <f t="shared" si="1868"/>
        <v>45538</v>
      </c>
      <c r="CX988" s="8">
        <f t="shared" si="1869"/>
        <v>2942</v>
      </c>
      <c r="CY988" s="8">
        <f t="shared" si="1870"/>
        <v>188834.02000000011</v>
      </c>
      <c r="CZ988" s="8">
        <f t="shared" si="1871"/>
        <v>-4.5</v>
      </c>
      <c r="DA988" s="8">
        <f t="shared" si="1872"/>
        <v>1142</v>
      </c>
      <c r="DB988" s="8">
        <f t="shared" si="1873"/>
        <v>6971.76</v>
      </c>
      <c r="DC988" s="8">
        <f t="shared" si="1874"/>
        <v>36</v>
      </c>
      <c r="DD988" s="8"/>
      <c r="DF988" s="11">
        <f t="shared" si="1875"/>
        <v>45538</v>
      </c>
      <c r="DG988" s="8">
        <f t="shared" si="1876"/>
        <v>0</v>
      </c>
      <c r="DH988" s="8">
        <f t="shared" si="1877"/>
        <v>0</v>
      </c>
      <c r="DI988" s="8">
        <f t="shared" si="1878"/>
        <v>0</v>
      </c>
      <c r="DJ988" s="8">
        <f t="shared" si="1879"/>
        <v>0</v>
      </c>
      <c r="DK988" s="8">
        <f t="shared" si="1880"/>
        <v>0</v>
      </c>
      <c r="DL988" s="8">
        <f t="shared" si="1881"/>
        <v>0</v>
      </c>
      <c r="DM988" s="8"/>
      <c r="DO988" s="11">
        <f t="shared" si="1882"/>
        <v>45538</v>
      </c>
      <c r="DP988" s="8">
        <f t="shared" si="1883"/>
        <v>0</v>
      </c>
      <c r="DQ988" s="8">
        <f t="shared" si="1884"/>
        <v>0</v>
      </c>
      <c r="DR988" s="8">
        <f t="shared" si="1885"/>
        <v>0</v>
      </c>
      <c r="DS988" s="8">
        <f t="shared" si="1886"/>
        <v>0</v>
      </c>
      <c r="DT988" s="8">
        <f t="shared" si="1887"/>
        <v>0</v>
      </c>
      <c r="DU988" s="8">
        <f t="shared" si="1888"/>
        <v>0</v>
      </c>
      <c r="DV988" s="8"/>
      <c r="DX988" s="11">
        <f t="shared" si="1889"/>
        <v>45538</v>
      </c>
      <c r="DY988" s="8">
        <f t="shared" si="1890"/>
        <v>0</v>
      </c>
      <c r="DZ988" s="8">
        <f t="shared" si="1891"/>
        <v>0</v>
      </c>
      <c r="EA988" s="8">
        <f t="shared" si="1892"/>
        <v>0</v>
      </c>
      <c r="EB988" s="8">
        <f t="shared" si="1893"/>
        <v>0</v>
      </c>
      <c r="EC988" s="8">
        <f t="shared" si="1894"/>
        <v>0</v>
      </c>
      <c r="ED988" s="8">
        <f t="shared" si="1895"/>
        <v>0</v>
      </c>
      <c r="EE988" s="8"/>
    </row>
    <row r="989" spans="2:135" x14ac:dyDescent="0.3">
      <c r="B989" s="11">
        <f t="shared" si="1791"/>
        <v>45539</v>
      </c>
      <c r="C989" s="8">
        <f t="shared" si="1792"/>
        <v>10767</v>
      </c>
      <c r="D989" s="8">
        <f t="shared" si="1793"/>
        <v>1521981.4699999993</v>
      </c>
      <c r="E989" s="8">
        <f t="shared" si="1794"/>
        <v>0</v>
      </c>
      <c r="F989" s="8">
        <f t="shared" si="1795"/>
        <v>7119.4</v>
      </c>
      <c r="G989" s="8">
        <f t="shared" si="1796"/>
        <v>10375.720000000001</v>
      </c>
      <c r="H989" s="8">
        <f t="shared" si="1797"/>
        <v>90</v>
      </c>
      <c r="I989" s="8"/>
      <c r="K989" s="11">
        <f t="shared" si="1798"/>
        <v>45539</v>
      </c>
      <c r="L989" s="8">
        <f t="shared" si="1799"/>
        <v>9328</v>
      </c>
      <c r="M989" s="8">
        <f t="shared" si="1800"/>
        <v>1295744.1899999997</v>
      </c>
      <c r="N989" s="8">
        <f t="shared" si="1801"/>
        <v>5057.7800000000025</v>
      </c>
      <c r="O989" s="8">
        <f t="shared" si="1802"/>
        <v>0</v>
      </c>
      <c r="P989" s="8">
        <f t="shared" si="1803"/>
        <v>5527.8199999999961</v>
      </c>
      <c r="Q989" s="8">
        <f t="shared" si="1804"/>
        <v>11</v>
      </c>
      <c r="R989" s="8"/>
      <c r="T989" s="11">
        <f t="shared" si="1805"/>
        <v>45539</v>
      </c>
      <c r="U989" s="8">
        <f t="shared" si="1806"/>
        <v>6019</v>
      </c>
      <c r="V989" s="8">
        <f t="shared" si="1807"/>
        <v>601244.29000000039</v>
      </c>
      <c r="W989" s="8">
        <f t="shared" si="1808"/>
        <v>0</v>
      </c>
      <c r="X989" s="8">
        <f t="shared" si="1809"/>
        <v>0</v>
      </c>
      <c r="Y989" s="8">
        <f t="shared" si="1810"/>
        <v>10896.96</v>
      </c>
      <c r="Z989" s="8">
        <f t="shared" si="1811"/>
        <v>0</v>
      </c>
      <c r="AA989" s="8"/>
      <c r="AC989" s="11">
        <f t="shared" si="1812"/>
        <v>45539</v>
      </c>
      <c r="AD989" s="8">
        <f t="shared" si="1813"/>
        <v>12981</v>
      </c>
      <c r="AE989" s="8">
        <f t="shared" si="1814"/>
        <v>1649236.0099999998</v>
      </c>
      <c r="AF989" s="8">
        <f t="shared" si="1815"/>
        <v>12847.650000000005</v>
      </c>
      <c r="AG989" s="8">
        <f t="shared" si="1816"/>
        <v>0</v>
      </c>
      <c r="AH989" s="8">
        <f t="shared" si="1817"/>
        <v>14066.510000000013</v>
      </c>
      <c r="AI989" s="8">
        <f t="shared" si="1818"/>
        <v>132</v>
      </c>
      <c r="AJ989" s="8"/>
      <c r="AL989" s="11">
        <f t="shared" si="1819"/>
        <v>45539</v>
      </c>
      <c r="AM989" s="8">
        <f t="shared" si="1820"/>
        <v>10662</v>
      </c>
      <c r="AN989" s="8">
        <f t="shared" si="1821"/>
        <v>1409903.41</v>
      </c>
      <c r="AO989" s="8">
        <f t="shared" si="1822"/>
        <v>4159.0500000000011</v>
      </c>
      <c r="AP989" s="8">
        <f t="shared" si="1823"/>
        <v>0</v>
      </c>
      <c r="AQ989" s="8">
        <f t="shared" si="1824"/>
        <v>15342.640000000007</v>
      </c>
      <c r="AR989" s="8">
        <f t="shared" si="1825"/>
        <v>22</v>
      </c>
      <c r="AS989" s="8"/>
      <c r="AU989" s="11">
        <f t="shared" si="1826"/>
        <v>45539</v>
      </c>
      <c r="AV989" s="8">
        <f t="shared" si="1827"/>
        <v>10565</v>
      </c>
      <c r="AW989" s="8">
        <f t="shared" si="1828"/>
        <v>933414.69999999949</v>
      </c>
      <c r="AX989" s="8">
        <f t="shared" si="1829"/>
        <v>0</v>
      </c>
      <c r="AY989" s="8">
        <f t="shared" si="1830"/>
        <v>7245.7699999999977</v>
      </c>
      <c r="AZ989" s="8">
        <f t="shared" si="1831"/>
        <v>-716.46999999999991</v>
      </c>
      <c r="BA989" s="8">
        <f t="shared" si="1832"/>
        <v>40</v>
      </c>
      <c r="BB989" s="8"/>
      <c r="BD989" s="11">
        <f t="shared" si="1833"/>
        <v>45539</v>
      </c>
      <c r="BE989" s="8">
        <f t="shared" si="1834"/>
        <v>11785</v>
      </c>
      <c r="BF989" s="8">
        <f t="shared" si="1835"/>
        <v>1525223.8799999994</v>
      </c>
      <c r="BG989" s="8">
        <f t="shared" si="1836"/>
        <v>6688.130000000001</v>
      </c>
      <c r="BH989" s="8">
        <f t="shared" si="1837"/>
        <v>0</v>
      </c>
      <c r="BI989" s="8">
        <f t="shared" si="1838"/>
        <v>5834.7499999999927</v>
      </c>
      <c r="BJ989" s="8">
        <f t="shared" si="1839"/>
        <v>1800</v>
      </c>
      <c r="BK989" s="8"/>
      <c r="BM989" s="11">
        <f t="shared" si="1840"/>
        <v>45539</v>
      </c>
      <c r="BN989" s="8">
        <f t="shared" si="1841"/>
        <v>12741</v>
      </c>
      <c r="BO989" s="8">
        <f t="shared" si="1842"/>
        <v>1687156.0799999998</v>
      </c>
      <c r="BP989" s="8">
        <f t="shared" si="1843"/>
        <v>8191.0500000000047</v>
      </c>
      <c r="BQ989" s="8">
        <f t="shared" si="1844"/>
        <v>0</v>
      </c>
      <c r="BR989" s="8">
        <f t="shared" si="1845"/>
        <v>32800.650000000009</v>
      </c>
      <c r="BS989" s="8">
        <f t="shared" si="1846"/>
        <v>124</v>
      </c>
      <c r="BT989" s="8"/>
      <c r="BV989" s="11">
        <f t="shared" si="1847"/>
        <v>45539</v>
      </c>
      <c r="BW989" s="8">
        <f t="shared" si="1848"/>
        <v>7462</v>
      </c>
      <c r="BX989" s="8">
        <f t="shared" si="1849"/>
        <v>591283.17999999993</v>
      </c>
      <c r="BY989" s="8">
        <f t="shared" si="1850"/>
        <v>8291.2599999999984</v>
      </c>
      <c r="BZ989" s="8">
        <f t="shared" si="1851"/>
        <v>0</v>
      </c>
      <c r="CA989" s="8">
        <f t="shared" si="1852"/>
        <v>7489.9400000000005</v>
      </c>
      <c r="CB989" s="8">
        <f t="shared" si="1853"/>
        <v>34</v>
      </c>
      <c r="CC989" s="8"/>
      <c r="CE989" s="11">
        <f t="shared" si="1854"/>
        <v>45539</v>
      </c>
      <c r="CF989" s="8">
        <f t="shared" si="1855"/>
        <v>8364</v>
      </c>
      <c r="CG989" s="8">
        <f t="shared" si="1856"/>
        <v>1036483.79</v>
      </c>
      <c r="CH989" s="8">
        <f t="shared" si="1857"/>
        <v>2218.6799999999998</v>
      </c>
      <c r="CI989" s="8">
        <f t="shared" si="1858"/>
        <v>25</v>
      </c>
      <c r="CJ989" s="8">
        <f t="shared" si="1859"/>
        <v>273.23</v>
      </c>
      <c r="CK989" s="8">
        <f t="shared" si="1860"/>
        <v>98</v>
      </c>
      <c r="CL989" s="8"/>
      <c r="CN989" s="11">
        <f t="shared" si="1861"/>
        <v>45539</v>
      </c>
      <c r="CO989" s="8">
        <f t="shared" si="1862"/>
        <v>16267</v>
      </c>
      <c r="CP989" s="8">
        <f t="shared" si="1863"/>
        <v>1842768.5800000012</v>
      </c>
      <c r="CQ989" s="8">
        <f t="shared" si="1864"/>
        <v>16995.62</v>
      </c>
      <c r="CR989" s="8">
        <f t="shared" si="1865"/>
        <v>98504.210000000123</v>
      </c>
      <c r="CS989" s="8">
        <f t="shared" si="1866"/>
        <v>13253.579999999998</v>
      </c>
      <c r="CT989" s="8">
        <f t="shared" si="1867"/>
        <v>777</v>
      </c>
      <c r="CU989" s="8"/>
      <c r="CW989" s="11">
        <f t="shared" si="1868"/>
        <v>45539</v>
      </c>
      <c r="CX989" s="8">
        <f t="shared" si="1869"/>
        <v>2942</v>
      </c>
      <c r="CY989" s="8">
        <f t="shared" si="1870"/>
        <v>188834.02000000011</v>
      </c>
      <c r="CZ989" s="8">
        <f t="shared" si="1871"/>
        <v>-4.5</v>
      </c>
      <c r="DA989" s="8">
        <f t="shared" si="1872"/>
        <v>1142</v>
      </c>
      <c r="DB989" s="8">
        <f t="shared" si="1873"/>
        <v>6971.76</v>
      </c>
      <c r="DC989" s="8">
        <f t="shared" si="1874"/>
        <v>36</v>
      </c>
      <c r="DD989" s="8"/>
      <c r="DF989" s="11">
        <f t="shared" si="1875"/>
        <v>45539</v>
      </c>
      <c r="DG989" s="8">
        <f t="shared" si="1876"/>
        <v>0</v>
      </c>
      <c r="DH989" s="8">
        <f t="shared" si="1877"/>
        <v>0</v>
      </c>
      <c r="DI989" s="8">
        <f t="shared" si="1878"/>
        <v>0</v>
      </c>
      <c r="DJ989" s="8">
        <f t="shared" si="1879"/>
        <v>0</v>
      </c>
      <c r="DK989" s="8">
        <f t="shared" si="1880"/>
        <v>0</v>
      </c>
      <c r="DL989" s="8">
        <f t="shared" si="1881"/>
        <v>0</v>
      </c>
      <c r="DM989" s="8"/>
      <c r="DO989" s="11">
        <f t="shared" si="1882"/>
        <v>45539</v>
      </c>
      <c r="DP989" s="8">
        <f t="shared" si="1883"/>
        <v>0</v>
      </c>
      <c r="DQ989" s="8">
        <f t="shared" si="1884"/>
        <v>0</v>
      </c>
      <c r="DR989" s="8">
        <f t="shared" si="1885"/>
        <v>0</v>
      </c>
      <c r="DS989" s="8">
        <f t="shared" si="1886"/>
        <v>0</v>
      </c>
      <c r="DT989" s="8">
        <f t="shared" si="1887"/>
        <v>0</v>
      </c>
      <c r="DU989" s="8">
        <f t="shared" si="1888"/>
        <v>0</v>
      </c>
      <c r="DV989" s="8"/>
      <c r="DX989" s="11">
        <f t="shared" si="1889"/>
        <v>45539</v>
      </c>
      <c r="DY989" s="8">
        <f t="shared" si="1890"/>
        <v>0</v>
      </c>
      <c r="DZ989" s="8">
        <f t="shared" si="1891"/>
        <v>0</v>
      </c>
      <c r="EA989" s="8">
        <f t="shared" si="1892"/>
        <v>0</v>
      </c>
      <c r="EB989" s="8">
        <f t="shared" si="1893"/>
        <v>0</v>
      </c>
      <c r="EC989" s="8">
        <f t="shared" si="1894"/>
        <v>0</v>
      </c>
      <c r="ED989" s="8">
        <f t="shared" si="1895"/>
        <v>0</v>
      </c>
      <c r="EE989" s="8"/>
    </row>
    <row r="990" spans="2:135" x14ac:dyDescent="0.3">
      <c r="B990" s="11">
        <f t="shared" si="1791"/>
        <v>45540</v>
      </c>
      <c r="C990" s="8">
        <f t="shared" si="1792"/>
        <v>10801</v>
      </c>
      <c r="D990" s="8">
        <f t="shared" si="1793"/>
        <v>1526317.8599999992</v>
      </c>
      <c r="E990" s="8">
        <f t="shared" si="1794"/>
        <v>0</v>
      </c>
      <c r="F990" s="8">
        <f t="shared" si="1795"/>
        <v>7162.4</v>
      </c>
      <c r="G990" s="8">
        <f t="shared" si="1796"/>
        <v>10375.720000000001</v>
      </c>
      <c r="H990" s="8">
        <f t="shared" si="1797"/>
        <v>90</v>
      </c>
      <c r="I990" s="8"/>
      <c r="K990" s="11">
        <f t="shared" si="1798"/>
        <v>45540</v>
      </c>
      <c r="L990" s="8">
        <f t="shared" si="1799"/>
        <v>9363</v>
      </c>
      <c r="M990" s="8">
        <f t="shared" si="1800"/>
        <v>1300578.2799999998</v>
      </c>
      <c r="N990" s="8">
        <f t="shared" si="1801"/>
        <v>5129.7100000000028</v>
      </c>
      <c r="O990" s="8">
        <f t="shared" si="1802"/>
        <v>0</v>
      </c>
      <c r="P990" s="8">
        <f t="shared" si="1803"/>
        <v>5527.8199999999961</v>
      </c>
      <c r="Q990" s="8">
        <f t="shared" si="1804"/>
        <v>11</v>
      </c>
      <c r="R990" s="8"/>
      <c r="T990" s="11">
        <f t="shared" si="1805"/>
        <v>45540</v>
      </c>
      <c r="U990" s="8">
        <f t="shared" si="1806"/>
        <v>6063</v>
      </c>
      <c r="V990" s="8">
        <f t="shared" si="1807"/>
        <v>606009.92000000039</v>
      </c>
      <c r="W990" s="8">
        <f t="shared" si="1808"/>
        <v>0</v>
      </c>
      <c r="X990" s="8">
        <f t="shared" si="1809"/>
        <v>0</v>
      </c>
      <c r="Y990" s="8">
        <f t="shared" si="1810"/>
        <v>10983.46</v>
      </c>
      <c r="Z990" s="8">
        <f t="shared" si="1811"/>
        <v>0</v>
      </c>
      <c r="AA990" s="8"/>
      <c r="AC990" s="11">
        <f t="shared" si="1812"/>
        <v>45540</v>
      </c>
      <c r="AD990" s="8">
        <f t="shared" si="1813"/>
        <v>13058</v>
      </c>
      <c r="AE990" s="8">
        <f t="shared" si="1814"/>
        <v>1659074.9799999997</v>
      </c>
      <c r="AF990" s="8">
        <f t="shared" si="1815"/>
        <v>12894.850000000006</v>
      </c>
      <c r="AG990" s="8">
        <f t="shared" si="1816"/>
        <v>0</v>
      </c>
      <c r="AH990" s="8">
        <f t="shared" si="1817"/>
        <v>14066.510000000013</v>
      </c>
      <c r="AI990" s="8">
        <f t="shared" si="1818"/>
        <v>132</v>
      </c>
      <c r="AJ990" s="8"/>
      <c r="AL990" s="11">
        <f t="shared" si="1819"/>
        <v>45540</v>
      </c>
      <c r="AM990" s="8">
        <f t="shared" si="1820"/>
        <v>10717</v>
      </c>
      <c r="AN990" s="8">
        <f t="shared" si="1821"/>
        <v>1416681.5</v>
      </c>
      <c r="AO990" s="8">
        <f t="shared" si="1822"/>
        <v>4162.7500000000009</v>
      </c>
      <c r="AP990" s="8">
        <f t="shared" si="1823"/>
        <v>0</v>
      </c>
      <c r="AQ990" s="8">
        <f t="shared" si="1824"/>
        <v>15362.440000000006</v>
      </c>
      <c r="AR990" s="8">
        <f t="shared" si="1825"/>
        <v>22</v>
      </c>
      <c r="AS990" s="8"/>
      <c r="AU990" s="11">
        <f t="shared" si="1826"/>
        <v>45540</v>
      </c>
      <c r="AV990" s="8">
        <f t="shared" si="1827"/>
        <v>10599</v>
      </c>
      <c r="AW990" s="8">
        <f t="shared" si="1828"/>
        <v>936113.4599999995</v>
      </c>
      <c r="AX990" s="8">
        <f t="shared" si="1829"/>
        <v>0</v>
      </c>
      <c r="AY990" s="8">
        <f t="shared" si="1830"/>
        <v>7276.4999999999973</v>
      </c>
      <c r="AZ990" s="8">
        <f t="shared" si="1831"/>
        <v>-716.46999999999991</v>
      </c>
      <c r="BA990" s="8">
        <f t="shared" si="1832"/>
        <v>40</v>
      </c>
      <c r="BB990" s="8"/>
      <c r="BD990" s="11">
        <f t="shared" si="1833"/>
        <v>45540</v>
      </c>
      <c r="BE990" s="8">
        <f t="shared" si="1834"/>
        <v>11823</v>
      </c>
      <c r="BF990" s="8">
        <f t="shared" si="1835"/>
        <v>1529527.3699999994</v>
      </c>
      <c r="BG990" s="8">
        <f t="shared" si="1836"/>
        <v>6707.5300000000007</v>
      </c>
      <c r="BH990" s="8">
        <f t="shared" si="1837"/>
        <v>0</v>
      </c>
      <c r="BI990" s="8">
        <f t="shared" si="1838"/>
        <v>5834.7499999999927</v>
      </c>
      <c r="BJ990" s="8">
        <f t="shared" si="1839"/>
        <v>1826</v>
      </c>
      <c r="BK990" s="8"/>
      <c r="BM990" s="11">
        <f t="shared" si="1840"/>
        <v>45540</v>
      </c>
      <c r="BN990" s="8">
        <f t="shared" si="1841"/>
        <v>12774</v>
      </c>
      <c r="BO990" s="8">
        <f t="shared" si="1842"/>
        <v>1691074.3299999998</v>
      </c>
      <c r="BP990" s="8">
        <f t="shared" si="1843"/>
        <v>8209.8000000000047</v>
      </c>
      <c r="BQ990" s="8">
        <f t="shared" si="1844"/>
        <v>0</v>
      </c>
      <c r="BR990" s="8">
        <f t="shared" si="1845"/>
        <v>32921.910000000011</v>
      </c>
      <c r="BS990" s="8">
        <f t="shared" si="1846"/>
        <v>126</v>
      </c>
      <c r="BT990" s="8"/>
      <c r="BV990" s="11">
        <f t="shared" si="1847"/>
        <v>45540</v>
      </c>
      <c r="BW990" s="8">
        <f t="shared" si="1848"/>
        <v>7462</v>
      </c>
      <c r="BX990" s="8">
        <f t="shared" si="1849"/>
        <v>591283.17999999993</v>
      </c>
      <c r="BY990" s="8">
        <f t="shared" si="1850"/>
        <v>8291.2599999999984</v>
      </c>
      <c r="BZ990" s="8">
        <f t="shared" si="1851"/>
        <v>0</v>
      </c>
      <c r="CA990" s="8">
        <f t="shared" si="1852"/>
        <v>7489.9400000000005</v>
      </c>
      <c r="CB990" s="8">
        <f t="shared" si="1853"/>
        <v>34</v>
      </c>
      <c r="CC990" s="8"/>
      <c r="CE990" s="11">
        <f t="shared" si="1854"/>
        <v>45540</v>
      </c>
      <c r="CF990" s="8">
        <f t="shared" si="1855"/>
        <v>8397</v>
      </c>
      <c r="CG990" s="8">
        <f t="shared" si="1856"/>
        <v>1040736.38</v>
      </c>
      <c r="CH990" s="8">
        <f t="shared" si="1857"/>
        <v>2249.6799999999998</v>
      </c>
      <c r="CI990" s="8">
        <f t="shared" si="1858"/>
        <v>25</v>
      </c>
      <c r="CJ990" s="8">
        <f t="shared" si="1859"/>
        <v>273.23</v>
      </c>
      <c r="CK990" s="8">
        <f t="shared" si="1860"/>
        <v>98</v>
      </c>
      <c r="CL990" s="8"/>
      <c r="CN990" s="11">
        <f t="shared" si="1861"/>
        <v>45540</v>
      </c>
      <c r="CO990" s="8">
        <f t="shared" si="1862"/>
        <v>16305</v>
      </c>
      <c r="CP990" s="8">
        <f t="shared" si="1863"/>
        <v>1846413.2400000012</v>
      </c>
      <c r="CQ990" s="8">
        <f t="shared" si="1864"/>
        <v>17028.12</v>
      </c>
      <c r="CR990" s="8">
        <f t="shared" si="1865"/>
        <v>98734.670000000129</v>
      </c>
      <c r="CS990" s="8">
        <f t="shared" si="1866"/>
        <v>13253.579999999998</v>
      </c>
      <c r="CT990" s="8">
        <f t="shared" si="1867"/>
        <v>777</v>
      </c>
      <c r="CU990" s="8"/>
      <c r="CW990" s="11">
        <f t="shared" si="1868"/>
        <v>45540</v>
      </c>
      <c r="CX990" s="8">
        <f t="shared" si="1869"/>
        <v>2942</v>
      </c>
      <c r="CY990" s="8">
        <f t="shared" si="1870"/>
        <v>188834.02000000011</v>
      </c>
      <c r="CZ990" s="8">
        <f t="shared" si="1871"/>
        <v>-4.5</v>
      </c>
      <c r="DA990" s="8">
        <f t="shared" si="1872"/>
        <v>1142</v>
      </c>
      <c r="DB990" s="8">
        <f t="shared" si="1873"/>
        <v>6971.76</v>
      </c>
      <c r="DC990" s="8">
        <f t="shared" si="1874"/>
        <v>36</v>
      </c>
      <c r="DD990" s="8"/>
      <c r="DF990" s="11">
        <f t="shared" si="1875"/>
        <v>45540</v>
      </c>
      <c r="DG990" s="8">
        <f t="shared" si="1876"/>
        <v>0</v>
      </c>
      <c r="DH990" s="8">
        <f t="shared" si="1877"/>
        <v>0</v>
      </c>
      <c r="DI990" s="8">
        <f t="shared" si="1878"/>
        <v>0</v>
      </c>
      <c r="DJ990" s="8">
        <f t="shared" si="1879"/>
        <v>0</v>
      </c>
      <c r="DK990" s="8">
        <f t="shared" si="1880"/>
        <v>0</v>
      </c>
      <c r="DL990" s="8">
        <f t="shared" si="1881"/>
        <v>0</v>
      </c>
      <c r="DM990" s="8"/>
      <c r="DO990" s="11">
        <f t="shared" si="1882"/>
        <v>45540</v>
      </c>
      <c r="DP990" s="8">
        <f t="shared" si="1883"/>
        <v>0</v>
      </c>
      <c r="DQ990" s="8">
        <f t="shared" si="1884"/>
        <v>0</v>
      </c>
      <c r="DR990" s="8">
        <f t="shared" si="1885"/>
        <v>0</v>
      </c>
      <c r="DS990" s="8">
        <f t="shared" si="1886"/>
        <v>0</v>
      </c>
      <c r="DT990" s="8">
        <f t="shared" si="1887"/>
        <v>0</v>
      </c>
      <c r="DU990" s="8">
        <f t="shared" si="1888"/>
        <v>0</v>
      </c>
      <c r="DV990" s="8"/>
      <c r="DX990" s="11">
        <f t="shared" si="1889"/>
        <v>45540</v>
      </c>
      <c r="DY990" s="8">
        <f t="shared" si="1890"/>
        <v>0</v>
      </c>
      <c r="DZ990" s="8">
        <f t="shared" si="1891"/>
        <v>0</v>
      </c>
      <c r="EA990" s="8">
        <f t="shared" si="1892"/>
        <v>0</v>
      </c>
      <c r="EB990" s="8">
        <f t="shared" si="1893"/>
        <v>0</v>
      </c>
      <c r="EC990" s="8">
        <f t="shared" si="1894"/>
        <v>0</v>
      </c>
      <c r="ED990" s="8">
        <f t="shared" si="1895"/>
        <v>0</v>
      </c>
      <c r="EE990" s="8"/>
    </row>
    <row r="991" spans="2:135" x14ac:dyDescent="0.3">
      <c r="B991" s="11">
        <f t="shared" si="1791"/>
        <v>45541</v>
      </c>
      <c r="C991" s="8">
        <f t="shared" si="1792"/>
        <v>10851</v>
      </c>
      <c r="D991" s="8">
        <f t="shared" si="1793"/>
        <v>1533223.6799999992</v>
      </c>
      <c r="E991" s="8">
        <f t="shared" si="1794"/>
        <v>0</v>
      </c>
      <c r="F991" s="8">
        <f t="shared" si="1795"/>
        <v>7230.4</v>
      </c>
      <c r="G991" s="8">
        <f t="shared" si="1796"/>
        <v>10375.720000000001</v>
      </c>
      <c r="H991" s="8">
        <f t="shared" si="1797"/>
        <v>90</v>
      </c>
      <c r="I991" s="8"/>
      <c r="K991" s="11">
        <f t="shared" si="1798"/>
        <v>45541</v>
      </c>
      <c r="L991" s="8">
        <f t="shared" si="1799"/>
        <v>9382</v>
      </c>
      <c r="M991" s="8">
        <f t="shared" si="1800"/>
        <v>1303022.1399999999</v>
      </c>
      <c r="N991" s="8">
        <f t="shared" si="1801"/>
        <v>5157.5400000000027</v>
      </c>
      <c r="O991" s="8">
        <f t="shared" si="1802"/>
        <v>0</v>
      </c>
      <c r="P991" s="8">
        <f t="shared" si="1803"/>
        <v>5527.8199999999961</v>
      </c>
      <c r="Q991" s="8">
        <f t="shared" si="1804"/>
        <v>11</v>
      </c>
      <c r="R991" s="8"/>
      <c r="T991" s="11">
        <f t="shared" si="1805"/>
        <v>45541</v>
      </c>
      <c r="U991" s="8">
        <f t="shared" si="1806"/>
        <v>6096</v>
      </c>
      <c r="V991" s="8">
        <f t="shared" si="1807"/>
        <v>609904.47000000044</v>
      </c>
      <c r="W991" s="8">
        <f t="shared" si="1808"/>
        <v>0</v>
      </c>
      <c r="X991" s="8">
        <f t="shared" si="1809"/>
        <v>0</v>
      </c>
      <c r="Y991" s="8">
        <f t="shared" si="1810"/>
        <v>11012.71</v>
      </c>
      <c r="Z991" s="8">
        <f t="shared" si="1811"/>
        <v>0</v>
      </c>
      <c r="AA991" s="8"/>
      <c r="AC991" s="11">
        <f t="shared" si="1812"/>
        <v>45541</v>
      </c>
      <c r="AD991" s="8">
        <f t="shared" si="1813"/>
        <v>13135</v>
      </c>
      <c r="AE991" s="8">
        <f t="shared" si="1814"/>
        <v>1669343.7499999998</v>
      </c>
      <c r="AF991" s="8">
        <f t="shared" si="1815"/>
        <v>12974.440000000006</v>
      </c>
      <c r="AG991" s="8">
        <f t="shared" si="1816"/>
        <v>0</v>
      </c>
      <c r="AH991" s="8">
        <f t="shared" si="1817"/>
        <v>14081.360000000013</v>
      </c>
      <c r="AI991" s="8">
        <f t="shared" si="1818"/>
        <v>132</v>
      </c>
      <c r="AJ991" s="8"/>
      <c r="AL991" s="11">
        <f t="shared" si="1819"/>
        <v>45541</v>
      </c>
      <c r="AM991" s="8">
        <f t="shared" si="1820"/>
        <v>10778</v>
      </c>
      <c r="AN991" s="8">
        <f t="shared" si="1821"/>
        <v>1423848.74</v>
      </c>
      <c r="AO991" s="8">
        <f t="shared" si="1822"/>
        <v>4191.4400000000005</v>
      </c>
      <c r="AP991" s="8">
        <f t="shared" si="1823"/>
        <v>0</v>
      </c>
      <c r="AQ991" s="8">
        <f t="shared" si="1824"/>
        <v>15362.440000000006</v>
      </c>
      <c r="AR991" s="8">
        <f t="shared" si="1825"/>
        <v>22</v>
      </c>
      <c r="AS991" s="8"/>
      <c r="AU991" s="11">
        <f t="shared" si="1826"/>
        <v>45541</v>
      </c>
      <c r="AV991" s="8">
        <f t="shared" si="1827"/>
        <v>10631</v>
      </c>
      <c r="AW991" s="8">
        <f t="shared" si="1828"/>
        <v>938549.15999999945</v>
      </c>
      <c r="AX991" s="8">
        <f t="shared" si="1829"/>
        <v>0</v>
      </c>
      <c r="AY991" s="8">
        <f t="shared" si="1830"/>
        <v>7336.4999999999973</v>
      </c>
      <c r="AZ991" s="8">
        <f t="shared" si="1831"/>
        <v>-716.46999999999991</v>
      </c>
      <c r="BA991" s="8">
        <f t="shared" si="1832"/>
        <v>40</v>
      </c>
      <c r="BB991" s="8"/>
      <c r="BD991" s="11">
        <f t="shared" si="1833"/>
        <v>45541</v>
      </c>
      <c r="BE991" s="8">
        <f t="shared" si="1834"/>
        <v>11859</v>
      </c>
      <c r="BF991" s="8">
        <f t="shared" si="1835"/>
        <v>1534088.8199999994</v>
      </c>
      <c r="BG991" s="8">
        <f t="shared" si="1836"/>
        <v>6716.77</v>
      </c>
      <c r="BH991" s="8">
        <f t="shared" si="1837"/>
        <v>0</v>
      </c>
      <c r="BI991" s="8">
        <f t="shared" si="1838"/>
        <v>5834.7499999999927</v>
      </c>
      <c r="BJ991" s="8">
        <f t="shared" si="1839"/>
        <v>1852</v>
      </c>
      <c r="BK991" s="8"/>
      <c r="BM991" s="11">
        <f t="shared" si="1840"/>
        <v>45541</v>
      </c>
      <c r="BN991" s="8">
        <f t="shared" si="1841"/>
        <v>12812</v>
      </c>
      <c r="BO991" s="8">
        <f t="shared" si="1842"/>
        <v>1695491.5899999999</v>
      </c>
      <c r="BP991" s="8">
        <f t="shared" si="1843"/>
        <v>8223.2900000000045</v>
      </c>
      <c r="BQ991" s="8">
        <f t="shared" si="1844"/>
        <v>0</v>
      </c>
      <c r="BR991" s="8">
        <f t="shared" si="1845"/>
        <v>32921.910000000011</v>
      </c>
      <c r="BS991" s="8">
        <f t="shared" si="1846"/>
        <v>128</v>
      </c>
      <c r="BT991" s="8"/>
      <c r="BV991" s="11">
        <f t="shared" si="1847"/>
        <v>45541</v>
      </c>
      <c r="BW991" s="8">
        <f t="shared" si="1848"/>
        <v>7462</v>
      </c>
      <c r="BX991" s="8">
        <f t="shared" si="1849"/>
        <v>591283.17999999993</v>
      </c>
      <c r="BY991" s="8">
        <f t="shared" si="1850"/>
        <v>8291.2599999999984</v>
      </c>
      <c r="BZ991" s="8">
        <f t="shared" si="1851"/>
        <v>0</v>
      </c>
      <c r="CA991" s="8">
        <f t="shared" si="1852"/>
        <v>7489.9400000000005</v>
      </c>
      <c r="CB991" s="8">
        <f t="shared" si="1853"/>
        <v>34</v>
      </c>
      <c r="CC991" s="8"/>
      <c r="CE991" s="11">
        <f t="shared" si="1854"/>
        <v>45541</v>
      </c>
      <c r="CF991" s="8">
        <f t="shared" si="1855"/>
        <v>8443</v>
      </c>
      <c r="CG991" s="8">
        <f t="shared" si="1856"/>
        <v>1047014.29</v>
      </c>
      <c r="CH991" s="8">
        <f t="shared" si="1857"/>
        <v>2270.1799999999998</v>
      </c>
      <c r="CI991" s="8">
        <f t="shared" si="1858"/>
        <v>25</v>
      </c>
      <c r="CJ991" s="8">
        <f t="shared" si="1859"/>
        <v>273.23</v>
      </c>
      <c r="CK991" s="8">
        <f t="shared" si="1860"/>
        <v>98</v>
      </c>
      <c r="CL991" s="8"/>
      <c r="CN991" s="11">
        <f t="shared" si="1861"/>
        <v>45541</v>
      </c>
      <c r="CO991" s="8">
        <f t="shared" si="1862"/>
        <v>16356</v>
      </c>
      <c r="CP991" s="8">
        <f t="shared" si="1863"/>
        <v>1851791.0700000012</v>
      </c>
      <c r="CQ991" s="8">
        <f t="shared" si="1864"/>
        <v>17064.62</v>
      </c>
      <c r="CR991" s="8">
        <f t="shared" si="1865"/>
        <v>98876.900000000125</v>
      </c>
      <c r="CS991" s="8">
        <f t="shared" si="1866"/>
        <v>13353.579999999998</v>
      </c>
      <c r="CT991" s="8">
        <f t="shared" si="1867"/>
        <v>777</v>
      </c>
      <c r="CU991" s="8"/>
      <c r="CW991" s="11">
        <f t="shared" si="1868"/>
        <v>45541</v>
      </c>
      <c r="CX991" s="8">
        <f t="shared" si="1869"/>
        <v>2942</v>
      </c>
      <c r="CY991" s="8">
        <f t="shared" si="1870"/>
        <v>188834.02000000011</v>
      </c>
      <c r="CZ991" s="8">
        <f t="shared" si="1871"/>
        <v>-4.5</v>
      </c>
      <c r="DA991" s="8">
        <f t="shared" si="1872"/>
        <v>1142</v>
      </c>
      <c r="DB991" s="8">
        <f t="shared" si="1873"/>
        <v>6971.76</v>
      </c>
      <c r="DC991" s="8">
        <f t="shared" si="1874"/>
        <v>36</v>
      </c>
      <c r="DD991" s="8"/>
      <c r="DF991" s="11">
        <f t="shared" si="1875"/>
        <v>45541</v>
      </c>
      <c r="DG991" s="8">
        <f t="shared" si="1876"/>
        <v>0</v>
      </c>
      <c r="DH991" s="8">
        <f t="shared" si="1877"/>
        <v>0</v>
      </c>
      <c r="DI991" s="8">
        <f t="shared" si="1878"/>
        <v>0</v>
      </c>
      <c r="DJ991" s="8">
        <f t="shared" si="1879"/>
        <v>0</v>
      </c>
      <c r="DK991" s="8">
        <f t="shared" si="1880"/>
        <v>0</v>
      </c>
      <c r="DL991" s="8">
        <f t="shared" si="1881"/>
        <v>0</v>
      </c>
      <c r="DM991" s="8"/>
      <c r="DO991" s="11">
        <f t="shared" si="1882"/>
        <v>45541</v>
      </c>
      <c r="DP991" s="8">
        <f t="shared" si="1883"/>
        <v>0</v>
      </c>
      <c r="DQ991" s="8">
        <f t="shared" si="1884"/>
        <v>0</v>
      </c>
      <c r="DR991" s="8">
        <f t="shared" si="1885"/>
        <v>0</v>
      </c>
      <c r="DS991" s="8">
        <f t="shared" si="1886"/>
        <v>0</v>
      </c>
      <c r="DT991" s="8">
        <f t="shared" si="1887"/>
        <v>0</v>
      </c>
      <c r="DU991" s="8">
        <f t="shared" si="1888"/>
        <v>0</v>
      </c>
      <c r="DV991" s="8"/>
      <c r="DX991" s="11">
        <f t="shared" si="1889"/>
        <v>45541</v>
      </c>
      <c r="DY991" s="8">
        <f t="shared" si="1890"/>
        <v>0</v>
      </c>
      <c r="DZ991" s="8">
        <f t="shared" si="1891"/>
        <v>0</v>
      </c>
      <c r="EA991" s="8">
        <f t="shared" si="1892"/>
        <v>0</v>
      </c>
      <c r="EB991" s="8">
        <f t="shared" si="1893"/>
        <v>0</v>
      </c>
      <c r="EC991" s="8">
        <f t="shared" si="1894"/>
        <v>0</v>
      </c>
      <c r="ED991" s="8">
        <f t="shared" si="1895"/>
        <v>0</v>
      </c>
      <c r="EE991" s="8"/>
    </row>
    <row r="992" spans="2:135" x14ac:dyDescent="0.3">
      <c r="B992" s="11">
        <f t="shared" si="1791"/>
        <v>45542</v>
      </c>
      <c r="C992" s="8">
        <f t="shared" si="1792"/>
        <v>10896</v>
      </c>
      <c r="D992" s="8">
        <f t="shared" si="1793"/>
        <v>1539217.7699999993</v>
      </c>
      <c r="E992" s="8">
        <f t="shared" si="1794"/>
        <v>0</v>
      </c>
      <c r="F992" s="8">
        <f t="shared" si="1795"/>
        <v>7298.4</v>
      </c>
      <c r="G992" s="8">
        <f t="shared" si="1796"/>
        <v>10400.720000000001</v>
      </c>
      <c r="H992" s="8">
        <f t="shared" si="1797"/>
        <v>90</v>
      </c>
      <c r="I992" s="8"/>
      <c r="K992" s="11">
        <f t="shared" si="1798"/>
        <v>45542</v>
      </c>
      <c r="L992" s="8">
        <f t="shared" si="1799"/>
        <v>9401</v>
      </c>
      <c r="M992" s="8">
        <f t="shared" si="1800"/>
        <v>1305568.8499999999</v>
      </c>
      <c r="N992" s="8">
        <f t="shared" si="1801"/>
        <v>5177.3500000000031</v>
      </c>
      <c r="O992" s="8">
        <f t="shared" si="1802"/>
        <v>0</v>
      </c>
      <c r="P992" s="8">
        <f t="shared" si="1803"/>
        <v>5527.8199999999961</v>
      </c>
      <c r="Q992" s="8">
        <f t="shared" si="1804"/>
        <v>11</v>
      </c>
      <c r="R992" s="8"/>
      <c r="T992" s="11">
        <f t="shared" si="1805"/>
        <v>45542</v>
      </c>
      <c r="U992" s="8">
        <f t="shared" si="1806"/>
        <v>6135</v>
      </c>
      <c r="V992" s="8">
        <f t="shared" si="1807"/>
        <v>614562.57000000041</v>
      </c>
      <c r="W992" s="8">
        <f t="shared" si="1808"/>
        <v>0</v>
      </c>
      <c r="X992" s="8">
        <f t="shared" si="1809"/>
        <v>0</v>
      </c>
      <c r="Y992" s="8">
        <f t="shared" si="1810"/>
        <v>11044.21</v>
      </c>
      <c r="Z992" s="8">
        <f t="shared" si="1811"/>
        <v>0</v>
      </c>
      <c r="AA992" s="8"/>
      <c r="AC992" s="11">
        <f t="shared" si="1812"/>
        <v>45542</v>
      </c>
      <c r="AD992" s="8">
        <f t="shared" si="1813"/>
        <v>13206</v>
      </c>
      <c r="AE992" s="8">
        <f t="shared" si="1814"/>
        <v>1678359.4099999997</v>
      </c>
      <c r="AF992" s="8">
        <f t="shared" si="1815"/>
        <v>13042.000000000005</v>
      </c>
      <c r="AG992" s="8">
        <f t="shared" si="1816"/>
        <v>0</v>
      </c>
      <c r="AH992" s="8">
        <f t="shared" si="1817"/>
        <v>14266.850000000013</v>
      </c>
      <c r="AI992" s="8">
        <f t="shared" si="1818"/>
        <v>132</v>
      </c>
      <c r="AJ992" s="8"/>
      <c r="AL992" s="11">
        <f t="shared" si="1819"/>
        <v>45542</v>
      </c>
      <c r="AM992" s="8">
        <f t="shared" si="1820"/>
        <v>10841</v>
      </c>
      <c r="AN992" s="8">
        <f t="shared" si="1821"/>
        <v>1431175.67</v>
      </c>
      <c r="AO992" s="8">
        <f t="shared" si="1822"/>
        <v>4221.9800000000005</v>
      </c>
      <c r="AP992" s="8">
        <f t="shared" si="1823"/>
        <v>0</v>
      </c>
      <c r="AQ992" s="8">
        <f t="shared" si="1824"/>
        <v>15431.940000000006</v>
      </c>
      <c r="AR992" s="8">
        <f t="shared" si="1825"/>
        <v>22</v>
      </c>
      <c r="AS992" s="8"/>
      <c r="AU992" s="11">
        <f t="shared" si="1826"/>
        <v>45542</v>
      </c>
      <c r="AV992" s="8">
        <f t="shared" si="1827"/>
        <v>10662</v>
      </c>
      <c r="AW992" s="8">
        <f t="shared" si="1828"/>
        <v>940705.34999999939</v>
      </c>
      <c r="AX992" s="8">
        <f t="shared" si="1829"/>
        <v>0</v>
      </c>
      <c r="AY992" s="8">
        <f t="shared" si="1830"/>
        <v>7358.4999999999973</v>
      </c>
      <c r="AZ992" s="8">
        <f t="shared" si="1831"/>
        <v>-691.46999999999991</v>
      </c>
      <c r="BA992" s="8">
        <f t="shared" si="1832"/>
        <v>40</v>
      </c>
      <c r="BB992" s="8"/>
      <c r="BD992" s="11">
        <f t="shared" si="1833"/>
        <v>45542</v>
      </c>
      <c r="BE992" s="8">
        <f t="shared" si="1834"/>
        <v>11904</v>
      </c>
      <c r="BF992" s="8">
        <f t="shared" si="1835"/>
        <v>1539654.3899999994</v>
      </c>
      <c r="BG992" s="8">
        <f t="shared" si="1836"/>
        <v>6766.64</v>
      </c>
      <c r="BH992" s="8">
        <f t="shared" si="1837"/>
        <v>0</v>
      </c>
      <c r="BI992" s="8">
        <f t="shared" si="1838"/>
        <v>5834.7499999999927</v>
      </c>
      <c r="BJ992" s="8">
        <f t="shared" si="1839"/>
        <v>1878</v>
      </c>
      <c r="BK992" s="8"/>
      <c r="BM992" s="11">
        <f t="shared" si="1840"/>
        <v>45542</v>
      </c>
      <c r="BN992" s="8">
        <f t="shared" si="1841"/>
        <v>12837</v>
      </c>
      <c r="BO992" s="8">
        <f t="shared" si="1842"/>
        <v>1698661.3299999998</v>
      </c>
      <c r="BP992" s="8">
        <f t="shared" si="1843"/>
        <v>8240.0400000000045</v>
      </c>
      <c r="BQ992" s="8">
        <f t="shared" si="1844"/>
        <v>0</v>
      </c>
      <c r="BR992" s="8">
        <f t="shared" si="1845"/>
        <v>33209.910000000011</v>
      </c>
      <c r="BS992" s="8">
        <f t="shared" si="1846"/>
        <v>130</v>
      </c>
      <c r="BT992" s="8"/>
      <c r="BV992" s="11">
        <f t="shared" si="1847"/>
        <v>45542</v>
      </c>
      <c r="BW992" s="8">
        <f t="shared" si="1848"/>
        <v>7462</v>
      </c>
      <c r="BX992" s="8">
        <f t="shared" si="1849"/>
        <v>591283.17999999993</v>
      </c>
      <c r="BY992" s="8">
        <f t="shared" si="1850"/>
        <v>8291.2599999999984</v>
      </c>
      <c r="BZ992" s="8">
        <f t="shared" si="1851"/>
        <v>0</v>
      </c>
      <c r="CA992" s="8">
        <f t="shared" si="1852"/>
        <v>7489.9400000000005</v>
      </c>
      <c r="CB992" s="8">
        <f t="shared" si="1853"/>
        <v>34</v>
      </c>
      <c r="CC992" s="8"/>
      <c r="CE992" s="11">
        <f t="shared" si="1854"/>
        <v>45542</v>
      </c>
      <c r="CF992" s="8">
        <f t="shared" si="1855"/>
        <v>8496</v>
      </c>
      <c r="CG992" s="8">
        <f t="shared" si="1856"/>
        <v>1054328.02</v>
      </c>
      <c r="CH992" s="8">
        <f t="shared" si="1857"/>
        <v>2349.6799999999998</v>
      </c>
      <c r="CI992" s="8">
        <f t="shared" si="1858"/>
        <v>25</v>
      </c>
      <c r="CJ992" s="8">
        <f t="shared" si="1859"/>
        <v>273.23</v>
      </c>
      <c r="CK992" s="8">
        <f t="shared" si="1860"/>
        <v>98</v>
      </c>
      <c r="CL992" s="8"/>
      <c r="CN992" s="11">
        <f t="shared" si="1861"/>
        <v>45542</v>
      </c>
      <c r="CO992" s="8">
        <f t="shared" si="1862"/>
        <v>16407</v>
      </c>
      <c r="CP992" s="8">
        <f t="shared" si="1863"/>
        <v>1856176.3400000012</v>
      </c>
      <c r="CQ992" s="8">
        <f t="shared" si="1864"/>
        <v>17101.62</v>
      </c>
      <c r="CR992" s="8">
        <f t="shared" si="1865"/>
        <v>99147.500000000131</v>
      </c>
      <c r="CS992" s="8">
        <f t="shared" si="1866"/>
        <v>13353.579999999998</v>
      </c>
      <c r="CT992" s="8">
        <f t="shared" si="1867"/>
        <v>777</v>
      </c>
      <c r="CU992" s="8"/>
      <c r="CW992" s="11">
        <f t="shared" si="1868"/>
        <v>45542</v>
      </c>
      <c r="CX992" s="8">
        <f t="shared" si="1869"/>
        <v>2942</v>
      </c>
      <c r="CY992" s="8">
        <f t="shared" si="1870"/>
        <v>188834.02000000011</v>
      </c>
      <c r="CZ992" s="8">
        <f t="shared" si="1871"/>
        <v>-4.5</v>
      </c>
      <c r="DA992" s="8">
        <f t="shared" si="1872"/>
        <v>1142</v>
      </c>
      <c r="DB992" s="8">
        <f t="shared" si="1873"/>
        <v>6971.76</v>
      </c>
      <c r="DC992" s="8">
        <f t="shared" si="1874"/>
        <v>36</v>
      </c>
      <c r="DD992" s="8"/>
      <c r="DF992" s="11">
        <f t="shared" si="1875"/>
        <v>45542</v>
      </c>
      <c r="DG992" s="8">
        <f t="shared" si="1876"/>
        <v>0</v>
      </c>
      <c r="DH992" s="8">
        <f t="shared" si="1877"/>
        <v>0</v>
      </c>
      <c r="DI992" s="8">
        <f t="shared" si="1878"/>
        <v>0</v>
      </c>
      <c r="DJ992" s="8">
        <f t="shared" si="1879"/>
        <v>0</v>
      </c>
      <c r="DK992" s="8">
        <f t="shared" si="1880"/>
        <v>0</v>
      </c>
      <c r="DL992" s="8">
        <f t="shared" si="1881"/>
        <v>0</v>
      </c>
      <c r="DM992" s="8"/>
      <c r="DO992" s="11">
        <f t="shared" si="1882"/>
        <v>45542</v>
      </c>
      <c r="DP992" s="8">
        <f t="shared" si="1883"/>
        <v>0</v>
      </c>
      <c r="DQ992" s="8">
        <f t="shared" si="1884"/>
        <v>0</v>
      </c>
      <c r="DR992" s="8">
        <f t="shared" si="1885"/>
        <v>0</v>
      </c>
      <c r="DS992" s="8">
        <f t="shared" si="1886"/>
        <v>0</v>
      </c>
      <c r="DT992" s="8">
        <f t="shared" si="1887"/>
        <v>0</v>
      </c>
      <c r="DU992" s="8">
        <f t="shared" si="1888"/>
        <v>0</v>
      </c>
      <c r="DV992" s="8"/>
      <c r="DX992" s="11">
        <f t="shared" si="1889"/>
        <v>45542</v>
      </c>
      <c r="DY992" s="8">
        <f t="shared" si="1890"/>
        <v>0</v>
      </c>
      <c r="DZ992" s="8">
        <f t="shared" si="1891"/>
        <v>0</v>
      </c>
      <c r="EA992" s="8">
        <f t="shared" si="1892"/>
        <v>0</v>
      </c>
      <c r="EB992" s="8">
        <f t="shared" si="1893"/>
        <v>0</v>
      </c>
      <c r="EC992" s="8">
        <f t="shared" si="1894"/>
        <v>0</v>
      </c>
      <c r="ED992" s="8">
        <f t="shared" si="1895"/>
        <v>0</v>
      </c>
      <c r="EE992" s="8"/>
    </row>
    <row r="993" spans="2:135" x14ac:dyDescent="0.3">
      <c r="B993" s="11">
        <f t="shared" si="1791"/>
        <v>45543</v>
      </c>
      <c r="C993" s="8">
        <f t="shared" si="1792"/>
        <v>10946</v>
      </c>
      <c r="D993" s="8">
        <f t="shared" si="1793"/>
        <v>1546324.8399999994</v>
      </c>
      <c r="E993" s="8">
        <f t="shared" si="1794"/>
        <v>0</v>
      </c>
      <c r="F993" s="8">
        <f t="shared" si="1795"/>
        <v>7334.4</v>
      </c>
      <c r="G993" s="8">
        <f t="shared" si="1796"/>
        <v>10400.720000000001</v>
      </c>
      <c r="H993" s="8">
        <f t="shared" si="1797"/>
        <v>90</v>
      </c>
      <c r="I993" s="8"/>
      <c r="K993" s="11">
        <f t="shared" si="1798"/>
        <v>45543</v>
      </c>
      <c r="L993" s="8">
        <f t="shared" si="1799"/>
        <v>9423</v>
      </c>
      <c r="M993" s="8">
        <f t="shared" si="1800"/>
        <v>1308705.68</v>
      </c>
      <c r="N993" s="8">
        <f t="shared" si="1801"/>
        <v>5200.9200000000028</v>
      </c>
      <c r="O993" s="8">
        <f t="shared" si="1802"/>
        <v>0</v>
      </c>
      <c r="P993" s="8">
        <f t="shared" si="1803"/>
        <v>5532.7699999999959</v>
      </c>
      <c r="Q993" s="8">
        <f t="shared" si="1804"/>
        <v>11</v>
      </c>
      <c r="R993" s="8"/>
      <c r="T993" s="11">
        <f t="shared" si="1805"/>
        <v>45543</v>
      </c>
      <c r="U993" s="8">
        <f t="shared" si="1806"/>
        <v>6160</v>
      </c>
      <c r="V993" s="8">
        <f t="shared" si="1807"/>
        <v>617315.42000000039</v>
      </c>
      <c r="W993" s="8">
        <f t="shared" si="1808"/>
        <v>0</v>
      </c>
      <c r="X993" s="8">
        <f t="shared" si="1809"/>
        <v>0</v>
      </c>
      <c r="Y993" s="8">
        <f t="shared" si="1810"/>
        <v>11069.25</v>
      </c>
      <c r="Z993" s="8">
        <f t="shared" si="1811"/>
        <v>0</v>
      </c>
      <c r="AA993" s="8"/>
      <c r="AC993" s="11">
        <f t="shared" si="1812"/>
        <v>45543</v>
      </c>
      <c r="AD993" s="8">
        <f t="shared" si="1813"/>
        <v>13277</v>
      </c>
      <c r="AE993" s="8">
        <f t="shared" si="1814"/>
        <v>1687851.8699999996</v>
      </c>
      <c r="AF993" s="8">
        <f t="shared" si="1815"/>
        <v>13086.410000000005</v>
      </c>
      <c r="AG993" s="8">
        <f t="shared" si="1816"/>
        <v>0</v>
      </c>
      <c r="AH993" s="8">
        <f t="shared" si="1817"/>
        <v>14276.750000000013</v>
      </c>
      <c r="AI993" s="8">
        <f t="shared" si="1818"/>
        <v>132</v>
      </c>
      <c r="AJ993" s="8"/>
      <c r="AL993" s="11">
        <f t="shared" si="1819"/>
        <v>45543</v>
      </c>
      <c r="AM993" s="8">
        <f t="shared" si="1820"/>
        <v>10901</v>
      </c>
      <c r="AN993" s="8">
        <f t="shared" si="1821"/>
        <v>1438242.8299999998</v>
      </c>
      <c r="AO993" s="8">
        <f t="shared" si="1822"/>
        <v>4263.63</v>
      </c>
      <c r="AP993" s="8">
        <f t="shared" si="1823"/>
        <v>0</v>
      </c>
      <c r="AQ993" s="8">
        <f t="shared" si="1824"/>
        <v>15581.940000000006</v>
      </c>
      <c r="AR993" s="8">
        <f t="shared" si="1825"/>
        <v>22</v>
      </c>
      <c r="AS993" s="8"/>
      <c r="AU993" s="11">
        <f t="shared" si="1826"/>
        <v>45543</v>
      </c>
      <c r="AV993" s="8">
        <f t="shared" si="1827"/>
        <v>10692</v>
      </c>
      <c r="AW993" s="8">
        <f t="shared" si="1828"/>
        <v>942872.55999999936</v>
      </c>
      <c r="AX993" s="8">
        <f t="shared" si="1829"/>
        <v>0</v>
      </c>
      <c r="AY993" s="8">
        <f t="shared" si="1830"/>
        <v>7383.4999999999973</v>
      </c>
      <c r="AZ993" s="8">
        <f t="shared" si="1831"/>
        <v>-691.46999999999991</v>
      </c>
      <c r="BA993" s="8">
        <f t="shared" si="1832"/>
        <v>40</v>
      </c>
      <c r="BB993" s="8"/>
      <c r="BD993" s="11">
        <f t="shared" si="1833"/>
        <v>45543</v>
      </c>
      <c r="BE993" s="8">
        <f t="shared" si="1834"/>
        <v>11933</v>
      </c>
      <c r="BF993" s="8">
        <f t="shared" si="1835"/>
        <v>1543757.6799999995</v>
      </c>
      <c r="BG993" s="8">
        <f t="shared" si="1836"/>
        <v>6784.1900000000005</v>
      </c>
      <c r="BH993" s="8">
        <f t="shared" si="1837"/>
        <v>0</v>
      </c>
      <c r="BI993" s="8">
        <f t="shared" si="1838"/>
        <v>5834.7499999999927</v>
      </c>
      <c r="BJ993" s="8">
        <f t="shared" si="1839"/>
        <v>1904</v>
      </c>
      <c r="BK993" s="8"/>
      <c r="BM993" s="11">
        <f t="shared" si="1840"/>
        <v>45543</v>
      </c>
      <c r="BN993" s="8">
        <f t="shared" si="1841"/>
        <v>12858</v>
      </c>
      <c r="BO993" s="8">
        <f t="shared" si="1842"/>
        <v>1701113.0399999998</v>
      </c>
      <c r="BP993" s="8">
        <f t="shared" si="1843"/>
        <v>8233.9900000000052</v>
      </c>
      <c r="BQ993" s="8">
        <f t="shared" si="1844"/>
        <v>0</v>
      </c>
      <c r="BR993" s="8">
        <f t="shared" si="1845"/>
        <v>33310.540000000008</v>
      </c>
      <c r="BS993" s="8">
        <f t="shared" si="1846"/>
        <v>132</v>
      </c>
      <c r="BT993" s="8"/>
      <c r="BV993" s="11">
        <f t="shared" si="1847"/>
        <v>45543</v>
      </c>
      <c r="BW993" s="8">
        <f t="shared" si="1848"/>
        <v>7462</v>
      </c>
      <c r="BX993" s="8">
        <f t="shared" si="1849"/>
        <v>591283.17999999993</v>
      </c>
      <c r="BY993" s="8">
        <f t="shared" si="1850"/>
        <v>8291.2599999999984</v>
      </c>
      <c r="BZ993" s="8">
        <f t="shared" si="1851"/>
        <v>0</v>
      </c>
      <c r="CA993" s="8">
        <f t="shared" si="1852"/>
        <v>7489.9400000000005</v>
      </c>
      <c r="CB993" s="8">
        <f t="shared" si="1853"/>
        <v>34</v>
      </c>
      <c r="CC993" s="8"/>
      <c r="CE993" s="11">
        <f t="shared" si="1854"/>
        <v>45543</v>
      </c>
      <c r="CF993" s="8">
        <f t="shared" si="1855"/>
        <v>8522</v>
      </c>
      <c r="CG993" s="8">
        <f t="shared" si="1856"/>
        <v>1057454.32</v>
      </c>
      <c r="CH993" s="8">
        <f t="shared" si="1857"/>
        <v>2364.6799999999998</v>
      </c>
      <c r="CI993" s="8">
        <f t="shared" si="1858"/>
        <v>25</v>
      </c>
      <c r="CJ993" s="8">
        <f t="shared" si="1859"/>
        <v>273.23</v>
      </c>
      <c r="CK993" s="8">
        <f t="shared" si="1860"/>
        <v>98</v>
      </c>
      <c r="CL993" s="8"/>
      <c r="CN993" s="11">
        <f t="shared" si="1861"/>
        <v>45543</v>
      </c>
      <c r="CO993" s="8">
        <f t="shared" si="1862"/>
        <v>16456</v>
      </c>
      <c r="CP993" s="8">
        <f t="shared" si="1863"/>
        <v>1860770.9200000013</v>
      </c>
      <c r="CQ993" s="8">
        <f t="shared" si="1864"/>
        <v>17165.62</v>
      </c>
      <c r="CR993" s="8">
        <f t="shared" si="1865"/>
        <v>99427.970000000132</v>
      </c>
      <c r="CS993" s="8">
        <f t="shared" si="1866"/>
        <v>13378.579999999998</v>
      </c>
      <c r="CT993" s="8">
        <f t="shared" si="1867"/>
        <v>777</v>
      </c>
      <c r="CU993" s="8"/>
      <c r="CW993" s="11">
        <f t="shared" si="1868"/>
        <v>45543</v>
      </c>
      <c r="CX993" s="8">
        <f t="shared" si="1869"/>
        <v>2942</v>
      </c>
      <c r="CY993" s="8">
        <f t="shared" si="1870"/>
        <v>188834.02000000011</v>
      </c>
      <c r="CZ993" s="8">
        <f t="shared" si="1871"/>
        <v>-4.5</v>
      </c>
      <c r="DA993" s="8">
        <f t="shared" si="1872"/>
        <v>1142</v>
      </c>
      <c r="DB993" s="8">
        <f t="shared" si="1873"/>
        <v>6971.76</v>
      </c>
      <c r="DC993" s="8">
        <f t="shared" si="1874"/>
        <v>36</v>
      </c>
      <c r="DD993" s="8"/>
      <c r="DF993" s="11">
        <f t="shared" si="1875"/>
        <v>45543</v>
      </c>
      <c r="DG993" s="8">
        <f t="shared" si="1876"/>
        <v>0</v>
      </c>
      <c r="DH993" s="8">
        <f t="shared" si="1877"/>
        <v>0</v>
      </c>
      <c r="DI993" s="8">
        <f t="shared" si="1878"/>
        <v>0</v>
      </c>
      <c r="DJ993" s="8">
        <f t="shared" si="1879"/>
        <v>0</v>
      </c>
      <c r="DK993" s="8">
        <f t="shared" si="1880"/>
        <v>0</v>
      </c>
      <c r="DL993" s="8">
        <f t="shared" si="1881"/>
        <v>0</v>
      </c>
      <c r="DM993" s="8"/>
      <c r="DO993" s="11">
        <f t="shared" si="1882"/>
        <v>45543</v>
      </c>
      <c r="DP993" s="8">
        <f t="shared" si="1883"/>
        <v>0</v>
      </c>
      <c r="DQ993" s="8">
        <f t="shared" si="1884"/>
        <v>0</v>
      </c>
      <c r="DR993" s="8">
        <f t="shared" si="1885"/>
        <v>0</v>
      </c>
      <c r="DS993" s="8">
        <f t="shared" si="1886"/>
        <v>0</v>
      </c>
      <c r="DT993" s="8">
        <f t="shared" si="1887"/>
        <v>0</v>
      </c>
      <c r="DU993" s="8">
        <f t="shared" si="1888"/>
        <v>0</v>
      </c>
      <c r="DV993" s="8"/>
      <c r="DX993" s="11">
        <f t="shared" si="1889"/>
        <v>45543</v>
      </c>
      <c r="DY993" s="8">
        <f t="shared" si="1890"/>
        <v>0</v>
      </c>
      <c r="DZ993" s="8">
        <f t="shared" si="1891"/>
        <v>0</v>
      </c>
      <c r="EA993" s="8">
        <f t="shared" si="1892"/>
        <v>0</v>
      </c>
      <c r="EB993" s="8">
        <f t="shared" si="1893"/>
        <v>0</v>
      </c>
      <c r="EC993" s="8">
        <f t="shared" si="1894"/>
        <v>0</v>
      </c>
      <c r="ED993" s="8">
        <f t="shared" si="1895"/>
        <v>0</v>
      </c>
      <c r="EE993" s="8"/>
    </row>
    <row r="994" spans="2:135" x14ac:dyDescent="0.3">
      <c r="B994" s="11">
        <f t="shared" si="1791"/>
        <v>45544</v>
      </c>
      <c r="C994" s="8">
        <f t="shared" si="1792"/>
        <v>11008</v>
      </c>
      <c r="D994" s="8">
        <f t="shared" si="1793"/>
        <v>1555937.0299999993</v>
      </c>
      <c r="E994" s="8">
        <f t="shared" si="1794"/>
        <v>0</v>
      </c>
      <c r="F994" s="8">
        <f t="shared" si="1795"/>
        <v>7358.4</v>
      </c>
      <c r="G994" s="8">
        <f t="shared" si="1796"/>
        <v>10400.720000000001</v>
      </c>
      <c r="H994" s="8">
        <f t="shared" si="1797"/>
        <v>90</v>
      </c>
      <c r="I994" s="8"/>
      <c r="K994" s="11">
        <f t="shared" si="1798"/>
        <v>45544</v>
      </c>
      <c r="L994" s="8">
        <f t="shared" si="1799"/>
        <v>9463</v>
      </c>
      <c r="M994" s="8">
        <f t="shared" si="1800"/>
        <v>1314392.28</v>
      </c>
      <c r="N994" s="8">
        <f t="shared" si="1801"/>
        <v>5236.5300000000025</v>
      </c>
      <c r="O994" s="8">
        <f t="shared" si="1802"/>
        <v>0</v>
      </c>
      <c r="P994" s="8">
        <f t="shared" si="1803"/>
        <v>5532.7699999999959</v>
      </c>
      <c r="Q994" s="8">
        <f t="shared" si="1804"/>
        <v>11</v>
      </c>
      <c r="R994" s="8"/>
      <c r="T994" s="11">
        <f t="shared" si="1805"/>
        <v>45544</v>
      </c>
      <c r="U994" s="8">
        <f t="shared" si="1806"/>
        <v>6190</v>
      </c>
      <c r="V994" s="8">
        <f t="shared" si="1807"/>
        <v>619964.08000000042</v>
      </c>
      <c r="W994" s="8">
        <f t="shared" si="1808"/>
        <v>0</v>
      </c>
      <c r="X994" s="8">
        <f t="shared" si="1809"/>
        <v>0</v>
      </c>
      <c r="Y994" s="8">
        <f t="shared" si="1810"/>
        <v>11088.5</v>
      </c>
      <c r="Z994" s="8">
        <f t="shared" si="1811"/>
        <v>0</v>
      </c>
      <c r="AA994" s="8"/>
      <c r="AC994" s="11">
        <f t="shared" si="1812"/>
        <v>45544</v>
      </c>
      <c r="AD994" s="8">
        <f t="shared" si="1813"/>
        <v>13354</v>
      </c>
      <c r="AE994" s="8">
        <f t="shared" si="1814"/>
        <v>1698613.2099999997</v>
      </c>
      <c r="AF994" s="8">
        <f t="shared" si="1815"/>
        <v>13120.640000000005</v>
      </c>
      <c r="AG994" s="8">
        <f t="shared" si="1816"/>
        <v>0</v>
      </c>
      <c r="AH994" s="8">
        <f t="shared" si="1817"/>
        <v>14272.520000000013</v>
      </c>
      <c r="AI994" s="8">
        <f t="shared" si="1818"/>
        <v>132</v>
      </c>
      <c r="AJ994" s="8"/>
      <c r="AL994" s="11">
        <f t="shared" si="1819"/>
        <v>45544</v>
      </c>
      <c r="AM994" s="8">
        <f t="shared" si="1820"/>
        <v>10971</v>
      </c>
      <c r="AN994" s="8">
        <f t="shared" si="1821"/>
        <v>1446465.9699999997</v>
      </c>
      <c r="AO994" s="8">
        <f t="shared" si="1822"/>
        <v>4283.0600000000004</v>
      </c>
      <c r="AP994" s="8">
        <f t="shared" si="1823"/>
        <v>0</v>
      </c>
      <c r="AQ994" s="8">
        <f t="shared" si="1824"/>
        <v>15570.960000000006</v>
      </c>
      <c r="AR994" s="8">
        <f t="shared" si="1825"/>
        <v>22</v>
      </c>
      <c r="AS994" s="8"/>
      <c r="AU994" s="11">
        <f t="shared" si="1826"/>
        <v>45544</v>
      </c>
      <c r="AV994" s="8">
        <f t="shared" si="1827"/>
        <v>10729</v>
      </c>
      <c r="AW994" s="8">
        <f t="shared" si="1828"/>
        <v>946002.36999999941</v>
      </c>
      <c r="AX994" s="8">
        <f t="shared" si="1829"/>
        <v>0</v>
      </c>
      <c r="AY994" s="8">
        <f t="shared" si="1830"/>
        <v>7410.4999999999973</v>
      </c>
      <c r="AZ994" s="8">
        <f t="shared" si="1831"/>
        <v>-691.46999999999991</v>
      </c>
      <c r="BA994" s="8">
        <f t="shared" si="1832"/>
        <v>40</v>
      </c>
      <c r="BB994" s="8"/>
      <c r="BD994" s="11">
        <f t="shared" si="1833"/>
        <v>45544</v>
      </c>
      <c r="BE994" s="8">
        <f t="shared" si="1834"/>
        <v>11979</v>
      </c>
      <c r="BF994" s="8">
        <f t="shared" si="1835"/>
        <v>1551054.7699999996</v>
      </c>
      <c r="BG994" s="8">
        <f t="shared" si="1836"/>
        <v>6802.6200000000008</v>
      </c>
      <c r="BH994" s="8">
        <f t="shared" si="1837"/>
        <v>0</v>
      </c>
      <c r="BI994" s="8">
        <f t="shared" si="1838"/>
        <v>5834.7499999999927</v>
      </c>
      <c r="BJ994" s="8">
        <f t="shared" si="1839"/>
        <v>1930</v>
      </c>
      <c r="BK994" s="8"/>
      <c r="BM994" s="11">
        <f t="shared" si="1840"/>
        <v>45544</v>
      </c>
      <c r="BN994" s="8">
        <f t="shared" si="1841"/>
        <v>12912</v>
      </c>
      <c r="BO994" s="8">
        <f t="shared" si="1842"/>
        <v>1707643.0099999998</v>
      </c>
      <c r="BP994" s="8">
        <f t="shared" si="1843"/>
        <v>8260.9700000000048</v>
      </c>
      <c r="BQ994" s="8">
        <f t="shared" si="1844"/>
        <v>0</v>
      </c>
      <c r="BR994" s="8">
        <f t="shared" si="1845"/>
        <v>33310.540000000008</v>
      </c>
      <c r="BS994" s="8">
        <f t="shared" si="1846"/>
        <v>134</v>
      </c>
      <c r="BT994" s="8"/>
      <c r="BV994" s="11">
        <f t="shared" si="1847"/>
        <v>45544</v>
      </c>
      <c r="BW994" s="8">
        <f t="shared" si="1848"/>
        <v>7462</v>
      </c>
      <c r="BX994" s="8">
        <f t="shared" si="1849"/>
        <v>591283.17999999993</v>
      </c>
      <c r="BY994" s="8">
        <f t="shared" si="1850"/>
        <v>8291.2599999999984</v>
      </c>
      <c r="BZ994" s="8">
        <f t="shared" si="1851"/>
        <v>0</v>
      </c>
      <c r="CA994" s="8">
        <f t="shared" si="1852"/>
        <v>7489.9400000000005</v>
      </c>
      <c r="CB994" s="8">
        <f t="shared" si="1853"/>
        <v>34</v>
      </c>
      <c r="CC994" s="8"/>
      <c r="CE994" s="11">
        <f t="shared" si="1854"/>
        <v>45544</v>
      </c>
      <c r="CF994" s="8">
        <f t="shared" si="1855"/>
        <v>8566</v>
      </c>
      <c r="CG994" s="8">
        <f t="shared" si="1856"/>
        <v>1062837.4200000002</v>
      </c>
      <c r="CH994" s="8">
        <f t="shared" si="1857"/>
        <v>2404.6799999999998</v>
      </c>
      <c r="CI994" s="8">
        <f t="shared" si="1858"/>
        <v>25</v>
      </c>
      <c r="CJ994" s="8">
        <f t="shared" si="1859"/>
        <v>273.23</v>
      </c>
      <c r="CK994" s="8">
        <f t="shared" si="1860"/>
        <v>98</v>
      </c>
      <c r="CL994" s="8"/>
      <c r="CN994" s="11">
        <f t="shared" si="1861"/>
        <v>45544</v>
      </c>
      <c r="CO994" s="8">
        <f t="shared" si="1862"/>
        <v>16524</v>
      </c>
      <c r="CP994" s="8">
        <f t="shared" si="1863"/>
        <v>1867469.9200000013</v>
      </c>
      <c r="CQ994" s="8">
        <f t="shared" si="1864"/>
        <v>17192.12</v>
      </c>
      <c r="CR994" s="8">
        <f t="shared" si="1865"/>
        <v>99684.710000000137</v>
      </c>
      <c r="CS994" s="8">
        <f t="shared" si="1866"/>
        <v>13403.579999999998</v>
      </c>
      <c r="CT994" s="8">
        <f t="shared" si="1867"/>
        <v>777</v>
      </c>
      <c r="CU994" s="8"/>
      <c r="CW994" s="11">
        <f t="shared" si="1868"/>
        <v>45544</v>
      </c>
      <c r="CX994" s="8">
        <f t="shared" si="1869"/>
        <v>2942</v>
      </c>
      <c r="CY994" s="8">
        <f t="shared" si="1870"/>
        <v>188834.02000000011</v>
      </c>
      <c r="CZ994" s="8">
        <f t="shared" si="1871"/>
        <v>-4.5</v>
      </c>
      <c r="DA994" s="8">
        <f t="shared" si="1872"/>
        <v>1142</v>
      </c>
      <c r="DB994" s="8">
        <f t="shared" si="1873"/>
        <v>6971.76</v>
      </c>
      <c r="DC994" s="8">
        <f t="shared" si="1874"/>
        <v>36</v>
      </c>
      <c r="DD994" s="8"/>
      <c r="DF994" s="11">
        <f t="shared" si="1875"/>
        <v>45544</v>
      </c>
      <c r="DG994" s="8">
        <f t="shared" si="1876"/>
        <v>0</v>
      </c>
      <c r="DH994" s="8">
        <f t="shared" si="1877"/>
        <v>0</v>
      </c>
      <c r="DI994" s="8">
        <f t="shared" si="1878"/>
        <v>0</v>
      </c>
      <c r="DJ994" s="8">
        <f t="shared" si="1879"/>
        <v>0</v>
      </c>
      <c r="DK994" s="8">
        <f t="shared" si="1880"/>
        <v>0</v>
      </c>
      <c r="DL994" s="8">
        <f t="shared" si="1881"/>
        <v>0</v>
      </c>
      <c r="DM994" s="8"/>
      <c r="DO994" s="11">
        <f t="shared" si="1882"/>
        <v>45544</v>
      </c>
      <c r="DP994" s="8">
        <f t="shared" si="1883"/>
        <v>0</v>
      </c>
      <c r="DQ994" s="8">
        <f t="shared" si="1884"/>
        <v>0</v>
      </c>
      <c r="DR994" s="8">
        <f t="shared" si="1885"/>
        <v>0</v>
      </c>
      <c r="DS994" s="8">
        <f t="shared" si="1886"/>
        <v>0</v>
      </c>
      <c r="DT994" s="8">
        <f t="shared" si="1887"/>
        <v>0</v>
      </c>
      <c r="DU994" s="8">
        <f t="shared" si="1888"/>
        <v>0</v>
      </c>
      <c r="DV994" s="8"/>
      <c r="DX994" s="11">
        <f t="shared" si="1889"/>
        <v>45544</v>
      </c>
      <c r="DY994" s="8">
        <f t="shared" si="1890"/>
        <v>0</v>
      </c>
      <c r="DZ994" s="8">
        <f t="shared" si="1891"/>
        <v>0</v>
      </c>
      <c r="EA994" s="8">
        <f t="shared" si="1892"/>
        <v>0</v>
      </c>
      <c r="EB994" s="8">
        <f t="shared" si="1893"/>
        <v>0</v>
      </c>
      <c r="EC994" s="8">
        <f t="shared" si="1894"/>
        <v>0</v>
      </c>
      <c r="ED994" s="8">
        <f t="shared" si="1895"/>
        <v>0</v>
      </c>
      <c r="EE994" s="8"/>
    </row>
    <row r="995" spans="2:135" x14ac:dyDescent="0.3">
      <c r="B995" s="11">
        <f t="shared" si="1791"/>
        <v>45545</v>
      </c>
      <c r="C995" s="8">
        <f t="shared" si="1792"/>
        <v>11068</v>
      </c>
      <c r="D995" s="8">
        <f t="shared" si="1793"/>
        <v>1564963.1199999994</v>
      </c>
      <c r="E995" s="8">
        <f t="shared" si="1794"/>
        <v>0</v>
      </c>
      <c r="F995" s="8">
        <f t="shared" si="1795"/>
        <v>7418.4</v>
      </c>
      <c r="G995" s="8">
        <f t="shared" si="1796"/>
        <v>10400.720000000001</v>
      </c>
      <c r="H995" s="8">
        <f t="shared" si="1797"/>
        <v>90</v>
      </c>
      <c r="I995" s="8"/>
      <c r="K995" s="11">
        <f t="shared" si="1798"/>
        <v>45545</v>
      </c>
      <c r="L995" s="8">
        <f t="shared" si="1799"/>
        <v>9508</v>
      </c>
      <c r="M995" s="8">
        <f t="shared" si="1800"/>
        <v>1320712.69</v>
      </c>
      <c r="N995" s="8">
        <f t="shared" si="1801"/>
        <v>5253.510000000002</v>
      </c>
      <c r="O995" s="8">
        <f t="shared" si="1802"/>
        <v>0</v>
      </c>
      <c r="P995" s="8">
        <f t="shared" si="1803"/>
        <v>5567.7699999999959</v>
      </c>
      <c r="Q995" s="8">
        <f t="shared" si="1804"/>
        <v>11</v>
      </c>
      <c r="R995" s="8"/>
      <c r="T995" s="11">
        <f t="shared" si="1805"/>
        <v>45545</v>
      </c>
      <c r="U995" s="8">
        <f t="shared" si="1806"/>
        <v>6230</v>
      </c>
      <c r="V995" s="8">
        <f t="shared" si="1807"/>
        <v>624377.84000000043</v>
      </c>
      <c r="W995" s="8">
        <f t="shared" si="1808"/>
        <v>0</v>
      </c>
      <c r="X995" s="8">
        <f t="shared" si="1809"/>
        <v>0</v>
      </c>
      <c r="Y995" s="8">
        <f t="shared" si="1810"/>
        <v>11124</v>
      </c>
      <c r="Z995" s="8">
        <f t="shared" si="1811"/>
        <v>0</v>
      </c>
      <c r="AA995" s="8"/>
      <c r="AC995" s="11">
        <f t="shared" si="1812"/>
        <v>45545</v>
      </c>
      <c r="AD995" s="8">
        <f t="shared" si="1813"/>
        <v>13433</v>
      </c>
      <c r="AE995" s="8">
        <f t="shared" si="1814"/>
        <v>1710609.5599999998</v>
      </c>
      <c r="AF995" s="8">
        <f t="shared" si="1815"/>
        <v>13153.970000000005</v>
      </c>
      <c r="AG995" s="8">
        <f t="shared" si="1816"/>
        <v>0</v>
      </c>
      <c r="AH995" s="8">
        <f t="shared" si="1817"/>
        <v>14277.470000000014</v>
      </c>
      <c r="AI995" s="8">
        <f t="shared" si="1818"/>
        <v>132</v>
      </c>
      <c r="AJ995" s="8"/>
      <c r="AL995" s="11">
        <f t="shared" si="1819"/>
        <v>45545</v>
      </c>
      <c r="AM995" s="8">
        <f t="shared" si="1820"/>
        <v>11041</v>
      </c>
      <c r="AN995" s="8">
        <f t="shared" si="1821"/>
        <v>1455113.2599999998</v>
      </c>
      <c r="AO995" s="8">
        <f t="shared" si="1822"/>
        <v>4312.67</v>
      </c>
      <c r="AP995" s="8">
        <f t="shared" si="1823"/>
        <v>0</v>
      </c>
      <c r="AQ995" s="8">
        <f t="shared" si="1824"/>
        <v>15570.960000000006</v>
      </c>
      <c r="AR995" s="8">
        <f t="shared" si="1825"/>
        <v>22</v>
      </c>
      <c r="AS995" s="8"/>
      <c r="AU995" s="11">
        <f t="shared" si="1826"/>
        <v>45545</v>
      </c>
      <c r="AV995" s="8">
        <f t="shared" si="1827"/>
        <v>10770</v>
      </c>
      <c r="AW995" s="8">
        <f t="shared" si="1828"/>
        <v>949818.79999999946</v>
      </c>
      <c r="AX995" s="8">
        <f t="shared" si="1829"/>
        <v>0</v>
      </c>
      <c r="AY995" s="8">
        <f t="shared" si="1830"/>
        <v>7421.4999999999973</v>
      </c>
      <c r="AZ995" s="8">
        <f t="shared" si="1831"/>
        <v>-691.46999999999991</v>
      </c>
      <c r="BA995" s="8">
        <f t="shared" si="1832"/>
        <v>40</v>
      </c>
      <c r="BB995" s="8"/>
      <c r="BD995" s="11">
        <f t="shared" si="1833"/>
        <v>45545</v>
      </c>
      <c r="BE995" s="8">
        <f t="shared" si="1834"/>
        <v>12025</v>
      </c>
      <c r="BF995" s="8">
        <f t="shared" si="1835"/>
        <v>1558953.2099999995</v>
      </c>
      <c r="BG995" s="8">
        <f t="shared" si="1836"/>
        <v>6826.6400000000012</v>
      </c>
      <c r="BH995" s="8">
        <f t="shared" si="1837"/>
        <v>0</v>
      </c>
      <c r="BI995" s="8">
        <f t="shared" si="1838"/>
        <v>5839.6999999999925</v>
      </c>
      <c r="BJ995" s="8">
        <f t="shared" si="1839"/>
        <v>1956</v>
      </c>
      <c r="BK995" s="8"/>
      <c r="BM995" s="11">
        <f t="shared" si="1840"/>
        <v>45545</v>
      </c>
      <c r="BN995" s="8">
        <f t="shared" si="1841"/>
        <v>12950</v>
      </c>
      <c r="BO995" s="8">
        <f t="shared" si="1842"/>
        <v>1712134.5099999998</v>
      </c>
      <c r="BP995" s="8">
        <f t="shared" si="1843"/>
        <v>8255.850000000004</v>
      </c>
      <c r="BQ995" s="8">
        <f t="shared" si="1844"/>
        <v>0</v>
      </c>
      <c r="BR995" s="8">
        <f t="shared" si="1845"/>
        <v>33360.540000000008</v>
      </c>
      <c r="BS995" s="8">
        <f t="shared" si="1846"/>
        <v>136</v>
      </c>
      <c r="BT995" s="8"/>
      <c r="BV995" s="11">
        <f t="shared" si="1847"/>
        <v>45545</v>
      </c>
      <c r="BW995" s="8">
        <f t="shared" si="1848"/>
        <v>7462</v>
      </c>
      <c r="BX995" s="8">
        <f t="shared" si="1849"/>
        <v>591283.17999999993</v>
      </c>
      <c r="BY995" s="8">
        <f t="shared" si="1850"/>
        <v>8291.2599999999984</v>
      </c>
      <c r="BZ995" s="8">
        <f t="shared" si="1851"/>
        <v>0</v>
      </c>
      <c r="CA995" s="8">
        <f t="shared" si="1852"/>
        <v>7489.9400000000005</v>
      </c>
      <c r="CB995" s="8">
        <f t="shared" si="1853"/>
        <v>34</v>
      </c>
      <c r="CC995" s="8"/>
      <c r="CE995" s="11">
        <f t="shared" si="1854"/>
        <v>45545</v>
      </c>
      <c r="CF995" s="8">
        <f t="shared" si="1855"/>
        <v>8617</v>
      </c>
      <c r="CG995" s="8">
        <f t="shared" si="1856"/>
        <v>1069194.5400000003</v>
      </c>
      <c r="CH995" s="8">
        <f t="shared" si="1857"/>
        <v>2499.1799999999998</v>
      </c>
      <c r="CI995" s="8">
        <f t="shared" si="1858"/>
        <v>25</v>
      </c>
      <c r="CJ995" s="8">
        <f t="shared" si="1859"/>
        <v>273.23</v>
      </c>
      <c r="CK995" s="8">
        <f t="shared" si="1860"/>
        <v>98</v>
      </c>
      <c r="CL995" s="8"/>
      <c r="CN995" s="11">
        <f t="shared" si="1861"/>
        <v>45545</v>
      </c>
      <c r="CO995" s="8">
        <f t="shared" si="1862"/>
        <v>16614</v>
      </c>
      <c r="CP995" s="8">
        <f t="shared" si="1863"/>
        <v>1877547.9500000014</v>
      </c>
      <c r="CQ995" s="8">
        <f t="shared" si="1864"/>
        <v>17270.37</v>
      </c>
      <c r="CR995" s="8">
        <f t="shared" si="1865"/>
        <v>100055.66000000013</v>
      </c>
      <c r="CS995" s="8">
        <f t="shared" si="1866"/>
        <v>13401.579999999998</v>
      </c>
      <c r="CT995" s="8">
        <f t="shared" si="1867"/>
        <v>777</v>
      </c>
      <c r="CU995" s="8"/>
      <c r="CW995" s="11">
        <f t="shared" si="1868"/>
        <v>45545</v>
      </c>
      <c r="CX995" s="8">
        <f t="shared" si="1869"/>
        <v>2942</v>
      </c>
      <c r="CY995" s="8">
        <f t="shared" si="1870"/>
        <v>188834.02000000011</v>
      </c>
      <c r="CZ995" s="8">
        <f t="shared" si="1871"/>
        <v>-4.5</v>
      </c>
      <c r="DA995" s="8">
        <f t="shared" si="1872"/>
        <v>1142</v>
      </c>
      <c r="DB995" s="8">
        <f t="shared" si="1873"/>
        <v>6971.76</v>
      </c>
      <c r="DC995" s="8">
        <f t="shared" si="1874"/>
        <v>36</v>
      </c>
      <c r="DD995" s="8"/>
      <c r="DF995" s="11">
        <f t="shared" si="1875"/>
        <v>45545</v>
      </c>
      <c r="DG995" s="8">
        <f t="shared" si="1876"/>
        <v>0</v>
      </c>
      <c r="DH995" s="8">
        <f t="shared" si="1877"/>
        <v>0</v>
      </c>
      <c r="DI995" s="8">
        <f t="shared" si="1878"/>
        <v>0</v>
      </c>
      <c r="DJ995" s="8">
        <f t="shared" si="1879"/>
        <v>0</v>
      </c>
      <c r="DK995" s="8">
        <f t="shared" si="1880"/>
        <v>0</v>
      </c>
      <c r="DL995" s="8">
        <f t="shared" si="1881"/>
        <v>0</v>
      </c>
      <c r="DM995" s="8"/>
      <c r="DO995" s="11">
        <f t="shared" si="1882"/>
        <v>45545</v>
      </c>
      <c r="DP995" s="8">
        <f t="shared" si="1883"/>
        <v>0</v>
      </c>
      <c r="DQ995" s="8">
        <f t="shared" si="1884"/>
        <v>0</v>
      </c>
      <c r="DR995" s="8">
        <f t="shared" si="1885"/>
        <v>0</v>
      </c>
      <c r="DS995" s="8">
        <f t="shared" si="1886"/>
        <v>0</v>
      </c>
      <c r="DT995" s="8">
        <f t="shared" si="1887"/>
        <v>0</v>
      </c>
      <c r="DU995" s="8">
        <f t="shared" si="1888"/>
        <v>0</v>
      </c>
      <c r="DV995" s="8"/>
      <c r="DX995" s="11">
        <f t="shared" si="1889"/>
        <v>45545</v>
      </c>
      <c r="DY995" s="8">
        <f t="shared" si="1890"/>
        <v>0</v>
      </c>
      <c r="DZ995" s="8">
        <f t="shared" si="1891"/>
        <v>0</v>
      </c>
      <c r="EA995" s="8">
        <f t="shared" si="1892"/>
        <v>0</v>
      </c>
      <c r="EB995" s="8">
        <f t="shared" si="1893"/>
        <v>0</v>
      </c>
      <c r="EC995" s="8">
        <f t="shared" si="1894"/>
        <v>0</v>
      </c>
      <c r="ED995" s="8">
        <f t="shared" si="1895"/>
        <v>0</v>
      </c>
      <c r="EE995" s="8"/>
    </row>
    <row r="996" spans="2:135" x14ac:dyDescent="0.3">
      <c r="B996" s="11">
        <f t="shared" si="1791"/>
        <v>45546</v>
      </c>
      <c r="C996" s="8">
        <f t="shared" si="1792"/>
        <v>11130</v>
      </c>
      <c r="D996" s="8">
        <f t="shared" si="1793"/>
        <v>1574941.1099999994</v>
      </c>
      <c r="E996" s="8">
        <f t="shared" si="1794"/>
        <v>0</v>
      </c>
      <c r="F996" s="8">
        <f t="shared" si="1795"/>
        <v>7468.9</v>
      </c>
      <c r="G996" s="8">
        <f t="shared" si="1796"/>
        <v>10434.720000000001</v>
      </c>
      <c r="H996" s="8">
        <f t="shared" si="1797"/>
        <v>90</v>
      </c>
      <c r="I996" s="8"/>
      <c r="K996" s="11">
        <f t="shared" si="1798"/>
        <v>45546</v>
      </c>
      <c r="L996" s="8">
        <f t="shared" si="1799"/>
        <v>9550</v>
      </c>
      <c r="M996" s="8">
        <f t="shared" si="1800"/>
        <v>1326671.56</v>
      </c>
      <c r="N996" s="8">
        <f t="shared" si="1801"/>
        <v>5272.6100000000024</v>
      </c>
      <c r="O996" s="8">
        <f t="shared" si="1802"/>
        <v>0</v>
      </c>
      <c r="P996" s="8">
        <f t="shared" si="1803"/>
        <v>5567.7699999999959</v>
      </c>
      <c r="Q996" s="8">
        <f t="shared" si="1804"/>
        <v>11</v>
      </c>
      <c r="R996" s="8"/>
      <c r="T996" s="11">
        <f t="shared" si="1805"/>
        <v>45546</v>
      </c>
      <c r="U996" s="8">
        <f t="shared" si="1806"/>
        <v>6264</v>
      </c>
      <c r="V996" s="8">
        <f t="shared" si="1807"/>
        <v>627812.07000000041</v>
      </c>
      <c r="W996" s="8">
        <f t="shared" si="1808"/>
        <v>0</v>
      </c>
      <c r="X996" s="8">
        <f t="shared" si="1809"/>
        <v>0</v>
      </c>
      <c r="Y996" s="8">
        <f t="shared" si="1810"/>
        <v>11180.25</v>
      </c>
      <c r="Z996" s="8">
        <f t="shared" si="1811"/>
        <v>0</v>
      </c>
      <c r="AA996" s="8"/>
      <c r="AC996" s="11">
        <f t="shared" si="1812"/>
        <v>45546</v>
      </c>
      <c r="AD996" s="8">
        <f t="shared" si="1813"/>
        <v>13508</v>
      </c>
      <c r="AE996" s="8">
        <f t="shared" si="1814"/>
        <v>1721319.91</v>
      </c>
      <c r="AF996" s="8">
        <f t="shared" si="1815"/>
        <v>13215.980000000005</v>
      </c>
      <c r="AG996" s="8">
        <f t="shared" si="1816"/>
        <v>0</v>
      </c>
      <c r="AH996" s="8">
        <f t="shared" si="1817"/>
        <v>14277.470000000014</v>
      </c>
      <c r="AI996" s="8">
        <f t="shared" si="1818"/>
        <v>132</v>
      </c>
      <c r="AJ996" s="8"/>
      <c r="AL996" s="11">
        <f t="shared" si="1819"/>
        <v>45546</v>
      </c>
      <c r="AM996" s="8">
        <f t="shared" si="1820"/>
        <v>11110</v>
      </c>
      <c r="AN996" s="8">
        <f t="shared" si="1821"/>
        <v>1463752.7599999998</v>
      </c>
      <c r="AO996" s="8">
        <f t="shared" si="1822"/>
        <v>4320.07</v>
      </c>
      <c r="AP996" s="8">
        <f t="shared" si="1823"/>
        <v>0</v>
      </c>
      <c r="AQ996" s="8">
        <f t="shared" si="1824"/>
        <v>15570.960000000006</v>
      </c>
      <c r="AR996" s="8">
        <f t="shared" si="1825"/>
        <v>22</v>
      </c>
      <c r="AS996" s="8"/>
      <c r="AU996" s="11">
        <f t="shared" si="1826"/>
        <v>45546</v>
      </c>
      <c r="AV996" s="8">
        <f t="shared" si="1827"/>
        <v>10806</v>
      </c>
      <c r="AW996" s="8">
        <f t="shared" si="1828"/>
        <v>952526.17999999947</v>
      </c>
      <c r="AX996" s="8">
        <f t="shared" si="1829"/>
        <v>0</v>
      </c>
      <c r="AY996" s="8">
        <f t="shared" si="1830"/>
        <v>7444.4999999999973</v>
      </c>
      <c r="AZ996" s="8">
        <f t="shared" si="1831"/>
        <v>-666.46999999999991</v>
      </c>
      <c r="BA996" s="8">
        <f t="shared" si="1832"/>
        <v>40</v>
      </c>
      <c r="BB996" s="8"/>
      <c r="BD996" s="11">
        <f t="shared" si="1833"/>
        <v>45546</v>
      </c>
      <c r="BE996" s="8">
        <f t="shared" si="1834"/>
        <v>12066</v>
      </c>
      <c r="BF996" s="8">
        <f t="shared" si="1835"/>
        <v>1565522.7099999995</v>
      </c>
      <c r="BG996" s="8">
        <f t="shared" si="1836"/>
        <v>6869.1200000000008</v>
      </c>
      <c r="BH996" s="8">
        <f t="shared" si="1837"/>
        <v>0</v>
      </c>
      <c r="BI996" s="8">
        <f t="shared" si="1838"/>
        <v>5839.6999999999925</v>
      </c>
      <c r="BJ996" s="8">
        <f t="shared" si="1839"/>
        <v>1982</v>
      </c>
      <c r="BK996" s="8"/>
      <c r="BM996" s="11">
        <f t="shared" si="1840"/>
        <v>45546</v>
      </c>
      <c r="BN996" s="8">
        <f t="shared" si="1841"/>
        <v>12991</v>
      </c>
      <c r="BO996" s="8">
        <f t="shared" si="1842"/>
        <v>1717125.5199999998</v>
      </c>
      <c r="BP996" s="8">
        <f t="shared" si="1843"/>
        <v>8273.5300000000043</v>
      </c>
      <c r="BQ996" s="8">
        <f t="shared" si="1844"/>
        <v>0</v>
      </c>
      <c r="BR996" s="8">
        <f t="shared" si="1845"/>
        <v>34095.87000000001</v>
      </c>
      <c r="BS996" s="8">
        <f t="shared" si="1846"/>
        <v>138</v>
      </c>
      <c r="BT996" s="8"/>
      <c r="BV996" s="11">
        <f t="shared" si="1847"/>
        <v>45546</v>
      </c>
      <c r="BW996" s="8">
        <f t="shared" si="1848"/>
        <v>7462</v>
      </c>
      <c r="BX996" s="8">
        <f t="shared" si="1849"/>
        <v>591283.17999999993</v>
      </c>
      <c r="BY996" s="8">
        <f t="shared" si="1850"/>
        <v>8291.2599999999984</v>
      </c>
      <c r="BZ996" s="8">
        <f t="shared" si="1851"/>
        <v>0</v>
      </c>
      <c r="CA996" s="8">
        <f t="shared" si="1852"/>
        <v>7489.9400000000005</v>
      </c>
      <c r="CB996" s="8">
        <f t="shared" si="1853"/>
        <v>34</v>
      </c>
      <c r="CC996" s="8"/>
      <c r="CE996" s="11">
        <f t="shared" si="1854"/>
        <v>45546</v>
      </c>
      <c r="CF996" s="8">
        <f t="shared" si="1855"/>
        <v>8662</v>
      </c>
      <c r="CG996" s="8">
        <f t="shared" si="1856"/>
        <v>1075082.6500000004</v>
      </c>
      <c r="CH996" s="8">
        <f t="shared" si="1857"/>
        <v>2576.6799999999998</v>
      </c>
      <c r="CI996" s="8">
        <f t="shared" si="1858"/>
        <v>25</v>
      </c>
      <c r="CJ996" s="8">
        <f t="shared" si="1859"/>
        <v>273.23</v>
      </c>
      <c r="CK996" s="8">
        <f t="shared" si="1860"/>
        <v>98</v>
      </c>
      <c r="CL996" s="8"/>
      <c r="CN996" s="11">
        <f t="shared" si="1861"/>
        <v>45546</v>
      </c>
      <c r="CO996" s="8">
        <f t="shared" si="1862"/>
        <v>16700</v>
      </c>
      <c r="CP996" s="8">
        <f t="shared" si="1863"/>
        <v>1887430.4100000013</v>
      </c>
      <c r="CQ996" s="8">
        <f t="shared" si="1864"/>
        <v>17353.87</v>
      </c>
      <c r="CR996" s="8">
        <f t="shared" si="1865"/>
        <v>100470.02000000014</v>
      </c>
      <c r="CS996" s="8">
        <f t="shared" si="1866"/>
        <v>13701.579999999998</v>
      </c>
      <c r="CT996" s="8">
        <f t="shared" si="1867"/>
        <v>778</v>
      </c>
      <c r="CU996" s="8"/>
      <c r="CW996" s="11">
        <f t="shared" si="1868"/>
        <v>45546</v>
      </c>
      <c r="CX996" s="8">
        <f t="shared" si="1869"/>
        <v>2942</v>
      </c>
      <c r="CY996" s="8">
        <f t="shared" si="1870"/>
        <v>188834.02000000011</v>
      </c>
      <c r="CZ996" s="8">
        <f t="shared" si="1871"/>
        <v>-4.5</v>
      </c>
      <c r="DA996" s="8">
        <f t="shared" si="1872"/>
        <v>1142</v>
      </c>
      <c r="DB996" s="8">
        <f t="shared" si="1873"/>
        <v>6971.76</v>
      </c>
      <c r="DC996" s="8">
        <f t="shared" si="1874"/>
        <v>36</v>
      </c>
      <c r="DD996" s="8"/>
      <c r="DF996" s="11">
        <f t="shared" si="1875"/>
        <v>45546</v>
      </c>
      <c r="DG996" s="8">
        <f t="shared" si="1876"/>
        <v>0</v>
      </c>
      <c r="DH996" s="8">
        <f t="shared" si="1877"/>
        <v>0</v>
      </c>
      <c r="DI996" s="8">
        <f t="shared" si="1878"/>
        <v>0</v>
      </c>
      <c r="DJ996" s="8">
        <f t="shared" si="1879"/>
        <v>0</v>
      </c>
      <c r="DK996" s="8">
        <f t="shared" si="1880"/>
        <v>0</v>
      </c>
      <c r="DL996" s="8">
        <f t="shared" si="1881"/>
        <v>0</v>
      </c>
      <c r="DM996" s="8"/>
      <c r="DO996" s="11">
        <f t="shared" si="1882"/>
        <v>45546</v>
      </c>
      <c r="DP996" s="8">
        <f t="shared" si="1883"/>
        <v>0</v>
      </c>
      <c r="DQ996" s="8">
        <f t="shared" si="1884"/>
        <v>0</v>
      </c>
      <c r="DR996" s="8">
        <f t="shared" si="1885"/>
        <v>0</v>
      </c>
      <c r="DS996" s="8">
        <f t="shared" si="1886"/>
        <v>0</v>
      </c>
      <c r="DT996" s="8">
        <f t="shared" si="1887"/>
        <v>0</v>
      </c>
      <c r="DU996" s="8">
        <f t="shared" si="1888"/>
        <v>0</v>
      </c>
      <c r="DV996" s="8"/>
      <c r="DX996" s="11">
        <f t="shared" si="1889"/>
        <v>45546</v>
      </c>
      <c r="DY996" s="8">
        <f t="shared" si="1890"/>
        <v>0</v>
      </c>
      <c r="DZ996" s="8">
        <f t="shared" si="1891"/>
        <v>0</v>
      </c>
      <c r="EA996" s="8">
        <f t="shared" si="1892"/>
        <v>0</v>
      </c>
      <c r="EB996" s="8">
        <f t="shared" si="1893"/>
        <v>0</v>
      </c>
      <c r="EC996" s="8">
        <f t="shared" si="1894"/>
        <v>0</v>
      </c>
      <c r="ED996" s="8">
        <f t="shared" si="1895"/>
        <v>0</v>
      </c>
      <c r="EE996" s="8"/>
    </row>
    <row r="997" spans="2:135" x14ac:dyDescent="0.3">
      <c r="B997" s="11">
        <f t="shared" si="1791"/>
        <v>45547</v>
      </c>
      <c r="C997" s="8">
        <f t="shared" si="1792"/>
        <v>11172</v>
      </c>
      <c r="D997" s="8">
        <f t="shared" si="1793"/>
        <v>1581080.2699999993</v>
      </c>
      <c r="E997" s="8">
        <f t="shared" si="1794"/>
        <v>0</v>
      </c>
      <c r="F997" s="8">
        <f t="shared" si="1795"/>
        <v>7507.4</v>
      </c>
      <c r="G997" s="8">
        <f t="shared" si="1796"/>
        <v>10442.220000000001</v>
      </c>
      <c r="H997" s="8">
        <f t="shared" si="1797"/>
        <v>90</v>
      </c>
      <c r="I997" s="8"/>
      <c r="K997" s="11">
        <f t="shared" si="1798"/>
        <v>45547</v>
      </c>
      <c r="L997" s="8">
        <f t="shared" si="1799"/>
        <v>9570</v>
      </c>
      <c r="M997" s="8">
        <f t="shared" si="1800"/>
        <v>1329419.7</v>
      </c>
      <c r="N997" s="8">
        <f t="shared" si="1801"/>
        <v>5289.6000000000022</v>
      </c>
      <c r="O997" s="8">
        <f t="shared" si="1802"/>
        <v>0</v>
      </c>
      <c r="P997" s="8">
        <f t="shared" si="1803"/>
        <v>5567.7699999999959</v>
      </c>
      <c r="Q997" s="8">
        <f t="shared" si="1804"/>
        <v>11</v>
      </c>
      <c r="R997" s="8"/>
      <c r="T997" s="11">
        <f t="shared" si="1805"/>
        <v>45547</v>
      </c>
      <c r="U997" s="8">
        <f t="shared" si="1806"/>
        <v>6291</v>
      </c>
      <c r="V997" s="8">
        <f t="shared" si="1807"/>
        <v>630806.32000000041</v>
      </c>
      <c r="W997" s="8">
        <f t="shared" si="1808"/>
        <v>0</v>
      </c>
      <c r="X997" s="8">
        <f t="shared" si="1809"/>
        <v>0</v>
      </c>
      <c r="Y997" s="8">
        <f t="shared" si="1810"/>
        <v>11189.25</v>
      </c>
      <c r="Z997" s="8">
        <f t="shared" si="1811"/>
        <v>0</v>
      </c>
      <c r="AA997" s="8"/>
      <c r="AC997" s="11">
        <f t="shared" si="1812"/>
        <v>45547</v>
      </c>
      <c r="AD997" s="8">
        <f t="shared" si="1813"/>
        <v>13585</v>
      </c>
      <c r="AE997" s="8">
        <f t="shared" si="1814"/>
        <v>1732732.5599999998</v>
      </c>
      <c r="AF997" s="8">
        <f t="shared" si="1815"/>
        <v>13271.520000000006</v>
      </c>
      <c r="AG997" s="8">
        <f t="shared" si="1816"/>
        <v>0</v>
      </c>
      <c r="AH997" s="8">
        <f t="shared" si="1817"/>
        <v>14277.470000000014</v>
      </c>
      <c r="AI997" s="8">
        <f t="shared" si="1818"/>
        <v>132</v>
      </c>
      <c r="AJ997" s="8"/>
      <c r="AL997" s="11">
        <f t="shared" si="1819"/>
        <v>45547</v>
      </c>
      <c r="AM997" s="8">
        <f t="shared" si="1820"/>
        <v>11174</v>
      </c>
      <c r="AN997" s="8">
        <f t="shared" si="1821"/>
        <v>1471684.9799999997</v>
      </c>
      <c r="AO997" s="8">
        <f t="shared" si="1822"/>
        <v>4323.7699999999995</v>
      </c>
      <c r="AP997" s="8">
        <f t="shared" si="1823"/>
        <v>0</v>
      </c>
      <c r="AQ997" s="8">
        <f t="shared" si="1824"/>
        <v>15720.960000000006</v>
      </c>
      <c r="AR997" s="8">
        <f t="shared" si="1825"/>
        <v>22</v>
      </c>
      <c r="AS997" s="8"/>
      <c r="AU997" s="11">
        <f t="shared" si="1826"/>
        <v>45547</v>
      </c>
      <c r="AV997" s="8">
        <f t="shared" si="1827"/>
        <v>10837</v>
      </c>
      <c r="AW997" s="8">
        <f t="shared" si="1828"/>
        <v>954996.3399999995</v>
      </c>
      <c r="AX997" s="8">
        <f t="shared" si="1829"/>
        <v>0</v>
      </c>
      <c r="AY997" s="8">
        <f t="shared" si="1830"/>
        <v>7466.4999999999973</v>
      </c>
      <c r="AZ997" s="8">
        <f t="shared" si="1831"/>
        <v>-641.46999999999991</v>
      </c>
      <c r="BA997" s="8">
        <f t="shared" si="1832"/>
        <v>40</v>
      </c>
      <c r="BB997" s="8"/>
      <c r="BD997" s="11">
        <f t="shared" si="1833"/>
        <v>45547</v>
      </c>
      <c r="BE997" s="8">
        <f t="shared" si="1834"/>
        <v>12114</v>
      </c>
      <c r="BF997" s="8">
        <f t="shared" si="1835"/>
        <v>1572136.9299999995</v>
      </c>
      <c r="BG997" s="8">
        <f t="shared" si="1836"/>
        <v>6871.8900000000012</v>
      </c>
      <c r="BH997" s="8">
        <f t="shared" si="1837"/>
        <v>0</v>
      </c>
      <c r="BI997" s="8">
        <f t="shared" si="1838"/>
        <v>5844.6499999999924</v>
      </c>
      <c r="BJ997" s="8">
        <f t="shared" si="1839"/>
        <v>2008</v>
      </c>
      <c r="BK997" s="8"/>
      <c r="BM997" s="11">
        <f t="shared" si="1840"/>
        <v>45547</v>
      </c>
      <c r="BN997" s="8">
        <f t="shared" si="1841"/>
        <v>13032</v>
      </c>
      <c r="BO997" s="8">
        <f t="shared" si="1842"/>
        <v>1722169.6099999999</v>
      </c>
      <c r="BP997" s="8">
        <f t="shared" si="1843"/>
        <v>8297.2500000000036</v>
      </c>
      <c r="BQ997" s="8">
        <f t="shared" si="1844"/>
        <v>0</v>
      </c>
      <c r="BR997" s="8">
        <f t="shared" si="1845"/>
        <v>34345.87000000001</v>
      </c>
      <c r="BS997" s="8">
        <f t="shared" si="1846"/>
        <v>141</v>
      </c>
      <c r="BT997" s="8"/>
      <c r="BV997" s="11">
        <f t="shared" si="1847"/>
        <v>45547</v>
      </c>
      <c r="BW997" s="8">
        <f t="shared" si="1848"/>
        <v>7462</v>
      </c>
      <c r="BX997" s="8">
        <f t="shared" si="1849"/>
        <v>591283.17999999993</v>
      </c>
      <c r="BY997" s="8">
        <f t="shared" si="1850"/>
        <v>8291.2599999999984</v>
      </c>
      <c r="BZ997" s="8">
        <f t="shared" si="1851"/>
        <v>0</v>
      </c>
      <c r="CA997" s="8">
        <f t="shared" si="1852"/>
        <v>7489.9400000000005</v>
      </c>
      <c r="CB997" s="8">
        <f t="shared" si="1853"/>
        <v>34</v>
      </c>
      <c r="CC997" s="8"/>
      <c r="CE997" s="11">
        <f t="shared" si="1854"/>
        <v>45547</v>
      </c>
      <c r="CF997" s="8">
        <f t="shared" si="1855"/>
        <v>8694</v>
      </c>
      <c r="CG997" s="8">
        <f t="shared" si="1856"/>
        <v>1079266.7000000004</v>
      </c>
      <c r="CH997" s="8">
        <f t="shared" si="1857"/>
        <v>2595.6799999999998</v>
      </c>
      <c r="CI997" s="8">
        <f t="shared" si="1858"/>
        <v>25</v>
      </c>
      <c r="CJ997" s="8">
        <f t="shared" si="1859"/>
        <v>273.23</v>
      </c>
      <c r="CK997" s="8">
        <f t="shared" si="1860"/>
        <v>98</v>
      </c>
      <c r="CL997" s="8"/>
      <c r="CN997" s="11">
        <f t="shared" si="1861"/>
        <v>45547</v>
      </c>
      <c r="CO997" s="8">
        <f t="shared" si="1862"/>
        <v>16767</v>
      </c>
      <c r="CP997" s="8">
        <f t="shared" si="1863"/>
        <v>1894587.9800000014</v>
      </c>
      <c r="CQ997" s="8">
        <f t="shared" si="1864"/>
        <v>17450.759999999998</v>
      </c>
      <c r="CR997" s="8">
        <f t="shared" si="1865"/>
        <v>101057.67000000013</v>
      </c>
      <c r="CS997" s="8">
        <f t="shared" si="1866"/>
        <v>13801.579999999998</v>
      </c>
      <c r="CT997" s="8">
        <f t="shared" si="1867"/>
        <v>779</v>
      </c>
      <c r="CU997" s="8"/>
      <c r="CW997" s="11">
        <f t="shared" si="1868"/>
        <v>45547</v>
      </c>
      <c r="CX997" s="8">
        <f t="shared" si="1869"/>
        <v>2942</v>
      </c>
      <c r="CY997" s="8">
        <f t="shared" si="1870"/>
        <v>188834.02000000011</v>
      </c>
      <c r="CZ997" s="8">
        <f t="shared" si="1871"/>
        <v>-4.5</v>
      </c>
      <c r="DA997" s="8">
        <f t="shared" si="1872"/>
        <v>1142</v>
      </c>
      <c r="DB997" s="8">
        <f t="shared" si="1873"/>
        <v>6971.76</v>
      </c>
      <c r="DC997" s="8">
        <f t="shared" si="1874"/>
        <v>36</v>
      </c>
      <c r="DD997" s="8"/>
      <c r="DF997" s="11">
        <f t="shared" si="1875"/>
        <v>45547</v>
      </c>
      <c r="DG997" s="8">
        <f t="shared" si="1876"/>
        <v>0</v>
      </c>
      <c r="DH997" s="8">
        <f t="shared" si="1877"/>
        <v>0</v>
      </c>
      <c r="DI997" s="8">
        <f t="shared" si="1878"/>
        <v>0</v>
      </c>
      <c r="DJ997" s="8">
        <f t="shared" si="1879"/>
        <v>0</v>
      </c>
      <c r="DK997" s="8">
        <f t="shared" si="1880"/>
        <v>0</v>
      </c>
      <c r="DL997" s="8">
        <f t="shared" si="1881"/>
        <v>0</v>
      </c>
      <c r="DM997" s="8"/>
      <c r="DO997" s="11">
        <f t="shared" si="1882"/>
        <v>45547</v>
      </c>
      <c r="DP997" s="8">
        <f t="shared" si="1883"/>
        <v>0</v>
      </c>
      <c r="DQ997" s="8">
        <f t="shared" si="1884"/>
        <v>0</v>
      </c>
      <c r="DR997" s="8">
        <f t="shared" si="1885"/>
        <v>0</v>
      </c>
      <c r="DS997" s="8">
        <f t="shared" si="1886"/>
        <v>0</v>
      </c>
      <c r="DT997" s="8">
        <f t="shared" si="1887"/>
        <v>0</v>
      </c>
      <c r="DU997" s="8">
        <f t="shared" si="1888"/>
        <v>0</v>
      </c>
      <c r="DV997" s="8"/>
      <c r="DX997" s="11">
        <f t="shared" si="1889"/>
        <v>45547</v>
      </c>
      <c r="DY997" s="8">
        <f t="shared" si="1890"/>
        <v>0</v>
      </c>
      <c r="DZ997" s="8">
        <f t="shared" si="1891"/>
        <v>0</v>
      </c>
      <c r="EA997" s="8">
        <f t="shared" si="1892"/>
        <v>0</v>
      </c>
      <c r="EB997" s="8">
        <f t="shared" si="1893"/>
        <v>0</v>
      </c>
      <c r="EC997" s="8">
        <f t="shared" si="1894"/>
        <v>0</v>
      </c>
      <c r="ED997" s="8">
        <f t="shared" si="1895"/>
        <v>0</v>
      </c>
      <c r="EE997" s="8"/>
    </row>
    <row r="998" spans="2:135" x14ac:dyDescent="0.3">
      <c r="B998" s="11">
        <f t="shared" si="1791"/>
        <v>45548</v>
      </c>
      <c r="C998" s="8">
        <f t="shared" si="1792"/>
        <v>11232</v>
      </c>
      <c r="D998" s="8">
        <f t="shared" si="1793"/>
        <v>1589863.7499999993</v>
      </c>
      <c r="E998" s="8">
        <f t="shared" si="1794"/>
        <v>0</v>
      </c>
      <c r="F998" s="8">
        <f t="shared" si="1795"/>
        <v>7609.9</v>
      </c>
      <c r="G998" s="8">
        <f t="shared" si="1796"/>
        <v>10442.220000000001</v>
      </c>
      <c r="H998" s="8">
        <f t="shared" si="1797"/>
        <v>90</v>
      </c>
      <c r="I998" s="8"/>
      <c r="K998" s="11">
        <f t="shared" si="1798"/>
        <v>45548</v>
      </c>
      <c r="L998" s="8">
        <f t="shared" si="1799"/>
        <v>9589</v>
      </c>
      <c r="M998" s="8">
        <f t="shared" si="1800"/>
        <v>1331879.03</v>
      </c>
      <c r="N998" s="8">
        <f t="shared" si="1801"/>
        <v>5337.9600000000019</v>
      </c>
      <c r="O998" s="8">
        <f t="shared" si="1802"/>
        <v>0</v>
      </c>
      <c r="P998" s="8">
        <f t="shared" si="1803"/>
        <v>5567.7699999999959</v>
      </c>
      <c r="Q998" s="8">
        <f t="shared" si="1804"/>
        <v>11</v>
      </c>
      <c r="R998" s="8"/>
      <c r="T998" s="11">
        <f t="shared" si="1805"/>
        <v>45548</v>
      </c>
      <c r="U998" s="8">
        <f t="shared" si="1806"/>
        <v>6312</v>
      </c>
      <c r="V998" s="8">
        <f t="shared" si="1807"/>
        <v>632943.52000000037</v>
      </c>
      <c r="W998" s="8">
        <f t="shared" si="1808"/>
        <v>0</v>
      </c>
      <c r="X998" s="8">
        <f t="shared" si="1809"/>
        <v>0</v>
      </c>
      <c r="Y998" s="8">
        <f t="shared" si="1810"/>
        <v>11194</v>
      </c>
      <c r="Z998" s="8">
        <f t="shared" si="1811"/>
        <v>0</v>
      </c>
      <c r="AA998" s="8"/>
      <c r="AC998" s="11">
        <f t="shared" si="1812"/>
        <v>45548</v>
      </c>
      <c r="AD998" s="8">
        <f t="shared" si="1813"/>
        <v>13652</v>
      </c>
      <c r="AE998" s="8">
        <f t="shared" si="1814"/>
        <v>1742059.9</v>
      </c>
      <c r="AF998" s="8">
        <f t="shared" si="1815"/>
        <v>13311.320000000005</v>
      </c>
      <c r="AG998" s="8">
        <f t="shared" si="1816"/>
        <v>0</v>
      </c>
      <c r="AH998" s="8">
        <f t="shared" si="1817"/>
        <v>14277.470000000014</v>
      </c>
      <c r="AI998" s="8">
        <f t="shared" si="1818"/>
        <v>132</v>
      </c>
      <c r="AJ998" s="8"/>
      <c r="AL998" s="11">
        <f t="shared" si="1819"/>
        <v>45548</v>
      </c>
      <c r="AM998" s="8">
        <f t="shared" si="1820"/>
        <v>11227</v>
      </c>
      <c r="AN998" s="8">
        <f t="shared" si="1821"/>
        <v>1477857.6799999997</v>
      </c>
      <c r="AO998" s="8">
        <f t="shared" si="1822"/>
        <v>4375.5999999999995</v>
      </c>
      <c r="AP998" s="8">
        <f t="shared" si="1823"/>
        <v>0</v>
      </c>
      <c r="AQ998" s="8">
        <f t="shared" si="1824"/>
        <v>15725.910000000007</v>
      </c>
      <c r="AR998" s="8">
        <f t="shared" si="1825"/>
        <v>22</v>
      </c>
      <c r="AS998" s="8"/>
      <c r="AU998" s="11">
        <f t="shared" si="1826"/>
        <v>45548</v>
      </c>
      <c r="AV998" s="8">
        <f t="shared" si="1827"/>
        <v>10872</v>
      </c>
      <c r="AW998" s="8">
        <f t="shared" si="1828"/>
        <v>957768.57999999949</v>
      </c>
      <c r="AX998" s="8">
        <f t="shared" si="1829"/>
        <v>0</v>
      </c>
      <c r="AY998" s="8">
        <f t="shared" si="1830"/>
        <v>7516.2299999999968</v>
      </c>
      <c r="AZ998" s="8">
        <f t="shared" si="1831"/>
        <v>-641.46999999999991</v>
      </c>
      <c r="BA998" s="8">
        <f t="shared" si="1832"/>
        <v>40</v>
      </c>
      <c r="BB998" s="8"/>
      <c r="BD998" s="11">
        <f t="shared" si="1833"/>
        <v>45548</v>
      </c>
      <c r="BE998" s="8">
        <f t="shared" si="1834"/>
        <v>12157</v>
      </c>
      <c r="BF998" s="8">
        <f t="shared" si="1835"/>
        <v>1577715.5499999996</v>
      </c>
      <c r="BG998" s="8">
        <f t="shared" si="1836"/>
        <v>6875.130000000001</v>
      </c>
      <c r="BH998" s="8">
        <f t="shared" si="1837"/>
        <v>0</v>
      </c>
      <c r="BI998" s="8">
        <f t="shared" si="1838"/>
        <v>5844.6499999999924</v>
      </c>
      <c r="BJ998" s="8">
        <f t="shared" si="1839"/>
        <v>2034</v>
      </c>
      <c r="BK998" s="8"/>
      <c r="BM998" s="11">
        <f t="shared" si="1840"/>
        <v>45548</v>
      </c>
      <c r="BN998" s="8">
        <f t="shared" si="1841"/>
        <v>13066</v>
      </c>
      <c r="BO998" s="8">
        <f t="shared" si="1842"/>
        <v>1725821.7699999998</v>
      </c>
      <c r="BP998" s="8">
        <f t="shared" si="1843"/>
        <v>8300.5100000000039</v>
      </c>
      <c r="BQ998" s="8">
        <f t="shared" si="1844"/>
        <v>0</v>
      </c>
      <c r="BR998" s="8">
        <f t="shared" si="1845"/>
        <v>34547.890000000007</v>
      </c>
      <c r="BS998" s="8">
        <f t="shared" si="1846"/>
        <v>144</v>
      </c>
      <c r="BT998" s="8"/>
      <c r="BV998" s="11">
        <f t="shared" si="1847"/>
        <v>45548</v>
      </c>
      <c r="BW998" s="8">
        <f t="shared" si="1848"/>
        <v>7462</v>
      </c>
      <c r="BX998" s="8">
        <f t="shared" si="1849"/>
        <v>591283.17999999993</v>
      </c>
      <c r="BY998" s="8">
        <f t="shared" si="1850"/>
        <v>8291.2599999999984</v>
      </c>
      <c r="BZ998" s="8">
        <f t="shared" si="1851"/>
        <v>0</v>
      </c>
      <c r="CA998" s="8">
        <f t="shared" si="1852"/>
        <v>7489.9400000000005</v>
      </c>
      <c r="CB998" s="8">
        <f t="shared" si="1853"/>
        <v>34</v>
      </c>
      <c r="CC998" s="8"/>
      <c r="CE998" s="11">
        <f t="shared" si="1854"/>
        <v>45548</v>
      </c>
      <c r="CF998" s="8">
        <f t="shared" si="1855"/>
        <v>8745</v>
      </c>
      <c r="CG998" s="8">
        <f t="shared" si="1856"/>
        <v>1086438.9000000004</v>
      </c>
      <c r="CH998" s="8">
        <f t="shared" si="1857"/>
        <v>2662.18</v>
      </c>
      <c r="CI998" s="8">
        <f t="shared" si="1858"/>
        <v>25</v>
      </c>
      <c r="CJ998" s="8">
        <f t="shared" si="1859"/>
        <v>273.23</v>
      </c>
      <c r="CK998" s="8">
        <f t="shared" si="1860"/>
        <v>98</v>
      </c>
      <c r="CL998" s="8"/>
      <c r="CN998" s="11">
        <f t="shared" si="1861"/>
        <v>45548</v>
      </c>
      <c r="CO998" s="8">
        <f t="shared" si="1862"/>
        <v>16811</v>
      </c>
      <c r="CP998" s="8">
        <f t="shared" si="1863"/>
        <v>1899188.9700000014</v>
      </c>
      <c r="CQ998" s="8">
        <f t="shared" si="1864"/>
        <v>17569.759999999998</v>
      </c>
      <c r="CR998" s="8">
        <f t="shared" si="1865"/>
        <v>101407.90000000013</v>
      </c>
      <c r="CS998" s="8">
        <f t="shared" si="1866"/>
        <v>13851.579999999998</v>
      </c>
      <c r="CT998" s="8">
        <f t="shared" si="1867"/>
        <v>780</v>
      </c>
      <c r="CU998" s="8"/>
      <c r="CW998" s="11">
        <f t="shared" si="1868"/>
        <v>45548</v>
      </c>
      <c r="CX998" s="8">
        <f t="shared" si="1869"/>
        <v>2942</v>
      </c>
      <c r="CY998" s="8">
        <f t="shared" si="1870"/>
        <v>188834.02000000011</v>
      </c>
      <c r="CZ998" s="8">
        <f t="shared" si="1871"/>
        <v>-4.5</v>
      </c>
      <c r="DA998" s="8">
        <f t="shared" si="1872"/>
        <v>1142</v>
      </c>
      <c r="DB998" s="8">
        <f t="shared" si="1873"/>
        <v>6971.76</v>
      </c>
      <c r="DC998" s="8">
        <f t="shared" si="1874"/>
        <v>36</v>
      </c>
      <c r="DD998" s="8"/>
      <c r="DF998" s="11">
        <f t="shared" si="1875"/>
        <v>45548</v>
      </c>
      <c r="DG998" s="8">
        <f t="shared" si="1876"/>
        <v>0</v>
      </c>
      <c r="DH998" s="8">
        <f t="shared" si="1877"/>
        <v>0</v>
      </c>
      <c r="DI998" s="8">
        <f t="shared" si="1878"/>
        <v>0</v>
      </c>
      <c r="DJ998" s="8">
        <f t="shared" si="1879"/>
        <v>0</v>
      </c>
      <c r="DK998" s="8">
        <f t="shared" si="1880"/>
        <v>0</v>
      </c>
      <c r="DL998" s="8">
        <f t="shared" si="1881"/>
        <v>0</v>
      </c>
      <c r="DM998" s="8"/>
      <c r="DO998" s="11">
        <f t="shared" si="1882"/>
        <v>45548</v>
      </c>
      <c r="DP998" s="8">
        <f t="shared" si="1883"/>
        <v>0</v>
      </c>
      <c r="DQ998" s="8">
        <f t="shared" si="1884"/>
        <v>0</v>
      </c>
      <c r="DR998" s="8">
        <f t="shared" si="1885"/>
        <v>0</v>
      </c>
      <c r="DS998" s="8">
        <f t="shared" si="1886"/>
        <v>0</v>
      </c>
      <c r="DT998" s="8">
        <f t="shared" si="1887"/>
        <v>0</v>
      </c>
      <c r="DU998" s="8">
        <f t="shared" si="1888"/>
        <v>0</v>
      </c>
      <c r="DV998" s="8"/>
      <c r="DX998" s="11">
        <f t="shared" si="1889"/>
        <v>45548</v>
      </c>
      <c r="DY998" s="8">
        <f t="shared" si="1890"/>
        <v>0</v>
      </c>
      <c r="DZ998" s="8">
        <f t="shared" si="1891"/>
        <v>0</v>
      </c>
      <c r="EA998" s="8">
        <f t="shared" si="1892"/>
        <v>0</v>
      </c>
      <c r="EB998" s="8">
        <f t="shared" si="1893"/>
        <v>0</v>
      </c>
      <c r="EC998" s="8">
        <f t="shared" si="1894"/>
        <v>0</v>
      </c>
      <c r="ED998" s="8">
        <f t="shared" si="1895"/>
        <v>0</v>
      </c>
      <c r="EE998" s="8"/>
    </row>
    <row r="999" spans="2:135" x14ac:dyDescent="0.3">
      <c r="B999" s="11">
        <f t="shared" ref="B999:B1062" si="1896">B261</f>
        <v>45549</v>
      </c>
      <c r="C999" s="8">
        <f t="shared" ref="C999:H1014" si="1897">C261+C998</f>
        <v>11269</v>
      </c>
      <c r="D999" s="8">
        <f t="shared" si="1897"/>
        <v>1595060.6899999992</v>
      </c>
      <c r="E999" s="8">
        <f t="shared" si="1897"/>
        <v>0</v>
      </c>
      <c r="F999" s="8">
        <f t="shared" si="1897"/>
        <v>7657.4</v>
      </c>
      <c r="G999" s="8">
        <f t="shared" si="1897"/>
        <v>10467.220000000001</v>
      </c>
      <c r="H999" s="8">
        <f t="shared" si="1897"/>
        <v>90</v>
      </c>
      <c r="I999" s="8"/>
      <c r="K999" s="11">
        <f t="shared" ref="K999:K1062" si="1898">K261</f>
        <v>45549</v>
      </c>
      <c r="L999" s="8">
        <f t="shared" ref="L999:Q1014" si="1899">L261+L998</f>
        <v>9606</v>
      </c>
      <c r="M999" s="8">
        <f t="shared" si="1899"/>
        <v>1334208.58</v>
      </c>
      <c r="N999" s="8">
        <f t="shared" si="1899"/>
        <v>5390.3100000000022</v>
      </c>
      <c r="O999" s="8">
        <f t="shared" si="1899"/>
        <v>0</v>
      </c>
      <c r="P999" s="8">
        <f t="shared" si="1899"/>
        <v>5709.7099999999955</v>
      </c>
      <c r="Q999" s="8">
        <f t="shared" si="1899"/>
        <v>11</v>
      </c>
      <c r="R999" s="8"/>
      <c r="T999" s="11">
        <f t="shared" ref="T999:T1062" si="1900">T261</f>
        <v>45549</v>
      </c>
      <c r="U999" s="8">
        <f t="shared" ref="U999:Z1014" si="1901">U261+U998</f>
        <v>6336</v>
      </c>
      <c r="V999" s="8">
        <f t="shared" si="1901"/>
        <v>635642.16000000038</v>
      </c>
      <c r="W999" s="8">
        <f t="shared" si="1901"/>
        <v>0</v>
      </c>
      <c r="X999" s="8">
        <f t="shared" si="1901"/>
        <v>0</v>
      </c>
      <c r="Y999" s="8">
        <f t="shared" si="1901"/>
        <v>11217</v>
      </c>
      <c r="Z999" s="8">
        <f t="shared" si="1901"/>
        <v>0</v>
      </c>
      <c r="AA999" s="8"/>
      <c r="AC999" s="11">
        <f t="shared" ref="AC999:AC1062" si="1902">AC261</f>
        <v>45549</v>
      </c>
      <c r="AD999" s="8">
        <f t="shared" ref="AD999:AD1062" si="1903">AD261+AD998</f>
        <v>13709</v>
      </c>
      <c r="AE999" s="8">
        <f t="shared" ref="AE999:AE1062" si="1904">AE261+AE998</f>
        <v>1749210.21</v>
      </c>
      <c r="AF999" s="8">
        <f t="shared" ref="AF999:AF1062" si="1905">AF261+AF998</f>
        <v>13349.270000000006</v>
      </c>
      <c r="AG999" s="8">
        <f t="shared" ref="AG999:AG1062" si="1906">AG261+AG998</f>
        <v>0</v>
      </c>
      <c r="AH999" s="8">
        <f t="shared" ref="AH999:AH1062" si="1907">AH261+AH998</f>
        <v>14005.260000000015</v>
      </c>
      <c r="AI999" s="8">
        <f t="shared" ref="AI999:AI1062" si="1908">AI261+AI998</f>
        <v>132</v>
      </c>
      <c r="AJ999" s="8"/>
      <c r="AL999" s="11">
        <f t="shared" ref="AL999:AL1062" si="1909">AL261</f>
        <v>45549</v>
      </c>
      <c r="AM999" s="8">
        <f t="shared" ref="AM999:AM1062" si="1910">AM261+AM998</f>
        <v>11286</v>
      </c>
      <c r="AN999" s="8">
        <f t="shared" ref="AN999:AN1062" si="1911">AN261+AN998</f>
        <v>1484889.2599999998</v>
      </c>
      <c r="AO999" s="8">
        <f t="shared" ref="AO999:AO1062" si="1912">AO261+AO998</f>
        <v>4388.5499999999993</v>
      </c>
      <c r="AP999" s="8">
        <f t="shared" ref="AP999:AP1062" si="1913">AP261+AP998</f>
        <v>0</v>
      </c>
      <c r="AQ999" s="8">
        <f t="shared" ref="AQ999:AQ1062" si="1914">AQ261+AQ998</f>
        <v>15750.660000000007</v>
      </c>
      <c r="AR999" s="8">
        <f t="shared" ref="AR999:AR1062" si="1915">AR261+AR998</f>
        <v>22</v>
      </c>
      <c r="AS999" s="8"/>
      <c r="AU999" s="11">
        <f t="shared" ref="AU999:AU1062" si="1916">AU261</f>
        <v>45549</v>
      </c>
      <c r="AV999" s="8">
        <f t="shared" ref="AV999:BA1014" si="1917">AV261+AV998</f>
        <v>10894</v>
      </c>
      <c r="AW999" s="8">
        <f t="shared" si="1917"/>
        <v>959459.71999999951</v>
      </c>
      <c r="AX999" s="8">
        <f t="shared" si="1917"/>
        <v>0</v>
      </c>
      <c r="AY999" s="8">
        <f t="shared" si="1917"/>
        <v>7592.2299999999968</v>
      </c>
      <c r="AZ999" s="8">
        <f t="shared" si="1917"/>
        <v>-631.46999999999991</v>
      </c>
      <c r="BA999" s="8">
        <f t="shared" si="1917"/>
        <v>41</v>
      </c>
      <c r="BB999" s="8"/>
      <c r="BD999" s="11">
        <f t="shared" ref="BD999:BD1062" si="1918">BD261</f>
        <v>45549</v>
      </c>
      <c r="BE999" s="8">
        <f t="shared" ref="BE999:BJ1014" si="1919">BE261+BE998</f>
        <v>12203</v>
      </c>
      <c r="BF999" s="8">
        <f t="shared" si="1919"/>
        <v>1584000.7499999995</v>
      </c>
      <c r="BG999" s="8">
        <f t="shared" si="1919"/>
        <v>6899.1400000000012</v>
      </c>
      <c r="BH999" s="8">
        <f t="shared" si="1919"/>
        <v>0</v>
      </c>
      <c r="BI999" s="8">
        <f t="shared" si="1919"/>
        <v>5844.6499999999924</v>
      </c>
      <c r="BJ999" s="8">
        <f t="shared" si="1919"/>
        <v>2060</v>
      </c>
      <c r="BK999" s="8"/>
      <c r="BM999" s="11">
        <f t="shared" ref="BM999:BM1062" si="1920">BM261</f>
        <v>45549</v>
      </c>
      <c r="BN999" s="8">
        <f t="shared" ref="BN999:BS1014" si="1921">BN261+BN998</f>
        <v>13111</v>
      </c>
      <c r="BO999" s="8">
        <f t="shared" si="1921"/>
        <v>1731351.0499999998</v>
      </c>
      <c r="BP999" s="8">
        <f t="shared" si="1921"/>
        <v>8324.7000000000044</v>
      </c>
      <c r="BQ999" s="8">
        <f t="shared" si="1921"/>
        <v>0</v>
      </c>
      <c r="BR999" s="8">
        <f t="shared" si="1921"/>
        <v>34754.890000000007</v>
      </c>
      <c r="BS999" s="8">
        <f t="shared" si="1921"/>
        <v>146</v>
      </c>
      <c r="BT999" s="8"/>
      <c r="BV999" s="11">
        <f t="shared" ref="BV999:BV1062" si="1922">BV261</f>
        <v>45549</v>
      </c>
      <c r="BW999" s="8">
        <f t="shared" ref="BW999:CB1014" si="1923">BW261+BW998</f>
        <v>7462</v>
      </c>
      <c r="BX999" s="8">
        <f t="shared" si="1923"/>
        <v>591283.17999999993</v>
      </c>
      <c r="BY999" s="8">
        <f t="shared" si="1923"/>
        <v>8291.2599999999984</v>
      </c>
      <c r="BZ999" s="8">
        <f t="shared" si="1923"/>
        <v>0</v>
      </c>
      <c r="CA999" s="8">
        <f t="shared" si="1923"/>
        <v>7489.9400000000005</v>
      </c>
      <c r="CB999" s="8">
        <f t="shared" si="1923"/>
        <v>34</v>
      </c>
      <c r="CC999" s="8"/>
      <c r="CE999" s="11">
        <f t="shared" ref="CE999:CE1062" si="1924">CE261</f>
        <v>45549</v>
      </c>
      <c r="CF999" s="8">
        <f t="shared" ref="CF999:CK1014" si="1925">CF261+CF998</f>
        <v>8794</v>
      </c>
      <c r="CG999" s="8">
        <f t="shared" si="1925"/>
        <v>1093074.4600000004</v>
      </c>
      <c r="CH999" s="8">
        <f t="shared" si="1925"/>
        <v>2736.18</v>
      </c>
      <c r="CI999" s="8">
        <f t="shared" si="1925"/>
        <v>25</v>
      </c>
      <c r="CJ999" s="8">
        <f t="shared" si="1925"/>
        <v>273.23</v>
      </c>
      <c r="CK999" s="8">
        <f t="shared" si="1925"/>
        <v>98</v>
      </c>
      <c r="CL999" s="8"/>
      <c r="CN999" s="11">
        <f t="shared" ref="CN999:CN1062" si="1926">CN261</f>
        <v>45549</v>
      </c>
      <c r="CO999" s="8">
        <f t="shared" ref="CO999:CT1014" si="1927">CO261+CO998</f>
        <v>16854</v>
      </c>
      <c r="CP999" s="8">
        <f t="shared" si="1927"/>
        <v>1904137.0200000014</v>
      </c>
      <c r="CQ999" s="8">
        <f t="shared" si="1927"/>
        <v>17608.759999999998</v>
      </c>
      <c r="CR999" s="8">
        <f t="shared" si="1927"/>
        <v>101689.15000000013</v>
      </c>
      <c r="CS999" s="8">
        <f t="shared" si="1927"/>
        <v>13926.579999999998</v>
      </c>
      <c r="CT999" s="8">
        <f t="shared" si="1927"/>
        <v>780</v>
      </c>
      <c r="CU999" s="8"/>
      <c r="CW999" s="11">
        <f t="shared" ref="CW999:CW1062" si="1928">CW261</f>
        <v>45549</v>
      </c>
      <c r="CX999" s="8">
        <f t="shared" ref="CX999:DC1014" si="1929">CX261+CX998</f>
        <v>2942</v>
      </c>
      <c r="CY999" s="8">
        <f t="shared" si="1929"/>
        <v>188834.02000000011</v>
      </c>
      <c r="CZ999" s="8">
        <f t="shared" si="1929"/>
        <v>-4.5</v>
      </c>
      <c r="DA999" s="8">
        <f t="shared" si="1929"/>
        <v>1142</v>
      </c>
      <c r="DB999" s="8">
        <f t="shared" si="1929"/>
        <v>6971.76</v>
      </c>
      <c r="DC999" s="8">
        <f t="shared" si="1929"/>
        <v>36</v>
      </c>
      <c r="DD999" s="8"/>
      <c r="DF999" s="11">
        <f t="shared" ref="DF999:DF1062" si="1930">DF261</f>
        <v>45549</v>
      </c>
      <c r="DG999" s="8">
        <f t="shared" ref="DG999:DG1062" si="1931">DG261+DG998</f>
        <v>0</v>
      </c>
      <c r="DH999" s="8">
        <f t="shared" ref="DH999:DH1062" si="1932">DH261+DH998</f>
        <v>0</v>
      </c>
      <c r="DI999" s="8">
        <f t="shared" ref="DI999:DI1062" si="1933">DI261+DI998</f>
        <v>0</v>
      </c>
      <c r="DJ999" s="8">
        <f t="shared" ref="DJ999:DJ1062" si="1934">DJ261+DJ998</f>
        <v>0</v>
      </c>
      <c r="DK999" s="8">
        <f t="shared" ref="DK999:DK1062" si="1935">DK261+DK998</f>
        <v>0</v>
      </c>
      <c r="DL999" s="8">
        <f t="shared" ref="DL999:DL1062" si="1936">DL261+DL998</f>
        <v>0</v>
      </c>
      <c r="DM999" s="8"/>
      <c r="DO999" s="11">
        <f t="shared" ref="DO999:DO1062" si="1937">DO261</f>
        <v>45549</v>
      </c>
      <c r="DP999" s="8">
        <f t="shared" ref="DP999:DP1062" si="1938">DP261+DP998</f>
        <v>0</v>
      </c>
      <c r="DQ999" s="8">
        <f t="shared" ref="DQ999:DQ1062" si="1939">DQ261+DQ998</f>
        <v>0</v>
      </c>
      <c r="DR999" s="8">
        <f t="shared" ref="DR999:DR1062" si="1940">DR261+DR998</f>
        <v>0</v>
      </c>
      <c r="DS999" s="8">
        <f t="shared" ref="DS999:DS1062" si="1941">DS261+DS998</f>
        <v>0</v>
      </c>
      <c r="DT999" s="8">
        <f t="shared" ref="DT999:DT1062" si="1942">DT261+DT998</f>
        <v>0</v>
      </c>
      <c r="DU999" s="8">
        <f t="shared" ref="DU999:DU1062" si="1943">DU261+DU998</f>
        <v>0</v>
      </c>
      <c r="DV999" s="8"/>
      <c r="DX999" s="11">
        <f t="shared" ref="DX999:DX1062" si="1944">DX261</f>
        <v>45549</v>
      </c>
      <c r="DY999" s="8">
        <f t="shared" ref="DY999:DY1062" si="1945">DY261+DY998</f>
        <v>0</v>
      </c>
      <c r="DZ999" s="8">
        <f t="shared" ref="DZ999:DZ1062" si="1946">DZ261+DZ998</f>
        <v>0</v>
      </c>
      <c r="EA999" s="8">
        <f t="shared" ref="EA999:EA1062" si="1947">EA261+EA998</f>
        <v>0</v>
      </c>
      <c r="EB999" s="8">
        <f t="shared" ref="EB999:EB1062" si="1948">EB261+EB998</f>
        <v>0</v>
      </c>
      <c r="EC999" s="8">
        <f t="shared" ref="EC999:EC1062" si="1949">EC261+EC998</f>
        <v>0</v>
      </c>
      <c r="ED999" s="8">
        <f t="shared" ref="ED999:ED1062" si="1950">ED261+ED998</f>
        <v>0</v>
      </c>
      <c r="EE999" s="8"/>
    </row>
    <row r="1000" spans="2:135" x14ac:dyDescent="0.3">
      <c r="B1000" s="11">
        <f t="shared" si="1896"/>
        <v>45550</v>
      </c>
      <c r="C1000" s="8">
        <f t="shared" si="1897"/>
        <v>11299</v>
      </c>
      <c r="D1000" s="8">
        <f t="shared" si="1897"/>
        <v>1598765.2999999993</v>
      </c>
      <c r="E1000" s="8">
        <f t="shared" si="1897"/>
        <v>0</v>
      </c>
      <c r="F1000" s="8">
        <f t="shared" si="1897"/>
        <v>7686.9</v>
      </c>
      <c r="G1000" s="8">
        <f t="shared" si="1897"/>
        <v>10469.720000000001</v>
      </c>
      <c r="H1000" s="8">
        <f t="shared" si="1897"/>
        <v>94</v>
      </c>
      <c r="I1000" s="8"/>
      <c r="K1000" s="11">
        <f t="shared" si="1898"/>
        <v>45550</v>
      </c>
      <c r="L1000" s="8">
        <f t="shared" si="1899"/>
        <v>9625</v>
      </c>
      <c r="M1000" s="8">
        <f t="shared" si="1899"/>
        <v>1336822.1800000002</v>
      </c>
      <c r="N1000" s="8">
        <f t="shared" si="1899"/>
        <v>5416.7300000000023</v>
      </c>
      <c r="O1000" s="8">
        <f t="shared" si="1899"/>
        <v>0</v>
      </c>
      <c r="P1000" s="8">
        <f t="shared" si="1899"/>
        <v>5709.7099999999955</v>
      </c>
      <c r="Q1000" s="8">
        <f t="shared" si="1899"/>
        <v>11</v>
      </c>
      <c r="R1000" s="8"/>
      <c r="T1000" s="11">
        <f t="shared" si="1900"/>
        <v>45550</v>
      </c>
      <c r="U1000" s="8">
        <f t="shared" si="1901"/>
        <v>6353</v>
      </c>
      <c r="V1000" s="8">
        <f t="shared" si="1901"/>
        <v>637503.94000000041</v>
      </c>
      <c r="W1000" s="8">
        <f t="shared" si="1901"/>
        <v>0</v>
      </c>
      <c r="X1000" s="8">
        <f t="shared" si="1901"/>
        <v>0</v>
      </c>
      <c r="Y1000" s="8">
        <f t="shared" si="1901"/>
        <v>11230.25</v>
      </c>
      <c r="Z1000" s="8">
        <f t="shared" si="1901"/>
        <v>0</v>
      </c>
      <c r="AA1000" s="8"/>
      <c r="AC1000" s="11">
        <f t="shared" si="1902"/>
        <v>45550</v>
      </c>
      <c r="AD1000" s="8">
        <f t="shared" si="1903"/>
        <v>13773</v>
      </c>
      <c r="AE1000" s="8">
        <f t="shared" si="1904"/>
        <v>1757407.28</v>
      </c>
      <c r="AF1000" s="8">
        <f t="shared" si="1905"/>
        <v>13411.270000000006</v>
      </c>
      <c r="AG1000" s="8">
        <f t="shared" si="1906"/>
        <v>0</v>
      </c>
      <c r="AH1000" s="8">
        <f t="shared" si="1907"/>
        <v>14005.260000000015</v>
      </c>
      <c r="AI1000" s="8">
        <f t="shared" si="1908"/>
        <v>132</v>
      </c>
      <c r="AJ1000" s="8"/>
      <c r="AL1000" s="11">
        <f t="shared" si="1909"/>
        <v>45550</v>
      </c>
      <c r="AM1000" s="8">
        <f t="shared" si="1910"/>
        <v>11347</v>
      </c>
      <c r="AN1000" s="8">
        <f t="shared" si="1911"/>
        <v>1492765.1499999997</v>
      </c>
      <c r="AO1000" s="8">
        <f t="shared" si="1912"/>
        <v>4425.57</v>
      </c>
      <c r="AP1000" s="8">
        <f t="shared" si="1913"/>
        <v>0</v>
      </c>
      <c r="AQ1000" s="8">
        <f t="shared" si="1914"/>
        <v>15755.610000000008</v>
      </c>
      <c r="AR1000" s="8">
        <f t="shared" si="1915"/>
        <v>22</v>
      </c>
      <c r="AS1000" s="8"/>
      <c r="AU1000" s="11">
        <f t="shared" si="1916"/>
        <v>45550</v>
      </c>
      <c r="AV1000" s="8">
        <f t="shared" si="1917"/>
        <v>10933</v>
      </c>
      <c r="AW1000" s="8">
        <f t="shared" si="1917"/>
        <v>962654.5899999995</v>
      </c>
      <c r="AX1000" s="8">
        <f t="shared" si="1917"/>
        <v>0</v>
      </c>
      <c r="AY1000" s="8">
        <f t="shared" si="1917"/>
        <v>7633.2299999999968</v>
      </c>
      <c r="AZ1000" s="8">
        <f t="shared" si="1917"/>
        <v>-631.46999999999991</v>
      </c>
      <c r="BA1000" s="8">
        <f t="shared" si="1917"/>
        <v>41</v>
      </c>
      <c r="BB1000" s="8"/>
      <c r="BD1000" s="11">
        <f t="shared" si="1918"/>
        <v>45550</v>
      </c>
      <c r="BE1000" s="8">
        <f t="shared" si="1919"/>
        <v>12227</v>
      </c>
      <c r="BF1000" s="8">
        <f t="shared" si="1919"/>
        <v>1587590.5599999996</v>
      </c>
      <c r="BG1000" s="8">
        <f t="shared" si="1919"/>
        <v>6923.1500000000015</v>
      </c>
      <c r="BH1000" s="8">
        <f t="shared" si="1919"/>
        <v>0</v>
      </c>
      <c r="BI1000" s="8">
        <f t="shared" si="1919"/>
        <v>5844.6499999999924</v>
      </c>
      <c r="BJ1000" s="8">
        <f t="shared" si="1919"/>
        <v>2086</v>
      </c>
      <c r="BK1000" s="8"/>
      <c r="BM1000" s="11">
        <f t="shared" si="1920"/>
        <v>45550</v>
      </c>
      <c r="BN1000" s="8">
        <f t="shared" si="1921"/>
        <v>13153</v>
      </c>
      <c r="BO1000" s="8">
        <f t="shared" si="1921"/>
        <v>1736317.9</v>
      </c>
      <c r="BP1000" s="8">
        <f t="shared" si="1921"/>
        <v>8324.7000000000044</v>
      </c>
      <c r="BQ1000" s="8">
        <f t="shared" si="1921"/>
        <v>0</v>
      </c>
      <c r="BR1000" s="8">
        <f t="shared" si="1921"/>
        <v>34754.890000000007</v>
      </c>
      <c r="BS1000" s="8">
        <f t="shared" si="1921"/>
        <v>149</v>
      </c>
      <c r="BT1000" s="8"/>
      <c r="BV1000" s="11">
        <f t="shared" si="1922"/>
        <v>45550</v>
      </c>
      <c r="BW1000" s="8">
        <f t="shared" si="1923"/>
        <v>7462</v>
      </c>
      <c r="BX1000" s="8">
        <f t="shared" si="1923"/>
        <v>591283.17999999993</v>
      </c>
      <c r="BY1000" s="8">
        <f t="shared" si="1923"/>
        <v>8291.2599999999984</v>
      </c>
      <c r="BZ1000" s="8">
        <f t="shared" si="1923"/>
        <v>0</v>
      </c>
      <c r="CA1000" s="8">
        <f t="shared" si="1923"/>
        <v>7489.9400000000005</v>
      </c>
      <c r="CB1000" s="8">
        <f t="shared" si="1923"/>
        <v>34</v>
      </c>
      <c r="CC1000" s="8"/>
      <c r="CE1000" s="11">
        <f t="shared" si="1924"/>
        <v>45550</v>
      </c>
      <c r="CF1000" s="8">
        <f t="shared" si="1925"/>
        <v>8806</v>
      </c>
      <c r="CG1000" s="8">
        <f t="shared" si="1925"/>
        <v>1094685.9800000004</v>
      </c>
      <c r="CH1000" s="8">
        <f t="shared" si="1925"/>
        <v>2749.18</v>
      </c>
      <c r="CI1000" s="8">
        <f t="shared" si="1925"/>
        <v>25</v>
      </c>
      <c r="CJ1000" s="8">
        <f t="shared" si="1925"/>
        <v>273.23</v>
      </c>
      <c r="CK1000" s="8">
        <f t="shared" si="1925"/>
        <v>98</v>
      </c>
      <c r="CL1000" s="8"/>
      <c r="CN1000" s="11">
        <f t="shared" si="1926"/>
        <v>45550</v>
      </c>
      <c r="CO1000" s="8">
        <f t="shared" si="1927"/>
        <v>16885</v>
      </c>
      <c r="CP1000" s="8">
        <f t="shared" si="1927"/>
        <v>1906849.6700000013</v>
      </c>
      <c r="CQ1000" s="8">
        <f t="shared" si="1927"/>
        <v>17630.759999999998</v>
      </c>
      <c r="CR1000" s="8">
        <f t="shared" si="1927"/>
        <v>101828.15000000013</v>
      </c>
      <c r="CS1000" s="8">
        <f t="shared" si="1927"/>
        <v>13926.579999999998</v>
      </c>
      <c r="CT1000" s="8">
        <f t="shared" si="1927"/>
        <v>780</v>
      </c>
      <c r="CU1000" s="8"/>
      <c r="CW1000" s="11">
        <f t="shared" si="1928"/>
        <v>45550</v>
      </c>
      <c r="CX1000" s="8">
        <f t="shared" si="1929"/>
        <v>2942</v>
      </c>
      <c r="CY1000" s="8">
        <f t="shared" si="1929"/>
        <v>188834.02000000011</v>
      </c>
      <c r="CZ1000" s="8">
        <f t="shared" si="1929"/>
        <v>-4.5</v>
      </c>
      <c r="DA1000" s="8">
        <f t="shared" si="1929"/>
        <v>1142</v>
      </c>
      <c r="DB1000" s="8">
        <f t="shared" si="1929"/>
        <v>6971.76</v>
      </c>
      <c r="DC1000" s="8">
        <f t="shared" si="1929"/>
        <v>36</v>
      </c>
      <c r="DD1000" s="8"/>
      <c r="DF1000" s="11">
        <f t="shared" si="1930"/>
        <v>45550</v>
      </c>
      <c r="DG1000" s="8">
        <f t="shared" si="1931"/>
        <v>0</v>
      </c>
      <c r="DH1000" s="8">
        <f t="shared" si="1932"/>
        <v>0</v>
      </c>
      <c r="DI1000" s="8">
        <f t="shared" si="1933"/>
        <v>0</v>
      </c>
      <c r="DJ1000" s="8">
        <f t="shared" si="1934"/>
        <v>0</v>
      </c>
      <c r="DK1000" s="8">
        <f t="shared" si="1935"/>
        <v>0</v>
      </c>
      <c r="DL1000" s="8">
        <f t="shared" si="1936"/>
        <v>0</v>
      </c>
      <c r="DM1000" s="8"/>
      <c r="DO1000" s="11">
        <f t="shared" si="1937"/>
        <v>45550</v>
      </c>
      <c r="DP1000" s="8">
        <f t="shared" si="1938"/>
        <v>0</v>
      </c>
      <c r="DQ1000" s="8">
        <f t="shared" si="1939"/>
        <v>0</v>
      </c>
      <c r="DR1000" s="8">
        <f t="shared" si="1940"/>
        <v>0</v>
      </c>
      <c r="DS1000" s="8">
        <f t="shared" si="1941"/>
        <v>0</v>
      </c>
      <c r="DT1000" s="8">
        <f t="shared" si="1942"/>
        <v>0</v>
      </c>
      <c r="DU1000" s="8">
        <f t="shared" si="1943"/>
        <v>0</v>
      </c>
      <c r="DV1000" s="8"/>
      <c r="DX1000" s="11">
        <f t="shared" si="1944"/>
        <v>45550</v>
      </c>
      <c r="DY1000" s="8">
        <f>DY262+DY999</f>
        <v>0</v>
      </c>
      <c r="DZ1000" s="8">
        <f>DZ262+DZ999</f>
        <v>0</v>
      </c>
      <c r="EA1000" s="8">
        <f t="shared" si="1947"/>
        <v>0</v>
      </c>
      <c r="EB1000" s="8">
        <f t="shared" si="1948"/>
        <v>0</v>
      </c>
      <c r="EC1000" s="8">
        <f t="shared" si="1949"/>
        <v>0</v>
      </c>
      <c r="ED1000" s="8">
        <f t="shared" si="1950"/>
        <v>0</v>
      </c>
      <c r="EE1000" s="8"/>
    </row>
    <row r="1001" spans="2:135" x14ac:dyDescent="0.3">
      <c r="B1001" s="11">
        <f t="shared" si="1896"/>
        <v>45551</v>
      </c>
      <c r="C1001" s="8">
        <f t="shared" si="1897"/>
        <v>11346</v>
      </c>
      <c r="D1001" s="8">
        <f t="shared" si="1897"/>
        <v>1605969.6499999994</v>
      </c>
      <c r="E1001" s="8">
        <f t="shared" si="1897"/>
        <v>0</v>
      </c>
      <c r="F1001" s="8">
        <f t="shared" si="1897"/>
        <v>7727.4</v>
      </c>
      <c r="G1001" s="8">
        <f t="shared" si="1897"/>
        <v>10469.720000000001</v>
      </c>
      <c r="H1001" s="8">
        <f t="shared" si="1897"/>
        <v>94</v>
      </c>
      <c r="I1001" s="8"/>
      <c r="K1001" s="11">
        <f t="shared" si="1898"/>
        <v>45551</v>
      </c>
      <c r="L1001" s="8">
        <f t="shared" si="1899"/>
        <v>9661</v>
      </c>
      <c r="M1001" s="8">
        <f t="shared" si="1899"/>
        <v>1342333.5300000003</v>
      </c>
      <c r="N1001" s="8">
        <f t="shared" si="1899"/>
        <v>5426.6400000000021</v>
      </c>
      <c r="O1001" s="8">
        <f t="shared" si="1899"/>
        <v>0</v>
      </c>
      <c r="P1001" s="8">
        <f t="shared" si="1899"/>
        <v>5839.7099999999955</v>
      </c>
      <c r="Q1001" s="8">
        <f t="shared" si="1899"/>
        <v>11</v>
      </c>
      <c r="R1001" s="8"/>
      <c r="T1001" s="11">
        <f t="shared" si="1900"/>
        <v>45551</v>
      </c>
      <c r="U1001" s="8">
        <f t="shared" si="1901"/>
        <v>6379</v>
      </c>
      <c r="V1001" s="8">
        <f t="shared" si="1901"/>
        <v>639971.15000000037</v>
      </c>
      <c r="W1001" s="8">
        <f t="shared" si="1901"/>
        <v>0</v>
      </c>
      <c r="X1001" s="8">
        <f t="shared" si="1901"/>
        <v>0</v>
      </c>
      <c r="Y1001" s="8">
        <f t="shared" si="1901"/>
        <v>11248.75</v>
      </c>
      <c r="Z1001" s="8">
        <f t="shared" si="1901"/>
        <v>0</v>
      </c>
      <c r="AA1001" s="8"/>
      <c r="AC1001" s="11">
        <f t="shared" si="1902"/>
        <v>45551</v>
      </c>
      <c r="AD1001" s="8">
        <f t="shared" si="1903"/>
        <v>13850</v>
      </c>
      <c r="AE1001" s="8">
        <f t="shared" si="1904"/>
        <v>1768576.04</v>
      </c>
      <c r="AF1001" s="8">
        <f t="shared" si="1905"/>
        <v>13479.750000000005</v>
      </c>
      <c r="AG1001" s="8">
        <f t="shared" si="1906"/>
        <v>0</v>
      </c>
      <c r="AH1001" s="8">
        <f t="shared" si="1907"/>
        <v>14074.370000000015</v>
      </c>
      <c r="AI1001" s="8">
        <f t="shared" si="1908"/>
        <v>132</v>
      </c>
      <c r="AJ1001" s="8"/>
      <c r="AL1001" s="11">
        <f t="shared" si="1909"/>
        <v>45551</v>
      </c>
      <c r="AM1001" s="8">
        <f t="shared" si="1910"/>
        <v>11416</v>
      </c>
      <c r="AN1001" s="8">
        <f t="shared" si="1911"/>
        <v>1502229.1199999996</v>
      </c>
      <c r="AO1001" s="8">
        <f t="shared" si="1912"/>
        <v>4451.4799999999996</v>
      </c>
      <c r="AP1001" s="8">
        <f t="shared" si="1913"/>
        <v>0</v>
      </c>
      <c r="AQ1001" s="8">
        <f t="shared" si="1914"/>
        <v>15708.590000000007</v>
      </c>
      <c r="AR1001" s="8">
        <f t="shared" si="1915"/>
        <v>22</v>
      </c>
      <c r="AS1001" s="8"/>
      <c r="AU1001" s="11">
        <f t="shared" si="1916"/>
        <v>45551</v>
      </c>
      <c r="AV1001" s="8">
        <f t="shared" si="1917"/>
        <v>10977</v>
      </c>
      <c r="AW1001" s="8">
        <f t="shared" si="1917"/>
        <v>966644.06999999948</v>
      </c>
      <c r="AX1001" s="8">
        <f t="shared" si="1917"/>
        <v>0</v>
      </c>
      <c r="AY1001" s="8">
        <f t="shared" si="1917"/>
        <v>7655.2299999999968</v>
      </c>
      <c r="AZ1001" s="8">
        <f t="shared" si="1917"/>
        <v>-631.46999999999991</v>
      </c>
      <c r="BA1001" s="8">
        <f t="shared" si="1917"/>
        <v>41</v>
      </c>
      <c r="BB1001" s="8"/>
      <c r="BD1001" s="11">
        <f t="shared" si="1918"/>
        <v>45551</v>
      </c>
      <c r="BE1001" s="8">
        <f t="shared" si="1919"/>
        <v>12275</v>
      </c>
      <c r="BF1001" s="8">
        <f t="shared" si="1919"/>
        <v>1595555.3399999996</v>
      </c>
      <c r="BG1001" s="8">
        <f t="shared" si="1919"/>
        <v>6925.9200000000019</v>
      </c>
      <c r="BH1001" s="8">
        <f t="shared" si="1919"/>
        <v>0</v>
      </c>
      <c r="BI1001" s="8">
        <f t="shared" si="1919"/>
        <v>5844.6499999999924</v>
      </c>
      <c r="BJ1001" s="8">
        <f t="shared" si="1919"/>
        <v>2112</v>
      </c>
      <c r="BK1001" s="8"/>
      <c r="BM1001" s="11">
        <f t="shared" si="1920"/>
        <v>45551</v>
      </c>
      <c r="BN1001" s="8">
        <f t="shared" si="1921"/>
        <v>13211</v>
      </c>
      <c r="BO1001" s="8">
        <f t="shared" si="1921"/>
        <v>1743517.46</v>
      </c>
      <c r="BP1001" s="8">
        <f t="shared" si="1921"/>
        <v>8369.8300000000036</v>
      </c>
      <c r="BQ1001" s="8">
        <f t="shared" si="1921"/>
        <v>0</v>
      </c>
      <c r="BR1001" s="8">
        <f t="shared" si="1921"/>
        <v>34868.990000000005</v>
      </c>
      <c r="BS1001" s="8">
        <f t="shared" si="1921"/>
        <v>151</v>
      </c>
      <c r="BT1001" s="8"/>
      <c r="BV1001" s="11">
        <f t="shared" si="1922"/>
        <v>45551</v>
      </c>
      <c r="BW1001" s="8">
        <f t="shared" si="1923"/>
        <v>7462</v>
      </c>
      <c r="BX1001" s="8">
        <f t="shared" si="1923"/>
        <v>591283.17999999993</v>
      </c>
      <c r="BY1001" s="8">
        <f t="shared" si="1923"/>
        <v>8291.2599999999984</v>
      </c>
      <c r="BZ1001" s="8">
        <f t="shared" si="1923"/>
        <v>0</v>
      </c>
      <c r="CA1001" s="8">
        <f t="shared" si="1923"/>
        <v>7489.9400000000005</v>
      </c>
      <c r="CB1001" s="8">
        <f t="shared" si="1923"/>
        <v>34</v>
      </c>
      <c r="CC1001" s="8"/>
      <c r="CE1001" s="11">
        <f t="shared" si="1924"/>
        <v>45551</v>
      </c>
      <c r="CF1001" s="8">
        <f t="shared" si="1925"/>
        <v>8832</v>
      </c>
      <c r="CG1001" s="8">
        <f t="shared" si="1925"/>
        <v>1097776.8800000004</v>
      </c>
      <c r="CH1001" s="8">
        <f t="shared" si="1925"/>
        <v>2785.18</v>
      </c>
      <c r="CI1001" s="8">
        <f t="shared" si="1925"/>
        <v>25</v>
      </c>
      <c r="CJ1001" s="8">
        <f t="shared" si="1925"/>
        <v>273.23</v>
      </c>
      <c r="CK1001" s="8">
        <f t="shared" si="1925"/>
        <v>98</v>
      </c>
      <c r="CL1001" s="8"/>
      <c r="CN1001" s="11">
        <f t="shared" si="1926"/>
        <v>45551</v>
      </c>
      <c r="CO1001" s="8">
        <f t="shared" si="1927"/>
        <v>16953</v>
      </c>
      <c r="CP1001" s="8">
        <f t="shared" si="1927"/>
        <v>1914241.8800000013</v>
      </c>
      <c r="CQ1001" s="8">
        <f t="shared" si="1927"/>
        <v>17729.259999999998</v>
      </c>
      <c r="CR1001" s="8">
        <f t="shared" si="1927"/>
        <v>101995.74000000012</v>
      </c>
      <c r="CS1001" s="8">
        <f t="shared" si="1927"/>
        <v>13939.579999999998</v>
      </c>
      <c r="CT1001" s="8">
        <f t="shared" si="1927"/>
        <v>780</v>
      </c>
      <c r="CU1001" s="8"/>
      <c r="CW1001" s="11">
        <f t="shared" si="1928"/>
        <v>45551</v>
      </c>
      <c r="CX1001" s="8">
        <f t="shared" si="1929"/>
        <v>2942</v>
      </c>
      <c r="CY1001" s="8">
        <f t="shared" si="1929"/>
        <v>188834.02000000011</v>
      </c>
      <c r="CZ1001" s="8">
        <f t="shared" si="1929"/>
        <v>-4.5</v>
      </c>
      <c r="DA1001" s="8">
        <f t="shared" si="1929"/>
        <v>1142</v>
      </c>
      <c r="DB1001" s="8">
        <f t="shared" si="1929"/>
        <v>6971.76</v>
      </c>
      <c r="DC1001" s="8">
        <f t="shared" si="1929"/>
        <v>36</v>
      </c>
      <c r="DD1001" s="8"/>
      <c r="DF1001" s="11">
        <f t="shared" si="1930"/>
        <v>45551</v>
      </c>
      <c r="DG1001" s="8">
        <f t="shared" si="1931"/>
        <v>0</v>
      </c>
      <c r="DH1001" s="8">
        <f t="shared" si="1932"/>
        <v>0</v>
      </c>
      <c r="DI1001" s="8">
        <f t="shared" si="1933"/>
        <v>0</v>
      </c>
      <c r="DJ1001" s="8">
        <f t="shared" si="1934"/>
        <v>0</v>
      </c>
      <c r="DK1001" s="8">
        <f t="shared" si="1935"/>
        <v>0</v>
      </c>
      <c r="DL1001" s="8">
        <f t="shared" si="1936"/>
        <v>0</v>
      </c>
      <c r="DM1001" s="8"/>
      <c r="DO1001" s="11">
        <f t="shared" si="1937"/>
        <v>45551</v>
      </c>
      <c r="DP1001" s="8">
        <f t="shared" si="1938"/>
        <v>0</v>
      </c>
      <c r="DQ1001" s="8">
        <f t="shared" si="1939"/>
        <v>0</v>
      </c>
      <c r="DR1001" s="8">
        <f t="shared" si="1940"/>
        <v>0</v>
      </c>
      <c r="DS1001" s="8">
        <f t="shared" si="1941"/>
        <v>0</v>
      </c>
      <c r="DT1001" s="8">
        <f t="shared" si="1942"/>
        <v>0</v>
      </c>
      <c r="DU1001" s="8">
        <f t="shared" si="1943"/>
        <v>0</v>
      </c>
      <c r="DV1001" s="8"/>
      <c r="DX1001" s="11">
        <f t="shared" si="1944"/>
        <v>45551</v>
      </c>
      <c r="DY1001" s="8">
        <f t="shared" si="1945"/>
        <v>0</v>
      </c>
      <c r="DZ1001" s="8">
        <f t="shared" si="1946"/>
        <v>0</v>
      </c>
      <c r="EA1001" s="8">
        <f t="shared" si="1947"/>
        <v>0</v>
      </c>
      <c r="EB1001" s="8">
        <f t="shared" si="1948"/>
        <v>0</v>
      </c>
      <c r="EC1001" s="8">
        <f t="shared" si="1949"/>
        <v>0</v>
      </c>
      <c r="ED1001" s="8">
        <f t="shared" si="1950"/>
        <v>0</v>
      </c>
      <c r="EE1001" s="8"/>
    </row>
    <row r="1002" spans="2:135" x14ac:dyDescent="0.3">
      <c r="B1002" s="11">
        <f t="shared" si="1896"/>
        <v>45552</v>
      </c>
      <c r="C1002" s="8">
        <f t="shared" si="1897"/>
        <v>11406</v>
      </c>
      <c r="D1002" s="8">
        <f t="shared" si="1897"/>
        <v>1615340.6499999994</v>
      </c>
      <c r="E1002" s="8">
        <f t="shared" si="1897"/>
        <v>0</v>
      </c>
      <c r="F1002" s="8">
        <f t="shared" si="1897"/>
        <v>7775.4</v>
      </c>
      <c r="G1002" s="8">
        <f t="shared" si="1897"/>
        <v>10474.720000000001</v>
      </c>
      <c r="H1002" s="8">
        <f t="shared" si="1897"/>
        <v>94</v>
      </c>
      <c r="I1002" s="8"/>
      <c r="K1002" s="11">
        <f t="shared" si="1898"/>
        <v>45552</v>
      </c>
      <c r="L1002" s="8">
        <f t="shared" si="1899"/>
        <v>9698</v>
      </c>
      <c r="M1002" s="8">
        <f t="shared" si="1899"/>
        <v>1348378.7400000002</v>
      </c>
      <c r="N1002" s="8">
        <f t="shared" si="1899"/>
        <v>5465.5400000000018</v>
      </c>
      <c r="O1002" s="8">
        <f t="shared" si="1899"/>
        <v>0</v>
      </c>
      <c r="P1002" s="8">
        <f t="shared" si="1899"/>
        <v>5904.7099999999955</v>
      </c>
      <c r="Q1002" s="8">
        <f t="shared" si="1899"/>
        <v>11</v>
      </c>
      <c r="R1002" s="8"/>
      <c r="T1002" s="11">
        <f t="shared" si="1900"/>
        <v>45552</v>
      </c>
      <c r="U1002" s="8">
        <f t="shared" si="1901"/>
        <v>6403</v>
      </c>
      <c r="V1002" s="8">
        <f t="shared" si="1901"/>
        <v>642667.52000000037</v>
      </c>
      <c r="W1002" s="8">
        <f t="shared" si="1901"/>
        <v>0</v>
      </c>
      <c r="X1002" s="8">
        <f t="shared" si="1901"/>
        <v>0</v>
      </c>
      <c r="Y1002" s="8">
        <f t="shared" si="1901"/>
        <v>11271</v>
      </c>
      <c r="Z1002" s="8">
        <f t="shared" si="1901"/>
        <v>0</v>
      </c>
      <c r="AA1002" s="8"/>
      <c r="AC1002" s="11">
        <f t="shared" si="1902"/>
        <v>45552</v>
      </c>
      <c r="AD1002" s="8">
        <f t="shared" si="1903"/>
        <v>13921</v>
      </c>
      <c r="AE1002" s="8">
        <f t="shared" si="1904"/>
        <v>1777448.73</v>
      </c>
      <c r="AF1002" s="8">
        <f t="shared" si="1905"/>
        <v>13528.810000000005</v>
      </c>
      <c r="AG1002" s="8">
        <f t="shared" si="1906"/>
        <v>0</v>
      </c>
      <c r="AH1002" s="8">
        <f t="shared" si="1907"/>
        <v>14079.320000000016</v>
      </c>
      <c r="AI1002" s="8">
        <f t="shared" si="1908"/>
        <v>132</v>
      </c>
      <c r="AJ1002" s="8"/>
      <c r="AL1002" s="11">
        <f t="shared" si="1909"/>
        <v>45552</v>
      </c>
      <c r="AM1002" s="8">
        <f t="shared" si="1910"/>
        <v>11486</v>
      </c>
      <c r="AN1002" s="8">
        <f t="shared" si="1911"/>
        <v>1511848.8499999996</v>
      </c>
      <c r="AO1002" s="8">
        <f t="shared" si="1912"/>
        <v>4482.0199999999995</v>
      </c>
      <c r="AP1002" s="8">
        <f t="shared" si="1913"/>
        <v>0</v>
      </c>
      <c r="AQ1002" s="8">
        <f t="shared" si="1914"/>
        <v>15811.350000000008</v>
      </c>
      <c r="AR1002" s="8">
        <f t="shared" si="1915"/>
        <v>22</v>
      </c>
      <c r="AS1002" s="8"/>
      <c r="AU1002" s="11">
        <f t="shared" si="1916"/>
        <v>45552</v>
      </c>
      <c r="AV1002" s="8">
        <f t="shared" si="1917"/>
        <v>11014</v>
      </c>
      <c r="AW1002" s="8">
        <f t="shared" si="1917"/>
        <v>970101.8399999995</v>
      </c>
      <c r="AX1002" s="8">
        <f t="shared" si="1917"/>
        <v>0</v>
      </c>
      <c r="AY1002" s="8">
        <f t="shared" si="1917"/>
        <v>7699.7299999999968</v>
      </c>
      <c r="AZ1002" s="8">
        <f t="shared" si="1917"/>
        <v>-631.46999999999991</v>
      </c>
      <c r="BA1002" s="8">
        <f t="shared" si="1917"/>
        <v>41</v>
      </c>
      <c r="BB1002" s="8"/>
      <c r="BD1002" s="11">
        <f t="shared" si="1918"/>
        <v>45552</v>
      </c>
      <c r="BE1002" s="8">
        <f t="shared" si="1919"/>
        <v>12324</v>
      </c>
      <c r="BF1002" s="8">
        <f t="shared" si="1919"/>
        <v>1603133.1099999996</v>
      </c>
      <c r="BG1002" s="8">
        <f t="shared" si="1919"/>
        <v>6941.6100000000015</v>
      </c>
      <c r="BH1002" s="8">
        <f t="shared" si="1919"/>
        <v>0</v>
      </c>
      <c r="BI1002" s="8">
        <f t="shared" si="1919"/>
        <v>5869.3999999999924</v>
      </c>
      <c r="BJ1002" s="8">
        <f t="shared" si="1919"/>
        <v>2138</v>
      </c>
      <c r="BK1002" s="8"/>
      <c r="BM1002" s="11">
        <f t="shared" si="1920"/>
        <v>45552</v>
      </c>
      <c r="BN1002" s="8">
        <f t="shared" si="1921"/>
        <v>13265</v>
      </c>
      <c r="BO1002" s="8">
        <f t="shared" si="1921"/>
        <v>1749939.91</v>
      </c>
      <c r="BP1002" s="8">
        <f t="shared" si="1921"/>
        <v>8425.6500000000033</v>
      </c>
      <c r="BQ1002" s="8">
        <f t="shared" si="1921"/>
        <v>0</v>
      </c>
      <c r="BR1002" s="8">
        <f t="shared" si="1921"/>
        <v>34997.990000000005</v>
      </c>
      <c r="BS1002" s="8">
        <f t="shared" si="1921"/>
        <v>153</v>
      </c>
      <c r="BT1002" s="8"/>
      <c r="BV1002" s="11">
        <f t="shared" si="1922"/>
        <v>45552</v>
      </c>
      <c r="BW1002" s="8">
        <f t="shared" si="1923"/>
        <v>7462</v>
      </c>
      <c r="BX1002" s="8">
        <f t="shared" si="1923"/>
        <v>591283.17999999993</v>
      </c>
      <c r="BY1002" s="8">
        <f t="shared" si="1923"/>
        <v>8291.2599999999984</v>
      </c>
      <c r="BZ1002" s="8">
        <f t="shared" si="1923"/>
        <v>0</v>
      </c>
      <c r="CA1002" s="8">
        <f t="shared" si="1923"/>
        <v>7489.9400000000005</v>
      </c>
      <c r="CB1002" s="8">
        <f t="shared" si="1923"/>
        <v>34</v>
      </c>
      <c r="CC1002" s="8"/>
      <c r="CE1002" s="11">
        <f t="shared" si="1924"/>
        <v>45552</v>
      </c>
      <c r="CF1002" s="8">
        <f t="shared" si="1925"/>
        <v>8859</v>
      </c>
      <c r="CG1002" s="8">
        <f t="shared" si="1925"/>
        <v>1100864.7500000005</v>
      </c>
      <c r="CH1002" s="8">
        <f t="shared" si="1925"/>
        <v>2811.68</v>
      </c>
      <c r="CI1002" s="8">
        <f t="shared" si="1925"/>
        <v>25</v>
      </c>
      <c r="CJ1002" s="8">
        <f t="shared" si="1925"/>
        <v>273.23</v>
      </c>
      <c r="CK1002" s="8">
        <f t="shared" si="1925"/>
        <v>98</v>
      </c>
      <c r="CL1002" s="8"/>
      <c r="CN1002" s="11">
        <f t="shared" si="1926"/>
        <v>45552</v>
      </c>
      <c r="CO1002" s="8">
        <f t="shared" si="1927"/>
        <v>17034</v>
      </c>
      <c r="CP1002" s="8">
        <f t="shared" si="1927"/>
        <v>1924671.9100000013</v>
      </c>
      <c r="CQ1002" s="8">
        <f t="shared" si="1927"/>
        <v>17811.259999999998</v>
      </c>
      <c r="CR1002" s="8">
        <f t="shared" si="1927"/>
        <v>102266.72000000012</v>
      </c>
      <c r="CS1002" s="8">
        <f t="shared" si="1927"/>
        <v>13939.579999999998</v>
      </c>
      <c r="CT1002" s="8">
        <f t="shared" si="1927"/>
        <v>780</v>
      </c>
      <c r="CU1002" s="8"/>
      <c r="CW1002" s="11">
        <f t="shared" si="1928"/>
        <v>45552</v>
      </c>
      <c r="CX1002" s="8">
        <f t="shared" si="1929"/>
        <v>2942</v>
      </c>
      <c r="CY1002" s="8">
        <f t="shared" si="1929"/>
        <v>188834.02000000011</v>
      </c>
      <c r="CZ1002" s="8">
        <f t="shared" si="1929"/>
        <v>-4.5</v>
      </c>
      <c r="DA1002" s="8">
        <f t="shared" si="1929"/>
        <v>1142</v>
      </c>
      <c r="DB1002" s="8">
        <f t="shared" si="1929"/>
        <v>6971.76</v>
      </c>
      <c r="DC1002" s="8">
        <f t="shared" si="1929"/>
        <v>36</v>
      </c>
      <c r="DD1002" s="8"/>
      <c r="DF1002" s="11">
        <f t="shared" si="1930"/>
        <v>45552</v>
      </c>
      <c r="DG1002" s="8">
        <f t="shared" si="1931"/>
        <v>0</v>
      </c>
      <c r="DH1002" s="8">
        <f t="shared" si="1932"/>
        <v>0</v>
      </c>
      <c r="DI1002" s="8">
        <f t="shared" si="1933"/>
        <v>0</v>
      </c>
      <c r="DJ1002" s="8">
        <f t="shared" si="1934"/>
        <v>0</v>
      </c>
      <c r="DK1002" s="8">
        <f t="shared" si="1935"/>
        <v>0</v>
      </c>
      <c r="DL1002" s="8">
        <f t="shared" si="1936"/>
        <v>0</v>
      </c>
      <c r="DM1002" s="8"/>
      <c r="DO1002" s="11">
        <f t="shared" si="1937"/>
        <v>45552</v>
      </c>
      <c r="DP1002" s="8">
        <f t="shared" si="1938"/>
        <v>0</v>
      </c>
      <c r="DQ1002" s="8">
        <f t="shared" si="1939"/>
        <v>0</v>
      </c>
      <c r="DR1002" s="8">
        <f t="shared" si="1940"/>
        <v>0</v>
      </c>
      <c r="DS1002" s="8">
        <f t="shared" si="1941"/>
        <v>0</v>
      </c>
      <c r="DT1002" s="8">
        <f t="shared" si="1942"/>
        <v>0</v>
      </c>
      <c r="DU1002" s="8">
        <f t="shared" si="1943"/>
        <v>0</v>
      </c>
      <c r="DV1002" s="8"/>
      <c r="DX1002" s="11">
        <f t="shared" si="1944"/>
        <v>45552</v>
      </c>
      <c r="DY1002" s="8">
        <f t="shared" si="1945"/>
        <v>0</v>
      </c>
      <c r="DZ1002" s="8">
        <f t="shared" si="1946"/>
        <v>0</v>
      </c>
      <c r="EA1002" s="8">
        <f t="shared" si="1947"/>
        <v>0</v>
      </c>
      <c r="EB1002" s="8">
        <f t="shared" si="1948"/>
        <v>0</v>
      </c>
      <c r="EC1002" s="8">
        <f t="shared" si="1949"/>
        <v>0</v>
      </c>
      <c r="ED1002" s="8">
        <f t="shared" si="1950"/>
        <v>0</v>
      </c>
      <c r="EE1002" s="8"/>
    </row>
    <row r="1003" spans="2:135" x14ac:dyDescent="0.3">
      <c r="B1003" s="11">
        <f t="shared" si="1896"/>
        <v>45553</v>
      </c>
      <c r="C1003" s="8">
        <f t="shared" si="1897"/>
        <v>11465</v>
      </c>
      <c r="D1003" s="8">
        <f t="shared" si="1897"/>
        <v>1624779.8799999994</v>
      </c>
      <c r="E1003" s="8">
        <f t="shared" si="1897"/>
        <v>0</v>
      </c>
      <c r="F1003" s="8">
        <f t="shared" si="1897"/>
        <v>7824.4</v>
      </c>
      <c r="G1003" s="8">
        <f t="shared" si="1897"/>
        <v>10474.720000000001</v>
      </c>
      <c r="H1003" s="8">
        <f t="shared" si="1897"/>
        <v>94</v>
      </c>
      <c r="I1003" s="8"/>
      <c r="K1003" s="11">
        <f t="shared" si="1898"/>
        <v>45553</v>
      </c>
      <c r="L1003" s="8">
        <f t="shared" si="1899"/>
        <v>9722</v>
      </c>
      <c r="M1003" s="8">
        <f t="shared" si="1899"/>
        <v>1352040.9000000001</v>
      </c>
      <c r="N1003" s="8">
        <f t="shared" si="1899"/>
        <v>5482.9900000000016</v>
      </c>
      <c r="O1003" s="8">
        <f t="shared" si="1899"/>
        <v>0</v>
      </c>
      <c r="P1003" s="8">
        <f t="shared" si="1899"/>
        <v>5927.8299999999954</v>
      </c>
      <c r="Q1003" s="8">
        <f t="shared" si="1899"/>
        <v>11</v>
      </c>
      <c r="R1003" s="8"/>
      <c r="T1003" s="11">
        <f t="shared" si="1900"/>
        <v>45553</v>
      </c>
      <c r="U1003" s="8">
        <f t="shared" si="1901"/>
        <v>6427</v>
      </c>
      <c r="V1003" s="8">
        <f t="shared" si="1901"/>
        <v>645636.00000000035</v>
      </c>
      <c r="W1003" s="8">
        <f t="shared" si="1901"/>
        <v>0</v>
      </c>
      <c r="X1003" s="8">
        <f t="shared" si="1901"/>
        <v>0</v>
      </c>
      <c r="Y1003" s="8">
        <f t="shared" si="1901"/>
        <v>11282</v>
      </c>
      <c r="Z1003" s="8">
        <f t="shared" si="1901"/>
        <v>0</v>
      </c>
      <c r="AA1003" s="8"/>
      <c r="AC1003" s="11">
        <f t="shared" si="1902"/>
        <v>45553</v>
      </c>
      <c r="AD1003" s="8">
        <f t="shared" si="1903"/>
        <v>13983</v>
      </c>
      <c r="AE1003" s="8">
        <f t="shared" si="1904"/>
        <v>1787265.26</v>
      </c>
      <c r="AF1003" s="8">
        <f t="shared" si="1905"/>
        <v>13578.770000000004</v>
      </c>
      <c r="AG1003" s="8">
        <f t="shared" si="1906"/>
        <v>0</v>
      </c>
      <c r="AH1003" s="8">
        <f t="shared" si="1907"/>
        <v>14089.220000000016</v>
      </c>
      <c r="AI1003" s="8">
        <f t="shared" si="1908"/>
        <v>132</v>
      </c>
      <c r="AJ1003" s="8"/>
      <c r="AL1003" s="11">
        <f t="shared" si="1909"/>
        <v>45553</v>
      </c>
      <c r="AM1003" s="8">
        <f t="shared" si="1910"/>
        <v>11552</v>
      </c>
      <c r="AN1003" s="8">
        <f t="shared" si="1911"/>
        <v>1520504.8199999996</v>
      </c>
      <c r="AO1003" s="8">
        <f t="shared" si="1912"/>
        <v>4509.78</v>
      </c>
      <c r="AP1003" s="8">
        <f t="shared" si="1913"/>
        <v>0</v>
      </c>
      <c r="AQ1003" s="8">
        <f t="shared" si="1914"/>
        <v>15961.350000000008</v>
      </c>
      <c r="AR1003" s="8">
        <f t="shared" si="1915"/>
        <v>22</v>
      </c>
      <c r="AS1003" s="8"/>
      <c r="AU1003" s="11">
        <f t="shared" si="1916"/>
        <v>45553</v>
      </c>
      <c r="AV1003" s="8">
        <f t="shared" si="1917"/>
        <v>11051</v>
      </c>
      <c r="AW1003" s="8">
        <f t="shared" si="1917"/>
        <v>973496.2099999995</v>
      </c>
      <c r="AX1003" s="8">
        <f t="shared" si="1917"/>
        <v>0</v>
      </c>
      <c r="AY1003" s="8">
        <f t="shared" si="1917"/>
        <v>7732.6899999999969</v>
      </c>
      <c r="AZ1003" s="8">
        <f t="shared" si="1917"/>
        <v>-611.46999999999991</v>
      </c>
      <c r="BA1003" s="8">
        <f t="shared" si="1917"/>
        <v>41</v>
      </c>
      <c r="BB1003" s="8"/>
      <c r="BD1003" s="11">
        <f t="shared" si="1918"/>
        <v>45553</v>
      </c>
      <c r="BE1003" s="8">
        <f t="shared" si="1919"/>
        <v>12372</v>
      </c>
      <c r="BF1003" s="8">
        <f t="shared" si="1919"/>
        <v>1610754.9799999997</v>
      </c>
      <c r="BG1003" s="8">
        <f t="shared" si="1919"/>
        <v>6958.7000000000016</v>
      </c>
      <c r="BH1003" s="8">
        <f t="shared" si="1919"/>
        <v>0</v>
      </c>
      <c r="BI1003" s="8">
        <f t="shared" si="1919"/>
        <v>5869.3999999999924</v>
      </c>
      <c r="BJ1003" s="8">
        <f t="shared" si="1919"/>
        <v>2164</v>
      </c>
      <c r="BK1003" s="8"/>
      <c r="BM1003" s="11">
        <f t="shared" si="1920"/>
        <v>45553</v>
      </c>
      <c r="BN1003" s="8">
        <f t="shared" si="1921"/>
        <v>13305</v>
      </c>
      <c r="BO1003" s="8">
        <f t="shared" si="1921"/>
        <v>1754832.74</v>
      </c>
      <c r="BP1003" s="8">
        <f t="shared" si="1921"/>
        <v>8464.7300000000032</v>
      </c>
      <c r="BQ1003" s="8">
        <f t="shared" si="1921"/>
        <v>0</v>
      </c>
      <c r="BR1003" s="8">
        <f t="shared" si="1921"/>
        <v>35097.990000000005</v>
      </c>
      <c r="BS1003" s="8">
        <f t="shared" si="1921"/>
        <v>155</v>
      </c>
      <c r="BT1003" s="8"/>
      <c r="BV1003" s="11">
        <f t="shared" si="1922"/>
        <v>45553</v>
      </c>
      <c r="BW1003" s="8">
        <f t="shared" si="1923"/>
        <v>7462</v>
      </c>
      <c r="BX1003" s="8">
        <f t="shared" si="1923"/>
        <v>591283.17999999993</v>
      </c>
      <c r="BY1003" s="8">
        <f t="shared" si="1923"/>
        <v>8291.2599999999984</v>
      </c>
      <c r="BZ1003" s="8">
        <f t="shared" si="1923"/>
        <v>0</v>
      </c>
      <c r="CA1003" s="8">
        <f t="shared" si="1923"/>
        <v>7489.9400000000005</v>
      </c>
      <c r="CB1003" s="8">
        <f t="shared" si="1923"/>
        <v>34</v>
      </c>
      <c r="CC1003" s="8"/>
      <c r="CE1003" s="11">
        <f t="shared" si="1924"/>
        <v>45553</v>
      </c>
      <c r="CF1003" s="8">
        <f t="shared" si="1925"/>
        <v>8912</v>
      </c>
      <c r="CG1003" s="8">
        <f t="shared" si="1925"/>
        <v>1107666.3000000005</v>
      </c>
      <c r="CH1003" s="8">
        <f t="shared" si="1925"/>
        <v>2821.18</v>
      </c>
      <c r="CI1003" s="8">
        <f t="shared" si="1925"/>
        <v>25</v>
      </c>
      <c r="CJ1003" s="8">
        <f t="shared" si="1925"/>
        <v>273.23</v>
      </c>
      <c r="CK1003" s="8">
        <f t="shared" si="1925"/>
        <v>98</v>
      </c>
      <c r="CL1003" s="8"/>
      <c r="CN1003" s="11">
        <f t="shared" si="1926"/>
        <v>45553</v>
      </c>
      <c r="CO1003" s="8">
        <f t="shared" si="1927"/>
        <v>17104</v>
      </c>
      <c r="CP1003" s="8">
        <f t="shared" si="1927"/>
        <v>1932771.3300000012</v>
      </c>
      <c r="CQ1003" s="8">
        <f t="shared" si="1927"/>
        <v>17867.37</v>
      </c>
      <c r="CR1003" s="8">
        <f t="shared" si="1927"/>
        <v>102557.21000000012</v>
      </c>
      <c r="CS1003" s="8">
        <f t="shared" si="1927"/>
        <v>13964.579999999998</v>
      </c>
      <c r="CT1003" s="8">
        <f t="shared" si="1927"/>
        <v>780</v>
      </c>
      <c r="CU1003" s="8"/>
      <c r="CW1003" s="11">
        <f t="shared" si="1928"/>
        <v>45553</v>
      </c>
      <c r="CX1003" s="8">
        <f t="shared" si="1929"/>
        <v>2942</v>
      </c>
      <c r="CY1003" s="8">
        <f t="shared" si="1929"/>
        <v>188834.02000000011</v>
      </c>
      <c r="CZ1003" s="8">
        <f t="shared" si="1929"/>
        <v>-4.5</v>
      </c>
      <c r="DA1003" s="8">
        <f t="shared" si="1929"/>
        <v>1142</v>
      </c>
      <c r="DB1003" s="8">
        <f t="shared" si="1929"/>
        <v>6971.76</v>
      </c>
      <c r="DC1003" s="8">
        <f t="shared" si="1929"/>
        <v>36</v>
      </c>
      <c r="DD1003" s="8"/>
      <c r="DF1003" s="11">
        <f t="shared" si="1930"/>
        <v>45553</v>
      </c>
      <c r="DG1003" s="8">
        <f t="shared" si="1931"/>
        <v>0</v>
      </c>
      <c r="DH1003" s="8">
        <f t="shared" si="1932"/>
        <v>0</v>
      </c>
      <c r="DI1003" s="8">
        <f t="shared" si="1933"/>
        <v>0</v>
      </c>
      <c r="DJ1003" s="8">
        <f t="shared" si="1934"/>
        <v>0</v>
      </c>
      <c r="DK1003" s="8">
        <f t="shared" si="1935"/>
        <v>0</v>
      </c>
      <c r="DL1003" s="8">
        <f t="shared" si="1936"/>
        <v>0</v>
      </c>
      <c r="DM1003" s="8"/>
      <c r="DO1003" s="11">
        <f t="shared" si="1937"/>
        <v>45553</v>
      </c>
      <c r="DP1003" s="8">
        <f t="shared" si="1938"/>
        <v>0</v>
      </c>
      <c r="DQ1003" s="8">
        <f t="shared" si="1939"/>
        <v>0</v>
      </c>
      <c r="DR1003" s="8">
        <f t="shared" si="1940"/>
        <v>0</v>
      </c>
      <c r="DS1003" s="8">
        <f t="shared" si="1941"/>
        <v>0</v>
      </c>
      <c r="DT1003" s="8">
        <f t="shared" si="1942"/>
        <v>0</v>
      </c>
      <c r="DU1003" s="8">
        <f t="shared" si="1943"/>
        <v>0</v>
      </c>
      <c r="DV1003" s="8"/>
      <c r="DX1003" s="11">
        <f t="shared" si="1944"/>
        <v>45553</v>
      </c>
      <c r="DY1003" s="8">
        <f t="shared" si="1945"/>
        <v>0</v>
      </c>
      <c r="DZ1003" s="8">
        <f t="shared" si="1946"/>
        <v>0</v>
      </c>
      <c r="EA1003" s="8">
        <f t="shared" si="1947"/>
        <v>0</v>
      </c>
      <c r="EB1003" s="8">
        <f t="shared" si="1948"/>
        <v>0</v>
      </c>
      <c r="EC1003" s="8">
        <f t="shared" si="1949"/>
        <v>0</v>
      </c>
      <c r="ED1003" s="8">
        <f t="shared" si="1950"/>
        <v>0</v>
      </c>
      <c r="EE1003" s="8"/>
    </row>
    <row r="1004" spans="2:135" x14ac:dyDescent="0.3">
      <c r="B1004" s="11">
        <f t="shared" si="1896"/>
        <v>45554</v>
      </c>
      <c r="C1004" s="8">
        <f t="shared" si="1897"/>
        <v>11524</v>
      </c>
      <c r="D1004" s="8">
        <f t="shared" si="1897"/>
        <v>1633533.8899999994</v>
      </c>
      <c r="E1004" s="8">
        <f t="shared" si="1897"/>
        <v>0</v>
      </c>
      <c r="F1004" s="8">
        <f t="shared" si="1897"/>
        <v>7844.4</v>
      </c>
      <c r="G1004" s="8">
        <f t="shared" si="1897"/>
        <v>10479.720000000001</v>
      </c>
      <c r="H1004" s="8">
        <f t="shared" si="1897"/>
        <v>94</v>
      </c>
      <c r="I1004" s="8"/>
      <c r="K1004" s="11">
        <f t="shared" si="1898"/>
        <v>45554</v>
      </c>
      <c r="L1004" s="8">
        <f t="shared" si="1899"/>
        <v>9746</v>
      </c>
      <c r="M1004" s="8">
        <f t="shared" si="1899"/>
        <v>1355612.4400000002</v>
      </c>
      <c r="N1004" s="8">
        <f t="shared" si="1899"/>
        <v>5504.9200000000019</v>
      </c>
      <c r="O1004" s="8">
        <f t="shared" si="1899"/>
        <v>0</v>
      </c>
      <c r="P1004" s="8">
        <f t="shared" si="1899"/>
        <v>5927.8299999999954</v>
      </c>
      <c r="Q1004" s="8">
        <f t="shared" si="1899"/>
        <v>11</v>
      </c>
      <c r="R1004" s="8"/>
      <c r="T1004" s="11">
        <f t="shared" si="1900"/>
        <v>45554</v>
      </c>
      <c r="U1004" s="8">
        <f t="shared" si="1901"/>
        <v>6464</v>
      </c>
      <c r="V1004" s="8">
        <f t="shared" si="1901"/>
        <v>650752.26000000036</v>
      </c>
      <c r="W1004" s="8">
        <f t="shared" si="1901"/>
        <v>0</v>
      </c>
      <c r="X1004" s="8">
        <f t="shared" si="1901"/>
        <v>0</v>
      </c>
      <c r="Y1004" s="8">
        <f t="shared" si="1901"/>
        <v>11318</v>
      </c>
      <c r="Z1004" s="8">
        <f t="shared" si="1901"/>
        <v>0</v>
      </c>
      <c r="AA1004" s="8"/>
      <c r="AC1004" s="11">
        <f t="shared" si="1902"/>
        <v>45554</v>
      </c>
      <c r="AD1004" s="8">
        <f t="shared" si="1903"/>
        <v>14041</v>
      </c>
      <c r="AE1004" s="8">
        <f t="shared" si="1904"/>
        <v>1796276.39</v>
      </c>
      <c r="AF1004" s="8">
        <f t="shared" si="1905"/>
        <v>13647.250000000004</v>
      </c>
      <c r="AG1004" s="8">
        <f t="shared" si="1906"/>
        <v>0</v>
      </c>
      <c r="AH1004" s="8">
        <f t="shared" si="1907"/>
        <v>14144.170000000016</v>
      </c>
      <c r="AI1004" s="8">
        <f t="shared" si="1908"/>
        <v>132</v>
      </c>
      <c r="AJ1004" s="8"/>
      <c r="AL1004" s="11">
        <f t="shared" si="1909"/>
        <v>45554</v>
      </c>
      <c r="AM1004" s="8">
        <f t="shared" si="1910"/>
        <v>11612</v>
      </c>
      <c r="AN1004" s="8">
        <f t="shared" si="1911"/>
        <v>1528142.9799999995</v>
      </c>
      <c r="AO1004" s="8">
        <f t="shared" si="1912"/>
        <v>4543.0999999999995</v>
      </c>
      <c r="AP1004" s="8">
        <f t="shared" si="1913"/>
        <v>0</v>
      </c>
      <c r="AQ1004" s="8">
        <f t="shared" si="1914"/>
        <v>15966.300000000008</v>
      </c>
      <c r="AR1004" s="8">
        <f t="shared" si="1915"/>
        <v>22</v>
      </c>
      <c r="AS1004" s="8"/>
      <c r="AU1004" s="11">
        <f t="shared" si="1916"/>
        <v>45554</v>
      </c>
      <c r="AV1004" s="8">
        <f t="shared" si="1917"/>
        <v>11085</v>
      </c>
      <c r="AW1004" s="8">
        <f t="shared" si="1917"/>
        <v>976462.12999999954</v>
      </c>
      <c r="AX1004" s="8">
        <f t="shared" si="1917"/>
        <v>0</v>
      </c>
      <c r="AY1004" s="8">
        <f t="shared" si="1917"/>
        <v>7761.4199999999964</v>
      </c>
      <c r="AZ1004" s="8">
        <f t="shared" si="1917"/>
        <v>-561.46999999999991</v>
      </c>
      <c r="BA1004" s="8">
        <f t="shared" si="1917"/>
        <v>41</v>
      </c>
      <c r="BB1004" s="8"/>
      <c r="BD1004" s="11">
        <f t="shared" si="1918"/>
        <v>45554</v>
      </c>
      <c r="BE1004" s="8">
        <f t="shared" si="1919"/>
        <v>12413</v>
      </c>
      <c r="BF1004" s="8">
        <f t="shared" si="1919"/>
        <v>1616915.8599999996</v>
      </c>
      <c r="BG1004" s="8">
        <f t="shared" si="1919"/>
        <v>6958.7000000000016</v>
      </c>
      <c r="BH1004" s="8">
        <f t="shared" si="1919"/>
        <v>0</v>
      </c>
      <c r="BI1004" s="8">
        <f t="shared" si="1919"/>
        <v>5869.3999999999924</v>
      </c>
      <c r="BJ1004" s="8">
        <f t="shared" si="1919"/>
        <v>2190</v>
      </c>
      <c r="BK1004" s="8"/>
      <c r="BM1004" s="11">
        <f t="shared" si="1920"/>
        <v>45554</v>
      </c>
      <c r="BN1004" s="8">
        <f t="shared" si="1921"/>
        <v>13355</v>
      </c>
      <c r="BO1004" s="8">
        <f t="shared" si="1921"/>
        <v>1760900.24</v>
      </c>
      <c r="BP1004" s="8">
        <f t="shared" si="1921"/>
        <v>8528.0000000000036</v>
      </c>
      <c r="BQ1004" s="8">
        <f t="shared" si="1921"/>
        <v>0</v>
      </c>
      <c r="BR1004" s="8">
        <f t="shared" si="1921"/>
        <v>35297.990000000005</v>
      </c>
      <c r="BS1004" s="8">
        <f t="shared" si="1921"/>
        <v>158</v>
      </c>
      <c r="BT1004" s="8"/>
      <c r="BV1004" s="11">
        <f t="shared" si="1922"/>
        <v>45554</v>
      </c>
      <c r="BW1004" s="8">
        <f t="shared" si="1923"/>
        <v>7462</v>
      </c>
      <c r="BX1004" s="8">
        <f t="shared" si="1923"/>
        <v>591283.17999999993</v>
      </c>
      <c r="BY1004" s="8">
        <f t="shared" si="1923"/>
        <v>8291.2599999999984</v>
      </c>
      <c r="BZ1004" s="8">
        <f t="shared" si="1923"/>
        <v>0</v>
      </c>
      <c r="CA1004" s="8">
        <f t="shared" si="1923"/>
        <v>7489.9400000000005</v>
      </c>
      <c r="CB1004" s="8">
        <f t="shared" si="1923"/>
        <v>34</v>
      </c>
      <c r="CC1004" s="8"/>
      <c r="CE1004" s="11">
        <f t="shared" si="1924"/>
        <v>45554</v>
      </c>
      <c r="CF1004" s="8">
        <f t="shared" si="1925"/>
        <v>8973</v>
      </c>
      <c r="CG1004" s="8">
        <f t="shared" si="1925"/>
        <v>1116571.9600000004</v>
      </c>
      <c r="CH1004" s="8">
        <f t="shared" si="1925"/>
        <v>2859.68</v>
      </c>
      <c r="CI1004" s="8">
        <f t="shared" si="1925"/>
        <v>25</v>
      </c>
      <c r="CJ1004" s="8">
        <f t="shared" si="1925"/>
        <v>273.23</v>
      </c>
      <c r="CK1004" s="8">
        <f t="shared" si="1925"/>
        <v>98</v>
      </c>
      <c r="CL1004" s="8"/>
      <c r="CN1004" s="11">
        <f t="shared" si="1926"/>
        <v>45554</v>
      </c>
      <c r="CO1004" s="8">
        <f t="shared" si="1927"/>
        <v>17154</v>
      </c>
      <c r="CP1004" s="8">
        <f t="shared" si="1927"/>
        <v>1938911.7300000011</v>
      </c>
      <c r="CQ1004" s="8">
        <f t="shared" si="1927"/>
        <v>17925.37</v>
      </c>
      <c r="CR1004" s="8">
        <f t="shared" si="1927"/>
        <v>102754.44000000012</v>
      </c>
      <c r="CS1004" s="8">
        <f t="shared" si="1927"/>
        <v>13964.579999999998</v>
      </c>
      <c r="CT1004" s="8">
        <f t="shared" si="1927"/>
        <v>780</v>
      </c>
      <c r="CU1004" s="8"/>
      <c r="CW1004" s="11">
        <f t="shared" si="1928"/>
        <v>45554</v>
      </c>
      <c r="CX1004" s="8">
        <f t="shared" si="1929"/>
        <v>2942</v>
      </c>
      <c r="CY1004" s="8">
        <f t="shared" si="1929"/>
        <v>188834.02000000011</v>
      </c>
      <c r="CZ1004" s="8">
        <f t="shared" si="1929"/>
        <v>-4.5</v>
      </c>
      <c r="DA1004" s="8">
        <f t="shared" si="1929"/>
        <v>1142</v>
      </c>
      <c r="DB1004" s="8">
        <f t="shared" si="1929"/>
        <v>6971.76</v>
      </c>
      <c r="DC1004" s="8">
        <f t="shared" si="1929"/>
        <v>36</v>
      </c>
      <c r="DD1004" s="8"/>
      <c r="DF1004" s="11">
        <f t="shared" si="1930"/>
        <v>45554</v>
      </c>
      <c r="DG1004" s="8">
        <f t="shared" si="1931"/>
        <v>0</v>
      </c>
      <c r="DH1004" s="8">
        <f t="shared" si="1932"/>
        <v>0</v>
      </c>
      <c r="DI1004" s="8">
        <f t="shared" si="1933"/>
        <v>0</v>
      </c>
      <c r="DJ1004" s="8">
        <f t="shared" si="1934"/>
        <v>0</v>
      </c>
      <c r="DK1004" s="8">
        <f t="shared" si="1935"/>
        <v>0</v>
      </c>
      <c r="DL1004" s="8">
        <f t="shared" si="1936"/>
        <v>0</v>
      </c>
      <c r="DM1004" s="8"/>
      <c r="DO1004" s="11">
        <f t="shared" si="1937"/>
        <v>45554</v>
      </c>
      <c r="DP1004" s="8">
        <f t="shared" si="1938"/>
        <v>0</v>
      </c>
      <c r="DQ1004" s="8">
        <f t="shared" si="1939"/>
        <v>0</v>
      </c>
      <c r="DR1004" s="8">
        <f t="shared" si="1940"/>
        <v>0</v>
      </c>
      <c r="DS1004" s="8">
        <f t="shared" si="1941"/>
        <v>0</v>
      </c>
      <c r="DT1004" s="8">
        <f t="shared" si="1942"/>
        <v>0</v>
      </c>
      <c r="DU1004" s="8">
        <f t="shared" si="1943"/>
        <v>0</v>
      </c>
      <c r="DV1004" s="8"/>
      <c r="DX1004" s="11">
        <f t="shared" si="1944"/>
        <v>45554</v>
      </c>
      <c r="DY1004" s="8">
        <f t="shared" si="1945"/>
        <v>0</v>
      </c>
      <c r="DZ1004" s="8">
        <f t="shared" si="1946"/>
        <v>0</v>
      </c>
      <c r="EA1004" s="8">
        <f t="shared" si="1947"/>
        <v>0</v>
      </c>
      <c r="EB1004" s="8">
        <f t="shared" si="1948"/>
        <v>0</v>
      </c>
      <c r="EC1004" s="8">
        <f t="shared" si="1949"/>
        <v>0</v>
      </c>
      <c r="ED1004" s="8">
        <f t="shared" si="1950"/>
        <v>0</v>
      </c>
      <c r="EE1004" s="8"/>
    </row>
    <row r="1005" spans="2:135" x14ac:dyDescent="0.3">
      <c r="B1005" s="11">
        <f t="shared" si="1896"/>
        <v>45555</v>
      </c>
      <c r="C1005" s="8">
        <f t="shared" si="1897"/>
        <v>11577</v>
      </c>
      <c r="D1005" s="8">
        <f t="shared" si="1897"/>
        <v>1641322.5399999993</v>
      </c>
      <c r="E1005" s="8">
        <f t="shared" si="1897"/>
        <v>0</v>
      </c>
      <c r="F1005" s="8">
        <f t="shared" si="1897"/>
        <v>7913.9</v>
      </c>
      <c r="G1005" s="8">
        <f t="shared" si="1897"/>
        <v>10479.720000000001</v>
      </c>
      <c r="H1005" s="8">
        <f t="shared" si="1897"/>
        <v>94</v>
      </c>
      <c r="I1005" s="8"/>
      <c r="K1005" s="11">
        <f t="shared" si="1898"/>
        <v>45555</v>
      </c>
      <c r="L1005" s="8">
        <f t="shared" si="1899"/>
        <v>9774</v>
      </c>
      <c r="M1005" s="8">
        <f t="shared" si="1899"/>
        <v>1359277.0000000002</v>
      </c>
      <c r="N1005" s="8">
        <f t="shared" si="1899"/>
        <v>5526.1400000000021</v>
      </c>
      <c r="O1005" s="8">
        <f t="shared" si="1899"/>
        <v>0</v>
      </c>
      <c r="P1005" s="8">
        <f t="shared" si="1899"/>
        <v>5927.8299999999954</v>
      </c>
      <c r="Q1005" s="8">
        <f t="shared" si="1899"/>
        <v>11</v>
      </c>
      <c r="R1005" s="8"/>
      <c r="T1005" s="11">
        <f t="shared" si="1900"/>
        <v>45555</v>
      </c>
      <c r="U1005" s="8">
        <f t="shared" si="1901"/>
        <v>6514</v>
      </c>
      <c r="V1005" s="8">
        <f t="shared" si="1901"/>
        <v>657939.81000000041</v>
      </c>
      <c r="W1005" s="8">
        <f t="shared" si="1901"/>
        <v>0</v>
      </c>
      <c r="X1005" s="8">
        <f t="shared" si="1901"/>
        <v>0</v>
      </c>
      <c r="Y1005" s="8">
        <f t="shared" si="1901"/>
        <v>11364</v>
      </c>
      <c r="Z1005" s="8">
        <f t="shared" si="1901"/>
        <v>0</v>
      </c>
      <c r="AA1005" s="8"/>
      <c r="AC1005" s="11">
        <f t="shared" si="1902"/>
        <v>45555</v>
      </c>
      <c r="AD1005" s="8">
        <f t="shared" si="1903"/>
        <v>14107</v>
      </c>
      <c r="AE1005" s="8">
        <f t="shared" si="1904"/>
        <v>1805245.7799999998</v>
      </c>
      <c r="AF1005" s="8">
        <f t="shared" si="1905"/>
        <v>13738.870000000004</v>
      </c>
      <c r="AG1005" s="8">
        <f t="shared" si="1906"/>
        <v>0</v>
      </c>
      <c r="AH1005" s="8">
        <f t="shared" si="1907"/>
        <v>13965.300000000016</v>
      </c>
      <c r="AI1005" s="8">
        <f t="shared" si="1908"/>
        <v>132</v>
      </c>
      <c r="AJ1005" s="8"/>
      <c r="AL1005" s="11">
        <f t="shared" si="1909"/>
        <v>45555</v>
      </c>
      <c r="AM1005" s="8">
        <f t="shared" si="1910"/>
        <v>11662</v>
      </c>
      <c r="AN1005" s="8">
        <f t="shared" si="1911"/>
        <v>1534981.3899999994</v>
      </c>
      <c r="AO1005" s="8">
        <f t="shared" si="1912"/>
        <v>4588.4399999999996</v>
      </c>
      <c r="AP1005" s="8">
        <f t="shared" si="1913"/>
        <v>0</v>
      </c>
      <c r="AQ1005" s="8">
        <f t="shared" si="1914"/>
        <v>15966.300000000008</v>
      </c>
      <c r="AR1005" s="8">
        <f t="shared" si="1915"/>
        <v>22</v>
      </c>
      <c r="AS1005" s="8"/>
      <c r="AU1005" s="11">
        <f t="shared" si="1916"/>
        <v>45555</v>
      </c>
      <c r="AV1005" s="8">
        <f t="shared" si="1917"/>
        <v>11129</v>
      </c>
      <c r="AW1005" s="8">
        <f t="shared" si="1917"/>
        <v>979872.02999999956</v>
      </c>
      <c r="AX1005" s="8">
        <f t="shared" si="1917"/>
        <v>0</v>
      </c>
      <c r="AY1005" s="8">
        <f t="shared" si="1917"/>
        <v>7797.4199999999964</v>
      </c>
      <c r="AZ1005" s="8">
        <f t="shared" si="1917"/>
        <v>-597.04</v>
      </c>
      <c r="BA1005" s="8">
        <f t="shared" si="1917"/>
        <v>41</v>
      </c>
      <c r="BB1005" s="8"/>
      <c r="BD1005" s="11">
        <f t="shared" si="1918"/>
        <v>45555</v>
      </c>
      <c r="BE1005" s="8">
        <f t="shared" si="1919"/>
        <v>12456</v>
      </c>
      <c r="BF1005" s="8">
        <f t="shared" si="1919"/>
        <v>1622322.2599999995</v>
      </c>
      <c r="BG1005" s="8">
        <f t="shared" si="1919"/>
        <v>6961.4800000000014</v>
      </c>
      <c r="BH1005" s="8">
        <f t="shared" si="1919"/>
        <v>0</v>
      </c>
      <c r="BI1005" s="8">
        <f t="shared" si="1919"/>
        <v>5869.3999999999924</v>
      </c>
      <c r="BJ1005" s="8">
        <f t="shared" si="1919"/>
        <v>2217</v>
      </c>
      <c r="BK1005" s="8"/>
      <c r="BM1005" s="11">
        <f t="shared" si="1920"/>
        <v>45555</v>
      </c>
      <c r="BN1005" s="8">
        <f t="shared" si="1921"/>
        <v>13398</v>
      </c>
      <c r="BO1005" s="8">
        <f t="shared" si="1921"/>
        <v>1766217.33</v>
      </c>
      <c r="BP1005" s="8">
        <f t="shared" si="1921"/>
        <v>8568.470000000003</v>
      </c>
      <c r="BQ1005" s="8">
        <f t="shared" si="1921"/>
        <v>0</v>
      </c>
      <c r="BR1005" s="8">
        <f t="shared" si="1921"/>
        <v>35297.990000000005</v>
      </c>
      <c r="BS1005" s="8">
        <f t="shared" si="1921"/>
        <v>161</v>
      </c>
      <c r="BT1005" s="8"/>
      <c r="BV1005" s="11">
        <f t="shared" si="1922"/>
        <v>45555</v>
      </c>
      <c r="BW1005" s="8">
        <f t="shared" si="1923"/>
        <v>7462</v>
      </c>
      <c r="BX1005" s="8">
        <f t="shared" si="1923"/>
        <v>591283.17999999993</v>
      </c>
      <c r="BY1005" s="8">
        <f t="shared" si="1923"/>
        <v>8291.2599999999984</v>
      </c>
      <c r="BZ1005" s="8">
        <f t="shared" si="1923"/>
        <v>0</v>
      </c>
      <c r="CA1005" s="8">
        <f t="shared" si="1923"/>
        <v>7489.9400000000005</v>
      </c>
      <c r="CB1005" s="8">
        <f t="shared" si="1923"/>
        <v>34</v>
      </c>
      <c r="CC1005" s="8"/>
      <c r="CE1005" s="11">
        <f t="shared" si="1924"/>
        <v>45555</v>
      </c>
      <c r="CF1005" s="8">
        <f t="shared" si="1925"/>
        <v>9038</v>
      </c>
      <c r="CG1005" s="8">
        <f t="shared" si="1925"/>
        <v>1125541.8500000003</v>
      </c>
      <c r="CH1005" s="8">
        <f t="shared" si="1925"/>
        <v>2934.68</v>
      </c>
      <c r="CI1005" s="8">
        <f t="shared" si="1925"/>
        <v>25</v>
      </c>
      <c r="CJ1005" s="8">
        <f t="shared" si="1925"/>
        <v>273.23</v>
      </c>
      <c r="CK1005" s="8">
        <f t="shared" si="1925"/>
        <v>98</v>
      </c>
      <c r="CL1005" s="8"/>
      <c r="CN1005" s="11">
        <f t="shared" si="1926"/>
        <v>45555</v>
      </c>
      <c r="CO1005" s="8">
        <f t="shared" si="1927"/>
        <v>17201</v>
      </c>
      <c r="CP1005" s="8">
        <f t="shared" si="1927"/>
        <v>1944317.870000001</v>
      </c>
      <c r="CQ1005" s="8">
        <f t="shared" si="1927"/>
        <v>17963.37</v>
      </c>
      <c r="CR1005" s="8">
        <f t="shared" si="1927"/>
        <v>103166.41000000012</v>
      </c>
      <c r="CS1005" s="8">
        <f t="shared" si="1927"/>
        <v>13964.579999999998</v>
      </c>
      <c r="CT1005" s="8">
        <f t="shared" si="1927"/>
        <v>780</v>
      </c>
      <c r="CU1005" s="8"/>
      <c r="CW1005" s="11">
        <f t="shared" si="1928"/>
        <v>45555</v>
      </c>
      <c r="CX1005" s="8">
        <f t="shared" si="1929"/>
        <v>2942</v>
      </c>
      <c r="CY1005" s="8">
        <f t="shared" si="1929"/>
        <v>188834.02000000011</v>
      </c>
      <c r="CZ1005" s="8">
        <f t="shared" si="1929"/>
        <v>-4.5</v>
      </c>
      <c r="DA1005" s="8">
        <f t="shared" si="1929"/>
        <v>1142</v>
      </c>
      <c r="DB1005" s="8">
        <f t="shared" si="1929"/>
        <v>6971.76</v>
      </c>
      <c r="DC1005" s="8">
        <f t="shared" si="1929"/>
        <v>36</v>
      </c>
      <c r="DD1005" s="8"/>
      <c r="DF1005" s="11">
        <f t="shared" si="1930"/>
        <v>45555</v>
      </c>
      <c r="DG1005" s="8">
        <f t="shared" si="1931"/>
        <v>0</v>
      </c>
      <c r="DH1005" s="8">
        <f t="shared" si="1932"/>
        <v>0</v>
      </c>
      <c r="DI1005" s="8">
        <f t="shared" si="1933"/>
        <v>0</v>
      </c>
      <c r="DJ1005" s="8">
        <f t="shared" si="1934"/>
        <v>0</v>
      </c>
      <c r="DK1005" s="8">
        <f t="shared" si="1935"/>
        <v>0</v>
      </c>
      <c r="DL1005" s="8">
        <f t="shared" si="1936"/>
        <v>0</v>
      </c>
      <c r="DM1005" s="8"/>
      <c r="DO1005" s="11">
        <f t="shared" si="1937"/>
        <v>45555</v>
      </c>
      <c r="DP1005" s="8">
        <f t="shared" si="1938"/>
        <v>0</v>
      </c>
      <c r="DQ1005" s="8">
        <f t="shared" si="1939"/>
        <v>0</v>
      </c>
      <c r="DR1005" s="8">
        <f t="shared" si="1940"/>
        <v>0</v>
      </c>
      <c r="DS1005" s="8">
        <f t="shared" si="1941"/>
        <v>0</v>
      </c>
      <c r="DT1005" s="8">
        <f t="shared" si="1942"/>
        <v>0</v>
      </c>
      <c r="DU1005" s="8">
        <f t="shared" si="1943"/>
        <v>0</v>
      </c>
      <c r="DV1005" s="8"/>
      <c r="DX1005" s="11">
        <f t="shared" si="1944"/>
        <v>45555</v>
      </c>
      <c r="DY1005" s="8">
        <f t="shared" si="1945"/>
        <v>0</v>
      </c>
      <c r="DZ1005" s="8">
        <f t="shared" si="1946"/>
        <v>0</v>
      </c>
      <c r="EA1005" s="8">
        <f t="shared" si="1947"/>
        <v>0</v>
      </c>
      <c r="EB1005" s="8">
        <f t="shared" si="1948"/>
        <v>0</v>
      </c>
      <c r="EC1005" s="8">
        <f t="shared" si="1949"/>
        <v>0</v>
      </c>
      <c r="ED1005" s="8">
        <f t="shared" si="1950"/>
        <v>0</v>
      </c>
      <c r="EE1005" s="8"/>
    </row>
    <row r="1006" spans="2:135" x14ac:dyDescent="0.3">
      <c r="B1006" s="11">
        <f t="shared" si="1896"/>
        <v>45556</v>
      </c>
      <c r="C1006" s="8">
        <f t="shared" si="1897"/>
        <v>11621</v>
      </c>
      <c r="D1006" s="8">
        <f t="shared" si="1897"/>
        <v>1647512.4799999993</v>
      </c>
      <c r="E1006" s="8">
        <f t="shared" si="1897"/>
        <v>0</v>
      </c>
      <c r="F1006" s="8">
        <f t="shared" si="1897"/>
        <v>8012.4</v>
      </c>
      <c r="G1006" s="8">
        <f t="shared" si="1897"/>
        <v>10504.720000000001</v>
      </c>
      <c r="H1006" s="8">
        <f t="shared" si="1897"/>
        <v>94</v>
      </c>
      <c r="I1006" s="8"/>
      <c r="K1006" s="11">
        <f t="shared" si="1898"/>
        <v>45556</v>
      </c>
      <c r="L1006" s="8">
        <f t="shared" si="1899"/>
        <v>9808</v>
      </c>
      <c r="M1006" s="8">
        <f t="shared" si="1899"/>
        <v>1363705.7300000002</v>
      </c>
      <c r="N1006" s="8">
        <f t="shared" si="1899"/>
        <v>5566.2300000000023</v>
      </c>
      <c r="O1006" s="8">
        <f t="shared" si="1899"/>
        <v>0</v>
      </c>
      <c r="P1006" s="8">
        <f t="shared" si="1899"/>
        <v>6034.3499999999958</v>
      </c>
      <c r="Q1006" s="8">
        <f t="shared" si="1899"/>
        <v>11</v>
      </c>
      <c r="R1006" s="8"/>
      <c r="T1006" s="11">
        <f t="shared" si="1900"/>
        <v>45556</v>
      </c>
      <c r="U1006" s="8">
        <f t="shared" si="1901"/>
        <v>6564</v>
      </c>
      <c r="V1006" s="8">
        <f t="shared" si="1901"/>
        <v>664755.13000000035</v>
      </c>
      <c r="W1006" s="8">
        <f t="shared" si="1901"/>
        <v>0</v>
      </c>
      <c r="X1006" s="8">
        <f t="shared" si="1901"/>
        <v>0</v>
      </c>
      <c r="Y1006" s="8">
        <f t="shared" si="1901"/>
        <v>11474.75</v>
      </c>
      <c r="Z1006" s="8">
        <f t="shared" si="1901"/>
        <v>0</v>
      </c>
      <c r="AA1006" s="8"/>
      <c r="AC1006" s="11">
        <f t="shared" si="1902"/>
        <v>45556</v>
      </c>
      <c r="AD1006" s="8">
        <f t="shared" si="1903"/>
        <v>14165</v>
      </c>
      <c r="AE1006" s="8">
        <f t="shared" si="1904"/>
        <v>1812773.1699999997</v>
      </c>
      <c r="AF1006" s="8">
        <f t="shared" si="1905"/>
        <v>13753.670000000004</v>
      </c>
      <c r="AG1006" s="8">
        <f t="shared" si="1906"/>
        <v>0</v>
      </c>
      <c r="AH1006" s="8">
        <f t="shared" si="1907"/>
        <v>13965.300000000016</v>
      </c>
      <c r="AI1006" s="8">
        <f t="shared" si="1908"/>
        <v>132</v>
      </c>
      <c r="AJ1006" s="8"/>
      <c r="AL1006" s="11">
        <f t="shared" si="1909"/>
        <v>45556</v>
      </c>
      <c r="AM1006" s="8">
        <f t="shared" si="1910"/>
        <v>11712</v>
      </c>
      <c r="AN1006" s="8">
        <f t="shared" si="1911"/>
        <v>1541781.2899999993</v>
      </c>
      <c r="AO1006" s="8">
        <f t="shared" si="1912"/>
        <v>4655.08</v>
      </c>
      <c r="AP1006" s="8">
        <f t="shared" si="1913"/>
        <v>0</v>
      </c>
      <c r="AQ1006" s="8">
        <f t="shared" si="1914"/>
        <v>15966.300000000008</v>
      </c>
      <c r="AR1006" s="8">
        <f t="shared" si="1915"/>
        <v>22</v>
      </c>
      <c r="AS1006" s="8"/>
      <c r="AU1006" s="11">
        <f t="shared" si="1916"/>
        <v>45556</v>
      </c>
      <c r="AV1006" s="8">
        <f t="shared" si="1917"/>
        <v>11170</v>
      </c>
      <c r="AW1006" s="8">
        <f t="shared" si="1917"/>
        <v>982958.05999999959</v>
      </c>
      <c r="AX1006" s="8">
        <f t="shared" si="1917"/>
        <v>0</v>
      </c>
      <c r="AY1006" s="8">
        <f t="shared" si="1917"/>
        <v>7831.4199999999964</v>
      </c>
      <c r="AZ1006" s="8">
        <f t="shared" si="1917"/>
        <v>-597.04</v>
      </c>
      <c r="BA1006" s="8">
        <f t="shared" si="1917"/>
        <v>41</v>
      </c>
      <c r="BB1006" s="8"/>
      <c r="BD1006" s="11">
        <f t="shared" si="1918"/>
        <v>45556</v>
      </c>
      <c r="BE1006" s="8">
        <f t="shared" si="1919"/>
        <v>12493</v>
      </c>
      <c r="BF1006" s="8">
        <f t="shared" si="1919"/>
        <v>1626762.5699999996</v>
      </c>
      <c r="BG1006" s="8">
        <f t="shared" si="1919"/>
        <v>6979.9500000000016</v>
      </c>
      <c r="BH1006" s="8">
        <f t="shared" si="1919"/>
        <v>0</v>
      </c>
      <c r="BI1006" s="8">
        <f t="shared" si="1919"/>
        <v>5869.3999999999924</v>
      </c>
      <c r="BJ1006" s="8">
        <f t="shared" si="1919"/>
        <v>2243</v>
      </c>
      <c r="BK1006" s="8"/>
      <c r="BM1006" s="11">
        <f t="shared" si="1920"/>
        <v>45556</v>
      </c>
      <c r="BN1006" s="8">
        <f t="shared" si="1921"/>
        <v>13435</v>
      </c>
      <c r="BO1006" s="8">
        <f t="shared" si="1921"/>
        <v>1770794.1300000001</v>
      </c>
      <c r="BP1006" s="8">
        <f t="shared" si="1921"/>
        <v>8597.7700000000023</v>
      </c>
      <c r="BQ1006" s="8">
        <f t="shared" si="1921"/>
        <v>0</v>
      </c>
      <c r="BR1006" s="8">
        <f t="shared" si="1921"/>
        <v>35372.990000000005</v>
      </c>
      <c r="BS1006" s="8">
        <f t="shared" si="1921"/>
        <v>163</v>
      </c>
      <c r="BT1006" s="8"/>
      <c r="BV1006" s="11">
        <f t="shared" si="1922"/>
        <v>45556</v>
      </c>
      <c r="BW1006" s="8">
        <f t="shared" si="1923"/>
        <v>7462</v>
      </c>
      <c r="BX1006" s="8">
        <f t="shared" si="1923"/>
        <v>591283.17999999993</v>
      </c>
      <c r="BY1006" s="8">
        <f t="shared" si="1923"/>
        <v>8291.2599999999984</v>
      </c>
      <c r="BZ1006" s="8">
        <f t="shared" si="1923"/>
        <v>0</v>
      </c>
      <c r="CA1006" s="8">
        <f t="shared" si="1923"/>
        <v>7489.9400000000005</v>
      </c>
      <c r="CB1006" s="8">
        <f t="shared" si="1923"/>
        <v>34</v>
      </c>
      <c r="CC1006" s="8"/>
      <c r="CE1006" s="11">
        <f t="shared" si="1924"/>
        <v>45556</v>
      </c>
      <c r="CF1006" s="8">
        <f t="shared" si="1925"/>
        <v>9101</v>
      </c>
      <c r="CG1006" s="8">
        <f t="shared" si="1925"/>
        <v>1134505.0000000002</v>
      </c>
      <c r="CH1006" s="8">
        <f t="shared" si="1925"/>
        <v>2984.68</v>
      </c>
      <c r="CI1006" s="8">
        <f t="shared" si="1925"/>
        <v>25</v>
      </c>
      <c r="CJ1006" s="8">
        <f t="shared" si="1925"/>
        <v>273.23</v>
      </c>
      <c r="CK1006" s="8">
        <f t="shared" si="1925"/>
        <v>98</v>
      </c>
      <c r="CL1006" s="8"/>
      <c r="CN1006" s="11">
        <f t="shared" si="1926"/>
        <v>45556</v>
      </c>
      <c r="CO1006" s="8">
        <f t="shared" si="1927"/>
        <v>17235</v>
      </c>
      <c r="CP1006" s="8">
        <f t="shared" si="1927"/>
        <v>1948471.810000001</v>
      </c>
      <c r="CQ1006" s="8">
        <f t="shared" si="1927"/>
        <v>18014.32</v>
      </c>
      <c r="CR1006" s="8">
        <f t="shared" si="1927"/>
        <v>103824.86000000012</v>
      </c>
      <c r="CS1006" s="8">
        <f t="shared" si="1927"/>
        <v>13989.579999999998</v>
      </c>
      <c r="CT1006" s="8">
        <f t="shared" si="1927"/>
        <v>780</v>
      </c>
      <c r="CU1006" s="8"/>
      <c r="CW1006" s="11">
        <f t="shared" si="1928"/>
        <v>45556</v>
      </c>
      <c r="CX1006" s="8">
        <f t="shared" si="1929"/>
        <v>2942</v>
      </c>
      <c r="CY1006" s="8">
        <f t="shared" si="1929"/>
        <v>188834.02000000011</v>
      </c>
      <c r="CZ1006" s="8">
        <f t="shared" si="1929"/>
        <v>-4.5</v>
      </c>
      <c r="DA1006" s="8">
        <f t="shared" si="1929"/>
        <v>1142</v>
      </c>
      <c r="DB1006" s="8">
        <f t="shared" si="1929"/>
        <v>6971.76</v>
      </c>
      <c r="DC1006" s="8">
        <f t="shared" si="1929"/>
        <v>36</v>
      </c>
      <c r="DD1006" s="8"/>
      <c r="DF1006" s="11">
        <f t="shared" si="1930"/>
        <v>45556</v>
      </c>
      <c r="DG1006" s="8">
        <f t="shared" si="1931"/>
        <v>0</v>
      </c>
      <c r="DH1006" s="8">
        <f t="shared" si="1932"/>
        <v>0</v>
      </c>
      <c r="DI1006" s="8">
        <f t="shared" si="1933"/>
        <v>0</v>
      </c>
      <c r="DJ1006" s="8">
        <f t="shared" si="1934"/>
        <v>0</v>
      </c>
      <c r="DK1006" s="8">
        <f t="shared" si="1935"/>
        <v>0</v>
      </c>
      <c r="DL1006" s="8">
        <f t="shared" si="1936"/>
        <v>0</v>
      </c>
      <c r="DM1006" s="8"/>
      <c r="DO1006" s="11">
        <f t="shared" si="1937"/>
        <v>45556</v>
      </c>
      <c r="DP1006" s="8">
        <f t="shared" si="1938"/>
        <v>0</v>
      </c>
      <c r="DQ1006" s="8">
        <f t="shared" si="1939"/>
        <v>0</v>
      </c>
      <c r="DR1006" s="8">
        <f t="shared" si="1940"/>
        <v>0</v>
      </c>
      <c r="DS1006" s="8">
        <f t="shared" si="1941"/>
        <v>0</v>
      </c>
      <c r="DT1006" s="8">
        <f t="shared" si="1942"/>
        <v>0</v>
      </c>
      <c r="DU1006" s="8">
        <f t="shared" si="1943"/>
        <v>0</v>
      </c>
      <c r="DV1006" s="8"/>
      <c r="DX1006" s="11">
        <f t="shared" si="1944"/>
        <v>45556</v>
      </c>
      <c r="DY1006" s="8">
        <f t="shared" si="1945"/>
        <v>0</v>
      </c>
      <c r="DZ1006" s="8">
        <f t="shared" si="1946"/>
        <v>0</v>
      </c>
      <c r="EA1006" s="8">
        <f t="shared" si="1947"/>
        <v>0</v>
      </c>
      <c r="EB1006" s="8">
        <f t="shared" si="1948"/>
        <v>0</v>
      </c>
      <c r="EC1006" s="8">
        <f t="shared" si="1949"/>
        <v>0</v>
      </c>
      <c r="ED1006" s="8">
        <f t="shared" si="1950"/>
        <v>0</v>
      </c>
      <c r="EE1006" s="8"/>
    </row>
    <row r="1007" spans="2:135" x14ac:dyDescent="0.3">
      <c r="B1007" s="11">
        <f t="shared" si="1896"/>
        <v>45557</v>
      </c>
      <c r="C1007" s="8">
        <f t="shared" si="1897"/>
        <v>11651</v>
      </c>
      <c r="D1007" s="8">
        <f t="shared" si="1897"/>
        <v>1651277.5899999994</v>
      </c>
      <c r="E1007" s="8">
        <f t="shared" si="1897"/>
        <v>0</v>
      </c>
      <c r="F1007" s="8">
        <f t="shared" si="1897"/>
        <v>8057.4</v>
      </c>
      <c r="G1007" s="8">
        <f t="shared" si="1897"/>
        <v>10529.720000000001</v>
      </c>
      <c r="H1007" s="8">
        <f t="shared" si="1897"/>
        <v>94</v>
      </c>
      <c r="I1007" s="8"/>
      <c r="K1007" s="11">
        <f t="shared" si="1898"/>
        <v>45557</v>
      </c>
      <c r="L1007" s="8">
        <f t="shared" si="1899"/>
        <v>9825</v>
      </c>
      <c r="M1007" s="8">
        <f t="shared" si="1899"/>
        <v>1366272.0600000003</v>
      </c>
      <c r="N1007" s="8">
        <f t="shared" si="1899"/>
        <v>5627.2900000000027</v>
      </c>
      <c r="O1007" s="8">
        <f t="shared" si="1899"/>
        <v>0</v>
      </c>
      <c r="P1007" s="8">
        <f t="shared" si="1899"/>
        <v>6034.3499999999958</v>
      </c>
      <c r="Q1007" s="8">
        <f t="shared" si="1899"/>
        <v>11</v>
      </c>
      <c r="R1007" s="8"/>
      <c r="T1007" s="11">
        <f t="shared" si="1900"/>
        <v>45557</v>
      </c>
      <c r="U1007" s="8">
        <f t="shared" si="1901"/>
        <v>6584</v>
      </c>
      <c r="V1007" s="8">
        <f t="shared" si="1901"/>
        <v>666937.0700000003</v>
      </c>
      <c r="W1007" s="8">
        <f t="shared" si="1901"/>
        <v>0</v>
      </c>
      <c r="X1007" s="8">
        <f t="shared" si="1901"/>
        <v>0</v>
      </c>
      <c r="Y1007" s="8">
        <f t="shared" si="1901"/>
        <v>11676.75</v>
      </c>
      <c r="Z1007" s="8">
        <f t="shared" si="1901"/>
        <v>0</v>
      </c>
      <c r="AA1007" s="8"/>
      <c r="AC1007" s="11">
        <f t="shared" si="1902"/>
        <v>45557</v>
      </c>
      <c r="AD1007" s="8">
        <f t="shared" si="1903"/>
        <v>14206</v>
      </c>
      <c r="AE1007" s="8">
        <f t="shared" si="1904"/>
        <v>1818061.5599999996</v>
      </c>
      <c r="AF1007" s="8">
        <f t="shared" si="1905"/>
        <v>13764.770000000004</v>
      </c>
      <c r="AG1007" s="8">
        <f t="shared" si="1906"/>
        <v>0</v>
      </c>
      <c r="AH1007" s="8">
        <f t="shared" si="1907"/>
        <v>13980.150000000016</v>
      </c>
      <c r="AI1007" s="8">
        <f t="shared" si="1908"/>
        <v>132</v>
      </c>
      <c r="AJ1007" s="8"/>
      <c r="AL1007" s="11">
        <f t="shared" si="1909"/>
        <v>45557</v>
      </c>
      <c r="AM1007" s="8">
        <f t="shared" si="1910"/>
        <v>11763</v>
      </c>
      <c r="AN1007" s="8">
        <f t="shared" si="1911"/>
        <v>1549060.1399999994</v>
      </c>
      <c r="AO1007" s="8">
        <f t="shared" si="1912"/>
        <v>4677.29</v>
      </c>
      <c r="AP1007" s="8">
        <f t="shared" si="1913"/>
        <v>0</v>
      </c>
      <c r="AQ1007" s="8">
        <f t="shared" si="1914"/>
        <v>16298.050000000008</v>
      </c>
      <c r="AR1007" s="8">
        <f t="shared" si="1915"/>
        <v>22</v>
      </c>
      <c r="AS1007" s="8"/>
      <c r="AU1007" s="11">
        <f t="shared" si="1916"/>
        <v>45557</v>
      </c>
      <c r="AV1007" s="8">
        <f t="shared" si="1917"/>
        <v>11206</v>
      </c>
      <c r="AW1007" s="8">
        <f t="shared" si="1917"/>
        <v>985735.43999999959</v>
      </c>
      <c r="AX1007" s="8">
        <f t="shared" si="1917"/>
        <v>0</v>
      </c>
      <c r="AY1007" s="8">
        <f t="shared" si="1917"/>
        <v>7862.4199999999964</v>
      </c>
      <c r="AZ1007" s="8">
        <f t="shared" si="1917"/>
        <v>-659.07999999999993</v>
      </c>
      <c r="BA1007" s="8">
        <f t="shared" si="1917"/>
        <v>41</v>
      </c>
      <c r="BB1007" s="8"/>
      <c r="BD1007" s="11">
        <f t="shared" si="1918"/>
        <v>45557</v>
      </c>
      <c r="BE1007" s="8">
        <f t="shared" si="1919"/>
        <v>12510</v>
      </c>
      <c r="BF1007" s="8">
        <f t="shared" si="1919"/>
        <v>1628846.1499999997</v>
      </c>
      <c r="BG1007" s="8">
        <f t="shared" si="1919"/>
        <v>6993.8100000000013</v>
      </c>
      <c r="BH1007" s="8">
        <f t="shared" si="1919"/>
        <v>0</v>
      </c>
      <c r="BI1007" s="8">
        <f t="shared" si="1919"/>
        <v>5869.3999999999924</v>
      </c>
      <c r="BJ1007" s="8">
        <f t="shared" si="1919"/>
        <v>2269</v>
      </c>
      <c r="BK1007" s="8"/>
      <c r="BM1007" s="11">
        <f t="shared" si="1920"/>
        <v>45557</v>
      </c>
      <c r="BN1007" s="8">
        <f t="shared" si="1921"/>
        <v>13469</v>
      </c>
      <c r="BO1007" s="8">
        <f t="shared" si="1921"/>
        <v>1774503.33</v>
      </c>
      <c r="BP1007" s="8">
        <f t="shared" si="1921"/>
        <v>8619.6300000000028</v>
      </c>
      <c r="BQ1007" s="8">
        <f t="shared" si="1921"/>
        <v>0</v>
      </c>
      <c r="BR1007" s="8">
        <f t="shared" si="1921"/>
        <v>35432.640000000007</v>
      </c>
      <c r="BS1007" s="8">
        <f t="shared" si="1921"/>
        <v>166</v>
      </c>
      <c r="BT1007" s="8"/>
      <c r="BV1007" s="11">
        <f t="shared" si="1922"/>
        <v>45557</v>
      </c>
      <c r="BW1007" s="8">
        <f t="shared" si="1923"/>
        <v>7462</v>
      </c>
      <c r="BX1007" s="8">
        <f t="shared" si="1923"/>
        <v>591283.17999999993</v>
      </c>
      <c r="BY1007" s="8">
        <f t="shared" si="1923"/>
        <v>8291.2599999999984</v>
      </c>
      <c r="BZ1007" s="8">
        <f t="shared" si="1923"/>
        <v>0</v>
      </c>
      <c r="CA1007" s="8">
        <f t="shared" si="1923"/>
        <v>7489.9400000000005</v>
      </c>
      <c r="CB1007" s="8">
        <f t="shared" si="1923"/>
        <v>34</v>
      </c>
      <c r="CC1007" s="8"/>
      <c r="CE1007" s="11">
        <f t="shared" si="1924"/>
        <v>45557</v>
      </c>
      <c r="CF1007" s="8">
        <f t="shared" si="1925"/>
        <v>9127</v>
      </c>
      <c r="CG1007" s="8">
        <f t="shared" si="1925"/>
        <v>1137960.1900000002</v>
      </c>
      <c r="CH1007" s="8">
        <f t="shared" si="1925"/>
        <v>3005.68</v>
      </c>
      <c r="CI1007" s="8">
        <f t="shared" si="1925"/>
        <v>25</v>
      </c>
      <c r="CJ1007" s="8">
        <f t="shared" si="1925"/>
        <v>273.23</v>
      </c>
      <c r="CK1007" s="8">
        <f t="shared" si="1925"/>
        <v>98</v>
      </c>
      <c r="CL1007" s="8"/>
      <c r="CN1007" s="11">
        <f t="shared" si="1926"/>
        <v>45557</v>
      </c>
      <c r="CO1007" s="8">
        <f t="shared" si="1927"/>
        <v>17288</v>
      </c>
      <c r="CP1007" s="8">
        <f t="shared" si="1927"/>
        <v>1953281.6900000009</v>
      </c>
      <c r="CQ1007" s="8">
        <f t="shared" si="1927"/>
        <v>18069.32</v>
      </c>
      <c r="CR1007" s="8">
        <f t="shared" si="1927"/>
        <v>104201.82000000012</v>
      </c>
      <c r="CS1007" s="8">
        <f t="shared" si="1927"/>
        <v>14014.579999999998</v>
      </c>
      <c r="CT1007" s="8">
        <f t="shared" si="1927"/>
        <v>780</v>
      </c>
      <c r="CU1007" s="8"/>
      <c r="CW1007" s="11">
        <f t="shared" si="1928"/>
        <v>45557</v>
      </c>
      <c r="CX1007" s="8">
        <f t="shared" si="1929"/>
        <v>2942</v>
      </c>
      <c r="CY1007" s="8">
        <f t="shared" si="1929"/>
        <v>188834.02000000011</v>
      </c>
      <c r="CZ1007" s="8">
        <f t="shared" si="1929"/>
        <v>-4.5</v>
      </c>
      <c r="DA1007" s="8">
        <f t="shared" si="1929"/>
        <v>1142</v>
      </c>
      <c r="DB1007" s="8">
        <f t="shared" si="1929"/>
        <v>6971.76</v>
      </c>
      <c r="DC1007" s="8">
        <f t="shared" si="1929"/>
        <v>36</v>
      </c>
      <c r="DD1007" s="8"/>
      <c r="DF1007" s="11">
        <f t="shared" si="1930"/>
        <v>45557</v>
      </c>
      <c r="DG1007" s="8">
        <f t="shared" si="1931"/>
        <v>0</v>
      </c>
      <c r="DH1007" s="8">
        <f t="shared" si="1932"/>
        <v>0</v>
      </c>
      <c r="DI1007" s="8">
        <f t="shared" si="1933"/>
        <v>0</v>
      </c>
      <c r="DJ1007" s="8">
        <f t="shared" si="1934"/>
        <v>0</v>
      </c>
      <c r="DK1007" s="8">
        <f t="shared" si="1935"/>
        <v>0</v>
      </c>
      <c r="DL1007" s="8">
        <f t="shared" si="1936"/>
        <v>0</v>
      </c>
      <c r="DM1007" s="8"/>
      <c r="DO1007" s="11">
        <f t="shared" si="1937"/>
        <v>45557</v>
      </c>
      <c r="DP1007" s="8">
        <f t="shared" si="1938"/>
        <v>0</v>
      </c>
      <c r="DQ1007" s="8">
        <f t="shared" si="1939"/>
        <v>0</v>
      </c>
      <c r="DR1007" s="8">
        <f t="shared" si="1940"/>
        <v>0</v>
      </c>
      <c r="DS1007" s="8">
        <f t="shared" si="1941"/>
        <v>0</v>
      </c>
      <c r="DT1007" s="8">
        <f t="shared" si="1942"/>
        <v>0</v>
      </c>
      <c r="DU1007" s="8">
        <f t="shared" si="1943"/>
        <v>0</v>
      </c>
      <c r="DV1007" s="8"/>
      <c r="DX1007" s="11">
        <f t="shared" si="1944"/>
        <v>45557</v>
      </c>
      <c r="DY1007" s="8">
        <f t="shared" si="1945"/>
        <v>0</v>
      </c>
      <c r="DZ1007" s="8">
        <f t="shared" si="1946"/>
        <v>0</v>
      </c>
      <c r="EA1007" s="8">
        <f t="shared" si="1947"/>
        <v>0</v>
      </c>
      <c r="EB1007" s="8">
        <f t="shared" si="1948"/>
        <v>0</v>
      </c>
      <c r="EC1007" s="8">
        <f t="shared" si="1949"/>
        <v>0</v>
      </c>
      <c r="ED1007" s="8">
        <f t="shared" si="1950"/>
        <v>0</v>
      </c>
      <c r="EE1007" s="8"/>
    </row>
    <row r="1008" spans="2:135" x14ac:dyDescent="0.3">
      <c r="B1008" s="11">
        <f t="shared" si="1896"/>
        <v>45558</v>
      </c>
      <c r="C1008" s="8">
        <f t="shared" si="1897"/>
        <v>11693</v>
      </c>
      <c r="D1008" s="8">
        <f t="shared" si="1897"/>
        <v>1657445.3499999994</v>
      </c>
      <c r="E1008" s="8">
        <f t="shared" si="1897"/>
        <v>0</v>
      </c>
      <c r="F1008" s="8">
        <f t="shared" si="1897"/>
        <v>8117.4</v>
      </c>
      <c r="G1008" s="8">
        <f t="shared" si="1897"/>
        <v>10529.720000000001</v>
      </c>
      <c r="H1008" s="8">
        <f t="shared" si="1897"/>
        <v>94</v>
      </c>
      <c r="I1008" s="8"/>
      <c r="K1008" s="11">
        <f t="shared" si="1898"/>
        <v>45558</v>
      </c>
      <c r="L1008" s="8">
        <f t="shared" si="1899"/>
        <v>9879</v>
      </c>
      <c r="M1008" s="8">
        <f t="shared" si="1899"/>
        <v>1374301.8900000004</v>
      </c>
      <c r="N1008" s="8">
        <f t="shared" si="1899"/>
        <v>5637.1900000000023</v>
      </c>
      <c r="O1008" s="8">
        <f t="shared" si="1899"/>
        <v>0</v>
      </c>
      <c r="P1008" s="8">
        <f t="shared" si="1899"/>
        <v>6193.2099999999955</v>
      </c>
      <c r="Q1008" s="8">
        <f t="shared" si="1899"/>
        <v>11</v>
      </c>
      <c r="R1008" s="8"/>
      <c r="T1008" s="11">
        <f t="shared" si="1900"/>
        <v>45558</v>
      </c>
      <c r="U1008" s="8">
        <f t="shared" si="1901"/>
        <v>6618</v>
      </c>
      <c r="V1008" s="8">
        <f t="shared" si="1901"/>
        <v>670526.38000000035</v>
      </c>
      <c r="W1008" s="8">
        <f t="shared" si="1901"/>
        <v>0</v>
      </c>
      <c r="X1008" s="8">
        <f t="shared" si="1901"/>
        <v>0</v>
      </c>
      <c r="Y1008" s="8">
        <f t="shared" si="1901"/>
        <v>11695.25</v>
      </c>
      <c r="Z1008" s="8">
        <f t="shared" si="1901"/>
        <v>0</v>
      </c>
      <c r="AA1008" s="8"/>
      <c r="AC1008" s="11">
        <f t="shared" si="1902"/>
        <v>45558</v>
      </c>
      <c r="AD1008" s="8">
        <f t="shared" si="1903"/>
        <v>14275</v>
      </c>
      <c r="AE1008" s="8">
        <f t="shared" si="1904"/>
        <v>1827908.0399999996</v>
      </c>
      <c r="AF1008" s="8">
        <f t="shared" si="1905"/>
        <v>13830.470000000005</v>
      </c>
      <c r="AG1008" s="8">
        <f t="shared" si="1906"/>
        <v>0</v>
      </c>
      <c r="AH1008" s="8">
        <f t="shared" si="1907"/>
        <v>13980.150000000016</v>
      </c>
      <c r="AI1008" s="8">
        <f t="shared" si="1908"/>
        <v>132</v>
      </c>
      <c r="AJ1008" s="8"/>
      <c r="AL1008" s="11">
        <f t="shared" si="1909"/>
        <v>45558</v>
      </c>
      <c r="AM1008" s="8">
        <f t="shared" si="1910"/>
        <v>11826</v>
      </c>
      <c r="AN1008" s="8">
        <f t="shared" si="1911"/>
        <v>1557648.9499999995</v>
      </c>
      <c r="AO1008" s="8">
        <f t="shared" si="1912"/>
        <v>4698.12</v>
      </c>
      <c r="AP1008" s="8">
        <f t="shared" si="1913"/>
        <v>0</v>
      </c>
      <c r="AQ1008" s="8">
        <f t="shared" si="1914"/>
        <v>16457.950000000008</v>
      </c>
      <c r="AR1008" s="8">
        <f t="shared" si="1915"/>
        <v>22</v>
      </c>
      <c r="AS1008" s="8"/>
      <c r="AU1008" s="11">
        <f t="shared" si="1916"/>
        <v>45558</v>
      </c>
      <c r="AV1008" s="8">
        <f t="shared" si="1917"/>
        <v>11253</v>
      </c>
      <c r="AW1008" s="8">
        <f t="shared" si="1917"/>
        <v>989919.04999999958</v>
      </c>
      <c r="AX1008" s="8">
        <f t="shared" si="1917"/>
        <v>0</v>
      </c>
      <c r="AY1008" s="8">
        <f t="shared" si="1917"/>
        <v>7917.149999999996</v>
      </c>
      <c r="AZ1008" s="8">
        <f t="shared" si="1917"/>
        <v>-659.07999999999993</v>
      </c>
      <c r="BA1008" s="8">
        <f t="shared" si="1917"/>
        <v>41</v>
      </c>
      <c r="BB1008" s="8"/>
      <c r="BD1008" s="11">
        <f t="shared" si="1918"/>
        <v>45558</v>
      </c>
      <c r="BE1008" s="8">
        <f t="shared" si="1919"/>
        <v>12553</v>
      </c>
      <c r="BF1008" s="8">
        <f t="shared" si="1919"/>
        <v>1635891.6699999997</v>
      </c>
      <c r="BG1008" s="8">
        <f t="shared" si="1919"/>
        <v>7004.9000000000015</v>
      </c>
      <c r="BH1008" s="8">
        <f t="shared" si="1919"/>
        <v>0</v>
      </c>
      <c r="BI1008" s="8">
        <f t="shared" si="1919"/>
        <v>5869.3999999999924</v>
      </c>
      <c r="BJ1008" s="8">
        <f t="shared" si="1919"/>
        <v>2295</v>
      </c>
      <c r="BK1008" s="8"/>
      <c r="BM1008" s="11">
        <f t="shared" si="1920"/>
        <v>45558</v>
      </c>
      <c r="BN1008" s="8">
        <f t="shared" si="1921"/>
        <v>13528</v>
      </c>
      <c r="BO1008" s="8">
        <f t="shared" si="1921"/>
        <v>1782075.53</v>
      </c>
      <c r="BP1008" s="8">
        <f t="shared" si="1921"/>
        <v>8640.1000000000022</v>
      </c>
      <c r="BQ1008" s="8">
        <f t="shared" si="1921"/>
        <v>0</v>
      </c>
      <c r="BR1008" s="8">
        <f t="shared" si="1921"/>
        <v>35539.640000000007</v>
      </c>
      <c r="BS1008" s="8">
        <f t="shared" si="1921"/>
        <v>169</v>
      </c>
      <c r="BT1008" s="8"/>
      <c r="BV1008" s="11">
        <f t="shared" si="1922"/>
        <v>45558</v>
      </c>
      <c r="BW1008" s="8">
        <f t="shared" si="1923"/>
        <v>7462</v>
      </c>
      <c r="BX1008" s="8">
        <f t="shared" si="1923"/>
        <v>591283.17999999993</v>
      </c>
      <c r="BY1008" s="8">
        <f t="shared" si="1923"/>
        <v>8291.2599999999984</v>
      </c>
      <c r="BZ1008" s="8">
        <f t="shared" si="1923"/>
        <v>0</v>
      </c>
      <c r="CA1008" s="8">
        <f t="shared" si="1923"/>
        <v>7489.9400000000005</v>
      </c>
      <c r="CB1008" s="8">
        <f t="shared" si="1923"/>
        <v>34</v>
      </c>
      <c r="CC1008" s="8"/>
      <c r="CE1008" s="11">
        <f t="shared" si="1924"/>
        <v>45558</v>
      </c>
      <c r="CF1008" s="8">
        <f t="shared" si="1925"/>
        <v>9177</v>
      </c>
      <c r="CG1008" s="8">
        <f t="shared" si="1925"/>
        <v>1144172.8600000001</v>
      </c>
      <c r="CH1008" s="8">
        <f t="shared" si="1925"/>
        <v>3400.85</v>
      </c>
      <c r="CI1008" s="8">
        <f t="shared" si="1925"/>
        <v>25</v>
      </c>
      <c r="CJ1008" s="8">
        <f t="shared" si="1925"/>
        <v>273.23</v>
      </c>
      <c r="CK1008" s="8">
        <f t="shared" si="1925"/>
        <v>98</v>
      </c>
      <c r="CL1008" s="8"/>
      <c r="CN1008" s="11">
        <f t="shared" si="1926"/>
        <v>45558</v>
      </c>
      <c r="CO1008" s="8">
        <f t="shared" si="1927"/>
        <v>17365</v>
      </c>
      <c r="CP1008" s="8">
        <f t="shared" si="1927"/>
        <v>1962679.540000001</v>
      </c>
      <c r="CQ1008" s="8">
        <f t="shared" si="1927"/>
        <v>18134.52</v>
      </c>
      <c r="CR1008" s="8">
        <f t="shared" si="1927"/>
        <v>104889.82000000012</v>
      </c>
      <c r="CS1008" s="8">
        <f t="shared" si="1927"/>
        <v>14014.579999999998</v>
      </c>
      <c r="CT1008" s="8">
        <f t="shared" si="1927"/>
        <v>780</v>
      </c>
      <c r="CU1008" s="8"/>
      <c r="CW1008" s="11">
        <f t="shared" si="1928"/>
        <v>45558</v>
      </c>
      <c r="CX1008" s="8">
        <f t="shared" si="1929"/>
        <v>2942</v>
      </c>
      <c r="CY1008" s="8">
        <f t="shared" si="1929"/>
        <v>188834.02000000011</v>
      </c>
      <c r="CZ1008" s="8">
        <f t="shared" si="1929"/>
        <v>-4.5</v>
      </c>
      <c r="DA1008" s="8">
        <f t="shared" si="1929"/>
        <v>1142</v>
      </c>
      <c r="DB1008" s="8">
        <f t="shared" si="1929"/>
        <v>6971.76</v>
      </c>
      <c r="DC1008" s="8">
        <f t="shared" si="1929"/>
        <v>36</v>
      </c>
      <c r="DD1008" s="8"/>
      <c r="DF1008" s="11">
        <f t="shared" si="1930"/>
        <v>45558</v>
      </c>
      <c r="DG1008" s="8">
        <f t="shared" si="1931"/>
        <v>0</v>
      </c>
      <c r="DH1008" s="8">
        <f t="shared" si="1932"/>
        <v>0</v>
      </c>
      <c r="DI1008" s="8">
        <f t="shared" si="1933"/>
        <v>0</v>
      </c>
      <c r="DJ1008" s="8">
        <f t="shared" si="1934"/>
        <v>0</v>
      </c>
      <c r="DK1008" s="8">
        <f t="shared" si="1935"/>
        <v>0</v>
      </c>
      <c r="DL1008" s="8">
        <f t="shared" si="1936"/>
        <v>0</v>
      </c>
      <c r="DM1008" s="8"/>
      <c r="DO1008" s="11">
        <f t="shared" si="1937"/>
        <v>45558</v>
      </c>
      <c r="DP1008" s="8">
        <f t="shared" si="1938"/>
        <v>0</v>
      </c>
      <c r="DQ1008" s="8">
        <f t="shared" si="1939"/>
        <v>0</v>
      </c>
      <c r="DR1008" s="8">
        <f t="shared" si="1940"/>
        <v>0</v>
      </c>
      <c r="DS1008" s="8">
        <f t="shared" si="1941"/>
        <v>0</v>
      </c>
      <c r="DT1008" s="8">
        <f t="shared" si="1942"/>
        <v>0</v>
      </c>
      <c r="DU1008" s="8">
        <f t="shared" si="1943"/>
        <v>0</v>
      </c>
      <c r="DV1008" s="8"/>
      <c r="DX1008" s="11">
        <f t="shared" si="1944"/>
        <v>45558</v>
      </c>
      <c r="DY1008" s="8">
        <f t="shared" si="1945"/>
        <v>0</v>
      </c>
      <c r="DZ1008" s="8">
        <f t="shared" si="1946"/>
        <v>0</v>
      </c>
      <c r="EA1008" s="8">
        <f t="shared" si="1947"/>
        <v>0</v>
      </c>
      <c r="EB1008" s="8">
        <f t="shared" si="1948"/>
        <v>0</v>
      </c>
      <c r="EC1008" s="8">
        <f t="shared" si="1949"/>
        <v>0</v>
      </c>
      <c r="ED1008" s="8">
        <f t="shared" si="1950"/>
        <v>0</v>
      </c>
      <c r="EE1008" s="8"/>
    </row>
    <row r="1009" spans="2:135" x14ac:dyDescent="0.3">
      <c r="B1009" s="11">
        <f t="shared" si="1896"/>
        <v>45559</v>
      </c>
      <c r="C1009" s="8">
        <f t="shared" si="1897"/>
        <v>11738</v>
      </c>
      <c r="D1009" s="8">
        <f t="shared" si="1897"/>
        <v>1663986.6999999995</v>
      </c>
      <c r="E1009" s="8">
        <f t="shared" si="1897"/>
        <v>0</v>
      </c>
      <c r="F1009" s="8">
        <f t="shared" si="1897"/>
        <v>8134.4</v>
      </c>
      <c r="G1009" s="8">
        <f t="shared" si="1897"/>
        <v>10529.720000000001</v>
      </c>
      <c r="H1009" s="8">
        <f t="shared" si="1897"/>
        <v>94</v>
      </c>
      <c r="I1009" s="8"/>
      <c r="K1009" s="11">
        <f t="shared" si="1898"/>
        <v>45559</v>
      </c>
      <c r="L1009" s="8">
        <f t="shared" si="1899"/>
        <v>9948</v>
      </c>
      <c r="M1009" s="8">
        <f t="shared" si="1899"/>
        <v>1384597.1000000003</v>
      </c>
      <c r="N1009" s="8">
        <f t="shared" si="1899"/>
        <v>5707.7000000000025</v>
      </c>
      <c r="O1009" s="8">
        <f t="shared" si="1899"/>
        <v>0</v>
      </c>
      <c r="P1009" s="8">
        <f t="shared" si="1899"/>
        <v>6438.2099999999955</v>
      </c>
      <c r="Q1009" s="8">
        <f t="shared" si="1899"/>
        <v>11</v>
      </c>
      <c r="R1009" s="8"/>
      <c r="T1009" s="11">
        <f t="shared" si="1900"/>
        <v>45559</v>
      </c>
      <c r="U1009" s="8">
        <f t="shared" si="1901"/>
        <v>6657</v>
      </c>
      <c r="V1009" s="8">
        <f t="shared" si="1901"/>
        <v>674630.02000000037</v>
      </c>
      <c r="W1009" s="8">
        <f t="shared" si="1901"/>
        <v>0</v>
      </c>
      <c r="X1009" s="8">
        <f t="shared" si="1901"/>
        <v>0</v>
      </c>
      <c r="Y1009" s="8">
        <f t="shared" si="1901"/>
        <v>11762.75</v>
      </c>
      <c r="Z1009" s="8">
        <f t="shared" si="1901"/>
        <v>0</v>
      </c>
      <c r="AA1009" s="8"/>
      <c r="AC1009" s="11">
        <f t="shared" si="1902"/>
        <v>45559</v>
      </c>
      <c r="AD1009" s="8">
        <f t="shared" si="1903"/>
        <v>14349</v>
      </c>
      <c r="AE1009" s="8">
        <f t="shared" si="1904"/>
        <v>1838860.5799999996</v>
      </c>
      <c r="AF1009" s="8">
        <f t="shared" si="1905"/>
        <v>13890.640000000005</v>
      </c>
      <c r="AG1009" s="8">
        <f t="shared" si="1906"/>
        <v>0</v>
      </c>
      <c r="AH1009" s="8">
        <f t="shared" si="1907"/>
        <v>13980.150000000016</v>
      </c>
      <c r="AI1009" s="8">
        <f t="shared" si="1908"/>
        <v>132</v>
      </c>
      <c r="AJ1009" s="8"/>
      <c r="AL1009" s="11">
        <f t="shared" si="1909"/>
        <v>45559</v>
      </c>
      <c r="AM1009" s="8">
        <f t="shared" si="1910"/>
        <v>11894</v>
      </c>
      <c r="AN1009" s="8">
        <f t="shared" si="1911"/>
        <v>1566789.4499999995</v>
      </c>
      <c r="AO1009" s="8">
        <f t="shared" si="1912"/>
        <v>4724.95</v>
      </c>
      <c r="AP1009" s="8">
        <f t="shared" si="1913"/>
        <v>0</v>
      </c>
      <c r="AQ1009" s="8">
        <f t="shared" si="1914"/>
        <v>16686.800000000007</v>
      </c>
      <c r="AR1009" s="8">
        <f t="shared" si="1915"/>
        <v>22</v>
      </c>
      <c r="AS1009" s="8"/>
      <c r="AU1009" s="11">
        <f t="shared" si="1916"/>
        <v>45559</v>
      </c>
      <c r="AV1009" s="8">
        <f t="shared" si="1917"/>
        <v>11294</v>
      </c>
      <c r="AW1009" s="8">
        <f t="shared" si="1917"/>
        <v>993522.91999999958</v>
      </c>
      <c r="AX1009" s="8">
        <f t="shared" si="1917"/>
        <v>0</v>
      </c>
      <c r="AY1009" s="8">
        <f t="shared" si="1917"/>
        <v>7931.149999999996</v>
      </c>
      <c r="AZ1009" s="8">
        <f t="shared" si="1917"/>
        <v>-659.07999999999993</v>
      </c>
      <c r="BA1009" s="8">
        <f t="shared" si="1917"/>
        <v>41</v>
      </c>
      <c r="BB1009" s="8"/>
      <c r="BD1009" s="11">
        <f t="shared" si="1918"/>
        <v>45559</v>
      </c>
      <c r="BE1009" s="8">
        <f t="shared" si="1919"/>
        <v>12599</v>
      </c>
      <c r="BF1009" s="8">
        <f t="shared" si="1919"/>
        <v>1644793.9599999997</v>
      </c>
      <c r="BG1009" s="8">
        <f t="shared" si="1919"/>
        <v>7047.3900000000012</v>
      </c>
      <c r="BH1009" s="8">
        <f t="shared" si="1919"/>
        <v>0</v>
      </c>
      <c r="BI1009" s="8">
        <f t="shared" si="1919"/>
        <v>5869.3999999999924</v>
      </c>
      <c r="BJ1009" s="8">
        <f t="shared" si="1919"/>
        <v>2321</v>
      </c>
      <c r="BK1009" s="8"/>
      <c r="BM1009" s="11">
        <f t="shared" si="1920"/>
        <v>45559</v>
      </c>
      <c r="BN1009" s="8">
        <f t="shared" si="1921"/>
        <v>13573</v>
      </c>
      <c r="BO1009" s="8">
        <f t="shared" si="1921"/>
        <v>1787233.79</v>
      </c>
      <c r="BP1009" s="8">
        <f t="shared" si="1921"/>
        <v>8704.2800000000025</v>
      </c>
      <c r="BQ1009" s="8">
        <f t="shared" si="1921"/>
        <v>0</v>
      </c>
      <c r="BR1009" s="8">
        <f t="shared" si="1921"/>
        <v>35678.640000000007</v>
      </c>
      <c r="BS1009" s="8">
        <f t="shared" si="1921"/>
        <v>171</v>
      </c>
      <c r="BT1009" s="8"/>
      <c r="BV1009" s="11">
        <f t="shared" si="1922"/>
        <v>45559</v>
      </c>
      <c r="BW1009" s="8">
        <f t="shared" si="1923"/>
        <v>7462</v>
      </c>
      <c r="BX1009" s="8">
        <f t="shared" si="1923"/>
        <v>591283.17999999993</v>
      </c>
      <c r="BY1009" s="8">
        <f t="shared" si="1923"/>
        <v>8291.2599999999984</v>
      </c>
      <c r="BZ1009" s="8">
        <f t="shared" si="1923"/>
        <v>0</v>
      </c>
      <c r="CA1009" s="8">
        <f t="shared" si="1923"/>
        <v>7489.9400000000005</v>
      </c>
      <c r="CB1009" s="8">
        <f t="shared" si="1923"/>
        <v>34</v>
      </c>
      <c r="CC1009" s="8"/>
      <c r="CE1009" s="11">
        <f t="shared" si="1924"/>
        <v>45559</v>
      </c>
      <c r="CF1009" s="8">
        <f t="shared" si="1925"/>
        <v>9219</v>
      </c>
      <c r="CG1009" s="8">
        <f t="shared" si="1925"/>
        <v>1149399.6600000001</v>
      </c>
      <c r="CH1009" s="8">
        <f t="shared" si="1925"/>
        <v>3424.35</v>
      </c>
      <c r="CI1009" s="8">
        <f t="shared" si="1925"/>
        <v>25</v>
      </c>
      <c r="CJ1009" s="8">
        <f t="shared" si="1925"/>
        <v>273.23</v>
      </c>
      <c r="CK1009" s="8">
        <f t="shared" si="1925"/>
        <v>98</v>
      </c>
      <c r="CL1009" s="8"/>
      <c r="CN1009" s="11">
        <f t="shared" si="1926"/>
        <v>45559</v>
      </c>
      <c r="CO1009" s="8">
        <f t="shared" si="1927"/>
        <v>17448</v>
      </c>
      <c r="CP1009" s="8">
        <f t="shared" si="1927"/>
        <v>1972963.6600000011</v>
      </c>
      <c r="CQ1009" s="8">
        <f t="shared" si="1927"/>
        <v>18243.02</v>
      </c>
      <c r="CR1009" s="8">
        <f t="shared" si="1927"/>
        <v>105547.81000000013</v>
      </c>
      <c r="CS1009" s="8">
        <f t="shared" si="1927"/>
        <v>14052.579999999998</v>
      </c>
      <c r="CT1009" s="8">
        <f t="shared" si="1927"/>
        <v>780</v>
      </c>
      <c r="CU1009" s="8"/>
      <c r="CW1009" s="11">
        <f t="shared" si="1928"/>
        <v>45559</v>
      </c>
      <c r="CX1009" s="8">
        <f t="shared" si="1929"/>
        <v>2942</v>
      </c>
      <c r="CY1009" s="8">
        <f t="shared" si="1929"/>
        <v>188834.02000000011</v>
      </c>
      <c r="CZ1009" s="8">
        <f t="shared" si="1929"/>
        <v>-4.5</v>
      </c>
      <c r="DA1009" s="8">
        <f t="shared" si="1929"/>
        <v>1142</v>
      </c>
      <c r="DB1009" s="8">
        <f t="shared" si="1929"/>
        <v>6971.76</v>
      </c>
      <c r="DC1009" s="8">
        <f t="shared" si="1929"/>
        <v>36</v>
      </c>
      <c r="DD1009" s="8"/>
      <c r="DF1009" s="11">
        <f t="shared" si="1930"/>
        <v>45559</v>
      </c>
      <c r="DG1009" s="8">
        <f t="shared" si="1931"/>
        <v>0</v>
      </c>
      <c r="DH1009" s="8">
        <f t="shared" si="1932"/>
        <v>0</v>
      </c>
      <c r="DI1009" s="8">
        <f t="shared" si="1933"/>
        <v>0</v>
      </c>
      <c r="DJ1009" s="8">
        <f t="shared" si="1934"/>
        <v>0</v>
      </c>
      <c r="DK1009" s="8">
        <f t="shared" si="1935"/>
        <v>0</v>
      </c>
      <c r="DL1009" s="8">
        <f t="shared" si="1936"/>
        <v>0</v>
      </c>
      <c r="DM1009" s="8"/>
      <c r="DO1009" s="11">
        <f t="shared" si="1937"/>
        <v>45559</v>
      </c>
      <c r="DP1009" s="8">
        <f t="shared" si="1938"/>
        <v>0</v>
      </c>
      <c r="DQ1009" s="8">
        <f t="shared" si="1939"/>
        <v>0</v>
      </c>
      <c r="DR1009" s="8">
        <f t="shared" si="1940"/>
        <v>0</v>
      </c>
      <c r="DS1009" s="8">
        <f t="shared" si="1941"/>
        <v>0</v>
      </c>
      <c r="DT1009" s="8">
        <f t="shared" si="1942"/>
        <v>0</v>
      </c>
      <c r="DU1009" s="8">
        <f t="shared" si="1943"/>
        <v>0</v>
      </c>
      <c r="DV1009" s="8"/>
      <c r="DX1009" s="11">
        <f t="shared" si="1944"/>
        <v>45559</v>
      </c>
      <c r="DY1009" s="8">
        <f t="shared" si="1945"/>
        <v>0</v>
      </c>
      <c r="DZ1009" s="8">
        <f t="shared" si="1946"/>
        <v>0</v>
      </c>
      <c r="EA1009" s="8">
        <f t="shared" si="1947"/>
        <v>0</v>
      </c>
      <c r="EB1009" s="8">
        <f t="shared" si="1948"/>
        <v>0</v>
      </c>
      <c r="EC1009" s="8">
        <f t="shared" si="1949"/>
        <v>0</v>
      </c>
      <c r="ED1009" s="8">
        <f t="shared" si="1950"/>
        <v>0</v>
      </c>
      <c r="EE1009" s="8"/>
    </row>
    <row r="1010" spans="2:135" x14ac:dyDescent="0.3">
      <c r="B1010" s="11">
        <f t="shared" si="1896"/>
        <v>45560</v>
      </c>
      <c r="C1010" s="8">
        <f t="shared" si="1897"/>
        <v>11787</v>
      </c>
      <c r="D1010" s="8">
        <f t="shared" si="1897"/>
        <v>1671240.4999999995</v>
      </c>
      <c r="E1010" s="8">
        <f t="shared" si="1897"/>
        <v>0</v>
      </c>
      <c r="F1010" s="8">
        <f t="shared" si="1897"/>
        <v>8153.4</v>
      </c>
      <c r="G1010" s="8">
        <f t="shared" si="1897"/>
        <v>10529.720000000001</v>
      </c>
      <c r="H1010" s="8">
        <f t="shared" si="1897"/>
        <v>94</v>
      </c>
      <c r="I1010" s="8"/>
      <c r="K1010" s="11">
        <f t="shared" si="1898"/>
        <v>45560</v>
      </c>
      <c r="L1010" s="8">
        <f t="shared" si="1899"/>
        <v>10016</v>
      </c>
      <c r="M1010" s="8">
        <f t="shared" si="1899"/>
        <v>1395295.5100000002</v>
      </c>
      <c r="N1010" s="8">
        <f t="shared" si="1899"/>
        <v>5750.1500000000024</v>
      </c>
      <c r="O1010" s="8">
        <f t="shared" si="1899"/>
        <v>0</v>
      </c>
      <c r="P1010" s="8">
        <f t="shared" si="1899"/>
        <v>6438.2099999999955</v>
      </c>
      <c r="Q1010" s="8">
        <f t="shared" si="1899"/>
        <v>11</v>
      </c>
      <c r="R1010" s="8"/>
      <c r="T1010" s="11">
        <f t="shared" si="1900"/>
        <v>45560</v>
      </c>
      <c r="U1010" s="8">
        <f t="shared" si="1901"/>
        <v>6695</v>
      </c>
      <c r="V1010" s="8">
        <f t="shared" si="1901"/>
        <v>678688.32000000041</v>
      </c>
      <c r="W1010" s="8">
        <f t="shared" si="1901"/>
        <v>0</v>
      </c>
      <c r="X1010" s="8">
        <f t="shared" si="1901"/>
        <v>0</v>
      </c>
      <c r="Y1010" s="8">
        <f t="shared" si="1901"/>
        <v>12009</v>
      </c>
      <c r="Z1010" s="8">
        <f t="shared" si="1901"/>
        <v>0</v>
      </c>
      <c r="AA1010" s="8"/>
      <c r="AC1010" s="11">
        <f t="shared" si="1902"/>
        <v>45560</v>
      </c>
      <c r="AD1010" s="8">
        <f t="shared" si="1903"/>
        <v>14420</v>
      </c>
      <c r="AE1010" s="8">
        <f t="shared" si="1904"/>
        <v>1850629.6499999997</v>
      </c>
      <c r="AF1010" s="8">
        <f t="shared" si="1905"/>
        <v>13925.810000000005</v>
      </c>
      <c r="AG1010" s="8">
        <f t="shared" si="1906"/>
        <v>0</v>
      </c>
      <c r="AH1010" s="8">
        <f t="shared" si="1907"/>
        <v>14151.230000000016</v>
      </c>
      <c r="AI1010" s="8">
        <f t="shared" si="1908"/>
        <v>132</v>
      </c>
      <c r="AJ1010" s="8"/>
      <c r="AL1010" s="11">
        <f t="shared" si="1909"/>
        <v>45560</v>
      </c>
      <c r="AM1010" s="8">
        <f t="shared" si="1910"/>
        <v>11962</v>
      </c>
      <c r="AN1010" s="8">
        <f t="shared" si="1911"/>
        <v>1576567.1899999995</v>
      </c>
      <c r="AO1010" s="8">
        <f t="shared" si="1912"/>
        <v>4743.47</v>
      </c>
      <c r="AP1010" s="8">
        <f t="shared" si="1913"/>
        <v>0</v>
      </c>
      <c r="AQ1010" s="8">
        <f t="shared" si="1914"/>
        <v>16825.800000000007</v>
      </c>
      <c r="AR1010" s="8">
        <f t="shared" si="1915"/>
        <v>22</v>
      </c>
      <c r="AS1010" s="8"/>
      <c r="AU1010" s="11">
        <f t="shared" si="1916"/>
        <v>45560</v>
      </c>
      <c r="AV1010" s="8">
        <f t="shared" si="1917"/>
        <v>11328</v>
      </c>
      <c r="AW1010" s="8">
        <f t="shared" si="1917"/>
        <v>996312.15999999957</v>
      </c>
      <c r="AX1010" s="8">
        <f t="shared" si="1917"/>
        <v>0</v>
      </c>
      <c r="AY1010" s="8">
        <f t="shared" si="1917"/>
        <v>7949.149999999996</v>
      </c>
      <c r="AZ1010" s="8">
        <f t="shared" si="1917"/>
        <v>-659.07999999999993</v>
      </c>
      <c r="BA1010" s="8">
        <f t="shared" si="1917"/>
        <v>41</v>
      </c>
      <c r="BB1010" s="8"/>
      <c r="BD1010" s="11">
        <f t="shared" si="1918"/>
        <v>45560</v>
      </c>
      <c r="BE1010" s="8">
        <f t="shared" si="1919"/>
        <v>12645</v>
      </c>
      <c r="BF1010" s="8">
        <f t="shared" si="1919"/>
        <v>1652144.0399999998</v>
      </c>
      <c r="BG1010" s="8">
        <f t="shared" si="1919"/>
        <v>7061.2500000000009</v>
      </c>
      <c r="BH1010" s="8">
        <f t="shared" si="1919"/>
        <v>0</v>
      </c>
      <c r="BI1010" s="8">
        <f t="shared" si="1919"/>
        <v>5869.3999999999924</v>
      </c>
      <c r="BJ1010" s="8">
        <f t="shared" si="1919"/>
        <v>2339</v>
      </c>
      <c r="BK1010" s="8"/>
      <c r="BM1010" s="11">
        <f t="shared" si="1920"/>
        <v>45560</v>
      </c>
      <c r="BN1010" s="8">
        <f t="shared" si="1921"/>
        <v>13622</v>
      </c>
      <c r="BO1010" s="8">
        <f t="shared" si="1921"/>
        <v>1793062.29</v>
      </c>
      <c r="BP1010" s="8">
        <f t="shared" si="1921"/>
        <v>8739.6300000000028</v>
      </c>
      <c r="BQ1010" s="8">
        <f t="shared" si="1921"/>
        <v>0</v>
      </c>
      <c r="BR1010" s="8">
        <f t="shared" si="1921"/>
        <v>35678.640000000007</v>
      </c>
      <c r="BS1010" s="8">
        <f t="shared" si="1921"/>
        <v>173</v>
      </c>
      <c r="BT1010" s="8"/>
      <c r="BV1010" s="11">
        <f t="shared" si="1922"/>
        <v>45560</v>
      </c>
      <c r="BW1010" s="8">
        <f t="shared" si="1923"/>
        <v>7462</v>
      </c>
      <c r="BX1010" s="8">
        <f t="shared" si="1923"/>
        <v>591283.17999999993</v>
      </c>
      <c r="BY1010" s="8">
        <f t="shared" si="1923"/>
        <v>8291.2599999999984</v>
      </c>
      <c r="BZ1010" s="8">
        <f t="shared" si="1923"/>
        <v>0</v>
      </c>
      <c r="CA1010" s="8">
        <f t="shared" si="1923"/>
        <v>7489.9400000000005</v>
      </c>
      <c r="CB1010" s="8">
        <f t="shared" si="1923"/>
        <v>34</v>
      </c>
      <c r="CC1010" s="8"/>
      <c r="CE1010" s="11">
        <f t="shared" si="1924"/>
        <v>45560</v>
      </c>
      <c r="CF1010" s="8">
        <f t="shared" si="1925"/>
        <v>9251</v>
      </c>
      <c r="CG1010" s="8">
        <f t="shared" si="1925"/>
        <v>1153432.5900000001</v>
      </c>
      <c r="CH1010" s="8">
        <f t="shared" si="1925"/>
        <v>3481.85</v>
      </c>
      <c r="CI1010" s="8">
        <f t="shared" si="1925"/>
        <v>25</v>
      </c>
      <c r="CJ1010" s="8">
        <f t="shared" si="1925"/>
        <v>273.23</v>
      </c>
      <c r="CK1010" s="8">
        <f t="shared" si="1925"/>
        <v>98</v>
      </c>
      <c r="CL1010" s="8"/>
      <c r="CN1010" s="11">
        <f t="shared" si="1926"/>
        <v>45560</v>
      </c>
      <c r="CO1010" s="8">
        <f t="shared" si="1927"/>
        <v>17531</v>
      </c>
      <c r="CP1010" s="8">
        <f t="shared" si="1927"/>
        <v>1983133.5100000012</v>
      </c>
      <c r="CQ1010" s="8">
        <f t="shared" si="1927"/>
        <v>18319.170000000002</v>
      </c>
      <c r="CR1010" s="8">
        <f t="shared" si="1927"/>
        <v>106230.05000000013</v>
      </c>
      <c r="CS1010" s="8">
        <f t="shared" si="1927"/>
        <v>14052.579999999998</v>
      </c>
      <c r="CT1010" s="8">
        <f t="shared" si="1927"/>
        <v>780</v>
      </c>
      <c r="CU1010" s="8"/>
      <c r="CW1010" s="11">
        <f t="shared" si="1928"/>
        <v>45560</v>
      </c>
      <c r="CX1010" s="8">
        <f t="shared" si="1929"/>
        <v>2942</v>
      </c>
      <c r="CY1010" s="8">
        <f t="shared" si="1929"/>
        <v>188834.02000000011</v>
      </c>
      <c r="CZ1010" s="8">
        <f t="shared" si="1929"/>
        <v>-4.5</v>
      </c>
      <c r="DA1010" s="8">
        <f t="shared" si="1929"/>
        <v>1142</v>
      </c>
      <c r="DB1010" s="8">
        <f t="shared" si="1929"/>
        <v>6971.76</v>
      </c>
      <c r="DC1010" s="8">
        <f t="shared" si="1929"/>
        <v>36</v>
      </c>
      <c r="DD1010" s="8"/>
      <c r="DF1010" s="11">
        <f t="shared" si="1930"/>
        <v>45560</v>
      </c>
      <c r="DG1010" s="8">
        <f t="shared" si="1931"/>
        <v>0</v>
      </c>
      <c r="DH1010" s="8">
        <f t="shared" si="1932"/>
        <v>0</v>
      </c>
      <c r="DI1010" s="8">
        <f t="shared" si="1933"/>
        <v>0</v>
      </c>
      <c r="DJ1010" s="8">
        <f t="shared" si="1934"/>
        <v>0</v>
      </c>
      <c r="DK1010" s="8">
        <f t="shared" si="1935"/>
        <v>0</v>
      </c>
      <c r="DL1010" s="8">
        <f t="shared" si="1936"/>
        <v>0</v>
      </c>
      <c r="DM1010" s="8"/>
      <c r="DO1010" s="11">
        <f t="shared" si="1937"/>
        <v>45560</v>
      </c>
      <c r="DP1010" s="8">
        <f t="shared" si="1938"/>
        <v>0</v>
      </c>
      <c r="DQ1010" s="8">
        <f t="shared" si="1939"/>
        <v>0</v>
      </c>
      <c r="DR1010" s="8">
        <f t="shared" si="1940"/>
        <v>0</v>
      </c>
      <c r="DS1010" s="8">
        <f t="shared" si="1941"/>
        <v>0</v>
      </c>
      <c r="DT1010" s="8">
        <f t="shared" si="1942"/>
        <v>0</v>
      </c>
      <c r="DU1010" s="8">
        <f t="shared" si="1943"/>
        <v>0</v>
      </c>
      <c r="DV1010" s="8"/>
      <c r="DX1010" s="11">
        <f t="shared" si="1944"/>
        <v>45560</v>
      </c>
      <c r="DY1010" s="8">
        <f t="shared" si="1945"/>
        <v>0</v>
      </c>
      <c r="DZ1010" s="8">
        <f t="shared" si="1946"/>
        <v>0</v>
      </c>
      <c r="EA1010" s="8">
        <f t="shared" si="1947"/>
        <v>0</v>
      </c>
      <c r="EB1010" s="8">
        <f t="shared" si="1948"/>
        <v>0</v>
      </c>
      <c r="EC1010" s="8">
        <f t="shared" si="1949"/>
        <v>0</v>
      </c>
      <c r="ED1010" s="8">
        <f t="shared" si="1950"/>
        <v>0</v>
      </c>
      <c r="EE1010" s="8"/>
    </row>
    <row r="1011" spans="2:135" x14ac:dyDescent="0.3">
      <c r="B1011" s="11">
        <f t="shared" si="1896"/>
        <v>45561</v>
      </c>
      <c r="C1011" s="8">
        <f t="shared" si="1897"/>
        <v>11830</v>
      </c>
      <c r="D1011" s="8">
        <f t="shared" si="1897"/>
        <v>1677497.6199999996</v>
      </c>
      <c r="E1011" s="8">
        <f t="shared" si="1897"/>
        <v>0</v>
      </c>
      <c r="F1011" s="8">
        <f t="shared" si="1897"/>
        <v>8190.4</v>
      </c>
      <c r="G1011" s="8">
        <f t="shared" si="1897"/>
        <v>10564.720000000001</v>
      </c>
      <c r="H1011" s="8">
        <f t="shared" si="1897"/>
        <v>94</v>
      </c>
      <c r="I1011" s="8"/>
      <c r="K1011" s="11">
        <f t="shared" si="1898"/>
        <v>45561</v>
      </c>
      <c r="L1011" s="8">
        <f t="shared" si="1899"/>
        <v>10065</v>
      </c>
      <c r="M1011" s="8">
        <f t="shared" si="1899"/>
        <v>1403057.8500000003</v>
      </c>
      <c r="N1011" s="8">
        <f t="shared" si="1899"/>
        <v>5795.8800000000019</v>
      </c>
      <c r="O1011" s="8">
        <f t="shared" si="1899"/>
        <v>0</v>
      </c>
      <c r="P1011" s="8">
        <f t="shared" si="1899"/>
        <v>6438.2099999999955</v>
      </c>
      <c r="Q1011" s="8">
        <f t="shared" si="1899"/>
        <v>11</v>
      </c>
      <c r="R1011" s="8"/>
      <c r="T1011" s="11">
        <f t="shared" si="1900"/>
        <v>45561</v>
      </c>
      <c r="U1011" s="8">
        <f t="shared" si="1901"/>
        <v>6720</v>
      </c>
      <c r="V1011" s="8">
        <f t="shared" si="1901"/>
        <v>681506.12000000046</v>
      </c>
      <c r="W1011" s="8">
        <f t="shared" si="1901"/>
        <v>0</v>
      </c>
      <c r="X1011" s="8">
        <f t="shared" si="1901"/>
        <v>0</v>
      </c>
      <c r="Y1011" s="8">
        <f t="shared" si="1901"/>
        <v>12080.5</v>
      </c>
      <c r="Z1011" s="8">
        <f t="shared" si="1901"/>
        <v>0</v>
      </c>
      <c r="AA1011" s="8"/>
      <c r="AC1011" s="11">
        <f t="shared" si="1902"/>
        <v>45561</v>
      </c>
      <c r="AD1011" s="8">
        <f t="shared" si="1903"/>
        <v>14479</v>
      </c>
      <c r="AE1011" s="8">
        <f t="shared" si="1904"/>
        <v>1858467.6699999997</v>
      </c>
      <c r="AF1011" s="8">
        <f t="shared" si="1905"/>
        <v>13956.360000000004</v>
      </c>
      <c r="AG1011" s="8">
        <f t="shared" si="1906"/>
        <v>0</v>
      </c>
      <c r="AH1011" s="8">
        <f t="shared" si="1907"/>
        <v>14126.370000000015</v>
      </c>
      <c r="AI1011" s="8">
        <f t="shared" si="1908"/>
        <v>132</v>
      </c>
      <c r="AJ1011" s="8"/>
      <c r="AL1011" s="11">
        <f t="shared" si="1909"/>
        <v>45561</v>
      </c>
      <c r="AM1011" s="8">
        <f t="shared" si="1910"/>
        <v>12024</v>
      </c>
      <c r="AN1011" s="8">
        <f t="shared" si="1911"/>
        <v>1585361.0899999994</v>
      </c>
      <c r="AO1011" s="8">
        <f t="shared" si="1912"/>
        <v>4775.8600000000006</v>
      </c>
      <c r="AP1011" s="8">
        <f t="shared" si="1913"/>
        <v>0</v>
      </c>
      <c r="AQ1011" s="8">
        <f t="shared" si="1914"/>
        <v>16825.800000000007</v>
      </c>
      <c r="AR1011" s="8">
        <f t="shared" si="1915"/>
        <v>22</v>
      </c>
      <c r="AS1011" s="8"/>
      <c r="AU1011" s="11">
        <f t="shared" si="1916"/>
        <v>45561</v>
      </c>
      <c r="AV1011" s="8">
        <f t="shared" si="1917"/>
        <v>11367</v>
      </c>
      <c r="AW1011" s="8">
        <f t="shared" si="1917"/>
        <v>999018.9499999996</v>
      </c>
      <c r="AX1011" s="8">
        <f t="shared" si="1917"/>
        <v>0</v>
      </c>
      <c r="AY1011" s="8">
        <f t="shared" si="1917"/>
        <v>7975.149999999996</v>
      </c>
      <c r="AZ1011" s="8">
        <f t="shared" si="1917"/>
        <v>-659.07999999999993</v>
      </c>
      <c r="BA1011" s="8">
        <f t="shared" si="1917"/>
        <v>41</v>
      </c>
      <c r="BB1011" s="8"/>
      <c r="BD1011" s="11">
        <f t="shared" si="1918"/>
        <v>45561</v>
      </c>
      <c r="BE1011" s="8">
        <f t="shared" si="1919"/>
        <v>12684</v>
      </c>
      <c r="BF1011" s="8">
        <f t="shared" si="1919"/>
        <v>1657412.5299999998</v>
      </c>
      <c r="BG1011" s="8">
        <f t="shared" si="1919"/>
        <v>7065.8700000000008</v>
      </c>
      <c r="BH1011" s="8">
        <f t="shared" si="1919"/>
        <v>0</v>
      </c>
      <c r="BI1011" s="8">
        <f t="shared" si="1919"/>
        <v>5874.3499999999922</v>
      </c>
      <c r="BJ1011" s="8">
        <f t="shared" si="1919"/>
        <v>2350</v>
      </c>
      <c r="BK1011" s="8"/>
      <c r="BM1011" s="11">
        <f t="shared" si="1920"/>
        <v>45561</v>
      </c>
      <c r="BN1011" s="8">
        <f t="shared" si="1921"/>
        <v>13667</v>
      </c>
      <c r="BO1011" s="8">
        <f t="shared" si="1921"/>
        <v>1798421.09</v>
      </c>
      <c r="BP1011" s="8">
        <f t="shared" si="1921"/>
        <v>8763.3500000000022</v>
      </c>
      <c r="BQ1011" s="8">
        <f t="shared" si="1921"/>
        <v>0</v>
      </c>
      <c r="BR1011" s="8">
        <f t="shared" si="1921"/>
        <v>35783.590000000004</v>
      </c>
      <c r="BS1011" s="8">
        <f t="shared" si="1921"/>
        <v>175</v>
      </c>
      <c r="BT1011" s="8"/>
      <c r="BV1011" s="11">
        <f t="shared" si="1922"/>
        <v>45561</v>
      </c>
      <c r="BW1011" s="8">
        <f t="shared" si="1923"/>
        <v>7462</v>
      </c>
      <c r="BX1011" s="8">
        <f t="shared" si="1923"/>
        <v>591283.17999999993</v>
      </c>
      <c r="BY1011" s="8">
        <f t="shared" si="1923"/>
        <v>8291.2599999999984</v>
      </c>
      <c r="BZ1011" s="8">
        <f t="shared" si="1923"/>
        <v>0</v>
      </c>
      <c r="CA1011" s="8">
        <f t="shared" si="1923"/>
        <v>7489.9400000000005</v>
      </c>
      <c r="CB1011" s="8">
        <f t="shared" si="1923"/>
        <v>34</v>
      </c>
      <c r="CC1011" s="8"/>
      <c r="CE1011" s="11">
        <f t="shared" si="1924"/>
        <v>45561</v>
      </c>
      <c r="CF1011" s="8">
        <f t="shared" si="1925"/>
        <v>9293</v>
      </c>
      <c r="CG1011" s="8">
        <f t="shared" si="1925"/>
        <v>1158644.0900000001</v>
      </c>
      <c r="CH1011" s="8">
        <f t="shared" si="1925"/>
        <v>3484.35</v>
      </c>
      <c r="CI1011" s="8">
        <f t="shared" si="1925"/>
        <v>25</v>
      </c>
      <c r="CJ1011" s="8">
        <f t="shared" si="1925"/>
        <v>273.23</v>
      </c>
      <c r="CK1011" s="8">
        <f t="shared" si="1925"/>
        <v>98</v>
      </c>
      <c r="CL1011" s="8"/>
      <c r="CN1011" s="11">
        <f t="shared" si="1926"/>
        <v>45561</v>
      </c>
      <c r="CO1011" s="8">
        <f t="shared" si="1927"/>
        <v>17599</v>
      </c>
      <c r="CP1011" s="8">
        <f t="shared" si="1927"/>
        <v>1991032.1200000013</v>
      </c>
      <c r="CQ1011" s="8">
        <f t="shared" si="1927"/>
        <v>18378.170000000002</v>
      </c>
      <c r="CR1011" s="8">
        <f t="shared" si="1927"/>
        <v>106732.72000000013</v>
      </c>
      <c r="CS1011" s="8">
        <f t="shared" si="1927"/>
        <v>14040.579999999998</v>
      </c>
      <c r="CT1011" s="8">
        <f t="shared" si="1927"/>
        <v>781</v>
      </c>
      <c r="CU1011" s="8"/>
      <c r="CW1011" s="11">
        <f t="shared" si="1928"/>
        <v>45561</v>
      </c>
      <c r="CX1011" s="8">
        <f t="shared" si="1929"/>
        <v>2942</v>
      </c>
      <c r="CY1011" s="8">
        <f t="shared" si="1929"/>
        <v>188834.02000000011</v>
      </c>
      <c r="CZ1011" s="8">
        <f t="shared" si="1929"/>
        <v>-4.5</v>
      </c>
      <c r="DA1011" s="8">
        <f t="shared" si="1929"/>
        <v>1142</v>
      </c>
      <c r="DB1011" s="8">
        <f t="shared" si="1929"/>
        <v>6971.76</v>
      </c>
      <c r="DC1011" s="8">
        <f t="shared" si="1929"/>
        <v>36</v>
      </c>
      <c r="DD1011" s="8"/>
      <c r="DF1011" s="11">
        <f t="shared" si="1930"/>
        <v>45561</v>
      </c>
      <c r="DG1011" s="8">
        <f t="shared" si="1931"/>
        <v>0</v>
      </c>
      <c r="DH1011" s="8">
        <f t="shared" si="1932"/>
        <v>0</v>
      </c>
      <c r="DI1011" s="8">
        <f t="shared" si="1933"/>
        <v>0</v>
      </c>
      <c r="DJ1011" s="8">
        <f t="shared" si="1934"/>
        <v>0</v>
      </c>
      <c r="DK1011" s="8">
        <f t="shared" si="1935"/>
        <v>0</v>
      </c>
      <c r="DL1011" s="8">
        <f t="shared" si="1936"/>
        <v>0</v>
      </c>
      <c r="DM1011" s="8"/>
      <c r="DO1011" s="11">
        <f t="shared" si="1937"/>
        <v>45561</v>
      </c>
      <c r="DP1011" s="8">
        <f t="shared" si="1938"/>
        <v>0</v>
      </c>
      <c r="DQ1011" s="8">
        <f t="shared" si="1939"/>
        <v>0</v>
      </c>
      <c r="DR1011" s="8">
        <f t="shared" si="1940"/>
        <v>0</v>
      </c>
      <c r="DS1011" s="8">
        <f t="shared" si="1941"/>
        <v>0</v>
      </c>
      <c r="DT1011" s="8">
        <f t="shared" si="1942"/>
        <v>0</v>
      </c>
      <c r="DU1011" s="8">
        <f t="shared" si="1943"/>
        <v>0</v>
      </c>
      <c r="DV1011" s="8"/>
      <c r="DX1011" s="11">
        <f t="shared" si="1944"/>
        <v>45561</v>
      </c>
      <c r="DY1011" s="8">
        <f t="shared" si="1945"/>
        <v>0</v>
      </c>
      <c r="DZ1011" s="8">
        <f t="shared" si="1946"/>
        <v>0</v>
      </c>
      <c r="EA1011" s="8">
        <f t="shared" si="1947"/>
        <v>0</v>
      </c>
      <c r="EB1011" s="8">
        <f t="shared" si="1948"/>
        <v>0</v>
      </c>
      <c r="EC1011" s="8">
        <f t="shared" si="1949"/>
        <v>0</v>
      </c>
      <c r="ED1011" s="8">
        <f t="shared" si="1950"/>
        <v>0</v>
      </c>
      <c r="EE1011" s="8"/>
    </row>
    <row r="1012" spans="2:135" x14ac:dyDescent="0.3">
      <c r="B1012" s="11">
        <f t="shared" si="1896"/>
        <v>45562</v>
      </c>
      <c r="C1012" s="8">
        <f t="shared" si="1897"/>
        <v>11878</v>
      </c>
      <c r="D1012" s="8">
        <f t="shared" si="1897"/>
        <v>1684543.8699999996</v>
      </c>
      <c r="E1012" s="8">
        <f t="shared" si="1897"/>
        <v>0</v>
      </c>
      <c r="F1012" s="8">
        <f t="shared" si="1897"/>
        <v>8230.4</v>
      </c>
      <c r="G1012" s="8">
        <f t="shared" si="1897"/>
        <v>10564.720000000001</v>
      </c>
      <c r="H1012" s="8">
        <f t="shared" si="1897"/>
        <v>94</v>
      </c>
      <c r="I1012" s="8"/>
      <c r="K1012" s="11">
        <f t="shared" si="1898"/>
        <v>45562</v>
      </c>
      <c r="L1012" s="8">
        <f t="shared" si="1899"/>
        <v>10101</v>
      </c>
      <c r="M1012" s="8">
        <f t="shared" si="1899"/>
        <v>1408471.2400000002</v>
      </c>
      <c r="N1012" s="8">
        <f t="shared" si="1899"/>
        <v>5830.3100000000022</v>
      </c>
      <c r="O1012" s="8">
        <f t="shared" si="1899"/>
        <v>0</v>
      </c>
      <c r="P1012" s="8">
        <f t="shared" si="1899"/>
        <v>7691.2099999999955</v>
      </c>
      <c r="Q1012" s="8">
        <f t="shared" si="1899"/>
        <v>11</v>
      </c>
      <c r="R1012" s="8"/>
      <c r="T1012" s="11">
        <f t="shared" si="1900"/>
        <v>45562</v>
      </c>
      <c r="U1012" s="8">
        <f t="shared" si="1901"/>
        <v>6748</v>
      </c>
      <c r="V1012" s="8">
        <f t="shared" si="1901"/>
        <v>684972.87000000046</v>
      </c>
      <c r="W1012" s="8">
        <f t="shared" si="1901"/>
        <v>0</v>
      </c>
      <c r="X1012" s="8">
        <f t="shared" si="1901"/>
        <v>0</v>
      </c>
      <c r="Y1012" s="8">
        <f t="shared" si="1901"/>
        <v>12146.25</v>
      </c>
      <c r="Z1012" s="8">
        <f t="shared" si="1901"/>
        <v>0</v>
      </c>
      <c r="AA1012" s="8"/>
      <c r="AC1012" s="11">
        <f t="shared" si="1902"/>
        <v>45562</v>
      </c>
      <c r="AD1012" s="8">
        <f t="shared" si="1903"/>
        <v>14542</v>
      </c>
      <c r="AE1012" s="8">
        <f t="shared" si="1904"/>
        <v>1866388.6499999997</v>
      </c>
      <c r="AF1012" s="8">
        <f t="shared" si="1905"/>
        <v>14033.170000000004</v>
      </c>
      <c r="AG1012" s="8">
        <f t="shared" si="1906"/>
        <v>0</v>
      </c>
      <c r="AH1012" s="8">
        <f t="shared" si="1907"/>
        <v>14126.370000000015</v>
      </c>
      <c r="AI1012" s="8">
        <f t="shared" si="1908"/>
        <v>132</v>
      </c>
      <c r="AJ1012" s="8"/>
      <c r="AL1012" s="11">
        <f t="shared" si="1909"/>
        <v>45562</v>
      </c>
      <c r="AM1012" s="8">
        <f t="shared" si="1910"/>
        <v>12062</v>
      </c>
      <c r="AN1012" s="8">
        <f t="shared" si="1911"/>
        <v>1590291.4099999995</v>
      </c>
      <c r="AO1012" s="8">
        <f t="shared" si="1912"/>
        <v>4792.51</v>
      </c>
      <c r="AP1012" s="8">
        <f t="shared" si="1913"/>
        <v>0</v>
      </c>
      <c r="AQ1012" s="8">
        <f t="shared" si="1914"/>
        <v>16801.050000000007</v>
      </c>
      <c r="AR1012" s="8">
        <f t="shared" si="1915"/>
        <v>22</v>
      </c>
      <c r="AS1012" s="8"/>
      <c r="AU1012" s="11">
        <f t="shared" si="1916"/>
        <v>45562</v>
      </c>
      <c r="AV1012" s="8">
        <f t="shared" si="1917"/>
        <v>11395</v>
      </c>
      <c r="AW1012" s="8">
        <f t="shared" si="1917"/>
        <v>1001019.4199999996</v>
      </c>
      <c r="AX1012" s="8">
        <f t="shared" si="1917"/>
        <v>0</v>
      </c>
      <c r="AY1012" s="8">
        <f t="shared" si="1917"/>
        <v>8006.3399999999956</v>
      </c>
      <c r="AZ1012" s="8">
        <f t="shared" si="1917"/>
        <v>-659.07999999999993</v>
      </c>
      <c r="BA1012" s="8">
        <f t="shared" si="1917"/>
        <v>41</v>
      </c>
      <c r="BB1012" s="8"/>
      <c r="BD1012" s="11">
        <f t="shared" si="1918"/>
        <v>45562</v>
      </c>
      <c r="BE1012" s="8">
        <f t="shared" si="1919"/>
        <v>12721</v>
      </c>
      <c r="BF1012" s="8">
        <f t="shared" si="1919"/>
        <v>1662572.6699999997</v>
      </c>
      <c r="BG1012" s="8">
        <f t="shared" si="1919"/>
        <v>7077.880000000001</v>
      </c>
      <c r="BH1012" s="8">
        <f t="shared" si="1919"/>
        <v>0</v>
      </c>
      <c r="BI1012" s="8">
        <f t="shared" si="1919"/>
        <v>5874.3499999999922</v>
      </c>
      <c r="BJ1012" s="8">
        <f t="shared" si="1919"/>
        <v>2362</v>
      </c>
      <c r="BK1012" s="8"/>
      <c r="BM1012" s="11">
        <f t="shared" si="1920"/>
        <v>45562</v>
      </c>
      <c r="BN1012" s="8">
        <f t="shared" si="1921"/>
        <v>13704</v>
      </c>
      <c r="BO1012" s="8">
        <f t="shared" si="1921"/>
        <v>1803025.6900000002</v>
      </c>
      <c r="BP1012" s="8">
        <f t="shared" si="1921"/>
        <v>8787.5400000000027</v>
      </c>
      <c r="BQ1012" s="8">
        <f t="shared" si="1921"/>
        <v>0</v>
      </c>
      <c r="BR1012" s="8">
        <f t="shared" si="1921"/>
        <v>35983.590000000004</v>
      </c>
      <c r="BS1012" s="8">
        <f t="shared" si="1921"/>
        <v>177</v>
      </c>
      <c r="BT1012" s="8"/>
      <c r="BV1012" s="11">
        <f t="shared" si="1922"/>
        <v>45562</v>
      </c>
      <c r="BW1012" s="8">
        <f t="shared" si="1923"/>
        <v>7462</v>
      </c>
      <c r="BX1012" s="8">
        <f t="shared" si="1923"/>
        <v>591283.17999999993</v>
      </c>
      <c r="BY1012" s="8">
        <f t="shared" si="1923"/>
        <v>8291.2599999999984</v>
      </c>
      <c r="BZ1012" s="8">
        <f t="shared" si="1923"/>
        <v>0</v>
      </c>
      <c r="CA1012" s="8">
        <f t="shared" si="1923"/>
        <v>7489.9400000000005</v>
      </c>
      <c r="CB1012" s="8">
        <f t="shared" si="1923"/>
        <v>34</v>
      </c>
      <c r="CC1012" s="8"/>
      <c r="CE1012" s="11">
        <f t="shared" si="1924"/>
        <v>45562</v>
      </c>
      <c r="CF1012" s="8">
        <f t="shared" si="1925"/>
        <v>9354</v>
      </c>
      <c r="CG1012" s="8">
        <f t="shared" si="1925"/>
        <v>1167795.47</v>
      </c>
      <c r="CH1012" s="8">
        <f t="shared" si="1925"/>
        <v>3673.85</v>
      </c>
      <c r="CI1012" s="8">
        <f t="shared" si="1925"/>
        <v>25</v>
      </c>
      <c r="CJ1012" s="8">
        <f t="shared" si="1925"/>
        <v>273.23</v>
      </c>
      <c r="CK1012" s="8">
        <f t="shared" si="1925"/>
        <v>98</v>
      </c>
      <c r="CL1012" s="8"/>
      <c r="CN1012" s="11">
        <f t="shared" si="1926"/>
        <v>45562</v>
      </c>
      <c r="CO1012" s="8">
        <f t="shared" si="1927"/>
        <v>17657</v>
      </c>
      <c r="CP1012" s="8">
        <f t="shared" si="1927"/>
        <v>1997565.7600000012</v>
      </c>
      <c r="CQ1012" s="8">
        <f t="shared" si="1927"/>
        <v>18405.170000000002</v>
      </c>
      <c r="CR1012" s="8">
        <f t="shared" si="1927"/>
        <v>107271.66000000013</v>
      </c>
      <c r="CS1012" s="8">
        <f t="shared" si="1927"/>
        <v>14140.579999999998</v>
      </c>
      <c r="CT1012" s="8">
        <f t="shared" si="1927"/>
        <v>781</v>
      </c>
      <c r="CU1012" s="8"/>
      <c r="CW1012" s="11">
        <f t="shared" si="1928"/>
        <v>45562</v>
      </c>
      <c r="CX1012" s="8">
        <f t="shared" si="1929"/>
        <v>2942</v>
      </c>
      <c r="CY1012" s="8">
        <f t="shared" si="1929"/>
        <v>188834.02000000011</v>
      </c>
      <c r="CZ1012" s="8">
        <f t="shared" si="1929"/>
        <v>-4.5</v>
      </c>
      <c r="DA1012" s="8">
        <f t="shared" si="1929"/>
        <v>1142</v>
      </c>
      <c r="DB1012" s="8">
        <f t="shared" si="1929"/>
        <v>6971.76</v>
      </c>
      <c r="DC1012" s="8">
        <f t="shared" si="1929"/>
        <v>36</v>
      </c>
      <c r="DD1012" s="8"/>
      <c r="DF1012" s="11">
        <f t="shared" si="1930"/>
        <v>45562</v>
      </c>
      <c r="DG1012" s="8">
        <f t="shared" si="1931"/>
        <v>0</v>
      </c>
      <c r="DH1012" s="8">
        <f t="shared" si="1932"/>
        <v>0</v>
      </c>
      <c r="DI1012" s="8">
        <f t="shared" si="1933"/>
        <v>0</v>
      </c>
      <c r="DJ1012" s="8">
        <f t="shared" si="1934"/>
        <v>0</v>
      </c>
      <c r="DK1012" s="8">
        <f t="shared" si="1935"/>
        <v>0</v>
      </c>
      <c r="DL1012" s="8">
        <f t="shared" si="1936"/>
        <v>0</v>
      </c>
      <c r="DM1012" s="8"/>
      <c r="DO1012" s="11">
        <f t="shared" si="1937"/>
        <v>45562</v>
      </c>
      <c r="DP1012" s="8">
        <f t="shared" si="1938"/>
        <v>0</v>
      </c>
      <c r="DQ1012" s="8">
        <f t="shared" si="1939"/>
        <v>0</v>
      </c>
      <c r="DR1012" s="8">
        <f t="shared" si="1940"/>
        <v>0</v>
      </c>
      <c r="DS1012" s="8">
        <f t="shared" si="1941"/>
        <v>0</v>
      </c>
      <c r="DT1012" s="8">
        <f t="shared" si="1942"/>
        <v>0</v>
      </c>
      <c r="DU1012" s="8">
        <f t="shared" si="1943"/>
        <v>0</v>
      </c>
      <c r="DV1012" s="8"/>
      <c r="DX1012" s="11">
        <f t="shared" si="1944"/>
        <v>45562</v>
      </c>
      <c r="DY1012" s="8">
        <f t="shared" si="1945"/>
        <v>0</v>
      </c>
      <c r="DZ1012" s="8">
        <f t="shared" si="1946"/>
        <v>0</v>
      </c>
      <c r="EA1012" s="8">
        <f t="shared" si="1947"/>
        <v>0</v>
      </c>
      <c r="EB1012" s="8">
        <f t="shared" si="1948"/>
        <v>0</v>
      </c>
      <c r="EC1012" s="8">
        <f t="shared" si="1949"/>
        <v>0</v>
      </c>
      <c r="ED1012" s="8">
        <f t="shared" si="1950"/>
        <v>0</v>
      </c>
      <c r="EE1012" s="8"/>
    </row>
    <row r="1013" spans="2:135" x14ac:dyDescent="0.3">
      <c r="B1013" s="11">
        <f t="shared" si="1896"/>
        <v>45563</v>
      </c>
      <c r="C1013" s="8">
        <f t="shared" si="1897"/>
        <v>11923</v>
      </c>
      <c r="D1013" s="8">
        <f t="shared" si="1897"/>
        <v>1690671.9999999995</v>
      </c>
      <c r="E1013" s="8">
        <f t="shared" si="1897"/>
        <v>0</v>
      </c>
      <c r="F1013" s="8">
        <f t="shared" si="1897"/>
        <v>8275.9</v>
      </c>
      <c r="G1013" s="8">
        <f t="shared" si="1897"/>
        <v>10564.720000000001</v>
      </c>
      <c r="H1013" s="8">
        <f t="shared" si="1897"/>
        <v>94</v>
      </c>
      <c r="I1013" s="8"/>
      <c r="K1013" s="11">
        <f t="shared" si="1898"/>
        <v>45563</v>
      </c>
      <c r="L1013" s="8">
        <f t="shared" si="1899"/>
        <v>10138</v>
      </c>
      <c r="M1013" s="8">
        <f t="shared" si="1899"/>
        <v>1413468.9300000002</v>
      </c>
      <c r="N1013" s="8">
        <f t="shared" si="1899"/>
        <v>5872.0600000000022</v>
      </c>
      <c r="O1013" s="8">
        <f t="shared" si="1899"/>
        <v>0</v>
      </c>
      <c r="P1013" s="8">
        <f t="shared" si="1899"/>
        <v>7746.1599999999953</v>
      </c>
      <c r="Q1013" s="8">
        <f t="shared" si="1899"/>
        <v>11</v>
      </c>
      <c r="R1013" s="8"/>
      <c r="T1013" s="11">
        <f t="shared" si="1900"/>
        <v>45563</v>
      </c>
      <c r="U1013" s="8">
        <f t="shared" si="1901"/>
        <v>6773</v>
      </c>
      <c r="V1013" s="8">
        <f t="shared" si="1901"/>
        <v>687854.09000000043</v>
      </c>
      <c r="W1013" s="8">
        <f t="shared" si="1901"/>
        <v>0</v>
      </c>
      <c r="X1013" s="8">
        <f t="shared" si="1901"/>
        <v>0</v>
      </c>
      <c r="Y1013" s="8">
        <f t="shared" si="1901"/>
        <v>12218.75</v>
      </c>
      <c r="Z1013" s="8">
        <f t="shared" si="1901"/>
        <v>0</v>
      </c>
      <c r="AA1013" s="8"/>
      <c r="AC1013" s="11">
        <f t="shared" si="1902"/>
        <v>45563</v>
      </c>
      <c r="AD1013" s="8">
        <f t="shared" si="1903"/>
        <v>14594</v>
      </c>
      <c r="AE1013" s="8">
        <f t="shared" si="1904"/>
        <v>1872861.7799999996</v>
      </c>
      <c r="AF1013" s="8">
        <f t="shared" si="1905"/>
        <v>14093.330000000004</v>
      </c>
      <c r="AG1013" s="8">
        <f t="shared" si="1906"/>
        <v>0</v>
      </c>
      <c r="AH1013" s="8">
        <f t="shared" si="1907"/>
        <v>14126.370000000015</v>
      </c>
      <c r="AI1013" s="8">
        <f t="shared" si="1908"/>
        <v>132</v>
      </c>
      <c r="AJ1013" s="8"/>
      <c r="AL1013" s="11">
        <f t="shared" si="1909"/>
        <v>45563</v>
      </c>
      <c r="AM1013" s="8">
        <f t="shared" si="1910"/>
        <v>12093</v>
      </c>
      <c r="AN1013" s="8">
        <f t="shared" si="1911"/>
        <v>1594347.5099999995</v>
      </c>
      <c r="AO1013" s="8">
        <f t="shared" si="1912"/>
        <v>4800.84</v>
      </c>
      <c r="AP1013" s="8">
        <f t="shared" si="1913"/>
        <v>0</v>
      </c>
      <c r="AQ1013" s="8">
        <f t="shared" si="1914"/>
        <v>16801.050000000007</v>
      </c>
      <c r="AR1013" s="8">
        <f t="shared" si="1915"/>
        <v>22</v>
      </c>
      <c r="AS1013" s="8"/>
      <c r="AU1013" s="11">
        <f t="shared" si="1916"/>
        <v>45563</v>
      </c>
      <c r="AV1013" s="8">
        <f t="shared" si="1917"/>
        <v>11426</v>
      </c>
      <c r="AW1013" s="8">
        <f t="shared" si="1917"/>
        <v>1003540.9699999996</v>
      </c>
      <c r="AX1013" s="8">
        <f t="shared" si="1917"/>
        <v>0</v>
      </c>
      <c r="AY1013" s="8">
        <f t="shared" si="1917"/>
        <v>8053.3399999999956</v>
      </c>
      <c r="AZ1013" s="8">
        <f t="shared" si="1917"/>
        <v>-659.07999999999993</v>
      </c>
      <c r="BA1013" s="8">
        <f t="shared" si="1917"/>
        <v>41</v>
      </c>
      <c r="BB1013" s="8"/>
      <c r="BD1013" s="11">
        <f t="shared" si="1918"/>
        <v>45563</v>
      </c>
      <c r="BE1013" s="8">
        <f t="shared" si="1919"/>
        <v>12775</v>
      </c>
      <c r="BF1013" s="8">
        <f t="shared" si="1919"/>
        <v>1669475.3999999997</v>
      </c>
      <c r="BG1013" s="8">
        <f t="shared" si="1919"/>
        <v>7131.4500000000007</v>
      </c>
      <c r="BH1013" s="8">
        <f t="shared" si="1919"/>
        <v>0</v>
      </c>
      <c r="BI1013" s="8">
        <f t="shared" si="1919"/>
        <v>5874.3499999999922</v>
      </c>
      <c r="BJ1013" s="8">
        <f t="shared" si="1919"/>
        <v>2373</v>
      </c>
      <c r="BK1013" s="8"/>
      <c r="BM1013" s="11">
        <f t="shared" si="1920"/>
        <v>45563</v>
      </c>
      <c r="BN1013" s="8">
        <f t="shared" si="1921"/>
        <v>13745</v>
      </c>
      <c r="BO1013" s="8">
        <f t="shared" si="1921"/>
        <v>1808050.2900000003</v>
      </c>
      <c r="BP1013" s="8">
        <f t="shared" si="1921"/>
        <v>8825.220000000003</v>
      </c>
      <c r="BQ1013" s="8">
        <f t="shared" si="1921"/>
        <v>0</v>
      </c>
      <c r="BR1013" s="8">
        <f t="shared" si="1921"/>
        <v>35983.590000000004</v>
      </c>
      <c r="BS1013" s="8">
        <f t="shared" si="1921"/>
        <v>179</v>
      </c>
      <c r="BT1013" s="8"/>
      <c r="BV1013" s="11">
        <f t="shared" si="1922"/>
        <v>45563</v>
      </c>
      <c r="BW1013" s="8">
        <f t="shared" si="1923"/>
        <v>7462</v>
      </c>
      <c r="BX1013" s="8">
        <f t="shared" si="1923"/>
        <v>591283.17999999993</v>
      </c>
      <c r="BY1013" s="8">
        <f t="shared" si="1923"/>
        <v>8291.2599999999984</v>
      </c>
      <c r="BZ1013" s="8">
        <f t="shared" si="1923"/>
        <v>0</v>
      </c>
      <c r="CA1013" s="8">
        <f t="shared" si="1923"/>
        <v>7489.9400000000005</v>
      </c>
      <c r="CB1013" s="8">
        <f t="shared" si="1923"/>
        <v>34</v>
      </c>
      <c r="CC1013" s="8"/>
      <c r="CE1013" s="11">
        <f t="shared" si="1924"/>
        <v>45563</v>
      </c>
      <c r="CF1013" s="8">
        <f t="shared" si="1925"/>
        <v>9405</v>
      </c>
      <c r="CG1013" s="8">
        <f t="shared" si="1925"/>
        <v>1175654.55</v>
      </c>
      <c r="CH1013" s="8">
        <f t="shared" si="1925"/>
        <v>3769.35</v>
      </c>
      <c r="CI1013" s="8">
        <f t="shared" si="1925"/>
        <v>25</v>
      </c>
      <c r="CJ1013" s="8">
        <f t="shared" si="1925"/>
        <v>273.23</v>
      </c>
      <c r="CK1013" s="8">
        <f t="shared" si="1925"/>
        <v>98</v>
      </c>
      <c r="CL1013" s="8"/>
      <c r="CN1013" s="11">
        <f t="shared" si="1926"/>
        <v>45563</v>
      </c>
      <c r="CO1013" s="8">
        <f t="shared" si="1927"/>
        <v>17712</v>
      </c>
      <c r="CP1013" s="8">
        <f t="shared" si="1927"/>
        <v>2003970.2900000012</v>
      </c>
      <c r="CQ1013" s="8">
        <f t="shared" si="1927"/>
        <v>18479.170000000002</v>
      </c>
      <c r="CR1013" s="8">
        <f t="shared" si="1927"/>
        <v>107704.91000000013</v>
      </c>
      <c r="CS1013" s="8">
        <f t="shared" si="1927"/>
        <v>14128.579999999998</v>
      </c>
      <c r="CT1013" s="8">
        <f t="shared" si="1927"/>
        <v>781</v>
      </c>
      <c r="CU1013" s="8"/>
      <c r="CW1013" s="11">
        <f t="shared" si="1928"/>
        <v>45563</v>
      </c>
      <c r="CX1013" s="8">
        <f t="shared" si="1929"/>
        <v>2942</v>
      </c>
      <c r="CY1013" s="8">
        <f t="shared" si="1929"/>
        <v>188834.02000000011</v>
      </c>
      <c r="CZ1013" s="8">
        <f t="shared" si="1929"/>
        <v>-4.5</v>
      </c>
      <c r="DA1013" s="8">
        <f t="shared" si="1929"/>
        <v>1142</v>
      </c>
      <c r="DB1013" s="8">
        <f t="shared" si="1929"/>
        <v>6971.76</v>
      </c>
      <c r="DC1013" s="8">
        <f t="shared" si="1929"/>
        <v>36</v>
      </c>
      <c r="DD1013" s="8"/>
      <c r="DF1013" s="11">
        <f t="shared" si="1930"/>
        <v>45563</v>
      </c>
      <c r="DG1013" s="8">
        <f t="shared" si="1931"/>
        <v>0</v>
      </c>
      <c r="DH1013" s="8">
        <f t="shared" si="1932"/>
        <v>0</v>
      </c>
      <c r="DI1013" s="8">
        <f t="shared" si="1933"/>
        <v>0</v>
      </c>
      <c r="DJ1013" s="8">
        <f t="shared" si="1934"/>
        <v>0</v>
      </c>
      <c r="DK1013" s="8">
        <f t="shared" si="1935"/>
        <v>0</v>
      </c>
      <c r="DL1013" s="8">
        <f t="shared" si="1936"/>
        <v>0</v>
      </c>
      <c r="DM1013" s="8"/>
      <c r="DO1013" s="11">
        <f t="shared" si="1937"/>
        <v>45563</v>
      </c>
      <c r="DP1013" s="8">
        <f t="shared" si="1938"/>
        <v>0</v>
      </c>
      <c r="DQ1013" s="8">
        <f t="shared" si="1939"/>
        <v>0</v>
      </c>
      <c r="DR1013" s="8">
        <f t="shared" si="1940"/>
        <v>0</v>
      </c>
      <c r="DS1013" s="8">
        <f t="shared" si="1941"/>
        <v>0</v>
      </c>
      <c r="DT1013" s="8">
        <f t="shared" si="1942"/>
        <v>0</v>
      </c>
      <c r="DU1013" s="8">
        <f t="shared" si="1943"/>
        <v>0</v>
      </c>
      <c r="DV1013" s="8"/>
      <c r="DX1013" s="11">
        <f t="shared" si="1944"/>
        <v>45563</v>
      </c>
      <c r="DY1013" s="8">
        <f t="shared" si="1945"/>
        <v>0</v>
      </c>
      <c r="DZ1013" s="8">
        <f t="shared" si="1946"/>
        <v>0</v>
      </c>
      <c r="EA1013" s="8">
        <f t="shared" si="1947"/>
        <v>0</v>
      </c>
      <c r="EB1013" s="8">
        <f t="shared" si="1948"/>
        <v>0</v>
      </c>
      <c r="EC1013" s="8">
        <f t="shared" si="1949"/>
        <v>0</v>
      </c>
      <c r="ED1013" s="8">
        <f t="shared" si="1950"/>
        <v>0</v>
      </c>
      <c r="EE1013" s="8"/>
    </row>
    <row r="1014" spans="2:135" x14ac:dyDescent="0.3">
      <c r="B1014" s="11">
        <f t="shared" si="1896"/>
        <v>45564</v>
      </c>
      <c r="C1014" s="8">
        <f t="shared" si="1897"/>
        <v>11958</v>
      </c>
      <c r="D1014" s="8">
        <f t="shared" si="1897"/>
        <v>1695172.8099999996</v>
      </c>
      <c r="E1014" s="8">
        <f t="shared" si="1897"/>
        <v>0</v>
      </c>
      <c r="F1014" s="8">
        <f t="shared" si="1897"/>
        <v>8297.9</v>
      </c>
      <c r="G1014" s="8">
        <f t="shared" si="1897"/>
        <v>10564.720000000001</v>
      </c>
      <c r="H1014" s="8">
        <f t="shared" si="1897"/>
        <v>94</v>
      </c>
      <c r="I1014" s="8"/>
      <c r="K1014" s="11">
        <f t="shared" si="1898"/>
        <v>45564</v>
      </c>
      <c r="L1014" s="8">
        <f t="shared" si="1899"/>
        <v>10161</v>
      </c>
      <c r="M1014" s="8">
        <f t="shared" si="1899"/>
        <v>1416569.61</v>
      </c>
      <c r="N1014" s="8">
        <f t="shared" si="1899"/>
        <v>5905.5600000000022</v>
      </c>
      <c r="O1014" s="8">
        <f t="shared" si="1899"/>
        <v>0</v>
      </c>
      <c r="P1014" s="8">
        <f t="shared" si="1899"/>
        <v>7746.1599999999953</v>
      </c>
      <c r="Q1014" s="8">
        <f t="shared" si="1899"/>
        <v>11</v>
      </c>
      <c r="R1014" s="8"/>
      <c r="T1014" s="11">
        <f t="shared" si="1900"/>
        <v>45564</v>
      </c>
      <c r="U1014" s="8">
        <f t="shared" si="1901"/>
        <v>6798</v>
      </c>
      <c r="V1014" s="8">
        <f t="shared" si="1901"/>
        <v>690649.78000000038</v>
      </c>
      <c r="W1014" s="8">
        <f t="shared" si="1901"/>
        <v>0</v>
      </c>
      <c r="X1014" s="8">
        <f t="shared" si="1901"/>
        <v>0</v>
      </c>
      <c r="Y1014" s="8">
        <f t="shared" si="1901"/>
        <v>12243.75</v>
      </c>
      <c r="Z1014" s="8">
        <f t="shared" si="1901"/>
        <v>0</v>
      </c>
      <c r="AA1014" s="8"/>
      <c r="AC1014" s="11">
        <f t="shared" si="1902"/>
        <v>45564</v>
      </c>
      <c r="AD1014" s="8">
        <f t="shared" si="1903"/>
        <v>14645</v>
      </c>
      <c r="AE1014" s="8">
        <f t="shared" si="1904"/>
        <v>1879623.2899999996</v>
      </c>
      <c r="AF1014" s="8">
        <f t="shared" si="1905"/>
        <v>14139.610000000004</v>
      </c>
      <c r="AG1014" s="8">
        <f t="shared" si="1906"/>
        <v>0</v>
      </c>
      <c r="AH1014" s="8">
        <f t="shared" si="1907"/>
        <v>14126.370000000015</v>
      </c>
      <c r="AI1014" s="8">
        <f t="shared" si="1908"/>
        <v>132</v>
      </c>
      <c r="AJ1014" s="8"/>
      <c r="AL1014" s="11">
        <f t="shared" si="1909"/>
        <v>45564</v>
      </c>
      <c r="AM1014" s="8">
        <f t="shared" si="1910"/>
        <v>12128</v>
      </c>
      <c r="AN1014" s="8">
        <f t="shared" si="1911"/>
        <v>1599250.1099999996</v>
      </c>
      <c r="AO1014" s="8">
        <f t="shared" si="1912"/>
        <v>4821.2</v>
      </c>
      <c r="AP1014" s="8">
        <f t="shared" si="1913"/>
        <v>0</v>
      </c>
      <c r="AQ1014" s="8">
        <f t="shared" si="1914"/>
        <v>16801.050000000007</v>
      </c>
      <c r="AR1014" s="8">
        <f t="shared" si="1915"/>
        <v>22</v>
      </c>
      <c r="AS1014" s="8"/>
      <c r="AU1014" s="11">
        <f t="shared" si="1916"/>
        <v>45564</v>
      </c>
      <c r="AV1014" s="8">
        <f t="shared" si="1917"/>
        <v>11450</v>
      </c>
      <c r="AW1014" s="8">
        <f t="shared" si="1917"/>
        <v>1005255.4999999997</v>
      </c>
      <c r="AX1014" s="8">
        <f t="shared" si="1917"/>
        <v>0</v>
      </c>
      <c r="AY1014" s="8">
        <f t="shared" si="1917"/>
        <v>8078.3399999999956</v>
      </c>
      <c r="AZ1014" s="8">
        <f t="shared" si="1917"/>
        <v>-659.07999999999993</v>
      </c>
      <c r="BA1014" s="8">
        <f t="shared" si="1917"/>
        <v>41</v>
      </c>
      <c r="BB1014" s="8"/>
      <c r="BD1014" s="11">
        <f t="shared" si="1918"/>
        <v>45564</v>
      </c>
      <c r="BE1014" s="8">
        <f t="shared" si="1919"/>
        <v>12802</v>
      </c>
      <c r="BF1014" s="8">
        <f t="shared" si="1919"/>
        <v>1673328.2399999998</v>
      </c>
      <c r="BG1014" s="8">
        <f t="shared" si="1919"/>
        <v>7160.0900000000011</v>
      </c>
      <c r="BH1014" s="8">
        <f t="shared" si="1919"/>
        <v>0</v>
      </c>
      <c r="BI1014" s="8">
        <f t="shared" si="1919"/>
        <v>5874.3499999999922</v>
      </c>
      <c r="BJ1014" s="8">
        <f t="shared" si="1919"/>
        <v>2392</v>
      </c>
      <c r="BK1014" s="8"/>
      <c r="BM1014" s="11">
        <f t="shared" si="1920"/>
        <v>45564</v>
      </c>
      <c r="BN1014" s="8">
        <f t="shared" si="1921"/>
        <v>13781</v>
      </c>
      <c r="BO1014" s="8">
        <f t="shared" si="1921"/>
        <v>1812079.3100000003</v>
      </c>
      <c r="BP1014" s="8">
        <f t="shared" si="1921"/>
        <v>8857.3200000000033</v>
      </c>
      <c r="BQ1014" s="8">
        <f t="shared" si="1921"/>
        <v>0</v>
      </c>
      <c r="BR1014" s="8">
        <f t="shared" si="1921"/>
        <v>35983.590000000004</v>
      </c>
      <c r="BS1014" s="8">
        <f t="shared" si="1921"/>
        <v>181</v>
      </c>
      <c r="BT1014" s="8"/>
      <c r="BV1014" s="11">
        <f t="shared" si="1922"/>
        <v>45564</v>
      </c>
      <c r="BW1014" s="8">
        <f t="shared" si="1923"/>
        <v>7462</v>
      </c>
      <c r="BX1014" s="8">
        <f t="shared" si="1923"/>
        <v>591283.17999999993</v>
      </c>
      <c r="BY1014" s="8">
        <f t="shared" si="1923"/>
        <v>8291.2599999999984</v>
      </c>
      <c r="BZ1014" s="8">
        <f t="shared" si="1923"/>
        <v>0</v>
      </c>
      <c r="CA1014" s="8">
        <f t="shared" si="1923"/>
        <v>7489.9400000000005</v>
      </c>
      <c r="CB1014" s="8">
        <f t="shared" si="1923"/>
        <v>34</v>
      </c>
      <c r="CC1014" s="8"/>
      <c r="CE1014" s="11">
        <f t="shared" si="1924"/>
        <v>45564</v>
      </c>
      <c r="CF1014" s="8">
        <f t="shared" si="1925"/>
        <v>9428</v>
      </c>
      <c r="CG1014" s="8">
        <f t="shared" si="1925"/>
        <v>1178684.9000000001</v>
      </c>
      <c r="CH1014" s="8">
        <f t="shared" si="1925"/>
        <v>3801.85</v>
      </c>
      <c r="CI1014" s="8">
        <f t="shared" si="1925"/>
        <v>25</v>
      </c>
      <c r="CJ1014" s="8">
        <f t="shared" si="1925"/>
        <v>273.23</v>
      </c>
      <c r="CK1014" s="8">
        <f t="shared" si="1925"/>
        <v>98</v>
      </c>
      <c r="CL1014" s="8"/>
      <c r="CN1014" s="11">
        <f t="shared" si="1926"/>
        <v>45564</v>
      </c>
      <c r="CO1014" s="8">
        <f t="shared" si="1927"/>
        <v>17773</v>
      </c>
      <c r="CP1014" s="8">
        <f t="shared" si="1927"/>
        <v>2010493.6200000013</v>
      </c>
      <c r="CQ1014" s="8">
        <f t="shared" si="1927"/>
        <v>18597.560000000001</v>
      </c>
      <c r="CR1014" s="8">
        <f t="shared" si="1927"/>
        <v>108241.21000000014</v>
      </c>
      <c r="CS1014" s="8">
        <f t="shared" si="1927"/>
        <v>14178.579999999998</v>
      </c>
      <c r="CT1014" s="8">
        <f t="shared" si="1927"/>
        <v>782</v>
      </c>
      <c r="CU1014" s="8"/>
      <c r="CW1014" s="11">
        <f t="shared" si="1928"/>
        <v>45564</v>
      </c>
      <c r="CX1014" s="8">
        <f t="shared" si="1929"/>
        <v>2942</v>
      </c>
      <c r="CY1014" s="8">
        <f t="shared" si="1929"/>
        <v>188834.02000000011</v>
      </c>
      <c r="CZ1014" s="8">
        <f t="shared" si="1929"/>
        <v>-4.5</v>
      </c>
      <c r="DA1014" s="8">
        <f t="shared" si="1929"/>
        <v>1142</v>
      </c>
      <c r="DB1014" s="8">
        <f t="shared" si="1929"/>
        <v>6971.76</v>
      </c>
      <c r="DC1014" s="8">
        <f t="shared" si="1929"/>
        <v>36</v>
      </c>
      <c r="DD1014" s="8"/>
      <c r="DF1014" s="11">
        <f t="shared" si="1930"/>
        <v>45564</v>
      </c>
      <c r="DG1014" s="8">
        <f t="shared" si="1931"/>
        <v>0</v>
      </c>
      <c r="DH1014" s="8">
        <f t="shared" si="1932"/>
        <v>0</v>
      </c>
      <c r="DI1014" s="8">
        <f t="shared" si="1933"/>
        <v>0</v>
      </c>
      <c r="DJ1014" s="8">
        <f t="shared" si="1934"/>
        <v>0</v>
      </c>
      <c r="DK1014" s="8">
        <f t="shared" si="1935"/>
        <v>0</v>
      </c>
      <c r="DL1014" s="8">
        <f t="shared" si="1936"/>
        <v>0</v>
      </c>
      <c r="DM1014" s="8"/>
      <c r="DO1014" s="11">
        <f t="shared" si="1937"/>
        <v>45564</v>
      </c>
      <c r="DP1014" s="8">
        <f t="shared" si="1938"/>
        <v>0</v>
      </c>
      <c r="DQ1014" s="8">
        <f t="shared" si="1939"/>
        <v>0</v>
      </c>
      <c r="DR1014" s="8">
        <f t="shared" si="1940"/>
        <v>0</v>
      </c>
      <c r="DS1014" s="8">
        <f t="shared" si="1941"/>
        <v>0</v>
      </c>
      <c r="DT1014" s="8">
        <f t="shared" si="1942"/>
        <v>0</v>
      </c>
      <c r="DU1014" s="8">
        <f t="shared" si="1943"/>
        <v>0</v>
      </c>
      <c r="DV1014" s="8"/>
      <c r="DX1014" s="11">
        <f t="shared" si="1944"/>
        <v>45564</v>
      </c>
      <c r="DY1014" s="8">
        <f t="shared" si="1945"/>
        <v>0</v>
      </c>
      <c r="DZ1014" s="8">
        <f t="shared" si="1946"/>
        <v>0</v>
      </c>
      <c r="EA1014" s="8">
        <f t="shared" si="1947"/>
        <v>0</v>
      </c>
      <c r="EB1014" s="8">
        <f t="shared" si="1948"/>
        <v>0</v>
      </c>
      <c r="EC1014" s="8">
        <f t="shared" si="1949"/>
        <v>0</v>
      </c>
      <c r="ED1014" s="8">
        <f t="shared" si="1950"/>
        <v>0</v>
      </c>
      <c r="EE1014" s="8"/>
    </row>
    <row r="1015" spans="2:135" x14ac:dyDescent="0.3">
      <c r="B1015" s="11">
        <f t="shared" si="1896"/>
        <v>45565</v>
      </c>
      <c r="C1015" s="8">
        <f t="shared" ref="C1015:H1030" si="1951">C277+C1014</f>
        <v>11994</v>
      </c>
      <c r="D1015" s="8">
        <f t="shared" si="1951"/>
        <v>1700490.6699999997</v>
      </c>
      <c r="E1015" s="8">
        <f t="shared" si="1951"/>
        <v>0</v>
      </c>
      <c r="F1015" s="8">
        <f t="shared" si="1951"/>
        <v>8318.4</v>
      </c>
      <c r="G1015" s="8">
        <f t="shared" si="1951"/>
        <v>10564.720000000001</v>
      </c>
      <c r="H1015" s="8">
        <f t="shared" si="1951"/>
        <v>94</v>
      </c>
      <c r="I1015" s="8"/>
      <c r="K1015" s="11">
        <f t="shared" si="1898"/>
        <v>45565</v>
      </c>
      <c r="L1015" s="8">
        <f t="shared" ref="L1015:Q1030" si="1952">L277+L1014</f>
        <v>10216</v>
      </c>
      <c r="M1015" s="8">
        <f t="shared" si="1952"/>
        <v>1425737.62</v>
      </c>
      <c r="N1015" s="8">
        <f t="shared" si="1952"/>
        <v>5935.9900000000025</v>
      </c>
      <c r="O1015" s="8">
        <f t="shared" si="1952"/>
        <v>0</v>
      </c>
      <c r="P1015" s="8">
        <f t="shared" si="1952"/>
        <v>7756.0599999999949</v>
      </c>
      <c r="Q1015" s="8">
        <f t="shared" si="1952"/>
        <v>11</v>
      </c>
      <c r="R1015" s="8"/>
      <c r="T1015" s="11">
        <f t="shared" si="1900"/>
        <v>45565</v>
      </c>
      <c r="U1015" s="8">
        <f t="shared" ref="U1015:Z1030" si="1953">U277+U1014</f>
        <v>6830</v>
      </c>
      <c r="V1015" s="8">
        <f t="shared" si="1953"/>
        <v>694063.09000000043</v>
      </c>
      <c r="W1015" s="8">
        <f t="shared" si="1953"/>
        <v>0</v>
      </c>
      <c r="X1015" s="8">
        <f t="shared" si="1953"/>
        <v>0</v>
      </c>
      <c r="Y1015" s="8">
        <f t="shared" si="1953"/>
        <v>12259.5</v>
      </c>
      <c r="Z1015" s="8">
        <f t="shared" si="1953"/>
        <v>0</v>
      </c>
      <c r="AA1015" s="8"/>
      <c r="AC1015" s="11">
        <f t="shared" si="1902"/>
        <v>45565</v>
      </c>
      <c r="AD1015" s="8">
        <f t="shared" si="1903"/>
        <v>14710</v>
      </c>
      <c r="AE1015" s="8">
        <f t="shared" si="1904"/>
        <v>1888867.1399999997</v>
      </c>
      <c r="AF1015" s="8">
        <f t="shared" si="1905"/>
        <v>14211.790000000005</v>
      </c>
      <c r="AG1015" s="8">
        <f t="shared" si="1906"/>
        <v>0</v>
      </c>
      <c r="AH1015" s="8">
        <f t="shared" si="1907"/>
        <v>14800.690000000015</v>
      </c>
      <c r="AI1015" s="8">
        <f t="shared" si="1908"/>
        <v>132</v>
      </c>
      <c r="AJ1015" s="8"/>
      <c r="AL1015" s="11">
        <f t="shared" si="1909"/>
        <v>45565</v>
      </c>
      <c r="AM1015" s="8">
        <f t="shared" si="1910"/>
        <v>12171</v>
      </c>
      <c r="AN1015" s="8">
        <f t="shared" si="1911"/>
        <v>1605122.3699999996</v>
      </c>
      <c r="AO1015" s="8">
        <f t="shared" si="1912"/>
        <v>4835.08</v>
      </c>
      <c r="AP1015" s="8">
        <f t="shared" si="1913"/>
        <v>0</v>
      </c>
      <c r="AQ1015" s="8">
        <f t="shared" si="1914"/>
        <v>16806.000000000007</v>
      </c>
      <c r="AR1015" s="8">
        <f t="shared" si="1915"/>
        <v>22</v>
      </c>
      <c r="AS1015" s="8"/>
      <c r="AU1015" s="11">
        <f t="shared" si="1916"/>
        <v>45565</v>
      </c>
      <c r="AV1015" s="8">
        <f t="shared" ref="AV1015:BA1030" si="1954">AV277+AV1014</f>
        <v>11493</v>
      </c>
      <c r="AW1015" s="8">
        <f t="shared" si="1954"/>
        <v>1008830.1999999996</v>
      </c>
      <c r="AX1015" s="8">
        <f t="shared" si="1954"/>
        <v>0</v>
      </c>
      <c r="AY1015" s="8">
        <f t="shared" si="1954"/>
        <v>8103.3399999999956</v>
      </c>
      <c r="AZ1015" s="8">
        <f t="shared" si="1954"/>
        <v>-659.07999999999993</v>
      </c>
      <c r="BA1015" s="8">
        <f t="shared" si="1954"/>
        <v>41</v>
      </c>
      <c r="BB1015" s="8"/>
      <c r="BD1015" s="11">
        <f t="shared" si="1918"/>
        <v>45565</v>
      </c>
      <c r="BE1015" s="8">
        <f t="shared" ref="BE1015:BJ1030" si="1955">BE277+BE1014</f>
        <v>12853</v>
      </c>
      <c r="BF1015" s="8">
        <f t="shared" si="1955"/>
        <v>1681003.2499999998</v>
      </c>
      <c r="BG1015" s="8">
        <f t="shared" si="1955"/>
        <v>7177.6500000000015</v>
      </c>
      <c r="BH1015" s="8">
        <f t="shared" si="1955"/>
        <v>0</v>
      </c>
      <c r="BI1015" s="8">
        <f t="shared" si="1955"/>
        <v>5874.3499999999922</v>
      </c>
      <c r="BJ1015" s="8">
        <f t="shared" si="1955"/>
        <v>2404</v>
      </c>
      <c r="BK1015" s="8"/>
      <c r="BM1015" s="11">
        <f t="shared" si="1920"/>
        <v>45565</v>
      </c>
      <c r="BN1015" s="8">
        <f t="shared" ref="BN1015:BS1030" si="1956">BN277+BN1014</f>
        <v>13838</v>
      </c>
      <c r="BO1015" s="8">
        <f t="shared" si="1956"/>
        <v>1819541.2000000002</v>
      </c>
      <c r="BP1015" s="8">
        <f t="shared" si="1956"/>
        <v>8888.4800000000032</v>
      </c>
      <c r="BQ1015" s="8">
        <f t="shared" si="1956"/>
        <v>0</v>
      </c>
      <c r="BR1015" s="8">
        <f t="shared" si="1956"/>
        <v>36122.590000000004</v>
      </c>
      <c r="BS1015" s="8">
        <f t="shared" si="1956"/>
        <v>182</v>
      </c>
      <c r="BT1015" s="8"/>
      <c r="BV1015" s="11">
        <f t="shared" si="1922"/>
        <v>45565</v>
      </c>
      <c r="BW1015" s="8">
        <f t="shared" ref="BW1015:CB1030" si="1957">BW277+BW1014</f>
        <v>7462</v>
      </c>
      <c r="BX1015" s="8">
        <f t="shared" si="1957"/>
        <v>591283.17999999993</v>
      </c>
      <c r="BY1015" s="8">
        <f t="shared" si="1957"/>
        <v>8291.2599999999984</v>
      </c>
      <c r="BZ1015" s="8">
        <f t="shared" si="1957"/>
        <v>0</v>
      </c>
      <c r="CA1015" s="8">
        <f t="shared" si="1957"/>
        <v>7489.9400000000005</v>
      </c>
      <c r="CB1015" s="8">
        <f t="shared" si="1957"/>
        <v>34</v>
      </c>
      <c r="CC1015" s="8"/>
      <c r="CE1015" s="11">
        <f t="shared" si="1924"/>
        <v>45565</v>
      </c>
      <c r="CF1015" s="8">
        <f t="shared" ref="CF1015:CK1030" si="1958">CF277+CF1014</f>
        <v>9462</v>
      </c>
      <c r="CG1015" s="8">
        <f t="shared" si="1958"/>
        <v>1182363.8700000001</v>
      </c>
      <c r="CH1015" s="8">
        <f t="shared" si="1958"/>
        <v>3811.35</v>
      </c>
      <c r="CI1015" s="8">
        <f t="shared" si="1958"/>
        <v>25</v>
      </c>
      <c r="CJ1015" s="8">
        <f t="shared" si="1958"/>
        <v>273.23</v>
      </c>
      <c r="CK1015" s="8">
        <f t="shared" si="1958"/>
        <v>98</v>
      </c>
      <c r="CL1015" s="8"/>
      <c r="CN1015" s="11">
        <f t="shared" si="1926"/>
        <v>45565</v>
      </c>
      <c r="CO1015" s="8">
        <f t="shared" ref="CO1015:CT1030" si="1959">CO277+CO1014</f>
        <v>17863</v>
      </c>
      <c r="CP1015" s="8">
        <f t="shared" si="1959"/>
        <v>2021693.4000000013</v>
      </c>
      <c r="CQ1015" s="8">
        <f t="shared" si="1959"/>
        <v>18676.060000000001</v>
      </c>
      <c r="CR1015" s="8">
        <f t="shared" si="1959"/>
        <v>108726.76000000014</v>
      </c>
      <c r="CS1015" s="8">
        <f t="shared" si="1959"/>
        <v>14178.579999999998</v>
      </c>
      <c r="CT1015" s="8">
        <f t="shared" si="1959"/>
        <v>783</v>
      </c>
      <c r="CU1015" s="8"/>
      <c r="CW1015" s="11">
        <f t="shared" si="1928"/>
        <v>45565</v>
      </c>
      <c r="CX1015" s="8">
        <f t="shared" ref="CX1015:DC1030" si="1960">CX277+CX1014</f>
        <v>2942</v>
      </c>
      <c r="CY1015" s="8">
        <f t="shared" si="1960"/>
        <v>188834.02000000011</v>
      </c>
      <c r="CZ1015" s="8">
        <f t="shared" si="1960"/>
        <v>-4.5</v>
      </c>
      <c r="DA1015" s="8">
        <f t="shared" si="1960"/>
        <v>1142</v>
      </c>
      <c r="DB1015" s="8">
        <f t="shared" si="1960"/>
        <v>6971.76</v>
      </c>
      <c r="DC1015" s="8">
        <f t="shared" si="1960"/>
        <v>36</v>
      </c>
      <c r="DD1015" s="8"/>
      <c r="DF1015" s="11">
        <f t="shared" si="1930"/>
        <v>45565</v>
      </c>
      <c r="DG1015" s="8">
        <f t="shared" si="1931"/>
        <v>0</v>
      </c>
      <c r="DH1015" s="8">
        <f t="shared" si="1932"/>
        <v>0</v>
      </c>
      <c r="DI1015" s="8">
        <f t="shared" si="1933"/>
        <v>0</v>
      </c>
      <c r="DJ1015" s="8">
        <f t="shared" si="1934"/>
        <v>0</v>
      </c>
      <c r="DK1015" s="8">
        <f t="shared" si="1935"/>
        <v>0</v>
      </c>
      <c r="DL1015" s="8">
        <f t="shared" si="1936"/>
        <v>0</v>
      </c>
      <c r="DM1015" s="8"/>
      <c r="DO1015" s="11">
        <f t="shared" si="1937"/>
        <v>45565</v>
      </c>
      <c r="DP1015" s="8">
        <f t="shared" si="1938"/>
        <v>0</v>
      </c>
      <c r="DQ1015" s="8">
        <f t="shared" si="1939"/>
        <v>0</v>
      </c>
      <c r="DR1015" s="8">
        <f t="shared" si="1940"/>
        <v>0</v>
      </c>
      <c r="DS1015" s="8">
        <f t="shared" si="1941"/>
        <v>0</v>
      </c>
      <c r="DT1015" s="8">
        <f t="shared" si="1942"/>
        <v>0</v>
      </c>
      <c r="DU1015" s="8">
        <f t="shared" si="1943"/>
        <v>0</v>
      </c>
      <c r="DV1015" s="8"/>
      <c r="DX1015" s="11">
        <f t="shared" si="1944"/>
        <v>45565</v>
      </c>
      <c r="DY1015" s="8">
        <f t="shared" si="1945"/>
        <v>0</v>
      </c>
      <c r="DZ1015" s="8">
        <f t="shared" si="1946"/>
        <v>0</v>
      </c>
      <c r="EA1015" s="8">
        <f t="shared" si="1947"/>
        <v>0</v>
      </c>
      <c r="EB1015" s="8">
        <f t="shared" si="1948"/>
        <v>0</v>
      </c>
      <c r="EC1015" s="8">
        <f t="shared" si="1949"/>
        <v>0</v>
      </c>
      <c r="ED1015" s="8">
        <f t="shared" si="1950"/>
        <v>0</v>
      </c>
      <c r="EE1015" s="8"/>
    </row>
    <row r="1016" spans="2:135" x14ac:dyDescent="0.3">
      <c r="B1016" s="11">
        <f t="shared" si="1896"/>
        <v>45566</v>
      </c>
      <c r="C1016" s="8">
        <f t="shared" si="1951"/>
        <v>12034</v>
      </c>
      <c r="D1016" s="8">
        <f t="shared" si="1951"/>
        <v>1706719.2299999997</v>
      </c>
      <c r="E1016" s="8">
        <f t="shared" si="1951"/>
        <v>0</v>
      </c>
      <c r="F1016" s="8">
        <f t="shared" si="1951"/>
        <v>8359.4</v>
      </c>
      <c r="G1016" s="8">
        <f t="shared" si="1951"/>
        <v>10594.720000000001</v>
      </c>
      <c r="H1016" s="8">
        <f t="shared" si="1951"/>
        <v>94</v>
      </c>
      <c r="I1016" s="8"/>
      <c r="K1016" s="11">
        <f t="shared" si="1898"/>
        <v>45566</v>
      </c>
      <c r="L1016" s="8">
        <f t="shared" si="1952"/>
        <v>10277</v>
      </c>
      <c r="M1016" s="8">
        <f t="shared" si="1952"/>
        <v>1435319.2300000002</v>
      </c>
      <c r="N1016" s="8">
        <f t="shared" si="1952"/>
        <v>5961.2300000000023</v>
      </c>
      <c r="O1016" s="8">
        <f t="shared" si="1952"/>
        <v>0</v>
      </c>
      <c r="P1016" s="8">
        <f t="shared" si="1952"/>
        <v>7756.0599999999949</v>
      </c>
      <c r="Q1016" s="8">
        <f t="shared" si="1952"/>
        <v>11</v>
      </c>
      <c r="R1016" s="8"/>
      <c r="T1016" s="11">
        <f t="shared" si="1900"/>
        <v>45566</v>
      </c>
      <c r="U1016" s="8">
        <f t="shared" si="1953"/>
        <v>6858</v>
      </c>
      <c r="V1016" s="8">
        <f t="shared" si="1953"/>
        <v>697200.78000000038</v>
      </c>
      <c r="W1016" s="8">
        <f t="shared" si="1953"/>
        <v>0</v>
      </c>
      <c r="X1016" s="8">
        <f t="shared" si="1953"/>
        <v>0</v>
      </c>
      <c r="Y1016" s="8">
        <f t="shared" si="1953"/>
        <v>12323</v>
      </c>
      <c r="Z1016" s="8">
        <f t="shared" si="1953"/>
        <v>0</v>
      </c>
      <c r="AA1016" s="8"/>
      <c r="AC1016" s="11">
        <f t="shared" si="1902"/>
        <v>45566</v>
      </c>
      <c r="AD1016" s="8">
        <f t="shared" si="1903"/>
        <v>14781</v>
      </c>
      <c r="AE1016" s="8">
        <f t="shared" si="1904"/>
        <v>1898997.8099999996</v>
      </c>
      <c r="AF1016" s="8">
        <f t="shared" si="1905"/>
        <v>14229.380000000005</v>
      </c>
      <c r="AG1016" s="8">
        <f t="shared" si="1906"/>
        <v>0</v>
      </c>
      <c r="AH1016" s="8">
        <f t="shared" si="1907"/>
        <v>15012.570000000014</v>
      </c>
      <c r="AI1016" s="8">
        <f t="shared" si="1908"/>
        <v>132</v>
      </c>
      <c r="AJ1016" s="8"/>
      <c r="AL1016" s="11">
        <f t="shared" si="1909"/>
        <v>45566</v>
      </c>
      <c r="AM1016" s="8">
        <f t="shared" si="1910"/>
        <v>12220</v>
      </c>
      <c r="AN1016" s="8">
        <f t="shared" si="1911"/>
        <v>1612280.8399999996</v>
      </c>
      <c r="AO1016" s="8">
        <f t="shared" si="1912"/>
        <v>4863.76</v>
      </c>
      <c r="AP1016" s="8">
        <f t="shared" si="1913"/>
        <v>0</v>
      </c>
      <c r="AQ1016" s="8">
        <f t="shared" si="1914"/>
        <v>16810.950000000008</v>
      </c>
      <c r="AR1016" s="8">
        <f t="shared" si="1915"/>
        <v>22</v>
      </c>
      <c r="AS1016" s="8"/>
      <c r="AU1016" s="11">
        <f t="shared" si="1916"/>
        <v>45566</v>
      </c>
      <c r="AV1016" s="8">
        <f t="shared" si="1954"/>
        <v>11534</v>
      </c>
      <c r="AW1016" s="8">
        <f t="shared" si="1954"/>
        <v>1012374.9599999996</v>
      </c>
      <c r="AX1016" s="8">
        <f t="shared" si="1954"/>
        <v>0</v>
      </c>
      <c r="AY1016" s="8">
        <f t="shared" si="1954"/>
        <v>8147.8399999999956</v>
      </c>
      <c r="AZ1016" s="8">
        <f t="shared" si="1954"/>
        <v>-634.07999999999993</v>
      </c>
      <c r="BA1016" s="8">
        <f t="shared" si="1954"/>
        <v>41</v>
      </c>
      <c r="BB1016" s="8"/>
      <c r="BD1016" s="11">
        <f t="shared" si="1918"/>
        <v>45566</v>
      </c>
      <c r="BE1016" s="8">
        <f t="shared" si="1955"/>
        <v>12892</v>
      </c>
      <c r="BF1016" s="8">
        <f t="shared" si="1955"/>
        <v>1686552.1899999997</v>
      </c>
      <c r="BG1016" s="8">
        <f t="shared" si="1955"/>
        <v>7203.9800000000014</v>
      </c>
      <c r="BH1016" s="8">
        <f t="shared" si="1955"/>
        <v>0</v>
      </c>
      <c r="BI1016" s="8">
        <f t="shared" si="1955"/>
        <v>5874.3499999999922</v>
      </c>
      <c r="BJ1016" s="8">
        <f t="shared" si="1955"/>
        <v>2423</v>
      </c>
      <c r="BK1016" s="8"/>
      <c r="BM1016" s="11">
        <f t="shared" si="1920"/>
        <v>45566</v>
      </c>
      <c r="BN1016" s="8">
        <f t="shared" si="1956"/>
        <v>13900</v>
      </c>
      <c r="BO1016" s="8">
        <f t="shared" si="1956"/>
        <v>1828494.84</v>
      </c>
      <c r="BP1016" s="8">
        <f t="shared" si="1956"/>
        <v>8912.6700000000037</v>
      </c>
      <c r="BQ1016" s="8">
        <f t="shared" si="1956"/>
        <v>0</v>
      </c>
      <c r="BR1016" s="8">
        <f t="shared" si="1956"/>
        <v>36172.590000000004</v>
      </c>
      <c r="BS1016" s="8">
        <f t="shared" si="1956"/>
        <v>184</v>
      </c>
      <c r="BT1016" s="8"/>
      <c r="BV1016" s="11">
        <f t="shared" si="1922"/>
        <v>45566</v>
      </c>
      <c r="BW1016" s="8">
        <f t="shared" si="1957"/>
        <v>7462</v>
      </c>
      <c r="BX1016" s="8">
        <f t="shared" si="1957"/>
        <v>591283.17999999993</v>
      </c>
      <c r="BY1016" s="8">
        <f t="shared" si="1957"/>
        <v>8291.2599999999984</v>
      </c>
      <c r="BZ1016" s="8">
        <f t="shared" si="1957"/>
        <v>0</v>
      </c>
      <c r="CA1016" s="8">
        <f t="shared" si="1957"/>
        <v>7489.9400000000005</v>
      </c>
      <c r="CB1016" s="8">
        <f t="shared" si="1957"/>
        <v>34</v>
      </c>
      <c r="CC1016" s="8"/>
      <c r="CE1016" s="11">
        <f t="shared" si="1924"/>
        <v>45566</v>
      </c>
      <c r="CF1016" s="8">
        <f t="shared" si="1958"/>
        <v>9502</v>
      </c>
      <c r="CG1016" s="8">
        <f t="shared" si="1958"/>
        <v>1187026.3500000001</v>
      </c>
      <c r="CH1016" s="8">
        <f t="shared" si="1958"/>
        <v>3875.35</v>
      </c>
      <c r="CI1016" s="8">
        <f t="shared" si="1958"/>
        <v>25</v>
      </c>
      <c r="CJ1016" s="8">
        <f t="shared" si="1958"/>
        <v>273.23</v>
      </c>
      <c r="CK1016" s="8">
        <f t="shared" si="1958"/>
        <v>98</v>
      </c>
      <c r="CL1016" s="8"/>
      <c r="CN1016" s="11">
        <f t="shared" si="1926"/>
        <v>45566</v>
      </c>
      <c r="CO1016" s="8">
        <f t="shared" si="1959"/>
        <v>17956</v>
      </c>
      <c r="CP1016" s="8">
        <f t="shared" si="1959"/>
        <v>2034597.0000000014</v>
      </c>
      <c r="CQ1016" s="8">
        <f t="shared" si="1959"/>
        <v>18734.060000000001</v>
      </c>
      <c r="CR1016" s="8">
        <f t="shared" si="1959"/>
        <v>109242.18000000014</v>
      </c>
      <c r="CS1016" s="8">
        <f t="shared" si="1959"/>
        <v>14228.579999999998</v>
      </c>
      <c r="CT1016" s="8">
        <f t="shared" si="1959"/>
        <v>783</v>
      </c>
      <c r="CU1016" s="8"/>
      <c r="CW1016" s="11">
        <f t="shared" si="1928"/>
        <v>45566</v>
      </c>
      <c r="CX1016" s="8">
        <f t="shared" si="1960"/>
        <v>2942</v>
      </c>
      <c r="CY1016" s="8">
        <f t="shared" si="1960"/>
        <v>188834.02000000011</v>
      </c>
      <c r="CZ1016" s="8">
        <f t="shared" si="1960"/>
        <v>-4.5</v>
      </c>
      <c r="DA1016" s="8">
        <f t="shared" si="1960"/>
        <v>1142</v>
      </c>
      <c r="DB1016" s="8">
        <f t="shared" si="1960"/>
        <v>6971.76</v>
      </c>
      <c r="DC1016" s="8">
        <f t="shared" si="1960"/>
        <v>36</v>
      </c>
      <c r="DD1016" s="8"/>
      <c r="DF1016" s="11">
        <f t="shared" si="1930"/>
        <v>45566</v>
      </c>
      <c r="DG1016" s="8">
        <f t="shared" si="1931"/>
        <v>0</v>
      </c>
      <c r="DH1016" s="8">
        <f t="shared" si="1932"/>
        <v>0</v>
      </c>
      <c r="DI1016" s="8">
        <f t="shared" si="1933"/>
        <v>0</v>
      </c>
      <c r="DJ1016" s="8">
        <f t="shared" si="1934"/>
        <v>0</v>
      </c>
      <c r="DK1016" s="8">
        <f t="shared" si="1935"/>
        <v>0</v>
      </c>
      <c r="DL1016" s="8">
        <f t="shared" si="1936"/>
        <v>0</v>
      </c>
      <c r="DM1016" s="8"/>
      <c r="DO1016" s="11">
        <f t="shared" si="1937"/>
        <v>45566</v>
      </c>
      <c r="DP1016" s="8">
        <f t="shared" si="1938"/>
        <v>0</v>
      </c>
      <c r="DQ1016" s="8">
        <f t="shared" si="1939"/>
        <v>0</v>
      </c>
      <c r="DR1016" s="8">
        <f t="shared" si="1940"/>
        <v>0</v>
      </c>
      <c r="DS1016" s="8">
        <f t="shared" si="1941"/>
        <v>0</v>
      </c>
      <c r="DT1016" s="8">
        <f t="shared" si="1942"/>
        <v>0</v>
      </c>
      <c r="DU1016" s="8">
        <f t="shared" si="1943"/>
        <v>0</v>
      </c>
      <c r="DV1016" s="8"/>
      <c r="DX1016" s="11">
        <f t="shared" si="1944"/>
        <v>45566</v>
      </c>
      <c r="DY1016" s="8">
        <f t="shared" si="1945"/>
        <v>0</v>
      </c>
      <c r="DZ1016" s="8">
        <f t="shared" si="1946"/>
        <v>0</v>
      </c>
      <c r="EA1016" s="8">
        <f t="shared" si="1947"/>
        <v>0</v>
      </c>
      <c r="EB1016" s="8">
        <f t="shared" si="1948"/>
        <v>0</v>
      </c>
      <c r="EC1016" s="8">
        <f t="shared" si="1949"/>
        <v>0</v>
      </c>
      <c r="ED1016" s="8">
        <f t="shared" si="1950"/>
        <v>0</v>
      </c>
      <c r="EE1016" s="8"/>
    </row>
    <row r="1017" spans="2:135" x14ac:dyDescent="0.3">
      <c r="B1017" s="11">
        <f t="shared" si="1896"/>
        <v>45567</v>
      </c>
      <c r="C1017" s="8">
        <f t="shared" si="1951"/>
        <v>12076</v>
      </c>
      <c r="D1017" s="8">
        <f t="shared" si="1951"/>
        <v>1713987.3599999996</v>
      </c>
      <c r="E1017" s="8">
        <f t="shared" si="1951"/>
        <v>0</v>
      </c>
      <c r="F1017" s="8">
        <f t="shared" si="1951"/>
        <v>8391.4</v>
      </c>
      <c r="G1017" s="8">
        <f t="shared" si="1951"/>
        <v>10641.220000000001</v>
      </c>
      <c r="H1017" s="8">
        <f t="shared" si="1951"/>
        <v>94</v>
      </c>
      <c r="I1017" s="8"/>
      <c r="K1017" s="11">
        <f t="shared" si="1898"/>
        <v>45567</v>
      </c>
      <c r="L1017" s="8">
        <f t="shared" si="1952"/>
        <v>10344</v>
      </c>
      <c r="M1017" s="8">
        <f t="shared" si="1952"/>
        <v>1445849.5700000003</v>
      </c>
      <c r="N1017" s="8">
        <f t="shared" si="1952"/>
        <v>5973.5000000000027</v>
      </c>
      <c r="O1017" s="8">
        <f t="shared" si="1952"/>
        <v>0</v>
      </c>
      <c r="P1017" s="8">
        <f t="shared" si="1952"/>
        <v>7756.0599999999949</v>
      </c>
      <c r="Q1017" s="8">
        <f t="shared" si="1952"/>
        <v>12</v>
      </c>
      <c r="R1017" s="8"/>
      <c r="T1017" s="11">
        <f t="shared" si="1900"/>
        <v>45567</v>
      </c>
      <c r="U1017" s="8">
        <f t="shared" si="1953"/>
        <v>6887</v>
      </c>
      <c r="V1017" s="8">
        <f t="shared" si="1953"/>
        <v>700441.25000000035</v>
      </c>
      <c r="W1017" s="8">
        <f t="shared" si="1953"/>
        <v>0</v>
      </c>
      <c r="X1017" s="8">
        <f t="shared" si="1953"/>
        <v>0</v>
      </c>
      <c r="Y1017" s="8">
        <f t="shared" si="1953"/>
        <v>12336</v>
      </c>
      <c r="Z1017" s="8">
        <f t="shared" si="1953"/>
        <v>0</v>
      </c>
      <c r="AA1017" s="8"/>
      <c r="AC1017" s="11">
        <f t="shared" si="1902"/>
        <v>45567</v>
      </c>
      <c r="AD1017" s="8">
        <f t="shared" si="1903"/>
        <v>14831</v>
      </c>
      <c r="AE1017" s="8">
        <f t="shared" si="1904"/>
        <v>1905665.0099999995</v>
      </c>
      <c r="AF1017" s="8">
        <f t="shared" si="1905"/>
        <v>14270.100000000004</v>
      </c>
      <c r="AG1017" s="8">
        <f t="shared" si="1906"/>
        <v>0</v>
      </c>
      <c r="AH1017" s="8">
        <f t="shared" si="1907"/>
        <v>15012.570000000014</v>
      </c>
      <c r="AI1017" s="8">
        <f t="shared" si="1908"/>
        <v>132</v>
      </c>
      <c r="AJ1017" s="8"/>
      <c r="AL1017" s="11">
        <f t="shared" si="1909"/>
        <v>45567</v>
      </c>
      <c r="AM1017" s="8">
        <f t="shared" si="1910"/>
        <v>12263</v>
      </c>
      <c r="AN1017" s="8">
        <f t="shared" si="1911"/>
        <v>1618462.2099999997</v>
      </c>
      <c r="AO1017" s="8">
        <f t="shared" si="1912"/>
        <v>4869.3100000000004</v>
      </c>
      <c r="AP1017" s="8">
        <f t="shared" si="1913"/>
        <v>0</v>
      </c>
      <c r="AQ1017" s="8">
        <f t="shared" si="1914"/>
        <v>16815.900000000009</v>
      </c>
      <c r="AR1017" s="8">
        <f t="shared" si="1915"/>
        <v>22</v>
      </c>
      <c r="AS1017" s="8"/>
      <c r="AU1017" s="11">
        <f t="shared" si="1916"/>
        <v>45567</v>
      </c>
      <c r="AV1017" s="8">
        <f t="shared" si="1954"/>
        <v>11577</v>
      </c>
      <c r="AW1017" s="8">
        <f t="shared" si="1954"/>
        <v>1016032.6699999996</v>
      </c>
      <c r="AX1017" s="8">
        <f t="shared" si="1954"/>
        <v>0</v>
      </c>
      <c r="AY1017" s="8">
        <f t="shared" si="1954"/>
        <v>8169.8399999999956</v>
      </c>
      <c r="AZ1017" s="8">
        <f t="shared" si="1954"/>
        <v>-634.07999999999993</v>
      </c>
      <c r="BA1017" s="8">
        <f t="shared" si="1954"/>
        <v>41</v>
      </c>
      <c r="BB1017" s="8"/>
      <c r="BD1017" s="11">
        <f t="shared" si="1918"/>
        <v>45567</v>
      </c>
      <c r="BE1017" s="8">
        <f t="shared" si="1955"/>
        <v>12948</v>
      </c>
      <c r="BF1017" s="8">
        <f t="shared" si="1955"/>
        <v>1695917.8399999996</v>
      </c>
      <c r="BG1017" s="8">
        <f t="shared" si="1955"/>
        <v>7245.5500000000011</v>
      </c>
      <c r="BH1017" s="8">
        <f t="shared" si="1955"/>
        <v>0</v>
      </c>
      <c r="BI1017" s="8">
        <f t="shared" si="1955"/>
        <v>5984.3499999999922</v>
      </c>
      <c r="BJ1017" s="8">
        <f t="shared" si="1955"/>
        <v>2442</v>
      </c>
      <c r="BK1017" s="8"/>
      <c r="BM1017" s="11">
        <f t="shared" si="1920"/>
        <v>45567</v>
      </c>
      <c r="BN1017" s="8">
        <f t="shared" si="1956"/>
        <v>13962</v>
      </c>
      <c r="BO1017" s="8">
        <f t="shared" si="1956"/>
        <v>1837728.1300000001</v>
      </c>
      <c r="BP1017" s="8">
        <f t="shared" si="1956"/>
        <v>8928.0200000000041</v>
      </c>
      <c r="BQ1017" s="8">
        <f t="shared" si="1956"/>
        <v>0</v>
      </c>
      <c r="BR1017" s="8">
        <f t="shared" si="1956"/>
        <v>36222.590000000004</v>
      </c>
      <c r="BS1017" s="8">
        <f t="shared" si="1956"/>
        <v>186</v>
      </c>
      <c r="BT1017" s="8"/>
      <c r="BV1017" s="11">
        <f t="shared" si="1922"/>
        <v>45567</v>
      </c>
      <c r="BW1017" s="8">
        <f t="shared" si="1957"/>
        <v>7462</v>
      </c>
      <c r="BX1017" s="8">
        <f t="shared" si="1957"/>
        <v>591283.17999999993</v>
      </c>
      <c r="BY1017" s="8">
        <f t="shared" si="1957"/>
        <v>8291.2599999999984</v>
      </c>
      <c r="BZ1017" s="8">
        <f t="shared" si="1957"/>
        <v>0</v>
      </c>
      <c r="CA1017" s="8">
        <f t="shared" si="1957"/>
        <v>7489.9400000000005</v>
      </c>
      <c r="CB1017" s="8">
        <f t="shared" si="1957"/>
        <v>34</v>
      </c>
      <c r="CC1017" s="8"/>
      <c r="CE1017" s="11">
        <f t="shared" si="1924"/>
        <v>45567</v>
      </c>
      <c r="CF1017" s="8">
        <f t="shared" si="1958"/>
        <v>9530</v>
      </c>
      <c r="CG1017" s="8">
        <f t="shared" si="1958"/>
        <v>1190275.6900000002</v>
      </c>
      <c r="CH1017" s="8">
        <f t="shared" si="1958"/>
        <v>3941.85</v>
      </c>
      <c r="CI1017" s="8">
        <f t="shared" si="1958"/>
        <v>25</v>
      </c>
      <c r="CJ1017" s="8">
        <f t="shared" si="1958"/>
        <v>273.23</v>
      </c>
      <c r="CK1017" s="8">
        <f t="shared" si="1958"/>
        <v>98</v>
      </c>
      <c r="CL1017" s="8"/>
      <c r="CN1017" s="11">
        <f t="shared" si="1926"/>
        <v>45567</v>
      </c>
      <c r="CO1017" s="8">
        <f t="shared" si="1959"/>
        <v>18049</v>
      </c>
      <c r="CP1017" s="8">
        <f t="shared" si="1959"/>
        <v>2047060.6700000013</v>
      </c>
      <c r="CQ1017" s="8">
        <f t="shared" si="1959"/>
        <v>18763.560000000001</v>
      </c>
      <c r="CR1017" s="8">
        <f t="shared" si="1959"/>
        <v>109831.86000000013</v>
      </c>
      <c r="CS1017" s="8">
        <f t="shared" si="1959"/>
        <v>14228.579999999998</v>
      </c>
      <c r="CT1017" s="8">
        <f t="shared" si="1959"/>
        <v>783</v>
      </c>
      <c r="CU1017" s="8"/>
      <c r="CW1017" s="11">
        <f t="shared" si="1928"/>
        <v>45567</v>
      </c>
      <c r="CX1017" s="8">
        <f t="shared" si="1960"/>
        <v>2942</v>
      </c>
      <c r="CY1017" s="8">
        <f t="shared" si="1960"/>
        <v>188834.02000000011</v>
      </c>
      <c r="CZ1017" s="8">
        <f t="shared" si="1960"/>
        <v>-4.5</v>
      </c>
      <c r="DA1017" s="8">
        <f t="shared" si="1960"/>
        <v>1142</v>
      </c>
      <c r="DB1017" s="8">
        <f t="shared" si="1960"/>
        <v>6971.76</v>
      </c>
      <c r="DC1017" s="8">
        <f t="shared" si="1960"/>
        <v>36</v>
      </c>
      <c r="DD1017" s="8"/>
      <c r="DF1017" s="11">
        <f t="shared" si="1930"/>
        <v>45567</v>
      </c>
      <c r="DG1017" s="8">
        <f t="shared" si="1931"/>
        <v>0</v>
      </c>
      <c r="DH1017" s="8">
        <f t="shared" si="1932"/>
        <v>0</v>
      </c>
      <c r="DI1017" s="8">
        <f t="shared" si="1933"/>
        <v>0</v>
      </c>
      <c r="DJ1017" s="8">
        <f t="shared" si="1934"/>
        <v>0</v>
      </c>
      <c r="DK1017" s="8">
        <f t="shared" si="1935"/>
        <v>0</v>
      </c>
      <c r="DL1017" s="8">
        <f t="shared" si="1936"/>
        <v>0</v>
      </c>
      <c r="DM1017" s="8"/>
      <c r="DO1017" s="11">
        <f t="shared" si="1937"/>
        <v>45567</v>
      </c>
      <c r="DP1017" s="8">
        <f t="shared" si="1938"/>
        <v>0</v>
      </c>
      <c r="DQ1017" s="8">
        <f t="shared" si="1939"/>
        <v>0</v>
      </c>
      <c r="DR1017" s="8">
        <f t="shared" si="1940"/>
        <v>0</v>
      </c>
      <c r="DS1017" s="8">
        <f t="shared" si="1941"/>
        <v>0</v>
      </c>
      <c r="DT1017" s="8">
        <f t="shared" si="1942"/>
        <v>0</v>
      </c>
      <c r="DU1017" s="8">
        <f t="shared" si="1943"/>
        <v>0</v>
      </c>
      <c r="DV1017" s="8"/>
      <c r="DX1017" s="11">
        <f t="shared" si="1944"/>
        <v>45567</v>
      </c>
      <c r="DY1017" s="8">
        <f t="shared" si="1945"/>
        <v>0</v>
      </c>
      <c r="DZ1017" s="8">
        <f t="shared" si="1946"/>
        <v>0</v>
      </c>
      <c r="EA1017" s="8">
        <f t="shared" si="1947"/>
        <v>0</v>
      </c>
      <c r="EB1017" s="8">
        <f t="shared" si="1948"/>
        <v>0</v>
      </c>
      <c r="EC1017" s="8">
        <f t="shared" si="1949"/>
        <v>0</v>
      </c>
      <c r="ED1017" s="8">
        <f t="shared" si="1950"/>
        <v>0</v>
      </c>
      <c r="EE1017" s="8"/>
    </row>
    <row r="1018" spans="2:135" x14ac:dyDescent="0.3">
      <c r="B1018" s="11">
        <f t="shared" si="1896"/>
        <v>45568</v>
      </c>
      <c r="C1018" s="8">
        <f t="shared" si="1951"/>
        <v>12119</v>
      </c>
      <c r="D1018" s="8">
        <f t="shared" si="1951"/>
        <v>1720845.2999999996</v>
      </c>
      <c r="E1018" s="8">
        <f t="shared" si="1951"/>
        <v>0</v>
      </c>
      <c r="F1018" s="8">
        <f t="shared" si="1951"/>
        <v>8416.9</v>
      </c>
      <c r="G1018" s="8">
        <f t="shared" si="1951"/>
        <v>10666.220000000001</v>
      </c>
      <c r="H1018" s="8">
        <f t="shared" si="1951"/>
        <v>94</v>
      </c>
      <c r="I1018" s="8"/>
      <c r="K1018" s="11">
        <f t="shared" si="1898"/>
        <v>45568</v>
      </c>
      <c r="L1018" s="8">
        <f t="shared" si="1952"/>
        <v>10391</v>
      </c>
      <c r="M1018" s="8">
        <f t="shared" si="1952"/>
        <v>1452523.7500000002</v>
      </c>
      <c r="N1018" s="8">
        <f t="shared" si="1952"/>
        <v>6002.2700000000032</v>
      </c>
      <c r="O1018" s="8">
        <f t="shared" si="1952"/>
        <v>0</v>
      </c>
      <c r="P1018" s="8">
        <f t="shared" si="1952"/>
        <v>7816.0599999999949</v>
      </c>
      <c r="Q1018" s="8">
        <f t="shared" si="1952"/>
        <v>12</v>
      </c>
      <c r="R1018" s="8"/>
      <c r="T1018" s="11">
        <f t="shared" si="1900"/>
        <v>45568</v>
      </c>
      <c r="U1018" s="8">
        <f t="shared" si="1953"/>
        <v>6907</v>
      </c>
      <c r="V1018" s="8">
        <f t="shared" si="1953"/>
        <v>702648.28000000038</v>
      </c>
      <c r="W1018" s="8">
        <f t="shared" si="1953"/>
        <v>0</v>
      </c>
      <c r="X1018" s="8">
        <f t="shared" si="1953"/>
        <v>0</v>
      </c>
      <c r="Y1018" s="8">
        <f t="shared" si="1953"/>
        <v>12353</v>
      </c>
      <c r="Z1018" s="8">
        <f t="shared" si="1953"/>
        <v>0</v>
      </c>
      <c r="AA1018" s="8"/>
      <c r="AC1018" s="11">
        <f t="shared" si="1902"/>
        <v>45568</v>
      </c>
      <c r="AD1018" s="8">
        <f t="shared" si="1903"/>
        <v>14879</v>
      </c>
      <c r="AE1018" s="8">
        <f t="shared" si="1904"/>
        <v>1912242.3199999996</v>
      </c>
      <c r="AF1018" s="8">
        <f t="shared" si="1905"/>
        <v>14288.620000000004</v>
      </c>
      <c r="AG1018" s="8">
        <f t="shared" si="1906"/>
        <v>0</v>
      </c>
      <c r="AH1018" s="8">
        <f t="shared" si="1907"/>
        <v>15012.570000000014</v>
      </c>
      <c r="AI1018" s="8">
        <f t="shared" si="1908"/>
        <v>132</v>
      </c>
      <c r="AJ1018" s="8"/>
      <c r="AL1018" s="11">
        <f t="shared" si="1909"/>
        <v>45568</v>
      </c>
      <c r="AM1018" s="8">
        <f t="shared" si="1910"/>
        <v>12300</v>
      </c>
      <c r="AN1018" s="8">
        <f t="shared" si="1911"/>
        <v>1623467.3899999997</v>
      </c>
      <c r="AO1018" s="8">
        <f t="shared" si="1912"/>
        <v>4869.3100000000004</v>
      </c>
      <c r="AP1018" s="8">
        <f t="shared" si="1913"/>
        <v>0</v>
      </c>
      <c r="AQ1018" s="8">
        <f t="shared" si="1914"/>
        <v>16815.900000000009</v>
      </c>
      <c r="AR1018" s="8">
        <f t="shared" si="1915"/>
        <v>22</v>
      </c>
      <c r="AS1018" s="8"/>
      <c r="AU1018" s="11">
        <f t="shared" si="1916"/>
        <v>45568</v>
      </c>
      <c r="AV1018" s="8">
        <f t="shared" si="1954"/>
        <v>11618</v>
      </c>
      <c r="AW1018" s="8">
        <f t="shared" si="1954"/>
        <v>1019033.3599999995</v>
      </c>
      <c r="AX1018" s="8">
        <f t="shared" si="1954"/>
        <v>0</v>
      </c>
      <c r="AY1018" s="8">
        <f t="shared" si="1954"/>
        <v>8192.5699999999961</v>
      </c>
      <c r="AZ1018" s="8">
        <f t="shared" si="1954"/>
        <v>-634.07999999999993</v>
      </c>
      <c r="BA1018" s="8">
        <f t="shared" si="1954"/>
        <v>41</v>
      </c>
      <c r="BB1018" s="8"/>
      <c r="BD1018" s="11">
        <f t="shared" si="1918"/>
        <v>45568</v>
      </c>
      <c r="BE1018" s="8">
        <f t="shared" si="1955"/>
        <v>13002</v>
      </c>
      <c r="BF1018" s="8">
        <f t="shared" si="1955"/>
        <v>1704771.0999999996</v>
      </c>
      <c r="BG1018" s="8">
        <f t="shared" si="1955"/>
        <v>7285.2700000000013</v>
      </c>
      <c r="BH1018" s="8">
        <f t="shared" si="1955"/>
        <v>0</v>
      </c>
      <c r="BI1018" s="8">
        <f t="shared" si="1955"/>
        <v>6004.1499999999924</v>
      </c>
      <c r="BJ1018" s="8">
        <f t="shared" si="1955"/>
        <v>2461</v>
      </c>
      <c r="BK1018" s="8"/>
      <c r="BM1018" s="11">
        <f t="shared" si="1920"/>
        <v>45568</v>
      </c>
      <c r="BN1018" s="8">
        <f t="shared" si="1956"/>
        <v>14023</v>
      </c>
      <c r="BO1018" s="8">
        <f t="shared" si="1956"/>
        <v>1846867.9800000002</v>
      </c>
      <c r="BP1018" s="8">
        <f t="shared" si="1956"/>
        <v>8942.9100000000035</v>
      </c>
      <c r="BQ1018" s="8">
        <f t="shared" si="1956"/>
        <v>0</v>
      </c>
      <c r="BR1018" s="8">
        <f t="shared" si="1956"/>
        <v>36222.590000000004</v>
      </c>
      <c r="BS1018" s="8">
        <f t="shared" si="1956"/>
        <v>188</v>
      </c>
      <c r="BT1018" s="8"/>
      <c r="BV1018" s="11">
        <f t="shared" si="1922"/>
        <v>45568</v>
      </c>
      <c r="BW1018" s="8">
        <f t="shared" si="1957"/>
        <v>7462</v>
      </c>
      <c r="BX1018" s="8">
        <f t="shared" si="1957"/>
        <v>591283.17999999993</v>
      </c>
      <c r="BY1018" s="8">
        <f t="shared" si="1957"/>
        <v>8291.2599999999984</v>
      </c>
      <c r="BZ1018" s="8">
        <f t="shared" si="1957"/>
        <v>0</v>
      </c>
      <c r="CA1018" s="8">
        <f t="shared" si="1957"/>
        <v>7489.9400000000005</v>
      </c>
      <c r="CB1018" s="8">
        <f t="shared" si="1957"/>
        <v>34</v>
      </c>
      <c r="CC1018" s="8"/>
      <c r="CE1018" s="11">
        <f t="shared" si="1924"/>
        <v>45568</v>
      </c>
      <c r="CF1018" s="8">
        <f t="shared" si="1958"/>
        <v>9565</v>
      </c>
      <c r="CG1018" s="8">
        <f t="shared" si="1958"/>
        <v>1194450.3400000001</v>
      </c>
      <c r="CH1018" s="8">
        <f t="shared" si="1958"/>
        <v>3983.85</v>
      </c>
      <c r="CI1018" s="8">
        <f t="shared" si="1958"/>
        <v>25</v>
      </c>
      <c r="CJ1018" s="8">
        <f t="shared" si="1958"/>
        <v>273.23</v>
      </c>
      <c r="CK1018" s="8">
        <f t="shared" si="1958"/>
        <v>98</v>
      </c>
      <c r="CL1018" s="8"/>
      <c r="CN1018" s="11">
        <f t="shared" si="1926"/>
        <v>45568</v>
      </c>
      <c r="CO1018" s="8">
        <f t="shared" si="1959"/>
        <v>18141</v>
      </c>
      <c r="CP1018" s="8">
        <f t="shared" si="1959"/>
        <v>2059636.1800000013</v>
      </c>
      <c r="CQ1018" s="8">
        <f t="shared" si="1959"/>
        <v>18828.580000000002</v>
      </c>
      <c r="CR1018" s="8">
        <f t="shared" si="1959"/>
        <v>110162.31000000013</v>
      </c>
      <c r="CS1018" s="8">
        <f t="shared" si="1959"/>
        <v>14253.579999999998</v>
      </c>
      <c r="CT1018" s="8">
        <f t="shared" si="1959"/>
        <v>783</v>
      </c>
      <c r="CU1018" s="8"/>
      <c r="CW1018" s="11">
        <f t="shared" si="1928"/>
        <v>45568</v>
      </c>
      <c r="CX1018" s="8">
        <f t="shared" si="1960"/>
        <v>2942</v>
      </c>
      <c r="CY1018" s="8">
        <f t="shared" si="1960"/>
        <v>188834.02000000011</v>
      </c>
      <c r="CZ1018" s="8">
        <f t="shared" si="1960"/>
        <v>-4.5</v>
      </c>
      <c r="DA1018" s="8">
        <f t="shared" si="1960"/>
        <v>1142</v>
      </c>
      <c r="DB1018" s="8">
        <f t="shared" si="1960"/>
        <v>6971.76</v>
      </c>
      <c r="DC1018" s="8">
        <f t="shared" si="1960"/>
        <v>36</v>
      </c>
      <c r="DD1018" s="8"/>
      <c r="DF1018" s="11">
        <f t="shared" si="1930"/>
        <v>45568</v>
      </c>
      <c r="DG1018" s="8">
        <f t="shared" si="1931"/>
        <v>0</v>
      </c>
      <c r="DH1018" s="8">
        <f t="shared" si="1932"/>
        <v>0</v>
      </c>
      <c r="DI1018" s="8">
        <f t="shared" si="1933"/>
        <v>0</v>
      </c>
      <c r="DJ1018" s="8">
        <f t="shared" si="1934"/>
        <v>0</v>
      </c>
      <c r="DK1018" s="8">
        <f t="shared" si="1935"/>
        <v>0</v>
      </c>
      <c r="DL1018" s="8">
        <f t="shared" si="1936"/>
        <v>0</v>
      </c>
      <c r="DM1018" s="8"/>
      <c r="DO1018" s="11">
        <f t="shared" si="1937"/>
        <v>45568</v>
      </c>
      <c r="DP1018" s="8">
        <f t="shared" si="1938"/>
        <v>0</v>
      </c>
      <c r="DQ1018" s="8">
        <f t="shared" si="1939"/>
        <v>0</v>
      </c>
      <c r="DR1018" s="8">
        <f t="shared" si="1940"/>
        <v>0</v>
      </c>
      <c r="DS1018" s="8">
        <f t="shared" si="1941"/>
        <v>0</v>
      </c>
      <c r="DT1018" s="8">
        <f t="shared" si="1942"/>
        <v>0</v>
      </c>
      <c r="DU1018" s="8">
        <f t="shared" si="1943"/>
        <v>0</v>
      </c>
      <c r="DV1018" s="8"/>
      <c r="DX1018" s="11">
        <f t="shared" si="1944"/>
        <v>45568</v>
      </c>
      <c r="DY1018" s="8">
        <f t="shared" si="1945"/>
        <v>0</v>
      </c>
      <c r="DZ1018" s="8">
        <f t="shared" si="1946"/>
        <v>0</v>
      </c>
      <c r="EA1018" s="8">
        <f t="shared" si="1947"/>
        <v>0</v>
      </c>
      <c r="EB1018" s="8">
        <f t="shared" si="1948"/>
        <v>0</v>
      </c>
      <c r="EC1018" s="8">
        <f t="shared" si="1949"/>
        <v>0</v>
      </c>
      <c r="ED1018" s="8">
        <f t="shared" si="1950"/>
        <v>0</v>
      </c>
      <c r="EE1018" s="8"/>
    </row>
    <row r="1019" spans="2:135" x14ac:dyDescent="0.3">
      <c r="B1019" s="11">
        <f t="shared" si="1896"/>
        <v>45569</v>
      </c>
      <c r="C1019" s="8">
        <f t="shared" si="1951"/>
        <v>12181</v>
      </c>
      <c r="D1019" s="8">
        <f t="shared" si="1951"/>
        <v>1748183.4299999995</v>
      </c>
      <c r="E1019" s="8">
        <f t="shared" si="1951"/>
        <v>0</v>
      </c>
      <c r="F1019" s="8">
        <f t="shared" si="1951"/>
        <v>8441.4</v>
      </c>
      <c r="G1019" s="8">
        <f t="shared" si="1951"/>
        <v>11646.220000000001</v>
      </c>
      <c r="H1019" s="8">
        <f t="shared" si="1951"/>
        <v>94</v>
      </c>
      <c r="I1019" s="8"/>
      <c r="K1019" s="11">
        <f t="shared" si="1898"/>
        <v>45569</v>
      </c>
      <c r="L1019" s="8">
        <f t="shared" si="1952"/>
        <v>10424</v>
      </c>
      <c r="M1019" s="8">
        <f t="shared" si="1952"/>
        <v>1456733.7400000002</v>
      </c>
      <c r="N1019" s="8">
        <f t="shared" si="1952"/>
        <v>6051.5700000000033</v>
      </c>
      <c r="O1019" s="8">
        <f t="shared" si="1952"/>
        <v>0</v>
      </c>
      <c r="P1019" s="8">
        <f t="shared" si="1952"/>
        <v>7956.4899999999952</v>
      </c>
      <c r="Q1019" s="8">
        <f t="shared" si="1952"/>
        <v>12</v>
      </c>
      <c r="R1019" s="8"/>
      <c r="T1019" s="11">
        <f t="shared" si="1900"/>
        <v>45569</v>
      </c>
      <c r="U1019" s="8">
        <f t="shared" si="1953"/>
        <v>6957</v>
      </c>
      <c r="V1019" s="8">
        <f t="shared" si="1953"/>
        <v>709044.4300000004</v>
      </c>
      <c r="W1019" s="8">
        <f t="shared" si="1953"/>
        <v>0</v>
      </c>
      <c r="X1019" s="8">
        <f t="shared" si="1953"/>
        <v>0</v>
      </c>
      <c r="Y1019" s="8">
        <f t="shared" si="1953"/>
        <v>12385.5</v>
      </c>
      <c r="Z1019" s="8">
        <f t="shared" si="1953"/>
        <v>0</v>
      </c>
      <c r="AA1019" s="8"/>
      <c r="AC1019" s="11">
        <f t="shared" si="1902"/>
        <v>45569</v>
      </c>
      <c r="AD1019" s="8">
        <f t="shared" si="1903"/>
        <v>14927</v>
      </c>
      <c r="AE1019" s="8">
        <f t="shared" si="1904"/>
        <v>1918508.6599999997</v>
      </c>
      <c r="AF1019" s="8">
        <f t="shared" si="1905"/>
        <v>14314.540000000005</v>
      </c>
      <c r="AG1019" s="8">
        <f t="shared" si="1906"/>
        <v>0</v>
      </c>
      <c r="AH1019" s="8">
        <f t="shared" si="1907"/>
        <v>15012.570000000014</v>
      </c>
      <c r="AI1019" s="8">
        <f t="shared" si="1908"/>
        <v>132</v>
      </c>
      <c r="AJ1019" s="8"/>
      <c r="AL1019" s="11">
        <f t="shared" si="1909"/>
        <v>45569</v>
      </c>
      <c r="AM1019" s="8">
        <f t="shared" si="1910"/>
        <v>12329</v>
      </c>
      <c r="AN1019" s="8">
        <f t="shared" si="1911"/>
        <v>1628074.0999999996</v>
      </c>
      <c r="AO1019" s="8">
        <f t="shared" si="1912"/>
        <v>4890.6000000000004</v>
      </c>
      <c r="AP1019" s="8">
        <f t="shared" si="1913"/>
        <v>0</v>
      </c>
      <c r="AQ1019" s="8">
        <f t="shared" si="1914"/>
        <v>16815.900000000009</v>
      </c>
      <c r="AR1019" s="8">
        <f t="shared" si="1915"/>
        <v>22</v>
      </c>
      <c r="AS1019" s="8"/>
      <c r="AU1019" s="11">
        <f t="shared" si="1916"/>
        <v>45569</v>
      </c>
      <c r="AV1019" s="8">
        <f t="shared" si="1954"/>
        <v>11642</v>
      </c>
      <c r="AW1019" s="8">
        <f t="shared" si="1954"/>
        <v>1020745.5999999995</v>
      </c>
      <c r="AX1019" s="8">
        <f t="shared" si="1954"/>
        <v>0</v>
      </c>
      <c r="AY1019" s="8">
        <f t="shared" si="1954"/>
        <v>8207.5699999999961</v>
      </c>
      <c r="AZ1019" s="8">
        <f t="shared" si="1954"/>
        <v>-634.07999999999993</v>
      </c>
      <c r="BA1019" s="8">
        <f t="shared" si="1954"/>
        <v>41</v>
      </c>
      <c r="BB1019" s="8"/>
      <c r="BD1019" s="11">
        <f t="shared" si="1918"/>
        <v>45569</v>
      </c>
      <c r="BE1019" s="8">
        <f t="shared" si="1955"/>
        <v>13042</v>
      </c>
      <c r="BF1019" s="8">
        <f t="shared" si="1955"/>
        <v>1709867.0999999996</v>
      </c>
      <c r="BG1019" s="8">
        <f t="shared" si="1955"/>
        <v>7289.8900000000012</v>
      </c>
      <c r="BH1019" s="8">
        <f t="shared" si="1955"/>
        <v>0</v>
      </c>
      <c r="BI1019" s="8">
        <f t="shared" si="1955"/>
        <v>6048.299999999992</v>
      </c>
      <c r="BJ1019" s="8">
        <f t="shared" si="1955"/>
        <v>2479</v>
      </c>
      <c r="BK1019" s="8"/>
      <c r="BM1019" s="11">
        <f t="shared" si="1920"/>
        <v>45569</v>
      </c>
      <c r="BN1019" s="8">
        <f t="shared" si="1956"/>
        <v>14061</v>
      </c>
      <c r="BO1019" s="8">
        <f t="shared" si="1956"/>
        <v>1851840.8200000003</v>
      </c>
      <c r="BP1019" s="8">
        <f t="shared" si="1956"/>
        <v>8995.4600000000028</v>
      </c>
      <c r="BQ1019" s="8">
        <f t="shared" si="1956"/>
        <v>0</v>
      </c>
      <c r="BR1019" s="8">
        <f t="shared" si="1956"/>
        <v>36282.490000000005</v>
      </c>
      <c r="BS1019" s="8">
        <f t="shared" si="1956"/>
        <v>190</v>
      </c>
      <c r="BT1019" s="8"/>
      <c r="BV1019" s="11">
        <f t="shared" si="1922"/>
        <v>45569</v>
      </c>
      <c r="BW1019" s="8">
        <f t="shared" si="1957"/>
        <v>7462</v>
      </c>
      <c r="BX1019" s="8">
        <f t="shared" si="1957"/>
        <v>591283.17999999993</v>
      </c>
      <c r="BY1019" s="8">
        <f t="shared" si="1957"/>
        <v>8291.2599999999984</v>
      </c>
      <c r="BZ1019" s="8">
        <f t="shared" si="1957"/>
        <v>0</v>
      </c>
      <c r="CA1019" s="8">
        <f t="shared" si="1957"/>
        <v>7489.9400000000005</v>
      </c>
      <c r="CB1019" s="8">
        <f t="shared" si="1957"/>
        <v>34</v>
      </c>
      <c r="CC1019" s="8"/>
      <c r="CE1019" s="11">
        <f t="shared" si="1924"/>
        <v>45569</v>
      </c>
      <c r="CF1019" s="8">
        <f t="shared" si="1958"/>
        <v>9621</v>
      </c>
      <c r="CG1019" s="8">
        <f t="shared" si="1958"/>
        <v>1202345.6600000001</v>
      </c>
      <c r="CH1019" s="8">
        <f t="shared" si="1958"/>
        <v>4030.85</v>
      </c>
      <c r="CI1019" s="8">
        <f t="shared" si="1958"/>
        <v>25</v>
      </c>
      <c r="CJ1019" s="8">
        <f t="shared" si="1958"/>
        <v>273.23</v>
      </c>
      <c r="CK1019" s="8">
        <f t="shared" si="1958"/>
        <v>98</v>
      </c>
      <c r="CL1019" s="8"/>
      <c r="CN1019" s="11">
        <f t="shared" si="1926"/>
        <v>45569</v>
      </c>
      <c r="CO1019" s="8">
        <f t="shared" si="1959"/>
        <v>18231</v>
      </c>
      <c r="CP1019" s="8">
        <f t="shared" si="1959"/>
        <v>2072327.5600000012</v>
      </c>
      <c r="CQ1019" s="8">
        <f t="shared" si="1959"/>
        <v>19001.580000000002</v>
      </c>
      <c r="CR1019" s="8">
        <f t="shared" si="1959"/>
        <v>110795.06000000013</v>
      </c>
      <c r="CS1019" s="8">
        <f t="shared" si="1959"/>
        <v>14303.579999999998</v>
      </c>
      <c r="CT1019" s="8">
        <f t="shared" si="1959"/>
        <v>783</v>
      </c>
      <c r="CU1019" s="8"/>
      <c r="CW1019" s="11">
        <f t="shared" si="1928"/>
        <v>45569</v>
      </c>
      <c r="CX1019" s="8">
        <f t="shared" si="1960"/>
        <v>2942</v>
      </c>
      <c r="CY1019" s="8">
        <f t="shared" si="1960"/>
        <v>188834.02000000011</v>
      </c>
      <c r="CZ1019" s="8">
        <f t="shared" si="1960"/>
        <v>-4.5</v>
      </c>
      <c r="DA1019" s="8">
        <f t="shared" si="1960"/>
        <v>1142</v>
      </c>
      <c r="DB1019" s="8">
        <f t="shared" si="1960"/>
        <v>6971.76</v>
      </c>
      <c r="DC1019" s="8">
        <f t="shared" si="1960"/>
        <v>36</v>
      </c>
      <c r="DD1019" s="8"/>
      <c r="DF1019" s="11">
        <f t="shared" si="1930"/>
        <v>45569</v>
      </c>
      <c r="DG1019" s="8">
        <f t="shared" si="1931"/>
        <v>0</v>
      </c>
      <c r="DH1019" s="8">
        <f t="shared" si="1932"/>
        <v>0</v>
      </c>
      <c r="DI1019" s="8">
        <f t="shared" si="1933"/>
        <v>0</v>
      </c>
      <c r="DJ1019" s="8">
        <f t="shared" si="1934"/>
        <v>0</v>
      </c>
      <c r="DK1019" s="8">
        <f t="shared" si="1935"/>
        <v>0</v>
      </c>
      <c r="DL1019" s="8">
        <f t="shared" si="1936"/>
        <v>0</v>
      </c>
      <c r="DM1019" s="8"/>
      <c r="DO1019" s="11">
        <f t="shared" si="1937"/>
        <v>45569</v>
      </c>
      <c r="DP1019" s="8">
        <f t="shared" si="1938"/>
        <v>0</v>
      </c>
      <c r="DQ1019" s="8">
        <f t="shared" si="1939"/>
        <v>0</v>
      </c>
      <c r="DR1019" s="8">
        <f t="shared" si="1940"/>
        <v>0</v>
      </c>
      <c r="DS1019" s="8">
        <f t="shared" si="1941"/>
        <v>0</v>
      </c>
      <c r="DT1019" s="8">
        <f t="shared" si="1942"/>
        <v>0</v>
      </c>
      <c r="DU1019" s="8">
        <f t="shared" si="1943"/>
        <v>0</v>
      </c>
      <c r="DV1019" s="8"/>
      <c r="DX1019" s="11">
        <f t="shared" si="1944"/>
        <v>45569</v>
      </c>
      <c r="DY1019" s="8">
        <f t="shared" si="1945"/>
        <v>0</v>
      </c>
      <c r="DZ1019" s="8">
        <f t="shared" si="1946"/>
        <v>0</v>
      </c>
      <c r="EA1019" s="8">
        <f t="shared" si="1947"/>
        <v>0</v>
      </c>
      <c r="EB1019" s="8">
        <f t="shared" si="1948"/>
        <v>0</v>
      </c>
      <c r="EC1019" s="8">
        <f t="shared" si="1949"/>
        <v>0</v>
      </c>
      <c r="ED1019" s="8">
        <f t="shared" si="1950"/>
        <v>0</v>
      </c>
      <c r="EE1019" s="8"/>
    </row>
    <row r="1020" spans="2:135" x14ac:dyDescent="0.3">
      <c r="B1020" s="11">
        <f t="shared" si="1896"/>
        <v>45570</v>
      </c>
      <c r="C1020" s="8">
        <f t="shared" si="1951"/>
        <v>12243</v>
      </c>
      <c r="D1020" s="8">
        <f t="shared" si="1951"/>
        <v>1777023.6999999995</v>
      </c>
      <c r="E1020" s="8">
        <f t="shared" si="1951"/>
        <v>0</v>
      </c>
      <c r="F1020" s="8">
        <f t="shared" si="1951"/>
        <v>8501.4</v>
      </c>
      <c r="G1020" s="8">
        <f t="shared" si="1951"/>
        <v>12871.220000000001</v>
      </c>
      <c r="H1020" s="8">
        <f t="shared" si="1951"/>
        <v>94</v>
      </c>
      <c r="I1020" s="8"/>
      <c r="K1020" s="11">
        <f t="shared" si="1898"/>
        <v>45570</v>
      </c>
      <c r="L1020" s="8">
        <f t="shared" si="1952"/>
        <v>10448</v>
      </c>
      <c r="M1020" s="8">
        <f t="shared" si="1952"/>
        <v>1460082.8200000003</v>
      </c>
      <c r="N1020" s="8">
        <f t="shared" si="1952"/>
        <v>6088.5900000000038</v>
      </c>
      <c r="O1020" s="8">
        <f t="shared" si="1952"/>
        <v>0</v>
      </c>
      <c r="P1020" s="8">
        <f t="shared" si="1952"/>
        <v>7956.4899999999952</v>
      </c>
      <c r="Q1020" s="8">
        <f t="shared" si="1952"/>
        <v>12</v>
      </c>
      <c r="R1020" s="8"/>
      <c r="T1020" s="11">
        <f t="shared" si="1900"/>
        <v>45570</v>
      </c>
      <c r="U1020" s="8">
        <f t="shared" si="1953"/>
        <v>7004</v>
      </c>
      <c r="V1020" s="8">
        <f t="shared" si="1953"/>
        <v>714791.66000000038</v>
      </c>
      <c r="W1020" s="8">
        <f t="shared" si="1953"/>
        <v>0</v>
      </c>
      <c r="X1020" s="8">
        <f t="shared" si="1953"/>
        <v>0</v>
      </c>
      <c r="Y1020" s="8">
        <f t="shared" si="1953"/>
        <v>12659</v>
      </c>
      <c r="Z1020" s="8">
        <f t="shared" si="1953"/>
        <v>0</v>
      </c>
      <c r="AA1020" s="8"/>
      <c r="AC1020" s="11">
        <f t="shared" si="1902"/>
        <v>45570</v>
      </c>
      <c r="AD1020" s="8">
        <f t="shared" si="1903"/>
        <v>14967</v>
      </c>
      <c r="AE1020" s="8">
        <f t="shared" si="1904"/>
        <v>1923265.4099999997</v>
      </c>
      <c r="AF1020" s="8">
        <f t="shared" si="1905"/>
        <v>14328.420000000004</v>
      </c>
      <c r="AG1020" s="8">
        <f t="shared" si="1906"/>
        <v>0</v>
      </c>
      <c r="AH1020" s="8">
        <f t="shared" si="1907"/>
        <v>15012.570000000014</v>
      </c>
      <c r="AI1020" s="8">
        <f t="shared" si="1908"/>
        <v>132</v>
      </c>
      <c r="AJ1020" s="8"/>
      <c r="AL1020" s="11">
        <f t="shared" si="1909"/>
        <v>45570</v>
      </c>
      <c r="AM1020" s="8">
        <f t="shared" si="1910"/>
        <v>12354</v>
      </c>
      <c r="AN1020" s="8">
        <f t="shared" si="1911"/>
        <v>1631743.6099999996</v>
      </c>
      <c r="AO1020" s="8">
        <f t="shared" si="1912"/>
        <v>4924.84</v>
      </c>
      <c r="AP1020" s="8">
        <f t="shared" si="1913"/>
        <v>0</v>
      </c>
      <c r="AQ1020" s="8">
        <f t="shared" si="1914"/>
        <v>16815.900000000009</v>
      </c>
      <c r="AR1020" s="8">
        <f t="shared" si="1915"/>
        <v>22</v>
      </c>
      <c r="AS1020" s="8"/>
      <c r="AU1020" s="11">
        <f t="shared" si="1916"/>
        <v>45570</v>
      </c>
      <c r="AV1020" s="8">
        <f t="shared" si="1954"/>
        <v>11676</v>
      </c>
      <c r="AW1020" s="8">
        <f t="shared" si="1954"/>
        <v>1023266.6899999995</v>
      </c>
      <c r="AX1020" s="8">
        <f t="shared" si="1954"/>
        <v>0</v>
      </c>
      <c r="AY1020" s="8">
        <f t="shared" si="1954"/>
        <v>8239.5699999999961</v>
      </c>
      <c r="AZ1020" s="8">
        <f t="shared" si="1954"/>
        <v>-634.07999999999993</v>
      </c>
      <c r="BA1020" s="8">
        <f t="shared" si="1954"/>
        <v>41</v>
      </c>
      <c r="BB1020" s="8"/>
      <c r="BD1020" s="11">
        <f t="shared" si="1918"/>
        <v>45570</v>
      </c>
      <c r="BE1020" s="8">
        <f t="shared" si="1955"/>
        <v>13083</v>
      </c>
      <c r="BF1020" s="8">
        <f t="shared" si="1955"/>
        <v>1714915.0399999996</v>
      </c>
      <c r="BG1020" s="8">
        <f t="shared" si="1955"/>
        <v>7300.9800000000014</v>
      </c>
      <c r="BH1020" s="8">
        <f t="shared" si="1955"/>
        <v>0</v>
      </c>
      <c r="BI1020" s="8">
        <f t="shared" si="1955"/>
        <v>6048.299999999992</v>
      </c>
      <c r="BJ1020" s="8">
        <f t="shared" si="1955"/>
        <v>2497</v>
      </c>
      <c r="BK1020" s="8"/>
      <c r="BM1020" s="11">
        <f t="shared" si="1920"/>
        <v>45570</v>
      </c>
      <c r="BN1020" s="8">
        <f t="shared" si="1956"/>
        <v>14101</v>
      </c>
      <c r="BO1020" s="8">
        <f t="shared" si="1956"/>
        <v>1856635.7200000002</v>
      </c>
      <c r="BP1020" s="8">
        <f t="shared" si="1956"/>
        <v>9001.0400000000027</v>
      </c>
      <c r="BQ1020" s="8">
        <f t="shared" si="1956"/>
        <v>0</v>
      </c>
      <c r="BR1020" s="8">
        <f t="shared" si="1956"/>
        <v>36337.440000000002</v>
      </c>
      <c r="BS1020" s="8">
        <f t="shared" si="1956"/>
        <v>192</v>
      </c>
      <c r="BT1020" s="8"/>
      <c r="BV1020" s="11">
        <f t="shared" si="1922"/>
        <v>45570</v>
      </c>
      <c r="BW1020" s="8">
        <f t="shared" si="1957"/>
        <v>7462</v>
      </c>
      <c r="BX1020" s="8">
        <f t="shared" si="1957"/>
        <v>591283.17999999993</v>
      </c>
      <c r="BY1020" s="8">
        <f t="shared" si="1957"/>
        <v>8291.2599999999984</v>
      </c>
      <c r="BZ1020" s="8">
        <f t="shared" si="1957"/>
        <v>0</v>
      </c>
      <c r="CA1020" s="8">
        <f t="shared" si="1957"/>
        <v>7489.9400000000005</v>
      </c>
      <c r="CB1020" s="8">
        <f t="shared" si="1957"/>
        <v>34</v>
      </c>
      <c r="CC1020" s="8"/>
      <c r="CE1020" s="11">
        <f t="shared" si="1924"/>
        <v>45570</v>
      </c>
      <c r="CF1020" s="8">
        <f t="shared" si="1958"/>
        <v>9683</v>
      </c>
      <c r="CG1020" s="8">
        <f t="shared" si="1958"/>
        <v>1210786.1300000001</v>
      </c>
      <c r="CH1020" s="8">
        <f t="shared" si="1958"/>
        <v>4097.8500000000004</v>
      </c>
      <c r="CI1020" s="8">
        <f t="shared" si="1958"/>
        <v>25</v>
      </c>
      <c r="CJ1020" s="8">
        <f t="shared" si="1958"/>
        <v>293.23</v>
      </c>
      <c r="CK1020" s="8">
        <f t="shared" si="1958"/>
        <v>98</v>
      </c>
      <c r="CL1020" s="8"/>
      <c r="CN1020" s="11">
        <f t="shared" si="1926"/>
        <v>45570</v>
      </c>
      <c r="CO1020" s="8">
        <f t="shared" si="1959"/>
        <v>18300</v>
      </c>
      <c r="CP1020" s="8">
        <f t="shared" si="1959"/>
        <v>2081621.9900000012</v>
      </c>
      <c r="CQ1020" s="8">
        <f t="shared" si="1959"/>
        <v>19107.580000000002</v>
      </c>
      <c r="CR1020" s="8">
        <f t="shared" si="1959"/>
        <v>111303.06000000013</v>
      </c>
      <c r="CS1020" s="8">
        <f t="shared" si="1959"/>
        <v>14303.579999999998</v>
      </c>
      <c r="CT1020" s="8">
        <f t="shared" si="1959"/>
        <v>783</v>
      </c>
      <c r="CU1020" s="8"/>
      <c r="CW1020" s="11">
        <f t="shared" si="1928"/>
        <v>45570</v>
      </c>
      <c r="CX1020" s="8">
        <f t="shared" si="1960"/>
        <v>2942</v>
      </c>
      <c r="CY1020" s="8">
        <f t="shared" si="1960"/>
        <v>188834.02000000011</v>
      </c>
      <c r="CZ1020" s="8">
        <f t="shared" si="1960"/>
        <v>-4.5</v>
      </c>
      <c r="DA1020" s="8">
        <f t="shared" si="1960"/>
        <v>1142</v>
      </c>
      <c r="DB1020" s="8">
        <f t="shared" si="1960"/>
        <v>6971.76</v>
      </c>
      <c r="DC1020" s="8">
        <f t="shared" si="1960"/>
        <v>36</v>
      </c>
      <c r="DD1020" s="8"/>
      <c r="DF1020" s="11">
        <f t="shared" si="1930"/>
        <v>45570</v>
      </c>
      <c r="DG1020" s="8">
        <f t="shared" si="1931"/>
        <v>0</v>
      </c>
      <c r="DH1020" s="8">
        <f t="shared" si="1932"/>
        <v>0</v>
      </c>
      <c r="DI1020" s="8">
        <f t="shared" si="1933"/>
        <v>0</v>
      </c>
      <c r="DJ1020" s="8">
        <f t="shared" si="1934"/>
        <v>0</v>
      </c>
      <c r="DK1020" s="8">
        <f t="shared" si="1935"/>
        <v>0</v>
      </c>
      <c r="DL1020" s="8">
        <f t="shared" si="1936"/>
        <v>0</v>
      </c>
      <c r="DM1020" s="8"/>
      <c r="DO1020" s="11">
        <f t="shared" si="1937"/>
        <v>45570</v>
      </c>
      <c r="DP1020" s="8">
        <f t="shared" si="1938"/>
        <v>0</v>
      </c>
      <c r="DQ1020" s="8">
        <f t="shared" si="1939"/>
        <v>0</v>
      </c>
      <c r="DR1020" s="8">
        <f t="shared" si="1940"/>
        <v>0</v>
      </c>
      <c r="DS1020" s="8">
        <f t="shared" si="1941"/>
        <v>0</v>
      </c>
      <c r="DT1020" s="8">
        <f t="shared" si="1942"/>
        <v>0</v>
      </c>
      <c r="DU1020" s="8">
        <f t="shared" si="1943"/>
        <v>0</v>
      </c>
      <c r="DV1020" s="8"/>
      <c r="DX1020" s="11">
        <f t="shared" si="1944"/>
        <v>45570</v>
      </c>
      <c r="DY1020" s="8">
        <f t="shared" si="1945"/>
        <v>0</v>
      </c>
      <c r="DZ1020" s="8">
        <f t="shared" si="1946"/>
        <v>0</v>
      </c>
      <c r="EA1020" s="8">
        <f t="shared" si="1947"/>
        <v>0</v>
      </c>
      <c r="EB1020" s="8">
        <f t="shared" si="1948"/>
        <v>0</v>
      </c>
      <c r="EC1020" s="8">
        <f t="shared" si="1949"/>
        <v>0</v>
      </c>
      <c r="ED1020" s="8">
        <f t="shared" si="1950"/>
        <v>0</v>
      </c>
      <c r="EE1020" s="8"/>
    </row>
    <row r="1021" spans="2:135" x14ac:dyDescent="0.3">
      <c r="B1021" s="11">
        <f t="shared" si="1896"/>
        <v>45571</v>
      </c>
      <c r="C1021" s="8">
        <f t="shared" si="1951"/>
        <v>12304</v>
      </c>
      <c r="D1021" s="8">
        <f t="shared" si="1951"/>
        <v>1800658.0599999996</v>
      </c>
      <c r="E1021" s="8">
        <f t="shared" si="1951"/>
        <v>0</v>
      </c>
      <c r="F1021" s="8">
        <f t="shared" si="1951"/>
        <v>8537.9</v>
      </c>
      <c r="G1021" s="8">
        <f t="shared" si="1951"/>
        <v>13591.220000000001</v>
      </c>
      <c r="H1021" s="8">
        <f t="shared" si="1951"/>
        <v>94</v>
      </c>
      <c r="I1021" s="8"/>
      <c r="K1021" s="11">
        <f t="shared" si="1898"/>
        <v>45571</v>
      </c>
      <c r="L1021" s="8">
        <f t="shared" si="1952"/>
        <v>10472</v>
      </c>
      <c r="M1021" s="8">
        <f t="shared" si="1952"/>
        <v>1463626.3600000003</v>
      </c>
      <c r="N1021" s="8">
        <f t="shared" si="1952"/>
        <v>6107.6900000000041</v>
      </c>
      <c r="O1021" s="8">
        <f t="shared" si="1952"/>
        <v>0</v>
      </c>
      <c r="P1021" s="8">
        <f t="shared" si="1952"/>
        <v>7956.4899999999952</v>
      </c>
      <c r="Q1021" s="8">
        <f t="shared" si="1952"/>
        <v>12</v>
      </c>
      <c r="R1021" s="8"/>
      <c r="T1021" s="11">
        <f t="shared" si="1900"/>
        <v>45571</v>
      </c>
      <c r="U1021" s="8">
        <f t="shared" si="1953"/>
        <v>7030</v>
      </c>
      <c r="V1021" s="8">
        <f t="shared" si="1953"/>
        <v>718587.64000000036</v>
      </c>
      <c r="W1021" s="8">
        <f t="shared" si="1953"/>
        <v>0</v>
      </c>
      <c r="X1021" s="8">
        <f t="shared" si="1953"/>
        <v>0</v>
      </c>
      <c r="Y1021" s="8">
        <f t="shared" si="1953"/>
        <v>12689</v>
      </c>
      <c r="Z1021" s="8">
        <f t="shared" si="1953"/>
        <v>0</v>
      </c>
      <c r="AA1021" s="8"/>
      <c r="AC1021" s="11">
        <f t="shared" si="1902"/>
        <v>45571</v>
      </c>
      <c r="AD1021" s="8">
        <f t="shared" si="1903"/>
        <v>14988</v>
      </c>
      <c r="AE1021" s="8">
        <f t="shared" si="1904"/>
        <v>1926117.6099999996</v>
      </c>
      <c r="AF1021" s="8">
        <f t="shared" si="1905"/>
        <v>14368.210000000005</v>
      </c>
      <c r="AG1021" s="8">
        <f t="shared" si="1906"/>
        <v>0</v>
      </c>
      <c r="AH1021" s="8">
        <f t="shared" si="1907"/>
        <v>15102.770000000015</v>
      </c>
      <c r="AI1021" s="8">
        <f t="shared" si="1908"/>
        <v>132</v>
      </c>
      <c r="AJ1021" s="8"/>
      <c r="AL1021" s="11">
        <f t="shared" si="1909"/>
        <v>45571</v>
      </c>
      <c r="AM1021" s="8">
        <f t="shared" si="1910"/>
        <v>12388</v>
      </c>
      <c r="AN1021" s="8">
        <f t="shared" si="1911"/>
        <v>1636416.1899999997</v>
      </c>
      <c r="AO1021" s="8">
        <f t="shared" si="1912"/>
        <v>4924.84</v>
      </c>
      <c r="AP1021" s="8">
        <f t="shared" si="1913"/>
        <v>0</v>
      </c>
      <c r="AQ1021" s="8">
        <f t="shared" si="1914"/>
        <v>16815.900000000009</v>
      </c>
      <c r="AR1021" s="8">
        <f t="shared" si="1915"/>
        <v>22</v>
      </c>
      <c r="AS1021" s="8"/>
      <c r="AU1021" s="11">
        <f t="shared" si="1916"/>
        <v>45571</v>
      </c>
      <c r="AV1021" s="8">
        <f t="shared" si="1954"/>
        <v>11714</v>
      </c>
      <c r="AW1021" s="8">
        <f t="shared" si="1954"/>
        <v>1026390.6599999995</v>
      </c>
      <c r="AX1021" s="8">
        <f t="shared" si="1954"/>
        <v>0</v>
      </c>
      <c r="AY1021" s="8">
        <f t="shared" si="1954"/>
        <v>8263.5699999999961</v>
      </c>
      <c r="AZ1021" s="8">
        <f t="shared" si="1954"/>
        <v>-634.07999999999993</v>
      </c>
      <c r="BA1021" s="8">
        <f t="shared" si="1954"/>
        <v>41</v>
      </c>
      <c r="BB1021" s="8"/>
      <c r="BD1021" s="11">
        <f t="shared" si="1918"/>
        <v>45571</v>
      </c>
      <c r="BE1021" s="8">
        <f t="shared" si="1955"/>
        <v>13126</v>
      </c>
      <c r="BF1021" s="8">
        <f t="shared" si="1955"/>
        <v>1720162.0699999996</v>
      </c>
      <c r="BG1021" s="8">
        <f t="shared" si="1955"/>
        <v>7324.9900000000016</v>
      </c>
      <c r="BH1021" s="8">
        <f t="shared" si="1955"/>
        <v>0</v>
      </c>
      <c r="BI1021" s="8">
        <f t="shared" si="1955"/>
        <v>6048.299999999992</v>
      </c>
      <c r="BJ1021" s="8">
        <f t="shared" si="1955"/>
        <v>2515</v>
      </c>
      <c r="BK1021" s="8"/>
      <c r="BM1021" s="11">
        <f t="shared" si="1920"/>
        <v>45571</v>
      </c>
      <c r="BN1021" s="8">
        <f t="shared" si="1956"/>
        <v>14128</v>
      </c>
      <c r="BO1021" s="8">
        <f t="shared" si="1956"/>
        <v>1859782.9000000001</v>
      </c>
      <c r="BP1021" s="8">
        <f t="shared" si="1956"/>
        <v>9057.3200000000033</v>
      </c>
      <c r="BQ1021" s="8">
        <f t="shared" si="1956"/>
        <v>0</v>
      </c>
      <c r="BR1021" s="8">
        <f t="shared" si="1956"/>
        <v>36397.340000000004</v>
      </c>
      <c r="BS1021" s="8">
        <f t="shared" si="1956"/>
        <v>194</v>
      </c>
      <c r="BT1021" s="8"/>
      <c r="BV1021" s="11">
        <f t="shared" si="1922"/>
        <v>45571</v>
      </c>
      <c r="BW1021" s="8">
        <f t="shared" si="1957"/>
        <v>7462</v>
      </c>
      <c r="BX1021" s="8">
        <f t="shared" si="1957"/>
        <v>591283.17999999993</v>
      </c>
      <c r="BY1021" s="8">
        <f t="shared" si="1957"/>
        <v>8291.2599999999984</v>
      </c>
      <c r="BZ1021" s="8">
        <f t="shared" si="1957"/>
        <v>0</v>
      </c>
      <c r="CA1021" s="8">
        <f t="shared" si="1957"/>
        <v>7489.9400000000005</v>
      </c>
      <c r="CB1021" s="8">
        <f t="shared" si="1957"/>
        <v>34</v>
      </c>
      <c r="CC1021" s="8"/>
      <c r="CE1021" s="11">
        <f t="shared" si="1924"/>
        <v>45571</v>
      </c>
      <c r="CF1021" s="8">
        <f t="shared" si="1958"/>
        <v>9717</v>
      </c>
      <c r="CG1021" s="8">
        <f t="shared" si="1958"/>
        <v>1214826.9000000001</v>
      </c>
      <c r="CH1021" s="8">
        <f t="shared" si="1958"/>
        <v>4128.8500000000004</v>
      </c>
      <c r="CI1021" s="8">
        <f t="shared" si="1958"/>
        <v>25</v>
      </c>
      <c r="CJ1021" s="8">
        <f t="shared" si="1958"/>
        <v>293.23</v>
      </c>
      <c r="CK1021" s="8">
        <f t="shared" si="1958"/>
        <v>98</v>
      </c>
      <c r="CL1021" s="8"/>
      <c r="CN1021" s="11">
        <f t="shared" si="1926"/>
        <v>45571</v>
      </c>
      <c r="CO1021" s="8">
        <f t="shared" si="1959"/>
        <v>18351</v>
      </c>
      <c r="CP1021" s="8">
        <f t="shared" si="1959"/>
        <v>2087887.9700000011</v>
      </c>
      <c r="CQ1021" s="8">
        <f t="shared" si="1959"/>
        <v>19187.580000000002</v>
      </c>
      <c r="CR1021" s="8">
        <f t="shared" si="1959"/>
        <v>111693.21000000012</v>
      </c>
      <c r="CS1021" s="8">
        <f t="shared" si="1959"/>
        <v>14303.579999999998</v>
      </c>
      <c r="CT1021" s="8">
        <f t="shared" si="1959"/>
        <v>784</v>
      </c>
      <c r="CU1021" s="8"/>
      <c r="CW1021" s="11">
        <f t="shared" si="1928"/>
        <v>45571</v>
      </c>
      <c r="CX1021" s="8">
        <f t="shared" si="1960"/>
        <v>2942</v>
      </c>
      <c r="CY1021" s="8">
        <f t="shared" si="1960"/>
        <v>188834.02000000011</v>
      </c>
      <c r="CZ1021" s="8">
        <f t="shared" si="1960"/>
        <v>-4.5</v>
      </c>
      <c r="DA1021" s="8">
        <f t="shared" si="1960"/>
        <v>1142</v>
      </c>
      <c r="DB1021" s="8">
        <f t="shared" si="1960"/>
        <v>6971.76</v>
      </c>
      <c r="DC1021" s="8">
        <f t="shared" si="1960"/>
        <v>36</v>
      </c>
      <c r="DD1021" s="8"/>
      <c r="DF1021" s="11">
        <f t="shared" si="1930"/>
        <v>45571</v>
      </c>
      <c r="DG1021" s="8">
        <f t="shared" si="1931"/>
        <v>0</v>
      </c>
      <c r="DH1021" s="8">
        <f t="shared" si="1932"/>
        <v>0</v>
      </c>
      <c r="DI1021" s="8">
        <f t="shared" si="1933"/>
        <v>0</v>
      </c>
      <c r="DJ1021" s="8">
        <f t="shared" si="1934"/>
        <v>0</v>
      </c>
      <c r="DK1021" s="8">
        <f t="shared" si="1935"/>
        <v>0</v>
      </c>
      <c r="DL1021" s="8">
        <f t="shared" si="1936"/>
        <v>0</v>
      </c>
      <c r="DM1021" s="8"/>
      <c r="DO1021" s="11">
        <f t="shared" si="1937"/>
        <v>45571</v>
      </c>
      <c r="DP1021" s="8">
        <f t="shared" si="1938"/>
        <v>0</v>
      </c>
      <c r="DQ1021" s="8">
        <f t="shared" si="1939"/>
        <v>0</v>
      </c>
      <c r="DR1021" s="8">
        <f t="shared" si="1940"/>
        <v>0</v>
      </c>
      <c r="DS1021" s="8">
        <f t="shared" si="1941"/>
        <v>0</v>
      </c>
      <c r="DT1021" s="8">
        <f t="shared" si="1942"/>
        <v>0</v>
      </c>
      <c r="DU1021" s="8">
        <f t="shared" si="1943"/>
        <v>0</v>
      </c>
      <c r="DV1021" s="8"/>
      <c r="DX1021" s="11">
        <f t="shared" si="1944"/>
        <v>45571</v>
      </c>
      <c r="DY1021" s="8">
        <f t="shared" si="1945"/>
        <v>0</v>
      </c>
      <c r="DZ1021" s="8">
        <f t="shared" si="1946"/>
        <v>0</v>
      </c>
      <c r="EA1021" s="8">
        <f t="shared" si="1947"/>
        <v>0</v>
      </c>
      <c r="EB1021" s="8">
        <f t="shared" si="1948"/>
        <v>0</v>
      </c>
      <c r="EC1021" s="8">
        <f t="shared" si="1949"/>
        <v>0</v>
      </c>
      <c r="ED1021" s="8">
        <f t="shared" si="1950"/>
        <v>0</v>
      </c>
      <c r="EE1021" s="8"/>
    </row>
    <row r="1022" spans="2:135" x14ac:dyDescent="0.3">
      <c r="B1022" s="11">
        <f t="shared" si="1896"/>
        <v>45572</v>
      </c>
      <c r="C1022" s="8">
        <f t="shared" si="1951"/>
        <v>12358</v>
      </c>
      <c r="D1022" s="8">
        <f t="shared" si="1951"/>
        <v>1819944.5599999996</v>
      </c>
      <c r="E1022" s="8">
        <f t="shared" si="1951"/>
        <v>0</v>
      </c>
      <c r="F1022" s="8">
        <f t="shared" si="1951"/>
        <v>8594.9</v>
      </c>
      <c r="G1022" s="8">
        <f t="shared" si="1951"/>
        <v>14216.220000000001</v>
      </c>
      <c r="H1022" s="8">
        <f t="shared" si="1951"/>
        <v>94</v>
      </c>
      <c r="I1022" s="8"/>
      <c r="K1022" s="11">
        <f t="shared" si="1898"/>
        <v>45572</v>
      </c>
      <c r="L1022" s="8">
        <f t="shared" si="1952"/>
        <v>10535</v>
      </c>
      <c r="M1022" s="8">
        <f t="shared" si="1952"/>
        <v>1474025.8100000003</v>
      </c>
      <c r="N1022" s="8">
        <f t="shared" si="1952"/>
        <v>6126.7900000000045</v>
      </c>
      <c r="O1022" s="8">
        <f t="shared" si="1952"/>
        <v>0</v>
      </c>
      <c r="P1022" s="8">
        <f t="shared" si="1952"/>
        <v>7956.4899999999952</v>
      </c>
      <c r="Q1022" s="8">
        <f t="shared" si="1952"/>
        <v>12</v>
      </c>
      <c r="R1022" s="8"/>
      <c r="T1022" s="11">
        <f t="shared" si="1900"/>
        <v>45572</v>
      </c>
      <c r="U1022" s="8">
        <f t="shared" si="1953"/>
        <v>7069</v>
      </c>
      <c r="V1022" s="8">
        <f t="shared" si="1953"/>
        <v>723653.40000000037</v>
      </c>
      <c r="W1022" s="8">
        <f t="shared" si="1953"/>
        <v>0</v>
      </c>
      <c r="X1022" s="8">
        <f t="shared" si="1953"/>
        <v>0</v>
      </c>
      <c r="Y1022" s="8">
        <f t="shared" si="1953"/>
        <v>12734</v>
      </c>
      <c r="Z1022" s="8">
        <f t="shared" si="1953"/>
        <v>0</v>
      </c>
      <c r="AA1022" s="8"/>
      <c r="AC1022" s="11">
        <f t="shared" si="1902"/>
        <v>45572</v>
      </c>
      <c r="AD1022" s="8">
        <f t="shared" si="1903"/>
        <v>15044</v>
      </c>
      <c r="AE1022" s="8">
        <f t="shared" si="1904"/>
        <v>1933253.0399999996</v>
      </c>
      <c r="AF1022" s="8">
        <f t="shared" si="1905"/>
        <v>14428.360000000004</v>
      </c>
      <c r="AG1022" s="8">
        <f t="shared" si="1906"/>
        <v>0</v>
      </c>
      <c r="AH1022" s="8">
        <f t="shared" si="1907"/>
        <v>15102.770000000015</v>
      </c>
      <c r="AI1022" s="8">
        <f t="shared" si="1908"/>
        <v>132</v>
      </c>
      <c r="AJ1022" s="8"/>
      <c r="AL1022" s="11">
        <f t="shared" si="1909"/>
        <v>45572</v>
      </c>
      <c r="AM1022" s="8">
        <f t="shared" si="1910"/>
        <v>12418</v>
      </c>
      <c r="AN1022" s="8">
        <f t="shared" si="1911"/>
        <v>1640489.0099999998</v>
      </c>
      <c r="AO1022" s="8">
        <f t="shared" si="1912"/>
        <v>4924.84</v>
      </c>
      <c r="AP1022" s="8">
        <f t="shared" si="1913"/>
        <v>0</v>
      </c>
      <c r="AQ1022" s="8">
        <f t="shared" si="1914"/>
        <v>16761.820000000007</v>
      </c>
      <c r="AR1022" s="8">
        <f t="shared" si="1915"/>
        <v>22</v>
      </c>
      <c r="AS1022" s="8"/>
      <c r="AU1022" s="11">
        <f t="shared" si="1916"/>
        <v>45572</v>
      </c>
      <c r="AV1022" s="8">
        <f t="shared" si="1954"/>
        <v>11764</v>
      </c>
      <c r="AW1022" s="8">
        <f t="shared" si="1954"/>
        <v>1031085.6199999994</v>
      </c>
      <c r="AX1022" s="8">
        <f t="shared" si="1954"/>
        <v>0</v>
      </c>
      <c r="AY1022" s="8">
        <f t="shared" si="1954"/>
        <v>8302.5699999999961</v>
      </c>
      <c r="AZ1022" s="8">
        <f t="shared" si="1954"/>
        <v>-634.07999999999993</v>
      </c>
      <c r="BA1022" s="8">
        <f t="shared" si="1954"/>
        <v>41</v>
      </c>
      <c r="BB1022" s="8"/>
      <c r="BD1022" s="11">
        <f t="shared" si="1918"/>
        <v>45572</v>
      </c>
      <c r="BE1022" s="8">
        <f t="shared" si="1955"/>
        <v>13168</v>
      </c>
      <c r="BF1022" s="8">
        <f t="shared" si="1955"/>
        <v>1726082.0899999996</v>
      </c>
      <c r="BG1022" s="8">
        <f t="shared" si="1955"/>
        <v>7342.5400000000018</v>
      </c>
      <c r="BH1022" s="8">
        <f t="shared" si="1955"/>
        <v>0</v>
      </c>
      <c r="BI1022" s="8">
        <f t="shared" si="1955"/>
        <v>6048.299999999992</v>
      </c>
      <c r="BJ1022" s="8">
        <f t="shared" si="1955"/>
        <v>2533</v>
      </c>
      <c r="BK1022" s="8"/>
      <c r="BM1022" s="11">
        <f t="shared" si="1920"/>
        <v>45572</v>
      </c>
      <c r="BN1022" s="8">
        <f t="shared" si="1956"/>
        <v>14180</v>
      </c>
      <c r="BO1022" s="8">
        <f t="shared" si="1956"/>
        <v>1866302.8</v>
      </c>
      <c r="BP1022" s="8">
        <f t="shared" si="1956"/>
        <v>9095.4600000000028</v>
      </c>
      <c r="BQ1022" s="8">
        <f t="shared" si="1956"/>
        <v>0</v>
      </c>
      <c r="BR1022" s="8">
        <f t="shared" si="1956"/>
        <v>36397.340000000004</v>
      </c>
      <c r="BS1022" s="8">
        <f t="shared" si="1956"/>
        <v>197</v>
      </c>
      <c r="BT1022" s="8"/>
      <c r="BV1022" s="11">
        <f t="shared" si="1922"/>
        <v>45572</v>
      </c>
      <c r="BW1022" s="8">
        <f t="shared" si="1957"/>
        <v>7462</v>
      </c>
      <c r="BX1022" s="8">
        <f t="shared" si="1957"/>
        <v>591283.17999999993</v>
      </c>
      <c r="BY1022" s="8">
        <f t="shared" si="1957"/>
        <v>8291.2599999999984</v>
      </c>
      <c r="BZ1022" s="8">
        <f t="shared" si="1957"/>
        <v>0</v>
      </c>
      <c r="CA1022" s="8">
        <f t="shared" si="1957"/>
        <v>7489.9400000000005</v>
      </c>
      <c r="CB1022" s="8">
        <f t="shared" si="1957"/>
        <v>34</v>
      </c>
      <c r="CC1022" s="8"/>
      <c r="CE1022" s="11">
        <f t="shared" si="1924"/>
        <v>45572</v>
      </c>
      <c r="CF1022" s="8">
        <f t="shared" si="1958"/>
        <v>9772</v>
      </c>
      <c r="CG1022" s="8">
        <f t="shared" si="1958"/>
        <v>1221863.54</v>
      </c>
      <c r="CH1022" s="8">
        <f t="shared" si="1958"/>
        <v>4183.3500000000004</v>
      </c>
      <c r="CI1022" s="8">
        <f t="shared" si="1958"/>
        <v>25</v>
      </c>
      <c r="CJ1022" s="8">
        <f t="shared" si="1958"/>
        <v>293.23</v>
      </c>
      <c r="CK1022" s="8">
        <f t="shared" si="1958"/>
        <v>98</v>
      </c>
      <c r="CL1022" s="8"/>
      <c r="CN1022" s="11">
        <f t="shared" si="1926"/>
        <v>45572</v>
      </c>
      <c r="CO1022" s="8">
        <f t="shared" si="1959"/>
        <v>18442</v>
      </c>
      <c r="CP1022" s="8">
        <f t="shared" si="1959"/>
        <v>2100207.8900000011</v>
      </c>
      <c r="CQ1022" s="8">
        <f t="shared" si="1959"/>
        <v>19241.580000000002</v>
      </c>
      <c r="CR1022" s="8">
        <f t="shared" si="1959"/>
        <v>112034.12000000013</v>
      </c>
      <c r="CS1022" s="8">
        <f t="shared" si="1959"/>
        <v>14341.579999999998</v>
      </c>
      <c r="CT1022" s="8">
        <f t="shared" si="1959"/>
        <v>784</v>
      </c>
      <c r="CU1022" s="8"/>
      <c r="CW1022" s="11">
        <f t="shared" si="1928"/>
        <v>45572</v>
      </c>
      <c r="CX1022" s="8">
        <f t="shared" si="1960"/>
        <v>2942</v>
      </c>
      <c r="CY1022" s="8">
        <f t="shared" si="1960"/>
        <v>188834.02000000011</v>
      </c>
      <c r="CZ1022" s="8">
        <f t="shared" si="1960"/>
        <v>-4.5</v>
      </c>
      <c r="DA1022" s="8">
        <f t="shared" si="1960"/>
        <v>1142</v>
      </c>
      <c r="DB1022" s="8">
        <f t="shared" si="1960"/>
        <v>6971.76</v>
      </c>
      <c r="DC1022" s="8">
        <f t="shared" si="1960"/>
        <v>36</v>
      </c>
      <c r="DD1022" s="8"/>
      <c r="DF1022" s="11">
        <f t="shared" si="1930"/>
        <v>45572</v>
      </c>
      <c r="DG1022" s="8">
        <f t="shared" si="1931"/>
        <v>0</v>
      </c>
      <c r="DH1022" s="8">
        <f t="shared" si="1932"/>
        <v>0</v>
      </c>
      <c r="DI1022" s="8">
        <f t="shared" si="1933"/>
        <v>0</v>
      </c>
      <c r="DJ1022" s="8">
        <f t="shared" si="1934"/>
        <v>0</v>
      </c>
      <c r="DK1022" s="8">
        <f t="shared" si="1935"/>
        <v>0</v>
      </c>
      <c r="DL1022" s="8">
        <f t="shared" si="1936"/>
        <v>0</v>
      </c>
      <c r="DM1022" s="8"/>
      <c r="DO1022" s="11">
        <f t="shared" si="1937"/>
        <v>45572</v>
      </c>
      <c r="DP1022" s="8">
        <f t="shared" si="1938"/>
        <v>0</v>
      </c>
      <c r="DQ1022" s="8">
        <f t="shared" si="1939"/>
        <v>0</v>
      </c>
      <c r="DR1022" s="8">
        <f t="shared" si="1940"/>
        <v>0</v>
      </c>
      <c r="DS1022" s="8">
        <f t="shared" si="1941"/>
        <v>0</v>
      </c>
      <c r="DT1022" s="8">
        <f t="shared" si="1942"/>
        <v>0</v>
      </c>
      <c r="DU1022" s="8">
        <f t="shared" si="1943"/>
        <v>0</v>
      </c>
      <c r="DV1022" s="8"/>
      <c r="DX1022" s="11">
        <f t="shared" si="1944"/>
        <v>45572</v>
      </c>
      <c r="DY1022" s="8">
        <f t="shared" si="1945"/>
        <v>0</v>
      </c>
      <c r="DZ1022" s="8">
        <f t="shared" si="1946"/>
        <v>0</v>
      </c>
      <c r="EA1022" s="8">
        <f t="shared" si="1947"/>
        <v>0</v>
      </c>
      <c r="EB1022" s="8">
        <f t="shared" si="1948"/>
        <v>0</v>
      </c>
      <c r="EC1022" s="8">
        <f t="shared" si="1949"/>
        <v>0</v>
      </c>
      <c r="ED1022" s="8">
        <f t="shared" si="1950"/>
        <v>0</v>
      </c>
      <c r="EE1022" s="8"/>
    </row>
    <row r="1023" spans="2:135" x14ac:dyDescent="0.3">
      <c r="B1023" s="11">
        <f t="shared" si="1896"/>
        <v>45573</v>
      </c>
      <c r="C1023" s="8">
        <f t="shared" si="1951"/>
        <v>12410</v>
      </c>
      <c r="D1023" s="8">
        <f t="shared" si="1951"/>
        <v>1835614.5399999996</v>
      </c>
      <c r="E1023" s="8">
        <f t="shared" si="1951"/>
        <v>0</v>
      </c>
      <c r="F1023" s="8">
        <f t="shared" si="1951"/>
        <v>8632.4</v>
      </c>
      <c r="G1023" s="8">
        <f t="shared" si="1951"/>
        <v>14751.220000000001</v>
      </c>
      <c r="H1023" s="8">
        <f t="shared" si="1951"/>
        <v>94</v>
      </c>
      <c r="I1023" s="8"/>
      <c r="K1023" s="11">
        <f t="shared" si="1898"/>
        <v>45573</v>
      </c>
      <c r="L1023" s="8">
        <f t="shared" si="1952"/>
        <v>10604</v>
      </c>
      <c r="M1023" s="8">
        <f t="shared" si="1952"/>
        <v>1485950.4600000002</v>
      </c>
      <c r="N1023" s="8">
        <f t="shared" si="1952"/>
        <v>6192.8200000000043</v>
      </c>
      <c r="O1023" s="8">
        <f t="shared" si="1952"/>
        <v>0</v>
      </c>
      <c r="P1023" s="8">
        <f t="shared" si="1952"/>
        <v>7956.4899999999952</v>
      </c>
      <c r="Q1023" s="8">
        <f t="shared" si="1952"/>
        <v>12</v>
      </c>
      <c r="R1023" s="8"/>
      <c r="T1023" s="11">
        <f t="shared" si="1900"/>
        <v>45573</v>
      </c>
      <c r="U1023" s="8">
        <f t="shared" si="1953"/>
        <v>7104</v>
      </c>
      <c r="V1023" s="8">
        <f t="shared" si="1953"/>
        <v>725677.38000000035</v>
      </c>
      <c r="W1023" s="8">
        <f t="shared" si="1953"/>
        <v>0</v>
      </c>
      <c r="X1023" s="8">
        <f t="shared" si="1953"/>
        <v>0</v>
      </c>
      <c r="Y1023" s="8">
        <f t="shared" si="1953"/>
        <v>12766.45</v>
      </c>
      <c r="Z1023" s="8">
        <f t="shared" si="1953"/>
        <v>0</v>
      </c>
      <c r="AA1023" s="8"/>
      <c r="AC1023" s="11">
        <f t="shared" si="1902"/>
        <v>45573</v>
      </c>
      <c r="AD1023" s="8">
        <f t="shared" si="1903"/>
        <v>15107</v>
      </c>
      <c r="AE1023" s="8">
        <f t="shared" si="1904"/>
        <v>1942067.2899999996</v>
      </c>
      <c r="AF1023" s="8">
        <f t="shared" si="1905"/>
        <v>14465.380000000005</v>
      </c>
      <c r="AG1023" s="8">
        <f t="shared" si="1906"/>
        <v>0</v>
      </c>
      <c r="AH1023" s="8">
        <f t="shared" si="1907"/>
        <v>15537.770000000015</v>
      </c>
      <c r="AI1023" s="8">
        <f t="shared" si="1908"/>
        <v>132</v>
      </c>
      <c r="AJ1023" s="8"/>
      <c r="AL1023" s="11">
        <f t="shared" si="1909"/>
        <v>45573</v>
      </c>
      <c r="AM1023" s="8">
        <f t="shared" si="1910"/>
        <v>12454</v>
      </c>
      <c r="AN1023" s="8">
        <f t="shared" si="1911"/>
        <v>1646015.4099999997</v>
      </c>
      <c r="AO1023" s="8">
        <f t="shared" si="1912"/>
        <v>4924.84</v>
      </c>
      <c r="AP1023" s="8">
        <f t="shared" si="1913"/>
        <v>0</v>
      </c>
      <c r="AQ1023" s="8">
        <f t="shared" si="1914"/>
        <v>16761.820000000007</v>
      </c>
      <c r="AR1023" s="8">
        <f t="shared" si="1915"/>
        <v>22</v>
      </c>
      <c r="AS1023" s="8"/>
      <c r="AU1023" s="11">
        <f t="shared" si="1916"/>
        <v>45573</v>
      </c>
      <c r="AV1023" s="8">
        <f t="shared" si="1954"/>
        <v>11836</v>
      </c>
      <c r="AW1023" s="8">
        <f t="shared" si="1954"/>
        <v>1037046.2599999994</v>
      </c>
      <c r="AX1023" s="8">
        <f t="shared" si="1954"/>
        <v>0</v>
      </c>
      <c r="AY1023" s="8">
        <f t="shared" si="1954"/>
        <v>8341.5699999999961</v>
      </c>
      <c r="AZ1023" s="8">
        <f t="shared" si="1954"/>
        <v>-634.07999999999993</v>
      </c>
      <c r="BA1023" s="8">
        <f t="shared" si="1954"/>
        <v>41</v>
      </c>
      <c r="BB1023" s="8"/>
      <c r="BD1023" s="11">
        <f t="shared" si="1918"/>
        <v>45573</v>
      </c>
      <c r="BE1023" s="8">
        <f t="shared" si="1955"/>
        <v>13216</v>
      </c>
      <c r="BF1023" s="8">
        <f t="shared" si="1955"/>
        <v>1733268.5499999996</v>
      </c>
      <c r="BG1023" s="8">
        <f t="shared" si="1955"/>
        <v>7348.0800000000017</v>
      </c>
      <c r="BH1023" s="8">
        <f t="shared" si="1955"/>
        <v>0</v>
      </c>
      <c r="BI1023" s="8">
        <f t="shared" si="1955"/>
        <v>6058.1999999999916</v>
      </c>
      <c r="BJ1023" s="8">
        <f t="shared" si="1955"/>
        <v>2551</v>
      </c>
      <c r="BK1023" s="8"/>
      <c r="BM1023" s="11">
        <f t="shared" si="1920"/>
        <v>45573</v>
      </c>
      <c r="BN1023" s="8">
        <f t="shared" si="1956"/>
        <v>14233</v>
      </c>
      <c r="BO1023" s="8">
        <f t="shared" si="1956"/>
        <v>1872670.3</v>
      </c>
      <c r="BP1023" s="8">
        <f t="shared" si="1956"/>
        <v>9137.7800000000025</v>
      </c>
      <c r="BQ1023" s="8">
        <f t="shared" si="1956"/>
        <v>0</v>
      </c>
      <c r="BR1023" s="8">
        <f t="shared" si="1956"/>
        <v>36397.340000000004</v>
      </c>
      <c r="BS1023" s="8">
        <f t="shared" si="1956"/>
        <v>199</v>
      </c>
      <c r="BT1023" s="8"/>
      <c r="BV1023" s="11">
        <f t="shared" si="1922"/>
        <v>45573</v>
      </c>
      <c r="BW1023" s="8">
        <f t="shared" si="1957"/>
        <v>7462</v>
      </c>
      <c r="BX1023" s="8">
        <f t="shared" si="1957"/>
        <v>591283.17999999993</v>
      </c>
      <c r="BY1023" s="8">
        <f t="shared" si="1957"/>
        <v>8291.2599999999984</v>
      </c>
      <c r="BZ1023" s="8">
        <f t="shared" si="1957"/>
        <v>0</v>
      </c>
      <c r="CA1023" s="8">
        <f t="shared" si="1957"/>
        <v>7489.9400000000005</v>
      </c>
      <c r="CB1023" s="8">
        <f t="shared" si="1957"/>
        <v>34</v>
      </c>
      <c r="CC1023" s="8"/>
      <c r="CE1023" s="11">
        <f t="shared" si="1924"/>
        <v>45573</v>
      </c>
      <c r="CF1023" s="8">
        <f t="shared" si="1958"/>
        <v>9821</v>
      </c>
      <c r="CG1023" s="8">
        <f t="shared" si="1958"/>
        <v>1227649.05</v>
      </c>
      <c r="CH1023" s="8">
        <f t="shared" si="1958"/>
        <v>4211.3500000000004</v>
      </c>
      <c r="CI1023" s="8">
        <f t="shared" si="1958"/>
        <v>25</v>
      </c>
      <c r="CJ1023" s="8">
        <f t="shared" si="1958"/>
        <v>293.23</v>
      </c>
      <c r="CK1023" s="8">
        <f t="shared" si="1958"/>
        <v>98</v>
      </c>
      <c r="CL1023" s="8"/>
      <c r="CN1023" s="11">
        <f t="shared" si="1926"/>
        <v>45573</v>
      </c>
      <c r="CO1023" s="8">
        <f t="shared" si="1959"/>
        <v>18534</v>
      </c>
      <c r="CP1023" s="8">
        <f t="shared" si="1959"/>
        <v>2113889.1500000008</v>
      </c>
      <c r="CQ1023" s="8">
        <f t="shared" si="1959"/>
        <v>19447.530000000002</v>
      </c>
      <c r="CR1023" s="8">
        <f t="shared" si="1959"/>
        <v>112223.84000000013</v>
      </c>
      <c r="CS1023" s="8">
        <f t="shared" si="1959"/>
        <v>14523.579999999998</v>
      </c>
      <c r="CT1023" s="8">
        <f t="shared" si="1959"/>
        <v>784</v>
      </c>
      <c r="CU1023" s="8"/>
      <c r="CW1023" s="11">
        <f t="shared" si="1928"/>
        <v>45573</v>
      </c>
      <c r="CX1023" s="8">
        <f t="shared" si="1960"/>
        <v>2942</v>
      </c>
      <c r="CY1023" s="8">
        <f t="shared" si="1960"/>
        <v>188834.02000000011</v>
      </c>
      <c r="CZ1023" s="8">
        <f t="shared" si="1960"/>
        <v>-4.5</v>
      </c>
      <c r="DA1023" s="8">
        <f t="shared" si="1960"/>
        <v>1142</v>
      </c>
      <c r="DB1023" s="8">
        <f t="shared" si="1960"/>
        <v>6971.76</v>
      </c>
      <c r="DC1023" s="8">
        <f t="shared" si="1960"/>
        <v>36</v>
      </c>
      <c r="DD1023" s="8"/>
      <c r="DF1023" s="11">
        <f t="shared" si="1930"/>
        <v>45573</v>
      </c>
      <c r="DG1023" s="8">
        <f t="shared" si="1931"/>
        <v>0</v>
      </c>
      <c r="DH1023" s="8">
        <f t="shared" si="1932"/>
        <v>0</v>
      </c>
      <c r="DI1023" s="8">
        <f t="shared" si="1933"/>
        <v>0</v>
      </c>
      <c r="DJ1023" s="8">
        <f t="shared" si="1934"/>
        <v>0</v>
      </c>
      <c r="DK1023" s="8">
        <f t="shared" si="1935"/>
        <v>0</v>
      </c>
      <c r="DL1023" s="8">
        <f t="shared" si="1936"/>
        <v>0</v>
      </c>
      <c r="DM1023" s="8"/>
      <c r="DO1023" s="11">
        <f t="shared" si="1937"/>
        <v>45573</v>
      </c>
      <c r="DP1023" s="8">
        <f t="shared" si="1938"/>
        <v>0</v>
      </c>
      <c r="DQ1023" s="8">
        <f t="shared" si="1939"/>
        <v>0</v>
      </c>
      <c r="DR1023" s="8">
        <f t="shared" si="1940"/>
        <v>0</v>
      </c>
      <c r="DS1023" s="8">
        <f t="shared" si="1941"/>
        <v>0</v>
      </c>
      <c r="DT1023" s="8">
        <f t="shared" si="1942"/>
        <v>0</v>
      </c>
      <c r="DU1023" s="8">
        <f t="shared" si="1943"/>
        <v>0</v>
      </c>
      <c r="DV1023" s="8"/>
      <c r="DX1023" s="11">
        <f t="shared" si="1944"/>
        <v>45573</v>
      </c>
      <c r="DY1023" s="8">
        <f t="shared" si="1945"/>
        <v>0</v>
      </c>
      <c r="DZ1023" s="8">
        <f t="shared" si="1946"/>
        <v>0</v>
      </c>
      <c r="EA1023" s="8">
        <f t="shared" si="1947"/>
        <v>0</v>
      </c>
      <c r="EB1023" s="8">
        <f t="shared" si="1948"/>
        <v>0</v>
      </c>
      <c r="EC1023" s="8">
        <f t="shared" si="1949"/>
        <v>0</v>
      </c>
      <c r="ED1023" s="8">
        <f t="shared" si="1950"/>
        <v>0</v>
      </c>
      <c r="EE1023" s="8"/>
    </row>
    <row r="1024" spans="2:135" x14ac:dyDescent="0.3">
      <c r="B1024" s="11">
        <f t="shared" si="1896"/>
        <v>45574</v>
      </c>
      <c r="C1024" s="8">
        <f t="shared" si="1951"/>
        <v>12472</v>
      </c>
      <c r="D1024" s="8">
        <f t="shared" si="1951"/>
        <v>1856488.9599999995</v>
      </c>
      <c r="E1024" s="8">
        <f t="shared" si="1951"/>
        <v>0</v>
      </c>
      <c r="F1024" s="8">
        <f t="shared" si="1951"/>
        <v>8707.4</v>
      </c>
      <c r="G1024" s="8">
        <f t="shared" si="1951"/>
        <v>15401.220000000001</v>
      </c>
      <c r="H1024" s="8">
        <f t="shared" si="1951"/>
        <v>94</v>
      </c>
      <c r="I1024" s="8"/>
      <c r="K1024" s="11">
        <f t="shared" si="1898"/>
        <v>45574</v>
      </c>
      <c r="L1024" s="8">
        <f t="shared" si="1952"/>
        <v>10665</v>
      </c>
      <c r="M1024" s="8">
        <f t="shared" si="1952"/>
        <v>1495650.8200000003</v>
      </c>
      <c r="N1024" s="8">
        <f t="shared" si="1952"/>
        <v>6206.5000000000045</v>
      </c>
      <c r="O1024" s="8">
        <f t="shared" si="1952"/>
        <v>0</v>
      </c>
      <c r="P1024" s="8">
        <f t="shared" si="1952"/>
        <v>7956.4899999999952</v>
      </c>
      <c r="Q1024" s="8">
        <f t="shared" si="1952"/>
        <v>12</v>
      </c>
      <c r="R1024" s="8"/>
      <c r="T1024" s="11">
        <f t="shared" si="1900"/>
        <v>45574</v>
      </c>
      <c r="U1024" s="8">
        <f t="shared" si="1953"/>
        <v>7137</v>
      </c>
      <c r="V1024" s="8">
        <f t="shared" si="1953"/>
        <v>729225.48000000033</v>
      </c>
      <c r="W1024" s="8">
        <f t="shared" si="1953"/>
        <v>0</v>
      </c>
      <c r="X1024" s="8">
        <f t="shared" si="1953"/>
        <v>0</v>
      </c>
      <c r="Y1024" s="8">
        <f t="shared" si="1953"/>
        <v>12773.45</v>
      </c>
      <c r="Z1024" s="8">
        <f t="shared" si="1953"/>
        <v>0</v>
      </c>
      <c r="AA1024" s="8"/>
      <c r="AC1024" s="11">
        <f t="shared" si="1902"/>
        <v>45574</v>
      </c>
      <c r="AD1024" s="8">
        <f t="shared" si="1903"/>
        <v>15171</v>
      </c>
      <c r="AE1024" s="8">
        <f t="shared" si="1904"/>
        <v>1950479.9899999995</v>
      </c>
      <c r="AF1024" s="8">
        <f t="shared" si="1905"/>
        <v>14497.770000000004</v>
      </c>
      <c r="AG1024" s="8">
        <f t="shared" si="1906"/>
        <v>0</v>
      </c>
      <c r="AH1024" s="8">
        <f t="shared" si="1907"/>
        <v>15537.770000000015</v>
      </c>
      <c r="AI1024" s="8">
        <f t="shared" si="1908"/>
        <v>132</v>
      </c>
      <c r="AJ1024" s="8"/>
      <c r="AL1024" s="11">
        <f t="shared" si="1909"/>
        <v>45574</v>
      </c>
      <c r="AM1024" s="8">
        <f t="shared" si="1910"/>
        <v>12493</v>
      </c>
      <c r="AN1024" s="8">
        <f t="shared" si="1911"/>
        <v>1652079.4999999998</v>
      </c>
      <c r="AO1024" s="8">
        <f t="shared" si="1912"/>
        <v>4957.2300000000005</v>
      </c>
      <c r="AP1024" s="8">
        <f t="shared" si="1913"/>
        <v>0</v>
      </c>
      <c r="AQ1024" s="8">
        <f t="shared" si="1914"/>
        <v>16911.820000000007</v>
      </c>
      <c r="AR1024" s="8">
        <f t="shared" si="1915"/>
        <v>22</v>
      </c>
      <c r="AS1024" s="8"/>
      <c r="AU1024" s="11">
        <f t="shared" si="1916"/>
        <v>45574</v>
      </c>
      <c r="AV1024" s="8">
        <f t="shared" si="1954"/>
        <v>11900</v>
      </c>
      <c r="AW1024" s="8">
        <f t="shared" si="1954"/>
        <v>1043116.6499999994</v>
      </c>
      <c r="AX1024" s="8">
        <f t="shared" si="1954"/>
        <v>0</v>
      </c>
      <c r="AY1024" s="8">
        <f t="shared" si="1954"/>
        <v>8369.5699999999961</v>
      </c>
      <c r="AZ1024" s="8">
        <f t="shared" si="1954"/>
        <v>-634.07999999999993</v>
      </c>
      <c r="BA1024" s="8">
        <f t="shared" si="1954"/>
        <v>41</v>
      </c>
      <c r="BB1024" s="8"/>
      <c r="BD1024" s="11">
        <f t="shared" si="1918"/>
        <v>45574</v>
      </c>
      <c r="BE1024" s="8">
        <f t="shared" si="1955"/>
        <v>13271</v>
      </c>
      <c r="BF1024" s="8">
        <f t="shared" si="1955"/>
        <v>1742002.7399999995</v>
      </c>
      <c r="BG1024" s="8">
        <f t="shared" si="1955"/>
        <v>7362.8600000000015</v>
      </c>
      <c r="BH1024" s="8">
        <f t="shared" si="1955"/>
        <v>0</v>
      </c>
      <c r="BI1024" s="8">
        <f t="shared" si="1955"/>
        <v>6058.1999999999916</v>
      </c>
      <c r="BJ1024" s="8">
        <f t="shared" si="1955"/>
        <v>2569</v>
      </c>
      <c r="BK1024" s="8"/>
      <c r="BM1024" s="11">
        <f t="shared" si="1920"/>
        <v>45574</v>
      </c>
      <c r="BN1024" s="8">
        <f t="shared" si="1956"/>
        <v>14291</v>
      </c>
      <c r="BO1024" s="8">
        <f t="shared" si="1956"/>
        <v>1879523.4000000001</v>
      </c>
      <c r="BP1024" s="8">
        <f t="shared" si="1956"/>
        <v>9171.2700000000023</v>
      </c>
      <c r="BQ1024" s="8">
        <f t="shared" si="1956"/>
        <v>0</v>
      </c>
      <c r="BR1024" s="8">
        <f t="shared" si="1956"/>
        <v>36552.29</v>
      </c>
      <c r="BS1024" s="8">
        <f t="shared" si="1956"/>
        <v>201</v>
      </c>
      <c r="BT1024" s="8"/>
      <c r="BV1024" s="11">
        <f t="shared" si="1922"/>
        <v>45574</v>
      </c>
      <c r="BW1024" s="8">
        <f t="shared" si="1957"/>
        <v>7462</v>
      </c>
      <c r="BX1024" s="8">
        <f t="shared" si="1957"/>
        <v>591283.17999999993</v>
      </c>
      <c r="BY1024" s="8">
        <f t="shared" si="1957"/>
        <v>8291.2599999999984</v>
      </c>
      <c r="BZ1024" s="8">
        <f t="shared" si="1957"/>
        <v>0</v>
      </c>
      <c r="CA1024" s="8">
        <f t="shared" si="1957"/>
        <v>7489.9400000000005</v>
      </c>
      <c r="CB1024" s="8">
        <f t="shared" si="1957"/>
        <v>34</v>
      </c>
      <c r="CC1024" s="8"/>
      <c r="CE1024" s="11">
        <f t="shared" si="1924"/>
        <v>45574</v>
      </c>
      <c r="CF1024" s="8">
        <f t="shared" si="1958"/>
        <v>9858</v>
      </c>
      <c r="CG1024" s="8">
        <f t="shared" si="1958"/>
        <v>1232000.8600000001</v>
      </c>
      <c r="CH1024" s="8">
        <f t="shared" si="1958"/>
        <v>4240.8500000000004</v>
      </c>
      <c r="CI1024" s="8">
        <f t="shared" si="1958"/>
        <v>25</v>
      </c>
      <c r="CJ1024" s="8">
        <f t="shared" si="1958"/>
        <v>293.23</v>
      </c>
      <c r="CK1024" s="8">
        <f t="shared" si="1958"/>
        <v>98</v>
      </c>
      <c r="CL1024" s="8"/>
      <c r="CN1024" s="11">
        <f t="shared" si="1926"/>
        <v>45574</v>
      </c>
      <c r="CO1024" s="8">
        <f t="shared" si="1959"/>
        <v>18618</v>
      </c>
      <c r="CP1024" s="8">
        <f t="shared" si="1959"/>
        <v>2125723.1500000008</v>
      </c>
      <c r="CQ1024" s="8">
        <f t="shared" si="1959"/>
        <v>19484.030000000002</v>
      </c>
      <c r="CR1024" s="8">
        <f t="shared" si="1959"/>
        <v>112442.78000000013</v>
      </c>
      <c r="CS1024" s="8">
        <f t="shared" si="1959"/>
        <v>14548.579999999998</v>
      </c>
      <c r="CT1024" s="8">
        <f t="shared" si="1959"/>
        <v>784</v>
      </c>
      <c r="CU1024" s="8"/>
      <c r="CW1024" s="11">
        <f t="shared" si="1928"/>
        <v>45574</v>
      </c>
      <c r="CX1024" s="8">
        <f t="shared" si="1960"/>
        <v>2942</v>
      </c>
      <c r="CY1024" s="8">
        <f t="shared" si="1960"/>
        <v>188834.02000000011</v>
      </c>
      <c r="CZ1024" s="8">
        <f t="shared" si="1960"/>
        <v>-4.5</v>
      </c>
      <c r="DA1024" s="8">
        <f t="shared" si="1960"/>
        <v>1142</v>
      </c>
      <c r="DB1024" s="8">
        <f t="shared" si="1960"/>
        <v>6971.76</v>
      </c>
      <c r="DC1024" s="8">
        <f t="shared" si="1960"/>
        <v>36</v>
      </c>
      <c r="DD1024" s="8"/>
      <c r="DF1024" s="11">
        <f t="shared" si="1930"/>
        <v>45574</v>
      </c>
      <c r="DG1024" s="8">
        <f t="shared" si="1931"/>
        <v>0</v>
      </c>
      <c r="DH1024" s="8">
        <f t="shared" si="1932"/>
        <v>0</v>
      </c>
      <c r="DI1024" s="8">
        <f t="shared" si="1933"/>
        <v>0</v>
      </c>
      <c r="DJ1024" s="8">
        <f t="shared" si="1934"/>
        <v>0</v>
      </c>
      <c r="DK1024" s="8">
        <f t="shared" si="1935"/>
        <v>0</v>
      </c>
      <c r="DL1024" s="8">
        <f t="shared" si="1936"/>
        <v>0</v>
      </c>
      <c r="DM1024" s="8"/>
      <c r="DO1024" s="11">
        <f t="shared" si="1937"/>
        <v>45574</v>
      </c>
      <c r="DP1024" s="8">
        <f t="shared" si="1938"/>
        <v>0</v>
      </c>
      <c r="DQ1024" s="8">
        <f t="shared" si="1939"/>
        <v>0</v>
      </c>
      <c r="DR1024" s="8">
        <f t="shared" si="1940"/>
        <v>0</v>
      </c>
      <c r="DS1024" s="8">
        <f t="shared" si="1941"/>
        <v>0</v>
      </c>
      <c r="DT1024" s="8">
        <f t="shared" si="1942"/>
        <v>0</v>
      </c>
      <c r="DU1024" s="8">
        <f t="shared" si="1943"/>
        <v>0</v>
      </c>
      <c r="DV1024" s="8"/>
      <c r="DX1024" s="11">
        <f t="shared" si="1944"/>
        <v>45574</v>
      </c>
      <c r="DY1024" s="8">
        <f t="shared" si="1945"/>
        <v>0</v>
      </c>
      <c r="DZ1024" s="8">
        <f t="shared" si="1946"/>
        <v>0</v>
      </c>
      <c r="EA1024" s="8">
        <f t="shared" si="1947"/>
        <v>0</v>
      </c>
      <c r="EB1024" s="8">
        <f t="shared" si="1948"/>
        <v>0</v>
      </c>
      <c r="EC1024" s="8">
        <f t="shared" si="1949"/>
        <v>0</v>
      </c>
      <c r="ED1024" s="8">
        <f t="shared" si="1950"/>
        <v>0</v>
      </c>
      <c r="EE1024" s="8"/>
    </row>
    <row r="1025" spans="2:135" x14ac:dyDescent="0.3">
      <c r="B1025" s="11">
        <f t="shared" si="1896"/>
        <v>45575</v>
      </c>
      <c r="C1025" s="8">
        <f t="shared" si="1951"/>
        <v>12532</v>
      </c>
      <c r="D1025" s="8">
        <f t="shared" si="1951"/>
        <v>1881877.7399999995</v>
      </c>
      <c r="E1025" s="8">
        <f t="shared" si="1951"/>
        <v>0</v>
      </c>
      <c r="F1025" s="8">
        <f t="shared" si="1951"/>
        <v>8765.9</v>
      </c>
      <c r="G1025" s="8">
        <f t="shared" si="1951"/>
        <v>16111.220000000001</v>
      </c>
      <c r="H1025" s="8">
        <f t="shared" si="1951"/>
        <v>94</v>
      </c>
      <c r="I1025" s="8"/>
      <c r="K1025" s="11">
        <f t="shared" si="1898"/>
        <v>45575</v>
      </c>
      <c r="L1025" s="8">
        <f t="shared" si="1952"/>
        <v>10707</v>
      </c>
      <c r="M1025" s="8">
        <f t="shared" si="1952"/>
        <v>1502049.3600000003</v>
      </c>
      <c r="N1025" s="8">
        <f t="shared" si="1952"/>
        <v>6224.4300000000048</v>
      </c>
      <c r="O1025" s="8">
        <f t="shared" si="1952"/>
        <v>0</v>
      </c>
      <c r="P1025" s="8">
        <f t="shared" si="1952"/>
        <v>7956.4899999999952</v>
      </c>
      <c r="Q1025" s="8">
        <f t="shared" si="1952"/>
        <v>12</v>
      </c>
      <c r="R1025" s="8"/>
      <c r="T1025" s="11">
        <f t="shared" si="1900"/>
        <v>45575</v>
      </c>
      <c r="U1025" s="8">
        <f t="shared" si="1953"/>
        <v>7174</v>
      </c>
      <c r="V1025" s="8">
        <f t="shared" si="1953"/>
        <v>733445.04000000039</v>
      </c>
      <c r="W1025" s="8">
        <f t="shared" si="1953"/>
        <v>0</v>
      </c>
      <c r="X1025" s="8">
        <f t="shared" si="1953"/>
        <v>0</v>
      </c>
      <c r="Y1025" s="8">
        <f t="shared" si="1953"/>
        <v>12829.2</v>
      </c>
      <c r="Z1025" s="8">
        <f t="shared" si="1953"/>
        <v>0</v>
      </c>
      <c r="AA1025" s="8"/>
      <c r="AC1025" s="11">
        <f t="shared" si="1902"/>
        <v>45575</v>
      </c>
      <c r="AD1025" s="8">
        <f t="shared" si="1903"/>
        <v>15227</v>
      </c>
      <c r="AE1025" s="8">
        <f t="shared" si="1904"/>
        <v>1958229.0999999996</v>
      </c>
      <c r="AF1025" s="8">
        <f t="shared" si="1905"/>
        <v>14524.610000000004</v>
      </c>
      <c r="AG1025" s="8">
        <f t="shared" si="1906"/>
        <v>0</v>
      </c>
      <c r="AH1025" s="8">
        <f t="shared" si="1907"/>
        <v>15656.770000000015</v>
      </c>
      <c r="AI1025" s="8">
        <f t="shared" si="1908"/>
        <v>132</v>
      </c>
      <c r="AJ1025" s="8"/>
      <c r="AL1025" s="11">
        <f t="shared" si="1909"/>
        <v>45575</v>
      </c>
      <c r="AM1025" s="8">
        <f t="shared" si="1910"/>
        <v>12519</v>
      </c>
      <c r="AN1025" s="8">
        <f t="shared" si="1911"/>
        <v>1656158.5999999999</v>
      </c>
      <c r="AO1025" s="8">
        <f t="shared" si="1912"/>
        <v>4975.7400000000007</v>
      </c>
      <c r="AP1025" s="8">
        <f t="shared" si="1913"/>
        <v>0</v>
      </c>
      <c r="AQ1025" s="8">
        <f t="shared" si="1914"/>
        <v>16911.820000000007</v>
      </c>
      <c r="AR1025" s="8">
        <f t="shared" si="1915"/>
        <v>22</v>
      </c>
      <c r="AS1025" s="8"/>
      <c r="AU1025" s="11">
        <f t="shared" si="1916"/>
        <v>45575</v>
      </c>
      <c r="AV1025" s="8">
        <f t="shared" si="1954"/>
        <v>11958</v>
      </c>
      <c r="AW1025" s="8">
        <f t="shared" si="1954"/>
        <v>1046384.4399999995</v>
      </c>
      <c r="AX1025" s="8">
        <f t="shared" si="1954"/>
        <v>0</v>
      </c>
      <c r="AY1025" s="8">
        <f t="shared" si="1954"/>
        <v>8390.5699999999961</v>
      </c>
      <c r="AZ1025" s="8">
        <f t="shared" si="1954"/>
        <v>-559.07999999999993</v>
      </c>
      <c r="BA1025" s="8">
        <f t="shared" si="1954"/>
        <v>41</v>
      </c>
      <c r="BB1025" s="8"/>
      <c r="BD1025" s="11">
        <f t="shared" si="1918"/>
        <v>45575</v>
      </c>
      <c r="BE1025" s="8">
        <f t="shared" si="1955"/>
        <v>13318</v>
      </c>
      <c r="BF1025" s="8">
        <f t="shared" si="1955"/>
        <v>1749276.2799999996</v>
      </c>
      <c r="BG1025" s="8">
        <f t="shared" si="1955"/>
        <v>7381.3300000000017</v>
      </c>
      <c r="BH1025" s="8">
        <f t="shared" si="1955"/>
        <v>0</v>
      </c>
      <c r="BI1025" s="8">
        <f t="shared" si="1955"/>
        <v>6102.3499999999913</v>
      </c>
      <c r="BJ1025" s="8">
        <f t="shared" si="1955"/>
        <v>2587</v>
      </c>
      <c r="BK1025" s="8"/>
      <c r="BM1025" s="11">
        <f t="shared" si="1920"/>
        <v>45575</v>
      </c>
      <c r="BN1025" s="8">
        <f t="shared" si="1956"/>
        <v>14339</v>
      </c>
      <c r="BO1025" s="8">
        <f t="shared" si="1956"/>
        <v>1885060.5100000002</v>
      </c>
      <c r="BP1025" s="8">
        <f t="shared" si="1956"/>
        <v>9201.0400000000027</v>
      </c>
      <c r="BQ1025" s="8">
        <f t="shared" si="1956"/>
        <v>0</v>
      </c>
      <c r="BR1025" s="8">
        <f t="shared" si="1956"/>
        <v>36552.29</v>
      </c>
      <c r="BS1025" s="8">
        <f t="shared" si="1956"/>
        <v>203</v>
      </c>
      <c r="BT1025" s="8"/>
      <c r="BV1025" s="11">
        <f t="shared" si="1922"/>
        <v>45575</v>
      </c>
      <c r="BW1025" s="8">
        <f t="shared" si="1957"/>
        <v>7462</v>
      </c>
      <c r="BX1025" s="8">
        <f t="shared" si="1957"/>
        <v>591283.17999999993</v>
      </c>
      <c r="BY1025" s="8">
        <f t="shared" si="1957"/>
        <v>8291.2599999999984</v>
      </c>
      <c r="BZ1025" s="8">
        <f t="shared" si="1957"/>
        <v>0</v>
      </c>
      <c r="CA1025" s="8">
        <f t="shared" si="1957"/>
        <v>7489.9400000000005</v>
      </c>
      <c r="CB1025" s="8">
        <f t="shared" si="1957"/>
        <v>34</v>
      </c>
      <c r="CC1025" s="8"/>
      <c r="CE1025" s="11">
        <f t="shared" si="1924"/>
        <v>45575</v>
      </c>
      <c r="CF1025" s="8">
        <f t="shared" si="1958"/>
        <v>9902</v>
      </c>
      <c r="CG1025" s="8">
        <f t="shared" si="1958"/>
        <v>1237934.6800000002</v>
      </c>
      <c r="CH1025" s="8">
        <f t="shared" si="1958"/>
        <v>4272.8500000000004</v>
      </c>
      <c r="CI1025" s="8">
        <f t="shared" si="1958"/>
        <v>25</v>
      </c>
      <c r="CJ1025" s="8">
        <f t="shared" si="1958"/>
        <v>293.23</v>
      </c>
      <c r="CK1025" s="8">
        <f t="shared" si="1958"/>
        <v>98</v>
      </c>
      <c r="CL1025" s="8"/>
      <c r="CN1025" s="11">
        <f t="shared" si="1926"/>
        <v>45575</v>
      </c>
      <c r="CO1025" s="8">
        <f t="shared" si="1959"/>
        <v>18692</v>
      </c>
      <c r="CP1025" s="8">
        <f t="shared" si="1959"/>
        <v>2134857.8900000011</v>
      </c>
      <c r="CQ1025" s="8">
        <f t="shared" si="1959"/>
        <v>19588.530000000002</v>
      </c>
      <c r="CR1025" s="8">
        <f t="shared" si="1959"/>
        <v>112750.96000000012</v>
      </c>
      <c r="CS1025" s="8">
        <f t="shared" si="1959"/>
        <v>14573.579999999998</v>
      </c>
      <c r="CT1025" s="8">
        <f t="shared" si="1959"/>
        <v>784</v>
      </c>
      <c r="CU1025" s="8"/>
      <c r="CW1025" s="11">
        <f t="shared" si="1928"/>
        <v>45575</v>
      </c>
      <c r="CX1025" s="8">
        <f t="shared" si="1960"/>
        <v>2942</v>
      </c>
      <c r="CY1025" s="8">
        <f t="shared" si="1960"/>
        <v>188834.02000000011</v>
      </c>
      <c r="CZ1025" s="8">
        <f t="shared" si="1960"/>
        <v>-4.5</v>
      </c>
      <c r="DA1025" s="8">
        <f t="shared" si="1960"/>
        <v>1142</v>
      </c>
      <c r="DB1025" s="8">
        <f t="shared" si="1960"/>
        <v>6971.76</v>
      </c>
      <c r="DC1025" s="8">
        <f t="shared" si="1960"/>
        <v>36</v>
      </c>
      <c r="DD1025" s="8"/>
      <c r="DF1025" s="11">
        <f t="shared" si="1930"/>
        <v>45575</v>
      </c>
      <c r="DG1025" s="8">
        <f t="shared" si="1931"/>
        <v>0</v>
      </c>
      <c r="DH1025" s="8">
        <f t="shared" si="1932"/>
        <v>0</v>
      </c>
      <c r="DI1025" s="8">
        <f t="shared" si="1933"/>
        <v>0</v>
      </c>
      <c r="DJ1025" s="8">
        <f t="shared" si="1934"/>
        <v>0</v>
      </c>
      <c r="DK1025" s="8">
        <f t="shared" si="1935"/>
        <v>0</v>
      </c>
      <c r="DL1025" s="8">
        <f t="shared" si="1936"/>
        <v>0</v>
      </c>
      <c r="DM1025" s="8"/>
      <c r="DO1025" s="11">
        <f t="shared" si="1937"/>
        <v>45575</v>
      </c>
      <c r="DP1025" s="8">
        <f t="shared" si="1938"/>
        <v>0</v>
      </c>
      <c r="DQ1025" s="8">
        <f t="shared" si="1939"/>
        <v>0</v>
      </c>
      <c r="DR1025" s="8">
        <f t="shared" si="1940"/>
        <v>0</v>
      </c>
      <c r="DS1025" s="8">
        <f t="shared" si="1941"/>
        <v>0</v>
      </c>
      <c r="DT1025" s="8">
        <f t="shared" si="1942"/>
        <v>0</v>
      </c>
      <c r="DU1025" s="8">
        <f t="shared" si="1943"/>
        <v>0</v>
      </c>
      <c r="DV1025" s="8"/>
      <c r="DX1025" s="11">
        <f t="shared" si="1944"/>
        <v>45575</v>
      </c>
      <c r="DY1025" s="8">
        <f t="shared" si="1945"/>
        <v>0</v>
      </c>
      <c r="DZ1025" s="8">
        <f t="shared" si="1946"/>
        <v>0</v>
      </c>
      <c r="EA1025" s="8">
        <f t="shared" si="1947"/>
        <v>0</v>
      </c>
      <c r="EB1025" s="8">
        <f t="shared" si="1948"/>
        <v>0</v>
      </c>
      <c r="EC1025" s="8">
        <f t="shared" si="1949"/>
        <v>0</v>
      </c>
      <c r="ED1025" s="8">
        <f t="shared" si="1950"/>
        <v>0</v>
      </c>
      <c r="EE1025" s="8"/>
    </row>
    <row r="1026" spans="2:135" x14ac:dyDescent="0.3">
      <c r="B1026" s="11">
        <f t="shared" si="1896"/>
        <v>45576</v>
      </c>
      <c r="C1026" s="8">
        <f t="shared" si="1951"/>
        <v>12594</v>
      </c>
      <c r="D1026" s="8">
        <f t="shared" si="1951"/>
        <v>1910553.9799999995</v>
      </c>
      <c r="E1026" s="8">
        <f t="shared" si="1951"/>
        <v>0</v>
      </c>
      <c r="F1026" s="8">
        <f t="shared" si="1951"/>
        <v>8824.4</v>
      </c>
      <c r="G1026" s="8">
        <f t="shared" si="1951"/>
        <v>17176.22</v>
      </c>
      <c r="H1026" s="8">
        <f t="shared" si="1951"/>
        <v>94</v>
      </c>
      <c r="I1026" s="8"/>
      <c r="K1026" s="11">
        <f t="shared" si="1898"/>
        <v>45576</v>
      </c>
      <c r="L1026" s="8">
        <f t="shared" si="1952"/>
        <v>10735</v>
      </c>
      <c r="M1026" s="8">
        <f t="shared" si="1952"/>
        <v>1506079.7100000004</v>
      </c>
      <c r="N1026" s="8">
        <f t="shared" si="1952"/>
        <v>6246.1300000000047</v>
      </c>
      <c r="O1026" s="8">
        <f t="shared" si="1952"/>
        <v>0</v>
      </c>
      <c r="P1026" s="8">
        <f t="shared" si="1952"/>
        <v>7956.4899999999952</v>
      </c>
      <c r="Q1026" s="8">
        <f t="shared" si="1952"/>
        <v>12</v>
      </c>
      <c r="R1026" s="8"/>
      <c r="T1026" s="11">
        <f t="shared" si="1900"/>
        <v>45576</v>
      </c>
      <c r="U1026" s="8">
        <f t="shared" si="1953"/>
        <v>7224</v>
      </c>
      <c r="V1026" s="8">
        <f t="shared" si="1953"/>
        <v>739790.78000000038</v>
      </c>
      <c r="W1026" s="8">
        <f t="shared" si="1953"/>
        <v>0</v>
      </c>
      <c r="X1026" s="8">
        <f t="shared" si="1953"/>
        <v>0</v>
      </c>
      <c r="Y1026" s="8">
        <f t="shared" si="1953"/>
        <v>12841.2</v>
      </c>
      <c r="Z1026" s="8">
        <f t="shared" si="1953"/>
        <v>0</v>
      </c>
      <c r="AA1026" s="8"/>
      <c r="AC1026" s="11">
        <f t="shared" si="1902"/>
        <v>45576</v>
      </c>
      <c r="AD1026" s="8">
        <f t="shared" si="1903"/>
        <v>15272</v>
      </c>
      <c r="AE1026" s="8">
        <f t="shared" si="1904"/>
        <v>1963711.3399999996</v>
      </c>
      <c r="AF1026" s="8">
        <f t="shared" si="1905"/>
        <v>14543.120000000004</v>
      </c>
      <c r="AG1026" s="8">
        <f t="shared" si="1906"/>
        <v>0</v>
      </c>
      <c r="AH1026" s="8">
        <f t="shared" si="1907"/>
        <v>15967.770000000015</v>
      </c>
      <c r="AI1026" s="8">
        <f t="shared" si="1908"/>
        <v>132</v>
      </c>
      <c r="AJ1026" s="8"/>
      <c r="AL1026" s="11">
        <f t="shared" si="1909"/>
        <v>45576</v>
      </c>
      <c r="AM1026" s="8">
        <f t="shared" si="1910"/>
        <v>12543</v>
      </c>
      <c r="AN1026" s="8">
        <f t="shared" si="1911"/>
        <v>1659406.9</v>
      </c>
      <c r="AO1026" s="8">
        <f t="shared" si="1912"/>
        <v>4984.0700000000006</v>
      </c>
      <c r="AP1026" s="8">
        <f t="shared" si="1913"/>
        <v>0</v>
      </c>
      <c r="AQ1026" s="8">
        <f t="shared" si="1914"/>
        <v>16968.420000000006</v>
      </c>
      <c r="AR1026" s="8">
        <f t="shared" si="1915"/>
        <v>22</v>
      </c>
      <c r="AS1026" s="8"/>
      <c r="AU1026" s="11">
        <f t="shared" si="1916"/>
        <v>45576</v>
      </c>
      <c r="AV1026" s="8">
        <f t="shared" si="1954"/>
        <v>12000</v>
      </c>
      <c r="AW1026" s="8">
        <f t="shared" si="1954"/>
        <v>1049405.0499999996</v>
      </c>
      <c r="AX1026" s="8">
        <f t="shared" si="1954"/>
        <v>0</v>
      </c>
      <c r="AY1026" s="8">
        <f t="shared" si="1954"/>
        <v>8399.5699999999961</v>
      </c>
      <c r="AZ1026" s="8">
        <f t="shared" si="1954"/>
        <v>-559.07999999999993</v>
      </c>
      <c r="BA1026" s="8">
        <f t="shared" si="1954"/>
        <v>41</v>
      </c>
      <c r="BB1026" s="8"/>
      <c r="BD1026" s="11">
        <f t="shared" si="1918"/>
        <v>45576</v>
      </c>
      <c r="BE1026" s="8">
        <f t="shared" si="1955"/>
        <v>13352</v>
      </c>
      <c r="BF1026" s="8">
        <f t="shared" si="1955"/>
        <v>1753829.7299999995</v>
      </c>
      <c r="BG1026" s="8">
        <f t="shared" si="1955"/>
        <v>7409.9700000000021</v>
      </c>
      <c r="BH1026" s="8">
        <f t="shared" si="1955"/>
        <v>0</v>
      </c>
      <c r="BI1026" s="8">
        <f t="shared" si="1955"/>
        <v>6102.3499999999913</v>
      </c>
      <c r="BJ1026" s="8">
        <f t="shared" si="1955"/>
        <v>2605</v>
      </c>
      <c r="BK1026" s="8"/>
      <c r="BM1026" s="11">
        <f t="shared" si="1920"/>
        <v>45576</v>
      </c>
      <c r="BN1026" s="8">
        <f t="shared" si="1956"/>
        <v>14378</v>
      </c>
      <c r="BO1026" s="8">
        <f t="shared" si="1956"/>
        <v>1889775.0500000003</v>
      </c>
      <c r="BP1026" s="8">
        <f t="shared" si="1956"/>
        <v>9331.7300000000032</v>
      </c>
      <c r="BQ1026" s="8">
        <f t="shared" si="1956"/>
        <v>0</v>
      </c>
      <c r="BR1026" s="8">
        <f t="shared" si="1956"/>
        <v>36552.29</v>
      </c>
      <c r="BS1026" s="8">
        <f t="shared" si="1956"/>
        <v>204</v>
      </c>
      <c r="BT1026" s="8"/>
      <c r="BV1026" s="11">
        <f t="shared" si="1922"/>
        <v>45576</v>
      </c>
      <c r="BW1026" s="8">
        <f t="shared" si="1957"/>
        <v>7462</v>
      </c>
      <c r="BX1026" s="8">
        <f t="shared" si="1957"/>
        <v>591283.17999999993</v>
      </c>
      <c r="BY1026" s="8">
        <f t="shared" si="1957"/>
        <v>8291.2599999999984</v>
      </c>
      <c r="BZ1026" s="8">
        <f t="shared" si="1957"/>
        <v>0</v>
      </c>
      <c r="CA1026" s="8">
        <f t="shared" si="1957"/>
        <v>7489.9400000000005</v>
      </c>
      <c r="CB1026" s="8">
        <f t="shared" si="1957"/>
        <v>34</v>
      </c>
      <c r="CC1026" s="8"/>
      <c r="CE1026" s="11">
        <f t="shared" si="1924"/>
        <v>45576</v>
      </c>
      <c r="CF1026" s="8">
        <f t="shared" si="1958"/>
        <v>9958</v>
      </c>
      <c r="CG1026" s="8">
        <f t="shared" si="1958"/>
        <v>1245810.0900000001</v>
      </c>
      <c r="CH1026" s="8">
        <f t="shared" si="1958"/>
        <v>4370.8500000000004</v>
      </c>
      <c r="CI1026" s="8">
        <f t="shared" si="1958"/>
        <v>25</v>
      </c>
      <c r="CJ1026" s="8">
        <f t="shared" si="1958"/>
        <v>293.23</v>
      </c>
      <c r="CK1026" s="8">
        <f t="shared" si="1958"/>
        <v>98</v>
      </c>
      <c r="CL1026" s="8"/>
      <c r="CN1026" s="11">
        <f t="shared" si="1926"/>
        <v>45576</v>
      </c>
      <c r="CO1026" s="8">
        <f t="shared" si="1959"/>
        <v>18754</v>
      </c>
      <c r="CP1026" s="8">
        <f t="shared" si="1959"/>
        <v>2142638.6900000009</v>
      </c>
      <c r="CQ1026" s="8">
        <f t="shared" si="1959"/>
        <v>19651.530000000002</v>
      </c>
      <c r="CR1026" s="8">
        <f t="shared" si="1959"/>
        <v>113298.13000000012</v>
      </c>
      <c r="CS1026" s="8">
        <f t="shared" si="1959"/>
        <v>14598.579999999998</v>
      </c>
      <c r="CT1026" s="8">
        <f t="shared" si="1959"/>
        <v>784</v>
      </c>
      <c r="CU1026" s="8"/>
      <c r="CW1026" s="11">
        <f t="shared" si="1928"/>
        <v>45576</v>
      </c>
      <c r="CX1026" s="8">
        <f t="shared" si="1960"/>
        <v>2942</v>
      </c>
      <c r="CY1026" s="8">
        <f t="shared" si="1960"/>
        <v>188834.02000000011</v>
      </c>
      <c r="CZ1026" s="8">
        <f t="shared" si="1960"/>
        <v>-4.5</v>
      </c>
      <c r="DA1026" s="8">
        <f t="shared" si="1960"/>
        <v>1142</v>
      </c>
      <c r="DB1026" s="8">
        <f t="shared" si="1960"/>
        <v>6971.76</v>
      </c>
      <c r="DC1026" s="8">
        <f t="shared" si="1960"/>
        <v>36</v>
      </c>
      <c r="DD1026" s="8"/>
      <c r="DF1026" s="11">
        <f t="shared" si="1930"/>
        <v>45576</v>
      </c>
      <c r="DG1026" s="8">
        <f t="shared" si="1931"/>
        <v>0</v>
      </c>
      <c r="DH1026" s="8">
        <f t="shared" si="1932"/>
        <v>0</v>
      </c>
      <c r="DI1026" s="8">
        <f t="shared" si="1933"/>
        <v>0</v>
      </c>
      <c r="DJ1026" s="8">
        <f t="shared" si="1934"/>
        <v>0</v>
      </c>
      <c r="DK1026" s="8">
        <f t="shared" si="1935"/>
        <v>0</v>
      </c>
      <c r="DL1026" s="8">
        <f t="shared" si="1936"/>
        <v>0</v>
      </c>
      <c r="DM1026" s="8"/>
      <c r="DO1026" s="11">
        <f t="shared" si="1937"/>
        <v>45576</v>
      </c>
      <c r="DP1026" s="8">
        <f t="shared" si="1938"/>
        <v>0</v>
      </c>
      <c r="DQ1026" s="8">
        <f t="shared" si="1939"/>
        <v>0</v>
      </c>
      <c r="DR1026" s="8">
        <f t="shared" si="1940"/>
        <v>0</v>
      </c>
      <c r="DS1026" s="8">
        <f t="shared" si="1941"/>
        <v>0</v>
      </c>
      <c r="DT1026" s="8">
        <f t="shared" si="1942"/>
        <v>0</v>
      </c>
      <c r="DU1026" s="8">
        <f t="shared" si="1943"/>
        <v>0</v>
      </c>
      <c r="DV1026" s="8"/>
      <c r="DX1026" s="11">
        <f t="shared" si="1944"/>
        <v>45576</v>
      </c>
      <c r="DY1026" s="8">
        <f t="shared" si="1945"/>
        <v>0</v>
      </c>
      <c r="DZ1026" s="8">
        <f t="shared" si="1946"/>
        <v>0</v>
      </c>
      <c r="EA1026" s="8">
        <f t="shared" si="1947"/>
        <v>0</v>
      </c>
      <c r="EB1026" s="8">
        <f t="shared" si="1948"/>
        <v>0</v>
      </c>
      <c r="EC1026" s="8">
        <f t="shared" si="1949"/>
        <v>0</v>
      </c>
      <c r="ED1026" s="8">
        <f t="shared" si="1950"/>
        <v>0</v>
      </c>
      <c r="EE1026" s="8"/>
    </row>
    <row r="1027" spans="2:135" x14ac:dyDescent="0.3">
      <c r="B1027" s="11">
        <f t="shared" si="1896"/>
        <v>45577</v>
      </c>
      <c r="C1027" s="8">
        <f t="shared" si="1951"/>
        <v>12654</v>
      </c>
      <c r="D1027" s="8">
        <f t="shared" si="1951"/>
        <v>1938114.3199999996</v>
      </c>
      <c r="E1027" s="8">
        <f t="shared" si="1951"/>
        <v>0</v>
      </c>
      <c r="F1027" s="8">
        <f t="shared" si="1951"/>
        <v>8879.4</v>
      </c>
      <c r="G1027" s="8">
        <f t="shared" si="1951"/>
        <v>17711.22</v>
      </c>
      <c r="H1027" s="8">
        <f t="shared" si="1951"/>
        <v>94</v>
      </c>
      <c r="I1027" s="8"/>
      <c r="K1027" s="11">
        <f t="shared" si="1898"/>
        <v>45577</v>
      </c>
      <c r="L1027" s="8">
        <f t="shared" si="1952"/>
        <v>10769</v>
      </c>
      <c r="M1027" s="8">
        <f t="shared" si="1952"/>
        <v>1510827.2400000005</v>
      </c>
      <c r="N1027" s="8">
        <f t="shared" si="1952"/>
        <v>6292.8200000000043</v>
      </c>
      <c r="O1027" s="8">
        <f t="shared" si="1952"/>
        <v>0</v>
      </c>
      <c r="P1027" s="8">
        <f t="shared" si="1952"/>
        <v>8006.4899999999952</v>
      </c>
      <c r="Q1027" s="8">
        <f t="shared" si="1952"/>
        <v>12</v>
      </c>
      <c r="R1027" s="8"/>
      <c r="T1027" s="11">
        <f t="shared" si="1900"/>
        <v>45577</v>
      </c>
      <c r="U1027" s="8">
        <f t="shared" si="1953"/>
        <v>7264</v>
      </c>
      <c r="V1027" s="8">
        <f t="shared" si="1953"/>
        <v>744807.48000000033</v>
      </c>
      <c r="W1027" s="8">
        <f t="shared" si="1953"/>
        <v>0</v>
      </c>
      <c r="X1027" s="8">
        <f t="shared" si="1953"/>
        <v>0</v>
      </c>
      <c r="Y1027" s="8">
        <f t="shared" si="1953"/>
        <v>12902.2</v>
      </c>
      <c r="Z1027" s="8">
        <f t="shared" si="1953"/>
        <v>0</v>
      </c>
      <c r="AA1027" s="8"/>
      <c r="AC1027" s="11">
        <f t="shared" si="1902"/>
        <v>45577</v>
      </c>
      <c r="AD1027" s="8">
        <f t="shared" si="1903"/>
        <v>15321</v>
      </c>
      <c r="AE1027" s="8">
        <f t="shared" si="1904"/>
        <v>1969641.5099999995</v>
      </c>
      <c r="AF1027" s="8">
        <f t="shared" si="1905"/>
        <v>14606.970000000005</v>
      </c>
      <c r="AG1027" s="8">
        <f t="shared" si="1906"/>
        <v>0</v>
      </c>
      <c r="AH1027" s="8">
        <f t="shared" si="1907"/>
        <v>16136.770000000015</v>
      </c>
      <c r="AI1027" s="8">
        <f t="shared" si="1908"/>
        <v>132</v>
      </c>
      <c r="AJ1027" s="8"/>
      <c r="AL1027" s="11">
        <f t="shared" si="1909"/>
        <v>45577</v>
      </c>
      <c r="AM1027" s="8">
        <f t="shared" si="1910"/>
        <v>12571</v>
      </c>
      <c r="AN1027" s="8">
        <f t="shared" si="1911"/>
        <v>1663143.5399999998</v>
      </c>
      <c r="AO1027" s="8">
        <f t="shared" si="1912"/>
        <v>4986.8500000000004</v>
      </c>
      <c r="AP1027" s="8">
        <f t="shared" si="1913"/>
        <v>0</v>
      </c>
      <c r="AQ1027" s="8">
        <f t="shared" si="1914"/>
        <v>16968.420000000006</v>
      </c>
      <c r="AR1027" s="8">
        <f t="shared" si="1915"/>
        <v>22</v>
      </c>
      <c r="AS1027" s="8"/>
      <c r="AU1027" s="11">
        <f t="shared" si="1916"/>
        <v>45577</v>
      </c>
      <c r="AV1027" s="8">
        <f t="shared" si="1954"/>
        <v>12047</v>
      </c>
      <c r="AW1027" s="8">
        <f t="shared" si="1954"/>
        <v>1052665.0499999996</v>
      </c>
      <c r="AX1027" s="8">
        <f t="shared" si="1954"/>
        <v>0</v>
      </c>
      <c r="AY1027" s="8">
        <f t="shared" si="1954"/>
        <v>8418.2999999999956</v>
      </c>
      <c r="AZ1027" s="8">
        <f t="shared" si="1954"/>
        <v>-559.07999999999993</v>
      </c>
      <c r="BA1027" s="8">
        <f t="shared" si="1954"/>
        <v>41</v>
      </c>
      <c r="BB1027" s="8"/>
      <c r="BD1027" s="11">
        <f t="shared" si="1918"/>
        <v>45577</v>
      </c>
      <c r="BE1027" s="8">
        <f t="shared" si="1955"/>
        <v>13394</v>
      </c>
      <c r="BF1027" s="8">
        <f t="shared" si="1955"/>
        <v>1759628.2199999995</v>
      </c>
      <c r="BG1027" s="8">
        <f t="shared" si="1955"/>
        <v>7456.1600000000017</v>
      </c>
      <c r="BH1027" s="8">
        <f t="shared" si="1955"/>
        <v>0</v>
      </c>
      <c r="BI1027" s="8">
        <f t="shared" si="1955"/>
        <v>6107.2999999999911</v>
      </c>
      <c r="BJ1027" s="8">
        <f t="shared" si="1955"/>
        <v>2623</v>
      </c>
      <c r="BK1027" s="8"/>
      <c r="BM1027" s="11">
        <f t="shared" si="1920"/>
        <v>45577</v>
      </c>
      <c r="BN1027" s="8">
        <f t="shared" si="1956"/>
        <v>14437</v>
      </c>
      <c r="BO1027" s="8">
        <f t="shared" si="1956"/>
        <v>1896921.7800000003</v>
      </c>
      <c r="BP1027" s="8">
        <f t="shared" si="1956"/>
        <v>9358.7000000000025</v>
      </c>
      <c r="BQ1027" s="8">
        <f t="shared" si="1956"/>
        <v>0</v>
      </c>
      <c r="BR1027" s="8">
        <f t="shared" si="1956"/>
        <v>36938.730000000003</v>
      </c>
      <c r="BS1027" s="8">
        <f t="shared" si="1956"/>
        <v>205</v>
      </c>
      <c r="BT1027" s="8"/>
      <c r="BV1027" s="11">
        <f t="shared" si="1922"/>
        <v>45577</v>
      </c>
      <c r="BW1027" s="8">
        <f t="shared" si="1957"/>
        <v>7462</v>
      </c>
      <c r="BX1027" s="8">
        <f t="shared" si="1957"/>
        <v>591283.17999999993</v>
      </c>
      <c r="BY1027" s="8">
        <f t="shared" si="1957"/>
        <v>8291.2599999999984</v>
      </c>
      <c r="BZ1027" s="8">
        <f t="shared" si="1957"/>
        <v>0</v>
      </c>
      <c r="CA1027" s="8">
        <f t="shared" si="1957"/>
        <v>7489.9400000000005</v>
      </c>
      <c r="CB1027" s="8">
        <f t="shared" si="1957"/>
        <v>34</v>
      </c>
      <c r="CC1027" s="8"/>
      <c r="CE1027" s="11">
        <f t="shared" si="1924"/>
        <v>45577</v>
      </c>
      <c r="CF1027" s="8">
        <f t="shared" si="1958"/>
        <v>10013</v>
      </c>
      <c r="CG1027" s="8">
        <f t="shared" si="1958"/>
        <v>1253302.4400000002</v>
      </c>
      <c r="CH1027" s="8">
        <f t="shared" si="1958"/>
        <v>4441.3500000000004</v>
      </c>
      <c r="CI1027" s="8">
        <f t="shared" si="1958"/>
        <v>25</v>
      </c>
      <c r="CJ1027" s="8">
        <f t="shared" si="1958"/>
        <v>293.23</v>
      </c>
      <c r="CK1027" s="8">
        <f t="shared" si="1958"/>
        <v>98</v>
      </c>
      <c r="CL1027" s="8"/>
      <c r="CN1027" s="11">
        <f t="shared" si="1926"/>
        <v>45577</v>
      </c>
      <c r="CO1027" s="8">
        <f t="shared" si="1959"/>
        <v>18817</v>
      </c>
      <c r="CP1027" s="8">
        <f t="shared" si="1959"/>
        <v>2150180.2700000009</v>
      </c>
      <c r="CQ1027" s="8">
        <f t="shared" si="1959"/>
        <v>19776.530000000002</v>
      </c>
      <c r="CR1027" s="8">
        <f t="shared" si="1959"/>
        <v>113358.13000000012</v>
      </c>
      <c r="CS1027" s="8">
        <f t="shared" si="1959"/>
        <v>14648.579999999998</v>
      </c>
      <c r="CT1027" s="8">
        <f t="shared" si="1959"/>
        <v>784</v>
      </c>
      <c r="CU1027" s="8"/>
      <c r="CW1027" s="11">
        <f t="shared" si="1928"/>
        <v>45577</v>
      </c>
      <c r="CX1027" s="8">
        <f t="shared" si="1960"/>
        <v>2942</v>
      </c>
      <c r="CY1027" s="8">
        <f t="shared" si="1960"/>
        <v>188834.02000000011</v>
      </c>
      <c r="CZ1027" s="8">
        <f t="shared" si="1960"/>
        <v>-4.5</v>
      </c>
      <c r="DA1027" s="8">
        <f t="shared" si="1960"/>
        <v>1142</v>
      </c>
      <c r="DB1027" s="8">
        <f t="shared" si="1960"/>
        <v>6971.76</v>
      </c>
      <c r="DC1027" s="8">
        <f t="shared" si="1960"/>
        <v>36</v>
      </c>
      <c r="DD1027" s="8"/>
      <c r="DF1027" s="11">
        <f t="shared" si="1930"/>
        <v>45577</v>
      </c>
      <c r="DG1027" s="8">
        <f t="shared" si="1931"/>
        <v>0</v>
      </c>
      <c r="DH1027" s="8">
        <f t="shared" si="1932"/>
        <v>0</v>
      </c>
      <c r="DI1027" s="8">
        <f t="shared" si="1933"/>
        <v>0</v>
      </c>
      <c r="DJ1027" s="8">
        <f t="shared" si="1934"/>
        <v>0</v>
      </c>
      <c r="DK1027" s="8">
        <f t="shared" si="1935"/>
        <v>0</v>
      </c>
      <c r="DL1027" s="8">
        <f t="shared" si="1936"/>
        <v>0</v>
      </c>
      <c r="DM1027" s="8"/>
      <c r="DO1027" s="11">
        <f t="shared" si="1937"/>
        <v>45577</v>
      </c>
      <c r="DP1027" s="8">
        <f t="shared" si="1938"/>
        <v>0</v>
      </c>
      <c r="DQ1027" s="8">
        <f t="shared" si="1939"/>
        <v>0</v>
      </c>
      <c r="DR1027" s="8">
        <f t="shared" si="1940"/>
        <v>0</v>
      </c>
      <c r="DS1027" s="8">
        <f t="shared" si="1941"/>
        <v>0</v>
      </c>
      <c r="DT1027" s="8">
        <f t="shared" si="1942"/>
        <v>0</v>
      </c>
      <c r="DU1027" s="8">
        <f t="shared" si="1943"/>
        <v>0</v>
      </c>
      <c r="DV1027" s="8"/>
      <c r="DX1027" s="11">
        <f t="shared" si="1944"/>
        <v>45577</v>
      </c>
      <c r="DY1027" s="8">
        <f t="shared" si="1945"/>
        <v>0</v>
      </c>
      <c r="DZ1027" s="8">
        <f t="shared" si="1946"/>
        <v>0</v>
      </c>
      <c r="EA1027" s="8">
        <f t="shared" si="1947"/>
        <v>0</v>
      </c>
      <c r="EB1027" s="8">
        <f t="shared" si="1948"/>
        <v>0</v>
      </c>
      <c r="EC1027" s="8">
        <f t="shared" si="1949"/>
        <v>0</v>
      </c>
      <c r="ED1027" s="8">
        <f t="shared" si="1950"/>
        <v>0</v>
      </c>
      <c r="EE1027" s="8"/>
    </row>
    <row r="1028" spans="2:135" x14ac:dyDescent="0.3">
      <c r="B1028" s="11">
        <f t="shared" si="1896"/>
        <v>45578</v>
      </c>
      <c r="C1028" s="8">
        <f t="shared" si="1951"/>
        <v>12698</v>
      </c>
      <c r="D1028" s="8">
        <f t="shared" si="1951"/>
        <v>1945303.2399999995</v>
      </c>
      <c r="E1028" s="8">
        <f t="shared" si="1951"/>
        <v>0</v>
      </c>
      <c r="F1028" s="8">
        <f t="shared" si="1951"/>
        <v>8926.4</v>
      </c>
      <c r="G1028" s="8">
        <f t="shared" si="1951"/>
        <v>17853.72</v>
      </c>
      <c r="H1028" s="8">
        <f t="shared" si="1951"/>
        <v>94</v>
      </c>
      <c r="I1028" s="8"/>
      <c r="K1028" s="11">
        <f t="shared" si="1898"/>
        <v>45578</v>
      </c>
      <c r="L1028" s="8">
        <f t="shared" si="1952"/>
        <v>10797</v>
      </c>
      <c r="M1028" s="8">
        <f t="shared" si="1952"/>
        <v>1514993.1300000004</v>
      </c>
      <c r="N1028" s="8">
        <f t="shared" si="1952"/>
        <v>6303.2000000000044</v>
      </c>
      <c r="O1028" s="8">
        <f t="shared" si="1952"/>
        <v>0</v>
      </c>
      <c r="P1028" s="8">
        <f t="shared" si="1952"/>
        <v>8056.4899999999952</v>
      </c>
      <c r="Q1028" s="8">
        <f t="shared" si="1952"/>
        <v>12</v>
      </c>
      <c r="R1028" s="8"/>
      <c r="T1028" s="11">
        <f t="shared" si="1900"/>
        <v>45578</v>
      </c>
      <c r="U1028" s="8">
        <f t="shared" si="1953"/>
        <v>7282</v>
      </c>
      <c r="V1028" s="8">
        <f t="shared" si="1953"/>
        <v>746705.12000000034</v>
      </c>
      <c r="W1028" s="8">
        <f t="shared" si="1953"/>
        <v>0</v>
      </c>
      <c r="X1028" s="8">
        <f t="shared" si="1953"/>
        <v>0</v>
      </c>
      <c r="Y1028" s="8">
        <f t="shared" si="1953"/>
        <v>13065.820000000002</v>
      </c>
      <c r="Z1028" s="8">
        <f t="shared" si="1953"/>
        <v>0</v>
      </c>
      <c r="AA1028" s="8"/>
      <c r="AC1028" s="11">
        <f t="shared" si="1902"/>
        <v>45578</v>
      </c>
      <c r="AD1028" s="8">
        <f t="shared" si="1903"/>
        <v>15368</v>
      </c>
      <c r="AE1028" s="8">
        <f t="shared" si="1904"/>
        <v>1976079.6199999996</v>
      </c>
      <c r="AF1028" s="8">
        <f t="shared" si="1905"/>
        <v>14656.930000000004</v>
      </c>
      <c r="AG1028" s="8">
        <f t="shared" si="1906"/>
        <v>0</v>
      </c>
      <c r="AH1028" s="8">
        <f t="shared" si="1907"/>
        <v>15954.360000000015</v>
      </c>
      <c r="AI1028" s="8">
        <f t="shared" si="1908"/>
        <v>132</v>
      </c>
      <c r="AJ1028" s="8"/>
      <c r="AL1028" s="11">
        <f t="shared" si="1909"/>
        <v>45578</v>
      </c>
      <c r="AM1028" s="8">
        <f t="shared" si="1910"/>
        <v>12608</v>
      </c>
      <c r="AN1028" s="8">
        <f t="shared" si="1911"/>
        <v>1668147.6999999997</v>
      </c>
      <c r="AO1028" s="8">
        <f t="shared" si="1912"/>
        <v>4991.4800000000005</v>
      </c>
      <c r="AP1028" s="8">
        <f t="shared" si="1913"/>
        <v>0</v>
      </c>
      <c r="AQ1028" s="8">
        <f t="shared" si="1914"/>
        <v>16968.420000000006</v>
      </c>
      <c r="AR1028" s="8">
        <f t="shared" si="1915"/>
        <v>22</v>
      </c>
      <c r="AS1028" s="8"/>
      <c r="AU1028" s="11">
        <f t="shared" si="1916"/>
        <v>45578</v>
      </c>
      <c r="AV1028" s="8">
        <f t="shared" si="1954"/>
        <v>12094</v>
      </c>
      <c r="AW1028" s="8">
        <f t="shared" si="1954"/>
        <v>1053544.6699999997</v>
      </c>
      <c r="AX1028" s="8">
        <f t="shared" si="1954"/>
        <v>0</v>
      </c>
      <c r="AY1028" s="8">
        <f t="shared" si="1954"/>
        <v>8495.649999999996</v>
      </c>
      <c r="AZ1028" s="8">
        <f t="shared" si="1954"/>
        <v>-559.07999999999993</v>
      </c>
      <c r="BA1028" s="8">
        <f t="shared" si="1954"/>
        <v>41</v>
      </c>
      <c r="BB1028" s="8"/>
      <c r="BD1028" s="11">
        <f t="shared" si="1918"/>
        <v>45578</v>
      </c>
      <c r="BE1028" s="8">
        <f t="shared" si="1955"/>
        <v>13428</v>
      </c>
      <c r="BF1028" s="8">
        <f t="shared" si="1955"/>
        <v>1763969.2499999995</v>
      </c>
      <c r="BG1028" s="8">
        <f t="shared" si="1955"/>
        <v>7480.1800000000021</v>
      </c>
      <c r="BH1028" s="8">
        <f t="shared" si="1955"/>
        <v>0</v>
      </c>
      <c r="BI1028" s="8">
        <f t="shared" si="1955"/>
        <v>6107.2999999999911</v>
      </c>
      <c r="BJ1028" s="8">
        <f t="shared" si="1955"/>
        <v>2641</v>
      </c>
      <c r="BK1028" s="8"/>
      <c r="BM1028" s="11">
        <f t="shared" si="1920"/>
        <v>45578</v>
      </c>
      <c r="BN1028" s="8">
        <f t="shared" si="1956"/>
        <v>14473</v>
      </c>
      <c r="BO1028" s="8">
        <f t="shared" si="1956"/>
        <v>1900651.2400000002</v>
      </c>
      <c r="BP1028" s="8">
        <f t="shared" si="1956"/>
        <v>9381.9600000000028</v>
      </c>
      <c r="BQ1028" s="8">
        <f t="shared" si="1956"/>
        <v>0</v>
      </c>
      <c r="BR1028" s="8">
        <f t="shared" si="1956"/>
        <v>37088.730000000003</v>
      </c>
      <c r="BS1028" s="8">
        <f t="shared" si="1956"/>
        <v>206</v>
      </c>
      <c r="BT1028" s="8"/>
      <c r="BV1028" s="11">
        <f t="shared" si="1922"/>
        <v>45578</v>
      </c>
      <c r="BW1028" s="8">
        <f t="shared" si="1957"/>
        <v>7462</v>
      </c>
      <c r="BX1028" s="8">
        <f t="shared" si="1957"/>
        <v>591283.17999999993</v>
      </c>
      <c r="BY1028" s="8">
        <f t="shared" si="1957"/>
        <v>8291.2599999999984</v>
      </c>
      <c r="BZ1028" s="8">
        <f t="shared" si="1957"/>
        <v>0</v>
      </c>
      <c r="CA1028" s="8">
        <f t="shared" si="1957"/>
        <v>7489.9400000000005</v>
      </c>
      <c r="CB1028" s="8">
        <f t="shared" si="1957"/>
        <v>34</v>
      </c>
      <c r="CC1028" s="8"/>
      <c r="CE1028" s="11">
        <f t="shared" si="1924"/>
        <v>45578</v>
      </c>
      <c r="CF1028" s="8">
        <f t="shared" si="1958"/>
        <v>10024</v>
      </c>
      <c r="CG1028" s="8">
        <f t="shared" si="1958"/>
        <v>1254214.7100000002</v>
      </c>
      <c r="CH1028" s="8">
        <f t="shared" si="1958"/>
        <v>4459.8500000000004</v>
      </c>
      <c r="CI1028" s="8">
        <f t="shared" si="1958"/>
        <v>25</v>
      </c>
      <c r="CJ1028" s="8">
        <f t="shared" si="1958"/>
        <v>293.23</v>
      </c>
      <c r="CK1028" s="8">
        <f t="shared" si="1958"/>
        <v>98</v>
      </c>
      <c r="CL1028" s="8"/>
      <c r="CN1028" s="11">
        <f t="shared" si="1926"/>
        <v>45578</v>
      </c>
      <c r="CO1028" s="8">
        <f t="shared" si="1959"/>
        <v>18855</v>
      </c>
      <c r="CP1028" s="8">
        <f t="shared" si="1959"/>
        <v>2154405.7100000009</v>
      </c>
      <c r="CQ1028" s="8">
        <f t="shared" si="1959"/>
        <v>19801.780000000002</v>
      </c>
      <c r="CR1028" s="8">
        <f t="shared" si="1959"/>
        <v>113424.13000000012</v>
      </c>
      <c r="CS1028" s="8">
        <f t="shared" si="1959"/>
        <v>14648.579999999998</v>
      </c>
      <c r="CT1028" s="8">
        <f t="shared" si="1959"/>
        <v>784</v>
      </c>
      <c r="CU1028" s="8"/>
      <c r="CW1028" s="11">
        <f t="shared" si="1928"/>
        <v>45578</v>
      </c>
      <c r="CX1028" s="8">
        <f t="shared" si="1960"/>
        <v>2942</v>
      </c>
      <c r="CY1028" s="8">
        <f t="shared" si="1960"/>
        <v>188834.02000000011</v>
      </c>
      <c r="CZ1028" s="8">
        <f t="shared" si="1960"/>
        <v>-4.5</v>
      </c>
      <c r="DA1028" s="8">
        <f t="shared" si="1960"/>
        <v>1142</v>
      </c>
      <c r="DB1028" s="8">
        <f t="shared" si="1960"/>
        <v>6971.76</v>
      </c>
      <c r="DC1028" s="8">
        <f t="shared" si="1960"/>
        <v>36</v>
      </c>
      <c r="DD1028" s="8"/>
      <c r="DF1028" s="11">
        <f t="shared" si="1930"/>
        <v>45578</v>
      </c>
      <c r="DG1028" s="8">
        <f t="shared" si="1931"/>
        <v>0</v>
      </c>
      <c r="DH1028" s="8">
        <f t="shared" si="1932"/>
        <v>0</v>
      </c>
      <c r="DI1028" s="8">
        <f t="shared" si="1933"/>
        <v>0</v>
      </c>
      <c r="DJ1028" s="8">
        <f t="shared" si="1934"/>
        <v>0</v>
      </c>
      <c r="DK1028" s="8">
        <f t="shared" si="1935"/>
        <v>0</v>
      </c>
      <c r="DL1028" s="8">
        <f t="shared" si="1936"/>
        <v>0</v>
      </c>
      <c r="DM1028" s="8"/>
      <c r="DO1028" s="11">
        <f t="shared" si="1937"/>
        <v>45578</v>
      </c>
      <c r="DP1028" s="8">
        <f t="shared" si="1938"/>
        <v>0</v>
      </c>
      <c r="DQ1028" s="8">
        <f t="shared" si="1939"/>
        <v>0</v>
      </c>
      <c r="DR1028" s="8">
        <f t="shared" si="1940"/>
        <v>0</v>
      </c>
      <c r="DS1028" s="8">
        <f t="shared" si="1941"/>
        <v>0</v>
      </c>
      <c r="DT1028" s="8">
        <f t="shared" si="1942"/>
        <v>0</v>
      </c>
      <c r="DU1028" s="8">
        <f t="shared" si="1943"/>
        <v>0</v>
      </c>
      <c r="DV1028" s="8"/>
      <c r="DX1028" s="11">
        <f t="shared" si="1944"/>
        <v>45578</v>
      </c>
      <c r="DY1028" s="8">
        <f t="shared" si="1945"/>
        <v>0</v>
      </c>
      <c r="DZ1028" s="8">
        <f t="shared" si="1946"/>
        <v>0</v>
      </c>
      <c r="EA1028" s="8">
        <f t="shared" si="1947"/>
        <v>0</v>
      </c>
      <c r="EB1028" s="8">
        <f t="shared" si="1948"/>
        <v>0</v>
      </c>
      <c r="EC1028" s="8">
        <f t="shared" si="1949"/>
        <v>0</v>
      </c>
      <c r="ED1028" s="8">
        <f t="shared" si="1950"/>
        <v>0</v>
      </c>
      <c r="EE1028" s="8"/>
    </row>
    <row r="1029" spans="2:135" x14ac:dyDescent="0.3">
      <c r="B1029" s="11">
        <f t="shared" si="1896"/>
        <v>45579</v>
      </c>
      <c r="C1029" s="8">
        <f t="shared" si="1951"/>
        <v>12739</v>
      </c>
      <c r="D1029" s="8">
        <f t="shared" si="1951"/>
        <v>1951049.3499999996</v>
      </c>
      <c r="E1029" s="8">
        <f t="shared" si="1951"/>
        <v>0</v>
      </c>
      <c r="F1029" s="8">
        <f t="shared" si="1951"/>
        <v>8955.9</v>
      </c>
      <c r="G1029" s="8">
        <f t="shared" si="1951"/>
        <v>17890.72</v>
      </c>
      <c r="H1029" s="8">
        <f t="shared" si="1951"/>
        <v>94</v>
      </c>
      <c r="I1029" s="8"/>
      <c r="K1029" s="11">
        <f t="shared" si="1898"/>
        <v>45579</v>
      </c>
      <c r="L1029" s="8">
        <f t="shared" si="1952"/>
        <v>10860</v>
      </c>
      <c r="M1029" s="8">
        <f t="shared" si="1952"/>
        <v>1525277.4200000004</v>
      </c>
      <c r="N1029" s="8">
        <f t="shared" si="1952"/>
        <v>6354.140000000004</v>
      </c>
      <c r="O1029" s="8">
        <f t="shared" si="1952"/>
        <v>0</v>
      </c>
      <c r="P1029" s="8">
        <f t="shared" si="1952"/>
        <v>8076.2899999999954</v>
      </c>
      <c r="Q1029" s="8">
        <f t="shared" si="1952"/>
        <v>12</v>
      </c>
      <c r="R1029" s="8"/>
      <c r="T1029" s="11">
        <f t="shared" si="1900"/>
        <v>45579</v>
      </c>
      <c r="U1029" s="8">
        <f t="shared" si="1953"/>
        <v>7304</v>
      </c>
      <c r="V1029" s="8">
        <f t="shared" si="1953"/>
        <v>748921.75000000035</v>
      </c>
      <c r="W1029" s="8">
        <f t="shared" si="1953"/>
        <v>0</v>
      </c>
      <c r="X1029" s="8">
        <f t="shared" si="1953"/>
        <v>0</v>
      </c>
      <c r="Y1029" s="8">
        <f t="shared" si="1953"/>
        <v>13075.820000000002</v>
      </c>
      <c r="Z1029" s="8">
        <f t="shared" si="1953"/>
        <v>0</v>
      </c>
      <c r="AA1029" s="8"/>
      <c r="AC1029" s="11">
        <f t="shared" si="1902"/>
        <v>45579</v>
      </c>
      <c r="AD1029" s="8">
        <f t="shared" si="1903"/>
        <v>15444</v>
      </c>
      <c r="AE1029" s="8">
        <f t="shared" si="1904"/>
        <v>1986763.9399999997</v>
      </c>
      <c r="AF1029" s="8">
        <f t="shared" si="1905"/>
        <v>14705.980000000003</v>
      </c>
      <c r="AG1029" s="8">
        <f t="shared" si="1906"/>
        <v>0</v>
      </c>
      <c r="AH1029" s="8">
        <f t="shared" si="1907"/>
        <v>15919.310000000016</v>
      </c>
      <c r="AI1029" s="8">
        <f t="shared" si="1908"/>
        <v>132</v>
      </c>
      <c r="AJ1029" s="8"/>
      <c r="AL1029" s="11">
        <f t="shared" si="1909"/>
        <v>45579</v>
      </c>
      <c r="AM1029" s="8">
        <f t="shared" si="1910"/>
        <v>12650</v>
      </c>
      <c r="AN1029" s="8">
        <f t="shared" si="1911"/>
        <v>1673940.5299999998</v>
      </c>
      <c r="AO1029" s="8">
        <f t="shared" si="1912"/>
        <v>5015.5300000000007</v>
      </c>
      <c r="AP1029" s="8">
        <f t="shared" si="1913"/>
        <v>0</v>
      </c>
      <c r="AQ1029" s="8">
        <f t="shared" si="1914"/>
        <v>16917.760000000006</v>
      </c>
      <c r="AR1029" s="8">
        <f t="shared" si="1915"/>
        <v>22</v>
      </c>
      <c r="AS1029" s="8"/>
      <c r="AU1029" s="11">
        <f t="shared" si="1916"/>
        <v>45579</v>
      </c>
      <c r="AV1029" s="8">
        <f t="shared" si="1954"/>
        <v>12143</v>
      </c>
      <c r="AW1029" s="8">
        <f t="shared" si="1954"/>
        <v>1057127.0499999996</v>
      </c>
      <c r="AX1029" s="8">
        <f t="shared" si="1954"/>
        <v>0</v>
      </c>
      <c r="AY1029" s="8">
        <f t="shared" si="1954"/>
        <v>8529.6599999999962</v>
      </c>
      <c r="AZ1029" s="8">
        <f t="shared" si="1954"/>
        <v>-559.07999999999993</v>
      </c>
      <c r="BA1029" s="8">
        <f t="shared" si="1954"/>
        <v>41</v>
      </c>
      <c r="BB1029" s="8"/>
      <c r="BD1029" s="11">
        <f t="shared" si="1918"/>
        <v>45579</v>
      </c>
      <c r="BE1029" s="8">
        <f t="shared" si="1955"/>
        <v>13483</v>
      </c>
      <c r="BF1029" s="8">
        <f t="shared" si="1955"/>
        <v>1772091.1999999995</v>
      </c>
      <c r="BG1029" s="8">
        <f t="shared" si="1955"/>
        <v>7524.510000000002</v>
      </c>
      <c r="BH1029" s="8">
        <f t="shared" si="1955"/>
        <v>0</v>
      </c>
      <c r="BI1029" s="8">
        <f t="shared" si="1955"/>
        <v>6107.2999999999911</v>
      </c>
      <c r="BJ1029" s="8">
        <f t="shared" si="1955"/>
        <v>2659</v>
      </c>
      <c r="BK1029" s="8"/>
      <c r="BM1029" s="11">
        <f t="shared" si="1920"/>
        <v>45579</v>
      </c>
      <c r="BN1029" s="8">
        <f t="shared" si="1956"/>
        <v>14507</v>
      </c>
      <c r="BO1029" s="8">
        <f t="shared" si="1956"/>
        <v>1904473.3200000003</v>
      </c>
      <c r="BP1029" s="8">
        <f t="shared" si="1956"/>
        <v>9404.7500000000036</v>
      </c>
      <c r="BQ1029" s="8">
        <f t="shared" si="1956"/>
        <v>0</v>
      </c>
      <c r="BR1029" s="8">
        <f t="shared" si="1956"/>
        <v>37305.590000000004</v>
      </c>
      <c r="BS1029" s="8">
        <f t="shared" si="1956"/>
        <v>207</v>
      </c>
      <c r="BT1029" s="8"/>
      <c r="BV1029" s="11">
        <f t="shared" si="1922"/>
        <v>45579</v>
      </c>
      <c r="BW1029" s="8">
        <f t="shared" si="1957"/>
        <v>7462</v>
      </c>
      <c r="BX1029" s="8">
        <f t="shared" si="1957"/>
        <v>591283.17999999993</v>
      </c>
      <c r="BY1029" s="8">
        <f t="shared" si="1957"/>
        <v>8291.2599999999984</v>
      </c>
      <c r="BZ1029" s="8">
        <f t="shared" si="1957"/>
        <v>0</v>
      </c>
      <c r="CA1029" s="8">
        <f t="shared" si="1957"/>
        <v>7489.9400000000005</v>
      </c>
      <c r="CB1029" s="8">
        <f t="shared" si="1957"/>
        <v>34</v>
      </c>
      <c r="CC1029" s="8"/>
      <c r="CE1029" s="11">
        <f t="shared" si="1924"/>
        <v>45579</v>
      </c>
      <c r="CF1029" s="8">
        <f t="shared" si="1958"/>
        <v>10047</v>
      </c>
      <c r="CG1029" s="8">
        <f t="shared" si="1958"/>
        <v>1256925.5000000002</v>
      </c>
      <c r="CH1029" s="8">
        <f t="shared" si="1958"/>
        <v>4486.8500000000004</v>
      </c>
      <c r="CI1029" s="8">
        <f t="shared" si="1958"/>
        <v>25</v>
      </c>
      <c r="CJ1029" s="8">
        <f t="shared" si="1958"/>
        <v>293.23</v>
      </c>
      <c r="CK1029" s="8">
        <f t="shared" si="1958"/>
        <v>101</v>
      </c>
      <c r="CL1029" s="8"/>
      <c r="CN1029" s="11">
        <f t="shared" si="1926"/>
        <v>45579</v>
      </c>
      <c r="CO1029" s="8">
        <f t="shared" si="1959"/>
        <v>18924</v>
      </c>
      <c r="CP1029" s="8">
        <f t="shared" si="1959"/>
        <v>2162565.830000001</v>
      </c>
      <c r="CQ1029" s="8">
        <f t="shared" si="1959"/>
        <v>19855.780000000002</v>
      </c>
      <c r="CR1029" s="8">
        <f t="shared" si="1959"/>
        <v>114035.24000000012</v>
      </c>
      <c r="CS1029" s="8">
        <f t="shared" si="1959"/>
        <v>14698.579999999998</v>
      </c>
      <c r="CT1029" s="8">
        <f t="shared" si="1959"/>
        <v>784</v>
      </c>
      <c r="CU1029" s="8"/>
      <c r="CW1029" s="11">
        <f t="shared" si="1928"/>
        <v>45579</v>
      </c>
      <c r="CX1029" s="8">
        <f t="shared" si="1960"/>
        <v>2942</v>
      </c>
      <c r="CY1029" s="8">
        <f t="shared" si="1960"/>
        <v>188834.02000000011</v>
      </c>
      <c r="CZ1029" s="8">
        <f t="shared" si="1960"/>
        <v>-4.5</v>
      </c>
      <c r="DA1029" s="8">
        <f t="shared" si="1960"/>
        <v>1142</v>
      </c>
      <c r="DB1029" s="8">
        <f t="shared" si="1960"/>
        <v>6971.76</v>
      </c>
      <c r="DC1029" s="8">
        <f t="shared" si="1960"/>
        <v>36</v>
      </c>
      <c r="DD1029" s="8"/>
      <c r="DF1029" s="11">
        <f t="shared" si="1930"/>
        <v>45579</v>
      </c>
      <c r="DG1029" s="8">
        <f t="shared" si="1931"/>
        <v>0</v>
      </c>
      <c r="DH1029" s="8">
        <f t="shared" si="1932"/>
        <v>0</v>
      </c>
      <c r="DI1029" s="8">
        <f t="shared" si="1933"/>
        <v>0</v>
      </c>
      <c r="DJ1029" s="8">
        <f t="shared" si="1934"/>
        <v>0</v>
      </c>
      <c r="DK1029" s="8">
        <f t="shared" si="1935"/>
        <v>0</v>
      </c>
      <c r="DL1029" s="8">
        <f t="shared" si="1936"/>
        <v>0</v>
      </c>
      <c r="DM1029" s="8"/>
      <c r="DO1029" s="11">
        <f t="shared" si="1937"/>
        <v>45579</v>
      </c>
      <c r="DP1029" s="8">
        <f t="shared" si="1938"/>
        <v>0</v>
      </c>
      <c r="DQ1029" s="8">
        <f t="shared" si="1939"/>
        <v>0</v>
      </c>
      <c r="DR1029" s="8">
        <f t="shared" si="1940"/>
        <v>0</v>
      </c>
      <c r="DS1029" s="8">
        <f t="shared" si="1941"/>
        <v>0</v>
      </c>
      <c r="DT1029" s="8">
        <f t="shared" si="1942"/>
        <v>0</v>
      </c>
      <c r="DU1029" s="8">
        <f t="shared" si="1943"/>
        <v>0</v>
      </c>
      <c r="DV1029" s="8"/>
      <c r="DX1029" s="11">
        <f t="shared" si="1944"/>
        <v>45579</v>
      </c>
      <c r="DY1029" s="8">
        <f t="shared" si="1945"/>
        <v>0</v>
      </c>
      <c r="DZ1029" s="8">
        <f t="shared" si="1946"/>
        <v>0</v>
      </c>
      <c r="EA1029" s="8">
        <f t="shared" si="1947"/>
        <v>0</v>
      </c>
      <c r="EB1029" s="8">
        <f t="shared" si="1948"/>
        <v>0</v>
      </c>
      <c r="EC1029" s="8">
        <f t="shared" si="1949"/>
        <v>0</v>
      </c>
      <c r="ED1029" s="8">
        <f t="shared" si="1950"/>
        <v>0</v>
      </c>
      <c r="EE1029" s="8"/>
    </row>
    <row r="1030" spans="2:135" x14ac:dyDescent="0.3">
      <c r="B1030" s="11">
        <f t="shared" si="1896"/>
        <v>45580</v>
      </c>
      <c r="C1030" s="8">
        <f t="shared" si="1951"/>
        <v>12782</v>
      </c>
      <c r="D1030" s="8">
        <f t="shared" si="1951"/>
        <v>1957507.4499999997</v>
      </c>
      <c r="E1030" s="8">
        <f t="shared" si="1951"/>
        <v>0</v>
      </c>
      <c r="F1030" s="8">
        <f t="shared" si="1951"/>
        <v>8975.9</v>
      </c>
      <c r="G1030" s="8">
        <f t="shared" si="1951"/>
        <v>17890.72</v>
      </c>
      <c r="H1030" s="8">
        <f t="shared" si="1951"/>
        <v>94</v>
      </c>
      <c r="I1030" s="8"/>
      <c r="K1030" s="11">
        <f t="shared" si="1898"/>
        <v>45580</v>
      </c>
      <c r="L1030" s="8">
        <f t="shared" si="1952"/>
        <v>10929</v>
      </c>
      <c r="M1030" s="8">
        <f t="shared" si="1952"/>
        <v>1537157.0500000003</v>
      </c>
      <c r="N1030" s="8">
        <f t="shared" si="1952"/>
        <v>6377.7200000000039</v>
      </c>
      <c r="O1030" s="8">
        <f t="shared" si="1952"/>
        <v>0</v>
      </c>
      <c r="P1030" s="8">
        <f t="shared" si="1952"/>
        <v>8076.2899999999954</v>
      </c>
      <c r="Q1030" s="8">
        <f t="shared" si="1952"/>
        <v>12</v>
      </c>
      <c r="R1030" s="8"/>
      <c r="T1030" s="11">
        <f t="shared" si="1900"/>
        <v>45580</v>
      </c>
      <c r="U1030" s="8">
        <f t="shared" si="1953"/>
        <v>7327</v>
      </c>
      <c r="V1030" s="8">
        <f t="shared" si="1953"/>
        <v>751183.94000000029</v>
      </c>
      <c r="W1030" s="8">
        <f t="shared" si="1953"/>
        <v>0</v>
      </c>
      <c r="X1030" s="8">
        <f t="shared" si="1953"/>
        <v>0</v>
      </c>
      <c r="Y1030" s="8">
        <f t="shared" si="1953"/>
        <v>13095.820000000002</v>
      </c>
      <c r="Z1030" s="8">
        <f t="shared" si="1953"/>
        <v>0</v>
      </c>
      <c r="AA1030" s="8"/>
      <c r="AC1030" s="11">
        <f t="shared" si="1902"/>
        <v>45580</v>
      </c>
      <c r="AD1030" s="8">
        <f t="shared" si="1903"/>
        <v>15522</v>
      </c>
      <c r="AE1030" s="8">
        <f t="shared" si="1904"/>
        <v>1998746.3099999998</v>
      </c>
      <c r="AF1030" s="8">
        <f t="shared" si="1905"/>
        <v>14751.330000000004</v>
      </c>
      <c r="AG1030" s="8">
        <f t="shared" si="1906"/>
        <v>0</v>
      </c>
      <c r="AH1030" s="8">
        <f t="shared" si="1907"/>
        <v>15924.260000000017</v>
      </c>
      <c r="AI1030" s="8">
        <f t="shared" si="1908"/>
        <v>132</v>
      </c>
      <c r="AJ1030" s="8"/>
      <c r="AL1030" s="11">
        <f t="shared" si="1909"/>
        <v>45580</v>
      </c>
      <c r="AM1030" s="8">
        <f t="shared" si="1910"/>
        <v>12706</v>
      </c>
      <c r="AN1030" s="8">
        <f t="shared" si="1911"/>
        <v>1681941.9899999998</v>
      </c>
      <c r="AO1030" s="8">
        <f t="shared" si="1912"/>
        <v>5030.3300000000008</v>
      </c>
      <c r="AP1030" s="8">
        <f t="shared" si="1913"/>
        <v>0</v>
      </c>
      <c r="AQ1030" s="8">
        <f t="shared" si="1914"/>
        <v>16736.210000000006</v>
      </c>
      <c r="AR1030" s="8">
        <f t="shared" si="1915"/>
        <v>22</v>
      </c>
      <c r="AS1030" s="8"/>
      <c r="AU1030" s="11">
        <f t="shared" si="1916"/>
        <v>45580</v>
      </c>
      <c r="AV1030" s="8">
        <f t="shared" si="1954"/>
        <v>12200</v>
      </c>
      <c r="AW1030" s="8">
        <f t="shared" si="1954"/>
        <v>1062377.5599999996</v>
      </c>
      <c r="AX1030" s="8">
        <f t="shared" si="1954"/>
        <v>0</v>
      </c>
      <c r="AY1030" s="8">
        <f t="shared" si="1954"/>
        <v>8561.6599999999962</v>
      </c>
      <c r="AZ1030" s="8">
        <f t="shared" si="1954"/>
        <v>-534.07999999999993</v>
      </c>
      <c r="BA1030" s="8">
        <f t="shared" si="1954"/>
        <v>41</v>
      </c>
      <c r="BB1030" s="8"/>
      <c r="BD1030" s="11">
        <f t="shared" si="1918"/>
        <v>45580</v>
      </c>
      <c r="BE1030" s="8">
        <f t="shared" si="1955"/>
        <v>13535</v>
      </c>
      <c r="BF1030" s="8">
        <f t="shared" si="1955"/>
        <v>1780802.7299999995</v>
      </c>
      <c r="BG1030" s="8">
        <f t="shared" si="1955"/>
        <v>7569.7700000000023</v>
      </c>
      <c r="BH1030" s="8">
        <f t="shared" si="1955"/>
        <v>0</v>
      </c>
      <c r="BI1030" s="8">
        <f t="shared" si="1955"/>
        <v>6107.2999999999911</v>
      </c>
      <c r="BJ1030" s="8">
        <f t="shared" si="1955"/>
        <v>2677</v>
      </c>
      <c r="BK1030" s="8"/>
      <c r="BM1030" s="11">
        <f t="shared" si="1920"/>
        <v>45580</v>
      </c>
      <c r="BN1030" s="8">
        <f t="shared" si="1956"/>
        <v>14556</v>
      </c>
      <c r="BO1030" s="8">
        <f t="shared" si="1956"/>
        <v>1910084.9800000002</v>
      </c>
      <c r="BP1030" s="8">
        <f t="shared" si="1956"/>
        <v>9411.2600000000039</v>
      </c>
      <c r="BQ1030" s="8">
        <f t="shared" si="1956"/>
        <v>0</v>
      </c>
      <c r="BR1030" s="8">
        <f t="shared" si="1956"/>
        <v>37522.990000000005</v>
      </c>
      <c r="BS1030" s="8">
        <f t="shared" si="1956"/>
        <v>208</v>
      </c>
      <c r="BT1030" s="8"/>
      <c r="BV1030" s="11">
        <f t="shared" si="1922"/>
        <v>45580</v>
      </c>
      <c r="BW1030" s="8">
        <f t="shared" si="1957"/>
        <v>7462</v>
      </c>
      <c r="BX1030" s="8">
        <f t="shared" si="1957"/>
        <v>591283.17999999993</v>
      </c>
      <c r="BY1030" s="8">
        <f t="shared" si="1957"/>
        <v>8291.2599999999984</v>
      </c>
      <c r="BZ1030" s="8">
        <f t="shared" si="1957"/>
        <v>0</v>
      </c>
      <c r="CA1030" s="8">
        <f t="shared" si="1957"/>
        <v>7489.9400000000005</v>
      </c>
      <c r="CB1030" s="8">
        <f t="shared" si="1957"/>
        <v>34</v>
      </c>
      <c r="CC1030" s="8"/>
      <c r="CE1030" s="11">
        <f t="shared" si="1924"/>
        <v>45580</v>
      </c>
      <c r="CF1030" s="8">
        <f t="shared" si="1958"/>
        <v>10079</v>
      </c>
      <c r="CG1030" s="8">
        <f t="shared" si="1958"/>
        <v>1260929.5600000003</v>
      </c>
      <c r="CH1030" s="8">
        <f t="shared" si="1958"/>
        <v>4495.8500000000004</v>
      </c>
      <c r="CI1030" s="8">
        <f t="shared" si="1958"/>
        <v>25</v>
      </c>
      <c r="CJ1030" s="8">
        <f t="shared" si="1958"/>
        <v>293.23</v>
      </c>
      <c r="CK1030" s="8">
        <f t="shared" si="1958"/>
        <v>101</v>
      </c>
      <c r="CL1030" s="8"/>
      <c r="CN1030" s="11">
        <f t="shared" si="1926"/>
        <v>45580</v>
      </c>
      <c r="CO1030" s="8">
        <f t="shared" si="1959"/>
        <v>19012</v>
      </c>
      <c r="CP1030" s="8">
        <f t="shared" si="1959"/>
        <v>2173241.7500000009</v>
      </c>
      <c r="CQ1030" s="8">
        <f t="shared" si="1959"/>
        <v>19912.180000000004</v>
      </c>
      <c r="CR1030" s="8">
        <f t="shared" si="1959"/>
        <v>114823.44000000012</v>
      </c>
      <c r="CS1030" s="8">
        <f t="shared" si="1959"/>
        <v>14698.579999999998</v>
      </c>
      <c r="CT1030" s="8">
        <f t="shared" si="1959"/>
        <v>784</v>
      </c>
      <c r="CU1030" s="8"/>
      <c r="CW1030" s="11">
        <f t="shared" si="1928"/>
        <v>45580</v>
      </c>
      <c r="CX1030" s="8">
        <f t="shared" si="1960"/>
        <v>2942</v>
      </c>
      <c r="CY1030" s="8">
        <f t="shared" si="1960"/>
        <v>188834.02000000011</v>
      </c>
      <c r="CZ1030" s="8">
        <f t="shared" si="1960"/>
        <v>-4.5</v>
      </c>
      <c r="DA1030" s="8">
        <f t="shared" si="1960"/>
        <v>1142</v>
      </c>
      <c r="DB1030" s="8">
        <f t="shared" si="1960"/>
        <v>6971.76</v>
      </c>
      <c r="DC1030" s="8">
        <f t="shared" si="1960"/>
        <v>36</v>
      </c>
      <c r="DD1030" s="8"/>
      <c r="DF1030" s="11">
        <f t="shared" si="1930"/>
        <v>45580</v>
      </c>
      <c r="DG1030" s="8">
        <f t="shared" si="1931"/>
        <v>0</v>
      </c>
      <c r="DH1030" s="8">
        <f t="shared" si="1932"/>
        <v>0</v>
      </c>
      <c r="DI1030" s="8">
        <f t="shared" si="1933"/>
        <v>0</v>
      </c>
      <c r="DJ1030" s="8">
        <f t="shared" si="1934"/>
        <v>0</v>
      </c>
      <c r="DK1030" s="8">
        <f t="shared" si="1935"/>
        <v>0</v>
      </c>
      <c r="DL1030" s="8">
        <f t="shared" si="1936"/>
        <v>0</v>
      </c>
      <c r="DM1030" s="8"/>
      <c r="DO1030" s="11">
        <f t="shared" si="1937"/>
        <v>45580</v>
      </c>
      <c r="DP1030" s="8">
        <f t="shared" si="1938"/>
        <v>0</v>
      </c>
      <c r="DQ1030" s="8">
        <f t="shared" si="1939"/>
        <v>0</v>
      </c>
      <c r="DR1030" s="8">
        <f t="shared" si="1940"/>
        <v>0</v>
      </c>
      <c r="DS1030" s="8">
        <f t="shared" si="1941"/>
        <v>0</v>
      </c>
      <c r="DT1030" s="8">
        <f t="shared" si="1942"/>
        <v>0</v>
      </c>
      <c r="DU1030" s="8">
        <f t="shared" si="1943"/>
        <v>0</v>
      </c>
      <c r="DV1030" s="8"/>
      <c r="DX1030" s="11">
        <f t="shared" si="1944"/>
        <v>45580</v>
      </c>
      <c r="DY1030" s="8">
        <f t="shared" si="1945"/>
        <v>0</v>
      </c>
      <c r="DZ1030" s="8">
        <f t="shared" si="1946"/>
        <v>0</v>
      </c>
      <c r="EA1030" s="8">
        <f t="shared" si="1947"/>
        <v>0</v>
      </c>
      <c r="EB1030" s="8">
        <f t="shared" si="1948"/>
        <v>0</v>
      </c>
      <c r="EC1030" s="8">
        <f t="shared" si="1949"/>
        <v>0</v>
      </c>
      <c r="ED1030" s="8">
        <f t="shared" si="1950"/>
        <v>0</v>
      </c>
      <c r="EE1030" s="8"/>
    </row>
    <row r="1031" spans="2:135" x14ac:dyDescent="0.3">
      <c r="B1031" s="11">
        <f t="shared" si="1896"/>
        <v>45581</v>
      </c>
      <c r="C1031" s="8">
        <f t="shared" ref="C1031:H1046" si="1961">C293+C1030</f>
        <v>12839</v>
      </c>
      <c r="D1031" s="8">
        <f t="shared" si="1961"/>
        <v>1966208.5499999998</v>
      </c>
      <c r="E1031" s="8">
        <f t="shared" si="1961"/>
        <v>0</v>
      </c>
      <c r="F1031" s="8">
        <f t="shared" si="1961"/>
        <v>8997.9</v>
      </c>
      <c r="G1031" s="8">
        <f t="shared" si="1961"/>
        <v>17890.72</v>
      </c>
      <c r="H1031" s="8">
        <f t="shared" si="1961"/>
        <v>94</v>
      </c>
      <c r="I1031" s="8"/>
      <c r="K1031" s="11">
        <f t="shared" si="1898"/>
        <v>45581</v>
      </c>
      <c r="L1031" s="8">
        <f t="shared" ref="L1031:Q1046" si="1962">L293+L1030</f>
        <v>10997</v>
      </c>
      <c r="M1031" s="8">
        <f t="shared" si="1962"/>
        <v>1547854.3700000003</v>
      </c>
      <c r="N1031" s="8">
        <f t="shared" si="1962"/>
        <v>6429.3600000000042</v>
      </c>
      <c r="O1031" s="8">
        <f t="shared" si="1962"/>
        <v>0</v>
      </c>
      <c r="P1031" s="8">
        <f t="shared" si="1962"/>
        <v>8076.2899999999954</v>
      </c>
      <c r="Q1031" s="8">
        <f t="shared" si="1962"/>
        <v>12</v>
      </c>
      <c r="R1031" s="8"/>
      <c r="T1031" s="11">
        <f t="shared" si="1900"/>
        <v>45581</v>
      </c>
      <c r="U1031" s="8">
        <f t="shared" ref="U1031:Z1046" si="1963">U293+U1030</f>
        <v>7353</v>
      </c>
      <c r="V1031" s="8">
        <f t="shared" si="1963"/>
        <v>754030.83000000031</v>
      </c>
      <c r="W1031" s="8">
        <f t="shared" si="1963"/>
        <v>0</v>
      </c>
      <c r="X1031" s="8">
        <f t="shared" si="1963"/>
        <v>0</v>
      </c>
      <c r="Y1031" s="8">
        <f t="shared" si="1963"/>
        <v>13278.320000000002</v>
      </c>
      <c r="Z1031" s="8">
        <f t="shared" si="1963"/>
        <v>0</v>
      </c>
      <c r="AA1031" s="8"/>
      <c r="AC1031" s="11">
        <f t="shared" si="1902"/>
        <v>45581</v>
      </c>
      <c r="AD1031" s="8">
        <f t="shared" si="1903"/>
        <v>15601</v>
      </c>
      <c r="AE1031" s="8">
        <f t="shared" si="1904"/>
        <v>2010261.88</v>
      </c>
      <c r="AF1031" s="8">
        <f t="shared" si="1905"/>
        <v>14815.170000000004</v>
      </c>
      <c r="AG1031" s="8">
        <f t="shared" si="1906"/>
        <v>0</v>
      </c>
      <c r="AH1031" s="8">
        <f t="shared" si="1907"/>
        <v>15833.140000000016</v>
      </c>
      <c r="AI1031" s="8">
        <f t="shared" si="1908"/>
        <v>132</v>
      </c>
      <c r="AJ1031" s="8"/>
      <c r="AL1031" s="11">
        <f t="shared" si="1909"/>
        <v>45581</v>
      </c>
      <c r="AM1031" s="8">
        <f t="shared" si="1910"/>
        <v>12775</v>
      </c>
      <c r="AN1031" s="8">
        <f t="shared" si="1911"/>
        <v>1691992.1799999997</v>
      </c>
      <c r="AO1031" s="8">
        <f t="shared" si="1912"/>
        <v>5050.6900000000005</v>
      </c>
      <c r="AP1031" s="8">
        <f t="shared" si="1913"/>
        <v>0</v>
      </c>
      <c r="AQ1031" s="8">
        <f t="shared" si="1914"/>
        <v>16736.210000000006</v>
      </c>
      <c r="AR1031" s="8">
        <f t="shared" si="1915"/>
        <v>22</v>
      </c>
      <c r="AS1031" s="8"/>
      <c r="AU1031" s="11">
        <f t="shared" si="1916"/>
        <v>45581</v>
      </c>
      <c r="AV1031" s="8">
        <f t="shared" ref="AV1031:BA1046" si="1964">AV293+AV1030</f>
        <v>12253</v>
      </c>
      <c r="AW1031" s="8">
        <f t="shared" si="1964"/>
        <v>1066982.1999999995</v>
      </c>
      <c r="AX1031" s="8">
        <f t="shared" si="1964"/>
        <v>0</v>
      </c>
      <c r="AY1031" s="8">
        <f t="shared" si="1964"/>
        <v>8574.6599999999962</v>
      </c>
      <c r="AZ1031" s="8">
        <f t="shared" si="1964"/>
        <v>-534.07999999999993</v>
      </c>
      <c r="BA1031" s="8">
        <f t="shared" si="1964"/>
        <v>41</v>
      </c>
      <c r="BB1031" s="8"/>
      <c r="BD1031" s="11">
        <f t="shared" si="1918"/>
        <v>45581</v>
      </c>
      <c r="BE1031" s="8">
        <f t="shared" ref="BE1031:BJ1046" si="1965">BE293+BE1030</f>
        <v>13578</v>
      </c>
      <c r="BF1031" s="8">
        <f t="shared" si="1965"/>
        <v>1787429.9799999995</v>
      </c>
      <c r="BG1031" s="8">
        <f t="shared" si="1965"/>
        <v>7607.1700000000019</v>
      </c>
      <c r="BH1031" s="8">
        <f t="shared" si="1965"/>
        <v>0</v>
      </c>
      <c r="BI1031" s="8">
        <f t="shared" si="1965"/>
        <v>6117.1999999999907</v>
      </c>
      <c r="BJ1031" s="8">
        <f t="shared" si="1965"/>
        <v>2695</v>
      </c>
      <c r="BK1031" s="8"/>
      <c r="BM1031" s="11">
        <f t="shared" si="1920"/>
        <v>45581</v>
      </c>
      <c r="BN1031" s="8">
        <f t="shared" ref="BN1031:BS1046" si="1966">BN293+BN1030</f>
        <v>14598</v>
      </c>
      <c r="BO1031" s="8">
        <f t="shared" si="1966"/>
        <v>1914845.6300000001</v>
      </c>
      <c r="BP1031" s="8">
        <f t="shared" si="1966"/>
        <v>9432.1900000000041</v>
      </c>
      <c r="BQ1031" s="8">
        <f t="shared" si="1966"/>
        <v>0</v>
      </c>
      <c r="BR1031" s="8">
        <f t="shared" si="1966"/>
        <v>37538.730000000003</v>
      </c>
      <c r="BS1031" s="8">
        <f t="shared" si="1966"/>
        <v>209</v>
      </c>
      <c r="BT1031" s="8"/>
      <c r="BV1031" s="11">
        <f t="shared" si="1922"/>
        <v>45581</v>
      </c>
      <c r="BW1031" s="8">
        <f t="shared" ref="BW1031:CB1046" si="1967">BW293+BW1030</f>
        <v>7462</v>
      </c>
      <c r="BX1031" s="8">
        <f t="shared" si="1967"/>
        <v>591283.17999999993</v>
      </c>
      <c r="BY1031" s="8">
        <f t="shared" si="1967"/>
        <v>8291.2599999999984</v>
      </c>
      <c r="BZ1031" s="8">
        <f t="shared" si="1967"/>
        <v>0</v>
      </c>
      <c r="CA1031" s="8">
        <f t="shared" si="1967"/>
        <v>7489.9400000000005</v>
      </c>
      <c r="CB1031" s="8">
        <f t="shared" si="1967"/>
        <v>34</v>
      </c>
      <c r="CC1031" s="8"/>
      <c r="CE1031" s="11">
        <f t="shared" si="1924"/>
        <v>45581</v>
      </c>
      <c r="CF1031" s="8">
        <f t="shared" ref="CF1031:CK1046" si="1968">CF293+CF1030</f>
        <v>10104</v>
      </c>
      <c r="CG1031" s="8">
        <f t="shared" si="1968"/>
        <v>1264272.1600000004</v>
      </c>
      <c r="CH1031" s="8">
        <f t="shared" si="1968"/>
        <v>4539.3500000000004</v>
      </c>
      <c r="CI1031" s="8">
        <f t="shared" si="1968"/>
        <v>25</v>
      </c>
      <c r="CJ1031" s="8">
        <f t="shared" si="1968"/>
        <v>293.23</v>
      </c>
      <c r="CK1031" s="8">
        <f t="shared" si="1968"/>
        <v>101</v>
      </c>
      <c r="CL1031" s="8"/>
      <c r="CN1031" s="11">
        <f t="shared" si="1926"/>
        <v>45581</v>
      </c>
      <c r="CO1031" s="8">
        <f t="shared" ref="CO1031:CT1046" si="1969">CO293+CO1030</f>
        <v>19075</v>
      </c>
      <c r="CP1031" s="8">
        <f t="shared" si="1969"/>
        <v>2181395.0900000008</v>
      </c>
      <c r="CQ1031" s="8">
        <f t="shared" si="1969"/>
        <v>19947.680000000004</v>
      </c>
      <c r="CR1031" s="8">
        <f t="shared" si="1969"/>
        <v>115349.12000000011</v>
      </c>
      <c r="CS1031" s="8">
        <f t="shared" si="1969"/>
        <v>14698.579999999998</v>
      </c>
      <c r="CT1031" s="8">
        <f t="shared" si="1969"/>
        <v>784</v>
      </c>
      <c r="CU1031" s="8"/>
      <c r="CW1031" s="11">
        <f t="shared" si="1928"/>
        <v>45581</v>
      </c>
      <c r="CX1031" s="8">
        <f t="shared" ref="CX1031:DC1046" si="1970">CX293+CX1030</f>
        <v>2942</v>
      </c>
      <c r="CY1031" s="8">
        <f t="shared" si="1970"/>
        <v>188834.02000000011</v>
      </c>
      <c r="CZ1031" s="8">
        <f t="shared" si="1970"/>
        <v>-4.5</v>
      </c>
      <c r="DA1031" s="8">
        <f t="shared" si="1970"/>
        <v>1142</v>
      </c>
      <c r="DB1031" s="8">
        <f t="shared" si="1970"/>
        <v>6971.76</v>
      </c>
      <c r="DC1031" s="8">
        <f t="shared" si="1970"/>
        <v>36</v>
      </c>
      <c r="DD1031" s="8"/>
      <c r="DF1031" s="11">
        <f t="shared" si="1930"/>
        <v>45581</v>
      </c>
      <c r="DG1031" s="8">
        <f t="shared" si="1931"/>
        <v>0</v>
      </c>
      <c r="DH1031" s="8">
        <f t="shared" si="1932"/>
        <v>0</v>
      </c>
      <c r="DI1031" s="8">
        <f t="shared" si="1933"/>
        <v>0</v>
      </c>
      <c r="DJ1031" s="8">
        <f t="shared" si="1934"/>
        <v>0</v>
      </c>
      <c r="DK1031" s="8">
        <f t="shared" si="1935"/>
        <v>0</v>
      </c>
      <c r="DL1031" s="8">
        <f t="shared" si="1936"/>
        <v>0</v>
      </c>
      <c r="DM1031" s="8"/>
      <c r="DO1031" s="11">
        <f t="shared" si="1937"/>
        <v>45581</v>
      </c>
      <c r="DP1031" s="8">
        <f t="shared" si="1938"/>
        <v>0</v>
      </c>
      <c r="DQ1031" s="8">
        <f t="shared" si="1939"/>
        <v>0</v>
      </c>
      <c r="DR1031" s="8">
        <f t="shared" si="1940"/>
        <v>0</v>
      </c>
      <c r="DS1031" s="8">
        <f t="shared" si="1941"/>
        <v>0</v>
      </c>
      <c r="DT1031" s="8">
        <f t="shared" si="1942"/>
        <v>0</v>
      </c>
      <c r="DU1031" s="8">
        <f t="shared" si="1943"/>
        <v>0</v>
      </c>
      <c r="DV1031" s="8"/>
      <c r="DX1031" s="11">
        <f t="shared" si="1944"/>
        <v>45581</v>
      </c>
      <c r="DY1031" s="8">
        <f t="shared" si="1945"/>
        <v>0</v>
      </c>
      <c r="DZ1031" s="8">
        <f t="shared" si="1946"/>
        <v>0</v>
      </c>
      <c r="EA1031" s="8">
        <f t="shared" si="1947"/>
        <v>0</v>
      </c>
      <c r="EB1031" s="8">
        <f t="shared" si="1948"/>
        <v>0</v>
      </c>
      <c r="EC1031" s="8">
        <f t="shared" si="1949"/>
        <v>0</v>
      </c>
      <c r="ED1031" s="8">
        <f t="shared" si="1950"/>
        <v>0</v>
      </c>
      <c r="EE1031" s="8"/>
    </row>
    <row r="1032" spans="2:135" x14ac:dyDescent="0.3">
      <c r="B1032" s="11">
        <f t="shared" si="1896"/>
        <v>45582</v>
      </c>
      <c r="C1032" s="8">
        <f t="shared" si="1961"/>
        <v>12884</v>
      </c>
      <c r="D1032" s="8">
        <f t="shared" si="1961"/>
        <v>1972454.64</v>
      </c>
      <c r="E1032" s="8">
        <f t="shared" si="1961"/>
        <v>0</v>
      </c>
      <c r="F1032" s="8">
        <f t="shared" si="1961"/>
        <v>9034.4</v>
      </c>
      <c r="G1032" s="8">
        <f t="shared" si="1961"/>
        <v>17915.72</v>
      </c>
      <c r="H1032" s="8">
        <f t="shared" si="1961"/>
        <v>94</v>
      </c>
      <c r="I1032" s="8"/>
      <c r="K1032" s="11">
        <f t="shared" si="1898"/>
        <v>45582</v>
      </c>
      <c r="L1032" s="8">
        <f t="shared" si="1962"/>
        <v>11027</v>
      </c>
      <c r="M1032" s="8">
        <f t="shared" si="1962"/>
        <v>1552506.3900000004</v>
      </c>
      <c r="N1032" s="8">
        <f t="shared" si="1962"/>
        <v>6452.9400000000041</v>
      </c>
      <c r="O1032" s="8">
        <f t="shared" si="1962"/>
        <v>0</v>
      </c>
      <c r="P1032" s="8">
        <f t="shared" si="1962"/>
        <v>8230.2899999999954</v>
      </c>
      <c r="Q1032" s="8">
        <f t="shared" si="1962"/>
        <v>12</v>
      </c>
      <c r="R1032" s="8"/>
      <c r="T1032" s="11">
        <f t="shared" si="1900"/>
        <v>45582</v>
      </c>
      <c r="U1032" s="8">
        <f t="shared" si="1963"/>
        <v>7372</v>
      </c>
      <c r="V1032" s="8">
        <f t="shared" si="1963"/>
        <v>756037.25000000035</v>
      </c>
      <c r="W1032" s="8">
        <f t="shared" si="1963"/>
        <v>0</v>
      </c>
      <c r="X1032" s="8">
        <f t="shared" si="1963"/>
        <v>0</v>
      </c>
      <c r="Y1032" s="8">
        <f t="shared" si="1963"/>
        <v>13285.320000000002</v>
      </c>
      <c r="Z1032" s="8">
        <f t="shared" si="1963"/>
        <v>0</v>
      </c>
      <c r="AA1032" s="8"/>
      <c r="AC1032" s="11">
        <f t="shared" si="1902"/>
        <v>45582</v>
      </c>
      <c r="AD1032" s="8">
        <f t="shared" si="1903"/>
        <v>15663</v>
      </c>
      <c r="AE1032" s="8">
        <f t="shared" si="1904"/>
        <v>2018844.3099999998</v>
      </c>
      <c r="AF1032" s="8">
        <f t="shared" si="1905"/>
        <v>14854.960000000005</v>
      </c>
      <c r="AG1032" s="8">
        <f t="shared" si="1906"/>
        <v>0</v>
      </c>
      <c r="AH1032" s="8">
        <f t="shared" si="1907"/>
        <v>15833.140000000016</v>
      </c>
      <c r="AI1032" s="8">
        <f t="shared" si="1908"/>
        <v>133</v>
      </c>
      <c r="AJ1032" s="8"/>
      <c r="AL1032" s="11">
        <f t="shared" si="1909"/>
        <v>45582</v>
      </c>
      <c r="AM1032" s="8">
        <f t="shared" si="1910"/>
        <v>12813</v>
      </c>
      <c r="AN1032" s="8">
        <f t="shared" si="1911"/>
        <v>1697259.8099999996</v>
      </c>
      <c r="AO1032" s="8">
        <f t="shared" si="1912"/>
        <v>5053.47</v>
      </c>
      <c r="AP1032" s="8">
        <f t="shared" si="1913"/>
        <v>0</v>
      </c>
      <c r="AQ1032" s="8">
        <f t="shared" si="1914"/>
        <v>16713.360000000008</v>
      </c>
      <c r="AR1032" s="8">
        <f t="shared" si="1915"/>
        <v>22</v>
      </c>
      <c r="AS1032" s="8"/>
      <c r="AU1032" s="11">
        <f t="shared" si="1916"/>
        <v>45582</v>
      </c>
      <c r="AV1032" s="8">
        <f t="shared" si="1964"/>
        <v>12299</v>
      </c>
      <c r="AW1032" s="8">
        <f t="shared" si="1964"/>
        <v>1069817.9899999995</v>
      </c>
      <c r="AX1032" s="8">
        <f t="shared" si="1964"/>
        <v>0</v>
      </c>
      <c r="AY1032" s="8">
        <f t="shared" si="1964"/>
        <v>8592.6599999999962</v>
      </c>
      <c r="AZ1032" s="8">
        <f t="shared" si="1964"/>
        <v>-484.07999999999993</v>
      </c>
      <c r="BA1032" s="8">
        <f t="shared" si="1964"/>
        <v>41</v>
      </c>
      <c r="BB1032" s="8"/>
      <c r="BD1032" s="11">
        <f t="shared" si="1918"/>
        <v>45582</v>
      </c>
      <c r="BE1032" s="8">
        <f t="shared" si="1965"/>
        <v>13631</v>
      </c>
      <c r="BF1032" s="8">
        <f t="shared" si="1965"/>
        <v>1794851.2499999995</v>
      </c>
      <c r="BG1032" s="8">
        <f t="shared" si="1965"/>
        <v>7646.8700000000017</v>
      </c>
      <c r="BH1032" s="8">
        <f t="shared" si="1965"/>
        <v>0</v>
      </c>
      <c r="BI1032" s="8">
        <f t="shared" si="1965"/>
        <v>6122.1499999999905</v>
      </c>
      <c r="BJ1032" s="8">
        <f t="shared" si="1965"/>
        <v>2713</v>
      </c>
      <c r="BK1032" s="8"/>
      <c r="BM1032" s="11">
        <f t="shared" si="1920"/>
        <v>45582</v>
      </c>
      <c r="BN1032" s="8">
        <f t="shared" si="1966"/>
        <v>14643</v>
      </c>
      <c r="BO1032" s="8">
        <f t="shared" si="1966"/>
        <v>1920101.4300000002</v>
      </c>
      <c r="BP1032" s="8">
        <f t="shared" si="1966"/>
        <v>9439.6400000000049</v>
      </c>
      <c r="BQ1032" s="8">
        <f t="shared" si="1966"/>
        <v>0</v>
      </c>
      <c r="BR1032" s="8">
        <f t="shared" si="1966"/>
        <v>37543.68</v>
      </c>
      <c r="BS1032" s="8">
        <f t="shared" si="1966"/>
        <v>210</v>
      </c>
      <c r="BT1032" s="8"/>
      <c r="BV1032" s="11">
        <f t="shared" si="1922"/>
        <v>45582</v>
      </c>
      <c r="BW1032" s="8">
        <f t="shared" si="1967"/>
        <v>7462</v>
      </c>
      <c r="BX1032" s="8">
        <f t="shared" si="1967"/>
        <v>591283.17999999993</v>
      </c>
      <c r="BY1032" s="8">
        <f t="shared" si="1967"/>
        <v>8291.2599999999984</v>
      </c>
      <c r="BZ1032" s="8">
        <f t="shared" si="1967"/>
        <v>0</v>
      </c>
      <c r="CA1032" s="8">
        <f t="shared" si="1967"/>
        <v>7489.9400000000005</v>
      </c>
      <c r="CB1032" s="8">
        <f t="shared" si="1967"/>
        <v>34</v>
      </c>
      <c r="CC1032" s="8"/>
      <c r="CE1032" s="11">
        <f t="shared" si="1924"/>
        <v>45582</v>
      </c>
      <c r="CF1032" s="8">
        <f t="shared" si="1968"/>
        <v>10127</v>
      </c>
      <c r="CG1032" s="8">
        <f t="shared" si="1968"/>
        <v>1267007.7400000005</v>
      </c>
      <c r="CH1032" s="8">
        <f t="shared" si="1968"/>
        <v>4560.8500000000004</v>
      </c>
      <c r="CI1032" s="8">
        <f t="shared" si="1968"/>
        <v>25</v>
      </c>
      <c r="CJ1032" s="8">
        <f t="shared" si="1968"/>
        <v>293.23</v>
      </c>
      <c r="CK1032" s="8">
        <f t="shared" si="1968"/>
        <v>101</v>
      </c>
      <c r="CL1032" s="8"/>
      <c r="CN1032" s="11">
        <f t="shared" si="1926"/>
        <v>45582</v>
      </c>
      <c r="CO1032" s="8">
        <f t="shared" si="1969"/>
        <v>19167</v>
      </c>
      <c r="CP1032" s="8">
        <f t="shared" si="1969"/>
        <v>2195701.6400000006</v>
      </c>
      <c r="CQ1032" s="8">
        <f t="shared" si="1969"/>
        <v>20028.680000000004</v>
      </c>
      <c r="CR1032" s="8">
        <f t="shared" si="1969"/>
        <v>115901.8000000001</v>
      </c>
      <c r="CS1032" s="8">
        <f t="shared" si="1969"/>
        <v>14773.579999999998</v>
      </c>
      <c r="CT1032" s="8">
        <f t="shared" si="1969"/>
        <v>784</v>
      </c>
      <c r="CU1032" s="8"/>
      <c r="CW1032" s="11">
        <f t="shared" si="1928"/>
        <v>45582</v>
      </c>
      <c r="CX1032" s="8">
        <f t="shared" si="1970"/>
        <v>2942</v>
      </c>
      <c r="CY1032" s="8">
        <f t="shared" si="1970"/>
        <v>188834.02000000011</v>
      </c>
      <c r="CZ1032" s="8">
        <f t="shared" si="1970"/>
        <v>-4.5</v>
      </c>
      <c r="DA1032" s="8">
        <f t="shared" si="1970"/>
        <v>1142</v>
      </c>
      <c r="DB1032" s="8">
        <f t="shared" si="1970"/>
        <v>6971.76</v>
      </c>
      <c r="DC1032" s="8">
        <f t="shared" si="1970"/>
        <v>36</v>
      </c>
      <c r="DD1032" s="8"/>
      <c r="DF1032" s="11">
        <f t="shared" si="1930"/>
        <v>45582</v>
      </c>
      <c r="DG1032" s="8">
        <f t="shared" si="1931"/>
        <v>0</v>
      </c>
      <c r="DH1032" s="8">
        <f t="shared" si="1932"/>
        <v>0</v>
      </c>
      <c r="DI1032" s="8">
        <f t="shared" si="1933"/>
        <v>0</v>
      </c>
      <c r="DJ1032" s="8">
        <f t="shared" si="1934"/>
        <v>0</v>
      </c>
      <c r="DK1032" s="8">
        <f t="shared" si="1935"/>
        <v>0</v>
      </c>
      <c r="DL1032" s="8">
        <f t="shared" si="1936"/>
        <v>0</v>
      </c>
      <c r="DM1032" s="8"/>
      <c r="DO1032" s="11">
        <f t="shared" si="1937"/>
        <v>45582</v>
      </c>
      <c r="DP1032" s="8">
        <f t="shared" si="1938"/>
        <v>0</v>
      </c>
      <c r="DQ1032" s="8">
        <f t="shared" si="1939"/>
        <v>0</v>
      </c>
      <c r="DR1032" s="8">
        <f t="shared" si="1940"/>
        <v>0</v>
      </c>
      <c r="DS1032" s="8">
        <f t="shared" si="1941"/>
        <v>0</v>
      </c>
      <c r="DT1032" s="8">
        <f t="shared" si="1942"/>
        <v>0</v>
      </c>
      <c r="DU1032" s="8">
        <f t="shared" si="1943"/>
        <v>0</v>
      </c>
      <c r="DV1032" s="8"/>
      <c r="DX1032" s="11">
        <f t="shared" si="1944"/>
        <v>45582</v>
      </c>
      <c r="DY1032" s="8">
        <f t="shared" si="1945"/>
        <v>0</v>
      </c>
      <c r="DZ1032" s="8">
        <f t="shared" si="1946"/>
        <v>0</v>
      </c>
      <c r="EA1032" s="8">
        <f t="shared" si="1947"/>
        <v>0</v>
      </c>
      <c r="EB1032" s="8">
        <f t="shared" si="1948"/>
        <v>0</v>
      </c>
      <c r="EC1032" s="8">
        <f t="shared" si="1949"/>
        <v>0</v>
      </c>
      <c r="ED1032" s="8">
        <f t="shared" si="1950"/>
        <v>0</v>
      </c>
      <c r="EE1032" s="8"/>
    </row>
    <row r="1033" spans="2:135" x14ac:dyDescent="0.3">
      <c r="B1033" s="11">
        <f t="shared" si="1896"/>
        <v>45583</v>
      </c>
      <c r="C1033" s="8">
        <f t="shared" si="1961"/>
        <v>12934</v>
      </c>
      <c r="D1033" s="8">
        <f t="shared" si="1961"/>
        <v>1979635.73</v>
      </c>
      <c r="E1033" s="8">
        <f t="shared" si="1961"/>
        <v>0</v>
      </c>
      <c r="F1033" s="8">
        <f t="shared" si="1961"/>
        <v>9100.4</v>
      </c>
      <c r="G1033" s="8">
        <f t="shared" si="1961"/>
        <v>18018.22</v>
      </c>
      <c r="H1033" s="8">
        <f t="shared" si="1961"/>
        <v>94</v>
      </c>
      <c r="I1033" s="8"/>
      <c r="K1033" s="11">
        <f t="shared" si="1898"/>
        <v>45583</v>
      </c>
      <c r="L1033" s="8">
        <f t="shared" si="1962"/>
        <v>11041</v>
      </c>
      <c r="M1033" s="8">
        <f t="shared" si="1962"/>
        <v>1554118.4100000004</v>
      </c>
      <c r="N1033" s="8">
        <f t="shared" si="1962"/>
        <v>6461.9000000000042</v>
      </c>
      <c r="O1033" s="8">
        <f t="shared" si="1962"/>
        <v>0</v>
      </c>
      <c r="P1033" s="8">
        <f t="shared" si="1962"/>
        <v>8230.2899999999954</v>
      </c>
      <c r="Q1033" s="8">
        <f t="shared" si="1962"/>
        <v>12</v>
      </c>
      <c r="R1033" s="8"/>
      <c r="T1033" s="11">
        <f t="shared" si="1900"/>
        <v>45583</v>
      </c>
      <c r="U1033" s="8">
        <f t="shared" si="1963"/>
        <v>7420</v>
      </c>
      <c r="V1033" s="8">
        <f t="shared" si="1963"/>
        <v>762381.48000000033</v>
      </c>
      <c r="W1033" s="8">
        <f t="shared" si="1963"/>
        <v>0</v>
      </c>
      <c r="X1033" s="8">
        <f t="shared" si="1963"/>
        <v>0</v>
      </c>
      <c r="Y1033" s="8">
        <f t="shared" si="1963"/>
        <v>13358.820000000002</v>
      </c>
      <c r="Z1033" s="8">
        <f t="shared" si="1963"/>
        <v>0</v>
      </c>
      <c r="AA1033" s="8"/>
      <c r="AC1033" s="11">
        <f t="shared" si="1902"/>
        <v>45583</v>
      </c>
      <c r="AD1033" s="8">
        <f t="shared" si="1903"/>
        <v>15719</v>
      </c>
      <c r="AE1033" s="8">
        <f t="shared" si="1904"/>
        <v>2025733.2699999998</v>
      </c>
      <c r="AF1033" s="8">
        <f t="shared" si="1905"/>
        <v>14896.600000000004</v>
      </c>
      <c r="AG1033" s="8">
        <f t="shared" si="1906"/>
        <v>0</v>
      </c>
      <c r="AH1033" s="8">
        <f t="shared" si="1907"/>
        <v>15833.140000000016</v>
      </c>
      <c r="AI1033" s="8">
        <f t="shared" si="1908"/>
        <v>135</v>
      </c>
      <c r="AJ1033" s="8"/>
      <c r="AL1033" s="11">
        <f t="shared" si="1909"/>
        <v>45583</v>
      </c>
      <c r="AM1033" s="8">
        <f t="shared" si="1910"/>
        <v>12840</v>
      </c>
      <c r="AN1033" s="8">
        <f t="shared" si="1911"/>
        <v>1700998.9799999995</v>
      </c>
      <c r="AO1033" s="8">
        <f t="shared" si="1912"/>
        <v>5071.9800000000005</v>
      </c>
      <c r="AP1033" s="8">
        <f t="shared" si="1913"/>
        <v>0</v>
      </c>
      <c r="AQ1033" s="8">
        <f t="shared" si="1914"/>
        <v>16763.360000000008</v>
      </c>
      <c r="AR1033" s="8">
        <f t="shared" si="1915"/>
        <v>22</v>
      </c>
      <c r="AS1033" s="8"/>
      <c r="AU1033" s="11">
        <f t="shared" si="1916"/>
        <v>45583</v>
      </c>
      <c r="AV1033" s="8">
        <f t="shared" si="1964"/>
        <v>12341</v>
      </c>
      <c r="AW1033" s="8">
        <f t="shared" si="1964"/>
        <v>1072875.6699999995</v>
      </c>
      <c r="AX1033" s="8">
        <f t="shared" si="1964"/>
        <v>0</v>
      </c>
      <c r="AY1033" s="8">
        <f t="shared" si="1964"/>
        <v>8631.3899999999958</v>
      </c>
      <c r="AZ1033" s="8">
        <f t="shared" si="1964"/>
        <v>-484.07999999999993</v>
      </c>
      <c r="BA1033" s="8">
        <f t="shared" si="1964"/>
        <v>41</v>
      </c>
      <c r="BB1033" s="8"/>
      <c r="BD1033" s="11">
        <f t="shared" si="1918"/>
        <v>45583</v>
      </c>
      <c r="BE1033" s="8">
        <f t="shared" si="1965"/>
        <v>13686</v>
      </c>
      <c r="BF1033" s="8">
        <f t="shared" si="1965"/>
        <v>1802003.0099999995</v>
      </c>
      <c r="BG1033" s="8">
        <f t="shared" si="1965"/>
        <v>7691.2100000000019</v>
      </c>
      <c r="BH1033" s="8">
        <f t="shared" si="1965"/>
        <v>0</v>
      </c>
      <c r="BI1033" s="8">
        <f t="shared" si="1965"/>
        <v>6127.0999999999904</v>
      </c>
      <c r="BJ1033" s="8">
        <f t="shared" si="1965"/>
        <v>2731</v>
      </c>
      <c r="BK1033" s="8"/>
      <c r="BM1033" s="11">
        <f t="shared" si="1920"/>
        <v>45583</v>
      </c>
      <c r="BN1033" s="8">
        <f t="shared" si="1966"/>
        <v>14678</v>
      </c>
      <c r="BO1033" s="8">
        <f t="shared" si="1966"/>
        <v>1924258.59</v>
      </c>
      <c r="BP1033" s="8">
        <f t="shared" si="1966"/>
        <v>9454.9900000000052</v>
      </c>
      <c r="BQ1033" s="8">
        <f t="shared" si="1966"/>
        <v>0</v>
      </c>
      <c r="BR1033" s="8">
        <f t="shared" si="1966"/>
        <v>37548.629999999997</v>
      </c>
      <c r="BS1033" s="8">
        <f t="shared" si="1966"/>
        <v>211</v>
      </c>
      <c r="BT1033" s="8"/>
      <c r="BV1033" s="11">
        <f t="shared" si="1922"/>
        <v>45583</v>
      </c>
      <c r="BW1033" s="8">
        <f t="shared" si="1967"/>
        <v>7462</v>
      </c>
      <c r="BX1033" s="8">
        <f t="shared" si="1967"/>
        <v>591283.17999999993</v>
      </c>
      <c r="BY1033" s="8">
        <f t="shared" si="1967"/>
        <v>8291.2599999999984</v>
      </c>
      <c r="BZ1033" s="8">
        <f t="shared" si="1967"/>
        <v>0</v>
      </c>
      <c r="CA1033" s="8">
        <f t="shared" si="1967"/>
        <v>7489.9400000000005</v>
      </c>
      <c r="CB1033" s="8">
        <f t="shared" si="1967"/>
        <v>34</v>
      </c>
      <c r="CC1033" s="8"/>
      <c r="CE1033" s="11">
        <f t="shared" si="1924"/>
        <v>45583</v>
      </c>
      <c r="CF1033" s="8">
        <f t="shared" si="1968"/>
        <v>10190</v>
      </c>
      <c r="CG1033" s="8">
        <f t="shared" si="1968"/>
        <v>1275455.1000000006</v>
      </c>
      <c r="CH1033" s="8">
        <f t="shared" si="1968"/>
        <v>4635.8500000000004</v>
      </c>
      <c r="CI1033" s="8">
        <f t="shared" si="1968"/>
        <v>25</v>
      </c>
      <c r="CJ1033" s="8">
        <f t="shared" si="1968"/>
        <v>293.23</v>
      </c>
      <c r="CK1033" s="8">
        <f t="shared" si="1968"/>
        <v>101</v>
      </c>
      <c r="CL1033" s="8"/>
      <c r="CN1033" s="11">
        <f t="shared" si="1926"/>
        <v>45583</v>
      </c>
      <c r="CO1033" s="8">
        <f t="shared" si="1969"/>
        <v>19258</v>
      </c>
      <c r="CP1033" s="8">
        <f t="shared" si="1969"/>
        <v>2208831.7400000007</v>
      </c>
      <c r="CQ1033" s="8">
        <f t="shared" si="1969"/>
        <v>20183.180000000004</v>
      </c>
      <c r="CR1033" s="8">
        <f t="shared" si="1969"/>
        <v>117142.0800000001</v>
      </c>
      <c r="CS1033" s="8">
        <f t="shared" si="1969"/>
        <v>14823.579999999998</v>
      </c>
      <c r="CT1033" s="8">
        <f t="shared" si="1969"/>
        <v>784</v>
      </c>
      <c r="CU1033" s="8"/>
      <c r="CW1033" s="11">
        <f t="shared" si="1928"/>
        <v>45583</v>
      </c>
      <c r="CX1033" s="8">
        <f t="shared" si="1970"/>
        <v>2942</v>
      </c>
      <c r="CY1033" s="8">
        <f t="shared" si="1970"/>
        <v>188834.02000000011</v>
      </c>
      <c r="CZ1033" s="8">
        <f t="shared" si="1970"/>
        <v>-4.5</v>
      </c>
      <c r="DA1033" s="8">
        <f t="shared" si="1970"/>
        <v>1142</v>
      </c>
      <c r="DB1033" s="8">
        <f t="shared" si="1970"/>
        <v>6971.76</v>
      </c>
      <c r="DC1033" s="8">
        <f t="shared" si="1970"/>
        <v>36</v>
      </c>
      <c r="DD1033" s="8"/>
      <c r="DF1033" s="11">
        <f t="shared" si="1930"/>
        <v>45583</v>
      </c>
      <c r="DG1033" s="8">
        <f t="shared" si="1931"/>
        <v>0</v>
      </c>
      <c r="DH1033" s="8">
        <f t="shared" si="1932"/>
        <v>0</v>
      </c>
      <c r="DI1033" s="8">
        <f t="shared" si="1933"/>
        <v>0</v>
      </c>
      <c r="DJ1033" s="8">
        <f t="shared" si="1934"/>
        <v>0</v>
      </c>
      <c r="DK1033" s="8">
        <f t="shared" si="1935"/>
        <v>0</v>
      </c>
      <c r="DL1033" s="8">
        <f t="shared" si="1936"/>
        <v>0</v>
      </c>
      <c r="DM1033" s="8"/>
      <c r="DO1033" s="11">
        <f t="shared" si="1937"/>
        <v>45583</v>
      </c>
      <c r="DP1033" s="8">
        <f t="shared" si="1938"/>
        <v>0</v>
      </c>
      <c r="DQ1033" s="8">
        <f t="shared" si="1939"/>
        <v>0</v>
      </c>
      <c r="DR1033" s="8">
        <f t="shared" si="1940"/>
        <v>0</v>
      </c>
      <c r="DS1033" s="8">
        <f t="shared" si="1941"/>
        <v>0</v>
      </c>
      <c r="DT1033" s="8">
        <f t="shared" si="1942"/>
        <v>0</v>
      </c>
      <c r="DU1033" s="8">
        <f t="shared" si="1943"/>
        <v>0</v>
      </c>
      <c r="DV1033" s="8"/>
      <c r="DX1033" s="11">
        <f t="shared" si="1944"/>
        <v>45583</v>
      </c>
      <c r="DY1033" s="8">
        <f t="shared" si="1945"/>
        <v>0</v>
      </c>
      <c r="DZ1033" s="8">
        <f t="shared" si="1946"/>
        <v>0</v>
      </c>
      <c r="EA1033" s="8">
        <f t="shared" si="1947"/>
        <v>0</v>
      </c>
      <c r="EB1033" s="8">
        <f t="shared" si="1948"/>
        <v>0</v>
      </c>
      <c r="EC1033" s="8">
        <f t="shared" si="1949"/>
        <v>0</v>
      </c>
      <c r="ED1033" s="8">
        <f t="shared" si="1950"/>
        <v>0</v>
      </c>
      <c r="EE1033" s="8"/>
    </row>
    <row r="1034" spans="2:135" x14ac:dyDescent="0.3">
      <c r="B1034" s="11">
        <f t="shared" si="1896"/>
        <v>45584</v>
      </c>
      <c r="C1034" s="8">
        <f t="shared" si="1961"/>
        <v>12994</v>
      </c>
      <c r="D1034" s="8">
        <f t="shared" si="1961"/>
        <v>1988312.48</v>
      </c>
      <c r="E1034" s="8">
        <f t="shared" si="1961"/>
        <v>0</v>
      </c>
      <c r="F1034" s="8">
        <f t="shared" si="1961"/>
        <v>9176.4</v>
      </c>
      <c r="G1034" s="8">
        <f t="shared" si="1961"/>
        <v>18045.72</v>
      </c>
      <c r="H1034" s="8">
        <f t="shared" si="1961"/>
        <v>95</v>
      </c>
      <c r="I1034" s="8"/>
      <c r="K1034" s="11">
        <f t="shared" si="1898"/>
        <v>45584</v>
      </c>
      <c r="L1034" s="8">
        <f t="shared" si="1962"/>
        <v>11052</v>
      </c>
      <c r="M1034" s="8">
        <f t="shared" si="1962"/>
        <v>1555762.5300000005</v>
      </c>
      <c r="N1034" s="8">
        <f t="shared" si="1962"/>
        <v>6471.3300000000045</v>
      </c>
      <c r="O1034" s="8">
        <f t="shared" si="1962"/>
        <v>0</v>
      </c>
      <c r="P1034" s="8">
        <f t="shared" si="1962"/>
        <v>8230.2899999999954</v>
      </c>
      <c r="Q1034" s="8">
        <f t="shared" si="1962"/>
        <v>12</v>
      </c>
      <c r="R1034" s="8"/>
      <c r="T1034" s="11">
        <f t="shared" si="1900"/>
        <v>45584</v>
      </c>
      <c r="U1034" s="8">
        <f t="shared" si="1963"/>
        <v>7469</v>
      </c>
      <c r="V1034" s="8">
        <f t="shared" si="1963"/>
        <v>768668.4500000003</v>
      </c>
      <c r="W1034" s="8">
        <f t="shared" si="1963"/>
        <v>0</v>
      </c>
      <c r="X1034" s="8">
        <f t="shared" si="1963"/>
        <v>0</v>
      </c>
      <c r="Y1034" s="8">
        <f t="shared" si="1963"/>
        <v>13575.820000000002</v>
      </c>
      <c r="Z1034" s="8">
        <f t="shared" si="1963"/>
        <v>0</v>
      </c>
      <c r="AA1034" s="8"/>
      <c r="AC1034" s="11">
        <f t="shared" si="1902"/>
        <v>45584</v>
      </c>
      <c r="AD1034" s="8">
        <f t="shared" si="1903"/>
        <v>15773</v>
      </c>
      <c r="AE1034" s="8">
        <f t="shared" si="1904"/>
        <v>2032415.3299999998</v>
      </c>
      <c r="AF1034" s="8">
        <f t="shared" si="1905"/>
        <v>14930.830000000004</v>
      </c>
      <c r="AG1034" s="8">
        <f t="shared" si="1906"/>
        <v>0</v>
      </c>
      <c r="AH1034" s="8">
        <f t="shared" si="1907"/>
        <v>15838.090000000017</v>
      </c>
      <c r="AI1034" s="8">
        <f t="shared" si="1908"/>
        <v>137</v>
      </c>
      <c r="AJ1034" s="8"/>
      <c r="AL1034" s="11">
        <f t="shared" si="1909"/>
        <v>45584</v>
      </c>
      <c r="AM1034" s="8">
        <f t="shared" si="1910"/>
        <v>12875</v>
      </c>
      <c r="AN1034" s="8">
        <f t="shared" si="1911"/>
        <v>1705832.9999999995</v>
      </c>
      <c r="AO1034" s="8">
        <f t="shared" si="1912"/>
        <v>5104.3600000000006</v>
      </c>
      <c r="AP1034" s="8">
        <f t="shared" si="1913"/>
        <v>0</v>
      </c>
      <c r="AQ1034" s="8">
        <f t="shared" si="1914"/>
        <v>17019.960000000006</v>
      </c>
      <c r="AR1034" s="8">
        <f t="shared" si="1915"/>
        <v>22</v>
      </c>
      <c r="AS1034" s="8"/>
      <c r="AU1034" s="11">
        <f t="shared" si="1916"/>
        <v>45584</v>
      </c>
      <c r="AV1034" s="8">
        <f t="shared" si="1964"/>
        <v>12378</v>
      </c>
      <c r="AW1034" s="8">
        <f t="shared" si="1964"/>
        <v>1076094.2699999996</v>
      </c>
      <c r="AX1034" s="8">
        <f t="shared" si="1964"/>
        <v>0</v>
      </c>
      <c r="AY1034" s="8">
        <f t="shared" si="1964"/>
        <v>8652.3899999999958</v>
      </c>
      <c r="AZ1034" s="8">
        <f t="shared" si="1964"/>
        <v>-489.46999999999991</v>
      </c>
      <c r="BA1034" s="8">
        <f t="shared" si="1964"/>
        <v>41</v>
      </c>
      <c r="BB1034" s="8"/>
      <c r="BD1034" s="11">
        <f t="shared" si="1918"/>
        <v>45584</v>
      </c>
      <c r="BE1034" s="8">
        <f t="shared" si="1965"/>
        <v>13735</v>
      </c>
      <c r="BF1034" s="8">
        <f t="shared" si="1965"/>
        <v>1808593.3999999994</v>
      </c>
      <c r="BG1034" s="8">
        <f t="shared" si="1965"/>
        <v>7708.2900000000018</v>
      </c>
      <c r="BH1034" s="8">
        <f t="shared" si="1965"/>
        <v>0</v>
      </c>
      <c r="BI1034" s="8">
        <f t="shared" si="1965"/>
        <v>6127.0999999999904</v>
      </c>
      <c r="BJ1034" s="8">
        <f t="shared" si="1965"/>
        <v>2749</v>
      </c>
      <c r="BK1034" s="8"/>
      <c r="BM1034" s="11">
        <f t="shared" si="1920"/>
        <v>45584</v>
      </c>
      <c r="BN1034" s="8">
        <f t="shared" si="1966"/>
        <v>14732</v>
      </c>
      <c r="BO1034" s="8">
        <f t="shared" si="1966"/>
        <v>1931025.6700000002</v>
      </c>
      <c r="BP1034" s="8">
        <f t="shared" si="1966"/>
        <v>9555.4500000000044</v>
      </c>
      <c r="BQ1034" s="8">
        <f t="shared" si="1966"/>
        <v>0</v>
      </c>
      <c r="BR1034" s="8">
        <f t="shared" si="1966"/>
        <v>37548.629999999997</v>
      </c>
      <c r="BS1034" s="8">
        <f t="shared" si="1966"/>
        <v>211</v>
      </c>
      <c r="BT1034" s="8"/>
      <c r="BV1034" s="11">
        <f t="shared" si="1922"/>
        <v>45584</v>
      </c>
      <c r="BW1034" s="8">
        <f t="shared" si="1967"/>
        <v>7462</v>
      </c>
      <c r="BX1034" s="8">
        <f t="shared" si="1967"/>
        <v>591283.17999999993</v>
      </c>
      <c r="BY1034" s="8">
        <f t="shared" si="1967"/>
        <v>8291.2599999999984</v>
      </c>
      <c r="BZ1034" s="8">
        <f t="shared" si="1967"/>
        <v>0</v>
      </c>
      <c r="CA1034" s="8">
        <f t="shared" si="1967"/>
        <v>7489.9400000000005</v>
      </c>
      <c r="CB1034" s="8">
        <f t="shared" si="1967"/>
        <v>34</v>
      </c>
      <c r="CC1034" s="8"/>
      <c r="CE1034" s="11">
        <f t="shared" si="1924"/>
        <v>45584</v>
      </c>
      <c r="CF1034" s="8">
        <f t="shared" si="1968"/>
        <v>10254</v>
      </c>
      <c r="CG1034" s="8">
        <f t="shared" si="1968"/>
        <v>1283842.8900000006</v>
      </c>
      <c r="CH1034" s="8">
        <f t="shared" si="1968"/>
        <v>4691.8500000000004</v>
      </c>
      <c r="CI1034" s="8">
        <f t="shared" si="1968"/>
        <v>25</v>
      </c>
      <c r="CJ1034" s="8">
        <f t="shared" si="1968"/>
        <v>293.23</v>
      </c>
      <c r="CK1034" s="8">
        <f t="shared" si="1968"/>
        <v>101</v>
      </c>
      <c r="CL1034" s="8"/>
      <c r="CN1034" s="11">
        <f t="shared" si="1926"/>
        <v>45584</v>
      </c>
      <c r="CO1034" s="8">
        <f t="shared" si="1969"/>
        <v>19350</v>
      </c>
      <c r="CP1034" s="8">
        <f t="shared" si="1969"/>
        <v>2221923.1600000006</v>
      </c>
      <c r="CQ1034" s="8">
        <f t="shared" si="1969"/>
        <v>20360.680000000004</v>
      </c>
      <c r="CR1034" s="8">
        <f t="shared" si="1969"/>
        <v>117588.3100000001</v>
      </c>
      <c r="CS1034" s="8">
        <f t="shared" si="1969"/>
        <v>14823.579999999998</v>
      </c>
      <c r="CT1034" s="8">
        <f t="shared" si="1969"/>
        <v>784</v>
      </c>
      <c r="CU1034" s="8"/>
      <c r="CW1034" s="11">
        <f t="shared" si="1928"/>
        <v>45584</v>
      </c>
      <c r="CX1034" s="8">
        <f t="shared" si="1970"/>
        <v>2942</v>
      </c>
      <c r="CY1034" s="8">
        <f t="shared" si="1970"/>
        <v>188834.02000000011</v>
      </c>
      <c r="CZ1034" s="8">
        <f t="shared" si="1970"/>
        <v>-4.5</v>
      </c>
      <c r="DA1034" s="8">
        <f t="shared" si="1970"/>
        <v>1142</v>
      </c>
      <c r="DB1034" s="8">
        <f t="shared" si="1970"/>
        <v>6971.76</v>
      </c>
      <c r="DC1034" s="8">
        <f t="shared" si="1970"/>
        <v>36</v>
      </c>
      <c r="DD1034" s="8"/>
      <c r="DF1034" s="11">
        <f t="shared" si="1930"/>
        <v>45584</v>
      </c>
      <c r="DG1034" s="8">
        <f t="shared" si="1931"/>
        <v>0</v>
      </c>
      <c r="DH1034" s="8">
        <f t="shared" si="1932"/>
        <v>0</v>
      </c>
      <c r="DI1034" s="8">
        <f t="shared" si="1933"/>
        <v>0</v>
      </c>
      <c r="DJ1034" s="8">
        <f t="shared" si="1934"/>
        <v>0</v>
      </c>
      <c r="DK1034" s="8">
        <f t="shared" si="1935"/>
        <v>0</v>
      </c>
      <c r="DL1034" s="8">
        <f t="shared" si="1936"/>
        <v>0</v>
      </c>
      <c r="DM1034" s="8"/>
      <c r="DO1034" s="11">
        <f t="shared" si="1937"/>
        <v>45584</v>
      </c>
      <c r="DP1034" s="8">
        <f t="shared" si="1938"/>
        <v>0</v>
      </c>
      <c r="DQ1034" s="8">
        <f t="shared" si="1939"/>
        <v>0</v>
      </c>
      <c r="DR1034" s="8">
        <f t="shared" si="1940"/>
        <v>0</v>
      </c>
      <c r="DS1034" s="8">
        <f t="shared" si="1941"/>
        <v>0</v>
      </c>
      <c r="DT1034" s="8">
        <f t="shared" si="1942"/>
        <v>0</v>
      </c>
      <c r="DU1034" s="8">
        <f t="shared" si="1943"/>
        <v>0</v>
      </c>
      <c r="DV1034" s="8"/>
      <c r="DX1034" s="11">
        <f t="shared" si="1944"/>
        <v>45584</v>
      </c>
      <c r="DY1034" s="8">
        <f t="shared" si="1945"/>
        <v>0</v>
      </c>
      <c r="DZ1034" s="8">
        <f t="shared" si="1946"/>
        <v>0</v>
      </c>
      <c r="EA1034" s="8">
        <f t="shared" si="1947"/>
        <v>0</v>
      </c>
      <c r="EB1034" s="8">
        <f t="shared" si="1948"/>
        <v>0</v>
      </c>
      <c r="EC1034" s="8">
        <f t="shared" si="1949"/>
        <v>0</v>
      </c>
      <c r="ED1034" s="8">
        <f t="shared" si="1950"/>
        <v>0</v>
      </c>
      <c r="EE1034" s="8"/>
    </row>
    <row r="1035" spans="2:135" x14ac:dyDescent="0.3">
      <c r="B1035" s="11">
        <f t="shared" si="1896"/>
        <v>45585</v>
      </c>
      <c r="C1035" s="8">
        <f t="shared" si="1961"/>
        <v>13028</v>
      </c>
      <c r="D1035" s="8">
        <f t="shared" si="1961"/>
        <v>1992861.68</v>
      </c>
      <c r="E1035" s="8">
        <f t="shared" si="1961"/>
        <v>0</v>
      </c>
      <c r="F1035" s="8">
        <f t="shared" si="1961"/>
        <v>9184.9</v>
      </c>
      <c r="G1035" s="8">
        <f t="shared" si="1961"/>
        <v>18045.72</v>
      </c>
      <c r="H1035" s="8">
        <f t="shared" si="1961"/>
        <v>105</v>
      </c>
      <c r="I1035" s="8"/>
      <c r="K1035" s="11">
        <f t="shared" si="1898"/>
        <v>45585</v>
      </c>
      <c r="L1035" s="8">
        <f t="shared" si="1962"/>
        <v>11072</v>
      </c>
      <c r="M1035" s="8">
        <f t="shared" si="1962"/>
        <v>1559040.6300000006</v>
      </c>
      <c r="N1035" s="8">
        <f t="shared" si="1962"/>
        <v>6486.8900000000049</v>
      </c>
      <c r="O1035" s="8">
        <f t="shared" si="1962"/>
        <v>0</v>
      </c>
      <c r="P1035" s="8">
        <f t="shared" si="1962"/>
        <v>8280.2899999999954</v>
      </c>
      <c r="Q1035" s="8">
        <f t="shared" si="1962"/>
        <v>12</v>
      </c>
      <c r="R1035" s="8"/>
      <c r="T1035" s="11">
        <f t="shared" si="1900"/>
        <v>45585</v>
      </c>
      <c r="U1035" s="8">
        <f t="shared" si="1963"/>
        <v>7483</v>
      </c>
      <c r="V1035" s="8">
        <f t="shared" si="1963"/>
        <v>770205.35000000033</v>
      </c>
      <c r="W1035" s="8">
        <f t="shared" si="1963"/>
        <v>0</v>
      </c>
      <c r="X1035" s="8">
        <f t="shared" si="1963"/>
        <v>0</v>
      </c>
      <c r="Y1035" s="8">
        <f t="shared" si="1963"/>
        <v>13577.320000000002</v>
      </c>
      <c r="Z1035" s="8">
        <f t="shared" si="1963"/>
        <v>0</v>
      </c>
      <c r="AA1035" s="8"/>
      <c r="AC1035" s="11">
        <f t="shared" si="1902"/>
        <v>45585</v>
      </c>
      <c r="AD1035" s="8">
        <f t="shared" si="1903"/>
        <v>15798</v>
      </c>
      <c r="AE1035" s="8">
        <f t="shared" si="1904"/>
        <v>2035690.8199999998</v>
      </c>
      <c r="AF1035" s="8">
        <f t="shared" si="1905"/>
        <v>14964.140000000003</v>
      </c>
      <c r="AG1035" s="8">
        <f t="shared" si="1906"/>
        <v>0</v>
      </c>
      <c r="AH1035" s="8">
        <f t="shared" si="1907"/>
        <v>15838.090000000017</v>
      </c>
      <c r="AI1035" s="8">
        <f t="shared" si="1908"/>
        <v>140</v>
      </c>
      <c r="AJ1035" s="8"/>
      <c r="AL1035" s="11">
        <f t="shared" si="1909"/>
        <v>45585</v>
      </c>
      <c r="AM1035" s="8">
        <f t="shared" si="1910"/>
        <v>12919</v>
      </c>
      <c r="AN1035" s="8">
        <f t="shared" si="1911"/>
        <v>1712308.4999999995</v>
      </c>
      <c r="AO1035" s="8">
        <f t="shared" si="1912"/>
        <v>5104.3600000000006</v>
      </c>
      <c r="AP1035" s="8">
        <f t="shared" si="1913"/>
        <v>0</v>
      </c>
      <c r="AQ1035" s="8">
        <f t="shared" si="1914"/>
        <v>17019.960000000006</v>
      </c>
      <c r="AR1035" s="8">
        <f t="shared" si="1915"/>
        <v>22</v>
      </c>
      <c r="AS1035" s="8"/>
      <c r="AU1035" s="11">
        <f t="shared" si="1916"/>
        <v>45585</v>
      </c>
      <c r="AV1035" s="8">
        <f t="shared" si="1964"/>
        <v>12411</v>
      </c>
      <c r="AW1035" s="8">
        <f t="shared" si="1964"/>
        <v>1078445.5499999996</v>
      </c>
      <c r="AX1035" s="8">
        <f t="shared" si="1964"/>
        <v>0</v>
      </c>
      <c r="AY1035" s="8">
        <f t="shared" si="1964"/>
        <v>8673.3899999999958</v>
      </c>
      <c r="AZ1035" s="8">
        <f t="shared" si="1964"/>
        <v>-489.46999999999991</v>
      </c>
      <c r="BA1035" s="8">
        <f t="shared" si="1964"/>
        <v>41</v>
      </c>
      <c r="BB1035" s="8"/>
      <c r="BD1035" s="11">
        <f t="shared" si="1918"/>
        <v>45585</v>
      </c>
      <c r="BE1035" s="8">
        <f t="shared" si="1965"/>
        <v>13764</v>
      </c>
      <c r="BF1035" s="8">
        <f t="shared" si="1965"/>
        <v>1812387.5499999993</v>
      </c>
      <c r="BG1035" s="8">
        <f t="shared" si="1965"/>
        <v>7742.4600000000019</v>
      </c>
      <c r="BH1035" s="8">
        <f t="shared" si="1965"/>
        <v>0</v>
      </c>
      <c r="BI1035" s="8">
        <f t="shared" si="1965"/>
        <v>6132.0499999999902</v>
      </c>
      <c r="BJ1035" s="8">
        <f t="shared" si="1965"/>
        <v>2767</v>
      </c>
      <c r="BK1035" s="8"/>
      <c r="BM1035" s="11">
        <f t="shared" si="1920"/>
        <v>45585</v>
      </c>
      <c r="BN1035" s="8">
        <f t="shared" si="1966"/>
        <v>14769</v>
      </c>
      <c r="BO1035" s="8">
        <f t="shared" si="1966"/>
        <v>1934831.2500000002</v>
      </c>
      <c r="BP1035" s="8">
        <f t="shared" si="1966"/>
        <v>9594.980000000005</v>
      </c>
      <c r="BQ1035" s="8">
        <f t="shared" si="1966"/>
        <v>0</v>
      </c>
      <c r="BR1035" s="8">
        <f t="shared" si="1966"/>
        <v>37783.11</v>
      </c>
      <c r="BS1035" s="8">
        <f t="shared" si="1966"/>
        <v>211</v>
      </c>
      <c r="BT1035" s="8"/>
      <c r="BV1035" s="11">
        <f t="shared" si="1922"/>
        <v>45585</v>
      </c>
      <c r="BW1035" s="8">
        <f t="shared" si="1967"/>
        <v>7462</v>
      </c>
      <c r="BX1035" s="8">
        <f t="shared" si="1967"/>
        <v>591283.17999999993</v>
      </c>
      <c r="BY1035" s="8">
        <f t="shared" si="1967"/>
        <v>8291.2599999999984</v>
      </c>
      <c r="BZ1035" s="8">
        <f t="shared" si="1967"/>
        <v>0</v>
      </c>
      <c r="CA1035" s="8">
        <f t="shared" si="1967"/>
        <v>7489.9400000000005</v>
      </c>
      <c r="CB1035" s="8">
        <f t="shared" si="1967"/>
        <v>34</v>
      </c>
      <c r="CC1035" s="8"/>
      <c r="CE1035" s="11">
        <f t="shared" si="1924"/>
        <v>45585</v>
      </c>
      <c r="CF1035" s="8">
        <f t="shared" si="1968"/>
        <v>10266</v>
      </c>
      <c r="CG1035" s="8">
        <f t="shared" si="1968"/>
        <v>1285295.1900000006</v>
      </c>
      <c r="CH1035" s="8">
        <f t="shared" si="1968"/>
        <v>4724.3500000000004</v>
      </c>
      <c r="CI1035" s="8">
        <f t="shared" si="1968"/>
        <v>25</v>
      </c>
      <c r="CJ1035" s="8">
        <f t="shared" si="1968"/>
        <v>293.23</v>
      </c>
      <c r="CK1035" s="8">
        <f t="shared" si="1968"/>
        <v>101</v>
      </c>
      <c r="CL1035" s="8"/>
      <c r="CN1035" s="11">
        <f t="shared" si="1926"/>
        <v>45585</v>
      </c>
      <c r="CO1035" s="8">
        <f t="shared" si="1969"/>
        <v>19428</v>
      </c>
      <c r="CP1035" s="8">
        <f t="shared" si="1969"/>
        <v>2232182.3000000007</v>
      </c>
      <c r="CQ1035" s="8">
        <f t="shared" si="1969"/>
        <v>20493.680000000004</v>
      </c>
      <c r="CR1035" s="8">
        <f t="shared" si="1969"/>
        <v>117608.3100000001</v>
      </c>
      <c r="CS1035" s="8">
        <f t="shared" si="1969"/>
        <v>14948.579999999998</v>
      </c>
      <c r="CT1035" s="8">
        <f t="shared" si="1969"/>
        <v>785</v>
      </c>
      <c r="CU1035" s="8"/>
      <c r="CW1035" s="11">
        <f t="shared" si="1928"/>
        <v>45585</v>
      </c>
      <c r="CX1035" s="8">
        <f t="shared" si="1970"/>
        <v>2942</v>
      </c>
      <c r="CY1035" s="8">
        <f t="shared" si="1970"/>
        <v>188834.02000000011</v>
      </c>
      <c r="CZ1035" s="8">
        <f t="shared" si="1970"/>
        <v>-4.5</v>
      </c>
      <c r="DA1035" s="8">
        <f t="shared" si="1970"/>
        <v>1142</v>
      </c>
      <c r="DB1035" s="8">
        <f t="shared" si="1970"/>
        <v>6971.76</v>
      </c>
      <c r="DC1035" s="8">
        <f t="shared" si="1970"/>
        <v>36</v>
      </c>
      <c r="DD1035" s="8"/>
      <c r="DF1035" s="11">
        <f t="shared" si="1930"/>
        <v>45585</v>
      </c>
      <c r="DG1035" s="8">
        <f t="shared" si="1931"/>
        <v>0</v>
      </c>
      <c r="DH1035" s="8">
        <f t="shared" si="1932"/>
        <v>0</v>
      </c>
      <c r="DI1035" s="8">
        <f t="shared" si="1933"/>
        <v>0</v>
      </c>
      <c r="DJ1035" s="8">
        <f t="shared" si="1934"/>
        <v>0</v>
      </c>
      <c r="DK1035" s="8">
        <f t="shared" si="1935"/>
        <v>0</v>
      </c>
      <c r="DL1035" s="8">
        <f t="shared" si="1936"/>
        <v>0</v>
      </c>
      <c r="DM1035" s="8"/>
      <c r="DO1035" s="11">
        <f t="shared" si="1937"/>
        <v>45585</v>
      </c>
      <c r="DP1035" s="8">
        <f t="shared" si="1938"/>
        <v>0</v>
      </c>
      <c r="DQ1035" s="8">
        <f t="shared" si="1939"/>
        <v>0</v>
      </c>
      <c r="DR1035" s="8">
        <f t="shared" si="1940"/>
        <v>0</v>
      </c>
      <c r="DS1035" s="8">
        <f t="shared" si="1941"/>
        <v>0</v>
      </c>
      <c r="DT1035" s="8">
        <f t="shared" si="1942"/>
        <v>0</v>
      </c>
      <c r="DU1035" s="8">
        <f t="shared" si="1943"/>
        <v>0</v>
      </c>
      <c r="DV1035" s="8"/>
      <c r="DX1035" s="11">
        <f t="shared" si="1944"/>
        <v>45585</v>
      </c>
      <c r="DY1035" s="8">
        <f t="shared" si="1945"/>
        <v>0</v>
      </c>
      <c r="DZ1035" s="8">
        <f t="shared" si="1946"/>
        <v>0</v>
      </c>
      <c r="EA1035" s="8">
        <f t="shared" si="1947"/>
        <v>0</v>
      </c>
      <c r="EB1035" s="8">
        <f t="shared" si="1948"/>
        <v>0</v>
      </c>
      <c r="EC1035" s="8">
        <f t="shared" si="1949"/>
        <v>0</v>
      </c>
      <c r="ED1035" s="8">
        <f t="shared" si="1950"/>
        <v>0</v>
      </c>
      <c r="EE1035" s="8"/>
    </row>
    <row r="1036" spans="2:135" x14ac:dyDescent="0.3">
      <c r="B1036" s="11">
        <f t="shared" si="1896"/>
        <v>45586</v>
      </c>
      <c r="C1036" s="8">
        <f t="shared" si="1961"/>
        <v>13087</v>
      </c>
      <c r="D1036" s="8">
        <f t="shared" si="1961"/>
        <v>2001533.46</v>
      </c>
      <c r="E1036" s="8">
        <f t="shared" si="1961"/>
        <v>0</v>
      </c>
      <c r="F1036" s="8">
        <f t="shared" si="1961"/>
        <v>9194.4</v>
      </c>
      <c r="G1036" s="8">
        <f t="shared" si="1961"/>
        <v>18045.72</v>
      </c>
      <c r="H1036" s="8">
        <f t="shared" si="1961"/>
        <v>106</v>
      </c>
      <c r="I1036" s="8"/>
      <c r="K1036" s="11">
        <f t="shared" si="1898"/>
        <v>45586</v>
      </c>
      <c r="L1036" s="8">
        <f t="shared" si="1962"/>
        <v>11130</v>
      </c>
      <c r="M1036" s="8">
        <f t="shared" si="1962"/>
        <v>1568335.1100000006</v>
      </c>
      <c r="N1036" s="8">
        <f t="shared" si="1962"/>
        <v>6547.0300000000052</v>
      </c>
      <c r="O1036" s="8">
        <f t="shared" si="1962"/>
        <v>0</v>
      </c>
      <c r="P1036" s="8">
        <f t="shared" si="1962"/>
        <v>8305.0399999999954</v>
      </c>
      <c r="Q1036" s="8">
        <f t="shared" si="1962"/>
        <v>12</v>
      </c>
      <c r="R1036" s="8"/>
      <c r="T1036" s="11">
        <f t="shared" si="1900"/>
        <v>45586</v>
      </c>
      <c r="U1036" s="8">
        <f t="shared" si="1963"/>
        <v>7513</v>
      </c>
      <c r="V1036" s="8">
        <f t="shared" si="1963"/>
        <v>773194.24000000034</v>
      </c>
      <c r="W1036" s="8">
        <f t="shared" si="1963"/>
        <v>0</v>
      </c>
      <c r="X1036" s="8">
        <f t="shared" si="1963"/>
        <v>0</v>
      </c>
      <c r="Y1036" s="8">
        <f t="shared" si="1963"/>
        <v>13674.320000000002</v>
      </c>
      <c r="Z1036" s="8">
        <f t="shared" si="1963"/>
        <v>0</v>
      </c>
      <c r="AA1036" s="8"/>
      <c r="AC1036" s="11">
        <f t="shared" si="1902"/>
        <v>45586</v>
      </c>
      <c r="AD1036" s="8">
        <f t="shared" si="1903"/>
        <v>15870</v>
      </c>
      <c r="AE1036" s="8">
        <f t="shared" si="1904"/>
        <v>2045977.4599999997</v>
      </c>
      <c r="AF1036" s="8">
        <f t="shared" si="1905"/>
        <v>15034.480000000003</v>
      </c>
      <c r="AG1036" s="8">
        <f t="shared" si="1906"/>
        <v>0</v>
      </c>
      <c r="AH1036" s="8">
        <f t="shared" si="1907"/>
        <v>15928.290000000017</v>
      </c>
      <c r="AI1036" s="8">
        <f t="shared" si="1908"/>
        <v>141</v>
      </c>
      <c r="AJ1036" s="8"/>
      <c r="AL1036" s="11">
        <f t="shared" si="1909"/>
        <v>45586</v>
      </c>
      <c r="AM1036" s="8">
        <f t="shared" si="1910"/>
        <v>12982</v>
      </c>
      <c r="AN1036" s="8">
        <f t="shared" si="1911"/>
        <v>1721332.2499999995</v>
      </c>
      <c r="AO1036" s="8">
        <f t="shared" si="1912"/>
        <v>5104.3600000000006</v>
      </c>
      <c r="AP1036" s="8">
        <f t="shared" si="1913"/>
        <v>0</v>
      </c>
      <c r="AQ1036" s="8">
        <f t="shared" si="1914"/>
        <v>17024.910000000007</v>
      </c>
      <c r="AR1036" s="8">
        <f t="shared" si="1915"/>
        <v>22</v>
      </c>
      <c r="AS1036" s="8"/>
      <c r="AU1036" s="11">
        <f t="shared" si="1916"/>
        <v>45586</v>
      </c>
      <c r="AV1036" s="8">
        <f t="shared" si="1964"/>
        <v>12455</v>
      </c>
      <c r="AW1036" s="8">
        <f t="shared" si="1964"/>
        <v>1082280.3099999996</v>
      </c>
      <c r="AX1036" s="8">
        <f t="shared" si="1964"/>
        <v>0</v>
      </c>
      <c r="AY1036" s="8">
        <f t="shared" si="1964"/>
        <v>8679.3899999999958</v>
      </c>
      <c r="AZ1036" s="8">
        <f t="shared" si="1964"/>
        <v>-4167.25</v>
      </c>
      <c r="BA1036" s="8">
        <f t="shared" si="1964"/>
        <v>41</v>
      </c>
      <c r="BB1036" s="8"/>
      <c r="BD1036" s="11">
        <f t="shared" si="1918"/>
        <v>45586</v>
      </c>
      <c r="BE1036" s="8">
        <f t="shared" si="1965"/>
        <v>13813</v>
      </c>
      <c r="BF1036" s="8">
        <f t="shared" si="1965"/>
        <v>1819786.5899999994</v>
      </c>
      <c r="BG1036" s="8">
        <f t="shared" si="1965"/>
        <v>7786.800000000002</v>
      </c>
      <c r="BH1036" s="8">
        <f t="shared" si="1965"/>
        <v>0</v>
      </c>
      <c r="BI1036" s="8">
        <f t="shared" si="1965"/>
        <v>6136.99999999999</v>
      </c>
      <c r="BJ1036" s="8">
        <f t="shared" si="1965"/>
        <v>2785</v>
      </c>
      <c r="BK1036" s="8"/>
      <c r="BM1036" s="11">
        <f t="shared" si="1920"/>
        <v>45586</v>
      </c>
      <c r="BN1036" s="8">
        <f t="shared" si="1966"/>
        <v>14831</v>
      </c>
      <c r="BO1036" s="8">
        <f t="shared" si="1966"/>
        <v>1942633.4300000002</v>
      </c>
      <c r="BP1036" s="8">
        <f t="shared" si="1966"/>
        <v>9617.7700000000059</v>
      </c>
      <c r="BQ1036" s="8">
        <f t="shared" si="1966"/>
        <v>0</v>
      </c>
      <c r="BR1036" s="8">
        <f t="shared" si="1966"/>
        <v>37887.93</v>
      </c>
      <c r="BS1036" s="8">
        <f t="shared" si="1966"/>
        <v>211</v>
      </c>
      <c r="BT1036" s="8"/>
      <c r="BV1036" s="11">
        <f t="shared" si="1922"/>
        <v>45586</v>
      </c>
      <c r="BW1036" s="8">
        <f t="shared" si="1967"/>
        <v>7462</v>
      </c>
      <c r="BX1036" s="8">
        <f t="shared" si="1967"/>
        <v>591283.17999999993</v>
      </c>
      <c r="BY1036" s="8">
        <f t="shared" si="1967"/>
        <v>8291.2599999999984</v>
      </c>
      <c r="BZ1036" s="8">
        <f t="shared" si="1967"/>
        <v>0</v>
      </c>
      <c r="CA1036" s="8">
        <f t="shared" si="1967"/>
        <v>7489.9400000000005</v>
      </c>
      <c r="CB1036" s="8">
        <f t="shared" si="1967"/>
        <v>34</v>
      </c>
      <c r="CC1036" s="8"/>
      <c r="CE1036" s="11">
        <f t="shared" si="1924"/>
        <v>45586</v>
      </c>
      <c r="CF1036" s="8">
        <f t="shared" si="1968"/>
        <v>10298</v>
      </c>
      <c r="CG1036" s="8">
        <f t="shared" si="1968"/>
        <v>1288937.4300000006</v>
      </c>
      <c r="CH1036" s="8">
        <f t="shared" si="1968"/>
        <v>4744.8500000000004</v>
      </c>
      <c r="CI1036" s="8">
        <f t="shared" si="1968"/>
        <v>25</v>
      </c>
      <c r="CJ1036" s="8">
        <f t="shared" si="1968"/>
        <v>293.23</v>
      </c>
      <c r="CK1036" s="8">
        <f t="shared" si="1968"/>
        <v>101</v>
      </c>
      <c r="CL1036" s="8"/>
      <c r="CN1036" s="11">
        <f t="shared" si="1926"/>
        <v>45586</v>
      </c>
      <c r="CO1036" s="8">
        <f t="shared" si="1969"/>
        <v>19515</v>
      </c>
      <c r="CP1036" s="8">
        <f t="shared" si="1969"/>
        <v>2243225.4600000009</v>
      </c>
      <c r="CQ1036" s="8">
        <f t="shared" si="1969"/>
        <v>20538.680000000004</v>
      </c>
      <c r="CR1036" s="8">
        <f t="shared" si="1969"/>
        <v>117641.68000000009</v>
      </c>
      <c r="CS1036" s="8">
        <f t="shared" si="1969"/>
        <v>15228.579999999998</v>
      </c>
      <c r="CT1036" s="8">
        <f t="shared" si="1969"/>
        <v>786</v>
      </c>
      <c r="CU1036" s="8"/>
      <c r="CW1036" s="11">
        <f t="shared" si="1928"/>
        <v>45586</v>
      </c>
      <c r="CX1036" s="8">
        <f t="shared" si="1970"/>
        <v>2942</v>
      </c>
      <c r="CY1036" s="8">
        <f t="shared" si="1970"/>
        <v>188834.02000000011</v>
      </c>
      <c r="CZ1036" s="8">
        <f t="shared" si="1970"/>
        <v>-4.5</v>
      </c>
      <c r="DA1036" s="8">
        <f t="shared" si="1970"/>
        <v>1142</v>
      </c>
      <c r="DB1036" s="8">
        <f t="shared" si="1970"/>
        <v>6971.76</v>
      </c>
      <c r="DC1036" s="8">
        <f t="shared" si="1970"/>
        <v>36</v>
      </c>
      <c r="DD1036" s="8"/>
      <c r="DF1036" s="11">
        <f t="shared" si="1930"/>
        <v>45586</v>
      </c>
      <c r="DG1036" s="8">
        <f t="shared" si="1931"/>
        <v>0</v>
      </c>
      <c r="DH1036" s="8">
        <f t="shared" si="1932"/>
        <v>0</v>
      </c>
      <c r="DI1036" s="8">
        <f t="shared" si="1933"/>
        <v>0</v>
      </c>
      <c r="DJ1036" s="8">
        <f t="shared" si="1934"/>
        <v>0</v>
      </c>
      <c r="DK1036" s="8">
        <f t="shared" si="1935"/>
        <v>0</v>
      </c>
      <c r="DL1036" s="8">
        <f t="shared" si="1936"/>
        <v>0</v>
      </c>
      <c r="DM1036" s="8"/>
      <c r="DO1036" s="11">
        <f t="shared" si="1937"/>
        <v>45586</v>
      </c>
      <c r="DP1036" s="8">
        <f t="shared" si="1938"/>
        <v>0</v>
      </c>
      <c r="DQ1036" s="8">
        <f t="shared" si="1939"/>
        <v>0</v>
      </c>
      <c r="DR1036" s="8">
        <f t="shared" si="1940"/>
        <v>0</v>
      </c>
      <c r="DS1036" s="8">
        <f t="shared" si="1941"/>
        <v>0</v>
      </c>
      <c r="DT1036" s="8">
        <f t="shared" si="1942"/>
        <v>0</v>
      </c>
      <c r="DU1036" s="8">
        <f t="shared" si="1943"/>
        <v>0</v>
      </c>
      <c r="DV1036" s="8"/>
      <c r="DX1036" s="11">
        <f t="shared" si="1944"/>
        <v>45586</v>
      </c>
      <c r="DY1036" s="8">
        <f t="shared" si="1945"/>
        <v>0</v>
      </c>
      <c r="DZ1036" s="8">
        <f t="shared" si="1946"/>
        <v>0</v>
      </c>
      <c r="EA1036" s="8">
        <f t="shared" si="1947"/>
        <v>0</v>
      </c>
      <c r="EB1036" s="8">
        <f t="shared" si="1948"/>
        <v>0</v>
      </c>
      <c r="EC1036" s="8">
        <f t="shared" si="1949"/>
        <v>0</v>
      </c>
      <c r="ED1036" s="8">
        <f t="shared" si="1950"/>
        <v>0</v>
      </c>
      <c r="EE1036" s="8"/>
    </row>
    <row r="1037" spans="2:135" x14ac:dyDescent="0.3">
      <c r="B1037" s="11">
        <f t="shared" si="1896"/>
        <v>45587</v>
      </c>
      <c r="C1037" s="8">
        <f t="shared" si="1961"/>
        <v>13147</v>
      </c>
      <c r="D1037" s="8">
        <f t="shared" si="1961"/>
        <v>2010936.66</v>
      </c>
      <c r="E1037" s="8">
        <f t="shared" si="1961"/>
        <v>0</v>
      </c>
      <c r="F1037" s="8">
        <f t="shared" si="1961"/>
        <v>9219.9</v>
      </c>
      <c r="G1037" s="8">
        <f t="shared" si="1961"/>
        <v>18070.72</v>
      </c>
      <c r="H1037" s="8">
        <f t="shared" si="1961"/>
        <v>107</v>
      </c>
      <c r="I1037" s="8"/>
      <c r="K1037" s="11">
        <f t="shared" si="1898"/>
        <v>45587</v>
      </c>
      <c r="L1037" s="8">
        <f t="shared" si="1962"/>
        <v>11195</v>
      </c>
      <c r="M1037" s="8">
        <f t="shared" si="1962"/>
        <v>1579057.5500000005</v>
      </c>
      <c r="N1037" s="8">
        <f t="shared" si="1962"/>
        <v>6627.2200000000048</v>
      </c>
      <c r="O1037" s="8">
        <f t="shared" si="1962"/>
        <v>0</v>
      </c>
      <c r="P1037" s="8">
        <f t="shared" si="1962"/>
        <v>8305.0399999999954</v>
      </c>
      <c r="Q1037" s="8">
        <f t="shared" si="1962"/>
        <v>12</v>
      </c>
      <c r="R1037" s="8"/>
      <c r="T1037" s="11">
        <f t="shared" si="1900"/>
        <v>45587</v>
      </c>
      <c r="U1037" s="8">
        <f t="shared" si="1963"/>
        <v>7542</v>
      </c>
      <c r="V1037" s="8">
        <f t="shared" si="1963"/>
        <v>776371.41000000038</v>
      </c>
      <c r="W1037" s="8">
        <f t="shared" si="1963"/>
        <v>0</v>
      </c>
      <c r="X1037" s="8">
        <f t="shared" si="1963"/>
        <v>0</v>
      </c>
      <c r="Y1037" s="8">
        <f t="shared" si="1963"/>
        <v>13694.820000000002</v>
      </c>
      <c r="Z1037" s="8">
        <f t="shared" si="1963"/>
        <v>0</v>
      </c>
      <c r="AA1037" s="8"/>
      <c r="AC1037" s="11">
        <f t="shared" si="1902"/>
        <v>45587</v>
      </c>
      <c r="AD1037" s="8">
        <f>AD299+AD1036</f>
        <v>15927</v>
      </c>
      <c r="AE1037" s="8">
        <f t="shared" si="1904"/>
        <v>2054701.2599999998</v>
      </c>
      <c r="AF1037" s="8">
        <f t="shared" si="1905"/>
        <v>15082.600000000004</v>
      </c>
      <c r="AG1037" s="8">
        <f t="shared" si="1906"/>
        <v>0</v>
      </c>
      <c r="AH1037" s="8">
        <f>AH299+AH1036</f>
        <v>15782.040000000017</v>
      </c>
      <c r="AI1037" s="8">
        <f t="shared" si="1908"/>
        <v>142</v>
      </c>
      <c r="AJ1037" s="8"/>
      <c r="AL1037" s="11">
        <f t="shared" si="1909"/>
        <v>45587</v>
      </c>
      <c r="AM1037" s="8">
        <f t="shared" si="1910"/>
        <v>13040</v>
      </c>
      <c r="AN1037" s="8">
        <f t="shared" si="1911"/>
        <v>1729484.9199999995</v>
      </c>
      <c r="AO1037" s="8">
        <f t="shared" si="1912"/>
        <v>5122.8600000000006</v>
      </c>
      <c r="AP1037" s="8">
        <f t="shared" si="1913"/>
        <v>0</v>
      </c>
      <c r="AQ1037" s="8">
        <f t="shared" si="1914"/>
        <v>16910.990000000009</v>
      </c>
      <c r="AR1037" s="8">
        <f t="shared" si="1915"/>
        <v>22</v>
      </c>
      <c r="AS1037" s="8"/>
      <c r="AU1037" s="11">
        <f t="shared" si="1916"/>
        <v>45587</v>
      </c>
      <c r="AV1037" s="8">
        <f t="shared" si="1964"/>
        <v>12506</v>
      </c>
      <c r="AW1037" s="8">
        <f t="shared" si="1964"/>
        <v>1086665.4399999995</v>
      </c>
      <c r="AX1037" s="8">
        <f t="shared" si="1964"/>
        <v>0</v>
      </c>
      <c r="AY1037" s="8">
        <f t="shared" si="1964"/>
        <v>8688.3899999999958</v>
      </c>
      <c r="AZ1037" s="8">
        <f t="shared" si="1964"/>
        <v>-4142.25</v>
      </c>
      <c r="BA1037" s="8">
        <f t="shared" si="1964"/>
        <v>41</v>
      </c>
      <c r="BB1037" s="8"/>
      <c r="BD1037" s="11">
        <f t="shared" si="1918"/>
        <v>45587</v>
      </c>
      <c r="BE1037" s="8">
        <f t="shared" si="1965"/>
        <v>13870</v>
      </c>
      <c r="BF1037" s="8">
        <f t="shared" si="1965"/>
        <v>1827673.0999999994</v>
      </c>
      <c r="BG1037" s="8">
        <f t="shared" si="1965"/>
        <v>7812.6700000000019</v>
      </c>
      <c r="BH1037" s="8">
        <f t="shared" si="1965"/>
        <v>0</v>
      </c>
      <c r="BI1037" s="8">
        <f t="shared" si="1965"/>
        <v>6141.9499999999898</v>
      </c>
      <c r="BJ1037" s="8">
        <f t="shared" si="1965"/>
        <v>2803</v>
      </c>
      <c r="BK1037" s="8"/>
      <c r="BM1037" s="11">
        <f t="shared" si="1920"/>
        <v>45587</v>
      </c>
      <c r="BN1037" s="8">
        <f t="shared" si="1966"/>
        <v>14881</v>
      </c>
      <c r="BO1037" s="8">
        <f t="shared" si="1966"/>
        <v>1948317.9700000002</v>
      </c>
      <c r="BP1037" s="8">
        <f t="shared" si="1966"/>
        <v>9619.6300000000065</v>
      </c>
      <c r="BQ1037" s="8">
        <f t="shared" si="1966"/>
        <v>0</v>
      </c>
      <c r="BR1037" s="8">
        <f t="shared" si="1966"/>
        <v>38027.99</v>
      </c>
      <c r="BS1037" s="8">
        <f t="shared" si="1966"/>
        <v>211</v>
      </c>
      <c r="BT1037" s="8"/>
      <c r="BV1037" s="11">
        <f t="shared" si="1922"/>
        <v>45587</v>
      </c>
      <c r="BW1037" s="8">
        <f t="shared" si="1967"/>
        <v>7462</v>
      </c>
      <c r="BX1037" s="8">
        <f t="shared" si="1967"/>
        <v>591283.17999999993</v>
      </c>
      <c r="BY1037" s="8">
        <f t="shared" si="1967"/>
        <v>8291.2599999999984</v>
      </c>
      <c r="BZ1037" s="8">
        <f t="shared" si="1967"/>
        <v>0</v>
      </c>
      <c r="CA1037" s="8">
        <f t="shared" si="1967"/>
        <v>7489.9400000000005</v>
      </c>
      <c r="CB1037" s="8">
        <f t="shared" si="1967"/>
        <v>34</v>
      </c>
      <c r="CC1037" s="8"/>
      <c r="CE1037" s="11">
        <f t="shared" si="1924"/>
        <v>45587</v>
      </c>
      <c r="CF1037" s="8">
        <f t="shared" si="1968"/>
        <v>10350</v>
      </c>
      <c r="CG1037" s="8">
        <f t="shared" si="1968"/>
        <v>1295541.2500000007</v>
      </c>
      <c r="CH1037" s="8">
        <f t="shared" si="1968"/>
        <v>4794.3500000000004</v>
      </c>
      <c r="CI1037" s="8">
        <f t="shared" si="1968"/>
        <v>25</v>
      </c>
      <c r="CJ1037" s="8">
        <f t="shared" si="1968"/>
        <v>293.23</v>
      </c>
      <c r="CK1037" s="8">
        <f t="shared" si="1968"/>
        <v>101</v>
      </c>
      <c r="CL1037" s="8"/>
      <c r="CN1037" s="11">
        <f t="shared" si="1926"/>
        <v>45587</v>
      </c>
      <c r="CO1037" s="8">
        <f t="shared" si="1969"/>
        <v>19607</v>
      </c>
      <c r="CP1037" s="8">
        <f t="shared" si="1969"/>
        <v>2256985.5300000007</v>
      </c>
      <c r="CQ1037" s="8">
        <f t="shared" si="1969"/>
        <v>20860.850000000002</v>
      </c>
      <c r="CR1037" s="8">
        <f t="shared" si="1969"/>
        <v>118109.30000000009</v>
      </c>
      <c r="CS1037" s="8">
        <f t="shared" si="1969"/>
        <v>15403.579999999998</v>
      </c>
      <c r="CT1037" s="8">
        <f t="shared" si="1969"/>
        <v>786</v>
      </c>
      <c r="CU1037" s="8"/>
      <c r="CW1037" s="11">
        <f t="shared" si="1928"/>
        <v>45587</v>
      </c>
      <c r="CX1037" s="8">
        <f t="shared" si="1970"/>
        <v>2942</v>
      </c>
      <c r="CY1037" s="8">
        <f t="shared" si="1970"/>
        <v>188834.02000000011</v>
      </c>
      <c r="CZ1037" s="8">
        <f t="shared" si="1970"/>
        <v>-4.5</v>
      </c>
      <c r="DA1037" s="8">
        <f t="shared" si="1970"/>
        <v>1142</v>
      </c>
      <c r="DB1037" s="8">
        <f t="shared" si="1970"/>
        <v>6971.76</v>
      </c>
      <c r="DC1037" s="8">
        <f t="shared" si="1970"/>
        <v>36</v>
      </c>
      <c r="DD1037" s="8"/>
      <c r="DF1037" s="11">
        <f t="shared" si="1930"/>
        <v>45587</v>
      </c>
      <c r="DG1037" s="8">
        <f t="shared" si="1931"/>
        <v>0</v>
      </c>
      <c r="DH1037" s="8">
        <f t="shared" si="1932"/>
        <v>0</v>
      </c>
      <c r="DI1037" s="8">
        <f t="shared" si="1933"/>
        <v>0</v>
      </c>
      <c r="DJ1037" s="8">
        <f t="shared" si="1934"/>
        <v>0</v>
      </c>
      <c r="DK1037" s="8">
        <f t="shared" si="1935"/>
        <v>0</v>
      </c>
      <c r="DL1037" s="8">
        <f t="shared" si="1936"/>
        <v>0</v>
      </c>
      <c r="DM1037" s="8"/>
      <c r="DO1037" s="11">
        <f t="shared" si="1937"/>
        <v>45587</v>
      </c>
      <c r="DP1037" s="8">
        <f t="shared" si="1938"/>
        <v>0</v>
      </c>
      <c r="DQ1037" s="8">
        <f t="shared" si="1939"/>
        <v>0</v>
      </c>
      <c r="DR1037" s="8">
        <f t="shared" si="1940"/>
        <v>0</v>
      </c>
      <c r="DS1037" s="8">
        <f t="shared" si="1941"/>
        <v>0</v>
      </c>
      <c r="DT1037" s="8">
        <f t="shared" si="1942"/>
        <v>0</v>
      </c>
      <c r="DU1037" s="8">
        <f t="shared" si="1943"/>
        <v>0</v>
      </c>
      <c r="DV1037" s="8"/>
      <c r="DX1037" s="11">
        <f t="shared" si="1944"/>
        <v>45587</v>
      </c>
      <c r="DY1037" s="8">
        <f t="shared" si="1945"/>
        <v>0</v>
      </c>
      <c r="DZ1037" s="8">
        <f t="shared" si="1946"/>
        <v>0</v>
      </c>
      <c r="EA1037" s="8">
        <f t="shared" si="1947"/>
        <v>0</v>
      </c>
      <c r="EB1037" s="8">
        <f t="shared" si="1948"/>
        <v>0</v>
      </c>
      <c r="EC1037" s="8">
        <f t="shared" si="1949"/>
        <v>0</v>
      </c>
      <c r="ED1037" s="8">
        <f t="shared" si="1950"/>
        <v>0</v>
      </c>
      <c r="EE1037" s="8"/>
    </row>
    <row r="1038" spans="2:135" x14ac:dyDescent="0.3">
      <c r="B1038" s="11">
        <f t="shared" si="1896"/>
        <v>45588</v>
      </c>
      <c r="C1038" s="8">
        <f t="shared" si="1961"/>
        <v>13208</v>
      </c>
      <c r="D1038" s="8">
        <f t="shared" si="1961"/>
        <v>2020313.23</v>
      </c>
      <c r="E1038" s="8">
        <f t="shared" si="1961"/>
        <v>0</v>
      </c>
      <c r="F1038" s="8">
        <f t="shared" si="1961"/>
        <v>9236.9</v>
      </c>
      <c r="G1038" s="8">
        <f t="shared" si="1961"/>
        <v>18070.72</v>
      </c>
      <c r="H1038" s="8">
        <f t="shared" si="1961"/>
        <v>108</v>
      </c>
      <c r="I1038" s="8"/>
      <c r="K1038" s="11">
        <f t="shared" si="1898"/>
        <v>45588</v>
      </c>
      <c r="L1038" s="8">
        <f t="shared" si="1962"/>
        <v>11257</v>
      </c>
      <c r="M1038" s="8">
        <f t="shared" si="1962"/>
        <v>1589009.4500000004</v>
      </c>
      <c r="N1038" s="8">
        <f t="shared" si="1962"/>
        <v>6679.3500000000049</v>
      </c>
      <c r="O1038" s="8">
        <f t="shared" si="1962"/>
        <v>0</v>
      </c>
      <c r="P1038" s="8">
        <f t="shared" si="1962"/>
        <v>8305.0399999999954</v>
      </c>
      <c r="Q1038" s="8">
        <f t="shared" si="1962"/>
        <v>12</v>
      </c>
      <c r="R1038" s="8"/>
      <c r="T1038" s="11">
        <f t="shared" si="1900"/>
        <v>45588</v>
      </c>
      <c r="U1038" s="8">
        <f t="shared" si="1963"/>
        <v>7574</v>
      </c>
      <c r="V1038" s="8">
        <f t="shared" si="1963"/>
        <v>779714.29000000039</v>
      </c>
      <c r="W1038" s="8">
        <f t="shared" si="1963"/>
        <v>0</v>
      </c>
      <c r="X1038" s="8">
        <f t="shared" si="1963"/>
        <v>0</v>
      </c>
      <c r="Y1038" s="8">
        <f t="shared" si="1963"/>
        <v>13863.820000000002</v>
      </c>
      <c r="Z1038" s="8">
        <f t="shared" si="1963"/>
        <v>0</v>
      </c>
      <c r="AA1038" s="8"/>
      <c r="AC1038" s="11">
        <f t="shared" si="1902"/>
        <v>45588</v>
      </c>
      <c r="AD1038" s="8">
        <f t="shared" si="1903"/>
        <v>15987</v>
      </c>
      <c r="AE1038" s="8">
        <f t="shared" si="1904"/>
        <v>2063190.7999999998</v>
      </c>
      <c r="AF1038" s="8">
        <f t="shared" si="1905"/>
        <v>15154.790000000005</v>
      </c>
      <c r="AG1038" s="8">
        <f t="shared" si="1906"/>
        <v>0</v>
      </c>
      <c r="AH1038" s="8">
        <f t="shared" si="1907"/>
        <v>15872.240000000018</v>
      </c>
      <c r="AI1038" s="8">
        <f t="shared" si="1908"/>
        <v>143</v>
      </c>
      <c r="AJ1038" s="8"/>
      <c r="AL1038" s="11">
        <f t="shared" si="1909"/>
        <v>45588</v>
      </c>
      <c r="AM1038" s="8">
        <f t="shared" si="1910"/>
        <v>13082</v>
      </c>
      <c r="AN1038" s="8">
        <f t="shared" si="1911"/>
        <v>1735540.1199999994</v>
      </c>
      <c r="AO1038" s="8">
        <f t="shared" si="1912"/>
        <v>5139.5200000000004</v>
      </c>
      <c r="AP1038" s="8">
        <f t="shared" si="1913"/>
        <v>0</v>
      </c>
      <c r="AQ1038" s="8">
        <f t="shared" si="1914"/>
        <v>16910.990000000009</v>
      </c>
      <c r="AR1038" s="8">
        <f t="shared" si="1915"/>
        <v>22</v>
      </c>
      <c r="AS1038" s="8"/>
      <c r="AU1038" s="11">
        <f t="shared" si="1916"/>
        <v>45588</v>
      </c>
      <c r="AV1038" s="8">
        <f t="shared" si="1964"/>
        <v>12555</v>
      </c>
      <c r="AW1038" s="8">
        <f t="shared" si="1964"/>
        <v>1090556.6699999995</v>
      </c>
      <c r="AX1038" s="8">
        <f t="shared" si="1964"/>
        <v>0</v>
      </c>
      <c r="AY1038" s="8">
        <f t="shared" si="1964"/>
        <v>8699.3899999999958</v>
      </c>
      <c r="AZ1038" s="8">
        <f t="shared" si="1964"/>
        <v>-4142.25</v>
      </c>
      <c r="BA1038" s="8">
        <f t="shared" si="1964"/>
        <v>41</v>
      </c>
      <c r="BB1038" s="8"/>
      <c r="BD1038" s="11">
        <f t="shared" si="1918"/>
        <v>45588</v>
      </c>
      <c r="BE1038" s="8">
        <f t="shared" si="1965"/>
        <v>13925</v>
      </c>
      <c r="BF1038" s="8">
        <f t="shared" si="1965"/>
        <v>1835929.5199999993</v>
      </c>
      <c r="BG1038" s="8">
        <f t="shared" si="1965"/>
        <v>7839.4600000000019</v>
      </c>
      <c r="BH1038" s="8">
        <f t="shared" si="1965"/>
        <v>0</v>
      </c>
      <c r="BI1038" s="8">
        <f t="shared" si="1965"/>
        <v>6891.9499999999898</v>
      </c>
      <c r="BJ1038" s="8">
        <f t="shared" si="1965"/>
        <v>2821</v>
      </c>
      <c r="BK1038" s="8"/>
      <c r="BM1038" s="11">
        <f t="shared" si="1920"/>
        <v>45588</v>
      </c>
      <c r="BN1038" s="8">
        <f t="shared" si="1966"/>
        <v>14934</v>
      </c>
      <c r="BO1038" s="8">
        <f t="shared" si="1966"/>
        <v>1954493.7800000003</v>
      </c>
      <c r="BP1038" s="8">
        <f t="shared" si="1966"/>
        <v>9657.7700000000059</v>
      </c>
      <c r="BQ1038" s="8">
        <f t="shared" si="1966"/>
        <v>0</v>
      </c>
      <c r="BR1038" s="8">
        <f t="shared" si="1966"/>
        <v>38027.99</v>
      </c>
      <c r="BS1038" s="8">
        <f t="shared" si="1966"/>
        <v>211</v>
      </c>
      <c r="BT1038" s="8"/>
      <c r="BV1038" s="11">
        <f t="shared" si="1922"/>
        <v>45588</v>
      </c>
      <c r="BW1038" s="8">
        <f t="shared" si="1967"/>
        <v>7462</v>
      </c>
      <c r="BX1038" s="8">
        <f t="shared" si="1967"/>
        <v>591283.17999999993</v>
      </c>
      <c r="BY1038" s="8">
        <f t="shared" si="1967"/>
        <v>8291.2599999999984</v>
      </c>
      <c r="BZ1038" s="8">
        <f t="shared" si="1967"/>
        <v>0</v>
      </c>
      <c r="CA1038" s="8">
        <f t="shared" si="1967"/>
        <v>7489.9400000000005</v>
      </c>
      <c r="CB1038" s="8">
        <f t="shared" si="1967"/>
        <v>34</v>
      </c>
      <c r="CC1038" s="8"/>
      <c r="CE1038" s="11">
        <f t="shared" si="1924"/>
        <v>45588</v>
      </c>
      <c r="CF1038" s="8">
        <f t="shared" si="1968"/>
        <v>10393</v>
      </c>
      <c r="CG1038" s="8">
        <f t="shared" si="1968"/>
        <v>1301092.6600000006</v>
      </c>
      <c r="CH1038" s="8">
        <f t="shared" si="1968"/>
        <v>4861.8500000000004</v>
      </c>
      <c r="CI1038" s="8">
        <f t="shared" si="1968"/>
        <v>25</v>
      </c>
      <c r="CJ1038" s="8">
        <f t="shared" si="1968"/>
        <v>293.23</v>
      </c>
      <c r="CK1038" s="8">
        <f t="shared" si="1968"/>
        <v>101</v>
      </c>
      <c r="CL1038" s="8"/>
      <c r="CN1038" s="11">
        <f t="shared" si="1926"/>
        <v>45588</v>
      </c>
      <c r="CO1038" s="8">
        <f t="shared" si="1969"/>
        <v>19697</v>
      </c>
      <c r="CP1038" s="8">
        <f t="shared" si="1969"/>
        <v>2269454.3900000006</v>
      </c>
      <c r="CQ1038" s="8">
        <f t="shared" si="1969"/>
        <v>20910.850000000002</v>
      </c>
      <c r="CR1038" s="8">
        <f t="shared" si="1969"/>
        <v>118637.64000000009</v>
      </c>
      <c r="CS1038" s="8">
        <f t="shared" si="1969"/>
        <v>15403.579999999998</v>
      </c>
      <c r="CT1038" s="8">
        <f t="shared" si="1969"/>
        <v>786</v>
      </c>
      <c r="CU1038" s="8"/>
      <c r="CW1038" s="11">
        <f t="shared" si="1928"/>
        <v>45588</v>
      </c>
      <c r="CX1038" s="8">
        <f t="shared" si="1970"/>
        <v>2942</v>
      </c>
      <c r="CY1038" s="8">
        <f t="shared" si="1970"/>
        <v>188834.02000000011</v>
      </c>
      <c r="CZ1038" s="8">
        <f t="shared" si="1970"/>
        <v>-4.5</v>
      </c>
      <c r="DA1038" s="8">
        <f t="shared" si="1970"/>
        <v>1142</v>
      </c>
      <c r="DB1038" s="8">
        <f t="shared" si="1970"/>
        <v>6971.76</v>
      </c>
      <c r="DC1038" s="8">
        <f t="shared" si="1970"/>
        <v>36</v>
      </c>
      <c r="DD1038" s="8"/>
      <c r="DF1038" s="11">
        <f t="shared" si="1930"/>
        <v>45588</v>
      </c>
      <c r="DG1038" s="8">
        <f t="shared" si="1931"/>
        <v>0</v>
      </c>
      <c r="DH1038" s="8">
        <f t="shared" si="1932"/>
        <v>0</v>
      </c>
      <c r="DI1038" s="8">
        <f t="shared" si="1933"/>
        <v>0</v>
      </c>
      <c r="DJ1038" s="8">
        <f t="shared" si="1934"/>
        <v>0</v>
      </c>
      <c r="DK1038" s="8">
        <f t="shared" si="1935"/>
        <v>0</v>
      </c>
      <c r="DL1038" s="8">
        <f t="shared" si="1936"/>
        <v>0</v>
      </c>
      <c r="DM1038" s="8"/>
      <c r="DO1038" s="11">
        <f t="shared" si="1937"/>
        <v>45588</v>
      </c>
      <c r="DP1038" s="8">
        <f t="shared" si="1938"/>
        <v>0</v>
      </c>
      <c r="DQ1038" s="8">
        <f t="shared" si="1939"/>
        <v>0</v>
      </c>
      <c r="DR1038" s="8">
        <f t="shared" si="1940"/>
        <v>0</v>
      </c>
      <c r="DS1038" s="8">
        <f t="shared" si="1941"/>
        <v>0</v>
      </c>
      <c r="DT1038" s="8">
        <f t="shared" si="1942"/>
        <v>0</v>
      </c>
      <c r="DU1038" s="8">
        <f t="shared" si="1943"/>
        <v>0</v>
      </c>
      <c r="DV1038" s="8"/>
      <c r="DX1038" s="11">
        <f t="shared" si="1944"/>
        <v>45588</v>
      </c>
      <c r="DY1038" s="8">
        <f t="shared" si="1945"/>
        <v>0</v>
      </c>
      <c r="DZ1038" s="8">
        <f t="shared" si="1946"/>
        <v>0</v>
      </c>
      <c r="EA1038" s="8">
        <f t="shared" si="1947"/>
        <v>0</v>
      </c>
      <c r="EB1038" s="8">
        <f t="shared" si="1948"/>
        <v>0</v>
      </c>
      <c r="EC1038" s="8">
        <f t="shared" si="1949"/>
        <v>0</v>
      </c>
      <c r="ED1038" s="8">
        <f t="shared" si="1950"/>
        <v>0</v>
      </c>
      <c r="EE1038" s="8"/>
    </row>
    <row r="1039" spans="2:135" x14ac:dyDescent="0.3">
      <c r="B1039" s="11">
        <f t="shared" si="1896"/>
        <v>45589</v>
      </c>
      <c r="C1039" s="8">
        <f t="shared" si="1961"/>
        <v>13259</v>
      </c>
      <c r="D1039" s="8">
        <f t="shared" si="1961"/>
        <v>2027381.94</v>
      </c>
      <c r="E1039" s="8">
        <f t="shared" si="1961"/>
        <v>0</v>
      </c>
      <c r="F1039" s="8">
        <f t="shared" si="1961"/>
        <v>9250.4</v>
      </c>
      <c r="G1039" s="8">
        <f t="shared" si="1961"/>
        <v>18345.72</v>
      </c>
      <c r="H1039" s="8">
        <f t="shared" si="1961"/>
        <v>108</v>
      </c>
      <c r="I1039" s="8"/>
      <c r="K1039" s="11">
        <f t="shared" si="1898"/>
        <v>45589</v>
      </c>
      <c r="L1039" s="8">
        <f t="shared" si="1962"/>
        <v>11298</v>
      </c>
      <c r="M1039" s="8">
        <f t="shared" si="1962"/>
        <v>1595017.5900000003</v>
      </c>
      <c r="N1039" s="8">
        <f t="shared" si="1962"/>
        <v>6713.5400000000045</v>
      </c>
      <c r="O1039" s="8">
        <f t="shared" si="1962"/>
        <v>0</v>
      </c>
      <c r="P1039" s="8">
        <f t="shared" si="1962"/>
        <v>8355.0399999999954</v>
      </c>
      <c r="Q1039" s="8">
        <f t="shared" si="1962"/>
        <v>12</v>
      </c>
      <c r="R1039" s="8"/>
      <c r="T1039" s="11">
        <f t="shared" si="1900"/>
        <v>45589</v>
      </c>
      <c r="U1039" s="8">
        <f t="shared" si="1963"/>
        <v>7598</v>
      </c>
      <c r="V1039" s="8">
        <f t="shared" si="1963"/>
        <v>782139.75000000035</v>
      </c>
      <c r="W1039" s="8">
        <f t="shared" si="1963"/>
        <v>0</v>
      </c>
      <c r="X1039" s="8">
        <f t="shared" si="1963"/>
        <v>0</v>
      </c>
      <c r="Y1039" s="8">
        <f t="shared" si="1963"/>
        <v>13895.570000000002</v>
      </c>
      <c r="Z1039" s="8">
        <f t="shared" si="1963"/>
        <v>0</v>
      </c>
      <c r="AA1039" s="8"/>
      <c r="AC1039" s="11">
        <f t="shared" si="1902"/>
        <v>45589</v>
      </c>
      <c r="AD1039" s="8">
        <f t="shared" si="1903"/>
        <v>16019</v>
      </c>
      <c r="AE1039" s="8">
        <f t="shared" si="1904"/>
        <v>2067668.65</v>
      </c>
      <c r="AF1039" s="8">
        <f t="shared" si="1905"/>
        <v>15174.230000000005</v>
      </c>
      <c r="AG1039" s="8">
        <f t="shared" si="1906"/>
        <v>0</v>
      </c>
      <c r="AH1039" s="8">
        <f t="shared" si="1907"/>
        <v>16148.640000000018</v>
      </c>
      <c r="AI1039" s="8">
        <f t="shared" si="1908"/>
        <v>144</v>
      </c>
      <c r="AJ1039" s="8"/>
      <c r="AL1039" s="11">
        <f t="shared" si="1909"/>
        <v>45589</v>
      </c>
      <c r="AM1039" s="8">
        <f t="shared" si="1910"/>
        <v>13113</v>
      </c>
      <c r="AN1039" s="8">
        <f t="shared" si="1911"/>
        <v>1739772.7799999993</v>
      </c>
      <c r="AO1039" s="8">
        <f t="shared" si="1912"/>
        <v>5142.3</v>
      </c>
      <c r="AP1039" s="8">
        <f t="shared" si="1913"/>
        <v>0</v>
      </c>
      <c r="AQ1039" s="8">
        <f t="shared" si="1914"/>
        <v>17110.990000000009</v>
      </c>
      <c r="AR1039" s="8">
        <f t="shared" si="1915"/>
        <v>22</v>
      </c>
      <c r="AS1039" s="8"/>
      <c r="AU1039" s="11">
        <f t="shared" si="1916"/>
        <v>45589</v>
      </c>
      <c r="AV1039" s="8">
        <f t="shared" si="1964"/>
        <v>12600</v>
      </c>
      <c r="AW1039" s="8">
        <f t="shared" si="1964"/>
        <v>1094011.6299999994</v>
      </c>
      <c r="AX1039" s="8">
        <f t="shared" si="1964"/>
        <v>0</v>
      </c>
      <c r="AY1039" s="8">
        <f t="shared" si="1964"/>
        <v>8708.3899999999958</v>
      </c>
      <c r="AZ1039" s="8">
        <f t="shared" si="1964"/>
        <v>-4142.25</v>
      </c>
      <c r="BA1039" s="8">
        <f t="shared" si="1964"/>
        <v>41</v>
      </c>
      <c r="BB1039" s="8"/>
      <c r="BD1039" s="11">
        <f t="shared" si="1918"/>
        <v>45589</v>
      </c>
      <c r="BE1039" s="8">
        <f t="shared" si="1965"/>
        <v>13975</v>
      </c>
      <c r="BF1039" s="8">
        <f t="shared" si="1965"/>
        <v>1842792.0799999994</v>
      </c>
      <c r="BG1039" s="8">
        <f t="shared" si="1965"/>
        <v>7845.0000000000018</v>
      </c>
      <c r="BH1039" s="8">
        <f t="shared" si="1965"/>
        <v>0</v>
      </c>
      <c r="BI1039" s="8">
        <f t="shared" si="1965"/>
        <v>6891.9499999999898</v>
      </c>
      <c r="BJ1039" s="8">
        <f t="shared" si="1965"/>
        <v>2837</v>
      </c>
      <c r="BK1039" s="8"/>
      <c r="BM1039" s="11">
        <f t="shared" si="1920"/>
        <v>45589</v>
      </c>
      <c r="BN1039" s="8">
        <f t="shared" si="1966"/>
        <v>14973</v>
      </c>
      <c r="BO1039" s="8">
        <f t="shared" si="1966"/>
        <v>1958825.4100000001</v>
      </c>
      <c r="BP1039" s="8">
        <f t="shared" si="1966"/>
        <v>9715.4300000000057</v>
      </c>
      <c r="BQ1039" s="8">
        <f t="shared" si="1966"/>
        <v>0</v>
      </c>
      <c r="BR1039" s="8">
        <f t="shared" si="1966"/>
        <v>38027.99</v>
      </c>
      <c r="BS1039" s="8">
        <f t="shared" si="1966"/>
        <v>211</v>
      </c>
      <c r="BT1039" s="8"/>
      <c r="BV1039" s="11">
        <f t="shared" si="1922"/>
        <v>45589</v>
      </c>
      <c r="BW1039" s="8">
        <f t="shared" si="1967"/>
        <v>7462</v>
      </c>
      <c r="BX1039" s="8">
        <f t="shared" si="1967"/>
        <v>591283.17999999993</v>
      </c>
      <c r="BY1039" s="8">
        <f t="shared" si="1967"/>
        <v>8291.2599999999984</v>
      </c>
      <c r="BZ1039" s="8">
        <f t="shared" si="1967"/>
        <v>0</v>
      </c>
      <c r="CA1039" s="8">
        <f t="shared" si="1967"/>
        <v>7489.9400000000005</v>
      </c>
      <c r="CB1039" s="8">
        <f t="shared" si="1967"/>
        <v>34</v>
      </c>
      <c r="CC1039" s="8"/>
      <c r="CE1039" s="11">
        <f t="shared" si="1924"/>
        <v>45589</v>
      </c>
      <c r="CF1039" s="8">
        <f t="shared" si="1968"/>
        <v>10421</v>
      </c>
      <c r="CG1039" s="8">
        <f t="shared" si="1968"/>
        <v>1304435.2800000007</v>
      </c>
      <c r="CH1039" s="8">
        <f t="shared" si="1968"/>
        <v>4915.3500000000004</v>
      </c>
      <c r="CI1039" s="8">
        <f t="shared" si="1968"/>
        <v>25</v>
      </c>
      <c r="CJ1039" s="8">
        <f t="shared" si="1968"/>
        <v>336.85</v>
      </c>
      <c r="CK1039" s="8">
        <f t="shared" si="1968"/>
        <v>101</v>
      </c>
      <c r="CL1039" s="8"/>
      <c r="CN1039" s="11">
        <f t="shared" si="1926"/>
        <v>45589</v>
      </c>
      <c r="CO1039" s="8">
        <f t="shared" si="1969"/>
        <v>19781</v>
      </c>
      <c r="CP1039" s="8">
        <f t="shared" si="1969"/>
        <v>2281412.3500000006</v>
      </c>
      <c r="CQ1039" s="8">
        <f t="shared" si="1969"/>
        <v>20949.850000000002</v>
      </c>
      <c r="CR1039" s="8">
        <f t="shared" si="1969"/>
        <v>119307.63000000009</v>
      </c>
      <c r="CS1039" s="8">
        <f t="shared" si="1969"/>
        <v>15628.579999999998</v>
      </c>
      <c r="CT1039" s="8">
        <f t="shared" si="1969"/>
        <v>786</v>
      </c>
      <c r="CU1039" s="8"/>
      <c r="CW1039" s="11">
        <f t="shared" si="1928"/>
        <v>45589</v>
      </c>
      <c r="CX1039" s="8">
        <f t="shared" si="1970"/>
        <v>2942</v>
      </c>
      <c r="CY1039" s="8">
        <f t="shared" si="1970"/>
        <v>188834.02000000011</v>
      </c>
      <c r="CZ1039" s="8">
        <f t="shared" si="1970"/>
        <v>-4.5</v>
      </c>
      <c r="DA1039" s="8">
        <f t="shared" si="1970"/>
        <v>1142</v>
      </c>
      <c r="DB1039" s="8">
        <f t="shared" si="1970"/>
        <v>6971.76</v>
      </c>
      <c r="DC1039" s="8">
        <f t="shared" si="1970"/>
        <v>36</v>
      </c>
      <c r="DD1039" s="8"/>
      <c r="DF1039" s="11">
        <f t="shared" si="1930"/>
        <v>45589</v>
      </c>
      <c r="DG1039" s="8">
        <f t="shared" si="1931"/>
        <v>0</v>
      </c>
      <c r="DH1039" s="8">
        <f t="shared" si="1932"/>
        <v>0</v>
      </c>
      <c r="DI1039" s="8">
        <f t="shared" si="1933"/>
        <v>0</v>
      </c>
      <c r="DJ1039" s="8">
        <f t="shared" si="1934"/>
        <v>0</v>
      </c>
      <c r="DK1039" s="8">
        <f t="shared" si="1935"/>
        <v>0</v>
      </c>
      <c r="DL1039" s="8">
        <f t="shared" si="1936"/>
        <v>0</v>
      </c>
      <c r="DM1039" s="8"/>
      <c r="DO1039" s="11">
        <f t="shared" si="1937"/>
        <v>45589</v>
      </c>
      <c r="DP1039" s="8">
        <f t="shared" si="1938"/>
        <v>0</v>
      </c>
      <c r="DQ1039" s="8">
        <f t="shared" si="1939"/>
        <v>0</v>
      </c>
      <c r="DR1039" s="8">
        <f t="shared" si="1940"/>
        <v>0</v>
      </c>
      <c r="DS1039" s="8">
        <f t="shared" si="1941"/>
        <v>0</v>
      </c>
      <c r="DT1039" s="8">
        <f t="shared" si="1942"/>
        <v>0</v>
      </c>
      <c r="DU1039" s="8">
        <f t="shared" si="1943"/>
        <v>0</v>
      </c>
      <c r="DV1039" s="8"/>
      <c r="DX1039" s="11">
        <f t="shared" si="1944"/>
        <v>45589</v>
      </c>
      <c r="DY1039" s="8">
        <f t="shared" si="1945"/>
        <v>0</v>
      </c>
      <c r="DZ1039" s="8">
        <f t="shared" si="1946"/>
        <v>0</v>
      </c>
      <c r="EA1039" s="8">
        <f t="shared" si="1947"/>
        <v>0</v>
      </c>
      <c r="EB1039" s="8">
        <f t="shared" si="1948"/>
        <v>0</v>
      </c>
      <c r="EC1039" s="8">
        <f t="shared" si="1949"/>
        <v>0</v>
      </c>
      <c r="ED1039" s="8">
        <f t="shared" si="1950"/>
        <v>0</v>
      </c>
      <c r="EE1039" s="8"/>
    </row>
    <row r="1040" spans="2:135" x14ac:dyDescent="0.3">
      <c r="B1040" s="11">
        <f t="shared" si="1896"/>
        <v>45590</v>
      </c>
      <c r="C1040" s="8">
        <f t="shared" si="1961"/>
        <v>13321</v>
      </c>
      <c r="D1040" s="8">
        <f t="shared" si="1961"/>
        <v>2036364.8599999999</v>
      </c>
      <c r="E1040" s="8">
        <f t="shared" si="1961"/>
        <v>0</v>
      </c>
      <c r="F1040" s="8">
        <f t="shared" si="1961"/>
        <v>9333.4</v>
      </c>
      <c r="G1040" s="8">
        <f t="shared" si="1961"/>
        <v>18370.72</v>
      </c>
      <c r="H1040" s="8">
        <f t="shared" si="1961"/>
        <v>108</v>
      </c>
      <c r="I1040" s="8"/>
      <c r="K1040" s="11">
        <f t="shared" si="1898"/>
        <v>45590</v>
      </c>
      <c r="L1040" s="8">
        <f t="shared" si="1962"/>
        <v>11313</v>
      </c>
      <c r="M1040" s="8">
        <f t="shared" si="1962"/>
        <v>1597073.4500000004</v>
      </c>
      <c r="N1040" s="8">
        <f t="shared" si="1962"/>
        <v>6716.8400000000047</v>
      </c>
      <c r="O1040" s="8">
        <f t="shared" si="1962"/>
        <v>0</v>
      </c>
      <c r="P1040" s="8">
        <f t="shared" si="1962"/>
        <v>8355.0399999999954</v>
      </c>
      <c r="Q1040" s="8">
        <f t="shared" si="1962"/>
        <v>12</v>
      </c>
      <c r="R1040" s="8"/>
      <c r="T1040" s="11">
        <f t="shared" si="1900"/>
        <v>45590</v>
      </c>
      <c r="U1040" s="8">
        <f t="shared" si="1963"/>
        <v>7632</v>
      </c>
      <c r="V1040" s="8">
        <f t="shared" si="1963"/>
        <v>786144.12000000034</v>
      </c>
      <c r="W1040" s="8">
        <f t="shared" si="1963"/>
        <v>0</v>
      </c>
      <c r="X1040" s="8">
        <f t="shared" si="1963"/>
        <v>0</v>
      </c>
      <c r="Y1040" s="8">
        <f t="shared" si="1963"/>
        <v>13942.820000000002</v>
      </c>
      <c r="Z1040" s="8">
        <f t="shared" si="1963"/>
        <v>0</v>
      </c>
      <c r="AA1040" s="8"/>
      <c r="AC1040" s="11">
        <f t="shared" si="1902"/>
        <v>45590</v>
      </c>
      <c r="AD1040" s="8">
        <f t="shared" si="1903"/>
        <v>16091</v>
      </c>
      <c r="AE1040" s="8">
        <f t="shared" si="1904"/>
        <v>2076580.51</v>
      </c>
      <c r="AF1040" s="8">
        <f t="shared" si="1905"/>
        <v>15254.760000000006</v>
      </c>
      <c r="AG1040" s="8">
        <f t="shared" si="1906"/>
        <v>0</v>
      </c>
      <c r="AH1040" s="8">
        <f t="shared" si="1907"/>
        <v>16238.840000000018</v>
      </c>
      <c r="AI1040" s="8">
        <f t="shared" si="1908"/>
        <v>145</v>
      </c>
      <c r="AJ1040" s="8"/>
      <c r="AL1040" s="11">
        <f t="shared" si="1909"/>
        <v>45590</v>
      </c>
      <c r="AM1040" s="8">
        <f t="shared" si="1910"/>
        <v>13171</v>
      </c>
      <c r="AN1040" s="8">
        <f t="shared" si="1911"/>
        <v>1748518.7399999993</v>
      </c>
      <c r="AO1040" s="8">
        <f t="shared" si="1912"/>
        <v>5182.09</v>
      </c>
      <c r="AP1040" s="8">
        <f t="shared" si="1913"/>
        <v>0</v>
      </c>
      <c r="AQ1040" s="8">
        <f t="shared" si="1914"/>
        <v>17167.590000000007</v>
      </c>
      <c r="AR1040" s="8">
        <f t="shared" si="1915"/>
        <v>22</v>
      </c>
      <c r="AS1040" s="8"/>
      <c r="AU1040" s="11">
        <f t="shared" si="1916"/>
        <v>45590</v>
      </c>
      <c r="AV1040" s="8">
        <f t="shared" si="1964"/>
        <v>12641</v>
      </c>
      <c r="AW1040" s="8">
        <f t="shared" si="1964"/>
        <v>1097193.8399999994</v>
      </c>
      <c r="AX1040" s="8">
        <f t="shared" si="1964"/>
        <v>0</v>
      </c>
      <c r="AY1040" s="8">
        <f t="shared" si="1964"/>
        <v>8751.1199999999953</v>
      </c>
      <c r="AZ1040" s="8">
        <f t="shared" si="1964"/>
        <v>-4142.25</v>
      </c>
      <c r="BA1040" s="8">
        <f t="shared" si="1964"/>
        <v>41</v>
      </c>
      <c r="BB1040" s="8"/>
      <c r="BD1040" s="11">
        <f t="shared" si="1918"/>
        <v>45590</v>
      </c>
      <c r="BE1040" s="8">
        <f t="shared" si="1965"/>
        <v>14012</v>
      </c>
      <c r="BF1040" s="8">
        <f t="shared" si="1965"/>
        <v>1847896.9399999995</v>
      </c>
      <c r="BG1040" s="8">
        <f t="shared" si="1965"/>
        <v>7848.7000000000016</v>
      </c>
      <c r="BH1040" s="8">
        <f t="shared" si="1965"/>
        <v>0</v>
      </c>
      <c r="BI1040" s="8">
        <f t="shared" si="1965"/>
        <v>6891.9499999999898</v>
      </c>
      <c r="BJ1040" s="8">
        <f t="shared" si="1965"/>
        <v>2840</v>
      </c>
      <c r="BK1040" s="8"/>
      <c r="BM1040" s="11">
        <f t="shared" si="1920"/>
        <v>45590</v>
      </c>
      <c r="BN1040" s="8">
        <f t="shared" si="1966"/>
        <v>15035</v>
      </c>
      <c r="BO1040" s="8">
        <f t="shared" si="1966"/>
        <v>1966500.9100000001</v>
      </c>
      <c r="BP1040" s="8">
        <f t="shared" si="1966"/>
        <v>9763.3400000000056</v>
      </c>
      <c r="BQ1040" s="8">
        <f t="shared" si="1966"/>
        <v>0</v>
      </c>
      <c r="BR1040" s="8">
        <f t="shared" si="1966"/>
        <v>38027.99</v>
      </c>
      <c r="BS1040" s="8">
        <f t="shared" si="1966"/>
        <v>211</v>
      </c>
      <c r="BT1040" s="8"/>
      <c r="BV1040" s="11">
        <f t="shared" si="1922"/>
        <v>45590</v>
      </c>
      <c r="BW1040" s="8">
        <f t="shared" si="1967"/>
        <v>7462</v>
      </c>
      <c r="BX1040" s="8">
        <f t="shared" si="1967"/>
        <v>591283.17999999993</v>
      </c>
      <c r="BY1040" s="8">
        <f t="shared" si="1967"/>
        <v>8291.2599999999984</v>
      </c>
      <c r="BZ1040" s="8">
        <f t="shared" si="1967"/>
        <v>0</v>
      </c>
      <c r="CA1040" s="8">
        <f t="shared" si="1967"/>
        <v>7489.9400000000005</v>
      </c>
      <c r="CB1040" s="8">
        <f t="shared" si="1967"/>
        <v>34</v>
      </c>
      <c r="CC1040" s="8"/>
      <c r="CE1040" s="11">
        <f t="shared" si="1924"/>
        <v>45590</v>
      </c>
      <c r="CF1040" s="8">
        <f t="shared" si="1968"/>
        <v>10463</v>
      </c>
      <c r="CG1040" s="8">
        <f t="shared" si="1968"/>
        <v>1309007.3800000008</v>
      </c>
      <c r="CH1040" s="8">
        <f t="shared" si="1968"/>
        <v>5007.3500000000004</v>
      </c>
      <c r="CI1040" s="8">
        <f t="shared" si="1968"/>
        <v>25</v>
      </c>
      <c r="CJ1040" s="8">
        <f t="shared" si="1968"/>
        <v>336.85</v>
      </c>
      <c r="CK1040" s="8">
        <f t="shared" si="1968"/>
        <v>101</v>
      </c>
      <c r="CL1040" s="8"/>
      <c r="CN1040" s="11">
        <f t="shared" si="1926"/>
        <v>45590</v>
      </c>
      <c r="CO1040" s="8">
        <f t="shared" si="1969"/>
        <v>19830</v>
      </c>
      <c r="CP1040" s="8">
        <f t="shared" si="1969"/>
        <v>2287619.7100000004</v>
      </c>
      <c r="CQ1040" s="8">
        <f t="shared" si="1969"/>
        <v>21018.350000000002</v>
      </c>
      <c r="CR1040" s="8">
        <f t="shared" si="1969"/>
        <v>119560.33000000009</v>
      </c>
      <c r="CS1040" s="8">
        <f t="shared" si="1969"/>
        <v>15603.579999999998</v>
      </c>
      <c r="CT1040" s="8">
        <f t="shared" si="1969"/>
        <v>786</v>
      </c>
      <c r="CU1040" s="8"/>
      <c r="CW1040" s="11">
        <f t="shared" si="1928"/>
        <v>45590</v>
      </c>
      <c r="CX1040" s="8">
        <f t="shared" si="1970"/>
        <v>2942</v>
      </c>
      <c r="CY1040" s="8">
        <f t="shared" si="1970"/>
        <v>188834.02000000011</v>
      </c>
      <c r="CZ1040" s="8">
        <f t="shared" si="1970"/>
        <v>-4.5</v>
      </c>
      <c r="DA1040" s="8">
        <f t="shared" si="1970"/>
        <v>1142</v>
      </c>
      <c r="DB1040" s="8">
        <f t="shared" si="1970"/>
        <v>6971.76</v>
      </c>
      <c r="DC1040" s="8">
        <f t="shared" si="1970"/>
        <v>36</v>
      </c>
      <c r="DD1040" s="8"/>
      <c r="DF1040" s="11">
        <f t="shared" si="1930"/>
        <v>45590</v>
      </c>
      <c r="DG1040" s="8">
        <f t="shared" si="1931"/>
        <v>0</v>
      </c>
      <c r="DH1040" s="8">
        <f t="shared" si="1932"/>
        <v>0</v>
      </c>
      <c r="DI1040" s="8">
        <f t="shared" si="1933"/>
        <v>0</v>
      </c>
      <c r="DJ1040" s="8">
        <f t="shared" si="1934"/>
        <v>0</v>
      </c>
      <c r="DK1040" s="8">
        <f t="shared" si="1935"/>
        <v>0</v>
      </c>
      <c r="DL1040" s="8">
        <f t="shared" si="1936"/>
        <v>0</v>
      </c>
      <c r="DM1040" s="8"/>
      <c r="DO1040" s="11">
        <f t="shared" si="1937"/>
        <v>45590</v>
      </c>
      <c r="DP1040" s="8">
        <f t="shared" si="1938"/>
        <v>0</v>
      </c>
      <c r="DQ1040" s="8">
        <f t="shared" si="1939"/>
        <v>0</v>
      </c>
      <c r="DR1040" s="8">
        <f t="shared" si="1940"/>
        <v>0</v>
      </c>
      <c r="DS1040" s="8">
        <f t="shared" si="1941"/>
        <v>0</v>
      </c>
      <c r="DT1040" s="8">
        <f t="shared" si="1942"/>
        <v>0</v>
      </c>
      <c r="DU1040" s="8">
        <f t="shared" si="1943"/>
        <v>0</v>
      </c>
      <c r="DV1040" s="8"/>
      <c r="DX1040" s="11">
        <f t="shared" si="1944"/>
        <v>45590</v>
      </c>
      <c r="DY1040" s="8">
        <f t="shared" si="1945"/>
        <v>0</v>
      </c>
      <c r="DZ1040" s="8">
        <f t="shared" si="1946"/>
        <v>0</v>
      </c>
      <c r="EA1040" s="8">
        <f t="shared" si="1947"/>
        <v>0</v>
      </c>
      <c r="EB1040" s="8">
        <f t="shared" si="1948"/>
        <v>0</v>
      </c>
      <c r="EC1040" s="8">
        <f t="shared" si="1949"/>
        <v>0</v>
      </c>
      <c r="ED1040" s="8">
        <f t="shared" si="1950"/>
        <v>0</v>
      </c>
      <c r="EE1040" s="8"/>
    </row>
    <row r="1041" spans="2:135" x14ac:dyDescent="0.3">
      <c r="B1041" s="11">
        <f t="shared" si="1896"/>
        <v>45591</v>
      </c>
      <c r="C1041" s="8">
        <f t="shared" si="1961"/>
        <v>13382</v>
      </c>
      <c r="D1041" s="8">
        <f t="shared" si="1961"/>
        <v>2044585.3199999998</v>
      </c>
      <c r="E1041" s="8">
        <f t="shared" si="1961"/>
        <v>0</v>
      </c>
      <c r="F1041" s="8">
        <f t="shared" si="1961"/>
        <v>9427.9</v>
      </c>
      <c r="G1041" s="8">
        <f t="shared" si="1961"/>
        <v>18395.72</v>
      </c>
      <c r="H1041" s="8">
        <f t="shared" si="1961"/>
        <v>108</v>
      </c>
      <c r="I1041" s="8"/>
      <c r="K1041" s="11">
        <f t="shared" si="1898"/>
        <v>45591</v>
      </c>
      <c r="L1041" s="8">
        <f t="shared" si="1962"/>
        <v>11340</v>
      </c>
      <c r="M1041" s="8">
        <f t="shared" si="1962"/>
        <v>1600990.7300000004</v>
      </c>
      <c r="N1041" s="8">
        <f t="shared" si="1962"/>
        <v>6738.3000000000047</v>
      </c>
      <c r="O1041" s="8">
        <f t="shared" si="1962"/>
        <v>0</v>
      </c>
      <c r="P1041" s="8">
        <f t="shared" si="1962"/>
        <v>8355.0399999999954</v>
      </c>
      <c r="Q1041" s="8">
        <f t="shared" si="1962"/>
        <v>12</v>
      </c>
      <c r="R1041" s="8"/>
      <c r="T1041" s="11">
        <f t="shared" si="1900"/>
        <v>45591</v>
      </c>
      <c r="U1041" s="8">
        <f t="shared" si="1963"/>
        <v>7661</v>
      </c>
      <c r="V1041" s="8">
        <f t="shared" si="1963"/>
        <v>789291.50000000035</v>
      </c>
      <c r="W1041" s="8">
        <f t="shared" si="1963"/>
        <v>0</v>
      </c>
      <c r="X1041" s="8">
        <f t="shared" si="1963"/>
        <v>0</v>
      </c>
      <c r="Y1041" s="8">
        <f t="shared" si="1963"/>
        <v>13981.820000000002</v>
      </c>
      <c r="Z1041" s="8">
        <f t="shared" si="1963"/>
        <v>0</v>
      </c>
      <c r="AA1041" s="8"/>
      <c r="AC1041" s="11">
        <f t="shared" si="1902"/>
        <v>45591</v>
      </c>
      <c r="AD1041" s="8">
        <f t="shared" si="1903"/>
        <v>16159</v>
      </c>
      <c r="AE1041" s="8">
        <f t="shared" si="1904"/>
        <v>2084952.58</v>
      </c>
      <c r="AF1041" s="8">
        <f t="shared" si="1905"/>
        <v>15387.090000000006</v>
      </c>
      <c r="AG1041" s="8">
        <f t="shared" si="1906"/>
        <v>0</v>
      </c>
      <c r="AH1041" s="8">
        <f t="shared" si="1907"/>
        <v>16238.840000000018</v>
      </c>
      <c r="AI1041" s="8">
        <f t="shared" si="1908"/>
        <v>146</v>
      </c>
      <c r="AJ1041" s="8"/>
      <c r="AL1041" s="11">
        <f t="shared" si="1909"/>
        <v>45591</v>
      </c>
      <c r="AM1041" s="8">
        <f t="shared" si="1910"/>
        <v>13224</v>
      </c>
      <c r="AN1041" s="8">
        <f t="shared" si="1911"/>
        <v>1756564.0099999993</v>
      </c>
      <c r="AO1041" s="8">
        <f t="shared" si="1912"/>
        <v>5196.8900000000003</v>
      </c>
      <c r="AP1041" s="8">
        <f t="shared" si="1913"/>
        <v>0</v>
      </c>
      <c r="AQ1041" s="8">
        <f t="shared" si="1914"/>
        <v>17167.590000000007</v>
      </c>
      <c r="AR1041" s="8">
        <f t="shared" si="1915"/>
        <v>22</v>
      </c>
      <c r="AS1041" s="8"/>
      <c r="AU1041" s="11">
        <f t="shared" si="1916"/>
        <v>45591</v>
      </c>
      <c r="AV1041" s="8">
        <f t="shared" si="1964"/>
        <v>12677</v>
      </c>
      <c r="AW1041" s="8">
        <f t="shared" si="1964"/>
        <v>1099718.3499999994</v>
      </c>
      <c r="AX1041" s="8">
        <f t="shared" si="1964"/>
        <v>0</v>
      </c>
      <c r="AY1041" s="8">
        <f t="shared" si="1964"/>
        <v>8772.1199999999953</v>
      </c>
      <c r="AZ1041" s="8">
        <f t="shared" si="1964"/>
        <v>-4117.25</v>
      </c>
      <c r="BA1041" s="8">
        <f t="shared" si="1964"/>
        <v>41</v>
      </c>
      <c r="BB1041" s="8"/>
      <c r="BD1041" s="11">
        <f t="shared" si="1918"/>
        <v>45591</v>
      </c>
      <c r="BE1041" s="8">
        <f t="shared" si="1965"/>
        <v>14041</v>
      </c>
      <c r="BF1041" s="8">
        <f t="shared" si="1965"/>
        <v>1852020.7099999995</v>
      </c>
      <c r="BG1041" s="8">
        <f t="shared" si="1965"/>
        <v>7885.6400000000012</v>
      </c>
      <c r="BH1041" s="8">
        <f t="shared" si="1965"/>
        <v>0</v>
      </c>
      <c r="BI1041" s="8">
        <f t="shared" si="1965"/>
        <v>6891.9499999999898</v>
      </c>
      <c r="BJ1041" s="8">
        <f t="shared" si="1965"/>
        <v>2843</v>
      </c>
      <c r="BK1041" s="8"/>
      <c r="BM1041" s="11">
        <f t="shared" si="1920"/>
        <v>45591</v>
      </c>
      <c r="BN1041" s="8">
        <f t="shared" si="1966"/>
        <v>15077</v>
      </c>
      <c r="BO1041" s="8">
        <f t="shared" si="1966"/>
        <v>1971349.54</v>
      </c>
      <c r="BP1041" s="8">
        <f t="shared" si="1966"/>
        <v>9802.4200000000055</v>
      </c>
      <c r="BQ1041" s="8">
        <f t="shared" si="1966"/>
        <v>0</v>
      </c>
      <c r="BR1041" s="8">
        <f t="shared" si="1966"/>
        <v>38125.99</v>
      </c>
      <c r="BS1041" s="8">
        <f t="shared" si="1966"/>
        <v>211</v>
      </c>
      <c r="BT1041" s="8"/>
      <c r="BV1041" s="11">
        <f t="shared" si="1922"/>
        <v>45591</v>
      </c>
      <c r="BW1041" s="8">
        <f t="shared" si="1967"/>
        <v>7462</v>
      </c>
      <c r="BX1041" s="8">
        <f t="shared" si="1967"/>
        <v>591283.17999999993</v>
      </c>
      <c r="BY1041" s="8">
        <f t="shared" si="1967"/>
        <v>8291.2599999999984</v>
      </c>
      <c r="BZ1041" s="8">
        <f t="shared" si="1967"/>
        <v>0</v>
      </c>
      <c r="CA1041" s="8">
        <f t="shared" si="1967"/>
        <v>7489.9400000000005</v>
      </c>
      <c r="CB1041" s="8">
        <f t="shared" si="1967"/>
        <v>34</v>
      </c>
      <c r="CC1041" s="8"/>
      <c r="CE1041" s="11">
        <f t="shared" si="1924"/>
        <v>45591</v>
      </c>
      <c r="CF1041" s="8">
        <f t="shared" si="1968"/>
        <v>10498</v>
      </c>
      <c r="CG1041" s="8">
        <f t="shared" si="1968"/>
        <v>1312927.3700000008</v>
      </c>
      <c r="CH1041" s="8">
        <f t="shared" si="1968"/>
        <v>5099.3500000000004</v>
      </c>
      <c r="CI1041" s="8">
        <f t="shared" si="1968"/>
        <v>25</v>
      </c>
      <c r="CJ1041" s="8">
        <f t="shared" si="1968"/>
        <v>336.85</v>
      </c>
      <c r="CK1041" s="8">
        <f t="shared" si="1968"/>
        <v>101</v>
      </c>
      <c r="CL1041" s="8"/>
      <c r="CN1041" s="11">
        <f t="shared" si="1926"/>
        <v>45591</v>
      </c>
      <c r="CO1041" s="8">
        <f t="shared" si="1969"/>
        <v>19879</v>
      </c>
      <c r="CP1041" s="8">
        <f t="shared" si="1969"/>
        <v>2293882.3200000003</v>
      </c>
      <c r="CQ1041" s="8">
        <f t="shared" si="1969"/>
        <v>21038.350000000002</v>
      </c>
      <c r="CR1041" s="8">
        <f t="shared" si="1969"/>
        <v>119993.32000000009</v>
      </c>
      <c r="CS1041" s="8">
        <f t="shared" si="1969"/>
        <v>15544.579999999998</v>
      </c>
      <c r="CT1041" s="8">
        <f t="shared" si="1969"/>
        <v>786</v>
      </c>
      <c r="CU1041" s="8"/>
      <c r="CW1041" s="11">
        <f t="shared" si="1928"/>
        <v>45591</v>
      </c>
      <c r="CX1041" s="8">
        <f t="shared" si="1970"/>
        <v>2942</v>
      </c>
      <c r="CY1041" s="8">
        <f t="shared" si="1970"/>
        <v>188834.02000000011</v>
      </c>
      <c r="CZ1041" s="8">
        <f t="shared" si="1970"/>
        <v>-4.5</v>
      </c>
      <c r="DA1041" s="8">
        <f t="shared" si="1970"/>
        <v>1142</v>
      </c>
      <c r="DB1041" s="8">
        <f t="shared" si="1970"/>
        <v>6971.76</v>
      </c>
      <c r="DC1041" s="8">
        <f t="shared" si="1970"/>
        <v>36</v>
      </c>
      <c r="DD1041" s="8"/>
      <c r="DF1041" s="11">
        <f t="shared" si="1930"/>
        <v>45591</v>
      </c>
      <c r="DG1041" s="8">
        <f t="shared" si="1931"/>
        <v>0</v>
      </c>
      <c r="DH1041" s="8">
        <f t="shared" si="1932"/>
        <v>0</v>
      </c>
      <c r="DI1041" s="8">
        <f t="shared" si="1933"/>
        <v>0</v>
      </c>
      <c r="DJ1041" s="8">
        <f t="shared" si="1934"/>
        <v>0</v>
      </c>
      <c r="DK1041" s="8">
        <f t="shared" si="1935"/>
        <v>0</v>
      </c>
      <c r="DL1041" s="8">
        <f t="shared" si="1936"/>
        <v>0</v>
      </c>
      <c r="DM1041" s="8"/>
      <c r="DO1041" s="11">
        <f t="shared" si="1937"/>
        <v>45591</v>
      </c>
      <c r="DP1041" s="8">
        <f t="shared" si="1938"/>
        <v>0</v>
      </c>
      <c r="DQ1041" s="8">
        <f t="shared" si="1939"/>
        <v>0</v>
      </c>
      <c r="DR1041" s="8">
        <f t="shared" si="1940"/>
        <v>0</v>
      </c>
      <c r="DS1041" s="8">
        <f t="shared" si="1941"/>
        <v>0</v>
      </c>
      <c r="DT1041" s="8">
        <f t="shared" si="1942"/>
        <v>0</v>
      </c>
      <c r="DU1041" s="8">
        <f t="shared" si="1943"/>
        <v>0</v>
      </c>
      <c r="DV1041" s="8"/>
      <c r="DX1041" s="11">
        <f t="shared" si="1944"/>
        <v>45591</v>
      </c>
      <c r="DY1041" s="8">
        <f t="shared" si="1945"/>
        <v>0</v>
      </c>
      <c r="DZ1041" s="8">
        <f t="shared" si="1946"/>
        <v>0</v>
      </c>
      <c r="EA1041" s="8">
        <f t="shared" si="1947"/>
        <v>0</v>
      </c>
      <c r="EB1041" s="8">
        <f t="shared" si="1948"/>
        <v>0</v>
      </c>
      <c r="EC1041" s="8">
        <f t="shared" si="1949"/>
        <v>0</v>
      </c>
      <c r="ED1041" s="8">
        <f t="shared" si="1950"/>
        <v>0</v>
      </c>
      <c r="EE1041" s="8"/>
    </row>
    <row r="1042" spans="2:135" x14ac:dyDescent="0.3">
      <c r="B1042" s="11">
        <f t="shared" si="1896"/>
        <v>45592</v>
      </c>
      <c r="C1042" s="8">
        <f t="shared" si="1961"/>
        <v>13419</v>
      </c>
      <c r="D1042" s="8">
        <f t="shared" si="1961"/>
        <v>2049026.9699999997</v>
      </c>
      <c r="E1042" s="8">
        <f t="shared" si="1961"/>
        <v>0</v>
      </c>
      <c r="F1042" s="8">
        <f t="shared" si="1961"/>
        <v>9475.4</v>
      </c>
      <c r="G1042" s="8">
        <f t="shared" si="1961"/>
        <v>18395.72</v>
      </c>
      <c r="H1042" s="8">
        <f t="shared" si="1961"/>
        <v>108</v>
      </c>
      <c r="I1042" s="8"/>
      <c r="K1042" s="11">
        <f t="shared" si="1898"/>
        <v>45592</v>
      </c>
      <c r="L1042" s="8">
        <f t="shared" si="1962"/>
        <v>11366</v>
      </c>
      <c r="M1042" s="8">
        <f t="shared" si="1962"/>
        <v>1604750.5500000005</v>
      </c>
      <c r="N1042" s="8">
        <f t="shared" si="1962"/>
        <v>6748.2000000000044</v>
      </c>
      <c r="O1042" s="8">
        <f t="shared" si="1962"/>
        <v>0</v>
      </c>
      <c r="P1042" s="8">
        <f t="shared" si="1962"/>
        <v>8355.0399999999954</v>
      </c>
      <c r="Q1042" s="8">
        <f t="shared" si="1962"/>
        <v>12</v>
      </c>
      <c r="R1042" s="8"/>
      <c r="T1042" s="11">
        <f t="shared" si="1900"/>
        <v>45592</v>
      </c>
      <c r="U1042" s="8">
        <f t="shared" si="1963"/>
        <v>7676</v>
      </c>
      <c r="V1042" s="8">
        <f t="shared" si="1963"/>
        <v>790923.61000000034</v>
      </c>
      <c r="W1042" s="8">
        <f t="shared" si="1963"/>
        <v>0</v>
      </c>
      <c r="X1042" s="8">
        <f t="shared" si="1963"/>
        <v>0</v>
      </c>
      <c r="Y1042" s="8">
        <f t="shared" si="1963"/>
        <v>13987.320000000002</v>
      </c>
      <c r="Z1042" s="8">
        <f t="shared" si="1963"/>
        <v>0</v>
      </c>
      <c r="AA1042" s="8"/>
      <c r="AC1042" s="11">
        <f t="shared" si="1902"/>
        <v>45592</v>
      </c>
      <c r="AD1042" s="8">
        <f t="shared" si="1903"/>
        <v>16182</v>
      </c>
      <c r="AE1042" s="8">
        <f t="shared" si="1904"/>
        <v>2087517.29</v>
      </c>
      <c r="AF1042" s="8">
        <f t="shared" si="1905"/>
        <v>15440.770000000006</v>
      </c>
      <c r="AG1042" s="8">
        <f t="shared" si="1906"/>
        <v>0</v>
      </c>
      <c r="AH1042" s="8">
        <f t="shared" si="1907"/>
        <v>16374.340000000018</v>
      </c>
      <c r="AI1042" s="8">
        <f t="shared" si="1908"/>
        <v>147</v>
      </c>
      <c r="AJ1042" s="8"/>
      <c r="AL1042" s="11">
        <f t="shared" si="1909"/>
        <v>45592</v>
      </c>
      <c r="AM1042" s="8">
        <f t="shared" si="1910"/>
        <v>13260</v>
      </c>
      <c r="AN1042" s="8">
        <f t="shared" si="1911"/>
        <v>1761528.6999999993</v>
      </c>
      <c r="AO1042" s="8">
        <f t="shared" si="1912"/>
        <v>5196.8900000000003</v>
      </c>
      <c r="AP1042" s="8">
        <f t="shared" si="1913"/>
        <v>0</v>
      </c>
      <c r="AQ1042" s="8">
        <f t="shared" si="1914"/>
        <v>17177.490000000009</v>
      </c>
      <c r="AR1042" s="8">
        <f t="shared" si="1915"/>
        <v>22</v>
      </c>
      <c r="AS1042" s="8"/>
      <c r="AU1042" s="11">
        <f t="shared" si="1916"/>
        <v>45592</v>
      </c>
      <c r="AV1042" s="8">
        <f t="shared" si="1964"/>
        <v>12714</v>
      </c>
      <c r="AW1042" s="8">
        <f t="shared" si="1964"/>
        <v>1102426.7599999993</v>
      </c>
      <c r="AX1042" s="8">
        <f t="shared" si="1964"/>
        <v>0</v>
      </c>
      <c r="AY1042" s="8">
        <f t="shared" si="1964"/>
        <v>8826.1199999999953</v>
      </c>
      <c r="AZ1042" s="8">
        <f t="shared" si="1964"/>
        <v>-4092.25</v>
      </c>
      <c r="BA1042" s="8">
        <f t="shared" si="1964"/>
        <v>41</v>
      </c>
      <c r="BB1042" s="8"/>
      <c r="BD1042" s="11">
        <f t="shared" si="1918"/>
        <v>45592</v>
      </c>
      <c r="BE1042" s="8">
        <f t="shared" si="1965"/>
        <v>14077</v>
      </c>
      <c r="BF1042" s="8">
        <f t="shared" si="1965"/>
        <v>1856559.5099999995</v>
      </c>
      <c r="BG1042" s="8">
        <f t="shared" si="1965"/>
        <v>7896.7300000000014</v>
      </c>
      <c r="BH1042" s="8">
        <f t="shared" si="1965"/>
        <v>0</v>
      </c>
      <c r="BI1042" s="8">
        <f t="shared" si="1965"/>
        <v>6891.9499999999898</v>
      </c>
      <c r="BJ1042" s="8">
        <f t="shared" si="1965"/>
        <v>2846</v>
      </c>
      <c r="BK1042" s="8"/>
      <c r="BM1042" s="11">
        <f t="shared" si="1920"/>
        <v>45592</v>
      </c>
      <c r="BN1042" s="8">
        <f t="shared" si="1966"/>
        <v>15108</v>
      </c>
      <c r="BO1042" s="8">
        <f t="shared" si="1966"/>
        <v>1974926.24</v>
      </c>
      <c r="BP1042" s="8">
        <f t="shared" si="1966"/>
        <v>9864.2800000000061</v>
      </c>
      <c r="BQ1042" s="8">
        <f t="shared" si="1966"/>
        <v>0</v>
      </c>
      <c r="BR1042" s="8">
        <f t="shared" si="1966"/>
        <v>38242.549999999996</v>
      </c>
      <c r="BS1042" s="8">
        <f t="shared" si="1966"/>
        <v>211</v>
      </c>
      <c r="BT1042" s="8"/>
      <c r="BV1042" s="11">
        <f t="shared" si="1922"/>
        <v>45592</v>
      </c>
      <c r="BW1042" s="8">
        <f t="shared" si="1967"/>
        <v>7462</v>
      </c>
      <c r="BX1042" s="8">
        <f t="shared" si="1967"/>
        <v>591283.17999999993</v>
      </c>
      <c r="BY1042" s="8">
        <f t="shared" si="1967"/>
        <v>8291.2599999999984</v>
      </c>
      <c r="BZ1042" s="8">
        <f t="shared" si="1967"/>
        <v>0</v>
      </c>
      <c r="CA1042" s="8">
        <f t="shared" si="1967"/>
        <v>7489.9400000000005</v>
      </c>
      <c r="CB1042" s="8">
        <f t="shared" si="1967"/>
        <v>34</v>
      </c>
      <c r="CC1042" s="8"/>
      <c r="CE1042" s="11">
        <f t="shared" si="1924"/>
        <v>45592</v>
      </c>
      <c r="CF1042" s="8">
        <f t="shared" si="1968"/>
        <v>10515</v>
      </c>
      <c r="CG1042" s="8">
        <f t="shared" si="1968"/>
        <v>1314899.6900000009</v>
      </c>
      <c r="CH1042" s="8">
        <f t="shared" si="1968"/>
        <v>5119.3500000000004</v>
      </c>
      <c r="CI1042" s="8">
        <f t="shared" si="1968"/>
        <v>25</v>
      </c>
      <c r="CJ1042" s="8">
        <f t="shared" si="1968"/>
        <v>336.85</v>
      </c>
      <c r="CK1042" s="8">
        <f t="shared" si="1968"/>
        <v>101</v>
      </c>
      <c r="CL1042" s="8"/>
      <c r="CN1042" s="11">
        <f t="shared" si="1926"/>
        <v>45592</v>
      </c>
      <c r="CO1042" s="8">
        <f t="shared" si="1969"/>
        <v>19937</v>
      </c>
      <c r="CP1042" s="8">
        <f t="shared" si="1969"/>
        <v>2300088.7000000002</v>
      </c>
      <c r="CQ1042" s="8">
        <f t="shared" si="1969"/>
        <v>21066.350000000002</v>
      </c>
      <c r="CR1042" s="8">
        <f t="shared" si="1969"/>
        <v>120412.85000000009</v>
      </c>
      <c r="CS1042" s="8">
        <f t="shared" si="1969"/>
        <v>15594.579999999998</v>
      </c>
      <c r="CT1042" s="8">
        <f t="shared" si="1969"/>
        <v>786</v>
      </c>
      <c r="CU1042" s="8"/>
      <c r="CW1042" s="11">
        <f t="shared" si="1928"/>
        <v>45592</v>
      </c>
      <c r="CX1042" s="8">
        <f t="shared" si="1970"/>
        <v>2942</v>
      </c>
      <c r="CY1042" s="8">
        <f t="shared" si="1970"/>
        <v>188834.02000000011</v>
      </c>
      <c r="CZ1042" s="8">
        <f t="shared" si="1970"/>
        <v>-4.5</v>
      </c>
      <c r="DA1042" s="8">
        <f t="shared" si="1970"/>
        <v>1142</v>
      </c>
      <c r="DB1042" s="8">
        <f t="shared" si="1970"/>
        <v>6971.76</v>
      </c>
      <c r="DC1042" s="8">
        <f t="shared" si="1970"/>
        <v>36</v>
      </c>
      <c r="DD1042" s="8"/>
      <c r="DF1042" s="11">
        <f t="shared" si="1930"/>
        <v>45592</v>
      </c>
      <c r="DG1042" s="8">
        <f t="shared" si="1931"/>
        <v>0</v>
      </c>
      <c r="DH1042" s="8">
        <f t="shared" si="1932"/>
        <v>0</v>
      </c>
      <c r="DI1042" s="8">
        <f t="shared" si="1933"/>
        <v>0</v>
      </c>
      <c r="DJ1042" s="8">
        <f t="shared" si="1934"/>
        <v>0</v>
      </c>
      <c r="DK1042" s="8">
        <f t="shared" si="1935"/>
        <v>0</v>
      </c>
      <c r="DL1042" s="8">
        <f t="shared" si="1936"/>
        <v>0</v>
      </c>
      <c r="DM1042" s="8"/>
      <c r="DO1042" s="11">
        <f t="shared" si="1937"/>
        <v>45592</v>
      </c>
      <c r="DP1042" s="8">
        <f t="shared" si="1938"/>
        <v>0</v>
      </c>
      <c r="DQ1042" s="8">
        <f t="shared" si="1939"/>
        <v>0</v>
      </c>
      <c r="DR1042" s="8">
        <f t="shared" si="1940"/>
        <v>0</v>
      </c>
      <c r="DS1042" s="8">
        <f t="shared" si="1941"/>
        <v>0</v>
      </c>
      <c r="DT1042" s="8">
        <f t="shared" si="1942"/>
        <v>0</v>
      </c>
      <c r="DU1042" s="8">
        <f t="shared" si="1943"/>
        <v>0</v>
      </c>
      <c r="DV1042" s="8"/>
      <c r="DX1042" s="11">
        <f t="shared" si="1944"/>
        <v>45592</v>
      </c>
      <c r="DY1042" s="8">
        <f t="shared" si="1945"/>
        <v>0</v>
      </c>
      <c r="DZ1042" s="8">
        <f t="shared" si="1946"/>
        <v>0</v>
      </c>
      <c r="EA1042" s="8">
        <f t="shared" si="1947"/>
        <v>0</v>
      </c>
      <c r="EB1042" s="8">
        <f t="shared" si="1948"/>
        <v>0</v>
      </c>
      <c r="EC1042" s="8">
        <f t="shared" si="1949"/>
        <v>0</v>
      </c>
      <c r="ED1042" s="8">
        <f t="shared" si="1950"/>
        <v>0</v>
      </c>
      <c r="EE1042" s="8"/>
    </row>
    <row r="1043" spans="2:135" x14ac:dyDescent="0.3">
      <c r="B1043" s="11">
        <f t="shared" si="1896"/>
        <v>45593</v>
      </c>
      <c r="C1043" s="8">
        <f t="shared" si="1961"/>
        <v>13451</v>
      </c>
      <c r="D1043" s="8">
        <f t="shared" si="1961"/>
        <v>2053014.2799999998</v>
      </c>
      <c r="E1043" s="8">
        <f t="shared" si="1961"/>
        <v>0</v>
      </c>
      <c r="F1043" s="8">
        <f t="shared" si="1961"/>
        <v>9499.9</v>
      </c>
      <c r="G1043" s="8">
        <f t="shared" si="1961"/>
        <v>18395.72</v>
      </c>
      <c r="H1043" s="8">
        <f t="shared" si="1961"/>
        <v>108</v>
      </c>
      <c r="I1043" s="8"/>
      <c r="K1043" s="11">
        <f t="shared" si="1898"/>
        <v>45593</v>
      </c>
      <c r="L1043" s="8">
        <f t="shared" si="1962"/>
        <v>11429</v>
      </c>
      <c r="M1043" s="8">
        <f t="shared" si="1962"/>
        <v>1614949.5400000005</v>
      </c>
      <c r="N1043" s="8">
        <f t="shared" si="1962"/>
        <v>6799.8600000000042</v>
      </c>
      <c r="O1043" s="8">
        <f t="shared" si="1962"/>
        <v>0</v>
      </c>
      <c r="P1043" s="8">
        <f t="shared" si="1962"/>
        <v>8374.8399999999947</v>
      </c>
      <c r="Q1043" s="8">
        <f t="shared" si="1962"/>
        <v>12</v>
      </c>
      <c r="R1043" s="8"/>
      <c r="T1043" s="11">
        <f t="shared" si="1900"/>
        <v>45593</v>
      </c>
      <c r="U1043" s="8">
        <f t="shared" si="1963"/>
        <v>7706</v>
      </c>
      <c r="V1043" s="8">
        <f t="shared" si="1963"/>
        <v>794012.34000000032</v>
      </c>
      <c r="W1043" s="8">
        <f t="shared" si="1963"/>
        <v>0</v>
      </c>
      <c r="X1043" s="8">
        <f t="shared" si="1963"/>
        <v>0</v>
      </c>
      <c r="Y1043" s="8">
        <f t="shared" si="1963"/>
        <v>14011.820000000002</v>
      </c>
      <c r="Z1043" s="8">
        <f t="shared" si="1963"/>
        <v>0</v>
      </c>
      <c r="AA1043" s="8"/>
      <c r="AC1043" s="11">
        <f t="shared" si="1902"/>
        <v>45593</v>
      </c>
      <c r="AD1043" s="8">
        <f t="shared" si="1903"/>
        <v>16241</v>
      </c>
      <c r="AE1043" s="8">
        <f t="shared" si="1904"/>
        <v>2095295.21</v>
      </c>
      <c r="AF1043" s="8">
        <f t="shared" si="1905"/>
        <v>15450.960000000006</v>
      </c>
      <c r="AG1043" s="8">
        <f t="shared" si="1906"/>
        <v>0</v>
      </c>
      <c r="AH1043" s="8">
        <f t="shared" si="1907"/>
        <v>16295.080000000018</v>
      </c>
      <c r="AI1043" s="8">
        <f t="shared" si="1908"/>
        <v>148</v>
      </c>
      <c r="AJ1043" s="8"/>
      <c r="AL1043" s="11">
        <f t="shared" si="1909"/>
        <v>45593</v>
      </c>
      <c r="AM1043" s="8">
        <f t="shared" si="1910"/>
        <v>13309</v>
      </c>
      <c r="AN1043" s="8">
        <f t="shared" si="1911"/>
        <v>1768138.0199999993</v>
      </c>
      <c r="AO1043" s="8">
        <f t="shared" si="1912"/>
        <v>5200.59</v>
      </c>
      <c r="AP1043" s="8">
        <f t="shared" si="1913"/>
        <v>0</v>
      </c>
      <c r="AQ1043" s="8">
        <f t="shared" si="1914"/>
        <v>17234.090000000007</v>
      </c>
      <c r="AR1043" s="8">
        <f t="shared" si="1915"/>
        <v>22</v>
      </c>
      <c r="AS1043" s="8"/>
      <c r="AU1043" s="11">
        <f t="shared" si="1916"/>
        <v>45593</v>
      </c>
      <c r="AV1043" s="8">
        <f t="shared" si="1964"/>
        <v>12753</v>
      </c>
      <c r="AW1043" s="8">
        <f t="shared" si="1964"/>
        <v>1105918.2599999993</v>
      </c>
      <c r="AX1043" s="8">
        <f t="shared" si="1964"/>
        <v>0</v>
      </c>
      <c r="AY1043" s="8">
        <f t="shared" si="1964"/>
        <v>8858.1199999999953</v>
      </c>
      <c r="AZ1043" s="8">
        <f t="shared" si="1964"/>
        <v>-4042.25</v>
      </c>
      <c r="BA1043" s="8">
        <f t="shared" si="1964"/>
        <v>41</v>
      </c>
      <c r="BB1043" s="8"/>
      <c r="BD1043" s="11">
        <f t="shared" si="1918"/>
        <v>45593</v>
      </c>
      <c r="BE1043" s="8">
        <f t="shared" si="1965"/>
        <v>14148</v>
      </c>
      <c r="BF1043" s="8">
        <f t="shared" si="1965"/>
        <v>1868009.8499999996</v>
      </c>
      <c r="BG1043" s="8">
        <f t="shared" si="1965"/>
        <v>7901.3500000000013</v>
      </c>
      <c r="BH1043" s="8">
        <f t="shared" si="1965"/>
        <v>0</v>
      </c>
      <c r="BI1043" s="8">
        <f t="shared" si="1965"/>
        <v>6891.9499999999898</v>
      </c>
      <c r="BJ1043" s="8">
        <f t="shared" si="1965"/>
        <v>2849</v>
      </c>
      <c r="BK1043" s="8"/>
      <c r="BM1043" s="11">
        <f t="shared" si="1920"/>
        <v>45593</v>
      </c>
      <c r="BN1043" s="8">
        <f t="shared" si="1966"/>
        <v>15157</v>
      </c>
      <c r="BO1043" s="8">
        <f t="shared" si="1966"/>
        <v>1980393.32</v>
      </c>
      <c r="BP1043" s="8">
        <f t="shared" si="1966"/>
        <v>9879.6300000000065</v>
      </c>
      <c r="BQ1043" s="8">
        <f t="shared" si="1966"/>
        <v>0</v>
      </c>
      <c r="BR1043" s="8">
        <f t="shared" si="1966"/>
        <v>38494.049999999996</v>
      </c>
      <c r="BS1043" s="8">
        <f t="shared" si="1966"/>
        <v>211</v>
      </c>
      <c r="BT1043" s="8"/>
      <c r="BV1043" s="11">
        <f t="shared" si="1922"/>
        <v>45593</v>
      </c>
      <c r="BW1043" s="8">
        <f t="shared" si="1967"/>
        <v>7462</v>
      </c>
      <c r="BX1043" s="8">
        <f t="shared" si="1967"/>
        <v>591283.17999999993</v>
      </c>
      <c r="BY1043" s="8">
        <f t="shared" si="1967"/>
        <v>8291.2599999999984</v>
      </c>
      <c r="BZ1043" s="8">
        <f t="shared" si="1967"/>
        <v>0</v>
      </c>
      <c r="CA1043" s="8">
        <f t="shared" si="1967"/>
        <v>7489.9400000000005</v>
      </c>
      <c r="CB1043" s="8">
        <f t="shared" si="1967"/>
        <v>34</v>
      </c>
      <c r="CC1043" s="8"/>
      <c r="CE1043" s="11">
        <f t="shared" si="1924"/>
        <v>45593</v>
      </c>
      <c r="CF1043" s="8">
        <f t="shared" si="1968"/>
        <v>10543</v>
      </c>
      <c r="CG1043" s="8">
        <f t="shared" si="1968"/>
        <v>1318192.3300000008</v>
      </c>
      <c r="CH1043" s="8">
        <f t="shared" si="1968"/>
        <v>5140.3500000000004</v>
      </c>
      <c r="CI1043" s="8">
        <f t="shared" si="1968"/>
        <v>25</v>
      </c>
      <c r="CJ1043" s="8">
        <f t="shared" si="1968"/>
        <v>336.85</v>
      </c>
      <c r="CK1043" s="8">
        <f t="shared" si="1968"/>
        <v>101</v>
      </c>
      <c r="CL1043" s="8"/>
      <c r="CN1043" s="11">
        <f t="shared" si="1926"/>
        <v>45593</v>
      </c>
      <c r="CO1043" s="8">
        <f t="shared" si="1969"/>
        <v>20017</v>
      </c>
      <c r="CP1043" s="8">
        <f t="shared" si="1969"/>
        <v>2308980.5</v>
      </c>
      <c r="CQ1043" s="8">
        <f t="shared" si="1969"/>
        <v>21117.850000000002</v>
      </c>
      <c r="CR1043" s="8">
        <f t="shared" si="1969"/>
        <v>121011.8100000001</v>
      </c>
      <c r="CS1043" s="8">
        <f t="shared" si="1969"/>
        <v>15594.579999999998</v>
      </c>
      <c r="CT1043" s="8">
        <f t="shared" si="1969"/>
        <v>786</v>
      </c>
      <c r="CU1043" s="8"/>
      <c r="CW1043" s="11">
        <f t="shared" si="1928"/>
        <v>45593</v>
      </c>
      <c r="CX1043" s="8">
        <f t="shared" si="1970"/>
        <v>2942</v>
      </c>
      <c r="CY1043" s="8">
        <f t="shared" si="1970"/>
        <v>188834.02000000011</v>
      </c>
      <c r="CZ1043" s="8">
        <f t="shared" si="1970"/>
        <v>-4.5</v>
      </c>
      <c r="DA1043" s="8">
        <f t="shared" si="1970"/>
        <v>1142</v>
      </c>
      <c r="DB1043" s="8">
        <f t="shared" si="1970"/>
        <v>6971.76</v>
      </c>
      <c r="DC1043" s="8">
        <f t="shared" si="1970"/>
        <v>36</v>
      </c>
      <c r="DD1043" s="8"/>
      <c r="DF1043" s="11">
        <f t="shared" si="1930"/>
        <v>45593</v>
      </c>
      <c r="DG1043" s="8">
        <f t="shared" si="1931"/>
        <v>0</v>
      </c>
      <c r="DH1043" s="8">
        <f t="shared" si="1932"/>
        <v>0</v>
      </c>
      <c r="DI1043" s="8">
        <f t="shared" si="1933"/>
        <v>0</v>
      </c>
      <c r="DJ1043" s="8">
        <f t="shared" si="1934"/>
        <v>0</v>
      </c>
      <c r="DK1043" s="8">
        <f t="shared" si="1935"/>
        <v>0</v>
      </c>
      <c r="DL1043" s="8">
        <f t="shared" si="1936"/>
        <v>0</v>
      </c>
      <c r="DM1043" s="8"/>
      <c r="DO1043" s="11">
        <f t="shared" si="1937"/>
        <v>45593</v>
      </c>
      <c r="DP1043" s="8">
        <f t="shared" si="1938"/>
        <v>0</v>
      </c>
      <c r="DQ1043" s="8">
        <f t="shared" si="1939"/>
        <v>0</v>
      </c>
      <c r="DR1043" s="8">
        <f t="shared" si="1940"/>
        <v>0</v>
      </c>
      <c r="DS1043" s="8">
        <f t="shared" si="1941"/>
        <v>0</v>
      </c>
      <c r="DT1043" s="8">
        <f t="shared" si="1942"/>
        <v>0</v>
      </c>
      <c r="DU1043" s="8">
        <f t="shared" si="1943"/>
        <v>0</v>
      </c>
      <c r="DV1043" s="8"/>
      <c r="DX1043" s="11">
        <f t="shared" si="1944"/>
        <v>45593</v>
      </c>
      <c r="DY1043" s="8">
        <f t="shared" si="1945"/>
        <v>0</v>
      </c>
      <c r="DZ1043" s="8">
        <f t="shared" si="1946"/>
        <v>0</v>
      </c>
      <c r="EA1043" s="8">
        <f t="shared" si="1947"/>
        <v>0</v>
      </c>
      <c r="EB1043" s="8">
        <f t="shared" si="1948"/>
        <v>0</v>
      </c>
      <c r="EC1043" s="8">
        <f t="shared" si="1949"/>
        <v>0</v>
      </c>
      <c r="ED1043" s="8">
        <f t="shared" si="1950"/>
        <v>0</v>
      </c>
      <c r="EE1043" s="8"/>
    </row>
    <row r="1044" spans="2:135" x14ac:dyDescent="0.3">
      <c r="B1044" s="11">
        <f t="shared" si="1896"/>
        <v>45594</v>
      </c>
      <c r="C1044" s="8">
        <f t="shared" si="1961"/>
        <v>13478</v>
      </c>
      <c r="D1044" s="8">
        <f t="shared" si="1961"/>
        <v>2056395.6199999999</v>
      </c>
      <c r="E1044" s="8">
        <f t="shared" si="1961"/>
        <v>0</v>
      </c>
      <c r="F1044" s="8">
        <f t="shared" si="1961"/>
        <v>9521.4</v>
      </c>
      <c r="G1044" s="8">
        <f t="shared" si="1961"/>
        <v>18445.72</v>
      </c>
      <c r="H1044" s="8">
        <f t="shared" si="1961"/>
        <v>109</v>
      </c>
      <c r="I1044" s="8"/>
      <c r="K1044" s="11">
        <f t="shared" si="1898"/>
        <v>45594</v>
      </c>
      <c r="L1044" s="8">
        <f t="shared" si="1962"/>
        <v>11493</v>
      </c>
      <c r="M1044" s="8">
        <f t="shared" si="1962"/>
        <v>1625084.3600000006</v>
      </c>
      <c r="N1044" s="8">
        <f t="shared" si="1962"/>
        <v>6840.6700000000046</v>
      </c>
      <c r="O1044" s="8">
        <f t="shared" si="1962"/>
        <v>0</v>
      </c>
      <c r="P1044" s="8">
        <f t="shared" si="1962"/>
        <v>8374.8399999999947</v>
      </c>
      <c r="Q1044" s="8">
        <f t="shared" si="1962"/>
        <v>12</v>
      </c>
      <c r="R1044" s="8"/>
      <c r="T1044" s="11">
        <f t="shared" si="1900"/>
        <v>45594</v>
      </c>
      <c r="U1044" s="8">
        <f t="shared" si="1963"/>
        <v>7725</v>
      </c>
      <c r="V1044" s="8">
        <f t="shared" si="1963"/>
        <v>795981.19000000029</v>
      </c>
      <c r="W1044" s="8">
        <f t="shared" si="1963"/>
        <v>0</v>
      </c>
      <c r="X1044" s="8">
        <f t="shared" si="1963"/>
        <v>0</v>
      </c>
      <c r="Y1044" s="8">
        <f t="shared" si="1963"/>
        <v>14019.820000000002</v>
      </c>
      <c r="Z1044" s="8">
        <f t="shared" si="1963"/>
        <v>0</v>
      </c>
      <c r="AA1044" s="8"/>
      <c r="AC1044" s="11">
        <f t="shared" si="1902"/>
        <v>45594</v>
      </c>
      <c r="AD1044" s="8">
        <f t="shared" si="1903"/>
        <v>16304</v>
      </c>
      <c r="AE1044" s="8">
        <f t="shared" si="1904"/>
        <v>2103838.12</v>
      </c>
      <c r="AF1044" s="8">
        <f t="shared" si="1905"/>
        <v>15487.990000000007</v>
      </c>
      <c r="AG1044" s="8">
        <f t="shared" si="1906"/>
        <v>0</v>
      </c>
      <c r="AH1044" s="8">
        <f t="shared" si="1907"/>
        <v>16262.010000000018</v>
      </c>
      <c r="AI1044" s="8">
        <f t="shared" si="1908"/>
        <v>149</v>
      </c>
      <c r="AJ1044" s="8"/>
      <c r="AL1044" s="11">
        <f t="shared" si="1909"/>
        <v>45594</v>
      </c>
      <c r="AM1044" s="8">
        <f t="shared" si="1910"/>
        <v>13359</v>
      </c>
      <c r="AN1044" s="8">
        <f t="shared" si="1911"/>
        <v>1774741.0199999993</v>
      </c>
      <c r="AO1044" s="8">
        <f t="shared" si="1912"/>
        <v>5200.59</v>
      </c>
      <c r="AP1044" s="8">
        <f t="shared" si="1913"/>
        <v>0</v>
      </c>
      <c r="AQ1044" s="8">
        <f t="shared" si="1914"/>
        <v>17339.040000000008</v>
      </c>
      <c r="AR1044" s="8">
        <f t="shared" si="1915"/>
        <v>22</v>
      </c>
      <c r="AS1044" s="8"/>
      <c r="AU1044" s="11">
        <f t="shared" si="1916"/>
        <v>45594</v>
      </c>
      <c r="AV1044" s="8">
        <f t="shared" si="1964"/>
        <v>12789</v>
      </c>
      <c r="AW1044" s="8">
        <f t="shared" si="1964"/>
        <v>1108989.3999999992</v>
      </c>
      <c r="AX1044" s="8">
        <f t="shared" si="1964"/>
        <v>0</v>
      </c>
      <c r="AY1044" s="8">
        <f t="shared" si="1964"/>
        <v>8864.1199999999953</v>
      </c>
      <c r="AZ1044" s="8">
        <f t="shared" si="1964"/>
        <v>-4042.25</v>
      </c>
      <c r="BA1044" s="8">
        <f t="shared" si="1964"/>
        <v>41</v>
      </c>
      <c r="BB1044" s="8"/>
      <c r="BD1044" s="11">
        <f t="shared" si="1918"/>
        <v>45594</v>
      </c>
      <c r="BE1044" s="8">
        <f t="shared" si="1965"/>
        <v>14220</v>
      </c>
      <c r="BF1044" s="8">
        <f t="shared" si="1965"/>
        <v>1879697.6699999997</v>
      </c>
      <c r="BG1044" s="8">
        <f t="shared" si="1965"/>
        <v>7946.1500000000015</v>
      </c>
      <c r="BH1044" s="8">
        <f t="shared" si="1965"/>
        <v>0</v>
      </c>
      <c r="BI1044" s="8">
        <f t="shared" si="1965"/>
        <v>6891.9499999999898</v>
      </c>
      <c r="BJ1044" s="8">
        <f t="shared" si="1965"/>
        <v>2852</v>
      </c>
      <c r="BK1044" s="8"/>
      <c r="BM1044" s="11">
        <f t="shared" si="1920"/>
        <v>45594</v>
      </c>
      <c r="BN1044" s="8">
        <f t="shared" si="1966"/>
        <v>15210</v>
      </c>
      <c r="BO1044" s="8">
        <f t="shared" si="1966"/>
        <v>1986636.45</v>
      </c>
      <c r="BP1044" s="8">
        <f t="shared" si="1966"/>
        <v>9914.9800000000068</v>
      </c>
      <c r="BQ1044" s="8">
        <f t="shared" si="1966"/>
        <v>0</v>
      </c>
      <c r="BR1044" s="8">
        <f t="shared" si="1966"/>
        <v>38594.049999999996</v>
      </c>
      <c r="BS1044" s="8">
        <f t="shared" si="1966"/>
        <v>211</v>
      </c>
      <c r="BT1044" s="8"/>
      <c r="BV1044" s="11">
        <f t="shared" si="1922"/>
        <v>45594</v>
      </c>
      <c r="BW1044" s="8">
        <f t="shared" si="1967"/>
        <v>7462</v>
      </c>
      <c r="BX1044" s="8">
        <f t="shared" si="1967"/>
        <v>591283.17999999993</v>
      </c>
      <c r="BY1044" s="8">
        <f t="shared" si="1967"/>
        <v>8291.2599999999984</v>
      </c>
      <c r="BZ1044" s="8">
        <f t="shared" si="1967"/>
        <v>0</v>
      </c>
      <c r="CA1044" s="8">
        <f t="shared" si="1967"/>
        <v>7489.9400000000005</v>
      </c>
      <c r="CB1044" s="8">
        <f t="shared" si="1967"/>
        <v>34</v>
      </c>
      <c r="CC1044" s="8"/>
      <c r="CE1044" s="11">
        <f t="shared" si="1924"/>
        <v>45594</v>
      </c>
      <c r="CF1044" s="8">
        <f t="shared" si="1968"/>
        <v>10570</v>
      </c>
      <c r="CG1044" s="8">
        <f t="shared" si="1968"/>
        <v>1321338.3200000008</v>
      </c>
      <c r="CH1044" s="8">
        <f t="shared" si="1968"/>
        <v>5152.3500000000004</v>
      </c>
      <c r="CI1044" s="8">
        <f t="shared" si="1968"/>
        <v>25</v>
      </c>
      <c r="CJ1044" s="8">
        <f t="shared" si="1968"/>
        <v>336.85</v>
      </c>
      <c r="CK1044" s="8">
        <f t="shared" si="1968"/>
        <v>101</v>
      </c>
      <c r="CL1044" s="8"/>
      <c r="CN1044" s="11">
        <f t="shared" si="1926"/>
        <v>45594</v>
      </c>
      <c r="CO1044" s="8">
        <f t="shared" si="1969"/>
        <v>20107</v>
      </c>
      <c r="CP1044" s="8">
        <f t="shared" si="1969"/>
        <v>2319394.5699999998</v>
      </c>
      <c r="CQ1044" s="8">
        <f t="shared" si="1969"/>
        <v>21175.79</v>
      </c>
      <c r="CR1044" s="8">
        <f t="shared" si="1969"/>
        <v>121350.77000000011</v>
      </c>
      <c r="CS1044" s="8">
        <f t="shared" si="1969"/>
        <v>15594.579999999998</v>
      </c>
      <c r="CT1044" s="8">
        <f t="shared" si="1969"/>
        <v>787</v>
      </c>
      <c r="CU1044" s="8"/>
      <c r="CW1044" s="11">
        <f t="shared" si="1928"/>
        <v>45594</v>
      </c>
      <c r="CX1044" s="8">
        <f t="shared" si="1970"/>
        <v>2942</v>
      </c>
      <c r="CY1044" s="8">
        <f t="shared" si="1970"/>
        <v>188834.02000000011</v>
      </c>
      <c r="CZ1044" s="8">
        <f t="shared" si="1970"/>
        <v>-4.5</v>
      </c>
      <c r="DA1044" s="8">
        <f t="shared" si="1970"/>
        <v>1142</v>
      </c>
      <c r="DB1044" s="8">
        <f t="shared" si="1970"/>
        <v>6971.76</v>
      </c>
      <c r="DC1044" s="8">
        <f t="shared" si="1970"/>
        <v>36</v>
      </c>
      <c r="DD1044" s="8"/>
      <c r="DF1044" s="11">
        <f t="shared" si="1930"/>
        <v>45594</v>
      </c>
      <c r="DG1044" s="8">
        <f t="shared" si="1931"/>
        <v>0</v>
      </c>
      <c r="DH1044" s="8">
        <f t="shared" si="1932"/>
        <v>0</v>
      </c>
      <c r="DI1044" s="8">
        <f t="shared" si="1933"/>
        <v>0</v>
      </c>
      <c r="DJ1044" s="8">
        <f t="shared" si="1934"/>
        <v>0</v>
      </c>
      <c r="DK1044" s="8">
        <f t="shared" si="1935"/>
        <v>0</v>
      </c>
      <c r="DL1044" s="8">
        <f t="shared" si="1936"/>
        <v>0</v>
      </c>
      <c r="DM1044" s="8"/>
      <c r="DO1044" s="11">
        <f t="shared" si="1937"/>
        <v>45594</v>
      </c>
      <c r="DP1044" s="8">
        <f t="shared" si="1938"/>
        <v>0</v>
      </c>
      <c r="DQ1044" s="8">
        <f t="shared" si="1939"/>
        <v>0</v>
      </c>
      <c r="DR1044" s="8">
        <f t="shared" si="1940"/>
        <v>0</v>
      </c>
      <c r="DS1044" s="8">
        <f t="shared" si="1941"/>
        <v>0</v>
      </c>
      <c r="DT1044" s="8">
        <f t="shared" si="1942"/>
        <v>0</v>
      </c>
      <c r="DU1044" s="8">
        <f t="shared" si="1943"/>
        <v>0</v>
      </c>
      <c r="DV1044" s="8"/>
      <c r="DX1044" s="11">
        <f t="shared" si="1944"/>
        <v>45594</v>
      </c>
      <c r="DY1044" s="8">
        <f t="shared" si="1945"/>
        <v>0</v>
      </c>
      <c r="DZ1044" s="8">
        <f t="shared" si="1946"/>
        <v>0</v>
      </c>
      <c r="EA1044" s="8">
        <f t="shared" si="1947"/>
        <v>0</v>
      </c>
      <c r="EB1044" s="8">
        <f t="shared" si="1948"/>
        <v>0</v>
      </c>
      <c r="EC1044" s="8">
        <f t="shared" si="1949"/>
        <v>0</v>
      </c>
      <c r="ED1044" s="8">
        <f t="shared" si="1950"/>
        <v>0</v>
      </c>
      <c r="EE1044" s="8"/>
    </row>
    <row r="1045" spans="2:135" x14ac:dyDescent="0.3">
      <c r="B1045" s="11">
        <f t="shared" si="1896"/>
        <v>45595</v>
      </c>
      <c r="C1045" s="8">
        <f t="shared" si="1961"/>
        <v>13505</v>
      </c>
      <c r="D1045" s="8">
        <f t="shared" si="1961"/>
        <v>2060156.6199999999</v>
      </c>
      <c r="E1045" s="8">
        <f t="shared" si="1961"/>
        <v>0</v>
      </c>
      <c r="F1045" s="8">
        <f t="shared" si="1961"/>
        <v>9559.9</v>
      </c>
      <c r="G1045" s="8">
        <f t="shared" si="1961"/>
        <v>18525.72</v>
      </c>
      <c r="H1045" s="8">
        <f t="shared" si="1961"/>
        <v>110</v>
      </c>
      <c r="I1045" s="8"/>
      <c r="K1045" s="11">
        <f t="shared" si="1898"/>
        <v>45595</v>
      </c>
      <c r="L1045" s="8">
        <f t="shared" si="1962"/>
        <v>11552</v>
      </c>
      <c r="M1045" s="8">
        <f t="shared" si="1962"/>
        <v>1633754.3800000006</v>
      </c>
      <c r="N1045" s="8">
        <f t="shared" si="1962"/>
        <v>6863.0700000000043</v>
      </c>
      <c r="O1045" s="8">
        <f t="shared" si="1962"/>
        <v>0</v>
      </c>
      <c r="P1045" s="8">
        <f t="shared" si="1962"/>
        <v>8379.7899999999954</v>
      </c>
      <c r="Q1045" s="8">
        <f t="shared" si="1962"/>
        <v>12</v>
      </c>
      <c r="R1045" s="8"/>
      <c r="T1045" s="11">
        <f t="shared" si="1900"/>
        <v>45595</v>
      </c>
      <c r="U1045" s="8">
        <f t="shared" si="1963"/>
        <v>7743</v>
      </c>
      <c r="V1045" s="8">
        <f t="shared" si="1963"/>
        <v>797706.02000000025</v>
      </c>
      <c r="W1045" s="8">
        <f t="shared" si="1963"/>
        <v>0</v>
      </c>
      <c r="X1045" s="8">
        <f t="shared" si="1963"/>
        <v>0</v>
      </c>
      <c r="Y1045" s="8">
        <f t="shared" si="1963"/>
        <v>14028.820000000002</v>
      </c>
      <c r="Z1045" s="8">
        <f t="shared" si="1963"/>
        <v>0</v>
      </c>
      <c r="AA1045" s="8"/>
      <c r="AC1045" s="11">
        <f t="shared" si="1902"/>
        <v>45595</v>
      </c>
      <c r="AD1045" s="8">
        <f t="shared" si="1903"/>
        <v>16355</v>
      </c>
      <c r="AE1045" s="8">
        <f t="shared" si="1904"/>
        <v>2110284.3400000003</v>
      </c>
      <c r="AF1045" s="8">
        <f t="shared" si="1905"/>
        <v>15518.540000000006</v>
      </c>
      <c r="AG1045" s="8">
        <f t="shared" si="1906"/>
        <v>0</v>
      </c>
      <c r="AH1045" s="8">
        <f t="shared" si="1907"/>
        <v>16033.310000000018</v>
      </c>
      <c r="AI1045" s="8">
        <f t="shared" si="1908"/>
        <v>150</v>
      </c>
      <c r="AJ1045" s="8"/>
      <c r="AL1045" s="11">
        <f t="shared" si="1909"/>
        <v>45595</v>
      </c>
      <c r="AM1045" s="8">
        <f t="shared" si="1910"/>
        <v>13404</v>
      </c>
      <c r="AN1045" s="8">
        <f t="shared" si="1911"/>
        <v>1780606.4599999993</v>
      </c>
      <c r="AO1045" s="8">
        <f t="shared" si="1912"/>
        <v>5219.09</v>
      </c>
      <c r="AP1045" s="8">
        <f t="shared" si="1913"/>
        <v>0</v>
      </c>
      <c r="AQ1045" s="8">
        <f t="shared" si="1914"/>
        <v>17649.040000000008</v>
      </c>
      <c r="AR1045" s="8">
        <f t="shared" si="1915"/>
        <v>22</v>
      </c>
      <c r="AS1045" s="8"/>
      <c r="AU1045" s="11">
        <f t="shared" si="1916"/>
        <v>45595</v>
      </c>
      <c r="AV1045" s="8">
        <f t="shared" si="1964"/>
        <v>12811</v>
      </c>
      <c r="AW1045" s="8">
        <f t="shared" si="1964"/>
        <v>1110835.6799999992</v>
      </c>
      <c r="AX1045" s="8">
        <f t="shared" si="1964"/>
        <v>0</v>
      </c>
      <c r="AY1045" s="8">
        <f t="shared" si="1964"/>
        <v>8881.6199999999953</v>
      </c>
      <c r="AZ1045" s="8">
        <f t="shared" si="1964"/>
        <v>-4042.25</v>
      </c>
      <c r="BA1045" s="8">
        <f t="shared" si="1964"/>
        <v>41</v>
      </c>
      <c r="BB1045" s="8"/>
      <c r="BD1045" s="11">
        <f t="shared" si="1918"/>
        <v>45595</v>
      </c>
      <c r="BE1045" s="8">
        <f t="shared" si="1965"/>
        <v>14291</v>
      </c>
      <c r="BF1045" s="8">
        <f t="shared" si="1965"/>
        <v>1891145.0699999996</v>
      </c>
      <c r="BG1045" s="8">
        <f t="shared" si="1965"/>
        <v>8013.5800000000017</v>
      </c>
      <c r="BH1045" s="8">
        <f t="shared" si="1965"/>
        <v>0</v>
      </c>
      <c r="BI1045" s="8">
        <f t="shared" si="1965"/>
        <v>6891.9499999999898</v>
      </c>
      <c r="BJ1045" s="8">
        <f t="shared" si="1965"/>
        <v>2855</v>
      </c>
      <c r="BK1045" s="8"/>
      <c r="BM1045" s="11">
        <f t="shared" si="1920"/>
        <v>45595</v>
      </c>
      <c r="BN1045" s="8">
        <f t="shared" si="1966"/>
        <v>15273</v>
      </c>
      <c r="BO1045" s="8">
        <f t="shared" si="1966"/>
        <v>1994327.3299999998</v>
      </c>
      <c r="BP1045" s="8">
        <f t="shared" si="1966"/>
        <v>9961.5000000000073</v>
      </c>
      <c r="BQ1045" s="8">
        <f t="shared" si="1966"/>
        <v>0</v>
      </c>
      <c r="BR1045" s="8">
        <f t="shared" si="1966"/>
        <v>38855.649999999994</v>
      </c>
      <c r="BS1045" s="8">
        <f t="shared" si="1966"/>
        <v>211</v>
      </c>
      <c r="BT1045" s="8"/>
      <c r="BV1045" s="11">
        <f t="shared" si="1922"/>
        <v>45595</v>
      </c>
      <c r="BW1045" s="8">
        <f t="shared" si="1967"/>
        <v>7462</v>
      </c>
      <c r="BX1045" s="8">
        <f t="shared" si="1967"/>
        <v>591283.17999999993</v>
      </c>
      <c r="BY1045" s="8">
        <f t="shared" si="1967"/>
        <v>8291.2599999999984</v>
      </c>
      <c r="BZ1045" s="8">
        <f t="shared" si="1967"/>
        <v>0</v>
      </c>
      <c r="CA1045" s="8">
        <f t="shared" si="1967"/>
        <v>7489.9400000000005</v>
      </c>
      <c r="CB1045" s="8">
        <f t="shared" si="1967"/>
        <v>34</v>
      </c>
      <c r="CC1045" s="8"/>
      <c r="CE1045" s="11">
        <f t="shared" si="1924"/>
        <v>45595</v>
      </c>
      <c r="CF1045" s="8">
        <f t="shared" si="1968"/>
        <v>10598</v>
      </c>
      <c r="CG1045" s="8">
        <f t="shared" si="1968"/>
        <v>1324602.6100000008</v>
      </c>
      <c r="CH1045" s="8">
        <f t="shared" si="1968"/>
        <v>5163.3500000000004</v>
      </c>
      <c r="CI1045" s="8">
        <f t="shared" si="1968"/>
        <v>25</v>
      </c>
      <c r="CJ1045" s="8">
        <f t="shared" si="1968"/>
        <v>336.85</v>
      </c>
      <c r="CK1045" s="8">
        <f t="shared" si="1968"/>
        <v>101</v>
      </c>
      <c r="CL1045" s="8"/>
      <c r="CN1045" s="11">
        <f t="shared" si="1926"/>
        <v>45595</v>
      </c>
      <c r="CO1045" s="8">
        <f t="shared" si="1969"/>
        <v>20176</v>
      </c>
      <c r="CP1045" s="8">
        <f t="shared" si="1969"/>
        <v>2326505.0099999998</v>
      </c>
      <c r="CQ1045" s="8">
        <f t="shared" si="1969"/>
        <v>21218.79</v>
      </c>
      <c r="CR1045" s="8">
        <f t="shared" si="1969"/>
        <v>121645.10000000011</v>
      </c>
      <c r="CS1045" s="8">
        <f t="shared" si="1969"/>
        <v>15644.579999999998</v>
      </c>
      <c r="CT1045" s="8">
        <f t="shared" si="1969"/>
        <v>788</v>
      </c>
      <c r="CU1045" s="8"/>
      <c r="CW1045" s="11">
        <f t="shared" si="1928"/>
        <v>45595</v>
      </c>
      <c r="CX1045" s="8">
        <f t="shared" si="1970"/>
        <v>2942</v>
      </c>
      <c r="CY1045" s="8">
        <f t="shared" si="1970"/>
        <v>188834.02000000011</v>
      </c>
      <c r="CZ1045" s="8">
        <f t="shared" si="1970"/>
        <v>-4.5</v>
      </c>
      <c r="DA1045" s="8">
        <f t="shared" si="1970"/>
        <v>1142</v>
      </c>
      <c r="DB1045" s="8">
        <f t="shared" si="1970"/>
        <v>6971.76</v>
      </c>
      <c r="DC1045" s="8">
        <f t="shared" si="1970"/>
        <v>36</v>
      </c>
      <c r="DD1045" s="8"/>
      <c r="DF1045" s="11">
        <f t="shared" si="1930"/>
        <v>45595</v>
      </c>
      <c r="DG1045" s="8">
        <f t="shared" si="1931"/>
        <v>0</v>
      </c>
      <c r="DH1045" s="8">
        <f t="shared" si="1932"/>
        <v>0</v>
      </c>
      <c r="DI1045" s="8">
        <f t="shared" si="1933"/>
        <v>0</v>
      </c>
      <c r="DJ1045" s="8">
        <f t="shared" si="1934"/>
        <v>0</v>
      </c>
      <c r="DK1045" s="8">
        <f t="shared" si="1935"/>
        <v>0</v>
      </c>
      <c r="DL1045" s="8">
        <f t="shared" si="1936"/>
        <v>0</v>
      </c>
      <c r="DM1045" s="8"/>
      <c r="DO1045" s="11">
        <f t="shared" si="1937"/>
        <v>45595</v>
      </c>
      <c r="DP1045" s="8">
        <f t="shared" si="1938"/>
        <v>0</v>
      </c>
      <c r="DQ1045" s="8">
        <f t="shared" si="1939"/>
        <v>0</v>
      </c>
      <c r="DR1045" s="8">
        <f t="shared" si="1940"/>
        <v>0</v>
      </c>
      <c r="DS1045" s="8">
        <f t="shared" si="1941"/>
        <v>0</v>
      </c>
      <c r="DT1045" s="8">
        <f t="shared" si="1942"/>
        <v>0</v>
      </c>
      <c r="DU1045" s="8">
        <f t="shared" si="1943"/>
        <v>0</v>
      </c>
      <c r="DV1045" s="8"/>
      <c r="DX1045" s="11">
        <f t="shared" si="1944"/>
        <v>45595</v>
      </c>
      <c r="DY1045" s="8">
        <f t="shared" si="1945"/>
        <v>0</v>
      </c>
      <c r="DZ1045" s="8">
        <f t="shared" si="1946"/>
        <v>0</v>
      </c>
      <c r="EA1045" s="8">
        <f t="shared" si="1947"/>
        <v>0</v>
      </c>
      <c r="EB1045" s="8">
        <f t="shared" si="1948"/>
        <v>0</v>
      </c>
      <c r="EC1045" s="8">
        <f t="shared" si="1949"/>
        <v>0</v>
      </c>
      <c r="ED1045" s="8">
        <f t="shared" si="1950"/>
        <v>0</v>
      </c>
      <c r="EE1045" s="8"/>
    </row>
    <row r="1046" spans="2:135" x14ac:dyDescent="0.3">
      <c r="B1046" s="11">
        <f t="shared" si="1896"/>
        <v>45596</v>
      </c>
      <c r="C1046" s="8">
        <f t="shared" si="1961"/>
        <v>13527</v>
      </c>
      <c r="D1046" s="8">
        <f t="shared" si="1961"/>
        <v>2062873.0199999998</v>
      </c>
      <c r="E1046" s="8">
        <f t="shared" si="1961"/>
        <v>0</v>
      </c>
      <c r="F1046" s="8">
        <f t="shared" si="1961"/>
        <v>9568.4</v>
      </c>
      <c r="G1046" s="8">
        <f t="shared" si="1961"/>
        <v>18525.72</v>
      </c>
      <c r="H1046" s="8">
        <f t="shared" si="1961"/>
        <v>111</v>
      </c>
      <c r="I1046" s="8"/>
      <c r="K1046" s="11">
        <f t="shared" si="1898"/>
        <v>45596</v>
      </c>
      <c r="L1046" s="8">
        <f t="shared" si="1962"/>
        <v>11595</v>
      </c>
      <c r="M1046" s="8">
        <f t="shared" si="1962"/>
        <v>1640147.3400000005</v>
      </c>
      <c r="N1046" s="8">
        <f t="shared" si="1962"/>
        <v>6877.4500000000044</v>
      </c>
      <c r="O1046" s="8">
        <f t="shared" si="1962"/>
        <v>0</v>
      </c>
      <c r="P1046" s="8">
        <f t="shared" si="1962"/>
        <v>8379.7899999999954</v>
      </c>
      <c r="Q1046" s="8">
        <f t="shared" si="1962"/>
        <v>12</v>
      </c>
      <c r="R1046" s="8"/>
      <c r="T1046" s="11">
        <f t="shared" si="1900"/>
        <v>45596</v>
      </c>
      <c r="U1046" s="8">
        <f t="shared" si="1963"/>
        <v>7754</v>
      </c>
      <c r="V1046" s="8">
        <f t="shared" si="1963"/>
        <v>798868.9700000002</v>
      </c>
      <c r="W1046" s="8">
        <f t="shared" si="1963"/>
        <v>0</v>
      </c>
      <c r="X1046" s="8">
        <f t="shared" si="1963"/>
        <v>0</v>
      </c>
      <c r="Y1046" s="8">
        <f t="shared" si="1963"/>
        <v>14042.070000000002</v>
      </c>
      <c r="Z1046" s="8">
        <f t="shared" si="1963"/>
        <v>0</v>
      </c>
      <c r="AA1046" s="8"/>
      <c r="AC1046" s="11">
        <f t="shared" si="1902"/>
        <v>45596</v>
      </c>
      <c r="AD1046" s="8">
        <f t="shared" si="1903"/>
        <v>16387</v>
      </c>
      <c r="AE1046" s="8">
        <f t="shared" si="1904"/>
        <v>2114421.6900000004</v>
      </c>
      <c r="AF1046" s="8">
        <f t="shared" si="1905"/>
        <v>15550.010000000006</v>
      </c>
      <c r="AG1046" s="8">
        <f t="shared" si="1906"/>
        <v>0</v>
      </c>
      <c r="AH1046" s="8">
        <f t="shared" si="1907"/>
        <v>16177.260000000018</v>
      </c>
      <c r="AI1046" s="8">
        <f t="shared" si="1908"/>
        <v>151</v>
      </c>
      <c r="AJ1046" s="8"/>
      <c r="AL1046" s="11">
        <f t="shared" si="1909"/>
        <v>45596</v>
      </c>
      <c r="AM1046" s="8">
        <f t="shared" si="1910"/>
        <v>13441</v>
      </c>
      <c r="AN1046" s="8">
        <f t="shared" si="1911"/>
        <v>1785569.8799999992</v>
      </c>
      <c r="AO1046" s="8">
        <f t="shared" si="1912"/>
        <v>5219.09</v>
      </c>
      <c r="AP1046" s="8">
        <f t="shared" si="1913"/>
        <v>0</v>
      </c>
      <c r="AQ1046" s="8">
        <f t="shared" si="1914"/>
        <v>17705.640000000007</v>
      </c>
      <c r="AR1046" s="8">
        <f t="shared" si="1915"/>
        <v>22</v>
      </c>
      <c r="AS1046" s="8"/>
      <c r="AU1046" s="11">
        <f t="shared" si="1916"/>
        <v>45596</v>
      </c>
      <c r="AV1046" s="8">
        <f t="shared" si="1964"/>
        <v>12843</v>
      </c>
      <c r="AW1046" s="8">
        <f t="shared" si="1964"/>
        <v>1113438.2399999993</v>
      </c>
      <c r="AX1046" s="8">
        <f t="shared" si="1964"/>
        <v>0</v>
      </c>
      <c r="AY1046" s="8">
        <f t="shared" si="1964"/>
        <v>8901.6199999999953</v>
      </c>
      <c r="AZ1046" s="8">
        <f t="shared" si="1964"/>
        <v>-4042.25</v>
      </c>
      <c r="BA1046" s="8">
        <f t="shared" si="1964"/>
        <v>41</v>
      </c>
      <c r="BB1046" s="8"/>
      <c r="BD1046" s="11">
        <f t="shared" si="1918"/>
        <v>45596</v>
      </c>
      <c r="BE1046" s="8">
        <f t="shared" si="1965"/>
        <v>14354</v>
      </c>
      <c r="BF1046" s="8">
        <f t="shared" si="1965"/>
        <v>1900343.3599999996</v>
      </c>
      <c r="BG1046" s="8">
        <f t="shared" si="1965"/>
        <v>8059.760000000002</v>
      </c>
      <c r="BH1046" s="8">
        <f t="shared" si="1965"/>
        <v>0</v>
      </c>
      <c r="BI1046" s="8">
        <f t="shared" si="1965"/>
        <v>6891.9499999999898</v>
      </c>
      <c r="BJ1046" s="8">
        <f t="shared" si="1965"/>
        <v>2858</v>
      </c>
      <c r="BK1046" s="8"/>
      <c r="BM1046" s="11">
        <f t="shared" si="1920"/>
        <v>45596</v>
      </c>
      <c r="BN1046" s="8">
        <f t="shared" si="1966"/>
        <v>15323</v>
      </c>
      <c r="BO1046" s="8">
        <f t="shared" si="1966"/>
        <v>2000442.9</v>
      </c>
      <c r="BP1046" s="8">
        <f t="shared" si="1966"/>
        <v>9987.0800000000072</v>
      </c>
      <c r="BQ1046" s="8">
        <f t="shared" si="1966"/>
        <v>0</v>
      </c>
      <c r="BR1046" s="8">
        <f t="shared" si="1966"/>
        <v>39005.649999999994</v>
      </c>
      <c r="BS1046" s="8">
        <f t="shared" si="1966"/>
        <v>211</v>
      </c>
      <c r="BT1046" s="8"/>
      <c r="BV1046" s="11">
        <f t="shared" si="1922"/>
        <v>45596</v>
      </c>
      <c r="BW1046" s="8">
        <f t="shared" si="1967"/>
        <v>7462</v>
      </c>
      <c r="BX1046" s="8">
        <f t="shared" si="1967"/>
        <v>591283.17999999993</v>
      </c>
      <c r="BY1046" s="8">
        <f t="shared" si="1967"/>
        <v>8291.2599999999984</v>
      </c>
      <c r="BZ1046" s="8">
        <f t="shared" si="1967"/>
        <v>0</v>
      </c>
      <c r="CA1046" s="8">
        <f t="shared" si="1967"/>
        <v>7489.9400000000005</v>
      </c>
      <c r="CB1046" s="8">
        <f t="shared" si="1967"/>
        <v>34</v>
      </c>
      <c r="CC1046" s="8"/>
      <c r="CE1046" s="11">
        <f t="shared" si="1924"/>
        <v>45596</v>
      </c>
      <c r="CF1046" s="8">
        <f t="shared" si="1968"/>
        <v>10639</v>
      </c>
      <c r="CG1046" s="8">
        <f t="shared" si="1968"/>
        <v>1329356.0100000007</v>
      </c>
      <c r="CH1046" s="8">
        <f t="shared" si="1968"/>
        <v>5191.8500000000004</v>
      </c>
      <c r="CI1046" s="8">
        <f t="shared" si="1968"/>
        <v>25</v>
      </c>
      <c r="CJ1046" s="8">
        <f t="shared" si="1968"/>
        <v>336.85</v>
      </c>
      <c r="CK1046" s="8">
        <f t="shared" si="1968"/>
        <v>101</v>
      </c>
      <c r="CL1046" s="8"/>
      <c r="CN1046" s="11">
        <f t="shared" si="1926"/>
        <v>45596</v>
      </c>
      <c r="CO1046" s="8">
        <f t="shared" si="1969"/>
        <v>20232</v>
      </c>
      <c r="CP1046" s="8">
        <f t="shared" si="1969"/>
        <v>2332131.59</v>
      </c>
      <c r="CQ1046" s="8">
        <f t="shared" si="1969"/>
        <v>21248.79</v>
      </c>
      <c r="CR1046" s="8">
        <f t="shared" si="1969"/>
        <v>121998.84000000011</v>
      </c>
      <c r="CS1046" s="8">
        <f t="shared" si="1969"/>
        <v>15786.579999999998</v>
      </c>
      <c r="CT1046" s="8">
        <f t="shared" si="1969"/>
        <v>789</v>
      </c>
      <c r="CU1046" s="8"/>
      <c r="CW1046" s="11">
        <f t="shared" si="1928"/>
        <v>45596</v>
      </c>
      <c r="CX1046" s="8">
        <f t="shared" si="1970"/>
        <v>2942</v>
      </c>
      <c r="CY1046" s="8">
        <f t="shared" si="1970"/>
        <v>188834.02000000011</v>
      </c>
      <c r="CZ1046" s="8">
        <f t="shared" si="1970"/>
        <v>-4.5</v>
      </c>
      <c r="DA1046" s="8">
        <f t="shared" si="1970"/>
        <v>1142</v>
      </c>
      <c r="DB1046" s="8">
        <f t="shared" si="1970"/>
        <v>6971.76</v>
      </c>
      <c r="DC1046" s="8">
        <f t="shared" si="1970"/>
        <v>36</v>
      </c>
      <c r="DD1046" s="8"/>
      <c r="DF1046" s="11">
        <f t="shared" si="1930"/>
        <v>45596</v>
      </c>
      <c r="DG1046" s="8">
        <f t="shared" si="1931"/>
        <v>0</v>
      </c>
      <c r="DH1046" s="8">
        <f t="shared" si="1932"/>
        <v>0</v>
      </c>
      <c r="DI1046" s="8">
        <f t="shared" si="1933"/>
        <v>0</v>
      </c>
      <c r="DJ1046" s="8">
        <f t="shared" si="1934"/>
        <v>0</v>
      </c>
      <c r="DK1046" s="8">
        <f t="shared" si="1935"/>
        <v>0</v>
      </c>
      <c r="DL1046" s="8">
        <f t="shared" si="1936"/>
        <v>0</v>
      </c>
      <c r="DM1046" s="8"/>
      <c r="DO1046" s="11">
        <f t="shared" si="1937"/>
        <v>45596</v>
      </c>
      <c r="DP1046" s="8">
        <f t="shared" si="1938"/>
        <v>0</v>
      </c>
      <c r="DQ1046" s="8">
        <f t="shared" si="1939"/>
        <v>0</v>
      </c>
      <c r="DR1046" s="8">
        <f t="shared" si="1940"/>
        <v>0</v>
      </c>
      <c r="DS1046" s="8">
        <f t="shared" si="1941"/>
        <v>0</v>
      </c>
      <c r="DT1046" s="8">
        <f t="shared" si="1942"/>
        <v>0</v>
      </c>
      <c r="DU1046" s="8">
        <f t="shared" si="1943"/>
        <v>0</v>
      </c>
      <c r="DV1046" s="8"/>
      <c r="DX1046" s="11">
        <f t="shared" si="1944"/>
        <v>45596</v>
      </c>
      <c r="DY1046" s="8">
        <f t="shared" si="1945"/>
        <v>0</v>
      </c>
      <c r="DZ1046" s="8">
        <f t="shared" si="1946"/>
        <v>0</v>
      </c>
      <c r="EA1046" s="8">
        <f t="shared" si="1947"/>
        <v>0</v>
      </c>
      <c r="EB1046" s="8">
        <f t="shared" si="1948"/>
        <v>0</v>
      </c>
      <c r="EC1046" s="8">
        <f t="shared" si="1949"/>
        <v>0</v>
      </c>
      <c r="ED1046" s="8">
        <f t="shared" si="1950"/>
        <v>0</v>
      </c>
      <c r="EE1046" s="8"/>
    </row>
    <row r="1047" spans="2:135" x14ac:dyDescent="0.3">
      <c r="B1047" s="11">
        <f t="shared" si="1896"/>
        <v>45597</v>
      </c>
      <c r="C1047" s="8">
        <f t="shared" ref="C1047:H1062" si="1971">C309+C1046</f>
        <v>13557</v>
      </c>
      <c r="D1047" s="8">
        <f t="shared" si="1971"/>
        <v>2066967.4299999997</v>
      </c>
      <c r="E1047" s="8">
        <f t="shared" si="1971"/>
        <v>0</v>
      </c>
      <c r="F1047" s="8">
        <f t="shared" si="1971"/>
        <v>9600.9</v>
      </c>
      <c r="G1047" s="8">
        <f t="shared" si="1971"/>
        <v>18575.72</v>
      </c>
      <c r="H1047" s="8">
        <f t="shared" si="1971"/>
        <v>112</v>
      </c>
      <c r="I1047" s="8"/>
      <c r="K1047" s="11">
        <f t="shared" si="1898"/>
        <v>45597</v>
      </c>
      <c r="L1047" s="8">
        <f t="shared" ref="L1047:Q1062" si="1972">L309+L1046</f>
        <v>11630</v>
      </c>
      <c r="M1047" s="8">
        <f t="shared" si="1972"/>
        <v>1645338.7000000007</v>
      </c>
      <c r="N1047" s="8">
        <f t="shared" si="1972"/>
        <v>6936.6300000000047</v>
      </c>
      <c r="O1047" s="8">
        <f t="shared" si="1972"/>
        <v>0</v>
      </c>
      <c r="P1047" s="8">
        <f t="shared" si="1972"/>
        <v>8379.7899999999954</v>
      </c>
      <c r="Q1047" s="8">
        <f t="shared" si="1972"/>
        <v>12</v>
      </c>
      <c r="R1047" s="8"/>
      <c r="T1047" s="11">
        <f t="shared" si="1900"/>
        <v>45597</v>
      </c>
      <c r="U1047" s="8">
        <f t="shared" ref="U1047:Z1062" si="1973">U309+U1046</f>
        <v>7778</v>
      </c>
      <c r="V1047" s="8">
        <f t="shared" si="1973"/>
        <v>801600.43000000017</v>
      </c>
      <c r="W1047" s="8">
        <f t="shared" si="1973"/>
        <v>0</v>
      </c>
      <c r="X1047" s="8">
        <f t="shared" si="1973"/>
        <v>0</v>
      </c>
      <c r="Y1047" s="8">
        <f t="shared" si="1973"/>
        <v>14050.570000000002</v>
      </c>
      <c r="Z1047" s="8">
        <f t="shared" si="1973"/>
        <v>0</v>
      </c>
      <c r="AA1047" s="8"/>
      <c r="AC1047" s="11">
        <f t="shared" si="1902"/>
        <v>45597</v>
      </c>
      <c r="AD1047" s="8">
        <f t="shared" si="1903"/>
        <v>16438</v>
      </c>
      <c r="AE1047" s="8">
        <f t="shared" si="1904"/>
        <v>2121139.9700000002</v>
      </c>
      <c r="AF1047" s="8">
        <f t="shared" si="1905"/>
        <v>15580.560000000005</v>
      </c>
      <c r="AG1047" s="8">
        <f t="shared" si="1906"/>
        <v>0</v>
      </c>
      <c r="AH1047" s="8">
        <f t="shared" si="1907"/>
        <v>16309.310000000018</v>
      </c>
      <c r="AI1047" s="8">
        <f t="shared" si="1908"/>
        <v>152</v>
      </c>
      <c r="AJ1047" s="8"/>
      <c r="AL1047" s="11">
        <f t="shared" si="1909"/>
        <v>45597</v>
      </c>
      <c r="AM1047" s="8">
        <f t="shared" si="1910"/>
        <v>13465</v>
      </c>
      <c r="AN1047" s="8">
        <f t="shared" si="1911"/>
        <v>1788818.6799999992</v>
      </c>
      <c r="AO1047" s="8">
        <f t="shared" si="1912"/>
        <v>5219.09</v>
      </c>
      <c r="AP1047" s="8">
        <f t="shared" si="1913"/>
        <v>0</v>
      </c>
      <c r="AQ1047" s="8">
        <f t="shared" si="1914"/>
        <v>17662.570000000007</v>
      </c>
      <c r="AR1047" s="8">
        <f t="shared" si="1915"/>
        <v>22</v>
      </c>
      <c r="AS1047" s="8"/>
      <c r="AU1047" s="11">
        <f t="shared" si="1916"/>
        <v>45597</v>
      </c>
      <c r="AV1047" s="8">
        <f t="shared" ref="AV1047:BA1062" si="1974">AV309+AV1046</f>
        <v>12862</v>
      </c>
      <c r="AW1047" s="8">
        <f t="shared" si="1974"/>
        <v>1114860.3299999994</v>
      </c>
      <c r="AX1047" s="8">
        <f t="shared" si="1974"/>
        <v>0</v>
      </c>
      <c r="AY1047" s="8">
        <f t="shared" si="1974"/>
        <v>8920.0799999999945</v>
      </c>
      <c r="AZ1047" s="8">
        <f t="shared" si="1974"/>
        <v>-4042.25</v>
      </c>
      <c r="BA1047" s="8">
        <f t="shared" si="1974"/>
        <v>41</v>
      </c>
      <c r="BB1047" s="8"/>
      <c r="BD1047" s="11">
        <f t="shared" si="1918"/>
        <v>45597</v>
      </c>
      <c r="BE1047" s="8">
        <f t="shared" ref="BE1047:BJ1062" si="1975">BE309+BE1046</f>
        <v>14410</v>
      </c>
      <c r="BF1047" s="8">
        <f t="shared" si="1975"/>
        <v>1909005.8499999996</v>
      </c>
      <c r="BG1047" s="8">
        <f t="shared" si="1975"/>
        <v>8075.9300000000021</v>
      </c>
      <c r="BH1047" s="8">
        <f t="shared" si="1975"/>
        <v>0</v>
      </c>
      <c r="BI1047" s="8">
        <f t="shared" si="1975"/>
        <v>6946.8999999999896</v>
      </c>
      <c r="BJ1047" s="8">
        <f t="shared" si="1975"/>
        <v>2861</v>
      </c>
      <c r="BK1047" s="8"/>
      <c r="BM1047" s="11">
        <f t="shared" si="1920"/>
        <v>45597</v>
      </c>
      <c r="BN1047" s="8">
        <f t="shared" ref="BN1047:BS1062" si="1976">BN309+BN1046</f>
        <v>15378</v>
      </c>
      <c r="BO1047" s="8">
        <f t="shared" si="1976"/>
        <v>2006717.18</v>
      </c>
      <c r="BP1047" s="8">
        <f t="shared" si="1976"/>
        <v>10026.620000000008</v>
      </c>
      <c r="BQ1047" s="8">
        <f t="shared" si="1976"/>
        <v>0</v>
      </c>
      <c r="BR1047" s="8">
        <f t="shared" si="1976"/>
        <v>39189.649999999994</v>
      </c>
      <c r="BS1047" s="8">
        <f t="shared" si="1976"/>
        <v>211</v>
      </c>
      <c r="BT1047" s="8"/>
      <c r="BV1047" s="11">
        <f t="shared" si="1922"/>
        <v>45597</v>
      </c>
      <c r="BW1047" s="8">
        <f t="shared" ref="BW1047:CB1062" si="1977">BW309+BW1046</f>
        <v>7462</v>
      </c>
      <c r="BX1047" s="8">
        <f t="shared" si="1977"/>
        <v>591283.17999999993</v>
      </c>
      <c r="BY1047" s="8">
        <f t="shared" si="1977"/>
        <v>8291.2599999999984</v>
      </c>
      <c r="BZ1047" s="8">
        <f t="shared" si="1977"/>
        <v>0</v>
      </c>
      <c r="CA1047" s="8">
        <f t="shared" si="1977"/>
        <v>7489.9400000000005</v>
      </c>
      <c r="CB1047" s="8">
        <f t="shared" si="1977"/>
        <v>34</v>
      </c>
      <c r="CC1047" s="8"/>
      <c r="CE1047" s="11">
        <f t="shared" si="1924"/>
        <v>45597</v>
      </c>
      <c r="CF1047" s="8">
        <f t="shared" ref="CF1047:CK1062" si="1978">CF309+CF1046</f>
        <v>10685</v>
      </c>
      <c r="CG1047" s="8">
        <f t="shared" si="1978"/>
        <v>1334903.9100000006</v>
      </c>
      <c r="CH1047" s="8">
        <f t="shared" si="1978"/>
        <v>5246.35</v>
      </c>
      <c r="CI1047" s="8">
        <f t="shared" si="1978"/>
        <v>25</v>
      </c>
      <c r="CJ1047" s="8">
        <f t="shared" si="1978"/>
        <v>336.85</v>
      </c>
      <c r="CK1047" s="8">
        <f t="shared" si="1978"/>
        <v>101</v>
      </c>
      <c r="CL1047" s="8"/>
      <c r="CN1047" s="11">
        <f t="shared" si="1926"/>
        <v>45597</v>
      </c>
      <c r="CO1047" s="8">
        <f t="shared" ref="CO1047:CT1062" si="1979">CO309+CO1046</f>
        <v>20319</v>
      </c>
      <c r="CP1047" s="8">
        <f t="shared" si="1979"/>
        <v>2341747.1999999997</v>
      </c>
      <c r="CQ1047" s="8">
        <f t="shared" si="1979"/>
        <v>21335.29</v>
      </c>
      <c r="CR1047" s="8">
        <f t="shared" si="1979"/>
        <v>125268.33000000012</v>
      </c>
      <c r="CS1047" s="8">
        <f t="shared" si="1979"/>
        <v>15786.579999999998</v>
      </c>
      <c r="CT1047" s="8">
        <f t="shared" si="1979"/>
        <v>789</v>
      </c>
      <c r="CU1047" s="8"/>
      <c r="CW1047" s="11">
        <f t="shared" si="1928"/>
        <v>45597</v>
      </c>
      <c r="CX1047" s="8">
        <f t="shared" ref="CX1047:DC1062" si="1980">CX309+CX1046</f>
        <v>2942</v>
      </c>
      <c r="CY1047" s="8">
        <f t="shared" si="1980"/>
        <v>188834.02000000011</v>
      </c>
      <c r="CZ1047" s="8">
        <f t="shared" si="1980"/>
        <v>-4.5</v>
      </c>
      <c r="DA1047" s="8">
        <f t="shared" si="1980"/>
        <v>1142</v>
      </c>
      <c r="DB1047" s="8">
        <f t="shared" si="1980"/>
        <v>6971.76</v>
      </c>
      <c r="DC1047" s="8">
        <f t="shared" si="1980"/>
        <v>36</v>
      </c>
      <c r="DD1047" s="8"/>
      <c r="DF1047" s="11">
        <f t="shared" si="1930"/>
        <v>45597</v>
      </c>
      <c r="DG1047" s="8">
        <f t="shared" si="1931"/>
        <v>0</v>
      </c>
      <c r="DH1047" s="8">
        <f t="shared" si="1932"/>
        <v>0</v>
      </c>
      <c r="DI1047" s="8">
        <f t="shared" si="1933"/>
        <v>0</v>
      </c>
      <c r="DJ1047" s="8">
        <f t="shared" si="1934"/>
        <v>0</v>
      </c>
      <c r="DK1047" s="8">
        <f t="shared" si="1935"/>
        <v>0</v>
      </c>
      <c r="DL1047" s="8">
        <f t="shared" si="1936"/>
        <v>0</v>
      </c>
      <c r="DM1047" s="8"/>
      <c r="DO1047" s="11">
        <f t="shared" si="1937"/>
        <v>45597</v>
      </c>
      <c r="DP1047" s="8">
        <f t="shared" si="1938"/>
        <v>0</v>
      </c>
      <c r="DQ1047" s="8">
        <f t="shared" si="1939"/>
        <v>0</v>
      </c>
      <c r="DR1047" s="8">
        <f t="shared" si="1940"/>
        <v>0</v>
      </c>
      <c r="DS1047" s="8">
        <f t="shared" si="1941"/>
        <v>0</v>
      </c>
      <c r="DT1047" s="8">
        <f t="shared" si="1942"/>
        <v>0</v>
      </c>
      <c r="DU1047" s="8">
        <f t="shared" si="1943"/>
        <v>0</v>
      </c>
      <c r="DV1047" s="8"/>
      <c r="DX1047" s="11">
        <f t="shared" si="1944"/>
        <v>45597</v>
      </c>
      <c r="DY1047" s="8">
        <f>DY309+DY1046</f>
        <v>0</v>
      </c>
      <c r="DZ1047" s="8">
        <f>DZ309+DZ1046</f>
        <v>0</v>
      </c>
      <c r="EA1047" s="8">
        <f t="shared" si="1947"/>
        <v>0</v>
      </c>
      <c r="EB1047" s="8">
        <f t="shared" si="1948"/>
        <v>0</v>
      </c>
      <c r="EC1047" s="8">
        <f t="shared" si="1949"/>
        <v>0</v>
      </c>
      <c r="ED1047" s="8">
        <f t="shared" si="1950"/>
        <v>0</v>
      </c>
      <c r="EE1047" s="8"/>
    </row>
    <row r="1048" spans="2:135" x14ac:dyDescent="0.3">
      <c r="B1048" s="11">
        <f t="shared" si="1896"/>
        <v>45598</v>
      </c>
      <c r="C1048" s="8">
        <f t="shared" si="1971"/>
        <v>13589</v>
      </c>
      <c r="D1048" s="8">
        <f t="shared" si="1971"/>
        <v>2071177.9299999997</v>
      </c>
      <c r="E1048" s="8">
        <f t="shared" si="1971"/>
        <v>0</v>
      </c>
      <c r="F1048" s="8">
        <f t="shared" si="1971"/>
        <v>9611.4</v>
      </c>
      <c r="G1048" s="8">
        <f t="shared" si="1971"/>
        <v>18600.72</v>
      </c>
      <c r="H1048" s="8">
        <f t="shared" si="1971"/>
        <v>112</v>
      </c>
      <c r="I1048" s="8"/>
      <c r="K1048" s="11">
        <f t="shared" si="1898"/>
        <v>45598</v>
      </c>
      <c r="L1048" s="8">
        <f t="shared" si="1972"/>
        <v>11667</v>
      </c>
      <c r="M1048" s="8">
        <f t="shared" si="1972"/>
        <v>1650811.4700000007</v>
      </c>
      <c r="N1048" s="8">
        <f t="shared" si="1972"/>
        <v>7001.7200000000048</v>
      </c>
      <c r="O1048" s="8">
        <f t="shared" si="1972"/>
        <v>0</v>
      </c>
      <c r="P1048" s="8">
        <f t="shared" si="1972"/>
        <v>8379.7899999999954</v>
      </c>
      <c r="Q1048" s="8">
        <f t="shared" si="1972"/>
        <v>12</v>
      </c>
      <c r="R1048" s="8"/>
      <c r="T1048" s="11">
        <f t="shared" si="1900"/>
        <v>45598</v>
      </c>
      <c r="U1048" s="8">
        <f t="shared" si="1973"/>
        <v>7805</v>
      </c>
      <c r="V1048" s="8">
        <f t="shared" si="1973"/>
        <v>804488.02000000014</v>
      </c>
      <c r="W1048" s="8">
        <f t="shared" si="1973"/>
        <v>0</v>
      </c>
      <c r="X1048" s="8">
        <f t="shared" si="1973"/>
        <v>0</v>
      </c>
      <c r="Y1048" s="8">
        <f t="shared" si="1973"/>
        <v>14067.070000000002</v>
      </c>
      <c r="Z1048" s="8">
        <f t="shared" si="1973"/>
        <v>0</v>
      </c>
      <c r="AA1048" s="8"/>
      <c r="AC1048" s="11">
        <f t="shared" si="1902"/>
        <v>45598</v>
      </c>
      <c r="AD1048" s="8">
        <f t="shared" si="1903"/>
        <v>16488</v>
      </c>
      <c r="AE1048" s="8">
        <f t="shared" si="1904"/>
        <v>2127394.6500000004</v>
      </c>
      <c r="AF1048" s="8">
        <f t="shared" si="1905"/>
        <v>15617.580000000005</v>
      </c>
      <c r="AG1048" s="8">
        <f t="shared" si="1906"/>
        <v>0</v>
      </c>
      <c r="AH1048" s="8">
        <f t="shared" si="1907"/>
        <v>16287.310000000018</v>
      </c>
      <c r="AI1048" s="8">
        <f t="shared" si="1908"/>
        <v>155</v>
      </c>
      <c r="AJ1048" s="8"/>
      <c r="AL1048" s="11">
        <f t="shared" si="1909"/>
        <v>45598</v>
      </c>
      <c r="AM1048" s="8">
        <f t="shared" si="1910"/>
        <v>13485</v>
      </c>
      <c r="AN1048" s="8">
        <f t="shared" si="1911"/>
        <v>1791470.7599999993</v>
      </c>
      <c r="AO1048" s="8">
        <f t="shared" si="1912"/>
        <v>5258.88</v>
      </c>
      <c r="AP1048" s="8">
        <f t="shared" si="1913"/>
        <v>0</v>
      </c>
      <c r="AQ1048" s="8">
        <f t="shared" si="1914"/>
        <v>17662.570000000007</v>
      </c>
      <c r="AR1048" s="8">
        <f t="shared" si="1915"/>
        <v>22</v>
      </c>
      <c r="AS1048" s="8"/>
      <c r="AU1048" s="11">
        <f t="shared" si="1916"/>
        <v>45598</v>
      </c>
      <c r="AV1048" s="8">
        <f t="shared" si="1974"/>
        <v>12883</v>
      </c>
      <c r="AW1048" s="8">
        <f t="shared" si="1974"/>
        <v>1116140.4399999995</v>
      </c>
      <c r="AX1048" s="8">
        <f t="shared" si="1974"/>
        <v>0</v>
      </c>
      <c r="AY1048" s="8">
        <f t="shared" si="1974"/>
        <v>8940.0799999999945</v>
      </c>
      <c r="AZ1048" s="8">
        <f t="shared" si="1974"/>
        <v>-4042.25</v>
      </c>
      <c r="BA1048" s="8">
        <f t="shared" si="1974"/>
        <v>41</v>
      </c>
      <c r="BB1048" s="8"/>
      <c r="BD1048" s="11">
        <f t="shared" si="1918"/>
        <v>45598</v>
      </c>
      <c r="BE1048" s="8">
        <f t="shared" si="1975"/>
        <v>14467</v>
      </c>
      <c r="BF1048" s="8">
        <f t="shared" si="1975"/>
        <v>1917786.4999999995</v>
      </c>
      <c r="BG1048" s="8">
        <f t="shared" si="1975"/>
        <v>8097.1700000000019</v>
      </c>
      <c r="BH1048" s="8">
        <f t="shared" si="1975"/>
        <v>0</v>
      </c>
      <c r="BI1048" s="8">
        <f t="shared" si="1975"/>
        <v>6946.8999999999896</v>
      </c>
      <c r="BJ1048" s="8">
        <f t="shared" si="1975"/>
        <v>2864</v>
      </c>
      <c r="BK1048" s="8"/>
      <c r="BM1048" s="11">
        <f t="shared" si="1920"/>
        <v>45598</v>
      </c>
      <c r="BN1048" s="8">
        <f t="shared" si="1976"/>
        <v>15426</v>
      </c>
      <c r="BO1048" s="8">
        <f t="shared" si="1976"/>
        <v>2012232.5999999999</v>
      </c>
      <c r="BP1048" s="8">
        <f t="shared" si="1976"/>
        <v>10032.670000000007</v>
      </c>
      <c r="BQ1048" s="8">
        <f t="shared" si="1976"/>
        <v>0</v>
      </c>
      <c r="BR1048" s="8">
        <f t="shared" si="1976"/>
        <v>39189.649999999994</v>
      </c>
      <c r="BS1048" s="8">
        <f t="shared" si="1976"/>
        <v>211</v>
      </c>
      <c r="BT1048" s="8"/>
      <c r="BV1048" s="11">
        <f t="shared" si="1922"/>
        <v>45598</v>
      </c>
      <c r="BW1048" s="8">
        <f t="shared" si="1977"/>
        <v>7462</v>
      </c>
      <c r="BX1048" s="8">
        <f t="shared" si="1977"/>
        <v>591283.17999999993</v>
      </c>
      <c r="BY1048" s="8">
        <f t="shared" si="1977"/>
        <v>8291.2599999999984</v>
      </c>
      <c r="BZ1048" s="8">
        <f t="shared" si="1977"/>
        <v>0</v>
      </c>
      <c r="CA1048" s="8">
        <f t="shared" si="1977"/>
        <v>7489.9400000000005</v>
      </c>
      <c r="CB1048" s="8">
        <f t="shared" si="1977"/>
        <v>34</v>
      </c>
      <c r="CC1048" s="8"/>
      <c r="CE1048" s="11">
        <f t="shared" si="1924"/>
        <v>45598</v>
      </c>
      <c r="CF1048" s="8">
        <f t="shared" si="1978"/>
        <v>10720</v>
      </c>
      <c r="CG1048" s="8">
        <f t="shared" si="1978"/>
        <v>1338969.3800000006</v>
      </c>
      <c r="CH1048" s="8">
        <f t="shared" si="1978"/>
        <v>5259.85</v>
      </c>
      <c r="CI1048" s="8">
        <f t="shared" si="1978"/>
        <v>25</v>
      </c>
      <c r="CJ1048" s="8">
        <f t="shared" si="1978"/>
        <v>336.85</v>
      </c>
      <c r="CK1048" s="8">
        <f t="shared" si="1978"/>
        <v>101</v>
      </c>
      <c r="CL1048" s="8"/>
      <c r="CN1048" s="11">
        <f t="shared" si="1926"/>
        <v>45598</v>
      </c>
      <c r="CO1048" s="8">
        <f t="shared" si="1979"/>
        <v>20375</v>
      </c>
      <c r="CP1048" s="8">
        <f t="shared" si="1979"/>
        <v>2348227.9599999995</v>
      </c>
      <c r="CQ1048" s="8">
        <f t="shared" si="1979"/>
        <v>21437.3</v>
      </c>
      <c r="CR1048" s="8">
        <f t="shared" si="1979"/>
        <v>125604.17000000011</v>
      </c>
      <c r="CS1048" s="8">
        <f t="shared" si="1979"/>
        <v>16241.579999999998</v>
      </c>
      <c r="CT1048" s="8">
        <f t="shared" si="1979"/>
        <v>789</v>
      </c>
      <c r="CU1048" s="8"/>
      <c r="CW1048" s="11">
        <f t="shared" si="1928"/>
        <v>45598</v>
      </c>
      <c r="CX1048" s="8">
        <f t="shared" si="1980"/>
        <v>2942</v>
      </c>
      <c r="CY1048" s="8">
        <f t="shared" si="1980"/>
        <v>188834.02000000011</v>
      </c>
      <c r="CZ1048" s="8">
        <f t="shared" si="1980"/>
        <v>-4.5</v>
      </c>
      <c r="DA1048" s="8">
        <f t="shared" si="1980"/>
        <v>1142</v>
      </c>
      <c r="DB1048" s="8">
        <f t="shared" si="1980"/>
        <v>6971.76</v>
      </c>
      <c r="DC1048" s="8">
        <f t="shared" si="1980"/>
        <v>36</v>
      </c>
      <c r="DD1048" s="8"/>
      <c r="DF1048" s="11">
        <f t="shared" si="1930"/>
        <v>45598</v>
      </c>
      <c r="DG1048" s="8">
        <f t="shared" si="1931"/>
        <v>0</v>
      </c>
      <c r="DH1048" s="8">
        <f t="shared" si="1932"/>
        <v>0</v>
      </c>
      <c r="DI1048" s="8">
        <f t="shared" si="1933"/>
        <v>0</v>
      </c>
      <c r="DJ1048" s="8">
        <f t="shared" si="1934"/>
        <v>0</v>
      </c>
      <c r="DK1048" s="8">
        <f t="shared" si="1935"/>
        <v>0</v>
      </c>
      <c r="DL1048" s="8">
        <f t="shared" si="1936"/>
        <v>0</v>
      </c>
      <c r="DM1048" s="8"/>
      <c r="DO1048" s="11">
        <f t="shared" si="1937"/>
        <v>45598</v>
      </c>
      <c r="DP1048" s="8">
        <f t="shared" si="1938"/>
        <v>0</v>
      </c>
      <c r="DQ1048" s="8">
        <f t="shared" si="1939"/>
        <v>0</v>
      </c>
      <c r="DR1048" s="8">
        <f t="shared" si="1940"/>
        <v>0</v>
      </c>
      <c r="DS1048" s="8">
        <f t="shared" si="1941"/>
        <v>0</v>
      </c>
      <c r="DT1048" s="8">
        <f t="shared" si="1942"/>
        <v>0</v>
      </c>
      <c r="DU1048" s="8">
        <f t="shared" si="1943"/>
        <v>0</v>
      </c>
      <c r="DV1048" s="8"/>
      <c r="DX1048" s="11">
        <f t="shared" si="1944"/>
        <v>45598</v>
      </c>
      <c r="DY1048" s="8">
        <f t="shared" si="1945"/>
        <v>0</v>
      </c>
      <c r="DZ1048" s="8">
        <f t="shared" si="1946"/>
        <v>0</v>
      </c>
      <c r="EA1048" s="8">
        <f t="shared" si="1947"/>
        <v>0</v>
      </c>
      <c r="EB1048" s="8">
        <f t="shared" si="1948"/>
        <v>0</v>
      </c>
      <c r="EC1048" s="8">
        <f t="shared" si="1949"/>
        <v>0</v>
      </c>
      <c r="ED1048" s="8">
        <f t="shared" si="1950"/>
        <v>0</v>
      </c>
      <c r="EE1048" s="8"/>
    </row>
    <row r="1049" spans="2:135" x14ac:dyDescent="0.3">
      <c r="B1049" s="11">
        <f t="shared" si="1896"/>
        <v>45599</v>
      </c>
      <c r="C1049" s="8">
        <f t="shared" si="1971"/>
        <v>13622</v>
      </c>
      <c r="D1049" s="8">
        <f t="shared" si="1971"/>
        <v>2074836.1699999997</v>
      </c>
      <c r="E1049" s="8">
        <f t="shared" si="1971"/>
        <v>0</v>
      </c>
      <c r="F1049" s="8">
        <f t="shared" si="1971"/>
        <v>9635.9</v>
      </c>
      <c r="G1049" s="8">
        <f t="shared" si="1971"/>
        <v>18650.72</v>
      </c>
      <c r="H1049" s="8">
        <f t="shared" si="1971"/>
        <v>112</v>
      </c>
      <c r="I1049" s="8"/>
      <c r="K1049" s="11">
        <f t="shared" si="1898"/>
        <v>45599</v>
      </c>
      <c r="L1049" s="8">
        <f t="shared" si="1972"/>
        <v>11700</v>
      </c>
      <c r="M1049" s="8">
        <f t="shared" si="1972"/>
        <v>1655474.6100000006</v>
      </c>
      <c r="N1049" s="8">
        <f t="shared" si="1972"/>
        <v>7005.020000000005</v>
      </c>
      <c r="O1049" s="8">
        <f t="shared" si="1972"/>
        <v>0</v>
      </c>
      <c r="P1049" s="8">
        <f t="shared" si="1972"/>
        <v>8379.7899999999954</v>
      </c>
      <c r="Q1049" s="8">
        <f t="shared" si="1972"/>
        <v>12</v>
      </c>
      <c r="R1049" s="8"/>
      <c r="T1049" s="11">
        <f t="shared" si="1900"/>
        <v>45599</v>
      </c>
      <c r="U1049" s="8">
        <f t="shared" si="1973"/>
        <v>7822</v>
      </c>
      <c r="V1049" s="8">
        <f t="shared" si="1973"/>
        <v>806361.92000000016</v>
      </c>
      <c r="W1049" s="8">
        <f t="shared" si="1973"/>
        <v>0</v>
      </c>
      <c r="X1049" s="8">
        <f t="shared" si="1973"/>
        <v>0</v>
      </c>
      <c r="Y1049" s="8">
        <f t="shared" si="1973"/>
        <v>14072.070000000002</v>
      </c>
      <c r="Z1049" s="8">
        <f t="shared" si="1973"/>
        <v>0</v>
      </c>
      <c r="AA1049" s="8"/>
      <c r="AC1049" s="11">
        <f t="shared" si="1902"/>
        <v>45599</v>
      </c>
      <c r="AD1049" s="8">
        <f t="shared" si="1903"/>
        <v>16536</v>
      </c>
      <c r="AE1049" s="8">
        <f t="shared" si="1904"/>
        <v>2133457.8800000004</v>
      </c>
      <c r="AF1049" s="8">
        <f t="shared" si="1905"/>
        <v>15719.370000000006</v>
      </c>
      <c r="AG1049" s="8">
        <f t="shared" si="1906"/>
        <v>0</v>
      </c>
      <c r="AH1049" s="8">
        <f t="shared" si="1907"/>
        <v>16302.250000000018</v>
      </c>
      <c r="AI1049" s="8">
        <f t="shared" si="1908"/>
        <v>157</v>
      </c>
      <c r="AJ1049" s="8"/>
      <c r="AL1049" s="11">
        <f t="shared" si="1909"/>
        <v>45599</v>
      </c>
      <c r="AM1049" s="8">
        <f t="shared" si="1910"/>
        <v>13513</v>
      </c>
      <c r="AN1049" s="8">
        <f t="shared" si="1911"/>
        <v>1795080.8099999994</v>
      </c>
      <c r="AO1049" s="8">
        <f t="shared" si="1912"/>
        <v>5258.88</v>
      </c>
      <c r="AP1049" s="8">
        <f t="shared" si="1913"/>
        <v>0</v>
      </c>
      <c r="AQ1049" s="8">
        <f t="shared" si="1914"/>
        <v>17719.170000000006</v>
      </c>
      <c r="AR1049" s="8">
        <f t="shared" si="1915"/>
        <v>22</v>
      </c>
      <c r="AS1049" s="8"/>
      <c r="AU1049" s="11">
        <f t="shared" si="1916"/>
        <v>45599</v>
      </c>
      <c r="AV1049" s="8">
        <f t="shared" si="1974"/>
        <v>12913</v>
      </c>
      <c r="AW1049" s="8">
        <f t="shared" si="1974"/>
        <v>1118495.1899999995</v>
      </c>
      <c r="AX1049" s="8">
        <f t="shared" si="1974"/>
        <v>0</v>
      </c>
      <c r="AY1049" s="8">
        <f t="shared" si="1974"/>
        <v>8958.8299999999945</v>
      </c>
      <c r="AZ1049" s="8">
        <f t="shared" si="1974"/>
        <v>-4042.25</v>
      </c>
      <c r="BA1049" s="8">
        <f t="shared" si="1974"/>
        <v>41</v>
      </c>
      <c r="BB1049" s="8"/>
      <c r="BD1049" s="11">
        <f t="shared" si="1918"/>
        <v>45599</v>
      </c>
      <c r="BE1049" s="8">
        <f t="shared" si="1975"/>
        <v>14521</v>
      </c>
      <c r="BF1049" s="8">
        <f t="shared" si="1975"/>
        <v>1926289.9899999995</v>
      </c>
      <c r="BG1049" s="8">
        <f t="shared" si="1975"/>
        <v>8137.8100000000022</v>
      </c>
      <c r="BH1049" s="8">
        <f t="shared" si="1975"/>
        <v>0</v>
      </c>
      <c r="BI1049" s="8">
        <f t="shared" si="1975"/>
        <v>6946.8999999999896</v>
      </c>
      <c r="BJ1049" s="8">
        <f t="shared" si="1975"/>
        <v>2867</v>
      </c>
      <c r="BK1049" s="8"/>
      <c r="BM1049" s="11">
        <f t="shared" si="1920"/>
        <v>45599</v>
      </c>
      <c r="BN1049" s="8">
        <f t="shared" si="1976"/>
        <v>15475</v>
      </c>
      <c r="BO1049" s="8">
        <f t="shared" si="1976"/>
        <v>2017457.5999999999</v>
      </c>
      <c r="BP1049" s="8">
        <f t="shared" si="1976"/>
        <v>10075.000000000007</v>
      </c>
      <c r="BQ1049" s="8">
        <f t="shared" si="1976"/>
        <v>0</v>
      </c>
      <c r="BR1049" s="8">
        <f t="shared" si="1976"/>
        <v>39189.649999999994</v>
      </c>
      <c r="BS1049" s="8">
        <f t="shared" si="1976"/>
        <v>211</v>
      </c>
      <c r="BT1049" s="8"/>
      <c r="BV1049" s="11">
        <f t="shared" si="1922"/>
        <v>45599</v>
      </c>
      <c r="BW1049" s="8">
        <f t="shared" si="1977"/>
        <v>7462</v>
      </c>
      <c r="BX1049" s="8">
        <f t="shared" si="1977"/>
        <v>591283.17999999993</v>
      </c>
      <c r="BY1049" s="8">
        <f t="shared" si="1977"/>
        <v>8291.2599999999984</v>
      </c>
      <c r="BZ1049" s="8">
        <f t="shared" si="1977"/>
        <v>0</v>
      </c>
      <c r="CA1049" s="8">
        <f t="shared" si="1977"/>
        <v>7489.9400000000005</v>
      </c>
      <c r="CB1049" s="8">
        <f t="shared" si="1977"/>
        <v>34</v>
      </c>
      <c r="CC1049" s="8"/>
      <c r="CE1049" s="11">
        <f t="shared" si="1924"/>
        <v>45599</v>
      </c>
      <c r="CF1049" s="8">
        <f t="shared" si="1978"/>
        <v>10745</v>
      </c>
      <c r="CG1049" s="8">
        <f t="shared" si="1978"/>
        <v>1341782.5100000005</v>
      </c>
      <c r="CH1049" s="8">
        <f t="shared" si="1978"/>
        <v>5286.85</v>
      </c>
      <c r="CI1049" s="8">
        <f t="shared" si="1978"/>
        <v>25</v>
      </c>
      <c r="CJ1049" s="8">
        <f t="shared" si="1978"/>
        <v>336.85</v>
      </c>
      <c r="CK1049" s="8">
        <f t="shared" si="1978"/>
        <v>101</v>
      </c>
      <c r="CL1049" s="8"/>
      <c r="CN1049" s="11">
        <f t="shared" si="1926"/>
        <v>45599</v>
      </c>
      <c r="CO1049" s="8">
        <f t="shared" si="1979"/>
        <v>20422</v>
      </c>
      <c r="CP1049" s="8">
        <f t="shared" si="1979"/>
        <v>2353643.1699999995</v>
      </c>
      <c r="CQ1049" s="8">
        <f t="shared" si="1979"/>
        <v>21503.3</v>
      </c>
      <c r="CR1049" s="8">
        <f t="shared" si="1979"/>
        <v>125647.54000000011</v>
      </c>
      <c r="CS1049" s="8">
        <f t="shared" si="1979"/>
        <v>16316.579999999998</v>
      </c>
      <c r="CT1049" s="8">
        <f t="shared" si="1979"/>
        <v>790</v>
      </c>
      <c r="CU1049" s="8"/>
      <c r="CW1049" s="11">
        <f t="shared" si="1928"/>
        <v>45599</v>
      </c>
      <c r="CX1049" s="8">
        <f t="shared" si="1980"/>
        <v>2942</v>
      </c>
      <c r="CY1049" s="8">
        <f t="shared" si="1980"/>
        <v>188834.02000000011</v>
      </c>
      <c r="CZ1049" s="8">
        <f t="shared" si="1980"/>
        <v>-4.5</v>
      </c>
      <c r="DA1049" s="8">
        <f t="shared" si="1980"/>
        <v>1142</v>
      </c>
      <c r="DB1049" s="8">
        <f t="shared" si="1980"/>
        <v>6971.76</v>
      </c>
      <c r="DC1049" s="8">
        <f t="shared" si="1980"/>
        <v>36</v>
      </c>
      <c r="DD1049" s="8"/>
      <c r="DF1049" s="11">
        <f t="shared" si="1930"/>
        <v>45599</v>
      </c>
      <c r="DG1049" s="8">
        <f t="shared" si="1931"/>
        <v>0</v>
      </c>
      <c r="DH1049" s="8">
        <f t="shared" si="1932"/>
        <v>0</v>
      </c>
      <c r="DI1049" s="8">
        <f t="shared" si="1933"/>
        <v>0</v>
      </c>
      <c r="DJ1049" s="8">
        <f t="shared" si="1934"/>
        <v>0</v>
      </c>
      <c r="DK1049" s="8">
        <f t="shared" si="1935"/>
        <v>0</v>
      </c>
      <c r="DL1049" s="8">
        <f t="shared" si="1936"/>
        <v>0</v>
      </c>
      <c r="DM1049" s="8"/>
      <c r="DO1049" s="11">
        <f t="shared" si="1937"/>
        <v>45599</v>
      </c>
      <c r="DP1049" s="8">
        <f t="shared" si="1938"/>
        <v>0</v>
      </c>
      <c r="DQ1049" s="8">
        <f t="shared" si="1939"/>
        <v>0</v>
      </c>
      <c r="DR1049" s="8">
        <f t="shared" si="1940"/>
        <v>0</v>
      </c>
      <c r="DS1049" s="8">
        <f t="shared" si="1941"/>
        <v>0</v>
      </c>
      <c r="DT1049" s="8">
        <f t="shared" si="1942"/>
        <v>0</v>
      </c>
      <c r="DU1049" s="8">
        <f t="shared" si="1943"/>
        <v>0</v>
      </c>
      <c r="DV1049" s="8"/>
      <c r="DX1049" s="11">
        <f t="shared" si="1944"/>
        <v>45599</v>
      </c>
      <c r="DY1049" s="8">
        <f t="shared" si="1945"/>
        <v>0</v>
      </c>
      <c r="DZ1049" s="8">
        <f t="shared" si="1946"/>
        <v>0</v>
      </c>
      <c r="EA1049" s="8">
        <f t="shared" si="1947"/>
        <v>0</v>
      </c>
      <c r="EB1049" s="8">
        <f t="shared" si="1948"/>
        <v>0</v>
      </c>
      <c r="EC1049" s="8">
        <f t="shared" si="1949"/>
        <v>0</v>
      </c>
      <c r="ED1049" s="8">
        <f t="shared" si="1950"/>
        <v>0</v>
      </c>
      <c r="EE1049" s="8"/>
    </row>
    <row r="1050" spans="2:135" x14ac:dyDescent="0.3">
      <c r="B1050" s="11">
        <f t="shared" si="1896"/>
        <v>45600</v>
      </c>
      <c r="C1050" s="8">
        <f t="shared" si="1971"/>
        <v>13655</v>
      </c>
      <c r="D1050" s="8">
        <f t="shared" si="1971"/>
        <v>2079091.6499999997</v>
      </c>
      <c r="E1050" s="8">
        <f t="shared" si="1971"/>
        <v>0</v>
      </c>
      <c r="F1050" s="8">
        <f t="shared" si="1971"/>
        <v>9642.9</v>
      </c>
      <c r="G1050" s="8">
        <f t="shared" si="1971"/>
        <v>18650.72</v>
      </c>
      <c r="H1050" s="8">
        <f t="shared" si="1971"/>
        <v>112</v>
      </c>
      <c r="I1050" s="8"/>
      <c r="K1050" s="11">
        <f t="shared" si="1898"/>
        <v>45600</v>
      </c>
      <c r="L1050" s="8">
        <f t="shared" si="1972"/>
        <v>11765</v>
      </c>
      <c r="M1050" s="8">
        <f t="shared" si="1972"/>
        <v>1665039.3400000005</v>
      </c>
      <c r="N1050" s="8">
        <f t="shared" si="1972"/>
        <v>7029.3100000000049</v>
      </c>
      <c r="O1050" s="8">
        <f t="shared" si="1972"/>
        <v>0</v>
      </c>
      <c r="P1050" s="8">
        <f t="shared" si="1972"/>
        <v>8379.7899999999954</v>
      </c>
      <c r="Q1050" s="8">
        <f t="shared" si="1972"/>
        <v>13</v>
      </c>
      <c r="R1050" s="8"/>
      <c r="T1050" s="11">
        <f t="shared" si="1900"/>
        <v>45600</v>
      </c>
      <c r="U1050" s="8">
        <f t="shared" si="1973"/>
        <v>7842</v>
      </c>
      <c r="V1050" s="8">
        <f t="shared" si="1973"/>
        <v>808420.63000000012</v>
      </c>
      <c r="W1050" s="8">
        <f t="shared" si="1973"/>
        <v>0</v>
      </c>
      <c r="X1050" s="8">
        <f t="shared" si="1973"/>
        <v>0</v>
      </c>
      <c r="Y1050" s="8">
        <f t="shared" si="1973"/>
        <v>14266.070000000002</v>
      </c>
      <c r="Z1050" s="8">
        <f t="shared" si="1973"/>
        <v>0</v>
      </c>
      <c r="AA1050" s="8"/>
      <c r="AC1050" s="11">
        <f t="shared" si="1902"/>
        <v>45600</v>
      </c>
      <c r="AD1050" s="8">
        <f t="shared" si="1903"/>
        <v>16611</v>
      </c>
      <c r="AE1050" s="8">
        <f t="shared" si="1904"/>
        <v>2142744.7900000005</v>
      </c>
      <c r="AF1050" s="8">
        <f t="shared" si="1905"/>
        <v>15800.820000000007</v>
      </c>
      <c r="AG1050" s="8">
        <f t="shared" si="1906"/>
        <v>0</v>
      </c>
      <c r="AH1050" s="8">
        <f t="shared" si="1907"/>
        <v>16303.100000000019</v>
      </c>
      <c r="AI1050" s="8">
        <f t="shared" si="1908"/>
        <v>159</v>
      </c>
      <c r="AJ1050" s="8"/>
      <c r="AL1050" s="11">
        <f t="shared" si="1909"/>
        <v>45600</v>
      </c>
      <c r="AM1050" s="8">
        <f t="shared" si="1910"/>
        <v>13555</v>
      </c>
      <c r="AN1050" s="8">
        <f t="shared" si="1911"/>
        <v>1801164.3199999994</v>
      </c>
      <c r="AO1050" s="8">
        <f t="shared" si="1912"/>
        <v>5265.36</v>
      </c>
      <c r="AP1050" s="8">
        <f t="shared" si="1913"/>
        <v>0</v>
      </c>
      <c r="AQ1050" s="8">
        <f t="shared" si="1914"/>
        <v>18174.120000000006</v>
      </c>
      <c r="AR1050" s="8">
        <f t="shared" si="1915"/>
        <v>22</v>
      </c>
      <c r="AS1050" s="8"/>
      <c r="AU1050" s="11">
        <f t="shared" si="1916"/>
        <v>45600</v>
      </c>
      <c r="AV1050" s="8">
        <f t="shared" si="1974"/>
        <v>12950</v>
      </c>
      <c r="AW1050" s="8">
        <f t="shared" si="1974"/>
        <v>1121921.0899999994</v>
      </c>
      <c r="AX1050" s="8">
        <f t="shared" si="1974"/>
        <v>0</v>
      </c>
      <c r="AY1050" s="8">
        <f t="shared" si="1974"/>
        <v>8965.8299999999945</v>
      </c>
      <c r="AZ1050" s="8">
        <f t="shared" si="1974"/>
        <v>-3992.25</v>
      </c>
      <c r="BA1050" s="8">
        <f t="shared" si="1974"/>
        <v>41</v>
      </c>
      <c r="BB1050" s="8"/>
      <c r="BD1050" s="11">
        <f t="shared" si="1918"/>
        <v>45600</v>
      </c>
      <c r="BE1050" s="8">
        <f t="shared" si="1975"/>
        <v>14594</v>
      </c>
      <c r="BF1050" s="8">
        <f t="shared" si="1975"/>
        <v>1941248.0399999996</v>
      </c>
      <c r="BG1050" s="8">
        <f t="shared" si="1975"/>
        <v>8189.550000000002</v>
      </c>
      <c r="BH1050" s="8">
        <f t="shared" si="1975"/>
        <v>0</v>
      </c>
      <c r="BI1050" s="8">
        <f t="shared" si="1975"/>
        <v>6951.8499999999894</v>
      </c>
      <c r="BJ1050" s="8">
        <f t="shared" si="1975"/>
        <v>2869</v>
      </c>
      <c r="BK1050" s="8"/>
      <c r="BM1050" s="11">
        <f t="shared" si="1920"/>
        <v>45600</v>
      </c>
      <c r="BN1050" s="8">
        <f t="shared" si="1976"/>
        <v>15529</v>
      </c>
      <c r="BO1050" s="8">
        <f t="shared" si="1976"/>
        <v>2023798.0999999999</v>
      </c>
      <c r="BP1050" s="8">
        <f t="shared" si="1976"/>
        <v>10099.650000000007</v>
      </c>
      <c r="BQ1050" s="8">
        <f t="shared" si="1976"/>
        <v>0</v>
      </c>
      <c r="BR1050" s="8">
        <f t="shared" si="1976"/>
        <v>39189.649999999994</v>
      </c>
      <c r="BS1050" s="8">
        <f t="shared" si="1976"/>
        <v>219</v>
      </c>
      <c r="BT1050" s="8"/>
      <c r="BV1050" s="11">
        <f t="shared" si="1922"/>
        <v>45600</v>
      </c>
      <c r="BW1050" s="8">
        <f t="shared" si="1977"/>
        <v>7462</v>
      </c>
      <c r="BX1050" s="8">
        <f t="shared" si="1977"/>
        <v>591283.17999999993</v>
      </c>
      <c r="BY1050" s="8">
        <f t="shared" si="1977"/>
        <v>8291.2599999999984</v>
      </c>
      <c r="BZ1050" s="8">
        <f t="shared" si="1977"/>
        <v>0</v>
      </c>
      <c r="CA1050" s="8">
        <f t="shared" si="1977"/>
        <v>7489.9400000000005</v>
      </c>
      <c r="CB1050" s="8">
        <f t="shared" si="1977"/>
        <v>34</v>
      </c>
      <c r="CC1050" s="8"/>
      <c r="CE1050" s="11">
        <f t="shared" si="1924"/>
        <v>45600</v>
      </c>
      <c r="CF1050" s="8">
        <f t="shared" si="1978"/>
        <v>10780</v>
      </c>
      <c r="CG1050" s="8">
        <f t="shared" si="1978"/>
        <v>1346100.9800000004</v>
      </c>
      <c r="CH1050" s="8">
        <f t="shared" si="1978"/>
        <v>5311.35</v>
      </c>
      <c r="CI1050" s="8">
        <f t="shared" si="1978"/>
        <v>25</v>
      </c>
      <c r="CJ1050" s="8">
        <f t="shared" si="1978"/>
        <v>336.85</v>
      </c>
      <c r="CK1050" s="8">
        <f t="shared" si="1978"/>
        <v>101</v>
      </c>
      <c r="CL1050" s="8"/>
      <c r="CN1050" s="11">
        <f t="shared" si="1926"/>
        <v>45600</v>
      </c>
      <c r="CO1050" s="8">
        <f t="shared" si="1979"/>
        <v>20507</v>
      </c>
      <c r="CP1050" s="8">
        <f t="shared" si="1979"/>
        <v>2363711.5599999996</v>
      </c>
      <c r="CQ1050" s="8">
        <f t="shared" si="1979"/>
        <v>21558.799999999999</v>
      </c>
      <c r="CR1050" s="8">
        <f t="shared" si="1979"/>
        <v>126055.41000000011</v>
      </c>
      <c r="CS1050" s="8">
        <f t="shared" si="1979"/>
        <v>16316.579999999998</v>
      </c>
      <c r="CT1050" s="8">
        <f t="shared" si="1979"/>
        <v>790</v>
      </c>
      <c r="CU1050" s="8"/>
      <c r="CW1050" s="11">
        <f t="shared" si="1928"/>
        <v>45600</v>
      </c>
      <c r="CX1050" s="8">
        <f t="shared" si="1980"/>
        <v>2942</v>
      </c>
      <c r="CY1050" s="8">
        <f t="shared" si="1980"/>
        <v>188834.02000000011</v>
      </c>
      <c r="CZ1050" s="8">
        <f t="shared" si="1980"/>
        <v>-4.5</v>
      </c>
      <c r="DA1050" s="8">
        <f t="shared" si="1980"/>
        <v>1142</v>
      </c>
      <c r="DB1050" s="8">
        <f t="shared" si="1980"/>
        <v>6971.76</v>
      </c>
      <c r="DC1050" s="8">
        <f t="shared" si="1980"/>
        <v>36</v>
      </c>
      <c r="DD1050" s="8"/>
      <c r="DF1050" s="11">
        <f t="shared" si="1930"/>
        <v>45600</v>
      </c>
      <c r="DG1050" s="8">
        <f t="shared" si="1931"/>
        <v>0</v>
      </c>
      <c r="DH1050" s="8">
        <f t="shared" si="1932"/>
        <v>0</v>
      </c>
      <c r="DI1050" s="8">
        <f t="shared" si="1933"/>
        <v>0</v>
      </c>
      <c r="DJ1050" s="8">
        <f t="shared" si="1934"/>
        <v>0</v>
      </c>
      <c r="DK1050" s="8">
        <f t="shared" si="1935"/>
        <v>0</v>
      </c>
      <c r="DL1050" s="8">
        <f t="shared" si="1936"/>
        <v>0</v>
      </c>
      <c r="DM1050" s="8"/>
      <c r="DO1050" s="11">
        <f t="shared" si="1937"/>
        <v>45600</v>
      </c>
      <c r="DP1050" s="8">
        <f t="shared" si="1938"/>
        <v>0</v>
      </c>
      <c r="DQ1050" s="8">
        <f t="shared" si="1939"/>
        <v>0</v>
      </c>
      <c r="DR1050" s="8">
        <f t="shared" si="1940"/>
        <v>0</v>
      </c>
      <c r="DS1050" s="8">
        <f t="shared" si="1941"/>
        <v>0</v>
      </c>
      <c r="DT1050" s="8">
        <f t="shared" si="1942"/>
        <v>0</v>
      </c>
      <c r="DU1050" s="8">
        <f t="shared" si="1943"/>
        <v>0</v>
      </c>
      <c r="DV1050" s="8"/>
      <c r="DX1050" s="11">
        <f t="shared" si="1944"/>
        <v>45600</v>
      </c>
      <c r="DY1050" s="8">
        <f t="shared" si="1945"/>
        <v>0</v>
      </c>
      <c r="DZ1050" s="8">
        <f t="shared" si="1946"/>
        <v>0</v>
      </c>
      <c r="EA1050" s="8">
        <f t="shared" si="1947"/>
        <v>0</v>
      </c>
      <c r="EB1050" s="8">
        <f t="shared" si="1948"/>
        <v>0</v>
      </c>
      <c r="EC1050" s="8">
        <f t="shared" si="1949"/>
        <v>0</v>
      </c>
      <c r="ED1050" s="8">
        <f t="shared" si="1950"/>
        <v>0</v>
      </c>
      <c r="EE1050" s="8"/>
    </row>
    <row r="1051" spans="2:135" x14ac:dyDescent="0.3">
      <c r="B1051" s="11">
        <f t="shared" si="1896"/>
        <v>45601</v>
      </c>
      <c r="C1051" s="8">
        <f t="shared" si="1971"/>
        <v>13692</v>
      </c>
      <c r="D1051" s="8">
        <f t="shared" si="1971"/>
        <v>2083714.0599999996</v>
      </c>
      <c r="E1051" s="8">
        <f t="shared" si="1971"/>
        <v>0</v>
      </c>
      <c r="F1051" s="8">
        <f t="shared" si="1971"/>
        <v>9679.4</v>
      </c>
      <c r="G1051" s="8">
        <f t="shared" si="1971"/>
        <v>18650.72</v>
      </c>
      <c r="H1051" s="8">
        <f t="shared" si="1971"/>
        <v>112</v>
      </c>
      <c r="I1051" s="8"/>
      <c r="K1051" s="11">
        <f t="shared" si="1898"/>
        <v>45601</v>
      </c>
      <c r="L1051" s="8">
        <f t="shared" si="1972"/>
        <v>11833</v>
      </c>
      <c r="M1051" s="8">
        <f t="shared" si="1972"/>
        <v>1676274.6800000006</v>
      </c>
      <c r="N1051" s="8">
        <f t="shared" si="1972"/>
        <v>7098.4100000000053</v>
      </c>
      <c r="O1051" s="8">
        <f t="shared" si="1972"/>
        <v>0</v>
      </c>
      <c r="P1051" s="8">
        <f t="shared" si="1972"/>
        <v>8384.7399999999961</v>
      </c>
      <c r="Q1051" s="8">
        <f t="shared" si="1972"/>
        <v>13</v>
      </c>
      <c r="R1051" s="8"/>
      <c r="T1051" s="11">
        <f t="shared" si="1900"/>
        <v>45601</v>
      </c>
      <c r="U1051" s="8">
        <f t="shared" si="1973"/>
        <v>7860</v>
      </c>
      <c r="V1051" s="8">
        <f t="shared" si="1973"/>
        <v>809904.95000000007</v>
      </c>
      <c r="W1051" s="8">
        <f t="shared" si="1973"/>
        <v>0</v>
      </c>
      <c r="X1051" s="8">
        <f t="shared" si="1973"/>
        <v>0</v>
      </c>
      <c r="Y1051" s="8">
        <f t="shared" si="1973"/>
        <v>14296.820000000002</v>
      </c>
      <c r="Z1051" s="8">
        <f t="shared" si="1973"/>
        <v>0</v>
      </c>
      <c r="AA1051" s="8"/>
      <c r="AC1051" s="11">
        <f t="shared" si="1902"/>
        <v>45601</v>
      </c>
      <c r="AD1051" s="8">
        <f t="shared" si="1903"/>
        <v>16675</v>
      </c>
      <c r="AE1051" s="8">
        <f t="shared" si="1904"/>
        <v>2150352.5200000005</v>
      </c>
      <c r="AF1051" s="8">
        <f t="shared" si="1905"/>
        <v>15847.090000000007</v>
      </c>
      <c r="AG1051" s="8">
        <f t="shared" si="1906"/>
        <v>0</v>
      </c>
      <c r="AH1051" s="8">
        <f t="shared" si="1907"/>
        <v>16303.100000000019</v>
      </c>
      <c r="AI1051" s="8">
        <f t="shared" si="1908"/>
        <v>160</v>
      </c>
      <c r="AJ1051" s="8"/>
      <c r="AL1051" s="11">
        <f t="shared" si="1909"/>
        <v>45601</v>
      </c>
      <c r="AM1051" s="8">
        <f t="shared" si="1910"/>
        <v>13601</v>
      </c>
      <c r="AN1051" s="8">
        <f t="shared" si="1911"/>
        <v>1807725.4299999995</v>
      </c>
      <c r="AO1051" s="8">
        <f t="shared" si="1912"/>
        <v>5281.0899999999992</v>
      </c>
      <c r="AP1051" s="8">
        <f t="shared" si="1913"/>
        <v>0</v>
      </c>
      <c r="AQ1051" s="8">
        <f t="shared" si="1914"/>
        <v>18287.320000000007</v>
      </c>
      <c r="AR1051" s="8">
        <f t="shared" si="1915"/>
        <v>22</v>
      </c>
      <c r="AS1051" s="8"/>
      <c r="AU1051" s="11">
        <f t="shared" si="1916"/>
        <v>45601</v>
      </c>
      <c r="AV1051" s="8">
        <f t="shared" si="1974"/>
        <v>13020</v>
      </c>
      <c r="AW1051" s="8">
        <f t="shared" si="1974"/>
        <v>1129264.6299999994</v>
      </c>
      <c r="AX1051" s="8">
        <f t="shared" si="1974"/>
        <v>0</v>
      </c>
      <c r="AY1051" s="8">
        <f t="shared" si="1974"/>
        <v>9013.8299999999945</v>
      </c>
      <c r="AZ1051" s="8">
        <f t="shared" si="1974"/>
        <v>-4075.65</v>
      </c>
      <c r="BA1051" s="8">
        <f t="shared" si="1974"/>
        <v>41</v>
      </c>
      <c r="BB1051" s="8"/>
      <c r="BD1051" s="11">
        <f t="shared" si="1918"/>
        <v>45601</v>
      </c>
      <c r="BE1051" s="8">
        <f t="shared" si="1975"/>
        <v>14667</v>
      </c>
      <c r="BF1051" s="8">
        <f t="shared" si="1975"/>
        <v>1955957.5499999996</v>
      </c>
      <c r="BG1051" s="8">
        <f t="shared" si="1975"/>
        <v>8220.0300000000025</v>
      </c>
      <c r="BH1051" s="8">
        <f t="shared" si="1975"/>
        <v>0</v>
      </c>
      <c r="BI1051" s="8">
        <f t="shared" si="1975"/>
        <v>6956.7999999999893</v>
      </c>
      <c r="BJ1051" s="8">
        <f t="shared" si="1975"/>
        <v>2871</v>
      </c>
      <c r="BK1051" s="8"/>
      <c r="BM1051" s="11">
        <f t="shared" si="1920"/>
        <v>45601</v>
      </c>
      <c r="BN1051" s="8">
        <f t="shared" si="1976"/>
        <v>15584</v>
      </c>
      <c r="BO1051" s="8">
        <f t="shared" si="1976"/>
        <v>2030667.3199999998</v>
      </c>
      <c r="BP1051" s="8">
        <f t="shared" si="1976"/>
        <v>10112.680000000008</v>
      </c>
      <c r="BQ1051" s="8">
        <f t="shared" si="1976"/>
        <v>0</v>
      </c>
      <c r="BR1051" s="8">
        <f t="shared" si="1976"/>
        <v>39189.649999999994</v>
      </c>
      <c r="BS1051" s="8">
        <f t="shared" si="1976"/>
        <v>228</v>
      </c>
      <c r="BT1051" s="8"/>
      <c r="BV1051" s="11">
        <f t="shared" si="1922"/>
        <v>45601</v>
      </c>
      <c r="BW1051" s="8">
        <f t="shared" si="1977"/>
        <v>7462</v>
      </c>
      <c r="BX1051" s="8">
        <f t="shared" si="1977"/>
        <v>591283.17999999993</v>
      </c>
      <c r="BY1051" s="8">
        <f t="shared" si="1977"/>
        <v>8291.2599999999984</v>
      </c>
      <c r="BZ1051" s="8">
        <f t="shared" si="1977"/>
        <v>0</v>
      </c>
      <c r="CA1051" s="8">
        <f t="shared" si="1977"/>
        <v>7489.9400000000005</v>
      </c>
      <c r="CB1051" s="8">
        <f t="shared" si="1977"/>
        <v>34</v>
      </c>
      <c r="CC1051" s="8"/>
      <c r="CE1051" s="11">
        <f t="shared" si="1924"/>
        <v>45601</v>
      </c>
      <c r="CF1051" s="8">
        <f t="shared" si="1978"/>
        <v>10810</v>
      </c>
      <c r="CG1051" s="8">
        <f t="shared" si="1978"/>
        <v>1349355.3200000005</v>
      </c>
      <c r="CH1051" s="8">
        <f t="shared" si="1978"/>
        <v>5337.85</v>
      </c>
      <c r="CI1051" s="8">
        <f t="shared" si="1978"/>
        <v>25</v>
      </c>
      <c r="CJ1051" s="8">
        <f t="shared" si="1978"/>
        <v>336.85</v>
      </c>
      <c r="CK1051" s="8">
        <f t="shared" si="1978"/>
        <v>101</v>
      </c>
      <c r="CL1051" s="8"/>
      <c r="CN1051" s="11">
        <f t="shared" si="1926"/>
        <v>45601</v>
      </c>
      <c r="CO1051" s="8">
        <f t="shared" si="1979"/>
        <v>20594</v>
      </c>
      <c r="CP1051" s="8">
        <f t="shared" si="1979"/>
        <v>2373832.5299999998</v>
      </c>
      <c r="CQ1051" s="8">
        <f t="shared" si="1979"/>
        <v>21631.8</v>
      </c>
      <c r="CR1051" s="8">
        <f t="shared" si="1979"/>
        <v>126583.02000000011</v>
      </c>
      <c r="CS1051" s="8">
        <f t="shared" si="1979"/>
        <v>16341.579999999998</v>
      </c>
      <c r="CT1051" s="8">
        <f t="shared" si="1979"/>
        <v>790</v>
      </c>
      <c r="CU1051" s="8"/>
      <c r="CW1051" s="11">
        <f t="shared" si="1928"/>
        <v>45601</v>
      </c>
      <c r="CX1051" s="8">
        <f t="shared" si="1980"/>
        <v>2942</v>
      </c>
      <c r="CY1051" s="8">
        <f t="shared" si="1980"/>
        <v>188834.02000000011</v>
      </c>
      <c r="CZ1051" s="8">
        <f t="shared" si="1980"/>
        <v>-4.5</v>
      </c>
      <c r="DA1051" s="8">
        <f t="shared" si="1980"/>
        <v>1142</v>
      </c>
      <c r="DB1051" s="8">
        <f t="shared" si="1980"/>
        <v>6971.76</v>
      </c>
      <c r="DC1051" s="8">
        <f t="shared" si="1980"/>
        <v>36</v>
      </c>
      <c r="DD1051" s="8"/>
      <c r="DF1051" s="11">
        <f t="shared" si="1930"/>
        <v>45601</v>
      </c>
      <c r="DG1051" s="8">
        <f t="shared" si="1931"/>
        <v>0</v>
      </c>
      <c r="DH1051" s="8">
        <f t="shared" si="1932"/>
        <v>0</v>
      </c>
      <c r="DI1051" s="8">
        <f t="shared" si="1933"/>
        <v>0</v>
      </c>
      <c r="DJ1051" s="8">
        <f t="shared" si="1934"/>
        <v>0</v>
      </c>
      <c r="DK1051" s="8">
        <f t="shared" si="1935"/>
        <v>0</v>
      </c>
      <c r="DL1051" s="8">
        <f t="shared" si="1936"/>
        <v>0</v>
      </c>
      <c r="DM1051" s="8"/>
      <c r="DO1051" s="11">
        <f t="shared" si="1937"/>
        <v>45601</v>
      </c>
      <c r="DP1051" s="8">
        <f t="shared" si="1938"/>
        <v>0</v>
      </c>
      <c r="DQ1051" s="8">
        <f t="shared" si="1939"/>
        <v>0</v>
      </c>
      <c r="DR1051" s="8">
        <f t="shared" si="1940"/>
        <v>0</v>
      </c>
      <c r="DS1051" s="8">
        <f t="shared" si="1941"/>
        <v>0</v>
      </c>
      <c r="DT1051" s="8">
        <f t="shared" si="1942"/>
        <v>0</v>
      </c>
      <c r="DU1051" s="8">
        <f t="shared" si="1943"/>
        <v>0</v>
      </c>
      <c r="DV1051" s="8"/>
      <c r="DX1051" s="11">
        <f t="shared" si="1944"/>
        <v>45601</v>
      </c>
      <c r="DY1051" s="8">
        <f t="shared" si="1945"/>
        <v>0</v>
      </c>
      <c r="DZ1051" s="8">
        <f t="shared" si="1946"/>
        <v>0</v>
      </c>
      <c r="EA1051" s="8">
        <f t="shared" si="1947"/>
        <v>0</v>
      </c>
      <c r="EB1051" s="8">
        <f t="shared" si="1948"/>
        <v>0</v>
      </c>
      <c r="EC1051" s="8">
        <f t="shared" si="1949"/>
        <v>0</v>
      </c>
      <c r="ED1051" s="8">
        <f t="shared" si="1950"/>
        <v>0</v>
      </c>
      <c r="EE1051" s="8"/>
    </row>
    <row r="1052" spans="2:135" x14ac:dyDescent="0.3">
      <c r="B1052" s="11">
        <f t="shared" si="1896"/>
        <v>45602</v>
      </c>
      <c r="C1052" s="8">
        <f t="shared" si="1971"/>
        <v>13722</v>
      </c>
      <c r="D1052" s="8">
        <f t="shared" si="1971"/>
        <v>2087594.7399999995</v>
      </c>
      <c r="E1052" s="8">
        <f t="shared" si="1971"/>
        <v>0</v>
      </c>
      <c r="F1052" s="8">
        <f t="shared" si="1971"/>
        <v>9690.4</v>
      </c>
      <c r="G1052" s="8">
        <f t="shared" si="1971"/>
        <v>18650.72</v>
      </c>
      <c r="H1052" s="8">
        <f t="shared" si="1971"/>
        <v>112</v>
      </c>
      <c r="I1052" s="8"/>
      <c r="K1052" s="11">
        <f t="shared" si="1898"/>
        <v>45602</v>
      </c>
      <c r="L1052" s="8">
        <f t="shared" si="1972"/>
        <v>11899</v>
      </c>
      <c r="M1052" s="8">
        <f t="shared" si="1972"/>
        <v>1685820.2700000007</v>
      </c>
      <c r="N1052" s="8">
        <f t="shared" si="1972"/>
        <v>7146.0400000000054</v>
      </c>
      <c r="O1052" s="8">
        <f t="shared" si="1972"/>
        <v>0</v>
      </c>
      <c r="P1052" s="8">
        <f t="shared" si="1972"/>
        <v>8384.7399999999961</v>
      </c>
      <c r="Q1052" s="8">
        <f t="shared" si="1972"/>
        <v>13</v>
      </c>
      <c r="R1052" s="8"/>
      <c r="T1052" s="11">
        <f t="shared" si="1900"/>
        <v>45602</v>
      </c>
      <c r="U1052" s="8">
        <f t="shared" si="1973"/>
        <v>7882</v>
      </c>
      <c r="V1052" s="8">
        <f t="shared" si="1973"/>
        <v>812222.21000000008</v>
      </c>
      <c r="W1052" s="8">
        <f t="shared" si="1973"/>
        <v>0</v>
      </c>
      <c r="X1052" s="8">
        <f t="shared" si="1973"/>
        <v>0</v>
      </c>
      <c r="Y1052" s="8">
        <f t="shared" si="1973"/>
        <v>14307.570000000002</v>
      </c>
      <c r="Z1052" s="8">
        <f t="shared" si="1973"/>
        <v>0</v>
      </c>
      <c r="AA1052" s="8"/>
      <c r="AC1052" s="11">
        <f t="shared" si="1902"/>
        <v>45602</v>
      </c>
      <c r="AD1052" s="8">
        <f t="shared" si="1903"/>
        <v>16729</v>
      </c>
      <c r="AE1052" s="8">
        <f t="shared" si="1904"/>
        <v>2156764.1100000003</v>
      </c>
      <c r="AF1052" s="8">
        <f t="shared" si="1905"/>
        <v>15905.390000000007</v>
      </c>
      <c r="AG1052" s="8">
        <f t="shared" si="1906"/>
        <v>0</v>
      </c>
      <c r="AH1052" s="8">
        <f t="shared" si="1907"/>
        <v>16303.100000000019</v>
      </c>
      <c r="AI1052" s="8">
        <f t="shared" si="1908"/>
        <v>161</v>
      </c>
      <c r="AJ1052" s="8"/>
      <c r="AL1052" s="11">
        <f t="shared" si="1909"/>
        <v>45602</v>
      </c>
      <c r="AM1052" s="8">
        <f t="shared" si="1910"/>
        <v>13653</v>
      </c>
      <c r="AN1052" s="8">
        <f t="shared" si="1911"/>
        <v>1814930.3799999994</v>
      </c>
      <c r="AO1052" s="8">
        <f t="shared" si="1912"/>
        <v>5300.5199999999995</v>
      </c>
      <c r="AP1052" s="8">
        <f t="shared" si="1913"/>
        <v>0</v>
      </c>
      <c r="AQ1052" s="8">
        <f t="shared" si="1914"/>
        <v>18287.320000000007</v>
      </c>
      <c r="AR1052" s="8">
        <f t="shared" si="1915"/>
        <v>22</v>
      </c>
      <c r="AS1052" s="8"/>
      <c r="AU1052" s="11">
        <f t="shared" si="1916"/>
        <v>45602</v>
      </c>
      <c r="AV1052" s="8">
        <f t="shared" si="1974"/>
        <v>13096</v>
      </c>
      <c r="AW1052" s="8">
        <f t="shared" si="1974"/>
        <v>1136803.0999999994</v>
      </c>
      <c r="AX1052" s="8">
        <f t="shared" si="1974"/>
        <v>0</v>
      </c>
      <c r="AY1052" s="8">
        <f t="shared" si="1974"/>
        <v>9048.8299999999945</v>
      </c>
      <c r="AZ1052" s="8">
        <f t="shared" si="1974"/>
        <v>-4075.65</v>
      </c>
      <c r="BA1052" s="8">
        <f t="shared" si="1974"/>
        <v>41</v>
      </c>
      <c r="BB1052" s="8"/>
      <c r="BD1052" s="11">
        <f t="shared" si="1918"/>
        <v>45602</v>
      </c>
      <c r="BE1052" s="8">
        <f t="shared" si="1975"/>
        <v>14740</v>
      </c>
      <c r="BF1052" s="8">
        <f t="shared" si="1975"/>
        <v>1970550.7399999995</v>
      </c>
      <c r="BG1052" s="8">
        <f t="shared" si="1975"/>
        <v>8280.0700000000033</v>
      </c>
      <c r="BH1052" s="8">
        <f t="shared" si="1975"/>
        <v>0</v>
      </c>
      <c r="BI1052" s="8">
        <f t="shared" si="1975"/>
        <v>6956.7999999999893</v>
      </c>
      <c r="BJ1052" s="8">
        <f t="shared" si="1975"/>
        <v>2873</v>
      </c>
      <c r="BK1052" s="8"/>
      <c r="BM1052" s="11">
        <f t="shared" si="1920"/>
        <v>45602</v>
      </c>
      <c r="BN1052" s="8">
        <f t="shared" si="1976"/>
        <v>15639</v>
      </c>
      <c r="BO1052" s="8">
        <f t="shared" si="1976"/>
        <v>2037225.9799999997</v>
      </c>
      <c r="BP1052" s="8">
        <f t="shared" si="1976"/>
        <v>10139.190000000008</v>
      </c>
      <c r="BQ1052" s="8">
        <f t="shared" si="1976"/>
        <v>0</v>
      </c>
      <c r="BR1052" s="8">
        <f t="shared" si="1976"/>
        <v>39189.649999999994</v>
      </c>
      <c r="BS1052" s="8">
        <f t="shared" si="1976"/>
        <v>237</v>
      </c>
      <c r="BT1052" s="8"/>
      <c r="BV1052" s="11">
        <f t="shared" si="1922"/>
        <v>45602</v>
      </c>
      <c r="BW1052" s="8">
        <f t="shared" si="1977"/>
        <v>7462</v>
      </c>
      <c r="BX1052" s="8">
        <f t="shared" si="1977"/>
        <v>591283.17999999993</v>
      </c>
      <c r="BY1052" s="8">
        <f t="shared" si="1977"/>
        <v>8291.2599999999984</v>
      </c>
      <c r="BZ1052" s="8">
        <f t="shared" si="1977"/>
        <v>0</v>
      </c>
      <c r="CA1052" s="8">
        <f t="shared" si="1977"/>
        <v>7489.9400000000005</v>
      </c>
      <c r="CB1052" s="8">
        <f t="shared" si="1977"/>
        <v>34</v>
      </c>
      <c r="CC1052" s="8"/>
      <c r="CE1052" s="11">
        <f t="shared" si="1924"/>
        <v>45602</v>
      </c>
      <c r="CF1052" s="8">
        <f t="shared" si="1978"/>
        <v>10832</v>
      </c>
      <c r="CG1052" s="8">
        <f t="shared" si="1978"/>
        <v>1351863.0400000005</v>
      </c>
      <c r="CH1052" s="8">
        <f t="shared" si="1978"/>
        <v>5375.35</v>
      </c>
      <c r="CI1052" s="8">
        <f t="shared" si="1978"/>
        <v>25</v>
      </c>
      <c r="CJ1052" s="8">
        <f t="shared" si="1978"/>
        <v>336.85</v>
      </c>
      <c r="CK1052" s="8">
        <f t="shared" si="1978"/>
        <v>101</v>
      </c>
      <c r="CL1052" s="8"/>
      <c r="CN1052" s="11">
        <f t="shared" si="1926"/>
        <v>45602</v>
      </c>
      <c r="CO1052" s="8">
        <f t="shared" si="1979"/>
        <v>20685</v>
      </c>
      <c r="CP1052" s="8">
        <f t="shared" si="1979"/>
        <v>2384664.67</v>
      </c>
      <c r="CQ1052" s="8">
        <f t="shared" si="1979"/>
        <v>21693.8</v>
      </c>
      <c r="CR1052" s="8">
        <f t="shared" si="1979"/>
        <v>126791.88000000011</v>
      </c>
      <c r="CS1052" s="8">
        <f t="shared" si="1979"/>
        <v>16391.579999999998</v>
      </c>
      <c r="CT1052" s="8">
        <f t="shared" si="1979"/>
        <v>790</v>
      </c>
      <c r="CU1052" s="8"/>
      <c r="CW1052" s="11">
        <f t="shared" si="1928"/>
        <v>45602</v>
      </c>
      <c r="CX1052" s="8">
        <f t="shared" si="1980"/>
        <v>2942</v>
      </c>
      <c r="CY1052" s="8">
        <f t="shared" si="1980"/>
        <v>188834.02000000011</v>
      </c>
      <c r="CZ1052" s="8">
        <f t="shared" si="1980"/>
        <v>-4.5</v>
      </c>
      <c r="DA1052" s="8">
        <f t="shared" si="1980"/>
        <v>1142</v>
      </c>
      <c r="DB1052" s="8">
        <f t="shared" si="1980"/>
        <v>6971.76</v>
      </c>
      <c r="DC1052" s="8">
        <f t="shared" si="1980"/>
        <v>36</v>
      </c>
      <c r="DD1052" s="8"/>
      <c r="DF1052" s="11">
        <f t="shared" si="1930"/>
        <v>45602</v>
      </c>
      <c r="DG1052" s="8">
        <f t="shared" si="1931"/>
        <v>0</v>
      </c>
      <c r="DH1052" s="8">
        <f t="shared" si="1932"/>
        <v>0</v>
      </c>
      <c r="DI1052" s="8">
        <f t="shared" si="1933"/>
        <v>0</v>
      </c>
      <c r="DJ1052" s="8">
        <f t="shared" si="1934"/>
        <v>0</v>
      </c>
      <c r="DK1052" s="8">
        <f t="shared" si="1935"/>
        <v>0</v>
      </c>
      <c r="DL1052" s="8">
        <f t="shared" si="1936"/>
        <v>0</v>
      </c>
      <c r="DM1052" s="8"/>
      <c r="DO1052" s="11">
        <f t="shared" si="1937"/>
        <v>45602</v>
      </c>
      <c r="DP1052" s="8">
        <f t="shared" si="1938"/>
        <v>0</v>
      </c>
      <c r="DQ1052" s="8">
        <f t="shared" si="1939"/>
        <v>0</v>
      </c>
      <c r="DR1052" s="8">
        <f t="shared" si="1940"/>
        <v>0</v>
      </c>
      <c r="DS1052" s="8">
        <f t="shared" si="1941"/>
        <v>0</v>
      </c>
      <c r="DT1052" s="8">
        <f t="shared" si="1942"/>
        <v>0</v>
      </c>
      <c r="DU1052" s="8">
        <f t="shared" si="1943"/>
        <v>0</v>
      </c>
      <c r="DV1052" s="8"/>
      <c r="DX1052" s="11">
        <f t="shared" si="1944"/>
        <v>45602</v>
      </c>
      <c r="DY1052" s="8">
        <f t="shared" si="1945"/>
        <v>0</v>
      </c>
      <c r="DZ1052" s="8">
        <f t="shared" si="1946"/>
        <v>0</v>
      </c>
      <c r="EA1052" s="8">
        <f t="shared" si="1947"/>
        <v>0</v>
      </c>
      <c r="EB1052" s="8">
        <f t="shared" si="1948"/>
        <v>0</v>
      </c>
      <c r="EC1052" s="8">
        <f t="shared" si="1949"/>
        <v>0</v>
      </c>
      <c r="ED1052" s="8">
        <f t="shared" si="1950"/>
        <v>0</v>
      </c>
      <c r="EE1052" s="8"/>
    </row>
    <row r="1053" spans="2:135" x14ac:dyDescent="0.3">
      <c r="B1053" s="11">
        <f t="shared" si="1896"/>
        <v>45603</v>
      </c>
      <c r="C1053" s="8">
        <f t="shared" si="1971"/>
        <v>13762</v>
      </c>
      <c r="D1053" s="8">
        <f t="shared" si="1971"/>
        <v>2092966.4099999995</v>
      </c>
      <c r="E1053" s="8">
        <f t="shared" si="1971"/>
        <v>0</v>
      </c>
      <c r="F1053" s="8">
        <f t="shared" si="1971"/>
        <v>9712.9</v>
      </c>
      <c r="G1053" s="8">
        <f t="shared" si="1971"/>
        <v>18750.72</v>
      </c>
      <c r="H1053" s="8">
        <f t="shared" si="1971"/>
        <v>112</v>
      </c>
      <c r="I1053" s="8"/>
      <c r="K1053" s="11">
        <f t="shared" si="1898"/>
        <v>45603</v>
      </c>
      <c r="L1053" s="8">
        <f t="shared" si="1972"/>
        <v>11941</v>
      </c>
      <c r="M1053" s="8">
        <f t="shared" si="1972"/>
        <v>1691236.5600000008</v>
      </c>
      <c r="N1053" s="8">
        <f t="shared" si="1972"/>
        <v>7168.2000000000053</v>
      </c>
      <c r="O1053" s="8">
        <f t="shared" si="1972"/>
        <v>0</v>
      </c>
      <c r="P1053" s="8">
        <f t="shared" si="1972"/>
        <v>8397.2399999999961</v>
      </c>
      <c r="Q1053" s="8">
        <f t="shared" si="1972"/>
        <v>13</v>
      </c>
      <c r="R1053" s="8"/>
      <c r="T1053" s="11">
        <f t="shared" si="1900"/>
        <v>45603</v>
      </c>
      <c r="U1053" s="8">
        <f t="shared" si="1973"/>
        <v>7893</v>
      </c>
      <c r="V1053" s="8">
        <f t="shared" si="1973"/>
        <v>813382.35000000009</v>
      </c>
      <c r="W1053" s="8">
        <f t="shared" si="1973"/>
        <v>0</v>
      </c>
      <c r="X1053" s="8">
        <f t="shared" si="1973"/>
        <v>0</v>
      </c>
      <c r="Y1053" s="8">
        <f t="shared" si="1973"/>
        <v>14318.070000000002</v>
      </c>
      <c r="Z1053" s="8">
        <f t="shared" si="1973"/>
        <v>0</v>
      </c>
      <c r="AA1053" s="8"/>
      <c r="AC1053" s="11">
        <f t="shared" si="1902"/>
        <v>45603</v>
      </c>
      <c r="AD1053" s="8">
        <f t="shared" si="1903"/>
        <v>16781</v>
      </c>
      <c r="AE1053" s="8">
        <f t="shared" si="1904"/>
        <v>2162891.0800000005</v>
      </c>
      <c r="AF1053" s="8">
        <f t="shared" si="1905"/>
        <v>15941.480000000007</v>
      </c>
      <c r="AG1053" s="8">
        <f t="shared" si="1906"/>
        <v>0</v>
      </c>
      <c r="AH1053" s="8">
        <f t="shared" si="1907"/>
        <v>16270.950000000019</v>
      </c>
      <c r="AI1053" s="8">
        <f t="shared" si="1908"/>
        <v>162</v>
      </c>
      <c r="AJ1053" s="8"/>
      <c r="AL1053" s="11">
        <f t="shared" si="1909"/>
        <v>45603</v>
      </c>
      <c r="AM1053" s="8">
        <f t="shared" si="1910"/>
        <v>13702</v>
      </c>
      <c r="AN1053" s="8">
        <f t="shared" si="1911"/>
        <v>1821581.3899999994</v>
      </c>
      <c r="AO1053" s="8">
        <f t="shared" si="1912"/>
        <v>5304.2199999999993</v>
      </c>
      <c r="AP1053" s="8">
        <f t="shared" si="1913"/>
        <v>0</v>
      </c>
      <c r="AQ1053" s="8">
        <f t="shared" si="1914"/>
        <v>18010.020000000008</v>
      </c>
      <c r="AR1053" s="8">
        <f t="shared" si="1915"/>
        <v>22</v>
      </c>
      <c r="AS1053" s="8"/>
      <c r="AU1053" s="11">
        <f t="shared" si="1916"/>
        <v>45603</v>
      </c>
      <c r="AV1053" s="8">
        <f t="shared" si="1974"/>
        <v>13152</v>
      </c>
      <c r="AW1053" s="8">
        <f t="shared" si="1974"/>
        <v>1141812.3299999994</v>
      </c>
      <c r="AX1053" s="8">
        <f t="shared" si="1974"/>
        <v>0</v>
      </c>
      <c r="AY1053" s="8">
        <f t="shared" si="1974"/>
        <v>9080.8299999999945</v>
      </c>
      <c r="AZ1053" s="8">
        <f t="shared" si="1974"/>
        <v>-4075.65</v>
      </c>
      <c r="BA1053" s="8">
        <f t="shared" si="1974"/>
        <v>41</v>
      </c>
      <c r="BB1053" s="8"/>
      <c r="BD1053" s="11">
        <f t="shared" si="1918"/>
        <v>45603</v>
      </c>
      <c r="BE1053" s="8">
        <f t="shared" si="1975"/>
        <v>14813</v>
      </c>
      <c r="BF1053" s="8">
        <f t="shared" si="1975"/>
        <v>1984619.5799999996</v>
      </c>
      <c r="BG1053" s="8">
        <f t="shared" si="1975"/>
        <v>8300.850000000004</v>
      </c>
      <c r="BH1053" s="8">
        <f t="shared" si="1975"/>
        <v>0</v>
      </c>
      <c r="BI1053" s="8">
        <f t="shared" si="1975"/>
        <v>6956.7999999999893</v>
      </c>
      <c r="BJ1053" s="8">
        <f t="shared" si="1975"/>
        <v>2875</v>
      </c>
      <c r="BK1053" s="8"/>
      <c r="BM1053" s="11">
        <f t="shared" si="1920"/>
        <v>45603</v>
      </c>
      <c r="BN1053" s="8">
        <f t="shared" si="1976"/>
        <v>15692</v>
      </c>
      <c r="BO1053" s="8">
        <f t="shared" si="1976"/>
        <v>2043440.1899999997</v>
      </c>
      <c r="BP1053" s="8">
        <f t="shared" si="1976"/>
        <v>10163.380000000008</v>
      </c>
      <c r="BQ1053" s="8">
        <f t="shared" si="1976"/>
        <v>0</v>
      </c>
      <c r="BR1053" s="8">
        <f t="shared" si="1976"/>
        <v>39530.919999999991</v>
      </c>
      <c r="BS1053" s="8">
        <f t="shared" si="1976"/>
        <v>246</v>
      </c>
      <c r="BT1053" s="8"/>
      <c r="BV1053" s="11">
        <f t="shared" si="1922"/>
        <v>45603</v>
      </c>
      <c r="BW1053" s="8">
        <f t="shared" si="1977"/>
        <v>7462</v>
      </c>
      <c r="BX1053" s="8">
        <f t="shared" si="1977"/>
        <v>591283.17999999993</v>
      </c>
      <c r="BY1053" s="8">
        <f t="shared" si="1977"/>
        <v>8291.2599999999984</v>
      </c>
      <c r="BZ1053" s="8">
        <f t="shared" si="1977"/>
        <v>0</v>
      </c>
      <c r="CA1053" s="8">
        <f t="shared" si="1977"/>
        <v>7489.9400000000005</v>
      </c>
      <c r="CB1053" s="8">
        <f t="shared" si="1977"/>
        <v>34</v>
      </c>
      <c r="CC1053" s="8"/>
      <c r="CE1053" s="11">
        <f t="shared" si="1924"/>
        <v>45603</v>
      </c>
      <c r="CF1053" s="8">
        <f t="shared" si="1978"/>
        <v>10853</v>
      </c>
      <c r="CG1053" s="8">
        <f t="shared" si="1978"/>
        <v>1354223.2000000004</v>
      </c>
      <c r="CH1053" s="8">
        <f t="shared" si="1978"/>
        <v>5394.35</v>
      </c>
      <c r="CI1053" s="8">
        <f t="shared" si="1978"/>
        <v>25</v>
      </c>
      <c r="CJ1053" s="8">
        <f t="shared" si="1978"/>
        <v>336.85</v>
      </c>
      <c r="CK1053" s="8">
        <f t="shared" si="1978"/>
        <v>101</v>
      </c>
      <c r="CL1053" s="8"/>
      <c r="CN1053" s="11">
        <f t="shared" si="1926"/>
        <v>45603</v>
      </c>
      <c r="CO1053" s="8">
        <f t="shared" si="1979"/>
        <v>20777</v>
      </c>
      <c r="CP1053" s="8">
        <f t="shared" si="1979"/>
        <v>2396481.4299999997</v>
      </c>
      <c r="CQ1053" s="8">
        <f t="shared" si="1979"/>
        <v>21733.8</v>
      </c>
      <c r="CR1053" s="8">
        <f t="shared" si="1979"/>
        <v>127334.37000000011</v>
      </c>
      <c r="CS1053" s="8">
        <f t="shared" si="1979"/>
        <v>16441.579999999998</v>
      </c>
      <c r="CT1053" s="8">
        <f t="shared" si="1979"/>
        <v>790</v>
      </c>
      <c r="CU1053" s="8"/>
      <c r="CW1053" s="11">
        <f t="shared" si="1928"/>
        <v>45603</v>
      </c>
      <c r="CX1053" s="8">
        <f t="shared" si="1980"/>
        <v>2942</v>
      </c>
      <c r="CY1053" s="8">
        <f t="shared" si="1980"/>
        <v>188834.02000000011</v>
      </c>
      <c r="CZ1053" s="8">
        <f t="shared" si="1980"/>
        <v>-4.5</v>
      </c>
      <c r="DA1053" s="8">
        <f t="shared" si="1980"/>
        <v>1142</v>
      </c>
      <c r="DB1053" s="8">
        <f t="shared" si="1980"/>
        <v>6971.76</v>
      </c>
      <c r="DC1053" s="8">
        <f t="shared" si="1980"/>
        <v>36</v>
      </c>
      <c r="DD1053" s="8"/>
      <c r="DF1053" s="11">
        <f t="shared" si="1930"/>
        <v>45603</v>
      </c>
      <c r="DG1053" s="8">
        <f t="shared" si="1931"/>
        <v>0</v>
      </c>
      <c r="DH1053" s="8">
        <f t="shared" si="1932"/>
        <v>0</v>
      </c>
      <c r="DI1053" s="8">
        <f t="shared" si="1933"/>
        <v>0</v>
      </c>
      <c r="DJ1053" s="8">
        <f t="shared" si="1934"/>
        <v>0</v>
      </c>
      <c r="DK1053" s="8">
        <f t="shared" si="1935"/>
        <v>0</v>
      </c>
      <c r="DL1053" s="8">
        <f t="shared" si="1936"/>
        <v>0</v>
      </c>
      <c r="DM1053" s="8"/>
      <c r="DO1053" s="11">
        <f t="shared" si="1937"/>
        <v>45603</v>
      </c>
      <c r="DP1053" s="8">
        <f t="shared" si="1938"/>
        <v>0</v>
      </c>
      <c r="DQ1053" s="8">
        <f t="shared" si="1939"/>
        <v>0</v>
      </c>
      <c r="DR1053" s="8">
        <f t="shared" si="1940"/>
        <v>0</v>
      </c>
      <c r="DS1053" s="8">
        <f t="shared" si="1941"/>
        <v>0</v>
      </c>
      <c r="DT1053" s="8">
        <f t="shared" si="1942"/>
        <v>0</v>
      </c>
      <c r="DU1053" s="8">
        <f t="shared" si="1943"/>
        <v>0</v>
      </c>
      <c r="DV1053" s="8"/>
      <c r="DX1053" s="11">
        <f t="shared" si="1944"/>
        <v>45603</v>
      </c>
      <c r="DY1053" s="8">
        <f t="shared" si="1945"/>
        <v>0</v>
      </c>
      <c r="DZ1053" s="8">
        <f t="shared" si="1946"/>
        <v>0</v>
      </c>
      <c r="EA1053" s="8">
        <f t="shared" si="1947"/>
        <v>0</v>
      </c>
      <c r="EB1053" s="8">
        <f t="shared" si="1948"/>
        <v>0</v>
      </c>
      <c r="EC1053" s="8">
        <f t="shared" si="1949"/>
        <v>0</v>
      </c>
      <c r="ED1053" s="8">
        <f t="shared" si="1950"/>
        <v>0</v>
      </c>
      <c r="EE1053" s="8"/>
    </row>
    <row r="1054" spans="2:135" x14ac:dyDescent="0.3">
      <c r="B1054" s="11">
        <f t="shared" si="1896"/>
        <v>45604</v>
      </c>
      <c r="C1054" s="8">
        <f t="shared" si="1971"/>
        <v>13810</v>
      </c>
      <c r="D1054" s="8">
        <f t="shared" si="1971"/>
        <v>2099336.9499999993</v>
      </c>
      <c r="E1054" s="8">
        <f t="shared" si="1971"/>
        <v>0</v>
      </c>
      <c r="F1054" s="8">
        <f t="shared" si="1971"/>
        <v>9777.9</v>
      </c>
      <c r="G1054" s="8">
        <f t="shared" si="1971"/>
        <v>18800.72</v>
      </c>
      <c r="H1054" s="8">
        <f t="shared" si="1971"/>
        <v>112</v>
      </c>
      <c r="I1054" s="8"/>
      <c r="K1054" s="11">
        <f t="shared" si="1898"/>
        <v>45604</v>
      </c>
      <c r="L1054" s="8">
        <f t="shared" si="1972"/>
        <v>11981</v>
      </c>
      <c r="M1054" s="8">
        <f t="shared" si="1972"/>
        <v>1696343.7200000007</v>
      </c>
      <c r="N1054" s="8">
        <f t="shared" si="1972"/>
        <v>7179.0500000000056</v>
      </c>
      <c r="O1054" s="8">
        <f t="shared" si="1972"/>
        <v>0</v>
      </c>
      <c r="P1054" s="8">
        <f t="shared" si="1972"/>
        <v>8527.2399999999961</v>
      </c>
      <c r="Q1054" s="8">
        <f t="shared" si="1972"/>
        <v>13</v>
      </c>
      <c r="R1054" s="8"/>
      <c r="T1054" s="11">
        <f t="shared" si="1900"/>
        <v>45604</v>
      </c>
      <c r="U1054" s="8">
        <f t="shared" si="1973"/>
        <v>7919</v>
      </c>
      <c r="V1054" s="8">
        <f t="shared" si="1973"/>
        <v>816344.21000000008</v>
      </c>
      <c r="W1054" s="8">
        <f t="shared" si="1973"/>
        <v>0</v>
      </c>
      <c r="X1054" s="8">
        <f t="shared" si="1973"/>
        <v>0</v>
      </c>
      <c r="Y1054" s="8">
        <f t="shared" si="1973"/>
        <v>14325.820000000002</v>
      </c>
      <c r="Z1054" s="8">
        <f t="shared" si="1973"/>
        <v>0</v>
      </c>
      <c r="AA1054" s="8"/>
      <c r="AC1054" s="11">
        <f t="shared" si="1902"/>
        <v>45604</v>
      </c>
      <c r="AD1054" s="8">
        <f t="shared" si="1903"/>
        <v>16857</v>
      </c>
      <c r="AE1054" s="8">
        <f t="shared" si="1904"/>
        <v>2172176.0900000003</v>
      </c>
      <c r="AF1054" s="8">
        <f t="shared" si="1905"/>
        <v>16062.740000000007</v>
      </c>
      <c r="AG1054" s="8">
        <f t="shared" si="1906"/>
        <v>0</v>
      </c>
      <c r="AH1054" s="8">
        <f t="shared" si="1907"/>
        <v>16104.550000000019</v>
      </c>
      <c r="AI1054" s="8">
        <f t="shared" si="1908"/>
        <v>163</v>
      </c>
      <c r="AJ1054" s="8"/>
      <c r="AL1054" s="11">
        <f t="shared" si="1909"/>
        <v>45604</v>
      </c>
      <c r="AM1054" s="8">
        <f t="shared" si="1910"/>
        <v>13755</v>
      </c>
      <c r="AN1054" s="8">
        <f t="shared" si="1911"/>
        <v>1828670.9899999995</v>
      </c>
      <c r="AO1054" s="8">
        <f t="shared" si="1912"/>
        <v>5326.4299999999994</v>
      </c>
      <c r="AP1054" s="8">
        <f t="shared" si="1913"/>
        <v>0</v>
      </c>
      <c r="AQ1054" s="8">
        <f t="shared" si="1914"/>
        <v>18266.620000000006</v>
      </c>
      <c r="AR1054" s="8">
        <f t="shared" si="1915"/>
        <v>22</v>
      </c>
      <c r="AS1054" s="8"/>
      <c r="AU1054" s="11">
        <f t="shared" si="1916"/>
        <v>45604</v>
      </c>
      <c r="AV1054" s="8">
        <f t="shared" si="1974"/>
        <v>13201</v>
      </c>
      <c r="AW1054" s="8">
        <f t="shared" si="1974"/>
        <v>1145790.1999999995</v>
      </c>
      <c r="AX1054" s="8">
        <f t="shared" si="1974"/>
        <v>0</v>
      </c>
      <c r="AY1054" s="8">
        <f t="shared" si="1974"/>
        <v>9132.559999999994</v>
      </c>
      <c r="AZ1054" s="8">
        <f t="shared" si="1974"/>
        <v>-4075.65</v>
      </c>
      <c r="BA1054" s="8">
        <f t="shared" si="1974"/>
        <v>41</v>
      </c>
      <c r="BB1054" s="8"/>
      <c r="BD1054" s="11">
        <f t="shared" si="1918"/>
        <v>45604</v>
      </c>
      <c r="BE1054" s="8">
        <f t="shared" si="1975"/>
        <v>14886</v>
      </c>
      <c r="BF1054" s="8">
        <f t="shared" si="1975"/>
        <v>1996706.2499999995</v>
      </c>
      <c r="BG1054" s="8">
        <f t="shared" si="1975"/>
        <v>8363.2000000000044</v>
      </c>
      <c r="BH1054" s="8">
        <f t="shared" si="1975"/>
        <v>0</v>
      </c>
      <c r="BI1054" s="8">
        <f t="shared" si="1975"/>
        <v>6956.7999999999893</v>
      </c>
      <c r="BJ1054" s="8">
        <f t="shared" si="1975"/>
        <v>2877</v>
      </c>
      <c r="BK1054" s="8"/>
      <c r="BM1054" s="11">
        <f t="shared" si="1920"/>
        <v>45604</v>
      </c>
      <c r="BN1054" s="8">
        <f t="shared" si="1976"/>
        <v>15746</v>
      </c>
      <c r="BO1054" s="8">
        <f t="shared" si="1976"/>
        <v>2049607.1999999997</v>
      </c>
      <c r="BP1054" s="8">
        <f t="shared" si="1976"/>
        <v>10203.380000000008</v>
      </c>
      <c r="BQ1054" s="8">
        <f t="shared" si="1976"/>
        <v>0</v>
      </c>
      <c r="BR1054" s="8">
        <f t="shared" si="1976"/>
        <v>39714.919999999991</v>
      </c>
      <c r="BS1054" s="8">
        <f t="shared" si="1976"/>
        <v>255</v>
      </c>
      <c r="BT1054" s="8"/>
      <c r="BV1054" s="11">
        <f t="shared" si="1922"/>
        <v>45604</v>
      </c>
      <c r="BW1054" s="8">
        <f t="shared" si="1977"/>
        <v>7462</v>
      </c>
      <c r="BX1054" s="8">
        <f t="shared" si="1977"/>
        <v>591283.17999999993</v>
      </c>
      <c r="BY1054" s="8">
        <f t="shared" si="1977"/>
        <v>8291.2599999999984</v>
      </c>
      <c r="BZ1054" s="8">
        <f t="shared" si="1977"/>
        <v>0</v>
      </c>
      <c r="CA1054" s="8">
        <f t="shared" si="1977"/>
        <v>7489.9400000000005</v>
      </c>
      <c r="CB1054" s="8">
        <f t="shared" si="1977"/>
        <v>34</v>
      </c>
      <c r="CC1054" s="8"/>
      <c r="CE1054" s="11">
        <f t="shared" si="1924"/>
        <v>45604</v>
      </c>
      <c r="CF1054" s="8">
        <f t="shared" si="1978"/>
        <v>10896</v>
      </c>
      <c r="CG1054" s="8">
        <f t="shared" si="1978"/>
        <v>1359532.7700000005</v>
      </c>
      <c r="CH1054" s="8">
        <f t="shared" si="1978"/>
        <v>5465.35</v>
      </c>
      <c r="CI1054" s="8">
        <f t="shared" si="1978"/>
        <v>25</v>
      </c>
      <c r="CJ1054" s="8">
        <f t="shared" si="1978"/>
        <v>336.85</v>
      </c>
      <c r="CK1054" s="8">
        <f t="shared" si="1978"/>
        <v>101</v>
      </c>
      <c r="CL1054" s="8"/>
      <c r="CN1054" s="11">
        <f t="shared" si="1926"/>
        <v>45604</v>
      </c>
      <c r="CO1054" s="8">
        <f t="shared" si="1979"/>
        <v>20869</v>
      </c>
      <c r="CP1054" s="8">
        <f t="shared" si="1979"/>
        <v>2408425.9799999995</v>
      </c>
      <c r="CQ1054" s="8">
        <f t="shared" si="1979"/>
        <v>21897.8</v>
      </c>
      <c r="CR1054" s="8">
        <f t="shared" si="1979"/>
        <v>128154.22000000012</v>
      </c>
      <c r="CS1054" s="8">
        <f t="shared" si="1979"/>
        <v>16466.579999999998</v>
      </c>
      <c r="CT1054" s="8">
        <f t="shared" si="1979"/>
        <v>790</v>
      </c>
      <c r="CU1054" s="8"/>
      <c r="CW1054" s="11">
        <f t="shared" si="1928"/>
        <v>45604</v>
      </c>
      <c r="CX1054" s="8">
        <f t="shared" si="1980"/>
        <v>2942</v>
      </c>
      <c r="CY1054" s="8">
        <f t="shared" si="1980"/>
        <v>188834.02000000011</v>
      </c>
      <c r="CZ1054" s="8">
        <f t="shared" si="1980"/>
        <v>-4.5</v>
      </c>
      <c r="DA1054" s="8">
        <f t="shared" si="1980"/>
        <v>1142</v>
      </c>
      <c r="DB1054" s="8">
        <f t="shared" si="1980"/>
        <v>6971.76</v>
      </c>
      <c r="DC1054" s="8">
        <f t="shared" si="1980"/>
        <v>36</v>
      </c>
      <c r="DD1054" s="8"/>
      <c r="DF1054" s="11">
        <f t="shared" si="1930"/>
        <v>45604</v>
      </c>
      <c r="DG1054" s="8">
        <f t="shared" si="1931"/>
        <v>0</v>
      </c>
      <c r="DH1054" s="8">
        <f t="shared" si="1932"/>
        <v>0</v>
      </c>
      <c r="DI1054" s="8">
        <f t="shared" si="1933"/>
        <v>0</v>
      </c>
      <c r="DJ1054" s="8">
        <f t="shared" si="1934"/>
        <v>0</v>
      </c>
      <c r="DK1054" s="8">
        <f t="shared" si="1935"/>
        <v>0</v>
      </c>
      <c r="DL1054" s="8">
        <f t="shared" si="1936"/>
        <v>0</v>
      </c>
      <c r="DM1054" s="8"/>
      <c r="DO1054" s="11">
        <f t="shared" si="1937"/>
        <v>45604</v>
      </c>
      <c r="DP1054" s="8">
        <f t="shared" si="1938"/>
        <v>0</v>
      </c>
      <c r="DQ1054" s="8">
        <f t="shared" si="1939"/>
        <v>0</v>
      </c>
      <c r="DR1054" s="8">
        <f t="shared" si="1940"/>
        <v>0</v>
      </c>
      <c r="DS1054" s="8">
        <f t="shared" si="1941"/>
        <v>0</v>
      </c>
      <c r="DT1054" s="8">
        <f t="shared" si="1942"/>
        <v>0</v>
      </c>
      <c r="DU1054" s="8">
        <f t="shared" si="1943"/>
        <v>0</v>
      </c>
      <c r="DV1054" s="8"/>
      <c r="DX1054" s="11">
        <f t="shared" si="1944"/>
        <v>45604</v>
      </c>
      <c r="DY1054" s="8">
        <f t="shared" si="1945"/>
        <v>0</v>
      </c>
      <c r="DZ1054" s="8">
        <f t="shared" si="1946"/>
        <v>0</v>
      </c>
      <c r="EA1054" s="8">
        <f t="shared" si="1947"/>
        <v>0</v>
      </c>
      <c r="EB1054" s="8">
        <f t="shared" si="1948"/>
        <v>0</v>
      </c>
      <c r="EC1054" s="8">
        <f t="shared" si="1949"/>
        <v>0</v>
      </c>
      <c r="ED1054" s="8">
        <f t="shared" si="1950"/>
        <v>0</v>
      </c>
      <c r="EE1054" s="8"/>
    </row>
    <row r="1055" spans="2:135" x14ac:dyDescent="0.3">
      <c r="B1055" s="11">
        <f t="shared" si="1896"/>
        <v>45605</v>
      </c>
      <c r="C1055" s="8">
        <f t="shared" si="1971"/>
        <v>13861</v>
      </c>
      <c r="D1055" s="8">
        <f t="shared" si="1971"/>
        <v>2105501.7399999993</v>
      </c>
      <c r="E1055" s="8">
        <f t="shared" si="1971"/>
        <v>0</v>
      </c>
      <c r="F1055" s="8">
        <f t="shared" si="1971"/>
        <v>9871.9</v>
      </c>
      <c r="G1055" s="8">
        <f t="shared" si="1971"/>
        <v>18810.72</v>
      </c>
      <c r="H1055" s="8">
        <f t="shared" si="1971"/>
        <v>112</v>
      </c>
      <c r="I1055" s="8"/>
      <c r="K1055" s="11">
        <f t="shared" si="1898"/>
        <v>45605</v>
      </c>
      <c r="L1055" s="8">
        <f t="shared" si="1972"/>
        <v>12024</v>
      </c>
      <c r="M1055" s="8">
        <f t="shared" si="1972"/>
        <v>1702036.5700000008</v>
      </c>
      <c r="N1055" s="8">
        <f t="shared" si="1972"/>
        <v>7239.1800000000057</v>
      </c>
      <c r="O1055" s="8">
        <f t="shared" si="1972"/>
        <v>0</v>
      </c>
      <c r="P1055" s="8">
        <f t="shared" si="1972"/>
        <v>8577.2399999999961</v>
      </c>
      <c r="Q1055" s="8">
        <f t="shared" si="1972"/>
        <v>13</v>
      </c>
      <c r="R1055" s="8"/>
      <c r="T1055" s="11">
        <f t="shared" si="1900"/>
        <v>45605</v>
      </c>
      <c r="U1055" s="8">
        <f t="shared" si="1973"/>
        <v>7947</v>
      </c>
      <c r="V1055" s="8">
        <f t="shared" si="1973"/>
        <v>819496.56</v>
      </c>
      <c r="W1055" s="8">
        <f t="shared" si="1973"/>
        <v>0</v>
      </c>
      <c r="X1055" s="8">
        <f t="shared" si="1973"/>
        <v>0</v>
      </c>
      <c r="Y1055" s="8">
        <f t="shared" si="1973"/>
        <v>14344.820000000002</v>
      </c>
      <c r="Z1055" s="8">
        <f t="shared" si="1973"/>
        <v>0</v>
      </c>
      <c r="AA1055" s="8"/>
      <c r="AC1055" s="11">
        <f t="shared" si="1902"/>
        <v>45605</v>
      </c>
      <c r="AD1055" s="8">
        <f t="shared" si="1903"/>
        <v>16898</v>
      </c>
      <c r="AE1055" s="8">
        <f t="shared" si="1904"/>
        <v>2176853.16</v>
      </c>
      <c r="AF1055" s="8">
        <f t="shared" si="1905"/>
        <v>16115.480000000007</v>
      </c>
      <c r="AG1055" s="8">
        <f t="shared" si="1906"/>
        <v>0</v>
      </c>
      <c r="AH1055" s="8">
        <f t="shared" si="1907"/>
        <v>16104.550000000019</v>
      </c>
      <c r="AI1055" s="8">
        <f t="shared" si="1908"/>
        <v>164</v>
      </c>
      <c r="AJ1055" s="8"/>
      <c r="AL1055" s="11">
        <f t="shared" si="1909"/>
        <v>45605</v>
      </c>
      <c r="AM1055" s="8">
        <f t="shared" si="1910"/>
        <v>13795</v>
      </c>
      <c r="AN1055" s="8">
        <f t="shared" si="1911"/>
        <v>1833702.2899999996</v>
      </c>
      <c r="AO1055" s="8">
        <f t="shared" si="1912"/>
        <v>5333.829999999999</v>
      </c>
      <c r="AP1055" s="8">
        <f t="shared" si="1913"/>
        <v>0</v>
      </c>
      <c r="AQ1055" s="8">
        <f t="shared" si="1914"/>
        <v>18266.620000000006</v>
      </c>
      <c r="AR1055" s="8">
        <f t="shared" si="1915"/>
        <v>22</v>
      </c>
      <c r="AS1055" s="8"/>
      <c r="AU1055" s="11">
        <f t="shared" si="1916"/>
        <v>45605</v>
      </c>
      <c r="AV1055" s="8">
        <f t="shared" si="1974"/>
        <v>13253</v>
      </c>
      <c r="AW1055" s="8">
        <f t="shared" si="1974"/>
        <v>1149930.7899999996</v>
      </c>
      <c r="AX1055" s="8">
        <f t="shared" si="1974"/>
        <v>0</v>
      </c>
      <c r="AY1055" s="8">
        <f t="shared" si="1974"/>
        <v>9218.559999999994</v>
      </c>
      <c r="AZ1055" s="8">
        <f t="shared" si="1974"/>
        <v>-4072.65</v>
      </c>
      <c r="BA1055" s="8">
        <f t="shared" si="1974"/>
        <v>41</v>
      </c>
      <c r="BB1055" s="8"/>
      <c r="BD1055" s="11">
        <f t="shared" si="1918"/>
        <v>45605</v>
      </c>
      <c r="BE1055" s="8">
        <f t="shared" si="1975"/>
        <v>14948</v>
      </c>
      <c r="BF1055" s="8">
        <f t="shared" si="1975"/>
        <v>2006950.4099999995</v>
      </c>
      <c r="BG1055" s="8">
        <f t="shared" si="1975"/>
        <v>8412.1600000000035</v>
      </c>
      <c r="BH1055" s="8">
        <f t="shared" si="1975"/>
        <v>0</v>
      </c>
      <c r="BI1055" s="8">
        <f t="shared" si="1975"/>
        <v>6956.7999999999893</v>
      </c>
      <c r="BJ1055" s="8">
        <f t="shared" si="1975"/>
        <v>2879</v>
      </c>
      <c r="BK1055" s="8"/>
      <c r="BM1055" s="11">
        <f t="shared" si="1920"/>
        <v>45605</v>
      </c>
      <c r="BN1055" s="8">
        <f t="shared" si="1976"/>
        <v>15798</v>
      </c>
      <c r="BO1055" s="8">
        <f t="shared" si="1976"/>
        <v>2055828.6299999997</v>
      </c>
      <c r="BP1055" s="8">
        <f t="shared" si="1976"/>
        <v>10204.310000000009</v>
      </c>
      <c r="BQ1055" s="8">
        <f t="shared" si="1976"/>
        <v>0</v>
      </c>
      <c r="BR1055" s="8">
        <f t="shared" si="1976"/>
        <v>39812.919999999991</v>
      </c>
      <c r="BS1055" s="8">
        <f t="shared" si="1976"/>
        <v>264</v>
      </c>
      <c r="BT1055" s="8"/>
      <c r="BV1055" s="11">
        <f t="shared" si="1922"/>
        <v>45605</v>
      </c>
      <c r="BW1055" s="8">
        <f t="shared" si="1977"/>
        <v>7462</v>
      </c>
      <c r="BX1055" s="8">
        <f t="shared" si="1977"/>
        <v>591283.17999999993</v>
      </c>
      <c r="BY1055" s="8">
        <f t="shared" si="1977"/>
        <v>8291.2599999999984</v>
      </c>
      <c r="BZ1055" s="8">
        <f t="shared" si="1977"/>
        <v>0</v>
      </c>
      <c r="CA1055" s="8">
        <f t="shared" si="1977"/>
        <v>7489.9400000000005</v>
      </c>
      <c r="CB1055" s="8">
        <f t="shared" si="1977"/>
        <v>34</v>
      </c>
      <c r="CC1055" s="8"/>
      <c r="CE1055" s="11">
        <f t="shared" si="1924"/>
        <v>45605</v>
      </c>
      <c r="CF1055" s="8">
        <f t="shared" si="1978"/>
        <v>10933</v>
      </c>
      <c r="CG1055" s="8">
        <f t="shared" si="1978"/>
        <v>1363899.3600000006</v>
      </c>
      <c r="CH1055" s="8">
        <f t="shared" si="1978"/>
        <v>5507.85</v>
      </c>
      <c r="CI1055" s="8">
        <f t="shared" si="1978"/>
        <v>25</v>
      </c>
      <c r="CJ1055" s="8">
        <f t="shared" si="1978"/>
        <v>336.85</v>
      </c>
      <c r="CK1055" s="8">
        <f t="shared" si="1978"/>
        <v>101</v>
      </c>
      <c r="CL1055" s="8"/>
      <c r="CN1055" s="11">
        <f t="shared" si="1926"/>
        <v>45605</v>
      </c>
      <c r="CO1055" s="8">
        <f t="shared" si="1979"/>
        <v>20925</v>
      </c>
      <c r="CP1055" s="8">
        <f t="shared" si="1979"/>
        <v>2415835.2399999993</v>
      </c>
      <c r="CQ1055" s="8">
        <f t="shared" si="1979"/>
        <v>21942.799999999999</v>
      </c>
      <c r="CR1055" s="8">
        <f t="shared" si="1979"/>
        <v>129137.43000000012</v>
      </c>
      <c r="CS1055" s="8">
        <f t="shared" si="1979"/>
        <v>16466.579999999998</v>
      </c>
      <c r="CT1055" s="8">
        <f t="shared" si="1979"/>
        <v>792</v>
      </c>
      <c r="CU1055" s="8"/>
      <c r="CW1055" s="11">
        <f t="shared" si="1928"/>
        <v>45605</v>
      </c>
      <c r="CX1055" s="8">
        <f t="shared" si="1980"/>
        <v>2942</v>
      </c>
      <c r="CY1055" s="8">
        <f t="shared" si="1980"/>
        <v>188834.02000000011</v>
      </c>
      <c r="CZ1055" s="8">
        <f t="shared" si="1980"/>
        <v>-4.5</v>
      </c>
      <c r="DA1055" s="8">
        <f t="shared" si="1980"/>
        <v>1142</v>
      </c>
      <c r="DB1055" s="8">
        <f t="shared" si="1980"/>
        <v>6971.76</v>
      </c>
      <c r="DC1055" s="8">
        <f t="shared" si="1980"/>
        <v>36</v>
      </c>
      <c r="DD1055" s="8"/>
      <c r="DF1055" s="11">
        <f t="shared" si="1930"/>
        <v>45605</v>
      </c>
      <c r="DG1055" s="8">
        <f t="shared" si="1931"/>
        <v>0</v>
      </c>
      <c r="DH1055" s="8">
        <f t="shared" si="1932"/>
        <v>0</v>
      </c>
      <c r="DI1055" s="8">
        <f t="shared" si="1933"/>
        <v>0</v>
      </c>
      <c r="DJ1055" s="8">
        <f t="shared" si="1934"/>
        <v>0</v>
      </c>
      <c r="DK1055" s="8">
        <f t="shared" si="1935"/>
        <v>0</v>
      </c>
      <c r="DL1055" s="8">
        <f t="shared" si="1936"/>
        <v>0</v>
      </c>
      <c r="DM1055" s="8"/>
      <c r="DO1055" s="11">
        <f t="shared" si="1937"/>
        <v>45605</v>
      </c>
      <c r="DP1055" s="8">
        <f t="shared" si="1938"/>
        <v>0</v>
      </c>
      <c r="DQ1055" s="8">
        <f t="shared" si="1939"/>
        <v>0</v>
      </c>
      <c r="DR1055" s="8">
        <f t="shared" si="1940"/>
        <v>0</v>
      </c>
      <c r="DS1055" s="8">
        <f t="shared" si="1941"/>
        <v>0</v>
      </c>
      <c r="DT1055" s="8">
        <f t="shared" si="1942"/>
        <v>0</v>
      </c>
      <c r="DU1055" s="8">
        <f t="shared" si="1943"/>
        <v>0</v>
      </c>
      <c r="DV1055" s="8"/>
      <c r="DX1055" s="11">
        <f t="shared" si="1944"/>
        <v>45605</v>
      </c>
      <c r="DY1055" s="8">
        <f t="shared" si="1945"/>
        <v>0</v>
      </c>
      <c r="DZ1055" s="8">
        <f t="shared" si="1946"/>
        <v>0</v>
      </c>
      <c r="EA1055" s="8">
        <f t="shared" si="1947"/>
        <v>0</v>
      </c>
      <c r="EB1055" s="8">
        <f t="shared" si="1948"/>
        <v>0</v>
      </c>
      <c r="EC1055" s="8">
        <f t="shared" si="1949"/>
        <v>0</v>
      </c>
      <c r="ED1055" s="8">
        <f t="shared" si="1950"/>
        <v>0</v>
      </c>
      <c r="EE1055" s="8"/>
    </row>
    <row r="1056" spans="2:135" x14ac:dyDescent="0.3">
      <c r="B1056" s="11">
        <f t="shared" si="1896"/>
        <v>45606</v>
      </c>
      <c r="C1056" s="8">
        <f t="shared" si="1971"/>
        <v>13886</v>
      </c>
      <c r="D1056" s="8">
        <f t="shared" si="1971"/>
        <v>2108491.2999999993</v>
      </c>
      <c r="E1056" s="8">
        <f t="shared" si="1971"/>
        <v>0</v>
      </c>
      <c r="F1056" s="8">
        <f t="shared" si="1971"/>
        <v>9878.4</v>
      </c>
      <c r="G1056" s="8">
        <f t="shared" si="1971"/>
        <v>18810.72</v>
      </c>
      <c r="H1056" s="8">
        <f t="shared" si="1971"/>
        <v>112</v>
      </c>
      <c r="I1056" s="8"/>
      <c r="K1056" s="11">
        <f t="shared" si="1898"/>
        <v>45606</v>
      </c>
      <c r="L1056" s="8">
        <f t="shared" si="1972"/>
        <v>12053</v>
      </c>
      <c r="M1056" s="8">
        <f t="shared" si="1972"/>
        <v>1706342.2100000007</v>
      </c>
      <c r="N1056" s="8">
        <f t="shared" si="1972"/>
        <v>7279.7500000000055</v>
      </c>
      <c r="O1056" s="8">
        <f t="shared" si="1972"/>
        <v>0</v>
      </c>
      <c r="P1056" s="8">
        <f t="shared" si="1972"/>
        <v>8718.2399999999961</v>
      </c>
      <c r="Q1056" s="8">
        <f t="shared" si="1972"/>
        <v>13</v>
      </c>
      <c r="R1056" s="8"/>
      <c r="T1056" s="11">
        <f t="shared" si="1900"/>
        <v>45606</v>
      </c>
      <c r="U1056" s="8">
        <f t="shared" si="1973"/>
        <v>7968</v>
      </c>
      <c r="V1056" s="8">
        <f t="shared" si="1973"/>
        <v>821800.02</v>
      </c>
      <c r="W1056" s="8">
        <f t="shared" si="1973"/>
        <v>0</v>
      </c>
      <c r="X1056" s="8">
        <f t="shared" si="1973"/>
        <v>0</v>
      </c>
      <c r="Y1056" s="8">
        <f t="shared" si="1973"/>
        <v>14364.320000000002</v>
      </c>
      <c r="Z1056" s="8">
        <f t="shared" si="1973"/>
        <v>0</v>
      </c>
      <c r="AA1056" s="8"/>
      <c r="AC1056" s="11">
        <f t="shared" si="1902"/>
        <v>45606</v>
      </c>
      <c r="AD1056" s="8">
        <f t="shared" si="1903"/>
        <v>16931</v>
      </c>
      <c r="AE1056" s="8">
        <f t="shared" si="1904"/>
        <v>2180909.0100000002</v>
      </c>
      <c r="AF1056" s="8">
        <f t="shared" si="1905"/>
        <v>16129.370000000006</v>
      </c>
      <c r="AG1056" s="8">
        <f t="shared" si="1906"/>
        <v>0</v>
      </c>
      <c r="AH1056" s="8">
        <f t="shared" si="1907"/>
        <v>16109.50000000002</v>
      </c>
      <c r="AI1056" s="8">
        <f t="shared" si="1908"/>
        <v>165</v>
      </c>
      <c r="AJ1056" s="8"/>
      <c r="AL1056" s="11">
        <f t="shared" si="1909"/>
        <v>45606</v>
      </c>
      <c r="AM1056" s="8">
        <f t="shared" si="1910"/>
        <v>13837</v>
      </c>
      <c r="AN1056" s="8">
        <f t="shared" si="1911"/>
        <v>1839089.6799999995</v>
      </c>
      <c r="AO1056" s="8">
        <f t="shared" si="1912"/>
        <v>5337.5299999999988</v>
      </c>
      <c r="AP1056" s="8">
        <f t="shared" si="1913"/>
        <v>0</v>
      </c>
      <c r="AQ1056" s="8">
        <f t="shared" si="1914"/>
        <v>18323.220000000005</v>
      </c>
      <c r="AR1056" s="8">
        <f t="shared" si="1915"/>
        <v>22</v>
      </c>
      <c r="AS1056" s="8"/>
      <c r="AU1056" s="11">
        <f t="shared" si="1916"/>
        <v>45606</v>
      </c>
      <c r="AV1056" s="8">
        <f t="shared" si="1974"/>
        <v>13291</v>
      </c>
      <c r="AW1056" s="8">
        <f t="shared" si="1974"/>
        <v>1149196.3799999997</v>
      </c>
      <c r="AX1056" s="8">
        <f t="shared" si="1974"/>
        <v>0</v>
      </c>
      <c r="AY1056" s="8">
        <f t="shared" si="1974"/>
        <v>9256.559999999994</v>
      </c>
      <c r="AZ1056" s="8">
        <f t="shared" si="1974"/>
        <v>-3952.9900000000002</v>
      </c>
      <c r="BA1056" s="8">
        <f t="shared" si="1974"/>
        <v>41</v>
      </c>
      <c r="BB1056" s="8"/>
      <c r="BD1056" s="11">
        <f t="shared" si="1918"/>
        <v>45606</v>
      </c>
      <c r="BE1056" s="8">
        <f t="shared" si="1975"/>
        <v>15011</v>
      </c>
      <c r="BF1056" s="8">
        <f t="shared" si="1975"/>
        <v>2016142.1499999994</v>
      </c>
      <c r="BG1056" s="8">
        <f t="shared" si="1975"/>
        <v>8444.4900000000034</v>
      </c>
      <c r="BH1056" s="8">
        <f t="shared" si="1975"/>
        <v>0</v>
      </c>
      <c r="BI1056" s="8">
        <f t="shared" si="1975"/>
        <v>6956.7999999999893</v>
      </c>
      <c r="BJ1056" s="8">
        <f t="shared" si="1975"/>
        <v>2881</v>
      </c>
      <c r="BK1056" s="8"/>
      <c r="BM1056" s="11">
        <f t="shared" si="1920"/>
        <v>45606</v>
      </c>
      <c r="BN1056" s="8">
        <f t="shared" si="1976"/>
        <v>15847</v>
      </c>
      <c r="BO1056" s="8">
        <f t="shared" si="1976"/>
        <v>2061346.8499999996</v>
      </c>
      <c r="BP1056" s="8">
        <f t="shared" si="1976"/>
        <v>10210.360000000008</v>
      </c>
      <c r="BQ1056" s="8">
        <f t="shared" si="1976"/>
        <v>0</v>
      </c>
      <c r="BR1056" s="8">
        <f t="shared" si="1976"/>
        <v>39908.399999999994</v>
      </c>
      <c r="BS1056" s="8">
        <f t="shared" si="1976"/>
        <v>273</v>
      </c>
      <c r="BT1056" s="8"/>
      <c r="BV1056" s="11">
        <f t="shared" si="1922"/>
        <v>45606</v>
      </c>
      <c r="BW1056" s="8">
        <f t="shared" si="1977"/>
        <v>7462</v>
      </c>
      <c r="BX1056" s="8">
        <f t="shared" si="1977"/>
        <v>591283.17999999993</v>
      </c>
      <c r="BY1056" s="8">
        <f t="shared" si="1977"/>
        <v>8291.2599999999984</v>
      </c>
      <c r="BZ1056" s="8">
        <f t="shared" si="1977"/>
        <v>0</v>
      </c>
      <c r="CA1056" s="8">
        <f t="shared" si="1977"/>
        <v>7489.9400000000005</v>
      </c>
      <c r="CB1056" s="8">
        <f t="shared" si="1977"/>
        <v>34</v>
      </c>
      <c r="CC1056" s="8"/>
      <c r="CE1056" s="11">
        <f t="shared" si="1924"/>
        <v>45606</v>
      </c>
      <c r="CF1056" s="8">
        <f t="shared" si="1978"/>
        <v>10948</v>
      </c>
      <c r="CG1056" s="8">
        <f t="shared" si="1978"/>
        <v>1365713.9300000006</v>
      </c>
      <c r="CH1056" s="8">
        <f t="shared" si="1978"/>
        <v>5523.85</v>
      </c>
      <c r="CI1056" s="8">
        <f t="shared" si="1978"/>
        <v>25</v>
      </c>
      <c r="CJ1056" s="8">
        <f t="shared" si="1978"/>
        <v>336.85</v>
      </c>
      <c r="CK1056" s="8">
        <f t="shared" si="1978"/>
        <v>101</v>
      </c>
      <c r="CL1056" s="8"/>
      <c r="CN1056" s="11">
        <f t="shared" si="1926"/>
        <v>45606</v>
      </c>
      <c r="CO1056" s="8">
        <f t="shared" si="1979"/>
        <v>20986</v>
      </c>
      <c r="CP1056" s="8">
        <f t="shared" si="1979"/>
        <v>2422598.6899999995</v>
      </c>
      <c r="CQ1056" s="8">
        <f t="shared" si="1979"/>
        <v>21975.3</v>
      </c>
      <c r="CR1056" s="8">
        <f t="shared" si="1979"/>
        <v>129152.05000000012</v>
      </c>
      <c r="CS1056" s="8">
        <f t="shared" si="1979"/>
        <v>16566.579999999998</v>
      </c>
      <c r="CT1056" s="8">
        <f t="shared" si="1979"/>
        <v>792</v>
      </c>
      <c r="CU1056" s="8"/>
      <c r="CW1056" s="11">
        <f t="shared" si="1928"/>
        <v>45606</v>
      </c>
      <c r="CX1056" s="8">
        <f t="shared" si="1980"/>
        <v>2942</v>
      </c>
      <c r="CY1056" s="8">
        <f t="shared" si="1980"/>
        <v>188834.02000000011</v>
      </c>
      <c r="CZ1056" s="8">
        <f t="shared" si="1980"/>
        <v>-4.5</v>
      </c>
      <c r="DA1056" s="8">
        <f t="shared" si="1980"/>
        <v>1142</v>
      </c>
      <c r="DB1056" s="8">
        <f t="shared" si="1980"/>
        <v>6971.76</v>
      </c>
      <c r="DC1056" s="8">
        <f t="shared" si="1980"/>
        <v>36</v>
      </c>
      <c r="DD1056" s="8"/>
      <c r="DF1056" s="11">
        <f t="shared" si="1930"/>
        <v>45606</v>
      </c>
      <c r="DG1056" s="8">
        <f t="shared" si="1931"/>
        <v>0</v>
      </c>
      <c r="DH1056" s="8">
        <f t="shared" si="1932"/>
        <v>0</v>
      </c>
      <c r="DI1056" s="8">
        <f t="shared" si="1933"/>
        <v>0</v>
      </c>
      <c r="DJ1056" s="8">
        <f t="shared" si="1934"/>
        <v>0</v>
      </c>
      <c r="DK1056" s="8">
        <f t="shared" si="1935"/>
        <v>0</v>
      </c>
      <c r="DL1056" s="8">
        <f t="shared" si="1936"/>
        <v>0</v>
      </c>
      <c r="DM1056" s="8"/>
      <c r="DO1056" s="11">
        <f t="shared" si="1937"/>
        <v>45606</v>
      </c>
      <c r="DP1056" s="8">
        <f t="shared" si="1938"/>
        <v>0</v>
      </c>
      <c r="DQ1056" s="8">
        <f t="shared" si="1939"/>
        <v>0</v>
      </c>
      <c r="DR1056" s="8">
        <f t="shared" si="1940"/>
        <v>0</v>
      </c>
      <c r="DS1056" s="8">
        <f t="shared" si="1941"/>
        <v>0</v>
      </c>
      <c r="DT1056" s="8">
        <f t="shared" si="1942"/>
        <v>0</v>
      </c>
      <c r="DU1056" s="8">
        <f t="shared" si="1943"/>
        <v>0</v>
      </c>
      <c r="DV1056" s="8"/>
      <c r="DX1056" s="11">
        <f t="shared" si="1944"/>
        <v>45606</v>
      </c>
      <c r="DY1056" s="8">
        <f t="shared" si="1945"/>
        <v>0</v>
      </c>
      <c r="DZ1056" s="8">
        <f t="shared" si="1946"/>
        <v>0</v>
      </c>
      <c r="EA1056" s="8">
        <f t="shared" si="1947"/>
        <v>0</v>
      </c>
      <c r="EB1056" s="8">
        <f t="shared" si="1948"/>
        <v>0</v>
      </c>
      <c r="EC1056" s="8">
        <f t="shared" si="1949"/>
        <v>0</v>
      </c>
      <c r="ED1056" s="8">
        <f t="shared" si="1950"/>
        <v>0</v>
      </c>
      <c r="EE1056" s="8"/>
    </row>
    <row r="1057" spans="2:135" x14ac:dyDescent="0.3">
      <c r="B1057" s="11">
        <f t="shared" si="1896"/>
        <v>45607</v>
      </c>
      <c r="C1057" s="8">
        <f t="shared" si="1971"/>
        <v>13920</v>
      </c>
      <c r="D1057" s="8">
        <f t="shared" si="1971"/>
        <v>2113255.0899999994</v>
      </c>
      <c r="E1057" s="8">
        <f t="shared" si="1971"/>
        <v>0</v>
      </c>
      <c r="F1057" s="8">
        <f t="shared" si="1971"/>
        <v>9889.4</v>
      </c>
      <c r="G1057" s="8">
        <f t="shared" si="1971"/>
        <v>18810.72</v>
      </c>
      <c r="H1057" s="8">
        <f t="shared" si="1971"/>
        <v>112</v>
      </c>
      <c r="I1057" s="8"/>
      <c r="K1057" s="11">
        <f t="shared" si="1898"/>
        <v>45607</v>
      </c>
      <c r="L1057" s="8">
        <f t="shared" si="1972"/>
        <v>12099</v>
      </c>
      <c r="M1057" s="8">
        <f t="shared" si="1972"/>
        <v>1713174.2100000007</v>
      </c>
      <c r="N1057" s="8">
        <f t="shared" si="1972"/>
        <v>7316.0700000000052</v>
      </c>
      <c r="O1057" s="8">
        <f t="shared" si="1972"/>
        <v>0</v>
      </c>
      <c r="P1057" s="8">
        <f t="shared" si="1972"/>
        <v>8718.2399999999961</v>
      </c>
      <c r="Q1057" s="8">
        <f t="shared" si="1972"/>
        <v>13</v>
      </c>
      <c r="R1057" s="8"/>
      <c r="T1057" s="11">
        <f t="shared" si="1900"/>
        <v>45607</v>
      </c>
      <c r="U1057" s="8">
        <f t="shared" si="1973"/>
        <v>7990</v>
      </c>
      <c r="V1057" s="8">
        <f t="shared" si="1973"/>
        <v>824272.58000000007</v>
      </c>
      <c r="W1057" s="8">
        <f t="shared" si="1973"/>
        <v>0</v>
      </c>
      <c r="X1057" s="8">
        <f t="shared" si="1973"/>
        <v>0</v>
      </c>
      <c r="Y1057" s="8">
        <f t="shared" si="1973"/>
        <v>14380.320000000002</v>
      </c>
      <c r="Z1057" s="8">
        <f t="shared" si="1973"/>
        <v>0</v>
      </c>
      <c r="AA1057" s="8"/>
      <c r="AC1057" s="11">
        <f t="shared" si="1902"/>
        <v>45607</v>
      </c>
      <c r="AD1057" s="8">
        <f t="shared" si="1903"/>
        <v>16991</v>
      </c>
      <c r="AE1057" s="8">
        <f t="shared" si="1904"/>
        <v>2187972.8600000003</v>
      </c>
      <c r="AF1057" s="8">
        <f t="shared" si="1905"/>
        <v>16171.950000000006</v>
      </c>
      <c r="AG1057" s="8">
        <f t="shared" si="1906"/>
        <v>0</v>
      </c>
      <c r="AH1057" s="8">
        <f t="shared" si="1907"/>
        <v>16109.50000000002</v>
      </c>
      <c r="AI1057" s="8">
        <f t="shared" si="1908"/>
        <v>165</v>
      </c>
      <c r="AJ1057" s="8"/>
      <c r="AL1057" s="11">
        <f t="shared" si="1909"/>
        <v>45607</v>
      </c>
      <c r="AM1057" s="8">
        <f t="shared" si="1910"/>
        <v>13890</v>
      </c>
      <c r="AN1057" s="8">
        <f t="shared" si="1911"/>
        <v>1846205.7999999996</v>
      </c>
      <c r="AO1057" s="8">
        <f t="shared" si="1912"/>
        <v>5362.5099999999984</v>
      </c>
      <c r="AP1057" s="8">
        <f t="shared" si="1913"/>
        <v>0</v>
      </c>
      <c r="AQ1057" s="8">
        <f t="shared" si="1914"/>
        <v>18323.220000000005</v>
      </c>
      <c r="AR1057" s="8">
        <f t="shared" si="1915"/>
        <v>22</v>
      </c>
      <c r="AS1057" s="8"/>
      <c r="AU1057" s="11">
        <f t="shared" si="1916"/>
        <v>45607</v>
      </c>
      <c r="AV1057" s="8">
        <f t="shared" si="1974"/>
        <v>13350</v>
      </c>
      <c r="AW1057" s="8">
        <f t="shared" si="1974"/>
        <v>1152978.2399999998</v>
      </c>
      <c r="AX1057" s="8">
        <f t="shared" si="1974"/>
        <v>0</v>
      </c>
      <c r="AY1057" s="8">
        <f t="shared" si="1974"/>
        <v>9373.559999999994</v>
      </c>
      <c r="AZ1057" s="8">
        <f t="shared" si="1974"/>
        <v>-3952.9900000000002</v>
      </c>
      <c r="BA1057" s="8">
        <f t="shared" si="1974"/>
        <v>41</v>
      </c>
      <c r="BB1057" s="8"/>
      <c r="BD1057" s="11">
        <f t="shared" si="1918"/>
        <v>45607</v>
      </c>
      <c r="BE1057" s="8">
        <f t="shared" si="1975"/>
        <v>15082</v>
      </c>
      <c r="BF1057" s="8">
        <f t="shared" si="1975"/>
        <v>2027594.9099999995</v>
      </c>
      <c r="BG1057" s="8">
        <f t="shared" si="1975"/>
        <v>8472.1900000000041</v>
      </c>
      <c r="BH1057" s="8">
        <f t="shared" si="1975"/>
        <v>0</v>
      </c>
      <c r="BI1057" s="8">
        <f t="shared" si="1975"/>
        <v>6981.5499999999893</v>
      </c>
      <c r="BJ1057" s="8">
        <f t="shared" si="1975"/>
        <v>2884</v>
      </c>
      <c r="BK1057" s="8"/>
      <c r="BM1057" s="11">
        <f t="shared" si="1920"/>
        <v>45607</v>
      </c>
      <c r="BN1057" s="8">
        <f t="shared" si="1976"/>
        <v>15900</v>
      </c>
      <c r="BO1057" s="8">
        <f t="shared" si="1976"/>
        <v>2067459.6399999997</v>
      </c>
      <c r="BP1057" s="8">
        <f t="shared" si="1976"/>
        <v>10220.130000000008</v>
      </c>
      <c r="BQ1057" s="8">
        <f t="shared" si="1976"/>
        <v>0</v>
      </c>
      <c r="BR1057" s="8">
        <f t="shared" si="1976"/>
        <v>40138.379999999997</v>
      </c>
      <c r="BS1057" s="8">
        <f t="shared" si="1976"/>
        <v>282</v>
      </c>
      <c r="BT1057" s="8"/>
      <c r="BV1057" s="11">
        <f t="shared" si="1922"/>
        <v>45607</v>
      </c>
      <c r="BW1057" s="8">
        <f t="shared" si="1977"/>
        <v>7462</v>
      </c>
      <c r="BX1057" s="8">
        <f t="shared" si="1977"/>
        <v>591283.17999999993</v>
      </c>
      <c r="BY1057" s="8">
        <f t="shared" si="1977"/>
        <v>8291.2599999999984</v>
      </c>
      <c r="BZ1057" s="8">
        <f t="shared" si="1977"/>
        <v>0</v>
      </c>
      <c r="CA1057" s="8">
        <f t="shared" si="1977"/>
        <v>7489.9400000000005</v>
      </c>
      <c r="CB1057" s="8">
        <f t="shared" si="1977"/>
        <v>34</v>
      </c>
      <c r="CC1057" s="8"/>
      <c r="CE1057" s="11">
        <f t="shared" si="1924"/>
        <v>45607</v>
      </c>
      <c r="CF1057" s="8">
        <f t="shared" si="1978"/>
        <v>10983</v>
      </c>
      <c r="CG1057" s="8">
        <f t="shared" si="1978"/>
        <v>1369997.8400000005</v>
      </c>
      <c r="CH1057" s="8">
        <f t="shared" si="1978"/>
        <v>5594.35</v>
      </c>
      <c r="CI1057" s="8">
        <f t="shared" si="1978"/>
        <v>25</v>
      </c>
      <c r="CJ1057" s="8">
        <f t="shared" si="1978"/>
        <v>336.85</v>
      </c>
      <c r="CK1057" s="8">
        <f t="shared" si="1978"/>
        <v>101</v>
      </c>
      <c r="CL1057" s="8"/>
      <c r="CN1057" s="11">
        <f t="shared" si="1926"/>
        <v>45607</v>
      </c>
      <c r="CO1057" s="8">
        <f t="shared" si="1979"/>
        <v>21070</v>
      </c>
      <c r="CP1057" s="8">
        <f t="shared" si="1979"/>
        <v>2432404.5499999993</v>
      </c>
      <c r="CQ1057" s="8">
        <f t="shared" si="1979"/>
        <v>22016.3</v>
      </c>
      <c r="CR1057" s="8">
        <f t="shared" si="1979"/>
        <v>129460.17000000011</v>
      </c>
      <c r="CS1057" s="8">
        <f t="shared" si="1979"/>
        <v>16666.579999999998</v>
      </c>
      <c r="CT1057" s="8">
        <f t="shared" si="1979"/>
        <v>792</v>
      </c>
      <c r="CU1057" s="8"/>
      <c r="CW1057" s="11">
        <f t="shared" si="1928"/>
        <v>45607</v>
      </c>
      <c r="CX1057" s="8">
        <f t="shared" si="1980"/>
        <v>2942</v>
      </c>
      <c r="CY1057" s="8">
        <f t="shared" si="1980"/>
        <v>188834.02000000011</v>
      </c>
      <c r="CZ1057" s="8">
        <f t="shared" si="1980"/>
        <v>-4.5</v>
      </c>
      <c r="DA1057" s="8">
        <f t="shared" si="1980"/>
        <v>1142</v>
      </c>
      <c r="DB1057" s="8">
        <f t="shared" si="1980"/>
        <v>6971.76</v>
      </c>
      <c r="DC1057" s="8">
        <f t="shared" si="1980"/>
        <v>36</v>
      </c>
      <c r="DD1057" s="8"/>
      <c r="DF1057" s="11">
        <f t="shared" si="1930"/>
        <v>45607</v>
      </c>
      <c r="DG1057" s="8">
        <f t="shared" si="1931"/>
        <v>0</v>
      </c>
      <c r="DH1057" s="8">
        <f t="shared" si="1932"/>
        <v>0</v>
      </c>
      <c r="DI1057" s="8">
        <f t="shared" si="1933"/>
        <v>0</v>
      </c>
      <c r="DJ1057" s="8">
        <f t="shared" si="1934"/>
        <v>0</v>
      </c>
      <c r="DK1057" s="8">
        <f t="shared" si="1935"/>
        <v>0</v>
      </c>
      <c r="DL1057" s="8">
        <f t="shared" si="1936"/>
        <v>0</v>
      </c>
      <c r="DM1057" s="8"/>
      <c r="DO1057" s="11">
        <f t="shared" si="1937"/>
        <v>45607</v>
      </c>
      <c r="DP1057" s="8">
        <f t="shared" si="1938"/>
        <v>0</v>
      </c>
      <c r="DQ1057" s="8">
        <f t="shared" si="1939"/>
        <v>0</v>
      </c>
      <c r="DR1057" s="8">
        <f t="shared" si="1940"/>
        <v>0</v>
      </c>
      <c r="DS1057" s="8">
        <f t="shared" si="1941"/>
        <v>0</v>
      </c>
      <c r="DT1057" s="8">
        <f t="shared" si="1942"/>
        <v>0</v>
      </c>
      <c r="DU1057" s="8">
        <f t="shared" si="1943"/>
        <v>0</v>
      </c>
      <c r="DV1057" s="8"/>
      <c r="DX1057" s="11">
        <f t="shared" si="1944"/>
        <v>45607</v>
      </c>
      <c r="DY1057" s="8">
        <f t="shared" si="1945"/>
        <v>0</v>
      </c>
      <c r="DZ1057" s="8">
        <f t="shared" si="1946"/>
        <v>0</v>
      </c>
      <c r="EA1057" s="8">
        <f t="shared" si="1947"/>
        <v>0</v>
      </c>
      <c r="EB1057" s="8">
        <f t="shared" si="1948"/>
        <v>0</v>
      </c>
      <c r="EC1057" s="8">
        <f t="shared" si="1949"/>
        <v>0</v>
      </c>
      <c r="ED1057" s="8">
        <f t="shared" si="1950"/>
        <v>0</v>
      </c>
      <c r="EE1057" s="8"/>
    </row>
    <row r="1058" spans="2:135" x14ac:dyDescent="0.3">
      <c r="B1058" s="11">
        <f t="shared" si="1896"/>
        <v>45608</v>
      </c>
      <c r="C1058" s="8">
        <f t="shared" si="1971"/>
        <v>13966</v>
      </c>
      <c r="D1058" s="8">
        <f t="shared" si="1971"/>
        <v>2120139.4799999995</v>
      </c>
      <c r="E1058" s="8">
        <f t="shared" si="1971"/>
        <v>0</v>
      </c>
      <c r="F1058" s="8">
        <f t="shared" si="1971"/>
        <v>9911.4</v>
      </c>
      <c r="G1058" s="8">
        <f t="shared" si="1971"/>
        <v>19150.82</v>
      </c>
      <c r="H1058" s="8">
        <f t="shared" si="1971"/>
        <v>112</v>
      </c>
      <c r="I1058" s="8"/>
      <c r="K1058" s="11">
        <f t="shared" si="1898"/>
        <v>45608</v>
      </c>
      <c r="L1058" s="8">
        <f t="shared" si="1972"/>
        <v>12149</v>
      </c>
      <c r="M1058" s="8">
        <f t="shared" si="1972"/>
        <v>1720489.5400000007</v>
      </c>
      <c r="N1058" s="8">
        <f t="shared" si="1972"/>
        <v>7338.0100000000048</v>
      </c>
      <c r="O1058" s="8">
        <f t="shared" si="1972"/>
        <v>0</v>
      </c>
      <c r="P1058" s="8">
        <f t="shared" si="1972"/>
        <v>8723.1899999999969</v>
      </c>
      <c r="Q1058" s="8">
        <f t="shared" si="1972"/>
        <v>13</v>
      </c>
      <c r="R1058" s="8"/>
      <c r="T1058" s="11">
        <f t="shared" si="1900"/>
        <v>45608</v>
      </c>
      <c r="U1058" s="8">
        <f t="shared" si="1973"/>
        <v>8016</v>
      </c>
      <c r="V1058" s="8">
        <f t="shared" si="1973"/>
        <v>827169.28000000003</v>
      </c>
      <c r="W1058" s="8">
        <f t="shared" si="1973"/>
        <v>0</v>
      </c>
      <c r="X1058" s="8">
        <f t="shared" si="1973"/>
        <v>0</v>
      </c>
      <c r="Y1058" s="8">
        <f t="shared" si="1973"/>
        <v>14391.820000000002</v>
      </c>
      <c r="Z1058" s="8">
        <f t="shared" si="1973"/>
        <v>0</v>
      </c>
      <c r="AA1058" s="8"/>
      <c r="AC1058" s="11">
        <f t="shared" si="1902"/>
        <v>45608</v>
      </c>
      <c r="AD1058" s="8">
        <f t="shared" si="1903"/>
        <v>17070</v>
      </c>
      <c r="AE1058" s="8">
        <f t="shared" si="1904"/>
        <v>2198043.39</v>
      </c>
      <c r="AF1058" s="8">
        <f t="shared" si="1905"/>
        <v>16234.880000000006</v>
      </c>
      <c r="AG1058" s="8">
        <f t="shared" si="1906"/>
        <v>0</v>
      </c>
      <c r="AH1058" s="8">
        <f t="shared" si="1907"/>
        <v>16232.370000000021</v>
      </c>
      <c r="AI1058" s="8">
        <f t="shared" si="1908"/>
        <v>165</v>
      </c>
      <c r="AJ1058" s="8"/>
      <c r="AL1058" s="11">
        <f t="shared" si="1909"/>
        <v>45608</v>
      </c>
      <c r="AM1058" s="8">
        <f t="shared" si="1910"/>
        <v>13954</v>
      </c>
      <c r="AN1058" s="8">
        <f t="shared" si="1911"/>
        <v>1855661.2899999996</v>
      </c>
      <c r="AO1058" s="8">
        <f t="shared" si="1912"/>
        <v>5375.4599999999982</v>
      </c>
      <c r="AP1058" s="8">
        <f t="shared" si="1913"/>
        <v>0</v>
      </c>
      <c r="AQ1058" s="8">
        <f t="shared" si="1914"/>
        <v>18323.220000000005</v>
      </c>
      <c r="AR1058" s="8">
        <f t="shared" si="1915"/>
        <v>22</v>
      </c>
      <c r="AS1058" s="8"/>
      <c r="AU1058" s="11">
        <f t="shared" si="1916"/>
        <v>45608</v>
      </c>
      <c r="AV1058" s="8">
        <f t="shared" si="1974"/>
        <v>13416</v>
      </c>
      <c r="AW1058" s="8">
        <f t="shared" si="1974"/>
        <v>1158870.3899999997</v>
      </c>
      <c r="AX1058" s="8">
        <f t="shared" si="1974"/>
        <v>0</v>
      </c>
      <c r="AY1058" s="8">
        <f t="shared" si="1974"/>
        <v>9416.9699999999939</v>
      </c>
      <c r="AZ1058" s="8">
        <f t="shared" si="1974"/>
        <v>-3952.9900000000002</v>
      </c>
      <c r="BA1058" s="8">
        <f t="shared" si="1974"/>
        <v>41</v>
      </c>
      <c r="BB1058" s="8"/>
      <c r="BD1058" s="11">
        <f t="shared" si="1918"/>
        <v>45608</v>
      </c>
      <c r="BE1058" s="8">
        <f t="shared" si="1975"/>
        <v>15155</v>
      </c>
      <c r="BF1058" s="8">
        <f t="shared" si="1975"/>
        <v>2040783.1699999995</v>
      </c>
      <c r="BG1058" s="8">
        <f t="shared" si="1975"/>
        <v>8513.7600000000039</v>
      </c>
      <c r="BH1058" s="8">
        <f t="shared" si="1975"/>
        <v>0</v>
      </c>
      <c r="BI1058" s="8">
        <f t="shared" si="1975"/>
        <v>6981.5499999999893</v>
      </c>
      <c r="BJ1058" s="8">
        <f t="shared" si="1975"/>
        <v>2886</v>
      </c>
      <c r="BK1058" s="8"/>
      <c r="BM1058" s="11">
        <f t="shared" si="1920"/>
        <v>45608</v>
      </c>
      <c r="BN1058" s="8">
        <f t="shared" si="1976"/>
        <v>15955</v>
      </c>
      <c r="BO1058" s="8">
        <f t="shared" si="1976"/>
        <v>2074672.3299999996</v>
      </c>
      <c r="BP1058" s="8">
        <f t="shared" si="1976"/>
        <v>10254.550000000008</v>
      </c>
      <c r="BQ1058" s="8">
        <f t="shared" si="1976"/>
        <v>0</v>
      </c>
      <c r="BR1058" s="8">
        <f t="shared" si="1976"/>
        <v>40138.379999999997</v>
      </c>
      <c r="BS1058" s="8">
        <f t="shared" si="1976"/>
        <v>291</v>
      </c>
      <c r="BT1058" s="8"/>
      <c r="BV1058" s="11">
        <f t="shared" si="1922"/>
        <v>45608</v>
      </c>
      <c r="BW1058" s="8">
        <f t="shared" si="1977"/>
        <v>7462</v>
      </c>
      <c r="BX1058" s="8">
        <f t="shared" si="1977"/>
        <v>591283.17999999993</v>
      </c>
      <c r="BY1058" s="8">
        <f t="shared" si="1977"/>
        <v>8291.2599999999984</v>
      </c>
      <c r="BZ1058" s="8">
        <f t="shared" si="1977"/>
        <v>0</v>
      </c>
      <c r="CA1058" s="8">
        <f t="shared" si="1977"/>
        <v>7489.9400000000005</v>
      </c>
      <c r="CB1058" s="8">
        <f t="shared" si="1977"/>
        <v>34</v>
      </c>
      <c r="CC1058" s="8"/>
      <c r="CE1058" s="11">
        <f t="shared" si="1924"/>
        <v>45608</v>
      </c>
      <c r="CF1058" s="8">
        <f t="shared" si="1978"/>
        <v>11023</v>
      </c>
      <c r="CG1058" s="8">
        <f t="shared" si="1978"/>
        <v>1374957.8700000006</v>
      </c>
      <c r="CH1058" s="8">
        <f t="shared" si="1978"/>
        <v>5624.85</v>
      </c>
      <c r="CI1058" s="8">
        <f t="shared" si="1978"/>
        <v>25</v>
      </c>
      <c r="CJ1058" s="8">
        <f t="shared" si="1978"/>
        <v>336.85</v>
      </c>
      <c r="CK1058" s="8">
        <f t="shared" si="1978"/>
        <v>101</v>
      </c>
      <c r="CL1058" s="8"/>
      <c r="CN1058" s="11">
        <f t="shared" si="1926"/>
        <v>45608</v>
      </c>
      <c r="CO1058" s="8">
        <f t="shared" si="1979"/>
        <v>21162</v>
      </c>
      <c r="CP1058" s="8">
        <f t="shared" si="1979"/>
        <v>2443592.2399999993</v>
      </c>
      <c r="CQ1058" s="8">
        <f t="shared" si="1979"/>
        <v>22062.3</v>
      </c>
      <c r="CR1058" s="8">
        <f t="shared" si="1979"/>
        <v>129819.25000000012</v>
      </c>
      <c r="CS1058" s="8">
        <f t="shared" si="1979"/>
        <v>16667.579999999998</v>
      </c>
      <c r="CT1058" s="8">
        <f t="shared" si="1979"/>
        <v>792</v>
      </c>
      <c r="CU1058" s="8"/>
      <c r="CW1058" s="11">
        <f t="shared" si="1928"/>
        <v>45608</v>
      </c>
      <c r="CX1058" s="8">
        <f t="shared" si="1980"/>
        <v>2942</v>
      </c>
      <c r="CY1058" s="8">
        <f t="shared" si="1980"/>
        <v>188834.02000000011</v>
      </c>
      <c r="CZ1058" s="8">
        <f t="shared" si="1980"/>
        <v>-4.5</v>
      </c>
      <c r="DA1058" s="8">
        <f t="shared" si="1980"/>
        <v>1142</v>
      </c>
      <c r="DB1058" s="8">
        <f t="shared" si="1980"/>
        <v>6971.76</v>
      </c>
      <c r="DC1058" s="8">
        <f t="shared" si="1980"/>
        <v>36</v>
      </c>
      <c r="DD1058" s="8"/>
      <c r="DF1058" s="11">
        <f t="shared" si="1930"/>
        <v>45608</v>
      </c>
      <c r="DG1058" s="8">
        <f t="shared" si="1931"/>
        <v>0</v>
      </c>
      <c r="DH1058" s="8">
        <f t="shared" si="1932"/>
        <v>0</v>
      </c>
      <c r="DI1058" s="8">
        <f t="shared" si="1933"/>
        <v>0</v>
      </c>
      <c r="DJ1058" s="8">
        <f t="shared" si="1934"/>
        <v>0</v>
      </c>
      <c r="DK1058" s="8">
        <f t="shared" si="1935"/>
        <v>0</v>
      </c>
      <c r="DL1058" s="8">
        <f t="shared" si="1936"/>
        <v>0</v>
      </c>
      <c r="DM1058" s="8"/>
      <c r="DO1058" s="11">
        <f t="shared" si="1937"/>
        <v>45608</v>
      </c>
      <c r="DP1058" s="8">
        <f t="shared" si="1938"/>
        <v>0</v>
      </c>
      <c r="DQ1058" s="8">
        <f t="shared" si="1939"/>
        <v>0</v>
      </c>
      <c r="DR1058" s="8">
        <f t="shared" si="1940"/>
        <v>0</v>
      </c>
      <c r="DS1058" s="8">
        <f t="shared" si="1941"/>
        <v>0</v>
      </c>
      <c r="DT1058" s="8">
        <f t="shared" si="1942"/>
        <v>0</v>
      </c>
      <c r="DU1058" s="8">
        <f t="shared" si="1943"/>
        <v>0</v>
      </c>
      <c r="DV1058" s="8"/>
      <c r="DX1058" s="11">
        <f t="shared" si="1944"/>
        <v>45608</v>
      </c>
      <c r="DY1058" s="8">
        <f t="shared" si="1945"/>
        <v>0</v>
      </c>
      <c r="DZ1058" s="8">
        <f t="shared" si="1946"/>
        <v>0</v>
      </c>
      <c r="EA1058" s="8">
        <f t="shared" si="1947"/>
        <v>0</v>
      </c>
      <c r="EB1058" s="8">
        <f t="shared" si="1948"/>
        <v>0</v>
      </c>
      <c r="EC1058" s="8">
        <f t="shared" si="1949"/>
        <v>0</v>
      </c>
      <c r="ED1058" s="8">
        <f t="shared" si="1950"/>
        <v>0</v>
      </c>
      <c r="EE1058" s="8"/>
    </row>
    <row r="1059" spans="2:135" x14ac:dyDescent="0.3">
      <c r="B1059" s="11">
        <f t="shared" si="1896"/>
        <v>45609</v>
      </c>
      <c r="C1059" s="8">
        <f t="shared" si="1971"/>
        <v>14023</v>
      </c>
      <c r="D1059" s="8">
        <f t="shared" si="1971"/>
        <v>2128476.2699999996</v>
      </c>
      <c r="E1059" s="8">
        <f t="shared" si="1971"/>
        <v>0</v>
      </c>
      <c r="F1059" s="8">
        <f t="shared" si="1971"/>
        <v>9982.9</v>
      </c>
      <c r="G1059" s="8">
        <f t="shared" si="1971"/>
        <v>19131.82</v>
      </c>
      <c r="H1059" s="8">
        <f t="shared" si="1971"/>
        <v>112</v>
      </c>
      <c r="I1059" s="8"/>
      <c r="K1059" s="11">
        <f t="shared" si="1898"/>
        <v>45609</v>
      </c>
      <c r="L1059" s="8">
        <f t="shared" si="1972"/>
        <v>12192</v>
      </c>
      <c r="M1059" s="8">
        <f t="shared" si="1972"/>
        <v>1726665.0200000007</v>
      </c>
      <c r="N1059" s="8">
        <f t="shared" si="1972"/>
        <v>7366.3100000000049</v>
      </c>
      <c r="O1059" s="8">
        <f t="shared" si="1972"/>
        <v>0</v>
      </c>
      <c r="P1059" s="8">
        <f t="shared" si="1972"/>
        <v>8723.1899999999969</v>
      </c>
      <c r="Q1059" s="8">
        <f t="shared" si="1972"/>
        <v>13</v>
      </c>
      <c r="R1059" s="8"/>
      <c r="T1059" s="11">
        <f t="shared" si="1900"/>
        <v>45609</v>
      </c>
      <c r="U1059" s="8">
        <f t="shared" si="1973"/>
        <v>8040</v>
      </c>
      <c r="V1059" s="8">
        <f t="shared" si="1973"/>
        <v>829802.20000000007</v>
      </c>
      <c r="W1059" s="8">
        <f t="shared" si="1973"/>
        <v>0</v>
      </c>
      <c r="X1059" s="8">
        <f t="shared" si="1973"/>
        <v>0</v>
      </c>
      <c r="Y1059" s="8">
        <f t="shared" si="1973"/>
        <v>14431.820000000002</v>
      </c>
      <c r="Z1059" s="8">
        <f t="shared" si="1973"/>
        <v>0</v>
      </c>
      <c r="AA1059" s="8"/>
      <c r="AC1059" s="11">
        <f t="shared" si="1902"/>
        <v>45609</v>
      </c>
      <c r="AD1059" s="8">
        <f t="shared" si="1903"/>
        <v>17148</v>
      </c>
      <c r="AE1059" s="8">
        <f t="shared" si="1904"/>
        <v>2207637.29</v>
      </c>
      <c r="AF1059" s="8">
        <f t="shared" si="1905"/>
        <v>16281.150000000007</v>
      </c>
      <c r="AG1059" s="8">
        <f t="shared" si="1906"/>
        <v>0</v>
      </c>
      <c r="AH1059" s="8">
        <f t="shared" si="1907"/>
        <v>16397.570000000022</v>
      </c>
      <c r="AI1059" s="8">
        <f t="shared" si="1908"/>
        <v>165</v>
      </c>
      <c r="AJ1059" s="8"/>
      <c r="AL1059" s="11">
        <f t="shared" si="1909"/>
        <v>45609</v>
      </c>
      <c r="AM1059" s="8">
        <f t="shared" si="1910"/>
        <v>14016</v>
      </c>
      <c r="AN1059" s="8">
        <f t="shared" si="1911"/>
        <v>1864506.9499999995</v>
      </c>
      <c r="AO1059" s="8">
        <f t="shared" si="1912"/>
        <v>5405.0799999999981</v>
      </c>
      <c r="AP1059" s="8">
        <f t="shared" si="1913"/>
        <v>0</v>
      </c>
      <c r="AQ1059" s="8">
        <f t="shared" si="1914"/>
        <v>18479.570000000003</v>
      </c>
      <c r="AR1059" s="8">
        <f t="shared" si="1915"/>
        <v>22</v>
      </c>
      <c r="AS1059" s="8"/>
      <c r="AU1059" s="11">
        <f t="shared" si="1916"/>
        <v>45609</v>
      </c>
      <c r="AV1059" s="8">
        <f t="shared" si="1974"/>
        <v>13484</v>
      </c>
      <c r="AW1059" s="8">
        <f t="shared" si="1974"/>
        <v>1164892.6999999997</v>
      </c>
      <c r="AX1059" s="8">
        <f t="shared" si="1974"/>
        <v>0</v>
      </c>
      <c r="AY1059" s="8">
        <f t="shared" si="1974"/>
        <v>9459.9699999999939</v>
      </c>
      <c r="AZ1059" s="8">
        <f t="shared" si="1974"/>
        <v>-3952.9900000000002</v>
      </c>
      <c r="BA1059" s="8">
        <f t="shared" si="1974"/>
        <v>41</v>
      </c>
      <c r="BB1059" s="8"/>
      <c r="BD1059" s="11">
        <f t="shared" si="1918"/>
        <v>45609</v>
      </c>
      <c r="BE1059" s="8">
        <f t="shared" si="1975"/>
        <v>15227</v>
      </c>
      <c r="BF1059" s="8">
        <f t="shared" si="1975"/>
        <v>2053227.0999999994</v>
      </c>
      <c r="BG1059" s="8">
        <f t="shared" si="1975"/>
        <v>8541.470000000003</v>
      </c>
      <c r="BH1059" s="8">
        <f t="shared" si="1975"/>
        <v>0</v>
      </c>
      <c r="BI1059" s="8">
        <f t="shared" si="1975"/>
        <v>6981.5499999999893</v>
      </c>
      <c r="BJ1059" s="8">
        <f t="shared" si="1975"/>
        <v>2888</v>
      </c>
      <c r="BK1059" s="8"/>
      <c r="BM1059" s="11">
        <f t="shared" si="1920"/>
        <v>45609</v>
      </c>
      <c r="BN1059" s="8">
        <f t="shared" si="1976"/>
        <v>16007</v>
      </c>
      <c r="BO1059" s="8">
        <f t="shared" si="1976"/>
        <v>2081050.3199999996</v>
      </c>
      <c r="BP1059" s="8">
        <f t="shared" si="1976"/>
        <v>10254.550000000008</v>
      </c>
      <c r="BQ1059" s="8">
        <f t="shared" si="1976"/>
        <v>0</v>
      </c>
      <c r="BR1059" s="8">
        <f t="shared" si="1976"/>
        <v>40338.379999999997</v>
      </c>
      <c r="BS1059" s="8">
        <f t="shared" si="1976"/>
        <v>300</v>
      </c>
      <c r="BT1059" s="8"/>
      <c r="BV1059" s="11">
        <f t="shared" si="1922"/>
        <v>45609</v>
      </c>
      <c r="BW1059" s="8">
        <f t="shared" si="1977"/>
        <v>7462</v>
      </c>
      <c r="BX1059" s="8">
        <f t="shared" si="1977"/>
        <v>591283.17999999993</v>
      </c>
      <c r="BY1059" s="8">
        <f t="shared" si="1977"/>
        <v>8291.2599999999984</v>
      </c>
      <c r="BZ1059" s="8">
        <f t="shared" si="1977"/>
        <v>0</v>
      </c>
      <c r="CA1059" s="8">
        <f t="shared" si="1977"/>
        <v>7489.9400000000005</v>
      </c>
      <c r="CB1059" s="8">
        <f t="shared" si="1977"/>
        <v>34</v>
      </c>
      <c r="CC1059" s="8"/>
      <c r="CE1059" s="11">
        <f t="shared" si="1924"/>
        <v>45609</v>
      </c>
      <c r="CF1059" s="8">
        <f t="shared" si="1978"/>
        <v>11060</v>
      </c>
      <c r="CG1059" s="8">
        <f t="shared" si="1978"/>
        <v>1379044.8600000006</v>
      </c>
      <c r="CH1059" s="8">
        <f t="shared" si="1978"/>
        <v>5729.85</v>
      </c>
      <c r="CI1059" s="8">
        <f t="shared" si="1978"/>
        <v>25</v>
      </c>
      <c r="CJ1059" s="8">
        <f t="shared" si="1978"/>
        <v>336.85</v>
      </c>
      <c r="CK1059" s="8">
        <f t="shared" si="1978"/>
        <v>101</v>
      </c>
      <c r="CL1059" s="8"/>
      <c r="CN1059" s="11">
        <f t="shared" si="1926"/>
        <v>45609</v>
      </c>
      <c r="CO1059" s="8">
        <f t="shared" si="1979"/>
        <v>21251</v>
      </c>
      <c r="CP1059" s="8">
        <f t="shared" si="1979"/>
        <v>2454701.9799999995</v>
      </c>
      <c r="CQ1059" s="8">
        <f t="shared" si="1979"/>
        <v>22170.3</v>
      </c>
      <c r="CR1059" s="8">
        <f t="shared" si="1979"/>
        <v>130461.60000000012</v>
      </c>
      <c r="CS1059" s="8">
        <f t="shared" si="1979"/>
        <v>16667.579999999998</v>
      </c>
      <c r="CT1059" s="8">
        <f t="shared" si="1979"/>
        <v>792</v>
      </c>
      <c r="CU1059" s="8"/>
      <c r="CW1059" s="11">
        <f t="shared" si="1928"/>
        <v>45609</v>
      </c>
      <c r="CX1059" s="8">
        <f t="shared" si="1980"/>
        <v>2942</v>
      </c>
      <c r="CY1059" s="8">
        <f t="shared" si="1980"/>
        <v>188834.02000000011</v>
      </c>
      <c r="CZ1059" s="8">
        <f t="shared" si="1980"/>
        <v>-4.5</v>
      </c>
      <c r="DA1059" s="8">
        <f t="shared" si="1980"/>
        <v>1142</v>
      </c>
      <c r="DB1059" s="8">
        <f t="shared" si="1980"/>
        <v>6971.76</v>
      </c>
      <c r="DC1059" s="8">
        <f t="shared" si="1980"/>
        <v>36</v>
      </c>
      <c r="DD1059" s="8"/>
      <c r="DF1059" s="11">
        <f t="shared" si="1930"/>
        <v>45609</v>
      </c>
      <c r="DG1059" s="8">
        <f t="shared" si="1931"/>
        <v>0</v>
      </c>
      <c r="DH1059" s="8">
        <f t="shared" si="1932"/>
        <v>0</v>
      </c>
      <c r="DI1059" s="8">
        <f t="shared" si="1933"/>
        <v>0</v>
      </c>
      <c r="DJ1059" s="8">
        <f t="shared" si="1934"/>
        <v>0</v>
      </c>
      <c r="DK1059" s="8">
        <f t="shared" si="1935"/>
        <v>0</v>
      </c>
      <c r="DL1059" s="8">
        <f t="shared" si="1936"/>
        <v>0</v>
      </c>
      <c r="DM1059" s="8"/>
      <c r="DO1059" s="11">
        <f t="shared" si="1937"/>
        <v>45609</v>
      </c>
      <c r="DP1059" s="8">
        <f t="shared" si="1938"/>
        <v>0</v>
      </c>
      <c r="DQ1059" s="8">
        <f t="shared" si="1939"/>
        <v>0</v>
      </c>
      <c r="DR1059" s="8">
        <f t="shared" si="1940"/>
        <v>0</v>
      </c>
      <c r="DS1059" s="8">
        <f t="shared" si="1941"/>
        <v>0</v>
      </c>
      <c r="DT1059" s="8">
        <f t="shared" si="1942"/>
        <v>0</v>
      </c>
      <c r="DU1059" s="8">
        <f t="shared" si="1943"/>
        <v>0</v>
      </c>
      <c r="DV1059" s="8"/>
      <c r="DX1059" s="11">
        <f t="shared" si="1944"/>
        <v>45609</v>
      </c>
      <c r="DY1059" s="8">
        <f t="shared" si="1945"/>
        <v>0</v>
      </c>
      <c r="DZ1059" s="8">
        <f t="shared" si="1946"/>
        <v>0</v>
      </c>
      <c r="EA1059" s="8">
        <f t="shared" si="1947"/>
        <v>0</v>
      </c>
      <c r="EB1059" s="8">
        <f t="shared" si="1948"/>
        <v>0</v>
      </c>
      <c r="EC1059" s="8">
        <f t="shared" si="1949"/>
        <v>0</v>
      </c>
      <c r="ED1059" s="8">
        <f t="shared" si="1950"/>
        <v>0</v>
      </c>
      <c r="EE1059" s="8"/>
    </row>
    <row r="1060" spans="2:135" x14ac:dyDescent="0.3">
      <c r="B1060" s="11">
        <f t="shared" si="1896"/>
        <v>45610</v>
      </c>
      <c r="C1060" s="8">
        <f t="shared" si="1971"/>
        <v>14081</v>
      </c>
      <c r="D1060" s="8">
        <f t="shared" si="1971"/>
        <v>2136391.1799999997</v>
      </c>
      <c r="E1060" s="8">
        <f t="shared" si="1971"/>
        <v>0</v>
      </c>
      <c r="F1060" s="8">
        <f t="shared" si="1971"/>
        <v>10066.4</v>
      </c>
      <c r="G1060" s="8">
        <f t="shared" si="1971"/>
        <v>19131.82</v>
      </c>
      <c r="H1060" s="8">
        <f t="shared" si="1971"/>
        <v>112</v>
      </c>
      <c r="I1060" s="8"/>
      <c r="K1060" s="11">
        <f t="shared" si="1898"/>
        <v>45610</v>
      </c>
      <c r="L1060" s="8">
        <f t="shared" si="1972"/>
        <v>12230</v>
      </c>
      <c r="M1060" s="8">
        <f t="shared" si="1972"/>
        <v>1732178.6000000008</v>
      </c>
      <c r="N1060" s="8">
        <f t="shared" si="1972"/>
        <v>7378.5700000000052</v>
      </c>
      <c r="O1060" s="8">
        <f t="shared" si="1972"/>
        <v>0</v>
      </c>
      <c r="P1060" s="8">
        <f t="shared" si="1972"/>
        <v>8728.1399999999976</v>
      </c>
      <c r="Q1060" s="8">
        <f t="shared" si="1972"/>
        <v>13</v>
      </c>
      <c r="R1060" s="8"/>
      <c r="T1060" s="11">
        <f t="shared" si="1900"/>
        <v>45610</v>
      </c>
      <c r="U1060" s="8">
        <f t="shared" si="1973"/>
        <v>8077</v>
      </c>
      <c r="V1060" s="8">
        <f t="shared" si="1973"/>
        <v>833969.68</v>
      </c>
      <c r="W1060" s="8">
        <f t="shared" si="1973"/>
        <v>0</v>
      </c>
      <c r="X1060" s="8">
        <f t="shared" si="1973"/>
        <v>0</v>
      </c>
      <c r="Y1060" s="8">
        <f t="shared" si="1973"/>
        <v>14469.320000000002</v>
      </c>
      <c r="Z1060" s="8">
        <f t="shared" si="1973"/>
        <v>0</v>
      </c>
      <c r="AA1060" s="8"/>
      <c r="AC1060" s="11">
        <f t="shared" si="1902"/>
        <v>45610</v>
      </c>
      <c r="AD1060" s="8">
        <f t="shared" si="1903"/>
        <v>17202</v>
      </c>
      <c r="AE1060" s="8">
        <f t="shared" si="1904"/>
        <v>2213741.7200000002</v>
      </c>
      <c r="AF1060" s="8">
        <f t="shared" si="1905"/>
        <v>16322.800000000007</v>
      </c>
      <c r="AG1060" s="8">
        <f t="shared" si="1906"/>
        <v>0</v>
      </c>
      <c r="AH1060" s="8">
        <f t="shared" si="1907"/>
        <v>16346.250000000022</v>
      </c>
      <c r="AI1060" s="8">
        <f t="shared" si="1908"/>
        <v>165</v>
      </c>
      <c r="AJ1060" s="8"/>
      <c r="AL1060" s="11">
        <f t="shared" si="1909"/>
        <v>45610</v>
      </c>
      <c r="AM1060" s="8">
        <f t="shared" si="1910"/>
        <v>14070</v>
      </c>
      <c r="AN1060" s="8">
        <f t="shared" si="1911"/>
        <v>1871809.4299999995</v>
      </c>
      <c r="AO1060" s="8">
        <f t="shared" si="1912"/>
        <v>5417.1099999999979</v>
      </c>
      <c r="AP1060" s="8">
        <f t="shared" si="1913"/>
        <v>0</v>
      </c>
      <c r="AQ1060" s="8">
        <f t="shared" si="1914"/>
        <v>18479.570000000003</v>
      </c>
      <c r="AR1060" s="8">
        <f t="shared" si="1915"/>
        <v>22</v>
      </c>
      <c r="AS1060" s="8"/>
      <c r="AU1060" s="11">
        <f t="shared" si="1916"/>
        <v>45610</v>
      </c>
      <c r="AV1060" s="8">
        <f t="shared" si="1974"/>
        <v>13539</v>
      </c>
      <c r="AW1060" s="8">
        <f t="shared" si="1974"/>
        <v>1169179.0199999998</v>
      </c>
      <c r="AX1060" s="8">
        <f t="shared" si="1974"/>
        <v>0</v>
      </c>
      <c r="AY1060" s="8">
        <f t="shared" si="1974"/>
        <v>9513.429999999993</v>
      </c>
      <c r="AZ1060" s="8">
        <f t="shared" si="1974"/>
        <v>-3952.9900000000002</v>
      </c>
      <c r="BA1060" s="8">
        <f t="shared" si="1974"/>
        <v>41</v>
      </c>
      <c r="BB1060" s="8"/>
      <c r="BD1060" s="11">
        <f t="shared" si="1918"/>
        <v>45610</v>
      </c>
      <c r="BE1060" s="8">
        <f t="shared" si="1975"/>
        <v>15296</v>
      </c>
      <c r="BF1060" s="8">
        <f t="shared" si="1975"/>
        <v>2064934.8999999994</v>
      </c>
      <c r="BG1060" s="8">
        <f t="shared" si="1975"/>
        <v>8607.0700000000033</v>
      </c>
      <c r="BH1060" s="8">
        <f t="shared" si="1975"/>
        <v>0</v>
      </c>
      <c r="BI1060" s="8">
        <f t="shared" si="1975"/>
        <v>6981.5499999999893</v>
      </c>
      <c r="BJ1060" s="8">
        <f t="shared" si="1975"/>
        <v>2890</v>
      </c>
      <c r="BK1060" s="8"/>
      <c r="BM1060" s="11">
        <f t="shared" si="1920"/>
        <v>45610</v>
      </c>
      <c r="BN1060" s="8">
        <f t="shared" si="1976"/>
        <v>16062</v>
      </c>
      <c r="BO1060" s="8">
        <f t="shared" si="1976"/>
        <v>2087643.2299999995</v>
      </c>
      <c r="BP1060" s="8">
        <f t="shared" si="1976"/>
        <v>10299.660000000009</v>
      </c>
      <c r="BQ1060" s="8">
        <f t="shared" si="1976"/>
        <v>0</v>
      </c>
      <c r="BR1060" s="8">
        <f t="shared" si="1976"/>
        <v>40774.379999999997</v>
      </c>
      <c r="BS1060" s="8">
        <f t="shared" si="1976"/>
        <v>309</v>
      </c>
      <c r="BT1060" s="8"/>
      <c r="BV1060" s="11">
        <f t="shared" si="1922"/>
        <v>45610</v>
      </c>
      <c r="BW1060" s="8">
        <f t="shared" si="1977"/>
        <v>7462</v>
      </c>
      <c r="BX1060" s="8">
        <f t="shared" si="1977"/>
        <v>591283.17999999993</v>
      </c>
      <c r="BY1060" s="8">
        <f t="shared" si="1977"/>
        <v>8291.2599999999984</v>
      </c>
      <c r="BZ1060" s="8">
        <f t="shared" si="1977"/>
        <v>0</v>
      </c>
      <c r="CA1060" s="8">
        <f t="shared" si="1977"/>
        <v>7489.9400000000005</v>
      </c>
      <c r="CB1060" s="8">
        <f t="shared" si="1977"/>
        <v>34</v>
      </c>
      <c r="CC1060" s="8"/>
      <c r="CE1060" s="11">
        <f t="shared" si="1924"/>
        <v>45610</v>
      </c>
      <c r="CF1060" s="8">
        <f t="shared" si="1978"/>
        <v>11091</v>
      </c>
      <c r="CG1060" s="8">
        <f t="shared" si="1978"/>
        <v>1382726.2500000005</v>
      </c>
      <c r="CH1060" s="8">
        <f t="shared" si="1978"/>
        <v>5771.85</v>
      </c>
      <c r="CI1060" s="8">
        <f t="shared" si="1978"/>
        <v>25</v>
      </c>
      <c r="CJ1060" s="8">
        <f t="shared" si="1978"/>
        <v>336.85</v>
      </c>
      <c r="CK1060" s="8">
        <f t="shared" si="1978"/>
        <v>101</v>
      </c>
      <c r="CL1060" s="8"/>
      <c r="CN1060" s="11">
        <f t="shared" si="1926"/>
        <v>45610</v>
      </c>
      <c r="CO1060" s="8">
        <f t="shared" si="1979"/>
        <v>21341</v>
      </c>
      <c r="CP1060" s="8">
        <f t="shared" si="1979"/>
        <v>2465589.0999999996</v>
      </c>
      <c r="CQ1060" s="8">
        <f t="shared" si="1979"/>
        <v>22243.8</v>
      </c>
      <c r="CR1060" s="8">
        <f t="shared" si="1979"/>
        <v>131019.57000000012</v>
      </c>
      <c r="CS1060" s="8">
        <f t="shared" si="1979"/>
        <v>16798.019999999997</v>
      </c>
      <c r="CT1060" s="8">
        <f t="shared" si="1979"/>
        <v>792</v>
      </c>
      <c r="CU1060" s="8"/>
      <c r="CW1060" s="11">
        <f t="shared" si="1928"/>
        <v>45610</v>
      </c>
      <c r="CX1060" s="8">
        <f t="shared" si="1980"/>
        <v>2942</v>
      </c>
      <c r="CY1060" s="8">
        <f t="shared" si="1980"/>
        <v>188834.02000000011</v>
      </c>
      <c r="CZ1060" s="8">
        <f t="shared" si="1980"/>
        <v>-4.5</v>
      </c>
      <c r="DA1060" s="8">
        <f t="shared" si="1980"/>
        <v>1142</v>
      </c>
      <c r="DB1060" s="8">
        <f t="shared" si="1980"/>
        <v>6971.76</v>
      </c>
      <c r="DC1060" s="8">
        <f t="shared" si="1980"/>
        <v>36</v>
      </c>
      <c r="DD1060" s="8"/>
      <c r="DF1060" s="11">
        <f t="shared" si="1930"/>
        <v>45610</v>
      </c>
      <c r="DG1060" s="8">
        <f t="shared" si="1931"/>
        <v>0</v>
      </c>
      <c r="DH1060" s="8">
        <f t="shared" si="1932"/>
        <v>0</v>
      </c>
      <c r="DI1060" s="8">
        <f t="shared" si="1933"/>
        <v>0</v>
      </c>
      <c r="DJ1060" s="8">
        <f t="shared" si="1934"/>
        <v>0</v>
      </c>
      <c r="DK1060" s="8">
        <f t="shared" si="1935"/>
        <v>0</v>
      </c>
      <c r="DL1060" s="8">
        <f t="shared" si="1936"/>
        <v>0</v>
      </c>
      <c r="DM1060" s="8"/>
      <c r="DO1060" s="11">
        <f t="shared" si="1937"/>
        <v>45610</v>
      </c>
      <c r="DP1060" s="8">
        <f t="shared" si="1938"/>
        <v>0</v>
      </c>
      <c r="DQ1060" s="8">
        <f t="shared" si="1939"/>
        <v>0</v>
      </c>
      <c r="DR1060" s="8">
        <f t="shared" si="1940"/>
        <v>0</v>
      </c>
      <c r="DS1060" s="8">
        <f t="shared" si="1941"/>
        <v>0</v>
      </c>
      <c r="DT1060" s="8">
        <f t="shared" si="1942"/>
        <v>0</v>
      </c>
      <c r="DU1060" s="8">
        <f t="shared" si="1943"/>
        <v>0</v>
      </c>
      <c r="DV1060" s="8"/>
      <c r="DX1060" s="11">
        <f t="shared" si="1944"/>
        <v>45610</v>
      </c>
      <c r="DY1060" s="8">
        <f t="shared" si="1945"/>
        <v>0</v>
      </c>
      <c r="DZ1060" s="8">
        <f t="shared" si="1946"/>
        <v>0</v>
      </c>
      <c r="EA1060" s="8">
        <f t="shared" si="1947"/>
        <v>0</v>
      </c>
      <c r="EB1060" s="8">
        <f t="shared" si="1948"/>
        <v>0</v>
      </c>
      <c r="EC1060" s="8">
        <f t="shared" si="1949"/>
        <v>0</v>
      </c>
      <c r="ED1060" s="8">
        <f t="shared" si="1950"/>
        <v>0</v>
      </c>
      <c r="EE1060" s="8"/>
    </row>
    <row r="1061" spans="2:135" x14ac:dyDescent="0.3">
      <c r="B1061" s="11">
        <f t="shared" si="1896"/>
        <v>45611</v>
      </c>
      <c r="C1061" s="8">
        <f t="shared" si="1971"/>
        <v>14143</v>
      </c>
      <c r="D1061" s="8">
        <f t="shared" si="1971"/>
        <v>2144632.4399999995</v>
      </c>
      <c r="E1061" s="8">
        <f t="shared" si="1971"/>
        <v>0</v>
      </c>
      <c r="F1061" s="8">
        <f t="shared" si="1971"/>
        <v>10124.9</v>
      </c>
      <c r="G1061" s="8">
        <f t="shared" si="1971"/>
        <v>19131.82</v>
      </c>
      <c r="H1061" s="8">
        <f t="shared" si="1971"/>
        <v>112</v>
      </c>
      <c r="I1061" s="8"/>
      <c r="K1061" s="11">
        <f t="shared" si="1898"/>
        <v>45611</v>
      </c>
      <c r="L1061" s="8">
        <f t="shared" si="1972"/>
        <v>12253</v>
      </c>
      <c r="M1061" s="8">
        <f t="shared" si="1972"/>
        <v>1735450.7100000009</v>
      </c>
      <c r="N1061" s="8">
        <f t="shared" si="1972"/>
        <v>7385.1700000000055</v>
      </c>
      <c r="O1061" s="8">
        <f t="shared" si="1972"/>
        <v>0</v>
      </c>
      <c r="P1061" s="8">
        <f t="shared" si="1972"/>
        <v>8728.1399999999976</v>
      </c>
      <c r="Q1061" s="8">
        <f t="shared" si="1972"/>
        <v>13</v>
      </c>
      <c r="R1061" s="8"/>
      <c r="T1061" s="11">
        <f t="shared" si="1900"/>
        <v>45611</v>
      </c>
      <c r="U1061" s="8">
        <f t="shared" si="1973"/>
        <v>8101</v>
      </c>
      <c r="V1061" s="8">
        <f t="shared" si="1973"/>
        <v>836559.05</v>
      </c>
      <c r="W1061" s="8">
        <f t="shared" si="1973"/>
        <v>0</v>
      </c>
      <c r="X1061" s="8">
        <f t="shared" si="1973"/>
        <v>0</v>
      </c>
      <c r="Y1061" s="8">
        <f t="shared" si="1973"/>
        <v>14520.820000000002</v>
      </c>
      <c r="Z1061" s="8">
        <f t="shared" si="1973"/>
        <v>0</v>
      </c>
      <c r="AA1061" s="8"/>
      <c r="AC1061" s="11">
        <f t="shared" si="1902"/>
        <v>45611</v>
      </c>
      <c r="AD1061" s="8">
        <f t="shared" si="1903"/>
        <v>17244</v>
      </c>
      <c r="AE1061" s="8">
        <f t="shared" si="1904"/>
        <v>2218802.0300000003</v>
      </c>
      <c r="AF1061" s="8">
        <f t="shared" si="1905"/>
        <v>16398.670000000006</v>
      </c>
      <c r="AG1061" s="8">
        <f t="shared" si="1906"/>
        <v>0</v>
      </c>
      <c r="AH1061" s="8">
        <f t="shared" si="1907"/>
        <v>16346.250000000022</v>
      </c>
      <c r="AI1061" s="8">
        <f t="shared" si="1908"/>
        <v>165</v>
      </c>
      <c r="AJ1061" s="8"/>
      <c r="AL1061" s="11">
        <f t="shared" si="1909"/>
        <v>45611</v>
      </c>
      <c r="AM1061" s="8">
        <f t="shared" si="1910"/>
        <v>14113</v>
      </c>
      <c r="AN1061" s="8">
        <f t="shared" si="1911"/>
        <v>1877926.8399999994</v>
      </c>
      <c r="AO1061" s="8">
        <f t="shared" si="1912"/>
        <v>5432.8499999999976</v>
      </c>
      <c r="AP1061" s="8">
        <f t="shared" si="1913"/>
        <v>0</v>
      </c>
      <c r="AQ1061" s="8">
        <f t="shared" si="1914"/>
        <v>18479.570000000003</v>
      </c>
      <c r="AR1061" s="8">
        <f t="shared" si="1915"/>
        <v>22</v>
      </c>
      <c r="AS1061" s="8"/>
      <c r="AU1061" s="11">
        <f t="shared" si="1916"/>
        <v>45611</v>
      </c>
      <c r="AV1061" s="8">
        <f t="shared" si="1974"/>
        <v>13577</v>
      </c>
      <c r="AW1061" s="8">
        <f t="shared" si="1974"/>
        <v>1172027.5999999999</v>
      </c>
      <c r="AX1061" s="8">
        <f t="shared" si="1974"/>
        <v>0</v>
      </c>
      <c r="AY1061" s="8">
        <f t="shared" si="1974"/>
        <v>9566.429999999993</v>
      </c>
      <c r="AZ1061" s="8">
        <f t="shared" si="1974"/>
        <v>-3952.9900000000002</v>
      </c>
      <c r="BA1061" s="8">
        <f t="shared" si="1974"/>
        <v>41</v>
      </c>
      <c r="BB1061" s="8"/>
      <c r="BD1061" s="11">
        <f t="shared" si="1918"/>
        <v>45611</v>
      </c>
      <c r="BE1061" s="8">
        <f t="shared" si="1975"/>
        <v>15350</v>
      </c>
      <c r="BF1061" s="8">
        <f t="shared" si="1975"/>
        <v>2072775.1699999995</v>
      </c>
      <c r="BG1061" s="8">
        <f t="shared" si="1975"/>
        <v>8638.470000000003</v>
      </c>
      <c r="BH1061" s="8">
        <f t="shared" si="1975"/>
        <v>0</v>
      </c>
      <c r="BI1061" s="8">
        <f t="shared" si="1975"/>
        <v>6788.5499999999893</v>
      </c>
      <c r="BJ1061" s="8">
        <f t="shared" si="1975"/>
        <v>2892</v>
      </c>
      <c r="BK1061" s="8"/>
      <c r="BM1061" s="11">
        <f t="shared" si="1920"/>
        <v>45611</v>
      </c>
      <c r="BN1061" s="8">
        <f t="shared" si="1976"/>
        <v>16116</v>
      </c>
      <c r="BO1061" s="8">
        <f t="shared" si="1976"/>
        <v>2094191.3299999996</v>
      </c>
      <c r="BP1061" s="8">
        <f t="shared" si="1976"/>
        <v>10322.910000000009</v>
      </c>
      <c r="BQ1061" s="8">
        <f t="shared" si="1976"/>
        <v>0</v>
      </c>
      <c r="BR1061" s="8">
        <f t="shared" si="1976"/>
        <v>40982.509999999995</v>
      </c>
      <c r="BS1061" s="8">
        <f t="shared" si="1976"/>
        <v>318</v>
      </c>
      <c r="BT1061" s="8"/>
      <c r="BV1061" s="11">
        <f t="shared" si="1922"/>
        <v>45611</v>
      </c>
      <c r="BW1061" s="8">
        <f t="shared" si="1977"/>
        <v>7462</v>
      </c>
      <c r="BX1061" s="8">
        <f t="shared" si="1977"/>
        <v>591283.17999999993</v>
      </c>
      <c r="BY1061" s="8">
        <f t="shared" si="1977"/>
        <v>8291.2599999999984</v>
      </c>
      <c r="BZ1061" s="8">
        <f t="shared" si="1977"/>
        <v>0</v>
      </c>
      <c r="CA1061" s="8">
        <f t="shared" si="1977"/>
        <v>7489.9400000000005</v>
      </c>
      <c r="CB1061" s="8">
        <f t="shared" si="1977"/>
        <v>34</v>
      </c>
      <c r="CC1061" s="8"/>
      <c r="CE1061" s="11">
        <f t="shared" si="1924"/>
        <v>45611</v>
      </c>
      <c r="CF1061" s="8">
        <f t="shared" si="1978"/>
        <v>11127</v>
      </c>
      <c r="CG1061" s="8">
        <f t="shared" si="1978"/>
        <v>1387355.8600000006</v>
      </c>
      <c r="CH1061" s="8">
        <f t="shared" si="1978"/>
        <v>5802.35</v>
      </c>
      <c r="CI1061" s="8">
        <f t="shared" si="1978"/>
        <v>25</v>
      </c>
      <c r="CJ1061" s="8">
        <f t="shared" si="1978"/>
        <v>336.85</v>
      </c>
      <c r="CK1061" s="8">
        <f t="shared" si="1978"/>
        <v>101</v>
      </c>
      <c r="CL1061" s="8"/>
      <c r="CN1061" s="11">
        <f t="shared" si="1926"/>
        <v>45611</v>
      </c>
      <c r="CO1061" s="8">
        <f t="shared" si="1979"/>
        <v>21424</v>
      </c>
      <c r="CP1061" s="8">
        <f t="shared" si="1979"/>
        <v>2475185.4999999995</v>
      </c>
      <c r="CQ1061" s="8">
        <f t="shared" si="1979"/>
        <v>22329.8</v>
      </c>
      <c r="CR1061" s="8">
        <f t="shared" si="1979"/>
        <v>131576.38000000012</v>
      </c>
      <c r="CS1061" s="8">
        <f t="shared" si="1979"/>
        <v>16798.019999999997</v>
      </c>
      <c r="CT1061" s="8">
        <f t="shared" si="1979"/>
        <v>792</v>
      </c>
      <c r="CU1061" s="8"/>
      <c r="CW1061" s="11">
        <f t="shared" si="1928"/>
        <v>45611</v>
      </c>
      <c r="CX1061" s="8">
        <f t="shared" si="1980"/>
        <v>2942</v>
      </c>
      <c r="CY1061" s="8">
        <f t="shared" si="1980"/>
        <v>188834.02000000011</v>
      </c>
      <c r="CZ1061" s="8">
        <f t="shared" si="1980"/>
        <v>-4.5</v>
      </c>
      <c r="DA1061" s="8">
        <f t="shared" si="1980"/>
        <v>1142</v>
      </c>
      <c r="DB1061" s="8">
        <f t="shared" si="1980"/>
        <v>6971.76</v>
      </c>
      <c r="DC1061" s="8">
        <f t="shared" si="1980"/>
        <v>36</v>
      </c>
      <c r="DD1061" s="8"/>
      <c r="DF1061" s="11">
        <f t="shared" si="1930"/>
        <v>45611</v>
      </c>
      <c r="DG1061" s="8">
        <f t="shared" si="1931"/>
        <v>0</v>
      </c>
      <c r="DH1061" s="8">
        <f t="shared" si="1932"/>
        <v>0</v>
      </c>
      <c r="DI1061" s="8">
        <f t="shared" si="1933"/>
        <v>0</v>
      </c>
      <c r="DJ1061" s="8">
        <f t="shared" si="1934"/>
        <v>0</v>
      </c>
      <c r="DK1061" s="8">
        <f t="shared" si="1935"/>
        <v>0</v>
      </c>
      <c r="DL1061" s="8">
        <f t="shared" si="1936"/>
        <v>0</v>
      </c>
      <c r="DM1061" s="8"/>
      <c r="DO1061" s="11">
        <f t="shared" si="1937"/>
        <v>45611</v>
      </c>
      <c r="DP1061" s="8">
        <f t="shared" si="1938"/>
        <v>0</v>
      </c>
      <c r="DQ1061" s="8">
        <f t="shared" si="1939"/>
        <v>0</v>
      </c>
      <c r="DR1061" s="8">
        <f t="shared" si="1940"/>
        <v>0</v>
      </c>
      <c r="DS1061" s="8">
        <f t="shared" si="1941"/>
        <v>0</v>
      </c>
      <c r="DT1061" s="8">
        <f t="shared" si="1942"/>
        <v>0</v>
      </c>
      <c r="DU1061" s="8">
        <f t="shared" si="1943"/>
        <v>0</v>
      </c>
      <c r="DV1061" s="8"/>
      <c r="DX1061" s="11">
        <f t="shared" si="1944"/>
        <v>45611</v>
      </c>
      <c r="DY1061" s="8">
        <f t="shared" si="1945"/>
        <v>0</v>
      </c>
      <c r="DZ1061" s="8">
        <f t="shared" si="1946"/>
        <v>0</v>
      </c>
      <c r="EA1061" s="8">
        <f t="shared" si="1947"/>
        <v>0</v>
      </c>
      <c r="EB1061" s="8">
        <f t="shared" si="1948"/>
        <v>0</v>
      </c>
      <c r="EC1061" s="8">
        <f t="shared" si="1949"/>
        <v>0</v>
      </c>
      <c r="ED1061" s="8">
        <f t="shared" si="1950"/>
        <v>0</v>
      </c>
      <c r="EE1061" s="8"/>
    </row>
    <row r="1062" spans="2:135" x14ac:dyDescent="0.3">
      <c r="B1062" s="11">
        <f t="shared" si="1896"/>
        <v>45612</v>
      </c>
      <c r="C1062" s="8">
        <f t="shared" si="1971"/>
        <v>14168</v>
      </c>
      <c r="D1062" s="8">
        <f t="shared" si="1971"/>
        <v>2147508.6199999996</v>
      </c>
      <c r="E1062" s="8">
        <f t="shared" si="1971"/>
        <v>0</v>
      </c>
      <c r="F1062" s="8">
        <f t="shared" si="1971"/>
        <v>10150.9</v>
      </c>
      <c r="G1062" s="8">
        <f t="shared" si="1971"/>
        <v>19131.82</v>
      </c>
      <c r="H1062" s="8">
        <f t="shared" si="1971"/>
        <v>112</v>
      </c>
      <c r="I1062" s="8"/>
      <c r="K1062" s="11">
        <f t="shared" si="1898"/>
        <v>45612</v>
      </c>
      <c r="L1062" s="8">
        <f t="shared" si="1972"/>
        <v>12277</v>
      </c>
      <c r="M1062" s="8">
        <f t="shared" si="1972"/>
        <v>1739070.5200000009</v>
      </c>
      <c r="N1062" s="8">
        <f t="shared" si="1972"/>
        <v>7408.5200000000059</v>
      </c>
      <c r="O1062" s="8">
        <f t="shared" si="1972"/>
        <v>0</v>
      </c>
      <c r="P1062" s="8">
        <f t="shared" si="1972"/>
        <v>8728.1399999999976</v>
      </c>
      <c r="Q1062" s="8">
        <f t="shared" si="1972"/>
        <v>13</v>
      </c>
      <c r="R1062" s="8"/>
      <c r="T1062" s="11">
        <f t="shared" si="1900"/>
        <v>45612</v>
      </c>
      <c r="U1062" s="8">
        <f t="shared" si="1973"/>
        <v>8130</v>
      </c>
      <c r="V1062" s="8">
        <f t="shared" si="1973"/>
        <v>839880.49</v>
      </c>
      <c r="W1062" s="8">
        <f t="shared" si="1973"/>
        <v>0</v>
      </c>
      <c r="X1062" s="8">
        <f t="shared" si="1973"/>
        <v>0</v>
      </c>
      <c r="Y1062" s="8">
        <f t="shared" si="1973"/>
        <v>14548.820000000002</v>
      </c>
      <c r="Z1062" s="8">
        <f t="shared" si="1973"/>
        <v>0</v>
      </c>
      <c r="AA1062" s="8"/>
      <c r="AC1062" s="11">
        <f t="shared" si="1902"/>
        <v>45612</v>
      </c>
      <c r="AD1062" s="8">
        <f t="shared" si="1903"/>
        <v>17274</v>
      </c>
      <c r="AE1062" s="8">
        <f t="shared" si="1904"/>
        <v>2222422.6700000004</v>
      </c>
      <c r="AF1062" s="8">
        <f t="shared" si="1905"/>
        <v>16490.290000000005</v>
      </c>
      <c r="AG1062" s="8">
        <f t="shared" si="1906"/>
        <v>0</v>
      </c>
      <c r="AH1062" s="8">
        <f t="shared" si="1907"/>
        <v>16421.250000000022</v>
      </c>
      <c r="AI1062" s="8">
        <f t="shared" si="1908"/>
        <v>165</v>
      </c>
      <c r="AJ1062" s="8"/>
      <c r="AL1062" s="11">
        <f t="shared" si="1909"/>
        <v>45612</v>
      </c>
      <c r="AM1062" s="8">
        <f t="shared" si="1910"/>
        <v>14153</v>
      </c>
      <c r="AN1062" s="8">
        <f t="shared" si="1911"/>
        <v>1883255.2399999993</v>
      </c>
      <c r="AO1062" s="8">
        <f t="shared" si="1912"/>
        <v>5446.7299999999977</v>
      </c>
      <c r="AP1062" s="8">
        <f t="shared" si="1913"/>
        <v>0</v>
      </c>
      <c r="AQ1062" s="8">
        <f t="shared" si="1914"/>
        <v>18160.020000000004</v>
      </c>
      <c r="AR1062" s="8">
        <f t="shared" si="1915"/>
        <v>22</v>
      </c>
      <c r="AS1062" s="8"/>
      <c r="AU1062" s="11">
        <f t="shared" si="1916"/>
        <v>45612</v>
      </c>
      <c r="AV1062" s="8">
        <f t="shared" si="1974"/>
        <v>13604</v>
      </c>
      <c r="AW1062" s="8">
        <f t="shared" si="1974"/>
        <v>1174244.1199999999</v>
      </c>
      <c r="AX1062" s="8">
        <f t="shared" si="1974"/>
        <v>0</v>
      </c>
      <c r="AY1062" s="8">
        <f t="shared" si="1974"/>
        <v>9597.929999999993</v>
      </c>
      <c r="AZ1062" s="8">
        <f t="shared" si="1974"/>
        <v>-3952.9900000000002</v>
      </c>
      <c r="BA1062" s="8">
        <f t="shared" si="1974"/>
        <v>42</v>
      </c>
      <c r="BB1062" s="8"/>
      <c r="BD1062" s="11">
        <f t="shared" si="1918"/>
        <v>45612</v>
      </c>
      <c r="BE1062" s="8">
        <f t="shared" si="1975"/>
        <v>15400</v>
      </c>
      <c r="BF1062" s="8">
        <f t="shared" si="1975"/>
        <v>2080432.1199999994</v>
      </c>
      <c r="BG1062" s="8">
        <f t="shared" si="1975"/>
        <v>8645.8600000000024</v>
      </c>
      <c r="BH1062" s="8">
        <f t="shared" si="1975"/>
        <v>0</v>
      </c>
      <c r="BI1062" s="8">
        <f t="shared" si="1975"/>
        <v>6788.5499999999893</v>
      </c>
      <c r="BJ1062" s="8">
        <f t="shared" si="1975"/>
        <v>2894</v>
      </c>
      <c r="BK1062" s="8"/>
      <c r="BM1062" s="11">
        <f t="shared" si="1920"/>
        <v>45612</v>
      </c>
      <c r="BN1062" s="8">
        <f t="shared" si="1976"/>
        <v>16167</v>
      </c>
      <c r="BO1062" s="8">
        <f t="shared" si="1976"/>
        <v>2100650.5899999994</v>
      </c>
      <c r="BP1062" s="8">
        <f t="shared" si="1976"/>
        <v>10409.890000000009</v>
      </c>
      <c r="BQ1062" s="8">
        <f t="shared" si="1976"/>
        <v>0</v>
      </c>
      <c r="BR1062" s="8">
        <f t="shared" si="1976"/>
        <v>41130.509999999995</v>
      </c>
      <c r="BS1062" s="8">
        <f t="shared" si="1976"/>
        <v>327</v>
      </c>
      <c r="BT1062" s="8"/>
      <c r="BV1062" s="11">
        <f t="shared" si="1922"/>
        <v>45612</v>
      </c>
      <c r="BW1062" s="8">
        <f t="shared" si="1977"/>
        <v>7462</v>
      </c>
      <c r="BX1062" s="8">
        <f t="shared" si="1977"/>
        <v>591283.17999999993</v>
      </c>
      <c r="BY1062" s="8">
        <f t="shared" si="1977"/>
        <v>8291.2599999999984</v>
      </c>
      <c r="BZ1062" s="8">
        <f t="shared" si="1977"/>
        <v>0</v>
      </c>
      <c r="CA1062" s="8">
        <f t="shared" si="1977"/>
        <v>7489.9400000000005</v>
      </c>
      <c r="CB1062" s="8">
        <f t="shared" si="1977"/>
        <v>34</v>
      </c>
      <c r="CC1062" s="8"/>
      <c r="CE1062" s="11">
        <f t="shared" si="1924"/>
        <v>45612</v>
      </c>
      <c r="CF1062" s="8">
        <f t="shared" si="1978"/>
        <v>11171</v>
      </c>
      <c r="CG1062" s="8">
        <f t="shared" si="1978"/>
        <v>1392271.2100000007</v>
      </c>
      <c r="CH1062" s="8">
        <f t="shared" si="1978"/>
        <v>5828.85</v>
      </c>
      <c r="CI1062" s="8">
        <f t="shared" si="1978"/>
        <v>25</v>
      </c>
      <c r="CJ1062" s="8">
        <f t="shared" si="1978"/>
        <v>336.85</v>
      </c>
      <c r="CK1062" s="8">
        <f t="shared" si="1978"/>
        <v>101</v>
      </c>
      <c r="CL1062" s="8"/>
      <c r="CN1062" s="11">
        <f t="shared" si="1926"/>
        <v>45612</v>
      </c>
      <c r="CO1062" s="8">
        <f t="shared" si="1979"/>
        <v>21490</v>
      </c>
      <c r="CP1062" s="8">
        <f t="shared" si="1979"/>
        <v>2483461.9799999995</v>
      </c>
      <c r="CQ1062" s="8">
        <f t="shared" si="1979"/>
        <v>22432.799999999999</v>
      </c>
      <c r="CR1062" s="8">
        <f t="shared" si="1979"/>
        <v>132174.76000000013</v>
      </c>
      <c r="CS1062" s="8">
        <f t="shared" si="1979"/>
        <v>16943.019999999997</v>
      </c>
      <c r="CT1062" s="8">
        <f t="shared" si="1979"/>
        <v>792</v>
      </c>
      <c r="CU1062" s="8"/>
      <c r="CW1062" s="11">
        <f t="shared" si="1928"/>
        <v>45612</v>
      </c>
      <c r="CX1062" s="8">
        <f t="shared" si="1980"/>
        <v>2942</v>
      </c>
      <c r="CY1062" s="8">
        <f t="shared" si="1980"/>
        <v>188834.02000000011</v>
      </c>
      <c r="CZ1062" s="8">
        <f t="shared" si="1980"/>
        <v>-4.5</v>
      </c>
      <c r="DA1062" s="8">
        <f t="shared" si="1980"/>
        <v>1142</v>
      </c>
      <c r="DB1062" s="8">
        <f t="shared" si="1980"/>
        <v>6971.76</v>
      </c>
      <c r="DC1062" s="8">
        <f t="shared" si="1980"/>
        <v>36</v>
      </c>
      <c r="DD1062" s="8"/>
      <c r="DF1062" s="11">
        <f t="shared" si="1930"/>
        <v>45612</v>
      </c>
      <c r="DG1062" s="8">
        <f t="shared" si="1931"/>
        <v>0</v>
      </c>
      <c r="DH1062" s="8">
        <f t="shared" si="1932"/>
        <v>0</v>
      </c>
      <c r="DI1062" s="8">
        <f t="shared" si="1933"/>
        <v>0</v>
      </c>
      <c r="DJ1062" s="8">
        <f t="shared" si="1934"/>
        <v>0</v>
      </c>
      <c r="DK1062" s="8">
        <f t="shared" si="1935"/>
        <v>0</v>
      </c>
      <c r="DL1062" s="8">
        <f t="shared" si="1936"/>
        <v>0</v>
      </c>
      <c r="DM1062" s="8"/>
      <c r="DO1062" s="11">
        <f t="shared" si="1937"/>
        <v>45612</v>
      </c>
      <c r="DP1062" s="8">
        <f t="shared" si="1938"/>
        <v>0</v>
      </c>
      <c r="DQ1062" s="8">
        <f t="shared" si="1939"/>
        <v>0</v>
      </c>
      <c r="DR1062" s="8">
        <f t="shared" si="1940"/>
        <v>0</v>
      </c>
      <c r="DS1062" s="8">
        <f t="shared" si="1941"/>
        <v>0</v>
      </c>
      <c r="DT1062" s="8">
        <f t="shared" si="1942"/>
        <v>0</v>
      </c>
      <c r="DU1062" s="8">
        <f t="shared" si="1943"/>
        <v>0</v>
      </c>
      <c r="DV1062" s="8"/>
      <c r="DX1062" s="11">
        <f t="shared" si="1944"/>
        <v>45612</v>
      </c>
      <c r="DY1062" s="8">
        <f t="shared" si="1945"/>
        <v>0</v>
      </c>
      <c r="DZ1062" s="8">
        <f t="shared" si="1946"/>
        <v>0</v>
      </c>
      <c r="EA1062" s="8">
        <f t="shared" si="1947"/>
        <v>0</v>
      </c>
      <c r="EB1062" s="8">
        <f t="shared" si="1948"/>
        <v>0</v>
      </c>
      <c r="EC1062" s="8">
        <f t="shared" si="1949"/>
        <v>0</v>
      </c>
      <c r="ED1062" s="8">
        <f t="shared" si="1950"/>
        <v>0</v>
      </c>
      <c r="EE1062" s="8"/>
    </row>
    <row r="1063" spans="2:135" x14ac:dyDescent="0.3">
      <c r="B1063" s="11">
        <f t="shared" ref="B1063:B1086" si="1981">B325</f>
        <v>45613</v>
      </c>
      <c r="C1063" s="8">
        <f t="shared" ref="C1063:H1078" si="1982">C325+C1062</f>
        <v>14190</v>
      </c>
      <c r="D1063" s="8">
        <f t="shared" si="1982"/>
        <v>2150278.8199999998</v>
      </c>
      <c r="E1063" s="8">
        <f t="shared" si="1982"/>
        <v>0</v>
      </c>
      <c r="F1063" s="8">
        <f t="shared" si="1982"/>
        <v>10184.9</v>
      </c>
      <c r="G1063" s="8">
        <f t="shared" si="1982"/>
        <v>19131.82</v>
      </c>
      <c r="H1063" s="8">
        <f t="shared" si="1982"/>
        <v>115</v>
      </c>
      <c r="I1063" s="8"/>
      <c r="K1063" s="11">
        <f t="shared" ref="K1063:K1086" si="1983">K325</f>
        <v>45613</v>
      </c>
      <c r="L1063" s="8">
        <f t="shared" ref="L1063:Q1078" si="1984">L325+L1062</f>
        <v>12298</v>
      </c>
      <c r="M1063" s="8">
        <f t="shared" si="1984"/>
        <v>1742270.850000001</v>
      </c>
      <c r="N1063" s="8">
        <f t="shared" si="1984"/>
        <v>7436.110000000006</v>
      </c>
      <c r="O1063" s="8">
        <f t="shared" si="1984"/>
        <v>0</v>
      </c>
      <c r="P1063" s="8">
        <f t="shared" si="1984"/>
        <v>8747.9399999999969</v>
      </c>
      <c r="Q1063" s="8">
        <f t="shared" si="1984"/>
        <v>13</v>
      </c>
      <c r="R1063" s="8"/>
      <c r="T1063" s="11">
        <f t="shared" ref="T1063:T1086" si="1985">T325</f>
        <v>45613</v>
      </c>
      <c r="U1063" s="8">
        <f t="shared" ref="U1063:Z1078" si="1986">U325+U1062</f>
        <v>8150</v>
      </c>
      <c r="V1063" s="8">
        <f t="shared" si="1986"/>
        <v>842026.04</v>
      </c>
      <c r="W1063" s="8">
        <f t="shared" si="1986"/>
        <v>0</v>
      </c>
      <c r="X1063" s="8">
        <f t="shared" si="1986"/>
        <v>0</v>
      </c>
      <c r="Y1063" s="8">
        <f t="shared" si="1986"/>
        <v>14561.320000000002</v>
      </c>
      <c r="Z1063" s="8">
        <f t="shared" si="1986"/>
        <v>0</v>
      </c>
      <c r="AA1063" s="8"/>
      <c r="AC1063" s="11">
        <f t="shared" ref="AC1063:AC1086" si="1987">AC325</f>
        <v>45613</v>
      </c>
      <c r="AD1063" s="8">
        <f t="shared" ref="AD1063:AD1107" si="1988">AD325+AD1062</f>
        <v>17322</v>
      </c>
      <c r="AE1063" s="8">
        <f t="shared" ref="AE1063:AE1107" si="1989">AE325+AE1062</f>
        <v>2227772.8000000003</v>
      </c>
      <c r="AF1063" s="8">
        <f t="shared" ref="AF1063:AF1107" si="1990">AF325+AF1062</f>
        <v>16568.020000000004</v>
      </c>
      <c r="AG1063" s="8">
        <f t="shared" ref="AG1063:AG1107" si="1991">AG325+AG1062</f>
        <v>0</v>
      </c>
      <c r="AH1063" s="8">
        <f t="shared" ref="AH1063:AH1107" si="1992">AH325+AH1062</f>
        <v>16421.250000000022</v>
      </c>
      <c r="AI1063" s="8">
        <f t="shared" ref="AI1063:AI1107" si="1993">AI325+AI1062</f>
        <v>165</v>
      </c>
      <c r="AJ1063" s="8"/>
      <c r="AL1063" s="11">
        <f t="shared" ref="AL1063:AL1086" si="1994">AL325</f>
        <v>45613</v>
      </c>
      <c r="AM1063" s="8">
        <f t="shared" ref="AM1063:AM1107" si="1995">AM325+AM1062</f>
        <v>14197</v>
      </c>
      <c r="AN1063" s="8">
        <f t="shared" ref="AN1063:AN1107" si="1996">AN325+AN1062</f>
        <v>1888986.8699999992</v>
      </c>
      <c r="AO1063" s="8">
        <f t="shared" ref="AO1063:AO1107" si="1997">AO325+AO1062</f>
        <v>5446.7299999999977</v>
      </c>
      <c r="AP1063" s="8">
        <f t="shared" ref="AP1063:AP1107" si="1998">AP325+AP1062</f>
        <v>0</v>
      </c>
      <c r="AQ1063" s="8">
        <f t="shared" ref="AQ1063:AQ1107" si="1999">AQ325+AQ1062</f>
        <v>18160.020000000004</v>
      </c>
      <c r="AR1063" s="8">
        <f t="shared" ref="AR1063:AR1107" si="2000">AR325+AR1062</f>
        <v>22</v>
      </c>
      <c r="AS1063" s="8"/>
      <c r="AU1063" s="11">
        <f t="shared" ref="AU1063:AU1086" si="2001">AU325</f>
        <v>45613</v>
      </c>
      <c r="AV1063" s="8">
        <f t="shared" ref="AV1063:BA1078" si="2002">AV325+AV1062</f>
        <v>13646</v>
      </c>
      <c r="AW1063" s="8">
        <f t="shared" si="2002"/>
        <v>1175448.73</v>
      </c>
      <c r="AX1063" s="8">
        <f t="shared" si="2002"/>
        <v>0</v>
      </c>
      <c r="AY1063" s="8">
        <f t="shared" si="2002"/>
        <v>9640.929999999993</v>
      </c>
      <c r="AZ1063" s="8">
        <f t="shared" si="2002"/>
        <v>-3952.9900000000002</v>
      </c>
      <c r="BA1063" s="8">
        <f t="shared" si="2002"/>
        <v>42</v>
      </c>
      <c r="BB1063" s="8"/>
      <c r="BD1063" s="11">
        <f t="shared" ref="BD1063:BD1086" si="2003">BD325</f>
        <v>45613</v>
      </c>
      <c r="BE1063" s="8">
        <f t="shared" ref="BE1063:BJ1078" si="2004">BE325+BE1062</f>
        <v>15443</v>
      </c>
      <c r="BF1063" s="8">
        <f t="shared" si="2004"/>
        <v>2086967.3699999994</v>
      </c>
      <c r="BG1063" s="8">
        <f t="shared" si="2004"/>
        <v>8670.8000000000029</v>
      </c>
      <c r="BH1063" s="8">
        <f t="shared" si="2004"/>
        <v>0</v>
      </c>
      <c r="BI1063" s="8">
        <f t="shared" si="2004"/>
        <v>6788.5499999999893</v>
      </c>
      <c r="BJ1063" s="8">
        <f t="shared" si="2004"/>
        <v>2896</v>
      </c>
      <c r="BK1063" s="8"/>
      <c r="BM1063" s="11">
        <f t="shared" ref="BM1063:BM1086" si="2005">BM325</f>
        <v>45613</v>
      </c>
      <c r="BN1063" s="8">
        <f t="shared" ref="BN1063:BS1078" si="2006">BN325+BN1062</f>
        <v>16202</v>
      </c>
      <c r="BO1063" s="8">
        <f t="shared" si="2006"/>
        <v>2104615.1999999993</v>
      </c>
      <c r="BP1063" s="8">
        <f t="shared" si="2006"/>
        <v>10418.730000000009</v>
      </c>
      <c r="BQ1063" s="8">
        <f t="shared" si="2006"/>
        <v>0</v>
      </c>
      <c r="BR1063" s="8">
        <f t="shared" si="2006"/>
        <v>41880.509999999995</v>
      </c>
      <c r="BS1063" s="8">
        <f t="shared" si="2006"/>
        <v>336</v>
      </c>
      <c r="BT1063" s="8"/>
      <c r="BV1063" s="11">
        <f t="shared" ref="BV1063:BV1086" si="2007">BV325</f>
        <v>45613</v>
      </c>
      <c r="BW1063" s="8">
        <f t="shared" ref="BW1063:CB1077" si="2008">BW325+BW1062</f>
        <v>7462</v>
      </c>
      <c r="BX1063" s="8">
        <f t="shared" si="2008"/>
        <v>591283.17999999993</v>
      </c>
      <c r="BY1063" s="8">
        <f t="shared" si="2008"/>
        <v>8291.2599999999984</v>
      </c>
      <c r="BZ1063" s="8">
        <f t="shared" si="2008"/>
        <v>0</v>
      </c>
      <c r="CA1063" s="8">
        <f t="shared" si="2008"/>
        <v>7489.9400000000005</v>
      </c>
      <c r="CB1063" s="8">
        <f t="shared" si="2008"/>
        <v>34</v>
      </c>
      <c r="CC1063" s="8"/>
      <c r="CE1063" s="11">
        <f t="shared" ref="CE1063:CE1086" si="2009">CE325</f>
        <v>45613</v>
      </c>
      <c r="CF1063" s="8">
        <f t="shared" ref="CF1063:CK1078" si="2010">CF325+CF1062</f>
        <v>11199</v>
      </c>
      <c r="CG1063" s="8">
        <f t="shared" si="2010"/>
        <v>1395639.8000000007</v>
      </c>
      <c r="CH1063" s="8">
        <f t="shared" si="2010"/>
        <v>5843.85</v>
      </c>
      <c r="CI1063" s="8">
        <f t="shared" si="2010"/>
        <v>25</v>
      </c>
      <c r="CJ1063" s="8">
        <f t="shared" si="2010"/>
        <v>336.85</v>
      </c>
      <c r="CK1063" s="8">
        <f t="shared" si="2010"/>
        <v>101</v>
      </c>
      <c r="CL1063" s="8"/>
      <c r="CN1063" s="11">
        <f t="shared" ref="CN1063:CN1086" si="2011">CN325</f>
        <v>45613</v>
      </c>
      <c r="CO1063" s="8">
        <f t="shared" ref="CO1063:CT1078" si="2012">CO325+CO1062</f>
        <v>21552</v>
      </c>
      <c r="CP1063" s="8">
        <f t="shared" si="2012"/>
        <v>2490004.0099999993</v>
      </c>
      <c r="CQ1063" s="8">
        <f t="shared" si="2012"/>
        <v>22492.3</v>
      </c>
      <c r="CR1063" s="8">
        <f t="shared" si="2012"/>
        <v>132574.50000000012</v>
      </c>
      <c r="CS1063" s="8">
        <f t="shared" si="2012"/>
        <v>17018.019999999997</v>
      </c>
      <c r="CT1063" s="8">
        <f t="shared" si="2012"/>
        <v>792</v>
      </c>
      <c r="CU1063" s="8"/>
      <c r="CW1063" s="11">
        <f t="shared" ref="CW1063:CW1086" si="2013">CW325</f>
        <v>45613</v>
      </c>
      <c r="CX1063" s="8">
        <f t="shared" ref="CX1063:DC1078" si="2014">CX325+CX1062</f>
        <v>2942</v>
      </c>
      <c r="CY1063" s="8">
        <f t="shared" si="2014"/>
        <v>188834.02000000011</v>
      </c>
      <c r="CZ1063" s="8">
        <f t="shared" si="2014"/>
        <v>-4.5</v>
      </c>
      <c r="DA1063" s="8">
        <f t="shared" si="2014"/>
        <v>1142</v>
      </c>
      <c r="DB1063" s="8">
        <f t="shared" si="2014"/>
        <v>6971.76</v>
      </c>
      <c r="DC1063" s="8">
        <f t="shared" si="2014"/>
        <v>36</v>
      </c>
      <c r="DD1063" s="8"/>
      <c r="DF1063" s="11">
        <f t="shared" ref="DF1063:DF1086" si="2015">DF325</f>
        <v>45613</v>
      </c>
      <c r="DG1063" s="8">
        <f t="shared" ref="DG1063:DG1107" si="2016">DG325+DG1062</f>
        <v>0</v>
      </c>
      <c r="DH1063" s="8">
        <f t="shared" ref="DH1063:DH1107" si="2017">DH325+DH1062</f>
        <v>0</v>
      </c>
      <c r="DI1063" s="8">
        <f t="shared" ref="DI1063:DI1107" si="2018">DI325+DI1062</f>
        <v>0</v>
      </c>
      <c r="DJ1063" s="8">
        <f t="shared" ref="DJ1063:DJ1107" si="2019">DJ325+DJ1062</f>
        <v>0</v>
      </c>
      <c r="DK1063" s="8">
        <f t="shared" ref="DK1063:DK1107" si="2020">DK325+DK1062</f>
        <v>0</v>
      </c>
      <c r="DL1063" s="8">
        <f t="shared" ref="DL1063:DL1107" si="2021">DL325+DL1062</f>
        <v>0</v>
      </c>
      <c r="DM1063" s="8"/>
      <c r="DO1063" s="11">
        <f t="shared" ref="DO1063:DO1086" si="2022">DO325</f>
        <v>45613</v>
      </c>
      <c r="DP1063" s="8">
        <f t="shared" ref="DP1063:DP1107" si="2023">DP325+DP1062</f>
        <v>0</v>
      </c>
      <c r="DQ1063" s="8">
        <f t="shared" ref="DQ1063:DQ1107" si="2024">DQ325+DQ1062</f>
        <v>0</v>
      </c>
      <c r="DR1063" s="8">
        <f t="shared" ref="DR1063:DR1107" si="2025">DR325+DR1062</f>
        <v>0</v>
      </c>
      <c r="DS1063" s="8">
        <f t="shared" ref="DS1063:DS1107" si="2026">DS325+DS1062</f>
        <v>0</v>
      </c>
      <c r="DT1063" s="8">
        <f t="shared" ref="DT1063:DT1107" si="2027">DT325+DT1062</f>
        <v>0</v>
      </c>
      <c r="DU1063" s="8">
        <f t="shared" ref="DU1063:DU1107" si="2028">DU325+DU1062</f>
        <v>0</v>
      </c>
      <c r="DV1063" s="8"/>
      <c r="DX1063" s="11">
        <f t="shared" ref="DX1063:DX1086" si="2029">DX325</f>
        <v>45613</v>
      </c>
      <c r="DY1063" s="8">
        <f t="shared" ref="DY1063:DY1107" si="2030">DY325+DY1062</f>
        <v>0</v>
      </c>
      <c r="DZ1063" s="8">
        <f t="shared" ref="DZ1063:DZ1107" si="2031">DZ325+DZ1062</f>
        <v>0</v>
      </c>
      <c r="EA1063" s="8">
        <f t="shared" ref="EA1063:EA1107" si="2032">EA325+EA1062</f>
        <v>0</v>
      </c>
      <c r="EB1063" s="8">
        <f t="shared" ref="EB1063:EB1107" si="2033">EB325+EB1062</f>
        <v>0</v>
      </c>
      <c r="EC1063" s="8">
        <f t="shared" ref="EC1063:EC1107" si="2034">EC325+EC1062</f>
        <v>0</v>
      </c>
      <c r="ED1063" s="8">
        <f t="shared" ref="ED1063:ED1107" si="2035">ED325+ED1062</f>
        <v>0</v>
      </c>
      <c r="EE1063" s="8"/>
    </row>
    <row r="1064" spans="2:135" x14ac:dyDescent="0.3">
      <c r="B1064" s="11">
        <f t="shared" si="1981"/>
        <v>45614</v>
      </c>
      <c r="C1064" s="8">
        <f t="shared" si="1982"/>
        <v>14238</v>
      </c>
      <c r="D1064" s="8">
        <f t="shared" si="1982"/>
        <v>2156538.4099999997</v>
      </c>
      <c r="E1064" s="8">
        <f t="shared" si="1982"/>
        <v>0</v>
      </c>
      <c r="F1064" s="8">
        <f t="shared" si="1982"/>
        <v>10195.9</v>
      </c>
      <c r="G1064" s="8">
        <f t="shared" si="1982"/>
        <v>19131.82</v>
      </c>
      <c r="H1064" s="8">
        <f t="shared" si="1982"/>
        <v>115</v>
      </c>
      <c r="I1064" s="8"/>
      <c r="K1064" s="11">
        <f t="shared" si="1983"/>
        <v>45614</v>
      </c>
      <c r="L1064" s="8">
        <f t="shared" si="1984"/>
        <v>12347</v>
      </c>
      <c r="M1064" s="8">
        <f t="shared" si="1984"/>
        <v>1749087.1600000011</v>
      </c>
      <c r="N1064" s="8">
        <f t="shared" si="1984"/>
        <v>7457.5700000000061</v>
      </c>
      <c r="O1064" s="8">
        <f t="shared" si="1984"/>
        <v>0</v>
      </c>
      <c r="P1064" s="8">
        <f t="shared" si="1984"/>
        <v>8747.9399999999969</v>
      </c>
      <c r="Q1064" s="8">
        <f t="shared" si="1984"/>
        <v>13</v>
      </c>
      <c r="R1064" s="8"/>
      <c r="T1064" s="11">
        <f t="shared" si="1985"/>
        <v>45614</v>
      </c>
      <c r="U1064" s="8">
        <f t="shared" si="1986"/>
        <v>8188</v>
      </c>
      <c r="V1064" s="8">
        <f t="shared" si="1986"/>
        <v>846134.18</v>
      </c>
      <c r="W1064" s="8">
        <f t="shared" si="1986"/>
        <v>0</v>
      </c>
      <c r="X1064" s="8">
        <f t="shared" si="1986"/>
        <v>0</v>
      </c>
      <c r="Y1064" s="8">
        <f t="shared" si="1986"/>
        <v>14584.570000000002</v>
      </c>
      <c r="Z1064" s="8">
        <f t="shared" si="1986"/>
        <v>0</v>
      </c>
      <c r="AA1064" s="8"/>
      <c r="AC1064" s="11">
        <f t="shared" si="1987"/>
        <v>45614</v>
      </c>
      <c r="AD1064" s="8">
        <f t="shared" si="1988"/>
        <v>17385</v>
      </c>
      <c r="AE1064" s="8">
        <f t="shared" si="1989"/>
        <v>2235448.0100000002</v>
      </c>
      <c r="AF1064" s="8">
        <f t="shared" si="1990"/>
        <v>16612.430000000004</v>
      </c>
      <c r="AG1064" s="8">
        <f t="shared" si="1991"/>
        <v>0</v>
      </c>
      <c r="AH1064" s="8">
        <f t="shared" si="1992"/>
        <v>16421.250000000022</v>
      </c>
      <c r="AI1064" s="8">
        <f t="shared" si="1993"/>
        <v>165</v>
      </c>
      <c r="AJ1064" s="8"/>
      <c r="AL1064" s="11">
        <f t="shared" si="1994"/>
        <v>45614</v>
      </c>
      <c r="AM1064" s="8">
        <f t="shared" si="1995"/>
        <v>14249</v>
      </c>
      <c r="AN1064" s="8">
        <f t="shared" si="1996"/>
        <v>1895659.3399999992</v>
      </c>
      <c r="AO1064" s="8">
        <f t="shared" si="1997"/>
        <v>5455.0599999999977</v>
      </c>
      <c r="AP1064" s="8">
        <f t="shared" si="1998"/>
        <v>0</v>
      </c>
      <c r="AQ1064" s="8">
        <f t="shared" si="1999"/>
        <v>18490.020000000004</v>
      </c>
      <c r="AR1064" s="8">
        <f t="shared" si="2000"/>
        <v>22</v>
      </c>
      <c r="AS1064" s="8"/>
      <c r="AU1064" s="11">
        <f t="shared" si="2001"/>
        <v>45614</v>
      </c>
      <c r="AV1064" s="8">
        <f t="shared" si="2002"/>
        <v>13715</v>
      </c>
      <c r="AW1064" s="8">
        <f t="shared" si="2002"/>
        <v>1182223.96</v>
      </c>
      <c r="AX1064" s="8">
        <f t="shared" si="2002"/>
        <v>0</v>
      </c>
      <c r="AY1064" s="8">
        <f t="shared" si="2002"/>
        <v>9649.929999999993</v>
      </c>
      <c r="AZ1064" s="8">
        <f t="shared" si="2002"/>
        <v>-3952.9900000000002</v>
      </c>
      <c r="BA1064" s="8">
        <f t="shared" si="2002"/>
        <v>42</v>
      </c>
      <c r="BB1064" s="8"/>
      <c r="BD1064" s="11">
        <f t="shared" si="2003"/>
        <v>45614</v>
      </c>
      <c r="BE1064" s="8">
        <f t="shared" si="2004"/>
        <v>15511</v>
      </c>
      <c r="BF1064" s="8">
        <f t="shared" si="2004"/>
        <v>2098037.4099999992</v>
      </c>
      <c r="BG1064" s="8">
        <f t="shared" si="2004"/>
        <v>8716.0500000000029</v>
      </c>
      <c r="BH1064" s="8">
        <f t="shared" si="2004"/>
        <v>0</v>
      </c>
      <c r="BI1064" s="8">
        <f t="shared" si="2004"/>
        <v>6793.4999999999891</v>
      </c>
      <c r="BJ1064" s="8">
        <f t="shared" si="2004"/>
        <v>2899</v>
      </c>
      <c r="BK1064" s="8"/>
      <c r="BM1064" s="11">
        <f t="shared" si="2005"/>
        <v>45614</v>
      </c>
      <c r="BN1064" s="8">
        <f t="shared" si="2006"/>
        <v>16256</v>
      </c>
      <c r="BO1064" s="8">
        <f t="shared" si="2006"/>
        <v>2111540.0099999993</v>
      </c>
      <c r="BP1064" s="8">
        <f t="shared" si="2006"/>
        <v>10418.730000000009</v>
      </c>
      <c r="BQ1064" s="8">
        <f t="shared" si="2006"/>
        <v>0</v>
      </c>
      <c r="BR1064" s="8">
        <f t="shared" si="2006"/>
        <v>41930.509999999995</v>
      </c>
      <c r="BS1064" s="8">
        <f t="shared" si="2006"/>
        <v>345</v>
      </c>
      <c r="BT1064" s="8"/>
      <c r="BV1064" s="11">
        <f t="shared" si="2007"/>
        <v>45614</v>
      </c>
      <c r="BW1064" s="8">
        <f t="shared" si="2008"/>
        <v>7462</v>
      </c>
      <c r="BX1064" s="8">
        <f t="shared" si="2008"/>
        <v>591283.17999999993</v>
      </c>
      <c r="BY1064" s="8">
        <f t="shared" si="2008"/>
        <v>8291.2599999999984</v>
      </c>
      <c r="BZ1064" s="8">
        <f t="shared" si="2008"/>
        <v>0</v>
      </c>
      <c r="CA1064" s="8">
        <f t="shared" si="2008"/>
        <v>7489.9400000000005</v>
      </c>
      <c r="CB1064" s="8">
        <f t="shared" si="2008"/>
        <v>34</v>
      </c>
      <c r="CC1064" s="8"/>
      <c r="CE1064" s="11">
        <f t="shared" si="2009"/>
        <v>45614</v>
      </c>
      <c r="CF1064" s="8">
        <f t="shared" si="2010"/>
        <v>11238</v>
      </c>
      <c r="CG1064" s="8">
        <f t="shared" si="2010"/>
        <v>1400687.1800000006</v>
      </c>
      <c r="CH1064" s="8">
        <f t="shared" si="2010"/>
        <v>5865.35</v>
      </c>
      <c r="CI1064" s="8">
        <f t="shared" si="2010"/>
        <v>25</v>
      </c>
      <c r="CJ1064" s="8">
        <f t="shared" si="2010"/>
        <v>336.84000000000003</v>
      </c>
      <c r="CK1064" s="8">
        <f t="shared" si="2010"/>
        <v>101</v>
      </c>
      <c r="CL1064" s="8"/>
      <c r="CN1064" s="11">
        <f t="shared" si="2011"/>
        <v>45614</v>
      </c>
      <c r="CO1064" s="8">
        <f t="shared" si="2012"/>
        <v>21641</v>
      </c>
      <c r="CP1064" s="8">
        <f t="shared" si="2012"/>
        <v>2500358.9899999993</v>
      </c>
      <c r="CQ1064" s="8">
        <f t="shared" si="2012"/>
        <v>22558.3</v>
      </c>
      <c r="CR1064" s="8">
        <f t="shared" si="2012"/>
        <v>133039.32000000012</v>
      </c>
      <c r="CS1064" s="8">
        <f t="shared" si="2012"/>
        <v>17118.019999999997</v>
      </c>
      <c r="CT1064" s="8">
        <f t="shared" si="2012"/>
        <v>792</v>
      </c>
      <c r="CU1064" s="8"/>
      <c r="CW1064" s="11">
        <f t="shared" si="2013"/>
        <v>45614</v>
      </c>
      <c r="CX1064" s="8">
        <f t="shared" si="2014"/>
        <v>2942</v>
      </c>
      <c r="CY1064" s="8">
        <f t="shared" si="2014"/>
        <v>188834.02000000011</v>
      </c>
      <c r="CZ1064" s="8">
        <f t="shared" si="2014"/>
        <v>-4.5</v>
      </c>
      <c r="DA1064" s="8">
        <f t="shared" si="2014"/>
        <v>1142</v>
      </c>
      <c r="DB1064" s="8">
        <f t="shared" si="2014"/>
        <v>6971.76</v>
      </c>
      <c r="DC1064" s="8">
        <f t="shared" si="2014"/>
        <v>36</v>
      </c>
      <c r="DD1064" s="8"/>
      <c r="DF1064" s="11">
        <f t="shared" si="2015"/>
        <v>45614</v>
      </c>
      <c r="DG1064" s="8">
        <f t="shared" si="2016"/>
        <v>0</v>
      </c>
      <c r="DH1064" s="8">
        <f t="shared" si="2017"/>
        <v>0</v>
      </c>
      <c r="DI1064" s="8">
        <f t="shared" si="2018"/>
        <v>0</v>
      </c>
      <c r="DJ1064" s="8">
        <f t="shared" si="2019"/>
        <v>0</v>
      </c>
      <c r="DK1064" s="8">
        <f t="shared" si="2020"/>
        <v>0</v>
      </c>
      <c r="DL1064" s="8">
        <f t="shared" si="2021"/>
        <v>0</v>
      </c>
      <c r="DM1064" s="8"/>
      <c r="DO1064" s="11">
        <f t="shared" si="2022"/>
        <v>45614</v>
      </c>
      <c r="DP1064" s="8">
        <f t="shared" si="2023"/>
        <v>0</v>
      </c>
      <c r="DQ1064" s="8">
        <f t="shared" si="2024"/>
        <v>0</v>
      </c>
      <c r="DR1064" s="8">
        <f t="shared" si="2025"/>
        <v>0</v>
      </c>
      <c r="DS1064" s="8">
        <f t="shared" si="2026"/>
        <v>0</v>
      </c>
      <c r="DT1064" s="8">
        <f t="shared" si="2027"/>
        <v>0</v>
      </c>
      <c r="DU1064" s="8">
        <f t="shared" si="2028"/>
        <v>0</v>
      </c>
      <c r="DV1064" s="8"/>
      <c r="DX1064" s="11">
        <f t="shared" si="2029"/>
        <v>45614</v>
      </c>
      <c r="DY1064" s="8">
        <f t="shared" si="2030"/>
        <v>0</v>
      </c>
      <c r="DZ1064" s="8">
        <f t="shared" si="2031"/>
        <v>0</v>
      </c>
      <c r="EA1064" s="8">
        <f t="shared" si="2032"/>
        <v>0</v>
      </c>
      <c r="EB1064" s="8">
        <f t="shared" si="2033"/>
        <v>0</v>
      </c>
      <c r="EC1064" s="8">
        <f t="shared" si="2034"/>
        <v>0</v>
      </c>
      <c r="ED1064" s="8">
        <f t="shared" si="2035"/>
        <v>0</v>
      </c>
      <c r="EE1064" s="8"/>
    </row>
    <row r="1065" spans="2:135" x14ac:dyDescent="0.3">
      <c r="B1065" s="11">
        <f t="shared" si="1981"/>
        <v>45615</v>
      </c>
      <c r="C1065" s="8">
        <f t="shared" si="1982"/>
        <v>14291</v>
      </c>
      <c r="D1065" s="8">
        <f t="shared" si="1982"/>
        <v>2163743.9599999995</v>
      </c>
      <c r="E1065" s="8">
        <f t="shared" si="1982"/>
        <v>0</v>
      </c>
      <c r="F1065" s="8">
        <f t="shared" si="1982"/>
        <v>10222.9</v>
      </c>
      <c r="G1065" s="8">
        <f t="shared" si="1982"/>
        <v>19131.82</v>
      </c>
      <c r="H1065" s="8">
        <f t="shared" si="1982"/>
        <v>115</v>
      </c>
      <c r="I1065" s="8"/>
      <c r="K1065" s="11">
        <f t="shared" si="1983"/>
        <v>45615</v>
      </c>
      <c r="L1065" s="8">
        <f t="shared" si="1984"/>
        <v>12411</v>
      </c>
      <c r="M1065" s="8">
        <f t="shared" si="1984"/>
        <v>1758313.310000001</v>
      </c>
      <c r="N1065" s="8">
        <f t="shared" si="1984"/>
        <v>7471.7300000000059</v>
      </c>
      <c r="O1065" s="8">
        <f t="shared" si="1984"/>
        <v>0</v>
      </c>
      <c r="P1065" s="8">
        <f t="shared" si="1984"/>
        <v>8747.9399999999969</v>
      </c>
      <c r="Q1065" s="8">
        <f t="shared" si="1984"/>
        <v>13</v>
      </c>
      <c r="R1065" s="8"/>
      <c r="T1065" s="11">
        <f t="shared" si="1985"/>
        <v>45615</v>
      </c>
      <c r="U1065" s="8">
        <f t="shared" si="1986"/>
        <v>8215</v>
      </c>
      <c r="V1065" s="8">
        <f t="shared" si="1986"/>
        <v>849087.13</v>
      </c>
      <c r="W1065" s="8">
        <f t="shared" si="1986"/>
        <v>0</v>
      </c>
      <c r="X1065" s="8">
        <f t="shared" si="1986"/>
        <v>0</v>
      </c>
      <c r="Y1065" s="8">
        <f t="shared" si="1986"/>
        <v>14591.570000000002</v>
      </c>
      <c r="Z1065" s="8">
        <f t="shared" si="1986"/>
        <v>0</v>
      </c>
      <c r="AA1065" s="8"/>
      <c r="AC1065" s="11">
        <f t="shared" si="1987"/>
        <v>45615</v>
      </c>
      <c r="AD1065" s="8">
        <f t="shared" si="1988"/>
        <v>17453</v>
      </c>
      <c r="AE1065" s="8">
        <f t="shared" si="1989"/>
        <v>2244196.58</v>
      </c>
      <c r="AF1065" s="8">
        <f t="shared" si="1990"/>
        <v>16623.540000000005</v>
      </c>
      <c r="AG1065" s="8">
        <f t="shared" si="1991"/>
        <v>0</v>
      </c>
      <c r="AH1065" s="8">
        <f t="shared" si="1992"/>
        <v>16516.400000000023</v>
      </c>
      <c r="AI1065" s="8">
        <f t="shared" si="1993"/>
        <v>165</v>
      </c>
      <c r="AJ1065" s="8"/>
      <c r="AL1065" s="11">
        <f t="shared" si="1994"/>
        <v>45615</v>
      </c>
      <c r="AM1065" s="8">
        <f t="shared" si="1995"/>
        <v>14312</v>
      </c>
      <c r="AN1065" s="8">
        <f t="shared" si="1996"/>
        <v>1904273.3399999992</v>
      </c>
      <c r="AO1065" s="8">
        <f t="shared" si="1997"/>
        <v>5464.3199999999979</v>
      </c>
      <c r="AP1065" s="8">
        <f t="shared" si="1998"/>
        <v>0</v>
      </c>
      <c r="AQ1065" s="8">
        <f t="shared" si="1999"/>
        <v>18540.020000000004</v>
      </c>
      <c r="AR1065" s="8">
        <f t="shared" si="2000"/>
        <v>22</v>
      </c>
      <c r="AS1065" s="8"/>
      <c r="AU1065" s="11">
        <f t="shared" si="2001"/>
        <v>45615</v>
      </c>
      <c r="AV1065" s="8">
        <f t="shared" si="2002"/>
        <v>13778</v>
      </c>
      <c r="AW1065" s="8">
        <f t="shared" si="2002"/>
        <v>1188156.54</v>
      </c>
      <c r="AX1065" s="8">
        <f t="shared" si="2002"/>
        <v>0</v>
      </c>
      <c r="AY1065" s="8">
        <f t="shared" si="2002"/>
        <v>9690.929999999993</v>
      </c>
      <c r="AZ1065" s="8">
        <f t="shared" si="2002"/>
        <v>-3952.9900000000002</v>
      </c>
      <c r="BA1065" s="8">
        <f t="shared" si="2002"/>
        <v>42</v>
      </c>
      <c r="BB1065" s="8"/>
      <c r="BD1065" s="11">
        <f t="shared" si="2003"/>
        <v>45615</v>
      </c>
      <c r="BE1065" s="8">
        <f t="shared" si="2004"/>
        <v>15581</v>
      </c>
      <c r="BF1065" s="8">
        <f t="shared" si="2004"/>
        <v>2108939.3399999994</v>
      </c>
      <c r="BG1065" s="8">
        <f t="shared" si="2004"/>
        <v>8749.3000000000029</v>
      </c>
      <c r="BH1065" s="8">
        <f t="shared" si="2004"/>
        <v>0</v>
      </c>
      <c r="BI1065" s="8">
        <f t="shared" si="2004"/>
        <v>6793.4999999999891</v>
      </c>
      <c r="BJ1065" s="8">
        <f t="shared" si="2004"/>
        <v>2902</v>
      </c>
      <c r="BK1065" s="8"/>
      <c r="BM1065" s="11">
        <f t="shared" si="2005"/>
        <v>45615</v>
      </c>
      <c r="BN1065" s="8">
        <f t="shared" si="2006"/>
        <v>16304</v>
      </c>
      <c r="BO1065" s="8">
        <f t="shared" si="2006"/>
        <v>2117407.9699999993</v>
      </c>
      <c r="BP1065" s="8">
        <f t="shared" si="2006"/>
        <v>10443.850000000009</v>
      </c>
      <c r="BQ1065" s="8">
        <f t="shared" si="2006"/>
        <v>0</v>
      </c>
      <c r="BR1065" s="8">
        <f t="shared" si="2006"/>
        <v>41930.509999999995</v>
      </c>
      <c r="BS1065" s="8">
        <f t="shared" si="2006"/>
        <v>354</v>
      </c>
      <c r="BT1065" s="8"/>
      <c r="BV1065" s="11">
        <f t="shared" si="2007"/>
        <v>45615</v>
      </c>
      <c r="BW1065" s="8">
        <f t="shared" si="2008"/>
        <v>7462</v>
      </c>
      <c r="BX1065" s="8">
        <f t="shared" si="2008"/>
        <v>591283.17999999993</v>
      </c>
      <c r="BY1065" s="8">
        <f t="shared" si="2008"/>
        <v>8291.2599999999984</v>
      </c>
      <c r="BZ1065" s="8">
        <f t="shared" si="2008"/>
        <v>0</v>
      </c>
      <c r="CA1065" s="8">
        <f t="shared" si="2008"/>
        <v>7489.9400000000005</v>
      </c>
      <c r="CB1065" s="8">
        <f t="shared" si="2008"/>
        <v>34</v>
      </c>
      <c r="CC1065" s="8"/>
      <c r="CE1065" s="11">
        <f t="shared" si="2009"/>
        <v>45615</v>
      </c>
      <c r="CF1065" s="8">
        <f t="shared" si="2010"/>
        <v>11295</v>
      </c>
      <c r="CG1065" s="8">
        <f t="shared" si="2010"/>
        <v>1408139.9800000007</v>
      </c>
      <c r="CH1065" s="8">
        <f t="shared" si="2010"/>
        <v>5933.35</v>
      </c>
      <c r="CI1065" s="8">
        <f t="shared" si="2010"/>
        <v>25</v>
      </c>
      <c r="CJ1065" s="8">
        <f t="shared" si="2010"/>
        <v>336.84000000000003</v>
      </c>
      <c r="CK1065" s="8">
        <f t="shared" si="2010"/>
        <v>101</v>
      </c>
      <c r="CL1065" s="8"/>
      <c r="CN1065" s="11">
        <f t="shared" si="2011"/>
        <v>45615</v>
      </c>
      <c r="CO1065" s="8">
        <f t="shared" si="2012"/>
        <v>21733</v>
      </c>
      <c r="CP1065" s="8">
        <f t="shared" si="2012"/>
        <v>2511786.9599999995</v>
      </c>
      <c r="CQ1065" s="8">
        <f t="shared" si="2012"/>
        <v>22630.3</v>
      </c>
      <c r="CR1065" s="8">
        <f t="shared" si="2012"/>
        <v>133523.88000000012</v>
      </c>
      <c r="CS1065" s="8">
        <f t="shared" si="2012"/>
        <v>17118.019999999997</v>
      </c>
      <c r="CT1065" s="8">
        <f t="shared" si="2012"/>
        <v>792</v>
      </c>
      <c r="CU1065" s="8"/>
      <c r="CW1065" s="11">
        <f t="shared" si="2013"/>
        <v>45615</v>
      </c>
      <c r="CX1065" s="8">
        <f t="shared" si="2014"/>
        <v>2942</v>
      </c>
      <c r="CY1065" s="8">
        <f t="shared" si="2014"/>
        <v>188834.02000000011</v>
      </c>
      <c r="CZ1065" s="8">
        <f t="shared" si="2014"/>
        <v>-4.5</v>
      </c>
      <c r="DA1065" s="8">
        <f t="shared" si="2014"/>
        <v>1142</v>
      </c>
      <c r="DB1065" s="8">
        <f t="shared" si="2014"/>
        <v>6971.76</v>
      </c>
      <c r="DC1065" s="8">
        <f t="shared" si="2014"/>
        <v>36</v>
      </c>
      <c r="DD1065" s="8"/>
      <c r="DF1065" s="11">
        <f t="shared" si="2015"/>
        <v>45615</v>
      </c>
      <c r="DG1065" s="8">
        <f t="shared" si="2016"/>
        <v>0</v>
      </c>
      <c r="DH1065" s="8">
        <f t="shared" si="2017"/>
        <v>0</v>
      </c>
      <c r="DI1065" s="8">
        <f t="shared" si="2018"/>
        <v>0</v>
      </c>
      <c r="DJ1065" s="8">
        <f t="shared" si="2019"/>
        <v>0</v>
      </c>
      <c r="DK1065" s="8">
        <f t="shared" si="2020"/>
        <v>0</v>
      </c>
      <c r="DL1065" s="8">
        <f t="shared" si="2021"/>
        <v>0</v>
      </c>
      <c r="DM1065" s="8"/>
      <c r="DO1065" s="11">
        <f t="shared" si="2022"/>
        <v>45615</v>
      </c>
      <c r="DP1065" s="8">
        <f t="shared" si="2023"/>
        <v>0</v>
      </c>
      <c r="DQ1065" s="8">
        <f t="shared" si="2024"/>
        <v>0</v>
      </c>
      <c r="DR1065" s="8">
        <f t="shared" si="2025"/>
        <v>0</v>
      </c>
      <c r="DS1065" s="8">
        <f t="shared" si="2026"/>
        <v>0</v>
      </c>
      <c r="DT1065" s="8">
        <f t="shared" si="2027"/>
        <v>0</v>
      </c>
      <c r="DU1065" s="8">
        <f t="shared" si="2028"/>
        <v>0</v>
      </c>
      <c r="DV1065" s="8"/>
      <c r="DX1065" s="11">
        <f t="shared" si="2029"/>
        <v>45615</v>
      </c>
      <c r="DY1065" s="8">
        <f t="shared" si="2030"/>
        <v>0</v>
      </c>
      <c r="DZ1065" s="8">
        <f t="shared" si="2031"/>
        <v>0</v>
      </c>
      <c r="EA1065" s="8">
        <f t="shared" si="2032"/>
        <v>0</v>
      </c>
      <c r="EB1065" s="8">
        <f t="shared" si="2033"/>
        <v>0</v>
      </c>
      <c r="EC1065" s="8">
        <f t="shared" si="2034"/>
        <v>0</v>
      </c>
      <c r="ED1065" s="8">
        <f t="shared" si="2035"/>
        <v>0</v>
      </c>
      <c r="EE1065" s="8"/>
    </row>
    <row r="1066" spans="2:135" x14ac:dyDescent="0.3">
      <c r="B1066" s="11">
        <f t="shared" si="1981"/>
        <v>45616</v>
      </c>
      <c r="C1066" s="8">
        <f t="shared" si="1982"/>
        <v>14326</v>
      </c>
      <c r="D1066" s="8">
        <f t="shared" si="1982"/>
        <v>2168228.3599999994</v>
      </c>
      <c r="E1066" s="8">
        <f t="shared" si="1982"/>
        <v>0</v>
      </c>
      <c r="F1066" s="8">
        <f t="shared" si="1982"/>
        <v>10238.9</v>
      </c>
      <c r="G1066" s="8">
        <f t="shared" si="1982"/>
        <v>18570.73</v>
      </c>
      <c r="H1066" s="8">
        <f t="shared" si="1982"/>
        <v>115</v>
      </c>
      <c r="I1066" s="8"/>
      <c r="K1066" s="11">
        <f t="shared" si="1983"/>
        <v>45616</v>
      </c>
      <c r="L1066" s="8">
        <f t="shared" si="1984"/>
        <v>12458</v>
      </c>
      <c r="M1066" s="8">
        <f t="shared" si="1984"/>
        <v>1764652.9900000009</v>
      </c>
      <c r="N1066" s="8">
        <f t="shared" si="1984"/>
        <v>7487.7700000000059</v>
      </c>
      <c r="O1066" s="8">
        <f t="shared" si="1984"/>
        <v>0</v>
      </c>
      <c r="P1066" s="8">
        <f t="shared" si="1984"/>
        <v>8747.9399999999969</v>
      </c>
      <c r="Q1066" s="8">
        <f t="shared" si="1984"/>
        <v>13</v>
      </c>
      <c r="R1066" s="8"/>
      <c r="T1066" s="11">
        <f t="shared" si="1985"/>
        <v>45616</v>
      </c>
      <c r="U1066" s="8">
        <f t="shared" si="1986"/>
        <v>8243</v>
      </c>
      <c r="V1066" s="8">
        <f t="shared" si="1986"/>
        <v>852155.24</v>
      </c>
      <c r="W1066" s="8">
        <f t="shared" si="1986"/>
        <v>0</v>
      </c>
      <c r="X1066" s="8">
        <f t="shared" si="1986"/>
        <v>0</v>
      </c>
      <c r="Y1066" s="8">
        <f t="shared" si="1986"/>
        <v>14598.070000000002</v>
      </c>
      <c r="Z1066" s="8">
        <f t="shared" si="1986"/>
        <v>0</v>
      </c>
      <c r="AA1066" s="8"/>
      <c r="AC1066" s="11">
        <f t="shared" si="1987"/>
        <v>45616</v>
      </c>
      <c r="AD1066" s="8">
        <f t="shared" si="1988"/>
        <v>17516</v>
      </c>
      <c r="AE1066" s="8">
        <f t="shared" si="1989"/>
        <v>2251541.25</v>
      </c>
      <c r="AF1066" s="8">
        <f t="shared" si="1990"/>
        <v>16642.970000000005</v>
      </c>
      <c r="AG1066" s="8">
        <f t="shared" si="1991"/>
        <v>0</v>
      </c>
      <c r="AH1066" s="8">
        <f t="shared" si="1992"/>
        <v>16695.260000000024</v>
      </c>
      <c r="AI1066" s="8">
        <f t="shared" si="1993"/>
        <v>165</v>
      </c>
      <c r="AJ1066" s="8"/>
      <c r="AL1066" s="11">
        <f t="shared" si="1994"/>
        <v>45616</v>
      </c>
      <c r="AM1066" s="8">
        <f t="shared" si="1995"/>
        <v>14369</v>
      </c>
      <c r="AN1066" s="8">
        <f t="shared" si="1996"/>
        <v>1912117.7699999991</v>
      </c>
      <c r="AO1066" s="8">
        <f t="shared" si="1997"/>
        <v>5470.7999999999975</v>
      </c>
      <c r="AP1066" s="8">
        <f t="shared" si="1998"/>
        <v>0</v>
      </c>
      <c r="AQ1066" s="8">
        <f t="shared" si="1999"/>
        <v>19296.620000000003</v>
      </c>
      <c r="AR1066" s="8">
        <f t="shared" si="2000"/>
        <v>22</v>
      </c>
      <c r="AS1066" s="8"/>
      <c r="AU1066" s="11">
        <f t="shared" si="2001"/>
        <v>45616</v>
      </c>
      <c r="AV1066" s="8">
        <f t="shared" si="2002"/>
        <v>13848</v>
      </c>
      <c r="AW1066" s="8">
        <f t="shared" si="2002"/>
        <v>1194974.71</v>
      </c>
      <c r="AX1066" s="8">
        <f t="shared" si="2002"/>
        <v>0</v>
      </c>
      <c r="AY1066" s="8">
        <f t="shared" si="2002"/>
        <v>9760.429999999993</v>
      </c>
      <c r="AZ1066" s="8">
        <f t="shared" si="2002"/>
        <v>-3952.9900000000002</v>
      </c>
      <c r="BA1066" s="8">
        <f t="shared" si="2002"/>
        <v>43</v>
      </c>
      <c r="BB1066" s="8"/>
      <c r="BD1066" s="11">
        <f t="shared" si="2003"/>
        <v>45616</v>
      </c>
      <c r="BE1066" s="8">
        <f t="shared" si="2004"/>
        <v>15647</v>
      </c>
      <c r="BF1066" s="8">
        <f t="shared" si="2004"/>
        <v>2118442.7399999993</v>
      </c>
      <c r="BG1066" s="8">
        <f t="shared" si="2004"/>
        <v>8788.0800000000036</v>
      </c>
      <c r="BH1066" s="8">
        <f t="shared" si="2004"/>
        <v>0</v>
      </c>
      <c r="BI1066" s="8">
        <f t="shared" si="2004"/>
        <v>6793.4999999999891</v>
      </c>
      <c r="BJ1066" s="8">
        <f t="shared" si="2004"/>
        <v>2904</v>
      </c>
      <c r="BK1066" s="8"/>
      <c r="BM1066" s="11">
        <f t="shared" si="2005"/>
        <v>45616</v>
      </c>
      <c r="BN1066" s="8">
        <f t="shared" si="2006"/>
        <v>16358</v>
      </c>
      <c r="BO1066" s="8">
        <f t="shared" si="2006"/>
        <v>2124083.5499999993</v>
      </c>
      <c r="BP1066" s="8">
        <f t="shared" si="2006"/>
        <v>10475.02000000001</v>
      </c>
      <c r="BQ1066" s="8">
        <f t="shared" si="2006"/>
        <v>0</v>
      </c>
      <c r="BR1066" s="8">
        <f t="shared" si="2006"/>
        <v>41955.509999999995</v>
      </c>
      <c r="BS1066" s="8">
        <f t="shared" si="2006"/>
        <v>363</v>
      </c>
      <c r="BT1066" s="8"/>
      <c r="BV1066" s="11">
        <f t="shared" si="2007"/>
        <v>45616</v>
      </c>
      <c r="BW1066" s="8">
        <f t="shared" si="2008"/>
        <v>7462</v>
      </c>
      <c r="BX1066" s="8">
        <f t="shared" si="2008"/>
        <v>591283.17999999993</v>
      </c>
      <c r="BY1066" s="8">
        <f t="shared" si="2008"/>
        <v>8291.2599999999984</v>
      </c>
      <c r="BZ1066" s="8">
        <f t="shared" si="2008"/>
        <v>0</v>
      </c>
      <c r="CA1066" s="8">
        <f t="shared" si="2008"/>
        <v>7489.9400000000005</v>
      </c>
      <c r="CB1066" s="8">
        <f t="shared" si="2008"/>
        <v>34</v>
      </c>
      <c r="CC1066" s="8"/>
      <c r="CE1066" s="11">
        <f t="shared" si="2009"/>
        <v>45616</v>
      </c>
      <c r="CF1066" s="8">
        <f t="shared" si="2010"/>
        <v>11350</v>
      </c>
      <c r="CG1066" s="8">
        <f t="shared" si="2010"/>
        <v>1415199.8400000008</v>
      </c>
      <c r="CH1066" s="8">
        <f t="shared" si="2010"/>
        <v>6046.35</v>
      </c>
      <c r="CI1066" s="8">
        <f t="shared" si="2010"/>
        <v>25</v>
      </c>
      <c r="CJ1066" s="8">
        <f t="shared" si="2010"/>
        <v>336.84000000000003</v>
      </c>
      <c r="CK1066" s="8">
        <f t="shared" si="2010"/>
        <v>101</v>
      </c>
      <c r="CL1066" s="8"/>
      <c r="CN1066" s="11">
        <f t="shared" si="2011"/>
        <v>45616</v>
      </c>
      <c r="CO1066" s="8">
        <f t="shared" si="2012"/>
        <v>21826</v>
      </c>
      <c r="CP1066" s="8">
        <f t="shared" si="2012"/>
        <v>2522785.0899999994</v>
      </c>
      <c r="CQ1066" s="8">
        <f t="shared" si="2012"/>
        <v>22689.3</v>
      </c>
      <c r="CR1066" s="8">
        <f t="shared" si="2012"/>
        <v>133857.19000000012</v>
      </c>
      <c r="CS1066" s="8">
        <f t="shared" si="2012"/>
        <v>17218.019999999997</v>
      </c>
      <c r="CT1066" s="8">
        <f t="shared" si="2012"/>
        <v>792</v>
      </c>
      <c r="CU1066" s="8"/>
      <c r="CW1066" s="11">
        <f t="shared" si="2013"/>
        <v>45616</v>
      </c>
      <c r="CX1066" s="8">
        <f t="shared" si="2014"/>
        <v>2942</v>
      </c>
      <c r="CY1066" s="8">
        <f t="shared" si="2014"/>
        <v>188834.02000000011</v>
      </c>
      <c r="CZ1066" s="8">
        <f t="shared" si="2014"/>
        <v>-4.5</v>
      </c>
      <c r="DA1066" s="8">
        <f t="shared" si="2014"/>
        <v>1142</v>
      </c>
      <c r="DB1066" s="8">
        <f t="shared" si="2014"/>
        <v>6971.76</v>
      </c>
      <c r="DC1066" s="8">
        <f t="shared" si="2014"/>
        <v>36</v>
      </c>
      <c r="DD1066" s="8"/>
      <c r="DF1066" s="11">
        <f t="shared" si="2015"/>
        <v>45616</v>
      </c>
      <c r="DG1066" s="8">
        <f t="shared" si="2016"/>
        <v>0</v>
      </c>
      <c r="DH1066" s="8">
        <f t="shared" si="2017"/>
        <v>0</v>
      </c>
      <c r="DI1066" s="8">
        <f t="shared" si="2018"/>
        <v>0</v>
      </c>
      <c r="DJ1066" s="8">
        <f t="shared" si="2019"/>
        <v>0</v>
      </c>
      <c r="DK1066" s="8">
        <f t="shared" si="2020"/>
        <v>0</v>
      </c>
      <c r="DL1066" s="8">
        <f t="shared" si="2021"/>
        <v>0</v>
      </c>
      <c r="DM1066" s="8"/>
      <c r="DO1066" s="11">
        <f t="shared" si="2022"/>
        <v>45616</v>
      </c>
      <c r="DP1066" s="8">
        <f t="shared" si="2023"/>
        <v>0</v>
      </c>
      <c r="DQ1066" s="8">
        <f t="shared" si="2024"/>
        <v>0</v>
      </c>
      <c r="DR1066" s="8">
        <f t="shared" si="2025"/>
        <v>0</v>
      </c>
      <c r="DS1066" s="8">
        <f t="shared" si="2026"/>
        <v>0</v>
      </c>
      <c r="DT1066" s="8">
        <f t="shared" si="2027"/>
        <v>0</v>
      </c>
      <c r="DU1066" s="8">
        <f t="shared" si="2028"/>
        <v>0</v>
      </c>
      <c r="DV1066" s="8"/>
      <c r="DX1066" s="11">
        <f t="shared" si="2029"/>
        <v>45616</v>
      </c>
      <c r="DY1066" s="8">
        <f t="shared" si="2030"/>
        <v>0</v>
      </c>
      <c r="DZ1066" s="8">
        <f t="shared" si="2031"/>
        <v>0</v>
      </c>
      <c r="EA1066" s="8">
        <f t="shared" si="2032"/>
        <v>0</v>
      </c>
      <c r="EB1066" s="8">
        <f t="shared" si="2033"/>
        <v>0</v>
      </c>
      <c r="EC1066" s="8">
        <f t="shared" si="2034"/>
        <v>0</v>
      </c>
      <c r="ED1066" s="8">
        <f t="shared" si="2035"/>
        <v>0</v>
      </c>
      <c r="EE1066" s="8"/>
    </row>
    <row r="1067" spans="2:135" x14ac:dyDescent="0.3">
      <c r="B1067" s="11">
        <f t="shared" si="1981"/>
        <v>45617</v>
      </c>
      <c r="C1067" s="8">
        <f t="shared" si="1982"/>
        <v>14359</v>
      </c>
      <c r="D1067" s="8">
        <f t="shared" si="1982"/>
        <v>2172204.8099999996</v>
      </c>
      <c r="E1067" s="8">
        <f t="shared" si="1982"/>
        <v>0</v>
      </c>
      <c r="F1067" s="8">
        <f t="shared" si="1982"/>
        <v>10266.9</v>
      </c>
      <c r="G1067" s="8">
        <f t="shared" si="1982"/>
        <v>18570.73</v>
      </c>
      <c r="H1067" s="8">
        <f t="shared" si="1982"/>
        <v>115</v>
      </c>
      <c r="I1067" s="8"/>
      <c r="K1067" s="11">
        <f t="shared" si="1983"/>
        <v>45617</v>
      </c>
      <c r="L1067" s="8">
        <f t="shared" si="1984"/>
        <v>12491</v>
      </c>
      <c r="M1067" s="8">
        <f t="shared" si="1984"/>
        <v>1769109.590000001</v>
      </c>
      <c r="N1067" s="8">
        <f t="shared" si="1984"/>
        <v>7513.4700000000057</v>
      </c>
      <c r="O1067" s="8">
        <f t="shared" si="1984"/>
        <v>0</v>
      </c>
      <c r="P1067" s="8">
        <f t="shared" si="1984"/>
        <v>8747.9399999999969</v>
      </c>
      <c r="Q1067" s="8">
        <f t="shared" si="1984"/>
        <v>13</v>
      </c>
      <c r="R1067" s="8"/>
      <c r="T1067" s="11">
        <f t="shared" si="1985"/>
        <v>45617</v>
      </c>
      <c r="U1067" s="8">
        <f t="shared" si="1986"/>
        <v>8266</v>
      </c>
      <c r="V1067" s="8">
        <f t="shared" si="1986"/>
        <v>854611.77</v>
      </c>
      <c r="W1067" s="8">
        <f t="shared" si="1986"/>
        <v>0</v>
      </c>
      <c r="X1067" s="8">
        <f t="shared" si="1986"/>
        <v>0</v>
      </c>
      <c r="Y1067" s="8">
        <f t="shared" si="1986"/>
        <v>14614.320000000002</v>
      </c>
      <c r="Z1067" s="8">
        <f t="shared" si="1986"/>
        <v>0</v>
      </c>
      <c r="AA1067" s="8"/>
      <c r="AC1067" s="11">
        <f t="shared" si="1987"/>
        <v>45617</v>
      </c>
      <c r="AD1067" s="8">
        <f t="shared" si="1988"/>
        <v>17557</v>
      </c>
      <c r="AE1067" s="8">
        <f t="shared" si="1989"/>
        <v>2256310.91</v>
      </c>
      <c r="AF1067" s="8">
        <f t="shared" si="1990"/>
        <v>16671.660000000003</v>
      </c>
      <c r="AG1067" s="8">
        <f t="shared" si="1991"/>
        <v>0</v>
      </c>
      <c r="AH1067" s="8">
        <f t="shared" si="1992"/>
        <v>16695.260000000024</v>
      </c>
      <c r="AI1067" s="8">
        <f t="shared" si="1993"/>
        <v>165</v>
      </c>
      <c r="AJ1067" s="8"/>
      <c r="AL1067" s="11">
        <f t="shared" si="1994"/>
        <v>45617</v>
      </c>
      <c r="AM1067" s="8">
        <f t="shared" si="1995"/>
        <v>14408</v>
      </c>
      <c r="AN1067" s="8">
        <f t="shared" si="1996"/>
        <v>1917355.8199999991</v>
      </c>
      <c r="AO1067" s="8">
        <f t="shared" si="1997"/>
        <v>5498.5599999999977</v>
      </c>
      <c r="AP1067" s="8">
        <f t="shared" si="1998"/>
        <v>0</v>
      </c>
      <c r="AQ1067" s="8">
        <f t="shared" si="1999"/>
        <v>19248.170000000002</v>
      </c>
      <c r="AR1067" s="8">
        <f t="shared" si="2000"/>
        <v>23</v>
      </c>
      <c r="AS1067" s="8"/>
      <c r="AU1067" s="11">
        <f t="shared" si="2001"/>
        <v>45617</v>
      </c>
      <c r="AV1067" s="8">
        <f t="shared" si="2002"/>
        <v>13903</v>
      </c>
      <c r="AW1067" s="8">
        <f t="shared" si="2002"/>
        <v>1200100.18</v>
      </c>
      <c r="AX1067" s="8">
        <f t="shared" si="2002"/>
        <v>0</v>
      </c>
      <c r="AY1067" s="8">
        <f t="shared" si="2002"/>
        <v>9801.7199999999939</v>
      </c>
      <c r="AZ1067" s="8">
        <f t="shared" si="2002"/>
        <v>-3952.9900000000002</v>
      </c>
      <c r="BA1067" s="8">
        <f t="shared" si="2002"/>
        <v>43</v>
      </c>
      <c r="BB1067" s="8"/>
      <c r="BD1067" s="11">
        <f t="shared" si="2003"/>
        <v>45617</v>
      </c>
      <c r="BE1067" s="8">
        <f t="shared" si="2004"/>
        <v>15692</v>
      </c>
      <c r="BF1067" s="8">
        <f t="shared" si="2004"/>
        <v>2124386.8199999994</v>
      </c>
      <c r="BG1067" s="8">
        <f t="shared" si="2004"/>
        <v>8801.0100000000039</v>
      </c>
      <c r="BH1067" s="8">
        <f t="shared" si="2004"/>
        <v>0</v>
      </c>
      <c r="BI1067" s="8">
        <f t="shared" si="2004"/>
        <v>6793.4999999999891</v>
      </c>
      <c r="BJ1067" s="8">
        <f t="shared" si="2004"/>
        <v>2906</v>
      </c>
      <c r="BK1067" s="8"/>
      <c r="BM1067" s="11">
        <f t="shared" si="2005"/>
        <v>45617</v>
      </c>
      <c r="BN1067" s="8">
        <f t="shared" si="2006"/>
        <v>16410</v>
      </c>
      <c r="BO1067" s="8">
        <f t="shared" si="2006"/>
        <v>2130359.4599999995</v>
      </c>
      <c r="BP1067" s="8">
        <f t="shared" si="2006"/>
        <v>10513.62000000001</v>
      </c>
      <c r="BQ1067" s="8">
        <f t="shared" si="2006"/>
        <v>0</v>
      </c>
      <c r="BR1067" s="8">
        <f t="shared" si="2006"/>
        <v>42155.509999999995</v>
      </c>
      <c r="BS1067" s="8">
        <f t="shared" si="2006"/>
        <v>372</v>
      </c>
      <c r="BT1067" s="8"/>
      <c r="BV1067" s="11">
        <f t="shared" si="2007"/>
        <v>45617</v>
      </c>
      <c r="BW1067" s="8">
        <f t="shared" si="2008"/>
        <v>7462</v>
      </c>
      <c r="BX1067" s="8">
        <f t="shared" si="2008"/>
        <v>591283.17999999993</v>
      </c>
      <c r="BY1067" s="8">
        <f t="shared" si="2008"/>
        <v>8291.2599999999984</v>
      </c>
      <c r="BZ1067" s="8">
        <f t="shared" si="2008"/>
        <v>0</v>
      </c>
      <c r="CA1067" s="8">
        <f t="shared" si="2008"/>
        <v>7489.9400000000005</v>
      </c>
      <c r="CB1067" s="8">
        <f t="shared" si="2008"/>
        <v>34</v>
      </c>
      <c r="CC1067" s="8"/>
      <c r="CE1067" s="11">
        <f t="shared" si="2009"/>
        <v>45617</v>
      </c>
      <c r="CF1067" s="8">
        <f t="shared" si="2010"/>
        <v>11372</v>
      </c>
      <c r="CG1067" s="8">
        <f t="shared" si="2010"/>
        <v>1417744.3200000008</v>
      </c>
      <c r="CH1067" s="8">
        <f t="shared" si="2010"/>
        <v>6055.85</v>
      </c>
      <c r="CI1067" s="8">
        <f t="shared" si="2010"/>
        <v>25</v>
      </c>
      <c r="CJ1067" s="8">
        <f t="shared" si="2010"/>
        <v>336.84000000000003</v>
      </c>
      <c r="CK1067" s="8">
        <f t="shared" si="2010"/>
        <v>101</v>
      </c>
      <c r="CL1067" s="8"/>
      <c r="CN1067" s="11">
        <f t="shared" si="2011"/>
        <v>45617</v>
      </c>
      <c r="CO1067" s="8">
        <f t="shared" si="2012"/>
        <v>21890</v>
      </c>
      <c r="CP1067" s="8">
        <f t="shared" si="2012"/>
        <v>2530188.4499999993</v>
      </c>
      <c r="CQ1067" s="8">
        <f t="shared" si="2012"/>
        <v>22724.799999999999</v>
      </c>
      <c r="CR1067" s="8">
        <f t="shared" si="2012"/>
        <v>133977.69000000012</v>
      </c>
      <c r="CS1067" s="8">
        <f t="shared" si="2012"/>
        <v>17211.309999999998</v>
      </c>
      <c r="CT1067" s="8">
        <f t="shared" si="2012"/>
        <v>792</v>
      </c>
      <c r="CU1067" s="8"/>
      <c r="CW1067" s="11">
        <f t="shared" si="2013"/>
        <v>45617</v>
      </c>
      <c r="CX1067" s="8">
        <f t="shared" si="2014"/>
        <v>2942</v>
      </c>
      <c r="CY1067" s="8">
        <f t="shared" si="2014"/>
        <v>188834.02000000011</v>
      </c>
      <c r="CZ1067" s="8">
        <f t="shared" si="2014"/>
        <v>-4.5</v>
      </c>
      <c r="DA1067" s="8">
        <f t="shared" si="2014"/>
        <v>1142</v>
      </c>
      <c r="DB1067" s="8">
        <f t="shared" si="2014"/>
        <v>6971.76</v>
      </c>
      <c r="DC1067" s="8">
        <f t="shared" si="2014"/>
        <v>36</v>
      </c>
      <c r="DD1067" s="8"/>
      <c r="DF1067" s="11">
        <f t="shared" si="2015"/>
        <v>45617</v>
      </c>
      <c r="DG1067" s="8">
        <f t="shared" si="2016"/>
        <v>0</v>
      </c>
      <c r="DH1067" s="8">
        <f t="shared" si="2017"/>
        <v>0</v>
      </c>
      <c r="DI1067" s="8">
        <f t="shared" si="2018"/>
        <v>0</v>
      </c>
      <c r="DJ1067" s="8">
        <f t="shared" si="2019"/>
        <v>0</v>
      </c>
      <c r="DK1067" s="8">
        <f t="shared" si="2020"/>
        <v>0</v>
      </c>
      <c r="DL1067" s="8">
        <f t="shared" si="2021"/>
        <v>0</v>
      </c>
      <c r="DM1067" s="8"/>
      <c r="DO1067" s="11">
        <f t="shared" si="2022"/>
        <v>45617</v>
      </c>
      <c r="DP1067" s="8">
        <f t="shared" si="2023"/>
        <v>0</v>
      </c>
      <c r="DQ1067" s="8">
        <f t="shared" si="2024"/>
        <v>0</v>
      </c>
      <c r="DR1067" s="8">
        <f t="shared" si="2025"/>
        <v>0</v>
      </c>
      <c r="DS1067" s="8">
        <f t="shared" si="2026"/>
        <v>0</v>
      </c>
      <c r="DT1067" s="8">
        <f t="shared" si="2027"/>
        <v>0</v>
      </c>
      <c r="DU1067" s="8">
        <f t="shared" si="2028"/>
        <v>0</v>
      </c>
      <c r="DV1067" s="8"/>
      <c r="DX1067" s="11">
        <f t="shared" si="2029"/>
        <v>45617</v>
      </c>
      <c r="DY1067" s="8">
        <f t="shared" si="2030"/>
        <v>0</v>
      </c>
      <c r="DZ1067" s="8">
        <f t="shared" si="2031"/>
        <v>0</v>
      </c>
      <c r="EA1067" s="8">
        <f t="shared" si="2032"/>
        <v>0</v>
      </c>
      <c r="EB1067" s="8">
        <f t="shared" si="2033"/>
        <v>0</v>
      </c>
      <c r="EC1067" s="8">
        <f t="shared" si="2034"/>
        <v>0</v>
      </c>
      <c r="ED1067" s="8">
        <f t="shared" si="2035"/>
        <v>0</v>
      </c>
      <c r="EE1067" s="8"/>
    </row>
    <row r="1068" spans="2:135" x14ac:dyDescent="0.3">
      <c r="B1068" s="11">
        <f t="shared" si="1981"/>
        <v>45618</v>
      </c>
      <c r="C1068" s="8">
        <f t="shared" si="1982"/>
        <v>14404</v>
      </c>
      <c r="D1068" s="8">
        <f t="shared" si="1982"/>
        <v>2177711.7399999998</v>
      </c>
      <c r="E1068" s="8">
        <f t="shared" si="1982"/>
        <v>0</v>
      </c>
      <c r="F1068" s="8">
        <f t="shared" si="1982"/>
        <v>10278.9</v>
      </c>
      <c r="G1068" s="8">
        <f t="shared" si="1982"/>
        <v>18670.73</v>
      </c>
      <c r="H1068" s="8">
        <f t="shared" si="1982"/>
        <v>115</v>
      </c>
      <c r="I1068" s="8"/>
      <c r="K1068" s="11">
        <f t="shared" si="1983"/>
        <v>45618</v>
      </c>
      <c r="L1068" s="8">
        <f t="shared" si="1984"/>
        <v>12508</v>
      </c>
      <c r="M1068" s="8">
        <f t="shared" si="1984"/>
        <v>1771545.2500000009</v>
      </c>
      <c r="N1068" s="8">
        <f t="shared" si="1984"/>
        <v>7516.3000000000056</v>
      </c>
      <c r="O1068" s="8">
        <f t="shared" si="1984"/>
        <v>0</v>
      </c>
      <c r="P1068" s="8">
        <f t="shared" si="1984"/>
        <v>8857.9399999999969</v>
      </c>
      <c r="Q1068" s="8">
        <f t="shared" si="1984"/>
        <v>13</v>
      </c>
      <c r="R1068" s="8"/>
      <c r="T1068" s="11">
        <f t="shared" si="1985"/>
        <v>45618</v>
      </c>
      <c r="U1068" s="8">
        <f t="shared" si="1986"/>
        <v>8286</v>
      </c>
      <c r="V1068" s="8">
        <f t="shared" si="1986"/>
        <v>856945.88</v>
      </c>
      <c r="W1068" s="8">
        <f t="shared" si="1986"/>
        <v>0</v>
      </c>
      <c r="X1068" s="8">
        <f t="shared" si="1986"/>
        <v>0</v>
      </c>
      <c r="Y1068" s="8">
        <f t="shared" si="1986"/>
        <v>14647.070000000002</v>
      </c>
      <c r="Z1068" s="8">
        <f t="shared" si="1986"/>
        <v>0</v>
      </c>
      <c r="AA1068" s="8"/>
      <c r="AC1068" s="11">
        <f t="shared" si="1987"/>
        <v>45618</v>
      </c>
      <c r="AD1068" s="8">
        <f t="shared" si="1988"/>
        <v>17608</v>
      </c>
      <c r="AE1068" s="8">
        <f t="shared" si="1989"/>
        <v>2261915.7800000003</v>
      </c>
      <c r="AF1068" s="8">
        <f t="shared" si="1990"/>
        <v>16749.410000000003</v>
      </c>
      <c r="AG1068" s="8">
        <f t="shared" si="1991"/>
        <v>0</v>
      </c>
      <c r="AH1068" s="8">
        <f t="shared" si="1992"/>
        <v>16695.260000000024</v>
      </c>
      <c r="AI1068" s="8">
        <f t="shared" si="1993"/>
        <v>165</v>
      </c>
      <c r="AJ1068" s="8"/>
      <c r="AL1068" s="11">
        <f t="shared" si="1994"/>
        <v>45618</v>
      </c>
      <c r="AM1068" s="8">
        <f t="shared" si="1995"/>
        <v>14442</v>
      </c>
      <c r="AN1068" s="8">
        <f t="shared" si="1996"/>
        <v>1922097.2899999991</v>
      </c>
      <c r="AO1068" s="8">
        <f t="shared" si="1997"/>
        <v>5517.989999999998</v>
      </c>
      <c r="AP1068" s="8">
        <f t="shared" si="1998"/>
        <v>0</v>
      </c>
      <c r="AQ1068" s="8">
        <f t="shared" si="1999"/>
        <v>19248.170000000002</v>
      </c>
      <c r="AR1068" s="8">
        <f t="shared" si="2000"/>
        <v>24</v>
      </c>
      <c r="AS1068" s="8"/>
      <c r="AU1068" s="11">
        <f t="shared" si="2001"/>
        <v>45618</v>
      </c>
      <c r="AV1068" s="8">
        <f t="shared" si="2002"/>
        <v>13945</v>
      </c>
      <c r="AW1068" s="8">
        <f t="shared" si="2002"/>
        <v>1203505.92</v>
      </c>
      <c r="AX1068" s="8">
        <f t="shared" si="2002"/>
        <v>0</v>
      </c>
      <c r="AY1068" s="8">
        <f t="shared" si="2002"/>
        <v>9828.7199999999939</v>
      </c>
      <c r="AZ1068" s="8">
        <f t="shared" si="2002"/>
        <v>-3952.9900000000002</v>
      </c>
      <c r="BA1068" s="8">
        <f t="shared" si="2002"/>
        <v>43</v>
      </c>
      <c r="BB1068" s="8"/>
      <c r="BD1068" s="11">
        <f t="shared" si="2003"/>
        <v>45618</v>
      </c>
      <c r="BE1068" s="8">
        <f t="shared" si="2004"/>
        <v>15732</v>
      </c>
      <c r="BF1068" s="8">
        <f t="shared" si="2004"/>
        <v>2129392.4999999995</v>
      </c>
      <c r="BG1068" s="8">
        <f t="shared" si="2004"/>
        <v>8819.0200000000041</v>
      </c>
      <c r="BH1068" s="8">
        <f t="shared" si="2004"/>
        <v>0</v>
      </c>
      <c r="BI1068" s="8">
        <f t="shared" si="2004"/>
        <v>6803.3999999999887</v>
      </c>
      <c r="BJ1068" s="8">
        <f t="shared" si="2004"/>
        <v>2908</v>
      </c>
      <c r="BK1068" s="8"/>
      <c r="BM1068" s="11">
        <f t="shared" si="2005"/>
        <v>45618</v>
      </c>
      <c r="BN1068" s="8">
        <f t="shared" si="2006"/>
        <v>16456</v>
      </c>
      <c r="BO1068" s="8">
        <f t="shared" si="2006"/>
        <v>2135952.8399999994</v>
      </c>
      <c r="BP1068" s="8">
        <f t="shared" si="2006"/>
        <v>10534.55000000001</v>
      </c>
      <c r="BQ1068" s="8">
        <f t="shared" si="2006"/>
        <v>0</v>
      </c>
      <c r="BR1068" s="8">
        <f t="shared" si="2006"/>
        <v>42645.509999999995</v>
      </c>
      <c r="BS1068" s="8">
        <f t="shared" si="2006"/>
        <v>383</v>
      </c>
      <c r="BT1068" s="8"/>
      <c r="BV1068" s="11">
        <f t="shared" si="2007"/>
        <v>45618</v>
      </c>
      <c r="BW1068" s="8">
        <f t="shared" si="2008"/>
        <v>7462</v>
      </c>
      <c r="BX1068" s="8">
        <f t="shared" si="2008"/>
        <v>591283.17999999993</v>
      </c>
      <c r="BY1068" s="8">
        <f t="shared" si="2008"/>
        <v>8291.2599999999984</v>
      </c>
      <c r="BZ1068" s="8">
        <f t="shared" si="2008"/>
        <v>0</v>
      </c>
      <c r="CA1068" s="8">
        <f t="shared" si="2008"/>
        <v>7489.9400000000005</v>
      </c>
      <c r="CB1068" s="8">
        <f t="shared" si="2008"/>
        <v>34</v>
      </c>
      <c r="CC1068" s="8"/>
      <c r="CE1068" s="11">
        <f t="shared" si="2009"/>
        <v>45618</v>
      </c>
      <c r="CF1068" s="8">
        <f t="shared" si="2010"/>
        <v>11392</v>
      </c>
      <c r="CG1068" s="8">
        <f t="shared" si="2010"/>
        <v>1420188.3300000008</v>
      </c>
      <c r="CH1068" s="8">
        <f t="shared" si="2010"/>
        <v>6071.85</v>
      </c>
      <c r="CI1068" s="8">
        <f t="shared" si="2010"/>
        <v>25</v>
      </c>
      <c r="CJ1068" s="8">
        <f t="shared" si="2010"/>
        <v>316.84000000000003</v>
      </c>
      <c r="CK1068" s="8">
        <f t="shared" si="2010"/>
        <v>101</v>
      </c>
      <c r="CL1068" s="8"/>
      <c r="CN1068" s="11">
        <f t="shared" si="2011"/>
        <v>45618</v>
      </c>
      <c r="CO1068" s="8">
        <f t="shared" si="2012"/>
        <v>21963</v>
      </c>
      <c r="CP1068" s="8">
        <f t="shared" si="2012"/>
        <v>2538795.3399999994</v>
      </c>
      <c r="CQ1068" s="8">
        <f t="shared" si="2012"/>
        <v>22859.3</v>
      </c>
      <c r="CR1068" s="8">
        <f t="shared" si="2012"/>
        <v>134419.54000000012</v>
      </c>
      <c r="CS1068" s="8">
        <f t="shared" si="2012"/>
        <v>17286.309999999998</v>
      </c>
      <c r="CT1068" s="8">
        <f t="shared" si="2012"/>
        <v>792</v>
      </c>
      <c r="CU1068" s="8"/>
      <c r="CW1068" s="11">
        <f t="shared" si="2013"/>
        <v>45618</v>
      </c>
      <c r="CX1068" s="8">
        <f t="shared" si="2014"/>
        <v>2942</v>
      </c>
      <c r="CY1068" s="8">
        <f t="shared" si="2014"/>
        <v>188834.02000000011</v>
      </c>
      <c r="CZ1068" s="8">
        <f t="shared" si="2014"/>
        <v>-4.5</v>
      </c>
      <c r="DA1068" s="8">
        <f t="shared" si="2014"/>
        <v>1142</v>
      </c>
      <c r="DB1068" s="8">
        <f t="shared" si="2014"/>
        <v>6971.76</v>
      </c>
      <c r="DC1068" s="8">
        <f t="shared" si="2014"/>
        <v>36</v>
      </c>
      <c r="DD1068" s="8"/>
      <c r="DF1068" s="11">
        <f t="shared" si="2015"/>
        <v>45618</v>
      </c>
      <c r="DG1068" s="8">
        <f t="shared" si="2016"/>
        <v>0</v>
      </c>
      <c r="DH1068" s="8">
        <f t="shared" si="2017"/>
        <v>0</v>
      </c>
      <c r="DI1068" s="8">
        <f t="shared" si="2018"/>
        <v>0</v>
      </c>
      <c r="DJ1068" s="8">
        <f t="shared" si="2019"/>
        <v>0</v>
      </c>
      <c r="DK1068" s="8">
        <f t="shared" si="2020"/>
        <v>0</v>
      </c>
      <c r="DL1068" s="8">
        <f t="shared" si="2021"/>
        <v>0</v>
      </c>
      <c r="DM1068" s="8"/>
      <c r="DO1068" s="11">
        <f t="shared" si="2022"/>
        <v>45618</v>
      </c>
      <c r="DP1068" s="8">
        <f t="shared" si="2023"/>
        <v>0</v>
      </c>
      <c r="DQ1068" s="8">
        <f t="shared" si="2024"/>
        <v>0</v>
      </c>
      <c r="DR1068" s="8">
        <f t="shared" si="2025"/>
        <v>0</v>
      </c>
      <c r="DS1068" s="8">
        <f t="shared" si="2026"/>
        <v>0</v>
      </c>
      <c r="DT1068" s="8">
        <f t="shared" si="2027"/>
        <v>0</v>
      </c>
      <c r="DU1068" s="8">
        <f t="shared" si="2028"/>
        <v>0</v>
      </c>
      <c r="DV1068" s="8"/>
      <c r="DX1068" s="11">
        <f t="shared" si="2029"/>
        <v>45618</v>
      </c>
      <c r="DY1068" s="8">
        <f t="shared" si="2030"/>
        <v>0</v>
      </c>
      <c r="DZ1068" s="8">
        <f t="shared" si="2031"/>
        <v>0</v>
      </c>
      <c r="EA1068" s="8">
        <f t="shared" si="2032"/>
        <v>0</v>
      </c>
      <c r="EB1068" s="8">
        <f t="shared" si="2033"/>
        <v>0</v>
      </c>
      <c r="EC1068" s="8">
        <f t="shared" si="2034"/>
        <v>0</v>
      </c>
      <c r="ED1068" s="8">
        <f t="shared" si="2035"/>
        <v>0</v>
      </c>
      <c r="EE1068" s="8"/>
    </row>
    <row r="1069" spans="2:135" x14ac:dyDescent="0.3">
      <c r="B1069" s="11">
        <f t="shared" si="1981"/>
        <v>45619</v>
      </c>
      <c r="C1069" s="8">
        <f t="shared" si="1982"/>
        <v>14448</v>
      </c>
      <c r="D1069" s="8">
        <f t="shared" si="1982"/>
        <v>2182972.4</v>
      </c>
      <c r="E1069" s="8">
        <f t="shared" si="1982"/>
        <v>0</v>
      </c>
      <c r="F1069" s="8">
        <f t="shared" si="1982"/>
        <v>10428.4</v>
      </c>
      <c r="G1069" s="8">
        <f t="shared" si="1982"/>
        <v>18675.73</v>
      </c>
      <c r="H1069" s="8">
        <f t="shared" si="1982"/>
        <v>115</v>
      </c>
      <c r="I1069" s="8"/>
      <c r="K1069" s="11">
        <f t="shared" si="1983"/>
        <v>45619</v>
      </c>
      <c r="L1069" s="8">
        <f t="shared" si="1984"/>
        <v>12526</v>
      </c>
      <c r="M1069" s="8">
        <f t="shared" si="1984"/>
        <v>1774142.840000001</v>
      </c>
      <c r="N1069" s="8">
        <f t="shared" si="1984"/>
        <v>7522.900000000006</v>
      </c>
      <c r="O1069" s="8">
        <f t="shared" si="1984"/>
        <v>0</v>
      </c>
      <c r="P1069" s="8">
        <f t="shared" si="1984"/>
        <v>8857.9399999999969</v>
      </c>
      <c r="Q1069" s="8">
        <f t="shared" si="1984"/>
        <v>13</v>
      </c>
      <c r="R1069" s="8"/>
      <c r="T1069" s="11">
        <f t="shared" si="1985"/>
        <v>45619</v>
      </c>
      <c r="U1069" s="8">
        <f t="shared" si="1986"/>
        <v>8313</v>
      </c>
      <c r="V1069" s="8">
        <f t="shared" si="1986"/>
        <v>859972.51</v>
      </c>
      <c r="W1069" s="8">
        <f t="shared" si="1986"/>
        <v>0</v>
      </c>
      <c r="X1069" s="8">
        <f t="shared" si="1986"/>
        <v>0</v>
      </c>
      <c r="Y1069" s="8">
        <f t="shared" si="1986"/>
        <v>14667.070000000002</v>
      </c>
      <c r="Z1069" s="8">
        <f t="shared" si="1986"/>
        <v>0</v>
      </c>
      <c r="AA1069" s="8"/>
      <c r="AC1069" s="11">
        <f t="shared" si="1987"/>
        <v>45619</v>
      </c>
      <c r="AD1069" s="8">
        <f t="shared" si="1988"/>
        <v>17660</v>
      </c>
      <c r="AE1069" s="8">
        <f t="shared" si="1989"/>
        <v>2267172.79</v>
      </c>
      <c r="AF1069" s="8">
        <f t="shared" si="1990"/>
        <v>16809.570000000003</v>
      </c>
      <c r="AG1069" s="8">
        <f t="shared" si="1991"/>
        <v>0</v>
      </c>
      <c r="AH1069" s="8">
        <f t="shared" si="1992"/>
        <v>16785.460000000025</v>
      </c>
      <c r="AI1069" s="8">
        <f t="shared" si="1993"/>
        <v>165</v>
      </c>
      <c r="AJ1069" s="8"/>
      <c r="AL1069" s="11">
        <f t="shared" si="1994"/>
        <v>45619</v>
      </c>
      <c r="AM1069" s="8">
        <f t="shared" si="1995"/>
        <v>14470</v>
      </c>
      <c r="AN1069" s="8">
        <f t="shared" si="1996"/>
        <v>1926006.5199999991</v>
      </c>
      <c r="AO1069" s="8">
        <f t="shared" si="1997"/>
        <v>5517.989999999998</v>
      </c>
      <c r="AP1069" s="8">
        <f t="shared" si="1998"/>
        <v>0</v>
      </c>
      <c r="AQ1069" s="8">
        <f t="shared" si="1999"/>
        <v>19304.77</v>
      </c>
      <c r="AR1069" s="8">
        <f t="shared" si="2000"/>
        <v>25</v>
      </c>
      <c r="AS1069" s="8"/>
      <c r="AU1069" s="11">
        <f t="shared" si="2001"/>
        <v>45619</v>
      </c>
      <c r="AV1069" s="8">
        <f t="shared" si="2002"/>
        <v>13983</v>
      </c>
      <c r="AW1069" s="8">
        <f t="shared" si="2002"/>
        <v>1207044.69</v>
      </c>
      <c r="AX1069" s="8">
        <f t="shared" si="2002"/>
        <v>0</v>
      </c>
      <c r="AY1069" s="8">
        <f t="shared" si="2002"/>
        <v>9872.7199999999939</v>
      </c>
      <c r="AZ1069" s="8">
        <f t="shared" si="2002"/>
        <v>-3877.9900000000002</v>
      </c>
      <c r="BA1069" s="8">
        <f t="shared" si="2002"/>
        <v>43</v>
      </c>
      <c r="BB1069" s="8"/>
      <c r="BD1069" s="11">
        <f t="shared" si="2003"/>
        <v>45619</v>
      </c>
      <c r="BE1069" s="8">
        <f t="shared" si="2004"/>
        <v>15777</v>
      </c>
      <c r="BF1069" s="8">
        <f t="shared" si="2004"/>
        <v>2135354.2699999996</v>
      </c>
      <c r="BG1069" s="8">
        <f t="shared" si="2004"/>
        <v>8842.1100000000042</v>
      </c>
      <c r="BH1069" s="8">
        <f t="shared" si="2004"/>
        <v>0</v>
      </c>
      <c r="BI1069" s="8">
        <f t="shared" si="2004"/>
        <v>6808.3499999999885</v>
      </c>
      <c r="BJ1069" s="8">
        <f t="shared" si="2004"/>
        <v>2910</v>
      </c>
      <c r="BK1069" s="8"/>
      <c r="BM1069" s="11">
        <f t="shared" si="2005"/>
        <v>45619</v>
      </c>
      <c r="BN1069" s="8">
        <f t="shared" si="2006"/>
        <v>16507</v>
      </c>
      <c r="BO1069" s="8">
        <f t="shared" si="2006"/>
        <v>2141962.1599999992</v>
      </c>
      <c r="BP1069" s="8">
        <f t="shared" si="2006"/>
        <v>10556.87000000001</v>
      </c>
      <c r="BQ1069" s="8">
        <f t="shared" si="2006"/>
        <v>0</v>
      </c>
      <c r="BR1069" s="8">
        <f t="shared" si="2006"/>
        <v>42863.389999999992</v>
      </c>
      <c r="BS1069" s="8">
        <f t="shared" si="2006"/>
        <v>393</v>
      </c>
      <c r="BT1069" s="8"/>
      <c r="BV1069" s="11">
        <f t="shared" si="2007"/>
        <v>45619</v>
      </c>
      <c r="BW1069" s="8">
        <f t="shared" si="2008"/>
        <v>7462</v>
      </c>
      <c r="BX1069" s="8">
        <f t="shared" si="2008"/>
        <v>591283.17999999993</v>
      </c>
      <c r="BY1069" s="8">
        <f t="shared" si="2008"/>
        <v>8291.2599999999984</v>
      </c>
      <c r="BZ1069" s="8">
        <f t="shared" si="2008"/>
        <v>0</v>
      </c>
      <c r="CA1069" s="8">
        <f t="shared" si="2008"/>
        <v>7489.9400000000005</v>
      </c>
      <c r="CB1069" s="8">
        <f t="shared" si="2008"/>
        <v>34</v>
      </c>
      <c r="CC1069" s="8"/>
      <c r="CE1069" s="11">
        <f t="shared" si="2009"/>
        <v>45619</v>
      </c>
      <c r="CF1069" s="8">
        <f t="shared" si="2010"/>
        <v>11410</v>
      </c>
      <c r="CG1069" s="8">
        <f t="shared" si="2010"/>
        <v>1422209.2800000007</v>
      </c>
      <c r="CH1069" s="8">
        <f t="shared" si="2010"/>
        <v>6094.35</v>
      </c>
      <c r="CI1069" s="8">
        <f t="shared" si="2010"/>
        <v>25</v>
      </c>
      <c r="CJ1069" s="8">
        <f t="shared" si="2010"/>
        <v>316.84000000000003</v>
      </c>
      <c r="CK1069" s="8">
        <f t="shared" si="2010"/>
        <v>101</v>
      </c>
      <c r="CL1069" s="8"/>
      <c r="CN1069" s="11">
        <f t="shared" si="2011"/>
        <v>45619</v>
      </c>
      <c r="CO1069" s="8">
        <f t="shared" si="2012"/>
        <v>22014</v>
      </c>
      <c r="CP1069" s="8">
        <f t="shared" si="2012"/>
        <v>2544874.4799999995</v>
      </c>
      <c r="CQ1069" s="8">
        <f t="shared" si="2012"/>
        <v>22953.3</v>
      </c>
      <c r="CR1069" s="8">
        <f t="shared" si="2012"/>
        <v>134526.42000000013</v>
      </c>
      <c r="CS1069" s="8">
        <f t="shared" si="2012"/>
        <v>17311.309999999998</v>
      </c>
      <c r="CT1069" s="8">
        <f t="shared" si="2012"/>
        <v>792</v>
      </c>
      <c r="CU1069" s="8"/>
      <c r="CW1069" s="11">
        <f t="shared" si="2013"/>
        <v>45619</v>
      </c>
      <c r="CX1069" s="8">
        <f t="shared" si="2014"/>
        <v>2942</v>
      </c>
      <c r="CY1069" s="8">
        <f t="shared" si="2014"/>
        <v>188834.02000000011</v>
      </c>
      <c r="CZ1069" s="8">
        <f t="shared" si="2014"/>
        <v>-4.5</v>
      </c>
      <c r="DA1069" s="8">
        <f t="shared" si="2014"/>
        <v>1142</v>
      </c>
      <c r="DB1069" s="8">
        <f t="shared" si="2014"/>
        <v>6971.76</v>
      </c>
      <c r="DC1069" s="8">
        <f t="shared" si="2014"/>
        <v>36</v>
      </c>
      <c r="DD1069" s="8"/>
      <c r="DF1069" s="11">
        <f t="shared" si="2015"/>
        <v>45619</v>
      </c>
      <c r="DG1069" s="8">
        <f t="shared" si="2016"/>
        <v>0</v>
      </c>
      <c r="DH1069" s="8">
        <f t="shared" si="2017"/>
        <v>0</v>
      </c>
      <c r="DI1069" s="8">
        <f t="shared" si="2018"/>
        <v>0</v>
      </c>
      <c r="DJ1069" s="8">
        <f t="shared" si="2019"/>
        <v>0</v>
      </c>
      <c r="DK1069" s="8">
        <f t="shared" si="2020"/>
        <v>0</v>
      </c>
      <c r="DL1069" s="8">
        <f t="shared" si="2021"/>
        <v>0</v>
      </c>
      <c r="DM1069" s="8"/>
      <c r="DO1069" s="11">
        <f t="shared" si="2022"/>
        <v>45619</v>
      </c>
      <c r="DP1069" s="8">
        <f t="shared" si="2023"/>
        <v>0</v>
      </c>
      <c r="DQ1069" s="8">
        <f t="shared" si="2024"/>
        <v>0</v>
      </c>
      <c r="DR1069" s="8">
        <f t="shared" si="2025"/>
        <v>0</v>
      </c>
      <c r="DS1069" s="8">
        <f t="shared" si="2026"/>
        <v>0</v>
      </c>
      <c r="DT1069" s="8">
        <f t="shared" si="2027"/>
        <v>0</v>
      </c>
      <c r="DU1069" s="8">
        <f t="shared" si="2028"/>
        <v>0</v>
      </c>
      <c r="DV1069" s="8"/>
      <c r="DX1069" s="11">
        <f t="shared" si="2029"/>
        <v>45619</v>
      </c>
      <c r="DY1069" s="8">
        <f t="shared" si="2030"/>
        <v>0</v>
      </c>
      <c r="DZ1069" s="8">
        <f t="shared" si="2031"/>
        <v>0</v>
      </c>
      <c r="EA1069" s="8">
        <f t="shared" si="2032"/>
        <v>0</v>
      </c>
      <c r="EB1069" s="8">
        <f t="shared" si="2033"/>
        <v>0</v>
      </c>
      <c r="EC1069" s="8">
        <f t="shared" si="2034"/>
        <v>0</v>
      </c>
      <c r="ED1069" s="8">
        <f t="shared" si="2035"/>
        <v>0</v>
      </c>
      <c r="EE1069" s="8"/>
    </row>
    <row r="1070" spans="2:135" x14ac:dyDescent="0.3">
      <c r="B1070" s="11">
        <f t="shared" si="1981"/>
        <v>45620</v>
      </c>
      <c r="C1070" s="8">
        <f t="shared" si="1982"/>
        <v>14476</v>
      </c>
      <c r="D1070" s="8">
        <f t="shared" si="1982"/>
        <v>2186426.6</v>
      </c>
      <c r="E1070" s="8">
        <f t="shared" si="1982"/>
        <v>0</v>
      </c>
      <c r="F1070" s="8">
        <f t="shared" si="1982"/>
        <v>10457.4</v>
      </c>
      <c r="G1070" s="8">
        <f t="shared" si="1982"/>
        <v>18675.73</v>
      </c>
      <c r="H1070" s="8">
        <f t="shared" si="1982"/>
        <v>116</v>
      </c>
      <c r="I1070" s="8"/>
      <c r="K1070" s="11">
        <f t="shared" si="1983"/>
        <v>45620</v>
      </c>
      <c r="L1070" s="8">
        <f t="shared" si="1984"/>
        <v>12539</v>
      </c>
      <c r="M1070" s="8">
        <f t="shared" si="1984"/>
        <v>1775991.4700000009</v>
      </c>
      <c r="N1070" s="8">
        <f t="shared" si="1984"/>
        <v>7536.110000000006</v>
      </c>
      <c r="O1070" s="8">
        <f t="shared" si="1984"/>
        <v>0</v>
      </c>
      <c r="P1070" s="8">
        <f t="shared" si="1984"/>
        <v>8857.9399999999969</v>
      </c>
      <c r="Q1070" s="8">
        <f t="shared" si="1984"/>
        <v>13</v>
      </c>
      <c r="R1070" s="8"/>
      <c r="T1070" s="11">
        <f t="shared" si="1985"/>
        <v>45620</v>
      </c>
      <c r="U1070" s="8">
        <f t="shared" si="1986"/>
        <v>8335</v>
      </c>
      <c r="V1070" s="8">
        <f t="shared" si="1986"/>
        <v>862449.41</v>
      </c>
      <c r="W1070" s="8">
        <f t="shared" si="1986"/>
        <v>0</v>
      </c>
      <c r="X1070" s="8">
        <f t="shared" si="1986"/>
        <v>0</v>
      </c>
      <c r="Y1070" s="8">
        <f t="shared" si="1986"/>
        <v>14831.570000000002</v>
      </c>
      <c r="Z1070" s="8">
        <f t="shared" si="1986"/>
        <v>0</v>
      </c>
      <c r="AA1070" s="8"/>
      <c r="AC1070" s="11">
        <f t="shared" si="1987"/>
        <v>45620</v>
      </c>
      <c r="AD1070" s="8">
        <f t="shared" si="1988"/>
        <v>17689</v>
      </c>
      <c r="AE1070" s="8">
        <f t="shared" si="1989"/>
        <v>2269881.52</v>
      </c>
      <c r="AF1070" s="8">
        <f t="shared" si="1990"/>
        <v>16845.650000000005</v>
      </c>
      <c r="AG1070" s="8">
        <f t="shared" si="1991"/>
        <v>0</v>
      </c>
      <c r="AH1070" s="8">
        <f t="shared" si="1992"/>
        <v>16840.410000000025</v>
      </c>
      <c r="AI1070" s="8">
        <f t="shared" si="1993"/>
        <v>165</v>
      </c>
      <c r="AJ1070" s="8"/>
      <c r="AL1070" s="11">
        <f t="shared" si="1994"/>
        <v>45620</v>
      </c>
      <c r="AM1070" s="8">
        <f t="shared" si="1995"/>
        <v>14496</v>
      </c>
      <c r="AN1070" s="8">
        <f t="shared" si="1996"/>
        <v>1929587.2799999991</v>
      </c>
      <c r="AO1070" s="8">
        <f t="shared" si="1997"/>
        <v>5531.8699999999981</v>
      </c>
      <c r="AP1070" s="8">
        <f t="shared" si="1998"/>
        <v>0</v>
      </c>
      <c r="AQ1070" s="8">
        <f t="shared" si="1999"/>
        <v>19371.37</v>
      </c>
      <c r="AR1070" s="8">
        <f t="shared" si="2000"/>
        <v>26</v>
      </c>
      <c r="AS1070" s="8"/>
      <c r="AU1070" s="11">
        <f t="shared" si="2001"/>
        <v>45620</v>
      </c>
      <c r="AV1070" s="8">
        <f t="shared" si="2002"/>
        <v>14013</v>
      </c>
      <c r="AW1070" s="8">
        <f t="shared" si="2002"/>
        <v>1209576.79</v>
      </c>
      <c r="AX1070" s="8">
        <f t="shared" si="2002"/>
        <v>0</v>
      </c>
      <c r="AY1070" s="8">
        <f t="shared" si="2002"/>
        <v>9888.7199999999939</v>
      </c>
      <c r="AZ1070" s="8">
        <f t="shared" si="2002"/>
        <v>-3877.9900000000002</v>
      </c>
      <c r="BA1070" s="8">
        <f t="shared" si="2002"/>
        <v>43</v>
      </c>
      <c r="BB1070" s="8"/>
      <c r="BD1070" s="11">
        <f t="shared" si="2003"/>
        <v>45620</v>
      </c>
      <c r="BE1070" s="8">
        <f t="shared" si="2004"/>
        <v>15819</v>
      </c>
      <c r="BF1070" s="8">
        <f t="shared" si="2004"/>
        <v>2140618.4499999997</v>
      </c>
      <c r="BG1070" s="8">
        <f t="shared" si="2004"/>
        <v>8844.8800000000047</v>
      </c>
      <c r="BH1070" s="8">
        <f t="shared" si="2004"/>
        <v>0</v>
      </c>
      <c r="BI1070" s="8">
        <f t="shared" si="2004"/>
        <v>6813.2999999999884</v>
      </c>
      <c r="BJ1070" s="8">
        <f t="shared" si="2004"/>
        <v>2912</v>
      </c>
      <c r="BK1070" s="8"/>
      <c r="BM1070" s="11">
        <f t="shared" si="2005"/>
        <v>45620</v>
      </c>
      <c r="BN1070" s="8">
        <f t="shared" si="2006"/>
        <v>16543</v>
      </c>
      <c r="BO1070" s="8">
        <f t="shared" si="2006"/>
        <v>2145953.6099999994</v>
      </c>
      <c r="BP1070" s="8">
        <f t="shared" si="2006"/>
        <v>10582.45000000001</v>
      </c>
      <c r="BQ1070" s="8">
        <f t="shared" si="2006"/>
        <v>0</v>
      </c>
      <c r="BR1070" s="8">
        <f t="shared" si="2006"/>
        <v>43096.509999999995</v>
      </c>
      <c r="BS1070" s="8">
        <f t="shared" si="2006"/>
        <v>403</v>
      </c>
      <c r="BT1070" s="8"/>
      <c r="BV1070" s="11">
        <f t="shared" si="2007"/>
        <v>45620</v>
      </c>
      <c r="BW1070" s="8">
        <f t="shared" si="2008"/>
        <v>7462</v>
      </c>
      <c r="BX1070" s="8">
        <f t="shared" si="2008"/>
        <v>591283.17999999993</v>
      </c>
      <c r="BY1070" s="8">
        <f t="shared" si="2008"/>
        <v>8291.2599999999984</v>
      </c>
      <c r="BZ1070" s="8">
        <f t="shared" si="2008"/>
        <v>0</v>
      </c>
      <c r="CA1070" s="8">
        <f t="shared" si="2008"/>
        <v>7489.9400000000005</v>
      </c>
      <c r="CB1070" s="8">
        <f t="shared" si="2008"/>
        <v>34</v>
      </c>
      <c r="CC1070" s="8"/>
      <c r="CE1070" s="11">
        <f t="shared" si="2009"/>
        <v>45620</v>
      </c>
      <c r="CF1070" s="8">
        <f t="shared" si="2010"/>
        <v>11420</v>
      </c>
      <c r="CG1070" s="8">
        <f t="shared" si="2010"/>
        <v>1423309.6400000008</v>
      </c>
      <c r="CH1070" s="8">
        <f t="shared" si="2010"/>
        <v>6109.35</v>
      </c>
      <c r="CI1070" s="8">
        <f t="shared" si="2010"/>
        <v>25</v>
      </c>
      <c r="CJ1070" s="8">
        <f t="shared" si="2010"/>
        <v>316.84000000000003</v>
      </c>
      <c r="CK1070" s="8">
        <f t="shared" si="2010"/>
        <v>101</v>
      </c>
      <c r="CL1070" s="8"/>
      <c r="CN1070" s="11">
        <f t="shared" si="2011"/>
        <v>45620</v>
      </c>
      <c r="CO1070" s="8">
        <f t="shared" si="2012"/>
        <v>22071</v>
      </c>
      <c r="CP1070" s="8">
        <f t="shared" si="2012"/>
        <v>2550882.8199999994</v>
      </c>
      <c r="CQ1070" s="8">
        <f t="shared" si="2012"/>
        <v>23003.3</v>
      </c>
      <c r="CR1070" s="8">
        <f t="shared" si="2012"/>
        <v>134556.42000000013</v>
      </c>
      <c r="CS1070" s="8">
        <f t="shared" si="2012"/>
        <v>17361.309999999998</v>
      </c>
      <c r="CT1070" s="8">
        <f t="shared" si="2012"/>
        <v>792</v>
      </c>
      <c r="CU1070" s="8"/>
      <c r="CW1070" s="11">
        <f t="shared" si="2013"/>
        <v>45620</v>
      </c>
      <c r="CX1070" s="8">
        <f t="shared" si="2014"/>
        <v>2942</v>
      </c>
      <c r="CY1070" s="8">
        <f t="shared" si="2014"/>
        <v>188834.02000000011</v>
      </c>
      <c r="CZ1070" s="8">
        <f t="shared" si="2014"/>
        <v>-4.5</v>
      </c>
      <c r="DA1070" s="8">
        <f t="shared" si="2014"/>
        <v>1142</v>
      </c>
      <c r="DB1070" s="8">
        <f t="shared" si="2014"/>
        <v>6971.76</v>
      </c>
      <c r="DC1070" s="8">
        <f t="shared" si="2014"/>
        <v>36</v>
      </c>
      <c r="DD1070" s="8"/>
      <c r="DF1070" s="11">
        <f t="shared" si="2015"/>
        <v>45620</v>
      </c>
      <c r="DG1070" s="8">
        <f t="shared" si="2016"/>
        <v>0</v>
      </c>
      <c r="DH1070" s="8">
        <f t="shared" si="2017"/>
        <v>0</v>
      </c>
      <c r="DI1070" s="8">
        <f t="shared" si="2018"/>
        <v>0</v>
      </c>
      <c r="DJ1070" s="8">
        <f t="shared" si="2019"/>
        <v>0</v>
      </c>
      <c r="DK1070" s="8">
        <f t="shared" si="2020"/>
        <v>0</v>
      </c>
      <c r="DL1070" s="8">
        <f t="shared" si="2021"/>
        <v>0</v>
      </c>
      <c r="DM1070" s="8"/>
      <c r="DO1070" s="11">
        <f t="shared" si="2022"/>
        <v>45620</v>
      </c>
      <c r="DP1070" s="8">
        <f t="shared" si="2023"/>
        <v>0</v>
      </c>
      <c r="DQ1070" s="8">
        <f t="shared" si="2024"/>
        <v>0</v>
      </c>
      <c r="DR1070" s="8">
        <f t="shared" si="2025"/>
        <v>0</v>
      </c>
      <c r="DS1070" s="8">
        <f t="shared" si="2026"/>
        <v>0</v>
      </c>
      <c r="DT1070" s="8">
        <f t="shared" si="2027"/>
        <v>0</v>
      </c>
      <c r="DU1070" s="8">
        <f t="shared" si="2028"/>
        <v>0</v>
      </c>
      <c r="DV1070" s="8"/>
      <c r="DX1070" s="11">
        <f t="shared" si="2029"/>
        <v>45620</v>
      </c>
      <c r="DY1070" s="8">
        <f t="shared" si="2030"/>
        <v>0</v>
      </c>
      <c r="DZ1070" s="8">
        <f t="shared" si="2031"/>
        <v>0</v>
      </c>
      <c r="EA1070" s="8">
        <f t="shared" si="2032"/>
        <v>0</v>
      </c>
      <c r="EB1070" s="8">
        <f t="shared" si="2033"/>
        <v>0</v>
      </c>
      <c r="EC1070" s="8">
        <f t="shared" si="2034"/>
        <v>0</v>
      </c>
      <c r="ED1070" s="8">
        <f t="shared" si="2035"/>
        <v>0</v>
      </c>
      <c r="EE1070" s="8"/>
    </row>
    <row r="1071" spans="2:135" x14ac:dyDescent="0.3">
      <c r="B1071" s="11">
        <f t="shared" si="1981"/>
        <v>45621</v>
      </c>
      <c r="C1071" s="8">
        <f t="shared" si="1982"/>
        <v>14506</v>
      </c>
      <c r="D1071" s="8">
        <f t="shared" si="1982"/>
        <v>2189848.7400000002</v>
      </c>
      <c r="E1071" s="8">
        <f t="shared" si="1982"/>
        <v>0</v>
      </c>
      <c r="F1071" s="8">
        <f t="shared" si="1982"/>
        <v>10506.9</v>
      </c>
      <c r="G1071" s="8">
        <f t="shared" si="1982"/>
        <v>18725.73</v>
      </c>
      <c r="H1071" s="8">
        <f t="shared" si="1982"/>
        <v>116</v>
      </c>
      <c r="I1071" s="8"/>
      <c r="K1071" s="11">
        <f t="shared" si="1983"/>
        <v>45621</v>
      </c>
      <c r="L1071" s="8">
        <f t="shared" si="1984"/>
        <v>12560</v>
      </c>
      <c r="M1071" s="8">
        <f t="shared" si="1984"/>
        <v>1778950.9600000009</v>
      </c>
      <c r="N1071" s="8">
        <f t="shared" si="1984"/>
        <v>7536.110000000006</v>
      </c>
      <c r="O1071" s="8">
        <f t="shared" si="1984"/>
        <v>0</v>
      </c>
      <c r="P1071" s="8">
        <f t="shared" si="1984"/>
        <v>8857.9399999999969</v>
      </c>
      <c r="Q1071" s="8">
        <f t="shared" si="1984"/>
        <v>13</v>
      </c>
      <c r="R1071" s="8"/>
      <c r="T1071" s="11">
        <f t="shared" si="1985"/>
        <v>45621</v>
      </c>
      <c r="U1071" s="8">
        <f t="shared" si="1986"/>
        <v>8369</v>
      </c>
      <c r="V1071" s="8">
        <f t="shared" si="1986"/>
        <v>866293.64</v>
      </c>
      <c r="W1071" s="8">
        <f t="shared" si="1986"/>
        <v>0</v>
      </c>
      <c r="X1071" s="8">
        <f t="shared" si="1986"/>
        <v>0</v>
      </c>
      <c r="Y1071" s="8">
        <f t="shared" si="1986"/>
        <v>14866.070000000002</v>
      </c>
      <c r="Z1071" s="8">
        <f t="shared" si="1986"/>
        <v>0</v>
      </c>
      <c r="AA1071" s="8"/>
      <c r="AC1071" s="11">
        <f t="shared" si="1987"/>
        <v>45621</v>
      </c>
      <c r="AD1071" s="8">
        <f t="shared" si="1988"/>
        <v>17731</v>
      </c>
      <c r="AE1071" s="8">
        <f t="shared" si="1989"/>
        <v>2274293.89</v>
      </c>
      <c r="AF1071" s="8">
        <f t="shared" si="1990"/>
        <v>16873.410000000003</v>
      </c>
      <c r="AG1071" s="8">
        <f t="shared" si="1991"/>
        <v>0</v>
      </c>
      <c r="AH1071" s="8">
        <f t="shared" si="1992"/>
        <v>17029.580000000024</v>
      </c>
      <c r="AI1071" s="8">
        <f t="shared" si="1993"/>
        <v>165</v>
      </c>
      <c r="AJ1071" s="8"/>
      <c r="AL1071" s="11">
        <f t="shared" si="1994"/>
        <v>45621</v>
      </c>
      <c r="AM1071" s="8">
        <f t="shared" si="1995"/>
        <v>14521</v>
      </c>
      <c r="AN1071" s="8">
        <f t="shared" si="1996"/>
        <v>1933066.6499999992</v>
      </c>
      <c r="AO1071" s="8">
        <f t="shared" si="1997"/>
        <v>5531.8699999999981</v>
      </c>
      <c r="AP1071" s="8">
        <f t="shared" si="1998"/>
        <v>0</v>
      </c>
      <c r="AQ1071" s="8">
        <f t="shared" si="1999"/>
        <v>19452.5</v>
      </c>
      <c r="AR1071" s="8">
        <f t="shared" si="2000"/>
        <v>26</v>
      </c>
      <c r="AS1071" s="8"/>
      <c r="AU1071" s="11">
        <f t="shared" si="2001"/>
        <v>45621</v>
      </c>
      <c r="AV1071" s="8">
        <f t="shared" si="2002"/>
        <v>14044</v>
      </c>
      <c r="AW1071" s="8">
        <f t="shared" si="2002"/>
        <v>1212225.44</v>
      </c>
      <c r="AX1071" s="8">
        <f t="shared" si="2002"/>
        <v>0</v>
      </c>
      <c r="AY1071" s="8">
        <f t="shared" si="2002"/>
        <v>9902.7199999999939</v>
      </c>
      <c r="AZ1071" s="8">
        <f t="shared" si="2002"/>
        <v>-3877.9900000000002</v>
      </c>
      <c r="BA1071" s="8">
        <f t="shared" si="2002"/>
        <v>43</v>
      </c>
      <c r="BB1071" s="8"/>
      <c r="BD1071" s="11">
        <f t="shared" si="2003"/>
        <v>45621</v>
      </c>
      <c r="BE1071" s="8">
        <f t="shared" si="2004"/>
        <v>15855</v>
      </c>
      <c r="BF1071" s="8">
        <f t="shared" si="2004"/>
        <v>2145314.2799999998</v>
      </c>
      <c r="BG1071" s="8">
        <f t="shared" si="2004"/>
        <v>8867.0400000000045</v>
      </c>
      <c r="BH1071" s="8">
        <f t="shared" si="2004"/>
        <v>0</v>
      </c>
      <c r="BI1071" s="8">
        <f t="shared" si="2004"/>
        <v>6818.2499999999882</v>
      </c>
      <c r="BJ1071" s="8">
        <f t="shared" si="2004"/>
        <v>2914</v>
      </c>
      <c r="BK1071" s="8"/>
      <c r="BM1071" s="11">
        <f t="shared" si="2005"/>
        <v>45621</v>
      </c>
      <c r="BN1071" s="8">
        <f t="shared" si="2006"/>
        <v>16589</v>
      </c>
      <c r="BO1071" s="8">
        <f t="shared" si="2006"/>
        <v>2151397.0099999993</v>
      </c>
      <c r="BP1071" s="8">
        <f t="shared" si="2006"/>
        <v>10614.090000000009</v>
      </c>
      <c r="BQ1071" s="8">
        <f t="shared" si="2006"/>
        <v>0</v>
      </c>
      <c r="BR1071" s="8">
        <f t="shared" si="2006"/>
        <v>43196.509999999995</v>
      </c>
      <c r="BS1071" s="8">
        <f t="shared" si="2006"/>
        <v>414</v>
      </c>
      <c r="BT1071" s="8"/>
      <c r="BV1071" s="11">
        <f t="shared" si="2007"/>
        <v>45621</v>
      </c>
      <c r="BW1071" s="8">
        <f t="shared" si="2008"/>
        <v>7462</v>
      </c>
      <c r="BX1071" s="8">
        <f t="shared" si="2008"/>
        <v>591283.17999999993</v>
      </c>
      <c r="BY1071" s="8">
        <f t="shared" si="2008"/>
        <v>8291.2599999999984</v>
      </c>
      <c r="BZ1071" s="8">
        <f t="shared" si="2008"/>
        <v>0</v>
      </c>
      <c r="CA1071" s="8">
        <f t="shared" si="2008"/>
        <v>7489.9400000000005</v>
      </c>
      <c r="CB1071" s="8">
        <f t="shared" si="2008"/>
        <v>34</v>
      </c>
      <c r="CC1071" s="8"/>
      <c r="CE1071" s="11">
        <f t="shared" si="2009"/>
        <v>45621</v>
      </c>
      <c r="CF1071" s="8">
        <f t="shared" si="2010"/>
        <v>11434</v>
      </c>
      <c r="CG1071" s="8">
        <f t="shared" si="2010"/>
        <v>1425154.9200000009</v>
      </c>
      <c r="CH1071" s="8">
        <f t="shared" si="2010"/>
        <v>6124.85</v>
      </c>
      <c r="CI1071" s="8">
        <f t="shared" si="2010"/>
        <v>25</v>
      </c>
      <c r="CJ1071" s="8">
        <f t="shared" si="2010"/>
        <v>316.84000000000003</v>
      </c>
      <c r="CK1071" s="8">
        <f t="shared" si="2010"/>
        <v>101</v>
      </c>
      <c r="CL1071" s="8"/>
      <c r="CN1071" s="11">
        <f t="shared" si="2011"/>
        <v>45621</v>
      </c>
      <c r="CO1071" s="8">
        <f t="shared" si="2012"/>
        <v>22145</v>
      </c>
      <c r="CP1071" s="8">
        <f t="shared" si="2012"/>
        <v>2559435.5799999991</v>
      </c>
      <c r="CQ1071" s="8">
        <f t="shared" si="2012"/>
        <v>23047.3</v>
      </c>
      <c r="CR1071" s="8">
        <f t="shared" si="2012"/>
        <v>134818.03000000012</v>
      </c>
      <c r="CS1071" s="8">
        <f t="shared" si="2012"/>
        <v>17411.309999999998</v>
      </c>
      <c r="CT1071" s="8">
        <f t="shared" si="2012"/>
        <v>792</v>
      </c>
      <c r="CU1071" s="8"/>
      <c r="CW1071" s="11">
        <f t="shared" si="2013"/>
        <v>45621</v>
      </c>
      <c r="CX1071" s="8">
        <f t="shared" si="2014"/>
        <v>2942</v>
      </c>
      <c r="CY1071" s="8">
        <f t="shared" si="2014"/>
        <v>188834.02000000011</v>
      </c>
      <c r="CZ1071" s="8">
        <f t="shared" si="2014"/>
        <v>-4.5</v>
      </c>
      <c r="DA1071" s="8">
        <f t="shared" si="2014"/>
        <v>1142</v>
      </c>
      <c r="DB1071" s="8">
        <f t="shared" si="2014"/>
        <v>6971.76</v>
      </c>
      <c r="DC1071" s="8">
        <f t="shared" si="2014"/>
        <v>36</v>
      </c>
      <c r="DD1071" s="8"/>
      <c r="DF1071" s="11">
        <f t="shared" si="2015"/>
        <v>45621</v>
      </c>
      <c r="DG1071" s="8">
        <f t="shared" si="2016"/>
        <v>0</v>
      </c>
      <c r="DH1071" s="8">
        <f t="shared" si="2017"/>
        <v>0</v>
      </c>
      <c r="DI1071" s="8">
        <f t="shared" si="2018"/>
        <v>0</v>
      </c>
      <c r="DJ1071" s="8">
        <f t="shared" si="2019"/>
        <v>0</v>
      </c>
      <c r="DK1071" s="8">
        <f t="shared" si="2020"/>
        <v>0</v>
      </c>
      <c r="DL1071" s="8">
        <f t="shared" si="2021"/>
        <v>0</v>
      </c>
      <c r="DM1071" s="8"/>
      <c r="DO1071" s="11">
        <f t="shared" si="2022"/>
        <v>45621</v>
      </c>
      <c r="DP1071" s="8">
        <f t="shared" si="2023"/>
        <v>0</v>
      </c>
      <c r="DQ1071" s="8">
        <f t="shared" si="2024"/>
        <v>0</v>
      </c>
      <c r="DR1071" s="8">
        <f t="shared" si="2025"/>
        <v>0</v>
      </c>
      <c r="DS1071" s="8">
        <f t="shared" si="2026"/>
        <v>0</v>
      </c>
      <c r="DT1071" s="8">
        <f t="shared" si="2027"/>
        <v>0</v>
      </c>
      <c r="DU1071" s="8">
        <f t="shared" si="2028"/>
        <v>0</v>
      </c>
      <c r="DV1071" s="8"/>
      <c r="DX1071" s="11">
        <f t="shared" si="2029"/>
        <v>45621</v>
      </c>
      <c r="DY1071" s="8">
        <f t="shared" si="2030"/>
        <v>0</v>
      </c>
      <c r="DZ1071" s="8">
        <f t="shared" si="2031"/>
        <v>0</v>
      </c>
      <c r="EA1071" s="8">
        <f t="shared" si="2032"/>
        <v>0</v>
      </c>
      <c r="EB1071" s="8">
        <f t="shared" si="2033"/>
        <v>0</v>
      </c>
      <c r="EC1071" s="8">
        <f t="shared" si="2034"/>
        <v>0</v>
      </c>
      <c r="ED1071" s="8">
        <f t="shared" si="2035"/>
        <v>0</v>
      </c>
      <c r="EE1071" s="8"/>
    </row>
    <row r="1072" spans="2:135" x14ac:dyDescent="0.3">
      <c r="B1072" s="11">
        <f t="shared" si="1981"/>
        <v>45622</v>
      </c>
      <c r="C1072" s="8">
        <f t="shared" si="1982"/>
        <v>14529</v>
      </c>
      <c r="D1072" s="8">
        <f t="shared" si="1982"/>
        <v>2192797.2600000002</v>
      </c>
      <c r="E1072" s="8">
        <f t="shared" si="1982"/>
        <v>0</v>
      </c>
      <c r="F1072" s="8">
        <f t="shared" si="1982"/>
        <v>10749.55</v>
      </c>
      <c r="G1072" s="8">
        <f t="shared" si="1982"/>
        <v>18725.73</v>
      </c>
      <c r="H1072" s="8">
        <f t="shared" si="1982"/>
        <v>116</v>
      </c>
      <c r="I1072" s="8"/>
      <c r="K1072" s="11">
        <f t="shared" si="1983"/>
        <v>45622</v>
      </c>
      <c r="L1072" s="8">
        <f t="shared" si="1984"/>
        <v>12576</v>
      </c>
      <c r="M1072" s="8">
        <f t="shared" si="1984"/>
        <v>1781268.1600000008</v>
      </c>
      <c r="N1072" s="8">
        <f t="shared" si="1984"/>
        <v>7567.7100000000064</v>
      </c>
      <c r="O1072" s="8">
        <f t="shared" si="1984"/>
        <v>0</v>
      </c>
      <c r="P1072" s="8">
        <f t="shared" si="1984"/>
        <v>8857.9399999999969</v>
      </c>
      <c r="Q1072" s="8">
        <f t="shared" si="1984"/>
        <v>13</v>
      </c>
      <c r="R1072" s="8"/>
      <c r="T1072" s="11">
        <f t="shared" si="1985"/>
        <v>45622</v>
      </c>
      <c r="U1072" s="8">
        <f t="shared" si="1986"/>
        <v>8382</v>
      </c>
      <c r="V1072" s="8">
        <f t="shared" si="1986"/>
        <v>867667.99</v>
      </c>
      <c r="W1072" s="8">
        <f t="shared" si="1986"/>
        <v>0</v>
      </c>
      <c r="X1072" s="8">
        <f t="shared" si="1986"/>
        <v>0</v>
      </c>
      <c r="Y1072" s="8">
        <f t="shared" si="1986"/>
        <v>14873.820000000002</v>
      </c>
      <c r="Z1072" s="8">
        <f t="shared" si="1986"/>
        <v>0</v>
      </c>
      <c r="AA1072" s="8"/>
      <c r="AC1072" s="11">
        <f t="shared" si="1987"/>
        <v>45622</v>
      </c>
      <c r="AD1072" s="8">
        <f t="shared" si="1988"/>
        <v>17773</v>
      </c>
      <c r="AE1072" s="8">
        <f t="shared" si="1989"/>
        <v>2278554.02</v>
      </c>
      <c r="AF1072" s="8">
        <f t="shared" si="1990"/>
        <v>16916.910000000003</v>
      </c>
      <c r="AG1072" s="8">
        <f t="shared" si="1991"/>
        <v>0</v>
      </c>
      <c r="AH1072" s="8">
        <f t="shared" si="1992"/>
        <v>17209.980000000025</v>
      </c>
      <c r="AI1072" s="8">
        <f t="shared" si="1993"/>
        <v>166</v>
      </c>
      <c r="AJ1072" s="8"/>
      <c r="AL1072" s="11">
        <f t="shared" si="1994"/>
        <v>45622</v>
      </c>
      <c r="AM1072" s="8">
        <f t="shared" si="1995"/>
        <v>14552</v>
      </c>
      <c r="AN1072" s="8">
        <f t="shared" si="1996"/>
        <v>1937082.0299999991</v>
      </c>
      <c r="AO1072" s="8">
        <f t="shared" si="1997"/>
        <v>5531.8699999999981</v>
      </c>
      <c r="AP1072" s="8">
        <f t="shared" si="1998"/>
        <v>0</v>
      </c>
      <c r="AQ1072" s="8">
        <f t="shared" si="1999"/>
        <v>19475.39</v>
      </c>
      <c r="AR1072" s="8">
        <f t="shared" si="2000"/>
        <v>26</v>
      </c>
      <c r="AS1072" s="8"/>
      <c r="AU1072" s="11">
        <f t="shared" si="2001"/>
        <v>45622</v>
      </c>
      <c r="AV1072" s="8">
        <f t="shared" si="2002"/>
        <v>14070</v>
      </c>
      <c r="AW1072" s="8">
        <f t="shared" si="2002"/>
        <v>1214521.7</v>
      </c>
      <c r="AX1072" s="8">
        <f t="shared" si="2002"/>
        <v>0</v>
      </c>
      <c r="AY1072" s="8">
        <f t="shared" si="2002"/>
        <v>9913.2699999999932</v>
      </c>
      <c r="AZ1072" s="8">
        <f t="shared" si="2002"/>
        <v>-3877.9900000000002</v>
      </c>
      <c r="BA1072" s="8">
        <f t="shared" si="2002"/>
        <v>43</v>
      </c>
      <c r="BB1072" s="8"/>
      <c r="BD1072" s="11">
        <f t="shared" si="2003"/>
        <v>45622</v>
      </c>
      <c r="BE1072" s="8">
        <f t="shared" si="2004"/>
        <v>15897</v>
      </c>
      <c r="BF1072" s="8">
        <f t="shared" si="2004"/>
        <v>2150136.1399999997</v>
      </c>
      <c r="BG1072" s="8">
        <f t="shared" si="2004"/>
        <v>8913.2200000000048</v>
      </c>
      <c r="BH1072" s="8">
        <f t="shared" si="2004"/>
        <v>0</v>
      </c>
      <c r="BI1072" s="8">
        <f t="shared" si="2004"/>
        <v>6823.199999999988</v>
      </c>
      <c r="BJ1072" s="8">
        <f t="shared" si="2004"/>
        <v>2916</v>
      </c>
      <c r="BK1072" s="8"/>
      <c r="BM1072" s="11">
        <f t="shared" si="2005"/>
        <v>45622</v>
      </c>
      <c r="BN1072" s="8">
        <f t="shared" si="2006"/>
        <v>16636</v>
      </c>
      <c r="BO1072" s="8">
        <f t="shared" si="2006"/>
        <v>2156543.9199999995</v>
      </c>
      <c r="BP1072" s="8">
        <f t="shared" si="2006"/>
        <v>10631.300000000008</v>
      </c>
      <c r="BQ1072" s="8">
        <f t="shared" si="2006"/>
        <v>0</v>
      </c>
      <c r="BR1072" s="8">
        <f t="shared" si="2006"/>
        <v>43196.509999999995</v>
      </c>
      <c r="BS1072" s="8">
        <f t="shared" si="2006"/>
        <v>425</v>
      </c>
      <c r="BT1072" s="8"/>
      <c r="BV1072" s="11">
        <f t="shared" si="2007"/>
        <v>45622</v>
      </c>
      <c r="BW1072" s="8">
        <f t="shared" si="2008"/>
        <v>7462</v>
      </c>
      <c r="BX1072" s="8">
        <f t="shared" si="2008"/>
        <v>591283.17999999993</v>
      </c>
      <c r="BY1072" s="8">
        <f t="shared" si="2008"/>
        <v>8291.2599999999984</v>
      </c>
      <c r="BZ1072" s="8">
        <f t="shared" si="2008"/>
        <v>0</v>
      </c>
      <c r="CA1072" s="8">
        <f t="shared" si="2008"/>
        <v>7489.9400000000005</v>
      </c>
      <c r="CB1072" s="8">
        <f t="shared" si="2008"/>
        <v>34</v>
      </c>
      <c r="CC1072" s="8"/>
      <c r="CE1072" s="11">
        <f t="shared" si="2009"/>
        <v>45622</v>
      </c>
      <c r="CF1072" s="8">
        <f t="shared" si="2010"/>
        <v>11449</v>
      </c>
      <c r="CG1072" s="8">
        <f t="shared" si="2010"/>
        <v>1426864.1700000009</v>
      </c>
      <c r="CH1072" s="8">
        <f t="shared" si="2010"/>
        <v>6146.85</v>
      </c>
      <c r="CI1072" s="8">
        <f t="shared" si="2010"/>
        <v>25</v>
      </c>
      <c r="CJ1072" s="8">
        <f t="shared" si="2010"/>
        <v>316.84000000000003</v>
      </c>
      <c r="CK1072" s="8">
        <f t="shared" si="2010"/>
        <v>101</v>
      </c>
      <c r="CL1072" s="8"/>
      <c r="CN1072" s="11">
        <f t="shared" si="2011"/>
        <v>45622</v>
      </c>
      <c r="CO1072" s="8">
        <f t="shared" si="2012"/>
        <v>22217</v>
      </c>
      <c r="CP1072" s="8">
        <f t="shared" si="2012"/>
        <v>2567626.4999999991</v>
      </c>
      <c r="CQ1072" s="8">
        <f t="shared" si="2012"/>
        <v>23157.8</v>
      </c>
      <c r="CR1072" s="8">
        <f t="shared" si="2012"/>
        <v>135097.1100000001</v>
      </c>
      <c r="CS1072" s="8">
        <f t="shared" si="2012"/>
        <v>17561.309999999998</v>
      </c>
      <c r="CT1072" s="8">
        <f t="shared" si="2012"/>
        <v>792</v>
      </c>
      <c r="CU1072" s="8"/>
      <c r="CW1072" s="11">
        <f t="shared" si="2013"/>
        <v>45622</v>
      </c>
      <c r="CX1072" s="8">
        <f t="shared" si="2014"/>
        <v>2942</v>
      </c>
      <c r="CY1072" s="8">
        <f t="shared" si="2014"/>
        <v>188834.02000000011</v>
      </c>
      <c r="CZ1072" s="8">
        <f t="shared" si="2014"/>
        <v>-4.5</v>
      </c>
      <c r="DA1072" s="8">
        <f t="shared" si="2014"/>
        <v>1142</v>
      </c>
      <c r="DB1072" s="8">
        <f t="shared" si="2014"/>
        <v>6971.76</v>
      </c>
      <c r="DC1072" s="8">
        <f t="shared" si="2014"/>
        <v>36</v>
      </c>
      <c r="DD1072" s="8"/>
      <c r="DF1072" s="11">
        <f t="shared" si="2015"/>
        <v>45622</v>
      </c>
      <c r="DG1072" s="8">
        <f t="shared" si="2016"/>
        <v>0</v>
      </c>
      <c r="DH1072" s="8">
        <f t="shared" si="2017"/>
        <v>0</v>
      </c>
      <c r="DI1072" s="8">
        <f t="shared" si="2018"/>
        <v>0</v>
      </c>
      <c r="DJ1072" s="8">
        <f t="shared" si="2019"/>
        <v>0</v>
      </c>
      <c r="DK1072" s="8">
        <f t="shared" si="2020"/>
        <v>0</v>
      </c>
      <c r="DL1072" s="8">
        <f t="shared" si="2021"/>
        <v>0</v>
      </c>
      <c r="DM1072" s="8"/>
      <c r="DO1072" s="11">
        <f t="shared" si="2022"/>
        <v>45622</v>
      </c>
      <c r="DP1072" s="8">
        <f t="shared" si="2023"/>
        <v>0</v>
      </c>
      <c r="DQ1072" s="8">
        <f t="shared" si="2024"/>
        <v>0</v>
      </c>
      <c r="DR1072" s="8">
        <f t="shared" si="2025"/>
        <v>0</v>
      </c>
      <c r="DS1072" s="8">
        <f t="shared" si="2026"/>
        <v>0</v>
      </c>
      <c r="DT1072" s="8">
        <f t="shared" si="2027"/>
        <v>0</v>
      </c>
      <c r="DU1072" s="8">
        <f t="shared" si="2028"/>
        <v>0</v>
      </c>
      <c r="DV1072" s="8"/>
      <c r="DX1072" s="11">
        <f t="shared" si="2029"/>
        <v>45622</v>
      </c>
      <c r="DY1072" s="8">
        <f t="shared" si="2030"/>
        <v>0</v>
      </c>
      <c r="DZ1072" s="8">
        <f t="shared" si="2031"/>
        <v>0</v>
      </c>
      <c r="EA1072" s="8">
        <f t="shared" si="2032"/>
        <v>0</v>
      </c>
      <c r="EB1072" s="8">
        <f t="shared" si="2033"/>
        <v>0</v>
      </c>
      <c r="EC1072" s="8">
        <f t="shared" si="2034"/>
        <v>0</v>
      </c>
      <c r="ED1072" s="8">
        <f t="shared" si="2035"/>
        <v>0</v>
      </c>
      <c r="EE1072" s="8"/>
    </row>
    <row r="1073" spans="2:135" x14ac:dyDescent="0.3">
      <c r="B1073" s="11">
        <f t="shared" si="1981"/>
        <v>45623</v>
      </c>
      <c r="C1073" s="8">
        <f t="shared" si="1982"/>
        <v>14547</v>
      </c>
      <c r="D1073" s="8">
        <f t="shared" si="1982"/>
        <v>2194820.6300000004</v>
      </c>
      <c r="E1073" s="8">
        <f t="shared" si="1982"/>
        <v>0</v>
      </c>
      <c r="F1073" s="8">
        <f t="shared" si="1982"/>
        <v>10761.55</v>
      </c>
      <c r="G1073" s="8">
        <f t="shared" si="1982"/>
        <v>18728.23</v>
      </c>
      <c r="H1073" s="8">
        <f t="shared" si="1982"/>
        <v>116</v>
      </c>
      <c r="I1073" s="8"/>
      <c r="K1073" s="11">
        <f t="shared" si="1983"/>
        <v>45623</v>
      </c>
      <c r="L1073" s="8">
        <f t="shared" si="1984"/>
        <v>12594</v>
      </c>
      <c r="M1073" s="8">
        <f t="shared" si="1984"/>
        <v>1783476.0800000008</v>
      </c>
      <c r="N1073" s="8">
        <f t="shared" si="1984"/>
        <v>7572.4300000000067</v>
      </c>
      <c r="O1073" s="8">
        <f t="shared" si="1984"/>
        <v>0</v>
      </c>
      <c r="P1073" s="8">
        <f t="shared" si="1984"/>
        <v>8857.9399999999969</v>
      </c>
      <c r="Q1073" s="8">
        <f t="shared" si="1984"/>
        <v>13</v>
      </c>
      <c r="R1073" s="8"/>
      <c r="T1073" s="11">
        <f t="shared" si="1985"/>
        <v>45623</v>
      </c>
      <c r="U1073" s="8">
        <f t="shared" si="1986"/>
        <v>8395</v>
      </c>
      <c r="V1073" s="8">
        <f t="shared" si="1986"/>
        <v>869072.94</v>
      </c>
      <c r="W1073" s="8">
        <f t="shared" si="1986"/>
        <v>0</v>
      </c>
      <c r="X1073" s="8">
        <f t="shared" si="1986"/>
        <v>0</v>
      </c>
      <c r="Y1073" s="8">
        <f t="shared" si="1986"/>
        <v>14880.570000000002</v>
      </c>
      <c r="Z1073" s="8">
        <f t="shared" si="1986"/>
        <v>0</v>
      </c>
      <c r="AA1073" s="8"/>
      <c r="AC1073" s="11">
        <f t="shared" si="1987"/>
        <v>45623</v>
      </c>
      <c r="AD1073" s="8">
        <f t="shared" si="1988"/>
        <v>17819</v>
      </c>
      <c r="AE1073" s="8">
        <f t="shared" si="1989"/>
        <v>2283458.7799999998</v>
      </c>
      <c r="AF1073" s="8">
        <f t="shared" si="1990"/>
        <v>17023.330000000002</v>
      </c>
      <c r="AG1073" s="8">
        <f t="shared" si="1991"/>
        <v>0</v>
      </c>
      <c r="AH1073" s="8">
        <f t="shared" si="1992"/>
        <v>17300.180000000026</v>
      </c>
      <c r="AI1073" s="8">
        <f t="shared" si="1993"/>
        <v>167</v>
      </c>
      <c r="AJ1073" s="8"/>
      <c r="AL1073" s="11">
        <f t="shared" si="1994"/>
        <v>45623</v>
      </c>
      <c r="AM1073" s="8">
        <f t="shared" si="1995"/>
        <v>14583</v>
      </c>
      <c r="AN1073" s="8">
        <f t="shared" si="1996"/>
        <v>1941195.0999999992</v>
      </c>
      <c r="AO1073" s="8">
        <f t="shared" si="1997"/>
        <v>5537.4199999999983</v>
      </c>
      <c r="AP1073" s="8">
        <f t="shared" si="1998"/>
        <v>0</v>
      </c>
      <c r="AQ1073" s="8">
        <f t="shared" si="1999"/>
        <v>19588.59</v>
      </c>
      <c r="AR1073" s="8">
        <f t="shared" si="2000"/>
        <v>26</v>
      </c>
      <c r="AS1073" s="8"/>
      <c r="AU1073" s="11">
        <f t="shared" si="2001"/>
        <v>45623</v>
      </c>
      <c r="AV1073" s="8">
        <f t="shared" si="2002"/>
        <v>14089</v>
      </c>
      <c r="AW1073" s="8">
        <f t="shared" si="2002"/>
        <v>1216166.18</v>
      </c>
      <c r="AX1073" s="8">
        <f t="shared" si="2002"/>
        <v>0</v>
      </c>
      <c r="AY1073" s="8">
        <f t="shared" si="2002"/>
        <v>9928.2699999999932</v>
      </c>
      <c r="AZ1073" s="8">
        <f t="shared" si="2002"/>
        <v>-3877.9900000000002</v>
      </c>
      <c r="BA1073" s="8">
        <f t="shared" si="2002"/>
        <v>43</v>
      </c>
      <c r="BB1073" s="8"/>
      <c r="BD1073" s="11">
        <f t="shared" si="2003"/>
        <v>45623</v>
      </c>
      <c r="BE1073" s="8">
        <f t="shared" si="2004"/>
        <v>15941</v>
      </c>
      <c r="BF1073" s="8">
        <f t="shared" si="2004"/>
        <v>2154140.8699999996</v>
      </c>
      <c r="BG1073" s="8">
        <f t="shared" si="2004"/>
        <v>8942.7800000000043</v>
      </c>
      <c r="BH1073" s="8">
        <f t="shared" si="2004"/>
        <v>0</v>
      </c>
      <c r="BI1073" s="8">
        <f t="shared" si="2004"/>
        <v>6828.1499999999878</v>
      </c>
      <c r="BJ1073" s="8">
        <f t="shared" si="2004"/>
        <v>2918</v>
      </c>
      <c r="BK1073" s="8"/>
      <c r="BM1073" s="11">
        <f t="shared" si="2005"/>
        <v>45623</v>
      </c>
      <c r="BN1073" s="8">
        <f t="shared" si="2006"/>
        <v>16676</v>
      </c>
      <c r="BO1073" s="8">
        <f t="shared" si="2006"/>
        <v>2160862.5199999996</v>
      </c>
      <c r="BP1073" s="8">
        <f t="shared" si="2006"/>
        <v>10655.490000000009</v>
      </c>
      <c r="BQ1073" s="8">
        <f t="shared" si="2006"/>
        <v>0</v>
      </c>
      <c r="BR1073" s="8">
        <f t="shared" si="2006"/>
        <v>43346.509999999995</v>
      </c>
      <c r="BS1073" s="8">
        <f t="shared" si="2006"/>
        <v>441</v>
      </c>
      <c r="BT1073" s="8"/>
      <c r="BV1073" s="11">
        <f t="shared" si="2007"/>
        <v>45623</v>
      </c>
      <c r="BW1073" s="8">
        <f t="shared" si="2008"/>
        <v>7462</v>
      </c>
      <c r="BX1073" s="8">
        <f t="shared" si="2008"/>
        <v>591283.17999999993</v>
      </c>
      <c r="BY1073" s="8">
        <f t="shared" si="2008"/>
        <v>8291.2599999999984</v>
      </c>
      <c r="BZ1073" s="8">
        <f t="shared" si="2008"/>
        <v>0</v>
      </c>
      <c r="CA1073" s="8">
        <f t="shared" si="2008"/>
        <v>7489.9400000000005</v>
      </c>
      <c r="CB1073" s="8">
        <f t="shared" si="2008"/>
        <v>34</v>
      </c>
      <c r="CC1073" s="8"/>
      <c r="CE1073" s="11">
        <f t="shared" si="2009"/>
        <v>45623</v>
      </c>
      <c r="CF1073" s="8">
        <f t="shared" si="2010"/>
        <v>11477</v>
      </c>
      <c r="CG1073" s="8">
        <f t="shared" si="2010"/>
        <v>1430359.9700000009</v>
      </c>
      <c r="CH1073" s="8">
        <f t="shared" si="2010"/>
        <v>6155.35</v>
      </c>
      <c r="CI1073" s="8">
        <f t="shared" si="2010"/>
        <v>25</v>
      </c>
      <c r="CJ1073" s="8">
        <f t="shared" si="2010"/>
        <v>316.84000000000003</v>
      </c>
      <c r="CK1073" s="8">
        <f t="shared" si="2010"/>
        <v>101</v>
      </c>
      <c r="CL1073" s="8"/>
      <c r="CN1073" s="11">
        <f t="shared" si="2011"/>
        <v>45623</v>
      </c>
      <c r="CO1073" s="8">
        <f t="shared" si="2012"/>
        <v>22262</v>
      </c>
      <c r="CP1073" s="8">
        <f t="shared" si="2012"/>
        <v>2572391.9999999991</v>
      </c>
      <c r="CQ1073" s="8">
        <f t="shared" si="2012"/>
        <v>23171.8</v>
      </c>
      <c r="CR1073" s="8">
        <f t="shared" si="2012"/>
        <v>135261.72000000009</v>
      </c>
      <c r="CS1073" s="8">
        <f t="shared" si="2012"/>
        <v>17661.309999999998</v>
      </c>
      <c r="CT1073" s="8">
        <f t="shared" si="2012"/>
        <v>792</v>
      </c>
      <c r="CU1073" s="8"/>
      <c r="CW1073" s="11">
        <f t="shared" si="2013"/>
        <v>45623</v>
      </c>
      <c r="CX1073" s="8">
        <f t="shared" si="2014"/>
        <v>2942</v>
      </c>
      <c r="CY1073" s="8">
        <f t="shared" si="2014"/>
        <v>188834.02000000011</v>
      </c>
      <c r="CZ1073" s="8">
        <f t="shared" si="2014"/>
        <v>-4.5</v>
      </c>
      <c r="DA1073" s="8">
        <f t="shared" si="2014"/>
        <v>1142</v>
      </c>
      <c r="DB1073" s="8">
        <f t="shared" si="2014"/>
        <v>6971.76</v>
      </c>
      <c r="DC1073" s="8">
        <f t="shared" si="2014"/>
        <v>36</v>
      </c>
      <c r="DD1073" s="8"/>
      <c r="DF1073" s="11">
        <f t="shared" si="2015"/>
        <v>45623</v>
      </c>
      <c r="DG1073" s="8">
        <f t="shared" si="2016"/>
        <v>0</v>
      </c>
      <c r="DH1073" s="8">
        <f t="shared" si="2017"/>
        <v>0</v>
      </c>
      <c r="DI1073" s="8">
        <f t="shared" si="2018"/>
        <v>0</v>
      </c>
      <c r="DJ1073" s="8">
        <f t="shared" si="2019"/>
        <v>0</v>
      </c>
      <c r="DK1073" s="8">
        <f t="shared" si="2020"/>
        <v>0</v>
      </c>
      <c r="DL1073" s="8">
        <f t="shared" si="2021"/>
        <v>0</v>
      </c>
      <c r="DM1073" s="8"/>
      <c r="DO1073" s="11">
        <f t="shared" si="2022"/>
        <v>45623</v>
      </c>
      <c r="DP1073" s="8">
        <f t="shared" si="2023"/>
        <v>0</v>
      </c>
      <c r="DQ1073" s="8">
        <f t="shared" si="2024"/>
        <v>0</v>
      </c>
      <c r="DR1073" s="8">
        <f t="shared" si="2025"/>
        <v>0</v>
      </c>
      <c r="DS1073" s="8">
        <f t="shared" si="2026"/>
        <v>0</v>
      </c>
      <c r="DT1073" s="8">
        <f t="shared" si="2027"/>
        <v>0</v>
      </c>
      <c r="DU1073" s="8">
        <f t="shared" si="2028"/>
        <v>0</v>
      </c>
      <c r="DV1073" s="8"/>
      <c r="DX1073" s="11">
        <f t="shared" si="2029"/>
        <v>45623</v>
      </c>
      <c r="DY1073" s="8">
        <f t="shared" si="2030"/>
        <v>0</v>
      </c>
      <c r="DZ1073" s="8">
        <f t="shared" si="2031"/>
        <v>0</v>
      </c>
      <c r="EA1073" s="8">
        <f t="shared" si="2032"/>
        <v>0</v>
      </c>
      <c r="EB1073" s="8">
        <f t="shared" si="2033"/>
        <v>0</v>
      </c>
      <c r="EC1073" s="8">
        <f t="shared" si="2034"/>
        <v>0</v>
      </c>
      <c r="ED1073" s="8">
        <f t="shared" si="2035"/>
        <v>0</v>
      </c>
      <c r="EE1073" s="8"/>
    </row>
    <row r="1074" spans="2:135" x14ac:dyDescent="0.3">
      <c r="B1074" s="11">
        <f t="shared" si="1981"/>
        <v>45624</v>
      </c>
      <c r="C1074" s="8">
        <f t="shared" si="1982"/>
        <v>14574</v>
      </c>
      <c r="D1074" s="8">
        <f t="shared" si="1982"/>
        <v>2197872.4600000004</v>
      </c>
      <c r="E1074" s="8">
        <f t="shared" si="1982"/>
        <v>0</v>
      </c>
      <c r="F1074" s="8">
        <f t="shared" si="1982"/>
        <v>10873.55</v>
      </c>
      <c r="G1074" s="8">
        <f t="shared" si="1982"/>
        <v>18753.23</v>
      </c>
      <c r="H1074" s="8">
        <f t="shared" si="1982"/>
        <v>116</v>
      </c>
      <c r="I1074" s="8"/>
      <c r="K1074" s="11">
        <f t="shared" si="1983"/>
        <v>45624</v>
      </c>
      <c r="L1074" s="8">
        <f t="shared" si="1984"/>
        <v>12612</v>
      </c>
      <c r="M1074" s="8">
        <f t="shared" si="1984"/>
        <v>1785820.3600000008</v>
      </c>
      <c r="N1074" s="8">
        <f t="shared" si="1984"/>
        <v>7597.9100000000062</v>
      </c>
      <c r="O1074" s="8">
        <f t="shared" si="1984"/>
        <v>0</v>
      </c>
      <c r="P1074" s="8">
        <f t="shared" si="1984"/>
        <v>8888.3699999999972</v>
      </c>
      <c r="Q1074" s="8">
        <f t="shared" si="1984"/>
        <v>13</v>
      </c>
      <c r="R1074" s="8"/>
      <c r="T1074" s="11">
        <f t="shared" si="1985"/>
        <v>45624</v>
      </c>
      <c r="U1074" s="8">
        <f t="shared" si="1986"/>
        <v>8409</v>
      </c>
      <c r="V1074" s="8">
        <f t="shared" si="1986"/>
        <v>870508.34</v>
      </c>
      <c r="W1074" s="8">
        <f t="shared" si="1986"/>
        <v>0</v>
      </c>
      <c r="X1074" s="8">
        <f t="shared" si="1986"/>
        <v>0</v>
      </c>
      <c r="Y1074" s="8">
        <f t="shared" si="1986"/>
        <v>14883.070000000002</v>
      </c>
      <c r="Z1074" s="8">
        <f t="shared" si="1986"/>
        <v>0</v>
      </c>
      <c r="AA1074" s="8"/>
      <c r="AC1074" s="11">
        <f t="shared" si="1987"/>
        <v>45624</v>
      </c>
      <c r="AD1074" s="8">
        <f t="shared" si="1988"/>
        <v>17868</v>
      </c>
      <c r="AE1074" s="8">
        <f t="shared" si="1989"/>
        <v>2288642.48</v>
      </c>
      <c r="AF1074" s="8">
        <f t="shared" si="1990"/>
        <v>17225.080000000002</v>
      </c>
      <c r="AG1074" s="8">
        <f t="shared" si="1991"/>
        <v>0</v>
      </c>
      <c r="AH1074" s="8">
        <f t="shared" si="1992"/>
        <v>17647.200000000026</v>
      </c>
      <c r="AI1074" s="8">
        <f t="shared" si="1993"/>
        <v>168</v>
      </c>
      <c r="AJ1074" s="8"/>
      <c r="AL1074" s="11">
        <f t="shared" si="1994"/>
        <v>45624</v>
      </c>
      <c r="AM1074" s="8">
        <f t="shared" si="1995"/>
        <v>14615</v>
      </c>
      <c r="AN1074" s="8">
        <f t="shared" si="1996"/>
        <v>1945480.8599999992</v>
      </c>
      <c r="AO1074" s="8">
        <f t="shared" si="1997"/>
        <v>5577.2099999999982</v>
      </c>
      <c r="AP1074" s="8">
        <f t="shared" si="1998"/>
        <v>0</v>
      </c>
      <c r="AQ1074" s="8">
        <f t="shared" si="1999"/>
        <v>19588.59</v>
      </c>
      <c r="AR1074" s="8">
        <f t="shared" si="2000"/>
        <v>26</v>
      </c>
      <c r="AS1074" s="8"/>
      <c r="AU1074" s="11">
        <f t="shared" si="2001"/>
        <v>45624</v>
      </c>
      <c r="AV1074" s="8">
        <f t="shared" si="2002"/>
        <v>14113</v>
      </c>
      <c r="AW1074" s="8">
        <f t="shared" si="2002"/>
        <v>1217875.68</v>
      </c>
      <c r="AX1074" s="8">
        <f t="shared" si="2002"/>
        <v>0</v>
      </c>
      <c r="AY1074" s="8">
        <f t="shared" si="2002"/>
        <v>9931.2699999999932</v>
      </c>
      <c r="AZ1074" s="8">
        <f t="shared" si="2002"/>
        <v>-3877.9900000000002</v>
      </c>
      <c r="BA1074" s="8">
        <f t="shared" si="2002"/>
        <v>43</v>
      </c>
      <c r="BB1074" s="8"/>
      <c r="BD1074" s="11">
        <f t="shared" si="2003"/>
        <v>45624</v>
      </c>
      <c r="BE1074" s="8">
        <f t="shared" si="2004"/>
        <v>15978</v>
      </c>
      <c r="BF1074" s="8">
        <f t="shared" si="2004"/>
        <v>2158388.59</v>
      </c>
      <c r="BG1074" s="8">
        <f t="shared" si="2004"/>
        <v>8986.1900000000041</v>
      </c>
      <c r="BH1074" s="8">
        <f t="shared" si="2004"/>
        <v>0</v>
      </c>
      <c r="BI1074" s="8">
        <f t="shared" si="2004"/>
        <v>6833.0999999999876</v>
      </c>
      <c r="BJ1074" s="8">
        <f t="shared" si="2004"/>
        <v>2920</v>
      </c>
      <c r="BK1074" s="8"/>
      <c r="BM1074" s="11">
        <f t="shared" si="2005"/>
        <v>45624</v>
      </c>
      <c r="BN1074" s="8">
        <f t="shared" si="2006"/>
        <v>16700</v>
      </c>
      <c r="BO1074" s="8">
        <f t="shared" si="2006"/>
        <v>2163143.5599999996</v>
      </c>
      <c r="BP1074" s="8">
        <f t="shared" si="2006"/>
        <v>10671.77000000001</v>
      </c>
      <c r="BQ1074" s="8">
        <f t="shared" si="2006"/>
        <v>0</v>
      </c>
      <c r="BR1074" s="8">
        <f t="shared" si="2006"/>
        <v>43396.509999999995</v>
      </c>
      <c r="BS1074" s="8">
        <f t="shared" si="2006"/>
        <v>457</v>
      </c>
      <c r="BT1074" s="8"/>
      <c r="BV1074" s="11">
        <f t="shared" si="2007"/>
        <v>45624</v>
      </c>
      <c r="BW1074" s="8">
        <f t="shared" si="2008"/>
        <v>7462</v>
      </c>
      <c r="BX1074" s="8">
        <f t="shared" si="2008"/>
        <v>591283.17999999993</v>
      </c>
      <c r="BY1074" s="8">
        <f t="shared" si="2008"/>
        <v>8291.2599999999984</v>
      </c>
      <c r="BZ1074" s="8">
        <f t="shared" si="2008"/>
        <v>0</v>
      </c>
      <c r="CA1074" s="8">
        <f t="shared" si="2008"/>
        <v>7489.9400000000005</v>
      </c>
      <c r="CB1074" s="8">
        <f t="shared" si="2008"/>
        <v>34</v>
      </c>
      <c r="CC1074" s="8"/>
      <c r="CE1074" s="11">
        <f t="shared" si="2009"/>
        <v>45624</v>
      </c>
      <c r="CF1074" s="8">
        <f t="shared" si="2010"/>
        <v>11505</v>
      </c>
      <c r="CG1074" s="8">
        <f t="shared" si="2010"/>
        <v>1433367.6600000008</v>
      </c>
      <c r="CH1074" s="8">
        <f t="shared" si="2010"/>
        <v>6176.85</v>
      </c>
      <c r="CI1074" s="8">
        <f t="shared" si="2010"/>
        <v>25</v>
      </c>
      <c r="CJ1074" s="8">
        <f t="shared" si="2010"/>
        <v>316.84000000000003</v>
      </c>
      <c r="CK1074" s="8">
        <f t="shared" si="2010"/>
        <v>101</v>
      </c>
      <c r="CL1074" s="8"/>
      <c r="CN1074" s="11">
        <f t="shared" si="2011"/>
        <v>45624</v>
      </c>
      <c r="CO1074" s="8">
        <f t="shared" si="2012"/>
        <v>22300</v>
      </c>
      <c r="CP1074" s="8">
        <f t="shared" si="2012"/>
        <v>2576705.2199999993</v>
      </c>
      <c r="CQ1074" s="8">
        <f t="shared" si="2012"/>
        <v>23245.3</v>
      </c>
      <c r="CR1074" s="8">
        <f t="shared" si="2012"/>
        <v>137274.9500000001</v>
      </c>
      <c r="CS1074" s="8">
        <f t="shared" si="2012"/>
        <v>17661.309999999998</v>
      </c>
      <c r="CT1074" s="8">
        <f t="shared" si="2012"/>
        <v>792</v>
      </c>
      <c r="CU1074" s="8"/>
      <c r="CW1074" s="11">
        <f t="shared" si="2013"/>
        <v>45624</v>
      </c>
      <c r="CX1074" s="8">
        <f t="shared" si="2014"/>
        <v>2942</v>
      </c>
      <c r="CY1074" s="8">
        <f t="shared" si="2014"/>
        <v>188834.02000000011</v>
      </c>
      <c r="CZ1074" s="8">
        <f t="shared" si="2014"/>
        <v>-4.5</v>
      </c>
      <c r="DA1074" s="8">
        <f t="shared" si="2014"/>
        <v>1142</v>
      </c>
      <c r="DB1074" s="8">
        <f t="shared" si="2014"/>
        <v>6971.76</v>
      </c>
      <c r="DC1074" s="8">
        <f t="shared" si="2014"/>
        <v>36</v>
      </c>
      <c r="DD1074" s="8"/>
      <c r="DF1074" s="11">
        <f t="shared" si="2015"/>
        <v>45624</v>
      </c>
      <c r="DG1074" s="8">
        <f t="shared" si="2016"/>
        <v>0</v>
      </c>
      <c r="DH1074" s="8">
        <f t="shared" si="2017"/>
        <v>0</v>
      </c>
      <c r="DI1074" s="8">
        <f t="shared" si="2018"/>
        <v>0</v>
      </c>
      <c r="DJ1074" s="8">
        <f t="shared" si="2019"/>
        <v>0</v>
      </c>
      <c r="DK1074" s="8">
        <f t="shared" si="2020"/>
        <v>0</v>
      </c>
      <c r="DL1074" s="8">
        <f t="shared" si="2021"/>
        <v>0</v>
      </c>
      <c r="DM1074" s="8"/>
      <c r="DO1074" s="11">
        <f t="shared" si="2022"/>
        <v>45624</v>
      </c>
      <c r="DP1074" s="8">
        <f t="shared" si="2023"/>
        <v>0</v>
      </c>
      <c r="DQ1074" s="8">
        <f t="shared" si="2024"/>
        <v>0</v>
      </c>
      <c r="DR1074" s="8">
        <f t="shared" si="2025"/>
        <v>0</v>
      </c>
      <c r="DS1074" s="8">
        <f t="shared" si="2026"/>
        <v>0</v>
      </c>
      <c r="DT1074" s="8">
        <f t="shared" si="2027"/>
        <v>0</v>
      </c>
      <c r="DU1074" s="8">
        <f t="shared" si="2028"/>
        <v>0</v>
      </c>
      <c r="DV1074" s="8"/>
      <c r="DX1074" s="11">
        <f t="shared" si="2029"/>
        <v>45624</v>
      </c>
      <c r="DY1074" s="8">
        <f t="shared" si="2030"/>
        <v>0</v>
      </c>
      <c r="DZ1074" s="8">
        <f t="shared" si="2031"/>
        <v>0</v>
      </c>
      <c r="EA1074" s="8">
        <f t="shared" si="2032"/>
        <v>0</v>
      </c>
      <c r="EB1074" s="8">
        <f t="shared" si="2033"/>
        <v>0</v>
      </c>
      <c r="EC1074" s="8">
        <f t="shared" si="2034"/>
        <v>0</v>
      </c>
      <c r="ED1074" s="8">
        <f t="shared" si="2035"/>
        <v>0</v>
      </c>
      <c r="EE1074" s="8"/>
    </row>
    <row r="1075" spans="2:135" x14ac:dyDescent="0.3">
      <c r="B1075" s="11">
        <f t="shared" si="1981"/>
        <v>45625</v>
      </c>
      <c r="C1075" s="8">
        <f t="shared" si="1982"/>
        <v>14613</v>
      </c>
      <c r="D1075" s="8">
        <f t="shared" si="1982"/>
        <v>2202430.0500000003</v>
      </c>
      <c r="E1075" s="8">
        <f t="shared" si="1982"/>
        <v>0</v>
      </c>
      <c r="F1075" s="8">
        <f t="shared" si="1982"/>
        <v>10922.55</v>
      </c>
      <c r="G1075" s="8">
        <f t="shared" si="1982"/>
        <v>18828.23</v>
      </c>
      <c r="H1075" s="8">
        <f t="shared" si="1982"/>
        <v>116</v>
      </c>
      <c r="I1075" s="8"/>
      <c r="K1075" s="11">
        <f t="shared" si="1983"/>
        <v>45625</v>
      </c>
      <c r="L1075" s="8">
        <f t="shared" si="1984"/>
        <v>12626</v>
      </c>
      <c r="M1075" s="8">
        <f t="shared" si="1984"/>
        <v>1787622.2800000007</v>
      </c>
      <c r="N1075" s="8">
        <f t="shared" si="1984"/>
        <v>7627.150000000006</v>
      </c>
      <c r="O1075" s="8">
        <f t="shared" si="1984"/>
        <v>0</v>
      </c>
      <c r="P1075" s="8">
        <f t="shared" si="1984"/>
        <v>8888.3699999999972</v>
      </c>
      <c r="Q1075" s="8">
        <f t="shared" si="1984"/>
        <v>13</v>
      </c>
      <c r="R1075" s="8"/>
      <c r="T1075" s="11">
        <f t="shared" si="1985"/>
        <v>45625</v>
      </c>
      <c r="U1075" s="8">
        <f t="shared" si="1986"/>
        <v>8424</v>
      </c>
      <c r="V1075" s="8">
        <f t="shared" si="1986"/>
        <v>872163.4</v>
      </c>
      <c r="W1075" s="8">
        <f t="shared" si="1986"/>
        <v>0</v>
      </c>
      <c r="X1075" s="8">
        <f t="shared" si="1986"/>
        <v>0</v>
      </c>
      <c r="Y1075" s="8">
        <f t="shared" si="1986"/>
        <v>14890.070000000002</v>
      </c>
      <c r="Z1075" s="8">
        <f t="shared" si="1986"/>
        <v>0</v>
      </c>
      <c r="AA1075" s="8"/>
      <c r="AC1075" s="11">
        <f t="shared" si="1987"/>
        <v>45625</v>
      </c>
      <c r="AD1075" s="8">
        <f t="shared" si="1988"/>
        <v>17935</v>
      </c>
      <c r="AE1075" s="8">
        <f t="shared" si="1989"/>
        <v>2295798.2000000002</v>
      </c>
      <c r="AF1075" s="8">
        <f t="shared" si="1990"/>
        <v>17352.79</v>
      </c>
      <c r="AG1075" s="8">
        <f t="shared" si="1991"/>
        <v>0</v>
      </c>
      <c r="AH1075" s="8">
        <f t="shared" si="1992"/>
        <v>17967.100000000028</v>
      </c>
      <c r="AI1075" s="8">
        <f t="shared" si="1993"/>
        <v>168</v>
      </c>
      <c r="AJ1075" s="8"/>
      <c r="AL1075" s="11">
        <f t="shared" si="1994"/>
        <v>45625</v>
      </c>
      <c r="AM1075" s="8">
        <f t="shared" si="1995"/>
        <v>14649</v>
      </c>
      <c r="AN1075" s="8">
        <f t="shared" si="1996"/>
        <v>1949685.0799999991</v>
      </c>
      <c r="AO1075" s="8">
        <f t="shared" si="1997"/>
        <v>5592.0199999999986</v>
      </c>
      <c r="AP1075" s="8">
        <f t="shared" si="1998"/>
        <v>0</v>
      </c>
      <c r="AQ1075" s="8">
        <f t="shared" si="1999"/>
        <v>19598.490000000002</v>
      </c>
      <c r="AR1075" s="8">
        <f t="shared" si="2000"/>
        <v>26</v>
      </c>
      <c r="AS1075" s="8"/>
      <c r="AU1075" s="11">
        <f t="shared" si="2001"/>
        <v>45625</v>
      </c>
      <c r="AV1075" s="8">
        <f t="shared" si="2002"/>
        <v>14142</v>
      </c>
      <c r="AW1075" s="8">
        <f t="shared" si="2002"/>
        <v>1220037.5</v>
      </c>
      <c r="AX1075" s="8">
        <f t="shared" si="2002"/>
        <v>0</v>
      </c>
      <c r="AY1075" s="8">
        <f t="shared" si="2002"/>
        <v>9967.2699999999932</v>
      </c>
      <c r="AZ1075" s="8">
        <f t="shared" si="2002"/>
        <v>-3827.9900000000002</v>
      </c>
      <c r="BA1075" s="8">
        <f t="shared" si="2002"/>
        <v>48</v>
      </c>
      <c r="BB1075" s="8"/>
      <c r="BD1075" s="11">
        <f t="shared" si="2003"/>
        <v>45625</v>
      </c>
      <c r="BE1075" s="8">
        <f t="shared" si="2004"/>
        <v>16034</v>
      </c>
      <c r="BF1075" s="8">
        <f t="shared" si="2004"/>
        <v>2165052.13</v>
      </c>
      <c r="BG1075" s="8">
        <f t="shared" si="2004"/>
        <v>9040.6900000000041</v>
      </c>
      <c r="BH1075" s="8">
        <f t="shared" si="2004"/>
        <v>0</v>
      </c>
      <c r="BI1075" s="8">
        <f t="shared" si="2004"/>
        <v>6838.0499999999874</v>
      </c>
      <c r="BJ1075" s="8">
        <f t="shared" si="2004"/>
        <v>2922</v>
      </c>
      <c r="BK1075" s="8"/>
      <c r="BM1075" s="11">
        <f t="shared" si="2005"/>
        <v>45625</v>
      </c>
      <c r="BN1075" s="8">
        <f t="shared" si="2006"/>
        <v>16751</v>
      </c>
      <c r="BO1075" s="8">
        <f t="shared" si="2006"/>
        <v>2168806.1099999994</v>
      </c>
      <c r="BP1075" s="8">
        <f t="shared" si="2006"/>
        <v>10694.12000000001</v>
      </c>
      <c r="BQ1075" s="8">
        <f t="shared" si="2006"/>
        <v>0</v>
      </c>
      <c r="BR1075" s="8">
        <f t="shared" si="2006"/>
        <v>43830.77</v>
      </c>
      <c r="BS1075" s="8">
        <f t="shared" si="2006"/>
        <v>469</v>
      </c>
      <c r="BT1075" s="8"/>
      <c r="BV1075" s="11">
        <f t="shared" si="2007"/>
        <v>45625</v>
      </c>
      <c r="BW1075" s="8">
        <f t="shared" si="2008"/>
        <v>7462</v>
      </c>
      <c r="BX1075" s="8">
        <f t="shared" si="2008"/>
        <v>591283.17999999993</v>
      </c>
      <c r="BY1075" s="8">
        <f t="shared" si="2008"/>
        <v>8291.2599999999984</v>
      </c>
      <c r="BZ1075" s="8">
        <f t="shared" si="2008"/>
        <v>0</v>
      </c>
      <c r="CA1075" s="8">
        <f t="shared" si="2008"/>
        <v>7489.9400000000005</v>
      </c>
      <c r="CB1075" s="8">
        <f t="shared" si="2008"/>
        <v>34</v>
      </c>
      <c r="CC1075" s="8"/>
      <c r="CE1075" s="11">
        <f t="shared" si="2009"/>
        <v>45625</v>
      </c>
      <c r="CF1075" s="8">
        <f t="shared" si="2010"/>
        <v>11536</v>
      </c>
      <c r="CG1075" s="8">
        <f t="shared" si="2010"/>
        <v>1437281.0400000007</v>
      </c>
      <c r="CH1075" s="8">
        <f t="shared" si="2010"/>
        <v>6198.85</v>
      </c>
      <c r="CI1075" s="8">
        <f t="shared" si="2010"/>
        <v>25</v>
      </c>
      <c r="CJ1075" s="8">
        <f t="shared" si="2010"/>
        <v>316.84000000000003</v>
      </c>
      <c r="CK1075" s="8">
        <f t="shared" si="2010"/>
        <v>101</v>
      </c>
      <c r="CL1075" s="8"/>
      <c r="CN1075" s="11">
        <f t="shared" si="2011"/>
        <v>45625</v>
      </c>
      <c r="CO1075" s="8">
        <f t="shared" si="2012"/>
        <v>22360</v>
      </c>
      <c r="CP1075" s="8">
        <f t="shared" si="2012"/>
        <v>2582681.7699999991</v>
      </c>
      <c r="CQ1075" s="8">
        <f t="shared" si="2012"/>
        <v>23330.05</v>
      </c>
      <c r="CR1075" s="8">
        <f t="shared" si="2012"/>
        <v>137334.4200000001</v>
      </c>
      <c r="CS1075" s="8">
        <f t="shared" si="2012"/>
        <v>17686.309999999998</v>
      </c>
      <c r="CT1075" s="8">
        <f t="shared" si="2012"/>
        <v>792</v>
      </c>
      <c r="CU1075" s="8"/>
      <c r="CW1075" s="11">
        <f t="shared" si="2013"/>
        <v>45625</v>
      </c>
      <c r="CX1075" s="8">
        <f t="shared" si="2014"/>
        <v>2942</v>
      </c>
      <c r="CY1075" s="8">
        <f t="shared" si="2014"/>
        <v>188834.02000000011</v>
      </c>
      <c r="CZ1075" s="8">
        <f t="shared" si="2014"/>
        <v>-4.5</v>
      </c>
      <c r="DA1075" s="8">
        <f t="shared" si="2014"/>
        <v>1142</v>
      </c>
      <c r="DB1075" s="8">
        <f t="shared" si="2014"/>
        <v>6971.76</v>
      </c>
      <c r="DC1075" s="8">
        <f t="shared" si="2014"/>
        <v>36</v>
      </c>
      <c r="DD1075" s="8"/>
      <c r="DF1075" s="11">
        <f t="shared" si="2015"/>
        <v>45625</v>
      </c>
      <c r="DG1075" s="8">
        <f t="shared" si="2016"/>
        <v>0</v>
      </c>
      <c r="DH1075" s="8">
        <f t="shared" si="2017"/>
        <v>0</v>
      </c>
      <c r="DI1075" s="8">
        <f t="shared" si="2018"/>
        <v>0</v>
      </c>
      <c r="DJ1075" s="8">
        <f t="shared" si="2019"/>
        <v>0</v>
      </c>
      <c r="DK1075" s="8">
        <f t="shared" si="2020"/>
        <v>0</v>
      </c>
      <c r="DL1075" s="8">
        <f t="shared" si="2021"/>
        <v>0</v>
      </c>
      <c r="DM1075" s="8"/>
      <c r="DO1075" s="11">
        <f t="shared" si="2022"/>
        <v>45625</v>
      </c>
      <c r="DP1075" s="8">
        <f t="shared" si="2023"/>
        <v>0</v>
      </c>
      <c r="DQ1075" s="8">
        <f t="shared" si="2024"/>
        <v>0</v>
      </c>
      <c r="DR1075" s="8">
        <f t="shared" si="2025"/>
        <v>0</v>
      </c>
      <c r="DS1075" s="8">
        <f t="shared" si="2026"/>
        <v>0</v>
      </c>
      <c r="DT1075" s="8">
        <f t="shared" si="2027"/>
        <v>0</v>
      </c>
      <c r="DU1075" s="8">
        <f t="shared" si="2028"/>
        <v>0</v>
      </c>
      <c r="DV1075" s="8"/>
      <c r="DX1075" s="11">
        <f t="shared" si="2029"/>
        <v>45625</v>
      </c>
      <c r="DY1075" s="8">
        <f t="shared" si="2030"/>
        <v>0</v>
      </c>
      <c r="DZ1075" s="8">
        <f t="shared" si="2031"/>
        <v>0</v>
      </c>
      <c r="EA1075" s="8">
        <f t="shared" si="2032"/>
        <v>0</v>
      </c>
      <c r="EB1075" s="8">
        <f t="shared" si="2033"/>
        <v>0</v>
      </c>
      <c r="EC1075" s="8">
        <f t="shared" si="2034"/>
        <v>0</v>
      </c>
      <c r="ED1075" s="8">
        <f t="shared" si="2035"/>
        <v>0</v>
      </c>
      <c r="EE1075" s="8"/>
    </row>
    <row r="1076" spans="2:135" x14ac:dyDescent="0.3">
      <c r="B1076" s="11">
        <f t="shared" si="1981"/>
        <v>45626</v>
      </c>
      <c r="C1076" s="8">
        <f t="shared" si="1982"/>
        <v>14649</v>
      </c>
      <c r="D1076" s="8">
        <f t="shared" si="1982"/>
        <v>2206631.0400000005</v>
      </c>
      <c r="E1076" s="8">
        <f t="shared" si="1982"/>
        <v>0</v>
      </c>
      <c r="F1076" s="8">
        <f t="shared" si="1982"/>
        <v>10922.55</v>
      </c>
      <c r="G1076" s="8">
        <f t="shared" si="1982"/>
        <v>18853.23</v>
      </c>
      <c r="H1076" s="8">
        <f t="shared" si="1982"/>
        <v>116</v>
      </c>
      <c r="I1076" s="8"/>
      <c r="K1076" s="11">
        <f t="shared" si="1983"/>
        <v>45626</v>
      </c>
      <c r="L1076" s="8">
        <f t="shared" si="1984"/>
        <v>12646</v>
      </c>
      <c r="M1076" s="8">
        <f t="shared" si="1984"/>
        <v>1789928.6900000006</v>
      </c>
      <c r="N1076" s="8">
        <f t="shared" si="1984"/>
        <v>7655.4500000000062</v>
      </c>
      <c r="O1076" s="8">
        <f t="shared" si="1984"/>
        <v>0</v>
      </c>
      <c r="P1076" s="8">
        <f t="shared" si="1984"/>
        <v>8888.3699999999972</v>
      </c>
      <c r="Q1076" s="8">
        <f t="shared" si="1984"/>
        <v>13</v>
      </c>
      <c r="R1076" s="8"/>
      <c r="T1076" s="11">
        <f t="shared" si="1985"/>
        <v>45626</v>
      </c>
      <c r="U1076" s="8">
        <f t="shared" si="1986"/>
        <v>8434</v>
      </c>
      <c r="V1076" s="8">
        <f t="shared" si="1986"/>
        <v>873260.68</v>
      </c>
      <c r="W1076" s="8">
        <f t="shared" si="1986"/>
        <v>0</v>
      </c>
      <c r="X1076" s="8">
        <f t="shared" si="1986"/>
        <v>0</v>
      </c>
      <c r="Y1076" s="8">
        <f t="shared" si="1986"/>
        <v>14896.070000000002</v>
      </c>
      <c r="Z1076" s="8">
        <f t="shared" si="1986"/>
        <v>0</v>
      </c>
      <c r="AA1076" s="8"/>
      <c r="AC1076" s="11">
        <f t="shared" si="1987"/>
        <v>45626</v>
      </c>
      <c r="AD1076" s="8">
        <f t="shared" si="1988"/>
        <v>17982</v>
      </c>
      <c r="AE1076" s="8">
        <f t="shared" si="1989"/>
        <v>2300679.9400000004</v>
      </c>
      <c r="AF1076" s="8">
        <f t="shared" si="1990"/>
        <v>17417.580000000002</v>
      </c>
      <c r="AG1076" s="8">
        <f t="shared" si="1991"/>
        <v>0</v>
      </c>
      <c r="AH1076" s="8">
        <f t="shared" si="1992"/>
        <v>18107.300000000028</v>
      </c>
      <c r="AI1076" s="8">
        <f t="shared" si="1993"/>
        <v>168</v>
      </c>
      <c r="AJ1076" s="8"/>
      <c r="AL1076" s="11">
        <f t="shared" si="1994"/>
        <v>45626</v>
      </c>
      <c r="AM1076" s="8">
        <f t="shared" si="1995"/>
        <v>14683</v>
      </c>
      <c r="AN1076" s="8">
        <f t="shared" si="1996"/>
        <v>1954256.3099999991</v>
      </c>
      <c r="AO1076" s="8">
        <f t="shared" si="1997"/>
        <v>5592.0199999999986</v>
      </c>
      <c r="AP1076" s="8">
        <f t="shared" si="1998"/>
        <v>0</v>
      </c>
      <c r="AQ1076" s="8">
        <f t="shared" si="1999"/>
        <v>19888.29</v>
      </c>
      <c r="AR1076" s="8">
        <f t="shared" si="2000"/>
        <v>26</v>
      </c>
      <c r="AS1076" s="8"/>
      <c r="AU1076" s="11">
        <f t="shared" si="2001"/>
        <v>45626</v>
      </c>
      <c r="AV1076" s="8">
        <f t="shared" si="2002"/>
        <v>14183</v>
      </c>
      <c r="AW1076" s="8">
        <f t="shared" si="2002"/>
        <v>1223053.2</v>
      </c>
      <c r="AX1076" s="8">
        <f t="shared" si="2002"/>
        <v>0</v>
      </c>
      <c r="AY1076" s="8">
        <f t="shared" si="2002"/>
        <v>9992.2699999999932</v>
      </c>
      <c r="AZ1076" s="8">
        <f t="shared" si="2002"/>
        <v>-3702.9900000000002</v>
      </c>
      <c r="BA1076" s="8">
        <f t="shared" si="2002"/>
        <v>48</v>
      </c>
      <c r="BB1076" s="8"/>
      <c r="BD1076" s="11">
        <f t="shared" si="2003"/>
        <v>45626</v>
      </c>
      <c r="BE1076" s="8">
        <f t="shared" si="2004"/>
        <v>16092</v>
      </c>
      <c r="BF1076" s="8">
        <f t="shared" si="2004"/>
        <v>2171929.9299999997</v>
      </c>
      <c r="BG1076" s="8">
        <f t="shared" si="2004"/>
        <v>9055.4600000000046</v>
      </c>
      <c r="BH1076" s="8">
        <f t="shared" si="2004"/>
        <v>0</v>
      </c>
      <c r="BI1076" s="8">
        <f t="shared" si="2004"/>
        <v>6838.0499999999874</v>
      </c>
      <c r="BJ1076" s="8">
        <f t="shared" si="2004"/>
        <v>2924</v>
      </c>
      <c r="BK1076" s="8"/>
      <c r="BM1076" s="11">
        <f t="shared" si="2005"/>
        <v>45626</v>
      </c>
      <c r="BN1076" s="8">
        <f t="shared" si="2006"/>
        <v>16800</v>
      </c>
      <c r="BO1076" s="8">
        <f t="shared" si="2006"/>
        <v>2174541.7099999995</v>
      </c>
      <c r="BP1076" s="8">
        <f t="shared" si="2006"/>
        <v>10711.79000000001</v>
      </c>
      <c r="BQ1076" s="8">
        <f t="shared" si="2006"/>
        <v>0</v>
      </c>
      <c r="BR1076" s="8">
        <f t="shared" si="2006"/>
        <v>43830.77</v>
      </c>
      <c r="BS1076" s="8">
        <f t="shared" si="2006"/>
        <v>484</v>
      </c>
      <c r="BT1076" s="8"/>
      <c r="BV1076" s="11">
        <f t="shared" si="2007"/>
        <v>45626</v>
      </c>
      <c r="BW1076" s="8">
        <f t="shared" si="2008"/>
        <v>7462</v>
      </c>
      <c r="BX1076" s="8">
        <f t="shared" si="2008"/>
        <v>591283.17999999993</v>
      </c>
      <c r="BY1076" s="8">
        <f t="shared" si="2008"/>
        <v>8291.2599999999984</v>
      </c>
      <c r="BZ1076" s="8">
        <f t="shared" si="2008"/>
        <v>0</v>
      </c>
      <c r="CA1076" s="8">
        <f t="shared" si="2008"/>
        <v>7489.9400000000005</v>
      </c>
      <c r="CB1076" s="8">
        <f t="shared" si="2008"/>
        <v>34</v>
      </c>
      <c r="CC1076" s="8"/>
      <c r="CE1076" s="11">
        <f t="shared" si="2009"/>
        <v>45626</v>
      </c>
      <c r="CF1076" s="8">
        <f t="shared" si="2010"/>
        <v>11560</v>
      </c>
      <c r="CG1076" s="8">
        <f t="shared" si="2010"/>
        <v>1440053.6700000006</v>
      </c>
      <c r="CH1076" s="8">
        <f t="shared" si="2010"/>
        <v>6208.35</v>
      </c>
      <c r="CI1076" s="8">
        <f t="shared" si="2010"/>
        <v>25</v>
      </c>
      <c r="CJ1076" s="8">
        <f t="shared" si="2010"/>
        <v>316.84000000000003</v>
      </c>
      <c r="CK1076" s="8">
        <f t="shared" si="2010"/>
        <v>101</v>
      </c>
      <c r="CL1076" s="8"/>
      <c r="CN1076" s="11">
        <f t="shared" si="2011"/>
        <v>45626</v>
      </c>
      <c r="CO1076" s="8">
        <f t="shared" si="2012"/>
        <v>22423</v>
      </c>
      <c r="CP1076" s="8">
        <f t="shared" si="2012"/>
        <v>2589132.919999999</v>
      </c>
      <c r="CQ1076" s="8">
        <f t="shared" si="2012"/>
        <v>23411.05</v>
      </c>
      <c r="CR1076" s="8">
        <f t="shared" si="2012"/>
        <v>137843.62000000011</v>
      </c>
      <c r="CS1076" s="8">
        <f t="shared" si="2012"/>
        <v>17736.309999999998</v>
      </c>
      <c r="CT1076" s="8">
        <f t="shared" si="2012"/>
        <v>792</v>
      </c>
      <c r="CU1076" s="8"/>
      <c r="CW1076" s="11">
        <f t="shared" si="2013"/>
        <v>45626</v>
      </c>
      <c r="CX1076" s="8">
        <f t="shared" si="2014"/>
        <v>2942</v>
      </c>
      <c r="CY1076" s="8">
        <f t="shared" si="2014"/>
        <v>188834.02000000011</v>
      </c>
      <c r="CZ1076" s="8">
        <f t="shared" si="2014"/>
        <v>-4.5</v>
      </c>
      <c r="DA1076" s="8">
        <f t="shared" si="2014"/>
        <v>1142</v>
      </c>
      <c r="DB1076" s="8">
        <f t="shared" si="2014"/>
        <v>6971.76</v>
      </c>
      <c r="DC1076" s="8">
        <f t="shared" si="2014"/>
        <v>36</v>
      </c>
      <c r="DD1076" s="8"/>
      <c r="DF1076" s="11">
        <f t="shared" si="2015"/>
        <v>45626</v>
      </c>
      <c r="DG1076" s="8">
        <f t="shared" si="2016"/>
        <v>0</v>
      </c>
      <c r="DH1076" s="8">
        <f t="shared" si="2017"/>
        <v>0</v>
      </c>
      <c r="DI1076" s="8">
        <f t="shared" si="2018"/>
        <v>0</v>
      </c>
      <c r="DJ1076" s="8">
        <f t="shared" si="2019"/>
        <v>0</v>
      </c>
      <c r="DK1076" s="8">
        <f t="shared" si="2020"/>
        <v>0</v>
      </c>
      <c r="DL1076" s="8">
        <f t="shared" si="2021"/>
        <v>0</v>
      </c>
      <c r="DM1076" s="8"/>
      <c r="DO1076" s="11">
        <f t="shared" si="2022"/>
        <v>45626</v>
      </c>
      <c r="DP1076" s="8">
        <f t="shared" si="2023"/>
        <v>0</v>
      </c>
      <c r="DQ1076" s="8">
        <f t="shared" si="2024"/>
        <v>0</v>
      </c>
      <c r="DR1076" s="8">
        <f t="shared" si="2025"/>
        <v>0</v>
      </c>
      <c r="DS1076" s="8">
        <f t="shared" si="2026"/>
        <v>0</v>
      </c>
      <c r="DT1076" s="8">
        <f t="shared" si="2027"/>
        <v>0</v>
      </c>
      <c r="DU1076" s="8">
        <f t="shared" si="2028"/>
        <v>0</v>
      </c>
      <c r="DV1076" s="8"/>
      <c r="DX1076" s="11">
        <f t="shared" si="2029"/>
        <v>45626</v>
      </c>
      <c r="DY1076" s="8">
        <f t="shared" si="2030"/>
        <v>0</v>
      </c>
      <c r="DZ1076" s="8">
        <f t="shared" si="2031"/>
        <v>0</v>
      </c>
      <c r="EA1076" s="8">
        <f t="shared" si="2032"/>
        <v>0</v>
      </c>
      <c r="EB1076" s="8">
        <f t="shared" si="2033"/>
        <v>0</v>
      </c>
      <c r="EC1076" s="8">
        <f t="shared" si="2034"/>
        <v>0</v>
      </c>
      <c r="ED1076" s="8">
        <f t="shared" si="2035"/>
        <v>0</v>
      </c>
      <c r="EE1076" s="8"/>
    </row>
    <row r="1077" spans="2:135" x14ac:dyDescent="0.3">
      <c r="B1077" s="11">
        <f t="shared" si="1981"/>
        <v>45627</v>
      </c>
      <c r="C1077" s="8">
        <f t="shared" si="1982"/>
        <v>14672</v>
      </c>
      <c r="D1077" s="8">
        <f t="shared" si="1982"/>
        <v>2209135.5700000003</v>
      </c>
      <c r="E1077" s="8">
        <f t="shared" si="1982"/>
        <v>0</v>
      </c>
      <c r="F1077" s="8">
        <f t="shared" si="1982"/>
        <v>10973.05</v>
      </c>
      <c r="G1077" s="8">
        <f t="shared" si="1982"/>
        <v>18878.23</v>
      </c>
      <c r="H1077" s="8">
        <f t="shared" si="1982"/>
        <v>116</v>
      </c>
      <c r="I1077" s="8"/>
      <c r="K1077" s="11">
        <f t="shared" si="1983"/>
        <v>45627</v>
      </c>
      <c r="L1077" s="8">
        <f t="shared" si="1984"/>
        <v>12662</v>
      </c>
      <c r="M1077" s="8">
        <f t="shared" si="1984"/>
        <v>1791966.8800000006</v>
      </c>
      <c r="N1077" s="8">
        <f t="shared" si="1984"/>
        <v>7664.4100000000062</v>
      </c>
      <c r="O1077" s="8">
        <f t="shared" si="1984"/>
        <v>0</v>
      </c>
      <c r="P1077" s="8">
        <f t="shared" si="1984"/>
        <v>8888.3699999999972</v>
      </c>
      <c r="Q1077" s="8">
        <f t="shared" si="1984"/>
        <v>13</v>
      </c>
      <c r="R1077" s="8"/>
      <c r="T1077" s="11">
        <f t="shared" si="1985"/>
        <v>45627</v>
      </c>
      <c r="U1077" s="8">
        <f t="shared" si="1986"/>
        <v>8447</v>
      </c>
      <c r="V1077" s="8">
        <f t="shared" si="1986"/>
        <v>874525.52</v>
      </c>
      <c r="W1077" s="8">
        <f t="shared" si="1986"/>
        <v>0</v>
      </c>
      <c r="X1077" s="8">
        <f t="shared" si="1986"/>
        <v>0</v>
      </c>
      <c r="Y1077" s="8">
        <f t="shared" si="1986"/>
        <v>14898.570000000002</v>
      </c>
      <c r="Z1077" s="8">
        <f t="shared" si="1986"/>
        <v>0</v>
      </c>
      <c r="AA1077" s="8"/>
      <c r="AC1077" s="11">
        <f t="shared" si="1987"/>
        <v>45627</v>
      </c>
      <c r="AD1077" s="8">
        <f t="shared" si="1988"/>
        <v>18020</v>
      </c>
      <c r="AE1077" s="8">
        <f t="shared" si="1989"/>
        <v>2304730.1700000004</v>
      </c>
      <c r="AF1077" s="8">
        <f t="shared" si="1990"/>
        <v>17524</v>
      </c>
      <c r="AG1077" s="8">
        <f t="shared" si="1991"/>
        <v>0</v>
      </c>
      <c r="AH1077" s="8">
        <f t="shared" si="1992"/>
        <v>18207.300000000028</v>
      </c>
      <c r="AI1077" s="8">
        <f t="shared" si="1993"/>
        <v>168</v>
      </c>
      <c r="AJ1077" s="8"/>
      <c r="AL1077" s="11">
        <f t="shared" si="1994"/>
        <v>45627</v>
      </c>
      <c r="AM1077" s="8">
        <f t="shared" si="1995"/>
        <v>14714</v>
      </c>
      <c r="AN1077" s="8">
        <f t="shared" si="1996"/>
        <v>1958075.5999999992</v>
      </c>
      <c r="AO1077" s="8">
        <f t="shared" si="1997"/>
        <v>5607.7499999999982</v>
      </c>
      <c r="AP1077" s="8">
        <f t="shared" si="1998"/>
        <v>0</v>
      </c>
      <c r="AQ1077" s="8">
        <f t="shared" si="1999"/>
        <v>20221.45</v>
      </c>
      <c r="AR1077" s="8">
        <f t="shared" si="2000"/>
        <v>26</v>
      </c>
      <c r="AS1077" s="8"/>
      <c r="AU1077" s="11">
        <f t="shared" si="2001"/>
        <v>45627</v>
      </c>
      <c r="AV1077" s="8">
        <f t="shared" si="2002"/>
        <v>14222</v>
      </c>
      <c r="AW1077" s="8">
        <f t="shared" si="2002"/>
        <v>1225690.21</v>
      </c>
      <c r="AX1077" s="8">
        <f t="shared" si="2002"/>
        <v>0</v>
      </c>
      <c r="AY1077" s="8">
        <f t="shared" si="2002"/>
        <v>10013.269999999993</v>
      </c>
      <c r="AZ1077" s="8">
        <f t="shared" si="2002"/>
        <v>-3702.9900000000002</v>
      </c>
      <c r="BA1077" s="8">
        <f t="shared" si="2002"/>
        <v>48</v>
      </c>
      <c r="BB1077" s="8"/>
      <c r="BD1077" s="11">
        <f t="shared" si="2003"/>
        <v>45627</v>
      </c>
      <c r="BE1077" s="8">
        <f t="shared" si="2004"/>
        <v>16127</v>
      </c>
      <c r="BF1077" s="8">
        <f t="shared" si="2004"/>
        <v>2176381.65</v>
      </c>
      <c r="BG1077" s="8">
        <f t="shared" si="2004"/>
        <v>9055.4600000000046</v>
      </c>
      <c r="BH1077" s="8">
        <f t="shared" si="2004"/>
        <v>0</v>
      </c>
      <c r="BI1077" s="8">
        <f t="shared" si="2004"/>
        <v>6842.9999999999873</v>
      </c>
      <c r="BJ1077" s="8">
        <f t="shared" si="2004"/>
        <v>2934</v>
      </c>
      <c r="BK1077" s="8"/>
      <c r="BM1077" s="11">
        <f t="shared" si="2005"/>
        <v>45627</v>
      </c>
      <c r="BN1077" s="8">
        <f t="shared" si="2006"/>
        <v>16841</v>
      </c>
      <c r="BO1077" s="8">
        <f t="shared" si="2006"/>
        <v>2179559.6799999997</v>
      </c>
      <c r="BP1077" s="8">
        <f t="shared" si="2006"/>
        <v>10735.04000000001</v>
      </c>
      <c r="BQ1077" s="8">
        <f t="shared" si="2006"/>
        <v>0</v>
      </c>
      <c r="BR1077" s="8">
        <f t="shared" si="2006"/>
        <v>43976.959999999999</v>
      </c>
      <c r="BS1077" s="8">
        <f t="shared" si="2006"/>
        <v>496</v>
      </c>
      <c r="BT1077" s="8"/>
      <c r="BV1077" s="11">
        <f t="shared" si="2007"/>
        <v>45627</v>
      </c>
      <c r="BW1077" s="8">
        <f t="shared" si="2008"/>
        <v>7462</v>
      </c>
      <c r="BX1077" s="8">
        <f t="shared" si="2008"/>
        <v>591283.17999999993</v>
      </c>
      <c r="BY1077" s="8">
        <f t="shared" si="2008"/>
        <v>8291.2599999999984</v>
      </c>
      <c r="BZ1077" s="8">
        <f t="shared" si="2008"/>
        <v>0</v>
      </c>
      <c r="CA1077" s="8">
        <f t="shared" si="2008"/>
        <v>7489.9400000000005</v>
      </c>
      <c r="CB1077" s="8">
        <f t="shared" si="2008"/>
        <v>34</v>
      </c>
      <c r="CC1077" s="8"/>
      <c r="CE1077" s="11">
        <f t="shared" si="2009"/>
        <v>45627</v>
      </c>
      <c r="CF1077" s="8">
        <f t="shared" si="2010"/>
        <v>11580</v>
      </c>
      <c r="CG1077" s="8">
        <f t="shared" si="2010"/>
        <v>1442341.3900000006</v>
      </c>
      <c r="CH1077" s="8">
        <f t="shared" si="2010"/>
        <v>6232.85</v>
      </c>
      <c r="CI1077" s="8">
        <f t="shared" si="2010"/>
        <v>25</v>
      </c>
      <c r="CJ1077" s="8">
        <f t="shared" si="2010"/>
        <v>316.84000000000003</v>
      </c>
      <c r="CK1077" s="8">
        <f t="shared" si="2010"/>
        <v>101</v>
      </c>
      <c r="CL1077" s="8"/>
      <c r="CN1077" s="11">
        <f t="shared" si="2011"/>
        <v>45627</v>
      </c>
      <c r="CO1077" s="8">
        <f t="shared" si="2012"/>
        <v>22467</v>
      </c>
      <c r="CP1077" s="8">
        <f t="shared" si="2012"/>
        <v>2593799.5599999991</v>
      </c>
      <c r="CQ1077" s="8">
        <f t="shared" si="2012"/>
        <v>23458.05</v>
      </c>
      <c r="CR1077" s="8">
        <f t="shared" si="2012"/>
        <v>138185.72000000012</v>
      </c>
      <c r="CS1077" s="8">
        <f t="shared" si="2012"/>
        <v>17984.309999999998</v>
      </c>
      <c r="CT1077" s="8">
        <f t="shared" si="2012"/>
        <v>792</v>
      </c>
      <c r="CU1077" s="8"/>
      <c r="CW1077" s="11">
        <f t="shared" si="2013"/>
        <v>45627</v>
      </c>
      <c r="CX1077" s="8">
        <f t="shared" si="2014"/>
        <v>2942</v>
      </c>
      <c r="CY1077" s="8">
        <f t="shared" si="2014"/>
        <v>188834.02000000011</v>
      </c>
      <c r="CZ1077" s="8">
        <f t="shared" si="2014"/>
        <v>-4.5</v>
      </c>
      <c r="DA1077" s="8">
        <f t="shared" si="2014"/>
        <v>1142</v>
      </c>
      <c r="DB1077" s="8">
        <f t="shared" si="2014"/>
        <v>6971.76</v>
      </c>
      <c r="DC1077" s="8">
        <f t="shared" si="2014"/>
        <v>36</v>
      </c>
      <c r="DD1077" s="8"/>
      <c r="DF1077" s="11">
        <f t="shared" si="2015"/>
        <v>45627</v>
      </c>
      <c r="DG1077" s="8">
        <f t="shared" si="2016"/>
        <v>0</v>
      </c>
      <c r="DH1077" s="8">
        <f t="shared" si="2017"/>
        <v>0</v>
      </c>
      <c r="DI1077" s="8">
        <f t="shared" si="2018"/>
        <v>0</v>
      </c>
      <c r="DJ1077" s="8">
        <f t="shared" si="2019"/>
        <v>0</v>
      </c>
      <c r="DK1077" s="8">
        <f t="shared" si="2020"/>
        <v>0</v>
      </c>
      <c r="DL1077" s="8">
        <f t="shared" si="2021"/>
        <v>0</v>
      </c>
      <c r="DM1077" s="8"/>
      <c r="DO1077" s="11">
        <f t="shared" si="2022"/>
        <v>45627</v>
      </c>
      <c r="DP1077" s="8">
        <f t="shared" si="2023"/>
        <v>0</v>
      </c>
      <c r="DQ1077" s="8">
        <f t="shared" si="2024"/>
        <v>0</v>
      </c>
      <c r="DR1077" s="8">
        <f t="shared" si="2025"/>
        <v>0</v>
      </c>
      <c r="DS1077" s="8">
        <f t="shared" si="2026"/>
        <v>0</v>
      </c>
      <c r="DT1077" s="8">
        <f t="shared" si="2027"/>
        <v>0</v>
      </c>
      <c r="DU1077" s="8">
        <f t="shared" si="2028"/>
        <v>0</v>
      </c>
      <c r="DV1077" s="8"/>
      <c r="DX1077" s="11">
        <f t="shared" si="2029"/>
        <v>45627</v>
      </c>
      <c r="DY1077" s="8">
        <f t="shared" si="2030"/>
        <v>0</v>
      </c>
      <c r="DZ1077" s="8">
        <f t="shared" si="2031"/>
        <v>0</v>
      </c>
      <c r="EA1077" s="8">
        <f t="shared" si="2032"/>
        <v>0</v>
      </c>
      <c r="EB1077" s="8">
        <f t="shared" si="2033"/>
        <v>0</v>
      </c>
      <c r="EC1077" s="8">
        <f t="shared" si="2034"/>
        <v>0</v>
      </c>
      <c r="ED1077" s="8">
        <f t="shared" si="2035"/>
        <v>0</v>
      </c>
      <c r="EE1077" s="8"/>
    </row>
    <row r="1078" spans="2:135" x14ac:dyDescent="0.3">
      <c r="B1078" s="11">
        <f t="shared" si="1981"/>
        <v>45628</v>
      </c>
      <c r="C1078" s="8">
        <f t="shared" si="1982"/>
        <v>14672</v>
      </c>
      <c r="D1078" s="8">
        <f t="shared" si="1982"/>
        <v>2209135.5700000003</v>
      </c>
      <c r="E1078" s="8">
        <f t="shared" si="1982"/>
        <v>0</v>
      </c>
      <c r="F1078" s="8">
        <f t="shared" si="1982"/>
        <v>10973.05</v>
      </c>
      <c r="G1078" s="8">
        <f t="shared" si="1982"/>
        <v>18878.23</v>
      </c>
      <c r="H1078" s="8">
        <f t="shared" si="1982"/>
        <v>116</v>
      </c>
      <c r="I1078" s="8"/>
      <c r="K1078" s="11">
        <f t="shared" si="1983"/>
        <v>45628</v>
      </c>
      <c r="L1078" s="8">
        <f t="shared" si="1984"/>
        <v>12662</v>
      </c>
      <c r="M1078" s="8">
        <f t="shared" si="1984"/>
        <v>1791966.8800000006</v>
      </c>
      <c r="N1078" s="8">
        <f t="shared" si="1984"/>
        <v>7664.4100000000062</v>
      </c>
      <c r="O1078" s="8">
        <f t="shared" si="1984"/>
        <v>0</v>
      </c>
      <c r="P1078" s="8">
        <f t="shared" si="1984"/>
        <v>8888.3699999999972</v>
      </c>
      <c r="Q1078" s="8">
        <f t="shared" si="1984"/>
        <v>13</v>
      </c>
      <c r="R1078" s="8"/>
      <c r="T1078" s="11">
        <f t="shared" si="1985"/>
        <v>45628</v>
      </c>
      <c r="U1078" s="8">
        <f t="shared" si="1986"/>
        <v>8447</v>
      </c>
      <c r="V1078" s="8">
        <f t="shared" si="1986"/>
        <v>874525.52</v>
      </c>
      <c r="W1078" s="8">
        <f t="shared" si="1986"/>
        <v>0</v>
      </c>
      <c r="X1078" s="8">
        <f t="shared" si="1986"/>
        <v>0</v>
      </c>
      <c r="Y1078" s="8">
        <f t="shared" si="1986"/>
        <v>14898.570000000002</v>
      </c>
      <c r="Z1078" s="8">
        <f t="shared" si="1986"/>
        <v>0</v>
      </c>
      <c r="AA1078" s="8"/>
      <c r="AC1078" s="11">
        <f t="shared" si="1987"/>
        <v>45628</v>
      </c>
      <c r="AD1078" s="8">
        <f t="shared" si="1988"/>
        <v>18020</v>
      </c>
      <c r="AE1078" s="8">
        <f t="shared" si="1989"/>
        <v>2304730.1700000004</v>
      </c>
      <c r="AF1078" s="8">
        <f t="shared" si="1990"/>
        <v>17524</v>
      </c>
      <c r="AG1078" s="8">
        <f t="shared" si="1991"/>
        <v>0</v>
      </c>
      <c r="AH1078" s="8">
        <f t="shared" si="1992"/>
        <v>18207.300000000028</v>
      </c>
      <c r="AI1078" s="8">
        <f t="shared" si="1993"/>
        <v>168</v>
      </c>
      <c r="AJ1078" s="8"/>
      <c r="AL1078" s="11">
        <f t="shared" si="1994"/>
        <v>45628</v>
      </c>
      <c r="AM1078" s="8">
        <f t="shared" si="1995"/>
        <v>14714</v>
      </c>
      <c r="AN1078" s="8">
        <f t="shared" si="1996"/>
        <v>1958075.5999999992</v>
      </c>
      <c r="AO1078" s="8">
        <f t="shared" si="1997"/>
        <v>5607.7499999999982</v>
      </c>
      <c r="AP1078" s="8">
        <f t="shared" si="1998"/>
        <v>0</v>
      </c>
      <c r="AQ1078" s="8">
        <f t="shared" si="1999"/>
        <v>20221.45</v>
      </c>
      <c r="AR1078" s="8">
        <f t="shared" si="2000"/>
        <v>26</v>
      </c>
      <c r="AS1078" s="8"/>
      <c r="AU1078" s="11">
        <f t="shared" si="2001"/>
        <v>45628</v>
      </c>
      <c r="AV1078" s="8">
        <f t="shared" si="2002"/>
        <v>14222</v>
      </c>
      <c r="AW1078" s="8">
        <f t="shared" si="2002"/>
        <v>1225690.21</v>
      </c>
      <c r="AX1078" s="8">
        <f t="shared" si="2002"/>
        <v>0</v>
      </c>
      <c r="AY1078" s="8">
        <f t="shared" si="2002"/>
        <v>10013.269999999993</v>
      </c>
      <c r="AZ1078" s="8">
        <f t="shared" si="2002"/>
        <v>-3702.9900000000002</v>
      </c>
      <c r="BA1078" s="8">
        <f t="shared" si="2002"/>
        <v>48</v>
      </c>
      <c r="BB1078" s="8"/>
      <c r="BD1078" s="11">
        <f t="shared" si="2003"/>
        <v>45628</v>
      </c>
      <c r="BE1078" s="8">
        <f t="shared" si="2004"/>
        <v>16127</v>
      </c>
      <c r="BF1078" s="8">
        <f t="shared" si="2004"/>
        <v>2176381.65</v>
      </c>
      <c r="BG1078" s="8">
        <f t="shared" si="2004"/>
        <v>9055.4600000000046</v>
      </c>
      <c r="BH1078" s="8">
        <f t="shared" si="2004"/>
        <v>0</v>
      </c>
      <c r="BI1078" s="8">
        <f t="shared" si="2004"/>
        <v>6842.9999999999873</v>
      </c>
      <c r="BJ1078" s="8">
        <f t="shared" si="2004"/>
        <v>2934</v>
      </c>
      <c r="BK1078" s="8"/>
      <c r="BM1078" s="11">
        <f t="shared" si="2005"/>
        <v>45628</v>
      </c>
      <c r="BN1078" s="8">
        <f t="shared" si="2006"/>
        <v>16841</v>
      </c>
      <c r="BO1078" s="8">
        <f t="shared" si="2006"/>
        <v>2179559.6799999997</v>
      </c>
      <c r="BP1078" s="8">
        <f t="shared" si="2006"/>
        <v>10735.04000000001</v>
      </c>
      <c r="BQ1078" s="8">
        <f t="shared" si="2006"/>
        <v>0</v>
      </c>
      <c r="BR1078" s="8">
        <f t="shared" si="2006"/>
        <v>43976.959999999999</v>
      </c>
      <c r="BS1078" s="8">
        <f t="shared" si="2006"/>
        <v>496</v>
      </c>
      <c r="BT1078" s="8"/>
      <c r="BV1078" s="11">
        <f t="shared" si="2007"/>
        <v>45628</v>
      </c>
      <c r="BW1078" s="8">
        <f t="shared" ref="BW1078:CB1079" si="2036">BW340+BW1077</f>
        <v>7462</v>
      </c>
      <c r="BX1078" s="8">
        <f t="shared" si="2036"/>
        <v>591283.17999999993</v>
      </c>
      <c r="BY1078" s="8">
        <f t="shared" si="2036"/>
        <v>8291.2599999999984</v>
      </c>
      <c r="BZ1078" s="8">
        <f t="shared" si="2036"/>
        <v>0</v>
      </c>
      <c r="CA1078" s="8">
        <f t="shared" si="2036"/>
        <v>7489.9400000000005</v>
      </c>
      <c r="CB1078" s="8">
        <f t="shared" si="2036"/>
        <v>34</v>
      </c>
      <c r="CC1078" s="8"/>
      <c r="CE1078" s="11">
        <f t="shared" si="2009"/>
        <v>45628</v>
      </c>
      <c r="CF1078" s="8">
        <f t="shared" si="2010"/>
        <v>11580</v>
      </c>
      <c r="CG1078" s="8">
        <f t="shared" si="2010"/>
        <v>1442341.3900000006</v>
      </c>
      <c r="CH1078" s="8">
        <f t="shared" si="2010"/>
        <v>6232.85</v>
      </c>
      <c r="CI1078" s="8">
        <f t="shared" si="2010"/>
        <v>25</v>
      </c>
      <c r="CJ1078" s="8">
        <f t="shared" si="2010"/>
        <v>316.84000000000003</v>
      </c>
      <c r="CK1078" s="8">
        <f t="shared" si="2010"/>
        <v>101</v>
      </c>
      <c r="CL1078" s="8"/>
      <c r="CN1078" s="11">
        <f t="shared" si="2011"/>
        <v>45628</v>
      </c>
      <c r="CO1078" s="8">
        <f t="shared" si="2012"/>
        <v>22467</v>
      </c>
      <c r="CP1078" s="8">
        <f t="shared" si="2012"/>
        <v>2593799.5599999991</v>
      </c>
      <c r="CQ1078" s="8">
        <f t="shared" si="2012"/>
        <v>23458.05</v>
      </c>
      <c r="CR1078" s="8">
        <f t="shared" si="2012"/>
        <v>138185.72000000012</v>
      </c>
      <c r="CS1078" s="8">
        <f t="shared" si="2012"/>
        <v>17984.309999999998</v>
      </c>
      <c r="CT1078" s="8">
        <f t="shared" si="2012"/>
        <v>792</v>
      </c>
      <c r="CU1078" s="8"/>
      <c r="CW1078" s="11">
        <f t="shared" si="2013"/>
        <v>45628</v>
      </c>
      <c r="CX1078" s="8">
        <f t="shared" si="2014"/>
        <v>2942</v>
      </c>
      <c r="CY1078" s="8">
        <f t="shared" si="2014"/>
        <v>188834.02000000011</v>
      </c>
      <c r="CZ1078" s="8">
        <f t="shared" si="2014"/>
        <v>-4.5</v>
      </c>
      <c r="DA1078" s="8">
        <f t="shared" si="2014"/>
        <v>1142</v>
      </c>
      <c r="DB1078" s="8">
        <f t="shared" si="2014"/>
        <v>6971.76</v>
      </c>
      <c r="DC1078" s="8">
        <f t="shared" si="2014"/>
        <v>36</v>
      </c>
      <c r="DD1078" s="8"/>
      <c r="DF1078" s="11">
        <f t="shared" si="2015"/>
        <v>45628</v>
      </c>
      <c r="DG1078" s="8">
        <f t="shared" si="2016"/>
        <v>0</v>
      </c>
      <c r="DH1078" s="8">
        <f t="shared" si="2017"/>
        <v>0</v>
      </c>
      <c r="DI1078" s="8">
        <f t="shared" si="2018"/>
        <v>0</v>
      </c>
      <c r="DJ1078" s="8">
        <f t="shared" si="2019"/>
        <v>0</v>
      </c>
      <c r="DK1078" s="8">
        <f t="shared" si="2020"/>
        <v>0</v>
      </c>
      <c r="DL1078" s="8">
        <f t="shared" si="2021"/>
        <v>0</v>
      </c>
      <c r="DM1078" s="8"/>
      <c r="DO1078" s="11">
        <f t="shared" si="2022"/>
        <v>45628</v>
      </c>
      <c r="DP1078" s="8">
        <f t="shared" si="2023"/>
        <v>0</v>
      </c>
      <c r="DQ1078" s="8">
        <f t="shared" si="2024"/>
        <v>0</v>
      </c>
      <c r="DR1078" s="8">
        <f t="shared" si="2025"/>
        <v>0</v>
      </c>
      <c r="DS1078" s="8">
        <f t="shared" si="2026"/>
        <v>0</v>
      </c>
      <c r="DT1078" s="8">
        <f t="shared" si="2027"/>
        <v>0</v>
      </c>
      <c r="DU1078" s="8">
        <f t="shared" si="2028"/>
        <v>0</v>
      </c>
      <c r="DV1078" s="8"/>
      <c r="DX1078" s="11">
        <f t="shared" si="2029"/>
        <v>45628</v>
      </c>
      <c r="DY1078" s="8">
        <f t="shared" si="2030"/>
        <v>0</v>
      </c>
      <c r="DZ1078" s="8">
        <f t="shared" si="2031"/>
        <v>0</v>
      </c>
      <c r="EA1078" s="8">
        <f t="shared" si="2032"/>
        <v>0</v>
      </c>
      <c r="EB1078" s="8">
        <f t="shared" si="2033"/>
        <v>0</v>
      </c>
      <c r="EC1078" s="8">
        <f t="shared" si="2034"/>
        <v>0</v>
      </c>
      <c r="ED1078" s="8">
        <f t="shared" si="2035"/>
        <v>0</v>
      </c>
      <c r="EE1078" s="8"/>
    </row>
    <row r="1079" spans="2:135" x14ac:dyDescent="0.3">
      <c r="B1079" s="11">
        <f t="shared" si="1981"/>
        <v>45629</v>
      </c>
      <c r="C1079" s="8">
        <f t="shared" ref="C1079:H1094" si="2037">C341+C1078</f>
        <v>14672</v>
      </c>
      <c r="D1079" s="8">
        <f t="shared" si="2037"/>
        <v>2209135.5700000003</v>
      </c>
      <c r="E1079" s="8">
        <f t="shared" si="2037"/>
        <v>0</v>
      </c>
      <c r="F1079" s="8">
        <f t="shared" si="2037"/>
        <v>10973.05</v>
      </c>
      <c r="G1079" s="8">
        <f t="shared" si="2037"/>
        <v>18878.23</v>
      </c>
      <c r="H1079" s="8">
        <f t="shared" si="2037"/>
        <v>116</v>
      </c>
      <c r="I1079" s="8"/>
      <c r="K1079" s="11">
        <f t="shared" si="1983"/>
        <v>45629</v>
      </c>
      <c r="L1079" s="8">
        <f t="shared" ref="L1079:Q1094" si="2038">L341+L1078</f>
        <v>12662</v>
      </c>
      <c r="M1079" s="8">
        <f t="shared" si="2038"/>
        <v>1791966.8800000006</v>
      </c>
      <c r="N1079" s="8">
        <f t="shared" si="2038"/>
        <v>7664.4100000000062</v>
      </c>
      <c r="O1079" s="8">
        <f t="shared" si="2038"/>
        <v>0</v>
      </c>
      <c r="P1079" s="8">
        <f t="shared" si="2038"/>
        <v>8888.3699999999972</v>
      </c>
      <c r="Q1079" s="8">
        <f t="shared" si="2038"/>
        <v>13</v>
      </c>
      <c r="R1079" s="8"/>
      <c r="T1079" s="11">
        <f t="shared" si="1985"/>
        <v>45629</v>
      </c>
      <c r="U1079" s="8">
        <f t="shared" ref="U1079:Z1094" si="2039">U341+U1078</f>
        <v>8447</v>
      </c>
      <c r="V1079" s="8">
        <f t="shared" si="2039"/>
        <v>874525.52</v>
      </c>
      <c r="W1079" s="8">
        <f t="shared" si="2039"/>
        <v>0</v>
      </c>
      <c r="X1079" s="8">
        <f t="shared" si="2039"/>
        <v>0</v>
      </c>
      <c r="Y1079" s="8">
        <f t="shared" si="2039"/>
        <v>14898.570000000002</v>
      </c>
      <c r="Z1079" s="8">
        <f t="shared" si="2039"/>
        <v>0</v>
      </c>
      <c r="AA1079" s="8"/>
      <c r="AC1079" s="11">
        <f t="shared" si="1987"/>
        <v>45629</v>
      </c>
      <c r="AD1079" s="8">
        <f t="shared" si="1988"/>
        <v>18020</v>
      </c>
      <c r="AE1079" s="8">
        <f t="shared" si="1989"/>
        <v>2304730.1700000004</v>
      </c>
      <c r="AF1079" s="8">
        <f t="shared" si="1990"/>
        <v>17524</v>
      </c>
      <c r="AG1079" s="8">
        <f t="shared" si="1991"/>
        <v>0</v>
      </c>
      <c r="AH1079" s="8">
        <f t="shared" si="1992"/>
        <v>18207.300000000028</v>
      </c>
      <c r="AI1079" s="8">
        <f t="shared" si="1993"/>
        <v>168</v>
      </c>
      <c r="AJ1079" s="8"/>
      <c r="AL1079" s="11">
        <f t="shared" si="1994"/>
        <v>45629</v>
      </c>
      <c r="AM1079" s="8">
        <f t="shared" si="1995"/>
        <v>14714</v>
      </c>
      <c r="AN1079" s="8">
        <f t="shared" si="1996"/>
        <v>1958075.5999999992</v>
      </c>
      <c r="AO1079" s="8">
        <f t="shared" si="1997"/>
        <v>5607.7499999999982</v>
      </c>
      <c r="AP1079" s="8">
        <f t="shared" si="1998"/>
        <v>0</v>
      </c>
      <c r="AQ1079" s="8">
        <f t="shared" si="1999"/>
        <v>20221.45</v>
      </c>
      <c r="AR1079" s="8">
        <f t="shared" si="2000"/>
        <v>26</v>
      </c>
      <c r="AS1079" s="8"/>
      <c r="AU1079" s="11">
        <f t="shared" si="2001"/>
        <v>45629</v>
      </c>
      <c r="AV1079" s="8">
        <f t="shared" ref="AV1079:BA1094" si="2040">AV341+AV1078</f>
        <v>14222</v>
      </c>
      <c r="AW1079" s="8">
        <f t="shared" si="2040"/>
        <v>1225690.21</v>
      </c>
      <c r="AX1079" s="8">
        <f t="shared" si="2040"/>
        <v>0</v>
      </c>
      <c r="AY1079" s="8">
        <f t="shared" si="2040"/>
        <v>10013.269999999993</v>
      </c>
      <c r="AZ1079" s="8">
        <f t="shared" si="2040"/>
        <v>-3702.9900000000002</v>
      </c>
      <c r="BA1079" s="8">
        <f t="shared" si="2040"/>
        <v>48</v>
      </c>
      <c r="BB1079" s="8"/>
      <c r="BD1079" s="11">
        <f t="shared" si="2003"/>
        <v>45629</v>
      </c>
      <c r="BE1079" s="8">
        <f t="shared" ref="BE1079:BJ1094" si="2041">BE341+BE1078</f>
        <v>16127</v>
      </c>
      <c r="BF1079" s="8">
        <f t="shared" si="2041"/>
        <v>2176381.65</v>
      </c>
      <c r="BG1079" s="8">
        <f t="shared" si="2041"/>
        <v>9055.4600000000046</v>
      </c>
      <c r="BH1079" s="8">
        <f t="shared" si="2041"/>
        <v>0</v>
      </c>
      <c r="BI1079" s="8">
        <f t="shared" si="2041"/>
        <v>6842.9999999999873</v>
      </c>
      <c r="BJ1079" s="8">
        <f t="shared" si="2041"/>
        <v>2934</v>
      </c>
      <c r="BK1079" s="8"/>
      <c r="BM1079" s="11">
        <f t="shared" si="2005"/>
        <v>45629</v>
      </c>
      <c r="BN1079" s="8">
        <f t="shared" ref="BN1079:BS1094" si="2042">BN341+BN1078</f>
        <v>16841</v>
      </c>
      <c r="BO1079" s="8">
        <f t="shared" si="2042"/>
        <v>2179559.6799999997</v>
      </c>
      <c r="BP1079" s="8">
        <f t="shared" si="2042"/>
        <v>10735.04000000001</v>
      </c>
      <c r="BQ1079" s="8">
        <f t="shared" si="2042"/>
        <v>0</v>
      </c>
      <c r="BR1079" s="8">
        <f t="shared" si="2042"/>
        <v>43976.959999999999</v>
      </c>
      <c r="BS1079" s="8">
        <f t="shared" si="2042"/>
        <v>496</v>
      </c>
      <c r="BT1079" s="8"/>
      <c r="BV1079" s="11">
        <f t="shared" si="2007"/>
        <v>45629</v>
      </c>
      <c r="BW1079" s="8">
        <f t="shared" si="2036"/>
        <v>7462</v>
      </c>
      <c r="BX1079" s="8">
        <f t="shared" si="2036"/>
        <v>591283.17999999993</v>
      </c>
      <c r="BY1079" s="8">
        <f t="shared" si="2036"/>
        <v>8291.2599999999984</v>
      </c>
      <c r="BZ1079" s="8">
        <f t="shared" si="2036"/>
        <v>0</v>
      </c>
      <c r="CA1079" s="8">
        <f t="shared" si="2036"/>
        <v>7489.9400000000005</v>
      </c>
      <c r="CB1079" s="8">
        <f t="shared" si="2036"/>
        <v>34</v>
      </c>
      <c r="CC1079" s="8"/>
      <c r="CE1079" s="11">
        <f t="shared" si="2009"/>
        <v>45629</v>
      </c>
      <c r="CF1079" s="8">
        <f t="shared" ref="CF1079:CK1094" si="2043">CF341+CF1078</f>
        <v>11580</v>
      </c>
      <c r="CG1079" s="8">
        <f t="shared" si="2043"/>
        <v>1442341.3900000006</v>
      </c>
      <c r="CH1079" s="8">
        <f t="shared" si="2043"/>
        <v>6232.85</v>
      </c>
      <c r="CI1079" s="8">
        <f t="shared" si="2043"/>
        <v>25</v>
      </c>
      <c r="CJ1079" s="8">
        <f t="shared" si="2043"/>
        <v>316.84000000000003</v>
      </c>
      <c r="CK1079" s="8">
        <f t="shared" si="2043"/>
        <v>101</v>
      </c>
      <c r="CL1079" s="8"/>
      <c r="CN1079" s="11">
        <f t="shared" si="2011"/>
        <v>45629</v>
      </c>
      <c r="CO1079" s="8">
        <f t="shared" ref="CO1079:CT1094" si="2044">CO341+CO1078</f>
        <v>22467</v>
      </c>
      <c r="CP1079" s="8">
        <f t="shared" si="2044"/>
        <v>2593799.5599999991</v>
      </c>
      <c r="CQ1079" s="8">
        <f t="shared" si="2044"/>
        <v>23458.05</v>
      </c>
      <c r="CR1079" s="8">
        <f t="shared" si="2044"/>
        <v>138185.72000000012</v>
      </c>
      <c r="CS1079" s="8">
        <f t="shared" si="2044"/>
        <v>17984.309999999998</v>
      </c>
      <c r="CT1079" s="8">
        <f t="shared" si="2044"/>
        <v>792</v>
      </c>
      <c r="CU1079" s="8"/>
      <c r="CW1079" s="11">
        <f t="shared" si="2013"/>
        <v>45629</v>
      </c>
      <c r="CX1079" s="8">
        <f t="shared" ref="CX1079:DC1094" si="2045">CX341+CX1078</f>
        <v>2942</v>
      </c>
      <c r="CY1079" s="8">
        <f t="shared" si="2045"/>
        <v>188834.02000000011</v>
      </c>
      <c r="CZ1079" s="8">
        <f t="shared" si="2045"/>
        <v>-4.5</v>
      </c>
      <c r="DA1079" s="8">
        <f t="shared" si="2045"/>
        <v>1142</v>
      </c>
      <c r="DB1079" s="8">
        <f t="shared" si="2045"/>
        <v>6971.76</v>
      </c>
      <c r="DC1079" s="8">
        <f t="shared" si="2045"/>
        <v>36</v>
      </c>
      <c r="DD1079" s="8"/>
      <c r="DF1079" s="11">
        <f t="shared" si="2015"/>
        <v>45629</v>
      </c>
      <c r="DG1079" s="8">
        <f t="shared" si="2016"/>
        <v>0</v>
      </c>
      <c r="DH1079" s="8">
        <f t="shared" si="2017"/>
        <v>0</v>
      </c>
      <c r="DI1079" s="8">
        <f t="shared" si="2018"/>
        <v>0</v>
      </c>
      <c r="DJ1079" s="8">
        <f t="shared" si="2019"/>
        <v>0</v>
      </c>
      <c r="DK1079" s="8">
        <f t="shared" si="2020"/>
        <v>0</v>
      </c>
      <c r="DL1079" s="8">
        <f t="shared" si="2021"/>
        <v>0</v>
      </c>
      <c r="DM1079" s="8"/>
      <c r="DO1079" s="11">
        <f t="shared" si="2022"/>
        <v>45629</v>
      </c>
      <c r="DP1079" s="8">
        <f t="shared" si="2023"/>
        <v>0</v>
      </c>
      <c r="DQ1079" s="8">
        <f t="shared" si="2024"/>
        <v>0</v>
      </c>
      <c r="DR1079" s="8">
        <f t="shared" si="2025"/>
        <v>0</v>
      </c>
      <c r="DS1079" s="8">
        <f t="shared" si="2026"/>
        <v>0</v>
      </c>
      <c r="DT1079" s="8">
        <f t="shared" si="2027"/>
        <v>0</v>
      </c>
      <c r="DU1079" s="8">
        <f t="shared" si="2028"/>
        <v>0</v>
      </c>
      <c r="DV1079" s="8"/>
      <c r="DX1079" s="11">
        <f t="shared" si="2029"/>
        <v>45629</v>
      </c>
      <c r="DY1079" s="8">
        <f t="shared" si="2030"/>
        <v>0</v>
      </c>
      <c r="DZ1079" s="8">
        <f t="shared" si="2031"/>
        <v>0</v>
      </c>
      <c r="EA1079" s="8">
        <f t="shared" si="2032"/>
        <v>0</v>
      </c>
      <c r="EB1079" s="8">
        <f t="shared" si="2033"/>
        <v>0</v>
      </c>
      <c r="EC1079" s="8">
        <f t="shared" si="2034"/>
        <v>0</v>
      </c>
      <c r="ED1079" s="8">
        <f t="shared" si="2035"/>
        <v>0</v>
      </c>
      <c r="EE1079" s="8"/>
    </row>
    <row r="1080" spans="2:135" x14ac:dyDescent="0.3">
      <c r="B1080" s="11">
        <f t="shared" si="1981"/>
        <v>45630</v>
      </c>
      <c r="C1080" s="8">
        <f t="shared" si="2037"/>
        <v>14672</v>
      </c>
      <c r="D1080" s="8">
        <f t="shared" si="2037"/>
        <v>2209135.5700000003</v>
      </c>
      <c r="E1080" s="8">
        <f t="shared" si="2037"/>
        <v>0</v>
      </c>
      <c r="F1080" s="8">
        <f t="shared" si="2037"/>
        <v>10973.05</v>
      </c>
      <c r="G1080" s="8">
        <f t="shared" si="2037"/>
        <v>18878.23</v>
      </c>
      <c r="H1080" s="8">
        <f t="shared" si="2037"/>
        <v>116</v>
      </c>
      <c r="I1080" s="8"/>
      <c r="K1080" s="11">
        <f t="shared" si="1983"/>
        <v>45630</v>
      </c>
      <c r="L1080" s="8">
        <f t="shared" si="2038"/>
        <v>12662</v>
      </c>
      <c r="M1080" s="8">
        <f t="shared" si="2038"/>
        <v>1791966.8800000006</v>
      </c>
      <c r="N1080" s="8">
        <f t="shared" si="2038"/>
        <v>7664.4100000000062</v>
      </c>
      <c r="O1080" s="8">
        <f t="shared" si="2038"/>
        <v>0</v>
      </c>
      <c r="P1080" s="8">
        <f t="shared" si="2038"/>
        <v>8888.3699999999972</v>
      </c>
      <c r="Q1080" s="8">
        <f t="shared" si="2038"/>
        <v>13</v>
      </c>
      <c r="R1080" s="8"/>
      <c r="T1080" s="11">
        <f t="shared" si="1985"/>
        <v>45630</v>
      </c>
      <c r="U1080" s="8">
        <f t="shared" si="2039"/>
        <v>8447</v>
      </c>
      <c r="V1080" s="8">
        <f t="shared" si="2039"/>
        <v>874525.52</v>
      </c>
      <c r="W1080" s="8">
        <f t="shared" si="2039"/>
        <v>0</v>
      </c>
      <c r="X1080" s="8">
        <f t="shared" si="2039"/>
        <v>0</v>
      </c>
      <c r="Y1080" s="8">
        <f t="shared" si="2039"/>
        <v>14898.570000000002</v>
      </c>
      <c r="Z1080" s="8">
        <f t="shared" si="2039"/>
        <v>0</v>
      </c>
      <c r="AA1080" s="8"/>
      <c r="AC1080" s="11">
        <f t="shared" si="1987"/>
        <v>45630</v>
      </c>
      <c r="AD1080" s="8">
        <f t="shared" si="1988"/>
        <v>18020</v>
      </c>
      <c r="AE1080" s="8">
        <f t="shared" si="1989"/>
        <v>2304730.1700000004</v>
      </c>
      <c r="AF1080" s="8">
        <f t="shared" si="1990"/>
        <v>17524</v>
      </c>
      <c r="AG1080" s="8">
        <f t="shared" si="1991"/>
        <v>0</v>
      </c>
      <c r="AH1080" s="8">
        <f t="shared" si="1992"/>
        <v>18207.300000000028</v>
      </c>
      <c r="AI1080" s="8">
        <f t="shared" si="1993"/>
        <v>168</v>
      </c>
      <c r="AJ1080" s="8"/>
      <c r="AL1080" s="11">
        <f t="shared" si="1994"/>
        <v>45630</v>
      </c>
      <c r="AM1080" s="8">
        <f t="shared" si="1995"/>
        <v>14714</v>
      </c>
      <c r="AN1080" s="8">
        <f t="shared" si="1996"/>
        <v>1958075.5999999992</v>
      </c>
      <c r="AO1080" s="8">
        <f t="shared" si="1997"/>
        <v>5607.7499999999982</v>
      </c>
      <c r="AP1080" s="8">
        <f t="shared" si="1998"/>
        <v>0</v>
      </c>
      <c r="AQ1080" s="8">
        <f t="shared" si="1999"/>
        <v>20221.45</v>
      </c>
      <c r="AR1080" s="8">
        <f t="shared" si="2000"/>
        <v>26</v>
      </c>
      <c r="AS1080" s="8"/>
      <c r="AU1080" s="11">
        <f t="shared" si="2001"/>
        <v>45630</v>
      </c>
      <c r="AV1080" s="8">
        <f t="shared" si="2040"/>
        <v>14222</v>
      </c>
      <c r="AW1080" s="8">
        <f t="shared" si="2040"/>
        <v>1225690.21</v>
      </c>
      <c r="AX1080" s="8">
        <f t="shared" si="2040"/>
        <v>0</v>
      </c>
      <c r="AY1080" s="8">
        <f t="shared" si="2040"/>
        <v>10013.269999999993</v>
      </c>
      <c r="AZ1080" s="8">
        <f t="shared" si="2040"/>
        <v>-3702.9900000000002</v>
      </c>
      <c r="BA1080" s="8">
        <f t="shared" si="2040"/>
        <v>48</v>
      </c>
      <c r="BB1080" s="8"/>
      <c r="BD1080" s="11">
        <f t="shared" si="2003"/>
        <v>45630</v>
      </c>
      <c r="BE1080" s="8">
        <f t="shared" si="2041"/>
        <v>16127</v>
      </c>
      <c r="BF1080" s="8">
        <f t="shared" si="2041"/>
        <v>2176381.65</v>
      </c>
      <c r="BG1080" s="8">
        <f t="shared" si="2041"/>
        <v>9055.4600000000046</v>
      </c>
      <c r="BH1080" s="8">
        <f t="shared" si="2041"/>
        <v>0</v>
      </c>
      <c r="BI1080" s="8">
        <f t="shared" si="2041"/>
        <v>6842.9999999999873</v>
      </c>
      <c r="BJ1080" s="8">
        <f t="shared" si="2041"/>
        <v>2934</v>
      </c>
      <c r="BK1080" s="8"/>
      <c r="BM1080" s="11">
        <f t="shared" si="2005"/>
        <v>45630</v>
      </c>
      <c r="BN1080" s="8">
        <f t="shared" si="2042"/>
        <v>16841</v>
      </c>
      <c r="BO1080" s="8">
        <f t="shared" si="2042"/>
        <v>2179559.6799999997</v>
      </c>
      <c r="BP1080" s="8">
        <f t="shared" si="2042"/>
        <v>10735.04000000001</v>
      </c>
      <c r="BQ1080" s="8">
        <f t="shared" si="2042"/>
        <v>0</v>
      </c>
      <c r="BR1080" s="8">
        <f t="shared" si="2042"/>
        <v>43976.959999999999</v>
      </c>
      <c r="BS1080" s="8">
        <f t="shared" si="2042"/>
        <v>496</v>
      </c>
      <c r="BT1080" s="8"/>
      <c r="BV1080" s="11">
        <f t="shared" si="2007"/>
        <v>45630</v>
      </c>
      <c r="BW1080" s="8">
        <f t="shared" ref="BW1080:CB1094" si="2046">BW342+BW1079</f>
        <v>7462</v>
      </c>
      <c r="BX1080" s="8">
        <f t="shared" si="2046"/>
        <v>591283.17999999993</v>
      </c>
      <c r="BY1080" s="8">
        <f t="shared" si="2046"/>
        <v>8291.2599999999984</v>
      </c>
      <c r="BZ1080" s="8">
        <f t="shared" si="2046"/>
        <v>0</v>
      </c>
      <c r="CA1080" s="8">
        <f t="shared" si="2046"/>
        <v>7489.9400000000005</v>
      </c>
      <c r="CB1080" s="8">
        <f t="shared" si="2046"/>
        <v>34</v>
      </c>
      <c r="CC1080" s="8"/>
      <c r="CE1080" s="11">
        <f t="shared" si="2009"/>
        <v>45630</v>
      </c>
      <c r="CF1080" s="8">
        <f t="shared" si="2043"/>
        <v>11580</v>
      </c>
      <c r="CG1080" s="8">
        <f t="shared" si="2043"/>
        <v>1442341.3900000006</v>
      </c>
      <c r="CH1080" s="8">
        <f t="shared" si="2043"/>
        <v>6232.85</v>
      </c>
      <c r="CI1080" s="8">
        <f t="shared" si="2043"/>
        <v>25</v>
      </c>
      <c r="CJ1080" s="8">
        <f t="shared" si="2043"/>
        <v>316.84000000000003</v>
      </c>
      <c r="CK1080" s="8">
        <f t="shared" si="2043"/>
        <v>101</v>
      </c>
      <c r="CL1080" s="8"/>
      <c r="CN1080" s="11">
        <f t="shared" si="2011"/>
        <v>45630</v>
      </c>
      <c r="CO1080" s="8">
        <f t="shared" si="2044"/>
        <v>22467</v>
      </c>
      <c r="CP1080" s="8">
        <f t="shared" si="2044"/>
        <v>2593799.5599999991</v>
      </c>
      <c r="CQ1080" s="8">
        <f t="shared" si="2044"/>
        <v>23458.05</v>
      </c>
      <c r="CR1080" s="8">
        <f t="shared" si="2044"/>
        <v>138185.72000000012</v>
      </c>
      <c r="CS1080" s="8">
        <f t="shared" si="2044"/>
        <v>17984.309999999998</v>
      </c>
      <c r="CT1080" s="8">
        <f t="shared" si="2044"/>
        <v>792</v>
      </c>
      <c r="CU1080" s="8"/>
      <c r="CW1080" s="11">
        <f t="shared" si="2013"/>
        <v>45630</v>
      </c>
      <c r="CX1080" s="8">
        <f t="shared" si="2045"/>
        <v>2942</v>
      </c>
      <c r="CY1080" s="8">
        <f t="shared" si="2045"/>
        <v>188834.02000000011</v>
      </c>
      <c r="CZ1080" s="8">
        <f t="shared" si="2045"/>
        <v>-4.5</v>
      </c>
      <c r="DA1080" s="8">
        <f t="shared" si="2045"/>
        <v>1142</v>
      </c>
      <c r="DB1080" s="8">
        <f t="shared" si="2045"/>
        <v>6971.76</v>
      </c>
      <c r="DC1080" s="8">
        <f t="shared" si="2045"/>
        <v>36</v>
      </c>
      <c r="DD1080" s="8"/>
      <c r="DF1080" s="11">
        <f t="shared" si="2015"/>
        <v>45630</v>
      </c>
      <c r="DG1080" s="8">
        <f t="shared" si="2016"/>
        <v>0</v>
      </c>
      <c r="DH1080" s="8">
        <f t="shared" si="2017"/>
        <v>0</v>
      </c>
      <c r="DI1080" s="8">
        <f t="shared" si="2018"/>
        <v>0</v>
      </c>
      <c r="DJ1080" s="8">
        <f t="shared" si="2019"/>
        <v>0</v>
      </c>
      <c r="DK1080" s="8">
        <f t="shared" si="2020"/>
        <v>0</v>
      </c>
      <c r="DL1080" s="8">
        <f t="shared" si="2021"/>
        <v>0</v>
      </c>
      <c r="DM1080" s="8"/>
      <c r="DO1080" s="11">
        <f t="shared" si="2022"/>
        <v>45630</v>
      </c>
      <c r="DP1080" s="8">
        <f t="shared" si="2023"/>
        <v>0</v>
      </c>
      <c r="DQ1080" s="8">
        <f t="shared" si="2024"/>
        <v>0</v>
      </c>
      <c r="DR1080" s="8">
        <f t="shared" si="2025"/>
        <v>0</v>
      </c>
      <c r="DS1080" s="8">
        <f t="shared" si="2026"/>
        <v>0</v>
      </c>
      <c r="DT1080" s="8">
        <f t="shared" si="2027"/>
        <v>0</v>
      </c>
      <c r="DU1080" s="8">
        <f t="shared" si="2028"/>
        <v>0</v>
      </c>
      <c r="DV1080" s="8"/>
      <c r="DX1080" s="11">
        <f t="shared" si="2029"/>
        <v>45630</v>
      </c>
      <c r="DY1080" s="8">
        <f t="shared" si="2030"/>
        <v>0</v>
      </c>
      <c r="DZ1080" s="8">
        <f t="shared" si="2031"/>
        <v>0</v>
      </c>
      <c r="EA1080" s="8">
        <f t="shared" si="2032"/>
        <v>0</v>
      </c>
      <c r="EB1080" s="8">
        <f t="shared" si="2033"/>
        <v>0</v>
      </c>
      <c r="EC1080" s="8">
        <f t="shared" si="2034"/>
        <v>0</v>
      </c>
      <c r="ED1080" s="8">
        <f t="shared" si="2035"/>
        <v>0</v>
      </c>
      <c r="EE1080" s="8"/>
    </row>
    <row r="1081" spans="2:135" x14ac:dyDescent="0.3">
      <c r="B1081" s="11">
        <f t="shared" si="1981"/>
        <v>45631</v>
      </c>
      <c r="C1081" s="8">
        <f t="shared" si="2037"/>
        <v>14672</v>
      </c>
      <c r="D1081" s="8">
        <f t="shared" si="2037"/>
        <v>2209135.5700000003</v>
      </c>
      <c r="E1081" s="8">
        <f t="shared" si="2037"/>
        <v>0</v>
      </c>
      <c r="F1081" s="8">
        <f t="shared" si="2037"/>
        <v>10973.05</v>
      </c>
      <c r="G1081" s="8">
        <f t="shared" si="2037"/>
        <v>18878.23</v>
      </c>
      <c r="H1081" s="8">
        <f t="shared" si="2037"/>
        <v>116</v>
      </c>
      <c r="I1081" s="8"/>
      <c r="K1081" s="11">
        <f t="shared" si="1983"/>
        <v>45631</v>
      </c>
      <c r="L1081" s="8">
        <f t="shared" si="2038"/>
        <v>12662</v>
      </c>
      <c r="M1081" s="8">
        <f t="shared" si="2038"/>
        <v>1791966.8800000006</v>
      </c>
      <c r="N1081" s="8">
        <f t="shared" si="2038"/>
        <v>7664.4100000000062</v>
      </c>
      <c r="O1081" s="8">
        <f t="shared" si="2038"/>
        <v>0</v>
      </c>
      <c r="P1081" s="8">
        <f t="shared" si="2038"/>
        <v>8888.3699999999972</v>
      </c>
      <c r="Q1081" s="8">
        <f t="shared" si="2038"/>
        <v>13</v>
      </c>
      <c r="R1081" s="8"/>
      <c r="T1081" s="11">
        <f t="shared" si="1985"/>
        <v>45631</v>
      </c>
      <c r="U1081" s="8">
        <f t="shared" si="2039"/>
        <v>8447</v>
      </c>
      <c r="V1081" s="8">
        <f t="shared" si="2039"/>
        <v>874525.52</v>
      </c>
      <c r="W1081" s="8">
        <f t="shared" si="2039"/>
        <v>0</v>
      </c>
      <c r="X1081" s="8">
        <f t="shared" si="2039"/>
        <v>0</v>
      </c>
      <c r="Y1081" s="8">
        <f t="shared" si="2039"/>
        <v>14898.570000000002</v>
      </c>
      <c r="Z1081" s="8">
        <f t="shared" si="2039"/>
        <v>0</v>
      </c>
      <c r="AA1081" s="8"/>
      <c r="AC1081" s="11">
        <f t="shared" si="1987"/>
        <v>45631</v>
      </c>
      <c r="AD1081" s="8">
        <f t="shared" si="1988"/>
        <v>18020</v>
      </c>
      <c r="AE1081" s="8">
        <f t="shared" si="1989"/>
        <v>2304730.1700000004</v>
      </c>
      <c r="AF1081" s="8">
        <f t="shared" si="1990"/>
        <v>17524</v>
      </c>
      <c r="AG1081" s="8">
        <f t="shared" si="1991"/>
        <v>0</v>
      </c>
      <c r="AH1081" s="8">
        <f t="shared" si="1992"/>
        <v>18207.300000000028</v>
      </c>
      <c r="AI1081" s="8">
        <f t="shared" si="1993"/>
        <v>168</v>
      </c>
      <c r="AJ1081" s="8"/>
      <c r="AL1081" s="11">
        <f t="shared" si="1994"/>
        <v>45631</v>
      </c>
      <c r="AM1081" s="8">
        <f t="shared" si="1995"/>
        <v>14714</v>
      </c>
      <c r="AN1081" s="8">
        <f t="shared" si="1996"/>
        <v>1958075.5999999992</v>
      </c>
      <c r="AO1081" s="8">
        <f t="shared" si="1997"/>
        <v>5607.7499999999982</v>
      </c>
      <c r="AP1081" s="8">
        <f t="shared" si="1998"/>
        <v>0</v>
      </c>
      <c r="AQ1081" s="8">
        <f t="shared" si="1999"/>
        <v>20221.45</v>
      </c>
      <c r="AR1081" s="8">
        <f t="shared" si="2000"/>
        <v>26</v>
      </c>
      <c r="AS1081" s="8"/>
      <c r="AU1081" s="11">
        <f t="shared" si="2001"/>
        <v>45631</v>
      </c>
      <c r="AV1081" s="8">
        <f t="shared" si="2040"/>
        <v>14222</v>
      </c>
      <c r="AW1081" s="8">
        <f t="shared" si="2040"/>
        <v>1225690.21</v>
      </c>
      <c r="AX1081" s="8">
        <f t="shared" si="2040"/>
        <v>0</v>
      </c>
      <c r="AY1081" s="8">
        <f t="shared" si="2040"/>
        <v>10013.269999999993</v>
      </c>
      <c r="AZ1081" s="8">
        <f t="shared" si="2040"/>
        <v>-3702.9900000000002</v>
      </c>
      <c r="BA1081" s="8">
        <f t="shared" si="2040"/>
        <v>48</v>
      </c>
      <c r="BB1081" s="8"/>
      <c r="BD1081" s="11">
        <f t="shared" si="2003"/>
        <v>45631</v>
      </c>
      <c r="BE1081" s="8">
        <f t="shared" si="2041"/>
        <v>16127</v>
      </c>
      <c r="BF1081" s="8">
        <f t="shared" si="2041"/>
        <v>2176381.65</v>
      </c>
      <c r="BG1081" s="8">
        <f t="shared" si="2041"/>
        <v>9055.4600000000046</v>
      </c>
      <c r="BH1081" s="8">
        <f t="shared" si="2041"/>
        <v>0</v>
      </c>
      <c r="BI1081" s="8">
        <f t="shared" si="2041"/>
        <v>6842.9999999999873</v>
      </c>
      <c r="BJ1081" s="8">
        <f t="shared" si="2041"/>
        <v>2934</v>
      </c>
      <c r="BK1081" s="8"/>
      <c r="BM1081" s="11">
        <f t="shared" si="2005"/>
        <v>45631</v>
      </c>
      <c r="BN1081" s="8">
        <f t="shared" si="2042"/>
        <v>16841</v>
      </c>
      <c r="BO1081" s="8">
        <f t="shared" si="2042"/>
        <v>2179559.6799999997</v>
      </c>
      <c r="BP1081" s="8">
        <f t="shared" si="2042"/>
        <v>10735.04000000001</v>
      </c>
      <c r="BQ1081" s="8">
        <f t="shared" si="2042"/>
        <v>0</v>
      </c>
      <c r="BR1081" s="8">
        <f t="shared" si="2042"/>
        <v>43976.959999999999</v>
      </c>
      <c r="BS1081" s="8">
        <f t="shared" si="2042"/>
        <v>496</v>
      </c>
      <c r="BT1081" s="8"/>
      <c r="BV1081" s="11">
        <f t="shared" si="2007"/>
        <v>45631</v>
      </c>
      <c r="BW1081" s="8">
        <f t="shared" si="2046"/>
        <v>7462</v>
      </c>
      <c r="BX1081" s="8">
        <f t="shared" si="2046"/>
        <v>591283.17999999993</v>
      </c>
      <c r="BY1081" s="8">
        <f t="shared" si="2046"/>
        <v>8291.2599999999984</v>
      </c>
      <c r="BZ1081" s="8">
        <f t="shared" si="2046"/>
        <v>0</v>
      </c>
      <c r="CA1081" s="8">
        <f t="shared" si="2046"/>
        <v>7489.9400000000005</v>
      </c>
      <c r="CB1081" s="8">
        <f t="shared" si="2046"/>
        <v>34</v>
      </c>
      <c r="CC1081" s="8"/>
      <c r="CE1081" s="11">
        <f t="shared" si="2009"/>
        <v>45631</v>
      </c>
      <c r="CF1081" s="8">
        <f t="shared" si="2043"/>
        <v>11580</v>
      </c>
      <c r="CG1081" s="8">
        <f t="shared" si="2043"/>
        <v>1442341.3900000006</v>
      </c>
      <c r="CH1081" s="8">
        <f t="shared" si="2043"/>
        <v>6232.85</v>
      </c>
      <c r="CI1081" s="8">
        <f t="shared" si="2043"/>
        <v>25</v>
      </c>
      <c r="CJ1081" s="8">
        <f t="shared" si="2043"/>
        <v>316.84000000000003</v>
      </c>
      <c r="CK1081" s="8">
        <f t="shared" si="2043"/>
        <v>101</v>
      </c>
      <c r="CL1081" s="8"/>
      <c r="CN1081" s="11">
        <f t="shared" si="2011"/>
        <v>45631</v>
      </c>
      <c r="CO1081" s="8">
        <f t="shared" si="2044"/>
        <v>22467</v>
      </c>
      <c r="CP1081" s="8">
        <f t="shared" si="2044"/>
        <v>2593799.5599999991</v>
      </c>
      <c r="CQ1081" s="8">
        <f t="shared" si="2044"/>
        <v>23458.05</v>
      </c>
      <c r="CR1081" s="8">
        <f t="shared" si="2044"/>
        <v>138185.72000000012</v>
      </c>
      <c r="CS1081" s="8">
        <f t="shared" si="2044"/>
        <v>17984.309999999998</v>
      </c>
      <c r="CT1081" s="8">
        <f t="shared" si="2044"/>
        <v>792</v>
      </c>
      <c r="CU1081" s="8"/>
      <c r="CW1081" s="11">
        <f t="shared" si="2013"/>
        <v>45631</v>
      </c>
      <c r="CX1081" s="8">
        <f t="shared" si="2045"/>
        <v>2942</v>
      </c>
      <c r="CY1081" s="8">
        <f t="shared" si="2045"/>
        <v>188834.02000000011</v>
      </c>
      <c r="CZ1081" s="8">
        <f t="shared" si="2045"/>
        <v>-4.5</v>
      </c>
      <c r="DA1081" s="8">
        <f t="shared" si="2045"/>
        <v>1142</v>
      </c>
      <c r="DB1081" s="8">
        <f t="shared" si="2045"/>
        <v>6971.76</v>
      </c>
      <c r="DC1081" s="8">
        <f t="shared" si="2045"/>
        <v>36</v>
      </c>
      <c r="DD1081" s="8"/>
      <c r="DF1081" s="11">
        <f t="shared" si="2015"/>
        <v>45631</v>
      </c>
      <c r="DG1081" s="8">
        <f t="shared" si="2016"/>
        <v>0</v>
      </c>
      <c r="DH1081" s="8">
        <f t="shared" si="2017"/>
        <v>0</v>
      </c>
      <c r="DI1081" s="8">
        <f t="shared" si="2018"/>
        <v>0</v>
      </c>
      <c r="DJ1081" s="8">
        <f t="shared" si="2019"/>
        <v>0</v>
      </c>
      <c r="DK1081" s="8">
        <f t="shared" si="2020"/>
        <v>0</v>
      </c>
      <c r="DL1081" s="8">
        <f t="shared" si="2021"/>
        <v>0</v>
      </c>
      <c r="DM1081" s="8"/>
      <c r="DO1081" s="11">
        <f t="shared" si="2022"/>
        <v>45631</v>
      </c>
      <c r="DP1081" s="8">
        <f t="shared" si="2023"/>
        <v>0</v>
      </c>
      <c r="DQ1081" s="8">
        <f t="shared" si="2024"/>
        <v>0</v>
      </c>
      <c r="DR1081" s="8">
        <f t="shared" si="2025"/>
        <v>0</v>
      </c>
      <c r="DS1081" s="8">
        <f t="shared" si="2026"/>
        <v>0</v>
      </c>
      <c r="DT1081" s="8">
        <f t="shared" si="2027"/>
        <v>0</v>
      </c>
      <c r="DU1081" s="8">
        <f t="shared" si="2028"/>
        <v>0</v>
      </c>
      <c r="DV1081" s="8"/>
      <c r="DX1081" s="11">
        <f t="shared" si="2029"/>
        <v>45631</v>
      </c>
      <c r="DY1081" s="8">
        <f t="shared" si="2030"/>
        <v>0</v>
      </c>
      <c r="DZ1081" s="8">
        <f t="shared" si="2031"/>
        <v>0</v>
      </c>
      <c r="EA1081" s="8">
        <f t="shared" si="2032"/>
        <v>0</v>
      </c>
      <c r="EB1081" s="8">
        <f t="shared" si="2033"/>
        <v>0</v>
      </c>
      <c r="EC1081" s="8">
        <f t="shared" si="2034"/>
        <v>0</v>
      </c>
      <c r="ED1081" s="8">
        <f t="shared" si="2035"/>
        <v>0</v>
      </c>
      <c r="EE1081" s="8"/>
    </row>
    <row r="1082" spans="2:135" x14ac:dyDescent="0.3">
      <c r="B1082" s="11">
        <f t="shared" si="1981"/>
        <v>45632</v>
      </c>
      <c r="C1082" s="8">
        <f t="shared" si="2037"/>
        <v>14672</v>
      </c>
      <c r="D1082" s="8">
        <f t="shared" si="2037"/>
        <v>2209135.5700000003</v>
      </c>
      <c r="E1082" s="8">
        <f t="shared" si="2037"/>
        <v>0</v>
      </c>
      <c r="F1082" s="8">
        <f t="shared" si="2037"/>
        <v>10973.05</v>
      </c>
      <c r="G1082" s="8">
        <f t="shared" si="2037"/>
        <v>18878.23</v>
      </c>
      <c r="H1082" s="8">
        <f t="shared" si="2037"/>
        <v>116</v>
      </c>
      <c r="I1082" s="8"/>
      <c r="K1082" s="11">
        <f t="shared" si="1983"/>
        <v>45632</v>
      </c>
      <c r="L1082" s="8">
        <f t="shared" si="2038"/>
        <v>12662</v>
      </c>
      <c r="M1082" s="8">
        <f t="shared" si="2038"/>
        <v>1791966.8800000006</v>
      </c>
      <c r="N1082" s="8">
        <f t="shared" si="2038"/>
        <v>7664.4100000000062</v>
      </c>
      <c r="O1082" s="8">
        <f t="shared" si="2038"/>
        <v>0</v>
      </c>
      <c r="P1082" s="8">
        <f t="shared" si="2038"/>
        <v>8888.3699999999972</v>
      </c>
      <c r="Q1082" s="8">
        <f t="shared" si="2038"/>
        <v>13</v>
      </c>
      <c r="R1082" s="8"/>
      <c r="T1082" s="11">
        <f t="shared" si="1985"/>
        <v>45632</v>
      </c>
      <c r="U1082" s="8">
        <f t="shared" si="2039"/>
        <v>8447</v>
      </c>
      <c r="V1082" s="8">
        <f t="shared" si="2039"/>
        <v>874525.52</v>
      </c>
      <c r="W1082" s="8">
        <f t="shared" si="2039"/>
        <v>0</v>
      </c>
      <c r="X1082" s="8">
        <f t="shared" si="2039"/>
        <v>0</v>
      </c>
      <c r="Y1082" s="8">
        <f t="shared" si="2039"/>
        <v>14898.570000000002</v>
      </c>
      <c r="Z1082" s="8">
        <f t="shared" si="2039"/>
        <v>0</v>
      </c>
      <c r="AA1082" s="8"/>
      <c r="AC1082" s="11">
        <f t="shared" si="1987"/>
        <v>45632</v>
      </c>
      <c r="AD1082" s="8">
        <f t="shared" si="1988"/>
        <v>18020</v>
      </c>
      <c r="AE1082" s="8">
        <f t="shared" si="1989"/>
        <v>2304730.1700000004</v>
      </c>
      <c r="AF1082" s="8">
        <f t="shared" si="1990"/>
        <v>17524</v>
      </c>
      <c r="AG1082" s="8">
        <f t="shared" si="1991"/>
        <v>0</v>
      </c>
      <c r="AH1082" s="8">
        <f t="shared" si="1992"/>
        <v>18207.300000000028</v>
      </c>
      <c r="AI1082" s="8">
        <f t="shared" si="1993"/>
        <v>168</v>
      </c>
      <c r="AJ1082" s="8"/>
      <c r="AL1082" s="11">
        <f t="shared" si="1994"/>
        <v>45632</v>
      </c>
      <c r="AM1082" s="8">
        <f t="shared" si="1995"/>
        <v>14714</v>
      </c>
      <c r="AN1082" s="8">
        <f t="shared" si="1996"/>
        <v>1958075.5999999992</v>
      </c>
      <c r="AO1082" s="8">
        <f t="shared" si="1997"/>
        <v>5607.7499999999982</v>
      </c>
      <c r="AP1082" s="8">
        <f t="shared" si="1998"/>
        <v>0</v>
      </c>
      <c r="AQ1082" s="8">
        <f t="shared" si="1999"/>
        <v>20221.45</v>
      </c>
      <c r="AR1082" s="8">
        <f t="shared" si="2000"/>
        <v>26</v>
      </c>
      <c r="AS1082" s="8"/>
      <c r="AU1082" s="11">
        <f t="shared" si="2001"/>
        <v>45632</v>
      </c>
      <c r="AV1082" s="8">
        <f t="shared" si="2040"/>
        <v>14222</v>
      </c>
      <c r="AW1082" s="8">
        <f t="shared" si="2040"/>
        <v>1225690.21</v>
      </c>
      <c r="AX1082" s="8">
        <f t="shared" si="2040"/>
        <v>0</v>
      </c>
      <c r="AY1082" s="8">
        <f t="shared" si="2040"/>
        <v>10013.269999999993</v>
      </c>
      <c r="AZ1082" s="8">
        <f t="shared" si="2040"/>
        <v>-3702.9900000000002</v>
      </c>
      <c r="BA1082" s="8">
        <f t="shared" si="2040"/>
        <v>48</v>
      </c>
      <c r="BB1082" s="8"/>
      <c r="BD1082" s="11">
        <f t="shared" si="2003"/>
        <v>45632</v>
      </c>
      <c r="BE1082" s="8">
        <f t="shared" si="2041"/>
        <v>16127</v>
      </c>
      <c r="BF1082" s="8">
        <f t="shared" si="2041"/>
        <v>2176381.65</v>
      </c>
      <c r="BG1082" s="8">
        <f t="shared" si="2041"/>
        <v>9055.4600000000046</v>
      </c>
      <c r="BH1082" s="8">
        <f t="shared" si="2041"/>
        <v>0</v>
      </c>
      <c r="BI1082" s="8">
        <f t="shared" si="2041"/>
        <v>6842.9999999999873</v>
      </c>
      <c r="BJ1082" s="8">
        <f t="shared" si="2041"/>
        <v>2934</v>
      </c>
      <c r="BK1082" s="8"/>
      <c r="BM1082" s="11">
        <f t="shared" si="2005"/>
        <v>45632</v>
      </c>
      <c r="BN1082" s="8">
        <f t="shared" si="2042"/>
        <v>16841</v>
      </c>
      <c r="BO1082" s="8">
        <f t="shared" si="2042"/>
        <v>2179559.6799999997</v>
      </c>
      <c r="BP1082" s="8">
        <f t="shared" si="2042"/>
        <v>10735.04000000001</v>
      </c>
      <c r="BQ1082" s="8">
        <f t="shared" si="2042"/>
        <v>0</v>
      </c>
      <c r="BR1082" s="8">
        <f t="shared" si="2042"/>
        <v>43976.959999999999</v>
      </c>
      <c r="BS1082" s="8">
        <f t="shared" si="2042"/>
        <v>496</v>
      </c>
      <c r="BT1082" s="8"/>
      <c r="BV1082" s="11">
        <f t="shared" si="2007"/>
        <v>45632</v>
      </c>
      <c r="BW1082" s="8">
        <f t="shared" si="2046"/>
        <v>7462</v>
      </c>
      <c r="BX1082" s="8">
        <f t="shared" si="2046"/>
        <v>591283.17999999993</v>
      </c>
      <c r="BY1082" s="8">
        <f t="shared" si="2046"/>
        <v>8291.2599999999984</v>
      </c>
      <c r="BZ1082" s="8">
        <f t="shared" si="2046"/>
        <v>0</v>
      </c>
      <c r="CA1082" s="8">
        <f t="shared" si="2046"/>
        <v>7489.9400000000005</v>
      </c>
      <c r="CB1082" s="8">
        <f t="shared" si="2046"/>
        <v>34</v>
      </c>
      <c r="CC1082" s="8"/>
      <c r="CE1082" s="11">
        <f t="shared" si="2009"/>
        <v>45632</v>
      </c>
      <c r="CF1082" s="8">
        <f t="shared" si="2043"/>
        <v>11580</v>
      </c>
      <c r="CG1082" s="8">
        <f t="shared" si="2043"/>
        <v>1442341.3900000006</v>
      </c>
      <c r="CH1082" s="8">
        <f t="shared" si="2043"/>
        <v>6232.85</v>
      </c>
      <c r="CI1082" s="8">
        <f t="shared" si="2043"/>
        <v>25</v>
      </c>
      <c r="CJ1082" s="8">
        <f t="shared" si="2043"/>
        <v>316.84000000000003</v>
      </c>
      <c r="CK1082" s="8">
        <f t="shared" si="2043"/>
        <v>101</v>
      </c>
      <c r="CL1082" s="8"/>
      <c r="CN1082" s="11">
        <f t="shared" si="2011"/>
        <v>45632</v>
      </c>
      <c r="CO1082" s="8">
        <f t="shared" si="2044"/>
        <v>22467</v>
      </c>
      <c r="CP1082" s="8">
        <f t="shared" si="2044"/>
        <v>2593799.5599999991</v>
      </c>
      <c r="CQ1082" s="8">
        <f t="shared" si="2044"/>
        <v>23458.05</v>
      </c>
      <c r="CR1082" s="8">
        <f t="shared" si="2044"/>
        <v>138185.72000000012</v>
      </c>
      <c r="CS1082" s="8">
        <f t="shared" si="2044"/>
        <v>17984.309999999998</v>
      </c>
      <c r="CT1082" s="8">
        <f t="shared" si="2044"/>
        <v>792</v>
      </c>
      <c r="CU1082" s="8"/>
      <c r="CW1082" s="11">
        <f t="shared" si="2013"/>
        <v>45632</v>
      </c>
      <c r="CX1082" s="8">
        <f t="shared" si="2045"/>
        <v>2942</v>
      </c>
      <c r="CY1082" s="8">
        <f t="shared" si="2045"/>
        <v>188834.02000000011</v>
      </c>
      <c r="CZ1082" s="8">
        <f t="shared" si="2045"/>
        <v>-4.5</v>
      </c>
      <c r="DA1082" s="8">
        <f t="shared" si="2045"/>
        <v>1142</v>
      </c>
      <c r="DB1082" s="8">
        <f t="shared" si="2045"/>
        <v>6971.76</v>
      </c>
      <c r="DC1082" s="8">
        <f t="shared" si="2045"/>
        <v>36</v>
      </c>
      <c r="DD1082" s="8"/>
      <c r="DF1082" s="11">
        <f t="shared" si="2015"/>
        <v>45632</v>
      </c>
      <c r="DG1082" s="8">
        <f t="shared" si="2016"/>
        <v>0</v>
      </c>
      <c r="DH1082" s="8">
        <f t="shared" si="2017"/>
        <v>0</v>
      </c>
      <c r="DI1082" s="8">
        <f t="shared" si="2018"/>
        <v>0</v>
      </c>
      <c r="DJ1082" s="8">
        <f t="shared" si="2019"/>
        <v>0</v>
      </c>
      <c r="DK1082" s="8">
        <f t="shared" si="2020"/>
        <v>0</v>
      </c>
      <c r="DL1082" s="8">
        <f t="shared" si="2021"/>
        <v>0</v>
      </c>
      <c r="DM1082" s="8"/>
      <c r="DO1082" s="11">
        <f t="shared" si="2022"/>
        <v>45632</v>
      </c>
      <c r="DP1082" s="8">
        <f t="shared" si="2023"/>
        <v>0</v>
      </c>
      <c r="DQ1082" s="8">
        <f t="shared" si="2024"/>
        <v>0</v>
      </c>
      <c r="DR1082" s="8">
        <f t="shared" si="2025"/>
        <v>0</v>
      </c>
      <c r="DS1082" s="8">
        <f t="shared" si="2026"/>
        <v>0</v>
      </c>
      <c r="DT1082" s="8">
        <f t="shared" si="2027"/>
        <v>0</v>
      </c>
      <c r="DU1082" s="8">
        <f t="shared" si="2028"/>
        <v>0</v>
      </c>
      <c r="DV1082" s="8"/>
      <c r="DX1082" s="11">
        <f t="shared" si="2029"/>
        <v>45632</v>
      </c>
      <c r="DY1082" s="8">
        <f t="shared" si="2030"/>
        <v>0</v>
      </c>
      <c r="DZ1082" s="8">
        <f t="shared" si="2031"/>
        <v>0</v>
      </c>
      <c r="EA1082" s="8">
        <f t="shared" si="2032"/>
        <v>0</v>
      </c>
      <c r="EB1082" s="8">
        <f t="shared" si="2033"/>
        <v>0</v>
      </c>
      <c r="EC1082" s="8">
        <f t="shared" si="2034"/>
        <v>0</v>
      </c>
      <c r="ED1082" s="8">
        <f t="shared" si="2035"/>
        <v>0</v>
      </c>
      <c r="EE1082" s="8"/>
    </row>
    <row r="1083" spans="2:135" x14ac:dyDescent="0.3">
      <c r="B1083" s="11">
        <f t="shared" si="1981"/>
        <v>45633</v>
      </c>
      <c r="C1083" s="8">
        <f t="shared" si="2037"/>
        <v>14672</v>
      </c>
      <c r="D1083" s="8">
        <f t="shared" si="2037"/>
        <v>2209135.5700000003</v>
      </c>
      <c r="E1083" s="8">
        <f t="shared" si="2037"/>
        <v>0</v>
      </c>
      <c r="F1083" s="8">
        <f t="shared" si="2037"/>
        <v>10973.05</v>
      </c>
      <c r="G1083" s="8">
        <f t="shared" si="2037"/>
        <v>18878.23</v>
      </c>
      <c r="H1083" s="8">
        <f t="shared" si="2037"/>
        <v>116</v>
      </c>
      <c r="I1083" s="8"/>
      <c r="K1083" s="11">
        <f t="shared" si="1983"/>
        <v>45633</v>
      </c>
      <c r="L1083" s="8">
        <f t="shared" si="2038"/>
        <v>12662</v>
      </c>
      <c r="M1083" s="8">
        <f t="shared" si="2038"/>
        <v>1791966.8800000006</v>
      </c>
      <c r="N1083" s="8">
        <f t="shared" si="2038"/>
        <v>7664.4100000000062</v>
      </c>
      <c r="O1083" s="8">
        <f t="shared" si="2038"/>
        <v>0</v>
      </c>
      <c r="P1083" s="8">
        <f t="shared" si="2038"/>
        <v>8888.3699999999972</v>
      </c>
      <c r="Q1083" s="8">
        <f t="shared" si="2038"/>
        <v>13</v>
      </c>
      <c r="R1083" s="8"/>
      <c r="T1083" s="11">
        <f t="shared" si="1985"/>
        <v>45633</v>
      </c>
      <c r="U1083" s="8">
        <f t="shared" si="2039"/>
        <v>8447</v>
      </c>
      <c r="V1083" s="8">
        <f t="shared" si="2039"/>
        <v>874525.52</v>
      </c>
      <c r="W1083" s="8">
        <f t="shared" si="2039"/>
        <v>0</v>
      </c>
      <c r="X1083" s="8">
        <f t="shared" si="2039"/>
        <v>0</v>
      </c>
      <c r="Y1083" s="8">
        <f t="shared" si="2039"/>
        <v>14898.570000000002</v>
      </c>
      <c r="Z1083" s="8">
        <f t="shared" si="2039"/>
        <v>0</v>
      </c>
      <c r="AA1083" s="8"/>
      <c r="AC1083" s="11">
        <f t="shared" si="1987"/>
        <v>45633</v>
      </c>
      <c r="AD1083" s="8">
        <f t="shared" si="1988"/>
        <v>18020</v>
      </c>
      <c r="AE1083" s="8">
        <f t="shared" si="1989"/>
        <v>2304730.1700000004</v>
      </c>
      <c r="AF1083" s="8">
        <f t="shared" si="1990"/>
        <v>17524</v>
      </c>
      <c r="AG1083" s="8">
        <f t="shared" si="1991"/>
        <v>0</v>
      </c>
      <c r="AH1083" s="8">
        <f t="shared" si="1992"/>
        <v>18207.300000000028</v>
      </c>
      <c r="AI1083" s="8">
        <f t="shared" si="1993"/>
        <v>168</v>
      </c>
      <c r="AJ1083" s="8"/>
      <c r="AL1083" s="11">
        <f t="shared" si="1994"/>
        <v>45633</v>
      </c>
      <c r="AM1083" s="8">
        <f t="shared" si="1995"/>
        <v>14714</v>
      </c>
      <c r="AN1083" s="8">
        <f t="shared" si="1996"/>
        <v>1958075.5999999992</v>
      </c>
      <c r="AO1083" s="8">
        <f t="shared" si="1997"/>
        <v>5607.7499999999982</v>
      </c>
      <c r="AP1083" s="8">
        <f t="shared" si="1998"/>
        <v>0</v>
      </c>
      <c r="AQ1083" s="8">
        <f t="shared" si="1999"/>
        <v>20221.45</v>
      </c>
      <c r="AR1083" s="8">
        <f t="shared" si="2000"/>
        <v>26</v>
      </c>
      <c r="AS1083" s="8"/>
      <c r="AU1083" s="11">
        <f t="shared" si="2001"/>
        <v>45633</v>
      </c>
      <c r="AV1083" s="8">
        <f t="shared" si="2040"/>
        <v>14222</v>
      </c>
      <c r="AW1083" s="8">
        <f t="shared" si="2040"/>
        <v>1225690.21</v>
      </c>
      <c r="AX1083" s="8">
        <f t="shared" si="2040"/>
        <v>0</v>
      </c>
      <c r="AY1083" s="8">
        <f t="shared" si="2040"/>
        <v>10013.269999999993</v>
      </c>
      <c r="AZ1083" s="8">
        <f t="shared" si="2040"/>
        <v>-3702.9900000000002</v>
      </c>
      <c r="BA1083" s="8">
        <f t="shared" si="2040"/>
        <v>48</v>
      </c>
      <c r="BB1083" s="8"/>
      <c r="BD1083" s="11">
        <f t="shared" si="2003"/>
        <v>45633</v>
      </c>
      <c r="BE1083" s="8">
        <f t="shared" si="2041"/>
        <v>16127</v>
      </c>
      <c r="BF1083" s="8">
        <f t="shared" si="2041"/>
        <v>2176381.65</v>
      </c>
      <c r="BG1083" s="8">
        <f t="shared" si="2041"/>
        <v>9055.4600000000046</v>
      </c>
      <c r="BH1083" s="8">
        <f t="shared" si="2041"/>
        <v>0</v>
      </c>
      <c r="BI1083" s="8">
        <f t="shared" si="2041"/>
        <v>6842.9999999999873</v>
      </c>
      <c r="BJ1083" s="8">
        <f t="shared" si="2041"/>
        <v>2934</v>
      </c>
      <c r="BK1083" s="8"/>
      <c r="BM1083" s="11">
        <f t="shared" si="2005"/>
        <v>45633</v>
      </c>
      <c r="BN1083" s="8">
        <f t="shared" si="2042"/>
        <v>16841</v>
      </c>
      <c r="BO1083" s="8">
        <f t="shared" si="2042"/>
        <v>2179559.6799999997</v>
      </c>
      <c r="BP1083" s="8">
        <f t="shared" si="2042"/>
        <v>10735.04000000001</v>
      </c>
      <c r="BQ1083" s="8">
        <f t="shared" si="2042"/>
        <v>0</v>
      </c>
      <c r="BR1083" s="8">
        <f t="shared" si="2042"/>
        <v>43976.959999999999</v>
      </c>
      <c r="BS1083" s="8">
        <f t="shared" si="2042"/>
        <v>496</v>
      </c>
      <c r="BT1083" s="8"/>
      <c r="BV1083" s="11">
        <f t="shared" si="2007"/>
        <v>45633</v>
      </c>
      <c r="BW1083" s="8">
        <f t="shared" si="2046"/>
        <v>7462</v>
      </c>
      <c r="BX1083" s="8">
        <f t="shared" si="2046"/>
        <v>591283.17999999993</v>
      </c>
      <c r="BY1083" s="8">
        <f t="shared" si="2046"/>
        <v>8291.2599999999984</v>
      </c>
      <c r="BZ1083" s="8">
        <f t="shared" si="2046"/>
        <v>0</v>
      </c>
      <c r="CA1083" s="8">
        <f t="shared" si="2046"/>
        <v>7489.9400000000005</v>
      </c>
      <c r="CB1083" s="8">
        <f t="shared" si="2046"/>
        <v>34</v>
      </c>
      <c r="CC1083" s="8"/>
      <c r="CE1083" s="11">
        <f t="shared" si="2009"/>
        <v>45633</v>
      </c>
      <c r="CF1083" s="8">
        <f t="shared" si="2043"/>
        <v>11580</v>
      </c>
      <c r="CG1083" s="8">
        <f t="shared" si="2043"/>
        <v>1442341.3900000006</v>
      </c>
      <c r="CH1083" s="8">
        <f t="shared" si="2043"/>
        <v>6232.85</v>
      </c>
      <c r="CI1083" s="8">
        <f t="shared" si="2043"/>
        <v>25</v>
      </c>
      <c r="CJ1083" s="8">
        <f t="shared" si="2043"/>
        <v>316.84000000000003</v>
      </c>
      <c r="CK1083" s="8">
        <f t="shared" si="2043"/>
        <v>101</v>
      </c>
      <c r="CL1083" s="8"/>
      <c r="CN1083" s="11">
        <f t="shared" si="2011"/>
        <v>45633</v>
      </c>
      <c r="CO1083" s="8">
        <f t="shared" si="2044"/>
        <v>22467</v>
      </c>
      <c r="CP1083" s="8">
        <f t="shared" si="2044"/>
        <v>2593799.5599999991</v>
      </c>
      <c r="CQ1083" s="8">
        <f t="shared" si="2044"/>
        <v>23458.05</v>
      </c>
      <c r="CR1083" s="8">
        <f t="shared" si="2044"/>
        <v>138185.72000000012</v>
      </c>
      <c r="CS1083" s="8">
        <f t="shared" si="2044"/>
        <v>17984.309999999998</v>
      </c>
      <c r="CT1083" s="8">
        <f t="shared" si="2044"/>
        <v>792</v>
      </c>
      <c r="CU1083" s="8"/>
      <c r="CW1083" s="11">
        <f t="shared" si="2013"/>
        <v>45633</v>
      </c>
      <c r="CX1083" s="8">
        <f t="shared" si="2045"/>
        <v>2942</v>
      </c>
      <c r="CY1083" s="8">
        <f t="shared" si="2045"/>
        <v>188834.02000000011</v>
      </c>
      <c r="CZ1083" s="8">
        <f t="shared" si="2045"/>
        <v>-4.5</v>
      </c>
      <c r="DA1083" s="8">
        <f t="shared" si="2045"/>
        <v>1142</v>
      </c>
      <c r="DB1083" s="8">
        <f t="shared" si="2045"/>
        <v>6971.76</v>
      </c>
      <c r="DC1083" s="8">
        <f t="shared" si="2045"/>
        <v>36</v>
      </c>
      <c r="DD1083" s="8"/>
      <c r="DF1083" s="11">
        <f t="shared" si="2015"/>
        <v>45633</v>
      </c>
      <c r="DG1083" s="8">
        <f t="shared" si="2016"/>
        <v>0</v>
      </c>
      <c r="DH1083" s="8">
        <f t="shared" si="2017"/>
        <v>0</v>
      </c>
      <c r="DI1083" s="8">
        <f t="shared" si="2018"/>
        <v>0</v>
      </c>
      <c r="DJ1083" s="8">
        <f t="shared" si="2019"/>
        <v>0</v>
      </c>
      <c r="DK1083" s="8">
        <f t="shared" si="2020"/>
        <v>0</v>
      </c>
      <c r="DL1083" s="8">
        <f t="shared" si="2021"/>
        <v>0</v>
      </c>
      <c r="DM1083" s="8"/>
      <c r="DO1083" s="11">
        <f t="shared" si="2022"/>
        <v>45633</v>
      </c>
      <c r="DP1083" s="8">
        <f t="shared" si="2023"/>
        <v>0</v>
      </c>
      <c r="DQ1083" s="8">
        <f t="shared" si="2024"/>
        <v>0</v>
      </c>
      <c r="DR1083" s="8">
        <f t="shared" si="2025"/>
        <v>0</v>
      </c>
      <c r="DS1083" s="8">
        <f t="shared" si="2026"/>
        <v>0</v>
      </c>
      <c r="DT1083" s="8">
        <f t="shared" si="2027"/>
        <v>0</v>
      </c>
      <c r="DU1083" s="8">
        <f t="shared" si="2028"/>
        <v>0</v>
      </c>
      <c r="DV1083" s="8"/>
      <c r="DX1083" s="11">
        <f t="shared" si="2029"/>
        <v>45633</v>
      </c>
      <c r="DY1083" s="8">
        <f t="shared" si="2030"/>
        <v>0</v>
      </c>
      <c r="DZ1083" s="8">
        <f t="shared" si="2031"/>
        <v>0</v>
      </c>
      <c r="EA1083" s="8">
        <f t="shared" si="2032"/>
        <v>0</v>
      </c>
      <c r="EB1083" s="8">
        <f t="shared" si="2033"/>
        <v>0</v>
      </c>
      <c r="EC1083" s="8">
        <f t="shared" si="2034"/>
        <v>0</v>
      </c>
      <c r="ED1083" s="8">
        <f t="shared" si="2035"/>
        <v>0</v>
      </c>
      <c r="EE1083" s="8"/>
    </row>
    <row r="1084" spans="2:135" x14ac:dyDescent="0.3">
      <c r="B1084" s="11">
        <f t="shared" si="1981"/>
        <v>45634</v>
      </c>
      <c r="C1084" s="8">
        <f t="shared" si="2037"/>
        <v>14672</v>
      </c>
      <c r="D1084" s="8">
        <f t="shared" si="2037"/>
        <v>2209135.5700000003</v>
      </c>
      <c r="E1084" s="8">
        <f t="shared" si="2037"/>
        <v>0</v>
      </c>
      <c r="F1084" s="8">
        <f t="shared" si="2037"/>
        <v>10973.05</v>
      </c>
      <c r="G1084" s="8">
        <f t="shared" si="2037"/>
        <v>18878.23</v>
      </c>
      <c r="H1084" s="8">
        <f t="shared" si="2037"/>
        <v>116</v>
      </c>
      <c r="I1084" s="8"/>
      <c r="K1084" s="11">
        <f t="shared" si="1983"/>
        <v>45634</v>
      </c>
      <c r="L1084" s="8">
        <f t="shared" si="2038"/>
        <v>12662</v>
      </c>
      <c r="M1084" s="8">
        <f t="shared" si="2038"/>
        <v>1791966.8800000006</v>
      </c>
      <c r="N1084" s="8">
        <f t="shared" si="2038"/>
        <v>7664.4100000000062</v>
      </c>
      <c r="O1084" s="8">
        <f t="shared" si="2038"/>
        <v>0</v>
      </c>
      <c r="P1084" s="8">
        <f t="shared" si="2038"/>
        <v>8888.3699999999972</v>
      </c>
      <c r="Q1084" s="8">
        <f t="shared" si="2038"/>
        <v>13</v>
      </c>
      <c r="R1084" s="8"/>
      <c r="T1084" s="11">
        <f t="shared" si="1985"/>
        <v>45634</v>
      </c>
      <c r="U1084" s="8">
        <f t="shared" si="2039"/>
        <v>8447</v>
      </c>
      <c r="V1084" s="8">
        <f t="shared" si="2039"/>
        <v>874525.52</v>
      </c>
      <c r="W1084" s="8">
        <f t="shared" si="2039"/>
        <v>0</v>
      </c>
      <c r="X1084" s="8">
        <f t="shared" si="2039"/>
        <v>0</v>
      </c>
      <c r="Y1084" s="8">
        <f t="shared" si="2039"/>
        <v>14898.570000000002</v>
      </c>
      <c r="Z1084" s="8">
        <f t="shared" si="2039"/>
        <v>0</v>
      </c>
      <c r="AA1084" s="8"/>
      <c r="AC1084" s="11">
        <f t="shared" si="1987"/>
        <v>45634</v>
      </c>
      <c r="AD1084" s="8">
        <f t="shared" si="1988"/>
        <v>18020</v>
      </c>
      <c r="AE1084" s="8">
        <f t="shared" si="1989"/>
        <v>2304730.1700000004</v>
      </c>
      <c r="AF1084" s="8">
        <f t="shared" si="1990"/>
        <v>17524</v>
      </c>
      <c r="AG1084" s="8">
        <f t="shared" si="1991"/>
        <v>0</v>
      </c>
      <c r="AH1084" s="8">
        <f t="shared" si="1992"/>
        <v>18207.300000000028</v>
      </c>
      <c r="AI1084" s="8">
        <f t="shared" si="1993"/>
        <v>168</v>
      </c>
      <c r="AJ1084" s="8"/>
      <c r="AL1084" s="11">
        <f t="shared" si="1994"/>
        <v>45634</v>
      </c>
      <c r="AM1084" s="8">
        <f t="shared" si="1995"/>
        <v>14714</v>
      </c>
      <c r="AN1084" s="8">
        <f t="shared" si="1996"/>
        <v>1958075.5999999992</v>
      </c>
      <c r="AO1084" s="8">
        <f t="shared" si="1997"/>
        <v>5607.7499999999982</v>
      </c>
      <c r="AP1084" s="8">
        <f t="shared" si="1998"/>
        <v>0</v>
      </c>
      <c r="AQ1084" s="8">
        <f t="shared" si="1999"/>
        <v>20221.45</v>
      </c>
      <c r="AR1084" s="8">
        <f t="shared" si="2000"/>
        <v>26</v>
      </c>
      <c r="AS1084" s="8"/>
      <c r="AU1084" s="11">
        <f t="shared" si="2001"/>
        <v>45634</v>
      </c>
      <c r="AV1084" s="8">
        <f t="shared" si="2040"/>
        <v>14222</v>
      </c>
      <c r="AW1084" s="8">
        <f t="shared" si="2040"/>
        <v>1225690.21</v>
      </c>
      <c r="AX1084" s="8">
        <f t="shared" si="2040"/>
        <v>0</v>
      </c>
      <c r="AY1084" s="8">
        <f t="shared" si="2040"/>
        <v>10013.269999999993</v>
      </c>
      <c r="AZ1084" s="8">
        <f t="shared" si="2040"/>
        <v>-3702.9900000000002</v>
      </c>
      <c r="BA1084" s="8">
        <f t="shared" si="2040"/>
        <v>48</v>
      </c>
      <c r="BB1084" s="8"/>
      <c r="BD1084" s="11">
        <f t="shared" si="2003"/>
        <v>45634</v>
      </c>
      <c r="BE1084" s="8">
        <f t="shared" si="2041"/>
        <v>16127</v>
      </c>
      <c r="BF1084" s="8">
        <f t="shared" si="2041"/>
        <v>2176381.65</v>
      </c>
      <c r="BG1084" s="8">
        <f t="shared" si="2041"/>
        <v>9055.4600000000046</v>
      </c>
      <c r="BH1084" s="8">
        <f t="shared" si="2041"/>
        <v>0</v>
      </c>
      <c r="BI1084" s="8">
        <f t="shared" si="2041"/>
        <v>6842.9999999999873</v>
      </c>
      <c r="BJ1084" s="8">
        <f t="shared" si="2041"/>
        <v>2934</v>
      </c>
      <c r="BK1084" s="8"/>
      <c r="BM1084" s="11">
        <f t="shared" si="2005"/>
        <v>45634</v>
      </c>
      <c r="BN1084" s="8">
        <f t="shared" si="2042"/>
        <v>16841</v>
      </c>
      <c r="BO1084" s="8">
        <f t="shared" si="2042"/>
        <v>2179559.6799999997</v>
      </c>
      <c r="BP1084" s="8">
        <f t="shared" si="2042"/>
        <v>10735.04000000001</v>
      </c>
      <c r="BQ1084" s="8">
        <f t="shared" si="2042"/>
        <v>0</v>
      </c>
      <c r="BR1084" s="8">
        <f t="shared" si="2042"/>
        <v>43976.959999999999</v>
      </c>
      <c r="BS1084" s="8">
        <f t="shared" si="2042"/>
        <v>496</v>
      </c>
      <c r="BT1084" s="8"/>
      <c r="BV1084" s="11">
        <f t="shared" si="2007"/>
        <v>45634</v>
      </c>
      <c r="BW1084" s="8">
        <f t="shared" si="2046"/>
        <v>7462</v>
      </c>
      <c r="BX1084" s="8">
        <f t="shared" si="2046"/>
        <v>591283.17999999993</v>
      </c>
      <c r="BY1084" s="8">
        <f t="shared" si="2046"/>
        <v>8291.2599999999984</v>
      </c>
      <c r="BZ1084" s="8">
        <f t="shared" si="2046"/>
        <v>0</v>
      </c>
      <c r="CA1084" s="8">
        <f t="shared" si="2046"/>
        <v>7489.9400000000005</v>
      </c>
      <c r="CB1084" s="8">
        <f t="shared" si="2046"/>
        <v>34</v>
      </c>
      <c r="CC1084" s="8"/>
      <c r="CE1084" s="11">
        <f t="shared" si="2009"/>
        <v>45634</v>
      </c>
      <c r="CF1084" s="8">
        <f t="shared" si="2043"/>
        <v>11580</v>
      </c>
      <c r="CG1084" s="8">
        <f t="shared" si="2043"/>
        <v>1442341.3900000006</v>
      </c>
      <c r="CH1084" s="8">
        <f t="shared" si="2043"/>
        <v>6232.85</v>
      </c>
      <c r="CI1084" s="8">
        <f t="shared" si="2043"/>
        <v>25</v>
      </c>
      <c r="CJ1084" s="8">
        <f t="shared" si="2043"/>
        <v>316.84000000000003</v>
      </c>
      <c r="CK1084" s="8">
        <f t="shared" si="2043"/>
        <v>101</v>
      </c>
      <c r="CL1084" s="8"/>
      <c r="CN1084" s="11">
        <f t="shared" si="2011"/>
        <v>45634</v>
      </c>
      <c r="CO1084" s="8">
        <f t="shared" si="2044"/>
        <v>22467</v>
      </c>
      <c r="CP1084" s="8">
        <f t="shared" si="2044"/>
        <v>2593799.5599999991</v>
      </c>
      <c r="CQ1084" s="8">
        <f t="shared" si="2044"/>
        <v>23458.05</v>
      </c>
      <c r="CR1084" s="8">
        <f t="shared" si="2044"/>
        <v>138185.72000000012</v>
      </c>
      <c r="CS1084" s="8">
        <f t="shared" si="2044"/>
        <v>17984.309999999998</v>
      </c>
      <c r="CT1084" s="8">
        <f t="shared" si="2044"/>
        <v>792</v>
      </c>
      <c r="CU1084" s="8"/>
      <c r="CW1084" s="11">
        <f t="shared" si="2013"/>
        <v>45634</v>
      </c>
      <c r="CX1084" s="8">
        <f t="shared" si="2045"/>
        <v>2942</v>
      </c>
      <c r="CY1084" s="8">
        <f t="shared" si="2045"/>
        <v>188834.02000000011</v>
      </c>
      <c r="CZ1084" s="8">
        <f t="shared" si="2045"/>
        <v>-4.5</v>
      </c>
      <c r="DA1084" s="8">
        <f t="shared" si="2045"/>
        <v>1142</v>
      </c>
      <c r="DB1084" s="8">
        <f t="shared" si="2045"/>
        <v>6971.76</v>
      </c>
      <c r="DC1084" s="8">
        <f t="shared" si="2045"/>
        <v>36</v>
      </c>
      <c r="DD1084" s="8"/>
      <c r="DF1084" s="11">
        <f t="shared" si="2015"/>
        <v>45634</v>
      </c>
      <c r="DG1084" s="8">
        <f t="shared" si="2016"/>
        <v>0</v>
      </c>
      <c r="DH1084" s="8">
        <f t="shared" si="2017"/>
        <v>0</v>
      </c>
      <c r="DI1084" s="8">
        <f t="shared" si="2018"/>
        <v>0</v>
      </c>
      <c r="DJ1084" s="8">
        <f t="shared" si="2019"/>
        <v>0</v>
      </c>
      <c r="DK1084" s="8">
        <f t="shared" si="2020"/>
        <v>0</v>
      </c>
      <c r="DL1084" s="8">
        <f t="shared" si="2021"/>
        <v>0</v>
      </c>
      <c r="DM1084" s="8"/>
      <c r="DO1084" s="11">
        <f t="shared" si="2022"/>
        <v>45634</v>
      </c>
      <c r="DP1084" s="8">
        <f t="shared" si="2023"/>
        <v>0</v>
      </c>
      <c r="DQ1084" s="8">
        <f t="shared" si="2024"/>
        <v>0</v>
      </c>
      <c r="DR1084" s="8">
        <f t="shared" si="2025"/>
        <v>0</v>
      </c>
      <c r="DS1084" s="8">
        <f t="shared" si="2026"/>
        <v>0</v>
      </c>
      <c r="DT1084" s="8">
        <f t="shared" si="2027"/>
        <v>0</v>
      </c>
      <c r="DU1084" s="8">
        <f t="shared" si="2028"/>
        <v>0</v>
      </c>
      <c r="DV1084" s="8"/>
      <c r="DX1084" s="11">
        <f t="shared" si="2029"/>
        <v>45634</v>
      </c>
      <c r="DY1084" s="8">
        <f t="shared" si="2030"/>
        <v>0</v>
      </c>
      <c r="DZ1084" s="8">
        <f t="shared" si="2031"/>
        <v>0</v>
      </c>
      <c r="EA1084" s="8">
        <f t="shared" si="2032"/>
        <v>0</v>
      </c>
      <c r="EB1084" s="8">
        <f t="shared" si="2033"/>
        <v>0</v>
      </c>
      <c r="EC1084" s="8">
        <f t="shared" si="2034"/>
        <v>0</v>
      </c>
      <c r="ED1084" s="8">
        <f t="shared" si="2035"/>
        <v>0</v>
      </c>
      <c r="EE1084" s="8"/>
    </row>
    <row r="1085" spans="2:135" x14ac:dyDescent="0.3">
      <c r="B1085" s="11">
        <f t="shared" si="1981"/>
        <v>45635</v>
      </c>
      <c r="C1085" s="8">
        <f t="shared" si="2037"/>
        <v>14672</v>
      </c>
      <c r="D1085" s="8">
        <f t="shared" si="2037"/>
        <v>2209135.5700000003</v>
      </c>
      <c r="E1085" s="8">
        <f t="shared" si="2037"/>
        <v>0</v>
      </c>
      <c r="F1085" s="8">
        <f t="shared" si="2037"/>
        <v>10973.05</v>
      </c>
      <c r="G1085" s="8">
        <f t="shared" si="2037"/>
        <v>18878.23</v>
      </c>
      <c r="H1085" s="8">
        <f t="shared" si="2037"/>
        <v>116</v>
      </c>
      <c r="I1085" s="8"/>
      <c r="K1085" s="11">
        <f t="shared" si="1983"/>
        <v>45635</v>
      </c>
      <c r="L1085" s="8">
        <f t="shared" si="2038"/>
        <v>12662</v>
      </c>
      <c r="M1085" s="8">
        <f t="shared" si="2038"/>
        <v>1791966.8800000006</v>
      </c>
      <c r="N1085" s="8">
        <f t="shared" si="2038"/>
        <v>7664.4100000000062</v>
      </c>
      <c r="O1085" s="8">
        <f t="shared" si="2038"/>
        <v>0</v>
      </c>
      <c r="P1085" s="8">
        <f t="shared" si="2038"/>
        <v>8888.3699999999972</v>
      </c>
      <c r="Q1085" s="8">
        <f t="shared" si="2038"/>
        <v>13</v>
      </c>
      <c r="R1085" s="8"/>
      <c r="T1085" s="11">
        <f t="shared" si="1985"/>
        <v>45635</v>
      </c>
      <c r="U1085" s="8">
        <f t="shared" si="2039"/>
        <v>8447</v>
      </c>
      <c r="V1085" s="8">
        <f t="shared" si="2039"/>
        <v>874525.52</v>
      </c>
      <c r="W1085" s="8">
        <f t="shared" si="2039"/>
        <v>0</v>
      </c>
      <c r="X1085" s="8">
        <f t="shared" si="2039"/>
        <v>0</v>
      </c>
      <c r="Y1085" s="8">
        <f t="shared" si="2039"/>
        <v>14898.570000000002</v>
      </c>
      <c r="Z1085" s="8">
        <f t="shared" si="2039"/>
        <v>0</v>
      </c>
      <c r="AA1085" s="8"/>
      <c r="AC1085" s="11">
        <f t="shared" si="1987"/>
        <v>45635</v>
      </c>
      <c r="AD1085" s="8">
        <f t="shared" si="1988"/>
        <v>18020</v>
      </c>
      <c r="AE1085" s="8">
        <f t="shared" si="1989"/>
        <v>2304730.1700000004</v>
      </c>
      <c r="AF1085" s="8">
        <f t="shared" si="1990"/>
        <v>17524</v>
      </c>
      <c r="AG1085" s="8">
        <f t="shared" si="1991"/>
        <v>0</v>
      </c>
      <c r="AH1085" s="8">
        <f t="shared" si="1992"/>
        <v>18207.300000000028</v>
      </c>
      <c r="AI1085" s="8">
        <f t="shared" si="1993"/>
        <v>168</v>
      </c>
      <c r="AJ1085" s="8"/>
      <c r="AL1085" s="11">
        <f t="shared" si="1994"/>
        <v>45635</v>
      </c>
      <c r="AM1085" s="8">
        <f t="shared" si="1995"/>
        <v>14714</v>
      </c>
      <c r="AN1085" s="8">
        <f t="shared" si="1996"/>
        <v>1958075.5999999992</v>
      </c>
      <c r="AO1085" s="8">
        <f t="shared" si="1997"/>
        <v>5607.7499999999982</v>
      </c>
      <c r="AP1085" s="8">
        <f t="shared" si="1998"/>
        <v>0</v>
      </c>
      <c r="AQ1085" s="8">
        <f t="shared" si="1999"/>
        <v>20221.45</v>
      </c>
      <c r="AR1085" s="8">
        <f t="shared" si="2000"/>
        <v>26</v>
      </c>
      <c r="AS1085" s="8"/>
      <c r="AU1085" s="11">
        <f t="shared" si="2001"/>
        <v>45635</v>
      </c>
      <c r="AV1085" s="8">
        <f t="shared" si="2040"/>
        <v>14222</v>
      </c>
      <c r="AW1085" s="8">
        <f t="shared" si="2040"/>
        <v>1225690.21</v>
      </c>
      <c r="AX1085" s="8">
        <f t="shared" si="2040"/>
        <v>0</v>
      </c>
      <c r="AY1085" s="8">
        <f t="shared" si="2040"/>
        <v>10013.269999999993</v>
      </c>
      <c r="AZ1085" s="8">
        <f t="shared" si="2040"/>
        <v>-3702.9900000000002</v>
      </c>
      <c r="BA1085" s="8">
        <f t="shared" si="2040"/>
        <v>48</v>
      </c>
      <c r="BB1085" s="8"/>
      <c r="BD1085" s="11">
        <f t="shared" si="2003"/>
        <v>45635</v>
      </c>
      <c r="BE1085" s="8">
        <f t="shared" si="2041"/>
        <v>16127</v>
      </c>
      <c r="BF1085" s="8">
        <f t="shared" si="2041"/>
        <v>2176381.65</v>
      </c>
      <c r="BG1085" s="8">
        <f t="shared" si="2041"/>
        <v>9055.4600000000046</v>
      </c>
      <c r="BH1085" s="8">
        <f t="shared" si="2041"/>
        <v>0</v>
      </c>
      <c r="BI1085" s="8">
        <f t="shared" si="2041"/>
        <v>6842.9999999999873</v>
      </c>
      <c r="BJ1085" s="8">
        <f t="shared" si="2041"/>
        <v>2934</v>
      </c>
      <c r="BK1085" s="8"/>
      <c r="BM1085" s="11">
        <f t="shared" si="2005"/>
        <v>45635</v>
      </c>
      <c r="BN1085" s="8">
        <f t="shared" si="2042"/>
        <v>16841</v>
      </c>
      <c r="BO1085" s="8">
        <f t="shared" si="2042"/>
        <v>2179559.6799999997</v>
      </c>
      <c r="BP1085" s="8">
        <f t="shared" si="2042"/>
        <v>10735.04000000001</v>
      </c>
      <c r="BQ1085" s="8">
        <f t="shared" si="2042"/>
        <v>0</v>
      </c>
      <c r="BR1085" s="8">
        <f t="shared" si="2042"/>
        <v>43976.959999999999</v>
      </c>
      <c r="BS1085" s="8">
        <f t="shared" si="2042"/>
        <v>496</v>
      </c>
      <c r="BT1085" s="8"/>
      <c r="BV1085" s="11">
        <f t="shared" si="2007"/>
        <v>45635</v>
      </c>
      <c r="BW1085" s="8">
        <f t="shared" si="2046"/>
        <v>7462</v>
      </c>
      <c r="BX1085" s="8">
        <f t="shared" si="2046"/>
        <v>591283.17999999993</v>
      </c>
      <c r="BY1085" s="8">
        <f t="shared" si="2046"/>
        <v>8291.2599999999984</v>
      </c>
      <c r="BZ1085" s="8">
        <f t="shared" si="2046"/>
        <v>0</v>
      </c>
      <c r="CA1085" s="8">
        <f t="shared" si="2046"/>
        <v>7489.9400000000005</v>
      </c>
      <c r="CB1085" s="8">
        <f t="shared" si="2046"/>
        <v>34</v>
      </c>
      <c r="CC1085" s="8"/>
      <c r="CE1085" s="11">
        <f t="shared" si="2009"/>
        <v>45635</v>
      </c>
      <c r="CF1085" s="8">
        <f t="shared" si="2043"/>
        <v>11580</v>
      </c>
      <c r="CG1085" s="8">
        <f t="shared" si="2043"/>
        <v>1442341.3900000006</v>
      </c>
      <c r="CH1085" s="8">
        <f t="shared" si="2043"/>
        <v>6232.85</v>
      </c>
      <c r="CI1085" s="8">
        <f t="shared" si="2043"/>
        <v>25</v>
      </c>
      <c r="CJ1085" s="8">
        <f t="shared" si="2043"/>
        <v>316.84000000000003</v>
      </c>
      <c r="CK1085" s="8">
        <f t="shared" si="2043"/>
        <v>101</v>
      </c>
      <c r="CL1085" s="8"/>
      <c r="CN1085" s="11">
        <f t="shared" si="2011"/>
        <v>45635</v>
      </c>
      <c r="CO1085" s="8">
        <f t="shared" si="2044"/>
        <v>22467</v>
      </c>
      <c r="CP1085" s="8">
        <f t="shared" si="2044"/>
        <v>2593799.5599999991</v>
      </c>
      <c r="CQ1085" s="8">
        <f t="shared" si="2044"/>
        <v>23458.05</v>
      </c>
      <c r="CR1085" s="8">
        <f t="shared" si="2044"/>
        <v>138185.72000000012</v>
      </c>
      <c r="CS1085" s="8">
        <f t="shared" si="2044"/>
        <v>17984.309999999998</v>
      </c>
      <c r="CT1085" s="8">
        <f t="shared" si="2044"/>
        <v>792</v>
      </c>
      <c r="CU1085" s="8"/>
      <c r="CW1085" s="11">
        <f t="shared" si="2013"/>
        <v>45635</v>
      </c>
      <c r="CX1085" s="8">
        <f t="shared" si="2045"/>
        <v>2942</v>
      </c>
      <c r="CY1085" s="8">
        <f t="shared" si="2045"/>
        <v>188834.02000000011</v>
      </c>
      <c r="CZ1085" s="8">
        <f t="shared" si="2045"/>
        <v>-4.5</v>
      </c>
      <c r="DA1085" s="8">
        <f t="shared" si="2045"/>
        <v>1142</v>
      </c>
      <c r="DB1085" s="8">
        <f t="shared" si="2045"/>
        <v>6971.76</v>
      </c>
      <c r="DC1085" s="8">
        <f t="shared" si="2045"/>
        <v>36</v>
      </c>
      <c r="DD1085" s="8"/>
      <c r="DF1085" s="11">
        <f t="shared" si="2015"/>
        <v>45635</v>
      </c>
      <c r="DG1085" s="8">
        <f t="shared" si="2016"/>
        <v>0</v>
      </c>
      <c r="DH1085" s="8">
        <f t="shared" si="2017"/>
        <v>0</v>
      </c>
      <c r="DI1085" s="8">
        <f t="shared" si="2018"/>
        <v>0</v>
      </c>
      <c r="DJ1085" s="8">
        <f t="shared" si="2019"/>
        <v>0</v>
      </c>
      <c r="DK1085" s="8">
        <f t="shared" si="2020"/>
        <v>0</v>
      </c>
      <c r="DL1085" s="8">
        <f t="shared" si="2021"/>
        <v>0</v>
      </c>
      <c r="DM1085" s="8"/>
      <c r="DO1085" s="11">
        <f t="shared" si="2022"/>
        <v>45635</v>
      </c>
      <c r="DP1085" s="8">
        <f t="shared" si="2023"/>
        <v>0</v>
      </c>
      <c r="DQ1085" s="8">
        <f t="shared" si="2024"/>
        <v>0</v>
      </c>
      <c r="DR1085" s="8">
        <f t="shared" si="2025"/>
        <v>0</v>
      </c>
      <c r="DS1085" s="8">
        <f t="shared" si="2026"/>
        <v>0</v>
      </c>
      <c r="DT1085" s="8">
        <f t="shared" si="2027"/>
        <v>0</v>
      </c>
      <c r="DU1085" s="8">
        <f t="shared" si="2028"/>
        <v>0</v>
      </c>
      <c r="DV1085" s="8"/>
      <c r="DX1085" s="11">
        <f t="shared" si="2029"/>
        <v>45635</v>
      </c>
      <c r="DY1085" s="8">
        <f t="shared" si="2030"/>
        <v>0</v>
      </c>
      <c r="DZ1085" s="8">
        <f t="shared" si="2031"/>
        <v>0</v>
      </c>
      <c r="EA1085" s="8">
        <f t="shared" si="2032"/>
        <v>0</v>
      </c>
      <c r="EB1085" s="8">
        <f t="shared" si="2033"/>
        <v>0</v>
      </c>
      <c r="EC1085" s="8">
        <f t="shared" si="2034"/>
        <v>0</v>
      </c>
      <c r="ED1085" s="8">
        <f t="shared" si="2035"/>
        <v>0</v>
      </c>
      <c r="EE1085" s="8"/>
    </row>
    <row r="1086" spans="2:135" x14ac:dyDescent="0.3">
      <c r="B1086" s="11">
        <f t="shared" si="1981"/>
        <v>45636</v>
      </c>
      <c r="C1086" s="8">
        <f t="shared" si="2037"/>
        <v>14672</v>
      </c>
      <c r="D1086" s="8">
        <f t="shared" si="2037"/>
        <v>2209135.5700000003</v>
      </c>
      <c r="E1086" s="8">
        <f t="shared" si="2037"/>
        <v>0</v>
      </c>
      <c r="F1086" s="8">
        <f t="shared" si="2037"/>
        <v>10973.05</v>
      </c>
      <c r="G1086" s="8">
        <f t="shared" si="2037"/>
        <v>18878.23</v>
      </c>
      <c r="H1086" s="8">
        <f t="shared" si="2037"/>
        <v>116</v>
      </c>
      <c r="I1086" s="8"/>
      <c r="K1086" s="11">
        <f t="shared" si="1983"/>
        <v>45636</v>
      </c>
      <c r="L1086" s="8">
        <f t="shared" si="2038"/>
        <v>12662</v>
      </c>
      <c r="M1086" s="8">
        <f t="shared" si="2038"/>
        <v>1791966.8800000006</v>
      </c>
      <c r="N1086" s="8">
        <f t="shared" si="2038"/>
        <v>7664.4100000000062</v>
      </c>
      <c r="O1086" s="8">
        <f t="shared" si="2038"/>
        <v>0</v>
      </c>
      <c r="P1086" s="8">
        <f t="shared" si="2038"/>
        <v>8888.3699999999972</v>
      </c>
      <c r="Q1086" s="8">
        <f t="shared" si="2038"/>
        <v>13</v>
      </c>
      <c r="R1086" s="8"/>
      <c r="T1086" s="11">
        <f t="shared" si="1985"/>
        <v>45636</v>
      </c>
      <c r="U1086" s="8">
        <f t="shared" si="2039"/>
        <v>8447</v>
      </c>
      <c r="V1086" s="8">
        <f t="shared" si="2039"/>
        <v>874525.52</v>
      </c>
      <c r="W1086" s="8">
        <f t="shared" si="2039"/>
        <v>0</v>
      </c>
      <c r="X1086" s="8">
        <f t="shared" si="2039"/>
        <v>0</v>
      </c>
      <c r="Y1086" s="8">
        <f t="shared" si="2039"/>
        <v>14898.570000000002</v>
      </c>
      <c r="Z1086" s="8">
        <f t="shared" si="2039"/>
        <v>0</v>
      </c>
      <c r="AA1086" s="8"/>
      <c r="AC1086" s="11">
        <f t="shared" si="1987"/>
        <v>45636</v>
      </c>
      <c r="AD1086" s="8">
        <f t="shared" si="1988"/>
        <v>18020</v>
      </c>
      <c r="AE1086" s="8">
        <f t="shared" si="1989"/>
        <v>2304730.1700000004</v>
      </c>
      <c r="AF1086" s="8">
        <f t="shared" si="1990"/>
        <v>17524</v>
      </c>
      <c r="AG1086" s="8">
        <f t="shared" si="1991"/>
        <v>0</v>
      </c>
      <c r="AH1086" s="8">
        <f t="shared" si="1992"/>
        <v>18207.300000000028</v>
      </c>
      <c r="AI1086" s="8">
        <f t="shared" si="1993"/>
        <v>168</v>
      </c>
      <c r="AJ1086" s="8"/>
      <c r="AL1086" s="11">
        <f t="shared" si="1994"/>
        <v>45636</v>
      </c>
      <c r="AM1086" s="8">
        <f t="shared" si="1995"/>
        <v>14714</v>
      </c>
      <c r="AN1086" s="8">
        <f t="shared" si="1996"/>
        <v>1958075.5999999992</v>
      </c>
      <c r="AO1086" s="8">
        <f t="shared" si="1997"/>
        <v>5607.7499999999982</v>
      </c>
      <c r="AP1086" s="8">
        <f t="shared" si="1998"/>
        <v>0</v>
      </c>
      <c r="AQ1086" s="8">
        <f t="shared" si="1999"/>
        <v>20221.45</v>
      </c>
      <c r="AR1086" s="8">
        <f t="shared" si="2000"/>
        <v>26</v>
      </c>
      <c r="AS1086" s="8"/>
      <c r="AU1086" s="11">
        <f t="shared" si="2001"/>
        <v>45636</v>
      </c>
      <c r="AV1086" s="8">
        <f t="shared" si="2040"/>
        <v>14222</v>
      </c>
      <c r="AW1086" s="8">
        <f t="shared" si="2040"/>
        <v>1225690.21</v>
      </c>
      <c r="AX1086" s="8">
        <f t="shared" si="2040"/>
        <v>0</v>
      </c>
      <c r="AY1086" s="8">
        <f t="shared" si="2040"/>
        <v>10013.269999999993</v>
      </c>
      <c r="AZ1086" s="8">
        <f t="shared" si="2040"/>
        <v>-3702.9900000000002</v>
      </c>
      <c r="BA1086" s="8">
        <f t="shared" si="2040"/>
        <v>48</v>
      </c>
      <c r="BB1086" s="8"/>
      <c r="BD1086" s="11">
        <f t="shared" si="2003"/>
        <v>45636</v>
      </c>
      <c r="BE1086" s="8">
        <f t="shared" si="2041"/>
        <v>16127</v>
      </c>
      <c r="BF1086" s="8">
        <f t="shared" si="2041"/>
        <v>2176381.65</v>
      </c>
      <c r="BG1086" s="8">
        <f t="shared" si="2041"/>
        <v>9055.4600000000046</v>
      </c>
      <c r="BH1086" s="8">
        <f t="shared" si="2041"/>
        <v>0</v>
      </c>
      <c r="BI1086" s="8">
        <f t="shared" si="2041"/>
        <v>6842.9999999999873</v>
      </c>
      <c r="BJ1086" s="8">
        <f t="shared" si="2041"/>
        <v>2934</v>
      </c>
      <c r="BK1086" s="8"/>
      <c r="BM1086" s="11">
        <f t="shared" si="2005"/>
        <v>45636</v>
      </c>
      <c r="BN1086" s="8">
        <f t="shared" si="2042"/>
        <v>16841</v>
      </c>
      <c r="BO1086" s="8">
        <f t="shared" si="2042"/>
        <v>2179559.6799999997</v>
      </c>
      <c r="BP1086" s="8">
        <f t="shared" si="2042"/>
        <v>10735.04000000001</v>
      </c>
      <c r="BQ1086" s="8">
        <f t="shared" si="2042"/>
        <v>0</v>
      </c>
      <c r="BR1086" s="8">
        <f t="shared" si="2042"/>
        <v>43976.959999999999</v>
      </c>
      <c r="BS1086" s="8">
        <f t="shared" si="2042"/>
        <v>496</v>
      </c>
      <c r="BT1086" s="8"/>
      <c r="BV1086" s="11">
        <f t="shared" si="2007"/>
        <v>45636</v>
      </c>
      <c r="BW1086" s="8">
        <f t="shared" si="2046"/>
        <v>7462</v>
      </c>
      <c r="BX1086" s="8">
        <f t="shared" si="2046"/>
        <v>591283.17999999993</v>
      </c>
      <c r="BY1086" s="8">
        <f t="shared" si="2046"/>
        <v>8291.2599999999984</v>
      </c>
      <c r="BZ1086" s="8">
        <f t="shared" si="2046"/>
        <v>0</v>
      </c>
      <c r="CA1086" s="8">
        <f t="shared" si="2046"/>
        <v>7489.9400000000005</v>
      </c>
      <c r="CB1086" s="8">
        <f t="shared" si="2046"/>
        <v>34</v>
      </c>
      <c r="CC1086" s="8"/>
      <c r="CE1086" s="11">
        <f t="shared" si="2009"/>
        <v>45636</v>
      </c>
      <c r="CF1086" s="8">
        <f t="shared" si="2043"/>
        <v>11580</v>
      </c>
      <c r="CG1086" s="8">
        <f t="shared" si="2043"/>
        <v>1442341.3900000006</v>
      </c>
      <c r="CH1086" s="8">
        <f t="shared" si="2043"/>
        <v>6232.85</v>
      </c>
      <c r="CI1086" s="8">
        <f t="shared" si="2043"/>
        <v>25</v>
      </c>
      <c r="CJ1086" s="8">
        <f t="shared" si="2043"/>
        <v>316.84000000000003</v>
      </c>
      <c r="CK1086" s="8">
        <f t="shared" si="2043"/>
        <v>101</v>
      </c>
      <c r="CL1086" s="8"/>
      <c r="CN1086" s="11">
        <f t="shared" si="2011"/>
        <v>45636</v>
      </c>
      <c r="CO1086" s="8">
        <f t="shared" si="2044"/>
        <v>22467</v>
      </c>
      <c r="CP1086" s="8">
        <f t="shared" si="2044"/>
        <v>2593799.5599999991</v>
      </c>
      <c r="CQ1086" s="8">
        <f t="shared" si="2044"/>
        <v>23458.05</v>
      </c>
      <c r="CR1086" s="8">
        <f t="shared" si="2044"/>
        <v>138185.72000000012</v>
      </c>
      <c r="CS1086" s="8">
        <f t="shared" si="2044"/>
        <v>17984.309999999998</v>
      </c>
      <c r="CT1086" s="8">
        <f t="shared" si="2044"/>
        <v>792</v>
      </c>
      <c r="CU1086" s="8"/>
      <c r="CW1086" s="11">
        <f t="shared" si="2013"/>
        <v>45636</v>
      </c>
      <c r="CX1086" s="8">
        <f t="shared" si="2045"/>
        <v>2942</v>
      </c>
      <c r="CY1086" s="8">
        <f t="shared" si="2045"/>
        <v>188834.02000000011</v>
      </c>
      <c r="CZ1086" s="8">
        <f t="shared" si="2045"/>
        <v>-4.5</v>
      </c>
      <c r="DA1086" s="8">
        <f t="shared" si="2045"/>
        <v>1142</v>
      </c>
      <c r="DB1086" s="8">
        <f t="shared" si="2045"/>
        <v>6971.76</v>
      </c>
      <c r="DC1086" s="8">
        <f t="shared" si="2045"/>
        <v>36</v>
      </c>
      <c r="DD1086" s="8"/>
      <c r="DF1086" s="11">
        <f t="shared" si="2015"/>
        <v>45636</v>
      </c>
      <c r="DG1086" s="8">
        <f t="shared" si="2016"/>
        <v>0</v>
      </c>
      <c r="DH1086" s="8">
        <f t="shared" si="2017"/>
        <v>0</v>
      </c>
      <c r="DI1086" s="8">
        <f t="shared" si="2018"/>
        <v>0</v>
      </c>
      <c r="DJ1086" s="8">
        <f t="shared" si="2019"/>
        <v>0</v>
      </c>
      <c r="DK1086" s="8">
        <f t="shared" si="2020"/>
        <v>0</v>
      </c>
      <c r="DL1086" s="8">
        <f t="shared" si="2021"/>
        <v>0</v>
      </c>
      <c r="DM1086" s="8"/>
      <c r="DO1086" s="11">
        <f t="shared" si="2022"/>
        <v>45636</v>
      </c>
      <c r="DP1086" s="8">
        <f t="shared" si="2023"/>
        <v>0</v>
      </c>
      <c r="DQ1086" s="8">
        <f t="shared" si="2024"/>
        <v>0</v>
      </c>
      <c r="DR1086" s="8">
        <f t="shared" si="2025"/>
        <v>0</v>
      </c>
      <c r="DS1086" s="8">
        <f t="shared" si="2026"/>
        <v>0</v>
      </c>
      <c r="DT1086" s="8">
        <f t="shared" si="2027"/>
        <v>0</v>
      </c>
      <c r="DU1086" s="8">
        <f t="shared" si="2028"/>
        <v>0</v>
      </c>
      <c r="DV1086" s="8"/>
      <c r="DX1086" s="11">
        <f t="shared" si="2029"/>
        <v>45636</v>
      </c>
      <c r="DY1086" s="8">
        <f t="shared" si="2030"/>
        <v>0</v>
      </c>
      <c r="DZ1086" s="8">
        <f t="shared" si="2031"/>
        <v>0</v>
      </c>
      <c r="EA1086" s="8">
        <f t="shared" si="2032"/>
        <v>0</v>
      </c>
      <c r="EB1086" s="8">
        <f t="shared" si="2033"/>
        <v>0</v>
      </c>
      <c r="EC1086" s="8">
        <f t="shared" si="2034"/>
        <v>0</v>
      </c>
      <c r="ED1086" s="8">
        <f t="shared" si="2035"/>
        <v>0</v>
      </c>
      <c r="EE1086" s="8"/>
    </row>
    <row r="1087" spans="2:135" x14ac:dyDescent="0.3">
      <c r="B1087" s="11">
        <f t="shared" ref="B1087:B1095" si="2047">B349</f>
        <v>45637</v>
      </c>
      <c r="C1087" s="8">
        <f t="shared" si="2037"/>
        <v>14672</v>
      </c>
      <c r="D1087" s="8">
        <f t="shared" si="2037"/>
        <v>2209135.5700000003</v>
      </c>
      <c r="E1087" s="8">
        <f t="shared" si="2037"/>
        <v>0</v>
      </c>
      <c r="F1087" s="8">
        <f t="shared" si="2037"/>
        <v>10973.05</v>
      </c>
      <c r="G1087" s="8">
        <f t="shared" si="2037"/>
        <v>18878.23</v>
      </c>
      <c r="H1087" s="8">
        <f t="shared" si="2037"/>
        <v>116</v>
      </c>
      <c r="I1087" s="8"/>
      <c r="K1087" s="11">
        <f t="shared" ref="K1087:K1095" si="2048">K349</f>
        <v>45637</v>
      </c>
      <c r="L1087" s="8">
        <f t="shared" si="2038"/>
        <v>12662</v>
      </c>
      <c r="M1087" s="8">
        <f t="shared" si="2038"/>
        <v>1791966.8800000006</v>
      </c>
      <c r="N1087" s="8">
        <f t="shared" si="2038"/>
        <v>7664.4100000000062</v>
      </c>
      <c r="O1087" s="8">
        <f t="shared" si="2038"/>
        <v>0</v>
      </c>
      <c r="P1087" s="8">
        <f t="shared" si="2038"/>
        <v>8888.3699999999972</v>
      </c>
      <c r="Q1087" s="8">
        <f t="shared" si="2038"/>
        <v>13</v>
      </c>
      <c r="R1087" s="8"/>
      <c r="T1087" s="11">
        <f t="shared" ref="T1087:T1095" si="2049">T349</f>
        <v>45637</v>
      </c>
      <c r="U1087" s="8">
        <f t="shared" si="2039"/>
        <v>8447</v>
      </c>
      <c r="V1087" s="8">
        <f t="shared" si="2039"/>
        <v>874525.52</v>
      </c>
      <c r="W1087" s="8">
        <f t="shared" si="2039"/>
        <v>0</v>
      </c>
      <c r="X1087" s="8">
        <f t="shared" si="2039"/>
        <v>0</v>
      </c>
      <c r="Y1087" s="8">
        <f t="shared" si="2039"/>
        <v>14898.570000000002</v>
      </c>
      <c r="Z1087" s="8">
        <f t="shared" si="2039"/>
        <v>0</v>
      </c>
      <c r="AA1087" s="8"/>
      <c r="AC1087" s="11">
        <f t="shared" ref="AC1087:AC1095" si="2050">AC349</f>
        <v>45637</v>
      </c>
      <c r="AD1087" s="8">
        <f t="shared" si="1988"/>
        <v>18020</v>
      </c>
      <c r="AE1087" s="8">
        <f t="shared" si="1989"/>
        <v>2304730.1700000004</v>
      </c>
      <c r="AF1087" s="8">
        <f t="shared" si="1990"/>
        <v>17524</v>
      </c>
      <c r="AG1087" s="8">
        <f t="shared" si="1991"/>
        <v>0</v>
      </c>
      <c r="AH1087" s="8">
        <f t="shared" si="1992"/>
        <v>18207.300000000028</v>
      </c>
      <c r="AI1087" s="8">
        <f t="shared" si="1993"/>
        <v>168</v>
      </c>
      <c r="AJ1087" s="8"/>
      <c r="AL1087" s="11">
        <f t="shared" ref="AL1087:AL1095" si="2051">AL349</f>
        <v>45637</v>
      </c>
      <c r="AM1087" s="8">
        <f t="shared" si="1995"/>
        <v>14714</v>
      </c>
      <c r="AN1087" s="8">
        <f t="shared" si="1996"/>
        <v>1958075.5999999992</v>
      </c>
      <c r="AO1087" s="8">
        <f t="shared" si="1997"/>
        <v>5607.7499999999982</v>
      </c>
      <c r="AP1087" s="8">
        <f t="shared" si="1998"/>
        <v>0</v>
      </c>
      <c r="AQ1087" s="8">
        <f t="shared" si="1999"/>
        <v>20221.45</v>
      </c>
      <c r="AR1087" s="8">
        <f t="shared" si="2000"/>
        <v>26</v>
      </c>
      <c r="AS1087" s="8"/>
      <c r="AU1087" s="11">
        <f t="shared" ref="AU1087:AU1095" si="2052">AU349</f>
        <v>45637</v>
      </c>
      <c r="AV1087" s="8">
        <f t="shared" si="2040"/>
        <v>14222</v>
      </c>
      <c r="AW1087" s="8">
        <f t="shared" si="2040"/>
        <v>1225690.21</v>
      </c>
      <c r="AX1087" s="8">
        <f t="shared" si="2040"/>
        <v>0</v>
      </c>
      <c r="AY1087" s="8">
        <f t="shared" si="2040"/>
        <v>10013.269999999993</v>
      </c>
      <c r="AZ1087" s="8">
        <f t="shared" si="2040"/>
        <v>-3702.9900000000002</v>
      </c>
      <c r="BA1087" s="8">
        <f t="shared" si="2040"/>
        <v>48</v>
      </c>
      <c r="BB1087" s="8"/>
      <c r="BD1087" s="11">
        <f t="shared" ref="BD1087:BD1095" si="2053">BD349</f>
        <v>45637</v>
      </c>
      <c r="BE1087" s="8">
        <f t="shared" si="2041"/>
        <v>16127</v>
      </c>
      <c r="BF1087" s="8">
        <f t="shared" si="2041"/>
        <v>2176381.65</v>
      </c>
      <c r="BG1087" s="8">
        <f t="shared" si="2041"/>
        <v>9055.4600000000046</v>
      </c>
      <c r="BH1087" s="8">
        <f t="shared" si="2041"/>
        <v>0</v>
      </c>
      <c r="BI1087" s="8">
        <f t="shared" si="2041"/>
        <v>6842.9999999999873</v>
      </c>
      <c r="BJ1087" s="8">
        <f t="shared" si="2041"/>
        <v>2934</v>
      </c>
      <c r="BK1087" s="8"/>
      <c r="BM1087" s="11">
        <f t="shared" ref="BM1087:BM1095" si="2054">BM349</f>
        <v>45637</v>
      </c>
      <c r="BN1087" s="8">
        <f t="shared" si="2042"/>
        <v>16841</v>
      </c>
      <c r="BO1087" s="8">
        <f t="shared" si="2042"/>
        <v>2179559.6799999997</v>
      </c>
      <c r="BP1087" s="8">
        <f t="shared" si="2042"/>
        <v>10735.04000000001</v>
      </c>
      <c r="BQ1087" s="8">
        <f t="shared" si="2042"/>
        <v>0</v>
      </c>
      <c r="BR1087" s="8">
        <f t="shared" si="2042"/>
        <v>43976.959999999999</v>
      </c>
      <c r="BS1087" s="8">
        <f t="shared" si="2042"/>
        <v>496</v>
      </c>
      <c r="BT1087" s="8"/>
      <c r="BV1087" s="11">
        <f t="shared" ref="BV1087:BV1095" si="2055">BV349</f>
        <v>45637</v>
      </c>
      <c r="BW1087" s="8">
        <f t="shared" si="2046"/>
        <v>7462</v>
      </c>
      <c r="BX1087" s="8">
        <f t="shared" si="2046"/>
        <v>591283.17999999993</v>
      </c>
      <c r="BY1087" s="8">
        <f t="shared" si="2046"/>
        <v>8291.2599999999984</v>
      </c>
      <c r="BZ1087" s="8">
        <f t="shared" si="2046"/>
        <v>0</v>
      </c>
      <c r="CA1087" s="8">
        <f t="shared" si="2046"/>
        <v>7489.9400000000005</v>
      </c>
      <c r="CB1087" s="8">
        <f t="shared" si="2046"/>
        <v>34</v>
      </c>
      <c r="CC1087" s="8"/>
      <c r="CE1087" s="11">
        <f t="shared" ref="CE1087:CE1095" si="2056">CE349</f>
        <v>45637</v>
      </c>
      <c r="CF1087" s="8">
        <f t="shared" si="2043"/>
        <v>11580</v>
      </c>
      <c r="CG1087" s="8">
        <f t="shared" si="2043"/>
        <v>1442341.3900000006</v>
      </c>
      <c r="CH1087" s="8">
        <f t="shared" si="2043"/>
        <v>6232.85</v>
      </c>
      <c r="CI1087" s="8">
        <f t="shared" si="2043"/>
        <v>25</v>
      </c>
      <c r="CJ1087" s="8">
        <f t="shared" si="2043"/>
        <v>316.84000000000003</v>
      </c>
      <c r="CK1087" s="8">
        <f t="shared" si="2043"/>
        <v>101</v>
      </c>
      <c r="CL1087" s="8"/>
      <c r="CN1087" s="11">
        <f t="shared" ref="CN1087:CN1095" si="2057">CN349</f>
        <v>45637</v>
      </c>
      <c r="CO1087" s="8">
        <f t="shared" si="2044"/>
        <v>22467</v>
      </c>
      <c r="CP1087" s="8">
        <f t="shared" si="2044"/>
        <v>2593799.5599999991</v>
      </c>
      <c r="CQ1087" s="8">
        <f t="shared" si="2044"/>
        <v>23458.05</v>
      </c>
      <c r="CR1087" s="8">
        <f t="shared" si="2044"/>
        <v>138185.72000000012</v>
      </c>
      <c r="CS1087" s="8">
        <f t="shared" si="2044"/>
        <v>17984.309999999998</v>
      </c>
      <c r="CT1087" s="8">
        <f t="shared" si="2044"/>
        <v>792</v>
      </c>
      <c r="CU1087" s="8"/>
      <c r="CW1087" s="11">
        <f t="shared" ref="CW1087:CW1095" si="2058">CW349</f>
        <v>45637</v>
      </c>
      <c r="CX1087" s="8">
        <f t="shared" si="2045"/>
        <v>2942</v>
      </c>
      <c r="CY1087" s="8">
        <f t="shared" si="2045"/>
        <v>188834.02000000011</v>
      </c>
      <c r="CZ1087" s="8">
        <f t="shared" si="2045"/>
        <v>-4.5</v>
      </c>
      <c r="DA1087" s="8">
        <f t="shared" si="2045"/>
        <v>1142</v>
      </c>
      <c r="DB1087" s="8">
        <f t="shared" si="2045"/>
        <v>6971.76</v>
      </c>
      <c r="DC1087" s="8">
        <f t="shared" si="2045"/>
        <v>36</v>
      </c>
      <c r="DD1087" s="8"/>
      <c r="DF1087" s="11">
        <f t="shared" ref="DF1087:DF1095" si="2059">DF349</f>
        <v>45637</v>
      </c>
      <c r="DG1087" s="8">
        <f t="shared" si="2016"/>
        <v>0</v>
      </c>
      <c r="DH1087" s="8">
        <f t="shared" si="2017"/>
        <v>0</v>
      </c>
      <c r="DI1087" s="8">
        <f t="shared" si="2018"/>
        <v>0</v>
      </c>
      <c r="DJ1087" s="8">
        <f t="shared" si="2019"/>
        <v>0</v>
      </c>
      <c r="DK1087" s="8">
        <f t="shared" si="2020"/>
        <v>0</v>
      </c>
      <c r="DL1087" s="8">
        <f t="shared" si="2021"/>
        <v>0</v>
      </c>
      <c r="DM1087" s="8"/>
      <c r="DO1087" s="11">
        <f t="shared" ref="DO1087:DO1095" si="2060">DO349</f>
        <v>45637</v>
      </c>
      <c r="DP1087" s="8">
        <f t="shared" si="2023"/>
        <v>0</v>
      </c>
      <c r="DQ1087" s="8">
        <f t="shared" si="2024"/>
        <v>0</v>
      </c>
      <c r="DR1087" s="8">
        <f t="shared" si="2025"/>
        <v>0</v>
      </c>
      <c r="DS1087" s="8">
        <f t="shared" si="2026"/>
        <v>0</v>
      </c>
      <c r="DT1087" s="8">
        <f t="shared" si="2027"/>
        <v>0</v>
      </c>
      <c r="DU1087" s="8">
        <f t="shared" si="2028"/>
        <v>0</v>
      </c>
      <c r="DV1087" s="8"/>
      <c r="DX1087" s="11">
        <f t="shared" ref="DX1087:DX1095" si="2061">DX349</f>
        <v>45637</v>
      </c>
      <c r="DY1087" s="8">
        <f t="shared" si="2030"/>
        <v>0</v>
      </c>
      <c r="DZ1087" s="8">
        <f t="shared" si="2031"/>
        <v>0</v>
      </c>
      <c r="EA1087" s="8">
        <f t="shared" si="2032"/>
        <v>0</v>
      </c>
      <c r="EB1087" s="8">
        <f t="shared" si="2033"/>
        <v>0</v>
      </c>
      <c r="EC1087" s="8">
        <f t="shared" si="2034"/>
        <v>0</v>
      </c>
      <c r="ED1087" s="8">
        <f t="shared" si="2035"/>
        <v>0</v>
      </c>
      <c r="EE1087" s="8"/>
    </row>
    <row r="1088" spans="2:135" x14ac:dyDescent="0.3">
      <c r="B1088" s="11">
        <f t="shared" si="2047"/>
        <v>45638</v>
      </c>
      <c r="C1088" s="8">
        <f t="shared" si="2037"/>
        <v>14672</v>
      </c>
      <c r="D1088" s="8">
        <f t="shared" si="2037"/>
        <v>2209135.5700000003</v>
      </c>
      <c r="E1088" s="8">
        <f t="shared" si="2037"/>
        <v>0</v>
      </c>
      <c r="F1088" s="8">
        <f t="shared" si="2037"/>
        <v>10973.05</v>
      </c>
      <c r="G1088" s="8">
        <f t="shared" si="2037"/>
        <v>18878.23</v>
      </c>
      <c r="H1088" s="8">
        <f t="shared" si="2037"/>
        <v>116</v>
      </c>
      <c r="I1088" s="8"/>
      <c r="K1088" s="11">
        <f t="shared" si="2048"/>
        <v>45638</v>
      </c>
      <c r="L1088" s="8">
        <f t="shared" si="2038"/>
        <v>12662</v>
      </c>
      <c r="M1088" s="8">
        <f t="shared" si="2038"/>
        <v>1791966.8800000006</v>
      </c>
      <c r="N1088" s="8">
        <f t="shared" si="2038"/>
        <v>7664.4100000000062</v>
      </c>
      <c r="O1088" s="8">
        <f t="shared" si="2038"/>
        <v>0</v>
      </c>
      <c r="P1088" s="8">
        <f t="shared" si="2038"/>
        <v>8888.3699999999972</v>
      </c>
      <c r="Q1088" s="8">
        <f t="shared" si="2038"/>
        <v>13</v>
      </c>
      <c r="R1088" s="8"/>
      <c r="T1088" s="11">
        <f t="shared" si="2049"/>
        <v>45638</v>
      </c>
      <c r="U1088" s="8">
        <f t="shared" si="2039"/>
        <v>8447</v>
      </c>
      <c r="V1088" s="8">
        <f t="shared" si="2039"/>
        <v>874525.52</v>
      </c>
      <c r="W1088" s="8">
        <f t="shared" si="2039"/>
        <v>0</v>
      </c>
      <c r="X1088" s="8">
        <f t="shared" si="2039"/>
        <v>0</v>
      </c>
      <c r="Y1088" s="8">
        <f t="shared" si="2039"/>
        <v>14898.570000000002</v>
      </c>
      <c r="Z1088" s="8">
        <f t="shared" si="2039"/>
        <v>0</v>
      </c>
      <c r="AA1088" s="8"/>
      <c r="AC1088" s="11">
        <f t="shared" si="2050"/>
        <v>45638</v>
      </c>
      <c r="AD1088" s="8">
        <f t="shared" si="1988"/>
        <v>18020</v>
      </c>
      <c r="AE1088" s="8">
        <f t="shared" si="1989"/>
        <v>2304730.1700000004</v>
      </c>
      <c r="AF1088" s="8">
        <f t="shared" si="1990"/>
        <v>17524</v>
      </c>
      <c r="AG1088" s="8">
        <f t="shared" si="1991"/>
        <v>0</v>
      </c>
      <c r="AH1088" s="8">
        <f t="shared" si="1992"/>
        <v>18207.300000000028</v>
      </c>
      <c r="AI1088" s="8">
        <f t="shared" si="1993"/>
        <v>168</v>
      </c>
      <c r="AJ1088" s="8"/>
      <c r="AL1088" s="11">
        <f t="shared" si="2051"/>
        <v>45638</v>
      </c>
      <c r="AM1088" s="8">
        <f t="shared" si="1995"/>
        <v>14714</v>
      </c>
      <c r="AN1088" s="8">
        <f t="shared" si="1996"/>
        <v>1958075.5999999992</v>
      </c>
      <c r="AO1088" s="8">
        <f t="shared" si="1997"/>
        <v>5607.7499999999982</v>
      </c>
      <c r="AP1088" s="8">
        <f t="shared" si="1998"/>
        <v>0</v>
      </c>
      <c r="AQ1088" s="8">
        <f t="shared" si="1999"/>
        <v>20221.45</v>
      </c>
      <c r="AR1088" s="8">
        <f t="shared" si="2000"/>
        <v>26</v>
      </c>
      <c r="AS1088" s="8"/>
      <c r="AU1088" s="11">
        <f t="shared" si="2052"/>
        <v>45638</v>
      </c>
      <c r="AV1088" s="8">
        <f t="shared" si="2040"/>
        <v>14222</v>
      </c>
      <c r="AW1088" s="8">
        <f t="shared" si="2040"/>
        <v>1225690.21</v>
      </c>
      <c r="AX1088" s="8">
        <f t="shared" si="2040"/>
        <v>0</v>
      </c>
      <c r="AY1088" s="8">
        <f t="shared" si="2040"/>
        <v>10013.269999999993</v>
      </c>
      <c r="AZ1088" s="8">
        <f t="shared" si="2040"/>
        <v>-3702.9900000000002</v>
      </c>
      <c r="BA1088" s="8">
        <f t="shared" si="2040"/>
        <v>48</v>
      </c>
      <c r="BB1088" s="8"/>
      <c r="BD1088" s="11">
        <f t="shared" si="2053"/>
        <v>45638</v>
      </c>
      <c r="BE1088" s="8">
        <f t="shared" si="2041"/>
        <v>16127</v>
      </c>
      <c r="BF1088" s="8">
        <f t="shared" si="2041"/>
        <v>2176381.65</v>
      </c>
      <c r="BG1088" s="8">
        <f t="shared" si="2041"/>
        <v>9055.4600000000046</v>
      </c>
      <c r="BH1088" s="8">
        <f t="shared" si="2041"/>
        <v>0</v>
      </c>
      <c r="BI1088" s="8">
        <f t="shared" si="2041"/>
        <v>6842.9999999999873</v>
      </c>
      <c r="BJ1088" s="8">
        <f t="shared" si="2041"/>
        <v>2934</v>
      </c>
      <c r="BK1088" s="8"/>
      <c r="BM1088" s="11">
        <f t="shared" si="2054"/>
        <v>45638</v>
      </c>
      <c r="BN1088" s="8">
        <f t="shared" si="2042"/>
        <v>16841</v>
      </c>
      <c r="BO1088" s="8">
        <f t="shared" si="2042"/>
        <v>2179559.6799999997</v>
      </c>
      <c r="BP1088" s="8">
        <f t="shared" si="2042"/>
        <v>10735.04000000001</v>
      </c>
      <c r="BQ1088" s="8">
        <f t="shared" si="2042"/>
        <v>0</v>
      </c>
      <c r="BR1088" s="8">
        <f t="shared" si="2042"/>
        <v>43976.959999999999</v>
      </c>
      <c r="BS1088" s="8">
        <f t="shared" si="2042"/>
        <v>496</v>
      </c>
      <c r="BT1088" s="8"/>
      <c r="BV1088" s="11">
        <f t="shared" si="2055"/>
        <v>45638</v>
      </c>
      <c r="BW1088" s="8">
        <f t="shared" si="2046"/>
        <v>7462</v>
      </c>
      <c r="BX1088" s="8">
        <f t="shared" si="2046"/>
        <v>591283.17999999993</v>
      </c>
      <c r="BY1088" s="8">
        <f t="shared" si="2046"/>
        <v>8291.2599999999984</v>
      </c>
      <c r="BZ1088" s="8">
        <f t="shared" si="2046"/>
        <v>0</v>
      </c>
      <c r="CA1088" s="8">
        <f t="shared" si="2046"/>
        <v>7489.9400000000005</v>
      </c>
      <c r="CB1088" s="8">
        <f t="shared" si="2046"/>
        <v>34</v>
      </c>
      <c r="CC1088" s="8"/>
      <c r="CE1088" s="11">
        <f t="shared" si="2056"/>
        <v>45638</v>
      </c>
      <c r="CF1088" s="8">
        <f t="shared" si="2043"/>
        <v>11580</v>
      </c>
      <c r="CG1088" s="8">
        <f t="shared" si="2043"/>
        <v>1442341.3900000006</v>
      </c>
      <c r="CH1088" s="8">
        <f t="shared" si="2043"/>
        <v>6232.85</v>
      </c>
      <c r="CI1088" s="8">
        <f t="shared" si="2043"/>
        <v>25</v>
      </c>
      <c r="CJ1088" s="8">
        <f t="shared" si="2043"/>
        <v>316.84000000000003</v>
      </c>
      <c r="CK1088" s="8">
        <f t="shared" si="2043"/>
        <v>101</v>
      </c>
      <c r="CL1088" s="8"/>
      <c r="CN1088" s="11">
        <f t="shared" si="2057"/>
        <v>45638</v>
      </c>
      <c r="CO1088" s="8">
        <f t="shared" si="2044"/>
        <v>22467</v>
      </c>
      <c r="CP1088" s="8">
        <f t="shared" si="2044"/>
        <v>2593799.5599999991</v>
      </c>
      <c r="CQ1088" s="8">
        <f t="shared" si="2044"/>
        <v>23458.05</v>
      </c>
      <c r="CR1088" s="8">
        <f t="shared" si="2044"/>
        <v>138185.72000000012</v>
      </c>
      <c r="CS1088" s="8">
        <f t="shared" si="2044"/>
        <v>17984.309999999998</v>
      </c>
      <c r="CT1088" s="8">
        <f t="shared" si="2044"/>
        <v>792</v>
      </c>
      <c r="CU1088" s="8"/>
      <c r="CW1088" s="11">
        <f t="shared" si="2058"/>
        <v>45638</v>
      </c>
      <c r="CX1088" s="8">
        <f t="shared" si="2045"/>
        <v>2942</v>
      </c>
      <c r="CY1088" s="8">
        <f t="shared" si="2045"/>
        <v>188834.02000000011</v>
      </c>
      <c r="CZ1088" s="8">
        <f t="shared" si="2045"/>
        <v>-4.5</v>
      </c>
      <c r="DA1088" s="8">
        <f t="shared" si="2045"/>
        <v>1142</v>
      </c>
      <c r="DB1088" s="8">
        <f t="shared" si="2045"/>
        <v>6971.76</v>
      </c>
      <c r="DC1088" s="8">
        <f t="shared" si="2045"/>
        <v>36</v>
      </c>
      <c r="DD1088" s="8"/>
      <c r="DF1088" s="11">
        <f t="shared" si="2059"/>
        <v>45638</v>
      </c>
      <c r="DG1088" s="8">
        <f t="shared" si="2016"/>
        <v>0</v>
      </c>
      <c r="DH1088" s="8">
        <f t="shared" si="2017"/>
        <v>0</v>
      </c>
      <c r="DI1088" s="8">
        <f t="shared" si="2018"/>
        <v>0</v>
      </c>
      <c r="DJ1088" s="8">
        <f t="shared" si="2019"/>
        <v>0</v>
      </c>
      <c r="DK1088" s="8">
        <f t="shared" si="2020"/>
        <v>0</v>
      </c>
      <c r="DL1088" s="8">
        <f t="shared" si="2021"/>
        <v>0</v>
      </c>
      <c r="DM1088" s="8"/>
      <c r="DO1088" s="11">
        <f t="shared" si="2060"/>
        <v>45638</v>
      </c>
      <c r="DP1088" s="8">
        <f t="shared" si="2023"/>
        <v>0</v>
      </c>
      <c r="DQ1088" s="8">
        <f t="shared" si="2024"/>
        <v>0</v>
      </c>
      <c r="DR1088" s="8">
        <f t="shared" si="2025"/>
        <v>0</v>
      </c>
      <c r="DS1088" s="8">
        <f t="shared" si="2026"/>
        <v>0</v>
      </c>
      <c r="DT1088" s="8">
        <f t="shared" si="2027"/>
        <v>0</v>
      </c>
      <c r="DU1088" s="8">
        <f t="shared" si="2028"/>
        <v>0</v>
      </c>
      <c r="DV1088" s="8"/>
      <c r="DX1088" s="11">
        <f t="shared" si="2061"/>
        <v>45638</v>
      </c>
      <c r="DY1088" s="8">
        <f t="shared" si="2030"/>
        <v>0</v>
      </c>
      <c r="DZ1088" s="8">
        <f t="shared" si="2031"/>
        <v>0</v>
      </c>
      <c r="EA1088" s="8">
        <f t="shared" si="2032"/>
        <v>0</v>
      </c>
      <c r="EB1088" s="8">
        <f t="shared" si="2033"/>
        <v>0</v>
      </c>
      <c r="EC1088" s="8">
        <f t="shared" si="2034"/>
        <v>0</v>
      </c>
      <c r="ED1088" s="8">
        <f t="shared" si="2035"/>
        <v>0</v>
      </c>
      <c r="EE1088" s="8"/>
    </row>
    <row r="1089" spans="2:135" x14ac:dyDescent="0.3">
      <c r="B1089" s="11">
        <f t="shared" si="2047"/>
        <v>45639</v>
      </c>
      <c r="C1089" s="8">
        <f t="shared" si="2037"/>
        <v>14672</v>
      </c>
      <c r="D1089" s="8">
        <f t="shared" si="2037"/>
        <v>2209135.5700000003</v>
      </c>
      <c r="E1089" s="8">
        <f t="shared" si="2037"/>
        <v>0</v>
      </c>
      <c r="F1089" s="8">
        <f t="shared" si="2037"/>
        <v>10973.05</v>
      </c>
      <c r="G1089" s="8">
        <f t="shared" si="2037"/>
        <v>18878.23</v>
      </c>
      <c r="H1089" s="8">
        <f t="shared" si="2037"/>
        <v>116</v>
      </c>
      <c r="I1089" s="8"/>
      <c r="K1089" s="11">
        <f t="shared" si="2048"/>
        <v>45639</v>
      </c>
      <c r="L1089" s="8">
        <f t="shared" si="2038"/>
        <v>12662</v>
      </c>
      <c r="M1089" s="8">
        <f t="shared" si="2038"/>
        <v>1791966.8800000006</v>
      </c>
      <c r="N1089" s="8">
        <f t="shared" si="2038"/>
        <v>7664.4100000000062</v>
      </c>
      <c r="O1089" s="8">
        <f t="shared" si="2038"/>
        <v>0</v>
      </c>
      <c r="P1089" s="8">
        <f t="shared" si="2038"/>
        <v>8888.3699999999972</v>
      </c>
      <c r="Q1089" s="8">
        <f t="shared" si="2038"/>
        <v>13</v>
      </c>
      <c r="R1089" s="8"/>
      <c r="T1089" s="11">
        <f t="shared" si="2049"/>
        <v>45639</v>
      </c>
      <c r="U1089" s="8">
        <f t="shared" si="2039"/>
        <v>8447</v>
      </c>
      <c r="V1089" s="8">
        <f t="shared" si="2039"/>
        <v>874525.52</v>
      </c>
      <c r="W1089" s="8">
        <f t="shared" si="2039"/>
        <v>0</v>
      </c>
      <c r="X1089" s="8">
        <f t="shared" si="2039"/>
        <v>0</v>
      </c>
      <c r="Y1089" s="8">
        <f t="shared" si="2039"/>
        <v>14898.570000000002</v>
      </c>
      <c r="Z1089" s="8">
        <f t="shared" si="2039"/>
        <v>0</v>
      </c>
      <c r="AA1089" s="8"/>
      <c r="AC1089" s="11">
        <f t="shared" si="2050"/>
        <v>45639</v>
      </c>
      <c r="AD1089" s="8">
        <f t="shared" si="1988"/>
        <v>18020</v>
      </c>
      <c r="AE1089" s="8">
        <f t="shared" si="1989"/>
        <v>2304730.1700000004</v>
      </c>
      <c r="AF1089" s="8">
        <f t="shared" si="1990"/>
        <v>17524</v>
      </c>
      <c r="AG1089" s="8">
        <f t="shared" si="1991"/>
        <v>0</v>
      </c>
      <c r="AH1089" s="8">
        <f t="shared" si="1992"/>
        <v>18207.300000000028</v>
      </c>
      <c r="AI1089" s="8">
        <f t="shared" si="1993"/>
        <v>168</v>
      </c>
      <c r="AJ1089" s="8"/>
      <c r="AL1089" s="11">
        <f t="shared" si="2051"/>
        <v>45639</v>
      </c>
      <c r="AM1089" s="8">
        <f t="shared" si="1995"/>
        <v>14714</v>
      </c>
      <c r="AN1089" s="8">
        <f t="shared" si="1996"/>
        <v>1958075.5999999992</v>
      </c>
      <c r="AO1089" s="8">
        <f t="shared" si="1997"/>
        <v>5607.7499999999982</v>
      </c>
      <c r="AP1089" s="8">
        <f t="shared" si="1998"/>
        <v>0</v>
      </c>
      <c r="AQ1089" s="8">
        <f t="shared" si="1999"/>
        <v>20221.45</v>
      </c>
      <c r="AR1089" s="8">
        <f t="shared" si="2000"/>
        <v>26</v>
      </c>
      <c r="AS1089" s="8"/>
      <c r="AU1089" s="11">
        <f t="shared" si="2052"/>
        <v>45639</v>
      </c>
      <c r="AV1089" s="8">
        <f t="shared" si="2040"/>
        <v>14222</v>
      </c>
      <c r="AW1089" s="8">
        <f t="shared" si="2040"/>
        <v>1225690.21</v>
      </c>
      <c r="AX1089" s="8">
        <f t="shared" si="2040"/>
        <v>0</v>
      </c>
      <c r="AY1089" s="8">
        <f t="shared" si="2040"/>
        <v>10013.269999999993</v>
      </c>
      <c r="AZ1089" s="8">
        <f t="shared" si="2040"/>
        <v>-3702.9900000000002</v>
      </c>
      <c r="BA1089" s="8">
        <f t="shared" si="2040"/>
        <v>48</v>
      </c>
      <c r="BB1089" s="8"/>
      <c r="BD1089" s="11">
        <f t="shared" si="2053"/>
        <v>45639</v>
      </c>
      <c r="BE1089" s="8">
        <f t="shared" si="2041"/>
        <v>16127</v>
      </c>
      <c r="BF1089" s="8">
        <f t="shared" si="2041"/>
        <v>2176381.65</v>
      </c>
      <c r="BG1089" s="8">
        <f t="shared" si="2041"/>
        <v>9055.4600000000046</v>
      </c>
      <c r="BH1089" s="8">
        <f t="shared" si="2041"/>
        <v>0</v>
      </c>
      <c r="BI1089" s="8">
        <f t="shared" si="2041"/>
        <v>6842.9999999999873</v>
      </c>
      <c r="BJ1089" s="8">
        <f t="shared" si="2041"/>
        <v>2934</v>
      </c>
      <c r="BK1089" s="8"/>
      <c r="BM1089" s="11">
        <f t="shared" si="2054"/>
        <v>45639</v>
      </c>
      <c r="BN1089" s="8">
        <f t="shared" si="2042"/>
        <v>16841</v>
      </c>
      <c r="BO1089" s="8">
        <f t="shared" si="2042"/>
        <v>2179559.6799999997</v>
      </c>
      <c r="BP1089" s="8">
        <f t="shared" si="2042"/>
        <v>10735.04000000001</v>
      </c>
      <c r="BQ1089" s="8">
        <f t="shared" si="2042"/>
        <v>0</v>
      </c>
      <c r="BR1089" s="8">
        <f t="shared" si="2042"/>
        <v>43976.959999999999</v>
      </c>
      <c r="BS1089" s="8">
        <f t="shared" si="2042"/>
        <v>496</v>
      </c>
      <c r="BT1089" s="8"/>
      <c r="BV1089" s="11">
        <f t="shared" si="2055"/>
        <v>45639</v>
      </c>
      <c r="BW1089" s="8">
        <f t="shared" si="2046"/>
        <v>7462</v>
      </c>
      <c r="BX1089" s="8">
        <f t="shared" si="2046"/>
        <v>591283.17999999993</v>
      </c>
      <c r="BY1089" s="8">
        <f t="shared" si="2046"/>
        <v>8291.2599999999984</v>
      </c>
      <c r="BZ1089" s="8">
        <f t="shared" si="2046"/>
        <v>0</v>
      </c>
      <c r="CA1089" s="8">
        <f t="shared" si="2046"/>
        <v>7489.9400000000005</v>
      </c>
      <c r="CB1089" s="8">
        <f t="shared" si="2046"/>
        <v>34</v>
      </c>
      <c r="CC1089" s="8"/>
      <c r="CE1089" s="11">
        <f t="shared" si="2056"/>
        <v>45639</v>
      </c>
      <c r="CF1089" s="8">
        <f t="shared" si="2043"/>
        <v>11580</v>
      </c>
      <c r="CG1089" s="8">
        <f t="shared" si="2043"/>
        <v>1442341.3900000006</v>
      </c>
      <c r="CH1089" s="8">
        <f t="shared" si="2043"/>
        <v>6232.85</v>
      </c>
      <c r="CI1089" s="8">
        <f t="shared" si="2043"/>
        <v>25</v>
      </c>
      <c r="CJ1089" s="8">
        <f t="shared" si="2043"/>
        <v>316.84000000000003</v>
      </c>
      <c r="CK1089" s="8">
        <f t="shared" si="2043"/>
        <v>101</v>
      </c>
      <c r="CL1089" s="8"/>
      <c r="CN1089" s="11">
        <f t="shared" si="2057"/>
        <v>45639</v>
      </c>
      <c r="CO1089" s="8">
        <f t="shared" si="2044"/>
        <v>22467</v>
      </c>
      <c r="CP1089" s="8">
        <f t="shared" si="2044"/>
        <v>2593799.5599999991</v>
      </c>
      <c r="CQ1089" s="8">
        <f t="shared" si="2044"/>
        <v>23458.05</v>
      </c>
      <c r="CR1089" s="8">
        <f t="shared" si="2044"/>
        <v>138185.72000000012</v>
      </c>
      <c r="CS1089" s="8">
        <f t="shared" si="2044"/>
        <v>17984.309999999998</v>
      </c>
      <c r="CT1089" s="8">
        <f t="shared" si="2044"/>
        <v>792</v>
      </c>
      <c r="CU1089" s="8"/>
      <c r="CW1089" s="11">
        <f t="shared" si="2058"/>
        <v>45639</v>
      </c>
      <c r="CX1089" s="8">
        <f t="shared" si="2045"/>
        <v>2942</v>
      </c>
      <c r="CY1089" s="8">
        <f t="shared" si="2045"/>
        <v>188834.02000000011</v>
      </c>
      <c r="CZ1089" s="8">
        <f t="shared" si="2045"/>
        <v>-4.5</v>
      </c>
      <c r="DA1089" s="8">
        <f t="shared" si="2045"/>
        <v>1142</v>
      </c>
      <c r="DB1089" s="8">
        <f t="shared" si="2045"/>
        <v>6971.76</v>
      </c>
      <c r="DC1089" s="8">
        <f t="shared" si="2045"/>
        <v>36</v>
      </c>
      <c r="DD1089" s="8"/>
      <c r="DF1089" s="11">
        <f t="shared" si="2059"/>
        <v>45639</v>
      </c>
      <c r="DG1089" s="8">
        <f t="shared" si="2016"/>
        <v>0</v>
      </c>
      <c r="DH1089" s="8">
        <f t="shared" si="2017"/>
        <v>0</v>
      </c>
      <c r="DI1089" s="8">
        <f t="shared" si="2018"/>
        <v>0</v>
      </c>
      <c r="DJ1089" s="8">
        <f t="shared" si="2019"/>
        <v>0</v>
      </c>
      <c r="DK1089" s="8">
        <f t="shared" si="2020"/>
        <v>0</v>
      </c>
      <c r="DL1089" s="8">
        <f t="shared" si="2021"/>
        <v>0</v>
      </c>
      <c r="DM1089" s="8"/>
      <c r="DO1089" s="11">
        <f t="shared" si="2060"/>
        <v>45639</v>
      </c>
      <c r="DP1089" s="8">
        <f t="shared" si="2023"/>
        <v>0</v>
      </c>
      <c r="DQ1089" s="8">
        <f t="shared" si="2024"/>
        <v>0</v>
      </c>
      <c r="DR1089" s="8">
        <f t="shared" si="2025"/>
        <v>0</v>
      </c>
      <c r="DS1089" s="8">
        <f t="shared" si="2026"/>
        <v>0</v>
      </c>
      <c r="DT1089" s="8">
        <f t="shared" si="2027"/>
        <v>0</v>
      </c>
      <c r="DU1089" s="8">
        <f t="shared" si="2028"/>
        <v>0</v>
      </c>
      <c r="DV1089" s="8"/>
      <c r="DX1089" s="11">
        <f t="shared" si="2061"/>
        <v>45639</v>
      </c>
      <c r="DY1089" s="8">
        <f t="shared" si="2030"/>
        <v>0</v>
      </c>
      <c r="DZ1089" s="8">
        <f t="shared" si="2031"/>
        <v>0</v>
      </c>
      <c r="EA1089" s="8">
        <f t="shared" si="2032"/>
        <v>0</v>
      </c>
      <c r="EB1089" s="8">
        <f t="shared" si="2033"/>
        <v>0</v>
      </c>
      <c r="EC1089" s="8">
        <f t="shared" si="2034"/>
        <v>0</v>
      </c>
      <c r="ED1089" s="8">
        <f t="shared" si="2035"/>
        <v>0</v>
      </c>
      <c r="EE1089" s="8"/>
    </row>
    <row r="1090" spans="2:135" x14ac:dyDescent="0.3">
      <c r="B1090" s="11">
        <f t="shared" si="2047"/>
        <v>45640</v>
      </c>
      <c r="C1090" s="8">
        <f t="shared" si="2037"/>
        <v>14672</v>
      </c>
      <c r="D1090" s="8">
        <f t="shared" si="2037"/>
        <v>2209135.5700000003</v>
      </c>
      <c r="E1090" s="8">
        <f t="shared" si="2037"/>
        <v>0</v>
      </c>
      <c r="F1090" s="8">
        <f t="shared" si="2037"/>
        <v>10973.05</v>
      </c>
      <c r="G1090" s="8">
        <f t="shared" si="2037"/>
        <v>18878.23</v>
      </c>
      <c r="H1090" s="8">
        <f t="shared" si="2037"/>
        <v>116</v>
      </c>
      <c r="I1090" s="8"/>
      <c r="K1090" s="11">
        <f t="shared" si="2048"/>
        <v>45640</v>
      </c>
      <c r="L1090" s="8">
        <f t="shared" si="2038"/>
        <v>12662</v>
      </c>
      <c r="M1090" s="8">
        <f t="shared" si="2038"/>
        <v>1791966.8800000006</v>
      </c>
      <c r="N1090" s="8">
        <f t="shared" si="2038"/>
        <v>7664.4100000000062</v>
      </c>
      <c r="O1090" s="8">
        <f t="shared" si="2038"/>
        <v>0</v>
      </c>
      <c r="P1090" s="8">
        <f t="shared" si="2038"/>
        <v>8888.3699999999972</v>
      </c>
      <c r="Q1090" s="8">
        <f t="shared" si="2038"/>
        <v>13</v>
      </c>
      <c r="R1090" s="8"/>
      <c r="T1090" s="11">
        <f t="shared" si="2049"/>
        <v>45640</v>
      </c>
      <c r="U1090" s="8">
        <f t="shared" si="2039"/>
        <v>8447</v>
      </c>
      <c r="V1090" s="8">
        <f t="shared" si="2039"/>
        <v>874525.52</v>
      </c>
      <c r="W1090" s="8">
        <f t="shared" si="2039"/>
        <v>0</v>
      </c>
      <c r="X1090" s="8">
        <f t="shared" si="2039"/>
        <v>0</v>
      </c>
      <c r="Y1090" s="8">
        <f t="shared" si="2039"/>
        <v>14898.570000000002</v>
      </c>
      <c r="Z1090" s="8">
        <f t="shared" si="2039"/>
        <v>0</v>
      </c>
      <c r="AA1090" s="8"/>
      <c r="AC1090" s="11">
        <f t="shared" si="2050"/>
        <v>45640</v>
      </c>
      <c r="AD1090" s="8">
        <f t="shared" si="1988"/>
        <v>18020</v>
      </c>
      <c r="AE1090" s="8">
        <f t="shared" si="1989"/>
        <v>2304730.1700000004</v>
      </c>
      <c r="AF1090" s="8">
        <f t="shared" si="1990"/>
        <v>17524</v>
      </c>
      <c r="AG1090" s="8">
        <f t="shared" si="1991"/>
        <v>0</v>
      </c>
      <c r="AH1090" s="8">
        <f t="shared" si="1992"/>
        <v>18207.300000000028</v>
      </c>
      <c r="AI1090" s="8">
        <f t="shared" si="1993"/>
        <v>168</v>
      </c>
      <c r="AJ1090" s="8"/>
      <c r="AL1090" s="11">
        <f t="shared" si="2051"/>
        <v>45640</v>
      </c>
      <c r="AM1090" s="8">
        <f t="shared" si="1995"/>
        <v>14714</v>
      </c>
      <c r="AN1090" s="8">
        <f t="shared" si="1996"/>
        <v>1958075.5999999992</v>
      </c>
      <c r="AO1090" s="8">
        <f t="shared" si="1997"/>
        <v>5607.7499999999982</v>
      </c>
      <c r="AP1090" s="8">
        <f t="shared" si="1998"/>
        <v>0</v>
      </c>
      <c r="AQ1090" s="8">
        <f t="shared" si="1999"/>
        <v>20221.45</v>
      </c>
      <c r="AR1090" s="8">
        <f t="shared" si="2000"/>
        <v>26</v>
      </c>
      <c r="AS1090" s="8"/>
      <c r="AU1090" s="11">
        <f t="shared" si="2052"/>
        <v>45640</v>
      </c>
      <c r="AV1090" s="8">
        <f t="shared" si="2040"/>
        <v>14222</v>
      </c>
      <c r="AW1090" s="8">
        <f t="shared" si="2040"/>
        <v>1225690.21</v>
      </c>
      <c r="AX1090" s="8">
        <f t="shared" si="2040"/>
        <v>0</v>
      </c>
      <c r="AY1090" s="8">
        <f t="shared" si="2040"/>
        <v>10013.269999999993</v>
      </c>
      <c r="AZ1090" s="8">
        <f t="shared" si="2040"/>
        <v>-3702.9900000000002</v>
      </c>
      <c r="BA1090" s="8">
        <f t="shared" si="2040"/>
        <v>48</v>
      </c>
      <c r="BB1090" s="8"/>
      <c r="BD1090" s="11">
        <f t="shared" si="2053"/>
        <v>45640</v>
      </c>
      <c r="BE1090" s="8">
        <f t="shared" si="2041"/>
        <v>16127</v>
      </c>
      <c r="BF1090" s="8">
        <f t="shared" si="2041"/>
        <v>2176381.65</v>
      </c>
      <c r="BG1090" s="8">
        <f t="shared" si="2041"/>
        <v>9055.4600000000046</v>
      </c>
      <c r="BH1090" s="8">
        <f t="shared" si="2041"/>
        <v>0</v>
      </c>
      <c r="BI1090" s="8">
        <f t="shared" si="2041"/>
        <v>6842.9999999999873</v>
      </c>
      <c r="BJ1090" s="8">
        <f t="shared" si="2041"/>
        <v>2934</v>
      </c>
      <c r="BK1090" s="8"/>
      <c r="BM1090" s="11">
        <f t="shared" si="2054"/>
        <v>45640</v>
      </c>
      <c r="BN1090" s="8">
        <f t="shared" si="2042"/>
        <v>16841</v>
      </c>
      <c r="BO1090" s="8">
        <f t="shared" si="2042"/>
        <v>2179559.6799999997</v>
      </c>
      <c r="BP1090" s="8">
        <f t="shared" si="2042"/>
        <v>10735.04000000001</v>
      </c>
      <c r="BQ1090" s="8">
        <f t="shared" si="2042"/>
        <v>0</v>
      </c>
      <c r="BR1090" s="8">
        <f t="shared" si="2042"/>
        <v>43976.959999999999</v>
      </c>
      <c r="BS1090" s="8">
        <f t="shared" si="2042"/>
        <v>496</v>
      </c>
      <c r="BT1090" s="8"/>
      <c r="BV1090" s="11">
        <f t="shared" si="2055"/>
        <v>45640</v>
      </c>
      <c r="BW1090" s="8">
        <f t="shared" si="2046"/>
        <v>7462</v>
      </c>
      <c r="BX1090" s="8">
        <f t="shared" si="2046"/>
        <v>591283.17999999993</v>
      </c>
      <c r="BY1090" s="8">
        <f t="shared" si="2046"/>
        <v>8291.2599999999984</v>
      </c>
      <c r="BZ1090" s="8">
        <f t="shared" si="2046"/>
        <v>0</v>
      </c>
      <c r="CA1090" s="8">
        <f t="shared" si="2046"/>
        <v>7489.9400000000005</v>
      </c>
      <c r="CB1090" s="8">
        <f t="shared" si="2046"/>
        <v>34</v>
      </c>
      <c r="CC1090" s="8"/>
      <c r="CE1090" s="11">
        <f t="shared" si="2056"/>
        <v>45640</v>
      </c>
      <c r="CF1090" s="8">
        <f t="shared" si="2043"/>
        <v>11580</v>
      </c>
      <c r="CG1090" s="8">
        <f t="shared" si="2043"/>
        <v>1442341.3900000006</v>
      </c>
      <c r="CH1090" s="8">
        <f t="shared" si="2043"/>
        <v>6232.85</v>
      </c>
      <c r="CI1090" s="8">
        <f t="shared" si="2043"/>
        <v>25</v>
      </c>
      <c r="CJ1090" s="8">
        <f t="shared" si="2043"/>
        <v>316.84000000000003</v>
      </c>
      <c r="CK1090" s="8">
        <f t="shared" si="2043"/>
        <v>101</v>
      </c>
      <c r="CL1090" s="8"/>
      <c r="CN1090" s="11">
        <f t="shared" si="2057"/>
        <v>45640</v>
      </c>
      <c r="CO1090" s="8">
        <f t="shared" si="2044"/>
        <v>22467</v>
      </c>
      <c r="CP1090" s="8">
        <f t="shared" si="2044"/>
        <v>2593799.5599999991</v>
      </c>
      <c r="CQ1090" s="8">
        <f t="shared" si="2044"/>
        <v>23458.05</v>
      </c>
      <c r="CR1090" s="8">
        <f t="shared" si="2044"/>
        <v>138185.72000000012</v>
      </c>
      <c r="CS1090" s="8">
        <f t="shared" si="2044"/>
        <v>17984.309999999998</v>
      </c>
      <c r="CT1090" s="8">
        <f t="shared" si="2044"/>
        <v>792</v>
      </c>
      <c r="CU1090" s="8"/>
      <c r="CW1090" s="11">
        <f t="shared" si="2058"/>
        <v>45640</v>
      </c>
      <c r="CX1090" s="8">
        <f t="shared" si="2045"/>
        <v>2942</v>
      </c>
      <c r="CY1090" s="8">
        <f t="shared" si="2045"/>
        <v>188834.02000000011</v>
      </c>
      <c r="CZ1090" s="8">
        <f t="shared" si="2045"/>
        <v>-4.5</v>
      </c>
      <c r="DA1090" s="8">
        <f t="shared" si="2045"/>
        <v>1142</v>
      </c>
      <c r="DB1090" s="8">
        <f t="shared" si="2045"/>
        <v>6971.76</v>
      </c>
      <c r="DC1090" s="8">
        <f t="shared" si="2045"/>
        <v>36</v>
      </c>
      <c r="DD1090" s="8"/>
      <c r="DF1090" s="11">
        <f t="shared" si="2059"/>
        <v>45640</v>
      </c>
      <c r="DG1090" s="8">
        <f t="shared" si="2016"/>
        <v>0</v>
      </c>
      <c r="DH1090" s="8">
        <f t="shared" si="2017"/>
        <v>0</v>
      </c>
      <c r="DI1090" s="8">
        <f t="shared" si="2018"/>
        <v>0</v>
      </c>
      <c r="DJ1090" s="8">
        <f t="shared" si="2019"/>
        <v>0</v>
      </c>
      <c r="DK1090" s="8">
        <f t="shared" si="2020"/>
        <v>0</v>
      </c>
      <c r="DL1090" s="8">
        <f t="shared" si="2021"/>
        <v>0</v>
      </c>
      <c r="DM1090" s="8"/>
      <c r="DO1090" s="11">
        <f t="shared" si="2060"/>
        <v>45640</v>
      </c>
      <c r="DP1090" s="8">
        <f t="shared" si="2023"/>
        <v>0</v>
      </c>
      <c r="DQ1090" s="8">
        <f t="shared" si="2024"/>
        <v>0</v>
      </c>
      <c r="DR1090" s="8">
        <f t="shared" si="2025"/>
        <v>0</v>
      </c>
      <c r="DS1090" s="8">
        <f t="shared" si="2026"/>
        <v>0</v>
      </c>
      <c r="DT1090" s="8">
        <f t="shared" si="2027"/>
        <v>0</v>
      </c>
      <c r="DU1090" s="8">
        <f t="shared" si="2028"/>
        <v>0</v>
      </c>
      <c r="DV1090" s="8"/>
      <c r="DX1090" s="11">
        <f t="shared" si="2061"/>
        <v>45640</v>
      </c>
      <c r="DY1090" s="8">
        <f t="shared" si="2030"/>
        <v>0</v>
      </c>
      <c r="DZ1090" s="8">
        <f t="shared" si="2031"/>
        <v>0</v>
      </c>
      <c r="EA1090" s="8">
        <f t="shared" si="2032"/>
        <v>0</v>
      </c>
      <c r="EB1090" s="8">
        <f t="shared" si="2033"/>
        <v>0</v>
      </c>
      <c r="EC1090" s="8">
        <f t="shared" si="2034"/>
        <v>0</v>
      </c>
      <c r="ED1090" s="8">
        <f t="shared" si="2035"/>
        <v>0</v>
      </c>
      <c r="EE1090" s="8"/>
    </row>
    <row r="1091" spans="2:135" x14ac:dyDescent="0.3">
      <c r="B1091" s="11">
        <f t="shared" si="2047"/>
        <v>45641</v>
      </c>
      <c r="C1091" s="8">
        <f t="shared" si="2037"/>
        <v>14672</v>
      </c>
      <c r="D1091" s="8">
        <f t="shared" si="2037"/>
        <v>2209135.5700000003</v>
      </c>
      <c r="E1091" s="8">
        <f t="shared" si="2037"/>
        <v>0</v>
      </c>
      <c r="F1091" s="8">
        <f t="shared" si="2037"/>
        <v>10973.05</v>
      </c>
      <c r="G1091" s="8">
        <f t="shared" si="2037"/>
        <v>18878.23</v>
      </c>
      <c r="H1091" s="8">
        <f t="shared" si="2037"/>
        <v>116</v>
      </c>
      <c r="I1091" s="8"/>
      <c r="K1091" s="11">
        <f t="shared" si="2048"/>
        <v>45641</v>
      </c>
      <c r="L1091" s="8">
        <f t="shared" si="2038"/>
        <v>12662</v>
      </c>
      <c r="M1091" s="8">
        <f t="shared" si="2038"/>
        <v>1791966.8800000006</v>
      </c>
      <c r="N1091" s="8">
        <f t="shared" si="2038"/>
        <v>7664.4100000000062</v>
      </c>
      <c r="O1091" s="8">
        <f t="shared" si="2038"/>
        <v>0</v>
      </c>
      <c r="P1091" s="8">
        <f t="shared" si="2038"/>
        <v>8888.3699999999972</v>
      </c>
      <c r="Q1091" s="8">
        <f t="shared" si="2038"/>
        <v>13</v>
      </c>
      <c r="R1091" s="8"/>
      <c r="T1091" s="11">
        <f t="shared" si="2049"/>
        <v>45641</v>
      </c>
      <c r="U1091" s="8">
        <f t="shared" si="2039"/>
        <v>8447</v>
      </c>
      <c r="V1091" s="8">
        <f t="shared" si="2039"/>
        <v>874525.52</v>
      </c>
      <c r="W1091" s="8">
        <f t="shared" si="2039"/>
        <v>0</v>
      </c>
      <c r="X1091" s="8">
        <f t="shared" si="2039"/>
        <v>0</v>
      </c>
      <c r="Y1091" s="8">
        <f t="shared" si="2039"/>
        <v>14898.570000000002</v>
      </c>
      <c r="Z1091" s="8">
        <f t="shared" si="2039"/>
        <v>0</v>
      </c>
      <c r="AA1091" s="8"/>
      <c r="AC1091" s="11">
        <f t="shared" si="2050"/>
        <v>45641</v>
      </c>
      <c r="AD1091" s="8">
        <f t="shared" si="1988"/>
        <v>18020</v>
      </c>
      <c r="AE1091" s="8">
        <f t="shared" si="1989"/>
        <v>2304730.1700000004</v>
      </c>
      <c r="AF1091" s="8">
        <f t="shared" si="1990"/>
        <v>17524</v>
      </c>
      <c r="AG1091" s="8">
        <f t="shared" si="1991"/>
        <v>0</v>
      </c>
      <c r="AH1091" s="8">
        <f t="shared" si="1992"/>
        <v>18207.300000000028</v>
      </c>
      <c r="AI1091" s="8">
        <f t="shared" si="1993"/>
        <v>168</v>
      </c>
      <c r="AJ1091" s="8"/>
      <c r="AL1091" s="11">
        <f t="shared" si="2051"/>
        <v>45641</v>
      </c>
      <c r="AM1091" s="8">
        <f t="shared" si="1995"/>
        <v>14714</v>
      </c>
      <c r="AN1091" s="8">
        <f t="shared" si="1996"/>
        <v>1958075.5999999992</v>
      </c>
      <c r="AO1091" s="8">
        <f t="shared" si="1997"/>
        <v>5607.7499999999982</v>
      </c>
      <c r="AP1091" s="8">
        <f t="shared" si="1998"/>
        <v>0</v>
      </c>
      <c r="AQ1091" s="8">
        <f t="shared" si="1999"/>
        <v>20221.45</v>
      </c>
      <c r="AR1091" s="8">
        <f t="shared" si="2000"/>
        <v>26</v>
      </c>
      <c r="AS1091" s="8"/>
      <c r="AU1091" s="11">
        <f t="shared" si="2052"/>
        <v>45641</v>
      </c>
      <c r="AV1091" s="8">
        <f t="shared" si="2040"/>
        <v>14222</v>
      </c>
      <c r="AW1091" s="8">
        <f t="shared" si="2040"/>
        <v>1225690.21</v>
      </c>
      <c r="AX1091" s="8">
        <f t="shared" si="2040"/>
        <v>0</v>
      </c>
      <c r="AY1091" s="8">
        <f t="shared" si="2040"/>
        <v>10013.269999999993</v>
      </c>
      <c r="AZ1091" s="8">
        <f t="shared" si="2040"/>
        <v>-3702.9900000000002</v>
      </c>
      <c r="BA1091" s="8">
        <f t="shared" si="2040"/>
        <v>48</v>
      </c>
      <c r="BB1091" s="8"/>
      <c r="BD1091" s="11">
        <f t="shared" si="2053"/>
        <v>45641</v>
      </c>
      <c r="BE1091" s="8">
        <f t="shared" si="2041"/>
        <v>16127</v>
      </c>
      <c r="BF1091" s="8">
        <f t="shared" si="2041"/>
        <v>2176381.65</v>
      </c>
      <c r="BG1091" s="8">
        <f t="shared" si="2041"/>
        <v>9055.4600000000046</v>
      </c>
      <c r="BH1091" s="8">
        <f t="shared" si="2041"/>
        <v>0</v>
      </c>
      <c r="BI1091" s="8">
        <f t="shared" si="2041"/>
        <v>6842.9999999999873</v>
      </c>
      <c r="BJ1091" s="8">
        <f t="shared" si="2041"/>
        <v>2934</v>
      </c>
      <c r="BK1091" s="8"/>
      <c r="BM1091" s="11">
        <f t="shared" si="2054"/>
        <v>45641</v>
      </c>
      <c r="BN1091" s="8">
        <f t="shared" si="2042"/>
        <v>16841</v>
      </c>
      <c r="BO1091" s="8">
        <f t="shared" si="2042"/>
        <v>2179559.6799999997</v>
      </c>
      <c r="BP1091" s="8">
        <f t="shared" si="2042"/>
        <v>10735.04000000001</v>
      </c>
      <c r="BQ1091" s="8">
        <f t="shared" si="2042"/>
        <v>0</v>
      </c>
      <c r="BR1091" s="8">
        <f t="shared" si="2042"/>
        <v>43976.959999999999</v>
      </c>
      <c r="BS1091" s="8">
        <f t="shared" si="2042"/>
        <v>496</v>
      </c>
      <c r="BT1091" s="8"/>
      <c r="BV1091" s="11">
        <f t="shared" si="2055"/>
        <v>45641</v>
      </c>
      <c r="BW1091" s="8">
        <f t="shared" si="2046"/>
        <v>7462</v>
      </c>
      <c r="BX1091" s="8">
        <f t="shared" si="2046"/>
        <v>591283.17999999993</v>
      </c>
      <c r="BY1091" s="8">
        <f t="shared" si="2046"/>
        <v>8291.2599999999984</v>
      </c>
      <c r="BZ1091" s="8">
        <f t="shared" si="2046"/>
        <v>0</v>
      </c>
      <c r="CA1091" s="8">
        <f t="shared" si="2046"/>
        <v>7489.9400000000005</v>
      </c>
      <c r="CB1091" s="8">
        <f t="shared" si="2046"/>
        <v>34</v>
      </c>
      <c r="CC1091" s="8"/>
      <c r="CE1091" s="11">
        <f t="shared" si="2056"/>
        <v>45641</v>
      </c>
      <c r="CF1091" s="8">
        <f t="shared" si="2043"/>
        <v>11580</v>
      </c>
      <c r="CG1091" s="8">
        <f t="shared" si="2043"/>
        <v>1442341.3900000006</v>
      </c>
      <c r="CH1091" s="8">
        <f t="shared" si="2043"/>
        <v>6232.85</v>
      </c>
      <c r="CI1091" s="8">
        <f t="shared" si="2043"/>
        <v>25</v>
      </c>
      <c r="CJ1091" s="8">
        <f t="shared" si="2043"/>
        <v>316.84000000000003</v>
      </c>
      <c r="CK1091" s="8">
        <f t="shared" si="2043"/>
        <v>101</v>
      </c>
      <c r="CL1091" s="8"/>
      <c r="CN1091" s="11">
        <f t="shared" si="2057"/>
        <v>45641</v>
      </c>
      <c r="CO1091" s="8">
        <f t="shared" si="2044"/>
        <v>22467</v>
      </c>
      <c r="CP1091" s="8">
        <f t="shared" si="2044"/>
        <v>2593799.5599999991</v>
      </c>
      <c r="CQ1091" s="8">
        <f t="shared" si="2044"/>
        <v>23458.05</v>
      </c>
      <c r="CR1091" s="8">
        <f t="shared" si="2044"/>
        <v>138185.72000000012</v>
      </c>
      <c r="CS1091" s="8">
        <f t="shared" si="2044"/>
        <v>17984.309999999998</v>
      </c>
      <c r="CT1091" s="8">
        <f t="shared" si="2044"/>
        <v>792</v>
      </c>
      <c r="CU1091" s="8"/>
      <c r="CW1091" s="11">
        <f t="shared" si="2058"/>
        <v>45641</v>
      </c>
      <c r="CX1091" s="8">
        <f t="shared" si="2045"/>
        <v>2942</v>
      </c>
      <c r="CY1091" s="8">
        <f t="shared" si="2045"/>
        <v>188834.02000000011</v>
      </c>
      <c r="CZ1091" s="8">
        <f t="shared" si="2045"/>
        <v>-4.5</v>
      </c>
      <c r="DA1091" s="8">
        <f t="shared" si="2045"/>
        <v>1142</v>
      </c>
      <c r="DB1091" s="8">
        <f t="shared" si="2045"/>
        <v>6971.76</v>
      </c>
      <c r="DC1091" s="8">
        <f t="shared" si="2045"/>
        <v>36</v>
      </c>
      <c r="DD1091" s="8"/>
      <c r="DF1091" s="11">
        <f t="shared" si="2059"/>
        <v>45641</v>
      </c>
      <c r="DG1091" s="8">
        <f t="shared" si="2016"/>
        <v>0</v>
      </c>
      <c r="DH1091" s="8">
        <f t="shared" si="2017"/>
        <v>0</v>
      </c>
      <c r="DI1091" s="8">
        <f t="shared" si="2018"/>
        <v>0</v>
      </c>
      <c r="DJ1091" s="8">
        <f t="shared" si="2019"/>
        <v>0</v>
      </c>
      <c r="DK1091" s="8">
        <f t="shared" si="2020"/>
        <v>0</v>
      </c>
      <c r="DL1091" s="8">
        <f t="shared" si="2021"/>
        <v>0</v>
      </c>
      <c r="DM1091" s="8"/>
      <c r="DO1091" s="11">
        <f t="shared" si="2060"/>
        <v>45641</v>
      </c>
      <c r="DP1091" s="8">
        <f t="shared" si="2023"/>
        <v>0</v>
      </c>
      <c r="DQ1091" s="8">
        <f t="shared" si="2024"/>
        <v>0</v>
      </c>
      <c r="DR1091" s="8">
        <f t="shared" si="2025"/>
        <v>0</v>
      </c>
      <c r="DS1091" s="8">
        <f t="shared" si="2026"/>
        <v>0</v>
      </c>
      <c r="DT1091" s="8">
        <f t="shared" si="2027"/>
        <v>0</v>
      </c>
      <c r="DU1091" s="8">
        <f t="shared" si="2028"/>
        <v>0</v>
      </c>
      <c r="DV1091" s="8"/>
      <c r="DX1091" s="11">
        <f t="shared" si="2061"/>
        <v>45641</v>
      </c>
      <c r="DY1091" s="8">
        <f t="shared" si="2030"/>
        <v>0</v>
      </c>
      <c r="DZ1091" s="8">
        <f t="shared" si="2031"/>
        <v>0</v>
      </c>
      <c r="EA1091" s="8">
        <f t="shared" si="2032"/>
        <v>0</v>
      </c>
      <c r="EB1091" s="8">
        <f t="shared" si="2033"/>
        <v>0</v>
      </c>
      <c r="EC1091" s="8">
        <f t="shared" si="2034"/>
        <v>0</v>
      </c>
      <c r="ED1091" s="8">
        <f t="shared" si="2035"/>
        <v>0</v>
      </c>
      <c r="EE1091" s="8"/>
    </row>
    <row r="1092" spans="2:135" x14ac:dyDescent="0.3">
      <c r="B1092" s="11">
        <f t="shared" si="2047"/>
        <v>45642</v>
      </c>
      <c r="C1092" s="8">
        <f t="shared" si="2037"/>
        <v>14672</v>
      </c>
      <c r="D1092" s="8">
        <f t="shared" si="2037"/>
        <v>2209135.5700000003</v>
      </c>
      <c r="E1092" s="8">
        <f t="shared" si="2037"/>
        <v>0</v>
      </c>
      <c r="F1092" s="8">
        <f t="shared" si="2037"/>
        <v>10973.05</v>
      </c>
      <c r="G1092" s="8">
        <f t="shared" si="2037"/>
        <v>18878.23</v>
      </c>
      <c r="H1092" s="8">
        <f t="shared" si="2037"/>
        <v>116</v>
      </c>
      <c r="I1092" s="8"/>
      <c r="K1092" s="11">
        <f t="shared" si="2048"/>
        <v>45642</v>
      </c>
      <c r="L1092" s="8">
        <f t="shared" si="2038"/>
        <v>12662</v>
      </c>
      <c r="M1092" s="8">
        <f t="shared" si="2038"/>
        <v>1791966.8800000006</v>
      </c>
      <c r="N1092" s="8">
        <f t="shared" si="2038"/>
        <v>7664.4100000000062</v>
      </c>
      <c r="O1092" s="8">
        <f t="shared" si="2038"/>
        <v>0</v>
      </c>
      <c r="P1092" s="8">
        <f t="shared" si="2038"/>
        <v>8888.3699999999972</v>
      </c>
      <c r="Q1092" s="8">
        <f t="shared" si="2038"/>
        <v>13</v>
      </c>
      <c r="R1092" s="8"/>
      <c r="T1092" s="11">
        <f t="shared" si="2049"/>
        <v>45642</v>
      </c>
      <c r="U1092" s="8">
        <f t="shared" si="2039"/>
        <v>8447</v>
      </c>
      <c r="V1092" s="8">
        <f t="shared" si="2039"/>
        <v>874525.52</v>
      </c>
      <c r="W1092" s="8">
        <f t="shared" si="2039"/>
        <v>0</v>
      </c>
      <c r="X1092" s="8">
        <f t="shared" si="2039"/>
        <v>0</v>
      </c>
      <c r="Y1092" s="8">
        <f t="shared" si="2039"/>
        <v>14898.570000000002</v>
      </c>
      <c r="Z1092" s="8">
        <f t="shared" si="2039"/>
        <v>0</v>
      </c>
      <c r="AA1092" s="8"/>
      <c r="AC1092" s="11">
        <f t="shared" si="2050"/>
        <v>45642</v>
      </c>
      <c r="AD1092" s="8">
        <f t="shared" si="1988"/>
        <v>18020</v>
      </c>
      <c r="AE1092" s="8">
        <f t="shared" si="1989"/>
        <v>2304730.1700000004</v>
      </c>
      <c r="AF1092" s="8">
        <f t="shared" si="1990"/>
        <v>17524</v>
      </c>
      <c r="AG1092" s="8">
        <f t="shared" si="1991"/>
        <v>0</v>
      </c>
      <c r="AH1092" s="8">
        <f t="shared" si="1992"/>
        <v>18207.300000000028</v>
      </c>
      <c r="AI1092" s="8">
        <f t="shared" si="1993"/>
        <v>168</v>
      </c>
      <c r="AJ1092" s="8"/>
      <c r="AL1092" s="11">
        <f t="shared" si="2051"/>
        <v>45642</v>
      </c>
      <c r="AM1092" s="8">
        <f t="shared" si="1995"/>
        <v>14714</v>
      </c>
      <c r="AN1092" s="8">
        <f t="shared" si="1996"/>
        <v>1958075.5999999992</v>
      </c>
      <c r="AO1092" s="8">
        <f t="shared" si="1997"/>
        <v>5607.7499999999982</v>
      </c>
      <c r="AP1092" s="8">
        <f t="shared" si="1998"/>
        <v>0</v>
      </c>
      <c r="AQ1092" s="8">
        <f t="shared" si="1999"/>
        <v>20221.45</v>
      </c>
      <c r="AR1092" s="8">
        <f t="shared" si="2000"/>
        <v>26</v>
      </c>
      <c r="AS1092" s="8"/>
      <c r="AU1092" s="11">
        <f t="shared" si="2052"/>
        <v>45642</v>
      </c>
      <c r="AV1092" s="8">
        <f t="shared" si="2040"/>
        <v>14222</v>
      </c>
      <c r="AW1092" s="8">
        <f t="shared" si="2040"/>
        <v>1225690.21</v>
      </c>
      <c r="AX1092" s="8">
        <f t="shared" si="2040"/>
        <v>0</v>
      </c>
      <c r="AY1092" s="8">
        <f t="shared" si="2040"/>
        <v>10013.269999999993</v>
      </c>
      <c r="AZ1092" s="8">
        <f t="shared" si="2040"/>
        <v>-3702.9900000000002</v>
      </c>
      <c r="BA1092" s="8">
        <f t="shared" si="2040"/>
        <v>48</v>
      </c>
      <c r="BB1092" s="8"/>
      <c r="BD1092" s="11">
        <f t="shared" si="2053"/>
        <v>45642</v>
      </c>
      <c r="BE1092" s="8">
        <f t="shared" si="2041"/>
        <v>16127</v>
      </c>
      <c r="BF1092" s="8">
        <f t="shared" si="2041"/>
        <v>2176381.65</v>
      </c>
      <c r="BG1092" s="8">
        <f t="shared" si="2041"/>
        <v>9055.4600000000046</v>
      </c>
      <c r="BH1092" s="8">
        <f t="shared" si="2041"/>
        <v>0</v>
      </c>
      <c r="BI1092" s="8">
        <f t="shared" si="2041"/>
        <v>6842.9999999999873</v>
      </c>
      <c r="BJ1092" s="8">
        <f t="shared" si="2041"/>
        <v>2934</v>
      </c>
      <c r="BK1092" s="8"/>
      <c r="BM1092" s="11">
        <f t="shared" si="2054"/>
        <v>45642</v>
      </c>
      <c r="BN1092" s="8">
        <f t="shared" si="2042"/>
        <v>16841</v>
      </c>
      <c r="BO1092" s="8">
        <f t="shared" si="2042"/>
        <v>2179559.6799999997</v>
      </c>
      <c r="BP1092" s="8">
        <f t="shared" si="2042"/>
        <v>10735.04000000001</v>
      </c>
      <c r="BQ1092" s="8">
        <f t="shared" si="2042"/>
        <v>0</v>
      </c>
      <c r="BR1092" s="8">
        <f t="shared" si="2042"/>
        <v>43976.959999999999</v>
      </c>
      <c r="BS1092" s="8">
        <f t="shared" si="2042"/>
        <v>496</v>
      </c>
      <c r="BT1092" s="8"/>
      <c r="BV1092" s="11">
        <f t="shared" si="2055"/>
        <v>45642</v>
      </c>
      <c r="BW1092" s="8">
        <f t="shared" si="2046"/>
        <v>7462</v>
      </c>
      <c r="BX1092" s="8">
        <f t="shared" si="2046"/>
        <v>591283.17999999993</v>
      </c>
      <c r="BY1092" s="8">
        <f t="shared" si="2046"/>
        <v>8291.2599999999984</v>
      </c>
      <c r="BZ1092" s="8">
        <f t="shared" si="2046"/>
        <v>0</v>
      </c>
      <c r="CA1092" s="8">
        <f t="shared" si="2046"/>
        <v>7489.9400000000005</v>
      </c>
      <c r="CB1092" s="8">
        <f t="shared" si="2046"/>
        <v>34</v>
      </c>
      <c r="CC1092" s="8"/>
      <c r="CE1092" s="11">
        <f t="shared" si="2056"/>
        <v>45642</v>
      </c>
      <c r="CF1092" s="8">
        <f t="shared" si="2043"/>
        <v>11580</v>
      </c>
      <c r="CG1092" s="8">
        <f t="shared" si="2043"/>
        <v>1442341.3900000006</v>
      </c>
      <c r="CH1092" s="8">
        <f t="shared" si="2043"/>
        <v>6232.85</v>
      </c>
      <c r="CI1092" s="8">
        <f t="shared" si="2043"/>
        <v>25</v>
      </c>
      <c r="CJ1092" s="8">
        <f t="shared" si="2043"/>
        <v>316.84000000000003</v>
      </c>
      <c r="CK1092" s="8">
        <f t="shared" si="2043"/>
        <v>101</v>
      </c>
      <c r="CL1092" s="8"/>
      <c r="CN1092" s="11">
        <f t="shared" si="2057"/>
        <v>45642</v>
      </c>
      <c r="CO1092" s="8">
        <f t="shared" si="2044"/>
        <v>22467</v>
      </c>
      <c r="CP1092" s="8">
        <f t="shared" si="2044"/>
        <v>2593799.5599999991</v>
      </c>
      <c r="CQ1092" s="8">
        <f t="shared" si="2044"/>
        <v>23458.05</v>
      </c>
      <c r="CR1092" s="8">
        <f t="shared" si="2044"/>
        <v>138185.72000000012</v>
      </c>
      <c r="CS1092" s="8">
        <f t="shared" si="2044"/>
        <v>17984.309999999998</v>
      </c>
      <c r="CT1092" s="8">
        <f t="shared" si="2044"/>
        <v>792</v>
      </c>
      <c r="CU1092" s="8"/>
      <c r="CW1092" s="11">
        <f t="shared" si="2058"/>
        <v>45642</v>
      </c>
      <c r="CX1092" s="8">
        <f t="shared" si="2045"/>
        <v>2942</v>
      </c>
      <c r="CY1092" s="8">
        <f t="shared" si="2045"/>
        <v>188834.02000000011</v>
      </c>
      <c r="CZ1092" s="8">
        <f t="shared" si="2045"/>
        <v>-4.5</v>
      </c>
      <c r="DA1092" s="8">
        <f t="shared" si="2045"/>
        <v>1142</v>
      </c>
      <c r="DB1092" s="8">
        <f t="shared" si="2045"/>
        <v>6971.76</v>
      </c>
      <c r="DC1092" s="8">
        <f t="shared" si="2045"/>
        <v>36</v>
      </c>
      <c r="DD1092" s="8"/>
      <c r="DF1092" s="11">
        <f t="shared" si="2059"/>
        <v>45642</v>
      </c>
      <c r="DG1092" s="8">
        <f t="shared" si="2016"/>
        <v>0</v>
      </c>
      <c r="DH1092" s="8">
        <f t="shared" si="2017"/>
        <v>0</v>
      </c>
      <c r="DI1092" s="8">
        <f t="shared" si="2018"/>
        <v>0</v>
      </c>
      <c r="DJ1092" s="8">
        <f t="shared" si="2019"/>
        <v>0</v>
      </c>
      <c r="DK1092" s="8">
        <f t="shared" si="2020"/>
        <v>0</v>
      </c>
      <c r="DL1092" s="8">
        <f t="shared" si="2021"/>
        <v>0</v>
      </c>
      <c r="DM1092" s="8"/>
      <c r="DO1092" s="11">
        <f t="shared" si="2060"/>
        <v>45642</v>
      </c>
      <c r="DP1092" s="8">
        <f t="shared" si="2023"/>
        <v>0</v>
      </c>
      <c r="DQ1092" s="8">
        <f t="shared" si="2024"/>
        <v>0</v>
      </c>
      <c r="DR1092" s="8">
        <f t="shared" si="2025"/>
        <v>0</v>
      </c>
      <c r="DS1092" s="8">
        <f t="shared" si="2026"/>
        <v>0</v>
      </c>
      <c r="DT1092" s="8">
        <f t="shared" si="2027"/>
        <v>0</v>
      </c>
      <c r="DU1092" s="8">
        <f t="shared" si="2028"/>
        <v>0</v>
      </c>
      <c r="DV1092" s="8"/>
      <c r="DX1092" s="11">
        <f t="shared" si="2061"/>
        <v>45642</v>
      </c>
      <c r="DY1092" s="8">
        <f t="shared" si="2030"/>
        <v>0</v>
      </c>
      <c r="DZ1092" s="8">
        <f t="shared" si="2031"/>
        <v>0</v>
      </c>
      <c r="EA1092" s="8">
        <f t="shared" si="2032"/>
        <v>0</v>
      </c>
      <c r="EB1092" s="8">
        <f t="shared" si="2033"/>
        <v>0</v>
      </c>
      <c r="EC1092" s="8">
        <f t="shared" si="2034"/>
        <v>0</v>
      </c>
      <c r="ED1092" s="8">
        <f t="shared" si="2035"/>
        <v>0</v>
      </c>
      <c r="EE1092" s="8"/>
    </row>
    <row r="1093" spans="2:135" x14ac:dyDescent="0.3">
      <c r="B1093" s="11">
        <f t="shared" si="2047"/>
        <v>45643</v>
      </c>
      <c r="C1093" s="8">
        <f t="shared" si="2037"/>
        <v>14672</v>
      </c>
      <c r="D1093" s="8">
        <f t="shared" si="2037"/>
        <v>2209135.5700000003</v>
      </c>
      <c r="E1093" s="8">
        <f t="shared" si="2037"/>
        <v>0</v>
      </c>
      <c r="F1093" s="8">
        <f t="shared" si="2037"/>
        <v>10973.05</v>
      </c>
      <c r="G1093" s="8">
        <f t="shared" si="2037"/>
        <v>18878.23</v>
      </c>
      <c r="H1093" s="8">
        <f t="shared" si="2037"/>
        <v>116</v>
      </c>
      <c r="I1093" s="8"/>
      <c r="K1093" s="11">
        <f t="shared" si="2048"/>
        <v>45643</v>
      </c>
      <c r="L1093" s="8">
        <f t="shared" si="2038"/>
        <v>12662</v>
      </c>
      <c r="M1093" s="8">
        <f t="shared" si="2038"/>
        <v>1791966.8800000006</v>
      </c>
      <c r="N1093" s="8">
        <f t="shared" si="2038"/>
        <v>7664.4100000000062</v>
      </c>
      <c r="O1093" s="8">
        <f t="shared" si="2038"/>
        <v>0</v>
      </c>
      <c r="P1093" s="8">
        <f t="shared" si="2038"/>
        <v>8888.3699999999972</v>
      </c>
      <c r="Q1093" s="8">
        <f t="shared" si="2038"/>
        <v>13</v>
      </c>
      <c r="R1093" s="8"/>
      <c r="T1093" s="11">
        <f t="shared" si="2049"/>
        <v>45643</v>
      </c>
      <c r="U1093" s="8">
        <f t="shared" si="2039"/>
        <v>8447</v>
      </c>
      <c r="V1093" s="8">
        <f t="shared" si="2039"/>
        <v>874525.52</v>
      </c>
      <c r="W1093" s="8">
        <f t="shared" si="2039"/>
        <v>0</v>
      </c>
      <c r="X1093" s="8">
        <f t="shared" si="2039"/>
        <v>0</v>
      </c>
      <c r="Y1093" s="8">
        <f t="shared" si="2039"/>
        <v>14898.570000000002</v>
      </c>
      <c r="Z1093" s="8">
        <f t="shared" si="2039"/>
        <v>0</v>
      </c>
      <c r="AA1093" s="8"/>
      <c r="AC1093" s="11">
        <f t="shared" si="2050"/>
        <v>45643</v>
      </c>
      <c r="AD1093" s="8">
        <f t="shared" si="1988"/>
        <v>18020</v>
      </c>
      <c r="AE1093" s="8">
        <f t="shared" si="1989"/>
        <v>2304730.1700000004</v>
      </c>
      <c r="AF1093" s="8">
        <f t="shared" si="1990"/>
        <v>17524</v>
      </c>
      <c r="AG1093" s="8">
        <f t="shared" si="1991"/>
        <v>0</v>
      </c>
      <c r="AH1093" s="8">
        <f t="shared" si="1992"/>
        <v>18207.300000000028</v>
      </c>
      <c r="AI1093" s="8">
        <f t="shared" si="1993"/>
        <v>168</v>
      </c>
      <c r="AJ1093" s="8"/>
      <c r="AL1093" s="11">
        <f t="shared" si="2051"/>
        <v>45643</v>
      </c>
      <c r="AM1093" s="8">
        <f t="shared" si="1995"/>
        <v>14714</v>
      </c>
      <c r="AN1093" s="8">
        <f t="shared" si="1996"/>
        <v>1958075.5999999992</v>
      </c>
      <c r="AO1093" s="8">
        <f t="shared" si="1997"/>
        <v>5607.7499999999982</v>
      </c>
      <c r="AP1093" s="8">
        <f t="shared" si="1998"/>
        <v>0</v>
      </c>
      <c r="AQ1093" s="8">
        <f t="shared" si="1999"/>
        <v>20221.45</v>
      </c>
      <c r="AR1093" s="8">
        <f t="shared" si="2000"/>
        <v>26</v>
      </c>
      <c r="AS1093" s="8"/>
      <c r="AU1093" s="11">
        <f t="shared" si="2052"/>
        <v>45643</v>
      </c>
      <c r="AV1093" s="8">
        <f t="shared" si="2040"/>
        <v>14222</v>
      </c>
      <c r="AW1093" s="8">
        <f t="shared" si="2040"/>
        <v>1225690.21</v>
      </c>
      <c r="AX1093" s="8">
        <f t="shared" si="2040"/>
        <v>0</v>
      </c>
      <c r="AY1093" s="8">
        <f t="shared" si="2040"/>
        <v>10013.269999999993</v>
      </c>
      <c r="AZ1093" s="8">
        <f t="shared" si="2040"/>
        <v>-3702.9900000000002</v>
      </c>
      <c r="BA1093" s="8">
        <f t="shared" si="2040"/>
        <v>48</v>
      </c>
      <c r="BB1093" s="8"/>
      <c r="BD1093" s="11">
        <f t="shared" si="2053"/>
        <v>45643</v>
      </c>
      <c r="BE1093" s="8">
        <f t="shared" si="2041"/>
        <v>16127</v>
      </c>
      <c r="BF1093" s="8">
        <f t="shared" si="2041"/>
        <v>2176381.65</v>
      </c>
      <c r="BG1093" s="8">
        <f t="shared" si="2041"/>
        <v>9055.4600000000046</v>
      </c>
      <c r="BH1093" s="8">
        <f t="shared" si="2041"/>
        <v>0</v>
      </c>
      <c r="BI1093" s="8">
        <f t="shared" si="2041"/>
        <v>6842.9999999999873</v>
      </c>
      <c r="BJ1093" s="8">
        <f t="shared" si="2041"/>
        <v>2934</v>
      </c>
      <c r="BK1093" s="8"/>
      <c r="BM1093" s="11">
        <f t="shared" si="2054"/>
        <v>45643</v>
      </c>
      <c r="BN1093" s="8">
        <f t="shared" si="2042"/>
        <v>16841</v>
      </c>
      <c r="BO1093" s="8">
        <f t="shared" si="2042"/>
        <v>2179559.6799999997</v>
      </c>
      <c r="BP1093" s="8">
        <f t="shared" si="2042"/>
        <v>10735.04000000001</v>
      </c>
      <c r="BQ1093" s="8">
        <f t="shared" si="2042"/>
        <v>0</v>
      </c>
      <c r="BR1093" s="8">
        <f t="shared" si="2042"/>
        <v>43976.959999999999</v>
      </c>
      <c r="BS1093" s="8">
        <f t="shared" si="2042"/>
        <v>496</v>
      </c>
      <c r="BT1093" s="8"/>
      <c r="BV1093" s="11">
        <f t="shared" si="2055"/>
        <v>45643</v>
      </c>
      <c r="BW1093" s="8">
        <f t="shared" si="2046"/>
        <v>7462</v>
      </c>
      <c r="BX1093" s="8">
        <f t="shared" si="2046"/>
        <v>591283.17999999993</v>
      </c>
      <c r="BY1093" s="8">
        <f t="shared" si="2046"/>
        <v>8291.2599999999984</v>
      </c>
      <c r="BZ1093" s="8">
        <f t="shared" si="2046"/>
        <v>0</v>
      </c>
      <c r="CA1093" s="8">
        <f t="shared" si="2046"/>
        <v>7489.9400000000005</v>
      </c>
      <c r="CB1093" s="8">
        <f t="shared" si="2046"/>
        <v>34</v>
      </c>
      <c r="CC1093" s="8"/>
      <c r="CE1093" s="11">
        <f t="shared" si="2056"/>
        <v>45643</v>
      </c>
      <c r="CF1093" s="8">
        <f t="shared" si="2043"/>
        <v>11580</v>
      </c>
      <c r="CG1093" s="8">
        <f t="shared" si="2043"/>
        <v>1442341.3900000006</v>
      </c>
      <c r="CH1093" s="8">
        <f t="shared" si="2043"/>
        <v>6232.85</v>
      </c>
      <c r="CI1093" s="8">
        <f t="shared" si="2043"/>
        <v>25</v>
      </c>
      <c r="CJ1093" s="8">
        <f t="shared" si="2043"/>
        <v>316.84000000000003</v>
      </c>
      <c r="CK1093" s="8">
        <f t="shared" si="2043"/>
        <v>101</v>
      </c>
      <c r="CL1093" s="8"/>
      <c r="CN1093" s="11">
        <f t="shared" si="2057"/>
        <v>45643</v>
      </c>
      <c r="CO1093" s="8">
        <f t="shared" si="2044"/>
        <v>22467</v>
      </c>
      <c r="CP1093" s="8">
        <f t="shared" si="2044"/>
        <v>2593799.5599999991</v>
      </c>
      <c r="CQ1093" s="8">
        <f t="shared" si="2044"/>
        <v>23458.05</v>
      </c>
      <c r="CR1093" s="8">
        <f t="shared" si="2044"/>
        <v>138185.72000000012</v>
      </c>
      <c r="CS1093" s="8">
        <f t="shared" si="2044"/>
        <v>17984.309999999998</v>
      </c>
      <c r="CT1093" s="8">
        <f t="shared" si="2044"/>
        <v>792</v>
      </c>
      <c r="CU1093" s="8"/>
      <c r="CW1093" s="11">
        <f t="shared" si="2058"/>
        <v>45643</v>
      </c>
      <c r="CX1093" s="8">
        <f t="shared" si="2045"/>
        <v>2942</v>
      </c>
      <c r="CY1093" s="8">
        <f t="shared" si="2045"/>
        <v>188834.02000000011</v>
      </c>
      <c r="CZ1093" s="8">
        <f t="shared" si="2045"/>
        <v>-4.5</v>
      </c>
      <c r="DA1093" s="8">
        <f t="shared" si="2045"/>
        <v>1142</v>
      </c>
      <c r="DB1093" s="8">
        <f t="shared" si="2045"/>
        <v>6971.76</v>
      </c>
      <c r="DC1093" s="8">
        <f t="shared" si="2045"/>
        <v>36</v>
      </c>
      <c r="DD1093" s="8"/>
      <c r="DF1093" s="11">
        <f t="shared" si="2059"/>
        <v>45643</v>
      </c>
      <c r="DG1093" s="8">
        <f t="shared" si="2016"/>
        <v>0</v>
      </c>
      <c r="DH1093" s="8">
        <f t="shared" si="2017"/>
        <v>0</v>
      </c>
      <c r="DI1093" s="8">
        <f t="shared" si="2018"/>
        <v>0</v>
      </c>
      <c r="DJ1093" s="8">
        <f t="shared" si="2019"/>
        <v>0</v>
      </c>
      <c r="DK1093" s="8">
        <f t="shared" si="2020"/>
        <v>0</v>
      </c>
      <c r="DL1093" s="8">
        <f t="shared" si="2021"/>
        <v>0</v>
      </c>
      <c r="DM1093" s="8"/>
      <c r="DO1093" s="11">
        <f t="shared" si="2060"/>
        <v>45643</v>
      </c>
      <c r="DP1093" s="8">
        <f t="shared" si="2023"/>
        <v>0</v>
      </c>
      <c r="DQ1093" s="8">
        <f t="shared" si="2024"/>
        <v>0</v>
      </c>
      <c r="DR1093" s="8">
        <f t="shared" si="2025"/>
        <v>0</v>
      </c>
      <c r="DS1093" s="8">
        <f t="shared" si="2026"/>
        <v>0</v>
      </c>
      <c r="DT1093" s="8">
        <f t="shared" si="2027"/>
        <v>0</v>
      </c>
      <c r="DU1093" s="8">
        <f t="shared" si="2028"/>
        <v>0</v>
      </c>
      <c r="DV1093" s="8"/>
      <c r="DX1093" s="11">
        <f t="shared" si="2061"/>
        <v>45643</v>
      </c>
      <c r="DY1093" s="8">
        <f t="shared" si="2030"/>
        <v>0</v>
      </c>
      <c r="DZ1093" s="8">
        <f t="shared" si="2031"/>
        <v>0</v>
      </c>
      <c r="EA1093" s="8">
        <f t="shared" si="2032"/>
        <v>0</v>
      </c>
      <c r="EB1093" s="8">
        <f t="shared" si="2033"/>
        <v>0</v>
      </c>
      <c r="EC1093" s="8">
        <f t="shared" si="2034"/>
        <v>0</v>
      </c>
      <c r="ED1093" s="8">
        <f t="shared" si="2035"/>
        <v>0</v>
      </c>
      <c r="EE1093" s="8"/>
    </row>
    <row r="1094" spans="2:135" x14ac:dyDescent="0.3">
      <c r="B1094" s="11">
        <f t="shared" si="2047"/>
        <v>45644</v>
      </c>
      <c r="C1094" s="8">
        <f t="shared" si="2037"/>
        <v>14672</v>
      </c>
      <c r="D1094" s="8">
        <f t="shared" si="2037"/>
        <v>2209135.5700000003</v>
      </c>
      <c r="E1094" s="8">
        <f t="shared" si="2037"/>
        <v>0</v>
      </c>
      <c r="F1094" s="8">
        <f t="shared" si="2037"/>
        <v>10973.05</v>
      </c>
      <c r="G1094" s="8">
        <f t="shared" si="2037"/>
        <v>18878.23</v>
      </c>
      <c r="H1094" s="8">
        <f t="shared" si="2037"/>
        <v>116</v>
      </c>
      <c r="I1094" s="8"/>
      <c r="K1094" s="11">
        <f t="shared" si="2048"/>
        <v>45644</v>
      </c>
      <c r="L1094" s="8">
        <f t="shared" si="2038"/>
        <v>12662</v>
      </c>
      <c r="M1094" s="8">
        <f t="shared" si="2038"/>
        <v>1791966.8800000006</v>
      </c>
      <c r="N1094" s="8">
        <f t="shared" si="2038"/>
        <v>7664.4100000000062</v>
      </c>
      <c r="O1094" s="8">
        <f t="shared" si="2038"/>
        <v>0</v>
      </c>
      <c r="P1094" s="8">
        <f t="shared" si="2038"/>
        <v>8888.3699999999972</v>
      </c>
      <c r="Q1094" s="8">
        <f t="shared" si="2038"/>
        <v>13</v>
      </c>
      <c r="R1094" s="8"/>
      <c r="T1094" s="11">
        <f t="shared" si="2049"/>
        <v>45644</v>
      </c>
      <c r="U1094" s="8">
        <f t="shared" si="2039"/>
        <v>8447</v>
      </c>
      <c r="V1094" s="8">
        <f t="shared" si="2039"/>
        <v>874525.52</v>
      </c>
      <c r="W1094" s="8">
        <f t="shared" si="2039"/>
        <v>0</v>
      </c>
      <c r="X1094" s="8">
        <f t="shared" si="2039"/>
        <v>0</v>
      </c>
      <c r="Y1094" s="8">
        <f t="shared" si="2039"/>
        <v>14898.570000000002</v>
      </c>
      <c r="Z1094" s="8">
        <f t="shared" si="2039"/>
        <v>0</v>
      </c>
      <c r="AA1094" s="8"/>
      <c r="AC1094" s="11">
        <f t="shared" si="2050"/>
        <v>45644</v>
      </c>
      <c r="AD1094" s="8">
        <f t="shared" si="1988"/>
        <v>18020</v>
      </c>
      <c r="AE1094" s="8">
        <f t="shared" si="1989"/>
        <v>2304730.1700000004</v>
      </c>
      <c r="AF1094" s="8">
        <f t="shared" si="1990"/>
        <v>17524</v>
      </c>
      <c r="AG1094" s="8">
        <f t="shared" si="1991"/>
        <v>0</v>
      </c>
      <c r="AH1094" s="8">
        <f t="shared" si="1992"/>
        <v>18207.300000000028</v>
      </c>
      <c r="AI1094" s="8">
        <f t="shared" si="1993"/>
        <v>168</v>
      </c>
      <c r="AJ1094" s="8"/>
      <c r="AL1094" s="11">
        <f t="shared" si="2051"/>
        <v>45644</v>
      </c>
      <c r="AM1094" s="8">
        <f t="shared" si="1995"/>
        <v>14714</v>
      </c>
      <c r="AN1094" s="8">
        <f t="shared" si="1996"/>
        <v>1958075.5999999992</v>
      </c>
      <c r="AO1094" s="8">
        <f t="shared" si="1997"/>
        <v>5607.7499999999982</v>
      </c>
      <c r="AP1094" s="8">
        <f t="shared" si="1998"/>
        <v>0</v>
      </c>
      <c r="AQ1094" s="8">
        <f t="shared" si="1999"/>
        <v>20221.45</v>
      </c>
      <c r="AR1094" s="8">
        <f t="shared" si="2000"/>
        <v>26</v>
      </c>
      <c r="AS1094" s="8"/>
      <c r="AU1094" s="11">
        <f t="shared" si="2052"/>
        <v>45644</v>
      </c>
      <c r="AV1094" s="8">
        <f t="shared" si="2040"/>
        <v>14222</v>
      </c>
      <c r="AW1094" s="8">
        <f t="shared" si="2040"/>
        <v>1225690.21</v>
      </c>
      <c r="AX1094" s="8">
        <f t="shared" si="2040"/>
        <v>0</v>
      </c>
      <c r="AY1094" s="8">
        <f t="shared" si="2040"/>
        <v>10013.269999999993</v>
      </c>
      <c r="AZ1094" s="8">
        <f t="shared" si="2040"/>
        <v>-3702.9900000000002</v>
      </c>
      <c r="BA1094" s="8">
        <f t="shared" si="2040"/>
        <v>48</v>
      </c>
      <c r="BB1094" s="8"/>
      <c r="BD1094" s="11">
        <f t="shared" si="2053"/>
        <v>45644</v>
      </c>
      <c r="BE1094" s="8">
        <f t="shared" si="2041"/>
        <v>16127</v>
      </c>
      <c r="BF1094" s="8">
        <f t="shared" si="2041"/>
        <v>2176381.65</v>
      </c>
      <c r="BG1094" s="8">
        <f t="shared" si="2041"/>
        <v>9055.4600000000046</v>
      </c>
      <c r="BH1094" s="8">
        <f t="shared" si="2041"/>
        <v>0</v>
      </c>
      <c r="BI1094" s="8">
        <f t="shared" si="2041"/>
        <v>6842.9999999999873</v>
      </c>
      <c r="BJ1094" s="8">
        <f t="shared" si="2041"/>
        <v>2934</v>
      </c>
      <c r="BK1094" s="8"/>
      <c r="BM1094" s="11">
        <f t="shared" si="2054"/>
        <v>45644</v>
      </c>
      <c r="BN1094" s="8">
        <f t="shared" si="2042"/>
        <v>16841</v>
      </c>
      <c r="BO1094" s="8">
        <f t="shared" si="2042"/>
        <v>2179559.6799999997</v>
      </c>
      <c r="BP1094" s="8">
        <f t="shared" si="2042"/>
        <v>10735.04000000001</v>
      </c>
      <c r="BQ1094" s="8">
        <f t="shared" si="2042"/>
        <v>0</v>
      </c>
      <c r="BR1094" s="8">
        <f t="shared" si="2042"/>
        <v>43976.959999999999</v>
      </c>
      <c r="BS1094" s="8">
        <f t="shared" si="2042"/>
        <v>496</v>
      </c>
      <c r="BT1094" s="8"/>
      <c r="BV1094" s="11">
        <f t="shared" si="2055"/>
        <v>45644</v>
      </c>
      <c r="BW1094" s="8">
        <f t="shared" si="2046"/>
        <v>7462</v>
      </c>
      <c r="BX1094" s="8">
        <f t="shared" si="2046"/>
        <v>591283.17999999993</v>
      </c>
      <c r="BY1094" s="8">
        <f t="shared" si="2046"/>
        <v>8291.2599999999984</v>
      </c>
      <c r="BZ1094" s="8">
        <f t="shared" si="2046"/>
        <v>0</v>
      </c>
      <c r="CA1094" s="8">
        <f t="shared" si="2046"/>
        <v>7489.9400000000005</v>
      </c>
      <c r="CB1094" s="8">
        <f t="shared" si="2046"/>
        <v>34</v>
      </c>
      <c r="CC1094" s="8"/>
      <c r="CE1094" s="11">
        <f t="shared" si="2056"/>
        <v>45644</v>
      </c>
      <c r="CF1094" s="8">
        <f t="shared" si="2043"/>
        <v>11580</v>
      </c>
      <c r="CG1094" s="8">
        <f t="shared" si="2043"/>
        <v>1442341.3900000006</v>
      </c>
      <c r="CH1094" s="8">
        <f t="shared" si="2043"/>
        <v>6232.85</v>
      </c>
      <c r="CI1094" s="8">
        <f t="shared" si="2043"/>
        <v>25</v>
      </c>
      <c r="CJ1094" s="8">
        <f t="shared" si="2043"/>
        <v>316.84000000000003</v>
      </c>
      <c r="CK1094" s="8">
        <f t="shared" si="2043"/>
        <v>101</v>
      </c>
      <c r="CL1094" s="8"/>
      <c r="CN1094" s="11">
        <f t="shared" si="2057"/>
        <v>45644</v>
      </c>
      <c r="CO1094" s="8">
        <f t="shared" si="2044"/>
        <v>22467</v>
      </c>
      <c r="CP1094" s="8">
        <f t="shared" si="2044"/>
        <v>2593799.5599999991</v>
      </c>
      <c r="CQ1094" s="8">
        <f t="shared" si="2044"/>
        <v>23458.05</v>
      </c>
      <c r="CR1094" s="8">
        <f t="shared" si="2044"/>
        <v>138185.72000000012</v>
      </c>
      <c r="CS1094" s="8">
        <f t="shared" si="2044"/>
        <v>17984.309999999998</v>
      </c>
      <c r="CT1094" s="8">
        <f t="shared" si="2044"/>
        <v>792</v>
      </c>
      <c r="CU1094" s="8"/>
      <c r="CW1094" s="11">
        <f t="shared" si="2058"/>
        <v>45644</v>
      </c>
      <c r="CX1094" s="8">
        <f t="shared" si="2045"/>
        <v>2942</v>
      </c>
      <c r="CY1094" s="8">
        <f t="shared" si="2045"/>
        <v>188834.02000000011</v>
      </c>
      <c r="CZ1094" s="8">
        <f t="shared" si="2045"/>
        <v>-4.5</v>
      </c>
      <c r="DA1094" s="8">
        <f t="shared" si="2045"/>
        <v>1142</v>
      </c>
      <c r="DB1094" s="8">
        <f t="shared" si="2045"/>
        <v>6971.76</v>
      </c>
      <c r="DC1094" s="8">
        <f t="shared" si="2045"/>
        <v>36</v>
      </c>
      <c r="DD1094" s="8"/>
      <c r="DF1094" s="11">
        <f t="shared" si="2059"/>
        <v>45644</v>
      </c>
      <c r="DG1094" s="8">
        <f t="shared" si="2016"/>
        <v>0</v>
      </c>
      <c r="DH1094" s="8">
        <f t="shared" si="2017"/>
        <v>0</v>
      </c>
      <c r="DI1094" s="8">
        <f t="shared" si="2018"/>
        <v>0</v>
      </c>
      <c r="DJ1094" s="8">
        <f t="shared" si="2019"/>
        <v>0</v>
      </c>
      <c r="DK1094" s="8">
        <f t="shared" si="2020"/>
        <v>0</v>
      </c>
      <c r="DL1094" s="8">
        <f t="shared" si="2021"/>
        <v>0</v>
      </c>
      <c r="DM1094" s="8"/>
      <c r="DO1094" s="11">
        <f t="shared" si="2060"/>
        <v>45644</v>
      </c>
      <c r="DP1094" s="8">
        <f t="shared" si="2023"/>
        <v>0</v>
      </c>
      <c r="DQ1094" s="8">
        <f t="shared" si="2024"/>
        <v>0</v>
      </c>
      <c r="DR1094" s="8">
        <f t="shared" si="2025"/>
        <v>0</v>
      </c>
      <c r="DS1094" s="8">
        <f t="shared" si="2026"/>
        <v>0</v>
      </c>
      <c r="DT1094" s="8">
        <f t="shared" si="2027"/>
        <v>0</v>
      </c>
      <c r="DU1094" s="8">
        <f t="shared" si="2028"/>
        <v>0</v>
      </c>
      <c r="DV1094" s="8"/>
      <c r="DX1094" s="11">
        <f t="shared" si="2061"/>
        <v>45644</v>
      </c>
      <c r="DY1094" s="8">
        <f t="shared" si="2030"/>
        <v>0</v>
      </c>
      <c r="DZ1094" s="8">
        <f t="shared" si="2031"/>
        <v>0</v>
      </c>
      <c r="EA1094" s="8">
        <f t="shared" si="2032"/>
        <v>0</v>
      </c>
      <c r="EB1094" s="8">
        <f t="shared" si="2033"/>
        <v>0</v>
      </c>
      <c r="EC1094" s="8">
        <f t="shared" si="2034"/>
        <v>0</v>
      </c>
      <c r="ED1094" s="8">
        <f t="shared" si="2035"/>
        <v>0</v>
      </c>
      <c r="EE1094" s="8"/>
    </row>
    <row r="1095" spans="2:135" x14ac:dyDescent="0.3">
      <c r="B1095" s="11">
        <f t="shared" si="2047"/>
        <v>45645</v>
      </c>
      <c r="C1095" s="8">
        <f t="shared" ref="C1095:H1107" si="2062">C357+C1094</f>
        <v>14672</v>
      </c>
      <c r="D1095" s="8">
        <f t="shared" si="2062"/>
        <v>2209135.5700000003</v>
      </c>
      <c r="E1095" s="8">
        <f t="shared" si="2062"/>
        <v>0</v>
      </c>
      <c r="F1095" s="8">
        <f t="shared" si="2062"/>
        <v>10973.05</v>
      </c>
      <c r="G1095" s="8">
        <f t="shared" si="2062"/>
        <v>18878.23</v>
      </c>
      <c r="H1095" s="8">
        <f t="shared" si="2062"/>
        <v>116</v>
      </c>
      <c r="I1095" s="8"/>
      <c r="K1095" s="11">
        <f t="shared" si="2048"/>
        <v>45645</v>
      </c>
      <c r="L1095" s="8">
        <f t="shared" ref="L1095:Q1107" si="2063">L357+L1094</f>
        <v>12662</v>
      </c>
      <c r="M1095" s="8">
        <f t="shared" si="2063"/>
        <v>1791966.8800000006</v>
      </c>
      <c r="N1095" s="8">
        <f t="shared" si="2063"/>
        <v>7664.4100000000062</v>
      </c>
      <c r="O1095" s="8">
        <f t="shared" si="2063"/>
        <v>0</v>
      </c>
      <c r="P1095" s="8">
        <f t="shared" si="2063"/>
        <v>8888.3699999999972</v>
      </c>
      <c r="Q1095" s="8">
        <f t="shared" si="2063"/>
        <v>13</v>
      </c>
      <c r="R1095" s="8"/>
      <c r="T1095" s="11">
        <f t="shared" si="2049"/>
        <v>45645</v>
      </c>
      <c r="U1095" s="8">
        <f t="shared" ref="U1095:Z1107" si="2064">U357+U1094</f>
        <v>8447</v>
      </c>
      <c r="V1095" s="8">
        <f t="shared" si="2064"/>
        <v>874525.52</v>
      </c>
      <c r="W1095" s="8">
        <f t="shared" si="2064"/>
        <v>0</v>
      </c>
      <c r="X1095" s="8">
        <f t="shared" si="2064"/>
        <v>0</v>
      </c>
      <c r="Y1095" s="8">
        <f t="shared" si="2064"/>
        <v>14898.570000000002</v>
      </c>
      <c r="Z1095" s="8">
        <f t="shared" si="2064"/>
        <v>0</v>
      </c>
      <c r="AA1095" s="8"/>
      <c r="AC1095" s="11">
        <f t="shared" si="2050"/>
        <v>45645</v>
      </c>
      <c r="AD1095" s="8">
        <f t="shared" si="1988"/>
        <v>18020</v>
      </c>
      <c r="AE1095" s="8">
        <f t="shared" si="1989"/>
        <v>2304730.1700000004</v>
      </c>
      <c r="AF1095" s="8">
        <f t="shared" si="1990"/>
        <v>17524</v>
      </c>
      <c r="AG1095" s="8">
        <f t="shared" si="1991"/>
        <v>0</v>
      </c>
      <c r="AH1095" s="8">
        <f t="shared" si="1992"/>
        <v>18207.300000000028</v>
      </c>
      <c r="AI1095" s="8">
        <f t="shared" si="1993"/>
        <v>168</v>
      </c>
      <c r="AJ1095" s="8"/>
      <c r="AL1095" s="11">
        <f t="shared" si="2051"/>
        <v>45645</v>
      </c>
      <c r="AM1095" s="8">
        <f t="shared" si="1995"/>
        <v>14714</v>
      </c>
      <c r="AN1095" s="8">
        <f t="shared" si="1996"/>
        <v>1958075.5999999992</v>
      </c>
      <c r="AO1095" s="8">
        <f t="shared" si="1997"/>
        <v>5607.7499999999982</v>
      </c>
      <c r="AP1095" s="8">
        <f t="shared" si="1998"/>
        <v>0</v>
      </c>
      <c r="AQ1095" s="8">
        <f t="shared" si="1999"/>
        <v>20221.45</v>
      </c>
      <c r="AR1095" s="8">
        <f t="shared" si="2000"/>
        <v>26</v>
      </c>
      <c r="AS1095" s="8"/>
      <c r="AU1095" s="11">
        <f t="shared" si="2052"/>
        <v>45645</v>
      </c>
      <c r="AV1095" s="8">
        <f t="shared" ref="AV1095:BA1107" si="2065">AV357+AV1094</f>
        <v>14222</v>
      </c>
      <c r="AW1095" s="8">
        <f t="shared" si="2065"/>
        <v>1225690.21</v>
      </c>
      <c r="AX1095" s="8">
        <f t="shared" si="2065"/>
        <v>0</v>
      </c>
      <c r="AY1095" s="8">
        <f t="shared" si="2065"/>
        <v>10013.269999999993</v>
      </c>
      <c r="AZ1095" s="8">
        <f t="shared" si="2065"/>
        <v>-3702.9900000000002</v>
      </c>
      <c r="BA1095" s="8">
        <f t="shared" si="2065"/>
        <v>48</v>
      </c>
      <c r="BB1095" s="8"/>
      <c r="BD1095" s="11">
        <f t="shared" si="2053"/>
        <v>45645</v>
      </c>
      <c r="BE1095" s="8">
        <f t="shared" ref="BE1095:BJ1107" si="2066">BE357+BE1094</f>
        <v>16127</v>
      </c>
      <c r="BF1095" s="8">
        <f t="shared" si="2066"/>
        <v>2176381.65</v>
      </c>
      <c r="BG1095" s="8">
        <f t="shared" si="2066"/>
        <v>9055.4600000000046</v>
      </c>
      <c r="BH1095" s="8">
        <f t="shared" si="2066"/>
        <v>0</v>
      </c>
      <c r="BI1095" s="8">
        <f t="shared" si="2066"/>
        <v>6842.9999999999873</v>
      </c>
      <c r="BJ1095" s="8">
        <f t="shared" si="2066"/>
        <v>2934</v>
      </c>
      <c r="BK1095" s="8"/>
      <c r="BM1095" s="11">
        <f t="shared" si="2054"/>
        <v>45645</v>
      </c>
      <c r="BN1095" s="8">
        <f t="shared" ref="BN1095:BS1107" si="2067">BN357+BN1094</f>
        <v>16841</v>
      </c>
      <c r="BO1095" s="8">
        <f t="shared" si="2067"/>
        <v>2179559.6799999997</v>
      </c>
      <c r="BP1095" s="8">
        <f t="shared" si="2067"/>
        <v>10735.04000000001</v>
      </c>
      <c r="BQ1095" s="8">
        <f t="shared" si="2067"/>
        <v>0</v>
      </c>
      <c r="BR1095" s="8">
        <f t="shared" si="2067"/>
        <v>43976.959999999999</v>
      </c>
      <c r="BS1095" s="8">
        <f t="shared" si="2067"/>
        <v>496</v>
      </c>
      <c r="BT1095" s="8"/>
      <c r="BV1095" s="11">
        <f t="shared" si="2055"/>
        <v>45645</v>
      </c>
      <c r="BW1095" s="8">
        <f t="shared" ref="BW1095:CB1107" si="2068">BW357+BW1094</f>
        <v>7462</v>
      </c>
      <c r="BX1095" s="8">
        <f t="shared" si="2068"/>
        <v>591283.17999999993</v>
      </c>
      <c r="BY1095" s="8">
        <f t="shared" si="2068"/>
        <v>8291.2599999999984</v>
      </c>
      <c r="BZ1095" s="8">
        <f t="shared" si="2068"/>
        <v>0</v>
      </c>
      <c r="CA1095" s="8">
        <f t="shared" si="2068"/>
        <v>7489.9400000000005</v>
      </c>
      <c r="CB1095" s="8">
        <f t="shared" si="2068"/>
        <v>34</v>
      </c>
      <c r="CC1095" s="8"/>
      <c r="CE1095" s="11">
        <f t="shared" si="2056"/>
        <v>45645</v>
      </c>
      <c r="CF1095" s="8">
        <f t="shared" ref="CF1095:CK1107" si="2069">CF357+CF1094</f>
        <v>11580</v>
      </c>
      <c r="CG1095" s="8">
        <f t="shared" si="2069"/>
        <v>1442341.3900000006</v>
      </c>
      <c r="CH1095" s="8">
        <f t="shared" si="2069"/>
        <v>6232.85</v>
      </c>
      <c r="CI1095" s="8">
        <f t="shared" si="2069"/>
        <v>25</v>
      </c>
      <c r="CJ1095" s="8">
        <f t="shared" si="2069"/>
        <v>316.84000000000003</v>
      </c>
      <c r="CK1095" s="8">
        <f t="shared" si="2069"/>
        <v>101</v>
      </c>
      <c r="CL1095" s="8"/>
      <c r="CN1095" s="11">
        <f t="shared" si="2057"/>
        <v>45645</v>
      </c>
      <c r="CO1095" s="8">
        <f t="shared" ref="CO1095:CT1107" si="2070">CO357+CO1094</f>
        <v>22467</v>
      </c>
      <c r="CP1095" s="8">
        <f t="shared" si="2070"/>
        <v>2593799.5599999991</v>
      </c>
      <c r="CQ1095" s="8">
        <f t="shared" si="2070"/>
        <v>23458.05</v>
      </c>
      <c r="CR1095" s="8">
        <f t="shared" si="2070"/>
        <v>138185.72000000012</v>
      </c>
      <c r="CS1095" s="8">
        <f t="shared" si="2070"/>
        <v>17984.309999999998</v>
      </c>
      <c r="CT1095" s="8">
        <f t="shared" si="2070"/>
        <v>792</v>
      </c>
      <c r="CU1095" s="8"/>
      <c r="CW1095" s="11">
        <f t="shared" si="2058"/>
        <v>45645</v>
      </c>
      <c r="CX1095" s="8">
        <f t="shared" ref="CX1095:DC1107" si="2071">CX357+CX1094</f>
        <v>2942</v>
      </c>
      <c r="CY1095" s="8">
        <f t="shared" si="2071"/>
        <v>188834.02000000011</v>
      </c>
      <c r="CZ1095" s="8">
        <f t="shared" si="2071"/>
        <v>-4.5</v>
      </c>
      <c r="DA1095" s="8">
        <f t="shared" si="2071"/>
        <v>1142</v>
      </c>
      <c r="DB1095" s="8">
        <f t="shared" si="2071"/>
        <v>6971.76</v>
      </c>
      <c r="DC1095" s="8">
        <f t="shared" si="2071"/>
        <v>36</v>
      </c>
      <c r="DD1095" s="8"/>
      <c r="DF1095" s="11">
        <f t="shared" si="2059"/>
        <v>45645</v>
      </c>
      <c r="DG1095" s="8">
        <f t="shared" si="2016"/>
        <v>0</v>
      </c>
      <c r="DH1095" s="8">
        <f t="shared" si="2017"/>
        <v>0</v>
      </c>
      <c r="DI1095" s="8">
        <f t="shared" si="2018"/>
        <v>0</v>
      </c>
      <c r="DJ1095" s="8">
        <f t="shared" si="2019"/>
        <v>0</v>
      </c>
      <c r="DK1095" s="8">
        <f t="shared" si="2020"/>
        <v>0</v>
      </c>
      <c r="DL1095" s="8">
        <f t="shared" si="2021"/>
        <v>0</v>
      </c>
      <c r="DM1095" s="8"/>
      <c r="DO1095" s="11">
        <f t="shared" si="2060"/>
        <v>45645</v>
      </c>
      <c r="DP1095" s="8">
        <f t="shared" si="2023"/>
        <v>0</v>
      </c>
      <c r="DQ1095" s="8">
        <f t="shared" si="2024"/>
        <v>0</v>
      </c>
      <c r="DR1095" s="8">
        <f t="shared" si="2025"/>
        <v>0</v>
      </c>
      <c r="DS1095" s="8">
        <f t="shared" si="2026"/>
        <v>0</v>
      </c>
      <c r="DT1095" s="8">
        <f t="shared" si="2027"/>
        <v>0</v>
      </c>
      <c r="DU1095" s="8">
        <f t="shared" si="2028"/>
        <v>0</v>
      </c>
      <c r="DV1095" s="8"/>
      <c r="DX1095" s="11">
        <f t="shared" si="2061"/>
        <v>45645</v>
      </c>
      <c r="DY1095" s="8">
        <f t="shared" si="2030"/>
        <v>0</v>
      </c>
      <c r="DZ1095" s="8">
        <f t="shared" si="2031"/>
        <v>0</v>
      </c>
      <c r="EA1095" s="8">
        <f t="shared" si="2032"/>
        <v>0</v>
      </c>
      <c r="EB1095" s="8">
        <f t="shared" si="2033"/>
        <v>0</v>
      </c>
      <c r="EC1095" s="8">
        <f t="shared" si="2034"/>
        <v>0</v>
      </c>
      <c r="ED1095" s="8">
        <f t="shared" si="2035"/>
        <v>0</v>
      </c>
      <c r="EE1095" s="8"/>
    </row>
    <row r="1096" spans="2:135" x14ac:dyDescent="0.3">
      <c r="B1096" s="11">
        <f>B358</f>
        <v>45646</v>
      </c>
      <c r="C1096" s="8">
        <f t="shared" si="2062"/>
        <v>14672</v>
      </c>
      <c r="D1096" s="8">
        <f t="shared" si="2062"/>
        <v>2209135.5700000003</v>
      </c>
      <c r="E1096" s="8">
        <f t="shared" si="2062"/>
        <v>0</v>
      </c>
      <c r="F1096" s="8">
        <f t="shared" si="2062"/>
        <v>10973.05</v>
      </c>
      <c r="G1096" s="8">
        <f t="shared" si="2062"/>
        <v>18878.23</v>
      </c>
      <c r="H1096" s="8">
        <f t="shared" si="2062"/>
        <v>116</v>
      </c>
      <c r="I1096" s="8"/>
      <c r="K1096" s="11">
        <f>K358</f>
        <v>45646</v>
      </c>
      <c r="L1096" s="8">
        <f t="shared" si="2063"/>
        <v>12662</v>
      </c>
      <c r="M1096" s="8">
        <f t="shared" si="2063"/>
        <v>1791966.8800000006</v>
      </c>
      <c r="N1096" s="8">
        <f t="shared" si="2063"/>
        <v>7664.4100000000062</v>
      </c>
      <c r="O1096" s="8">
        <f t="shared" si="2063"/>
        <v>0</v>
      </c>
      <c r="P1096" s="8">
        <f t="shared" si="2063"/>
        <v>8888.3699999999972</v>
      </c>
      <c r="Q1096" s="8">
        <f t="shared" si="2063"/>
        <v>13</v>
      </c>
      <c r="R1096" s="8"/>
      <c r="T1096" s="11">
        <f>T358</f>
        <v>45646</v>
      </c>
      <c r="U1096" s="8">
        <f t="shared" si="2064"/>
        <v>8447</v>
      </c>
      <c r="V1096" s="8">
        <f t="shared" si="2064"/>
        <v>874525.52</v>
      </c>
      <c r="W1096" s="8">
        <f t="shared" si="2064"/>
        <v>0</v>
      </c>
      <c r="X1096" s="8">
        <f t="shared" si="2064"/>
        <v>0</v>
      </c>
      <c r="Y1096" s="8">
        <f t="shared" si="2064"/>
        <v>14898.570000000002</v>
      </c>
      <c r="Z1096" s="8">
        <f t="shared" si="2064"/>
        <v>0</v>
      </c>
      <c r="AA1096" s="8"/>
      <c r="AC1096" s="11">
        <f>AC358</f>
        <v>45646</v>
      </c>
      <c r="AD1096" s="8">
        <f t="shared" si="1988"/>
        <v>18020</v>
      </c>
      <c r="AE1096" s="8">
        <f t="shared" si="1989"/>
        <v>2304730.1700000004</v>
      </c>
      <c r="AF1096" s="8">
        <f t="shared" si="1990"/>
        <v>17524</v>
      </c>
      <c r="AG1096" s="8">
        <f t="shared" si="1991"/>
        <v>0</v>
      </c>
      <c r="AH1096" s="8">
        <f t="shared" si="1992"/>
        <v>18207.300000000028</v>
      </c>
      <c r="AI1096" s="8">
        <f t="shared" si="1993"/>
        <v>168</v>
      </c>
      <c r="AJ1096" s="8"/>
      <c r="AL1096" s="11">
        <f>AL358</f>
        <v>45646</v>
      </c>
      <c r="AM1096" s="8">
        <f t="shared" si="1995"/>
        <v>14714</v>
      </c>
      <c r="AN1096" s="8">
        <f t="shared" si="1996"/>
        <v>1958075.5999999992</v>
      </c>
      <c r="AO1096" s="8">
        <f t="shared" si="1997"/>
        <v>5607.7499999999982</v>
      </c>
      <c r="AP1096" s="8">
        <f t="shared" si="1998"/>
        <v>0</v>
      </c>
      <c r="AQ1096" s="8">
        <f t="shared" si="1999"/>
        <v>20221.45</v>
      </c>
      <c r="AR1096" s="8">
        <f t="shared" si="2000"/>
        <v>26</v>
      </c>
      <c r="AS1096" s="8"/>
      <c r="AU1096" s="11">
        <f>AU358</f>
        <v>45646</v>
      </c>
      <c r="AV1096" s="8">
        <f t="shared" si="2065"/>
        <v>14222</v>
      </c>
      <c r="AW1096" s="8">
        <f t="shared" si="2065"/>
        <v>1225690.21</v>
      </c>
      <c r="AX1096" s="8">
        <f t="shared" si="2065"/>
        <v>0</v>
      </c>
      <c r="AY1096" s="8">
        <f t="shared" si="2065"/>
        <v>10013.269999999993</v>
      </c>
      <c r="AZ1096" s="8">
        <f t="shared" si="2065"/>
        <v>-3702.9900000000002</v>
      </c>
      <c r="BA1096" s="8">
        <f t="shared" si="2065"/>
        <v>48</v>
      </c>
      <c r="BB1096" s="8"/>
      <c r="BD1096" s="11">
        <f>BD358</f>
        <v>45646</v>
      </c>
      <c r="BE1096" s="8">
        <f t="shared" si="2066"/>
        <v>16127</v>
      </c>
      <c r="BF1096" s="8">
        <f t="shared" si="2066"/>
        <v>2176381.65</v>
      </c>
      <c r="BG1096" s="8">
        <f t="shared" si="2066"/>
        <v>9055.4600000000046</v>
      </c>
      <c r="BH1096" s="8">
        <f t="shared" si="2066"/>
        <v>0</v>
      </c>
      <c r="BI1096" s="8">
        <f t="shared" si="2066"/>
        <v>6842.9999999999873</v>
      </c>
      <c r="BJ1096" s="8">
        <f t="shared" si="2066"/>
        <v>2934</v>
      </c>
      <c r="BK1096" s="8"/>
      <c r="BM1096" s="11">
        <f>BM358</f>
        <v>45646</v>
      </c>
      <c r="BN1096" s="8">
        <f t="shared" si="2067"/>
        <v>16841</v>
      </c>
      <c r="BO1096" s="8">
        <f t="shared" si="2067"/>
        <v>2179559.6799999997</v>
      </c>
      <c r="BP1096" s="8">
        <f t="shared" si="2067"/>
        <v>10735.04000000001</v>
      </c>
      <c r="BQ1096" s="8">
        <f t="shared" si="2067"/>
        <v>0</v>
      </c>
      <c r="BR1096" s="8">
        <f t="shared" si="2067"/>
        <v>43976.959999999999</v>
      </c>
      <c r="BS1096" s="8">
        <f t="shared" si="2067"/>
        <v>496</v>
      </c>
      <c r="BT1096" s="8"/>
      <c r="BV1096" s="11">
        <f>BV358</f>
        <v>45646</v>
      </c>
      <c r="BW1096" s="8">
        <f t="shared" si="2068"/>
        <v>7462</v>
      </c>
      <c r="BX1096" s="8">
        <f t="shared" si="2068"/>
        <v>591283.17999999993</v>
      </c>
      <c r="BY1096" s="8">
        <f t="shared" si="2068"/>
        <v>8291.2599999999984</v>
      </c>
      <c r="BZ1096" s="8">
        <f t="shared" si="2068"/>
        <v>0</v>
      </c>
      <c r="CA1096" s="8">
        <f t="shared" si="2068"/>
        <v>7489.9400000000005</v>
      </c>
      <c r="CB1096" s="8">
        <f t="shared" si="2068"/>
        <v>34</v>
      </c>
      <c r="CC1096" s="8"/>
      <c r="CE1096" s="11">
        <f>CE358</f>
        <v>45646</v>
      </c>
      <c r="CF1096" s="8">
        <f t="shared" si="2069"/>
        <v>11580</v>
      </c>
      <c r="CG1096" s="8">
        <f t="shared" si="2069"/>
        <v>1442341.3900000006</v>
      </c>
      <c r="CH1096" s="8">
        <f t="shared" si="2069"/>
        <v>6232.85</v>
      </c>
      <c r="CI1096" s="8">
        <f t="shared" si="2069"/>
        <v>25</v>
      </c>
      <c r="CJ1096" s="8">
        <f t="shared" si="2069"/>
        <v>316.84000000000003</v>
      </c>
      <c r="CK1096" s="8">
        <f t="shared" si="2069"/>
        <v>101</v>
      </c>
      <c r="CL1096" s="8"/>
      <c r="CN1096" s="11">
        <f>CN358</f>
        <v>45646</v>
      </c>
      <c r="CO1096" s="8">
        <f t="shared" si="2070"/>
        <v>22467</v>
      </c>
      <c r="CP1096" s="8">
        <f t="shared" si="2070"/>
        <v>2593799.5599999991</v>
      </c>
      <c r="CQ1096" s="8">
        <f t="shared" si="2070"/>
        <v>23458.05</v>
      </c>
      <c r="CR1096" s="8">
        <f t="shared" si="2070"/>
        <v>138185.72000000012</v>
      </c>
      <c r="CS1096" s="8">
        <f t="shared" si="2070"/>
        <v>17984.309999999998</v>
      </c>
      <c r="CT1096" s="8">
        <f t="shared" si="2070"/>
        <v>792</v>
      </c>
      <c r="CU1096" s="8"/>
      <c r="CW1096" s="11">
        <f>CW358</f>
        <v>45646</v>
      </c>
      <c r="CX1096" s="8">
        <f t="shared" si="2071"/>
        <v>2942</v>
      </c>
      <c r="CY1096" s="8">
        <f t="shared" si="2071"/>
        <v>188834.02000000011</v>
      </c>
      <c r="CZ1096" s="8">
        <f t="shared" si="2071"/>
        <v>-4.5</v>
      </c>
      <c r="DA1096" s="8">
        <f t="shared" si="2071"/>
        <v>1142</v>
      </c>
      <c r="DB1096" s="8">
        <f t="shared" si="2071"/>
        <v>6971.76</v>
      </c>
      <c r="DC1096" s="8">
        <f t="shared" si="2071"/>
        <v>36</v>
      </c>
      <c r="DD1096" s="8"/>
      <c r="DF1096" s="11">
        <f>DF358</f>
        <v>45646</v>
      </c>
      <c r="DG1096" s="8">
        <f t="shared" si="2016"/>
        <v>0</v>
      </c>
      <c r="DH1096" s="8">
        <f t="shared" si="2017"/>
        <v>0</v>
      </c>
      <c r="DI1096" s="8">
        <f t="shared" si="2018"/>
        <v>0</v>
      </c>
      <c r="DJ1096" s="8">
        <f t="shared" si="2019"/>
        <v>0</v>
      </c>
      <c r="DK1096" s="8">
        <f t="shared" si="2020"/>
        <v>0</v>
      </c>
      <c r="DL1096" s="8">
        <f t="shared" si="2021"/>
        <v>0</v>
      </c>
      <c r="DM1096" s="8"/>
      <c r="DO1096" s="11">
        <f>DO358</f>
        <v>45646</v>
      </c>
      <c r="DP1096" s="8">
        <f t="shared" si="2023"/>
        <v>0</v>
      </c>
      <c r="DQ1096" s="8">
        <f t="shared" si="2024"/>
        <v>0</v>
      </c>
      <c r="DR1096" s="8">
        <f t="shared" si="2025"/>
        <v>0</v>
      </c>
      <c r="DS1096" s="8">
        <f t="shared" si="2026"/>
        <v>0</v>
      </c>
      <c r="DT1096" s="8">
        <f t="shared" si="2027"/>
        <v>0</v>
      </c>
      <c r="DU1096" s="8">
        <f t="shared" si="2028"/>
        <v>0</v>
      </c>
      <c r="DV1096" s="8"/>
      <c r="DX1096" s="11">
        <f>DX358</f>
        <v>45646</v>
      </c>
      <c r="DY1096" s="8">
        <f t="shared" si="2030"/>
        <v>0</v>
      </c>
      <c r="DZ1096" s="8">
        <f t="shared" si="2031"/>
        <v>0</v>
      </c>
      <c r="EA1096" s="8">
        <f t="shared" si="2032"/>
        <v>0</v>
      </c>
      <c r="EB1096" s="8">
        <f t="shared" si="2033"/>
        <v>0</v>
      </c>
      <c r="EC1096" s="8">
        <f t="shared" si="2034"/>
        <v>0</v>
      </c>
      <c r="ED1096" s="8">
        <f t="shared" si="2035"/>
        <v>0</v>
      </c>
      <c r="EE1096" s="8"/>
    </row>
    <row r="1097" spans="2:135" x14ac:dyDescent="0.3">
      <c r="B1097" s="11">
        <f t="shared" ref="B1097:B1107" si="2072">B359</f>
        <v>45647</v>
      </c>
      <c r="C1097" s="8">
        <f t="shared" si="2062"/>
        <v>14672</v>
      </c>
      <c r="D1097" s="8">
        <f t="shared" si="2062"/>
        <v>2209135.5700000003</v>
      </c>
      <c r="E1097" s="8">
        <f t="shared" si="2062"/>
        <v>0</v>
      </c>
      <c r="F1097" s="8">
        <f t="shared" si="2062"/>
        <v>10973.05</v>
      </c>
      <c r="G1097" s="8">
        <f t="shared" si="2062"/>
        <v>18878.23</v>
      </c>
      <c r="H1097" s="8">
        <f t="shared" si="2062"/>
        <v>116</v>
      </c>
      <c r="I1097" s="8"/>
      <c r="K1097" s="11">
        <f t="shared" ref="K1097:K1107" si="2073">K359</f>
        <v>45647</v>
      </c>
      <c r="L1097" s="8">
        <f t="shared" si="2063"/>
        <v>12662</v>
      </c>
      <c r="M1097" s="8">
        <f t="shared" si="2063"/>
        <v>1791966.8800000006</v>
      </c>
      <c r="N1097" s="8">
        <f t="shared" si="2063"/>
        <v>7664.4100000000062</v>
      </c>
      <c r="O1097" s="8">
        <f t="shared" si="2063"/>
        <v>0</v>
      </c>
      <c r="P1097" s="8">
        <f t="shared" si="2063"/>
        <v>8888.3699999999972</v>
      </c>
      <c r="Q1097" s="8">
        <f t="shared" si="2063"/>
        <v>13</v>
      </c>
      <c r="R1097" s="8"/>
      <c r="T1097" s="11">
        <f t="shared" ref="T1097:T1107" si="2074">T359</f>
        <v>45647</v>
      </c>
      <c r="U1097" s="8">
        <f t="shared" si="2064"/>
        <v>8447</v>
      </c>
      <c r="V1097" s="8">
        <f t="shared" si="2064"/>
        <v>874525.52</v>
      </c>
      <c r="W1097" s="8">
        <f t="shared" si="2064"/>
        <v>0</v>
      </c>
      <c r="X1097" s="8">
        <f t="shared" si="2064"/>
        <v>0</v>
      </c>
      <c r="Y1097" s="8">
        <f t="shared" si="2064"/>
        <v>14898.570000000002</v>
      </c>
      <c r="Z1097" s="8">
        <f t="shared" si="2064"/>
        <v>0</v>
      </c>
      <c r="AA1097" s="8"/>
      <c r="AC1097" s="11">
        <f t="shared" ref="AC1097:AC1107" si="2075">AC359</f>
        <v>45647</v>
      </c>
      <c r="AD1097" s="8">
        <f t="shared" si="1988"/>
        <v>18020</v>
      </c>
      <c r="AE1097" s="8">
        <f t="shared" si="1989"/>
        <v>2304730.1700000004</v>
      </c>
      <c r="AF1097" s="8">
        <f t="shared" si="1990"/>
        <v>17524</v>
      </c>
      <c r="AG1097" s="8">
        <f t="shared" si="1991"/>
        <v>0</v>
      </c>
      <c r="AH1097" s="8">
        <f t="shared" si="1992"/>
        <v>18207.300000000028</v>
      </c>
      <c r="AI1097" s="8">
        <f t="shared" si="1993"/>
        <v>168</v>
      </c>
      <c r="AJ1097" s="8"/>
      <c r="AL1097" s="11">
        <f t="shared" ref="AL1097:AL1107" si="2076">AL359</f>
        <v>45647</v>
      </c>
      <c r="AM1097" s="8">
        <f t="shared" si="1995"/>
        <v>14714</v>
      </c>
      <c r="AN1097" s="8">
        <f t="shared" si="1996"/>
        <v>1958075.5999999992</v>
      </c>
      <c r="AO1097" s="8">
        <f t="shared" si="1997"/>
        <v>5607.7499999999982</v>
      </c>
      <c r="AP1097" s="8">
        <f t="shared" si="1998"/>
        <v>0</v>
      </c>
      <c r="AQ1097" s="8">
        <f t="shared" si="1999"/>
        <v>20221.45</v>
      </c>
      <c r="AR1097" s="8">
        <f t="shared" si="2000"/>
        <v>26</v>
      </c>
      <c r="AS1097" s="8"/>
      <c r="AU1097" s="11">
        <f t="shared" ref="AU1097:AU1107" si="2077">AU359</f>
        <v>45647</v>
      </c>
      <c r="AV1097" s="8">
        <f t="shared" si="2065"/>
        <v>14222</v>
      </c>
      <c r="AW1097" s="8">
        <f t="shared" si="2065"/>
        <v>1225690.21</v>
      </c>
      <c r="AX1097" s="8">
        <f t="shared" si="2065"/>
        <v>0</v>
      </c>
      <c r="AY1097" s="8">
        <f t="shared" si="2065"/>
        <v>10013.269999999993</v>
      </c>
      <c r="AZ1097" s="8">
        <f t="shared" si="2065"/>
        <v>-3702.9900000000002</v>
      </c>
      <c r="BA1097" s="8">
        <f t="shared" si="2065"/>
        <v>48</v>
      </c>
      <c r="BB1097" s="8"/>
      <c r="BD1097" s="11">
        <f t="shared" ref="BD1097:BD1107" si="2078">BD359</f>
        <v>45647</v>
      </c>
      <c r="BE1097" s="8">
        <f t="shared" si="2066"/>
        <v>16127</v>
      </c>
      <c r="BF1097" s="8">
        <f t="shared" si="2066"/>
        <v>2176381.65</v>
      </c>
      <c r="BG1097" s="8">
        <f t="shared" si="2066"/>
        <v>9055.4600000000046</v>
      </c>
      <c r="BH1097" s="8">
        <f t="shared" si="2066"/>
        <v>0</v>
      </c>
      <c r="BI1097" s="8">
        <f t="shared" si="2066"/>
        <v>6842.9999999999873</v>
      </c>
      <c r="BJ1097" s="8">
        <f t="shared" si="2066"/>
        <v>2934</v>
      </c>
      <c r="BK1097" s="8"/>
      <c r="BM1097" s="11">
        <f t="shared" ref="BM1097:BM1107" si="2079">BM359</f>
        <v>45647</v>
      </c>
      <c r="BN1097" s="8">
        <f t="shared" si="2067"/>
        <v>16841</v>
      </c>
      <c r="BO1097" s="8">
        <f t="shared" si="2067"/>
        <v>2179559.6799999997</v>
      </c>
      <c r="BP1097" s="8">
        <f t="shared" si="2067"/>
        <v>10735.04000000001</v>
      </c>
      <c r="BQ1097" s="8">
        <f t="shared" si="2067"/>
        <v>0</v>
      </c>
      <c r="BR1097" s="8">
        <f t="shared" si="2067"/>
        <v>43976.959999999999</v>
      </c>
      <c r="BS1097" s="8">
        <f t="shared" si="2067"/>
        <v>496</v>
      </c>
      <c r="BT1097" s="8"/>
      <c r="BV1097" s="11">
        <f t="shared" ref="BV1097:BV1107" si="2080">BV359</f>
        <v>45647</v>
      </c>
      <c r="BW1097" s="8">
        <f t="shared" si="2068"/>
        <v>7462</v>
      </c>
      <c r="BX1097" s="8">
        <f t="shared" si="2068"/>
        <v>591283.17999999993</v>
      </c>
      <c r="BY1097" s="8">
        <f t="shared" si="2068"/>
        <v>8291.2599999999984</v>
      </c>
      <c r="BZ1097" s="8">
        <f t="shared" si="2068"/>
        <v>0</v>
      </c>
      <c r="CA1097" s="8">
        <f t="shared" si="2068"/>
        <v>7489.9400000000005</v>
      </c>
      <c r="CB1097" s="8">
        <f t="shared" si="2068"/>
        <v>34</v>
      </c>
      <c r="CC1097" s="8"/>
      <c r="CE1097" s="11">
        <f t="shared" ref="CE1097:CE1107" si="2081">CE359</f>
        <v>45647</v>
      </c>
      <c r="CF1097" s="8">
        <f t="shared" si="2069"/>
        <v>11580</v>
      </c>
      <c r="CG1097" s="8">
        <f t="shared" si="2069"/>
        <v>1442341.3900000006</v>
      </c>
      <c r="CH1097" s="8">
        <f t="shared" si="2069"/>
        <v>6232.85</v>
      </c>
      <c r="CI1097" s="8">
        <f t="shared" si="2069"/>
        <v>25</v>
      </c>
      <c r="CJ1097" s="8">
        <f t="shared" si="2069"/>
        <v>316.84000000000003</v>
      </c>
      <c r="CK1097" s="8">
        <f t="shared" si="2069"/>
        <v>101</v>
      </c>
      <c r="CL1097" s="8"/>
      <c r="CN1097" s="11">
        <f t="shared" ref="CN1097:CN1107" si="2082">CN359</f>
        <v>45647</v>
      </c>
      <c r="CO1097" s="8">
        <f t="shared" si="2070"/>
        <v>22467</v>
      </c>
      <c r="CP1097" s="8">
        <f t="shared" si="2070"/>
        <v>2593799.5599999991</v>
      </c>
      <c r="CQ1097" s="8">
        <f t="shared" si="2070"/>
        <v>23458.05</v>
      </c>
      <c r="CR1097" s="8">
        <f t="shared" si="2070"/>
        <v>138185.72000000012</v>
      </c>
      <c r="CS1097" s="8">
        <f t="shared" si="2070"/>
        <v>17984.309999999998</v>
      </c>
      <c r="CT1097" s="8">
        <f t="shared" si="2070"/>
        <v>792</v>
      </c>
      <c r="CU1097" s="8"/>
      <c r="CW1097" s="11">
        <f t="shared" ref="CW1097:CW1107" si="2083">CW359</f>
        <v>45647</v>
      </c>
      <c r="CX1097" s="8">
        <f t="shared" si="2071"/>
        <v>2942</v>
      </c>
      <c r="CY1097" s="8">
        <f t="shared" si="2071"/>
        <v>188834.02000000011</v>
      </c>
      <c r="CZ1097" s="8">
        <f t="shared" si="2071"/>
        <v>-4.5</v>
      </c>
      <c r="DA1097" s="8">
        <f t="shared" si="2071"/>
        <v>1142</v>
      </c>
      <c r="DB1097" s="8">
        <f t="shared" si="2071"/>
        <v>6971.76</v>
      </c>
      <c r="DC1097" s="8">
        <f t="shared" si="2071"/>
        <v>36</v>
      </c>
      <c r="DD1097" s="8"/>
      <c r="DF1097" s="11">
        <f t="shared" ref="DF1097:DF1107" si="2084">DF359</f>
        <v>45647</v>
      </c>
      <c r="DG1097" s="8">
        <f t="shared" si="2016"/>
        <v>0</v>
      </c>
      <c r="DH1097" s="8">
        <f t="shared" si="2017"/>
        <v>0</v>
      </c>
      <c r="DI1097" s="8">
        <f t="shared" si="2018"/>
        <v>0</v>
      </c>
      <c r="DJ1097" s="8">
        <f t="shared" si="2019"/>
        <v>0</v>
      </c>
      <c r="DK1097" s="8">
        <f t="shared" si="2020"/>
        <v>0</v>
      </c>
      <c r="DL1097" s="8">
        <f t="shared" si="2021"/>
        <v>0</v>
      </c>
      <c r="DM1097" s="8"/>
      <c r="DO1097" s="11">
        <f t="shared" ref="DO1097:DO1107" si="2085">DO359</f>
        <v>45647</v>
      </c>
      <c r="DP1097" s="8">
        <f t="shared" si="2023"/>
        <v>0</v>
      </c>
      <c r="DQ1097" s="8">
        <f t="shared" si="2024"/>
        <v>0</v>
      </c>
      <c r="DR1097" s="8">
        <f t="shared" si="2025"/>
        <v>0</v>
      </c>
      <c r="DS1097" s="8">
        <f t="shared" si="2026"/>
        <v>0</v>
      </c>
      <c r="DT1097" s="8">
        <f t="shared" si="2027"/>
        <v>0</v>
      </c>
      <c r="DU1097" s="8">
        <f t="shared" si="2028"/>
        <v>0</v>
      </c>
      <c r="DV1097" s="8"/>
      <c r="DX1097" s="11">
        <f t="shared" ref="DX1097:DX1107" si="2086">DX359</f>
        <v>45647</v>
      </c>
      <c r="DY1097" s="8">
        <f t="shared" si="2030"/>
        <v>0</v>
      </c>
      <c r="DZ1097" s="8">
        <f t="shared" si="2031"/>
        <v>0</v>
      </c>
      <c r="EA1097" s="8">
        <f t="shared" si="2032"/>
        <v>0</v>
      </c>
      <c r="EB1097" s="8">
        <f t="shared" si="2033"/>
        <v>0</v>
      </c>
      <c r="EC1097" s="8">
        <f t="shared" si="2034"/>
        <v>0</v>
      </c>
      <c r="ED1097" s="8">
        <f t="shared" si="2035"/>
        <v>0</v>
      </c>
      <c r="EE1097" s="8"/>
    </row>
    <row r="1098" spans="2:135" x14ac:dyDescent="0.3">
      <c r="B1098" s="11">
        <f t="shared" si="2072"/>
        <v>45648</v>
      </c>
      <c r="C1098" s="8">
        <f t="shared" si="2062"/>
        <v>14672</v>
      </c>
      <c r="D1098" s="8">
        <f t="shared" si="2062"/>
        <v>2209135.5700000003</v>
      </c>
      <c r="E1098" s="8">
        <f t="shared" si="2062"/>
        <v>0</v>
      </c>
      <c r="F1098" s="8">
        <f t="shared" si="2062"/>
        <v>10973.05</v>
      </c>
      <c r="G1098" s="8">
        <f t="shared" si="2062"/>
        <v>18878.23</v>
      </c>
      <c r="H1098" s="8">
        <f t="shared" si="2062"/>
        <v>116</v>
      </c>
      <c r="I1098" s="8"/>
      <c r="K1098" s="11">
        <f t="shared" si="2073"/>
        <v>45648</v>
      </c>
      <c r="L1098" s="8">
        <f t="shared" si="2063"/>
        <v>12662</v>
      </c>
      <c r="M1098" s="8">
        <f t="shared" si="2063"/>
        <v>1791966.8800000006</v>
      </c>
      <c r="N1098" s="8">
        <f t="shared" si="2063"/>
        <v>7664.4100000000062</v>
      </c>
      <c r="O1098" s="8">
        <f t="shared" si="2063"/>
        <v>0</v>
      </c>
      <c r="P1098" s="8">
        <f t="shared" si="2063"/>
        <v>8888.3699999999972</v>
      </c>
      <c r="Q1098" s="8">
        <f t="shared" si="2063"/>
        <v>13</v>
      </c>
      <c r="R1098" s="8"/>
      <c r="T1098" s="11">
        <f t="shared" si="2074"/>
        <v>45648</v>
      </c>
      <c r="U1098" s="8">
        <f t="shared" si="2064"/>
        <v>8447</v>
      </c>
      <c r="V1098" s="8">
        <f t="shared" si="2064"/>
        <v>874525.52</v>
      </c>
      <c r="W1098" s="8">
        <f t="shared" si="2064"/>
        <v>0</v>
      </c>
      <c r="X1098" s="8">
        <f t="shared" si="2064"/>
        <v>0</v>
      </c>
      <c r="Y1098" s="8">
        <f t="shared" si="2064"/>
        <v>14898.570000000002</v>
      </c>
      <c r="Z1098" s="8">
        <f t="shared" si="2064"/>
        <v>0</v>
      </c>
      <c r="AA1098" s="8"/>
      <c r="AC1098" s="11">
        <f t="shared" si="2075"/>
        <v>45648</v>
      </c>
      <c r="AD1098" s="8">
        <f t="shared" si="1988"/>
        <v>18020</v>
      </c>
      <c r="AE1098" s="8">
        <f t="shared" si="1989"/>
        <v>2304730.1700000004</v>
      </c>
      <c r="AF1098" s="8">
        <f t="shared" si="1990"/>
        <v>17524</v>
      </c>
      <c r="AG1098" s="8">
        <f t="shared" si="1991"/>
        <v>0</v>
      </c>
      <c r="AH1098" s="8">
        <f t="shared" si="1992"/>
        <v>18207.300000000028</v>
      </c>
      <c r="AI1098" s="8">
        <f t="shared" si="1993"/>
        <v>168</v>
      </c>
      <c r="AJ1098" s="8"/>
      <c r="AL1098" s="11">
        <f t="shared" si="2076"/>
        <v>45648</v>
      </c>
      <c r="AM1098" s="8">
        <f t="shared" si="1995"/>
        <v>14714</v>
      </c>
      <c r="AN1098" s="8">
        <f t="shared" si="1996"/>
        <v>1958075.5999999992</v>
      </c>
      <c r="AO1098" s="8">
        <f t="shared" si="1997"/>
        <v>5607.7499999999982</v>
      </c>
      <c r="AP1098" s="8">
        <f t="shared" si="1998"/>
        <v>0</v>
      </c>
      <c r="AQ1098" s="8">
        <f t="shared" si="1999"/>
        <v>20221.45</v>
      </c>
      <c r="AR1098" s="8">
        <f t="shared" si="2000"/>
        <v>26</v>
      </c>
      <c r="AS1098" s="8"/>
      <c r="AU1098" s="11">
        <f t="shared" si="2077"/>
        <v>45648</v>
      </c>
      <c r="AV1098" s="8">
        <f t="shared" si="2065"/>
        <v>14222</v>
      </c>
      <c r="AW1098" s="8">
        <f t="shared" si="2065"/>
        <v>1225690.21</v>
      </c>
      <c r="AX1098" s="8">
        <f t="shared" si="2065"/>
        <v>0</v>
      </c>
      <c r="AY1098" s="8">
        <f t="shared" si="2065"/>
        <v>10013.269999999993</v>
      </c>
      <c r="AZ1098" s="8">
        <f t="shared" si="2065"/>
        <v>-3702.9900000000002</v>
      </c>
      <c r="BA1098" s="8">
        <f t="shared" si="2065"/>
        <v>48</v>
      </c>
      <c r="BB1098" s="8"/>
      <c r="BD1098" s="11">
        <f t="shared" si="2078"/>
        <v>45648</v>
      </c>
      <c r="BE1098" s="8">
        <f t="shared" si="2066"/>
        <v>16127</v>
      </c>
      <c r="BF1098" s="8">
        <f t="shared" si="2066"/>
        <v>2176381.65</v>
      </c>
      <c r="BG1098" s="8">
        <f t="shared" si="2066"/>
        <v>9055.4600000000046</v>
      </c>
      <c r="BH1098" s="8">
        <f t="shared" si="2066"/>
        <v>0</v>
      </c>
      <c r="BI1098" s="8">
        <f t="shared" si="2066"/>
        <v>6842.9999999999873</v>
      </c>
      <c r="BJ1098" s="8">
        <f t="shared" si="2066"/>
        <v>2934</v>
      </c>
      <c r="BK1098" s="8"/>
      <c r="BM1098" s="11">
        <f t="shared" si="2079"/>
        <v>45648</v>
      </c>
      <c r="BN1098" s="8">
        <f t="shared" si="2067"/>
        <v>16841</v>
      </c>
      <c r="BO1098" s="8">
        <f t="shared" si="2067"/>
        <v>2179559.6799999997</v>
      </c>
      <c r="BP1098" s="8">
        <f t="shared" si="2067"/>
        <v>10735.04000000001</v>
      </c>
      <c r="BQ1098" s="8">
        <f t="shared" si="2067"/>
        <v>0</v>
      </c>
      <c r="BR1098" s="8">
        <f t="shared" si="2067"/>
        <v>43976.959999999999</v>
      </c>
      <c r="BS1098" s="8">
        <f t="shared" si="2067"/>
        <v>496</v>
      </c>
      <c r="BT1098" s="8"/>
      <c r="BV1098" s="11">
        <f t="shared" si="2080"/>
        <v>45648</v>
      </c>
      <c r="BW1098" s="8">
        <f t="shared" si="2068"/>
        <v>7462</v>
      </c>
      <c r="BX1098" s="8">
        <f t="shared" si="2068"/>
        <v>591283.17999999993</v>
      </c>
      <c r="BY1098" s="8">
        <f t="shared" si="2068"/>
        <v>8291.2599999999984</v>
      </c>
      <c r="BZ1098" s="8">
        <f t="shared" si="2068"/>
        <v>0</v>
      </c>
      <c r="CA1098" s="8">
        <f t="shared" si="2068"/>
        <v>7489.9400000000005</v>
      </c>
      <c r="CB1098" s="8">
        <f t="shared" si="2068"/>
        <v>34</v>
      </c>
      <c r="CC1098" s="8"/>
      <c r="CE1098" s="11">
        <f t="shared" si="2081"/>
        <v>45648</v>
      </c>
      <c r="CF1098" s="8">
        <f t="shared" si="2069"/>
        <v>11580</v>
      </c>
      <c r="CG1098" s="8">
        <f t="shared" si="2069"/>
        <v>1442341.3900000006</v>
      </c>
      <c r="CH1098" s="8">
        <f t="shared" si="2069"/>
        <v>6232.85</v>
      </c>
      <c r="CI1098" s="8">
        <f t="shared" si="2069"/>
        <v>25</v>
      </c>
      <c r="CJ1098" s="8">
        <f t="shared" si="2069"/>
        <v>316.84000000000003</v>
      </c>
      <c r="CK1098" s="8">
        <f t="shared" si="2069"/>
        <v>101</v>
      </c>
      <c r="CL1098" s="8"/>
      <c r="CN1098" s="11">
        <f t="shared" si="2082"/>
        <v>45648</v>
      </c>
      <c r="CO1098" s="8">
        <f t="shared" si="2070"/>
        <v>22467</v>
      </c>
      <c r="CP1098" s="8">
        <f t="shared" si="2070"/>
        <v>2593799.5599999991</v>
      </c>
      <c r="CQ1098" s="8">
        <f t="shared" si="2070"/>
        <v>23458.05</v>
      </c>
      <c r="CR1098" s="8">
        <f t="shared" si="2070"/>
        <v>138185.72000000012</v>
      </c>
      <c r="CS1098" s="8">
        <f t="shared" si="2070"/>
        <v>17984.309999999998</v>
      </c>
      <c r="CT1098" s="8">
        <f t="shared" si="2070"/>
        <v>792</v>
      </c>
      <c r="CU1098" s="8"/>
      <c r="CW1098" s="11">
        <f t="shared" si="2083"/>
        <v>45648</v>
      </c>
      <c r="CX1098" s="8">
        <f t="shared" si="2071"/>
        <v>2942</v>
      </c>
      <c r="CY1098" s="8">
        <f t="shared" si="2071"/>
        <v>188834.02000000011</v>
      </c>
      <c r="CZ1098" s="8">
        <f t="shared" si="2071"/>
        <v>-4.5</v>
      </c>
      <c r="DA1098" s="8">
        <f t="shared" si="2071"/>
        <v>1142</v>
      </c>
      <c r="DB1098" s="8">
        <f t="shared" si="2071"/>
        <v>6971.76</v>
      </c>
      <c r="DC1098" s="8">
        <f t="shared" si="2071"/>
        <v>36</v>
      </c>
      <c r="DD1098" s="8"/>
      <c r="DF1098" s="11">
        <f t="shared" si="2084"/>
        <v>45648</v>
      </c>
      <c r="DG1098" s="8">
        <f t="shared" si="2016"/>
        <v>0</v>
      </c>
      <c r="DH1098" s="8">
        <f t="shared" si="2017"/>
        <v>0</v>
      </c>
      <c r="DI1098" s="8">
        <f t="shared" si="2018"/>
        <v>0</v>
      </c>
      <c r="DJ1098" s="8">
        <f t="shared" si="2019"/>
        <v>0</v>
      </c>
      <c r="DK1098" s="8">
        <f t="shared" si="2020"/>
        <v>0</v>
      </c>
      <c r="DL1098" s="8">
        <f t="shared" si="2021"/>
        <v>0</v>
      </c>
      <c r="DM1098" s="8"/>
      <c r="DO1098" s="11">
        <f t="shared" si="2085"/>
        <v>45648</v>
      </c>
      <c r="DP1098" s="8">
        <f t="shared" si="2023"/>
        <v>0</v>
      </c>
      <c r="DQ1098" s="8">
        <f t="shared" si="2024"/>
        <v>0</v>
      </c>
      <c r="DR1098" s="8">
        <f t="shared" si="2025"/>
        <v>0</v>
      </c>
      <c r="DS1098" s="8">
        <f t="shared" si="2026"/>
        <v>0</v>
      </c>
      <c r="DT1098" s="8">
        <f t="shared" si="2027"/>
        <v>0</v>
      </c>
      <c r="DU1098" s="8">
        <f t="shared" si="2028"/>
        <v>0</v>
      </c>
      <c r="DV1098" s="8"/>
      <c r="DX1098" s="11">
        <f t="shared" si="2086"/>
        <v>45648</v>
      </c>
      <c r="DY1098" s="8">
        <f t="shared" si="2030"/>
        <v>0</v>
      </c>
      <c r="DZ1098" s="8">
        <f t="shared" si="2031"/>
        <v>0</v>
      </c>
      <c r="EA1098" s="8">
        <f t="shared" si="2032"/>
        <v>0</v>
      </c>
      <c r="EB1098" s="8">
        <f t="shared" si="2033"/>
        <v>0</v>
      </c>
      <c r="EC1098" s="8">
        <f t="shared" si="2034"/>
        <v>0</v>
      </c>
      <c r="ED1098" s="8">
        <f t="shared" si="2035"/>
        <v>0</v>
      </c>
      <c r="EE1098" s="8"/>
    </row>
    <row r="1099" spans="2:135" x14ac:dyDescent="0.3">
      <c r="B1099" s="11">
        <f t="shared" si="2072"/>
        <v>45649</v>
      </c>
      <c r="C1099" s="8">
        <f t="shared" si="2062"/>
        <v>14672</v>
      </c>
      <c r="D1099" s="8">
        <f t="shared" si="2062"/>
        <v>2209135.5700000003</v>
      </c>
      <c r="E1099" s="8">
        <f t="shared" si="2062"/>
        <v>0</v>
      </c>
      <c r="F1099" s="8">
        <f t="shared" si="2062"/>
        <v>10973.05</v>
      </c>
      <c r="G1099" s="8">
        <f t="shared" si="2062"/>
        <v>18878.23</v>
      </c>
      <c r="H1099" s="8">
        <f t="shared" si="2062"/>
        <v>116</v>
      </c>
      <c r="I1099" s="8"/>
      <c r="K1099" s="11">
        <f t="shared" si="2073"/>
        <v>45649</v>
      </c>
      <c r="L1099" s="8">
        <f t="shared" si="2063"/>
        <v>12662</v>
      </c>
      <c r="M1099" s="8">
        <f t="shared" si="2063"/>
        <v>1791966.8800000006</v>
      </c>
      <c r="N1099" s="8">
        <f t="shared" si="2063"/>
        <v>7664.4100000000062</v>
      </c>
      <c r="O1099" s="8">
        <f t="shared" si="2063"/>
        <v>0</v>
      </c>
      <c r="P1099" s="8">
        <f t="shared" si="2063"/>
        <v>8888.3699999999972</v>
      </c>
      <c r="Q1099" s="8">
        <f t="shared" si="2063"/>
        <v>13</v>
      </c>
      <c r="R1099" s="8"/>
      <c r="T1099" s="11">
        <f t="shared" si="2074"/>
        <v>45649</v>
      </c>
      <c r="U1099" s="8">
        <f t="shared" si="2064"/>
        <v>8447</v>
      </c>
      <c r="V1099" s="8">
        <f t="shared" si="2064"/>
        <v>874525.52</v>
      </c>
      <c r="W1099" s="8">
        <f t="shared" si="2064"/>
        <v>0</v>
      </c>
      <c r="X1099" s="8">
        <f t="shared" si="2064"/>
        <v>0</v>
      </c>
      <c r="Y1099" s="8">
        <f t="shared" si="2064"/>
        <v>14898.570000000002</v>
      </c>
      <c r="Z1099" s="8">
        <f t="shared" si="2064"/>
        <v>0</v>
      </c>
      <c r="AA1099" s="8"/>
      <c r="AC1099" s="11">
        <f t="shared" si="2075"/>
        <v>45649</v>
      </c>
      <c r="AD1099" s="8">
        <f t="shared" si="1988"/>
        <v>18020</v>
      </c>
      <c r="AE1099" s="8">
        <f t="shared" si="1989"/>
        <v>2304730.1700000004</v>
      </c>
      <c r="AF1099" s="8">
        <f t="shared" si="1990"/>
        <v>17524</v>
      </c>
      <c r="AG1099" s="8">
        <f t="shared" si="1991"/>
        <v>0</v>
      </c>
      <c r="AH1099" s="8">
        <f t="shared" si="1992"/>
        <v>18207.300000000028</v>
      </c>
      <c r="AI1099" s="8">
        <f t="shared" si="1993"/>
        <v>168</v>
      </c>
      <c r="AJ1099" s="8"/>
      <c r="AL1099" s="11">
        <f t="shared" si="2076"/>
        <v>45649</v>
      </c>
      <c r="AM1099" s="8">
        <f t="shared" si="1995"/>
        <v>14714</v>
      </c>
      <c r="AN1099" s="8">
        <f t="shared" si="1996"/>
        <v>1958075.5999999992</v>
      </c>
      <c r="AO1099" s="8">
        <f t="shared" si="1997"/>
        <v>5607.7499999999982</v>
      </c>
      <c r="AP1099" s="8">
        <f t="shared" si="1998"/>
        <v>0</v>
      </c>
      <c r="AQ1099" s="8">
        <f t="shared" si="1999"/>
        <v>20221.45</v>
      </c>
      <c r="AR1099" s="8">
        <f t="shared" si="2000"/>
        <v>26</v>
      </c>
      <c r="AS1099" s="8"/>
      <c r="AU1099" s="11">
        <f t="shared" si="2077"/>
        <v>45649</v>
      </c>
      <c r="AV1099" s="8">
        <f t="shared" si="2065"/>
        <v>14222</v>
      </c>
      <c r="AW1099" s="8">
        <f t="shared" si="2065"/>
        <v>1225690.21</v>
      </c>
      <c r="AX1099" s="8">
        <f t="shared" si="2065"/>
        <v>0</v>
      </c>
      <c r="AY1099" s="8">
        <f t="shared" si="2065"/>
        <v>10013.269999999993</v>
      </c>
      <c r="AZ1099" s="8">
        <f t="shared" si="2065"/>
        <v>-3702.9900000000002</v>
      </c>
      <c r="BA1099" s="8">
        <f t="shared" si="2065"/>
        <v>48</v>
      </c>
      <c r="BB1099" s="8"/>
      <c r="BD1099" s="11">
        <f t="shared" si="2078"/>
        <v>45649</v>
      </c>
      <c r="BE1099" s="8">
        <f t="shared" si="2066"/>
        <v>16127</v>
      </c>
      <c r="BF1099" s="8">
        <f t="shared" si="2066"/>
        <v>2176381.65</v>
      </c>
      <c r="BG1099" s="8">
        <f t="shared" si="2066"/>
        <v>9055.4600000000046</v>
      </c>
      <c r="BH1099" s="8">
        <f t="shared" si="2066"/>
        <v>0</v>
      </c>
      <c r="BI1099" s="8">
        <f t="shared" si="2066"/>
        <v>6842.9999999999873</v>
      </c>
      <c r="BJ1099" s="8">
        <f t="shared" si="2066"/>
        <v>2934</v>
      </c>
      <c r="BK1099" s="8"/>
      <c r="BM1099" s="11">
        <f t="shared" si="2079"/>
        <v>45649</v>
      </c>
      <c r="BN1099" s="8">
        <f t="shared" si="2067"/>
        <v>16841</v>
      </c>
      <c r="BO1099" s="8">
        <f t="shared" si="2067"/>
        <v>2179559.6799999997</v>
      </c>
      <c r="BP1099" s="8">
        <f t="shared" si="2067"/>
        <v>10735.04000000001</v>
      </c>
      <c r="BQ1099" s="8">
        <f t="shared" si="2067"/>
        <v>0</v>
      </c>
      <c r="BR1099" s="8">
        <f t="shared" si="2067"/>
        <v>43976.959999999999</v>
      </c>
      <c r="BS1099" s="8">
        <f t="shared" si="2067"/>
        <v>496</v>
      </c>
      <c r="BT1099" s="8"/>
      <c r="BV1099" s="11">
        <f t="shared" si="2080"/>
        <v>45649</v>
      </c>
      <c r="BW1099" s="8">
        <f t="shared" si="2068"/>
        <v>7462</v>
      </c>
      <c r="BX1099" s="8">
        <f t="shared" si="2068"/>
        <v>591283.17999999993</v>
      </c>
      <c r="BY1099" s="8">
        <f t="shared" si="2068"/>
        <v>8291.2599999999984</v>
      </c>
      <c r="BZ1099" s="8">
        <f t="shared" si="2068"/>
        <v>0</v>
      </c>
      <c r="CA1099" s="8">
        <f t="shared" si="2068"/>
        <v>7489.9400000000005</v>
      </c>
      <c r="CB1099" s="8">
        <f t="shared" si="2068"/>
        <v>34</v>
      </c>
      <c r="CC1099" s="8"/>
      <c r="CE1099" s="11">
        <f t="shared" si="2081"/>
        <v>45649</v>
      </c>
      <c r="CF1099" s="8">
        <f t="shared" si="2069"/>
        <v>11580</v>
      </c>
      <c r="CG1099" s="8">
        <f t="shared" si="2069"/>
        <v>1442341.3900000006</v>
      </c>
      <c r="CH1099" s="8">
        <f t="shared" si="2069"/>
        <v>6232.85</v>
      </c>
      <c r="CI1099" s="8">
        <f t="shared" si="2069"/>
        <v>25</v>
      </c>
      <c r="CJ1099" s="8">
        <f t="shared" si="2069"/>
        <v>316.84000000000003</v>
      </c>
      <c r="CK1099" s="8">
        <f t="shared" si="2069"/>
        <v>101</v>
      </c>
      <c r="CL1099" s="8"/>
      <c r="CN1099" s="11">
        <f t="shared" si="2082"/>
        <v>45649</v>
      </c>
      <c r="CO1099" s="8">
        <f t="shared" si="2070"/>
        <v>22467</v>
      </c>
      <c r="CP1099" s="8">
        <f t="shared" si="2070"/>
        <v>2593799.5599999991</v>
      </c>
      <c r="CQ1099" s="8">
        <f t="shared" si="2070"/>
        <v>23458.05</v>
      </c>
      <c r="CR1099" s="8">
        <f t="shared" si="2070"/>
        <v>138185.72000000012</v>
      </c>
      <c r="CS1099" s="8">
        <f t="shared" si="2070"/>
        <v>17984.309999999998</v>
      </c>
      <c r="CT1099" s="8">
        <f t="shared" si="2070"/>
        <v>792</v>
      </c>
      <c r="CU1099" s="8"/>
      <c r="CW1099" s="11">
        <f t="shared" si="2083"/>
        <v>45649</v>
      </c>
      <c r="CX1099" s="8">
        <f t="shared" si="2071"/>
        <v>2942</v>
      </c>
      <c r="CY1099" s="8">
        <f t="shared" si="2071"/>
        <v>188834.02000000011</v>
      </c>
      <c r="CZ1099" s="8">
        <f t="shared" si="2071"/>
        <v>-4.5</v>
      </c>
      <c r="DA1099" s="8">
        <f t="shared" si="2071"/>
        <v>1142</v>
      </c>
      <c r="DB1099" s="8">
        <f t="shared" si="2071"/>
        <v>6971.76</v>
      </c>
      <c r="DC1099" s="8">
        <f t="shared" si="2071"/>
        <v>36</v>
      </c>
      <c r="DD1099" s="8"/>
      <c r="DF1099" s="11">
        <f t="shared" si="2084"/>
        <v>45649</v>
      </c>
      <c r="DG1099" s="8">
        <f t="shared" si="2016"/>
        <v>0</v>
      </c>
      <c r="DH1099" s="8">
        <f t="shared" si="2017"/>
        <v>0</v>
      </c>
      <c r="DI1099" s="8">
        <f t="shared" si="2018"/>
        <v>0</v>
      </c>
      <c r="DJ1099" s="8">
        <f t="shared" si="2019"/>
        <v>0</v>
      </c>
      <c r="DK1099" s="8">
        <f t="shared" si="2020"/>
        <v>0</v>
      </c>
      <c r="DL1099" s="8">
        <f t="shared" si="2021"/>
        <v>0</v>
      </c>
      <c r="DM1099" s="8"/>
      <c r="DO1099" s="11">
        <f t="shared" si="2085"/>
        <v>45649</v>
      </c>
      <c r="DP1099" s="8">
        <f t="shared" si="2023"/>
        <v>0</v>
      </c>
      <c r="DQ1099" s="8">
        <f t="shared" si="2024"/>
        <v>0</v>
      </c>
      <c r="DR1099" s="8">
        <f t="shared" si="2025"/>
        <v>0</v>
      </c>
      <c r="DS1099" s="8">
        <f t="shared" si="2026"/>
        <v>0</v>
      </c>
      <c r="DT1099" s="8">
        <f t="shared" si="2027"/>
        <v>0</v>
      </c>
      <c r="DU1099" s="8">
        <f t="shared" si="2028"/>
        <v>0</v>
      </c>
      <c r="DV1099" s="8"/>
      <c r="DX1099" s="11">
        <f t="shared" si="2086"/>
        <v>45649</v>
      </c>
      <c r="DY1099" s="8">
        <f t="shared" si="2030"/>
        <v>0</v>
      </c>
      <c r="DZ1099" s="8">
        <f t="shared" si="2031"/>
        <v>0</v>
      </c>
      <c r="EA1099" s="8">
        <f t="shared" si="2032"/>
        <v>0</v>
      </c>
      <c r="EB1099" s="8">
        <f t="shared" si="2033"/>
        <v>0</v>
      </c>
      <c r="EC1099" s="8">
        <f t="shared" si="2034"/>
        <v>0</v>
      </c>
      <c r="ED1099" s="8">
        <f t="shared" si="2035"/>
        <v>0</v>
      </c>
      <c r="EE1099" s="8"/>
    </row>
    <row r="1100" spans="2:135" x14ac:dyDescent="0.3">
      <c r="B1100" s="11">
        <f t="shared" si="2072"/>
        <v>45650</v>
      </c>
      <c r="C1100" s="8">
        <f t="shared" si="2062"/>
        <v>14672</v>
      </c>
      <c r="D1100" s="8">
        <f t="shared" si="2062"/>
        <v>2209135.5700000003</v>
      </c>
      <c r="E1100" s="8">
        <f t="shared" si="2062"/>
        <v>0</v>
      </c>
      <c r="F1100" s="8">
        <f t="shared" si="2062"/>
        <v>10973.05</v>
      </c>
      <c r="G1100" s="8">
        <f t="shared" si="2062"/>
        <v>18878.23</v>
      </c>
      <c r="H1100" s="8">
        <f t="shared" si="2062"/>
        <v>116</v>
      </c>
      <c r="I1100" s="8"/>
      <c r="K1100" s="11">
        <f t="shared" si="2073"/>
        <v>45650</v>
      </c>
      <c r="L1100" s="8">
        <f t="shared" si="2063"/>
        <v>12662</v>
      </c>
      <c r="M1100" s="8">
        <f t="shared" si="2063"/>
        <v>1791966.8800000006</v>
      </c>
      <c r="N1100" s="8">
        <f t="shared" si="2063"/>
        <v>7664.4100000000062</v>
      </c>
      <c r="O1100" s="8">
        <f t="shared" si="2063"/>
        <v>0</v>
      </c>
      <c r="P1100" s="8">
        <f t="shared" si="2063"/>
        <v>8888.3699999999972</v>
      </c>
      <c r="Q1100" s="8">
        <f t="shared" si="2063"/>
        <v>13</v>
      </c>
      <c r="R1100" s="8"/>
      <c r="T1100" s="11">
        <f t="shared" si="2074"/>
        <v>45650</v>
      </c>
      <c r="U1100" s="8">
        <f t="shared" si="2064"/>
        <v>8447</v>
      </c>
      <c r="V1100" s="8">
        <f t="shared" si="2064"/>
        <v>874525.52</v>
      </c>
      <c r="W1100" s="8">
        <f t="shared" si="2064"/>
        <v>0</v>
      </c>
      <c r="X1100" s="8">
        <f t="shared" si="2064"/>
        <v>0</v>
      </c>
      <c r="Y1100" s="8">
        <f t="shared" si="2064"/>
        <v>14898.570000000002</v>
      </c>
      <c r="Z1100" s="8">
        <f t="shared" si="2064"/>
        <v>0</v>
      </c>
      <c r="AA1100" s="8"/>
      <c r="AC1100" s="11">
        <f t="shared" si="2075"/>
        <v>45650</v>
      </c>
      <c r="AD1100" s="8">
        <f t="shared" si="1988"/>
        <v>18020</v>
      </c>
      <c r="AE1100" s="8">
        <f t="shared" si="1989"/>
        <v>2304730.1700000004</v>
      </c>
      <c r="AF1100" s="8">
        <f t="shared" si="1990"/>
        <v>17524</v>
      </c>
      <c r="AG1100" s="8">
        <f t="shared" si="1991"/>
        <v>0</v>
      </c>
      <c r="AH1100" s="8">
        <f t="shared" si="1992"/>
        <v>18207.300000000028</v>
      </c>
      <c r="AI1100" s="8">
        <f t="shared" si="1993"/>
        <v>168</v>
      </c>
      <c r="AJ1100" s="8"/>
      <c r="AL1100" s="11">
        <f t="shared" si="2076"/>
        <v>45650</v>
      </c>
      <c r="AM1100" s="8">
        <f t="shared" si="1995"/>
        <v>14714</v>
      </c>
      <c r="AN1100" s="8">
        <f t="shared" si="1996"/>
        <v>1958075.5999999992</v>
      </c>
      <c r="AO1100" s="8">
        <f t="shared" si="1997"/>
        <v>5607.7499999999982</v>
      </c>
      <c r="AP1100" s="8">
        <f t="shared" si="1998"/>
        <v>0</v>
      </c>
      <c r="AQ1100" s="8">
        <f t="shared" si="1999"/>
        <v>20221.45</v>
      </c>
      <c r="AR1100" s="8">
        <f t="shared" si="2000"/>
        <v>26</v>
      </c>
      <c r="AS1100" s="8"/>
      <c r="AU1100" s="11">
        <f t="shared" si="2077"/>
        <v>45650</v>
      </c>
      <c r="AV1100" s="8">
        <f t="shared" si="2065"/>
        <v>14222</v>
      </c>
      <c r="AW1100" s="8">
        <f t="shared" si="2065"/>
        <v>1225690.21</v>
      </c>
      <c r="AX1100" s="8">
        <f t="shared" si="2065"/>
        <v>0</v>
      </c>
      <c r="AY1100" s="8">
        <f t="shared" si="2065"/>
        <v>10013.269999999993</v>
      </c>
      <c r="AZ1100" s="8">
        <f t="shared" si="2065"/>
        <v>-3702.9900000000002</v>
      </c>
      <c r="BA1100" s="8">
        <f t="shared" si="2065"/>
        <v>48</v>
      </c>
      <c r="BB1100" s="8"/>
      <c r="BD1100" s="11">
        <f t="shared" si="2078"/>
        <v>45650</v>
      </c>
      <c r="BE1100" s="8">
        <f t="shared" si="2066"/>
        <v>16127</v>
      </c>
      <c r="BF1100" s="8">
        <f t="shared" si="2066"/>
        <v>2176381.65</v>
      </c>
      <c r="BG1100" s="8">
        <f t="shared" si="2066"/>
        <v>9055.4600000000046</v>
      </c>
      <c r="BH1100" s="8">
        <f t="shared" si="2066"/>
        <v>0</v>
      </c>
      <c r="BI1100" s="8">
        <f t="shared" si="2066"/>
        <v>6842.9999999999873</v>
      </c>
      <c r="BJ1100" s="8">
        <f t="shared" si="2066"/>
        <v>2934</v>
      </c>
      <c r="BK1100" s="8"/>
      <c r="BM1100" s="11">
        <f t="shared" si="2079"/>
        <v>45650</v>
      </c>
      <c r="BN1100" s="8">
        <f t="shared" si="2067"/>
        <v>16841</v>
      </c>
      <c r="BO1100" s="8">
        <f t="shared" si="2067"/>
        <v>2179559.6799999997</v>
      </c>
      <c r="BP1100" s="8">
        <f t="shared" si="2067"/>
        <v>10735.04000000001</v>
      </c>
      <c r="BQ1100" s="8">
        <f t="shared" si="2067"/>
        <v>0</v>
      </c>
      <c r="BR1100" s="8">
        <f t="shared" si="2067"/>
        <v>43976.959999999999</v>
      </c>
      <c r="BS1100" s="8">
        <f t="shared" si="2067"/>
        <v>496</v>
      </c>
      <c r="BT1100" s="8"/>
      <c r="BV1100" s="11">
        <f t="shared" si="2080"/>
        <v>45650</v>
      </c>
      <c r="BW1100" s="8">
        <f t="shared" si="2068"/>
        <v>7462</v>
      </c>
      <c r="BX1100" s="8">
        <f t="shared" si="2068"/>
        <v>591283.17999999993</v>
      </c>
      <c r="BY1100" s="8">
        <f t="shared" si="2068"/>
        <v>8291.2599999999984</v>
      </c>
      <c r="BZ1100" s="8">
        <f t="shared" si="2068"/>
        <v>0</v>
      </c>
      <c r="CA1100" s="8">
        <f t="shared" si="2068"/>
        <v>7489.9400000000005</v>
      </c>
      <c r="CB1100" s="8">
        <f t="shared" si="2068"/>
        <v>34</v>
      </c>
      <c r="CC1100" s="8"/>
      <c r="CE1100" s="11">
        <f t="shared" si="2081"/>
        <v>45650</v>
      </c>
      <c r="CF1100" s="8">
        <f t="shared" si="2069"/>
        <v>11580</v>
      </c>
      <c r="CG1100" s="8">
        <f t="shared" si="2069"/>
        <v>1442341.3900000006</v>
      </c>
      <c r="CH1100" s="8">
        <f t="shared" si="2069"/>
        <v>6232.85</v>
      </c>
      <c r="CI1100" s="8">
        <f t="shared" si="2069"/>
        <v>25</v>
      </c>
      <c r="CJ1100" s="8">
        <f t="shared" si="2069"/>
        <v>316.84000000000003</v>
      </c>
      <c r="CK1100" s="8">
        <f t="shared" si="2069"/>
        <v>101</v>
      </c>
      <c r="CL1100" s="8"/>
      <c r="CN1100" s="11">
        <f t="shared" si="2082"/>
        <v>45650</v>
      </c>
      <c r="CO1100" s="8">
        <f t="shared" si="2070"/>
        <v>22467</v>
      </c>
      <c r="CP1100" s="8">
        <f t="shared" si="2070"/>
        <v>2593799.5599999991</v>
      </c>
      <c r="CQ1100" s="8">
        <f t="shared" si="2070"/>
        <v>23458.05</v>
      </c>
      <c r="CR1100" s="8">
        <f t="shared" si="2070"/>
        <v>138185.72000000012</v>
      </c>
      <c r="CS1100" s="8">
        <f t="shared" si="2070"/>
        <v>17984.309999999998</v>
      </c>
      <c r="CT1100" s="8">
        <f t="shared" si="2070"/>
        <v>792</v>
      </c>
      <c r="CU1100" s="8"/>
      <c r="CW1100" s="11">
        <f t="shared" si="2083"/>
        <v>45650</v>
      </c>
      <c r="CX1100" s="8">
        <f t="shared" si="2071"/>
        <v>2942</v>
      </c>
      <c r="CY1100" s="8">
        <f t="shared" si="2071"/>
        <v>188834.02000000011</v>
      </c>
      <c r="CZ1100" s="8">
        <f t="shared" si="2071"/>
        <v>-4.5</v>
      </c>
      <c r="DA1100" s="8">
        <f t="shared" si="2071"/>
        <v>1142</v>
      </c>
      <c r="DB1100" s="8">
        <f t="shared" si="2071"/>
        <v>6971.76</v>
      </c>
      <c r="DC1100" s="8">
        <f t="shared" si="2071"/>
        <v>36</v>
      </c>
      <c r="DD1100" s="8"/>
      <c r="DF1100" s="11">
        <f t="shared" si="2084"/>
        <v>45650</v>
      </c>
      <c r="DG1100" s="8">
        <f t="shared" si="2016"/>
        <v>0</v>
      </c>
      <c r="DH1100" s="8">
        <f t="shared" si="2017"/>
        <v>0</v>
      </c>
      <c r="DI1100" s="8">
        <f t="shared" si="2018"/>
        <v>0</v>
      </c>
      <c r="DJ1100" s="8">
        <f t="shared" si="2019"/>
        <v>0</v>
      </c>
      <c r="DK1100" s="8">
        <f t="shared" si="2020"/>
        <v>0</v>
      </c>
      <c r="DL1100" s="8">
        <f t="shared" si="2021"/>
        <v>0</v>
      </c>
      <c r="DM1100" s="8"/>
      <c r="DO1100" s="11">
        <f t="shared" si="2085"/>
        <v>45650</v>
      </c>
      <c r="DP1100" s="8">
        <f t="shared" si="2023"/>
        <v>0</v>
      </c>
      <c r="DQ1100" s="8">
        <f t="shared" si="2024"/>
        <v>0</v>
      </c>
      <c r="DR1100" s="8">
        <f t="shared" si="2025"/>
        <v>0</v>
      </c>
      <c r="DS1100" s="8">
        <f t="shared" si="2026"/>
        <v>0</v>
      </c>
      <c r="DT1100" s="8">
        <f t="shared" si="2027"/>
        <v>0</v>
      </c>
      <c r="DU1100" s="8">
        <f t="shared" si="2028"/>
        <v>0</v>
      </c>
      <c r="DV1100" s="8"/>
      <c r="DX1100" s="11">
        <f t="shared" si="2086"/>
        <v>45650</v>
      </c>
      <c r="DY1100" s="8">
        <f t="shared" si="2030"/>
        <v>0</v>
      </c>
      <c r="DZ1100" s="8">
        <f t="shared" si="2031"/>
        <v>0</v>
      </c>
      <c r="EA1100" s="8">
        <f t="shared" si="2032"/>
        <v>0</v>
      </c>
      <c r="EB1100" s="8">
        <f t="shared" si="2033"/>
        <v>0</v>
      </c>
      <c r="EC1100" s="8">
        <f t="shared" si="2034"/>
        <v>0</v>
      </c>
      <c r="ED1100" s="8">
        <f t="shared" si="2035"/>
        <v>0</v>
      </c>
      <c r="EE1100" s="8"/>
    </row>
    <row r="1101" spans="2:135" x14ac:dyDescent="0.3">
      <c r="B1101" s="11">
        <f t="shared" si="2072"/>
        <v>45651</v>
      </c>
      <c r="C1101" s="8">
        <f t="shared" si="2062"/>
        <v>14672</v>
      </c>
      <c r="D1101" s="8">
        <f t="shared" si="2062"/>
        <v>2209135.5700000003</v>
      </c>
      <c r="E1101" s="8">
        <f t="shared" si="2062"/>
        <v>0</v>
      </c>
      <c r="F1101" s="8">
        <f t="shared" si="2062"/>
        <v>10973.05</v>
      </c>
      <c r="G1101" s="8">
        <f t="shared" si="2062"/>
        <v>18878.23</v>
      </c>
      <c r="H1101" s="8">
        <f t="shared" si="2062"/>
        <v>116</v>
      </c>
      <c r="I1101" s="8"/>
      <c r="K1101" s="11">
        <f t="shared" si="2073"/>
        <v>45651</v>
      </c>
      <c r="L1101" s="8">
        <f t="shared" si="2063"/>
        <v>12662</v>
      </c>
      <c r="M1101" s="8">
        <f t="shared" si="2063"/>
        <v>1791966.8800000006</v>
      </c>
      <c r="N1101" s="8">
        <f t="shared" si="2063"/>
        <v>7664.4100000000062</v>
      </c>
      <c r="O1101" s="8">
        <f t="shared" si="2063"/>
        <v>0</v>
      </c>
      <c r="P1101" s="8">
        <f t="shared" si="2063"/>
        <v>8888.3699999999972</v>
      </c>
      <c r="Q1101" s="8">
        <f t="shared" si="2063"/>
        <v>13</v>
      </c>
      <c r="R1101" s="8"/>
      <c r="T1101" s="11">
        <f t="shared" si="2074"/>
        <v>45651</v>
      </c>
      <c r="U1101" s="8">
        <f t="shared" si="2064"/>
        <v>8447</v>
      </c>
      <c r="V1101" s="8">
        <f t="shared" si="2064"/>
        <v>874525.52</v>
      </c>
      <c r="W1101" s="8">
        <f t="shared" si="2064"/>
        <v>0</v>
      </c>
      <c r="X1101" s="8">
        <f t="shared" si="2064"/>
        <v>0</v>
      </c>
      <c r="Y1101" s="8">
        <f t="shared" si="2064"/>
        <v>14898.570000000002</v>
      </c>
      <c r="Z1101" s="8">
        <f t="shared" si="2064"/>
        <v>0</v>
      </c>
      <c r="AA1101" s="8"/>
      <c r="AC1101" s="11">
        <f t="shared" si="2075"/>
        <v>45651</v>
      </c>
      <c r="AD1101" s="8">
        <f t="shared" si="1988"/>
        <v>18020</v>
      </c>
      <c r="AE1101" s="8">
        <f t="shared" si="1989"/>
        <v>2304730.1700000004</v>
      </c>
      <c r="AF1101" s="8">
        <f t="shared" si="1990"/>
        <v>17524</v>
      </c>
      <c r="AG1101" s="8">
        <f t="shared" si="1991"/>
        <v>0</v>
      </c>
      <c r="AH1101" s="8">
        <f t="shared" si="1992"/>
        <v>18207.300000000028</v>
      </c>
      <c r="AI1101" s="8">
        <f t="shared" si="1993"/>
        <v>168</v>
      </c>
      <c r="AJ1101" s="8"/>
      <c r="AL1101" s="11">
        <f t="shared" si="2076"/>
        <v>45651</v>
      </c>
      <c r="AM1101" s="8">
        <f t="shared" si="1995"/>
        <v>14714</v>
      </c>
      <c r="AN1101" s="8">
        <f t="shared" si="1996"/>
        <v>1958075.5999999992</v>
      </c>
      <c r="AO1101" s="8">
        <f t="shared" si="1997"/>
        <v>5607.7499999999982</v>
      </c>
      <c r="AP1101" s="8">
        <f t="shared" si="1998"/>
        <v>0</v>
      </c>
      <c r="AQ1101" s="8">
        <f t="shared" si="1999"/>
        <v>20221.45</v>
      </c>
      <c r="AR1101" s="8">
        <f t="shared" si="2000"/>
        <v>26</v>
      </c>
      <c r="AS1101" s="8"/>
      <c r="AU1101" s="11">
        <f t="shared" si="2077"/>
        <v>45651</v>
      </c>
      <c r="AV1101" s="8">
        <f t="shared" si="2065"/>
        <v>14222</v>
      </c>
      <c r="AW1101" s="8">
        <f t="shared" si="2065"/>
        <v>1225690.21</v>
      </c>
      <c r="AX1101" s="8">
        <f t="shared" si="2065"/>
        <v>0</v>
      </c>
      <c r="AY1101" s="8">
        <f t="shared" si="2065"/>
        <v>10013.269999999993</v>
      </c>
      <c r="AZ1101" s="8">
        <f t="shared" si="2065"/>
        <v>-3702.9900000000002</v>
      </c>
      <c r="BA1101" s="8">
        <f t="shared" si="2065"/>
        <v>48</v>
      </c>
      <c r="BB1101" s="8"/>
      <c r="BD1101" s="11">
        <f t="shared" si="2078"/>
        <v>45651</v>
      </c>
      <c r="BE1101" s="8">
        <f t="shared" si="2066"/>
        <v>16127</v>
      </c>
      <c r="BF1101" s="8">
        <f t="shared" si="2066"/>
        <v>2176381.65</v>
      </c>
      <c r="BG1101" s="8">
        <f t="shared" si="2066"/>
        <v>9055.4600000000046</v>
      </c>
      <c r="BH1101" s="8">
        <f t="shared" si="2066"/>
        <v>0</v>
      </c>
      <c r="BI1101" s="8">
        <f t="shared" si="2066"/>
        <v>6842.9999999999873</v>
      </c>
      <c r="BJ1101" s="8">
        <f t="shared" si="2066"/>
        <v>2934</v>
      </c>
      <c r="BK1101" s="8"/>
      <c r="BM1101" s="11">
        <f t="shared" si="2079"/>
        <v>45651</v>
      </c>
      <c r="BN1101" s="8">
        <f t="shared" si="2067"/>
        <v>16841</v>
      </c>
      <c r="BO1101" s="8">
        <f t="shared" si="2067"/>
        <v>2179559.6799999997</v>
      </c>
      <c r="BP1101" s="8">
        <f t="shared" si="2067"/>
        <v>10735.04000000001</v>
      </c>
      <c r="BQ1101" s="8">
        <f t="shared" si="2067"/>
        <v>0</v>
      </c>
      <c r="BR1101" s="8">
        <f t="shared" si="2067"/>
        <v>43976.959999999999</v>
      </c>
      <c r="BS1101" s="8">
        <f t="shared" si="2067"/>
        <v>496</v>
      </c>
      <c r="BT1101" s="8"/>
      <c r="BV1101" s="11">
        <f t="shared" si="2080"/>
        <v>45651</v>
      </c>
      <c r="BW1101" s="8">
        <f t="shared" si="2068"/>
        <v>7462</v>
      </c>
      <c r="BX1101" s="8">
        <f t="shared" si="2068"/>
        <v>591283.17999999993</v>
      </c>
      <c r="BY1101" s="8">
        <f t="shared" si="2068"/>
        <v>8291.2599999999984</v>
      </c>
      <c r="BZ1101" s="8">
        <f t="shared" si="2068"/>
        <v>0</v>
      </c>
      <c r="CA1101" s="8">
        <f t="shared" si="2068"/>
        <v>7489.9400000000005</v>
      </c>
      <c r="CB1101" s="8">
        <f t="shared" si="2068"/>
        <v>34</v>
      </c>
      <c r="CC1101" s="8"/>
      <c r="CE1101" s="11">
        <f t="shared" si="2081"/>
        <v>45651</v>
      </c>
      <c r="CF1101" s="8">
        <f t="shared" si="2069"/>
        <v>11580</v>
      </c>
      <c r="CG1101" s="8">
        <f t="shared" si="2069"/>
        <v>1442341.3900000006</v>
      </c>
      <c r="CH1101" s="8">
        <f t="shared" si="2069"/>
        <v>6232.85</v>
      </c>
      <c r="CI1101" s="8">
        <f t="shared" si="2069"/>
        <v>25</v>
      </c>
      <c r="CJ1101" s="8">
        <f t="shared" si="2069"/>
        <v>316.84000000000003</v>
      </c>
      <c r="CK1101" s="8">
        <f t="shared" si="2069"/>
        <v>101</v>
      </c>
      <c r="CL1101" s="8"/>
      <c r="CN1101" s="11">
        <f t="shared" si="2082"/>
        <v>45651</v>
      </c>
      <c r="CO1101" s="8">
        <f t="shared" si="2070"/>
        <v>22467</v>
      </c>
      <c r="CP1101" s="8">
        <f t="shared" si="2070"/>
        <v>2593799.5599999991</v>
      </c>
      <c r="CQ1101" s="8">
        <f t="shared" si="2070"/>
        <v>23458.05</v>
      </c>
      <c r="CR1101" s="8">
        <f t="shared" si="2070"/>
        <v>138185.72000000012</v>
      </c>
      <c r="CS1101" s="8">
        <f t="shared" si="2070"/>
        <v>17984.309999999998</v>
      </c>
      <c r="CT1101" s="8">
        <f t="shared" si="2070"/>
        <v>792</v>
      </c>
      <c r="CU1101" s="8"/>
      <c r="CW1101" s="11">
        <f t="shared" si="2083"/>
        <v>45651</v>
      </c>
      <c r="CX1101" s="8">
        <f t="shared" si="2071"/>
        <v>2942</v>
      </c>
      <c r="CY1101" s="8">
        <f t="shared" si="2071"/>
        <v>188834.02000000011</v>
      </c>
      <c r="CZ1101" s="8">
        <f t="shared" si="2071"/>
        <v>-4.5</v>
      </c>
      <c r="DA1101" s="8">
        <f t="shared" si="2071"/>
        <v>1142</v>
      </c>
      <c r="DB1101" s="8">
        <f t="shared" si="2071"/>
        <v>6971.76</v>
      </c>
      <c r="DC1101" s="8">
        <f t="shared" si="2071"/>
        <v>36</v>
      </c>
      <c r="DD1101" s="8"/>
      <c r="DF1101" s="11">
        <f t="shared" si="2084"/>
        <v>45651</v>
      </c>
      <c r="DG1101" s="8">
        <f t="shared" si="2016"/>
        <v>0</v>
      </c>
      <c r="DH1101" s="8">
        <f t="shared" si="2017"/>
        <v>0</v>
      </c>
      <c r="DI1101" s="8">
        <f t="shared" si="2018"/>
        <v>0</v>
      </c>
      <c r="DJ1101" s="8">
        <f t="shared" si="2019"/>
        <v>0</v>
      </c>
      <c r="DK1101" s="8">
        <f t="shared" si="2020"/>
        <v>0</v>
      </c>
      <c r="DL1101" s="8">
        <f t="shared" si="2021"/>
        <v>0</v>
      </c>
      <c r="DM1101" s="8"/>
      <c r="DO1101" s="11">
        <f t="shared" si="2085"/>
        <v>45651</v>
      </c>
      <c r="DP1101" s="8">
        <f t="shared" si="2023"/>
        <v>0</v>
      </c>
      <c r="DQ1101" s="8">
        <f t="shared" si="2024"/>
        <v>0</v>
      </c>
      <c r="DR1101" s="8">
        <f t="shared" si="2025"/>
        <v>0</v>
      </c>
      <c r="DS1101" s="8">
        <f t="shared" si="2026"/>
        <v>0</v>
      </c>
      <c r="DT1101" s="8">
        <f t="shared" si="2027"/>
        <v>0</v>
      </c>
      <c r="DU1101" s="8">
        <f t="shared" si="2028"/>
        <v>0</v>
      </c>
      <c r="DV1101" s="8"/>
      <c r="DX1101" s="11">
        <f t="shared" si="2086"/>
        <v>45651</v>
      </c>
      <c r="DY1101" s="8">
        <f t="shared" si="2030"/>
        <v>0</v>
      </c>
      <c r="DZ1101" s="8">
        <f t="shared" si="2031"/>
        <v>0</v>
      </c>
      <c r="EA1101" s="8">
        <f t="shared" si="2032"/>
        <v>0</v>
      </c>
      <c r="EB1101" s="8">
        <f t="shared" si="2033"/>
        <v>0</v>
      </c>
      <c r="EC1101" s="8">
        <f t="shared" si="2034"/>
        <v>0</v>
      </c>
      <c r="ED1101" s="8">
        <f t="shared" si="2035"/>
        <v>0</v>
      </c>
      <c r="EE1101" s="8"/>
    </row>
    <row r="1102" spans="2:135" x14ac:dyDescent="0.3">
      <c r="B1102" s="11">
        <f t="shared" si="2072"/>
        <v>45652</v>
      </c>
      <c r="C1102" s="8">
        <f t="shared" si="2062"/>
        <v>14672</v>
      </c>
      <c r="D1102" s="8">
        <f t="shared" si="2062"/>
        <v>2209135.5700000003</v>
      </c>
      <c r="E1102" s="8">
        <f t="shared" si="2062"/>
        <v>0</v>
      </c>
      <c r="F1102" s="8">
        <f t="shared" si="2062"/>
        <v>10973.05</v>
      </c>
      <c r="G1102" s="8">
        <f t="shared" si="2062"/>
        <v>18878.23</v>
      </c>
      <c r="H1102" s="8">
        <f t="shared" si="2062"/>
        <v>116</v>
      </c>
      <c r="I1102" s="8"/>
      <c r="K1102" s="11">
        <f t="shared" si="2073"/>
        <v>45652</v>
      </c>
      <c r="L1102" s="8">
        <f t="shared" si="2063"/>
        <v>12662</v>
      </c>
      <c r="M1102" s="8">
        <f t="shared" si="2063"/>
        <v>1791966.8800000006</v>
      </c>
      <c r="N1102" s="8">
        <f t="shared" si="2063"/>
        <v>7664.4100000000062</v>
      </c>
      <c r="O1102" s="8">
        <f t="shared" si="2063"/>
        <v>0</v>
      </c>
      <c r="P1102" s="8">
        <f t="shared" si="2063"/>
        <v>8888.3699999999972</v>
      </c>
      <c r="Q1102" s="8">
        <f t="shared" si="2063"/>
        <v>13</v>
      </c>
      <c r="R1102" s="8"/>
      <c r="T1102" s="11">
        <f t="shared" si="2074"/>
        <v>45652</v>
      </c>
      <c r="U1102" s="8">
        <f t="shared" si="2064"/>
        <v>8447</v>
      </c>
      <c r="V1102" s="8">
        <f t="shared" si="2064"/>
        <v>874525.52</v>
      </c>
      <c r="W1102" s="8">
        <f t="shared" si="2064"/>
        <v>0</v>
      </c>
      <c r="X1102" s="8">
        <f t="shared" si="2064"/>
        <v>0</v>
      </c>
      <c r="Y1102" s="8">
        <f t="shared" si="2064"/>
        <v>14898.570000000002</v>
      </c>
      <c r="Z1102" s="8">
        <f t="shared" si="2064"/>
        <v>0</v>
      </c>
      <c r="AA1102" s="8"/>
      <c r="AC1102" s="11">
        <f t="shared" si="2075"/>
        <v>45652</v>
      </c>
      <c r="AD1102" s="8">
        <f t="shared" si="1988"/>
        <v>18020</v>
      </c>
      <c r="AE1102" s="8">
        <f t="shared" si="1989"/>
        <v>2304730.1700000004</v>
      </c>
      <c r="AF1102" s="8">
        <f t="shared" si="1990"/>
        <v>17524</v>
      </c>
      <c r="AG1102" s="8">
        <f t="shared" si="1991"/>
        <v>0</v>
      </c>
      <c r="AH1102" s="8">
        <f t="shared" si="1992"/>
        <v>18207.300000000028</v>
      </c>
      <c r="AI1102" s="8">
        <f t="shared" si="1993"/>
        <v>168</v>
      </c>
      <c r="AJ1102" s="8"/>
      <c r="AL1102" s="11">
        <f t="shared" si="2076"/>
        <v>45652</v>
      </c>
      <c r="AM1102" s="8">
        <f t="shared" si="1995"/>
        <v>14714</v>
      </c>
      <c r="AN1102" s="8">
        <f t="shared" si="1996"/>
        <v>1958075.5999999992</v>
      </c>
      <c r="AO1102" s="8">
        <f t="shared" si="1997"/>
        <v>5607.7499999999982</v>
      </c>
      <c r="AP1102" s="8">
        <f t="shared" si="1998"/>
        <v>0</v>
      </c>
      <c r="AQ1102" s="8">
        <f t="shared" si="1999"/>
        <v>20221.45</v>
      </c>
      <c r="AR1102" s="8">
        <f t="shared" si="2000"/>
        <v>26</v>
      </c>
      <c r="AS1102" s="8"/>
      <c r="AU1102" s="11">
        <f t="shared" si="2077"/>
        <v>45652</v>
      </c>
      <c r="AV1102" s="8">
        <f t="shared" si="2065"/>
        <v>14222</v>
      </c>
      <c r="AW1102" s="8">
        <f t="shared" si="2065"/>
        <v>1225690.21</v>
      </c>
      <c r="AX1102" s="8">
        <f t="shared" si="2065"/>
        <v>0</v>
      </c>
      <c r="AY1102" s="8">
        <f t="shared" si="2065"/>
        <v>10013.269999999993</v>
      </c>
      <c r="AZ1102" s="8">
        <f t="shared" si="2065"/>
        <v>-3702.9900000000002</v>
      </c>
      <c r="BA1102" s="8">
        <f t="shared" si="2065"/>
        <v>48</v>
      </c>
      <c r="BB1102" s="8"/>
      <c r="BD1102" s="11">
        <f t="shared" si="2078"/>
        <v>45652</v>
      </c>
      <c r="BE1102" s="8">
        <f t="shared" si="2066"/>
        <v>16127</v>
      </c>
      <c r="BF1102" s="8">
        <f t="shared" si="2066"/>
        <v>2176381.65</v>
      </c>
      <c r="BG1102" s="8">
        <f t="shared" si="2066"/>
        <v>9055.4600000000046</v>
      </c>
      <c r="BH1102" s="8">
        <f t="shared" si="2066"/>
        <v>0</v>
      </c>
      <c r="BI1102" s="8">
        <f t="shared" si="2066"/>
        <v>6842.9999999999873</v>
      </c>
      <c r="BJ1102" s="8">
        <f t="shared" si="2066"/>
        <v>2934</v>
      </c>
      <c r="BK1102" s="8"/>
      <c r="BM1102" s="11">
        <f t="shared" si="2079"/>
        <v>45652</v>
      </c>
      <c r="BN1102" s="8">
        <f t="shared" si="2067"/>
        <v>16841</v>
      </c>
      <c r="BO1102" s="8">
        <f t="shared" si="2067"/>
        <v>2179559.6799999997</v>
      </c>
      <c r="BP1102" s="8">
        <f t="shared" si="2067"/>
        <v>10735.04000000001</v>
      </c>
      <c r="BQ1102" s="8">
        <f t="shared" si="2067"/>
        <v>0</v>
      </c>
      <c r="BR1102" s="8">
        <f t="shared" si="2067"/>
        <v>43976.959999999999</v>
      </c>
      <c r="BS1102" s="8">
        <f t="shared" si="2067"/>
        <v>496</v>
      </c>
      <c r="BT1102" s="8"/>
      <c r="BV1102" s="11">
        <f t="shared" si="2080"/>
        <v>45652</v>
      </c>
      <c r="BW1102" s="8">
        <f t="shared" si="2068"/>
        <v>7462</v>
      </c>
      <c r="BX1102" s="8">
        <f t="shared" si="2068"/>
        <v>591283.17999999993</v>
      </c>
      <c r="BY1102" s="8">
        <f t="shared" si="2068"/>
        <v>8291.2599999999984</v>
      </c>
      <c r="BZ1102" s="8">
        <f t="shared" si="2068"/>
        <v>0</v>
      </c>
      <c r="CA1102" s="8">
        <f t="shared" si="2068"/>
        <v>7489.9400000000005</v>
      </c>
      <c r="CB1102" s="8">
        <f t="shared" si="2068"/>
        <v>34</v>
      </c>
      <c r="CC1102" s="8"/>
      <c r="CE1102" s="11">
        <f t="shared" si="2081"/>
        <v>45652</v>
      </c>
      <c r="CF1102" s="8">
        <f t="shared" si="2069"/>
        <v>11580</v>
      </c>
      <c r="CG1102" s="8">
        <f t="shared" si="2069"/>
        <v>1442341.3900000006</v>
      </c>
      <c r="CH1102" s="8">
        <f t="shared" si="2069"/>
        <v>6232.85</v>
      </c>
      <c r="CI1102" s="8">
        <f t="shared" si="2069"/>
        <v>25</v>
      </c>
      <c r="CJ1102" s="8">
        <f t="shared" si="2069"/>
        <v>316.84000000000003</v>
      </c>
      <c r="CK1102" s="8">
        <f t="shared" si="2069"/>
        <v>101</v>
      </c>
      <c r="CL1102" s="8"/>
      <c r="CN1102" s="11">
        <f t="shared" si="2082"/>
        <v>45652</v>
      </c>
      <c r="CO1102" s="8">
        <f t="shared" si="2070"/>
        <v>22467</v>
      </c>
      <c r="CP1102" s="8">
        <f t="shared" si="2070"/>
        <v>2593799.5599999991</v>
      </c>
      <c r="CQ1102" s="8">
        <f t="shared" si="2070"/>
        <v>23458.05</v>
      </c>
      <c r="CR1102" s="8">
        <f t="shared" si="2070"/>
        <v>138185.72000000012</v>
      </c>
      <c r="CS1102" s="8">
        <f t="shared" si="2070"/>
        <v>17984.309999999998</v>
      </c>
      <c r="CT1102" s="8">
        <f t="shared" si="2070"/>
        <v>792</v>
      </c>
      <c r="CU1102" s="8"/>
      <c r="CW1102" s="11">
        <f t="shared" si="2083"/>
        <v>45652</v>
      </c>
      <c r="CX1102" s="8">
        <f t="shared" si="2071"/>
        <v>2942</v>
      </c>
      <c r="CY1102" s="8">
        <f t="shared" si="2071"/>
        <v>188834.02000000011</v>
      </c>
      <c r="CZ1102" s="8">
        <f t="shared" si="2071"/>
        <v>-4.5</v>
      </c>
      <c r="DA1102" s="8">
        <f t="shared" si="2071"/>
        <v>1142</v>
      </c>
      <c r="DB1102" s="8">
        <f t="shared" si="2071"/>
        <v>6971.76</v>
      </c>
      <c r="DC1102" s="8">
        <f t="shared" si="2071"/>
        <v>36</v>
      </c>
      <c r="DD1102" s="8"/>
      <c r="DF1102" s="11">
        <f t="shared" si="2084"/>
        <v>45652</v>
      </c>
      <c r="DG1102" s="8">
        <f t="shared" si="2016"/>
        <v>0</v>
      </c>
      <c r="DH1102" s="8">
        <f t="shared" si="2017"/>
        <v>0</v>
      </c>
      <c r="DI1102" s="8">
        <f t="shared" si="2018"/>
        <v>0</v>
      </c>
      <c r="DJ1102" s="8">
        <f t="shared" si="2019"/>
        <v>0</v>
      </c>
      <c r="DK1102" s="8">
        <f t="shared" si="2020"/>
        <v>0</v>
      </c>
      <c r="DL1102" s="8">
        <f t="shared" si="2021"/>
        <v>0</v>
      </c>
      <c r="DM1102" s="8"/>
      <c r="DO1102" s="11">
        <f t="shared" si="2085"/>
        <v>45652</v>
      </c>
      <c r="DP1102" s="8">
        <f t="shared" si="2023"/>
        <v>0</v>
      </c>
      <c r="DQ1102" s="8">
        <f t="shared" si="2024"/>
        <v>0</v>
      </c>
      <c r="DR1102" s="8">
        <f t="shared" si="2025"/>
        <v>0</v>
      </c>
      <c r="DS1102" s="8">
        <f t="shared" si="2026"/>
        <v>0</v>
      </c>
      <c r="DT1102" s="8">
        <f t="shared" si="2027"/>
        <v>0</v>
      </c>
      <c r="DU1102" s="8">
        <f t="shared" si="2028"/>
        <v>0</v>
      </c>
      <c r="DV1102" s="8"/>
      <c r="DX1102" s="11">
        <f t="shared" si="2086"/>
        <v>45652</v>
      </c>
      <c r="DY1102" s="8">
        <f t="shared" si="2030"/>
        <v>0</v>
      </c>
      <c r="DZ1102" s="8">
        <f t="shared" si="2031"/>
        <v>0</v>
      </c>
      <c r="EA1102" s="8">
        <f t="shared" si="2032"/>
        <v>0</v>
      </c>
      <c r="EB1102" s="8">
        <f t="shared" si="2033"/>
        <v>0</v>
      </c>
      <c r="EC1102" s="8">
        <f t="shared" si="2034"/>
        <v>0</v>
      </c>
      <c r="ED1102" s="8">
        <f t="shared" si="2035"/>
        <v>0</v>
      </c>
      <c r="EE1102" s="8"/>
    </row>
    <row r="1103" spans="2:135" x14ac:dyDescent="0.3">
      <c r="B1103" s="11">
        <f t="shared" si="2072"/>
        <v>45653</v>
      </c>
      <c r="C1103" s="8">
        <f t="shared" si="2062"/>
        <v>14672</v>
      </c>
      <c r="D1103" s="8">
        <f t="shared" si="2062"/>
        <v>2209135.5700000003</v>
      </c>
      <c r="E1103" s="8">
        <f t="shared" si="2062"/>
        <v>0</v>
      </c>
      <c r="F1103" s="8">
        <f t="shared" si="2062"/>
        <v>10973.05</v>
      </c>
      <c r="G1103" s="8">
        <f t="shared" si="2062"/>
        <v>18878.23</v>
      </c>
      <c r="H1103" s="8">
        <f t="shared" si="2062"/>
        <v>116</v>
      </c>
      <c r="I1103" s="8"/>
      <c r="K1103" s="11">
        <f t="shared" si="2073"/>
        <v>45653</v>
      </c>
      <c r="L1103" s="8">
        <f t="shared" si="2063"/>
        <v>12662</v>
      </c>
      <c r="M1103" s="8">
        <f t="shared" si="2063"/>
        <v>1791966.8800000006</v>
      </c>
      <c r="N1103" s="8">
        <f t="shared" si="2063"/>
        <v>7664.4100000000062</v>
      </c>
      <c r="O1103" s="8">
        <f t="shared" si="2063"/>
        <v>0</v>
      </c>
      <c r="P1103" s="8">
        <f t="shared" si="2063"/>
        <v>8888.3699999999972</v>
      </c>
      <c r="Q1103" s="8">
        <f t="shared" si="2063"/>
        <v>13</v>
      </c>
      <c r="R1103" s="8"/>
      <c r="T1103" s="11">
        <f t="shared" si="2074"/>
        <v>45653</v>
      </c>
      <c r="U1103" s="8">
        <f t="shared" si="2064"/>
        <v>8447</v>
      </c>
      <c r="V1103" s="8">
        <f t="shared" si="2064"/>
        <v>874525.52</v>
      </c>
      <c r="W1103" s="8">
        <f t="shared" si="2064"/>
        <v>0</v>
      </c>
      <c r="X1103" s="8">
        <f t="shared" si="2064"/>
        <v>0</v>
      </c>
      <c r="Y1103" s="8">
        <f t="shared" si="2064"/>
        <v>14898.570000000002</v>
      </c>
      <c r="Z1103" s="8">
        <f t="shared" si="2064"/>
        <v>0</v>
      </c>
      <c r="AA1103" s="8"/>
      <c r="AC1103" s="11">
        <f t="shared" si="2075"/>
        <v>45653</v>
      </c>
      <c r="AD1103" s="8">
        <f t="shared" si="1988"/>
        <v>18020</v>
      </c>
      <c r="AE1103" s="8">
        <f t="shared" si="1989"/>
        <v>2304730.1700000004</v>
      </c>
      <c r="AF1103" s="8">
        <f t="shared" si="1990"/>
        <v>17524</v>
      </c>
      <c r="AG1103" s="8">
        <f t="shared" si="1991"/>
        <v>0</v>
      </c>
      <c r="AH1103" s="8">
        <f t="shared" si="1992"/>
        <v>18207.300000000028</v>
      </c>
      <c r="AI1103" s="8">
        <f t="shared" si="1993"/>
        <v>168</v>
      </c>
      <c r="AJ1103" s="8"/>
      <c r="AL1103" s="11">
        <f t="shared" si="2076"/>
        <v>45653</v>
      </c>
      <c r="AM1103" s="8">
        <f t="shared" si="1995"/>
        <v>14714</v>
      </c>
      <c r="AN1103" s="8">
        <f t="shared" si="1996"/>
        <v>1958075.5999999992</v>
      </c>
      <c r="AO1103" s="8">
        <f t="shared" si="1997"/>
        <v>5607.7499999999982</v>
      </c>
      <c r="AP1103" s="8">
        <f t="shared" si="1998"/>
        <v>0</v>
      </c>
      <c r="AQ1103" s="8">
        <f t="shared" si="1999"/>
        <v>20221.45</v>
      </c>
      <c r="AR1103" s="8">
        <f t="shared" si="2000"/>
        <v>26</v>
      </c>
      <c r="AS1103" s="8"/>
      <c r="AU1103" s="11">
        <f t="shared" si="2077"/>
        <v>45653</v>
      </c>
      <c r="AV1103" s="8">
        <f t="shared" si="2065"/>
        <v>14222</v>
      </c>
      <c r="AW1103" s="8">
        <f t="shared" si="2065"/>
        <v>1225690.21</v>
      </c>
      <c r="AX1103" s="8">
        <f t="shared" si="2065"/>
        <v>0</v>
      </c>
      <c r="AY1103" s="8">
        <f t="shared" si="2065"/>
        <v>10013.269999999993</v>
      </c>
      <c r="AZ1103" s="8">
        <f t="shared" si="2065"/>
        <v>-3702.9900000000002</v>
      </c>
      <c r="BA1103" s="8">
        <f t="shared" si="2065"/>
        <v>48</v>
      </c>
      <c r="BB1103" s="8"/>
      <c r="BD1103" s="11">
        <f t="shared" si="2078"/>
        <v>45653</v>
      </c>
      <c r="BE1103" s="8">
        <f t="shared" si="2066"/>
        <v>16127</v>
      </c>
      <c r="BF1103" s="8">
        <f t="shared" si="2066"/>
        <v>2176381.65</v>
      </c>
      <c r="BG1103" s="8">
        <f t="shared" si="2066"/>
        <v>9055.4600000000046</v>
      </c>
      <c r="BH1103" s="8">
        <f t="shared" si="2066"/>
        <v>0</v>
      </c>
      <c r="BI1103" s="8">
        <f t="shared" si="2066"/>
        <v>6842.9999999999873</v>
      </c>
      <c r="BJ1103" s="8">
        <f t="shared" si="2066"/>
        <v>2934</v>
      </c>
      <c r="BK1103" s="8"/>
      <c r="BM1103" s="11">
        <f t="shared" si="2079"/>
        <v>45653</v>
      </c>
      <c r="BN1103" s="8">
        <f t="shared" si="2067"/>
        <v>16841</v>
      </c>
      <c r="BO1103" s="8">
        <f t="shared" si="2067"/>
        <v>2179559.6799999997</v>
      </c>
      <c r="BP1103" s="8">
        <f t="shared" si="2067"/>
        <v>10735.04000000001</v>
      </c>
      <c r="BQ1103" s="8">
        <f t="shared" si="2067"/>
        <v>0</v>
      </c>
      <c r="BR1103" s="8">
        <f t="shared" si="2067"/>
        <v>43976.959999999999</v>
      </c>
      <c r="BS1103" s="8">
        <f t="shared" si="2067"/>
        <v>496</v>
      </c>
      <c r="BT1103" s="8"/>
      <c r="BV1103" s="11">
        <f t="shared" si="2080"/>
        <v>45653</v>
      </c>
      <c r="BW1103" s="8">
        <f t="shared" si="2068"/>
        <v>7462</v>
      </c>
      <c r="BX1103" s="8">
        <f t="shared" si="2068"/>
        <v>591283.17999999993</v>
      </c>
      <c r="BY1103" s="8">
        <f t="shared" si="2068"/>
        <v>8291.2599999999984</v>
      </c>
      <c r="BZ1103" s="8">
        <f t="shared" si="2068"/>
        <v>0</v>
      </c>
      <c r="CA1103" s="8">
        <f t="shared" si="2068"/>
        <v>7489.9400000000005</v>
      </c>
      <c r="CB1103" s="8">
        <f t="shared" si="2068"/>
        <v>34</v>
      </c>
      <c r="CC1103" s="8"/>
      <c r="CE1103" s="11">
        <f t="shared" si="2081"/>
        <v>45653</v>
      </c>
      <c r="CF1103" s="8">
        <f t="shared" si="2069"/>
        <v>11580</v>
      </c>
      <c r="CG1103" s="8">
        <f t="shared" si="2069"/>
        <v>1442341.3900000006</v>
      </c>
      <c r="CH1103" s="8">
        <f t="shared" si="2069"/>
        <v>6232.85</v>
      </c>
      <c r="CI1103" s="8">
        <f t="shared" si="2069"/>
        <v>25</v>
      </c>
      <c r="CJ1103" s="8">
        <f t="shared" si="2069"/>
        <v>316.84000000000003</v>
      </c>
      <c r="CK1103" s="8">
        <f t="shared" si="2069"/>
        <v>101</v>
      </c>
      <c r="CL1103" s="8"/>
      <c r="CN1103" s="11">
        <f t="shared" si="2082"/>
        <v>45653</v>
      </c>
      <c r="CO1103" s="8">
        <f t="shared" si="2070"/>
        <v>22467</v>
      </c>
      <c r="CP1103" s="8">
        <f t="shared" si="2070"/>
        <v>2593799.5599999991</v>
      </c>
      <c r="CQ1103" s="8">
        <f t="shared" si="2070"/>
        <v>23458.05</v>
      </c>
      <c r="CR1103" s="8">
        <f t="shared" si="2070"/>
        <v>138185.72000000012</v>
      </c>
      <c r="CS1103" s="8">
        <f t="shared" si="2070"/>
        <v>17984.309999999998</v>
      </c>
      <c r="CT1103" s="8">
        <f t="shared" si="2070"/>
        <v>792</v>
      </c>
      <c r="CU1103" s="8"/>
      <c r="CW1103" s="11">
        <f t="shared" si="2083"/>
        <v>45653</v>
      </c>
      <c r="CX1103" s="8">
        <f t="shared" si="2071"/>
        <v>2942</v>
      </c>
      <c r="CY1103" s="8">
        <f t="shared" si="2071"/>
        <v>188834.02000000011</v>
      </c>
      <c r="CZ1103" s="8">
        <f t="shared" si="2071"/>
        <v>-4.5</v>
      </c>
      <c r="DA1103" s="8">
        <f t="shared" si="2071"/>
        <v>1142</v>
      </c>
      <c r="DB1103" s="8">
        <f t="shared" si="2071"/>
        <v>6971.76</v>
      </c>
      <c r="DC1103" s="8">
        <f t="shared" si="2071"/>
        <v>36</v>
      </c>
      <c r="DD1103" s="8"/>
      <c r="DF1103" s="11">
        <f t="shared" si="2084"/>
        <v>45653</v>
      </c>
      <c r="DG1103" s="8">
        <f t="shared" si="2016"/>
        <v>0</v>
      </c>
      <c r="DH1103" s="8">
        <f t="shared" si="2017"/>
        <v>0</v>
      </c>
      <c r="DI1103" s="8">
        <f t="shared" si="2018"/>
        <v>0</v>
      </c>
      <c r="DJ1103" s="8">
        <f t="shared" si="2019"/>
        <v>0</v>
      </c>
      <c r="DK1103" s="8">
        <f t="shared" si="2020"/>
        <v>0</v>
      </c>
      <c r="DL1103" s="8">
        <f t="shared" si="2021"/>
        <v>0</v>
      </c>
      <c r="DM1103" s="8"/>
      <c r="DO1103" s="11">
        <f t="shared" si="2085"/>
        <v>45653</v>
      </c>
      <c r="DP1103" s="8">
        <f t="shared" si="2023"/>
        <v>0</v>
      </c>
      <c r="DQ1103" s="8">
        <f t="shared" si="2024"/>
        <v>0</v>
      </c>
      <c r="DR1103" s="8">
        <f t="shared" si="2025"/>
        <v>0</v>
      </c>
      <c r="DS1103" s="8">
        <f t="shared" si="2026"/>
        <v>0</v>
      </c>
      <c r="DT1103" s="8">
        <f t="shared" si="2027"/>
        <v>0</v>
      </c>
      <c r="DU1103" s="8">
        <f t="shared" si="2028"/>
        <v>0</v>
      </c>
      <c r="DV1103" s="8"/>
      <c r="DX1103" s="11">
        <f t="shared" si="2086"/>
        <v>45653</v>
      </c>
      <c r="DY1103" s="8">
        <f t="shared" si="2030"/>
        <v>0</v>
      </c>
      <c r="DZ1103" s="8">
        <f t="shared" si="2031"/>
        <v>0</v>
      </c>
      <c r="EA1103" s="8">
        <f t="shared" si="2032"/>
        <v>0</v>
      </c>
      <c r="EB1103" s="8">
        <f t="shared" si="2033"/>
        <v>0</v>
      </c>
      <c r="EC1103" s="8">
        <f t="shared" si="2034"/>
        <v>0</v>
      </c>
      <c r="ED1103" s="8">
        <f t="shared" si="2035"/>
        <v>0</v>
      </c>
      <c r="EE1103" s="8"/>
    </row>
    <row r="1104" spans="2:135" x14ac:dyDescent="0.3">
      <c r="B1104" s="11">
        <f t="shared" si="2072"/>
        <v>45654</v>
      </c>
      <c r="C1104" s="8">
        <f t="shared" si="2062"/>
        <v>14672</v>
      </c>
      <c r="D1104" s="8">
        <f t="shared" si="2062"/>
        <v>2209135.5700000003</v>
      </c>
      <c r="E1104" s="8">
        <f t="shared" si="2062"/>
        <v>0</v>
      </c>
      <c r="F1104" s="8">
        <f t="shared" si="2062"/>
        <v>10973.05</v>
      </c>
      <c r="G1104" s="8">
        <f t="shared" si="2062"/>
        <v>18878.23</v>
      </c>
      <c r="H1104" s="8">
        <f t="shared" si="2062"/>
        <v>116</v>
      </c>
      <c r="I1104" s="8"/>
      <c r="K1104" s="11">
        <f t="shared" si="2073"/>
        <v>45654</v>
      </c>
      <c r="L1104" s="8">
        <f t="shared" si="2063"/>
        <v>12662</v>
      </c>
      <c r="M1104" s="8">
        <f t="shared" si="2063"/>
        <v>1791966.8800000006</v>
      </c>
      <c r="N1104" s="8">
        <f t="shared" si="2063"/>
        <v>7664.4100000000062</v>
      </c>
      <c r="O1104" s="8">
        <f t="shared" si="2063"/>
        <v>0</v>
      </c>
      <c r="P1104" s="8">
        <f t="shared" si="2063"/>
        <v>8888.3699999999972</v>
      </c>
      <c r="Q1104" s="8">
        <f t="shared" si="2063"/>
        <v>13</v>
      </c>
      <c r="R1104" s="8"/>
      <c r="T1104" s="11">
        <f t="shared" si="2074"/>
        <v>45654</v>
      </c>
      <c r="U1104" s="8">
        <f t="shared" si="2064"/>
        <v>8447</v>
      </c>
      <c r="V1104" s="8">
        <f t="shared" si="2064"/>
        <v>874525.52</v>
      </c>
      <c r="W1104" s="8">
        <f t="shared" si="2064"/>
        <v>0</v>
      </c>
      <c r="X1104" s="8">
        <f t="shared" si="2064"/>
        <v>0</v>
      </c>
      <c r="Y1104" s="8">
        <f t="shared" si="2064"/>
        <v>14898.570000000002</v>
      </c>
      <c r="Z1104" s="8">
        <f t="shared" si="2064"/>
        <v>0</v>
      </c>
      <c r="AA1104" s="8"/>
      <c r="AC1104" s="11">
        <f t="shared" si="2075"/>
        <v>45654</v>
      </c>
      <c r="AD1104" s="8">
        <f t="shared" si="1988"/>
        <v>18020</v>
      </c>
      <c r="AE1104" s="8">
        <f t="shared" si="1989"/>
        <v>2304730.1700000004</v>
      </c>
      <c r="AF1104" s="8">
        <f t="shared" si="1990"/>
        <v>17524</v>
      </c>
      <c r="AG1104" s="8">
        <f t="shared" si="1991"/>
        <v>0</v>
      </c>
      <c r="AH1104" s="8">
        <f t="shared" si="1992"/>
        <v>18207.300000000028</v>
      </c>
      <c r="AI1104" s="8">
        <f t="shared" si="1993"/>
        <v>168</v>
      </c>
      <c r="AJ1104" s="8"/>
      <c r="AL1104" s="11">
        <f t="shared" si="2076"/>
        <v>45654</v>
      </c>
      <c r="AM1104" s="8">
        <f t="shared" si="1995"/>
        <v>14714</v>
      </c>
      <c r="AN1104" s="8">
        <f t="shared" si="1996"/>
        <v>1958075.5999999992</v>
      </c>
      <c r="AO1104" s="8">
        <f t="shared" si="1997"/>
        <v>5607.7499999999982</v>
      </c>
      <c r="AP1104" s="8">
        <f t="shared" si="1998"/>
        <v>0</v>
      </c>
      <c r="AQ1104" s="8">
        <f t="shared" si="1999"/>
        <v>20221.45</v>
      </c>
      <c r="AR1104" s="8">
        <f t="shared" si="2000"/>
        <v>26</v>
      </c>
      <c r="AS1104" s="8"/>
      <c r="AU1104" s="11">
        <f t="shared" si="2077"/>
        <v>45654</v>
      </c>
      <c r="AV1104" s="8">
        <f t="shared" si="2065"/>
        <v>14222</v>
      </c>
      <c r="AW1104" s="8">
        <f t="shared" si="2065"/>
        <v>1225690.21</v>
      </c>
      <c r="AX1104" s="8">
        <f t="shared" si="2065"/>
        <v>0</v>
      </c>
      <c r="AY1104" s="8">
        <f t="shared" si="2065"/>
        <v>10013.269999999993</v>
      </c>
      <c r="AZ1104" s="8">
        <f t="shared" si="2065"/>
        <v>-3702.9900000000002</v>
      </c>
      <c r="BA1104" s="8">
        <f t="shared" si="2065"/>
        <v>48</v>
      </c>
      <c r="BB1104" s="8"/>
      <c r="BD1104" s="11">
        <f t="shared" si="2078"/>
        <v>45654</v>
      </c>
      <c r="BE1104" s="8">
        <f t="shared" si="2066"/>
        <v>16127</v>
      </c>
      <c r="BF1104" s="8">
        <f t="shared" si="2066"/>
        <v>2176381.65</v>
      </c>
      <c r="BG1104" s="8">
        <f t="shared" si="2066"/>
        <v>9055.4600000000046</v>
      </c>
      <c r="BH1104" s="8">
        <f t="shared" si="2066"/>
        <v>0</v>
      </c>
      <c r="BI1104" s="8">
        <f t="shared" si="2066"/>
        <v>6842.9999999999873</v>
      </c>
      <c r="BJ1104" s="8">
        <f t="shared" si="2066"/>
        <v>2934</v>
      </c>
      <c r="BK1104" s="8"/>
      <c r="BM1104" s="11">
        <f t="shared" si="2079"/>
        <v>45654</v>
      </c>
      <c r="BN1104" s="8">
        <f t="shared" si="2067"/>
        <v>16841</v>
      </c>
      <c r="BO1104" s="8">
        <f t="shared" si="2067"/>
        <v>2179559.6799999997</v>
      </c>
      <c r="BP1104" s="8">
        <f t="shared" si="2067"/>
        <v>10735.04000000001</v>
      </c>
      <c r="BQ1104" s="8">
        <f t="shared" si="2067"/>
        <v>0</v>
      </c>
      <c r="BR1104" s="8">
        <f t="shared" si="2067"/>
        <v>43976.959999999999</v>
      </c>
      <c r="BS1104" s="8">
        <f t="shared" si="2067"/>
        <v>496</v>
      </c>
      <c r="BT1104" s="8"/>
      <c r="BV1104" s="11">
        <f t="shared" si="2080"/>
        <v>45654</v>
      </c>
      <c r="BW1104" s="8">
        <f t="shared" si="2068"/>
        <v>7462</v>
      </c>
      <c r="BX1104" s="8">
        <f t="shared" si="2068"/>
        <v>591283.17999999993</v>
      </c>
      <c r="BY1104" s="8">
        <f t="shared" si="2068"/>
        <v>8291.2599999999984</v>
      </c>
      <c r="BZ1104" s="8">
        <f t="shared" si="2068"/>
        <v>0</v>
      </c>
      <c r="CA1104" s="8">
        <f t="shared" si="2068"/>
        <v>7489.9400000000005</v>
      </c>
      <c r="CB1104" s="8">
        <f t="shared" si="2068"/>
        <v>34</v>
      </c>
      <c r="CC1104" s="8"/>
      <c r="CE1104" s="11">
        <f t="shared" si="2081"/>
        <v>45654</v>
      </c>
      <c r="CF1104" s="8">
        <f t="shared" si="2069"/>
        <v>11580</v>
      </c>
      <c r="CG1104" s="8">
        <f t="shared" si="2069"/>
        <v>1442341.3900000006</v>
      </c>
      <c r="CH1104" s="8">
        <f t="shared" si="2069"/>
        <v>6232.85</v>
      </c>
      <c r="CI1104" s="8">
        <f t="shared" si="2069"/>
        <v>25</v>
      </c>
      <c r="CJ1104" s="8">
        <f t="shared" si="2069"/>
        <v>316.84000000000003</v>
      </c>
      <c r="CK1104" s="8">
        <f t="shared" si="2069"/>
        <v>101</v>
      </c>
      <c r="CL1104" s="8"/>
      <c r="CN1104" s="11">
        <f t="shared" si="2082"/>
        <v>45654</v>
      </c>
      <c r="CO1104" s="8">
        <f t="shared" si="2070"/>
        <v>22467</v>
      </c>
      <c r="CP1104" s="8">
        <f t="shared" si="2070"/>
        <v>2593799.5599999991</v>
      </c>
      <c r="CQ1104" s="8">
        <f t="shared" si="2070"/>
        <v>23458.05</v>
      </c>
      <c r="CR1104" s="8">
        <f t="shared" si="2070"/>
        <v>138185.72000000012</v>
      </c>
      <c r="CS1104" s="8">
        <f t="shared" si="2070"/>
        <v>17984.309999999998</v>
      </c>
      <c r="CT1104" s="8">
        <f t="shared" si="2070"/>
        <v>792</v>
      </c>
      <c r="CU1104" s="8"/>
      <c r="CW1104" s="11">
        <f t="shared" si="2083"/>
        <v>45654</v>
      </c>
      <c r="CX1104" s="8">
        <f t="shared" si="2071"/>
        <v>2942</v>
      </c>
      <c r="CY1104" s="8">
        <f t="shared" si="2071"/>
        <v>188834.02000000011</v>
      </c>
      <c r="CZ1104" s="8">
        <f t="shared" si="2071"/>
        <v>-4.5</v>
      </c>
      <c r="DA1104" s="8">
        <f t="shared" si="2071"/>
        <v>1142</v>
      </c>
      <c r="DB1104" s="8">
        <f t="shared" si="2071"/>
        <v>6971.76</v>
      </c>
      <c r="DC1104" s="8">
        <f t="shared" si="2071"/>
        <v>36</v>
      </c>
      <c r="DD1104" s="8"/>
      <c r="DF1104" s="11">
        <f t="shared" si="2084"/>
        <v>45654</v>
      </c>
      <c r="DG1104" s="8">
        <f t="shared" si="2016"/>
        <v>0</v>
      </c>
      <c r="DH1104" s="8">
        <f t="shared" si="2017"/>
        <v>0</v>
      </c>
      <c r="DI1104" s="8">
        <f t="shared" si="2018"/>
        <v>0</v>
      </c>
      <c r="DJ1104" s="8">
        <f t="shared" si="2019"/>
        <v>0</v>
      </c>
      <c r="DK1104" s="8">
        <f t="shared" si="2020"/>
        <v>0</v>
      </c>
      <c r="DL1104" s="8">
        <f t="shared" si="2021"/>
        <v>0</v>
      </c>
      <c r="DM1104" s="8"/>
      <c r="DO1104" s="11">
        <f t="shared" si="2085"/>
        <v>45654</v>
      </c>
      <c r="DP1104" s="8">
        <f t="shared" si="2023"/>
        <v>0</v>
      </c>
      <c r="DQ1104" s="8">
        <f t="shared" si="2024"/>
        <v>0</v>
      </c>
      <c r="DR1104" s="8">
        <f t="shared" si="2025"/>
        <v>0</v>
      </c>
      <c r="DS1104" s="8">
        <f t="shared" si="2026"/>
        <v>0</v>
      </c>
      <c r="DT1104" s="8">
        <f t="shared" si="2027"/>
        <v>0</v>
      </c>
      <c r="DU1104" s="8">
        <f t="shared" si="2028"/>
        <v>0</v>
      </c>
      <c r="DV1104" s="8"/>
      <c r="DX1104" s="11">
        <f t="shared" si="2086"/>
        <v>45654</v>
      </c>
      <c r="DY1104" s="8">
        <f t="shared" si="2030"/>
        <v>0</v>
      </c>
      <c r="DZ1104" s="8">
        <f t="shared" si="2031"/>
        <v>0</v>
      </c>
      <c r="EA1104" s="8">
        <f t="shared" si="2032"/>
        <v>0</v>
      </c>
      <c r="EB1104" s="8">
        <f t="shared" si="2033"/>
        <v>0</v>
      </c>
      <c r="EC1104" s="8">
        <f t="shared" si="2034"/>
        <v>0</v>
      </c>
      <c r="ED1104" s="8">
        <f t="shared" si="2035"/>
        <v>0</v>
      </c>
      <c r="EE1104" s="8"/>
    </row>
    <row r="1105" spans="2:135" x14ac:dyDescent="0.3">
      <c r="B1105" s="11">
        <f t="shared" si="2072"/>
        <v>45655</v>
      </c>
      <c r="C1105" s="8">
        <f t="shared" si="2062"/>
        <v>14672</v>
      </c>
      <c r="D1105" s="8">
        <f t="shared" si="2062"/>
        <v>2209135.5700000003</v>
      </c>
      <c r="E1105" s="8">
        <f t="shared" si="2062"/>
        <v>0</v>
      </c>
      <c r="F1105" s="8">
        <f t="shared" si="2062"/>
        <v>10973.05</v>
      </c>
      <c r="G1105" s="8">
        <f t="shared" si="2062"/>
        <v>18878.23</v>
      </c>
      <c r="H1105" s="8">
        <f t="shared" si="2062"/>
        <v>116</v>
      </c>
      <c r="I1105" s="8"/>
      <c r="K1105" s="11">
        <f t="shared" si="2073"/>
        <v>45655</v>
      </c>
      <c r="L1105" s="8">
        <f t="shared" si="2063"/>
        <v>12662</v>
      </c>
      <c r="M1105" s="8">
        <f t="shared" si="2063"/>
        <v>1791966.8800000006</v>
      </c>
      <c r="N1105" s="8">
        <f t="shared" si="2063"/>
        <v>7664.4100000000062</v>
      </c>
      <c r="O1105" s="8">
        <f t="shared" si="2063"/>
        <v>0</v>
      </c>
      <c r="P1105" s="8">
        <f t="shared" si="2063"/>
        <v>8888.3699999999972</v>
      </c>
      <c r="Q1105" s="8">
        <f t="shared" si="2063"/>
        <v>13</v>
      </c>
      <c r="R1105" s="8"/>
      <c r="T1105" s="11">
        <f t="shared" si="2074"/>
        <v>45655</v>
      </c>
      <c r="U1105" s="8">
        <f t="shared" si="2064"/>
        <v>8447</v>
      </c>
      <c r="V1105" s="8">
        <f t="shared" si="2064"/>
        <v>874525.52</v>
      </c>
      <c r="W1105" s="8">
        <f t="shared" si="2064"/>
        <v>0</v>
      </c>
      <c r="X1105" s="8">
        <f t="shared" si="2064"/>
        <v>0</v>
      </c>
      <c r="Y1105" s="8">
        <f t="shared" si="2064"/>
        <v>14898.570000000002</v>
      </c>
      <c r="Z1105" s="8">
        <f t="shared" si="2064"/>
        <v>0</v>
      </c>
      <c r="AA1105" s="8"/>
      <c r="AC1105" s="11">
        <f t="shared" si="2075"/>
        <v>45655</v>
      </c>
      <c r="AD1105" s="8">
        <f t="shared" si="1988"/>
        <v>18020</v>
      </c>
      <c r="AE1105" s="8">
        <f t="shared" si="1989"/>
        <v>2304730.1700000004</v>
      </c>
      <c r="AF1105" s="8">
        <f t="shared" si="1990"/>
        <v>17524</v>
      </c>
      <c r="AG1105" s="8">
        <f t="shared" si="1991"/>
        <v>0</v>
      </c>
      <c r="AH1105" s="8">
        <f t="shared" si="1992"/>
        <v>18207.300000000028</v>
      </c>
      <c r="AI1105" s="8">
        <f t="shared" si="1993"/>
        <v>168</v>
      </c>
      <c r="AJ1105" s="8"/>
      <c r="AL1105" s="11">
        <f t="shared" si="2076"/>
        <v>45655</v>
      </c>
      <c r="AM1105" s="8">
        <f t="shared" si="1995"/>
        <v>14714</v>
      </c>
      <c r="AN1105" s="8">
        <f t="shared" si="1996"/>
        <v>1958075.5999999992</v>
      </c>
      <c r="AO1105" s="8">
        <f t="shared" si="1997"/>
        <v>5607.7499999999982</v>
      </c>
      <c r="AP1105" s="8">
        <f t="shared" si="1998"/>
        <v>0</v>
      </c>
      <c r="AQ1105" s="8">
        <f t="shared" si="1999"/>
        <v>20221.45</v>
      </c>
      <c r="AR1105" s="8">
        <f t="shared" si="2000"/>
        <v>26</v>
      </c>
      <c r="AS1105" s="8"/>
      <c r="AU1105" s="11">
        <f t="shared" si="2077"/>
        <v>45655</v>
      </c>
      <c r="AV1105" s="8">
        <f t="shared" si="2065"/>
        <v>14222</v>
      </c>
      <c r="AW1105" s="8">
        <f t="shared" si="2065"/>
        <v>1225690.21</v>
      </c>
      <c r="AX1105" s="8">
        <f t="shared" si="2065"/>
        <v>0</v>
      </c>
      <c r="AY1105" s="8">
        <f t="shared" si="2065"/>
        <v>10013.269999999993</v>
      </c>
      <c r="AZ1105" s="8">
        <f t="shared" si="2065"/>
        <v>-3702.9900000000002</v>
      </c>
      <c r="BA1105" s="8">
        <f t="shared" si="2065"/>
        <v>48</v>
      </c>
      <c r="BB1105" s="8"/>
      <c r="BD1105" s="11">
        <f t="shared" si="2078"/>
        <v>45655</v>
      </c>
      <c r="BE1105" s="8">
        <f t="shared" si="2066"/>
        <v>16127</v>
      </c>
      <c r="BF1105" s="8">
        <f t="shared" si="2066"/>
        <v>2176381.65</v>
      </c>
      <c r="BG1105" s="8">
        <f t="shared" si="2066"/>
        <v>9055.4600000000046</v>
      </c>
      <c r="BH1105" s="8">
        <f t="shared" si="2066"/>
        <v>0</v>
      </c>
      <c r="BI1105" s="8">
        <f t="shared" si="2066"/>
        <v>6842.9999999999873</v>
      </c>
      <c r="BJ1105" s="8">
        <f t="shared" si="2066"/>
        <v>2934</v>
      </c>
      <c r="BK1105" s="8"/>
      <c r="BM1105" s="11">
        <f t="shared" si="2079"/>
        <v>45655</v>
      </c>
      <c r="BN1105" s="8">
        <f t="shared" si="2067"/>
        <v>16841</v>
      </c>
      <c r="BO1105" s="8">
        <f t="shared" si="2067"/>
        <v>2179559.6799999997</v>
      </c>
      <c r="BP1105" s="8">
        <f t="shared" si="2067"/>
        <v>10735.04000000001</v>
      </c>
      <c r="BQ1105" s="8">
        <f t="shared" si="2067"/>
        <v>0</v>
      </c>
      <c r="BR1105" s="8">
        <f t="shared" si="2067"/>
        <v>43976.959999999999</v>
      </c>
      <c r="BS1105" s="8">
        <f t="shared" si="2067"/>
        <v>496</v>
      </c>
      <c r="BT1105" s="8"/>
      <c r="BV1105" s="11">
        <f t="shared" si="2080"/>
        <v>45655</v>
      </c>
      <c r="BW1105" s="8">
        <f t="shared" si="2068"/>
        <v>7462</v>
      </c>
      <c r="BX1105" s="8">
        <f t="shared" si="2068"/>
        <v>591283.17999999993</v>
      </c>
      <c r="BY1105" s="8">
        <f t="shared" si="2068"/>
        <v>8291.2599999999984</v>
      </c>
      <c r="BZ1105" s="8">
        <f t="shared" si="2068"/>
        <v>0</v>
      </c>
      <c r="CA1105" s="8">
        <f t="shared" si="2068"/>
        <v>7489.9400000000005</v>
      </c>
      <c r="CB1105" s="8">
        <f t="shared" si="2068"/>
        <v>34</v>
      </c>
      <c r="CC1105" s="8"/>
      <c r="CE1105" s="11">
        <f t="shared" si="2081"/>
        <v>45655</v>
      </c>
      <c r="CF1105" s="8">
        <f t="shared" si="2069"/>
        <v>11580</v>
      </c>
      <c r="CG1105" s="8">
        <f t="shared" si="2069"/>
        <v>1442341.3900000006</v>
      </c>
      <c r="CH1105" s="8">
        <f t="shared" si="2069"/>
        <v>6232.85</v>
      </c>
      <c r="CI1105" s="8">
        <f t="shared" si="2069"/>
        <v>25</v>
      </c>
      <c r="CJ1105" s="8">
        <f t="shared" si="2069"/>
        <v>316.84000000000003</v>
      </c>
      <c r="CK1105" s="8">
        <f t="shared" si="2069"/>
        <v>101</v>
      </c>
      <c r="CL1105" s="8"/>
      <c r="CN1105" s="11">
        <f t="shared" si="2082"/>
        <v>45655</v>
      </c>
      <c r="CO1105" s="8">
        <f t="shared" si="2070"/>
        <v>22467</v>
      </c>
      <c r="CP1105" s="8">
        <f t="shared" si="2070"/>
        <v>2593799.5599999991</v>
      </c>
      <c r="CQ1105" s="8">
        <f t="shared" si="2070"/>
        <v>23458.05</v>
      </c>
      <c r="CR1105" s="8">
        <f t="shared" si="2070"/>
        <v>138185.72000000012</v>
      </c>
      <c r="CS1105" s="8">
        <f t="shared" si="2070"/>
        <v>17984.309999999998</v>
      </c>
      <c r="CT1105" s="8">
        <f t="shared" si="2070"/>
        <v>792</v>
      </c>
      <c r="CU1105" s="8"/>
      <c r="CW1105" s="11">
        <f t="shared" si="2083"/>
        <v>45655</v>
      </c>
      <c r="CX1105" s="8">
        <f t="shared" si="2071"/>
        <v>2942</v>
      </c>
      <c r="CY1105" s="8">
        <f t="shared" si="2071"/>
        <v>188834.02000000011</v>
      </c>
      <c r="CZ1105" s="8">
        <f t="shared" si="2071"/>
        <v>-4.5</v>
      </c>
      <c r="DA1105" s="8">
        <f t="shared" si="2071"/>
        <v>1142</v>
      </c>
      <c r="DB1105" s="8">
        <f t="shared" si="2071"/>
        <v>6971.76</v>
      </c>
      <c r="DC1105" s="8">
        <f t="shared" si="2071"/>
        <v>36</v>
      </c>
      <c r="DD1105" s="8"/>
      <c r="DF1105" s="11">
        <f t="shared" si="2084"/>
        <v>45655</v>
      </c>
      <c r="DG1105" s="8">
        <f t="shared" si="2016"/>
        <v>0</v>
      </c>
      <c r="DH1105" s="8">
        <f t="shared" si="2017"/>
        <v>0</v>
      </c>
      <c r="DI1105" s="8">
        <f t="shared" si="2018"/>
        <v>0</v>
      </c>
      <c r="DJ1105" s="8">
        <f t="shared" si="2019"/>
        <v>0</v>
      </c>
      <c r="DK1105" s="8">
        <f t="shared" si="2020"/>
        <v>0</v>
      </c>
      <c r="DL1105" s="8">
        <f t="shared" si="2021"/>
        <v>0</v>
      </c>
      <c r="DM1105" s="8"/>
      <c r="DO1105" s="11">
        <f t="shared" si="2085"/>
        <v>45655</v>
      </c>
      <c r="DP1105" s="8">
        <f t="shared" si="2023"/>
        <v>0</v>
      </c>
      <c r="DQ1105" s="8">
        <f t="shared" si="2024"/>
        <v>0</v>
      </c>
      <c r="DR1105" s="8">
        <f t="shared" si="2025"/>
        <v>0</v>
      </c>
      <c r="DS1105" s="8">
        <f t="shared" si="2026"/>
        <v>0</v>
      </c>
      <c r="DT1105" s="8">
        <f t="shared" si="2027"/>
        <v>0</v>
      </c>
      <c r="DU1105" s="8">
        <f t="shared" si="2028"/>
        <v>0</v>
      </c>
      <c r="DV1105" s="8"/>
      <c r="DX1105" s="11">
        <f t="shared" si="2086"/>
        <v>45655</v>
      </c>
      <c r="DY1105" s="8">
        <f t="shared" si="2030"/>
        <v>0</v>
      </c>
      <c r="DZ1105" s="8">
        <f t="shared" si="2031"/>
        <v>0</v>
      </c>
      <c r="EA1105" s="8">
        <f t="shared" si="2032"/>
        <v>0</v>
      </c>
      <c r="EB1105" s="8">
        <f t="shared" si="2033"/>
        <v>0</v>
      </c>
      <c r="EC1105" s="8">
        <f t="shared" si="2034"/>
        <v>0</v>
      </c>
      <c r="ED1105" s="8">
        <f t="shared" si="2035"/>
        <v>0</v>
      </c>
      <c r="EE1105" s="8"/>
    </row>
    <row r="1106" spans="2:135" x14ac:dyDescent="0.3">
      <c r="B1106" s="11">
        <f t="shared" si="2072"/>
        <v>45656</v>
      </c>
      <c r="C1106" s="8">
        <f t="shared" si="2062"/>
        <v>14672</v>
      </c>
      <c r="D1106" s="8">
        <f t="shared" si="2062"/>
        <v>2209135.5700000003</v>
      </c>
      <c r="E1106" s="8">
        <f t="shared" si="2062"/>
        <v>0</v>
      </c>
      <c r="F1106" s="8">
        <f t="shared" si="2062"/>
        <v>10973.05</v>
      </c>
      <c r="G1106" s="8">
        <f t="shared" si="2062"/>
        <v>18878.23</v>
      </c>
      <c r="H1106" s="8">
        <f t="shared" si="2062"/>
        <v>116</v>
      </c>
      <c r="I1106" s="8"/>
      <c r="K1106" s="11">
        <f t="shared" si="2073"/>
        <v>45656</v>
      </c>
      <c r="L1106" s="8">
        <f t="shared" si="2063"/>
        <v>12662</v>
      </c>
      <c r="M1106" s="8">
        <f t="shared" si="2063"/>
        <v>1791966.8800000006</v>
      </c>
      <c r="N1106" s="8">
        <f t="shared" si="2063"/>
        <v>7664.4100000000062</v>
      </c>
      <c r="O1106" s="8">
        <f t="shared" si="2063"/>
        <v>0</v>
      </c>
      <c r="P1106" s="8">
        <f t="shared" si="2063"/>
        <v>8888.3699999999972</v>
      </c>
      <c r="Q1106" s="8">
        <f t="shared" si="2063"/>
        <v>13</v>
      </c>
      <c r="R1106" s="8"/>
      <c r="T1106" s="11">
        <f t="shared" si="2074"/>
        <v>45656</v>
      </c>
      <c r="U1106" s="8">
        <f t="shared" si="2064"/>
        <v>8447</v>
      </c>
      <c r="V1106" s="8">
        <f t="shared" si="2064"/>
        <v>874525.52</v>
      </c>
      <c r="W1106" s="8">
        <f t="shared" si="2064"/>
        <v>0</v>
      </c>
      <c r="X1106" s="8">
        <f t="shared" si="2064"/>
        <v>0</v>
      </c>
      <c r="Y1106" s="8">
        <f t="shared" si="2064"/>
        <v>14898.570000000002</v>
      </c>
      <c r="Z1106" s="8">
        <f t="shared" si="2064"/>
        <v>0</v>
      </c>
      <c r="AA1106" s="8"/>
      <c r="AC1106" s="11">
        <f t="shared" si="2075"/>
        <v>45656</v>
      </c>
      <c r="AD1106" s="8">
        <f t="shared" si="1988"/>
        <v>18020</v>
      </c>
      <c r="AE1106" s="8">
        <f t="shared" si="1989"/>
        <v>2304730.1700000004</v>
      </c>
      <c r="AF1106" s="8">
        <f t="shared" si="1990"/>
        <v>17524</v>
      </c>
      <c r="AG1106" s="8">
        <f t="shared" si="1991"/>
        <v>0</v>
      </c>
      <c r="AH1106" s="8">
        <f t="shared" si="1992"/>
        <v>18207.300000000028</v>
      </c>
      <c r="AI1106" s="8">
        <f t="shared" si="1993"/>
        <v>168</v>
      </c>
      <c r="AJ1106" s="8"/>
      <c r="AL1106" s="11">
        <f t="shared" si="2076"/>
        <v>45656</v>
      </c>
      <c r="AM1106" s="8">
        <f t="shared" si="1995"/>
        <v>14714</v>
      </c>
      <c r="AN1106" s="8">
        <f t="shared" si="1996"/>
        <v>1958075.5999999992</v>
      </c>
      <c r="AO1106" s="8">
        <f t="shared" si="1997"/>
        <v>5607.7499999999982</v>
      </c>
      <c r="AP1106" s="8">
        <f t="shared" si="1998"/>
        <v>0</v>
      </c>
      <c r="AQ1106" s="8">
        <f t="shared" si="1999"/>
        <v>20221.45</v>
      </c>
      <c r="AR1106" s="8">
        <f t="shared" si="2000"/>
        <v>26</v>
      </c>
      <c r="AS1106" s="8"/>
      <c r="AU1106" s="11">
        <f t="shared" si="2077"/>
        <v>45656</v>
      </c>
      <c r="AV1106" s="8">
        <f t="shared" si="2065"/>
        <v>14222</v>
      </c>
      <c r="AW1106" s="8">
        <f t="shared" si="2065"/>
        <v>1225690.21</v>
      </c>
      <c r="AX1106" s="8">
        <f t="shared" si="2065"/>
        <v>0</v>
      </c>
      <c r="AY1106" s="8">
        <f t="shared" si="2065"/>
        <v>10013.269999999993</v>
      </c>
      <c r="AZ1106" s="8">
        <f t="shared" si="2065"/>
        <v>-3702.9900000000002</v>
      </c>
      <c r="BA1106" s="8">
        <f t="shared" si="2065"/>
        <v>48</v>
      </c>
      <c r="BB1106" s="8"/>
      <c r="BD1106" s="11">
        <f t="shared" si="2078"/>
        <v>45656</v>
      </c>
      <c r="BE1106" s="8">
        <f t="shared" si="2066"/>
        <v>16127</v>
      </c>
      <c r="BF1106" s="8">
        <f t="shared" si="2066"/>
        <v>2176381.65</v>
      </c>
      <c r="BG1106" s="8">
        <f t="shared" si="2066"/>
        <v>9055.4600000000046</v>
      </c>
      <c r="BH1106" s="8">
        <f t="shared" si="2066"/>
        <v>0</v>
      </c>
      <c r="BI1106" s="8">
        <f t="shared" si="2066"/>
        <v>6842.9999999999873</v>
      </c>
      <c r="BJ1106" s="8">
        <f t="shared" si="2066"/>
        <v>2934</v>
      </c>
      <c r="BK1106" s="8"/>
      <c r="BM1106" s="11">
        <f t="shared" si="2079"/>
        <v>45656</v>
      </c>
      <c r="BN1106" s="8">
        <f t="shared" si="2067"/>
        <v>16841</v>
      </c>
      <c r="BO1106" s="8">
        <f t="shared" si="2067"/>
        <v>2179559.6799999997</v>
      </c>
      <c r="BP1106" s="8">
        <f t="shared" si="2067"/>
        <v>10735.04000000001</v>
      </c>
      <c r="BQ1106" s="8">
        <f t="shared" si="2067"/>
        <v>0</v>
      </c>
      <c r="BR1106" s="8">
        <f t="shared" si="2067"/>
        <v>43976.959999999999</v>
      </c>
      <c r="BS1106" s="8">
        <f t="shared" si="2067"/>
        <v>496</v>
      </c>
      <c r="BT1106" s="8"/>
      <c r="BV1106" s="11">
        <f t="shared" si="2080"/>
        <v>45656</v>
      </c>
      <c r="BW1106" s="8">
        <f t="shared" si="2068"/>
        <v>7462</v>
      </c>
      <c r="BX1106" s="8">
        <f t="shared" si="2068"/>
        <v>591283.17999999993</v>
      </c>
      <c r="BY1106" s="8">
        <f t="shared" si="2068"/>
        <v>8291.2599999999984</v>
      </c>
      <c r="BZ1106" s="8">
        <f t="shared" si="2068"/>
        <v>0</v>
      </c>
      <c r="CA1106" s="8">
        <f t="shared" si="2068"/>
        <v>7489.9400000000005</v>
      </c>
      <c r="CB1106" s="8">
        <f t="shared" si="2068"/>
        <v>34</v>
      </c>
      <c r="CC1106" s="8"/>
      <c r="CE1106" s="11">
        <f t="shared" si="2081"/>
        <v>45656</v>
      </c>
      <c r="CF1106" s="8">
        <f t="shared" si="2069"/>
        <v>11580</v>
      </c>
      <c r="CG1106" s="8">
        <f t="shared" si="2069"/>
        <v>1442341.3900000006</v>
      </c>
      <c r="CH1106" s="8">
        <f t="shared" si="2069"/>
        <v>6232.85</v>
      </c>
      <c r="CI1106" s="8">
        <f t="shared" si="2069"/>
        <v>25</v>
      </c>
      <c r="CJ1106" s="8">
        <f t="shared" si="2069"/>
        <v>316.84000000000003</v>
      </c>
      <c r="CK1106" s="8">
        <f t="shared" si="2069"/>
        <v>101</v>
      </c>
      <c r="CL1106" s="8"/>
      <c r="CN1106" s="11">
        <f t="shared" si="2082"/>
        <v>45656</v>
      </c>
      <c r="CO1106" s="8">
        <f t="shared" si="2070"/>
        <v>22467</v>
      </c>
      <c r="CP1106" s="8">
        <f t="shared" si="2070"/>
        <v>2593799.5599999991</v>
      </c>
      <c r="CQ1106" s="8">
        <f t="shared" si="2070"/>
        <v>23458.05</v>
      </c>
      <c r="CR1106" s="8">
        <f t="shared" si="2070"/>
        <v>138185.72000000012</v>
      </c>
      <c r="CS1106" s="8">
        <f t="shared" si="2070"/>
        <v>17984.309999999998</v>
      </c>
      <c r="CT1106" s="8">
        <f t="shared" si="2070"/>
        <v>792</v>
      </c>
      <c r="CU1106" s="8"/>
      <c r="CW1106" s="11">
        <f t="shared" si="2083"/>
        <v>45656</v>
      </c>
      <c r="CX1106" s="8">
        <f t="shared" si="2071"/>
        <v>2942</v>
      </c>
      <c r="CY1106" s="8">
        <f t="shared" si="2071"/>
        <v>188834.02000000011</v>
      </c>
      <c r="CZ1106" s="8">
        <f t="shared" si="2071"/>
        <v>-4.5</v>
      </c>
      <c r="DA1106" s="8">
        <f t="shared" si="2071"/>
        <v>1142</v>
      </c>
      <c r="DB1106" s="8">
        <f t="shared" si="2071"/>
        <v>6971.76</v>
      </c>
      <c r="DC1106" s="8">
        <f t="shared" si="2071"/>
        <v>36</v>
      </c>
      <c r="DD1106" s="8"/>
      <c r="DF1106" s="11">
        <f t="shared" si="2084"/>
        <v>45656</v>
      </c>
      <c r="DG1106" s="8">
        <f t="shared" si="2016"/>
        <v>0</v>
      </c>
      <c r="DH1106" s="8">
        <f t="shared" si="2017"/>
        <v>0</v>
      </c>
      <c r="DI1106" s="8">
        <f t="shared" si="2018"/>
        <v>0</v>
      </c>
      <c r="DJ1106" s="8">
        <f t="shared" si="2019"/>
        <v>0</v>
      </c>
      <c r="DK1106" s="8">
        <f t="shared" si="2020"/>
        <v>0</v>
      </c>
      <c r="DL1106" s="8">
        <f t="shared" si="2021"/>
        <v>0</v>
      </c>
      <c r="DM1106" s="8"/>
      <c r="DO1106" s="11">
        <f t="shared" si="2085"/>
        <v>45656</v>
      </c>
      <c r="DP1106" s="8">
        <f t="shared" si="2023"/>
        <v>0</v>
      </c>
      <c r="DQ1106" s="8">
        <f t="shared" si="2024"/>
        <v>0</v>
      </c>
      <c r="DR1106" s="8">
        <f t="shared" si="2025"/>
        <v>0</v>
      </c>
      <c r="DS1106" s="8">
        <f t="shared" si="2026"/>
        <v>0</v>
      </c>
      <c r="DT1106" s="8">
        <f t="shared" si="2027"/>
        <v>0</v>
      </c>
      <c r="DU1106" s="8">
        <f t="shared" si="2028"/>
        <v>0</v>
      </c>
      <c r="DV1106" s="8"/>
      <c r="DX1106" s="11">
        <f t="shared" si="2086"/>
        <v>45656</v>
      </c>
      <c r="DY1106" s="8">
        <f t="shared" si="2030"/>
        <v>0</v>
      </c>
      <c r="DZ1106" s="8">
        <f t="shared" si="2031"/>
        <v>0</v>
      </c>
      <c r="EA1106" s="8">
        <f t="shared" si="2032"/>
        <v>0</v>
      </c>
      <c r="EB1106" s="8">
        <f t="shared" si="2033"/>
        <v>0</v>
      </c>
      <c r="EC1106" s="8">
        <f t="shared" si="2034"/>
        <v>0</v>
      </c>
      <c r="ED1106" s="8">
        <f t="shared" si="2035"/>
        <v>0</v>
      </c>
      <c r="EE1106" s="8"/>
    </row>
    <row r="1107" spans="2:135" x14ac:dyDescent="0.3">
      <c r="B1107" s="11">
        <f t="shared" si="2072"/>
        <v>45657</v>
      </c>
      <c r="C1107" s="8">
        <f t="shared" si="2062"/>
        <v>14672</v>
      </c>
      <c r="D1107" s="8">
        <f t="shared" si="2062"/>
        <v>2209135.5700000003</v>
      </c>
      <c r="E1107" s="8">
        <f t="shared" si="2062"/>
        <v>0</v>
      </c>
      <c r="F1107" s="8">
        <f t="shared" si="2062"/>
        <v>10973.05</v>
      </c>
      <c r="G1107" s="8">
        <f t="shared" si="2062"/>
        <v>18878.23</v>
      </c>
      <c r="H1107" s="8">
        <f t="shared" si="2062"/>
        <v>116</v>
      </c>
      <c r="I1107" s="8"/>
      <c r="K1107" s="11">
        <f t="shared" si="2073"/>
        <v>45657</v>
      </c>
      <c r="L1107" s="8">
        <f t="shared" si="2063"/>
        <v>12662</v>
      </c>
      <c r="M1107" s="8">
        <f t="shared" si="2063"/>
        <v>1791966.8800000006</v>
      </c>
      <c r="N1107" s="8">
        <f t="shared" si="2063"/>
        <v>7664.4100000000062</v>
      </c>
      <c r="O1107" s="8">
        <f t="shared" si="2063"/>
        <v>0</v>
      </c>
      <c r="P1107" s="8">
        <f t="shared" si="2063"/>
        <v>8888.3699999999972</v>
      </c>
      <c r="Q1107" s="8">
        <f t="shared" si="2063"/>
        <v>13</v>
      </c>
      <c r="R1107" s="8"/>
      <c r="T1107" s="11">
        <f t="shared" si="2074"/>
        <v>45657</v>
      </c>
      <c r="U1107" s="8">
        <f t="shared" si="2064"/>
        <v>8447</v>
      </c>
      <c r="V1107" s="8">
        <f t="shared" si="2064"/>
        <v>874525.52</v>
      </c>
      <c r="W1107" s="8">
        <f t="shared" si="2064"/>
        <v>0</v>
      </c>
      <c r="X1107" s="8">
        <f t="shared" si="2064"/>
        <v>0</v>
      </c>
      <c r="Y1107" s="8">
        <f t="shared" si="2064"/>
        <v>14898.570000000002</v>
      </c>
      <c r="Z1107" s="8">
        <f t="shared" si="2064"/>
        <v>0</v>
      </c>
      <c r="AA1107" s="8"/>
      <c r="AC1107" s="11">
        <f t="shared" si="2075"/>
        <v>45657</v>
      </c>
      <c r="AD1107" s="8">
        <f t="shared" si="1988"/>
        <v>18020</v>
      </c>
      <c r="AE1107" s="8">
        <f t="shared" si="1989"/>
        <v>2304730.1700000004</v>
      </c>
      <c r="AF1107" s="8">
        <f t="shared" si="1990"/>
        <v>17524</v>
      </c>
      <c r="AG1107" s="8">
        <f t="shared" si="1991"/>
        <v>0</v>
      </c>
      <c r="AH1107" s="8">
        <f t="shared" si="1992"/>
        <v>18207.300000000028</v>
      </c>
      <c r="AI1107" s="8">
        <f t="shared" si="1993"/>
        <v>168</v>
      </c>
      <c r="AJ1107" s="8"/>
      <c r="AL1107" s="11">
        <f t="shared" si="2076"/>
        <v>45657</v>
      </c>
      <c r="AM1107" s="8">
        <f t="shared" si="1995"/>
        <v>14714</v>
      </c>
      <c r="AN1107" s="8">
        <f t="shared" si="1996"/>
        <v>1958075.5999999992</v>
      </c>
      <c r="AO1107" s="8">
        <f t="shared" si="1997"/>
        <v>5607.7499999999982</v>
      </c>
      <c r="AP1107" s="8">
        <f t="shared" si="1998"/>
        <v>0</v>
      </c>
      <c r="AQ1107" s="8">
        <f t="shared" si="1999"/>
        <v>20221.45</v>
      </c>
      <c r="AR1107" s="8">
        <f t="shared" si="2000"/>
        <v>26</v>
      </c>
      <c r="AS1107" s="8"/>
      <c r="AU1107" s="11">
        <f t="shared" si="2077"/>
        <v>45657</v>
      </c>
      <c r="AV1107" s="8">
        <f t="shared" si="2065"/>
        <v>14222</v>
      </c>
      <c r="AW1107" s="8">
        <f t="shared" si="2065"/>
        <v>1225690.21</v>
      </c>
      <c r="AX1107" s="8">
        <f t="shared" si="2065"/>
        <v>0</v>
      </c>
      <c r="AY1107" s="8">
        <f t="shared" si="2065"/>
        <v>10013.269999999993</v>
      </c>
      <c r="AZ1107" s="8">
        <f t="shared" si="2065"/>
        <v>-3702.9900000000002</v>
      </c>
      <c r="BA1107" s="8">
        <f t="shared" si="2065"/>
        <v>48</v>
      </c>
      <c r="BB1107" s="8"/>
      <c r="BD1107" s="11">
        <f t="shared" si="2078"/>
        <v>45657</v>
      </c>
      <c r="BE1107" s="8">
        <f t="shared" si="2066"/>
        <v>16127</v>
      </c>
      <c r="BF1107" s="8">
        <f t="shared" si="2066"/>
        <v>2176381.65</v>
      </c>
      <c r="BG1107" s="8">
        <f t="shared" si="2066"/>
        <v>9055.4600000000046</v>
      </c>
      <c r="BH1107" s="8">
        <f t="shared" si="2066"/>
        <v>0</v>
      </c>
      <c r="BI1107" s="8">
        <f t="shared" si="2066"/>
        <v>6842.9999999999873</v>
      </c>
      <c r="BJ1107" s="8">
        <f t="shared" si="2066"/>
        <v>2934</v>
      </c>
      <c r="BK1107" s="8"/>
      <c r="BM1107" s="11">
        <f t="shared" si="2079"/>
        <v>45657</v>
      </c>
      <c r="BN1107" s="8">
        <f t="shared" si="2067"/>
        <v>16841</v>
      </c>
      <c r="BO1107" s="8">
        <f t="shared" si="2067"/>
        <v>2179559.6799999997</v>
      </c>
      <c r="BP1107" s="8">
        <f t="shared" si="2067"/>
        <v>10735.04000000001</v>
      </c>
      <c r="BQ1107" s="8">
        <f t="shared" si="2067"/>
        <v>0</v>
      </c>
      <c r="BR1107" s="8">
        <f t="shared" si="2067"/>
        <v>43976.959999999999</v>
      </c>
      <c r="BS1107" s="8">
        <f t="shared" si="2067"/>
        <v>496</v>
      </c>
      <c r="BT1107" s="8"/>
      <c r="BV1107" s="11">
        <f t="shared" si="2080"/>
        <v>45657</v>
      </c>
      <c r="BW1107" s="8">
        <f t="shared" si="2068"/>
        <v>7462</v>
      </c>
      <c r="BX1107" s="8">
        <f t="shared" si="2068"/>
        <v>591283.17999999993</v>
      </c>
      <c r="BY1107" s="8">
        <f t="shared" si="2068"/>
        <v>8291.2599999999984</v>
      </c>
      <c r="BZ1107" s="8">
        <f t="shared" si="2068"/>
        <v>0</v>
      </c>
      <c r="CA1107" s="8">
        <f t="shared" si="2068"/>
        <v>7489.9400000000005</v>
      </c>
      <c r="CB1107" s="8">
        <f t="shared" si="2068"/>
        <v>34</v>
      </c>
      <c r="CC1107" s="8"/>
      <c r="CE1107" s="11">
        <f t="shared" si="2081"/>
        <v>45657</v>
      </c>
      <c r="CF1107" s="8">
        <f t="shared" si="2069"/>
        <v>11580</v>
      </c>
      <c r="CG1107" s="8">
        <f t="shared" si="2069"/>
        <v>1442341.3900000006</v>
      </c>
      <c r="CH1107" s="8">
        <f t="shared" si="2069"/>
        <v>6232.85</v>
      </c>
      <c r="CI1107" s="8">
        <f t="shared" si="2069"/>
        <v>25</v>
      </c>
      <c r="CJ1107" s="8">
        <f t="shared" si="2069"/>
        <v>316.84000000000003</v>
      </c>
      <c r="CK1107" s="8">
        <f t="shared" si="2069"/>
        <v>101</v>
      </c>
      <c r="CL1107" s="8"/>
      <c r="CN1107" s="11">
        <f t="shared" si="2082"/>
        <v>45657</v>
      </c>
      <c r="CO1107" s="8">
        <f t="shared" si="2070"/>
        <v>22467</v>
      </c>
      <c r="CP1107" s="8">
        <f t="shared" si="2070"/>
        <v>2593799.5599999991</v>
      </c>
      <c r="CQ1107" s="8">
        <f t="shared" si="2070"/>
        <v>23458.05</v>
      </c>
      <c r="CR1107" s="8">
        <f t="shared" si="2070"/>
        <v>138185.72000000012</v>
      </c>
      <c r="CS1107" s="8">
        <f t="shared" si="2070"/>
        <v>17984.309999999998</v>
      </c>
      <c r="CT1107" s="8">
        <f t="shared" si="2070"/>
        <v>792</v>
      </c>
      <c r="CU1107" s="8"/>
      <c r="CW1107" s="11">
        <f t="shared" si="2083"/>
        <v>45657</v>
      </c>
      <c r="CX1107" s="8">
        <f t="shared" si="2071"/>
        <v>2942</v>
      </c>
      <c r="CY1107" s="8">
        <f t="shared" si="2071"/>
        <v>188834.02000000011</v>
      </c>
      <c r="CZ1107" s="8">
        <f t="shared" si="2071"/>
        <v>-4.5</v>
      </c>
      <c r="DA1107" s="8">
        <f t="shared" si="2071"/>
        <v>1142</v>
      </c>
      <c r="DB1107" s="8">
        <f t="shared" si="2071"/>
        <v>6971.76</v>
      </c>
      <c r="DC1107" s="8">
        <f t="shared" si="2071"/>
        <v>36</v>
      </c>
      <c r="DD1107" s="8"/>
      <c r="DF1107" s="11">
        <f t="shared" si="2084"/>
        <v>45657</v>
      </c>
      <c r="DG1107" s="8">
        <f t="shared" si="2016"/>
        <v>0</v>
      </c>
      <c r="DH1107" s="8">
        <f t="shared" si="2017"/>
        <v>0</v>
      </c>
      <c r="DI1107" s="8">
        <f t="shared" si="2018"/>
        <v>0</v>
      </c>
      <c r="DJ1107" s="8">
        <f t="shared" si="2019"/>
        <v>0</v>
      </c>
      <c r="DK1107" s="8">
        <f t="shared" si="2020"/>
        <v>0</v>
      </c>
      <c r="DL1107" s="8">
        <f t="shared" si="2021"/>
        <v>0</v>
      </c>
      <c r="DM1107" s="8"/>
      <c r="DO1107" s="11">
        <f t="shared" si="2085"/>
        <v>45657</v>
      </c>
      <c r="DP1107" s="8">
        <f t="shared" si="2023"/>
        <v>0</v>
      </c>
      <c r="DQ1107" s="8">
        <f t="shared" si="2024"/>
        <v>0</v>
      </c>
      <c r="DR1107" s="8">
        <f t="shared" si="2025"/>
        <v>0</v>
      </c>
      <c r="DS1107" s="8">
        <f t="shared" si="2026"/>
        <v>0</v>
      </c>
      <c r="DT1107" s="8">
        <f t="shared" si="2027"/>
        <v>0</v>
      </c>
      <c r="DU1107" s="8">
        <f t="shared" si="2028"/>
        <v>0</v>
      </c>
      <c r="DV1107" s="8"/>
      <c r="DX1107" s="11">
        <f t="shared" si="2086"/>
        <v>45657</v>
      </c>
      <c r="DY1107" s="8">
        <f t="shared" si="2030"/>
        <v>0</v>
      </c>
      <c r="DZ1107" s="8">
        <f t="shared" si="2031"/>
        <v>0</v>
      </c>
      <c r="EA1107" s="8">
        <f t="shared" si="2032"/>
        <v>0</v>
      </c>
      <c r="EB1107" s="8">
        <f t="shared" si="2033"/>
        <v>0</v>
      </c>
      <c r="EC1107" s="8">
        <f t="shared" si="2034"/>
        <v>0</v>
      </c>
      <c r="ED1107" s="8">
        <f t="shared" si="2035"/>
        <v>0</v>
      </c>
      <c r="EE1107" s="8"/>
    </row>
  </sheetData>
  <sheetProtection formatCells="0" selectLockedCells="1"/>
  <mergeCells count="43">
    <mergeCell ref="CW1:CX1"/>
    <mergeCell ref="DF1:DG1"/>
    <mergeCell ref="DO1:DP1"/>
    <mergeCell ref="DX1:DY1"/>
    <mergeCell ref="K2:L2"/>
    <mergeCell ref="T2:U2"/>
    <mergeCell ref="AC2:AD2"/>
    <mergeCell ref="AL2:AM2"/>
    <mergeCell ref="AU2:AV2"/>
    <mergeCell ref="BD2:BE2"/>
    <mergeCell ref="BM2:BN2"/>
    <mergeCell ref="BV2:BW2"/>
    <mergeCell ref="CE2:CF2"/>
    <mergeCell ref="CN2:CO2"/>
    <mergeCell ref="CW2:CX2"/>
    <mergeCell ref="DD1:DD2"/>
    <mergeCell ref="I1:I2"/>
    <mergeCell ref="R1:R2"/>
    <mergeCell ref="AA1:AA2"/>
    <mergeCell ref="AJ1:AJ2"/>
    <mergeCell ref="AS1:AS2"/>
    <mergeCell ref="BB1:BB2"/>
    <mergeCell ref="BK1:BK2"/>
    <mergeCell ref="BT1:BT2"/>
    <mergeCell ref="CC1:CC2"/>
    <mergeCell ref="CL1:CL2"/>
    <mergeCell ref="CU1:CU2"/>
    <mergeCell ref="BD1:BE1"/>
    <mergeCell ref="BM1:BN1"/>
    <mergeCell ref="BV1:BW1"/>
    <mergeCell ref="CE1:CF1"/>
    <mergeCell ref="CN1:CO1"/>
    <mergeCell ref="K1:L1"/>
    <mergeCell ref="T1:U1"/>
    <mergeCell ref="AC1:AD1"/>
    <mergeCell ref="AL1:AM1"/>
    <mergeCell ref="AU1:AV1"/>
    <mergeCell ref="EE1:EE2"/>
    <mergeCell ref="DM1:DM2"/>
    <mergeCell ref="DV1:DV2"/>
    <mergeCell ref="DF2:DG2"/>
    <mergeCell ref="DO2:DP2"/>
    <mergeCell ref="DX2:DY2"/>
  </mergeCells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-0.249977111117893"/>
  </sheetPr>
  <dimension ref="A1:AD72"/>
  <sheetViews>
    <sheetView workbookViewId="0">
      <selection activeCell="Q15" sqref="Q15"/>
    </sheetView>
  </sheetViews>
  <sheetFormatPr defaultRowHeight="14.4" x14ac:dyDescent="0.3"/>
  <cols>
    <col min="1" max="1" width="7.6640625" customWidth="1"/>
    <col min="2" max="2" width="3.6640625" customWidth="1"/>
    <col min="3" max="3" width="12.6640625" customWidth="1"/>
    <col min="4" max="4" width="3.6640625" customWidth="1"/>
    <col min="5" max="5" width="12.6640625" customWidth="1"/>
    <col min="6" max="6" width="3.6640625" customWidth="1"/>
    <col min="7" max="7" width="12.6640625" customWidth="1"/>
    <col min="8" max="8" width="3.6640625" customWidth="1"/>
    <col min="9" max="9" width="12.6640625" customWidth="1"/>
    <col min="10" max="10" width="3.6640625" customWidth="1"/>
    <col min="11" max="11" width="12.6640625" customWidth="1"/>
    <col min="12" max="12" width="3.6640625" customWidth="1"/>
    <col min="13" max="13" width="12.6640625" customWidth="1"/>
    <col min="14" max="14" width="3.6640625" customWidth="1"/>
    <col min="15" max="15" width="12.6640625" customWidth="1"/>
    <col min="16" max="16" width="3.6640625" customWidth="1"/>
    <col min="17" max="17" width="12.6640625" customWidth="1"/>
    <col min="18" max="18" width="3.6640625" customWidth="1"/>
    <col min="19" max="19" width="12.6640625" customWidth="1"/>
    <col min="20" max="20" width="3.6640625" customWidth="1"/>
    <col min="21" max="21" width="12.6640625" customWidth="1"/>
    <col min="22" max="22" width="3.6640625" customWidth="1"/>
    <col min="23" max="23" width="12.6640625" customWidth="1"/>
    <col min="24" max="24" width="3.6640625" customWidth="1"/>
    <col min="25" max="25" width="12.6640625" customWidth="1"/>
    <col min="26" max="26" width="3.6640625" customWidth="1"/>
    <col min="27" max="27" width="13.109375" customWidth="1"/>
    <col min="28" max="28" width="5.33203125" customWidth="1"/>
    <col min="29" max="29" width="9.33203125" bestFit="1" customWidth="1"/>
    <col min="30" max="30" width="13.6640625" customWidth="1"/>
  </cols>
  <sheetData>
    <row r="1" spans="1:30" ht="21" x14ac:dyDescent="0.4">
      <c r="B1" s="355" t="s">
        <v>66</v>
      </c>
      <c r="C1" s="355"/>
      <c r="D1" s="355"/>
      <c r="E1" s="355"/>
      <c r="F1" s="355"/>
      <c r="G1" s="355"/>
    </row>
    <row r="2" spans="1:30" ht="15.6" x14ac:dyDescent="0.3">
      <c r="G2" s="189" t="s">
        <v>67</v>
      </c>
    </row>
    <row r="3" spans="1:30" x14ac:dyDescent="0.3">
      <c r="B3" s="356" t="str">
        <f>'[1]Start Here'!$B$14</f>
        <v>Daily Revenue</v>
      </c>
      <c r="C3" s="356"/>
      <c r="D3" s="356"/>
      <c r="E3" s="356"/>
      <c r="G3" s="190">
        <v>2023</v>
      </c>
    </row>
    <row r="5" spans="1:30" ht="15" thickBot="1" x14ac:dyDescent="0.35">
      <c r="C5" s="191" t="s">
        <v>68</v>
      </c>
      <c r="D5" s="191"/>
      <c r="E5" s="191" t="s">
        <v>69</v>
      </c>
      <c r="F5" s="192"/>
      <c r="G5" s="191" t="s">
        <v>70</v>
      </c>
      <c r="H5" s="191"/>
      <c r="I5" s="191" t="s">
        <v>71</v>
      </c>
      <c r="J5" s="192"/>
      <c r="K5" s="192" t="s">
        <v>72</v>
      </c>
      <c r="L5" s="191"/>
      <c r="M5" s="191" t="s">
        <v>73</v>
      </c>
      <c r="N5" s="191"/>
      <c r="O5" s="191" t="s">
        <v>74</v>
      </c>
      <c r="P5" s="191"/>
      <c r="Q5" s="191" t="s">
        <v>75</v>
      </c>
      <c r="R5" s="192"/>
      <c r="S5" s="191" t="s">
        <v>76</v>
      </c>
      <c r="T5" s="191"/>
      <c r="U5" s="191" t="s">
        <v>77</v>
      </c>
      <c r="V5" s="192"/>
      <c r="W5" s="191" t="s">
        <v>78</v>
      </c>
      <c r="X5" s="192"/>
      <c r="Y5" s="191" t="s">
        <v>79</v>
      </c>
      <c r="Z5" s="191"/>
      <c r="AA5" s="191" t="s">
        <v>80</v>
      </c>
    </row>
    <row r="6" spans="1:30" ht="15" thickTop="1" x14ac:dyDescent="0.3">
      <c r="A6" s="193" t="s">
        <v>81</v>
      </c>
      <c r="B6" s="243"/>
      <c r="C6" s="244"/>
      <c r="D6" s="243"/>
      <c r="E6" s="195"/>
      <c r="F6" s="243"/>
      <c r="G6" s="195"/>
      <c r="H6" s="243"/>
      <c r="I6" s="195"/>
      <c r="J6" s="245">
        <v>1</v>
      </c>
      <c r="K6" s="297">
        <v>1210.6199999999999</v>
      </c>
      <c r="L6" s="243"/>
      <c r="M6" s="195"/>
      <c r="N6" s="243"/>
      <c r="O6" s="195"/>
      <c r="P6" s="243"/>
      <c r="Q6" s="195"/>
      <c r="R6" s="243"/>
      <c r="S6" s="195"/>
      <c r="T6" s="243"/>
      <c r="U6" s="195"/>
      <c r="V6" s="243"/>
      <c r="W6" s="195"/>
      <c r="X6" s="243"/>
      <c r="Y6" s="195"/>
      <c r="Z6" s="193" t="s">
        <v>81</v>
      </c>
      <c r="AA6" s="6">
        <f t="shared" ref="AA6:AA47" si="0">SUM(Y6,W6,U6,S6,Q6,O6,M6,K6,C6,E6,G6,I6)</f>
        <v>1210.6199999999999</v>
      </c>
    </row>
    <row r="7" spans="1:30" x14ac:dyDescent="0.3">
      <c r="A7" s="193" t="s">
        <v>82</v>
      </c>
      <c r="B7" s="246"/>
      <c r="C7" s="247"/>
      <c r="D7" s="246"/>
      <c r="E7" s="200"/>
      <c r="F7" s="246"/>
      <c r="G7" s="200"/>
      <c r="H7" s="246"/>
      <c r="I7" s="200"/>
      <c r="J7" s="248">
        <v>2</v>
      </c>
      <c r="K7" s="298">
        <v>745.6</v>
      </c>
      <c r="L7" s="246"/>
      <c r="M7" s="200"/>
      <c r="N7" s="246"/>
      <c r="O7" s="200"/>
      <c r="P7" s="248">
        <v>1</v>
      </c>
      <c r="Q7" s="299">
        <v>1057.7</v>
      </c>
      <c r="R7" s="246"/>
      <c r="S7" s="200"/>
      <c r="T7" s="246"/>
      <c r="U7" s="200"/>
      <c r="V7" s="246"/>
      <c r="W7" s="200"/>
      <c r="X7" s="246"/>
      <c r="Y7" s="200"/>
      <c r="Z7" s="193" t="s">
        <v>82</v>
      </c>
      <c r="AA7" s="6">
        <f t="shared" si="0"/>
        <v>1803.3000000000002</v>
      </c>
      <c r="AC7" t="s">
        <v>83</v>
      </c>
      <c r="AD7" s="227">
        <f>C49</f>
        <v>29838.800000000003</v>
      </c>
    </row>
    <row r="8" spans="1:30" x14ac:dyDescent="0.3">
      <c r="A8" s="193" t="s">
        <v>84</v>
      </c>
      <c r="B8" s="246"/>
      <c r="C8" s="247"/>
      <c r="D8" s="245">
        <v>1</v>
      </c>
      <c r="E8" s="300">
        <v>1230.82</v>
      </c>
      <c r="F8" s="245">
        <v>1</v>
      </c>
      <c r="G8" s="300">
        <v>1674.22</v>
      </c>
      <c r="H8" s="246"/>
      <c r="I8" s="200"/>
      <c r="J8" s="245">
        <v>3</v>
      </c>
      <c r="K8" s="297">
        <v>1288.99</v>
      </c>
      <c r="L8" s="246"/>
      <c r="M8" s="200"/>
      <c r="N8" s="246"/>
      <c r="O8" s="200"/>
      <c r="P8" s="245">
        <v>2</v>
      </c>
      <c r="Q8" s="300">
        <v>1254.51</v>
      </c>
      <c r="R8" s="246"/>
      <c r="S8" s="200"/>
      <c r="T8" s="246"/>
      <c r="U8" s="200"/>
      <c r="V8" s="245">
        <v>1</v>
      </c>
      <c r="W8" s="300"/>
      <c r="X8" s="246"/>
      <c r="Y8" s="200"/>
      <c r="Z8" s="193" t="s">
        <v>84</v>
      </c>
      <c r="AA8" s="6">
        <f t="shared" si="0"/>
        <v>5448.54</v>
      </c>
      <c r="AC8" t="s">
        <v>85</v>
      </c>
      <c r="AD8" s="227">
        <f>E49</f>
        <v>25923.379999999997</v>
      </c>
    </row>
    <row r="9" spans="1:30" x14ac:dyDescent="0.3">
      <c r="A9" s="193" t="s">
        <v>82</v>
      </c>
      <c r="B9" s="246"/>
      <c r="C9" s="247"/>
      <c r="D9" s="248">
        <v>2</v>
      </c>
      <c r="E9" s="299">
        <v>980.41</v>
      </c>
      <c r="F9" s="248">
        <v>2</v>
      </c>
      <c r="G9" s="299">
        <v>566.88</v>
      </c>
      <c r="H9" s="246"/>
      <c r="I9" s="200"/>
      <c r="J9" s="248">
        <v>4</v>
      </c>
      <c r="K9" s="298">
        <v>1510.22</v>
      </c>
      <c r="L9" s="248">
        <v>1</v>
      </c>
      <c r="M9" s="298">
        <v>899.72</v>
      </c>
      <c r="N9" s="246"/>
      <c r="O9" s="200"/>
      <c r="P9" s="248">
        <v>3</v>
      </c>
      <c r="Q9" s="299">
        <v>992.32</v>
      </c>
      <c r="R9" s="246"/>
      <c r="S9" s="200"/>
      <c r="T9" s="246"/>
      <c r="U9" s="200"/>
      <c r="V9" s="248">
        <v>2</v>
      </c>
      <c r="W9" s="299"/>
      <c r="X9" s="246"/>
      <c r="Y9" s="200"/>
      <c r="Z9" s="193" t="s">
        <v>82</v>
      </c>
      <c r="AA9" s="6">
        <f t="shared" si="0"/>
        <v>4949.55</v>
      </c>
      <c r="AC9" t="s">
        <v>86</v>
      </c>
      <c r="AD9" s="227">
        <f>G49</f>
        <v>25208.970000000005</v>
      </c>
    </row>
    <row r="10" spans="1:30" x14ac:dyDescent="0.3">
      <c r="A10" s="193" t="s">
        <v>87</v>
      </c>
      <c r="B10" s="246"/>
      <c r="C10" s="247"/>
      <c r="D10" s="245">
        <v>3</v>
      </c>
      <c r="E10" s="300">
        <v>687.43</v>
      </c>
      <c r="F10" s="245">
        <v>3</v>
      </c>
      <c r="G10" s="300">
        <v>1821.4</v>
      </c>
      <c r="H10" s="246"/>
      <c r="I10" s="200"/>
      <c r="J10" s="245">
        <v>5</v>
      </c>
      <c r="K10" s="297">
        <v>626.97</v>
      </c>
      <c r="L10" s="245">
        <v>2</v>
      </c>
      <c r="M10" s="297">
        <v>1262.7</v>
      </c>
      <c r="N10" s="246"/>
      <c r="O10" s="200"/>
      <c r="P10" s="245">
        <v>4</v>
      </c>
      <c r="Q10" s="300">
        <v>831.51</v>
      </c>
      <c r="R10" s="245">
        <v>1</v>
      </c>
      <c r="S10" s="300"/>
      <c r="T10" s="246"/>
      <c r="U10" s="200"/>
      <c r="V10" s="245">
        <v>3</v>
      </c>
      <c r="W10" s="300"/>
      <c r="X10" s="245">
        <v>1</v>
      </c>
      <c r="Y10" s="300"/>
      <c r="Z10" s="193" t="s">
        <v>87</v>
      </c>
      <c r="AA10" s="6">
        <f t="shared" si="0"/>
        <v>5230.01</v>
      </c>
      <c r="AC10" t="s">
        <v>88</v>
      </c>
      <c r="AD10" s="227">
        <f>I49</f>
        <v>26030.160000000003</v>
      </c>
    </row>
    <row r="11" spans="1:30" x14ac:dyDescent="0.3">
      <c r="A11" s="193" t="s">
        <v>89</v>
      </c>
      <c r="B11" s="246"/>
      <c r="C11" s="247"/>
      <c r="D11" s="248">
        <v>4</v>
      </c>
      <c r="E11" s="299">
        <v>289.88</v>
      </c>
      <c r="F11" s="248">
        <v>4</v>
      </c>
      <c r="G11" s="299">
        <v>393.1</v>
      </c>
      <c r="H11" s="248">
        <v>1</v>
      </c>
      <c r="I11" s="299">
        <v>365.37</v>
      </c>
      <c r="J11" s="248">
        <v>6</v>
      </c>
      <c r="K11" s="298">
        <v>368.1</v>
      </c>
      <c r="L11" s="248">
        <v>3</v>
      </c>
      <c r="M11" s="298">
        <v>770.14</v>
      </c>
      <c r="N11" s="248">
        <v>1</v>
      </c>
      <c r="O11" s="299">
        <v>105.7</v>
      </c>
      <c r="P11" s="248">
        <v>5</v>
      </c>
      <c r="Q11" s="299">
        <v>200.61</v>
      </c>
      <c r="R11" s="248">
        <v>2</v>
      </c>
      <c r="S11" s="299"/>
      <c r="T11" s="246"/>
      <c r="U11" s="200"/>
      <c r="V11" s="248">
        <v>4</v>
      </c>
      <c r="W11" s="299"/>
      <c r="X11" s="248">
        <v>2</v>
      </c>
      <c r="Y11" s="299"/>
      <c r="Z11" s="193" t="s">
        <v>89</v>
      </c>
      <c r="AA11" s="6">
        <f t="shared" si="0"/>
        <v>2492.9</v>
      </c>
      <c r="AC11" t="s">
        <v>72</v>
      </c>
      <c r="AD11" s="227">
        <f>K49</f>
        <v>29813.39</v>
      </c>
    </row>
    <row r="12" spans="1:30" x14ac:dyDescent="0.3">
      <c r="A12" s="193" t="s">
        <v>89</v>
      </c>
      <c r="B12" s="245">
        <v>1</v>
      </c>
      <c r="C12" s="297">
        <v>0</v>
      </c>
      <c r="D12" s="245">
        <v>5</v>
      </c>
      <c r="E12" s="300"/>
      <c r="F12" s="245">
        <v>5</v>
      </c>
      <c r="G12" s="300"/>
      <c r="H12" s="245">
        <v>2</v>
      </c>
      <c r="I12" s="300"/>
      <c r="J12" s="245">
        <v>7</v>
      </c>
      <c r="K12" s="300"/>
      <c r="L12" s="245">
        <v>4</v>
      </c>
      <c r="M12" s="300"/>
      <c r="N12" s="245">
        <v>2</v>
      </c>
      <c r="O12" s="300"/>
      <c r="P12" s="245">
        <v>6</v>
      </c>
      <c r="Q12" s="300"/>
      <c r="R12" s="245">
        <v>3</v>
      </c>
      <c r="S12" s="300"/>
      <c r="T12" s="245">
        <v>1</v>
      </c>
      <c r="U12" s="300"/>
      <c r="V12" s="245">
        <v>5</v>
      </c>
      <c r="W12" s="300"/>
      <c r="X12" s="245">
        <v>3</v>
      </c>
      <c r="Y12" s="300"/>
      <c r="Z12" s="193" t="s">
        <v>89</v>
      </c>
      <c r="AA12" s="6">
        <f t="shared" si="0"/>
        <v>0</v>
      </c>
      <c r="AC12" t="s">
        <v>90</v>
      </c>
      <c r="AD12" s="227">
        <f>M49</f>
        <v>32600.850000000006</v>
      </c>
    </row>
    <row r="13" spans="1:30" x14ac:dyDescent="0.3">
      <c r="A13" s="193" t="s">
        <v>81</v>
      </c>
      <c r="B13" s="248">
        <v>2</v>
      </c>
      <c r="C13" s="298">
        <v>0</v>
      </c>
      <c r="D13" s="248">
        <v>6</v>
      </c>
      <c r="E13" s="299">
        <v>2182.6799999999998</v>
      </c>
      <c r="F13" s="248">
        <v>6</v>
      </c>
      <c r="G13" s="299">
        <v>1271.1600000000001</v>
      </c>
      <c r="H13" s="248">
        <v>3</v>
      </c>
      <c r="I13" s="299">
        <v>1188.82</v>
      </c>
      <c r="J13" s="248">
        <v>8</v>
      </c>
      <c r="K13" s="299">
        <v>1175.29</v>
      </c>
      <c r="L13" s="248">
        <v>5</v>
      </c>
      <c r="M13" s="299">
        <v>1912.79</v>
      </c>
      <c r="N13" s="248">
        <v>3</v>
      </c>
      <c r="O13" s="299">
        <v>1460.98</v>
      </c>
      <c r="P13" s="248">
        <v>7</v>
      </c>
      <c r="Q13" s="299">
        <v>1304.3399999999999</v>
      </c>
      <c r="R13" s="248">
        <v>4</v>
      </c>
      <c r="S13" s="299"/>
      <c r="T13" s="248">
        <v>2</v>
      </c>
      <c r="U13" s="299"/>
      <c r="V13" s="248">
        <v>6</v>
      </c>
      <c r="W13" s="299"/>
      <c r="X13" s="248">
        <v>4</v>
      </c>
      <c r="Y13" s="299"/>
      <c r="Z13" s="193" t="s">
        <v>81</v>
      </c>
      <c r="AA13" s="6">
        <f t="shared" si="0"/>
        <v>10496.06</v>
      </c>
      <c r="AC13" t="s">
        <v>91</v>
      </c>
      <c r="AD13" s="227">
        <f>O49</f>
        <v>29267.8</v>
      </c>
    </row>
    <row r="14" spans="1:30" x14ac:dyDescent="0.3">
      <c r="A14" s="193" t="s">
        <v>82</v>
      </c>
      <c r="B14" s="245">
        <v>3</v>
      </c>
      <c r="C14" s="297">
        <v>1509.8</v>
      </c>
      <c r="D14" s="245">
        <v>7</v>
      </c>
      <c r="E14" s="300">
        <v>2055.0300000000002</v>
      </c>
      <c r="F14" s="245">
        <v>7</v>
      </c>
      <c r="G14" s="300">
        <v>1162.27</v>
      </c>
      <c r="H14" s="245">
        <v>4</v>
      </c>
      <c r="I14" s="300">
        <v>1019.9</v>
      </c>
      <c r="J14" s="245">
        <v>9</v>
      </c>
      <c r="K14" s="300">
        <v>1263.25</v>
      </c>
      <c r="L14" s="245">
        <v>6</v>
      </c>
      <c r="M14" s="300">
        <v>1315.47</v>
      </c>
      <c r="N14" s="245">
        <v>4</v>
      </c>
      <c r="O14" s="300">
        <v>0</v>
      </c>
      <c r="P14" s="245">
        <v>8</v>
      </c>
      <c r="Q14" s="300">
        <v>980.06</v>
      </c>
      <c r="R14" s="245">
        <v>5</v>
      </c>
      <c r="S14" s="300"/>
      <c r="T14" s="245">
        <v>3</v>
      </c>
      <c r="U14" s="300"/>
      <c r="V14" s="245">
        <v>7</v>
      </c>
      <c r="W14" s="300"/>
      <c r="X14" s="245">
        <v>5</v>
      </c>
      <c r="Y14" s="300"/>
      <c r="Z14" s="193" t="s">
        <v>82</v>
      </c>
      <c r="AA14" s="6">
        <f t="shared" si="0"/>
        <v>9305.7800000000007</v>
      </c>
      <c r="AC14" t="s">
        <v>92</v>
      </c>
      <c r="AD14" s="227">
        <f>Q49</f>
        <v>6621.0499999999993</v>
      </c>
    </row>
    <row r="15" spans="1:30" x14ac:dyDescent="0.3">
      <c r="A15" s="193" t="s">
        <v>84</v>
      </c>
      <c r="B15" s="248">
        <v>4</v>
      </c>
      <c r="C15" s="298">
        <v>913.18</v>
      </c>
      <c r="D15" s="248">
        <v>8</v>
      </c>
      <c r="E15" s="299">
        <v>1273.29</v>
      </c>
      <c r="F15" s="248">
        <v>8</v>
      </c>
      <c r="G15" s="299">
        <v>819.52</v>
      </c>
      <c r="H15" s="248">
        <v>5</v>
      </c>
      <c r="I15" s="299">
        <v>1313.92</v>
      </c>
      <c r="J15" s="248">
        <v>10</v>
      </c>
      <c r="K15" s="299">
        <v>890.48</v>
      </c>
      <c r="L15" s="248">
        <v>7</v>
      </c>
      <c r="M15" s="299">
        <v>1416.54</v>
      </c>
      <c r="N15" s="248">
        <v>5</v>
      </c>
      <c r="O15" s="299">
        <v>1771.07</v>
      </c>
      <c r="P15" s="248">
        <v>9</v>
      </c>
      <c r="Q15" s="299"/>
      <c r="R15" s="248">
        <v>6</v>
      </c>
      <c r="S15" s="299"/>
      <c r="T15" s="248">
        <v>4</v>
      </c>
      <c r="U15" s="299"/>
      <c r="V15" s="248">
        <v>8</v>
      </c>
      <c r="W15" s="299"/>
      <c r="X15" s="248">
        <v>6</v>
      </c>
      <c r="Y15" s="299"/>
      <c r="Z15" s="193" t="s">
        <v>84</v>
      </c>
      <c r="AA15" s="6">
        <f t="shared" si="0"/>
        <v>8398</v>
      </c>
      <c r="AC15" t="s">
        <v>93</v>
      </c>
      <c r="AD15" s="227">
        <f>S49</f>
        <v>0</v>
      </c>
    </row>
    <row r="16" spans="1:30" x14ac:dyDescent="0.3">
      <c r="A16" s="193" t="s">
        <v>82</v>
      </c>
      <c r="B16" s="245">
        <v>5</v>
      </c>
      <c r="C16" s="297">
        <v>962.84</v>
      </c>
      <c r="D16" s="245">
        <v>9</v>
      </c>
      <c r="E16" s="300">
        <v>756.06</v>
      </c>
      <c r="F16" s="245">
        <v>9</v>
      </c>
      <c r="G16" s="300">
        <v>1103.18</v>
      </c>
      <c r="H16" s="245">
        <v>6</v>
      </c>
      <c r="I16" s="300">
        <v>1241.49</v>
      </c>
      <c r="J16" s="245">
        <v>11</v>
      </c>
      <c r="K16" s="300">
        <v>534.88</v>
      </c>
      <c r="L16" s="245">
        <v>8</v>
      </c>
      <c r="M16" s="300">
        <v>750.99</v>
      </c>
      <c r="N16" s="245">
        <v>6</v>
      </c>
      <c r="O16" s="300">
        <v>1113.6099999999999</v>
      </c>
      <c r="P16" s="245">
        <v>10</v>
      </c>
      <c r="Q16" s="300"/>
      <c r="R16" s="245">
        <v>7</v>
      </c>
      <c r="S16" s="300"/>
      <c r="T16" s="245">
        <v>5</v>
      </c>
      <c r="U16" s="300"/>
      <c r="V16" s="245">
        <v>9</v>
      </c>
      <c r="W16" s="300"/>
      <c r="X16" s="245">
        <v>7</v>
      </c>
      <c r="Y16" s="300"/>
      <c r="Z16" s="193" t="s">
        <v>82</v>
      </c>
      <c r="AA16" s="6">
        <f t="shared" si="0"/>
        <v>6463.05</v>
      </c>
      <c r="AC16" t="s">
        <v>94</v>
      </c>
      <c r="AD16" s="227">
        <f>U49</f>
        <v>0</v>
      </c>
    </row>
    <row r="17" spans="1:30" x14ac:dyDescent="0.3">
      <c r="A17" s="193" t="s">
        <v>87</v>
      </c>
      <c r="B17" s="248">
        <v>6</v>
      </c>
      <c r="C17" s="298">
        <v>1085.1600000000001</v>
      </c>
      <c r="D17" s="248">
        <v>10</v>
      </c>
      <c r="E17" s="299">
        <v>1751.15</v>
      </c>
      <c r="F17" s="248">
        <v>10</v>
      </c>
      <c r="G17" s="299">
        <v>622.58000000000004</v>
      </c>
      <c r="H17" s="248">
        <v>7</v>
      </c>
      <c r="I17" s="299">
        <v>883.68</v>
      </c>
      <c r="J17" s="248">
        <v>12</v>
      </c>
      <c r="K17" s="299">
        <v>797.44</v>
      </c>
      <c r="L17" s="248">
        <v>9</v>
      </c>
      <c r="M17" s="299">
        <v>734.38</v>
      </c>
      <c r="N17" s="248">
        <v>7</v>
      </c>
      <c r="O17" s="299">
        <v>649.82000000000005</v>
      </c>
      <c r="P17" s="248">
        <v>11</v>
      </c>
      <c r="Q17" s="299"/>
      <c r="R17" s="248">
        <v>8</v>
      </c>
      <c r="S17" s="299"/>
      <c r="T17" s="248">
        <v>6</v>
      </c>
      <c r="U17" s="299"/>
      <c r="V17" s="248">
        <v>10</v>
      </c>
      <c r="W17" s="299"/>
      <c r="X17" s="248">
        <v>8</v>
      </c>
      <c r="Y17" s="299"/>
      <c r="Z17" s="193" t="s">
        <v>87</v>
      </c>
      <c r="AA17" s="6">
        <f t="shared" si="0"/>
        <v>6524.2100000000009</v>
      </c>
      <c r="AC17" t="s">
        <v>95</v>
      </c>
      <c r="AD17" s="227">
        <f>W49</f>
        <v>0</v>
      </c>
    </row>
    <row r="18" spans="1:30" x14ac:dyDescent="0.3">
      <c r="A18" s="193" t="s">
        <v>89</v>
      </c>
      <c r="B18" s="245">
        <v>7</v>
      </c>
      <c r="C18" s="297">
        <v>188.18</v>
      </c>
      <c r="D18" s="245">
        <v>11</v>
      </c>
      <c r="E18" s="300">
        <v>326.3</v>
      </c>
      <c r="F18" s="245">
        <v>11</v>
      </c>
      <c r="G18" s="300">
        <v>372.2</v>
      </c>
      <c r="H18" s="245">
        <v>8</v>
      </c>
      <c r="I18" s="300">
        <v>330.11</v>
      </c>
      <c r="J18" s="245">
        <v>13</v>
      </c>
      <c r="K18" s="300">
        <v>334.07</v>
      </c>
      <c r="L18" s="245">
        <v>10</v>
      </c>
      <c r="M18" s="300">
        <v>321.44</v>
      </c>
      <c r="N18" s="245">
        <v>8</v>
      </c>
      <c r="O18" s="300">
        <v>198.54</v>
      </c>
      <c r="P18" s="245">
        <v>12</v>
      </c>
      <c r="Q18" s="300"/>
      <c r="R18" s="245">
        <v>9</v>
      </c>
      <c r="S18" s="300"/>
      <c r="T18" s="245">
        <v>7</v>
      </c>
      <c r="U18" s="300"/>
      <c r="V18" s="245">
        <v>11</v>
      </c>
      <c r="W18" s="300"/>
      <c r="X18" s="245">
        <v>9</v>
      </c>
      <c r="Y18" s="300"/>
      <c r="Z18" s="193" t="s">
        <v>89</v>
      </c>
      <c r="AA18" s="6">
        <f t="shared" si="0"/>
        <v>2070.84</v>
      </c>
      <c r="AC18" t="s">
        <v>96</v>
      </c>
      <c r="AD18" s="227">
        <f>Y49</f>
        <v>0</v>
      </c>
    </row>
    <row r="19" spans="1:30" x14ac:dyDescent="0.3">
      <c r="A19" s="193" t="s">
        <v>89</v>
      </c>
      <c r="B19" s="248">
        <v>8</v>
      </c>
      <c r="C19" s="298"/>
      <c r="D19" s="248">
        <v>12</v>
      </c>
      <c r="E19" s="299"/>
      <c r="F19" s="248">
        <v>12</v>
      </c>
      <c r="G19" s="299"/>
      <c r="H19" s="248">
        <v>9</v>
      </c>
      <c r="I19" s="299"/>
      <c r="J19" s="248">
        <v>14</v>
      </c>
      <c r="K19" s="299"/>
      <c r="L19" s="248">
        <v>11</v>
      </c>
      <c r="M19" s="299"/>
      <c r="N19" s="248">
        <v>9</v>
      </c>
      <c r="O19" s="299"/>
      <c r="P19" s="248">
        <v>13</v>
      </c>
      <c r="Q19" s="299"/>
      <c r="R19" s="248">
        <v>10</v>
      </c>
      <c r="S19" s="299"/>
      <c r="T19" s="248">
        <v>8</v>
      </c>
      <c r="U19" s="299"/>
      <c r="V19" s="248">
        <v>12</v>
      </c>
      <c r="W19" s="299"/>
      <c r="X19" s="248">
        <v>10</v>
      </c>
      <c r="Y19" s="299"/>
      <c r="Z19" s="193" t="s">
        <v>89</v>
      </c>
      <c r="AA19" s="6">
        <f t="shared" si="0"/>
        <v>0</v>
      </c>
    </row>
    <row r="20" spans="1:30" x14ac:dyDescent="0.3">
      <c r="A20" s="193" t="s">
        <v>81</v>
      </c>
      <c r="B20" s="245">
        <v>9</v>
      </c>
      <c r="C20" s="297">
        <v>899.59</v>
      </c>
      <c r="D20" s="245">
        <v>13</v>
      </c>
      <c r="E20" s="300">
        <v>1099.42</v>
      </c>
      <c r="F20" s="245">
        <v>13</v>
      </c>
      <c r="G20" s="300">
        <v>756.89</v>
      </c>
      <c r="H20" s="245">
        <v>10</v>
      </c>
      <c r="I20" s="300">
        <v>628.39</v>
      </c>
      <c r="J20" s="245">
        <v>15</v>
      </c>
      <c r="K20" s="300">
        <v>1037.69</v>
      </c>
      <c r="L20" s="245">
        <v>12</v>
      </c>
      <c r="M20" s="300">
        <v>880.94</v>
      </c>
      <c r="N20" s="245">
        <v>10</v>
      </c>
      <c r="O20" s="300">
        <v>1113.21</v>
      </c>
      <c r="P20" s="245">
        <v>14</v>
      </c>
      <c r="Q20" s="300"/>
      <c r="R20" s="245">
        <v>11</v>
      </c>
      <c r="S20" s="300"/>
      <c r="T20" s="245">
        <v>9</v>
      </c>
      <c r="U20" s="300"/>
      <c r="V20" s="245">
        <v>13</v>
      </c>
      <c r="W20" s="300"/>
      <c r="X20" s="245">
        <v>11</v>
      </c>
      <c r="Y20" s="300"/>
      <c r="Z20" s="193" t="s">
        <v>81</v>
      </c>
      <c r="AA20" s="6">
        <f t="shared" si="0"/>
        <v>6416.130000000001</v>
      </c>
      <c r="AC20" t="s">
        <v>65</v>
      </c>
      <c r="AD20" s="227">
        <f>SUM(AD7:AD18)</f>
        <v>205304.4</v>
      </c>
    </row>
    <row r="21" spans="1:30" x14ac:dyDescent="0.3">
      <c r="A21" s="193" t="s">
        <v>82</v>
      </c>
      <c r="B21" s="248">
        <v>10</v>
      </c>
      <c r="C21" s="298">
        <v>1284.73</v>
      </c>
      <c r="D21" s="248">
        <v>14</v>
      </c>
      <c r="E21" s="299">
        <v>777.94</v>
      </c>
      <c r="F21" s="248">
        <v>14</v>
      </c>
      <c r="G21" s="299">
        <v>1370.22</v>
      </c>
      <c r="H21" s="248">
        <v>11</v>
      </c>
      <c r="I21" s="299">
        <v>1472.76</v>
      </c>
      <c r="J21" s="248">
        <v>16</v>
      </c>
      <c r="K21" s="299">
        <v>977.93</v>
      </c>
      <c r="L21" s="248">
        <v>13</v>
      </c>
      <c r="M21" s="299">
        <v>1137.3499999999999</v>
      </c>
      <c r="N21" s="248">
        <v>11</v>
      </c>
      <c r="O21" s="299">
        <v>947.7</v>
      </c>
      <c r="P21" s="248">
        <v>15</v>
      </c>
      <c r="Q21" s="299"/>
      <c r="R21" s="248">
        <v>12</v>
      </c>
      <c r="S21" s="299"/>
      <c r="T21" s="248">
        <v>10</v>
      </c>
      <c r="U21" s="299"/>
      <c r="V21" s="248">
        <v>14</v>
      </c>
      <c r="W21" s="299"/>
      <c r="X21" s="248">
        <v>12</v>
      </c>
      <c r="Y21" s="299"/>
      <c r="Z21" s="193" t="s">
        <v>82</v>
      </c>
      <c r="AA21" s="6">
        <f t="shared" si="0"/>
        <v>7968.63</v>
      </c>
    </row>
    <row r="22" spans="1:30" x14ac:dyDescent="0.3">
      <c r="A22" s="193" t="s">
        <v>84</v>
      </c>
      <c r="B22" s="245">
        <v>11</v>
      </c>
      <c r="C22" s="297">
        <v>831.62</v>
      </c>
      <c r="D22" s="245">
        <v>15</v>
      </c>
      <c r="E22" s="300">
        <v>1010.96</v>
      </c>
      <c r="F22" s="245">
        <v>15</v>
      </c>
      <c r="G22" s="300">
        <v>661.93</v>
      </c>
      <c r="H22" s="245">
        <v>12</v>
      </c>
      <c r="I22" s="300">
        <v>969.11</v>
      </c>
      <c r="J22" s="245">
        <v>17</v>
      </c>
      <c r="K22" s="300">
        <v>1103.73</v>
      </c>
      <c r="L22" s="245">
        <v>14</v>
      </c>
      <c r="M22" s="300">
        <v>712.71</v>
      </c>
      <c r="N22" s="245">
        <v>12</v>
      </c>
      <c r="O22" s="300">
        <v>1187.22</v>
      </c>
      <c r="P22" s="245">
        <v>16</v>
      </c>
      <c r="Q22" s="300"/>
      <c r="R22" s="245">
        <v>13</v>
      </c>
      <c r="S22" s="300"/>
      <c r="T22" s="245">
        <v>11</v>
      </c>
      <c r="U22" s="300"/>
      <c r="V22" s="245">
        <v>15</v>
      </c>
      <c r="W22" s="300"/>
      <c r="X22" s="245">
        <v>13</v>
      </c>
      <c r="Y22" s="300"/>
      <c r="Z22" s="193" t="s">
        <v>84</v>
      </c>
      <c r="AA22" s="6">
        <f t="shared" si="0"/>
        <v>6477.28</v>
      </c>
    </row>
    <row r="23" spans="1:30" x14ac:dyDescent="0.3">
      <c r="A23" s="193" t="s">
        <v>82</v>
      </c>
      <c r="B23" s="248">
        <v>12</v>
      </c>
      <c r="C23" s="298">
        <v>822.37</v>
      </c>
      <c r="D23" s="248">
        <v>16</v>
      </c>
      <c r="E23" s="299">
        <v>466.99</v>
      </c>
      <c r="F23" s="248">
        <v>16</v>
      </c>
      <c r="G23" s="299">
        <v>686.91</v>
      </c>
      <c r="H23" s="248">
        <v>13</v>
      </c>
      <c r="I23" s="299">
        <v>386.89</v>
      </c>
      <c r="J23" s="248">
        <v>18</v>
      </c>
      <c r="K23" s="299">
        <v>673.99</v>
      </c>
      <c r="L23" s="248">
        <v>15</v>
      </c>
      <c r="M23" s="299">
        <v>893.16</v>
      </c>
      <c r="N23" s="248">
        <v>13</v>
      </c>
      <c r="O23" s="299">
        <v>750.82</v>
      </c>
      <c r="P23" s="248">
        <v>17</v>
      </c>
      <c r="Q23" s="299"/>
      <c r="R23" s="248">
        <v>14</v>
      </c>
      <c r="S23" s="299"/>
      <c r="T23" s="248">
        <v>12</v>
      </c>
      <c r="U23" s="299"/>
      <c r="V23" s="248">
        <v>16</v>
      </c>
      <c r="W23" s="299"/>
      <c r="X23" s="248">
        <v>14</v>
      </c>
      <c r="Y23" s="299"/>
      <c r="Z23" s="193" t="s">
        <v>82</v>
      </c>
      <c r="AA23" s="6">
        <f t="shared" si="0"/>
        <v>4681.13</v>
      </c>
    </row>
    <row r="24" spans="1:30" x14ac:dyDescent="0.3">
      <c r="A24" s="193" t="s">
        <v>87</v>
      </c>
      <c r="B24" s="245">
        <v>13</v>
      </c>
      <c r="C24" s="297">
        <v>1233.79</v>
      </c>
      <c r="D24" s="245">
        <v>17</v>
      </c>
      <c r="E24" s="300">
        <v>1404.07</v>
      </c>
      <c r="F24" s="245">
        <v>17</v>
      </c>
      <c r="G24" s="300">
        <v>835.99</v>
      </c>
      <c r="H24" s="245">
        <v>14</v>
      </c>
      <c r="I24" s="300">
        <v>746.33</v>
      </c>
      <c r="J24" s="245">
        <v>19</v>
      </c>
      <c r="K24" s="300">
        <v>6632.2</v>
      </c>
      <c r="L24" s="245">
        <v>16</v>
      </c>
      <c r="M24" s="300">
        <v>957.36</v>
      </c>
      <c r="N24" s="245">
        <v>14</v>
      </c>
      <c r="O24" s="300">
        <v>690.57</v>
      </c>
      <c r="P24" s="245">
        <v>18</v>
      </c>
      <c r="Q24" s="300"/>
      <c r="R24" s="245">
        <v>15</v>
      </c>
      <c r="S24" s="300"/>
      <c r="T24" s="245">
        <v>13</v>
      </c>
      <c r="U24" s="300"/>
      <c r="V24" s="245">
        <v>17</v>
      </c>
      <c r="W24" s="300"/>
      <c r="X24" s="245">
        <v>15</v>
      </c>
      <c r="Y24" s="300"/>
      <c r="Z24" s="193" t="s">
        <v>87</v>
      </c>
      <c r="AA24" s="6">
        <f t="shared" si="0"/>
        <v>12500.309999999998</v>
      </c>
    </row>
    <row r="25" spans="1:30" x14ac:dyDescent="0.3">
      <c r="A25" s="193" t="s">
        <v>89</v>
      </c>
      <c r="B25" s="248">
        <v>14</v>
      </c>
      <c r="C25" s="298">
        <v>415.43</v>
      </c>
      <c r="D25" s="248">
        <v>18</v>
      </c>
      <c r="E25" s="299">
        <v>966.29</v>
      </c>
      <c r="F25" s="248">
        <v>18</v>
      </c>
      <c r="G25" s="299">
        <v>443.34</v>
      </c>
      <c r="H25" s="248">
        <v>15</v>
      </c>
      <c r="I25" s="299">
        <v>267.14</v>
      </c>
      <c r="J25" s="248">
        <v>20</v>
      </c>
      <c r="K25" s="299">
        <v>303.37</v>
      </c>
      <c r="L25" s="248">
        <v>17</v>
      </c>
      <c r="M25" s="299">
        <v>494.19</v>
      </c>
      <c r="N25" s="248">
        <v>15</v>
      </c>
      <c r="O25" s="299">
        <v>561.85</v>
      </c>
      <c r="P25" s="248">
        <v>19</v>
      </c>
      <c r="Q25" s="299"/>
      <c r="R25" s="248">
        <v>16</v>
      </c>
      <c r="S25" s="299"/>
      <c r="T25" s="248">
        <v>14</v>
      </c>
      <c r="U25" s="299"/>
      <c r="V25" s="248">
        <v>18</v>
      </c>
      <c r="W25" s="299"/>
      <c r="X25" s="248">
        <v>16</v>
      </c>
      <c r="Y25" s="299"/>
      <c r="Z25" s="193" t="s">
        <v>89</v>
      </c>
      <c r="AA25" s="6">
        <f t="shared" si="0"/>
        <v>3451.61</v>
      </c>
    </row>
    <row r="26" spans="1:30" x14ac:dyDescent="0.3">
      <c r="A26" s="193" t="s">
        <v>89</v>
      </c>
      <c r="B26" s="245">
        <v>15</v>
      </c>
      <c r="C26" s="297"/>
      <c r="D26" s="245">
        <v>19</v>
      </c>
      <c r="E26" s="300"/>
      <c r="F26" s="245">
        <v>19</v>
      </c>
      <c r="G26" s="300"/>
      <c r="H26" s="245">
        <v>16</v>
      </c>
      <c r="I26" s="300"/>
      <c r="J26" s="245">
        <v>21</v>
      </c>
      <c r="K26" s="300"/>
      <c r="L26" s="245">
        <v>18</v>
      </c>
      <c r="M26" s="300"/>
      <c r="N26" s="245">
        <v>16</v>
      </c>
      <c r="O26" s="300"/>
      <c r="P26" s="245">
        <v>20</v>
      </c>
      <c r="Q26" s="300"/>
      <c r="R26" s="245">
        <v>17</v>
      </c>
      <c r="S26" s="300"/>
      <c r="T26" s="245">
        <v>15</v>
      </c>
      <c r="U26" s="300"/>
      <c r="V26" s="245">
        <v>19</v>
      </c>
      <c r="W26" s="300"/>
      <c r="X26" s="245">
        <v>17</v>
      </c>
      <c r="Y26" s="300"/>
      <c r="Z26" s="193" t="s">
        <v>89</v>
      </c>
      <c r="AA26" s="6">
        <f t="shared" si="0"/>
        <v>0</v>
      </c>
    </row>
    <row r="27" spans="1:30" x14ac:dyDescent="0.3">
      <c r="A27" s="193" t="s">
        <v>81</v>
      </c>
      <c r="B27" s="248">
        <v>16</v>
      </c>
      <c r="C27" s="298">
        <v>1455.53</v>
      </c>
      <c r="D27" s="248">
        <v>20</v>
      </c>
      <c r="E27" s="299">
        <v>859.02</v>
      </c>
      <c r="F27" s="248">
        <v>20</v>
      </c>
      <c r="G27" s="299">
        <v>812.89</v>
      </c>
      <c r="H27" s="248">
        <v>17</v>
      </c>
      <c r="I27" s="299">
        <v>807.14</v>
      </c>
      <c r="J27" s="248">
        <v>22</v>
      </c>
      <c r="K27" s="299">
        <v>1204.33</v>
      </c>
      <c r="L27" s="248">
        <v>19</v>
      </c>
      <c r="M27" s="299">
        <v>7786.02</v>
      </c>
      <c r="N27" s="248">
        <v>17</v>
      </c>
      <c r="O27" s="299">
        <v>1570.23</v>
      </c>
      <c r="P27" s="248">
        <v>21</v>
      </c>
      <c r="Q27" s="299"/>
      <c r="R27" s="248">
        <v>18</v>
      </c>
      <c r="S27" s="299"/>
      <c r="T27" s="248">
        <v>16</v>
      </c>
      <c r="U27" s="299"/>
      <c r="V27" s="248">
        <v>20</v>
      </c>
      <c r="W27" s="299"/>
      <c r="X27" s="248">
        <v>18</v>
      </c>
      <c r="Y27" s="299"/>
      <c r="Z27" s="193" t="s">
        <v>81</v>
      </c>
      <c r="AA27" s="6">
        <f t="shared" si="0"/>
        <v>14495.16</v>
      </c>
    </row>
    <row r="28" spans="1:30" x14ac:dyDescent="0.3">
      <c r="A28" s="193" t="s">
        <v>82</v>
      </c>
      <c r="B28" s="245">
        <v>17</v>
      </c>
      <c r="C28" s="297">
        <v>1419.69</v>
      </c>
      <c r="D28" s="245">
        <v>21</v>
      </c>
      <c r="E28" s="300">
        <v>1160.44</v>
      </c>
      <c r="F28" s="245">
        <v>21</v>
      </c>
      <c r="G28" s="300">
        <v>1518.41</v>
      </c>
      <c r="H28" s="245">
        <v>18</v>
      </c>
      <c r="I28" s="300">
        <v>1377.12</v>
      </c>
      <c r="J28" s="245">
        <v>23</v>
      </c>
      <c r="K28" s="300">
        <v>1276.97</v>
      </c>
      <c r="L28" s="245">
        <v>20</v>
      </c>
      <c r="M28" s="300">
        <v>1330.74</v>
      </c>
      <c r="N28" s="245">
        <v>18</v>
      </c>
      <c r="O28" s="300">
        <v>964.4</v>
      </c>
      <c r="P28" s="245">
        <v>22</v>
      </c>
      <c r="Q28" s="300"/>
      <c r="R28" s="245">
        <v>19</v>
      </c>
      <c r="S28" s="300"/>
      <c r="T28" s="245">
        <v>17</v>
      </c>
      <c r="U28" s="300"/>
      <c r="V28" s="245">
        <v>21</v>
      </c>
      <c r="W28" s="300"/>
      <c r="X28" s="245">
        <v>19</v>
      </c>
      <c r="Y28" s="300"/>
      <c r="Z28" s="193" t="s">
        <v>82</v>
      </c>
      <c r="AA28" s="6">
        <f t="shared" si="0"/>
        <v>9047.77</v>
      </c>
    </row>
    <row r="29" spans="1:30" x14ac:dyDescent="0.3">
      <c r="A29" s="193" t="s">
        <v>84</v>
      </c>
      <c r="B29" s="248">
        <v>18</v>
      </c>
      <c r="C29" s="298">
        <v>955</v>
      </c>
      <c r="D29" s="248">
        <v>22</v>
      </c>
      <c r="E29" s="299">
        <v>1431.63</v>
      </c>
      <c r="F29" s="248">
        <v>22</v>
      </c>
      <c r="G29" s="299">
        <v>832.04</v>
      </c>
      <c r="H29" s="248">
        <v>19</v>
      </c>
      <c r="I29" s="299">
        <v>7180.26</v>
      </c>
      <c r="J29" s="248">
        <v>24</v>
      </c>
      <c r="K29" s="299">
        <v>786.52</v>
      </c>
      <c r="L29" s="248">
        <v>21</v>
      </c>
      <c r="M29" s="299">
        <v>1080.26</v>
      </c>
      <c r="N29" s="248">
        <v>19</v>
      </c>
      <c r="O29" s="299">
        <v>7122.1</v>
      </c>
      <c r="P29" s="248">
        <v>23</v>
      </c>
      <c r="Q29" s="299"/>
      <c r="R29" s="248">
        <v>20</v>
      </c>
      <c r="S29" s="299"/>
      <c r="T29" s="248">
        <v>18</v>
      </c>
      <c r="U29" s="299"/>
      <c r="V29" s="248">
        <v>22</v>
      </c>
      <c r="W29" s="299"/>
      <c r="X29" s="248">
        <v>20</v>
      </c>
      <c r="Y29" s="299"/>
      <c r="Z29" s="193" t="s">
        <v>84</v>
      </c>
      <c r="AA29" s="6">
        <f t="shared" si="0"/>
        <v>19387.810000000005</v>
      </c>
    </row>
    <row r="30" spans="1:30" x14ac:dyDescent="0.3">
      <c r="A30" s="193" t="s">
        <v>82</v>
      </c>
      <c r="B30" s="245">
        <v>19</v>
      </c>
      <c r="C30" s="297">
        <v>7047.23</v>
      </c>
      <c r="D30" s="245">
        <v>23</v>
      </c>
      <c r="E30" s="300">
        <v>1108.51</v>
      </c>
      <c r="F30" s="245">
        <v>23</v>
      </c>
      <c r="G30" s="300">
        <v>572.42999999999995</v>
      </c>
      <c r="H30" s="245">
        <v>20</v>
      </c>
      <c r="I30" s="300">
        <v>578.11</v>
      </c>
      <c r="J30" s="245">
        <v>25</v>
      </c>
      <c r="K30" s="300">
        <v>894.47</v>
      </c>
      <c r="L30" s="245">
        <v>22</v>
      </c>
      <c r="M30" s="300">
        <v>1498.52</v>
      </c>
      <c r="N30" s="245">
        <v>20</v>
      </c>
      <c r="O30" s="300">
        <v>1465.71</v>
      </c>
      <c r="P30" s="245">
        <v>24</v>
      </c>
      <c r="Q30" s="300"/>
      <c r="R30" s="245">
        <v>21</v>
      </c>
      <c r="S30" s="300"/>
      <c r="T30" s="245">
        <v>19</v>
      </c>
      <c r="U30" s="300"/>
      <c r="V30" s="245">
        <v>23</v>
      </c>
      <c r="W30" s="300"/>
      <c r="X30" s="245">
        <v>21</v>
      </c>
      <c r="Y30" s="300"/>
      <c r="Z30" s="193" t="s">
        <v>82</v>
      </c>
      <c r="AA30" s="6">
        <f t="shared" si="0"/>
        <v>13164.980000000001</v>
      </c>
    </row>
    <row r="31" spans="1:30" x14ac:dyDescent="0.3">
      <c r="A31" s="193" t="s">
        <v>87</v>
      </c>
      <c r="B31" s="248">
        <v>20</v>
      </c>
      <c r="C31" s="298">
        <v>1118.6300000000001</v>
      </c>
      <c r="D31" s="248">
        <v>24</v>
      </c>
      <c r="E31" s="299">
        <v>1143.5899999999999</v>
      </c>
      <c r="F31" s="248">
        <v>24</v>
      </c>
      <c r="G31" s="299">
        <v>1032.03</v>
      </c>
      <c r="H31" s="248">
        <v>21</v>
      </c>
      <c r="I31" s="299"/>
      <c r="J31" s="248">
        <v>26</v>
      </c>
      <c r="K31" s="299">
        <v>751</v>
      </c>
      <c r="L31" s="248">
        <v>23</v>
      </c>
      <c r="M31" s="299">
        <v>544.55999999999995</v>
      </c>
      <c r="N31" s="248">
        <v>21</v>
      </c>
      <c r="O31" s="299">
        <v>845.08</v>
      </c>
      <c r="P31" s="248">
        <v>25</v>
      </c>
      <c r="Q31" s="299"/>
      <c r="R31" s="248">
        <v>22</v>
      </c>
      <c r="S31" s="299"/>
      <c r="T31" s="248">
        <v>20</v>
      </c>
      <c r="U31" s="299"/>
      <c r="V31" s="248">
        <v>24</v>
      </c>
      <c r="W31" s="299"/>
      <c r="X31" s="248">
        <v>22</v>
      </c>
      <c r="Y31" s="299"/>
      <c r="Z31" s="193" t="s">
        <v>87</v>
      </c>
      <c r="AA31" s="6">
        <f t="shared" si="0"/>
        <v>5434.8899999999994</v>
      </c>
    </row>
    <row r="32" spans="1:30" x14ac:dyDescent="0.3">
      <c r="A32" s="193" t="s">
        <v>89</v>
      </c>
      <c r="B32" s="245">
        <v>21</v>
      </c>
      <c r="C32" s="297">
        <v>444.84</v>
      </c>
      <c r="D32" s="245">
        <v>25</v>
      </c>
      <c r="E32" s="300">
        <v>400.64</v>
      </c>
      <c r="F32" s="245">
        <v>25</v>
      </c>
      <c r="G32" s="300">
        <v>638.29</v>
      </c>
      <c r="H32" s="245">
        <v>22</v>
      </c>
      <c r="I32" s="300">
        <v>269.88</v>
      </c>
      <c r="J32" s="245">
        <v>27</v>
      </c>
      <c r="K32" s="300">
        <v>351.92</v>
      </c>
      <c r="L32" s="245">
        <v>24</v>
      </c>
      <c r="M32" s="300">
        <v>473.83</v>
      </c>
      <c r="N32" s="245">
        <v>22</v>
      </c>
      <c r="O32" s="300">
        <v>228.27</v>
      </c>
      <c r="P32" s="245">
        <v>26</v>
      </c>
      <c r="Q32" s="300"/>
      <c r="R32" s="245">
        <v>23</v>
      </c>
      <c r="S32" s="300"/>
      <c r="T32" s="245">
        <v>21</v>
      </c>
      <c r="U32" s="300"/>
      <c r="V32" s="245">
        <v>25</v>
      </c>
      <c r="W32" s="300"/>
      <c r="X32" s="245">
        <v>23</v>
      </c>
      <c r="Y32" s="300"/>
      <c r="Z32" s="193" t="s">
        <v>89</v>
      </c>
      <c r="AA32" s="6">
        <f t="shared" si="0"/>
        <v>2807.67</v>
      </c>
    </row>
    <row r="33" spans="1:27" x14ac:dyDescent="0.3">
      <c r="A33" s="193" t="s">
        <v>89</v>
      </c>
      <c r="B33" s="248">
        <v>22</v>
      </c>
      <c r="C33" s="298"/>
      <c r="D33" s="248">
        <v>26</v>
      </c>
      <c r="E33" s="299"/>
      <c r="F33" s="248">
        <v>26</v>
      </c>
      <c r="G33" s="299"/>
      <c r="H33" s="248">
        <v>23</v>
      </c>
      <c r="I33" s="299"/>
      <c r="J33" s="248">
        <v>28</v>
      </c>
      <c r="K33" s="299"/>
      <c r="L33" s="248">
        <v>25</v>
      </c>
      <c r="M33" s="299"/>
      <c r="N33" s="248">
        <v>23</v>
      </c>
      <c r="O33" s="299"/>
      <c r="P33" s="248">
        <v>27</v>
      </c>
      <c r="Q33" s="299"/>
      <c r="R33" s="248">
        <v>24</v>
      </c>
      <c r="S33" s="299"/>
      <c r="T33" s="248">
        <v>22</v>
      </c>
      <c r="U33" s="299"/>
      <c r="V33" s="248">
        <v>26</v>
      </c>
      <c r="W33" s="299"/>
      <c r="X33" s="248">
        <v>24</v>
      </c>
      <c r="Y33" s="299"/>
      <c r="Z33" s="193" t="s">
        <v>89</v>
      </c>
      <c r="AA33" s="6">
        <f t="shared" si="0"/>
        <v>0</v>
      </c>
    </row>
    <row r="34" spans="1:27" x14ac:dyDescent="0.3">
      <c r="A34" s="193" t="s">
        <v>81</v>
      </c>
      <c r="B34" s="245">
        <v>23</v>
      </c>
      <c r="C34" s="297">
        <v>1448.61</v>
      </c>
      <c r="D34" s="245">
        <v>27</v>
      </c>
      <c r="E34" s="300">
        <v>1213.33</v>
      </c>
      <c r="F34" s="245">
        <v>27</v>
      </c>
      <c r="G34" s="300">
        <v>1196.42</v>
      </c>
      <c r="H34" s="245">
        <v>24</v>
      </c>
      <c r="I34" s="300">
        <v>1416.72</v>
      </c>
      <c r="J34" s="245">
        <v>29</v>
      </c>
      <c r="K34" s="300">
        <v>0</v>
      </c>
      <c r="L34" s="245">
        <v>26</v>
      </c>
      <c r="M34" s="300">
        <v>715.75</v>
      </c>
      <c r="N34" s="245">
        <v>24</v>
      </c>
      <c r="O34" s="300">
        <v>1596.5</v>
      </c>
      <c r="P34" s="245">
        <v>28</v>
      </c>
      <c r="Q34" s="300"/>
      <c r="R34" s="245">
        <v>25</v>
      </c>
      <c r="S34" s="300"/>
      <c r="T34" s="245">
        <v>23</v>
      </c>
      <c r="U34" s="300"/>
      <c r="V34" s="245">
        <v>27</v>
      </c>
      <c r="W34" s="300"/>
      <c r="X34" s="245">
        <v>25</v>
      </c>
      <c r="Y34" s="300"/>
      <c r="Z34" s="193" t="s">
        <v>81</v>
      </c>
      <c r="AA34" s="6">
        <f t="shared" si="0"/>
        <v>7587.33</v>
      </c>
    </row>
    <row r="35" spans="1:27" x14ac:dyDescent="0.3">
      <c r="A35" s="193" t="s">
        <v>82</v>
      </c>
      <c r="B35" s="248">
        <v>24</v>
      </c>
      <c r="C35" s="298">
        <v>356.78</v>
      </c>
      <c r="D35" s="248">
        <v>28</v>
      </c>
      <c r="E35" s="299">
        <v>1347.5</v>
      </c>
      <c r="F35" s="248">
        <v>28</v>
      </c>
      <c r="G35" s="299">
        <v>1084.72</v>
      </c>
      <c r="H35" s="248">
        <v>25</v>
      </c>
      <c r="I35" s="299">
        <v>871.57</v>
      </c>
      <c r="J35" s="248">
        <v>30</v>
      </c>
      <c r="K35" s="299">
        <v>2059.35</v>
      </c>
      <c r="L35" s="248">
        <v>27</v>
      </c>
      <c r="M35" s="299">
        <v>1124.0899999999999</v>
      </c>
      <c r="N35" s="248">
        <v>25</v>
      </c>
      <c r="O35" s="299">
        <v>920.94</v>
      </c>
      <c r="P35" s="248">
        <v>29</v>
      </c>
      <c r="Q35" s="299"/>
      <c r="R35" s="248">
        <v>26</v>
      </c>
      <c r="S35" s="299"/>
      <c r="T35" s="248">
        <v>24</v>
      </c>
      <c r="U35" s="299"/>
      <c r="V35" s="248">
        <v>28</v>
      </c>
      <c r="W35" s="299"/>
      <c r="X35" s="248">
        <v>26</v>
      </c>
      <c r="Y35" s="299"/>
      <c r="Z35" s="193" t="s">
        <v>82</v>
      </c>
      <c r="AA35" s="6">
        <f t="shared" si="0"/>
        <v>7764.95</v>
      </c>
    </row>
    <row r="36" spans="1:27" x14ac:dyDescent="0.3">
      <c r="A36" s="203" t="s">
        <v>84</v>
      </c>
      <c r="B36" s="245">
        <v>25</v>
      </c>
      <c r="C36" s="297">
        <v>627.69000000000005</v>
      </c>
      <c r="D36" s="246"/>
      <c r="E36" s="200"/>
      <c r="F36" s="245">
        <v>29</v>
      </c>
      <c r="G36" s="300">
        <v>1068.6500000000001</v>
      </c>
      <c r="H36" s="245">
        <v>26</v>
      </c>
      <c r="I36" s="300">
        <v>837.09</v>
      </c>
      <c r="J36" s="245">
        <v>31</v>
      </c>
      <c r="K36" s="300">
        <v>1014.01</v>
      </c>
      <c r="L36" s="245">
        <v>28</v>
      </c>
      <c r="M36" s="300">
        <v>700.25</v>
      </c>
      <c r="N36" s="245">
        <v>26</v>
      </c>
      <c r="O36" s="300">
        <v>588.91999999999996</v>
      </c>
      <c r="P36" s="245">
        <v>30</v>
      </c>
      <c r="Q36" s="300"/>
      <c r="R36" s="245">
        <v>27</v>
      </c>
      <c r="S36" s="300"/>
      <c r="T36" s="245">
        <v>25</v>
      </c>
      <c r="U36" s="300"/>
      <c r="V36" s="245">
        <v>29</v>
      </c>
      <c r="W36" s="300"/>
      <c r="X36" s="245">
        <v>27</v>
      </c>
      <c r="Y36" s="300"/>
      <c r="Z36" s="199" t="s">
        <v>84</v>
      </c>
      <c r="AA36" s="6">
        <f t="shared" si="0"/>
        <v>4836.6100000000006</v>
      </c>
    </row>
    <row r="37" spans="1:27" x14ac:dyDescent="0.3">
      <c r="A37" s="203" t="s">
        <v>82</v>
      </c>
      <c r="B37" s="248">
        <v>26</v>
      </c>
      <c r="C37" s="298">
        <v>1030.46</v>
      </c>
      <c r="D37" s="246"/>
      <c r="E37" s="200"/>
      <c r="F37" s="248">
        <v>30</v>
      </c>
      <c r="G37" s="299">
        <v>872.54</v>
      </c>
      <c r="H37" s="248">
        <v>27</v>
      </c>
      <c r="I37" s="299">
        <v>845.98</v>
      </c>
      <c r="J37" s="246"/>
      <c r="K37" s="200"/>
      <c r="L37" s="248">
        <v>29</v>
      </c>
      <c r="M37" s="299">
        <v>1522.59</v>
      </c>
      <c r="N37" s="248">
        <v>27</v>
      </c>
      <c r="O37" s="299">
        <v>872.77</v>
      </c>
      <c r="P37" s="248">
        <v>31</v>
      </c>
      <c r="Q37" s="299"/>
      <c r="R37" s="248">
        <v>28</v>
      </c>
      <c r="S37" s="299"/>
      <c r="T37" s="248">
        <v>26</v>
      </c>
      <c r="U37" s="299"/>
      <c r="V37" s="248">
        <v>30</v>
      </c>
      <c r="W37" s="299"/>
      <c r="X37" s="248">
        <v>28</v>
      </c>
      <c r="Y37" s="299"/>
      <c r="Z37" s="199" t="s">
        <v>82</v>
      </c>
      <c r="AA37" s="6">
        <f t="shared" si="0"/>
        <v>5144.34</v>
      </c>
    </row>
    <row r="38" spans="1:27" x14ac:dyDescent="0.3">
      <c r="A38" s="203" t="s">
        <v>87</v>
      </c>
      <c r="B38" s="245">
        <v>27</v>
      </c>
      <c r="C38" s="297">
        <v>1215.9000000000001</v>
      </c>
      <c r="D38" s="246"/>
      <c r="E38" s="200"/>
      <c r="F38" s="245">
        <v>31</v>
      </c>
      <c r="G38" s="300">
        <v>1018.76</v>
      </c>
      <c r="H38" s="245">
        <v>28</v>
      </c>
      <c r="I38" s="300">
        <v>831.23</v>
      </c>
      <c r="J38" s="246"/>
      <c r="K38" s="200"/>
      <c r="L38" s="245">
        <v>30</v>
      </c>
      <c r="M38" s="300">
        <v>1364.36</v>
      </c>
      <c r="N38" s="245">
        <v>28</v>
      </c>
      <c r="O38" s="300">
        <v>990.47</v>
      </c>
      <c r="P38" s="246"/>
      <c r="Q38" s="200"/>
      <c r="R38" s="245">
        <v>29</v>
      </c>
      <c r="S38" s="300"/>
      <c r="T38" s="245">
        <v>27</v>
      </c>
      <c r="U38" s="300"/>
      <c r="V38" s="246"/>
      <c r="W38" s="200"/>
      <c r="X38" s="245">
        <v>29</v>
      </c>
      <c r="Y38" s="300"/>
      <c r="Z38" s="199" t="s">
        <v>87</v>
      </c>
      <c r="AA38" s="6">
        <f t="shared" si="0"/>
        <v>5420.7199999999993</v>
      </c>
    </row>
    <row r="39" spans="1:27" x14ac:dyDescent="0.3">
      <c r="A39" s="203" t="s">
        <v>89</v>
      </c>
      <c r="B39" s="248">
        <v>28</v>
      </c>
      <c r="C39" s="298">
        <v>122.46</v>
      </c>
      <c r="D39" s="246"/>
      <c r="E39" s="200"/>
      <c r="F39" s="246"/>
      <c r="G39" s="200"/>
      <c r="H39" s="248">
        <v>29</v>
      </c>
      <c r="I39" s="299">
        <v>201.15</v>
      </c>
      <c r="J39" s="246"/>
      <c r="K39" s="200"/>
      <c r="L39" s="246"/>
      <c r="M39" s="200"/>
      <c r="N39" s="248">
        <v>29</v>
      </c>
      <c r="O39" s="299">
        <v>260.63</v>
      </c>
      <c r="P39" s="246"/>
      <c r="Q39" s="200"/>
      <c r="R39" s="248">
        <v>30</v>
      </c>
      <c r="S39" s="299"/>
      <c r="T39" s="248">
        <v>28</v>
      </c>
      <c r="U39" s="299"/>
      <c r="V39" s="246"/>
      <c r="W39" s="200"/>
      <c r="X39" s="248">
        <v>30</v>
      </c>
      <c r="Y39" s="299"/>
      <c r="Z39" s="199" t="s">
        <v>89</v>
      </c>
      <c r="AA39" s="6">
        <f t="shared" si="0"/>
        <v>584.24</v>
      </c>
    </row>
    <row r="40" spans="1:27" x14ac:dyDescent="0.3">
      <c r="A40" s="193" t="s">
        <v>89</v>
      </c>
      <c r="B40" s="245">
        <v>29</v>
      </c>
      <c r="C40" s="297"/>
      <c r="D40" s="246"/>
      <c r="E40" s="200"/>
      <c r="F40" s="246"/>
      <c r="G40" s="200"/>
      <c r="H40" s="245">
        <v>30</v>
      </c>
      <c r="I40" s="300"/>
      <c r="J40" s="246"/>
      <c r="K40" s="200"/>
      <c r="L40" s="246"/>
      <c r="M40" s="200"/>
      <c r="N40" s="245">
        <v>30</v>
      </c>
      <c r="O40" s="300"/>
      <c r="P40" s="246"/>
      <c r="Q40" s="200"/>
      <c r="R40" s="246"/>
      <c r="S40" s="200"/>
      <c r="T40" s="245">
        <v>29</v>
      </c>
      <c r="U40" s="300"/>
      <c r="V40" s="246"/>
      <c r="W40" s="200"/>
      <c r="X40" s="245">
        <v>31</v>
      </c>
      <c r="Y40" s="300"/>
      <c r="Z40" s="199" t="s">
        <v>89</v>
      </c>
      <c r="AA40" s="6">
        <f t="shared" si="0"/>
        <v>0</v>
      </c>
    </row>
    <row r="41" spans="1:27" x14ac:dyDescent="0.3">
      <c r="A41" s="193" t="s">
        <v>81</v>
      </c>
      <c r="B41" s="248">
        <v>30</v>
      </c>
      <c r="C41" s="298">
        <v>1221.5899999999999</v>
      </c>
      <c r="D41" s="246"/>
      <c r="E41" s="200"/>
      <c r="F41" s="246"/>
      <c r="G41" s="200"/>
      <c r="H41" s="246"/>
      <c r="I41" s="200"/>
      <c r="J41" s="246"/>
      <c r="K41" s="200"/>
      <c r="L41" s="246"/>
      <c r="M41" s="200"/>
      <c r="N41" s="248">
        <v>31</v>
      </c>
      <c r="O41" s="299">
        <v>1290.69</v>
      </c>
      <c r="P41" s="246"/>
      <c r="Q41" s="200"/>
      <c r="R41" s="246"/>
      <c r="S41" s="200"/>
      <c r="T41" s="248">
        <v>30</v>
      </c>
      <c r="U41" s="299"/>
      <c r="V41" s="246"/>
      <c r="W41" s="200"/>
      <c r="X41" s="246"/>
      <c r="Y41" s="200"/>
      <c r="Z41" s="199" t="s">
        <v>81</v>
      </c>
      <c r="AA41" s="6">
        <f t="shared" si="0"/>
        <v>2512.2799999999997</v>
      </c>
    </row>
    <row r="42" spans="1:27" x14ac:dyDescent="0.3">
      <c r="A42" s="193" t="s">
        <v>82</v>
      </c>
      <c r="B42" s="245">
        <v>31</v>
      </c>
      <c r="C42" s="297">
        <v>1227.7</v>
      </c>
      <c r="D42" s="246"/>
      <c r="E42" s="200"/>
      <c r="F42" s="246"/>
      <c r="G42" s="200"/>
      <c r="H42" s="246"/>
      <c r="I42" s="200"/>
      <c r="J42" s="246"/>
      <c r="K42" s="200"/>
      <c r="L42" s="246"/>
      <c r="M42" s="200"/>
      <c r="N42" s="246"/>
      <c r="O42" s="200"/>
      <c r="P42" s="246"/>
      <c r="Q42" s="200"/>
      <c r="R42" s="246"/>
      <c r="S42" s="200"/>
      <c r="T42" s="245">
        <v>31</v>
      </c>
      <c r="U42" s="300"/>
      <c r="V42" s="246"/>
      <c r="W42" s="200"/>
      <c r="X42" s="246"/>
      <c r="Y42" s="200"/>
      <c r="Z42" s="199" t="s">
        <v>82</v>
      </c>
      <c r="AA42" s="6">
        <f t="shared" si="0"/>
        <v>1227.7</v>
      </c>
    </row>
    <row r="43" spans="1:27" x14ac:dyDescent="0.3">
      <c r="A43" s="193" t="s">
        <v>84</v>
      </c>
      <c r="B43" s="246"/>
      <c r="C43" s="247"/>
      <c r="D43" s="246"/>
      <c r="E43" s="200"/>
      <c r="F43" s="246"/>
      <c r="G43" s="200"/>
      <c r="H43" s="246"/>
      <c r="I43" s="200"/>
      <c r="J43" s="246"/>
      <c r="K43" s="200"/>
      <c r="L43" s="246"/>
      <c r="M43" s="200"/>
      <c r="N43" s="246"/>
      <c r="O43" s="200"/>
      <c r="P43" s="246"/>
      <c r="Q43" s="200"/>
      <c r="R43" s="246"/>
      <c r="S43" s="200"/>
      <c r="T43" s="246"/>
      <c r="U43" s="200"/>
      <c r="V43" s="246"/>
      <c r="W43" s="200"/>
      <c r="X43" s="246"/>
      <c r="Y43" s="200"/>
      <c r="Z43" s="199" t="s">
        <v>84</v>
      </c>
      <c r="AA43" s="6">
        <f t="shared" si="0"/>
        <v>0</v>
      </c>
    </row>
    <row r="44" spans="1:27" x14ac:dyDescent="0.3">
      <c r="A44" s="193" t="s">
        <v>82</v>
      </c>
      <c r="B44" s="246"/>
      <c r="C44" s="247"/>
      <c r="D44" s="246"/>
      <c r="E44" s="200"/>
      <c r="F44" s="246"/>
      <c r="G44" s="200"/>
      <c r="H44" s="246"/>
      <c r="I44" s="200"/>
      <c r="J44" s="246"/>
      <c r="K44" s="200"/>
      <c r="L44" s="246"/>
      <c r="M44" s="200"/>
      <c r="N44" s="246"/>
      <c r="O44" s="200"/>
      <c r="P44" s="246"/>
      <c r="Q44" s="200"/>
      <c r="R44" s="246"/>
      <c r="S44" s="200"/>
      <c r="T44" s="246"/>
      <c r="U44" s="200"/>
      <c r="V44" s="246"/>
      <c r="W44" s="200"/>
      <c r="X44" s="246"/>
      <c r="Y44" s="200"/>
      <c r="Z44" s="199" t="s">
        <v>82</v>
      </c>
      <c r="AA44" s="6">
        <f t="shared" si="0"/>
        <v>0</v>
      </c>
    </row>
    <row r="45" spans="1:27" x14ac:dyDescent="0.3">
      <c r="A45" s="193" t="s">
        <v>87</v>
      </c>
      <c r="B45" s="246"/>
      <c r="C45" s="247"/>
      <c r="D45" s="246"/>
      <c r="E45" s="200"/>
      <c r="F45" s="246"/>
      <c r="G45" s="200"/>
      <c r="H45" s="246"/>
      <c r="I45" s="200"/>
      <c r="J45" s="246"/>
      <c r="K45" s="200"/>
      <c r="L45" s="246"/>
      <c r="M45" s="200"/>
      <c r="N45" s="246"/>
      <c r="O45" s="200"/>
      <c r="P45" s="246"/>
      <c r="Q45" s="200"/>
      <c r="R45" s="246"/>
      <c r="S45" s="200"/>
      <c r="T45" s="246"/>
      <c r="U45" s="200"/>
      <c r="V45" s="246"/>
      <c r="W45" s="200"/>
      <c r="X45" s="246"/>
      <c r="Y45" s="200"/>
      <c r="Z45" s="199" t="s">
        <v>87</v>
      </c>
      <c r="AA45" s="6">
        <f t="shared" si="0"/>
        <v>0</v>
      </c>
    </row>
    <row r="46" spans="1:27" x14ac:dyDescent="0.3">
      <c r="A46" s="193" t="s">
        <v>89</v>
      </c>
      <c r="B46" s="246"/>
      <c r="C46" s="247"/>
      <c r="D46" s="246"/>
      <c r="E46" s="200"/>
      <c r="F46" s="246"/>
      <c r="G46" s="200"/>
      <c r="H46" s="246"/>
      <c r="I46" s="200"/>
      <c r="J46" s="246"/>
      <c r="K46" s="200"/>
      <c r="L46" s="246"/>
      <c r="M46" s="200"/>
      <c r="N46" s="246"/>
      <c r="O46" s="200"/>
      <c r="P46" s="246"/>
      <c r="Q46" s="200"/>
      <c r="R46" s="246"/>
      <c r="S46" s="200"/>
      <c r="T46" s="246"/>
      <c r="U46" s="200"/>
      <c r="V46" s="246"/>
      <c r="W46" s="200"/>
      <c r="X46" s="246"/>
      <c r="Y46" s="200"/>
      <c r="Z46" s="199" t="s">
        <v>89</v>
      </c>
      <c r="AA46" s="6">
        <f t="shared" si="0"/>
        <v>0</v>
      </c>
    </row>
    <row r="47" spans="1:27" ht="15" thickBot="1" x14ac:dyDescent="0.35">
      <c r="A47" s="204" t="s">
        <v>89</v>
      </c>
      <c r="B47" s="205"/>
      <c r="C47" s="249"/>
      <c r="D47" s="205"/>
      <c r="E47" s="206"/>
      <c r="F47" s="205"/>
      <c r="G47" s="206"/>
      <c r="H47" s="205"/>
      <c r="I47" s="206"/>
      <c r="J47" s="205"/>
      <c r="K47" s="206"/>
      <c r="L47" s="205"/>
      <c r="M47" s="206"/>
      <c r="N47" s="205"/>
      <c r="O47" s="206"/>
      <c r="P47" s="205"/>
      <c r="Q47" s="206"/>
      <c r="R47" s="205"/>
      <c r="S47" s="206"/>
      <c r="T47" s="205"/>
      <c r="U47" s="206"/>
      <c r="V47" s="205"/>
      <c r="W47" s="206"/>
      <c r="X47" s="205"/>
      <c r="Y47" s="206"/>
      <c r="Z47" s="208" t="s">
        <v>89</v>
      </c>
      <c r="AA47" s="6">
        <f t="shared" si="0"/>
        <v>0</v>
      </c>
    </row>
    <row r="48" spans="1:27" ht="15" thickTop="1" x14ac:dyDescent="0.3">
      <c r="A48" s="357" t="s">
        <v>80</v>
      </c>
      <c r="B48" s="358"/>
      <c r="C48" s="209" t="s">
        <v>68</v>
      </c>
      <c r="D48" s="209"/>
      <c r="E48" s="209" t="s">
        <v>69</v>
      </c>
      <c r="F48" s="209"/>
      <c r="G48" s="209" t="s">
        <v>70</v>
      </c>
      <c r="H48" s="210"/>
      <c r="I48" s="209" t="s">
        <v>97</v>
      </c>
      <c r="J48" s="210"/>
      <c r="K48" s="209" t="s">
        <v>72</v>
      </c>
      <c r="L48" s="209"/>
      <c r="M48" s="209" t="s">
        <v>73</v>
      </c>
      <c r="N48" s="210"/>
      <c r="O48" s="209" t="s">
        <v>74</v>
      </c>
      <c r="P48" s="209"/>
      <c r="Q48" s="209" t="s">
        <v>75</v>
      </c>
      <c r="R48" s="209"/>
      <c r="S48" s="209" t="s">
        <v>76</v>
      </c>
      <c r="T48" s="210"/>
      <c r="U48" s="209" t="s">
        <v>77</v>
      </c>
      <c r="V48" s="210"/>
      <c r="W48" s="209" t="s">
        <v>78</v>
      </c>
      <c r="X48" s="210"/>
      <c r="Y48" s="209" t="s">
        <v>79</v>
      </c>
      <c r="Z48" s="209"/>
      <c r="AA48" s="211"/>
    </row>
    <row r="49" spans="1:29" x14ac:dyDescent="0.3">
      <c r="A49" s="359"/>
      <c r="B49" s="360"/>
      <c r="C49" s="250">
        <f>SUM(C6:C47)</f>
        <v>29838.800000000003</v>
      </c>
      <c r="D49" s="250"/>
      <c r="E49" s="250">
        <f>SUM(E6:E47)</f>
        <v>25923.379999999997</v>
      </c>
      <c r="F49" s="250"/>
      <c r="G49" s="250">
        <f>SUM(G6:G47)</f>
        <v>25208.970000000005</v>
      </c>
      <c r="H49" s="250"/>
      <c r="I49" s="250">
        <f>SUM(I6:I47)</f>
        <v>26030.160000000003</v>
      </c>
      <c r="J49" s="250"/>
      <c r="K49" s="250">
        <f>SUM(K6:K47)</f>
        <v>29813.39</v>
      </c>
      <c r="L49" s="250"/>
      <c r="M49" s="250">
        <f>SUM(M6:M47)</f>
        <v>32600.850000000006</v>
      </c>
      <c r="N49" s="250"/>
      <c r="O49" s="250">
        <f>SUM(O6:O47)</f>
        <v>29267.8</v>
      </c>
      <c r="P49" s="250"/>
      <c r="Q49" s="250">
        <f>SUM(Q6:Q47)</f>
        <v>6621.0499999999993</v>
      </c>
      <c r="R49" s="250"/>
      <c r="S49" s="250">
        <f>SUM(S6:S47)</f>
        <v>0</v>
      </c>
      <c r="T49" s="250"/>
      <c r="U49" s="250">
        <f>SUM(U6:U47)</f>
        <v>0</v>
      </c>
      <c r="V49" s="250"/>
      <c r="W49" s="250">
        <f>SUM(W6:W47)</f>
        <v>0</v>
      </c>
      <c r="X49" s="250"/>
      <c r="Y49" s="250">
        <f>SUM(Y6:Y47)</f>
        <v>0</v>
      </c>
      <c r="Z49" s="250"/>
      <c r="AA49" s="270">
        <f>SUM(AA6:AA47)</f>
        <v>205304.40000000005</v>
      </c>
    </row>
    <row r="50" spans="1:29" x14ac:dyDescent="0.3">
      <c r="A50" s="363" t="s">
        <v>98</v>
      </c>
      <c r="B50" s="364"/>
      <c r="C50" s="6">
        <f>SUM(C12:C26)</f>
        <v>10146.690000000002</v>
      </c>
      <c r="D50" s="6"/>
      <c r="E50" s="6">
        <f>SUM(E8:E22)</f>
        <v>14421.369999999999</v>
      </c>
      <c r="F50" s="6"/>
      <c r="G50" s="6">
        <f>+SUM(G8:G22)</f>
        <v>12595.550000000001</v>
      </c>
      <c r="H50" s="6"/>
      <c r="I50" s="6">
        <f>SUM(I11:I25)</f>
        <v>10813.91</v>
      </c>
      <c r="J50" s="6"/>
      <c r="K50" s="6">
        <f>SUM(K6:K20)</f>
        <v>11783.6</v>
      </c>
      <c r="L50" s="6"/>
      <c r="M50" s="6">
        <f>SUM(M9:M23)</f>
        <v>13008.330000000002</v>
      </c>
      <c r="N50" s="6"/>
      <c r="O50" s="6">
        <f>SUM(O11:O25)</f>
        <v>10551.089999999998</v>
      </c>
      <c r="P50" s="6"/>
      <c r="Q50" s="6">
        <f>SUM(Q7:Q21)</f>
        <v>6621.0499999999993</v>
      </c>
      <c r="R50" s="6"/>
      <c r="S50" s="6">
        <f>SUM(S10:S24)</f>
        <v>0</v>
      </c>
      <c r="T50" s="6"/>
      <c r="U50" s="6">
        <f>SUM(U12:U26)</f>
        <v>0</v>
      </c>
      <c r="V50" s="6"/>
      <c r="W50" s="6">
        <f>SUM(W8:W22)</f>
        <v>0</v>
      </c>
      <c r="X50" s="6"/>
      <c r="Y50" s="6">
        <f>SUM(Y10:Y24)</f>
        <v>0</v>
      </c>
      <c r="Z50" s="6"/>
      <c r="AA50" s="6"/>
    </row>
    <row r="51" spans="1:29" x14ac:dyDescent="0.3">
      <c r="A51" s="363" t="s">
        <v>99</v>
      </c>
      <c r="B51" s="364"/>
      <c r="C51" s="6">
        <f>SUM(C27:C42)</f>
        <v>19692.110000000004</v>
      </c>
      <c r="D51" s="6"/>
      <c r="E51" s="6">
        <f>SUM(E23:E35)</f>
        <v>11502.009999999998</v>
      </c>
      <c r="F51" s="6"/>
      <c r="G51" s="6">
        <f>SUM(G23:G38)</f>
        <v>12613.42</v>
      </c>
      <c r="H51" s="6"/>
      <c r="I51" s="6">
        <f>SUM(I26:I40)</f>
        <v>15216.249999999998</v>
      </c>
      <c r="J51" s="6"/>
      <c r="K51" s="6">
        <f>SUM(K21:K36)</f>
        <v>18029.789999999997</v>
      </c>
      <c r="L51" s="6"/>
      <c r="M51" s="6">
        <f>SUM(M24:M38)</f>
        <v>19592.52</v>
      </c>
      <c r="N51" s="6"/>
      <c r="O51" s="6">
        <f>SUM(O26:O41)</f>
        <v>18716.71</v>
      </c>
      <c r="P51" s="6"/>
      <c r="Q51" s="6">
        <f>SUM(Q22:Q37)</f>
        <v>0</v>
      </c>
      <c r="R51" s="6"/>
      <c r="S51" s="6">
        <f>SUM(S25:S39)</f>
        <v>0</v>
      </c>
      <c r="T51" s="6"/>
      <c r="U51" s="6">
        <f>SUM(U27:U42)</f>
        <v>0</v>
      </c>
      <c r="V51" s="6"/>
      <c r="W51" s="6">
        <f>SUM(W23:W37)</f>
        <v>0</v>
      </c>
      <c r="X51" s="6"/>
      <c r="Y51" s="6">
        <f>SUM(Y25:Y40)</f>
        <v>0</v>
      </c>
      <c r="Z51" s="6"/>
      <c r="AA51" s="6"/>
    </row>
    <row r="52" spans="1:29" x14ac:dyDescent="0.3">
      <c r="A52" s="214"/>
      <c r="B52" s="214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9" x14ac:dyDescent="0.3">
      <c r="A53" s="215" t="s">
        <v>100</v>
      </c>
      <c r="B53" s="6"/>
      <c r="C53" s="209"/>
      <c r="D53" s="209"/>
      <c r="E53" s="209"/>
      <c r="F53" s="209"/>
      <c r="G53" s="209"/>
      <c r="H53" s="210"/>
      <c r="I53" s="209"/>
      <c r="J53" s="210"/>
      <c r="K53" s="209"/>
      <c r="L53" s="209"/>
      <c r="M53" s="209"/>
      <c r="N53" s="210"/>
      <c r="O53" s="209"/>
      <c r="P53" s="209"/>
      <c r="Q53" s="209"/>
      <c r="R53" s="209"/>
      <c r="S53" s="209"/>
      <c r="T53" s="210"/>
      <c r="U53" s="209"/>
      <c r="V53" s="210"/>
      <c r="W53" s="209"/>
      <c r="X53" s="210"/>
      <c r="Y53" s="209"/>
      <c r="Z53" s="209"/>
      <c r="AA53" s="6"/>
    </row>
    <row r="54" spans="1:29" x14ac:dyDescent="0.3">
      <c r="A54" s="252" t="s">
        <v>101</v>
      </c>
      <c r="B54" s="301"/>
      <c r="C54" s="301">
        <f t="shared" ref="C54:C60" si="1">SUM(C41,C34,C27,C20,C13,C6)</f>
        <v>5025.32</v>
      </c>
      <c r="D54" s="301"/>
      <c r="E54" s="301">
        <f t="shared" ref="E54:E60" si="2">SUM(E41,E34,E27,E20,E13,E6)</f>
        <v>5354.45</v>
      </c>
      <c r="F54" s="301"/>
      <c r="G54" s="301">
        <f t="shared" ref="G54:G60" si="3">SUM(G41,G34,G27,G20,G13,G6)</f>
        <v>4037.3599999999997</v>
      </c>
      <c r="H54" s="301"/>
      <c r="I54" s="301">
        <f t="shared" ref="I54:I60" si="4">SUM(I41,I34,I27,I20,I13,I6)</f>
        <v>4041.0699999999997</v>
      </c>
      <c r="J54" s="301"/>
      <c r="K54" s="301">
        <f t="shared" ref="K54:K60" si="5">SUM(K41,K34,K27,K20,K13,K6)</f>
        <v>4627.93</v>
      </c>
      <c r="L54" s="301"/>
      <c r="M54" s="301">
        <f t="shared" ref="M54:M60" si="6">SUM(M41,M34,M27,M20,M13,M6)</f>
        <v>11295.5</v>
      </c>
      <c r="N54" s="301"/>
      <c r="O54" s="301">
        <f t="shared" ref="O54:O60" si="7">SUM(O41,O34,O27,O20,O13,O6)</f>
        <v>7031.6100000000006</v>
      </c>
      <c r="P54" s="301"/>
      <c r="Q54" s="301">
        <f t="shared" ref="Q54:Q60" si="8">SUM(Q41,Q34,Q27,Q20,Q13,Q6)</f>
        <v>1304.3399999999999</v>
      </c>
      <c r="R54" s="301"/>
      <c r="S54" s="301">
        <f t="shared" ref="S54:S60" si="9">SUM(S41,S34,S27,S20,S13,S6)</f>
        <v>0</v>
      </c>
      <c r="T54" s="301"/>
      <c r="U54" s="301">
        <f t="shared" ref="U54:U60" si="10">SUM(U41,U34,U27,U20,U13,U6)</f>
        <v>0</v>
      </c>
      <c r="V54" s="301"/>
      <c r="W54" s="301">
        <f t="shared" ref="W54:W60" si="11">SUM(W41,W34,W27,W20,W13,W6)</f>
        <v>0</v>
      </c>
      <c r="X54" s="301"/>
      <c r="Y54" s="301">
        <f t="shared" ref="Y54:Y60" si="12">SUM(Y41,Y34,Y27,Y20,Y13,Y6)</f>
        <v>0</v>
      </c>
      <c r="Z54" s="301"/>
      <c r="AA54" s="211">
        <f t="shared" ref="AA54:AA60" si="13">SUM(AA41,AA34,AA27,AA20,AA13,AA6)</f>
        <v>42717.58</v>
      </c>
    </row>
    <row r="55" spans="1:29" x14ac:dyDescent="0.3">
      <c r="A55" s="253" t="s">
        <v>102</v>
      </c>
      <c r="B55" s="217"/>
      <c r="C55" s="217">
        <f t="shared" si="1"/>
        <v>5798.7</v>
      </c>
      <c r="D55" s="217"/>
      <c r="E55" s="217">
        <f t="shared" si="2"/>
        <v>5340.91</v>
      </c>
      <c r="F55" s="217"/>
      <c r="G55" s="217">
        <f t="shared" si="3"/>
        <v>5135.6200000000008</v>
      </c>
      <c r="H55" s="217"/>
      <c r="I55" s="217">
        <f t="shared" si="4"/>
        <v>4741.3499999999995</v>
      </c>
      <c r="J55" s="217"/>
      <c r="K55" s="217">
        <f t="shared" si="5"/>
        <v>6323.1</v>
      </c>
      <c r="L55" s="217"/>
      <c r="M55" s="217">
        <f t="shared" si="6"/>
        <v>4907.6499999999996</v>
      </c>
      <c r="N55" s="217"/>
      <c r="O55" s="217">
        <f t="shared" si="7"/>
        <v>2833.04</v>
      </c>
      <c r="P55" s="217"/>
      <c r="Q55" s="217">
        <f t="shared" si="8"/>
        <v>2037.76</v>
      </c>
      <c r="R55" s="217"/>
      <c r="S55" s="217">
        <f t="shared" si="9"/>
        <v>0</v>
      </c>
      <c r="T55" s="217"/>
      <c r="U55" s="217">
        <f t="shared" si="10"/>
        <v>0</v>
      </c>
      <c r="V55" s="217"/>
      <c r="W55" s="217">
        <f t="shared" si="11"/>
        <v>0</v>
      </c>
      <c r="X55" s="217"/>
      <c r="Y55" s="217">
        <f t="shared" si="12"/>
        <v>0</v>
      </c>
      <c r="Z55" s="217"/>
      <c r="AA55" s="254">
        <f t="shared" si="13"/>
        <v>37118.130000000005</v>
      </c>
    </row>
    <row r="56" spans="1:29" x14ac:dyDescent="0.3">
      <c r="A56" s="255" t="s">
        <v>103</v>
      </c>
      <c r="B56" s="6"/>
      <c r="C56" s="6">
        <f t="shared" si="1"/>
        <v>3327.49</v>
      </c>
      <c r="D56" s="6"/>
      <c r="E56" s="6">
        <f t="shared" si="2"/>
        <v>4946.7</v>
      </c>
      <c r="F56" s="6"/>
      <c r="G56" s="6">
        <f t="shared" si="3"/>
        <v>5056.3599999999997</v>
      </c>
      <c r="H56" s="6"/>
      <c r="I56" s="6">
        <f t="shared" si="4"/>
        <v>10300.380000000001</v>
      </c>
      <c r="J56" s="6"/>
      <c r="K56" s="6">
        <f t="shared" si="5"/>
        <v>5083.7300000000005</v>
      </c>
      <c r="L56" s="6"/>
      <c r="M56" s="6">
        <f t="shared" si="6"/>
        <v>3909.76</v>
      </c>
      <c r="N56" s="6"/>
      <c r="O56" s="6">
        <f t="shared" si="7"/>
        <v>10669.31</v>
      </c>
      <c r="P56" s="6"/>
      <c r="Q56" s="6">
        <f t="shared" si="8"/>
        <v>1254.51</v>
      </c>
      <c r="R56" s="6"/>
      <c r="S56" s="6">
        <f t="shared" si="9"/>
        <v>0</v>
      </c>
      <c r="T56" s="6"/>
      <c r="U56" s="6">
        <f t="shared" si="10"/>
        <v>0</v>
      </c>
      <c r="V56" s="6"/>
      <c r="W56" s="6">
        <f t="shared" si="11"/>
        <v>0</v>
      </c>
      <c r="X56" s="6"/>
      <c r="Y56" s="6">
        <f t="shared" si="12"/>
        <v>0</v>
      </c>
      <c r="Z56" s="6"/>
      <c r="AA56" s="256">
        <f t="shared" si="13"/>
        <v>44548.240000000005</v>
      </c>
    </row>
    <row r="57" spans="1:29" x14ac:dyDescent="0.3">
      <c r="A57" s="253" t="s">
        <v>104</v>
      </c>
      <c r="B57" s="217"/>
      <c r="C57" s="217">
        <f t="shared" si="1"/>
        <v>9862.9</v>
      </c>
      <c r="D57" s="217"/>
      <c r="E57" s="217">
        <f t="shared" si="2"/>
        <v>3311.97</v>
      </c>
      <c r="F57" s="217"/>
      <c r="G57" s="217">
        <f t="shared" si="3"/>
        <v>3801.9399999999996</v>
      </c>
      <c r="H57" s="217"/>
      <c r="I57" s="217">
        <f t="shared" si="4"/>
        <v>3052.4700000000003</v>
      </c>
      <c r="J57" s="217"/>
      <c r="K57" s="217">
        <f t="shared" si="5"/>
        <v>3613.5600000000004</v>
      </c>
      <c r="L57" s="217"/>
      <c r="M57" s="217">
        <f t="shared" si="6"/>
        <v>5564.98</v>
      </c>
      <c r="N57" s="217"/>
      <c r="O57" s="217">
        <f t="shared" si="7"/>
        <v>4202.91</v>
      </c>
      <c r="P57" s="217"/>
      <c r="Q57" s="217">
        <f t="shared" si="8"/>
        <v>992.32</v>
      </c>
      <c r="R57" s="217"/>
      <c r="S57" s="217">
        <f t="shared" si="9"/>
        <v>0</v>
      </c>
      <c r="T57" s="217"/>
      <c r="U57" s="217">
        <f t="shared" si="10"/>
        <v>0</v>
      </c>
      <c r="V57" s="217"/>
      <c r="W57" s="217">
        <f t="shared" si="11"/>
        <v>0</v>
      </c>
      <c r="X57" s="217"/>
      <c r="Y57" s="217">
        <f t="shared" si="12"/>
        <v>0</v>
      </c>
      <c r="Z57" s="217"/>
      <c r="AA57" s="254">
        <f t="shared" si="13"/>
        <v>34403.050000000003</v>
      </c>
    </row>
    <row r="58" spans="1:29" x14ac:dyDescent="0.3">
      <c r="A58" s="255" t="s">
        <v>105</v>
      </c>
      <c r="B58" s="6"/>
      <c r="C58" s="6">
        <f t="shared" si="1"/>
        <v>4653.4800000000005</v>
      </c>
      <c r="D58" s="6"/>
      <c r="E58" s="6">
        <f t="shared" si="2"/>
        <v>4986.24</v>
      </c>
      <c r="F58" s="6"/>
      <c r="G58" s="6">
        <f t="shared" si="3"/>
        <v>5330.76</v>
      </c>
      <c r="H58" s="6"/>
      <c r="I58" s="6">
        <f t="shared" si="4"/>
        <v>2461.2399999999998</v>
      </c>
      <c r="J58" s="6"/>
      <c r="K58" s="6">
        <f t="shared" si="5"/>
        <v>8807.6099999999988</v>
      </c>
      <c r="L58" s="6"/>
      <c r="M58" s="6">
        <f t="shared" si="6"/>
        <v>4863.3599999999997</v>
      </c>
      <c r="N58" s="6"/>
      <c r="O58" s="6">
        <f t="shared" si="7"/>
        <v>3175.9400000000005</v>
      </c>
      <c r="P58" s="6"/>
      <c r="Q58" s="6">
        <f t="shared" si="8"/>
        <v>831.51</v>
      </c>
      <c r="R58" s="6"/>
      <c r="S58" s="6">
        <f t="shared" si="9"/>
        <v>0</v>
      </c>
      <c r="T58" s="6"/>
      <c r="U58" s="6">
        <f t="shared" si="10"/>
        <v>0</v>
      </c>
      <c r="V58" s="6"/>
      <c r="W58" s="6">
        <f t="shared" si="11"/>
        <v>0</v>
      </c>
      <c r="X58" s="6"/>
      <c r="Y58" s="6">
        <f t="shared" si="12"/>
        <v>0</v>
      </c>
      <c r="Z58" s="6"/>
      <c r="AA58" s="256">
        <f t="shared" si="13"/>
        <v>35110.14</v>
      </c>
    </row>
    <row r="59" spans="1:29" x14ac:dyDescent="0.3">
      <c r="A59" s="253" t="s">
        <v>106</v>
      </c>
      <c r="B59" s="217"/>
      <c r="C59" s="217">
        <f t="shared" si="1"/>
        <v>1170.9100000000001</v>
      </c>
      <c r="D59" s="217"/>
      <c r="E59" s="217">
        <f t="shared" si="2"/>
        <v>1983.1099999999997</v>
      </c>
      <c r="F59" s="217"/>
      <c r="G59" s="217">
        <f t="shared" si="3"/>
        <v>1846.9299999999998</v>
      </c>
      <c r="H59" s="217"/>
      <c r="I59" s="217">
        <f t="shared" si="4"/>
        <v>1433.65</v>
      </c>
      <c r="J59" s="217"/>
      <c r="K59" s="217">
        <f t="shared" si="5"/>
        <v>1357.46</v>
      </c>
      <c r="L59" s="217"/>
      <c r="M59" s="217">
        <f t="shared" si="6"/>
        <v>2059.6</v>
      </c>
      <c r="N59" s="217"/>
      <c r="O59" s="217">
        <f t="shared" si="7"/>
        <v>1354.99</v>
      </c>
      <c r="P59" s="217"/>
      <c r="Q59" s="217">
        <f t="shared" si="8"/>
        <v>200.61</v>
      </c>
      <c r="R59" s="217"/>
      <c r="S59" s="217">
        <f t="shared" si="9"/>
        <v>0</v>
      </c>
      <c r="T59" s="217"/>
      <c r="U59" s="217">
        <f t="shared" si="10"/>
        <v>0</v>
      </c>
      <c r="V59" s="217"/>
      <c r="W59" s="217">
        <f t="shared" si="11"/>
        <v>0</v>
      </c>
      <c r="X59" s="217"/>
      <c r="Y59" s="217">
        <f t="shared" si="12"/>
        <v>0</v>
      </c>
      <c r="Z59" s="217"/>
      <c r="AA59" s="254">
        <f t="shared" si="13"/>
        <v>11407.26</v>
      </c>
    </row>
    <row r="60" spans="1:29" x14ac:dyDescent="0.3">
      <c r="A60" s="257" t="s">
        <v>107</v>
      </c>
      <c r="B60" s="250"/>
      <c r="C60" s="250">
        <f t="shared" si="1"/>
        <v>0</v>
      </c>
      <c r="D60" s="250"/>
      <c r="E60" s="250">
        <f t="shared" si="2"/>
        <v>0</v>
      </c>
      <c r="F60" s="250"/>
      <c r="G60" s="250">
        <f t="shared" si="3"/>
        <v>0</v>
      </c>
      <c r="H60" s="250"/>
      <c r="I60" s="250">
        <f t="shared" si="4"/>
        <v>0</v>
      </c>
      <c r="J60" s="250"/>
      <c r="K60" s="250">
        <f t="shared" si="5"/>
        <v>0</v>
      </c>
      <c r="L60" s="250"/>
      <c r="M60" s="250">
        <f t="shared" si="6"/>
        <v>0</v>
      </c>
      <c r="N60" s="250"/>
      <c r="O60" s="250">
        <f t="shared" si="7"/>
        <v>0</v>
      </c>
      <c r="P60" s="250"/>
      <c r="Q60" s="250">
        <f t="shared" si="8"/>
        <v>0</v>
      </c>
      <c r="R60" s="250"/>
      <c r="S60" s="250">
        <f t="shared" si="9"/>
        <v>0</v>
      </c>
      <c r="T60" s="250"/>
      <c r="U60" s="250">
        <f t="shared" si="10"/>
        <v>0</v>
      </c>
      <c r="V60" s="250"/>
      <c r="W60" s="250">
        <f t="shared" si="11"/>
        <v>0</v>
      </c>
      <c r="X60" s="250"/>
      <c r="Y60" s="250">
        <f t="shared" si="12"/>
        <v>0</v>
      </c>
      <c r="Z60" s="250"/>
      <c r="AA60" s="251">
        <f t="shared" si="13"/>
        <v>0</v>
      </c>
    </row>
    <row r="61" spans="1:29" ht="15" thickBot="1" x14ac:dyDescent="0.35">
      <c r="A61" s="160"/>
      <c r="B61" s="160"/>
      <c r="C61" s="160"/>
      <c r="D61" s="160"/>
      <c r="E61" s="160"/>
      <c r="F61" s="160"/>
      <c r="G61" s="160"/>
      <c r="H61" s="160"/>
      <c r="I61" s="160"/>
      <c r="J61" s="160"/>
      <c r="K61" s="160"/>
      <c r="L61" s="160"/>
      <c r="M61" s="160"/>
      <c r="N61" s="160"/>
      <c r="O61" s="160"/>
      <c r="P61" s="160"/>
      <c r="Q61" s="160"/>
      <c r="R61" s="160"/>
      <c r="S61" s="160"/>
      <c r="T61" s="160"/>
      <c r="U61" s="160"/>
      <c r="V61" s="160"/>
      <c r="W61" s="160"/>
      <c r="X61" s="160"/>
      <c r="Y61" s="160"/>
      <c r="Z61" s="160"/>
      <c r="AA61" s="160"/>
    </row>
    <row r="62" spans="1:29" x14ac:dyDescent="0.3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220" t="str">
        <f>'[1]Start Here'!$O$22</f>
        <v>© 2010 Will Maguire</v>
      </c>
    </row>
    <row r="63" spans="1:29" x14ac:dyDescent="0.3">
      <c r="A63" s="221" t="s">
        <v>108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9" x14ac:dyDescent="0.3">
      <c r="A64" s="252" t="s">
        <v>101</v>
      </c>
      <c r="B64" s="301"/>
      <c r="C64" s="302">
        <f t="shared" ref="C64:C70" si="14">AVERAGE(C41,C34,C27,C20,C13,C6)</f>
        <v>1005.064</v>
      </c>
      <c r="D64" s="302"/>
      <c r="E64" s="302">
        <f t="shared" ref="E64:E70" si="15">AVERAGE(E41,E34,E27,E20,E13,E6)</f>
        <v>1338.6125</v>
      </c>
      <c r="F64" s="302"/>
      <c r="G64" s="302">
        <f t="shared" ref="G64:G70" si="16">AVERAGE(G41,G34,G27,G20,G13,G6)</f>
        <v>1009.3399999999999</v>
      </c>
      <c r="H64" s="302"/>
      <c r="I64" s="302">
        <f t="shared" ref="I64:I70" si="17">AVERAGE(I41,I34,I27,I20,I13,I6)</f>
        <v>1010.2674999999999</v>
      </c>
      <c r="J64" s="302"/>
      <c r="K64" s="302">
        <f t="shared" ref="K64:K70" si="18">AVERAGE(K41,K34,K27,K20,K13,K6)</f>
        <v>925.58600000000001</v>
      </c>
      <c r="L64" s="302"/>
      <c r="M64" s="302">
        <f t="shared" ref="M64:M70" si="19">AVERAGE(M41,M34,M27,M20,M13,M6)</f>
        <v>2823.875</v>
      </c>
      <c r="N64" s="302"/>
      <c r="O64" s="302">
        <f t="shared" ref="O64:O70" si="20">AVERAGE(O41,O34,O27,O20,O13,O6)</f>
        <v>1406.3220000000001</v>
      </c>
      <c r="P64" s="302"/>
      <c r="Q64" s="302">
        <f t="shared" ref="Q64:Q70" si="21">AVERAGE(Q41,Q34,Q27,Q20,Q13,Q6)</f>
        <v>1304.3399999999999</v>
      </c>
      <c r="R64" s="302"/>
      <c r="S64" s="302" t="e">
        <f t="shared" ref="S64:S70" si="22">AVERAGE(S41,S34,S27,S20,S13,S6)</f>
        <v>#DIV/0!</v>
      </c>
      <c r="T64" s="302"/>
      <c r="U64" s="302" t="e">
        <f t="shared" ref="U64:U70" si="23">AVERAGE(U41,U34,U27,U20,U13,U6)</f>
        <v>#DIV/0!</v>
      </c>
      <c r="V64" s="302"/>
      <c r="W64" s="302" t="e">
        <f t="shared" ref="W64:W70" si="24">AVERAGE(W41,W34,W27,W20,W13,W6)</f>
        <v>#DIV/0!</v>
      </c>
      <c r="X64" s="302"/>
      <c r="Y64" s="302" t="e">
        <f t="shared" ref="Y64:Y70" si="25">AVERAGE(Y41,Y34,Y27,Y20,Y13,Y6)</f>
        <v>#DIV/0!</v>
      </c>
      <c r="Z64" s="302"/>
      <c r="AA64" s="258">
        <f t="shared" ref="AA64:AA70" si="26">AA54/AC64</f>
        <v>1232.2388324914095</v>
      </c>
      <c r="AB64">
        <f t="shared" ref="AB64:AB70" si="27">COUNT(C64:Y64)</f>
        <v>8</v>
      </c>
      <c r="AC64">
        <f t="shared" ref="AC64:AC70" si="28">AB64*4.33333</f>
        <v>34.666640000000001</v>
      </c>
    </row>
    <row r="65" spans="1:29" x14ac:dyDescent="0.3">
      <c r="A65" s="253" t="s">
        <v>102</v>
      </c>
      <c r="B65" s="217"/>
      <c r="C65" s="259">
        <f t="shared" si="14"/>
        <v>1159.74</v>
      </c>
      <c r="D65" s="259"/>
      <c r="E65" s="259">
        <f t="shared" si="15"/>
        <v>1335.2275</v>
      </c>
      <c r="F65" s="259"/>
      <c r="G65" s="259">
        <f t="shared" si="16"/>
        <v>1283.9050000000002</v>
      </c>
      <c r="H65" s="259"/>
      <c r="I65" s="259">
        <f t="shared" si="17"/>
        <v>1185.3374999999999</v>
      </c>
      <c r="J65" s="259"/>
      <c r="K65" s="259">
        <f t="shared" si="18"/>
        <v>1264.6200000000001</v>
      </c>
      <c r="L65" s="259"/>
      <c r="M65" s="259">
        <f t="shared" si="19"/>
        <v>1226.9124999999999</v>
      </c>
      <c r="N65" s="259"/>
      <c r="O65" s="259">
        <f t="shared" si="20"/>
        <v>708.26</v>
      </c>
      <c r="P65" s="259"/>
      <c r="Q65" s="259">
        <f t="shared" si="21"/>
        <v>1018.88</v>
      </c>
      <c r="R65" s="259"/>
      <c r="S65" s="259" t="e">
        <f t="shared" si="22"/>
        <v>#DIV/0!</v>
      </c>
      <c r="T65" s="259"/>
      <c r="U65" s="259" t="e">
        <f t="shared" si="23"/>
        <v>#DIV/0!</v>
      </c>
      <c r="V65" s="259"/>
      <c r="W65" s="259" t="e">
        <f t="shared" si="24"/>
        <v>#DIV/0!</v>
      </c>
      <c r="X65" s="259"/>
      <c r="Y65" s="259" t="e">
        <f t="shared" si="25"/>
        <v>#DIV/0!</v>
      </c>
      <c r="Z65" s="259"/>
      <c r="AA65" s="260">
        <f t="shared" si="26"/>
        <v>1070.716112089317</v>
      </c>
      <c r="AB65">
        <f t="shared" si="27"/>
        <v>8</v>
      </c>
      <c r="AC65">
        <f t="shared" si="28"/>
        <v>34.666640000000001</v>
      </c>
    </row>
    <row r="66" spans="1:29" x14ac:dyDescent="0.3">
      <c r="A66" s="255" t="s">
        <v>103</v>
      </c>
      <c r="B66" s="6"/>
      <c r="C66" s="90">
        <f t="shared" si="14"/>
        <v>831.87249999999995</v>
      </c>
      <c r="D66" s="90"/>
      <c r="E66" s="90">
        <f t="shared" si="15"/>
        <v>1236.675</v>
      </c>
      <c r="F66" s="90"/>
      <c r="G66" s="90">
        <f t="shared" si="16"/>
        <v>1011.2719999999999</v>
      </c>
      <c r="H66" s="90"/>
      <c r="I66" s="90">
        <f t="shared" si="17"/>
        <v>2575.0950000000003</v>
      </c>
      <c r="J66" s="90"/>
      <c r="K66" s="90">
        <f t="shared" si="18"/>
        <v>1016.7460000000001</v>
      </c>
      <c r="L66" s="90"/>
      <c r="M66" s="90">
        <f t="shared" si="19"/>
        <v>977.44</v>
      </c>
      <c r="N66" s="90"/>
      <c r="O66" s="90">
        <f t="shared" si="20"/>
        <v>2667.3274999999999</v>
      </c>
      <c r="P66" s="90"/>
      <c r="Q66" s="90">
        <f t="shared" si="21"/>
        <v>1254.51</v>
      </c>
      <c r="R66" s="90"/>
      <c r="S66" s="90" t="e">
        <f t="shared" si="22"/>
        <v>#DIV/0!</v>
      </c>
      <c r="T66" s="90"/>
      <c r="U66" s="90" t="e">
        <f t="shared" si="23"/>
        <v>#DIV/0!</v>
      </c>
      <c r="V66" s="90"/>
      <c r="W66" s="90" t="e">
        <f t="shared" si="24"/>
        <v>#DIV/0!</v>
      </c>
      <c r="X66" s="90"/>
      <c r="Y66" s="90" t="e">
        <f t="shared" si="25"/>
        <v>#DIV/0!</v>
      </c>
      <c r="Z66" s="90"/>
      <c r="AA66" s="261">
        <f t="shared" si="26"/>
        <v>1285.0463731125949</v>
      </c>
      <c r="AB66">
        <f t="shared" si="27"/>
        <v>8</v>
      </c>
      <c r="AC66">
        <f t="shared" si="28"/>
        <v>34.666640000000001</v>
      </c>
    </row>
    <row r="67" spans="1:29" x14ac:dyDescent="0.3">
      <c r="A67" s="253" t="s">
        <v>104</v>
      </c>
      <c r="B67" s="217"/>
      <c r="C67" s="259">
        <f t="shared" si="14"/>
        <v>2465.7249999999999</v>
      </c>
      <c r="D67" s="259"/>
      <c r="E67" s="259">
        <f t="shared" si="15"/>
        <v>827.99249999999995</v>
      </c>
      <c r="F67" s="259"/>
      <c r="G67" s="259">
        <f t="shared" si="16"/>
        <v>760.38799999999992</v>
      </c>
      <c r="H67" s="259"/>
      <c r="I67" s="259">
        <f t="shared" si="17"/>
        <v>763.11750000000006</v>
      </c>
      <c r="J67" s="259"/>
      <c r="K67" s="259">
        <f t="shared" si="18"/>
        <v>903.3900000000001</v>
      </c>
      <c r="L67" s="259"/>
      <c r="M67" s="259">
        <f t="shared" si="19"/>
        <v>1112.9959999999999</v>
      </c>
      <c r="N67" s="259"/>
      <c r="O67" s="259">
        <f t="shared" si="20"/>
        <v>1050.7275</v>
      </c>
      <c r="P67" s="259"/>
      <c r="Q67" s="259">
        <f t="shared" si="21"/>
        <v>992.32</v>
      </c>
      <c r="R67" s="259"/>
      <c r="S67" s="259" t="e">
        <f t="shared" si="22"/>
        <v>#DIV/0!</v>
      </c>
      <c r="T67" s="259"/>
      <c r="U67" s="259" t="e">
        <f t="shared" si="23"/>
        <v>#DIV/0!</v>
      </c>
      <c r="V67" s="259"/>
      <c r="W67" s="259" t="e">
        <f t="shared" si="24"/>
        <v>#DIV/0!</v>
      </c>
      <c r="X67" s="259"/>
      <c r="Y67" s="259" t="e">
        <f t="shared" si="25"/>
        <v>#DIV/0!</v>
      </c>
      <c r="Z67" s="259"/>
      <c r="AA67" s="260">
        <f t="shared" si="26"/>
        <v>992.39643645879733</v>
      </c>
      <c r="AB67">
        <f t="shared" si="27"/>
        <v>8</v>
      </c>
      <c r="AC67">
        <f t="shared" si="28"/>
        <v>34.666640000000001</v>
      </c>
    </row>
    <row r="68" spans="1:29" x14ac:dyDescent="0.3">
      <c r="A68" s="255" t="s">
        <v>105</v>
      </c>
      <c r="B68" s="6"/>
      <c r="C68" s="90">
        <f t="shared" si="14"/>
        <v>1163.3700000000001</v>
      </c>
      <c r="D68" s="90"/>
      <c r="E68" s="90">
        <f t="shared" si="15"/>
        <v>1246.56</v>
      </c>
      <c r="F68" s="90"/>
      <c r="G68" s="90">
        <f t="shared" si="16"/>
        <v>1066.152</v>
      </c>
      <c r="H68" s="90"/>
      <c r="I68" s="90">
        <f t="shared" si="17"/>
        <v>820.4133333333333</v>
      </c>
      <c r="J68" s="90"/>
      <c r="K68" s="90">
        <f t="shared" si="18"/>
        <v>2201.9024999999997</v>
      </c>
      <c r="L68" s="90"/>
      <c r="M68" s="90">
        <f t="shared" si="19"/>
        <v>972.67199999999991</v>
      </c>
      <c r="N68" s="90"/>
      <c r="O68" s="90">
        <f t="shared" si="20"/>
        <v>793.98500000000013</v>
      </c>
      <c r="P68" s="90"/>
      <c r="Q68" s="90">
        <f t="shared" si="21"/>
        <v>831.51</v>
      </c>
      <c r="R68" s="90"/>
      <c r="S68" s="90" t="e">
        <f t="shared" si="22"/>
        <v>#DIV/0!</v>
      </c>
      <c r="T68" s="90"/>
      <c r="U68" s="90" t="e">
        <f t="shared" si="23"/>
        <v>#DIV/0!</v>
      </c>
      <c r="V68" s="90"/>
      <c r="W68" s="90" t="e">
        <f t="shared" si="24"/>
        <v>#DIV/0!</v>
      </c>
      <c r="X68" s="90"/>
      <c r="Y68" s="90" t="e">
        <f t="shared" si="25"/>
        <v>#DIV/0!</v>
      </c>
      <c r="Z68" s="90"/>
      <c r="AA68" s="261">
        <f t="shared" si="26"/>
        <v>1012.7932790717531</v>
      </c>
      <c r="AB68">
        <f t="shared" si="27"/>
        <v>8</v>
      </c>
      <c r="AC68">
        <f t="shared" si="28"/>
        <v>34.666640000000001</v>
      </c>
    </row>
    <row r="69" spans="1:29" x14ac:dyDescent="0.3">
      <c r="A69" s="253" t="s">
        <v>106</v>
      </c>
      <c r="B69" s="217"/>
      <c r="C69" s="259">
        <f t="shared" si="14"/>
        <v>292.72750000000002</v>
      </c>
      <c r="D69" s="259"/>
      <c r="E69" s="259">
        <f t="shared" si="15"/>
        <v>495.77749999999992</v>
      </c>
      <c r="F69" s="259"/>
      <c r="G69" s="259">
        <f t="shared" si="16"/>
        <v>461.73249999999996</v>
      </c>
      <c r="H69" s="259"/>
      <c r="I69" s="259">
        <f t="shared" si="17"/>
        <v>286.73</v>
      </c>
      <c r="J69" s="259"/>
      <c r="K69" s="259">
        <f t="shared" si="18"/>
        <v>339.36500000000001</v>
      </c>
      <c r="L69" s="259"/>
      <c r="M69" s="259">
        <f t="shared" si="19"/>
        <v>514.9</v>
      </c>
      <c r="N69" s="259"/>
      <c r="O69" s="259">
        <f t="shared" si="20"/>
        <v>270.99799999999999</v>
      </c>
      <c r="P69" s="259"/>
      <c r="Q69" s="259">
        <f t="shared" si="21"/>
        <v>200.61</v>
      </c>
      <c r="R69" s="259"/>
      <c r="S69" s="259" t="e">
        <f t="shared" si="22"/>
        <v>#DIV/0!</v>
      </c>
      <c r="T69" s="259"/>
      <c r="U69" s="259" t="e">
        <f t="shared" si="23"/>
        <v>#DIV/0!</v>
      </c>
      <c r="V69" s="259"/>
      <c r="W69" s="259" t="e">
        <f t="shared" si="24"/>
        <v>#DIV/0!</v>
      </c>
      <c r="X69" s="259"/>
      <c r="Y69" s="259" t="e">
        <f t="shared" si="25"/>
        <v>#DIV/0!</v>
      </c>
      <c r="Z69" s="259"/>
      <c r="AA69" s="260">
        <f t="shared" si="26"/>
        <v>329.05583004294618</v>
      </c>
      <c r="AB69">
        <f t="shared" si="27"/>
        <v>8</v>
      </c>
      <c r="AC69">
        <f t="shared" si="28"/>
        <v>34.666640000000001</v>
      </c>
    </row>
    <row r="70" spans="1:29" x14ac:dyDescent="0.3">
      <c r="A70" s="257" t="s">
        <v>107</v>
      </c>
      <c r="B70" s="250"/>
      <c r="C70" s="262">
        <f t="shared" si="14"/>
        <v>0</v>
      </c>
      <c r="D70" s="262"/>
      <c r="E70" s="262" t="e">
        <f t="shared" si="15"/>
        <v>#DIV/0!</v>
      </c>
      <c r="F70" s="262"/>
      <c r="G70" s="262" t="e">
        <f t="shared" si="16"/>
        <v>#DIV/0!</v>
      </c>
      <c r="H70" s="262"/>
      <c r="I70" s="262" t="e">
        <f t="shared" si="17"/>
        <v>#DIV/0!</v>
      </c>
      <c r="J70" s="262"/>
      <c r="K70" s="262" t="e">
        <f t="shared" si="18"/>
        <v>#DIV/0!</v>
      </c>
      <c r="L70" s="262"/>
      <c r="M70" s="262" t="e">
        <f t="shared" si="19"/>
        <v>#DIV/0!</v>
      </c>
      <c r="N70" s="262"/>
      <c r="O70" s="262" t="e">
        <f t="shared" si="20"/>
        <v>#DIV/0!</v>
      </c>
      <c r="P70" s="262"/>
      <c r="Q70" s="262" t="e">
        <f t="shared" si="21"/>
        <v>#DIV/0!</v>
      </c>
      <c r="R70" s="262"/>
      <c r="S70" s="262" t="e">
        <f t="shared" si="22"/>
        <v>#DIV/0!</v>
      </c>
      <c r="T70" s="262"/>
      <c r="U70" s="262" t="e">
        <f t="shared" si="23"/>
        <v>#DIV/0!</v>
      </c>
      <c r="V70" s="262"/>
      <c r="W70" s="262" t="e">
        <f t="shared" si="24"/>
        <v>#DIV/0!</v>
      </c>
      <c r="X70" s="262"/>
      <c r="Y70" s="262" t="e">
        <f t="shared" si="25"/>
        <v>#DIV/0!</v>
      </c>
      <c r="Z70" s="262"/>
      <c r="AA70" s="263">
        <f t="shared" si="26"/>
        <v>0</v>
      </c>
      <c r="AB70">
        <f t="shared" si="27"/>
        <v>1</v>
      </c>
      <c r="AC70">
        <f t="shared" si="28"/>
        <v>4.3333300000000001</v>
      </c>
    </row>
    <row r="71" spans="1:29" x14ac:dyDescent="0.3">
      <c r="A71" s="361" t="s">
        <v>109</v>
      </c>
      <c r="B71" s="362"/>
      <c r="C71" s="303">
        <f>AVERAGE(C6:C47)</f>
        <v>1105.1407407407407</v>
      </c>
      <c r="D71" s="303"/>
      <c r="E71" s="303">
        <f>AVERAGE(E6:E47)</f>
        <v>1080.1408333333331</v>
      </c>
      <c r="F71" s="303"/>
      <c r="G71" s="303">
        <f>AVERAGE(G6:G47)</f>
        <v>933.66555555555578</v>
      </c>
      <c r="H71" s="303"/>
      <c r="I71" s="303">
        <f>AVERAGE(I6:I47)</f>
        <v>1084.5900000000001</v>
      </c>
      <c r="J71" s="303"/>
      <c r="K71" s="303">
        <f>AVERAGE(K6:K47)</f>
        <v>1104.1996296296295</v>
      </c>
      <c r="L71" s="303"/>
      <c r="M71" s="303">
        <f>AVERAGE(M6:M47)</f>
        <v>1253.8788461538463</v>
      </c>
      <c r="N71" s="303"/>
      <c r="O71" s="303">
        <f>AVERAGE(O6:O47)</f>
        <v>1125.6846153846154</v>
      </c>
      <c r="P71" s="303"/>
      <c r="Q71" s="303">
        <f>AVERAGE(Q6:Q47)</f>
        <v>945.86428571428564</v>
      </c>
      <c r="R71" s="303"/>
      <c r="S71" s="303" t="e">
        <f>AVERAGE(S6:S47)</f>
        <v>#DIV/0!</v>
      </c>
      <c r="T71" s="303"/>
      <c r="U71" s="303" t="e">
        <f>AVERAGE(U6:U47)</f>
        <v>#DIV/0!</v>
      </c>
      <c r="V71" s="303"/>
      <c r="W71" s="303" t="e">
        <f>AVERAGE(W6:W47)</f>
        <v>#DIV/0!</v>
      </c>
      <c r="X71" s="303"/>
      <c r="Y71" s="303" t="e">
        <f>AVERAGE(Y6:Y47)</f>
        <v>#DIV/0!</v>
      </c>
      <c r="Z71" s="303"/>
      <c r="AA71" s="264">
        <f>AVERAGE(AA64:AA70)</f>
        <v>846.03526618097408</v>
      </c>
    </row>
    <row r="72" spans="1:29" x14ac:dyDescent="0.3">
      <c r="C72" s="209" t="s">
        <v>68</v>
      </c>
      <c r="D72" s="209"/>
      <c r="E72" s="209" t="s">
        <v>69</v>
      </c>
      <c r="F72" s="209"/>
      <c r="G72" s="209" t="s">
        <v>70</v>
      </c>
      <c r="H72" s="210"/>
      <c r="I72" s="209" t="s">
        <v>97</v>
      </c>
      <c r="J72" s="210"/>
      <c r="K72" s="209" t="s">
        <v>72</v>
      </c>
      <c r="L72" s="209"/>
      <c r="M72" s="209" t="s">
        <v>73</v>
      </c>
      <c r="N72" s="210"/>
      <c r="O72" s="209" t="s">
        <v>74</v>
      </c>
      <c r="P72" s="209"/>
      <c r="Q72" s="209" t="s">
        <v>75</v>
      </c>
      <c r="R72" s="209"/>
      <c r="S72" s="209" t="s">
        <v>76</v>
      </c>
      <c r="T72" s="210"/>
      <c r="U72" s="209" t="s">
        <v>77</v>
      </c>
      <c r="V72" s="210"/>
      <c r="W72" s="209" t="s">
        <v>78</v>
      </c>
      <c r="X72" s="210"/>
      <c r="Y72" s="209" t="s">
        <v>79</v>
      </c>
      <c r="Z72" s="209"/>
    </row>
  </sheetData>
  <sheetProtection sheet="1" selectLockedCells="1"/>
  <mergeCells count="6">
    <mergeCell ref="B1:G1"/>
    <mergeCell ref="B3:E3"/>
    <mergeCell ref="A48:B49"/>
    <mergeCell ref="A71:B71"/>
    <mergeCell ref="A50:B50"/>
    <mergeCell ref="A51:B51"/>
  </mergeCells>
  <phoneticPr fontId="25" type="noConversion"/>
  <conditionalFormatting sqref="C66:AA66 C68:AA68 C70:AA70 C72:AA73">
    <cfRule type="containsErrors" dxfId="28" priority="1">
      <formula>ISERROR(C66)</formula>
    </cfRule>
  </conditionalFormatting>
  <conditionalFormatting sqref="C67:AA67 C69:AA69 C71:AA71">
    <cfRule type="containsErrors" dxfId="27" priority="2">
      <formula>ISERROR(C67)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000"/>
  </sheetPr>
  <dimension ref="A1:DS1107"/>
  <sheetViews>
    <sheetView showGridLines="0" topLeftCell="AG1" workbookViewId="0">
      <pane ySplit="3" topLeftCell="A4" activePane="bottomLeft" state="frozen"/>
      <selection pane="bottomLeft" activeCell="AT365" sqref="AT365"/>
    </sheetView>
  </sheetViews>
  <sheetFormatPr defaultRowHeight="14.4" x14ac:dyDescent="0.3"/>
  <cols>
    <col min="1" max="6" width="15.5546875" customWidth="1"/>
    <col min="7" max="7" width="9.5546875" customWidth="1"/>
    <col min="9" max="14" width="15.5546875" customWidth="1"/>
    <col min="15" max="15" width="9.5546875" customWidth="1"/>
    <col min="17" max="22" width="15.5546875" customWidth="1"/>
    <col min="23" max="23" width="9.5546875" customWidth="1"/>
    <col min="25" max="30" width="15.5546875" customWidth="1"/>
    <col min="31" max="31" width="9.5546875" customWidth="1"/>
    <col min="33" max="38" width="15.5546875" customWidth="1"/>
    <col min="39" max="39" width="9.5546875" customWidth="1"/>
    <col min="41" max="46" width="15.5546875" customWidth="1"/>
    <col min="47" max="47" width="9.5546875" customWidth="1"/>
    <col min="49" max="54" width="15.5546875" customWidth="1"/>
    <col min="55" max="55" width="9.5546875" customWidth="1"/>
    <col min="57" max="62" width="15.5546875" customWidth="1"/>
    <col min="63" max="63" width="9.5546875" customWidth="1"/>
    <col min="65" max="70" width="15.5546875" customWidth="1"/>
    <col min="71" max="71" width="9.5546875" customWidth="1"/>
    <col min="73" max="78" width="15.5546875" customWidth="1"/>
    <col min="79" max="79" width="9.5546875" customWidth="1"/>
    <col min="81" max="86" width="15.5546875" customWidth="1"/>
    <col min="87" max="87" width="9.5546875" customWidth="1"/>
    <col min="89" max="94" width="15.5546875" customWidth="1"/>
    <col min="95" max="95" width="9.5546875" customWidth="1"/>
    <col min="97" max="102" width="15.5546875" customWidth="1"/>
    <col min="105" max="110" width="15.5546875" customWidth="1"/>
    <col min="113" max="118" width="15.5546875" customWidth="1"/>
  </cols>
  <sheetData>
    <row r="1" spans="1:123" ht="21" x14ac:dyDescent="0.4">
      <c r="A1" s="365" t="str">
        <f>'Current Data'!$B$1</f>
        <v>ABQAL</v>
      </c>
      <c r="B1" s="365"/>
      <c r="C1" s="365"/>
      <c r="D1" s="365"/>
      <c r="E1" s="365"/>
      <c r="F1" s="365"/>
      <c r="G1" s="366">
        <v>1</v>
      </c>
      <c r="H1" s="56"/>
      <c r="I1" s="365" t="str">
        <f>'Current Data'!K1</f>
        <v>AMABT</v>
      </c>
      <c r="J1" s="365"/>
      <c r="K1" s="365"/>
      <c r="L1" s="365"/>
      <c r="M1" s="365"/>
      <c r="N1" s="365"/>
      <c r="O1" s="366">
        <v>2</v>
      </c>
      <c r="P1" s="56"/>
      <c r="Q1" s="365" t="str">
        <f>'Current Data'!$T$1</f>
        <v>NM-238</v>
      </c>
      <c r="R1" s="365"/>
      <c r="S1" s="365"/>
      <c r="T1" s="365"/>
      <c r="U1" s="365"/>
      <c r="V1" s="365"/>
      <c r="W1" s="366">
        <v>3</v>
      </c>
      <c r="X1" s="56"/>
      <c r="Y1" s="365" t="str">
        <f>'Current Data'!$AC$1</f>
        <v>CVNCL</v>
      </c>
      <c r="Z1" s="365"/>
      <c r="AA1" s="365"/>
      <c r="AB1" s="365"/>
      <c r="AC1" s="365"/>
      <c r="AD1" s="365"/>
      <c r="AE1" s="366">
        <v>4</v>
      </c>
      <c r="AF1" s="56"/>
      <c r="AG1" s="365" t="str">
        <f>'Current Data'!$AL$1</f>
        <v>CVNNM</v>
      </c>
      <c r="AH1" s="365"/>
      <c r="AI1" s="365"/>
      <c r="AJ1" s="365"/>
      <c r="AK1" s="365"/>
      <c r="AL1" s="365"/>
      <c r="AM1" s="366">
        <v>5</v>
      </c>
      <c r="AN1" s="56"/>
      <c r="AO1" s="365" t="str">
        <f>'Current Data'!$AU$1</f>
        <v>LQ-53228</v>
      </c>
      <c r="AP1" s="365"/>
      <c r="AQ1" s="365"/>
      <c r="AR1" s="365"/>
      <c r="AS1" s="365"/>
      <c r="AT1" s="365"/>
      <c r="AU1" s="366">
        <v>6</v>
      </c>
      <c r="AV1" s="56"/>
      <c r="AW1" s="365" t="str">
        <f>'Current Data'!$BD$1</f>
        <v>LRUDM</v>
      </c>
      <c r="AX1" s="365"/>
      <c r="AY1" s="365"/>
      <c r="AZ1" s="365"/>
      <c r="BA1" s="365"/>
      <c r="BB1" s="365"/>
      <c r="BC1" s="366">
        <v>7</v>
      </c>
      <c r="BD1" s="56"/>
      <c r="BE1" s="365" t="str">
        <f>'Current Data'!$BM$1</f>
        <v>LRULB</v>
      </c>
      <c r="BF1" s="365"/>
      <c r="BG1" s="365"/>
      <c r="BH1" s="365"/>
      <c r="BI1" s="365"/>
      <c r="BJ1" s="365"/>
      <c r="BK1" s="366">
        <v>8</v>
      </c>
      <c r="BL1" s="56"/>
      <c r="BM1" s="365" t="str">
        <f>'Current Data'!$BV$1</f>
        <v>NM-257</v>
      </c>
      <c r="BN1" s="365"/>
      <c r="BO1" s="365"/>
      <c r="BP1" s="365"/>
      <c r="BQ1" s="365"/>
      <c r="BR1" s="365"/>
      <c r="BS1" s="366">
        <v>9</v>
      </c>
      <c r="BT1" s="56"/>
      <c r="BU1" s="365" t="str">
        <f>'Current Data'!$CE$1</f>
        <v>PRLNM</v>
      </c>
      <c r="BV1" s="365"/>
      <c r="BW1" s="365"/>
      <c r="BX1" s="365"/>
      <c r="BY1" s="365"/>
      <c r="BZ1" s="365"/>
      <c r="CA1" s="366">
        <v>10</v>
      </c>
      <c r="CB1" s="56"/>
      <c r="CC1" s="365" t="str">
        <f>'Current Data'!$CN$1</f>
        <v>ROWNM</v>
      </c>
      <c r="CD1" s="365"/>
      <c r="CE1" s="365"/>
      <c r="CF1" s="365"/>
      <c r="CG1" s="365"/>
      <c r="CH1" s="365"/>
      <c r="CI1" s="366">
        <v>11</v>
      </c>
      <c r="CJ1" s="56"/>
      <c r="CK1" s="365" t="str">
        <f>'Current Data'!$CW$1</f>
        <v>S8 03339</v>
      </c>
      <c r="CL1" s="365"/>
      <c r="CM1" s="365"/>
      <c r="CN1" s="365"/>
      <c r="CO1" s="365"/>
      <c r="CP1" s="365"/>
      <c r="CQ1" s="366">
        <v>12</v>
      </c>
      <c r="CR1" s="56"/>
      <c r="CS1" s="365" t="e">
        <f>'Current Data'!$DF$1</f>
        <v>#REF!</v>
      </c>
      <c r="CT1" s="365"/>
      <c r="CU1" s="365"/>
      <c r="CV1" s="365"/>
      <c r="CW1" s="365"/>
      <c r="CX1" s="365"/>
      <c r="CY1" s="366">
        <v>13</v>
      </c>
      <c r="CZ1" s="56"/>
      <c r="DA1" s="365" t="e">
        <f>'Current Data'!$DO$1</f>
        <v>#REF!</v>
      </c>
      <c r="DB1" s="365"/>
      <c r="DC1" s="365"/>
      <c r="DD1" s="365"/>
      <c r="DE1" s="365"/>
      <c r="DF1" s="365"/>
      <c r="DG1" s="366">
        <v>14</v>
      </c>
      <c r="DH1" s="56"/>
      <c r="DI1" s="365" t="e">
        <f>'Current Data'!$DX$1</f>
        <v>#REF!</v>
      </c>
      <c r="DJ1" s="365"/>
      <c r="DK1" s="365"/>
      <c r="DL1" s="365"/>
      <c r="DM1" s="365"/>
      <c r="DN1" s="365"/>
      <c r="DO1" s="366">
        <v>15</v>
      </c>
      <c r="DP1" s="56"/>
      <c r="DQ1" s="56"/>
      <c r="DR1" s="56"/>
      <c r="DS1" s="56"/>
    </row>
    <row r="2" spans="1:123" x14ac:dyDescent="0.3">
      <c r="A2" s="367" t="str">
        <f>'Current Data'!$B$2</f>
        <v>Holiday Inn Express &amp; Suites - ABQAL</v>
      </c>
      <c r="B2" s="367"/>
      <c r="C2" s="367"/>
      <c r="D2" s="367"/>
      <c r="E2" s="367"/>
      <c r="F2" s="367"/>
      <c r="G2" s="366"/>
      <c r="H2" s="56"/>
      <c r="I2" s="367" t="str">
        <f>'Current Data'!$K$2</f>
        <v>Hampton Inn &amp; Suites - Borger</v>
      </c>
      <c r="J2" s="367"/>
      <c r="K2" s="367"/>
      <c r="L2" s="367"/>
      <c r="M2" s="367"/>
      <c r="N2" s="367"/>
      <c r="O2" s="366"/>
      <c r="P2" s="56"/>
      <c r="Q2" s="367" t="str">
        <f>'Current Data'!$T$2</f>
        <v xml:space="preserve">Comfort - Inn </v>
      </c>
      <c r="R2" s="367"/>
      <c r="S2" s="367"/>
      <c r="T2" s="367"/>
      <c r="U2" s="367"/>
      <c r="V2" s="367"/>
      <c r="W2" s="366"/>
      <c r="X2" s="56"/>
      <c r="Y2" s="367" t="str">
        <f>'Current Data'!$AC$2</f>
        <v>Hampton Inn - Clovis</v>
      </c>
      <c r="Z2" s="367"/>
      <c r="AA2" s="367"/>
      <c r="AB2" s="367"/>
      <c r="AC2" s="367"/>
      <c r="AD2" s="367"/>
      <c r="AE2" s="366"/>
      <c r="AF2" s="56"/>
      <c r="AG2" s="367" t="str">
        <f>'Current Data'!$AL$2</f>
        <v>Home2 Suites - Clovis</v>
      </c>
      <c r="AH2" s="367"/>
      <c r="AI2" s="367"/>
      <c r="AJ2" s="367"/>
      <c r="AK2" s="367"/>
      <c r="AL2" s="367"/>
      <c r="AM2" s="366"/>
      <c r="AN2" s="56"/>
      <c r="AO2" s="367" t="str">
        <f>'Current Data'!$AU$2</f>
        <v>La Quinta Inn &amp; Suites - Monahans</v>
      </c>
      <c r="AP2" s="367"/>
      <c r="AQ2" s="367"/>
      <c r="AR2" s="367"/>
      <c r="AS2" s="367"/>
      <c r="AT2" s="367"/>
      <c r="AU2" s="366"/>
      <c r="AV2" s="56"/>
      <c r="AW2" s="367" t="str">
        <f>'Current Data'!$BD$2</f>
        <v>Hampton Inn - Deming</v>
      </c>
      <c r="AX2" s="367"/>
      <c r="AY2" s="367"/>
      <c r="AZ2" s="367"/>
      <c r="BA2" s="367"/>
      <c r="BB2" s="367"/>
      <c r="BC2" s="366"/>
      <c r="BD2" s="56"/>
      <c r="BE2" s="367" t="str">
        <f>'Current Data'!$BM$2</f>
        <v>Hampton Inn - Lordsburg</v>
      </c>
      <c r="BF2" s="367"/>
      <c r="BG2" s="367"/>
      <c r="BH2" s="367"/>
      <c r="BI2" s="367"/>
      <c r="BJ2" s="367"/>
      <c r="BK2" s="366"/>
      <c r="BL2" s="56"/>
      <c r="BM2" s="367" t="str">
        <f>'Current Data'!$BV$2</f>
        <v>Sleep Inn - Clovis</v>
      </c>
      <c r="BN2" s="367"/>
      <c r="BO2" s="367"/>
      <c r="BP2" s="367"/>
      <c r="BQ2" s="367"/>
      <c r="BR2" s="367"/>
      <c r="BS2" s="366"/>
      <c r="BT2" s="56"/>
      <c r="BU2" s="367" t="str">
        <f>'Current Data'!$CE$2</f>
        <v>Holiday Inn Express - Portales</v>
      </c>
      <c r="BV2" s="367"/>
      <c r="BW2" s="367"/>
      <c r="BX2" s="367"/>
      <c r="BY2" s="367"/>
      <c r="BZ2" s="367"/>
      <c r="CA2" s="366"/>
      <c r="CB2" s="56"/>
      <c r="CC2" s="367" t="str">
        <f>'Current Data'!$CN$2</f>
        <v>Holiday Inn - Roswell</v>
      </c>
      <c r="CD2" s="367"/>
      <c r="CE2" s="367"/>
      <c r="CF2" s="367"/>
      <c r="CG2" s="367"/>
      <c r="CH2" s="367"/>
      <c r="CI2" s="366"/>
      <c r="CJ2" s="56"/>
      <c r="CK2" s="367" t="str">
        <f>'Current Data'!$CW$2</f>
        <v>Super 8 - Portales</v>
      </c>
      <c r="CL2" s="367"/>
      <c r="CM2" s="367"/>
      <c r="CN2" s="367"/>
      <c r="CO2" s="367"/>
      <c r="CP2" s="367"/>
      <c r="CQ2" s="366"/>
      <c r="CR2" s="56"/>
      <c r="CS2" s="367" t="e">
        <f>'Current Data'!$DF$2</f>
        <v>#REF!</v>
      </c>
      <c r="CT2" s="367"/>
      <c r="CU2" s="367"/>
      <c r="CV2" s="367"/>
      <c r="CW2" s="367"/>
      <c r="CX2" s="367"/>
      <c r="CY2" s="366"/>
      <c r="CZ2" s="56"/>
      <c r="DA2" s="367" t="e">
        <f>'Current Data'!$DO$2</f>
        <v>#REF!</v>
      </c>
      <c r="DB2" s="367"/>
      <c r="DC2" s="367"/>
      <c r="DD2" s="367"/>
      <c r="DE2" s="367"/>
      <c r="DF2" s="367"/>
      <c r="DG2" s="366"/>
      <c r="DH2" s="56"/>
      <c r="DI2" s="367" t="e">
        <f>'Current Data'!$DX$2</f>
        <v>#REF!</v>
      </c>
      <c r="DJ2" s="367"/>
      <c r="DK2" s="367"/>
      <c r="DL2" s="367"/>
      <c r="DM2" s="367"/>
      <c r="DN2" s="367"/>
      <c r="DO2" s="366"/>
      <c r="DP2" s="56"/>
      <c r="DQ2" s="56"/>
      <c r="DR2" s="56"/>
      <c r="DS2" s="56"/>
    </row>
    <row r="3" spans="1:123" ht="31.5" customHeight="1" x14ac:dyDescent="0.3">
      <c r="A3" s="9" t="s">
        <v>55</v>
      </c>
      <c r="B3" s="9" t="s">
        <v>56</v>
      </c>
      <c r="C3" s="9" t="s">
        <v>57</v>
      </c>
      <c r="D3" s="9" t="s">
        <v>58</v>
      </c>
      <c r="E3" s="9" t="s">
        <v>16</v>
      </c>
      <c r="F3" s="9" t="s">
        <v>17</v>
      </c>
      <c r="G3" s="9" t="s">
        <v>19</v>
      </c>
      <c r="H3" s="56"/>
      <c r="I3" s="9" t="s">
        <v>55</v>
      </c>
      <c r="J3" s="9" t="s">
        <v>56</v>
      </c>
      <c r="K3" s="9" t="s">
        <v>57</v>
      </c>
      <c r="L3" s="9" t="s">
        <v>58</v>
      </c>
      <c r="M3" s="9" t="s">
        <v>16</v>
      </c>
      <c r="N3" s="9" t="s">
        <v>17</v>
      </c>
      <c r="O3" s="9" t="s">
        <v>19</v>
      </c>
      <c r="P3" s="56"/>
      <c r="Q3" s="9" t="s">
        <v>55</v>
      </c>
      <c r="R3" s="9" t="s">
        <v>56</v>
      </c>
      <c r="S3" s="9" t="s">
        <v>57</v>
      </c>
      <c r="T3" s="9" t="s">
        <v>58</v>
      </c>
      <c r="U3" s="9" t="s">
        <v>16</v>
      </c>
      <c r="V3" s="9" t="s">
        <v>17</v>
      </c>
      <c r="W3" s="9" t="s">
        <v>19</v>
      </c>
      <c r="X3" s="56"/>
      <c r="Y3" s="9" t="s">
        <v>55</v>
      </c>
      <c r="Z3" s="9" t="s">
        <v>56</v>
      </c>
      <c r="AA3" s="9" t="s">
        <v>57</v>
      </c>
      <c r="AB3" s="9" t="s">
        <v>58</v>
      </c>
      <c r="AC3" s="9" t="s">
        <v>16</v>
      </c>
      <c r="AD3" s="9" t="s">
        <v>17</v>
      </c>
      <c r="AE3" s="9" t="s">
        <v>19</v>
      </c>
      <c r="AF3" s="56"/>
      <c r="AG3" s="9" t="s">
        <v>55</v>
      </c>
      <c r="AH3" s="9" t="s">
        <v>56</v>
      </c>
      <c r="AI3" s="9" t="s">
        <v>57</v>
      </c>
      <c r="AJ3" s="9" t="s">
        <v>58</v>
      </c>
      <c r="AK3" s="9" t="s">
        <v>16</v>
      </c>
      <c r="AL3" s="9" t="s">
        <v>17</v>
      </c>
      <c r="AM3" s="9" t="s">
        <v>19</v>
      </c>
      <c r="AN3" s="56"/>
      <c r="AO3" s="9" t="s">
        <v>55</v>
      </c>
      <c r="AP3" s="9" t="s">
        <v>56</v>
      </c>
      <c r="AQ3" s="9" t="s">
        <v>57</v>
      </c>
      <c r="AR3" s="9" t="s">
        <v>58</v>
      </c>
      <c r="AS3" s="9" t="s">
        <v>16</v>
      </c>
      <c r="AT3" s="9" t="s">
        <v>17</v>
      </c>
      <c r="AU3" s="9" t="s">
        <v>19</v>
      </c>
      <c r="AV3" s="56"/>
      <c r="AW3" s="9" t="s">
        <v>55</v>
      </c>
      <c r="AX3" s="9" t="s">
        <v>56</v>
      </c>
      <c r="AY3" s="9" t="s">
        <v>57</v>
      </c>
      <c r="AZ3" s="9" t="s">
        <v>58</v>
      </c>
      <c r="BA3" s="9" t="s">
        <v>16</v>
      </c>
      <c r="BB3" s="9" t="s">
        <v>17</v>
      </c>
      <c r="BC3" s="9" t="s">
        <v>19</v>
      </c>
      <c r="BD3" s="56"/>
      <c r="BE3" s="9" t="s">
        <v>55</v>
      </c>
      <c r="BF3" s="9" t="s">
        <v>56</v>
      </c>
      <c r="BG3" s="9" t="s">
        <v>57</v>
      </c>
      <c r="BH3" s="9" t="s">
        <v>58</v>
      </c>
      <c r="BI3" s="9" t="s">
        <v>16</v>
      </c>
      <c r="BJ3" s="9" t="s">
        <v>17</v>
      </c>
      <c r="BK3" s="9" t="s">
        <v>19</v>
      </c>
      <c r="BL3" s="56"/>
      <c r="BM3" s="9" t="s">
        <v>55</v>
      </c>
      <c r="BN3" s="9" t="s">
        <v>56</v>
      </c>
      <c r="BO3" s="9" t="s">
        <v>57</v>
      </c>
      <c r="BP3" s="9" t="s">
        <v>58</v>
      </c>
      <c r="BQ3" s="9" t="s">
        <v>16</v>
      </c>
      <c r="BR3" s="9" t="s">
        <v>17</v>
      </c>
      <c r="BS3" s="9" t="s">
        <v>19</v>
      </c>
      <c r="BT3" s="56"/>
      <c r="BU3" s="9" t="s">
        <v>55</v>
      </c>
      <c r="BV3" s="9" t="s">
        <v>56</v>
      </c>
      <c r="BW3" s="9" t="s">
        <v>57</v>
      </c>
      <c r="BX3" s="9" t="s">
        <v>58</v>
      </c>
      <c r="BY3" s="9" t="s">
        <v>16</v>
      </c>
      <c r="BZ3" s="9" t="s">
        <v>17</v>
      </c>
      <c r="CA3" s="9" t="s">
        <v>19</v>
      </c>
      <c r="CB3" s="56"/>
      <c r="CC3" s="9" t="s">
        <v>55</v>
      </c>
      <c r="CD3" s="9" t="s">
        <v>56</v>
      </c>
      <c r="CE3" s="9" t="s">
        <v>57</v>
      </c>
      <c r="CF3" s="9" t="s">
        <v>58</v>
      </c>
      <c r="CG3" s="9" t="s">
        <v>16</v>
      </c>
      <c r="CH3" s="9" t="s">
        <v>17</v>
      </c>
      <c r="CI3" s="9" t="s">
        <v>19</v>
      </c>
      <c r="CJ3" s="56"/>
      <c r="CK3" s="9" t="s">
        <v>55</v>
      </c>
      <c r="CL3" s="9" t="s">
        <v>56</v>
      </c>
      <c r="CM3" s="9" t="s">
        <v>57</v>
      </c>
      <c r="CN3" s="9" t="s">
        <v>58</v>
      </c>
      <c r="CO3" s="9" t="s">
        <v>16</v>
      </c>
      <c r="CP3" s="9" t="s">
        <v>17</v>
      </c>
      <c r="CQ3" s="9" t="s">
        <v>19</v>
      </c>
      <c r="CR3" s="56"/>
      <c r="CS3" s="9" t="s">
        <v>55</v>
      </c>
      <c r="CT3" s="9" t="s">
        <v>56</v>
      </c>
      <c r="CU3" s="9" t="s">
        <v>57</v>
      </c>
      <c r="CV3" s="9" t="s">
        <v>58</v>
      </c>
      <c r="CW3" s="9" t="s">
        <v>16</v>
      </c>
      <c r="CX3" s="9" t="s">
        <v>17</v>
      </c>
      <c r="CY3" s="9" t="s">
        <v>19</v>
      </c>
      <c r="CZ3" s="56"/>
      <c r="DA3" s="9" t="s">
        <v>55</v>
      </c>
      <c r="DB3" s="9" t="s">
        <v>56</v>
      </c>
      <c r="DC3" s="9" t="s">
        <v>57</v>
      </c>
      <c r="DD3" s="9" t="s">
        <v>58</v>
      </c>
      <c r="DE3" s="9" t="s">
        <v>16</v>
      </c>
      <c r="DF3" s="9" t="s">
        <v>17</v>
      </c>
      <c r="DG3" s="9" t="s">
        <v>19</v>
      </c>
      <c r="DH3" s="56"/>
      <c r="DI3" s="9" t="s">
        <v>55</v>
      </c>
      <c r="DJ3" s="9" t="s">
        <v>56</v>
      </c>
      <c r="DK3" s="9" t="s">
        <v>57</v>
      </c>
      <c r="DL3" s="9" t="s">
        <v>58</v>
      </c>
      <c r="DM3" s="9" t="s">
        <v>16</v>
      </c>
      <c r="DN3" s="9" t="s">
        <v>17</v>
      </c>
      <c r="DO3" s="9" t="s">
        <v>19</v>
      </c>
      <c r="DP3" s="56"/>
      <c r="DQ3" s="56"/>
      <c r="DR3" s="56"/>
      <c r="DS3" s="56"/>
    </row>
    <row r="4" spans="1:123" x14ac:dyDescent="0.3">
      <c r="A4" s="108">
        <v>44927</v>
      </c>
      <c r="B4" s="58">
        <v>50</v>
      </c>
      <c r="C4" s="59">
        <v>5569.1</v>
      </c>
      <c r="D4" s="58"/>
      <c r="E4" s="58">
        <v>17</v>
      </c>
      <c r="F4" s="58">
        <v>125</v>
      </c>
      <c r="G4" s="58">
        <v>0</v>
      </c>
      <c r="H4" s="57"/>
      <c r="I4" s="13">
        <f>A4</f>
        <v>44927</v>
      </c>
      <c r="J4" s="58">
        <v>10</v>
      </c>
      <c r="K4" s="58">
        <v>1150.3800000000001</v>
      </c>
      <c r="L4" s="58">
        <v>4.72</v>
      </c>
      <c r="M4" s="58"/>
      <c r="N4" s="58">
        <v>250.79</v>
      </c>
      <c r="O4" s="58">
        <v>1</v>
      </c>
      <c r="P4" s="57"/>
      <c r="Q4" s="13">
        <f>I4</f>
        <v>44927</v>
      </c>
      <c r="R4" s="58">
        <v>11</v>
      </c>
      <c r="S4" s="58">
        <v>1115.8699999999999</v>
      </c>
      <c r="T4" s="58">
        <v>1</v>
      </c>
      <c r="U4" s="58"/>
      <c r="V4" s="58"/>
      <c r="W4" s="58">
        <v>0</v>
      </c>
      <c r="X4" s="57"/>
      <c r="Y4" s="13">
        <f>Q4</f>
        <v>44927</v>
      </c>
      <c r="Z4" s="109">
        <v>7</v>
      </c>
      <c r="AA4" s="109">
        <v>820.05</v>
      </c>
      <c r="AB4" s="109">
        <v>19.43</v>
      </c>
      <c r="AC4" s="109"/>
      <c r="AD4" s="109"/>
      <c r="AE4" s="109">
        <v>7</v>
      </c>
      <c r="AF4" s="57"/>
      <c r="AG4" s="13">
        <f>Y4</f>
        <v>44927</v>
      </c>
      <c r="AH4" s="109">
        <v>23</v>
      </c>
      <c r="AI4" s="109">
        <v>2119.17</v>
      </c>
      <c r="AJ4" s="109">
        <v>6.48</v>
      </c>
      <c r="AK4" s="109"/>
      <c r="AL4" s="109">
        <v>54.95</v>
      </c>
      <c r="AM4" s="109">
        <v>2</v>
      </c>
      <c r="AN4" s="57"/>
      <c r="AO4" s="13">
        <f>AG4</f>
        <v>44927</v>
      </c>
      <c r="AP4" s="58">
        <v>35</v>
      </c>
      <c r="AQ4" s="58">
        <v>2972.86</v>
      </c>
      <c r="AR4" s="58"/>
      <c r="AS4" s="58">
        <v>29</v>
      </c>
      <c r="AT4" s="58"/>
      <c r="AU4" s="58">
        <v>3</v>
      </c>
      <c r="AV4" s="57"/>
      <c r="AW4" s="13">
        <f>AO4</f>
        <v>44927</v>
      </c>
      <c r="AX4" s="58">
        <v>62</v>
      </c>
      <c r="AY4" s="58">
        <v>6842.28</v>
      </c>
      <c r="AZ4" s="58">
        <v>3.69</v>
      </c>
      <c r="BA4" s="58"/>
      <c r="BB4" s="58">
        <v>185.22</v>
      </c>
      <c r="BC4" s="58">
        <v>0</v>
      </c>
      <c r="BD4" s="57"/>
      <c r="BE4" s="13">
        <f>AW4</f>
        <v>44927</v>
      </c>
      <c r="BF4" s="58">
        <v>63</v>
      </c>
      <c r="BG4" s="58">
        <v>9034.31</v>
      </c>
      <c r="BH4" s="58">
        <v>26.46</v>
      </c>
      <c r="BI4" s="58"/>
      <c r="BJ4" s="58"/>
      <c r="BK4" s="58">
        <v>0</v>
      </c>
      <c r="BL4" s="57"/>
      <c r="BM4" s="13">
        <f>BE4</f>
        <v>44927</v>
      </c>
      <c r="BN4" s="109">
        <v>17</v>
      </c>
      <c r="BO4" s="109">
        <v>1183.48</v>
      </c>
      <c r="BP4" s="109">
        <v>14</v>
      </c>
      <c r="BQ4" s="109"/>
      <c r="BR4" s="109"/>
      <c r="BS4" s="109">
        <v>0</v>
      </c>
      <c r="BT4" s="57"/>
      <c r="BU4" s="13">
        <f>BM4</f>
        <v>44927</v>
      </c>
      <c r="BV4" s="58">
        <v>9</v>
      </c>
      <c r="BW4" s="58">
        <v>1288.4000000000001</v>
      </c>
      <c r="BX4" s="58"/>
      <c r="BY4" s="58"/>
      <c r="BZ4" s="58">
        <v>359.5</v>
      </c>
      <c r="CA4" s="58">
        <v>43</v>
      </c>
      <c r="CB4" s="57"/>
      <c r="CC4" s="13">
        <f>BU4</f>
        <v>44927</v>
      </c>
      <c r="CD4" s="58">
        <v>32</v>
      </c>
      <c r="CE4" s="58">
        <v>2738.65</v>
      </c>
      <c r="CF4" s="58">
        <v>65.12</v>
      </c>
      <c r="CG4" s="58">
        <v>213.47</v>
      </c>
      <c r="CH4" s="58">
        <v>75</v>
      </c>
      <c r="CI4" s="58">
        <v>31</v>
      </c>
      <c r="CJ4" s="57"/>
      <c r="CK4" s="13">
        <f>CC4</f>
        <v>44927</v>
      </c>
      <c r="CL4" s="58">
        <v>10</v>
      </c>
      <c r="CM4" s="58">
        <v>686.72</v>
      </c>
      <c r="CN4" s="58"/>
      <c r="CO4" s="58"/>
      <c r="CP4" s="58"/>
      <c r="CQ4" s="58">
        <v>0</v>
      </c>
      <c r="CR4" s="56"/>
      <c r="CS4" s="13">
        <f>CK4</f>
        <v>44927</v>
      </c>
      <c r="CT4" s="58"/>
      <c r="CU4" s="58"/>
      <c r="CV4" s="58"/>
      <c r="CW4" s="58"/>
      <c r="CX4" s="58"/>
      <c r="CY4" s="58"/>
      <c r="CZ4" s="56"/>
      <c r="DA4" s="13">
        <f>CS4</f>
        <v>44927</v>
      </c>
      <c r="DB4" s="58"/>
      <c r="DC4" s="58"/>
      <c r="DD4" s="58"/>
      <c r="DE4" s="58"/>
      <c r="DF4" s="58"/>
      <c r="DG4" s="58"/>
      <c r="DH4" s="56"/>
      <c r="DI4" s="13">
        <f>DA4</f>
        <v>44927</v>
      </c>
      <c r="DJ4" s="58"/>
      <c r="DK4" s="58"/>
      <c r="DL4" s="58"/>
      <c r="DM4" s="58"/>
      <c r="DN4" s="58"/>
      <c r="DO4" s="58"/>
      <c r="DP4" s="56"/>
      <c r="DQ4" s="56"/>
      <c r="DR4" s="56"/>
      <c r="DS4" s="56"/>
    </row>
    <row r="5" spans="1:123" x14ac:dyDescent="0.3">
      <c r="A5" s="13">
        <f>A4+1</f>
        <v>44928</v>
      </c>
      <c r="B5" s="58">
        <v>38</v>
      </c>
      <c r="C5" s="59">
        <v>3805.63</v>
      </c>
      <c r="D5" s="58"/>
      <c r="E5" s="58">
        <v>42</v>
      </c>
      <c r="F5" s="58"/>
      <c r="G5" s="58">
        <v>0</v>
      </c>
      <c r="H5" s="57"/>
      <c r="I5" s="13">
        <f t="shared" ref="I5:I68" si="0">A5</f>
        <v>44928</v>
      </c>
      <c r="J5" s="58">
        <v>30</v>
      </c>
      <c r="K5" s="58">
        <v>3855.67</v>
      </c>
      <c r="L5" s="58">
        <v>5.66</v>
      </c>
      <c r="M5" s="58"/>
      <c r="N5" s="58"/>
      <c r="O5" s="58">
        <v>1</v>
      </c>
      <c r="P5" s="57"/>
      <c r="Q5" s="13">
        <f t="shared" ref="Q5:Q68" si="1">I5</f>
        <v>44928</v>
      </c>
      <c r="R5" s="58">
        <v>11</v>
      </c>
      <c r="S5" s="58">
        <v>1063.99</v>
      </c>
      <c r="T5" s="58">
        <v>56</v>
      </c>
      <c r="U5" s="58"/>
      <c r="V5" s="58"/>
      <c r="W5" s="58">
        <v>0</v>
      </c>
      <c r="X5" s="57"/>
      <c r="Y5" s="13">
        <f t="shared" ref="Y5:Y68" si="2">Q5</f>
        <v>44928</v>
      </c>
      <c r="Z5" s="109">
        <v>17</v>
      </c>
      <c r="AA5" s="109">
        <v>1850.97</v>
      </c>
      <c r="AB5" s="109">
        <v>22.21</v>
      </c>
      <c r="AC5" s="109"/>
      <c r="AD5" s="109">
        <v>100</v>
      </c>
      <c r="AE5" s="109">
        <v>8</v>
      </c>
      <c r="AF5" s="57"/>
      <c r="AG5" s="13">
        <f t="shared" ref="AG5:AG68" si="3">Y5</f>
        <v>44928</v>
      </c>
      <c r="AH5" s="109">
        <v>30</v>
      </c>
      <c r="AI5" s="109">
        <v>3645.1</v>
      </c>
      <c r="AJ5" s="109">
        <v>113.99</v>
      </c>
      <c r="AK5" s="109"/>
      <c r="AL5" s="109">
        <v>50</v>
      </c>
      <c r="AM5" s="109">
        <v>2</v>
      </c>
      <c r="AN5" s="57"/>
      <c r="AO5" s="13">
        <f t="shared" ref="AO5:AO68" si="4">AG5</f>
        <v>44928</v>
      </c>
      <c r="AP5" s="58">
        <v>38</v>
      </c>
      <c r="AQ5" s="58">
        <v>3381.33</v>
      </c>
      <c r="AR5" s="58"/>
      <c r="AS5" s="58">
        <v>33</v>
      </c>
      <c r="AT5" s="58">
        <v>250</v>
      </c>
      <c r="AU5" s="58">
        <v>3</v>
      </c>
      <c r="AV5" s="57"/>
      <c r="AW5" s="13">
        <f t="shared" ref="AW5:AW68" si="5">AO5</f>
        <v>44928</v>
      </c>
      <c r="AX5" s="58">
        <v>54</v>
      </c>
      <c r="AY5" s="58">
        <v>6508.23</v>
      </c>
      <c r="AZ5" s="58">
        <v>51.74</v>
      </c>
      <c r="BA5" s="58"/>
      <c r="BB5" s="58"/>
      <c r="BC5" s="58">
        <v>0</v>
      </c>
      <c r="BD5" s="57"/>
      <c r="BE5" s="13">
        <f t="shared" ref="BE5:BE68" si="6">AW5</f>
        <v>44928</v>
      </c>
      <c r="BF5" s="58">
        <v>62</v>
      </c>
      <c r="BG5" s="58">
        <v>8656.39</v>
      </c>
      <c r="BH5" s="58">
        <v>80.739999999999995</v>
      </c>
      <c r="BI5" s="58"/>
      <c r="BJ5" s="58"/>
      <c r="BK5" s="58">
        <v>0</v>
      </c>
      <c r="BL5" s="57"/>
      <c r="BM5" s="13">
        <f t="shared" ref="BM5:BM68" si="7">BE5</f>
        <v>44928</v>
      </c>
      <c r="BN5" s="109">
        <v>25</v>
      </c>
      <c r="BO5" s="109">
        <v>1648.86</v>
      </c>
      <c r="BP5" s="109">
        <v>8</v>
      </c>
      <c r="BQ5" s="109"/>
      <c r="BR5" s="109">
        <v>40</v>
      </c>
      <c r="BS5" s="109">
        <v>0</v>
      </c>
      <c r="BT5" s="57"/>
      <c r="BU5" s="13">
        <f t="shared" ref="BU5:BU68" si="8">BM5</f>
        <v>44928</v>
      </c>
      <c r="BV5" s="58">
        <v>7</v>
      </c>
      <c r="BW5" s="58">
        <v>835.97</v>
      </c>
      <c r="BX5" s="58"/>
      <c r="BY5" s="58"/>
      <c r="BZ5" s="58">
        <v>16.5</v>
      </c>
      <c r="CA5" s="58">
        <v>1</v>
      </c>
      <c r="CB5" s="57"/>
      <c r="CC5" s="13">
        <f t="shared" ref="CC5:CC68" si="9">BU5</f>
        <v>44928</v>
      </c>
      <c r="CD5" s="58">
        <v>26</v>
      </c>
      <c r="CE5" s="58">
        <v>2711.85</v>
      </c>
      <c r="CF5" s="58">
        <v>38.130000000000003</v>
      </c>
      <c r="CG5" s="58">
        <v>156.72</v>
      </c>
      <c r="CH5" s="58">
        <v>50</v>
      </c>
      <c r="CI5" s="58">
        <v>29</v>
      </c>
      <c r="CJ5" s="57"/>
      <c r="CK5" s="13">
        <f t="shared" ref="CK5:CK68" si="10">CC5</f>
        <v>44928</v>
      </c>
      <c r="CL5" s="58">
        <v>9</v>
      </c>
      <c r="CM5" s="58">
        <v>465.79</v>
      </c>
      <c r="CN5" s="58"/>
      <c r="CO5" s="58"/>
      <c r="CP5" s="58">
        <v>100</v>
      </c>
      <c r="CQ5" s="58">
        <v>0</v>
      </c>
      <c r="CR5" s="56"/>
      <c r="CS5" s="13">
        <f t="shared" ref="CS5:CS68" si="11">CK5</f>
        <v>44928</v>
      </c>
      <c r="CT5" s="58"/>
      <c r="CU5" s="58"/>
      <c r="CV5" s="58"/>
      <c r="CW5" s="58"/>
      <c r="CX5" s="58"/>
      <c r="CY5" s="58"/>
      <c r="CZ5" s="56"/>
      <c r="DA5" s="13">
        <f t="shared" ref="DA5:DA68" si="12">CS5</f>
        <v>44928</v>
      </c>
      <c r="DB5" s="58"/>
      <c r="DC5" s="58"/>
      <c r="DD5" s="58"/>
      <c r="DE5" s="58"/>
      <c r="DF5" s="58"/>
      <c r="DG5" s="58"/>
      <c r="DH5" s="56"/>
      <c r="DI5" s="13">
        <f t="shared" ref="DI5:DI68" si="13">DA5</f>
        <v>44928</v>
      </c>
      <c r="DJ5" s="58"/>
      <c r="DK5" s="58"/>
      <c r="DL5" s="58"/>
      <c r="DM5" s="58"/>
      <c r="DN5" s="58"/>
      <c r="DO5" s="58"/>
      <c r="DP5" s="56"/>
      <c r="DQ5" s="56"/>
      <c r="DR5" s="56"/>
      <c r="DS5" s="56"/>
    </row>
    <row r="6" spans="1:123" x14ac:dyDescent="0.3">
      <c r="A6" s="13">
        <f t="shared" ref="A6:A62" si="14">A5+1</f>
        <v>44929</v>
      </c>
      <c r="B6" s="58">
        <v>34</v>
      </c>
      <c r="C6" s="59">
        <v>3251.44</v>
      </c>
      <c r="D6" s="58"/>
      <c r="E6" s="58">
        <v>10</v>
      </c>
      <c r="F6" s="58">
        <v>-25</v>
      </c>
      <c r="G6" s="58">
        <v>0</v>
      </c>
      <c r="H6" s="57"/>
      <c r="I6" s="13">
        <f t="shared" si="0"/>
        <v>44929</v>
      </c>
      <c r="J6" s="58">
        <v>48</v>
      </c>
      <c r="K6" s="58">
        <v>6216.39</v>
      </c>
      <c r="L6" s="58">
        <v>20.75</v>
      </c>
      <c r="M6" s="58"/>
      <c r="N6" s="58"/>
      <c r="O6" s="58">
        <v>1</v>
      </c>
      <c r="P6" s="57"/>
      <c r="Q6" s="13">
        <f t="shared" si="1"/>
        <v>44929</v>
      </c>
      <c r="R6" s="58">
        <v>14</v>
      </c>
      <c r="S6" s="58">
        <v>1431.54</v>
      </c>
      <c r="T6" s="58">
        <v>14.5</v>
      </c>
      <c r="U6" s="58"/>
      <c r="V6" s="58"/>
      <c r="W6" s="58">
        <v>0</v>
      </c>
      <c r="X6" s="57"/>
      <c r="Y6" s="13">
        <f t="shared" si="2"/>
        <v>44929</v>
      </c>
      <c r="Z6" s="109">
        <v>22</v>
      </c>
      <c r="AA6" s="109">
        <v>2374.1</v>
      </c>
      <c r="AB6" s="109">
        <v>26.85</v>
      </c>
      <c r="AC6" s="109"/>
      <c r="AD6" s="109"/>
      <c r="AE6" s="109">
        <v>6</v>
      </c>
      <c r="AF6" s="57"/>
      <c r="AG6" s="13">
        <f t="shared" si="3"/>
        <v>44929</v>
      </c>
      <c r="AH6" s="109">
        <v>42</v>
      </c>
      <c r="AI6" s="109">
        <v>4335.8900000000003</v>
      </c>
      <c r="AJ6" s="109">
        <v>24.06</v>
      </c>
      <c r="AK6" s="109"/>
      <c r="AL6" s="109">
        <v>50</v>
      </c>
      <c r="AM6" s="109">
        <v>3</v>
      </c>
      <c r="AN6" s="57"/>
      <c r="AO6" s="13">
        <f t="shared" si="4"/>
        <v>44929</v>
      </c>
      <c r="AP6" s="58">
        <v>48</v>
      </c>
      <c r="AQ6" s="58">
        <v>4477.58</v>
      </c>
      <c r="AR6" s="58"/>
      <c r="AS6" s="58">
        <v>55.5</v>
      </c>
      <c r="AT6" s="58"/>
      <c r="AU6" s="58">
        <v>0</v>
      </c>
      <c r="AV6" s="57"/>
      <c r="AW6" s="13">
        <f t="shared" si="5"/>
        <v>44929</v>
      </c>
      <c r="AX6" s="58">
        <v>67</v>
      </c>
      <c r="AY6" s="58">
        <v>7928.7</v>
      </c>
      <c r="AZ6" s="58">
        <v>12.01</v>
      </c>
      <c r="BA6" s="58"/>
      <c r="BB6" s="58">
        <v>45</v>
      </c>
      <c r="BC6" s="58">
        <v>2</v>
      </c>
      <c r="BD6" s="57"/>
      <c r="BE6" s="13">
        <f t="shared" si="6"/>
        <v>44929</v>
      </c>
      <c r="BF6" s="58">
        <v>62</v>
      </c>
      <c r="BG6" s="58">
        <v>8229.92</v>
      </c>
      <c r="BH6" s="58">
        <v>31.1</v>
      </c>
      <c r="BI6" s="58"/>
      <c r="BJ6" s="58"/>
      <c r="BK6" s="58">
        <v>0</v>
      </c>
      <c r="BL6" s="57"/>
      <c r="BM6" s="13">
        <f t="shared" si="7"/>
        <v>44929</v>
      </c>
      <c r="BN6" s="109">
        <v>31</v>
      </c>
      <c r="BO6" s="109">
        <v>2238.4</v>
      </c>
      <c r="BP6" s="109">
        <v>14</v>
      </c>
      <c r="BQ6" s="109"/>
      <c r="BR6" s="109">
        <v>40</v>
      </c>
      <c r="BS6" s="109">
        <v>0</v>
      </c>
      <c r="BT6" s="57"/>
      <c r="BU6" s="13">
        <f t="shared" si="8"/>
        <v>44929</v>
      </c>
      <c r="BV6" s="58">
        <v>9</v>
      </c>
      <c r="BW6" s="58">
        <v>980.95</v>
      </c>
      <c r="BX6" s="58"/>
      <c r="BY6" s="58"/>
      <c r="BZ6" s="58">
        <v>7</v>
      </c>
      <c r="CA6" s="58">
        <v>1</v>
      </c>
      <c r="CB6" s="57"/>
      <c r="CC6" s="13">
        <f t="shared" si="9"/>
        <v>44929</v>
      </c>
      <c r="CD6" s="58">
        <v>46</v>
      </c>
      <c r="CE6" s="58">
        <v>4659.8599999999997</v>
      </c>
      <c r="CF6" s="58">
        <v>46.5</v>
      </c>
      <c r="CG6" s="58">
        <v>209.28</v>
      </c>
      <c r="CH6" s="58">
        <v>-220.54</v>
      </c>
      <c r="CI6" s="58">
        <v>11</v>
      </c>
      <c r="CJ6" s="57"/>
      <c r="CK6" s="13">
        <f t="shared" si="10"/>
        <v>44929</v>
      </c>
      <c r="CL6" s="58">
        <v>14</v>
      </c>
      <c r="CM6" s="58">
        <v>1011.51</v>
      </c>
      <c r="CN6" s="58"/>
      <c r="CO6" s="58"/>
      <c r="CP6" s="58"/>
      <c r="CQ6" s="58">
        <v>0</v>
      </c>
      <c r="CR6" s="56"/>
      <c r="CS6" s="13">
        <f t="shared" si="11"/>
        <v>44929</v>
      </c>
      <c r="CT6" s="58"/>
      <c r="CU6" s="58"/>
      <c r="CV6" s="58"/>
      <c r="CW6" s="58"/>
      <c r="CX6" s="58"/>
      <c r="CY6" s="58"/>
      <c r="CZ6" s="56"/>
      <c r="DA6" s="13">
        <f t="shared" si="12"/>
        <v>44929</v>
      </c>
      <c r="DB6" s="58"/>
      <c r="DC6" s="58"/>
      <c r="DD6" s="58"/>
      <c r="DE6" s="58"/>
      <c r="DF6" s="58"/>
      <c r="DG6" s="58"/>
      <c r="DH6" s="56"/>
      <c r="DI6" s="13">
        <f t="shared" si="13"/>
        <v>44929</v>
      </c>
      <c r="DJ6" s="58"/>
      <c r="DK6" s="58"/>
      <c r="DL6" s="58"/>
      <c r="DM6" s="58"/>
      <c r="DN6" s="58"/>
      <c r="DO6" s="58"/>
      <c r="DP6" s="56"/>
      <c r="DQ6" s="56"/>
      <c r="DR6" s="56"/>
      <c r="DS6" s="56"/>
    </row>
    <row r="7" spans="1:123" x14ac:dyDescent="0.3">
      <c r="A7" s="13">
        <f t="shared" si="14"/>
        <v>44930</v>
      </c>
      <c r="B7" s="58">
        <v>38</v>
      </c>
      <c r="C7" s="59">
        <v>3805.63</v>
      </c>
      <c r="D7" s="58"/>
      <c r="E7" s="58">
        <v>42</v>
      </c>
      <c r="F7" s="58"/>
      <c r="G7" s="58">
        <v>0</v>
      </c>
      <c r="H7" s="57"/>
      <c r="I7" s="13">
        <f t="shared" si="0"/>
        <v>44930</v>
      </c>
      <c r="J7" s="58">
        <v>69</v>
      </c>
      <c r="K7" s="58">
        <v>9142.1200000000008</v>
      </c>
      <c r="L7" s="58">
        <v>20.76</v>
      </c>
      <c r="M7" s="58"/>
      <c r="N7" s="58"/>
      <c r="O7" s="58">
        <v>0</v>
      </c>
      <c r="P7" s="57"/>
      <c r="Q7" s="13">
        <f t="shared" si="1"/>
        <v>44930</v>
      </c>
      <c r="R7" s="58">
        <v>14</v>
      </c>
      <c r="S7" s="58">
        <v>1400.9</v>
      </c>
      <c r="T7" s="58">
        <v>19.510000000000002</v>
      </c>
      <c r="U7" s="58"/>
      <c r="V7" s="58"/>
      <c r="W7" s="58">
        <v>0</v>
      </c>
      <c r="X7" s="57"/>
      <c r="Y7" s="13">
        <f t="shared" si="2"/>
        <v>44930</v>
      </c>
      <c r="Z7" s="109">
        <v>21</v>
      </c>
      <c r="AA7" s="109">
        <v>2601.4</v>
      </c>
      <c r="AB7" s="109">
        <v>12.03</v>
      </c>
      <c r="AC7" s="109"/>
      <c r="AD7" s="109"/>
      <c r="AE7" s="109">
        <v>6</v>
      </c>
      <c r="AF7" s="57"/>
      <c r="AG7" s="13">
        <f t="shared" si="3"/>
        <v>44930</v>
      </c>
      <c r="AH7" s="109">
        <v>47</v>
      </c>
      <c r="AI7" s="109">
        <v>4954.45</v>
      </c>
      <c r="AJ7" s="109">
        <v>0</v>
      </c>
      <c r="AK7" s="109"/>
      <c r="AL7" s="109"/>
      <c r="AM7" s="109">
        <v>3</v>
      </c>
      <c r="AN7" s="57"/>
      <c r="AO7" s="13">
        <f t="shared" si="4"/>
        <v>44930</v>
      </c>
      <c r="AP7" s="58">
        <v>51</v>
      </c>
      <c r="AQ7" s="58">
        <v>4678.8900000000003</v>
      </c>
      <c r="AR7" s="58"/>
      <c r="AS7" s="58">
        <v>99.5</v>
      </c>
      <c r="AT7" s="58"/>
      <c r="AU7" s="58">
        <v>4</v>
      </c>
      <c r="AV7" s="57"/>
      <c r="AW7" s="13">
        <f t="shared" si="5"/>
        <v>44930</v>
      </c>
      <c r="AX7" s="58">
        <v>53</v>
      </c>
      <c r="AY7" s="58">
        <v>5638.89</v>
      </c>
      <c r="AZ7" s="58">
        <v>1.85</v>
      </c>
      <c r="BA7" s="58"/>
      <c r="BB7" s="58"/>
      <c r="BC7" s="58">
        <v>2</v>
      </c>
      <c r="BD7" s="57"/>
      <c r="BE7" s="13">
        <f t="shared" si="6"/>
        <v>44930</v>
      </c>
      <c r="BF7" s="58">
        <v>54</v>
      </c>
      <c r="BG7" s="58">
        <v>7403.61</v>
      </c>
      <c r="BH7" s="58">
        <v>35.35</v>
      </c>
      <c r="BI7" s="58"/>
      <c r="BJ7" s="58">
        <v>12.44</v>
      </c>
      <c r="BK7" s="58">
        <v>1</v>
      </c>
      <c r="BL7" s="57"/>
      <c r="BM7" s="13">
        <f t="shared" si="7"/>
        <v>44930</v>
      </c>
      <c r="BN7" s="109">
        <v>30</v>
      </c>
      <c r="BO7" s="109">
        <v>1997.12</v>
      </c>
      <c r="BP7" s="109">
        <v>7</v>
      </c>
      <c r="BQ7" s="109"/>
      <c r="BR7" s="109"/>
      <c r="BS7" s="109">
        <v>0</v>
      </c>
      <c r="BT7" s="57"/>
      <c r="BU7" s="13">
        <f t="shared" si="8"/>
        <v>44930</v>
      </c>
      <c r="BV7" s="58">
        <v>16</v>
      </c>
      <c r="BW7" s="58">
        <v>1719.34</v>
      </c>
      <c r="BX7" s="58"/>
      <c r="BY7" s="58"/>
      <c r="BZ7" s="58">
        <v>2.5</v>
      </c>
      <c r="CA7" s="58">
        <v>5</v>
      </c>
      <c r="CB7" s="57"/>
      <c r="CC7" s="13">
        <f t="shared" si="9"/>
        <v>44930</v>
      </c>
      <c r="CD7" s="58">
        <v>42</v>
      </c>
      <c r="CE7" s="58">
        <v>4446.8999999999996</v>
      </c>
      <c r="CF7" s="58">
        <v>36.28</v>
      </c>
      <c r="CG7" s="58">
        <v>172.56</v>
      </c>
      <c r="CH7" s="58">
        <v>100</v>
      </c>
      <c r="CI7" s="58">
        <v>4</v>
      </c>
      <c r="CJ7" s="57"/>
      <c r="CK7" s="13">
        <f t="shared" si="10"/>
        <v>44930</v>
      </c>
      <c r="CL7" s="58">
        <v>16</v>
      </c>
      <c r="CM7" s="58">
        <v>1186.5899999999999</v>
      </c>
      <c r="CN7" s="58"/>
      <c r="CO7" s="58">
        <v>7.5</v>
      </c>
      <c r="CP7" s="58">
        <v>15</v>
      </c>
      <c r="CQ7" s="58">
        <v>0</v>
      </c>
      <c r="CR7" s="56"/>
      <c r="CS7" s="13">
        <f t="shared" si="11"/>
        <v>44930</v>
      </c>
      <c r="CT7" s="58"/>
      <c r="CU7" s="58"/>
      <c r="CV7" s="58"/>
      <c r="CW7" s="58"/>
      <c r="CX7" s="58"/>
      <c r="CY7" s="58"/>
      <c r="CZ7" s="56"/>
      <c r="DA7" s="13">
        <f t="shared" si="12"/>
        <v>44930</v>
      </c>
      <c r="DB7" s="58"/>
      <c r="DC7" s="58"/>
      <c r="DD7" s="58"/>
      <c r="DE7" s="58"/>
      <c r="DF7" s="58"/>
      <c r="DG7" s="58"/>
      <c r="DH7" s="56"/>
      <c r="DI7" s="13">
        <f t="shared" si="13"/>
        <v>44930</v>
      </c>
      <c r="DJ7" s="58"/>
      <c r="DK7" s="58"/>
      <c r="DL7" s="58"/>
      <c r="DM7" s="58"/>
      <c r="DN7" s="58"/>
      <c r="DO7" s="58"/>
      <c r="DP7" s="56"/>
      <c r="DQ7" s="56"/>
      <c r="DR7" s="56"/>
      <c r="DS7" s="56"/>
    </row>
    <row r="8" spans="1:123" x14ac:dyDescent="0.3">
      <c r="A8" s="13">
        <f t="shared" si="14"/>
        <v>44931</v>
      </c>
      <c r="B8" s="58">
        <v>50</v>
      </c>
      <c r="C8" s="59">
        <v>5018.6499999999996</v>
      </c>
      <c r="D8" s="58"/>
      <c r="E8" s="58">
        <v>23</v>
      </c>
      <c r="F8" s="58">
        <v>25</v>
      </c>
      <c r="G8" s="58">
        <v>0</v>
      </c>
      <c r="H8" s="57"/>
      <c r="I8" s="13">
        <f t="shared" si="0"/>
        <v>44931</v>
      </c>
      <c r="J8" s="58">
        <v>69</v>
      </c>
      <c r="K8" s="58">
        <v>9116.81</v>
      </c>
      <c r="L8" s="58">
        <v>5.66</v>
      </c>
      <c r="M8" s="58"/>
      <c r="N8" s="58"/>
      <c r="O8" s="58">
        <v>0</v>
      </c>
      <c r="P8" s="57"/>
      <c r="Q8" s="13">
        <f t="shared" si="1"/>
        <v>44931</v>
      </c>
      <c r="R8" s="58">
        <v>17</v>
      </c>
      <c r="S8" s="58">
        <v>1817.32</v>
      </c>
      <c r="T8" s="58">
        <v>9</v>
      </c>
      <c r="U8" s="58"/>
      <c r="V8" s="58"/>
      <c r="W8" s="58">
        <v>0</v>
      </c>
      <c r="X8" s="57"/>
      <c r="Y8" s="13">
        <f t="shared" si="2"/>
        <v>44931</v>
      </c>
      <c r="Z8" s="109">
        <v>16</v>
      </c>
      <c r="AA8" s="109">
        <v>1909.62</v>
      </c>
      <c r="AB8" s="109">
        <v>17.579999999999998</v>
      </c>
      <c r="AC8" s="109"/>
      <c r="AD8" s="109"/>
      <c r="AE8" s="109">
        <v>7</v>
      </c>
      <c r="AF8" s="57"/>
      <c r="AG8" s="13">
        <f t="shared" si="3"/>
        <v>44931</v>
      </c>
      <c r="AH8" s="109">
        <v>49</v>
      </c>
      <c r="AI8" s="109">
        <v>5053.57</v>
      </c>
      <c r="AJ8" s="109">
        <v>3.7</v>
      </c>
      <c r="AK8" s="109"/>
      <c r="AL8" s="109"/>
      <c r="AM8" s="109">
        <v>2</v>
      </c>
      <c r="AN8" s="57"/>
      <c r="AO8" s="13">
        <f t="shared" si="4"/>
        <v>44931</v>
      </c>
      <c r="AP8" s="58">
        <v>46</v>
      </c>
      <c r="AQ8" s="58">
        <v>4246.3500000000004</v>
      </c>
      <c r="AR8" s="58"/>
      <c r="AS8" s="58">
        <v>74.5</v>
      </c>
      <c r="AT8" s="58"/>
      <c r="AU8" s="58">
        <v>4</v>
      </c>
      <c r="AV8" s="57"/>
      <c r="AW8" s="13">
        <f t="shared" si="5"/>
        <v>44931</v>
      </c>
      <c r="AX8" s="58">
        <v>65</v>
      </c>
      <c r="AY8" s="58">
        <v>6555.88</v>
      </c>
      <c r="AZ8" s="58">
        <v>7.39</v>
      </c>
      <c r="BA8" s="58"/>
      <c r="BB8" s="58">
        <v>4.95</v>
      </c>
      <c r="BC8" s="58">
        <v>2</v>
      </c>
      <c r="BD8" s="57"/>
      <c r="BE8" s="13">
        <f t="shared" si="6"/>
        <v>44931</v>
      </c>
      <c r="BF8" s="58">
        <v>63</v>
      </c>
      <c r="BG8" s="58">
        <v>8987.66</v>
      </c>
      <c r="BH8" s="58">
        <v>52.45</v>
      </c>
      <c r="BI8" s="58"/>
      <c r="BJ8" s="58">
        <v>102.49</v>
      </c>
      <c r="BK8" s="58">
        <v>1</v>
      </c>
      <c r="BL8" s="57"/>
      <c r="BM8" s="13">
        <f t="shared" si="7"/>
        <v>44931</v>
      </c>
      <c r="BN8" s="109">
        <v>22</v>
      </c>
      <c r="BO8" s="109">
        <v>1576.86</v>
      </c>
      <c r="BP8" s="109">
        <v>2</v>
      </c>
      <c r="BQ8" s="109"/>
      <c r="BR8" s="109">
        <v>20</v>
      </c>
      <c r="BS8" s="109">
        <v>0</v>
      </c>
      <c r="BT8" s="57"/>
      <c r="BU8" s="13">
        <f t="shared" si="8"/>
        <v>44931</v>
      </c>
      <c r="BV8" s="58">
        <v>39</v>
      </c>
      <c r="BW8" s="58">
        <v>4064.84</v>
      </c>
      <c r="BX8" s="58"/>
      <c r="BY8" s="58"/>
      <c r="BZ8" s="58">
        <v>41.5</v>
      </c>
      <c r="CA8" s="58">
        <v>14</v>
      </c>
      <c r="CB8" s="57"/>
      <c r="CC8" s="13">
        <f t="shared" si="9"/>
        <v>44931</v>
      </c>
      <c r="CD8" s="58">
        <v>51</v>
      </c>
      <c r="CE8" s="58">
        <v>5388.98</v>
      </c>
      <c r="CF8" s="58">
        <v>39.53</v>
      </c>
      <c r="CG8" s="58">
        <v>139.22</v>
      </c>
      <c r="CH8" s="58">
        <v>71.5</v>
      </c>
      <c r="CI8" s="58">
        <v>3</v>
      </c>
      <c r="CJ8" s="57"/>
      <c r="CK8" s="13">
        <f t="shared" si="10"/>
        <v>44931</v>
      </c>
      <c r="CL8" s="58">
        <v>17</v>
      </c>
      <c r="CM8" s="58">
        <v>1207.1400000000001</v>
      </c>
      <c r="CN8" s="58"/>
      <c r="CO8" s="58"/>
      <c r="CP8" s="58"/>
      <c r="CQ8" s="58">
        <v>0</v>
      </c>
      <c r="CR8" s="56"/>
      <c r="CS8" s="13">
        <f t="shared" si="11"/>
        <v>44931</v>
      </c>
      <c r="CT8" s="58"/>
      <c r="CU8" s="58"/>
      <c r="CV8" s="58"/>
      <c r="CW8" s="58"/>
      <c r="CX8" s="58"/>
      <c r="CY8" s="58"/>
      <c r="CZ8" s="56"/>
      <c r="DA8" s="13">
        <f t="shared" si="12"/>
        <v>44931</v>
      </c>
      <c r="DB8" s="58"/>
      <c r="DC8" s="58"/>
      <c r="DD8" s="58"/>
      <c r="DE8" s="58"/>
      <c r="DF8" s="58"/>
      <c r="DG8" s="58"/>
      <c r="DH8" s="56"/>
      <c r="DI8" s="13">
        <f t="shared" si="13"/>
        <v>44931</v>
      </c>
      <c r="DJ8" s="58"/>
      <c r="DK8" s="58"/>
      <c r="DL8" s="58"/>
      <c r="DM8" s="58"/>
      <c r="DN8" s="58"/>
      <c r="DO8" s="58"/>
      <c r="DP8" s="56"/>
      <c r="DQ8" s="56"/>
      <c r="DR8" s="56"/>
      <c r="DS8" s="56"/>
    </row>
    <row r="9" spans="1:123" x14ac:dyDescent="0.3">
      <c r="A9" s="13">
        <f t="shared" si="14"/>
        <v>44932</v>
      </c>
      <c r="B9" s="58">
        <v>60</v>
      </c>
      <c r="C9" s="59">
        <v>6592.39</v>
      </c>
      <c r="D9" s="58"/>
      <c r="E9" s="58">
        <v>62</v>
      </c>
      <c r="F9" s="58">
        <v>104</v>
      </c>
      <c r="G9" s="58">
        <v>2</v>
      </c>
      <c r="H9" s="57"/>
      <c r="I9" s="13">
        <f t="shared" si="0"/>
        <v>44932</v>
      </c>
      <c r="J9" s="58">
        <v>57</v>
      </c>
      <c r="K9" s="58">
        <v>7177.35</v>
      </c>
      <c r="L9" s="58">
        <v>5.66</v>
      </c>
      <c r="M9" s="58"/>
      <c r="N9" s="58">
        <v>-110.73</v>
      </c>
      <c r="O9" s="58">
        <v>0</v>
      </c>
      <c r="P9" s="57"/>
      <c r="Q9" s="13">
        <f t="shared" si="1"/>
        <v>44932</v>
      </c>
      <c r="R9" s="58">
        <v>15</v>
      </c>
      <c r="S9" s="58">
        <v>1592.32</v>
      </c>
      <c r="T9" s="58">
        <v>4</v>
      </c>
      <c r="U9" s="58"/>
      <c r="V9" s="58"/>
      <c r="W9" s="58">
        <v>0</v>
      </c>
      <c r="X9" s="57"/>
      <c r="Y9" s="13">
        <f t="shared" si="2"/>
        <v>44932</v>
      </c>
      <c r="Z9" s="109">
        <v>14</v>
      </c>
      <c r="AA9" s="109">
        <v>1237.79</v>
      </c>
      <c r="AB9" s="109">
        <v>41.66</v>
      </c>
      <c r="AC9" s="109"/>
      <c r="AD9" s="109"/>
      <c r="AE9" s="109">
        <v>6</v>
      </c>
      <c r="AF9" s="57"/>
      <c r="AG9" s="13">
        <f t="shared" si="3"/>
        <v>44932</v>
      </c>
      <c r="AH9" s="109">
        <v>50</v>
      </c>
      <c r="AI9" s="109">
        <v>5264</v>
      </c>
      <c r="AJ9" s="109">
        <v>10.18</v>
      </c>
      <c r="AK9" s="109"/>
      <c r="AL9" s="109"/>
      <c r="AM9" s="109">
        <v>2</v>
      </c>
      <c r="AN9" s="57"/>
      <c r="AO9" s="13">
        <f t="shared" si="4"/>
        <v>44932</v>
      </c>
      <c r="AP9" s="58">
        <v>37</v>
      </c>
      <c r="AQ9" s="58">
        <v>2713.4</v>
      </c>
      <c r="AR9" s="58"/>
      <c r="AS9" s="58">
        <v>76.5</v>
      </c>
      <c r="AT9" s="58"/>
      <c r="AU9" s="58">
        <v>4</v>
      </c>
      <c r="AV9" s="57"/>
      <c r="AW9" s="13">
        <f t="shared" si="5"/>
        <v>44932</v>
      </c>
      <c r="AX9" s="58">
        <v>51</v>
      </c>
      <c r="AY9" s="58">
        <v>4907.03</v>
      </c>
      <c r="AZ9" s="58">
        <v>0</v>
      </c>
      <c r="BA9" s="58"/>
      <c r="BB9" s="58">
        <v>-4.95</v>
      </c>
      <c r="BC9" s="58">
        <v>3</v>
      </c>
      <c r="BD9" s="57"/>
      <c r="BE9" s="13">
        <f t="shared" si="6"/>
        <v>44932</v>
      </c>
      <c r="BF9" s="58">
        <v>64</v>
      </c>
      <c r="BG9" s="58">
        <v>8403.1</v>
      </c>
      <c r="BH9" s="58">
        <v>47.33</v>
      </c>
      <c r="BI9" s="58"/>
      <c r="BJ9" s="58">
        <v>4.95</v>
      </c>
      <c r="BK9" s="58">
        <v>0</v>
      </c>
      <c r="BL9" s="57"/>
      <c r="BM9" s="13">
        <f t="shared" si="7"/>
        <v>44932</v>
      </c>
      <c r="BN9" s="109">
        <v>17</v>
      </c>
      <c r="BO9" s="109">
        <v>1173.73</v>
      </c>
      <c r="BP9" s="109">
        <v>24</v>
      </c>
      <c r="BQ9" s="109"/>
      <c r="BR9" s="109">
        <v>20</v>
      </c>
      <c r="BS9" s="109">
        <v>0</v>
      </c>
      <c r="BT9" s="57"/>
      <c r="BU9" s="13">
        <f t="shared" si="8"/>
        <v>44932</v>
      </c>
      <c r="BV9" s="58">
        <v>43</v>
      </c>
      <c r="BW9" s="58">
        <v>4803.37</v>
      </c>
      <c r="BX9" s="58"/>
      <c r="BY9" s="58"/>
      <c r="BZ9" s="58">
        <v>47</v>
      </c>
      <c r="CA9" s="58">
        <v>0</v>
      </c>
      <c r="CB9" s="57"/>
      <c r="CC9" s="13">
        <f t="shared" si="9"/>
        <v>44932</v>
      </c>
      <c r="CD9" s="58">
        <v>36</v>
      </c>
      <c r="CE9" s="58">
        <v>3952.93</v>
      </c>
      <c r="CF9" s="58">
        <v>29.77</v>
      </c>
      <c r="CG9" s="58">
        <v>356.43</v>
      </c>
      <c r="CH9" s="58">
        <v>95</v>
      </c>
      <c r="CI9" s="58">
        <v>1</v>
      </c>
      <c r="CJ9" s="57"/>
      <c r="CK9" s="13">
        <f t="shared" si="10"/>
        <v>44932</v>
      </c>
      <c r="CL9" s="58">
        <v>12</v>
      </c>
      <c r="CM9" s="58">
        <v>1235.44</v>
      </c>
      <c r="CN9" s="58"/>
      <c r="CO9" s="58">
        <v>2</v>
      </c>
      <c r="CP9" s="58">
        <v>207.08</v>
      </c>
      <c r="CQ9" s="58">
        <v>0</v>
      </c>
      <c r="CR9" s="56"/>
      <c r="CS9" s="13">
        <f t="shared" si="11"/>
        <v>44932</v>
      </c>
      <c r="CT9" s="58"/>
      <c r="CU9" s="58"/>
      <c r="CV9" s="58"/>
      <c r="CW9" s="58"/>
      <c r="CX9" s="58"/>
      <c r="CY9" s="58"/>
      <c r="CZ9" s="56"/>
      <c r="DA9" s="13">
        <f t="shared" si="12"/>
        <v>44932</v>
      </c>
      <c r="DB9" s="58"/>
      <c r="DC9" s="58"/>
      <c r="DD9" s="58"/>
      <c r="DE9" s="58"/>
      <c r="DF9" s="58"/>
      <c r="DG9" s="58"/>
      <c r="DH9" s="56"/>
      <c r="DI9" s="13">
        <f t="shared" si="13"/>
        <v>44932</v>
      </c>
      <c r="DJ9" s="58"/>
      <c r="DK9" s="58"/>
      <c r="DL9" s="58"/>
      <c r="DM9" s="58"/>
      <c r="DN9" s="58"/>
      <c r="DO9" s="58"/>
      <c r="DP9" s="56"/>
      <c r="DQ9" s="56"/>
      <c r="DR9" s="56"/>
      <c r="DS9" s="56"/>
    </row>
    <row r="10" spans="1:123" x14ac:dyDescent="0.3">
      <c r="A10" s="13">
        <f t="shared" si="14"/>
        <v>44933</v>
      </c>
      <c r="B10" s="58">
        <v>57</v>
      </c>
      <c r="C10" s="59">
        <v>6435.43</v>
      </c>
      <c r="D10" s="58"/>
      <c r="E10" s="58">
        <v>59</v>
      </c>
      <c r="F10" s="58">
        <v>75</v>
      </c>
      <c r="G10" s="58">
        <v>0</v>
      </c>
      <c r="H10" s="57"/>
      <c r="I10" s="13">
        <f t="shared" si="0"/>
        <v>44933</v>
      </c>
      <c r="J10" s="58">
        <v>61</v>
      </c>
      <c r="K10" s="58">
        <v>7729.75</v>
      </c>
      <c r="L10" s="58">
        <v>5.66</v>
      </c>
      <c r="M10" s="58"/>
      <c r="N10" s="58"/>
      <c r="O10" s="58">
        <v>0</v>
      </c>
      <c r="P10" s="57"/>
      <c r="Q10" s="13">
        <f t="shared" si="1"/>
        <v>44933</v>
      </c>
      <c r="R10" s="58">
        <v>13</v>
      </c>
      <c r="S10" s="58">
        <v>1349.8</v>
      </c>
      <c r="T10" s="58">
        <v>2</v>
      </c>
      <c r="U10" s="58"/>
      <c r="V10" s="58"/>
      <c r="W10" s="58">
        <v>0</v>
      </c>
      <c r="X10" s="57"/>
      <c r="Y10" s="13">
        <f t="shared" si="2"/>
        <v>44933</v>
      </c>
      <c r="Z10" s="109">
        <v>11</v>
      </c>
      <c r="AA10" s="109">
        <v>1007.31</v>
      </c>
      <c r="AB10" s="109">
        <v>24.52</v>
      </c>
      <c r="AC10" s="109"/>
      <c r="AD10" s="109">
        <v>100</v>
      </c>
      <c r="AE10" s="109">
        <v>6</v>
      </c>
      <c r="AF10" s="57"/>
      <c r="AG10" s="13">
        <f t="shared" si="3"/>
        <v>44933</v>
      </c>
      <c r="AH10" s="109">
        <v>46</v>
      </c>
      <c r="AI10" s="109">
        <v>4759.5600000000004</v>
      </c>
      <c r="AJ10" s="109">
        <v>0</v>
      </c>
      <c r="AK10" s="109"/>
      <c r="AL10" s="109"/>
      <c r="AM10" s="109">
        <v>2</v>
      </c>
      <c r="AN10" s="57"/>
      <c r="AO10" s="13">
        <f t="shared" si="4"/>
        <v>44933</v>
      </c>
      <c r="AP10" s="58">
        <v>38</v>
      </c>
      <c r="AQ10" s="58">
        <v>2899.62</v>
      </c>
      <c r="AR10" s="58"/>
      <c r="AS10" s="58">
        <v>80</v>
      </c>
      <c r="AT10" s="58"/>
      <c r="AU10" s="58">
        <v>4</v>
      </c>
      <c r="AV10" s="57"/>
      <c r="AW10" s="13">
        <f t="shared" si="5"/>
        <v>44933</v>
      </c>
      <c r="AX10" s="58">
        <v>68</v>
      </c>
      <c r="AY10" s="58">
        <v>6555.15</v>
      </c>
      <c r="AZ10" s="58">
        <v>97.92</v>
      </c>
      <c r="BA10" s="58"/>
      <c r="BB10" s="58">
        <v>4.95</v>
      </c>
      <c r="BC10" s="58">
        <v>3</v>
      </c>
      <c r="BD10" s="57"/>
      <c r="BE10" s="13">
        <f t="shared" si="6"/>
        <v>44933</v>
      </c>
      <c r="BF10" s="58">
        <v>54</v>
      </c>
      <c r="BG10" s="58">
        <v>6927.18</v>
      </c>
      <c r="BH10" s="58">
        <v>32.49</v>
      </c>
      <c r="BI10" s="58"/>
      <c r="BJ10" s="58">
        <v>111.78</v>
      </c>
      <c r="BK10" s="58">
        <v>1</v>
      </c>
      <c r="BL10" s="57"/>
      <c r="BM10" s="13">
        <f t="shared" si="7"/>
        <v>44933</v>
      </c>
      <c r="BN10" s="109">
        <v>22</v>
      </c>
      <c r="BO10" s="109">
        <v>1576.08</v>
      </c>
      <c r="BP10" s="109">
        <v>19</v>
      </c>
      <c r="BQ10" s="109"/>
      <c r="BR10" s="109"/>
      <c r="BS10" s="109">
        <v>0</v>
      </c>
      <c r="BT10" s="57"/>
      <c r="BU10" s="13">
        <f t="shared" si="8"/>
        <v>44933</v>
      </c>
      <c r="BV10" s="58">
        <v>19</v>
      </c>
      <c r="BW10" s="58">
        <v>2080.66</v>
      </c>
      <c r="BX10" s="58"/>
      <c r="BY10" s="58"/>
      <c r="BZ10" s="58">
        <v>55.5</v>
      </c>
      <c r="CA10" s="58">
        <v>0</v>
      </c>
      <c r="CB10" s="57"/>
      <c r="CC10" s="13">
        <f t="shared" si="9"/>
        <v>44933</v>
      </c>
      <c r="CD10" s="58">
        <v>35</v>
      </c>
      <c r="CE10" s="58">
        <v>3974.12</v>
      </c>
      <c r="CF10" s="58">
        <v>42.81</v>
      </c>
      <c r="CG10" s="58">
        <v>478.5</v>
      </c>
      <c r="CH10" s="58">
        <v>66</v>
      </c>
      <c r="CI10" s="58">
        <v>1</v>
      </c>
      <c r="CJ10" s="57"/>
      <c r="CK10" s="13">
        <f t="shared" si="10"/>
        <v>44933</v>
      </c>
      <c r="CL10" s="58">
        <v>16</v>
      </c>
      <c r="CM10" s="58">
        <v>1154.3399999999999</v>
      </c>
      <c r="CN10" s="58"/>
      <c r="CO10" s="58"/>
      <c r="CP10" s="58">
        <v>15</v>
      </c>
      <c r="CQ10" s="58">
        <v>0</v>
      </c>
      <c r="CR10" s="56"/>
      <c r="CS10" s="13">
        <f t="shared" si="11"/>
        <v>44933</v>
      </c>
      <c r="CT10" s="58"/>
      <c r="CU10" s="58"/>
      <c r="CV10" s="58"/>
      <c r="CW10" s="58"/>
      <c r="CX10" s="58"/>
      <c r="CY10" s="58"/>
      <c r="CZ10" s="56"/>
      <c r="DA10" s="13">
        <f t="shared" si="12"/>
        <v>44933</v>
      </c>
      <c r="DB10" s="58"/>
      <c r="DC10" s="58"/>
      <c r="DD10" s="58"/>
      <c r="DE10" s="58"/>
      <c r="DF10" s="58"/>
      <c r="DG10" s="58"/>
      <c r="DH10" s="56"/>
      <c r="DI10" s="13">
        <f t="shared" si="13"/>
        <v>44933</v>
      </c>
      <c r="DJ10" s="58"/>
      <c r="DK10" s="58"/>
      <c r="DL10" s="58"/>
      <c r="DM10" s="58"/>
      <c r="DN10" s="58"/>
      <c r="DO10" s="58"/>
      <c r="DP10" s="56"/>
      <c r="DQ10" s="56"/>
      <c r="DR10" s="56"/>
      <c r="DS10" s="56"/>
    </row>
    <row r="11" spans="1:123" x14ac:dyDescent="0.3">
      <c r="A11" s="13">
        <f t="shared" si="14"/>
        <v>44934</v>
      </c>
      <c r="B11" s="58">
        <v>20</v>
      </c>
      <c r="C11" s="59">
        <v>1918.74</v>
      </c>
      <c r="D11" s="58"/>
      <c r="E11" s="58">
        <v>35</v>
      </c>
      <c r="F11" s="58"/>
      <c r="G11" s="58">
        <v>1</v>
      </c>
      <c r="H11" s="57"/>
      <c r="I11" s="13">
        <f t="shared" si="0"/>
        <v>44934</v>
      </c>
      <c r="J11" s="58">
        <v>65</v>
      </c>
      <c r="K11" s="58">
        <v>8394.51</v>
      </c>
      <c r="L11" s="58">
        <v>1.89</v>
      </c>
      <c r="M11" s="58"/>
      <c r="N11" s="58"/>
      <c r="O11" s="58">
        <v>0</v>
      </c>
      <c r="P11" s="57"/>
      <c r="Q11" s="13">
        <f t="shared" si="1"/>
        <v>44934</v>
      </c>
      <c r="R11" s="58">
        <v>12</v>
      </c>
      <c r="S11" s="58">
        <v>1303.01</v>
      </c>
      <c r="T11" s="58">
        <v>0</v>
      </c>
      <c r="U11" s="58"/>
      <c r="V11" s="58"/>
      <c r="W11" s="58">
        <v>0</v>
      </c>
      <c r="X11" s="57"/>
      <c r="Y11" s="13">
        <f t="shared" si="2"/>
        <v>44934</v>
      </c>
      <c r="Z11" s="109">
        <v>16</v>
      </c>
      <c r="AA11" s="109">
        <v>1668.66</v>
      </c>
      <c r="AB11" s="109">
        <v>39.79</v>
      </c>
      <c r="AC11" s="109"/>
      <c r="AD11" s="109"/>
      <c r="AE11" s="109">
        <v>6</v>
      </c>
      <c r="AF11" s="57"/>
      <c r="AG11" s="13">
        <f t="shared" si="3"/>
        <v>44934</v>
      </c>
      <c r="AH11" s="109">
        <v>54</v>
      </c>
      <c r="AI11" s="109">
        <v>5738.22</v>
      </c>
      <c r="AJ11" s="109">
        <v>26.83</v>
      </c>
      <c r="AK11" s="109"/>
      <c r="AL11" s="109">
        <v>50</v>
      </c>
      <c r="AM11" s="109">
        <v>2</v>
      </c>
      <c r="AN11" s="57"/>
      <c r="AO11" s="13">
        <f t="shared" si="4"/>
        <v>44934</v>
      </c>
      <c r="AP11" s="58">
        <v>39</v>
      </c>
      <c r="AQ11" s="58">
        <v>2931.98</v>
      </c>
      <c r="AR11" s="58"/>
      <c r="AS11" s="58">
        <v>58.5</v>
      </c>
      <c r="AT11" s="58"/>
      <c r="AU11" s="58">
        <v>2</v>
      </c>
      <c r="AV11" s="57"/>
      <c r="AW11" s="13">
        <f t="shared" si="5"/>
        <v>44934</v>
      </c>
      <c r="AX11" s="58">
        <v>49</v>
      </c>
      <c r="AY11" s="58">
        <v>4695.66</v>
      </c>
      <c r="AZ11" s="58">
        <v>13.85</v>
      </c>
      <c r="BA11" s="58"/>
      <c r="BB11" s="58"/>
      <c r="BC11" s="58">
        <v>3</v>
      </c>
      <c r="BD11" s="57"/>
      <c r="BE11" s="13">
        <f t="shared" si="6"/>
        <v>44934</v>
      </c>
      <c r="BF11" s="58">
        <v>43</v>
      </c>
      <c r="BG11" s="58">
        <v>4666.83</v>
      </c>
      <c r="BH11" s="58">
        <v>49.18</v>
      </c>
      <c r="BI11" s="58"/>
      <c r="BJ11" s="58">
        <v>129.38</v>
      </c>
      <c r="BK11" s="58">
        <v>2</v>
      </c>
      <c r="BL11" s="57"/>
      <c r="BM11" s="13">
        <f t="shared" si="7"/>
        <v>44934</v>
      </c>
      <c r="BN11" s="109">
        <v>15</v>
      </c>
      <c r="BO11" s="109">
        <v>1060.68</v>
      </c>
      <c r="BP11" s="109">
        <v>3</v>
      </c>
      <c r="BQ11" s="109"/>
      <c r="BR11" s="109"/>
      <c r="BS11" s="109">
        <v>0</v>
      </c>
      <c r="BT11" s="57"/>
      <c r="BU11" s="13">
        <f t="shared" si="8"/>
        <v>44934</v>
      </c>
      <c r="BV11" s="58">
        <v>18</v>
      </c>
      <c r="BW11" s="58">
        <v>1899.82</v>
      </c>
      <c r="BX11" s="58"/>
      <c r="BY11" s="58"/>
      <c r="BZ11" s="58">
        <v>40</v>
      </c>
      <c r="CA11" s="58">
        <v>0</v>
      </c>
      <c r="CB11" s="57"/>
      <c r="CC11" s="13">
        <f t="shared" si="9"/>
        <v>44934</v>
      </c>
      <c r="CD11" s="58">
        <v>20</v>
      </c>
      <c r="CE11" s="58">
        <v>1940.59</v>
      </c>
      <c r="CF11" s="58">
        <v>30.91</v>
      </c>
      <c r="CG11" s="58">
        <v>39.99</v>
      </c>
      <c r="CH11" s="58">
        <v>0</v>
      </c>
      <c r="CI11" s="58">
        <v>11</v>
      </c>
      <c r="CJ11" s="57"/>
      <c r="CK11" s="13">
        <f t="shared" si="10"/>
        <v>44934</v>
      </c>
      <c r="CL11" s="58">
        <v>9</v>
      </c>
      <c r="CM11" s="58">
        <v>508.14</v>
      </c>
      <c r="CN11" s="58"/>
      <c r="CO11" s="58"/>
      <c r="CP11" s="58"/>
      <c r="CQ11" s="58">
        <v>0</v>
      </c>
      <c r="CR11" s="56"/>
      <c r="CS11" s="13">
        <f t="shared" si="11"/>
        <v>44934</v>
      </c>
      <c r="CT11" s="58"/>
      <c r="CU11" s="58"/>
      <c r="CV11" s="58"/>
      <c r="CW11" s="58"/>
      <c r="CX11" s="58"/>
      <c r="CY11" s="58"/>
      <c r="CZ11" s="56"/>
      <c r="DA11" s="13">
        <f t="shared" si="12"/>
        <v>44934</v>
      </c>
      <c r="DB11" s="58"/>
      <c r="DC11" s="58"/>
      <c r="DD11" s="58"/>
      <c r="DE11" s="58"/>
      <c r="DF11" s="58"/>
      <c r="DG11" s="58"/>
      <c r="DH11" s="56"/>
      <c r="DI11" s="13">
        <f t="shared" si="13"/>
        <v>44934</v>
      </c>
      <c r="DJ11" s="58"/>
      <c r="DK11" s="58"/>
      <c r="DL11" s="58"/>
      <c r="DM11" s="58"/>
      <c r="DN11" s="58"/>
      <c r="DO11" s="58"/>
      <c r="DP11" s="56"/>
      <c r="DQ11" s="56"/>
      <c r="DR11" s="56"/>
      <c r="DS11" s="56"/>
    </row>
    <row r="12" spans="1:123" x14ac:dyDescent="0.3">
      <c r="A12" s="13">
        <f t="shared" si="14"/>
        <v>44935</v>
      </c>
      <c r="B12" s="58">
        <v>44</v>
      </c>
      <c r="C12" s="59">
        <v>4029.79</v>
      </c>
      <c r="D12" s="58"/>
      <c r="E12" s="58">
        <v>11</v>
      </c>
      <c r="F12" s="58"/>
      <c r="G12" s="58">
        <v>1</v>
      </c>
      <c r="H12" s="57"/>
      <c r="I12" s="13">
        <f t="shared" si="0"/>
        <v>44935</v>
      </c>
      <c r="J12" s="58">
        <v>67</v>
      </c>
      <c r="K12" s="58">
        <v>8792.51</v>
      </c>
      <c r="L12" s="58">
        <v>28.31</v>
      </c>
      <c r="M12" s="58"/>
      <c r="N12" s="58">
        <v>52</v>
      </c>
      <c r="O12" s="58">
        <v>0</v>
      </c>
      <c r="P12" s="57"/>
      <c r="Q12" s="13">
        <f t="shared" si="1"/>
        <v>44935</v>
      </c>
      <c r="R12" s="58">
        <v>21</v>
      </c>
      <c r="S12" s="58">
        <v>2204.9</v>
      </c>
      <c r="T12" s="58">
        <v>75</v>
      </c>
      <c r="U12" s="58"/>
      <c r="V12" s="58"/>
      <c r="W12" s="58">
        <v>3</v>
      </c>
      <c r="X12" s="57"/>
      <c r="Y12" s="13">
        <f t="shared" si="2"/>
        <v>44935</v>
      </c>
      <c r="Z12" s="109">
        <v>24</v>
      </c>
      <c r="AA12" s="109">
        <v>3080.27</v>
      </c>
      <c r="AB12" s="109">
        <v>36.08</v>
      </c>
      <c r="AC12" s="109"/>
      <c r="AD12" s="109">
        <v>140</v>
      </c>
      <c r="AE12" s="109">
        <v>7</v>
      </c>
      <c r="AF12" s="57"/>
      <c r="AG12" s="13">
        <f t="shared" si="3"/>
        <v>44935</v>
      </c>
      <c r="AH12" s="109">
        <v>62</v>
      </c>
      <c r="AI12" s="109">
        <v>6453.4</v>
      </c>
      <c r="AJ12" s="109">
        <v>1.85</v>
      </c>
      <c r="AK12" s="109"/>
      <c r="AL12" s="109">
        <v>120.03</v>
      </c>
      <c r="AM12" s="109">
        <v>2</v>
      </c>
      <c r="AN12" s="57"/>
      <c r="AO12" s="13">
        <f t="shared" si="4"/>
        <v>44935</v>
      </c>
      <c r="AP12" s="58">
        <v>56</v>
      </c>
      <c r="AQ12" s="58">
        <v>4568.1899999999996</v>
      </c>
      <c r="AR12" s="58"/>
      <c r="AS12" s="58">
        <v>73</v>
      </c>
      <c r="AT12" s="58"/>
      <c r="AU12" s="58">
        <v>2</v>
      </c>
      <c r="AV12" s="57"/>
      <c r="AW12" s="13">
        <f t="shared" si="5"/>
        <v>44935</v>
      </c>
      <c r="AX12" s="58">
        <v>56</v>
      </c>
      <c r="AY12" s="58">
        <v>6201.82</v>
      </c>
      <c r="AZ12" s="58">
        <v>0.92</v>
      </c>
      <c r="BA12" s="58"/>
      <c r="BB12" s="58">
        <v>4.95</v>
      </c>
      <c r="BC12" s="58">
        <v>3</v>
      </c>
      <c r="BD12" s="57"/>
      <c r="BE12" s="13">
        <f t="shared" si="6"/>
        <v>44935</v>
      </c>
      <c r="BF12" s="58">
        <v>60</v>
      </c>
      <c r="BG12" s="58">
        <v>8235</v>
      </c>
      <c r="BH12" s="58">
        <v>5.0999999999999996</v>
      </c>
      <c r="BI12" s="58"/>
      <c r="BJ12" s="58">
        <v>4.95</v>
      </c>
      <c r="BK12" s="58">
        <v>2</v>
      </c>
      <c r="BL12" s="57"/>
      <c r="BM12" s="13">
        <f t="shared" si="7"/>
        <v>44935</v>
      </c>
      <c r="BN12" s="109">
        <v>23</v>
      </c>
      <c r="BO12" s="109">
        <v>1688.99</v>
      </c>
      <c r="BP12" s="109">
        <v>4</v>
      </c>
      <c r="BQ12" s="109"/>
      <c r="BR12" s="109">
        <v>50</v>
      </c>
      <c r="BS12" s="109">
        <v>0</v>
      </c>
      <c r="BT12" s="57"/>
      <c r="BU12" s="13">
        <f t="shared" si="8"/>
        <v>44935</v>
      </c>
      <c r="BV12" s="58">
        <v>24</v>
      </c>
      <c r="BW12" s="58">
        <v>2530.75</v>
      </c>
      <c r="BX12" s="58"/>
      <c r="BY12" s="58"/>
      <c r="BZ12" s="58">
        <v>35.5</v>
      </c>
      <c r="CA12" s="58">
        <v>8</v>
      </c>
      <c r="CB12" s="57"/>
      <c r="CC12" s="13">
        <f t="shared" si="9"/>
        <v>44935</v>
      </c>
      <c r="CD12" s="58">
        <v>39</v>
      </c>
      <c r="CE12" s="58">
        <v>2810.63</v>
      </c>
      <c r="CF12" s="58">
        <v>22.32</v>
      </c>
      <c r="CG12" s="58">
        <v>107.66</v>
      </c>
      <c r="CH12" s="58">
        <v>75</v>
      </c>
      <c r="CI12" s="58">
        <v>1</v>
      </c>
      <c r="CJ12" s="57"/>
      <c r="CK12" s="13">
        <f t="shared" si="10"/>
        <v>44935</v>
      </c>
      <c r="CL12" s="58">
        <v>26</v>
      </c>
      <c r="CM12" s="58">
        <v>2324.77</v>
      </c>
      <c r="CN12" s="58"/>
      <c r="CO12" s="58">
        <v>18.5</v>
      </c>
      <c r="CP12" s="58">
        <v>15</v>
      </c>
      <c r="CQ12" s="58">
        <v>0</v>
      </c>
      <c r="CR12" s="56"/>
      <c r="CS12" s="13">
        <f t="shared" si="11"/>
        <v>44935</v>
      </c>
      <c r="CT12" s="58"/>
      <c r="CU12" s="58"/>
      <c r="CV12" s="58"/>
      <c r="CW12" s="58"/>
      <c r="CX12" s="58"/>
      <c r="CY12" s="58"/>
      <c r="CZ12" s="56"/>
      <c r="DA12" s="13">
        <f t="shared" si="12"/>
        <v>44935</v>
      </c>
      <c r="DB12" s="58"/>
      <c r="DC12" s="58"/>
      <c r="DD12" s="58"/>
      <c r="DE12" s="58"/>
      <c r="DF12" s="58"/>
      <c r="DG12" s="58"/>
      <c r="DH12" s="56"/>
      <c r="DI12" s="13">
        <f t="shared" si="13"/>
        <v>44935</v>
      </c>
      <c r="DJ12" s="58"/>
      <c r="DK12" s="58"/>
      <c r="DL12" s="58"/>
      <c r="DM12" s="58"/>
      <c r="DN12" s="58"/>
      <c r="DO12" s="58"/>
      <c r="DP12" s="56"/>
      <c r="DQ12" s="56"/>
      <c r="DR12" s="56"/>
      <c r="DS12" s="56"/>
    </row>
    <row r="13" spans="1:123" x14ac:dyDescent="0.3">
      <c r="A13" s="13">
        <f t="shared" si="14"/>
        <v>44936</v>
      </c>
      <c r="B13" s="58">
        <v>42</v>
      </c>
      <c r="C13" s="59">
        <v>4058.06</v>
      </c>
      <c r="D13" s="58"/>
      <c r="E13" s="58">
        <v>16</v>
      </c>
      <c r="F13" s="58"/>
      <c r="G13" s="58">
        <v>1</v>
      </c>
      <c r="H13" s="57"/>
      <c r="I13" s="13">
        <f t="shared" si="0"/>
        <v>44936</v>
      </c>
      <c r="J13" s="58">
        <v>69</v>
      </c>
      <c r="K13" s="58">
        <v>9509.3700000000008</v>
      </c>
      <c r="L13" s="58">
        <v>5.66</v>
      </c>
      <c r="M13" s="58"/>
      <c r="N13" s="58"/>
      <c r="O13" s="58">
        <v>0</v>
      </c>
      <c r="P13" s="57"/>
      <c r="Q13" s="13">
        <f t="shared" si="1"/>
        <v>44936</v>
      </c>
      <c r="R13" s="58">
        <v>28</v>
      </c>
      <c r="S13" s="58">
        <v>3028.56</v>
      </c>
      <c r="T13" s="58">
        <v>21</v>
      </c>
      <c r="U13" s="58"/>
      <c r="V13" s="58"/>
      <c r="W13" s="58">
        <v>4</v>
      </c>
      <c r="X13" s="57"/>
      <c r="Y13" s="13">
        <f t="shared" si="2"/>
        <v>44936</v>
      </c>
      <c r="Z13" s="109">
        <v>25</v>
      </c>
      <c r="AA13" s="109">
        <v>3286.71</v>
      </c>
      <c r="AB13" s="109">
        <v>31.45</v>
      </c>
      <c r="AC13" s="109"/>
      <c r="AD13" s="109"/>
      <c r="AE13" s="109">
        <v>7</v>
      </c>
      <c r="AF13" s="57"/>
      <c r="AG13" s="13">
        <f t="shared" si="3"/>
        <v>44936</v>
      </c>
      <c r="AH13" s="109">
        <v>66</v>
      </c>
      <c r="AI13" s="109">
        <v>7089.37</v>
      </c>
      <c r="AJ13" s="109">
        <v>24.06</v>
      </c>
      <c r="AK13" s="109"/>
      <c r="AL13" s="109">
        <v>75</v>
      </c>
      <c r="AM13" s="109">
        <v>2</v>
      </c>
      <c r="AN13" s="57"/>
      <c r="AO13" s="13">
        <f t="shared" si="4"/>
        <v>44936</v>
      </c>
      <c r="AP13" s="58">
        <v>48</v>
      </c>
      <c r="AQ13" s="58">
        <v>3977.61</v>
      </c>
      <c r="AR13" s="58"/>
      <c r="AS13" s="58">
        <v>81</v>
      </c>
      <c r="AT13" s="58">
        <v>26.48</v>
      </c>
      <c r="AU13" s="58">
        <v>2</v>
      </c>
      <c r="AV13" s="57"/>
      <c r="AW13" s="13">
        <f t="shared" si="5"/>
        <v>44936</v>
      </c>
      <c r="AX13" s="58">
        <v>67</v>
      </c>
      <c r="AY13" s="58">
        <v>8029.24</v>
      </c>
      <c r="AZ13" s="58">
        <v>35.08</v>
      </c>
      <c r="BA13" s="58"/>
      <c r="BB13" s="58">
        <v>4.95</v>
      </c>
      <c r="BC13" s="58">
        <v>2</v>
      </c>
      <c r="BD13" s="57"/>
      <c r="BE13" s="13">
        <f t="shared" si="6"/>
        <v>44936</v>
      </c>
      <c r="BF13" s="58">
        <v>52</v>
      </c>
      <c r="BG13" s="58">
        <v>6602.98</v>
      </c>
      <c r="BH13" s="58">
        <v>24.13</v>
      </c>
      <c r="BI13" s="58"/>
      <c r="BJ13" s="58"/>
      <c r="BK13" s="58">
        <v>0</v>
      </c>
      <c r="BL13" s="57"/>
      <c r="BM13" s="13">
        <f t="shared" si="7"/>
        <v>44936</v>
      </c>
      <c r="BN13" s="109">
        <v>26</v>
      </c>
      <c r="BO13" s="109">
        <v>1813.01</v>
      </c>
      <c r="BP13" s="109">
        <v>15</v>
      </c>
      <c r="BQ13" s="109"/>
      <c r="BR13" s="109"/>
      <c r="BS13" s="109">
        <v>0</v>
      </c>
      <c r="BT13" s="57"/>
      <c r="BU13" s="13">
        <f t="shared" si="8"/>
        <v>44936</v>
      </c>
      <c r="BV13" s="58">
        <v>27</v>
      </c>
      <c r="BW13" s="58">
        <v>2927.87</v>
      </c>
      <c r="BX13" s="58"/>
      <c r="BY13" s="58"/>
      <c r="BZ13" s="58">
        <v>38.5</v>
      </c>
      <c r="CA13" s="58">
        <v>0</v>
      </c>
      <c r="CB13" s="57"/>
      <c r="CC13" s="13">
        <f t="shared" si="9"/>
        <v>44936</v>
      </c>
      <c r="CD13" s="58">
        <v>47</v>
      </c>
      <c r="CE13" s="58">
        <v>4660.22</v>
      </c>
      <c r="CF13" s="58">
        <v>46.5</v>
      </c>
      <c r="CG13" s="58">
        <v>291.72000000000003</v>
      </c>
      <c r="CH13" s="58">
        <v>44.97</v>
      </c>
      <c r="CI13" s="58">
        <v>2</v>
      </c>
      <c r="CJ13" s="57"/>
      <c r="CK13" s="13">
        <f t="shared" si="10"/>
        <v>44936</v>
      </c>
      <c r="CL13" s="58">
        <v>27</v>
      </c>
      <c r="CM13" s="58">
        <v>1793.51</v>
      </c>
      <c r="CN13" s="58"/>
      <c r="CO13" s="58">
        <v>18.5</v>
      </c>
      <c r="CP13" s="58"/>
      <c r="CQ13" s="58">
        <v>0</v>
      </c>
      <c r="CR13" s="56"/>
      <c r="CS13" s="13">
        <f t="shared" si="11"/>
        <v>44936</v>
      </c>
      <c r="CT13" s="58"/>
      <c r="CU13" s="58"/>
      <c r="CV13" s="58"/>
      <c r="CW13" s="58"/>
      <c r="CX13" s="58"/>
      <c r="CY13" s="58"/>
      <c r="CZ13" s="56"/>
      <c r="DA13" s="13">
        <f t="shared" si="12"/>
        <v>44936</v>
      </c>
      <c r="DB13" s="58"/>
      <c r="DC13" s="58"/>
      <c r="DD13" s="58"/>
      <c r="DE13" s="58"/>
      <c r="DF13" s="58"/>
      <c r="DG13" s="58"/>
      <c r="DH13" s="56"/>
      <c r="DI13" s="13">
        <f t="shared" si="13"/>
        <v>44936</v>
      </c>
      <c r="DJ13" s="58"/>
      <c r="DK13" s="58"/>
      <c r="DL13" s="58"/>
      <c r="DM13" s="58"/>
      <c r="DN13" s="58"/>
      <c r="DO13" s="58"/>
      <c r="DP13" s="56"/>
      <c r="DQ13" s="56"/>
      <c r="DR13" s="56"/>
      <c r="DS13" s="56"/>
    </row>
    <row r="14" spans="1:123" x14ac:dyDescent="0.3">
      <c r="A14" s="13">
        <f t="shared" si="14"/>
        <v>44937</v>
      </c>
      <c r="B14" s="58">
        <v>46</v>
      </c>
      <c r="C14" s="59">
        <v>4430.38</v>
      </c>
      <c r="D14" s="58"/>
      <c r="E14" s="58">
        <v>37</v>
      </c>
      <c r="F14" s="58">
        <v>50</v>
      </c>
      <c r="G14" s="58">
        <v>0</v>
      </c>
      <c r="H14" s="57"/>
      <c r="I14" s="13">
        <f t="shared" si="0"/>
        <v>44937</v>
      </c>
      <c r="J14" s="58">
        <v>69</v>
      </c>
      <c r="K14" s="58">
        <v>9312.77</v>
      </c>
      <c r="L14" s="58">
        <v>1.89</v>
      </c>
      <c r="M14" s="58"/>
      <c r="N14" s="58"/>
      <c r="O14" s="58">
        <v>0</v>
      </c>
      <c r="P14" s="57"/>
      <c r="Q14" s="13">
        <f t="shared" si="1"/>
        <v>44937</v>
      </c>
      <c r="R14" s="58">
        <v>15</v>
      </c>
      <c r="S14" s="58">
        <v>1582.56</v>
      </c>
      <c r="T14" s="58">
        <v>16.5</v>
      </c>
      <c r="U14" s="58"/>
      <c r="V14" s="58"/>
      <c r="W14" s="58">
        <v>2</v>
      </c>
      <c r="X14" s="57"/>
      <c r="Y14" s="13">
        <f t="shared" si="2"/>
        <v>44937</v>
      </c>
      <c r="Z14" s="109">
        <v>33</v>
      </c>
      <c r="AA14" s="109">
        <v>4497.45</v>
      </c>
      <c r="AB14" s="109">
        <v>23.129999999999995</v>
      </c>
      <c r="AC14" s="109"/>
      <c r="AD14" s="109">
        <v>157.25</v>
      </c>
      <c r="AE14" s="109">
        <v>7</v>
      </c>
      <c r="AF14" s="57"/>
      <c r="AG14" s="13">
        <f t="shared" si="3"/>
        <v>44937</v>
      </c>
      <c r="AH14" s="109">
        <v>67</v>
      </c>
      <c r="AI14" s="109">
        <v>7038</v>
      </c>
      <c r="AJ14" s="109">
        <v>0.93</v>
      </c>
      <c r="AK14" s="109"/>
      <c r="AL14" s="109">
        <v>4.95</v>
      </c>
      <c r="AM14" s="109">
        <v>2</v>
      </c>
      <c r="AN14" s="57"/>
      <c r="AO14" s="13">
        <f t="shared" si="4"/>
        <v>44937</v>
      </c>
      <c r="AP14" s="58">
        <v>58</v>
      </c>
      <c r="AQ14" s="58">
        <v>4792.04</v>
      </c>
      <c r="AR14" s="58"/>
      <c r="AS14" s="58">
        <v>32.5</v>
      </c>
      <c r="AT14" s="58"/>
      <c r="AU14" s="58">
        <v>2</v>
      </c>
      <c r="AV14" s="57"/>
      <c r="AW14" s="13">
        <f t="shared" si="5"/>
        <v>44937</v>
      </c>
      <c r="AX14" s="58">
        <v>57</v>
      </c>
      <c r="AY14" s="58">
        <v>6820.91</v>
      </c>
      <c r="AZ14" s="58">
        <v>27.71</v>
      </c>
      <c r="BA14" s="58"/>
      <c r="BB14" s="58"/>
      <c r="BC14" s="58">
        <v>1</v>
      </c>
      <c r="BD14" s="57"/>
      <c r="BE14" s="13">
        <f t="shared" si="6"/>
        <v>44937</v>
      </c>
      <c r="BF14" s="58">
        <v>47</v>
      </c>
      <c r="BG14" s="58">
        <v>5636.18</v>
      </c>
      <c r="BH14" s="58">
        <v>59.4</v>
      </c>
      <c r="BI14" s="58"/>
      <c r="BJ14" s="58"/>
      <c r="BK14" s="58">
        <v>0</v>
      </c>
      <c r="BL14" s="57"/>
      <c r="BM14" s="13">
        <f t="shared" si="7"/>
        <v>44937</v>
      </c>
      <c r="BN14" s="109">
        <v>28</v>
      </c>
      <c r="BO14" s="109">
        <v>2105.83</v>
      </c>
      <c r="BP14" s="109">
        <v>2</v>
      </c>
      <c r="BQ14" s="109"/>
      <c r="BR14" s="109"/>
      <c r="BS14" s="109">
        <v>0</v>
      </c>
      <c r="BT14" s="57"/>
      <c r="BU14" s="13">
        <f t="shared" si="8"/>
        <v>44937</v>
      </c>
      <c r="BV14" s="58">
        <v>22</v>
      </c>
      <c r="BW14" s="58">
        <v>2346.2399999999998</v>
      </c>
      <c r="BX14" s="58"/>
      <c r="BY14" s="58"/>
      <c r="BZ14" s="58">
        <v>31</v>
      </c>
      <c r="CA14" s="58">
        <v>0</v>
      </c>
      <c r="CB14" s="57"/>
      <c r="CC14" s="13">
        <f t="shared" si="9"/>
        <v>44937</v>
      </c>
      <c r="CD14" s="58">
        <v>39</v>
      </c>
      <c r="CE14" s="58">
        <v>3920.91</v>
      </c>
      <c r="CF14" s="58">
        <v>61.4</v>
      </c>
      <c r="CG14" s="58">
        <v>25.11</v>
      </c>
      <c r="CH14" s="58">
        <v>25</v>
      </c>
      <c r="CI14" s="58">
        <v>2</v>
      </c>
      <c r="CJ14" s="57"/>
      <c r="CK14" s="13">
        <f t="shared" si="10"/>
        <v>44937</v>
      </c>
      <c r="CL14" s="58">
        <v>29</v>
      </c>
      <c r="CM14" s="58">
        <v>1734.07</v>
      </c>
      <c r="CN14" s="58"/>
      <c r="CO14" s="58"/>
      <c r="CP14" s="58"/>
      <c r="CQ14" s="58">
        <v>0</v>
      </c>
      <c r="CR14" s="56"/>
      <c r="CS14" s="13">
        <f t="shared" si="11"/>
        <v>44937</v>
      </c>
      <c r="CT14" s="58"/>
      <c r="CU14" s="58"/>
      <c r="CV14" s="58"/>
      <c r="CW14" s="58"/>
      <c r="CX14" s="58"/>
      <c r="CY14" s="58"/>
      <c r="CZ14" s="56"/>
      <c r="DA14" s="13">
        <f t="shared" si="12"/>
        <v>44937</v>
      </c>
      <c r="DB14" s="58"/>
      <c r="DC14" s="58"/>
      <c r="DD14" s="58"/>
      <c r="DE14" s="58"/>
      <c r="DF14" s="58"/>
      <c r="DG14" s="58"/>
      <c r="DH14" s="56"/>
      <c r="DI14" s="13">
        <f t="shared" si="13"/>
        <v>44937</v>
      </c>
      <c r="DJ14" s="58"/>
      <c r="DK14" s="58"/>
      <c r="DL14" s="58"/>
      <c r="DM14" s="58"/>
      <c r="DN14" s="58"/>
      <c r="DO14" s="58"/>
      <c r="DP14" s="56"/>
      <c r="DQ14" s="56"/>
      <c r="DR14" s="56"/>
      <c r="DS14" s="56"/>
    </row>
    <row r="15" spans="1:123" x14ac:dyDescent="0.3">
      <c r="A15" s="13">
        <f t="shared" si="14"/>
        <v>44938</v>
      </c>
      <c r="B15" s="58">
        <v>47</v>
      </c>
      <c r="C15" s="59">
        <v>4455.08</v>
      </c>
      <c r="D15" s="58"/>
      <c r="E15" s="58">
        <v>56.5</v>
      </c>
      <c r="F15" s="58">
        <v>27</v>
      </c>
      <c r="G15" s="58">
        <v>0</v>
      </c>
      <c r="H15" s="57"/>
      <c r="I15" s="13">
        <f t="shared" si="0"/>
        <v>44938</v>
      </c>
      <c r="J15" s="58">
        <v>57</v>
      </c>
      <c r="K15" s="58">
        <v>7588.82</v>
      </c>
      <c r="L15" s="58">
        <v>5.66</v>
      </c>
      <c r="M15" s="58"/>
      <c r="N15" s="58"/>
      <c r="O15" s="58">
        <v>0</v>
      </c>
      <c r="P15" s="57"/>
      <c r="Q15" s="13">
        <f t="shared" si="1"/>
        <v>44938</v>
      </c>
      <c r="R15" s="58">
        <v>17</v>
      </c>
      <c r="S15" s="58">
        <v>1882.2</v>
      </c>
      <c r="T15" s="58">
        <v>7</v>
      </c>
      <c r="U15" s="58"/>
      <c r="V15" s="58"/>
      <c r="W15" s="58">
        <v>2</v>
      </c>
      <c r="X15" s="57"/>
      <c r="Y15" s="13">
        <f t="shared" si="2"/>
        <v>44938</v>
      </c>
      <c r="Z15" s="109">
        <v>27</v>
      </c>
      <c r="AA15" s="109">
        <v>3330.89</v>
      </c>
      <c r="AB15" s="109">
        <v>9.7200000000000006</v>
      </c>
      <c r="AC15" s="109"/>
      <c r="AD15" s="109">
        <v>200</v>
      </c>
      <c r="AE15" s="109">
        <v>7</v>
      </c>
      <c r="AF15" s="57"/>
      <c r="AG15" s="13">
        <f t="shared" si="3"/>
        <v>44938</v>
      </c>
      <c r="AH15" s="109">
        <v>51</v>
      </c>
      <c r="AI15" s="109">
        <v>5288.84</v>
      </c>
      <c r="AJ15" s="109">
        <v>2.78</v>
      </c>
      <c r="AK15" s="109"/>
      <c r="AL15" s="109"/>
      <c r="AM15" s="109">
        <v>2</v>
      </c>
      <c r="AN15" s="57"/>
      <c r="AO15" s="13">
        <f t="shared" si="4"/>
        <v>44938</v>
      </c>
      <c r="AP15" s="58">
        <v>39</v>
      </c>
      <c r="AQ15" s="58">
        <v>3223.39</v>
      </c>
      <c r="AR15" s="58"/>
      <c r="AS15" s="58">
        <v>39</v>
      </c>
      <c r="AT15" s="58">
        <v>100</v>
      </c>
      <c r="AU15" s="58">
        <v>2</v>
      </c>
      <c r="AV15" s="57"/>
      <c r="AW15" s="13">
        <f t="shared" si="5"/>
        <v>44938</v>
      </c>
      <c r="AX15" s="58">
        <v>47</v>
      </c>
      <c r="AY15" s="58">
        <v>5769.65</v>
      </c>
      <c r="AZ15" s="58">
        <v>5.54</v>
      </c>
      <c r="BA15" s="58"/>
      <c r="BB15" s="58">
        <v>294.38</v>
      </c>
      <c r="BC15" s="58">
        <v>1</v>
      </c>
      <c r="BD15" s="57"/>
      <c r="BE15" s="13">
        <f t="shared" si="6"/>
        <v>44938</v>
      </c>
      <c r="BF15" s="58">
        <v>55</v>
      </c>
      <c r="BG15" s="58">
        <v>6434.12</v>
      </c>
      <c r="BH15" s="58">
        <v>26.92</v>
      </c>
      <c r="BI15" s="58"/>
      <c r="BJ15" s="58">
        <v>-124.42999999999999</v>
      </c>
      <c r="BK15" s="58">
        <v>0</v>
      </c>
      <c r="BL15" s="57"/>
      <c r="BM15" s="13">
        <f t="shared" si="7"/>
        <v>44938</v>
      </c>
      <c r="BN15" s="109">
        <v>23</v>
      </c>
      <c r="BO15" s="109">
        <v>1592.83</v>
      </c>
      <c r="BP15" s="109">
        <v>25</v>
      </c>
      <c r="BQ15" s="109"/>
      <c r="BR15" s="109"/>
      <c r="BS15" s="109">
        <v>0</v>
      </c>
      <c r="BT15" s="57"/>
      <c r="BU15" s="13">
        <f t="shared" si="8"/>
        <v>44938</v>
      </c>
      <c r="BV15" s="58">
        <v>23</v>
      </c>
      <c r="BW15" s="58">
        <v>2574.16</v>
      </c>
      <c r="BX15" s="58"/>
      <c r="BY15" s="58"/>
      <c r="BZ15" s="58">
        <v>24</v>
      </c>
      <c r="CA15" s="58">
        <v>0</v>
      </c>
      <c r="CB15" s="57"/>
      <c r="CC15" s="13">
        <f t="shared" si="9"/>
        <v>44938</v>
      </c>
      <c r="CD15" s="58">
        <v>42</v>
      </c>
      <c r="CE15" s="58">
        <v>4608.62</v>
      </c>
      <c r="CF15" s="58">
        <v>54.87</v>
      </c>
      <c r="CG15" s="58">
        <v>49.76</v>
      </c>
      <c r="CH15" s="58">
        <v>17</v>
      </c>
      <c r="CI15" s="58">
        <v>5</v>
      </c>
      <c r="CJ15" s="57"/>
      <c r="CK15" s="13">
        <f t="shared" si="10"/>
        <v>44938</v>
      </c>
      <c r="CL15" s="58">
        <v>15</v>
      </c>
      <c r="CM15" s="58">
        <v>917.36</v>
      </c>
      <c r="CN15" s="58"/>
      <c r="CO15" s="58"/>
      <c r="CP15" s="58"/>
      <c r="CQ15" s="58">
        <v>0</v>
      </c>
      <c r="CR15" s="56"/>
      <c r="CS15" s="13">
        <f t="shared" si="11"/>
        <v>44938</v>
      </c>
      <c r="CT15" s="58"/>
      <c r="CU15" s="58"/>
      <c r="CV15" s="58"/>
      <c r="CW15" s="58"/>
      <c r="CX15" s="58"/>
      <c r="CY15" s="58"/>
      <c r="CZ15" s="56"/>
      <c r="DA15" s="13">
        <f t="shared" si="12"/>
        <v>44938</v>
      </c>
      <c r="DB15" s="58"/>
      <c r="DC15" s="58"/>
      <c r="DD15" s="58"/>
      <c r="DE15" s="58"/>
      <c r="DF15" s="58"/>
      <c r="DG15" s="58"/>
      <c r="DH15" s="56"/>
      <c r="DI15" s="13">
        <f t="shared" si="13"/>
        <v>44938</v>
      </c>
      <c r="DJ15" s="58"/>
      <c r="DK15" s="58"/>
      <c r="DL15" s="58"/>
      <c r="DM15" s="58"/>
      <c r="DN15" s="58"/>
      <c r="DO15" s="58"/>
      <c r="DP15" s="56"/>
      <c r="DQ15" s="56"/>
      <c r="DR15" s="56"/>
      <c r="DS15" s="56"/>
    </row>
    <row r="16" spans="1:123" x14ac:dyDescent="0.3">
      <c r="A16" s="13">
        <f t="shared" si="14"/>
        <v>44939</v>
      </c>
      <c r="B16" s="58">
        <v>57</v>
      </c>
      <c r="C16" s="59">
        <v>5661.89</v>
      </c>
      <c r="D16" s="58"/>
      <c r="E16" s="58">
        <v>81</v>
      </c>
      <c r="F16" s="58">
        <v>8</v>
      </c>
      <c r="G16" s="58">
        <v>0</v>
      </c>
      <c r="H16" s="57"/>
      <c r="I16" s="13">
        <f t="shared" si="0"/>
        <v>44939</v>
      </c>
      <c r="J16" s="58">
        <v>49</v>
      </c>
      <c r="K16" s="58">
        <v>6590.69</v>
      </c>
      <c r="L16" s="58">
        <v>10.38</v>
      </c>
      <c r="M16" s="58"/>
      <c r="N16" s="58">
        <v>139</v>
      </c>
      <c r="O16" s="58">
        <v>0</v>
      </c>
      <c r="P16" s="57"/>
      <c r="Q16" s="13">
        <f t="shared" si="1"/>
        <v>44939</v>
      </c>
      <c r="R16" s="58">
        <v>18</v>
      </c>
      <c r="S16" s="58">
        <v>2022.25</v>
      </c>
      <c r="T16" s="58">
        <v>24</v>
      </c>
      <c r="U16" s="58"/>
      <c r="V16" s="58"/>
      <c r="W16" s="58">
        <v>1</v>
      </c>
      <c r="X16" s="57"/>
      <c r="Y16" s="13">
        <f t="shared" si="2"/>
        <v>44939</v>
      </c>
      <c r="Z16" s="109">
        <v>33</v>
      </c>
      <c r="AA16" s="109">
        <v>3790.08</v>
      </c>
      <c r="AB16" s="109">
        <v>26.84</v>
      </c>
      <c r="AC16" s="109"/>
      <c r="AD16" s="109">
        <v>60</v>
      </c>
      <c r="AE16" s="109">
        <v>6</v>
      </c>
      <c r="AF16" s="57"/>
      <c r="AG16" s="13">
        <f t="shared" si="3"/>
        <v>44939</v>
      </c>
      <c r="AH16" s="109">
        <v>46</v>
      </c>
      <c r="AI16" s="109">
        <v>4703.5200000000004</v>
      </c>
      <c r="AJ16" s="109">
        <v>28.69</v>
      </c>
      <c r="AK16" s="109"/>
      <c r="AL16" s="109"/>
      <c r="AM16" s="109">
        <v>3</v>
      </c>
      <c r="AN16" s="57"/>
      <c r="AO16" s="13">
        <f t="shared" si="4"/>
        <v>44939</v>
      </c>
      <c r="AP16" s="58">
        <v>39</v>
      </c>
      <c r="AQ16" s="58">
        <v>3134.37</v>
      </c>
      <c r="AR16" s="58"/>
      <c r="AS16" s="58">
        <v>14</v>
      </c>
      <c r="AT16" s="58"/>
      <c r="AU16" s="58">
        <v>2</v>
      </c>
      <c r="AV16" s="57"/>
      <c r="AW16" s="13">
        <f t="shared" si="5"/>
        <v>44939</v>
      </c>
      <c r="AX16" s="58">
        <v>45</v>
      </c>
      <c r="AY16" s="58">
        <v>5335.1</v>
      </c>
      <c r="AZ16" s="58">
        <v>26.78</v>
      </c>
      <c r="BA16" s="58"/>
      <c r="BB16" s="58">
        <v>4.95</v>
      </c>
      <c r="BC16" s="58">
        <v>1</v>
      </c>
      <c r="BD16" s="57"/>
      <c r="BE16" s="13">
        <f t="shared" si="6"/>
        <v>44939</v>
      </c>
      <c r="BF16" s="58">
        <v>37</v>
      </c>
      <c r="BG16" s="58">
        <v>4063.37</v>
      </c>
      <c r="BH16" s="58">
        <v>17.170000000000002</v>
      </c>
      <c r="BI16" s="58"/>
      <c r="BJ16" s="58"/>
      <c r="BK16" s="58">
        <v>0</v>
      </c>
      <c r="BL16" s="57"/>
      <c r="BM16" s="13">
        <f t="shared" si="7"/>
        <v>44939</v>
      </c>
      <c r="BN16" s="109">
        <v>32</v>
      </c>
      <c r="BO16" s="109">
        <v>2339.5</v>
      </c>
      <c r="BP16" s="109">
        <v>17.5</v>
      </c>
      <c r="BQ16" s="109"/>
      <c r="BR16" s="109">
        <v>20</v>
      </c>
      <c r="BS16" s="109">
        <v>0</v>
      </c>
      <c r="BT16" s="57"/>
      <c r="BU16" s="13">
        <f t="shared" si="8"/>
        <v>44939</v>
      </c>
      <c r="BV16" s="58">
        <v>35</v>
      </c>
      <c r="BW16" s="58">
        <v>3945.35</v>
      </c>
      <c r="BX16" s="58"/>
      <c r="BY16" s="58"/>
      <c r="BZ16" s="58">
        <v>62.5</v>
      </c>
      <c r="CA16" s="58">
        <v>0</v>
      </c>
      <c r="CB16" s="57"/>
      <c r="CC16" s="13">
        <f t="shared" si="9"/>
        <v>44939</v>
      </c>
      <c r="CD16" s="58">
        <v>25</v>
      </c>
      <c r="CE16" s="58">
        <v>2652.98</v>
      </c>
      <c r="CF16" s="58">
        <v>13.95</v>
      </c>
      <c r="CG16" s="58">
        <v>0</v>
      </c>
      <c r="CH16" s="58">
        <v>0</v>
      </c>
      <c r="CI16" s="58">
        <v>4</v>
      </c>
      <c r="CJ16" s="57"/>
      <c r="CK16" s="13">
        <f t="shared" si="10"/>
        <v>44939</v>
      </c>
      <c r="CL16" s="58">
        <v>10</v>
      </c>
      <c r="CM16" s="58">
        <v>753.29</v>
      </c>
      <c r="CN16" s="58"/>
      <c r="CO16" s="58"/>
      <c r="CP16" s="58">
        <v>1.25</v>
      </c>
      <c r="CQ16" s="58">
        <v>0</v>
      </c>
      <c r="CR16" s="56"/>
      <c r="CS16" s="13">
        <f t="shared" si="11"/>
        <v>44939</v>
      </c>
      <c r="CT16" s="58"/>
      <c r="CU16" s="58"/>
      <c r="CV16" s="58"/>
      <c r="CW16" s="58"/>
      <c r="CX16" s="58"/>
      <c r="CY16" s="58"/>
      <c r="CZ16" s="56"/>
      <c r="DA16" s="13">
        <f t="shared" si="12"/>
        <v>44939</v>
      </c>
      <c r="DB16" s="58"/>
      <c r="DC16" s="58"/>
      <c r="DD16" s="58"/>
      <c r="DE16" s="58"/>
      <c r="DF16" s="58"/>
      <c r="DG16" s="58"/>
      <c r="DH16" s="56"/>
      <c r="DI16" s="13">
        <f t="shared" si="13"/>
        <v>44939</v>
      </c>
      <c r="DJ16" s="58"/>
      <c r="DK16" s="58"/>
      <c r="DL16" s="58"/>
      <c r="DM16" s="58"/>
      <c r="DN16" s="58"/>
      <c r="DO16" s="58"/>
      <c r="DP16" s="56"/>
      <c r="DQ16" s="56"/>
      <c r="DR16" s="56"/>
      <c r="DS16" s="56"/>
    </row>
    <row r="17" spans="1:123" x14ac:dyDescent="0.3">
      <c r="A17" s="13">
        <f t="shared" si="14"/>
        <v>44940</v>
      </c>
      <c r="B17" s="58">
        <v>57</v>
      </c>
      <c r="C17" s="59">
        <v>6122.81</v>
      </c>
      <c r="D17" s="58"/>
      <c r="E17" s="58">
        <v>39</v>
      </c>
      <c r="F17" s="58">
        <v>25</v>
      </c>
      <c r="G17" s="58">
        <v>0</v>
      </c>
      <c r="H17" s="57"/>
      <c r="I17" s="13">
        <f t="shared" si="0"/>
        <v>44940</v>
      </c>
      <c r="J17" s="58">
        <v>32</v>
      </c>
      <c r="K17" s="58">
        <v>4371.32</v>
      </c>
      <c r="L17" s="58">
        <v>20.28</v>
      </c>
      <c r="M17" s="58"/>
      <c r="N17" s="58"/>
      <c r="O17" s="58">
        <v>0</v>
      </c>
      <c r="P17" s="57"/>
      <c r="Q17" s="13">
        <f t="shared" si="1"/>
        <v>44940</v>
      </c>
      <c r="R17" s="58">
        <v>27</v>
      </c>
      <c r="S17" s="58">
        <v>2842.65</v>
      </c>
      <c r="T17" s="58">
        <v>14.5</v>
      </c>
      <c r="U17" s="58"/>
      <c r="V17" s="58"/>
      <c r="W17" s="58">
        <v>0</v>
      </c>
      <c r="X17" s="57"/>
      <c r="Y17" s="13">
        <f t="shared" si="2"/>
        <v>44940</v>
      </c>
      <c r="Z17" s="109">
        <v>38</v>
      </c>
      <c r="AA17" s="109">
        <v>3831.23</v>
      </c>
      <c r="AB17" s="109">
        <v>40.25</v>
      </c>
      <c r="AC17" s="109"/>
      <c r="AD17" s="109"/>
      <c r="AE17" s="109">
        <v>6</v>
      </c>
      <c r="AF17" s="57"/>
      <c r="AG17" s="13">
        <f t="shared" si="3"/>
        <v>44940</v>
      </c>
      <c r="AH17" s="109">
        <v>50</v>
      </c>
      <c r="AI17" s="109">
        <v>5128.09</v>
      </c>
      <c r="AJ17" s="109">
        <v>21.28</v>
      </c>
      <c r="AK17" s="109"/>
      <c r="AL17" s="109"/>
      <c r="AM17" s="109">
        <v>3</v>
      </c>
      <c r="AN17" s="57"/>
      <c r="AO17" s="13">
        <f t="shared" si="4"/>
        <v>44940</v>
      </c>
      <c r="AP17" s="58">
        <v>33</v>
      </c>
      <c r="AQ17" s="58">
        <v>2595.8000000000002</v>
      </c>
      <c r="AR17" s="58"/>
      <c r="AS17" s="58">
        <v>52</v>
      </c>
      <c r="AT17" s="58"/>
      <c r="AU17" s="58">
        <v>2</v>
      </c>
      <c r="AV17" s="57"/>
      <c r="AW17" s="13">
        <f t="shared" si="5"/>
        <v>44940</v>
      </c>
      <c r="AX17" s="58">
        <v>69</v>
      </c>
      <c r="AY17" s="58">
        <v>7881.08</v>
      </c>
      <c r="AZ17" s="58">
        <v>45.26</v>
      </c>
      <c r="BA17" s="58"/>
      <c r="BB17" s="58"/>
      <c r="BC17" s="58">
        <v>1</v>
      </c>
      <c r="BD17" s="57"/>
      <c r="BE17" s="13">
        <f t="shared" si="6"/>
        <v>44940</v>
      </c>
      <c r="BF17" s="58">
        <v>56</v>
      </c>
      <c r="BG17" s="58">
        <v>6263.48</v>
      </c>
      <c r="BH17" s="58">
        <v>49.65</v>
      </c>
      <c r="BI17" s="58"/>
      <c r="BJ17" s="58">
        <v>4.95</v>
      </c>
      <c r="BK17" s="58">
        <v>0</v>
      </c>
      <c r="BL17" s="57"/>
      <c r="BM17" s="13">
        <f t="shared" si="7"/>
        <v>44940</v>
      </c>
      <c r="BN17" s="109">
        <v>32</v>
      </c>
      <c r="BO17" s="109">
        <v>2478.17</v>
      </c>
      <c r="BP17" s="109">
        <v>68</v>
      </c>
      <c r="BQ17" s="109"/>
      <c r="BR17" s="109">
        <v>20</v>
      </c>
      <c r="BS17" s="109">
        <v>0</v>
      </c>
      <c r="BT17" s="57"/>
      <c r="BU17" s="13">
        <f t="shared" si="8"/>
        <v>44940</v>
      </c>
      <c r="BV17" s="58">
        <v>43</v>
      </c>
      <c r="BW17" s="58">
        <v>4915.3999999999996</v>
      </c>
      <c r="BX17" s="58"/>
      <c r="BY17" s="58"/>
      <c r="BZ17" s="58">
        <v>31</v>
      </c>
      <c r="CA17" s="58">
        <v>1</v>
      </c>
      <c r="CB17" s="57"/>
      <c r="CC17" s="13">
        <f t="shared" si="9"/>
        <v>44940</v>
      </c>
      <c r="CD17" s="58">
        <v>25</v>
      </c>
      <c r="CE17" s="58">
        <v>2897.09</v>
      </c>
      <c r="CF17" s="58">
        <v>13.03</v>
      </c>
      <c r="CG17" s="58">
        <v>301.33</v>
      </c>
      <c r="CH17" s="58">
        <v>70</v>
      </c>
      <c r="CI17" s="58">
        <v>2</v>
      </c>
      <c r="CJ17" s="57"/>
      <c r="CK17" s="13">
        <f t="shared" si="10"/>
        <v>44940</v>
      </c>
      <c r="CL17" s="58">
        <v>11</v>
      </c>
      <c r="CM17" s="58">
        <v>799.12</v>
      </c>
      <c r="CN17" s="58"/>
      <c r="CO17" s="58"/>
      <c r="CP17" s="58"/>
      <c r="CQ17" s="58">
        <v>0</v>
      </c>
      <c r="CR17" s="56"/>
      <c r="CS17" s="13">
        <f t="shared" si="11"/>
        <v>44940</v>
      </c>
      <c r="CT17" s="58"/>
      <c r="CU17" s="58"/>
      <c r="CV17" s="58"/>
      <c r="CW17" s="58"/>
      <c r="CX17" s="58"/>
      <c r="CY17" s="58"/>
      <c r="CZ17" s="56"/>
      <c r="DA17" s="13">
        <f t="shared" si="12"/>
        <v>44940</v>
      </c>
      <c r="DB17" s="58"/>
      <c r="DC17" s="58"/>
      <c r="DD17" s="58"/>
      <c r="DE17" s="58"/>
      <c r="DF17" s="58"/>
      <c r="DG17" s="58"/>
      <c r="DH17" s="56"/>
      <c r="DI17" s="13">
        <f t="shared" si="13"/>
        <v>44940</v>
      </c>
      <c r="DJ17" s="58"/>
      <c r="DK17" s="58"/>
      <c r="DL17" s="58"/>
      <c r="DM17" s="58"/>
      <c r="DN17" s="58"/>
      <c r="DO17" s="58"/>
      <c r="DP17" s="56"/>
      <c r="DQ17" s="56"/>
      <c r="DR17" s="56"/>
      <c r="DS17" s="56"/>
    </row>
    <row r="18" spans="1:123" x14ac:dyDescent="0.3">
      <c r="A18" s="13">
        <f t="shared" si="14"/>
        <v>44941</v>
      </c>
      <c r="B18" s="58">
        <v>30</v>
      </c>
      <c r="C18" s="59">
        <v>2989.94</v>
      </c>
      <c r="D18" s="58"/>
      <c r="E18" s="58">
        <v>25</v>
      </c>
      <c r="F18" s="58">
        <v>150</v>
      </c>
      <c r="G18" s="58">
        <v>0</v>
      </c>
      <c r="H18" s="57"/>
      <c r="I18" s="13">
        <f t="shared" si="0"/>
        <v>44941</v>
      </c>
      <c r="J18" s="58">
        <v>34</v>
      </c>
      <c r="K18" s="58">
        <v>4897.42</v>
      </c>
      <c r="L18" s="58">
        <v>0</v>
      </c>
      <c r="M18" s="58"/>
      <c r="N18" s="58">
        <v>4.95</v>
      </c>
      <c r="O18" s="58">
        <v>0</v>
      </c>
      <c r="P18" s="57"/>
      <c r="Q18" s="13">
        <f t="shared" si="1"/>
        <v>44941</v>
      </c>
      <c r="R18" s="58">
        <v>15</v>
      </c>
      <c r="S18" s="58">
        <v>1599.62</v>
      </c>
      <c r="T18" s="58">
        <v>11.5</v>
      </c>
      <c r="U18" s="58"/>
      <c r="V18" s="58"/>
      <c r="W18" s="58">
        <v>0</v>
      </c>
      <c r="X18" s="57"/>
      <c r="Y18" s="13">
        <f t="shared" si="2"/>
        <v>44941</v>
      </c>
      <c r="Z18" s="109">
        <v>19</v>
      </c>
      <c r="AA18" s="109">
        <v>2171.1799999999998</v>
      </c>
      <c r="AB18" s="109">
        <v>16.190000000000001</v>
      </c>
      <c r="AC18" s="109"/>
      <c r="AD18" s="109"/>
      <c r="AE18" s="109">
        <v>6</v>
      </c>
      <c r="AF18" s="57"/>
      <c r="AG18" s="13">
        <f t="shared" si="3"/>
        <v>44941</v>
      </c>
      <c r="AH18" s="109">
        <v>41</v>
      </c>
      <c r="AI18" s="109">
        <v>4031.31</v>
      </c>
      <c r="AJ18" s="109">
        <v>6.4799999999999995</v>
      </c>
      <c r="AK18" s="109"/>
      <c r="AL18" s="109">
        <v>380</v>
      </c>
      <c r="AM18" s="109">
        <v>3</v>
      </c>
      <c r="AN18" s="57"/>
      <c r="AO18" s="13">
        <f t="shared" si="4"/>
        <v>44941</v>
      </c>
      <c r="AP18" s="58">
        <v>36</v>
      </c>
      <c r="AQ18" s="58">
        <v>2821.67</v>
      </c>
      <c r="AR18" s="58"/>
      <c r="AS18" s="58">
        <v>25</v>
      </c>
      <c r="AT18" s="58">
        <v>6</v>
      </c>
      <c r="AU18" s="58">
        <v>2</v>
      </c>
      <c r="AV18" s="57"/>
      <c r="AW18" s="13">
        <f t="shared" si="5"/>
        <v>44941</v>
      </c>
      <c r="AX18" s="58">
        <v>54</v>
      </c>
      <c r="AY18" s="58">
        <v>6042.54</v>
      </c>
      <c r="AZ18" s="58">
        <v>32.32</v>
      </c>
      <c r="BA18" s="58"/>
      <c r="BB18" s="58"/>
      <c r="BC18" s="58">
        <v>1</v>
      </c>
      <c r="BD18" s="57"/>
      <c r="BE18" s="13">
        <f t="shared" si="6"/>
        <v>44941</v>
      </c>
      <c r="BF18" s="58">
        <v>56</v>
      </c>
      <c r="BG18" s="58">
        <v>6320.18</v>
      </c>
      <c r="BH18" s="58">
        <v>5.1100000000000003</v>
      </c>
      <c r="BI18" s="58"/>
      <c r="BJ18" s="58">
        <v>141.5</v>
      </c>
      <c r="BK18" s="58">
        <v>0</v>
      </c>
      <c r="BL18" s="57"/>
      <c r="BM18" s="13">
        <f t="shared" si="7"/>
        <v>44941</v>
      </c>
      <c r="BN18" s="109">
        <v>22</v>
      </c>
      <c r="BO18" s="109">
        <v>1488.95</v>
      </c>
      <c r="BP18" s="109">
        <v>6</v>
      </c>
      <c r="BQ18" s="109"/>
      <c r="BR18" s="109"/>
      <c r="BS18" s="109">
        <v>0</v>
      </c>
      <c r="BT18" s="57"/>
      <c r="BU18" s="13">
        <f t="shared" si="8"/>
        <v>44941</v>
      </c>
      <c r="BV18" s="58">
        <v>22</v>
      </c>
      <c r="BW18" s="58">
        <v>2602.23</v>
      </c>
      <c r="BX18" s="58"/>
      <c r="BY18" s="58"/>
      <c r="BZ18" s="58">
        <v>12.5</v>
      </c>
      <c r="CA18" s="58">
        <v>1</v>
      </c>
      <c r="CB18" s="57"/>
      <c r="CC18" s="13">
        <f t="shared" si="9"/>
        <v>44941</v>
      </c>
      <c r="CD18" s="58">
        <v>14</v>
      </c>
      <c r="CE18" s="58">
        <v>1356.3</v>
      </c>
      <c r="CF18" s="58">
        <v>14.42</v>
      </c>
      <c r="CG18" s="58">
        <v>329.49</v>
      </c>
      <c r="CH18" s="58">
        <v>-10</v>
      </c>
      <c r="CI18" s="58">
        <v>1</v>
      </c>
      <c r="CJ18" s="57"/>
      <c r="CK18" s="13">
        <f t="shared" si="10"/>
        <v>44941</v>
      </c>
      <c r="CL18" s="58">
        <v>4</v>
      </c>
      <c r="CM18" s="58">
        <v>341.59</v>
      </c>
      <c r="CN18" s="58"/>
      <c r="CO18" s="58"/>
      <c r="CP18" s="58">
        <v>15</v>
      </c>
      <c r="CQ18" s="58">
        <v>1</v>
      </c>
      <c r="CR18" s="56"/>
      <c r="CS18" s="13">
        <f t="shared" si="11"/>
        <v>44941</v>
      </c>
      <c r="CT18" s="58"/>
      <c r="CU18" s="58"/>
      <c r="CV18" s="58"/>
      <c r="CW18" s="58"/>
      <c r="CX18" s="58"/>
      <c r="CY18" s="58"/>
      <c r="CZ18" s="56"/>
      <c r="DA18" s="13">
        <f t="shared" si="12"/>
        <v>44941</v>
      </c>
      <c r="DB18" s="58"/>
      <c r="DC18" s="58"/>
      <c r="DD18" s="58"/>
      <c r="DE18" s="58"/>
      <c r="DF18" s="58"/>
      <c r="DG18" s="58"/>
      <c r="DH18" s="56"/>
      <c r="DI18" s="13">
        <f t="shared" si="13"/>
        <v>44941</v>
      </c>
      <c r="DJ18" s="58"/>
      <c r="DK18" s="58"/>
      <c r="DL18" s="58"/>
      <c r="DM18" s="58"/>
      <c r="DN18" s="58"/>
      <c r="DO18" s="58"/>
      <c r="DP18" s="56"/>
      <c r="DQ18" s="56"/>
      <c r="DR18" s="56"/>
      <c r="DS18" s="56"/>
    </row>
    <row r="19" spans="1:123" x14ac:dyDescent="0.3">
      <c r="A19" s="13">
        <f t="shared" si="14"/>
        <v>44942</v>
      </c>
      <c r="B19" s="58">
        <v>34</v>
      </c>
      <c r="C19" s="59">
        <v>3675.93</v>
      </c>
      <c r="D19" s="58"/>
      <c r="E19" s="58">
        <v>12</v>
      </c>
      <c r="F19" s="58"/>
      <c r="G19" s="58">
        <v>0</v>
      </c>
      <c r="H19" s="57"/>
      <c r="I19" s="13">
        <f t="shared" si="0"/>
        <v>44942</v>
      </c>
      <c r="J19" s="58">
        <v>47</v>
      </c>
      <c r="K19" s="58">
        <v>7040.11</v>
      </c>
      <c r="L19" s="58">
        <v>15.57</v>
      </c>
      <c r="M19" s="58"/>
      <c r="N19" s="58"/>
      <c r="O19" s="58">
        <v>0</v>
      </c>
      <c r="P19" s="57"/>
      <c r="Q19" s="13">
        <f t="shared" si="1"/>
        <v>44942</v>
      </c>
      <c r="R19" s="58">
        <v>30</v>
      </c>
      <c r="S19" s="58">
        <v>3314.53</v>
      </c>
      <c r="T19" s="58">
        <v>6</v>
      </c>
      <c r="U19" s="58"/>
      <c r="V19" s="58"/>
      <c r="W19" s="58">
        <v>2</v>
      </c>
      <c r="X19" s="57"/>
      <c r="Y19" s="13">
        <f t="shared" si="2"/>
        <v>44942</v>
      </c>
      <c r="Z19" s="109">
        <v>18</v>
      </c>
      <c r="AA19" s="109">
        <v>2268.31</v>
      </c>
      <c r="AB19" s="109">
        <v>18.510000000000002</v>
      </c>
      <c r="AC19" s="109"/>
      <c r="AD19" s="109"/>
      <c r="AE19" s="109">
        <v>6</v>
      </c>
      <c r="AF19" s="57"/>
      <c r="AG19" s="13">
        <f t="shared" si="3"/>
        <v>44942</v>
      </c>
      <c r="AH19" s="109">
        <v>44</v>
      </c>
      <c r="AI19" s="109">
        <v>4428.5</v>
      </c>
      <c r="AJ19" s="109">
        <v>1.85</v>
      </c>
      <c r="AK19" s="109"/>
      <c r="AL19" s="109"/>
      <c r="AM19" s="109">
        <v>2</v>
      </c>
      <c r="AN19" s="57"/>
      <c r="AO19" s="13">
        <f t="shared" si="4"/>
        <v>44942</v>
      </c>
      <c r="AP19" s="58">
        <v>53</v>
      </c>
      <c r="AQ19" s="58">
        <v>4445.72</v>
      </c>
      <c r="AR19" s="58"/>
      <c r="AS19" s="58">
        <v>50</v>
      </c>
      <c r="AT19" s="58">
        <v>100</v>
      </c>
      <c r="AU19" s="58">
        <v>2</v>
      </c>
      <c r="AV19" s="57"/>
      <c r="AW19" s="13">
        <f t="shared" si="5"/>
        <v>44942</v>
      </c>
      <c r="AX19" s="58">
        <v>59</v>
      </c>
      <c r="AY19" s="58">
        <v>7341.48</v>
      </c>
      <c r="AZ19" s="58">
        <v>17.54</v>
      </c>
      <c r="BA19" s="58"/>
      <c r="BB19" s="58">
        <v>150</v>
      </c>
      <c r="BC19" s="58">
        <v>0</v>
      </c>
      <c r="BD19" s="57"/>
      <c r="BE19" s="13">
        <f t="shared" si="6"/>
        <v>44942</v>
      </c>
      <c r="BF19" s="58">
        <v>62</v>
      </c>
      <c r="BG19" s="58">
        <v>8114.13</v>
      </c>
      <c r="BH19" s="58">
        <v>19.489999999999998</v>
      </c>
      <c r="BI19" s="58"/>
      <c r="BJ19" s="58"/>
      <c r="BK19" s="58">
        <v>0</v>
      </c>
      <c r="BL19" s="57"/>
      <c r="BM19" s="13">
        <f t="shared" si="7"/>
        <v>44942</v>
      </c>
      <c r="BN19" s="109">
        <v>31</v>
      </c>
      <c r="BO19" s="109">
        <v>2195.23</v>
      </c>
      <c r="BP19" s="109">
        <v>15</v>
      </c>
      <c r="BQ19" s="109"/>
      <c r="BR19" s="109"/>
      <c r="BS19" s="109">
        <v>0</v>
      </c>
      <c r="BT19" s="57"/>
      <c r="BU19" s="13">
        <f t="shared" si="8"/>
        <v>44942</v>
      </c>
      <c r="BV19" s="58">
        <v>19</v>
      </c>
      <c r="BW19" s="58">
        <v>2636.1</v>
      </c>
      <c r="BX19" s="58"/>
      <c r="BY19" s="58"/>
      <c r="BZ19" s="58">
        <v>18.5</v>
      </c>
      <c r="CA19" s="58">
        <v>12</v>
      </c>
      <c r="CB19" s="57"/>
      <c r="CC19" s="13">
        <f t="shared" si="9"/>
        <v>44942</v>
      </c>
      <c r="CD19" s="58">
        <v>41</v>
      </c>
      <c r="CE19" s="58">
        <v>4314.09</v>
      </c>
      <c r="CF19" s="58">
        <v>18.600000000000001</v>
      </c>
      <c r="CG19" s="58">
        <v>503.62</v>
      </c>
      <c r="CH19" s="58">
        <v>25</v>
      </c>
      <c r="CI19" s="58">
        <v>3</v>
      </c>
      <c r="CJ19" s="57"/>
      <c r="CK19" s="13">
        <f t="shared" si="10"/>
        <v>44942</v>
      </c>
      <c r="CL19" s="58">
        <v>20</v>
      </c>
      <c r="CM19" s="58">
        <v>1263.8499999999999</v>
      </c>
      <c r="CN19" s="58"/>
      <c r="CO19" s="58"/>
      <c r="CP19" s="58">
        <v>15</v>
      </c>
      <c r="CQ19" s="58">
        <v>1</v>
      </c>
      <c r="CR19" s="56"/>
      <c r="CS19" s="13">
        <f t="shared" si="11"/>
        <v>44942</v>
      </c>
      <c r="CT19" s="58"/>
      <c r="CU19" s="58"/>
      <c r="CV19" s="58"/>
      <c r="CW19" s="58"/>
      <c r="CX19" s="58"/>
      <c r="CY19" s="58"/>
      <c r="CZ19" s="56"/>
      <c r="DA19" s="13">
        <f t="shared" si="12"/>
        <v>44942</v>
      </c>
      <c r="DB19" s="58"/>
      <c r="DC19" s="58"/>
      <c r="DD19" s="58"/>
      <c r="DE19" s="58"/>
      <c r="DF19" s="58"/>
      <c r="DG19" s="58"/>
      <c r="DH19" s="56"/>
      <c r="DI19" s="13">
        <f t="shared" si="13"/>
        <v>44942</v>
      </c>
      <c r="DJ19" s="58"/>
      <c r="DK19" s="58"/>
      <c r="DL19" s="58"/>
      <c r="DM19" s="58"/>
      <c r="DN19" s="58"/>
      <c r="DO19" s="58"/>
      <c r="DP19" s="56"/>
      <c r="DQ19" s="56"/>
      <c r="DR19" s="56"/>
      <c r="DS19" s="56"/>
    </row>
    <row r="20" spans="1:123" x14ac:dyDescent="0.3">
      <c r="A20" s="13">
        <f t="shared" si="14"/>
        <v>44943</v>
      </c>
      <c r="B20" s="58">
        <v>34</v>
      </c>
      <c r="C20" s="59">
        <v>3503.14</v>
      </c>
      <c r="D20" s="58"/>
      <c r="E20" s="58">
        <v>23</v>
      </c>
      <c r="F20" s="58"/>
      <c r="G20" s="58">
        <v>1</v>
      </c>
      <c r="H20" s="57"/>
      <c r="I20" s="13">
        <f t="shared" si="0"/>
        <v>44943</v>
      </c>
      <c r="J20" s="58">
        <v>69</v>
      </c>
      <c r="K20" s="58">
        <v>11163.49</v>
      </c>
      <c r="L20" s="58">
        <v>8.9700000000000006</v>
      </c>
      <c r="M20" s="58"/>
      <c r="N20" s="58">
        <v>4.95</v>
      </c>
      <c r="O20" s="58">
        <v>0</v>
      </c>
      <c r="P20" s="57"/>
      <c r="Q20" s="13">
        <f t="shared" si="1"/>
        <v>44943</v>
      </c>
      <c r="R20" s="58">
        <v>35</v>
      </c>
      <c r="S20" s="58">
        <v>3788</v>
      </c>
      <c r="T20" s="58">
        <v>52.5</v>
      </c>
      <c r="U20" s="58"/>
      <c r="V20" s="58"/>
      <c r="W20" s="58">
        <v>1</v>
      </c>
      <c r="X20" s="57"/>
      <c r="Y20" s="13">
        <f t="shared" si="2"/>
        <v>44943</v>
      </c>
      <c r="Z20" s="109">
        <v>27</v>
      </c>
      <c r="AA20" s="109">
        <v>3343.21</v>
      </c>
      <c r="AB20" s="109">
        <v>31.12</v>
      </c>
      <c r="AC20" s="109"/>
      <c r="AD20" s="109">
        <v>4.95</v>
      </c>
      <c r="AE20" s="109">
        <v>6</v>
      </c>
      <c r="AF20" s="57"/>
      <c r="AG20" s="13">
        <f t="shared" si="3"/>
        <v>44943</v>
      </c>
      <c r="AH20" s="109">
        <v>64</v>
      </c>
      <c r="AI20" s="109">
        <v>7153.19</v>
      </c>
      <c r="AJ20" s="109">
        <v>8.33</v>
      </c>
      <c r="AK20" s="109"/>
      <c r="AL20" s="109"/>
      <c r="AM20" s="109">
        <v>2</v>
      </c>
      <c r="AN20" s="57"/>
      <c r="AO20" s="13">
        <f t="shared" si="4"/>
        <v>44943</v>
      </c>
      <c r="AP20" s="58">
        <v>54</v>
      </c>
      <c r="AQ20" s="58">
        <v>4666.01</v>
      </c>
      <c r="AR20" s="58"/>
      <c r="AS20" s="58">
        <v>112</v>
      </c>
      <c r="AT20" s="58"/>
      <c r="AU20" s="58">
        <v>3</v>
      </c>
      <c r="AV20" s="57"/>
      <c r="AW20" s="13">
        <f t="shared" si="5"/>
        <v>44943</v>
      </c>
      <c r="AX20" s="58">
        <v>65</v>
      </c>
      <c r="AY20" s="58">
        <v>7477.02</v>
      </c>
      <c r="AZ20" s="58">
        <v>41.57</v>
      </c>
      <c r="BA20" s="58"/>
      <c r="BB20" s="58">
        <v>-129.38</v>
      </c>
      <c r="BC20" s="58">
        <v>1</v>
      </c>
      <c r="BD20" s="57"/>
      <c r="BE20" s="13">
        <f t="shared" si="6"/>
        <v>44943</v>
      </c>
      <c r="BF20" s="58">
        <v>54</v>
      </c>
      <c r="BG20" s="58">
        <v>6639.84</v>
      </c>
      <c r="BH20" s="58">
        <v>15.78</v>
      </c>
      <c r="BI20" s="58"/>
      <c r="BJ20" s="58">
        <v>9.9</v>
      </c>
      <c r="BK20" s="58">
        <v>0</v>
      </c>
      <c r="BL20" s="57"/>
      <c r="BM20" s="13">
        <f t="shared" si="7"/>
        <v>44943</v>
      </c>
      <c r="BN20" s="109">
        <v>32</v>
      </c>
      <c r="BO20" s="109">
        <v>3252.1</v>
      </c>
      <c r="BP20" s="109">
        <v>17</v>
      </c>
      <c r="BQ20" s="109"/>
      <c r="BR20" s="109"/>
      <c r="BS20" s="109">
        <v>0</v>
      </c>
      <c r="BT20" s="57"/>
      <c r="BU20" s="13">
        <f t="shared" si="8"/>
        <v>44943</v>
      </c>
      <c r="BV20" s="58">
        <v>25</v>
      </c>
      <c r="BW20" s="58">
        <v>2106.5300000000002</v>
      </c>
      <c r="BX20" s="58"/>
      <c r="BY20" s="58"/>
      <c r="BZ20" s="58">
        <v>5</v>
      </c>
      <c r="CA20" s="58">
        <v>0</v>
      </c>
      <c r="CB20" s="57"/>
      <c r="CC20" s="13">
        <f t="shared" si="9"/>
        <v>44943</v>
      </c>
      <c r="CD20" s="58">
        <v>53</v>
      </c>
      <c r="CE20" s="58">
        <v>5541.52</v>
      </c>
      <c r="CF20" s="58">
        <v>47.46</v>
      </c>
      <c r="CG20" s="58">
        <v>380.4</v>
      </c>
      <c r="CH20" s="58">
        <v>0</v>
      </c>
      <c r="CI20" s="58">
        <v>2</v>
      </c>
      <c r="CJ20" s="57"/>
      <c r="CK20" s="13">
        <f t="shared" si="10"/>
        <v>44943</v>
      </c>
      <c r="CL20" s="58">
        <v>17</v>
      </c>
      <c r="CM20" s="58">
        <v>1145.8399999999999</v>
      </c>
      <c r="CN20" s="58"/>
      <c r="CO20" s="58"/>
      <c r="CP20" s="58">
        <v>15</v>
      </c>
      <c r="CQ20" s="58">
        <v>2</v>
      </c>
      <c r="CR20" s="56"/>
      <c r="CS20" s="13">
        <f t="shared" si="11"/>
        <v>44943</v>
      </c>
      <c r="CT20" s="58"/>
      <c r="CU20" s="58"/>
      <c r="CV20" s="58"/>
      <c r="CW20" s="58"/>
      <c r="CX20" s="58"/>
      <c r="CY20" s="58"/>
      <c r="CZ20" s="56"/>
      <c r="DA20" s="13">
        <f t="shared" si="12"/>
        <v>44943</v>
      </c>
      <c r="DB20" s="58"/>
      <c r="DC20" s="58"/>
      <c r="DD20" s="58"/>
      <c r="DE20" s="58"/>
      <c r="DF20" s="58"/>
      <c r="DG20" s="58"/>
      <c r="DH20" s="56"/>
      <c r="DI20" s="13">
        <f t="shared" si="13"/>
        <v>44943</v>
      </c>
      <c r="DJ20" s="58"/>
      <c r="DK20" s="58"/>
      <c r="DL20" s="58"/>
      <c r="DM20" s="58"/>
      <c r="DN20" s="58"/>
      <c r="DO20" s="58"/>
      <c r="DP20" s="56"/>
      <c r="DQ20" s="56"/>
      <c r="DR20" s="56"/>
      <c r="DS20" s="56"/>
    </row>
    <row r="21" spans="1:123" x14ac:dyDescent="0.3">
      <c r="A21" s="13">
        <f t="shared" si="14"/>
        <v>44944</v>
      </c>
      <c r="B21" s="58">
        <v>45</v>
      </c>
      <c r="C21" s="59">
        <v>5006.03</v>
      </c>
      <c r="D21" s="58"/>
      <c r="E21" s="58">
        <v>41</v>
      </c>
      <c r="F21" s="58">
        <v>25</v>
      </c>
      <c r="G21" s="58">
        <v>0</v>
      </c>
      <c r="H21" s="57"/>
      <c r="I21" s="13">
        <f t="shared" si="0"/>
        <v>44944</v>
      </c>
      <c r="J21" s="58">
        <v>69</v>
      </c>
      <c r="K21" s="58">
        <v>11170.94</v>
      </c>
      <c r="L21" s="58">
        <v>17.93</v>
      </c>
      <c r="M21" s="58"/>
      <c r="N21" s="58">
        <v>4.95</v>
      </c>
      <c r="O21" s="58">
        <v>0</v>
      </c>
      <c r="P21" s="57"/>
      <c r="Q21" s="13">
        <f t="shared" si="1"/>
        <v>44944</v>
      </c>
      <c r="R21" s="58">
        <v>21</v>
      </c>
      <c r="S21" s="58">
        <v>2191.83</v>
      </c>
      <c r="T21" s="58">
        <v>33</v>
      </c>
      <c r="U21" s="58"/>
      <c r="V21" s="58"/>
      <c r="W21" s="58">
        <v>0</v>
      </c>
      <c r="X21" s="57"/>
      <c r="Y21" s="13">
        <f t="shared" si="2"/>
        <v>44944</v>
      </c>
      <c r="Z21" s="109">
        <v>30</v>
      </c>
      <c r="AA21" s="109">
        <v>3585.1</v>
      </c>
      <c r="AB21" s="109">
        <v>26.37</v>
      </c>
      <c r="AC21" s="109"/>
      <c r="AD21" s="109"/>
      <c r="AE21" s="109">
        <v>6</v>
      </c>
      <c r="AF21" s="57"/>
      <c r="AG21" s="13">
        <f t="shared" si="3"/>
        <v>44944</v>
      </c>
      <c r="AH21" s="109">
        <v>60</v>
      </c>
      <c r="AI21" s="109">
        <v>6383.61</v>
      </c>
      <c r="AJ21" s="109">
        <v>30.55</v>
      </c>
      <c r="AK21" s="109"/>
      <c r="AL21" s="109"/>
      <c r="AM21" s="109">
        <v>2</v>
      </c>
      <c r="AN21" s="57"/>
      <c r="AO21" s="13">
        <f t="shared" si="4"/>
        <v>44944</v>
      </c>
      <c r="AP21" s="58">
        <v>55</v>
      </c>
      <c r="AQ21" s="58">
        <v>4613.45</v>
      </c>
      <c r="AR21" s="58"/>
      <c r="AS21" s="58">
        <v>67.5</v>
      </c>
      <c r="AT21" s="58"/>
      <c r="AU21" s="58">
        <v>1</v>
      </c>
      <c r="AV21" s="57"/>
      <c r="AW21" s="13">
        <f t="shared" si="5"/>
        <v>44944</v>
      </c>
      <c r="AX21" s="58">
        <v>43</v>
      </c>
      <c r="AY21" s="58">
        <v>5372.04</v>
      </c>
      <c r="AZ21" s="58">
        <v>10.23</v>
      </c>
      <c r="BA21" s="58"/>
      <c r="BB21" s="58">
        <v>4.95</v>
      </c>
      <c r="BC21" s="58">
        <v>2</v>
      </c>
      <c r="BD21" s="57"/>
      <c r="BE21" s="13">
        <f t="shared" si="6"/>
        <v>44944</v>
      </c>
      <c r="BF21" s="58">
        <v>50</v>
      </c>
      <c r="BG21" s="58">
        <v>6138.4</v>
      </c>
      <c r="BH21" s="58">
        <v>56.62</v>
      </c>
      <c r="BI21" s="58"/>
      <c r="BJ21" s="58">
        <v>278</v>
      </c>
      <c r="BK21" s="58">
        <v>0</v>
      </c>
      <c r="BL21" s="57"/>
      <c r="BM21" s="13">
        <f t="shared" si="7"/>
        <v>44944</v>
      </c>
      <c r="BN21" s="109">
        <v>31</v>
      </c>
      <c r="BO21" s="109">
        <v>2251.33</v>
      </c>
      <c r="BP21" s="109">
        <v>13</v>
      </c>
      <c r="BQ21" s="109"/>
      <c r="BR21" s="109"/>
      <c r="BS21" s="109">
        <v>0</v>
      </c>
      <c r="BT21" s="57"/>
      <c r="BU21" s="13">
        <f t="shared" si="8"/>
        <v>44944</v>
      </c>
      <c r="BV21" s="58">
        <v>38</v>
      </c>
      <c r="BW21" s="58">
        <v>4285.4399999999996</v>
      </c>
      <c r="BX21" s="58"/>
      <c r="BY21" s="58"/>
      <c r="BZ21" s="58">
        <v>59.5</v>
      </c>
      <c r="CA21" s="58">
        <v>0</v>
      </c>
      <c r="CB21" s="57"/>
      <c r="CC21" s="13">
        <f t="shared" si="9"/>
        <v>44944</v>
      </c>
      <c r="CD21" s="58">
        <v>53</v>
      </c>
      <c r="CE21" s="58">
        <v>6454.12</v>
      </c>
      <c r="CF21" s="58">
        <v>36.36</v>
      </c>
      <c r="CG21" s="58">
        <v>373.89</v>
      </c>
      <c r="CH21" s="58">
        <v>347.78</v>
      </c>
      <c r="CI21" s="58">
        <v>2</v>
      </c>
      <c r="CJ21" s="57"/>
      <c r="CK21" s="13">
        <f t="shared" si="10"/>
        <v>44944</v>
      </c>
      <c r="CL21" s="58">
        <v>18</v>
      </c>
      <c r="CM21" s="58">
        <v>1117.97</v>
      </c>
      <c r="CN21" s="58"/>
      <c r="CO21" s="58">
        <v>5.5</v>
      </c>
      <c r="CP21" s="58">
        <v>15</v>
      </c>
      <c r="CQ21" s="58">
        <v>2</v>
      </c>
      <c r="CR21" s="56"/>
      <c r="CS21" s="13">
        <f t="shared" si="11"/>
        <v>44944</v>
      </c>
      <c r="CT21" s="58"/>
      <c r="CU21" s="58"/>
      <c r="CV21" s="58"/>
      <c r="CW21" s="58"/>
      <c r="CX21" s="58"/>
      <c r="CY21" s="58"/>
      <c r="CZ21" s="56"/>
      <c r="DA21" s="13">
        <f t="shared" si="12"/>
        <v>44944</v>
      </c>
      <c r="DB21" s="58"/>
      <c r="DC21" s="58"/>
      <c r="DD21" s="58"/>
      <c r="DE21" s="58"/>
      <c r="DF21" s="58"/>
      <c r="DG21" s="58"/>
      <c r="DH21" s="56"/>
      <c r="DI21" s="13">
        <f t="shared" si="13"/>
        <v>44944</v>
      </c>
      <c r="DJ21" s="58"/>
      <c r="DK21" s="58"/>
      <c r="DL21" s="58"/>
      <c r="DM21" s="58"/>
      <c r="DN21" s="58"/>
      <c r="DO21" s="58"/>
      <c r="DP21" s="56"/>
      <c r="DQ21" s="56"/>
      <c r="DR21" s="56"/>
      <c r="DS21" s="56"/>
    </row>
    <row r="22" spans="1:123" x14ac:dyDescent="0.3">
      <c r="A22" s="13">
        <f t="shared" si="14"/>
        <v>44945</v>
      </c>
      <c r="B22" s="58">
        <v>43</v>
      </c>
      <c r="C22" s="59">
        <v>4649</v>
      </c>
      <c r="D22" s="58"/>
      <c r="E22" s="58">
        <v>18</v>
      </c>
      <c r="F22" s="58">
        <v>25</v>
      </c>
      <c r="G22" s="58">
        <v>0</v>
      </c>
      <c r="H22" s="57"/>
      <c r="I22" s="13">
        <f t="shared" si="0"/>
        <v>44945</v>
      </c>
      <c r="J22" s="58">
        <v>47</v>
      </c>
      <c r="K22" s="58">
        <v>6762.11</v>
      </c>
      <c r="L22" s="58">
        <v>3.3</v>
      </c>
      <c r="M22" s="58"/>
      <c r="N22" s="58"/>
      <c r="O22" s="58">
        <v>0</v>
      </c>
      <c r="P22" s="57"/>
      <c r="Q22" s="13">
        <f t="shared" si="1"/>
        <v>44945</v>
      </c>
      <c r="R22" s="58">
        <v>24</v>
      </c>
      <c r="S22" s="58">
        <v>2638.06</v>
      </c>
      <c r="T22" s="58">
        <v>12</v>
      </c>
      <c r="U22" s="58"/>
      <c r="V22" s="58"/>
      <c r="W22" s="58">
        <v>0</v>
      </c>
      <c r="X22" s="57"/>
      <c r="Y22" s="13">
        <f t="shared" si="2"/>
        <v>44945</v>
      </c>
      <c r="Z22" s="109">
        <v>28</v>
      </c>
      <c r="AA22" s="109">
        <v>3082.74</v>
      </c>
      <c r="AB22" s="109">
        <v>26.84</v>
      </c>
      <c r="AC22" s="109"/>
      <c r="AD22" s="109"/>
      <c r="AE22" s="109">
        <v>6</v>
      </c>
      <c r="AF22" s="57"/>
      <c r="AG22" s="13">
        <f t="shared" si="3"/>
        <v>44945</v>
      </c>
      <c r="AH22" s="109">
        <v>57</v>
      </c>
      <c r="AI22" s="109">
        <v>6060.51</v>
      </c>
      <c r="AJ22" s="109">
        <v>1.85</v>
      </c>
      <c r="AK22" s="109"/>
      <c r="AL22" s="109"/>
      <c r="AM22" s="109">
        <v>2</v>
      </c>
      <c r="AN22" s="57"/>
      <c r="AO22" s="13">
        <f t="shared" si="4"/>
        <v>44945</v>
      </c>
      <c r="AP22" s="58">
        <v>46</v>
      </c>
      <c r="AQ22" s="58">
        <v>3719.86</v>
      </c>
      <c r="AR22" s="58"/>
      <c r="AS22" s="58">
        <v>24</v>
      </c>
      <c r="AT22" s="58"/>
      <c r="AU22" s="58">
        <v>1</v>
      </c>
      <c r="AV22" s="57"/>
      <c r="AW22" s="13">
        <f t="shared" si="5"/>
        <v>44945</v>
      </c>
      <c r="AX22" s="58">
        <v>45</v>
      </c>
      <c r="AY22" s="58">
        <v>5335.1</v>
      </c>
      <c r="AZ22" s="58">
        <v>26.78</v>
      </c>
      <c r="BA22" s="58"/>
      <c r="BB22" s="58">
        <v>4.95</v>
      </c>
      <c r="BC22" s="58">
        <v>1</v>
      </c>
      <c r="BD22" s="57"/>
      <c r="BE22" s="13">
        <f t="shared" si="6"/>
        <v>44945</v>
      </c>
      <c r="BF22" s="58">
        <v>52</v>
      </c>
      <c r="BG22" s="58">
        <v>6232.06</v>
      </c>
      <c r="BH22" s="58">
        <v>34.81</v>
      </c>
      <c r="BI22" s="58"/>
      <c r="BJ22" s="58"/>
      <c r="BK22" s="58">
        <v>0</v>
      </c>
      <c r="BL22" s="57"/>
      <c r="BM22" s="13">
        <f t="shared" si="7"/>
        <v>44945</v>
      </c>
      <c r="BN22" s="109">
        <v>24</v>
      </c>
      <c r="BO22" s="109">
        <v>1778.71</v>
      </c>
      <c r="BP22" s="109">
        <v>8</v>
      </c>
      <c r="BQ22" s="109"/>
      <c r="BR22" s="109"/>
      <c r="BS22" s="109">
        <v>0</v>
      </c>
      <c r="BT22" s="57"/>
      <c r="BU22" s="13">
        <f t="shared" si="8"/>
        <v>44945</v>
      </c>
      <c r="BV22" s="58">
        <v>46</v>
      </c>
      <c r="BW22" s="58">
        <v>5456.84</v>
      </c>
      <c r="BX22" s="58"/>
      <c r="BY22" s="58"/>
      <c r="BZ22" s="58">
        <v>119.5</v>
      </c>
      <c r="CA22" s="58">
        <v>6</v>
      </c>
      <c r="CB22" s="57"/>
      <c r="CC22" s="13">
        <f t="shared" si="9"/>
        <v>44945</v>
      </c>
      <c r="CD22" s="58">
        <v>39</v>
      </c>
      <c r="CE22" s="58">
        <v>4552.5</v>
      </c>
      <c r="CF22" s="58">
        <v>18.14</v>
      </c>
      <c r="CG22" s="58">
        <v>416.66</v>
      </c>
      <c r="CH22" s="58">
        <v>2.5</v>
      </c>
      <c r="CI22" s="58">
        <v>1</v>
      </c>
      <c r="CJ22" s="57"/>
      <c r="CK22" s="13">
        <f t="shared" si="10"/>
        <v>44945</v>
      </c>
      <c r="CL22" s="58">
        <v>11</v>
      </c>
      <c r="CM22" s="58">
        <v>648.47</v>
      </c>
      <c r="CN22" s="58"/>
      <c r="CO22" s="58"/>
      <c r="CP22" s="58">
        <v>15</v>
      </c>
      <c r="CQ22" s="58">
        <v>2</v>
      </c>
      <c r="CR22" s="56"/>
      <c r="CS22" s="13">
        <f t="shared" si="11"/>
        <v>44945</v>
      </c>
      <c r="CT22" s="58"/>
      <c r="CU22" s="58"/>
      <c r="CV22" s="58"/>
      <c r="CW22" s="58"/>
      <c r="CX22" s="58"/>
      <c r="CY22" s="58"/>
      <c r="CZ22" s="56"/>
      <c r="DA22" s="13">
        <f t="shared" si="12"/>
        <v>44945</v>
      </c>
      <c r="DB22" s="58"/>
      <c r="DC22" s="58"/>
      <c r="DD22" s="58"/>
      <c r="DE22" s="58"/>
      <c r="DF22" s="58"/>
      <c r="DG22" s="58"/>
      <c r="DH22" s="56"/>
      <c r="DI22" s="13">
        <f t="shared" si="13"/>
        <v>44945</v>
      </c>
      <c r="DJ22" s="58"/>
      <c r="DK22" s="58"/>
      <c r="DL22" s="58"/>
      <c r="DM22" s="58"/>
      <c r="DN22" s="58"/>
      <c r="DO22" s="58"/>
      <c r="DP22" s="56"/>
      <c r="DQ22" s="56"/>
      <c r="DR22" s="56"/>
      <c r="DS22" s="56"/>
    </row>
    <row r="23" spans="1:123" x14ac:dyDescent="0.3">
      <c r="A23" s="13">
        <f t="shared" si="14"/>
        <v>44946</v>
      </c>
      <c r="B23" s="58">
        <v>24</v>
      </c>
      <c r="C23" s="59">
        <v>2406.75</v>
      </c>
      <c r="D23" s="58"/>
      <c r="E23" s="58">
        <v>21</v>
      </c>
      <c r="F23" s="58"/>
      <c r="G23" s="58">
        <v>0</v>
      </c>
      <c r="H23" s="57"/>
      <c r="I23" s="13">
        <f t="shared" si="0"/>
        <v>44946</v>
      </c>
      <c r="J23" s="58">
        <v>30</v>
      </c>
      <c r="K23" s="58">
        <v>4077.74</v>
      </c>
      <c r="L23" s="58">
        <v>11.79</v>
      </c>
      <c r="M23" s="58"/>
      <c r="N23" s="58">
        <v>75</v>
      </c>
      <c r="O23" s="58">
        <v>0</v>
      </c>
      <c r="P23" s="57"/>
      <c r="Q23" s="13">
        <f t="shared" si="1"/>
        <v>44946</v>
      </c>
      <c r="R23" s="58">
        <v>14</v>
      </c>
      <c r="S23" s="58">
        <v>1712.84</v>
      </c>
      <c r="T23" s="58">
        <v>9</v>
      </c>
      <c r="U23" s="58"/>
      <c r="V23" s="58"/>
      <c r="W23" s="58">
        <v>0</v>
      </c>
      <c r="X23" s="57"/>
      <c r="Y23" s="13">
        <f t="shared" si="2"/>
        <v>44946</v>
      </c>
      <c r="Z23" s="109">
        <v>18</v>
      </c>
      <c r="AA23" s="109">
        <v>1858.51</v>
      </c>
      <c r="AB23" s="109">
        <v>61.07</v>
      </c>
      <c r="AC23" s="109"/>
      <c r="AD23" s="109"/>
      <c r="AE23" s="109">
        <v>6</v>
      </c>
      <c r="AF23" s="57"/>
      <c r="AG23" s="13">
        <f t="shared" si="3"/>
        <v>44946</v>
      </c>
      <c r="AH23" s="109">
        <v>51</v>
      </c>
      <c r="AI23" s="109">
        <v>5416.04</v>
      </c>
      <c r="AJ23" s="109">
        <v>0</v>
      </c>
      <c r="AK23" s="109"/>
      <c r="AL23" s="109"/>
      <c r="AM23" s="109">
        <v>2</v>
      </c>
      <c r="AN23" s="57"/>
      <c r="AO23" s="13">
        <f t="shared" si="4"/>
        <v>44946</v>
      </c>
      <c r="AP23" s="58">
        <v>32</v>
      </c>
      <c r="AQ23" s="58">
        <v>2690.99</v>
      </c>
      <c r="AR23" s="58"/>
      <c r="AS23" s="58">
        <v>6</v>
      </c>
      <c r="AT23" s="58">
        <v>5</v>
      </c>
      <c r="AU23" s="58">
        <v>5</v>
      </c>
      <c r="AV23" s="57"/>
      <c r="AW23" s="13">
        <f t="shared" si="5"/>
        <v>44946</v>
      </c>
      <c r="AX23" s="58">
        <v>33</v>
      </c>
      <c r="AY23" s="58">
        <v>3880.31</v>
      </c>
      <c r="AZ23" s="58">
        <v>10.23</v>
      </c>
      <c r="BA23" s="58"/>
      <c r="BB23" s="58">
        <v>4.95</v>
      </c>
      <c r="BC23" s="58">
        <v>4</v>
      </c>
      <c r="BD23" s="57"/>
      <c r="BE23" s="13">
        <f t="shared" si="6"/>
        <v>44946</v>
      </c>
      <c r="BF23" s="58">
        <v>55</v>
      </c>
      <c r="BG23" s="58">
        <v>6451.88</v>
      </c>
      <c r="BH23" s="58">
        <v>70.069999999999993</v>
      </c>
      <c r="BI23" s="58"/>
      <c r="BJ23" s="58"/>
      <c r="BK23" s="58">
        <v>0</v>
      </c>
      <c r="BL23" s="57"/>
      <c r="BM23" s="13">
        <f t="shared" si="7"/>
        <v>44946</v>
      </c>
      <c r="BN23" s="109">
        <v>22</v>
      </c>
      <c r="BO23" s="109">
        <v>1530.14</v>
      </c>
      <c r="BP23" s="109">
        <v>8</v>
      </c>
      <c r="BQ23" s="109"/>
      <c r="BR23" s="109"/>
      <c r="BS23" s="109">
        <v>0</v>
      </c>
      <c r="BT23" s="57"/>
      <c r="BU23" s="13">
        <f t="shared" si="8"/>
        <v>44946</v>
      </c>
      <c r="BV23" s="58">
        <v>40</v>
      </c>
      <c r="BW23" s="58">
        <v>4572.99</v>
      </c>
      <c r="BX23" s="58"/>
      <c r="BY23" s="58"/>
      <c r="BZ23" s="58">
        <v>44</v>
      </c>
      <c r="CA23" s="58">
        <v>13</v>
      </c>
      <c r="CB23" s="57"/>
      <c r="CC23" s="13">
        <f t="shared" si="9"/>
        <v>44946</v>
      </c>
      <c r="CD23" s="58">
        <v>18</v>
      </c>
      <c r="CE23" s="58">
        <v>2154.11</v>
      </c>
      <c r="CF23" s="58">
        <v>23.25</v>
      </c>
      <c r="CG23" s="58">
        <v>253.44</v>
      </c>
      <c r="CH23" s="58">
        <v>4</v>
      </c>
      <c r="CI23" s="58">
        <v>2</v>
      </c>
      <c r="CJ23" s="57"/>
      <c r="CK23" s="13">
        <f t="shared" si="10"/>
        <v>44946</v>
      </c>
      <c r="CL23" s="58">
        <v>10</v>
      </c>
      <c r="CM23" s="58">
        <v>721.4</v>
      </c>
      <c r="CN23" s="58"/>
      <c r="CO23" s="58"/>
      <c r="CP23" s="58">
        <v>40</v>
      </c>
      <c r="CQ23" s="58">
        <v>0</v>
      </c>
      <c r="CR23" s="56"/>
      <c r="CS23" s="13">
        <f t="shared" si="11"/>
        <v>44946</v>
      </c>
      <c r="CT23" s="58"/>
      <c r="CU23" s="58"/>
      <c r="CV23" s="58"/>
      <c r="CW23" s="58"/>
      <c r="CX23" s="58"/>
      <c r="CY23" s="58"/>
      <c r="CZ23" s="56"/>
      <c r="DA23" s="13">
        <f t="shared" si="12"/>
        <v>44946</v>
      </c>
      <c r="DB23" s="58"/>
      <c r="DC23" s="58"/>
      <c r="DD23" s="58"/>
      <c r="DE23" s="58"/>
      <c r="DF23" s="58"/>
      <c r="DG23" s="58"/>
      <c r="DH23" s="56"/>
      <c r="DI23" s="13">
        <f t="shared" si="13"/>
        <v>44946</v>
      </c>
      <c r="DJ23" s="58"/>
      <c r="DK23" s="58"/>
      <c r="DL23" s="58"/>
      <c r="DM23" s="58"/>
      <c r="DN23" s="58"/>
      <c r="DO23" s="58"/>
      <c r="DP23" s="56"/>
      <c r="DQ23" s="56"/>
      <c r="DR23" s="56"/>
      <c r="DS23" s="56"/>
    </row>
    <row r="24" spans="1:123" x14ac:dyDescent="0.3">
      <c r="A24" s="13">
        <f t="shared" si="14"/>
        <v>44947</v>
      </c>
      <c r="B24" s="58">
        <v>23</v>
      </c>
      <c r="C24" s="59">
        <v>2387.23</v>
      </c>
      <c r="D24" s="58"/>
      <c r="E24" s="58">
        <v>13</v>
      </c>
      <c r="F24" s="58"/>
      <c r="G24" s="58">
        <v>0</v>
      </c>
      <c r="H24" s="57"/>
      <c r="I24" s="13">
        <f t="shared" si="0"/>
        <v>44947</v>
      </c>
      <c r="J24" s="58">
        <v>31</v>
      </c>
      <c r="K24" s="58">
        <v>4306.13</v>
      </c>
      <c r="L24" s="58">
        <v>26.4</v>
      </c>
      <c r="M24" s="58"/>
      <c r="N24" s="58"/>
      <c r="O24" s="58">
        <v>0</v>
      </c>
      <c r="P24" s="57"/>
      <c r="Q24" s="13">
        <f t="shared" si="1"/>
        <v>44947</v>
      </c>
      <c r="R24" s="58">
        <v>19</v>
      </c>
      <c r="S24" s="58">
        <v>2046.22</v>
      </c>
      <c r="T24" s="58">
        <v>21</v>
      </c>
      <c r="U24" s="58"/>
      <c r="V24" s="58"/>
      <c r="W24" s="58">
        <v>0</v>
      </c>
      <c r="X24" s="57"/>
      <c r="Y24" s="13">
        <f t="shared" si="2"/>
        <v>44947</v>
      </c>
      <c r="Z24" s="109">
        <v>11</v>
      </c>
      <c r="AA24" s="109">
        <v>1215.6199999999999</v>
      </c>
      <c r="AB24" s="109">
        <v>23.13</v>
      </c>
      <c r="AC24" s="109"/>
      <c r="AD24" s="109">
        <v>100</v>
      </c>
      <c r="AE24" s="109">
        <v>6</v>
      </c>
      <c r="AF24" s="57"/>
      <c r="AG24" s="13">
        <f t="shared" si="3"/>
        <v>44947</v>
      </c>
      <c r="AH24" s="109">
        <v>41</v>
      </c>
      <c r="AI24" s="109">
        <v>4227.96</v>
      </c>
      <c r="AJ24" s="109">
        <v>29.61</v>
      </c>
      <c r="AK24" s="109"/>
      <c r="AL24" s="109"/>
      <c r="AM24" s="109">
        <v>2</v>
      </c>
      <c r="AN24" s="57"/>
      <c r="AO24" s="13">
        <f t="shared" si="4"/>
        <v>44947</v>
      </c>
      <c r="AP24" s="58">
        <v>31</v>
      </c>
      <c r="AQ24" s="58">
        <v>2646.74</v>
      </c>
      <c r="AR24" s="58"/>
      <c r="AS24" s="58">
        <v>7.5</v>
      </c>
      <c r="AT24" s="58"/>
      <c r="AU24" s="58">
        <v>1</v>
      </c>
      <c r="AV24" s="57"/>
      <c r="AW24" s="13">
        <f t="shared" si="5"/>
        <v>44947</v>
      </c>
      <c r="AX24" s="58">
        <v>27</v>
      </c>
      <c r="AY24" s="58">
        <v>2902.75</v>
      </c>
      <c r="AZ24" s="58">
        <v>24.94</v>
      </c>
      <c r="BA24" s="58"/>
      <c r="BB24" s="58">
        <v>34.65</v>
      </c>
      <c r="BC24" s="58">
        <v>2</v>
      </c>
      <c r="BD24" s="57"/>
      <c r="BE24" s="13">
        <f t="shared" si="6"/>
        <v>44947</v>
      </c>
      <c r="BF24" s="58">
        <v>42</v>
      </c>
      <c r="BG24" s="58">
        <v>4923.6400000000003</v>
      </c>
      <c r="BH24" s="58">
        <v>18.809999999999999</v>
      </c>
      <c r="BI24" s="58"/>
      <c r="BJ24" s="58">
        <v>4.95</v>
      </c>
      <c r="BK24" s="58">
        <v>0</v>
      </c>
      <c r="BL24" s="57"/>
      <c r="BM24" s="13">
        <f t="shared" si="7"/>
        <v>44947</v>
      </c>
      <c r="BN24" s="109">
        <v>22</v>
      </c>
      <c r="BO24" s="109">
        <v>1595.8</v>
      </c>
      <c r="BP24" s="109">
        <v>10</v>
      </c>
      <c r="BQ24" s="109"/>
      <c r="BR24" s="109"/>
      <c r="BS24" s="109">
        <v>0</v>
      </c>
      <c r="BT24" s="57"/>
      <c r="BU24" s="13">
        <f t="shared" si="8"/>
        <v>44947</v>
      </c>
      <c r="BV24" s="58">
        <v>19</v>
      </c>
      <c r="BW24" s="58">
        <v>2701.14</v>
      </c>
      <c r="BX24" s="58"/>
      <c r="BY24" s="58"/>
      <c r="BZ24" s="58">
        <v>64.5</v>
      </c>
      <c r="CA24" s="58">
        <v>1</v>
      </c>
      <c r="CB24" s="57"/>
      <c r="CC24" s="13">
        <f t="shared" si="9"/>
        <v>44947</v>
      </c>
      <c r="CD24" s="58">
        <v>23</v>
      </c>
      <c r="CE24" s="58">
        <v>2450.89</v>
      </c>
      <c r="CF24" s="58">
        <v>39.56</v>
      </c>
      <c r="CG24" s="58">
        <v>459.90000000000003</v>
      </c>
      <c r="CH24" s="58">
        <v>40.5</v>
      </c>
      <c r="CI24" s="58">
        <v>2</v>
      </c>
      <c r="CJ24" s="57"/>
      <c r="CK24" s="13">
        <f t="shared" si="10"/>
        <v>44947</v>
      </c>
      <c r="CL24" s="58">
        <v>11</v>
      </c>
      <c r="CM24" s="58">
        <v>1010.35</v>
      </c>
      <c r="CN24" s="58"/>
      <c r="CO24" s="58"/>
      <c r="CP24" s="58">
        <v>30</v>
      </c>
      <c r="CQ24" s="58">
        <v>0</v>
      </c>
      <c r="CR24" s="56"/>
      <c r="CS24" s="13">
        <f t="shared" si="11"/>
        <v>44947</v>
      </c>
      <c r="CT24" s="58"/>
      <c r="CU24" s="58"/>
      <c r="CV24" s="58"/>
      <c r="CW24" s="58"/>
      <c r="CX24" s="58"/>
      <c r="CY24" s="58"/>
      <c r="CZ24" s="56"/>
      <c r="DA24" s="13">
        <f t="shared" si="12"/>
        <v>44947</v>
      </c>
      <c r="DB24" s="58"/>
      <c r="DC24" s="58"/>
      <c r="DD24" s="58"/>
      <c r="DE24" s="58"/>
      <c r="DF24" s="58"/>
      <c r="DG24" s="58"/>
      <c r="DH24" s="56"/>
      <c r="DI24" s="13">
        <f t="shared" si="13"/>
        <v>44947</v>
      </c>
      <c r="DJ24" s="58"/>
      <c r="DK24" s="58"/>
      <c r="DL24" s="58"/>
      <c r="DM24" s="58"/>
      <c r="DN24" s="58"/>
      <c r="DO24" s="58"/>
      <c r="DP24" s="56"/>
      <c r="DQ24" s="56"/>
      <c r="DR24" s="56"/>
      <c r="DS24" s="56"/>
    </row>
    <row r="25" spans="1:123" x14ac:dyDescent="0.3">
      <c r="A25" s="13">
        <f t="shared" si="14"/>
        <v>44948</v>
      </c>
      <c r="B25" s="58">
        <v>26</v>
      </c>
      <c r="C25" s="59">
        <v>2650.52</v>
      </c>
      <c r="D25" s="58"/>
      <c r="E25" s="58">
        <v>11</v>
      </c>
      <c r="F25" s="58"/>
      <c r="G25" s="58">
        <v>0</v>
      </c>
      <c r="H25" s="57"/>
      <c r="I25" s="13">
        <f t="shared" si="0"/>
        <v>44948</v>
      </c>
      <c r="J25" s="58">
        <v>36</v>
      </c>
      <c r="K25" s="58">
        <v>4970.05</v>
      </c>
      <c r="L25" s="58">
        <v>16.03</v>
      </c>
      <c r="M25" s="58"/>
      <c r="N25" s="58"/>
      <c r="O25" s="58">
        <v>0</v>
      </c>
      <c r="P25" s="57"/>
      <c r="Q25" s="13">
        <f t="shared" si="1"/>
        <v>44948</v>
      </c>
      <c r="R25" s="58">
        <v>20</v>
      </c>
      <c r="S25" s="58">
        <v>2180.0500000000002</v>
      </c>
      <c r="T25" s="58">
        <v>20.5</v>
      </c>
      <c r="U25" s="58"/>
      <c r="V25" s="58"/>
      <c r="W25" s="58">
        <v>0</v>
      </c>
      <c r="X25" s="57"/>
      <c r="Y25" s="13">
        <f t="shared" si="2"/>
        <v>44948</v>
      </c>
      <c r="Z25" s="109">
        <v>42</v>
      </c>
      <c r="AA25" s="109">
        <v>4535.54</v>
      </c>
      <c r="AB25" s="109">
        <v>40.72</v>
      </c>
      <c r="AC25" s="109"/>
      <c r="AD25" s="109">
        <v>144.78</v>
      </c>
      <c r="AE25" s="109">
        <v>6</v>
      </c>
      <c r="AF25" s="57"/>
      <c r="AG25" s="13">
        <f t="shared" si="3"/>
        <v>44948</v>
      </c>
      <c r="AH25" s="109">
        <v>58</v>
      </c>
      <c r="AI25" s="109">
        <v>5977.78</v>
      </c>
      <c r="AJ25" s="109">
        <v>6.48</v>
      </c>
      <c r="AK25" s="109"/>
      <c r="AL25" s="109">
        <v>10</v>
      </c>
      <c r="AM25" s="109">
        <v>2</v>
      </c>
      <c r="AN25" s="57"/>
      <c r="AO25" s="13">
        <f t="shared" si="4"/>
        <v>44948</v>
      </c>
      <c r="AP25" s="58">
        <v>26</v>
      </c>
      <c r="AQ25" s="58">
        <v>2105.21</v>
      </c>
      <c r="AR25" s="58"/>
      <c r="AS25" s="58">
        <v>25</v>
      </c>
      <c r="AT25" s="58"/>
      <c r="AU25" s="58">
        <v>5</v>
      </c>
      <c r="AV25" s="57"/>
      <c r="AW25" s="13">
        <f t="shared" si="5"/>
        <v>44948</v>
      </c>
      <c r="AX25" s="58">
        <v>35</v>
      </c>
      <c r="AY25" s="58">
        <v>3791.52</v>
      </c>
      <c r="AZ25" s="58">
        <v>49.89</v>
      </c>
      <c r="BA25" s="58"/>
      <c r="BB25" s="58"/>
      <c r="BC25" s="58">
        <v>2</v>
      </c>
      <c r="BD25" s="57"/>
      <c r="BE25" s="13">
        <f t="shared" si="6"/>
        <v>44948</v>
      </c>
      <c r="BF25" s="58">
        <v>45</v>
      </c>
      <c r="BG25" s="58">
        <v>4888.63</v>
      </c>
      <c r="BH25" s="58">
        <v>18.57</v>
      </c>
      <c r="BI25" s="58"/>
      <c r="BJ25" s="58">
        <v>250</v>
      </c>
      <c r="BK25" s="58">
        <v>0</v>
      </c>
      <c r="BL25" s="57"/>
      <c r="BM25" s="13">
        <f t="shared" si="7"/>
        <v>44948</v>
      </c>
      <c r="BN25" s="109">
        <v>21</v>
      </c>
      <c r="BO25" s="109">
        <v>1508.05</v>
      </c>
      <c r="BP25" s="109">
        <v>4</v>
      </c>
      <c r="BQ25" s="109"/>
      <c r="BR25" s="109"/>
      <c r="BS25" s="109">
        <v>0</v>
      </c>
      <c r="BT25" s="57"/>
      <c r="BU25" s="13">
        <f t="shared" si="8"/>
        <v>44948</v>
      </c>
      <c r="BV25" s="58">
        <v>12</v>
      </c>
      <c r="BW25" s="58">
        <v>1423.33</v>
      </c>
      <c r="BX25" s="58"/>
      <c r="BY25" s="58"/>
      <c r="BZ25" s="58">
        <v>31</v>
      </c>
      <c r="CA25" s="58">
        <v>1</v>
      </c>
      <c r="CB25" s="57"/>
      <c r="CC25" s="13">
        <f t="shared" si="9"/>
        <v>44948</v>
      </c>
      <c r="CD25" s="58">
        <v>23</v>
      </c>
      <c r="CE25" s="58">
        <v>2375.48</v>
      </c>
      <c r="CF25" s="58">
        <v>11.16</v>
      </c>
      <c r="CG25" s="58">
        <v>342.04</v>
      </c>
      <c r="CH25" s="58">
        <v>2.5</v>
      </c>
      <c r="CI25" s="58">
        <v>2</v>
      </c>
      <c r="CJ25" s="57"/>
      <c r="CK25" s="13">
        <f t="shared" si="10"/>
        <v>44948</v>
      </c>
      <c r="CL25" s="58">
        <v>11</v>
      </c>
      <c r="CM25" s="58">
        <v>846.17</v>
      </c>
      <c r="CN25" s="58"/>
      <c r="CO25" s="58"/>
      <c r="CP25" s="58"/>
      <c r="CQ25" s="58">
        <v>0</v>
      </c>
      <c r="CR25" s="56"/>
      <c r="CS25" s="13">
        <f t="shared" si="11"/>
        <v>44948</v>
      </c>
      <c r="CT25" s="58"/>
      <c r="CU25" s="58"/>
      <c r="CV25" s="58"/>
      <c r="CW25" s="58"/>
      <c r="CX25" s="58"/>
      <c r="CY25" s="58"/>
      <c r="CZ25" s="56"/>
      <c r="DA25" s="13">
        <f t="shared" si="12"/>
        <v>44948</v>
      </c>
      <c r="DB25" s="58"/>
      <c r="DC25" s="58"/>
      <c r="DD25" s="58"/>
      <c r="DE25" s="58"/>
      <c r="DF25" s="58"/>
      <c r="DG25" s="58"/>
      <c r="DH25" s="56"/>
      <c r="DI25" s="13">
        <f t="shared" si="13"/>
        <v>44948</v>
      </c>
      <c r="DJ25" s="58"/>
      <c r="DK25" s="58"/>
      <c r="DL25" s="58"/>
      <c r="DM25" s="58"/>
      <c r="DN25" s="58"/>
      <c r="DO25" s="58"/>
      <c r="DP25" s="56"/>
      <c r="DQ25" s="56"/>
      <c r="DR25" s="56"/>
      <c r="DS25" s="56"/>
    </row>
    <row r="26" spans="1:123" x14ac:dyDescent="0.3">
      <c r="A26" s="13">
        <f t="shared" si="14"/>
        <v>44949</v>
      </c>
      <c r="B26" s="58">
        <v>35</v>
      </c>
      <c r="C26" s="59">
        <v>3824.61</v>
      </c>
      <c r="D26" s="58"/>
      <c r="E26" s="58">
        <v>9</v>
      </c>
      <c r="F26" s="58">
        <v>91.38</v>
      </c>
      <c r="G26" s="58">
        <v>0</v>
      </c>
      <c r="H26" s="57"/>
      <c r="I26" s="13">
        <f t="shared" si="0"/>
        <v>44949</v>
      </c>
      <c r="J26" s="58">
        <v>61</v>
      </c>
      <c r="K26" s="58">
        <v>9148.0300000000007</v>
      </c>
      <c r="L26" s="58">
        <v>9.44</v>
      </c>
      <c r="M26" s="58"/>
      <c r="N26" s="58">
        <v>4.95</v>
      </c>
      <c r="O26" s="58">
        <v>0</v>
      </c>
      <c r="P26" s="57"/>
      <c r="Q26" s="13">
        <f t="shared" si="1"/>
        <v>44949</v>
      </c>
      <c r="R26" s="58">
        <v>22</v>
      </c>
      <c r="S26" s="58">
        <v>2451.34</v>
      </c>
      <c r="T26" s="58">
        <v>11</v>
      </c>
      <c r="U26" s="58"/>
      <c r="V26" s="58"/>
      <c r="W26" s="58">
        <v>0</v>
      </c>
      <c r="X26" s="57"/>
      <c r="Y26" s="13">
        <f t="shared" si="2"/>
        <v>44949</v>
      </c>
      <c r="Z26" s="109">
        <v>49</v>
      </c>
      <c r="AA26" s="109">
        <v>5258.42</v>
      </c>
      <c r="AB26" s="109">
        <v>19.43</v>
      </c>
      <c r="AC26" s="109"/>
      <c r="AD26" s="109"/>
      <c r="AE26" s="109">
        <v>5</v>
      </c>
      <c r="AF26" s="57"/>
      <c r="AG26" s="13">
        <f t="shared" si="3"/>
        <v>44949</v>
      </c>
      <c r="AH26" s="109">
        <v>67</v>
      </c>
      <c r="AI26" s="109">
        <v>7625.93</v>
      </c>
      <c r="AJ26" s="109">
        <v>11.1</v>
      </c>
      <c r="AK26" s="109"/>
      <c r="AL26" s="109"/>
      <c r="AM26" s="109">
        <v>2</v>
      </c>
      <c r="AN26" s="57"/>
      <c r="AO26" s="13">
        <f t="shared" si="4"/>
        <v>44949</v>
      </c>
      <c r="AP26" s="58">
        <v>37</v>
      </c>
      <c r="AQ26" s="58">
        <v>3110.56</v>
      </c>
      <c r="AR26" s="58"/>
      <c r="AS26" s="58">
        <v>53</v>
      </c>
      <c r="AT26" s="58"/>
      <c r="AU26" s="58">
        <v>5</v>
      </c>
      <c r="AV26" s="57"/>
      <c r="AW26" s="13">
        <f t="shared" si="5"/>
        <v>44949</v>
      </c>
      <c r="AX26" s="58">
        <v>55</v>
      </c>
      <c r="AY26" s="58">
        <v>6452.82</v>
      </c>
      <c r="AZ26" s="58">
        <v>12.18</v>
      </c>
      <c r="BA26" s="58"/>
      <c r="BB26" s="58"/>
      <c r="BC26" s="58">
        <v>2</v>
      </c>
      <c r="BD26" s="57"/>
      <c r="BE26" s="13">
        <f t="shared" si="6"/>
        <v>44949</v>
      </c>
      <c r="BF26" s="58">
        <v>54</v>
      </c>
      <c r="BG26" s="58">
        <v>7044.21</v>
      </c>
      <c r="BH26" s="58">
        <v>23.66</v>
      </c>
      <c r="BI26" s="58"/>
      <c r="BJ26" s="58">
        <v>132.65</v>
      </c>
      <c r="BK26" s="58">
        <v>1</v>
      </c>
      <c r="BL26" s="57"/>
      <c r="BM26" s="13">
        <f t="shared" si="7"/>
        <v>44949</v>
      </c>
      <c r="BN26" s="109">
        <v>29</v>
      </c>
      <c r="BO26" s="109">
        <v>2087.44</v>
      </c>
      <c r="BP26" s="109">
        <v>8</v>
      </c>
      <c r="BQ26" s="109"/>
      <c r="BR26" s="109">
        <v>20</v>
      </c>
      <c r="BS26" s="109">
        <v>1</v>
      </c>
      <c r="BT26" s="57"/>
      <c r="BU26" s="13">
        <f t="shared" si="8"/>
        <v>44949</v>
      </c>
      <c r="BV26" s="58">
        <v>21</v>
      </c>
      <c r="BW26" s="58">
        <v>2475.0500000000002</v>
      </c>
      <c r="BX26" s="58"/>
      <c r="BY26" s="58"/>
      <c r="BZ26" s="58">
        <v>172.1</v>
      </c>
      <c r="CA26" s="58">
        <v>1</v>
      </c>
      <c r="CB26" s="57"/>
      <c r="CC26" s="13">
        <f t="shared" si="9"/>
        <v>44949</v>
      </c>
      <c r="CD26" s="58">
        <v>49</v>
      </c>
      <c r="CE26" s="58">
        <v>4918.83</v>
      </c>
      <c r="CF26" s="58">
        <v>50.22</v>
      </c>
      <c r="CG26" s="58">
        <v>392.7</v>
      </c>
      <c r="CH26" s="58">
        <v>141</v>
      </c>
      <c r="CI26" s="58">
        <v>1</v>
      </c>
      <c r="CJ26" s="57"/>
      <c r="CK26" s="13">
        <f t="shared" si="10"/>
        <v>44949</v>
      </c>
      <c r="CL26" s="58">
        <v>23</v>
      </c>
      <c r="CM26" s="58">
        <v>1445.81</v>
      </c>
      <c r="CN26" s="58"/>
      <c r="CO26" s="58"/>
      <c r="CP26" s="58">
        <v>-15</v>
      </c>
      <c r="CQ26" s="58">
        <v>0</v>
      </c>
      <c r="CR26" s="56"/>
      <c r="CS26" s="13">
        <f t="shared" si="11"/>
        <v>44949</v>
      </c>
      <c r="CT26" s="58"/>
      <c r="CU26" s="58"/>
      <c r="CV26" s="58"/>
      <c r="CW26" s="58"/>
      <c r="CX26" s="58"/>
      <c r="CY26" s="58"/>
      <c r="CZ26" s="56"/>
      <c r="DA26" s="13">
        <f t="shared" si="12"/>
        <v>44949</v>
      </c>
      <c r="DB26" s="58"/>
      <c r="DC26" s="58"/>
      <c r="DD26" s="58"/>
      <c r="DE26" s="58"/>
      <c r="DF26" s="58"/>
      <c r="DG26" s="58"/>
      <c r="DH26" s="56"/>
      <c r="DI26" s="13">
        <f t="shared" si="13"/>
        <v>44949</v>
      </c>
      <c r="DJ26" s="58"/>
      <c r="DK26" s="58"/>
      <c r="DL26" s="58"/>
      <c r="DM26" s="58"/>
      <c r="DN26" s="58"/>
      <c r="DO26" s="58"/>
      <c r="DP26" s="56"/>
      <c r="DQ26" s="56"/>
      <c r="DR26" s="56"/>
      <c r="DS26" s="56"/>
    </row>
    <row r="27" spans="1:123" x14ac:dyDescent="0.3">
      <c r="A27" s="13">
        <f t="shared" si="14"/>
        <v>44950</v>
      </c>
      <c r="B27" s="58">
        <v>48</v>
      </c>
      <c r="C27" s="59">
        <v>5446.27</v>
      </c>
      <c r="D27" s="58"/>
      <c r="E27" s="58">
        <v>8</v>
      </c>
      <c r="F27" s="58"/>
      <c r="G27" s="58">
        <v>0</v>
      </c>
      <c r="H27" s="57"/>
      <c r="I27" s="13">
        <f t="shared" si="0"/>
        <v>44950</v>
      </c>
      <c r="J27" s="58">
        <v>57</v>
      </c>
      <c r="K27" s="58">
        <v>8459.31</v>
      </c>
      <c r="L27" s="58">
        <v>33.96</v>
      </c>
      <c r="M27" s="58"/>
      <c r="N27" s="58"/>
      <c r="O27" s="58">
        <v>0</v>
      </c>
      <c r="P27" s="57"/>
      <c r="Q27" s="13">
        <f t="shared" si="1"/>
        <v>44950</v>
      </c>
      <c r="R27" s="58">
        <v>18</v>
      </c>
      <c r="S27" s="58">
        <v>1887.61</v>
      </c>
      <c r="T27" s="58">
        <v>21.5</v>
      </c>
      <c r="U27" s="58"/>
      <c r="V27" s="58"/>
      <c r="W27" s="58">
        <v>0</v>
      </c>
      <c r="X27" s="57"/>
      <c r="Y27" s="13">
        <f t="shared" si="2"/>
        <v>44950</v>
      </c>
      <c r="Z27" s="109">
        <v>54</v>
      </c>
      <c r="AA27" s="109">
        <v>5828.84</v>
      </c>
      <c r="AB27" s="109">
        <v>24.07</v>
      </c>
      <c r="AC27" s="109"/>
      <c r="AD27" s="109">
        <v>4.95</v>
      </c>
      <c r="AE27" s="109">
        <v>5</v>
      </c>
      <c r="AF27" s="57"/>
      <c r="AG27" s="13">
        <f t="shared" si="3"/>
        <v>44950</v>
      </c>
      <c r="AH27" s="109">
        <v>68</v>
      </c>
      <c r="AI27" s="109">
        <v>7750.64</v>
      </c>
      <c r="AJ27" s="109">
        <v>1.85</v>
      </c>
      <c r="AK27" s="109"/>
      <c r="AL27" s="109">
        <v>4.95</v>
      </c>
      <c r="AM27" s="109">
        <v>2</v>
      </c>
      <c r="AN27" s="57"/>
      <c r="AO27" s="13">
        <f t="shared" si="4"/>
        <v>44950</v>
      </c>
      <c r="AP27" s="58">
        <v>44</v>
      </c>
      <c r="AQ27" s="58">
        <v>3888.65</v>
      </c>
      <c r="AR27" s="58"/>
      <c r="AS27" s="58">
        <v>63.5</v>
      </c>
      <c r="AT27" s="58">
        <v>-41.94</v>
      </c>
      <c r="AU27" s="58">
        <v>6</v>
      </c>
      <c r="AV27" s="57"/>
      <c r="AW27" s="13">
        <f t="shared" si="5"/>
        <v>44950</v>
      </c>
      <c r="AX27" s="58">
        <v>63</v>
      </c>
      <c r="AY27" s="58">
        <v>7524.86</v>
      </c>
      <c r="AZ27" s="58">
        <v>21.07</v>
      </c>
      <c r="BA27" s="58"/>
      <c r="BB27" s="58"/>
      <c r="BC27" s="58">
        <v>2</v>
      </c>
      <c r="BD27" s="57"/>
      <c r="BE27" s="13">
        <f t="shared" si="6"/>
        <v>44950</v>
      </c>
      <c r="BF27" s="58">
        <v>50</v>
      </c>
      <c r="BG27" s="58">
        <v>5933.83</v>
      </c>
      <c r="BH27" s="58">
        <v>17.18</v>
      </c>
      <c r="BI27" s="58"/>
      <c r="BJ27" s="58">
        <v>-245.05</v>
      </c>
      <c r="BK27" s="58">
        <v>1</v>
      </c>
      <c r="BL27" s="57"/>
      <c r="BM27" s="13">
        <f t="shared" si="7"/>
        <v>44950</v>
      </c>
      <c r="BN27" s="109">
        <v>29</v>
      </c>
      <c r="BO27" s="109">
        <v>1947.09</v>
      </c>
      <c r="BP27" s="109">
        <v>40</v>
      </c>
      <c r="BQ27" s="109"/>
      <c r="BR27" s="109"/>
      <c r="BS27" s="109">
        <v>1</v>
      </c>
      <c r="BT27" s="57"/>
      <c r="BU27" s="13">
        <f t="shared" si="8"/>
        <v>44950</v>
      </c>
      <c r="BV27" s="58">
        <v>17</v>
      </c>
      <c r="BW27" s="58">
        <v>2073.12</v>
      </c>
      <c r="BX27" s="58"/>
      <c r="BY27" s="58"/>
      <c r="BZ27" s="58">
        <v>14.5</v>
      </c>
      <c r="CA27" s="58">
        <v>15</v>
      </c>
      <c r="CB27" s="57"/>
      <c r="CC27" s="13">
        <f t="shared" si="9"/>
        <v>44950</v>
      </c>
      <c r="CD27" s="58">
        <v>46</v>
      </c>
      <c r="CE27" s="58">
        <v>5089.55</v>
      </c>
      <c r="CF27" s="58">
        <v>34.409999999999997</v>
      </c>
      <c r="CG27" s="58">
        <v>324.57</v>
      </c>
      <c r="CH27" s="58">
        <v>0</v>
      </c>
      <c r="CI27" s="58">
        <v>0</v>
      </c>
      <c r="CJ27" s="57"/>
      <c r="CK27" s="13">
        <f t="shared" si="10"/>
        <v>44950</v>
      </c>
      <c r="CL27" s="58">
        <v>22</v>
      </c>
      <c r="CM27" s="58">
        <v>1372.17</v>
      </c>
      <c r="CN27" s="58"/>
      <c r="CO27" s="58">
        <v>2</v>
      </c>
      <c r="CP27" s="58"/>
      <c r="CQ27" s="58">
        <v>0</v>
      </c>
      <c r="CR27" s="56"/>
      <c r="CS27" s="13">
        <f t="shared" si="11"/>
        <v>44950</v>
      </c>
      <c r="CT27" s="58"/>
      <c r="CU27" s="58"/>
      <c r="CV27" s="58"/>
      <c r="CW27" s="58"/>
      <c r="CX27" s="58"/>
      <c r="CY27" s="58"/>
      <c r="CZ27" s="56"/>
      <c r="DA27" s="13">
        <f t="shared" si="12"/>
        <v>44950</v>
      </c>
      <c r="DB27" s="58"/>
      <c r="DC27" s="58"/>
      <c r="DD27" s="58"/>
      <c r="DE27" s="58"/>
      <c r="DF27" s="58"/>
      <c r="DG27" s="58"/>
      <c r="DH27" s="56"/>
      <c r="DI27" s="13">
        <f t="shared" si="13"/>
        <v>44950</v>
      </c>
      <c r="DJ27" s="58"/>
      <c r="DK27" s="58"/>
      <c r="DL27" s="58"/>
      <c r="DM27" s="58"/>
      <c r="DN27" s="58"/>
      <c r="DO27" s="58"/>
      <c r="DP27" s="56"/>
      <c r="DQ27" s="56"/>
      <c r="DR27" s="56"/>
      <c r="DS27" s="56"/>
    </row>
    <row r="28" spans="1:123" x14ac:dyDescent="0.3">
      <c r="A28" s="13">
        <f t="shared" si="14"/>
        <v>44951</v>
      </c>
      <c r="B28" s="58">
        <v>39</v>
      </c>
      <c r="C28" s="59">
        <v>4095.5</v>
      </c>
      <c r="D28" s="58"/>
      <c r="E28" s="58">
        <v>9</v>
      </c>
      <c r="F28" s="58"/>
      <c r="G28" s="58">
        <v>0</v>
      </c>
      <c r="H28" s="57"/>
      <c r="I28" s="13">
        <f t="shared" si="0"/>
        <v>44951</v>
      </c>
      <c r="J28" s="58">
        <v>63</v>
      </c>
      <c r="K28" s="58">
        <v>9282.66</v>
      </c>
      <c r="L28" s="58">
        <v>20.29</v>
      </c>
      <c r="M28" s="58"/>
      <c r="N28" s="58"/>
      <c r="O28" s="58">
        <v>0</v>
      </c>
      <c r="P28" s="57"/>
      <c r="Q28" s="13">
        <f t="shared" si="1"/>
        <v>44951</v>
      </c>
      <c r="R28" s="58">
        <v>23</v>
      </c>
      <c r="S28" s="58">
        <v>2747.23</v>
      </c>
      <c r="T28" s="58">
        <v>13.5</v>
      </c>
      <c r="U28" s="58"/>
      <c r="V28" s="58"/>
      <c r="W28" s="58">
        <v>0</v>
      </c>
      <c r="X28" s="57"/>
      <c r="Y28" s="13">
        <f t="shared" si="2"/>
        <v>44951</v>
      </c>
      <c r="Z28" s="109">
        <v>51</v>
      </c>
      <c r="AA28" s="109">
        <v>5393.31</v>
      </c>
      <c r="AB28" s="109">
        <v>14.34</v>
      </c>
      <c r="AC28" s="109"/>
      <c r="AD28" s="109"/>
      <c r="AE28" s="109">
        <v>6</v>
      </c>
      <c r="AF28" s="57"/>
      <c r="AG28" s="13">
        <f t="shared" si="3"/>
        <v>44951</v>
      </c>
      <c r="AH28" s="109">
        <v>65</v>
      </c>
      <c r="AI28" s="109">
        <v>7922.77</v>
      </c>
      <c r="AJ28" s="109">
        <v>0</v>
      </c>
      <c r="AK28" s="109"/>
      <c r="AL28" s="109"/>
      <c r="AM28" s="109">
        <v>2</v>
      </c>
      <c r="AN28" s="57"/>
      <c r="AO28" s="13">
        <f t="shared" si="4"/>
        <v>44951</v>
      </c>
      <c r="AP28" s="58">
        <v>34</v>
      </c>
      <c r="AQ28" s="58">
        <v>2922.43</v>
      </c>
      <c r="AR28" s="58"/>
      <c r="AS28" s="58">
        <v>90.5</v>
      </c>
      <c r="AT28" s="58"/>
      <c r="AU28" s="58">
        <v>5</v>
      </c>
      <c r="AV28" s="57"/>
      <c r="AW28" s="13">
        <f t="shared" si="5"/>
        <v>44951</v>
      </c>
      <c r="AX28" s="58">
        <v>48</v>
      </c>
      <c r="AY28" s="58">
        <v>6087.59</v>
      </c>
      <c r="AZ28" s="58">
        <v>8.32</v>
      </c>
      <c r="BA28" s="58"/>
      <c r="BB28" s="58"/>
      <c r="BC28" s="58">
        <v>2</v>
      </c>
      <c r="BD28" s="57"/>
      <c r="BE28" s="13">
        <f t="shared" si="6"/>
        <v>44951</v>
      </c>
      <c r="BF28" s="58">
        <v>55</v>
      </c>
      <c r="BG28" s="58">
        <v>6798.52</v>
      </c>
      <c r="BH28" s="58">
        <v>30.63</v>
      </c>
      <c r="BI28" s="58"/>
      <c r="BJ28" s="58">
        <v>4.95</v>
      </c>
      <c r="BK28" s="58">
        <v>0</v>
      </c>
      <c r="BL28" s="57"/>
      <c r="BM28" s="13">
        <f t="shared" si="7"/>
        <v>44951</v>
      </c>
      <c r="BN28" s="109">
        <v>28</v>
      </c>
      <c r="BO28" s="109">
        <v>2028.38</v>
      </c>
      <c r="BP28" s="109">
        <v>15</v>
      </c>
      <c r="BQ28" s="109"/>
      <c r="BR28" s="109"/>
      <c r="BS28" s="109">
        <v>0</v>
      </c>
      <c r="BT28" s="57"/>
      <c r="BU28" s="13">
        <f t="shared" si="8"/>
        <v>44951</v>
      </c>
      <c r="BV28" s="58">
        <v>22</v>
      </c>
      <c r="BW28" s="58">
        <v>2886.56</v>
      </c>
      <c r="BX28" s="58"/>
      <c r="BY28" s="58"/>
      <c r="BZ28" s="58">
        <v>10.5</v>
      </c>
      <c r="CA28" s="58">
        <v>2</v>
      </c>
      <c r="CB28" s="57"/>
      <c r="CC28" s="13">
        <f t="shared" si="9"/>
        <v>44951</v>
      </c>
      <c r="CD28" s="58">
        <v>50</v>
      </c>
      <c r="CE28" s="58">
        <v>5486.9</v>
      </c>
      <c r="CF28" s="58">
        <v>12.09</v>
      </c>
      <c r="CG28" s="58">
        <v>258.08</v>
      </c>
      <c r="CH28" s="58">
        <v>2</v>
      </c>
      <c r="CI28" s="58">
        <v>0</v>
      </c>
      <c r="CJ28" s="57"/>
      <c r="CK28" s="13">
        <f t="shared" si="10"/>
        <v>44951</v>
      </c>
      <c r="CL28" s="58">
        <v>17</v>
      </c>
      <c r="CM28" s="58">
        <v>1063.21</v>
      </c>
      <c r="CN28" s="58"/>
      <c r="CO28" s="58"/>
      <c r="CP28" s="58"/>
      <c r="CQ28" s="58">
        <v>0</v>
      </c>
      <c r="CR28" s="56"/>
      <c r="CS28" s="13">
        <f t="shared" si="11"/>
        <v>44951</v>
      </c>
      <c r="CT28" s="58"/>
      <c r="CU28" s="58"/>
      <c r="CV28" s="58"/>
      <c r="CW28" s="58"/>
      <c r="CX28" s="58"/>
      <c r="CY28" s="58"/>
      <c r="CZ28" s="56"/>
      <c r="DA28" s="13">
        <f t="shared" si="12"/>
        <v>44951</v>
      </c>
      <c r="DB28" s="58"/>
      <c r="DC28" s="58"/>
      <c r="DD28" s="58"/>
      <c r="DE28" s="58"/>
      <c r="DF28" s="58"/>
      <c r="DG28" s="58"/>
      <c r="DH28" s="56"/>
      <c r="DI28" s="13">
        <f t="shared" si="13"/>
        <v>44951</v>
      </c>
      <c r="DJ28" s="58"/>
      <c r="DK28" s="58"/>
      <c r="DL28" s="58"/>
      <c r="DM28" s="58"/>
      <c r="DN28" s="58"/>
      <c r="DO28" s="58"/>
      <c r="DP28" s="56"/>
      <c r="DQ28" s="56"/>
      <c r="DR28" s="56"/>
      <c r="DS28" s="56"/>
    </row>
    <row r="29" spans="1:123" x14ac:dyDescent="0.3">
      <c r="A29" s="13">
        <f t="shared" si="14"/>
        <v>44952</v>
      </c>
      <c r="B29" s="58">
        <v>39</v>
      </c>
      <c r="C29" s="59">
        <v>4025.76</v>
      </c>
      <c r="D29" s="58"/>
      <c r="E29" s="58">
        <v>47</v>
      </c>
      <c r="F29" s="58"/>
      <c r="G29" s="58">
        <v>0</v>
      </c>
      <c r="H29" s="57"/>
      <c r="I29" s="13">
        <f t="shared" si="0"/>
        <v>44952</v>
      </c>
      <c r="J29" s="58">
        <v>41</v>
      </c>
      <c r="K29" s="58">
        <v>5836.01</v>
      </c>
      <c r="L29" s="58">
        <v>44.33</v>
      </c>
      <c r="M29" s="58"/>
      <c r="N29" s="58"/>
      <c r="O29" s="58">
        <v>0</v>
      </c>
      <c r="P29" s="57"/>
      <c r="Q29" s="13">
        <f t="shared" si="1"/>
        <v>44952</v>
      </c>
      <c r="R29" s="58">
        <v>19</v>
      </c>
      <c r="S29" s="58">
        <v>2134.9699999999998</v>
      </c>
      <c r="T29" s="58">
        <v>6.5</v>
      </c>
      <c r="U29" s="58"/>
      <c r="V29" s="58">
        <v>25</v>
      </c>
      <c r="W29" s="58">
        <v>0</v>
      </c>
      <c r="X29" s="57"/>
      <c r="Y29" s="13">
        <f t="shared" si="2"/>
        <v>44952</v>
      </c>
      <c r="Z29" s="109">
        <v>43</v>
      </c>
      <c r="AA29" s="109">
        <v>4575.6099999999997</v>
      </c>
      <c r="AB29" s="109">
        <v>12.95</v>
      </c>
      <c r="AC29" s="109"/>
      <c r="AD29" s="109">
        <v>104.95</v>
      </c>
      <c r="AE29" s="109">
        <v>6</v>
      </c>
      <c r="AF29" s="57"/>
      <c r="AG29" s="13">
        <f t="shared" si="3"/>
        <v>44952</v>
      </c>
      <c r="AH29" s="109">
        <v>61</v>
      </c>
      <c r="AI29" s="109">
        <v>6753.63</v>
      </c>
      <c r="AJ29" s="109">
        <v>0.93</v>
      </c>
      <c r="AK29" s="109"/>
      <c r="AL29" s="109">
        <v>4.95</v>
      </c>
      <c r="AM29" s="109">
        <v>2</v>
      </c>
      <c r="AN29" s="57"/>
      <c r="AO29" s="13">
        <f t="shared" si="4"/>
        <v>44952</v>
      </c>
      <c r="AP29" s="58">
        <v>41</v>
      </c>
      <c r="AQ29" s="58">
        <v>3643.27</v>
      </c>
      <c r="AR29" s="58"/>
      <c r="AS29" s="58">
        <v>81.5</v>
      </c>
      <c r="AT29" s="58">
        <v>18</v>
      </c>
      <c r="AU29" s="58">
        <v>5</v>
      </c>
      <c r="AV29" s="57"/>
      <c r="AW29" s="13">
        <f t="shared" si="5"/>
        <v>44952</v>
      </c>
      <c r="AX29" s="58">
        <v>49</v>
      </c>
      <c r="AY29" s="58">
        <v>5836.31</v>
      </c>
      <c r="AZ29" s="58">
        <v>72.040000000000006</v>
      </c>
      <c r="BA29" s="58"/>
      <c r="BB29" s="58">
        <v>290</v>
      </c>
      <c r="BC29" s="58">
        <v>2</v>
      </c>
      <c r="BD29" s="57"/>
      <c r="BE29" s="13">
        <f t="shared" si="6"/>
        <v>44952</v>
      </c>
      <c r="BF29" s="58">
        <v>49</v>
      </c>
      <c r="BG29" s="58">
        <v>6147.34</v>
      </c>
      <c r="BH29" s="58">
        <v>17.64</v>
      </c>
      <c r="BI29" s="58"/>
      <c r="BJ29" s="58">
        <v>116.7</v>
      </c>
      <c r="BK29" s="58">
        <v>1</v>
      </c>
      <c r="BL29" s="57"/>
      <c r="BM29" s="13">
        <f t="shared" si="7"/>
        <v>44952</v>
      </c>
      <c r="BN29" s="109">
        <v>19</v>
      </c>
      <c r="BO29" s="109">
        <v>1402.37</v>
      </c>
      <c r="BP29" s="109">
        <v>8.5</v>
      </c>
      <c r="BQ29" s="109"/>
      <c r="BR29" s="109"/>
      <c r="BS29" s="109">
        <v>0</v>
      </c>
      <c r="BT29" s="57"/>
      <c r="BU29" s="13">
        <f t="shared" si="8"/>
        <v>44952</v>
      </c>
      <c r="BV29" s="58">
        <v>27</v>
      </c>
      <c r="BW29" s="58">
        <v>3188.11</v>
      </c>
      <c r="BX29" s="58"/>
      <c r="BY29" s="58"/>
      <c r="BZ29" s="58">
        <v>4</v>
      </c>
      <c r="CA29" s="58">
        <v>1</v>
      </c>
      <c r="CB29" s="57"/>
      <c r="CC29" s="13">
        <f t="shared" si="9"/>
        <v>44952</v>
      </c>
      <c r="CD29" s="58">
        <v>48</v>
      </c>
      <c r="CE29" s="58">
        <v>5348.56</v>
      </c>
      <c r="CF29" s="58">
        <v>13.02</v>
      </c>
      <c r="CG29" s="58">
        <v>204.6</v>
      </c>
      <c r="CH29" s="58">
        <v>25.48</v>
      </c>
      <c r="CI29" s="58">
        <v>0</v>
      </c>
      <c r="CJ29" s="57"/>
      <c r="CK29" s="13">
        <f t="shared" si="10"/>
        <v>44952</v>
      </c>
      <c r="CL29" s="58">
        <v>15</v>
      </c>
      <c r="CM29" s="58">
        <v>962.19</v>
      </c>
      <c r="CN29" s="58"/>
      <c r="CO29" s="58"/>
      <c r="CP29" s="58">
        <v>30</v>
      </c>
      <c r="CQ29" s="58">
        <v>0</v>
      </c>
      <c r="CR29" s="56"/>
      <c r="CS29" s="13">
        <f t="shared" si="11"/>
        <v>44952</v>
      </c>
      <c r="CT29" s="58"/>
      <c r="CU29" s="58"/>
      <c r="CV29" s="58"/>
      <c r="CW29" s="58"/>
      <c r="CX29" s="58"/>
      <c r="CY29" s="58"/>
      <c r="CZ29" s="56"/>
      <c r="DA29" s="13">
        <f t="shared" si="12"/>
        <v>44952</v>
      </c>
      <c r="DB29" s="58"/>
      <c r="DC29" s="58"/>
      <c r="DD29" s="58"/>
      <c r="DE29" s="58"/>
      <c r="DF29" s="58"/>
      <c r="DG29" s="58"/>
      <c r="DH29" s="56"/>
      <c r="DI29" s="13">
        <f t="shared" si="13"/>
        <v>44952</v>
      </c>
      <c r="DJ29" s="58"/>
      <c r="DK29" s="58"/>
      <c r="DL29" s="58"/>
      <c r="DM29" s="58"/>
      <c r="DN29" s="58"/>
      <c r="DO29" s="58"/>
      <c r="DP29" s="56"/>
      <c r="DQ29" s="56"/>
      <c r="DR29" s="56"/>
      <c r="DS29" s="56"/>
    </row>
    <row r="30" spans="1:123" x14ac:dyDescent="0.3">
      <c r="A30" s="13">
        <f t="shared" si="14"/>
        <v>44953</v>
      </c>
      <c r="B30" s="58">
        <v>53</v>
      </c>
      <c r="C30" s="59">
        <v>5372.47</v>
      </c>
      <c r="D30" s="58"/>
      <c r="E30" s="58">
        <v>88</v>
      </c>
      <c r="F30" s="58">
        <v>0</v>
      </c>
      <c r="G30" s="58">
        <v>0</v>
      </c>
      <c r="H30" s="57"/>
      <c r="I30" s="13">
        <f t="shared" si="0"/>
        <v>44953</v>
      </c>
      <c r="J30" s="58">
        <v>27</v>
      </c>
      <c r="K30" s="58">
        <v>3357.62</v>
      </c>
      <c r="L30" s="58">
        <v>11.8</v>
      </c>
      <c r="M30" s="58"/>
      <c r="N30" s="58"/>
      <c r="O30" s="58">
        <v>0</v>
      </c>
      <c r="P30" s="57"/>
      <c r="Q30" s="13">
        <f t="shared" si="1"/>
        <v>44953</v>
      </c>
      <c r="R30" s="58">
        <v>21</v>
      </c>
      <c r="S30" s="58">
        <v>2166.27</v>
      </c>
      <c r="T30" s="58">
        <v>8</v>
      </c>
      <c r="U30" s="58"/>
      <c r="V30" s="58"/>
      <c r="W30" s="58">
        <v>0</v>
      </c>
      <c r="X30" s="57"/>
      <c r="Y30" s="13">
        <f t="shared" si="2"/>
        <v>44953</v>
      </c>
      <c r="Z30" s="109">
        <v>17</v>
      </c>
      <c r="AA30" s="109">
        <v>2044.35</v>
      </c>
      <c r="AB30" s="109">
        <v>12.03</v>
      </c>
      <c r="AC30" s="109"/>
      <c r="AD30" s="109">
        <v>4.95</v>
      </c>
      <c r="AE30" s="109">
        <v>6</v>
      </c>
      <c r="AF30" s="57"/>
      <c r="AG30" s="13">
        <f t="shared" si="3"/>
        <v>44953</v>
      </c>
      <c r="AH30" s="109">
        <v>28</v>
      </c>
      <c r="AI30" s="109">
        <v>3235.13</v>
      </c>
      <c r="AJ30" s="109">
        <v>3.7</v>
      </c>
      <c r="AK30" s="109"/>
      <c r="AL30" s="109"/>
      <c r="AM30" s="109">
        <v>2</v>
      </c>
      <c r="AN30" s="57"/>
      <c r="AO30" s="13">
        <f t="shared" si="4"/>
        <v>44953</v>
      </c>
      <c r="AP30" s="58">
        <v>22</v>
      </c>
      <c r="AQ30" s="58">
        <v>1802.55</v>
      </c>
      <c r="AR30" s="58"/>
      <c r="AS30" s="58">
        <v>18</v>
      </c>
      <c r="AT30" s="58"/>
      <c r="AU30" s="58">
        <v>2</v>
      </c>
      <c r="AV30" s="57"/>
      <c r="AW30" s="13">
        <f t="shared" si="5"/>
        <v>44953</v>
      </c>
      <c r="AX30" s="58">
        <v>47</v>
      </c>
      <c r="AY30" s="58">
        <v>4654.09</v>
      </c>
      <c r="AZ30" s="58">
        <v>49.88</v>
      </c>
      <c r="BA30" s="58"/>
      <c r="BB30" s="58">
        <v>9.9</v>
      </c>
      <c r="BC30" s="58">
        <v>2</v>
      </c>
      <c r="BD30" s="57"/>
      <c r="BE30" s="13">
        <f t="shared" si="6"/>
        <v>44953</v>
      </c>
      <c r="BF30" s="58">
        <v>34</v>
      </c>
      <c r="BG30" s="58">
        <v>3717.72</v>
      </c>
      <c r="BH30" s="58">
        <v>8.36</v>
      </c>
      <c r="BI30" s="58"/>
      <c r="BJ30" s="58"/>
      <c r="BK30" s="58">
        <v>1</v>
      </c>
      <c r="BL30" s="57"/>
      <c r="BM30" s="13">
        <f t="shared" si="7"/>
        <v>44953</v>
      </c>
      <c r="BN30" s="109">
        <v>16</v>
      </c>
      <c r="BO30" s="109">
        <v>1138.48</v>
      </c>
      <c r="BP30" s="109">
        <v>6</v>
      </c>
      <c r="BQ30" s="109"/>
      <c r="BR30" s="109"/>
      <c r="BS30" s="109">
        <v>0</v>
      </c>
      <c r="BT30" s="57"/>
      <c r="BU30" s="13">
        <f t="shared" si="8"/>
        <v>44953</v>
      </c>
      <c r="BV30" s="58">
        <v>55</v>
      </c>
      <c r="BW30" s="58">
        <v>6689.15</v>
      </c>
      <c r="BX30" s="58"/>
      <c r="BY30" s="58"/>
      <c r="BZ30" s="58">
        <v>127</v>
      </c>
      <c r="CA30" s="58">
        <v>1</v>
      </c>
      <c r="CB30" s="57"/>
      <c r="CC30" s="13">
        <f t="shared" si="9"/>
        <v>44953</v>
      </c>
      <c r="CD30" s="58">
        <v>29</v>
      </c>
      <c r="CE30" s="58">
        <v>3146.35</v>
      </c>
      <c r="CF30" s="58">
        <v>13.95</v>
      </c>
      <c r="CG30" s="58">
        <v>328.3</v>
      </c>
      <c r="CH30" s="58">
        <v>25</v>
      </c>
      <c r="CI30" s="58">
        <v>0</v>
      </c>
      <c r="CJ30" s="57"/>
      <c r="CK30" s="13">
        <f t="shared" si="10"/>
        <v>44953</v>
      </c>
      <c r="CL30" s="58">
        <v>10</v>
      </c>
      <c r="CM30" s="58">
        <v>762.18</v>
      </c>
      <c r="CN30" s="58"/>
      <c r="CO30" s="58"/>
      <c r="CP30" s="58"/>
      <c r="CQ30" s="58">
        <v>0</v>
      </c>
      <c r="CR30" s="56"/>
      <c r="CS30" s="13">
        <f t="shared" si="11"/>
        <v>44953</v>
      </c>
      <c r="CT30" s="58"/>
      <c r="CU30" s="58"/>
      <c r="CV30" s="58"/>
      <c r="CW30" s="58"/>
      <c r="CX30" s="58"/>
      <c r="CY30" s="58"/>
      <c r="CZ30" s="56"/>
      <c r="DA30" s="13">
        <f t="shared" si="12"/>
        <v>44953</v>
      </c>
      <c r="DB30" s="58"/>
      <c r="DC30" s="58"/>
      <c r="DD30" s="58"/>
      <c r="DE30" s="58"/>
      <c r="DF30" s="58"/>
      <c r="DG30" s="58"/>
      <c r="DH30" s="56"/>
      <c r="DI30" s="13">
        <f t="shared" si="13"/>
        <v>44953</v>
      </c>
      <c r="DJ30" s="58"/>
      <c r="DK30" s="58"/>
      <c r="DL30" s="58"/>
      <c r="DM30" s="58"/>
      <c r="DN30" s="58"/>
      <c r="DO30" s="58"/>
      <c r="DP30" s="56"/>
      <c r="DQ30" s="56"/>
      <c r="DR30" s="56"/>
      <c r="DS30" s="56"/>
    </row>
    <row r="31" spans="1:123" x14ac:dyDescent="0.3">
      <c r="A31" s="13">
        <f t="shared" si="14"/>
        <v>44954</v>
      </c>
      <c r="B31" s="58">
        <v>53</v>
      </c>
      <c r="C31" s="59">
        <v>5548.49</v>
      </c>
      <c r="D31" s="58"/>
      <c r="E31" s="58">
        <v>45.5</v>
      </c>
      <c r="F31" s="58"/>
      <c r="G31" s="58">
        <v>0</v>
      </c>
      <c r="H31" s="57"/>
      <c r="I31" s="13">
        <f t="shared" si="0"/>
        <v>44954</v>
      </c>
      <c r="J31" s="58">
        <v>31</v>
      </c>
      <c r="K31" s="58">
        <v>4061.84</v>
      </c>
      <c r="L31" s="58">
        <v>6.36</v>
      </c>
      <c r="M31" s="58"/>
      <c r="N31" s="58"/>
      <c r="O31" s="58">
        <v>0</v>
      </c>
      <c r="P31" s="57"/>
      <c r="Q31" s="13">
        <f t="shared" si="1"/>
        <v>44954</v>
      </c>
      <c r="R31" s="58">
        <v>27</v>
      </c>
      <c r="S31" s="58">
        <v>2900.33</v>
      </c>
      <c r="T31" s="58">
        <v>17</v>
      </c>
      <c r="U31" s="58"/>
      <c r="V31" s="58"/>
      <c r="W31" s="58">
        <v>0</v>
      </c>
      <c r="X31" s="57"/>
      <c r="Y31" s="13">
        <f t="shared" si="2"/>
        <v>44954</v>
      </c>
      <c r="Z31" s="109">
        <v>21</v>
      </c>
      <c r="AA31" s="109">
        <v>2445.2399999999998</v>
      </c>
      <c r="AB31" s="109">
        <v>24.07</v>
      </c>
      <c r="AC31" s="109"/>
      <c r="AD31" s="109">
        <v>100</v>
      </c>
      <c r="AE31" s="109">
        <v>6</v>
      </c>
      <c r="AF31" s="57"/>
      <c r="AG31" s="13">
        <f t="shared" si="3"/>
        <v>44954</v>
      </c>
      <c r="AH31" s="109">
        <v>52</v>
      </c>
      <c r="AI31" s="109">
        <v>5275.51</v>
      </c>
      <c r="AJ31" s="109">
        <v>16.66</v>
      </c>
      <c r="AK31" s="109"/>
      <c r="AL31" s="109"/>
      <c r="AM31" s="109">
        <v>2</v>
      </c>
      <c r="AN31" s="57"/>
      <c r="AO31" s="13">
        <f t="shared" si="4"/>
        <v>44954</v>
      </c>
      <c r="AP31" s="58">
        <v>31</v>
      </c>
      <c r="AQ31" s="58">
        <v>2455.9299999999998</v>
      </c>
      <c r="AR31" s="58"/>
      <c r="AS31" s="58">
        <v>42</v>
      </c>
      <c r="AT31" s="58"/>
      <c r="AU31" s="58">
        <v>5</v>
      </c>
      <c r="AV31" s="57"/>
      <c r="AW31" s="13">
        <f t="shared" si="5"/>
        <v>44954</v>
      </c>
      <c r="AX31" s="58">
        <v>48</v>
      </c>
      <c r="AY31" s="58">
        <v>5783.82</v>
      </c>
      <c r="AZ31" s="58">
        <v>39.71</v>
      </c>
      <c r="BA31" s="58"/>
      <c r="BB31" s="58"/>
      <c r="BC31" s="58">
        <v>2</v>
      </c>
      <c r="BD31" s="57"/>
      <c r="BE31" s="13">
        <f t="shared" si="6"/>
        <v>44954</v>
      </c>
      <c r="BF31" s="58">
        <v>61</v>
      </c>
      <c r="BG31" s="58">
        <v>7391.65</v>
      </c>
      <c r="BH31" s="58">
        <v>6.5</v>
      </c>
      <c r="BI31" s="58"/>
      <c r="BJ31" s="58"/>
      <c r="BK31" s="58">
        <v>2</v>
      </c>
      <c r="BL31" s="57"/>
      <c r="BM31" s="13">
        <f t="shared" si="7"/>
        <v>44954</v>
      </c>
      <c r="BN31" s="109">
        <v>27</v>
      </c>
      <c r="BO31" s="109">
        <v>2061.2800000000002</v>
      </c>
      <c r="BP31" s="109">
        <v>6.5</v>
      </c>
      <c r="BQ31" s="109"/>
      <c r="BR31" s="109">
        <v>20</v>
      </c>
      <c r="BS31" s="109">
        <v>0</v>
      </c>
      <c r="BT31" s="57"/>
      <c r="BU31" s="13">
        <f t="shared" si="8"/>
        <v>44954</v>
      </c>
      <c r="BV31" s="58">
        <v>60</v>
      </c>
      <c r="BW31" s="58">
        <v>7124.77</v>
      </c>
      <c r="BX31" s="58"/>
      <c r="BY31" s="58"/>
      <c r="BZ31" s="58">
        <v>91.5</v>
      </c>
      <c r="CA31" s="58">
        <v>0</v>
      </c>
      <c r="CB31" s="57"/>
      <c r="CC31" s="13">
        <f t="shared" si="9"/>
        <v>44954</v>
      </c>
      <c r="CD31" s="58">
        <v>21</v>
      </c>
      <c r="CE31" s="58">
        <v>2178.13</v>
      </c>
      <c r="CF31" s="58">
        <v>36.270000000000003</v>
      </c>
      <c r="CG31" s="58">
        <v>262.98</v>
      </c>
      <c r="CH31" s="58">
        <v>40</v>
      </c>
      <c r="CI31" s="58">
        <v>2</v>
      </c>
      <c r="CJ31" s="57"/>
      <c r="CK31" s="13">
        <f t="shared" si="10"/>
        <v>44954</v>
      </c>
      <c r="CL31" s="58">
        <v>13</v>
      </c>
      <c r="CM31" s="58">
        <v>1046.7</v>
      </c>
      <c r="CN31" s="58"/>
      <c r="CO31" s="58">
        <v>4.5</v>
      </c>
      <c r="CP31" s="58"/>
      <c r="CQ31" s="58">
        <v>0</v>
      </c>
      <c r="CR31" s="56"/>
      <c r="CS31" s="13">
        <f t="shared" si="11"/>
        <v>44954</v>
      </c>
      <c r="CT31" s="58"/>
      <c r="CU31" s="58"/>
      <c r="CV31" s="58"/>
      <c r="CW31" s="58"/>
      <c r="CX31" s="58"/>
      <c r="CY31" s="58"/>
      <c r="CZ31" s="56"/>
      <c r="DA31" s="13">
        <f t="shared" si="12"/>
        <v>44954</v>
      </c>
      <c r="DB31" s="58"/>
      <c r="DC31" s="58"/>
      <c r="DD31" s="58"/>
      <c r="DE31" s="58"/>
      <c r="DF31" s="58"/>
      <c r="DG31" s="58"/>
      <c r="DH31" s="56"/>
      <c r="DI31" s="13">
        <f t="shared" si="13"/>
        <v>44954</v>
      </c>
      <c r="DJ31" s="58"/>
      <c r="DK31" s="58"/>
      <c r="DL31" s="58"/>
      <c r="DM31" s="58"/>
      <c r="DN31" s="58"/>
      <c r="DO31" s="58"/>
      <c r="DP31" s="56"/>
      <c r="DQ31" s="56"/>
      <c r="DR31" s="56"/>
      <c r="DS31" s="56"/>
    </row>
    <row r="32" spans="1:123" x14ac:dyDescent="0.3">
      <c r="A32" s="13">
        <f t="shared" si="14"/>
        <v>44955</v>
      </c>
      <c r="B32" s="58">
        <v>27</v>
      </c>
      <c r="C32" s="59">
        <v>2864.41</v>
      </c>
      <c r="D32" s="58"/>
      <c r="E32" s="58">
        <v>2</v>
      </c>
      <c r="F32" s="58">
        <v>25</v>
      </c>
      <c r="G32" s="58">
        <v>0</v>
      </c>
      <c r="H32" s="57"/>
      <c r="I32" s="13">
        <f t="shared" si="0"/>
        <v>44955</v>
      </c>
      <c r="J32" s="58">
        <v>17</v>
      </c>
      <c r="K32" s="58">
        <v>1951.67</v>
      </c>
      <c r="L32" s="58">
        <v>6.61</v>
      </c>
      <c r="M32" s="58"/>
      <c r="N32" s="58"/>
      <c r="O32" s="58">
        <v>0</v>
      </c>
      <c r="P32" s="57"/>
      <c r="Q32" s="13">
        <f t="shared" si="1"/>
        <v>44955</v>
      </c>
      <c r="R32" s="58">
        <v>25</v>
      </c>
      <c r="S32" s="58">
        <v>2605.4899999999998</v>
      </c>
      <c r="T32" s="58">
        <v>19</v>
      </c>
      <c r="U32" s="58"/>
      <c r="V32" s="58"/>
      <c r="W32" s="58">
        <v>0</v>
      </c>
      <c r="X32" s="57"/>
      <c r="Y32" s="13">
        <f t="shared" si="2"/>
        <v>44955</v>
      </c>
      <c r="Z32" s="109">
        <v>15</v>
      </c>
      <c r="AA32" s="109">
        <v>1798.11</v>
      </c>
      <c r="AB32" s="109">
        <v>37.020000000000003</v>
      </c>
      <c r="AC32" s="109"/>
      <c r="AD32" s="109"/>
      <c r="AE32" s="109">
        <v>6</v>
      </c>
      <c r="AF32" s="57"/>
      <c r="AG32" s="13">
        <f t="shared" si="3"/>
        <v>44955</v>
      </c>
      <c r="AH32" s="109">
        <v>51</v>
      </c>
      <c r="AI32" s="109">
        <v>5177.34</v>
      </c>
      <c r="AJ32" s="109">
        <v>4.63</v>
      </c>
      <c r="AK32" s="109"/>
      <c r="AL32" s="109"/>
      <c r="AM32" s="109">
        <v>2</v>
      </c>
      <c r="AN32" s="57"/>
      <c r="AO32" s="13">
        <f t="shared" si="4"/>
        <v>44955</v>
      </c>
      <c r="AP32" s="58">
        <v>29</v>
      </c>
      <c r="AQ32" s="58">
        <v>2101.4299999999998</v>
      </c>
      <c r="AR32" s="58"/>
      <c r="AS32" s="58">
        <v>51</v>
      </c>
      <c r="AT32" s="58"/>
      <c r="AU32" s="58">
        <v>5</v>
      </c>
      <c r="AV32" s="57"/>
      <c r="AW32" s="13">
        <f t="shared" si="5"/>
        <v>44955</v>
      </c>
      <c r="AX32" s="58">
        <v>35</v>
      </c>
      <c r="AY32" s="58">
        <v>3916.74</v>
      </c>
      <c r="AZ32" s="58">
        <v>2.77</v>
      </c>
      <c r="BA32" s="58"/>
      <c r="BB32" s="58">
        <v>158.94999999999999</v>
      </c>
      <c r="BC32" s="58">
        <v>2</v>
      </c>
      <c r="BD32" s="57"/>
      <c r="BE32" s="13">
        <f t="shared" si="6"/>
        <v>44955</v>
      </c>
      <c r="BF32" s="58">
        <v>54</v>
      </c>
      <c r="BG32" s="58">
        <v>5661.99</v>
      </c>
      <c r="BH32" s="58">
        <v>20.88</v>
      </c>
      <c r="BI32" s="58"/>
      <c r="BJ32" s="58">
        <v>4.95</v>
      </c>
      <c r="BK32" s="58">
        <v>2</v>
      </c>
      <c r="BL32" s="57"/>
      <c r="BM32" s="13">
        <f t="shared" si="7"/>
        <v>44955</v>
      </c>
      <c r="BN32" s="109">
        <v>18</v>
      </c>
      <c r="BO32" s="109">
        <v>1274.8499999999999</v>
      </c>
      <c r="BP32" s="109">
        <v>17.5</v>
      </c>
      <c r="BQ32" s="109"/>
      <c r="BR32" s="109"/>
      <c r="BS32" s="109">
        <v>0</v>
      </c>
      <c r="BT32" s="57"/>
      <c r="BU32" s="13">
        <f t="shared" si="8"/>
        <v>44955</v>
      </c>
      <c r="BV32" s="58">
        <v>36</v>
      </c>
      <c r="BW32" s="58">
        <v>4334.29</v>
      </c>
      <c r="BX32" s="58"/>
      <c r="BY32" s="58"/>
      <c r="BZ32" s="58">
        <v>203.5</v>
      </c>
      <c r="CA32" s="58">
        <v>0</v>
      </c>
      <c r="CB32" s="57"/>
      <c r="CC32" s="13">
        <f t="shared" si="9"/>
        <v>44955</v>
      </c>
      <c r="CD32" s="58">
        <v>12</v>
      </c>
      <c r="CE32" s="58">
        <v>1144</v>
      </c>
      <c r="CF32" s="58">
        <v>7.44</v>
      </c>
      <c r="CG32" s="58">
        <v>11.16</v>
      </c>
      <c r="CH32" s="58">
        <v>100</v>
      </c>
      <c r="CI32" s="58">
        <v>1</v>
      </c>
      <c r="CJ32" s="57"/>
      <c r="CK32" s="13">
        <f t="shared" si="10"/>
        <v>44955</v>
      </c>
      <c r="CL32" s="58">
        <v>9</v>
      </c>
      <c r="CM32" s="58">
        <v>687</v>
      </c>
      <c r="CN32" s="58"/>
      <c r="CO32" s="58"/>
      <c r="CP32" s="58"/>
      <c r="CQ32" s="58">
        <v>0</v>
      </c>
      <c r="CR32" s="56"/>
      <c r="CS32" s="13">
        <f t="shared" si="11"/>
        <v>44955</v>
      </c>
      <c r="CT32" s="58"/>
      <c r="CU32" s="58"/>
      <c r="CV32" s="58"/>
      <c r="CW32" s="58"/>
      <c r="CX32" s="58"/>
      <c r="CY32" s="58"/>
      <c r="CZ32" s="56"/>
      <c r="DA32" s="13">
        <f t="shared" si="12"/>
        <v>44955</v>
      </c>
      <c r="DB32" s="58"/>
      <c r="DC32" s="58"/>
      <c r="DD32" s="58"/>
      <c r="DE32" s="58"/>
      <c r="DF32" s="58"/>
      <c r="DG32" s="58"/>
      <c r="DH32" s="56"/>
      <c r="DI32" s="13">
        <f t="shared" si="13"/>
        <v>44955</v>
      </c>
      <c r="DJ32" s="58"/>
      <c r="DK32" s="58"/>
      <c r="DL32" s="58"/>
      <c r="DM32" s="58"/>
      <c r="DN32" s="58"/>
      <c r="DO32" s="58"/>
      <c r="DP32" s="56"/>
      <c r="DQ32" s="56"/>
      <c r="DR32" s="56"/>
      <c r="DS32" s="56"/>
    </row>
    <row r="33" spans="1:123" x14ac:dyDescent="0.3">
      <c r="A33" s="13">
        <f t="shared" si="14"/>
        <v>44956</v>
      </c>
      <c r="B33" s="58">
        <v>45</v>
      </c>
      <c r="C33" s="59">
        <v>4858.1899999999996</v>
      </c>
      <c r="D33" s="58"/>
      <c r="E33" s="58">
        <v>15</v>
      </c>
      <c r="F33" s="58"/>
      <c r="G33" s="58">
        <v>1</v>
      </c>
      <c r="H33" s="57"/>
      <c r="I33" s="13">
        <f t="shared" si="0"/>
        <v>44956</v>
      </c>
      <c r="J33" s="58">
        <v>38</v>
      </c>
      <c r="K33" s="58">
        <v>5385.29</v>
      </c>
      <c r="L33" s="58">
        <v>50.94</v>
      </c>
      <c r="M33" s="58"/>
      <c r="N33" s="58">
        <v>117</v>
      </c>
      <c r="O33" s="58">
        <v>0</v>
      </c>
      <c r="P33" s="57"/>
      <c r="Q33" s="13">
        <f t="shared" si="1"/>
        <v>44956</v>
      </c>
      <c r="R33" s="58">
        <v>25</v>
      </c>
      <c r="S33" s="58">
        <v>2753.18</v>
      </c>
      <c r="T33" s="58">
        <v>48.75</v>
      </c>
      <c r="U33" s="58"/>
      <c r="V33" s="58"/>
      <c r="W33" s="58">
        <v>0</v>
      </c>
      <c r="X33" s="57"/>
      <c r="Y33" s="13">
        <f t="shared" si="2"/>
        <v>44956</v>
      </c>
      <c r="Z33" s="109">
        <v>28</v>
      </c>
      <c r="AA33" s="109">
        <v>3406.7</v>
      </c>
      <c r="AB33" s="109">
        <v>1.85</v>
      </c>
      <c r="AC33" s="109"/>
      <c r="AD33" s="109"/>
      <c r="AE33" s="109">
        <v>8</v>
      </c>
      <c r="AF33" s="57"/>
      <c r="AG33" s="13">
        <f t="shared" si="3"/>
        <v>44956</v>
      </c>
      <c r="AH33" s="109">
        <v>64</v>
      </c>
      <c r="AI33" s="109">
        <v>6805.13</v>
      </c>
      <c r="AJ33" s="109">
        <v>6.48</v>
      </c>
      <c r="AK33" s="109"/>
      <c r="AL33" s="109"/>
      <c r="AM33" s="109">
        <v>2</v>
      </c>
      <c r="AN33" s="57"/>
      <c r="AO33" s="13">
        <f t="shared" si="4"/>
        <v>44956</v>
      </c>
      <c r="AP33" s="58">
        <v>40</v>
      </c>
      <c r="AQ33" s="58">
        <v>3415.1</v>
      </c>
      <c r="AR33" s="58"/>
      <c r="AS33" s="58">
        <v>30</v>
      </c>
      <c r="AT33" s="58"/>
      <c r="AU33" s="58">
        <v>6</v>
      </c>
      <c r="AV33" s="57"/>
      <c r="AW33" s="13">
        <f t="shared" si="5"/>
        <v>44956</v>
      </c>
      <c r="AX33" s="58">
        <v>55</v>
      </c>
      <c r="AY33" s="58">
        <v>6430.34</v>
      </c>
      <c r="AZ33" s="58">
        <v>0</v>
      </c>
      <c r="BA33" s="58"/>
      <c r="BB33" s="58">
        <v>155.69</v>
      </c>
      <c r="BC33" s="58">
        <v>2</v>
      </c>
      <c r="BD33" s="57"/>
      <c r="BE33" s="13">
        <f t="shared" si="6"/>
        <v>44956</v>
      </c>
      <c r="BF33" s="58">
        <v>61</v>
      </c>
      <c r="BG33" s="58">
        <v>8315.83</v>
      </c>
      <c r="BH33" s="58">
        <v>5.57</v>
      </c>
      <c r="BI33" s="58"/>
      <c r="BJ33" s="58">
        <v>320.47000000000003</v>
      </c>
      <c r="BK33" s="58">
        <v>0</v>
      </c>
      <c r="BL33" s="57"/>
      <c r="BM33" s="13">
        <f t="shared" si="7"/>
        <v>44956</v>
      </c>
      <c r="BN33" s="109">
        <v>33</v>
      </c>
      <c r="BO33" s="109">
        <v>2330.5100000000002</v>
      </c>
      <c r="BP33" s="109">
        <v>17.5</v>
      </c>
      <c r="BQ33" s="109"/>
      <c r="BR33" s="109">
        <v>20</v>
      </c>
      <c r="BS33" s="109">
        <v>0</v>
      </c>
      <c r="BT33" s="57"/>
      <c r="BU33" s="13">
        <f t="shared" si="8"/>
        <v>44956</v>
      </c>
      <c r="BV33" s="58">
        <v>30</v>
      </c>
      <c r="BW33" s="58">
        <v>3735.42</v>
      </c>
      <c r="BX33" s="58"/>
      <c r="BY33" s="58"/>
      <c r="BZ33" s="58">
        <v>-122.5</v>
      </c>
      <c r="CA33" s="58">
        <v>2</v>
      </c>
      <c r="CB33" s="57"/>
      <c r="CC33" s="13">
        <f t="shared" si="9"/>
        <v>44956</v>
      </c>
      <c r="CD33" s="58">
        <v>46</v>
      </c>
      <c r="CE33" s="58">
        <v>4664.7700000000004</v>
      </c>
      <c r="CF33" s="58">
        <v>8.3699999999999992</v>
      </c>
      <c r="CG33" s="58">
        <v>211.11</v>
      </c>
      <c r="CH33" s="58">
        <v>25</v>
      </c>
      <c r="CI33" s="58">
        <v>2</v>
      </c>
      <c r="CJ33" s="57"/>
      <c r="CK33" s="13">
        <f t="shared" si="10"/>
        <v>44956</v>
      </c>
      <c r="CL33" s="58">
        <v>13</v>
      </c>
      <c r="CM33" s="58">
        <v>1046.7</v>
      </c>
      <c r="CN33" s="58"/>
      <c r="CO33" s="58">
        <v>4.5</v>
      </c>
      <c r="CP33" s="58"/>
      <c r="CQ33" s="58">
        <v>0</v>
      </c>
      <c r="CR33" s="56"/>
      <c r="CS33" s="13">
        <f t="shared" si="11"/>
        <v>44956</v>
      </c>
      <c r="CT33" s="58"/>
      <c r="CU33" s="58"/>
      <c r="CV33" s="58"/>
      <c r="CW33" s="58"/>
      <c r="CX33" s="58"/>
      <c r="CY33" s="58"/>
      <c r="CZ33" s="56"/>
      <c r="DA33" s="13">
        <f t="shared" si="12"/>
        <v>44956</v>
      </c>
      <c r="DB33" s="58"/>
      <c r="DC33" s="58"/>
      <c r="DD33" s="58"/>
      <c r="DE33" s="58"/>
      <c r="DF33" s="58"/>
      <c r="DG33" s="58"/>
      <c r="DH33" s="56"/>
      <c r="DI33" s="13">
        <f t="shared" si="13"/>
        <v>44956</v>
      </c>
      <c r="DJ33" s="58"/>
      <c r="DK33" s="58"/>
      <c r="DL33" s="58"/>
      <c r="DM33" s="58"/>
      <c r="DN33" s="58"/>
      <c r="DO33" s="58"/>
      <c r="DP33" s="56"/>
      <c r="DQ33" s="56"/>
      <c r="DR33" s="56"/>
      <c r="DS33" s="56"/>
    </row>
    <row r="34" spans="1:123" x14ac:dyDescent="0.3">
      <c r="A34" s="13">
        <f t="shared" si="14"/>
        <v>44957</v>
      </c>
      <c r="B34" s="58">
        <v>42</v>
      </c>
      <c r="C34" s="59">
        <v>4024.6</v>
      </c>
      <c r="D34" s="58"/>
      <c r="E34" s="58">
        <v>20</v>
      </c>
      <c r="F34" s="58">
        <v>442.9</v>
      </c>
      <c r="G34" s="58">
        <v>1</v>
      </c>
      <c r="H34" s="57"/>
      <c r="I34" s="13">
        <f t="shared" si="0"/>
        <v>44957</v>
      </c>
      <c r="J34" s="58">
        <v>39</v>
      </c>
      <c r="K34" s="58">
        <v>5432.71</v>
      </c>
      <c r="L34" s="58">
        <v>10.38</v>
      </c>
      <c r="M34" s="58"/>
      <c r="N34" s="58"/>
      <c r="O34" s="58">
        <v>0</v>
      </c>
      <c r="P34" s="57"/>
      <c r="Q34" s="13">
        <f t="shared" si="1"/>
        <v>44957</v>
      </c>
      <c r="R34" s="58">
        <v>25</v>
      </c>
      <c r="S34" s="58">
        <v>2645.22</v>
      </c>
      <c r="T34" s="58">
        <v>8</v>
      </c>
      <c r="U34" s="58"/>
      <c r="V34" s="58"/>
      <c r="W34" s="58">
        <v>0</v>
      </c>
      <c r="X34" s="57"/>
      <c r="Y34" s="13">
        <f t="shared" si="2"/>
        <v>44957</v>
      </c>
      <c r="Z34" s="109">
        <v>24</v>
      </c>
      <c r="AA34" s="109">
        <v>3011.11</v>
      </c>
      <c r="AB34" s="109">
        <v>19.91</v>
      </c>
      <c r="AC34" s="109"/>
      <c r="AD34" s="109">
        <v>-100</v>
      </c>
      <c r="AE34" s="109">
        <v>9</v>
      </c>
      <c r="AF34" s="57"/>
      <c r="AG34" s="13">
        <f t="shared" si="3"/>
        <v>44957</v>
      </c>
      <c r="AH34" s="109">
        <v>56</v>
      </c>
      <c r="AI34" s="109">
        <v>6370.52</v>
      </c>
      <c r="AJ34" s="109">
        <v>0</v>
      </c>
      <c r="AK34" s="109"/>
      <c r="AL34" s="109">
        <v>353.05</v>
      </c>
      <c r="AM34" s="109">
        <v>2</v>
      </c>
      <c r="AN34" s="57"/>
      <c r="AO34" s="13">
        <f t="shared" si="4"/>
        <v>44957</v>
      </c>
      <c r="AP34" s="58">
        <v>57</v>
      </c>
      <c r="AQ34" s="58">
        <v>5191.8100000000004</v>
      </c>
      <c r="AR34" s="58"/>
      <c r="AS34" s="58">
        <v>38</v>
      </c>
      <c r="AT34" s="58"/>
      <c r="AU34" s="58">
        <v>5</v>
      </c>
      <c r="AV34" s="57"/>
      <c r="AW34" s="13">
        <f t="shared" si="5"/>
        <v>44957</v>
      </c>
      <c r="AX34" s="58">
        <v>60</v>
      </c>
      <c r="AY34" s="58">
        <v>6497.52</v>
      </c>
      <c r="AZ34" s="58">
        <v>3.69</v>
      </c>
      <c r="BA34" s="58"/>
      <c r="BB34" s="58">
        <v>250</v>
      </c>
      <c r="BC34" s="58">
        <v>3</v>
      </c>
      <c r="BD34" s="57"/>
      <c r="BE34" s="13">
        <f t="shared" si="6"/>
        <v>44957</v>
      </c>
      <c r="BF34" s="58">
        <v>53</v>
      </c>
      <c r="BG34" s="58">
        <v>6723.89</v>
      </c>
      <c r="BH34" s="58">
        <v>22.27</v>
      </c>
      <c r="BI34" s="58"/>
      <c r="BJ34" s="58">
        <v>133.22</v>
      </c>
      <c r="BK34" s="58">
        <v>0</v>
      </c>
      <c r="BL34" s="57"/>
      <c r="BM34" s="13">
        <f t="shared" si="7"/>
        <v>44957</v>
      </c>
      <c r="BN34" s="109">
        <v>32</v>
      </c>
      <c r="BO34" s="109">
        <v>2342.3200000000002</v>
      </c>
      <c r="BP34" s="109">
        <v>15</v>
      </c>
      <c r="BQ34" s="109"/>
      <c r="BR34" s="109"/>
      <c r="BS34" s="109">
        <v>0</v>
      </c>
      <c r="BT34" s="57"/>
      <c r="BU34" s="13">
        <f t="shared" si="8"/>
        <v>44957</v>
      </c>
      <c r="BV34" s="58">
        <v>20</v>
      </c>
      <c r="BW34" s="58">
        <v>2686.55</v>
      </c>
      <c r="BX34" s="58"/>
      <c r="BY34" s="58"/>
      <c r="BZ34" s="58">
        <v>46.5</v>
      </c>
      <c r="CA34" s="58">
        <v>0</v>
      </c>
      <c r="CB34" s="57"/>
      <c r="CC34" s="13">
        <f t="shared" si="9"/>
        <v>44957</v>
      </c>
      <c r="CD34" s="58">
        <v>48</v>
      </c>
      <c r="CE34" s="58">
        <v>4477.0600000000004</v>
      </c>
      <c r="CF34" s="58">
        <v>59.52</v>
      </c>
      <c r="CG34" s="58">
        <v>291.56</v>
      </c>
      <c r="CH34" s="58">
        <v>25</v>
      </c>
      <c r="CI34" s="58">
        <v>2</v>
      </c>
      <c r="CJ34" s="57"/>
      <c r="CK34" s="13">
        <f t="shared" si="10"/>
        <v>44957</v>
      </c>
      <c r="CL34" s="58">
        <v>13</v>
      </c>
      <c r="CM34" s="58">
        <v>835.72</v>
      </c>
      <c r="CN34" s="58"/>
      <c r="CO34" s="58"/>
      <c r="CP34" s="58">
        <v>45</v>
      </c>
      <c r="CQ34" s="58">
        <v>1</v>
      </c>
      <c r="CR34" s="56"/>
      <c r="CS34" s="13">
        <f t="shared" si="11"/>
        <v>44957</v>
      </c>
      <c r="CT34" s="58"/>
      <c r="CU34" s="58"/>
      <c r="CV34" s="58"/>
      <c r="CW34" s="58"/>
      <c r="CX34" s="58"/>
      <c r="CY34" s="58"/>
      <c r="CZ34" s="56"/>
      <c r="DA34" s="13">
        <f t="shared" si="12"/>
        <v>44957</v>
      </c>
      <c r="DB34" s="58"/>
      <c r="DC34" s="58"/>
      <c r="DD34" s="58"/>
      <c r="DE34" s="58"/>
      <c r="DF34" s="58"/>
      <c r="DG34" s="58"/>
      <c r="DH34" s="56"/>
      <c r="DI34" s="13">
        <f t="shared" si="13"/>
        <v>44957</v>
      </c>
      <c r="DJ34" s="58"/>
      <c r="DK34" s="58"/>
      <c r="DL34" s="58"/>
      <c r="DM34" s="58"/>
      <c r="DN34" s="58"/>
      <c r="DO34" s="58"/>
      <c r="DP34" s="56"/>
      <c r="DQ34" s="56"/>
      <c r="DR34" s="56"/>
      <c r="DS34" s="56"/>
    </row>
    <row r="35" spans="1:123" x14ac:dyDescent="0.3">
      <c r="A35" s="13">
        <f t="shared" si="14"/>
        <v>44958</v>
      </c>
      <c r="B35" s="58">
        <v>44</v>
      </c>
      <c r="C35" s="59">
        <v>4249.3900000000003</v>
      </c>
      <c r="D35" s="58"/>
      <c r="E35" s="58">
        <v>30</v>
      </c>
      <c r="F35" s="58"/>
      <c r="G35" s="58">
        <v>0</v>
      </c>
      <c r="H35" s="57"/>
      <c r="I35" s="13">
        <f t="shared" si="0"/>
        <v>44958</v>
      </c>
      <c r="J35" s="58">
        <v>32</v>
      </c>
      <c r="K35" s="58">
        <v>4534.76</v>
      </c>
      <c r="L35" s="58">
        <v>0</v>
      </c>
      <c r="M35" s="58"/>
      <c r="N35" s="58"/>
      <c r="O35" s="58">
        <v>0</v>
      </c>
      <c r="P35" s="57"/>
      <c r="Q35" s="13">
        <f t="shared" si="1"/>
        <v>44958</v>
      </c>
      <c r="R35" s="58">
        <v>29</v>
      </c>
      <c r="S35" s="58">
        <v>3215.27</v>
      </c>
      <c r="T35" s="58">
        <v>13</v>
      </c>
      <c r="U35" s="58"/>
      <c r="V35" s="58"/>
      <c r="W35" s="58">
        <v>0</v>
      </c>
      <c r="X35" s="57"/>
      <c r="Y35" s="13">
        <f t="shared" si="2"/>
        <v>44958</v>
      </c>
      <c r="Z35" s="109">
        <v>31</v>
      </c>
      <c r="AA35" s="109">
        <v>3899.17</v>
      </c>
      <c r="AB35" s="109">
        <v>26.85</v>
      </c>
      <c r="AC35" s="109"/>
      <c r="AD35" s="109">
        <v>288.64</v>
      </c>
      <c r="AE35" s="109">
        <v>9</v>
      </c>
      <c r="AF35" s="57"/>
      <c r="AG35" s="13">
        <f t="shared" si="3"/>
        <v>44958</v>
      </c>
      <c r="AH35" s="109">
        <v>60</v>
      </c>
      <c r="AI35" s="109">
        <v>6594.49</v>
      </c>
      <c r="AJ35" s="109">
        <v>27.78</v>
      </c>
      <c r="AK35" s="109"/>
      <c r="AL35" s="109"/>
      <c r="AM35" s="109">
        <v>2</v>
      </c>
      <c r="AN35" s="57"/>
      <c r="AO35" s="13">
        <f t="shared" si="4"/>
        <v>44958</v>
      </c>
      <c r="AP35" s="58">
        <v>56</v>
      </c>
      <c r="AQ35" s="58">
        <v>4968.04</v>
      </c>
      <c r="AR35" s="58"/>
      <c r="AS35" s="58">
        <v>152</v>
      </c>
      <c r="AT35" s="58"/>
      <c r="AU35" s="58">
        <v>5</v>
      </c>
      <c r="AV35" s="57"/>
      <c r="AW35" s="13">
        <f t="shared" si="5"/>
        <v>44958</v>
      </c>
      <c r="AX35" s="58">
        <v>40</v>
      </c>
      <c r="AY35" s="58">
        <v>4568.29</v>
      </c>
      <c r="AZ35" s="58">
        <v>24.94</v>
      </c>
      <c r="BA35" s="58"/>
      <c r="BB35" s="58">
        <v>4.95</v>
      </c>
      <c r="BC35" s="58">
        <v>3</v>
      </c>
      <c r="BD35" s="57"/>
      <c r="BE35" s="13">
        <f t="shared" si="6"/>
        <v>44958</v>
      </c>
      <c r="BF35" s="58">
        <v>45</v>
      </c>
      <c r="BG35" s="58">
        <v>5521.23</v>
      </c>
      <c r="BH35" s="58">
        <v>16.71</v>
      </c>
      <c r="BI35" s="58"/>
      <c r="BJ35" s="58"/>
      <c r="BK35" s="58">
        <v>0</v>
      </c>
      <c r="BL35" s="57"/>
      <c r="BM35" s="13">
        <f t="shared" si="7"/>
        <v>44958</v>
      </c>
      <c r="BN35" s="109">
        <v>38</v>
      </c>
      <c r="BO35" s="109">
        <v>2698.2</v>
      </c>
      <c r="BP35" s="109">
        <v>15.25</v>
      </c>
      <c r="BQ35" s="109"/>
      <c r="BR35" s="109">
        <v>20</v>
      </c>
      <c r="BS35" s="109">
        <v>0</v>
      </c>
      <c r="BT35" s="57"/>
      <c r="BU35" s="13">
        <f t="shared" si="8"/>
        <v>44958</v>
      </c>
      <c r="BV35" s="58">
        <v>29</v>
      </c>
      <c r="BW35" s="58">
        <v>3626.51</v>
      </c>
      <c r="BX35" s="58"/>
      <c r="BY35" s="58"/>
      <c r="BZ35" s="58">
        <v>118</v>
      </c>
      <c r="CA35" s="58">
        <v>0</v>
      </c>
      <c r="CB35" s="57"/>
      <c r="CC35" s="13">
        <f t="shared" si="9"/>
        <v>44958</v>
      </c>
      <c r="CD35" s="58">
        <v>43</v>
      </c>
      <c r="CE35" s="58">
        <v>4143.09</v>
      </c>
      <c r="CF35" s="58">
        <v>35.81</v>
      </c>
      <c r="CG35" s="58">
        <v>420.84</v>
      </c>
      <c r="CH35" s="58">
        <v>25</v>
      </c>
      <c r="CI35" s="58">
        <v>1</v>
      </c>
      <c r="CJ35" s="57"/>
      <c r="CK35" s="13">
        <f t="shared" si="10"/>
        <v>44958</v>
      </c>
      <c r="CL35" s="58">
        <v>13</v>
      </c>
      <c r="CM35" s="58">
        <v>861.77</v>
      </c>
      <c r="CN35" s="58"/>
      <c r="CO35" s="58"/>
      <c r="CP35" s="58">
        <v>15</v>
      </c>
      <c r="CQ35" s="58">
        <v>0</v>
      </c>
      <c r="CR35" s="56"/>
      <c r="CS35" s="13">
        <f t="shared" si="11"/>
        <v>44958</v>
      </c>
      <c r="CT35" s="58"/>
      <c r="CU35" s="58"/>
      <c r="CV35" s="58"/>
      <c r="CW35" s="58"/>
      <c r="CX35" s="58"/>
      <c r="CY35" s="58"/>
      <c r="CZ35" s="56"/>
      <c r="DA35" s="13">
        <f t="shared" si="12"/>
        <v>44958</v>
      </c>
      <c r="DB35" s="58"/>
      <c r="DC35" s="58"/>
      <c r="DD35" s="58"/>
      <c r="DE35" s="58"/>
      <c r="DF35" s="58"/>
      <c r="DG35" s="58"/>
      <c r="DH35" s="56"/>
      <c r="DI35" s="13">
        <f t="shared" si="13"/>
        <v>44958</v>
      </c>
      <c r="DJ35" s="58"/>
      <c r="DK35" s="58"/>
      <c r="DL35" s="58"/>
      <c r="DM35" s="58"/>
      <c r="DN35" s="58"/>
      <c r="DO35" s="58"/>
      <c r="DP35" s="56"/>
      <c r="DQ35" s="56"/>
      <c r="DR35" s="56"/>
      <c r="DS35" s="56"/>
    </row>
    <row r="36" spans="1:123" x14ac:dyDescent="0.3">
      <c r="A36" s="13">
        <f t="shared" si="14"/>
        <v>44959</v>
      </c>
      <c r="B36" s="58">
        <v>38</v>
      </c>
      <c r="C36" s="59">
        <v>3992.78</v>
      </c>
      <c r="D36" s="58"/>
      <c r="E36" s="58">
        <v>10</v>
      </c>
      <c r="F36" s="58">
        <v>29</v>
      </c>
      <c r="G36" s="58">
        <v>0</v>
      </c>
      <c r="H36" s="57"/>
      <c r="I36" s="13">
        <f t="shared" si="0"/>
        <v>44959</v>
      </c>
      <c r="J36" s="58">
        <v>26</v>
      </c>
      <c r="K36" s="58">
        <v>3712.86</v>
      </c>
      <c r="L36" s="58">
        <v>63.2</v>
      </c>
      <c r="M36" s="58"/>
      <c r="N36" s="58"/>
      <c r="O36" s="58">
        <v>0</v>
      </c>
      <c r="P36" s="57"/>
      <c r="Q36" s="13">
        <f t="shared" si="1"/>
        <v>44959</v>
      </c>
      <c r="R36" s="58">
        <v>18</v>
      </c>
      <c r="S36" s="58">
        <v>1989.89</v>
      </c>
      <c r="T36" s="58">
        <v>10</v>
      </c>
      <c r="U36" s="58"/>
      <c r="V36" s="58"/>
      <c r="W36" s="58">
        <v>0</v>
      </c>
      <c r="X36" s="57"/>
      <c r="Y36" s="13">
        <f t="shared" si="2"/>
        <v>44959</v>
      </c>
      <c r="Z36" s="109">
        <v>22</v>
      </c>
      <c r="AA36" s="109">
        <v>2701.88</v>
      </c>
      <c r="AB36" s="109">
        <v>19.899999999999999</v>
      </c>
      <c r="AC36" s="109"/>
      <c r="AD36" s="109">
        <v>50</v>
      </c>
      <c r="AE36" s="109">
        <v>9</v>
      </c>
      <c r="AF36" s="57"/>
      <c r="AG36" s="13">
        <f t="shared" si="3"/>
        <v>44959</v>
      </c>
      <c r="AH36" s="109">
        <v>51</v>
      </c>
      <c r="AI36" s="109">
        <v>5452.43</v>
      </c>
      <c r="AJ36" s="109">
        <v>18.510000000000002</v>
      </c>
      <c r="AK36" s="109"/>
      <c r="AL36" s="109">
        <v>100</v>
      </c>
      <c r="AM36" s="109">
        <v>2</v>
      </c>
      <c r="AN36" s="57"/>
      <c r="AO36" s="13">
        <f t="shared" si="4"/>
        <v>44959</v>
      </c>
      <c r="AP36" s="58">
        <v>53</v>
      </c>
      <c r="AQ36" s="58">
        <v>4495.75</v>
      </c>
      <c r="AR36" s="58"/>
      <c r="AS36" s="58">
        <v>40</v>
      </c>
      <c r="AT36" s="58">
        <v>-65.13</v>
      </c>
      <c r="AU36" s="58">
        <v>5</v>
      </c>
      <c r="AV36" s="57"/>
      <c r="AW36" s="13">
        <f t="shared" si="5"/>
        <v>44959</v>
      </c>
      <c r="AX36" s="58">
        <v>57</v>
      </c>
      <c r="AY36" s="58">
        <v>6474.14</v>
      </c>
      <c r="AZ36" s="58">
        <v>9.23</v>
      </c>
      <c r="BA36" s="58"/>
      <c r="BB36" s="58">
        <v>139.69</v>
      </c>
      <c r="BC36" s="58">
        <v>3</v>
      </c>
      <c r="BD36" s="57"/>
      <c r="BE36" s="13">
        <f t="shared" si="6"/>
        <v>44959</v>
      </c>
      <c r="BF36" s="58">
        <v>50</v>
      </c>
      <c r="BG36" s="58">
        <v>6084.11</v>
      </c>
      <c r="BH36" s="58">
        <v>26.45</v>
      </c>
      <c r="BI36" s="58"/>
      <c r="BJ36" s="58"/>
      <c r="BK36" s="58">
        <v>0</v>
      </c>
      <c r="BL36" s="57"/>
      <c r="BM36" s="13">
        <f t="shared" si="7"/>
        <v>44959</v>
      </c>
      <c r="BN36" s="109">
        <v>27</v>
      </c>
      <c r="BO36" s="109">
        <v>1817.9</v>
      </c>
      <c r="BP36" s="109">
        <v>18</v>
      </c>
      <c r="BQ36" s="109"/>
      <c r="BR36" s="109"/>
      <c r="BS36" s="109">
        <v>0</v>
      </c>
      <c r="BT36" s="57"/>
      <c r="BU36" s="13">
        <f t="shared" si="8"/>
        <v>44959</v>
      </c>
      <c r="BV36" s="58">
        <v>35</v>
      </c>
      <c r="BW36" s="58">
        <v>4454.38</v>
      </c>
      <c r="BX36" s="58"/>
      <c r="BY36" s="58"/>
      <c r="BZ36" s="58">
        <v>102</v>
      </c>
      <c r="CA36" s="58">
        <v>0</v>
      </c>
      <c r="CB36" s="57"/>
      <c r="CC36" s="13">
        <f t="shared" si="9"/>
        <v>44959</v>
      </c>
      <c r="CD36" s="58">
        <v>42</v>
      </c>
      <c r="CE36" s="58">
        <v>3645.4</v>
      </c>
      <c r="CF36" s="58">
        <v>20.46</v>
      </c>
      <c r="CG36" s="58">
        <v>244.12</v>
      </c>
      <c r="CH36" s="58">
        <v>-365</v>
      </c>
      <c r="CI36" s="58">
        <v>0</v>
      </c>
      <c r="CJ36" s="57"/>
      <c r="CK36" s="13">
        <f t="shared" si="10"/>
        <v>44959</v>
      </c>
      <c r="CL36" s="58">
        <v>15</v>
      </c>
      <c r="CM36" s="58">
        <v>1018.63</v>
      </c>
      <c r="CN36" s="58"/>
      <c r="CO36" s="58"/>
      <c r="CP36" s="58">
        <v>15</v>
      </c>
      <c r="CQ36" s="58">
        <v>0</v>
      </c>
      <c r="CR36" s="56"/>
      <c r="CS36" s="13">
        <f t="shared" si="11"/>
        <v>44959</v>
      </c>
      <c r="CT36" s="58"/>
      <c r="CU36" s="58"/>
      <c r="CV36" s="58"/>
      <c r="CW36" s="58"/>
      <c r="CX36" s="58"/>
      <c r="CY36" s="58"/>
      <c r="CZ36" s="56"/>
      <c r="DA36" s="13">
        <f t="shared" si="12"/>
        <v>44959</v>
      </c>
      <c r="DB36" s="58"/>
      <c r="DC36" s="58"/>
      <c r="DD36" s="58"/>
      <c r="DE36" s="58"/>
      <c r="DF36" s="58"/>
      <c r="DG36" s="58"/>
      <c r="DH36" s="56"/>
      <c r="DI36" s="13">
        <f t="shared" si="13"/>
        <v>44959</v>
      </c>
      <c r="DJ36" s="58"/>
      <c r="DK36" s="58"/>
      <c r="DL36" s="58"/>
      <c r="DM36" s="58"/>
      <c r="DN36" s="58"/>
      <c r="DO36" s="58"/>
      <c r="DP36" s="56"/>
      <c r="DQ36" s="56"/>
      <c r="DR36" s="56"/>
      <c r="DS36" s="56"/>
    </row>
    <row r="37" spans="1:123" x14ac:dyDescent="0.3">
      <c r="A37" s="13">
        <f t="shared" si="14"/>
        <v>44960</v>
      </c>
      <c r="B37" s="58">
        <v>54</v>
      </c>
      <c r="C37" s="59">
        <v>6042.47</v>
      </c>
      <c r="D37" s="58"/>
      <c r="E37" s="58">
        <v>80.5</v>
      </c>
      <c r="F37" s="58"/>
      <c r="G37" s="58">
        <v>0</v>
      </c>
      <c r="H37" s="57"/>
      <c r="I37" s="13">
        <f t="shared" si="0"/>
        <v>44960</v>
      </c>
      <c r="J37" s="58">
        <v>8</v>
      </c>
      <c r="K37" s="58">
        <v>1096.32</v>
      </c>
      <c r="L37" s="58">
        <v>5</v>
      </c>
      <c r="M37" s="58"/>
      <c r="N37" s="58"/>
      <c r="O37" s="58">
        <v>0</v>
      </c>
      <c r="P37" s="57"/>
      <c r="Q37" s="13">
        <f t="shared" si="1"/>
        <v>44960</v>
      </c>
      <c r="R37" s="58">
        <v>26</v>
      </c>
      <c r="S37" s="58">
        <v>2724.89</v>
      </c>
      <c r="T37" s="58">
        <v>52.5</v>
      </c>
      <c r="U37" s="58"/>
      <c r="V37" s="58">
        <v>169.57</v>
      </c>
      <c r="W37" s="58">
        <v>0</v>
      </c>
      <c r="X37" s="57"/>
      <c r="Y37" s="13">
        <f t="shared" si="2"/>
        <v>44960</v>
      </c>
      <c r="Z37" s="109">
        <v>17</v>
      </c>
      <c r="AA37" s="109">
        <v>1924.08</v>
      </c>
      <c r="AB37" s="109">
        <v>43.51</v>
      </c>
      <c r="AC37" s="109"/>
      <c r="AD37" s="109"/>
      <c r="AE37" s="109">
        <v>9</v>
      </c>
      <c r="AF37" s="57"/>
      <c r="AG37" s="13">
        <f t="shared" si="3"/>
        <v>44960</v>
      </c>
      <c r="AH37" s="109">
        <v>56</v>
      </c>
      <c r="AI37" s="109">
        <v>6042.08</v>
      </c>
      <c r="AJ37" s="109">
        <v>0</v>
      </c>
      <c r="AK37" s="109"/>
      <c r="AL37" s="109"/>
      <c r="AM37" s="109">
        <v>2</v>
      </c>
      <c r="AN37" s="57"/>
      <c r="AO37" s="13">
        <f t="shared" si="4"/>
        <v>44960</v>
      </c>
      <c r="AP37" s="58">
        <v>48</v>
      </c>
      <c r="AQ37" s="58">
        <v>4028.36</v>
      </c>
      <c r="AR37" s="58"/>
      <c r="AS37" s="58">
        <v>49.5</v>
      </c>
      <c r="AT37" s="58"/>
      <c r="AU37" s="58">
        <v>3</v>
      </c>
      <c r="AV37" s="57"/>
      <c r="AW37" s="13">
        <f t="shared" si="5"/>
        <v>44960</v>
      </c>
      <c r="AX37" s="58">
        <v>50</v>
      </c>
      <c r="AY37" s="58">
        <v>5775.35</v>
      </c>
      <c r="AZ37" s="58">
        <v>23.09</v>
      </c>
      <c r="BA37" s="58"/>
      <c r="BB37" s="58"/>
      <c r="BC37" s="58">
        <v>1</v>
      </c>
      <c r="BD37" s="57"/>
      <c r="BE37" s="13">
        <f t="shared" si="6"/>
        <v>44960</v>
      </c>
      <c r="BF37" s="58">
        <v>45</v>
      </c>
      <c r="BG37" s="58">
        <v>5524.47</v>
      </c>
      <c r="BH37" s="58">
        <v>48.26</v>
      </c>
      <c r="BI37" s="58"/>
      <c r="BJ37" s="58"/>
      <c r="BK37" s="58">
        <v>0</v>
      </c>
      <c r="BL37" s="57"/>
      <c r="BM37" s="13">
        <f t="shared" si="7"/>
        <v>44960</v>
      </c>
      <c r="BN37" s="109">
        <v>23</v>
      </c>
      <c r="BO37" s="109">
        <v>1940.4</v>
      </c>
      <c r="BP37" s="109">
        <v>10</v>
      </c>
      <c r="BQ37" s="109"/>
      <c r="BR37" s="109">
        <v>20</v>
      </c>
      <c r="BS37" s="109">
        <v>0</v>
      </c>
      <c r="BT37" s="57"/>
      <c r="BU37" s="13">
        <f t="shared" si="8"/>
        <v>44960</v>
      </c>
      <c r="BV37" s="58">
        <v>31</v>
      </c>
      <c r="BW37" s="58">
        <v>3983.35</v>
      </c>
      <c r="BX37" s="58"/>
      <c r="BY37" s="58"/>
      <c r="BZ37" s="58">
        <v>72</v>
      </c>
      <c r="CA37" s="58">
        <v>2</v>
      </c>
      <c r="CB37" s="57"/>
      <c r="CC37" s="13">
        <f t="shared" si="9"/>
        <v>44960</v>
      </c>
      <c r="CD37" s="58">
        <v>37</v>
      </c>
      <c r="CE37" s="58">
        <v>3443.4</v>
      </c>
      <c r="CF37" s="58">
        <v>29.76</v>
      </c>
      <c r="CG37" s="58">
        <v>392.04</v>
      </c>
      <c r="CH37" s="58">
        <v>43.5</v>
      </c>
      <c r="CI37" s="58">
        <v>1</v>
      </c>
      <c r="CJ37" s="57"/>
      <c r="CK37" s="13">
        <f t="shared" si="10"/>
        <v>44960</v>
      </c>
      <c r="CL37" s="58">
        <v>23</v>
      </c>
      <c r="CM37" s="58">
        <v>1811.77</v>
      </c>
      <c r="CN37" s="58"/>
      <c r="CO37" s="58">
        <v>18</v>
      </c>
      <c r="CP37" s="58">
        <v>45</v>
      </c>
      <c r="CQ37" s="58">
        <v>0</v>
      </c>
      <c r="CR37" s="56"/>
      <c r="CS37" s="13">
        <f t="shared" si="11"/>
        <v>44960</v>
      </c>
      <c r="CT37" s="58"/>
      <c r="CU37" s="58"/>
      <c r="CV37" s="58"/>
      <c r="CW37" s="58"/>
      <c r="CX37" s="58"/>
      <c r="CY37" s="58"/>
      <c r="CZ37" s="56"/>
      <c r="DA37" s="13">
        <f t="shared" si="12"/>
        <v>44960</v>
      </c>
      <c r="DB37" s="58"/>
      <c r="DC37" s="58"/>
      <c r="DD37" s="58"/>
      <c r="DE37" s="58"/>
      <c r="DF37" s="58"/>
      <c r="DG37" s="58"/>
      <c r="DH37" s="56"/>
      <c r="DI37" s="13">
        <f t="shared" si="13"/>
        <v>44960</v>
      </c>
      <c r="DJ37" s="58"/>
      <c r="DK37" s="58"/>
      <c r="DL37" s="58"/>
      <c r="DM37" s="58"/>
      <c r="DN37" s="58"/>
      <c r="DO37" s="58"/>
      <c r="DP37" s="56"/>
      <c r="DQ37" s="56"/>
      <c r="DR37" s="56"/>
      <c r="DS37" s="56"/>
    </row>
    <row r="38" spans="1:123" x14ac:dyDescent="0.3">
      <c r="A38" s="13">
        <f t="shared" si="14"/>
        <v>44961</v>
      </c>
      <c r="B38" s="58">
        <v>56</v>
      </c>
      <c r="C38" s="59">
        <v>5812.05</v>
      </c>
      <c r="D38" s="58"/>
      <c r="E38" s="58">
        <v>72</v>
      </c>
      <c r="F38" s="58"/>
      <c r="G38" s="58">
        <v>0</v>
      </c>
      <c r="H38" s="57"/>
      <c r="I38" s="13">
        <f t="shared" si="0"/>
        <v>44961</v>
      </c>
      <c r="J38" s="58">
        <v>18</v>
      </c>
      <c r="K38" s="58">
        <v>2135.38</v>
      </c>
      <c r="L38" s="58">
        <v>0</v>
      </c>
      <c r="M38" s="58"/>
      <c r="N38" s="58"/>
      <c r="O38" s="58">
        <v>0</v>
      </c>
      <c r="P38" s="57"/>
      <c r="Q38" s="13">
        <f t="shared" si="1"/>
        <v>44961</v>
      </c>
      <c r="R38" s="58">
        <v>18</v>
      </c>
      <c r="S38" s="58">
        <v>1954.89</v>
      </c>
      <c r="T38" s="58">
        <v>26</v>
      </c>
      <c r="U38" s="58"/>
      <c r="V38" s="58"/>
      <c r="W38" s="58">
        <v>0</v>
      </c>
      <c r="X38" s="57"/>
      <c r="Y38" s="13">
        <f t="shared" si="2"/>
        <v>44961</v>
      </c>
      <c r="Z38" s="109">
        <v>21</v>
      </c>
      <c r="AA38" s="109">
        <v>2491.39</v>
      </c>
      <c r="AB38" s="109">
        <v>25.93</v>
      </c>
      <c r="AC38" s="109"/>
      <c r="AD38" s="109">
        <v>100</v>
      </c>
      <c r="AE38" s="109">
        <v>9</v>
      </c>
      <c r="AF38" s="57"/>
      <c r="AG38" s="13">
        <f t="shared" si="3"/>
        <v>44961</v>
      </c>
      <c r="AH38" s="109">
        <v>40</v>
      </c>
      <c r="AI38" s="109">
        <v>4641.79</v>
      </c>
      <c r="AJ38" s="109">
        <v>7.41</v>
      </c>
      <c r="AK38" s="109"/>
      <c r="AL38" s="109">
        <v>115.71</v>
      </c>
      <c r="AM38" s="109">
        <v>2</v>
      </c>
      <c r="AN38" s="57"/>
      <c r="AO38" s="13">
        <f t="shared" si="4"/>
        <v>44961</v>
      </c>
      <c r="AP38" s="58">
        <v>48</v>
      </c>
      <c r="AQ38" s="58">
        <v>3809.21</v>
      </c>
      <c r="AR38" s="58"/>
      <c r="AS38" s="58">
        <v>38.5</v>
      </c>
      <c r="AT38" s="58"/>
      <c r="AU38" s="58">
        <v>3</v>
      </c>
      <c r="AV38" s="57"/>
      <c r="AW38" s="13">
        <f t="shared" si="5"/>
        <v>44961</v>
      </c>
      <c r="AX38" s="58">
        <v>45</v>
      </c>
      <c r="AY38" s="58">
        <v>5376.17</v>
      </c>
      <c r="AZ38" s="58">
        <v>38.799999999999997</v>
      </c>
      <c r="BA38" s="58"/>
      <c r="BB38" s="58"/>
      <c r="BC38" s="58">
        <v>0</v>
      </c>
      <c r="BD38" s="57"/>
      <c r="BE38" s="13">
        <f t="shared" si="6"/>
        <v>44961</v>
      </c>
      <c r="BF38" s="58">
        <v>43</v>
      </c>
      <c r="BG38" s="58">
        <v>5363.53</v>
      </c>
      <c r="BH38" s="58">
        <v>29.24</v>
      </c>
      <c r="BI38" s="58"/>
      <c r="BJ38" s="58"/>
      <c r="BK38" s="58">
        <v>0</v>
      </c>
      <c r="BL38" s="57"/>
      <c r="BM38" s="13">
        <f t="shared" si="7"/>
        <v>44961</v>
      </c>
      <c r="BN38" s="109">
        <v>26</v>
      </c>
      <c r="BO38" s="109">
        <v>2046.53</v>
      </c>
      <c r="BP38" s="109">
        <v>1</v>
      </c>
      <c r="BQ38" s="109"/>
      <c r="BR38" s="109"/>
      <c r="BS38" s="109">
        <v>0</v>
      </c>
      <c r="BT38" s="57"/>
      <c r="BU38" s="13">
        <f t="shared" si="8"/>
        <v>44961</v>
      </c>
      <c r="BV38" s="58">
        <v>27</v>
      </c>
      <c r="BW38" s="58">
        <v>3468.5</v>
      </c>
      <c r="BX38" s="58"/>
      <c r="BY38" s="58"/>
      <c r="BZ38" s="58">
        <v>78.5</v>
      </c>
      <c r="CA38" s="58">
        <v>15</v>
      </c>
      <c r="CB38" s="57"/>
      <c r="CC38" s="13">
        <f t="shared" si="9"/>
        <v>44961</v>
      </c>
      <c r="CD38" s="58">
        <v>34</v>
      </c>
      <c r="CE38" s="58">
        <v>3328.23</v>
      </c>
      <c r="CF38" s="58">
        <v>26.04</v>
      </c>
      <c r="CG38" s="58">
        <v>174.84</v>
      </c>
      <c r="CH38" s="58">
        <v>231</v>
      </c>
      <c r="CI38" s="58">
        <v>2</v>
      </c>
      <c r="CJ38" s="57"/>
      <c r="CK38" s="13">
        <f t="shared" si="10"/>
        <v>44961</v>
      </c>
      <c r="CL38" s="58">
        <v>12</v>
      </c>
      <c r="CM38" s="58">
        <v>855.97</v>
      </c>
      <c r="CN38" s="58"/>
      <c r="CO38" s="58">
        <v>6</v>
      </c>
      <c r="CP38" s="58"/>
      <c r="CQ38" s="58">
        <v>0</v>
      </c>
      <c r="CR38" s="56"/>
      <c r="CS38" s="13">
        <f t="shared" si="11"/>
        <v>44961</v>
      </c>
      <c r="CT38" s="58"/>
      <c r="CU38" s="58"/>
      <c r="CV38" s="58"/>
      <c r="CW38" s="58"/>
      <c r="CX38" s="58"/>
      <c r="CY38" s="58"/>
      <c r="CZ38" s="56"/>
      <c r="DA38" s="13">
        <f t="shared" si="12"/>
        <v>44961</v>
      </c>
      <c r="DB38" s="58"/>
      <c r="DC38" s="58"/>
      <c r="DD38" s="58"/>
      <c r="DE38" s="58"/>
      <c r="DF38" s="58"/>
      <c r="DG38" s="58"/>
      <c r="DH38" s="56"/>
      <c r="DI38" s="13">
        <f t="shared" si="13"/>
        <v>44961</v>
      </c>
      <c r="DJ38" s="58"/>
      <c r="DK38" s="58"/>
      <c r="DL38" s="58"/>
      <c r="DM38" s="58"/>
      <c r="DN38" s="58"/>
      <c r="DO38" s="58"/>
      <c r="DP38" s="56"/>
      <c r="DQ38" s="56"/>
      <c r="DR38" s="56"/>
      <c r="DS38" s="56"/>
    </row>
    <row r="39" spans="1:123" x14ac:dyDescent="0.3">
      <c r="A39" s="13">
        <f t="shared" si="14"/>
        <v>44962</v>
      </c>
      <c r="B39" s="58">
        <v>32</v>
      </c>
      <c r="C39" s="59">
        <v>3452.39</v>
      </c>
      <c r="D39" s="58"/>
      <c r="E39" s="58">
        <v>33</v>
      </c>
      <c r="F39" s="58">
        <v>100</v>
      </c>
      <c r="G39" s="58">
        <v>0</v>
      </c>
      <c r="H39" s="57"/>
      <c r="I39" s="13">
        <f t="shared" si="0"/>
        <v>44962</v>
      </c>
      <c r="J39" s="58">
        <v>8</v>
      </c>
      <c r="K39" s="58">
        <v>1099.4100000000001</v>
      </c>
      <c r="L39" s="58">
        <v>1.41</v>
      </c>
      <c r="M39" s="58"/>
      <c r="N39" s="58">
        <v>133.99</v>
      </c>
      <c r="O39" s="58">
        <v>0</v>
      </c>
      <c r="P39" s="57"/>
      <c r="Q39" s="13">
        <f t="shared" si="1"/>
        <v>44962</v>
      </c>
      <c r="R39" s="58">
        <v>16</v>
      </c>
      <c r="S39" s="58">
        <v>1878.14</v>
      </c>
      <c r="T39" s="58">
        <v>17.5</v>
      </c>
      <c r="U39" s="58"/>
      <c r="V39" s="58"/>
      <c r="W39" s="58">
        <v>0</v>
      </c>
      <c r="X39" s="57"/>
      <c r="Y39" s="13">
        <f t="shared" si="2"/>
        <v>44962</v>
      </c>
      <c r="Z39" s="109">
        <v>29</v>
      </c>
      <c r="AA39" s="109">
        <v>3570.13</v>
      </c>
      <c r="AB39" s="109">
        <v>19.43</v>
      </c>
      <c r="AC39" s="109"/>
      <c r="AD39" s="109"/>
      <c r="AE39" s="109">
        <v>9</v>
      </c>
      <c r="AF39" s="57"/>
      <c r="AG39" s="13">
        <f t="shared" si="3"/>
        <v>44962</v>
      </c>
      <c r="AH39" s="109">
        <v>45</v>
      </c>
      <c r="AI39" s="109">
        <v>5052.4399999999996</v>
      </c>
      <c r="AJ39" s="109">
        <v>0</v>
      </c>
      <c r="AK39" s="109"/>
      <c r="AL39" s="109"/>
      <c r="AM39" s="109">
        <v>2</v>
      </c>
      <c r="AN39" s="57"/>
      <c r="AO39" s="13">
        <f t="shared" si="4"/>
        <v>44962</v>
      </c>
      <c r="AP39" s="58">
        <v>49</v>
      </c>
      <c r="AQ39" s="58">
        <v>3849.94</v>
      </c>
      <c r="AR39" s="58"/>
      <c r="AS39" s="58">
        <v>199.5</v>
      </c>
      <c r="AT39" s="58">
        <v>100</v>
      </c>
      <c r="AU39" s="58">
        <v>3</v>
      </c>
      <c r="AV39" s="57"/>
      <c r="AW39" s="13">
        <f t="shared" si="5"/>
        <v>44962</v>
      </c>
      <c r="AX39" s="58">
        <v>40</v>
      </c>
      <c r="AY39" s="58">
        <v>4830.8</v>
      </c>
      <c r="AZ39" s="58">
        <v>29.56</v>
      </c>
      <c r="BA39" s="58"/>
      <c r="BB39" s="58"/>
      <c r="BC39" s="58">
        <v>1</v>
      </c>
      <c r="BD39" s="57"/>
      <c r="BE39" s="13">
        <f t="shared" si="6"/>
        <v>44962</v>
      </c>
      <c r="BF39" s="58">
        <v>57</v>
      </c>
      <c r="BG39" s="58">
        <v>6159.81</v>
      </c>
      <c r="BH39" s="58">
        <v>0</v>
      </c>
      <c r="BI39" s="58"/>
      <c r="BJ39" s="58"/>
      <c r="BK39" s="58">
        <v>1</v>
      </c>
      <c r="BL39" s="57"/>
      <c r="BM39" s="13">
        <f t="shared" si="7"/>
        <v>44962</v>
      </c>
      <c r="BN39" s="109">
        <v>31</v>
      </c>
      <c r="BO39" s="109">
        <v>2189.5500000000002</v>
      </c>
      <c r="BP39" s="109">
        <v>15.5</v>
      </c>
      <c r="BQ39" s="109"/>
      <c r="BR39" s="109">
        <v>20</v>
      </c>
      <c r="BS39" s="109">
        <v>0</v>
      </c>
      <c r="BT39" s="57"/>
      <c r="BU39" s="13">
        <f t="shared" si="8"/>
        <v>44962</v>
      </c>
      <c r="BV39" s="58">
        <v>18</v>
      </c>
      <c r="BW39" s="58">
        <v>2113.75</v>
      </c>
      <c r="BX39" s="58"/>
      <c r="BY39" s="58"/>
      <c r="BZ39" s="58">
        <v>12.5</v>
      </c>
      <c r="CA39" s="58">
        <v>0</v>
      </c>
      <c r="CB39" s="57"/>
      <c r="CC39" s="13">
        <f t="shared" si="9"/>
        <v>44962</v>
      </c>
      <c r="CD39" s="58">
        <v>28</v>
      </c>
      <c r="CE39" s="58">
        <v>2383.15</v>
      </c>
      <c r="CF39" s="58">
        <v>39.06</v>
      </c>
      <c r="CG39" s="58">
        <v>376.65</v>
      </c>
      <c r="CH39" s="58">
        <v>-121</v>
      </c>
      <c r="CI39" s="58">
        <v>0</v>
      </c>
      <c r="CJ39" s="57"/>
      <c r="CK39" s="13">
        <f t="shared" si="10"/>
        <v>44962</v>
      </c>
      <c r="CL39" s="58">
        <v>13</v>
      </c>
      <c r="CM39" s="58">
        <v>1059.68</v>
      </c>
      <c r="CN39" s="58"/>
      <c r="CO39" s="58"/>
      <c r="CP39" s="58"/>
      <c r="CQ39" s="58">
        <v>0</v>
      </c>
      <c r="CR39" s="56"/>
      <c r="CS39" s="13">
        <f t="shared" si="11"/>
        <v>44962</v>
      </c>
      <c r="CT39" s="58"/>
      <c r="CU39" s="58"/>
      <c r="CV39" s="58"/>
      <c r="CW39" s="58"/>
      <c r="CX39" s="58"/>
      <c r="CY39" s="58"/>
      <c r="CZ39" s="56"/>
      <c r="DA39" s="13">
        <f t="shared" si="12"/>
        <v>44962</v>
      </c>
      <c r="DB39" s="58"/>
      <c r="DC39" s="58"/>
      <c r="DD39" s="58"/>
      <c r="DE39" s="58"/>
      <c r="DF39" s="58"/>
      <c r="DG39" s="58"/>
      <c r="DH39" s="56"/>
      <c r="DI39" s="13">
        <f t="shared" si="13"/>
        <v>44962</v>
      </c>
      <c r="DJ39" s="58"/>
      <c r="DK39" s="58"/>
      <c r="DL39" s="58"/>
      <c r="DM39" s="58"/>
      <c r="DN39" s="58"/>
      <c r="DO39" s="58"/>
      <c r="DP39" s="56"/>
      <c r="DQ39" s="56"/>
      <c r="DR39" s="56"/>
      <c r="DS39" s="56"/>
    </row>
    <row r="40" spans="1:123" x14ac:dyDescent="0.3">
      <c r="A40" s="13">
        <f t="shared" si="14"/>
        <v>44963</v>
      </c>
      <c r="B40" s="58">
        <v>42</v>
      </c>
      <c r="C40" s="59">
        <v>4560.18</v>
      </c>
      <c r="D40" s="58"/>
      <c r="E40" s="58">
        <v>24</v>
      </c>
      <c r="F40" s="58"/>
      <c r="G40" s="58">
        <v>0</v>
      </c>
      <c r="H40" s="57"/>
      <c r="I40" s="13">
        <f t="shared" si="0"/>
        <v>44963</v>
      </c>
      <c r="J40" s="58">
        <v>41</v>
      </c>
      <c r="K40" s="58">
        <v>5760.74</v>
      </c>
      <c r="L40" s="58">
        <v>14.16</v>
      </c>
      <c r="M40" s="58"/>
      <c r="N40" s="58"/>
      <c r="O40" s="58">
        <v>0</v>
      </c>
      <c r="P40" s="57"/>
      <c r="Q40" s="13">
        <f t="shared" si="1"/>
        <v>44963</v>
      </c>
      <c r="R40" s="58">
        <v>32</v>
      </c>
      <c r="S40" s="58">
        <v>3503.47</v>
      </c>
      <c r="T40" s="58">
        <v>6.5</v>
      </c>
      <c r="U40" s="58"/>
      <c r="V40" s="58">
        <v>113.06</v>
      </c>
      <c r="W40" s="58">
        <v>0</v>
      </c>
      <c r="X40" s="57"/>
      <c r="Y40" s="13">
        <f t="shared" si="2"/>
        <v>44963</v>
      </c>
      <c r="Z40" s="109">
        <v>41</v>
      </c>
      <c r="AA40" s="109">
        <v>5012.67</v>
      </c>
      <c r="AB40" s="109">
        <v>19.89</v>
      </c>
      <c r="AC40" s="109"/>
      <c r="AD40" s="109"/>
      <c r="AE40" s="109">
        <v>8</v>
      </c>
      <c r="AF40" s="57"/>
      <c r="AG40" s="13">
        <f t="shared" si="3"/>
        <v>44963</v>
      </c>
      <c r="AH40" s="109">
        <v>61</v>
      </c>
      <c r="AI40" s="109">
        <v>7164.94</v>
      </c>
      <c r="AJ40" s="109">
        <v>1.85</v>
      </c>
      <c r="AK40" s="109"/>
      <c r="AL40" s="109"/>
      <c r="AM40" s="109">
        <v>2</v>
      </c>
      <c r="AN40" s="57"/>
      <c r="AO40" s="13">
        <f t="shared" si="4"/>
        <v>44963</v>
      </c>
      <c r="AP40" s="58">
        <v>58</v>
      </c>
      <c r="AQ40" s="58">
        <v>4733.8</v>
      </c>
      <c r="AR40" s="58"/>
      <c r="AS40" s="58">
        <v>65</v>
      </c>
      <c r="AT40" s="58"/>
      <c r="AU40" s="58">
        <v>3</v>
      </c>
      <c r="AV40" s="57"/>
      <c r="AW40" s="13">
        <f t="shared" si="5"/>
        <v>44963</v>
      </c>
      <c r="AX40" s="58">
        <v>54</v>
      </c>
      <c r="AY40" s="58">
        <v>6451.46</v>
      </c>
      <c r="AZ40" s="58">
        <v>0</v>
      </c>
      <c r="BA40" s="58"/>
      <c r="BB40" s="58"/>
      <c r="BC40" s="58">
        <v>1</v>
      </c>
      <c r="BD40" s="57"/>
      <c r="BE40" s="13">
        <f t="shared" si="6"/>
        <v>44963</v>
      </c>
      <c r="BF40" s="58">
        <v>53</v>
      </c>
      <c r="BG40" s="58">
        <v>7160.53</v>
      </c>
      <c r="BH40" s="58">
        <v>7.43</v>
      </c>
      <c r="BI40" s="58"/>
      <c r="BJ40" s="58"/>
      <c r="BK40" s="58">
        <v>0</v>
      </c>
      <c r="BL40" s="57"/>
      <c r="BM40" s="13">
        <f t="shared" si="7"/>
        <v>44963</v>
      </c>
      <c r="BN40" s="109">
        <v>45</v>
      </c>
      <c r="BO40" s="109">
        <v>3221.39</v>
      </c>
      <c r="BP40" s="109">
        <v>16.5</v>
      </c>
      <c r="BQ40" s="109"/>
      <c r="BR40" s="109"/>
      <c r="BS40" s="109">
        <v>0</v>
      </c>
      <c r="BT40" s="57"/>
      <c r="BU40" s="13">
        <f t="shared" si="8"/>
        <v>44963</v>
      </c>
      <c r="BV40" s="58">
        <v>18</v>
      </c>
      <c r="BW40" s="58">
        <v>1948.67</v>
      </c>
      <c r="BX40" s="58"/>
      <c r="BY40" s="58"/>
      <c r="BZ40" s="58">
        <v>8.5</v>
      </c>
      <c r="CA40" s="58">
        <v>0</v>
      </c>
      <c r="CB40" s="57"/>
      <c r="CC40" s="13">
        <f t="shared" si="9"/>
        <v>44963</v>
      </c>
      <c r="CD40" s="58">
        <v>53</v>
      </c>
      <c r="CE40" s="58">
        <v>4942.18</v>
      </c>
      <c r="CF40" s="58">
        <v>43.71</v>
      </c>
      <c r="CG40" s="58">
        <v>139.97</v>
      </c>
      <c r="CH40" s="58">
        <v>0</v>
      </c>
      <c r="CI40" s="58">
        <v>1</v>
      </c>
      <c r="CJ40" s="57"/>
      <c r="CK40" s="13">
        <f t="shared" si="10"/>
        <v>44963</v>
      </c>
      <c r="CL40" s="58">
        <v>24</v>
      </c>
      <c r="CM40" s="58">
        <v>1654</v>
      </c>
      <c r="CN40" s="58"/>
      <c r="CO40" s="58"/>
      <c r="CP40" s="58"/>
      <c r="CQ40" s="58">
        <v>0</v>
      </c>
      <c r="CR40" s="56"/>
      <c r="CS40" s="13">
        <f t="shared" si="11"/>
        <v>44963</v>
      </c>
      <c r="CT40" s="58"/>
      <c r="CU40" s="58"/>
      <c r="CV40" s="58"/>
      <c r="CW40" s="58"/>
      <c r="CX40" s="58"/>
      <c r="CY40" s="58"/>
      <c r="CZ40" s="56"/>
      <c r="DA40" s="13">
        <f t="shared" si="12"/>
        <v>44963</v>
      </c>
      <c r="DB40" s="58"/>
      <c r="DC40" s="58"/>
      <c r="DD40" s="58"/>
      <c r="DE40" s="58"/>
      <c r="DF40" s="58"/>
      <c r="DG40" s="58"/>
      <c r="DH40" s="56"/>
      <c r="DI40" s="13">
        <f t="shared" si="13"/>
        <v>44963</v>
      </c>
      <c r="DJ40" s="58"/>
      <c r="DK40" s="58"/>
      <c r="DL40" s="58"/>
      <c r="DM40" s="58"/>
      <c r="DN40" s="58"/>
      <c r="DO40" s="58"/>
      <c r="DP40" s="56"/>
      <c r="DQ40" s="56"/>
      <c r="DR40" s="56"/>
      <c r="DS40" s="56"/>
    </row>
    <row r="41" spans="1:123" x14ac:dyDescent="0.3">
      <c r="A41" s="13">
        <f t="shared" si="14"/>
        <v>44964</v>
      </c>
      <c r="B41" s="58">
        <v>55</v>
      </c>
      <c r="C41" s="59">
        <v>6273.55</v>
      </c>
      <c r="D41" s="58"/>
      <c r="E41" s="58">
        <v>56</v>
      </c>
      <c r="F41" s="58">
        <v>2</v>
      </c>
      <c r="G41" s="58">
        <v>3</v>
      </c>
      <c r="H41" s="57"/>
      <c r="I41" s="13">
        <f t="shared" si="0"/>
        <v>44964</v>
      </c>
      <c r="J41" s="58">
        <v>50</v>
      </c>
      <c r="K41" s="58">
        <v>7352.79</v>
      </c>
      <c r="L41" s="58">
        <v>9.43</v>
      </c>
      <c r="M41" s="58"/>
      <c r="N41" s="58"/>
      <c r="O41" s="58">
        <v>0</v>
      </c>
      <c r="P41" s="57"/>
      <c r="Q41" s="13">
        <f t="shared" si="1"/>
        <v>44964</v>
      </c>
      <c r="R41" s="58">
        <v>23</v>
      </c>
      <c r="S41" s="58">
        <v>2431.5700000000002</v>
      </c>
      <c r="T41" s="58">
        <v>12</v>
      </c>
      <c r="U41" s="58"/>
      <c r="V41" s="58">
        <v>-192.2</v>
      </c>
      <c r="W41" s="58">
        <v>0</v>
      </c>
      <c r="X41" s="57"/>
      <c r="Y41" s="13">
        <f t="shared" si="2"/>
        <v>44964</v>
      </c>
      <c r="Z41" s="109">
        <v>70</v>
      </c>
      <c r="AA41" s="109">
        <v>8253.41</v>
      </c>
      <c r="AB41" s="109">
        <v>17.13</v>
      </c>
      <c r="AC41" s="109"/>
      <c r="AD41" s="109">
        <v>50</v>
      </c>
      <c r="AE41" s="109">
        <v>8</v>
      </c>
      <c r="AF41" s="57"/>
      <c r="AG41" s="13">
        <f t="shared" si="3"/>
        <v>44964</v>
      </c>
      <c r="AH41" s="109">
        <v>67</v>
      </c>
      <c r="AI41" s="109">
        <v>7170.04</v>
      </c>
      <c r="AJ41" s="109">
        <v>0</v>
      </c>
      <c r="AK41" s="109"/>
      <c r="AL41" s="109"/>
      <c r="AM41" s="109">
        <v>2</v>
      </c>
      <c r="AN41" s="57"/>
      <c r="AO41" s="13">
        <f t="shared" si="4"/>
        <v>44964</v>
      </c>
      <c r="AP41" s="58">
        <v>69</v>
      </c>
      <c r="AQ41" s="58">
        <v>5705.98</v>
      </c>
      <c r="AR41" s="58"/>
      <c r="AS41" s="58">
        <v>83</v>
      </c>
      <c r="AT41" s="58"/>
      <c r="AU41" s="58">
        <v>5</v>
      </c>
      <c r="AV41" s="57"/>
      <c r="AW41" s="13">
        <f t="shared" si="5"/>
        <v>44964</v>
      </c>
      <c r="AX41" s="58">
        <v>60</v>
      </c>
      <c r="AY41" s="58">
        <v>7694.54</v>
      </c>
      <c r="AZ41" s="58">
        <v>0</v>
      </c>
      <c r="BA41" s="58"/>
      <c r="BB41" s="58"/>
      <c r="BC41" s="58">
        <v>1</v>
      </c>
      <c r="BD41" s="57"/>
      <c r="BE41" s="13">
        <f t="shared" si="6"/>
        <v>44964</v>
      </c>
      <c r="BF41" s="58">
        <v>54</v>
      </c>
      <c r="BG41" s="58">
        <v>6673.05</v>
      </c>
      <c r="BH41" s="58">
        <v>34.340000000000003</v>
      </c>
      <c r="BI41" s="58"/>
      <c r="BJ41" s="58">
        <v>470.76</v>
      </c>
      <c r="BK41" s="58">
        <v>0</v>
      </c>
      <c r="BL41" s="57"/>
      <c r="BM41" s="13">
        <f t="shared" si="7"/>
        <v>44964</v>
      </c>
      <c r="BN41" s="109">
        <v>53</v>
      </c>
      <c r="BO41" s="109">
        <v>3948.3</v>
      </c>
      <c r="BP41" s="109">
        <v>5.5</v>
      </c>
      <c r="BQ41" s="109"/>
      <c r="BR41" s="109">
        <v>20</v>
      </c>
      <c r="BS41" s="109">
        <v>0</v>
      </c>
      <c r="BT41" s="57"/>
      <c r="BU41" s="13">
        <f t="shared" si="8"/>
        <v>44964</v>
      </c>
      <c r="BV41" s="58">
        <v>41</v>
      </c>
      <c r="BW41" s="58">
        <v>4822.2700000000004</v>
      </c>
      <c r="BX41" s="58"/>
      <c r="BY41" s="58"/>
      <c r="BZ41" s="58">
        <v>173.5</v>
      </c>
      <c r="CA41" s="58">
        <v>1</v>
      </c>
      <c r="CB41" s="57"/>
      <c r="CC41" s="13">
        <f t="shared" si="9"/>
        <v>44964</v>
      </c>
      <c r="CD41" s="58">
        <v>70</v>
      </c>
      <c r="CE41" s="58">
        <v>6948.26</v>
      </c>
      <c r="CF41" s="58">
        <v>47.44</v>
      </c>
      <c r="CG41" s="58">
        <v>405.04</v>
      </c>
      <c r="CH41" s="58">
        <v>3</v>
      </c>
      <c r="CI41" s="58">
        <v>1</v>
      </c>
      <c r="CJ41" s="57"/>
      <c r="CK41" s="13">
        <f t="shared" si="10"/>
        <v>44964</v>
      </c>
      <c r="CL41" s="58">
        <v>17</v>
      </c>
      <c r="CM41" s="58">
        <v>1263.82</v>
      </c>
      <c r="CN41" s="58"/>
      <c r="CO41" s="58">
        <v>2</v>
      </c>
      <c r="CP41" s="58"/>
      <c r="CQ41" s="58">
        <v>0</v>
      </c>
      <c r="CR41" s="56"/>
      <c r="CS41" s="13">
        <f t="shared" si="11"/>
        <v>44964</v>
      </c>
      <c r="CT41" s="58"/>
      <c r="CU41" s="58"/>
      <c r="CV41" s="58"/>
      <c r="CW41" s="58"/>
      <c r="CX41" s="58"/>
      <c r="CY41" s="58"/>
      <c r="CZ41" s="56"/>
      <c r="DA41" s="13">
        <f t="shared" si="12"/>
        <v>44964</v>
      </c>
      <c r="DB41" s="58"/>
      <c r="DC41" s="58"/>
      <c r="DD41" s="58"/>
      <c r="DE41" s="58"/>
      <c r="DF41" s="58"/>
      <c r="DG41" s="58"/>
      <c r="DH41" s="56"/>
      <c r="DI41" s="13">
        <f t="shared" si="13"/>
        <v>44964</v>
      </c>
      <c r="DJ41" s="58"/>
      <c r="DK41" s="58"/>
      <c r="DL41" s="58"/>
      <c r="DM41" s="58"/>
      <c r="DN41" s="58"/>
      <c r="DO41" s="58"/>
      <c r="DP41" s="56"/>
      <c r="DQ41" s="56"/>
      <c r="DR41" s="56"/>
      <c r="DS41" s="56"/>
    </row>
    <row r="42" spans="1:123" x14ac:dyDescent="0.3">
      <c r="A42" s="13">
        <f t="shared" si="14"/>
        <v>44965</v>
      </c>
      <c r="B42" s="58">
        <v>49</v>
      </c>
      <c r="C42" s="59">
        <v>5348.06</v>
      </c>
      <c r="D42" s="58"/>
      <c r="E42" s="58">
        <v>45</v>
      </c>
      <c r="F42" s="58">
        <v>54</v>
      </c>
      <c r="G42" s="58">
        <v>0</v>
      </c>
      <c r="H42" s="57"/>
      <c r="I42" s="13">
        <f t="shared" si="0"/>
        <v>44965</v>
      </c>
      <c r="J42" s="58">
        <v>48</v>
      </c>
      <c r="K42" s="58">
        <v>6930.83</v>
      </c>
      <c r="L42" s="58">
        <v>1.89</v>
      </c>
      <c r="M42" s="58"/>
      <c r="N42" s="58"/>
      <c r="O42" s="58">
        <v>0</v>
      </c>
      <c r="P42" s="57"/>
      <c r="Q42" s="13">
        <f t="shared" si="1"/>
        <v>44965</v>
      </c>
      <c r="R42" s="58">
        <v>21</v>
      </c>
      <c r="S42" s="58">
        <v>2222.34</v>
      </c>
      <c r="T42" s="58">
        <v>32</v>
      </c>
      <c r="U42" s="58"/>
      <c r="V42" s="58">
        <v>-1227.72</v>
      </c>
      <c r="W42" s="58">
        <v>0</v>
      </c>
      <c r="X42" s="57"/>
      <c r="Y42" s="13">
        <f t="shared" si="2"/>
        <v>44965</v>
      </c>
      <c r="Z42" s="109">
        <v>38</v>
      </c>
      <c r="AA42" s="109">
        <v>4962.62</v>
      </c>
      <c r="AB42" s="109">
        <v>24.060000000000002</v>
      </c>
      <c r="AC42" s="109"/>
      <c r="AD42" s="109">
        <v>138</v>
      </c>
      <c r="AE42" s="109">
        <v>8</v>
      </c>
      <c r="AF42" s="57"/>
      <c r="AG42" s="13">
        <f t="shared" si="3"/>
        <v>44965</v>
      </c>
      <c r="AH42" s="109">
        <v>64</v>
      </c>
      <c r="AI42" s="109">
        <v>6898.19</v>
      </c>
      <c r="AJ42" s="109">
        <v>8.33</v>
      </c>
      <c r="AK42" s="109"/>
      <c r="AL42" s="109">
        <v>250</v>
      </c>
      <c r="AM42" s="109">
        <v>2</v>
      </c>
      <c r="AN42" s="57"/>
      <c r="AO42" s="13">
        <f t="shared" si="4"/>
        <v>44965</v>
      </c>
      <c r="AP42" s="58">
        <v>57</v>
      </c>
      <c r="AQ42" s="58">
        <v>4727.6400000000003</v>
      </c>
      <c r="AR42" s="58"/>
      <c r="AS42" s="58">
        <v>83</v>
      </c>
      <c r="AT42" s="58"/>
      <c r="AU42" s="58">
        <v>6</v>
      </c>
      <c r="AV42" s="57"/>
      <c r="AW42" s="13">
        <f t="shared" si="5"/>
        <v>44965</v>
      </c>
      <c r="AX42" s="58">
        <v>52</v>
      </c>
      <c r="AY42" s="58">
        <v>6439.92</v>
      </c>
      <c r="AZ42" s="58">
        <v>15.7</v>
      </c>
      <c r="BA42" s="58"/>
      <c r="BB42" s="58"/>
      <c r="BC42" s="58">
        <v>1</v>
      </c>
      <c r="BD42" s="57"/>
      <c r="BE42" s="13">
        <f t="shared" si="6"/>
        <v>44965</v>
      </c>
      <c r="BF42" s="58">
        <v>46</v>
      </c>
      <c r="BG42" s="58">
        <v>5669.56</v>
      </c>
      <c r="BH42" s="58">
        <v>0</v>
      </c>
      <c r="BI42" s="58"/>
      <c r="BJ42" s="58"/>
      <c r="BK42" s="58">
        <v>0</v>
      </c>
      <c r="BL42" s="57"/>
      <c r="BM42" s="13">
        <f t="shared" si="7"/>
        <v>44965</v>
      </c>
      <c r="BN42" s="109">
        <v>40</v>
      </c>
      <c r="BO42" s="109">
        <v>2860.74</v>
      </c>
      <c r="BP42" s="109">
        <v>33</v>
      </c>
      <c r="BQ42" s="109"/>
      <c r="BR42" s="109">
        <v>20</v>
      </c>
      <c r="BS42" s="109">
        <v>0</v>
      </c>
      <c r="BT42" s="57"/>
      <c r="BU42" s="13">
        <f t="shared" si="8"/>
        <v>44965</v>
      </c>
      <c r="BV42" s="58">
        <v>29</v>
      </c>
      <c r="BW42" s="58">
        <v>3401.9</v>
      </c>
      <c r="BX42" s="58"/>
      <c r="BY42" s="58"/>
      <c r="BZ42" s="58">
        <v>25.5</v>
      </c>
      <c r="CA42" s="58">
        <v>1</v>
      </c>
      <c r="CB42" s="57"/>
      <c r="CC42" s="13">
        <f t="shared" si="9"/>
        <v>44965</v>
      </c>
      <c r="CD42" s="58">
        <v>63</v>
      </c>
      <c r="CE42" s="58">
        <v>6031.37</v>
      </c>
      <c r="CF42" s="58">
        <v>37.200000000000003</v>
      </c>
      <c r="CG42" s="58">
        <v>342.26</v>
      </c>
      <c r="CH42" s="58">
        <v>77</v>
      </c>
      <c r="CI42" s="58">
        <v>2</v>
      </c>
      <c r="CJ42" s="57"/>
      <c r="CK42" s="13">
        <f t="shared" si="10"/>
        <v>44965</v>
      </c>
      <c r="CL42" s="58">
        <v>19</v>
      </c>
      <c r="CM42" s="58">
        <v>1309.3499999999999</v>
      </c>
      <c r="CN42" s="58"/>
      <c r="CO42" s="58">
        <v>6</v>
      </c>
      <c r="CP42" s="58"/>
      <c r="CQ42" s="58">
        <v>0</v>
      </c>
      <c r="CR42" s="56"/>
      <c r="CS42" s="13">
        <f t="shared" si="11"/>
        <v>44965</v>
      </c>
      <c r="CT42" s="58"/>
      <c r="CU42" s="58"/>
      <c r="CV42" s="58"/>
      <c r="CW42" s="58"/>
      <c r="CX42" s="58"/>
      <c r="CY42" s="58"/>
      <c r="CZ42" s="56"/>
      <c r="DA42" s="13">
        <f t="shared" si="12"/>
        <v>44965</v>
      </c>
      <c r="DB42" s="58"/>
      <c r="DC42" s="58"/>
      <c r="DD42" s="58"/>
      <c r="DE42" s="58"/>
      <c r="DF42" s="58"/>
      <c r="DG42" s="58"/>
      <c r="DH42" s="56"/>
      <c r="DI42" s="13">
        <f t="shared" si="13"/>
        <v>44965</v>
      </c>
      <c r="DJ42" s="58"/>
      <c r="DK42" s="58"/>
      <c r="DL42" s="58"/>
      <c r="DM42" s="58"/>
      <c r="DN42" s="58"/>
      <c r="DO42" s="58"/>
      <c r="DP42" s="56"/>
      <c r="DQ42" s="56"/>
      <c r="DR42" s="56"/>
      <c r="DS42" s="56"/>
    </row>
    <row r="43" spans="1:123" x14ac:dyDescent="0.3">
      <c r="A43" s="13">
        <f t="shared" si="14"/>
        <v>44966</v>
      </c>
      <c r="B43" s="58">
        <v>43</v>
      </c>
      <c r="C43" s="59">
        <v>4768.47</v>
      </c>
      <c r="D43" s="58"/>
      <c r="E43" s="58">
        <v>38</v>
      </c>
      <c r="F43" s="58">
        <v>75</v>
      </c>
      <c r="G43" s="58">
        <v>0</v>
      </c>
      <c r="H43" s="57"/>
      <c r="I43" s="13">
        <f t="shared" si="0"/>
        <v>44966</v>
      </c>
      <c r="J43" s="58">
        <v>25</v>
      </c>
      <c r="K43" s="58">
        <v>3630.04</v>
      </c>
      <c r="L43" s="58">
        <v>27.82</v>
      </c>
      <c r="M43" s="58"/>
      <c r="N43" s="58"/>
      <c r="O43" s="58">
        <v>0</v>
      </c>
      <c r="P43" s="57"/>
      <c r="Q43" s="13">
        <f t="shared" si="1"/>
        <v>44966</v>
      </c>
      <c r="R43" s="58">
        <v>20</v>
      </c>
      <c r="S43" s="58">
        <v>2420.06</v>
      </c>
      <c r="T43" s="58">
        <v>0</v>
      </c>
      <c r="U43" s="58"/>
      <c r="V43" s="58"/>
      <c r="W43" s="58">
        <v>0</v>
      </c>
      <c r="X43" s="57"/>
      <c r="Y43" s="13">
        <f t="shared" si="2"/>
        <v>44966</v>
      </c>
      <c r="Z43" s="109">
        <v>49</v>
      </c>
      <c r="AA43" s="109">
        <v>5750.97</v>
      </c>
      <c r="AB43" s="109">
        <v>24.52</v>
      </c>
      <c r="AC43" s="109"/>
      <c r="AD43" s="109"/>
      <c r="AE43" s="109">
        <v>8</v>
      </c>
      <c r="AF43" s="57"/>
      <c r="AG43" s="13">
        <f t="shared" si="3"/>
        <v>44966</v>
      </c>
      <c r="AH43" s="109">
        <v>51</v>
      </c>
      <c r="AI43" s="109">
        <v>5372.31</v>
      </c>
      <c r="AJ43" s="109">
        <v>0</v>
      </c>
      <c r="AK43" s="109"/>
      <c r="AL43" s="109"/>
      <c r="AM43" s="109">
        <v>2</v>
      </c>
      <c r="AN43" s="57"/>
      <c r="AO43" s="13">
        <f t="shared" si="4"/>
        <v>44966</v>
      </c>
      <c r="AP43" s="58">
        <v>55</v>
      </c>
      <c r="AQ43" s="58">
        <v>4387.29</v>
      </c>
      <c r="AR43" s="58"/>
      <c r="AS43" s="58">
        <v>29</v>
      </c>
      <c r="AT43" s="58"/>
      <c r="AU43" s="58">
        <v>1</v>
      </c>
      <c r="AV43" s="57"/>
      <c r="AW43" s="13">
        <f t="shared" si="5"/>
        <v>44966</v>
      </c>
      <c r="AX43" s="58">
        <v>47</v>
      </c>
      <c r="AY43" s="58">
        <v>5183.24</v>
      </c>
      <c r="AZ43" s="58">
        <v>13.85</v>
      </c>
      <c r="BA43" s="58"/>
      <c r="BB43" s="58"/>
      <c r="BC43" s="58">
        <v>2</v>
      </c>
      <c r="BD43" s="57"/>
      <c r="BE43" s="13">
        <f t="shared" si="6"/>
        <v>44966</v>
      </c>
      <c r="BF43" s="58">
        <v>38</v>
      </c>
      <c r="BG43" s="58">
        <v>3949.93</v>
      </c>
      <c r="BH43" s="58">
        <v>12.99</v>
      </c>
      <c r="BI43" s="58"/>
      <c r="BJ43" s="58"/>
      <c r="BK43" s="58">
        <v>0</v>
      </c>
      <c r="BL43" s="57"/>
      <c r="BM43" s="13">
        <f t="shared" si="7"/>
        <v>44966</v>
      </c>
      <c r="BN43" s="109">
        <v>25</v>
      </c>
      <c r="BO43" s="109">
        <v>1897.66</v>
      </c>
      <c r="BP43" s="109">
        <v>3</v>
      </c>
      <c r="BQ43" s="109"/>
      <c r="BR43" s="109"/>
      <c r="BS43" s="109">
        <v>0</v>
      </c>
      <c r="BT43" s="57"/>
      <c r="BU43" s="13">
        <f t="shared" si="8"/>
        <v>44966</v>
      </c>
      <c r="BV43" s="58">
        <v>36</v>
      </c>
      <c r="BW43" s="58">
        <v>4203.51</v>
      </c>
      <c r="BX43" s="58"/>
      <c r="BY43" s="58"/>
      <c r="BZ43" s="58">
        <v>79</v>
      </c>
      <c r="CA43" s="58">
        <v>1</v>
      </c>
      <c r="CB43" s="57"/>
      <c r="CC43" s="13">
        <f t="shared" si="9"/>
        <v>44966</v>
      </c>
      <c r="CD43" s="58">
        <v>46</v>
      </c>
      <c r="CE43" s="58">
        <v>4339.21</v>
      </c>
      <c r="CF43" s="58">
        <v>36.74</v>
      </c>
      <c r="CG43" s="58">
        <v>106.08</v>
      </c>
      <c r="CH43" s="58">
        <v>152</v>
      </c>
      <c r="CI43" s="58">
        <v>2</v>
      </c>
      <c r="CJ43" s="57"/>
      <c r="CK43" s="13">
        <f t="shared" si="10"/>
        <v>44966</v>
      </c>
      <c r="CL43" s="58">
        <v>14</v>
      </c>
      <c r="CM43" s="58">
        <v>1047.71</v>
      </c>
      <c r="CN43" s="58"/>
      <c r="CO43" s="58">
        <v>6</v>
      </c>
      <c r="CP43" s="58"/>
      <c r="CQ43" s="58">
        <v>0</v>
      </c>
      <c r="CR43" s="56"/>
      <c r="CS43" s="13">
        <f t="shared" si="11"/>
        <v>44966</v>
      </c>
      <c r="CT43" s="58"/>
      <c r="CU43" s="58"/>
      <c r="CV43" s="58"/>
      <c r="CW43" s="58"/>
      <c r="CX43" s="58"/>
      <c r="CY43" s="58"/>
      <c r="CZ43" s="56"/>
      <c r="DA43" s="13">
        <f t="shared" si="12"/>
        <v>44966</v>
      </c>
      <c r="DB43" s="58"/>
      <c r="DC43" s="58"/>
      <c r="DD43" s="58"/>
      <c r="DE43" s="58"/>
      <c r="DF43" s="58"/>
      <c r="DG43" s="58"/>
      <c r="DH43" s="56"/>
      <c r="DI43" s="13">
        <f t="shared" si="13"/>
        <v>44966</v>
      </c>
      <c r="DJ43" s="58"/>
      <c r="DK43" s="58"/>
      <c r="DL43" s="58"/>
      <c r="DM43" s="58"/>
      <c r="DN43" s="58"/>
      <c r="DO43" s="58"/>
      <c r="DP43" s="56"/>
      <c r="DQ43" s="56"/>
      <c r="DR43" s="56"/>
      <c r="DS43" s="56"/>
    </row>
    <row r="44" spans="1:123" x14ac:dyDescent="0.3">
      <c r="A44" s="13">
        <f t="shared" si="14"/>
        <v>44967</v>
      </c>
      <c r="B44" s="58">
        <v>47</v>
      </c>
      <c r="C44" s="59">
        <v>4779.93</v>
      </c>
      <c r="D44" s="58"/>
      <c r="E44" s="58">
        <v>18</v>
      </c>
      <c r="F44" s="58"/>
      <c r="G44" s="58">
        <v>0</v>
      </c>
      <c r="H44" s="57"/>
      <c r="I44" s="13">
        <f t="shared" si="0"/>
        <v>44967</v>
      </c>
      <c r="J44" s="58">
        <v>22</v>
      </c>
      <c r="K44" s="58">
        <v>2978.36</v>
      </c>
      <c r="L44" s="58">
        <v>14.15</v>
      </c>
      <c r="M44" s="58"/>
      <c r="N44" s="58"/>
      <c r="O44" s="58">
        <v>0</v>
      </c>
      <c r="P44" s="57"/>
      <c r="Q44" s="13">
        <f t="shared" si="1"/>
        <v>44967</v>
      </c>
      <c r="R44" s="58">
        <v>17</v>
      </c>
      <c r="S44" s="58">
        <v>2055.89</v>
      </c>
      <c r="T44" s="58">
        <v>32.5</v>
      </c>
      <c r="U44" s="58"/>
      <c r="V44" s="58"/>
      <c r="W44" s="58">
        <v>0</v>
      </c>
      <c r="X44" s="57"/>
      <c r="Y44" s="13">
        <f t="shared" si="2"/>
        <v>44967</v>
      </c>
      <c r="Z44" s="109">
        <v>23</v>
      </c>
      <c r="AA44" s="109">
        <v>2853.07</v>
      </c>
      <c r="AB44" s="109">
        <v>19.440000000000001</v>
      </c>
      <c r="AC44" s="109"/>
      <c r="AD44" s="109">
        <v>308.68</v>
      </c>
      <c r="AE44" s="109">
        <v>9</v>
      </c>
      <c r="AF44" s="57"/>
      <c r="AG44" s="13">
        <f t="shared" si="3"/>
        <v>44967</v>
      </c>
      <c r="AH44" s="109">
        <v>31</v>
      </c>
      <c r="AI44" s="109">
        <v>3615.15</v>
      </c>
      <c r="AJ44" s="109">
        <v>9.25</v>
      </c>
      <c r="AK44" s="109"/>
      <c r="AL44" s="109"/>
      <c r="AM44" s="109">
        <v>2</v>
      </c>
      <c r="AN44" s="57"/>
      <c r="AO44" s="13">
        <f t="shared" si="4"/>
        <v>44967</v>
      </c>
      <c r="AP44" s="58">
        <v>43</v>
      </c>
      <c r="AQ44" s="58">
        <v>3168.72</v>
      </c>
      <c r="AR44" s="58"/>
      <c r="AS44" s="58">
        <v>21.5</v>
      </c>
      <c r="AT44" s="58">
        <v>3</v>
      </c>
      <c r="AU44" s="58">
        <v>0</v>
      </c>
      <c r="AV44" s="57"/>
      <c r="AW44" s="13">
        <f t="shared" si="5"/>
        <v>44967</v>
      </c>
      <c r="AX44" s="58">
        <v>53</v>
      </c>
      <c r="AY44" s="58">
        <v>6028.5</v>
      </c>
      <c r="AZ44" s="58">
        <v>16.62</v>
      </c>
      <c r="BA44" s="58"/>
      <c r="BB44" s="58"/>
      <c r="BC44" s="58">
        <v>2</v>
      </c>
      <c r="BD44" s="57"/>
      <c r="BE44" s="13">
        <f t="shared" si="6"/>
        <v>44967</v>
      </c>
      <c r="BF44" s="58">
        <v>55</v>
      </c>
      <c r="BG44" s="58">
        <v>6172.59</v>
      </c>
      <c r="BH44" s="58">
        <v>16.71</v>
      </c>
      <c r="BI44" s="58"/>
      <c r="BJ44" s="58"/>
      <c r="BK44" s="58">
        <v>0</v>
      </c>
      <c r="BL44" s="57"/>
      <c r="BM44" s="13">
        <f t="shared" si="7"/>
        <v>44967</v>
      </c>
      <c r="BN44" s="109">
        <v>22</v>
      </c>
      <c r="BO44" s="109">
        <v>1910.48</v>
      </c>
      <c r="BP44" s="109">
        <v>6.5</v>
      </c>
      <c r="BQ44" s="109"/>
      <c r="BR44" s="109"/>
      <c r="BS44" s="109">
        <v>0</v>
      </c>
      <c r="BT44" s="57"/>
      <c r="BU44" s="13">
        <f t="shared" si="8"/>
        <v>44967</v>
      </c>
      <c r="BV44" s="58">
        <v>48</v>
      </c>
      <c r="BW44" s="58">
        <v>5681.75</v>
      </c>
      <c r="BX44" s="58"/>
      <c r="BY44" s="58"/>
      <c r="BZ44" s="58">
        <v>112.5</v>
      </c>
      <c r="CA44" s="58">
        <v>2</v>
      </c>
      <c r="CB44" s="57"/>
      <c r="CC44" s="13">
        <f t="shared" si="9"/>
        <v>44967</v>
      </c>
      <c r="CD44" s="58">
        <v>33</v>
      </c>
      <c r="CE44" s="58">
        <v>3216.58</v>
      </c>
      <c r="CF44" s="58">
        <v>24.18</v>
      </c>
      <c r="CG44" s="58">
        <v>474.51</v>
      </c>
      <c r="CH44" s="58">
        <v>5</v>
      </c>
      <c r="CI44" s="58">
        <v>2</v>
      </c>
      <c r="CJ44" s="57"/>
      <c r="CK44" s="13">
        <f t="shared" si="10"/>
        <v>44967</v>
      </c>
      <c r="CL44" s="58">
        <v>9</v>
      </c>
      <c r="CM44" s="58">
        <v>597.24</v>
      </c>
      <c r="CN44" s="58"/>
      <c r="CO44" s="58"/>
      <c r="CP44" s="58">
        <v>-206.14</v>
      </c>
      <c r="CQ44" s="58">
        <v>0</v>
      </c>
      <c r="CR44" s="56"/>
      <c r="CS44" s="13">
        <f t="shared" si="11"/>
        <v>44967</v>
      </c>
      <c r="CT44" s="58"/>
      <c r="CU44" s="58"/>
      <c r="CV44" s="58"/>
      <c r="CW44" s="58"/>
      <c r="CX44" s="58"/>
      <c r="CY44" s="58"/>
      <c r="CZ44" s="56"/>
      <c r="DA44" s="13">
        <f t="shared" si="12"/>
        <v>44967</v>
      </c>
      <c r="DB44" s="58"/>
      <c r="DC44" s="58"/>
      <c r="DD44" s="58"/>
      <c r="DE44" s="58"/>
      <c r="DF44" s="58"/>
      <c r="DG44" s="58"/>
      <c r="DH44" s="56"/>
      <c r="DI44" s="13">
        <f t="shared" si="13"/>
        <v>44967</v>
      </c>
      <c r="DJ44" s="58"/>
      <c r="DK44" s="58"/>
      <c r="DL44" s="58"/>
      <c r="DM44" s="58"/>
      <c r="DN44" s="58"/>
      <c r="DO44" s="58"/>
      <c r="DP44" s="56"/>
      <c r="DQ44" s="56"/>
      <c r="DR44" s="56"/>
      <c r="DS44" s="56"/>
    </row>
    <row r="45" spans="1:123" x14ac:dyDescent="0.3">
      <c r="A45" s="13">
        <f t="shared" si="14"/>
        <v>44968</v>
      </c>
      <c r="B45" s="58">
        <v>59</v>
      </c>
      <c r="C45" s="59">
        <v>6454.82</v>
      </c>
      <c r="D45" s="58"/>
      <c r="E45" s="58">
        <v>25</v>
      </c>
      <c r="F45" s="58"/>
      <c r="G45" s="58">
        <v>0</v>
      </c>
      <c r="H45" s="57"/>
      <c r="I45" s="13">
        <f t="shared" si="0"/>
        <v>44968</v>
      </c>
      <c r="J45" s="58">
        <v>23</v>
      </c>
      <c r="K45" s="58">
        <v>2780.68</v>
      </c>
      <c r="L45" s="58">
        <v>25.48</v>
      </c>
      <c r="M45" s="58"/>
      <c r="N45" s="58"/>
      <c r="O45" s="58">
        <v>0</v>
      </c>
      <c r="P45" s="57"/>
      <c r="Q45" s="13">
        <f t="shared" si="1"/>
        <v>44968</v>
      </c>
      <c r="R45" s="58">
        <v>18</v>
      </c>
      <c r="S45" s="58">
        <v>2133.7199999999998</v>
      </c>
      <c r="T45" s="58">
        <v>12</v>
      </c>
      <c r="U45" s="58"/>
      <c r="V45" s="58"/>
      <c r="W45" s="58">
        <v>0</v>
      </c>
      <c r="X45" s="57"/>
      <c r="Y45" s="13">
        <f t="shared" si="2"/>
        <v>44968</v>
      </c>
      <c r="Z45" s="109">
        <v>20</v>
      </c>
      <c r="AA45" s="109">
        <v>2223.5700000000002</v>
      </c>
      <c r="AB45" s="109">
        <v>-3.7</v>
      </c>
      <c r="AC45" s="109"/>
      <c r="AD45" s="109">
        <v>101.79</v>
      </c>
      <c r="AE45" s="109">
        <v>9</v>
      </c>
      <c r="AF45" s="57"/>
      <c r="AG45" s="13">
        <f t="shared" si="3"/>
        <v>44968</v>
      </c>
      <c r="AH45" s="109">
        <v>37</v>
      </c>
      <c r="AI45" s="109">
        <v>4189.6899999999996</v>
      </c>
      <c r="AJ45" s="109">
        <v>6.48</v>
      </c>
      <c r="AK45" s="109"/>
      <c r="AL45" s="109">
        <v>25</v>
      </c>
      <c r="AM45" s="109">
        <v>2</v>
      </c>
      <c r="AN45" s="57"/>
      <c r="AO45" s="13">
        <f t="shared" si="4"/>
        <v>44968</v>
      </c>
      <c r="AP45" s="58">
        <v>42</v>
      </c>
      <c r="AQ45" s="58">
        <v>3074.15</v>
      </c>
      <c r="AR45" s="58"/>
      <c r="AS45" s="58">
        <v>59.5</v>
      </c>
      <c r="AT45" s="58"/>
      <c r="AU45" s="58">
        <v>0</v>
      </c>
      <c r="AV45" s="57"/>
      <c r="AW45" s="13">
        <f t="shared" si="5"/>
        <v>44968</v>
      </c>
      <c r="AX45" s="58">
        <v>30</v>
      </c>
      <c r="AY45" s="58">
        <v>2937.79</v>
      </c>
      <c r="AZ45" s="58">
        <v>12.92</v>
      </c>
      <c r="BA45" s="58"/>
      <c r="BB45" s="58"/>
      <c r="BC45" s="58">
        <v>1</v>
      </c>
      <c r="BD45" s="57"/>
      <c r="BE45" s="13">
        <f t="shared" si="6"/>
        <v>44968</v>
      </c>
      <c r="BF45" s="58">
        <v>21</v>
      </c>
      <c r="BG45" s="58">
        <v>5752.56</v>
      </c>
      <c r="BH45" s="58">
        <v>19.03</v>
      </c>
      <c r="BI45" s="58"/>
      <c r="BJ45" s="58"/>
      <c r="BK45" s="58">
        <v>0</v>
      </c>
      <c r="BL45" s="57"/>
      <c r="BM45" s="13">
        <f t="shared" si="7"/>
        <v>44968</v>
      </c>
      <c r="BN45" s="109">
        <v>33</v>
      </c>
      <c r="BO45" s="109">
        <v>2790.1</v>
      </c>
      <c r="BP45" s="109">
        <v>32</v>
      </c>
      <c r="BQ45" s="109"/>
      <c r="BR45" s="109">
        <v>30</v>
      </c>
      <c r="BS45" s="109">
        <v>0</v>
      </c>
      <c r="BT45" s="57"/>
      <c r="BU45" s="13">
        <f t="shared" si="8"/>
        <v>44968</v>
      </c>
      <c r="BV45" s="58">
        <v>32</v>
      </c>
      <c r="BW45" s="58">
        <v>3446.79</v>
      </c>
      <c r="BX45" s="58"/>
      <c r="BY45" s="58"/>
      <c r="BZ45" s="58">
        <v>66</v>
      </c>
      <c r="CA45" s="58">
        <v>3</v>
      </c>
      <c r="CB45" s="57"/>
      <c r="CC45" s="13">
        <f t="shared" si="9"/>
        <v>44968</v>
      </c>
      <c r="CD45" s="58">
        <v>34</v>
      </c>
      <c r="CE45" s="58">
        <v>3206.61</v>
      </c>
      <c r="CF45" s="58">
        <v>37.67</v>
      </c>
      <c r="CG45" s="58">
        <v>419.20000000000005</v>
      </c>
      <c r="CH45" s="58">
        <v>62</v>
      </c>
      <c r="CI45" s="58">
        <v>1</v>
      </c>
      <c r="CJ45" s="57"/>
      <c r="CK45" s="13">
        <f t="shared" si="10"/>
        <v>44968</v>
      </c>
      <c r="CL45" s="58">
        <v>6</v>
      </c>
      <c r="CM45" s="58">
        <v>415.21</v>
      </c>
      <c r="CN45" s="58"/>
      <c r="CO45" s="58"/>
      <c r="CP45" s="58">
        <v>15</v>
      </c>
      <c r="CQ45" s="58">
        <v>0</v>
      </c>
      <c r="CR45" s="56"/>
      <c r="CS45" s="13">
        <f t="shared" si="11"/>
        <v>44968</v>
      </c>
      <c r="CT45" s="58"/>
      <c r="CU45" s="58"/>
      <c r="CV45" s="58"/>
      <c r="CW45" s="58"/>
      <c r="CX45" s="58"/>
      <c r="CY45" s="58"/>
      <c r="CZ45" s="56"/>
      <c r="DA45" s="13">
        <f t="shared" si="12"/>
        <v>44968</v>
      </c>
      <c r="DB45" s="58"/>
      <c r="DC45" s="58"/>
      <c r="DD45" s="58"/>
      <c r="DE45" s="58"/>
      <c r="DF45" s="58"/>
      <c r="DG45" s="58"/>
      <c r="DH45" s="56"/>
      <c r="DI45" s="13">
        <f t="shared" si="13"/>
        <v>44968</v>
      </c>
      <c r="DJ45" s="58"/>
      <c r="DK45" s="58"/>
      <c r="DL45" s="58"/>
      <c r="DM45" s="58"/>
      <c r="DN45" s="58"/>
      <c r="DO45" s="58"/>
      <c r="DP45" s="56"/>
      <c r="DQ45" s="56"/>
      <c r="DR45" s="56"/>
      <c r="DS45" s="56"/>
    </row>
    <row r="46" spans="1:123" x14ac:dyDescent="0.3">
      <c r="A46" s="13">
        <f t="shared" si="14"/>
        <v>44969</v>
      </c>
      <c r="B46" s="58">
        <v>32</v>
      </c>
      <c r="C46" s="59">
        <v>3206.19</v>
      </c>
      <c r="D46" s="58"/>
      <c r="E46" s="58">
        <v>25</v>
      </c>
      <c r="F46" s="58"/>
      <c r="G46" s="58">
        <v>1</v>
      </c>
      <c r="H46" s="57"/>
      <c r="I46" s="13">
        <f t="shared" si="0"/>
        <v>44969</v>
      </c>
      <c r="J46" s="58">
        <v>12</v>
      </c>
      <c r="K46" s="58">
        <v>1446.95</v>
      </c>
      <c r="L46" s="58">
        <v>25.94</v>
      </c>
      <c r="M46" s="58"/>
      <c r="N46" s="58"/>
      <c r="O46" s="58">
        <v>0</v>
      </c>
      <c r="P46" s="57"/>
      <c r="Q46" s="13">
        <f t="shared" si="1"/>
        <v>44969</v>
      </c>
      <c r="R46" s="58">
        <v>11</v>
      </c>
      <c r="S46" s="58">
        <v>1173.24</v>
      </c>
      <c r="T46" s="58">
        <v>6</v>
      </c>
      <c r="U46" s="58"/>
      <c r="V46" s="58"/>
      <c r="W46" s="58">
        <v>0</v>
      </c>
      <c r="X46" s="57"/>
      <c r="Y46" s="13">
        <f t="shared" si="2"/>
        <v>44969</v>
      </c>
      <c r="Z46" s="109">
        <v>16</v>
      </c>
      <c r="AA46" s="109">
        <v>1839.48</v>
      </c>
      <c r="AB46" s="109">
        <v>10.64</v>
      </c>
      <c r="AC46" s="109"/>
      <c r="AD46" s="109"/>
      <c r="AE46" s="109">
        <v>9</v>
      </c>
      <c r="AF46" s="57"/>
      <c r="AG46" s="13">
        <f t="shared" si="3"/>
        <v>44969</v>
      </c>
      <c r="AH46" s="109">
        <v>44</v>
      </c>
      <c r="AI46" s="109">
        <v>4692.3900000000003</v>
      </c>
      <c r="AJ46" s="109">
        <v>3.7</v>
      </c>
      <c r="AK46" s="109"/>
      <c r="AL46" s="109"/>
      <c r="AM46" s="109">
        <v>3</v>
      </c>
      <c r="AN46" s="57"/>
      <c r="AO46" s="13">
        <f t="shared" si="4"/>
        <v>44969</v>
      </c>
      <c r="AP46" s="58">
        <v>48</v>
      </c>
      <c r="AQ46" s="58">
        <v>3586.91</v>
      </c>
      <c r="AR46" s="58"/>
      <c r="AS46" s="58">
        <v>48.5</v>
      </c>
      <c r="AT46" s="58"/>
      <c r="AU46" s="58">
        <v>0</v>
      </c>
      <c r="AV46" s="57"/>
      <c r="AW46" s="13">
        <f t="shared" si="5"/>
        <v>44969</v>
      </c>
      <c r="AX46" s="58">
        <v>41</v>
      </c>
      <c r="AY46" s="58">
        <v>4688.46</v>
      </c>
      <c r="AZ46" s="58">
        <v>18.47</v>
      </c>
      <c r="BA46" s="58"/>
      <c r="BB46" s="58">
        <v>158</v>
      </c>
      <c r="BC46" s="58">
        <v>1</v>
      </c>
      <c r="BD46" s="57"/>
      <c r="BE46" s="13">
        <f t="shared" si="6"/>
        <v>44969</v>
      </c>
      <c r="BF46" s="58">
        <v>39</v>
      </c>
      <c r="BG46" s="58">
        <v>4367.57</v>
      </c>
      <c r="BH46" s="58">
        <v>5.57</v>
      </c>
      <c r="BI46" s="58"/>
      <c r="BJ46" s="58"/>
      <c r="BK46" s="58">
        <v>0</v>
      </c>
      <c r="BL46" s="57"/>
      <c r="BM46" s="13">
        <f t="shared" si="7"/>
        <v>44969</v>
      </c>
      <c r="BN46" s="109">
        <v>22</v>
      </c>
      <c r="BO46" s="109">
        <v>1636.08</v>
      </c>
      <c r="BP46" s="109">
        <v>6</v>
      </c>
      <c r="BQ46" s="109"/>
      <c r="BR46" s="109"/>
      <c r="BS46" s="109">
        <v>0</v>
      </c>
      <c r="BT46" s="57"/>
      <c r="BU46" s="13">
        <f t="shared" si="8"/>
        <v>44969</v>
      </c>
      <c r="BV46" s="58">
        <v>2</v>
      </c>
      <c r="BW46" s="58">
        <v>263</v>
      </c>
      <c r="BX46" s="58"/>
      <c r="BY46" s="58"/>
      <c r="BZ46" s="58">
        <v>31.5</v>
      </c>
      <c r="CA46" s="58">
        <v>0</v>
      </c>
      <c r="CB46" s="57"/>
      <c r="CC46" s="13">
        <f t="shared" si="9"/>
        <v>44969</v>
      </c>
      <c r="CD46" s="58">
        <v>25</v>
      </c>
      <c r="CE46" s="58">
        <v>2146.77</v>
      </c>
      <c r="CF46" s="58">
        <v>28.83</v>
      </c>
      <c r="CG46" s="58">
        <v>130.22</v>
      </c>
      <c r="CH46" s="58">
        <v>25</v>
      </c>
      <c r="CI46" s="58">
        <v>1</v>
      </c>
      <c r="CJ46" s="57"/>
      <c r="CK46" s="13">
        <f t="shared" si="10"/>
        <v>44969</v>
      </c>
      <c r="CL46" s="58">
        <v>7</v>
      </c>
      <c r="CM46" s="58">
        <v>612.70000000000005</v>
      </c>
      <c r="CN46" s="58"/>
      <c r="CO46" s="58"/>
      <c r="CP46" s="58"/>
      <c r="CQ46" s="58">
        <v>0</v>
      </c>
      <c r="CR46" s="56"/>
      <c r="CS46" s="13">
        <f t="shared" si="11"/>
        <v>44969</v>
      </c>
      <c r="CT46" s="58"/>
      <c r="CU46" s="58"/>
      <c r="CV46" s="58"/>
      <c r="CW46" s="58"/>
      <c r="CX46" s="58"/>
      <c r="CY46" s="58"/>
      <c r="CZ46" s="56"/>
      <c r="DA46" s="13">
        <f t="shared" si="12"/>
        <v>44969</v>
      </c>
      <c r="DB46" s="58"/>
      <c r="DC46" s="58"/>
      <c r="DD46" s="58"/>
      <c r="DE46" s="58"/>
      <c r="DF46" s="58"/>
      <c r="DG46" s="58"/>
      <c r="DH46" s="56"/>
      <c r="DI46" s="13">
        <f t="shared" si="13"/>
        <v>44969</v>
      </c>
      <c r="DJ46" s="58"/>
      <c r="DK46" s="58"/>
      <c r="DL46" s="58"/>
      <c r="DM46" s="58"/>
      <c r="DN46" s="58"/>
      <c r="DO46" s="58"/>
      <c r="DP46" s="56"/>
      <c r="DQ46" s="56"/>
      <c r="DR46" s="56"/>
      <c r="DS46" s="56"/>
    </row>
    <row r="47" spans="1:123" x14ac:dyDescent="0.3">
      <c r="A47" s="13">
        <f t="shared" si="14"/>
        <v>44970</v>
      </c>
      <c r="B47" s="58">
        <v>42</v>
      </c>
      <c r="C47" s="59">
        <v>4546.7</v>
      </c>
      <c r="D47" s="58"/>
      <c r="E47" s="58">
        <v>-7</v>
      </c>
      <c r="F47" s="58"/>
      <c r="G47" s="58">
        <v>0</v>
      </c>
      <c r="H47" s="57"/>
      <c r="I47" s="13">
        <f t="shared" si="0"/>
        <v>44970</v>
      </c>
      <c r="J47" s="58">
        <v>29</v>
      </c>
      <c r="K47" s="58">
        <v>4019.88</v>
      </c>
      <c r="L47" s="58">
        <v>18.86</v>
      </c>
      <c r="M47" s="58"/>
      <c r="N47" s="58"/>
      <c r="O47" s="58">
        <v>0</v>
      </c>
      <c r="P47" s="57"/>
      <c r="Q47" s="13">
        <f t="shared" si="1"/>
        <v>44970</v>
      </c>
      <c r="R47" s="58">
        <v>18</v>
      </c>
      <c r="S47" s="58">
        <v>1919.9</v>
      </c>
      <c r="T47" s="58">
        <v>0</v>
      </c>
      <c r="U47" s="58"/>
      <c r="V47" s="58"/>
      <c r="W47" s="58">
        <v>0</v>
      </c>
      <c r="X47" s="57"/>
      <c r="Y47" s="13">
        <f t="shared" si="2"/>
        <v>44970</v>
      </c>
      <c r="Z47" s="109">
        <v>22</v>
      </c>
      <c r="AA47" s="109">
        <v>2459.5</v>
      </c>
      <c r="AB47" s="109">
        <v>29.61</v>
      </c>
      <c r="AC47" s="109"/>
      <c r="AD47" s="109"/>
      <c r="AE47" s="109">
        <v>7</v>
      </c>
      <c r="AF47" s="57"/>
      <c r="AG47" s="13">
        <f t="shared" si="3"/>
        <v>44970</v>
      </c>
      <c r="AH47" s="109">
        <v>60</v>
      </c>
      <c r="AI47" s="109">
        <v>6923.71</v>
      </c>
      <c r="AJ47" s="109">
        <v>16.649999999999999</v>
      </c>
      <c r="AK47" s="109"/>
      <c r="AL47" s="109"/>
      <c r="AM47" s="109">
        <v>3</v>
      </c>
      <c r="AN47" s="57"/>
      <c r="AO47" s="13">
        <f t="shared" si="4"/>
        <v>44970</v>
      </c>
      <c r="AP47" s="58">
        <v>62</v>
      </c>
      <c r="AQ47" s="58">
        <v>5203.01</v>
      </c>
      <c r="AR47" s="58"/>
      <c r="AS47" s="58">
        <v>131</v>
      </c>
      <c r="AT47" s="58"/>
      <c r="AU47" s="58">
        <v>2</v>
      </c>
      <c r="AV47" s="57"/>
      <c r="AW47" s="13">
        <f t="shared" si="5"/>
        <v>44970</v>
      </c>
      <c r="AX47" s="58">
        <v>65</v>
      </c>
      <c r="AY47" s="58">
        <v>7643.94</v>
      </c>
      <c r="AZ47" s="58">
        <v>24.02</v>
      </c>
      <c r="BA47" s="58"/>
      <c r="BB47" s="58">
        <v>250</v>
      </c>
      <c r="BC47" s="58">
        <v>1</v>
      </c>
      <c r="BD47" s="57"/>
      <c r="BE47" s="13">
        <f t="shared" si="6"/>
        <v>44970</v>
      </c>
      <c r="BF47" s="58">
        <v>62</v>
      </c>
      <c r="BG47" s="58">
        <v>7672.41</v>
      </c>
      <c r="BH47" s="58">
        <v>11.14</v>
      </c>
      <c r="BI47" s="58"/>
      <c r="BJ47" s="58">
        <v>4.95</v>
      </c>
      <c r="BK47" s="58">
        <v>0</v>
      </c>
      <c r="BL47" s="57"/>
      <c r="BM47" s="13">
        <f t="shared" si="7"/>
        <v>44970</v>
      </c>
      <c r="BN47" s="109">
        <v>28</v>
      </c>
      <c r="BO47" s="109">
        <v>1960</v>
      </c>
      <c r="BP47" s="109">
        <v>15</v>
      </c>
      <c r="BQ47" s="109"/>
      <c r="BR47" s="109"/>
      <c r="BS47" s="109">
        <v>0</v>
      </c>
      <c r="BT47" s="57"/>
      <c r="BU47" s="13">
        <f t="shared" si="8"/>
        <v>44970</v>
      </c>
      <c r="BV47" s="58">
        <v>11</v>
      </c>
      <c r="BW47" s="58">
        <v>1304.94</v>
      </c>
      <c r="BX47" s="58"/>
      <c r="BY47" s="58"/>
      <c r="BZ47" s="58">
        <v>23</v>
      </c>
      <c r="CA47" s="58">
        <v>0</v>
      </c>
      <c r="CB47" s="57"/>
      <c r="CC47" s="13">
        <f t="shared" si="9"/>
        <v>44970</v>
      </c>
      <c r="CD47" s="58">
        <v>72</v>
      </c>
      <c r="CE47" s="58">
        <v>6809.48</v>
      </c>
      <c r="CF47" s="58">
        <v>34.42</v>
      </c>
      <c r="CG47" s="58">
        <v>483.38</v>
      </c>
      <c r="CH47" s="58">
        <v>100</v>
      </c>
      <c r="CI47" s="58">
        <v>1</v>
      </c>
      <c r="CJ47" s="57"/>
      <c r="CK47" s="13">
        <f t="shared" si="10"/>
        <v>44970</v>
      </c>
      <c r="CL47" s="58">
        <v>18</v>
      </c>
      <c r="CM47" s="58">
        <v>1220.8399999999999</v>
      </c>
      <c r="CN47" s="58"/>
      <c r="CO47" s="58"/>
      <c r="CP47" s="58">
        <v>15</v>
      </c>
      <c r="CQ47" s="58">
        <v>0</v>
      </c>
      <c r="CR47" s="56"/>
      <c r="CS47" s="13">
        <f t="shared" si="11"/>
        <v>44970</v>
      </c>
      <c r="CT47" s="58"/>
      <c r="CU47" s="58"/>
      <c r="CV47" s="58"/>
      <c r="CW47" s="58"/>
      <c r="CX47" s="58"/>
      <c r="CY47" s="58"/>
      <c r="CZ47" s="56"/>
      <c r="DA47" s="13">
        <f t="shared" si="12"/>
        <v>44970</v>
      </c>
      <c r="DB47" s="58"/>
      <c r="DC47" s="58"/>
      <c r="DD47" s="58"/>
      <c r="DE47" s="58"/>
      <c r="DF47" s="58"/>
      <c r="DG47" s="58"/>
      <c r="DH47" s="56"/>
      <c r="DI47" s="13">
        <f t="shared" si="13"/>
        <v>44970</v>
      </c>
      <c r="DJ47" s="58"/>
      <c r="DK47" s="58"/>
      <c r="DL47" s="58"/>
      <c r="DM47" s="58"/>
      <c r="DN47" s="58"/>
      <c r="DO47" s="58"/>
      <c r="DP47" s="56"/>
      <c r="DQ47" s="56"/>
      <c r="DR47" s="56"/>
      <c r="DS47" s="56"/>
    </row>
    <row r="48" spans="1:123" x14ac:dyDescent="0.3">
      <c r="A48" s="13">
        <f t="shared" si="14"/>
        <v>44971</v>
      </c>
      <c r="B48" s="58">
        <v>44</v>
      </c>
      <c r="C48" s="59">
        <v>5058.7</v>
      </c>
      <c r="D48" s="58"/>
      <c r="E48" s="58">
        <v>23</v>
      </c>
      <c r="F48" s="58"/>
      <c r="G48" s="58">
        <v>0</v>
      </c>
      <c r="H48" s="57"/>
      <c r="I48" s="13">
        <f t="shared" si="0"/>
        <v>44971</v>
      </c>
      <c r="J48" s="58">
        <v>36</v>
      </c>
      <c r="K48" s="58">
        <v>5080.84</v>
      </c>
      <c r="L48" s="58">
        <v>6.13</v>
      </c>
      <c r="M48" s="58"/>
      <c r="N48" s="58"/>
      <c r="O48" s="58">
        <v>0</v>
      </c>
      <c r="P48" s="57"/>
      <c r="Q48" s="13">
        <f t="shared" si="1"/>
        <v>44971</v>
      </c>
      <c r="R48" s="58">
        <v>12</v>
      </c>
      <c r="S48" s="58">
        <v>1311.37</v>
      </c>
      <c r="T48" s="58">
        <v>16</v>
      </c>
      <c r="U48" s="58"/>
      <c r="V48" s="58"/>
      <c r="W48" s="58">
        <v>0</v>
      </c>
      <c r="X48" s="57"/>
      <c r="Y48" s="13">
        <f t="shared" si="2"/>
        <v>44971</v>
      </c>
      <c r="Z48" s="109">
        <v>24</v>
      </c>
      <c r="AA48" s="109">
        <v>3076.85</v>
      </c>
      <c r="AB48" s="109">
        <v>6.48</v>
      </c>
      <c r="AC48" s="109"/>
      <c r="AD48" s="109"/>
      <c r="AE48" s="109">
        <v>7</v>
      </c>
      <c r="AF48" s="57"/>
      <c r="AG48" s="13">
        <f t="shared" si="3"/>
        <v>44971</v>
      </c>
      <c r="AH48" s="109">
        <v>60</v>
      </c>
      <c r="AI48" s="109">
        <v>7172.37</v>
      </c>
      <c r="AJ48" s="109">
        <v>12.49</v>
      </c>
      <c r="AK48" s="109"/>
      <c r="AL48" s="109">
        <v>100</v>
      </c>
      <c r="AM48" s="109">
        <v>3</v>
      </c>
      <c r="AN48" s="57"/>
      <c r="AO48" s="13">
        <f t="shared" si="4"/>
        <v>44971</v>
      </c>
      <c r="AP48" s="58">
        <v>60</v>
      </c>
      <c r="AQ48" s="58">
        <v>5162.01</v>
      </c>
      <c r="AR48" s="58"/>
      <c r="AS48" s="58">
        <v>83</v>
      </c>
      <c r="AT48" s="58"/>
      <c r="AU48" s="58">
        <v>2</v>
      </c>
      <c r="AV48" s="57"/>
      <c r="AW48" s="13">
        <f t="shared" si="5"/>
        <v>44971</v>
      </c>
      <c r="AX48" s="58">
        <v>68</v>
      </c>
      <c r="AY48" s="58">
        <v>8054.85</v>
      </c>
      <c r="AZ48" s="58">
        <v>17.559999999999999</v>
      </c>
      <c r="BA48" s="58"/>
      <c r="BB48" s="58"/>
      <c r="BC48" s="58">
        <v>1</v>
      </c>
      <c r="BD48" s="57"/>
      <c r="BE48" s="13">
        <f t="shared" si="6"/>
        <v>44971</v>
      </c>
      <c r="BF48" s="58">
        <v>60</v>
      </c>
      <c r="BG48" s="58">
        <v>7843.94</v>
      </c>
      <c r="BH48" s="58">
        <v>20.88</v>
      </c>
      <c r="BI48" s="58"/>
      <c r="BJ48" s="58"/>
      <c r="BK48" s="58">
        <v>0</v>
      </c>
      <c r="BL48" s="57"/>
      <c r="BM48" s="13">
        <f t="shared" si="7"/>
        <v>44971</v>
      </c>
      <c r="BN48" s="109">
        <v>24</v>
      </c>
      <c r="BO48" s="109">
        <v>1806.87</v>
      </c>
      <c r="BP48" s="109"/>
      <c r="BQ48" s="109"/>
      <c r="BR48" s="109"/>
      <c r="BS48" s="109">
        <v>0</v>
      </c>
      <c r="BT48" s="57"/>
      <c r="BU48" s="13">
        <f t="shared" si="8"/>
        <v>44971</v>
      </c>
      <c r="BV48" s="58">
        <v>11</v>
      </c>
      <c r="BW48" s="58">
        <v>1199.3499999999999</v>
      </c>
      <c r="BX48" s="58"/>
      <c r="BY48" s="58"/>
      <c r="BZ48" s="58">
        <v>22</v>
      </c>
      <c r="CA48" s="58">
        <v>0</v>
      </c>
      <c r="CB48" s="57"/>
      <c r="CC48" s="13">
        <f t="shared" si="9"/>
        <v>44971</v>
      </c>
      <c r="CD48" s="58">
        <v>86</v>
      </c>
      <c r="CE48" s="58">
        <v>8027.79</v>
      </c>
      <c r="CF48" s="58">
        <v>27.9</v>
      </c>
      <c r="CG48" s="58">
        <v>797.05</v>
      </c>
      <c r="CH48" s="58">
        <v>32</v>
      </c>
      <c r="CI48" s="58">
        <v>1</v>
      </c>
      <c r="CJ48" s="57"/>
      <c r="CK48" s="13">
        <f t="shared" si="10"/>
        <v>44971</v>
      </c>
      <c r="CL48" s="58">
        <v>21</v>
      </c>
      <c r="CM48" s="58">
        <v>1683.81</v>
      </c>
      <c r="CN48" s="58"/>
      <c r="CO48" s="58"/>
      <c r="CP48" s="58"/>
      <c r="CQ48" s="58">
        <v>0</v>
      </c>
      <c r="CR48" s="56"/>
      <c r="CS48" s="13">
        <f t="shared" si="11"/>
        <v>44971</v>
      </c>
      <c r="CT48" s="58"/>
      <c r="CU48" s="58"/>
      <c r="CV48" s="58"/>
      <c r="CW48" s="58"/>
      <c r="CX48" s="58"/>
      <c r="CY48" s="58"/>
      <c r="CZ48" s="56"/>
      <c r="DA48" s="13">
        <f t="shared" si="12"/>
        <v>44971</v>
      </c>
      <c r="DB48" s="58"/>
      <c r="DC48" s="58"/>
      <c r="DD48" s="58"/>
      <c r="DE48" s="58"/>
      <c r="DF48" s="58"/>
      <c r="DG48" s="58"/>
      <c r="DH48" s="56"/>
      <c r="DI48" s="13">
        <f t="shared" si="13"/>
        <v>44971</v>
      </c>
      <c r="DJ48" s="58"/>
      <c r="DK48" s="58"/>
      <c r="DL48" s="58"/>
      <c r="DM48" s="58"/>
      <c r="DN48" s="58"/>
      <c r="DO48" s="58"/>
      <c r="DP48" s="56"/>
      <c r="DQ48" s="56"/>
      <c r="DR48" s="56"/>
      <c r="DS48" s="56"/>
    </row>
    <row r="49" spans="1:123" x14ac:dyDescent="0.3">
      <c r="A49" s="13">
        <f t="shared" si="14"/>
        <v>44972</v>
      </c>
      <c r="B49" s="58">
        <v>48</v>
      </c>
      <c r="C49" s="59">
        <v>5737.75</v>
      </c>
      <c r="D49" s="58"/>
      <c r="E49" s="58">
        <v>29</v>
      </c>
      <c r="F49" s="58"/>
      <c r="G49" s="58">
        <v>0</v>
      </c>
      <c r="H49" s="57"/>
      <c r="I49" s="13">
        <f t="shared" si="0"/>
        <v>44972</v>
      </c>
      <c r="J49" s="58">
        <v>43</v>
      </c>
      <c r="K49" s="58">
        <v>6102.99</v>
      </c>
      <c r="L49" s="58">
        <v>12.26</v>
      </c>
      <c r="M49" s="58"/>
      <c r="N49" s="58"/>
      <c r="O49" s="58">
        <v>0</v>
      </c>
      <c r="P49" s="57"/>
      <c r="Q49" s="13">
        <f t="shared" si="1"/>
        <v>44972</v>
      </c>
      <c r="R49" s="58">
        <v>12</v>
      </c>
      <c r="S49" s="58">
        <v>1315.18</v>
      </c>
      <c r="T49" s="58">
        <v>4</v>
      </c>
      <c r="U49" s="58"/>
      <c r="V49" s="58"/>
      <c r="W49" s="58">
        <v>0</v>
      </c>
      <c r="X49" s="57"/>
      <c r="Y49" s="13">
        <f t="shared" si="2"/>
        <v>44972</v>
      </c>
      <c r="Z49" s="109">
        <v>33</v>
      </c>
      <c r="AA49" s="109">
        <v>3455.63</v>
      </c>
      <c r="AB49" s="109">
        <v>23.6</v>
      </c>
      <c r="AC49" s="109"/>
      <c r="AD49" s="109"/>
      <c r="AE49" s="109">
        <v>7</v>
      </c>
      <c r="AF49" s="57"/>
      <c r="AG49" s="13">
        <f t="shared" si="3"/>
        <v>44972</v>
      </c>
      <c r="AH49" s="109">
        <v>63</v>
      </c>
      <c r="AI49" s="109">
        <v>7763.33</v>
      </c>
      <c r="AJ49" s="109">
        <v>7.41</v>
      </c>
      <c r="AK49" s="109"/>
      <c r="AL49" s="109"/>
      <c r="AM49" s="109">
        <v>2</v>
      </c>
      <c r="AN49" s="57"/>
      <c r="AO49" s="13">
        <f t="shared" si="4"/>
        <v>44972</v>
      </c>
      <c r="AP49" s="58">
        <v>57</v>
      </c>
      <c r="AQ49" s="58">
        <v>4978.45</v>
      </c>
      <c r="AR49" s="58"/>
      <c r="AS49" s="58">
        <v>47.5</v>
      </c>
      <c r="AT49" s="58"/>
      <c r="AU49" s="58">
        <v>1</v>
      </c>
      <c r="AV49" s="57"/>
      <c r="AW49" s="13">
        <f t="shared" si="5"/>
        <v>44972</v>
      </c>
      <c r="AX49" s="58">
        <v>33</v>
      </c>
      <c r="AY49" s="58">
        <v>4751.46</v>
      </c>
      <c r="AZ49" s="58"/>
      <c r="BA49" s="58"/>
      <c r="BB49" s="58"/>
      <c r="BC49" s="58"/>
      <c r="BD49" s="57"/>
      <c r="BE49" s="13">
        <f t="shared" si="6"/>
        <v>44972</v>
      </c>
      <c r="BF49" s="58">
        <v>61</v>
      </c>
      <c r="BG49" s="58">
        <v>8394.91</v>
      </c>
      <c r="BH49" s="58">
        <v>46.87</v>
      </c>
      <c r="BI49" s="58"/>
      <c r="BJ49" s="58">
        <v>527.76</v>
      </c>
      <c r="BK49" s="58">
        <v>1</v>
      </c>
      <c r="BL49" s="57"/>
      <c r="BM49" s="13">
        <f t="shared" si="7"/>
        <v>44972</v>
      </c>
      <c r="BN49" s="109">
        <v>26</v>
      </c>
      <c r="BO49" s="109">
        <v>1963.38</v>
      </c>
      <c r="BP49" s="109">
        <v>4</v>
      </c>
      <c r="BQ49" s="109"/>
      <c r="BR49" s="109"/>
      <c r="BS49" s="109">
        <v>0</v>
      </c>
      <c r="BT49" s="57"/>
      <c r="BU49" s="13">
        <f t="shared" si="8"/>
        <v>44972</v>
      </c>
      <c r="BV49" s="58">
        <v>23</v>
      </c>
      <c r="BW49" s="58">
        <v>2735.57</v>
      </c>
      <c r="BX49" s="58"/>
      <c r="BY49" s="58"/>
      <c r="BZ49" s="58">
        <v>41</v>
      </c>
      <c r="CA49" s="58">
        <v>0</v>
      </c>
      <c r="CB49" s="57"/>
      <c r="CC49" s="13">
        <f t="shared" si="9"/>
        <v>44972</v>
      </c>
      <c r="CD49" s="58">
        <v>90</v>
      </c>
      <c r="CE49" s="58">
        <v>8262.5300000000007</v>
      </c>
      <c r="CF49" s="58">
        <v>40.92</v>
      </c>
      <c r="CG49" s="58">
        <v>456.64</v>
      </c>
      <c r="CH49" s="58">
        <v>36</v>
      </c>
      <c r="CI49" s="58">
        <v>0</v>
      </c>
      <c r="CJ49" s="57"/>
      <c r="CK49" s="13">
        <f t="shared" si="10"/>
        <v>44972</v>
      </c>
      <c r="CL49" s="58">
        <v>18</v>
      </c>
      <c r="CM49" s="58">
        <v>1419.67</v>
      </c>
      <c r="CN49" s="58"/>
      <c r="CO49" s="58"/>
      <c r="CP49" s="58">
        <v>15</v>
      </c>
      <c r="CQ49" s="58">
        <v>0</v>
      </c>
      <c r="CR49" s="56"/>
      <c r="CS49" s="13">
        <f t="shared" si="11"/>
        <v>44972</v>
      </c>
      <c r="CT49" s="58"/>
      <c r="CU49" s="58"/>
      <c r="CV49" s="58"/>
      <c r="CW49" s="58"/>
      <c r="CX49" s="58"/>
      <c r="CY49" s="58"/>
      <c r="CZ49" s="56"/>
      <c r="DA49" s="13">
        <f t="shared" si="12"/>
        <v>44972</v>
      </c>
      <c r="DB49" s="58"/>
      <c r="DC49" s="58"/>
      <c r="DD49" s="58"/>
      <c r="DE49" s="58"/>
      <c r="DF49" s="58"/>
      <c r="DG49" s="58"/>
      <c r="DH49" s="56"/>
      <c r="DI49" s="13">
        <f t="shared" si="13"/>
        <v>44972</v>
      </c>
      <c r="DJ49" s="58"/>
      <c r="DK49" s="58"/>
      <c r="DL49" s="58"/>
      <c r="DM49" s="58"/>
      <c r="DN49" s="58"/>
      <c r="DO49" s="58"/>
      <c r="DP49" s="56"/>
      <c r="DQ49" s="56"/>
      <c r="DR49" s="56"/>
      <c r="DS49" s="56"/>
    </row>
    <row r="50" spans="1:123" x14ac:dyDescent="0.3">
      <c r="A50" s="13">
        <f t="shared" si="14"/>
        <v>44973</v>
      </c>
      <c r="B50" s="58">
        <v>51</v>
      </c>
      <c r="C50" s="59">
        <v>6088.97</v>
      </c>
      <c r="D50" s="58"/>
      <c r="E50" s="58">
        <v>19</v>
      </c>
      <c r="F50" s="58"/>
      <c r="G50" s="58">
        <v>0</v>
      </c>
      <c r="H50" s="57"/>
      <c r="I50" s="13">
        <f t="shared" si="0"/>
        <v>44973</v>
      </c>
      <c r="J50" s="58">
        <v>22</v>
      </c>
      <c r="K50" s="58">
        <v>3073.97</v>
      </c>
      <c r="L50" s="58">
        <v>3.77</v>
      </c>
      <c r="M50" s="58"/>
      <c r="N50" s="58"/>
      <c r="O50" s="58">
        <v>0</v>
      </c>
      <c r="P50" s="57"/>
      <c r="Q50" s="13">
        <f t="shared" si="1"/>
        <v>44973</v>
      </c>
      <c r="R50" s="58">
        <v>13</v>
      </c>
      <c r="S50" s="58">
        <v>1411.02</v>
      </c>
      <c r="T50" s="58">
        <v>9</v>
      </c>
      <c r="U50" s="58"/>
      <c r="V50" s="58"/>
      <c r="W50" s="58">
        <v>0</v>
      </c>
      <c r="X50" s="57"/>
      <c r="Y50" s="13">
        <f t="shared" si="2"/>
        <v>44973</v>
      </c>
      <c r="Z50" s="109">
        <v>21</v>
      </c>
      <c r="AA50" s="109">
        <v>2544.41</v>
      </c>
      <c r="AB50" s="109">
        <v>16.66</v>
      </c>
      <c r="AC50" s="109"/>
      <c r="AD50" s="109">
        <v>100</v>
      </c>
      <c r="AE50" s="109">
        <v>7</v>
      </c>
      <c r="AF50" s="57"/>
      <c r="AG50" s="13">
        <f t="shared" si="3"/>
        <v>44973</v>
      </c>
      <c r="AH50" s="109">
        <v>60</v>
      </c>
      <c r="AI50" s="109">
        <v>6940.82</v>
      </c>
      <c r="AJ50" s="109">
        <v>33.31</v>
      </c>
      <c r="AK50" s="109"/>
      <c r="AL50" s="109">
        <v>100</v>
      </c>
      <c r="AM50" s="109">
        <v>2</v>
      </c>
      <c r="AN50" s="57"/>
      <c r="AO50" s="13">
        <f t="shared" si="4"/>
        <v>44973</v>
      </c>
      <c r="AP50" s="58">
        <v>40</v>
      </c>
      <c r="AQ50" s="58">
        <v>3395.99</v>
      </c>
      <c r="AR50" s="58"/>
      <c r="AS50" s="58">
        <v>49.5</v>
      </c>
      <c r="AT50" s="58"/>
      <c r="AU50" s="58">
        <v>1</v>
      </c>
      <c r="AV50" s="57"/>
      <c r="AW50" s="13">
        <f t="shared" si="5"/>
        <v>44973</v>
      </c>
      <c r="AX50" s="58">
        <v>53</v>
      </c>
      <c r="AY50" s="58">
        <v>6124.59</v>
      </c>
      <c r="AZ50" s="58">
        <v>3</v>
      </c>
      <c r="BA50" s="58"/>
      <c r="BB50" s="58"/>
      <c r="BC50" s="58">
        <v>0</v>
      </c>
      <c r="BD50" s="57"/>
      <c r="BE50" s="13">
        <f t="shared" si="6"/>
        <v>44973</v>
      </c>
      <c r="BF50" s="58">
        <v>60</v>
      </c>
      <c r="BG50" s="58">
        <v>7260.69</v>
      </c>
      <c r="BH50" s="58">
        <v>38.99</v>
      </c>
      <c r="BI50" s="58"/>
      <c r="BJ50" s="58">
        <v>23.8</v>
      </c>
      <c r="BK50" s="58">
        <v>0</v>
      </c>
      <c r="BL50" s="57"/>
      <c r="BM50" s="13">
        <f t="shared" si="7"/>
        <v>44973</v>
      </c>
      <c r="BN50" s="109">
        <v>17</v>
      </c>
      <c r="BO50" s="109">
        <v>1425.83</v>
      </c>
      <c r="BP50" s="109">
        <v>6</v>
      </c>
      <c r="BQ50" s="109"/>
      <c r="BR50" s="109"/>
      <c r="BS50" s="109">
        <v>0</v>
      </c>
      <c r="BT50" s="57"/>
      <c r="BU50" s="13">
        <f t="shared" si="8"/>
        <v>44973</v>
      </c>
      <c r="BV50" s="58">
        <v>17</v>
      </c>
      <c r="BW50" s="58">
        <v>1906.76</v>
      </c>
      <c r="BX50" s="58"/>
      <c r="BY50" s="58"/>
      <c r="BZ50" s="58">
        <v>34</v>
      </c>
      <c r="CA50" s="58">
        <v>0</v>
      </c>
      <c r="CB50" s="57"/>
      <c r="CC50" s="13">
        <f t="shared" si="9"/>
        <v>44973</v>
      </c>
      <c r="CD50" s="58">
        <v>74</v>
      </c>
      <c r="CE50" s="58">
        <v>7253.57</v>
      </c>
      <c r="CF50" s="58">
        <v>64.209999999999994</v>
      </c>
      <c r="CG50" s="58">
        <v>738.66</v>
      </c>
      <c r="CH50" s="58">
        <v>120</v>
      </c>
      <c r="CI50" s="58">
        <v>0</v>
      </c>
      <c r="CJ50" s="57"/>
      <c r="CK50" s="13">
        <f t="shared" si="10"/>
        <v>44973</v>
      </c>
      <c r="CL50" s="58">
        <v>12</v>
      </c>
      <c r="CM50" s="58">
        <v>866.33</v>
      </c>
      <c r="CN50" s="58"/>
      <c r="CO50" s="58"/>
      <c r="CP50" s="58"/>
      <c r="CQ50" s="58">
        <v>0</v>
      </c>
      <c r="CR50" s="56"/>
      <c r="CS50" s="13">
        <f t="shared" si="11"/>
        <v>44973</v>
      </c>
      <c r="CT50" s="58"/>
      <c r="CU50" s="58"/>
      <c r="CV50" s="58"/>
      <c r="CW50" s="58"/>
      <c r="CX50" s="58"/>
      <c r="CY50" s="58"/>
      <c r="CZ50" s="56"/>
      <c r="DA50" s="13">
        <f t="shared" si="12"/>
        <v>44973</v>
      </c>
      <c r="DB50" s="58"/>
      <c r="DC50" s="58"/>
      <c r="DD50" s="58"/>
      <c r="DE50" s="58"/>
      <c r="DF50" s="58"/>
      <c r="DG50" s="58"/>
      <c r="DH50" s="56"/>
      <c r="DI50" s="13">
        <f t="shared" si="13"/>
        <v>44973</v>
      </c>
      <c r="DJ50" s="58"/>
      <c r="DK50" s="58"/>
      <c r="DL50" s="58"/>
      <c r="DM50" s="58"/>
      <c r="DN50" s="58"/>
      <c r="DO50" s="58"/>
      <c r="DP50" s="56"/>
      <c r="DQ50" s="56"/>
      <c r="DR50" s="56"/>
      <c r="DS50" s="56"/>
    </row>
    <row r="51" spans="1:123" x14ac:dyDescent="0.3">
      <c r="A51" s="13">
        <f t="shared" si="14"/>
        <v>44974</v>
      </c>
      <c r="B51" s="58">
        <v>61</v>
      </c>
      <c r="C51" s="59">
        <v>6828.74</v>
      </c>
      <c r="D51" s="58"/>
      <c r="E51" s="58">
        <v>10</v>
      </c>
      <c r="F51" s="58"/>
      <c r="G51" s="58">
        <v>0</v>
      </c>
      <c r="H51" s="57"/>
      <c r="I51" s="13">
        <f t="shared" si="0"/>
        <v>44974</v>
      </c>
      <c r="J51" s="58">
        <v>10</v>
      </c>
      <c r="K51" s="58">
        <v>1239.3399999999999</v>
      </c>
      <c r="L51" s="58">
        <v>0</v>
      </c>
      <c r="M51" s="58"/>
      <c r="N51" s="58"/>
      <c r="O51" s="58">
        <v>0</v>
      </c>
      <c r="P51" s="57"/>
      <c r="Q51" s="13">
        <f t="shared" si="1"/>
        <v>44974</v>
      </c>
      <c r="R51" s="58">
        <v>19</v>
      </c>
      <c r="S51" s="58">
        <v>2227.2800000000002</v>
      </c>
      <c r="T51" s="58">
        <v>3</v>
      </c>
      <c r="U51" s="58"/>
      <c r="V51" s="58"/>
      <c r="W51" s="58">
        <v>0</v>
      </c>
      <c r="X51" s="57"/>
      <c r="Y51" s="13">
        <f t="shared" si="2"/>
        <v>44974</v>
      </c>
      <c r="Z51" s="109">
        <v>24</v>
      </c>
      <c r="AA51" s="109">
        <v>2859.69</v>
      </c>
      <c r="AB51" s="109">
        <v>26.83</v>
      </c>
      <c r="AC51" s="109"/>
      <c r="AD51" s="109">
        <v>50</v>
      </c>
      <c r="AE51" s="109">
        <v>7</v>
      </c>
      <c r="AF51" s="57"/>
      <c r="AG51" s="13">
        <f t="shared" si="3"/>
        <v>44974</v>
      </c>
      <c r="AH51" s="109">
        <v>49</v>
      </c>
      <c r="AI51" s="109">
        <v>6181.48</v>
      </c>
      <c r="AJ51" s="109">
        <v>11.099999999999994</v>
      </c>
      <c r="AK51" s="109"/>
      <c r="AL51" s="109">
        <v>142.80000000000001</v>
      </c>
      <c r="AM51" s="109">
        <v>2</v>
      </c>
      <c r="AN51" s="57"/>
      <c r="AO51" s="13">
        <f t="shared" si="4"/>
        <v>44974</v>
      </c>
      <c r="AP51" s="58">
        <v>30</v>
      </c>
      <c r="AQ51" s="58">
        <v>2478.84</v>
      </c>
      <c r="AR51" s="58"/>
      <c r="AS51" s="58">
        <v>11</v>
      </c>
      <c r="AT51" s="58">
        <v>6</v>
      </c>
      <c r="AU51" s="58">
        <v>0</v>
      </c>
      <c r="AV51" s="57"/>
      <c r="AW51" s="13">
        <f t="shared" si="5"/>
        <v>44974</v>
      </c>
      <c r="AX51" s="58">
        <v>31</v>
      </c>
      <c r="AY51" s="58">
        <v>3274.55</v>
      </c>
      <c r="AZ51" s="58">
        <v>5.54</v>
      </c>
      <c r="BA51" s="58"/>
      <c r="BB51" s="58">
        <v>4.95</v>
      </c>
      <c r="BC51" s="58">
        <v>0</v>
      </c>
      <c r="BD51" s="57"/>
      <c r="BE51" s="13">
        <f t="shared" si="6"/>
        <v>44974</v>
      </c>
      <c r="BF51" s="58">
        <v>59</v>
      </c>
      <c r="BG51" s="58">
        <v>7047.4</v>
      </c>
      <c r="BH51" s="58">
        <v>19.489999999999998</v>
      </c>
      <c r="BI51" s="58"/>
      <c r="BJ51" s="58"/>
      <c r="BK51" s="58">
        <v>2</v>
      </c>
      <c r="BL51" s="57"/>
      <c r="BM51" s="13">
        <f t="shared" si="7"/>
        <v>44974</v>
      </c>
      <c r="BN51" s="109">
        <v>21</v>
      </c>
      <c r="BO51" s="109">
        <v>1712.16</v>
      </c>
      <c r="BP51" s="109">
        <v>12</v>
      </c>
      <c r="BQ51" s="109"/>
      <c r="BR51" s="109">
        <v>20</v>
      </c>
      <c r="BS51" s="109">
        <v>0</v>
      </c>
      <c r="BT51" s="57"/>
      <c r="BU51" s="13">
        <f t="shared" si="8"/>
        <v>44974</v>
      </c>
      <c r="BV51" s="58">
        <v>21</v>
      </c>
      <c r="BW51" s="58">
        <v>2577.9299999999998</v>
      </c>
      <c r="BX51" s="58"/>
      <c r="BY51" s="58"/>
      <c r="BZ51" s="58">
        <v>9</v>
      </c>
      <c r="CA51" s="58">
        <v>1</v>
      </c>
      <c r="CB51" s="57"/>
      <c r="CC51" s="13">
        <f t="shared" si="9"/>
        <v>44974</v>
      </c>
      <c r="CD51" s="58">
        <v>66</v>
      </c>
      <c r="CE51" s="58">
        <v>6313.25</v>
      </c>
      <c r="CF51" s="58">
        <v>48.83</v>
      </c>
      <c r="CG51" s="58">
        <v>308.60000000000002</v>
      </c>
      <c r="CH51" s="58">
        <v>102</v>
      </c>
      <c r="CI51" s="58">
        <v>1</v>
      </c>
      <c r="CJ51" s="57"/>
      <c r="CK51" s="13">
        <f t="shared" si="10"/>
        <v>44974</v>
      </c>
      <c r="CL51" s="58">
        <v>15</v>
      </c>
      <c r="CM51" s="58">
        <v>1168.02</v>
      </c>
      <c r="CN51" s="58"/>
      <c r="CO51" s="58">
        <v>7</v>
      </c>
      <c r="CP51" s="58">
        <v>30</v>
      </c>
      <c r="CQ51" s="58">
        <v>0</v>
      </c>
      <c r="CR51" s="56"/>
      <c r="CS51" s="13">
        <f t="shared" si="11"/>
        <v>44974</v>
      </c>
      <c r="CT51" s="58"/>
      <c r="CU51" s="58"/>
      <c r="CV51" s="58"/>
      <c r="CW51" s="58"/>
      <c r="CX51" s="58"/>
      <c r="CY51" s="58"/>
      <c r="CZ51" s="56"/>
      <c r="DA51" s="13">
        <f t="shared" si="12"/>
        <v>44974</v>
      </c>
      <c r="DB51" s="58"/>
      <c r="DC51" s="58"/>
      <c r="DD51" s="58"/>
      <c r="DE51" s="58"/>
      <c r="DF51" s="58"/>
      <c r="DG51" s="58"/>
      <c r="DH51" s="56"/>
      <c r="DI51" s="13">
        <f t="shared" si="13"/>
        <v>44974</v>
      </c>
      <c r="DJ51" s="58"/>
      <c r="DK51" s="58"/>
      <c r="DL51" s="58"/>
      <c r="DM51" s="58"/>
      <c r="DN51" s="58"/>
      <c r="DO51" s="58"/>
      <c r="DP51" s="56"/>
      <c r="DQ51" s="56"/>
      <c r="DR51" s="56"/>
      <c r="DS51" s="56"/>
    </row>
    <row r="52" spans="1:123" x14ac:dyDescent="0.3">
      <c r="A52" s="13">
        <f t="shared" si="14"/>
        <v>44975</v>
      </c>
      <c r="B52" s="58">
        <v>61</v>
      </c>
      <c r="C52" s="59">
        <v>6852.86</v>
      </c>
      <c r="D52" s="58"/>
      <c r="E52" s="58">
        <v>24</v>
      </c>
      <c r="F52" s="58"/>
      <c r="G52" s="58">
        <v>0</v>
      </c>
      <c r="H52" s="57"/>
      <c r="I52" s="13">
        <f t="shared" si="0"/>
        <v>44975</v>
      </c>
      <c r="J52" s="58">
        <v>11</v>
      </c>
      <c r="K52" s="58">
        <v>1417.66</v>
      </c>
      <c r="L52" s="58">
        <v>12.74</v>
      </c>
      <c r="M52" s="58"/>
      <c r="N52" s="58">
        <v>50</v>
      </c>
      <c r="O52" s="58">
        <v>0</v>
      </c>
      <c r="P52" s="57"/>
      <c r="Q52" s="13">
        <f t="shared" si="1"/>
        <v>44975</v>
      </c>
      <c r="R52" s="58">
        <v>21</v>
      </c>
      <c r="S52" s="58">
        <v>2363.15</v>
      </c>
      <c r="T52" s="58">
        <v>37</v>
      </c>
      <c r="U52" s="58"/>
      <c r="V52" s="58"/>
      <c r="W52" s="58">
        <v>0</v>
      </c>
      <c r="X52" s="57"/>
      <c r="Y52" s="13">
        <f t="shared" si="2"/>
        <v>44975</v>
      </c>
      <c r="Z52" s="109">
        <v>30</v>
      </c>
      <c r="AA52" s="109">
        <v>3901.59</v>
      </c>
      <c r="AB52" s="109">
        <v>12.96</v>
      </c>
      <c r="AC52" s="109"/>
      <c r="AD52" s="109">
        <v>284.92</v>
      </c>
      <c r="AE52" s="109">
        <v>7</v>
      </c>
      <c r="AF52" s="57"/>
      <c r="AG52" s="13">
        <f t="shared" si="3"/>
        <v>44975</v>
      </c>
      <c r="AH52" s="109">
        <v>47</v>
      </c>
      <c r="AI52" s="109">
        <v>5837.27</v>
      </c>
      <c r="AJ52" s="109">
        <v>12.04</v>
      </c>
      <c r="AK52" s="109"/>
      <c r="AL52" s="109"/>
      <c r="AM52" s="109">
        <v>2</v>
      </c>
      <c r="AN52" s="57"/>
      <c r="AO52" s="13">
        <f t="shared" si="4"/>
        <v>44975</v>
      </c>
      <c r="AP52" s="58">
        <v>32</v>
      </c>
      <c r="AQ52" s="58">
        <v>2468.23</v>
      </c>
      <c r="AR52" s="58"/>
      <c r="AS52" s="58">
        <v>30</v>
      </c>
      <c r="AT52" s="58"/>
      <c r="AU52" s="58">
        <v>0</v>
      </c>
      <c r="AV52" s="57"/>
      <c r="AW52" s="13">
        <f t="shared" si="5"/>
        <v>44975</v>
      </c>
      <c r="AX52" s="58">
        <v>54</v>
      </c>
      <c r="AY52" s="58">
        <v>6284.19</v>
      </c>
      <c r="AZ52" s="58">
        <v>45.26</v>
      </c>
      <c r="BA52" s="58"/>
      <c r="BB52" s="58"/>
      <c r="BC52" s="58">
        <v>1</v>
      </c>
      <c r="BD52" s="57"/>
      <c r="BE52" s="13">
        <f t="shared" si="6"/>
        <v>44975</v>
      </c>
      <c r="BF52" s="58">
        <v>40</v>
      </c>
      <c r="BG52" s="58">
        <v>5009.66</v>
      </c>
      <c r="BH52" s="58">
        <v>30.63</v>
      </c>
      <c r="BI52" s="58"/>
      <c r="BJ52" s="58">
        <v>4.95</v>
      </c>
      <c r="BK52" s="58">
        <v>2</v>
      </c>
      <c r="BL52" s="57"/>
      <c r="BM52" s="13">
        <f t="shared" si="7"/>
        <v>44975</v>
      </c>
      <c r="BN52" s="109">
        <v>23</v>
      </c>
      <c r="BO52" s="109">
        <v>1827.93</v>
      </c>
      <c r="BP52" s="109">
        <v>20</v>
      </c>
      <c r="BQ52" s="109"/>
      <c r="BR52" s="109">
        <v>40</v>
      </c>
      <c r="BS52" s="109">
        <v>0</v>
      </c>
      <c r="BT52" s="57"/>
      <c r="BU52" s="13">
        <f t="shared" si="8"/>
        <v>44975</v>
      </c>
      <c r="BV52" s="58">
        <v>19</v>
      </c>
      <c r="BW52" s="58">
        <v>2520.2199999999998</v>
      </c>
      <c r="BX52" s="58"/>
      <c r="BY52" s="58"/>
      <c r="BZ52" s="58">
        <v>35</v>
      </c>
      <c r="CA52" s="58">
        <v>14</v>
      </c>
      <c r="CB52" s="57"/>
      <c r="CC52" s="13">
        <f t="shared" si="9"/>
        <v>44975</v>
      </c>
      <c r="CD52" s="58">
        <v>66</v>
      </c>
      <c r="CE52" s="58">
        <v>5833.19</v>
      </c>
      <c r="CF52" s="58">
        <v>62.32</v>
      </c>
      <c r="CG52" s="58">
        <v>227.17</v>
      </c>
      <c r="CH52" s="58">
        <v>57</v>
      </c>
      <c r="CI52" s="58">
        <v>1</v>
      </c>
      <c r="CJ52" s="57"/>
      <c r="CK52" s="13">
        <f t="shared" si="10"/>
        <v>44975</v>
      </c>
      <c r="CL52" s="58">
        <v>22</v>
      </c>
      <c r="CM52" s="58">
        <v>1771.43</v>
      </c>
      <c r="CN52" s="58"/>
      <c r="CO52" s="58">
        <v>4</v>
      </c>
      <c r="CP52" s="58">
        <v>35</v>
      </c>
      <c r="CQ52" s="58">
        <v>0</v>
      </c>
      <c r="CR52" s="56"/>
      <c r="CS52" s="13">
        <f t="shared" si="11"/>
        <v>44975</v>
      </c>
      <c r="CT52" s="58"/>
      <c r="CU52" s="58"/>
      <c r="CV52" s="58"/>
      <c r="CW52" s="58"/>
      <c r="CX52" s="58"/>
      <c r="CY52" s="58"/>
      <c r="CZ52" s="56"/>
      <c r="DA52" s="13">
        <f t="shared" si="12"/>
        <v>44975</v>
      </c>
      <c r="DB52" s="58"/>
      <c r="DC52" s="58"/>
      <c r="DD52" s="58"/>
      <c r="DE52" s="58"/>
      <c r="DF52" s="58"/>
      <c r="DG52" s="58"/>
      <c r="DH52" s="56"/>
      <c r="DI52" s="13">
        <f t="shared" si="13"/>
        <v>44975</v>
      </c>
      <c r="DJ52" s="58"/>
      <c r="DK52" s="58"/>
      <c r="DL52" s="58"/>
      <c r="DM52" s="58"/>
      <c r="DN52" s="58"/>
      <c r="DO52" s="58"/>
      <c r="DP52" s="56"/>
      <c r="DQ52" s="56"/>
      <c r="DR52" s="56"/>
      <c r="DS52" s="56"/>
    </row>
    <row r="53" spans="1:123" x14ac:dyDescent="0.3">
      <c r="A53" s="13">
        <f t="shared" si="14"/>
        <v>44976</v>
      </c>
      <c r="B53" s="58">
        <v>50</v>
      </c>
      <c r="C53" s="59">
        <v>5517.13</v>
      </c>
      <c r="D53" s="58"/>
      <c r="E53" s="58">
        <v>12</v>
      </c>
      <c r="F53" s="58">
        <v>29</v>
      </c>
      <c r="G53" s="58">
        <v>0</v>
      </c>
      <c r="H53" s="57"/>
      <c r="I53" s="13">
        <f t="shared" si="0"/>
        <v>44976</v>
      </c>
      <c r="J53" s="58">
        <v>10</v>
      </c>
      <c r="K53" s="58">
        <v>1369.1</v>
      </c>
      <c r="L53" s="58">
        <v>0</v>
      </c>
      <c r="M53" s="58"/>
      <c r="N53" s="58"/>
      <c r="O53" s="58">
        <v>0</v>
      </c>
      <c r="P53" s="57"/>
      <c r="Q53" s="13">
        <f t="shared" si="1"/>
        <v>44976</v>
      </c>
      <c r="R53" s="58">
        <v>14</v>
      </c>
      <c r="S53" s="58">
        <v>1531.82</v>
      </c>
      <c r="T53" s="58">
        <v>17</v>
      </c>
      <c r="U53" s="58"/>
      <c r="V53" s="58"/>
      <c r="W53" s="58">
        <v>0</v>
      </c>
      <c r="X53" s="57"/>
      <c r="Y53" s="13">
        <f t="shared" si="2"/>
        <v>44976</v>
      </c>
      <c r="Z53" s="109">
        <v>18</v>
      </c>
      <c r="AA53" s="109">
        <v>2090.11</v>
      </c>
      <c r="AB53" s="109">
        <v>14.82</v>
      </c>
      <c r="AC53" s="109"/>
      <c r="AD53" s="109"/>
      <c r="AE53" s="109">
        <v>7</v>
      </c>
      <c r="AF53" s="57"/>
      <c r="AG53" s="13">
        <f t="shared" si="3"/>
        <v>44976</v>
      </c>
      <c r="AH53" s="109">
        <v>44</v>
      </c>
      <c r="AI53" s="109">
        <v>5312.22</v>
      </c>
      <c r="AJ53" s="109">
        <v>22.21</v>
      </c>
      <c r="AK53" s="109"/>
      <c r="AL53" s="109">
        <v>50</v>
      </c>
      <c r="AM53" s="109">
        <v>2</v>
      </c>
      <c r="AN53" s="57"/>
      <c r="AO53" s="13">
        <f t="shared" si="4"/>
        <v>44976</v>
      </c>
      <c r="AP53" s="58">
        <v>28</v>
      </c>
      <c r="AQ53" s="58">
        <v>2181.7199999999998</v>
      </c>
      <c r="AR53" s="58"/>
      <c r="AS53" s="58">
        <v>43</v>
      </c>
      <c r="AT53" s="58"/>
      <c r="AU53" s="58">
        <v>0</v>
      </c>
      <c r="AV53" s="57"/>
      <c r="AW53" s="13">
        <f t="shared" si="5"/>
        <v>44976</v>
      </c>
      <c r="AX53" s="58">
        <v>32</v>
      </c>
      <c r="AY53" s="58">
        <v>3633.44</v>
      </c>
      <c r="AZ53" s="58">
        <v>13.86</v>
      </c>
      <c r="BA53" s="58"/>
      <c r="BB53" s="58">
        <v>128.69</v>
      </c>
      <c r="BC53" s="58">
        <v>1</v>
      </c>
      <c r="BD53" s="57"/>
      <c r="BE53" s="13">
        <f t="shared" si="6"/>
        <v>44976</v>
      </c>
      <c r="BF53" s="58">
        <v>37</v>
      </c>
      <c r="BG53" s="58">
        <v>3771.24</v>
      </c>
      <c r="BH53" s="58">
        <v>19.260000000000002</v>
      </c>
      <c r="BI53" s="58"/>
      <c r="BJ53" s="58"/>
      <c r="BK53" s="58">
        <v>0</v>
      </c>
      <c r="BL53" s="57"/>
      <c r="BM53" s="13">
        <f t="shared" si="7"/>
        <v>44976</v>
      </c>
      <c r="BN53" s="109">
        <v>23</v>
      </c>
      <c r="BO53" s="109">
        <v>1739.67</v>
      </c>
      <c r="BP53" s="109">
        <v>13.5</v>
      </c>
      <c r="BQ53" s="109"/>
      <c r="BR53" s="109">
        <v>20</v>
      </c>
      <c r="BS53" s="109">
        <v>2</v>
      </c>
      <c r="BT53" s="57"/>
      <c r="BU53" s="13">
        <f t="shared" si="8"/>
        <v>44976</v>
      </c>
      <c r="BV53" s="58">
        <v>33</v>
      </c>
      <c r="BW53" s="58">
        <v>4048.44</v>
      </c>
      <c r="BX53" s="58"/>
      <c r="BY53" s="58"/>
      <c r="BZ53" s="58">
        <v>128.5</v>
      </c>
      <c r="CA53" s="58">
        <v>1</v>
      </c>
      <c r="CB53" s="57"/>
      <c r="CC53" s="13">
        <f t="shared" si="9"/>
        <v>44976</v>
      </c>
      <c r="CD53" s="58">
        <v>60</v>
      </c>
      <c r="CE53" s="58">
        <v>5755.95</v>
      </c>
      <c r="CF53" s="58">
        <v>13.95</v>
      </c>
      <c r="CG53" s="58">
        <v>318.06</v>
      </c>
      <c r="CH53" s="58">
        <v>95.5</v>
      </c>
      <c r="CI53" s="58">
        <v>1</v>
      </c>
      <c r="CJ53" s="57"/>
      <c r="CK53" s="13">
        <f t="shared" si="10"/>
        <v>44976</v>
      </c>
      <c r="CL53" s="58">
        <v>13</v>
      </c>
      <c r="CM53" s="58">
        <v>1051.53</v>
      </c>
      <c r="CN53" s="58"/>
      <c r="CO53" s="58">
        <v>6</v>
      </c>
      <c r="CP53" s="58">
        <v>30</v>
      </c>
      <c r="CQ53" s="58">
        <v>0</v>
      </c>
      <c r="CR53" s="56"/>
      <c r="CS53" s="13">
        <f t="shared" si="11"/>
        <v>44976</v>
      </c>
      <c r="CT53" s="58"/>
      <c r="CU53" s="58"/>
      <c r="CV53" s="58"/>
      <c r="CW53" s="58"/>
      <c r="CX53" s="58"/>
      <c r="CY53" s="58"/>
      <c r="CZ53" s="56"/>
      <c r="DA53" s="13">
        <f t="shared" si="12"/>
        <v>44976</v>
      </c>
      <c r="DB53" s="58"/>
      <c r="DC53" s="58"/>
      <c r="DD53" s="58"/>
      <c r="DE53" s="58"/>
      <c r="DF53" s="58"/>
      <c r="DG53" s="58"/>
      <c r="DH53" s="56"/>
      <c r="DI53" s="13">
        <f t="shared" si="13"/>
        <v>44976</v>
      </c>
      <c r="DJ53" s="58"/>
      <c r="DK53" s="58"/>
      <c r="DL53" s="58"/>
      <c r="DM53" s="58"/>
      <c r="DN53" s="58"/>
      <c r="DO53" s="58"/>
      <c r="DP53" s="56"/>
      <c r="DQ53" s="56"/>
      <c r="DR53" s="56"/>
      <c r="DS53" s="56"/>
    </row>
    <row r="54" spans="1:123" x14ac:dyDescent="0.3">
      <c r="A54" s="13">
        <f t="shared" si="14"/>
        <v>44977</v>
      </c>
      <c r="B54" s="58">
        <v>48</v>
      </c>
      <c r="C54" s="59">
        <v>5973.28</v>
      </c>
      <c r="D54" s="58"/>
      <c r="E54" s="58">
        <v>21</v>
      </c>
      <c r="F54" s="58">
        <v>25</v>
      </c>
      <c r="G54" s="58">
        <v>0</v>
      </c>
      <c r="H54" s="57"/>
      <c r="I54" s="13">
        <f t="shared" si="0"/>
        <v>44977</v>
      </c>
      <c r="J54" s="58">
        <v>36</v>
      </c>
      <c r="K54" s="58">
        <v>5309.77</v>
      </c>
      <c r="L54" s="58">
        <v>17.45</v>
      </c>
      <c r="M54" s="58"/>
      <c r="N54" s="58">
        <v>138.91</v>
      </c>
      <c r="O54" s="58">
        <v>0</v>
      </c>
      <c r="P54" s="57"/>
      <c r="Q54" s="13">
        <f t="shared" si="1"/>
        <v>44977</v>
      </c>
      <c r="R54" s="58">
        <v>11</v>
      </c>
      <c r="S54" s="58">
        <v>1143.08</v>
      </c>
      <c r="T54" s="58">
        <v>14</v>
      </c>
      <c r="U54" s="58"/>
      <c r="V54" s="58"/>
      <c r="W54" s="58">
        <v>0</v>
      </c>
      <c r="X54" s="57"/>
      <c r="Y54" s="13">
        <f t="shared" si="2"/>
        <v>44977</v>
      </c>
      <c r="Z54" s="109">
        <v>41</v>
      </c>
      <c r="AA54" s="109">
        <v>4802.55</v>
      </c>
      <c r="AB54" s="109">
        <v>33.31</v>
      </c>
      <c r="AC54" s="109"/>
      <c r="AD54" s="109">
        <v>50</v>
      </c>
      <c r="AE54" s="109">
        <v>7</v>
      </c>
      <c r="AF54" s="57"/>
      <c r="AG54" s="13">
        <f t="shared" si="3"/>
        <v>44977</v>
      </c>
      <c r="AH54" s="109">
        <v>64</v>
      </c>
      <c r="AI54" s="109">
        <v>7302.65</v>
      </c>
      <c r="AJ54" s="109">
        <v>5.55</v>
      </c>
      <c r="AK54" s="109"/>
      <c r="AL54" s="109"/>
      <c r="AM54" s="109">
        <v>2</v>
      </c>
      <c r="AN54" s="57"/>
      <c r="AO54" s="13">
        <f t="shared" si="4"/>
        <v>44977</v>
      </c>
      <c r="AP54" s="58">
        <v>59</v>
      </c>
      <c r="AQ54" s="58">
        <v>5093.7299999999996</v>
      </c>
      <c r="AR54" s="58"/>
      <c r="AS54" s="58">
        <v>115.5</v>
      </c>
      <c r="AT54" s="58"/>
      <c r="AU54" s="58">
        <v>0</v>
      </c>
      <c r="AV54" s="57"/>
      <c r="AW54" s="13">
        <f t="shared" si="5"/>
        <v>44977</v>
      </c>
      <c r="AX54" s="58">
        <v>56</v>
      </c>
      <c r="AY54" s="58">
        <v>7240.08</v>
      </c>
      <c r="AZ54" s="58">
        <v>2.77</v>
      </c>
      <c r="BA54" s="58"/>
      <c r="BB54" s="58">
        <v>348.88</v>
      </c>
      <c r="BC54" s="58">
        <v>0</v>
      </c>
      <c r="BD54" s="57"/>
      <c r="BE54" s="13">
        <f t="shared" si="6"/>
        <v>44977</v>
      </c>
      <c r="BF54" s="58">
        <v>63</v>
      </c>
      <c r="BG54" s="58">
        <v>8236.94</v>
      </c>
      <c r="BH54" s="58">
        <v>12.07</v>
      </c>
      <c r="BI54" s="58"/>
      <c r="BJ54" s="58">
        <v>217.97</v>
      </c>
      <c r="BK54" s="58">
        <v>0</v>
      </c>
      <c r="BL54" s="57"/>
      <c r="BM54" s="13">
        <f t="shared" si="7"/>
        <v>44977</v>
      </c>
      <c r="BN54" s="109">
        <v>27</v>
      </c>
      <c r="BO54" s="109">
        <v>2007.92</v>
      </c>
      <c r="BP54" s="109">
        <v>19.5</v>
      </c>
      <c r="BQ54" s="109"/>
      <c r="BR54" s="109"/>
      <c r="BS54" s="109">
        <v>2</v>
      </c>
      <c r="BT54" s="57"/>
      <c r="BU54" s="13">
        <f t="shared" si="8"/>
        <v>44977</v>
      </c>
      <c r="BV54" s="58">
        <v>29</v>
      </c>
      <c r="BW54" s="58">
        <v>4603.28</v>
      </c>
      <c r="BX54" s="58"/>
      <c r="BY54" s="58"/>
      <c r="BZ54" s="58">
        <v>74</v>
      </c>
      <c r="CA54" s="58">
        <v>0</v>
      </c>
      <c r="CB54" s="57"/>
      <c r="CC54" s="13">
        <f t="shared" si="9"/>
        <v>44977</v>
      </c>
      <c r="CD54" s="58">
        <v>70</v>
      </c>
      <c r="CE54" s="58">
        <v>7189.42</v>
      </c>
      <c r="CF54" s="58">
        <v>63.25</v>
      </c>
      <c r="CG54" s="58">
        <v>536.66999999999996</v>
      </c>
      <c r="CH54" s="58">
        <v>254</v>
      </c>
      <c r="CI54" s="58">
        <v>2</v>
      </c>
      <c r="CJ54" s="57"/>
      <c r="CK54" s="13">
        <f t="shared" si="10"/>
        <v>44977</v>
      </c>
      <c r="CL54" s="58">
        <v>14</v>
      </c>
      <c r="CM54" s="58">
        <v>1069.3499999999999</v>
      </c>
      <c r="CN54" s="58"/>
      <c r="CO54" s="58">
        <v>4</v>
      </c>
      <c r="CP54" s="58">
        <v>30</v>
      </c>
      <c r="CQ54" s="58">
        <v>0</v>
      </c>
      <c r="CR54" s="56"/>
      <c r="CS54" s="13">
        <f t="shared" si="11"/>
        <v>44977</v>
      </c>
      <c r="CT54" s="58"/>
      <c r="CU54" s="58"/>
      <c r="CV54" s="58"/>
      <c r="CW54" s="58"/>
      <c r="CX54" s="58"/>
      <c r="CY54" s="58"/>
      <c r="CZ54" s="56"/>
      <c r="DA54" s="13">
        <f t="shared" si="12"/>
        <v>44977</v>
      </c>
      <c r="DB54" s="58"/>
      <c r="DC54" s="58"/>
      <c r="DD54" s="58"/>
      <c r="DE54" s="58"/>
      <c r="DF54" s="58"/>
      <c r="DG54" s="58"/>
      <c r="DH54" s="56"/>
      <c r="DI54" s="13">
        <f t="shared" si="13"/>
        <v>44977</v>
      </c>
      <c r="DJ54" s="58"/>
      <c r="DK54" s="58"/>
      <c r="DL54" s="58"/>
      <c r="DM54" s="58"/>
      <c r="DN54" s="58"/>
      <c r="DO54" s="58"/>
      <c r="DP54" s="56"/>
      <c r="DQ54" s="56"/>
      <c r="DR54" s="56"/>
      <c r="DS54" s="56"/>
    </row>
    <row r="55" spans="1:123" x14ac:dyDescent="0.3">
      <c r="A55" s="13">
        <f t="shared" si="14"/>
        <v>44978</v>
      </c>
      <c r="B55" s="58">
        <v>59</v>
      </c>
      <c r="C55" s="59">
        <v>7176.61</v>
      </c>
      <c r="D55" s="58"/>
      <c r="E55" s="58">
        <v>15</v>
      </c>
      <c r="F55" s="58">
        <v>25</v>
      </c>
      <c r="G55" s="58">
        <v>0</v>
      </c>
      <c r="H55" s="57"/>
      <c r="I55" s="13">
        <f t="shared" si="0"/>
        <v>44978</v>
      </c>
      <c r="J55" s="58">
        <v>56</v>
      </c>
      <c r="K55" s="58">
        <v>8526.06</v>
      </c>
      <c r="L55" s="58">
        <v>22.17</v>
      </c>
      <c r="M55" s="58"/>
      <c r="N55" s="58"/>
      <c r="O55" s="58">
        <v>0</v>
      </c>
      <c r="P55" s="57"/>
      <c r="Q55" s="13">
        <f t="shared" si="1"/>
        <v>44978</v>
      </c>
      <c r="R55" s="58">
        <v>20</v>
      </c>
      <c r="S55" s="58">
        <v>2179.77</v>
      </c>
      <c r="T55" s="58">
        <v>16</v>
      </c>
      <c r="U55" s="58"/>
      <c r="V55" s="58"/>
      <c r="W55" s="58">
        <v>0</v>
      </c>
      <c r="X55" s="57"/>
      <c r="Y55" s="13">
        <f t="shared" si="2"/>
        <v>44978</v>
      </c>
      <c r="Z55" s="109">
        <v>52</v>
      </c>
      <c r="AA55" s="109">
        <v>6358.08</v>
      </c>
      <c r="AB55" s="109">
        <v>24.97999999999999</v>
      </c>
      <c r="AC55" s="109"/>
      <c r="AD55" s="109">
        <v>148</v>
      </c>
      <c r="AE55" s="109">
        <v>7</v>
      </c>
      <c r="AF55" s="57"/>
      <c r="AG55" s="13">
        <f t="shared" si="3"/>
        <v>44978</v>
      </c>
      <c r="AH55" s="109">
        <v>67</v>
      </c>
      <c r="AI55" s="109">
        <v>7796.21</v>
      </c>
      <c r="AJ55" s="109">
        <v>0</v>
      </c>
      <c r="AK55" s="109"/>
      <c r="AL55" s="109"/>
      <c r="AM55" s="109">
        <v>2</v>
      </c>
      <c r="AN55" s="57"/>
      <c r="AO55" s="13">
        <f t="shared" si="4"/>
        <v>44978</v>
      </c>
      <c r="AP55" s="58">
        <v>54</v>
      </c>
      <c r="AQ55" s="58">
        <v>4541.3900000000003</v>
      </c>
      <c r="AR55" s="58"/>
      <c r="AS55" s="58">
        <v>120</v>
      </c>
      <c r="AT55" s="58"/>
      <c r="AU55" s="58">
        <v>0</v>
      </c>
      <c r="AV55" s="57"/>
      <c r="AW55" s="13">
        <f t="shared" si="5"/>
        <v>44978</v>
      </c>
      <c r="AX55" s="58">
        <v>74</v>
      </c>
      <c r="AY55" s="58">
        <v>9991.0400000000009</v>
      </c>
      <c r="AZ55" s="58">
        <v>9.24</v>
      </c>
      <c r="BA55" s="58"/>
      <c r="BB55" s="58"/>
      <c r="BC55" s="58">
        <v>0</v>
      </c>
      <c r="BD55" s="57"/>
      <c r="BE55" s="13">
        <f t="shared" si="6"/>
        <v>44978</v>
      </c>
      <c r="BF55" s="58">
        <v>50</v>
      </c>
      <c r="BG55" s="58">
        <v>6196.49</v>
      </c>
      <c r="BH55" s="58">
        <v>0</v>
      </c>
      <c r="BI55" s="58"/>
      <c r="BJ55" s="58">
        <v>116.9</v>
      </c>
      <c r="BK55" s="58">
        <v>0</v>
      </c>
      <c r="BL55" s="57"/>
      <c r="BM55" s="13">
        <f t="shared" si="7"/>
        <v>44978</v>
      </c>
      <c r="BN55" s="109">
        <v>27</v>
      </c>
      <c r="BO55" s="109">
        <v>2096.38</v>
      </c>
      <c r="BP55" s="109">
        <v>6.5</v>
      </c>
      <c r="BQ55" s="109"/>
      <c r="BR55" s="109">
        <v>20</v>
      </c>
      <c r="BS55" s="109">
        <v>2</v>
      </c>
      <c r="BT55" s="57"/>
      <c r="BU55" s="13">
        <f t="shared" si="8"/>
        <v>44978</v>
      </c>
      <c r="BV55" s="58">
        <v>37</v>
      </c>
      <c r="BW55" s="58">
        <v>4494.62</v>
      </c>
      <c r="BX55" s="58"/>
      <c r="BY55" s="58"/>
      <c r="BZ55" s="58">
        <v>26</v>
      </c>
      <c r="CA55" s="58">
        <v>0</v>
      </c>
      <c r="CB55" s="57"/>
      <c r="CC55" s="13">
        <f t="shared" si="9"/>
        <v>44978</v>
      </c>
      <c r="CD55" s="58">
        <v>85</v>
      </c>
      <c r="CE55" s="58">
        <v>7850.35</v>
      </c>
      <c r="CF55" s="58">
        <v>61.38</v>
      </c>
      <c r="CG55" s="58">
        <v>531.08000000000004</v>
      </c>
      <c r="CH55" s="58">
        <v>55</v>
      </c>
      <c r="CI55" s="58">
        <v>2</v>
      </c>
      <c r="CJ55" s="57"/>
      <c r="CK55" s="13">
        <f t="shared" si="10"/>
        <v>44978</v>
      </c>
      <c r="CL55" s="58">
        <v>28</v>
      </c>
      <c r="CM55" s="58">
        <v>2099.31</v>
      </c>
      <c r="CN55" s="58"/>
      <c r="CO55" s="58">
        <v>17.5</v>
      </c>
      <c r="CP55" s="58">
        <v>15</v>
      </c>
      <c r="CQ55" s="58">
        <v>0</v>
      </c>
      <c r="CR55" s="56"/>
      <c r="CS55" s="13">
        <f t="shared" si="11"/>
        <v>44978</v>
      </c>
      <c r="CT55" s="58"/>
      <c r="CU55" s="58"/>
      <c r="CV55" s="58"/>
      <c r="CW55" s="58"/>
      <c r="CX55" s="58"/>
      <c r="CY55" s="58"/>
      <c r="CZ55" s="56"/>
      <c r="DA55" s="13">
        <f t="shared" si="12"/>
        <v>44978</v>
      </c>
      <c r="DB55" s="58"/>
      <c r="DC55" s="58"/>
      <c r="DD55" s="58"/>
      <c r="DE55" s="58"/>
      <c r="DF55" s="58"/>
      <c r="DG55" s="58"/>
      <c r="DH55" s="56"/>
      <c r="DI55" s="13">
        <f t="shared" si="13"/>
        <v>44978</v>
      </c>
      <c r="DJ55" s="58"/>
      <c r="DK55" s="58"/>
      <c r="DL55" s="58"/>
      <c r="DM55" s="58"/>
      <c r="DN55" s="58"/>
      <c r="DO55" s="58"/>
      <c r="DP55" s="56"/>
      <c r="DQ55" s="56"/>
      <c r="DR55" s="56"/>
      <c r="DS55" s="56"/>
    </row>
    <row r="56" spans="1:123" x14ac:dyDescent="0.3">
      <c r="A56" s="13">
        <f t="shared" si="14"/>
        <v>44979</v>
      </c>
      <c r="B56" s="58">
        <v>61</v>
      </c>
      <c r="C56" s="59">
        <v>7525.08</v>
      </c>
      <c r="D56" s="58"/>
      <c r="E56" s="58">
        <v>124.27</v>
      </c>
      <c r="F56" s="58"/>
      <c r="G56" s="58">
        <v>0</v>
      </c>
      <c r="H56" s="57"/>
      <c r="I56" s="13">
        <f t="shared" si="0"/>
        <v>44979</v>
      </c>
      <c r="J56" s="58">
        <v>40</v>
      </c>
      <c r="K56" s="58">
        <v>6000.98</v>
      </c>
      <c r="L56" s="58">
        <v>9.43</v>
      </c>
      <c r="M56" s="58"/>
      <c r="N56" s="58"/>
      <c r="O56" s="58">
        <v>0</v>
      </c>
      <c r="P56" s="57"/>
      <c r="Q56" s="13">
        <f t="shared" si="1"/>
        <v>44979</v>
      </c>
      <c r="R56" s="58">
        <v>26</v>
      </c>
      <c r="S56" s="58">
        <v>2672.83</v>
      </c>
      <c r="T56" s="58">
        <v>9.25</v>
      </c>
      <c r="U56" s="58"/>
      <c r="V56" s="58"/>
      <c r="W56" s="58">
        <v>0</v>
      </c>
      <c r="X56" s="57"/>
      <c r="Y56" s="13">
        <f t="shared" si="2"/>
        <v>44979</v>
      </c>
      <c r="Z56" s="109">
        <v>54</v>
      </c>
      <c r="AA56" s="109">
        <v>6396.03</v>
      </c>
      <c r="AB56" s="109">
        <v>3.7</v>
      </c>
      <c r="AC56" s="109"/>
      <c r="AD56" s="109">
        <v>-236.64</v>
      </c>
      <c r="AE56" s="109">
        <v>7</v>
      </c>
      <c r="AF56" s="57"/>
      <c r="AG56" s="13">
        <f t="shared" si="3"/>
        <v>44979</v>
      </c>
      <c r="AH56" s="109">
        <v>67</v>
      </c>
      <c r="AI56" s="109">
        <v>8580.9699999999993</v>
      </c>
      <c r="AJ56" s="109">
        <v>0</v>
      </c>
      <c r="AK56" s="109"/>
      <c r="AL56" s="109">
        <v>119.56</v>
      </c>
      <c r="AM56" s="109">
        <v>2</v>
      </c>
      <c r="AN56" s="57"/>
      <c r="AO56" s="13">
        <f t="shared" si="4"/>
        <v>44979</v>
      </c>
      <c r="AP56" s="58">
        <v>54</v>
      </c>
      <c r="AQ56" s="58">
        <v>4727.6099999999997</v>
      </c>
      <c r="AR56" s="58"/>
      <c r="AS56" s="58">
        <v>61</v>
      </c>
      <c r="AT56" s="58">
        <v>100</v>
      </c>
      <c r="AU56" s="58">
        <v>0</v>
      </c>
      <c r="AV56" s="57"/>
      <c r="AW56" s="13">
        <f t="shared" si="5"/>
        <v>44979</v>
      </c>
      <c r="AX56" s="58">
        <v>70</v>
      </c>
      <c r="AY56" s="58">
        <v>9442.57</v>
      </c>
      <c r="AZ56" s="58">
        <v>5.54</v>
      </c>
      <c r="BA56" s="58"/>
      <c r="BB56" s="58"/>
      <c r="BC56" s="58">
        <v>2</v>
      </c>
      <c r="BD56" s="57"/>
      <c r="BE56" s="13">
        <f t="shared" si="6"/>
        <v>44979</v>
      </c>
      <c r="BF56" s="58">
        <v>45</v>
      </c>
      <c r="BG56" s="58">
        <v>4888.63</v>
      </c>
      <c r="BH56" s="58">
        <v>18.57</v>
      </c>
      <c r="BI56" s="58"/>
      <c r="BJ56" s="58">
        <v>250</v>
      </c>
      <c r="BK56" s="58">
        <v>0</v>
      </c>
      <c r="BL56" s="57"/>
      <c r="BM56" s="13">
        <f t="shared" si="7"/>
        <v>44979</v>
      </c>
      <c r="BN56" s="109">
        <v>39</v>
      </c>
      <c r="BO56" s="109">
        <v>3287.11</v>
      </c>
      <c r="BP56" s="109">
        <v>2</v>
      </c>
      <c r="BQ56" s="109"/>
      <c r="BR56" s="109"/>
      <c r="BS56" s="109">
        <v>1</v>
      </c>
      <c r="BT56" s="57"/>
      <c r="BU56" s="13">
        <f t="shared" si="8"/>
        <v>44979</v>
      </c>
      <c r="BV56" s="58">
        <v>42</v>
      </c>
      <c r="BW56" s="58">
        <v>5361.67</v>
      </c>
      <c r="BX56" s="58"/>
      <c r="BY56" s="58"/>
      <c r="BZ56" s="58">
        <v>134</v>
      </c>
      <c r="CA56" s="58">
        <v>1</v>
      </c>
      <c r="CB56" s="57"/>
      <c r="CC56" s="13">
        <f t="shared" si="9"/>
        <v>44979</v>
      </c>
      <c r="CD56" s="58">
        <v>81</v>
      </c>
      <c r="CE56" s="58">
        <v>7644.1</v>
      </c>
      <c r="CF56" s="58">
        <v>50.24</v>
      </c>
      <c r="CG56" s="58">
        <v>479.43</v>
      </c>
      <c r="CH56" s="58">
        <v>-135</v>
      </c>
      <c r="CI56" s="58">
        <v>4</v>
      </c>
      <c r="CJ56" s="57"/>
      <c r="CK56" s="13">
        <f t="shared" si="10"/>
        <v>44979</v>
      </c>
      <c r="CL56" s="58">
        <v>27</v>
      </c>
      <c r="CM56" s="58">
        <v>2553.1999999999998</v>
      </c>
      <c r="CN56" s="58"/>
      <c r="CO56" s="58"/>
      <c r="CP56" s="58">
        <v>15</v>
      </c>
      <c r="CQ56" s="58">
        <v>0</v>
      </c>
      <c r="CR56" s="56"/>
      <c r="CS56" s="13">
        <f t="shared" si="11"/>
        <v>44979</v>
      </c>
      <c r="CT56" s="58"/>
      <c r="CU56" s="58"/>
      <c r="CV56" s="58"/>
      <c r="CW56" s="58"/>
      <c r="CX56" s="58"/>
      <c r="CY56" s="58"/>
      <c r="CZ56" s="56"/>
      <c r="DA56" s="13">
        <f t="shared" si="12"/>
        <v>44979</v>
      </c>
      <c r="DB56" s="58"/>
      <c r="DC56" s="58"/>
      <c r="DD56" s="58"/>
      <c r="DE56" s="58"/>
      <c r="DF56" s="58"/>
      <c r="DG56" s="58"/>
      <c r="DH56" s="56"/>
      <c r="DI56" s="13">
        <f t="shared" si="13"/>
        <v>44979</v>
      </c>
      <c r="DJ56" s="58"/>
      <c r="DK56" s="58"/>
      <c r="DL56" s="58"/>
      <c r="DM56" s="58"/>
      <c r="DN56" s="58"/>
      <c r="DO56" s="58"/>
      <c r="DP56" s="56"/>
      <c r="DQ56" s="56"/>
      <c r="DR56" s="56"/>
      <c r="DS56" s="56"/>
    </row>
    <row r="57" spans="1:123" x14ac:dyDescent="0.3">
      <c r="A57" s="13">
        <f t="shared" si="14"/>
        <v>44980</v>
      </c>
      <c r="B57" s="58">
        <v>59</v>
      </c>
      <c r="C57" s="59">
        <v>7245.45</v>
      </c>
      <c r="D57" s="58"/>
      <c r="E57" s="58">
        <v>24</v>
      </c>
      <c r="F57" s="58">
        <v>123.2</v>
      </c>
      <c r="G57" s="58">
        <v>0</v>
      </c>
      <c r="H57" s="57"/>
      <c r="I57" s="13">
        <f t="shared" si="0"/>
        <v>44980</v>
      </c>
      <c r="J57" s="58">
        <v>17</v>
      </c>
      <c r="K57" s="58">
        <v>2411.38</v>
      </c>
      <c r="L57" s="58">
        <v>9.91</v>
      </c>
      <c r="M57" s="58"/>
      <c r="N57" s="58"/>
      <c r="O57" s="58">
        <v>0</v>
      </c>
      <c r="P57" s="57"/>
      <c r="Q57" s="13">
        <f t="shared" si="1"/>
        <v>44980</v>
      </c>
      <c r="R57" s="58">
        <v>30</v>
      </c>
      <c r="S57" s="58">
        <v>3429.13</v>
      </c>
      <c r="T57" s="58">
        <v>48</v>
      </c>
      <c r="U57" s="58"/>
      <c r="V57" s="58"/>
      <c r="W57" s="58">
        <v>0</v>
      </c>
      <c r="X57" s="57"/>
      <c r="Y57" s="13">
        <f t="shared" si="2"/>
        <v>44980</v>
      </c>
      <c r="Z57" s="109">
        <v>41</v>
      </c>
      <c r="AA57" s="109">
        <v>5405.34</v>
      </c>
      <c r="AB57" s="109">
        <v>49.050000000000011</v>
      </c>
      <c r="AC57" s="109"/>
      <c r="AD57" s="109">
        <v>446.7</v>
      </c>
      <c r="AE57" s="109">
        <v>7</v>
      </c>
      <c r="AF57" s="57"/>
      <c r="AG57" s="13">
        <f t="shared" si="3"/>
        <v>44980</v>
      </c>
      <c r="AH57" s="109">
        <v>64</v>
      </c>
      <c r="AI57" s="109">
        <v>8147.73</v>
      </c>
      <c r="AJ57" s="109">
        <v>5.55</v>
      </c>
      <c r="AK57" s="109"/>
      <c r="AL57" s="109">
        <v>262.38</v>
      </c>
      <c r="AM57" s="109">
        <v>2</v>
      </c>
      <c r="AN57" s="57"/>
      <c r="AO57" s="13">
        <f t="shared" si="4"/>
        <v>44980</v>
      </c>
      <c r="AP57" s="58">
        <v>54</v>
      </c>
      <c r="AQ57" s="58">
        <v>4489.59</v>
      </c>
      <c r="AR57" s="58"/>
      <c r="AS57" s="58">
        <v>28</v>
      </c>
      <c r="AT57" s="58"/>
      <c r="AU57" s="58">
        <v>0</v>
      </c>
      <c r="AV57" s="57"/>
      <c r="AW57" s="13">
        <f t="shared" si="5"/>
        <v>44980</v>
      </c>
      <c r="AX57" s="58">
        <v>62</v>
      </c>
      <c r="AY57" s="58">
        <v>7729.88</v>
      </c>
      <c r="AZ57" s="58">
        <v>36.020000000000003</v>
      </c>
      <c r="BA57" s="58"/>
      <c r="BB57" s="58"/>
      <c r="BC57" s="58">
        <v>0</v>
      </c>
      <c r="BD57" s="57"/>
      <c r="BE57" s="13">
        <f t="shared" si="6"/>
        <v>44980</v>
      </c>
      <c r="BF57" s="58">
        <v>64</v>
      </c>
      <c r="BG57" s="58">
        <v>8079.79</v>
      </c>
      <c r="BH57" s="58">
        <v>9.2799999999999994</v>
      </c>
      <c r="BI57" s="58"/>
      <c r="BJ57" s="58">
        <v>249.45000000000002</v>
      </c>
      <c r="BK57" s="58">
        <v>1</v>
      </c>
      <c r="BL57" s="57"/>
      <c r="BM57" s="13">
        <f t="shared" si="7"/>
        <v>44980</v>
      </c>
      <c r="BN57" s="109">
        <v>20</v>
      </c>
      <c r="BO57" s="109">
        <v>1507</v>
      </c>
      <c r="BP57" s="109">
        <v>0</v>
      </c>
      <c r="BQ57" s="109"/>
      <c r="BR57" s="109"/>
      <c r="BS57" s="109">
        <v>0</v>
      </c>
      <c r="BT57" s="57"/>
      <c r="BU57" s="13">
        <f t="shared" si="8"/>
        <v>44980</v>
      </c>
      <c r="BV57" s="58">
        <v>42</v>
      </c>
      <c r="BW57" s="58">
        <v>5356.36</v>
      </c>
      <c r="BX57" s="58"/>
      <c r="BY57" s="58"/>
      <c r="BZ57" s="58">
        <v>24.5</v>
      </c>
      <c r="CA57" s="58">
        <v>0</v>
      </c>
      <c r="CB57" s="57"/>
      <c r="CC57" s="13">
        <f t="shared" si="9"/>
        <v>44980</v>
      </c>
      <c r="CD57" s="58">
        <v>76</v>
      </c>
      <c r="CE57" s="58">
        <v>7340.55</v>
      </c>
      <c r="CF57" s="58">
        <v>29.53</v>
      </c>
      <c r="CG57" s="58">
        <v>494.81</v>
      </c>
      <c r="CH57" s="58">
        <v>29</v>
      </c>
      <c r="CI57" s="58">
        <v>2</v>
      </c>
      <c r="CJ57" s="57"/>
      <c r="CK57" s="13">
        <f t="shared" si="10"/>
        <v>44980</v>
      </c>
      <c r="CL57" s="58">
        <v>28</v>
      </c>
      <c r="CM57" s="58">
        <v>2216.21</v>
      </c>
      <c r="CN57" s="58"/>
      <c r="CO57" s="58">
        <v>4</v>
      </c>
      <c r="CP57" s="58"/>
      <c r="CQ57" s="58">
        <v>0</v>
      </c>
      <c r="CR57" s="56"/>
      <c r="CS57" s="13">
        <f t="shared" si="11"/>
        <v>44980</v>
      </c>
      <c r="CT57" s="58"/>
      <c r="CU57" s="58"/>
      <c r="CV57" s="58"/>
      <c r="CW57" s="58"/>
      <c r="CX57" s="58"/>
      <c r="CY57" s="58"/>
      <c r="CZ57" s="56"/>
      <c r="DA57" s="13">
        <f t="shared" si="12"/>
        <v>44980</v>
      </c>
      <c r="DB57" s="58"/>
      <c r="DC57" s="58"/>
      <c r="DD57" s="58"/>
      <c r="DE57" s="58"/>
      <c r="DF57" s="58"/>
      <c r="DG57" s="58"/>
      <c r="DH57" s="56"/>
      <c r="DI57" s="13">
        <f t="shared" si="13"/>
        <v>44980</v>
      </c>
      <c r="DJ57" s="58"/>
      <c r="DK57" s="58"/>
      <c r="DL57" s="58"/>
      <c r="DM57" s="58"/>
      <c r="DN57" s="58"/>
      <c r="DO57" s="58"/>
      <c r="DP57" s="56"/>
      <c r="DQ57" s="56"/>
      <c r="DR57" s="56"/>
      <c r="DS57" s="56"/>
    </row>
    <row r="58" spans="1:123" x14ac:dyDescent="0.3">
      <c r="A58" s="13">
        <f t="shared" si="14"/>
        <v>44981</v>
      </c>
      <c r="B58" s="58">
        <v>62</v>
      </c>
      <c r="C58" s="59">
        <v>7540.28</v>
      </c>
      <c r="D58" s="58"/>
      <c r="E58" s="58">
        <v>49</v>
      </c>
      <c r="F58" s="58"/>
      <c r="G58" s="58">
        <v>0</v>
      </c>
      <c r="H58" s="57"/>
      <c r="I58" s="13">
        <f t="shared" si="0"/>
        <v>44981</v>
      </c>
      <c r="J58" s="58">
        <v>17</v>
      </c>
      <c r="K58" s="58">
        <v>2361.4499999999998</v>
      </c>
      <c r="L58" s="58">
        <v>1.89</v>
      </c>
      <c r="M58" s="58"/>
      <c r="N58" s="58"/>
      <c r="O58" s="58">
        <v>0</v>
      </c>
      <c r="P58" s="57"/>
      <c r="Q58" s="13">
        <f t="shared" si="1"/>
        <v>44981</v>
      </c>
      <c r="R58" s="58">
        <v>34</v>
      </c>
      <c r="S58" s="58">
        <v>4068.92</v>
      </c>
      <c r="T58" s="58">
        <v>121.25</v>
      </c>
      <c r="U58" s="58"/>
      <c r="V58" s="58"/>
      <c r="W58" s="58">
        <v>0</v>
      </c>
      <c r="X58" s="57"/>
      <c r="Y58" s="13">
        <f t="shared" si="2"/>
        <v>44981</v>
      </c>
      <c r="Z58" s="109">
        <v>46</v>
      </c>
      <c r="AA58" s="109">
        <v>5825.84</v>
      </c>
      <c r="AB58" s="109">
        <v>74.960000000000036</v>
      </c>
      <c r="AC58" s="109"/>
      <c r="AD58" s="109">
        <v>328.74</v>
      </c>
      <c r="AE58" s="109">
        <v>7</v>
      </c>
      <c r="AF58" s="57"/>
      <c r="AG58" s="13">
        <f t="shared" si="3"/>
        <v>44981</v>
      </c>
      <c r="AH58" s="109">
        <v>66</v>
      </c>
      <c r="AI58" s="109">
        <v>8209.39</v>
      </c>
      <c r="AJ58" s="109">
        <v>32.379999999999995</v>
      </c>
      <c r="AK58" s="109"/>
      <c r="AL58" s="109">
        <v>185.76000000000002</v>
      </c>
      <c r="AM58" s="109">
        <v>2</v>
      </c>
      <c r="AN58" s="57"/>
      <c r="AO58" s="13">
        <f t="shared" si="4"/>
        <v>44981</v>
      </c>
      <c r="AP58" s="58">
        <v>43</v>
      </c>
      <c r="AQ58" s="58">
        <v>3391.42</v>
      </c>
      <c r="AR58" s="58"/>
      <c r="AS58" s="58">
        <v>45</v>
      </c>
      <c r="AT58" s="58">
        <v>4</v>
      </c>
      <c r="AU58" s="58">
        <v>0</v>
      </c>
      <c r="AV58" s="57"/>
      <c r="AW58" s="13">
        <f t="shared" si="5"/>
        <v>44981</v>
      </c>
      <c r="AX58" s="58">
        <v>60</v>
      </c>
      <c r="AY58" s="58">
        <v>7336.63</v>
      </c>
      <c r="AZ58" s="58">
        <v>32.33</v>
      </c>
      <c r="BA58" s="58"/>
      <c r="BB58" s="58"/>
      <c r="BC58" s="58">
        <v>0</v>
      </c>
      <c r="BD58" s="57"/>
      <c r="BE58" s="13">
        <f t="shared" si="6"/>
        <v>44981</v>
      </c>
      <c r="BF58" s="58">
        <v>64</v>
      </c>
      <c r="BG58" s="58">
        <v>8236.75</v>
      </c>
      <c r="BH58" s="58">
        <v>38.049999999999997</v>
      </c>
      <c r="BI58" s="58"/>
      <c r="BJ58" s="58">
        <v>109.2</v>
      </c>
      <c r="BK58" s="58">
        <v>0</v>
      </c>
      <c r="BL58" s="57"/>
      <c r="BM58" s="13">
        <f t="shared" si="7"/>
        <v>44981</v>
      </c>
      <c r="BN58" s="109">
        <v>24</v>
      </c>
      <c r="BO58" s="109">
        <v>1887.7</v>
      </c>
      <c r="BP58" s="109">
        <v>36</v>
      </c>
      <c r="BQ58" s="109"/>
      <c r="BR58" s="109"/>
      <c r="BS58" s="109">
        <v>0</v>
      </c>
      <c r="BT58" s="57"/>
      <c r="BU58" s="13">
        <f t="shared" si="8"/>
        <v>44981</v>
      </c>
      <c r="BV58" s="58">
        <v>42</v>
      </c>
      <c r="BW58" s="58">
        <v>5311.66</v>
      </c>
      <c r="BX58" s="58"/>
      <c r="BY58" s="58"/>
      <c r="BZ58" s="58">
        <v>212</v>
      </c>
      <c r="CA58" s="58">
        <v>0</v>
      </c>
      <c r="CB58" s="57"/>
      <c r="CC58" s="13">
        <f t="shared" si="9"/>
        <v>44981</v>
      </c>
      <c r="CD58" s="58">
        <v>81</v>
      </c>
      <c r="CE58" s="58">
        <v>7873.6</v>
      </c>
      <c r="CF58" s="58">
        <v>25.58</v>
      </c>
      <c r="CG58" s="58">
        <v>679.32</v>
      </c>
      <c r="CH58" s="58">
        <v>221.11</v>
      </c>
      <c r="CI58" s="58">
        <v>1</v>
      </c>
      <c r="CJ58" s="57"/>
      <c r="CK58" s="13">
        <f t="shared" si="10"/>
        <v>44981</v>
      </c>
      <c r="CL58" s="58">
        <v>28</v>
      </c>
      <c r="CM58" s="58">
        <v>2586.9699999999998</v>
      </c>
      <c r="CN58" s="58"/>
      <c r="CO58" s="58">
        <v>41.5</v>
      </c>
      <c r="CP58" s="58">
        <v>15</v>
      </c>
      <c r="CQ58" s="58">
        <v>0</v>
      </c>
      <c r="CR58" s="56"/>
      <c r="CS58" s="13">
        <f t="shared" si="11"/>
        <v>44981</v>
      </c>
      <c r="CT58" s="58"/>
      <c r="CU58" s="58"/>
      <c r="CV58" s="58"/>
      <c r="CW58" s="58"/>
      <c r="CX58" s="58"/>
      <c r="CY58" s="58"/>
      <c r="CZ58" s="56"/>
      <c r="DA58" s="13">
        <f t="shared" si="12"/>
        <v>44981</v>
      </c>
      <c r="DB58" s="58"/>
      <c r="DC58" s="58"/>
      <c r="DD58" s="58"/>
      <c r="DE58" s="58"/>
      <c r="DF58" s="58"/>
      <c r="DG58" s="58"/>
      <c r="DH58" s="56"/>
      <c r="DI58" s="13">
        <f t="shared" si="13"/>
        <v>44981</v>
      </c>
      <c r="DJ58" s="58"/>
      <c r="DK58" s="58"/>
      <c r="DL58" s="58"/>
      <c r="DM58" s="58"/>
      <c r="DN58" s="58"/>
      <c r="DO58" s="58"/>
      <c r="DP58" s="56"/>
      <c r="DQ58" s="56"/>
      <c r="DR58" s="56"/>
      <c r="DS58" s="56"/>
    </row>
    <row r="59" spans="1:123" x14ac:dyDescent="0.3">
      <c r="A59" s="13">
        <f t="shared" si="14"/>
        <v>44982</v>
      </c>
      <c r="B59" s="58">
        <v>61</v>
      </c>
      <c r="C59" s="59">
        <v>7371.21</v>
      </c>
      <c r="D59" s="58"/>
      <c r="E59" s="58">
        <v>43</v>
      </c>
      <c r="F59" s="58"/>
      <c r="G59" s="58">
        <v>0</v>
      </c>
      <c r="H59" s="57"/>
      <c r="I59" s="13">
        <f t="shared" si="0"/>
        <v>44982</v>
      </c>
      <c r="J59" s="58">
        <v>14</v>
      </c>
      <c r="K59" s="58">
        <v>1939.67</v>
      </c>
      <c r="L59" s="58">
        <v>2.83</v>
      </c>
      <c r="M59" s="58"/>
      <c r="N59" s="58"/>
      <c r="O59" s="58">
        <v>0</v>
      </c>
      <c r="P59" s="57"/>
      <c r="Q59" s="13">
        <f t="shared" si="1"/>
        <v>44982</v>
      </c>
      <c r="R59" s="58">
        <v>23</v>
      </c>
      <c r="S59" s="58">
        <v>2184.7800000000002</v>
      </c>
      <c r="T59" s="58">
        <v>39.01</v>
      </c>
      <c r="U59" s="58"/>
      <c r="V59" s="58"/>
      <c r="W59" s="58">
        <v>0</v>
      </c>
      <c r="X59" s="57"/>
      <c r="Y59" s="13">
        <f t="shared" si="2"/>
        <v>44982</v>
      </c>
      <c r="Z59" s="109">
        <v>48</v>
      </c>
      <c r="AA59" s="109">
        <v>5515.34</v>
      </c>
      <c r="AB59" s="109">
        <v>80.5</v>
      </c>
      <c r="AC59" s="109"/>
      <c r="AD59" s="109">
        <v>308.89</v>
      </c>
      <c r="AE59" s="109">
        <v>7</v>
      </c>
      <c r="AF59" s="57"/>
      <c r="AG59" s="13">
        <f t="shared" si="3"/>
        <v>44982</v>
      </c>
      <c r="AH59" s="109">
        <v>63</v>
      </c>
      <c r="AI59" s="109">
        <v>7194.49</v>
      </c>
      <c r="AJ59" s="109">
        <v>67.55</v>
      </c>
      <c r="AK59" s="109"/>
      <c r="AL59" s="109">
        <v>54.95</v>
      </c>
      <c r="AM59" s="109">
        <v>2</v>
      </c>
      <c r="AN59" s="57"/>
      <c r="AO59" s="13">
        <f t="shared" si="4"/>
        <v>44982</v>
      </c>
      <c r="AP59" s="58">
        <v>45</v>
      </c>
      <c r="AQ59" s="58">
        <v>3353.99</v>
      </c>
      <c r="AR59" s="58"/>
      <c r="AS59" s="58">
        <v>43</v>
      </c>
      <c r="AT59" s="58">
        <v>3</v>
      </c>
      <c r="AU59" s="58">
        <v>0</v>
      </c>
      <c r="AV59" s="57"/>
      <c r="AW59" s="13">
        <f t="shared" si="5"/>
        <v>44982</v>
      </c>
      <c r="AX59" s="58">
        <v>64</v>
      </c>
      <c r="AY59" s="58">
        <v>7481.6</v>
      </c>
      <c r="AZ59" s="58">
        <v>69.3</v>
      </c>
      <c r="BA59" s="58"/>
      <c r="BB59" s="58"/>
      <c r="BC59" s="58">
        <v>0</v>
      </c>
      <c r="BD59" s="57"/>
      <c r="BE59" s="13">
        <f t="shared" si="6"/>
        <v>44982</v>
      </c>
      <c r="BF59" s="58">
        <v>53</v>
      </c>
      <c r="BG59" s="58">
        <v>5914.38</v>
      </c>
      <c r="BH59" s="58">
        <v>0</v>
      </c>
      <c r="BI59" s="58"/>
      <c r="BJ59" s="58"/>
      <c r="BK59" s="58">
        <v>0</v>
      </c>
      <c r="BL59" s="57"/>
      <c r="BM59" s="13">
        <f t="shared" si="7"/>
        <v>44982</v>
      </c>
      <c r="BN59" s="109">
        <v>26</v>
      </c>
      <c r="BO59" s="109">
        <v>2157.84</v>
      </c>
      <c r="BP59" s="109">
        <v>34</v>
      </c>
      <c r="BQ59" s="109"/>
      <c r="BR59" s="109"/>
      <c r="BS59" s="109">
        <v>0</v>
      </c>
      <c r="BT59" s="57"/>
      <c r="BU59" s="13">
        <f t="shared" si="8"/>
        <v>44982</v>
      </c>
      <c r="BV59" s="58">
        <v>24</v>
      </c>
      <c r="BW59" s="58">
        <v>2654.8</v>
      </c>
      <c r="BX59" s="58"/>
      <c r="BY59" s="58"/>
      <c r="BZ59" s="58">
        <v>22.5</v>
      </c>
      <c r="CA59" s="58">
        <v>0</v>
      </c>
      <c r="CB59" s="57"/>
      <c r="CC59" s="13">
        <f t="shared" si="9"/>
        <v>44982</v>
      </c>
      <c r="CD59" s="58">
        <v>71</v>
      </c>
      <c r="CE59" s="58">
        <v>6910.89</v>
      </c>
      <c r="CF59" s="58">
        <v>61.85</v>
      </c>
      <c r="CG59" s="58">
        <v>0</v>
      </c>
      <c r="CH59" s="58">
        <v>82.5</v>
      </c>
      <c r="CI59" s="58">
        <v>1</v>
      </c>
      <c r="CJ59" s="57"/>
      <c r="CK59" s="13">
        <f t="shared" si="10"/>
        <v>44982</v>
      </c>
      <c r="CL59" s="58">
        <v>16</v>
      </c>
      <c r="CM59" s="58">
        <v>1278.5999999999999</v>
      </c>
      <c r="CN59" s="58"/>
      <c r="CO59" s="58">
        <v>0</v>
      </c>
      <c r="CP59" s="58">
        <v>90</v>
      </c>
      <c r="CQ59" s="58">
        <v>0</v>
      </c>
      <c r="CR59" s="56"/>
      <c r="CS59" s="13">
        <f t="shared" si="11"/>
        <v>44982</v>
      </c>
      <c r="CT59" s="58"/>
      <c r="CU59" s="58"/>
      <c r="CV59" s="58"/>
      <c r="CW59" s="58"/>
      <c r="CX59" s="58"/>
      <c r="CY59" s="58"/>
      <c r="CZ59" s="56"/>
      <c r="DA59" s="13">
        <f t="shared" si="12"/>
        <v>44982</v>
      </c>
      <c r="DB59" s="58"/>
      <c r="DC59" s="58"/>
      <c r="DD59" s="58"/>
      <c r="DE59" s="58"/>
      <c r="DF59" s="58"/>
      <c r="DG59" s="58"/>
      <c r="DH59" s="56"/>
      <c r="DI59" s="13">
        <f t="shared" si="13"/>
        <v>44982</v>
      </c>
      <c r="DJ59" s="58"/>
      <c r="DK59" s="58"/>
      <c r="DL59" s="58"/>
      <c r="DM59" s="58"/>
      <c r="DN59" s="58"/>
      <c r="DO59" s="58"/>
      <c r="DP59" s="56"/>
      <c r="DQ59" s="56"/>
      <c r="DR59" s="56"/>
      <c r="DS59" s="56"/>
    </row>
    <row r="60" spans="1:123" x14ac:dyDescent="0.3">
      <c r="A60" s="13">
        <f t="shared" si="14"/>
        <v>44983</v>
      </c>
      <c r="B60" s="58">
        <v>28</v>
      </c>
      <c r="C60" s="59">
        <v>3338.23</v>
      </c>
      <c r="D60" s="58"/>
      <c r="E60" s="58">
        <v>24</v>
      </c>
      <c r="F60" s="58">
        <v>25</v>
      </c>
      <c r="G60" s="58">
        <v>0</v>
      </c>
      <c r="H60" s="57"/>
      <c r="I60" s="13">
        <f t="shared" si="0"/>
        <v>44983</v>
      </c>
      <c r="J60" s="58">
        <v>16</v>
      </c>
      <c r="K60" s="58">
        <v>2263.6799999999998</v>
      </c>
      <c r="L60" s="58">
        <v>4.25</v>
      </c>
      <c r="M60" s="58"/>
      <c r="N60" s="58"/>
      <c r="O60" s="58">
        <v>0</v>
      </c>
      <c r="P60" s="57"/>
      <c r="Q60" s="13">
        <f t="shared" si="1"/>
        <v>44983</v>
      </c>
      <c r="R60" s="58">
        <v>20</v>
      </c>
      <c r="S60" s="58">
        <v>1994.81</v>
      </c>
      <c r="T60" s="58">
        <v>32</v>
      </c>
      <c r="U60" s="58"/>
      <c r="V60" s="58"/>
      <c r="W60" s="58">
        <v>0</v>
      </c>
      <c r="X60" s="57"/>
      <c r="Y60" s="13">
        <f t="shared" si="2"/>
        <v>44983</v>
      </c>
      <c r="Z60" s="109">
        <v>28</v>
      </c>
      <c r="AA60" s="109">
        <v>3328.95</v>
      </c>
      <c r="AB60" s="109">
        <v>45.33</v>
      </c>
      <c r="AC60" s="109"/>
      <c r="AD60" s="109">
        <v>4.95</v>
      </c>
      <c r="AE60" s="109">
        <v>7</v>
      </c>
      <c r="AF60" s="57"/>
      <c r="AG60" s="13">
        <f t="shared" si="3"/>
        <v>44983</v>
      </c>
      <c r="AH60" s="109">
        <v>65</v>
      </c>
      <c r="AI60" s="109">
        <v>7503.35</v>
      </c>
      <c r="AJ60" s="109">
        <v>23.15</v>
      </c>
      <c r="AK60" s="109"/>
      <c r="AL60" s="109"/>
      <c r="AM60" s="109">
        <v>2</v>
      </c>
      <c r="AN60" s="57"/>
      <c r="AO60" s="13">
        <f t="shared" si="4"/>
        <v>44983</v>
      </c>
      <c r="AP60" s="58">
        <v>44</v>
      </c>
      <c r="AQ60" s="58">
        <v>3389.23</v>
      </c>
      <c r="AR60" s="58"/>
      <c r="AS60" s="58">
        <v>119</v>
      </c>
      <c r="AT60" s="58"/>
      <c r="AU60" s="58">
        <v>1</v>
      </c>
      <c r="AV60" s="57"/>
      <c r="AW60" s="13">
        <f t="shared" si="5"/>
        <v>44983</v>
      </c>
      <c r="AX60" s="58">
        <v>54</v>
      </c>
      <c r="AY60" s="58">
        <v>5360.24</v>
      </c>
      <c r="AZ60" s="58">
        <v>62.82</v>
      </c>
      <c r="BA60" s="58"/>
      <c r="BB60" s="58">
        <v>139.08999999999997</v>
      </c>
      <c r="BC60" s="58">
        <v>0</v>
      </c>
      <c r="BD60" s="57"/>
      <c r="BE60" s="13">
        <f t="shared" si="6"/>
        <v>44983</v>
      </c>
      <c r="BF60" s="58">
        <v>54</v>
      </c>
      <c r="BG60" s="58">
        <v>6038.18</v>
      </c>
      <c r="BH60" s="58">
        <v>4.18</v>
      </c>
      <c r="BI60" s="58"/>
      <c r="BJ60" s="58">
        <v>94.949999999999989</v>
      </c>
      <c r="BK60" s="58">
        <v>0</v>
      </c>
      <c r="BL60" s="57"/>
      <c r="BM60" s="13">
        <f t="shared" si="7"/>
        <v>44983</v>
      </c>
      <c r="BN60" s="109">
        <v>36</v>
      </c>
      <c r="BO60" s="109">
        <v>2962.56</v>
      </c>
      <c r="BP60" s="109">
        <v>22</v>
      </c>
      <c r="BQ60" s="109"/>
      <c r="BR60" s="109">
        <v>20</v>
      </c>
      <c r="BS60" s="109">
        <v>0</v>
      </c>
      <c r="BT60" s="57"/>
      <c r="BU60" s="13">
        <f t="shared" si="8"/>
        <v>44983</v>
      </c>
      <c r="BV60" s="58">
        <v>18</v>
      </c>
      <c r="BW60" s="58">
        <v>1988.54</v>
      </c>
      <c r="BX60" s="58"/>
      <c r="BY60" s="58"/>
      <c r="BZ60" s="58">
        <v>62</v>
      </c>
      <c r="CA60" s="58">
        <v>1</v>
      </c>
      <c r="CB60" s="57"/>
      <c r="CC60" s="13">
        <f t="shared" si="9"/>
        <v>44983</v>
      </c>
      <c r="CD60" s="58">
        <v>41</v>
      </c>
      <c r="CE60" s="58">
        <v>4349.6499999999996</v>
      </c>
      <c r="CF60" s="58">
        <v>43.75</v>
      </c>
      <c r="CG60" s="58">
        <v>418.77</v>
      </c>
      <c r="CH60" s="58">
        <v>-0.74</v>
      </c>
      <c r="CI60" s="58">
        <v>1</v>
      </c>
      <c r="CJ60" s="57"/>
      <c r="CK60" s="13">
        <f t="shared" si="10"/>
        <v>44983</v>
      </c>
      <c r="CL60" s="58">
        <v>17</v>
      </c>
      <c r="CM60" s="58">
        <v>1614.27</v>
      </c>
      <c r="CN60" s="58"/>
      <c r="CO60" s="58">
        <v>5</v>
      </c>
      <c r="CP60" s="58"/>
      <c r="CQ60" s="58">
        <v>0</v>
      </c>
      <c r="CR60" s="56"/>
      <c r="CS60" s="13">
        <f t="shared" si="11"/>
        <v>44983</v>
      </c>
      <c r="CT60" s="58"/>
      <c r="CU60" s="58"/>
      <c r="CV60" s="58"/>
      <c r="CW60" s="58"/>
      <c r="CX60" s="58"/>
      <c r="CY60" s="58"/>
      <c r="CZ60" s="56"/>
      <c r="DA60" s="13">
        <f t="shared" si="12"/>
        <v>44983</v>
      </c>
      <c r="DB60" s="58"/>
      <c r="DC60" s="58"/>
      <c r="DD60" s="58"/>
      <c r="DE60" s="58"/>
      <c r="DF60" s="58"/>
      <c r="DG60" s="58"/>
      <c r="DH60" s="56"/>
      <c r="DI60" s="13">
        <f t="shared" si="13"/>
        <v>44983</v>
      </c>
      <c r="DJ60" s="58"/>
      <c r="DK60" s="58"/>
      <c r="DL60" s="58"/>
      <c r="DM60" s="58"/>
      <c r="DN60" s="58"/>
      <c r="DO60" s="58"/>
      <c r="DP60" s="56"/>
      <c r="DQ60" s="56"/>
      <c r="DR60" s="56"/>
      <c r="DS60" s="56"/>
    </row>
    <row r="61" spans="1:123" x14ac:dyDescent="0.3">
      <c r="A61" s="13">
        <f t="shared" si="14"/>
        <v>44984</v>
      </c>
      <c r="B61" s="58">
        <v>50</v>
      </c>
      <c r="C61" s="59">
        <v>5816.93</v>
      </c>
      <c r="D61" s="58"/>
      <c r="E61" s="58">
        <v>30.5</v>
      </c>
      <c r="F61" s="58"/>
      <c r="G61" s="58">
        <v>0</v>
      </c>
      <c r="H61" s="57"/>
      <c r="I61" s="13">
        <f t="shared" si="0"/>
        <v>44984</v>
      </c>
      <c r="J61" s="58">
        <v>58</v>
      </c>
      <c r="K61" s="58">
        <v>9037.9500000000007</v>
      </c>
      <c r="L61" s="58">
        <v>39.15</v>
      </c>
      <c r="M61" s="58"/>
      <c r="N61" s="58"/>
      <c r="O61" s="58">
        <v>1</v>
      </c>
      <c r="P61" s="57"/>
      <c r="Q61" s="13">
        <f t="shared" si="1"/>
        <v>44984</v>
      </c>
      <c r="R61" s="58">
        <v>19</v>
      </c>
      <c r="S61" s="58">
        <v>2180.34</v>
      </c>
      <c r="T61" s="58">
        <v>12</v>
      </c>
      <c r="U61" s="58"/>
      <c r="V61" s="58"/>
      <c r="W61" s="58">
        <v>0</v>
      </c>
      <c r="X61" s="57"/>
      <c r="Y61" s="13">
        <f t="shared" si="2"/>
        <v>44984</v>
      </c>
      <c r="Z61" s="109">
        <v>58</v>
      </c>
      <c r="AA61" s="109">
        <v>7343.43</v>
      </c>
      <c r="AB61" s="109">
        <v>30.08</v>
      </c>
      <c r="AC61" s="109"/>
      <c r="AD61" s="109"/>
      <c r="AE61" s="109">
        <v>7</v>
      </c>
      <c r="AF61" s="57"/>
      <c r="AG61" s="13">
        <f t="shared" si="3"/>
        <v>44984</v>
      </c>
      <c r="AH61" s="109">
        <v>68</v>
      </c>
      <c r="AI61" s="109">
        <v>8961.5499999999993</v>
      </c>
      <c r="AJ61" s="109">
        <v>7.4</v>
      </c>
      <c r="AK61" s="109"/>
      <c r="AL61" s="109">
        <v>237.86999999999998</v>
      </c>
      <c r="AM61" s="109">
        <v>2</v>
      </c>
      <c r="AN61" s="57"/>
      <c r="AO61" s="13">
        <f t="shared" si="4"/>
        <v>44984</v>
      </c>
      <c r="AP61" s="58">
        <v>66</v>
      </c>
      <c r="AQ61" s="58">
        <v>5526.55</v>
      </c>
      <c r="AR61" s="58"/>
      <c r="AS61" s="58">
        <v>112</v>
      </c>
      <c r="AT61" s="58">
        <v>10</v>
      </c>
      <c r="AU61" s="58">
        <v>2</v>
      </c>
      <c r="AV61" s="57"/>
      <c r="AW61" s="13">
        <f t="shared" si="5"/>
        <v>44984</v>
      </c>
      <c r="AX61" s="58">
        <v>66</v>
      </c>
      <c r="AY61" s="58">
        <v>7287.52</v>
      </c>
      <c r="AZ61" s="58">
        <v>0</v>
      </c>
      <c r="BA61" s="58"/>
      <c r="BB61" s="58">
        <v>45</v>
      </c>
      <c r="BC61" s="58">
        <v>0</v>
      </c>
      <c r="BD61" s="57"/>
      <c r="BE61" s="13">
        <f t="shared" si="6"/>
        <v>44984</v>
      </c>
      <c r="BF61" s="58">
        <v>57</v>
      </c>
      <c r="BG61" s="58">
        <v>7148.03</v>
      </c>
      <c r="BH61" s="58">
        <v>23.67</v>
      </c>
      <c r="BI61" s="58"/>
      <c r="BJ61" s="58">
        <v>438</v>
      </c>
      <c r="BK61" s="58">
        <v>1</v>
      </c>
      <c r="BL61" s="57"/>
      <c r="BM61" s="13">
        <f t="shared" si="7"/>
        <v>44984</v>
      </c>
      <c r="BN61" s="109">
        <v>35</v>
      </c>
      <c r="BO61" s="109">
        <v>2735.96</v>
      </c>
      <c r="BP61" s="109">
        <v>31.5</v>
      </c>
      <c r="BQ61" s="109"/>
      <c r="BR61" s="109">
        <v>40</v>
      </c>
      <c r="BS61" s="109">
        <v>0</v>
      </c>
      <c r="BT61" s="57"/>
      <c r="BU61" s="13">
        <f t="shared" si="8"/>
        <v>44984</v>
      </c>
      <c r="BV61" s="58">
        <v>22</v>
      </c>
      <c r="BW61" s="58">
        <v>2747.26</v>
      </c>
      <c r="BX61" s="58"/>
      <c r="BY61" s="58"/>
      <c r="BZ61" s="58">
        <v>12</v>
      </c>
      <c r="CA61" s="58">
        <v>0</v>
      </c>
      <c r="CB61" s="57"/>
      <c r="CC61" s="13">
        <f t="shared" si="9"/>
        <v>44984</v>
      </c>
      <c r="CD61" s="58">
        <v>55</v>
      </c>
      <c r="CE61" s="58">
        <v>5748.56</v>
      </c>
      <c r="CF61" s="58">
        <v>16.739999999999998</v>
      </c>
      <c r="CG61" s="58">
        <v>438.59</v>
      </c>
      <c r="CH61" s="58">
        <v>282.55</v>
      </c>
      <c r="CI61" s="58">
        <v>1</v>
      </c>
      <c r="CJ61" s="57"/>
      <c r="CK61" s="13">
        <f t="shared" si="10"/>
        <v>44984</v>
      </c>
      <c r="CL61" s="58">
        <v>28</v>
      </c>
      <c r="CM61" s="58">
        <v>2255.73</v>
      </c>
      <c r="CN61" s="58"/>
      <c r="CO61" s="58"/>
      <c r="CP61" s="58">
        <v>15</v>
      </c>
      <c r="CQ61" s="58">
        <v>0</v>
      </c>
      <c r="CR61" s="56"/>
      <c r="CS61" s="13">
        <f t="shared" si="11"/>
        <v>44984</v>
      </c>
      <c r="CT61" s="58"/>
      <c r="CU61" s="58"/>
      <c r="CV61" s="58"/>
      <c r="CW61" s="58"/>
      <c r="CX61" s="58"/>
      <c r="CY61" s="58"/>
      <c r="CZ61" s="56"/>
      <c r="DA61" s="13">
        <f t="shared" si="12"/>
        <v>44984</v>
      </c>
      <c r="DB61" s="58"/>
      <c r="DC61" s="58"/>
      <c r="DD61" s="58"/>
      <c r="DE61" s="58"/>
      <c r="DF61" s="58"/>
      <c r="DG61" s="58"/>
      <c r="DH61" s="56"/>
      <c r="DI61" s="13">
        <f t="shared" si="13"/>
        <v>44984</v>
      </c>
      <c r="DJ61" s="58"/>
      <c r="DK61" s="58"/>
      <c r="DL61" s="58"/>
      <c r="DM61" s="58"/>
      <c r="DN61" s="58"/>
      <c r="DO61" s="58"/>
      <c r="DP61" s="56"/>
      <c r="DQ61" s="56"/>
      <c r="DR61" s="56"/>
      <c r="DS61" s="56"/>
    </row>
    <row r="62" spans="1:123" x14ac:dyDescent="0.3">
      <c r="A62" s="13">
        <f t="shared" si="14"/>
        <v>44985</v>
      </c>
      <c r="B62" s="58">
        <v>46</v>
      </c>
      <c r="C62" s="59">
        <v>5361.4</v>
      </c>
      <c r="D62" s="58"/>
      <c r="E62" s="58">
        <v>21</v>
      </c>
      <c r="F62" s="58"/>
      <c r="G62" s="58">
        <v>0</v>
      </c>
      <c r="H62" s="57"/>
      <c r="I62" s="13">
        <f t="shared" si="0"/>
        <v>44985</v>
      </c>
      <c r="J62" s="58">
        <v>47</v>
      </c>
      <c r="K62" s="58">
        <v>7316.44</v>
      </c>
      <c r="L62" s="58">
        <v>7.54</v>
      </c>
      <c r="M62" s="58"/>
      <c r="N62" s="58"/>
      <c r="O62" s="58">
        <v>0</v>
      </c>
      <c r="P62" s="57"/>
      <c r="Q62" s="13">
        <f t="shared" si="1"/>
        <v>44985</v>
      </c>
      <c r="R62" s="58">
        <v>34</v>
      </c>
      <c r="S62" s="58">
        <v>3571.3</v>
      </c>
      <c r="T62" s="58">
        <v>20.75</v>
      </c>
      <c r="U62" s="58"/>
      <c r="V62" s="58"/>
      <c r="W62" s="58">
        <v>1</v>
      </c>
      <c r="X62" s="57"/>
      <c r="Y62" s="13">
        <f t="shared" si="2"/>
        <v>44985</v>
      </c>
      <c r="Z62" s="109">
        <v>69</v>
      </c>
      <c r="AA62" s="109">
        <v>9408.33</v>
      </c>
      <c r="AB62" s="109">
        <v>25.91</v>
      </c>
      <c r="AC62" s="109"/>
      <c r="AD62" s="109">
        <v>9.9</v>
      </c>
      <c r="AE62" s="109">
        <v>8</v>
      </c>
      <c r="AF62" s="57"/>
      <c r="AG62" s="13">
        <f t="shared" si="3"/>
        <v>44985</v>
      </c>
      <c r="AH62" s="109">
        <v>65</v>
      </c>
      <c r="AI62" s="109">
        <v>8610.9699999999993</v>
      </c>
      <c r="AJ62" s="109">
        <v>12.030000000000001</v>
      </c>
      <c r="AK62" s="109"/>
      <c r="AL62" s="109">
        <v>208.8</v>
      </c>
      <c r="AM62" s="109">
        <v>2</v>
      </c>
      <c r="AN62" s="57"/>
      <c r="AO62" s="13">
        <f t="shared" si="4"/>
        <v>44985</v>
      </c>
      <c r="AP62" s="58">
        <v>64</v>
      </c>
      <c r="AQ62" s="58">
        <v>5523.86</v>
      </c>
      <c r="AR62" s="58"/>
      <c r="AS62" s="58">
        <v>106</v>
      </c>
      <c r="AT62" s="58"/>
      <c r="AU62" s="58">
        <v>0</v>
      </c>
      <c r="AV62" s="57"/>
      <c r="AW62" s="13">
        <f t="shared" si="5"/>
        <v>44985</v>
      </c>
      <c r="AX62" s="58">
        <v>73</v>
      </c>
      <c r="AY62" s="58">
        <v>8648.98</v>
      </c>
      <c r="AZ62" s="58">
        <v>19.399999999999999</v>
      </c>
      <c r="BA62" s="58"/>
      <c r="BB62" s="58">
        <v>44.15</v>
      </c>
      <c r="BC62" s="58">
        <v>0</v>
      </c>
      <c r="BD62" s="57"/>
      <c r="BE62" s="13">
        <f t="shared" si="6"/>
        <v>44985</v>
      </c>
      <c r="BF62" s="58">
        <v>64</v>
      </c>
      <c r="BG62" s="58">
        <v>8912</v>
      </c>
      <c r="BH62" s="58">
        <v>30.16</v>
      </c>
      <c r="BI62" s="58"/>
      <c r="BJ62" s="58">
        <v>4.9499999999999993</v>
      </c>
      <c r="BK62" s="58">
        <v>0</v>
      </c>
      <c r="BL62" s="57"/>
      <c r="BM62" s="13">
        <f t="shared" si="7"/>
        <v>44985</v>
      </c>
      <c r="BN62" s="109">
        <v>38</v>
      </c>
      <c r="BO62" s="109">
        <v>2961.35</v>
      </c>
      <c r="BP62" s="109">
        <v>46</v>
      </c>
      <c r="BQ62" s="109"/>
      <c r="BR62" s="109">
        <v>40</v>
      </c>
      <c r="BS62" s="109">
        <v>0</v>
      </c>
      <c r="BT62" s="57"/>
      <c r="BU62" s="13">
        <f t="shared" si="8"/>
        <v>44985</v>
      </c>
      <c r="BV62" s="58">
        <v>35</v>
      </c>
      <c r="BW62" s="58">
        <v>4973.88</v>
      </c>
      <c r="BX62" s="58"/>
      <c r="BY62" s="58"/>
      <c r="BZ62" s="58">
        <v>32</v>
      </c>
      <c r="CA62" s="58">
        <v>1</v>
      </c>
      <c r="CB62" s="57"/>
      <c r="CC62" s="13">
        <f t="shared" si="9"/>
        <v>44985</v>
      </c>
      <c r="CD62" s="58">
        <v>76</v>
      </c>
      <c r="CE62" s="58">
        <v>9491.92</v>
      </c>
      <c r="CF62" s="58">
        <v>26.04</v>
      </c>
      <c r="CG62" s="58">
        <v>375.07</v>
      </c>
      <c r="CH62" s="58">
        <v>6</v>
      </c>
      <c r="CI62" s="58">
        <v>0</v>
      </c>
      <c r="CJ62" s="57"/>
      <c r="CK62" s="13">
        <f t="shared" si="10"/>
        <v>44985</v>
      </c>
      <c r="CL62" s="58">
        <v>26</v>
      </c>
      <c r="CM62" s="58">
        <v>1646.65</v>
      </c>
      <c r="CN62" s="58"/>
      <c r="CO62" s="58">
        <v>12</v>
      </c>
      <c r="CP62" s="58">
        <v>469.05</v>
      </c>
      <c r="CQ62" s="58">
        <v>0</v>
      </c>
      <c r="CR62" s="56"/>
      <c r="CS62" s="13">
        <f t="shared" si="11"/>
        <v>44985</v>
      </c>
      <c r="CT62" s="58"/>
      <c r="CU62" s="58"/>
      <c r="CV62" s="58"/>
      <c r="CW62" s="58"/>
      <c r="CX62" s="58"/>
      <c r="CY62" s="58"/>
      <c r="CZ62" s="56"/>
      <c r="DA62" s="13">
        <f t="shared" si="12"/>
        <v>44985</v>
      </c>
      <c r="DB62" s="58"/>
      <c r="DC62" s="58"/>
      <c r="DD62" s="58"/>
      <c r="DE62" s="58"/>
      <c r="DF62" s="58"/>
      <c r="DG62" s="58"/>
      <c r="DH62" s="56"/>
      <c r="DI62" s="13">
        <f t="shared" si="13"/>
        <v>44985</v>
      </c>
      <c r="DJ62" s="58"/>
      <c r="DK62" s="58"/>
      <c r="DL62" s="58"/>
      <c r="DM62" s="58"/>
      <c r="DN62" s="58"/>
      <c r="DO62" s="58"/>
      <c r="DP62" s="56"/>
      <c r="DQ62" s="56"/>
      <c r="DR62" s="56"/>
      <c r="DS62" s="56"/>
    </row>
    <row r="63" spans="1:123" x14ac:dyDescent="0.3">
      <c r="A63" s="13"/>
      <c r="B63" s="58"/>
      <c r="C63" s="59"/>
      <c r="D63" s="58"/>
      <c r="E63" s="58"/>
      <c r="F63" s="58"/>
      <c r="G63" s="58"/>
      <c r="H63" s="57"/>
      <c r="I63" s="13">
        <f t="shared" si="0"/>
        <v>0</v>
      </c>
      <c r="J63" s="58"/>
      <c r="K63" s="58"/>
      <c r="L63" s="58"/>
      <c r="M63" s="58"/>
      <c r="N63" s="58"/>
      <c r="O63" s="58"/>
      <c r="P63" s="57"/>
      <c r="Q63" s="13">
        <f t="shared" si="1"/>
        <v>0</v>
      </c>
      <c r="R63" s="58"/>
      <c r="S63" s="58"/>
      <c r="T63" s="58"/>
      <c r="U63" s="58"/>
      <c r="V63" s="58"/>
      <c r="W63" s="58"/>
      <c r="X63" s="57"/>
      <c r="Y63" s="13">
        <f t="shared" si="2"/>
        <v>0</v>
      </c>
      <c r="Z63" s="109"/>
      <c r="AA63" s="109"/>
      <c r="AB63" s="109"/>
      <c r="AC63" s="109"/>
      <c r="AD63" s="109"/>
      <c r="AE63" s="109"/>
      <c r="AF63" s="57"/>
      <c r="AG63" s="13">
        <f t="shared" si="3"/>
        <v>0</v>
      </c>
      <c r="AH63" s="109"/>
      <c r="AI63" s="109"/>
      <c r="AJ63" s="109"/>
      <c r="AK63" s="109"/>
      <c r="AL63" s="109"/>
      <c r="AM63" s="109"/>
      <c r="AN63" s="57"/>
      <c r="AO63" s="13">
        <f t="shared" si="4"/>
        <v>0</v>
      </c>
      <c r="AP63" s="58"/>
      <c r="AQ63" s="58"/>
      <c r="AR63" s="58"/>
      <c r="AS63" s="58"/>
      <c r="AT63" s="58"/>
      <c r="AU63" s="58"/>
      <c r="AV63" s="57"/>
      <c r="AW63" s="13">
        <f t="shared" si="5"/>
        <v>0</v>
      </c>
      <c r="AX63" s="58"/>
      <c r="AY63" s="58"/>
      <c r="AZ63" s="58"/>
      <c r="BA63" s="58"/>
      <c r="BB63" s="58"/>
      <c r="BC63" s="58"/>
      <c r="BD63" s="57"/>
      <c r="BE63" s="13">
        <f t="shared" si="6"/>
        <v>0</v>
      </c>
      <c r="BF63" s="58"/>
      <c r="BG63" s="58"/>
      <c r="BH63" s="58"/>
      <c r="BI63" s="58"/>
      <c r="BJ63" s="58"/>
      <c r="BK63" s="58"/>
      <c r="BL63" s="57"/>
      <c r="BM63" s="13">
        <f t="shared" si="7"/>
        <v>0</v>
      </c>
      <c r="BN63" s="109"/>
      <c r="BO63" s="109"/>
      <c r="BP63" s="109"/>
      <c r="BQ63" s="109"/>
      <c r="BR63" s="109"/>
      <c r="BS63" s="109"/>
      <c r="BT63" s="57"/>
      <c r="BU63" s="13">
        <f t="shared" si="8"/>
        <v>0</v>
      </c>
      <c r="BV63" s="58"/>
      <c r="BW63" s="58"/>
      <c r="BX63" s="58"/>
      <c r="BY63" s="58"/>
      <c r="BZ63" s="58"/>
      <c r="CA63" s="58"/>
      <c r="CB63" s="57"/>
      <c r="CC63" s="13">
        <f t="shared" si="9"/>
        <v>0</v>
      </c>
      <c r="CD63" s="58"/>
      <c r="CE63" s="58"/>
      <c r="CF63" s="58"/>
      <c r="CG63" s="58"/>
      <c r="CH63" s="58"/>
      <c r="CI63" s="58"/>
      <c r="CJ63" s="57"/>
      <c r="CK63" s="13">
        <f t="shared" si="10"/>
        <v>0</v>
      </c>
      <c r="CL63" s="58"/>
      <c r="CM63" s="58"/>
      <c r="CN63" s="58"/>
      <c r="CO63" s="58"/>
      <c r="CP63" s="58"/>
      <c r="CQ63" s="58"/>
      <c r="CR63" s="56"/>
      <c r="CS63" s="13">
        <f t="shared" si="11"/>
        <v>0</v>
      </c>
      <c r="CT63" s="58"/>
      <c r="CU63" s="58"/>
      <c r="CV63" s="58"/>
      <c r="CW63" s="58"/>
      <c r="CX63" s="58"/>
      <c r="CY63" s="58"/>
      <c r="CZ63" s="56"/>
      <c r="DA63" s="13">
        <f t="shared" si="12"/>
        <v>0</v>
      </c>
      <c r="DB63" s="58"/>
      <c r="DC63" s="58"/>
      <c r="DD63" s="58"/>
      <c r="DE63" s="58"/>
      <c r="DF63" s="58"/>
      <c r="DG63" s="58"/>
      <c r="DH63" s="56"/>
      <c r="DI63" s="13">
        <f t="shared" si="13"/>
        <v>0</v>
      </c>
      <c r="DJ63" s="58"/>
      <c r="DK63" s="58"/>
      <c r="DL63" s="58"/>
      <c r="DM63" s="58"/>
      <c r="DN63" s="58"/>
      <c r="DO63" s="58"/>
      <c r="DP63" s="56"/>
      <c r="DQ63" s="56"/>
      <c r="DR63" s="56"/>
      <c r="DS63" s="56"/>
    </row>
    <row r="64" spans="1:123" x14ac:dyDescent="0.3">
      <c r="A64" s="266">
        <f>DATE(YEAR('Current Data'!B64)-1,MONTH('Current Data'!B64),DAY('Current Data'!B64))</f>
        <v>44986</v>
      </c>
      <c r="B64" s="58">
        <v>61</v>
      </c>
      <c r="C64" s="59">
        <v>7785.79</v>
      </c>
      <c r="D64" s="58"/>
      <c r="E64" s="58">
        <v>-3</v>
      </c>
      <c r="F64" s="58"/>
      <c r="G64" s="58">
        <v>0</v>
      </c>
      <c r="H64" s="57"/>
      <c r="I64" s="13">
        <f t="shared" si="0"/>
        <v>44986</v>
      </c>
      <c r="J64" s="58">
        <v>43</v>
      </c>
      <c r="K64" s="58">
        <v>6808.57</v>
      </c>
      <c r="L64" s="58">
        <v>9.91</v>
      </c>
      <c r="M64" s="58"/>
      <c r="N64" s="58"/>
      <c r="O64" s="58">
        <v>0</v>
      </c>
      <c r="P64" s="57"/>
      <c r="Q64" s="13">
        <f t="shared" si="1"/>
        <v>44986</v>
      </c>
      <c r="R64" s="58">
        <v>20</v>
      </c>
      <c r="S64" s="58">
        <v>2228.19</v>
      </c>
      <c r="T64" s="58">
        <v>13.5</v>
      </c>
      <c r="U64" s="58"/>
      <c r="V64" s="58">
        <v>22.63</v>
      </c>
      <c r="W64" s="58">
        <v>0</v>
      </c>
      <c r="X64" s="57"/>
      <c r="Y64" s="13">
        <f t="shared" si="2"/>
        <v>44986</v>
      </c>
      <c r="Z64" s="109">
        <v>69</v>
      </c>
      <c r="AA64" s="109">
        <v>9369.25</v>
      </c>
      <c r="AB64" s="109">
        <v>72.639999999999986</v>
      </c>
      <c r="AC64" s="109"/>
      <c r="AD64" s="109">
        <v>150</v>
      </c>
      <c r="AE64" s="109">
        <v>8</v>
      </c>
      <c r="AF64" s="57"/>
      <c r="AG64" s="13">
        <f t="shared" si="3"/>
        <v>44986</v>
      </c>
      <c r="AH64" s="109">
        <v>69</v>
      </c>
      <c r="AI64" s="109">
        <v>8052.53</v>
      </c>
      <c r="AJ64" s="109">
        <v>124</v>
      </c>
      <c r="AK64" s="109"/>
      <c r="AL64" s="109">
        <v>265</v>
      </c>
      <c r="AM64" s="109">
        <v>1</v>
      </c>
      <c r="AN64" s="57"/>
      <c r="AO64" s="13">
        <f t="shared" si="4"/>
        <v>44986</v>
      </c>
      <c r="AP64" s="58">
        <v>61</v>
      </c>
      <c r="AQ64" s="58">
        <v>5149.3100000000004</v>
      </c>
      <c r="AR64" s="58"/>
      <c r="AS64" s="58">
        <v>110</v>
      </c>
      <c r="AT64" s="58"/>
      <c r="AU64" s="58">
        <v>1</v>
      </c>
      <c r="AV64" s="57"/>
      <c r="AW64" s="13">
        <f t="shared" si="5"/>
        <v>44986</v>
      </c>
      <c r="AX64" s="58">
        <v>75</v>
      </c>
      <c r="AY64" s="58">
        <v>9058.84</v>
      </c>
      <c r="AZ64" s="58">
        <v>47.13</v>
      </c>
      <c r="BA64" s="58"/>
      <c r="BB64" s="58"/>
      <c r="BC64" s="58">
        <v>0</v>
      </c>
      <c r="BD64" s="57"/>
      <c r="BE64" s="13">
        <f t="shared" si="6"/>
        <v>44986</v>
      </c>
      <c r="BF64" s="58">
        <v>61</v>
      </c>
      <c r="BG64" s="58">
        <v>7954.8</v>
      </c>
      <c r="BH64" s="58">
        <v>37.58</v>
      </c>
      <c r="BI64" s="58"/>
      <c r="BJ64" s="58">
        <v>100</v>
      </c>
      <c r="BK64" s="58">
        <v>0</v>
      </c>
      <c r="BL64" s="57"/>
      <c r="BM64" s="13">
        <f t="shared" si="7"/>
        <v>44986</v>
      </c>
      <c r="BN64" s="109">
        <v>29</v>
      </c>
      <c r="BO64" s="109">
        <v>2504.4299999999998</v>
      </c>
      <c r="BP64" s="109">
        <v>26</v>
      </c>
      <c r="BQ64" s="109"/>
      <c r="BR64" s="109"/>
      <c r="BS64" s="109">
        <v>0</v>
      </c>
      <c r="BT64" s="57"/>
      <c r="BU64" s="13">
        <f t="shared" si="8"/>
        <v>44986</v>
      </c>
      <c r="BV64" s="58">
        <v>30</v>
      </c>
      <c r="BW64" s="58">
        <v>3747.24</v>
      </c>
      <c r="BX64" s="58"/>
      <c r="BY64" s="58"/>
      <c r="BZ64" s="58">
        <v>9</v>
      </c>
      <c r="CA64" s="58">
        <v>1</v>
      </c>
      <c r="CB64" s="57"/>
      <c r="CC64" s="13">
        <f t="shared" si="9"/>
        <v>44986</v>
      </c>
      <c r="CD64" s="58">
        <v>68</v>
      </c>
      <c r="CE64" s="58">
        <v>8822.61</v>
      </c>
      <c r="CF64" s="58">
        <v>22.33</v>
      </c>
      <c r="CG64" s="58">
        <v>526.62</v>
      </c>
      <c r="CH64" s="58">
        <v>114</v>
      </c>
      <c r="CI64" s="58">
        <v>2</v>
      </c>
      <c r="CJ64" s="57"/>
      <c r="CK64" s="13">
        <f t="shared" si="10"/>
        <v>44986</v>
      </c>
      <c r="CL64" s="58">
        <v>26</v>
      </c>
      <c r="CM64" s="58">
        <v>1568.87</v>
      </c>
      <c r="CN64" s="58"/>
      <c r="CO64" s="58"/>
      <c r="CP64" s="58">
        <v>65</v>
      </c>
      <c r="CQ64" s="58">
        <v>0</v>
      </c>
      <c r="CR64" s="56"/>
      <c r="CS64" s="13">
        <f t="shared" si="11"/>
        <v>44986</v>
      </c>
      <c r="CT64" s="58"/>
      <c r="CU64" s="58"/>
      <c r="CV64" s="58"/>
      <c r="CW64" s="58"/>
      <c r="CX64" s="58"/>
      <c r="CY64" s="58"/>
      <c r="CZ64" s="56"/>
      <c r="DA64" s="13">
        <f t="shared" si="12"/>
        <v>44986</v>
      </c>
      <c r="DB64" s="58"/>
      <c r="DC64" s="58"/>
      <c r="DD64" s="58"/>
      <c r="DE64" s="58"/>
      <c r="DF64" s="58"/>
      <c r="DG64" s="58"/>
      <c r="DH64" s="56"/>
      <c r="DI64" s="13">
        <f t="shared" si="13"/>
        <v>44986</v>
      </c>
      <c r="DJ64" s="58"/>
      <c r="DK64" s="58"/>
      <c r="DL64" s="58"/>
      <c r="DM64" s="58"/>
      <c r="DN64" s="58"/>
      <c r="DO64" s="58"/>
      <c r="DP64" s="56"/>
      <c r="DQ64" s="56"/>
      <c r="DR64" s="56"/>
      <c r="DS64" s="56"/>
    </row>
    <row r="65" spans="1:123" x14ac:dyDescent="0.3">
      <c r="A65" s="13">
        <f>A64+1</f>
        <v>44987</v>
      </c>
      <c r="B65" s="58">
        <v>51</v>
      </c>
      <c r="C65" s="59">
        <v>6003.47</v>
      </c>
      <c r="D65" s="58"/>
      <c r="E65" s="58">
        <v>13</v>
      </c>
      <c r="F65" s="58">
        <v>25</v>
      </c>
      <c r="G65" s="58">
        <v>0</v>
      </c>
      <c r="H65" s="57"/>
      <c r="I65" s="13">
        <f t="shared" si="0"/>
        <v>44987</v>
      </c>
      <c r="J65" s="58">
        <v>23</v>
      </c>
      <c r="K65" s="58">
        <v>3969.5</v>
      </c>
      <c r="L65" s="58">
        <v>19.34</v>
      </c>
      <c r="M65" s="58"/>
      <c r="N65" s="58"/>
      <c r="O65" s="58">
        <v>0</v>
      </c>
      <c r="P65" s="57"/>
      <c r="Q65" s="13">
        <f t="shared" si="1"/>
        <v>44987</v>
      </c>
      <c r="R65" s="58">
        <v>30</v>
      </c>
      <c r="S65" s="58">
        <v>3098.78</v>
      </c>
      <c r="T65" s="58">
        <v>10</v>
      </c>
      <c r="U65" s="58"/>
      <c r="V65" s="58"/>
      <c r="W65" s="58">
        <v>0</v>
      </c>
      <c r="X65" s="57"/>
      <c r="Y65" s="13">
        <f t="shared" si="2"/>
        <v>44987</v>
      </c>
      <c r="Z65" s="109">
        <v>42</v>
      </c>
      <c r="AA65" s="109">
        <v>5339.07</v>
      </c>
      <c r="AB65" s="109">
        <v>45.34</v>
      </c>
      <c r="AC65" s="109"/>
      <c r="AD65" s="109">
        <v>50</v>
      </c>
      <c r="AE65" s="109">
        <v>8</v>
      </c>
      <c r="AF65" s="57"/>
      <c r="AG65" s="13">
        <f t="shared" si="3"/>
        <v>44987</v>
      </c>
      <c r="AH65" s="109">
        <v>65</v>
      </c>
      <c r="AI65" s="109">
        <v>8209.82</v>
      </c>
      <c r="AJ65" s="109">
        <v>5.55</v>
      </c>
      <c r="AK65" s="109"/>
      <c r="AL65" s="109"/>
      <c r="AM65" s="109">
        <v>2</v>
      </c>
      <c r="AN65" s="57"/>
      <c r="AO65" s="13">
        <f t="shared" si="4"/>
        <v>44987</v>
      </c>
      <c r="AP65" s="58">
        <v>69</v>
      </c>
      <c r="AQ65" s="58">
        <v>5586.45</v>
      </c>
      <c r="AR65" s="58"/>
      <c r="AS65" s="58">
        <v>40.5</v>
      </c>
      <c r="AT65" s="58">
        <v>150</v>
      </c>
      <c r="AU65" s="58">
        <v>3</v>
      </c>
      <c r="AV65" s="57"/>
      <c r="AW65" s="13">
        <f t="shared" si="5"/>
        <v>44987</v>
      </c>
      <c r="AX65" s="58">
        <v>51</v>
      </c>
      <c r="AY65" s="58">
        <v>6107.51</v>
      </c>
      <c r="AZ65" s="58">
        <v>86.85</v>
      </c>
      <c r="BA65" s="58"/>
      <c r="BB65" s="58"/>
      <c r="BC65" s="58">
        <v>0</v>
      </c>
      <c r="BD65" s="57"/>
      <c r="BE65" s="13">
        <f t="shared" si="6"/>
        <v>44987</v>
      </c>
      <c r="BF65" s="58">
        <v>63</v>
      </c>
      <c r="BG65" s="58">
        <v>8693.11</v>
      </c>
      <c r="BH65" s="58">
        <v>26.92</v>
      </c>
      <c r="BI65" s="58"/>
      <c r="BJ65" s="58">
        <v>102.95</v>
      </c>
      <c r="BK65" s="58">
        <v>0</v>
      </c>
      <c r="BL65" s="57"/>
      <c r="BM65" s="13">
        <f t="shared" si="7"/>
        <v>44987</v>
      </c>
      <c r="BN65" s="109">
        <v>28</v>
      </c>
      <c r="BO65" s="109">
        <v>2334.81</v>
      </c>
      <c r="BP65" s="109">
        <v>0</v>
      </c>
      <c r="BQ65" s="109"/>
      <c r="BR65" s="109"/>
      <c r="BS65" s="109">
        <v>0</v>
      </c>
      <c r="BT65" s="57"/>
      <c r="BU65" s="13">
        <f t="shared" si="8"/>
        <v>44987</v>
      </c>
      <c r="BV65" s="58">
        <v>23</v>
      </c>
      <c r="BW65" s="58">
        <v>2917.89</v>
      </c>
      <c r="BX65" s="58"/>
      <c r="BY65" s="58"/>
      <c r="BZ65" s="58">
        <v>58.5</v>
      </c>
      <c r="CA65" s="58">
        <v>1</v>
      </c>
      <c r="CB65" s="57"/>
      <c r="CC65" s="13">
        <f t="shared" si="9"/>
        <v>44987</v>
      </c>
      <c r="CD65" s="58">
        <v>62</v>
      </c>
      <c r="CE65" s="58">
        <v>7839.44</v>
      </c>
      <c r="CF65" s="58">
        <v>62.32</v>
      </c>
      <c r="CG65" s="58">
        <v>390.15</v>
      </c>
      <c r="CH65" s="58">
        <v>2</v>
      </c>
      <c r="CI65" s="58">
        <v>1</v>
      </c>
      <c r="CJ65" s="57"/>
      <c r="CK65" s="13">
        <f t="shared" si="10"/>
        <v>44987</v>
      </c>
      <c r="CL65" s="58">
        <v>25</v>
      </c>
      <c r="CM65" s="58">
        <v>1697.08</v>
      </c>
      <c r="CN65" s="58"/>
      <c r="CO65" s="58">
        <v>2</v>
      </c>
      <c r="CP65" s="58"/>
      <c r="CQ65" s="58">
        <v>0</v>
      </c>
      <c r="CR65" s="56"/>
      <c r="CS65" s="13">
        <f t="shared" si="11"/>
        <v>44987</v>
      </c>
      <c r="CT65" s="58"/>
      <c r="CU65" s="58"/>
      <c r="CV65" s="58"/>
      <c r="CW65" s="58"/>
      <c r="CX65" s="58"/>
      <c r="CY65" s="58"/>
      <c r="CZ65" s="56"/>
      <c r="DA65" s="13">
        <f t="shared" si="12"/>
        <v>44987</v>
      </c>
      <c r="DB65" s="58"/>
      <c r="DC65" s="58"/>
      <c r="DD65" s="58"/>
      <c r="DE65" s="58"/>
      <c r="DF65" s="58"/>
      <c r="DG65" s="58"/>
      <c r="DH65" s="56"/>
      <c r="DI65" s="13">
        <f t="shared" si="13"/>
        <v>44987</v>
      </c>
      <c r="DJ65" s="58"/>
      <c r="DK65" s="58"/>
      <c r="DL65" s="58"/>
      <c r="DM65" s="58"/>
      <c r="DN65" s="58"/>
      <c r="DO65" s="58"/>
      <c r="DP65" s="56"/>
      <c r="DQ65" s="56"/>
      <c r="DR65" s="56"/>
      <c r="DS65" s="56"/>
    </row>
    <row r="66" spans="1:123" x14ac:dyDescent="0.3">
      <c r="A66" s="13">
        <f t="shared" ref="A66:A129" si="15">A65+1</f>
        <v>44988</v>
      </c>
      <c r="B66" s="58">
        <v>42</v>
      </c>
      <c r="C66" s="59">
        <v>4925.2700000000004</v>
      </c>
      <c r="D66" s="58"/>
      <c r="E66" s="58">
        <v>25</v>
      </c>
      <c r="F66" s="58">
        <v>2</v>
      </c>
      <c r="G66" s="58">
        <v>0</v>
      </c>
      <c r="H66" s="57"/>
      <c r="I66" s="13">
        <f t="shared" si="0"/>
        <v>44988</v>
      </c>
      <c r="J66" s="58">
        <v>17</v>
      </c>
      <c r="K66" s="58">
        <v>2473.62</v>
      </c>
      <c r="L66" s="58">
        <v>9.44</v>
      </c>
      <c r="M66" s="58"/>
      <c r="N66" s="58"/>
      <c r="O66" s="58">
        <v>0</v>
      </c>
      <c r="P66" s="57"/>
      <c r="Q66" s="13">
        <f t="shared" si="1"/>
        <v>44988</v>
      </c>
      <c r="R66" s="58">
        <v>31</v>
      </c>
      <c r="S66" s="58">
        <v>3074.54</v>
      </c>
      <c r="T66" s="58">
        <v>42</v>
      </c>
      <c r="U66" s="58"/>
      <c r="V66" s="58"/>
      <c r="W66" s="58">
        <v>0</v>
      </c>
      <c r="X66" s="57"/>
      <c r="Y66" s="13">
        <f t="shared" si="2"/>
        <v>44988</v>
      </c>
      <c r="Z66" s="109">
        <v>37</v>
      </c>
      <c r="AA66" s="109">
        <v>4514.75</v>
      </c>
      <c r="AB66" s="109">
        <v>41.65</v>
      </c>
      <c r="AC66" s="109"/>
      <c r="AD66" s="109">
        <v>150</v>
      </c>
      <c r="AE66" s="109">
        <v>8</v>
      </c>
      <c r="AF66" s="57"/>
      <c r="AG66" s="13">
        <f t="shared" si="3"/>
        <v>44988</v>
      </c>
      <c r="AH66" s="109">
        <v>49</v>
      </c>
      <c r="AI66" s="109">
        <v>6040.06</v>
      </c>
      <c r="AJ66" s="109">
        <v>27.76</v>
      </c>
      <c r="AK66" s="109"/>
      <c r="AL66" s="109"/>
      <c r="AM66" s="109">
        <v>2</v>
      </c>
      <c r="AN66" s="57"/>
      <c r="AO66" s="13">
        <f t="shared" si="4"/>
        <v>44988</v>
      </c>
      <c r="AP66" s="58">
        <v>73</v>
      </c>
      <c r="AQ66" s="58">
        <v>6088.79</v>
      </c>
      <c r="AR66" s="58"/>
      <c r="AS66" s="58">
        <v>46.5</v>
      </c>
      <c r="AT66" s="58">
        <v>37</v>
      </c>
      <c r="AU66" s="58">
        <v>2</v>
      </c>
      <c r="AV66" s="57"/>
      <c r="AW66" s="13">
        <f t="shared" si="5"/>
        <v>44988</v>
      </c>
      <c r="AX66" s="58">
        <v>39</v>
      </c>
      <c r="AY66" s="58">
        <v>4146.07</v>
      </c>
      <c r="AZ66" s="58">
        <v>12.02</v>
      </c>
      <c r="BA66" s="58"/>
      <c r="BB66" s="58">
        <v>44.15</v>
      </c>
      <c r="BC66" s="58">
        <v>4</v>
      </c>
      <c r="BD66" s="57"/>
      <c r="BE66" s="13">
        <f t="shared" si="6"/>
        <v>44988</v>
      </c>
      <c r="BF66" s="58">
        <v>56</v>
      </c>
      <c r="BG66" s="58">
        <v>6768.57</v>
      </c>
      <c r="BH66" s="58">
        <v>26.91</v>
      </c>
      <c r="BI66" s="58"/>
      <c r="BJ66" s="58">
        <v>148</v>
      </c>
      <c r="BK66" s="58">
        <v>0</v>
      </c>
      <c r="BL66" s="57"/>
      <c r="BM66" s="13">
        <f t="shared" si="7"/>
        <v>44988</v>
      </c>
      <c r="BN66" s="109">
        <v>32</v>
      </c>
      <c r="BO66" s="109">
        <v>2563.2399999999998</v>
      </c>
      <c r="BP66" s="109">
        <v>15.5</v>
      </c>
      <c r="BQ66" s="109"/>
      <c r="BR66" s="109">
        <v>80</v>
      </c>
      <c r="BS66" s="109">
        <v>0</v>
      </c>
      <c r="BT66" s="57"/>
      <c r="BU66" s="13">
        <f t="shared" si="8"/>
        <v>44988</v>
      </c>
      <c r="BV66" s="58">
        <v>30</v>
      </c>
      <c r="BW66" s="58">
        <v>5026.51</v>
      </c>
      <c r="BX66" s="58"/>
      <c r="BY66" s="58"/>
      <c r="BZ66" s="58">
        <v>50</v>
      </c>
      <c r="CA66" s="58">
        <v>1</v>
      </c>
      <c r="CB66" s="57"/>
      <c r="CC66" s="13">
        <f t="shared" si="9"/>
        <v>44988</v>
      </c>
      <c r="CD66" s="58">
        <v>47</v>
      </c>
      <c r="CE66" s="58">
        <v>5267.67</v>
      </c>
      <c r="CF66" s="58">
        <v>42.8</v>
      </c>
      <c r="CG66" s="58">
        <v>435.27</v>
      </c>
      <c r="CH66" s="58">
        <v>69.62</v>
      </c>
      <c r="CI66" s="58">
        <v>0</v>
      </c>
      <c r="CJ66" s="57"/>
      <c r="CK66" s="13">
        <f t="shared" si="10"/>
        <v>44988</v>
      </c>
      <c r="CL66" s="58">
        <v>25</v>
      </c>
      <c r="CM66" s="58">
        <v>2206.02</v>
      </c>
      <c r="CN66" s="58"/>
      <c r="CO66" s="58">
        <v>10</v>
      </c>
      <c r="CP66" s="58"/>
      <c r="CQ66" s="58">
        <v>0</v>
      </c>
      <c r="CR66" s="56"/>
      <c r="CS66" s="13">
        <f t="shared" si="11"/>
        <v>44988</v>
      </c>
      <c r="CT66" s="58"/>
      <c r="CU66" s="58"/>
      <c r="CV66" s="58"/>
      <c r="CW66" s="58"/>
      <c r="CX66" s="58"/>
      <c r="CY66" s="58"/>
      <c r="CZ66" s="56"/>
      <c r="DA66" s="13">
        <f t="shared" si="12"/>
        <v>44988</v>
      </c>
      <c r="DB66" s="58"/>
      <c r="DC66" s="58"/>
      <c r="DD66" s="58"/>
      <c r="DE66" s="58"/>
      <c r="DF66" s="58"/>
      <c r="DG66" s="58"/>
      <c r="DH66" s="56"/>
      <c r="DI66" s="13">
        <f t="shared" si="13"/>
        <v>44988</v>
      </c>
      <c r="DJ66" s="58"/>
      <c r="DK66" s="58"/>
      <c r="DL66" s="58"/>
      <c r="DM66" s="58"/>
      <c r="DN66" s="58"/>
      <c r="DO66" s="58"/>
      <c r="DP66" s="56"/>
      <c r="DQ66" s="56"/>
      <c r="DR66" s="56"/>
      <c r="DS66" s="56"/>
    </row>
    <row r="67" spans="1:123" x14ac:dyDescent="0.3">
      <c r="A67" s="13">
        <f t="shared" si="15"/>
        <v>44989</v>
      </c>
      <c r="B67" s="58">
        <v>55</v>
      </c>
      <c r="C67" s="59">
        <v>6793.87</v>
      </c>
      <c r="D67" s="58"/>
      <c r="E67" s="58">
        <v>130</v>
      </c>
      <c r="F67" s="58">
        <v>150</v>
      </c>
      <c r="G67" s="58">
        <v>0</v>
      </c>
      <c r="H67" s="57"/>
      <c r="I67" s="13">
        <f t="shared" si="0"/>
        <v>44989</v>
      </c>
      <c r="J67" s="58">
        <v>15</v>
      </c>
      <c r="K67" s="58">
        <v>2248.5500000000002</v>
      </c>
      <c r="L67" s="58">
        <v>3.3</v>
      </c>
      <c r="M67" s="58"/>
      <c r="N67" s="58"/>
      <c r="O67" s="58">
        <v>0</v>
      </c>
      <c r="P67" s="57"/>
      <c r="Q67" s="13">
        <f t="shared" si="1"/>
        <v>44989</v>
      </c>
      <c r="R67" s="58">
        <v>25</v>
      </c>
      <c r="S67" s="58">
        <v>2793.56</v>
      </c>
      <c r="T67" s="58">
        <v>69.5</v>
      </c>
      <c r="U67" s="58"/>
      <c r="V67" s="58"/>
      <c r="W67" s="58">
        <v>0</v>
      </c>
      <c r="X67" s="57"/>
      <c r="Y67" s="13">
        <f t="shared" si="2"/>
        <v>44989</v>
      </c>
      <c r="Z67" s="109">
        <v>41</v>
      </c>
      <c r="AA67" s="109">
        <v>4670.6000000000004</v>
      </c>
      <c r="AB67" s="109">
        <v>38.86</v>
      </c>
      <c r="AC67" s="109"/>
      <c r="AD67" s="109">
        <v>100</v>
      </c>
      <c r="AE67" s="109">
        <v>8</v>
      </c>
      <c r="AF67" s="57"/>
      <c r="AG67" s="13">
        <f t="shared" si="3"/>
        <v>44989</v>
      </c>
      <c r="AH67" s="109">
        <v>46</v>
      </c>
      <c r="AI67" s="109">
        <v>5946.57</v>
      </c>
      <c r="AJ67" s="109">
        <v>49.03</v>
      </c>
      <c r="AK67" s="109"/>
      <c r="AL67" s="109">
        <v>50</v>
      </c>
      <c r="AM67" s="109">
        <v>2</v>
      </c>
      <c r="AN67" s="57"/>
      <c r="AO67" s="13">
        <f t="shared" si="4"/>
        <v>44989</v>
      </c>
      <c r="AP67" s="58">
        <v>57</v>
      </c>
      <c r="AQ67" s="58">
        <v>4117.87</v>
      </c>
      <c r="AR67" s="58"/>
      <c r="AS67" s="58">
        <v>82</v>
      </c>
      <c r="AT67" s="58"/>
      <c r="AU67" s="58">
        <v>2</v>
      </c>
      <c r="AV67" s="57"/>
      <c r="AW67" s="13">
        <f t="shared" si="5"/>
        <v>44989</v>
      </c>
      <c r="AX67" s="58">
        <v>38</v>
      </c>
      <c r="AY67" s="58">
        <v>4408.58</v>
      </c>
      <c r="AZ67" s="58">
        <v>26.79</v>
      </c>
      <c r="BA67" s="58"/>
      <c r="BB67" s="58"/>
      <c r="BC67" s="58">
        <v>0</v>
      </c>
      <c r="BD67" s="57"/>
      <c r="BE67" s="13">
        <f t="shared" si="6"/>
        <v>44989</v>
      </c>
      <c r="BF67" s="58">
        <v>54</v>
      </c>
      <c r="BG67" s="58">
        <v>6754.49</v>
      </c>
      <c r="BH67" s="58">
        <v>11.13</v>
      </c>
      <c r="BI67" s="58"/>
      <c r="BJ67" s="58">
        <v>430.66</v>
      </c>
      <c r="BK67" s="58">
        <v>0</v>
      </c>
      <c r="BL67" s="57"/>
      <c r="BM67" s="13">
        <f t="shared" si="7"/>
        <v>44989</v>
      </c>
      <c r="BN67" s="109">
        <v>29</v>
      </c>
      <c r="BO67" s="109">
        <v>2467.7800000000002</v>
      </c>
      <c r="BP67" s="109">
        <v>26</v>
      </c>
      <c r="BQ67" s="109"/>
      <c r="BR67" s="109"/>
      <c r="BS67" s="109">
        <v>0</v>
      </c>
      <c r="BT67" s="57"/>
      <c r="BU67" s="13">
        <f t="shared" si="8"/>
        <v>44989</v>
      </c>
      <c r="BV67" s="58">
        <v>32</v>
      </c>
      <c r="BW67" s="58">
        <v>4340.8100000000004</v>
      </c>
      <c r="BX67" s="58"/>
      <c r="BY67" s="58"/>
      <c r="BZ67" s="58">
        <v>148</v>
      </c>
      <c r="CA67" s="58">
        <v>1</v>
      </c>
      <c r="CB67" s="57"/>
      <c r="CC67" s="13">
        <f t="shared" si="9"/>
        <v>44989</v>
      </c>
      <c r="CD67" s="58">
        <v>52</v>
      </c>
      <c r="CE67" s="58">
        <v>6058.35</v>
      </c>
      <c r="CF67" s="58">
        <v>32.549999999999997</v>
      </c>
      <c r="CG67" s="58">
        <v>415.97</v>
      </c>
      <c r="CH67" s="58">
        <v>19</v>
      </c>
      <c r="CI67" s="58">
        <v>0</v>
      </c>
      <c r="CJ67" s="57"/>
      <c r="CK67" s="13">
        <f t="shared" si="10"/>
        <v>44989</v>
      </c>
      <c r="CL67" s="58">
        <v>32</v>
      </c>
      <c r="CM67" s="58">
        <v>2812.27</v>
      </c>
      <c r="CN67" s="58"/>
      <c r="CO67" s="58"/>
      <c r="CP67" s="58">
        <v>15</v>
      </c>
      <c r="CQ67" s="58">
        <v>0</v>
      </c>
      <c r="CR67" s="56"/>
      <c r="CS67" s="13">
        <f t="shared" si="11"/>
        <v>44989</v>
      </c>
      <c r="CT67" s="58"/>
      <c r="CU67" s="58"/>
      <c r="CV67" s="58"/>
      <c r="CW67" s="58"/>
      <c r="CX67" s="58"/>
      <c r="CY67" s="58"/>
      <c r="CZ67" s="56"/>
      <c r="DA67" s="13">
        <f t="shared" si="12"/>
        <v>44989</v>
      </c>
      <c r="DB67" s="58"/>
      <c r="DC67" s="58"/>
      <c r="DD67" s="58"/>
      <c r="DE67" s="58"/>
      <c r="DF67" s="58"/>
      <c r="DG67" s="58"/>
      <c r="DH67" s="56"/>
      <c r="DI67" s="13">
        <f t="shared" si="13"/>
        <v>44989</v>
      </c>
      <c r="DJ67" s="58"/>
      <c r="DK67" s="58"/>
      <c r="DL67" s="58"/>
      <c r="DM67" s="58"/>
      <c r="DN67" s="58"/>
      <c r="DO67" s="58"/>
      <c r="DP67" s="56"/>
      <c r="DQ67" s="56"/>
      <c r="DR67" s="56"/>
      <c r="DS67" s="56"/>
    </row>
    <row r="68" spans="1:123" x14ac:dyDescent="0.3">
      <c r="A68" s="13">
        <f t="shared" si="15"/>
        <v>44990</v>
      </c>
      <c r="B68" s="58">
        <v>25</v>
      </c>
      <c r="C68" s="59">
        <v>3093.02</v>
      </c>
      <c r="D68" s="58"/>
      <c r="E68" s="58">
        <v>46</v>
      </c>
      <c r="F68" s="58">
        <v>50</v>
      </c>
      <c r="G68" s="58">
        <v>0</v>
      </c>
      <c r="H68" s="57"/>
      <c r="I68" s="13">
        <f t="shared" si="0"/>
        <v>44990</v>
      </c>
      <c r="J68" s="58">
        <v>10</v>
      </c>
      <c r="K68" s="58">
        <v>1515.36</v>
      </c>
      <c r="L68" s="58">
        <v>7.08</v>
      </c>
      <c r="M68" s="58"/>
      <c r="N68" s="58"/>
      <c r="O68" s="58">
        <v>0</v>
      </c>
      <c r="P68" s="57"/>
      <c r="Q68" s="13">
        <f t="shared" si="1"/>
        <v>44990</v>
      </c>
      <c r="R68" s="58">
        <v>19</v>
      </c>
      <c r="S68" s="58">
        <v>1944.06</v>
      </c>
      <c r="T68" s="58">
        <v>19.5</v>
      </c>
      <c r="U68" s="58"/>
      <c r="V68" s="58"/>
      <c r="W68" s="58">
        <v>0</v>
      </c>
      <c r="X68" s="57"/>
      <c r="Y68" s="13">
        <f t="shared" si="2"/>
        <v>44990</v>
      </c>
      <c r="Z68" s="109">
        <v>28</v>
      </c>
      <c r="AA68" s="109">
        <v>3040.75</v>
      </c>
      <c r="AB68" s="109">
        <v>49.97</v>
      </c>
      <c r="AC68" s="109"/>
      <c r="AD68" s="109"/>
      <c r="AE68" s="109">
        <v>8</v>
      </c>
      <c r="AF68" s="57"/>
      <c r="AG68" s="13">
        <f t="shared" si="3"/>
        <v>44990</v>
      </c>
      <c r="AH68" s="109">
        <v>45</v>
      </c>
      <c r="AI68" s="109">
        <v>5536.3</v>
      </c>
      <c r="AJ68" s="109">
        <v>12.95</v>
      </c>
      <c r="AK68" s="109"/>
      <c r="AL68" s="109">
        <v>4.95</v>
      </c>
      <c r="AM68" s="109">
        <v>2</v>
      </c>
      <c r="AN68" s="57"/>
      <c r="AO68" s="13">
        <f t="shared" si="4"/>
        <v>44990</v>
      </c>
      <c r="AP68" s="58">
        <v>57</v>
      </c>
      <c r="AQ68" s="58">
        <v>4323.58</v>
      </c>
      <c r="AR68" s="58"/>
      <c r="AS68" s="58">
        <v>8</v>
      </c>
      <c r="AT68" s="58"/>
      <c r="AU68" s="58">
        <v>2</v>
      </c>
      <c r="AV68" s="57"/>
      <c r="AW68" s="13">
        <f t="shared" si="5"/>
        <v>44990</v>
      </c>
      <c r="AX68" s="58">
        <v>40</v>
      </c>
      <c r="AY68" s="58">
        <v>4732.9799999999996</v>
      </c>
      <c r="AZ68" s="58">
        <v>52.65</v>
      </c>
      <c r="BA68" s="58"/>
      <c r="BB68" s="58">
        <v>126.33</v>
      </c>
      <c r="BC68" s="58">
        <v>0</v>
      </c>
      <c r="BD68" s="57"/>
      <c r="BE68" s="13">
        <f t="shared" si="6"/>
        <v>44990</v>
      </c>
      <c r="BF68" s="58">
        <v>50</v>
      </c>
      <c r="BG68" s="58">
        <v>5254.45</v>
      </c>
      <c r="BH68" s="58">
        <v>17.170000000000002</v>
      </c>
      <c r="BI68" s="58"/>
      <c r="BJ68" s="58">
        <v>151.51999999999998</v>
      </c>
      <c r="BK68" s="58">
        <v>0</v>
      </c>
      <c r="BL68" s="57"/>
      <c r="BM68" s="13">
        <f t="shared" si="7"/>
        <v>44990</v>
      </c>
      <c r="BN68" s="109">
        <v>22</v>
      </c>
      <c r="BO68" s="109">
        <v>1688.76</v>
      </c>
      <c r="BP68" s="109">
        <v>5.5</v>
      </c>
      <c r="BQ68" s="109"/>
      <c r="BR68" s="109">
        <v>190</v>
      </c>
      <c r="BS68" s="109">
        <v>0</v>
      </c>
      <c r="BT68" s="57"/>
      <c r="BU68" s="13">
        <f t="shared" si="8"/>
        <v>44990</v>
      </c>
      <c r="BV68" s="58">
        <v>15</v>
      </c>
      <c r="BW68" s="58">
        <v>1795.01</v>
      </c>
      <c r="BX68" s="58"/>
      <c r="BY68" s="58"/>
      <c r="BZ68" s="58">
        <v>17.5</v>
      </c>
      <c r="CA68" s="58">
        <v>4</v>
      </c>
      <c r="CB68" s="57"/>
      <c r="CC68" s="13">
        <f t="shared" si="9"/>
        <v>44990</v>
      </c>
      <c r="CD68" s="58">
        <v>36</v>
      </c>
      <c r="CE68" s="58">
        <v>3947.19</v>
      </c>
      <c r="CF68" s="58">
        <v>68.36</v>
      </c>
      <c r="CG68" s="58">
        <v>228.1</v>
      </c>
      <c r="CH68" s="58">
        <v>43</v>
      </c>
      <c r="CI68" s="58">
        <v>0</v>
      </c>
      <c r="CJ68" s="57"/>
      <c r="CK68" s="13">
        <f t="shared" si="10"/>
        <v>44990</v>
      </c>
      <c r="CL68" s="58">
        <v>21</v>
      </c>
      <c r="CM68" s="58">
        <v>1419.62</v>
      </c>
      <c r="CN68" s="58"/>
      <c r="CO68" s="58"/>
      <c r="CP68" s="58"/>
      <c r="CQ68" s="58">
        <v>0</v>
      </c>
      <c r="CR68" s="56"/>
      <c r="CS68" s="13">
        <f t="shared" si="11"/>
        <v>44990</v>
      </c>
      <c r="CT68" s="58"/>
      <c r="CU68" s="58"/>
      <c r="CV68" s="58"/>
      <c r="CW68" s="58"/>
      <c r="CX68" s="58"/>
      <c r="CY68" s="58"/>
      <c r="CZ68" s="56"/>
      <c r="DA68" s="13">
        <f t="shared" si="12"/>
        <v>44990</v>
      </c>
      <c r="DB68" s="58"/>
      <c r="DC68" s="58"/>
      <c r="DD68" s="58"/>
      <c r="DE68" s="58"/>
      <c r="DF68" s="58"/>
      <c r="DG68" s="58"/>
      <c r="DH68" s="56"/>
      <c r="DI68" s="13">
        <f t="shared" si="13"/>
        <v>44990</v>
      </c>
      <c r="DJ68" s="58"/>
      <c r="DK68" s="58"/>
      <c r="DL68" s="58"/>
      <c r="DM68" s="58"/>
      <c r="DN68" s="58"/>
      <c r="DO68" s="58"/>
      <c r="DP68" s="56"/>
      <c r="DQ68" s="56"/>
      <c r="DR68" s="56"/>
      <c r="DS68" s="56"/>
    </row>
    <row r="69" spans="1:123" x14ac:dyDescent="0.3">
      <c r="A69" s="13">
        <f t="shared" si="15"/>
        <v>44991</v>
      </c>
      <c r="B69" s="58">
        <v>55</v>
      </c>
      <c r="C69" s="59">
        <v>6423.71</v>
      </c>
      <c r="D69" s="58"/>
      <c r="E69" s="58">
        <v>10</v>
      </c>
      <c r="F69" s="58"/>
      <c r="G69" s="58">
        <v>0</v>
      </c>
      <c r="H69" s="57"/>
      <c r="I69" s="13">
        <f t="shared" ref="I69:I132" si="16">A69</f>
        <v>44991</v>
      </c>
      <c r="J69" s="58">
        <v>40</v>
      </c>
      <c r="K69" s="58">
        <v>6636.38</v>
      </c>
      <c r="L69" s="58">
        <v>22.17</v>
      </c>
      <c r="M69" s="58"/>
      <c r="N69" s="58"/>
      <c r="O69" s="58">
        <v>0</v>
      </c>
      <c r="P69" s="57"/>
      <c r="Q69" s="13">
        <f t="shared" ref="Q69:Q132" si="17">I69</f>
        <v>44991</v>
      </c>
      <c r="R69" s="58">
        <v>40</v>
      </c>
      <c r="S69" s="58">
        <v>4462.9399999999996</v>
      </c>
      <c r="T69" s="58">
        <v>17</v>
      </c>
      <c r="U69" s="58"/>
      <c r="V69" s="58"/>
      <c r="W69" s="58">
        <v>0</v>
      </c>
      <c r="X69" s="57"/>
      <c r="Y69" s="13">
        <f t="shared" ref="Y69:Y132" si="18">Q69</f>
        <v>44991</v>
      </c>
      <c r="Z69" s="109">
        <v>47</v>
      </c>
      <c r="AA69" s="109">
        <v>6090.49</v>
      </c>
      <c r="AB69" s="109">
        <v>26.84</v>
      </c>
      <c r="AC69" s="109"/>
      <c r="AD69" s="109">
        <v>9.9</v>
      </c>
      <c r="AE69" s="109">
        <v>8</v>
      </c>
      <c r="AF69" s="57"/>
      <c r="AG69" s="13">
        <f t="shared" ref="AG69:AG132" si="19">Y69</f>
        <v>44991</v>
      </c>
      <c r="AH69" s="109">
        <v>54</v>
      </c>
      <c r="AI69" s="109">
        <v>6960.08</v>
      </c>
      <c r="AJ69" s="109">
        <v>7.4</v>
      </c>
      <c r="AK69" s="109"/>
      <c r="AL69" s="109">
        <v>24.75</v>
      </c>
      <c r="AM69" s="109">
        <v>2</v>
      </c>
      <c r="AN69" s="57"/>
      <c r="AO69" s="13">
        <f t="shared" ref="AO69:AO132" si="20">AG69</f>
        <v>44991</v>
      </c>
      <c r="AP69" s="58">
        <v>62</v>
      </c>
      <c r="AQ69" s="58">
        <v>5356.77</v>
      </c>
      <c r="AR69" s="58"/>
      <c r="AS69" s="58">
        <v>39</v>
      </c>
      <c r="AT69" s="58">
        <v>53</v>
      </c>
      <c r="AU69" s="58">
        <v>1</v>
      </c>
      <c r="AV69" s="57"/>
      <c r="AW69" s="13">
        <f t="shared" ref="AW69:AW132" si="21">AO69</f>
        <v>44991</v>
      </c>
      <c r="AX69" s="58">
        <v>73</v>
      </c>
      <c r="AY69" s="58">
        <v>9725.16</v>
      </c>
      <c r="AZ69" s="58">
        <v>44.34</v>
      </c>
      <c r="BA69" s="58"/>
      <c r="BB69" s="58">
        <v>4.95</v>
      </c>
      <c r="BC69" s="58">
        <v>0</v>
      </c>
      <c r="BD69" s="57"/>
      <c r="BE69" s="13">
        <f t="shared" ref="BE69:BE132" si="22">AW69</f>
        <v>44991</v>
      </c>
      <c r="BF69" s="58">
        <v>48</v>
      </c>
      <c r="BG69" s="58">
        <v>6464.14</v>
      </c>
      <c r="BH69" s="58">
        <v>5.57</v>
      </c>
      <c r="BI69" s="58"/>
      <c r="BJ69" s="58">
        <v>268.53000000000003</v>
      </c>
      <c r="BK69" s="58">
        <v>0</v>
      </c>
      <c r="BL69" s="57"/>
      <c r="BM69" s="13">
        <f t="shared" ref="BM69:BM132" si="23">BE69</f>
        <v>44991</v>
      </c>
      <c r="BN69" s="109">
        <v>31</v>
      </c>
      <c r="BO69" s="109">
        <v>2365.8200000000002</v>
      </c>
      <c r="BP69" s="109">
        <v>37</v>
      </c>
      <c r="BQ69" s="109"/>
      <c r="BR69" s="109">
        <v>40</v>
      </c>
      <c r="BS69" s="109">
        <v>0</v>
      </c>
      <c r="BT69" s="57"/>
      <c r="BU69" s="13">
        <f t="shared" ref="BU69:BU132" si="24">BM69</f>
        <v>44991</v>
      </c>
      <c r="BV69" s="58">
        <v>22</v>
      </c>
      <c r="BW69" s="58">
        <v>2793.32</v>
      </c>
      <c r="BX69" s="58"/>
      <c r="BY69" s="58"/>
      <c r="BZ69" s="58">
        <v>37.5</v>
      </c>
      <c r="CA69" s="58">
        <v>1</v>
      </c>
      <c r="CB69" s="57"/>
      <c r="CC69" s="13">
        <f t="shared" ref="CC69:CC132" si="25">BU69</f>
        <v>44991</v>
      </c>
      <c r="CD69" s="58">
        <v>55</v>
      </c>
      <c r="CE69" s="58">
        <v>6836.18</v>
      </c>
      <c r="CF69" s="58">
        <v>46.53</v>
      </c>
      <c r="CG69" s="58">
        <v>272.5</v>
      </c>
      <c r="CH69" s="58">
        <v>3</v>
      </c>
      <c r="CI69" s="58">
        <v>1</v>
      </c>
      <c r="CJ69" s="57"/>
      <c r="CK69" s="13">
        <f t="shared" ref="CK69:CK132" si="26">CC69</f>
        <v>44991</v>
      </c>
      <c r="CL69" s="58">
        <v>29</v>
      </c>
      <c r="CM69" s="58">
        <v>1773.83</v>
      </c>
      <c r="CN69" s="58"/>
      <c r="CO69" s="58"/>
      <c r="CP69" s="58">
        <v>230</v>
      </c>
      <c r="CQ69" s="58">
        <v>0</v>
      </c>
      <c r="CR69" s="56"/>
      <c r="CS69" s="13">
        <f t="shared" ref="CS69:CS132" si="27">CK69</f>
        <v>44991</v>
      </c>
      <c r="CT69" s="58"/>
      <c r="CU69" s="58"/>
      <c r="CV69" s="58"/>
      <c r="CW69" s="58"/>
      <c r="CX69" s="58"/>
      <c r="CY69" s="58"/>
      <c r="CZ69" s="56"/>
      <c r="DA69" s="13">
        <f t="shared" ref="DA69:DA132" si="28">CS69</f>
        <v>44991</v>
      </c>
      <c r="DB69" s="58"/>
      <c r="DC69" s="58"/>
      <c r="DD69" s="58"/>
      <c r="DE69" s="58"/>
      <c r="DF69" s="58"/>
      <c r="DG69" s="58"/>
      <c r="DH69" s="56"/>
      <c r="DI69" s="13">
        <f t="shared" ref="DI69:DI132" si="29">DA69</f>
        <v>44991</v>
      </c>
      <c r="DJ69" s="58"/>
      <c r="DK69" s="58"/>
      <c r="DL69" s="58"/>
      <c r="DM69" s="58"/>
      <c r="DN69" s="58"/>
      <c r="DO69" s="58"/>
      <c r="DP69" s="56"/>
      <c r="DQ69" s="56"/>
      <c r="DR69" s="56"/>
      <c r="DS69" s="56"/>
    </row>
    <row r="70" spans="1:123" x14ac:dyDescent="0.3">
      <c r="A70" s="13">
        <f t="shared" si="15"/>
        <v>44992</v>
      </c>
      <c r="B70" s="58">
        <v>50</v>
      </c>
      <c r="C70" s="59">
        <v>6530.68</v>
      </c>
      <c r="D70" s="58"/>
      <c r="E70" s="58">
        <v>15</v>
      </c>
      <c r="F70" s="58">
        <v>-21.87</v>
      </c>
      <c r="G70" s="58">
        <v>0</v>
      </c>
      <c r="H70" s="57"/>
      <c r="I70" s="13">
        <f t="shared" si="16"/>
        <v>44992</v>
      </c>
      <c r="J70" s="58">
        <v>45</v>
      </c>
      <c r="K70" s="58">
        <v>7593.07</v>
      </c>
      <c r="L70" s="58">
        <v>26.9</v>
      </c>
      <c r="M70" s="58"/>
      <c r="N70" s="58">
        <v>4.95</v>
      </c>
      <c r="O70" s="58">
        <v>0</v>
      </c>
      <c r="P70" s="57"/>
      <c r="Q70" s="13">
        <f t="shared" si="17"/>
        <v>44992</v>
      </c>
      <c r="R70" s="58">
        <v>39</v>
      </c>
      <c r="S70" s="58">
        <v>4165.09</v>
      </c>
      <c r="T70" s="58">
        <v>31</v>
      </c>
      <c r="U70" s="58"/>
      <c r="V70" s="58"/>
      <c r="W70" s="58">
        <v>0</v>
      </c>
      <c r="X70" s="57"/>
      <c r="Y70" s="13">
        <f t="shared" si="18"/>
        <v>44992</v>
      </c>
      <c r="Z70" s="109">
        <v>63</v>
      </c>
      <c r="AA70" s="109">
        <v>8390.89</v>
      </c>
      <c r="AB70" s="109">
        <v>82.37</v>
      </c>
      <c r="AC70" s="109"/>
      <c r="AD70" s="109"/>
      <c r="AE70" s="109">
        <v>8</v>
      </c>
      <c r="AF70" s="57"/>
      <c r="AG70" s="13">
        <f t="shared" si="19"/>
        <v>44992</v>
      </c>
      <c r="AH70" s="109">
        <v>52</v>
      </c>
      <c r="AI70" s="109">
        <v>6181.96</v>
      </c>
      <c r="AJ70" s="109">
        <v>0</v>
      </c>
      <c r="AK70" s="109"/>
      <c r="AL70" s="109">
        <v>75</v>
      </c>
      <c r="AM70" s="109">
        <v>2</v>
      </c>
      <c r="AN70" s="57"/>
      <c r="AO70" s="13">
        <f t="shared" si="20"/>
        <v>44992</v>
      </c>
      <c r="AP70" s="58">
        <v>67</v>
      </c>
      <c r="AQ70" s="58">
        <v>5453.16</v>
      </c>
      <c r="AR70" s="58"/>
      <c r="AS70" s="58">
        <v>30</v>
      </c>
      <c r="AT70" s="58"/>
      <c r="AU70" s="58">
        <v>1</v>
      </c>
      <c r="AV70" s="57"/>
      <c r="AW70" s="13">
        <f t="shared" si="21"/>
        <v>44992</v>
      </c>
      <c r="AX70" s="58">
        <v>69</v>
      </c>
      <c r="AY70" s="58">
        <v>8481.8799999999992</v>
      </c>
      <c r="AZ70" s="58">
        <v>46.2</v>
      </c>
      <c r="BA70" s="58"/>
      <c r="BB70" s="58">
        <v>159.33999999999997</v>
      </c>
      <c r="BC70" s="58">
        <v>0</v>
      </c>
      <c r="BD70" s="57"/>
      <c r="BE70" s="13">
        <f t="shared" si="22"/>
        <v>44992</v>
      </c>
      <c r="BF70" s="58">
        <v>56</v>
      </c>
      <c r="BG70" s="58">
        <v>7122.95</v>
      </c>
      <c r="BH70" s="58">
        <v>12.99</v>
      </c>
      <c r="BI70" s="58"/>
      <c r="BJ70" s="58">
        <v>32.03</v>
      </c>
      <c r="BK70" s="58">
        <v>0</v>
      </c>
      <c r="BL70" s="57"/>
      <c r="BM70" s="13">
        <f t="shared" si="23"/>
        <v>44992</v>
      </c>
      <c r="BN70" s="109">
        <v>41</v>
      </c>
      <c r="BO70" s="109">
        <v>3537.48</v>
      </c>
      <c r="BP70" s="109">
        <v>24</v>
      </c>
      <c r="BQ70" s="109"/>
      <c r="BR70" s="109">
        <v>20</v>
      </c>
      <c r="BS70" s="109">
        <v>0</v>
      </c>
      <c r="BT70" s="57"/>
      <c r="BU70" s="13">
        <f t="shared" si="24"/>
        <v>44992</v>
      </c>
      <c r="BV70" s="58">
        <v>20</v>
      </c>
      <c r="BW70" s="58">
        <v>2342.16</v>
      </c>
      <c r="BX70" s="58"/>
      <c r="BY70" s="58"/>
      <c r="BZ70" s="58">
        <v>60</v>
      </c>
      <c r="CA70" s="58">
        <v>3</v>
      </c>
      <c r="CB70" s="57"/>
      <c r="CC70" s="13">
        <f t="shared" si="25"/>
        <v>44992</v>
      </c>
      <c r="CD70" s="58">
        <v>64</v>
      </c>
      <c r="CE70" s="58">
        <v>8540.16</v>
      </c>
      <c r="CF70" s="58">
        <v>43.71</v>
      </c>
      <c r="CG70" s="58">
        <v>339.92</v>
      </c>
      <c r="CH70" s="58">
        <v>0</v>
      </c>
      <c r="CI70" s="58">
        <v>2</v>
      </c>
      <c r="CJ70" s="57"/>
      <c r="CK70" s="13">
        <f t="shared" si="26"/>
        <v>44992</v>
      </c>
      <c r="CL70" s="58">
        <v>28</v>
      </c>
      <c r="CM70" s="58">
        <v>2140.5</v>
      </c>
      <c r="CN70" s="58"/>
      <c r="CO70" s="58">
        <v>6</v>
      </c>
      <c r="CP70" s="58">
        <v>434.23</v>
      </c>
      <c r="CQ70" s="58">
        <v>0</v>
      </c>
      <c r="CR70" s="56"/>
      <c r="CS70" s="13">
        <f t="shared" si="27"/>
        <v>44992</v>
      </c>
      <c r="CT70" s="58"/>
      <c r="CU70" s="58"/>
      <c r="CV70" s="58"/>
      <c r="CW70" s="58"/>
      <c r="CX70" s="58"/>
      <c r="CY70" s="58"/>
      <c r="CZ70" s="56"/>
      <c r="DA70" s="13">
        <f t="shared" si="28"/>
        <v>44992</v>
      </c>
      <c r="DB70" s="58"/>
      <c r="DC70" s="58"/>
      <c r="DD70" s="58"/>
      <c r="DE70" s="58"/>
      <c r="DF70" s="58"/>
      <c r="DG70" s="58"/>
      <c r="DH70" s="56"/>
      <c r="DI70" s="13">
        <f t="shared" si="29"/>
        <v>44992</v>
      </c>
      <c r="DJ70" s="58"/>
      <c r="DK70" s="58"/>
      <c r="DL70" s="58"/>
      <c r="DM70" s="58"/>
      <c r="DN70" s="58"/>
      <c r="DO70" s="58"/>
      <c r="DP70" s="56"/>
      <c r="DQ70" s="56"/>
      <c r="DR70" s="56"/>
      <c r="DS70" s="56"/>
    </row>
    <row r="71" spans="1:123" x14ac:dyDescent="0.3">
      <c r="A71" s="13">
        <f t="shared" si="15"/>
        <v>44993</v>
      </c>
      <c r="B71" s="58">
        <v>59</v>
      </c>
      <c r="C71" s="59">
        <v>8180.69</v>
      </c>
      <c r="D71" s="58"/>
      <c r="E71" s="58">
        <v>19</v>
      </c>
      <c r="F71" s="58"/>
      <c r="G71" s="58">
        <v>0</v>
      </c>
      <c r="H71" s="57"/>
      <c r="I71" s="13">
        <f t="shared" si="16"/>
        <v>44993</v>
      </c>
      <c r="J71" s="58">
        <v>47</v>
      </c>
      <c r="K71" s="58">
        <v>7621.23</v>
      </c>
      <c r="L71" s="58">
        <v>36.78</v>
      </c>
      <c r="M71" s="58"/>
      <c r="N71" s="58"/>
      <c r="O71" s="58">
        <v>0</v>
      </c>
      <c r="P71" s="57"/>
      <c r="Q71" s="13">
        <f t="shared" si="17"/>
        <v>44993</v>
      </c>
      <c r="R71" s="58">
        <v>46</v>
      </c>
      <c r="S71" s="58">
        <v>5023.8599999999997</v>
      </c>
      <c r="T71" s="58">
        <v>41.5</v>
      </c>
      <c r="U71" s="58"/>
      <c r="V71" s="58"/>
      <c r="W71" s="58">
        <v>0</v>
      </c>
      <c r="X71" s="57"/>
      <c r="Y71" s="13">
        <f t="shared" si="18"/>
        <v>44993</v>
      </c>
      <c r="Z71" s="109">
        <v>33</v>
      </c>
      <c r="AA71" s="109">
        <v>4381.84</v>
      </c>
      <c r="AB71" s="109">
        <v>31.46</v>
      </c>
      <c r="AC71" s="109"/>
      <c r="AD71" s="109"/>
      <c r="AE71" s="109">
        <v>8</v>
      </c>
      <c r="AF71" s="57"/>
      <c r="AG71" s="13">
        <f t="shared" si="19"/>
        <v>44993</v>
      </c>
      <c r="AH71" s="109">
        <v>49</v>
      </c>
      <c r="AI71" s="109">
        <v>5602.01</v>
      </c>
      <c r="AJ71" s="109">
        <v>5.55</v>
      </c>
      <c r="AK71" s="109"/>
      <c r="AL71" s="109"/>
      <c r="AM71" s="109">
        <v>2</v>
      </c>
      <c r="AN71" s="57"/>
      <c r="AO71" s="13">
        <f t="shared" si="20"/>
        <v>44993</v>
      </c>
      <c r="AP71" s="58">
        <v>61</v>
      </c>
      <c r="AQ71" s="58">
        <v>5088.53</v>
      </c>
      <c r="AR71" s="58"/>
      <c r="AS71" s="58">
        <v>45.5</v>
      </c>
      <c r="AT71" s="58"/>
      <c r="AU71" s="58">
        <v>1</v>
      </c>
      <c r="AV71" s="57"/>
      <c r="AW71" s="13">
        <f t="shared" si="21"/>
        <v>44993</v>
      </c>
      <c r="AX71" s="58">
        <v>74</v>
      </c>
      <c r="AY71" s="58">
        <v>9764.2099999999991</v>
      </c>
      <c r="AZ71" s="58">
        <v>-16.63</v>
      </c>
      <c r="BA71" s="58"/>
      <c r="BB71" s="58">
        <v>14.85</v>
      </c>
      <c r="BC71" s="58">
        <v>0</v>
      </c>
      <c r="BD71" s="57"/>
      <c r="BE71" s="13">
        <f t="shared" si="22"/>
        <v>44993</v>
      </c>
      <c r="BF71" s="58">
        <v>56</v>
      </c>
      <c r="BG71" s="58">
        <v>6774.92</v>
      </c>
      <c r="BH71" s="58">
        <v>13.92</v>
      </c>
      <c r="BI71" s="58"/>
      <c r="BJ71" s="58">
        <v>98</v>
      </c>
      <c r="BK71" s="58">
        <v>0</v>
      </c>
      <c r="BL71" s="57"/>
      <c r="BM71" s="13">
        <f t="shared" si="23"/>
        <v>44993</v>
      </c>
      <c r="BN71" s="109">
        <v>31</v>
      </c>
      <c r="BO71" s="109">
        <v>2449.75</v>
      </c>
      <c r="BP71" s="109">
        <v>5</v>
      </c>
      <c r="BQ71" s="109"/>
      <c r="BR71" s="109">
        <v>230</v>
      </c>
      <c r="BS71" s="109">
        <v>0</v>
      </c>
      <c r="BT71" s="57"/>
      <c r="BU71" s="13">
        <f t="shared" si="24"/>
        <v>44993</v>
      </c>
      <c r="BV71" s="58">
        <v>22</v>
      </c>
      <c r="BW71" s="58">
        <v>2690.33</v>
      </c>
      <c r="BX71" s="58"/>
      <c r="BY71" s="58"/>
      <c r="BZ71" s="58">
        <v>15.5</v>
      </c>
      <c r="CA71" s="58">
        <v>2</v>
      </c>
      <c r="CB71" s="57"/>
      <c r="CC71" s="13">
        <f t="shared" si="25"/>
        <v>44993</v>
      </c>
      <c r="CD71" s="58">
        <v>61</v>
      </c>
      <c r="CE71" s="58">
        <v>7591.87</v>
      </c>
      <c r="CF71" s="58">
        <v>26.97</v>
      </c>
      <c r="CG71" s="58">
        <v>631.16999999999996</v>
      </c>
      <c r="CH71" s="58">
        <v>81</v>
      </c>
      <c r="CI71" s="58">
        <v>0</v>
      </c>
      <c r="CJ71" s="57"/>
      <c r="CK71" s="13">
        <f t="shared" si="26"/>
        <v>44993</v>
      </c>
      <c r="CL71" s="58">
        <v>31</v>
      </c>
      <c r="CM71" s="58">
        <v>2424.67</v>
      </c>
      <c r="CN71" s="58"/>
      <c r="CO71" s="58">
        <v>6</v>
      </c>
      <c r="CP71" s="58">
        <v>481.6</v>
      </c>
      <c r="CQ71" s="58">
        <v>0</v>
      </c>
      <c r="CR71" s="56"/>
      <c r="CS71" s="13">
        <f t="shared" si="27"/>
        <v>44993</v>
      </c>
      <c r="CT71" s="58"/>
      <c r="CU71" s="58"/>
      <c r="CV71" s="58"/>
      <c r="CW71" s="58"/>
      <c r="CX71" s="58"/>
      <c r="CY71" s="58"/>
      <c r="CZ71" s="56"/>
      <c r="DA71" s="13">
        <f t="shared" si="28"/>
        <v>44993</v>
      </c>
      <c r="DB71" s="58"/>
      <c r="DC71" s="58"/>
      <c r="DD71" s="58"/>
      <c r="DE71" s="58"/>
      <c r="DF71" s="58"/>
      <c r="DG71" s="58"/>
      <c r="DH71" s="56"/>
      <c r="DI71" s="13">
        <f t="shared" si="29"/>
        <v>44993</v>
      </c>
      <c r="DJ71" s="58"/>
      <c r="DK71" s="58"/>
      <c r="DL71" s="58"/>
      <c r="DM71" s="58"/>
      <c r="DN71" s="58"/>
      <c r="DO71" s="58"/>
      <c r="DP71" s="56"/>
      <c r="DQ71" s="56"/>
      <c r="DR71" s="56"/>
      <c r="DS71" s="56"/>
    </row>
    <row r="72" spans="1:123" x14ac:dyDescent="0.3">
      <c r="A72" s="13">
        <f t="shared" si="15"/>
        <v>44994</v>
      </c>
      <c r="B72" s="58">
        <v>46</v>
      </c>
      <c r="C72" s="59">
        <v>6489.28</v>
      </c>
      <c r="D72" s="58"/>
      <c r="E72" s="58">
        <v>16</v>
      </c>
      <c r="F72" s="58"/>
      <c r="G72" s="58">
        <v>1</v>
      </c>
      <c r="H72" s="57"/>
      <c r="I72" s="13">
        <f t="shared" si="16"/>
        <v>44994</v>
      </c>
      <c r="J72" s="58">
        <v>47</v>
      </c>
      <c r="K72" s="58">
        <v>7284.52</v>
      </c>
      <c r="L72" s="58">
        <v>24.53</v>
      </c>
      <c r="M72" s="58"/>
      <c r="N72" s="58"/>
      <c r="O72" s="58">
        <v>0</v>
      </c>
      <c r="P72" s="57"/>
      <c r="Q72" s="13">
        <f t="shared" si="17"/>
        <v>44994</v>
      </c>
      <c r="R72" s="58">
        <v>30</v>
      </c>
      <c r="S72" s="58">
        <v>3349.78</v>
      </c>
      <c r="T72" s="58">
        <v>27</v>
      </c>
      <c r="U72" s="58"/>
      <c r="V72" s="58"/>
      <c r="W72" s="58">
        <v>0</v>
      </c>
      <c r="X72" s="57"/>
      <c r="Y72" s="13">
        <f t="shared" si="18"/>
        <v>44994</v>
      </c>
      <c r="Z72" s="109">
        <v>31</v>
      </c>
      <c r="AA72" s="109">
        <v>4173.62</v>
      </c>
      <c r="AB72" s="109">
        <v>23.14</v>
      </c>
      <c r="AC72" s="109"/>
      <c r="AD72" s="109"/>
      <c r="AE72" s="109">
        <v>8</v>
      </c>
      <c r="AF72" s="57"/>
      <c r="AG72" s="13">
        <f t="shared" si="19"/>
        <v>44994</v>
      </c>
      <c r="AH72" s="109">
        <v>49</v>
      </c>
      <c r="AI72" s="109">
        <v>5983.79</v>
      </c>
      <c r="AJ72" s="109">
        <v>4.63</v>
      </c>
      <c r="AK72" s="109"/>
      <c r="AL72" s="109">
        <v>150</v>
      </c>
      <c r="AM72" s="109">
        <v>2</v>
      </c>
      <c r="AN72" s="57"/>
      <c r="AO72" s="13">
        <f t="shared" si="20"/>
        <v>44994</v>
      </c>
      <c r="AP72" s="58">
        <v>56</v>
      </c>
      <c r="AQ72" s="58">
        <v>4138.25</v>
      </c>
      <c r="AR72" s="58"/>
      <c r="AS72" s="58">
        <v>24</v>
      </c>
      <c r="AT72" s="58"/>
      <c r="AU72" s="58">
        <v>1</v>
      </c>
      <c r="AV72" s="57"/>
      <c r="AW72" s="13">
        <f t="shared" si="21"/>
        <v>44994</v>
      </c>
      <c r="AX72" s="58">
        <v>62</v>
      </c>
      <c r="AY72" s="58">
        <v>12428.84</v>
      </c>
      <c r="AZ72" s="58">
        <v>22.16</v>
      </c>
      <c r="BA72" s="58"/>
      <c r="BB72" s="58">
        <v>-4.95</v>
      </c>
      <c r="BC72" s="58">
        <v>0</v>
      </c>
      <c r="BD72" s="57"/>
      <c r="BE72" s="13">
        <f t="shared" si="22"/>
        <v>44994</v>
      </c>
      <c r="BF72" s="58">
        <v>61</v>
      </c>
      <c r="BG72" s="58">
        <v>8105.74</v>
      </c>
      <c r="BH72" s="58">
        <v>22.73</v>
      </c>
      <c r="BI72" s="58"/>
      <c r="BJ72" s="58">
        <v>194</v>
      </c>
      <c r="BK72" s="58">
        <v>0</v>
      </c>
      <c r="BL72" s="57"/>
      <c r="BM72" s="13">
        <f t="shared" si="23"/>
        <v>44994</v>
      </c>
      <c r="BN72" s="109">
        <v>37</v>
      </c>
      <c r="BO72" s="109">
        <v>2994.34</v>
      </c>
      <c r="BP72" s="109">
        <v>15</v>
      </c>
      <c r="BQ72" s="109"/>
      <c r="BR72" s="109">
        <v>20</v>
      </c>
      <c r="BS72" s="109">
        <v>0</v>
      </c>
      <c r="BT72" s="57"/>
      <c r="BU72" s="13">
        <f t="shared" si="24"/>
        <v>44994</v>
      </c>
      <c r="BV72" s="58">
        <v>33</v>
      </c>
      <c r="BW72" s="58">
        <v>4012.75</v>
      </c>
      <c r="BX72" s="58"/>
      <c r="BY72" s="58"/>
      <c r="BZ72" s="58">
        <v>14.5</v>
      </c>
      <c r="CA72" s="58">
        <v>2</v>
      </c>
      <c r="CB72" s="57"/>
      <c r="CC72" s="13">
        <f t="shared" si="25"/>
        <v>44994</v>
      </c>
      <c r="CD72" s="58">
        <v>65</v>
      </c>
      <c r="CE72" s="58">
        <v>8450.0300000000007</v>
      </c>
      <c r="CF72" s="58">
        <v>75.819999999999993</v>
      </c>
      <c r="CG72" s="58">
        <v>498.29</v>
      </c>
      <c r="CH72" s="58">
        <v>70.5</v>
      </c>
      <c r="CI72" s="58">
        <v>3</v>
      </c>
      <c r="CJ72" s="57"/>
      <c r="CK72" s="13">
        <f t="shared" si="26"/>
        <v>44994</v>
      </c>
      <c r="CL72" s="58">
        <v>27</v>
      </c>
      <c r="CM72" s="58">
        <v>1658.92</v>
      </c>
      <c r="CN72" s="58"/>
      <c r="CO72" s="58">
        <v>9.5</v>
      </c>
      <c r="CP72" s="58"/>
      <c r="CQ72" s="58">
        <v>0</v>
      </c>
      <c r="CR72" s="56"/>
      <c r="CS72" s="13">
        <f t="shared" si="27"/>
        <v>44994</v>
      </c>
      <c r="CT72" s="58"/>
      <c r="CU72" s="58"/>
      <c r="CV72" s="58"/>
      <c r="CW72" s="58"/>
      <c r="CX72" s="58"/>
      <c r="CY72" s="58"/>
      <c r="CZ72" s="56"/>
      <c r="DA72" s="13">
        <f t="shared" si="28"/>
        <v>44994</v>
      </c>
      <c r="DB72" s="58"/>
      <c r="DC72" s="58"/>
      <c r="DD72" s="58"/>
      <c r="DE72" s="58"/>
      <c r="DF72" s="58"/>
      <c r="DG72" s="58"/>
      <c r="DH72" s="56"/>
      <c r="DI72" s="13">
        <f t="shared" si="29"/>
        <v>44994</v>
      </c>
      <c r="DJ72" s="58"/>
      <c r="DK72" s="58"/>
      <c r="DL72" s="58"/>
      <c r="DM72" s="58"/>
      <c r="DN72" s="58"/>
      <c r="DO72" s="58"/>
      <c r="DP72" s="56"/>
      <c r="DQ72" s="56"/>
      <c r="DR72" s="56"/>
      <c r="DS72" s="56"/>
    </row>
    <row r="73" spans="1:123" x14ac:dyDescent="0.3">
      <c r="A73" s="13">
        <f t="shared" si="15"/>
        <v>44995</v>
      </c>
      <c r="B73" s="58">
        <v>62</v>
      </c>
      <c r="C73" s="59">
        <v>8889.6299999999992</v>
      </c>
      <c r="D73" s="58"/>
      <c r="E73" s="58">
        <v>53</v>
      </c>
      <c r="F73" s="58">
        <v>75</v>
      </c>
      <c r="G73" s="58">
        <v>0</v>
      </c>
      <c r="H73" s="57"/>
      <c r="I73" s="13">
        <f t="shared" si="16"/>
        <v>44995</v>
      </c>
      <c r="J73" s="58">
        <v>56</v>
      </c>
      <c r="K73" s="58">
        <v>8166.25</v>
      </c>
      <c r="L73" s="58">
        <v>40.57</v>
      </c>
      <c r="M73" s="58"/>
      <c r="N73" s="58">
        <v>49.95</v>
      </c>
      <c r="O73" s="58">
        <v>1</v>
      </c>
      <c r="P73" s="57"/>
      <c r="Q73" s="13">
        <f t="shared" si="17"/>
        <v>44995</v>
      </c>
      <c r="R73" s="58">
        <v>39</v>
      </c>
      <c r="S73" s="58">
        <v>4257.8599999999997</v>
      </c>
      <c r="T73" s="58">
        <v>27</v>
      </c>
      <c r="U73" s="58"/>
      <c r="V73" s="58"/>
      <c r="W73" s="58">
        <v>0</v>
      </c>
      <c r="X73" s="57"/>
      <c r="Y73" s="13">
        <f t="shared" si="18"/>
        <v>44995</v>
      </c>
      <c r="Z73" s="109">
        <v>43</v>
      </c>
      <c r="AA73" s="109">
        <v>4913.26</v>
      </c>
      <c r="AB73" s="109">
        <v>67.079999999999984</v>
      </c>
      <c r="AC73" s="109"/>
      <c r="AD73" s="109">
        <v>250</v>
      </c>
      <c r="AE73" s="109">
        <v>8</v>
      </c>
      <c r="AF73" s="57"/>
      <c r="AG73" s="13">
        <f t="shared" si="19"/>
        <v>44995</v>
      </c>
      <c r="AH73" s="109">
        <v>46</v>
      </c>
      <c r="AI73" s="109">
        <v>5874.07</v>
      </c>
      <c r="AJ73" s="109">
        <v>15.73</v>
      </c>
      <c r="AK73" s="109"/>
      <c r="AL73" s="109"/>
      <c r="AM73" s="109">
        <v>2</v>
      </c>
      <c r="AN73" s="57"/>
      <c r="AO73" s="13">
        <f t="shared" si="20"/>
        <v>44995</v>
      </c>
      <c r="AP73" s="58">
        <v>57</v>
      </c>
      <c r="AQ73" s="58">
        <v>4593.29</v>
      </c>
      <c r="AR73" s="58"/>
      <c r="AS73" s="58">
        <v>43</v>
      </c>
      <c r="AT73" s="58">
        <v>3</v>
      </c>
      <c r="AU73" s="58">
        <v>2</v>
      </c>
      <c r="AV73" s="57"/>
      <c r="AW73" s="13">
        <f t="shared" si="21"/>
        <v>44995</v>
      </c>
      <c r="AX73" s="58">
        <v>75</v>
      </c>
      <c r="AY73" s="58">
        <v>9611.7099999999991</v>
      </c>
      <c r="AZ73" s="58">
        <v>10.16</v>
      </c>
      <c r="BA73" s="58"/>
      <c r="BB73" s="58">
        <v>-4.95</v>
      </c>
      <c r="BC73" s="58">
        <v>0</v>
      </c>
      <c r="BD73" s="57"/>
      <c r="BE73" s="13">
        <f t="shared" si="22"/>
        <v>44995</v>
      </c>
      <c r="BF73" s="58">
        <v>60</v>
      </c>
      <c r="BG73" s="58">
        <v>7789.29</v>
      </c>
      <c r="BH73" s="58">
        <v>6.96</v>
      </c>
      <c r="BI73" s="58"/>
      <c r="BJ73" s="58">
        <v>30.6</v>
      </c>
      <c r="BK73" s="58">
        <v>0</v>
      </c>
      <c r="BL73" s="57"/>
      <c r="BM73" s="13">
        <f t="shared" si="23"/>
        <v>44995</v>
      </c>
      <c r="BN73" s="109">
        <v>43</v>
      </c>
      <c r="BO73" s="109">
        <v>3502.61</v>
      </c>
      <c r="BP73" s="109">
        <v>45</v>
      </c>
      <c r="BQ73" s="109"/>
      <c r="BR73" s="109">
        <v>20</v>
      </c>
      <c r="BS73" s="109">
        <v>0</v>
      </c>
      <c r="BT73" s="57"/>
      <c r="BU73" s="13">
        <f t="shared" si="24"/>
        <v>44995</v>
      </c>
      <c r="BV73" s="58">
        <v>43</v>
      </c>
      <c r="BW73" s="58">
        <v>5439.55</v>
      </c>
      <c r="BX73" s="58"/>
      <c r="BY73" s="58"/>
      <c r="BZ73" s="58">
        <v>39</v>
      </c>
      <c r="CA73" s="58">
        <v>1</v>
      </c>
      <c r="CB73" s="57"/>
      <c r="CC73" s="13">
        <f t="shared" si="25"/>
        <v>44995</v>
      </c>
      <c r="CD73" s="58">
        <v>79</v>
      </c>
      <c r="CE73" s="58">
        <v>9747.48</v>
      </c>
      <c r="CF73" s="58">
        <v>60.88</v>
      </c>
      <c r="CG73" s="58">
        <v>408.31</v>
      </c>
      <c r="CH73" s="58">
        <v>31.53</v>
      </c>
      <c r="CI73" s="58">
        <v>1</v>
      </c>
      <c r="CJ73" s="57"/>
      <c r="CK73" s="13">
        <f t="shared" si="26"/>
        <v>44995</v>
      </c>
      <c r="CL73" s="58">
        <v>13</v>
      </c>
      <c r="CM73" s="58">
        <v>894.09</v>
      </c>
      <c r="CN73" s="58"/>
      <c r="CO73" s="58"/>
      <c r="CP73" s="58">
        <v>541.91999999999996</v>
      </c>
      <c r="CQ73" s="58">
        <v>0</v>
      </c>
      <c r="CR73" s="56"/>
      <c r="CS73" s="13">
        <f t="shared" si="27"/>
        <v>44995</v>
      </c>
      <c r="CT73" s="58"/>
      <c r="CU73" s="58"/>
      <c r="CV73" s="58"/>
      <c r="CW73" s="58"/>
      <c r="CX73" s="58"/>
      <c r="CY73" s="58"/>
      <c r="CZ73" s="56"/>
      <c r="DA73" s="13">
        <f t="shared" si="28"/>
        <v>44995</v>
      </c>
      <c r="DB73" s="58"/>
      <c r="DC73" s="58"/>
      <c r="DD73" s="58"/>
      <c r="DE73" s="58"/>
      <c r="DF73" s="58"/>
      <c r="DG73" s="58"/>
      <c r="DH73" s="56"/>
      <c r="DI73" s="13">
        <f t="shared" si="29"/>
        <v>44995</v>
      </c>
      <c r="DJ73" s="58"/>
      <c r="DK73" s="58"/>
      <c r="DL73" s="58"/>
      <c r="DM73" s="58"/>
      <c r="DN73" s="58"/>
      <c r="DO73" s="58"/>
      <c r="DP73" s="56"/>
      <c r="DQ73" s="56"/>
      <c r="DR73" s="56"/>
      <c r="DS73" s="56"/>
    </row>
    <row r="74" spans="1:123" x14ac:dyDescent="0.3">
      <c r="A74" s="13">
        <f t="shared" si="15"/>
        <v>44996</v>
      </c>
      <c r="B74" s="58">
        <v>62</v>
      </c>
      <c r="C74" s="59">
        <v>9091.2900000000009</v>
      </c>
      <c r="D74" s="58"/>
      <c r="E74" s="58">
        <v>68</v>
      </c>
      <c r="F74" s="58">
        <v>4</v>
      </c>
      <c r="G74" s="58">
        <v>0</v>
      </c>
      <c r="H74" s="57"/>
      <c r="I74" s="13">
        <f t="shared" si="16"/>
        <v>44996</v>
      </c>
      <c r="J74" s="58">
        <v>41</v>
      </c>
      <c r="K74" s="58">
        <v>5756.21</v>
      </c>
      <c r="L74" s="58">
        <v>34.659999999999997</v>
      </c>
      <c r="M74" s="58"/>
      <c r="N74" s="58">
        <v>239.75</v>
      </c>
      <c r="O74" s="58">
        <v>1</v>
      </c>
      <c r="P74" s="57"/>
      <c r="Q74" s="13">
        <f t="shared" si="17"/>
        <v>44996</v>
      </c>
      <c r="R74" s="58">
        <v>42</v>
      </c>
      <c r="S74" s="58">
        <v>4527.4799999999996</v>
      </c>
      <c r="T74" s="58">
        <v>38</v>
      </c>
      <c r="U74" s="58"/>
      <c r="V74" s="58"/>
      <c r="W74" s="58">
        <v>0</v>
      </c>
      <c r="X74" s="57"/>
      <c r="Y74" s="13">
        <f t="shared" si="18"/>
        <v>44996</v>
      </c>
      <c r="Z74" s="109">
        <v>62</v>
      </c>
      <c r="AA74" s="109">
        <v>7449.93</v>
      </c>
      <c r="AB74" s="109">
        <v>89.76</v>
      </c>
      <c r="AC74" s="109"/>
      <c r="AD74" s="109"/>
      <c r="AE74" s="109">
        <v>9</v>
      </c>
      <c r="AF74" s="57"/>
      <c r="AG74" s="13">
        <f t="shared" si="19"/>
        <v>44996</v>
      </c>
      <c r="AH74" s="109">
        <v>42</v>
      </c>
      <c r="AI74" s="109">
        <v>5420.45</v>
      </c>
      <c r="AJ74" s="109">
        <v>14.8</v>
      </c>
      <c r="AK74" s="109"/>
      <c r="AL74" s="109">
        <v>4.95</v>
      </c>
      <c r="AM74" s="109">
        <v>2</v>
      </c>
      <c r="AN74" s="57"/>
      <c r="AO74" s="13">
        <f t="shared" si="20"/>
        <v>44996</v>
      </c>
      <c r="AP74" s="58">
        <v>53</v>
      </c>
      <c r="AQ74" s="58">
        <v>4059.44</v>
      </c>
      <c r="AR74" s="58"/>
      <c r="AS74" s="58">
        <v>56</v>
      </c>
      <c r="AT74" s="58"/>
      <c r="AU74" s="58">
        <v>2</v>
      </c>
      <c r="AV74" s="57"/>
      <c r="AW74" s="13">
        <f t="shared" si="21"/>
        <v>44996</v>
      </c>
      <c r="AX74" s="58">
        <v>72</v>
      </c>
      <c r="AY74" s="58">
        <v>8562.4500000000007</v>
      </c>
      <c r="AZ74" s="58">
        <v>20.32</v>
      </c>
      <c r="BA74" s="58"/>
      <c r="BB74" s="58"/>
      <c r="BC74" s="58">
        <v>0</v>
      </c>
      <c r="BD74" s="57"/>
      <c r="BE74" s="13">
        <f t="shared" si="22"/>
        <v>44996</v>
      </c>
      <c r="BF74" s="58">
        <v>63</v>
      </c>
      <c r="BG74" s="58">
        <v>8108.28</v>
      </c>
      <c r="BH74" s="58">
        <v>28.31</v>
      </c>
      <c r="BI74" s="58"/>
      <c r="BJ74" s="58">
        <v>131.81</v>
      </c>
      <c r="BK74" s="58">
        <v>0</v>
      </c>
      <c r="BL74" s="57"/>
      <c r="BM74" s="13">
        <f t="shared" si="23"/>
        <v>44996</v>
      </c>
      <c r="BN74" s="109">
        <v>52</v>
      </c>
      <c r="BO74" s="109">
        <v>4511.13</v>
      </c>
      <c r="BP74" s="109">
        <v>34.5</v>
      </c>
      <c r="BQ74" s="109"/>
      <c r="BR74" s="109"/>
      <c r="BS74" s="109">
        <v>2</v>
      </c>
      <c r="BT74" s="57"/>
      <c r="BU74" s="13">
        <f t="shared" si="24"/>
        <v>44996</v>
      </c>
      <c r="BV74" s="58">
        <v>51</v>
      </c>
      <c r="BW74" s="58">
        <v>6405.29</v>
      </c>
      <c r="BX74" s="58"/>
      <c r="BY74" s="58"/>
      <c r="BZ74" s="58">
        <v>85</v>
      </c>
      <c r="CA74" s="58">
        <v>1</v>
      </c>
      <c r="CB74" s="57"/>
      <c r="CC74" s="13">
        <f t="shared" si="25"/>
        <v>44996</v>
      </c>
      <c r="CD74" s="58">
        <v>89</v>
      </c>
      <c r="CE74" s="58">
        <v>11254.58</v>
      </c>
      <c r="CF74" s="58">
        <v>54.87</v>
      </c>
      <c r="CG74" s="58">
        <v>342.03</v>
      </c>
      <c r="CH74" s="58">
        <v>78</v>
      </c>
      <c r="CI74" s="58">
        <v>1</v>
      </c>
      <c r="CJ74" s="57"/>
      <c r="CK74" s="13">
        <f t="shared" si="26"/>
        <v>44996</v>
      </c>
      <c r="CL74" s="58">
        <v>17</v>
      </c>
      <c r="CM74" s="58">
        <v>1324.93</v>
      </c>
      <c r="CN74" s="58"/>
      <c r="CO74" s="58">
        <v>31</v>
      </c>
      <c r="CP74" s="58">
        <v>30</v>
      </c>
      <c r="CQ74" s="58">
        <v>0</v>
      </c>
      <c r="CR74" s="56"/>
      <c r="CS74" s="13">
        <f t="shared" si="27"/>
        <v>44996</v>
      </c>
      <c r="CT74" s="58"/>
      <c r="CU74" s="58"/>
      <c r="CV74" s="58"/>
      <c r="CW74" s="58"/>
      <c r="CX74" s="58"/>
      <c r="CY74" s="58"/>
      <c r="CZ74" s="56"/>
      <c r="DA74" s="13">
        <f t="shared" si="28"/>
        <v>44996</v>
      </c>
      <c r="DB74" s="58"/>
      <c r="DC74" s="58"/>
      <c r="DD74" s="58"/>
      <c r="DE74" s="58"/>
      <c r="DF74" s="58"/>
      <c r="DG74" s="58"/>
      <c r="DH74" s="56"/>
      <c r="DI74" s="13">
        <f t="shared" si="29"/>
        <v>44996</v>
      </c>
      <c r="DJ74" s="58"/>
      <c r="DK74" s="58"/>
      <c r="DL74" s="58"/>
      <c r="DM74" s="58"/>
      <c r="DN74" s="58"/>
      <c r="DO74" s="58"/>
      <c r="DP74" s="56"/>
      <c r="DQ74" s="56"/>
      <c r="DR74" s="56"/>
      <c r="DS74" s="56"/>
    </row>
    <row r="75" spans="1:123" x14ac:dyDescent="0.3">
      <c r="A75" s="13">
        <f t="shared" si="15"/>
        <v>44997</v>
      </c>
      <c r="B75" s="58">
        <v>39</v>
      </c>
      <c r="C75" s="59">
        <v>5026.8100000000004</v>
      </c>
      <c r="D75" s="58"/>
      <c r="E75" s="58">
        <v>20</v>
      </c>
      <c r="F75" s="58"/>
      <c r="G75" s="58">
        <v>0</v>
      </c>
      <c r="H75" s="57"/>
      <c r="I75" s="13">
        <f t="shared" si="16"/>
        <v>44997</v>
      </c>
      <c r="J75" s="58">
        <v>19</v>
      </c>
      <c r="K75" s="58">
        <v>3004.54</v>
      </c>
      <c r="L75" s="58">
        <v>8.9600000000000009</v>
      </c>
      <c r="M75" s="58"/>
      <c r="N75" s="58"/>
      <c r="O75" s="58">
        <v>1</v>
      </c>
      <c r="P75" s="57"/>
      <c r="Q75" s="13">
        <f t="shared" si="17"/>
        <v>44997</v>
      </c>
      <c r="R75" s="58">
        <v>25</v>
      </c>
      <c r="S75" s="58">
        <v>2781.75</v>
      </c>
      <c r="T75" s="58">
        <v>14</v>
      </c>
      <c r="U75" s="58"/>
      <c r="V75" s="58">
        <v>20</v>
      </c>
      <c r="W75" s="58">
        <v>0</v>
      </c>
      <c r="X75" s="57"/>
      <c r="Y75" s="13">
        <f t="shared" si="18"/>
        <v>44997</v>
      </c>
      <c r="Z75" s="109">
        <v>38</v>
      </c>
      <c r="AA75" s="109">
        <v>4678.6099999999997</v>
      </c>
      <c r="AB75" s="109">
        <v>60.140000000000015</v>
      </c>
      <c r="AC75" s="109"/>
      <c r="AD75" s="109">
        <v>190.14</v>
      </c>
      <c r="AE75" s="109">
        <v>9</v>
      </c>
      <c r="AF75" s="57"/>
      <c r="AG75" s="13">
        <f t="shared" si="19"/>
        <v>44997</v>
      </c>
      <c r="AH75" s="109">
        <v>41</v>
      </c>
      <c r="AI75" s="109">
        <v>5008.8599999999997</v>
      </c>
      <c r="AJ75" s="109">
        <v>21.28</v>
      </c>
      <c r="AK75" s="109"/>
      <c r="AL75" s="109">
        <v>150</v>
      </c>
      <c r="AM75" s="109">
        <v>2</v>
      </c>
      <c r="AN75" s="57"/>
      <c r="AO75" s="13">
        <f t="shared" si="20"/>
        <v>44997</v>
      </c>
      <c r="AP75" s="58">
        <v>54</v>
      </c>
      <c r="AQ75" s="58">
        <v>4102.83</v>
      </c>
      <c r="AR75" s="58"/>
      <c r="AS75" s="58">
        <v>2</v>
      </c>
      <c r="AT75" s="58"/>
      <c r="AU75" s="58">
        <v>2</v>
      </c>
      <c r="AV75" s="57"/>
      <c r="AW75" s="13">
        <f t="shared" si="21"/>
        <v>44997</v>
      </c>
      <c r="AX75" s="58">
        <v>58</v>
      </c>
      <c r="AY75" s="58">
        <v>5737.7</v>
      </c>
      <c r="AZ75" s="58">
        <v>57.29</v>
      </c>
      <c r="BA75" s="58"/>
      <c r="BB75" s="58">
        <v>115.54000000000002</v>
      </c>
      <c r="BC75" s="58">
        <v>0</v>
      </c>
      <c r="BD75" s="57"/>
      <c r="BE75" s="13">
        <f t="shared" si="22"/>
        <v>44997</v>
      </c>
      <c r="BF75" s="58">
        <v>63</v>
      </c>
      <c r="BG75" s="58">
        <v>8543.89</v>
      </c>
      <c r="BH75" s="58">
        <v>43.61</v>
      </c>
      <c r="BI75" s="58"/>
      <c r="BJ75" s="58"/>
      <c r="BK75" s="58">
        <v>0</v>
      </c>
      <c r="BL75" s="57"/>
      <c r="BM75" s="13">
        <f t="shared" si="23"/>
        <v>44997</v>
      </c>
      <c r="BN75" s="109">
        <v>34</v>
      </c>
      <c r="BO75" s="109">
        <v>2823.29</v>
      </c>
      <c r="BP75" s="109">
        <v>33.5</v>
      </c>
      <c r="BQ75" s="109"/>
      <c r="BR75" s="109"/>
      <c r="BS75" s="109">
        <v>0</v>
      </c>
      <c r="BT75" s="57"/>
      <c r="BU75" s="13">
        <f t="shared" si="24"/>
        <v>44997</v>
      </c>
      <c r="BV75" s="58">
        <v>31</v>
      </c>
      <c r="BW75" s="58">
        <v>3421.31</v>
      </c>
      <c r="BX75" s="58"/>
      <c r="BY75" s="58"/>
      <c r="BZ75" s="58">
        <v>45.5</v>
      </c>
      <c r="CA75" s="58">
        <v>3</v>
      </c>
      <c r="CB75" s="57"/>
      <c r="CC75" s="13">
        <f t="shared" si="25"/>
        <v>44997</v>
      </c>
      <c r="CD75" s="58">
        <v>84</v>
      </c>
      <c r="CE75" s="58">
        <v>11854.55</v>
      </c>
      <c r="CF75" s="58"/>
      <c r="CG75" s="58"/>
      <c r="CH75" s="58">
        <v>103</v>
      </c>
      <c r="CI75" s="58">
        <v>1</v>
      </c>
      <c r="CJ75" s="57"/>
      <c r="CK75" s="13">
        <f t="shared" si="26"/>
        <v>44997</v>
      </c>
      <c r="CL75" s="58">
        <v>21</v>
      </c>
      <c r="CM75" s="58">
        <v>1805.48</v>
      </c>
      <c r="CN75" s="58"/>
      <c r="CO75" s="58"/>
      <c r="CP75" s="58">
        <v>30</v>
      </c>
      <c r="CQ75" s="58">
        <v>0</v>
      </c>
      <c r="CR75" s="56"/>
      <c r="CS75" s="13">
        <f t="shared" si="27"/>
        <v>44997</v>
      </c>
      <c r="CT75" s="58"/>
      <c r="CU75" s="58"/>
      <c r="CV75" s="58"/>
      <c r="CW75" s="58"/>
      <c r="CX75" s="58"/>
      <c r="CY75" s="58"/>
      <c r="CZ75" s="56"/>
      <c r="DA75" s="13">
        <f t="shared" si="28"/>
        <v>44997</v>
      </c>
      <c r="DB75" s="58"/>
      <c r="DC75" s="58"/>
      <c r="DD75" s="58"/>
      <c r="DE75" s="58"/>
      <c r="DF75" s="58"/>
      <c r="DG75" s="58"/>
      <c r="DH75" s="56"/>
      <c r="DI75" s="13">
        <f t="shared" si="29"/>
        <v>44997</v>
      </c>
      <c r="DJ75" s="58"/>
      <c r="DK75" s="58"/>
      <c r="DL75" s="58"/>
      <c r="DM75" s="58"/>
      <c r="DN75" s="58"/>
      <c r="DO75" s="58"/>
      <c r="DP75" s="56"/>
      <c r="DQ75" s="56"/>
      <c r="DR75" s="56"/>
      <c r="DS75" s="56"/>
    </row>
    <row r="76" spans="1:123" x14ac:dyDescent="0.3">
      <c r="A76" s="13">
        <f t="shared" si="15"/>
        <v>44998</v>
      </c>
      <c r="B76" s="58">
        <v>53</v>
      </c>
      <c r="C76" s="59">
        <v>7725.21</v>
      </c>
      <c r="D76" s="58"/>
      <c r="E76" s="58">
        <v>28</v>
      </c>
      <c r="F76" s="58">
        <v>229.05</v>
      </c>
      <c r="G76" s="58">
        <v>0</v>
      </c>
      <c r="H76" s="57"/>
      <c r="I76" s="13">
        <f t="shared" si="16"/>
        <v>44998</v>
      </c>
      <c r="J76" s="58">
        <v>24</v>
      </c>
      <c r="K76" s="58">
        <v>3821.18</v>
      </c>
      <c r="L76" s="58">
        <v>5.42</v>
      </c>
      <c r="M76" s="58"/>
      <c r="N76" s="58">
        <v>50</v>
      </c>
      <c r="O76" s="58">
        <v>1</v>
      </c>
      <c r="P76" s="57"/>
      <c r="Q76" s="13">
        <f t="shared" si="17"/>
        <v>44998</v>
      </c>
      <c r="R76" s="58">
        <v>19</v>
      </c>
      <c r="S76" s="58">
        <v>2189.52</v>
      </c>
      <c r="T76" s="58">
        <v>6</v>
      </c>
      <c r="U76" s="58"/>
      <c r="V76" s="58"/>
      <c r="W76" s="58">
        <v>0</v>
      </c>
      <c r="X76" s="57"/>
      <c r="Y76" s="13">
        <f t="shared" si="18"/>
        <v>44998</v>
      </c>
      <c r="Z76" s="109">
        <v>50</v>
      </c>
      <c r="AA76" s="109">
        <v>6454.56</v>
      </c>
      <c r="AB76" s="109">
        <v>62.01</v>
      </c>
      <c r="AC76" s="109"/>
      <c r="AD76" s="109">
        <v>50</v>
      </c>
      <c r="AE76" s="109">
        <v>9</v>
      </c>
      <c r="AF76" s="57"/>
      <c r="AG76" s="13">
        <f t="shared" si="19"/>
        <v>44998</v>
      </c>
      <c r="AH76" s="109">
        <v>53</v>
      </c>
      <c r="AI76" s="109">
        <v>7021.88</v>
      </c>
      <c r="AJ76" s="109">
        <v>2.78</v>
      </c>
      <c r="AK76" s="109"/>
      <c r="AL76" s="109"/>
      <c r="AM76" s="109">
        <v>2</v>
      </c>
      <c r="AN76" s="57"/>
      <c r="AO76" s="13">
        <f t="shared" si="20"/>
        <v>44998</v>
      </c>
      <c r="AP76" s="58">
        <v>69</v>
      </c>
      <c r="AQ76" s="58">
        <v>5930.12</v>
      </c>
      <c r="AR76" s="58"/>
      <c r="AS76" s="58">
        <v>149.5</v>
      </c>
      <c r="AT76" s="58"/>
      <c r="AU76" s="58">
        <v>2</v>
      </c>
      <c r="AV76" s="57"/>
      <c r="AW76" s="13">
        <f t="shared" si="21"/>
        <v>44998</v>
      </c>
      <c r="AX76" s="58">
        <v>72</v>
      </c>
      <c r="AY76" s="58">
        <v>9185.15</v>
      </c>
      <c r="AZ76" s="58">
        <v>7.39</v>
      </c>
      <c r="BA76" s="58"/>
      <c r="BB76" s="58">
        <v>19.8</v>
      </c>
      <c r="BC76" s="58">
        <v>0</v>
      </c>
      <c r="BD76" s="57"/>
      <c r="BE76" s="13">
        <f t="shared" si="22"/>
        <v>44998</v>
      </c>
      <c r="BF76" s="58">
        <v>63</v>
      </c>
      <c r="BG76" s="58">
        <v>9749.7199999999993</v>
      </c>
      <c r="BH76" s="58">
        <v>4.6399999999999997</v>
      </c>
      <c r="BI76" s="58"/>
      <c r="BJ76" s="58"/>
      <c r="BK76" s="58">
        <v>0</v>
      </c>
      <c r="BL76" s="57"/>
      <c r="BM76" s="13">
        <f t="shared" si="23"/>
        <v>44998</v>
      </c>
      <c r="BN76" s="109">
        <v>46</v>
      </c>
      <c r="BO76" s="109">
        <v>3959.27</v>
      </c>
      <c r="BP76" s="109">
        <v>55</v>
      </c>
      <c r="BQ76" s="109"/>
      <c r="BR76" s="109">
        <v>40</v>
      </c>
      <c r="BS76" s="109">
        <v>0</v>
      </c>
      <c r="BT76" s="57"/>
      <c r="BU76" s="13">
        <f t="shared" si="24"/>
        <v>44998</v>
      </c>
      <c r="BV76" s="58">
        <v>35</v>
      </c>
      <c r="BW76" s="58">
        <v>4081.48</v>
      </c>
      <c r="BX76" s="58"/>
      <c r="BY76" s="58"/>
      <c r="BZ76" s="58">
        <v>23</v>
      </c>
      <c r="CA76" s="58">
        <v>1</v>
      </c>
      <c r="CB76" s="57"/>
      <c r="CC76" s="13">
        <f t="shared" si="25"/>
        <v>44998</v>
      </c>
      <c r="CD76" s="58">
        <v>87</v>
      </c>
      <c r="CE76" s="58">
        <v>11558.3</v>
      </c>
      <c r="CF76" s="58">
        <v>8.3699999999999992</v>
      </c>
      <c r="CG76" s="58">
        <v>370.41</v>
      </c>
      <c r="CH76" s="58">
        <v>7.23</v>
      </c>
      <c r="CI76" s="58">
        <v>1</v>
      </c>
      <c r="CJ76" s="57"/>
      <c r="CK76" s="13">
        <f t="shared" si="26"/>
        <v>44998</v>
      </c>
      <c r="CL76" s="58">
        <v>27</v>
      </c>
      <c r="CM76" s="58">
        <v>1811.95</v>
      </c>
      <c r="CN76" s="58"/>
      <c r="CO76" s="58"/>
      <c r="CP76" s="58">
        <v>122.06</v>
      </c>
      <c r="CQ76" s="58">
        <v>0</v>
      </c>
      <c r="CR76" s="56"/>
      <c r="CS76" s="13">
        <f t="shared" si="27"/>
        <v>44998</v>
      </c>
      <c r="CT76" s="58"/>
      <c r="CU76" s="58"/>
      <c r="CV76" s="58"/>
      <c r="CW76" s="58"/>
      <c r="CX76" s="58"/>
      <c r="CY76" s="58"/>
      <c r="CZ76" s="56"/>
      <c r="DA76" s="13">
        <f t="shared" si="28"/>
        <v>44998</v>
      </c>
      <c r="DB76" s="58"/>
      <c r="DC76" s="58"/>
      <c r="DD76" s="58"/>
      <c r="DE76" s="58"/>
      <c r="DF76" s="58"/>
      <c r="DG76" s="58"/>
      <c r="DH76" s="56"/>
      <c r="DI76" s="13">
        <f t="shared" si="29"/>
        <v>44998</v>
      </c>
      <c r="DJ76" s="58"/>
      <c r="DK76" s="58"/>
      <c r="DL76" s="58"/>
      <c r="DM76" s="58"/>
      <c r="DN76" s="58"/>
      <c r="DO76" s="58"/>
      <c r="DP76" s="56"/>
      <c r="DQ76" s="56"/>
      <c r="DR76" s="56"/>
      <c r="DS76" s="56"/>
    </row>
    <row r="77" spans="1:123" x14ac:dyDescent="0.3">
      <c r="A77" s="13">
        <f t="shared" si="15"/>
        <v>44999</v>
      </c>
      <c r="B77" s="58">
        <v>62</v>
      </c>
      <c r="C77" s="59">
        <v>8716.59</v>
      </c>
      <c r="D77" s="58"/>
      <c r="E77" s="58">
        <v>29</v>
      </c>
      <c r="F77" s="58"/>
      <c r="G77" s="58">
        <v>0</v>
      </c>
      <c r="H77" s="57"/>
      <c r="I77" s="13">
        <f t="shared" si="16"/>
        <v>44999</v>
      </c>
      <c r="J77" s="58">
        <v>31</v>
      </c>
      <c r="K77" s="58">
        <v>5309.74</v>
      </c>
      <c r="L77" s="58">
        <v>6.84</v>
      </c>
      <c r="M77" s="58"/>
      <c r="N77" s="58">
        <v>4.95</v>
      </c>
      <c r="O77" s="58">
        <v>1</v>
      </c>
      <c r="P77" s="57"/>
      <c r="Q77" s="13">
        <f t="shared" si="17"/>
        <v>44999</v>
      </c>
      <c r="R77" s="58">
        <v>29</v>
      </c>
      <c r="S77" s="58">
        <v>3031.12</v>
      </c>
      <c r="T77" s="58">
        <v>7</v>
      </c>
      <c r="U77" s="58"/>
      <c r="V77" s="58"/>
      <c r="W77" s="58">
        <v>0</v>
      </c>
      <c r="X77" s="57"/>
      <c r="Y77" s="13">
        <f t="shared" si="18"/>
        <v>44999</v>
      </c>
      <c r="Z77" s="109">
        <v>45</v>
      </c>
      <c r="AA77" s="109">
        <v>6496.63</v>
      </c>
      <c r="AB77" s="109">
        <v>34.230000000000004</v>
      </c>
      <c r="AC77" s="109"/>
      <c r="AD77" s="109">
        <v>-150</v>
      </c>
      <c r="AE77" s="109">
        <v>8</v>
      </c>
      <c r="AF77" s="57"/>
      <c r="AG77" s="13">
        <f t="shared" si="19"/>
        <v>44999</v>
      </c>
      <c r="AH77" s="109">
        <v>52</v>
      </c>
      <c r="AI77" s="109">
        <v>6528.89</v>
      </c>
      <c r="AJ77" s="109">
        <v>17.59</v>
      </c>
      <c r="AK77" s="109"/>
      <c r="AL77" s="109"/>
      <c r="AM77" s="109">
        <v>2</v>
      </c>
      <c r="AN77" s="57"/>
      <c r="AO77" s="13">
        <f t="shared" si="20"/>
        <v>44999</v>
      </c>
      <c r="AP77" s="58">
        <v>67</v>
      </c>
      <c r="AQ77" s="58">
        <v>5819.01</v>
      </c>
      <c r="AR77" s="58"/>
      <c r="AS77" s="58">
        <v>72.5</v>
      </c>
      <c r="AT77" s="58"/>
      <c r="AU77" s="58">
        <v>2</v>
      </c>
      <c r="AV77" s="57"/>
      <c r="AW77" s="13">
        <f t="shared" si="21"/>
        <v>44999</v>
      </c>
      <c r="AX77" s="58">
        <v>58</v>
      </c>
      <c r="AY77" s="58">
        <v>6871.71</v>
      </c>
      <c r="AZ77" s="58">
        <v>34.19</v>
      </c>
      <c r="BA77" s="58"/>
      <c r="BB77" s="58">
        <v>160.37</v>
      </c>
      <c r="BC77" s="58">
        <v>0</v>
      </c>
      <c r="BD77" s="57"/>
      <c r="BE77" s="13">
        <f t="shared" si="22"/>
        <v>44999</v>
      </c>
      <c r="BF77" s="58">
        <v>61</v>
      </c>
      <c r="BG77" s="58">
        <v>7874.72</v>
      </c>
      <c r="BH77" s="58">
        <v>51.04</v>
      </c>
      <c r="BI77" s="58"/>
      <c r="BJ77" s="58"/>
      <c r="BK77" s="58">
        <v>2</v>
      </c>
      <c r="BL77" s="57"/>
      <c r="BM77" s="13">
        <f t="shared" si="23"/>
        <v>44999</v>
      </c>
      <c r="BN77" s="109">
        <v>50</v>
      </c>
      <c r="BO77" s="109">
        <v>3993.69</v>
      </c>
      <c r="BP77" s="109">
        <v>25</v>
      </c>
      <c r="BQ77" s="109"/>
      <c r="BR77" s="109">
        <v>80</v>
      </c>
      <c r="BS77" s="109">
        <v>0</v>
      </c>
      <c r="BT77" s="57"/>
      <c r="BU77" s="13">
        <f t="shared" si="24"/>
        <v>44999</v>
      </c>
      <c r="BV77" s="58">
        <v>34</v>
      </c>
      <c r="BW77" s="58">
        <v>3829.49</v>
      </c>
      <c r="BX77" s="58"/>
      <c r="BY77" s="58"/>
      <c r="BZ77" s="58">
        <v>61.5</v>
      </c>
      <c r="CA77" s="58">
        <v>1</v>
      </c>
      <c r="CB77" s="57"/>
      <c r="CC77" s="13">
        <f t="shared" si="25"/>
        <v>44999</v>
      </c>
      <c r="CD77" s="58">
        <v>91</v>
      </c>
      <c r="CE77" s="58">
        <v>11238.24</v>
      </c>
      <c r="CF77" s="58">
        <v>79.98</v>
      </c>
      <c r="CG77" s="58">
        <v>274.64999999999998</v>
      </c>
      <c r="CH77" s="58">
        <v>35</v>
      </c>
      <c r="CI77" s="58">
        <v>0</v>
      </c>
      <c r="CJ77" s="57"/>
      <c r="CK77" s="13">
        <f t="shared" si="26"/>
        <v>44999</v>
      </c>
      <c r="CL77" s="58">
        <v>32</v>
      </c>
      <c r="CM77" s="58">
        <v>2336.56</v>
      </c>
      <c r="CN77" s="58"/>
      <c r="CO77" s="58"/>
      <c r="CP77" s="58"/>
      <c r="CQ77" s="58">
        <v>0</v>
      </c>
      <c r="CR77" s="56"/>
      <c r="CS77" s="13">
        <f t="shared" si="27"/>
        <v>44999</v>
      </c>
      <c r="CT77" s="58"/>
      <c r="CU77" s="58"/>
      <c r="CV77" s="58"/>
      <c r="CW77" s="58"/>
      <c r="CX77" s="58"/>
      <c r="CY77" s="58"/>
      <c r="CZ77" s="56"/>
      <c r="DA77" s="13">
        <f t="shared" si="28"/>
        <v>44999</v>
      </c>
      <c r="DB77" s="58"/>
      <c r="DC77" s="58"/>
      <c r="DD77" s="58"/>
      <c r="DE77" s="58"/>
      <c r="DF77" s="58"/>
      <c r="DG77" s="58"/>
      <c r="DH77" s="56"/>
      <c r="DI77" s="13">
        <f t="shared" si="29"/>
        <v>44999</v>
      </c>
      <c r="DJ77" s="58"/>
      <c r="DK77" s="58"/>
      <c r="DL77" s="58"/>
      <c r="DM77" s="58"/>
      <c r="DN77" s="58"/>
      <c r="DO77" s="58"/>
      <c r="DP77" s="56"/>
      <c r="DQ77" s="56"/>
      <c r="DR77" s="56"/>
      <c r="DS77" s="56"/>
    </row>
    <row r="78" spans="1:123" x14ac:dyDescent="0.3">
      <c r="A78" s="13">
        <f t="shared" si="15"/>
        <v>45000</v>
      </c>
      <c r="B78" s="58">
        <v>60</v>
      </c>
      <c r="C78" s="59">
        <v>8683.08</v>
      </c>
      <c r="D78" s="58"/>
      <c r="E78" s="58">
        <v>21</v>
      </c>
      <c r="F78" s="58">
        <v>12</v>
      </c>
      <c r="G78" s="58">
        <v>0</v>
      </c>
      <c r="H78" s="57"/>
      <c r="I78" s="13">
        <f t="shared" si="16"/>
        <v>45000</v>
      </c>
      <c r="J78" s="58">
        <v>22</v>
      </c>
      <c r="K78" s="58">
        <v>3512.99</v>
      </c>
      <c r="L78" s="58">
        <v>34.909999999999997</v>
      </c>
      <c r="M78" s="58"/>
      <c r="N78" s="58">
        <v>50</v>
      </c>
      <c r="O78" s="58">
        <v>1</v>
      </c>
      <c r="P78" s="57"/>
      <c r="Q78" s="13">
        <f t="shared" si="17"/>
        <v>45000</v>
      </c>
      <c r="R78" s="58">
        <v>25</v>
      </c>
      <c r="S78" s="58">
        <v>2448.42</v>
      </c>
      <c r="T78" s="58">
        <v>15</v>
      </c>
      <c r="U78" s="58"/>
      <c r="V78" s="58"/>
      <c r="W78" s="58">
        <v>0</v>
      </c>
      <c r="X78" s="57"/>
      <c r="Y78" s="13">
        <f t="shared" si="18"/>
        <v>45000</v>
      </c>
      <c r="Z78" s="109">
        <v>43</v>
      </c>
      <c r="AA78" s="109">
        <v>5662.68</v>
      </c>
      <c r="AB78" s="109">
        <v>43.500000000000007</v>
      </c>
      <c r="AC78" s="109"/>
      <c r="AD78" s="109">
        <v>-138</v>
      </c>
      <c r="AE78" s="109">
        <v>7</v>
      </c>
      <c r="AF78" s="57"/>
      <c r="AG78" s="13">
        <f t="shared" si="19"/>
        <v>45000</v>
      </c>
      <c r="AH78" s="109">
        <v>49</v>
      </c>
      <c r="AI78" s="109">
        <v>6363.82</v>
      </c>
      <c r="AJ78" s="109">
        <v>1.85</v>
      </c>
      <c r="AK78" s="109"/>
      <c r="AL78" s="109">
        <v>50</v>
      </c>
      <c r="AM78" s="109">
        <v>2</v>
      </c>
      <c r="AN78" s="57"/>
      <c r="AO78" s="13">
        <f t="shared" si="20"/>
        <v>45000</v>
      </c>
      <c r="AP78" s="58">
        <v>67</v>
      </c>
      <c r="AQ78" s="58">
        <v>6180.05</v>
      </c>
      <c r="AR78" s="58"/>
      <c r="AS78" s="58">
        <v>33</v>
      </c>
      <c r="AT78" s="58"/>
      <c r="AU78" s="58">
        <v>1</v>
      </c>
      <c r="AV78" s="57"/>
      <c r="AW78" s="13">
        <f t="shared" si="21"/>
        <v>45000</v>
      </c>
      <c r="AX78" s="58">
        <v>73</v>
      </c>
      <c r="AY78" s="58">
        <v>9908</v>
      </c>
      <c r="AZ78" s="58">
        <v>35.119999999999997</v>
      </c>
      <c r="BA78" s="58"/>
      <c r="BB78" s="58">
        <v>144.15</v>
      </c>
      <c r="BC78" s="58">
        <v>0</v>
      </c>
      <c r="BD78" s="57"/>
      <c r="BE78" s="13">
        <f t="shared" si="22"/>
        <v>45000</v>
      </c>
      <c r="BF78" s="58">
        <v>62</v>
      </c>
      <c r="BG78" s="58">
        <v>8419.2099999999991</v>
      </c>
      <c r="BH78" s="58">
        <v>32.479999999999997</v>
      </c>
      <c r="BI78" s="58"/>
      <c r="BJ78" s="58">
        <v>185.60000000000002</v>
      </c>
      <c r="BK78" s="58">
        <v>1</v>
      </c>
      <c r="BL78" s="57"/>
      <c r="BM78" s="13">
        <f t="shared" si="23"/>
        <v>45000</v>
      </c>
      <c r="BN78" s="109">
        <v>42</v>
      </c>
      <c r="BO78" s="109">
        <v>3580.86</v>
      </c>
      <c r="BP78" s="109">
        <v>71</v>
      </c>
      <c r="BQ78" s="109"/>
      <c r="BR78" s="109"/>
      <c r="BS78" s="109">
        <v>0</v>
      </c>
      <c r="BT78" s="57"/>
      <c r="BU78" s="13">
        <f t="shared" si="24"/>
        <v>45000</v>
      </c>
      <c r="BV78" s="58">
        <v>41</v>
      </c>
      <c r="BW78" s="58">
        <v>4701.8100000000004</v>
      </c>
      <c r="BX78" s="58"/>
      <c r="BY78" s="58"/>
      <c r="BZ78" s="58">
        <v>44</v>
      </c>
      <c r="CA78" s="58">
        <v>1</v>
      </c>
      <c r="CB78" s="57"/>
      <c r="CC78" s="13">
        <f t="shared" si="25"/>
        <v>45000</v>
      </c>
      <c r="CD78" s="58">
        <v>91</v>
      </c>
      <c r="CE78" s="58">
        <v>11765</v>
      </c>
      <c r="CF78" s="58">
        <v>43.72</v>
      </c>
      <c r="CG78" s="58">
        <v>709.43</v>
      </c>
      <c r="CH78" s="58">
        <v>30.06</v>
      </c>
      <c r="CI78" s="58">
        <v>1</v>
      </c>
      <c r="CJ78" s="57"/>
      <c r="CK78" s="13">
        <f t="shared" si="26"/>
        <v>45000</v>
      </c>
      <c r="CL78" s="58">
        <v>23</v>
      </c>
      <c r="CM78" s="58">
        <v>1702.49</v>
      </c>
      <c r="CN78" s="58"/>
      <c r="CO78" s="58">
        <v>7</v>
      </c>
      <c r="CP78" s="58">
        <v>130</v>
      </c>
      <c r="CQ78" s="58">
        <v>0</v>
      </c>
      <c r="CR78" s="56"/>
      <c r="CS78" s="13">
        <f t="shared" si="27"/>
        <v>45000</v>
      </c>
      <c r="CT78" s="58"/>
      <c r="CU78" s="58"/>
      <c r="CV78" s="58"/>
      <c r="CW78" s="58"/>
      <c r="CX78" s="58"/>
      <c r="CY78" s="58"/>
      <c r="CZ78" s="56"/>
      <c r="DA78" s="13">
        <f t="shared" si="28"/>
        <v>45000</v>
      </c>
      <c r="DB78" s="58"/>
      <c r="DC78" s="58"/>
      <c r="DD78" s="58"/>
      <c r="DE78" s="58"/>
      <c r="DF78" s="58"/>
      <c r="DG78" s="58"/>
      <c r="DH78" s="56"/>
      <c r="DI78" s="13">
        <f t="shared" si="29"/>
        <v>45000</v>
      </c>
      <c r="DJ78" s="58"/>
      <c r="DK78" s="58"/>
      <c r="DL78" s="58"/>
      <c r="DM78" s="58"/>
      <c r="DN78" s="58"/>
      <c r="DO78" s="58"/>
      <c r="DP78" s="56"/>
      <c r="DQ78" s="56"/>
      <c r="DR78" s="56"/>
      <c r="DS78" s="56"/>
    </row>
    <row r="79" spans="1:123" x14ac:dyDescent="0.3">
      <c r="A79" s="13">
        <f t="shared" si="15"/>
        <v>45001</v>
      </c>
      <c r="B79" s="58">
        <v>53</v>
      </c>
      <c r="C79" s="59">
        <v>7118.93</v>
      </c>
      <c r="D79" s="58"/>
      <c r="E79" s="58">
        <v>25</v>
      </c>
      <c r="F79" s="58">
        <v>25</v>
      </c>
      <c r="G79" s="58">
        <v>0</v>
      </c>
      <c r="H79" s="57"/>
      <c r="I79" s="13">
        <f t="shared" si="16"/>
        <v>45001</v>
      </c>
      <c r="J79" s="58">
        <v>16</v>
      </c>
      <c r="K79" s="58">
        <v>2427.25</v>
      </c>
      <c r="L79" s="58">
        <v>0</v>
      </c>
      <c r="M79" s="58"/>
      <c r="N79" s="58">
        <v>-138.91</v>
      </c>
      <c r="O79" s="58">
        <v>0</v>
      </c>
      <c r="P79" s="57"/>
      <c r="Q79" s="13">
        <f t="shared" si="17"/>
        <v>45001</v>
      </c>
      <c r="R79" s="58">
        <v>31</v>
      </c>
      <c r="S79" s="58">
        <v>3489.3</v>
      </c>
      <c r="T79" s="58">
        <v>18</v>
      </c>
      <c r="U79" s="58"/>
      <c r="V79" s="58">
        <v>-0.89</v>
      </c>
      <c r="W79" s="58">
        <v>0</v>
      </c>
      <c r="X79" s="57"/>
      <c r="Y79" s="13">
        <f t="shared" si="18"/>
        <v>45001</v>
      </c>
      <c r="Z79" s="109">
        <v>44</v>
      </c>
      <c r="AA79" s="109">
        <v>5278.49</v>
      </c>
      <c r="AB79" s="109">
        <v>34.25</v>
      </c>
      <c r="AC79" s="109"/>
      <c r="AD79" s="109">
        <v>236</v>
      </c>
      <c r="AE79" s="109">
        <v>5</v>
      </c>
      <c r="AF79" s="57"/>
      <c r="AG79" s="13">
        <f t="shared" si="19"/>
        <v>45001</v>
      </c>
      <c r="AH79" s="109">
        <v>46</v>
      </c>
      <c r="AI79" s="109">
        <v>5891.86</v>
      </c>
      <c r="AJ79" s="109">
        <v>7.4</v>
      </c>
      <c r="AK79" s="109"/>
      <c r="AL79" s="109">
        <v>-119.56</v>
      </c>
      <c r="AM79" s="109">
        <v>2</v>
      </c>
      <c r="AN79" s="57"/>
      <c r="AO79" s="13">
        <f t="shared" si="20"/>
        <v>45001</v>
      </c>
      <c r="AP79" s="58">
        <v>64</v>
      </c>
      <c r="AQ79" s="58">
        <v>5476.76</v>
      </c>
      <c r="AR79" s="58"/>
      <c r="AS79" s="58">
        <v>136</v>
      </c>
      <c r="AT79" s="58">
        <v>-64.05</v>
      </c>
      <c r="AU79" s="58">
        <v>0</v>
      </c>
      <c r="AV79" s="57"/>
      <c r="AW79" s="13">
        <f t="shared" si="21"/>
        <v>45001</v>
      </c>
      <c r="AX79" s="58">
        <v>57</v>
      </c>
      <c r="AY79" s="58">
        <v>7141.48</v>
      </c>
      <c r="AZ79" s="58">
        <v>17.55</v>
      </c>
      <c r="BA79" s="58"/>
      <c r="BB79" s="58"/>
      <c r="BC79" s="58">
        <v>0</v>
      </c>
      <c r="BD79" s="57"/>
      <c r="BE79" s="13">
        <f t="shared" si="22"/>
        <v>45001</v>
      </c>
      <c r="BF79" s="58">
        <v>57</v>
      </c>
      <c r="BG79" s="58">
        <v>7691.57</v>
      </c>
      <c r="BH79" s="58">
        <v>-7.42</v>
      </c>
      <c r="BI79" s="58"/>
      <c r="BJ79" s="58">
        <v>212.95</v>
      </c>
      <c r="BK79" s="58">
        <v>0</v>
      </c>
      <c r="BL79" s="57"/>
      <c r="BM79" s="13">
        <f t="shared" si="23"/>
        <v>45001</v>
      </c>
      <c r="BN79" s="109">
        <v>35</v>
      </c>
      <c r="BO79" s="109">
        <v>2886.38</v>
      </c>
      <c r="BP79" s="109">
        <v>19</v>
      </c>
      <c r="BQ79" s="109"/>
      <c r="BR79" s="109">
        <v>60</v>
      </c>
      <c r="BS79" s="109">
        <v>0</v>
      </c>
      <c r="BT79" s="57"/>
      <c r="BU79" s="13">
        <f t="shared" si="24"/>
        <v>45001</v>
      </c>
      <c r="BV79" s="58">
        <v>41</v>
      </c>
      <c r="BW79" s="58">
        <v>4576.1099999999997</v>
      </c>
      <c r="BX79" s="58"/>
      <c r="BY79" s="58"/>
      <c r="BZ79" s="58">
        <v>107</v>
      </c>
      <c r="CA79" s="58">
        <v>2</v>
      </c>
      <c r="CB79" s="57"/>
      <c r="CC79" s="13">
        <f t="shared" si="25"/>
        <v>45001</v>
      </c>
      <c r="CD79" s="58">
        <v>92</v>
      </c>
      <c r="CE79" s="58">
        <v>11418.31</v>
      </c>
      <c r="CF79" s="58">
        <v>92.09</v>
      </c>
      <c r="CG79" s="58">
        <v>389.3</v>
      </c>
      <c r="CH79" s="58">
        <v>399.37</v>
      </c>
      <c r="CI79" s="58">
        <v>0</v>
      </c>
      <c r="CJ79" s="57"/>
      <c r="CK79" s="13">
        <f t="shared" si="26"/>
        <v>45001</v>
      </c>
      <c r="CL79" s="58">
        <v>19</v>
      </c>
      <c r="CM79" s="58">
        <v>1256.6099999999999</v>
      </c>
      <c r="CN79" s="58"/>
      <c r="CO79" s="58">
        <v>3</v>
      </c>
      <c r="CP79" s="58">
        <v>45</v>
      </c>
      <c r="CQ79" s="58">
        <v>0</v>
      </c>
      <c r="CR79" s="56"/>
      <c r="CS79" s="13">
        <f t="shared" si="27"/>
        <v>45001</v>
      </c>
      <c r="CT79" s="58"/>
      <c r="CU79" s="58"/>
      <c r="CV79" s="58"/>
      <c r="CW79" s="58"/>
      <c r="CX79" s="58"/>
      <c r="CY79" s="58"/>
      <c r="CZ79" s="56"/>
      <c r="DA79" s="13">
        <f t="shared" si="28"/>
        <v>45001</v>
      </c>
      <c r="DB79" s="58"/>
      <c r="DC79" s="58"/>
      <c r="DD79" s="58"/>
      <c r="DE79" s="58"/>
      <c r="DF79" s="58"/>
      <c r="DG79" s="58"/>
      <c r="DH79" s="56"/>
      <c r="DI79" s="13">
        <f t="shared" si="29"/>
        <v>45001</v>
      </c>
      <c r="DJ79" s="58"/>
      <c r="DK79" s="58"/>
      <c r="DL79" s="58"/>
      <c r="DM79" s="58"/>
      <c r="DN79" s="58"/>
      <c r="DO79" s="58"/>
      <c r="DP79" s="56"/>
      <c r="DQ79" s="56"/>
      <c r="DR79" s="56"/>
      <c r="DS79" s="56"/>
    </row>
    <row r="80" spans="1:123" x14ac:dyDescent="0.3">
      <c r="A80" s="13">
        <f t="shared" si="15"/>
        <v>45002</v>
      </c>
      <c r="B80" s="58">
        <v>62</v>
      </c>
      <c r="C80" s="59">
        <v>8731.93</v>
      </c>
      <c r="D80" s="58"/>
      <c r="E80" s="58">
        <v>85</v>
      </c>
      <c r="F80" s="58"/>
      <c r="G80" s="58">
        <v>0</v>
      </c>
      <c r="H80" s="57"/>
      <c r="I80" s="13">
        <f t="shared" si="16"/>
        <v>45002</v>
      </c>
      <c r="J80" s="58">
        <v>30</v>
      </c>
      <c r="K80" s="58">
        <v>4315.01</v>
      </c>
      <c r="L80" s="58">
        <v>1.41</v>
      </c>
      <c r="M80" s="58"/>
      <c r="N80" s="58">
        <v>58</v>
      </c>
      <c r="O80" s="58">
        <v>0</v>
      </c>
      <c r="P80" s="57"/>
      <c r="Q80" s="13">
        <f t="shared" si="17"/>
        <v>45002</v>
      </c>
      <c r="R80" s="58">
        <v>25</v>
      </c>
      <c r="S80" s="58">
        <v>2873.99</v>
      </c>
      <c r="T80" s="58">
        <v>54</v>
      </c>
      <c r="U80" s="58"/>
      <c r="V80" s="58"/>
      <c r="W80" s="58">
        <v>0</v>
      </c>
      <c r="X80" s="57"/>
      <c r="Y80" s="13">
        <f t="shared" si="18"/>
        <v>45002</v>
      </c>
      <c r="Z80" s="109">
        <v>64</v>
      </c>
      <c r="AA80" s="109">
        <v>7609</v>
      </c>
      <c r="AB80" s="109">
        <v>74.97</v>
      </c>
      <c r="AC80" s="109"/>
      <c r="AD80" s="109">
        <v>50</v>
      </c>
      <c r="AE80" s="109">
        <v>5</v>
      </c>
      <c r="AF80" s="57"/>
      <c r="AG80" s="13">
        <f t="shared" si="19"/>
        <v>45002</v>
      </c>
      <c r="AH80" s="109">
        <v>46</v>
      </c>
      <c r="AI80" s="109">
        <v>5864.32</v>
      </c>
      <c r="AJ80" s="109">
        <v>52.75</v>
      </c>
      <c r="AK80" s="109"/>
      <c r="AL80" s="109">
        <v>50</v>
      </c>
      <c r="AM80" s="109">
        <v>2</v>
      </c>
      <c r="AN80" s="57"/>
      <c r="AO80" s="13">
        <f t="shared" si="20"/>
        <v>45002</v>
      </c>
      <c r="AP80" s="58">
        <v>67</v>
      </c>
      <c r="AQ80" s="58">
        <v>5764.8</v>
      </c>
      <c r="AR80" s="58"/>
      <c r="AS80" s="58">
        <v>14.5</v>
      </c>
      <c r="AT80" s="58">
        <v>-105.77</v>
      </c>
      <c r="AU80" s="58">
        <v>3</v>
      </c>
      <c r="AV80" s="57"/>
      <c r="AW80" s="13">
        <f t="shared" si="21"/>
        <v>45002</v>
      </c>
      <c r="AX80" s="58">
        <v>68</v>
      </c>
      <c r="AY80" s="58">
        <v>8268.3799999999992</v>
      </c>
      <c r="AZ80" s="58">
        <v>36.94</v>
      </c>
      <c r="BA80" s="58"/>
      <c r="BB80" s="58">
        <v>94.15</v>
      </c>
      <c r="BC80" s="58">
        <v>0</v>
      </c>
      <c r="BD80" s="57"/>
      <c r="BE80" s="13">
        <f t="shared" si="22"/>
        <v>45002</v>
      </c>
      <c r="BF80" s="58">
        <v>64</v>
      </c>
      <c r="BG80" s="58">
        <v>8318.52</v>
      </c>
      <c r="BH80" s="58">
        <v>76.569999999999993</v>
      </c>
      <c r="BI80" s="58"/>
      <c r="BJ80" s="58">
        <v>-209.16000000000003</v>
      </c>
      <c r="BK80" s="58">
        <v>0</v>
      </c>
      <c r="BL80" s="57"/>
      <c r="BM80" s="13">
        <f t="shared" si="23"/>
        <v>45002</v>
      </c>
      <c r="BN80" s="109">
        <v>39</v>
      </c>
      <c r="BO80" s="109">
        <v>3416.94</v>
      </c>
      <c r="BP80" s="109">
        <v>49</v>
      </c>
      <c r="BQ80" s="109"/>
      <c r="BR80" s="109">
        <v>40</v>
      </c>
      <c r="BS80" s="109">
        <v>0</v>
      </c>
      <c r="BT80" s="57"/>
      <c r="BU80" s="13">
        <f t="shared" si="24"/>
        <v>45002</v>
      </c>
      <c r="BV80" s="58">
        <v>41</v>
      </c>
      <c r="BW80" s="58">
        <v>4710.3599999999997</v>
      </c>
      <c r="BX80" s="58"/>
      <c r="BY80" s="58"/>
      <c r="BZ80" s="58">
        <v>40.5</v>
      </c>
      <c r="CA80" s="58">
        <v>1</v>
      </c>
      <c r="CB80" s="57"/>
      <c r="CC80" s="13">
        <f t="shared" si="25"/>
        <v>45002</v>
      </c>
      <c r="CD80" s="58">
        <v>84</v>
      </c>
      <c r="CE80" s="58">
        <v>9988.82</v>
      </c>
      <c r="CF80" s="58">
        <v>63.25</v>
      </c>
      <c r="CG80" s="58">
        <v>391.73</v>
      </c>
      <c r="CH80" s="58">
        <v>-84.5</v>
      </c>
      <c r="CI80" s="58">
        <v>1</v>
      </c>
      <c r="CJ80" s="57"/>
      <c r="CK80" s="13">
        <f t="shared" si="26"/>
        <v>45002</v>
      </c>
      <c r="CL80" s="58">
        <v>17</v>
      </c>
      <c r="CM80" s="58">
        <v>1564.64</v>
      </c>
      <c r="CN80" s="58"/>
      <c r="CO80" s="58">
        <v>9</v>
      </c>
      <c r="CP80" s="58">
        <v>15</v>
      </c>
      <c r="CQ80" s="58">
        <v>0</v>
      </c>
      <c r="CR80" s="56"/>
      <c r="CS80" s="13">
        <f t="shared" si="27"/>
        <v>45002</v>
      </c>
      <c r="CT80" s="58"/>
      <c r="CU80" s="58"/>
      <c r="CV80" s="58"/>
      <c r="CW80" s="58"/>
      <c r="CX80" s="58"/>
      <c r="CY80" s="58"/>
      <c r="CZ80" s="56"/>
      <c r="DA80" s="13">
        <f t="shared" si="28"/>
        <v>45002</v>
      </c>
      <c r="DB80" s="58"/>
      <c r="DC80" s="58"/>
      <c r="DD80" s="58"/>
      <c r="DE80" s="58"/>
      <c r="DF80" s="58"/>
      <c r="DG80" s="58"/>
      <c r="DH80" s="56"/>
      <c r="DI80" s="13">
        <f t="shared" si="29"/>
        <v>45002</v>
      </c>
      <c r="DJ80" s="58"/>
      <c r="DK80" s="58"/>
      <c r="DL80" s="58"/>
      <c r="DM80" s="58"/>
      <c r="DN80" s="58"/>
      <c r="DO80" s="58"/>
      <c r="DP80" s="56"/>
      <c r="DQ80" s="56"/>
      <c r="DR80" s="56"/>
      <c r="DS80" s="56"/>
    </row>
    <row r="81" spans="1:123" x14ac:dyDescent="0.3">
      <c r="A81" s="13">
        <f t="shared" si="15"/>
        <v>45003</v>
      </c>
      <c r="B81" s="58">
        <v>59</v>
      </c>
      <c r="C81" s="59">
        <v>8501.5</v>
      </c>
      <c r="D81" s="58"/>
      <c r="E81" s="58">
        <v>33</v>
      </c>
      <c r="F81" s="58"/>
      <c r="G81" s="58">
        <v>0</v>
      </c>
      <c r="H81" s="57"/>
      <c r="I81" s="13">
        <f t="shared" si="16"/>
        <v>45003</v>
      </c>
      <c r="J81" s="58">
        <v>12</v>
      </c>
      <c r="K81" s="58">
        <v>1888.07</v>
      </c>
      <c r="L81" s="58">
        <v>7.55</v>
      </c>
      <c r="M81" s="58"/>
      <c r="N81" s="58"/>
      <c r="O81" s="58">
        <v>0</v>
      </c>
      <c r="P81" s="57"/>
      <c r="Q81" s="13">
        <f t="shared" si="17"/>
        <v>45003</v>
      </c>
      <c r="R81" s="58">
        <v>24</v>
      </c>
      <c r="S81" s="58">
        <v>2670.05</v>
      </c>
      <c r="T81" s="58">
        <v>40</v>
      </c>
      <c r="U81" s="58"/>
      <c r="V81" s="58"/>
      <c r="W81" s="58">
        <v>0</v>
      </c>
      <c r="X81" s="57"/>
      <c r="Y81" s="13">
        <f t="shared" si="18"/>
        <v>45003</v>
      </c>
      <c r="Z81" s="109">
        <v>42</v>
      </c>
      <c r="AA81" s="109">
        <v>4829.82</v>
      </c>
      <c r="AB81" s="109">
        <v>75.41</v>
      </c>
      <c r="AC81" s="109"/>
      <c r="AD81" s="109">
        <v>204.95</v>
      </c>
      <c r="AE81" s="109">
        <v>5</v>
      </c>
      <c r="AF81" s="57"/>
      <c r="AG81" s="13">
        <f t="shared" si="19"/>
        <v>45003</v>
      </c>
      <c r="AH81" s="109">
        <v>51</v>
      </c>
      <c r="AI81" s="109">
        <v>7015.15</v>
      </c>
      <c r="AJ81" s="109">
        <v>42.56</v>
      </c>
      <c r="AK81" s="109"/>
      <c r="AL81" s="109">
        <v>150</v>
      </c>
      <c r="AM81" s="109">
        <v>2</v>
      </c>
      <c r="AN81" s="57"/>
      <c r="AO81" s="13">
        <f t="shared" si="20"/>
        <v>45003</v>
      </c>
      <c r="AP81" s="58">
        <v>48</v>
      </c>
      <c r="AQ81" s="58">
        <v>3785.14</v>
      </c>
      <c r="AR81" s="58"/>
      <c r="AS81" s="58">
        <v>88.24</v>
      </c>
      <c r="AT81" s="58"/>
      <c r="AU81" s="58">
        <v>2</v>
      </c>
      <c r="AV81" s="57"/>
      <c r="AW81" s="13">
        <f t="shared" si="21"/>
        <v>45003</v>
      </c>
      <c r="AX81" s="58">
        <v>64</v>
      </c>
      <c r="AY81" s="58">
        <v>7383.03</v>
      </c>
      <c r="AZ81" s="58">
        <v>55.41</v>
      </c>
      <c r="BA81" s="58"/>
      <c r="BB81" s="58">
        <v>70</v>
      </c>
      <c r="BC81" s="58">
        <v>0</v>
      </c>
      <c r="BD81" s="57"/>
      <c r="BE81" s="13">
        <f t="shared" si="22"/>
        <v>45003</v>
      </c>
      <c r="BF81" s="58">
        <v>64</v>
      </c>
      <c r="BG81" s="58">
        <v>8530.4699999999993</v>
      </c>
      <c r="BH81" s="58">
        <v>43.62</v>
      </c>
      <c r="BI81" s="58"/>
      <c r="BJ81" s="58">
        <v>283.76</v>
      </c>
      <c r="BK81" s="58">
        <v>0</v>
      </c>
      <c r="BL81" s="57"/>
      <c r="BM81" s="13">
        <f t="shared" si="23"/>
        <v>45003</v>
      </c>
      <c r="BN81" s="109">
        <v>53</v>
      </c>
      <c r="BO81" s="109">
        <v>4573.7700000000004</v>
      </c>
      <c r="BP81" s="109">
        <v>94</v>
      </c>
      <c r="BQ81" s="109"/>
      <c r="BR81" s="109"/>
      <c r="BS81" s="109">
        <v>0</v>
      </c>
      <c r="BT81" s="57"/>
      <c r="BU81" s="13">
        <f t="shared" si="24"/>
        <v>45003</v>
      </c>
      <c r="BV81" s="58">
        <v>18</v>
      </c>
      <c r="BW81" s="58">
        <v>2024.19</v>
      </c>
      <c r="BX81" s="58"/>
      <c r="BY81" s="58"/>
      <c r="BZ81" s="58">
        <v>17</v>
      </c>
      <c r="CA81" s="58">
        <v>2</v>
      </c>
      <c r="CB81" s="57"/>
      <c r="CC81" s="13">
        <f t="shared" si="25"/>
        <v>45003</v>
      </c>
      <c r="CD81" s="58">
        <v>84</v>
      </c>
      <c r="CE81" s="58">
        <v>10647.63</v>
      </c>
      <c r="CF81" s="58">
        <v>102.3</v>
      </c>
      <c r="CG81" s="58">
        <v>474.82</v>
      </c>
      <c r="CH81" s="58">
        <v>63</v>
      </c>
      <c r="CI81" s="58">
        <v>0</v>
      </c>
      <c r="CJ81" s="57"/>
      <c r="CK81" s="13">
        <f t="shared" si="26"/>
        <v>45003</v>
      </c>
      <c r="CL81" s="58">
        <v>13</v>
      </c>
      <c r="CM81" s="58">
        <v>1117.48</v>
      </c>
      <c r="CN81" s="58"/>
      <c r="CO81" s="58"/>
      <c r="CP81" s="58">
        <v>-30</v>
      </c>
      <c r="CQ81" s="58">
        <v>0</v>
      </c>
      <c r="CR81" s="56"/>
      <c r="CS81" s="13">
        <f t="shared" si="27"/>
        <v>45003</v>
      </c>
      <c r="CT81" s="58"/>
      <c r="CU81" s="58"/>
      <c r="CV81" s="58"/>
      <c r="CW81" s="58"/>
      <c r="CX81" s="58"/>
      <c r="CY81" s="58"/>
      <c r="CZ81" s="56"/>
      <c r="DA81" s="13">
        <f t="shared" si="28"/>
        <v>45003</v>
      </c>
      <c r="DB81" s="58"/>
      <c r="DC81" s="58"/>
      <c r="DD81" s="58"/>
      <c r="DE81" s="58"/>
      <c r="DF81" s="58"/>
      <c r="DG81" s="58"/>
      <c r="DH81" s="56"/>
      <c r="DI81" s="13">
        <f t="shared" si="29"/>
        <v>45003</v>
      </c>
      <c r="DJ81" s="58"/>
      <c r="DK81" s="58"/>
      <c r="DL81" s="58"/>
      <c r="DM81" s="58"/>
      <c r="DN81" s="58"/>
      <c r="DO81" s="58"/>
      <c r="DP81" s="56"/>
      <c r="DQ81" s="56"/>
      <c r="DR81" s="56"/>
      <c r="DS81" s="56"/>
    </row>
    <row r="82" spans="1:123" x14ac:dyDescent="0.3">
      <c r="A82" s="13">
        <f t="shared" si="15"/>
        <v>45004</v>
      </c>
      <c r="B82" s="58">
        <v>33</v>
      </c>
      <c r="C82" s="59">
        <v>4685.63</v>
      </c>
      <c r="D82" s="58"/>
      <c r="E82" s="58"/>
      <c r="F82" s="58">
        <v>6</v>
      </c>
      <c r="G82" s="58">
        <v>0</v>
      </c>
      <c r="H82" s="57"/>
      <c r="I82" s="13">
        <f t="shared" si="16"/>
        <v>45004</v>
      </c>
      <c r="J82" s="58">
        <v>13</v>
      </c>
      <c r="K82" s="58">
        <v>1924.1</v>
      </c>
      <c r="L82" s="58">
        <v>0</v>
      </c>
      <c r="M82" s="58"/>
      <c r="N82" s="58">
        <v>146.32</v>
      </c>
      <c r="O82" s="58">
        <v>0</v>
      </c>
      <c r="P82" s="57"/>
      <c r="Q82" s="13">
        <f t="shared" si="17"/>
        <v>45004</v>
      </c>
      <c r="R82" s="58">
        <v>22</v>
      </c>
      <c r="S82" s="58">
        <v>2316.27</v>
      </c>
      <c r="T82" s="58">
        <v>103.25</v>
      </c>
      <c r="U82" s="58"/>
      <c r="V82" s="58"/>
      <c r="W82" s="58">
        <v>0</v>
      </c>
      <c r="X82" s="57"/>
      <c r="Y82" s="13">
        <f t="shared" si="18"/>
        <v>45004</v>
      </c>
      <c r="Z82" s="109">
        <v>26</v>
      </c>
      <c r="AA82" s="109">
        <v>2881.71</v>
      </c>
      <c r="AB82" s="109">
        <v>19.899999999999999</v>
      </c>
      <c r="AC82" s="109"/>
      <c r="AD82" s="109">
        <v>50</v>
      </c>
      <c r="AE82" s="109">
        <v>6</v>
      </c>
      <c r="AF82" s="57"/>
      <c r="AG82" s="13">
        <f t="shared" si="19"/>
        <v>45004</v>
      </c>
      <c r="AH82" s="109">
        <v>39</v>
      </c>
      <c r="AI82" s="109">
        <v>4812.9399999999996</v>
      </c>
      <c r="AJ82" s="109">
        <v>16.670000000000002</v>
      </c>
      <c r="AK82" s="109"/>
      <c r="AL82" s="109"/>
      <c r="AM82" s="109">
        <v>2</v>
      </c>
      <c r="AN82" s="57"/>
      <c r="AO82" s="13">
        <f t="shared" si="20"/>
        <v>45004</v>
      </c>
      <c r="AP82" s="58">
        <v>40</v>
      </c>
      <c r="AQ82" s="58">
        <v>3003.06</v>
      </c>
      <c r="AR82" s="58"/>
      <c r="AS82" s="58">
        <v>27.5</v>
      </c>
      <c r="AT82" s="58">
        <v>6</v>
      </c>
      <c r="AU82" s="58">
        <v>2</v>
      </c>
      <c r="AV82" s="57"/>
      <c r="AW82" s="13">
        <f t="shared" si="21"/>
        <v>45004</v>
      </c>
      <c r="AX82" s="58">
        <v>52</v>
      </c>
      <c r="AY82" s="58">
        <v>5574.73</v>
      </c>
      <c r="AZ82" s="58">
        <v>16.63</v>
      </c>
      <c r="BA82" s="58"/>
      <c r="BB82" s="58">
        <v>116.53</v>
      </c>
      <c r="BC82" s="58">
        <v>1</v>
      </c>
      <c r="BD82" s="57"/>
      <c r="BE82" s="13">
        <f t="shared" si="22"/>
        <v>45004</v>
      </c>
      <c r="BF82" s="58">
        <v>53</v>
      </c>
      <c r="BG82" s="58">
        <v>5463.44</v>
      </c>
      <c r="BH82" s="58">
        <v>28.3</v>
      </c>
      <c r="BI82" s="58"/>
      <c r="BJ82" s="58">
        <v>197.45999999999998</v>
      </c>
      <c r="BK82" s="58">
        <v>0</v>
      </c>
      <c r="BL82" s="57"/>
      <c r="BM82" s="13">
        <f t="shared" si="23"/>
        <v>45004</v>
      </c>
      <c r="BN82" s="109">
        <v>24</v>
      </c>
      <c r="BO82" s="109">
        <v>1918.59</v>
      </c>
      <c r="BP82" s="109">
        <v>62</v>
      </c>
      <c r="BQ82" s="109"/>
      <c r="BR82" s="109">
        <v>20</v>
      </c>
      <c r="BS82" s="109">
        <v>0</v>
      </c>
      <c r="BT82" s="57"/>
      <c r="BU82" s="13">
        <f t="shared" si="24"/>
        <v>45004</v>
      </c>
      <c r="BV82" s="58">
        <v>13</v>
      </c>
      <c r="BW82" s="58">
        <v>1395.92</v>
      </c>
      <c r="BX82" s="58"/>
      <c r="BY82" s="58"/>
      <c r="BZ82" s="58">
        <v>9</v>
      </c>
      <c r="CA82" s="58">
        <v>2</v>
      </c>
      <c r="CB82" s="57"/>
      <c r="CC82" s="13">
        <f t="shared" si="25"/>
        <v>45004</v>
      </c>
      <c r="CD82" s="58">
        <v>56</v>
      </c>
      <c r="CE82" s="58">
        <v>6502.01</v>
      </c>
      <c r="CF82" s="58">
        <v>103.72</v>
      </c>
      <c r="CG82" s="58">
        <v>0</v>
      </c>
      <c r="CH82" s="58">
        <v>126.05</v>
      </c>
      <c r="CI82" s="58">
        <v>10</v>
      </c>
      <c r="CJ82" s="57"/>
      <c r="CK82" s="13">
        <f t="shared" si="26"/>
        <v>45004</v>
      </c>
      <c r="CL82" s="58">
        <v>17</v>
      </c>
      <c r="CM82" s="58">
        <v>1696.68</v>
      </c>
      <c r="CN82" s="58"/>
      <c r="CO82" s="58"/>
      <c r="CP82" s="58">
        <v>15</v>
      </c>
      <c r="CQ82" s="58">
        <v>0</v>
      </c>
      <c r="CR82" s="56"/>
      <c r="CS82" s="13">
        <f t="shared" si="27"/>
        <v>45004</v>
      </c>
      <c r="CT82" s="58"/>
      <c r="CU82" s="58"/>
      <c r="CV82" s="58"/>
      <c r="CW82" s="58"/>
      <c r="CX82" s="58"/>
      <c r="CY82" s="58"/>
      <c r="CZ82" s="56"/>
      <c r="DA82" s="13">
        <f t="shared" si="28"/>
        <v>45004</v>
      </c>
      <c r="DB82" s="58"/>
      <c r="DC82" s="58"/>
      <c r="DD82" s="58"/>
      <c r="DE82" s="58"/>
      <c r="DF82" s="58"/>
      <c r="DG82" s="58"/>
      <c r="DH82" s="56"/>
      <c r="DI82" s="13">
        <f t="shared" si="29"/>
        <v>45004</v>
      </c>
      <c r="DJ82" s="58"/>
      <c r="DK82" s="58"/>
      <c r="DL82" s="58"/>
      <c r="DM82" s="58"/>
      <c r="DN82" s="58"/>
      <c r="DO82" s="58"/>
      <c r="DP82" s="56"/>
      <c r="DQ82" s="56"/>
      <c r="DR82" s="56"/>
      <c r="DS82" s="56"/>
    </row>
    <row r="83" spans="1:123" x14ac:dyDescent="0.3">
      <c r="A83" s="13">
        <f t="shared" si="15"/>
        <v>45005</v>
      </c>
      <c r="B83" s="58">
        <v>41</v>
      </c>
      <c r="C83" s="59">
        <v>6121.87</v>
      </c>
      <c r="D83" s="58"/>
      <c r="E83" s="58">
        <v>277.36</v>
      </c>
      <c r="F83" s="58"/>
      <c r="G83" s="58">
        <v>0</v>
      </c>
      <c r="H83" s="57"/>
      <c r="I83" s="13">
        <f t="shared" si="16"/>
        <v>45005</v>
      </c>
      <c r="J83" s="58">
        <v>45</v>
      </c>
      <c r="K83" s="58">
        <v>7499.85</v>
      </c>
      <c r="L83" s="58">
        <v>18.16</v>
      </c>
      <c r="M83" s="58"/>
      <c r="N83" s="58"/>
      <c r="O83" s="58">
        <v>0</v>
      </c>
      <c r="P83" s="57"/>
      <c r="Q83" s="13">
        <f t="shared" si="17"/>
        <v>45005</v>
      </c>
      <c r="R83" s="58">
        <v>34</v>
      </c>
      <c r="S83" s="58">
        <v>3505.48</v>
      </c>
      <c r="T83" s="58">
        <v>16</v>
      </c>
      <c r="U83" s="58"/>
      <c r="V83" s="58">
        <v>7</v>
      </c>
      <c r="W83" s="58">
        <v>0</v>
      </c>
      <c r="X83" s="57"/>
      <c r="Y83" s="13">
        <f t="shared" si="18"/>
        <v>45005</v>
      </c>
      <c r="Z83" s="109">
        <v>42</v>
      </c>
      <c r="AA83" s="109">
        <v>4907.2700000000004</v>
      </c>
      <c r="AB83" s="109">
        <v>47.66</v>
      </c>
      <c r="AC83" s="109"/>
      <c r="AD83" s="109"/>
      <c r="AE83" s="109">
        <v>6</v>
      </c>
      <c r="AF83" s="57"/>
      <c r="AG83" s="13">
        <f t="shared" si="19"/>
        <v>45005</v>
      </c>
      <c r="AH83" s="109">
        <v>50</v>
      </c>
      <c r="AI83" s="109">
        <v>6074.57</v>
      </c>
      <c r="AJ83" s="109">
        <v>2.78</v>
      </c>
      <c r="AK83" s="109"/>
      <c r="AL83" s="109"/>
      <c r="AM83" s="109">
        <v>2</v>
      </c>
      <c r="AN83" s="57"/>
      <c r="AO83" s="13">
        <f t="shared" si="20"/>
        <v>45005</v>
      </c>
      <c r="AP83" s="58">
        <v>57</v>
      </c>
      <c r="AQ83" s="58">
        <v>4848.29</v>
      </c>
      <c r="AR83" s="58"/>
      <c r="AS83" s="58">
        <v>35</v>
      </c>
      <c r="AT83" s="58"/>
      <c r="AU83" s="58">
        <v>2</v>
      </c>
      <c r="AV83" s="57"/>
      <c r="AW83" s="13">
        <f t="shared" si="21"/>
        <v>45005</v>
      </c>
      <c r="AX83" s="58">
        <v>62</v>
      </c>
      <c r="AY83" s="58">
        <v>7841.82</v>
      </c>
      <c r="AZ83" s="58">
        <v>3.7</v>
      </c>
      <c r="BA83" s="58"/>
      <c r="BB83" s="58"/>
      <c r="BC83" s="58">
        <v>0</v>
      </c>
      <c r="BD83" s="57"/>
      <c r="BE83" s="13">
        <f t="shared" si="22"/>
        <v>45005</v>
      </c>
      <c r="BF83" s="58">
        <v>63</v>
      </c>
      <c r="BG83" s="58">
        <v>9372.0499999999993</v>
      </c>
      <c r="BH83" s="58">
        <v>24.59</v>
      </c>
      <c r="BI83" s="58"/>
      <c r="BJ83" s="58">
        <v>149.94999999999999</v>
      </c>
      <c r="BK83" s="58">
        <v>0</v>
      </c>
      <c r="BL83" s="57"/>
      <c r="BM83" s="13">
        <f t="shared" si="23"/>
        <v>45005</v>
      </c>
      <c r="BN83" s="109">
        <v>33</v>
      </c>
      <c r="BO83" s="109">
        <v>2699.69</v>
      </c>
      <c r="BP83" s="109">
        <v>24</v>
      </c>
      <c r="BQ83" s="109"/>
      <c r="BR83" s="109">
        <v>20</v>
      </c>
      <c r="BS83" s="109">
        <v>0</v>
      </c>
      <c r="BT83" s="57"/>
      <c r="BU83" s="13">
        <f t="shared" si="24"/>
        <v>45005</v>
      </c>
      <c r="BV83" s="58">
        <v>20</v>
      </c>
      <c r="BW83" s="58">
        <v>2484.92</v>
      </c>
      <c r="BX83" s="58"/>
      <c r="BY83" s="58"/>
      <c r="BZ83" s="58">
        <v>10</v>
      </c>
      <c r="CA83" s="58">
        <v>1</v>
      </c>
      <c r="CB83" s="57"/>
      <c r="CC83" s="13">
        <f t="shared" si="25"/>
        <v>45005</v>
      </c>
      <c r="CD83" s="58">
        <v>77</v>
      </c>
      <c r="CE83" s="58">
        <v>9345.02</v>
      </c>
      <c r="CF83" s="58">
        <v>27.91</v>
      </c>
      <c r="CG83" s="58">
        <v>475.75</v>
      </c>
      <c r="CH83" s="58">
        <v>187</v>
      </c>
      <c r="CI83" s="58">
        <v>0</v>
      </c>
      <c r="CJ83" s="57"/>
      <c r="CK83" s="13">
        <f t="shared" si="26"/>
        <v>45005</v>
      </c>
      <c r="CL83" s="58">
        <v>14</v>
      </c>
      <c r="CM83" s="58">
        <v>1047.52</v>
      </c>
      <c r="CN83" s="58"/>
      <c r="CO83" s="58"/>
      <c r="CP83" s="58"/>
      <c r="CQ83" s="58">
        <v>0</v>
      </c>
      <c r="CR83" s="56"/>
      <c r="CS83" s="13">
        <f t="shared" si="27"/>
        <v>45005</v>
      </c>
      <c r="CT83" s="58"/>
      <c r="CU83" s="58"/>
      <c r="CV83" s="58"/>
      <c r="CW83" s="58"/>
      <c r="CX83" s="58"/>
      <c r="CY83" s="58"/>
      <c r="CZ83" s="56"/>
      <c r="DA83" s="13">
        <f t="shared" si="28"/>
        <v>45005</v>
      </c>
      <c r="DB83" s="58"/>
      <c r="DC83" s="58"/>
      <c r="DD83" s="58"/>
      <c r="DE83" s="58"/>
      <c r="DF83" s="58"/>
      <c r="DG83" s="58"/>
      <c r="DH83" s="56"/>
      <c r="DI83" s="13">
        <f t="shared" si="29"/>
        <v>45005</v>
      </c>
      <c r="DJ83" s="58"/>
      <c r="DK83" s="58"/>
      <c r="DL83" s="58"/>
      <c r="DM83" s="58"/>
      <c r="DN83" s="58"/>
      <c r="DO83" s="58"/>
      <c r="DP83" s="56"/>
      <c r="DQ83" s="56"/>
      <c r="DR83" s="56"/>
      <c r="DS83" s="56"/>
    </row>
    <row r="84" spans="1:123" x14ac:dyDescent="0.3">
      <c r="A84" s="13">
        <f t="shared" si="15"/>
        <v>45006</v>
      </c>
      <c r="B84" s="58">
        <v>52</v>
      </c>
      <c r="C84" s="59">
        <v>7821.74</v>
      </c>
      <c r="D84" s="58"/>
      <c r="E84" s="58">
        <v>4</v>
      </c>
      <c r="F84" s="58"/>
      <c r="G84" s="58">
        <v>0</v>
      </c>
      <c r="H84" s="57"/>
      <c r="I84" s="13">
        <f t="shared" si="16"/>
        <v>45006</v>
      </c>
      <c r="J84" s="58">
        <v>46</v>
      </c>
      <c r="K84" s="58">
        <v>8034.23</v>
      </c>
      <c r="L84" s="58">
        <v>37.49</v>
      </c>
      <c r="M84" s="58"/>
      <c r="N84" s="58"/>
      <c r="O84" s="58">
        <v>0</v>
      </c>
      <c r="P84" s="57"/>
      <c r="Q84" s="13">
        <f t="shared" si="17"/>
        <v>45006</v>
      </c>
      <c r="R84" s="58">
        <v>35</v>
      </c>
      <c r="S84" s="58">
        <v>3648.3</v>
      </c>
      <c r="T84" s="58">
        <v>84</v>
      </c>
      <c r="U84" s="58"/>
      <c r="V84" s="58"/>
      <c r="W84" s="58">
        <v>0</v>
      </c>
      <c r="X84" s="57"/>
      <c r="Y84" s="13">
        <f t="shared" si="18"/>
        <v>45006</v>
      </c>
      <c r="Z84" s="109">
        <v>37</v>
      </c>
      <c r="AA84" s="109">
        <v>4234.25</v>
      </c>
      <c r="AB84" s="109">
        <v>21.31</v>
      </c>
      <c r="AC84" s="109"/>
      <c r="AD84" s="109"/>
      <c r="AE84" s="109">
        <v>5</v>
      </c>
      <c r="AF84" s="57"/>
      <c r="AG84" s="13">
        <f t="shared" si="19"/>
        <v>45006</v>
      </c>
      <c r="AH84" s="109">
        <v>49</v>
      </c>
      <c r="AI84" s="109">
        <v>6426.62</v>
      </c>
      <c r="AJ84" s="109">
        <v>5.0999999999999996</v>
      </c>
      <c r="AK84" s="109"/>
      <c r="AL84" s="109"/>
      <c r="AM84" s="109">
        <v>2</v>
      </c>
      <c r="AN84" s="57"/>
      <c r="AO84" s="13">
        <f t="shared" si="20"/>
        <v>45006</v>
      </c>
      <c r="AP84" s="58">
        <v>61</v>
      </c>
      <c r="AQ84" s="58">
        <v>5716.22</v>
      </c>
      <c r="AR84" s="58"/>
      <c r="AS84" s="58">
        <v>140</v>
      </c>
      <c r="AT84" s="58"/>
      <c r="AU84" s="58">
        <v>2</v>
      </c>
      <c r="AV84" s="57"/>
      <c r="AW84" s="13">
        <f t="shared" si="21"/>
        <v>45006</v>
      </c>
      <c r="AX84" s="58">
        <v>62</v>
      </c>
      <c r="AY84" s="58">
        <v>6635.45</v>
      </c>
      <c r="AZ84" s="58">
        <v>9.24</v>
      </c>
      <c r="BA84" s="58"/>
      <c r="BB84" s="58">
        <v>54.05</v>
      </c>
      <c r="BC84" s="58">
        <v>0</v>
      </c>
      <c r="BD84" s="57"/>
      <c r="BE84" s="13">
        <f t="shared" si="22"/>
        <v>45006</v>
      </c>
      <c r="BF84" s="58">
        <v>64</v>
      </c>
      <c r="BG84" s="58">
        <v>8719.92</v>
      </c>
      <c r="BH84" s="58">
        <v>3.71</v>
      </c>
      <c r="BI84" s="58"/>
      <c r="BJ84" s="58"/>
      <c r="BK84" s="58">
        <v>0</v>
      </c>
      <c r="BL84" s="57"/>
      <c r="BM84" s="13">
        <f t="shared" si="23"/>
        <v>45006</v>
      </c>
      <c r="BN84" s="109">
        <v>32</v>
      </c>
      <c r="BO84" s="109">
        <v>2809.17</v>
      </c>
      <c r="BP84" s="109">
        <v>25</v>
      </c>
      <c r="BQ84" s="109"/>
      <c r="BR84" s="109"/>
      <c r="BS84" s="109">
        <v>0</v>
      </c>
      <c r="BT84" s="57"/>
      <c r="BU84" s="13">
        <f t="shared" si="24"/>
        <v>45006</v>
      </c>
      <c r="BV84" s="58">
        <v>23</v>
      </c>
      <c r="BW84" s="58">
        <v>2706.97</v>
      </c>
      <c r="BX84" s="58"/>
      <c r="BY84" s="58"/>
      <c r="BZ84" s="58">
        <v>28.5</v>
      </c>
      <c r="CA84" s="58">
        <v>1</v>
      </c>
      <c r="CB84" s="57"/>
      <c r="CC84" s="13">
        <f t="shared" si="25"/>
        <v>45006</v>
      </c>
      <c r="CD84" s="58">
        <v>84</v>
      </c>
      <c r="CE84" s="58">
        <v>10213.73</v>
      </c>
      <c r="CF84" s="58">
        <v>44.66</v>
      </c>
      <c r="CG84" s="58">
        <v>473.64</v>
      </c>
      <c r="CH84" s="58">
        <v>14</v>
      </c>
      <c r="CI84" s="58">
        <v>0</v>
      </c>
      <c r="CJ84" s="57"/>
      <c r="CK84" s="13">
        <f t="shared" si="26"/>
        <v>45006</v>
      </c>
      <c r="CL84" s="58">
        <v>23</v>
      </c>
      <c r="CM84" s="58">
        <v>1685.68</v>
      </c>
      <c r="CN84" s="58"/>
      <c r="CO84" s="58"/>
      <c r="CP84" s="58">
        <v>15</v>
      </c>
      <c r="CQ84" s="58">
        <v>0</v>
      </c>
      <c r="CR84" s="56"/>
      <c r="CS84" s="13">
        <f t="shared" si="27"/>
        <v>45006</v>
      </c>
      <c r="CT84" s="58"/>
      <c r="CU84" s="58"/>
      <c r="CV84" s="58"/>
      <c r="CW84" s="58"/>
      <c r="CX84" s="58"/>
      <c r="CY84" s="58"/>
      <c r="CZ84" s="56"/>
      <c r="DA84" s="13">
        <f t="shared" si="28"/>
        <v>45006</v>
      </c>
      <c r="DB84" s="58"/>
      <c r="DC84" s="58"/>
      <c r="DD84" s="58"/>
      <c r="DE84" s="58"/>
      <c r="DF84" s="58"/>
      <c r="DG84" s="58"/>
      <c r="DH84" s="56"/>
      <c r="DI84" s="13">
        <f t="shared" si="29"/>
        <v>45006</v>
      </c>
      <c r="DJ84" s="58"/>
      <c r="DK84" s="58"/>
      <c r="DL84" s="58"/>
      <c r="DM84" s="58"/>
      <c r="DN84" s="58"/>
      <c r="DO84" s="58"/>
      <c r="DP84" s="56"/>
      <c r="DQ84" s="56"/>
      <c r="DR84" s="56"/>
      <c r="DS84" s="56"/>
    </row>
    <row r="85" spans="1:123" x14ac:dyDescent="0.3">
      <c r="A85" s="13">
        <f t="shared" si="15"/>
        <v>45007</v>
      </c>
      <c r="B85" s="58">
        <v>59</v>
      </c>
      <c r="C85" s="59">
        <v>9047.5400000000009</v>
      </c>
      <c r="D85" s="58"/>
      <c r="E85" s="58">
        <v>31</v>
      </c>
      <c r="F85" s="58">
        <v>200</v>
      </c>
      <c r="G85" s="58">
        <v>0</v>
      </c>
      <c r="H85" s="57"/>
      <c r="I85" s="13">
        <f t="shared" si="16"/>
        <v>45007</v>
      </c>
      <c r="J85" s="58">
        <v>26</v>
      </c>
      <c r="K85" s="58">
        <v>4119.1899999999996</v>
      </c>
      <c r="L85" s="58">
        <v>8.01</v>
      </c>
      <c r="M85" s="58"/>
      <c r="N85" s="58"/>
      <c r="O85" s="58">
        <v>0</v>
      </c>
      <c r="P85" s="57"/>
      <c r="Q85" s="13">
        <f t="shared" si="17"/>
        <v>45007</v>
      </c>
      <c r="R85" s="58">
        <v>22</v>
      </c>
      <c r="S85" s="58">
        <v>2348.41</v>
      </c>
      <c r="T85" s="58">
        <v>34.5</v>
      </c>
      <c r="U85" s="58"/>
      <c r="V85" s="58"/>
      <c r="W85" s="58">
        <v>0</v>
      </c>
      <c r="X85" s="57"/>
      <c r="Y85" s="13">
        <f t="shared" si="18"/>
        <v>45007</v>
      </c>
      <c r="Z85" s="109">
        <v>42</v>
      </c>
      <c r="AA85" s="109">
        <v>5261.1</v>
      </c>
      <c r="AB85" s="109">
        <v>6.49</v>
      </c>
      <c r="AC85" s="109"/>
      <c r="AD85" s="109"/>
      <c r="AE85" s="109">
        <v>6</v>
      </c>
      <c r="AF85" s="57"/>
      <c r="AG85" s="13">
        <f t="shared" si="19"/>
        <v>45007</v>
      </c>
      <c r="AH85" s="109">
        <v>47</v>
      </c>
      <c r="AI85" s="109">
        <v>6174.8</v>
      </c>
      <c r="AJ85" s="109">
        <v>21.29</v>
      </c>
      <c r="AK85" s="109"/>
      <c r="AL85" s="109"/>
      <c r="AM85" s="109">
        <v>2</v>
      </c>
      <c r="AN85" s="57"/>
      <c r="AO85" s="13">
        <f t="shared" si="20"/>
        <v>45007</v>
      </c>
      <c r="AP85" s="58">
        <v>53</v>
      </c>
      <c r="AQ85" s="58">
        <v>4429.2700000000004</v>
      </c>
      <c r="AR85" s="58"/>
      <c r="AS85" s="58">
        <v>83</v>
      </c>
      <c r="AT85" s="58"/>
      <c r="AU85" s="58">
        <v>0</v>
      </c>
      <c r="AV85" s="57"/>
      <c r="AW85" s="13">
        <f t="shared" si="21"/>
        <v>45007</v>
      </c>
      <c r="AX85" s="58">
        <v>71</v>
      </c>
      <c r="AY85" s="58">
        <v>9416.25</v>
      </c>
      <c r="AZ85" s="58">
        <v>26.78</v>
      </c>
      <c r="BA85" s="58"/>
      <c r="BB85" s="58">
        <v>9.9</v>
      </c>
      <c r="BC85" s="58">
        <v>0</v>
      </c>
      <c r="BD85" s="57"/>
      <c r="BE85" s="13">
        <f t="shared" si="22"/>
        <v>45007</v>
      </c>
      <c r="BF85" s="58">
        <v>64</v>
      </c>
      <c r="BG85" s="58">
        <v>9008.49</v>
      </c>
      <c r="BH85" s="58">
        <v>11.18</v>
      </c>
      <c r="BI85" s="58"/>
      <c r="BJ85" s="58">
        <v>59.9</v>
      </c>
      <c r="BK85" s="58">
        <v>0</v>
      </c>
      <c r="BL85" s="57"/>
      <c r="BM85" s="13">
        <f t="shared" si="23"/>
        <v>45007</v>
      </c>
      <c r="BN85" s="109">
        <v>32</v>
      </c>
      <c r="BO85" s="109">
        <v>2762.01</v>
      </c>
      <c r="BP85" s="109">
        <v>33</v>
      </c>
      <c r="BQ85" s="109"/>
      <c r="BR85" s="109"/>
      <c r="BS85" s="109">
        <v>0</v>
      </c>
      <c r="BT85" s="57"/>
      <c r="BU85" s="13">
        <f t="shared" si="24"/>
        <v>45007</v>
      </c>
      <c r="BV85" s="58">
        <v>18</v>
      </c>
      <c r="BW85" s="58">
        <v>2077</v>
      </c>
      <c r="BX85" s="58"/>
      <c r="BY85" s="58"/>
      <c r="BZ85" s="58">
        <v>2</v>
      </c>
      <c r="CA85" s="58">
        <v>1</v>
      </c>
      <c r="CB85" s="57"/>
      <c r="CC85" s="13">
        <f t="shared" si="25"/>
        <v>45007</v>
      </c>
      <c r="CD85" s="58">
        <v>77</v>
      </c>
      <c r="CE85" s="58">
        <v>8939.85</v>
      </c>
      <c r="CF85" s="58">
        <v>59.52</v>
      </c>
      <c r="CG85" s="58">
        <v>581.77</v>
      </c>
      <c r="CH85" s="58">
        <v>50</v>
      </c>
      <c r="CI85" s="58">
        <v>1</v>
      </c>
      <c r="CJ85" s="57"/>
      <c r="CK85" s="13">
        <f t="shared" si="26"/>
        <v>45007</v>
      </c>
      <c r="CL85" s="58">
        <v>27</v>
      </c>
      <c r="CM85" s="58">
        <v>1985.14</v>
      </c>
      <c r="CN85" s="58"/>
      <c r="CO85" s="58">
        <v>11.5</v>
      </c>
      <c r="CP85" s="58">
        <v>30</v>
      </c>
      <c r="CQ85" s="58">
        <v>2</v>
      </c>
      <c r="CR85" s="56"/>
      <c r="CS85" s="13">
        <f t="shared" si="27"/>
        <v>45007</v>
      </c>
      <c r="CT85" s="58"/>
      <c r="CU85" s="58"/>
      <c r="CV85" s="58"/>
      <c r="CW85" s="58"/>
      <c r="CX85" s="58"/>
      <c r="CY85" s="58"/>
      <c r="CZ85" s="56"/>
      <c r="DA85" s="13">
        <f t="shared" si="28"/>
        <v>45007</v>
      </c>
      <c r="DB85" s="58"/>
      <c r="DC85" s="58"/>
      <c r="DD85" s="58"/>
      <c r="DE85" s="58"/>
      <c r="DF85" s="58"/>
      <c r="DG85" s="58"/>
      <c r="DH85" s="56"/>
      <c r="DI85" s="13">
        <f t="shared" si="29"/>
        <v>45007</v>
      </c>
      <c r="DJ85" s="58"/>
      <c r="DK85" s="58"/>
      <c r="DL85" s="58"/>
      <c r="DM85" s="58"/>
      <c r="DN85" s="58"/>
      <c r="DO85" s="58"/>
      <c r="DP85" s="56"/>
      <c r="DQ85" s="56"/>
      <c r="DR85" s="56"/>
      <c r="DS85" s="56"/>
    </row>
    <row r="86" spans="1:123" x14ac:dyDescent="0.3">
      <c r="A86" s="13">
        <f t="shared" si="15"/>
        <v>45008</v>
      </c>
      <c r="B86" s="58">
        <v>52</v>
      </c>
      <c r="C86" s="59">
        <v>7831.58</v>
      </c>
      <c r="D86" s="58"/>
      <c r="E86" s="58">
        <v>18</v>
      </c>
      <c r="F86" s="58"/>
      <c r="G86" s="58">
        <v>0</v>
      </c>
      <c r="H86" s="57"/>
      <c r="I86" s="13">
        <f t="shared" si="16"/>
        <v>45008</v>
      </c>
      <c r="J86" s="58">
        <v>21</v>
      </c>
      <c r="K86" s="58">
        <v>3218.29</v>
      </c>
      <c r="L86" s="58">
        <v>0</v>
      </c>
      <c r="M86" s="58"/>
      <c r="N86" s="58">
        <v>4.95</v>
      </c>
      <c r="O86" s="58">
        <v>1</v>
      </c>
      <c r="P86" s="57"/>
      <c r="Q86" s="13">
        <f t="shared" si="17"/>
        <v>45008</v>
      </c>
      <c r="R86" s="58">
        <v>14</v>
      </c>
      <c r="S86" s="58">
        <v>1533.94</v>
      </c>
      <c r="T86" s="58">
        <v>13</v>
      </c>
      <c r="U86" s="58"/>
      <c r="V86" s="58"/>
      <c r="W86" s="58">
        <v>0</v>
      </c>
      <c r="X86" s="57"/>
      <c r="Y86" s="13">
        <f t="shared" si="18"/>
        <v>45008</v>
      </c>
      <c r="Z86" s="109">
        <v>33</v>
      </c>
      <c r="AA86" s="109">
        <v>3751.56</v>
      </c>
      <c r="AB86" s="109">
        <v>65.7</v>
      </c>
      <c r="AC86" s="109"/>
      <c r="AD86" s="109">
        <v>100</v>
      </c>
      <c r="AE86" s="109">
        <v>6</v>
      </c>
      <c r="AF86" s="57"/>
      <c r="AG86" s="13">
        <f t="shared" si="19"/>
        <v>45008</v>
      </c>
      <c r="AH86" s="109">
        <v>50</v>
      </c>
      <c r="AI86" s="109">
        <v>6438.99</v>
      </c>
      <c r="AJ86" s="109">
        <v>0</v>
      </c>
      <c r="AK86" s="109"/>
      <c r="AL86" s="109">
        <v>-134.91999999999999</v>
      </c>
      <c r="AM86" s="109">
        <v>2</v>
      </c>
      <c r="AN86" s="57"/>
      <c r="AO86" s="13">
        <f t="shared" si="20"/>
        <v>45008</v>
      </c>
      <c r="AP86" s="58">
        <v>35</v>
      </c>
      <c r="AQ86" s="58">
        <v>2830.51</v>
      </c>
      <c r="AR86" s="58"/>
      <c r="AS86" s="58">
        <v>40</v>
      </c>
      <c r="AT86" s="58"/>
      <c r="AU86" s="58">
        <v>0</v>
      </c>
      <c r="AV86" s="57"/>
      <c r="AW86" s="13">
        <f t="shared" si="21"/>
        <v>45008</v>
      </c>
      <c r="AX86" s="58">
        <v>51</v>
      </c>
      <c r="AY86" s="58">
        <v>5670.56</v>
      </c>
      <c r="AZ86" s="58">
        <v>6.47</v>
      </c>
      <c r="BA86" s="58"/>
      <c r="BB86" s="58">
        <v>44.15</v>
      </c>
      <c r="BC86" s="58">
        <v>0</v>
      </c>
      <c r="BD86" s="57"/>
      <c r="BE86" s="13">
        <f t="shared" si="22"/>
        <v>45008</v>
      </c>
      <c r="BF86" s="58">
        <v>64</v>
      </c>
      <c r="BG86" s="58">
        <v>8555.42</v>
      </c>
      <c r="BH86" s="58">
        <v>37.119999999999997</v>
      </c>
      <c r="BI86" s="58"/>
      <c r="BJ86" s="58"/>
      <c r="BK86" s="58">
        <v>0</v>
      </c>
      <c r="BL86" s="57"/>
      <c r="BM86" s="13">
        <f t="shared" si="23"/>
        <v>45008</v>
      </c>
      <c r="BN86" s="109">
        <v>29</v>
      </c>
      <c r="BO86" s="109">
        <v>2600.5500000000002</v>
      </c>
      <c r="BP86" s="109">
        <v>8</v>
      </c>
      <c r="BQ86" s="109"/>
      <c r="BR86" s="109">
        <v>20</v>
      </c>
      <c r="BS86" s="109">
        <v>0</v>
      </c>
      <c r="BT86" s="57"/>
      <c r="BU86" s="13">
        <f t="shared" si="24"/>
        <v>45008</v>
      </c>
      <c r="BV86" s="58">
        <v>18</v>
      </c>
      <c r="BW86" s="58">
        <v>2240.61</v>
      </c>
      <c r="BX86" s="58"/>
      <c r="BY86" s="58"/>
      <c r="BZ86" s="58">
        <v>7.5</v>
      </c>
      <c r="CA86" s="58">
        <v>1</v>
      </c>
      <c r="CB86" s="57"/>
      <c r="CC86" s="13">
        <f t="shared" si="25"/>
        <v>45008</v>
      </c>
      <c r="CD86" s="58">
        <v>70</v>
      </c>
      <c r="CE86" s="58">
        <v>8570.58</v>
      </c>
      <c r="CF86" s="58">
        <v>28.83</v>
      </c>
      <c r="CG86" s="58">
        <v>263.67</v>
      </c>
      <c r="CH86" s="58">
        <v>358</v>
      </c>
      <c r="CI86" s="58">
        <v>2</v>
      </c>
      <c r="CJ86" s="57"/>
      <c r="CK86" s="13">
        <f t="shared" si="26"/>
        <v>45008</v>
      </c>
      <c r="CL86" s="58">
        <v>21</v>
      </c>
      <c r="CM86" s="58">
        <v>1731.29</v>
      </c>
      <c r="CN86" s="58"/>
      <c r="CO86" s="58">
        <v>38.5</v>
      </c>
      <c r="CP86" s="58">
        <v>15</v>
      </c>
      <c r="CQ86" s="58">
        <v>0</v>
      </c>
      <c r="CR86" s="56"/>
      <c r="CS86" s="13">
        <f t="shared" si="27"/>
        <v>45008</v>
      </c>
      <c r="CT86" s="58"/>
      <c r="CU86" s="58"/>
      <c r="CV86" s="58"/>
      <c r="CW86" s="58"/>
      <c r="CX86" s="58"/>
      <c r="CY86" s="58"/>
      <c r="CZ86" s="56"/>
      <c r="DA86" s="13">
        <f t="shared" si="28"/>
        <v>45008</v>
      </c>
      <c r="DB86" s="58"/>
      <c r="DC86" s="58"/>
      <c r="DD86" s="58"/>
      <c r="DE86" s="58"/>
      <c r="DF86" s="58"/>
      <c r="DG86" s="58"/>
      <c r="DH86" s="56"/>
      <c r="DI86" s="13">
        <f t="shared" si="29"/>
        <v>45008</v>
      </c>
      <c r="DJ86" s="58"/>
      <c r="DK86" s="58"/>
      <c r="DL86" s="58"/>
      <c r="DM86" s="58"/>
      <c r="DN86" s="58"/>
      <c r="DO86" s="58"/>
      <c r="DP86" s="56"/>
      <c r="DQ86" s="56"/>
      <c r="DR86" s="56"/>
      <c r="DS86" s="56"/>
    </row>
    <row r="87" spans="1:123" x14ac:dyDescent="0.3">
      <c r="A87" s="13">
        <f t="shared" si="15"/>
        <v>45009</v>
      </c>
      <c r="B87" s="58">
        <v>60</v>
      </c>
      <c r="C87" s="59">
        <v>8633.42</v>
      </c>
      <c r="D87" s="58"/>
      <c r="E87" s="58">
        <v>52</v>
      </c>
      <c r="F87" s="58">
        <v>4</v>
      </c>
      <c r="G87" s="58">
        <v>0</v>
      </c>
      <c r="H87" s="57"/>
      <c r="I87" s="13">
        <f t="shared" si="16"/>
        <v>45009</v>
      </c>
      <c r="J87" s="58">
        <v>28</v>
      </c>
      <c r="K87" s="58">
        <v>3680.17</v>
      </c>
      <c r="L87" s="58">
        <v>5.66</v>
      </c>
      <c r="M87" s="58"/>
      <c r="N87" s="58"/>
      <c r="O87" s="58">
        <v>0</v>
      </c>
      <c r="P87" s="57"/>
      <c r="Q87" s="13">
        <f t="shared" si="17"/>
        <v>45009</v>
      </c>
      <c r="R87" s="58">
        <v>26</v>
      </c>
      <c r="S87" s="58">
        <v>2943.77</v>
      </c>
      <c r="T87" s="58">
        <v>26.5</v>
      </c>
      <c r="U87" s="58"/>
      <c r="V87" s="58"/>
      <c r="W87" s="58">
        <v>0</v>
      </c>
      <c r="X87" s="57"/>
      <c r="Y87" s="13">
        <f t="shared" si="18"/>
        <v>45009</v>
      </c>
      <c r="Z87" s="109">
        <v>24</v>
      </c>
      <c r="AA87" s="109">
        <v>2558.65</v>
      </c>
      <c r="AB87" s="109">
        <v>21.29</v>
      </c>
      <c r="AC87" s="109"/>
      <c r="AD87" s="109">
        <v>50</v>
      </c>
      <c r="AE87" s="109">
        <v>6</v>
      </c>
      <c r="AF87" s="57"/>
      <c r="AG87" s="13">
        <f t="shared" si="19"/>
        <v>45009</v>
      </c>
      <c r="AH87" s="109">
        <v>39</v>
      </c>
      <c r="AI87" s="109">
        <v>4334.9799999999996</v>
      </c>
      <c r="AJ87" s="109">
        <v>8.32</v>
      </c>
      <c r="AK87" s="109"/>
      <c r="AL87" s="109">
        <v>104.95</v>
      </c>
      <c r="AM87" s="109">
        <v>3</v>
      </c>
      <c r="AN87" s="57"/>
      <c r="AO87" s="13">
        <f t="shared" si="20"/>
        <v>45009</v>
      </c>
      <c r="AP87" s="58">
        <v>30</v>
      </c>
      <c r="AQ87" s="58">
        <v>2512.38</v>
      </c>
      <c r="AR87" s="58"/>
      <c r="AS87" s="58">
        <v>62.5</v>
      </c>
      <c r="AT87" s="58"/>
      <c r="AU87" s="58">
        <v>2</v>
      </c>
      <c r="AV87" s="57"/>
      <c r="AW87" s="13">
        <f t="shared" si="21"/>
        <v>45009</v>
      </c>
      <c r="AX87" s="58">
        <v>42</v>
      </c>
      <c r="AY87" s="58">
        <v>4736.5200000000004</v>
      </c>
      <c r="AZ87" s="58">
        <v>33.26</v>
      </c>
      <c r="BA87" s="58"/>
      <c r="BB87" s="58"/>
      <c r="BC87" s="58">
        <v>0</v>
      </c>
      <c r="BD87" s="57"/>
      <c r="BE87" s="13">
        <f t="shared" si="22"/>
        <v>45009</v>
      </c>
      <c r="BF87" s="58">
        <v>61</v>
      </c>
      <c r="BG87" s="58">
        <v>8330.24</v>
      </c>
      <c r="BH87" s="58">
        <v>21.34</v>
      </c>
      <c r="BI87" s="58"/>
      <c r="BJ87" s="58">
        <v>282.52</v>
      </c>
      <c r="BK87" s="58">
        <v>0</v>
      </c>
      <c r="BL87" s="57"/>
      <c r="BM87" s="13">
        <f t="shared" si="23"/>
        <v>45009</v>
      </c>
      <c r="BN87" s="109">
        <v>27</v>
      </c>
      <c r="BO87" s="109">
        <v>2388.61</v>
      </c>
      <c r="BP87" s="109">
        <v>61</v>
      </c>
      <c r="BQ87" s="109"/>
      <c r="BR87" s="109"/>
      <c r="BS87" s="109">
        <v>0</v>
      </c>
      <c r="BT87" s="57"/>
      <c r="BU87" s="13">
        <f t="shared" si="24"/>
        <v>45009</v>
      </c>
      <c r="BV87" s="58">
        <v>33</v>
      </c>
      <c r="BW87" s="58">
        <v>3908.6</v>
      </c>
      <c r="BX87" s="58"/>
      <c r="BY87" s="58"/>
      <c r="BZ87" s="58">
        <v>30.5</v>
      </c>
      <c r="CA87" s="58">
        <v>1</v>
      </c>
      <c r="CB87" s="57"/>
      <c r="CC87" s="13">
        <f t="shared" si="25"/>
        <v>45009</v>
      </c>
      <c r="CD87" s="58">
        <v>58</v>
      </c>
      <c r="CE87" s="58">
        <v>6875.34</v>
      </c>
      <c r="CF87" s="58">
        <v>23.25</v>
      </c>
      <c r="CG87" s="58">
        <v>354.36</v>
      </c>
      <c r="CH87" s="58">
        <v>0</v>
      </c>
      <c r="CI87" s="58">
        <v>1</v>
      </c>
      <c r="CJ87" s="57"/>
      <c r="CK87" s="13">
        <f t="shared" si="26"/>
        <v>45009</v>
      </c>
      <c r="CL87" s="58">
        <v>22</v>
      </c>
      <c r="CM87" s="58">
        <v>1667.03</v>
      </c>
      <c r="CN87" s="58"/>
      <c r="CO87" s="58">
        <v>2</v>
      </c>
      <c r="CP87" s="58">
        <v>828.54</v>
      </c>
      <c r="CQ87" s="58">
        <v>2</v>
      </c>
      <c r="CR87" s="56"/>
      <c r="CS87" s="13">
        <f t="shared" si="27"/>
        <v>45009</v>
      </c>
      <c r="CT87" s="58"/>
      <c r="CU87" s="58"/>
      <c r="CV87" s="58"/>
      <c r="CW87" s="58"/>
      <c r="CX87" s="58"/>
      <c r="CY87" s="58"/>
      <c r="CZ87" s="56"/>
      <c r="DA87" s="13">
        <f t="shared" si="28"/>
        <v>45009</v>
      </c>
      <c r="DB87" s="58"/>
      <c r="DC87" s="58"/>
      <c r="DD87" s="58"/>
      <c r="DE87" s="58"/>
      <c r="DF87" s="58"/>
      <c r="DG87" s="58"/>
      <c r="DH87" s="56"/>
      <c r="DI87" s="13">
        <f t="shared" si="29"/>
        <v>45009</v>
      </c>
      <c r="DJ87" s="58"/>
      <c r="DK87" s="58"/>
      <c r="DL87" s="58"/>
      <c r="DM87" s="58"/>
      <c r="DN87" s="58"/>
      <c r="DO87" s="58"/>
      <c r="DP87" s="56"/>
      <c r="DQ87" s="56"/>
      <c r="DR87" s="56"/>
      <c r="DS87" s="56"/>
    </row>
    <row r="88" spans="1:123" x14ac:dyDescent="0.3">
      <c r="A88" s="13">
        <f t="shared" si="15"/>
        <v>45010</v>
      </c>
      <c r="B88" s="58">
        <v>62</v>
      </c>
      <c r="C88" s="59">
        <v>8993.2099999999991</v>
      </c>
      <c r="D88" s="58"/>
      <c r="E88" s="58">
        <v>56</v>
      </c>
      <c r="F88" s="58"/>
      <c r="G88" s="58">
        <v>0</v>
      </c>
      <c r="H88" s="57"/>
      <c r="I88" s="13">
        <f t="shared" si="16"/>
        <v>45010</v>
      </c>
      <c r="J88" s="58">
        <v>25</v>
      </c>
      <c r="K88" s="58">
        <v>3430.95</v>
      </c>
      <c r="L88" s="58">
        <v>0</v>
      </c>
      <c r="M88" s="58"/>
      <c r="N88" s="58"/>
      <c r="O88" s="58">
        <v>0</v>
      </c>
      <c r="P88" s="57"/>
      <c r="Q88" s="13">
        <f t="shared" si="17"/>
        <v>45010</v>
      </c>
      <c r="R88" s="58">
        <v>22</v>
      </c>
      <c r="S88" s="58">
        <v>2400.83</v>
      </c>
      <c r="T88" s="58">
        <v>38</v>
      </c>
      <c r="U88" s="58"/>
      <c r="V88" s="58">
        <v>7.5</v>
      </c>
      <c r="W88" s="58">
        <v>0</v>
      </c>
      <c r="X88" s="57"/>
      <c r="Y88" s="13">
        <f t="shared" si="18"/>
        <v>45010</v>
      </c>
      <c r="Z88" s="109">
        <v>26</v>
      </c>
      <c r="AA88" s="109">
        <v>2753.04</v>
      </c>
      <c r="AB88" s="109">
        <v>37.03</v>
      </c>
      <c r="AC88" s="109"/>
      <c r="AD88" s="109">
        <v>150</v>
      </c>
      <c r="AE88" s="109">
        <v>6</v>
      </c>
      <c r="AF88" s="57"/>
      <c r="AG88" s="13">
        <f t="shared" si="19"/>
        <v>45010</v>
      </c>
      <c r="AH88" s="109">
        <v>27</v>
      </c>
      <c r="AI88" s="109">
        <v>3307.12</v>
      </c>
      <c r="AJ88" s="109">
        <v>6.48</v>
      </c>
      <c r="AK88" s="109"/>
      <c r="AL88" s="109"/>
      <c r="AM88" s="109">
        <v>2</v>
      </c>
      <c r="AN88" s="57"/>
      <c r="AO88" s="13">
        <f t="shared" si="20"/>
        <v>45010</v>
      </c>
      <c r="AP88" s="58">
        <v>38</v>
      </c>
      <c r="AQ88" s="58">
        <v>3068.26</v>
      </c>
      <c r="AR88" s="58"/>
      <c r="AS88" s="58">
        <v>38</v>
      </c>
      <c r="AT88" s="58"/>
      <c r="AU88" s="58">
        <v>2</v>
      </c>
      <c r="AV88" s="57"/>
      <c r="AW88" s="13">
        <f t="shared" si="21"/>
        <v>45010</v>
      </c>
      <c r="AX88" s="58">
        <v>66</v>
      </c>
      <c r="AY88" s="58">
        <v>8363.44</v>
      </c>
      <c r="AZ88" s="58">
        <v>66.540000000000006</v>
      </c>
      <c r="BA88" s="58"/>
      <c r="BB88" s="58">
        <v>149.32999999999998</v>
      </c>
      <c r="BC88" s="58">
        <v>0</v>
      </c>
      <c r="BD88" s="57"/>
      <c r="BE88" s="13">
        <f t="shared" si="22"/>
        <v>45010</v>
      </c>
      <c r="BF88" s="58">
        <v>54</v>
      </c>
      <c r="BG88" s="58">
        <v>6625.76</v>
      </c>
      <c r="BH88" s="58">
        <v>7.42</v>
      </c>
      <c r="BI88" s="58"/>
      <c r="BJ88" s="58">
        <v>104.95</v>
      </c>
      <c r="BK88" s="58">
        <v>0</v>
      </c>
      <c r="BL88" s="57"/>
      <c r="BM88" s="13">
        <f t="shared" si="23"/>
        <v>45010</v>
      </c>
      <c r="BN88" s="109">
        <v>34</v>
      </c>
      <c r="BO88" s="109">
        <v>3109.07</v>
      </c>
      <c r="BP88" s="109">
        <v>19</v>
      </c>
      <c r="BQ88" s="109"/>
      <c r="BR88" s="109">
        <v>20</v>
      </c>
      <c r="BS88" s="109">
        <v>0</v>
      </c>
      <c r="BT88" s="57"/>
      <c r="BU88" s="13">
        <f t="shared" si="24"/>
        <v>45010</v>
      </c>
      <c r="BV88" s="58">
        <v>16</v>
      </c>
      <c r="BW88" s="58">
        <v>1838.18</v>
      </c>
      <c r="BX88" s="58"/>
      <c r="BY88" s="58"/>
      <c r="BZ88" s="58">
        <v>26</v>
      </c>
      <c r="CA88" s="58">
        <v>1</v>
      </c>
      <c r="CB88" s="57"/>
      <c r="CC88" s="13">
        <f t="shared" si="25"/>
        <v>45010</v>
      </c>
      <c r="CD88" s="58">
        <v>61</v>
      </c>
      <c r="CE88" s="58">
        <v>6579.7</v>
      </c>
      <c r="CF88" s="58">
        <v>46.5</v>
      </c>
      <c r="CG88" s="58">
        <v>354.11</v>
      </c>
      <c r="CH88" s="58">
        <v>55</v>
      </c>
      <c r="CI88" s="58">
        <v>1</v>
      </c>
      <c r="CJ88" s="57"/>
      <c r="CK88" s="13">
        <f t="shared" si="26"/>
        <v>45010</v>
      </c>
      <c r="CL88" s="58">
        <v>14</v>
      </c>
      <c r="CM88" s="58">
        <v>1534.08</v>
      </c>
      <c r="CN88" s="58"/>
      <c r="CO88" s="58"/>
      <c r="CP88" s="58"/>
      <c r="CQ88" s="58">
        <v>0</v>
      </c>
      <c r="CR88" s="56"/>
      <c r="CS88" s="13">
        <f t="shared" si="27"/>
        <v>45010</v>
      </c>
      <c r="CT88" s="58"/>
      <c r="CU88" s="58"/>
      <c r="CV88" s="58"/>
      <c r="CW88" s="58"/>
      <c r="CX88" s="58"/>
      <c r="CY88" s="58"/>
      <c r="CZ88" s="56"/>
      <c r="DA88" s="13">
        <f t="shared" si="28"/>
        <v>45010</v>
      </c>
      <c r="DB88" s="58"/>
      <c r="DC88" s="58"/>
      <c r="DD88" s="58"/>
      <c r="DE88" s="58"/>
      <c r="DF88" s="58"/>
      <c r="DG88" s="58"/>
      <c r="DH88" s="56"/>
      <c r="DI88" s="13">
        <f t="shared" si="29"/>
        <v>45010</v>
      </c>
      <c r="DJ88" s="58"/>
      <c r="DK88" s="58"/>
      <c r="DL88" s="58"/>
      <c r="DM88" s="58"/>
      <c r="DN88" s="58"/>
      <c r="DO88" s="58"/>
      <c r="DP88" s="56"/>
      <c r="DQ88" s="56"/>
      <c r="DR88" s="56"/>
      <c r="DS88" s="56"/>
    </row>
    <row r="89" spans="1:123" x14ac:dyDescent="0.3">
      <c r="A89" s="13">
        <f t="shared" si="15"/>
        <v>45011</v>
      </c>
      <c r="B89" s="58">
        <v>37</v>
      </c>
      <c r="C89" s="59">
        <v>5099.74</v>
      </c>
      <c r="D89" s="58"/>
      <c r="E89" s="58">
        <v>26</v>
      </c>
      <c r="F89" s="58"/>
      <c r="G89" s="58">
        <v>0</v>
      </c>
      <c r="H89" s="57"/>
      <c r="I89" s="13">
        <f t="shared" si="16"/>
        <v>45011</v>
      </c>
      <c r="J89" s="58">
        <v>31</v>
      </c>
      <c r="K89" s="58">
        <v>4587.63</v>
      </c>
      <c r="L89" s="58">
        <v>0</v>
      </c>
      <c r="M89" s="58"/>
      <c r="N89" s="58"/>
      <c r="O89" s="58">
        <v>0</v>
      </c>
      <c r="P89" s="57"/>
      <c r="Q89" s="13">
        <f t="shared" si="17"/>
        <v>45011</v>
      </c>
      <c r="R89" s="58">
        <v>20</v>
      </c>
      <c r="S89" s="58">
        <v>2315.7199999999998</v>
      </c>
      <c r="T89" s="58">
        <v>23</v>
      </c>
      <c r="U89" s="58"/>
      <c r="V89" s="58"/>
      <c r="W89" s="58">
        <v>0</v>
      </c>
      <c r="X89" s="57"/>
      <c r="Y89" s="13">
        <f t="shared" si="18"/>
        <v>45011</v>
      </c>
      <c r="Z89" s="109">
        <v>24</v>
      </c>
      <c r="AA89" s="109">
        <v>2572.4499999999998</v>
      </c>
      <c r="AB89" s="109">
        <v>33.79</v>
      </c>
      <c r="AC89" s="109"/>
      <c r="AD89" s="109"/>
      <c r="AE89" s="109">
        <v>6</v>
      </c>
      <c r="AF89" s="57"/>
      <c r="AG89" s="13">
        <f t="shared" si="19"/>
        <v>45011</v>
      </c>
      <c r="AH89" s="109">
        <v>27</v>
      </c>
      <c r="AI89" s="109">
        <v>3333.63</v>
      </c>
      <c r="AJ89" s="109">
        <v>2.78</v>
      </c>
      <c r="AK89" s="109"/>
      <c r="AL89" s="109">
        <v>50</v>
      </c>
      <c r="AM89" s="109">
        <v>2</v>
      </c>
      <c r="AN89" s="57"/>
      <c r="AO89" s="13">
        <f t="shared" si="20"/>
        <v>45011</v>
      </c>
      <c r="AP89" s="58">
        <v>33</v>
      </c>
      <c r="AQ89" s="58">
        <v>2491.8000000000002</v>
      </c>
      <c r="AR89" s="58"/>
      <c r="AS89" s="58">
        <v>26</v>
      </c>
      <c r="AT89" s="58"/>
      <c r="AU89" s="58">
        <v>2</v>
      </c>
      <c r="AV89" s="57"/>
      <c r="AW89" s="13">
        <f t="shared" si="21"/>
        <v>45011</v>
      </c>
      <c r="AX89" s="58">
        <v>51</v>
      </c>
      <c r="AY89" s="58">
        <v>5660.71</v>
      </c>
      <c r="AZ89" s="58">
        <v>5.55</v>
      </c>
      <c r="BA89" s="58"/>
      <c r="BB89" s="58">
        <v>159.94999999999999</v>
      </c>
      <c r="BC89" s="58">
        <v>0</v>
      </c>
      <c r="BD89" s="57"/>
      <c r="BE89" s="13">
        <f t="shared" si="22"/>
        <v>45011</v>
      </c>
      <c r="BF89" s="58">
        <v>62</v>
      </c>
      <c r="BG89" s="58">
        <v>6266.65</v>
      </c>
      <c r="BH89" s="58">
        <v>1.86</v>
      </c>
      <c r="BI89" s="58"/>
      <c r="BJ89" s="58">
        <v>85.46</v>
      </c>
      <c r="BK89" s="58">
        <v>0</v>
      </c>
      <c r="BL89" s="57"/>
      <c r="BM89" s="13">
        <f t="shared" si="23"/>
        <v>45011</v>
      </c>
      <c r="BN89" s="109">
        <v>18</v>
      </c>
      <c r="BO89" s="109">
        <v>1708.19</v>
      </c>
      <c r="BP89" s="109">
        <v>8</v>
      </c>
      <c r="BQ89" s="109"/>
      <c r="BR89" s="109">
        <v>20</v>
      </c>
      <c r="BS89" s="109">
        <v>0</v>
      </c>
      <c r="BT89" s="57"/>
      <c r="BU89" s="13">
        <f t="shared" si="24"/>
        <v>45011</v>
      </c>
      <c r="BV89" s="58">
        <v>9</v>
      </c>
      <c r="BW89" s="58">
        <v>965.65</v>
      </c>
      <c r="BX89" s="58"/>
      <c r="BY89" s="58"/>
      <c r="BZ89" s="58">
        <v>18.5</v>
      </c>
      <c r="CA89" s="58">
        <v>3</v>
      </c>
      <c r="CB89" s="57"/>
      <c r="CC89" s="13">
        <f t="shared" si="25"/>
        <v>45011</v>
      </c>
      <c r="CD89" s="58">
        <v>33</v>
      </c>
      <c r="CE89" s="58">
        <v>3594.88</v>
      </c>
      <c r="CF89" s="58">
        <v>26.04</v>
      </c>
      <c r="CG89" s="58">
        <v>97.65</v>
      </c>
      <c r="CH89" s="58">
        <v>125</v>
      </c>
      <c r="CI89" s="58">
        <v>0</v>
      </c>
      <c r="CJ89" s="57"/>
      <c r="CK89" s="13">
        <f t="shared" si="26"/>
        <v>45011</v>
      </c>
      <c r="CL89" s="58">
        <v>11</v>
      </c>
      <c r="CM89" s="58">
        <v>836.25</v>
      </c>
      <c r="CN89" s="58"/>
      <c r="CO89" s="58">
        <v>10</v>
      </c>
      <c r="CP89" s="58"/>
      <c r="CQ89" s="58">
        <v>0</v>
      </c>
      <c r="CR89" s="56"/>
      <c r="CS89" s="13">
        <f t="shared" si="27"/>
        <v>45011</v>
      </c>
      <c r="CT89" s="58"/>
      <c r="CU89" s="58"/>
      <c r="CV89" s="58"/>
      <c r="CW89" s="58"/>
      <c r="CX89" s="58"/>
      <c r="CY89" s="58"/>
      <c r="CZ89" s="56"/>
      <c r="DA89" s="13">
        <f t="shared" si="28"/>
        <v>45011</v>
      </c>
      <c r="DB89" s="58"/>
      <c r="DC89" s="58"/>
      <c r="DD89" s="58"/>
      <c r="DE89" s="58"/>
      <c r="DF89" s="58"/>
      <c r="DG89" s="58"/>
      <c r="DH89" s="56"/>
      <c r="DI89" s="13">
        <f t="shared" si="29"/>
        <v>45011</v>
      </c>
      <c r="DJ89" s="58"/>
      <c r="DK89" s="58"/>
      <c r="DL89" s="58"/>
      <c r="DM89" s="58"/>
      <c r="DN89" s="58"/>
      <c r="DO89" s="58"/>
      <c r="DP89" s="56"/>
      <c r="DQ89" s="56"/>
      <c r="DR89" s="56"/>
      <c r="DS89" s="56"/>
    </row>
    <row r="90" spans="1:123" x14ac:dyDescent="0.3">
      <c r="A90" s="13">
        <f t="shared" si="15"/>
        <v>45012</v>
      </c>
      <c r="B90" s="58">
        <v>45</v>
      </c>
      <c r="C90" s="59">
        <v>6719.66</v>
      </c>
      <c r="D90" s="58"/>
      <c r="E90" s="58">
        <v>10</v>
      </c>
      <c r="F90" s="58"/>
      <c r="G90" s="58">
        <v>1</v>
      </c>
      <c r="H90" s="57"/>
      <c r="I90" s="13">
        <f t="shared" si="16"/>
        <v>45012</v>
      </c>
      <c r="J90" s="58">
        <v>60</v>
      </c>
      <c r="K90" s="58">
        <v>9837.8799999999992</v>
      </c>
      <c r="L90" s="58">
        <v>33.01</v>
      </c>
      <c r="M90" s="58"/>
      <c r="N90" s="58">
        <v>140</v>
      </c>
      <c r="O90" s="58">
        <v>0</v>
      </c>
      <c r="P90" s="57"/>
      <c r="Q90" s="13">
        <f t="shared" si="17"/>
        <v>45012</v>
      </c>
      <c r="R90" s="58">
        <v>25</v>
      </c>
      <c r="S90" s="58">
        <v>2827.61</v>
      </c>
      <c r="T90" s="58">
        <v>6</v>
      </c>
      <c r="U90" s="58"/>
      <c r="V90" s="58">
        <v>-40.5</v>
      </c>
      <c r="W90" s="58">
        <v>0</v>
      </c>
      <c r="X90" s="57"/>
      <c r="Y90" s="13">
        <f t="shared" si="18"/>
        <v>45012</v>
      </c>
      <c r="Z90" s="109">
        <v>30</v>
      </c>
      <c r="AA90" s="109">
        <v>3537.61</v>
      </c>
      <c r="AB90" s="109">
        <v>22.21</v>
      </c>
      <c r="AC90" s="109"/>
      <c r="AD90" s="109"/>
      <c r="AE90" s="109">
        <v>6</v>
      </c>
      <c r="AF90" s="57"/>
      <c r="AG90" s="13">
        <f t="shared" si="19"/>
        <v>45012</v>
      </c>
      <c r="AH90" s="109">
        <v>34</v>
      </c>
      <c r="AI90" s="109">
        <v>4669.51</v>
      </c>
      <c r="AJ90" s="109">
        <v>54.6</v>
      </c>
      <c r="AK90" s="109"/>
      <c r="AL90" s="109">
        <v>257.89999999999998</v>
      </c>
      <c r="AM90" s="109">
        <v>2</v>
      </c>
      <c r="AN90" s="57"/>
      <c r="AO90" s="13">
        <f t="shared" si="20"/>
        <v>45012</v>
      </c>
      <c r="AP90" s="58">
        <v>55</v>
      </c>
      <c r="AQ90" s="58">
        <v>4805.04</v>
      </c>
      <c r="AR90" s="58"/>
      <c r="AS90" s="58">
        <v>48.5</v>
      </c>
      <c r="AT90" s="58"/>
      <c r="AU90" s="58">
        <v>2</v>
      </c>
      <c r="AV90" s="57"/>
      <c r="AW90" s="13">
        <f t="shared" si="21"/>
        <v>45012</v>
      </c>
      <c r="AX90" s="58">
        <v>63</v>
      </c>
      <c r="AY90" s="58">
        <v>7865.91</v>
      </c>
      <c r="AZ90" s="58">
        <v>14.79</v>
      </c>
      <c r="BA90" s="58"/>
      <c r="BB90" s="58">
        <v>144.23000000000002</v>
      </c>
      <c r="BC90" s="58">
        <v>0</v>
      </c>
      <c r="BD90" s="57"/>
      <c r="BE90" s="13">
        <f t="shared" si="22"/>
        <v>45012</v>
      </c>
      <c r="BF90" s="58">
        <v>59</v>
      </c>
      <c r="BG90" s="58">
        <v>6619.92</v>
      </c>
      <c r="BH90" s="58">
        <v>9.2799999999999994</v>
      </c>
      <c r="BI90" s="58"/>
      <c r="BJ90" s="58">
        <v>168.73</v>
      </c>
      <c r="BK90" s="58">
        <v>0</v>
      </c>
      <c r="BL90" s="57"/>
      <c r="BM90" s="13">
        <f t="shared" si="23"/>
        <v>45012</v>
      </c>
      <c r="BN90" s="109">
        <v>25</v>
      </c>
      <c r="BO90" s="109">
        <v>1973.48</v>
      </c>
      <c r="BP90" s="109">
        <v>10</v>
      </c>
      <c r="BQ90" s="109"/>
      <c r="BR90" s="109"/>
      <c r="BS90" s="109">
        <v>0</v>
      </c>
      <c r="BT90" s="57"/>
      <c r="BU90" s="13">
        <f t="shared" si="24"/>
        <v>45012</v>
      </c>
      <c r="BV90" s="58">
        <v>21</v>
      </c>
      <c r="BW90" s="58">
        <v>2578.23</v>
      </c>
      <c r="BX90" s="58"/>
      <c r="BY90" s="58"/>
      <c r="BZ90" s="58">
        <v>20.5</v>
      </c>
      <c r="CA90" s="58">
        <v>4</v>
      </c>
      <c r="CB90" s="57"/>
      <c r="CC90" s="13">
        <f t="shared" si="25"/>
        <v>45012</v>
      </c>
      <c r="CD90" s="58">
        <v>59</v>
      </c>
      <c r="CE90" s="58">
        <v>6863.63</v>
      </c>
      <c r="CF90" s="58">
        <v>18.600000000000001</v>
      </c>
      <c r="CG90" s="58">
        <v>141.61000000000001</v>
      </c>
      <c r="CH90" s="58">
        <v>75</v>
      </c>
      <c r="CI90" s="58">
        <v>0</v>
      </c>
      <c r="CJ90" s="57"/>
      <c r="CK90" s="13">
        <f t="shared" si="26"/>
        <v>45012</v>
      </c>
      <c r="CL90" s="58">
        <v>16</v>
      </c>
      <c r="CM90" s="58">
        <v>1271.51</v>
      </c>
      <c r="CN90" s="58"/>
      <c r="CO90" s="58">
        <v>9</v>
      </c>
      <c r="CP90" s="58">
        <v>50</v>
      </c>
      <c r="CQ90" s="58">
        <v>0</v>
      </c>
      <c r="CR90" s="56"/>
      <c r="CS90" s="13">
        <f t="shared" si="27"/>
        <v>45012</v>
      </c>
      <c r="CT90" s="58"/>
      <c r="CU90" s="58"/>
      <c r="CV90" s="58"/>
      <c r="CW90" s="58"/>
      <c r="CX90" s="58"/>
      <c r="CY90" s="58"/>
      <c r="CZ90" s="56"/>
      <c r="DA90" s="13">
        <f t="shared" si="28"/>
        <v>45012</v>
      </c>
      <c r="DB90" s="58"/>
      <c r="DC90" s="58"/>
      <c r="DD90" s="58"/>
      <c r="DE90" s="58"/>
      <c r="DF90" s="58"/>
      <c r="DG90" s="58"/>
      <c r="DH90" s="56"/>
      <c r="DI90" s="13">
        <f t="shared" si="29"/>
        <v>45012</v>
      </c>
      <c r="DJ90" s="58"/>
      <c r="DK90" s="58"/>
      <c r="DL90" s="58"/>
      <c r="DM90" s="58"/>
      <c r="DN90" s="58"/>
      <c r="DO90" s="58"/>
      <c r="DP90" s="56"/>
      <c r="DQ90" s="56"/>
      <c r="DR90" s="56"/>
      <c r="DS90" s="56"/>
    </row>
    <row r="91" spans="1:123" x14ac:dyDescent="0.3">
      <c r="A91" s="13">
        <f t="shared" si="15"/>
        <v>45013</v>
      </c>
      <c r="B91" s="58">
        <v>48</v>
      </c>
      <c r="C91" s="59">
        <v>6299.79</v>
      </c>
      <c r="D91" s="58"/>
      <c r="E91" s="58">
        <v>13</v>
      </c>
      <c r="F91" s="58">
        <v>25</v>
      </c>
      <c r="G91" s="58">
        <v>0</v>
      </c>
      <c r="H91" s="57"/>
      <c r="I91" s="13">
        <f t="shared" si="16"/>
        <v>45013</v>
      </c>
      <c r="J91" s="58">
        <v>57</v>
      </c>
      <c r="K91" s="58">
        <v>9405.08</v>
      </c>
      <c r="L91" s="58">
        <v>16.510000000000002</v>
      </c>
      <c r="M91" s="58"/>
      <c r="N91" s="58"/>
      <c r="O91" s="58">
        <v>0</v>
      </c>
      <c r="P91" s="57"/>
      <c r="Q91" s="13">
        <f t="shared" si="17"/>
        <v>45013</v>
      </c>
      <c r="R91" s="58">
        <v>23</v>
      </c>
      <c r="S91" s="58">
        <v>2754.97</v>
      </c>
      <c r="T91" s="58">
        <v>17.5</v>
      </c>
      <c r="U91" s="58"/>
      <c r="V91" s="58"/>
      <c r="W91" s="58">
        <v>0</v>
      </c>
      <c r="X91" s="57"/>
      <c r="Y91" s="13">
        <f t="shared" si="18"/>
        <v>45013</v>
      </c>
      <c r="Z91" s="109">
        <v>42</v>
      </c>
      <c r="AA91" s="109">
        <v>5813.99</v>
      </c>
      <c r="AB91" s="109">
        <v>23.15</v>
      </c>
      <c r="AC91" s="109"/>
      <c r="AD91" s="109">
        <v>50</v>
      </c>
      <c r="AE91" s="109">
        <v>6</v>
      </c>
      <c r="AF91" s="57"/>
      <c r="AG91" s="13">
        <f t="shared" si="19"/>
        <v>45013</v>
      </c>
      <c r="AH91" s="109">
        <v>36</v>
      </c>
      <c r="AI91" s="109">
        <v>4797.95</v>
      </c>
      <c r="AJ91" s="109">
        <v>27.76</v>
      </c>
      <c r="AK91" s="109"/>
      <c r="AL91" s="109">
        <v>9.9</v>
      </c>
      <c r="AM91" s="109">
        <v>2</v>
      </c>
      <c r="AN91" s="57"/>
      <c r="AO91" s="13">
        <f t="shared" si="20"/>
        <v>45013</v>
      </c>
      <c r="AP91" s="58">
        <v>60</v>
      </c>
      <c r="AQ91" s="58">
        <v>5027.6400000000003</v>
      </c>
      <c r="AR91" s="58"/>
      <c r="AS91" s="58">
        <v>65</v>
      </c>
      <c r="AT91" s="58">
        <v>5</v>
      </c>
      <c r="AU91" s="58">
        <v>2</v>
      </c>
      <c r="AV91" s="57"/>
      <c r="AW91" s="13">
        <f t="shared" si="21"/>
        <v>45013</v>
      </c>
      <c r="AX91" s="58">
        <v>72</v>
      </c>
      <c r="AY91" s="58">
        <v>8835.17</v>
      </c>
      <c r="AZ91" s="58">
        <v>18.48</v>
      </c>
      <c r="BA91" s="58"/>
      <c r="BB91" s="58">
        <v>-143.22999999999999</v>
      </c>
      <c r="BC91" s="58">
        <v>0</v>
      </c>
      <c r="BD91" s="57"/>
      <c r="BE91" s="13">
        <f t="shared" si="22"/>
        <v>45013</v>
      </c>
      <c r="BF91" s="58">
        <v>61</v>
      </c>
      <c r="BG91" s="58">
        <v>8061.58</v>
      </c>
      <c r="BH91" s="58">
        <v>51.51</v>
      </c>
      <c r="BI91" s="58"/>
      <c r="BJ91" s="58">
        <v>4.95</v>
      </c>
      <c r="BK91" s="58">
        <v>0</v>
      </c>
      <c r="BL91" s="57"/>
      <c r="BM91" s="13">
        <f t="shared" si="23"/>
        <v>45013</v>
      </c>
      <c r="BN91" s="109">
        <v>29</v>
      </c>
      <c r="BO91" s="109">
        <v>2278.23</v>
      </c>
      <c r="BP91" s="109">
        <v>10</v>
      </c>
      <c r="BQ91" s="109"/>
      <c r="BR91" s="109">
        <v>20</v>
      </c>
      <c r="BS91" s="109">
        <v>0</v>
      </c>
      <c r="BT91" s="57"/>
      <c r="BU91" s="13">
        <f t="shared" si="24"/>
        <v>45013</v>
      </c>
      <c r="BV91" s="58">
        <v>30</v>
      </c>
      <c r="BW91" s="58">
        <v>3526.88</v>
      </c>
      <c r="BX91" s="58"/>
      <c r="BY91" s="58"/>
      <c r="BZ91" s="58">
        <v>21</v>
      </c>
      <c r="CA91" s="58">
        <v>3</v>
      </c>
      <c r="CB91" s="57"/>
      <c r="CC91" s="13">
        <f t="shared" si="25"/>
        <v>45013</v>
      </c>
      <c r="CD91" s="58">
        <v>89</v>
      </c>
      <c r="CE91" s="58">
        <v>10390.52</v>
      </c>
      <c r="CF91" s="58">
        <v>34.409999999999997</v>
      </c>
      <c r="CG91" s="58">
        <v>558.70000000000005</v>
      </c>
      <c r="CH91" s="58">
        <v>0</v>
      </c>
      <c r="CI91" s="58">
        <v>1</v>
      </c>
      <c r="CJ91" s="57"/>
      <c r="CK91" s="13">
        <f t="shared" si="26"/>
        <v>45013</v>
      </c>
      <c r="CL91" s="58">
        <v>16</v>
      </c>
      <c r="CM91" s="58">
        <v>1345.77</v>
      </c>
      <c r="CN91" s="58"/>
      <c r="CO91" s="58"/>
      <c r="CP91" s="58">
        <v>15</v>
      </c>
      <c r="CQ91" s="58">
        <v>0</v>
      </c>
      <c r="CR91" s="56"/>
      <c r="CS91" s="13">
        <f t="shared" si="27"/>
        <v>45013</v>
      </c>
      <c r="CT91" s="58"/>
      <c r="CU91" s="58"/>
      <c r="CV91" s="58"/>
      <c r="CW91" s="58"/>
      <c r="CX91" s="58"/>
      <c r="CY91" s="58"/>
      <c r="CZ91" s="56"/>
      <c r="DA91" s="13">
        <f t="shared" si="28"/>
        <v>45013</v>
      </c>
      <c r="DB91" s="58"/>
      <c r="DC91" s="58"/>
      <c r="DD91" s="58"/>
      <c r="DE91" s="58"/>
      <c r="DF91" s="58"/>
      <c r="DG91" s="58"/>
      <c r="DH91" s="56"/>
      <c r="DI91" s="13">
        <f t="shared" si="29"/>
        <v>45013</v>
      </c>
      <c r="DJ91" s="58"/>
      <c r="DK91" s="58"/>
      <c r="DL91" s="58"/>
      <c r="DM91" s="58"/>
      <c r="DN91" s="58"/>
      <c r="DO91" s="58"/>
      <c r="DP91" s="56"/>
      <c r="DQ91" s="56"/>
      <c r="DR91" s="56"/>
      <c r="DS91" s="56"/>
    </row>
    <row r="92" spans="1:123" x14ac:dyDescent="0.3">
      <c r="A92" s="13">
        <f t="shared" si="15"/>
        <v>45014</v>
      </c>
      <c r="B92" s="58">
        <v>42</v>
      </c>
      <c r="C92" s="59">
        <v>5916.6</v>
      </c>
      <c r="D92" s="58"/>
      <c r="E92" s="58">
        <v>22</v>
      </c>
      <c r="F92" s="58"/>
      <c r="G92" s="58">
        <v>0</v>
      </c>
      <c r="H92" s="57"/>
      <c r="I92" s="13">
        <f t="shared" si="16"/>
        <v>45014</v>
      </c>
      <c r="J92" s="58">
        <v>50</v>
      </c>
      <c r="K92" s="58">
        <v>8323.17</v>
      </c>
      <c r="L92" s="58">
        <v>54.48</v>
      </c>
      <c r="M92" s="58"/>
      <c r="N92" s="58"/>
      <c r="O92" s="58">
        <v>0</v>
      </c>
      <c r="P92" s="57"/>
      <c r="Q92" s="13">
        <f t="shared" si="17"/>
        <v>45014</v>
      </c>
      <c r="R92" s="58">
        <v>27</v>
      </c>
      <c r="S92" s="58">
        <v>2947.66</v>
      </c>
      <c r="T92" s="58">
        <v>21</v>
      </c>
      <c r="U92" s="58"/>
      <c r="V92" s="58"/>
      <c r="W92" s="58">
        <v>0</v>
      </c>
      <c r="X92" s="57"/>
      <c r="Y92" s="13">
        <f t="shared" si="18"/>
        <v>45014</v>
      </c>
      <c r="Z92" s="109">
        <v>41</v>
      </c>
      <c r="AA92" s="109">
        <v>5617.14</v>
      </c>
      <c r="AB92" s="109">
        <v>12.96</v>
      </c>
      <c r="AC92" s="109"/>
      <c r="AD92" s="109">
        <v>4.95</v>
      </c>
      <c r="AE92" s="109">
        <v>6</v>
      </c>
      <c r="AF92" s="57"/>
      <c r="AG92" s="13">
        <f t="shared" si="19"/>
        <v>45014</v>
      </c>
      <c r="AH92" s="109">
        <v>35</v>
      </c>
      <c r="AI92" s="109">
        <v>4429.42</v>
      </c>
      <c r="AJ92" s="109">
        <v>12.96</v>
      </c>
      <c r="AK92" s="109"/>
      <c r="AL92" s="109">
        <v>9.9</v>
      </c>
      <c r="AM92" s="109">
        <v>2</v>
      </c>
      <c r="AN92" s="57"/>
      <c r="AO92" s="13">
        <f t="shared" si="20"/>
        <v>45014</v>
      </c>
      <c r="AP92" s="58">
        <v>59</v>
      </c>
      <c r="AQ92" s="58">
        <v>5103.25</v>
      </c>
      <c r="AR92" s="58"/>
      <c r="AS92" s="58">
        <v>64.5</v>
      </c>
      <c r="AT92" s="58"/>
      <c r="AU92" s="58">
        <v>2</v>
      </c>
      <c r="AV92" s="57"/>
      <c r="AW92" s="13">
        <f t="shared" si="21"/>
        <v>45014</v>
      </c>
      <c r="AX92" s="58">
        <v>75</v>
      </c>
      <c r="AY92" s="58">
        <v>9561.25</v>
      </c>
      <c r="AZ92" s="58">
        <v>26.79</v>
      </c>
      <c r="BA92" s="58"/>
      <c r="BB92" s="58">
        <v>132.45000000000002</v>
      </c>
      <c r="BC92" s="58">
        <v>0</v>
      </c>
      <c r="BD92" s="57"/>
      <c r="BE92" s="13">
        <f t="shared" si="22"/>
        <v>45014</v>
      </c>
      <c r="BF92" s="58">
        <v>63</v>
      </c>
      <c r="BG92" s="58">
        <v>8242.93</v>
      </c>
      <c r="BH92" s="58">
        <v>58.01</v>
      </c>
      <c r="BI92" s="58"/>
      <c r="BJ92" s="58"/>
      <c r="BK92" s="58">
        <v>0</v>
      </c>
      <c r="BL92" s="57"/>
      <c r="BM92" s="13">
        <f t="shared" si="23"/>
        <v>45014</v>
      </c>
      <c r="BN92" s="109">
        <v>30</v>
      </c>
      <c r="BO92" s="109">
        <v>2334.13</v>
      </c>
      <c r="BP92" s="109"/>
      <c r="BQ92" s="109"/>
      <c r="BR92" s="109"/>
      <c r="BS92" s="109">
        <v>0</v>
      </c>
      <c r="BT92" s="57"/>
      <c r="BU92" s="13">
        <f t="shared" si="24"/>
        <v>45014</v>
      </c>
      <c r="BV92" s="58">
        <v>28</v>
      </c>
      <c r="BW92" s="58">
        <v>3095.42</v>
      </c>
      <c r="BX92" s="58"/>
      <c r="BY92" s="58"/>
      <c r="BZ92" s="58">
        <v>266.85000000000002</v>
      </c>
      <c r="CA92" s="58">
        <v>1</v>
      </c>
      <c r="CB92" s="57"/>
      <c r="CC92" s="13">
        <f t="shared" si="25"/>
        <v>45014</v>
      </c>
      <c r="CD92" s="58">
        <v>75</v>
      </c>
      <c r="CE92" s="58">
        <v>11159.2</v>
      </c>
      <c r="CF92" s="58">
        <v>50.22</v>
      </c>
      <c r="CG92" s="58">
        <v>301.33000000000004</v>
      </c>
      <c r="CH92" s="58">
        <v>90</v>
      </c>
      <c r="CI92" s="58">
        <v>2</v>
      </c>
      <c r="CJ92" s="57"/>
      <c r="CK92" s="13">
        <f t="shared" si="26"/>
        <v>45014</v>
      </c>
      <c r="CL92" s="58">
        <v>9</v>
      </c>
      <c r="CM92" s="58">
        <v>640.08000000000004</v>
      </c>
      <c r="CN92" s="58"/>
      <c r="CO92" s="58"/>
      <c r="CP92" s="58"/>
      <c r="CQ92" s="58">
        <v>0</v>
      </c>
      <c r="CR92" s="56"/>
      <c r="CS92" s="13">
        <f t="shared" si="27"/>
        <v>45014</v>
      </c>
      <c r="CT92" s="58"/>
      <c r="CU92" s="58"/>
      <c r="CV92" s="58"/>
      <c r="CW92" s="58"/>
      <c r="CX92" s="58"/>
      <c r="CY92" s="58"/>
      <c r="CZ92" s="56"/>
      <c r="DA92" s="13">
        <f t="shared" si="28"/>
        <v>45014</v>
      </c>
      <c r="DB92" s="58"/>
      <c r="DC92" s="58"/>
      <c r="DD92" s="58"/>
      <c r="DE92" s="58"/>
      <c r="DF92" s="58"/>
      <c r="DG92" s="58"/>
      <c r="DH92" s="56"/>
      <c r="DI92" s="13">
        <f t="shared" si="29"/>
        <v>45014</v>
      </c>
      <c r="DJ92" s="58"/>
      <c r="DK92" s="58"/>
      <c r="DL92" s="58"/>
      <c r="DM92" s="58"/>
      <c r="DN92" s="58"/>
      <c r="DO92" s="58"/>
      <c r="DP92" s="56"/>
      <c r="DQ92" s="56"/>
      <c r="DR92" s="56"/>
      <c r="DS92" s="56"/>
    </row>
    <row r="93" spans="1:123" x14ac:dyDescent="0.3">
      <c r="A93" s="13">
        <f t="shared" si="15"/>
        <v>45015</v>
      </c>
      <c r="B93" s="58">
        <v>30</v>
      </c>
      <c r="C93" s="59">
        <v>4109.26</v>
      </c>
      <c r="D93" s="58"/>
      <c r="E93" s="58"/>
      <c r="F93" s="58"/>
      <c r="G93" s="58">
        <v>0</v>
      </c>
      <c r="H93" s="57"/>
      <c r="I93" s="13">
        <f t="shared" si="16"/>
        <v>45015</v>
      </c>
      <c r="J93" s="58">
        <v>53</v>
      </c>
      <c r="K93" s="58">
        <v>7938.24</v>
      </c>
      <c r="L93" s="58">
        <v>55.23</v>
      </c>
      <c r="M93" s="58"/>
      <c r="N93" s="58"/>
      <c r="O93" s="58">
        <v>0</v>
      </c>
      <c r="P93" s="57"/>
      <c r="Q93" s="13">
        <f t="shared" si="17"/>
        <v>45015</v>
      </c>
      <c r="R93" s="58">
        <v>21</v>
      </c>
      <c r="S93" s="58">
        <v>2470.79</v>
      </c>
      <c r="T93" s="58">
        <v>7</v>
      </c>
      <c r="U93" s="58"/>
      <c r="V93" s="58">
        <v>-25.15</v>
      </c>
      <c r="W93" s="58">
        <v>0</v>
      </c>
      <c r="X93" s="57"/>
      <c r="Y93" s="13">
        <f t="shared" si="18"/>
        <v>45015</v>
      </c>
      <c r="Z93" s="109">
        <v>34</v>
      </c>
      <c r="AA93" s="109">
        <v>4542.84</v>
      </c>
      <c r="AB93" s="109">
        <v>55.53</v>
      </c>
      <c r="AC93" s="109"/>
      <c r="AD93" s="109">
        <v>203.53</v>
      </c>
      <c r="AE93" s="109">
        <v>6</v>
      </c>
      <c r="AF93" s="57"/>
      <c r="AG93" s="13">
        <f t="shared" si="19"/>
        <v>45015</v>
      </c>
      <c r="AH93" s="109">
        <v>49</v>
      </c>
      <c r="AI93" s="109">
        <v>6514.45</v>
      </c>
      <c r="AJ93" s="109">
        <v>49.04</v>
      </c>
      <c r="AK93" s="109"/>
      <c r="AL93" s="109">
        <v>304.95</v>
      </c>
      <c r="AM93" s="109">
        <v>2</v>
      </c>
      <c r="AN93" s="57"/>
      <c r="AO93" s="13">
        <f t="shared" si="20"/>
        <v>45015</v>
      </c>
      <c r="AP93" s="58">
        <v>58</v>
      </c>
      <c r="AQ93" s="58">
        <v>4803.01</v>
      </c>
      <c r="AR93" s="58"/>
      <c r="AS93" s="58">
        <v>73.5</v>
      </c>
      <c r="AT93" s="58"/>
      <c r="AU93" s="58">
        <v>0</v>
      </c>
      <c r="AV93" s="57"/>
      <c r="AW93" s="13">
        <f t="shared" si="21"/>
        <v>45015</v>
      </c>
      <c r="AX93" s="58">
        <v>75</v>
      </c>
      <c r="AY93" s="58">
        <v>9582.01</v>
      </c>
      <c r="AZ93" s="58">
        <v>34.19</v>
      </c>
      <c r="BA93" s="58"/>
      <c r="BB93" s="58"/>
      <c r="BC93" s="58">
        <v>0</v>
      </c>
      <c r="BD93" s="57"/>
      <c r="BE93" s="13">
        <f t="shared" si="22"/>
        <v>45015</v>
      </c>
      <c r="BF93" s="58">
        <v>61</v>
      </c>
      <c r="BG93" s="58">
        <v>7907.89</v>
      </c>
      <c r="BH93" s="58">
        <v>27.39</v>
      </c>
      <c r="BI93" s="58"/>
      <c r="BJ93" s="58">
        <v>189.57</v>
      </c>
      <c r="BK93" s="58">
        <v>0</v>
      </c>
      <c r="BL93" s="57"/>
      <c r="BM93" s="13">
        <f t="shared" si="23"/>
        <v>45015</v>
      </c>
      <c r="BN93" s="109">
        <v>25</v>
      </c>
      <c r="BO93" s="109">
        <v>2048.09</v>
      </c>
      <c r="BP93" s="109">
        <v>10</v>
      </c>
      <c r="BQ93" s="109"/>
      <c r="BR93" s="109"/>
      <c r="BS93" s="109">
        <v>0</v>
      </c>
      <c r="BT93" s="57"/>
      <c r="BU93" s="13">
        <f t="shared" si="24"/>
        <v>45015</v>
      </c>
      <c r="BV93" s="58">
        <v>28</v>
      </c>
      <c r="BW93" s="58">
        <v>3308.73</v>
      </c>
      <c r="BX93" s="58"/>
      <c r="BY93" s="58"/>
      <c r="BZ93" s="58">
        <v>17.5</v>
      </c>
      <c r="CA93" s="58">
        <v>1</v>
      </c>
      <c r="CB93" s="57"/>
      <c r="CC93" s="13">
        <f t="shared" si="25"/>
        <v>45015</v>
      </c>
      <c r="CD93" s="58">
        <v>53</v>
      </c>
      <c r="CE93" s="58">
        <v>6373.61</v>
      </c>
      <c r="CF93" s="58">
        <v>14.88</v>
      </c>
      <c r="CG93" s="58">
        <v>156.47999999999999</v>
      </c>
      <c r="CH93" s="58">
        <v>-11.53</v>
      </c>
      <c r="CI93" s="58">
        <v>2</v>
      </c>
      <c r="CJ93" s="57"/>
      <c r="CK93" s="13">
        <f t="shared" si="26"/>
        <v>45015</v>
      </c>
      <c r="CL93" s="58">
        <v>13</v>
      </c>
      <c r="CM93" s="58">
        <v>951.21</v>
      </c>
      <c r="CN93" s="58"/>
      <c r="CO93" s="58"/>
      <c r="CP93" s="58"/>
      <c r="CQ93" s="58">
        <v>0</v>
      </c>
      <c r="CR93" s="56"/>
      <c r="CS93" s="13">
        <f t="shared" si="27"/>
        <v>45015</v>
      </c>
      <c r="CT93" s="58"/>
      <c r="CU93" s="58"/>
      <c r="CV93" s="58"/>
      <c r="CW93" s="58"/>
      <c r="CX93" s="58"/>
      <c r="CY93" s="58"/>
      <c r="CZ93" s="56"/>
      <c r="DA93" s="13">
        <f t="shared" si="28"/>
        <v>45015</v>
      </c>
      <c r="DB93" s="58"/>
      <c r="DC93" s="58"/>
      <c r="DD93" s="58"/>
      <c r="DE93" s="58"/>
      <c r="DF93" s="58"/>
      <c r="DG93" s="58"/>
      <c r="DH93" s="56"/>
      <c r="DI93" s="13">
        <f t="shared" si="29"/>
        <v>45015</v>
      </c>
      <c r="DJ93" s="58"/>
      <c r="DK93" s="58"/>
      <c r="DL93" s="58"/>
      <c r="DM93" s="58"/>
      <c r="DN93" s="58"/>
      <c r="DO93" s="58"/>
      <c r="DP93" s="56"/>
      <c r="DQ93" s="56"/>
      <c r="DR93" s="56"/>
      <c r="DS93" s="56"/>
    </row>
    <row r="94" spans="1:123" x14ac:dyDescent="0.3">
      <c r="A94" s="13">
        <f t="shared" si="15"/>
        <v>45016</v>
      </c>
      <c r="B94" s="58">
        <v>55</v>
      </c>
      <c r="C94" s="59">
        <v>7842.18</v>
      </c>
      <c r="D94" s="58"/>
      <c r="E94" s="58">
        <v>20</v>
      </c>
      <c r="F94" s="58">
        <v>126.88</v>
      </c>
      <c r="G94" s="58">
        <v>0</v>
      </c>
      <c r="H94" s="57"/>
      <c r="I94" s="13">
        <f t="shared" si="16"/>
        <v>45016</v>
      </c>
      <c r="J94" s="58">
        <v>48</v>
      </c>
      <c r="K94" s="58">
        <v>7280.27</v>
      </c>
      <c r="L94" s="58">
        <v>23.59</v>
      </c>
      <c r="M94" s="58"/>
      <c r="N94" s="58">
        <v>1517.3</v>
      </c>
      <c r="O94" s="58">
        <v>0</v>
      </c>
      <c r="P94" s="57"/>
      <c r="Q94" s="13">
        <f t="shared" si="17"/>
        <v>45016</v>
      </c>
      <c r="R94" s="58">
        <v>28</v>
      </c>
      <c r="S94" s="58">
        <v>3156.94</v>
      </c>
      <c r="T94" s="58">
        <v>15.5</v>
      </c>
      <c r="U94" s="58"/>
      <c r="V94" s="58"/>
      <c r="W94" s="58">
        <v>0</v>
      </c>
      <c r="X94" s="57"/>
      <c r="Y94" s="13">
        <f t="shared" si="18"/>
        <v>45016</v>
      </c>
      <c r="Z94" s="109">
        <v>26</v>
      </c>
      <c r="AA94" s="109">
        <v>3326.54</v>
      </c>
      <c r="AB94" s="109">
        <v>74.03</v>
      </c>
      <c r="AC94" s="109"/>
      <c r="AD94" s="109"/>
      <c r="AE94" s="109">
        <v>6</v>
      </c>
      <c r="AF94" s="57"/>
      <c r="AG94" s="13">
        <f t="shared" si="19"/>
        <v>45016</v>
      </c>
      <c r="AH94" s="109">
        <v>52</v>
      </c>
      <c r="AI94" s="109">
        <v>6639.01</v>
      </c>
      <c r="AJ94" s="109">
        <v>19.440000000000001</v>
      </c>
      <c r="AK94" s="109"/>
      <c r="AL94" s="109">
        <v>239.6</v>
      </c>
      <c r="AM94" s="109">
        <v>2</v>
      </c>
      <c r="AN94" s="57"/>
      <c r="AO94" s="13">
        <f t="shared" si="20"/>
        <v>45016</v>
      </c>
      <c r="AP94" s="58">
        <v>56</v>
      </c>
      <c r="AQ94" s="58">
        <v>4561.75</v>
      </c>
      <c r="AR94" s="58"/>
      <c r="AS94" s="58">
        <v>101.5</v>
      </c>
      <c r="AT94" s="58">
        <v>12.5</v>
      </c>
      <c r="AU94" s="58">
        <v>3</v>
      </c>
      <c r="AV94" s="57"/>
      <c r="AW94" s="13">
        <f t="shared" si="21"/>
        <v>45016</v>
      </c>
      <c r="AX94" s="58">
        <v>71</v>
      </c>
      <c r="AY94" s="58">
        <v>8706.43</v>
      </c>
      <c r="AZ94" s="58">
        <v>74.83</v>
      </c>
      <c r="BA94" s="58"/>
      <c r="BB94" s="58"/>
      <c r="BC94" s="58">
        <v>0</v>
      </c>
      <c r="BD94" s="57"/>
      <c r="BE94" s="13">
        <f t="shared" si="22"/>
        <v>45016</v>
      </c>
      <c r="BF94" s="58">
        <v>60</v>
      </c>
      <c r="BG94" s="58">
        <v>8418.59</v>
      </c>
      <c r="BH94" s="58">
        <v>16.239999999999998</v>
      </c>
      <c r="BI94" s="58"/>
      <c r="BJ94" s="58">
        <v>120.12000000000002</v>
      </c>
      <c r="BK94" s="58">
        <v>0</v>
      </c>
      <c r="BL94" s="57"/>
      <c r="BM94" s="13">
        <f t="shared" si="23"/>
        <v>45016</v>
      </c>
      <c r="BN94" s="109">
        <v>26</v>
      </c>
      <c r="BO94" s="109">
        <v>2180.4499999999998</v>
      </c>
      <c r="BP94" s="109">
        <v>22</v>
      </c>
      <c r="BQ94" s="109"/>
      <c r="BR94" s="109"/>
      <c r="BS94" s="109">
        <v>0</v>
      </c>
      <c r="BT94" s="57"/>
      <c r="BU94" s="13">
        <f t="shared" si="24"/>
        <v>45016</v>
      </c>
      <c r="BV94" s="58">
        <v>28</v>
      </c>
      <c r="BW94" s="58">
        <v>3076.91</v>
      </c>
      <c r="BX94" s="58"/>
      <c r="BY94" s="58"/>
      <c r="BZ94" s="58">
        <v>59.5</v>
      </c>
      <c r="CA94" s="58">
        <v>2</v>
      </c>
      <c r="CB94" s="57"/>
      <c r="CC94" s="13">
        <f t="shared" si="25"/>
        <v>45016</v>
      </c>
      <c r="CD94" s="58">
        <v>63</v>
      </c>
      <c r="CE94" s="58">
        <v>7133.23</v>
      </c>
      <c r="CF94" s="58">
        <v>25.11</v>
      </c>
      <c r="CG94" s="58">
        <v>467.11</v>
      </c>
      <c r="CH94" s="58">
        <v>-218.93</v>
      </c>
      <c r="CI94" s="58">
        <v>2</v>
      </c>
      <c r="CJ94" s="57"/>
      <c r="CK94" s="13">
        <f t="shared" si="26"/>
        <v>45016</v>
      </c>
      <c r="CL94" s="58">
        <v>19</v>
      </c>
      <c r="CM94" s="58">
        <v>1150.1199999999999</v>
      </c>
      <c r="CN94" s="58"/>
      <c r="CO94" s="58">
        <v>29</v>
      </c>
      <c r="CP94" s="58">
        <v>125</v>
      </c>
      <c r="CQ94" s="58">
        <v>0</v>
      </c>
      <c r="CR94" s="56"/>
      <c r="CS94" s="13">
        <f t="shared" si="27"/>
        <v>45016</v>
      </c>
      <c r="CT94" s="58"/>
      <c r="CU94" s="58"/>
      <c r="CV94" s="58"/>
      <c r="CW94" s="58"/>
      <c r="CX94" s="58"/>
      <c r="CY94" s="58"/>
      <c r="CZ94" s="56"/>
      <c r="DA94" s="13">
        <f t="shared" si="28"/>
        <v>45016</v>
      </c>
      <c r="DB94" s="58"/>
      <c r="DC94" s="58"/>
      <c r="DD94" s="58"/>
      <c r="DE94" s="58"/>
      <c r="DF94" s="58"/>
      <c r="DG94" s="58"/>
      <c r="DH94" s="56"/>
      <c r="DI94" s="13">
        <f t="shared" si="29"/>
        <v>45016</v>
      </c>
      <c r="DJ94" s="58"/>
      <c r="DK94" s="58"/>
      <c r="DL94" s="58"/>
      <c r="DM94" s="58"/>
      <c r="DN94" s="58"/>
      <c r="DO94" s="58"/>
      <c r="DP94" s="56"/>
      <c r="DQ94" s="56"/>
      <c r="DR94" s="56"/>
      <c r="DS94" s="56"/>
    </row>
    <row r="95" spans="1:123" x14ac:dyDescent="0.3">
      <c r="A95" s="13">
        <f t="shared" si="15"/>
        <v>45017</v>
      </c>
      <c r="B95" s="58">
        <v>62</v>
      </c>
      <c r="C95" s="59">
        <v>7405.5</v>
      </c>
      <c r="D95" s="58"/>
      <c r="E95" s="58">
        <v>9</v>
      </c>
      <c r="F95" s="58"/>
      <c r="G95" s="58">
        <v>0</v>
      </c>
      <c r="H95" s="57"/>
      <c r="I95" s="13">
        <f t="shared" si="16"/>
        <v>45017</v>
      </c>
      <c r="J95" s="58">
        <v>35</v>
      </c>
      <c r="K95" s="58">
        <v>6059.32</v>
      </c>
      <c r="L95" s="58">
        <v>11.79</v>
      </c>
      <c r="M95" s="58"/>
      <c r="N95" s="58">
        <v>14.85</v>
      </c>
      <c r="O95" s="58">
        <v>1</v>
      </c>
      <c r="P95" s="57"/>
      <c r="Q95" s="13">
        <f t="shared" si="17"/>
        <v>45017</v>
      </c>
      <c r="R95" s="58">
        <v>26</v>
      </c>
      <c r="S95" s="58">
        <v>2838.42</v>
      </c>
      <c r="T95" s="58">
        <v>29</v>
      </c>
      <c r="U95" s="58"/>
      <c r="V95" s="58"/>
      <c r="W95" s="58">
        <v>0</v>
      </c>
      <c r="X95" s="57"/>
      <c r="Y95" s="13">
        <f t="shared" si="18"/>
        <v>45017</v>
      </c>
      <c r="Z95" s="109">
        <v>22</v>
      </c>
      <c r="AA95" s="109">
        <v>2703.33</v>
      </c>
      <c r="AB95" s="109">
        <v>37.01</v>
      </c>
      <c r="AC95" s="109"/>
      <c r="AD95" s="109">
        <v>233.99</v>
      </c>
      <c r="AE95" s="109">
        <v>6</v>
      </c>
      <c r="AF95" s="57"/>
      <c r="AG95" s="13">
        <f t="shared" si="19"/>
        <v>45017</v>
      </c>
      <c r="AH95" s="109">
        <v>43</v>
      </c>
      <c r="AI95" s="109">
        <v>5605.48</v>
      </c>
      <c r="AJ95" s="109">
        <v>24.06</v>
      </c>
      <c r="AK95" s="109"/>
      <c r="AL95" s="109">
        <v>104.95</v>
      </c>
      <c r="AM95" s="109">
        <v>2</v>
      </c>
      <c r="AN95" s="57"/>
      <c r="AO95" s="13">
        <f t="shared" si="20"/>
        <v>45017</v>
      </c>
      <c r="AP95" s="58">
        <v>53</v>
      </c>
      <c r="AQ95" s="58">
        <v>3996.22</v>
      </c>
      <c r="AR95" s="58"/>
      <c r="AS95" s="58">
        <v>61</v>
      </c>
      <c r="AT95" s="58"/>
      <c r="AU95" s="58">
        <v>3</v>
      </c>
      <c r="AV95" s="57"/>
      <c r="AW95" s="13">
        <f t="shared" si="21"/>
        <v>45017</v>
      </c>
      <c r="AX95" s="58">
        <v>62</v>
      </c>
      <c r="AY95" s="58">
        <v>7420.92</v>
      </c>
      <c r="AZ95" s="58">
        <v>46.19</v>
      </c>
      <c r="BA95" s="58"/>
      <c r="BB95" s="58">
        <v>144.65</v>
      </c>
      <c r="BC95" s="58">
        <v>0</v>
      </c>
      <c r="BD95" s="57"/>
      <c r="BE95" s="13">
        <f t="shared" si="22"/>
        <v>45017</v>
      </c>
      <c r="BF95" s="58">
        <v>64</v>
      </c>
      <c r="BG95" s="58">
        <v>9087.3700000000008</v>
      </c>
      <c r="BH95" s="58">
        <v>67.28</v>
      </c>
      <c r="BI95" s="58"/>
      <c r="BJ95" s="58"/>
      <c r="BK95" s="58">
        <v>0</v>
      </c>
      <c r="BL95" s="57"/>
      <c r="BM95" s="13">
        <f t="shared" si="23"/>
        <v>45017</v>
      </c>
      <c r="BN95" s="109">
        <v>24</v>
      </c>
      <c r="BO95" s="109">
        <v>1977.04</v>
      </c>
      <c r="BP95" s="109">
        <v>14</v>
      </c>
      <c r="BQ95" s="109"/>
      <c r="BR95" s="109"/>
      <c r="BS95" s="109">
        <v>0</v>
      </c>
      <c r="BT95" s="57"/>
      <c r="BU95" s="13">
        <f t="shared" si="24"/>
        <v>45017</v>
      </c>
      <c r="BV95" s="58">
        <v>29</v>
      </c>
      <c r="BW95" s="58">
        <v>3274.63</v>
      </c>
      <c r="BX95" s="58"/>
      <c r="BY95" s="58"/>
      <c r="BZ95" s="58">
        <v>85</v>
      </c>
      <c r="CA95" s="58">
        <v>2</v>
      </c>
      <c r="CB95" s="57"/>
      <c r="CC95" s="13">
        <f t="shared" si="25"/>
        <v>45017</v>
      </c>
      <c r="CD95" s="58">
        <v>50</v>
      </c>
      <c r="CE95" s="58">
        <v>5913.49</v>
      </c>
      <c r="CF95" s="58">
        <v>6.51</v>
      </c>
      <c r="CG95" s="58">
        <v>405.5</v>
      </c>
      <c r="CH95" s="58">
        <v>-34</v>
      </c>
      <c r="CI95" s="58">
        <v>1</v>
      </c>
      <c r="CJ95" s="57"/>
      <c r="CK95" s="13">
        <f t="shared" si="26"/>
        <v>45017</v>
      </c>
      <c r="CL95" s="58">
        <v>21</v>
      </c>
      <c r="CM95" s="58">
        <v>1525.57</v>
      </c>
      <c r="CN95" s="58"/>
      <c r="CO95" s="58">
        <v>16</v>
      </c>
      <c r="CP95" s="58">
        <v>-13.37</v>
      </c>
      <c r="CQ95" s="58">
        <v>0</v>
      </c>
      <c r="CR95" s="56"/>
      <c r="CS95" s="13">
        <f t="shared" si="27"/>
        <v>45017</v>
      </c>
      <c r="CT95" s="58"/>
      <c r="CU95" s="58"/>
      <c r="CV95" s="58"/>
      <c r="CW95" s="58"/>
      <c r="CX95" s="58"/>
      <c r="CY95" s="58"/>
      <c r="CZ95" s="56"/>
      <c r="DA95" s="13">
        <f t="shared" si="28"/>
        <v>45017</v>
      </c>
      <c r="DB95" s="58"/>
      <c r="DC95" s="58"/>
      <c r="DD95" s="58"/>
      <c r="DE95" s="58"/>
      <c r="DF95" s="58"/>
      <c r="DG95" s="58"/>
      <c r="DH95" s="56"/>
      <c r="DI95" s="13">
        <f t="shared" si="29"/>
        <v>45017</v>
      </c>
      <c r="DJ95" s="58"/>
      <c r="DK95" s="58"/>
      <c r="DL95" s="58"/>
      <c r="DM95" s="58"/>
      <c r="DN95" s="58"/>
      <c r="DO95" s="58"/>
      <c r="DP95" s="56"/>
      <c r="DQ95" s="56"/>
      <c r="DR95" s="56"/>
      <c r="DS95" s="56"/>
    </row>
    <row r="96" spans="1:123" x14ac:dyDescent="0.3">
      <c r="A96" s="13">
        <f t="shared" si="15"/>
        <v>45018</v>
      </c>
      <c r="B96" s="58">
        <v>36</v>
      </c>
      <c r="C96" s="59">
        <v>3853.35</v>
      </c>
      <c r="D96" s="58"/>
      <c r="E96" s="58">
        <v>28</v>
      </c>
      <c r="F96" s="58">
        <v>25</v>
      </c>
      <c r="G96" s="58">
        <v>0</v>
      </c>
      <c r="H96" s="57"/>
      <c r="I96" s="13">
        <f t="shared" si="16"/>
        <v>45018</v>
      </c>
      <c r="J96" s="58">
        <v>45</v>
      </c>
      <c r="K96" s="58">
        <v>7895.52</v>
      </c>
      <c r="L96" s="58">
        <v>22.4</v>
      </c>
      <c r="M96" s="58"/>
      <c r="N96" s="58">
        <v>208.8</v>
      </c>
      <c r="O96" s="58">
        <v>1</v>
      </c>
      <c r="P96" s="57"/>
      <c r="Q96" s="13">
        <f t="shared" si="17"/>
        <v>45018</v>
      </c>
      <c r="R96" s="58">
        <v>11</v>
      </c>
      <c r="S96" s="58">
        <v>1179.19</v>
      </c>
      <c r="T96" s="58">
        <v>6</v>
      </c>
      <c r="U96" s="58"/>
      <c r="V96" s="58"/>
      <c r="W96" s="58">
        <v>0</v>
      </c>
      <c r="X96" s="57"/>
      <c r="Y96" s="13">
        <f t="shared" si="18"/>
        <v>45018</v>
      </c>
      <c r="Z96" s="109">
        <v>18</v>
      </c>
      <c r="AA96" s="109">
        <v>2120.17</v>
      </c>
      <c r="AB96" s="109">
        <v>1.85</v>
      </c>
      <c r="AC96" s="109"/>
      <c r="AD96" s="109"/>
      <c r="AE96" s="109">
        <v>6</v>
      </c>
      <c r="AF96" s="57"/>
      <c r="AG96" s="13">
        <f t="shared" si="19"/>
        <v>45018</v>
      </c>
      <c r="AH96" s="109">
        <v>42</v>
      </c>
      <c r="AI96" s="109">
        <v>5322.09</v>
      </c>
      <c r="AJ96" s="109">
        <v>12.03</v>
      </c>
      <c r="AK96" s="109"/>
      <c r="AL96" s="109">
        <v>39.6</v>
      </c>
      <c r="AM96" s="109">
        <v>2</v>
      </c>
      <c r="AN96" s="57"/>
      <c r="AO96" s="13">
        <f t="shared" si="20"/>
        <v>45018</v>
      </c>
      <c r="AP96" s="58">
        <v>43</v>
      </c>
      <c r="AQ96" s="58">
        <v>3289.34</v>
      </c>
      <c r="AR96" s="58"/>
      <c r="AS96" s="58">
        <v>15</v>
      </c>
      <c r="AT96" s="58"/>
      <c r="AU96" s="58">
        <v>3</v>
      </c>
      <c r="AV96" s="57"/>
      <c r="AW96" s="13">
        <f t="shared" si="21"/>
        <v>45018</v>
      </c>
      <c r="AX96" s="58">
        <v>47</v>
      </c>
      <c r="AY96" s="58">
        <v>5296.73</v>
      </c>
      <c r="AZ96" s="58">
        <v>19.399999999999999</v>
      </c>
      <c r="BA96" s="58"/>
      <c r="BB96" s="58">
        <v>129.93</v>
      </c>
      <c r="BC96" s="58">
        <v>2</v>
      </c>
      <c r="BD96" s="57"/>
      <c r="BE96" s="13">
        <f t="shared" si="22"/>
        <v>45018</v>
      </c>
      <c r="BF96" s="58">
        <v>45</v>
      </c>
      <c r="BG96" s="58">
        <v>5008.21</v>
      </c>
      <c r="BH96" s="58">
        <v>32.020000000000003</v>
      </c>
      <c r="BI96" s="58"/>
      <c r="BJ96" s="58">
        <v>4.95</v>
      </c>
      <c r="BK96" s="58">
        <v>0</v>
      </c>
      <c r="BL96" s="57"/>
      <c r="BM96" s="13">
        <f t="shared" si="23"/>
        <v>45018</v>
      </c>
      <c r="BN96" s="109">
        <v>20</v>
      </c>
      <c r="BO96" s="109">
        <v>1687.96</v>
      </c>
      <c r="BP96" s="109">
        <v>17</v>
      </c>
      <c r="BQ96" s="109"/>
      <c r="BR96" s="109">
        <v>250</v>
      </c>
      <c r="BS96" s="109">
        <v>0</v>
      </c>
      <c r="BT96" s="57"/>
      <c r="BU96" s="13">
        <f t="shared" si="24"/>
        <v>45018</v>
      </c>
      <c r="BV96" s="58">
        <v>18</v>
      </c>
      <c r="BW96" s="58">
        <v>2043.55</v>
      </c>
      <c r="BX96" s="58"/>
      <c r="BY96" s="58"/>
      <c r="BZ96" s="58">
        <v>73.5</v>
      </c>
      <c r="CA96" s="58">
        <v>3</v>
      </c>
      <c r="CB96" s="57"/>
      <c r="CC96" s="13">
        <f t="shared" si="25"/>
        <v>45018</v>
      </c>
      <c r="CD96" s="58">
        <v>34</v>
      </c>
      <c r="CE96" s="58">
        <v>3439.24</v>
      </c>
      <c r="CF96" s="58">
        <v>16.739999999999998</v>
      </c>
      <c r="CG96" s="58">
        <v>234.36</v>
      </c>
      <c r="CH96" s="58">
        <v>39</v>
      </c>
      <c r="CI96" s="58">
        <v>0</v>
      </c>
      <c r="CJ96" s="57"/>
      <c r="CK96" s="13">
        <f t="shared" si="26"/>
        <v>45018</v>
      </c>
      <c r="CL96" s="58">
        <v>8</v>
      </c>
      <c r="CM96" s="58">
        <v>985.97</v>
      </c>
      <c r="CN96" s="58"/>
      <c r="CO96" s="58"/>
      <c r="CP96" s="58"/>
      <c r="CQ96" s="58">
        <v>0</v>
      </c>
      <c r="CR96" s="56"/>
      <c r="CS96" s="13">
        <f t="shared" si="27"/>
        <v>45018</v>
      </c>
      <c r="CT96" s="58"/>
      <c r="CU96" s="58"/>
      <c r="CV96" s="58"/>
      <c r="CW96" s="58"/>
      <c r="CX96" s="58"/>
      <c r="CY96" s="58"/>
      <c r="CZ96" s="56"/>
      <c r="DA96" s="13">
        <f t="shared" si="28"/>
        <v>45018</v>
      </c>
      <c r="DB96" s="58"/>
      <c r="DC96" s="58"/>
      <c r="DD96" s="58"/>
      <c r="DE96" s="58"/>
      <c r="DF96" s="58"/>
      <c r="DG96" s="58"/>
      <c r="DH96" s="56"/>
      <c r="DI96" s="13">
        <f t="shared" si="29"/>
        <v>45018</v>
      </c>
      <c r="DJ96" s="58"/>
      <c r="DK96" s="58"/>
      <c r="DL96" s="58"/>
      <c r="DM96" s="58"/>
      <c r="DN96" s="58"/>
      <c r="DO96" s="58"/>
      <c r="DP96" s="56"/>
      <c r="DQ96" s="56"/>
      <c r="DR96" s="56"/>
      <c r="DS96" s="56"/>
    </row>
    <row r="97" spans="1:123" x14ac:dyDescent="0.3">
      <c r="A97" s="13">
        <f t="shared" si="15"/>
        <v>45019</v>
      </c>
      <c r="B97" s="58">
        <v>43</v>
      </c>
      <c r="C97" s="59">
        <v>5115.88</v>
      </c>
      <c r="D97" s="58"/>
      <c r="E97" s="58">
        <v>21</v>
      </c>
      <c r="F97" s="58"/>
      <c r="G97" s="58">
        <v>1</v>
      </c>
      <c r="H97" s="57"/>
      <c r="I97" s="13">
        <f t="shared" si="16"/>
        <v>45019</v>
      </c>
      <c r="J97" s="58">
        <v>69</v>
      </c>
      <c r="K97" s="58">
        <v>12553.24</v>
      </c>
      <c r="L97" s="58">
        <v>46.23</v>
      </c>
      <c r="M97" s="58"/>
      <c r="N97" s="58">
        <v>247.10999999999999</v>
      </c>
      <c r="O97" s="58">
        <v>0</v>
      </c>
      <c r="P97" s="57"/>
      <c r="Q97" s="13">
        <f t="shared" si="17"/>
        <v>45019</v>
      </c>
      <c r="R97" s="58">
        <v>33</v>
      </c>
      <c r="S97" s="58">
        <v>3577.83</v>
      </c>
      <c r="T97" s="58">
        <v>0</v>
      </c>
      <c r="U97" s="58"/>
      <c r="V97" s="58">
        <v>-0.01</v>
      </c>
      <c r="W97" s="58">
        <v>0</v>
      </c>
      <c r="X97" s="57"/>
      <c r="Y97" s="13">
        <f t="shared" si="18"/>
        <v>45019</v>
      </c>
      <c r="Z97" s="109">
        <v>31</v>
      </c>
      <c r="AA97" s="109">
        <v>3928.9</v>
      </c>
      <c r="AB97" s="109">
        <v>18.5</v>
      </c>
      <c r="AC97" s="109"/>
      <c r="AD97" s="109"/>
      <c r="AE97" s="109">
        <v>6</v>
      </c>
      <c r="AF97" s="57"/>
      <c r="AG97" s="13">
        <f t="shared" si="19"/>
        <v>45019</v>
      </c>
      <c r="AH97" s="109">
        <v>48</v>
      </c>
      <c r="AI97" s="109">
        <v>6548.51</v>
      </c>
      <c r="AJ97" s="109">
        <v>14.81</v>
      </c>
      <c r="AK97" s="109"/>
      <c r="AL97" s="109">
        <v>9.9</v>
      </c>
      <c r="AM97" s="109">
        <v>2</v>
      </c>
      <c r="AN97" s="57"/>
      <c r="AO97" s="13">
        <f t="shared" si="20"/>
        <v>45019</v>
      </c>
      <c r="AP97" s="58">
        <v>61</v>
      </c>
      <c r="AQ97" s="58">
        <v>5155.8599999999997</v>
      </c>
      <c r="AR97" s="58"/>
      <c r="AS97" s="58">
        <v>33.5</v>
      </c>
      <c r="AT97" s="58"/>
      <c r="AU97" s="58">
        <v>3</v>
      </c>
      <c r="AV97" s="57"/>
      <c r="AW97" s="13">
        <f t="shared" si="21"/>
        <v>45019</v>
      </c>
      <c r="AX97" s="58">
        <v>75</v>
      </c>
      <c r="AY97" s="58">
        <v>11391.36</v>
      </c>
      <c r="AZ97" s="58">
        <v>16.63</v>
      </c>
      <c r="BA97" s="58"/>
      <c r="BB97" s="58">
        <v>34.950000000000003</v>
      </c>
      <c r="BC97" s="58">
        <v>0</v>
      </c>
      <c r="BD97" s="57"/>
      <c r="BE97" s="13">
        <f t="shared" si="22"/>
        <v>45019</v>
      </c>
      <c r="BF97" s="58">
        <v>63</v>
      </c>
      <c r="BG97" s="58">
        <v>8491.73</v>
      </c>
      <c r="BH97" s="58">
        <v>15.78</v>
      </c>
      <c r="BI97" s="58"/>
      <c r="BJ97" s="58">
        <v>219.8</v>
      </c>
      <c r="BK97" s="58">
        <v>0</v>
      </c>
      <c r="BL97" s="57"/>
      <c r="BM97" s="13">
        <f t="shared" si="23"/>
        <v>45019</v>
      </c>
      <c r="BN97" s="109">
        <v>35</v>
      </c>
      <c r="BO97" s="109">
        <v>2905.01</v>
      </c>
      <c r="BP97" s="109">
        <v>12</v>
      </c>
      <c r="BQ97" s="109"/>
      <c r="BR97" s="109">
        <v>20</v>
      </c>
      <c r="BS97" s="109">
        <v>0</v>
      </c>
      <c r="BT97" s="57"/>
      <c r="BU97" s="13">
        <f t="shared" si="24"/>
        <v>45019</v>
      </c>
      <c r="BV97" s="58">
        <v>26</v>
      </c>
      <c r="BW97" s="58">
        <v>2981.63</v>
      </c>
      <c r="BX97" s="58"/>
      <c r="BY97" s="58"/>
      <c r="BZ97" s="58">
        <v>11</v>
      </c>
      <c r="CA97" s="58">
        <v>2</v>
      </c>
      <c r="CB97" s="57"/>
      <c r="CC97" s="13">
        <f t="shared" si="25"/>
        <v>45019</v>
      </c>
      <c r="CD97" s="58">
        <v>89</v>
      </c>
      <c r="CE97" s="58">
        <v>11655.82</v>
      </c>
      <c r="CF97" s="58">
        <v>3.72</v>
      </c>
      <c r="CG97" s="58">
        <v>243.46</v>
      </c>
      <c r="CH97" s="58">
        <v>96</v>
      </c>
      <c r="CI97" s="58">
        <v>0</v>
      </c>
      <c r="CJ97" s="57"/>
      <c r="CK97" s="13">
        <f t="shared" si="26"/>
        <v>45019</v>
      </c>
      <c r="CL97" s="58">
        <v>15</v>
      </c>
      <c r="CM97" s="58">
        <v>1034.79</v>
      </c>
      <c r="CN97" s="58"/>
      <c r="CO97" s="58"/>
      <c r="CP97" s="58">
        <v>30</v>
      </c>
      <c r="CQ97" s="58">
        <v>0</v>
      </c>
      <c r="CR97" s="56"/>
      <c r="CS97" s="13">
        <f t="shared" si="27"/>
        <v>45019</v>
      </c>
      <c r="CT97" s="58"/>
      <c r="CU97" s="58"/>
      <c r="CV97" s="58"/>
      <c r="CW97" s="58"/>
      <c r="CX97" s="58"/>
      <c r="CY97" s="58"/>
      <c r="CZ97" s="56"/>
      <c r="DA97" s="13">
        <f t="shared" si="28"/>
        <v>45019</v>
      </c>
      <c r="DB97" s="58"/>
      <c r="DC97" s="58"/>
      <c r="DD97" s="58"/>
      <c r="DE97" s="58"/>
      <c r="DF97" s="58"/>
      <c r="DG97" s="58"/>
      <c r="DH97" s="56"/>
      <c r="DI97" s="13">
        <f t="shared" si="29"/>
        <v>45019</v>
      </c>
      <c r="DJ97" s="58"/>
      <c r="DK97" s="58"/>
      <c r="DL97" s="58"/>
      <c r="DM97" s="58"/>
      <c r="DN97" s="58"/>
      <c r="DO97" s="58"/>
      <c r="DP97" s="56"/>
      <c r="DQ97" s="56"/>
      <c r="DR97" s="56"/>
      <c r="DS97" s="56"/>
    </row>
    <row r="98" spans="1:123" x14ac:dyDescent="0.3">
      <c r="A98" s="13">
        <f t="shared" si="15"/>
        <v>45020</v>
      </c>
      <c r="B98" s="58">
        <v>48</v>
      </c>
      <c r="C98" s="59">
        <v>6160.07</v>
      </c>
      <c r="D98" s="58"/>
      <c r="E98" s="58">
        <v>21</v>
      </c>
      <c r="F98" s="58"/>
      <c r="G98" s="58">
        <v>0</v>
      </c>
      <c r="H98" s="57"/>
      <c r="I98" s="13">
        <f t="shared" si="16"/>
        <v>45020</v>
      </c>
      <c r="J98" s="58">
        <v>69</v>
      </c>
      <c r="K98" s="58">
        <v>12439.26</v>
      </c>
      <c r="L98" s="58">
        <v>39.15</v>
      </c>
      <c r="M98" s="58"/>
      <c r="N98" s="58">
        <v>60</v>
      </c>
      <c r="O98" s="58">
        <v>0</v>
      </c>
      <c r="P98" s="57"/>
      <c r="Q98" s="13">
        <f t="shared" si="17"/>
        <v>45020</v>
      </c>
      <c r="R98" s="58">
        <v>20</v>
      </c>
      <c r="S98" s="58">
        <v>2163.98</v>
      </c>
      <c r="T98" s="58">
        <v>2</v>
      </c>
      <c r="U98" s="58"/>
      <c r="V98" s="58"/>
      <c r="W98" s="58">
        <v>0</v>
      </c>
      <c r="X98" s="57"/>
      <c r="Y98" s="13">
        <f t="shared" si="18"/>
        <v>45020</v>
      </c>
      <c r="Z98" s="109">
        <v>33</v>
      </c>
      <c r="AA98" s="109">
        <v>4421.7</v>
      </c>
      <c r="AB98" s="109">
        <v>16.21</v>
      </c>
      <c r="AC98" s="109"/>
      <c r="AD98" s="109"/>
      <c r="AE98" s="109">
        <v>6</v>
      </c>
      <c r="AF98" s="57"/>
      <c r="AG98" s="13">
        <f t="shared" si="19"/>
        <v>45020</v>
      </c>
      <c r="AH98" s="109">
        <v>48</v>
      </c>
      <c r="AI98" s="109">
        <v>6610.92</v>
      </c>
      <c r="AJ98" s="109">
        <v>1.85</v>
      </c>
      <c r="AK98" s="109"/>
      <c r="AL98" s="109">
        <v>127.06</v>
      </c>
      <c r="AM98" s="109">
        <v>2</v>
      </c>
      <c r="AN98" s="57"/>
      <c r="AO98" s="13">
        <f t="shared" si="20"/>
        <v>45020</v>
      </c>
      <c r="AP98" s="58">
        <v>52</v>
      </c>
      <c r="AQ98" s="58">
        <v>4276.33</v>
      </c>
      <c r="AR98" s="58"/>
      <c r="AS98" s="58">
        <v>60</v>
      </c>
      <c r="AT98" s="58"/>
      <c r="AU98" s="58">
        <v>3</v>
      </c>
      <c r="AV98" s="57"/>
      <c r="AW98" s="13">
        <f t="shared" si="21"/>
        <v>45020</v>
      </c>
      <c r="AX98" s="58">
        <v>73</v>
      </c>
      <c r="AY98" s="58">
        <v>10648.24</v>
      </c>
      <c r="AZ98" s="58">
        <v>31.41</v>
      </c>
      <c r="BA98" s="58"/>
      <c r="BB98" s="58">
        <v>4.95</v>
      </c>
      <c r="BC98" s="58">
        <v>0</v>
      </c>
      <c r="BD98" s="57"/>
      <c r="BE98" s="13">
        <f t="shared" si="22"/>
        <v>45020</v>
      </c>
      <c r="BF98" s="58">
        <v>64</v>
      </c>
      <c r="BG98" s="58">
        <v>8609.93</v>
      </c>
      <c r="BH98" s="58">
        <v>12.99</v>
      </c>
      <c r="BI98" s="58"/>
      <c r="BJ98" s="58">
        <v>50</v>
      </c>
      <c r="BK98" s="58">
        <v>0</v>
      </c>
      <c r="BL98" s="57"/>
      <c r="BM98" s="13">
        <f t="shared" si="23"/>
        <v>45020</v>
      </c>
      <c r="BN98" s="109">
        <v>30</v>
      </c>
      <c r="BO98" s="109">
        <v>2379.54</v>
      </c>
      <c r="BP98" s="109">
        <v>15</v>
      </c>
      <c r="BQ98" s="109"/>
      <c r="BR98" s="109"/>
      <c r="BS98" s="109">
        <v>0</v>
      </c>
      <c r="BT98" s="57"/>
      <c r="BU98" s="13">
        <f t="shared" si="24"/>
        <v>45020</v>
      </c>
      <c r="BV98" s="58">
        <v>24</v>
      </c>
      <c r="BW98" s="58">
        <v>2873.88</v>
      </c>
      <c r="BX98" s="58"/>
      <c r="BY98" s="58"/>
      <c r="BZ98" s="58">
        <v>45.5</v>
      </c>
      <c r="CA98" s="58">
        <v>1</v>
      </c>
      <c r="CB98" s="57"/>
      <c r="CC98" s="13">
        <f t="shared" si="25"/>
        <v>45020</v>
      </c>
      <c r="CD98" s="58">
        <v>89</v>
      </c>
      <c r="CE98" s="58">
        <v>10602.3</v>
      </c>
      <c r="CF98" s="58">
        <v>13.95</v>
      </c>
      <c r="CG98" s="58">
        <v>329.48</v>
      </c>
      <c r="CH98" s="58">
        <v>118</v>
      </c>
      <c r="CI98" s="58">
        <v>2</v>
      </c>
      <c r="CJ98" s="57"/>
      <c r="CK98" s="13">
        <f t="shared" si="26"/>
        <v>45020</v>
      </c>
      <c r="CL98" s="58">
        <v>17</v>
      </c>
      <c r="CM98" s="58">
        <v>1083.3399999999999</v>
      </c>
      <c r="CN98" s="58"/>
      <c r="CO98" s="58"/>
      <c r="CP98" s="58">
        <v>-15</v>
      </c>
      <c r="CQ98" s="58">
        <v>0</v>
      </c>
      <c r="CR98" s="56"/>
      <c r="CS98" s="13">
        <f t="shared" si="27"/>
        <v>45020</v>
      </c>
      <c r="CT98" s="58"/>
      <c r="CU98" s="58"/>
      <c r="CV98" s="58"/>
      <c r="CW98" s="58"/>
      <c r="CX98" s="58"/>
      <c r="CY98" s="58"/>
      <c r="CZ98" s="56"/>
      <c r="DA98" s="13">
        <f t="shared" si="28"/>
        <v>45020</v>
      </c>
      <c r="DB98" s="58"/>
      <c r="DC98" s="58"/>
      <c r="DD98" s="58"/>
      <c r="DE98" s="58"/>
      <c r="DF98" s="58"/>
      <c r="DG98" s="58"/>
      <c r="DH98" s="56"/>
      <c r="DI98" s="13">
        <f t="shared" si="29"/>
        <v>45020</v>
      </c>
      <c r="DJ98" s="58"/>
      <c r="DK98" s="58"/>
      <c r="DL98" s="58"/>
      <c r="DM98" s="58"/>
      <c r="DN98" s="58"/>
      <c r="DO98" s="58"/>
      <c r="DP98" s="56"/>
      <c r="DQ98" s="56"/>
      <c r="DR98" s="56"/>
      <c r="DS98" s="56"/>
    </row>
    <row r="99" spans="1:123" x14ac:dyDescent="0.3">
      <c r="A99" s="13">
        <f t="shared" si="15"/>
        <v>45021</v>
      </c>
      <c r="B99" s="58">
        <v>49</v>
      </c>
      <c r="C99" s="59">
        <v>5932.88</v>
      </c>
      <c r="D99" s="58"/>
      <c r="E99" s="58">
        <v>20</v>
      </c>
      <c r="F99" s="58"/>
      <c r="G99" s="58">
        <v>0</v>
      </c>
      <c r="H99" s="57"/>
      <c r="I99" s="13">
        <f t="shared" si="16"/>
        <v>45021</v>
      </c>
      <c r="J99" s="58">
        <v>58</v>
      </c>
      <c r="K99" s="58">
        <v>9790.68</v>
      </c>
      <c r="L99" s="58">
        <v>18.87</v>
      </c>
      <c r="M99" s="58"/>
      <c r="N99" s="58"/>
      <c r="O99" s="58">
        <v>0</v>
      </c>
      <c r="P99" s="57"/>
      <c r="Q99" s="13">
        <f t="shared" si="17"/>
        <v>45021</v>
      </c>
      <c r="R99" s="58">
        <v>19</v>
      </c>
      <c r="S99" s="58">
        <v>2105.5700000000002</v>
      </c>
      <c r="T99" s="58">
        <v>12.5</v>
      </c>
      <c r="U99" s="58"/>
      <c r="V99" s="58"/>
      <c r="W99" s="58">
        <v>0</v>
      </c>
      <c r="X99" s="57"/>
      <c r="Y99" s="13">
        <f t="shared" si="18"/>
        <v>45021</v>
      </c>
      <c r="Z99" s="109">
        <v>59</v>
      </c>
      <c r="AA99" s="109">
        <v>6784</v>
      </c>
      <c r="AB99" s="109">
        <v>52.76</v>
      </c>
      <c r="AC99" s="109"/>
      <c r="AD99" s="109"/>
      <c r="AE99" s="109">
        <v>6</v>
      </c>
      <c r="AF99" s="57"/>
      <c r="AG99" s="13">
        <f t="shared" si="19"/>
        <v>45021</v>
      </c>
      <c r="AH99" s="109">
        <v>39</v>
      </c>
      <c r="AI99" s="109">
        <v>4853.84</v>
      </c>
      <c r="AJ99" s="109">
        <v>16.66</v>
      </c>
      <c r="AK99" s="109"/>
      <c r="AL99" s="109">
        <v>398</v>
      </c>
      <c r="AM99" s="109">
        <v>2</v>
      </c>
      <c r="AN99" s="57"/>
      <c r="AO99" s="13">
        <f t="shared" si="20"/>
        <v>45021</v>
      </c>
      <c r="AP99" s="58">
        <v>50</v>
      </c>
      <c r="AQ99" s="58">
        <v>4161.43</v>
      </c>
      <c r="AR99" s="58"/>
      <c r="AS99" s="58">
        <v>97</v>
      </c>
      <c r="AT99" s="58"/>
      <c r="AU99" s="58">
        <v>3</v>
      </c>
      <c r="AV99" s="57"/>
      <c r="AW99" s="13">
        <f t="shared" si="21"/>
        <v>45021</v>
      </c>
      <c r="AX99" s="58">
        <v>75</v>
      </c>
      <c r="AY99" s="58">
        <v>10418.51</v>
      </c>
      <c r="AZ99" s="58">
        <v>33.26</v>
      </c>
      <c r="BA99" s="58"/>
      <c r="BB99" s="58"/>
      <c r="BC99" s="58">
        <v>0</v>
      </c>
      <c r="BD99" s="57"/>
      <c r="BE99" s="13">
        <f t="shared" si="22"/>
        <v>45021</v>
      </c>
      <c r="BF99" s="58">
        <v>64</v>
      </c>
      <c r="BG99" s="58">
        <v>8935.82</v>
      </c>
      <c r="BH99" s="58">
        <v>51.97</v>
      </c>
      <c r="BI99" s="58"/>
      <c r="BJ99" s="58"/>
      <c r="BK99" s="58">
        <v>0</v>
      </c>
      <c r="BL99" s="57"/>
      <c r="BM99" s="13">
        <f t="shared" si="23"/>
        <v>45021</v>
      </c>
      <c r="BN99" s="109">
        <v>36</v>
      </c>
      <c r="BO99" s="109">
        <v>2880.53</v>
      </c>
      <c r="BP99" s="109">
        <v>23</v>
      </c>
      <c r="BQ99" s="109"/>
      <c r="BR99" s="109">
        <v>20</v>
      </c>
      <c r="BS99" s="109">
        <v>0</v>
      </c>
      <c r="BT99" s="57"/>
      <c r="BU99" s="13">
        <f t="shared" si="24"/>
        <v>45021</v>
      </c>
      <c r="BV99" s="58">
        <v>26</v>
      </c>
      <c r="BW99" s="58">
        <v>3177.96</v>
      </c>
      <c r="BX99" s="58"/>
      <c r="BY99" s="58"/>
      <c r="BZ99" s="58">
        <v>40</v>
      </c>
      <c r="CA99" s="58">
        <v>0</v>
      </c>
      <c r="CB99" s="57"/>
      <c r="CC99" s="13">
        <f t="shared" si="25"/>
        <v>45021</v>
      </c>
      <c r="CD99" s="58">
        <v>87</v>
      </c>
      <c r="CE99" s="58">
        <v>10428.19</v>
      </c>
      <c r="CF99" s="58">
        <v>9.3000000000000007</v>
      </c>
      <c r="CG99" s="58">
        <v>247.86999999999998</v>
      </c>
      <c r="CH99" s="58">
        <v>13</v>
      </c>
      <c r="CI99" s="58">
        <v>1</v>
      </c>
      <c r="CJ99" s="57"/>
      <c r="CK99" s="13">
        <f t="shared" si="26"/>
        <v>45021</v>
      </c>
      <c r="CL99" s="58">
        <v>15</v>
      </c>
      <c r="CM99" s="58">
        <v>1096.44</v>
      </c>
      <c r="CN99" s="58"/>
      <c r="CO99" s="58">
        <v>4</v>
      </c>
      <c r="CP99" s="58">
        <v>15</v>
      </c>
      <c r="CQ99" s="58">
        <v>0</v>
      </c>
      <c r="CR99" s="56"/>
      <c r="CS99" s="13">
        <f t="shared" si="27"/>
        <v>45021</v>
      </c>
      <c r="CT99" s="58"/>
      <c r="CU99" s="58"/>
      <c r="CV99" s="58"/>
      <c r="CW99" s="58"/>
      <c r="CX99" s="58"/>
      <c r="CY99" s="58"/>
      <c r="CZ99" s="56"/>
      <c r="DA99" s="13">
        <f t="shared" si="28"/>
        <v>45021</v>
      </c>
      <c r="DB99" s="58"/>
      <c r="DC99" s="58"/>
      <c r="DD99" s="58"/>
      <c r="DE99" s="58"/>
      <c r="DF99" s="58"/>
      <c r="DG99" s="58"/>
      <c r="DH99" s="56"/>
      <c r="DI99" s="13">
        <f t="shared" si="29"/>
        <v>45021</v>
      </c>
      <c r="DJ99" s="58"/>
      <c r="DK99" s="58"/>
      <c r="DL99" s="58"/>
      <c r="DM99" s="58"/>
      <c r="DN99" s="58"/>
      <c r="DO99" s="58"/>
      <c r="DP99" s="56"/>
      <c r="DQ99" s="56"/>
      <c r="DR99" s="56"/>
      <c r="DS99" s="56"/>
    </row>
    <row r="100" spans="1:123" x14ac:dyDescent="0.3">
      <c r="A100" s="13">
        <f t="shared" si="15"/>
        <v>45022</v>
      </c>
      <c r="B100" s="58">
        <v>51</v>
      </c>
      <c r="C100" s="59">
        <v>5839.56</v>
      </c>
      <c r="D100" s="58"/>
      <c r="E100" s="58">
        <v>11.5</v>
      </c>
      <c r="F100" s="58">
        <v>25</v>
      </c>
      <c r="G100" s="58">
        <v>0</v>
      </c>
      <c r="H100" s="57"/>
      <c r="I100" s="13">
        <f t="shared" si="16"/>
        <v>45022</v>
      </c>
      <c r="J100" s="58">
        <v>45</v>
      </c>
      <c r="K100" s="58">
        <v>7697.18</v>
      </c>
      <c r="L100" s="58">
        <v>11.32</v>
      </c>
      <c r="M100" s="58"/>
      <c r="N100" s="58"/>
      <c r="O100" s="58">
        <v>0</v>
      </c>
      <c r="P100" s="57"/>
      <c r="Q100" s="13">
        <f t="shared" si="17"/>
        <v>45022</v>
      </c>
      <c r="R100" s="58">
        <v>14</v>
      </c>
      <c r="S100" s="58">
        <v>1370.74</v>
      </c>
      <c r="T100" s="58">
        <v>9</v>
      </c>
      <c r="U100" s="58"/>
      <c r="V100" s="58"/>
      <c r="W100" s="58">
        <v>0</v>
      </c>
      <c r="X100" s="57"/>
      <c r="Y100" s="13">
        <f t="shared" si="18"/>
        <v>45022</v>
      </c>
      <c r="Z100" s="109">
        <v>40</v>
      </c>
      <c r="AA100" s="109">
        <v>4818.04</v>
      </c>
      <c r="AB100" s="109">
        <v>28.69</v>
      </c>
      <c r="AC100" s="109"/>
      <c r="AD100" s="109"/>
      <c r="AE100" s="109">
        <v>6</v>
      </c>
      <c r="AF100" s="57"/>
      <c r="AG100" s="13">
        <f t="shared" si="19"/>
        <v>45022</v>
      </c>
      <c r="AH100" s="109">
        <v>34</v>
      </c>
      <c r="AI100" s="109">
        <v>4082.1</v>
      </c>
      <c r="AJ100" s="109">
        <v>14.81</v>
      </c>
      <c r="AK100" s="109"/>
      <c r="AL100" s="109">
        <v>50</v>
      </c>
      <c r="AM100" s="109">
        <v>2</v>
      </c>
      <c r="AN100" s="57"/>
      <c r="AO100" s="13">
        <f t="shared" si="20"/>
        <v>45022</v>
      </c>
      <c r="AP100" s="58">
        <v>39</v>
      </c>
      <c r="AQ100" s="58">
        <v>3054.59</v>
      </c>
      <c r="AR100" s="58"/>
      <c r="AS100" s="58">
        <v>62</v>
      </c>
      <c r="AT100" s="58"/>
      <c r="AU100" s="58">
        <v>0</v>
      </c>
      <c r="AV100" s="57"/>
      <c r="AW100" s="13">
        <f t="shared" si="21"/>
        <v>45022</v>
      </c>
      <c r="AX100" s="58">
        <v>49</v>
      </c>
      <c r="AY100" s="58">
        <v>5615.6</v>
      </c>
      <c r="AZ100" s="58">
        <v>18.48</v>
      </c>
      <c r="BA100" s="58"/>
      <c r="BB100" s="58">
        <v>4.95</v>
      </c>
      <c r="BC100" s="58">
        <v>0</v>
      </c>
      <c r="BD100" s="57"/>
      <c r="BE100" s="13">
        <f t="shared" si="22"/>
        <v>45022</v>
      </c>
      <c r="BF100" s="58">
        <v>60</v>
      </c>
      <c r="BG100" s="58">
        <v>7384.6</v>
      </c>
      <c r="BH100" s="58">
        <v>66.349999999999994</v>
      </c>
      <c r="BI100" s="58"/>
      <c r="BJ100" s="58">
        <v>250</v>
      </c>
      <c r="BK100" s="58">
        <v>0</v>
      </c>
      <c r="BL100" s="57"/>
      <c r="BM100" s="13">
        <f t="shared" si="23"/>
        <v>45022</v>
      </c>
      <c r="BN100" s="109">
        <v>23</v>
      </c>
      <c r="BO100" s="109">
        <v>1799.57</v>
      </c>
      <c r="BP100" s="109">
        <v>0</v>
      </c>
      <c r="BQ100" s="109"/>
      <c r="BR100" s="109">
        <v>60</v>
      </c>
      <c r="BS100" s="109">
        <v>0</v>
      </c>
      <c r="BT100" s="57"/>
      <c r="BU100" s="13">
        <f t="shared" si="24"/>
        <v>45022</v>
      </c>
      <c r="BV100" s="58">
        <v>21</v>
      </c>
      <c r="BW100" s="58">
        <v>2323.88</v>
      </c>
      <c r="BX100" s="58"/>
      <c r="BY100" s="58"/>
      <c r="BZ100" s="58">
        <v>53.5</v>
      </c>
      <c r="CA100" s="58">
        <v>0</v>
      </c>
      <c r="CB100" s="57"/>
      <c r="CC100" s="13">
        <f t="shared" si="25"/>
        <v>45022</v>
      </c>
      <c r="CD100" s="58">
        <v>51</v>
      </c>
      <c r="CE100" s="58">
        <v>6347.4</v>
      </c>
      <c r="CF100" s="58">
        <v>0</v>
      </c>
      <c r="CG100" s="58">
        <v>506.88</v>
      </c>
      <c r="CH100" s="58">
        <v>25</v>
      </c>
      <c r="CI100" s="58">
        <v>2</v>
      </c>
      <c r="CJ100" s="57"/>
      <c r="CK100" s="13">
        <f t="shared" si="26"/>
        <v>45022</v>
      </c>
      <c r="CL100" s="58">
        <v>13</v>
      </c>
      <c r="CM100" s="58">
        <v>829.99</v>
      </c>
      <c r="CN100" s="58"/>
      <c r="CO100" s="58">
        <v>20</v>
      </c>
      <c r="CP100" s="58">
        <v>30</v>
      </c>
      <c r="CQ100" s="58">
        <v>0</v>
      </c>
      <c r="CR100" s="56"/>
      <c r="CS100" s="13">
        <f t="shared" si="27"/>
        <v>45022</v>
      </c>
      <c r="CT100" s="58"/>
      <c r="CU100" s="58"/>
      <c r="CV100" s="58"/>
      <c r="CW100" s="58"/>
      <c r="CX100" s="58"/>
      <c r="CY100" s="58"/>
      <c r="CZ100" s="56"/>
      <c r="DA100" s="13">
        <f t="shared" si="28"/>
        <v>45022</v>
      </c>
      <c r="DB100" s="58"/>
      <c r="DC100" s="58"/>
      <c r="DD100" s="58"/>
      <c r="DE100" s="58"/>
      <c r="DF100" s="58"/>
      <c r="DG100" s="58"/>
      <c r="DH100" s="56"/>
      <c r="DI100" s="13">
        <f t="shared" si="29"/>
        <v>45022</v>
      </c>
      <c r="DJ100" s="58"/>
      <c r="DK100" s="58"/>
      <c r="DL100" s="58"/>
      <c r="DM100" s="58"/>
      <c r="DN100" s="58"/>
      <c r="DO100" s="58"/>
      <c r="DP100" s="56"/>
      <c r="DQ100" s="56"/>
      <c r="DR100" s="56"/>
      <c r="DS100" s="56"/>
    </row>
    <row r="101" spans="1:123" x14ac:dyDescent="0.3">
      <c r="A101" s="13">
        <f t="shared" si="15"/>
        <v>45023</v>
      </c>
      <c r="B101" s="58">
        <v>61</v>
      </c>
      <c r="C101" s="59">
        <v>7225.26</v>
      </c>
      <c r="D101" s="58"/>
      <c r="E101" s="58">
        <v>43</v>
      </c>
      <c r="F101" s="58">
        <v>25</v>
      </c>
      <c r="G101" s="58">
        <v>0</v>
      </c>
      <c r="H101" s="57"/>
      <c r="I101" s="13">
        <f t="shared" si="16"/>
        <v>45023</v>
      </c>
      <c r="J101" s="58">
        <v>35</v>
      </c>
      <c r="K101" s="58">
        <v>6436.34</v>
      </c>
      <c r="L101" s="58">
        <v>17.45</v>
      </c>
      <c r="M101" s="58"/>
      <c r="N101" s="58"/>
      <c r="O101" s="58">
        <v>0</v>
      </c>
      <c r="P101" s="57"/>
      <c r="Q101" s="13">
        <f t="shared" si="17"/>
        <v>45023</v>
      </c>
      <c r="R101" s="58">
        <v>19</v>
      </c>
      <c r="S101" s="58">
        <v>2144.38</v>
      </c>
      <c r="T101" s="58">
        <v>52</v>
      </c>
      <c r="U101" s="58"/>
      <c r="V101" s="58"/>
      <c r="W101" s="58">
        <v>0</v>
      </c>
      <c r="X101" s="57"/>
      <c r="Y101" s="13">
        <f t="shared" si="18"/>
        <v>45023</v>
      </c>
      <c r="Z101" s="109">
        <v>25</v>
      </c>
      <c r="AA101" s="109">
        <v>3044.71</v>
      </c>
      <c r="AB101" s="109">
        <v>7.4</v>
      </c>
      <c r="AC101" s="109"/>
      <c r="AD101" s="109"/>
      <c r="AE101" s="109">
        <v>6</v>
      </c>
      <c r="AF101" s="57"/>
      <c r="AG101" s="13">
        <f t="shared" si="19"/>
        <v>45023</v>
      </c>
      <c r="AH101" s="109">
        <v>32</v>
      </c>
      <c r="AI101" s="109">
        <v>4234.38</v>
      </c>
      <c r="AJ101" s="109">
        <v>12.04</v>
      </c>
      <c r="AK101" s="109"/>
      <c r="AL101" s="109">
        <v>250</v>
      </c>
      <c r="AM101" s="109">
        <v>2</v>
      </c>
      <c r="AN101" s="57"/>
      <c r="AO101" s="13">
        <f t="shared" si="20"/>
        <v>45023</v>
      </c>
      <c r="AP101" s="58">
        <v>39</v>
      </c>
      <c r="AQ101" s="58">
        <v>3079.63</v>
      </c>
      <c r="AR101" s="58"/>
      <c r="AS101" s="58">
        <v>85.5</v>
      </c>
      <c r="AT101" s="58"/>
      <c r="AU101" s="58">
        <v>0</v>
      </c>
      <c r="AV101" s="57"/>
      <c r="AW101" s="13">
        <f t="shared" si="21"/>
        <v>45023</v>
      </c>
      <c r="AX101" s="58">
        <v>59</v>
      </c>
      <c r="AY101" s="58">
        <v>6344.93</v>
      </c>
      <c r="AZ101" s="58">
        <v>3.81</v>
      </c>
      <c r="BA101" s="58"/>
      <c r="BB101" s="58">
        <v>93.25</v>
      </c>
      <c r="BC101" s="58">
        <v>0</v>
      </c>
      <c r="BD101" s="57"/>
      <c r="BE101" s="13">
        <f t="shared" si="22"/>
        <v>45023</v>
      </c>
      <c r="BF101" s="58">
        <v>57</v>
      </c>
      <c r="BG101" s="58">
        <v>7126.37</v>
      </c>
      <c r="BH101" s="58">
        <v>28.31</v>
      </c>
      <c r="BI101" s="58"/>
      <c r="BJ101" s="58">
        <v>4.95</v>
      </c>
      <c r="BK101" s="58">
        <v>0</v>
      </c>
      <c r="BL101" s="57"/>
      <c r="BM101" s="13">
        <f t="shared" si="23"/>
        <v>45023</v>
      </c>
      <c r="BN101" s="109">
        <v>23</v>
      </c>
      <c r="BO101" s="109">
        <v>1857.16</v>
      </c>
      <c r="BP101" s="109">
        <v>26</v>
      </c>
      <c r="BQ101" s="109"/>
      <c r="BR101" s="109">
        <v>20</v>
      </c>
      <c r="BS101" s="109">
        <v>0</v>
      </c>
      <c r="BT101" s="57"/>
      <c r="BU101" s="13">
        <f t="shared" si="24"/>
        <v>45023</v>
      </c>
      <c r="BV101" s="58">
        <v>27</v>
      </c>
      <c r="BW101" s="58">
        <v>3094.95</v>
      </c>
      <c r="BX101" s="58"/>
      <c r="BY101" s="58"/>
      <c r="BZ101" s="58">
        <v>13.5</v>
      </c>
      <c r="CA101" s="58">
        <v>0</v>
      </c>
      <c r="CB101" s="57"/>
      <c r="CC101" s="13">
        <f t="shared" si="25"/>
        <v>45023</v>
      </c>
      <c r="CD101" s="58">
        <v>27</v>
      </c>
      <c r="CE101" s="58">
        <v>2961.12</v>
      </c>
      <c r="CF101" s="58">
        <v>0</v>
      </c>
      <c r="CG101" s="58">
        <v>39.99</v>
      </c>
      <c r="CH101" s="58">
        <v>59</v>
      </c>
      <c r="CI101" s="58">
        <v>1</v>
      </c>
      <c r="CJ101" s="57"/>
      <c r="CK101" s="13">
        <f t="shared" si="26"/>
        <v>45023</v>
      </c>
      <c r="CL101" s="58">
        <v>18</v>
      </c>
      <c r="CM101" s="58">
        <v>1156.28</v>
      </c>
      <c r="CN101" s="58"/>
      <c r="CO101" s="58">
        <v>17</v>
      </c>
      <c r="CP101" s="58">
        <v>15</v>
      </c>
      <c r="CQ101" s="58">
        <v>0</v>
      </c>
      <c r="CR101" s="56"/>
      <c r="CS101" s="13">
        <f t="shared" si="27"/>
        <v>45023</v>
      </c>
      <c r="CT101" s="58"/>
      <c r="CU101" s="58"/>
      <c r="CV101" s="58"/>
      <c r="CW101" s="58"/>
      <c r="CX101" s="58"/>
      <c r="CY101" s="58"/>
      <c r="CZ101" s="56"/>
      <c r="DA101" s="13">
        <f t="shared" si="28"/>
        <v>45023</v>
      </c>
      <c r="DB101" s="58"/>
      <c r="DC101" s="58"/>
      <c r="DD101" s="58"/>
      <c r="DE101" s="58"/>
      <c r="DF101" s="58"/>
      <c r="DG101" s="58"/>
      <c r="DH101" s="56"/>
      <c r="DI101" s="13">
        <f t="shared" si="29"/>
        <v>45023</v>
      </c>
      <c r="DJ101" s="58"/>
      <c r="DK101" s="58"/>
      <c r="DL101" s="58"/>
      <c r="DM101" s="58"/>
      <c r="DN101" s="58"/>
      <c r="DO101" s="58"/>
      <c r="DP101" s="56"/>
      <c r="DQ101" s="56"/>
      <c r="DR101" s="56"/>
      <c r="DS101" s="56"/>
    </row>
    <row r="102" spans="1:123" x14ac:dyDescent="0.3">
      <c r="A102" s="13">
        <f t="shared" si="15"/>
        <v>45024</v>
      </c>
      <c r="B102" s="58">
        <v>54</v>
      </c>
      <c r="C102" s="59">
        <v>6166.99</v>
      </c>
      <c r="D102" s="58"/>
      <c r="E102" s="58">
        <v>13</v>
      </c>
      <c r="F102" s="58">
        <v>2</v>
      </c>
      <c r="G102" s="58">
        <v>0</v>
      </c>
      <c r="H102" s="57"/>
      <c r="I102" s="13">
        <f t="shared" si="16"/>
        <v>45024</v>
      </c>
      <c r="J102" s="58">
        <v>33</v>
      </c>
      <c r="K102" s="58">
        <v>6087.5</v>
      </c>
      <c r="L102" s="58">
        <v>25</v>
      </c>
      <c r="M102" s="58"/>
      <c r="N102" s="58"/>
      <c r="O102" s="58">
        <v>0</v>
      </c>
      <c r="P102" s="57"/>
      <c r="Q102" s="13">
        <f t="shared" si="17"/>
        <v>45024</v>
      </c>
      <c r="R102" s="58">
        <v>13</v>
      </c>
      <c r="S102" s="58">
        <v>1425.66</v>
      </c>
      <c r="T102" s="58">
        <v>34</v>
      </c>
      <c r="U102" s="58"/>
      <c r="V102" s="58"/>
      <c r="W102" s="58">
        <v>0</v>
      </c>
      <c r="X102" s="57"/>
      <c r="Y102" s="13">
        <f t="shared" si="18"/>
        <v>45024</v>
      </c>
      <c r="Z102" s="109">
        <v>28</v>
      </c>
      <c r="AA102" s="109">
        <v>2977.17</v>
      </c>
      <c r="AB102" s="109">
        <v>51.81</v>
      </c>
      <c r="AC102" s="109"/>
      <c r="AD102" s="109">
        <v>100</v>
      </c>
      <c r="AE102" s="109">
        <v>6</v>
      </c>
      <c r="AF102" s="57"/>
      <c r="AG102" s="13">
        <f t="shared" si="19"/>
        <v>45024</v>
      </c>
      <c r="AH102" s="109">
        <v>32</v>
      </c>
      <c r="AI102" s="109">
        <v>3798.12</v>
      </c>
      <c r="AJ102" s="109">
        <v>6.48</v>
      </c>
      <c r="AK102" s="109"/>
      <c r="AL102" s="109"/>
      <c r="AM102" s="109">
        <v>2</v>
      </c>
      <c r="AN102" s="57"/>
      <c r="AO102" s="13">
        <f t="shared" si="20"/>
        <v>45024</v>
      </c>
      <c r="AP102" s="58">
        <v>38</v>
      </c>
      <c r="AQ102" s="58">
        <v>2907.63</v>
      </c>
      <c r="AR102" s="58"/>
      <c r="AS102" s="58">
        <v>12</v>
      </c>
      <c r="AT102" s="58">
        <v>11</v>
      </c>
      <c r="AU102" s="58">
        <v>3</v>
      </c>
      <c r="AV102" s="57"/>
      <c r="AW102" s="13">
        <f t="shared" si="21"/>
        <v>45024</v>
      </c>
      <c r="AX102" s="58">
        <v>49</v>
      </c>
      <c r="AY102" s="58">
        <v>5149.7</v>
      </c>
      <c r="AZ102" s="58">
        <v>33.26</v>
      </c>
      <c r="BA102" s="58"/>
      <c r="BB102" s="58">
        <v>4.95</v>
      </c>
      <c r="BC102" s="58">
        <v>0</v>
      </c>
      <c r="BD102" s="57"/>
      <c r="BE102" s="13">
        <f t="shared" si="22"/>
        <v>45024</v>
      </c>
      <c r="BF102" s="58">
        <v>48</v>
      </c>
      <c r="BG102" s="58">
        <v>6217.12</v>
      </c>
      <c r="BH102" s="58">
        <v>21.35</v>
      </c>
      <c r="BI102" s="58"/>
      <c r="BJ102" s="58">
        <v>73.460000000000008</v>
      </c>
      <c r="BK102" s="58">
        <v>0</v>
      </c>
      <c r="BL102" s="57"/>
      <c r="BM102" s="13">
        <f t="shared" si="23"/>
        <v>45024</v>
      </c>
      <c r="BN102" s="109">
        <v>27</v>
      </c>
      <c r="BO102" s="109">
        <v>2209.6799999999998</v>
      </c>
      <c r="BP102" s="109">
        <v>62</v>
      </c>
      <c r="BQ102" s="109"/>
      <c r="BR102" s="109"/>
      <c r="BS102" s="109">
        <v>0</v>
      </c>
      <c r="BT102" s="57"/>
      <c r="BU102" s="13">
        <f t="shared" si="24"/>
        <v>45024</v>
      </c>
      <c r="BV102" s="58">
        <v>26</v>
      </c>
      <c r="BW102" s="58">
        <v>3165.94</v>
      </c>
      <c r="BX102" s="58"/>
      <c r="BY102" s="58"/>
      <c r="BZ102" s="58">
        <v>32.5</v>
      </c>
      <c r="CA102" s="58">
        <v>0</v>
      </c>
      <c r="CB102" s="57"/>
      <c r="CC102" s="13">
        <f t="shared" si="25"/>
        <v>45024</v>
      </c>
      <c r="CD102" s="58">
        <v>30</v>
      </c>
      <c r="CE102" s="58">
        <v>3664.59</v>
      </c>
      <c r="CF102" s="58">
        <v>0</v>
      </c>
      <c r="CG102" s="58">
        <v>107.88</v>
      </c>
      <c r="CH102" s="58">
        <v>53</v>
      </c>
      <c r="CI102" s="58">
        <v>1</v>
      </c>
      <c r="CJ102" s="57"/>
      <c r="CK102" s="13">
        <f t="shared" si="26"/>
        <v>45024</v>
      </c>
      <c r="CL102" s="58">
        <v>13</v>
      </c>
      <c r="CM102" s="58">
        <v>829.81</v>
      </c>
      <c r="CN102" s="58"/>
      <c r="CO102" s="58"/>
      <c r="CP102" s="58">
        <v>15</v>
      </c>
      <c r="CQ102" s="58">
        <v>0</v>
      </c>
      <c r="CR102" s="56"/>
      <c r="CS102" s="13">
        <f t="shared" si="27"/>
        <v>45024</v>
      </c>
      <c r="CT102" s="58"/>
      <c r="CU102" s="58"/>
      <c r="CV102" s="58"/>
      <c r="CW102" s="58"/>
      <c r="CX102" s="58"/>
      <c r="CY102" s="58"/>
      <c r="CZ102" s="56"/>
      <c r="DA102" s="13">
        <f t="shared" si="28"/>
        <v>45024</v>
      </c>
      <c r="DB102" s="58"/>
      <c r="DC102" s="58"/>
      <c r="DD102" s="58"/>
      <c r="DE102" s="58"/>
      <c r="DF102" s="58"/>
      <c r="DG102" s="58"/>
      <c r="DH102" s="56"/>
      <c r="DI102" s="13">
        <f t="shared" si="29"/>
        <v>45024</v>
      </c>
      <c r="DJ102" s="58"/>
      <c r="DK102" s="58"/>
      <c r="DL102" s="58"/>
      <c r="DM102" s="58"/>
      <c r="DN102" s="58"/>
      <c r="DO102" s="58"/>
      <c r="DP102" s="56"/>
      <c r="DQ102" s="56"/>
      <c r="DR102" s="56"/>
      <c r="DS102" s="56"/>
    </row>
    <row r="103" spans="1:123" x14ac:dyDescent="0.3">
      <c r="A103" s="13">
        <f t="shared" si="15"/>
        <v>45025</v>
      </c>
      <c r="B103" s="58">
        <v>32</v>
      </c>
      <c r="C103" s="59">
        <v>3493.04</v>
      </c>
      <c r="D103" s="58"/>
      <c r="E103" s="58">
        <v>4</v>
      </c>
      <c r="F103" s="58"/>
      <c r="G103" s="58">
        <v>0</v>
      </c>
      <c r="H103" s="57"/>
      <c r="I103" s="13">
        <f t="shared" si="16"/>
        <v>45025</v>
      </c>
      <c r="J103" s="58">
        <v>36</v>
      </c>
      <c r="K103" s="58">
        <v>6546.66</v>
      </c>
      <c r="L103" s="58">
        <v>14.14</v>
      </c>
      <c r="M103" s="58"/>
      <c r="N103" s="58">
        <v>50</v>
      </c>
      <c r="O103" s="58">
        <v>0</v>
      </c>
      <c r="P103" s="57"/>
      <c r="Q103" s="13">
        <f t="shared" si="17"/>
        <v>45025</v>
      </c>
      <c r="R103" s="58">
        <v>9</v>
      </c>
      <c r="S103" s="58">
        <v>947.33</v>
      </c>
      <c r="T103" s="58">
        <v>33</v>
      </c>
      <c r="U103" s="58"/>
      <c r="V103" s="58"/>
      <c r="W103" s="58">
        <v>0</v>
      </c>
      <c r="X103" s="57"/>
      <c r="Y103" s="13">
        <f t="shared" si="18"/>
        <v>45025</v>
      </c>
      <c r="Z103" s="109">
        <v>9</v>
      </c>
      <c r="AA103" s="109">
        <v>1244.25</v>
      </c>
      <c r="AB103" s="109">
        <v>24.07</v>
      </c>
      <c r="AC103" s="109"/>
      <c r="AD103" s="109">
        <v>150</v>
      </c>
      <c r="AE103" s="109">
        <v>6</v>
      </c>
      <c r="AF103" s="57"/>
      <c r="AG103" s="13">
        <f t="shared" si="19"/>
        <v>45025</v>
      </c>
      <c r="AH103" s="109">
        <v>26</v>
      </c>
      <c r="AI103" s="109">
        <v>2946.26</v>
      </c>
      <c r="AJ103" s="109">
        <v>13.88</v>
      </c>
      <c r="AK103" s="109"/>
      <c r="AL103" s="109"/>
      <c r="AM103" s="109">
        <v>2</v>
      </c>
      <c r="AN103" s="57"/>
      <c r="AO103" s="13">
        <f t="shared" si="20"/>
        <v>45025</v>
      </c>
      <c r="AP103" s="58">
        <v>30</v>
      </c>
      <c r="AQ103" s="58">
        <v>2320.9899999999998</v>
      </c>
      <c r="AR103" s="58"/>
      <c r="AS103" s="58">
        <v>36.5</v>
      </c>
      <c r="AT103" s="58">
        <v>10</v>
      </c>
      <c r="AU103" s="58">
        <v>3</v>
      </c>
      <c r="AV103" s="57"/>
      <c r="AW103" s="13">
        <f t="shared" si="21"/>
        <v>45025</v>
      </c>
      <c r="AX103" s="58">
        <v>37</v>
      </c>
      <c r="AY103" s="58">
        <v>4074.17</v>
      </c>
      <c r="AZ103" s="58">
        <v>15.71</v>
      </c>
      <c r="BA103" s="58"/>
      <c r="BB103" s="58">
        <v>100</v>
      </c>
      <c r="BC103" s="58">
        <v>0</v>
      </c>
      <c r="BD103" s="57"/>
      <c r="BE103" s="13">
        <f t="shared" si="22"/>
        <v>45025</v>
      </c>
      <c r="BF103" s="58">
        <v>48</v>
      </c>
      <c r="BG103" s="58">
        <v>5360.49</v>
      </c>
      <c r="BH103" s="58">
        <v>26</v>
      </c>
      <c r="BI103" s="58"/>
      <c r="BJ103" s="58">
        <v>50</v>
      </c>
      <c r="BK103" s="58">
        <v>0</v>
      </c>
      <c r="BL103" s="57"/>
      <c r="BM103" s="13">
        <f t="shared" si="23"/>
        <v>45025</v>
      </c>
      <c r="BN103" s="109">
        <v>19</v>
      </c>
      <c r="BO103" s="109">
        <v>1536.18</v>
      </c>
      <c r="BP103" s="109">
        <v>16</v>
      </c>
      <c r="BQ103" s="109"/>
      <c r="BR103" s="109"/>
      <c r="BS103" s="109">
        <v>0</v>
      </c>
      <c r="BT103" s="57"/>
      <c r="BU103" s="13">
        <f t="shared" si="24"/>
        <v>45025</v>
      </c>
      <c r="BV103" s="58">
        <v>19</v>
      </c>
      <c r="BW103" s="58">
        <v>2115.21</v>
      </c>
      <c r="BX103" s="58"/>
      <c r="BY103" s="58"/>
      <c r="BZ103" s="58">
        <v>28.5</v>
      </c>
      <c r="CA103" s="58">
        <v>0</v>
      </c>
      <c r="CB103" s="57"/>
      <c r="CC103" s="13">
        <f t="shared" si="25"/>
        <v>45025</v>
      </c>
      <c r="CD103" s="58">
        <v>38</v>
      </c>
      <c r="CE103" s="58">
        <v>4142.8900000000003</v>
      </c>
      <c r="CF103" s="58">
        <v>0</v>
      </c>
      <c r="CG103" s="58">
        <v>107.88</v>
      </c>
      <c r="CH103" s="58">
        <v>48</v>
      </c>
      <c r="CI103" s="58">
        <v>1</v>
      </c>
      <c r="CJ103" s="57"/>
      <c r="CK103" s="13">
        <f t="shared" si="26"/>
        <v>45025</v>
      </c>
      <c r="CL103" s="58">
        <v>11</v>
      </c>
      <c r="CM103" s="58">
        <v>702.96</v>
      </c>
      <c r="CN103" s="58"/>
      <c r="CO103" s="58"/>
      <c r="CP103" s="58">
        <v>15</v>
      </c>
      <c r="CQ103" s="58">
        <v>0</v>
      </c>
      <c r="CR103" s="56"/>
      <c r="CS103" s="13">
        <f t="shared" si="27"/>
        <v>45025</v>
      </c>
      <c r="CT103" s="58"/>
      <c r="CU103" s="58"/>
      <c r="CV103" s="58"/>
      <c r="CW103" s="58"/>
      <c r="CX103" s="58"/>
      <c r="CY103" s="58"/>
      <c r="CZ103" s="56"/>
      <c r="DA103" s="13">
        <f t="shared" si="28"/>
        <v>45025</v>
      </c>
      <c r="DB103" s="58"/>
      <c r="DC103" s="58"/>
      <c r="DD103" s="58"/>
      <c r="DE103" s="58"/>
      <c r="DF103" s="58"/>
      <c r="DG103" s="58"/>
      <c r="DH103" s="56"/>
      <c r="DI103" s="13">
        <f t="shared" si="29"/>
        <v>45025</v>
      </c>
      <c r="DJ103" s="58"/>
      <c r="DK103" s="58"/>
      <c r="DL103" s="58"/>
      <c r="DM103" s="58"/>
      <c r="DN103" s="58"/>
      <c r="DO103" s="58"/>
      <c r="DP103" s="56"/>
      <c r="DQ103" s="56"/>
      <c r="DR103" s="56"/>
      <c r="DS103" s="56"/>
    </row>
    <row r="104" spans="1:123" x14ac:dyDescent="0.3">
      <c r="A104" s="13">
        <f t="shared" si="15"/>
        <v>45026</v>
      </c>
      <c r="B104" s="58">
        <v>61</v>
      </c>
      <c r="C104" s="59">
        <v>7113.03</v>
      </c>
      <c r="D104" s="58"/>
      <c r="E104" s="58">
        <v>19</v>
      </c>
      <c r="F104" s="58">
        <v>200</v>
      </c>
      <c r="G104" s="58">
        <v>1</v>
      </c>
      <c r="H104" s="57"/>
      <c r="I104" s="13">
        <f t="shared" si="16"/>
        <v>45026</v>
      </c>
      <c r="J104" s="58">
        <v>63</v>
      </c>
      <c r="K104" s="58">
        <v>12063.84</v>
      </c>
      <c r="L104" s="58">
        <v>37.26</v>
      </c>
      <c r="M104" s="58"/>
      <c r="N104" s="58">
        <v>69.800000000000011</v>
      </c>
      <c r="O104" s="58">
        <v>1</v>
      </c>
      <c r="P104" s="57"/>
      <c r="Q104" s="13">
        <f t="shared" si="17"/>
        <v>45026</v>
      </c>
      <c r="R104" s="58">
        <v>26</v>
      </c>
      <c r="S104" s="58">
        <v>2696.42</v>
      </c>
      <c r="T104" s="58">
        <v>15</v>
      </c>
      <c r="U104" s="58"/>
      <c r="V104" s="58"/>
      <c r="W104" s="58">
        <v>0</v>
      </c>
      <c r="X104" s="57"/>
      <c r="Y104" s="13">
        <f t="shared" si="18"/>
        <v>45026</v>
      </c>
      <c r="Z104" s="109">
        <v>23</v>
      </c>
      <c r="AA104" s="109">
        <v>2941.18</v>
      </c>
      <c r="AB104" s="109">
        <v>18.52</v>
      </c>
      <c r="AC104" s="109"/>
      <c r="AD104" s="109">
        <v>150</v>
      </c>
      <c r="AE104" s="109">
        <v>6</v>
      </c>
      <c r="AF104" s="57"/>
      <c r="AG104" s="13">
        <f t="shared" si="19"/>
        <v>45026</v>
      </c>
      <c r="AH104" s="109">
        <v>34</v>
      </c>
      <c r="AI104" s="109">
        <v>3892.95</v>
      </c>
      <c r="AJ104" s="109">
        <v>3.7</v>
      </c>
      <c r="AK104" s="109"/>
      <c r="AL104" s="109">
        <v>24.75</v>
      </c>
      <c r="AM104" s="109">
        <v>2</v>
      </c>
      <c r="AN104" s="57"/>
      <c r="AO104" s="13">
        <f t="shared" si="20"/>
        <v>45026</v>
      </c>
      <c r="AP104" s="58">
        <v>59</v>
      </c>
      <c r="AQ104" s="58">
        <v>5021.62</v>
      </c>
      <c r="AR104" s="58"/>
      <c r="AS104" s="58">
        <v>29</v>
      </c>
      <c r="AT104" s="58">
        <v>12</v>
      </c>
      <c r="AU104" s="58">
        <v>3</v>
      </c>
      <c r="AV104" s="57"/>
      <c r="AW104" s="13">
        <f t="shared" si="21"/>
        <v>45026</v>
      </c>
      <c r="AX104" s="58">
        <v>68</v>
      </c>
      <c r="AY104" s="58">
        <v>8977.85</v>
      </c>
      <c r="AZ104" s="58">
        <v>29.32</v>
      </c>
      <c r="BA104" s="58"/>
      <c r="BB104" s="58">
        <v>233.88</v>
      </c>
      <c r="BC104" s="58">
        <v>0</v>
      </c>
      <c r="BD104" s="57"/>
      <c r="BE104" s="13">
        <f t="shared" si="22"/>
        <v>45026</v>
      </c>
      <c r="BF104" s="58">
        <v>52</v>
      </c>
      <c r="BG104" s="58">
        <v>6545.79</v>
      </c>
      <c r="BH104" s="58">
        <v>68.69</v>
      </c>
      <c r="BI104" s="58"/>
      <c r="BJ104" s="58">
        <v>223.75</v>
      </c>
      <c r="BK104" s="58">
        <v>2</v>
      </c>
      <c r="BL104" s="57"/>
      <c r="BM104" s="13">
        <f t="shared" si="23"/>
        <v>45026</v>
      </c>
      <c r="BN104" s="109">
        <v>35</v>
      </c>
      <c r="BO104" s="109">
        <v>2794.83</v>
      </c>
      <c r="BP104" s="109">
        <v>46</v>
      </c>
      <c r="BQ104" s="109"/>
      <c r="BR104" s="109">
        <v>60</v>
      </c>
      <c r="BS104" s="109">
        <v>0</v>
      </c>
      <c r="BT104" s="57"/>
      <c r="BU104" s="13">
        <f t="shared" si="24"/>
        <v>45026</v>
      </c>
      <c r="BV104" s="58">
        <v>20</v>
      </c>
      <c r="BW104" s="58">
        <v>2485.87</v>
      </c>
      <c r="BX104" s="58"/>
      <c r="BY104" s="58"/>
      <c r="BZ104" s="58">
        <v>23</v>
      </c>
      <c r="CA104" s="58">
        <v>0</v>
      </c>
      <c r="CB104" s="57"/>
      <c r="CC104" s="13">
        <f t="shared" si="25"/>
        <v>45026</v>
      </c>
      <c r="CD104" s="58">
        <v>75</v>
      </c>
      <c r="CE104" s="58">
        <v>8917.15</v>
      </c>
      <c r="CF104" s="58">
        <v>0</v>
      </c>
      <c r="CG104" s="58">
        <v>523.14</v>
      </c>
      <c r="CH104" s="58">
        <v>42.78</v>
      </c>
      <c r="CI104" s="58">
        <v>1</v>
      </c>
      <c r="CJ104" s="57"/>
      <c r="CK104" s="13">
        <f t="shared" si="26"/>
        <v>45026</v>
      </c>
      <c r="CL104" s="58">
        <v>23</v>
      </c>
      <c r="CM104" s="58">
        <v>1427.38</v>
      </c>
      <c r="CN104" s="58"/>
      <c r="CO104" s="58"/>
      <c r="CP104" s="58">
        <v>15</v>
      </c>
      <c r="CQ104" s="58">
        <v>0</v>
      </c>
      <c r="CR104" s="56"/>
      <c r="CS104" s="13">
        <f t="shared" si="27"/>
        <v>45026</v>
      </c>
      <c r="CT104" s="58"/>
      <c r="CU104" s="58"/>
      <c r="CV104" s="58"/>
      <c r="CW104" s="58"/>
      <c r="CX104" s="58"/>
      <c r="CY104" s="58"/>
      <c r="CZ104" s="56"/>
      <c r="DA104" s="13">
        <f t="shared" si="28"/>
        <v>45026</v>
      </c>
      <c r="DB104" s="58"/>
      <c r="DC104" s="58"/>
      <c r="DD104" s="58"/>
      <c r="DE104" s="58"/>
      <c r="DF104" s="58"/>
      <c r="DG104" s="58"/>
      <c r="DH104" s="56"/>
      <c r="DI104" s="13">
        <f t="shared" si="29"/>
        <v>45026</v>
      </c>
      <c r="DJ104" s="58"/>
      <c r="DK104" s="58"/>
      <c r="DL104" s="58"/>
      <c r="DM104" s="58"/>
      <c r="DN104" s="58"/>
      <c r="DO104" s="58"/>
      <c r="DP104" s="56"/>
      <c r="DQ104" s="56"/>
      <c r="DR104" s="56"/>
      <c r="DS104" s="56"/>
    </row>
    <row r="105" spans="1:123" x14ac:dyDescent="0.3">
      <c r="A105" s="13">
        <f t="shared" si="15"/>
        <v>45027</v>
      </c>
      <c r="B105" s="58">
        <v>61</v>
      </c>
      <c r="C105" s="59">
        <v>7553.8</v>
      </c>
      <c r="D105" s="58"/>
      <c r="E105" s="58">
        <v>11</v>
      </c>
      <c r="F105" s="58"/>
      <c r="G105" s="58">
        <v>0</v>
      </c>
      <c r="H105" s="57"/>
      <c r="I105" s="13">
        <f t="shared" si="16"/>
        <v>45027</v>
      </c>
      <c r="J105" s="58">
        <v>62</v>
      </c>
      <c r="K105" s="58">
        <v>11021.07</v>
      </c>
      <c r="L105" s="58">
        <v>33.26</v>
      </c>
      <c r="M105" s="58"/>
      <c r="N105" s="58"/>
      <c r="O105" s="58">
        <v>0</v>
      </c>
      <c r="P105" s="57"/>
      <c r="Q105" s="13">
        <f t="shared" si="17"/>
        <v>45027</v>
      </c>
      <c r="R105" s="58">
        <v>43</v>
      </c>
      <c r="S105" s="58">
        <v>4210.63</v>
      </c>
      <c r="T105" s="58">
        <v>55.5</v>
      </c>
      <c r="U105" s="58"/>
      <c r="V105" s="58"/>
      <c r="W105" s="58">
        <v>0</v>
      </c>
      <c r="X105" s="57"/>
      <c r="Y105" s="13">
        <f t="shared" si="18"/>
        <v>45027</v>
      </c>
      <c r="Z105" s="109">
        <v>31</v>
      </c>
      <c r="AA105" s="109">
        <v>3968.8</v>
      </c>
      <c r="AB105" s="109">
        <v>33.32</v>
      </c>
      <c r="AC105" s="109"/>
      <c r="AD105" s="109">
        <v>4.95</v>
      </c>
      <c r="AE105" s="109">
        <v>6</v>
      </c>
      <c r="AF105" s="57"/>
      <c r="AG105" s="13">
        <f t="shared" si="19"/>
        <v>45027</v>
      </c>
      <c r="AH105" s="109">
        <v>47</v>
      </c>
      <c r="AI105" s="109">
        <v>5784.51</v>
      </c>
      <c r="AJ105" s="109">
        <v>1.85</v>
      </c>
      <c r="AK105" s="109"/>
      <c r="AL105" s="109">
        <v>54.95</v>
      </c>
      <c r="AM105" s="109">
        <v>2</v>
      </c>
      <c r="AN105" s="57"/>
      <c r="AO105" s="13">
        <f t="shared" si="20"/>
        <v>45027</v>
      </c>
      <c r="AP105" s="58">
        <v>64</v>
      </c>
      <c r="AQ105" s="58">
        <v>5543.85</v>
      </c>
      <c r="AR105" s="58"/>
      <c r="AS105" s="58">
        <v>29</v>
      </c>
      <c r="AT105" s="58"/>
      <c r="AU105" s="58">
        <v>2</v>
      </c>
      <c r="AV105" s="57"/>
      <c r="AW105" s="13">
        <f t="shared" si="21"/>
        <v>45027</v>
      </c>
      <c r="AX105" s="58">
        <v>75</v>
      </c>
      <c r="AY105" s="58">
        <v>10373.19</v>
      </c>
      <c r="AZ105" s="58">
        <v>31.41</v>
      </c>
      <c r="BA105" s="58"/>
      <c r="BB105" s="58">
        <v>229.47</v>
      </c>
      <c r="BC105" s="58">
        <v>0</v>
      </c>
      <c r="BD105" s="57"/>
      <c r="BE105" s="13">
        <f t="shared" si="22"/>
        <v>45027</v>
      </c>
      <c r="BF105" s="58">
        <v>46</v>
      </c>
      <c r="BG105" s="58">
        <v>6071.33</v>
      </c>
      <c r="BH105" s="58">
        <v>33.89</v>
      </c>
      <c r="BI105" s="58"/>
      <c r="BJ105" s="58">
        <v>50</v>
      </c>
      <c r="BK105" s="58">
        <v>0</v>
      </c>
      <c r="BL105" s="57"/>
      <c r="BM105" s="13">
        <f t="shared" si="23"/>
        <v>45027</v>
      </c>
      <c r="BN105" s="109">
        <v>34</v>
      </c>
      <c r="BO105" s="109">
        <v>2734.73</v>
      </c>
      <c r="BP105" s="109">
        <v>0</v>
      </c>
      <c r="BQ105" s="109"/>
      <c r="BR105" s="109">
        <v>60</v>
      </c>
      <c r="BS105" s="109">
        <v>0</v>
      </c>
      <c r="BT105" s="57"/>
      <c r="BU105" s="13">
        <f t="shared" si="24"/>
        <v>45027</v>
      </c>
      <c r="BV105" s="58">
        <v>25</v>
      </c>
      <c r="BW105" s="58">
        <v>2924.09</v>
      </c>
      <c r="BX105" s="58"/>
      <c r="BY105" s="58"/>
      <c r="BZ105" s="58">
        <v>83.5</v>
      </c>
      <c r="CA105" s="58">
        <v>0</v>
      </c>
      <c r="CB105" s="57"/>
      <c r="CC105" s="13">
        <f t="shared" si="25"/>
        <v>45027</v>
      </c>
      <c r="CD105" s="58">
        <v>70</v>
      </c>
      <c r="CE105" s="58">
        <v>7878.45</v>
      </c>
      <c r="CF105" s="58">
        <v>0</v>
      </c>
      <c r="CG105" s="58">
        <v>141.37</v>
      </c>
      <c r="CH105" s="58">
        <v>57</v>
      </c>
      <c r="CI105" s="58">
        <v>1</v>
      </c>
      <c r="CJ105" s="57"/>
      <c r="CK105" s="13">
        <f t="shared" si="26"/>
        <v>45027</v>
      </c>
      <c r="CL105" s="58">
        <v>21</v>
      </c>
      <c r="CM105" s="58">
        <v>1273.23</v>
      </c>
      <c r="CN105" s="58"/>
      <c r="CO105" s="58"/>
      <c r="CP105" s="58">
        <v>15</v>
      </c>
      <c r="CQ105" s="58">
        <v>0</v>
      </c>
      <c r="CR105" s="56"/>
      <c r="CS105" s="13">
        <f t="shared" si="27"/>
        <v>45027</v>
      </c>
      <c r="CT105" s="58"/>
      <c r="CU105" s="58"/>
      <c r="CV105" s="58"/>
      <c r="CW105" s="58"/>
      <c r="CX105" s="58"/>
      <c r="CY105" s="58"/>
      <c r="CZ105" s="56"/>
      <c r="DA105" s="13">
        <f t="shared" si="28"/>
        <v>45027</v>
      </c>
      <c r="DB105" s="58"/>
      <c r="DC105" s="58"/>
      <c r="DD105" s="58"/>
      <c r="DE105" s="58"/>
      <c r="DF105" s="58"/>
      <c r="DG105" s="58"/>
      <c r="DH105" s="56"/>
      <c r="DI105" s="13">
        <f t="shared" si="29"/>
        <v>45027</v>
      </c>
      <c r="DJ105" s="58"/>
      <c r="DK105" s="58"/>
      <c r="DL105" s="58"/>
      <c r="DM105" s="58"/>
      <c r="DN105" s="58"/>
      <c r="DO105" s="58"/>
      <c r="DP105" s="56"/>
      <c r="DQ105" s="56"/>
      <c r="DR105" s="56"/>
      <c r="DS105" s="56"/>
    </row>
    <row r="106" spans="1:123" x14ac:dyDescent="0.3">
      <c r="A106" s="13">
        <f t="shared" si="15"/>
        <v>45028</v>
      </c>
      <c r="B106" s="58">
        <v>62</v>
      </c>
      <c r="C106" s="59">
        <v>7626.5</v>
      </c>
      <c r="D106" s="58"/>
      <c r="E106" s="58">
        <v>31</v>
      </c>
      <c r="F106" s="58"/>
      <c r="G106" s="58">
        <v>0</v>
      </c>
      <c r="H106" s="57"/>
      <c r="I106" s="13">
        <f t="shared" si="16"/>
        <v>45028</v>
      </c>
      <c r="J106" s="58">
        <v>61</v>
      </c>
      <c r="K106" s="58">
        <v>11482.61</v>
      </c>
      <c r="L106" s="58">
        <v>18.399999999999999</v>
      </c>
      <c r="M106" s="58"/>
      <c r="N106" s="58"/>
      <c r="O106" s="58">
        <v>0</v>
      </c>
      <c r="P106" s="57"/>
      <c r="Q106" s="13">
        <f t="shared" si="17"/>
        <v>45028</v>
      </c>
      <c r="R106" s="58">
        <v>28</v>
      </c>
      <c r="S106" s="58">
        <v>2891.93</v>
      </c>
      <c r="T106" s="58">
        <v>40.5</v>
      </c>
      <c r="U106" s="58"/>
      <c r="V106" s="58"/>
      <c r="W106" s="58">
        <v>0</v>
      </c>
      <c r="X106" s="57"/>
      <c r="Y106" s="13">
        <f t="shared" si="18"/>
        <v>45028</v>
      </c>
      <c r="Z106" s="109">
        <v>29</v>
      </c>
      <c r="AA106" s="109">
        <v>3567.47</v>
      </c>
      <c r="AB106" s="109">
        <v>33.32</v>
      </c>
      <c r="AC106" s="109"/>
      <c r="AD106" s="109"/>
      <c r="AE106" s="109">
        <v>6</v>
      </c>
      <c r="AF106" s="57"/>
      <c r="AG106" s="13">
        <f t="shared" si="19"/>
        <v>45028</v>
      </c>
      <c r="AH106" s="109">
        <v>47</v>
      </c>
      <c r="AI106" s="109">
        <v>5919.76</v>
      </c>
      <c r="AJ106" s="109">
        <v>9.26</v>
      </c>
      <c r="AK106" s="109"/>
      <c r="AL106" s="109">
        <v>196.63</v>
      </c>
      <c r="AM106" s="109">
        <v>3</v>
      </c>
      <c r="AN106" s="57"/>
      <c r="AO106" s="13">
        <f t="shared" si="20"/>
        <v>45028</v>
      </c>
      <c r="AP106" s="58">
        <v>51</v>
      </c>
      <c r="AQ106" s="58">
        <v>4322.67</v>
      </c>
      <c r="AR106" s="58"/>
      <c r="AS106" s="58">
        <v>30</v>
      </c>
      <c r="AT106" s="58"/>
      <c r="AU106" s="58">
        <v>2</v>
      </c>
      <c r="AV106" s="57"/>
      <c r="AW106" s="13">
        <f t="shared" si="21"/>
        <v>45028</v>
      </c>
      <c r="AX106" s="58">
        <v>70</v>
      </c>
      <c r="AY106" s="58">
        <v>10092.4</v>
      </c>
      <c r="AZ106" s="58">
        <v>16.63</v>
      </c>
      <c r="BA106" s="58"/>
      <c r="BB106" s="58">
        <v>549.1</v>
      </c>
      <c r="BC106" s="58">
        <v>1</v>
      </c>
      <c r="BD106" s="57"/>
      <c r="BE106" s="13">
        <f t="shared" si="22"/>
        <v>45028</v>
      </c>
      <c r="BF106" s="58">
        <v>65</v>
      </c>
      <c r="BG106" s="58">
        <v>8462.2900000000009</v>
      </c>
      <c r="BH106" s="58">
        <v>28.3</v>
      </c>
      <c r="BI106" s="58"/>
      <c r="BJ106" s="58">
        <v>130.89999999999998</v>
      </c>
      <c r="BK106" s="58">
        <v>1</v>
      </c>
      <c r="BL106" s="57"/>
      <c r="BM106" s="13">
        <f t="shared" si="23"/>
        <v>45028</v>
      </c>
      <c r="BN106" s="109">
        <v>36</v>
      </c>
      <c r="BO106" s="109">
        <v>2820.47</v>
      </c>
      <c r="BP106" s="109">
        <v>30</v>
      </c>
      <c r="BQ106" s="109"/>
      <c r="BR106" s="109">
        <v>100</v>
      </c>
      <c r="BS106" s="109">
        <v>0</v>
      </c>
      <c r="BT106" s="57"/>
      <c r="BU106" s="13">
        <f t="shared" si="24"/>
        <v>45028</v>
      </c>
      <c r="BV106" s="58">
        <v>30</v>
      </c>
      <c r="BW106" s="58">
        <v>3399.5</v>
      </c>
      <c r="BX106" s="58"/>
      <c r="BY106" s="58"/>
      <c r="BZ106" s="58">
        <v>22</v>
      </c>
      <c r="CA106" s="58">
        <v>0</v>
      </c>
      <c r="CB106" s="57"/>
      <c r="CC106" s="13">
        <f t="shared" si="25"/>
        <v>45028</v>
      </c>
      <c r="CD106" s="58">
        <v>90</v>
      </c>
      <c r="CE106" s="58">
        <v>11204.76</v>
      </c>
      <c r="CF106" s="58">
        <v>12.09</v>
      </c>
      <c r="CG106" s="58">
        <v>365.5</v>
      </c>
      <c r="CH106" s="58">
        <v>-216.98</v>
      </c>
      <c r="CI106" s="58">
        <v>1</v>
      </c>
      <c r="CJ106" s="57"/>
      <c r="CK106" s="13">
        <f t="shared" si="26"/>
        <v>45028</v>
      </c>
      <c r="CL106" s="58">
        <v>15</v>
      </c>
      <c r="CM106" s="58">
        <v>891.18</v>
      </c>
      <c r="CN106" s="58"/>
      <c r="CO106" s="58">
        <v>4</v>
      </c>
      <c r="CP106" s="58">
        <v>55</v>
      </c>
      <c r="CQ106" s="58">
        <v>0</v>
      </c>
      <c r="CR106" s="56"/>
      <c r="CS106" s="13">
        <f t="shared" si="27"/>
        <v>45028</v>
      </c>
      <c r="CT106" s="58"/>
      <c r="CU106" s="58"/>
      <c r="CV106" s="58"/>
      <c r="CW106" s="58"/>
      <c r="CX106" s="58"/>
      <c r="CY106" s="58"/>
      <c r="CZ106" s="56"/>
      <c r="DA106" s="13">
        <f t="shared" si="28"/>
        <v>45028</v>
      </c>
      <c r="DB106" s="58"/>
      <c r="DC106" s="58"/>
      <c r="DD106" s="58"/>
      <c r="DE106" s="58"/>
      <c r="DF106" s="58"/>
      <c r="DG106" s="58"/>
      <c r="DH106" s="56"/>
      <c r="DI106" s="13">
        <f t="shared" si="29"/>
        <v>45028</v>
      </c>
      <c r="DJ106" s="58"/>
      <c r="DK106" s="58"/>
      <c r="DL106" s="58"/>
      <c r="DM106" s="58"/>
      <c r="DN106" s="58"/>
      <c r="DO106" s="58"/>
      <c r="DP106" s="56"/>
      <c r="DQ106" s="56"/>
      <c r="DR106" s="56"/>
      <c r="DS106" s="56"/>
    </row>
    <row r="107" spans="1:123" x14ac:dyDescent="0.3">
      <c r="A107" s="13">
        <f t="shared" si="15"/>
        <v>45029</v>
      </c>
      <c r="B107" s="58">
        <v>53</v>
      </c>
      <c r="C107" s="59">
        <v>6002.49</v>
      </c>
      <c r="D107" s="58"/>
      <c r="E107" s="58">
        <v>20</v>
      </c>
      <c r="F107" s="58">
        <v>125</v>
      </c>
      <c r="G107" s="58">
        <v>1</v>
      </c>
      <c r="H107" s="57"/>
      <c r="I107" s="13">
        <f t="shared" si="16"/>
        <v>45029</v>
      </c>
      <c r="J107" s="58">
        <v>47</v>
      </c>
      <c r="K107" s="58">
        <v>8281.2199999999993</v>
      </c>
      <c r="L107" s="58">
        <v>0</v>
      </c>
      <c r="M107" s="58"/>
      <c r="N107" s="58"/>
      <c r="O107" s="58">
        <v>0</v>
      </c>
      <c r="P107" s="57"/>
      <c r="Q107" s="13">
        <f t="shared" si="17"/>
        <v>45029</v>
      </c>
      <c r="R107" s="58">
        <v>36</v>
      </c>
      <c r="S107" s="58">
        <v>3941.03</v>
      </c>
      <c r="T107" s="58">
        <v>18</v>
      </c>
      <c r="U107" s="58"/>
      <c r="V107" s="58"/>
      <c r="W107" s="58">
        <v>0</v>
      </c>
      <c r="X107" s="57"/>
      <c r="Y107" s="13">
        <f t="shared" si="18"/>
        <v>45029</v>
      </c>
      <c r="Z107" s="109">
        <v>12</v>
      </c>
      <c r="AA107" s="109">
        <v>1537.98</v>
      </c>
      <c r="AB107" s="109">
        <v>40.71</v>
      </c>
      <c r="AC107" s="109"/>
      <c r="AD107" s="109"/>
      <c r="AE107" s="109">
        <v>6</v>
      </c>
      <c r="AF107" s="57"/>
      <c r="AG107" s="13">
        <f t="shared" si="19"/>
        <v>45029</v>
      </c>
      <c r="AH107" s="109">
        <v>37</v>
      </c>
      <c r="AI107" s="109">
        <v>4427.97</v>
      </c>
      <c r="AJ107" s="109">
        <v>9.7200000000000006</v>
      </c>
      <c r="AK107" s="109"/>
      <c r="AL107" s="109"/>
      <c r="AM107" s="109">
        <v>3</v>
      </c>
      <c r="AN107" s="57"/>
      <c r="AO107" s="13">
        <f t="shared" si="20"/>
        <v>45029</v>
      </c>
      <c r="AP107" s="58">
        <v>35</v>
      </c>
      <c r="AQ107" s="58">
        <v>3439.24</v>
      </c>
      <c r="AR107" s="58"/>
      <c r="AS107" s="58">
        <v>70.5</v>
      </c>
      <c r="AT107" s="58"/>
      <c r="AU107" s="58">
        <v>2</v>
      </c>
      <c r="AV107" s="57"/>
      <c r="AW107" s="13">
        <f t="shared" si="21"/>
        <v>45029</v>
      </c>
      <c r="AX107" s="58">
        <v>65</v>
      </c>
      <c r="AY107" s="58">
        <v>7980.24</v>
      </c>
      <c r="AZ107" s="58">
        <v>0</v>
      </c>
      <c r="BA107" s="58"/>
      <c r="BB107" s="58"/>
      <c r="BC107" s="58">
        <v>0</v>
      </c>
      <c r="BD107" s="57"/>
      <c r="BE107" s="13">
        <f t="shared" si="22"/>
        <v>45029</v>
      </c>
      <c r="BF107" s="58">
        <v>47</v>
      </c>
      <c r="BG107" s="58">
        <v>5516.04</v>
      </c>
      <c r="BH107" s="58">
        <v>17.64</v>
      </c>
      <c r="BI107" s="58"/>
      <c r="BJ107" s="58">
        <v>50</v>
      </c>
      <c r="BK107" s="58">
        <v>0</v>
      </c>
      <c r="BL107" s="57"/>
      <c r="BM107" s="13">
        <f t="shared" si="23"/>
        <v>45029</v>
      </c>
      <c r="BN107" s="109">
        <v>31</v>
      </c>
      <c r="BO107" s="109">
        <v>2338.39</v>
      </c>
      <c r="BP107" s="109">
        <v>37</v>
      </c>
      <c r="BQ107" s="109"/>
      <c r="BR107" s="109">
        <v>60</v>
      </c>
      <c r="BS107" s="109">
        <v>0</v>
      </c>
      <c r="BT107" s="57"/>
      <c r="BU107" s="13">
        <f t="shared" si="24"/>
        <v>45029</v>
      </c>
      <c r="BV107" s="58">
        <v>30</v>
      </c>
      <c r="BW107" s="58">
        <v>3557.82</v>
      </c>
      <c r="BX107" s="58"/>
      <c r="BY107" s="58"/>
      <c r="BZ107" s="58">
        <v>35.5</v>
      </c>
      <c r="CA107" s="58">
        <v>0</v>
      </c>
      <c r="CB107" s="57"/>
      <c r="CC107" s="13">
        <f t="shared" si="25"/>
        <v>45029</v>
      </c>
      <c r="CD107" s="58">
        <v>50</v>
      </c>
      <c r="CE107" s="58">
        <v>5895.22</v>
      </c>
      <c r="CF107" s="58">
        <v>15.81</v>
      </c>
      <c r="CG107" s="58">
        <v>454.08000000000004</v>
      </c>
      <c r="CH107" s="58">
        <v>29</v>
      </c>
      <c r="CI107" s="58">
        <v>1</v>
      </c>
      <c r="CJ107" s="57"/>
      <c r="CK107" s="13">
        <f t="shared" si="26"/>
        <v>45029</v>
      </c>
      <c r="CL107" s="58">
        <v>16</v>
      </c>
      <c r="CM107" s="58">
        <v>1099.4000000000001</v>
      </c>
      <c r="CN107" s="58"/>
      <c r="CO107" s="58">
        <v>-4</v>
      </c>
      <c r="CP107" s="58">
        <v>80</v>
      </c>
      <c r="CQ107" s="58">
        <v>1</v>
      </c>
      <c r="CR107" s="56"/>
      <c r="CS107" s="13">
        <f t="shared" si="27"/>
        <v>45029</v>
      </c>
      <c r="CT107" s="58"/>
      <c r="CU107" s="58"/>
      <c r="CV107" s="58"/>
      <c r="CW107" s="58"/>
      <c r="CX107" s="58"/>
      <c r="CY107" s="58"/>
      <c r="CZ107" s="56"/>
      <c r="DA107" s="13">
        <f t="shared" si="28"/>
        <v>45029</v>
      </c>
      <c r="DB107" s="58"/>
      <c r="DC107" s="58"/>
      <c r="DD107" s="58"/>
      <c r="DE107" s="58"/>
      <c r="DF107" s="58"/>
      <c r="DG107" s="58"/>
      <c r="DH107" s="56"/>
      <c r="DI107" s="13">
        <f t="shared" si="29"/>
        <v>45029</v>
      </c>
      <c r="DJ107" s="58"/>
      <c r="DK107" s="58"/>
      <c r="DL107" s="58"/>
      <c r="DM107" s="58"/>
      <c r="DN107" s="58"/>
      <c r="DO107" s="58"/>
      <c r="DP107" s="56"/>
      <c r="DQ107" s="56"/>
      <c r="DR107" s="56"/>
      <c r="DS107" s="56"/>
    </row>
    <row r="108" spans="1:123" x14ac:dyDescent="0.3">
      <c r="A108" s="13">
        <f t="shared" si="15"/>
        <v>45030</v>
      </c>
      <c r="B108" s="58">
        <v>61</v>
      </c>
      <c r="C108" s="59">
        <v>7234.45</v>
      </c>
      <c r="D108" s="58"/>
      <c r="E108" s="58">
        <v>49</v>
      </c>
      <c r="F108" s="58">
        <v>106</v>
      </c>
      <c r="G108" s="58">
        <v>1</v>
      </c>
      <c r="H108" s="57"/>
      <c r="I108" s="13">
        <f t="shared" si="16"/>
        <v>45030</v>
      </c>
      <c r="J108" s="58">
        <v>32</v>
      </c>
      <c r="K108" s="58">
        <v>5934.28</v>
      </c>
      <c r="L108" s="58">
        <v>12.27</v>
      </c>
      <c r="M108" s="58"/>
      <c r="N108" s="58"/>
      <c r="O108" s="58">
        <v>0</v>
      </c>
      <c r="P108" s="57"/>
      <c r="Q108" s="13">
        <f t="shared" si="17"/>
        <v>45030</v>
      </c>
      <c r="R108" s="58">
        <v>42</v>
      </c>
      <c r="S108" s="58">
        <v>4786.83</v>
      </c>
      <c r="T108" s="58">
        <v>18.5</v>
      </c>
      <c r="U108" s="58"/>
      <c r="V108" s="58">
        <v>-10</v>
      </c>
      <c r="W108" s="58">
        <v>0</v>
      </c>
      <c r="X108" s="57"/>
      <c r="Y108" s="13">
        <f t="shared" si="18"/>
        <v>45030</v>
      </c>
      <c r="Z108" s="109">
        <v>22</v>
      </c>
      <c r="AA108" s="109">
        <v>3300.98</v>
      </c>
      <c r="AB108" s="109">
        <v>2.78</v>
      </c>
      <c r="AC108" s="109"/>
      <c r="AD108" s="109">
        <v>150</v>
      </c>
      <c r="AE108" s="109">
        <v>7</v>
      </c>
      <c r="AF108" s="57"/>
      <c r="AG108" s="13">
        <f t="shared" si="19"/>
        <v>45030</v>
      </c>
      <c r="AH108" s="109">
        <v>26</v>
      </c>
      <c r="AI108" s="109">
        <v>4197.21</v>
      </c>
      <c r="AJ108" s="109">
        <v>1.87</v>
      </c>
      <c r="AK108" s="109"/>
      <c r="AL108" s="109">
        <v>177.94</v>
      </c>
      <c r="AM108" s="109">
        <v>3</v>
      </c>
      <c r="AN108" s="57"/>
      <c r="AO108" s="13">
        <f t="shared" si="20"/>
        <v>45030</v>
      </c>
      <c r="AP108" s="58">
        <v>30</v>
      </c>
      <c r="AQ108" s="58">
        <v>2493.7800000000002</v>
      </c>
      <c r="AR108" s="58"/>
      <c r="AS108" s="58">
        <v>2</v>
      </c>
      <c r="AT108" s="58">
        <v>50</v>
      </c>
      <c r="AU108" s="58">
        <v>2</v>
      </c>
      <c r="AV108" s="57"/>
      <c r="AW108" s="13">
        <f t="shared" si="21"/>
        <v>45030</v>
      </c>
      <c r="AX108" s="58">
        <v>56</v>
      </c>
      <c r="AY108" s="58">
        <v>6550.51</v>
      </c>
      <c r="AZ108" s="58">
        <v>15.71</v>
      </c>
      <c r="BA108" s="58"/>
      <c r="BB108" s="58">
        <v>44.15</v>
      </c>
      <c r="BC108" s="58">
        <v>0</v>
      </c>
      <c r="BD108" s="57"/>
      <c r="BE108" s="13">
        <f t="shared" si="22"/>
        <v>45030</v>
      </c>
      <c r="BF108" s="58">
        <v>51</v>
      </c>
      <c r="BG108" s="58">
        <v>6547.87</v>
      </c>
      <c r="BH108" s="58">
        <v>22.27</v>
      </c>
      <c r="BI108" s="58"/>
      <c r="BJ108" s="58">
        <v>441.22</v>
      </c>
      <c r="BK108" s="58">
        <v>0</v>
      </c>
      <c r="BL108" s="57"/>
      <c r="BM108" s="13">
        <f t="shared" si="23"/>
        <v>45030</v>
      </c>
      <c r="BN108" s="109">
        <v>33</v>
      </c>
      <c r="BO108" s="109">
        <v>2738.91</v>
      </c>
      <c r="BP108" s="109">
        <v>33</v>
      </c>
      <c r="BQ108" s="109"/>
      <c r="BR108" s="109">
        <v>40</v>
      </c>
      <c r="BS108" s="109">
        <v>0</v>
      </c>
      <c r="BT108" s="57"/>
      <c r="BU108" s="13">
        <f t="shared" si="24"/>
        <v>45030</v>
      </c>
      <c r="BV108" s="58">
        <v>55</v>
      </c>
      <c r="BW108" s="58">
        <v>7335.68</v>
      </c>
      <c r="BX108" s="58"/>
      <c r="BY108" s="58"/>
      <c r="BZ108" s="58">
        <v>56</v>
      </c>
      <c r="CA108" s="58">
        <v>0</v>
      </c>
      <c r="CB108" s="57"/>
      <c r="CC108" s="13">
        <f t="shared" si="25"/>
        <v>45030</v>
      </c>
      <c r="CD108" s="58">
        <v>39</v>
      </c>
      <c r="CE108" s="58">
        <v>4519.8500000000004</v>
      </c>
      <c r="CF108" s="58">
        <v>2.79</v>
      </c>
      <c r="CG108" s="58">
        <v>250.67</v>
      </c>
      <c r="CH108" s="58">
        <v>67.5</v>
      </c>
      <c r="CI108" s="58">
        <v>1</v>
      </c>
      <c r="CJ108" s="57"/>
      <c r="CK108" s="13">
        <f t="shared" si="26"/>
        <v>45030</v>
      </c>
      <c r="CL108" s="58">
        <v>35</v>
      </c>
      <c r="CM108" s="58">
        <v>2651.55</v>
      </c>
      <c r="CN108" s="58"/>
      <c r="CO108" s="58"/>
      <c r="CP108" s="58">
        <v>30</v>
      </c>
      <c r="CQ108" s="58">
        <v>1</v>
      </c>
      <c r="CR108" s="56"/>
      <c r="CS108" s="13">
        <f t="shared" si="27"/>
        <v>45030</v>
      </c>
      <c r="CT108" s="58"/>
      <c r="CU108" s="58"/>
      <c r="CV108" s="58"/>
      <c r="CW108" s="58"/>
      <c r="CX108" s="58"/>
      <c r="CY108" s="58"/>
      <c r="CZ108" s="56"/>
      <c r="DA108" s="13">
        <f t="shared" si="28"/>
        <v>45030</v>
      </c>
      <c r="DB108" s="58"/>
      <c r="DC108" s="58"/>
      <c r="DD108" s="58"/>
      <c r="DE108" s="58"/>
      <c r="DF108" s="58"/>
      <c r="DG108" s="58"/>
      <c r="DH108" s="56"/>
      <c r="DI108" s="13">
        <f t="shared" si="29"/>
        <v>45030</v>
      </c>
      <c r="DJ108" s="58"/>
      <c r="DK108" s="58"/>
      <c r="DL108" s="58"/>
      <c r="DM108" s="58"/>
      <c r="DN108" s="58"/>
      <c r="DO108" s="58"/>
      <c r="DP108" s="56"/>
      <c r="DQ108" s="56"/>
      <c r="DR108" s="56"/>
      <c r="DS108" s="56"/>
    </row>
    <row r="109" spans="1:123" x14ac:dyDescent="0.3">
      <c r="A109" s="13">
        <f t="shared" si="15"/>
        <v>45031</v>
      </c>
      <c r="B109" s="58">
        <v>62</v>
      </c>
      <c r="C109" s="59">
        <v>7948.95</v>
      </c>
      <c r="D109" s="58"/>
      <c r="E109" s="58">
        <v>33</v>
      </c>
      <c r="F109" s="58">
        <v>56</v>
      </c>
      <c r="G109" s="58">
        <v>1</v>
      </c>
      <c r="H109" s="57"/>
      <c r="I109" s="13">
        <f t="shared" si="16"/>
        <v>45031</v>
      </c>
      <c r="J109" s="58">
        <v>31</v>
      </c>
      <c r="K109" s="58">
        <v>5324.54</v>
      </c>
      <c r="L109" s="58">
        <v>25.01</v>
      </c>
      <c r="M109" s="58"/>
      <c r="N109" s="58"/>
      <c r="O109" s="58">
        <v>0</v>
      </c>
      <c r="P109" s="57"/>
      <c r="Q109" s="13">
        <f t="shared" si="17"/>
        <v>45031</v>
      </c>
      <c r="R109" s="58">
        <v>32</v>
      </c>
      <c r="S109" s="58">
        <v>3506.26</v>
      </c>
      <c r="T109" s="58">
        <v>32.5</v>
      </c>
      <c r="U109" s="58"/>
      <c r="V109" s="58"/>
      <c r="W109" s="58">
        <v>0</v>
      </c>
      <c r="X109" s="57"/>
      <c r="Y109" s="13">
        <f t="shared" si="18"/>
        <v>45031</v>
      </c>
      <c r="Z109" s="109">
        <v>19</v>
      </c>
      <c r="AA109" s="109">
        <v>2657.51</v>
      </c>
      <c r="AB109" s="109">
        <v>18.52</v>
      </c>
      <c r="AC109" s="109"/>
      <c r="AD109" s="109">
        <v>100</v>
      </c>
      <c r="AE109" s="109">
        <v>6</v>
      </c>
      <c r="AF109" s="57"/>
      <c r="AG109" s="13">
        <f t="shared" si="19"/>
        <v>45031</v>
      </c>
      <c r="AH109" s="109">
        <v>24</v>
      </c>
      <c r="AI109" s="109">
        <v>3665.19</v>
      </c>
      <c r="AJ109" s="109">
        <v>34.24</v>
      </c>
      <c r="AK109" s="109"/>
      <c r="AL109" s="109">
        <v>496</v>
      </c>
      <c r="AM109" s="109">
        <v>3</v>
      </c>
      <c r="AN109" s="57"/>
      <c r="AO109" s="13">
        <f t="shared" si="20"/>
        <v>45031</v>
      </c>
      <c r="AP109" s="58">
        <v>40</v>
      </c>
      <c r="AQ109" s="58">
        <v>3159.8</v>
      </c>
      <c r="AR109" s="58"/>
      <c r="AS109" s="58">
        <v>64</v>
      </c>
      <c r="AT109" s="58"/>
      <c r="AU109" s="58">
        <v>9</v>
      </c>
      <c r="AV109" s="57"/>
      <c r="AW109" s="13">
        <f t="shared" si="21"/>
        <v>45031</v>
      </c>
      <c r="AX109" s="58">
        <v>51</v>
      </c>
      <c r="AY109" s="58">
        <v>5586.11</v>
      </c>
      <c r="AZ109" s="58">
        <v>47.11</v>
      </c>
      <c r="BA109" s="58"/>
      <c r="BB109" s="58">
        <v>49.1</v>
      </c>
      <c r="BC109" s="58">
        <v>0</v>
      </c>
      <c r="BD109" s="57"/>
      <c r="BE109" s="13">
        <f t="shared" si="22"/>
        <v>45031</v>
      </c>
      <c r="BF109" s="58">
        <v>45</v>
      </c>
      <c r="BG109" s="58">
        <v>5364.56</v>
      </c>
      <c r="BH109" s="58">
        <v>6.5</v>
      </c>
      <c r="BI109" s="58"/>
      <c r="BJ109" s="58">
        <v>154</v>
      </c>
      <c r="BK109" s="58">
        <v>0</v>
      </c>
      <c r="BL109" s="57"/>
      <c r="BM109" s="13">
        <f t="shared" si="23"/>
        <v>45031</v>
      </c>
      <c r="BN109" s="109">
        <v>39</v>
      </c>
      <c r="BO109" s="109">
        <v>3298.14</v>
      </c>
      <c r="BP109" s="109">
        <v>26</v>
      </c>
      <c r="BQ109" s="109"/>
      <c r="BR109" s="109">
        <v>20</v>
      </c>
      <c r="BS109" s="109">
        <v>0</v>
      </c>
      <c r="BT109" s="57"/>
      <c r="BU109" s="13">
        <f t="shared" si="24"/>
        <v>45031</v>
      </c>
      <c r="BV109" s="58">
        <v>39</v>
      </c>
      <c r="BW109" s="58">
        <v>5277.45</v>
      </c>
      <c r="BX109" s="58"/>
      <c r="BY109" s="58"/>
      <c r="BZ109" s="58">
        <v>4.5</v>
      </c>
      <c r="CA109" s="58">
        <v>0</v>
      </c>
      <c r="CB109" s="57"/>
      <c r="CC109" s="13">
        <f t="shared" si="25"/>
        <v>45031</v>
      </c>
      <c r="CD109" s="58">
        <v>50</v>
      </c>
      <c r="CE109" s="58">
        <v>5772.87</v>
      </c>
      <c r="CF109" s="58">
        <v>38.130000000000003</v>
      </c>
      <c r="CG109" s="58">
        <v>296.27999999999997</v>
      </c>
      <c r="CH109" s="58">
        <v>57.5</v>
      </c>
      <c r="CI109" s="58">
        <v>2</v>
      </c>
      <c r="CJ109" s="57"/>
      <c r="CK109" s="13">
        <f t="shared" si="26"/>
        <v>45031</v>
      </c>
      <c r="CL109" s="58">
        <v>18</v>
      </c>
      <c r="CM109" s="58">
        <v>1266.3699999999999</v>
      </c>
      <c r="CN109" s="58"/>
      <c r="CO109" s="58">
        <v>6</v>
      </c>
      <c r="CP109" s="58">
        <v>15</v>
      </c>
      <c r="CQ109" s="58">
        <v>1</v>
      </c>
      <c r="CR109" s="56"/>
      <c r="CS109" s="13">
        <f t="shared" si="27"/>
        <v>45031</v>
      </c>
      <c r="CT109" s="58"/>
      <c r="CU109" s="58"/>
      <c r="CV109" s="58"/>
      <c r="CW109" s="58"/>
      <c r="CX109" s="58"/>
      <c r="CY109" s="58"/>
      <c r="CZ109" s="56"/>
      <c r="DA109" s="13">
        <f t="shared" si="28"/>
        <v>45031</v>
      </c>
      <c r="DB109" s="58"/>
      <c r="DC109" s="58"/>
      <c r="DD109" s="58"/>
      <c r="DE109" s="58"/>
      <c r="DF109" s="58"/>
      <c r="DG109" s="58"/>
      <c r="DH109" s="56"/>
      <c r="DI109" s="13">
        <f t="shared" si="29"/>
        <v>45031</v>
      </c>
      <c r="DJ109" s="58"/>
      <c r="DK109" s="58"/>
      <c r="DL109" s="58"/>
      <c r="DM109" s="58"/>
      <c r="DN109" s="58"/>
      <c r="DO109" s="58"/>
      <c r="DP109" s="56"/>
      <c r="DQ109" s="56"/>
      <c r="DR109" s="56"/>
      <c r="DS109" s="56"/>
    </row>
    <row r="110" spans="1:123" x14ac:dyDescent="0.3">
      <c r="A110" s="13">
        <f t="shared" si="15"/>
        <v>45032</v>
      </c>
      <c r="B110" s="58">
        <v>57</v>
      </c>
      <c r="C110" s="59">
        <v>6718.81</v>
      </c>
      <c r="D110" s="58"/>
      <c r="E110" s="58">
        <v>33</v>
      </c>
      <c r="F110" s="58"/>
      <c r="G110" s="58">
        <v>1</v>
      </c>
      <c r="H110" s="57"/>
      <c r="I110" s="13">
        <f t="shared" si="16"/>
        <v>45032</v>
      </c>
      <c r="J110" s="58">
        <v>26</v>
      </c>
      <c r="K110" s="58">
        <v>4442.13</v>
      </c>
      <c r="L110" s="58">
        <v>4.72</v>
      </c>
      <c r="M110" s="58"/>
      <c r="N110" s="58"/>
      <c r="O110" s="58">
        <v>0</v>
      </c>
      <c r="P110" s="57"/>
      <c r="Q110" s="13">
        <f t="shared" si="17"/>
        <v>45032</v>
      </c>
      <c r="R110" s="58">
        <v>14</v>
      </c>
      <c r="S110" s="58">
        <v>1374.06</v>
      </c>
      <c r="T110" s="58">
        <v>21.5</v>
      </c>
      <c r="U110" s="58"/>
      <c r="V110" s="58"/>
      <c r="W110" s="58">
        <v>0</v>
      </c>
      <c r="X110" s="57"/>
      <c r="Y110" s="13">
        <f t="shared" si="18"/>
        <v>45032</v>
      </c>
      <c r="Z110" s="109">
        <v>16</v>
      </c>
      <c r="AA110" s="109">
        <v>1549.64</v>
      </c>
      <c r="AB110" s="109">
        <v>5.56</v>
      </c>
      <c r="AC110" s="109"/>
      <c r="AD110" s="109"/>
      <c r="AE110" s="109">
        <v>6</v>
      </c>
      <c r="AF110" s="57"/>
      <c r="AG110" s="13">
        <f t="shared" si="19"/>
        <v>45032</v>
      </c>
      <c r="AH110" s="109">
        <v>32</v>
      </c>
      <c r="AI110" s="109">
        <v>3794.8</v>
      </c>
      <c r="AJ110" s="109">
        <v>3.7</v>
      </c>
      <c r="AK110" s="109"/>
      <c r="AL110" s="109"/>
      <c r="AM110" s="109">
        <v>3</v>
      </c>
      <c r="AN110" s="57"/>
      <c r="AO110" s="13">
        <f t="shared" si="20"/>
        <v>45032</v>
      </c>
      <c r="AP110" s="58">
        <v>27</v>
      </c>
      <c r="AQ110" s="58">
        <v>1980.27</v>
      </c>
      <c r="AR110" s="58"/>
      <c r="AS110" s="58">
        <v>10.5</v>
      </c>
      <c r="AT110" s="58"/>
      <c r="AU110" s="58">
        <v>0</v>
      </c>
      <c r="AV110" s="57"/>
      <c r="AW110" s="13">
        <f t="shared" si="21"/>
        <v>45032</v>
      </c>
      <c r="AX110" s="58">
        <v>39</v>
      </c>
      <c r="AY110" s="58">
        <v>4501.04</v>
      </c>
      <c r="AZ110" s="58">
        <v>21.26</v>
      </c>
      <c r="BA110" s="58"/>
      <c r="BB110" s="58">
        <v>134.91999999999999</v>
      </c>
      <c r="BC110" s="58">
        <v>0</v>
      </c>
      <c r="BD110" s="57"/>
      <c r="BE110" s="13">
        <f t="shared" si="22"/>
        <v>45032</v>
      </c>
      <c r="BF110" s="58">
        <v>49</v>
      </c>
      <c r="BG110" s="58">
        <v>5378.98</v>
      </c>
      <c r="BH110" s="58">
        <v>19.96</v>
      </c>
      <c r="BI110" s="58"/>
      <c r="BJ110" s="58"/>
      <c r="BK110" s="58">
        <v>0</v>
      </c>
      <c r="BL110" s="57"/>
      <c r="BM110" s="13">
        <f t="shared" si="23"/>
        <v>45032</v>
      </c>
      <c r="BN110" s="109">
        <v>18</v>
      </c>
      <c r="BO110" s="109">
        <v>1497.39</v>
      </c>
      <c r="BP110" s="109">
        <v>12</v>
      </c>
      <c r="BQ110" s="109"/>
      <c r="BR110" s="109"/>
      <c r="BS110" s="109">
        <v>0</v>
      </c>
      <c r="BT110" s="57"/>
      <c r="BU110" s="13">
        <f t="shared" si="24"/>
        <v>45032</v>
      </c>
      <c r="BV110" s="58">
        <v>6</v>
      </c>
      <c r="BW110" s="58">
        <v>699.66</v>
      </c>
      <c r="BX110" s="58"/>
      <c r="BY110" s="58"/>
      <c r="BZ110" s="58"/>
      <c r="CA110" s="58">
        <v>0</v>
      </c>
      <c r="CB110" s="57"/>
      <c r="CC110" s="13">
        <f t="shared" si="25"/>
        <v>45032</v>
      </c>
      <c r="CD110" s="58">
        <v>30</v>
      </c>
      <c r="CE110" s="58">
        <v>3271.17</v>
      </c>
      <c r="CF110" s="58">
        <v>12.09</v>
      </c>
      <c r="CG110" s="58">
        <v>213.45000000000002</v>
      </c>
      <c r="CH110" s="58">
        <v>41</v>
      </c>
      <c r="CI110" s="58">
        <v>1</v>
      </c>
      <c r="CJ110" s="57"/>
      <c r="CK110" s="13">
        <f t="shared" si="26"/>
        <v>45032</v>
      </c>
      <c r="CL110" s="58">
        <v>11</v>
      </c>
      <c r="CM110" s="58">
        <v>1204.6600000000001</v>
      </c>
      <c r="CN110" s="58"/>
      <c r="CO110" s="58">
        <v>4</v>
      </c>
      <c r="CP110" s="58">
        <v>15</v>
      </c>
      <c r="CQ110" s="58">
        <v>0</v>
      </c>
      <c r="CR110" s="56"/>
      <c r="CS110" s="13">
        <f t="shared" si="27"/>
        <v>45032</v>
      </c>
      <c r="CT110" s="58"/>
      <c r="CU110" s="58"/>
      <c r="CV110" s="58"/>
      <c r="CW110" s="58"/>
      <c r="CX110" s="58"/>
      <c r="CY110" s="58"/>
      <c r="CZ110" s="56"/>
      <c r="DA110" s="13">
        <f t="shared" si="28"/>
        <v>45032</v>
      </c>
      <c r="DB110" s="58"/>
      <c r="DC110" s="58"/>
      <c r="DD110" s="58"/>
      <c r="DE110" s="58"/>
      <c r="DF110" s="58"/>
      <c r="DG110" s="58"/>
      <c r="DH110" s="56"/>
      <c r="DI110" s="13">
        <f t="shared" si="29"/>
        <v>45032</v>
      </c>
      <c r="DJ110" s="58"/>
      <c r="DK110" s="58"/>
      <c r="DL110" s="58"/>
      <c r="DM110" s="58"/>
      <c r="DN110" s="58"/>
      <c r="DO110" s="58"/>
      <c r="DP110" s="56"/>
      <c r="DQ110" s="56"/>
      <c r="DR110" s="56"/>
      <c r="DS110" s="56"/>
    </row>
    <row r="111" spans="1:123" x14ac:dyDescent="0.3">
      <c r="A111" s="13">
        <f t="shared" si="15"/>
        <v>45033</v>
      </c>
      <c r="B111" s="58">
        <v>62</v>
      </c>
      <c r="C111" s="59">
        <v>7109.92</v>
      </c>
      <c r="D111" s="58"/>
      <c r="E111" s="58">
        <v>37</v>
      </c>
      <c r="F111" s="58"/>
      <c r="G111" s="58">
        <v>0</v>
      </c>
      <c r="H111" s="57"/>
      <c r="I111" s="13">
        <f t="shared" si="16"/>
        <v>45033</v>
      </c>
      <c r="J111" s="58">
        <v>54</v>
      </c>
      <c r="K111" s="58">
        <v>9739.3700000000008</v>
      </c>
      <c r="L111" s="58">
        <v>36.799999999999997</v>
      </c>
      <c r="M111" s="58"/>
      <c r="N111" s="58">
        <v>4.95</v>
      </c>
      <c r="O111" s="58">
        <v>0</v>
      </c>
      <c r="P111" s="57"/>
      <c r="Q111" s="13">
        <f t="shared" si="17"/>
        <v>45033</v>
      </c>
      <c r="R111" s="58">
        <v>20</v>
      </c>
      <c r="S111" s="58">
        <v>1924.47</v>
      </c>
      <c r="T111" s="58">
        <v>13</v>
      </c>
      <c r="U111" s="58"/>
      <c r="V111" s="58"/>
      <c r="W111" s="58">
        <v>0</v>
      </c>
      <c r="X111" s="57"/>
      <c r="Y111" s="13">
        <f t="shared" si="18"/>
        <v>45033</v>
      </c>
      <c r="Z111" s="109">
        <v>27</v>
      </c>
      <c r="AA111" s="109">
        <v>3373.98</v>
      </c>
      <c r="AB111" s="109">
        <v>15.28</v>
      </c>
      <c r="AC111" s="109"/>
      <c r="AD111" s="109"/>
      <c r="AE111" s="109">
        <v>6</v>
      </c>
      <c r="AF111" s="57"/>
      <c r="AG111" s="13">
        <f t="shared" si="19"/>
        <v>45033</v>
      </c>
      <c r="AH111" s="109">
        <v>37</v>
      </c>
      <c r="AI111" s="109">
        <v>4587.4799999999996</v>
      </c>
      <c r="AJ111" s="109">
        <v>0</v>
      </c>
      <c r="AK111" s="109"/>
      <c r="AL111" s="109"/>
      <c r="AM111" s="109">
        <v>2</v>
      </c>
      <c r="AN111" s="57"/>
      <c r="AO111" s="13">
        <f t="shared" si="20"/>
        <v>45033</v>
      </c>
      <c r="AP111" s="58">
        <v>41</v>
      </c>
      <c r="AQ111" s="58">
        <v>3529.35</v>
      </c>
      <c r="AR111" s="58"/>
      <c r="AS111" s="58">
        <v>10</v>
      </c>
      <c r="AT111" s="58"/>
      <c r="AU111" s="58">
        <v>2</v>
      </c>
      <c r="AV111" s="57"/>
      <c r="AW111" s="13">
        <f t="shared" si="21"/>
        <v>45033</v>
      </c>
      <c r="AX111" s="58">
        <v>68</v>
      </c>
      <c r="AY111" s="58">
        <v>8043.3</v>
      </c>
      <c r="AZ111" s="58">
        <v>9.25</v>
      </c>
      <c r="BA111" s="58"/>
      <c r="BB111" s="58">
        <v>217.37</v>
      </c>
      <c r="BC111" s="58">
        <v>1</v>
      </c>
      <c r="BD111" s="57"/>
      <c r="BE111" s="13">
        <f t="shared" si="22"/>
        <v>45033</v>
      </c>
      <c r="BF111" s="58">
        <v>63</v>
      </c>
      <c r="BG111" s="58">
        <v>8637.2099999999991</v>
      </c>
      <c r="BH111" s="58">
        <v>20.420000000000002</v>
      </c>
      <c r="BI111" s="58"/>
      <c r="BJ111" s="58">
        <v>14.85</v>
      </c>
      <c r="BK111" s="58">
        <v>0</v>
      </c>
      <c r="BL111" s="57"/>
      <c r="BM111" s="13">
        <f t="shared" si="23"/>
        <v>45033</v>
      </c>
      <c r="BN111" s="109">
        <v>24</v>
      </c>
      <c r="BO111" s="109">
        <v>1926.49</v>
      </c>
      <c r="BP111" s="109">
        <v>4</v>
      </c>
      <c r="BQ111" s="109"/>
      <c r="BR111" s="109">
        <v>290</v>
      </c>
      <c r="BS111" s="109">
        <v>1</v>
      </c>
      <c r="BT111" s="57"/>
      <c r="BU111" s="13">
        <f t="shared" si="24"/>
        <v>45033</v>
      </c>
      <c r="BV111" s="58">
        <v>16</v>
      </c>
      <c r="BW111" s="58">
        <v>2083.8000000000002</v>
      </c>
      <c r="BX111" s="58"/>
      <c r="BY111" s="58"/>
      <c r="BZ111" s="58">
        <v>17</v>
      </c>
      <c r="CA111" s="58">
        <v>0</v>
      </c>
      <c r="CB111" s="57"/>
      <c r="CC111" s="13">
        <f t="shared" si="25"/>
        <v>45033</v>
      </c>
      <c r="CD111" s="58">
        <v>52</v>
      </c>
      <c r="CE111" s="58">
        <v>6240.99</v>
      </c>
      <c r="CF111" s="58">
        <v>7.44</v>
      </c>
      <c r="CG111" s="58">
        <v>388.78000000000003</v>
      </c>
      <c r="CH111" s="58">
        <v>44</v>
      </c>
      <c r="CI111" s="58">
        <v>0</v>
      </c>
      <c r="CJ111" s="57"/>
      <c r="CK111" s="13">
        <f t="shared" si="26"/>
        <v>45033</v>
      </c>
      <c r="CL111" s="58">
        <v>21</v>
      </c>
      <c r="CM111" s="58">
        <v>1351.97</v>
      </c>
      <c r="CN111" s="58"/>
      <c r="CO111" s="58">
        <v>17</v>
      </c>
      <c r="CP111" s="58"/>
      <c r="CQ111" s="58">
        <v>0</v>
      </c>
      <c r="CR111" s="56"/>
      <c r="CS111" s="13">
        <f t="shared" si="27"/>
        <v>45033</v>
      </c>
      <c r="CT111" s="58"/>
      <c r="CU111" s="58"/>
      <c r="CV111" s="58"/>
      <c r="CW111" s="58"/>
      <c r="CX111" s="58"/>
      <c r="CY111" s="58"/>
      <c r="CZ111" s="56"/>
      <c r="DA111" s="13">
        <f t="shared" si="28"/>
        <v>45033</v>
      </c>
      <c r="DB111" s="58"/>
      <c r="DC111" s="58"/>
      <c r="DD111" s="58"/>
      <c r="DE111" s="58"/>
      <c r="DF111" s="58"/>
      <c r="DG111" s="58"/>
      <c r="DH111" s="56"/>
      <c r="DI111" s="13">
        <f t="shared" si="29"/>
        <v>45033</v>
      </c>
      <c r="DJ111" s="58"/>
      <c r="DK111" s="58"/>
      <c r="DL111" s="58"/>
      <c r="DM111" s="58"/>
      <c r="DN111" s="58"/>
      <c r="DO111" s="58"/>
      <c r="DP111" s="56"/>
      <c r="DQ111" s="56"/>
      <c r="DR111" s="56"/>
      <c r="DS111" s="56"/>
    </row>
    <row r="112" spans="1:123" x14ac:dyDescent="0.3">
      <c r="A112" s="13">
        <f t="shared" si="15"/>
        <v>45034</v>
      </c>
      <c r="B112" s="58">
        <v>48</v>
      </c>
      <c r="C112" s="59">
        <v>6116.16</v>
      </c>
      <c r="D112" s="58"/>
      <c r="E112" s="58">
        <v>29</v>
      </c>
      <c r="F112" s="58"/>
      <c r="G112" s="58">
        <v>0</v>
      </c>
      <c r="H112" s="57"/>
      <c r="I112" s="13">
        <f t="shared" si="16"/>
        <v>45034</v>
      </c>
      <c r="J112" s="58">
        <v>58</v>
      </c>
      <c r="K112" s="58">
        <v>10326.86</v>
      </c>
      <c r="L112" s="58">
        <v>33.25</v>
      </c>
      <c r="M112" s="58"/>
      <c r="N112" s="58">
        <v>4.95</v>
      </c>
      <c r="O112" s="58">
        <v>0</v>
      </c>
      <c r="P112" s="57"/>
      <c r="Q112" s="13">
        <f t="shared" si="17"/>
        <v>45034</v>
      </c>
      <c r="R112" s="58">
        <v>16</v>
      </c>
      <c r="S112" s="58">
        <v>1458.56</v>
      </c>
      <c r="T112" s="58">
        <v>50.25</v>
      </c>
      <c r="U112" s="58"/>
      <c r="V112" s="58">
        <v>-68.05</v>
      </c>
      <c r="W112" s="58">
        <v>0</v>
      </c>
      <c r="X112" s="57"/>
      <c r="Y112" s="13">
        <f t="shared" si="18"/>
        <v>45034</v>
      </c>
      <c r="Z112" s="109">
        <v>25</v>
      </c>
      <c r="AA112" s="109">
        <v>2673.76</v>
      </c>
      <c r="AB112" s="109">
        <v>9.26</v>
      </c>
      <c r="AC112" s="109"/>
      <c r="AD112" s="109"/>
      <c r="AE112" s="109">
        <v>4</v>
      </c>
      <c r="AF112" s="57"/>
      <c r="AG112" s="13">
        <f t="shared" si="19"/>
        <v>45034</v>
      </c>
      <c r="AH112" s="109">
        <v>45</v>
      </c>
      <c r="AI112" s="109">
        <v>5373.98</v>
      </c>
      <c r="AJ112" s="109">
        <v>0</v>
      </c>
      <c r="AK112" s="109"/>
      <c r="AL112" s="109"/>
      <c r="AM112" s="109">
        <v>2</v>
      </c>
      <c r="AN112" s="57"/>
      <c r="AO112" s="13">
        <f t="shared" si="20"/>
        <v>45034</v>
      </c>
      <c r="AP112" s="58">
        <v>50</v>
      </c>
      <c r="AQ112" s="58">
        <v>4194.1400000000003</v>
      </c>
      <c r="AR112" s="58"/>
      <c r="AS112" s="58">
        <v>67</v>
      </c>
      <c r="AT112" s="58"/>
      <c r="AU112" s="58">
        <v>2</v>
      </c>
      <c r="AV112" s="57"/>
      <c r="AW112" s="13">
        <f t="shared" si="21"/>
        <v>45034</v>
      </c>
      <c r="AX112" s="58">
        <v>71</v>
      </c>
      <c r="AY112" s="58">
        <v>9546.4699999999993</v>
      </c>
      <c r="AZ112" s="58">
        <v>54.52</v>
      </c>
      <c r="BA112" s="58"/>
      <c r="BB112" s="58">
        <v>548.05000000000007</v>
      </c>
      <c r="BC112" s="58">
        <v>1</v>
      </c>
      <c r="BD112" s="57"/>
      <c r="BE112" s="13">
        <f t="shared" si="22"/>
        <v>45034</v>
      </c>
      <c r="BF112" s="58">
        <v>58</v>
      </c>
      <c r="BG112" s="58">
        <v>7768.95</v>
      </c>
      <c r="BH112" s="58">
        <v>26.44</v>
      </c>
      <c r="BI112" s="58"/>
      <c r="BJ112" s="58">
        <v>14.85</v>
      </c>
      <c r="BK112" s="58">
        <v>0</v>
      </c>
      <c r="BL112" s="57"/>
      <c r="BM112" s="13">
        <f t="shared" si="23"/>
        <v>45034</v>
      </c>
      <c r="BN112" s="109">
        <v>29</v>
      </c>
      <c r="BO112" s="109">
        <v>2494.7800000000002</v>
      </c>
      <c r="BP112" s="109">
        <v>5</v>
      </c>
      <c r="BQ112" s="109"/>
      <c r="BR112" s="109"/>
      <c r="BS112" s="109">
        <v>0</v>
      </c>
      <c r="BT112" s="57"/>
      <c r="BU112" s="13">
        <f t="shared" si="24"/>
        <v>45034</v>
      </c>
      <c r="BV112" s="58">
        <v>14</v>
      </c>
      <c r="BW112" s="58">
        <v>1671.86</v>
      </c>
      <c r="BX112" s="58"/>
      <c r="BY112" s="58"/>
      <c r="BZ112" s="58">
        <v>21</v>
      </c>
      <c r="CA112" s="58">
        <v>1</v>
      </c>
      <c r="CB112" s="57"/>
      <c r="CC112" s="13">
        <f t="shared" si="25"/>
        <v>45034</v>
      </c>
      <c r="CD112" s="58">
        <v>83</v>
      </c>
      <c r="CE112" s="58">
        <v>9768.02</v>
      </c>
      <c r="CF112" s="58">
        <v>11.86</v>
      </c>
      <c r="CG112" s="58">
        <v>187.39999999999998</v>
      </c>
      <c r="CH112" s="58">
        <v>75</v>
      </c>
      <c r="CI112" s="58">
        <v>1</v>
      </c>
      <c r="CJ112" s="57"/>
      <c r="CK112" s="13">
        <f t="shared" si="26"/>
        <v>45034</v>
      </c>
      <c r="CL112" s="58">
        <v>22</v>
      </c>
      <c r="CM112" s="58">
        <v>1244.1600000000001</v>
      </c>
      <c r="CN112" s="58"/>
      <c r="CO112" s="58">
        <v>21</v>
      </c>
      <c r="CP112" s="58">
        <v>60</v>
      </c>
      <c r="CQ112" s="58">
        <v>0</v>
      </c>
      <c r="CR112" s="56"/>
      <c r="CS112" s="13">
        <f t="shared" si="27"/>
        <v>45034</v>
      </c>
      <c r="CT112" s="58"/>
      <c r="CU112" s="58"/>
      <c r="CV112" s="58"/>
      <c r="CW112" s="58"/>
      <c r="CX112" s="58"/>
      <c r="CY112" s="58"/>
      <c r="CZ112" s="56"/>
      <c r="DA112" s="13">
        <f t="shared" si="28"/>
        <v>45034</v>
      </c>
      <c r="DB112" s="58"/>
      <c r="DC112" s="58"/>
      <c r="DD112" s="58"/>
      <c r="DE112" s="58"/>
      <c r="DF112" s="58"/>
      <c r="DG112" s="58"/>
      <c r="DH112" s="56"/>
      <c r="DI112" s="13">
        <f t="shared" si="29"/>
        <v>45034</v>
      </c>
      <c r="DJ112" s="58"/>
      <c r="DK112" s="58"/>
      <c r="DL112" s="58"/>
      <c r="DM112" s="58"/>
      <c r="DN112" s="58"/>
      <c r="DO112" s="58"/>
      <c r="DP112" s="56"/>
      <c r="DQ112" s="56"/>
      <c r="DR112" s="56"/>
      <c r="DS112" s="56"/>
    </row>
    <row r="113" spans="1:123" x14ac:dyDescent="0.3">
      <c r="A113" s="13">
        <f t="shared" si="15"/>
        <v>45035</v>
      </c>
      <c r="B113" s="58">
        <v>33</v>
      </c>
      <c r="C113" s="59">
        <v>3924.85</v>
      </c>
      <c r="D113" s="58"/>
      <c r="E113" s="58">
        <v>18</v>
      </c>
      <c r="F113" s="58"/>
      <c r="G113" s="58">
        <v>0</v>
      </c>
      <c r="H113" s="57"/>
      <c r="I113" s="13">
        <f t="shared" si="16"/>
        <v>45035</v>
      </c>
      <c r="J113" s="58">
        <v>60</v>
      </c>
      <c r="K113" s="58">
        <v>10459.61</v>
      </c>
      <c r="L113" s="58">
        <v>7.08</v>
      </c>
      <c r="M113" s="58"/>
      <c r="N113" s="58">
        <v>4.95</v>
      </c>
      <c r="O113" s="58">
        <v>0</v>
      </c>
      <c r="P113" s="57"/>
      <c r="Q113" s="13">
        <f t="shared" si="17"/>
        <v>45035</v>
      </c>
      <c r="R113" s="58">
        <v>16</v>
      </c>
      <c r="S113" s="58">
        <v>1461.28</v>
      </c>
      <c r="T113" s="58">
        <v>28</v>
      </c>
      <c r="U113" s="58"/>
      <c r="V113" s="58">
        <v>-133.45999999999998</v>
      </c>
      <c r="W113" s="58">
        <v>0</v>
      </c>
      <c r="X113" s="57"/>
      <c r="Y113" s="13">
        <f t="shared" si="18"/>
        <v>45035</v>
      </c>
      <c r="Z113" s="109">
        <v>34</v>
      </c>
      <c r="AA113" s="109">
        <v>4351.12</v>
      </c>
      <c r="AB113" s="109">
        <v>9.26</v>
      </c>
      <c r="AC113" s="109"/>
      <c r="AD113" s="109">
        <v>4.95</v>
      </c>
      <c r="AE113" s="109">
        <v>4</v>
      </c>
      <c r="AF113" s="57"/>
      <c r="AG113" s="13">
        <f t="shared" si="19"/>
        <v>45035</v>
      </c>
      <c r="AH113" s="109">
        <v>54</v>
      </c>
      <c r="AI113" s="109">
        <v>6648.5</v>
      </c>
      <c r="AJ113" s="109">
        <v>9.25</v>
      </c>
      <c r="AK113" s="109"/>
      <c r="AL113" s="109"/>
      <c r="AM113" s="109">
        <v>2</v>
      </c>
      <c r="AN113" s="57"/>
      <c r="AO113" s="13">
        <f t="shared" si="20"/>
        <v>45035</v>
      </c>
      <c r="AP113" s="58">
        <v>74</v>
      </c>
      <c r="AQ113" s="58">
        <v>6532.55</v>
      </c>
      <c r="AR113" s="58"/>
      <c r="AS113" s="58">
        <v>82</v>
      </c>
      <c r="AT113" s="58">
        <v>150</v>
      </c>
      <c r="AU113" s="58">
        <v>2</v>
      </c>
      <c r="AV113" s="57"/>
      <c r="AW113" s="13">
        <f t="shared" si="21"/>
        <v>45035</v>
      </c>
      <c r="AX113" s="58">
        <v>73</v>
      </c>
      <c r="AY113" s="58">
        <v>9993.18</v>
      </c>
      <c r="AZ113" s="58">
        <v>10.16</v>
      </c>
      <c r="BA113" s="58"/>
      <c r="BB113" s="58">
        <v>309.29000000000002</v>
      </c>
      <c r="BC113" s="58">
        <v>0</v>
      </c>
      <c r="BD113" s="57"/>
      <c r="BE113" s="13">
        <f t="shared" si="22"/>
        <v>45035</v>
      </c>
      <c r="BF113" s="58">
        <v>41</v>
      </c>
      <c r="BG113" s="58">
        <v>5034.59</v>
      </c>
      <c r="BH113" s="58">
        <v>32.49</v>
      </c>
      <c r="BI113" s="58"/>
      <c r="BJ113" s="58">
        <v>173.51999999999998</v>
      </c>
      <c r="BK113" s="58">
        <v>0</v>
      </c>
      <c r="BL113" s="57"/>
      <c r="BM113" s="13">
        <f t="shared" si="23"/>
        <v>45035</v>
      </c>
      <c r="BN113" s="109">
        <v>31</v>
      </c>
      <c r="BO113" s="109">
        <v>2545.8200000000002</v>
      </c>
      <c r="BP113" s="109">
        <v>16</v>
      </c>
      <c r="BQ113" s="109"/>
      <c r="BR113" s="109">
        <v>39.97</v>
      </c>
      <c r="BS113" s="109">
        <v>0</v>
      </c>
      <c r="BT113" s="57"/>
      <c r="BU113" s="13">
        <f t="shared" si="24"/>
        <v>45035</v>
      </c>
      <c r="BV113" s="58">
        <v>13</v>
      </c>
      <c r="BW113" s="58">
        <v>1518.17</v>
      </c>
      <c r="BX113" s="58"/>
      <c r="BY113" s="58"/>
      <c r="BZ113" s="58">
        <v>6</v>
      </c>
      <c r="CA113" s="58">
        <v>1</v>
      </c>
      <c r="CB113" s="57"/>
      <c r="CC113" s="13">
        <f t="shared" si="25"/>
        <v>45035</v>
      </c>
      <c r="CD113" s="58">
        <v>61</v>
      </c>
      <c r="CE113" s="58">
        <v>7348.39</v>
      </c>
      <c r="CF113" s="58">
        <v>6.51</v>
      </c>
      <c r="CG113" s="58">
        <v>280.45999999999998</v>
      </c>
      <c r="CH113" s="58">
        <v>104.14</v>
      </c>
      <c r="CI113" s="58">
        <v>0</v>
      </c>
      <c r="CJ113" s="57"/>
      <c r="CK113" s="13">
        <f t="shared" si="26"/>
        <v>45035</v>
      </c>
      <c r="CL113" s="58">
        <v>21</v>
      </c>
      <c r="CM113" s="58">
        <v>1243.01</v>
      </c>
      <c r="CN113" s="58"/>
      <c r="CO113" s="58">
        <v>4</v>
      </c>
      <c r="CP113" s="58"/>
      <c r="CQ113" s="58">
        <v>0</v>
      </c>
      <c r="CR113" s="56"/>
      <c r="CS113" s="13">
        <f t="shared" si="27"/>
        <v>45035</v>
      </c>
      <c r="CT113" s="58"/>
      <c r="CU113" s="58"/>
      <c r="CV113" s="58"/>
      <c r="CW113" s="58"/>
      <c r="CX113" s="58"/>
      <c r="CY113" s="58"/>
      <c r="CZ113" s="56"/>
      <c r="DA113" s="13">
        <f t="shared" si="28"/>
        <v>45035</v>
      </c>
      <c r="DB113" s="58"/>
      <c r="DC113" s="58"/>
      <c r="DD113" s="58"/>
      <c r="DE113" s="58"/>
      <c r="DF113" s="58"/>
      <c r="DG113" s="58"/>
      <c r="DH113" s="56"/>
      <c r="DI113" s="13">
        <f t="shared" si="29"/>
        <v>45035</v>
      </c>
      <c r="DJ113" s="58"/>
      <c r="DK113" s="58"/>
      <c r="DL113" s="58"/>
      <c r="DM113" s="58"/>
      <c r="DN113" s="58"/>
      <c r="DO113" s="58"/>
      <c r="DP113" s="56"/>
      <c r="DQ113" s="56"/>
      <c r="DR113" s="56"/>
      <c r="DS113" s="56"/>
    </row>
    <row r="114" spans="1:123" x14ac:dyDescent="0.3">
      <c r="A114" s="13">
        <f t="shared" si="15"/>
        <v>45036</v>
      </c>
      <c r="B114" s="58">
        <v>60</v>
      </c>
      <c r="C114" s="59">
        <v>6437.53</v>
      </c>
      <c r="D114" s="58"/>
      <c r="E114" s="58">
        <v>39</v>
      </c>
      <c r="F114" s="58">
        <v>116.91</v>
      </c>
      <c r="G114" s="58">
        <v>0</v>
      </c>
      <c r="H114" s="57"/>
      <c r="I114" s="13">
        <f t="shared" si="16"/>
        <v>45036</v>
      </c>
      <c r="J114" s="58">
        <v>28</v>
      </c>
      <c r="K114" s="58">
        <v>4797.4799999999996</v>
      </c>
      <c r="L114" s="58">
        <v>10.84</v>
      </c>
      <c r="M114" s="58"/>
      <c r="N114" s="58"/>
      <c r="O114" s="58">
        <v>0</v>
      </c>
      <c r="P114" s="57"/>
      <c r="Q114" s="13">
        <f t="shared" si="17"/>
        <v>45036</v>
      </c>
      <c r="R114" s="58">
        <v>19</v>
      </c>
      <c r="S114" s="58">
        <v>2006.82</v>
      </c>
      <c r="T114" s="58">
        <v>2.5</v>
      </c>
      <c r="U114" s="58"/>
      <c r="V114" s="58"/>
      <c r="W114" s="58">
        <v>0</v>
      </c>
      <c r="X114" s="57"/>
      <c r="Y114" s="13">
        <f t="shared" si="18"/>
        <v>45036</v>
      </c>
      <c r="Z114" s="109">
        <v>29</v>
      </c>
      <c r="AA114" s="109">
        <v>3708.64</v>
      </c>
      <c r="AB114" s="109">
        <v>23.599999999999998</v>
      </c>
      <c r="AC114" s="109"/>
      <c r="AD114" s="109">
        <v>-150</v>
      </c>
      <c r="AE114" s="109">
        <v>4</v>
      </c>
      <c r="AF114" s="57"/>
      <c r="AG114" s="13">
        <f t="shared" si="19"/>
        <v>45036</v>
      </c>
      <c r="AH114" s="109">
        <v>53</v>
      </c>
      <c r="AI114" s="109">
        <v>6418.87</v>
      </c>
      <c r="AJ114" s="109">
        <v>4.63</v>
      </c>
      <c r="AK114" s="109"/>
      <c r="AL114" s="109">
        <v>50</v>
      </c>
      <c r="AM114" s="109">
        <v>4</v>
      </c>
      <c r="AN114" s="57"/>
      <c r="AO114" s="13">
        <f t="shared" si="20"/>
        <v>45036</v>
      </c>
      <c r="AP114" s="58">
        <v>76</v>
      </c>
      <c r="AQ114" s="58">
        <v>6704.62</v>
      </c>
      <c r="AR114" s="58"/>
      <c r="AS114" s="58">
        <v>82.5</v>
      </c>
      <c r="AT114" s="58">
        <v>3</v>
      </c>
      <c r="AU114" s="58">
        <v>0</v>
      </c>
      <c r="AV114" s="57"/>
      <c r="AW114" s="13">
        <f t="shared" si="21"/>
        <v>45036</v>
      </c>
      <c r="AX114" s="58">
        <v>63</v>
      </c>
      <c r="AY114" s="58">
        <v>7195.05</v>
      </c>
      <c r="AZ114" s="58">
        <v>28.63</v>
      </c>
      <c r="BA114" s="58"/>
      <c r="BB114" s="58">
        <v>185</v>
      </c>
      <c r="BC114" s="58">
        <v>1</v>
      </c>
      <c r="BD114" s="57"/>
      <c r="BE114" s="13">
        <f t="shared" si="22"/>
        <v>45036</v>
      </c>
      <c r="BF114" s="58">
        <v>56</v>
      </c>
      <c r="BG114" s="58">
        <v>7091.63</v>
      </c>
      <c r="BH114" s="58">
        <v>44.09</v>
      </c>
      <c r="BI114" s="58"/>
      <c r="BJ114" s="58">
        <v>259</v>
      </c>
      <c r="BK114" s="58">
        <v>0</v>
      </c>
      <c r="BL114" s="57"/>
      <c r="BM114" s="13">
        <f t="shared" si="23"/>
        <v>45036</v>
      </c>
      <c r="BN114" s="109">
        <v>27</v>
      </c>
      <c r="BO114" s="109">
        <v>2264.9</v>
      </c>
      <c r="BP114" s="109">
        <v>16</v>
      </c>
      <c r="BQ114" s="109"/>
      <c r="BR114" s="109"/>
      <c r="BS114" s="109">
        <v>0</v>
      </c>
      <c r="BT114" s="57"/>
      <c r="BU114" s="13">
        <f t="shared" si="24"/>
        <v>45036</v>
      </c>
      <c r="BV114" s="58">
        <v>14</v>
      </c>
      <c r="BW114" s="58">
        <v>1394.41</v>
      </c>
      <c r="BX114" s="58"/>
      <c r="BY114" s="58"/>
      <c r="BZ114" s="58">
        <v>24</v>
      </c>
      <c r="CA114" s="58">
        <v>0</v>
      </c>
      <c r="CB114" s="57"/>
      <c r="CC114" s="13">
        <f t="shared" si="25"/>
        <v>45036</v>
      </c>
      <c r="CD114" s="58">
        <v>53</v>
      </c>
      <c r="CE114" s="58">
        <v>6795.23</v>
      </c>
      <c r="CF114" s="58">
        <v>6.51</v>
      </c>
      <c r="CG114" s="58">
        <v>333.71000000000004</v>
      </c>
      <c r="CH114" s="58">
        <v>73</v>
      </c>
      <c r="CI114" s="58">
        <v>3</v>
      </c>
      <c r="CJ114" s="57"/>
      <c r="CK114" s="13">
        <f t="shared" si="26"/>
        <v>45036</v>
      </c>
      <c r="CL114" s="58">
        <v>12</v>
      </c>
      <c r="CM114" s="58">
        <v>859.21</v>
      </c>
      <c r="CN114" s="58"/>
      <c r="CO114" s="58"/>
      <c r="CP114" s="58"/>
      <c r="CQ114" s="58">
        <v>0</v>
      </c>
      <c r="CR114" s="56"/>
      <c r="CS114" s="13">
        <f t="shared" si="27"/>
        <v>45036</v>
      </c>
      <c r="CT114" s="58"/>
      <c r="CU114" s="58"/>
      <c r="CV114" s="58"/>
      <c r="CW114" s="58"/>
      <c r="CX114" s="58"/>
      <c r="CY114" s="58"/>
      <c r="CZ114" s="56"/>
      <c r="DA114" s="13">
        <f t="shared" si="28"/>
        <v>45036</v>
      </c>
      <c r="DB114" s="58"/>
      <c r="DC114" s="58"/>
      <c r="DD114" s="58"/>
      <c r="DE114" s="58"/>
      <c r="DF114" s="58"/>
      <c r="DG114" s="58"/>
      <c r="DH114" s="56"/>
      <c r="DI114" s="13">
        <f t="shared" si="29"/>
        <v>45036</v>
      </c>
      <c r="DJ114" s="58"/>
      <c r="DK114" s="58"/>
      <c r="DL114" s="58"/>
      <c r="DM114" s="58"/>
      <c r="DN114" s="58"/>
      <c r="DO114" s="58"/>
      <c r="DP114" s="56"/>
      <c r="DQ114" s="56"/>
      <c r="DR114" s="56"/>
      <c r="DS114" s="56"/>
    </row>
    <row r="115" spans="1:123" x14ac:dyDescent="0.3">
      <c r="A115" s="13">
        <f t="shared" si="15"/>
        <v>45037</v>
      </c>
      <c r="B115" s="58">
        <v>62</v>
      </c>
      <c r="C115" s="59">
        <v>6832.99</v>
      </c>
      <c r="D115" s="58"/>
      <c r="E115" s="58">
        <v>26</v>
      </c>
      <c r="F115" s="58">
        <v>-4</v>
      </c>
      <c r="G115" s="58">
        <v>0</v>
      </c>
      <c r="H115" s="57"/>
      <c r="I115" s="13">
        <f t="shared" si="16"/>
        <v>45037</v>
      </c>
      <c r="J115" s="58">
        <v>19</v>
      </c>
      <c r="K115" s="58">
        <v>3169.62</v>
      </c>
      <c r="L115" s="58">
        <v>0</v>
      </c>
      <c r="M115" s="58"/>
      <c r="N115" s="58"/>
      <c r="O115" s="58">
        <v>0</v>
      </c>
      <c r="P115" s="57"/>
      <c r="Q115" s="13">
        <f t="shared" si="17"/>
        <v>45037</v>
      </c>
      <c r="R115" s="58">
        <v>32</v>
      </c>
      <c r="S115" s="58">
        <v>3569.87</v>
      </c>
      <c r="T115" s="58">
        <v>21.5</v>
      </c>
      <c r="U115" s="58"/>
      <c r="V115" s="58"/>
      <c r="W115" s="58">
        <v>0</v>
      </c>
      <c r="X115" s="57"/>
      <c r="Y115" s="13">
        <f t="shared" si="18"/>
        <v>45037</v>
      </c>
      <c r="Z115" s="109">
        <v>45</v>
      </c>
      <c r="AA115" s="109">
        <v>5591.63</v>
      </c>
      <c r="AB115" s="109">
        <v>44.4</v>
      </c>
      <c r="AC115" s="109"/>
      <c r="AD115" s="109">
        <v>109.9</v>
      </c>
      <c r="AE115" s="109">
        <v>4</v>
      </c>
      <c r="AF115" s="57"/>
      <c r="AG115" s="13">
        <f t="shared" si="19"/>
        <v>45037</v>
      </c>
      <c r="AH115" s="109">
        <v>54</v>
      </c>
      <c r="AI115" s="109">
        <v>7862.28</v>
      </c>
      <c r="AJ115" s="109">
        <v>16.66</v>
      </c>
      <c r="AK115" s="109"/>
      <c r="AL115" s="109">
        <v>309.89999999999998</v>
      </c>
      <c r="AM115" s="109">
        <v>4</v>
      </c>
      <c r="AN115" s="57"/>
      <c r="AO115" s="13">
        <f t="shared" si="20"/>
        <v>45037</v>
      </c>
      <c r="AP115" s="58">
        <v>36</v>
      </c>
      <c r="AQ115" s="58">
        <v>3256.28</v>
      </c>
      <c r="AR115" s="58"/>
      <c r="AS115" s="58">
        <v>26</v>
      </c>
      <c r="AT115" s="58">
        <v>100</v>
      </c>
      <c r="AU115" s="58">
        <v>0</v>
      </c>
      <c r="AV115" s="57"/>
      <c r="AW115" s="13">
        <f t="shared" si="21"/>
        <v>45037</v>
      </c>
      <c r="AX115" s="58">
        <v>47</v>
      </c>
      <c r="AY115" s="58">
        <v>5182.26</v>
      </c>
      <c r="AZ115" s="58">
        <v>0</v>
      </c>
      <c r="BA115" s="58"/>
      <c r="BB115" s="58">
        <v>137.4</v>
      </c>
      <c r="BC115" s="58">
        <v>1</v>
      </c>
      <c r="BD115" s="57"/>
      <c r="BE115" s="13">
        <f t="shared" si="22"/>
        <v>45037</v>
      </c>
      <c r="BF115" s="58">
        <v>44</v>
      </c>
      <c r="BG115" s="58">
        <v>5828.6</v>
      </c>
      <c r="BH115" s="58">
        <v>6.04</v>
      </c>
      <c r="BI115" s="58"/>
      <c r="BJ115" s="58">
        <v>104.95</v>
      </c>
      <c r="BK115" s="58">
        <v>1</v>
      </c>
      <c r="BL115" s="57"/>
      <c r="BM115" s="13">
        <f t="shared" si="23"/>
        <v>45037</v>
      </c>
      <c r="BN115" s="109">
        <v>50</v>
      </c>
      <c r="BO115" s="109">
        <v>4366.67</v>
      </c>
      <c r="BP115" s="109">
        <v>52</v>
      </c>
      <c r="BQ115" s="109"/>
      <c r="BR115" s="109"/>
      <c r="BS115" s="109">
        <v>0</v>
      </c>
      <c r="BT115" s="57"/>
      <c r="BU115" s="13">
        <f t="shared" si="24"/>
        <v>45037</v>
      </c>
      <c r="BV115" s="58">
        <v>48</v>
      </c>
      <c r="BW115" s="58">
        <v>5576.09</v>
      </c>
      <c r="BX115" s="58"/>
      <c r="BY115" s="58"/>
      <c r="BZ115" s="58">
        <v>70.5</v>
      </c>
      <c r="CA115" s="58">
        <v>1</v>
      </c>
      <c r="CB115" s="57"/>
      <c r="CC115" s="13">
        <f t="shared" si="25"/>
        <v>45037</v>
      </c>
      <c r="CD115" s="58">
        <v>46</v>
      </c>
      <c r="CE115" s="58">
        <v>5853.92</v>
      </c>
      <c r="CF115" s="58">
        <v>13.02</v>
      </c>
      <c r="CG115" s="58">
        <v>222.06</v>
      </c>
      <c r="CH115" s="58">
        <v>-74.989999999999995</v>
      </c>
      <c r="CI115" s="58">
        <v>2</v>
      </c>
      <c r="CJ115" s="57"/>
      <c r="CK115" s="13">
        <f t="shared" si="26"/>
        <v>45037</v>
      </c>
      <c r="CL115" s="58">
        <v>20</v>
      </c>
      <c r="CM115" s="58">
        <v>1236.67</v>
      </c>
      <c r="CN115" s="58"/>
      <c r="CO115" s="58">
        <v>23.5</v>
      </c>
      <c r="CP115" s="58">
        <v>15</v>
      </c>
      <c r="CQ115" s="58">
        <v>0</v>
      </c>
      <c r="CR115" s="56"/>
      <c r="CS115" s="13">
        <f t="shared" si="27"/>
        <v>45037</v>
      </c>
      <c r="CT115" s="58"/>
      <c r="CU115" s="58"/>
      <c r="CV115" s="58"/>
      <c r="CW115" s="58"/>
      <c r="CX115" s="58"/>
      <c r="CY115" s="58"/>
      <c r="CZ115" s="56"/>
      <c r="DA115" s="13">
        <f t="shared" si="28"/>
        <v>45037</v>
      </c>
      <c r="DB115" s="58"/>
      <c r="DC115" s="58"/>
      <c r="DD115" s="58"/>
      <c r="DE115" s="58"/>
      <c r="DF115" s="58"/>
      <c r="DG115" s="58"/>
      <c r="DH115" s="56"/>
      <c r="DI115" s="13">
        <f t="shared" si="29"/>
        <v>45037</v>
      </c>
      <c r="DJ115" s="58"/>
      <c r="DK115" s="58"/>
      <c r="DL115" s="58"/>
      <c r="DM115" s="58"/>
      <c r="DN115" s="58"/>
      <c r="DO115" s="58"/>
      <c r="DP115" s="56"/>
      <c r="DQ115" s="56"/>
      <c r="DR115" s="56"/>
      <c r="DS115" s="56"/>
    </row>
    <row r="116" spans="1:123" x14ac:dyDescent="0.3">
      <c r="A116" s="13">
        <f t="shared" si="15"/>
        <v>45038</v>
      </c>
      <c r="B116" s="58">
        <v>51</v>
      </c>
      <c r="C116" s="59">
        <v>5801.9</v>
      </c>
      <c r="D116" s="58"/>
      <c r="E116" s="58">
        <v>28</v>
      </c>
      <c r="F116" s="58"/>
      <c r="G116" s="58">
        <v>0</v>
      </c>
      <c r="H116" s="57"/>
      <c r="I116" s="13">
        <f t="shared" si="16"/>
        <v>45038</v>
      </c>
      <c r="J116" s="58">
        <v>16</v>
      </c>
      <c r="K116" s="58">
        <v>2951.81</v>
      </c>
      <c r="L116" s="58">
        <v>0</v>
      </c>
      <c r="M116" s="58"/>
      <c r="N116" s="58"/>
      <c r="O116" s="58">
        <v>0</v>
      </c>
      <c r="P116" s="57"/>
      <c r="Q116" s="13">
        <f t="shared" si="17"/>
        <v>45038</v>
      </c>
      <c r="R116" s="58">
        <v>37</v>
      </c>
      <c r="S116" s="58">
        <v>4121.12</v>
      </c>
      <c r="T116" s="58">
        <v>40.5</v>
      </c>
      <c r="U116" s="58"/>
      <c r="V116" s="58"/>
      <c r="W116" s="58">
        <v>0</v>
      </c>
      <c r="X116" s="57"/>
      <c r="Y116" s="13">
        <f t="shared" si="18"/>
        <v>45038</v>
      </c>
      <c r="Z116" s="109">
        <v>31</v>
      </c>
      <c r="AA116" s="109">
        <v>3654.28</v>
      </c>
      <c r="AB116" s="109">
        <v>68.47</v>
      </c>
      <c r="AC116" s="109"/>
      <c r="AD116" s="109">
        <v>100</v>
      </c>
      <c r="AE116" s="109">
        <v>4</v>
      </c>
      <c r="AF116" s="57"/>
      <c r="AG116" s="13">
        <f t="shared" si="19"/>
        <v>45038</v>
      </c>
      <c r="AH116" s="109">
        <v>53</v>
      </c>
      <c r="AI116" s="109">
        <v>7027.68</v>
      </c>
      <c r="AJ116" s="109">
        <v>15.73</v>
      </c>
      <c r="AK116" s="109"/>
      <c r="AL116" s="109">
        <v>50</v>
      </c>
      <c r="AM116" s="109">
        <v>4</v>
      </c>
      <c r="AN116" s="57"/>
      <c r="AO116" s="13">
        <f t="shared" si="20"/>
        <v>45038</v>
      </c>
      <c r="AP116" s="58">
        <v>41</v>
      </c>
      <c r="AQ116" s="58">
        <v>3238.26</v>
      </c>
      <c r="AR116" s="58"/>
      <c r="AS116" s="58">
        <v>60.5</v>
      </c>
      <c r="AT116" s="58"/>
      <c r="AU116" s="58">
        <v>3</v>
      </c>
      <c r="AV116" s="57"/>
      <c r="AW116" s="13">
        <f t="shared" si="21"/>
        <v>45038</v>
      </c>
      <c r="AX116" s="58">
        <v>64</v>
      </c>
      <c r="AY116" s="58">
        <v>6994.64</v>
      </c>
      <c r="AZ116" s="58">
        <v>14.78</v>
      </c>
      <c r="BA116" s="58"/>
      <c r="BB116" s="58"/>
      <c r="BC116" s="58">
        <v>2</v>
      </c>
      <c r="BD116" s="57"/>
      <c r="BE116" s="13">
        <f t="shared" si="22"/>
        <v>45038</v>
      </c>
      <c r="BF116" s="58">
        <v>45</v>
      </c>
      <c r="BG116" s="58">
        <v>5818.82</v>
      </c>
      <c r="BH116" s="58">
        <v>16.71</v>
      </c>
      <c r="BI116" s="58"/>
      <c r="BJ116" s="58">
        <v>4.95</v>
      </c>
      <c r="BK116" s="58">
        <v>0</v>
      </c>
      <c r="BL116" s="57"/>
      <c r="BM116" s="13">
        <f t="shared" si="23"/>
        <v>45038</v>
      </c>
      <c r="BN116" s="109">
        <v>43</v>
      </c>
      <c r="BO116" s="109">
        <v>3930.14</v>
      </c>
      <c r="BP116" s="109">
        <v>28</v>
      </c>
      <c r="BQ116" s="109"/>
      <c r="BR116" s="109"/>
      <c r="BS116" s="109">
        <v>0</v>
      </c>
      <c r="BT116" s="57"/>
      <c r="BU116" s="13">
        <f t="shared" si="24"/>
        <v>45038</v>
      </c>
      <c r="BV116" s="58">
        <v>44</v>
      </c>
      <c r="BW116" s="58">
        <v>5429.53</v>
      </c>
      <c r="BX116" s="58"/>
      <c r="BY116" s="58"/>
      <c r="BZ116" s="58">
        <v>93.5</v>
      </c>
      <c r="CA116" s="58">
        <v>0</v>
      </c>
      <c r="CB116" s="57"/>
      <c r="CC116" s="13">
        <f t="shared" si="25"/>
        <v>45038</v>
      </c>
      <c r="CD116" s="58">
        <v>42</v>
      </c>
      <c r="CE116" s="58">
        <v>5082.47</v>
      </c>
      <c r="CF116" s="58">
        <v>2.79</v>
      </c>
      <c r="CG116" s="58">
        <v>43.25</v>
      </c>
      <c r="CH116" s="58">
        <v>68.430000000000007</v>
      </c>
      <c r="CI116" s="58">
        <v>0</v>
      </c>
      <c r="CJ116" s="57"/>
      <c r="CK116" s="13">
        <f t="shared" si="26"/>
        <v>45038</v>
      </c>
      <c r="CL116" s="58">
        <v>17</v>
      </c>
      <c r="CM116" s="58">
        <v>1233.92</v>
      </c>
      <c r="CN116" s="58"/>
      <c r="CO116" s="58"/>
      <c r="CP116" s="58"/>
      <c r="CQ116" s="58">
        <v>0</v>
      </c>
      <c r="CR116" s="56"/>
      <c r="CS116" s="13">
        <f t="shared" si="27"/>
        <v>45038</v>
      </c>
      <c r="CT116" s="58"/>
      <c r="CU116" s="58"/>
      <c r="CV116" s="58"/>
      <c r="CW116" s="58"/>
      <c r="CX116" s="58"/>
      <c r="CY116" s="58"/>
      <c r="CZ116" s="56"/>
      <c r="DA116" s="13">
        <f t="shared" si="28"/>
        <v>45038</v>
      </c>
      <c r="DB116" s="58"/>
      <c r="DC116" s="58"/>
      <c r="DD116" s="58"/>
      <c r="DE116" s="58"/>
      <c r="DF116" s="58"/>
      <c r="DG116" s="58"/>
      <c r="DH116" s="56"/>
      <c r="DI116" s="13">
        <f t="shared" si="29"/>
        <v>45038</v>
      </c>
      <c r="DJ116" s="58"/>
      <c r="DK116" s="58"/>
      <c r="DL116" s="58"/>
      <c r="DM116" s="58"/>
      <c r="DN116" s="58"/>
      <c r="DO116" s="58"/>
      <c r="DP116" s="56"/>
      <c r="DQ116" s="56"/>
      <c r="DR116" s="56"/>
      <c r="DS116" s="56"/>
    </row>
    <row r="117" spans="1:123" x14ac:dyDescent="0.3">
      <c r="A117" s="13">
        <f t="shared" si="15"/>
        <v>45039</v>
      </c>
      <c r="B117" s="58">
        <v>45</v>
      </c>
      <c r="C117" s="59">
        <v>4252.22</v>
      </c>
      <c r="D117" s="58"/>
      <c r="E117" s="58">
        <v>30</v>
      </c>
      <c r="F117" s="58">
        <v>25</v>
      </c>
      <c r="G117" s="58">
        <v>0</v>
      </c>
      <c r="H117" s="57"/>
      <c r="I117" s="13">
        <f t="shared" si="16"/>
        <v>45039</v>
      </c>
      <c r="J117" s="58">
        <v>21</v>
      </c>
      <c r="K117" s="58">
        <v>3599.19</v>
      </c>
      <c r="L117" s="58">
        <v>9.19</v>
      </c>
      <c r="M117" s="58"/>
      <c r="N117" s="58">
        <v>14.85</v>
      </c>
      <c r="O117" s="58">
        <v>0</v>
      </c>
      <c r="P117" s="57"/>
      <c r="Q117" s="13">
        <f t="shared" si="17"/>
        <v>45039</v>
      </c>
      <c r="R117" s="58">
        <v>14</v>
      </c>
      <c r="S117" s="58">
        <v>1414.89</v>
      </c>
      <c r="T117" s="58">
        <v>24</v>
      </c>
      <c r="U117" s="58"/>
      <c r="V117" s="58"/>
      <c r="W117" s="58">
        <v>0</v>
      </c>
      <c r="X117" s="57"/>
      <c r="Y117" s="13">
        <f t="shared" si="18"/>
        <v>45039</v>
      </c>
      <c r="Z117" s="109">
        <v>28</v>
      </c>
      <c r="AA117" s="109">
        <v>3147.41</v>
      </c>
      <c r="AB117" s="109">
        <v>57.36999999999999</v>
      </c>
      <c r="AC117" s="109"/>
      <c r="AD117" s="109">
        <v>102.56</v>
      </c>
      <c r="AE117" s="109">
        <v>4</v>
      </c>
      <c r="AF117" s="57"/>
      <c r="AG117" s="13">
        <f t="shared" si="19"/>
        <v>45039</v>
      </c>
      <c r="AH117" s="109">
        <v>38</v>
      </c>
      <c r="AI117" s="109">
        <v>4791.8100000000004</v>
      </c>
      <c r="AJ117" s="109">
        <v>3.7</v>
      </c>
      <c r="AK117" s="109"/>
      <c r="AL117" s="109">
        <v>200</v>
      </c>
      <c r="AM117" s="109">
        <v>4</v>
      </c>
      <c r="AN117" s="57"/>
      <c r="AO117" s="13">
        <f t="shared" si="20"/>
        <v>45039</v>
      </c>
      <c r="AP117" s="58">
        <v>35</v>
      </c>
      <c r="AQ117" s="58">
        <v>2789.07</v>
      </c>
      <c r="AR117" s="58"/>
      <c r="AS117" s="58">
        <v>96</v>
      </c>
      <c r="AT117" s="58"/>
      <c r="AU117" s="58">
        <v>1</v>
      </c>
      <c r="AV117" s="57"/>
      <c r="AW117" s="13">
        <f t="shared" si="21"/>
        <v>45039</v>
      </c>
      <c r="AX117" s="58">
        <v>49</v>
      </c>
      <c r="AY117" s="58">
        <v>5468.34</v>
      </c>
      <c r="AZ117" s="58">
        <v>30.48</v>
      </c>
      <c r="BA117" s="58"/>
      <c r="BB117" s="58">
        <v>4.95</v>
      </c>
      <c r="BC117" s="58">
        <v>1</v>
      </c>
      <c r="BD117" s="57"/>
      <c r="BE117" s="13">
        <f t="shared" si="22"/>
        <v>45039</v>
      </c>
      <c r="BF117" s="58">
        <v>36</v>
      </c>
      <c r="BG117" s="58">
        <v>4224.12</v>
      </c>
      <c r="BH117" s="58">
        <v>35.729999999999997</v>
      </c>
      <c r="BI117" s="58"/>
      <c r="BJ117" s="58">
        <v>82.95</v>
      </c>
      <c r="BK117" s="58">
        <v>0</v>
      </c>
      <c r="BL117" s="57"/>
      <c r="BM117" s="13">
        <f t="shared" si="23"/>
        <v>45039</v>
      </c>
      <c r="BN117" s="109">
        <v>22</v>
      </c>
      <c r="BO117" s="109">
        <v>1790.64</v>
      </c>
      <c r="BP117" s="109">
        <v>30</v>
      </c>
      <c r="BQ117" s="109"/>
      <c r="BR117" s="109">
        <v>20</v>
      </c>
      <c r="BS117" s="109">
        <v>0</v>
      </c>
      <c r="BT117" s="57"/>
      <c r="BU117" s="13">
        <f t="shared" si="24"/>
        <v>45039</v>
      </c>
      <c r="BV117" s="58">
        <v>18</v>
      </c>
      <c r="BW117" s="58">
        <v>1922.72</v>
      </c>
      <c r="BX117" s="58"/>
      <c r="BY117" s="58"/>
      <c r="BZ117" s="58">
        <v>33.5</v>
      </c>
      <c r="CA117" s="58">
        <v>0</v>
      </c>
      <c r="CB117" s="57"/>
      <c r="CC117" s="13">
        <f t="shared" si="25"/>
        <v>45039</v>
      </c>
      <c r="CD117" s="58">
        <v>46</v>
      </c>
      <c r="CE117" s="58">
        <v>5220.51</v>
      </c>
      <c r="CF117" s="58">
        <v>16.739999999999998</v>
      </c>
      <c r="CG117" s="58">
        <v>169.75</v>
      </c>
      <c r="CH117" s="58">
        <v>44</v>
      </c>
      <c r="CI117" s="58">
        <v>4</v>
      </c>
      <c r="CJ117" s="57"/>
      <c r="CK117" s="13">
        <f t="shared" si="26"/>
        <v>45039</v>
      </c>
      <c r="CL117" s="58">
        <v>8</v>
      </c>
      <c r="CM117" s="58">
        <v>541.66999999999996</v>
      </c>
      <c r="CN117" s="58"/>
      <c r="CO117" s="58"/>
      <c r="CP117" s="58"/>
      <c r="CQ117" s="58">
        <v>0</v>
      </c>
      <c r="CR117" s="56"/>
      <c r="CS117" s="13">
        <f t="shared" si="27"/>
        <v>45039</v>
      </c>
      <c r="CT117" s="58"/>
      <c r="CU117" s="58"/>
      <c r="CV117" s="58"/>
      <c r="CW117" s="58"/>
      <c r="CX117" s="58"/>
      <c r="CY117" s="58"/>
      <c r="CZ117" s="56"/>
      <c r="DA117" s="13">
        <f t="shared" si="28"/>
        <v>45039</v>
      </c>
      <c r="DB117" s="58"/>
      <c r="DC117" s="58"/>
      <c r="DD117" s="58"/>
      <c r="DE117" s="58"/>
      <c r="DF117" s="58"/>
      <c r="DG117" s="58"/>
      <c r="DH117" s="56"/>
      <c r="DI117" s="13">
        <f t="shared" si="29"/>
        <v>45039</v>
      </c>
      <c r="DJ117" s="58"/>
      <c r="DK117" s="58"/>
      <c r="DL117" s="58"/>
      <c r="DM117" s="58"/>
      <c r="DN117" s="58"/>
      <c r="DO117" s="58"/>
      <c r="DP117" s="56"/>
      <c r="DQ117" s="56"/>
      <c r="DR117" s="56"/>
      <c r="DS117" s="56"/>
    </row>
    <row r="118" spans="1:123" x14ac:dyDescent="0.3">
      <c r="A118" s="13">
        <f t="shared" si="15"/>
        <v>45040</v>
      </c>
      <c r="B118" s="58">
        <v>51</v>
      </c>
      <c r="C118" s="59">
        <v>5482.53</v>
      </c>
      <c r="D118" s="58"/>
      <c r="E118" s="58">
        <v>21</v>
      </c>
      <c r="F118" s="58"/>
      <c r="G118" s="58">
        <v>0</v>
      </c>
      <c r="H118" s="57"/>
      <c r="I118" s="13">
        <f t="shared" si="16"/>
        <v>45040</v>
      </c>
      <c r="J118" s="58">
        <v>47</v>
      </c>
      <c r="K118" s="58">
        <v>8245.77</v>
      </c>
      <c r="L118" s="58">
        <v>16.04</v>
      </c>
      <c r="M118" s="58"/>
      <c r="N118" s="58">
        <v>9.9</v>
      </c>
      <c r="O118" s="58">
        <v>0</v>
      </c>
      <c r="P118" s="57"/>
      <c r="Q118" s="13">
        <f t="shared" si="17"/>
        <v>45040</v>
      </c>
      <c r="R118" s="58">
        <v>12</v>
      </c>
      <c r="S118" s="58">
        <v>1191.1500000000001</v>
      </c>
      <c r="T118" s="58">
        <v>23</v>
      </c>
      <c r="U118" s="58"/>
      <c r="V118" s="58"/>
      <c r="W118" s="58">
        <v>0</v>
      </c>
      <c r="X118" s="57"/>
      <c r="Y118" s="13">
        <f t="shared" si="18"/>
        <v>45040</v>
      </c>
      <c r="Z118" s="109">
        <v>37</v>
      </c>
      <c r="AA118" s="109">
        <v>4597.1400000000003</v>
      </c>
      <c r="AB118" s="109">
        <v>2.78</v>
      </c>
      <c r="AC118" s="109"/>
      <c r="AD118" s="109"/>
      <c r="AE118" s="109">
        <v>4</v>
      </c>
      <c r="AF118" s="57"/>
      <c r="AG118" s="13">
        <f t="shared" si="19"/>
        <v>45040</v>
      </c>
      <c r="AH118" s="109">
        <v>56</v>
      </c>
      <c r="AI118" s="109">
        <v>6756.57</v>
      </c>
      <c r="AJ118" s="109">
        <v>1.85</v>
      </c>
      <c r="AK118" s="109"/>
      <c r="AL118" s="109">
        <v>4.95</v>
      </c>
      <c r="AM118" s="109">
        <v>4</v>
      </c>
      <c r="AN118" s="57"/>
      <c r="AO118" s="13">
        <f t="shared" si="20"/>
        <v>45040</v>
      </c>
      <c r="AP118" s="58">
        <v>46</v>
      </c>
      <c r="AQ118" s="58">
        <v>3828.16</v>
      </c>
      <c r="AR118" s="58"/>
      <c r="AS118" s="58">
        <v>31</v>
      </c>
      <c r="AT118" s="58">
        <v>9</v>
      </c>
      <c r="AU118" s="58">
        <v>2</v>
      </c>
      <c r="AV118" s="57"/>
      <c r="AW118" s="13">
        <f t="shared" si="21"/>
        <v>45040</v>
      </c>
      <c r="AX118" s="58">
        <v>72</v>
      </c>
      <c r="AY118" s="58">
        <v>10621.87</v>
      </c>
      <c r="AZ118" s="58">
        <v>30.49</v>
      </c>
      <c r="BA118" s="58"/>
      <c r="BB118" s="58">
        <v>14.85</v>
      </c>
      <c r="BC118" s="58">
        <v>2</v>
      </c>
      <c r="BD118" s="57"/>
      <c r="BE118" s="13">
        <f t="shared" si="22"/>
        <v>45040</v>
      </c>
      <c r="BF118" s="58">
        <v>56</v>
      </c>
      <c r="BG118" s="58">
        <v>7219</v>
      </c>
      <c r="BH118" s="58">
        <v>59.16</v>
      </c>
      <c r="BI118" s="58"/>
      <c r="BJ118" s="58">
        <v>9.9</v>
      </c>
      <c r="BK118" s="58">
        <v>0</v>
      </c>
      <c r="BL118" s="57"/>
      <c r="BM118" s="13">
        <f t="shared" si="23"/>
        <v>45040</v>
      </c>
      <c r="BN118" s="109">
        <v>34</v>
      </c>
      <c r="BO118" s="109">
        <v>2773.23</v>
      </c>
      <c r="BP118" s="109">
        <v>45</v>
      </c>
      <c r="BQ118" s="109"/>
      <c r="BR118" s="109">
        <v>20</v>
      </c>
      <c r="BS118" s="109">
        <v>0</v>
      </c>
      <c r="BT118" s="57"/>
      <c r="BU118" s="13">
        <f t="shared" si="24"/>
        <v>45040</v>
      </c>
      <c r="BV118" s="58">
        <v>26</v>
      </c>
      <c r="BW118" s="58">
        <v>3097.62</v>
      </c>
      <c r="BX118" s="58"/>
      <c r="BY118" s="58"/>
      <c r="BZ118" s="58">
        <v>227.68</v>
      </c>
      <c r="CA118" s="58">
        <v>0</v>
      </c>
      <c r="CB118" s="57"/>
      <c r="CC118" s="13">
        <f t="shared" si="25"/>
        <v>45040</v>
      </c>
      <c r="CD118" s="58">
        <v>63</v>
      </c>
      <c r="CE118" s="58">
        <v>7374.51</v>
      </c>
      <c r="CF118" s="58">
        <v>0.93</v>
      </c>
      <c r="CG118" s="58">
        <v>359.71999999999997</v>
      </c>
      <c r="CH118" s="58">
        <v>167.6</v>
      </c>
      <c r="CI118" s="58">
        <v>3</v>
      </c>
      <c r="CJ118" s="57"/>
      <c r="CK118" s="13">
        <f t="shared" si="26"/>
        <v>45040</v>
      </c>
      <c r="CL118" s="58">
        <v>19</v>
      </c>
      <c r="CM118" s="58">
        <v>1175.29</v>
      </c>
      <c r="CN118" s="58"/>
      <c r="CO118" s="58"/>
      <c r="CP118" s="58">
        <v>125</v>
      </c>
      <c r="CQ118" s="58">
        <v>0</v>
      </c>
      <c r="CR118" s="56"/>
      <c r="CS118" s="13">
        <f t="shared" si="27"/>
        <v>45040</v>
      </c>
      <c r="CT118" s="58"/>
      <c r="CU118" s="58"/>
      <c r="CV118" s="58"/>
      <c r="CW118" s="58"/>
      <c r="CX118" s="58"/>
      <c r="CY118" s="58"/>
      <c r="CZ118" s="56"/>
      <c r="DA118" s="13">
        <f t="shared" si="28"/>
        <v>45040</v>
      </c>
      <c r="DB118" s="58"/>
      <c r="DC118" s="58"/>
      <c r="DD118" s="58"/>
      <c r="DE118" s="58"/>
      <c r="DF118" s="58"/>
      <c r="DG118" s="58"/>
      <c r="DH118" s="56"/>
      <c r="DI118" s="13">
        <f t="shared" si="29"/>
        <v>45040</v>
      </c>
      <c r="DJ118" s="58"/>
      <c r="DK118" s="58"/>
      <c r="DL118" s="58"/>
      <c r="DM118" s="58"/>
      <c r="DN118" s="58"/>
      <c r="DO118" s="58"/>
      <c r="DP118" s="56"/>
      <c r="DQ118" s="56"/>
      <c r="DR118" s="56"/>
      <c r="DS118" s="56"/>
    </row>
    <row r="119" spans="1:123" x14ac:dyDescent="0.3">
      <c r="A119" s="13">
        <f t="shared" si="15"/>
        <v>45041</v>
      </c>
      <c r="B119" s="58">
        <v>61</v>
      </c>
      <c r="C119" s="59">
        <v>6871.96</v>
      </c>
      <c r="D119" s="58"/>
      <c r="E119" s="58">
        <v>20</v>
      </c>
      <c r="F119" s="58"/>
      <c r="G119" s="58">
        <v>0</v>
      </c>
      <c r="H119" s="57"/>
      <c r="I119" s="13">
        <f t="shared" si="16"/>
        <v>45041</v>
      </c>
      <c r="J119" s="58">
        <v>53</v>
      </c>
      <c r="K119" s="58">
        <v>9545.9500000000007</v>
      </c>
      <c r="L119" s="58">
        <v>37.75</v>
      </c>
      <c r="M119" s="58"/>
      <c r="N119" s="58">
        <v>9.9</v>
      </c>
      <c r="O119" s="58">
        <v>0</v>
      </c>
      <c r="P119" s="57"/>
      <c r="Q119" s="13">
        <f t="shared" si="17"/>
        <v>45041</v>
      </c>
      <c r="R119" s="58">
        <v>14</v>
      </c>
      <c r="S119" s="58">
        <v>1458.44</v>
      </c>
      <c r="T119" s="58">
        <v>21</v>
      </c>
      <c r="U119" s="58"/>
      <c r="V119" s="58"/>
      <c r="W119" s="58">
        <v>0</v>
      </c>
      <c r="X119" s="57"/>
      <c r="Y119" s="13">
        <f t="shared" si="18"/>
        <v>45041</v>
      </c>
      <c r="Z119" s="109">
        <v>43</v>
      </c>
      <c r="AA119" s="109">
        <v>6159.81</v>
      </c>
      <c r="AB119" s="109">
        <v>20.350000000000001</v>
      </c>
      <c r="AC119" s="109"/>
      <c r="AD119" s="109">
        <v>253.58</v>
      </c>
      <c r="AE119" s="109">
        <v>4</v>
      </c>
      <c r="AF119" s="57"/>
      <c r="AG119" s="13">
        <f t="shared" si="19"/>
        <v>45041</v>
      </c>
      <c r="AH119" s="109">
        <v>62</v>
      </c>
      <c r="AI119" s="109">
        <v>8035.97</v>
      </c>
      <c r="AJ119" s="109">
        <v>1.85</v>
      </c>
      <c r="AK119" s="109"/>
      <c r="AL119" s="109">
        <v>-50</v>
      </c>
      <c r="AM119" s="109">
        <v>4</v>
      </c>
      <c r="AN119" s="57"/>
      <c r="AO119" s="13">
        <f t="shared" si="20"/>
        <v>45041</v>
      </c>
      <c r="AP119" s="58">
        <v>51</v>
      </c>
      <c r="AQ119" s="58">
        <v>4385.22</v>
      </c>
      <c r="AR119" s="58"/>
      <c r="AS119" s="58">
        <v>50</v>
      </c>
      <c r="AT119" s="58"/>
      <c r="AU119" s="58">
        <v>2</v>
      </c>
      <c r="AV119" s="57"/>
      <c r="AW119" s="13">
        <f t="shared" si="21"/>
        <v>45041</v>
      </c>
      <c r="AX119" s="58">
        <v>75</v>
      </c>
      <c r="AY119" s="58">
        <v>11445.37</v>
      </c>
      <c r="AZ119" s="58">
        <v>20.32</v>
      </c>
      <c r="BA119" s="58"/>
      <c r="BB119" s="58">
        <v>44.15</v>
      </c>
      <c r="BC119" s="58">
        <v>0</v>
      </c>
      <c r="BD119" s="57"/>
      <c r="BE119" s="13">
        <f t="shared" si="22"/>
        <v>45041</v>
      </c>
      <c r="BF119" s="58">
        <v>57</v>
      </c>
      <c r="BG119" s="58">
        <v>7184.26</v>
      </c>
      <c r="BH119" s="58">
        <v>55.22</v>
      </c>
      <c r="BI119" s="58"/>
      <c r="BJ119" s="58">
        <v>54.95</v>
      </c>
      <c r="BK119" s="58">
        <v>2</v>
      </c>
      <c r="BL119" s="57"/>
      <c r="BM119" s="13">
        <f t="shared" si="23"/>
        <v>45041</v>
      </c>
      <c r="BN119" s="109">
        <v>41</v>
      </c>
      <c r="BO119" s="109">
        <v>3490.13</v>
      </c>
      <c r="BP119" s="109">
        <v>41</v>
      </c>
      <c r="BQ119" s="109"/>
      <c r="BR119" s="109">
        <v>20</v>
      </c>
      <c r="BS119" s="109">
        <v>0</v>
      </c>
      <c r="BT119" s="57"/>
      <c r="BU119" s="13">
        <f t="shared" si="24"/>
        <v>45041</v>
      </c>
      <c r="BV119" s="58">
        <v>18</v>
      </c>
      <c r="BW119" s="58">
        <v>2047.76</v>
      </c>
      <c r="BX119" s="58"/>
      <c r="BY119" s="58"/>
      <c r="BZ119" s="58">
        <v>13.5</v>
      </c>
      <c r="CA119" s="58">
        <v>2</v>
      </c>
      <c r="CB119" s="57"/>
      <c r="CC119" s="13">
        <f t="shared" si="25"/>
        <v>45041</v>
      </c>
      <c r="CD119" s="58">
        <v>87</v>
      </c>
      <c r="CE119" s="58">
        <v>10293.52</v>
      </c>
      <c r="CF119" s="58">
        <v>0</v>
      </c>
      <c r="CG119" s="58">
        <v>179.03</v>
      </c>
      <c r="CH119" s="58">
        <v>148</v>
      </c>
      <c r="CI119" s="58">
        <v>0</v>
      </c>
      <c r="CJ119" s="57"/>
      <c r="CK119" s="13">
        <f t="shared" si="26"/>
        <v>45041</v>
      </c>
      <c r="CL119" s="58">
        <v>22</v>
      </c>
      <c r="CM119" s="58">
        <v>1465.67</v>
      </c>
      <c r="CN119" s="58"/>
      <c r="CO119" s="58"/>
      <c r="CP119" s="58">
        <v>30</v>
      </c>
      <c r="CQ119" s="58">
        <v>0</v>
      </c>
      <c r="CR119" s="56"/>
      <c r="CS119" s="13">
        <f t="shared" si="27"/>
        <v>45041</v>
      </c>
      <c r="CT119" s="58"/>
      <c r="CU119" s="58"/>
      <c r="CV119" s="58"/>
      <c r="CW119" s="58"/>
      <c r="CX119" s="58"/>
      <c r="CY119" s="58"/>
      <c r="CZ119" s="56"/>
      <c r="DA119" s="13">
        <f t="shared" si="28"/>
        <v>45041</v>
      </c>
      <c r="DB119" s="58"/>
      <c r="DC119" s="58"/>
      <c r="DD119" s="58"/>
      <c r="DE119" s="58"/>
      <c r="DF119" s="58"/>
      <c r="DG119" s="58"/>
      <c r="DH119" s="56"/>
      <c r="DI119" s="13">
        <f t="shared" si="29"/>
        <v>45041</v>
      </c>
      <c r="DJ119" s="58"/>
      <c r="DK119" s="58"/>
      <c r="DL119" s="58"/>
      <c r="DM119" s="58"/>
      <c r="DN119" s="58"/>
      <c r="DO119" s="58"/>
      <c r="DP119" s="56"/>
      <c r="DQ119" s="56"/>
      <c r="DR119" s="56"/>
      <c r="DS119" s="56"/>
    </row>
    <row r="120" spans="1:123" x14ac:dyDescent="0.3">
      <c r="A120" s="13">
        <f t="shared" si="15"/>
        <v>45042</v>
      </c>
      <c r="B120" s="58">
        <v>54</v>
      </c>
      <c r="C120" s="59">
        <v>6101.39</v>
      </c>
      <c r="D120" s="58"/>
      <c r="E120" s="58">
        <v>120.21</v>
      </c>
      <c r="F120" s="58"/>
      <c r="G120" s="58">
        <v>0</v>
      </c>
      <c r="H120" s="57"/>
      <c r="I120" s="13">
        <f t="shared" si="16"/>
        <v>45042</v>
      </c>
      <c r="J120" s="58">
        <v>45</v>
      </c>
      <c r="K120" s="58">
        <v>7632.11</v>
      </c>
      <c r="L120" s="58">
        <v>8.25</v>
      </c>
      <c r="M120" s="58"/>
      <c r="N120" s="58">
        <v>65.150000000000006</v>
      </c>
      <c r="O120" s="58">
        <v>0</v>
      </c>
      <c r="P120" s="57"/>
      <c r="Q120" s="13">
        <f t="shared" si="17"/>
        <v>45042</v>
      </c>
      <c r="R120" s="58">
        <v>11</v>
      </c>
      <c r="S120" s="58">
        <v>1165.3499999999999</v>
      </c>
      <c r="T120" s="58">
        <v>21</v>
      </c>
      <c r="U120" s="58"/>
      <c r="V120" s="58"/>
      <c r="W120" s="58">
        <v>0</v>
      </c>
      <c r="X120" s="57"/>
      <c r="Y120" s="13">
        <f t="shared" si="18"/>
        <v>45042</v>
      </c>
      <c r="Z120" s="109">
        <v>36</v>
      </c>
      <c r="AA120" s="109">
        <v>4482.91</v>
      </c>
      <c r="AB120" s="109">
        <v>52.76</v>
      </c>
      <c r="AC120" s="109"/>
      <c r="AD120" s="109">
        <v>100</v>
      </c>
      <c r="AE120" s="109">
        <v>4</v>
      </c>
      <c r="AF120" s="57"/>
      <c r="AG120" s="13">
        <f t="shared" si="19"/>
        <v>45042</v>
      </c>
      <c r="AH120" s="109">
        <v>60</v>
      </c>
      <c r="AI120" s="109">
        <v>7515.1</v>
      </c>
      <c r="AJ120" s="109">
        <v>27.77</v>
      </c>
      <c r="AK120" s="109"/>
      <c r="AL120" s="109"/>
      <c r="AM120" s="109">
        <v>4</v>
      </c>
      <c r="AN120" s="57"/>
      <c r="AO120" s="13">
        <f t="shared" si="20"/>
        <v>45042</v>
      </c>
      <c r="AP120" s="58">
        <v>42</v>
      </c>
      <c r="AQ120" s="58">
        <v>3509.67</v>
      </c>
      <c r="AR120" s="58"/>
      <c r="AS120" s="58">
        <v>42</v>
      </c>
      <c r="AT120" s="58"/>
      <c r="AU120" s="58">
        <v>1</v>
      </c>
      <c r="AV120" s="57"/>
      <c r="AW120" s="13">
        <f t="shared" si="21"/>
        <v>45042</v>
      </c>
      <c r="AX120" s="58">
        <v>73</v>
      </c>
      <c r="AY120" s="58">
        <v>10327.86</v>
      </c>
      <c r="AZ120" s="58">
        <v>12.93</v>
      </c>
      <c r="BA120" s="58"/>
      <c r="BB120" s="58">
        <v>-44.15</v>
      </c>
      <c r="BC120" s="58">
        <v>2</v>
      </c>
      <c r="BD120" s="57"/>
      <c r="BE120" s="13">
        <f t="shared" si="22"/>
        <v>45042</v>
      </c>
      <c r="BF120" s="58">
        <v>57</v>
      </c>
      <c r="BG120" s="58">
        <v>7117.08</v>
      </c>
      <c r="BH120" s="58">
        <v>92.37</v>
      </c>
      <c r="BI120" s="58"/>
      <c r="BJ120" s="58">
        <v>168.95</v>
      </c>
      <c r="BK120" s="58">
        <v>1</v>
      </c>
      <c r="BL120" s="57"/>
      <c r="BM120" s="13">
        <f t="shared" si="23"/>
        <v>45042</v>
      </c>
      <c r="BN120" s="109">
        <v>36</v>
      </c>
      <c r="BO120" s="109">
        <v>2861.06</v>
      </c>
      <c r="BP120" s="109">
        <v>8</v>
      </c>
      <c r="BQ120" s="109"/>
      <c r="BR120" s="109"/>
      <c r="BS120" s="109">
        <v>0</v>
      </c>
      <c r="BT120" s="57"/>
      <c r="BU120" s="13">
        <f t="shared" si="24"/>
        <v>45042</v>
      </c>
      <c r="BV120" s="58">
        <v>9</v>
      </c>
      <c r="BW120" s="58">
        <v>1062.44</v>
      </c>
      <c r="BX120" s="58"/>
      <c r="BY120" s="58"/>
      <c r="BZ120" s="58">
        <v>0</v>
      </c>
      <c r="CA120" s="58">
        <v>0</v>
      </c>
      <c r="CB120" s="57"/>
      <c r="CC120" s="13">
        <f t="shared" si="25"/>
        <v>45042</v>
      </c>
      <c r="CD120" s="58">
        <v>89</v>
      </c>
      <c r="CE120" s="58">
        <v>10867.99</v>
      </c>
      <c r="CF120" s="58">
        <v>0</v>
      </c>
      <c r="CG120" s="58">
        <v>578.98</v>
      </c>
      <c r="CH120" s="58">
        <v>89</v>
      </c>
      <c r="CI120" s="58">
        <v>0</v>
      </c>
      <c r="CJ120" s="57"/>
      <c r="CK120" s="13">
        <f t="shared" si="26"/>
        <v>45042</v>
      </c>
      <c r="CL120" s="58">
        <v>16</v>
      </c>
      <c r="CM120" s="58">
        <v>994</v>
      </c>
      <c r="CN120" s="58"/>
      <c r="CO120" s="58">
        <v>4.5</v>
      </c>
      <c r="CP120" s="58"/>
      <c r="CQ120" s="58">
        <v>0</v>
      </c>
      <c r="CR120" s="56"/>
      <c r="CS120" s="13">
        <f t="shared" si="27"/>
        <v>45042</v>
      </c>
      <c r="CT120" s="58"/>
      <c r="CU120" s="58"/>
      <c r="CV120" s="58"/>
      <c r="CW120" s="58"/>
      <c r="CX120" s="58"/>
      <c r="CY120" s="58"/>
      <c r="CZ120" s="56"/>
      <c r="DA120" s="13">
        <f t="shared" si="28"/>
        <v>45042</v>
      </c>
      <c r="DB120" s="58"/>
      <c r="DC120" s="58"/>
      <c r="DD120" s="58"/>
      <c r="DE120" s="58"/>
      <c r="DF120" s="58"/>
      <c r="DG120" s="58"/>
      <c r="DH120" s="56"/>
      <c r="DI120" s="13">
        <f t="shared" si="29"/>
        <v>45042</v>
      </c>
      <c r="DJ120" s="58"/>
      <c r="DK120" s="58"/>
      <c r="DL120" s="58"/>
      <c r="DM120" s="58"/>
      <c r="DN120" s="58"/>
      <c r="DO120" s="58"/>
      <c r="DP120" s="56"/>
      <c r="DQ120" s="56"/>
      <c r="DR120" s="56"/>
      <c r="DS120" s="56"/>
    </row>
    <row r="121" spans="1:123" x14ac:dyDescent="0.3">
      <c r="A121" s="13">
        <f t="shared" si="15"/>
        <v>45043</v>
      </c>
      <c r="B121" s="58">
        <v>61</v>
      </c>
      <c r="C121" s="59">
        <v>10445.18</v>
      </c>
      <c r="D121" s="58"/>
      <c r="E121" s="58">
        <v>58</v>
      </c>
      <c r="F121" s="58">
        <v>8</v>
      </c>
      <c r="G121" s="58">
        <v>0</v>
      </c>
      <c r="H121" s="57"/>
      <c r="I121" s="13">
        <f t="shared" si="16"/>
        <v>45043</v>
      </c>
      <c r="J121" s="58">
        <v>30</v>
      </c>
      <c r="K121" s="58">
        <v>4852.09</v>
      </c>
      <c r="L121" s="58">
        <v>2.36</v>
      </c>
      <c r="M121" s="58"/>
      <c r="N121" s="58"/>
      <c r="O121" s="58">
        <v>0</v>
      </c>
      <c r="P121" s="57"/>
      <c r="Q121" s="13">
        <f t="shared" si="17"/>
        <v>45043</v>
      </c>
      <c r="R121" s="58">
        <v>28</v>
      </c>
      <c r="S121" s="58">
        <v>3044.56</v>
      </c>
      <c r="T121" s="58">
        <v>16</v>
      </c>
      <c r="U121" s="58"/>
      <c r="V121" s="58"/>
      <c r="W121" s="58">
        <v>0</v>
      </c>
      <c r="X121" s="57"/>
      <c r="Y121" s="13">
        <f t="shared" si="18"/>
        <v>45043</v>
      </c>
      <c r="Z121" s="109">
        <v>26</v>
      </c>
      <c r="AA121" s="109">
        <v>2816.89</v>
      </c>
      <c r="AB121" s="109">
        <v>44.43</v>
      </c>
      <c r="AC121" s="109"/>
      <c r="AD121" s="109">
        <v>50</v>
      </c>
      <c r="AE121" s="109">
        <v>4</v>
      </c>
      <c r="AF121" s="57"/>
      <c r="AG121" s="13">
        <f t="shared" si="19"/>
        <v>45043</v>
      </c>
      <c r="AH121" s="109">
        <v>59</v>
      </c>
      <c r="AI121" s="109">
        <v>7509.85</v>
      </c>
      <c r="AJ121" s="109">
        <v>3.7</v>
      </c>
      <c r="AK121" s="109"/>
      <c r="AL121" s="109">
        <v>50</v>
      </c>
      <c r="AM121" s="109">
        <v>4</v>
      </c>
      <c r="AN121" s="57"/>
      <c r="AO121" s="13">
        <f t="shared" si="20"/>
        <v>45043</v>
      </c>
      <c r="AP121" s="58">
        <v>37</v>
      </c>
      <c r="AQ121" s="58">
        <v>3205.83</v>
      </c>
      <c r="AR121" s="58"/>
      <c r="AS121" s="58">
        <v>8</v>
      </c>
      <c r="AT121" s="58">
        <v>3</v>
      </c>
      <c r="AU121" s="58">
        <v>1</v>
      </c>
      <c r="AV121" s="57"/>
      <c r="AW121" s="13">
        <f t="shared" si="21"/>
        <v>45043</v>
      </c>
      <c r="AX121" s="58">
        <v>49</v>
      </c>
      <c r="AY121" s="58">
        <v>5373.46</v>
      </c>
      <c r="AZ121" s="58">
        <v>11.09</v>
      </c>
      <c r="BA121" s="58"/>
      <c r="BB121" s="58">
        <v>44.15</v>
      </c>
      <c r="BC121" s="58">
        <v>2</v>
      </c>
      <c r="BD121" s="57"/>
      <c r="BE121" s="13">
        <f t="shared" si="22"/>
        <v>45043</v>
      </c>
      <c r="BF121" s="58">
        <v>50</v>
      </c>
      <c r="BG121" s="58">
        <v>6353.77</v>
      </c>
      <c r="BH121" s="58">
        <v>104.88</v>
      </c>
      <c r="BI121" s="58"/>
      <c r="BJ121" s="58">
        <v>150</v>
      </c>
      <c r="BK121" s="58">
        <v>0</v>
      </c>
      <c r="BL121" s="57"/>
      <c r="BM121" s="13">
        <f t="shared" si="23"/>
        <v>45043</v>
      </c>
      <c r="BN121" s="109">
        <v>26</v>
      </c>
      <c r="BO121" s="109">
        <v>2112.86</v>
      </c>
      <c r="BP121" s="109">
        <v>26</v>
      </c>
      <c r="BQ121" s="109"/>
      <c r="BR121" s="109">
        <v>0</v>
      </c>
      <c r="BS121" s="109">
        <v>0</v>
      </c>
      <c r="BT121" s="57"/>
      <c r="BU121" s="13">
        <f t="shared" si="24"/>
        <v>45043</v>
      </c>
      <c r="BV121" s="58">
        <v>21</v>
      </c>
      <c r="BW121" s="58">
        <v>2429.59</v>
      </c>
      <c r="BX121" s="58"/>
      <c r="BY121" s="58"/>
      <c r="BZ121" s="58">
        <v>10</v>
      </c>
      <c r="CA121" s="58">
        <v>0</v>
      </c>
      <c r="CB121" s="57"/>
      <c r="CC121" s="13">
        <f t="shared" si="25"/>
        <v>45043</v>
      </c>
      <c r="CD121" s="58">
        <v>78</v>
      </c>
      <c r="CE121" s="58">
        <v>9806.2900000000009</v>
      </c>
      <c r="CF121" s="58">
        <v>2.79</v>
      </c>
      <c r="CG121" s="58">
        <v>477.82</v>
      </c>
      <c r="CH121" s="58">
        <v>91</v>
      </c>
      <c r="CI121" s="58">
        <v>0</v>
      </c>
      <c r="CJ121" s="57"/>
      <c r="CK121" s="13">
        <f t="shared" si="26"/>
        <v>45043</v>
      </c>
      <c r="CL121" s="58">
        <v>20</v>
      </c>
      <c r="CM121" s="58">
        <v>1330.89</v>
      </c>
      <c r="CN121" s="58"/>
      <c r="CO121" s="58">
        <v>-4.5</v>
      </c>
      <c r="CP121" s="58">
        <v>15</v>
      </c>
      <c r="CQ121" s="58">
        <v>0</v>
      </c>
      <c r="CR121" s="56"/>
      <c r="CS121" s="13">
        <f t="shared" si="27"/>
        <v>45043</v>
      </c>
      <c r="CT121" s="58"/>
      <c r="CU121" s="58"/>
      <c r="CV121" s="58"/>
      <c r="CW121" s="58"/>
      <c r="CX121" s="58"/>
      <c r="CY121" s="58"/>
      <c r="CZ121" s="56"/>
      <c r="DA121" s="13">
        <f t="shared" si="28"/>
        <v>45043</v>
      </c>
      <c r="DB121" s="58"/>
      <c r="DC121" s="58"/>
      <c r="DD121" s="58"/>
      <c r="DE121" s="58"/>
      <c r="DF121" s="58"/>
      <c r="DG121" s="58"/>
      <c r="DH121" s="56"/>
      <c r="DI121" s="13">
        <f t="shared" si="29"/>
        <v>45043</v>
      </c>
      <c r="DJ121" s="58"/>
      <c r="DK121" s="58"/>
      <c r="DL121" s="58"/>
      <c r="DM121" s="58"/>
      <c r="DN121" s="58"/>
      <c r="DO121" s="58"/>
      <c r="DP121" s="56"/>
      <c r="DQ121" s="56"/>
      <c r="DR121" s="56"/>
      <c r="DS121" s="56"/>
    </row>
    <row r="122" spans="1:123" x14ac:dyDescent="0.3">
      <c r="A122" s="13">
        <f t="shared" si="15"/>
        <v>45044</v>
      </c>
      <c r="B122" s="58">
        <v>62</v>
      </c>
      <c r="C122" s="59">
        <v>10719.84</v>
      </c>
      <c r="D122" s="58"/>
      <c r="E122" s="58">
        <v>64</v>
      </c>
      <c r="F122" s="58">
        <v>27</v>
      </c>
      <c r="G122" s="58">
        <v>0</v>
      </c>
      <c r="H122" s="57"/>
      <c r="I122" s="13">
        <f t="shared" si="16"/>
        <v>45044</v>
      </c>
      <c r="J122" s="58">
        <v>16</v>
      </c>
      <c r="K122" s="58">
        <v>2587.33</v>
      </c>
      <c r="L122" s="58">
        <v>6.6</v>
      </c>
      <c r="M122" s="58"/>
      <c r="N122" s="58"/>
      <c r="O122" s="58">
        <v>0</v>
      </c>
      <c r="P122" s="57"/>
      <c r="Q122" s="13">
        <f t="shared" si="17"/>
        <v>45044</v>
      </c>
      <c r="R122" s="58">
        <v>42</v>
      </c>
      <c r="S122" s="58">
        <v>4914.92</v>
      </c>
      <c r="T122" s="58">
        <v>33.5</v>
      </c>
      <c r="U122" s="58"/>
      <c r="V122" s="58"/>
      <c r="W122" s="58">
        <v>0</v>
      </c>
      <c r="X122" s="57"/>
      <c r="Y122" s="13">
        <f t="shared" si="18"/>
        <v>45044</v>
      </c>
      <c r="Z122" s="109">
        <v>26</v>
      </c>
      <c r="AA122" s="109">
        <v>2962.93</v>
      </c>
      <c r="AB122" s="109">
        <v>29.62</v>
      </c>
      <c r="AC122" s="109"/>
      <c r="AD122" s="109">
        <v>50</v>
      </c>
      <c r="AE122" s="109">
        <v>4</v>
      </c>
      <c r="AF122" s="57"/>
      <c r="AG122" s="13">
        <f t="shared" si="19"/>
        <v>45044</v>
      </c>
      <c r="AH122" s="109">
        <v>52</v>
      </c>
      <c r="AI122" s="109">
        <v>5871.56</v>
      </c>
      <c r="AJ122" s="109">
        <v>10.18</v>
      </c>
      <c r="AK122" s="109"/>
      <c r="AL122" s="109">
        <v>228.52</v>
      </c>
      <c r="AM122" s="109">
        <v>4</v>
      </c>
      <c r="AN122" s="57"/>
      <c r="AO122" s="13">
        <f t="shared" si="20"/>
        <v>45044</v>
      </c>
      <c r="AP122" s="58">
        <v>56</v>
      </c>
      <c r="AQ122" s="58">
        <v>4719.5</v>
      </c>
      <c r="AR122" s="58"/>
      <c r="AS122" s="58">
        <v>27.5</v>
      </c>
      <c r="AT122" s="58">
        <v>5</v>
      </c>
      <c r="AU122" s="58">
        <v>3</v>
      </c>
      <c r="AV122" s="57"/>
      <c r="AW122" s="13">
        <f t="shared" si="21"/>
        <v>45044</v>
      </c>
      <c r="AX122" s="58">
        <v>63</v>
      </c>
      <c r="AY122" s="58">
        <v>6608.82</v>
      </c>
      <c r="AZ122" s="58">
        <v>36.03</v>
      </c>
      <c r="BA122" s="58"/>
      <c r="BB122" s="58"/>
      <c r="BC122" s="58">
        <v>2</v>
      </c>
      <c r="BD122" s="57"/>
      <c r="BE122" s="13">
        <f t="shared" si="22"/>
        <v>45044</v>
      </c>
      <c r="BF122" s="58">
        <v>38</v>
      </c>
      <c r="BG122" s="58">
        <v>4881.97</v>
      </c>
      <c r="BH122" s="58">
        <v>21.82</v>
      </c>
      <c r="BI122" s="58"/>
      <c r="BJ122" s="58"/>
      <c r="BK122" s="58">
        <v>2</v>
      </c>
      <c r="BL122" s="57"/>
      <c r="BM122" s="13">
        <f t="shared" si="23"/>
        <v>45044</v>
      </c>
      <c r="BN122" s="109">
        <v>30</v>
      </c>
      <c r="BO122" s="109">
        <v>2800.33</v>
      </c>
      <c r="BP122" s="109">
        <v>37</v>
      </c>
      <c r="BQ122" s="109"/>
      <c r="BR122" s="109">
        <v>20</v>
      </c>
      <c r="BS122" s="109">
        <v>0</v>
      </c>
      <c r="BT122" s="57"/>
      <c r="BU122" s="13">
        <f t="shared" si="24"/>
        <v>45044</v>
      </c>
      <c r="BV122" s="58">
        <v>57</v>
      </c>
      <c r="BW122" s="58">
        <v>7093.65</v>
      </c>
      <c r="BX122" s="58"/>
      <c r="BY122" s="58"/>
      <c r="BZ122" s="58">
        <v>108.5</v>
      </c>
      <c r="CA122" s="58">
        <v>5</v>
      </c>
      <c r="CB122" s="57"/>
      <c r="CC122" s="13">
        <f t="shared" si="25"/>
        <v>45044</v>
      </c>
      <c r="CD122" s="58">
        <v>51</v>
      </c>
      <c r="CE122" s="58">
        <v>6244.1</v>
      </c>
      <c r="CF122" s="58">
        <v>4.1900000000000004</v>
      </c>
      <c r="CG122" s="58">
        <v>55.339999999999996</v>
      </c>
      <c r="CH122" s="58">
        <v>59</v>
      </c>
      <c r="CI122" s="58">
        <v>0</v>
      </c>
      <c r="CJ122" s="57"/>
      <c r="CK122" s="13">
        <f t="shared" si="26"/>
        <v>45044</v>
      </c>
      <c r="CL122" s="58">
        <v>29</v>
      </c>
      <c r="CM122" s="58">
        <v>1995.77</v>
      </c>
      <c r="CN122" s="58"/>
      <c r="CO122" s="58">
        <v>4.5</v>
      </c>
      <c r="CP122" s="58">
        <v>145</v>
      </c>
      <c r="CQ122" s="58">
        <v>0</v>
      </c>
      <c r="CR122" s="56"/>
      <c r="CS122" s="13">
        <f t="shared" si="27"/>
        <v>45044</v>
      </c>
      <c r="CT122" s="58"/>
      <c r="CU122" s="58"/>
      <c r="CV122" s="58"/>
      <c r="CW122" s="58"/>
      <c r="CX122" s="58"/>
      <c r="CY122" s="58"/>
      <c r="CZ122" s="56"/>
      <c r="DA122" s="13">
        <f t="shared" si="28"/>
        <v>45044</v>
      </c>
      <c r="DB122" s="58"/>
      <c r="DC122" s="58"/>
      <c r="DD122" s="58"/>
      <c r="DE122" s="58"/>
      <c r="DF122" s="58"/>
      <c r="DG122" s="58"/>
      <c r="DH122" s="56"/>
      <c r="DI122" s="13">
        <f t="shared" si="29"/>
        <v>45044</v>
      </c>
      <c r="DJ122" s="58"/>
      <c r="DK122" s="58"/>
      <c r="DL122" s="58"/>
      <c r="DM122" s="58"/>
      <c r="DN122" s="58"/>
      <c r="DO122" s="58"/>
      <c r="DP122" s="56"/>
      <c r="DQ122" s="56"/>
      <c r="DR122" s="56"/>
      <c r="DS122" s="56"/>
    </row>
    <row r="123" spans="1:123" x14ac:dyDescent="0.3">
      <c r="A123" s="13">
        <f t="shared" si="15"/>
        <v>45045</v>
      </c>
      <c r="B123" s="58">
        <v>62</v>
      </c>
      <c r="C123" s="59">
        <v>11117.78</v>
      </c>
      <c r="D123" s="58"/>
      <c r="E123" s="58">
        <v>79</v>
      </c>
      <c r="F123" s="58">
        <v>25</v>
      </c>
      <c r="G123" s="58">
        <v>0</v>
      </c>
      <c r="H123" s="57"/>
      <c r="I123" s="13">
        <f t="shared" si="16"/>
        <v>45045</v>
      </c>
      <c r="J123" s="58">
        <v>28</v>
      </c>
      <c r="K123" s="58">
        <v>4838.24</v>
      </c>
      <c r="L123" s="58">
        <v>7.55</v>
      </c>
      <c r="M123" s="58"/>
      <c r="N123" s="58"/>
      <c r="O123" s="58">
        <v>0</v>
      </c>
      <c r="P123" s="57"/>
      <c r="Q123" s="13">
        <f t="shared" si="17"/>
        <v>45045</v>
      </c>
      <c r="R123" s="58">
        <v>28</v>
      </c>
      <c r="S123" s="58">
        <v>3370.87</v>
      </c>
      <c r="T123" s="58">
        <v>36</v>
      </c>
      <c r="U123" s="58"/>
      <c r="V123" s="58"/>
      <c r="W123" s="58">
        <v>0</v>
      </c>
      <c r="X123" s="57"/>
      <c r="Y123" s="13">
        <f t="shared" si="18"/>
        <v>45045</v>
      </c>
      <c r="Z123" s="109">
        <v>20</v>
      </c>
      <c r="AA123" s="109">
        <v>2415.98</v>
      </c>
      <c r="AB123" s="109">
        <v>49.07</v>
      </c>
      <c r="AC123" s="109"/>
      <c r="AD123" s="109">
        <v>100</v>
      </c>
      <c r="AE123" s="109">
        <v>4</v>
      </c>
      <c r="AF123" s="57"/>
      <c r="AG123" s="13">
        <f t="shared" si="19"/>
        <v>45045</v>
      </c>
      <c r="AH123" s="109">
        <v>53</v>
      </c>
      <c r="AI123" s="109">
        <v>5981.23</v>
      </c>
      <c r="AJ123" s="109">
        <v>25.91</v>
      </c>
      <c r="AK123" s="109"/>
      <c r="AL123" s="109">
        <v>54.95</v>
      </c>
      <c r="AM123" s="109">
        <v>4</v>
      </c>
      <c r="AN123" s="57"/>
      <c r="AO123" s="13">
        <f t="shared" si="20"/>
        <v>45045</v>
      </c>
      <c r="AP123" s="58">
        <v>43</v>
      </c>
      <c r="AQ123" s="58">
        <v>3345</v>
      </c>
      <c r="AR123" s="58"/>
      <c r="AS123" s="58">
        <v>90</v>
      </c>
      <c r="AT123" s="58">
        <v>10</v>
      </c>
      <c r="AU123" s="58">
        <v>5</v>
      </c>
      <c r="AV123" s="57"/>
      <c r="AW123" s="13">
        <f t="shared" si="21"/>
        <v>45045</v>
      </c>
      <c r="AX123" s="58">
        <v>53</v>
      </c>
      <c r="AY123" s="58">
        <v>5770.95</v>
      </c>
      <c r="AZ123" s="58">
        <v>28.64</v>
      </c>
      <c r="BA123" s="58"/>
      <c r="BB123" s="58"/>
      <c r="BC123" s="58">
        <v>2</v>
      </c>
      <c r="BD123" s="57"/>
      <c r="BE123" s="13">
        <f t="shared" si="22"/>
        <v>45045</v>
      </c>
      <c r="BF123" s="58">
        <v>57</v>
      </c>
      <c r="BG123" s="58">
        <v>7634.19</v>
      </c>
      <c r="BH123" s="58">
        <v>61.27</v>
      </c>
      <c r="BI123" s="58"/>
      <c r="BJ123" s="58">
        <v>148.26</v>
      </c>
      <c r="BK123" s="58">
        <v>1</v>
      </c>
      <c r="BL123" s="57"/>
      <c r="BM123" s="13">
        <f t="shared" si="23"/>
        <v>45045</v>
      </c>
      <c r="BN123" s="109">
        <v>30</v>
      </c>
      <c r="BO123" s="109">
        <v>2663.62</v>
      </c>
      <c r="BP123" s="109">
        <v>133</v>
      </c>
      <c r="BQ123" s="109"/>
      <c r="BR123" s="109"/>
      <c r="BS123" s="109">
        <v>0</v>
      </c>
      <c r="BT123" s="57"/>
      <c r="BU123" s="13">
        <f t="shared" si="24"/>
        <v>45045</v>
      </c>
      <c r="BV123" s="58">
        <v>64</v>
      </c>
      <c r="BW123" s="58">
        <v>8086.56</v>
      </c>
      <c r="BX123" s="58"/>
      <c r="BY123" s="58"/>
      <c r="BZ123" s="58">
        <v>151</v>
      </c>
      <c r="CA123" s="58">
        <v>0</v>
      </c>
      <c r="CB123" s="57"/>
      <c r="CC123" s="13">
        <f t="shared" si="25"/>
        <v>45045</v>
      </c>
      <c r="CD123" s="58">
        <v>45</v>
      </c>
      <c r="CE123" s="58">
        <v>5660.96</v>
      </c>
      <c r="CF123" s="58">
        <v>0</v>
      </c>
      <c r="CG123" s="58">
        <v>89.28</v>
      </c>
      <c r="CH123" s="58">
        <v>66</v>
      </c>
      <c r="CI123" s="58">
        <v>0</v>
      </c>
      <c r="CJ123" s="57"/>
      <c r="CK123" s="13">
        <f t="shared" si="26"/>
        <v>45045</v>
      </c>
      <c r="CL123" s="58">
        <v>33</v>
      </c>
      <c r="CM123" s="58">
        <v>2406.64</v>
      </c>
      <c r="CN123" s="58"/>
      <c r="CO123" s="58">
        <v>27</v>
      </c>
      <c r="CP123" s="58">
        <v>45</v>
      </c>
      <c r="CQ123" s="58">
        <v>0</v>
      </c>
      <c r="CR123" s="56"/>
      <c r="CS123" s="13">
        <f t="shared" si="27"/>
        <v>45045</v>
      </c>
      <c r="CT123" s="58"/>
      <c r="CU123" s="58"/>
      <c r="CV123" s="58"/>
      <c r="CW123" s="58"/>
      <c r="CX123" s="58"/>
      <c r="CY123" s="58"/>
      <c r="CZ123" s="56"/>
      <c r="DA123" s="13">
        <f t="shared" si="28"/>
        <v>45045</v>
      </c>
      <c r="DB123" s="58"/>
      <c r="DC123" s="58"/>
      <c r="DD123" s="58"/>
      <c r="DE123" s="58"/>
      <c r="DF123" s="58"/>
      <c r="DG123" s="58"/>
      <c r="DH123" s="56"/>
      <c r="DI123" s="13">
        <f t="shared" si="29"/>
        <v>45045</v>
      </c>
      <c r="DJ123" s="58"/>
      <c r="DK123" s="58"/>
      <c r="DL123" s="58"/>
      <c r="DM123" s="58"/>
      <c r="DN123" s="58"/>
      <c r="DO123" s="58"/>
      <c r="DP123" s="56"/>
      <c r="DQ123" s="56"/>
      <c r="DR123" s="56"/>
      <c r="DS123" s="56"/>
    </row>
    <row r="124" spans="1:123" x14ac:dyDescent="0.3">
      <c r="A124" s="13">
        <f t="shared" si="15"/>
        <v>45046</v>
      </c>
      <c r="B124" s="58">
        <v>49</v>
      </c>
      <c r="C124" s="59">
        <v>5243.2</v>
      </c>
      <c r="D124" s="58"/>
      <c r="E124" s="58">
        <v>83</v>
      </c>
      <c r="F124" s="58"/>
      <c r="G124" s="58">
        <v>0</v>
      </c>
      <c r="H124" s="57"/>
      <c r="I124" s="13">
        <f t="shared" si="16"/>
        <v>45046</v>
      </c>
      <c r="J124" s="58">
        <v>22</v>
      </c>
      <c r="K124" s="58">
        <v>3197.55</v>
      </c>
      <c r="L124" s="58">
        <v>37.47</v>
      </c>
      <c r="M124" s="58"/>
      <c r="N124" s="58"/>
      <c r="O124" s="58">
        <v>0</v>
      </c>
      <c r="P124" s="57"/>
      <c r="Q124" s="13">
        <f t="shared" si="17"/>
        <v>45046</v>
      </c>
      <c r="R124" s="58">
        <v>10</v>
      </c>
      <c r="S124" s="58">
        <v>1076.45</v>
      </c>
      <c r="T124" s="58">
        <v>14.5</v>
      </c>
      <c r="U124" s="58"/>
      <c r="V124" s="58">
        <v>-157.15</v>
      </c>
      <c r="W124" s="58">
        <v>0</v>
      </c>
      <c r="X124" s="57"/>
      <c r="Y124" s="13">
        <f t="shared" si="18"/>
        <v>45046</v>
      </c>
      <c r="Z124" s="109">
        <v>22</v>
      </c>
      <c r="AA124" s="109">
        <v>2466.25</v>
      </c>
      <c r="AB124" s="109">
        <v>44.43</v>
      </c>
      <c r="AC124" s="109"/>
      <c r="AD124" s="109">
        <v>100</v>
      </c>
      <c r="AE124" s="109">
        <v>4</v>
      </c>
      <c r="AF124" s="57"/>
      <c r="AG124" s="13">
        <f t="shared" si="19"/>
        <v>45046</v>
      </c>
      <c r="AH124" s="109">
        <v>48</v>
      </c>
      <c r="AI124" s="109">
        <v>5245.19</v>
      </c>
      <c r="AJ124" s="109">
        <v>5.55</v>
      </c>
      <c r="AK124" s="109"/>
      <c r="AL124" s="109">
        <v>24.75</v>
      </c>
      <c r="AM124" s="109">
        <v>4</v>
      </c>
      <c r="AN124" s="57"/>
      <c r="AO124" s="13">
        <f t="shared" si="20"/>
        <v>45046</v>
      </c>
      <c r="AP124" s="58">
        <v>31</v>
      </c>
      <c r="AQ124" s="58">
        <v>2501.5</v>
      </c>
      <c r="AR124" s="58"/>
      <c r="AS124" s="58">
        <v>15</v>
      </c>
      <c r="AT124" s="58">
        <v>3</v>
      </c>
      <c r="AU124" s="58">
        <v>5</v>
      </c>
      <c r="AV124" s="57"/>
      <c r="AW124" s="13">
        <f t="shared" si="21"/>
        <v>45046</v>
      </c>
      <c r="AX124" s="58">
        <v>35</v>
      </c>
      <c r="AY124" s="58">
        <v>3877.09</v>
      </c>
      <c r="AZ124" s="58">
        <v>27.72</v>
      </c>
      <c r="BA124" s="58"/>
      <c r="BB124" s="58"/>
      <c r="BC124" s="58">
        <v>2</v>
      </c>
      <c r="BD124" s="57"/>
      <c r="BE124" s="13">
        <f t="shared" si="22"/>
        <v>45046</v>
      </c>
      <c r="BF124" s="58">
        <v>41</v>
      </c>
      <c r="BG124" s="58">
        <v>4521.08</v>
      </c>
      <c r="BH124" s="58">
        <v>52.91</v>
      </c>
      <c r="BI124" s="58"/>
      <c r="BJ124" s="58">
        <v>50</v>
      </c>
      <c r="BK124" s="58">
        <v>1</v>
      </c>
      <c r="BL124" s="57"/>
      <c r="BM124" s="13">
        <f t="shared" si="23"/>
        <v>45046</v>
      </c>
      <c r="BN124" s="109">
        <v>30</v>
      </c>
      <c r="BO124" s="109">
        <v>2383.7600000000002</v>
      </c>
      <c r="BP124" s="109">
        <v>13</v>
      </c>
      <c r="BQ124" s="109"/>
      <c r="BR124" s="109">
        <v>20</v>
      </c>
      <c r="BS124" s="109">
        <v>0</v>
      </c>
      <c r="BT124" s="57"/>
      <c r="BU124" s="13">
        <f t="shared" si="24"/>
        <v>45046</v>
      </c>
      <c r="BV124" s="58">
        <v>5</v>
      </c>
      <c r="BW124" s="58">
        <v>496.55</v>
      </c>
      <c r="BX124" s="58"/>
      <c r="BY124" s="58"/>
      <c r="BZ124" s="58">
        <v>46</v>
      </c>
      <c r="CA124" s="58">
        <v>1</v>
      </c>
      <c r="CB124" s="57"/>
      <c r="CC124" s="13">
        <f t="shared" si="25"/>
        <v>45046</v>
      </c>
      <c r="CD124" s="58">
        <v>29</v>
      </c>
      <c r="CE124" s="58">
        <v>3516.22</v>
      </c>
      <c r="CF124" s="58">
        <v>0</v>
      </c>
      <c r="CG124" s="58">
        <v>30.7</v>
      </c>
      <c r="CH124" s="58">
        <v>145</v>
      </c>
      <c r="CI124" s="58">
        <v>0</v>
      </c>
      <c r="CJ124" s="57"/>
      <c r="CK124" s="13">
        <f t="shared" si="26"/>
        <v>45046</v>
      </c>
      <c r="CL124" s="58">
        <v>14</v>
      </c>
      <c r="CM124" s="58">
        <v>893.16</v>
      </c>
      <c r="CN124" s="58"/>
      <c r="CO124" s="58"/>
      <c r="CP124" s="58"/>
      <c r="CQ124" s="58">
        <v>0</v>
      </c>
      <c r="CR124" s="56"/>
      <c r="CS124" s="13">
        <f t="shared" si="27"/>
        <v>45046</v>
      </c>
      <c r="CT124" s="58"/>
      <c r="CU124" s="58"/>
      <c r="CV124" s="58"/>
      <c r="CW124" s="58"/>
      <c r="CX124" s="58"/>
      <c r="CY124" s="58"/>
      <c r="CZ124" s="56"/>
      <c r="DA124" s="13">
        <f t="shared" si="28"/>
        <v>45046</v>
      </c>
      <c r="DB124" s="58"/>
      <c r="DC124" s="58"/>
      <c r="DD124" s="58"/>
      <c r="DE124" s="58"/>
      <c r="DF124" s="58"/>
      <c r="DG124" s="58"/>
      <c r="DH124" s="56"/>
      <c r="DI124" s="13">
        <f t="shared" si="29"/>
        <v>45046</v>
      </c>
      <c r="DJ124" s="58"/>
      <c r="DK124" s="58"/>
      <c r="DL124" s="58"/>
      <c r="DM124" s="58"/>
      <c r="DN124" s="58"/>
      <c r="DO124" s="58"/>
      <c r="DP124" s="56"/>
      <c r="DQ124" s="56"/>
      <c r="DR124" s="56"/>
      <c r="DS124" s="56"/>
    </row>
    <row r="125" spans="1:123" x14ac:dyDescent="0.3">
      <c r="A125" s="13">
        <f t="shared" si="15"/>
        <v>45047</v>
      </c>
      <c r="B125" s="58">
        <v>48</v>
      </c>
      <c r="C125" s="59">
        <v>5138.1400000000003</v>
      </c>
      <c r="D125" s="58"/>
      <c r="E125" s="58">
        <v>44</v>
      </c>
      <c r="F125" s="58"/>
      <c r="G125" s="58">
        <v>0</v>
      </c>
      <c r="H125" s="57"/>
      <c r="I125" s="13">
        <f t="shared" si="16"/>
        <v>45047</v>
      </c>
      <c r="J125" s="58">
        <v>61</v>
      </c>
      <c r="K125" s="58">
        <v>8933.3700000000008</v>
      </c>
      <c r="L125" s="58">
        <v>13.68</v>
      </c>
      <c r="M125" s="58"/>
      <c r="N125" s="58"/>
      <c r="O125" s="58">
        <v>0</v>
      </c>
      <c r="P125" s="57"/>
      <c r="Q125" s="13">
        <f t="shared" si="17"/>
        <v>45047</v>
      </c>
      <c r="R125" s="58">
        <v>13</v>
      </c>
      <c r="S125" s="58">
        <v>1417.16</v>
      </c>
      <c r="T125" s="58">
        <v>15.25</v>
      </c>
      <c r="U125" s="58"/>
      <c r="V125" s="58"/>
      <c r="W125" s="58">
        <v>0</v>
      </c>
      <c r="X125" s="57"/>
      <c r="Y125" s="13">
        <f t="shared" si="18"/>
        <v>45047</v>
      </c>
      <c r="Z125" s="109">
        <v>32</v>
      </c>
      <c r="AA125" s="109">
        <v>3771.51</v>
      </c>
      <c r="AB125" s="109">
        <v>24.98</v>
      </c>
      <c r="AC125" s="109"/>
      <c r="AD125" s="109"/>
      <c r="AE125" s="109">
        <v>4</v>
      </c>
      <c r="AF125" s="57"/>
      <c r="AG125" s="13">
        <f t="shared" si="19"/>
        <v>45047</v>
      </c>
      <c r="AH125" s="109">
        <v>56</v>
      </c>
      <c r="AI125" s="109">
        <v>6431.8</v>
      </c>
      <c r="AJ125" s="109">
        <v>5.56</v>
      </c>
      <c r="AK125" s="109"/>
      <c r="AL125" s="109">
        <v>500</v>
      </c>
      <c r="AM125" s="109">
        <v>4</v>
      </c>
      <c r="AN125" s="57"/>
      <c r="AO125" s="13">
        <f t="shared" si="20"/>
        <v>45047</v>
      </c>
      <c r="AP125" s="58">
        <v>45</v>
      </c>
      <c r="AQ125" s="58">
        <v>3798.78</v>
      </c>
      <c r="AR125" s="58"/>
      <c r="AS125" s="58">
        <v>47</v>
      </c>
      <c r="AT125" s="58"/>
      <c r="AU125" s="58">
        <v>4</v>
      </c>
      <c r="AV125" s="57"/>
      <c r="AW125" s="13">
        <f t="shared" si="21"/>
        <v>45047</v>
      </c>
      <c r="AX125" s="58">
        <v>53</v>
      </c>
      <c r="AY125" s="58">
        <v>6953.81</v>
      </c>
      <c r="AZ125" s="58">
        <v>16.62</v>
      </c>
      <c r="BA125" s="58"/>
      <c r="BB125" s="58">
        <v>93.25</v>
      </c>
      <c r="BC125" s="58">
        <v>2</v>
      </c>
      <c r="BD125" s="57"/>
      <c r="BE125" s="13">
        <f t="shared" si="22"/>
        <v>45047</v>
      </c>
      <c r="BF125" s="58">
        <v>57</v>
      </c>
      <c r="BG125" s="58">
        <v>7075.33</v>
      </c>
      <c r="BH125" s="58">
        <v>80.73</v>
      </c>
      <c r="BI125" s="58"/>
      <c r="BJ125" s="58">
        <v>125.01</v>
      </c>
      <c r="BK125" s="58">
        <v>1</v>
      </c>
      <c r="BL125" s="57"/>
      <c r="BM125" s="13">
        <f t="shared" si="23"/>
        <v>45047</v>
      </c>
      <c r="BN125" s="109">
        <v>43</v>
      </c>
      <c r="BO125" s="109">
        <v>3506.16</v>
      </c>
      <c r="BP125" s="109">
        <v>26</v>
      </c>
      <c r="BQ125" s="109"/>
      <c r="BR125" s="109">
        <v>80</v>
      </c>
      <c r="BS125" s="109">
        <v>0</v>
      </c>
      <c r="BT125" s="57"/>
      <c r="BU125" s="13">
        <f t="shared" si="24"/>
        <v>45047</v>
      </c>
      <c r="BV125" s="58">
        <v>9</v>
      </c>
      <c r="BW125" s="58">
        <v>971.03</v>
      </c>
      <c r="BX125" s="58"/>
      <c r="BY125" s="58"/>
      <c r="BZ125" s="58">
        <v>8</v>
      </c>
      <c r="CA125" s="58">
        <v>0</v>
      </c>
      <c r="CB125" s="57"/>
      <c r="CC125" s="13">
        <f t="shared" si="25"/>
        <v>45047</v>
      </c>
      <c r="CD125" s="58">
        <v>39</v>
      </c>
      <c r="CE125" s="58">
        <v>4665.0600000000004</v>
      </c>
      <c r="CF125" s="58">
        <v>2.79</v>
      </c>
      <c r="CG125" s="58">
        <v>214.17000000000002</v>
      </c>
      <c r="CH125" s="58">
        <v>117</v>
      </c>
      <c r="CI125" s="58">
        <v>1</v>
      </c>
      <c r="CJ125" s="57"/>
      <c r="CK125" s="13">
        <f t="shared" si="26"/>
        <v>45047</v>
      </c>
      <c r="CL125" s="58">
        <v>20</v>
      </c>
      <c r="CM125" s="58">
        <v>1338.76</v>
      </c>
      <c r="CN125" s="58"/>
      <c r="CO125" s="58"/>
      <c r="CP125" s="58"/>
      <c r="CQ125" s="58">
        <v>0</v>
      </c>
      <c r="CR125" s="56"/>
      <c r="CS125" s="13">
        <f t="shared" si="27"/>
        <v>45047</v>
      </c>
      <c r="CT125" s="58"/>
      <c r="CU125" s="58"/>
      <c r="CV125" s="58"/>
      <c r="CW125" s="58"/>
      <c r="CX125" s="58"/>
      <c r="CY125" s="58"/>
      <c r="CZ125" s="56"/>
      <c r="DA125" s="13">
        <f t="shared" si="28"/>
        <v>45047</v>
      </c>
      <c r="DB125" s="58"/>
      <c r="DC125" s="58"/>
      <c r="DD125" s="58"/>
      <c r="DE125" s="58"/>
      <c r="DF125" s="58"/>
      <c r="DG125" s="58"/>
      <c r="DH125" s="56"/>
      <c r="DI125" s="13">
        <f t="shared" si="29"/>
        <v>45047</v>
      </c>
      <c r="DJ125" s="58"/>
      <c r="DK125" s="58"/>
      <c r="DL125" s="58"/>
      <c r="DM125" s="58"/>
      <c r="DN125" s="58"/>
      <c r="DO125" s="58"/>
      <c r="DP125" s="56"/>
      <c r="DQ125" s="56"/>
      <c r="DR125" s="56"/>
      <c r="DS125" s="56"/>
    </row>
    <row r="126" spans="1:123" x14ac:dyDescent="0.3">
      <c r="A126" s="13">
        <f t="shared" si="15"/>
        <v>45048</v>
      </c>
      <c r="B126" s="58">
        <v>58</v>
      </c>
      <c r="C126" s="59">
        <v>7036.99</v>
      </c>
      <c r="D126" s="58"/>
      <c r="E126" s="58">
        <v>49</v>
      </c>
      <c r="F126" s="58"/>
      <c r="G126" s="58">
        <v>0</v>
      </c>
      <c r="H126" s="57"/>
      <c r="I126" s="13">
        <f t="shared" si="16"/>
        <v>45048</v>
      </c>
      <c r="J126" s="58">
        <v>66</v>
      </c>
      <c r="K126" s="58">
        <v>9508.8799999999992</v>
      </c>
      <c r="L126" s="58">
        <v>15.57</v>
      </c>
      <c r="M126" s="58"/>
      <c r="N126" s="58"/>
      <c r="O126" s="58">
        <v>1</v>
      </c>
      <c r="P126" s="57"/>
      <c r="Q126" s="13">
        <f t="shared" si="17"/>
        <v>45048</v>
      </c>
      <c r="R126" s="58">
        <v>16</v>
      </c>
      <c r="S126" s="58">
        <v>1804.27</v>
      </c>
      <c r="T126" s="58">
        <v>16</v>
      </c>
      <c r="U126" s="58"/>
      <c r="V126" s="58"/>
      <c r="W126" s="58">
        <v>0</v>
      </c>
      <c r="X126" s="57"/>
      <c r="Y126" s="13">
        <f t="shared" si="18"/>
        <v>45048</v>
      </c>
      <c r="Z126" s="109">
        <v>41</v>
      </c>
      <c r="AA126" s="109">
        <v>5353.47</v>
      </c>
      <c r="AB126" s="109">
        <v>31.46</v>
      </c>
      <c r="AC126" s="109"/>
      <c r="AD126" s="109"/>
      <c r="AE126" s="109">
        <v>4</v>
      </c>
      <c r="AF126" s="57"/>
      <c r="AG126" s="13">
        <f t="shared" si="19"/>
        <v>45048</v>
      </c>
      <c r="AH126" s="109">
        <v>59</v>
      </c>
      <c r="AI126" s="109">
        <v>6758.79</v>
      </c>
      <c r="AJ126" s="109">
        <v>5.55</v>
      </c>
      <c r="AK126" s="109"/>
      <c r="AL126" s="109">
        <v>50</v>
      </c>
      <c r="AM126" s="109">
        <v>4</v>
      </c>
      <c r="AN126" s="57"/>
      <c r="AO126" s="13">
        <f t="shared" si="20"/>
        <v>45048</v>
      </c>
      <c r="AP126" s="58">
        <v>51</v>
      </c>
      <c r="AQ126" s="58">
        <v>4513.38</v>
      </c>
      <c r="AR126" s="58"/>
      <c r="AS126" s="58">
        <v>25</v>
      </c>
      <c r="AT126" s="58">
        <v>3</v>
      </c>
      <c r="AU126" s="58">
        <v>2</v>
      </c>
      <c r="AV126" s="57"/>
      <c r="AW126" s="13">
        <f t="shared" si="21"/>
        <v>45048</v>
      </c>
      <c r="AX126" s="58">
        <v>65</v>
      </c>
      <c r="AY126" s="58">
        <v>8561.7900000000009</v>
      </c>
      <c r="AZ126" s="58">
        <v>6.47</v>
      </c>
      <c r="BA126" s="58"/>
      <c r="BB126" s="58">
        <v>44.15</v>
      </c>
      <c r="BC126" s="58">
        <v>2</v>
      </c>
      <c r="BD126" s="57"/>
      <c r="BE126" s="13">
        <f t="shared" si="22"/>
        <v>45048</v>
      </c>
      <c r="BF126" s="58">
        <v>45</v>
      </c>
      <c r="BG126" s="58">
        <v>5848.63</v>
      </c>
      <c r="BH126" s="58">
        <v>32.950000000000003</v>
      </c>
      <c r="BI126" s="58"/>
      <c r="BJ126" s="58">
        <v>149</v>
      </c>
      <c r="BK126" s="58">
        <v>1</v>
      </c>
      <c r="BL126" s="57"/>
      <c r="BM126" s="13">
        <f t="shared" si="23"/>
        <v>45048</v>
      </c>
      <c r="BN126" s="109">
        <v>43</v>
      </c>
      <c r="BO126" s="109">
        <v>3228.02</v>
      </c>
      <c r="BP126" s="109">
        <v>63</v>
      </c>
      <c r="BQ126" s="109"/>
      <c r="BR126" s="109">
        <v>20</v>
      </c>
      <c r="BS126" s="109">
        <v>0</v>
      </c>
      <c r="BT126" s="57"/>
      <c r="BU126" s="13">
        <f t="shared" si="24"/>
        <v>45048</v>
      </c>
      <c r="BV126" s="58">
        <v>19</v>
      </c>
      <c r="BW126" s="58">
        <v>2196.6</v>
      </c>
      <c r="BX126" s="58"/>
      <c r="BY126" s="58"/>
      <c r="BZ126" s="58">
        <v>15</v>
      </c>
      <c r="CA126" s="58">
        <v>0</v>
      </c>
      <c r="CB126" s="57"/>
      <c r="CC126" s="13">
        <f t="shared" si="25"/>
        <v>45048</v>
      </c>
      <c r="CD126" s="58">
        <v>46</v>
      </c>
      <c r="CE126" s="58">
        <v>5977.29</v>
      </c>
      <c r="CF126" s="58">
        <v>7.44</v>
      </c>
      <c r="CG126" s="58">
        <v>27.91</v>
      </c>
      <c r="CH126" s="58">
        <v>13</v>
      </c>
      <c r="CI126" s="58">
        <v>1</v>
      </c>
      <c r="CJ126" s="57"/>
      <c r="CK126" s="13">
        <f t="shared" si="26"/>
        <v>45048</v>
      </c>
      <c r="CL126" s="58">
        <v>19</v>
      </c>
      <c r="CM126" s="58">
        <v>1265.9000000000001</v>
      </c>
      <c r="CN126" s="58"/>
      <c r="CO126" s="58"/>
      <c r="CP126" s="58">
        <v>15</v>
      </c>
      <c r="CQ126" s="58">
        <v>0</v>
      </c>
      <c r="CR126" s="56"/>
      <c r="CS126" s="13">
        <f t="shared" si="27"/>
        <v>45048</v>
      </c>
      <c r="CT126" s="58"/>
      <c r="CU126" s="58"/>
      <c r="CV126" s="58"/>
      <c r="CW126" s="58"/>
      <c r="CX126" s="58"/>
      <c r="CY126" s="58"/>
      <c r="CZ126" s="56"/>
      <c r="DA126" s="13">
        <f t="shared" si="28"/>
        <v>45048</v>
      </c>
      <c r="DB126" s="58"/>
      <c r="DC126" s="58"/>
      <c r="DD126" s="58"/>
      <c r="DE126" s="58"/>
      <c r="DF126" s="58"/>
      <c r="DG126" s="58"/>
      <c r="DH126" s="56"/>
      <c r="DI126" s="13">
        <f t="shared" si="29"/>
        <v>45048</v>
      </c>
      <c r="DJ126" s="58"/>
      <c r="DK126" s="58"/>
      <c r="DL126" s="58"/>
      <c r="DM126" s="58"/>
      <c r="DN126" s="58"/>
      <c r="DO126" s="58"/>
      <c r="DP126" s="56"/>
      <c r="DQ126" s="56"/>
      <c r="DR126" s="56"/>
      <c r="DS126" s="56"/>
    </row>
    <row r="127" spans="1:123" x14ac:dyDescent="0.3">
      <c r="A127" s="13">
        <f t="shared" si="15"/>
        <v>45049</v>
      </c>
      <c r="B127" s="58">
        <v>62</v>
      </c>
      <c r="C127" s="59">
        <v>6640.19</v>
      </c>
      <c r="D127" s="58"/>
      <c r="E127" s="58">
        <v>19</v>
      </c>
      <c r="F127" s="58"/>
      <c r="G127" s="58">
        <v>0</v>
      </c>
      <c r="H127" s="57"/>
      <c r="I127" s="13">
        <f t="shared" si="16"/>
        <v>45049</v>
      </c>
      <c r="J127" s="58">
        <v>43</v>
      </c>
      <c r="K127" s="58">
        <v>6063.17</v>
      </c>
      <c r="L127" s="58">
        <v>6.6</v>
      </c>
      <c r="M127" s="58"/>
      <c r="N127" s="58"/>
      <c r="O127" s="58">
        <v>0</v>
      </c>
      <c r="P127" s="57"/>
      <c r="Q127" s="13">
        <f t="shared" si="17"/>
        <v>45049</v>
      </c>
      <c r="R127" s="58">
        <v>8</v>
      </c>
      <c r="S127" s="58">
        <v>839.01</v>
      </c>
      <c r="T127" s="58">
        <v>19</v>
      </c>
      <c r="U127" s="58"/>
      <c r="V127" s="58"/>
      <c r="W127" s="58">
        <v>0</v>
      </c>
      <c r="X127" s="57"/>
      <c r="Y127" s="13">
        <f t="shared" si="18"/>
        <v>45049</v>
      </c>
      <c r="Z127" s="109">
        <v>32</v>
      </c>
      <c r="AA127" s="109">
        <v>4152.0600000000004</v>
      </c>
      <c r="AB127" s="109">
        <v>63.85</v>
      </c>
      <c r="AC127" s="109"/>
      <c r="AD127" s="109">
        <v>98</v>
      </c>
      <c r="AE127" s="109">
        <v>4</v>
      </c>
      <c r="AF127" s="57"/>
      <c r="AG127" s="13">
        <f t="shared" si="19"/>
        <v>45049</v>
      </c>
      <c r="AH127" s="109">
        <v>60</v>
      </c>
      <c r="AI127" s="109">
        <v>7027.48</v>
      </c>
      <c r="AJ127" s="109">
        <v>6.48</v>
      </c>
      <c r="AK127" s="109"/>
      <c r="AL127" s="109">
        <v>100</v>
      </c>
      <c r="AM127" s="109">
        <v>4</v>
      </c>
      <c r="AN127" s="57"/>
      <c r="AO127" s="13">
        <f t="shared" si="20"/>
        <v>45049</v>
      </c>
      <c r="AP127" s="58">
        <v>67</v>
      </c>
      <c r="AQ127" s="58">
        <v>5875.35</v>
      </c>
      <c r="AR127" s="58"/>
      <c r="AS127" s="58">
        <v>39.5</v>
      </c>
      <c r="AT127" s="58">
        <v>4</v>
      </c>
      <c r="AU127" s="58">
        <v>5</v>
      </c>
      <c r="AV127" s="57"/>
      <c r="AW127" s="13">
        <f t="shared" si="21"/>
        <v>45049</v>
      </c>
      <c r="AX127" s="58">
        <v>61</v>
      </c>
      <c r="AY127" s="58">
        <v>7644.7</v>
      </c>
      <c r="AZ127" s="58">
        <v>36.03</v>
      </c>
      <c r="BA127" s="58"/>
      <c r="BB127" s="58">
        <v>370</v>
      </c>
      <c r="BC127" s="58">
        <v>1</v>
      </c>
      <c r="BD127" s="57"/>
      <c r="BE127" s="13">
        <f t="shared" si="22"/>
        <v>45049</v>
      </c>
      <c r="BF127" s="58">
        <v>60</v>
      </c>
      <c r="BG127" s="58">
        <v>7974.13</v>
      </c>
      <c r="BH127" s="58">
        <v>32.03</v>
      </c>
      <c r="BI127" s="58"/>
      <c r="BJ127" s="58">
        <v>80</v>
      </c>
      <c r="BK127" s="58">
        <v>1</v>
      </c>
      <c r="BL127" s="57"/>
      <c r="BM127" s="13">
        <f t="shared" si="23"/>
        <v>45049</v>
      </c>
      <c r="BN127" s="109">
        <v>39</v>
      </c>
      <c r="BO127" s="109">
        <v>3064.05</v>
      </c>
      <c r="BP127" s="109">
        <v>33</v>
      </c>
      <c r="BQ127" s="109"/>
      <c r="BR127" s="109">
        <v>80</v>
      </c>
      <c r="BS127" s="109">
        <v>0</v>
      </c>
      <c r="BT127" s="57"/>
      <c r="BU127" s="13">
        <f t="shared" si="24"/>
        <v>45049</v>
      </c>
      <c r="BV127" s="58">
        <v>20</v>
      </c>
      <c r="BW127" s="58">
        <v>2227.75</v>
      </c>
      <c r="BX127" s="58"/>
      <c r="BY127" s="58"/>
      <c r="BZ127" s="58">
        <v>88.5</v>
      </c>
      <c r="CA127" s="58">
        <v>0</v>
      </c>
      <c r="CB127" s="57"/>
      <c r="CC127" s="13">
        <f t="shared" si="25"/>
        <v>45049</v>
      </c>
      <c r="CD127" s="58">
        <v>62</v>
      </c>
      <c r="CE127" s="58">
        <v>7753.22</v>
      </c>
      <c r="CF127" s="58">
        <v>3.72</v>
      </c>
      <c r="CG127" s="58">
        <v>99.98</v>
      </c>
      <c r="CH127" s="58">
        <v>129</v>
      </c>
      <c r="CI127" s="58">
        <v>1</v>
      </c>
      <c r="CJ127" s="57"/>
      <c r="CK127" s="13">
        <f t="shared" si="26"/>
        <v>45049</v>
      </c>
      <c r="CL127" s="58">
        <v>13</v>
      </c>
      <c r="CM127" s="58">
        <v>717.48</v>
      </c>
      <c r="CN127" s="58"/>
      <c r="CO127" s="58"/>
      <c r="CP127" s="58">
        <v>40</v>
      </c>
      <c r="CQ127" s="58">
        <v>0</v>
      </c>
      <c r="CR127" s="56"/>
      <c r="CS127" s="13">
        <f t="shared" si="27"/>
        <v>45049</v>
      </c>
      <c r="CT127" s="58"/>
      <c r="CU127" s="58"/>
      <c r="CV127" s="58"/>
      <c r="CW127" s="58"/>
      <c r="CX127" s="58"/>
      <c r="CY127" s="58"/>
      <c r="CZ127" s="56"/>
      <c r="DA127" s="13">
        <f t="shared" si="28"/>
        <v>45049</v>
      </c>
      <c r="DB127" s="58"/>
      <c r="DC127" s="58"/>
      <c r="DD127" s="58"/>
      <c r="DE127" s="58"/>
      <c r="DF127" s="58"/>
      <c r="DG127" s="58"/>
      <c r="DH127" s="56"/>
      <c r="DI127" s="13">
        <f t="shared" si="29"/>
        <v>45049</v>
      </c>
      <c r="DJ127" s="58"/>
      <c r="DK127" s="58"/>
      <c r="DL127" s="58"/>
      <c r="DM127" s="58"/>
      <c r="DN127" s="58"/>
      <c r="DO127" s="58"/>
      <c r="DP127" s="56"/>
      <c r="DQ127" s="56"/>
      <c r="DR127" s="56"/>
      <c r="DS127" s="56"/>
    </row>
    <row r="128" spans="1:123" x14ac:dyDescent="0.3">
      <c r="A128" s="13">
        <f t="shared" si="15"/>
        <v>45050</v>
      </c>
      <c r="B128" s="58">
        <v>42</v>
      </c>
      <c r="C128" s="59">
        <v>4542.43</v>
      </c>
      <c r="D128" s="58"/>
      <c r="E128" s="58"/>
      <c r="F128" s="58"/>
      <c r="G128" s="58">
        <v>0</v>
      </c>
      <c r="H128" s="57"/>
      <c r="I128" s="13">
        <f t="shared" si="16"/>
        <v>45050</v>
      </c>
      <c r="J128" s="58">
        <v>25</v>
      </c>
      <c r="K128" s="58">
        <v>3292.94</v>
      </c>
      <c r="L128" s="58">
        <v>10.38</v>
      </c>
      <c r="M128" s="58"/>
      <c r="N128" s="58">
        <v>2</v>
      </c>
      <c r="O128" s="58">
        <v>0</v>
      </c>
      <c r="P128" s="57"/>
      <c r="Q128" s="13">
        <f t="shared" si="17"/>
        <v>45050</v>
      </c>
      <c r="R128" s="58">
        <v>9</v>
      </c>
      <c r="S128" s="58">
        <v>921.32</v>
      </c>
      <c r="T128" s="58">
        <v>7</v>
      </c>
      <c r="U128" s="58"/>
      <c r="V128" s="58"/>
      <c r="W128" s="58">
        <v>0</v>
      </c>
      <c r="X128" s="57"/>
      <c r="Y128" s="13">
        <f t="shared" si="18"/>
        <v>45050</v>
      </c>
      <c r="Z128" s="109">
        <v>22</v>
      </c>
      <c r="AA128" s="109">
        <v>2841.74</v>
      </c>
      <c r="AB128" s="109">
        <v>62.23</v>
      </c>
      <c r="AC128" s="109"/>
      <c r="AD128" s="109"/>
      <c r="AE128" s="109">
        <v>3</v>
      </c>
      <c r="AF128" s="57"/>
      <c r="AG128" s="13">
        <f t="shared" si="19"/>
        <v>45050</v>
      </c>
      <c r="AH128" s="109">
        <v>43</v>
      </c>
      <c r="AI128" s="109">
        <v>4986.33</v>
      </c>
      <c r="AJ128" s="109">
        <v>7.4</v>
      </c>
      <c r="AK128" s="109"/>
      <c r="AL128" s="109"/>
      <c r="AM128" s="109">
        <v>4</v>
      </c>
      <c r="AN128" s="57"/>
      <c r="AO128" s="13">
        <f t="shared" si="20"/>
        <v>45050</v>
      </c>
      <c r="AP128" s="58">
        <v>46</v>
      </c>
      <c r="AQ128" s="58">
        <v>4155.8900000000003</v>
      </c>
      <c r="AR128" s="58"/>
      <c r="AS128" s="58">
        <v>5</v>
      </c>
      <c r="AT128" s="58">
        <v>6</v>
      </c>
      <c r="AU128" s="58">
        <v>3</v>
      </c>
      <c r="AV128" s="57"/>
      <c r="AW128" s="13">
        <f t="shared" si="21"/>
        <v>45050</v>
      </c>
      <c r="AX128" s="58">
        <v>60</v>
      </c>
      <c r="AY128" s="58">
        <v>6567.81</v>
      </c>
      <c r="AZ128" s="58">
        <v>75.760000000000005</v>
      </c>
      <c r="BA128" s="58"/>
      <c r="BB128" s="58">
        <v>44.15</v>
      </c>
      <c r="BC128" s="58">
        <v>3</v>
      </c>
      <c r="BD128" s="57"/>
      <c r="BE128" s="13">
        <f t="shared" si="22"/>
        <v>45050</v>
      </c>
      <c r="BF128" s="58">
        <v>54</v>
      </c>
      <c r="BG128" s="58">
        <v>6844.15</v>
      </c>
      <c r="BH128" s="58">
        <v>46.41</v>
      </c>
      <c r="BI128" s="58"/>
      <c r="BJ128" s="58">
        <v>165.35999999999999</v>
      </c>
      <c r="BK128" s="58">
        <v>0</v>
      </c>
      <c r="BL128" s="57"/>
      <c r="BM128" s="13">
        <f t="shared" si="23"/>
        <v>45050</v>
      </c>
      <c r="BN128" s="109">
        <v>31</v>
      </c>
      <c r="BO128" s="109">
        <v>2403.66</v>
      </c>
      <c r="BP128" s="109">
        <v>50</v>
      </c>
      <c r="BQ128" s="109"/>
      <c r="BR128" s="109"/>
      <c r="BS128" s="109">
        <v>0</v>
      </c>
      <c r="BT128" s="57"/>
      <c r="BU128" s="13">
        <f t="shared" si="24"/>
        <v>45050</v>
      </c>
      <c r="BV128" s="58">
        <v>22</v>
      </c>
      <c r="BW128" s="58">
        <v>2263.33</v>
      </c>
      <c r="BX128" s="58"/>
      <c r="BY128" s="58"/>
      <c r="BZ128" s="58">
        <v>72</v>
      </c>
      <c r="CA128" s="58">
        <v>0</v>
      </c>
      <c r="CB128" s="57"/>
      <c r="CC128" s="13">
        <f t="shared" si="25"/>
        <v>45050</v>
      </c>
      <c r="CD128" s="58">
        <v>38</v>
      </c>
      <c r="CE128" s="58">
        <v>4800.21</v>
      </c>
      <c r="CF128" s="58"/>
      <c r="CG128" s="58"/>
      <c r="CH128" s="58">
        <v>17</v>
      </c>
      <c r="CI128" s="58">
        <v>1</v>
      </c>
      <c r="CJ128" s="57"/>
      <c r="CK128" s="13">
        <f t="shared" si="26"/>
        <v>45050</v>
      </c>
      <c r="CL128" s="58">
        <v>14</v>
      </c>
      <c r="CM128" s="58">
        <v>857.59</v>
      </c>
      <c r="CN128" s="58"/>
      <c r="CO128" s="58">
        <v>14</v>
      </c>
      <c r="CP128" s="58">
        <v>75</v>
      </c>
      <c r="CQ128" s="58">
        <v>0</v>
      </c>
      <c r="CR128" s="56"/>
      <c r="CS128" s="13">
        <f t="shared" si="27"/>
        <v>45050</v>
      </c>
      <c r="CT128" s="58"/>
      <c r="CU128" s="58"/>
      <c r="CV128" s="58"/>
      <c r="CW128" s="58"/>
      <c r="CX128" s="58"/>
      <c r="CY128" s="58"/>
      <c r="CZ128" s="56"/>
      <c r="DA128" s="13">
        <f t="shared" si="28"/>
        <v>45050</v>
      </c>
      <c r="DB128" s="58"/>
      <c r="DC128" s="58"/>
      <c r="DD128" s="58"/>
      <c r="DE128" s="58"/>
      <c r="DF128" s="58"/>
      <c r="DG128" s="58"/>
      <c r="DH128" s="56"/>
      <c r="DI128" s="13">
        <f t="shared" si="29"/>
        <v>45050</v>
      </c>
      <c r="DJ128" s="58"/>
      <c r="DK128" s="58"/>
      <c r="DL128" s="58"/>
      <c r="DM128" s="58"/>
      <c r="DN128" s="58"/>
      <c r="DO128" s="58"/>
      <c r="DP128" s="56"/>
      <c r="DQ128" s="56"/>
      <c r="DR128" s="56"/>
      <c r="DS128" s="56"/>
    </row>
    <row r="129" spans="1:123" x14ac:dyDescent="0.3">
      <c r="A129" s="13">
        <f t="shared" si="15"/>
        <v>45051</v>
      </c>
      <c r="B129" s="58">
        <v>62</v>
      </c>
      <c r="C129" s="59">
        <v>5562.8</v>
      </c>
      <c r="D129" s="58"/>
      <c r="E129" s="58">
        <v>26</v>
      </c>
      <c r="F129" s="58"/>
      <c r="G129" s="58">
        <v>0</v>
      </c>
      <c r="H129" s="57"/>
      <c r="I129" s="13">
        <f t="shared" si="16"/>
        <v>45051</v>
      </c>
      <c r="J129" s="58">
        <v>24</v>
      </c>
      <c r="K129" s="58">
        <v>2615.98</v>
      </c>
      <c r="L129" s="58">
        <v>27.12</v>
      </c>
      <c r="M129" s="58"/>
      <c r="N129" s="58"/>
      <c r="O129" s="58">
        <v>0</v>
      </c>
      <c r="P129" s="57"/>
      <c r="Q129" s="13">
        <f t="shared" si="17"/>
        <v>45051</v>
      </c>
      <c r="R129" s="58">
        <v>14</v>
      </c>
      <c r="S129" s="58">
        <v>1612.94</v>
      </c>
      <c r="T129" s="58">
        <v>13</v>
      </c>
      <c r="U129" s="58"/>
      <c r="V129" s="58"/>
      <c r="W129" s="58">
        <v>0</v>
      </c>
      <c r="X129" s="57"/>
      <c r="Y129" s="13">
        <f t="shared" si="18"/>
        <v>45051</v>
      </c>
      <c r="Z129" s="109">
        <v>24</v>
      </c>
      <c r="AA129" s="109">
        <v>3279.8</v>
      </c>
      <c r="AB129" s="109">
        <v>25</v>
      </c>
      <c r="AC129" s="109"/>
      <c r="AD129" s="109">
        <v>142.65</v>
      </c>
      <c r="AE129" s="109">
        <v>3</v>
      </c>
      <c r="AF129" s="57"/>
      <c r="AG129" s="13">
        <f t="shared" si="19"/>
        <v>45051</v>
      </c>
      <c r="AH129" s="109">
        <v>37</v>
      </c>
      <c r="AI129" s="109">
        <v>4807.42</v>
      </c>
      <c r="AJ129" s="109">
        <v>17.579999999999998</v>
      </c>
      <c r="AK129" s="109"/>
      <c r="AL129" s="109">
        <v>106.92</v>
      </c>
      <c r="AM129" s="109">
        <v>4</v>
      </c>
      <c r="AN129" s="57"/>
      <c r="AO129" s="13">
        <f t="shared" si="20"/>
        <v>45051</v>
      </c>
      <c r="AP129" s="58">
        <v>47</v>
      </c>
      <c r="AQ129" s="58">
        <v>3940.54</v>
      </c>
      <c r="AR129" s="58"/>
      <c r="AS129" s="58">
        <v>31</v>
      </c>
      <c r="AT129" s="58"/>
      <c r="AU129" s="58">
        <v>3</v>
      </c>
      <c r="AV129" s="57"/>
      <c r="AW129" s="13">
        <f t="shared" si="21"/>
        <v>45051</v>
      </c>
      <c r="AX129" s="58">
        <v>61</v>
      </c>
      <c r="AY129" s="58">
        <v>6634.02</v>
      </c>
      <c r="AZ129" s="58">
        <v>1.85</v>
      </c>
      <c r="BA129" s="58"/>
      <c r="BB129" s="58"/>
      <c r="BC129" s="58">
        <v>3</v>
      </c>
      <c r="BD129" s="57"/>
      <c r="BE129" s="13">
        <f t="shared" si="22"/>
        <v>45051</v>
      </c>
      <c r="BF129" s="58">
        <v>55</v>
      </c>
      <c r="BG129" s="58">
        <v>7386.68</v>
      </c>
      <c r="BH129" s="58">
        <v>39.44</v>
      </c>
      <c r="BI129" s="58"/>
      <c r="BJ129" s="58">
        <v>198.75</v>
      </c>
      <c r="BK129" s="58">
        <v>1</v>
      </c>
      <c r="BL129" s="57"/>
      <c r="BM129" s="13">
        <f t="shared" si="23"/>
        <v>45051</v>
      </c>
      <c r="BN129" s="109">
        <v>34</v>
      </c>
      <c r="BO129" s="109">
        <v>2708.72</v>
      </c>
      <c r="BP129" s="109">
        <v>72</v>
      </c>
      <c r="BQ129" s="109"/>
      <c r="BR129" s="109"/>
      <c r="BS129" s="109">
        <v>0</v>
      </c>
      <c r="BT129" s="57"/>
      <c r="BU129" s="13">
        <f t="shared" si="24"/>
        <v>45051</v>
      </c>
      <c r="BV129" s="58">
        <v>35</v>
      </c>
      <c r="BW129" s="58">
        <v>4282.63</v>
      </c>
      <c r="BX129" s="58"/>
      <c r="BY129" s="58"/>
      <c r="BZ129" s="58">
        <v>83</v>
      </c>
      <c r="CA129" s="58">
        <v>0</v>
      </c>
      <c r="CB129" s="57"/>
      <c r="CC129" s="13">
        <f t="shared" si="25"/>
        <v>45051</v>
      </c>
      <c r="CD129" s="58">
        <v>27</v>
      </c>
      <c r="CE129" s="58">
        <v>3321.82</v>
      </c>
      <c r="CF129" s="58">
        <v>0</v>
      </c>
      <c r="CG129" s="58">
        <v>16.28</v>
      </c>
      <c r="CH129" s="58">
        <v>40</v>
      </c>
      <c r="CI129" s="58">
        <v>0</v>
      </c>
      <c r="CJ129" s="57"/>
      <c r="CK129" s="13">
        <f t="shared" si="26"/>
        <v>45051</v>
      </c>
      <c r="CL129" s="58">
        <v>13</v>
      </c>
      <c r="CM129" s="58">
        <v>822.41</v>
      </c>
      <c r="CN129" s="58"/>
      <c r="CO129" s="58">
        <v>4</v>
      </c>
      <c r="CP129" s="58">
        <v>15</v>
      </c>
      <c r="CQ129" s="58">
        <v>0</v>
      </c>
      <c r="CR129" s="56"/>
      <c r="CS129" s="13">
        <f t="shared" si="27"/>
        <v>45051</v>
      </c>
      <c r="CT129" s="58"/>
      <c r="CU129" s="58"/>
      <c r="CV129" s="58"/>
      <c r="CW129" s="58"/>
      <c r="CX129" s="58"/>
      <c r="CY129" s="58"/>
      <c r="CZ129" s="56"/>
      <c r="DA129" s="13">
        <f t="shared" si="28"/>
        <v>45051</v>
      </c>
      <c r="DB129" s="58"/>
      <c r="DC129" s="58"/>
      <c r="DD129" s="58"/>
      <c r="DE129" s="58"/>
      <c r="DF129" s="58"/>
      <c r="DG129" s="58"/>
      <c r="DH129" s="56"/>
      <c r="DI129" s="13">
        <f t="shared" si="29"/>
        <v>45051</v>
      </c>
      <c r="DJ129" s="58"/>
      <c r="DK129" s="58"/>
      <c r="DL129" s="58"/>
      <c r="DM129" s="58"/>
      <c r="DN129" s="58"/>
      <c r="DO129" s="58"/>
      <c r="DP129" s="56"/>
      <c r="DQ129" s="56"/>
      <c r="DR129" s="56"/>
      <c r="DS129" s="56"/>
    </row>
    <row r="130" spans="1:123" x14ac:dyDescent="0.3">
      <c r="A130" s="13">
        <f t="shared" ref="A130:A193" si="30">A129+1</f>
        <v>45052</v>
      </c>
      <c r="B130" s="58">
        <v>62</v>
      </c>
      <c r="C130" s="59">
        <v>6159.57</v>
      </c>
      <c r="D130" s="58"/>
      <c r="E130" s="58">
        <v>26</v>
      </c>
      <c r="F130" s="58"/>
      <c r="G130" s="58">
        <v>0</v>
      </c>
      <c r="H130" s="57"/>
      <c r="I130" s="13">
        <f t="shared" si="16"/>
        <v>45052</v>
      </c>
      <c r="J130" s="58">
        <v>20</v>
      </c>
      <c r="K130" s="58">
        <v>2415.0700000000002</v>
      </c>
      <c r="L130" s="58">
        <v>2.36</v>
      </c>
      <c r="M130" s="58"/>
      <c r="N130" s="58"/>
      <c r="O130" s="58">
        <v>0</v>
      </c>
      <c r="P130" s="57"/>
      <c r="Q130" s="13">
        <f t="shared" si="17"/>
        <v>45052</v>
      </c>
      <c r="R130" s="58">
        <v>11</v>
      </c>
      <c r="S130" s="58">
        <v>1256.27</v>
      </c>
      <c r="T130" s="58">
        <v>21</v>
      </c>
      <c r="U130" s="58"/>
      <c r="V130" s="58"/>
      <c r="W130" s="58">
        <v>0</v>
      </c>
      <c r="X130" s="57"/>
      <c r="Y130" s="13">
        <f t="shared" si="18"/>
        <v>45052</v>
      </c>
      <c r="Z130" s="109">
        <v>32</v>
      </c>
      <c r="AA130" s="109">
        <v>3739.97</v>
      </c>
      <c r="AB130" s="109">
        <v>22.21</v>
      </c>
      <c r="AC130" s="109"/>
      <c r="AD130" s="109">
        <v>250</v>
      </c>
      <c r="AE130" s="109">
        <v>3</v>
      </c>
      <c r="AF130" s="57"/>
      <c r="AG130" s="13">
        <f t="shared" si="19"/>
        <v>45052</v>
      </c>
      <c r="AH130" s="109">
        <v>39</v>
      </c>
      <c r="AI130" s="109">
        <v>4697.07</v>
      </c>
      <c r="AJ130" s="109">
        <v>49.04</v>
      </c>
      <c r="AK130" s="109"/>
      <c r="AL130" s="109">
        <v>150</v>
      </c>
      <c r="AM130" s="109">
        <v>4</v>
      </c>
      <c r="AN130" s="57"/>
      <c r="AO130" s="13">
        <f t="shared" si="20"/>
        <v>45052</v>
      </c>
      <c r="AP130" s="58">
        <v>35</v>
      </c>
      <c r="AQ130" s="58">
        <v>2758.19</v>
      </c>
      <c r="AR130" s="58"/>
      <c r="AS130" s="58">
        <v>14</v>
      </c>
      <c r="AT130" s="58"/>
      <c r="AU130" s="58">
        <v>3</v>
      </c>
      <c r="AV130" s="57"/>
      <c r="AW130" s="13">
        <f t="shared" si="21"/>
        <v>45052</v>
      </c>
      <c r="AX130" s="58">
        <v>50</v>
      </c>
      <c r="AY130" s="58">
        <v>5557.82</v>
      </c>
      <c r="AZ130" s="58">
        <v>6.46</v>
      </c>
      <c r="BA130" s="58"/>
      <c r="BB130" s="58">
        <v>50</v>
      </c>
      <c r="BC130" s="58">
        <v>3</v>
      </c>
      <c r="BD130" s="57"/>
      <c r="BE130" s="13">
        <f t="shared" si="22"/>
        <v>45052</v>
      </c>
      <c r="BF130" s="58">
        <v>48</v>
      </c>
      <c r="BG130" s="58">
        <v>6307.72</v>
      </c>
      <c r="BH130" s="58">
        <v>56.61</v>
      </c>
      <c r="BI130" s="58"/>
      <c r="BJ130" s="58">
        <v>29.950000000000003</v>
      </c>
      <c r="BK130" s="58">
        <v>1</v>
      </c>
      <c r="BL130" s="57"/>
      <c r="BM130" s="13">
        <f t="shared" si="23"/>
        <v>45052</v>
      </c>
      <c r="BN130" s="109">
        <v>32</v>
      </c>
      <c r="BO130" s="109">
        <v>2788.85</v>
      </c>
      <c r="BP130" s="109">
        <v>112</v>
      </c>
      <c r="BQ130" s="109"/>
      <c r="BR130" s="109"/>
      <c r="BS130" s="109">
        <v>0</v>
      </c>
      <c r="BT130" s="57"/>
      <c r="BU130" s="13">
        <f t="shared" si="24"/>
        <v>45052</v>
      </c>
      <c r="BV130" s="58">
        <v>31</v>
      </c>
      <c r="BW130" s="58">
        <v>3283.26</v>
      </c>
      <c r="BX130" s="58"/>
      <c r="BY130" s="58"/>
      <c r="BZ130" s="58">
        <v>105</v>
      </c>
      <c r="CA130" s="58">
        <v>3</v>
      </c>
      <c r="CB130" s="57"/>
      <c r="CC130" s="13">
        <f t="shared" si="25"/>
        <v>45052</v>
      </c>
      <c r="CD130" s="58">
        <v>26</v>
      </c>
      <c r="CE130" s="58">
        <v>2966.35</v>
      </c>
      <c r="CF130" s="58">
        <v>0</v>
      </c>
      <c r="CG130" s="58">
        <v>68.36</v>
      </c>
      <c r="CH130" s="58">
        <v>72</v>
      </c>
      <c r="CI130" s="58">
        <v>0</v>
      </c>
      <c r="CJ130" s="57"/>
      <c r="CK130" s="13">
        <f t="shared" si="26"/>
        <v>45052</v>
      </c>
      <c r="CL130" s="58">
        <v>13</v>
      </c>
      <c r="CM130" s="58">
        <v>949.48</v>
      </c>
      <c r="CN130" s="58"/>
      <c r="CO130" s="58"/>
      <c r="CP130" s="58"/>
      <c r="CQ130" s="58">
        <v>0</v>
      </c>
      <c r="CR130" s="56"/>
      <c r="CS130" s="13">
        <f t="shared" si="27"/>
        <v>45052</v>
      </c>
      <c r="CT130" s="58"/>
      <c r="CU130" s="58"/>
      <c r="CV130" s="58"/>
      <c r="CW130" s="58"/>
      <c r="CX130" s="58"/>
      <c r="CY130" s="58"/>
      <c r="CZ130" s="56"/>
      <c r="DA130" s="13">
        <f t="shared" si="28"/>
        <v>45052</v>
      </c>
      <c r="DB130" s="58"/>
      <c r="DC130" s="58"/>
      <c r="DD130" s="58"/>
      <c r="DE130" s="58"/>
      <c r="DF130" s="58"/>
      <c r="DG130" s="58"/>
      <c r="DH130" s="56"/>
      <c r="DI130" s="13">
        <f t="shared" si="29"/>
        <v>45052</v>
      </c>
      <c r="DJ130" s="58"/>
      <c r="DK130" s="58"/>
      <c r="DL130" s="58"/>
      <c r="DM130" s="58"/>
      <c r="DN130" s="58"/>
      <c r="DO130" s="58"/>
      <c r="DP130" s="56"/>
      <c r="DQ130" s="56"/>
      <c r="DR130" s="56"/>
      <c r="DS130" s="56"/>
    </row>
    <row r="131" spans="1:123" x14ac:dyDescent="0.3">
      <c r="A131" s="13">
        <f t="shared" si="30"/>
        <v>45053</v>
      </c>
      <c r="B131" s="58">
        <v>56</v>
      </c>
      <c r="C131" s="59">
        <v>6504.3</v>
      </c>
      <c r="D131" s="58"/>
      <c r="E131" s="58">
        <v>56</v>
      </c>
      <c r="F131" s="58"/>
      <c r="G131" s="58">
        <v>0</v>
      </c>
      <c r="H131" s="57"/>
      <c r="I131" s="13">
        <f t="shared" si="16"/>
        <v>45053</v>
      </c>
      <c r="J131" s="58">
        <v>19</v>
      </c>
      <c r="K131" s="58">
        <v>2609.67</v>
      </c>
      <c r="L131" s="58">
        <v>6.61</v>
      </c>
      <c r="M131" s="58"/>
      <c r="N131" s="58"/>
      <c r="O131" s="58">
        <v>0</v>
      </c>
      <c r="P131" s="57"/>
      <c r="Q131" s="13">
        <f t="shared" si="17"/>
        <v>45053</v>
      </c>
      <c r="R131" s="58">
        <v>11</v>
      </c>
      <c r="S131" s="58">
        <v>1199.22</v>
      </c>
      <c r="T131" s="58">
        <v>19.5</v>
      </c>
      <c r="U131" s="58"/>
      <c r="V131" s="58"/>
      <c r="W131" s="58">
        <v>0</v>
      </c>
      <c r="X131" s="57"/>
      <c r="Y131" s="13">
        <f t="shared" si="18"/>
        <v>45053</v>
      </c>
      <c r="Z131" s="109">
        <v>33</v>
      </c>
      <c r="AA131" s="109">
        <v>4366.1499999999996</v>
      </c>
      <c r="AB131" s="109">
        <v>48.13</v>
      </c>
      <c r="AC131" s="109"/>
      <c r="AD131" s="109">
        <v>50</v>
      </c>
      <c r="AE131" s="109">
        <v>3</v>
      </c>
      <c r="AF131" s="57"/>
      <c r="AG131" s="13">
        <f t="shared" si="19"/>
        <v>45053</v>
      </c>
      <c r="AH131" s="109">
        <v>30</v>
      </c>
      <c r="AI131" s="109">
        <v>3395.94</v>
      </c>
      <c r="AJ131" s="109">
        <v>7.4</v>
      </c>
      <c r="AK131" s="109"/>
      <c r="AL131" s="109">
        <v>4.95</v>
      </c>
      <c r="AM131" s="109">
        <v>5</v>
      </c>
      <c r="AN131" s="57"/>
      <c r="AO131" s="13">
        <f t="shared" si="20"/>
        <v>45053</v>
      </c>
      <c r="AP131" s="58">
        <v>33</v>
      </c>
      <c r="AQ131" s="58">
        <v>2650.65</v>
      </c>
      <c r="AR131" s="58"/>
      <c r="AS131" s="58">
        <v>79</v>
      </c>
      <c r="AT131" s="58"/>
      <c r="AU131" s="58">
        <v>4</v>
      </c>
      <c r="AV131" s="57"/>
      <c r="AW131" s="13">
        <f t="shared" si="21"/>
        <v>45053</v>
      </c>
      <c r="AX131" s="58">
        <v>59</v>
      </c>
      <c r="AY131" s="58">
        <v>6632.12</v>
      </c>
      <c r="AZ131" s="58">
        <v>14.78</v>
      </c>
      <c r="BA131" s="58"/>
      <c r="BB131" s="58">
        <v>140.15</v>
      </c>
      <c r="BC131" s="58">
        <v>3</v>
      </c>
      <c r="BD131" s="57"/>
      <c r="BE131" s="13">
        <f t="shared" si="22"/>
        <v>45053</v>
      </c>
      <c r="BF131" s="58">
        <v>56</v>
      </c>
      <c r="BG131" s="58">
        <v>6010.13</v>
      </c>
      <c r="BH131" s="58">
        <v>25.05</v>
      </c>
      <c r="BI131" s="58"/>
      <c r="BJ131" s="58">
        <v>140.38</v>
      </c>
      <c r="BK131" s="58">
        <v>1</v>
      </c>
      <c r="BL131" s="57"/>
      <c r="BM131" s="13">
        <f t="shared" si="23"/>
        <v>45053</v>
      </c>
      <c r="BN131" s="109">
        <v>21</v>
      </c>
      <c r="BO131" s="109">
        <v>1654.83</v>
      </c>
      <c r="BP131" s="109">
        <v>33</v>
      </c>
      <c r="BQ131" s="109"/>
      <c r="BR131" s="109"/>
      <c r="BS131" s="109">
        <v>0</v>
      </c>
      <c r="BT131" s="57"/>
      <c r="BU131" s="13">
        <f t="shared" si="24"/>
        <v>45053</v>
      </c>
      <c r="BV131" s="58">
        <v>12</v>
      </c>
      <c r="BW131" s="58">
        <v>1319.47</v>
      </c>
      <c r="BX131" s="58"/>
      <c r="BY131" s="58"/>
      <c r="BZ131" s="58">
        <v>102.5</v>
      </c>
      <c r="CA131" s="58">
        <v>0</v>
      </c>
      <c r="CB131" s="57"/>
      <c r="CC131" s="13">
        <f t="shared" si="25"/>
        <v>45053</v>
      </c>
      <c r="CD131" s="58">
        <v>21</v>
      </c>
      <c r="CE131" s="58">
        <v>2443</v>
      </c>
      <c r="CF131" s="58">
        <v>0</v>
      </c>
      <c r="CG131" s="58">
        <v>25.58</v>
      </c>
      <c r="CH131" s="58">
        <v>49</v>
      </c>
      <c r="CI131" s="58">
        <v>0</v>
      </c>
      <c r="CJ131" s="57"/>
      <c r="CK131" s="13">
        <f t="shared" si="26"/>
        <v>45053</v>
      </c>
      <c r="CL131" s="58">
        <v>12</v>
      </c>
      <c r="CM131" s="58">
        <v>761.63</v>
      </c>
      <c r="CN131" s="58"/>
      <c r="CO131" s="58"/>
      <c r="CP131" s="58">
        <v>15</v>
      </c>
      <c r="CQ131" s="58">
        <v>0</v>
      </c>
      <c r="CR131" s="56"/>
      <c r="CS131" s="13">
        <f t="shared" si="27"/>
        <v>45053</v>
      </c>
      <c r="CT131" s="58"/>
      <c r="CU131" s="58"/>
      <c r="CV131" s="58"/>
      <c r="CW131" s="58"/>
      <c r="CX131" s="58"/>
      <c r="CY131" s="58"/>
      <c r="CZ131" s="56"/>
      <c r="DA131" s="13">
        <f t="shared" si="28"/>
        <v>45053</v>
      </c>
      <c r="DB131" s="58"/>
      <c r="DC131" s="58"/>
      <c r="DD131" s="58"/>
      <c r="DE131" s="58"/>
      <c r="DF131" s="58"/>
      <c r="DG131" s="58"/>
      <c r="DH131" s="56"/>
      <c r="DI131" s="13">
        <f t="shared" si="29"/>
        <v>45053</v>
      </c>
      <c r="DJ131" s="58"/>
      <c r="DK131" s="58"/>
      <c r="DL131" s="58"/>
      <c r="DM131" s="58"/>
      <c r="DN131" s="58"/>
      <c r="DO131" s="58"/>
      <c r="DP131" s="56"/>
      <c r="DQ131" s="56"/>
      <c r="DR131" s="56"/>
      <c r="DS131" s="56"/>
    </row>
    <row r="132" spans="1:123" x14ac:dyDescent="0.3">
      <c r="A132" s="13">
        <f t="shared" si="30"/>
        <v>45054</v>
      </c>
      <c r="B132" s="58">
        <v>39</v>
      </c>
      <c r="C132" s="59">
        <v>5098.59</v>
      </c>
      <c r="D132" s="58"/>
      <c r="E132" s="58">
        <v>29</v>
      </c>
      <c r="F132" s="58"/>
      <c r="G132" s="58">
        <v>0</v>
      </c>
      <c r="H132" s="57"/>
      <c r="I132" s="13">
        <f t="shared" si="16"/>
        <v>45054</v>
      </c>
      <c r="J132" s="58">
        <v>45</v>
      </c>
      <c r="K132" s="58">
        <v>6009.38</v>
      </c>
      <c r="L132" s="58">
        <v>22.18</v>
      </c>
      <c r="M132" s="58"/>
      <c r="N132" s="58">
        <v>4.95</v>
      </c>
      <c r="O132" s="58">
        <v>0</v>
      </c>
      <c r="P132" s="57"/>
      <c r="Q132" s="13">
        <f t="shared" si="17"/>
        <v>45054</v>
      </c>
      <c r="R132" s="58">
        <v>12</v>
      </c>
      <c r="S132" s="58">
        <v>1147.1300000000001</v>
      </c>
      <c r="T132" s="58">
        <v>5</v>
      </c>
      <c r="U132" s="58"/>
      <c r="V132" s="58"/>
      <c r="W132" s="58">
        <v>0</v>
      </c>
      <c r="X132" s="57"/>
      <c r="Y132" s="13">
        <f t="shared" si="18"/>
        <v>45054</v>
      </c>
      <c r="Z132" s="109">
        <v>30</v>
      </c>
      <c r="AA132" s="109">
        <v>3513.87</v>
      </c>
      <c r="AB132" s="109">
        <v>58.31</v>
      </c>
      <c r="AC132" s="109"/>
      <c r="AD132" s="109"/>
      <c r="AE132" s="109">
        <v>4</v>
      </c>
      <c r="AF132" s="57"/>
      <c r="AG132" s="13">
        <f t="shared" si="19"/>
        <v>45054</v>
      </c>
      <c r="AH132" s="109">
        <v>38</v>
      </c>
      <c r="AI132" s="109">
        <v>4623.4799999999996</v>
      </c>
      <c r="AJ132" s="109">
        <v>16.66</v>
      </c>
      <c r="AK132" s="109"/>
      <c r="AL132" s="109">
        <v>54.95</v>
      </c>
      <c r="AM132" s="109">
        <v>5</v>
      </c>
      <c r="AN132" s="57"/>
      <c r="AO132" s="13">
        <f t="shared" si="20"/>
        <v>45054</v>
      </c>
      <c r="AP132" s="58">
        <v>50</v>
      </c>
      <c r="AQ132" s="58">
        <v>5290.03</v>
      </c>
      <c r="AR132" s="58"/>
      <c r="AS132" s="58">
        <v>67</v>
      </c>
      <c r="AT132" s="58">
        <v>0.06</v>
      </c>
      <c r="AU132" s="58">
        <v>4</v>
      </c>
      <c r="AV132" s="57"/>
      <c r="AW132" s="13">
        <f t="shared" si="21"/>
        <v>45054</v>
      </c>
      <c r="AX132" s="58">
        <v>66</v>
      </c>
      <c r="AY132" s="58">
        <v>8041.03</v>
      </c>
      <c r="AZ132" s="58">
        <v>0</v>
      </c>
      <c r="BA132" s="58"/>
      <c r="BB132" s="58">
        <v>140.26</v>
      </c>
      <c r="BC132" s="58">
        <v>2</v>
      </c>
      <c r="BD132" s="57"/>
      <c r="BE132" s="13">
        <f t="shared" si="22"/>
        <v>45054</v>
      </c>
      <c r="BF132" s="58">
        <v>53</v>
      </c>
      <c r="BG132" s="58">
        <v>6702.51</v>
      </c>
      <c r="BH132" s="58">
        <v>24.59</v>
      </c>
      <c r="BI132" s="58"/>
      <c r="BJ132" s="58">
        <v>144.59</v>
      </c>
      <c r="BK132" s="58">
        <v>1</v>
      </c>
      <c r="BL132" s="57"/>
      <c r="BM132" s="13">
        <f t="shared" si="23"/>
        <v>45054</v>
      </c>
      <c r="BN132" s="109">
        <v>25</v>
      </c>
      <c r="BO132" s="109">
        <v>1992.93</v>
      </c>
      <c r="BP132" s="109">
        <v>34</v>
      </c>
      <c r="BQ132" s="109"/>
      <c r="BR132" s="109"/>
      <c r="BS132" s="109">
        <v>0</v>
      </c>
      <c r="BT132" s="57"/>
      <c r="BU132" s="13">
        <f t="shared" si="24"/>
        <v>45054</v>
      </c>
      <c r="BV132" s="58">
        <v>34</v>
      </c>
      <c r="BW132" s="58">
        <v>4050.4</v>
      </c>
      <c r="BX132" s="58"/>
      <c r="BY132" s="58"/>
      <c r="BZ132" s="58">
        <v>49</v>
      </c>
      <c r="CA132" s="58">
        <v>4</v>
      </c>
      <c r="CB132" s="57"/>
      <c r="CC132" s="13">
        <f t="shared" si="25"/>
        <v>45054</v>
      </c>
      <c r="CD132" s="58">
        <v>57</v>
      </c>
      <c r="CE132" s="58">
        <v>8008.27</v>
      </c>
      <c r="CF132" s="58">
        <v>8.3800000000000008</v>
      </c>
      <c r="CG132" s="58">
        <v>167.19</v>
      </c>
      <c r="CH132" s="58">
        <v>63</v>
      </c>
      <c r="CI132" s="58">
        <v>2</v>
      </c>
      <c r="CJ132" s="57"/>
      <c r="CK132" s="13">
        <f t="shared" si="26"/>
        <v>45054</v>
      </c>
      <c r="CL132" s="58">
        <v>10</v>
      </c>
      <c r="CM132" s="58">
        <v>632.70000000000005</v>
      </c>
      <c r="CN132" s="58"/>
      <c r="CO132" s="58"/>
      <c r="CP132" s="58">
        <v>1300</v>
      </c>
      <c r="CQ132" s="58">
        <v>0</v>
      </c>
      <c r="CR132" s="56"/>
      <c r="CS132" s="13">
        <f t="shared" si="27"/>
        <v>45054</v>
      </c>
      <c r="CT132" s="58"/>
      <c r="CU132" s="58"/>
      <c r="CV132" s="58"/>
      <c r="CW132" s="58"/>
      <c r="CX132" s="58"/>
      <c r="CY132" s="58"/>
      <c r="CZ132" s="56"/>
      <c r="DA132" s="13">
        <f t="shared" si="28"/>
        <v>45054</v>
      </c>
      <c r="DB132" s="58"/>
      <c r="DC132" s="58"/>
      <c r="DD132" s="58"/>
      <c r="DE132" s="58"/>
      <c r="DF132" s="58"/>
      <c r="DG132" s="58"/>
      <c r="DH132" s="56"/>
      <c r="DI132" s="13">
        <f t="shared" si="29"/>
        <v>45054</v>
      </c>
      <c r="DJ132" s="58"/>
      <c r="DK132" s="58"/>
      <c r="DL132" s="58"/>
      <c r="DM132" s="58"/>
      <c r="DN132" s="58"/>
      <c r="DO132" s="58"/>
      <c r="DP132" s="56"/>
      <c r="DQ132" s="56"/>
      <c r="DR132" s="56"/>
      <c r="DS132" s="56"/>
    </row>
    <row r="133" spans="1:123" x14ac:dyDescent="0.3">
      <c r="A133" s="13">
        <f t="shared" si="30"/>
        <v>45055</v>
      </c>
      <c r="B133" s="58">
        <v>58</v>
      </c>
      <c r="C133" s="59">
        <v>7541.23</v>
      </c>
      <c r="D133" s="58"/>
      <c r="E133" s="58">
        <v>33</v>
      </c>
      <c r="F133" s="58"/>
      <c r="G133" s="58">
        <v>0</v>
      </c>
      <c r="H133" s="57"/>
      <c r="I133" s="13">
        <f t="shared" ref="I133:I196" si="31">A133</f>
        <v>45055</v>
      </c>
      <c r="J133" s="58">
        <v>67</v>
      </c>
      <c r="K133" s="58">
        <v>9536.32</v>
      </c>
      <c r="L133" s="58">
        <v>22.65</v>
      </c>
      <c r="M133" s="58"/>
      <c r="N133" s="58">
        <v>140.94</v>
      </c>
      <c r="O133" s="58">
        <v>0</v>
      </c>
      <c r="P133" s="57"/>
      <c r="Q133" s="13">
        <f t="shared" ref="Q133:Q196" si="32">I133</f>
        <v>45055</v>
      </c>
      <c r="R133" s="58">
        <v>14</v>
      </c>
      <c r="S133" s="58">
        <v>1400.78</v>
      </c>
      <c r="T133" s="58">
        <v>17.5</v>
      </c>
      <c r="U133" s="58"/>
      <c r="V133" s="58"/>
      <c r="W133" s="58">
        <v>0</v>
      </c>
      <c r="X133" s="57"/>
      <c r="Y133" s="13">
        <f t="shared" ref="Y133:Y196" si="33">Q133</f>
        <v>45055</v>
      </c>
      <c r="Z133" s="109">
        <v>39</v>
      </c>
      <c r="AA133" s="109">
        <v>4474.6400000000003</v>
      </c>
      <c r="AB133" s="109">
        <v>26.84</v>
      </c>
      <c r="AC133" s="109"/>
      <c r="AD133" s="109">
        <v>-48</v>
      </c>
      <c r="AE133" s="109">
        <v>5</v>
      </c>
      <c r="AF133" s="57"/>
      <c r="AG133" s="13">
        <f t="shared" ref="AG133:AG196" si="34">Y133</f>
        <v>45055</v>
      </c>
      <c r="AH133" s="109">
        <v>45</v>
      </c>
      <c r="AI133" s="109">
        <v>6270.22</v>
      </c>
      <c r="AJ133" s="109">
        <v>19.440000000000001</v>
      </c>
      <c r="AK133" s="109"/>
      <c r="AL133" s="109">
        <v>246.91</v>
      </c>
      <c r="AM133" s="109">
        <v>5</v>
      </c>
      <c r="AN133" s="57"/>
      <c r="AO133" s="13">
        <f t="shared" ref="AO133:AO196" si="35">AG133</f>
        <v>45055</v>
      </c>
      <c r="AP133" s="58">
        <v>55</v>
      </c>
      <c r="AQ133" s="58">
        <v>4730.22</v>
      </c>
      <c r="AR133" s="58"/>
      <c r="AS133" s="58">
        <v>32</v>
      </c>
      <c r="AT133" s="58">
        <v>3.99</v>
      </c>
      <c r="AU133" s="58">
        <v>4</v>
      </c>
      <c r="AV133" s="57"/>
      <c r="AW133" s="13">
        <f t="shared" ref="AW133:AW196" si="36">AO133</f>
        <v>45055</v>
      </c>
      <c r="AX133" s="58">
        <v>69</v>
      </c>
      <c r="AY133" s="58">
        <v>8646.42</v>
      </c>
      <c r="AZ133" s="58">
        <v>9.24</v>
      </c>
      <c r="BA133" s="58"/>
      <c r="BB133" s="58">
        <v>93.25</v>
      </c>
      <c r="BC133" s="58">
        <v>3</v>
      </c>
      <c r="BD133" s="57"/>
      <c r="BE133" s="13">
        <f t="shared" ref="BE133:BE196" si="37">AW133</f>
        <v>45055</v>
      </c>
      <c r="BF133" s="58">
        <v>63</v>
      </c>
      <c r="BG133" s="58">
        <v>8236.94</v>
      </c>
      <c r="BH133" s="58">
        <v>32.020000000000003</v>
      </c>
      <c r="BI133" s="58"/>
      <c r="BJ133" s="58">
        <v>150</v>
      </c>
      <c r="BK133" s="58">
        <v>1</v>
      </c>
      <c r="BL133" s="57"/>
      <c r="BM133" s="13">
        <f t="shared" ref="BM133:BM196" si="38">BE133</f>
        <v>45055</v>
      </c>
      <c r="BN133" s="109">
        <v>29</v>
      </c>
      <c r="BO133" s="109">
        <v>2294.7399999999998</v>
      </c>
      <c r="BP133" s="109">
        <v>0</v>
      </c>
      <c r="BQ133" s="109"/>
      <c r="BR133" s="109"/>
      <c r="BS133" s="109">
        <v>0</v>
      </c>
      <c r="BT133" s="57"/>
      <c r="BU133" s="13">
        <f t="shared" ref="BU133:BU196" si="39">BM133</f>
        <v>45055</v>
      </c>
      <c r="BV133" s="58">
        <v>32</v>
      </c>
      <c r="BW133" s="58">
        <v>3748.43</v>
      </c>
      <c r="BX133" s="58"/>
      <c r="BY133" s="58"/>
      <c r="BZ133" s="58">
        <v>72</v>
      </c>
      <c r="CA133" s="58">
        <v>0</v>
      </c>
      <c r="CB133" s="57"/>
      <c r="CC133" s="13">
        <f t="shared" ref="CC133:CC196" si="40">BU133</f>
        <v>45055</v>
      </c>
      <c r="CD133" s="58">
        <v>69</v>
      </c>
      <c r="CE133" s="58">
        <v>9160.11</v>
      </c>
      <c r="CF133" s="58">
        <v>2.79</v>
      </c>
      <c r="CG133" s="58">
        <v>226.23000000000002</v>
      </c>
      <c r="CH133" s="58">
        <v>32.93</v>
      </c>
      <c r="CI133" s="58">
        <v>0</v>
      </c>
      <c r="CJ133" s="57"/>
      <c r="CK133" s="13">
        <f t="shared" ref="CK133:CK196" si="41">CC133</f>
        <v>45055</v>
      </c>
      <c r="CL133" s="58">
        <v>12</v>
      </c>
      <c r="CM133" s="58">
        <v>808.86</v>
      </c>
      <c r="CN133" s="58"/>
      <c r="CO133" s="58">
        <v>4</v>
      </c>
      <c r="CP133" s="58">
        <v>30</v>
      </c>
      <c r="CQ133" s="58">
        <v>0</v>
      </c>
      <c r="CR133" s="56"/>
      <c r="CS133" s="13">
        <f t="shared" ref="CS133:CS196" si="42">CK133</f>
        <v>45055</v>
      </c>
      <c r="CT133" s="58"/>
      <c r="CU133" s="58"/>
      <c r="CV133" s="58"/>
      <c r="CW133" s="58"/>
      <c r="CX133" s="58"/>
      <c r="CY133" s="58"/>
      <c r="CZ133" s="56"/>
      <c r="DA133" s="13">
        <f t="shared" ref="DA133:DA196" si="43">CS133</f>
        <v>45055</v>
      </c>
      <c r="DB133" s="58"/>
      <c r="DC133" s="58"/>
      <c r="DD133" s="58"/>
      <c r="DE133" s="58"/>
      <c r="DF133" s="58"/>
      <c r="DG133" s="58"/>
      <c r="DH133" s="56"/>
      <c r="DI133" s="13">
        <f t="shared" ref="DI133:DI196" si="44">DA133</f>
        <v>45055</v>
      </c>
      <c r="DJ133" s="58"/>
      <c r="DK133" s="58"/>
      <c r="DL133" s="58"/>
      <c r="DM133" s="58"/>
      <c r="DN133" s="58"/>
      <c r="DO133" s="58"/>
      <c r="DP133" s="56"/>
      <c r="DQ133" s="56"/>
      <c r="DR133" s="56"/>
      <c r="DS133" s="56"/>
    </row>
    <row r="134" spans="1:123" x14ac:dyDescent="0.3">
      <c r="A134" s="13">
        <f t="shared" si="30"/>
        <v>45056</v>
      </c>
      <c r="B134" s="58">
        <v>61</v>
      </c>
      <c r="C134" s="59">
        <v>6813.24</v>
      </c>
      <c r="D134" s="58"/>
      <c r="E134" s="58">
        <v>20</v>
      </c>
      <c r="F134" s="58"/>
      <c r="G134" s="58">
        <v>0</v>
      </c>
      <c r="H134" s="57"/>
      <c r="I134" s="13">
        <f t="shared" si="31"/>
        <v>45056</v>
      </c>
      <c r="J134" s="58">
        <v>54</v>
      </c>
      <c r="K134" s="58">
        <v>7698.45</v>
      </c>
      <c r="L134" s="58">
        <v>16.52</v>
      </c>
      <c r="M134" s="58"/>
      <c r="N134" s="58"/>
      <c r="O134" s="58">
        <v>0</v>
      </c>
      <c r="P134" s="57"/>
      <c r="Q134" s="13">
        <f t="shared" si="32"/>
        <v>45056</v>
      </c>
      <c r="R134" s="58">
        <v>16</v>
      </c>
      <c r="S134" s="58">
        <v>1676.49</v>
      </c>
      <c r="T134" s="58">
        <v>28.75</v>
      </c>
      <c r="U134" s="58"/>
      <c r="V134" s="58"/>
      <c r="W134" s="58">
        <v>0</v>
      </c>
      <c r="X134" s="57"/>
      <c r="Y134" s="13">
        <f t="shared" si="33"/>
        <v>45056</v>
      </c>
      <c r="Z134" s="109">
        <v>38</v>
      </c>
      <c r="AA134" s="109">
        <v>4808.09</v>
      </c>
      <c r="AB134" s="109">
        <v>42.57</v>
      </c>
      <c r="AC134" s="109"/>
      <c r="AD134" s="109">
        <v>50</v>
      </c>
      <c r="AE134" s="109">
        <v>5</v>
      </c>
      <c r="AF134" s="57"/>
      <c r="AG134" s="13">
        <f t="shared" si="34"/>
        <v>45056</v>
      </c>
      <c r="AH134" s="109">
        <v>44</v>
      </c>
      <c r="AI134" s="109">
        <v>5635.23</v>
      </c>
      <c r="AJ134" s="109">
        <v>8.33</v>
      </c>
      <c r="AK134" s="109"/>
      <c r="AL134" s="109"/>
      <c r="AM134" s="109">
        <v>5</v>
      </c>
      <c r="AN134" s="57"/>
      <c r="AO134" s="13">
        <f t="shared" si="35"/>
        <v>45056</v>
      </c>
      <c r="AP134" s="58">
        <v>46</v>
      </c>
      <c r="AQ134" s="58">
        <v>3305.83</v>
      </c>
      <c r="AR134" s="58"/>
      <c r="AS134" s="58">
        <v>2.12</v>
      </c>
      <c r="AT134" s="58"/>
      <c r="AU134" s="58">
        <v>3</v>
      </c>
      <c r="AV134" s="57"/>
      <c r="AW134" s="13">
        <f t="shared" si="36"/>
        <v>45056</v>
      </c>
      <c r="AX134" s="58">
        <v>71</v>
      </c>
      <c r="AY134" s="58">
        <v>9554.69</v>
      </c>
      <c r="AZ134" s="58">
        <v>14.78</v>
      </c>
      <c r="BA134" s="58"/>
      <c r="BB134" s="58">
        <v>44.15</v>
      </c>
      <c r="BC134" s="58">
        <v>3</v>
      </c>
      <c r="BD134" s="57"/>
      <c r="BE134" s="13">
        <f t="shared" si="37"/>
        <v>45056</v>
      </c>
      <c r="BF134" s="58">
        <v>53</v>
      </c>
      <c r="BG134" s="58">
        <v>6785.95</v>
      </c>
      <c r="BH134" s="58">
        <v>30.63</v>
      </c>
      <c r="BI134" s="58"/>
      <c r="BJ134" s="58">
        <v>197.17000000000002</v>
      </c>
      <c r="BK134" s="58">
        <v>1</v>
      </c>
      <c r="BL134" s="57"/>
      <c r="BM134" s="13">
        <f t="shared" si="38"/>
        <v>45056</v>
      </c>
      <c r="BN134" s="109">
        <v>29</v>
      </c>
      <c r="BO134" s="109">
        <v>2354.91</v>
      </c>
      <c r="BP134" s="109">
        <v>12</v>
      </c>
      <c r="BQ134" s="109"/>
      <c r="BR134" s="109"/>
      <c r="BS134" s="109">
        <v>0</v>
      </c>
      <c r="BT134" s="57"/>
      <c r="BU134" s="13">
        <f t="shared" si="39"/>
        <v>45056</v>
      </c>
      <c r="BV134" s="58">
        <v>29</v>
      </c>
      <c r="BW134" s="58">
        <v>3459.62</v>
      </c>
      <c r="BX134" s="58"/>
      <c r="BY134" s="58"/>
      <c r="BZ134" s="58">
        <v>40.5</v>
      </c>
      <c r="CA134" s="58">
        <v>0</v>
      </c>
      <c r="CB134" s="57"/>
      <c r="CC134" s="13">
        <f t="shared" si="40"/>
        <v>45056</v>
      </c>
      <c r="CD134" s="58">
        <v>73</v>
      </c>
      <c r="CE134" s="58">
        <v>10084.459999999999</v>
      </c>
      <c r="CF134" s="58">
        <v>4.6500000000000004</v>
      </c>
      <c r="CG134" s="58">
        <v>35.340000000000003</v>
      </c>
      <c r="CH134" s="58">
        <v>59</v>
      </c>
      <c r="CI134" s="58">
        <v>1</v>
      </c>
      <c r="CJ134" s="57"/>
      <c r="CK134" s="13">
        <f t="shared" si="41"/>
        <v>45056</v>
      </c>
      <c r="CL134" s="58">
        <v>13</v>
      </c>
      <c r="CM134" s="58">
        <v>918.52</v>
      </c>
      <c r="CN134" s="58"/>
      <c r="CO134" s="58">
        <v>9.5</v>
      </c>
      <c r="CP134" s="58">
        <v>25</v>
      </c>
      <c r="CQ134" s="58">
        <v>0</v>
      </c>
      <c r="CR134" s="56"/>
      <c r="CS134" s="13">
        <f t="shared" si="42"/>
        <v>45056</v>
      </c>
      <c r="CT134" s="58"/>
      <c r="CU134" s="58"/>
      <c r="CV134" s="58"/>
      <c r="CW134" s="58"/>
      <c r="CX134" s="58"/>
      <c r="CY134" s="58"/>
      <c r="CZ134" s="56"/>
      <c r="DA134" s="13">
        <f t="shared" si="43"/>
        <v>45056</v>
      </c>
      <c r="DB134" s="58"/>
      <c r="DC134" s="58"/>
      <c r="DD134" s="58"/>
      <c r="DE134" s="58"/>
      <c r="DF134" s="58"/>
      <c r="DG134" s="58"/>
      <c r="DH134" s="56"/>
      <c r="DI134" s="13">
        <f t="shared" si="44"/>
        <v>45056</v>
      </c>
      <c r="DJ134" s="58"/>
      <c r="DK134" s="58"/>
      <c r="DL134" s="58"/>
      <c r="DM134" s="58"/>
      <c r="DN134" s="58"/>
      <c r="DO134" s="58"/>
      <c r="DP134" s="56"/>
      <c r="DQ134" s="56"/>
      <c r="DR134" s="56"/>
      <c r="DS134" s="56"/>
    </row>
    <row r="135" spans="1:123" x14ac:dyDescent="0.3">
      <c r="A135" s="13">
        <f t="shared" si="30"/>
        <v>45057</v>
      </c>
      <c r="B135" s="58">
        <v>61</v>
      </c>
      <c r="C135" s="59">
        <v>7600.26</v>
      </c>
      <c r="D135" s="58"/>
      <c r="E135" s="58">
        <v>52</v>
      </c>
      <c r="F135" s="58">
        <v>25</v>
      </c>
      <c r="G135" s="58">
        <v>0</v>
      </c>
      <c r="H135" s="57"/>
      <c r="I135" s="13">
        <f t="shared" si="31"/>
        <v>45057</v>
      </c>
      <c r="J135" s="58">
        <v>44</v>
      </c>
      <c r="K135" s="58">
        <v>5815.45</v>
      </c>
      <c r="L135" s="58">
        <v>26.65</v>
      </c>
      <c r="M135" s="58"/>
      <c r="N135" s="58"/>
      <c r="O135" s="58">
        <v>0</v>
      </c>
      <c r="P135" s="57"/>
      <c r="Q135" s="13">
        <f t="shared" si="32"/>
        <v>45057</v>
      </c>
      <c r="R135" s="58">
        <v>15</v>
      </c>
      <c r="S135" s="58">
        <v>1840.84</v>
      </c>
      <c r="T135" s="58">
        <v>19.75</v>
      </c>
      <c r="U135" s="58"/>
      <c r="V135" s="58"/>
      <c r="W135" s="58">
        <v>0</v>
      </c>
      <c r="X135" s="57"/>
      <c r="Y135" s="13">
        <f t="shared" si="33"/>
        <v>45057</v>
      </c>
      <c r="Z135" s="109">
        <v>41</v>
      </c>
      <c r="AA135" s="109">
        <v>4953.37</v>
      </c>
      <c r="AB135" s="109">
        <v>27.77</v>
      </c>
      <c r="AC135" s="109"/>
      <c r="AD135" s="109">
        <v>-142.65</v>
      </c>
      <c r="AE135" s="109">
        <v>5</v>
      </c>
      <c r="AF135" s="57"/>
      <c r="AG135" s="13">
        <f t="shared" si="34"/>
        <v>45057</v>
      </c>
      <c r="AH135" s="109">
        <v>41</v>
      </c>
      <c r="AI135" s="109">
        <v>5328.42</v>
      </c>
      <c r="AJ135" s="109">
        <v>0</v>
      </c>
      <c r="AK135" s="109"/>
      <c r="AL135" s="109">
        <v>139.26</v>
      </c>
      <c r="AM135" s="109">
        <v>5</v>
      </c>
      <c r="AN135" s="57"/>
      <c r="AO135" s="13">
        <f t="shared" si="35"/>
        <v>45057</v>
      </c>
      <c r="AP135" s="58">
        <v>59</v>
      </c>
      <c r="AQ135" s="58">
        <v>5479.66</v>
      </c>
      <c r="AR135" s="58"/>
      <c r="AS135" s="58">
        <v>34</v>
      </c>
      <c r="AT135" s="58"/>
      <c r="AU135" s="58">
        <v>3</v>
      </c>
      <c r="AV135" s="57"/>
      <c r="AW135" s="13">
        <f t="shared" si="36"/>
        <v>45057</v>
      </c>
      <c r="AX135" s="58">
        <v>58</v>
      </c>
      <c r="AY135" s="58">
        <v>6914.12</v>
      </c>
      <c r="AZ135" s="58">
        <v>15.7</v>
      </c>
      <c r="BA135" s="58"/>
      <c r="BB135" s="58">
        <v>93.25</v>
      </c>
      <c r="BC135" s="58">
        <v>2</v>
      </c>
      <c r="BD135" s="57"/>
      <c r="BE135" s="13">
        <f t="shared" si="37"/>
        <v>45057</v>
      </c>
      <c r="BF135" s="58">
        <v>51</v>
      </c>
      <c r="BG135" s="58">
        <v>6586.89</v>
      </c>
      <c r="BH135" s="58">
        <v>12.99</v>
      </c>
      <c r="BI135" s="58"/>
      <c r="BJ135" s="58">
        <v>98</v>
      </c>
      <c r="BK135" s="58">
        <v>1</v>
      </c>
      <c r="BL135" s="57"/>
      <c r="BM135" s="13">
        <f t="shared" si="38"/>
        <v>45057</v>
      </c>
      <c r="BN135" s="109">
        <v>20</v>
      </c>
      <c r="BO135" s="109">
        <v>1479.06</v>
      </c>
      <c r="BP135" s="109">
        <v>24</v>
      </c>
      <c r="BQ135" s="109"/>
      <c r="BR135" s="109"/>
      <c r="BS135" s="109">
        <v>0</v>
      </c>
      <c r="BT135" s="57"/>
      <c r="BU135" s="13">
        <f t="shared" si="39"/>
        <v>45057</v>
      </c>
      <c r="BV135" s="58">
        <v>19</v>
      </c>
      <c r="BW135" s="58">
        <v>2225.5500000000002</v>
      </c>
      <c r="BX135" s="58"/>
      <c r="BY135" s="58"/>
      <c r="BZ135" s="58">
        <v>40</v>
      </c>
      <c r="CA135" s="58">
        <v>0</v>
      </c>
      <c r="CB135" s="57"/>
      <c r="CC135" s="13">
        <f t="shared" si="40"/>
        <v>45057</v>
      </c>
      <c r="CD135" s="58">
        <v>57</v>
      </c>
      <c r="CE135" s="58">
        <v>7454.44</v>
      </c>
      <c r="CF135" s="58">
        <v>3.72</v>
      </c>
      <c r="CG135" s="58">
        <v>22.32</v>
      </c>
      <c r="CH135" s="58">
        <v>94</v>
      </c>
      <c r="CI135" s="58">
        <v>1</v>
      </c>
      <c r="CJ135" s="57"/>
      <c r="CK135" s="13">
        <f t="shared" si="41"/>
        <v>45057</v>
      </c>
      <c r="CL135" s="58">
        <v>16</v>
      </c>
      <c r="CM135" s="58">
        <v>1354.7</v>
      </c>
      <c r="CN135" s="58"/>
      <c r="CO135" s="58">
        <v>6</v>
      </c>
      <c r="CP135" s="58">
        <v>40</v>
      </c>
      <c r="CQ135" s="58">
        <v>0</v>
      </c>
      <c r="CR135" s="56"/>
      <c r="CS135" s="13">
        <f t="shared" si="42"/>
        <v>45057</v>
      </c>
      <c r="CT135" s="58"/>
      <c r="CU135" s="58"/>
      <c r="CV135" s="58"/>
      <c r="CW135" s="58"/>
      <c r="CX135" s="58"/>
      <c r="CY135" s="58"/>
      <c r="CZ135" s="56"/>
      <c r="DA135" s="13">
        <f t="shared" si="43"/>
        <v>45057</v>
      </c>
      <c r="DB135" s="58"/>
      <c r="DC135" s="58"/>
      <c r="DD135" s="58"/>
      <c r="DE135" s="58"/>
      <c r="DF135" s="58"/>
      <c r="DG135" s="58"/>
      <c r="DH135" s="56"/>
      <c r="DI135" s="13">
        <f t="shared" si="44"/>
        <v>45057</v>
      </c>
      <c r="DJ135" s="58"/>
      <c r="DK135" s="58"/>
      <c r="DL135" s="58"/>
      <c r="DM135" s="58"/>
      <c r="DN135" s="58"/>
      <c r="DO135" s="58"/>
      <c r="DP135" s="56"/>
      <c r="DQ135" s="56"/>
      <c r="DR135" s="56"/>
      <c r="DS135" s="56"/>
    </row>
    <row r="136" spans="1:123" x14ac:dyDescent="0.3">
      <c r="A136" s="13">
        <f t="shared" si="30"/>
        <v>45058</v>
      </c>
      <c r="B136" s="58">
        <v>59</v>
      </c>
      <c r="C136" s="59">
        <v>5960.81</v>
      </c>
      <c r="D136" s="58"/>
      <c r="E136" s="58">
        <v>47.5</v>
      </c>
      <c r="F136" s="58">
        <v>400</v>
      </c>
      <c r="G136" s="58">
        <v>0</v>
      </c>
      <c r="H136" s="57"/>
      <c r="I136" s="13">
        <f t="shared" si="31"/>
        <v>45058</v>
      </c>
      <c r="J136" s="58">
        <v>24</v>
      </c>
      <c r="K136" s="58">
        <v>2987.06</v>
      </c>
      <c r="L136" s="58">
        <v>5.67</v>
      </c>
      <c r="M136" s="58"/>
      <c r="N136" s="58"/>
      <c r="O136" s="58">
        <v>0</v>
      </c>
      <c r="P136" s="57"/>
      <c r="Q136" s="13">
        <f t="shared" si="32"/>
        <v>45058</v>
      </c>
      <c r="R136" s="58">
        <v>50</v>
      </c>
      <c r="S136" s="58">
        <v>6737.17</v>
      </c>
      <c r="T136" s="58">
        <v>37</v>
      </c>
      <c r="U136" s="58"/>
      <c r="V136" s="58">
        <v>0</v>
      </c>
      <c r="W136" s="58">
        <v>0</v>
      </c>
      <c r="X136" s="57"/>
      <c r="Y136" s="13">
        <f t="shared" si="33"/>
        <v>45058</v>
      </c>
      <c r="Z136" s="109">
        <v>69</v>
      </c>
      <c r="AA136" s="109">
        <v>8970.1200000000008</v>
      </c>
      <c r="AB136" s="109">
        <v>92.5</v>
      </c>
      <c r="AC136" s="109"/>
      <c r="AD136" s="109">
        <v>100.93</v>
      </c>
      <c r="AE136" s="109">
        <v>5</v>
      </c>
      <c r="AF136" s="57"/>
      <c r="AG136" s="13">
        <f t="shared" si="34"/>
        <v>45058</v>
      </c>
      <c r="AH136" s="109">
        <v>62</v>
      </c>
      <c r="AI136" s="109">
        <v>7980.26</v>
      </c>
      <c r="AJ136" s="109">
        <v>21.28</v>
      </c>
      <c r="AK136" s="109"/>
      <c r="AL136" s="109"/>
      <c r="AM136" s="109">
        <v>5</v>
      </c>
      <c r="AN136" s="57"/>
      <c r="AO136" s="13">
        <f t="shared" si="35"/>
        <v>45058</v>
      </c>
      <c r="AP136" s="58">
        <v>34</v>
      </c>
      <c r="AQ136" s="58">
        <v>2801.96</v>
      </c>
      <c r="AR136" s="58"/>
      <c r="AS136" s="58">
        <v>6</v>
      </c>
      <c r="AT136" s="58">
        <v>58.56</v>
      </c>
      <c r="AU136" s="58">
        <v>3</v>
      </c>
      <c r="AV136" s="57"/>
      <c r="AW136" s="13">
        <f t="shared" si="36"/>
        <v>45058</v>
      </c>
      <c r="AX136" s="58">
        <v>72</v>
      </c>
      <c r="AY136" s="58">
        <v>8734.0499999999993</v>
      </c>
      <c r="AZ136" s="58">
        <v>24.93</v>
      </c>
      <c r="BA136" s="58"/>
      <c r="BB136" s="58"/>
      <c r="BC136" s="58">
        <v>2</v>
      </c>
      <c r="BD136" s="57"/>
      <c r="BE136" s="13">
        <f t="shared" si="37"/>
        <v>45058</v>
      </c>
      <c r="BF136" s="58">
        <v>48</v>
      </c>
      <c r="BG136" s="58">
        <v>6153.88</v>
      </c>
      <c r="BH136" s="58">
        <v>49.18</v>
      </c>
      <c r="BI136" s="58"/>
      <c r="BJ136" s="58">
        <v>50</v>
      </c>
      <c r="BK136" s="58">
        <v>1</v>
      </c>
      <c r="BL136" s="57"/>
      <c r="BM136" s="13">
        <f t="shared" si="38"/>
        <v>45058</v>
      </c>
      <c r="BN136" s="109">
        <v>54</v>
      </c>
      <c r="BO136" s="109">
        <v>5185.17</v>
      </c>
      <c r="BP136" s="109">
        <v>141</v>
      </c>
      <c r="BQ136" s="109"/>
      <c r="BR136" s="109"/>
      <c r="BS136" s="109">
        <v>0</v>
      </c>
      <c r="BT136" s="57"/>
      <c r="BU136" s="13">
        <f t="shared" si="39"/>
        <v>45058</v>
      </c>
      <c r="BV136" s="58">
        <v>65</v>
      </c>
      <c r="BW136" s="58">
        <v>15247.41</v>
      </c>
      <c r="BX136" s="58">
        <v>41.5</v>
      </c>
      <c r="BY136" s="58"/>
      <c r="BZ136" s="58">
        <v>250</v>
      </c>
      <c r="CA136" s="58">
        <v>0</v>
      </c>
      <c r="CB136" s="57"/>
      <c r="CC136" s="13">
        <f t="shared" si="40"/>
        <v>45058</v>
      </c>
      <c r="CD136" s="58">
        <v>68</v>
      </c>
      <c r="CE136" s="58">
        <v>9380.66</v>
      </c>
      <c r="CF136" s="58">
        <v>8.3699999999999992</v>
      </c>
      <c r="CG136" s="58">
        <v>68.59</v>
      </c>
      <c r="CH136" s="58">
        <v>99</v>
      </c>
      <c r="CI136" s="58">
        <v>2</v>
      </c>
      <c r="CJ136" s="57"/>
      <c r="CK136" s="13">
        <f t="shared" si="41"/>
        <v>45058</v>
      </c>
      <c r="CL136" s="58">
        <v>42</v>
      </c>
      <c r="CM136" s="58">
        <v>4635.2700000000004</v>
      </c>
      <c r="CN136" s="58"/>
      <c r="CO136" s="58">
        <v>17</v>
      </c>
      <c r="CP136" s="58">
        <v>-40</v>
      </c>
      <c r="CQ136" s="58">
        <v>0</v>
      </c>
      <c r="CR136" s="56"/>
      <c r="CS136" s="13">
        <f t="shared" si="42"/>
        <v>45058</v>
      </c>
      <c r="CT136" s="58"/>
      <c r="CU136" s="58"/>
      <c r="CV136" s="58"/>
      <c r="CW136" s="58"/>
      <c r="CX136" s="58"/>
      <c r="CY136" s="58"/>
      <c r="CZ136" s="56"/>
      <c r="DA136" s="13">
        <f t="shared" si="43"/>
        <v>45058</v>
      </c>
      <c r="DB136" s="58"/>
      <c r="DC136" s="58"/>
      <c r="DD136" s="58"/>
      <c r="DE136" s="58"/>
      <c r="DF136" s="58"/>
      <c r="DG136" s="58"/>
      <c r="DH136" s="56"/>
      <c r="DI136" s="13">
        <f t="shared" si="44"/>
        <v>45058</v>
      </c>
      <c r="DJ136" s="58"/>
      <c r="DK136" s="58"/>
      <c r="DL136" s="58"/>
      <c r="DM136" s="58"/>
      <c r="DN136" s="58"/>
      <c r="DO136" s="58"/>
      <c r="DP136" s="56"/>
      <c r="DQ136" s="56"/>
      <c r="DR136" s="56"/>
      <c r="DS136" s="56"/>
    </row>
    <row r="137" spans="1:123" x14ac:dyDescent="0.3">
      <c r="A137" s="13">
        <f t="shared" si="30"/>
        <v>45059</v>
      </c>
      <c r="B137" s="58">
        <v>62</v>
      </c>
      <c r="C137" s="59">
        <v>6573.27</v>
      </c>
      <c r="D137" s="58"/>
      <c r="E137" s="58">
        <v>44</v>
      </c>
      <c r="F137" s="58">
        <v>27</v>
      </c>
      <c r="G137" s="58">
        <v>0</v>
      </c>
      <c r="H137" s="57"/>
      <c r="I137" s="13">
        <f t="shared" si="31"/>
        <v>45059</v>
      </c>
      <c r="J137" s="58">
        <v>23</v>
      </c>
      <c r="K137" s="58">
        <v>2893.75</v>
      </c>
      <c r="L137" s="58">
        <v>18.62</v>
      </c>
      <c r="M137" s="58"/>
      <c r="N137" s="58">
        <v>4.95</v>
      </c>
      <c r="O137" s="58">
        <v>0</v>
      </c>
      <c r="P137" s="57"/>
      <c r="Q137" s="13">
        <f t="shared" si="32"/>
        <v>45059</v>
      </c>
      <c r="R137" s="58">
        <v>25</v>
      </c>
      <c r="S137" s="58">
        <v>3483.65</v>
      </c>
      <c r="T137" s="58">
        <v>37</v>
      </c>
      <c r="U137" s="58"/>
      <c r="V137" s="58">
        <v>200</v>
      </c>
      <c r="W137" s="58">
        <v>0</v>
      </c>
      <c r="X137" s="57"/>
      <c r="Y137" s="13">
        <f t="shared" si="33"/>
        <v>45059</v>
      </c>
      <c r="Z137" s="109">
        <v>40</v>
      </c>
      <c r="AA137" s="109">
        <v>4405.3999999999996</v>
      </c>
      <c r="AB137" s="109">
        <v>150.84</v>
      </c>
      <c r="AC137" s="109"/>
      <c r="AD137" s="109">
        <v>50</v>
      </c>
      <c r="AE137" s="109">
        <v>5</v>
      </c>
      <c r="AF137" s="57"/>
      <c r="AG137" s="13">
        <f t="shared" si="34"/>
        <v>45059</v>
      </c>
      <c r="AH137" s="109">
        <v>34</v>
      </c>
      <c r="AI137" s="109">
        <v>3892.21</v>
      </c>
      <c r="AJ137" s="109">
        <v>22.21</v>
      </c>
      <c r="AK137" s="109"/>
      <c r="AL137" s="109">
        <v>100</v>
      </c>
      <c r="AM137" s="109">
        <v>6</v>
      </c>
      <c r="AN137" s="57"/>
      <c r="AO137" s="13">
        <f t="shared" si="35"/>
        <v>45059</v>
      </c>
      <c r="AP137" s="58">
        <v>40</v>
      </c>
      <c r="AQ137" s="58">
        <v>6823.59</v>
      </c>
      <c r="AR137" s="58"/>
      <c r="AS137" s="58">
        <v>16.5</v>
      </c>
      <c r="AT137" s="58">
        <v>216.57</v>
      </c>
      <c r="AU137" s="58">
        <v>3</v>
      </c>
      <c r="AV137" s="57"/>
      <c r="AW137" s="13">
        <f t="shared" si="36"/>
        <v>45059</v>
      </c>
      <c r="AX137" s="58">
        <v>61</v>
      </c>
      <c r="AY137" s="58">
        <v>7312.88</v>
      </c>
      <c r="AZ137" s="58">
        <v>15.71</v>
      </c>
      <c r="BA137" s="58"/>
      <c r="BB137" s="58"/>
      <c r="BC137" s="58">
        <v>2</v>
      </c>
      <c r="BD137" s="57"/>
      <c r="BE137" s="13">
        <f t="shared" si="37"/>
        <v>45059</v>
      </c>
      <c r="BF137" s="58">
        <v>41</v>
      </c>
      <c r="BG137" s="58">
        <v>5287.48</v>
      </c>
      <c r="BH137" s="58">
        <v>23.67</v>
      </c>
      <c r="BI137" s="58"/>
      <c r="BJ137" s="58">
        <v>50</v>
      </c>
      <c r="BK137" s="58">
        <v>1</v>
      </c>
      <c r="BL137" s="57"/>
      <c r="BM137" s="13">
        <f t="shared" si="38"/>
        <v>45059</v>
      </c>
      <c r="BN137" s="109">
        <v>18</v>
      </c>
      <c r="BO137" s="109">
        <v>1686.6</v>
      </c>
      <c r="BP137" s="109">
        <v>3</v>
      </c>
      <c r="BQ137" s="109"/>
      <c r="BR137" s="109">
        <v>20</v>
      </c>
      <c r="BS137" s="109">
        <v>0</v>
      </c>
      <c r="BT137" s="57"/>
      <c r="BU137" s="13">
        <f t="shared" si="39"/>
        <v>45059</v>
      </c>
      <c r="BV137" s="58">
        <v>51</v>
      </c>
      <c r="BW137" s="58">
        <v>7438.78</v>
      </c>
      <c r="BX137" s="58">
        <v>48</v>
      </c>
      <c r="BY137" s="58"/>
      <c r="BZ137" s="58">
        <v>0</v>
      </c>
      <c r="CA137" s="58">
        <v>0</v>
      </c>
      <c r="CB137" s="57"/>
      <c r="CC137" s="13">
        <f t="shared" si="40"/>
        <v>45059</v>
      </c>
      <c r="CD137" s="58">
        <v>47</v>
      </c>
      <c r="CE137" s="58">
        <v>5915.69</v>
      </c>
      <c r="CF137" s="58">
        <v>9.3000000000000007</v>
      </c>
      <c r="CG137" s="58">
        <v>177.67</v>
      </c>
      <c r="CH137" s="58">
        <v>76</v>
      </c>
      <c r="CI137" s="58">
        <v>0</v>
      </c>
      <c r="CJ137" s="57"/>
      <c r="CK137" s="13">
        <f t="shared" si="41"/>
        <v>45059</v>
      </c>
      <c r="CL137" s="58">
        <v>26</v>
      </c>
      <c r="CM137" s="58">
        <v>2200.34</v>
      </c>
      <c r="CN137" s="58"/>
      <c r="CO137" s="58">
        <v>3</v>
      </c>
      <c r="CP137" s="58">
        <v>45</v>
      </c>
      <c r="CQ137" s="58">
        <v>0</v>
      </c>
      <c r="CR137" s="56"/>
      <c r="CS137" s="13">
        <f t="shared" si="42"/>
        <v>45059</v>
      </c>
      <c r="CT137" s="58"/>
      <c r="CU137" s="58"/>
      <c r="CV137" s="58"/>
      <c r="CW137" s="58"/>
      <c r="CX137" s="58"/>
      <c r="CY137" s="58"/>
      <c r="CZ137" s="56"/>
      <c r="DA137" s="13">
        <f t="shared" si="43"/>
        <v>45059</v>
      </c>
      <c r="DB137" s="58"/>
      <c r="DC137" s="58"/>
      <c r="DD137" s="58"/>
      <c r="DE137" s="58"/>
      <c r="DF137" s="58"/>
      <c r="DG137" s="58"/>
      <c r="DH137" s="56"/>
      <c r="DI137" s="13">
        <f t="shared" si="44"/>
        <v>45059</v>
      </c>
      <c r="DJ137" s="58"/>
      <c r="DK137" s="58"/>
      <c r="DL137" s="58"/>
      <c r="DM137" s="58"/>
      <c r="DN137" s="58"/>
      <c r="DO137" s="58"/>
      <c r="DP137" s="56"/>
      <c r="DQ137" s="56"/>
      <c r="DR137" s="56"/>
      <c r="DS137" s="56"/>
    </row>
    <row r="138" spans="1:123" x14ac:dyDescent="0.3">
      <c r="A138" s="13">
        <f t="shared" si="30"/>
        <v>45060</v>
      </c>
      <c r="B138" s="58">
        <v>43</v>
      </c>
      <c r="C138" s="59">
        <v>4388.49</v>
      </c>
      <c r="D138" s="58"/>
      <c r="E138" s="58">
        <v>17</v>
      </c>
      <c r="F138" s="58">
        <v>25</v>
      </c>
      <c r="G138" s="58">
        <v>0</v>
      </c>
      <c r="H138" s="57"/>
      <c r="I138" s="13">
        <f t="shared" si="31"/>
        <v>45060</v>
      </c>
      <c r="J138" s="58">
        <v>26</v>
      </c>
      <c r="K138" s="58">
        <v>3965.63</v>
      </c>
      <c r="L138" s="58">
        <v>41.74</v>
      </c>
      <c r="M138" s="58"/>
      <c r="N138" s="58">
        <v>50</v>
      </c>
      <c r="O138" s="58">
        <v>0</v>
      </c>
      <c r="P138" s="57"/>
      <c r="Q138" s="13">
        <f t="shared" si="32"/>
        <v>45060</v>
      </c>
      <c r="R138" s="58">
        <v>3</v>
      </c>
      <c r="S138" s="58">
        <v>285.05</v>
      </c>
      <c r="T138" s="58">
        <v>29.25</v>
      </c>
      <c r="U138" s="58"/>
      <c r="V138" s="58">
        <v>0</v>
      </c>
      <c r="W138" s="58">
        <v>0</v>
      </c>
      <c r="X138" s="57"/>
      <c r="Y138" s="13">
        <f t="shared" si="33"/>
        <v>45060</v>
      </c>
      <c r="Z138" s="109">
        <v>20</v>
      </c>
      <c r="AA138" s="109">
        <v>2307.69</v>
      </c>
      <c r="AB138" s="109">
        <v>67.540000000000006</v>
      </c>
      <c r="AC138" s="109"/>
      <c r="AD138" s="109">
        <v>68.17</v>
      </c>
      <c r="AE138" s="109">
        <v>5</v>
      </c>
      <c r="AF138" s="57"/>
      <c r="AG138" s="13">
        <f t="shared" si="34"/>
        <v>45060</v>
      </c>
      <c r="AH138" s="109">
        <v>36</v>
      </c>
      <c r="AI138" s="109">
        <v>4344.78</v>
      </c>
      <c r="AJ138" s="109">
        <v>14.8</v>
      </c>
      <c r="AK138" s="109"/>
      <c r="AL138" s="109">
        <v>74.75</v>
      </c>
      <c r="AM138" s="109">
        <v>5</v>
      </c>
      <c r="AN138" s="57"/>
      <c r="AO138" s="13">
        <f t="shared" si="35"/>
        <v>45060</v>
      </c>
      <c r="AP138" s="58">
        <v>33</v>
      </c>
      <c r="AQ138" s="58">
        <v>3766.2</v>
      </c>
      <c r="AR138" s="58"/>
      <c r="AS138" s="58"/>
      <c r="AT138" s="58">
        <v>64.55</v>
      </c>
      <c r="AU138" s="58">
        <v>3</v>
      </c>
      <c r="AV138" s="57"/>
      <c r="AW138" s="13">
        <f t="shared" si="36"/>
        <v>45060</v>
      </c>
      <c r="AX138" s="58">
        <v>55</v>
      </c>
      <c r="AY138" s="58">
        <v>6346.22</v>
      </c>
      <c r="AZ138" s="58">
        <v>14.78</v>
      </c>
      <c r="BA138" s="58"/>
      <c r="BB138" s="58">
        <v>104</v>
      </c>
      <c r="BC138" s="58">
        <v>2</v>
      </c>
      <c r="BD138" s="57"/>
      <c r="BE138" s="13">
        <f t="shared" si="37"/>
        <v>45060</v>
      </c>
      <c r="BF138" s="58">
        <v>27</v>
      </c>
      <c r="BG138" s="58">
        <v>2969.94</v>
      </c>
      <c r="BH138" s="58">
        <v>28.31</v>
      </c>
      <c r="BI138" s="58"/>
      <c r="BJ138" s="58">
        <v>50</v>
      </c>
      <c r="BK138" s="58">
        <v>2</v>
      </c>
      <c r="BL138" s="57"/>
      <c r="BM138" s="13">
        <f t="shared" si="38"/>
        <v>45060</v>
      </c>
      <c r="BN138" s="109">
        <v>25</v>
      </c>
      <c r="BO138" s="109">
        <v>2153.5700000000002</v>
      </c>
      <c r="BP138" s="109">
        <v>18</v>
      </c>
      <c r="BQ138" s="109"/>
      <c r="BR138" s="109"/>
      <c r="BS138" s="109">
        <v>0</v>
      </c>
      <c r="BT138" s="57"/>
      <c r="BU138" s="13">
        <f t="shared" si="39"/>
        <v>45060</v>
      </c>
      <c r="BV138" s="58">
        <v>14</v>
      </c>
      <c r="BW138" s="58">
        <v>1730.01</v>
      </c>
      <c r="BX138" s="58">
        <v>48.5</v>
      </c>
      <c r="BY138" s="58"/>
      <c r="BZ138" s="58"/>
      <c r="CA138" s="58">
        <v>0</v>
      </c>
      <c r="CB138" s="57"/>
      <c r="CC138" s="13">
        <f t="shared" si="40"/>
        <v>45060</v>
      </c>
      <c r="CD138" s="58">
        <v>30</v>
      </c>
      <c r="CE138" s="58">
        <v>3389.37</v>
      </c>
      <c r="CF138" s="58">
        <v>5.58</v>
      </c>
      <c r="CG138" s="58">
        <v>116.95</v>
      </c>
      <c r="CH138" s="58">
        <v>56</v>
      </c>
      <c r="CI138" s="58">
        <v>0</v>
      </c>
      <c r="CJ138" s="57"/>
      <c r="CK138" s="13">
        <f t="shared" si="41"/>
        <v>45060</v>
      </c>
      <c r="CL138" s="58">
        <v>4</v>
      </c>
      <c r="CM138" s="58">
        <v>274.76</v>
      </c>
      <c r="CN138" s="58"/>
      <c r="CO138" s="58"/>
      <c r="CP138" s="58"/>
      <c r="CQ138" s="58">
        <v>0</v>
      </c>
      <c r="CR138" s="56"/>
      <c r="CS138" s="13">
        <f t="shared" si="42"/>
        <v>45060</v>
      </c>
      <c r="CT138" s="58"/>
      <c r="CU138" s="58"/>
      <c r="CV138" s="58"/>
      <c r="CW138" s="58"/>
      <c r="CX138" s="58"/>
      <c r="CY138" s="58"/>
      <c r="CZ138" s="56"/>
      <c r="DA138" s="13">
        <f t="shared" si="43"/>
        <v>45060</v>
      </c>
      <c r="DB138" s="58"/>
      <c r="DC138" s="58"/>
      <c r="DD138" s="58"/>
      <c r="DE138" s="58"/>
      <c r="DF138" s="58"/>
      <c r="DG138" s="58"/>
      <c r="DH138" s="56"/>
      <c r="DI138" s="13">
        <f t="shared" si="44"/>
        <v>45060</v>
      </c>
      <c r="DJ138" s="58"/>
      <c r="DK138" s="58"/>
      <c r="DL138" s="58"/>
      <c r="DM138" s="58"/>
      <c r="DN138" s="58"/>
      <c r="DO138" s="58"/>
      <c r="DP138" s="56"/>
      <c r="DQ138" s="56"/>
      <c r="DR138" s="56"/>
      <c r="DS138" s="56"/>
    </row>
    <row r="139" spans="1:123" x14ac:dyDescent="0.3">
      <c r="A139" s="13">
        <f t="shared" si="30"/>
        <v>45061</v>
      </c>
      <c r="B139" s="58">
        <v>60</v>
      </c>
      <c r="C139" s="59">
        <v>6812.82</v>
      </c>
      <c r="D139" s="58"/>
      <c r="E139" s="58">
        <v>17</v>
      </c>
      <c r="F139" s="58">
        <v>0</v>
      </c>
      <c r="G139" s="58">
        <v>0</v>
      </c>
      <c r="H139" s="57"/>
      <c r="I139" s="13">
        <f t="shared" si="31"/>
        <v>45061</v>
      </c>
      <c r="J139" s="58">
        <v>69</v>
      </c>
      <c r="K139" s="58">
        <v>9272.99</v>
      </c>
      <c r="L139" s="58">
        <v>20.75</v>
      </c>
      <c r="M139" s="58"/>
      <c r="N139" s="58">
        <v>19.8</v>
      </c>
      <c r="O139" s="58">
        <v>0</v>
      </c>
      <c r="P139" s="57"/>
      <c r="Q139" s="13">
        <f t="shared" si="32"/>
        <v>45061</v>
      </c>
      <c r="R139" s="58">
        <v>17</v>
      </c>
      <c r="S139" s="58">
        <v>1685.02</v>
      </c>
      <c r="T139" s="58">
        <v>21</v>
      </c>
      <c r="U139" s="58"/>
      <c r="V139" s="58">
        <v>0</v>
      </c>
      <c r="W139" s="58">
        <v>0</v>
      </c>
      <c r="X139" s="57"/>
      <c r="Y139" s="13">
        <f t="shared" si="33"/>
        <v>45061</v>
      </c>
      <c r="Z139" s="109">
        <v>30</v>
      </c>
      <c r="AA139" s="109">
        <v>3625.25</v>
      </c>
      <c r="AB139" s="109">
        <v>33.299999999999997</v>
      </c>
      <c r="AC139" s="109"/>
      <c r="AD139" s="109">
        <v>4.95</v>
      </c>
      <c r="AE139" s="109">
        <v>5</v>
      </c>
      <c r="AF139" s="57"/>
      <c r="AG139" s="13">
        <f t="shared" si="34"/>
        <v>45061</v>
      </c>
      <c r="AH139" s="109">
        <v>58</v>
      </c>
      <c r="AI139" s="109">
        <v>6983.18</v>
      </c>
      <c r="AJ139" s="109">
        <v>4.63</v>
      </c>
      <c r="AK139" s="109"/>
      <c r="AL139" s="109"/>
      <c r="AM139" s="109">
        <v>5</v>
      </c>
      <c r="AN139" s="57"/>
      <c r="AO139" s="13">
        <f t="shared" si="35"/>
        <v>45061</v>
      </c>
      <c r="AP139" s="58">
        <v>60</v>
      </c>
      <c r="AQ139" s="58">
        <v>5424.23</v>
      </c>
      <c r="AR139" s="58"/>
      <c r="AS139" s="58">
        <v>11</v>
      </c>
      <c r="AT139" s="58"/>
      <c r="AU139" s="58">
        <v>3</v>
      </c>
      <c r="AV139" s="57"/>
      <c r="AW139" s="13">
        <f t="shared" si="36"/>
        <v>45061</v>
      </c>
      <c r="AX139" s="58">
        <v>72</v>
      </c>
      <c r="AY139" s="58">
        <v>10279.030000000001</v>
      </c>
      <c r="AZ139" s="58">
        <v>31.41</v>
      </c>
      <c r="BA139" s="58"/>
      <c r="BB139" s="58"/>
      <c r="BC139" s="58">
        <v>1</v>
      </c>
      <c r="BD139" s="57"/>
      <c r="BE139" s="13">
        <f t="shared" si="37"/>
        <v>45061</v>
      </c>
      <c r="BF139" s="58">
        <v>50</v>
      </c>
      <c r="BG139" s="58">
        <v>6174.28</v>
      </c>
      <c r="BH139" s="58">
        <v>37.119999999999997</v>
      </c>
      <c r="BI139" s="58"/>
      <c r="BJ139" s="58">
        <v>9.9</v>
      </c>
      <c r="BK139" s="58">
        <v>1</v>
      </c>
      <c r="BL139" s="57"/>
      <c r="BM139" s="13">
        <f t="shared" si="38"/>
        <v>45061</v>
      </c>
      <c r="BN139" s="109">
        <v>24</v>
      </c>
      <c r="BO139" s="109">
        <v>1812.05</v>
      </c>
      <c r="BP139" s="109">
        <v>71</v>
      </c>
      <c r="BQ139" s="109"/>
      <c r="BR139" s="109">
        <v>20</v>
      </c>
      <c r="BS139" s="109">
        <v>0</v>
      </c>
      <c r="BT139" s="57"/>
      <c r="BU139" s="13">
        <f t="shared" si="39"/>
        <v>45061</v>
      </c>
      <c r="BV139" s="58">
        <v>15</v>
      </c>
      <c r="BW139" s="58">
        <v>1800.03</v>
      </c>
      <c r="BX139" s="58">
        <v>14</v>
      </c>
      <c r="BY139" s="58"/>
      <c r="BZ139" s="58">
        <v>500</v>
      </c>
      <c r="CA139" s="58">
        <v>0</v>
      </c>
      <c r="CB139" s="57"/>
      <c r="CC139" s="13">
        <f t="shared" si="40"/>
        <v>45061</v>
      </c>
      <c r="CD139" s="58">
        <v>63</v>
      </c>
      <c r="CE139" s="58">
        <v>7487.1</v>
      </c>
      <c r="CF139" s="58">
        <v>0</v>
      </c>
      <c r="CG139" s="58">
        <v>234.56</v>
      </c>
      <c r="CH139" s="58">
        <v>109</v>
      </c>
      <c r="CI139" s="58">
        <v>1</v>
      </c>
      <c r="CJ139" s="57"/>
      <c r="CK139" s="13">
        <f t="shared" si="41"/>
        <v>45061</v>
      </c>
      <c r="CL139" s="58">
        <v>4</v>
      </c>
      <c r="CM139" s="58">
        <v>395</v>
      </c>
      <c r="CN139" s="58"/>
      <c r="CO139" s="58">
        <v>0</v>
      </c>
      <c r="CP139" s="58">
        <v>15</v>
      </c>
      <c r="CQ139" s="58">
        <v>0</v>
      </c>
      <c r="CR139" s="56"/>
      <c r="CS139" s="13">
        <f t="shared" si="42"/>
        <v>45061</v>
      </c>
      <c r="CT139" s="58"/>
      <c r="CU139" s="58"/>
      <c r="CV139" s="58"/>
      <c r="CW139" s="58"/>
      <c r="CX139" s="58"/>
      <c r="CY139" s="58"/>
      <c r="CZ139" s="56"/>
      <c r="DA139" s="13">
        <f t="shared" si="43"/>
        <v>45061</v>
      </c>
      <c r="DB139" s="58"/>
      <c r="DC139" s="58"/>
      <c r="DD139" s="58"/>
      <c r="DE139" s="58"/>
      <c r="DF139" s="58"/>
      <c r="DG139" s="58"/>
      <c r="DH139" s="56"/>
      <c r="DI139" s="13">
        <f t="shared" si="44"/>
        <v>45061</v>
      </c>
      <c r="DJ139" s="58"/>
      <c r="DK139" s="58"/>
      <c r="DL139" s="58"/>
      <c r="DM139" s="58"/>
      <c r="DN139" s="58"/>
      <c r="DO139" s="58"/>
      <c r="DP139" s="56"/>
      <c r="DQ139" s="56"/>
      <c r="DR139" s="56"/>
      <c r="DS139" s="56"/>
    </row>
    <row r="140" spans="1:123" x14ac:dyDescent="0.3">
      <c r="A140" s="13">
        <f t="shared" si="30"/>
        <v>45062</v>
      </c>
      <c r="B140" s="58">
        <v>61</v>
      </c>
      <c r="C140" s="59">
        <v>7378.6</v>
      </c>
      <c r="D140" s="58"/>
      <c r="E140" s="58">
        <v>25</v>
      </c>
      <c r="F140" s="58">
        <v>0</v>
      </c>
      <c r="G140" s="58">
        <v>0</v>
      </c>
      <c r="H140" s="57"/>
      <c r="I140" s="13">
        <f t="shared" si="31"/>
        <v>45062</v>
      </c>
      <c r="J140" s="58">
        <v>67</v>
      </c>
      <c r="K140" s="58">
        <v>9072.23</v>
      </c>
      <c r="L140" s="58">
        <v>70.739999999999995</v>
      </c>
      <c r="M140" s="58"/>
      <c r="N140" s="58">
        <v>14.85</v>
      </c>
      <c r="O140" s="58">
        <v>0</v>
      </c>
      <c r="P140" s="57"/>
      <c r="Q140" s="13">
        <f t="shared" si="32"/>
        <v>45062</v>
      </c>
      <c r="R140" s="58">
        <v>13</v>
      </c>
      <c r="S140" s="58">
        <v>1373.55</v>
      </c>
      <c r="T140" s="58">
        <v>6</v>
      </c>
      <c r="U140" s="58"/>
      <c r="V140" s="58">
        <v>0</v>
      </c>
      <c r="W140" s="58">
        <v>0</v>
      </c>
      <c r="X140" s="57"/>
      <c r="Y140" s="13">
        <f t="shared" si="33"/>
        <v>45062</v>
      </c>
      <c r="Z140" s="109">
        <v>41</v>
      </c>
      <c r="AA140" s="109">
        <v>5184.4399999999996</v>
      </c>
      <c r="AB140" s="109">
        <v>34.240000000000009</v>
      </c>
      <c r="AC140" s="109"/>
      <c r="AD140" s="109">
        <v>189.03</v>
      </c>
      <c r="AE140" s="109">
        <v>6</v>
      </c>
      <c r="AF140" s="57"/>
      <c r="AG140" s="13">
        <f t="shared" si="34"/>
        <v>45062</v>
      </c>
      <c r="AH140" s="109">
        <v>50</v>
      </c>
      <c r="AI140" s="109">
        <v>5936.4</v>
      </c>
      <c r="AJ140" s="109">
        <v>14.81</v>
      </c>
      <c r="AK140" s="109"/>
      <c r="AL140" s="109">
        <v>50</v>
      </c>
      <c r="AM140" s="109">
        <v>5</v>
      </c>
      <c r="AN140" s="57"/>
      <c r="AO140" s="13">
        <f t="shared" si="35"/>
        <v>45062</v>
      </c>
      <c r="AP140" s="58">
        <v>53</v>
      </c>
      <c r="AQ140" s="58">
        <v>5059.08</v>
      </c>
      <c r="AR140" s="58"/>
      <c r="AS140" s="58">
        <v>83.5</v>
      </c>
      <c r="AT140" s="58">
        <v>-45.63</v>
      </c>
      <c r="AU140" s="58">
        <v>4</v>
      </c>
      <c r="AV140" s="57"/>
      <c r="AW140" s="13">
        <f t="shared" si="36"/>
        <v>45062</v>
      </c>
      <c r="AX140" s="58">
        <v>75</v>
      </c>
      <c r="AY140" s="58">
        <v>11646.56</v>
      </c>
      <c r="AZ140" s="58">
        <v>22.18</v>
      </c>
      <c r="BA140" s="58"/>
      <c r="BB140" s="58">
        <v>44.15</v>
      </c>
      <c r="BC140" s="58">
        <v>0</v>
      </c>
      <c r="BD140" s="57"/>
      <c r="BE140" s="13">
        <f t="shared" si="37"/>
        <v>45062</v>
      </c>
      <c r="BF140" s="58">
        <v>49</v>
      </c>
      <c r="BG140" s="58">
        <v>6232.77</v>
      </c>
      <c r="BH140" s="58">
        <v>78.430000000000007</v>
      </c>
      <c r="BI140" s="58"/>
      <c r="BJ140" s="58">
        <v>4.95</v>
      </c>
      <c r="BK140" s="58">
        <v>0</v>
      </c>
      <c r="BL140" s="57"/>
      <c r="BM140" s="13">
        <f t="shared" si="38"/>
        <v>45062</v>
      </c>
      <c r="BN140" s="109">
        <v>20</v>
      </c>
      <c r="BO140" s="109">
        <v>1596.23</v>
      </c>
      <c r="BP140" s="109">
        <v>18</v>
      </c>
      <c r="BQ140" s="109"/>
      <c r="BR140" s="109"/>
      <c r="BS140" s="109">
        <v>0</v>
      </c>
      <c r="BT140" s="57"/>
      <c r="BU140" s="13">
        <f t="shared" si="39"/>
        <v>45062</v>
      </c>
      <c r="BV140" s="58">
        <v>13</v>
      </c>
      <c r="BW140" s="58">
        <v>1527.92</v>
      </c>
      <c r="BX140" s="58">
        <v>32</v>
      </c>
      <c r="BY140" s="58"/>
      <c r="BZ140" s="58"/>
      <c r="CA140" s="58">
        <v>0</v>
      </c>
      <c r="CB140" s="57"/>
      <c r="CC140" s="13">
        <f t="shared" si="40"/>
        <v>45062</v>
      </c>
      <c r="CD140" s="58">
        <v>78</v>
      </c>
      <c r="CE140" s="58">
        <v>9894.59</v>
      </c>
      <c r="CF140" s="58">
        <v>0</v>
      </c>
      <c r="CG140" s="58">
        <v>308.75</v>
      </c>
      <c r="CH140" s="58">
        <v>140</v>
      </c>
      <c r="CI140" s="58">
        <v>1</v>
      </c>
      <c r="CJ140" s="57"/>
      <c r="CK140" s="13">
        <f t="shared" si="41"/>
        <v>45062</v>
      </c>
      <c r="CL140" s="58">
        <v>10</v>
      </c>
      <c r="CM140" s="58">
        <v>754.8</v>
      </c>
      <c r="CN140" s="58"/>
      <c r="CO140" s="58">
        <v>0</v>
      </c>
      <c r="CP140" s="58">
        <v>15</v>
      </c>
      <c r="CQ140" s="58">
        <v>0</v>
      </c>
      <c r="CR140" s="56"/>
      <c r="CS140" s="13">
        <f t="shared" si="42"/>
        <v>45062</v>
      </c>
      <c r="CT140" s="58"/>
      <c r="CU140" s="58"/>
      <c r="CV140" s="58"/>
      <c r="CW140" s="58"/>
      <c r="CX140" s="58"/>
      <c r="CY140" s="58"/>
      <c r="CZ140" s="56"/>
      <c r="DA140" s="13">
        <f t="shared" si="43"/>
        <v>45062</v>
      </c>
      <c r="DB140" s="58"/>
      <c r="DC140" s="58"/>
      <c r="DD140" s="58"/>
      <c r="DE140" s="58"/>
      <c r="DF140" s="58"/>
      <c r="DG140" s="58"/>
      <c r="DH140" s="56"/>
      <c r="DI140" s="13">
        <f t="shared" si="44"/>
        <v>45062</v>
      </c>
      <c r="DJ140" s="58"/>
      <c r="DK140" s="58"/>
      <c r="DL140" s="58"/>
      <c r="DM140" s="58"/>
      <c r="DN140" s="58"/>
      <c r="DO140" s="58"/>
      <c r="DP140" s="56"/>
      <c r="DQ140" s="56"/>
      <c r="DR140" s="56"/>
      <c r="DS140" s="56"/>
    </row>
    <row r="141" spans="1:123" x14ac:dyDescent="0.3">
      <c r="A141" s="13">
        <f t="shared" si="30"/>
        <v>45063</v>
      </c>
      <c r="B141" s="58">
        <v>52</v>
      </c>
      <c r="C141" s="59">
        <v>5753.96</v>
      </c>
      <c r="D141" s="58"/>
      <c r="E141" s="58">
        <v>30</v>
      </c>
      <c r="F141" s="58">
        <v>0</v>
      </c>
      <c r="G141" s="58">
        <v>0</v>
      </c>
      <c r="H141" s="57"/>
      <c r="I141" s="13">
        <f t="shared" si="31"/>
        <v>45063</v>
      </c>
      <c r="J141" s="58">
        <v>62</v>
      </c>
      <c r="K141" s="58">
        <v>8531.25</v>
      </c>
      <c r="L141" s="58">
        <v>49.06</v>
      </c>
      <c r="M141" s="58"/>
      <c r="N141" s="58">
        <v>9.9</v>
      </c>
      <c r="O141" s="58">
        <v>0</v>
      </c>
      <c r="P141" s="57"/>
      <c r="Q141" s="13">
        <f t="shared" si="32"/>
        <v>45063</v>
      </c>
      <c r="R141" s="58">
        <v>13</v>
      </c>
      <c r="S141" s="58">
        <v>1289.55</v>
      </c>
      <c r="T141" s="58">
        <v>17</v>
      </c>
      <c r="U141" s="58"/>
      <c r="V141" s="58">
        <v>0</v>
      </c>
      <c r="W141" s="58">
        <v>0</v>
      </c>
      <c r="X141" s="57"/>
      <c r="Y141" s="13">
        <f t="shared" si="33"/>
        <v>45063</v>
      </c>
      <c r="Z141" s="109">
        <v>43</v>
      </c>
      <c r="AA141" s="109">
        <v>5271.01</v>
      </c>
      <c r="AB141" s="109">
        <v>59.24</v>
      </c>
      <c r="AC141" s="109"/>
      <c r="AD141" s="109">
        <v>4.95</v>
      </c>
      <c r="AE141" s="109">
        <v>9</v>
      </c>
      <c r="AF141" s="57"/>
      <c r="AG141" s="13">
        <f t="shared" si="34"/>
        <v>45063</v>
      </c>
      <c r="AH141" s="109">
        <v>49</v>
      </c>
      <c r="AI141" s="109">
        <v>5574.55</v>
      </c>
      <c r="AJ141" s="109">
        <v>28.68</v>
      </c>
      <c r="AK141" s="109"/>
      <c r="AL141" s="109">
        <v>50</v>
      </c>
      <c r="AM141" s="109">
        <v>5</v>
      </c>
      <c r="AN141" s="57"/>
      <c r="AO141" s="13">
        <f t="shared" si="35"/>
        <v>45063</v>
      </c>
      <c r="AP141" s="58">
        <v>59</v>
      </c>
      <c r="AQ141" s="58">
        <v>5160.97</v>
      </c>
      <c r="AR141" s="58"/>
      <c r="AS141" s="58">
        <v>38.299999999999997</v>
      </c>
      <c r="AT141" s="58">
        <v>24.64</v>
      </c>
      <c r="AU141" s="58">
        <v>4</v>
      </c>
      <c r="AV141" s="57"/>
      <c r="AW141" s="13">
        <f t="shared" si="36"/>
        <v>45063</v>
      </c>
      <c r="AX141" s="58">
        <v>71</v>
      </c>
      <c r="AY141" s="58">
        <v>11022.02</v>
      </c>
      <c r="AZ141" s="58">
        <v>17.55</v>
      </c>
      <c r="BA141" s="58"/>
      <c r="BB141" s="58">
        <v>148.76999999999998</v>
      </c>
      <c r="BC141" s="58">
        <v>1</v>
      </c>
      <c r="BD141" s="57"/>
      <c r="BE141" s="13">
        <f t="shared" si="37"/>
        <v>45063</v>
      </c>
      <c r="BF141" s="58">
        <v>47</v>
      </c>
      <c r="BG141" s="58">
        <v>5944.5</v>
      </c>
      <c r="BH141" s="58">
        <v>55.23</v>
      </c>
      <c r="BI141" s="58"/>
      <c r="BJ141" s="58">
        <v>50</v>
      </c>
      <c r="BK141" s="58">
        <v>1</v>
      </c>
      <c r="BL141" s="57"/>
      <c r="BM141" s="13">
        <f t="shared" si="38"/>
        <v>45063</v>
      </c>
      <c r="BN141" s="109">
        <v>31</v>
      </c>
      <c r="BO141" s="109">
        <v>2511.16</v>
      </c>
      <c r="BP141" s="109">
        <v>10</v>
      </c>
      <c r="BQ141" s="109"/>
      <c r="BR141" s="109"/>
      <c r="BS141" s="109">
        <v>2</v>
      </c>
      <c r="BT141" s="57"/>
      <c r="BU141" s="13">
        <f t="shared" si="39"/>
        <v>45063</v>
      </c>
      <c r="BV141" s="58">
        <v>13</v>
      </c>
      <c r="BW141" s="58">
        <v>1524.93</v>
      </c>
      <c r="BX141" s="58">
        <v>0</v>
      </c>
      <c r="BY141" s="58"/>
      <c r="BZ141" s="58"/>
      <c r="CA141" s="58">
        <v>0</v>
      </c>
      <c r="CB141" s="57"/>
      <c r="CC141" s="13">
        <f t="shared" si="40"/>
        <v>45063</v>
      </c>
      <c r="CD141" s="58">
        <v>69</v>
      </c>
      <c r="CE141" s="58">
        <v>8434.74</v>
      </c>
      <c r="CF141" s="58">
        <v>0</v>
      </c>
      <c r="CG141" s="58">
        <v>234.56</v>
      </c>
      <c r="CH141" s="58">
        <v>34.5</v>
      </c>
      <c r="CI141" s="58">
        <v>2</v>
      </c>
      <c r="CJ141" s="57"/>
      <c r="CK141" s="13">
        <f t="shared" si="41"/>
        <v>45063</v>
      </c>
      <c r="CL141" s="58">
        <v>10</v>
      </c>
      <c r="CM141" s="58">
        <v>764.78</v>
      </c>
      <c r="CN141" s="58"/>
      <c r="CO141" s="58">
        <v>0</v>
      </c>
      <c r="CP141" s="58">
        <v>0</v>
      </c>
      <c r="CQ141" s="58">
        <v>0</v>
      </c>
      <c r="CR141" s="56"/>
      <c r="CS141" s="13">
        <f t="shared" si="42"/>
        <v>45063</v>
      </c>
      <c r="CT141" s="58"/>
      <c r="CU141" s="58"/>
      <c r="CV141" s="58"/>
      <c r="CW141" s="58"/>
      <c r="CX141" s="58"/>
      <c r="CY141" s="58"/>
      <c r="CZ141" s="56"/>
      <c r="DA141" s="13">
        <f t="shared" si="43"/>
        <v>45063</v>
      </c>
      <c r="DB141" s="58"/>
      <c r="DC141" s="58"/>
      <c r="DD141" s="58"/>
      <c r="DE141" s="58"/>
      <c r="DF141" s="58"/>
      <c r="DG141" s="58"/>
      <c r="DH141" s="56"/>
      <c r="DI141" s="13">
        <f t="shared" si="44"/>
        <v>45063</v>
      </c>
      <c r="DJ141" s="58"/>
      <c r="DK141" s="58"/>
      <c r="DL141" s="58"/>
      <c r="DM141" s="58"/>
      <c r="DN141" s="58"/>
      <c r="DO141" s="58"/>
      <c r="DP141" s="56"/>
      <c r="DQ141" s="56"/>
      <c r="DR141" s="56"/>
      <c r="DS141" s="56"/>
    </row>
    <row r="142" spans="1:123" x14ac:dyDescent="0.3">
      <c r="A142" s="13">
        <f t="shared" si="30"/>
        <v>45064</v>
      </c>
      <c r="B142" s="58">
        <v>58</v>
      </c>
      <c r="C142" s="59">
        <v>5232.8900000000003</v>
      </c>
      <c r="D142" s="58"/>
      <c r="E142" s="58">
        <v>8</v>
      </c>
      <c r="F142" s="58">
        <v>0</v>
      </c>
      <c r="G142" s="58">
        <v>0</v>
      </c>
      <c r="H142" s="57"/>
      <c r="I142" s="13">
        <f t="shared" si="31"/>
        <v>45064</v>
      </c>
      <c r="J142" s="58">
        <v>51</v>
      </c>
      <c r="K142" s="58">
        <v>6952.3</v>
      </c>
      <c r="L142" s="58">
        <v>75.48</v>
      </c>
      <c r="M142" s="58"/>
      <c r="N142" s="58">
        <v>4.95</v>
      </c>
      <c r="O142" s="58">
        <v>0</v>
      </c>
      <c r="P142" s="57"/>
      <c r="Q142" s="13">
        <f t="shared" si="32"/>
        <v>45064</v>
      </c>
      <c r="R142" s="58">
        <v>22</v>
      </c>
      <c r="S142" s="58">
        <v>2505.96</v>
      </c>
      <c r="T142" s="58">
        <v>28.25</v>
      </c>
      <c r="U142" s="58"/>
      <c r="V142" s="58">
        <v>32.78</v>
      </c>
      <c r="W142" s="58">
        <v>0</v>
      </c>
      <c r="X142" s="57"/>
      <c r="Y142" s="13">
        <f t="shared" si="33"/>
        <v>45064</v>
      </c>
      <c r="Z142" s="109">
        <v>45</v>
      </c>
      <c r="AA142" s="109">
        <v>5415.8</v>
      </c>
      <c r="AB142" s="109">
        <v>59.22</v>
      </c>
      <c r="AC142" s="109"/>
      <c r="AD142" s="109">
        <v>54.95</v>
      </c>
      <c r="AE142" s="109">
        <v>9</v>
      </c>
      <c r="AF142" s="57"/>
      <c r="AG142" s="13">
        <f t="shared" si="34"/>
        <v>45064</v>
      </c>
      <c r="AH142" s="109">
        <v>56</v>
      </c>
      <c r="AI142" s="109">
        <v>6599.74</v>
      </c>
      <c r="AJ142" s="109">
        <v>18.510000000000002</v>
      </c>
      <c r="AK142" s="109"/>
      <c r="AL142" s="109">
        <v>154.94999999999999</v>
      </c>
      <c r="AM142" s="109">
        <v>5</v>
      </c>
      <c r="AN142" s="57"/>
      <c r="AO142" s="13">
        <f t="shared" si="35"/>
        <v>45064</v>
      </c>
      <c r="AP142" s="58">
        <v>46</v>
      </c>
      <c r="AQ142" s="58">
        <v>3987.98</v>
      </c>
      <c r="AR142" s="58"/>
      <c r="AS142" s="58">
        <v>39</v>
      </c>
      <c r="AT142" s="58"/>
      <c r="AU142" s="58">
        <v>4</v>
      </c>
      <c r="AV142" s="57"/>
      <c r="AW142" s="13">
        <f t="shared" si="36"/>
        <v>45064</v>
      </c>
      <c r="AX142" s="58">
        <v>56</v>
      </c>
      <c r="AY142" s="58">
        <v>6748.63</v>
      </c>
      <c r="AZ142" s="58">
        <v>7.39</v>
      </c>
      <c r="BA142" s="58"/>
      <c r="BB142" s="58">
        <v>-138.87</v>
      </c>
      <c r="BC142" s="58">
        <v>0</v>
      </c>
      <c r="BD142" s="57"/>
      <c r="BE142" s="13">
        <f t="shared" si="37"/>
        <v>45064</v>
      </c>
      <c r="BF142" s="58">
        <v>45</v>
      </c>
      <c r="BG142" s="58">
        <v>5798.72</v>
      </c>
      <c r="BH142" s="58">
        <v>41.3</v>
      </c>
      <c r="BI142" s="58"/>
      <c r="BJ142" s="58">
        <v>298</v>
      </c>
      <c r="BK142" s="58">
        <v>2</v>
      </c>
      <c r="BL142" s="57"/>
      <c r="BM142" s="13">
        <f t="shared" si="38"/>
        <v>45064</v>
      </c>
      <c r="BN142" s="109">
        <v>22</v>
      </c>
      <c r="BO142" s="109">
        <v>1703.61</v>
      </c>
      <c r="BP142" s="109">
        <v>0</v>
      </c>
      <c r="BQ142" s="109"/>
      <c r="BR142" s="109"/>
      <c r="BS142" s="109">
        <v>2</v>
      </c>
      <c r="BT142" s="57"/>
      <c r="BU142" s="13">
        <f t="shared" si="39"/>
        <v>45064</v>
      </c>
      <c r="BV142" s="58">
        <v>19</v>
      </c>
      <c r="BW142" s="58">
        <v>2359.17</v>
      </c>
      <c r="BX142" s="58">
        <v>13</v>
      </c>
      <c r="BY142" s="58"/>
      <c r="BZ142" s="58"/>
      <c r="CA142" s="58">
        <v>0</v>
      </c>
      <c r="CB142" s="57"/>
      <c r="CC142" s="13">
        <f t="shared" si="40"/>
        <v>45064</v>
      </c>
      <c r="CD142" s="58">
        <v>52</v>
      </c>
      <c r="CE142" s="58">
        <v>6492.24</v>
      </c>
      <c r="CF142" s="58">
        <v>0</v>
      </c>
      <c r="CG142" s="58">
        <v>228.62</v>
      </c>
      <c r="CH142" s="58">
        <v>89.5</v>
      </c>
      <c r="CI142" s="58">
        <v>1</v>
      </c>
      <c r="CJ142" s="57"/>
      <c r="CK142" s="13">
        <f t="shared" si="41"/>
        <v>45064</v>
      </c>
      <c r="CL142" s="58">
        <v>11</v>
      </c>
      <c r="CM142" s="58">
        <v>781.57</v>
      </c>
      <c r="CN142" s="58"/>
      <c r="CO142" s="58">
        <v>0</v>
      </c>
      <c r="CP142" s="58">
        <v>0</v>
      </c>
      <c r="CQ142" s="58">
        <v>0</v>
      </c>
      <c r="CR142" s="56"/>
      <c r="CS142" s="13">
        <f t="shared" si="42"/>
        <v>45064</v>
      </c>
      <c r="CT142" s="58"/>
      <c r="CU142" s="58"/>
      <c r="CV142" s="58"/>
      <c r="CW142" s="58"/>
      <c r="CX142" s="58"/>
      <c r="CY142" s="58"/>
      <c r="CZ142" s="56"/>
      <c r="DA142" s="13">
        <f t="shared" si="43"/>
        <v>45064</v>
      </c>
      <c r="DB142" s="58"/>
      <c r="DC142" s="58"/>
      <c r="DD142" s="58"/>
      <c r="DE142" s="58"/>
      <c r="DF142" s="58"/>
      <c r="DG142" s="58"/>
      <c r="DH142" s="56"/>
      <c r="DI142" s="13">
        <f t="shared" si="44"/>
        <v>45064</v>
      </c>
      <c r="DJ142" s="58"/>
      <c r="DK142" s="58"/>
      <c r="DL142" s="58"/>
      <c r="DM142" s="58"/>
      <c r="DN142" s="58"/>
      <c r="DO142" s="58"/>
      <c r="DP142" s="56"/>
      <c r="DQ142" s="56"/>
      <c r="DR142" s="56"/>
      <c r="DS142" s="56"/>
    </row>
    <row r="143" spans="1:123" x14ac:dyDescent="0.3">
      <c r="A143" s="13">
        <f t="shared" si="30"/>
        <v>45065</v>
      </c>
      <c r="B143" s="58">
        <v>61</v>
      </c>
      <c r="C143" s="59">
        <v>6590.02</v>
      </c>
      <c r="D143" s="58"/>
      <c r="E143" s="58">
        <v>72</v>
      </c>
      <c r="F143" s="58">
        <v>0</v>
      </c>
      <c r="G143" s="58">
        <v>0</v>
      </c>
      <c r="H143" s="57"/>
      <c r="I143" s="13">
        <f t="shared" si="31"/>
        <v>45065</v>
      </c>
      <c r="J143" s="58">
        <v>26</v>
      </c>
      <c r="K143" s="58">
        <v>3190.19</v>
      </c>
      <c r="L143" s="58">
        <v>22.64</v>
      </c>
      <c r="M143" s="58"/>
      <c r="N143" s="58">
        <v>3</v>
      </c>
      <c r="O143" s="58">
        <v>1</v>
      </c>
      <c r="P143" s="57"/>
      <c r="Q143" s="13">
        <f t="shared" si="32"/>
        <v>45065</v>
      </c>
      <c r="R143" s="58">
        <v>49</v>
      </c>
      <c r="S143" s="58">
        <v>6072.13</v>
      </c>
      <c r="T143" s="58">
        <v>35</v>
      </c>
      <c r="U143" s="58"/>
      <c r="V143" s="58">
        <v>0</v>
      </c>
      <c r="W143" s="58">
        <v>0</v>
      </c>
      <c r="X143" s="57"/>
      <c r="Y143" s="13">
        <f t="shared" si="33"/>
        <v>45065</v>
      </c>
      <c r="Z143" s="109">
        <v>37</v>
      </c>
      <c r="AA143" s="109">
        <v>4498.76</v>
      </c>
      <c r="AB143" s="109">
        <v>48.6</v>
      </c>
      <c r="AC143" s="109"/>
      <c r="AD143" s="109"/>
      <c r="AE143" s="109">
        <v>9</v>
      </c>
      <c r="AF143" s="57"/>
      <c r="AG143" s="13">
        <f t="shared" si="34"/>
        <v>45065</v>
      </c>
      <c r="AH143" s="109">
        <v>53</v>
      </c>
      <c r="AI143" s="109">
        <v>6633.84</v>
      </c>
      <c r="AJ143" s="109">
        <v>49.05</v>
      </c>
      <c r="AK143" s="109"/>
      <c r="AL143" s="109">
        <v>74.75</v>
      </c>
      <c r="AM143" s="109">
        <v>5</v>
      </c>
      <c r="AN143" s="57"/>
      <c r="AO143" s="13">
        <f t="shared" si="35"/>
        <v>45065</v>
      </c>
      <c r="AP143" s="58">
        <v>33</v>
      </c>
      <c r="AQ143" s="58">
        <v>2604.77</v>
      </c>
      <c r="AR143" s="58"/>
      <c r="AS143" s="58">
        <v>52</v>
      </c>
      <c r="AT143" s="58">
        <v>-77.45</v>
      </c>
      <c r="AU143" s="58">
        <v>4</v>
      </c>
      <c r="AV143" s="57"/>
      <c r="AW143" s="13">
        <f t="shared" si="36"/>
        <v>45065</v>
      </c>
      <c r="AX143" s="58">
        <v>62</v>
      </c>
      <c r="AY143" s="58">
        <v>7611.96</v>
      </c>
      <c r="AZ143" s="58">
        <v>10.16</v>
      </c>
      <c r="BA143" s="58"/>
      <c r="BB143" s="58">
        <v>54.95</v>
      </c>
      <c r="BC143" s="58">
        <v>0</v>
      </c>
      <c r="BD143" s="57"/>
      <c r="BE143" s="13">
        <f t="shared" si="37"/>
        <v>45065</v>
      </c>
      <c r="BF143" s="58">
        <v>29</v>
      </c>
      <c r="BG143" s="58">
        <v>3554.3</v>
      </c>
      <c r="BH143" s="58">
        <v>42.69</v>
      </c>
      <c r="BI143" s="58"/>
      <c r="BJ143" s="58">
        <v>180.9</v>
      </c>
      <c r="BK143" s="58">
        <v>2</v>
      </c>
      <c r="BL143" s="57"/>
      <c r="BM143" s="13">
        <f t="shared" si="38"/>
        <v>45065</v>
      </c>
      <c r="BN143" s="109">
        <v>32</v>
      </c>
      <c r="BO143" s="109">
        <v>2834.26</v>
      </c>
      <c r="BP143" s="109">
        <v>17</v>
      </c>
      <c r="BQ143" s="109"/>
      <c r="BR143" s="109"/>
      <c r="BS143" s="109">
        <v>2</v>
      </c>
      <c r="BT143" s="57"/>
      <c r="BU143" s="13">
        <f t="shared" si="39"/>
        <v>45065</v>
      </c>
      <c r="BV143" s="58">
        <v>35</v>
      </c>
      <c r="BW143" s="58">
        <v>4626.6899999999996</v>
      </c>
      <c r="BX143" s="58">
        <v>19</v>
      </c>
      <c r="BY143" s="58"/>
      <c r="BZ143" s="58"/>
      <c r="CA143" s="58">
        <v>1</v>
      </c>
      <c r="CB143" s="57"/>
      <c r="CC143" s="13">
        <f t="shared" si="40"/>
        <v>45065</v>
      </c>
      <c r="CD143" s="58">
        <v>45</v>
      </c>
      <c r="CE143" s="58">
        <v>5652.73</v>
      </c>
      <c r="CF143" s="58">
        <v>9.3000000000000007</v>
      </c>
      <c r="CG143" s="58">
        <v>342.49</v>
      </c>
      <c r="CH143" s="58">
        <v>125</v>
      </c>
      <c r="CI143" s="58">
        <v>1</v>
      </c>
      <c r="CJ143" s="57"/>
      <c r="CK143" s="13">
        <f t="shared" si="41"/>
        <v>45065</v>
      </c>
      <c r="CL143" s="58">
        <v>26</v>
      </c>
      <c r="CM143" s="58">
        <v>2497.92</v>
      </c>
      <c r="CN143" s="58"/>
      <c r="CO143" s="58">
        <v>7</v>
      </c>
      <c r="CP143" s="58">
        <v>0</v>
      </c>
      <c r="CQ143" s="58">
        <v>0</v>
      </c>
      <c r="CR143" s="56"/>
      <c r="CS143" s="13">
        <f t="shared" si="42"/>
        <v>45065</v>
      </c>
      <c r="CT143" s="58"/>
      <c r="CU143" s="58"/>
      <c r="CV143" s="58"/>
      <c r="CW143" s="58"/>
      <c r="CX143" s="58"/>
      <c r="CY143" s="58"/>
      <c r="CZ143" s="56"/>
      <c r="DA143" s="13">
        <f t="shared" si="43"/>
        <v>45065</v>
      </c>
      <c r="DB143" s="58"/>
      <c r="DC143" s="58"/>
      <c r="DD143" s="58"/>
      <c r="DE143" s="58"/>
      <c r="DF143" s="58"/>
      <c r="DG143" s="58"/>
      <c r="DH143" s="56"/>
      <c r="DI143" s="13">
        <f t="shared" si="44"/>
        <v>45065</v>
      </c>
      <c r="DJ143" s="58"/>
      <c r="DK143" s="58"/>
      <c r="DL143" s="58"/>
      <c r="DM143" s="58"/>
      <c r="DN143" s="58"/>
      <c r="DO143" s="58"/>
      <c r="DP143" s="56"/>
      <c r="DQ143" s="56"/>
      <c r="DR143" s="56"/>
      <c r="DS143" s="56"/>
    </row>
    <row r="144" spans="1:123" x14ac:dyDescent="0.3">
      <c r="A144" s="13">
        <f t="shared" si="30"/>
        <v>45066</v>
      </c>
      <c r="B144" s="58">
        <v>62</v>
      </c>
      <c r="C144" s="59">
        <v>6861.76</v>
      </c>
      <c r="D144" s="58"/>
      <c r="E144" s="58">
        <v>33</v>
      </c>
      <c r="F144" s="58">
        <v>150</v>
      </c>
      <c r="G144" s="58">
        <v>0</v>
      </c>
      <c r="H144" s="57"/>
      <c r="I144" s="13">
        <f t="shared" si="31"/>
        <v>45066</v>
      </c>
      <c r="J144" s="58">
        <v>21</v>
      </c>
      <c r="K144" s="58">
        <v>2826.19</v>
      </c>
      <c r="L144" s="58">
        <v>0</v>
      </c>
      <c r="M144" s="58"/>
      <c r="N144" s="58">
        <v>-3</v>
      </c>
      <c r="O144" s="58">
        <v>0</v>
      </c>
      <c r="P144" s="57"/>
      <c r="Q144" s="13">
        <f t="shared" si="32"/>
        <v>45066</v>
      </c>
      <c r="R144" s="58">
        <v>42</v>
      </c>
      <c r="S144" s="58">
        <v>5157.53</v>
      </c>
      <c r="T144" s="58">
        <v>42.5</v>
      </c>
      <c r="U144" s="58"/>
      <c r="V144" s="58">
        <v>0</v>
      </c>
      <c r="W144" s="58">
        <v>0</v>
      </c>
      <c r="X144" s="57"/>
      <c r="Y144" s="13">
        <f t="shared" si="33"/>
        <v>45066</v>
      </c>
      <c r="Z144" s="109">
        <v>47</v>
      </c>
      <c r="AA144" s="109">
        <v>5963.35</v>
      </c>
      <c r="AB144" s="109">
        <v>62.93</v>
      </c>
      <c r="AC144" s="109"/>
      <c r="AD144" s="109"/>
      <c r="AE144" s="109">
        <v>9</v>
      </c>
      <c r="AF144" s="57"/>
      <c r="AG144" s="13">
        <f t="shared" si="34"/>
        <v>45066</v>
      </c>
      <c r="AH144" s="109">
        <v>51</v>
      </c>
      <c r="AI144" s="109">
        <v>6750.06</v>
      </c>
      <c r="AJ144" s="109">
        <v>12.03</v>
      </c>
      <c r="AK144" s="109"/>
      <c r="AL144" s="109">
        <v>146.80000000000001</v>
      </c>
      <c r="AM144" s="109">
        <v>5</v>
      </c>
      <c r="AN144" s="57"/>
      <c r="AO144" s="13">
        <f t="shared" si="35"/>
        <v>45066</v>
      </c>
      <c r="AP144" s="58">
        <v>36</v>
      </c>
      <c r="AQ144" s="58">
        <v>2877.35</v>
      </c>
      <c r="AR144" s="58"/>
      <c r="AS144" s="58">
        <v>23.75</v>
      </c>
      <c r="AT144" s="58"/>
      <c r="AU144" s="58">
        <v>4</v>
      </c>
      <c r="AV144" s="57"/>
      <c r="AW144" s="13">
        <f t="shared" si="36"/>
        <v>45066</v>
      </c>
      <c r="AX144" s="58">
        <v>54</v>
      </c>
      <c r="AY144" s="58">
        <v>6328.13</v>
      </c>
      <c r="AZ144" s="58">
        <v>3.7</v>
      </c>
      <c r="BA144" s="58"/>
      <c r="BB144" s="58">
        <v>4.95</v>
      </c>
      <c r="BC144" s="58">
        <v>0</v>
      </c>
      <c r="BD144" s="57"/>
      <c r="BE144" s="13">
        <f t="shared" si="37"/>
        <v>45066</v>
      </c>
      <c r="BF144" s="58">
        <v>39</v>
      </c>
      <c r="BG144" s="58">
        <v>4941.3500000000004</v>
      </c>
      <c r="BH144" s="58">
        <v>21.34</v>
      </c>
      <c r="BI144" s="58"/>
      <c r="BJ144" s="58">
        <v>249</v>
      </c>
      <c r="BK144" s="58">
        <v>2</v>
      </c>
      <c r="BL144" s="57"/>
      <c r="BM144" s="13">
        <f t="shared" si="38"/>
        <v>45066</v>
      </c>
      <c r="BN144" s="109">
        <v>39</v>
      </c>
      <c r="BO144" s="109">
        <v>3619.71</v>
      </c>
      <c r="BP144" s="109">
        <v>43</v>
      </c>
      <c r="BQ144" s="109"/>
      <c r="BR144" s="109"/>
      <c r="BS144" s="109">
        <v>2</v>
      </c>
      <c r="BT144" s="57"/>
      <c r="BU144" s="13">
        <f t="shared" si="39"/>
        <v>45066</v>
      </c>
      <c r="BV144" s="58">
        <v>33</v>
      </c>
      <c r="BW144" s="58">
        <v>4407.5200000000004</v>
      </c>
      <c r="BX144" s="58">
        <v>66.5</v>
      </c>
      <c r="BY144" s="58"/>
      <c r="BZ144" s="58"/>
      <c r="CA144" s="58">
        <v>10</v>
      </c>
      <c r="CB144" s="57"/>
      <c r="CC144" s="13">
        <f t="shared" si="40"/>
        <v>45066</v>
      </c>
      <c r="CD144" s="58">
        <v>51</v>
      </c>
      <c r="CE144" s="58">
        <v>5613.36</v>
      </c>
      <c r="CF144" s="58">
        <v>12.09</v>
      </c>
      <c r="CG144" s="58">
        <v>352.6</v>
      </c>
      <c r="CH144" s="58">
        <v>65</v>
      </c>
      <c r="CI144" s="58">
        <v>1</v>
      </c>
      <c r="CJ144" s="57"/>
      <c r="CK144" s="13">
        <f t="shared" si="41"/>
        <v>45066</v>
      </c>
      <c r="CL144" s="58">
        <v>29</v>
      </c>
      <c r="CM144" s="58">
        <v>2512.59</v>
      </c>
      <c r="CN144" s="58"/>
      <c r="CO144" s="58">
        <v>0</v>
      </c>
      <c r="CP144" s="58">
        <v>-7.07</v>
      </c>
      <c r="CQ144" s="58">
        <v>0</v>
      </c>
      <c r="CR144" s="56"/>
      <c r="CS144" s="13">
        <f t="shared" si="42"/>
        <v>45066</v>
      </c>
      <c r="CT144" s="58"/>
      <c r="CU144" s="58"/>
      <c r="CV144" s="58"/>
      <c r="CW144" s="58"/>
      <c r="CX144" s="58"/>
      <c r="CY144" s="58"/>
      <c r="CZ144" s="56"/>
      <c r="DA144" s="13">
        <f t="shared" si="43"/>
        <v>45066</v>
      </c>
      <c r="DB144" s="58"/>
      <c r="DC144" s="58"/>
      <c r="DD144" s="58"/>
      <c r="DE144" s="58"/>
      <c r="DF144" s="58"/>
      <c r="DG144" s="58"/>
      <c r="DH144" s="56"/>
      <c r="DI144" s="13">
        <f t="shared" si="44"/>
        <v>45066</v>
      </c>
      <c r="DJ144" s="58"/>
      <c r="DK144" s="58"/>
      <c r="DL144" s="58"/>
      <c r="DM144" s="58"/>
      <c r="DN144" s="58"/>
      <c r="DO144" s="58"/>
      <c r="DP144" s="56"/>
      <c r="DQ144" s="56"/>
      <c r="DR144" s="56"/>
      <c r="DS144" s="56"/>
    </row>
    <row r="145" spans="1:123" x14ac:dyDescent="0.3">
      <c r="A145" s="13">
        <f t="shared" si="30"/>
        <v>45067</v>
      </c>
      <c r="B145" s="58">
        <v>39</v>
      </c>
      <c r="C145" s="59">
        <v>3899.52</v>
      </c>
      <c r="D145" s="58"/>
      <c r="E145" s="58">
        <v>0</v>
      </c>
      <c r="F145" s="58">
        <v>50</v>
      </c>
      <c r="G145" s="58">
        <v>0</v>
      </c>
      <c r="H145" s="57"/>
      <c r="I145" s="13">
        <f t="shared" si="31"/>
        <v>45067</v>
      </c>
      <c r="J145" s="58">
        <v>15</v>
      </c>
      <c r="K145" s="58">
        <v>1974.95</v>
      </c>
      <c r="L145" s="58">
        <v>8.49</v>
      </c>
      <c r="M145" s="58"/>
      <c r="N145" s="58">
        <v>0</v>
      </c>
      <c r="O145" s="58">
        <v>0</v>
      </c>
      <c r="P145" s="57"/>
      <c r="Q145" s="13">
        <f t="shared" si="32"/>
        <v>45067</v>
      </c>
      <c r="R145" s="58">
        <v>18</v>
      </c>
      <c r="S145" s="58">
        <v>1992.47</v>
      </c>
      <c r="T145" s="58">
        <v>17.5</v>
      </c>
      <c r="U145" s="58"/>
      <c r="V145" s="58">
        <v>50</v>
      </c>
      <c r="W145" s="58">
        <v>0</v>
      </c>
      <c r="X145" s="57"/>
      <c r="Y145" s="13">
        <f t="shared" si="33"/>
        <v>45067</v>
      </c>
      <c r="Z145" s="109">
        <v>34</v>
      </c>
      <c r="AA145" s="109">
        <v>3785.93</v>
      </c>
      <c r="AB145" s="109">
        <v>92.55</v>
      </c>
      <c r="AC145" s="109"/>
      <c r="AD145" s="109">
        <v>104.95</v>
      </c>
      <c r="AE145" s="109">
        <v>11</v>
      </c>
      <c r="AF145" s="57"/>
      <c r="AG145" s="13">
        <f t="shared" si="34"/>
        <v>45067</v>
      </c>
      <c r="AH145" s="109">
        <v>37</v>
      </c>
      <c r="AI145" s="109">
        <v>4500.97</v>
      </c>
      <c r="AJ145" s="109">
        <v>13.88</v>
      </c>
      <c r="AK145" s="109"/>
      <c r="AL145" s="109">
        <v>154.94999999999999</v>
      </c>
      <c r="AM145" s="109">
        <v>5</v>
      </c>
      <c r="AN145" s="57"/>
      <c r="AO145" s="13">
        <f t="shared" si="35"/>
        <v>45067</v>
      </c>
      <c r="AP145" s="58">
        <v>33</v>
      </c>
      <c r="AQ145" s="58">
        <v>2725.64</v>
      </c>
      <c r="AR145" s="58"/>
      <c r="AS145" s="58">
        <v>45</v>
      </c>
      <c r="AT145" s="58"/>
      <c r="AU145" s="58">
        <v>4</v>
      </c>
      <c r="AV145" s="57"/>
      <c r="AW145" s="13">
        <f t="shared" si="36"/>
        <v>45067</v>
      </c>
      <c r="AX145" s="58">
        <v>34</v>
      </c>
      <c r="AY145" s="58">
        <v>4122.42</v>
      </c>
      <c r="AZ145" s="58">
        <v>3.7</v>
      </c>
      <c r="BA145" s="58"/>
      <c r="BB145" s="58">
        <v>49.1</v>
      </c>
      <c r="BC145" s="58">
        <v>0</v>
      </c>
      <c r="BD145" s="57"/>
      <c r="BE145" s="13">
        <f t="shared" si="37"/>
        <v>45067</v>
      </c>
      <c r="BF145" s="58">
        <v>48</v>
      </c>
      <c r="BG145" s="58">
        <v>5474.34</v>
      </c>
      <c r="BH145" s="58">
        <v>36.659999999999997</v>
      </c>
      <c r="BI145" s="58"/>
      <c r="BJ145" s="58">
        <v>4.95</v>
      </c>
      <c r="BK145" s="58">
        <v>1</v>
      </c>
      <c r="BL145" s="57"/>
      <c r="BM145" s="13">
        <f t="shared" si="38"/>
        <v>45067</v>
      </c>
      <c r="BN145" s="109">
        <v>21</v>
      </c>
      <c r="BO145" s="109">
        <v>1672.79</v>
      </c>
      <c r="BP145" s="109">
        <v>18</v>
      </c>
      <c r="BQ145" s="109"/>
      <c r="BR145" s="109">
        <v>20</v>
      </c>
      <c r="BS145" s="109">
        <v>2</v>
      </c>
      <c r="BT145" s="57"/>
      <c r="BU145" s="13">
        <f t="shared" si="39"/>
        <v>45067</v>
      </c>
      <c r="BV145" s="58">
        <v>20</v>
      </c>
      <c r="BW145" s="58">
        <v>2194.29</v>
      </c>
      <c r="BX145" s="58">
        <v>34</v>
      </c>
      <c r="BY145" s="58"/>
      <c r="BZ145" s="58"/>
      <c r="CA145" s="58">
        <v>1</v>
      </c>
      <c r="CB145" s="57"/>
      <c r="CC145" s="13">
        <f t="shared" si="40"/>
        <v>45067</v>
      </c>
      <c r="CD145" s="58">
        <v>35</v>
      </c>
      <c r="CE145" s="58">
        <v>3385.58</v>
      </c>
      <c r="CF145" s="58">
        <v>0</v>
      </c>
      <c r="CG145" s="58">
        <v>214.76</v>
      </c>
      <c r="CH145" s="58">
        <v>67.47</v>
      </c>
      <c r="CI145" s="58">
        <v>0</v>
      </c>
      <c r="CJ145" s="57"/>
      <c r="CK145" s="13">
        <f t="shared" si="41"/>
        <v>45067</v>
      </c>
      <c r="CL145" s="58">
        <v>6</v>
      </c>
      <c r="CM145" s="58">
        <v>424.45</v>
      </c>
      <c r="CN145" s="58"/>
      <c r="CO145" s="58">
        <v>5</v>
      </c>
      <c r="CP145" s="58">
        <v>0</v>
      </c>
      <c r="CQ145" s="58">
        <v>0</v>
      </c>
      <c r="CR145" s="56"/>
      <c r="CS145" s="13">
        <f t="shared" si="42"/>
        <v>45067</v>
      </c>
      <c r="CT145" s="58"/>
      <c r="CU145" s="58"/>
      <c r="CV145" s="58"/>
      <c r="CW145" s="58"/>
      <c r="CX145" s="58"/>
      <c r="CY145" s="58"/>
      <c r="CZ145" s="56"/>
      <c r="DA145" s="13">
        <f t="shared" si="43"/>
        <v>45067</v>
      </c>
      <c r="DB145" s="58"/>
      <c r="DC145" s="58"/>
      <c r="DD145" s="58"/>
      <c r="DE145" s="58"/>
      <c r="DF145" s="58"/>
      <c r="DG145" s="58"/>
      <c r="DH145" s="56"/>
      <c r="DI145" s="13">
        <f t="shared" si="44"/>
        <v>45067</v>
      </c>
      <c r="DJ145" s="58"/>
      <c r="DK145" s="58"/>
      <c r="DL145" s="58"/>
      <c r="DM145" s="58"/>
      <c r="DN145" s="58"/>
      <c r="DO145" s="58"/>
      <c r="DP145" s="56"/>
      <c r="DQ145" s="56"/>
      <c r="DR145" s="56"/>
      <c r="DS145" s="56"/>
    </row>
    <row r="146" spans="1:123" x14ac:dyDescent="0.3">
      <c r="A146" s="13">
        <f t="shared" si="30"/>
        <v>45068</v>
      </c>
      <c r="B146" s="58">
        <v>55</v>
      </c>
      <c r="C146" s="59">
        <v>7573.27</v>
      </c>
      <c r="D146" s="58"/>
      <c r="E146" s="58">
        <v>17</v>
      </c>
      <c r="F146" s="58">
        <v>0</v>
      </c>
      <c r="G146" s="58">
        <v>0</v>
      </c>
      <c r="H146" s="57"/>
      <c r="I146" s="13">
        <f t="shared" si="31"/>
        <v>45068</v>
      </c>
      <c r="J146" s="58">
        <v>38</v>
      </c>
      <c r="K146" s="58">
        <v>5250.71</v>
      </c>
      <c r="L146" s="58">
        <v>15.56</v>
      </c>
      <c r="M146" s="58"/>
      <c r="N146" s="58">
        <v>189</v>
      </c>
      <c r="O146" s="58">
        <v>0</v>
      </c>
      <c r="P146" s="57"/>
      <c r="Q146" s="13">
        <f t="shared" si="32"/>
        <v>45068</v>
      </c>
      <c r="R146" s="58">
        <v>25</v>
      </c>
      <c r="S146" s="58">
        <v>2751.32</v>
      </c>
      <c r="T146" s="58">
        <v>25</v>
      </c>
      <c r="U146" s="58"/>
      <c r="V146" s="58">
        <v>0</v>
      </c>
      <c r="W146" s="58">
        <v>5</v>
      </c>
      <c r="X146" s="57"/>
      <c r="Y146" s="13">
        <f t="shared" si="33"/>
        <v>45068</v>
      </c>
      <c r="Z146" s="109">
        <v>40</v>
      </c>
      <c r="AA146" s="109">
        <v>5170.74</v>
      </c>
      <c r="AB146" s="109">
        <v>37.94</v>
      </c>
      <c r="AC146" s="109"/>
      <c r="AD146" s="109">
        <v>54.95</v>
      </c>
      <c r="AE146" s="109">
        <v>6</v>
      </c>
      <c r="AF146" s="57"/>
      <c r="AG146" s="13">
        <f t="shared" si="34"/>
        <v>45068</v>
      </c>
      <c r="AH146" s="109">
        <v>53</v>
      </c>
      <c r="AI146" s="109">
        <v>6459.36</v>
      </c>
      <c r="AJ146" s="109">
        <v>23.14</v>
      </c>
      <c r="AK146" s="109"/>
      <c r="AL146" s="109"/>
      <c r="AM146" s="109">
        <v>5</v>
      </c>
      <c r="AN146" s="57"/>
      <c r="AO146" s="13">
        <f t="shared" si="35"/>
        <v>45068</v>
      </c>
      <c r="AP146" s="58">
        <v>52</v>
      </c>
      <c r="AQ146" s="58">
        <v>4441.24</v>
      </c>
      <c r="AR146" s="58"/>
      <c r="AS146" s="58">
        <v>69.5</v>
      </c>
      <c r="AT146" s="58">
        <v>1</v>
      </c>
      <c r="AU146" s="58">
        <v>3</v>
      </c>
      <c r="AV146" s="57"/>
      <c r="AW146" s="13">
        <f t="shared" si="36"/>
        <v>45068</v>
      </c>
      <c r="AX146" s="58">
        <v>56</v>
      </c>
      <c r="AY146" s="58">
        <v>7704.14</v>
      </c>
      <c r="AZ146" s="58">
        <v>27.72</v>
      </c>
      <c r="BA146" s="58"/>
      <c r="BB146" s="58">
        <v>49.1</v>
      </c>
      <c r="BC146" s="58">
        <v>0</v>
      </c>
      <c r="BD146" s="57"/>
      <c r="BE146" s="13">
        <f t="shared" si="37"/>
        <v>45068</v>
      </c>
      <c r="BF146" s="58">
        <v>44</v>
      </c>
      <c r="BG146" s="58">
        <v>5300.35</v>
      </c>
      <c r="BH146" s="58">
        <v>26.9</v>
      </c>
      <c r="BI146" s="58"/>
      <c r="BJ146" s="58"/>
      <c r="BK146" s="58">
        <v>2</v>
      </c>
      <c r="BL146" s="57"/>
      <c r="BM146" s="13">
        <f t="shared" si="38"/>
        <v>45068</v>
      </c>
      <c r="BN146" s="109">
        <v>22</v>
      </c>
      <c r="BO146" s="109">
        <v>1686.19</v>
      </c>
      <c r="BP146" s="109">
        <v>9</v>
      </c>
      <c r="BQ146" s="109"/>
      <c r="BR146" s="109">
        <v>80</v>
      </c>
      <c r="BS146" s="109">
        <v>3</v>
      </c>
      <c r="BT146" s="57"/>
      <c r="BU146" s="13">
        <f t="shared" si="39"/>
        <v>45068</v>
      </c>
      <c r="BV146" s="58">
        <v>29</v>
      </c>
      <c r="BW146" s="58">
        <v>3437.09</v>
      </c>
      <c r="BX146" s="58">
        <v>61</v>
      </c>
      <c r="BY146" s="58"/>
      <c r="BZ146" s="58"/>
      <c r="CA146" s="58">
        <v>1</v>
      </c>
      <c r="CB146" s="57"/>
      <c r="CC146" s="13">
        <f t="shared" si="40"/>
        <v>45068</v>
      </c>
      <c r="CD146" s="58">
        <v>53</v>
      </c>
      <c r="CE146" s="58">
        <v>6523.07</v>
      </c>
      <c r="CF146" s="58">
        <v>0</v>
      </c>
      <c r="CG146" s="58">
        <v>324.85000000000002</v>
      </c>
      <c r="CH146" s="58">
        <v>453.25</v>
      </c>
      <c r="CI146" s="58">
        <v>0</v>
      </c>
      <c r="CJ146" s="57"/>
      <c r="CK146" s="13">
        <f t="shared" si="41"/>
        <v>45068</v>
      </c>
      <c r="CL146" s="58">
        <v>15</v>
      </c>
      <c r="CM146" s="58">
        <v>1014.25</v>
      </c>
      <c r="CN146" s="58"/>
      <c r="CO146" s="58">
        <v>0</v>
      </c>
      <c r="CP146" s="58">
        <v>0</v>
      </c>
      <c r="CQ146" s="58">
        <v>0</v>
      </c>
      <c r="CR146" s="56"/>
      <c r="CS146" s="13">
        <f t="shared" si="42"/>
        <v>45068</v>
      </c>
      <c r="CT146" s="58"/>
      <c r="CU146" s="58"/>
      <c r="CV146" s="58"/>
      <c r="CW146" s="58"/>
      <c r="CX146" s="58"/>
      <c r="CY146" s="58"/>
      <c r="CZ146" s="56"/>
      <c r="DA146" s="13">
        <f t="shared" si="43"/>
        <v>45068</v>
      </c>
      <c r="DB146" s="58"/>
      <c r="DC146" s="58"/>
      <c r="DD146" s="58"/>
      <c r="DE146" s="58"/>
      <c r="DF146" s="58"/>
      <c r="DG146" s="58"/>
      <c r="DH146" s="56"/>
      <c r="DI146" s="13">
        <f t="shared" si="44"/>
        <v>45068</v>
      </c>
      <c r="DJ146" s="58"/>
      <c r="DK146" s="58"/>
      <c r="DL146" s="58"/>
      <c r="DM146" s="58"/>
      <c r="DN146" s="58"/>
      <c r="DO146" s="58"/>
      <c r="DP146" s="56"/>
      <c r="DQ146" s="56"/>
      <c r="DR146" s="56"/>
      <c r="DS146" s="56"/>
    </row>
    <row r="147" spans="1:123" x14ac:dyDescent="0.3">
      <c r="A147" s="13">
        <f t="shared" si="30"/>
        <v>45069</v>
      </c>
      <c r="B147" s="58">
        <v>62</v>
      </c>
      <c r="C147" s="59">
        <v>5083.6499999999996</v>
      </c>
      <c r="D147" s="58"/>
      <c r="E147" s="58">
        <v>18</v>
      </c>
      <c r="F147" s="58">
        <v>0</v>
      </c>
      <c r="G147" s="58">
        <v>0</v>
      </c>
      <c r="H147" s="57"/>
      <c r="I147" s="13">
        <f t="shared" si="31"/>
        <v>45069</v>
      </c>
      <c r="J147" s="58">
        <v>47</v>
      </c>
      <c r="K147" s="58">
        <v>6585</v>
      </c>
      <c r="L147" s="58">
        <v>44.12</v>
      </c>
      <c r="M147" s="58"/>
      <c r="N147" s="58">
        <v>4.95</v>
      </c>
      <c r="O147" s="58">
        <v>1</v>
      </c>
      <c r="P147" s="57"/>
      <c r="Q147" s="13">
        <f t="shared" si="32"/>
        <v>45069</v>
      </c>
      <c r="R147" s="58">
        <v>26</v>
      </c>
      <c r="S147" s="58">
        <v>2682.02</v>
      </c>
      <c r="T147" s="58">
        <v>26.5</v>
      </c>
      <c r="U147" s="58"/>
      <c r="V147" s="58">
        <v>0</v>
      </c>
      <c r="W147" s="58">
        <v>0</v>
      </c>
      <c r="X147" s="57"/>
      <c r="Y147" s="13">
        <f t="shared" si="33"/>
        <v>45069</v>
      </c>
      <c r="Z147" s="109">
        <v>44</v>
      </c>
      <c r="AA147" s="109">
        <v>5596.09</v>
      </c>
      <c r="AB147" s="109">
        <v>60.15</v>
      </c>
      <c r="AC147" s="109"/>
      <c r="AD147" s="109">
        <v>50</v>
      </c>
      <c r="AE147" s="109">
        <v>6</v>
      </c>
      <c r="AF147" s="57"/>
      <c r="AG147" s="13">
        <f t="shared" si="34"/>
        <v>45069</v>
      </c>
      <c r="AH147" s="109">
        <v>55</v>
      </c>
      <c r="AI147" s="109">
        <v>7076.94</v>
      </c>
      <c r="AJ147" s="109">
        <v>39.799999999999997</v>
      </c>
      <c r="AK147" s="109"/>
      <c r="AL147" s="109"/>
      <c r="AM147" s="109">
        <v>5</v>
      </c>
      <c r="AN147" s="57"/>
      <c r="AO147" s="13">
        <f t="shared" si="35"/>
        <v>45069</v>
      </c>
      <c r="AP147" s="58">
        <v>58</v>
      </c>
      <c r="AQ147" s="58">
        <v>5075.26</v>
      </c>
      <c r="AR147" s="58"/>
      <c r="AS147" s="58">
        <v>66.5</v>
      </c>
      <c r="AT147" s="58"/>
      <c r="AU147" s="58">
        <v>3</v>
      </c>
      <c r="AV147" s="57"/>
      <c r="AW147" s="13">
        <f t="shared" si="36"/>
        <v>45069</v>
      </c>
      <c r="AX147" s="58">
        <v>48</v>
      </c>
      <c r="AY147" s="58">
        <v>6675.55</v>
      </c>
      <c r="AZ147" s="58">
        <v>38.799999999999997</v>
      </c>
      <c r="BA147" s="58"/>
      <c r="BB147" s="58">
        <v>49.1</v>
      </c>
      <c r="BC147" s="58">
        <v>0</v>
      </c>
      <c r="BD147" s="57"/>
      <c r="BE147" s="13">
        <f t="shared" si="37"/>
        <v>45069</v>
      </c>
      <c r="BF147" s="58">
        <v>57</v>
      </c>
      <c r="BG147" s="58">
        <v>7346.82</v>
      </c>
      <c r="BH147" s="58">
        <v>44.55</v>
      </c>
      <c r="BI147" s="58"/>
      <c r="BJ147" s="58">
        <v>98</v>
      </c>
      <c r="BK147" s="58">
        <v>3</v>
      </c>
      <c r="BL147" s="57"/>
      <c r="BM147" s="13">
        <f t="shared" si="38"/>
        <v>45069</v>
      </c>
      <c r="BN147" s="109">
        <v>21</v>
      </c>
      <c r="BO147" s="109">
        <v>1573.56</v>
      </c>
      <c r="BP147" s="109">
        <v>4</v>
      </c>
      <c r="BQ147" s="109"/>
      <c r="BR147" s="109">
        <v>25</v>
      </c>
      <c r="BS147" s="109">
        <v>3</v>
      </c>
      <c r="BT147" s="57"/>
      <c r="BU147" s="13">
        <f t="shared" si="39"/>
        <v>45069</v>
      </c>
      <c r="BV147" s="58">
        <v>38</v>
      </c>
      <c r="BW147" s="58">
        <v>4376.21</v>
      </c>
      <c r="BX147" s="58">
        <v>41</v>
      </c>
      <c r="BY147" s="58"/>
      <c r="BZ147" s="58"/>
      <c r="CA147" s="58">
        <v>0</v>
      </c>
      <c r="CB147" s="57"/>
      <c r="CC147" s="13">
        <f t="shared" si="40"/>
        <v>45069</v>
      </c>
      <c r="CD147" s="58">
        <v>61</v>
      </c>
      <c r="CE147" s="58">
        <v>7568.89</v>
      </c>
      <c r="CF147" s="58">
        <v>0</v>
      </c>
      <c r="CG147" s="58">
        <v>337.59999999999997</v>
      </c>
      <c r="CH147" s="58">
        <v>199</v>
      </c>
      <c r="CI147" s="58">
        <v>0</v>
      </c>
      <c r="CJ147" s="57"/>
      <c r="CK147" s="13">
        <f t="shared" si="41"/>
        <v>45069</v>
      </c>
      <c r="CL147" s="58">
        <v>24</v>
      </c>
      <c r="CM147" s="58">
        <v>1617.69</v>
      </c>
      <c r="CN147" s="58"/>
      <c r="CO147" s="58">
        <v>0</v>
      </c>
      <c r="CP147" s="58">
        <v>30</v>
      </c>
      <c r="CQ147" s="58">
        <v>0</v>
      </c>
      <c r="CR147" s="56"/>
      <c r="CS147" s="13">
        <f t="shared" si="42"/>
        <v>45069</v>
      </c>
      <c r="CT147" s="58"/>
      <c r="CU147" s="58"/>
      <c r="CV147" s="58"/>
      <c r="CW147" s="58"/>
      <c r="CX147" s="58"/>
      <c r="CY147" s="58"/>
      <c r="CZ147" s="56"/>
      <c r="DA147" s="13">
        <f t="shared" si="43"/>
        <v>45069</v>
      </c>
      <c r="DB147" s="58"/>
      <c r="DC147" s="58"/>
      <c r="DD147" s="58"/>
      <c r="DE147" s="58"/>
      <c r="DF147" s="58"/>
      <c r="DG147" s="58"/>
      <c r="DH147" s="56"/>
      <c r="DI147" s="13">
        <f t="shared" si="44"/>
        <v>45069</v>
      </c>
      <c r="DJ147" s="58"/>
      <c r="DK147" s="58"/>
      <c r="DL147" s="58"/>
      <c r="DM147" s="58"/>
      <c r="DN147" s="58"/>
      <c r="DO147" s="58"/>
      <c r="DP147" s="56"/>
      <c r="DQ147" s="56"/>
      <c r="DR147" s="56"/>
      <c r="DS147" s="56"/>
    </row>
    <row r="148" spans="1:123" x14ac:dyDescent="0.3">
      <c r="A148" s="13">
        <f t="shared" si="30"/>
        <v>45070</v>
      </c>
      <c r="B148" s="58">
        <v>56</v>
      </c>
      <c r="C148" s="59">
        <v>6303.78</v>
      </c>
      <c r="D148" s="58"/>
      <c r="E148" s="58">
        <v>29</v>
      </c>
      <c r="F148" s="58">
        <v>0</v>
      </c>
      <c r="G148" s="58">
        <v>0</v>
      </c>
      <c r="H148" s="57"/>
      <c r="I148" s="13">
        <f t="shared" si="31"/>
        <v>45070</v>
      </c>
      <c r="J148" s="58">
        <v>45</v>
      </c>
      <c r="K148" s="58">
        <v>6239.82</v>
      </c>
      <c r="L148" s="58">
        <v>28.77</v>
      </c>
      <c r="M148" s="58"/>
      <c r="N148" s="58">
        <v>0</v>
      </c>
      <c r="O148" s="58">
        <v>1</v>
      </c>
      <c r="P148" s="57"/>
      <c r="Q148" s="13">
        <f t="shared" si="32"/>
        <v>45070</v>
      </c>
      <c r="R148" s="58">
        <v>22</v>
      </c>
      <c r="S148" s="58">
        <v>2190.7600000000002</v>
      </c>
      <c r="T148" s="58">
        <v>27</v>
      </c>
      <c r="U148" s="58"/>
      <c r="V148" s="58">
        <v>0</v>
      </c>
      <c r="W148" s="58">
        <v>0</v>
      </c>
      <c r="X148" s="57"/>
      <c r="Y148" s="13">
        <f t="shared" si="33"/>
        <v>45070</v>
      </c>
      <c r="Z148" s="109">
        <v>61</v>
      </c>
      <c r="AA148" s="109">
        <v>7399.12</v>
      </c>
      <c r="AB148" s="109">
        <v>138.82</v>
      </c>
      <c r="AC148" s="109"/>
      <c r="AD148" s="109">
        <v>59.9</v>
      </c>
      <c r="AE148" s="109">
        <v>6</v>
      </c>
      <c r="AF148" s="57"/>
      <c r="AG148" s="13">
        <f t="shared" si="34"/>
        <v>45070</v>
      </c>
      <c r="AH148" s="109">
        <v>34</v>
      </c>
      <c r="AI148" s="109">
        <v>3994.76</v>
      </c>
      <c r="AJ148" s="109">
        <v>3.7</v>
      </c>
      <c r="AK148" s="109"/>
      <c r="AL148" s="109"/>
      <c r="AM148" s="109">
        <v>5</v>
      </c>
      <c r="AN148" s="57"/>
      <c r="AO148" s="13">
        <f t="shared" si="35"/>
        <v>45070</v>
      </c>
      <c r="AP148" s="58">
        <v>53</v>
      </c>
      <c r="AQ148" s="58">
        <v>4222.24</v>
      </c>
      <c r="AR148" s="58"/>
      <c r="AS148" s="58">
        <v>30.5</v>
      </c>
      <c r="AT148" s="58"/>
      <c r="AU148" s="58">
        <v>3</v>
      </c>
      <c r="AV148" s="57"/>
      <c r="AW148" s="13">
        <f t="shared" si="36"/>
        <v>45070</v>
      </c>
      <c r="AX148" s="58">
        <v>53</v>
      </c>
      <c r="AY148" s="58">
        <v>6240.2</v>
      </c>
      <c r="AZ148" s="58">
        <v>21.25</v>
      </c>
      <c r="BA148" s="58"/>
      <c r="BB148" s="58">
        <v>49.1</v>
      </c>
      <c r="BC148" s="58">
        <v>1</v>
      </c>
      <c r="BD148" s="57"/>
      <c r="BE148" s="13">
        <f t="shared" si="37"/>
        <v>45070</v>
      </c>
      <c r="BF148" s="58">
        <v>43</v>
      </c>
      <c r="BG148" s="58">
        <v>5221.74</v>
      </c>
      <c r="BH148" s="58">
        <v>8.82</v>
      </c>
      <c r="BI148" s="58"/>
      <c r="BJ148" s="58"/>
      <c r="BK148" s="58">
        <v>0</v>
      </c>
      <c r="BL148" s="57"/>
      <c r="BM148" s="13">
        <f t="shared" si="38"/>
        <v>45070</v>
      </c>
      <c r="BN148" s="109">
        <v>32</v>
      </c>
      <c r="BO148" s="109">
        <v>2546.35</v>
      </c>
      <c r="BP148" s="109">
        <v>59</v>
      </c>
      <c r="BQ148" s="109"/>
      <c r="BR148" s="109">
        <v>20</v>
      </c>
      <c r="BS148" s="109">
        <v>3</v>
      </c>
      <c r="BT148" s="57"/>
      <c r="BU148" s="13">
        <f t="shared" si="39"/>
        <v>45070</v>
      </c>
      <c r="BV148" s="58">
        <v>22</v>
      </c>
      <c r="BW148" s="58">
        <v>2609.4499999999998</v>
      </c>
      <c r="BX148" s="58">
        <v>17.5</v>
      </c>
      <c r="BY148" s="58"/>
      <c r="BZ148" s="58"/>
      <c r="CA148" s="58">
        <v>0</v>
      </c>
      <c r="CB148" s="57"/>
      <c r="CC148" s="13">
        <f t="shared" si="40"/>
        <v>45070</v>
      </c>
      <c r="CD148" s="58">
        <v>51</v>
      </c>
      <c r="CE148" s="58">
        <v>6380.53</v>
      </c>
      <c r="CF148" s="58">
        <v>0</v>
      </c>
      <c r="CG148" s="58">
        <v>222.07999999999998</v>
      </c>
      <c r="CH148" s="58">
        <v>149</v>
      </c>
      <c r="CI148" s="58">
        <v>1</v>
      </c>
      <c r="CJ148" s="57"/>
      <c r="CK148" s="13">
        <f t="shared" si="41"/>
        <v>45070</v>
      </c>
      <c r="CL148" s="58">
        <v>23</v>
      </c>
      <c r="CM148" s="58">
        <v>1394.17</v>
      </c>
      <c r="CN148" s="58"/>
      <c r="CO148" s="58">
        <v>2</v>
      </c>
      <c r="CP148" s="58">
        <v>110</v>
      </c>
      <c r="CQ148" s="58">
        <v>0</v>
      </c>
      <c r="CR148" s="56"/>
      <c r="CS148" s="13">
        <f t="shared" si="42"/>
        <v>45070</v>
      </c>
      <c r="CT148" s="58"/>
      <c r="CU148" s="58"/>
      <c r="CV148" s="58"/>
      <c r="CW148" s="58"/>
      <c r="CX148" s="58"/>
      <c r="CY148" s="58"/>
      <c r="CZ148" s="56"/>
      <c r="DA148" s="13">
        <f t="shared" si="43"/>
        <v>45070</v>
      </c>
      <c r="DB148" s="58"/>
      <c r="DC148" s="58"/>
      <c r="DD148" s="58"/>
      <c r="DE148" s="58"/>
      <c r="DF148" s="58"/>
      <c r="DG148" s="58"/>
      <c r="DH148" s="56"/>
      <c r="DI148" s="13">
        <f t="shared" si="44"/>
        <v>45070</v>
      </c>
      <c r="DJ148" s="58"/>
      <c r="DK148" s="58"/>
      <c r="DL148" s="58"/>
      <c r="DM148" s="58"/>
      <c r="DN148" s="58"/>
      <c r="DO148" s="58"/>
      <c r="DP148" s="56"/>
      <c r="DQ148" s="56"/>
      <c r="DR148" s="56"/>
      <c r="DS148" s="56"/>
    </row>
    <row r="149" spans="1:123" x14ac:dyDescent="0.3">
      <c r="A149" s="13">
        <f t="shared" si="30"/>
        <v>45071</v>
      </c>
      <c r="B149" s="58">
        <v>60</v>
      </c>
      <c r="C149" s="59">
        <v>6227.39</v>
      </c>
      <c r="D149" s="58"/>
      <c r="E149" s="58">
        <v>12</v>
      </c>
      <c r="F149" s="58">
        <v>0</v>
      </c>
      <c r="G149" s="58">
        <v>0</v>
      </c>
      <c r="H149" s="57"/>
      <c r="I149" s="13">
        <f t="shared" si="31"/>
        <v>45071</v>
      </c>
      <c r="J149" s="58">
        <v>43</v>
      </c>
      <c r="K149" s="58">
        <v>5497.17</v>
      </c>
      <c r="L149" s="58">
        <v>36.799999999999997</v>
      </c>
      <c r="M149" s="58"/>
      <c r="N149" s="58">
        <v>0</v>
      </c>
      <c r="O149" s="58">
        <v>1</v>
      </c>
      <c r="P149" s="57"/>
      <c r="Q149" s="13">
        <f t="shared" si="32"/>
        <v>45071</v>
      </c>
      <c r="R149" s="58">
        <v>22</v>
      </c>
      <c r="S149" s="58">
        <v>2193.19</v>
      </c>
      <c r="T149" s="58">
        <v>5</v>
      </c>
      <c r="U149" s="58"/>
      <c r="V149" s="58">
        <v>0</v>
      </c>
      <c r="W149" s="58">
        <v>0</v>
      </c>
      <c r="X149" s="57"/>
      <c r="Y149" s="13">
        <f t="shared" si="33"/>
        <v>45071</v>
      </c>
      <c r="Z149" s="109">
        <v>73</v>
      </c>
      <c r="AA149" s="109">
        <v>9652.2000000000007</v>
      </c>
      <c r="AB149" s="109">
        <v>70.33</v>
      </c>
      <c r="AC149" s="109"/>
      <c r="AD149" s="109"/>
      <c r="AE149" s="109">
        <v>4</v>
      </c>
      <c r="AF149" s="57"/>
      <c r="AG149" s="13">
        <f t="shared" si="34"/>
        <v>45071</v>
      </c>
      <c r="AH149" s="109">
        <v>63</v>
      </c>
      <c r="AI149" s="109">
        <v>8027.89</v>
      </c>
      <c r="AJ149" s="109">
        <v>41.32</v>
      </c>
      <c r="AK149" s="109"/>
      <c r="AL149" s="109">
        <v>4.95</v>
      </c>
      <c r="AM149" s="109">
        <v>4</v>
      </c>
      <c r="AN149" s="57"/>
      <c r="AO149" s="13">
        <f t="shared" si="35"/>
        <v>45071</v>
      </c>
      <c r="AP149" s="58">
        <v>52</v>
      </c>
      <c r="AQ149" s="58">
        <v>5052.9799999999996</v>
      </c>
      <c r="AR149" s="58"/>
      <c r="AS149" s="58">
        <v>46.5</v>
      </c>
      <c r="AT149" s="58"/>
      <c r="AU149" s="58">
        <v>3</v>
      </c>
      <c r="AV149" s="57"/>
      <c r="AW149" s="13">
        <f t="shared" si="36"/>
        <v>45071</v>
      </c>
      <c r="AX149" s="58">
        <v>55</v>
      </c>
      <c r="AY149" s="58">
        <v>6760.74</v>
      </c>
      <c r="AZ149" s="58">
        <v>9.24</v>
      </c>
      <c r="BA149" s="58"/>
      <c r="BB149" s="58">
        <v>50</v>
      </c>
      <c r="BC149" s="58">
        <v>1</v>
      </c>
      <c r="BD149" s="57"/>
      <c r="BE149" s="13">
        <f t="shared" si="37"/>
        <v>45071</v>
      </c>
      <c r="BF149" s="58">
        <v>50</v>
      </c>
      <c r="BG149" s="58">
        <v>6350.19</v>
      </c>
      <c r="BH149" s="58">
        <v>32.479999999999997</v>
      </c>
      <c r="BI149" s="58"/>
      <c r="BJ149" s="58">
        <v>162</v>
      </c>
      <c r="BK149" s="58">
        <v>0</v>
      </c>
      <c r="BL149" s="57"/>
      <c r="BM149" s="13">
        <f t="shared" si="38"/>
        <v>45071</v>
      </c>
      <c r="BN149" s="109">
        <v>32</v>
      </c>
      <c r="BO149" s="109">
        <v>2655.89</v>
      </c>
      <c r="BP149" s="109">
        <v>13</v>
      </c>
      <c r="BQ149" s="109"/>
      <c r="BR149" s="109">
        <v>25</v>
      </c>
      <c r="BS149" s="109">
        <v>3</v>
      </c>
      <c r="BT149" s="57"/>
      <c r="BU149" s="13">
        <f t="shared" si="39"/>
        <v>45071</v>
      </c>
      <c r="BV149" s="58">
        <v>16</v>
      </c>
      <c r="BW149" s="58">
        <v>1805.59</v>
      </c>
      <c r="BX149" s="58">
        <v>26.5</v>
      </c>
      <c r="BY149" s="58"/>
      <c r="BZ149" s="58"/>
      <c r="CA149" s="58">
        <v>0</v>
      </c>
      <c r="CB149" s="57"/>
      <c r="CC149" s="13">
        <f t="shared" si="40"/>
        <v>45071</v>
      </c>
      <c r="CD149" s="58">
        <v>52</v>
      </c>
      <c r="CE149" s="58">
        <v>6068.15</v>
      </c>
      <c r="CF149" s="58">
        <v>0</v>
      </c>
      <c r="CG149" s="58">
        <v>304.60000000000002</v>
      </c>
      <c r="CH149" s="58">
        <v>37.950000000000003</v>
      </c>
      <c r="CI149" s="58">
        <v>0</v>
      </c>
      <c r="CJ149" s="57"/>
      <c r="CK149" s="13">
        <f t="shared" si="41"/>
        <v>45071</v>
      </c>
      <c r="CL149" s="58">
        <v>15</v>
      </c>
      <c r="CM149" s="58">
        <v>922.78</v>
      </c>
      <c r="CN149" s="58"/>
      <c r="CO149" s="58">
        <v>9</v>
      </c>
      <c r="CP149" s="58">
        <v>-76.52</v>
      </c>
      <c r="CQ149" s="58">
        <v>0</v>
      </c>
      <c r="CR149" s="56"/>
      <c r="CS149" s="13">
        <f t="shared" si="42"/>
        <v>45071</v>
      </c>
      <c r="CT149" s="58"/>
      <c r="CU149" s="58"/>
      <c r="CV149" s="58"/>
      <c r="CW149" s="58"/>
      <c r="CX149" s="58"/>
      <c r="CY149" s="58"/>
      <c r="CZ149" s="56"/>
      <c r="DA149" s="13">
        <f t="shared" si="43"/>
        <v>45071</v>
      </c>
      <c r="DB149" s="58"/>
      <c r="DC149" s="58"/>
      <c r="DD149" s="58"/>
      <c r="DE149" s="58"/>
      <c r="DF149" s="58"/>
      <c r="DG149" s="58"/>
      <c r="DH149" s="56"/>
      <c r="DI149" s="13">
        <f t="shared" si="44"/>
        <v>45071</v>
      </c>
      <c r="DJ149" s="58"/>
      <c r="DK149" s="58"/>
      <c r="DL149" s="58"/>
      <c r="DM149" s="58"/>
      <c r="DN149" s="58"/>
      <c r="DO149" s="58"/>
      <c r="DP149" s="56"/>
      <c r="DQ149" s="56"/>
      <c r="DR149" s="56"/>
      <c r="DS149" s="56"/>
    </row>
    <row r="150" spans="1:123" x14ac:dyDescent="0.3">
      <c r="A150" s="13">
        <f t="shared" si="30"/>
        <v>45072</v>
      </c>
      <c r="B150" s="58">
        <v>62</v>
      </c>
      <c r="C150" s="59">
        <v>6097.08</v>
      </c>
      <c r="D150" s="58"/>
      <c r="E150" s="58">
        <v>20.5</v>
      </c>
      <c r="F150" s="58">
        <v>77</v>
      </c>
      <c r="G150" s="58">
        <v>0</v>
      </c>
      <c r="H150" s="57"/>
      <c r="I150" s="13">
        <f t="shared" si="31"/>
        <v>45072</v>
      </c>
      <c r="J150" s="58">
        <v>40</v>
      </c>
      <c r="K150" s="58">
        <v>5318.38</v>
      </c>
      <c r="L150" s="58">
        <v>48.59</v>
      </c>
      <c r="M150" s="58"/>
      <c r="N150" s="58">
        <v>7.95</v>
      </c>
      <c r="O150" s="58">
        <v>1</v>
      </c>
      <c r="P150" s="57"/>
      <c r="Q150" s="13">
        <f t="shared" si="32"/>
        <v>45072</v>
      </c>
      <c r="R150" s="58">
        <v>27</v>
      </c>
      <c r="S150" s="58">
        <v>2809.17</v>
      </c>
      <c r="T150" s="58">
        <v>29.5</v>
      </c>
      <c r="U150" s="58"/>
      <c r="V150" s="58">
        <v>0</v>
      </c>
      <c r="W150" s="58">
        <v>0</v>
      </c>
      <c r="X150" s="57"/>
      <c r="Y150" s="13">
        <f t="shared" si="33"/>
        <v>45072</v>
      </c>
      <c r="Z150" s="109">
        <v>65</v>
      </c>
      <c r="AA150" s="109">
        <v>8363.49</v>
      </c>
      <c r="AB150" s="109">
        <v>87.9</v>
      </c>
      <c r="AC150" s="109"/>
      <c r="AD150" s="109">
        <v>139</v>
      </c>
      <c r="AE150" s="109">
        <v>5</v>
      </c>
      <c r="AF150" s="57"/>
      <c r="AG150" s="13">
        <f t="shared" si="34"/>
        <v>45072</v>
      </c>
      <c r="AH150" s="109">
        <v>65</v>
      </c>
      <c r="AI150" s="109">
        <v>9229.9500000000007</v>
      </c>
      <c r="AJ150" s="109">
        <v>0</v>
      </c>
      <c r="AK150" s="109"/>
      <c r="AL150" s="109">
        <v>50</v>
      </c>
      <c r="AM150" s="109">
        <v>2</v>
      </c>
      <c r="AN150" s="57"/>
      <c r="AO150" s="13">
        <f t="shared" si="35"/>
        <v>45072</v>
      </c>
      <c r="AP150" s="58">
        <v>52</v>
      </c>
      <c r="AQ150" s="58">
        <v>4336.45</v>
      </c>
      <c r="AR150" s="58"/>
      <c r="AS150" s="58">
        <v>69</v>
      </c>
      <c r="AT150" s="58"/>
      <c r="AU150" s="58">
        <v>3</v>
      </c>
      <c r="AV150" s="57"/>
      <c r="AW150" s="13">
        <f t="shared" si="36"/>
        <v>45072</v>
      </c>
      <c r="AX150" s="58">
        <v>42</v>
      </c>
      <c r="AY150" s="58">
        <v>5247.9</v>
      </c>
      <c r="AZ150" s="58">
        <v>8.32</v>
      </c>
      <c r="BA150" s="58"/>
      <c r="BB150" s="58">
        <v>200</v>
      </c>
      <c r="BC150" s="58">
        <v>1</v>
      </c>
      <c r="BD150" s="57"/>
      <c r="BE150" s="13">
        <f t="shared" si="37"/>
        <v>45072</v>
      </c>
      <c r="BF150" s="58">
        <v>52</v>
      </c>
      <c r="BG150" s="58">
        <v>6770.9</v>
      </c>
      <c r="BH150" s="58">
        <v>47.8</v>
      </c>
      <c r="BI150" s="58"/>
      <c r="BJ150" s="58">
        <v>426.08</v>
      </c>
      <c r="BK150" s="58">
        <v>0</v>
      </c>
      <c r="BL150" s="57"/>
      <c r="BM150" s="13">
        <f t="shared" si="38"/>
        <v>45072</v>
      </c>
      <c r="BN150" s="109">
        <v>38</v>
      </c>
      <c r="BO150" s="109">
        <v>3550.06</v>
      </c>
      <c r="BP150" s="109">
        <v>20</v>
      </c>
      <c r="BQ150" s="109"/>
      <c r="BR150" s="109"/>
      <c r="BS150" s="109">
        <v>2</v>
      </c>
      <c r="BT150" s="57"/>
      <c r="BU150" s="13">
        <f t="shared" si="39"/>
        <v>45072</v>
      </c>
      <c r="BV150" s="58">
        <v>51</v>
      </c>
      <c r="BW150" s="58">
        <v>5386.91</v>
      </c>
      <c r="BX150" s="58">
        <v>18.5</v>
      </c>
      <c r="BY150" s="58"/>
      <c r="BZ150" s="58"/>
      <c r="CA150" s="58">
        <v>2</v>
      </c>
      <c r="CB150" s="57"/>
      <c r="CC150" s="13">
        <f t="shared" si="40"/>
        <v>45072</v>
      </c>
      <c r="CD150" s="58">
        <v>44</v>
      </c>
      <c r="CE150" s="58">
        <v>5413.04</v>
      </c>
      <c r="CF150" s="58">
        <v>9.3000000000000007</v>
      </c>
      <c r="CG150" s="58">
        <v>187.42</v>
      </c>
      <c r="CH150" s="58">
        <v>112</v>
      </c>
      <c r="CI150" s="58">
        <v>0</v>
      </c>
      <c r="CJ150" s="57"/>
      <c r="CK150" s="13">
        <f t="shared" si="41"/>
        <v>45072</v>
      </c>
      <c r="CL150" s="58">
        <v>34</v>
      </c>
      <c r="CM150" s="58">
        <v>2620.08</v>
      </c>
      <c r="CN150" s="58"/>
      <c r="CO150" s="58">
        <v>5</v>
      </c>
      <c r="CP150" s="58">
        <v>125</v>
      </c>
      <c r="CQ150" s="58">
        <v>0</v>
      </c>
      <c r="CR150" s="56"/>
      <c r="CS150" s="13">
        <f t="shared" si="42"/>
        <v>45072</v>
      </c>
      <c r="CT150" s="58"/>
      <c r="CU150" s="58"/>
      <c r="CV150" s="58"/>
      <c r="CW150" s="58"/>
      <c r="CX150" s="58"/>
      <c r="CY150" s="58"/>
      <c r="CZ150" s="56"/>
      <c r="DA150" s="13">
        <f t="shared" si="43"/>
        <v>45072</v>
      </c>
      <c r="DB150" s="58"/>
      <c r="DC150" s="58"/>
      <c r="DD150" s="58"/>
      <c r="DE150" s="58"/>
      <c r="DF150" s="58"/>
      <c r="DG150" s="58"/>
      <c r="DH150" s="56"/>
      <c r="DI150" s="13">
        <f t="shared" si="44"/>
        <v>45072</v>
      </c>
      <c r="DJ150" s="58"/>
      <c r="DK150" s="58"/>
      <c r="DL150" s="58"/>
      <c r="DM150" s="58"/>
      <c r="DN150" s="58"/>
      <c r="DO150" s="58"/>
      <c r="DP150" s="56"/>
      <c r="DQ150" s="56"/>
      <c r="DR150" s="56"/>
      <c r="DS150" s="56"/>
    </row>
    <row r="151" spans="1:123" x14ac:dyDescent="0.3">
      <c r="A151" s="13">
        <f t="shared" si="30"/>
        <v>45073</v>
      </c>
      <c r="B151" s="58">
        <v>62</v>
      </c>
      <c r="C151" s="59">
        <v>6550.1</v>
      </c>
      <c r="D151" s="58"/>
      <c r="E151" s="58">
        <v>38</v>
      </c>
      <c r="F151" s="58">
        <v>0</v>
      </c>
      <c r="G151" s="58">
        <v>0</v>
      </c>
      <c r="H151" s="57"/>
      <c r="I151" s="13">
        <f t="shared" si="31"/>
        <v>45073</v>
      </c>
      <c r="J151" s="58">
        <v>25</v>
      </c>
      <c r="K151" s="58">
        <v>3217.5</v>
      </c>
      <c r="L151" s="58">
        <v>24.06</v>
      </c>
      <c r="M151" s="58"/>
      <c r="N151" s="58">
        <v>0</v>
      </c>
      <c r="O151" s="58">
        <v>1</v>
      </c>
      <c r="P151" s="57"/>
      <c r="Q151" s="13">
        <f t="shared" si="32"/>
        <v>45073</v>
      </c>
      <c r="R151" s="58">
        <v>41</v>
      </c>
      <c r="S151" s="58">
        <v>3886.09</v>
      </c>
      <c r="T151" s="58">
        <v>79</v>
      </c>
      <c r="U151" s="58"/>
      <c r="V151" s="58">
        <v>0</v>
      </c>
      <c r="W151" s="58">
        <v>0</v>
      </c>
      <c r="X151" s="57"/>
      <c r="Y151" s="13">
        <f t="shared" si="33"/>
        <v>45073</v>
      </c>
      <c r="Z151" s="109">
        <v>70</v>
      </c>
      <c r="AA151" s="109">
        <v>9210.89</v>
      </c>
      <c r="AB151" s="109">
        <v>92.54000000000002</v>
      </c>
      <c r="AC151" s="109"/>
      <c r="AD151" s="109">
        <v>239</v>
      </c>
      <c r="AE151" s="109">
        <v>5</v>
      </c>
      <c r="AF151" s="57"/>
      <c r="AG151" s="13">
        <f t="shared" si="34"/>
        <v>45073</v>
      </c>
      <c r="AH151" s="109">
        <v>63</v>
      </c>
      <c r="AI151" s="109">
        <v>9236.7800000000007</v>
      </c>
      <c r="AJ151" s="109">
        <v>14.8</v>
      </c>
      <c r="AK151" s="109"/>
      <c r="AL151" s="109">
        <v>204.95</v>
      </c>
      <c r="AM151" s="109">
        <v>2</v>
      </c>
      <c r="AN151" s="57"/>
      <c r="AO151" s="13">
        <f t="shared" si="35"/>
        <v>45073</v>
      </c>
      <c r="AP151" s="58">
        <v>41</v>
      </c>
      <c r="AQ151" s="58">
        <v>2945.11</v>
      </c>
      <c r="AR151" s="58"/>
      <c r="AS151" s="58">
        <v>83</v>
      </c>
      <c r="AT151" s="58"/>
      <c r="AU151" s="58">
        <v>3</v>
      </c>
      <c r="AV151" s="57"/>
      <c r="AW151" s="13">
        <f t="shared" si="36"/>
        <v>45073</v>
      </c>
      <c r="AX151" s="58">
        <v>52</v>
      </c>
      <c r="AY151" s="58">
        <v>6260.93</v>
      </c>
      <c r="AZ151" s="58">
        <v>2.77</v>
      </c>
      <c r="BA151" s="58"/>
      <c r="BB151" s="58">
        <v>50</v>
      </c>
      <c r="BC151" s="58">
        <v>1</v>
      </c>
      <c r="BD151" s="57"/>
      <c r="BE151" s="13">
        <f t="shared" si="37"/>
        <v>45073</v>
      </c>
      <c r="BF151" s="58">
        <v>56</v>
      </c>
      <c r="BG151" s="58">
        <v>7556.92</v>
      </c>
      <c r="BH151" s="58">
        <v>72.849999999999994</v>
      </c>
      <c r="BI151" s="58"/>
      <c r="BJ151" s="58">
        <v>401.3</v>
      </c>
      <c r="BK151" s="58">
        <v>0</v>
      </c>
      <c r="BL151" s="57"/>
      <c r="BM151" s="13">
        <f t="shared" si="38"/>
        <v>45073</v>
      </c>
      <c r="BN151" s="109">
        <v>40</v>
      </c>
      <c r="BO151" s="109">
        <v>3777.11</v>
      </c>
      <c r="BP151" s="109">
        <v>47</v>
      </c>
      <c r="BQ151" s="109"/>
      <c r="BR151" s="109">
        <v>20</v>
      </c>
      <c r="BS151" s="109">
        <v>2</v>
      </c>
      <c r="BT151" s="57"/>
      <c r="BU151" s="13">
        <f t="shared" si="39"/>
        <v>45073</v>
      </c>
      <c r="BV151" s="58">
        <v>40</v>
      </c>
      <c r="BW151" s="58">
        <v>4333.62</v>
      </c>
      <c r="BX151" s="58">
        <v>111</v>
      </c>
      <c r="BY151" s="58"/>
      <c r="BZ151" s="58"/>
      <c r="CA151" s="58">
        <v>2</v>
      </c>
      <c r="CB151" s="57"/>
      <c r="CC151" s="13">
        <f t="shared" si="40"/>
        <v>45073</v>
      </c>
      <c r="CD151" s="58">
        <v>75</v>
      </c>
      <c r="CE151" s="58">
        <v>9826.1200000000008</v>
      </c>
      <c r="CF151" s="58">
        <v>0</v>
      </c>
      <c r="CG151" s="58">
        <v>384.13</v>
      </c>
      <c r="CH151" s="58">
        <v>295</v>
      </c>
      <c r="CI151" s="58">
        <v>0</v>
      </c>
      <c r="CJ151" s="57"/>
      <c r="CK151" s="13">
        <f t="shared" si="41"/>
        <v>45073</v>
      </c>
      <c r="CL151" s="58">
        <v>13</v>
      </c>
      <c r="CM151" s="58">
        <v>1243.0899999999999</v>
      </c>
      <c r="CN151" s="58"/>
      <c r="CO151" s="58">
        <v>16</v>
      </c>
      <c r="CP151" s="58">
        <v>0</v>
      </c>
      <c r="CQ151" s="58">
        <v>0</v>
      </c>
      <c r="CR151" s="56"/>
      <c r="CS151" s="13">
        <f t="shared" si="42"/>
        <v>45073</v>
      </c>
      <c r="CT151" s="58"/>
      <c r="CU151" s="58"/>
      <c r="CV151" s="58"/>
      <c r="CW151" s="58"/>
      <c r="CX151" s="58"/>
      <c r="CY151" s="58"/>
      <c r="CZ151" s="56"/>
      <c r="DA151" s="13">
        <f t="shared" si="43"/>
        <v>45073</v>
      </c>
      <c r="DB151" s="58"/>
      <c r="DC151" s="58"/>
      <c r="DD151" s="58"/>
      <c r="DE151" s="58"/>
      <c r="DF151" s="58"/>
      <c r="DG151" s="58"/>
      <c r="DH151" s="56"/>
      <c r="DI151" s="13">
        <f t="shared" si="44"/>
        <v>45073</v>
      </c>
      <c r="DJ151" s="58"/>
      <c r="DK151" s="58"/>
      <c r="DL151" s="58"/>
      <c r="DM151" s="58"/>
      <c r="DN151" s="58"/>
      <c r="DO151" s="58"/>
      <c r="DP151" s="56"/>
      <c r="DQ151" s="56"/>
      <c r="DR151" s="56"/>
      <c r="DS151" s="56"/>
    </row>
    <row r="152" spans="1:123" x14ac:dyDescent="0.3">
      <c r="A152" s="13">
        <f t="shared" si="30"/>
        <v>45074</v>
      </c>
      <c r="B152" s="58">
        <v>58</v>
      </c>
      <c r="C152" s="59">
        <v>5836.64</v>
      </c>
      <c r="D152" s="58"/>
      <c r="E152" s="58">
        <v>12</v>
      </c>
      <c r="F152" s="58">
        <v>25.01</v>
      </c>
      <c r="G152" s="58">
        <v>0</v>
      </c>
      <c r="H152" s="57"/>
      <c r="I152" s="13">
        <f t="shared" si="31"/>
        <v>45074</v>
      </c>
      <c r="J152" s="58">
        <v>16</v>
      </c>
      <c r="K152" s="58">
        <v>2170.73</v>
      </c>
      <c r="L152" s="58">
        <v>40.56</v>
      </c>
      <c r="M152" s="58"/>
      <c r="N152" s="58">
        <v>0</v>
      </c>
      <c r="O152" s="58">
        <v>1</v>
      </c>
      <c r="P152" s="57"/>
      <c r="Q152" s="13">
        <f t="shared" si="32"/>
        <v>45074</v>
      </c>
      <c r="R152" s="58">
        <v>22</v>
      </c>
      <c r="S152" s="58">
        <v>2242.4499999999998</v>
      </c>
      <c r="T152" s="58">
        <v>43</v>
      </c>
      <c r="U152" s="58"/>
      <c r="V152" s="58">
        <v>1</v>
      </c>
      <c r="W152" s="58">
        <v>0</v>
      </c>
      <c r="X152" s="57"/>
      <c r="Y152" s="13">
        <f t="shared" si="33"/>
        <v>45074</v>
      </c>
      <c r="Z152" s="109">
        <v>48</v>
      </c>
      <c r="AA152" s="109">
        <v>5659.58</v>
      </c>
      <c r="AB152" s="109">
        <v>131.43</v>
      </c>
      <c r="AC152" s="109"/>
      <c r="AD152" s="109">
        <v>200.74</v>
      </c>
      <c r="AE152" s="109">
        <v>5</v>
      </c>
      <c r="AF152" s="57"/>
      <c r="AG152" s="13">
        <f t="shared" si="34"/>
        <v>45074</v>
      </c>
      <c r="AH152" s="109">
        <v>43</v>
      </c>
      <c r="AI152" s="109">
        <v>6170.03</v>
      </c>
      <c r="AJ152" s="109">
        <v>11.1</v>
      </c>
      <c r="AK152" s="109"/>
      <c r="AL152" s="109">
        <v>114.65</v>
      </c>
      <c r="AM152" s="109">
        <v>2</v>
      </c>
      <c r="AN152" s="57"/>
      <c r="AO152" s="13">
        <f t="shared" si="35"/>
        <v>45074</v>
      </c>
      <c r="AP152" s="58">
        <v>33</v>
      </c>
      <c r="AQ152" s="58">
        <v>2614.67</v>
      </c>
      <c r="AR152" s="58"/>
      <c r="AS152" s="58">
        <v>40</v>
      </c>
      <c r="AT152" s="58"/>
      <c r="AU152" s="58">
        <v>3</v>
      </c>
      <c r="AV152" s="57"/>
      <c r="AW152" s="13">
        <f t="shared" si="36"/>
        <v>45074</v>
      </c>
      <c r="AX152" s="58">
        <v>33</v>
      </c>
      <c r="AY152" s="58">
        <v>3722.12</v>
      </c>
      <c r="AZ152" s="58">
        <v>25.87</v>
      </c>
      <c r="BA152" s="58"/>
      <c r="BB152" s="58">
        <v>192</v>
      </c>
      <c r="BC152" s="58">
        <v>1</v>
      </c>
      <c r="BD152" s="57"/>
      <c r="BE152" s="13">
        <f t="shared" si="37"/>
        <v>45074</v>
      </c>
      <c r="BF152" s="58">
        <v>43</v>
      </c>
      <c r="BG152" s="58">
        <v>4313.1099999999997</v>
      </c>
      <c r="BH152" s="58">
        <v>40.17</v>
      </c>
      <c r="BI152" s="58"/>
      <c r="BJ152" s="58">
        <v>160.72999999999999</v>
      </c>
      <c r="BK152" s="58">
        <v>0</v>
      </c>
      <c r="BL152" s="57"/>
      <c r="BM152" s="13">
        <f t="shared" si="38"/>
        <v>45074</v>
      </c>
      <c r="BN152" s="109">
        <v>25</v>
      </c>
      <c r="BO152" s="109">
        <v>2213.4499999999998</v>
      </c>
      <c r="BP152" s="109">
        <v>30</v>
      </c>
      <c r="BQ152" s="109"/>
      <c r="BR152" s="109">
        <v>100</v>
      </c>
      <c r="BS152" s="109">
        <v>2</v>
      </c>
      <c r="BT152" s="57"/>
      <c r="BU152" s="13">
        <f t="shared" si="39"/>
        <v>45074</v>
      </c>
      <c r="BV152" s="58">
        <v>17</v>
      </c>
      <c r="BW152" s="58">
        <v>1835.2</v>
      </c>
      <c r="BX152" s="58">
        <v>33.5</v>
      </c>
      <c r="BY152" s="58"/>
      <c r="BZ152" s="58"/>
      <c r="CA152" s="58">
        <v>1</v>
      </c>
      <c r="CB152" s="57"/>
      <c r="CC152" s="13">
        <f t="shared" si="40"/>
        <v>45074</v>
      </c>
      <c r="CD152" s="58">
        <v>38</v>
      </c>
      <c r="CE152" s="58">
        <v>4386.28</v>
      </c>
      <c r="CF152" s="58">
        <v>0</v>
      </c>
      <c r="CG152" s="58">
        <v>451.84999999999997</v>
      </c>
      <c r="CH152" s="58">
        <v>196</v>
      </c>
      <c r="CI152" s="58">
        <v>0</v>
      </c>
      <c r="CJ152" s="57"/>
      <c r="CK152" s="13">
        <f t="shared" si="41"/>
        <v>45074</v>
      </c>
      <c r="CL152" s="58">
        <v>11</v>
      </c>
      <c r="CM152" s="58">
        <v>1012.56</v>
      </c>
      <c r="CN152" s="58"/>
      <c r="CO152" s="58">
        <v>0</v>
      </c>
      <c r="CP152" s="58">
        <v>60</v>
      </c>
      <c r="CQ152" s="58">
        <v>0</v>
      </c>
      <c r="CR152" s="56"/>
      <c r="CS152" s="13">
        <f t="shared" si="42"/>
        <v>45074</v>
      </c>
      <c r="CT152" s="58"/>
      <c r="CU152" s="58"/>
      <c r="CV152" s="58"/>
      <c r="CW152" s="58"/>
      <c r="CX152" s="58"/>
      <c r="CY152" s="58"/>
      <c r="CZ152" s="56"/>
      <c r="DA152" s="13">
        <f t="shared" si="43"/>
        <v>45074</v>
      </c>
      <c r="DB152" s="58"/>
      <c r="DC152" s="58"/>
      <c r="DD152" s="58"/>
      <c r="DE152" s="58"/>
      <c r="DF152" s="58"/>
      <c r="DG152" s="58"/>
      <c r="DH152" s="56"/>
      <c r="DI152" s="13">
        <f t="shared" si="44"/>
        <v>45074</v>
      </c>
      <c r="DJ152" s="58"/>
      <c r="DK152" s="58"/>
      <c r="DL152" s="58"/>
      <c r="DM152" s="58"/>
      <c r="DN152" s="58"/>
      <c r="DO152" s="58"/>
      <c r="DP152" s="56"/>
      <c r="DQ152" s="56"/>
      <c r="DR152" s="56"/>
      <c r="DS152" s="56"/>
    </row>
    <row r="153" spans="1:123" x14ac:dyDescent="0.3">
      <c r="A153" s="13">
        <f t="shared" si="30"/>
        <v>45075</v>
      </c>
      <c r="B153" s="58">
        <v>35</v>
      </c>
      <c r="C153" s="59">
        <v>3576.05</v>
      </c>
      <c r="D153" s="58"/>
      <c r="E153" s="58">
        <v>8</v>
      </c>
      <c r="F153" s="58">
        <v>50</v>
      </c>
      <c r="G153" s="58">
        <v>0</v>
      </c>
      <c r="H153" s="57"/>
      <c r="I153" s="13">
        <f t="shared" si="31"/>
        <v>45075</v>
      </c>
      <c r="J153" s="58">
        <v>18</v>
      </c>
      <c r="K153" s="58">
        <v>2596.63</v>
      </c>
      <c r="L153" s="58">
        <v>15.32</v>
      </c>
      <c r="M153" s="58"/>
      <c r="N153" s="58">
        <v>0</v>
      </c>
      <c r="O153" s="58">
        <v>1</v>
      </c>
      <c r="P153" s="57"/>
      <c r="Q153" s="13">
        <f t="shared" si="32"/>
        <v>45075</v>
      </c>
      <c r="R153" s="58">
        <v>20</v>
      </c>
      <c r="S153" s="58">
        <v>2047.91</v>
      </c>
      <c r="T153" s="58">
        <v>14</v>
      </c>
      <c r="U153" s="58"/>
      <c r="V153" s="58">
        <v>0</v>
      </c>
      <c r="W153" s="58">
        <v>0</v>
      </c>
      <c r="X153" s="57"/>
      <c r="Y153" s="13">
        <f t="shared" si="33"/>
        <v>45075</v>
      </c>
      <c r="Z153" s="109">
        <v>36</v>
      </c>
      <c r="AA153" s="109">
        <v>4099.3</v>
      </c>
      <c r="AB153" s="109">
        <v>34.25</v>
      </c>
      <c r="AC153" s="109"/>
      <c r="AD153" s="109">
        <v>-100.74000000000001</v>
      </c>
      <c r="AE153" s="109">
        <v>6</v>
      </c>
      <c r="AF153" s="57"/>
      <c r="AG153" s="13">
        <f t="shared" si="34"/>
        <v>45075</v>
      </c>
      <c r="AH153" s="109">
        <v>42</v>
      </c>
      <c r="AI153" s="109">
        <v>5618.07</v>
      </c>
      <c r="AJ153" s="109">
        <v>3.7</v>
      </c>
      <c r="AK153" s="109"/>
      <c r="AL153" s="109"/>
      <c r="AM153" s="109">
        <v>2</v>
      </c>
      <c r="AN153" s="57"/>
      <c r="AO153" s="13">
        <f t="shared" si="35"/>
        <v>45075</v>
      </c>
      <c r="AP153" s="58">
        <v>29</v>
      </c>
      <c r="AQ153" s="58">
        <v>2290.31</v>
      </c>
      <c r="AR153" s="58"/>
      <c r="AS153" s="58">
        <v>13.5</v>
      </c>
      <c r="AT153" s="58"/>
      <c r="AU153" s="58">
        <v>0</v>
      </c>
      <c r="AV153" s="57"/>
      <c r="AW153" s="13">
        <f t="shared" si="36"/>
        <v>45075</v>
      </c>
      <c r="AX153" s="58">
        <v>35</v>
      </c>
      <c r="AY153" s="58">
        <v>4212.8900000000003</v>
      </c>
      <c r="AZ153" s="58">
        <v>0.92</v>
      </c>
      <c r="BA153" s="58"/>
      <c r="BB153" s="58">
        <v>44.15</v>
      </c>
      <c r="BC153" s="58">
        <v>1</v>
      </c>
      <c r="BD153" s="57"/>
      <c r="BE153" s="13">
        <f t="shared" si="37"/>
        <v>45075</v>
      </c>
      <c r="BF153" s="58">
        <v>42</v>
      </c>
      <c r="BG153" s="58">
        <v>5071.7</v>
      </c>
      <c r="BH153" s="58">
        <v>6.96</v>
      </c>
      <c r="BI153" s="58"/>
      <c r="BJ153" s="58">
        <v>50</v>
      </c>
      <c r="BK153" s="58">
        <v>0</v>
      </c>
      <c r="BL153" s="57"/>
      <c r="BM153" s="13">
        <f t="shared" si="38"/>
        <v>45075</v>
      </c>
      <c r="BN153" s="109">
        <v>11</v>
      </c>
      <c r="BO153" s="109">
        <v>725.27</v>
      </c>
      <c r="BP153" s="109">
        <v>4</v>
      </c>
      <c r="BQ153" s="109"/>
      <c r="BR153" s="109"/>
      <c r="BS153" s="109">
        <v>2</v>
      </c>
      <c r="BT153" s="57"/>
      <c r="BU153" s="13">
        <f t="shared" si="39"/>
        <v>45075</v>
      </c>
      <c r="BV153" s="58">
        <v>13</v>
      </c>
      <c r="BW153" s="58">
        <v>1475.83</v>
      </c>
      <c r="BX153" s="58">
        <v>20.5</v>
      </c>
      <c r="BY153" s="58"/>
      <c r="BZ153" s="58"/>
      <c r="CA153" s="58">
        <v>1</v>
      </c>
      <c r="CB153" s="57"/>
      <c r="CC153" s="13">
        <f t="shared" si="40"/>
        <v>45075</v>
      </c>
      <c r="CD153" s="58">
        <v>15</v>
      </c>
      <c r="CE153" s="58">
        <v>1958.38</v>
      </c>
      <c r="CF153" s="58">
        <v>0</v>
      </c>
      <c r="CG153" s="58">
        <v>-19.54</v>
      </c>
      <c r="CH153" s="58">
        <v>-162.5</v>
      </c>
      <c r="CI153" s="58">
        <v>1</v>
      </c>
      <c r="CJ153" s="57"/>
      <c r="CK153" s="13">
        <f t="shared" si="41"/>
        <v>45075</v>
      </c>
      <c r="CL153" s="58">
        <v>12</v>
      </c>
      <c r="CM153" s="58">
        <v>857.5</v>
      </c>
      <c r="CN153" s="58"/>
      <c r="CO153" s="58">
        <v>9</v>
      </c>
      <c r="CP153" s="58">
        <v>30</v>
      </c>
      <c r="CQ153" s="58">
        <v>0</v>
      </c>
      <c r="CR153" s="56"/>
      <c r="CS153" s="13">
        <f t="shared" si="42"/>
        <v>45075</v>
      </c>
      <c r="CT153" s="58"/>
      <c r="CU153" s="58"/>
      <c r="CV153" s="58"/>
      <c r="CW153" s="58"/>
      <c r="CX153" s="58"/>
      <c r="CY153" s="58"/>
      <c r="CZ153" s="56"/>
      <c r="DA153" s="13">
        <f t="shared" si="43"/>
        <v>45075</v>
      </c>
      <c r="DB153" s="58"/>
      <c r="DC153" s="58"/>
      <c r="DD153" s="58"/>
      <c r="DE153" s="58"/>
      <c r="DF153" s="58"/>
      <c r="DG153" s="58"/>
      <c r="DH153" s="56"/>
      <c r="DI153" s="13">
        <f t="shared" si="44"/>
        <v>45075</v>
      </c>
      <c r="DJ153" s="58"/>
      <c r="DK153" s="58"/>
      <c r="DL153" s="58"/>
      <c r="DM153" s="58"/>
      <c r="DN153" s="58"/>
      <c r="DO153" s="58"/>
      <c r="DP153" s="56"/>
      <c r="DQ153" s="56"/>
      <c r="DR153" s="56"/>
      <c r="DS153" s="56"/>
    </row>
    <row r="154" spans="1:123" x14ac:dyDescent="0.3">
      <c r="A154" s="13">
        <f t="shared" si="30"/>
        <v>45076</v>
      </c>
      <c r="B154" s="58">
        <v>49</v>
      </c>
      <c r="C154" s="59">
        <v>5489.06</v>
      </c>
      <c r="D154" s="58"/>
      <c r="E154" s="58">
        <v>13</v>
      </c>
      <c r="F154" s="58">
        <v>0</v>
      </c>
      <c r="G154" s="58">
        <v>0</v>
      </c>
      <c r="H154" s="57"/>
      <c r="I154" s="13">
        <f t="shared" si="31"/>
        <v>45076</v>
      </c>
      <c r="J154" s="58">
        <v>31</v>
      </c>
      <c r="K154" s="58">
        <v>4291.26</v>
      </c>
      <c r="L154" s="58">
        <v>4.4800000000000004</v>
      </c>
      <c r="M154" s="58"/>
      <c r="N154" s="58">
        <v>0</v>
      </c>
      <c r="O154" s="58">
        <v>1</v>
      </c>
      <c r="P154" s="57"/>
      <c r="Q154" s="13">
        <f t="shared" si="32"/>
        <v>45076</v>
      </c>
      <c r="R154" s="58">
        <v>29</v>
      </c>
      <c r="S154" s="58">
        <v>2928.61</v>
      </c>
      <c r="T154" s="58">
        <v>56</v>
      </c>
      <c r="U154" s="58"/>
      <c r="V154" s="58">
        <v>119.86</v>
      </c>
      <c r="W154" s="58">
        <v>0</v>
      </c>
      <c r="X154" s="57"/>
      <c r="Y154" s="13">
        <f t="shared" si="33"/>
        <v>45076</v>
      </c>
      <c r="Z154" s="109">
        <v>46</v>
      </c>
      <c r="AA154" s="109">
        <v>5593.5</v>
      </c>
      <c r="AB154" s="109">
        <v>57.44</v>
      </c>
      <c r="AC154" s="109"/>
      <c r="AD154" s="109">
        <v>14.85</v>
      </c>
      <c r="AE154" s="109">
        <v>6</v>
      </c>
      <c r="AF154" s="57"/>
      <c r="AG154" s="13">
        <f t="shared" si="34"/>
        <v>45076</v>
      </c>
      <c r="AH154" s="109">
        <v>62</v>
      </c>
      <c r="AI154" s="109">
        <v>8419.25</v>
      </c>
      <c r="AJ154" s="109">
        <v>52.74</v>
      </c>
      <c r="AK154" s="109"/>
      <c r="AL154" s="109">
        <v>154.94999999999999</v>
      </c>
      <c r="AM154" s="109">
        <v>2</v>
      </c>
      <c r="AN154" s="57"/>
      <c r="AO154" s="13">
        <f t="shared" si="35"/>
        <v>45076</v>
      </c>
      <c r="AP154" s="58">
        <v>46</v>
      </c>
      <c r="AQ154" s="58">
        <v>3955.72</v>
      </c>
      <c r="AR154" s="58"/>
      <c r="AS154" s="58">
        <v>39</v>
      </c>
      <c r="AT154" s="58"/>
      <c r="AU154" s="58">
        <v>0</v>
      </c>
      <c r="AV154" s="57"/>
      <c r="AW154" s="13">
        <f t="shared" si="36"/>
        <v>45076</v>
      </c>
      <c r="AX154" s="58">
        <v>45</v>
      </c>
      <c r="AY154" s="58">
        <v>5665.07</v>
      </c>
      <c r="AZ154" s="58">
        <v>12.94</v>
      </c>
      <c r="BA154" s="58"/>
      <c r="BB154" s="58">
        <v>0</v>
      </c>
      <c r="BC154" s="58">
        <v>1</v>
      </c>
      <c r="BD154" s="57"/>
      <c r="BE154" s="13">
        <f t="shared" si="37"/>
        <v>45076</v>
      </c>
      <c r="BF154" s="58">
        <v>57</v>
      </c>
      <c r="BG154" s="58">
        <v>7750.12</v>
      </c>
      <c r="BH154" s="58">
        <v>43.16</v>
      </c>
      <c r="BI154" s="58"/>
      <c r="BJ154" s="58">
        <v>496</v>
      </c>
      <c r="BK154" s="58">
        <v>1</v>
      </c>
      <c r="BL154" s="57"/>
      <c r="BM154" s="13">
        <f t="shared" si="38"/>
        <v>45076</v>
      </c>
      <c r="BN154" s="109">
        <v>18</v>
      </c>
      <c r="BO154" s="109">
        <v>1466.15</v>
      </c>
      <c r="BP154" s="109">
        <v>4</v>
      </c>
      <c r="BQ154" s="109"/>
      <c r="BR154" s="109">
        <v>0</v>
      </c>
      <c r="BS154" s="109">
        <v>2</v>
      </c>
      <c r="BT154" s="57"/>
      <c r="BU154" s="13">
        <f t="shared" si="39"/>
        <v>45076</v>
      </c>
      <c r="BV154" s="58">
        <v>18</v>
      </c>
      <c r="BW154" s="58">
        <v>1747.15</v>
      </c>
      <c r="BX154" s="58">
        <v>17.5</v>
      </c>
      <c r="BY154" s="58"/>
      <c r="BZ154" s="58"/>
      <c r="CA154" s="58">
        <v>2</v>
      </c>
      <c r="CB154" s="57"/>
      <c r="CC154" s="13">
        <f t="shared" si="40"/>
        <v>45076</v>
      </c>
      <c r="CD154" s="58">
        <v>40</v>
      </c>
      <c r="CE154" s="58">
        <v>4945.4399999999996</v>
      </c>
      <c r="CF154" s="58">
        <v>0</v>
      </c>
      <c r="CG154" s="58">
        <v>270.88</v>
      </c>
      <c r="CH154" s="58">
        <v>79</v>
      </c>
      <c r="CI154" s="58">
        <v>0</v>
      </c>
      <c r="CJ154" s="57"/>
      <c r="CK154" s="13">
        <f t="shared" si="41"/>
        <v>45076</v>
      </c>
      <c r="CL154" s="58">
        <v>12</v>
      </c>
      <c r="CM154" s="58">
        <v>812.78</v>
      </c>
      <c r="CN154" s="58"/>
      <c r="CO154" s="58">
        <v>0</v>
      </c>
      <c r="CP154" s="58">
        <v>0</v>
      </c>
      <c r="CQ154" s="58">
        <v>0</v>
      </c>
      <c r="CR154" s="56"/>
      <c r="CS154" s="13">
        <f t="shared" si="42"/>
        <v>45076</v>
      </c>
      <c r="CT154" s="58"/>
      <c r="CU154" s="58"/>
      <c r="CV154" s="58"/>
      <c r="CW154" s="58"/>
      <c r="CX154" s="58"/>
      <c r="CY154" s="58"/>
      <c r="CZ154" s="56"/>
      <c r="DA154" s="13">
        <f t="shared" si="43"/>
        <v>45076</v>
      </c>
      <c r="DB154" s="58"/>
      <c r="DC154" s="58"/>
      <c r="DD154" s="58"/>
      <c r="DE154" s="58"/>
      <c r="DF154" s="58"/>
      <c r="DG154" s="58"/>
      <c r="DH154" s="56"/>
      <c r="DI154" s="13">
        <f t="shared" si="44"/>
        <v>45076</v>
      </c>
      <c r="DJ154" s="58"/>
      <c r="DK154" s="58"/>
      <c r="DL154" s="58"/>
      <c r="DM154" s="58"/>
      <c r="DN154" s="58"/>
      <c r="DO154" s="58"/>
      <c r="DP154" s="56"/>
      <c r="DQ154" s="56"/>
      <c r="DR154" s="56"/>
      <c r="DS154" s="56"/>
    </row>
    <row r="155" spans="1:123" x14ac:dyDescent="0.3">
      <c r="A155" s="13">
        <f t="shared" si="30"/>
        <v>45077</v>
      </c>
      <c r="B155" s="58">
        <v>54</v>
      </c>
      <c r="C155" s="59">
        <v>6230.29</v>
      </c>
      <c r="D155" s="58"/>
      <c r="E155" s="58">
        <v>44</v>
      </c>
      <c r="F155" s="58">
        <v>106.17</v>
      </c>
      <c r="G155" s="58">
        <v>0</v>
      </c>
      <c r="H155" s="57"/>
      <c r="I155" s="13">
        <f t="shared" si="31"/>
        <v>45077</v>
      </c>
      <c r="J155" s="58">
        <v>48</v>
      </c>
      <c r="K155" s="58">
        <v>6388.6</v>
      </c>
      <c r="L155" s="58">
        <v>32.08</v>
      </c>
      <c r="M155" s="58"/>
      <c r="N155" s="58">
        <v>0</v>
      </c>
      <c r="O155" s="58">
        <v>0</v>
      </c>
      <c r="P155" s="57"/>
      <c r="Q155" s="13">
        <f t="shared" si="32"/>
        <v>45077</v>
      </c>
      <c r="R155" s="58">
        <v>40</v>
      </c>
      <c r="S155" s="58">
        <v>3915.49</v>
      </c>
      <c r="T155" s="58">
        <v>26.5</v>
      </c>
      <c r="U155" s="58"/>
      <c r="V155" s="58">
        <v>0</v>
      </c>
      <c r="W155" s="58">
        <v>0</v>
      </c>
      <c r="X155" s="57"/>
      <c r="Y155" s="13">
        <f t="shared" si="33"/>
        <v>45077</v>
      </c>
      <c r="Z155" s="109">
        <v>67</v>
      </c>
      <c r="AA155" s="109">
        <v>8236.81</v>
      </c>
      <c r="AB155" s="109">
        <v>53.67</v>
      </c>
      <c r="AC155" s="109"/>
      <c r="AD155" s="109">
        <v>9.9</v>
      </c>
      <c r="AE155" s="109">
        <v>6</v>
      </c>
      <c r="AF155" s="57"/>
      <c r="AG155" s="13">
        <f t="shared" si="34"/>
        <v>45077</v>
      </c>
      <c r="AH155" s="109">
        <v>62</v>
      </c>
      <c r="AI155" s="109">
        <v>8051.49</v>
      </c>
      <c r="AJ155" s="109">
        <v>7.41</v>
      </c>
      <c r="AK155" s="109"/>
      <c r="AL155" s="109"/>
      <c r="AM155" s="109">
        <v>2</v>
      </c>
      <c r="AN155" s="57"/>
      <c r="AO155" s="13">
        <f t="shared" si="35"/>
        <v>45077</v>
      </c>
      <c r="AP155" s="58">
        <v>55</v>
      </c>
      <c r="AQ155" s="58">
        <v>5033.21</v>
      </c>
      <c r="AR155" s="58"/>
      <c r="AS155" s="58">
        <v>26</v>
      </c>
      <c r="AT155" s="58"/>
      <c r="AU155" s="58">
        <v>0</v>
      </c>
      <c r="AV155" s="57"/>
      <c r="AW155" s="13">
        <f t="shared" si="36"/>
        <v>45077</v>
      </c>
      <c r="AX155" s="58">
        <v>41</v>
      </c>
      <c r="AY155" s="58">
        <v>4980.82</v>
      </c>
      <c r="AZ155" s="58">
        <v>2.77</v>
      </c>
      <c r="BA155" s="58"/>
      <c r="BB155" s="58">
        <v>50</v>
      </c>
      <c r="BC155" s="58">
        <v>1</v>
      </c>
      <c r="BD155" s="57"/>
      <c r="BE155" s="13">
        <f t="shared" si="37"/>
        <v>45077</v>
      </c>
      <c r="BF155" s="58">
        <v>35</v>
      </c>
      <c r="BG155" s="58">
        <v>4179.6400000000003</v>
      </c>
      <c r="BH155" s="58">
        <v>29.24</v>
      </c>
      <c r="BI155" s="58"/>
      <c r="BJ155" s="58">
        <v>188.64</v>
      </c>
      <c r="BK155" s="58">
        <v>1</v>
      </c>
      <c r="BL155" s="57"/>
      <c r="BM155" s="13">
        <f t="shared" si="38"/>
        <v>45077</v>
      </c>
      <c r="BN155" s="109">
        <v>42</v>
      </c>
      <c r="BO155" s="109">
        <v>3436.54</v>
      </c>
      <c r="BP155" s="109">
        <v>22</v>
      </c>
      <c r="BQ155" s="109"/>
      <c r="BR155" s="109">
        <v>20</v>
      </c>
      <c r="BS155" s="109">
        <v>0</v>
      </c>
      <c r="BT155" s="57"/>
      <c r="BU155" s="13">
        <f t="shared" si="39"/>
        <v>45077</v>
      </c>
      <c r="BV155" s="58">
        <v>12</v>
      </c>
      <c r="BW155" s="58">
        <v>1208.22</v>
      </c>
      <c r="BX155" s="58">
        <v>4.5</v>
      </c>
      <c r="BY155" s="58"/>
      <c r="BZ155" s="58"/>
      <c r="CA155" s="58">
        <v>2</v>
      </c>
      <c r="CB155" s="57"/>
      <c r="CC155" s="13">
        <f t="shared" si="40"/>
        <v>45077</v>
      </c>
      <c r="CD155" s="58">
        <v>38</v>
      </c>
      <c r="CE155" s="58">
        <v>4570.97</v>
      </c>
      <c r="CF155" s="58">
        <v>6.51</v>
      </c>
      <c r="CG155" s="58">
        <v>391.79999999999995</v>
      </c>
      <c r="CH155" s="58">
        <v>97</v>
      </c>
      <c r="CI155" s="58">
        <v>0</v>
      </c>
      <c r="CJ155" s="57"/>
      <c r="CK155" s="13">
        <f t="shared" si="41"/>
        <v>45077</v>
      </c>
      <c r="CL155" s="58">
        <v>25</v>
      </c>
      <c r="CM155" s="58">
        <v>1547.57</v>
      </c>
      <c r="CN155" s="58"/>
      <c r="CO155" s="58">
        <v>0</v>
      </c>
      <c r="CP155" s="58">
        <v>15</v>
      </c>
      <c r="CQ155" s="58">
        <v>0</v>
      </c>
      <c r="CR155" s="56"/>
      <c r="CS155" s="13">
        <f t="shared" si="42"/>
        <v>45077</v>
      </c>
      <c r="CT155" s="58"/>
      <c r="CU155" s="58"/>
      <c r="CV155" s="58"/>
      <c r="CW155" s="58"/>
      <c r="CX155" s="58"/>
      <c r="CY155" s="58"/>
      <c r="CZ155" s="56"/>
      <c r="DA155" s="13">
        <f t="shared" si="43"/>
        <v>45077</v>
      </c>
      <c r="DB155" s="58"/>
      <c r="DC155" s="58"/>
      <c r="DD155" s="58"/>
      <c r="DE155" s="58"/>
      <c r="DF155" s="58"/>
      <c r="DG155" s="58"/>
      <c r="DH155" s="56"/>
      <c r="DI155" s="13">
        <f t="shared" si="44"/>
        <v>45077</v>
      </c>
      <c r="DJ155" s="58"/>
      <c r="DK155" s="58"/>
      <c r="DL155" s="58"/>
      <c r="DM155" s="58"/>
      <c r="DN155" s="58"/>
      <c r="DO155" s="58"/>
      <c r="DP155" s="56"/>
      <c r="DQ155" s="56"/>
      <c r="DR155" s="56"/>
      <c r="DS155" s="56"/>
    </row>
    <row r="156" spans="1:123" x14ac:dyDescent="0.3">
      <c r="A156" s="13">
        <f t="shared" si="30"/>
        <v>45078</v>
      </c>
      <c r="B156" s="58">
        <v>56</v>
      </c>
      <c r="C156" s="59">
        <v>6031.13</v>
      </c>
      <c r="D156" s="58"/>
      <c r="E156" s="58">
        <v>48</v>
      </c>
      <c r="F156" s="58">
        <v>0</v>
      </c>
      <c r="G156" s="58">
        <v>0</v>
      </c>
      <c r="H156" s="57"/>
      <c r="I156" s="13">
        <f t="shared" si="31"/>
        <v>45078</v>
      </c>
      <c r="J156" s="58">
        <v>41</v>
      </c>
      <c r="K156" s="58">
        <v>5562.12</v>
      </c>
      <c r="L156" s="58">
        <v>9.44</v>
      </c>
      <c r="M156" s="58"/>
      <c r="N156" s="58">
        <v>0</v>
      </c>
      <c r="O156" s="58">
        <v>0</v>
      </c>
      <c r="P156" s="57"/>
      <c r="Q156" s="13">
        <f t="shared" si="32"/>
        <v>45078</v>
      </c>
      <c r="R156" s="58">
        <v>30</v>
      </c>
      <c r="S156" s="58">
        <v>3083.92</v>
      </c>
      <c r="T156" s="58">
        <v>18</v>
      </c>
      <c r="U156" s="58"/>
      <c r="V156" s="58">
        <v>0</v>
      </c>
      <c r="W156" s="58">
        <v>0</v>
      </c>
      <c r="X156" s="57"/>
      <c r="Y156" s="13">
        <f t="shared" si="33"/>
        <v>45078</v>
      </c>
      <c r="Z156" s="109">
        <v>68</v>
      </c>
      <c r="AA156" s="109">
        <v>8352.8799999999992</v>
      </c>
      <c r="AB156" s="109">
        <v>51.84</v>
      </c>
      <c r="AC156" s="109"/>
      <c r="AD156" s="109">
        <v>0</v>
      </c>
      <c r="AE156" s="109">
        <v>6</v>
      </c>
      <c r="AF156" s="57"/>
      <c r="AG156" s="13">
        <f t="shared" si="34"/>
        <v>45078</v>
      </c>
      <c r="AH156" s="109">
        <v>63</v>
      </c>
      <c r="AI156" s="109">
        <v>8719.74</v>
      </c>
      <c r="AJ156" s="109">
        <v>12.95</v>
      </c>
      <c r="AK156" s="109"/>
      <c r="AL156" s="109">
        <v>100</v>
      </c>
      <c r="AM156" s="109">
        <v>2</v>
      </c>
      <c r="AN156" s="57"/>
      <c r="AO156" s="13">
        <f t="shared" si="35"/>
        <v>45078</v>
      </c>
      <c r="AP156" s="58">
        <v>53</v>
      </c>
      <c r="AQ156" s="58">
        <v>4291.8500000000004</v>
      </c>
      <c r="AR156" s="58"/>
      <c r="AS156" s="58">
        <v>47.25</v>
      </c>
      <c r="AT156" s="58">
        <v>-100.57</v>
      </c>
      <c r="AU156" s="58">
        <v>1</v>
      </c>
      <c r="AV156" s="57"/>
      <c r="AW156" s="13">
        <f t="shared" si="36"/>
        <v>45078</v>
      </c>
      <c r="AX156" s="58">
        <v>43</v>
      </c>
      <c r="AY156" s="58">
        <v>5177.1499999999996</v>
      </c>
      <c r="AZ156" s="58">
        <v>18.48</v>
      </c>
      <c r="BA156" s="58"/>
      <c r="BB156" s="58">
        <v>0</v>
      </c>
      <c r="BC156" s="58">
        <v>1</v>
      </c>
      <c r="BD156" s="57"/>
      <c r="BE156" s="13">
        <f t="shared" si="37"/>
        <v>45078</v>
      </c>
      <c r="BF156" s="58">
        <v>61</v>
      </c>
      <c r="BG156" s="58">
        <v>7622.05</v>
      </c>
      <c r="BH156" s="58">
        <v>38.049999999999997</v>
      </c>
      <c r="BI156" s="58"/>
      <c r="BJ156" s="58">
        <v>40.549999999999997</v>
      </c>
      <c r="BK156" s="58">
        <v>2</v>
      </c>
      <c r="BL156" s="57"/>
      <c r="BM156" s="13">
        <f t="shared" si="38"/>
        <v>45078</v>
      </c>
      <c r="BN156" s="109">
        <v>23</v>
      </c>
      <c r="BO156" s="109">
        <v>1971.79</v>
      </c>
      <c r="BP156" s="109">
        <v>31.5</v>
      </c>
      <c r="BQ156" s="109"/>
      <c r="BR156" s="109">
        <v>20</v>
      </c>
      <c r="BS156" s="109">
        <v>0</v>
      </c>
      <c r="BT156" s="57"/>
      <c r="BU156" s="13">
        <f t="shared" si="39"/>
        <v>45078</v>
      </c>
      <c r="BV156" s="58">
        <v>25</v>
      </c>
      <c r="BW156" s="58">
        <v>2619.0100000000002</v>
      </c>
      <c r="BX156" s="58">
        <v>56.5</v>
      </c>
      <c r="BY156" s="58"/>
      <c r="BZ156" s="58"/>
      <c r="CA156" s="58">
        <v>2</v>
      </c>
      <c r="CB156" s="57"/>
      <c r="CC156" s="13">
        <f t="shared" si="40"/>
        <v>45078</v>
      </c>
      <c r="CD156" s="58">
        <v>34</v>
      </c>
      <c r="CE156" s="58">
        <v>3622.94</v>
      </c>
      <c r="CF156" s="58">
        <v>0</v>
      </c>
      <c r="CG156" s="58">
        <v>281.34000000000003</v>
      </c>
      <c r="CH156" s="58">
        <v>39</v>
      </c>
      <c r="CI156" s="58">
        <v>2</v>
      </c>
      <c r="CJ156" s="57"/>
      <c r="CK156" s="13">
        <f t="shared" si="41"/>
        <v>45078</v>
      </c>
      <c r="CL156" s="58">
        <v>9</v>
      </c>
      <c r="CM156" s="58">
        <v>543.01</v>
      </c>
      <c r="CN156" s="58"/>
      <c r="CO156" s="58">
        <v>0</v>
      </c>
      <c r="CP156" s="58">
        <v>45</v>
      </c>
      <c r="CQ156" s="58">
        <v>0</v>
      </c>
      <c r="CR156" s="56"/>
      <c r="CS156" s="13">
        <f t="shared" si="42"/>
        <v>45078</v>
      </c>
      <c r="CT156" s="58"/>
      <c r="CU156" s="58"/>
      <c r="CV156" s="58"/>
      <c r="CW156" s="58"/>
      <c r="CX156" s="58"/>
      <c r="CY156" s="58"/>
      <c r="CZ156" s="56"/>
      <c r="DA156" s="13">
        <f t="shared" si="43"/>
        <v>45078</v>
      </c>
      <c r="DB156" s="58"/>
      <c r="DC156" s="58"/>
      <c r="DD156" s="58"/>
      <c r="DE156" s="58"/>
      <c r="DF156" s="58"/>
      <c r="DG156" s="58"/>
      <c r="DH156" s="56"/>
      <c r="DI156" s="13">
        <f t="shared" si="44"/>
        <v>45078</v>
      </c>
      <c r="DJ156" s="58"/>
      <c r="DK156" s="58"/>
      <c r="DL156" s="58"/>
      <c r="DM156" s="58"/>
      <c r="DN156" s="58"/>
      <c r="DO156" s="58"/>
      <c r="DP156" s="56"/>
      <c r="DQ156" s="56"/>
      <c r="DR156" s="56"/>
      <c r="DS156" s="56"/>
    </row>
    <row r="157" spans="1:123" x14ac:dyDescent="0.3">
      <c r="A157" s="13">
        <f t="shared" si="30"/>
        <v>45079</v>
      </c>
      <c r="B157" s="58">
        <v>61</v>
      </c>
      <c r="C157" s="59">
        <v>6223.1</v>
      </c>
      <c r="D157" s="58"/>
      <c r="E157" s="58">
        <v>26</v>
      </c>
      <c r="F157" s="58">
        <v>0</v>
      </c>
      <c r="G157" s="58">
        <v>0</v>
      </c>
      <c r="H157" s="57"/>
      <c r="I157" s="13">
        <f t="shared" si="31"/>
        <v>45079</v>
      </c>
      <c r="J157" s="58">
        <v>29</v>
      </c>
      <c r="K157" s="58">
        <v>4263.63</v>
      </c>
      <c r="L157" s="58">
        <v>7.08</v>
      </c>
      <c r="M157" s="58"/>
      <c r="N157" s="58">
        <v>0</v>
      </c>
      <c r="O157" s="58">
        <v>0</v>
      </c>
      <c r="P157" s="57"/>
      <c r="Q157" s="13">
        <f t="shared" si="32"/>
        <v>45079</v>
      </c>
      <c r="R157" s="58">
        <v>33</v>
      </c>
      <c r="S157" s="58">
        <v>2846.08</v>
      </c>
      <c r="T157" s="58">
        <v>55</v>
      </c>
      <c r="U157" s="58"/>
      <c r="V157" s="58">
        <v>127.73</v>
      </c>
      <c r="W157" s="58">
        <v>0</v>
      </c>
      <c r="X157" s="57"/>
      <c r="Y157" s="13">
        <f t="shared" si="33"/>
        <v>45079</v>
      </c>
      <c r="Z157" s="109">
        <v>52</v>
      </c>
      <c r="AA157" s="109">
        <v>6783.53</v>
      </c>
      <c r="AB157" s="109">
        <v>89.679999999999993</v>
      </c>
      <c r="AC157" s="109"/>
      <c r="AD157" s="109">
        <v>187.23999999999998</v>
      </c>
      <c r="AE157" s="109">
        <v>6</v>
      </c>
      <c r="AF157" s="57"/>
      <c r="AG157" s="13">
        <f t="shared" si="34"/>
        <v>45079</v>
      </c>
      <c r="AH157" s="109">
        <v>50</v>
      </c>
      <c r="AI157" s="109">
        <v>6646.59</v>
      </c>
      <c r="AJ157" s="109">
        <v>0</v>
      </c>
      <c r="AK157" s="109"/>
      <c r="AL157" s="109">
        <v>250</v>
      </c>
      <c r="AM157" s="109">
        <v>2</v>
      </c>
      <c r="AN157" s="57"/>
      <c r="AO157" s="13">
        <f t="shared" si="35"/>
        <v>45079</v>
      </c>
      <c r="AP157" s="58">
        <v>54</v>
      </c>
      <c r="AQ157" s="58">
        <v>4511.91</v>
      </c>
      <c r="AR157" s="58"/>
      <c r="AS157" s="58">
        <v>46</v>
      </c>
      <c r="AT157" s="58">
        <v>150</v>
      </c>
      <c r="AU157" s="58">
        <v>1</v>
      </c>
      <c r="AV157" s="57"/>
      <c r="AW157" s="13">
        <f t="shared" si="36"/>
        <v>45079</v>
      </c>
      <c r="AX157" s="58">
        <v>55</v>
      </c>
      <c r="AY157" s="58">
        <v>6370.28</v>
      </c>
      <c r="AZ157" s="58">
        <v>39.72</v>
      </c>
      <c r="BA157" s="58"/>
      <c r="BB157" s="58">
        <v>44.15</v>
      </c>
      <c r="BC157" s="58">
        <v>1</v>
      </c>
      <c r="BD157" s="57"/>
      <c r="BE157" s="13">
        <f t="shared" si="37"/>
        <v>45079</v>
      </c>
      <c r="BF157" s="58">
        <v>57</v>
      </c>
      <c r="BG157" s="58">
        <v>7570.99</v>
      </c>
      <c r="BH157" s="58">
        <v>56.62</v>
      </c>
      <c r="BI157" s="58"/>
      <c r="BJ157" s="58">
        <v>509.43999999999994</v>
      </c>
      <c r="BK157" s="58">
        <v>3</v>
      </c>
      <c r="BL157" s="57"/>
      <c r="BM157" s="13">
        <f t="shared" si="38"/>
        <v>45079</v>
      </c>
      <c r="BN157" s="109">
        <v>32</v>
      </c>
      <c r="BO157" s="109">
        <v>2905.61</v>
      </c>
      <c r="BP157" s="109">
        <v>63</v>
      </c>
      <c r="BQ157" s="109"/>
      <c r="BR157" s="109">
        <v>40</v>
      </c>
      <c r="BS157" s="109">
        <v>0</v>
      </c>
      <c r="BT157" s="57"/>
      <c r="BU157" s="13">
        <f t="shared" si="39"/>
        <v>45079</v>
      </c>
      <c r="BV157" s="58">
        <v>32</v>
      </c>
      <c r="BW157" s="58">
        <v>3608.15</v>
      </c>
      <c r="BX157" s="58">
        <v>189.8</v>
      </c>
      <c r="BY157" s="58"/>
      <c r="BZ157" s="58"/>
      <c r="CA157" s="58">
        <v>1</v>
      </c>
      <c r="CB157" s="57"/>
      <c r="CC157" s="13">
        <f t="shared" si="40"/>
        <v>45079</v>
      </c>
      <c r="CD157" s="58">
        <v>58</v>
      </c>
      <c r="CE157" s="58">
        <v>6698.22</v>
      </c>
      <c r="CF157" s="58">
        <v>0</v>
      </c>
      <c r="CG157" s="58">
        <v>184.16</v>
      </c>
      <c r="CH157" s="58">
        <v>64</v>
      </c>
      <c r="CI157" s="58">
        <v>1</v>
      </c>
      <c r="CJ157" s="57"/>
      <c r="CK157" s="13">
        <f t="shared" si="41"/>
        <v>45079</v>
      </c>
      <c r="CL157" s="58">
        <v>16</v>
      </c>
      <c r="CM157" s="58">
        <v>1135.8499999999999</v>
      </c>
      <c r="CN157" s="58"/>
      <c r="CO157" s="58">
        <v>0</v>
      </c>
      <c r="CP157" s="58">
        <v>5</v>
      </c>
      <c r="CQ157" s="58">
        <v>0</v>
      </c>
      <c r="CR157" s="56"/>
      <c r="CS157" s="13">
        <f t="shared" si="42"/>
        <v>45079</v>
      </c>
      <c r="CT157" s="58"/>
      <c r="CU157" s="58"/>
      <c r="CV157" s="58"/>
      <c r="CW157" s="58"/>
      <c r="CX157" s="58"/>
      <c r="CY157" s="58"/>
      <c r="CZ157" s="56"/>
      <c r="DA157" s="13">
        <f t="shared" si="43"/>
        <v>45079</v>
      </c>
      <c r="DB157" s="58"/>
      <c r="DC157" s="58"/>
      <c r="DD157" s="58"/>
      <c r="DE157" s="58"/>
      <c r="DF157" s="58"/>
      <c r="DG157" s="58"/>
      <c r="DH157" s="56"/>
      <c r="DI157" s="13">
        <f t="shared" si="44"/>
        <v>45079</v>
      </c>
      <c r="DJ157" s="58"/>
      <c r="DK157" s="58"/>
      <c r="DL157" s="58"/>
      <c r="DM157" s="58"/>
      <c r="DN157" s="58"/>
      <c r="DO157" s="58"/>
      <c r="DP157" s="56"/>
      <c r="DQ157" s="56"/>
      <c r="DR157" s="56"/>
      <c r="DS157" s="56"/>
    </row>
    <row r="158" spans="1:123" x14ac:dyDescent="0.3">
      <c r="A158" s="13">
        <f t="shared" si="30"/>
        <v>45080</v>
      </c>
      <c r="B158" s="58">
        <v>62</v>
      </c>
      <c r="C158" s="59">
        <v>6157.9</v>
      </c>
      <c r="D158" s="58"/>
      <c r="E158" s="58">
        <v>32</v>
      </c>
      <c r="F158" s="58">
        <v>50</v>
      </c>
      <c r="G158" s="58">
        <v>0</v>
      </c>
      <c r="H158" s="57"/>
      <c r="I158" s="13">
        <f t="shared" si="31"/>
        <v>45080</v>
      </c>
      <c r="J158" s="58">
        <v>31</v>
      </c>
      <c r="K158" s="58">
        <v>4364.18</v>
      </c>
      <c r="L158" s="58">
        <v>5.42</v>
      </c>
      <c r="M158" s="58"/>
      <c r="N158" s="58">
        <v>0</v>
      </c>
      <c r="O158" s="58">
        <v>0</v>
      </c>
      <c r="P158" s="57"/>
      <c r="Q158" s="13">
        <f t="shared" si="32"/>
        <v>45080</v>
      </c>
      <c r="R158" s="58">
        <v>30</v>
      </c>
      <c r="S158" s="58">
        <v>3014.55</v>
      </c>
      <c r="T158" s="58">
        <v>4.5</v>
      </c>
      <c r="U158" s="58"/>
      <c r="V158" s="58">
        <v>0</v>
      </c>
      <c r="W158" s="58">
        <v>0</v>
      </c>
      <c r="X158" s="57"/>
      <c r="Y158" s="13">
        <f t="shared" si="33"/>
        <v>45080</v>
      </c>
      <c r="Z158" s="109">
        <v>50</v>
      </c>
      <c r="AA158" s="109">
        <v>6316.2</v>
      </c>
      <c r="AB158" s="109">
        <v>68.930000000000007</v>
      </c>
      <c r="AC158" s="109"/>
      <c r="AD158" s="109">
        <v>200</v>
      </c>
      <c r="AE158" s="109">
        <v>5</v>
      </c>
      <c r="AF158" s="57"/>
      <c r="AG158" s="13">
        <f t="shared" si="34"/>
        <v>45080</v>
      </c>
      <c r="AH158" s="109">
        <v>47</v>
      </c>
      <c r="AI158" s="109">
        <v>6596.96</v>
      </c>
      <c r="AJ158" s="109">
        <v>0</v>
      </c>
      <c r="AK158" s="109"/>
      <c r="AL158" s="109">
        <v>178.66</v>
      </c>
      <c r="AM158" s="109">
        <v>3</v>
      </c>
      <c r="AN158" s="57"/>
      <c r="AO158" s="13">
        <f t="shared" si="35"/>
        <v>45080</v>
      </c>
      <c r="AP158" s="58">
        <v>45</v>
      </c>
      <c r="AQ158" s="58">
        <v>2938.79</v>
      </c>
      <c r="AR158" s="58"/>
      <c r="AS158" s="58">
        <v>19.5</v>
      </c>
      <c r="AT158" s="58">
        <v>331.75</v>
      </c>
      <c r="AU158" s="58">
        <v>1</v>
      </c>
      <c r="AV158" s="57"/>
      <c r="AW158" s="13">
        <f t="shared" si="36"/>
        <v>45080</v>
      </c>
      <c r="AX158" s="58">
        <v>47</v>
      </c>
      <c r="AY158" s="58">
        <v>5374.26</v>
      </c>
      <c r="AZ158" s="58">
        <v>36.04</v>
      </c>
      <c r="BA158" s="58"/>
      <c r="BB158" s="58">
        <v>164.15</v>
      </c>
      <c r="BC158" s="58">
        <v>1</v>
      </c>
      <c r="BD158" s="57"/>
      <c r="BE158" s="13">
        <f t="shared" si="37"/>
        <v>45080</v>
      </c>
      <c r="BF158" s="58">
        <v>44</v>
      </c>
      <c r="BG158" s="58">
        <v>5479.25</v>
      </c>
      <c r="BH158" s="58">
        <v>70.540000000000006</v>
      </c>
      <c r="BI158" s="58"/>
      <c r="BJ158" s="58">
        <v>176.68</v>
      </c>
      <c r="BK158" s="58">
        <v>2</v>
      </c>
      <c r="BL158" s="57"/>
      <c r="BM158" s="13">
        <f t="shared" si="38"/>
        <v>45080</v>
      </c>
      <c r="BN158" s="109">
        <v>36</v>
      </c>
      <c r="BO158" s="109">
        <v>3146.39</v>
      </c>
      <c r="BP158" s="109">
        <v>36</v>
      </c>
      <c r="BQ158" s="109"/>
      <c r="BR158" s="109">
        <v>20</v>
      </c>
      <c r="BS158" s="109">
        <v>0</v>
      </c>
      <c r="BT158" s="57"/>
      <c r="BU158" s="13">
        <f t="shared" si="39"/>
        <v>45080</v>
      </c>
      <c r="BV158" s="58">
        <v>35</v>
      </c>
      <c r="BW158" s="58">
        <v>3823.64</v>
      </c>
      <c r="BX158" s="58">
        <v>53</v>
      </c>
      <c r="BY158" s="58"/>
      <c r="BZ158" s="58"/>
      <c r="CA158" s="58">
        <v>8</v>
      </c>
      <c r="CB158" s="57"/>
      <c r="CC158" s="13">
        <f t="shared" si="40"/>
        <v>45080</v>
      </c>
      <c r="CD158" s="58">
        <v>60</v>
      </c>
      <c r="CE158" s="58">
        <v>7138.15</v>
      </c>
      <c r="CF158" s="58">
        <v>7.44</v>
      </c>
      <c r="CG158" s="58">
        <v>5.58</v>
      </c>
      <c r="CH158" s="58">
        <v>0.5</v>
      </c>
      <c r="CI158" s="58">
        <v>1</v>
      </c>
      <c r="CJ158" s="57"/>
      <c r="CK158" s="13">
        <f t="shared" si="41"/>
        <v>45080</v>
      </c>
      <c r="CL158" s="58">
        <v>20</v>
      </c>
      <c r="CM158" s="58">
        <v>1354.31</v>
      </c>
      <c r="CN158" s="58"/>
      <c r="CO158" s="58">
        <v>0</v>
      </c>
      <c r="CP158" s="58">
        <v>0</v>
      </c>
      <c r="CQ158" s="58">
        <v>1</v>
      </c>
      <c r="CR158" s="56"/>
      <c r="CS158" s="13">
        <f t="shared" si="42"/>
        <v>45080</v>
      </c>
      <c r="CT158" s="58"/>
      <c r="CU158" s="58"/>
      <c r="CV158" s="58"/>
      <c r="CW158" s="58"/>
      <c r="CX158" s="58"/>
      <c r="CY158" s="58"/>
      <c r="CZ158" s="56"/>
      <c r="DA158" s="13">
        <f t="shared" si="43"/>
        <v>45080</v>
      </c>
      <c r="DB158" s="58"/>
      <c r="DC158" s="58"/>
      <c r="DD158" s="58"/>
      <c r="DE158" s="58"/>
      <c r="DF158" s="58"/>
      <c r="DG158" s="58"/>
      <c r="DH158" s="56"/>
      <c r="DI158" s="13">
        <f t="shared" si="44"/>
        <v>45080</v>
      </c>
      <c r="DJ158" s="58"/>
      <c r="DK158" s="58"/>
      <c r="DL158" s="58"/>
      <c r="DM158" s="58"/>
      <c r="DN158" s="58"/>
      <c r="DO158" s="58"/>
      <c r="DP158" s="56"/>
      <c r="DQ158" s="56"/>
      <c r="DR158" s="56"/>
      <c r="DS158" s="56"/>
    </row>
    <row r="159" spans="1:123" x14ac:dyDescent="0.3">
      <c r="A159" s="13">
        <f t="shared" si="30"/>
        <v>45081</v>
      </c>
      <c r="B159" s="58">
        <v>56</v>
      </c>
      <c r="C159" s="59">
        <v>5869.95</v>
      </c>
      <c r="D159" s="58"/>
      <c r="E159" s="58">
        <v>44</v>
      </c>
      <c r="F159" s="58">
        <v>0</v>
      </c>
      <c r="G159" s="58">
        <v>0</v>
      </c>
      <c r="H159" s="57"/>
      <c r="I159" s="13">
        <f t="shared" si="31"/>
        <v>45081</v>
      </c>
      <c r="J159" s="58">
        <v>33</v>
      </c>
      <c r="K159" s="58">
        <v>4813.93</v>
      </c>
      <c r="L159" s="58">
        <v>21.23</v>
      </c>
      <c r="M159" s="58"/>
      <c r="N159" s="58">
        <v>9.9</v>
      </c>
      <c r="O159" s="58">
        <v>0</v>
      </c>
      <c r="P159" s="57"/>
      <c r="Q159" s="13">
        <f t="shared" si="32"/>
        <v>45081</v>
      </c>
      <c r="R159" s="58">
        <v>23</v>
      </c>
      <c r="S159" s="58">
        <v>2503.84</v>
      </c>
      <c r="T159" s="58">
        <v>12.5</v>
      </c>
      <c r="U159" s="58"/>
      <c r="V159" s="58">
        <v>0</v>
      </c>
      <c r="W159" s="58">
        <v>0</v>
      </c>
      <c r="X159" s="57"/>
      <c r="Y159" s="13">
        <f t="shared" si="33"/>
        <v>45081</v>
      </c>
      <c r="Z159" s="109">
        <v>73</v>
      </c>
      <c r="AA159" s="109">
        <v>9145.66</v>
      </c>
      <c r="AB159" s="109">
        <v>65.699999999999989</v>
      </c>
      <c r="AC159" s="109"/>
      <c r="AD159" s="109">
        <v>149</v>
      </c>
      <c r="AE159" s="109">
        <v>6</v>
      </c>
      <c r="AF159" s="57"/>
      <c r="AG159" s="13">
        <f t="shared" si="34"/>
        <v>45081</v>
      </c>
      <c r="AH159" s="109">
        <v>62</v>
      </c>
      <c r="AI159" s="109">
        <v>8215.32</v>
      </c>
      <c r="AJ159" s="109">
        <v>21.28</v>
      </c>
      <c r="AK159" s="109"/>
      <c r="AL159" s="109">
        <v>74.75</v>
      </c>
      <c r="AM159" s="109">
        <v>3</v>
      </c>
      <c r="AN159" s="57"/>
      <c r="AO159" s="13">
        <f t="shared" si="35"/>
        <v>45081</v>
      </c>
      <c r="AP159" s="58">
        <v>40</v>
      </c>
      <c r="AQ159" s="58">
        <v>3238.06</v>
      </c>
      <c r="AR159" s="58"/>
      <c r="AS159" s="58">
        <v>47.5</v>
      </c>
      <c r="AT159" s="58">
        <v>0</v>
      </c>
      <c r="AU159" s="58">
        <v>1</v>
      </c>
      <c r="AV159" s="57"/>
      <c r="AW159" s="13">
        <f t="shared" si="36"/>
        <v>45081</v>
      </c>
      <c r="AX159" s="58">
        <v>38</v>
      </c>
      <c r="AY159" s="58">
        <v>4417.66</v>
      </c>
      <c r="AZ159" s="58">
        <v>24.02</v>
      </c>
      <c r="BA159" s="58"/>
      <c r="BB159" s="58">
        <v>350</v>
      </c>
      <c r="BC159" s="58">
        <v>2</v>
      </c>
      <c r="BD159" s="57"/>
      <c r="BE159" s="13">
        <f t="shared" si="37"/>
        <v>45081</v>
      </c>
      <c r="BF159" s="58">
        <v>45</v>
      </c>
      <c r="BG159" s="58">
        <v>4781.3900000000003</v>
      </c>
      <c r="BH159" s="58">
        <v>10.210000000000001</v>
      </c>
      <c r="BI159" s="58"/>
      <c r="BJ159" s="58">
        <v>-138.15</v>
      </c>
      <c r="BK159" s="58">
        <v>3</v>
      </c>
      <c r="BL159" s="57"/>
      <c r="BM159" s="13">
        <f t="shared" si="38"/>
        <v>45081</v>
      </c>
      <c r="BN159" s="109">
        <v>22</v>
      </c>
      <c r="BO159" s="109">
        <v>1876.56</v>
      </c>
      <c r="BP159" s="109">
        <v>17</v>
      </c>
      <c r="BQ159" s="109"/>
      <c r="BR159" s="109">
        <v>20</v>
      </c>
      <c r="BS159" s="109">
        <v>0</v>
      </c>
      <c r="BT159" s="57"/>
      <c r="BU159" s="13">
        <f t="shared" si="39"/>
        <v>45081</v>
      </c>
      <c r="BV159" s="58">
        <v>19</v>
      </c>
      <c r="BW159" s="58">
        <v>1891.14</v>
      </c>
      <c r="BX159" s="58">
        <v>53.5</v>
      </c>
      <c r="BY159" s="58"/>
      <c r="BZ159" s="58"/>
      <c r="CA159" s="58">
        <v>2</v>
      </c>
      <c r="CB159" s="57"/>
      <c r="CC159" s="13">
        <f t="shared" si="40"/>
        <v>45081</v>
      </c>
      <c r="CD159" s="58">
        <v>36</v>
      </c>
      <c r="CE159" s="58">
        <v>3660.75</v>
      </c>
      <c r="CF159" s="58">
        <v>0</v>
      </c>
      <c r="CG159" s="58">
        <v>143.69</v>
      </c>
      <c r="CH159" s="58">
        <v>158.5</v>
      </c>
      <c r="CI159" s="58">
        <v>0</v>
      </c>
      <c r="CJ159" s="57"/>
      <c r="CK159" s="13">
        <f t="shared" si="41"/>
        <v>45081</v>
      </c>
      <c r="CL159" s="58">
        <v>17</v>
      </c>
      <c r="CM159" s="58">
        <v>1235.0999999999999</v>
      </c>
      <c r="CN159" s="58"/>
      <c r="CO159" s="58">
        <v>0</v>
      </c>
      <c r="CP159" s="58">
        <v>70</v>
      </c>
      <c r="CQ159" s="58">
        <v>1</v>
      </c>
      <c r="CR159" s="56"/>
      <c r="CS159" s="13">
        <f t="shared" si="42"/>
        <v>45081</v>
      </c>
      <c r="CT159" s="58"/>
      <c r="CU159" s="58"/>
      <c r="CV159" s="58"/>
      <c r="CW159" s="58"/>
      <c r="CX159" s="58"/>
      <c r="CY159" s="58"/>
      <c r="CZ159" s="56"/>
      <c r="DA159" s="13">
        <f t="shared" si="43"/>
        <v>45081</v>
      </c>
      <c r="DB159" s="58"/>
      <c r="DC159" s="58"/>
      <c r="DD159" s="58"/>
      <c r="DE159" s="58"/>
      <c r="DF159" s="58"/>
      <c r="DG159" s="58"/>
      <c r="DH159" s="56"/>
      <c r="DI159" s="13">
        <f t="shared" si="44"/>
        <v>45081</v>
      </c>
      <c r="DJ159" s="58"/>
      <c r="DK159" s="58"/>
      <c r="DL159" s="58"/>
      <c r="DM159" s="58"/>
      <c r="DN159" s="58"/>
      <c r="DO159" s="58"/>
      <c r="DP159" s="56"/>
      <c r="DQ159" s="56"/>
      <c r="DR159" s="56"/>
      <c r="DS159" s="56"/>
    </row>
    <row r="160" spans="1:123" x14ac:dyDescent="0.3">
      <c r="A160" s="13">
        <f t="shared" si="30"/>
        <v>45082</v>
      </c>
      <c r="B160" s="58">
        <v>60</v>
      </c>
      <c r="C160" s="59">
        <v>6963.85</v>
      </c>
      <c r="D160" s="58"/>
      <c r="E160" s="58">
        <v>20</v>
      </c>
      <c r="F160" s="58">
        <v>0</v>
      </c>
      <c r="G160" s="58">
        <v>0</v>
      </c>
      <c r="H160" s="57"/>
      <c r="I160" s="13">
        <f t="shared" si="31"/>
        <v>45082</v>
      </c>
      <c r="J160" s="58">
        <v>64</v>
      </c>
      <c r="K160" s="58">
        <v>9053.7099999999991</v>
      </c>
      <c r="L160" s="58">
        <v>18.39</v>
      </c>
      <c r="M160" s="58"/>
      <c r="N160" s="58">
        <v>7.7</v>
      </c>
      <c r="O160" s="58">
        <v>2</v>
      </c>
      <c r="P160" s="57"/>
      <c r="Q160" s="13">
        <f t="shared" si="32"/>
        <v>45082</v>
      </c>
      <c r="R160" s="58">
        <v>26</v>
      </c>
      <c r="S160" s="58">
        <v>2595.9899999999998</v>
      </c>
      <c r="T160" s="58">
        <v>0</v>
      </c>
      <c r="U160" s="58"/>
      <c r="V160" s="58">
        <v>-160.51</v>
      </c>
      <c r="W160" s="58">
        <v>0</v>
      </c>
      <c r="X160" s="57"/>
      <c r="Y160" s="13">
        <f t="shared" si="33"/>
        <v>45082</v>
      </c>
      <c r="Z160" s="109">
        <v>74</v>
      </c>
      <c r="AA160" s="109">
        <v>9500.7999999999993</v>
      </c>
      <c r="AB160" s="109">
        <v>61.07</v>
      </c>
      <c r="AC160" s="109"/>
      <c r="AD160" s="109">
        <v>0</v>
      </c>
      <c r="AE160" s="109">
        <v>4</v>
      </c>
      <c r="AF160" s="57"/>
      <c r="AG160" s="13">
        <f t="shared" si="34"/>
        <v>45082</v>
      </c>
      <c r="AH160" s="109">
        <v>64</v>
      </c>
      <c r="AI160" s="109">
        <v>9133.41</v>
      </c>
      <c r="AJ160" s="109">
        <v>7.95</v>
      </c>
      <c r="AK160" s="109"/>
      <c r="AL160" s="109">
        <v>-106.92</v>
      </c>
      <c r="AM160" s="109">
        <v>1</v>
      </c>
      <c r="AN160" s="57"/>
      <c r="AO160" s="13">
        <f t="shared" si="35"/>
        <v>45082</v>
      </c>
      <c r="AP160" s="58">
        <v>67</v>
      </c>
      <c r="AQ160" s="58">
        <v>5911.16</v>
      </c>
      <c r="AR160" s="58"/>
      <c r="AS160" s="58">
        <v>28</v>
      </c>
      <c r="AT160" s="58">
        <v>0</v>
      </c>
      <c r="AU160" s="58">
        <v>3</v>
      </c>
      <c r="AV160" s="57"/>
      <c r="AW160" s="13">
        <f t="shared" si="36"/>
        <v>45082</v>
      </c>
      <c r="AX160" s="58">
        <v>46</v>
      </c>
      <c r="AY160" s="58">
        <v>6402.73</v>
      </c>
      <c r="AZ160" s="58">
        <v>20.32</v>
      </c>
      <c r="BA160" s="58"/>
      <c r="BB160" s="58">
        <v>0</v>
      </c>
      <c r="BC160" s="58">
        <v>2</v>
      </c>
      <c r="BD160" s="57"/>
      <c r="BE160" s="13">
        <f t="shared" si="37"/>
        <v>45082</v>
      </c>
      <c r="BF160" s="58">
        <v>61</v>
      </c>
      <c r="BG160" s="58">
        <v>8075.17</v>
      </c>
      <c r="BH160" s="58">
        <v>90.48</v>
      </c>
      <c r="BI160" s="58"/>
      <c r="BJ160" s="58">
        <v>0</v>
      </c>
      <c r="BK160" s="58">
        <v>2</v>
      </c>
      <c r="BL160" s="57"/>
      <c r="BM160" s="13">
        <f t="shared" si="38"/>
        <v>45082</v>
      </c>
      <c r="BN160" s="109">
        <v>33</v>
      </c>
      <c r="BO160" s="109">
        <v>2584.2199999999998</v>
      </c>
      <c r="BP160" s="109">
        <v>17</v>
      </c>
      <c r="BQ160" s="109"/>
      <c r="BR160" s="109">
        <v>0</v>
      </c>
      <c r="BS160" s="109">
        <v>1</v>
      </c>
      <c r="BT160" s="57"/>
      <c r="BU160" s="13">
        <f t="shared" si="39"/>
        <v>45082</v>
      </c>
      <c r="BV160" s="58">
        <v>26</v>
      </c>
      <c r="BW160" s="58">
        <v>2815.64</v>
      </c>
      <c r="BX160" s="58">
        <v>81</v>
      </c>
      <c r="BY160" s="58"/>
      <c r="BZ160" s="58"/>
      <c r="CA160" s="58">
        <v>1</v>
      </c>
      <c r="CB160" s="57"/>
      <c r="CC160" s="13">
        <f t="shared" si="40"/>
        <v>45082</v>
      </c>
      <c r="CD160" s="58">
        <v>62</v>
      </c>
      <c r="CE160" s="58">
        <v>7987.43</v>
      </c>
      <c r="CF160" s="58">
        <v>0</v>
      </c>
      <c r="CG160" s="58">
        <v>554.16999999999996</v>
      </c>
      <c r="CH160" s="58">
        <v>45</v>
      </c>
      <c r="CI160" s="58">
        <v>1</v>
      </c>
      <c r="CJ160" s="57"/>
      <c r="CK160" s="13">
        <f t="shared" si="41"/>
        <v>45082</v>
      </c>
      <c r="CL160" s="58">
        <v>12</v>
      </c>
      <c r="CM160" s="58">
        <v>822.64</v>
      </c>
      <c r="CN160" s="58"/>
      <c r="CO160" s="58">
        <v>2.5</v>
      </c>
      <c r="CP160" s="58">
        <v>0</v>
      </c>
      <c r="CQ160" s="58">
        <v>1</v>
      </c>
      <c r="CR160" s="56"/>
      <c r="CS160" s="13">
        <f t="shared" si="42"/>
        <v>45082</v>
      </c>
      <c r="CT160" s="58"/>
      <c r="CU160" s="58"/>
      <c r="CV160" s="58"/>
      <c r="CW160" s="58"/>
      <c r="CX160" s="58"/>
      <c r="CY160" s="58"/>
      <c r="CZ160" s="56"/>
      <c r="DA160" s="13">
        <f t="shared" si="43"/>
        <v>45082</v>
      </c>
      <c r="DB160" s="58"/>
      <c r="DC160" s="58"/>
      <c r="DD160" s="58"/>
      <c r="DE160" s="58"/>
      <c r="DF160" s="58"/>
      <c r="DG160" s="58"/>
      <c r="DH160" s="56"/>
      <c r="DI160" s="13">
        <f t="shared" si="44"/>
        <v>45082</v>
      </c>
      <c r="DJ160" s="58"/>
      <c r="DK160" s="58"/>
      <c r="DL160" s="58"/>
      <c r="DM160" s="58"/>
      <c r="DN160" s="58"/>
      <c r="DO160" s="58"/>
      <c r="DP160" s="56"/>
      <c r="DQ160" s="56"/>
      <c r="DR160" s="56"/>
      <c r="DS160" s="56"/>
    </row>
    <row r="161" spans="1:123" x14ac:dyDescent="0.3">
      <c r="A161" s="13">
        <f t="shared" si="30"/>
        <v>45083</v>
      </c>
      <c r="B161" s="58">
        <v>62</v>
      </c>
      <c r="C161" s="59">
        <v>7383.28</v>
      </c>
      <c r="D161" s="58"/>
      <c r="E161" s="58">
        <v>16</v>
      </c>
      <c r="F161" s="58">
        <v>-14</v>
      </c>
      <c r="G161" s="58">
        <v>0</v>
      </c>
      <c r="H161" s="57"/>
      <c r="I161" s="13">
        <f t="shared" si="31"/>
        <v>45083</v>
      </c>
      <c r="J161" s="58">
        <v>65</v>
      </c>
      <c r="K161" s="58">
        <v>9487.4699999999993</v>
      </c>
      <c r="L161" s="58">
        <v>29.02</v>
      </c>
      <c r="M161" s="58"/>
      <c r="N161" s="58">
        <v>89.85</v>
      </c>
      <c r="O161" s="58">
        <v>2</v>
      </c>
      <c r="P161" s="57"/>
      <c r="Q161" s="13">
        <f t="shared" si="32"/>
        <v>45083</v>
      </c>
      <c r="R161" s="58">
        <v>25</v>
      </c>
      <c r="S161" s="58">
        <v>2497.33</v>
      </c>
      <c r="T161" s="58">
        <v>28</v>
      </c>
      <c r="U161" s="58"/>
      <c r="V161" s="58">
        <v>0</v>
      </c>
      <c r="W161" s="58">
        <v>0</v>
      </c>
      <c r="X161" s="57"/>
      <c r="Y161" s="13">
        <f t="shared" si="33"/>
        <v>45083</v>
      </c>
      <c r="Z161" s="109">
        <v>78</v>
      </c>
      <c r="AA161" s="109">
        <v>10002.48</v>
      </c>
      <c r="AB161" s="109">
        <v>14.8</v>
      </c>
      <c r="AC161" s="109"/>
      <c r="AD161" s="109">
        <v>145.77000000000001</v>
      </c>
      <c r="AE161" s="109">
        <v>1</v>
      </c>
      <c r="AF161" s="57"/>
      <c r="AG161" s="13">
        <f t="shared" si="34"/>
        <v>45083</v>
      </c>
      <c r="AH161" s="109">
        <v>69</v>
      </c>
      <c r="AI161" s="109">
        <v>10600.03</v>
      </c>
      <c r="AJ161" s="109">
        <v>12.03</v>
      </c>
      <c r="AK161" s="109"/>
      <c r="AL161" s="109">
        <v>4.95</v>
      </c>
      <c r="AM161" s="109">
        <v>1</v>
      </c>
      <c r="AN161" s="57"/>
      <c r="AO161" s="13">
        <f t="shared" si="35"/>
        <v>45083</v>
      </c>
      <c r="AP161" s="58">
        <v>67</v>
      </c>
      <c r="AQ161" s="58">
        <v>5914.14</v>
      </c>
      <c r="AR161" s="58"/>
      <c r="AS161" s="58">
        <v>15.5</v>
      </c>
      <c r="AT161" s="58">
        <v>0</v>
      </c>
      <c r="AU161" s="58">
        <v>3</v>
      </c>
      <c r="AV161" s="57"/>
      <c r="AW161" s="13">
        <f t="shared" si="36"/>
        <v>45083</v>
      </c>
      <c r="AX161" s="58">
        <v>64</v>
      </c>
      <c r="AY161" s="58">
        <v>9499.2199999999993</v>
      </c>
      <c r="AZ161" s="58">
        <v>37.880000000000003</v>
      </c>
      <c r="BA161" s="58"/>
      <c r="BB161" s="58">
        <v>44.15</v>
      </c>
      <c r="BC161" s="58">
        <v>2</v>
      </c>
      <c r="BD161" s="57"/>
      <c r="BE161" s="13">
        <f t="shared" si="37"/>
        <v>45083</v>
      </c>
      <c r="BF161" s="58">
        <v>54</v>
      </c>
      <c r="BG161" s="58">
        <v>6884.54</v>
      </c>
      <c r="BH161" s="58">
        <v>19.5</v>
      </c>
      <c r="BI161" s="58"/>
      <c r="BJ161" s="58">
        <v>0</v>
      </c>
      <c r="BK161" s="58">
        <v>2</v>
      </c>
      <c r="BL161" s="57"/>
      <c r="BM161" s="13">
        <f t="shared" si="38"/>
        <v>45083</v>
      </c>
      <c r="BN161" s="109">
        <v>44</v>
      </c>
      <c r="BO161" s="109">
        <v>3677.91</v>
      </c>
      <c r="BP161" s="109">
        <v>35</v>
      </c>
      <c r="BQ161" s="109"/>
      <c r="BR161" s="109">
        <v>0</v>
      </c>
      <c r="BS161" s="109">
        <v>1</v>
      </c>
      <c r="BT161" s="57"/>
      <c r="BU161" s="13">
        <f t="shared" si="39"/>
        <v>45083</v>
      </c>
      <c r="BV161" s="58">
        <v>40</v>
      </c>
      <c r="BW161" s="58">
        <v>4469.58</v>
      </c>
      <c r="BX161" s="58">
        <v>20</v>
      </c>
      <c r="BY161" s="58"/>
      <c r="BZ161" s="58"/>
      <c r="CA161" s="58">
        <v>0</v>
      </c>
      <c r="CB161" s="57"/>
      <c r="CC161" s="13">
        <f t="shared" si="40"/>
        <v>45083</v>
      </c>
      <c r="CD161" s="58">
        <v>53</v>
      </c>
      <c r="CE161" s="58">
        <v>6495.75</v>
      </c>
      <c r="CF161" s="58">
        <v>15.81</v>
      </c>
      <c r="CG161" s="58">
        <v>226.03</v>
      </c>
      <c r="CH161" s="58">
        <v>43</v>
      </c>
      <c r="CI161" s="58">
        <v>0</v>
      </c>
      <c r="CJ161" s="57"/>
      <c r="CK161" s="13">
        <f t="shared" si="41"/>
        <v>45083</v>
      </c>
      <c r="CL161" s="58">
        <v>14</v>
      </c>
      <c r="CM161" s="58">
        <v>972.95</v>
      </c>
      <c r="CN161" s="58"/>
      <c r="CO161" s="58">
        <v>0</v>
      </c>
      <c r="CP161" s="58">
        <v>0</v>
      </c>
      <c r="CQ161" s="58">
        <v>0</v>
      </c>
      <c r="CR161" s="56"/>
      <c r="CS161" s="13">
        <f t="shared" si="42"/>
        <v>45083</v>
      </c>
      <c r="CT161" s="58"/>
      <c r="CU161" s="58"/>
      <c r="CV161" s="58"/>
      <c r="CW161" s="58"/>
      <c r="CX161" s="58"/>
      <c r="CY161" s="58"/>
      <c r="CZ161" s="56"/>
      <c r="DA161" s="13">
        <f t="shared" si="43"/>
        <v>45083</v>
      </c>
      <c r="DB161" s="58"/>
      <c r="DC161" s="58"/>
      <c r="DD161" s="58"/>
      <c r="DE161" s="58"/>
      <c r="DF161" s="58"/>
      <c r="DG161" s="58"/>
      <c r="DH161" s="56"/>
      <c r="DI161" s="13">
        <f t="shared" si="44"/>
        <v>45083</v>
      </c>
      <c r="DJ161" s="58"/>
      <c r="DK161" s="58"/>
      <c r="DL161" s="58"/>
      <c r="DM161" s="58"/>
      <c r="DN161" s="58"/>
      <c r="DO161" s="58"/>
      <c r="DP161" s="56"/>
      <c r="DQ161" s="56"/>
      <c r="DR161" s="56"/>
      <c r="DS161" s="56"/>
    </row>
    <row r="162" spans="1:123" x14ac:dyDescent="0.3">
      <c r="A162" s="13">
        <f t="shared" si="30"/>
        <v>45084</v>
      </c>
      <c r="B162" s="58">
        <v>45</v>
      </c>
      <c r="C162" s="59">
        <v>5117.66</v>
      </c>
      <c r="D162" s="58"/>
      <c r="E162" s="58">
        <v>35</v>
      </c>
      <c r="F162" s="58">
        <v>575</v>
      </c>
      <c r="G162" s="58">
        <v>0</v>
      </c>
      <c r="H162" s="57"/>
      <c r="I162" s="13">
        <f t="shared" si="31"/>
        <v>45084</v>
      </c>
      <c r="J162" s="58">
        <v>63</v>
      </c>
      <c r="K162" s="58">
        <v>9524.06</v>
      </c>
      <c r="L162" s="58">
        <v>31.6</v>
      </c>
      <c r="M162" s="58"/>
      <c r="N162" s="58">
        <v>75</v>
      </c>
      <c r="O162" s="58">
        <v>2</v>
      </c>
      <c r="P162" s="57"/>
      <c r="Q162" s="13">
        <f t="shared" si="32"/>
        <v>45084</v>
      </c>
      <c r="R162" s="58">
        <v>34</v>
      </c>
      <c r="S162" s="58">
        <v>3398.45</v>
      </c>
      <c r="T162" s="58">
        <v>17</v>
      </c>
      <c r="U162" s="58"/>
      <c r="V162" s="58">
        <v>0</v>
      </c>
      <c r="W162" s="58">
        <v>0</v>
      </c>
      <c r="X162" s="57"/>
      <c r="Y162" s="13">
        <f t="shared" si="33"/>
        <v>45084</v>
      </c>
      <c r="Z162" s="109">
        <v>78</v>
      </c>
      <c r="AA162" s="109">
        <v>10302.52</v>
      </c>
      <c r="AB162" s="109">
        <v>66.400000000000006</v>
      </c>
      <c r="AC162" s="109"/>
      <c r="AD162" s="109">
        <v>25</v>
      </c>
      <c r="AE162" s="109">
        <v>0</v>
      </c>
      <c r="AF162" s="57"/>
      <c r="AG162" s="13">
        <f t="shared" si="34"/>
        <v>45084</v>
      </c>
      <c r="AH162" s="109">
        <v>68</v>
      </c>
      <c r="AI162" s="109">
        <v>10963.98</v>
      </c>
      <c r="AJ162" s="109">
        <v>33.31</v>
      </c>
      <c r="AK162" s="109"/>
      <c r="AL162" s="109">
        <v>4.95</v>
      </c>
      <c r="AM162" s="109">
        <v>1</v>
      </c>
      <c r="AN162" s="57"/>
      <c r="AO162" s="13">
        <f t="shared" si="35"/>
        <v>45084</v>
      </c>
      <c r="AP162" s="58">
        <v>70</v>
      </c>
      <c r="AQ162" s="58">
        <v>6267.51</v>
      </c>
      <c r="AR162" s="58"/>
      <c r="AS162" s="58">
        <v>51.5</v>
      </c>
      <c r="AT162" s="58">
        <v>0</v>
      </c>
      <c r="AU162" s="58">
        <v>3</v>
      </c>
      <c r="AV162" s="57"/>
      <c r="AW162" s="13">
        <f t="shared" si="36"/>
        <v>45084</v>
      </c>
      <c r="AX162" s="58">
        <v>60</v>
      </c>
      <c r="AY162" s="58">
        <v>8114.34</v>
      </c>
      <c r="AZ162" s="58">
        <v>24.02</v>
      </c>
      <c r="BA162" s="58"/>
      <c r="BB162" s="58">
        <v>-45.05</v>
      </c>
      <c r="BC162" s="58">
        <v>2</v>
      </c>
      <c r="BD162" s="57"/>
      <c r="BE162" s="13">
        <f t="shared" si="37"/>
        <v>45084</v>
      </c>
      <c r="BF162" s="58">
        <v>53</v>
      </c>
      <c r="BG162" s="58">
        <v>6760.3</v>
      </c>
      <c r="BH162" s="58">
        <v>40.840000000000003</v>
      </c>
      <c r="BI162" s="58"/>
      <c r="BJ162" s="58">
        <v>0</v>
      </c>
      <c r="BK162" s="58">
        <v>3</v>
      </c>
      <c r="BL162" s="57"/>
      <c r="BM162" s="13">
        <f t="shared" si="38"/>
        <v>45084</v>
      </c>
      <c r="BN162" s="109">
        <v>37</v>
      </c>
      <c r="BO162" s="109">
        <v>3037.85</v>
      </c>
      <c r="BP162" s="109">
        <v>51</v>
      </c>
      <c r="BQ162" s="109"/>
      <c r="BR162" s="109">
        <v>20</v>
      </c>
      <c r="BS162" s="109">
        <v>0</v>
      </c>
      <c r="BT162" s="57"/>
      <c r="BU162" s="13">
        <f t="shared" si="39"/>
        <v>45084</v>
      </c>
      <c r="BV162" s="58">
        <v>34</v>
      </c>
      <c r="BW162" s="58">
        <v>3723.36</v>
      </c>
      <c r="BX162" s="58">
        <v>12.5</v>
      </c>
      <c r="BY162" s="58"/>
      <c r="BZ162" s="58"/>
      <c r="CA162" s="58">
        <v>1</v>
      </c>
      <c r="CB162" s="57"/>
      <c r="CC162" s="13">
        <f t="shared" si="40"/>
        <v>45084</v>
      </c>
      <c r="CD162" s="58">
        <v>69</v>
      </c>
      <c r="CE162" s="58">
        <v>8436.48</v>
      </c>
      <c r="CF162" s="58">
        <v>0</v>
      </c>
      <c r="CG162" s="58">
        <v>65.81</v>
      </c>
      <c r="CH162" s="58">
        <v>173</v>
      </c>
      <c r="CI162" s="58">
        <v>2</v>
      </c>
      <c r="CJ162" s="57"/>
      <c r="CK162" s="13">
        <f t="shared" si="41"/>
        <v>45084</v>
      </c>
      <c r="CL162" s="58">
        <v>14</v>
      </c>
      <c r="CM162" s="58">
        <v>1046.57</v>
      </c>
      <c r="CN162" s="58"/>
      <c r="CO162" s="58">
        <v>0</v>
      </c>
      <c r="CP162" s="58">
        <v>0</v>
      </c>
      <c r="CQ162" s="58">
        <v>0</v>
      </c>
      <c r="CR162" s="56"/>
      <c r="CS162" s="13">
        <f t="shared" si="42"/>
        <v>45084</v>
      </c>
      <c r="CT162" s="58"/>
      <c r="CU162" s="58"/>
      <c r="CV162" s="58"/>
      <c r="CW162" s="58"/>
      <c r="CX162" s="58"/>
      <c r="CY162" s="58"/>
      <c r="CZ162" s="56"/>
      <c r="DA162" s="13">
        <f t="shared" si="43"/>
        <v>45084</v>
      </c>
      <c r="DB162" s="58"/>
      <c r="DC162" s="58"/>
      <c r="DD162" s="58"/>
      <c r="DE162" s="58"/>
      <c r="DF162" s="58"/>
      <c r="DG162" s="58"/>
      <c r="DH162" s="56"/>
      <c r="DI162" s="13">
        <f t="shared" si="44"/>
        <v>45084</v>
      </c>
      <c r="DJ162" s="58"/>
      <c r="DK162" s="58"/>
      <c r="DL162" s="58"/>
      <c r="DM162" s="58"/>
      <c r="DN162" s="58"/>
      <c r="DO162" s="58"/>
      <c r="DP162" s="56"/>
      <c r="DQ162" s="56"/>
      <c r="DR162" s="56"/>
      <c r="DS162" s="56"/>
    </row>
    <row r="163" spans="1:123" x14ac:dyDescent="0.3">
      <c r="A163" s="13">
        <f t="shared" si="30"/>
        <v>45085</v>
      </c>
      <c r="B163" s="58">
        <v>59</v>
      </c>
      <c r="C163" s="59">
        <v>6559.59</v>
      </c>
      <c r="D163" s="58"/>
      <c r="E163" s="58">
        <v>23</v>
      </c>
      <c r="F163" s="58">
        <v>-550</v>
      </c>
      <c r="G163" s="58">
        <v>0</v>
      </c>
      <c r="H163" s="57"/>
      <c r="I163" s="13">
        <f t="shared" si="31"/>
        <v>45085</v>
      </c>
      <c r="J163" s="58">
        <v>34</v>
      </c>
      <c r="K163" s="58">
        <v>4601.6400000000003</v>
      </c>
      <c r="L163" s="58">
        <v>19.579999999999998</v>
      </c>
      <c r="M163" s="58"/>
      <c r="N163" s="58">
        <v>75</v>
      </c>
      <c r="O163" s="58">
        <v>1</v>
      </c>
      <c r="P163" s="57"/>
      <c r="Q163" s="13">
        <f t="shared" si="32"/>
        <v>45085</v>
      </c>
      <c r="R163" s="58">
        <v>24</v>
      </c>
      <c r="S163" s="58">
        <v>2310.5500000000002</v>
      </c>
      <c r="T163" s="58">
        <v>46</v>
      </c>
      <c r="U163" s="58"/>
      <c r="V163" s="58">
        <v>0</v>
      </c>
      <c r="W163" s="58">
        <v>0</v>
      </c>
      <c r="X163" s="57"/>
      <c r="Y163" s="13">
        <f t="shared" si="33"/>
        <v>45085</v>
      </c>
      <c r="Z163" s="109">
        <v>76</v>
      </c>
      <c r="AA163" s="109">
        <v>9156.8799999999992</v>
      </c>
      <c r="AB163" s="109">
        <v>43.5</v>
      </c>
      <c r="AC163" s="109"/>
      <c r="AD163" s="109">
        <v>50</v>
      </c>
      <c r="AE163" s="109">
        <v>0</v>
      </c>
      <c r="AF163" s="57"/>
      <c r="AG163" s="13">
        <f t="shared" si="34"/>
        <v>45085</v>
      </c>
      <c r="AH163" s="109">
        <v>64</v>
      </c>
      <c r="AI163" s="109">
        <v>10022.33</v>
      </c>
      <c r="AJ163" s="109">
        <v>1.85</v>
      </c>
      <c r="AK163" s="109"/>
      <c r="AL163" s="109">
        <v>4.95</v>
      </c>
      <c r="AM163" s="109">
        <v>1</v>
      </c>
      <c r="AN163" s="57"/>
      <c r="AO163" s="13">
        <f t="shared" si="35"/>
        <v>45085</v>
      </c>
      <c r="AP163" s="58">
        <v>52</v>
      </c>
      <c r="AQ163" s="58">
        <v>4463.79</v>
      </c>
      <c r="AR163" s="58"/>
      <c r="AS163" s="58">
        <v>25</v>
      </c>
      <c r="AT163" s="58">
        <v>0</v>
      </c>
      <c r="AU163" s="58">
        <v>2</v>
      </c>
      <c r="AV163" s="57"/>
      <c r="AW163" s="13">
        <f t="shared" si="36"/>
        <v>45085</v>
      </c>
      <c r="AX163" s="58">
        <v>49</v>
      </c>
      <c r="AY163" s="58">
        <v>5755.77</v>
      </c>
      <c r="AZ163" s="58">
        <v>3.7</v>
      </c>
      <c r="BA163" s="58"/>
      <c r="BB163" s="58">
        <v>0</v>
      </c>
      <c r="BC163" s="58">
        <v>2</v>
      </c>
      <c r="BD163" s="57"/>
      <c r="BE163" s="13">
        <f t="shared" si="37"/>
        <v>45085</v>
      </c>
      <c r="BF163" s="58">
        <v>40</v>
      </c>
      <c r="BG163" s="58">
        <v>5385.97</v>
      </c>
      <c r="BH163" s="58">
        <v>35.729999999999997</v>
      </c>
      <c r="BI163" s="58"/>
      <c r="BJ163" s="58">
        <v>30.79</v>
      </c>
      <c r="BK163" s="58">
        <v>4</v>
      </c>
      <c r="BL163" s="57"/>
      <c r="BM163" s="13">
        <f t="shared" si="38"/>
        <v>45085</v>
      </c>
      <c r="BN163" s="109">
        <v>35</v>
      </c>
      <c r="BO163" s="109">
        <v>2981.15</v>
      </c>
      <c r="BP163" s="109">
        <v>12</v>
      </c>
      <c r="BQ163" s="109"/>
      <c r="BR163" s="109">
        <v>80</v>
      </c>
      <c r="BS163" s="109">
        <v>0</v>
      </c>
      <c r="BT163" s="57"/>
      <c r="BU163" s="13">
        <f t="shared" si="39"/>
        <v>45085</v>
      </c>
      <c r="BV163" s="58">
        <v>33</v>
      </c>
      <c r="BW163" s="58">
        <v>3581.85</v>
      </c>
      <c r="BX163" s="58">
        <v>72.5</v>
      </c>
      <c r="BY163" s="58"/>
      <c r="BZ163" s="58"/>
      <c r="CA163" s="58">
        <v>0</v>
      </c>
      <c r="CB163" s="57"/>
      <c r="CC163" s="13">
        <f t="shared" si="40"/>
        <v>45085</v>
      </c>
      <c r="CD163" s="58">
        <v>50</v>
      </c>
      <c r="CE163" s="58">
        <v>6062.55</v>
      </c>
      <c r="CF163" s="58">
        <v>7.44</v>
      </c>
      <c r="CG163" s="58">
        <v>242.57</v>
      </c>
      <c r="CH163" s="58">
        <v>51</v>
      </c>
      <c r="CI163" s="58">
        <v>3</v>
      </c>
      <c r="CJ163" s="57"/>
      <c r="CK163" s="13">
        <f t="shared" si="41"/>
        <v>45085</v>
      </c>
      <c r="CL163" s="58">
        <v>10</v>
      </c>
      <c r="CM163" s="58">
        <v>699.01</v>
      </c>
      <c r="CN163" s="58"/>
      <c r="CO163" s="58">
        <v>0</v>
      </c>
      <c r="CP163" s="58">
        <v>0</v>
      </c>
      <c r="CQ163" s="58">
        <v>0</v>
      </c>
      <c r="CR163" s="56"/>
      <c r="CS163" s="13">
        <f t="shared" si="42"/>
        <v>45085</v>
      </c>
      <c r="CT163" s="58"/>
      <c r="CU163" s="58"/>
      <c r="CV163" s="58"/>
      <c r="CW163" s="58"/>
      <c r="CX163" s="58"/>
      <c r="CY163" s="58"/>
      <c r="CZ163" s="56"/>
      <c r="DA163" s="13">
        <f t="shared" si="43"/>
        <v>45085</v>
      </c>
      <c r="DB163" s="58"/>
      <c r="DC163" s="58"/>
      <c r="DD163" s="58"/>
      <c r="DE163" s="58"/>
      <c r="DF163" s="58"/>
      <c r="DG163" s="58"/>
      <c r="DH163" s="56"/>
      <c r="DI163" s="13">
        <f t="shared" si="44"/>
        <v>45085</v>
      </c>
      <c r="DJ163" s="58"/>
      <c r="DK163" s="58"/>
      <c r="DL163" s="58"/>
      <c r="DM163" s="58"/>
      <c r="DN163" s="58"/>
      <c r="DO163" s="58"/>
      <c r="DP163" s="56"/>
      <c r="DQ163" s="56"/>
      <c r="DR163" s="56"/>
      <c r="DS163" s="56"/>
    </row>
    <row r="164" spans="1:123" x14ac:dyDescent="0.3">
      <c r="A164" s="13">
        <f t="shared" si="30"/>
        <v>45086</v>
      </c>
      <c r="B164" s="58">
        <v>61</v>
      </c>
      <c r="C164" s="59">
        <v>6750.93</v>
      </c>
      <c r="D164" s="58"/>
      <c r="E164" s="58">
        <v>45</v>
      </c>
      <c r="F164" s="58">
        <v>0</v>
      </c>
      <c r="G164" s="58">
        <v>0</v>
      </c>
      <c r="H164" s="57"/>
      <c r="I164" s="13">
        <f t="shared" si="31"/>
        <v>45086</v>
      </c>
      <c r="J164" s="58">
        <v>36</v>
      </c>
      <c r="K164" s="58">
        <v>4512.38</v>
      </c>
      <c r="L164" s="58">
        <v>78.069999999999993</v>
      </c>
      <c r="M164" s="58"/>
      <c r="N164" s="58">
        <v>75</v>
      </c>
      <c r="O164" s="58">
        <v>1</v>
      </c>
      <c r="P164" s="57"/>
      <c r="Q164" s="13">
        <f t="shared" si="32"/>
        <v>45086</v>
      </c>
      <c r="R164" s="58">
        <v>26</v>
      </c>
      <c r="S164" s="58">
        <v>2442.52</v>
      </c>
      <c r="T164" s="58">
        <v>28</v>
      </c>
      <c r="U164" s="58"/>
      <c r="V164" s="58">
        <v>0</v>
      </c>
      <c r="W164" s="58">
        <v>0</v>
      </c>
      <c r="X164" s="57"/>
      <c r="Y164" s="13">
        <f t="shared" si="33"/>
        <v>45086</v>
      </c>
      <c r="Z164" s="109">
        <v>54</v>
      </c>
      <c r="AA164" s="109">
        <v>6522.67</v>
      </c>
      <c r="AB164" s="109">
        <v>26.83</v>
      </c>
      <c r="AC164" s="109"/>
      <c r="AD164" s="109">
        <v>4.95</v>
      </c>
      <c r="AE164" s="109">
        <v>0</v>
      </c>
      <c r="AF164" s="57"/>
      <c r="AG164" s="13">
        <f t="shared" si="34"/>
        <v>45086</v>
      </c>
      <c r="AH164" s="109">
        <v>48</v>
      </c>
      <c r="AI164" s="109">
        <v>6939.73</v>
      </c>
      <c r="AJ164" s="109">
        <v>11.1</v>
      </c>
      <c r="AK164" s="109"/>
      <c r="AL164" s="109">
        <v>350</v>
      </c>
      <c r="AM164" s="109">
        <v>1</v>
      </c>
      <c r="AN164" s="57"/>
      <c r="AO164" s="13">
        <f t="shared" si="35"/>
        <v>45086</v>
      </c>
      <c r="AP164" s="58">
        <v>42</v>
      </c>
      <c r="AQ164" s="58">
        <v>3738.05</v>
      </c>
      <c r="AR164" s="58"/>
      <c r="AS164" s="58">
        <v>55</v>
      </c>
      <c r="AT164" s="58">
        <v>0</v>
      </c>
      <c r="AU164" s="58">
        <v>2</v>
      </c>
      <c r="AV164" s="57"/>
      <c r="AW164" s="13">
        <f t="shared" si="36"/>
        <v>45086</v>
      </c>
      <c r="AX164" s="58">
        <v>44</v>
      </c>
      <c r="AY164" s="58">
        <v>5217.63</v>
      </c>
      <c r="AZ164" s="58">
        <v>48.73</v>
      </c>
      <c r="BA164" s="58"/>
      <c r="BB164" s="58">
        <v>88.300000000000011</v>
      </c>
      <c r="BC164" s="58">
        <v>0</v>
      </c>
      <c r="BD164" s="57"/>
      <c r="BE164" s="13">
        <f t="shared" si="37"/>
        <v>45086</v>
      </c>
      <c r="BF164" s="58">
        <v>47</v>
      </c>
      <c r="BG164" s="58">
        <v>6212.85</v>
      </c>
      <c r="BH164" s="58">
        <v>17.64</v>
      </c>
      <c r="BI164" s="58"/>
      <c r="BJ164" s="58">
        <v>431.95</v>
      </c>
      <c r="BK164" s="58">
        <v>1</v>
      </c>
      <c r="BL164" s="57"/>
      <c r="BM164" s="13">
        <f t="shared" si="38"/>
        <v>45086</v>
      </c>
      <c r="BN164" s="109">
        <v>31</v>
      </c>
      <c r="BO164" s="109">
        <v>2673.32</v>
      </c>
      <c r="BP164" s="109">
        <v>32</v>
      </c>
      <c r="BQ164" s="109"/>
      <c r="BR164" s="109">
        <v>20</v>
      </c>
      <c r="BS164" s="109">
        <v>0</v>
      </c>
      <c r="BT164" s="57"/>
      <c r="BU164" s="13">
        <f t="shared" si="39"/>
        <v>45086</v>
      </c>
      <c r="BV164" s="58">
        <v>42</v>
      </c>
      <c r="BW164" s="58">
        <v>4502.01</v>
      </c>
      <c r="BX164" s="58">
        <v>76.5</v>
      </c>
      <c r="BY164" s="58"/>
      <c r="BZ164" s="58"/>
      <c r="CA164" s="58">
        <v>1</v>
      </c>
      <c r="CB164" s="57"/>
      <c r="CC164" s="13">
        <f t="shared" si="40"/>
        <v>45086</v>
      </c>
      <c r="CD164" s="58">
        <v>45</v>
      </c>
      <c r="CE164" s="58">
        <v>5115.29</v>
      </c>
      <c r="CF164" s="58">
        <v>36</v>
      </c>
      <c r="CG164" s="58">
        <v>291.25</v>
      </c>
      <c r="CH164" s="58">
        <v>61</v>
      </c>
      <c r="CI164" s="58">
        <v>1</v>
      </c>
      <c r="CJ164" s="57"/>
      <c r="CK164" s="13">
        <f t="shared" si="41"/>
        <v>45086</v>
      </c>
      <c r="CL164" s="58">
        <v>11</v>
      </c>
      <c r="CM164" s="58">
        <v>489.9</v>
      </c>
      <c r="CN164" s="58"/>
      <c r="CO164" s="58">
        <v>0</v>
      </c>
      <c r="CP164" s="58">
        <v>0</v>
      </c>
      <c r="CQ164" s="58">
        <v>0</v>
      </c>
      <c r="CR164" s="56"/>
      <c r="CS164" s="13">
        <f t="shared" si="42"/>
        <v>45086</v>
      </c>
      <c r="CT164" s="58"/>
      <c r="CU164" s="58"/>
      <c r="CV164" s="58"/>
      <c r="CW164" s="58"/>
      <c r="CX164" s="58"/>
      <c r="CY164" s="58"/>
      <c r="CZ164" s="56"/>
      <c r="DA164" s="13">
        <f t="shared" si="43"/>
        <v>45086</v>
      </c>
      <c r="DB164" s="58"/>
      <c r="DC164" s="58"/>
      <c r="DD164" s="58"/>
      <c r="DE164" s="58"/>
      <c r="DF164" s="58"/>
      <c r="DG164" s="58"/>
      <c r="DH164" s="56"/>
      <c r="DI164" s="13">
        <f t="shared" si="44"/>
        <v>45086</v>
      </c>
      <c r="DJ164" s="58"/>
      <c r="DK164" s="58"/>
      <c r="DL164" s="58"/>
      <c r="DM164" s="58"/>
      <c r="DN164" s="58"/>
      <c r="DO164" s="58"/>
      <c r="DP164" s="56"/>
      <c r="DQ164" s="56"/>
      <c r="DR164" s="56"/>
      <c r="DS164" s="56"/>
    </row>
    <row r="165" spans="1:123" x14ac:dyDescent="0.3">
      <c r="A165" s="13">
        <f t="shared" si="30"/>
        <v>45087</v>
      </c>
      <c r="B165" s="58">
        <v>61</v>
      </c>
      <c r="C165" s="59">
        <v>6966</v>
      </c>
      <c r="D165" s="58"/>
      <c r="E165" s="58">
        <v>24</v>
      </c>
      <c r="F165" s="58">
        <v>0</v>
      </c>
      <c r="G165" s="58">
        <v>0</v>
      </c>
      <c r="H165" s="57"/>
      <c r="I165" s="13">
        <f t="shared" si="31"/>
        <v>45087</v>
      </c>
      <c r="J165" s="58">
        <v>44</v>
      </c>
      <c r="K165" s="58">
        <v>5905.49</v>
      </c>
      <c r="L165" s="58">
        <v>35.85</v>
      </c>
      <c r="M165" s="58"/>
      <c r="N165" s="58">
        <v>75</v>
      </c>
      <c r="O165" s="58">
        <v>1</v>
      </c>
      <c r="P165" s="57"/>
      <c r="Q165" s="13">
        <f t="shared" si="32"/>
        <v>45087</v>
      </c>
      <c r="R165" s="58">
        <v>38</v>
      </c>
      <c r="S165" s="58">
        <v>3959.48</v>
      </c>
      <c r="T165" s="58">
        <v>47.5</v>
      </c>
      <c r="U165" s="58"/>
      <c r="V165" s="58">
        <v>0</v>
      </c>
      <c r="W165" s="58">
        <v>0</v>
      </c>
      <c r="X165" s="57"/>
      <c r="Y165" s="13">
        <f t="shared" si="33"/>
        <v>45087</v>
      </c>
      <c r="Z165" s="109">
        <v>66</v>
      </c>
      <c r="AA165" s="109">
        <v>8208.43</v>
      </c>
      <c r="AB165" s="109">
        <v>79.599999999999994</v>
      </c>
      <c r="AC165" s="109"/>
      <c r="AD165" s="109">
        <v>104.95</v>
      </c>
      <c r="AE165" s="109">
        <v>0</v>
      </c>
      <c r="AF165" s="57"/>
      <c r="AG165" s="13">
        <f t="shared" si="34"/>
        <v>45087</v>
      </c>
      <c r="AH165" s="109">
        <v>54</v>
      </c>
      <c r="AI165" s="109">
        <v>7404.27</v>
      </c>
      <c r="AJ165" s="109">
        <v>0</v>
      </c>
      <c r="AK165" s="109"/>
      <c r="AL165" s="109">
        <v>100</v>
      </c>
      <c r="AM165" s="109">
        <v>1</v>
      </c>
      <c r="AN165" s="57"/>
      <c r="AO165" s="13">
        <f t="shared" si="35"/>
        <v>45087</v>
      </c>
      <c r="AP165" s="58">
        <v>47</v>
      </c>
      <c r="AQ165" s="58">
        <v>3665.1</v>
      </c>
      <c r="AR165" s="58"/>
      <c r="AS165" s="58">
        <v>19.5</v>
      </c>
      <c r="AT165" s="58">
        <v>0</v>
      </c>
      <c r="AU165" s="58">
        <v>0</v>
      </c>
      <c r="AV165" s="57"/>
      <c r="AW165" s="13">
        <f t="shared" si="36"/>
        <v>45087</v>
      </c>
      <c r="AX165" s="58">
        <v>45</v>
      </c>
      <c r="AY165" s="58">
        <v>5367.66</v>
      </c>
      <c r="AZ165" s="58">
        <v>46.2</v>
      </c>
      <c r="BA165" s="58"/>
      <c r="BB165" s="58">
        <v>176.6</v>
      </c>
      <c r="BC165" s="58">
        <v>0</v>
      </c>
      <c r="BD165" s="57"/>
      <c r="BE165" s="13">
        <f t="shared" si="37"/>
        <v>45087</v>
      </c>
      <c r="BF165" s="58">
        <v>52</v>
      </c>
      <c r="BG165" s="58">
        <v>6540.02</v>
      </c>
      <c r="BH165" s="58">
        <v>40.85</v>
      </c>
      <c r="BI165" s="58"/>
      <c r="BJ165" s="58">
        <v>0</v>
      </c>
      <c r="BK165" s="58">
        <v>3</v>
      </c>
      <c r="BL165" s="57"/>
      <c r="BM165" s="13">
        <f t="shared" si="38"/>
        <v>45087</v>
      </c>
      <c r="BN165" s="109">
        <v>38</v>
      </c>
      <c r="BO165" s="109">
        <v>3395.34</v>
      </c>
      <c r="BP165" s="109">
        <v>64</v>
      </c>
      <c r="BQ165" s="109"/>
      <c r="BR165" s="109">
        <v>40</v>
      </c>
      <c r="BS165" s="109">
        <v>0</v>
      </c>
      <c r="BT165" s="57"/>
      <c r="BU165" s="13">
        <f t="shared" si="39"/>
        <v>45087</v>
      </c>
      <c r="BV165" s="58">
        <v>42</v>
      </c>
      <c r="BW165" s="58">
        <v>4676.7700000000004</v>
      </c>
      <c r="BX165" s="58">
        <v>79.5</v>
      </c>
      <c r="BY165" s="58"/>
      <c r="BZ165" s="58"/>
      <c r="CA165" s="58">
        <v>0</v>
      </c>
      <c r="CB165" s="57"/>
      <c r="CC165" s="13">
        <f t="shared" si="40"/>
        <v>45087</v>
      </c>
      <c r="CD165" s="58">
        <v>64</v>
      </c>
      <c r="CE165" s="58">
        <v>7719.24</v>
      </c>
      <c r="CF165" s="58">
        <v>68</v>
      </c>
      <c r="CG165" s="58">
        <v>658</v>
      </c>
      <c r="CH165" s="58">
        <v>68</v>
      </c>
      <c r="CI165" s="58">
        <v>1</v>
      </c>
      <c r="CJ165" s="57"/>
      <c r="CK165" s="13">
        <f t="shared" si="41"/>
        <v>45087</v>
      </c>
      <c r="CL165" s="58">
        <v>15</v>
      </c>
      <c r="CM165" s="58">
        <v>1070.1199999999999</v>
      </c>
      <c r="CN165" s="58"/>
      <c r="CO165" s="58">
        <v>0</v>
      </c>
      <c r="CP165" s="58">
        <v>15</v>
      </c>
      <c r="CQ165" s="58">
        <v>0</v>
      </c>
      <c r="CR165" s="56"/>
      <c r="CS165" s="13">
        <f t="shared" si="42"/>
        <v>45087</v>
      </c>
      <c r="CT165" s="58"/>
      <c r="CU165" s="58"/>
      <c r="CV165" s="58"/>
      <c r="CW165" s="58"/>
      <c r="CX165" s="58"/>
      <c r="CY165" s="58"/>
      <c r="CZ165" s="56"/>
      <c r="DA165" s="13">
        <f t="shared" si="43"/>
        <v>45087</v>
      </c>
      <c r="DB165" s="58"/>
      <c r="DC165" s="58"/>
      <c r="DD165" s="58"/>
      <c r="DE165" s="58"/>
      <c r="DF165" s="58"/>
      <c r="DG165" s="58"/>
      <c r="DH165" s="56"/>
      <c r="DI165" s="13">
        <f t="shared" si="44"/>
        <v>45087</v>
      </c>
      <c r="DJ165" s="58"/>
      <c r="DK165" s="58"/>
      <c r="DL165" s="58"/>
      <c r="DM165" s="58"/>
      <c r="DN165" s="58"/>
      <c r="DO165" s="58"/>
      <c r="DP165" s="56"/>
      <c r="DQ165" s="56"/>
      <c r="DR165" s="56"/>
      <c r="DS165" s="56"/>
    </row>
    <row r="166" spans="1:123" x14ac:dyDescent="0.3">
      <c r="A166" s="13">
        <f t="shared" si="30"/>
        <v>45088</v>
      </c>
      <c r="B166" s="58">
        <v>50</v>
      </c>
      <c r="C166" s="59">
        <v>5433.09</v>
      </c>
      <c r="D166" s="58"/>
      <c r="E166" s="58">
        <v>20</v>
      </c>
      <c r="F166" s="58">
        <v>0</v>
      </c>
      <c r="G166" s="58">
        <v>0</v>
      </c>
      <c r="H166" s="57"/>
      <c r="I166" s="13">
        <f t="shared" si="31"/>
        <v>45088</v>
      </c>
      <c r="J166" s="58">
        <v>18</v>
      </c>
      <c r="K166" s="58">
        <v>2489.54</v>
      </c>
      <c r="L166" s="58">
        <v>7.78</v>
      </c>
      <c r="M166" s="58"/>
      <c r="N166" s="58">
        <v>75</v>
      </c>
      <c r="O166" s="58">
        <v>1</v>
      </c>
      <c r="P166" s="57"/>
      <c r="Q166" s="13">
        <f t="shared" si="32"/>
        <v>45088</v>
      </c>
      <c r="R166" s="58">
        <v>30</v>
      </c>
      <c r="S166" s="58">
        <v>3041.14</v>
      </c>
      <c r="T166" s="58">
        <v>22</v>
      </c>
      <c r="U166" s="58"/>
      <c r="V166" s="58">
        <v>0</v>
      </c>
      <c r="W166" s="58">
        <v>0</v>
      </c>
      <c r="X166" s="57"/>
      <c r="Y166" s="13">
        <f t="shared" si="33"/>
        <v>45088</v>
      </c>
      <c r="Z166" s="109">
        <v>68</v>
      </c>
      <c r="AA166" s="109">
        <v>8306.11</v>
      </c>
      <c r="AB166" s="109">
        <v>24.07</v>
      </c>
      <c r="AC166" s="109"/>
      <c r="AD166" s="109">
        <v>240</v>
      </c>
      <c r="AE166" s="109">
        <v>0</v>
      </c>
      <c r="AF166" s="57"/>
      <c r="AG166" s="13">
        <f t="shared" si="34"/>
        <v>45088</v>
      </c>
      <c r="AH166" s="109">
        <v>59</v>
      </c>
      <c r="AI166" s="109">
        <v>8071.62</v>
      </c>
      <c r="AJ166" s="109">
        <v>12.95</v>
      </c>
      <c r="AK166" s="109"/>
      <c r="AL166" s="109">
        <v>19.8</v>
      </c>
      <c r="AM166" s="109">
        <v>1</v>
      </c>
      <c r="AN166" s="57"/>
      <c r="AO166" s="13">
        <f t="shared" si="35"/>
        <v>45088</v>
      </c>
      <c r="AP166" s="58">
        <v>44</v>
      </c>
      <c r="AQ166" s="58">
        <v>3323.27</v>
      </c>
      <c r="AR166" s="58"/>
      <c r="AS166" s="58">
        <v>35</v>
      </c>
      <c r="AT166" s="58">
        <v>0</v>
      </c>
      <c r="AU166" s="58">
        <v>0</v>
      </c>
      <c r="AV166" s="57"/>
      <c r="AW166" s="13">
        <f t="shared" si="36"/>
        <v>45088</v>
      </c>
      <c r="AX166" s="58">
        <v>36</v>
      </c>
      <c r="AY166" s="58">
        <v>4464</v>
      </c>
      <c r="AZ166" s="58">
        <v>12.93</v>
      </c>
      <c r="BA166" s="58"/>
      <c r="BB166" s="58">
        <v>354.95</v>
      </c>
      <c r="BC166" s="58">
        <v>0</v>
      </c>
      <c r="BD166" s="57"/>
      <c r="BE166" s="13">
        <f t="shared" si="37"/>
        <v>45088</v>
      </c>
      <c r="BF166" s="58">
        <v>35</v>
      </c>
      <c r="BG166" s="58">
        <v>3518.08</v>
      </c>
      <c r="BH166" s="58">
        <v>35.729999999999997</v>
      </c>
      <c r="BI166" s="58"/>
      <c r="BJ166" s="58">
        <v>184.62</v>
      </c>
      <c r="BK166" s="58">
        <v>0</v>
      </c>
      <c r="BL166" s="57"/>
      <c r="BM166" s="13">
        <f t="shared" si="38"/>
        <v>45088</v>
      </c>
      <c r="BN166" s="109">
        <v>21</v>
      </c>
      <c r="BO166" s="109">
        <v>1732.21</v>
      </c>
      <c r="BP166" s="109">
        <v>37</v>
      </c>
      <c r="BQ166" s="109"/>
      <c r="BR166" s="109">
        <v>0</v>
      </c>
      <c r="BS166" s="109">
        <v>0</v>
      </c>
      <c r="BT166" s="57"/>
      <c r="BU166" s="13">
        <f t="shared" si="39"/>
        <v>45088</v>
      </c>
      <c r="BV166" s="58">
        <v>27</v>
      </c>
      <c r="BW166" s="58">
        <v>2784.07</v>
      </c>
      <c r="BX166" s="58">
        <v>48</v>
      </c>
      <c r="BY166" s="58"/>
      <c r="BZ166" s="58"/>
      <c r="CA166" s="58">
        <v>1</v>
      </c>
      <c r="CB166" s="57"/>
      <c r="CC166" s="13">
        <f t="shared" si="40"/>
        <v>45088</v>
      </c>
      <c r="CD166" s="58">
        <v>35</v>
      </c>
      <c r="CE166" s="58">
        <v>3884.11</v>
      </c>
      <c r="CF166" s="58">
        <v>25</v>
      </c>
      <c r="CG166" s="58">
        <v>296.99</v>
      </c>
      <c r="CH166" s="58">
        <v>100</v>
      </c>
      <c r="CI166" s="58">
        <v>1</v>
      </c>
      <c r="CJ166" s="57"/>
      <c r="CK166" s="13">
        <f t="shared" si="41"/>
        <v>45088</v>
      </c>
      <c r="CL166" s="58">
        <v>11</v>
      </c>
      <c r="CM166" s="58">
        <v>810.65</v>
      </c>
      <c r="CN166" s="58"/>
      <c r="CO166" s="58">
        <v>0</v>
      </c>
      <c r="CP166" s="58">
        <v>-50</v>
      </c>
      <c r="CQ166" s="58">
        <v>0</v>
      </c>
      <c r="CR166" s="56"/>
      <c r="CS166" s="13">
        <f t="shared" si="42"/>
        <v>45088</v>
      </c>
      <c r="CT166" s="58"/>
      <c r="CU166" s="58"/>
      <c r="CV166" s="58"/>
      <c r="CW166" s="58"/>
      <c r="CX166" s="58"/>
      <c r="CY166" s="58"/>
      <c r="CZ166" s="56"/>
      <c r="DA166" s="13">
        <f t="shared" si="43"/>
        <v>45088</v>
      </c>
      <c r="DB166" s="58"/>
      <c r="DC166" s="58"/>
      <c r="DD166" s="58"/>
      <c r="DE166" s="58"/>
      <c r="DF166" s="58"/>
      <c r="DG166" s="58"/>
      <c r="DH166" s="56"/>
      <c r="DI166" s="13">
        <f t="shared" si="44"/>
        <v>45088</v>
      </c>
      <c r="DJ166" s="58"/>
      <c r="DK166" s="58"/>
      <c r="DL166" s="58"/>
      <c r="DM166" s="58"/>
      <c r="DN166" s="58"/>
      <c r="DO166" s="58"/>
      <c r="DP166" s="56"/>
      <c r="DQ166" s="56"/>
      <c r="DR166" s="56"/>
      <c r="DS166" s="56"/>
    </row>
    <row r="167" spans="1:123" x14ac:dyDescent="0.3">
      <c r="A167" s="13">
        <f t="shared" si="30"/>
        <v>45089</v>
      </c>
      <c r="B167" s="58">
        <v>51</v>
      </c>
      <c r="C167" s="59">
        <v>5609.91</v>
      </c>
      <c r="D167" s="58"/>
      <c r="E167" s="58">
        <v>9</v>
      </c>
      <c r="F167" s="58">
        <v>0</v>
      </c>
      <c r="G167" s="58">
        <v>0</v>
      </c>
      <c r="H167" s="57"/>
      <c r="I167" s="13">
        <f t="shared" si="31"/>
        <v>45089</v>
      </c>
      <c r="J167" s="58">
        <v>33</v>
      </c>
      <c r="K167" s="58">
        <v>4899.32</v>
      </c>
      <c r="L167" s="58">
        <v>27.35</v>
      </c>
      <c r="M167" s="58"/>
      <c r="N167" s="58">
        <v>75</v>
      </c>
      <c r="O167" s="58">
        <v>1</v>
      </c>
      <c r="P167" s="57"/>
      <c r="Q167" s="13">
        <f t="shared" si="32"/>
        <v>45089</v>
      </c>
      <c r="R167" s="58">
        <v>36</v>
      </c>
      <c r="S167" s="58">
        <v>3580.55</v>
      </c>
      <c r="T167" s="58">
        <v>10.5</v>
      </c>
      <c r="U167" s="58"/>
      <c r="V167" s="58">
        <v>0</v>
      </c>
      <c r="W167" s="58">
        <v>0</v>
      </c>
      <c r="X167" s="57"/>
      <c r="Y167" s="13">
        <f t="shared" si="33"/>
        <v>45089</v>
      </c>
      <c r="Z167" s="109">
        <v>77</v>
      </c>
      <c r="AA167" s="109">
        <v>10389.540000000001</v>
      </c>
      <c r="AB167" s="109">
        <v>48.13</v>
      </c>
      <c r="AC167" s="109"/>
      <c r="AD167" s="109">
        <v>0</v>
      </c>
      <c r="AE167" s="109">
        <v>0</v>
      </c>
      <c r="AF167" s="57"/>
      <c r="AG167" s="13">
        <f t="shared" si="34"/>
        <v>45089</v>
      </c>
      <c r="AH167" s="109">
        <v>67</v>
      </c>
      <c r="AI167" s="109">
        <v>10018.790000000001</v>
      </c>
      <c r="AJ167" s="109">
        <v>18.510000000000002</v>
      </c>
      <c r="AK167" s="109"/>
      <c r="AL167" s="109">
        <v>150</v>
      </c>
      <c r="AM167" s="109">
        <v>0</v>
      </c>
      <c r="AN167" s="57"/>
      <c r="AO167" s="13">
        <f t="shared" si="35"/>
        <v>45089</v>
      </c>
      <c r="AP167" s="58">
        <v>61</v>
      </c>
      <c r="AQ167" s="58">
        <v>5486.28</v>
      </c>
      <c r="AR167" s="58"/>
      <c r="AS167" s="58">
        <v>40</v>
      </c>
      <c r="AT167" s="58">
        <v>29.16</v>
      </c>
      <c r="AU167" s="58">
        <v>0</v>
      </c>
      <c r="AV167" s="57"/>
      <c r="AW167" s="13">
        <f t="shared" si="36"/>
        <v>45089</v>
      </c>
      <c r="AX167" s="58">
        <v>65</v>
      </c>
      <c r="AY167" s="58">
        <v>8568.5300000000007</v>
      </c>
      <c r="AZ167" s="58">
        <v>26.8</v>
      </c>
      <c r="BA167" s="58"/>
      <c r="BB167" s="58">
        <v>0</v>
      </c>
      <c r="BC167" s="58">
        <v>1</v>
      </c>
      <c r="BD167" s="57"/>
      <c r="BE167" s="13">
        <f t="shared" si="37"/>
        <v>45089</v>
      </c>
      <c r="BF167" s="58">
        <v>51</v>
      </c>
      <c r="BG167" s="58">
        <v>6705.98</v>
      </c>
      <c r="BH167" s="58">
        <v>33.869999999999997</v>
      </c>
      <c r="BI167" s="58"/>
      <c r="BJ167" s="58">
        <v>54.949999999999996</v>
      </c>
      <c r="BK167" s="58">
        <v>0</v>
      </c>
      <c r="BL167" s="57"/>
      <c r="BM167" s="13">
        <f t="shared" si="38"/>
        <v>45089</v>
      </c>
      <c r="BN167" s="109">
        <v>49</v>
      </c>
      <c r="BO167" s="109">
        <v>4087.94</v>
      </c>
      <c r="BP167" s="109">
        <v>27</v>
      </c>
      <c r="BQ167" s="109"/>
      <c r="BR167" s="109">
        <v>0</v>
      </c>
      <c r="BS167" s="109">
        <v>0</v>
      </c>
      <c r="BT167" s="57"/>
      <c r="BU167" s="13">
        <f t="shared" si="39"/>
        <v>45089</v>
      </c>
      <c r="BV167" s="58">
        <v>38</v>
      </c>
      <c r="BW167" s="58">
        <v>4275.6000000000004</v>
      </c>
      <c r="BX167" s="58">
        <v>86</v>
      </c>
      <c r="BY167" s="58"/>
      <c r="BZ167" s="58"/>
      <c r="CA167" s="58">
        <v>0</v>
      </c>
      <c r="CB167" s="57"/>
      <c r="CC167" s="13">
        <f t="shared" si="40"/>
        <v>45089</v>
      </c>
      <c r="CD167" s="58">
        <v>42</v>
      </c>
      <c r="CE167" s="58">
        <v>4903.7700000000004</v>
      </c>
      <c r="CF167" s="58">
        <v>33</v>
      </c>
      <c r="CG167" s="58">
        <v>141.25</v>
      </c>
      <c r="CH167" s="58">
        <v>58</v>
      </c>
      <c r="CI167" s="58">
        <v>1</v>
      </c>
      <c r="CJ167" s="57"/>
      <c r="CK167" s="13">
        <f t="shared" si="41"/>
        <v>45089</v>
      </c>
      <c r="CL167" s="58">
        <v>13</v>
      </c>
      <c r="CM167" s="58">
        <v>874.14</v>
      </c>
      <c r="CN167" s="58"/>
      <c r="CO167" s="58">
        <v>0</v>
      </c>
      <c r="CP167" s="58">
        <v>60</v>
      </c>
      <c r="CQ167" s="58">
        <v>0</v>
      </c>
      <c r="CR167" s="56"/>
      <c r="CS167" s="13">
        <f t="shared" si="42"/>
        <v>45089</v>
      </c>
      <c r="CT167" s="58"/>
      <c r="CU167" s="58"/>
      <c r="CV167" s="58"/>
      <c r="CW167" s="58"/>
      <c r="CX167" s="58"/>
      <c r="CY167" s="58"/>
      <c r="CZ167" s="56"/>
      <c r="DA167" s="13">
        <f t="shared" si="43"/>
        <v>45089</v>
      </c>
      <c r="DB167" s="58"/>
      <c r="DC167" s="58"/>
      <c r="DD167" s="58"/>
      <c r="DE167" s="58"/>
      <c r="DF167" s="58"/>
      <c r="DG167" s="58"/>
      <c r="DH167" s="56"/>
      <c r="DI167" s="13">
        <f t="shared" si="44"/>
        <v>45089</v>
      </c>
      <c r="DJ167" s="58"/>
      <c r="DK167" s="58"/>
      <c r="DL167" s="58"/>
      <c r="DM167" s="58"/>
      <c r="DN167" s="58"/>
      <c r="DO167" s="58"/>
      <c r="DP167" s="56"/>
      <c r="DQ167" s="56"/>
      <c r="DR167" s="56"/>
      <c r="DS167" s="56"/>
    </row>
    <row r="168" spans="1:123" x14ac:dyDescent="0.3">
      <c r="A168" s="13">
        <f t="shared" si="30"/>
        <v>45090</v>
      </c>
      <c r="B168" s="58">
        <v>52</v>
      </c>
      <c r="C168" s="59">
        <v>5930.31</v>
      </c>
      <c r="D168" s="58"/>
      <c r="E168" s="58">
        <v>2</v>
      </c>
      <c r="F168" s="58">
        <v>700</v>
      </c>
      <c r="G168" s="58">
        <v>0</v>
      </c>
      <c r="H168" s="57"/>
      <c r="I168" s="13">
        <f t="shared" si="31"/>
        <v>45090</v>
      </c>
      <c r="J168" s="58">
        <v>51</v>
      </c>
      <c r="K168" s="58">
        <v>7297.98</v>
      </c>
      <c r="L168" s="58">
        <v>35.36</v>
      </c>
      <c r="M168" s="58"/>
      <c r="N168" s="58">
        <v>0</v>
      </c>
      <c r="O168" s="58">
        <v>1</v>
      </c>
      <c r="P168" s="57"/>
      <c r="Q168" s="13">
        <f t="shared" si="32"/>
        <v>45090</v>
      </c>
      <c r="R168" s="58">
        <v>29</v>
      </c>
      <c r="S168" s="58">
        <v>2803.25</v>
      </c>
      <c r="T168" s="58">
        <v>33</v>
      </c>
      <c r="U168" s="58"/>
      <c r="V168" s="58">
        <v>0</v>
      </c>
      <c r="W168" s="58">
        <v>0</v>
      </c>
      <c r="X168" s="57"/>
      <c r="Y168" s="13">
        <f t="shared" si="33"/>
        <v>45090</v>
      </c>
      <c r="Z168" s="109">
        <v>78</v>
      </c>
      <c r="AA168" s="109">
        <v>10312.379999999999</v>
      </c>
      <c r="AB168" s="109">
        <v>22.21</v>
      </c>
      <c r="AC168" s="109"/>
      <c r="AD168" s="109">
        <v>0</v>
      </c>
      <c r="AE168" s="109">
        <v>0</v>
      </c>
      <c r="AF168" s="57"/>
      <c r="AG168" s="13">
        <f t="shared" si="34"/>
        <v>45090</v>
      </c>
      <c r="AH168" s="109">
        <v>70</v>
      </c>
      <c r="AI168" s="109">
        <v>10911.04</v>
      </c>
      <c r="AJ168" s="109">
        <v>46.27</v>
      </c>
      <c r="AK168" s="109"/>
      <c r="AL168" s="109">
        <v>54.95</v>
      </c>
      <c r="AM168" s="109">
        <v>0</v>
      </c>
      <c r="AN168" s="57"/>
      <c r="AO168" s="13">
        <f t="shared" si="35"/>
        <v>45090</v>
      </c>
      <c r="AP168" s="58">
        <v>72</v>
      </c>
      <c r="AQ168" s="58">
        <v>6553.94</v>
      </c>
      <c r="AR168" s="58"/>
      <c r="AS168" s="58">
        <v>108</v>
      </c>
      <c r="AT168" s="58">
        <v>10</v>
      </c>
      <c r="AU168" s="58">
        <v>0</v>
      </c>
      <c r="AV168" s="57"/>
      <c r="AW168" s="13">
        <f t="shared" si="36"/>
        <v>45090</v>
      </c>
      <c r="AX168" s="58">
        <v>64</v>
      </c>
      <c r="AY168" s="58">
        <v>8701.9599999999991</v>
      </c>
      <c r="AZ168" s="58">
        <v>21.24</v>
      </c>
      <c r="BA168" s="58"/>
      <c r="BB168" s="58">
        <v>0</v>
      </c>
      <c r="BC168" s="58">
        <v>1</v>
      </c>
      <c r="BD168" s="57"/>
      <c r="BE168" s="13">
        <f t="shared" si="37"/>
        <v>45090</v>
      </c>
      <c r="BF168" s="58">
        <v>62</v>
      </c>
      <c r="BG168" s="58">
        <v>8387.4500000000007</v>
      </c>
      <c r="BH168" s="58">
        <v>42.69</v>
      </c>
      <c r="BI168" s="58"/>
      <c r="BJ168" s="58">
        <v>54.95</v>
      </c>
      <c r="BK168" s="58">
        <v>1</v>
      </c>
      <c r="BL168" s="57"/>
      <c r="BM168" s="13">
        <f t="shared" si="38"/>
        <v>45090</v>
      </c>
      <c r="BN168" s="109">
        <v>54</v>
      </c>
      <c r="BO168" s="109">
        <v>4744.07</v>
      </c>
      <c r="BP168" s="109">
        <v>37</v>
      </c>
      <c r="BQ168" s="109"/>
      <c r="BR168" s="109">
        <v>0</v>
      </c>
      <c r="BS168" s="109">
        <v>0</v>
      </c>
      <c r="BT168" s="57"/>
      <c r="BU168" s="13">
        <f t="shared" si="39"/>
        <v>45090</v>
      </c>
      <c r="BV168" s="58">
        <v>34</v>
      </c>
      <c r="BW168" s="58">
        <v>3954.12</v>
      </c>
      <c r="BX168" s="58">
        <v>40</v>
      </c>
      <c r="BY168" s="58"/>
      <c r="BZ168" s="58"/>
      <c r="CA168" s="58">
        <v>0</v>
      </c>
      <c r="CB168" s="57"/>
      <c r="CC168" s="13">
        <f t="shared" si="40"/>
        <v>45090</v>
      </c>
      <c r="CD168" s="58">
        <v>66</v>
      </c>
      <c r="CE168" s="58">
        <v>7806.18</v>
      </c>
      <c r="CF168" s="58">
        <v>68</v>
      </c>
      <c r="CG168" s="58">
        <v>425.75</v>
      </c>
      <c r="CH168" s="58">
        <v>118</v>
      </c>
      <c r="CI168" s="58">
        <v>1</v>
      </c>
      <c r="CJ168" s="57"/>
      <c r="CK168" s="13">
        <f t="shared" si="41"/>
        <v>45090</v>
      </c>
      <c r="CL168" s="58">
        <v>16</v>
      </c>
      <c r="CM168" s="58">
        <v>1126.32</v>
      </c>
      <c r="CN168" s="58"/>
      <c r="CO168" s="58">
        <v>4</v>
      </c>
      <c r="CP168" s="58">
        <v>15</v>
      </c>
      <c r="CQ168" s="58">
        <v>0</v>
      </c>
      <c r="CR168" s="56"/>
      <c r="CS168" s="13">
        <f t="shared" si="42"/>
        <v>45090</v>
      </c>
      <c r="CT168" s="58"/>
      <c r="CU168" s="58"/>
      <c r="CV168" s="58"/>
      <c r="CW168" s="58"/>
      <c r="CX168" s="58"/>
      <c r="CY168" s="58"/>
      <c r="CZ168" s="56"/>
      <c r="DA168" s="13">
        <f t="shared" si="43"/>
        <v>45090</v>
      </c>
      <c r="DB168" s="58"/>
      <c r="DC168" s="58"/>
      <c r="DD168" s="58"/>
      <c r="DE168" s="58"/>
      <c r="DF168" s="58"/>
      <c r="DG168" s="58"/>
      <c r="DH168" s="56"/>
      <c r="DI168" s="13">
        <f t="shared" si="44"/>
        <v>45090</v>
      </c>
      <c r="DJ168" s="58"/>
      <c r="DK168" s="58"/>
      <c r="DL168" s="58"/>
      <c r="DM168" s="58"/>
      <c r="DN168" s="58"/>
      <c r="DO168" s="58"/>
      <c r="DP168" s="56"/>
      <c r="DQ168" s="56"/>
      <c r="DR168" s="56"/>
      <c r="DS168" s="56"/>
    </row>
    <row r="169" spans="1:123" x14ac:dyDescent="0.3">
      <c r="A169" s="13">
        <f t="shared" si="30"/>
        <v>45091</v>
      </c>
      <c r="B169" s="58">
        <v>60</v>
      </c>
      <c r="C169" s="59">
        <v>6308.58</v>
      </c>
      <c r="D169" s="58"/>
      <c r="E169" s="58">
        <v>9</v>
      </c>
      <c r="F169" s="58">
        <v>0</v>
      </c>
      <c r="G169" s="58">
        <v>0</v>
      </c>
      <c r="H169" s="57"/>
      <c r="I169" s="13">
        <f t="shared" si="31"/>
        <v>45091</v>
      </c>
      <c r="J169" s="58">
        <v>46</v>
      </c>
      <c r="K169" s="58">
        <v>6760.25</v>
      </c>
      <c r="L169" s="58">
        <v>43.86</v>
      </c>
      <c r="M169" s="58"/>
      <c r="N169" s="58">
        <v>1.75</v>
      </c>
      <c r="O169" s="58">
        <v>0</v>
      </c>
      <c r="P169" s="57"/>
      <c r="Q169" s="13">
        <f t="shared" si="32"/>
        <v>45091</v>
      </c>
      <c r="R169" s="58">
        <v>27</v>
      </c>
      <c r="S169" s="58">
        <v>2539.98</v>
      </c>
      <c r="T169" s="58">
        <v>33.5</v>
      </c>
      <c r="U169" s="58"/>
      <c r="V169" s="58">
        <v>0</v>
      </c>
      <c r="W169" s="58">
        <v>0</v>
      </c>
      <c r="X169" s="57"/>
      <c r="Y169" s="13">
        <f t="shared" si="33"/>
        <v>45091</v>
      </c>
      <c r="Z169" s="109">
        <v>78</v>
      </c>
      <c r="AA169" s="109">
        <v>10770.94</v>
      </c>
      <c r="AB169" s="109">
        <v>54.13</v>
      </c>
      <c r="AC169" s="109"/>
      <c r="AD169" s="109">
        <v>0</v>
      </c>
      <c r="AE169" s="109">
        <v>0</v>
      </c>
      <c r="AF169" s="57"/>
      <c r="AG169" s="13">
        <f t="shared" si="34"/>
        <v>45091</v>
      </c>
      <c r="AH169" s="109">
        <v>69</v>
      </c>
      <c r="AI169" s="109">
        <v>10601.64</v>
      </c>
      <c r="AJ169" s="109">
        <v>37.950000000000003</v>
      </c>
      <c r="AK169" s="109"/>
      <c r="AL169" s="109">
        <v>398.14</v>
      </c>
      <c r="AM169" s="109">
        <v>0</v>
      </c>
      <c r="AN169" s="57"/>
      <c r="AO169" s="13">
        <f t="shared" si="35"/>
        <v>45091</v>
      </c>
      <c r="AP169" s="58">
        <v>60</v>
      </c>
      <c r="AQ169" s="58">
        <v>5298.19</v>
      </c>
      <c r="AR169" s="58"/>
      <c r="AS169" s="58">
        <v>45.5</v>
      </c>
      <c r="AT169" s="58">
        <v>0</v>
      </c>
      <c r="AU169" s="58">
        <v>0</v>
      </c>
      <c r="AV169" s="57"/>
      <c r="AW169" s="13">
        <f t="shared" si="36"/>
        <v>45091</v>
      </c>
      <c r="AX169" s="58">
        <v>61</v>
      </c>
      <c r="AY169" s="58">
        <v>8713.64</v>
      </c>
      <c r="AZ169" s="58">
        <v>52.65</v>
      </c>
      <c r="BA169" s="58"/>
      <c r="BB169" s="58">
        <v>0</v>
      </c>
      <c r="BC169" s="58">
        <v>1</v>
      </c>
      <c r="BD169" s="57"/>
      <c r="BE169" s="13">
        <f t="shared" si="37"/>
        <v>45091</v>
      </c>
      <c r="BF169" s="58">
        <v>40</v>
      </c>
      <c r="BG169" s="58">
        <v>5298.13</v>
      </c>
      <c r="BH169" s="58">
        <v>51.52</v>
      </c>
      <c r="BI169" s="58"/>
      <c r="BJ169" s="58">
        <v>255</v>
      </c>
      <c r="BK169" s="58">
        <v>1</v>
      </c>
      <c r="BL169" s="57"/>
      <c r="BM169" s="13">
        <f t="shared" si="38"/>
        <v>45091</v>
      </c>
      <c r="BN169" s="109">
        <v>53</v>
      </c>
      <c r="BO169" s="109">
        <v>4642.6000000000004</v>
      </c>
      <c r="BP169" s="109">
        <v>8</v>
      </c>
      <c r="BQ169" s="109"/>
      <c r="BR169" s="109">
        <v>0</v>
      </c>
      <c r="BS169" s="109">
        <v>0</v>
      </c>
      <c r="BT169" s="57"/>
      <c r="BU169" s="13">
        <f t="shared" si="39"/>
        <v>45091</v>
      </c>
      <c r="BV169" s="58">
        <v>30</v>
      </c>
      <c r="BW169" s="58">
        <v>3530.47</v>
      </c>
      <c r="BX169" s="58">
        <v>46</v>
      </c>
      <c r="BY169" s="58"/>
      <c r="BZ169" s="58"/>
      <c r="CA169" s="58">
        <v>0</v>
      </c>
      <c r="CB169" s="57"/>
      <c r="CC169" s="13">
        <f t="shared" si="40"/>
        <v>45091</v>
      </c>
      <c r="CD169" s="58">
        <v>69</v>
      </c>
      <c r="CE169" s="58">
        <v>7827.42</v>
      </c>
      <c r="CF169" s="58">
        <v>75</v>
      </c>
      <c r="CG169" s="58">
        <v>446</v>
      </c>
      <c r="CH169" s="58">
        <v>125</v>
      </c>
      <c r="CI169" s="58">
        <v>1</v>
      </c>
      <c r="CJ169" s="57"/>
      <c r="CK169" s="13">
        <f t="shared" si="41"/>
        <v>45091</v>
      </c>
      <c r="CL169" s="58">
        <v>15</v>
      </c>
      <c r="CM169" s="58">
        <v>1023.83</v>
      </c>
      <c r="CN169" s="58"/>
      <c r="CO169" s="58">
        <v>0</v>
      </c>
      <c r="CP169" s="58">
        <v>75</v>
      </c>
      <c r="CQ169" s="58">
        <v>0</v>
      </c>
      <c r="CR169" s="56"/>
      <c r="CS169" s="13">
        <f t="shared" si="42"/>
        <v>45091</v>
      </c>
      <c r="CT169" s="58"/>
      <c r="CU169" s="58"/>
      <c r="CV169" s="58"/>
      <c r="CW169" s="58"/>
      <c r="CX169" s="58"/>
      <c r="CY169" s="58"/>
      <c r="CZ169" s="56"/>
      <c r="DA169" s="13">
        <f t="shared" si="43"/>
        <v>45091</v>
      </c>
      <c r="DB169" s="58"/>
      <c r="DC169" s="58"/>
      <c r="DD169" s="58"/>
      <c r="DE169" s="58"/>
      <c r="DF169" s="58"/>
      <c r="DG169" s="58"/>
      <c r="DH169" s="56"/>
      <c r="DI169" s="13">
        <f t="shared" si="44"/>
        <v>45091</v>
      </c>
      <c r="DJ169" s="58"/>
      <c r="DK169" s="58"/>
      <c r="DL169" s="58"/>
      <c r="DM169" s="58"/>
      <c r="DN169" s="58"/>
      <c r="DO169" s="58"/>
      <c r="DP169" s="56"/>
      <c r="DQ169" s="56"/>
      <c r="DR169" s="56"/>
      <c r="DS169" s="56"/>
    </row>
    <row r="170" spans="1:123" x14ac:dyDescent="0.3">
      <c r="A170" s="13">
        <f t="shared" si="30"/>
        <v>45092</v>
      </c>
      <c r="B170" s="58">
        <v>60</v>
      </c>
      <c r="C170" s="59">
        <v>6730.24</v>
      </c>
      <c r="D170" s="58"/>
      <c r="E170" s="58">
        <v>2</v>
      </c>
      <c r="F170" s="58">
        <v>25</v>
      </c>
      <c r="G170" s="58">
        <v>0</v>
      </c>
      <c r="H170" s="57"/>
      <c r="I170" s="13">
        <f t="shared" si="31"/>
        <v>45092</v>
      </c>
      <c r="J170" s="58">
        <v>46</v>
      </c>
      <c r="K170" s="58">
        <v>6030.88</v>
      </c>
      <c r="L170" s="58">
        <v>11.98</v>
      </c>
      <c r="M170" s="58"/>
      <c r="N170" s="58">
        <v>100</v>
      </c>
      <c r="O170" s="58">
        <v>0</v>
      </c>
      <c r="P170" s="57"/>
      <c r="Q170" s="13">
        <f t="shared" si="32"/>
        <v>45092</v>
      </c>
      <c r="R170" s="58">
        <v>31</v>
      </c>
      <c r="S170" s="58">
        <v>3348.77</v>
      </c>
      <c r="T170" s="58">
        <v>5</v>
      </c>
      <c r="U170" s="58"/>
      <c r="V170" s="58">
        <v>0</v>
      </c>
      <c r="W170" s="58">
        <v>0</v>
      </c>
      <c r="X170" s="57"/>
      <c r="Y170" s="13">
        <f t="shared" si="33"/>
        <v>45092</v>
      </c>
      <c r="Z170" s="109">
        <v>67</v>
      </c>
      <c r="AA170" s="109">
        <v>8881.3799999999992</v>
      </c>
      <c r="AB170" s="109">
        <v>17.579999999999998</v>
      </c>
      <c r="AC170" s="109"/>
      <c r="AD170" s="109">
        <v>-139</v>
      </c>
      <c r="AE170" s="109">
        <v>0</v>
      </c>
      <c r="AF170" s="57"/>
      <c r="AG170" s="13">
        <f t="shared" si="34"/>
        <v>45092</v>
      </c>
      <c r="AH170" s="109">
        <v>64</v>
      </c>
      <c r="AI170" s="109">
        <v>9117.8799999999992</v>
      </c>
      <c r="AJ170" s="109">
        <v>4.63</v>
      </c>
      <c r="AK170" s="109"/>
      <c r="AL170" s="109">
        <v>14.95</v>
      </c>
      <c r="AM170" s="109">
        <v>0</v>
      </c>
      <c r="AN170" s="57"/>
      <c r="AO170" s="13">
        <f t="shared" si="35"/>
        <v>45092</v>
      </c>
      <c r="AP170" s="58">
        <v>48</v>
      </c>
      <c r="AQ170" s="58">
        <v>4261.84</v>
      </c>
      <c r="AR170" s="58"/>
      <c r="AS170" s="58">
        <v>20</v>
      </c>
      <c r="AT170" s="58">
        <v>0</v>
      </c>
      <c r="AU170" s="58">
        <v>0</v>
      </c>
      <c r="AV170" s="57"/>
      <c r="AW170" s="13">
        <f t="shared" si="36"/>
        <v>45092</v>
      </c>
      <c r="AX170" s="58">
        <v>42</v>
      </c>
      <c r="AY170" s="58">
        <v>5629.73</v>
      </c>
      <c r="AZ170" s="58">
        <v>17.55</v>
      </c>
      <c r="BA170" s="58"/>
      <c r="BB170" s="58">
        <v>99.1</v>
      </c>
      <c r="BC170" s="58">
        <v>1</v>
      </c>
      <c r="BD170" s="57"/>
      <c r="BE170" s="13">
        <f t="shared" si="37"/>
        <v>45092</v>
      </c>
      <c r="BF170" s="58">
        <v>62</v>
      </c>
      <c r="BG170" s="58">
        <v>8345.59</v>
      </c>
      <c r="BH170" s="58">
        <v>35.96</v>
      </c>
      <c r="BI170" s="58"/>
      <c r="BJ170" s="58">
        <v>50</v>
      </c>
      <c r="BK170" s="58">
        <v>1</v>
      </c>
      <c r="BL170" s="57"/>
      <c r="BM170" s="13">
        <f t="shared" si="38"/>
        <v>45092</v>
      </c>
      <c r="BN170" s="109">
        <v>44</v>
      </c>
      <c r="BO170" s="109">
        <v>3882.09</v>
      </c>
      <c r="BP170" s="109">
        <v>54</v>
      </c>
      <c r="BQ170" s="109"/>
      <c r="BR170" s="109">
        <v>80</v>
      </c>
      <c r="BS170" s="109">
        <v>0</v>
      </c>
      <c r="BT170" s="57"/>
      <c r="BU170" s="13">
        <f t="shared" si="39"/>
        <v>45092</v>
      </c>
      <c r="BV170" s="58">
        <v>32</v>
      </c>
      <c r="BW170" s="58">
        <v>3888.37</v>
      </c>
      <c r="BX170" s="58">
        <v>52.5</v>
      </c>
      <c r="BY170" s="58"/>
      <c r="BZ170" s="58"/>
      <c r="CA170" s="58">
        <v>1</v>
      </c>
      <c r="CB170" s="57"/>
      <c r="CC170" s="13">
        <f t="shared" si="40"/>
        <v>45092</v>
      </c>
      <c r="CD170" s="58">
        <v>47</v>
      </c>
      <c r="CE170" s="58">
        <v>5441.13</v>
      </c>
      <c r="CF170" s="58">
        <v>55.5</v>
      </c>
      <c r="CG170" s="58">
        <v>467.25</v>
      </c>
      <c r="CH170" s="58">
        <v>105.5</v>
      </c>
      <c r="CI170" s="58">
        <v>1</v>
      </c>
      <c r="CJ170" s="57"/>
      <c r="CK170" s="13">
        <f t="shared" si="41"/>
        <v>45092</v>
      </c>
      <c r="CL170" s="58">
        <v>14</v>
      </c>
      <c r="CM170" s="58">
        <v>1037.6500000000001</v>
      </c>
      <c r="CN170" s="58"/>
      <c r="CO170" s="58">
        <v>0</v>
      </c>
      <c r="CP170" s="58">
        <v>-20.309999999999999</v>
      </c>
      <c r="CQ170" s="58">
        <v>0</v>
      </c>
      <c r="CR170" s="56"/>
      <c r="CS170" s="13">
        <f t="shared" si="42"/>
        <v>45092</v>
      </c>
      <c r="CT170" s="58"/>
      <c r="CU170" s="58"/>
      <c r="CV170" s="58"/>
      <c r="CW170" s="58"/>
      <c r="CX170" s="58"/>
      <c r="CY170" s="58"/>
      <c r="CZ170" s="56"/>
      <c r="DA170" s="13">
        <f t="shared" si="43"/>
        <v>45092</v>
      </c>
      <c r="DB170" s="58"/>
      <c r="DC170" s="58"/>
      <c r="DD170" s="58"/>
      <c r="DE170" s="58"/>
      <c r="DF170" s="58"/>
      <c r="DG170" s="58"/>
      <c r="DH170" s="56"/>
      <c r="DI170" s="13">
        <f t="shared" si="44"/>
        <v>45092</v>
      </c>
      <c r="DJ170" s="58"/>
      <c r="DK170" s="58"/>
      <c r="DL170" s="58"/>
      <c r="DM170" s="58"/>
      <c r="DN170" s="58"/>
      <c r="DO170" s="58"/>
      <c r="DP170" s="56"/>
      <c r="DQ170" s="56"/>
      <c r="DR170" s="56"/>
      <c r="DS170" s="56"/>
    </row>
    <row r="171" spans="1:123" x14ac:dyDescent="0.3">
      <c r="A171" s="13">
        <f t="shared" si="30"/>
        <v>45093</v>
      </c>
      <c r="B171" s="58">
        <v>60</v>
      </c>
      <c r="C171" s="59">
        <v>6948.15</v>
      </c>
      <c r="D171" s="58"/>
      <c r="E171" s="58">
        <v>17</v>
      </c>
      <c r="F171" s="58">
        <v>0</v>
      </c>
      <c r="G171" s="58">
        <v>0</v>
      </c>
      <c r="H171" s="57"/>
      <c r="I171" s="13">
        <f t="shared" si="31"/>
        <v>45093</v>
      </c>
      <c r="J171" s="58">
        <v>50</v>
      </c>
      <c r="K171" s="58">
        <v>6849.49</v>
      </c>
      <c r="L171" s="58">
        <v>8.9600000000000009</v>
      </c>
      <c r="M171" s="58"/>
      <c r="N171" s="58">
        <v>0</v>
      </c>
      <c r="O171" s="58">
        <v>0</v>
      </c>
      <c r="P171" s="57"/>
      <c r="Q171" s="13">
        <f t="shared" si="32"/>
        <v>45093</v>
      </c>
      <c r="R171" s="58">
        <v>37</v>
      </c>
      <c r="S171" s="58">
        <v>3851.14</v>
      </c>
      <c r="T171" s="58">
        <v>10.75</v>
      </c>
      <c r="U171" s="58"/>
      <c r="V171" s="58">
        <v>0</v>
      </c>
      <c r="W171" s="58">
        <v>0</v>
      </c>
      <c r="X171" s="57"/>
      <c r="Y171" s="13">
        <f t="shared" si="33"/>
        <v>45093</v>
      </c>
      <c r="Z171" s="109">
        <v>68</v>
      </c>
      <c r="AA171" s="109">
        <v>9802.02</v>
      </c>
      <c r="AB171" s="109">
        <v>61.55</v>
      </c>
      <c r="AC171" s="109"/>
      <c r="AD171" s="109">
        <v>50</v>
      </c>
      <c r="AE171" s="109">
        <v>0</v>
      </c>
      <c r="AF171" s="57"/>
      <c r="AG171" s="13">
        <f t="shared" si="34"/>
        <v>45093</v>
      </c>
      <c r="AH171" s="109">
        <v>58</v>
      </c>
      <c r="AI171" s="109">
        <v>8426.57</v>
      </c>
      <c r="AJ171" s="109">
        <v>22.21</v>
      </c>
      <c r="AK171" s="109"/>
      <c r="AL171" s="109">
        <v>0</v>
      </c>
      <c r="AM171" s="109">
        <v>0</v>
      </c>
      <c r="AN171" s="57"/>
      <c r="AO171" s="13">
        <f t="shared" si="35"/>
        <v>45093</v>
      </c>
      <c r="AP171" s="58">
        <v>31</v>
      </c>
      <c r="AQ171" s="58">
        <v>2727.92</v>
      </c>
      <c r="AR171" s="58"/>
      <c r="AS171" s="58">
        <v>19.5</v>
      </c>
      <c r="AT171" s="58">
        <v>0</v>
      </c>
      <c r="AU171" s="58">
        <v>0</v>
      </c>
      <c r="AV171" s="57"/>
      <c r="AW171" s="13">
        <f t="shared" si="36"/>
        <v>45093</v>
      </c>
      <c r="AX171" s="58">
        <v>39</v>
      </c>
      <c r="AY171" s="58">
        <v>4362.51</v>
      </c>
      <c r="AZ171" s="58">
        <v>34.18</v>
      </c>
      <c r="BA171" s="58"/>
      <c r="BB171" s="58">
        <v>44.15</v>
      </c>
      <c r="BC171" s="58">
        <v>2</v>
      </c>
      <c r="BD171" s="57"/>
      <c r="BE171" s="13">
        <f t="shared" si="37"/>
        <v>45093</v>
      </c>
      <c r="BF171" s="58">
        <v>61</v>
      </c>
      <c r="BG171" s="58">
        <v>8225.4699999999993</v>
      </c>
      <c r="BH171" s="58">
        <v>26.91</v>
      </c>
      <c r="BI171" s="58"/>
      <c r="BJ171" s="58">
        <v>381.95</v>
      </c>
      <c r="BK171" s="58">
        <v>1</v>
      </c>
      <c r="BL171" s="57"/>
      <c r="BM171" s="13">
        <f t="shared" si="38"/>
        <v>45093</v>
      </c>
      <c r="BN171" s="109">
        <v>54</v>
      </c>
      <c r="BO171" s="109">
        <v>4689.71</v>
      </c>
      <c r="BP171" s="109">
        <v>90</v>
      </c>
      <c r="BQ171" s="109"/>
      <c r="BR171" s="109">
        <v>0</v>
      </c>
      <c r="BS171" s="109">
        <v>0</v>
      </c>
      <c r="BT171" s="57"/>
      <c r="BU171" s="13">
        <f t="shared" si="39"/>
        <v>45093</v>
      </c>
      <c r="BV171" s="58">
        <v>37</v>
      </c>
      <c r="BW171" s="58">
        <v>4554.75</v>
      </c>
      <c r="BX171" s="58">
        <v>82.5</v>
      </c>
      <c r="BY171" s="58"/>
      <c r="BZ171" s="58"/>
      <c r="CA171" s="58">
        <v>0</v>
      </c>
      <c r="CB171" s="57"/>
      <c r="CC171" s="13">
        <f t="shared" si="40"/>
        <v>45093</v>
      </c>
      <c r="CD171" s="58">
        <v>76</v>
      </c>
      <c r="CE171" s="58">
        <v>7692.13</v>
      </c>
      <c r="CF171" s="58">
        <v>52</v>
      </c>
      <c r="CG171" s="58">
        <v>409</v>
      </c>
      <c r="CH171" s="58">
        <v>2</v>
      </c>
      <c r="CI171" s="58">
        <v>2</v>
      </c>
      <c r="CJ171" s="57"/>
      <c r="CK171" s="13">
        <f t="shared" si="41"/>
        <v>45093</v>
      </c>
      <c r="CL171" s="58">
        <v>12</v>
      </c>
      <c r="CM171" s="58">
        <v>1050.26</v>
      </c>
      <c r="CN171" s="58"/>
      <c r="CO171" s="58">
        <v>0</v>
      </c>
      <c r="CP171" s="58">
        <v>30</v>
      </c>
      <c r="CQ171" s="58">
        <v>0</v>
      </c>
      <c r="CR171" s="56"/>
      <c r="CS171" s="13">
        <f t="shared" si="42"/>
        <v>45093</v>
      </c>
      <c r="CT171" s="58"/>
      <c r="CU171" s="58"/>
      <c r="CV171" s="58"/>
      <c r="CW171" s="58"/>
      <c r="CX171" s="58"/>
      <c r="CY171" s="58"/>
      <c r="CZ171" s="56"/>
      <c r="DA171" s="13">
        <f t="shared" si="43"/>
        <v>45093</v>
      </c>
      <c r="DB171" s="58"/>
      <c r="DC171" s="58"/>
      <c r="DD171" s="58"/>
      <c r="DE171" s="58"/>
      <c r="DF171" s="58"/>
      <c r="DG171" s="58"/>
      <c r="DH171" s="56"/>
      <c r="DI171" s="13">
        <f t="shared" si="44"/>
        <v>45093</v>
      </c>
      <c r="DJ171" s="58"/>
      <c r="DK171" s="58"/>
      <c r="DL171" s="58"/>
      <c r="DM171" s="58"/>
      <c r="DN171" s="58"/>
      <c r="DO171" s="58"/>
      <c r="DP171" s="56"/>
      <c r="DQ171" s="56"/>
      <c r="DR171" s="56"/>
      <c r="DS171" s="56"/>
    </row>
    <row r="172" spans="1:123" x14ac:dyDescent="0.3">
      <c r="A172" s="13">
        <f t="shared" si="30"/>
        <v>45094</v>
      </c>
      <c r="B172" s="58">
        <v>59</v>
      </c>
      <c r="C172" s="59">
        <v>6737.42</v>
      </c>
      <c r="D172" s="58"/>
      <c r="E172" s="58">
        <v>71</v>
      </c>
      <c r="F172" s="58">
        <v>50</v>
      </c>
      <c r="G172" s="58">
        <v>1</v>
      </c>
      <c r="H172" s="57"/>
      <c r="I172" s="13">
        <f t="shared" si="31"/>
        <v>45094</v>
      </c>
      <c r="J172" s="58">
        <v>51</v>
      </c>
      <c r="K172" s="58">
        <v>7092.9</v>
      </c>
      <c r="L172" s="58">
        <v>20.51</v>
      </c>
      <c r="M172" s="58"/>
      <c r="N172" s="58">
        <v>0</v>
      </c>
      <c r="O172" s="58">
        <v>1</v>
      </c>
      <c r="P172" s="57"/>
      <c r="Q172" s="13">
        <f t="shared" si="32"/>
        <v>45094</v>
      </c>
      <c r="R172" s="58">
        <v>26</v>
      </c>
      <c r="S172" s="58">
        <v>2810.69</v>
      </c>
      <c r="T172" s="58">
        <v>7</v>
      </c>
      <c r="U172" s="58"/>
      <c r="V172" s="58">
        <v>0</v>
      </c>
      <c r="W172" s="58">
        <v>0</v>
      </c>
      <c r="X172" s="57"/>
      <c r="Y172" s="13">
        <f t="shared" si="33"/>
        <v>45094</v>
      </c>
      <c r="Z172" s="109">
        <v>57</v>
      </c>
      <c r="AA172" s="109">
        <v>7733.19</v>
      </c>
      <c r="AB172" s="109">
        <v>79.58</v>
      </c>
      <c r="AC172" s="109"/>
      <c r="AD172" s="109">
        <v>0</v>
      </c>
      <c r="AE172" s="109">
        <v>0</v>
      </c>
      <c r="AF172" s="57"/>
      <c r="AG172" s="13">
        <f t="shared" si="34"/>
        <v>45094</v>
      </c>
      <c r="AH172" s="109">
        <v>54</v>
      </c>
      <c r="AI172" s="109">
        <v>7790.72</v>
      </c>
      <c r="AJ172" s="109">
        <v>12.96</v>
      </c>
      <c r="AK172" s="109"/>
      <c r="AL172" s="109">
        <v>0</v>
      </c>
      <c r="AM172" s="109">
        <v>0</v>
      </c>
      <c r="AN172" s="57"/>
      <c r="AO172" s="13">
        <f t="shared" si="35"/>
        <v>45094</v>
      </c>
      <c r="AP172" s="58">
        <v>40</v>
      </c>
      <c r="AQ172" s="58">
        <v>2919.8</v>
      </c>
      <c r="AR172" s="58"/>
      <c r="AS172" s="58">
        <v>34.5</v>
      </c>
      <c r="AT172" s="58">
        <v>50</v>
      </c>
      <c r="AU172" s="58">
        <v>0</v>
      </c>
      <c r="AV172" s="57"/>
      <c r="AW172" s="13">
        <f t="shared" si="36"/>
        <v>45094</v>
      </c>
      <c r="AX172" s="58">
        <v>43</v>
      </c>
      <c r="AY172" s="58">
        <v>5027.5</v>
      </c>
      <c r="AZ172" s="58">
        <v>60.05</v>
      </c>
      <c r="BA172" s="58"/>
      <c r="BB172" s="58">
        <v>88.3</v>
      </c>
      <c r="BC172" s="58">
        <v>1</v>
      </c>
      <c r="BD172" s="57"/>
      <c r="BE172" s="13">
        <f t="shared" si="37"/>
        <v>45094</v>
      </c>
      <c r="BF172" s="58">
        <v>52</v>
      </c>
      <c r="BG172" s="58">
        <v>6641.13</v>
      </c>
      <c r="BH172" s="58">
        <v>61.73</v>
      </c>
      <c r="BI172" s="58"/>
      <c r="BJ172" s="58">
        <v>188.64000000000001</v>
      </c>
      <c r="BK172" s="58">
        <v>3</v>
      </c>
      <c r="BL172" s="57"/>
      <c r="BM172" s="13">
        <f t="shared" si="38"/>
        <v>45094</v>
      </c>
      <c r="BN172" s="109">
        <v>54</v>
      </c>
      <c r="BO172" s="109">
        <v>4744.28</v>
      </c>
      <c r="BP172" s="109">
        <v>106</v>
      </c>
      <c r="BQ172" s="109"/>
      <c r="BR172" s="109">
        <v>80</v>
      </c>
      <c r="BS172" s="109">
        <v>0</v>
      </c>
      <c r="BT172" s="57"/>
      <c r="BU172" s="13">
        <f t="shared" si="39"/>
        <v>45094</v>
      </c>
      <c r="BV172" s="58">
        <v>39</v>
      </c>
      <c r="BW172" s="58">
        <v>4637.9399999999996</v>
      </c>
      <c r="BX172" s="58">
        <v>68.5</v>
      </c>
      <c r="BY172" s="58"/>
      <c r="BZ172" s="58"/>
      <c r="CA172" s="58">
        <v>1</v>
      </c>
      <c r="CB172" s="57"/>
      <c r="CC172" s="13">
        <f t="shared" si="40"/>
        <v>45094</v>
      </c>
      <c r="CD172" s="58">
        <v>66</v>
      </c>
      <c r="CE172" s="58">
        <v>7723.34</v>
      </c>
      <c r="CF172" s="58">
        <v>0</v>
      </c>
      <c r="CG172" s="58">
        <v>460.61</v>
      </c>
      <c r="CH172" s="58">
        <v>191.5</v>
      </c>
      <c r="CI172" s="58">
        <v>0</v>
      </c>
      <c r="CJ172" s="57"/>
      <c r="CK172" s="13">
        <f t="shared" si="41"/>
        <v>45094</v>
      </c>
      <c r="CL172" s="58">
        <v>23</v>
      </c>
      <c r="CM172" s="58">
        <v>1679.82</v>
      </c>
      <c r="CN172" s="58"/>
      <c r="CO172" s="58">
        <v>0</v>
      </c>
      <c r="CP172" s="58">
        <v>0</v>
      </c>
      <c r="CQ172" s="58">
        <v>0</v>
      </c>
      <c r="CR172" s="56"/>
      <c r="CS172" s="13">
        <f t="shared" si="42"/>
        <v>45094</v>
      </c>
      <c r="CT172" s="58"/>
      <c r="CU172" s="58"/>
      <c r="CV172" s="58"/>
      <c r="CW172" s="58"/>
      <c r="CX172" s="58"/>
      <c r="CY172" s="58"/>
      <c r="CZ172" s="56"/>
      <c r="DA172" s="13">
        <f t="shared" si="43"/>
        <v>45094</v>
      </c>
      <c r="DB172" s="58"/>
      <c r="DC172" s="58"/>
      <c r="DD172" s="58"/>
      <c r="DE172" s="58"/>
      <c r="DF172" s="58"/>
      <c r="DG172" s="58"/>
      <c r="DH172" s="56"/>
      <c r="DI172" s="13">
        <f t="shared" si="44"/>
        <v>45094</v>
      </c>
      <c r="DJ172" s="58"/>
      <c r="DK172" s="58"/>
      <c r="DL172" s="58"/>
      <c r="DM172" s="58"/>
      <c r="DN172" s="58"/>
      <c r="DO172" s="58"/>
      <c r="DP172" s="56"/>
      <c r="DQ172" s="56"/>
      <c r="DR172" s="56"/>
      <c r="DS172" s="56"/>
    </row>
    <row r="173" spans="1:123" x14ac:dyDescent="0.3">
      <c r="A173" s="13">
        <f t="shared" si="30"/>
        <v>45095</v>
      </c>
      <c r="B173" s="58">
        <v>45</v>
      </c>
      <c r="C173" s="59">
        <v>5164.53</v>
      </c>
      <c r="D173" s="58"/>
      <c r="E173" s="58">
        <v>15</v>
      </c>
      <c r="F173" s="58">
        <v>25</v>
      </c>
      <c r="G173" s="58">
        <v>0</v>
      </c>
      <c r="H173" s="57"/>
      <c r="I173" s="13">
        <f t="shared" si="31"/>
        <v>45095</v>
      </c>
      <c r="J173" s="58">
        <v>40</v>
      </c>
      <c r="K173" s="58">
        <v>6280.71</v>
      </c>
      <c r="L173" s="58">
        <v>22.65</v>
      </c>
      <c r="M173" s="58"/>
      <c r="N173" s="58">
        <v>0</v>
      </c>
      <c r="O173" s="58">
        <v>1</v>
      </c>
      <c r="P173" s="57"/>
      <c r="Q173" s="13">
        <f t="shared" si="32"/>
        <v>45095</v>
      </c>
      <c r="R173" s="58">
        <v>24</v>
      </c>
      <c r="S173" s="58">
        <v>2890.78</v>
      </c>
      <c r="T173" s="58">
        <v>61.75</v>
      </c>
      <c r="U173" s="58"/>
      <c r="V173" s="58">
        <v>0</v>
      </c>
      <c r="W173" s="58">
        <v>0</v>
      </c>
      <c r="X173" s="57"/>
      <c r="Y173" s="13">
        <f t="shared" si="33"/>
        <v>45095</v>
      </c>
      <c r="Z173" s="109">
        <v>22</v>
      </c>
      <c r="AA173" s="109">
        <v>3021.29</v>
      </c>
      <c r="AB173" s="109">
        <v>80.52</v>
      </c>
      <c r="AC173" s="109"/>
      <c r="AD173" s="109">
        <v>0</v>
      </c>
      <c r="AE173" s="109">
        <v>0</v>
      </c>
      <c r="AF173" s="57"/>
      <c r="AG173" s="13">
        <f t="shared" si="34"/>
        <v>45095</v>
      </c>
      <c r="AH173" s="109">
        <v>47</v>
      </c>
      <c r="AI173" s="109">
        <v>6269.2</v>
      </c>
      <c r="AJ173" s="109">
        <v>7.41</v>
      </c>
      <c r="AK173" s="109"/>
      <c r="AL173" s="109">
        <v>4.95</v>
      </c>
      <c r="AM173" s="109">
        <v>0</v>
      </c>
      <c r="AN173" s="57"/>
      <c r="AO173" s="13">
        <f t="shared" si="35"/>
        <v>45095</v>
      </c>
      <c r="AP173" s="58">
        <v>37</v>
      </c>
      <c r="AQ173" s="58">
        <v>2763.12</v>
      </c>
      <c r="AR173" s="58"/>
      <c r="AS173" s="58">
        <v>54.5</v>
      </c>
      <c r="AT173" s="58">
        <v>5</v>
      </c>
      <c r="AU173" s="58">
        <v>0</v>
      </c>
      <c r="AV173" s="57"/>
      <c r="AW173" s="13">
        <f t="shared" si="36"/>
        <v>45095</v>
      </c>
      <c r="AX173" s="58">
        <v>34</v>
      </c>
      <c r="AY173" s="58">
        <v>4289.41</v>
      </c>
      <c r="AZ173" s="58">
        <v>22.17</v>
      </c>
      <c r="BA173" s="58"/>
      <c r="BB173" s="58">
        <v>44.149999999999991</v>
      </c>
      <c r="BC173" s="58">
        <v>1</v>
      </c>
      <c r="BD173" s="57"/>
      <c r="BE173" s="13">
        <f t="shared" si="37"/>
        <v>45095</v>
      </c>
      <c r="BF173" s="58">
        <v>43</v>
      </c>
      <c r="BG173" s="58">
        <v>4486.0600000000004</v>
      </c>
      <c r="BH173" s="58">
        <v>44.09</v>
      </c>
      <c r="BI173" s="58"/>
      <c r="BJ173" s="58">
        <v>98</v>
      </c>
      <c r="BK173" s="58">
        <v>0</v>
      </c>
      <c r="BL173" s="57"/>
      <c r="BM173" s="13">
        <f t="shared" si="38"/>
        <v>45095</v>
      </c>
      <c r="BN173" s="109">
        <v>32</v>
      </c>
      <c r="BO173" s="109">
        <v>2805.31</v>
      </c>
      <c r="BP173" s="109">
        <v>43</v>
      </c>
      <c r="BQ173" s="109"/>
      <c r="BR173" s="109">
        <v>0</v>
      </c>
      <c r="BS173" s="109">
        <v>0</v>
      </c>
      <c r="BT173" s="57"/>
      <c r="BU173" s="13">
        <f t="shared" si="39"/>
        <v>45095</v>
      </c>
      <c r="BV173" s="58">
        <v>18</v>
      </c>
      <c r="BW173" s="58">
        <v>1993.17</v>
      </c>
      <c r="BX173" s="58">
        <v>38.5</v>
      </c>
      <c r="BY173" s="58"/>
      <c r="BZ173" s="58"/>
      <c r="CA173" s="58">
        <v>0</v>
      </c>
      <c r="CB173" s="57"/>
      <c r="CC173" s="13">
        <f t="shared" si="40"/>
        <v>45095</v>
      </c>
      <c r="CD173" s="58">
        <v>37</v>
      </c>
      <c r="CE173" s="58">
        <v>4061.54</v>
      </c>
      <c r="CF173" s="58">
        <v>0</v>
      </c>
      <c r="CG173" s="58">
        <v>200.23</v>
      </c>
      <c r="CH173" s="58">
        <v>258.5</v>
      </c>
      <c r="CI173" s="58">
        <v>0</v>
      </c>
      <c r="CJ173" s="57"/>
      <c r="CK173" s="13">
        <f t="shared" si="41"/>
        <v>45095</v>
      </c>
      <c r="CL173" s="58">
        <v>10</v>
      </c>
      <c r="CM173" s="58">
        <v>610.22</v>
      </c>
      <c r="CN173" s="58"/>
      <c r="CO173" s="58">
        <v>0</v>
      </c>
      <c r="CP173" s="58">
        <v>0</v>
      </c>
      <c r="CQ173" s="58">
        <v>0</v>
      </c>
      <c r="CR173" s="56"/>
      <c r="CS173" s="13">
        <f t="shared" si="42"/>
        <v>45095</v>
      </c>
      <c r="CT173" s="58"/>
      <c r="CU173" s="58"/>
      <c r="CV173" s="58"/>
      <c r="CW173" s="58"/>
      <c r="CX173" s="58"/>
      <c r="CY173" s="58"/>
      <c r="CZ173" s="56"/>
      <c r="DA173" s="13">
        <f t="shared" si="43"/>
        <v>45095</v>
      </c>
      <c r="DB173" s="58"/>
      <c r="DC173" s="58"/>
      <c r="DD173" s="58"/>
      <c r="DE173" s="58"/>
      <c r="DF173" s="58"/>
      <c r="DG173" s="58"/>
      <c r="DH173" s="56"/>
      <c r="DI173" s="13">
        <f t="shared" si="44"/>
        <v>45095</v>
      </c>
      <c r="DJ173" s="58"/>
      <c r="DK173" s="58"/>
      <c r="DL173" s="58"/>
      <c r="DM173" s="58"/>
      <c r="DN173" s="58"/>
      <c r="DO173" s="58"/>
      <c r="DP173" s="56"/>
      <c r="DQ173" s="56"/>
      <c r="DR173" s="56"/>
      <c r="DS173" s="56"/>
    </row>
    <row r="174" spans="1:123" x14ac:dyDescent="0.3">
      <c r="A174" s="13">
        <f t="shared" si="30"/>
        <v>45096</v>
      </c>
      <c r="B174" s="58">
        <v>56</v>
      </c>
      <c r="C174" s="59">
        <v>5965.29</v>
      </c>
      <c r="D174" s="58"/>
      <c r="E174" s="58">
        <v>30</v>
      </c>
      <c r="F174" s="58">
        <v>0</v>
      </c>
      <c r="G174" s="58">
        <v>0</v>
      </c>
      <c r="H174" s="57"/>
      <c r="I174" s="13">
        <f t="shared" si="31"/>
        <v>45096</v>
      </c>
      <c r="J174" s="58">
        <v>67</v>
      </c>
      <c r="K174" s="58">
        <v>9981.17</v>
      </c>
      <c r="L174" s="58">
        <v>22.17</v>
      </c>
      <c r="M174" s="58"/>
      <c r="N174" s="58">
        <v>9.9</v>
      </c>
      <c r="O174" s="58">
        <v>2</v>
      </c>
      <c r="P174" s="57"/>
      <c r="Q174" s="13">
        <f t="shared" si="32"/>
        <v>45096</v>
      </c>
      <c r="R174" s="58">
        <v>25</v>
      </c>
      <c r="S174" s="58">
        <v>2600.48</v>
      </c>
      <c r="T174" s="58">
        <v>7</v>
      </c>
      <c r="U174" s="58"/>
      <c r="V174" s="58">
        <v>0</v>
      </c>
      <c r="W174" s="58">
        <v>0</v>
      </c>
      <c r="X174" s="57"/>
      <c r="Y174" s="13">
        <f t="shared" si="33"/>
        <v>45096</v>
      </c>
      <c r="Z174" s="109">
        <v>57</v>
      </c>
      <c r="AA174" s="109">
        <v>8128.95</v>
      </c>
      <c r="AB174" s="109">
        <v>35.17</v>
      </c>
      <c r="AC174" s="109"/>
      <c r="AD174" s="109">
        <v>69.8</v>
      </c>
      <c r="AE174" s="109">
        <v>0</v>
      </c>
      <c r="AF174" s="57"/>
      <c r="AG174" s="13">
        <f t="shared" si="34"/>
        <v>45096</v>
      </c>
      <c r="AH174" s="109">
        <v>64</v>
      </c>
      <c r="AI174" s="109">
        <v>9423.67</v>
      </c>
      <c r="AJ174" s="109">
        <v>54.61</v>
      </c>
      <c r="AK174" s="109"/>
      <c r="AL174" s="109">
        <v>54.95</v>
      </c>
      <c r="AM174" s="109">
        <v>0</v>
      </c>
      <c r="AN174" s="57"/>
      <c r="AO174" s="13">
        <f t="shared" si="35"/>
        <v>45096</v>
      </c>
      <c r="AP174" s="58">
        <v>69</v>
      </c>
      <c r="AQ174" s="58">
        <v>5767.84</v>
      </c>
      <c r="AR174" s="58"/>
      <c r="AS174" s="58">
        <v>89.25</v>
      </c>
      <c r="AT174" s="58">
        <v>0</v>
      </c>
      <c r="AU174" s="58">
        <v>3</v>
      </c>
      <c r="AV174" s="57"/>
      <c r="AW174" s="13">
        <f t="shared" si="36"/>
        <v>45096</v>
      </c>
      <c r="AX174" s="58">
        <v>62</v>
      </c>
      <c r="AY174" s="58">
        <v>8705.0300000000007</v>
      </c>
      <c r="AZ174" s="58">
        <v>46.18</v>
      </c>
      <c r="BA174" s="58"/>
      <c r="BB174" s="58">
        <v>304.84999999999997</v>
      </c>
      <c r="BC174" s="58">
        <v>1</v>
      </c>
      <c r="BD174" s="57"/>
      <c r="BE174" s="13">
        <f t="shared" si="37"/>
        <v>45096</v>
      </c>
      <c r="BF174" s="58">
        <v>39</v>
      </c>
      <c r="BG174" s="58">
        <v>4414.47</v>
      </c>
      <c r="BH174" s="58">
        <v>8.35</v>
      </c>
      <c r="BI174" s="58"/>
      <c r="BJ174" s="58">
        <v>4.9500000000000011</v>
      </c>
      <c r="BK174" s="58">
        <v>0</v>
      </c>
      <c r="BL174" s="57"/>
      <c r="BM174" s="13">
        <f t="shared" si="38"/>
        <v>45096</v>
      </c>
      <c r="BN174" s="109">
        <v>53</v>
      </c>
      <c r="BO174" s="109">
        <v>4242.51</v>
      </c>
      <c r="BP174" s="109">
        <v>86</v>
      </c>
      <c r="BQ174" s="109"/>
      <c r="BR174" s="109">
        <v>20</v>
      </c>
      <c r="BS174" s="109">
        <v>0</v>
      </c>
      <c r="BT174" s="57"/>
      <c r="BU174" s="13">
        <f t="shared" si="39"/>
        <v>45096</v>
      </c>
      <c r="BV174" s="58">
        <v>53</v>
      </c>
      <c r="BW174" s="58">
        <v>4818.49</v>
      </c>
      <c r="BX174" s="58">
        <v>51</v>
      </c>
      <c r="BY174" s="58"/>
      <c r="BZ174" s="58">
        <v>500</v>
      </c>
      <c r="CA174" s="58">
        <v>0</v>
      </c>
      <c r="CB174" s="57"/>
      <c r="CC174" s="13">
        <f t="shared" si="40"/>
        <v>45096</v>
      </c>
      <c r="CD174" s="58">
        <v>61</v>
      </c>
      <c r="CE174" s="58">
        <v>8062.78</v>
      </c>
      <c r="CF174" s="58">
        <v>0</v>
      </c>
      <c r="CG174" s="58">
        <v>249.28</v>
      </c>
      <c r="CH174" s="58">
        <v>102</v>
      </c>
      <c r="CI174" s="58">
        <v>1</v>
      </c>
      <c r="CJ174" s="57"/>
      <c r="CK174" s="13">
        <f t="shared" si="41"/>
        <v>45096</v>
      </c>
      <c r="CL174" s="58">
        <v>18</v>
      </c>
      <c r="CM174" s="58">
        <v>1188.29</v>
      </c>
      <c r="CN174" s="58"/>
      <c r="CO174" s="58">
        <v>0</v>
      </c>
      <c r="CP174" s="58">
        <v>15</v>
      </c>
      <c r="CQ174" s="58">
        <v>0</v>
      </c>
      <c r="CR174" s="56"/>
      <c r="CS174" s="13">
        <f t="shared" si="42"/>
        <v>45096</v>
      </c>
      <c r="CT174" s="58"/>
      <c r="CU174" s="58"/>
      <c r="CV174" s="58"/>
      <c r="CW174" s="58"/>
      <c r="CX174" s="58"/>
      <c r="CY174" s="58"/>
      <c r="CZ174" s="56"/>
      <c r="DA174" s="13">
        <f t="shared" si="43"/>
        <v>45096</v>
      </c>
      <c r="DB174" s="58"/>
      <c r="DC174" s="58"/>
      <c r="DD174" s="58"/>
      <c r="DE174" s="58"/>
      <c r="DF174" s="58"/>
      <c r="DG174" s="58"/>
      <c r="DH174" s="56"/>
      <c r="DI174" s="13">
        <f t="shared" si="44"/>
        <v>45096</v>
      </c>
      <c r="DJ174" s="58"/>
      <c r="DK174" s="58"/>
      <c r="DL174" s="58"/>
      <c r="DM174" s="58"/>
      <c r="DN174" s="58"/>
      <c r="DO174" s="58"/>
      <c r="DP174" s="56"/>
      <c r="DQ174" s="56"/>
      <c r="DR174" s="56"/>
      <c r="DS174" s="56"/>
    </row>
    <row r="175" spans="1:123" x14ac:dyDescent="0.3">
      <c r="A175" s="13">
        <f t="shared" si="30"/>
        <v>45097</v>
      </c>
      <c r="B175" s="58">
        <v>60</v>
      </c>
      <c r="C175" s="59">
        <v>7661.28</v>
      </c>
      <c r="D175" s="58"/>
      <c r="E175" s="58">
        <v>22</v>
      </c>
      <c r="F175" s="58">
        <v>0</v>
      </c>
      <c r="G175" s="58">
        <v>0</v>
      </c>
      <c r="H175" s="57"/>
      <c r="I175" s="13">
        <f t="shared" si="31"/>
        <v>45097</v>
      </c>
      <c r="J175" s="58">
        <v>68</v>
      </c>
      <c r="K175" s="58">
        <v>10062.4</v>
      </c>
      <c r="L175" s="58">
        <v>86.09</v>
      </c>
      <c r="M175" s="58"/>
      <c r="N175" s="58">
        <v>4.95</v>
      </c>
      <c r="O175" s="58">
        <v>1</v>
      </c>
      <c r="P175" s="57"/>
      <c r="Q175" s="13">
        <f t="shared" si="32"/>
        <v>45097</v>
      </c>
      <c r="R175" s="58">
        <v>7</v>
      </c>
      <c r="S175" s="58">
        <v>640.16</v>
      </c>
      <c r="T175" s="58">
        <v>0</v>
      </c>
      <c r="U175" s="58"/>
      <c r="V175" s="58">
        <v>-2332.35</v>
      </c>
      <c r="W175" s="58">
        <v>0</v>
      </c>
      <c r="X175" s="57"/>
      <c r="Y175" s="13">
        <f t="shared" si="33"/>
        <v>45097</v>
      </c>
      <c r="Z175" s="109">
        <v>76</v>
      </c>
      <c r="AA175" s="109">
        <v>11587.43</v>
      </c>
      <c r="AB175" s="109">
        <v>47.19</v>
      </c>
      <c r="AC175" s="109"/>
      <c r="AD175" s="109">
        <v>79.7</v>
      </c>
      <c r="AE175" s="109">
        <v>0</v>
      </c>
      <c r="AF175" s="57"/>
      <c r="AG175" s="13">
        <f t="shared" si="34"/>
        <v>45097</v>
      </c>
      <c r="AH175" s="109">
        <v>68</v>
      </c>
      <c r="AI175" s="109">
        <v>10595.9</v>
      </c>
      <c r="AJ175" s="109">
        <v>38.86</v>
      </c>
      <c r="AK175" s="109"/>
      <c r="AL175" s="109">
        <v>9.9</v>
      </c>
      <c r="AM175" s="109">
        <v>1</v>
      </c>
      <c r="AN175" s="57"/>
      <c r="AO175" s="13">
        <f t="shared" si="35"/>
        <v>45097</v>
      </c>
      <c r="AP175" s="58">
        <v>77</v>
      </c>
      <c r="AQ175" s="58">
        <v>6707.22</v>
      </c>
      <c r="AR175" s="58"/>
      <c r="AS175" s="58">
        <v>111.5</v>
      </c>
      <c r="AT175" s="58">
        <v>0</v>
      </c>
      <c r="AU175" s="58">
        <v>1</v>
      </c>
      <c r="AV175" s="57"/>
      <c r="AW175" s="13">
        <f t="shared" si="36"/>
        <v>45097</v>
      </c>
      <c r="AX175" s="58">
        <v>66</v>
      </c>
      <c r="AY175" s="58">
        <v>9297.82</v>
      </c>
      <c r="AZ175" s="58">
        <v>28.63</v>
      </c>
      <c r="BA175" s="58"/>
      <c r="BB175" s="58">
        <v>0</v>
      </c>
      <c r="BC175" s="58">
        <v>2</v>
      </c>
      <c r="BD175" s="57"/>
      <c r="BE175" s="13">
        <f t="shared" si="37"/>
        <v>45097</v>
      </c>
      <c r="BF175" s="58">
        <v>62</v>
      </c>
      <c r="BG175" s="58">
        <v>7610.89</v>
      </c>
      <c r="BH175" s="58">
        <v>32.020000000000003</v>
      </c>
      <c r="BI175" s="58"/>
      <c r="BJ175" s="58">
        <v>143.64999999999998</v>
      </c>
      <c r="BK175" s="58">
        <v>3</v>
      </c>
      <c r="BL175" s="57"/>
      <c r="BM175" s="13">
        <f t="shared" si="38"/>
        <v>45097</v>
      </c>
      <c r="BN175" s="109">
        <v>53</v>
      </c>
      <c r="BO175" s="109">
        <v>4550.3999999999996</v>
      </c>
      <c r="BP175" s="109">
        <v>37</v>
      </c>
      <c r="BQ175" s="109"/>
      <c r="BR175" s="109">
        <v>0</v>
      </c>
      <c r="BS175" s="109">
        <v>0</v>
      </c>
      <c r="BT175" s="57"/>
      <c r="BU175" s="13">
        <f t="shared" si="39"/>
        <v>45097</v>
      </c>
      <c r="BV175" s="58">
        <v>65</v>
      </c>
      <c r="BW175" s="58">
        <v>6944.21</v>
      </c>
      <c r="BX175" s="58">
        <v>51</v>
      </c>
      <c r="BY175" s="58"/>
      <c r="BZ175" s="58"/>
      <c r="CA175" s="58">
        <v>0</v>
      </c>
      <c r="CB175" s="57"/>
      <c r="CC175" s="13">
        <f t="shared" si="40"/>
        <v>45097</v>
      </c>
      <c r="CD175" s="58">
        <v>70</v>
      </c>
      <c r="CE175" s="58">
        <v>8224.9599999999991</v>
      </c>
      <c r="CF175" s="58">
        <v>0</v>
      </c>
      <c r="CG175" s="58">
        <v>99.47</v>
      </c>
      <c r="CH175" s="58">
        <v>108.29</v>
      </c>
      <c r="CI175" s="58">
        <v>1</v>
      </c>
      <c r="CJ175" s="57"/>
      <c r="CK175" s="13">
        <f t="shared" si="41"/>
        <v>45097</v>
      </c>
      <c r="CL175" s="58">
        <v>19</v>
      </c>
      <c r="CM175" s="58">
        <v>1309.1099999999999</v>
      </c>
      <c r="CN175" s="58"/>
      <c r="CO175" s="58">
        <v>0</v>
      </c>
      <c r="CP175" s="58">
        <v>65</v>
      </c>
      <c r="CQ175" s="58">
        <v>0</v>
      </c>
      <c r="CR175" s="56"/>
      <c r="CS175" s="13">
        <f t="shared" si="42"/>
        <v>45097</v>
      </c>
      <c r="CT175" s="58"/>
      <c r="CU175" s="58"/>
      <c r="CV175" s="58"/>
      <c r="CW175" s="58"/>
      <c r="CX175" s="58"/>
      <c r="CY175" s="58"/>
      <c r="CZ175" s="56"/>
      <c r="DA175" s="13">
        <f t="shared" si="43"/>
        <v>45097</v>
      </c>
      <c r="DB175" s="58"/>
      <c r="DC175" s="58"/>
      <c r="DD175" s="58"/>
      <c r="DE175" s="58"/>
      <c r="DF175" s="58"/>
      <c r="DG175" s="58"/>
      <c r="DH175" s="56"/>
      <c r="DI175" s="13">
        <f t="shared" si="44"/>
        <v>45097</v>
      </c>
      <c r="DJ175" s="58"/>
      <c r="DK175" s="58"/>
      <c r="DL175" s="58"/>
      <c r="DM175" s="58"/>
      <c r="DN175" s="58"/>
      <c r="DO175" s="58"/>
      <c r="DP175" s="56"/>
      <c r="DQ175" s="56"/>
      <c r="DR175" s="56"/>
      <c r="DS175" s="56"/>
    </row>
    <row r="176" spans="1:123" x14ac:dyDescent="0.3">
      <c r="A176" s="13">
        <f t="shared" si="30"/>
        <v>45098</v>
      </c>
      <c r="B176" s="58">
        <v>60</v>
      </c>
      <c r="C176" s="59">
        <v>6972.66</v>
      </c>
      <c r="D176" s="58"/>
      <c r="E176" s="58">
        <v>49</v>
      </c>
      <c r="F176" s="58">
        <v>0</v>
      </c>
      <c r="G176" s="58">
        <v>0</v>
      </c>
      <c r="H176" s="57"/>
      <c r="I176" s="13">
        <f t="shared" si="31"/>
        <v>45098</v>
      </c>
      <c r="J176" s="58">
        <v>58</v>
      </c>
      <c r="K176" s="58">
        <v>7881.57</v>
      </c>
      <c r="L176" s="58">
        <v>91.99</v>
      </c>
      <c r="M176" s="58"/>
      <c r="N176" s="58">
        <v>154.9</v>
      </c>
      <c r="O176" s="58">
        <v>0</v>
      </c>
      <c r="P176" s="57"/>
      <c r="Q176" s="13">
        <f t="shared" si="32"/>
        <v>45098</v>
      </c>
      <c r="R176" s="58">
        <v>6</v>
      </c>
      <c r="S176" s="58">
        <v>477.3</v>
      </c>
      <c r="T176" s="58">
        <v>8</v>
      </c>
      <c r="U176" s="58"/>
      <c r="V176" s="58">
        <v>72.25</v>
      </c>
      <c r="W176" s="58">
        <v>0</v>
      </c>
      <c r="X176" s="57"/>
      <c r="Y176" s="13">
        <f t="shared" si="33"/>
        <v>45098</v>
      </c>
      <c r="Z176" s="109">
        <v>73</v>
      </c>
      <c r="AA176" s="109">
        <v>10028.65</v>
      </c>
      <c r="AB176" s="109">
        <v>84.67</v>
      </c>
      <c r="AC176" s="109"/>
      <c r="AD176" s="109">
        <v>104.95</v>
      </c>
      <c r="AE176" s="109">
        <v>0</v>
      </c>
      <c r="AF176" s="57"/>
      <c r="AG176" s="13">
        <f t="shared" si="34"/>
        <v>45098</v>
      </c>
      <c r="AH176" s="109">
        <v>65</v>
      </c>
      <c r="AI176" s="109">
        <v>9570.92</v>
      </c>
      <c r="AJ176" s="109">
        <v>23.13</v>
      </c>
      <c r="AK176" s="109"/>
      <c r="AL176" s="109">
        <v>4.95</v>
      </c>
      <c r="AM176" s="109">
        <v>1</v>
      </c>
      <c r="AN176" s="57"/>
      <c r="AO176" s="13">
        <f t="shared" si="35"/>
        <v>45098</v>
      </c>
      <c r="AP176" s="58">
        <v>76</v>
      </c>
      <c r="AQ176" s="58">
        <v>6502.04</v>
      </c>
      <c r="AR176" s="58"/>
      <c r="AS176" s="58">
        <v>72.5</v>
      </c>
      <c r="AT176" s="58">
        <v>0</v>
      </c>
      <c r="AU176" s="58">
        <v>2</v>
      </c>
      <c r="AV176" s="57"/>
      <c r="AW176" s="13">
        <f t="shared" si="36"/>
        <v>45098</v>
      </c>
      <c r="AX176" s="58">
        <v>75</v>
      </c>
      <c r="AY176" s="58">
        <v>10749.51</v>
      </c>
      <c r="AZ176" s="58">
        <v>24.94</v>
      </c>
      <c r="BA176" s="58"/>
      <c r="BB176" s="58">
        <v>-96</v>
      </c>
      <c r="BC176" s="58">
        <v>0</v>
      </c>
      <c r="BD176" s="57"/>
      <c r="BE176" s="13">
        <f t="shared" si="37"/>
        <v>45098</v>
      </c>
      <c r="BF176" s="58">
        <v>44</v>
      </c>
      <c r="BG176" s="58">
        <v>5637.6</v>
      </c>
      <c r="BH176" s="58">
        <v>45.01</v>
      </c>
      <c r="BI176" s="58"/>
      <c r="BJ176" s="58">
        <v>257.41000000000003</v>
      </c>
      <c r="BK176" s="58">
        <v>1</v>
      </c>
      <c r="BL176" s="57"/>
      <c r="BM176" s="13">
        <f t="shared" si="38"/>
        <v>45098</v>
      </c>
      <c r="BN176" s="109">
        <v>55</v>
      </c>
      <c r="BO176" s="109">
        <v>4833.26</v>
      </c>
      <c r="BP176" s="109">
        <v>72</v>
      </c>
      <c r="BQ176" s="109"/>
      <c r="BR176" s="109">
        <v>40</v>
      </c>
      <c r="BS176" s="109">
        <v>0</v>
      </c>
      <c r="BT176" s="57"/>
      <c r="BU176" s="13">
        <f t="shared" si="39"/>
        <v>45098</v>
      </c>
      <c r="BV176" s="58">
        <v>65</v>
      </c>
      <c r="BW176" s="58">
        <v>7344.62</v>
      </c>
      <c r="BX176" s="58">
        <v>73.5</v>
      </c>
      <c r="BY176" s="58"/>
      <c r="BZ176" s="58"/>
      <c r="CA176" s="58">
        <v>0</v>
      </c>
      <c r="CB176" s="57"/>
      <c r="CC176" s="13">
        <f t="shared" si="40"/>
        <v>45098</v>
      </c>
      <c r="CD176" s="58">
        <v>71</v>
      </c>
      <c r="CE176" s="58">
        <v>8346.0400000000009</v>
      </c>
      <c r="CF176" s="58">
        <v>6.51</v>
      </c>
      <c r="CG176" s="58">
        <v>421.1</v>
      </c>
      <c r="CH176" s="58">
        <v>18</v>
      </c>
      <c r="CI176" s="58">
        <v>2</v>
      </c>
      <c r="CJ176" s="57"/>
      <c r="CK176" s="13">
        <f t="shared" si="41"/>
        <v>45098</v>
      </c>
      <c r="CL176" s="58">
        <v>22</v>
      </c>
      <c r="CM176" s="58">
        <v>1620.11</v>
      </c>
      <c r="CN176" s="58"/>
      <c r="CO176" s="58">
        <v>0</v>
      </c>
      <c r="CP176" s="58">
        <v>0</v>
      </c>
      <c r="CQ176" s="58">
        <v>0</v>
      </c>
      <c r="CR176" s="56"/>
      <c r="CS176" s="13">
        <f t="shared" si="42"/>
        <v>45098</v>
      </c>
      <c r="CT176" s="58"/>
      <c r="CU176" s="58"/>
      <c r="CV176" s="58"/>
      <c r="CW176" s="58"/>
      <c r="CX176" s="58"/>
      <c r="CY176" s="58"/>
      <c r="CZ176" s="56"/>
      <c r="DA176" s="13">
        <f t="shared" si="43"/>
        <v>45098</v>
      </c>
      <c r="DB176" s="58"/>
      <c r="DC176" s="58"/>
      <c r="DD176" s="58"/>
      <c r="DE176" s="58"/>
      <c r="DF176" s="58"/>
      <c r="DG176" s="58"/>
      <c r="DH176" s="56"/>
      <c r="DI176" s="13">
        <f t="shared" si="44"/>
        <v>45098</v>
      </c>
      <c r="DJ176" s="58"/>
      <c r="DK176" s="58"/>
      <c r="DL176" s="58"/>
      <c r="DM176" s="58"/>
      <c r="DN176" s="58"/>
      <c r="DO176" s="58"/>
      <c r="DP176" s="56"/>
      <c r="DQ176" s="56"/>
      <c r="DR176" s="56"/>
      <c r="DS176" s="56"/>
    </row>
    <row r="177" spans="1:123" x14ac:dyDescent="0.3">
      <c r="A177" s="13">
        <f t="shared" si="30"/>
        <v>45099</v>
      </c>
      <c r="B177" s="58">
        <v>59</v>
      </c>
      <c r="C177" s="59">
        <v>6880.3</v>
      </c>
      <c r="D177" s="58"/>
      <c r="E177" s="58">
        <v>15</v>
      </c>
      <c r="F177" s="58">
        <v>0</v>
      </c>
      <c r="G177" s="58">
        <v>0</v>
      </c>
      <c r="H177" s="57"/>
      <c r="I177" s="13">
        <f t="shared" si="31"/>
        <v>45099</v>
      </c>
      <c r="J177" s="58">
        <v>55</v>
      </c>
      <c r="K177" s="58">
        <v>7198.17</v>
      </c>
      <c r="L177" s="58">
        <v>38.64</v>
      </c>
      <c r="M177" s="58"/>
      <c r="N177" s="58">
        <v>4.95</v>
      </c>
      <c r="O177" s="58">
        <v>0</v>
      </c>
      <c r="P177" s="57"/>
      <c r="Q177" s="13">
        <f t="shared" si="32"/>
        <v>45099</v>
      </c>
      <c r="R177" s="58">
        <v>7</v>
      </c>
      <c r="S177" s="58">
        <v>603.46</v>
      </c>
      <c r="T177" s="58">
        <v>0</v>
      </c>
      <c r="U177" s="58"/>
      <c r="V177" s="58">
        <v>0</v>
      </c>
      <c r="W177" s="58">
        <v>0</v>
      </c>
      <c r="X177" s="57"/>
      <c r="Y177" s="13">
        <f t="shared" si="33"/>
        <v>45099</v>
      </c>
      <c r="Z177" s="109">
        <v>44</v>
      </c>
      <c r="AA177" s="109">
        <v>5796.56</v>
      </c>
      <c r="AB177" s="109">
        <v>52.75</v>
      </c>
      <c r="AC177" s="109"/>
      <c r="AD177" s="109">
        <v>147.94999999999999</v>
      </c>
      <c r="AE177" s="109">
        <v>0</v>
      </c>
      <c r="AF177" s="57"/>
      <c r="AG177" s="13">
        <f t="shared" si="34"/>
        <v>45099</v>
      </c>
      <c r="AH177" s="109">
        <v>61</v>
      </c>
      <c r="AI177" s="109">
        <v>8820.2800000000007</v>
      </c>
      <c r="AJ177" s="109">
        <v>35.159999999999997</v>
      </c>
      <c r="AK177" s="109"/>
      <c r="AL177" s="109">
        <v>54.95</v>
      </c>
      <c r="AM177" s="109">
        <v>1</v>
      </c>
      <c r="AN177" s="57"/>
      <c r="AO177" s="13">
        <f t="shared" si="35"/>
        <v>45099</v>
      </c>
      <c r="AP177" s="58">
        <v>70</v>
      </c>
      <c r="AQ177" s="58">
        <v>5658.76</v>
      </c>
      <c r="AR177" s="58"/>
      <c r="AS177" s="58">
        <v>61</v>
      </c>
      <c r="AT177" s="58">
        <v>-154.52000000000001</v>
      </c>
      <c r="AU177" s="58">
        <v>2</v>
      </c>
      <c r="AV177" s="57"/>
      <c r="AW177" s="13">
        <f t="shared" si="36"/>
        <v>45099</v>
      </c>
      <c r="AX177" s="58">
        <v>68</v>
      </c>
      <c r="AY177" s="58">
        <v>8766.7000000000007</v>
      </c>
      <c r="AZ177" s="58">
        <v>19.399999999999999</v>
      </c>
      <c r="BA177" s="58"/>
      <c r="BB177" s="58">
        <v>0</v>
      </c>
      <c r="BC177" s="58">
        <v>1</v>
      </c>
      <c r="BD177" s="57"/>
      <c r="BE177" s="13">
        <f t="shared" si="37"/>
        <v>45099</v>
      </c>
      <c r="BF177" s="58">
        <v>43</v>
      </c>
      <c r="BG177" s="58">
        <v>5458.11</v>
      </c>
      <c r="BH177" s="58">
        <v>42.7</v>
      </c>
      <c r="BI177" s="58"/>
      <c r="BJ177" s="58">
        <v>130</v>
      </c>
      <c r="BK177" s="58">
        <v>0</v>
      </c>
      <c r="BL177" s="57"/>
      <c r="BM177" s="13">
        <f t="shared" si="38"/>
        <v>45099</v>
      </c>
      <c r="BN177" s="109">
        <v>43</v>
      </c>
      <c r="BO177" s="109">
        <v>3613.28</v>
      </c>
      <c r="BP177" s="109">
        <v>50</v>
      </c>
      <c r="BQ177" s="109"/>
      <c r="BR177" s="109">
        <v>0</v>
      </c>
      <c r="BS177" s="109">
        <v>0</v>
      </c>
      <c r="BT177" s="57"/>
      <c r="BU177" s="13">
        <f t="shared" si="39"/>
        <v>45099</v>
      </c>
      <c r="BV177" s="58">
        <v>63</v>
      </c>
      <c r="BW177" s="58">
        <v>6800.03</v>
      </c>
      <c r="BX177" s="58">
        <v>81</v>
      </c>
      <c r="BY177" s="58"/>
      <c r="BZ177" s="58"/>
      <c r="CA177" s="58">
        <v>0</v>
      </c>
      <c r="CB177" s="57"/>
      <c r="CC177" s="13">
        <f t="shared" si="40"/>
        <v>45099</v>
      </c>
      <c r="CD177" s="58">
        <v>55</v>
      </c>
      <c r="CE177" s="58">
        <v>6997.67</v>
      </c>
      <c r="CF177" s="58">
        <v>0</v>
      </c>
      <c r="CG177" s="58">
        <v>168.34</v>
      </c>
      <c r="CH177" s="58">
        <v>63.25</v>
      </c>
      <c r="CI177" s="58">
        <v>2</v>
      </c>
      <c r="CJ177" s="57"/>
      <c r="CK177" s="13">
        <f t="shared" si="41"/>
        <v>45099</v>
      </c>
      <c r="CL177" s="58">
        <v>23</v>
      </c>
      <c r="CM177" s="58">
        <v>1452.33</v>
      </c>
      <c r="CN177" s="58"/>
      <c r="CO177" s="58">
        <v>2</v>
      </c>
      <c r="CP177" s="58">
        <v>95.87</v>
      </c>
      <c r="CQ177" s="58">
        <v>0</v>
      </c>
      <c r="CR177" s="56"/>
      <c r="CS177" s="13">
        <f t="shared" si="42"/>
        <v>45099</v>
      </c>
      <c r="CT177" s="58"/>
      <c r="CU177" s="58"/>
      <c r="CV177" s="58"/>
      <c r="CW177" s="58"/>
      <c r="CX177" s="58"/>
      <c r="CY177" s="58"/>
      <c r="CZ177" s="56"/>
      <c r="DA177" s="13">
        <f t="shared" si="43"/>
        <v>45099</v>
      </c>
      <c r="DB177" s="58"/>
      <c r="DC177" s="58"/>
      <c r="DD177" s="58"/>
      <c r="DE177" s="58"/>
      <c r="DF177" s="58"/>
      <c r="DG177" s="58"/>
      <c r="DH177" s="56"/>
      <c r="DI177" s="13">
        <f t="shared" si="44"/>
        <v>45099</v>
      </c>
      <c r="DJ177" s="58"/>
      <c r="DK177" s="58"/>
      <c r="DL177" s="58"/>
      <c r="DM177" s="58"/>
      <c r="DN177" s="58"/>
      <c r="DO177" s="58"/>
      <c r="DP177" s="56"/>
      <c r="DQ177" s="56"/>
      <c r="DR177" s="56"/>
      <c r="DS177" s="56"/>
    </row>
    <row r="178" spans="1:123" x14ac:dyDescent="0.3">
      <c r="A178" s="13">
        <f t="shared" si="30"/>
        <v>45100</v>
      </c>
      <c r="B178" s="58">
        <v>58</v>
      </c>
      <c r="C178" s="59">
        <v>6663.78</v>
      </c>
      <c r="D178" s="58"/>
      <c r="E178" s="58">
        <v>48</v>
      </c>
      <c r="F178" s="58">
        <v>1</v>
      </c>
      <c r="G178" s="58">
        <v>0</v>
      </c>
      <c r="H178" s="57"/>
      <c r="I178" s="13">
        <f t="shared" si="31"/>
        <v>45100</v>
      </c>
      <c r="J178" s="58">
        <v>52</v>
      </c>
      <c r="K178" s="58">
        <v>6857.01</v>
      </c>
      <c r="L178" s="58">
        <v>44.1</v>
      </c>
      <c r="M178" s="58"/>
      <c r="N178" s="58">
        <v>-450</v>
      </c>
      <c r="O178" s="58">
        <v>0</v>
      </c>
      <c r="P178" s="57"/>
      <c r="Q178" s="13">
        <f t="shared" si="32"/>
        <v>45100</v>
      </c>
      <c r="R178" s="58">
        <v>4</v>
      </c>
      <c r="S178" s="58">
        <v>296.52</v>
      </c>
      <c r="T178" s="58">
        <v>10</v>
      </c>
      <c r="U178" s="58"/>
      <c r="V178" s="58">
        <v>0</v>
      </c>
      <c r="W178" s="58">
        <v>0</v>
      </c>
      <c r="X178" s="57"/>
      <c r="Y178" s="13">
        <f t="shared" si="33"/>
        <v>45100</v>
      </c>
      <c r="Z178" s="109">
        <v>55</v>
      </c>
      <c r="AA178" s="109">
        <v>6864.09</v>
      </c>
      <c r="AB178" s="109">
        <v>64.78</v>
      </c>
      <c r="AC178" s="109"/>
      <c r="AD178" s="109">
        <v>50</v>
      </c>
      <c r="AE178" s="109">
        <v>0</v>
      </c>
      <c r="AF178" s="57"/>
      <c r="AG178" s="13">
        <f t="shared" si="34"/>
        <v>45100</v>
      </c>
      <c r="AH178" s="109">
        <v>54</v>
      </c>
      <c r="AI178" s="109">
        <v>7336.28</v>
      </c>
      <c r="AJ178" s="109">
        <v>48.11</v>
      </c>
      <c r="AK178" s="109"/>
      <c r="AL178" s="109">
        <v>9.9</v>
      </c>
      <c r="AM178" s="109">
        <v>1</v>
      </c>
      <c r="AN178" s="57"/>
      <c r="AO178" s="13">
        <f t="shared" si="35"/>
        <v>45100</v>
      </c>
      <c r="AP178" s="58">
        <v>61</v>
      </c>
      <c r="AQ178" s="58">
        <v>5206.54</v>
      </c>
      <c r="AR178" s="58"/>
      <c r="AS178" s="58">
        <v>103.5</v>
      </c>
      <c r="AT178" s="58">
        <v>0</v>
      </c>
      <c r="AU178" s="58">
        <v>2</v>
      </c>
      <c r="AV178" s="57"/>
      <c r="AW178" s="13">
        <f t="shared" si="36"/>
        <v>45100</v>
      </c>
      <c r="AX178" s="58">
        <v>47</v>
      </c>
      <c r="AY178" s="58">
        <v>5306.47</v>
      </c>
      <c r="AZ178" s="58">
        <v>39.74</v>
      </c>
      <c r="BA178" s="58"/>
      <c r="BB178" s="58">
        <v>9.8999999999999986</v>
      </c>
      <c r="BC178" s="58">
        <v>1</v>
      </c>
      <c r="BD178" s="57"/>
      <c r="BE178" s="13">
        <f t="shared" si="37"/>
        <v>45100</v>
      </c>
      <c r="BF178" s="58">
        <v>51</v>
      </c>
      <c r="BG178" s="58">
        <v>6747.93</v>
      </c>
      <c r="BH178" s="58">
        <v>148.5</v>
      </c>
      <c r="BI178" s="58"/>
      <c r="BJ178" s="58">
        <v>287.11</v>
      </c>
      <c r="BK178" s="58">
        <v>0</v>
      </c>
      <c r="BL178" s="57"/>
      <c r="BM178" s="13">
        <f t="shared" si="38"/>
        <v>45100</v>
      </c>
      <c r="BN178" s="109">
        <v>48</v>
      </c>
      <c r="BO178" s="109">
        <v>4425.26</v>
      </c>
      <c r="BP178" s="109">
        <v>52</v>
      </c>
      <c r="BQ178" s="109"/>
      <c r="BR178" s="109">
        <v>80</v>
      </c>
      <c r="BS178" s="109">
        <v>0</v>
      </c>
      <c r="BT178" s="57"/>
      <c r="BU178" s="13">
        <f t="shared" si="39"/>
        <v>45100</v>
      </c>
      <c r="BV178" s="58">
        <v>65</v>
      </c>
      <c r="BW178" s="58">
        <v>7440.8</v>
      </c>
      <c r="BX178" s="58">
        <v>52.5</v>
      </c>
      <c r="BY178" s="58"/>
      <c r="BZ178" s="58"/>
      <c r="CA178" s="58">
        <v>0</v>
      </c>
      <c r="CB178" s="57"/>
      <c r="CC178" s="13">
        <f t="shared" si="40"/>
        <v>45100</v>
      </c>
      <c r="CD178" s="58">
        <v>67</v>
      </c>
      <c r="CE178" s="58">
        <v>8302.27</v>
      </c>
      <c r="CF178" s="58">
        <v>0</v>
      </c>
      <c r="CG178" s="58">
        <v>234.60000000000002</v>
      </c>
      <c r="CH178" s="58">
        <v>54</v>
      </c>
      <c r="CI178" s="58">
        <v>0</v>
      </c>
      <c r="CJ178" s="57"/>
      <c r="CK178" s="13">
        <f t="shared" si="41"/>
        <v>45100</v>
      </c>
      <c r="CL178" s="58">
        <v>34</v>
      </c>
      <c r="CM178" s="58">
        <v>2471.71</v>
      </c>
      <c r="CN178" s="58"/>
      <c r="CO178" s="58">
        <v>2.5</v>
      </c>
      <c r="CP178" s="58">
        <v>0</v>
      </c>
      <c r="CQ178" s="58">
        <v>0</v>
      </c>
      <c r="CR178" s="56"/>
      <c r="CS178" s="13">
        <f t="shared" si="42"/>
        <v>45100</v>
      </c>
      <c r="CT178" s="58"/>
      <c r="CU178" s="58"/>
      <c r="CV178" s="58"/>
      <c r="CW178" s="58"/>
      <c r="CX178" s="58"/>
      <c r="CY178" s="58"/>
      <c r="CZ178" s="56"/>
      <c r="DA178" s="13">
        <f t="shared" si="43"/>
        <v>45100</v>
      </c>
      <c r="DB178" s="58"/>
      <c r="DC178" s="58"/>
      <c r="DD178" s="58"/>
      <c r="DE178" s="58"/>
      <c r="DF178" s="58"/>
      <c r="DG178" s="58"/>
      <c r="DH178" s="56"/>
      <c r="DI178" s="13">
        <f t="shared" si="44"/>
        <v>45100</v>
      </c>
      <c r="DJ178" s="58"/>
      <c r="DK178" s="58"/>
      <c r="DL178" s="58"/>
      <c r="DM178" s="58"/>
      <c r="DN178" s="58"/>
      <c r="DO178" s="58"/>
      <c r="DP178" s="56"/>
      <c r="DQ178" s="56"/>
      <c r="DR178" s="56"/>
      <c r="DS178" s="56"/>
    </row>
    <row r="179" spans="1:123" x14ac:dyDescent="0.3">
      <c r="A179" s="13">
        <f t="shared" si="30"/>
        <v>45101</v>
      </c>
      <c r="B179" s="58">
        <v>53</v>
      </c>
      <c r="C179" s="59">
        <v>5644.98</v>
      </c>
      <c r="D179" s="58"/>
      <c r="E179" s="58">
        <v>48</v>
      </c>
      <c r="F179" s="58">
        <v>25</v>
      </c>
      <c r="G179" s="58">
        <v>0</v>
      </c>
      <c r="H179" s="57"/>
      <c r="I179" s="13">
        <f t="shared" si="31"/>
        <v>45101</v>
      </c>
      <c r="J179" s="58">
        <v>50</v>
      </c>
      <c r="K179" s="58">
        <v>7131.8</v>
      </c>
      <c r="L179" s="58">
        <v>81.099999999999994</v>
      </c>
      <c r="M179" s="58"/>
      <c r="N179" s="58">
        <v>144.54</v>
      </c>
      <c r="O179" s="58">
        <v>0</v>
      </c>
      <c r="P179" s="57"/>
      <c r="Q179" s="13">
        <f t="shared" si="32"/>
        <v>45101</v>
      </c>
      <c r="R179" s="58">
        <v>3</v>
      </c>
      <c r="S179" s="58">
        <v>265.25</v>
      </c>
      <c r="T179" s="58">
        <v>4</v>
      </c>
      <c r="U179" s="58"/>
      <c r="V179" s="58">
        <v>0</v>
      </c>
      <c r="W179" s="58">
        <v>0</v>
      </c>
      <c r="X179" s="57"/>
      <c r="Y179" s="13">
        <f t="shared" si="33"/>
        <v>45101</v>
      </c>
      <c r="Z179" s="109">
        <v>66</v>
      </c>
      <c r="AA179" s="109">
        <v>8283.75</v>
      </c>
      <c r="AB179" s="109">
        <v>109.15</v>
      </c>
      <c r="AC179" s="109"/>
      <c r="AD179" s="109">
        <v>200</v>
      </c>
      <c r="AE179" s="109">
        <v>0</v>
      </c>
      <c r="AF179" s="57"/>
      <c r="AG179" s="13">
        <f t="shared" si="34"/>
        <v>45101</v>
      </c>
      <c r="AH179" s="109">
        <v>58</v>
      </c>
      <c r="AI179" s="109">
        <v>8016.03</v>
      </c>
      <c r="AJ179" s="109">
        <v>54.59</v>
      </c>
      <c r="AK179" s="109"/>
      <c r="AL179" s="109">
        <v>50</v>
      </c>
      <c r="AM179" s="109">
        <v>1</v>
      </c>
      <c r="AN179" s="57"/>
      <c r="AO179" s="13">
        <f t="shared" si="35"/>
        <v>45101</v>
      </c>
      <c r="AP179" s="58">
        <v>63</v>
      </c>
      <c r="AQ179" s="58">
        <v>4611.6400000000003</v>
      </c>
      <c r="AR179" s="58"/>
      <c r="AS179" s="58">
        <v>73.349999999999994</v>
      </c>
      <c r="AT179" s="58">
        <v>7.28</v>
      </c>
      <c r="AU179" s="58">
        <v>2</v>
      </c>
      <c r="AV179" s="57"/>
      <c r="AW179" s="13">
        <f t="shared" si="36"/>
        <v>45101</v>
      </c>
      <c r="AX179" s="58">
        <v>53</v>
      </c>
      <c r="AY179" s="58">
        <v>6416.22</v>
      </c>
      <c r="AZ179" s="58">
        <v>19.399999999999999</v>
      </c>
      <c r="BA179" s="58"/>
      <c r="BB179" s="58">
        <v>44.15</v>
      </c>
      <c r="BC179" s="58">
        <v>1</v>
      </c>
      <c r="BD179" s="57"/>
      <c r="BE179" s="13">
        <f t="shared" si="37"/>
        <v>45101</v>
      </c>
      <c r="BF179" s="58">
        <v>54</v>
      </c>
      <c r="BG179" s="58">
        <v>6837.07</v>
      </c>
      <c r="BH179" s="58">
        <v>51.05</v>
      </c>
      <c r="BI179" s="58"/>
      <c r="BJ179" s="58">
        <v>53.5</v>
      </c>
      <c r="BK179" s="58">
        <v>1</v>
      </c>
      <c r="BL179" s="57"/>
      <c r="BM179" s="13">
        <f t="shared" si="38"/>
        <v>45101</v>
      </c>
      <c r="BN179" s="109">
        <v>53</v>
      </c>
      <c r="BO179" s="109">
        <v>5075.7700000000004</v>
      </c>
      <c r="BP179" s="109">
        <v>89</v>
      </c>
      <c r="BQ179" s="109"/>
      <c r="BR179" s="109">
        <v>20</v>
      </c>
      <c r="BS179" s="109">
        <v>0</v>
      </c>
      <c r="BT179" s="57"/>
      <c r="BU179" s="13">
        <f t="shared" si="39"/>
        <v>45101</v>
      </c>
      <c r="BV179" s="58">
        <v>55</v>
      </c>
      <c r="BW179" s="58">
        <v>4832.4399999999996</v>
      </c>
      <c r="BX179" s="58">
        <v>240.8</v>
      </c>
      <c r="BY179" s="58"/>
      <c r="BZ179" s="58"/>
      <c r="CA179" s="58">
        <v>0</v>
      </c>
      <c r="CB179" s="57"/>
      <c r="CC179" s="13">
        <f t="shared" si="40"/>
        <v>45101</v>
      </c>
      <c r="CD179" s="58">
        <v>62</v>
      </c>
      <c r="CE179" s="58">
        <v>7983.48</v>
      </c>
      <c r="CF179" s="58">
        <v>0</v>
      </c>
      <c r="CG179" s="58">
        <v>175.75</v>
      </c>
      <c r="CH179" s="58">
        <v>53.49</v>
      </c>
      <c r="CI179" s="58">
        <v>0</v>
      </c>
      <c r="CJ179" s="57"/>
      <c r="CK179" s="13">
        <f t="shared" si="41"/>
        <v>45101</v>
      </c>
      <c r="CL179" s="58">
        <v>30</v>
      </c>
      <c r="CM179" s="58">
        <v>2359.4699999999998</v>
      </c>
      <c r="CN179" s="58"/>
      <c r="CO179" s="58">
        <v>9</v>
      </c>
      <c r="CP179" s="58">
        <v>30</v>
      </c>
      <c r="CQ179" s="58">
        <v>0</v>
      </c>
      <c r="CR179" s="56"/>
      <c r="CS179" s="13">
        <f t="shared" si="42"/>
        <v>45101</v>
      </c>
      <c r="CT179" s="58"/>
      <c r="CU179" s="58"/>
      <c r="CV179" s="58"/>
      <c r="CW179" s="58"/>
      <c r="CX179" s="58"/>
      <c r="CY179" s="58"/>
      <c r="CZ179" s="56"/>
      <c r="DA179" s="13">
        <f t="shared" si="43"/>
        <v>45101</v>
      </c>
      <c r="DB179" s="58"/>
      <c r="DC179" s="58"/>
      <c r="DD179" s="58"/>
      <c r="DE179" s="58"/>
      <c r="DF179" s="58"/>
      <c r="DG179" s="58"/>
      <c r="DH179" s="56"/>
      <c r="DI179" s="13">
        <f t="shared" si="44"/>
        <v>45101</v>
      </c>
      <c r="DJ179" s="58"/>
      <c r="DK179" s="58"/>
      <c r="DL179" s="58"/>
      <c r="DM179" s="58"/>
      <c r="DN179" s="58"/>
      <c r="DO179" s="58"/>
      <c r="DP179" s="56"/>
      <c r="DQ179" s="56"/>
      <c r="DR179" s="56"/>
      <c r="DS179" s="56"/>
    </row>
    <row r="180" spans="1:123" x14ac:dyDescent="0.3">
      <c r="A180" s="13">
        <f t="shared" si="30"/>
        <v>45102</v>
      </c>
      <c r="B180" s="58">
        <v>41</v>
      </c>
      <c r="C180" s="59">
        <v>4429.3500000000004</v>
      </c>
      <c r="D180" s="58"/>
      <c r="E180" s="58">
        <v>41</v>
      </c>
      <c r="F180" s="58">
        <v>0</v>
      </c>
      <c r="G180" s="58">
        <v>0</v>
      </c>
      <c r="H180" s="57"/>
      <c r="I180" s="13">
        <f t="shared" si="31"/>
        <v>45102</v>
      </c>
      <c r="J180" s="58">
        <v>29</v>
      </c>
      <c r="K180" s="58">
        <v>4163.6899999999996</v>
      </c>
      <c r="L180" s="58">
        <v>20.99</v>
      </c>
      <c r="M180" s="58"/>
      <c r="N180" s="58">
        <v>0</v>
      </c>
      <c r="O180" s="58">
        <v>0</v>
      </c>
      <c r="P180" s="57"/>
      <c r="Q180" s="13">
        <f t="shared" si="32"/>
        <v>45102</v>
      </c>
      <c r="R180" s="58">
        <v>1</v>
      </c>
      <c r="S180" s="58">
        <v>89</v>
      </c>
      <c r="T180" s="58">
        <v>6.5</v>
      </c>
      <c r="U180" s="58"/>
      <c r="V180" s="58">
        <v>0</v>
      </c>
      <c r="W180" s="58">
        <v>0</v>
      </c>
      <c r="X180" s="57"/>
      <c r="Y180" s="13">
        <f t="shared" si="33"/>
        <v>45102</v>
      </c>
      <c r="Z180" s="109">
        <v>56</v>
      </c>
      <c r="AA180" s="109">
        <v>6833.23</v>
      </c>
      <c r="AB180" s="109">
        <v>69.400000000000006</v>
      </c>
      <c r="AC180" s="109"/>
      <c r="AD180" s="109">
        <v>229.7</v>
      </c>
      <c r="AE180" s="109">
        <v>0</v>
      </c>
      <c r="AF180" s="57"/>
      <c r="AG180" s="13">
        <f t="shared" si="34"/>
        <v>45102</v>
      </c>
      <c r="AH180" s="109">
        <v>58</v>
      </c>
      <c r="AI180" s="109">
        <v>7561.89</v>
      </c>
      <c r="AJ180" s="109">
        <v>13.88</v>
      </c>
      <c r="AK180" s="109"/>
      <c r="AL180" s="109">
        <v>0</v>
      </c>
      <c r="AM180" s="109">
        <v>1</v>
      </c>
      <c r="AN180" s="57"/>
      <c r="AO180" s="13">
        <f t="shared" si="35"/>
        <v>45102</v>
      </c>
      <c r="AP180" s="58">
        <v>69</v>
      </c>
      <c r="AQ180" s="58">
        <v>5448.86</v>
      </c>
      <c r="AR180" s="58"/>
      <c r="AS180" s="58">
        <v>68.5</v>
      </c>
      <c r="AT180" s="58">
        <v>0</v>
      </c>
      <c r="AU180" s="58">
        <v>2</v>
      </c>
      <c r="AV180" s="57"/>
      <c r="AW180" s="13">
        <f t="shared" si="36"/>
        <v>45102</v>
      </c>
      <c r="AX180" s="58">
        <v>39</v>
      </c>
      <c r="AY180" s="58">
        <v>4613.9799999999996</v>
      </c>
      <c r="AZ180" s="58">
        <v>53.59</v>
      </c>
      <c r="BA180" s="58"/>
      <c r="BB180" s="58">
        <v>100</v>
      </c>
      <c r="BC180" s="58">
        <v>1</v>
      </c>
      <c r="BD180" s="57"/>
      <c r="BE180" s="13">
        <f t="shared" si="37"/>
        <v>45102</v>
      </c>
      <c r="BF180" s="58">
        <v>39</v>
      </c>
      <c r="BG180" s="58">
        <v>4186.91</v>
      </c>
      <c r="BH180" s="58">
        <v>6.5</v>
      </c>
      <c r="BI180" s="58"/>
      <c r="BJ180" s="58">
        <v>14.850000000000001</v>
      </c>
      <c r="BK180" s="58">
        <v>1</v>
      </c>
      <c r="BL180" s="57"/>
      <c r="BM180" s="13">
        <f t="shared" si="38"/>
        <v>45102</v>
      </c>
      <c r="BN180" s="109">
        <v>25</v>
      </c>
      <c r="BO180" s="109">
        <v>2055.86</v>
      </c>
      <c r="BP180" s="109">
        <v>10</v>
      </c>
      <c r="BQ180" s="109"/>
      <c r="BR180" s="109">
        <v>0</v>
      </c>
      <c r="BS180" s="109">
        <v>0</v>
      </c>
      <c r="BT180" s="57"/>
      <c r="BU180" s="13">
        <f t="shared" si="39"/>
        <v>45102</v>
      </c>
      <c r="BV180" s="58">
        <v>36</v>
      </c>
      <c r="BW180" s="58">
        <v>4170.3100000000004</v>
      </c>
      <c r="BX180" s="58">
        <v>63</v>
      </c>
      <c r="BY180" s="58"/>
      <c r="BZ180" s="58"/>
      <c r="CA180" s="58">
        <v>0</v>
      </c>
      <c r="CB180" s="57"/>
      <c r="CC180" s="13">
        <f t="shared" si="40"/>
        <v>45102</v>
      </c>
      <c r="CD180" s="58">
        <v>33</v>
      </c>
      <c r="CE180" s="58">
        <v>3719.59</v>
      </c>
      <c r="CF180" s="58">
        <v>0</v>
      </c>
      <c r="CG180" s="58">
        <v>153.01</v>
      </c>
      <c r="CH180" s="58">
        <v>73.77</v>
      </c>
      <c r="CI180" s="58">
        <v>0</v>
      </c>
      <c r="CJ180" s="57"/>
      <c r="CK180" s="13">
        <f t="shared" si="41"/>
        <v>45102</v>
      </c>
      <c r="CL180" s="58">
        <v>21</v>
      </c>
      <c r="CM180" s="58">
        <v>1596.97</v>
      </c>
      <c r="CN180" s="58"/>
      <c r="CO180" s="58">
        <v>4</v>
      </c>
      <c r="CP180" s="58">
        <v>0</v>
      </c>
      <c r="CQ180" s="58">
        <v>0</v>
      </c>
      <c r="CR180" s="56"/>
      <c r="CS180" s="13">
        <f t="shared" si="42"/>
        <v>45102</v>
      </c>
      <c r="CT180" s="58"/>
      <c r="CU180" s="58"/>
      <c r="CV180" s="58"/>
      <c r="CW180" s="58"/>
      <c r="CX180" s="58"/>
      <c r="CY180" s="58"/>
      <c r="CZ180" s="56"/>
      <c r="DA180" s="13">
        <f t="shared" si="43"/>
        <v>45102</v>
      </c>
      <c r="DB180" s="58"/>
      <c r="DC180" s="58"/>
      <c r="DD180" s="58"/>
      <c r="DE180" s="58"/>
      <c r="DF180" s="58"/>
      <c r="DG180" s="58"/>
      <c r="DH180" s="56"/>
      <c r="DI180" s="13">
        <f t="shared" si="44"/>
        <v>45102</v>
      </c>
      <c r="DJ180" s="58"/>
      <c r="DK180" s="58"/>
      <c r="DL180" s="58"/>
      <c r="DM180" s="58"/>
      <c r="DN180" s="58"/>
      <c r="DO180" s="58"/>
      <c r="DP180" s="56"/>
      <c r="DQ180" s="56"/>
      <c r="DR180" s="56"/>
      <c r="DS180" s="56"/>
    </row>
    <row r="181" spans="1:123" x14ac:dyDescent="0.3">
      <c r="A181" s="13">
        <f t="shared" si="30"/>
        <v>45103</v>
      </c>
      <c r="B181" s="58">
        <v>51</v>
      </c>
      <c r="C181" s="59">
        <v>6451.17</v>
      </c>
      <c r="D181" s="58"/>
      <c r="E181" s="58">
        <v>31</v>
      </c>
      <c r="F181" s="58">
        <v>50</v>
      </c>
      <c r="G181" s="58">
        <v>0</v>
      </c>
      <c r="H181" s="57"/>
      <c r="I181" s="13">
        <f t="shared" si="31"/>
        <v>45103</v>
      </c>
      <c r="J181" s="58">
        <v>55</v>
      </c>
      <c r="K181" s="58">
        <v>8078.4</v>
      </c>
      <c r="L181" s="58">
        <v>30.65</v>
      </c>
      <c r="M181" s="58"/>
      <c r="N181" s="58">
        <v>0</v>
      </c>
      <c r="O181" s="58">
        <v>0</v>
      </c>
      <c r="P181" s="57"/>
      <c r="Q181" s="13">
        <f t="shared" si="32"/>
        <v>45103</v>
      </c>
      <c r="R181" s="58">
        <v>1</v>
      </c>
      <c r="S181" s="58">
        <v>83.02</v>
      </c>
      <c r="T181" s="58">
        <v>5</v>
      </c>
      <c r="U181" s="58"/>
      <c r="V181" s="58">
        <v>0</v>
      </c>
      <c r="W181" s="58">
        <v>0</v>
      </c>
      <c r="X181" s="57"/>
      <c r="Y181" s="13">
        <f t="shared" si="33"/>
        <v>45103</v>
      </c>
      <c r="Z181" s="109">
        <v>76</v>
      </c>
      <c r="AA181" s="109">
        <v>9712.9500000000007</v>
      </c>
      <c r="AB181" s="109">
        <v>48.59</v>
      </c>
      <c r="AC181" s="109"/>
      <c r="AD181" s="109">
        <v>129.69999999999999</v>
      </c>
      <c r="AE181" s="109">
        <v>1</v>
      </c>
      <c r="AF181" s="57"/>
      <c r="AG181" s="13">
        <f t="shared" si="34"/>
        <v>45103</v>
      </c>
      <c r="AH181" s="109">
        <v>63</v>
      </c>
      <c r="AI181" s="109">
        <v>8468.5</v>
      </c>
      <c r="AJ181" s="109">
        <v>0</v>
      </c>
      <c r="AK181" s="109"/>
      <c r="AL181" s="109">
        <v>300</v>
      </c>
      <c r="AM181" s="109">
        <v>2</v>
      </c>
      <c r="AN181" s="57"/>
      <c r="AO181" s="13">
        <f t="shared" si="35"/>
        <v>45103</v>
      </c>
      <c r="AP181" s="58">
        <v>76</v>
      </c>
      <c r="AQ181" s="58">
        <v>6786.82</v>
      </c>
      <c r="AR181" s="58"/>
      <c r="AS181" s="58">
        <v>111</v>
      </c>
      <c r="AT181" s="58">
        <v>0</v>
      </c>
      <c r="AU181" s="58">
        <v>2</v>
      </c>
      <c r="AV181" s="57"/>
      <c r="AW181" s="13">
        <f t="shared" si="36"/>
        <v>45103</v>
      </c>
      <c r="AX181" s="58">
        <v>70</v>
      </c>
      <c r="AY181" s="58">
        <v>9480.4</v>
      </c>
      <c r="AZ181" s="58">
        <v>123.78</v>
      </c>
      <c r="BA181" s="58"/>
      <c r="BB181" s="58">
        <v>88.300000000000011</v>
      </c>
      <c r="BC181" s="58">
        <v>1</v>
      </c>
      <c r="BD181" s="57"/>
      <c r="BE181" s="13">
        <f t="shared" si="37"/>
        <v>45103</v>
      </c>
      <c r="BF181" s="58">
        <v>39</v>
      </c>
      <c r="BG181" s="58">
        <v>4926.6000000000004</v>
      </c>
      <c r="BH181" s="58">
        <v>51.05</v>
      </c>
      <c r="BI181" s="58"/>
      <c r="BJ181" s="58">
        <v>0</v>
      </c>
      <c r="BK181" s="58">
        <v>2</v>
      </c>
      <c r="BL181" s="57"/>
      <c r="BM181" s="13">
        <f t="shared" si="38"/>
        <v>45103</v>
      </c>
      <c r="BN181" s="109">
        <v>37</v>
      </c>
      <c r="BO181" s="109">
        <v>3085.6</v>
      </c>
      <c r="BP181" s="109">
        <v>29</v>
      </c>
      <c r="BQ181" s="109"/>
      <c r="BR181" s="109">
        <v>20</v>
      </c>
      <c r="BS181" s="109">
        <v>0</v>
      </c>
      <c r="BT181" s="57"/>
      <c r="BU181" s="13">
        <f t="shared" si="39"/>
        <v>45103</v>
      </c>
      <c r="BV181" s="58">
        <v>50</v>
      </c>
      <c r="BW181" s="58">
        <v>6038.23</v>
      </c>
      <c r="BX181" s="58">
        <v>59</v>
      </c>
      <c r="BY181" s="58"/>
      <c r="BZ181" s="58"/>
      <c r="CA181" s="58">
        <v>1</v>
      </c>
      <c r="CB181" s="57"/>
      <c r="CC181" s="13">
        <f t="shared" si="40"/>
        <v>45103</v>
      </c>
      <c r="CD181" s="58">
        <v>62</v>
      </c>
      <c r="CE181" s="58">
        <v>6184.06</v>
      </c>
      <c r="CF181" s="58">
        <v>6.98</v>
      </c>
      <c r="CG181" s="58">
        <v>260.92</v>
      </c>
      <c r="CH181" s="58">
        <v>76.5</v>
      </c>
      <c r="CI181" s="58">
        <v>0</v>
      </c>
      <c r="CJ181" s="57"/>
      <c r="CK181" s="13">
        <f t="shared" si="41"/>
        <v>45103</v>
      </c>
      <c r="CL181" s="58">
        <v>18</v>
      </c>
      <c r="CM181" s="58">
        <v>1238.32</v>
      </c>
      <c r="CN181" s="58"/>
      <c r="CO181" s="58">
        <v>0</v>
      </c>
      <c r="CP181" s="58">
        <v>0</v>
      </c>
      <c r="CQ181" s="58">
        <v>0</v>
      </c>
      <c r="CR181" s="56"/>
      <c r="CS181" s="13">
        <f t="shared" si="42"/>
        <v>45103</v>
      </c>
      <c r="CT181" s="58"/>
      <c r="CU181" s="58"/>
      <c r="CV181" s="58"/>
      <c r="CW181" s="58"/>
      <c r="CX181" s="58"/>
      <c r="CY181" s="58"/>
      <c r="CZ181" s="56"/>
      <c r="DA181" s="13">
        <f t="shared" si="43"/>
        <v>45103</v>
      </c>
      <c r="DB181" s="58"/>
      <c r="DC181" s="58"/>
      <c r="DD181" s="58"/>
      <c r="DE181" s="58"/>
      <c r="DF181" s="58"/>
      <c r="DG181" s="58"/>
      <c r="DH181" s="56"/>
      <c r="DI181" s="13">
        <f t="shared" si="44"/>
        <v>45103</v>
      </c>
      <c r="DJ181" s="58"/>
      <c r="DK181" s="58"/>
      <c r="DL181" s="58"/>
      <c r="DM181" s="58"/>
      <c r="DN181" s="58"/>
      <c r="DO181" s="58"/>
      <c r="DP181" s="56"/>
      <c r="DQ181" s="56"/>
      <c r="DR181" s="56"/>
      <c r="DS181" s="56"/>
    </row>
    <row r="182" spans="1:123" x14ac:dyDescent="0.3">
      <c r="A182" s="13">
        <f t="shared" si="30"/>
        <v>45104</v>
      </c>
      <c r="B182" s="58">
        <v>58</v>
      </c>
      <c r="C182" s="59">
        <v>8153.17</v>
      </c>
      <c r="D182" s="58"/>
      <c r="E182" s="58">
        <v>40</v>
      </c>
      <c r="F182" s="58">
        <v>0</v>
      </c>
      <c r="G182" s="58">
        <v>0</v>
      </c>
      <c r="H182" s="57"/>
      <c r="I182" s="13">
        <f t="shared" si="31"/>
        <v>45104</v>
      </c>
      <c r="J182" s="58">
        <v>67</v>
      </c>
      <c r="K182" s="58">
        <v>9847.24</v>
      </c>
      <c r="L182" s="58">
        <v>48.82</v>
      </c>
      <c r="M182" s="58"/>
      <c r="N182" s="58">
        <v>0</v>
      </c>
      <c r="O182" s="58">
        <v>0</v>
      </c>
      <c r="P182" s="57"/>
      <c r="Q182" s="13">
        <f t="shared" si="32"/>
        <v>45104</v>
      </c>
      <c r="R182" s="58">
        <v>1</v>
      </c>
      <c r="S182" s="58">
        <v>94.24</v>
      </c>
      <c r="T182" s="58">
        <v>7.25</v>
      </c>
      <c r="U182" s="58"/>
      <c r="V182" s="58">
        <v>0</v>
      </c>
      <c r="W182" s="58">
        <v>0</v>
      </c>
      <c r="X182" s="57"/>
      <c r="Y182" s="13">
        <f t="shared" si="33"/>
        <v>45104</v>
      </c>
      <c r="Z182" s="109">
        <v>76</v>
      </c>
      <c r="AA182" s="109">
        <v>9658.17</v>
      </c>
      <c r="AB182" s="109">
        <v>32.380000000000003</v>
      </c>
      <c r="AC182" s="109"/>
      <c r="AD182" s="109">
        <v>202.95</v>
      </c>
      <c r="AE182" s="109">
        <v>0</v>
      </c>
      <c r="AF182" s="57"/>
      <c r="AG182" s="13">
        <f t="shared" si="34"/>
        <v>45104</v>
      </c>
      <c r="AH182" s="109">
        <v>64</v>
      </c>
      <c r="AI182" s="109">
        <v>8552.73</v>
      </c>
      <c r="AJ182" s="109">
        <v>17.579999999999998</v>
      </c>
      <c r="AK182" s="109"/>
      <c r="AL182" s="109">
        <v>20.3</v>
      </c>
      <c r="AM182" s="109">
        <v>2</v>
      </c>
      <c r="AN182" s="57"/>
      <c r="AO182" s="13">
        <f t="shared" si="35"/>
        <v>45104</v>
      </c>
      <c r="AP182" s="58">
        <v>76</v>
      </c>
      <c r="AQ182" s="58">
        <v>6745.16</v>
      </c>
      <c r="AR182" s="58"/>
      <c r="AS182" s="58">
        <v>132.19</v>
      </c>
      <c r="AT182" s="58">
        <v>41.78</v>
      </c>
      <c r="AU182" s="58">
        <v>2</v>
      </c>
      <c r="AV182" s="57"/>
      <c r="AW182" s="13">
        <f t="shared" si="36"/>
        <v>45104</v>
      </c>
      <c r="AX182" s="58">
        <v>75</v>
      </c>
      <c r="AY182" s="58">
        <v>9835.18</v>
      </c>
      <c r="AZ182" s="58">
        <v>63.72</v>
      </c>
      <c r="BA182" s="58"/>
      <c r="BB182" s="58">
        <v>44.150000000000006</v>
      </c>
      <c r="BC182" s="58">
        <v>0</v>
      </c>
      <c r="BD182" s="57"/>
      <c r="BE182" s="13">
        <f t="shared" si="37"/>
        <v>45104</v>
      </c>
      <c r="BF182" s="58">
        <v>48</v>
      </c>
      <c r="BG182" s="58">
        <v>6603.79</v>
      </c>
      <c r="BH182" s="58">
        <v>5.57</v>
      </c>
      <c r="BI182" s="58"/>
      <c r="BJ182" s="58">
        <v>198.25</v>
      </c>
      <c r="BK182" s="58">
        <v>0</v>
      </c>
      <c r="BL182" s="57"/>
      <c r="BM182" s="13">
        <f t="shared" si="38"/>
        <v>45104</v>
      </c>
      <c r="BN182" s="109">
        <v>43</v>
      </c>
      <c r="BO182" s="109">
        <v>3737.56</v>
      </c>
      <c r="BP182" s="109">
        <v>17</v>
      </c>
      <c r="BQ182" s="109"/>
      <c r="BR182" s="109">
        <v>20</v>
      </c>
      <c r="BS182" s="109">
        <v>0</v>
      </c>
      <c r="BT182" s="57"/>
      <c r="BU182" s="13">
        <f t="shared" si="39"/>
        <v>45104</v>
      </c>
      <c r="BV182" s="58">
        <v>59</v>
      </c>
      <c r="BW182" s="58">
        <v>7071.46</v>
      </c>
      <c r="BX182" s="58">
        <v>66</v>
      </c>
      <c r="BY182" s="58"/>
      <c r="BZ182" s="58"/>
      <c r="CA182" s="58">
        <v>1</v>
      </c>
      <c r="CB182" s="57"/>
      <c r="CC182" s="13">
        <f t="shared" si="40"/>
        <v>45104</v>
      </c>
      <c r="CD182" s="58">
        <v>74</v>
      </c>
      <c r="CE182" s="58">
        <v>9238.14</v>
      </c>
      <c r="CF182" s="58">
        <v>0</v>
      </c>
      <c r="CG182" s="58">
        <v>300.42</v>
      </c>
      <c r="CH182" s="58">
        <v>97</v>
      </c>
      <c r="CI182" s="58">
        <v>0</v>
      </c>
      <c r="CJ182" s="57"/>
      <c r="CK182" s="13">
        <f t="shared" si="41"/>
        <v>45104</v>
      </c>
      <c r="CL182" s="58">
        <v>18</v>
      </c>
      <c r="CM182" s="58">
        <v>1290.8800000000001</v>
      </c>
      <c r="CN182" s="58"/>
      <c r="CO182" s="58">
        <v>0</v>
      </c>
      <c r="CP182" s="58">
        <v>46.38</v>
      </c>
      <c r="CQ182" s="58">
        <v>0</v>
      </c>
      <c r="CR182" s="56"/>
      <c r="CS182" s="13">
        <f t="shared" si="42"/>
        <v>45104</v>
      </c>
      <c r="CT182" s="58"/>
      <c r="CU182" s="58"/>
      <c r="CV182" s="58"/>
      <c r="CW182" s="58"/>
      <c r="CX182" s="58"/>
      <c r="CY182" s="58"/>
      <c r="CZ182" s="56"/>
      <c r="DA182" s="13">
        <f t="shared" si="43"/>
        <v>45104</v>
      </c>
      <c r="DB182" s="58"/>
      <c r="DC182" s="58"/>
      <c r="DD182" s="58"/>
      <c r="DE182" s="58"/>
      <c r="DF182" s="58"/>
      <c r="DG182" s="58"/>
      <c r="DH182" s="56"/>
      <c r="DI182" s="13">
        <f t="shared" si="44"/>
        <v>45104</v>
      </c>
      <c r="DJ182" s="58"/>
      <c r="DK182" s="58"/>
      <c r="DL182" s="58"/>
      <c r="DM182" s="58"/>
      <c r="DN182" s="58"/>
      <c r="DO182" s="58"/>
      <c r="DP182" s="56"/>
      <c r="DQ182" s="56"/>
      <c r="DR182" s="56"/>
      <c r="DS182" s="56"/>
    </row>
    <row r="183" spans="1:123" x14ac:dyDescent="0.3">
      <c r="A183" s="13">
        <f t="shared" si="30"/>
        <v>45105</v>
      </c>
      <c r="B183" s="58">
        <v>60</v>
      </c>
      <c r="C183" s="59">
        <v>8201.82</v>
      </c>
      <c r="D183" s="58"/>
      <c r="E183" s="58">
        <v>49</v>
      </c>
      <c r="F183" s="58">
        <v>0</v>
      </c>
      <c r="G183" s="58">
        <v>0</v>
      </c>
      <c r="H183" s="57"/>
      <c r="I183" s="13">
        <f t="shared" si="31"/>
        <v>45105</v>
      </c>
      <c r="J183" s="58">
        <v>55</v>
      </c>
      <c r="K183" s="58">
        <v>7605.1</v>
      </c>
      <c r="L183" s="58">
        <v>41.51</v>
      </c>
      <c r="M183" s="58"/>
      <c r="N183" s="58">
        <v>24.75</v>
      </c>
      <c r="O183" s="58">
        <v>0</v>
      </c>
      <c r="P183" s="57"/>
      <c r="Q183" s="13">
        <f t="shared" si="32"/>
        <v>45105</v>
      </c>
      <c r="R183" s="58">
        <v>0</v>
      </c>
      <c r="S183" s="58">
        <v>0</v>
      </c>
      <c r="T183" s="58">
        <v>5</v>
      </c>
      <c r="U183" s="58"/>
      <c r="V183" s="58">
        <v>0</v>
      </c>
      <c r="W183" s="58">
        <v>0</v>
      </c>
      <c r="X183" s="57"/>
      <c r="Y183" s="13">
        <f t="shared" si="33"/>
        <v>45105</v>
      </c>
      <c r="Z183" s="109">
        <v>76</v>
      </c>
      <c r="AA183" s="109">
        <v>9948.82</v>
      </c>
      <c r="AB183" s="109">
        <v>68.489999999999995</v>
      </c>
      <c r="AC183" s="109"/>
      <c r="AD183" s="109">
        <v>109.9</v>
      </c>
      <c r="AE183" s="109">
        <v>0</v>
      </c>
      <c r="AF183" s="57"/>
      <c r="AG183" s="13">
        <f t="shared" si="34"/>
        <v>45105</v>
      </c>
      <c r="AH183" s="109">
        <v>59</v>
      </c>
      <c r="AI183" s="109">
        <v>7117.31</v>
      </c>
      <c r="AJ183" s="109">
        <v>7.4</v>
      </c>
      <c r="AK183" s="109"/>
      <c r="AL183" s="109">
        <v>0</v>
      </c>
      <c r="AM183" s="109">
        <v>2</v>
      </c>
      <c r="AN183" s="57"/>
      <c r="AO183" s="13">
        <f t="shared" si="35"/>
        <v>45105</v>
      </c>
      <c r="AP183" s="58">
        <v>76</v>
      </c>
      <c r="AQ183" s="58">
        <v>6521.5</v>
      </c>
      <c r="AR183" s="58"/>
      <c r="AS183" s="58">
        <v>173</v>
      </c>
      <c r="AT183" s="58">
        <v>0</v>
      </c>
      <c r="AU183" s="58">
        <v>2</v>
      </c>
      <c r="AV183" s="57"/>
      <c r="AW183" s="13">
        <f t="shared" si="36"/>
        <v>45105</v>
      </c>
      <c r="AX183" s="58">
        <v>70</v>
      </c>
      <c r="AY183" s="58">
        <v>9177.43</v>
      </c>
      <c r="AZ183" s="58">
        <v>47.12</v>
      </c>
      <c r="BA183" s="58"/>
      <c r="BB183" s="58">
        <v>0</v>
      </c>
      <c r="BC183" s="58">
        <v>3</v>
      </c>
      <c r="BD183" s="57"/>
      <c r="BE183" s="13">
        <f t="shared" si="37"/>
        <v>45105</v>
      </c>
      <c r="BF183" s="58">
        <v>56</v>
      </c>
      <c r="BG183" s="58">
        <v>7935.01</v>
      </c>
      <c r="BH183" s="58">
        <v>81.209999999999994</v>
      </c>
      <c r="BI183" s="58"/>
      <c r="BJ183" s="58">
        <v>4.95</v>
      </c>
      <c r="BK183" s="58">
        <v>0</v>
      </c>
      <c r="BL183" s="57"/>
      <c r="BM183" s="13">
        <f t="shared" si="38"/>
        <v>45105</v>
      </c>
      <c r="BN183" s="109">
        <v>47</v>
      </c>
      <c r="BO183" s="109">
        <v>3928.13</v>
      </c>
      <c r="BP183" s="109">
        <v>80</v>
      </c>
      <c r="BQ183" s="109"/>
      <c r="BR183" s="109">
        <v>160</v>
      </c>
      <c r="BS183" s="109">
        <v>0</v>
      </c>
      <c r="BT183" s="57"/>
      <c r="BU183" s="13">
        <f t="shared" si="39"/>
        <v>45105</v>
      </c>
      <c r="BV183" s="58">
        <v>51</v>
      </c>
      <c r="BW183" s="58">
        <v>6278.05</v>
      </c>
      <c r="BX183" s="58">
        <v>26</v>
      </c>
      <c r="BY183" s="58"/>
      <c r="BZ183" s="58"/>
      <c r="CA183" s="58">
        <v>1</v>
      </c>
      <c r="CB183" s="57"/>
      <c r="CC183" s="13">
        <f t="shared" si="40"/>
        <v>45105</v>
      </c>
      <c r="CD183" s="58">
        <v>69</v>
      </c>
      <c r="CE183" s="58">
        <v>8362.2900000000009</v>
      </c>
      <c r="CF183" s="58">
        <v>0</v>
      </c>
      <c r="CG183" s="58">
        <v>370.99</v>
      </c>
      <c r="CH183" s="58">
        <v>88</v>
      </c>
      <c r="CI183" s="58">
        <v>1</v>
      </c>
      <c r="CJ183" s="57"/>
      <c r="CK183" s="13">
        <f t="shared" si="41"/>
        <v>45105</v>
      </c>
      <c r="CL183" s="58">
        <v>22</v>
      </c>
      <c r="CM183" s="58">
        <v>1443.51</v>
      </c>
      <c r="CN183" s="58"/>
      <c r="CO183" s="58">
        <v>0</v>
      </c>
      <c r="CP183" s="58">
        <v>15</v>
      </c>
      <c r="CQ183" s="58">
        <v>0</v>
      </c>
      <c r="CR183" s="56"/>
      <c r="CS183" s="13">
        <f t="shared" si="42"/>
        <v>45105</v>
      </c>
      <c r="CT183" s="58"/>
      <c r="CU183" s="58"/>
      <c r="CV183" s="58"/>
      <c r="CW183" s="58"/>
      <c r="CX183" s="58"/>
      <c r="CY183" s="58"/>
      <c r="CZ183" s="56"/>
      <c r="DA183" s="13">
        <f t="shared" si="43"/>
        <v>45105</v>
      </c>
      <c r="DB183" s="58"/>
      <c r="DC183" s="58"/>
      <c r="DD183" s="58"/>
      <c r="DE183" s="58"/>
      <c r="DF183" s="58"/>
      <c r="DG183" s="58"/>
      <c r="DH183" s="56"/>
      <c r="DI183" s="13">
        <f t="shared" si="44"/>
        <v>45105</v>
      </c>
      <c r="DJ183" s="58"/>
      <c r="DK183" s="58"/>
      <c r="DL183" s="58"/>
      <c r="DM183" s="58"/>
      <c r="DN183" s="58"/>
      <c r="DO183" s="58"/>
      <c r="DP183" s="56"/>
      <c r="DQ183" s="56"/>
      <c r="DR183" s="56"/>
      <c r="DS183" s="56"/>
    </row>
    <row r="184" spans="1:123" x14ac:dyDescent="0.3">
      <c r="A184" s="13">
        <f t="shared" si="30"/>
        <v>45106</v>
      </c>
      <c r="B184" s="58">
        <v>52</v>
      </c>
      <c r="C184" s="59">
        <v>5863</v>
      </c>
      <c r="D184" s="58"/>
      <c r="E184" s="58">
        <v>42.5</v>
      </c>
      <c r="F184" s="58">
        <v>100</v>
      </c>
      <c r="G184" s="58">
        <v>0</v>
      </c>
      <c r="H184" s="57"/>
      <c r="I184" s="13">
        <f t="shared" si="31"/>
        <v>45106</v>
      </c>
      <c r="J184" s="58">
        <v>40</v>
      </c>
      <c r="K184" s="58">
        <v>5531</v>
      </c>
      <c r="L184" s="58">
        <v>21.7</v>
      </c>
      <c r="M184" s="58"/>
      <c r="N184" s="58">
        <v>0</v>
      </c>
      <c r="O184" s="58">
        <v>0</v>
      </c>
      <c r="P184" s="57"/>
      <c r="Q184" s="13">
        <f t="shared" si="32"/>
        <v>45106</v>
      </c>
      <c r="R184" s="58">
        <v>0</v>
      </c>
      <c r="S184" s="58">
        <v>0</v>
      </c>
      <c r="T184" s="58">
        <v>6</v>
      </c>
      <c r="U184" s="58"/>
      <c r="V184" s="58">
        <v>0</v>
      </c>
      <c r="W184" s="58">
        <v>0</v>
      </c>
      <c r="X184" s="57"/>
      <c r="Y184" s="13">
        <f t="shared" si="33"/>
        <v>45106</v>
      </c>
      <c r="Z184" s="109">
        <v>73</v>
      </c>
      <c r="AA184" s="109">
        <v>8795.6200000000008</v>
      </c>
      <c r="AB184" s="109">
        <v>90.23</v>
      </c>
      <c r="AC184" s="109"/>
      <c r="AD184" s="109">
        <v>50</v>
      </c>
      <c r="AE184" s="109">
        <v>0</v>
      </c>
      <c r="AF184" s="57"/>
      <c r="AG184" s="13">
        <f t="shared" si="34"/>
        <v>45106</v>
      </c>
      <c r="AH184" s="109">
        <v>52</v>
      </c>
      <c r="AI184" s="109">
        <v>6869.17</v>
      </c>
      <c r="AJ184" s="109">
        <v>7.4</v>
      </c>
      <c r="AK184" s="109"/>
      <c r="AL184" s="109">
        <v>177.25</v>
      </c>
      <c r="AM184" s="109">
        <v>2</v>
      </c>
      <c r="AN184" s="57"/>
      <c r="AO184" s="13">
        <f t="shared" si="35"/>
        <v>45106</v>
      </c>
      <c r="AP184" s="58">
        <v>74</v>
      </c>
      <c r="AQ184" s="58">
        <v>6220.54</v>
      </c>
      <c r="AR184" s="58"/>
      <c r="AS184" s="58">
        <v>154</v>
      </c>
      <c r="AT184" s="58">
        <v>0</v>
      </c>
      <c r="AU184" s="58">
        <v>2</v>
      </c>
      <c r="AV184" s="57"/>
      <c r="AW184" s="13">
        <f t="shared" si="36"/>
        <v>45106</v>
      </c>
      <c r="AX184" s="58">
        <v>59</v>
      </c>
      <c r="AY184" s="58">
        <v>7499.98</v>
      </c>
      <c r="AZ184" s="58">
        <v>14.77</v>
      </c>
      <c r="BA184" s="58"/>
      <c r="BB184" s="58">
        <v>0</v>
      </c>
      <c r="BC184" s="58">
        <v>2</v>
      </c>
      <c r="BD184" s="57"/>
      <c r="BE184" s="13">
        <f t="shared" si="37"/>
        <v>45106</v>
      </c>
      <c r="BF184" s="58">
        <v>59</v>
      </c>
      <c r="BG184" s="58">
        <v>7464.86</v>
      </c>
      <c r="BH184" s="58">
        <v>57.09</v>
      </c>
      <c r="BI184" s="58"/>
      <c r="BJ184" s="58">
        <v>0</v>
      </c>
      <c r="BK184" s="58">
        <v>1</v>
      </c>
      <c r="BL184" s="57"/>
      <c r="BM184" s="13">
        <f t="shared" si="38"/>
        <v>45106</v>
      </c>
      <c r="BN184" s="109">
        <v>39</v>
      </c>
      <c r="BO184" s="109">
        <v>3383.48</v>
      </c>
      <c r="BP184" s="109">
        <v>47</v>
      </c>
      <c r="BQ184" s="109"/>
      <c r="BR184" s="109">
        <v>40</v>
      </c>
      <c r="BS184" s="109">
        <v>0</v>
      </c>
      <c r="BT184" s="57"/>
      <c r="BU184" s="13">
        <f t="shared" si="39"/>
        <v>45106</v>
      </c>
      <c r="BV184" s="58">
        <v>44</v>
      </c>
      <c r="BW184" s="58">
        <v>4919.0200000000004</v>
      </c>
      <c r="BX184" s="58">
        <v>51.5</v>
      </c>
      <c r="BY184" s="58"/>
      <c r="BZ184" s="58"/>
      <c r="CA184" s="58">
        <v>1</v>
      </c>
      <c r="CB184" s="57"/>
      <c r="CC184" s="13">
        <f t="shared" si="40"/>
        <v>45106</v>
      </c>
      <c r="CD184" s="58">
        <v>63</v>
      </c>
      <c r="CE184" s="58">
        <v>11317.37</v>
      </c>
      <c r="CF184" s="58">
        <v>0</v>
      </c>
      <c r="CG184" s="58">
        <v>209.77</v>
      </c>
      <c r="CH184" s="58">
        <v>313</v>
      </c>
      <c r="CI184" s="58">
        <v>1</v>
      </c>
      <c r="CJ184" s="57"/>
      <c r="CK184" s="13">
        <f t="shared" si="41"/>
        <v>45106</v>
      </c>
      <c r="CL184" s="58">
        <v>18</v>
      </c>
      <c r="CM184" s="58">
        <v>1152.3399999999999</v>
      </c>
      <c r="CN184" s="58"/>
      <c r="CO184" s="58">
        <v>0</v>
      </c>
      <c r="CP184" s="58">
        <v>30</v>
      </c>
      <c r="CQ184" s="58">
        <v>0</v>
      </c>
      <c r="CR184" s="56"/>
      <c r="CS184" s="13">
        <f t="shared" si="42"/>
        <v>45106</v>
      </c>
      <c r="CT184" s="58"/>
      <c r="CU184" s="58"/>
      <c r="CV184" s="58"/>
      <c r="CW184" s="58"/>
      <c r="CX184" s="58"/>
      <c r="CY184" s="58"/>
      <c r="CZ184" s="56"/>
      <c r="DA184" s="13">
        <f t="shared" si="43"/>
        <v>45106</v>
      </c>
      <c r="DB184" s="58"/>
      <c r="DC184" s="58"/>
      <c r="DD184" s="58"/>
      <c r="DE184" s="58"/>
      <c r="DF184" s="58"/>
      <c r="DG184" s="58"/>
      <c r="DH184" s="56"/>
      <c r="DI184" s="13">
        <f t="shared" si="44"/>
        <v>45106</v>
      </c>
      <c r="DJ184" s="58"/>
      <c r="DK184" s="58"/>
      <c r="DL184" s="58"/>
      <c r="DM184" s="58"/>
      <c r="DN184" s="58"/>
      <c r="DO184" s="58"/>
      <c r="DP184" s="56"/>
      <c r="DQ184" s="56"/>
      <c r="DR184" s="56"/>
      <c r="DS184" s="56"/>
    </row>
    <row r="185" spans="1:123" x14ac:dyDescent="0.3">
      <c r="A185" s="13">
        <f t="shared" si="30"/>
        <v>45107</v>
      </c>
      <c r="B185" s="58">
        <v>60</v>
      </c>
      <c r="C185" s="59">
        <v>7486.57</v>
      </c>
      <c r="D185" s="58"/>
      <c r="E185" s="58">
        <v>45</v>
      </c>
      <c r="F185" s="58">
        <v>50</v>
      </c>
      <c r="G185" s="58">
        <v>0</v>
      </c>
      <c r="H185" s="57"/>
      <c r="I185" s="13">
        <f t="shared" si="31"/>
        <v>45107</v>
      </c>
      <c r="J185" s="58">
        <v>60</v>
      </c>
      <c r="K185" s="58">
        <v>8077.89</v>
      </c>
      <c r="L185" s="58">
        <v>32.270000000000003</v>
      </c>
      <c r="M185" s="58"/>
      <c r="N185" s="58">
        <v>39.999999999999993</v>
      </c>
      <c r="O185" s="58">
        <v>0</v>
      </c>
      <c r="P185" s="57"/>
      <c r="Q185" s="13">
        <f t="shared" si="32"/>
        <v>45107</v>
      </c>
      <c r="R185" s="58">
        <v>0</v>
      </c>
      <c r="S185" s="58">
        <v>0</v>
      </c>
      <c r="T185" s="58">
        <v>21.75</v>
      </c>
      <c r="U185" s="58"/>
      <c r="V185" s="58">
        <v>0</v>
      </c>
      <c r="W185" s="58">
        <v>0</v>
      </c>
      <c r="X185" s="57"/>
      <c r="Y185" s="13">
        <f t="shared" si="33"/>
        <v>45107</v>
      </c>
      <c r="Z185" s="109">
        <v>57</v>
      </c>
      <c r="AA185" s="109">
        <v>6455.82</v>
      </c>
      <c r="AB185" s="109">
        <v>52.76</v>
      </c>
      <c r="AC185" s="109"/>
      <c r="AD185" s="109">
        <v>100</v>
      </c>
      <c r="AE185" s="109">
        <v>0</v>
      </c>
      <c r="AF185" s="57"/>
      <c r="AG185" s="13">
        <f t="shared" si="34"/>
        <v>45107</v>
      </c>
      <c r="AH185" s="109">
        <v>43</v>
      </c>
      <c r="AI185" s="109">
        <v>5336.44</v>
      </c>
      <c r="AJ185" s="109">
        <v>23.14</v>
      </c>
      <c r="AK185" s="109"/>
      <c r="AL185" s="109">
        <v>50</v>
      </c>
      <c r="AM185" s="109">
        <v>2</v>
      </c>
      <c r="AN185" s="57"/>
      <c r="AO185" s="13">
        <f t="shared" si="35"/>
        <v>45107</v>
      </c>
      <c r="AP185" s="58">
        <v>56</v>
      </c>
      <c r="AQ185" s="58">
        <v>4363</v>
      </c>
      <c r="AR185" s="58"/>
      <c r="AS185" s="58">
        <v>60.5</v>
      </c>
      <c r="AT185" s="58">
        <v>0</v>
      </c>
      <c r="AU185" s="58">
        <v>2</v>
      </c>
      <c r="AV185" s="57"/>
      <c r="AW185" s="13">
        <f t="shared" si="36"/>
        <v>45107</v>
      </c>
      <c r="AX185" s="58">
        <v>47</v>
      </c>
      <c r="AY185" s="58">
        <v>5632.36</v>
      </c>
      <c r="AZ185" s="58">
        <v>23.08</v>
      </c>
      <c r="BA185" s="58"/>
      <c r="BB185" s="58">
        <v>0</v>
      </c>
      <c r="BC185" s="58">
        <v>2</v>
      </c>
      <c r="BD185" s="57"/>
      <c r="BE185" s="13">
        <f t="shared" si="37"/>
        <v>45107</v>
      </c>
      <c r="BF185" s="58">
        <v>62</v>
      </c>
      <c r="BG185" s="58">
        <v>8323.6</v>
      </c>
      <c r="BH185" s="58">
        <v>48.26</v>
      </c>
      <c r="BI185" s="58"/>
      <c r="BJ185" s="58">
        <v>209.90000000000003</v>
      </c>
      <c r="BK185" s="58">
        <v>2</v>
      </c>
      <c r="BL185" s="57"/>
      <c r="BM185" s="13">
        <f t="shared" si="38"/>
        <v>45107</v>
      </c>
      <c r="BN185" s="109">
        <v>41</v>
      </c>
      <c r="BO185" s="109">
        <v>3425.53</v>
      </c>
      <c r="BP185" s="109">
        <v>41</v>
      </c>
      <c r="BQ185" s="109"/>
      <c r="BR185" s="109">
        <v>60</v>
      </c>
      <c r="BS185" s="109">
        <v>0</v>
      </c>
      <c r="BT185" s="57"/>
      <c r="BU185" s="13">
        <f t="shared" si="39"/>
        <v>45107</v>
      </c>
      <c r="BV185" s="58">
        <v>41</v>
      </c>
      <c r="BW185" s="58">
        <v>4315</v>
      </c>
      <c r="BX185" s="58">
        <v>25</v>
      </c>
      <c r="BY185" s="58"/>
      <c r="BZ185" s="58"/>
      <c r="CA185" s="58">
        <v>0</v>
      </c>
      <c r="CB185" s="57"/>
      <c r="CC185" s="13">
        <f t="shared" si="40"/>
        <v>45107</v>
      </c>
      <c r="CD185" s="58">
        <v>75</v>
      </c>
      <c r="CE185" s="58">
        <v>14377.42</v>
      </c>
      <c r="CF185" s="58">
        <v>12.09</v>
      </c>
      <c r="CG185" s="58">
        <v>371.78</v>
      </c>
      <c r="CH185" s="58">
        <v>176.1</v>
      </c>
      <c r="CI185" s="58">
        <v>0</v>
      </c>
      <c r="CJ185" s="57"/>
      <c r="CK185" s="13">
        <f t="shared" si="41"/>
        <v>45107</v>
      </c>
      <c r="CL185" s="58">
        <v>15</v>
      </c>
      <c r="CM185" s="58">
        <v>1048.25</v>
      </c>
      <c r="CN185" s="58"/>
      <c r="CO185" s="58">
        <v>0</v>
      </c>
      <c r="CP185" s="58">
        <v>-27.39</v>
      </c>
      <c r="CQ185" s="58">
        <v>0</v>
      </c>
      <c r="CR185" s="56"/>
      <c r="CS185" s="13">
        <f t="shared" si="42"/>
        <v>45107</v>
      </c>
      <c r="CT185" s="58"/>
      <c r="CU185" s="58"/>
      <c r="CV185" s="58"/>
      <c r="CW185" s="58"/>
      <c r="CX185" s="58"/>
      <c r="CY185" s="58"/>
      <c r="CZ185" s="56"/>
      <c r="DA185" s="13">
        <f t="shared" si="43"/>
        <v>45107</v>
      </c>
      <c r="DB185" s="58"/>
      <c r="DC185" s="58"/>
      <c r="DD185" s="58"/>
      <c r="DE185" s="58"/>
      <c r="DF185" s="58"/>
      <c r="DG185" s="58"/>
      <c r="DH185" s="56"/>
      <c r="DI185" s="13">
        <f t="shared" si="44"/>
        <v>45107</v>
      </c>
      <c r="DJ185" s="58"/>
      <c r="DK185" s="58"/>
      <c r="DL185" s="58"/>
      <c r="DM185" s="58"/>
      <c r="DN185" s="58"/>
      <c r="DO185" s="58"/>
      <c r="DP185" s="56"/>
      <c r="DQ185" s="56"/>
      <c r="DR185" s="56"/>
      <c r="DS185" s="56"/>
    </row>
    <row r="186" spans="1:123" x14ac:dyDescent="0.3">
      <c r="A186" s="13">
        <f t="shared" si="30"/>
        <v>45108</v>
      </c>
      <c r="B186" s="58">
        <v>62</v>
      </c>
      <c r="C186" s="59">
        <v>8947.56</v>
      </c>
      <c r="D186" s="58"/>
      <c r="E186" s="58">
        <v>40</v>
      </c>
      <c r="F186" s="58">
        <v>100</v>
      </c>
      <c r="G186" s="58">
        <v>0</v>
      </c>
      <c r="H186" s="57"/>
      <c r="I186" s="13">
        <f t="shared" si="31"/>
        <v>45108</v>
      </c>
      <c r="J186" s="58">
        <v>50</v>
      </c>
      <c r="K186" s="58">
        <v>6178.45</v>
      </c>
      <c r="L186" s="58">
        <v>9.9</v>
      </c>
      <c r="M186" s="58"/>
      <c r="N186" s="58">
        <v>0</v>
      </c>
      <c r="O186" s="58">
        <v>0</v>
      </c>
      <c r="P186" s="57"/>
      <c r="Q186" s="13">
        <f t="shared" si="32"/>
        <v>45108</v>
      </c>
      <c r="R186" s="58">
        <v>13</v>
      </c>
      <c r="S186" s="58">
        <v>1282.6300000000001</v>
      </c>
      <c r="T186" s="58">
        <v>3</v>
      </c>
      <c r="U186" s="58"/>
      <c r="V186" s="58">
        <v>0</v>
      </c>
      <c r="W186" s="58">
        <v>18</v>
      </c>
      <c r="X186" s="57"/>
      <c r="Y186" s="13">
        <f t="shared" si="33"/>
        <v>45108</v>
      </c>
      <c r="Z186" s="109">
        <v>48</v>
      </c>
      <c r="AA186" s="109">
        <v>5492.96</v>
      </c>
      <c r="AB186" s="109">
        <v>40.72</v>
      </c>
      <c r="AC186" s="109"/>
      <c r="AD186" s="109">
        <v>100</v>
      </c>
      <c r="AE186" s="109">
        <v>0</v>
      </c>
      <c r="AF186" s="57"/>
      <c r="AG186" s="13">
        <f t="shared" si="34"/>
        <v>45108</v>
      </c>
      <c r="AH186" s="109">
        <v>49</v>
      </c>
      <c r="AI186" s="109">
        <v>6100.78</v>
      </c>
      <c r="AJ186" s="109">
        <v>17.59</v>
      </c>
      <c r="AK186" s="109"/>
      <c r="AL186" s="109">
        <v>370.43</v>
      </c>
      <c r="AM186" s="109">
        <v>2</v>
      </c>
      <c r="AN186" s="57"/>
      <c r="AO186" s="13">
        <f t="shared" si="35"/>
        <v>45108</v>
      </c>
      <c r="AP186" s="58">
        <v>62</v>
      </c>
      <c r="AQ186" s="58">
        <v>4538.32</v>
      </c>
      <c r="AR186" s="58"/>
      <c r="AS186" s="58">
        <v>36</v>
      </c>
      <c r="AT186" s="58">
        <v>0</v>
      </c>
      <c r="AU186" s="58">
        <v>0</v>
      </c>
      <c r="AV186" s="57"/>
      <c r="AW186" s="13">
        <f t="shared" si="36"/>
        <v>45108</v>
      </c>
      <c r="AX186" s="58">
        <v>43</v>
      </c>
      <c r="AY186" s="58">
        <v>5008.7700000000004</v>
      </c>
      <c r="AZ186" s="58">
        <v>41.56</v>
      </c>
      <c r="BA186" s="58"/>
      <c r="BB186" s="58">
        <v>196.05</v>
      </c>
      <c r="BC186" s="58">
        <v>2</v>
      </c>
      <c r="BD186" s="57"/>
      <c r="BE186" s="13">
        <f t="shared" si="37"/>
        <v>45108</v>
      </c>
      <c r="BF186" s="58">
        <v>54</v>
      </c>
      <c r="BG186" s="58">
        <v>6776.01</v>
      </c>
      <c r="BH186" s="58">
        <v>30.63</v>
      </c>
      <c r="BI186" s="58"/>
      <c r="BJ186" s="58">
        <v>200</v>
      </c>
      <c r="BK186" s="58">
        <v>1</v>
      </c>
      <c r="BL186" s="57"/>
      <c r="BM186" s="13">
        <f t="shared" si="38"/>
        <v>45108</v>
      </c>
      <c r="BN186" s="109">
        <v>32</v>
      </c>
      <c r="BO186" s="109">
        <v>2638.9</v>
      </c>
      <c r="BP186" s="109">
        <v>16</v>
      </c>
      <c r="BQ186" s="109"/>
      <c r="BR186" s="109">
        <v>20</v>
      </c>
      <c r="BS186" s="109">
        <v>0</v>
      </c>
      <c r="BT186" s="57"/>
      <c r="BU186" s="13">
        <f t="shared" si="39"/>
        <v>45108</v>
      </c>
      <c r="BV186" s="58">
        <v>28</v>
      </c>
      <c r="BW186" s="58">
        <v>3197.29</v>
      </c>
      <c r="BX186" s="58">
        <v>47</v>
      </c>
      <c r="BY186" s="58"/>
      <c r="BZ186" s="58"/>
      <c r="CA186" s="58">
        <v>0</v>
      </c>
      <c r="CB186" s="57"/>
      <c r="CC186" s="13">
        <f t="shared" si="40"/>
        <v>45108</v>
      </c>
      <c r="CD186" s="58">
        <v>89</v>
      </c>
      <c r="CE186" s="58">
        <v>19916.78</v>
      </c>
      <c r="CF186" s="58">
        <v>0</v>
      </c>
      <c r="CG186" s="58">
        <v>622.66999999999996</v>
      </c>
      <c r="CH186" s="58">
        <v>159</v>
      </c>
      <c r="CI186" s="58">
        <v>0</v>
      </c>
      <c r="CJ186" s="57"/>
      <c r="CK186" s="13">
        <f t="shared" si="41"/>
        <v>45108</v>
      </c>
      <c r="CL186" s="58">
        <v>28</v>
      </c>
      <c r="CM186" s="58">
        <v>2113.12</v>
      </c>
      <c r="CN186" s="58"/>
      <c r="CO186" s="58">
        <v>0</v>
      </c>
      <c r="CP186" s="58">
        <v>30</v>
      </c>
      <c r="CQ186" s="58">
        <v>0</v>
      </c>
      <c r="CR186" s="56"/>
      <c r="CS186" s="13">
        <f t="shared" si="42"/>
        <v>45108</v>
      </c>
      <c r="CT186" s="58"/>
      <c r="CU186" s="58"/>
      <c r="CV186" s="58"/>
      <c r="CW186" s="58"/>
      <c r="CX186" s="58"/>
      <c r="CY186" s="58"/>
      <c r="CZ186" s="56"/>
      <c r="DA186" s="13">
        <f t="shared" si="43"/>
        <v>45108</v>
      </c>
      <c r="DB186" s="58"/>
      <c r="DC186" s="58"/>
      <c r="DD186" s="58"/>
      <c r="DE186" s="58"/>
      <c r="DF186" s="58"/>
      <c r="DG186" s="58"/>
      <c r="DH186" s="56"/>
      <c r="DI186" s="13">
        <f t="shared" si="44"/>
        <v>45108</v>
      </c>
      <c r="DJ186" s="58"/>
      <c r="DK186" s="58"/>
      <c r="DL186" s="58"/>
      <c r="DM186" s="58"/>
      <c r="DN186" s="58"/>
      <c r="DO186" s="58"/>
      <c r="DP186" s="56"/>
      <c r="DQ186" s="56"/>
      <c r="DR186" s="56"/>
      <c r="DS186" s="56"/>
    </row>
    <row r="187" spans="1:123" x14ac:dyDescent="0.3">
      <c r="A187" s="13">
        <f t="shared" si="30"/>
        <v>45109</v>
      </c>
      <c r="B187" s="58">
        <v>41</v>
      </c>
      <c r="C187" s="59">
        <v>5435.32</v>
      </c>
      <c r="D187" s="58"/>
      <c r="E187" s="58">
        <v>7</v>
      </c>
      <c r="F187" s="58">
        <v>0</v>
      </c>
      <c r="G187" s="58">
        <v>0</v>
      </c>
      <c r="H187" s="57"/>
      <c r="I187" s="13">
        <f t="shared" si="31"/>
        <v>45109</v>
      </c>
      <c r="J187" s="58">
        <v>25</v>
      </c>
      <c r="K187" s="58">
        <v>3082.28</v>
      </c>
      <c r="L187" s="58">
        <v>27.11</v>
      </c>
      <c r="M187" s="58"/>
      <c r="N187" s="58">
        <v>0</v>
      </c>
      <c r="O187" s="58">
        <v>1</v>
      </c>
      <c r="P187" s="57"/>
      <c r="Q187" s="13">
        <f t="shared" si="32"/>
        <v>45109</v>
      </c>
      <c r="R187" s="58">
        <v>10</v>
      </c>
      <c r="S187" s="58">
        <v>1005.27</v>
      </c>
      <c r="T187" s="58">
        <v>38.5</v>
      </c>
      <c r="U187" s="58"/>
      <c r="V187" s="58">
        <v>0</v>
      </c>
      <c r="W187" s="58">
        <v>18</v>
      </c>
      <c r="X187" s="57"/>
      <c r="Y187" s="13">
        <f t="shared" si="33"/>
        <v>45109</v>
      </c>
      <c r="Z187" s="109">
        <v>32</v>
      </c>
      <c r="AA187" s="109">
        <v>4269.57</v>
      </c>
      <c r="AB187" s="109">
        <v>3.7</v>
      </c>
      <c r="AC187" s="109"/>
      <c r="AD187" s="109"/>
      <c r="AE187" s="109">
        <v>1</v>
      </c>
      <c r="AF187" s="57"/>
      <c r="AG187" s="13">
        <f t="shared" si="34"/>
        <v>45109</v>
      </c>
      <c r="AH187" s="109">
        <v>51</v>
      </c>
      <c r="AI187" s="109">
        <v>6496.45</v>
      </c>
      <c r="AJ187" s="109">
        <v>26.84</v>
      </c>
      <c r="AK187" s="109"/>
      <c r="AL187" s="109">
        <v>200</v>
      </c>
      <c r="AM187" s="109">
        <v>2</v>
      </c>
      <c r="AN187" s="57"/>
      <c r="AO187" s="13">
        <f t="shared" si="35"/>
        <v>45109</v>
      </c>
      <c r="AP187" s="58">
        <v>52</v>
      </c>
      <c r="AQ187" s="58">
        <v>3778.58</v>
      </c>
      <c r="AR187" s="58"/>
      <c r="AS187" s="58">
        <v>57.5</v>
      </c>
      <c r="AT187" s="58">
        <v>0</v>
      </c>
      <c r="AU187" s="58">
        <v>2</v>
      </c>
      <c r="AV187" s="57"/>
      <c r="AW187" s="13">
        <f t="shared" si="36"/>
        <v>45109</v>
      </c>
      <c r="AX187" s="58">
        <v>31</v>
      </c>
      <c r="AY187" s="58">
        <v>3802.04</v>
      </c>
      <c r="AZ187" s="58">
        <v>34.17</v>
      </c>
      <c r="BA187" s="58"/>
      <c r="BB187" s="58">
        <v>44.149999999999991</v>
      </c>
      <c r="BC187" s="58">
        <v>2</v>
      </c>
      <c r="BD187" s="57"/>
      <c r="BE187" s="13">
        <f t="shared" si="37"/>
        <v>45109</v>
      </c>
      <c r="BF187" s="58">
        <v>52</v>
      </c>
      <c r="BG187" s="58">
        <v>5289.27</v>
      </c>
      <c r="BH187" s="58">
        <v>35.74</v>
      </c>
      <c r="BI187" s="58"/>
      <c r="BJ187" s="58">
        <v>107.89999999999998</v>
      </c>
      <c r="BK187" s="58">
        <v>1</v>
      </c>
      <c r="BL187" s="57"/>
      <c r="BM187" s="13">
        <f t="shared" si="38"/>
        <v>45109</v>
      </c>
      <c r="BN187" s="109">
        <v>42</v>
      </c>
      <c r="BO187" s="109">
        <v>2987.08</v>
      </c>
      <c r="BP187" s="109">
        <v>45</v>
      </c>
      <c r="BQ187" s="109"/>
      <c r="BR187" s="109">
        <v>40.119999999999997</v>
      </c>
      <c r="BS187" s="109">
        <v>0</v>
      </c>
      <c r="BT187" s="57"/>
      <c r="BU187" s="13">
        <f t="shared" si="39"/>
        <v>45109</v>
      </c>
      <c r="BV187" s="58">
        <v>24</v>
      </c>
      <c r="BW187" s="58">
        <v>2583.88</v>
      </c>
      <c r="BX187" s="58">
        <v>53.5</v>
      </c>
      <c r="BY187" s="58"/>
      <c r="BZ187" s="58"/>
      <c r="CA187" s="58">
        <v>0</v>
      </c>
      <c r="CB187" s="57"/>
      <c r="CC187" s="13">
        <f t="shared" si="40"/>
        <v>45109</v>
      </c>
      <c r="CD187" s="58">
        <v>39</v>
      </c>
      <c r="CE187" s="58">
        <v>5870.9</v>
      </c>
      <c r="CF187" s="58">
        <v>0</v>
      </c>
      <c r="CG187" s="58">
        <v>325.29000000000002</v>
      </c>
      <c r="CH187" s="58">
        <v>49</v>
      </c>
      <c r="CI187" s="58">
        <v>0</v>
      </c>
      <c r="CJ187" s="57"/>
      <c r="CK187" s="13">
        <f t="shared" si="41"/>
        <v>45109</v>
      </c>
      <c r="CL187" s="58">
        <v>7</v>
      </c>
      <c r="CM187" s="58">
        <v>599.03</v>
      </c>
      <c r="CN187" s="58"/>
      <c r="CO187" s="58">
        <v>0</v>
      </c>
      <c r="CP187" s="58">
        <v>15</v>
      </c>
      <c r="CQ187" s="58">
        <v>0</v>
      </c>
      <c r="CR187" s="56"/>
      <c r="CS187" s="13">
        <f t="shared" si="42"/>
        <v>45109</v>
      </c>
      <c r="CT187" s="58"/>
      <c r="CU187" s="58"/>
      <c r="CV187" s="58"/>
      <c r="CW187" s="58"/>
      <c r="CX187" s="58"/>
      <c r="CY187" s="58"/>
      <c r="CZ187" s="56"/>
      <c r="DA187" s="13">
        <f t="shared" si="43"/>
        <v>45109</v>
      </c>
      <c r="DB187" s="58"/>
      <c r="DC187" s="58"/>
      <c r="DD187" s="58"/>
      <c r="DE187" s="58"/>
      <c r="DF187" s="58"/>
      <c r="DG187" s="58"/>
      <c r="DH187" s="56"/>
      <c r="DI187" s="13">
        <f t="shared" si="44"/>
        <v>45109</v>
      </c>
      <c r="DJ187" s="58"/>
      <c r="DK187" s="58"/>
      <c r="DL187" s="58"/>
      <c r="DM187" s="58"/>
      <c r="DN187" s="58"/>
      <c r="DO187" s="58"/>
      <c r="DP187" s="56"/>
      <c r="DQ187" s="56"/>
      <c r="DR187" s="56"/>
      <c r="DS187" s="56"/>
    </row>
    <row r="188" spans="1:123" x14ac:dyDescent="0.3">
      <c r="A188" s="13">
        <f t="shared" si="30"/>
        <v>45110</v>
      </c>
      <c r="B188" s="58">
        <v>32</v>
      </c>
      <c r="C188" s="59">
        <v>4272.7700000000004</v>
      </c>
      <c r="D188" s="58"/>
      <c r="E188" s="58">
        <v>2</v>
      </c>
      <c r="F188" s="58">
        <v>0</v>
      </c>
      <c r="G188" s="58">
        <v>0</v>
      </c>
      <c r="H188" s="57"/>
      <c r="I188" s="13">
        <f t="shared" si="31"/>
        <v>45110</v>
      </c>
      <c r="J188" s="58">
        <v>12</v>
      </c>
      <c r="K188" s="58">
        <v>1763.09</v>
      </c>
      <c r="L188" s="58">
        <v>5.18</v>
      </c>
      <c r="M188" s="58"/>
      <c r="N188" s="58">
        <v>0</v>
      </c>
      <c r="O188" s="58">
        <v>1</v>
      </c>
      <c r="P188" s="57"/>
      <c r="Q188" s="13">
        <f t="shared" si="32"/>
        <v>45110</v>
      </c>
      <c r="R188" s="58">
        <v>6</v>
      </c>
      <c r="S188" s="58">
        <v>576.15</v>
      </c>
      <c r="T188" s="58">
        <v>16.5</v>
      </c>
      <c r="U188" s="58"/>
      <c r="V188" s="58">
        <v>0</v>
      </c>
      <c r="W188" s="58">
        <v>18</v>
      </c>
      <c r="X188" s="57"/>
      <c r="Y188" s="13">
        <f t="shared" si="33"/>
        <v>45110</v>
      </c>
      <c r="Z188" s="109">
        <v>29</v>
      </c>
      <c r="AA188" s="109">
        <v>3402.52</v>
      </c>
      <c r="AB188" s="109">
        <v>51.82</v>
      </c>
      <c r="AC188" s="109"/>
      <c r="AD188" s="109">
        <v>50</v>
      </c>
      <c r="AE188" s="109">
        <v>1</v>
      </c>
      <c r="AF188" s="57"/>
      <c r="AG188" s="13">
        <f t="shared" si="34"/>
        <v>45110</v>
      </c>
      <c r="AH188" s="109">
        <v>37</v>
      </c>
      <c r="AI188" s="109">
        <v>4978.18</v>
      </c>
      <c r="AJ188" s="109">
        <v>13.89</v>
      </c>
      <c r="AK188" s="109"/>
      <c r="AL188" s="109">
        <v>0</v>
      </c>
      <c r="AM188" s="109">
        <v>2</v>
      </c>
      <c r="AN188" s="57"/>
      <c r="AO188" s="13">
        <f t="shared" si="35"/>
        <v>45110</v>
      </c>
      <c r="AP188" s="58">
        <v>51</v>
      </c>
      <c r="AQ188" s="58">
        <v>4493.55</v>
      </c>
      <c r="AR188" s="58"/>
      <c r="AS188" s="58">
        <v>18</v>
      </c>
      <c r="AT188" s="58">
        <v>0</v>
      </c>
      <c r="AU188" s="58">
        <v>0</v>
      </c>
      <c r="AV188" s="57"/>
      <c r="AW188" s="13">
        <f t="shared" si="36"/>
        <v>45110</v>
      </c>
      <c r="AX188" s="58">
        <v>25</v>
      </c>
      <c r="AY188" s="58">
        <v>2994.3</v>
      </c>
      <c r="AZ188" s="58">
        <v>35.1</v>
      </c>
      <c r="BA188" s="58"/>
      <c r="BB188" s="58">
        <v>-44.15</v>
      </c>
      <c r="BC188" s="58">
        <v>2</v>
      </c>
      <c r="BD188" s="57"/>
      <c r="BE188" s="13">
        <f t="shared" si="37"/>
        <v>45110</v>
      </c>
      <c r="BF188" s="58">
        <v>34</v>
      </c>
      <c r="BG188" s="58">
        <v>4133.75</v>
      </c>
      <c r="BH188" s="58">
        <v>24.13</v>
      </c>
      <c r="BI188" s="58"/>
      <c r="BJ188" s="58">
        <v>0</v>
      </c>
      <c r="BK188" s="58">
        <v>0</v>
      </c>
      <c r="BL188" s="57"/>
      <c r="BM188" s="13">
        <f t="shared" si="38"/>
        <v>45110</v>
      </c>
      <c r="BN188" s="109">
        <v>31</v>
      </c>
      <c r="BO188" s="109">
        <v>2358.6999999999998</v>
      </c>
      <c r="BP188" s="109">
        <v>75</v>
      </c>
      <c r="BQ188" s="109"/>
      <c r="BR188" s="109">
        <v>0</v>
      </c>
      <c r="BS188" s="109">
        <v>0</v>
      </c>
      <c r="BT188" s="57"/>
      <c r="BU188" s="13">
        <f t="shared" si="39"/>
        <v>45110</v>
      </c>
      <c r="BV188" s="58">
        <v>17</v>
      </c>
      <c r="BW188" s="58">
        <v>1864.76</v>
      </c>
      <c r="BX188" s="58">
        <v>85</v>
      </c>
      <c r="BY188" s="58"/>
      <c r="BZ188" s="58"/>
      <c r="CA188" s="58">
        <v>0</v>
      </c>
      <c r="CB188" s="57"/>
      <c r="CC188" s="13">
        <f t="shared" si="40"/>
        <v>45110</v>
      </c>
      <c r="CD188" s="58">
        <v>26</v>
      </c>
      <c r="CE188" s="58">
        <v>3061.97</v>
      </c>
      <c r="CF188" s="58">
        <v>0</v>
      </c>
      <c r="CG188" s="58">
        <v>57.2</v>
      </c>
      <c r="CH188" s="58">
        <v>47</v>
      </c>
      <c r="CI188" s="58">
        <v>1</v>
      </c>
      <c r="CJ188" s="57"/>
      <c r="CK188" s="13">
        <f t="shared" si="41"/>
        <v>45110</v>
      </c>
      <c r="CL188" s="58">
        <v>9</v>
      </c>
      <c r="CM188" s="58">
        <v>627.96</v>
      </c>
      <c r="CN188" s="58"/>
      <c r="CO188" s="58">
        <v>0</v>
      </c>
      <c r="CP188" s="58">
        <v>30</v>
      </c>
      <c r="CQ188" s="58">
        <v>0</v>
      </c>
      <c r="CR188" s="56"/>
      <c r="CS188" s="13">
        <f t="shared" si="42"/>
        <v>45110</v>
      </c>
      <c r="CT188" s="58"/>
      <c r="CU188" s="58"/>
      <c r="CV188" s="58"/>
      <c r="CW188" s="58"/>
      <c r="CX188" s="58"/>
      <c r="CY188" s="58"/>
      <c r="CZ188" s="56"/>
      <c r="DA188" s="13">
        <f t="shared" si="43"/>
        <v>45110</v>
      </c>
      <c r="DB188" s="58"/>
      <c r="DC188" s="58"/>
      <c r="DD188" s="58"/>
      <c r="DE188" s="58"/>
      <c r="DF188" s="58"/>
      <c r="DG188" s="58"/>
      <c r="DH188" s="56"/>
      <c r="DI188" s="13">
        <f t="shared" si="44"/>
        <v>45110</v>
      </c>
      <c r="DJ188" s="58"/>
      <c r="DK188" s="58"/>
      <c r="DL188" s="58"/>
      <c r="DM188" s="58"/>
      <c r="DN188" s="58"/>
      <c r="DO188" s="58"/>
      <c r="DP188" s="56"/>
      <c r="DQ188" s="56"/>
      <c r="DR188" s="56"/>
      <c r="DS188" s="56"/>
    </row>
    <row r="189" spans="1:123" x14ac:dyDescent="0.3">
      <c r="A189" s="13">
        <f t="shared" si="30"/>
        <v>45111</v>
      </c>
      <c r="B189" s="58">
        <v>45</v>
      </c>
      <c r="C189" s="59">
        <v>5805.55</v>
      </c>
      <c r="D189" s="58"/>
      <c r="E189" s="58">
        <v>80</v>
      </c>
      <c r="F189" s="58">
        <v>0</v>
      </c>
      <c r="G189" s="58">
        <v>0</v>
      </c>
      <c r="H189" s="57"/>
      <c r="I189" s="13">
        <f t="shared" si="31"/>
        <v>45111</v>
      </c>
      <c r="J189" s="58">
        <v>12</v>
      </c>
      <c r="K189" s="58">
        <v>1758.76</v>
      </c>
      <c r="L189" s="58">
        <v>0</v>
      </c>
      <c r="M189" s="58"/>
      <c r="N189" s="58">
        <v>0</v>
      </c>
      <c r="O189" s="58">
        <v>1</v>
      </c>
      <c r="P189" s="57"/>
      <c r="Q189" s="13">
        <f t="shared" si="32"/>
        <v>45111</v>
      </c>
      <c r="R189" s="58">
        <v>9</v>
      </c>
      <c r="S189" s="58">
        <v>807.27</v>
      </c>
      <c r="T189" s="58">
        <v>24</v>
      </c>
      <c r="U189" s="58"/>
      <c r="V189" s="58">
        <v>0</v>
      </c>
      <c r="W189" s="58">
        <v>18</v>
      </c>
      <c r="X189" s="57"/>
      <c r="Y189" s="13">
        <f t="shared" si="33"/>
        <v>45111</v>
      </c>
      <c r="Z189" s="109">
        <v>24</v>
      </c>
      <c r="AA189" s="109">
        <v>2591.4699999999998</v>
      </c>
      <c r="AB189" s="109">
        <v>22.67</v>
      </c>
      <c r="AC189" s="109"/>
      <c r="AD189" s="109">
        <v>50</v>
      </c>
      <c r="AE189" s="109">
        <v>1</v>
      </c>
      <c r="AF189" s="57"/>
      <c r="AG189" s="13">
        <f t="shared" si="34"/>
        <v>45111</v>
      </c>
      <c r="AH189" s="109">
        <v>33</v>
      </c>
      <c r="AI189" s="109">
        <v>4219.82</v>
      </c>
      <c r="AJ189" s="109">
        <v>18.510000000000002</v>
      </c>
      <c r="AK189" s="109"/>
      <c r="AL189" s="109">
        <v>0</v>
      </c>
      <c r="AM189" s="109">
        <v>2</v>
      </c>
      <c r="AN189" s="57"/>
      <c r="AO189" s="13">
        <f t="shared" si="35"/>
        <v>45111</v>
      </c>
      <c r="AP189" s="58">
        <v>48</v>
      </c>
      <c r="AQ189" s="58">
        <v>4091.51</v>
      </c>
      <c r="AR189" s="58"/>
      <c r="AS189" s="58">
        <v>28</v>
      </c>
      <c r="AT189" s="58">
        <v>0</v>
      </c>
      <c r="AU189" s="58">
        <v>0</v>
      </c>
      <c r="AV189" s="57"/>
      <c r="AW189" s="13">
        <f t="shared" si="36"/>
        <v>45111</v>
      </c>
      <c r="AX189" s="58">
        <v>42</v>
      </c>
      <c r="AY189" s="58">
        <v>4573.8900000000003</v>
      </c>
      <c r="AZ189" s="58">
        <v>5.54</v>
      </c>
      <c r="BA189" s="58"/>
      <c r="BB189" s="58">
        <v>182.45000000000002</v>
      </c>
      <c r="BC189" s="58">
        <v>2</v>
      </c>
      <c r="BD189" s="57"/>
      <c r="BE189" s="13">
        <f t="shared" si="37"/>
        <v>45111</v>
      </c>
      <c r="BF189" s="58">
        <v>35</v>
      </c>
      <c r="BG189" s="58">
        <v>3784.98</v>
      </c>
      <c r="BH189" s="58">
        <v>56.62</v>
      </c>
      <c r="BI189" s="58"/>
      <c r="BJ189" s="58">
        <v>136.9</v>
      </c>
      <c r="BK189" s="58">
        <v>0</v>
      </c>
      <c r="BL189" s="57"/>
      <c r="BM189" s="13">
        <f t="shared" si="38"/>
        <v>45111</v>
      </c>
      <c r="BN189" s="109">
        <v>33</v>
      </c>
      <c r="BO189" s="109">
        <v>2434.4899999999998</v>
      </c>
      <c r="BP189" s="109">
        <v>70</v>
      </c>
      <c r="BQ189" s="109"/>
      <c r="BR189" s="109">
        <v>60</v>
      </c>
      <c r="BS189" s="109">
        <v>0</v>
      </c>
      <c r="BT189" s="57"/>
      <c r="BU189" s="13">
        <f t="shared" si="39"/>
        <v>45111</v>
      </c>
      <c r="BV189" s="58">
        <v>18</v>
      </c>
      <c r="BW189" s="58">
        <v>2042.01</v>
      </c>
      <c r="BX189" s="58">
        <v>44</v>
      </c>
      <c r="BY189" s="58"/>
      <c r="BZ189" s="58"/>
      <c r="CA189" s="58">
        <v>0</v>
      </c>
      <c r="CB189" s="57"/>
      <c r="CC189" s="13">
        <f t="shared" si="40"/>
        <v>45111</v>
      </c>
      <c r="CD189" s="58">
        <v>16</v>
      </c>
      <c r="CE189" s="58">
        <v>1749.01</v>
      </c>
      <c r="CF189" s="58">
        <v>0</v>
      </c>
      <c r="CG189" s="58">
        <v>63.38</v>
      </c>
      <c r="CH189" s="58">
        <v>21</v>
      </c>
      <c r="CI189" s="58">
        <v>2</v>
      </c>
      <c r="CJ189" s="57"/>
      <c r="CK189" s="13">
        <f t="shared" si="41"/>
        <v>45111</v>
      </c>
      <c r="CL189" s="58">
        <v>13</v>
      </c>
      <c r="CM189" s="58">
        <v>1000.64</v>
      </c>
      <c r="CN189" s="58"/>
      <c r="CO189" s="58">
        <v>0</v>
      </c>
      <c r="CP189" s="58">
        <v>0</v>
      </c>
      <c r="CQ189" s="58">
        <v>0</v>
      </c>
      <c r="CR189" s="56"/>
      <c r="CS189" s="13">
        <f t="shared" si="42"/>
        <v>45111</v>
      </c>
      <c r="CT189" s="58"/>
      <c r="CU189" s="58"/>
      <c r="CV189" s="58"/>
      <c r="CW189" s="58"/>
      <c r="CX189" s="58"/>
      <c r="CY189" s="58"/>
      <c r="CZ189" s="56"/>
      <c r="DA189" s="13">
        <f t="shared" si="43"/>
        <v>45111</v>
      </c>
      <c r="DB189" s="58"/>
      <c r="DC189" s="58"/>
      <c r="DD189" s="58"/>
      <c r="DE189" s="58"/>
      <c r="DF189" s="58"/>
      <c r="DG189" s="58"/>
      <c r="DH189" s="56"/>
      <c r="DI189" s="13">
        <f t="shared" si="44"/>
        <v>45111</v>
      </c>
      <c r="DJ189" s="58"/>
      <c r="DK189" s="58"/>
      <c r="DL189" s="58"/>
      <c r="DM189" s="58"/>
      <c r="DN189" s="58"/>
      <c r="DO189" s="58"/>
      <c r="DP189" s="56"/>
      <c r="DQ189" s="56"/>
      <c r="DR189" s="56"/>
      <c r="DS189" s="56"/>
    </row>
    <row r="190" spans="1:123" x14ac:dyDescent="0.3">
      <c r="A190" s="13">
        <f t="shared" si="30"/>
        <v>45112</v>
      </c>
      <c r="B190" s="58">
        <v>33</v>
      </c>
      <c r="C190" s="59">
        <v>4007.88</v>
      </c>
      <c r="D190" s="58"/>
      <c r="E190" s="58">
        <v>11</v>
      </c>
      <c r="F190" s="58">
        <v>0</v>
      </c>
      <c r="G190" s="58">
        <v>0</v>
      </c>
      <c r="H190" s="57"/>
      <c r="I190" s="13">
        <f t="shared" si="31"/>
        <v>45112</v>
      </c>
      <c r="J190" s="58">
        <v>24</v>
      </c>
      <c r="K190" s="58">
        <v>3603.22</v>
      </c>
      <c r="L190" s="58">
        <v>6.6</v>
      </c>
      <c r="M190" s="58"/>
      <c r="N190" s="58">
        <v>0</v>
      </c>
      <c r="O190" s="58">
        <v>0</v>
      </c>
      <c r="P190" s="57"/>
      <c r="Q190" s="13">
        <f t="shared" si="32"/>
        <v>45112</v>
      </c>
      <c r="R190" s="58">
        <v>10</v>
      </c>
      <c r="S190" s="58">
        <v>998.55</v>
      </c>
      <c r="T190" s="58">
        <v>21</v>
      </c>
      <c r="U190" s="58"/>
      <c r="V190" s="58"/>
      <c r="W190" s="58">
        <v>18</v>
      </c>
      <c r="X190" s="57"/>
      <c r="Y190" s="13">
        <f t="shared" si="33"/>
        <v>45112</v>
      </c>
      <c r="Z190" s="109">
        <v>35</v>
      </c>
      <c r="AA190" s="109">
        <v>4335.71</v>
      </c>
      <c r="AB190" s="109">
        <v>64.31</v>
      </c>
      <c r="AC190" s="109"/>
      <c r="AD190" s="109"/>
      <c r="AE190" s="109">
        <v>1</v>
      </c>
      <c r="AF190" s="57"/>
      <c r="AG190" s="13">
        <f t="shared" si="34"/>
        <v>45112</v>
      </c>
      <c r="AH190" s="109">
        <v>39</v>
      </c>
      <c r="AI190" s="109">
        <v>5050.4399999999996</v>
      </c>
      <c r="AJ190" s="109">
        <v>11.1</v>
      </c>
      <c r="AK190" s="109"/>
      <c r="AL190" s="109">
        <v>34.65</v>
      </c>
      <c r="AM190" s="109">
        <v>2</v>
      </c>
      <c r="AN190" s="57"/>
      <c r="AO190" s="13">
        <f t="shared" si="35"/>
        <v>45112</v>
      </c>
      <c r="AP190" s="58">
        <v>74</v>
      </c>
      <c r="AQ190" s="58">
        <v>6365.92</v>
      </c>
      <c r="AR190" s="58"/>
      <c r="AS190" s="58">
        <v>94</v>
      </c>
      <c r="AT190" s="58">
        <v>0</v>
      </c>
      <c r="AU190" s="58">
        <v>1</v>
      </c>
      <c r="AV190" s="57"/>
      <c r="AW190" s="13">
        <f t="shared" si="36"/>
        <v>45112</v>
      </c>
      <c r="AX190" s="58">
        <v>68</v>
      </c>
      <c r="AY190" s="58">
        <v>7476.61</v>
      </c>
      <c r="AZ190" s="58">
        <v>8.31</v>
      </c>
      <c r="BA190" s="58"/>
      <c r="BB190" s="58">
        <v>44.15</v>
      </c>
      <c r="BC190" s="58">
        <v>2</v>
      </c>
      <c r="BD190" s="57"/>
      <c r="BE190" s="13">
        <f t="shared" si="37"/>
        <v>45112</v>
      </c>
      <c r="BF190" s="58">
        <v>34</v>
      </c>
      <c r="BG190" s="58">
        <v>4462.55</v>
      </c>
      <c r="BH190" s="58">
        <v>36.659999999999997</v>
      </c>
      <c r="BI190" s="58"/>
      <c r="BJ190" s="58">
        <v>141.86000000000001</v>
      </c>
      <c r="BK190" s="58">
        <v>0</v>
      </c>
      <c r="BL190" s="57"/>
      <c r="BM190" s="13">
        <f t="shared" si="38"/>
        <v>45112</v>
      </c>
      <c r="BN190" s="109">
        <v>34</v>
      </c>
      <c r="BO190" s="109">
        <v>2568.5300000000002</v>
      </c>
      <c r="BP190" s="109">
        <v>30</v>
      </c>
      <c r="BQ190" s="109"/>
      <c r="BR190" s="109">
        <v>0</v>
      </c>
      <c r="BS190" s="109">
        <v>0</v>
      </c>
      <c r="BT190" s="57"/>
      <c r="BU190" s="13">
        <f t="shared" si="39"/>
        <v>45112</v>
      </c>
      <c r="BV190" s="58">
        <v>21</v>
      </c>
      <c r="BW190" s="58">
        <v>2517.79</v>
      </c>
      <c r="BX190" s="58">
        <v>21.5</v>
      </c>
      <c r="BY190" s="58"/>
      <c r="BZ190" s="58"/>
      <c r="CA190" s="58">
        <v>0</v>
      </c>
      <c r="CB190" s="57"/>
      <c r="CC190" s="13">
        <f t="shared" si="40"/>
        <v>45112</v>
      </c>
      <c r="CD190" s="58">
        <v>41</v>
      </c>
      <c r="CE190" s="58">
        <v>4574.6400000000003</v>
      </c>
      <c r="CF190" s="58">
        <v>0</v>
      </c>
      <c r="CG190" s="58">
        <v>66.040000000000006</v>
      </c>
      <c r="CH190" s="58">
        <v>-81.319999999999993</v>
      </c>
      <c r="CI190" s="58">
        <v>0</v>
      </c>
      <c r="CJ190" s="57"/>
      <c r="CK190" s="13">
        <f t="shared" si="41"/>
        <v>45112</v>
      </c>
      <c r="CL190" s="58">
        <v>18</v>
      </c>
      <c r="CM190" s="58">
        <v>1435.56</v>
      </c>
      <c r="CN190" s="58"/>
      <c r="CO190" s="58">
        <v>9</v>
      </c>
      <c r="CP190" s="58">
        <v>0</v>
      </c>
      <c r="CQ190" s="58">
        <v>0</v>
      </c>
      <c r="CR190" s="56"/>
      <c r="CS190" s="13">
        <f t="shared" si="42"/>
        <v>45112</v>
      </c>
      <c r="CT190" s="58"/>
      <c r="CU190" s="58"/>
      <c r="CV190" s="58"/>
      <c r="CW190" s="58"/>
      <c r="CX190" s="58"/>
      <c r="CY190" s="58"/>
      <c r="CZ190" s="56"/>
      <c r="DA190" s="13">
        <f t="shared" si="43"/>
        <v>45112</v>
      </c>
      <c r="DB190" s="58"/>
      <c r="DC190" s="58"/>
      <c r="DD190" s="58"/>
      <c r="DE190" s="58"/>
      <c r="DF190" s="58"/>
      <c r="DG190" s="58"/>
      <c r="DH190" s="56"/>
      <c r="DI190" s="13">
        <f t="shared" si="44"/>
        <v>45112</v>
      </c>
      <c r="DJ190" s="58"/>
      <c r="DK190" s="58"/>
      <c r="DL190" s="58"/>
      <c r="DM190" s="58"/>
      <c r="DN190" s="58"/>
      <c r="DO190" s="58"/>
      <c r="DP190" s="56"/>
      <c r="DQ190" s="56"/>
      <c r="DR190" s="56"/>
      <c r="DS190" s="56"/>
    </row>
    <row r="191" spans="1:123" x14ac:dyDescent="0.3">
      <c r="A191" s="13">
        <f t="shared" si="30"/>
        <v>45113</v>
      </c>
      <c r="B191" s="58">
        <v>43</v>
      </c>
      <c r="C191" s="59">
        <v>5613.65</v>
      </c>
      <c r="D191" s="58"/>
      <c r="E191" s="58">
        <v>41</v>
      </c>
      <c r="F191" s="58">
        <v>0</v>
      </c>
      <c r="G191" s="58">
        <v>0</v>
      </c>
      <c r="H191" s="57"/>
      <c r="I191" s="13">
        <f t="shared" si="31"/>
        <v>45113</v>
      </c>
      <c r="J191" s="58">
        <v>26</v>
      </c>
      <c r="K191" s="58">
        <v>3502.57</v>
      </c>
      <c r="L191" s="58">
        <v>12.73</v>
      </c>
      <c r="M191" s="58"/>
      <c r="N191" s="58">
        <v>0</v>
      </c>
      <c r="O191" s="58">
        <v>0</v>
      </c>
      <c r="P191" s="57"/>
      <c r="Q191" s="13">
        <f t="shared" si="32"/>
        <v>45113</v>
      </c>
      <c r="R191" s="58">
        <v>22</v>
      </c>
      <c r="S191" s="58">
        <v>2060.17</v>
      </c>
      <c r="T191" s="58">
        <v>10</v>
      </c>
      <c r="U191" s="58"/>
      <c r="V191" s="58"/>
      <c r="W191" s="58">
        <v>18</v>
      </c>
      <c r="X191" s="57"/>
      <c r="Y191" s="13">
        <f t="shared" si="33"/>
        <v>45113</v>
      </c>
      <c r="Z191" s="109">
        <v>50</v>
      </c>
      <c r="AA191" s="109">
        <v>6472.71</v>
      </c>
      <c r="AB191" s="109">
        <v>49.06</v>
      </c>
      <c r="AC191" s="109"/>
      <c r="AD191" s="109">
        <v>388.6</v>
      </c>
      <c r="AE191" s="109">
        <v>0</v>
      </c>
      <c r="AF191" s="57"/>
      <c r="AG191" s="13">
        <f t="shared" si="34"/>
        <v>45113</v>
      </c>
      <c r="AH191" s="109">
        <v>45</v>
      </c>
      <c r="AI191" s="109">
        <v>5910.35</v>
      </c>
      <c r="AJ191" s="109">
        <v>10.18</v>
      </c>
      <c r="AK191" s="109"/>
      <c r="AL191" s="109"/>
      <c r="AM191" s="109">
        <v>3</v>
      </c>
      <c r="AN191" s="57"/>
      <c r="AO191" s="13">
        <f t="shared" si="35"/>
        <v>45113</v>
      </c>
      <c r="AP191" s="58">
        <v>75</v>
      </c>
      <c r="AQ191" s="58">
        <v>6180.36</v>
      </c>
      <c r="AR191" s="58"/>
      <c r="AS191" s="58">
        <v>46.25</v>
      </c>
      <c r="AT191" s="58">
        <v>0</v>
      </c>
      <c r="AU191" s="58">
        <v>3</v>
      </c>
      <c r="AV191" s="57"/>
      <c r="AW191" s="13">
        <f t="shared" si="36"/>
        <v>45113</v>
      </c>
      <c r="AX191" s="58">
        <v>74</v>
      </c>
      <c r="AY191" s="58">
        <v>8696.5499999999993</v>
      </c>
      <c r="AZ191" s="58">
        <v>46.17</v>
      </c>
      <c r="BA191" s="58"/>
      <c r="BB191" s="58">
        <v>54.95</v>
      </c>
      <c r="BC191" s="58">
        <v>2</v>
      </c>
      <c r="BD191" s="57"/>
      <c r="BE191" s="13">
        <f t="shared" si="37"/>
        <v>45113</v>
      </c>
      <c r="BF191" s="58">
        <v>53</v>
      </c>
      <c r="BG191" s="58">
        <v>7090.68</v>
      </c>
      <c r="BH191" s="58">
        <v>116.95</v>
      </c>
      <c r="BI191" s="58"/>
      <c r="BJ191" s="58">
        <v>163.17000000000002</v>
      </c>
      <c r="BK191" s="58">
        <v>0</v>
      </c>
      <c r="BL191" s="57"/>
      <c r="BM191" s="13">
        <f t="shared" si="38"/>
        <v>45113</v>
      </c>
      <c r="BN191" s="109">
        <v>36</v>
      </c>
      <c r="BO191" s="109">
        <v>2826.31</v>
      </c>
      <c r="BP191" s="109">
        <v>6</v>
      </c>
      <c r="BQ191" s="109"/>
      <c r="BR191" s="109">
        <v>20</v>
      </c>
      <c r="BS191" s="109">
        <v>7</v>
      </c>
      <c r="BT191" s="57"/>
      <c r="BU191" s="13">
        <f t="shared" si="39"/>
        <v>45113</v>
      </c>
      <c r="BV191" s="58">
        <v>24</v>
      </c>
      <c r="BW191" s="58">
        <v>2908.55</v>
      </c>
      <c r="BX191" s="58">
        <v>77</v>
      </c>
      <c r="BY191" s="58"/>
      <c r="BZ191" s="58"/>
      <c r="CA191" s="58">
        <v>0</v>
      </c>
      <c r="CB191" s="57"/>
      <c r="CC191" s="13">
        <f t="shared" si="40"/>
        <v>45113</v>
      </c>
      <c r="CD191" s="58">
        <v>44</v>
      </c>
      <c r="CE191" s="58">
        <v>4696.8100000000004</v>
      </c>
      <c r="CF191" s="58">
        <v>0</v>
      </c>
      <c r="CG191" s="58">
        <v>272.06</v>
      </c>
      <c r="CH191" s="58">
        <v>-794.1</v>
      </c>
      <c r="CI191" s="58">
        <v>1</v>
      </c>
      <c r="CJ191" s="57"/>
      <c r="CK191" s="13">
        <f t="shared" si="41"/>
        <v>45113</v>
      </c>
      <c r="CL191" s="58">
        <v>20</v>
      </c>
      <c r="CM191" s="58">
        <v>1376.82</v>
      </c>
      <c r="CN191" s="58"/>
      <c r="CO191" s="58">
        <v>2.5</v>
      </c>
      <c r="CP191" s="58">
        <v>15</v>
      </c>
      <c r="CQ191" s="58">
        <v>0</v>
      </c>
      <c r="CR191" s="56"/>
      <c r="CS191" s="13">
        <f t="shared" si="42"/>
        <v>45113</v>
      </c>
      <c r="CT191" s="58"/>
      <c r="CU191" s="58"/>
      <c r="CV191" s="58"/>
      <c r="CW191" s="58"/>
      <c r="CX191" s="58"/>
      <c r="CY191" s="58"/>
      <c r="CZ191" s="56"/>
      <c r="DA191" s="13">
        <f t="shared" si="43"/>
        <v>45113</v>
      </c>
      <c r="DB191" s="58"/>
      <c r="DC191" s="58"/>
      <c r="DD191" s="58"/>
      <c r="DE191" s="58"/>
      <c r="DF191" s="58"/>
      <c r="DG191" s="58"/>
      <c r="DH191" s="56"/>
      <c r="DI191" s="13">
        <f t="shared" si="44"/>
        <v>45113</v>
      </c>
      <c r="DJ191" s="58"/>
      <c r="DK191" s="58"/>
      <c r="DL191" s="58"/>
      <c r="DM191" s="58"/>
      <c r="DN191" s="58"/>
      <c r="DO191" s="58"/>
      <c r="DP191" s="56"/>
      <c r="DQ191" s="56"/>
      <c r="DR191" s="56"/>
      <c r="DS191" s="56"/>
    </row>
    <row r="192" spans="1:123" x14ac:dyDescent="0.3">
      <c r="A192" s="13">
        <f t="shared" si="30"/>
        <v>45114</v>
      </c>
      <c r="B192" s="58">
        <v>49</v>
      </c>
      <c r="C192" s="59">
        <v>6733.96</v>
      </c>
      <c r="D192" s="58"/>
      <c r="E192" s="58">
        <v>51</v>
      </c>
      <c r="F192" s="58">
        <v>50</v>
      </c>
      <c r="G192" s="58">
        <v>0</v>
      </c>
      <c r="H192" s="57"/>
      <c r="I192" s="13">
        <f t="shared" si="31"/>
        <v>45114</v>
      </c>
      <c r="J192" s="58">
        <v>24</v>
      </c>
      <c r="K192" s="58">
        <v>3438.95</v>
      </c>
      <c r="L192" s="58">
        <v>25.23</v>
      </c>
      <c r="M192" s="58"/>
      <c r="N192" s="58">
        <v>0</v>
      </c>
      <c r="O192" s="58">
        <v>0</v>
      </c>
      <c r="P192" s="57"/>
      <c r="Q192" s="13">
        <f t="shared" si="32"/>
        <v>45114</v>
      </c>
      <c r="R192" s="58">
        <v>32</v>
      </c>
      <c r="S192" s="58">
        <v>2998.54</v>
      </c>
      <c r="T192" s="58">
        <v>34</v>
      </c>
      <c r="U192" s="58"/>
      <c r="V192" s="58"/>
      <c r="W192" s="58">
        <v>18</v>
      </c>
      <c r="X192" s="57"/>
      <c r="Y192" s="13">
        <f t="shared" si="33"/>
        <v>45114</v>
      </c>
      <c r="Z192" s="109">
        <v>38</v>
      </c>
      <c r="AA192" s="109">
        <v>4708.9799999999996</v>
      </c>
      <c r="AB192" s="109">
        <v>14.81</v>
      </c>
      <c r="AC192" s="109"/>
      <c r="AD192" s="109">
        <v>50</v>
      </c>
      <c r="AE192" s="109">
        <v>0</v>
      </c>
      <c r="AF192" s="57"/>
      <c r="AG192" s="13">
        <f t="shared" si="34"/>
        <v>45114</v>
      </c>
      <c r="AH192" s="109">
        <v>42</v>
      </c>
      <c r="AI192" s="109">
        <v>5413.06</v>
      </c>
      <c r="AJ192" s="109">
        <v>32.39</v>
      </c>
      <c r="AK192" s="109"/>
      <c r="AL192" s="109">
        <v>54.95</v>
      </c>
      <c r="AM192" s="109">
        <v>2</v>
      </c>
      <c r="AN192" s="57"/>
      <c r="AO192" s="13">
        <f t="shared" si="35"/>
        <v>45114</v>
      </c>
      <c r="AP192" s="58">
        <v>67</v>
      </c>
      <c r="AQ192" s="58">
        <v>5631.65</v>
      </c>
      <c r="AR192" s="58"/>
      <c r="AS192" s="58">
        <v>26</v>
      </c>
      <c r="AT192" s="58">
        <v>3</v>
      </c>
      <c r="AU192" s="58">
        <v>3</v>
      </c>
      <c r="AV192" s="57"/>
      <c r="AW192" s="13">
        <f t="shared" si="36"/>
        <v>45114</v>
      </c>
      <c r="AX192" s="58">
        <v>72</v>
      </c>
      <c r="AY192" s="58">
        <v>8748.08</v>
      </c>
      <c r="AZ192" s="58">
        <v>48.95</v>
      </c>
      <c r="BA192" s="58"/>
      <c r="BB192" s="58">
        <v>54.05</v>
      </c>
      <c r="BC192" s="58">
        <v>3</v>
      </c>
      <c r="BD192" s="57"/>
      <c r="BE192" s="13">
        <f t="shared" si="37"/>
        <v>45114</v>
      </c>
      <c r="BF192" s="58">
        <v>62</v>
      </c>
      <c r="BG192" s="58">
        <v>8279.16</v>
      </c>
      <c r="BH192" s="58">
        <v>53.83</v>
      </c>
      <c r="BI192" s="58"/>
      <c r="BJ192" s="58">
        <v>337.24</v>
      </c>
      <c r="BK192" s="58">
        <v>1</v>
      </c>
      <c r="BL192" s="57"/>
      <c r="BM192" s="13">
        <f t="shared" si="38"/>
        <v>45114</v>
      </c>
      <c r="BN192" s="109">
        <v>39</v>
      </c>
      <c r="BO192" s="109">
        <v>3156.86</v>
      </c>
      <c r="BP192" s="109">
        <v>42</v>
      </c>
      <c r="BQ192" s="109"/>
      <c r="BR192" s="109">
        <v>20</v>
      </c>
      <c r="BS192" s="109">
        <v>7</v>
      </c>
      <c r="BT192" s="57"/>
      <c r="BU192" s="13">
        <f t="shared" si="39"/>
        <v>45114</v>
      </c>
      <c r="BV192" s="58">
        <v>32</v>
      </c>
      <c r="BW192" s="58">
        <v>4089.34</v>
      </c>
      <c r="BX192" s="58">
        <v>28</v>
      </c>
      <c r="BY192" s="58"/>
      <c r="BZ192" s="58"/>
      <c r="CA192" s="58">
        <v>1</v>
      </c>
      <c r="CB192" s="57"/>
      <c r="CC192" s="13">
        <f t="shared" si="40"/>
        <v>45114</v>
      </c>
      <c r="CD192" s="58">
        <v>51</v>
      </c>
      <c r="CE192" s="58">
        <v>5500.74</v>
      </c>
      <c r="CF192" s="58">
        <v>1.86</v>
      </c>
      <c r="CG192" s="58">
        <v>590.58000000000004</v>
      </c>
      <c r="CH192" s="58">
        <v>31.94</v>
      </c>
      <c r="CI192" s="58">
        <v>3</v>
      </c>
      <c r="CJ192" s="57"/>
      <c r="CK192" s="13">
        <f t="shared" si="41"/>
        <v>45114</v>
      </c>
      <c r="CL192" s="58">
        <v>15</v>
      </c>
      <c r="CM192" s="58">
        <v>981.65</v>
      </c>
      <c r="CN192" s="58"/>
      <c r="CO192" s="58">
        <v>0</v>
      </c>
      <c r="CP192" s="58">
        <v>15</v>
      </c>
      <c r="CQ192" s="58">
        <v>0</v>
      </c>
      <c r="CR192" s="56"/>
      <c r="CS192" s="13">
        <f t="shared" si="42"/>
        <v>45114</v>
      </c>
      <c r="CT192" s="58"/>
      <c r="CU192" s="58"/>
      <c r="CV192" s="58"/>
      <c r="CW192" s="58"/>
      <c r="CX192" s="58"/>
      <c r="CY192" s="58"/>
      <c r="CZ192" s="56"/>
      <c r="DA192" s="13">
        <f t="shared" si="43"/>
        <v>45114</v>
      </c>
      <c r="DB192" s="58"/>
      <c r="DC192" s="58"/>
      <c r="DD192" s="58"/>
      <c r="DE192" s="58"/>
      <c r="DF192" s="58"/>
      <c r="DG192" s="58"/>
      <c r="DH192" s="56"/>
      <c r="DI192" s="13">
        <f t="shared" si="44"/>
        <v>45114</v>
      </c>
      <c r="DJ192" s="58"/>
      <c r="DK192" s="58"/>
      <c r="DL192" s="58"/>
      <c r="DM192" s="58"/>
      <c r="DN192" s="58"/>
      <c r="DO192" s="58"/>
      <c r="DP192" s="56"/>
      <c r="DQ192" s="56"/>
      <c r="DR192" s="56"/>
      <c r="DS192" s="56"/>
    </row>
    <row r="193" spans="1:123" x14ac:dyDescent="0.3">
      <c r="A193" s="13">
        <f t="shared" si="30"/>
        <v>45115</v>
      </c>
      <c r="B193" s="58">
        <v>60</v>
      </c>
      <c r="C193" s="59">
        <v>8953.77</v>
      </c>
      <c r="D193" s="58"/>
      <c r="E193" s="58">
        <v>106</v>
      </c>
      <c r="F193" s="58">
        <v>50</v>
      </c>
      <c r="G193" s="58">
        <v>0</v>
      </c>
      <c r="H193" s="57"/>
      <c r="I193" s="13">
        <f t="shared" si="31"/>
        <v>45115</v>
      </c>
      <c r="J193" s="58">
        <v>20</v>
      </c>
      <c r="K193" s="58">
        <v>2528.63</v>
      </c>
      <c r="L193" s="58">
        <v>12.74</v>
      </c>
      <c r="M193" s="58"/>
      <c r="N193" s="58">
        <v>236.64</v>
      </c>
      <c r="O193" s="58">
        <v>0</v>
      </c>
      <c r="P193" s="57"/>
      <c r="Q193" s="13">
        <f t="shared" si="32"/>
        <v>45115</v>
      </c>
      <c r="R193" s="58">
        <v>32</v>
      </c>
      <c r="S193" s="58">
        <v>2902.15</v>
      </c>
      <c r="T193" s="58">
        <v>20.5</v>
      </c>
      <c r="U193" s="58"/>
      <c r="V193" s="58"/>
      <c r="W193" s="58">
        <v>18</v>
      </c>
      <c r="X193" s="57"/>
      <c r="Y193" s="13">
        <f t="shared" si="33"/>
        <v>45115</v>
      </c>
      <c r="Z193" s="109">
        <v>47</v>
      </c>
      <c r="AA193" s="109">
        <v>6435.37</v>
      </c>
      <c r="AB193" s="109">
        <v>39.79</v>
      </c>
      <c r="AC193" s="109"/>
      <c r="AD193" s="109">
        <v>0</v>
      </c>
      <c r="AE193" s="109">
        <v>0</v>
      </c>
      <c r="AF193" s="57"/>
      <c r="AG193" s="13">
        <f t="shared" si="34"/>
        <v>45115</v>
      </c>
      <c r="AH193" s="109">
        <v>41</v>
      </c>
      <c r="AI193" s="109">
        <v>5333.24</v>
      </c>
      <c r="AJ193" s="109">
        <v>19.43</v>
      </c>
      <c r="AK193" s="109"/>
      <c r="AL193" s="109">
        <v>-45.05</v>
      </c>
      <c r="AM193" s="109">
        <v>2</v>
      </c>
      <c r="AN193" s="57"/>
      <c r="AO193" s="13">
        <f t="shared" si="35"/>
        <v>45115</v>
      </c>
      <c r="AP193" s="58">
        <v>58</v>
      </c>
      <c r="AQ193" s="58">
        <v>4297.84</v>
      </c>
      <c r="AR193" s="58"/>
      <c r="AS193" s="58">
        <v>51.5</v>
      </c>
      <c r="AT193" s="58">
        <v>0</v>
      </c>
      <c r="AU193" s="58">
        <v>1</v>
      </c>
      <c r="AV193" s="57"/>
      <c r="AW193" s="13">
        <f t="shared" si="36"/>
        <v>45115</v>
      </c>
      <c r="AX193" s="58">
        <v>72</v>
      </c>
      <c r="AY193" s="58">
        <v>8593.09</v>
      </c>
      <c r="AZ193" s="58">
        <v>70.19</v>
      </c>
      <c r="BA193" s="58"/>
      <c r="BB193" s="58">
        <v>9.9000000000000057</v>
      </c>
      <c r="BC193" s="58">
        <v>3</v>
      </c>
      <c r="BD193" s="57"/>
      <c r="BE193" s="13">
        <f t="shared" si="37"/>
        <v>45115</v>
      </c>
      <c r="BF193" s="58">
        <v>47</v>
      </c>
      <c r="BG193" s="58">
        <v>5643.68</v>
      </c>
      <c r="BH193" s="58">
        <v>75.19</v>
      </c>
      <c r="BI193" s="58"/>
      <c r="BJ193" s="58">
        <v>250</v>
      </c>
      <c r="BK193" s="58">
        <v>2</v>
      </c>
      <c r="BL193" s="57"/>
      <c r="BM193" s="13">
        <f t="shared" si="38"/>
        <v>45115</v>
      </c>
      <c r="BN193" s="109">
        <v>35</v>
      </c>
      <c r="BO193" s="109">
        <v>2701.68</v>
      </c>
      <c r="BP193" s="109">
        <v>10</v>
      </c>
      <c r="BQ193" s="109"/>
      <c r="BR193" s="109"/>
      <c r="BS193" s="109">
        <v>7</v>
      </c>
      <c r="BT193" s="57"/>
      <c r="BU193" s="13">
        <f t="shared" si="39"/>
        <v>45115</v>
      </c>
      <c r="BV193" s="58">
        <v>38</v>
      </c>
      <c r="BW193" s="58">
        <v>4681.28</v>
      </c>
      <c r="BX193" s="58">
        <v>46.5</v>
      </c>
      <c r="BY193" s="58"/>
      <c r="BZ193" s="58"/>
      <c r="CA193" s="58">
        <v>1</v>
      </c>
      <c r="CB193" s="57"/>
      <c r="CC193" s="13">
        <f t="shared" si="40"/>
        <v>45115</v>
      </c>
      <c r="CD193" s="58">
        <v>49</v>
      </c>
      <c r="CE193" s="58">
        <v>5874.85</v>
      </c>
      <c r="CF193" s="58">
        <v>0</v>
      </c>
      <c r="CG193" s="58">
        <v>526.73</v>
      </c>
      <c r="CH193" s="58">
        <v>104.07</v>
      </c>
      <c r="CI193" s="58">
        <v>2</v>
      </c>
      <c r="CJ193" s="57"/>
      <c r="CK193" s="13">
        <f t="shared" si="41"/>
        <v>45115</v>
      </c>
      <c r="CL193" s="58">
        <v>18</v>
      </c>
      <c r="CM193" s="58">
        <v>1271.8</v>
      </c>
      <c r="CN193" s="58"/>
      <c r="CO193" s="58">
        <v>0</v>
      </c>
      <c r="CP193" s="58">
        <v>0</v>
      </c>
      <c r="CQ193" s="58">
        <v>0</v>
      </c>
      <c r="CR193" s="56"/>
      <c r="CS193" s="13">
        <f t="shared" si="42"/>
        <v>45115</v>
      </c>
      <c r="CT193" s="58"/>
      <c r="CU193" s="58"/>
      <c r="CV193" s="58"/>
      <c r="CW193" s="58"/>
      <c r="CX193" s="58"/>
      <c r="CY193" s="58"/>
      <c r="CZ193" s="56"/>
      <c r="DA193" s="13">
        <f t="shared" si="43"/>
        <v>45115</v>
      </c>
      <c r="DB193" s="58"/>
      <c r="DC193" s="58"/>
      <c r="DD193" s="58"/>
      <c r="DE193" s="58"/>
      <c r="DF193" s="58"/>
      <c r="DG193" s="58"/>
      <c r="DH193" s="56"/>
      <c r="DI193" s="13">
        <f t="shared" si="44"/>
        <v>45115</v>
      </c>
      <c r="DJ193" s="58"/>
      <c r="DK193" s="58"/>
      <c r="DL193" s="58"/>
      <c r="DM193" s="58"/>
      <c r="DN193" s="58"/>
      <c r="DO193" s="58"/>
      <c r="DP193" s="56"/>
      <c r="DQ193" s="56"/>
      <c r="DR193" s="56"/>
      <c r="DS193" s="56"/>
    </row>
    <row r="194" spans="1:123" x14ac:dyDescent="0.3">
      <c r="A194" s="13">
        <f t="shared" ref="A194:A257" si="45">A193+1</f>
        <v>45116</v>
      </c>
      <c r="B194" s="58">
        <v>53</v>
      </c>
      <c r="C194" s="59">
        <v>7110.46</v>
      </c>
      <c r="D194" s="58"/>
      <c r="E194" s="58">
        <v>24</v>
      </c>
      <c r="F194" s="58">
        <v>0</v>
      </c>
      <c r="G194" s="58">
        <v>0</v>
      </c>
      <c r="H194" s="57"/>
      <c r="I194" s="13">
        <f t="shared" si="31"/>
        <v>45116</v>
      </c>
      <c r="J194" s="58">
        <v>18</v>
      </c>
      <c r="K194" s="58">
        <v>2637.55</v>
      </c>
      <c r="L194" s="58">
        <v>0</v>
      </c>
      <c r="M194" s="58"/>
      <c r="N194" s="58">
        <v>90.12</v>
      </c>
      <c r="O194" s="58">
        <v>0</v>
      </c>
      <c r="P194" s="57"/>
      <c r="Q194" s="13">
        <f t="shared" si="32"/>
        <v>45116</v>
      </c>
      <c r="R194" s="58">
        <v>13</v>
      </c>
      <c r="S194" s="58">
        <v>1266.47</v>
      </c>
      <c r="T194" s="58">
        <v>12</v>
      </c>
      <c r="U194" s="58"/>
      <c r="V194" s="58"/>
      <c r="W194" s="58">
        <v>18</v>
      </c>
      <c r="X194" s="57"/>
      <c r="Y194" s="13">
        <f t="shared" si="33"/>
        <v>45116</v>
      </c>
      <c r="Z194" s="109">
        <v>34</v>
      </c>
      <c r="AA194" s="109">
        <v>4088.73</v>
      </c>
      <c r="AB194" s="109">
        <v>45.55</v>
      </c>
      <c r="AC194" s="109"/>
      <c r="AD194" s="109">
        <v>100</v>
      </c>
      <c r="AE194" s="109">
        <v>0</v>
      </c>
      <c r="AF194" s="57"/>
      <c r="AG194" s="13">
        <f t="shared" si="34"/>
        <v>45116</v>
      </c>
      <c r="AH194" s="109">
        <v>48</v>
      </c>
      <c r="AI194" s="109">
        <v>6430.51</v>
      </c>
      <c r="AJ194" s="109">
        <v>0</v>
      </c>
      <c r="AK194" s="109"/>
      <c r="AL194" s="109">
        <v>4.95</v>
      </c>
      <c r="AM194" s="109">
        <v>2</v>
      </c>
      <c r="AN194" s="57"/>
      <c r="AO194" s="13">
        <f t="shared" si="35"/>
        <v>45116</v>
      </c>
      <c r="AP194" s="58">
        <v>67</v>
      </c>
      <c r="AQ194" s="58">
        <v>5180.32</v>
      </c>
      <c r="AR194" s="58"/>
      <c r="AS194" s="58">
        <v>150.5</v>
      </c>
      <c r="AT194" s="58">
        <v>0</v>
      </c>
      <c r="AU194" s="58">
        <v>1</v>
      </c>
      <c r="AV194" s="57"/>
      <c r="AW194" s="13">
        <f t="shared" si="36"/>
        <v>45116</v>
      </c>
      <c r="AX194" s="58">
        <v>58</v>
      </c>
      <c r="AY194" s="58">
        <v>6649.8</v>
      </c>
      <c r="AZ194" s="58">
        <v>52.64</v>
      </c>
      <c r="BA194" s="58"/>
      <c r="BB194" s="58">
        <v>0</v>
      </c>
      <c r="BC194" s="58">
        <v>3</v>
      </c>
      <c r="BD194" s="57"/>
      <c r="BE194" s="13">
        <f t="shared" si="37"/>
        <v>45116</v>
      </c>
      <c r="BF194" s="58">
        <v>38</v>
      </c>
      <c r="BG194" s="58">
        <v>4027.99</v>
      </c>
      <c r="BH194" s="58">
        <v>35.74</v>
      </c>
      <c r="BI194" s="58"/>
      <c r="BJ194" s="58">
        <v>0</v>
      </c>
      <c r="BK194" s="58">
        <v>1</v>
      </c>
      <c r="BL194" s="57"/>
      <c r="BM194" s="13">
        <f t="shared" si="38"/>
        <v>45116</v>
      </c>
      <c r="BN194" s="109">
        <v>35</v>
      </c>
      <c r="BO194" s="109">
        <v>2591.92</v>
      </c>
      <c r="BP194" s="109">
        <v>56</v>
      </c>
      <c r="BQ194" s="109"/>
      <c r="BR194" s="109"/>
      <c r="BS194" s="109">
        <v>7</v>
      </c>
      <c r="BT194" s="57"/>
      <c r="BU194" s="13">
        <f t="shared" si="39"/>
        <v>45116</v>
      </c>
      <c r="BV194" s="58">
        <v>10</v>
      </c>
      <c r="BW194" s="58">
        <v>1392.14</v>
      </c>
      <c r="BX194" s="58">
        <v>13.5</v>
      </c>
      <c r="BY194" s="58"/>
      <c r="BZ194" s="58"/>
      <c r="CA194" s="58">
        <v>2</v>
      </c>
      <c r="CB194" s="57"/>
      <c r="CC194" s="13">
        <f t="shared" si="40"/>
        <v>45116</v>
      </c>
      <c r="CD194" s="58">
        <v>33</v>
      </c>
      <c r="CE194" s="58">
        <v>2948.14</v>
      </c>
      <c r="CF194" s="58">
        <v>0</v>
      </c>
      <c r="CG194" s="58">
        <v>180.70999999999998</v>
      </c>
      <c r="CH194" s="58">
        <v>94</v>
      </c>
      <c r="CI194" s="58">
        <v>0</v>
      </c>
      <c r="CJ194" s="57"/>
      <c r="CK194" s="13">
        <f t="shared" si="41"/>
        <v>45116</v>
      </c>
      <c r="CL194" s="58">
        <v>18</v>
      </c>
      <c r="CM194" s="58">
        <v>1347.54</v>
      </c>
      <c r="CN194" s="58"/>
      <c r="CO194" s="58">
        <v>0</v>
      </c>
      <c r="CP194" s="58">
        <v>0</v>
      </c>
      <c r="CQ194" s="58">
        <v>0</v>
      </c>
      <c r="CR194" s="56"/>
      <c r="CS194" s="13">
        <f t="shared" si="42"/>
        <v>45116</v>
      </c>
      <c r="CT194" s="58"/>
      <c r="CU194" s="58"/>
      <c r="CV194" s="58"/>
      <c r="CW194" s="58"/>
      <c r="CX194" s="58"/>
      <c r="CY194" s="58"/>
      <c r="CZ194" s="56"/>
      <c r="DA194" s="13">
        <f t="shared" si="43"/>
        <v>45116</v>
      </c>
      <c r="DB194" s="58"/>
      <c r="DC194" s="58"/>
      <c r="DD194" s="58"/>
      <c r="DE194" s="58"/>
      <c r="DF194" s="58"/>
      <c r="DG194" s="58"/>
      <c r="DH194" s="56"/>
      <c r="DI194" s="13">
        <f t="shared" si="44"/>
        <v>45116</v>
      </c>
      <c r="DJ194" s="58"/>
      <c r="DK194" s="58"/>
      <c r="DL194" s="58"/>
      <c r="DM194" s="58"/>
      <c r="DN194" s="58"/>
      <c r="DO194" s="58"/>
      <c r="DP194" s="56"/>
      <c r="DQ194" s="56"/>
      <c r="DR194" s="56"/>
      <c r="DS194" s="56"/>
    </row>
    <row r="195" spans="1:123" x14ac:dyDescent="0.3">
      <c r="A195" s="13">
        <f t="shared" si="45"/>
        <v>45117</v>
      </c>
      <c r="B195" s="58">
        <v>56</v>
      </c>
      <c r="C195" s="59">
        <v>7685.51</v>
      </c>
      <c r="D195" s="58"/>
      <c r="E195" s="58">
        <v>27</v>
      </c>
      <c r="F195" s="58">
        <v>2</v>
      </c>
      <c r="G195" s="58">
        <v>0</v>
      </c>
      <c r="H195" s="57"/>
      <c r="I195" s="13">
        <f t="shared" si="31"/>
        <v>45117</v>
      </c>
      <c r="J195" s="58">
        <v>68</v>
      </c>
      <c r="K195" s="58">
        <v>9998.18</v>
      </c>
      <c r="L195" s="58">
        <v>40.090000000000003</v>
      </c>
      <c r="M195" s="58"/>
      <c r="N195" s="58">
        <v>-85.22</v>
      </c>
      <c r="O195" s="58">
        <v>0</v>
      </c>
      <c r="P195" s="57"/>
      <c r="Q195" s="13">
        <f t="shared" si="32"/>
        <v>45117</v>
      </c>
      <c r="R195" s="58">
        <v>25</v>
      </c>
      <c r="S195" s="58">
        <v>2552.9499999999998</v>
      </c>
      <c r="T195" s="58">
        <v>17.5</v>
      </c>
      <c r="U195" s="58"/>
      <c r="V195" s="58"/>
      <c r="W195" s="58">
        <v>19</v>
      </c>
      <c r="X195" s="57"/>
      <c r="Y195" s="13">
        <f t="shared" si="33"/>
        <v>45117</v>
      </c>
      <c r="Z195" s="109">
        <v>57</v>
      </c>
      <c r="AA195" s="109">
        <v>7309.16</v>
      </c>
      <c r="AB195" s="109">
        <v>27.76</v>
      </c>
      <c r="AC195" s="109"/>
      <c r="AD195" s="109">
        <v>54.95</v>
      </c>
      <c r="AE195" s="109">
        <v>1</v>
      </c>
      <c r="AF195" s="57"/>
      <c r="AG195" s="13">
        <f t="shared" si="34"/>
        <v>45117</v>
      </c>
      <c r="AH195" s="109">
        <v>60</v>
      </c>
      <c r="AI195" s="109">
        <v>8235.66</v>
      </c>
      <c r="AJ195" s="109">
        <v>49.97</v>
      </c>
      <c r="AK195" s="109"/>
      <c r="AL195" s="109">
        <v>59.9</v>
      </c>
      <c r="AM195" s="109">
        <v>2</v>
      </c>
      <c r="AN195" s="57"/>
      <c r="AO195" s="13">
        <f t="shared" si="35"/>
        <v>45117</v>
      </c>
      <c r="AP195" s="58">
        <v>74</v>
      </c>
      <c r="AQ195" s="58">
        <v>6313.83</v>
      </c>
      <c r="AR195" s="58"/>
      <c r="AS195" s="58">
        <v>60.5</v>
      </c>
      <c r="AT195" s="58">
        <v>0</v>
      </c>
      <c r="AU195" s="58">
        <v>1</v>
      </c>
      <c r="AV195" s="57"/>
      <c r="AW195" s="13">
        <f t="shared" si="36"/>
        <v>45117</v>
      </c>
      <c r="AX195" s="58">
        <v>73</v>
      </c>
      <c r="AY195" s="58">
        <v>10019.25</v>
      </c>
      <c r="AZ195" s="58">
        <v>46.17</v>
      </c>
      <c r="BA195" s="58"/>
      <c r="BB195" s="58">
        <v>0</v>
      </c>
      <c r="BC195" s="58">
        <v>2</v>
      </c>
      <c r="BD195" s="57"/>
      <c r="BE195" s="13">
        <f t="shared" si="37"/>
        <v>45117</v>
      </c>
      <c r="BF195" s="58">
        <v>62</v>
      </c>
      <c r="BG195" s="58">
        <v>8707.77</v>
      </c>
      <c r="BH195" s="58">
        <v>84</v>
      </c>
      <c r="BI195" s="58"/>
      <c r="BJ195" s="58">
        <v>54.95</v>
      </c>
      <c r="BK195" s="58">
        <v>2</v>
      </c>
      <c r="BL195" s="57"/>
      <c r="BM195" s="13">
        <f t="shared" si="38"/>
        <v>45117</v>
      </c>
      <c r="BN195" s="109">
        <v>43</v>
      </c>
      <c r="BO195" s="109">
        <v>3336.6</v>
      </c>
      <c r="BP195" s="109">
        <v>7</v>
      </c>
      <c r="BQ195" s="109"/>
      <c r="BR195" s="109"/>
      <c r="BS195" s="109">
        <v>1</v>
      </c>
      <c r="BT195" s="57"/>
      <c r="BU195" s="13">
        <f t="shared" si="39"/>
        <v>45117</v>
      </c>
      <c r="BV195" s="58">
        <v>27</v>
      </c>
      <c r="BW195" s="58">
        <v>3568.85</v>
      </c>
      <c r="BX195" s="58">
        <v>32</v>
      </c>
      <c r="BY195" s="58"/>
      <c r="BZ195" s="58"/>
      <c r="CA195" s="58">
        <v>2</v>
      </c>
      <c r="CB195" s="57"/>
      <c r="CC195" s="13">
        <f t="shared" si="40"/>
        <v>45117</v>
      </c>
      <c r="CD195" s="58">
        <v>59</v>
      </c>
      <c r="CE195" s="58">
        <v>6500.05</v>
      </c>
      <c r="CF195" s="58">
        <v>0</v>
      </c>
      <c r="CG195" s="58">
        <v>146.02999999999997</v>
      </c>
      <c r="CH195" s="58">
        <v>-45.98</v>
      </c>
      <c r="CI195" s="58">
        <v>0</v>
      </c>
      <c r="CJ195" s="57"/>
      <c r="CK195" s="13">
        <f t="shared" si="41"/>
        <v>45117</v>
      </c>
      <c r="CL195" s="58">
        <v>19</v>
      </c>
      <c r="CM195" s="58">
        <v>1296.93</v>
      </c>
      <c r="CN195" s="58"/>
      <c r="CO195" s="58">
        <v>0</v>
      </c>
      <c r="CP195" s="58">
        <v>15</v>
      </c>
      <c r="CQ195" s="58">
        <v>0</v>
      </c>
      <c r="CR195" s="56"/>
      <c r="CS195" s="13">
        <f t="shared" si="42"/>
        <v>45117</v>
      </c>
      <c r="CT195" s="58"/>
      <c r="CU195" s="58"/>
      <c r="CV195" s="58"/>
      <c r="CW195" s="58"/>
      <c r="CX195" s="58"/>
      <c r="CY195" s="58"/>
      <c r="CZ195" s="56"/>
      <c r="DA195" s="13">
        <f t="shared" si="43"/>
        <v>45117</v>
      </c>
      <c r="DB195" s="58"/>
      <c r="DC195" s="58"/>
      <c r="DD195" s="58"/>
      <c r="DE195" s="58"/>
      <c r="DF195" s="58"/>
      <c r="DG195" s="58"/>
      <c r="DH195" s="56"/>
      <c r="DI195" s="13">
        <f t="shared" si="44"/>
        <v>45117</v>
      </c>
      <c r="DJ195" s="58"/>
      <c r="DK195" s="58"/>
      <c r="DL195" s="58"/>
      <c r="DM195" s="58"/>
      <c r="DN195" s="58"/>
      <c r="DO195" s="58"/>
      <c r="DP195" s="56"/>
      <c r="DQ195" s="56"/>
      <c r="DR195" s="56"/>
      <c r="DS195" s="56"/>
    </row>
    <row r="196" spans="1:123" x14ac:dyDescent="0.3">
      <c r="A196" s="13">
        <f t="shared" si="45"/>
        <v>45118</v>
      </c>
      <c r="B196" s="58">
        <v>59</v>
      </c>
      <c r="C196" s="59">
        <v>8184.11</v>
      </c>
      <c r="D196" s="58"/>
      <c r="E196" s="58">
        <v>46</v>
      </c>
      <c r="F196" s="58">
        <v>0</v>
      </c>
      <c r="G196" s="58">
        <v>1</v>
      </c>
      <c r="H196" s="57"/>
      <c r="I196" s="13">
        <f t="shared" si="31"/>
        <v>45118</v>
      </c>
      <c r="J196" s="58">
        <v>69</v>
      </c>
      <c r="K196" s="58">
        <v>9901.06</v>
      </c>
      <c r="L196" s="58">
        <v>19.34</v>
      </c>
      <c r="M196" s="58"/>
      <c r="N196" s="58">
        <v>4.9499999999999993</v>
      </c>
      <c r="O196" s="58">
        <v>0</v>
      </c>
      <c r="P196" s="57"/>
      <c r="Q196" s="13">
        <f t="shared" si="32"/>
        <v>45118</v>
      </c>
      <c r="R196" s="58">
        <v>28</v>
      </c>
      <c r="S196" s="58">
        <v>3092.82</v>
      </c>
      <c r="T196" s="58">
        <v>15</v>
      </c>
      <c r="U196" s="58"/>
      <c r="V196" s="58"/>
      <c r="W196" s="58">
        <v>18</v>
      </c>
      <c r="X196" s="57"/>
      <c r="Y196" s="13">
        <f t="shared" si="33"/>
        <v>45118</v>
      </c>
      <c r="Z196" s="109">
        <v>74</v>
      </c>
      <c r="AA196" s="109">
        <v>9750.5300000000007</v>
      </c>
      <c r="AB196" s="109">
        <v>61.08</v>
      </c>
      <c r="AC196" s="109"/>
      <c r="AD196" s="109">
        <v>250</v>
      </c>
      <c r="AE196" s="109">
        <v>1</v>
      </c>
      <c r="AF196" s="57"/>
      <c r="AG196" s="13">
        <f t="shared" si="34"/>
        <v>45118</v>
      </c>
      <c r="AH196" s="109">
        <v>65</v>
      </c>
      <c r="AI196" s="109">
        <v>8858.16</v>
      </c>
      <c r="AJ196" s="109">
        <v>62</v>
      </c>
      <c r="AK196" s="109"/>
      <c r="AL196" s="109">
        <v>254.95</v>
      </c>
      <c r="AM196" s="109">
        <v>2</v>
      </c>
      <c r="AN196" s="57"/>
      <c r="AO196" s="13">
        <f t="shared" si="35"/>
        <v>45118</v>
      </c>
      <c r="AP196" s="58">
        <v>75</v>
      </c>
      <c r="AQ196" s="58">
        <v>6605.36</v>
      </c>
      <c r="AR196" s="58"/>
      <c r="AS196" s="58">
        <v>49.5</v>
      </c>
      <c r="AT196" s="58">
        <v>0</v>
      </c>
      <c r="AU196" s="58">
        <v>1</v>
      </c>
      <c r="AV196" s="57"/>
      <c r="AW196" s="13">
        <f t="shared" si="36"/>
        <v>45118</v>
      </c>
      <c r="AX196" s="58">
        <v>71</v>
      </c>
      <c r="AY196" s="58">
        <v>9525.18</v>
      </c>
      <c r="AZ196" s="58">
        <v>51.7</v>
      </c>
      <c r="BA196" s="58"/>
      <c r="BB196" s="58">
        <v>4.95</v>
      </c>
      <c r="BC196" s="58">
        <v>2</v>
      </c>
      <c r="BD196" s="57"/>
      <c r="BE196" s="13">
        <f t="shared" si="37"/>
        <v>45118</v>
      </c>
      <c r="BF196" s="58">
        <v>53</v>
      </c>
      <c r="BG196" s="58">
        <v>7236.18</v>
      </c>
      <c r="BH196" s="58">
        <v>129.93</v>
      </c>
      <c r="BI196" s="58"/>
      <c r="BJ196" s="58">
        <v>84.65</v>
      </c>
      <c r="BK196" s="58">
        <v>0</v>
      </c>
      <c r="BL196" s="57"/>
      <c r="BM196" s="13">
        <f t="shared" si="38"/>
        <v>45118</v>
      </c>
      <c r="BN196" s="109">
        <v>40</v>
      </c>
      <c r="BO196" s="109">
        <v>3109.73</v>
      </c>
      <c r="BP196" s="109">
        <v>26</v>
      </c>
      <c r="BQ196" s="109"/>
      <c r="BR196" s="109">
        <v>30</v>
      </c>
      <c r="BS196" s="109">
        <v>1</v>
      </c>
      <c r="BT196" s="57"/>
      <c r="BU196" s="13">
        <f t="shared" si="39"/>
        <v>45118</v>
      </c>
      <c r="BV196" s="58">
        <v>26</v>
      </c>
      <c r="BW196" s="58">
        <v>3357.52</v>
      </c>
      <c r="BX196" s="58">
        <v>19</v>
      </c>
      <c r="BY196" s="58"/>
      <c r="BZ196" s="58"/>
      <c r="CA196" s="58">
        <v>1</v>
      </c>
      <c r="CB196" s="57"/>
      <c r="CC196" s="13">
        <f t="shared" si="40"/>
        <v>45118</v>
      </c>
      <c r="CD196" s="58">
        <v>58</v>
      </c>
      <c r="CE196" s="58">
        <v>6596.84</v>
      </c>
      <c r="CF196" s="58">
        <v>0</v>
      </c>
      <c r="CG196" s="58">
        <v>158.35</v>
      </c>
      <c r="CH196" s="58">
        <v>105</v>
      </c>
      <c r="CI196" s="58">
        <v>1</v>
      </c>
      <c r="CJ196" s="57"/>
      <c r="CK196" s="13">
        <f t="shared" si="41"/>
        <v>45118</v>
      </c>
      <c r="CL196" s="58">
        <v>14</v>
      </c>
      <c r="CM196" s="58">
        <v>987.53</v>
      </c>
      <c r="CN196" s="58"/>
      <c r="CO196" s="58">
        <v>0</v>
      </c>
      <c r="CP196" s="58">
        <v>15</v>
      </c>
      <c r="CQ196" s="58">
        <v>0</v>
      </c>
      <c r="CR196" s="56"/>
      <c r="CS196" s="13">
        <f t="shared" si="42"/>
        <v>45118</v>
      </c>
      <c r="CT196" s="58"/>
      <c r="CU196" s="58"/>
      <c r="CV196" s="58"/>
      <c r="CW196" s="58"/>
      <c r="CX196" s="58"/>
      <c r="CY196" s="58"/>
      <c r="CZ196" s="56"/>
      <c r="DA196" s="13">
        <f t="shared" si="43"/>
        <v>45118</v>
      </c>
      <c r="DB196" s="58"/>
      <c r="DC196" s="58"/>
      <c r="DD196" s="58"/>
      <c r="DE196" s="58"/>
      <c r="DF196" s="58"/>
      <c r="DG196" s="58"/>
      <c r="DH196" s="56"/>
      <c r="DI196" s="13">
        <f t="shared" si="44"/>
        <v>45118</v>
      </c>
      <c r="DJ196" s="58"/>
      <c r="DK196" s="58"/>
      <c r="DL196" s="58"/>
      <c r="DM196" s="58"/>
      <c r="DN196" s="58"/>
      <c r="DO196" s="58"/>
      <c r="DP196" s="56"/>
      <c r="DQ196" s="56"/>
      <c r="DR196" s="56"/>
      <c r="DS196" s="56"/>
    </row>
    <row r="197" spans="1:123" x14ac:dyDescent="0.3">
      <c r="A197" s="13">
        <f t="shared" si="45"/>
        <v>45119</v>
      </c>
      <c r="B197" s="58">
        <v>53</v>
      </c>
      <c r="C197" s="59">
        <v>7072.24</v>
      </c>
      <c r="D197" s="58"/>
      <c r="E197" s="58">
        <v>35</v>
      </c>
      <c r="F197" s="58">
        <v>0</v>
      </c>
      <c r="G197" s="58">
        <v>2</v>
      </c>
      <c r="H197" s="57"/>
      <c r="I197" s="13">
        <f t="shared" ref="I197:I260" si="46">A197</f>
        <v>45119</v>
      </c>
      <c r="J197" s="58">
        <v>69</v>
      </c>
      <c r="K197" s="58">
        <v>9627.5499999999993</v>
      </c>
      <c r="L197" s="58">
        <v>25.13</v>
      </c>
      <c r="M197" s="58"/>
      <c r="N197" s="58">
        <v>0</v>
      </c>
      <c r="O197" s="58">
        <v>0</v>
      </c>
      <c r="P197" s="57"/>
      <c r="Q197" s="13">
        <f t="shared" ref="Q197:Q260" si="47">I197</f>
        <v>45119</v>
      </c>
      <c r="R197" s="58">
        <v>24</v>
      </c>
      <c r="S197" s="58">
        <v>2377.34</v>
      </c>
      <c r="T197" s="58">
        <v>9.25</v>
      </c>
      <c r="U197" s="58"/>
      <c r="V197" s="58"/>
      <c r="W197" s="58">
        <v>18</v>
      </c>
      <c r="X197" s="57"/>
      <c r="Y197" s="13">
        <f t="shared" ref="Y197:Y260" si="48">Q197</f>
        <v>45119</v>
      </c>
      <c r="Z197" s="109">
        <v>64</v>
      </c>
      <c r="AA197" s="109">
        <v>8130.98</v>
      </c>
      <c r="AB197" s="109">
        <v>37.020000000000003</v>
      </c>
      <c r="AC197" s="109"/>
      <c r="AD197" s="109">
        <v>0</v>
      </c>
      <c r="AE197" s="109">
        <v>1</v>
      </c>
      <c r="AF197" s="57"/>
      <c r="AG197" s="13">
        <f t="shared" ref="AG197:AG260" si="49">Y197</f>
        <v>45119</v>
      </c>
      <c r="AH197" s="109">
        <v>60</v>
      </c>
      <c r="AI197" s="109">
        <v>7788.69</v>
      </c>
      <c r="AJ197" s="109">
        <v>60.61</v>
      </c>
      <c r="AK197" s="109"/>
      <c r="AL197" s="109">
        <v>219.8</v>
      </c>
      <c r="AM197" s="109">
        <v>2</v>
      </c>
      <c r="AN197" s="57"/>
      <c r="AO197" s="13">
        <f t="shared" ref="AO197:AO260" si="50">AG197</f>
        <v>45119</v>
      </c>
      <c r="AP197" s="58">
        <v>74</v>
      </c>
      <c r="AQ197" s="58">
        <v>6428.62</v>
      </c>
      <c r="AR197" s="58"/>
      <c r="AS197" s="58">
        <v>100</v>
      </c>
      <c r="AT197" s="58">
        <v>0</v>
      </c>
      <c r="AU197" s="58">
        <v>1</v>
      </c>
      <c r="AV197" s="57"/>
      <c r="AW197" s="13">
        <f t="shared" ref="AW197:AW260" si="51">AO197</f>
        <v>45119</v>
      </c>
      <c r="AX197" s="58">
        <v>65</v>
      </c>
      <c r="AY197" s="58">
        <v>8882.98</v>
      </c>
      <c r="AZ197" s="58">
        <v>10.210000000000001</v>
      </c>
      <c r="BA197" s="58"/>
      <c r="BB197" s="58">
        <v>50</v>
      </c>
      <c r="BC197" s="58">
        <v>0</v>
      </c>
      <c r="BD197" s="57"/>
      <c r="BE197" s="13">
        <f t="shared" ref="BE197:BE260" si="52">AW197</f>
        <v>45119</v>
      </c>
      <c r="BF197" s="58">
        <v>57</v>
      </c>
      <c r="BG197" s="58">
        <v>7485.97</v>
      </c>
      <c r="BH197" s="58">
        <v>91.42</v>
      </c>
      <c r="BI197" s="58"/>
      <c r="BJ197" s="58">
        <v>178.76999999999998</v>
      </c>
      <c r="BK197" s="58">
        <v>1</v>
      </c>
      <c r="BL197" s="57"/>
      <c r="BM197" s="13">
        <f t="shared" ref="BM197:BM260" si="53">BE197</f>
        <v>45119</v>
      </c>
      <c r="BN197" s="109">
        <v>40</v>
      </c>
      <c r="BO197" s="109">
        <v>3082.43</v>
      </c>
      <c r="BP197" s="109">
        <v>35</v>
      </c>
      <c r="BQ197" s="109"/>
      <c r="BR197" s="109"/>
      <c r="BS197" s="109">
        <v>1</v>
      </c>
      <c r="BT197" s="57"/>
      <c r="BU197" s="13">
        <f t="shared" ref="BU197:BU260" si="54">BM197</f>
        <v>45119</v>
      </c>
      <c r="BV197" s="58">
        <v>19</v>
      </c>
      <c r="BW197" s="58">
        <v>2461.87</v>
      </c>
      <c r="BX197" s="58">
        <v>18</v>
      </c>
      <c r="BY197" s="58"/>
      <c r="BZ197" s="58"/>
      <c r="CA197" s="58">
        <v>2</v>
      </c>
      <c r="CB197" s="57"/>
      <c r="CC197" s="13">
        <f t="shared" ref="CC197:CC260" si="55">BU197</f>
        <v>45119</v>
      </c>
      <c r="CD197" s="58">
        <v>67</v>
      </c>
      <c r="CE197" s="58">
        <v>7384.81</v>
      </c>
      <c r="CF197" s="58">
        <v>0</v>
      </c>
      <c r="CG197" s="58">
        <v>290.2</v>
      </c>
      <c r="CH197" s="58">
        <v>81.83</v>
      </c>
      <c r="CI197" s="58">
        <v>1</v>
      </c>
      <c r="CJ197" s="57"/>
      <c r="CK197" s="13">
        <f t="shared" ref="CK197:CK260" si="56">CC197</f>
        <v>45119</v>
      </c>
      <c r="CL197" s="58">
        <v>17</v>
      </c>
      <c r="CM197" s="58">
        <v>1203.74</v>
      </c>
      <c r="CN197" s="58"/>
      <c r="CO197" s="58">
        <v>2</v>
      </c>
      <c r="CP197" s="58">
        <v>60</v>
      </c>
      <c r="CQ197" s="58">
        <v>0</v>
      </c>
      <c r="CR197" s="56"/>
      <c r="CS197" s="13">
        <f t="shared" ref="CS197:CS260" si="57">CK197</f>
        <v>45119</v>
      </c>
      <c r="CT197" s="58"/>
      <c r="CU197" s="58"/>
      <c r="CV197" s="58"/>
      <c r="CW197" s="58"/>
      <c r="CX197" s="58"/>
      <c r="CY197" s="58"/>
      <c r="CZ197" s="56"/>
      <c r="DA197" s="13">
        <f t="shared" ref="DA197:DA260" si="58">CS197</f>
        <v>45119</v>
      </c>
      <c r="DB197" s="58"/>
      <c r="DC197" s="58"/>
      <c r="DD197" s="58"/>
      <c r="DE197" s="58"/>
      <c r="DF197" s="58"/>
      <c r="DG197" s="58"/>
      <c r="DH197" s="56"/>
      <c r="DI197" s="13">
        <f t="shared" ref="DI197:DI260" si="59">DA197</f>
        <v>45119</v>
      </c>
      <c r="DJ197" s="58"/>
      <c r="DK197" s="58"/>
      <c r="DL197" s="58"/>
      <c r="DM197" s="58"/>
      <c r="DN197" s="58"/>
      <c r="DO197" s="58"/>
      <c r="DP197" s="56"/>
      <c r="DQ197" s="56"/>
      <c r="DR197" s="56"/>
      <c r="DS197" s="56"/>
    </row>
    <row r="198" spans="1:123" x14ac:dyDescent="0.3">
      <c r="A198" s="13">
        <f t="shared" si="45"/>
        <v>45120</v>
      </c>
      <c r="B198" s="58">
        <v>60</v>
      </c>
      <c r="C198" s="59">
        <v>7988.31</v>
      </c>
      <c r="D198" s="58"/>
      <c r="E198" s="58">
        <v>16</v>
      </c>
      <c r="F198" s="58">
        <v>2</v>
      </c>
      <c r="G198" s="58">
        <v>2</v>
      </c>
      <c r="H198" s="57"/>
      <c r="I198" s="13">
        <f t="shared" si="46"/>
        <v>45120</v>
      </c>
      <c r="J198" s="58">
        <v>51</v>
      </c>
      <c r="K198" s="58">
        <v>7227.67</v>
      </c>
      <c r="L198" s="58">
        <v>20.28</v>
      </c>
      <c r="M198" s="58"/>
      <c r="N198" s="58">
        <v>0</v>
      </c>
      <c r="O198" s="58">
        <v>0</v>
      </c>
      <c r="P198" s="57"/>
      <c r="Q198" s="13">
        <f t="shared" si="47"/>
        <v>45120</v>
      </c>
      <c r="R198" s="58">
        <v>30</v>
      </c>
      <c r="S198" s="58">
        <v>3574.21</v>
      </c>
      <c r="T198" s="58">
        <v>12</v>
      </c>
      <c r="U198" s="58"/>
      <c r="V198" s="58"/>
      <c r="W198" s="58">
        <v>18</v>
      </c>
      <c r="X198" s="57"/>
      <c r="Y198" s="13">
        <f t="shared" si="48"/>
        <v>45120</v>
      </c>
      <c r="Z198" s="109">
        <v>49</v>
      </c>
      <c r="AA198" s="109">
        <v>6320.41</v>
      </c>
      <c r="AB198" s="109">
        <v>34.25</v>
      </c>
      <c r="AC198" s="109"/>
      <c r="AD198" s="109">
        <v>0</v>
      </c>
      <c r="AE198" s="109">
        <v>1</v>
      </c>
      <c r="AF198" s="57"/>
      <c r="AG198" s="13">
        <f t="shared" si="49"/>
        <v>45120</v>
      </c>
      <c r="AH198" s="109">
        <v>58</v>
      </c>
      <c r="AI198" s="109">
        <v>7874.03</v>
      </c>
      <c r="AJ198" s="109">
        <v>25.9</v>
      </c>
      <c r="AK198" s="109"/>
      <c r="AL198" s="109">
        <v>50</v>
      </c>
      <c r="AM198" s="109">
        <v>3</v>
      </c>
      <c r="AN198" s="57"/>
      <c r="AO198" s="13">
        <f t="shared" si="50"/>
        <v>45120</v>
      </c>
      <c r="AP198" s="58">
        <v>72</v>
      </c>
      <c r="AQ198" s="58">
        <v>5311.41</v>
      </c>
      <c r="AR198" s="58"/>
      <c r="AS198" s="58">
        <v>61.5</v>
      </c>
      <c r="AT198" s="58">
        <v>-149.93</v>
      </c>
      <c r="AU198" s="58">
        <v>4</v>
      </c>
      <c r="AV198" s="57"/>
      <c r="AW198" s="13">
        <f t="shared" si="51"/>
        <v>45120</v>
      </c>
      <c r="AX198" s="58">
        <v>56</v>
      </c>
      <c r="AY198" s="58">
        <v>7094.93</v>
      </c>
      <c r="AZ198" s="58">
        <v>21.24</v>
      </c>
      <c r="BA198" s="58"/>
      <c r="BB198" s="58">
        <v>44.150000000000006</v>
      </c>
      <c r="BC198" s="58">
        <v>2</v>
      </c>
      <c r="BD198" s="57"/>
      <c r="BE198" s="13">
        <f t="shared" si="52"/>
        <v>45120</v>
      </c>
      <c r="BF198" s="58">
        <v>65</v>
      </c>
      <c r="BG198" s="58">
        <v>8882.98</v>
      </c>
      <c r="BH198" s="58">
        <v>10.210000000000001</v>
      </c>
      <c r="BI198" s="58"/>
      <c r="BJ198" s="58">
        <v>50</v>
      </c>
      <c r="BK198" s="58">
        <v>0</v>
      </c>
      <c r="BL198" s="57"/>
      <c r="BM198" s="13">
        <f t="shared" si="53"/>
        <v>45120</v>
      </c>
      <c r="BN198" s="109">
        <v>38</v>
      </c>
      <c r="BO198" s="109">
        <v>2743.69</v>
      </c>
      <c r="BP198" s="109">
        <v>0</v>
      </c>
      <c r="BQ198" s="109"/>
      <c r="BR198" s="109"/>
      <c r="BS198" s="109">
        <v>1</v>
      </c>
      <c r="BT198" s="57"/>
      <c r="BU198" s="13">
        <f t="shared" si="54"/>
        <v>45120</v>
      </c>
      <c r="BV198" s="58">
        <v>23</v>
      </c>
      <c r="BW198" s="58">
        <v>2955.2</v>
      </c>
      <c r="BX198" s="58">
        <v>44.5</v>
      </c>
      <c r="BY198" s="58"/>
      <c r="BZ198" s="58"/>
      <c r="CA198" s="58">
        <v>1</v>
      </c>
      <c r="CB198" s="57"/>
      <c r="CC198" s="13">
        <f t="shared" si="55"/>
        <v>45120</v>
      </c>
      <c r="CD198" s="58">
        <v>56</v>
      </c>
      <c r="CE198" s="58">
        <v>6114.86</v>
      </c>
      <c r="CF198" s="58">
        <v>0</v>
      </c>
      <c r="CG198" s="58">
        <v>427.38000000000005</v>
      </c>
      <c r="CH198" s="58">
        <v>84</v>
      </c>
      <c r="CI198" s="58">
        <v>1</v>
      </c>
      <c r="CJ198" s="57"/>
      <c r="CK198" s="13">
        <f t="shared" si="56"/>
        <v>45120</v>
      </c>
      <c r="CL198" s="58">
        <v>15</v>
      </c>
      <c r="CM198" s="58">
        <v>1151.33</v>
      </c>
      <c r="CN198" s="58"/>
      <c r="CO198" s="58">
        <v>0</v>
      </c>
      <c r="CP198" s="58">
        <v>30</v>
      </c>
      <c r="CQ198" s="58">
        <v>1</v>
      </c>
      <c r="CR198" s="56"/>
      <c r="CS198" s="13">
        <f t="shared" si="57"/>
        <v>45120</v>
      </c>
      <c r="CT198" s="58"/>
      <c r="CU198" s="58"/>
      <c r="CV198" s="58"/>
      <c r="CW198" s="58"/>
      <c r="CX198" s="58"/>
      <c r="CY198" s="58"/>
      <c r="CZ198" s="56"/>
      <c r="DA198" s="13">
        <f t="shared" si="58"/>
        <v>45120</v>
      </c>
      <c r="DB198" s="58"/>
      <c r="DC198" s="58"/>
      <c r="DD198" s="58"/>
      <c r="DE198" s="58"/>
      <c r="DF198" s="58"/>
      <c r="DG198" s="58"/>
      <c r="DH198" s="56"/>
      <c r="DI198" s="13">
        <f t="shared" si="59"/>
        <v>45120</v>
      </c>
      <c r="DJ198" s="58"/>
      <c r="DK198" s="58"/>
      <c r="DL198" s="58"/>
      <c r="DM198" s="58"/>
      <c r="DN198" s="58"/>
      <c r="DO198" s="58"/>
      <c r="DP198" s="56"/>
      <c r="DQ198" s="56"/>
      <c r="DR198" s="56"/>
      <c r="DS198" s="56"/>
    </row>
    <row r="199" spans="1:123" x14ac:dyDescent="0.3">
      <c r="A199" s="13">
        <f t="shared" si="45"/>
        <v>45121</v>
      </c>
      <c r="B199" s="58">
        <v>59</v>
      </c>
      <c r="C199" s="59">
        <v>7937.98</v>
      </c>
      <c r="D199" s="58"/>
      <c r="E199" s="58">
        <v>27</v>
      </c>
      <c r="F199" s="58">
        <v>0</v>
      </c>
      <c r="G199" s="58">
        <v>3</v>
      </c>
      <c r="H199" s="57"/>
      <c r="I199" s="13">
        <f t="shared" si="46"/>
        <v>45121</v>
      </c>
      <c r="J199" s="58">
        <v>28</v>
      </c>
      <c r="K199" s="58">
        <v>3690.88</v>
      </c>
      <c r="L199" s="58">
        <v>14.15</v>
      </c>
      <c r="M199" s="58"/>
      <c r="N199" s="58">
        <v>4.95</v>
      </c>
      <c r="O199" s="58">
        <v>1</v>
      </c>
      <c r="P199" s="57"/>
      <c r="Q199" s="13">
        <f t="shared" si="47"/>
        <v>45121</v>
      </c>
      <c r="R199" s="58">
        <v>31</v>
      </c>
      <c r="S199" s="58">
        <v>3318.63</v>
      </c>
      <c r="T199" s="58">
        <v>4</v>
      </c>
      <c r="U199" s="58"/>
      <c r="V199" s="58"/>
      <c r="W199" s="58">
        <v>18</v>
      </c>
      <c r="X199" s="57"/>
      <c r="Y199" s="13">
        <f t="shared" si="48"/>
        <v>45121</v>
      </c>
      <c r="Z199" s="109">
        <v>46</v>
      </c>
      <c r="AA199" s="109">
        <v>5380.28</v>
      </c>
      <c r="AB199" s="109">
        <v>74.959999999999994</v>
      </c>
      <c r="AC199" s="109"/>
      <c r="AD199" s="109">
        <v>254.95</v>
      </c>
      <c r="AE199" s="109">
        <v>1</v>
      </c>
      <c r="AF199" s="57"/>
      <c r="AG199" s="13">
        <f t="shared" si="49"/>
        <v>45121</v>
      </c>
      <c r="AH199" s="109">
        <v>54</v>
      </c>
      <c r="AI199" s="109">
        <v>7032.73</v>
      </c>
      <c r="AJ199" s="109">
        <v>10.18</v>
      </c>
      <c r="AK199" s="109"/>
      <c r="AL199" s="109">
        <v>0</v>
      </c>
      <c r="AM199" s="109">
        <v>2</v>
      </c>
      <c r="AN199" s="57"/>
      <c r="AO199" s="13">
        <f t="shared" si="50"/>
        <v>45121</v>
      </c>
      <c r="AP199" s="58">
        <v>61</v>
      </c>
      <c r="AQ199" s="58">
        <v>4832.71</v>
      </c>
      <c r="AR199" s="58"/>
      <c r="AS199" s="58">
        <v>43.5</v>
      </c>
      <c r="AT199" s="58">
        <v>0</v>
      </c>
      <c r="AU199" s="58">
        <v>3</v>
      </c>
      <c r="AV199" s="57"/>
      <c r="AW199" s="13">
        <f t="shared" si="51"/>
        <v>45121</v>
      </c>
      <c r="AX199" s="58">
        <v>58</v>
      </c>
      <c r="AY199" s="58">
        <v>6953.15</v>
      </c>
      <c r="AZ199" s="58">
        <v>21.24</v>
      </c>
      <c r="BA199" s="58"/>
      <c r="BB199" s="58">
        <v>0</v>
      </c>
      <c r="BC199" s="58">
        <v>2</v>
      </c>
      <c r="BD199" s="57"/>
      <c r="BE199" s="13">
        <f t="shared" si="52"/>
        <v>45121</v>
      </c>
      <c r="BF199" s="58">
        <v>64</v>
      </c>
      <c r="BG199" s="58">
        <v>9649.14</v>
      </c>
      <c r="BH199" s="58">
        <v>108.11</v>
      </c>
      <c r="BI199" s="58"/>
      <c r="BJ199" s="58">
        <v>0</v>
      </c>
      <c r="BK199" s="58">
        <v>0</v>
      </c>
      <c r="BL199" s="57"/>
      <c r="BM199" s="13">
        <f t="shared" si="53"/>
        <v>45121</v>
      </c>
      <c r="BN199" s="109">
        <v>39</v>
      </c>
      <c r="BO199" s="109">
        <v>3152.84</v>
      </c>
      <c r="BP199" s="109">
        <v>54</v>
      </c>
      <c r="BQ199" s="109"/>
      <c r="BR199" s="109">
        <v>40</v>
      </c>
      <c r="BS199" s="109">
        <v>1</v>
      </c>
      <c r="BT199" s="57"/>
      <c r="BU199" s="13">
        <f t="shared" si="54"/>
        <v>45121</v>
      </c>
      <c r="BV199" s="58">
        <v>44</v>
      </c>
      <c r="BW199" s="58">
        <v>5141.03</v>
      </c>
      <c r="BX199" s="58">
        <v>53.5</v>
      </c>
      <c r="BY199" s="58"/>
      <c r="BZ199" s="58"/>
      <c r="CA199" s="58">
        <v>0</v>
      </c>
      <c r="CB199" s="57"/>
      <c r="CC199" s="13">
        <f t="shared" si="55"/>
        <v>45121</v>
      </c>
      <c r="CD199" s="58">
        <v>72</v>
      </c>
      <c r="CE199" s="58">
        <v>8066.85</v>
      </c>
      <c r="CF199" s="58">
        <v>0</v>
      </c>
      <c r="CG199" s="58">
        <v>402.3</v>
      </c>
      <c r="CH199" s="58">
        <v>119.5</v>
      </c>
      <c r="CI199" s="58">
        <v>1</v>
      </c>
      <c r="CJ199" s="57"/>
      <c r="CK199" s="13">
        <f t="shared" si="56"/>
        <v>45121</v>
      </c>
      <c r="CL199" s="58">
        <v>18</v>
      </c>
      <c r="CM199" s="58">
        <v>1269.19</v>
      </c>
      <c r="CN199" s="58"/>
      <c r="CO199" s="58">
        <v>0</v>
      </c>
      <c r="CP199" s="58">
        <v>14</v>
      </c>
      <c r="CQ199" s="58">
        <v>1</v>
      </c>
      <c r="CR199" s="56"/>
      <c r="CS199" s="13">
        <f t="shared" si="57"/>
        <v>45121</v>
      </c>
      <c r="CT199" s="58"/>
      <c r="CU199" s="58"/>
      <c r="CV199" s="58"/>
      <c r="CW199" s="58"/>
      <c r="CX199" s="58"/>
      <c r="CY199" s="58"/>
      <c r="CZ199" s="56"/>
      <c r="DA199" s="13">
        <f t="shared" si="58"/>
        <v>45121</v>
      </c>
      <c r="DB199" s="58"/>
      <c r="DC199" s="58"/>
      <c r="DD199" s="58"/>
      <c r="DE199" s="58"/>
      <c r="DF199" s="58"/>
      <c r="DG199" s="58"/>
      <c r="DH199" s="56"/>
      <c r="DI199" s="13">
        <f t="shared" si="59"/>
        <v>45121</v>
      </c>
      <c r="DJ199" s="58"/>
      <c r="DK199" s="58"/>
      <c r="DL199" s="58"/>
      <c r="DM199" s="58"/>
      <c r="DN199" s="58"/>
      <c r="DO199" s="58"/>
      <c r="DP199" s="56"/>
      <c r="DQ199" s="56"/>
      <c r="DR199" s="56"/>
      <c r="DS199" s="56"/>
    </row>
    <row r="200" spans="1:123" x14ac:dyDescent="0.3">
      <c r="A200" s="13">
        <f t="shared" si="45"/>
        <v>45122</v>
      </c>
      <c r="B200" s="58">
        <v>48</v>
      </c>
      <c r="C200" s="59">
        <v>6202.91</v>
      </c>
      <c r="D200" s="58"/>
      <c r="E200" s="58">
        <v>5</v>
      </c>
      <c r="F200" s="58">
        <v>2</v>
      </c>
      <c r="G200" s="58">
        <v>2</v>
      </c>
      <c r="H200" s="57"/>
      <c r="I200" s="13">
        <f t="shared" si="46"/>
        <v>45122</v>
      </c>
      <c r="J200" s="58">
        <v>25</v>
      </c>
      <c r="K200" s="58">
        <v>3453.71</v>
      </c>
      <c r="L200" s="58">
        <v>31.84</v>
      </c>
      <c r="M200" s="58"/>
      <c r="N200" s="58">
        <v>4.95</v>
      </c>
      <c r="O200" s="58">
        <v>0</v>
      </c>
      <c r="P200" s="57"/>
      <c r="Q200" s="13">
        <f t="shared" si="47"/>
        <v>45122</v>
      </c>
      <c r="R200" s="58">
        <v>32</v>
      </c>
      <c r="S200" s="58">
        <v>3102.07</v>
      </c>
      <c r="T200" s="58">
        <v>9</v>
      </c>
      <c r="U200" s="58"/>
      <c r="V200" s="58"/>
      <c r="W200" s="58">
        <v>18</v>
      </c>
      <c r="X200" s="57"/>
      <c r="Y200" s="13">
        <f t="shared" si="48"/>
        <v>45122</v>
      </c>
      <c r="Z200" s="109">
        <v>63</v>
      </c>
      <c r="AA200" s="109">
        <v>7539.31</v>
      </c>
      <c r="AB200" s="109">
        <v>92.3</v>
      </c>
      <c r="AC200" s="109"/>
      <c r="AD200" s="109">
        <v>284.89999999999998</v>
      </c>
      <c r="AE200" s="109">
        <v>1</v>
      </c>
      <c r="AF200" s="57"/>
      <c r="AG200" s="13">
        <f t="shared" si="49"/>
        <v>45122</v>
      </c>
      <c r="AH200" s="109">
        <v>60</v>
      </c>
      <c r="AI200" s="109">
        <v>7685.1</v>
      </c>
      <c r="AJ200" s="109">
        <v>30.54</v>
      </c>
      <c r="AK200" s="109"/>
      <c r="AL200" s="109">
        <v>50</v>
      </c>
      <c r="AM200" s="109">
        <v>2</v>
      </c>
      <c r="AN200" s="57"/>
      <c r="AO200" s="13">
        <f t="shared" si="50"/>
        <v>45122</v>
      </c>
      <c r="AP200" s="58">
        <v>54</v>
      </c>
      <c r="AQ200" s="58">
        <v>4232.42</v>
      </c>
      <c r="AR200" s="58"/>
      <c r="AS200" s="58">
        <v>42</v>
      </c>
      <c r="AT200" s="58">
        <v>0</v>
      </c>
      <c r="AU200" s="58">
        <v>3</v>
      </c>
      <c r="AV200" s="57"/>
      <c r="AW200" s="13">
        <f t="shared" si="51"/>
        <v>45122</v>
      </c>
      <c r="AX200" s="58">
        <v>57</v>
      </c>
      <c r="AY200" s="58">
        <v>6331.4</v>
      </c>
      <c r="AZ200" s="58">
        <v>11.09</v>
      </c>
      <c r="BA200" s="58"/>
      <c r="BB200" s="58">
        <v>0</v>
      </c>
      <c r="BC200" s="58">
        <v>2</v>
      </c>
      <c r="BD200" s="57"/>
      <c r="BE200" s="13">
        <f t="shared" si="52"/>
        <v>45122</v>
      </c>
      <c r="BF200" s="58">
        <v>62</v>
      </c>
      <c r="BG200" s="58">
        <v>9638.7800000000007</v>
      </c>
      <c r="BH200" s="58">
        <v>128.07</v>
      </c>
      <c r="BI200" s="58"/>
      <c r="BJ200" s="58">
        <v>184.8</v>
      </c>
      <c r="BK200" s="58">
        <v>0</v>
      </c>
      <c r="BL200" s="57"/>
      <c r="BM200" s="13">
        <f t="shared" si="53"/>
        <v>45122</v>
      </c>
      <c r="BN200" s="109">
        <v>40</v>
      </c>
      <c r="BO200" s="109">
        <v>3122.99</v>
      </c>
      <c r="BP200" s="109">
        <v>19</v>
      </c>
      <c r="BQ200" s="109"/>
      <c r="BR200" s="109"/>
      <c r="BS200" s="109">
        <v>1</v>
      </c>
      <c r="BT200" s="57"/>
      <c r="BU200" s="13">
        <f t="shared" si="54"/>
        <v>45122</v>
      </c>
      <c r="BV200" s="58">
        <v>54</v>
      </c>
      <c r="BW200" s="58">
        <v>6430.08</v>
      </c>
      <c r="BX200" s="58">
        <v>80.5</v>
      </c>
      <c r="BY200" s="58"/>
      <c r="BZ200" s="58"/>
      <c r="CA200" s="58">
        <v>0</v>
      </c>
      <c r="CB200" s="57"/>
      <c r="CC200" s="13">
        <f t="shared" si="55"/>
        <v>45122</v>
      </c>
      <c r="CD200" s="58">
        <v>74</v>
      </c>
      <c r="CE200" s="58">
        <v>8327.02</v>
      </c>
      <c r="CF200" s="58">
        <v>0</v>
      </c>
      <c r="CG200" s="58">
        <v>433.61</v>
      </c>
      <c r="CH200" s="58">
        <v>102</v>
      </c>
      <c r="CI200" s="58">
        <v>3</v>
      </c>
      <c r="CJ200" s="57"/>
      <c r="CK200" s="13">
        <f t="shared" si="56"/>
        <v>45122</v>
      </c>
      <c r="CL200" s="58">
        <v>16</v>
      </c>
      <c r="CM200" s="58">
        <v>1171.02</v>
      </c>
      <c r="CN200" s="58"/>
      <c r="CO200" s="58">
        <v>0</v>
      </c>
      <c r="CP200" s="58">
        <v>15</v>
      </c>
      <c r="CQ200" s="58">
        <v>1</v>
      </c>
      <c r="CR200" s="56"/>
      <c r="CS200" s="13">
        <f t="shared" si="57"/>
        <v>45122</v>
      </c>
      <c r="CT200" s="58"/>
      <c r="CU200" s="58"/>
      <c r="CV200" s="58"/>
      <c r="CW200" s="58"/>
      <c r="CX200" s="58"/>
      <c r="CY200" s="58"/>
      <c r="CZ200" s="56"/>
      <c r="DA200" s="13">
        <f t="shared" si="58"/>
        <v>45122</v>
      </c>
      <c r="DB200" s="58"/>
      <c r="DC200" s="58"/>
      <c r="DD200" s="58"/>
      <c r="DE200" s="58"/>
      <c r="DF200" s="58"/>
      <c r="DG200" s="58"/>
      <c r="DH200" s="56"/>
      <c r="DI200" s="13">
        <f t="shared" si="59"/>
        <v>45122</v>
      </c>
      <c r="DJ200" s="58"/>
      <c r="DK200" s="58"/>
      <c r="DL200" s="58"/>
      <c r="DM200" s="58"/>
      <c r="DN200" s="58"/>
      <c r="DO200" s="58"/>
      <c r="DP200" s="56"/>
      <c r="DQ200" s="56"/>
      <c r="DR200" s="56"/>
      <c r="DS200" s="56"/>
    </row>
    <row r="201" spans="1:123" x14ac:dyDescent="0.3">
      <c r="A201" s="13">
        <f t="shared" si="45"/>
        <v>45123</v>
      </c>
      <c r="B201" s="58">
        <v>39</v>
      </c>
      <c r="C201" s="59">
        <v>4857.59</v>
      </c>
      <c r="D201" s="58"/>
      <c r="E201" s="58">
        <v>0</v>
      </c>
      <c r="F201" s="58">
        <v>0</v>
      </c>
      <c r="G201" s="58">
        <v>0</v>
      </c>
      <c r="H201" s="57"/>
      <c r="I201" s="13">
        <f t="shared" si="46"/>
        <v>45123</v>
      </c>
      <c r="J201" s="58">
        <v>19</v>
      </c>
      <c r="K201" s="58">
        <v>2714.86</v>
      </c>
      <c r="L201" s="58">
        <v>20.52</v>
      </c>
      <c r="M201" s="58"/>
      <c r="N201" s="58">
        <v>0</v>
      </c>
      <c r="O201" s="58">
        <v>0</v>
      </c>
      <c r="P201" s="57"/>
      <c r="Q201" s="13">
        <f t="shared" si="47"/>
        <v>45123</v>
      </c>
      <c r="R201" s="58">
        <v>6</v>
      </c>
      <c r="S201" s="58">
        <v>625.94000000000005</v>
      </c>
      <c r="T201" s="58">
        <v>2.5</v>
      </c>
      <c r="U201" s="58"/>
      <c r="V201" s="58"/>
      <c r="W201" s="58">
        <v>18</v>
      </c>
      <c r="X201" s="57"/>
      <c r="Y201" s="13">
        <f t="shared" si="48"/>
        <v>45123</v>
      </c>
      <c r="Z201" s="109">
        <v>47</v>
      </c>
      <c r="AA201" s="109">
        <v>5593.65</v>
      </c>
      <c r="AB201" s="109">
        <v>51.65</v>
      </c>
      <c r="AC201" s="109"/>
      <c r="AD201" s="109">
        <v>250</v>
      </c>
      <c r="AE201" s="109">
        <v>2</v>
      </c>
      <c r="AF201" s="57"/>
      <c r="AG201" s="13">
        <f t="shared" si="49"/>
        <v>45123</v>
      </c>
      <c r="AH201" s="109">
        <v>61</v>
      </c>
      <c r="AI201" s="109">
        <v>7652.34</v>
      </c>
      <c r="AJ201" s="109">
        <v>40.729999999999997</v>
      </c>
      <c r="AK201" s="109"/>
      <c r="AL201" s="109">
        <v>100</v>
      </c>
      <c r="AM201" s="109">
        <v>2</v>
      </c>
      <c r="AN201" s="57"/>
      <c r="AO201" s="13">
        <f t="shared" si="50"/>
        <v>45123</v>
      </c>
      <c r="AP201" s="58">
        <v>60</v>
      </c>
      <c r="AQ201" s="58">
        <v>4534.29</v>
      </c>
      <c r="AR201" s="58"/>
      <c r="AS201" s="58">
        <v>85.75</v>
      </c>
      <c r="AT201" s="58">
        <v>0</v>
      </c>
      <c r="AU201" s="58">
        <v>4</v>
      </c>
      <c r="AV201" s="57"/>
      <c r="AW201" s="13">
        <f t="shared" si="51"/>
        <v>45123</v>
      </c>
      <c r="AX201" s="58">
        <v>47</v>
      </c>
      <c r="AY201" s="58">
        <v>5033.99</v>
      </c>
      <c r="AZ201" s="58">
        <v>24.01</v>
      </c>
      <c r="BA201" s="58"/>
      <c r="BB201" s="58">
        <v>0</v>
      </c>
      <c r="BC201" s="58">
        <v>3</v>
      </c>
      <c r="BD201" s="57"/>
      <c r="BE201" s="13">
        <f t="shared" si="52"/>
        <v>45123</v>
      </c>
      <c r="BF201" s="58">
        <v>37</v>
      </c>
      <c r="BG201" s="58">
        <v>3960.56</v>
      </c>
      <c r="BH201" s="58">
        <v>60.31</v>
      </c>
      <c r="BI201" s="58"/>
      <c r="BJ201" s="58">
        <v>4.95</v>
      </c>
      <c r="BK201" s="58">
        <v>0</v>
      </c>
      <c r="BL201" s="57"/>
      <c r="BM201" s="13">
        <f t="shared" si="53"/>
        <v>45123</v>
      </c>
      <c r="BN201" s="109">
        <v>30</v>
      </c>
      <c r="BO201" s="109">
        <v>2351.4</v>
      </c>
      <c r="BP201" s="109">
        <v>18</v>
      </c>
      <c r="BQ201" s="109"/>
      <c r="BR201" s="109"/>
      <c r="BS201" s="109">
        <v>1</v>
      </c>
      <c r="BT201" s="57"/>
      <c r="BU201" s="13">
        <f t="shared" si="54"/>
        <v>45123</v>
      </c>
      <c r="BV201" s="58">
        <v>6</v>
      </c>
      <c r="BW201" s="58">
        <v>698.13</v>
      </c>
      <c r="BX201" s="58">
        <v>39.5</v>
      </c>
      <c r="BY201" s="58"/>
      <c r="BZ201" s="58"/>
      <c r="CA201" s="58">
        <v>0</v>
      </c>
      <c r="CB201" s="57"/>
      <c r="CC201" s="13">
        <f t="shared" si="55"/>
        <v>45123</v>
      </c>
      <c r="CD201" s="58">
        <v>49</v>
      </c>
      <c r="CE201" s="58">
        <v>5937.06</v>
      </c>
      <c r="CF201" s="58">
        <v>0</v>
      </c>
      <c r="CG201" s="58">
        <v>299.72000000000003</v>
      </c>
      <c r="CH201" s="58">
        <v>126</v>
      </c>
      <c r="CI201" s="58">
        <v>2</v>
      </c>
      <c r="CJ201" s="57"/>
      <c r="CK201" s="13">
        <f t="shared" si="56"/>
        <v>45123</v>
      </c>
      <c r="CL201" s="58">
        <v>10</v>
      </c>
      <c r="CM201" s="58">
        <v>541.19000000000005</v>
      </c>
      <c r="CN201" s="58"/>
      <c r="CO201" s="58">
        <v>0</v>
      </c>
      <c r="CP201" s="58">
        <v>0</v>
      </c>
      <c r="CQ201" s="58">
        <v>0</v>
      </c>
      <c r="CR201" s="56"/>
      <c r="CS201" s="13">
        <f t="shared" si="57"/>
        <v>45123</v>
      </c>
      <c r="CT201" s="58"/>
      <c r="CU201" s="58"/>
      <c r="CV201" s="58"/>
      <c r="CW201" s="58"/>
      <c r="CX201" s="58"/>
      <c r="CY201" s="58"/>
      <c r="CZ201" s="56"/>
      <c r="DA201" s="13">
        <f t="shared" si="58"/>
        <v>45123</v>
      </c>
      <c r="DB201" s="58"/>
      <c r="DC201" s="58"/>
      <c r="DD201" s="58"/>
      <c r="DE201" s="58"/>
      <c r="DF201" s="58"/>
      <c r="DG201" s="58"/>
      <c r="DH201" s="56"/>
      <c r="DI201" s="13">
        <f t="shared" si="59"/>
        <v>45123</v>
      </c>
      <c r="DJ201" s="58"/>
      <c r="DK201" s="58"/>
      <c r="DL201" s="58"/>
      <c r="DM201" s="58"/>
      <c r="DN201" s="58"/>
      <c r="DO201" s="58"/>
      <c r="DP201" s="56"/>
      <c r="DQ201" s="56"/>
      <c r="DR201" s="56"/>
      <c r="DS201" s="56"/>
    </row>
    <row r="202" spans="1:123" x14ac:dyDescent="0.3">
      <c r="A202" s="13">
        <f t="shared" si="45"/>
        <v>45124</v>
      </c>
      <c r="B202" s="58">
        <v>48</v>
      </c>
      <c r="C202" s="59">
        <v>6357.31</v>
      </c>
      <c r="D202" s="58"/>
      <c r="E202" s="58">
        <v>4</v>
      </c>
      <c r="F202" s="58">
        <v>225</v>
      </c>
      <c r="G202" s="58">
        <v>2</v>
      </c>
      <c r="H202" s="57"/>
      <c r="I202" s="13">
        <f t="shared" si="46"/>
        <v>45124</v>
      </c>
      <c r="J202" s="58">
        <v>57</v>
      </c>
      <c r="K202" s="58">
        <v>7974.82</v>
      </c>
      <c r="L202" s="58">
        <v>47.15</v>
      </c>
      <c r="M202" s="58"/>
      <c r="N202" s="58">
        <v>19.8</v>
      </c>
      <c r="O202" s="58">
        <v>0</v>
      </c>
      <c r="P202" s="57"/>
      <c r="Q202" s="13">
        <f t="shared" si="47"/>
        <v>45124</v>
      </c>
      <c r="R202" s="58">
        <v>12</v>
      </c>
      <c r="S202" s="58">
        <v>1212.72</v>
      </c>
      <c r="T202" s="58">
        <v>6</v>
      </c>
      <c r="U202" s="58"/>
      <c r="V202" s="58"/>
      <c r="W202" s="58">
        <v>18</v>
      </c>
      <c r="X202" s="57"/>
      <c r="Y202" s="13">
        <f t="shared" si="48"/>
        <v>45124</v>
      </c>
      <c r="Z202" s="109">
        <v>62</v>
      </c>
      <c r="AA202" s="109">
        <v>7750.18</v>
      </c>
      <c r="AB202" s="109">
        <v>51.82</v>
      </c>
      <c r="AC202" s="109"/>
      <c r="AD202" s="109">
        <v>50</v>
      </c>
      <c r="AE202" s="109">
        <v>1</v>
      </c>
      <c r="AF202" s="57"/>
      <c r="AG202" s="13">
        <f t="shared" si="49"/>
        <v>45124</v>
      </c>
      <c r="AH202" s="109">
        <v>60</v>
      </c>
      <c r="AI202" s="109">
        <v>7786.67</v>
      </c>
      <c r="AJ202" s="109">
        <v>9.26</v>
      </c>
      <c r="AK202" s="109"/>
      <c r="AL202" s="109">
        <v>50</v>
      </c>
      <c r="AM202" s="109">
        <v>2</v>
      </c>
      <c r="AN202" s="57"/>
      <c r="AO202" s="13">
        <f t="shared" si="50"/>
        <v>45124</v>
      </c>
      <c r="AP202" s="58">
        <v>73</v>
      </c>
      <c r="AQ202" s="58">
        <v>6358.68</v>
      </c>
      <c r="AR202" s="58"/>
      <c r="AS202" s="58">
        <v>55.25</v>
      </c>
      <c r="AT202" s="58">
        <v>0</v>
      </c>
      <c r="AU202" s="58">
        <v>3</v>
      </c>
      <c r="AV202" s="57"/>
      <c r="AW202" s="13">
        <f t="shared" si="51"/>
        <v>45124</v>
      </c>
      <c r="AX202" s="58">
        <v>71</v>
      </c>
      <c r="AY202" s="58">
        <v>9279.83</v>
      </c>
      <c r="AZ202" s="58">
        <v>35.74</v>
      </c>
      <c r="BA202" s="58"/>
      <c r="BB202" s="58">
        <v>220.75</v>
      </c>
      <c r="BC202" s="58">
        <v>4</v>
      </c>
      <c r="BD202" s="57"/>
      <c r="BE202" s="13">
        <f t="shared" si="52"/>
        <v>45124</v>
      </c>
      <c r="BF202" s="58">
        <v>50</v>
      </c>
      <c r="BG202" s="58">
        <v>6470.43</v>
      </c>
      <c r="BH202" s="58">
        <v>11.15</v>
      </c>
      <c r="BI202" s="58"/>
      <c r="BJ202" s="58">
        <v>378.99</v>
      </c>
      <c r="BK202" s="58">
        <v>0</v>
      </c>
      <c r="BL202" s="57"/>
      <c r="BM202" s="13">
        <f t="shared" si="53"/>
        <v>45124</v>
      </c>
      <c r="BN202" s="109">
        <v>43</v>
      </c>
      <c r="BO202" s="109">
        <v>3284.14</v>
      </c>
      <c r="BP202" s="109">
        <v>16</v>
      </c>
      <c r="BQ202" s="109"/>
      <c r="BR202" s="109"/>
      <c r="BS202" s="109">
        <v>1</v>
      </c>
      <c r="BT202" s="57"/>
      <c r="BU202" s="13">
        <f t="shared" si="54"/>
        <v>45124</v>
      </c>
      <c r="BV202" s="58">
        <v>13</v>
      </c>
      <c r="BW202" s="58">
        <v>1504.74</v>
      </c>
      <c r="BX202" s="58">
        <v>17</v>
      </c>
      <c r="BY202" s="58"/>
      <c r="BZ202" s="58"/>
      <c r="CA202" s="58">
        <v>1</v>
      </c>
      <c r="CB202" s="57"/>
      <c r="CC202" s="13">
        <f t="shared" si="55"/>
        <v>45124</v>
      </c>
      <c r="CD202" s="58">
        <v>58</v>
      </c>
      <c r="CE202" s="58">
        <v>6811.44</v>
      </c>
      <c r="CF202" s="58">
        <v>0</v>
      </c>
      <c r="CG202" s="58">
        <v>387.76</v>
      </c>
      <c r="CH202" s="58">
        <v>379</v>
      </c>
      <c r="CI202" s="58">
        <v>1</v>
      </c>
      <c r="CJ202" s="57"/>
      <c r="CK202" s="13">
        <f t="shared" si="56"/>
        <v>45124</v>
      </c>
      <c r="CL202" s="58">
        <v>11</v>
      </c>
      <c r="CM202" s="58">
        <v>819.1</v>
      </c>
      <c r="CN202" s="58"/>
      <c r="CO202" s="58">
        <v>0</v>
      </c>
      <c r="CP202" s="58">
        <v>35</v>
      </c>
      <c r="CQ202" s="58">
        <v>0</v>
      </c>
      <c r="CR202" s="56"/>
      <c r="CS202" s="13">
        <f t="shared" si="57"/>
        <v>45124</v>
      </c>
      <c r="CT202" s="58"/>
      <c r="CU202" s="58"/>
      <c r="CV202" s="58"/>
      <c r="CW202" s="58"/>
      <c r="CX202" s="58"/>
      <c r="CY202" s="58"/>
      <c r="CZ202" s="56"/>
      <c r="DA202" s="13">
        <f t="shared" si="58"/>
        <v>45124</v>
      </c>
      <c r="DB202" s="58"/>
      <c r="DC202" s="58"/>
      <c r="DD202" s="58"/>
      <c r="DE202" s="58"/>
      <c r="DF202" s="58"/>
      <c r="DG202" s="58"/>
      <c r="DH202" s="56"/>
      <c r="DI202" s="13">
        <f t="shared" si="59"/>
        <v>45124</v>
      </c>
      <c r="DJ202" s="58"/>
      <c r="DK202" s="58"/>
      <c r="DL202" s="58"/>
      <c r="DM202" s="58"/>
      <c r="DN202" s="58"/>
      <c r="DO202" s="58"/>
      <c r="DP202" s="56"/>
      <c r="DQ202" s="56"/>
      <c r="DR202" s="56"/>
      <c r="DS202" s="56"/>
    </row>
    <row r="203" spans="1:123" x14ac:dyDescent="0.3">
      <c r="A203" s="13">
        <f t="shared" si="45"/>
        <v>45125</v>
      </c>
      <c r="B203" s="58">
        <v>62</v>
      </c>
      <c r="C203" s="59">
        <v>8463.6299999999992</v>
      </c>
      <c r="D203" s="58"/>
      <c r="E203" s="58">
        <v>46</v>
      </c>
      <c r="F203" s="58">
        <v>216.37</v>
      </c>
      <c r="G203" s="58">
        <v>0</v>
      </c>
      <c r="H203" s="57"/>
      <c r="I203" s="13">
        <f t="shared" si="46"/>
        <v>45125</v>
      </c>
      <c r="J203" s="58">
        <v>64</v>
      </c>
      <c r="K203" s="58">
        <v>9017.99</v>
      </c>
      <c r="L203" s="58">
        <v>37.03</v>
      </c>
      <c r="M203" s="58"/>
      <c r="N203" s="58">
        <v>4.95</v>
      </c>
      <c r="O203" s="58">
        <v>0</v>
      </c>
      <c r="P203" s="57"/>
      <c r="Q203" s="13">
        <f t="shared" si="47"/>
        <v>45125</v>
      </c>
      <c r="R203" s="58">
        <v>17</v>
      </c>
      <c r="S203" s="58">
        <v>1626.06</v>
      </c>
      <c r="T203" s="58">
        <v>22.5</v>
      </c>
      <c r="U203" s="58"/>
      <c r="V203" s="58"/>
      <c r="W203" s="58">
        <v>18</v>
      </c>
      <c r="X203" s="57"/>
      <c r="Y203" s="13">
        <f t="shared" si="48"/>
        <v>45125</v>
      </c>
      <c r="Z203" s="109">
        <v>60</v>
      </c>
      <c r="AA203" s="109">
        <v>7492.38</v>
      </c>
      <c r="AB203" s="109">
        <v>106.42</v>
      </c>
      <c r="AC203" s="109"/>
      <c r="AD203" s="109">
        <v>354.95</v>
      </c>
      <c r="AE203" s="109">
        <v>1</v>
      </c>
      <c r="AF203" s="57"/>
      <c r="AG203" s="13">
        <f t="shared" si="49"/>
        <v>45125</v>
      </c>
      <c r="AH203" s="109">
        <v>65</v>
      </c>
      <c r="AI203" s="109">
        <v>8735.25</v>
      </c>
      <c r="AJ203" s="109">
        <v>47.21</v>
      </c>
      <c r="AK203" s="109"/>
      <c r="AL203" s="109">
        <v>0</v>
      </c>
      <c r="AM203" s="109">
        <v>2</v>
      </c>
      <c r="AN203" s="57"/>
      <c r="AO203" s="13">
        <f t="shared" si="50"/>
        <v>45125</v>
      </c>
      <c r="AP203" s="58">
        <v>74</v>
      </c>
      <c r="AQ203" s="58">
        <v>6323.5</v>
      </c>
      <c r="AR203" s="58"/>
      <c r="AS203" s="58">
        <v>82.5</v>
      </c>
      <c r="AT203" s="58">
        <v>0</v>
      </c>
      <c r="AU203" s="58">
        <v>4</v>
      </c>
      <c r="AV203" s="57"/>
      <c r="AW203" s="13">
        <f t="shared" si="51"/>
        <v>45125</v>
      </c>
      <c r="AX203" s="58">
        <v>63</v>
      </c>
      <c r="AY203" s="58">
        <v>8026.74</v>
      </c>
      <c r="AZ203" s="58">
        <v>11.09</v>
      </c>
      <c r="BA203" s="58"/>
      <c r="BB203" s="58">
        <v>277.3</v>
      </c>
      <c r="BC203" s="58">
        <v>3</v>
      </c>
      <c r="BD203" s="57"/>
      <c r="BE203" s="13">
        <f t="shared" si="52"/>
        <v>45125</v>
      </c>
      <c r="BF203" s="58">
        <v>35</v>
      </c>
      <c r="BG203" s="58">
        <v>4429.6899999999996</v>
      </c>
      <c r="BH203" s="58">
        <v>18.559999999999999</v>
      </c>
      <c r="BI203" s="58"/>
      <c r="BJ203" s="58">
        <v>0</v>
      </c>
      <c r="BK203" s="58">
        <v>0</v>
      </c>
      <c r="BL203" s="57"/>
      <c r="BM203" s="13">
        <f t="shared" si="53"/>
        <v>45125</v>
      </c>
      <c r="BN203" s="109">
        <v>36</v>
      </c>
      <c r="BO203" s="109">
        <v>2878.31</v>
      </c>
      <c r="BP203" s="109">
        <v>30</v>
      </c>
      <c r="BQ203" s="109"/>
      <c r="BR203" s="109"/>
      <c r="BS203" s="109">
        <v>1</v>
      </c>
      <c r="BT203" s="57"/>
      <c r="BU203" s="13">
        <f t="shared" si="54"/>
        <v>45125</v>
      </c>
      <c r="BV203" s="58">
        <v>20</v>
      </c>
      <c r="BW203" s="58">
        <v>2148.1</v>
      </c>
      <c r="BX203" s="58">
        <v>13.5</v>
      </c>
      <c r="BY203" s="58"/>
      <c r="BZ203" s="58"/>
      <c r="CA203" s="58">
        <v>0</v>
      </c>
      <c r="CB203" s="57"/>
      <c r="CC203" s="13">
        <f t="shared" si="55"/>
        <v>45125</v>
      </c>
      <c r="CD203" s="58">
        <v>87</v>
      </c>
      <c r="CE203" s="58">
        <v>9616.98</v>
      </c>
      <c r="CF203" s="58">
        <v>0</v>
      </c>
      <c r="CG203" s="58">
        <v>273.58</v>
      </c>
      <c r="CH203" s="58">
        <v>87</v>
      </c>
      <c r="CI203" s="58">
        <v>0</v>
      </c>
      <c r="CJ203" s="57"/>
      <c r="CK203" s="13">
        <f t="shared" si="56"/>
        <v>45125</v>
      </c>
      <c r="CL203" s="58">
        <v>14</v>
      </c>
      <c r="CM203" s="58">
        <v>882.92</v>
      </c>
      <c r="CN203" s="58"/>
      <c r="CO203" s="58">
        <v>0</v>
      </c>
      <c r="CP203" s="58">
        <v>40</v>
      </c>
      <c r="CQ203" s="58">
        <v>0</v>
      </c>
      <c r="CR203" s="56"/>
      <c r="CS203" s="13">
        <f t="shared" si="57"/>
        <v>45125</v>
      </c>
      <c r="CT203" s="58"/>
      <c r="CU203" s="58"/>
      <c r="CV203" s="58"/>
      <c r="CW203" s="58"/>
      <c r="CX203" s="58"/>
      <c r="CY203" s="58"/>
      <c r="CZ203" s="56"/>
      <c r="DA203" s="13">
        <f t="shared" si="58"/>
        <v>45125</v>
      </c>
      <c r="DB203" s="58"/>
      <c r="DC203" s="58"/>
      <c r="DD203" s="58"/>
      <c r="DE203" s="58"/>
      <c r="DF203" s="58"/>
      <c r="DG203" s="58"/>
      <c r="DH203" s="56"/>
      <c r="DI203" s="13">
        <f t="shared" si="59"/>
        <v>45125</v>
      </c>
      <c r="DJ203" s="58"/>
      <c r="DK203" s="58"/>
      <c r="DL203" s="58"/>
      <c r="DM203" s="58"/>
      <c r="DN203" s="58"/>
      <c r="DO203" s="58"/>
      <c r="DP203" s="56"/>
      <c r="DQ203" s="56"/>
      <c r="DR203" s="56"/>
      <c r="DS203" s="56"/>
    </row>
    <row r="204" spans="1:123" x14ac:dyDescent="0.3">
      <c r="A204" s="13">
        <f t="shared" si="45"/>
        <v>45126</v>
      </c>
      <c r="B204" s="58">
        <v>62</v>
      </c>
      <c r="C204" s="59">
        <v>9325.18</v>
      </c>
      <c r="D204" s="58"/>
      <c r="E204" s="58">
        <v>10</v>
      </c>
      <c r="F204" s="58">
        <v>440</v>
      </c>
      <c r="G204" s="58">
        <v>0</v>
      </c>
      <c r="H204" s="57"/>
      <c r="I204" s="13">
        <f t="shared" si="46"/>
        <v>45126</v>
      </c>
      <c r="J204" s="58">
        <v>64</v>
      </c>
      <c r="K204" s="58">
        <v>9242.33</v>
      </c>
      <c r="L204" s="58">
        <v>50.46</v>
      </c>
      <c r="M204" s="58"/>
      <c r="N204" s="58">
        <v>0</v>
      </c>
      <c r="O204" s="58">
        <v>0</v>
      </c>
      <c r="P204" s="57"/>
      <c r="Q204" s="13">
        <f t="shared" si="47"/>
        <v>45126</v>
      </c>
      <c r="R204" s="58">
        <v>24</v>
      </c>
      <c r="S204" s="58">
        <v>2295.71</v>
      </c>
      <c r="T204" s="58">
        <v>18.5</v>
      </c>
      <c r="U204" s="58"/>
      <c r="V204" s="58"/>
      <c r="W204" s="58">
        <v>18</v>
      </c>
      <c r="X204" s="57"/>
      <c r="Y204" s="13">
        <f t="shared" si="48"/>
        <v>45126</v>
      </c>
      <c r="Z204" s="109">
        <v>74</v>
      </c>
      <c r="AA204" s="109">
        <v>9070.26</v>
      </c>
      <c r="AB204" s="109">
        <v>51.36</v>
      </c>
      <c r="AC204" s="109"/>
      <c r="AD204" s="109">
        <v>50</v>
      </c>
      <c r="AE204" s="109">
        <v>1</v>
      </c>
      <c r="AF204" s="57"/>
      <c r="AG204" s="13">
        <f t="shared" si="49"/>
        <v>45126</v>
      </c>
      <c r="AH204" s="109">
        <v>65</v>
      </c>
      <c r="AI204" s="109">
        <v>8182.14</v>
      </c>
      <c r="AJ204" s="109">
        <v>20.82</v>
      </c>
      <c r="AK204" s="109"/>
      <c r="AL204" s="109">
        <v>0</v>
      </c>
      <c r="AM204" s="109">
        <v>2</v>
      </c>
      <c r="AN204" s="57"/>
      <c r="AO204" s="13">
        <f t="shared" si="50"/>
        <v>45126</v>
      </c>
      <c r="AP204" s="58">
        <v>69</v>
      </c>
      <c r="AQ204" s="58">
        <v>5935.78</v>
      </c>
      <c r="AR204" s="58"/>
      <c r="AS204" s="58">
        <v>64.69</v>
      </c>
      <c r="AT204" s="58">
        <v>0</v>
      </c>
      <c r="AU204" s="58">
        <v>4</v>
      </c>
      <c r="AV204" s="57"/>
      <c r="AW204" s="13">
        <f t="shared" si="51"/>
        <v>45126</v>
      </c>
      <c r="AX204" s="58">
        <v>72</v>
      </c>
      <c r="AY204" s="58">
        <v>9286.61</v>
      </c>
      <c r="AZ204" s="58">
        <v>21.25</v>
      </c>
      <c r="BA204" s="58"/>
      <c r="BB204" s="58">
        <v>49.099999999999994</v>
      </c>
      <c r="BC204" s="58">
        <v>3</v>
      </c>
      <c r="BD204" s="57"/>
      <c r="BE204" s="13">
        <f t="shared" si="52"/>
        <v>45126</v>
      </c>
      <c r="BF204" s="58">
        <v>52</v>
      </c>
      <c r="BG204" s="58">
        <v>6792.21</v>
      </c>
      <c r="BH204" s="58">
        <v>68.23</v>
      </c>
      <c r="BI204" s="58"/>
      <c r="BJ204" s="58">
        <v>4.9500000000000028</v>
      </c>
      <c r="BK204" s="58">
        <v>0</v>
      </c>
      <c r="BL204" s="57"/>
      <c r="BM204" s="13">
        <f t="shared" si="53"/>
        <v>45126</v>
      </c>
      <c r="BN204" s="109">
        <v>43</v>
      </c>
      <c r="BO204" s="109">
        <v>3222.95</v>
      </c>
      <c r="BP204" s="109">
        <v>21</v>
      </c>
      <c r="BQ204" s="109"/>
      <c r="BR204" s="109"/>
      <c r="BS204" s="109">
        <v>1</v>
      </c>
      <c r="BT204" s="57"/>
      <c r="BU204" s="13">
        <f t="shared" si="54"/>
        <v>45126</v>
      </c>
      <c r="BV204" s="58">
        <v>21</v>
      </c>
      <c r="BW204" s="58">
        <v>2475.52</v>
      </c>
      <c r="BX204" s="58">
        <v>28</v>
      </c>
      <c r="BY204" s="58"/>
      <c r="BZ204" s="58"/>
      <c r="CA204" s="58">
        <v>0</v>
      </c>
      <c r="CB204" s="57"/>
      <c r="CC204" s="13">
        <f t="shared" si="55"/>
        <v>45126</v>
      </c>
      <c r="CD204" s="58">
        <v>67</v>
      </c>
      <c r="CE204" s="58">
        <v>7692.85</v>
      </c>
      <c r="CF204" s="58">
        <v>0</v>
      </c>
      <c r="CG204" s="58">
        <v>437.2</v>
      </c>
      <c r="CH204" s="58">
        <v>115</v>
      </c>
      <c r="CI204" s="58">
        <v>0</v>
      </c>
      <c r="CJ204" s="57"/>
      <c r="CK204" s="13">
        <f t="shared" si="56"/>
        <v>45126</v>
      </c>
      <c r="CL204" s="58">
        <v>11</v>
      </c>
      <c r="CM204" s="58">
        <v>649.89</v>
      </c>
      <c r="CN204" s="58"/>
      <c r="CO204" s="58">
        <v>0</v>
      </c>
      <c r="CP204" s="58">
        <v>15</v>
      </c>
      <c r="CQ204" s="58">
        <v>0</v>
      </c>
      <c r="CR204" s="56"/>
      <c r="CS204" s="13">
        <f t="shared" si="57"/>
        <v>45126</v>
      </c>
      <c r="CT204" s="58"/>
      <c r="CU204" s="58"/>
      <c r="CV204" s="58"/>
      <c r="CW204" s="58"/>
      <c r="CX204" s="58"/>
      <c r="CY204" s="58"/>
      <c r="CZ204" s="56"/>
      <c r="DA204" s="13">
        <f t="shared" si="58"/>
        <v>45126</v>
      </c>
      <c r="DB204" s="58"/>
      <c r="DC204" s="58"/>
      <c r="DD204" s="58"/>
      <c r="DE204" s="58"/>
      <c r="DF204" s="58"/>
      <c r="DG204" s="58"/>
      <c r="DH204" s="56"/>
      <c r="DI204" s="13">
        <f t="shared" si="59"/>
        <v>45126</v>
      </c>
      <c r="DJ204" s="58"/>
      <c r="DK204" s="58"/>
      <c r="DL204" s="58"/>
      <c r="DM204" s="58"/>
      <c r="DN204" s="58"/>
      <c r="DO204" s="58"/>
      <c r="DP204" s="56"/>
      <c r="DQ204" s="56"/>
      <c r="DR204" s="56"/>
      <c r="DS204" s="56"/>
    </row>
    <row r="205" spans="1:123" x14ac:dyDescent="0.3">
      <c r="A205" s="13">
        <f t="shared" si="45"/>
        <v>45127</v>
      </c>
      <c r="B205" s="58">
        <v>59</v>
      </c>
      <c r="C205" s="59">
        <v>7203.02</v>
      </c>
      <c r="D205" s="58"/>
      <c r="E205" s="58">
        <v>18</v>
      </c>
      <c r="F205" s="58">
        <v>227</v>
      </c>
      <c r="G205" s="58">
        <v>1</v>
      </c>
      <c r="H205" s="57"/>
      <c r="I205" s="13">
        <f t="shared" si="46"/>
        <v>45127</v>
      </c>
      <c r="J205" s="58">
        <v>50</v>
      </c>
      <c r="K205" s="58">
        <v>6963.68</v>
      </c>
      <c r="L205" s="58">
        <v>10.85</v>
      </c>
      <c r="M205" s="58"/>
      <c r="N205" s="58">
        <v>0</v>
      </c>
      <c r="O205" s="58">
        <v>0</v>
      </c>
      <c r="P205" s="57"/>
      <c r="Q205" s="13">
        <f t="shared" si="47"/>
        <v>45127</v>
      </c>
      <c r="R205" s="58">
        <v>18</v>
      </c>
      <c r="S205" s="58">
        <v>1712.73</v>
      </c>
      <c r="T205" s="58">
        <v>27.5</v>
      </c>
      <c r="U205" s="58"/>
      <c r="V205" s="58"/>
      <c r="W205" s="58">
        <v>18</v>
      </c>
      <c r="X205" s="57"/>
      <c r="Y205" s="13">
        <f t="shared" si="48"/>
        <v>45127</v>
      </c>
      <c r="Z205" s="109">
        <v>56</v>
      </c>
      <c r="AA205" s="109">
        <v>6802.05</v>
      </c>
      <c r="AB205" s="109">
        <v>41.65</v>
      </c>
      <c r="AC205" s="109"/>
      <c r="AD205" s="109">
        <v>50.000000000000007</v>
      </c>
      <c r="AE205" s="109">
        <v>1</v>
      </c>
      <c r="AF205" s="57"/>
      <c r="AG205" s="13">
        <f t="shared" si="49"/>
        <v>45127</v>
      </c>
      <c r="AH205" s="109">
        <v>56</v>
      </c>
      <c r="AI205" s="109">
        <v>6802.05</v>
      </c>
      <c r="AJ205" s="109">
        <v>41.65</v>
      </c>
      <c r="AK205" s="109"/>
      <c r="AL205" s="109">
        <v>50</v>
      </c>
      <c r="AM205" s="109">
        <v>1</v>
      </c>
      <c r="AN205" s="57"/>
      <c r="AO205" s="13">
        <f t="shared" si="50"/>
        <v>45127</v>
      </c>
      <c r="AP205" s="58">
        <v>59</v>
      </c>
      <c r="AQ205" s="58">
        <v>4951.38</v>
      </c>
      <c r="AR205" s="58"/>
      <c r="AS205" s="58">
        <v>65</v>
      </c>
      <c r="AT205" s="58">
        <v>0</v>
      </c>
      <c r="AU205" s="58">
        <v>0</v>
      </c>
      <c r="AV205" s="57"/>
      <c r="AW205" s="13">
        <f t="shared" si="51"/>
        <v>45127</v>
      </c>
      <c r="AX205" s="58">
        <v>53</v>
      </c>
      <c r="AY205" s="58">
        <v>6404.91</v>
      </c>
      <c r="AZ205" s="58">
        <v>7.38</v>
      </c>
      <c r="BA205" s="58"/>
      <c r="BB205" s="58">
        <v>49.099999999999994</v>
      </c>
      <c r="BC205" s="58">
        <v>3</v>
      </c>
      <c r="BD205" s="57"/>
      <c r="BE205" s="13">
        <f t="shared" si="52"/>
        <v>45127</v>
      </c>
      <c r="BF205" s="58">
        <v>43</v>
      </c>
      <c r="BG205" s="58">
        <v>5202.05</v>
      </c>
      <c r="BH205" s="58">
        <v>26.92</v>
      </c>
      <c r="BI205" s="58"/>
      <c r="BJ205" s="58">
        <v>150</v>
      </c>
      <c r="BK205" s="58">
        <v>0</v>
      </c>
      <c r="BL205" s="57"/>
      <c r="BM205" s="13">
        <f t="shared" si="53"/>
        <v>45127</v>
      </c>
      <c r="BN205" s="109">
        <v>37</v>
      </c>
      <c r="BO205" s="109">
        <v>2783.68</v>
      </c>
      <c r="BP205" s="109">
        <v>12</v>
      </c>
      <c r="BQ205" s="109"/>
      <c r="BR205" s="109">
        <v>100</v>
      </c>
      <c r="BS205" s="109">
        <v>1</v>
      </c>
      <c r="BT205" s="57"/>
      <c r="BU205" s="13">
        <f t="shared" si="54"/>
        <v>45127</v>
      </c>
      <c r="BV205" s="58">
        <v>44</v>
      </c>
      <c r="BW205" s="58">
        <v>5004.1000000000004</v>
      </c>
      <c r="BX205" s="58">
        <v>124</v>
      </c>
      <c r="BY205" s="58"/>
      <c r="BZ205" s="58"/>
      <c r="CA205" s="58">
        <v>1</v>
      </c>
      <c r="CB205" s="57"/>
      <c r="CC205" s="13">
        <f t="shared" si="55"/>
        <v>45127</v>
      </c>
      <c r="CD205" s="58">
        <v>50</v>
      </c>
      <c r="CE205" s="58">
        <v>4790.6099999999997</v>
      </c>
      <c r="CF205" s="58">
        <v>0</v>
      </c>
      <c r="CG205" s="58">
        <v>461.7</v>
      </c>
      <c r="CH205" s="58">
        <v>141</v>
      </c>
      <c r="CI205" s="58">
        <v>0</v>
      </c>
      <c r="CJ205" s="57"/>
      <c r="CK205" s="13">
        <f t="shared" si="56"/>
        <v>45127</v>
      </c>
      <c r="CL205" s="58">
        <v>12</v>
      </c>
      <c r="CM205" s="58">
        <v>922.02</v>
      </c>
      <c r="CN205" s="58"/>
      <c r="CO205" s="58">
        <v>0</v>
      </c>
      <c r="CP205" s="58">
        <v>50</v>
      </c>
      <c r="CQ205" s="58">
        <v>0</v>
      </c>
      <c r="CR205" s="56"/>
      <c r="CS205" s="13">
        <f t="shared" si="57"/>
        <v>45127</v>
      </c>
      <c r="CT205" s="58"/>
      <c r="CU205" s="58"/>
      <c r="CV205" s="58"/>
      <c r="CW205" s="58"/>
      <c r="CX205" s="58"/>
      <c r="CY205" s="58"/>
      <c r="CZ205" s="56"/>
      <c r="DA205" s="13">
        <f t="shared" si="58"/>
        <v>45127</v>
      </c>
      <c r="DB205" s="58"/>
      <c r="DC205" s="58"/>
      <c r="DD205" s="58"/>
      <c r="DE205" s="58"/>
      <c r="DF205" s="58"/>
      <c r="DG205" s="58"/>
      <c r="DH205" s="56"/>
      <c r="DI205" s="13">
        <f t="shared" si="59"/>
        <v>45127</v>
      </c>
      <c r="DJ205" s="58"/>
      <c r="DK205" s="58"/>
      <c r="DL205" s="58"/>
      <c r="DM205" s="58"/>
      <c r="DN205" s="58"/>
      <c r="DO205" s="58"/>
      <c r="DP205" s="56"/>
      <c r="DQ205" s="56"/>
      <c r="DR205" s="56"/>
      <c r="DS205" s="56"/>
    </row>
    <row r="206" spans="1:123" x14ac:dyDescent="0.3">
      <c r="A206" s="13">
        <f t="shared" si="45"/>
        <v>45128</v>
      </c>
      <c r="B206" s="58">
        <v>59</v>
      </c>
      <c r="C206" s="59">
        <v>6706.11</v>
      </c>
      <c r="D206" s="58"/>
      <c r="E206" s="58">
        <v>45</v>
      </c>
      <c r="F206" s="58">
        <v>88.7</v>
      </c>
      <c r="G206" s="58">
        <v>0</v>
      </c>
      <c r="H206" s="57"/>
      <c r="I206" s="13">
        <f t="shared" si="46"/>
        <v>45128</v>
      </c>
      <c r="J206" s="58">
        <v>23</v>
      </c>
      <c r="K206" s="58">
        <v>3032.37</v>
      </c>
      <c r="L206" s="58">
        <v>18.63</v>
      </c>
      <c r="M206" s="58"/>
      <c r="N206" s="58">
        <v>4.95</v>
      </c>
      <c r="O206" s="58">
        <v>0</v>
      </c>
      <c r="P206" s="57"/>
      <c r="Q206" s="13">
        <f t="shared" si="47"/>
        <v>45128</v>
      </c>
      <c r="R206" s="58">
        <v>24</v>
      </c>
      <c r="S206" s="58">
        <v>2164.1999999999998</v>
      </c>
      <c r="T206" s="58">
        <v>32.5</v>
      </c>
      <c r="U206" s="58"/>
      <c r="V206" s="58"/>
      <c r="W206" s="58">
        <v>18</v>
      </c>
      <c r="X206" s="57"/>
      <c r="Y206" s="13">
        <f t="shared" si="48"/>
        <v>45128</v>
      </c>
      <c r="Z206" s="109">
        <v>46</v>
      </c>
      <c r="AA206" s="109">
        <v>5872.35</v>
      </c>
      <c r="AB206" s="109">
        <v>25.92</v>
      </c>
      <c r="AC206" s="109"/>
      <c r="AD206" s="109">
        <v>4.95</v>
      </c>
      <c r="AE206" s="109">
        <v>1</v>
      </c>
      <c r="AF206" s="57"/>
      <c r="AG206" s="13">
        <f t="shared" si="49"/>
        <v>45128</v>
      </c>
      <c r="AH206" s="109">
        <v>40</v>
      </c>
      <c r="AI206" s="109">
        <v>5268.23</v>
      </c>
      <c r="AJ206" s="109">
        <v>7.4</v>
      </c>
      <c r="AK206" s="109"/>
      <c r="AL206" s="109">
        <v>0</v>
      </c>
      <c r="AM206" s="109">
        <v>3</v>
      </c>
      <c r="AN206" s="57"/>
      <c r="AO206" s="13">
        <f t="shared" si="50"/>
        <v>45128</v>
      </c>
      <c r="AP206" s="58">
        <v>48</v>
      </c>
      <c r="AQ206" s="58">
        <v>3993.07</v>
      </c>
      <c r="AR206" s="58"/>
      <c r="AS206" s="58">
        <v>33</v>
      </c>
      <c r="AT206" s="58">
        <v>0</v>
      </c>
      <c r="AU206" s="58">
        <v>3</v>
      </c>
      <c r="AV206" s="57"/>
      <c r="AW206" s="13">
        <f t="shared" si="51"/>
        <v>45128</v>
      </c>
      <c r="AX206" s="58">
        <v>56</v>
      </c>
      <c r="AY206" s="58">
        <v>7133.98</v>
      </c>
      <c r="AZ206" s="58">
        <v>12.01</v>
      </c>
      <c r="BA206" s="58"/>
      <c r="BB206" s="58">
        <v>37.550000000000011</v>
      </c>
      <c r="BC206" s="58">
        <v>3</v>
      </c>
      <c r="BD206" s="57"/>
      <c r="BE206" s="13">
        <f t="shared" si="52"/>
        <v>45128</v>
      </c>
      <c r="BF206" s="58">
        <v>48</v>
      </c>
      <c r="BG206" s="58">
        <v>6357.28</v>
      </c>
      <c r="BH206" s="58">
        <v>28.31</v>
      </c>
      <c r="BI206" s="58"/>
      <c r="BJ206" s="58">
        <v>450.9</v>
      </c>
      <c r="BK206" s="58">
        <v>1</v>
      </c>
      <c r="BL206" s="57"/>
      <c r="BM206" s="13">
        <f t="shared" si="53"/>
        <v>45128</v>
      </c>
      <c r="BN206" s="109">
        <v>41</v>
      </c>
      <c r="BO206" s="109">
        <v>3275.98</v>
      </c>
      <c r="BP206" s="109">
        <v>11</v>
      </c>
      <c r="BQ206" s="109"/>
      <c r="BR206" s="109"/>
      <c r="BS206" s="109">
        <v>0</v>
      </c>
      <c r="BT206" s="57"/>
      <c r="BU206" s="13">
        <f t="shared" si="54"/>
        <v>45128</v>
      </c>
      <c r="BV206" s="58">
        <v>21</v>
      </c>
      <c r="BW206" s="58">
        <v>2495.34</v>
      </c>
      <c r="BX206" s="58">
        <v>20</v>
      </c>
      <c r="BY206" s="58"/>
      <c r="BZ206" s="58"/>
      <c r="CA206" s="58">
        <v>0</v>
      </c>
      <c r="CB206" s="57"/>
      <c r="CC206" s="13">
        <f t="shared" si="55"/>
        <v>45128</v>
      </c>
      <c r="CD206" s="58">
        <v>50</v>
      </c>
      <c r="CE206" s="58">
        <v>5019.6099999999997</v>
      </c>
      <c r="CF206" s="58">
        <v>0</v>
      </c>
      <c r="CG206" s="58">
        <v>180.67000000000002</v>
      </c>
      <c r="CH206" s="58">
        <v>49</v>
      </c>
      <c r="CI206" s="58">
        <v>2</v>
      </c>
      <c r="CJ206" s="57"/>
      <c r="CK206" s="13">
        <f t="shared" si="56"/>
        <v>45128</v>
      </c>
      <c r="CL206" s="58">
        <v>11</v>
      </c>
      <c r="CM206" s="58">
        <v>773.27</v>
      </c>
      <c r="CN206" s="58"/>
      <c r="CO206" s="58">
        <v>0</v>
      </c>
      <c r="CP206" s="58">
        <v>0</v>
      </c>
      <c r="CQ206" s="58">
        <v>0</v>
      </c>
      <c r="CR206" s="56"/>
      <c r="CS206" s="13">
        <f t="shared" si="57"/>
        <v>45128</v>
      </c>
      <c r="CT206" s="58"/>
      <c r="CU206" s="58"/>
      <c r="CV206" s="58"/>
      <c r="CW206" s="58"/>
      <c r="CX206" s="58"/>
      <c r="CY206" s="58"/>
      <c r="CZ206" s="56"/>
      <c r="DA206" s="13">
        <f t="shared" si="58"/>
        <v>45128</v>
      </c>
      <c r="DB206" s="58"/>
      <c r="DC206" s="58"/>
      <c r="DD206" s="58"/>
      <c r="DE206" s="58"/>
      <c r="DF206" s="58"/>
      <c r="DG206" s="58"/>
      <c r="DH206" s="56"/>
      <c r="DI206" s="13">
        <f t="shared" si="59"/>
        <v>45128</v>
      </c>
      <c r="DJ206" s="58"/>
      <c r="DK206" s="58"/>
      <c r="DL206" s="58"/>
      <c r="DM206" s="58"/>
      <c r="DN206" s="58"/>
      <c r="DO206" s="58"/>
      <c r="DP206" s="56"/>
      <c r="DQ206" s="56"/>
      <c r="DR206" s="56"/>
      <c r="DS206" s="56"/>
    </row>
    <row r="207" spans="1:123" x14ac:dyDescent="0.3">
      <c r="A207" s="13">
        <f t="shared" si="45"/>
        <v>45129</v>
      </c>
      <c r="B207" s="58">
        <v>56</v>
      </c>
      <c r="C207" s="59">
        <v>7328.86</v>
      </c>
      <c r="D207" s="58"/>
      <c r="E207" s="58">
        <v>80</v>
      </c>
      <c r="F207" s="58">
        <v>25</v>
      </c>
      <c r="G207" s="58">
        <v>0</v>
      </c>
      <c r="H207" s="57"/>
      <c r="I207" s="13">
        <f t="shared" si="46"/>
        <v>45129</v>
      </c>
      <c r="J207" s="58">
        <v>31</v>
      </c>
      <c r="K207" s="58">
        <v>3816</v>
      </c>
      <c r="L207" s="58">
        <v>1.89</v>
      </c>
      <c r="M207" s="58"/>
      <c r="N207" s="58">
        <v>0</v>
      </c>
      <c r="O207" s="58">
        <v>0</v>
      </c>
      <c r="P207" s="57"/>
      <c r="Q207" s="13">
        <f t="shared" si="47"/>
        <v>45129</v>
      </c>
      <c r="R207" s="58">
        <v>25</v>
      </c>
      <c r="S207" s="58">
        <v>2240.04</v>
      </c>
      <c r="T207" s="58">
        <v>27</v>
      </c>
      <c r="U207" s="58"/>
      <c r="V207" s="58"/>
      <c r="W207" s="58">
        <v>18</v>
      </c>
      <c r="X207" s="57"/>
      <c r="Y207" s="13">
        <f t="shared" si="48"/>
        <v>45129</v>
      </c>
      <c r="Z207" s="109">
        <v>45</v>
      </c>
      <c r="AA207" s="109">
        <v>5226.88</v>
      </c>
      <c r="AB207" s="109">
        <v>22.2</v>
      </c>
      <c r="AC207" s="109"/>
      <c r="AD207" s="109">
        <v>100</v>
      </c>
      <c r="AE207" s="109">
        <v>1</v>
      </c>
      <c r="AF207" s="57"/>
      <c r="AG207" s="13">
        <f t="shared" si="49"/>
        <v>45129</v>
      </c>
      <c r="AH207" s="109">
        <v>49</v>
      </c>
      <c r="AI207" s="109">
        <v>6953.39</v>
      </c>
      <c r="AJ207" s="109">
        <v>27.75</v>
      </c>
      <c r="AK207" s="109"/>
      <c r="AL207" s="109">
        <v>24.75</v>
      </c>
      <c r="AM207" s="109">
        <v>3</v>
      </c>
      <c r="AN207" s="57"/>
      <c r="AO207" s="13">
        <f t="shared" si="50"/>
        <v>45129</v>
      </c>
      <c r="AP207" s="58">
        <v>56</v>
      </c>
      <c r="AQ207" s="58">
        <v>4109.04</v>
      </c>
      <c r="AR207" s="58"/>
      <c r="AS207" s="58">
        <v>44.5</v>
      </c>
      <c r="AT207" s="58">
        <v>0</v>
      </c>
      <c r="AU207" s="58">
        <v>3</v>
      </c>
      <c r="AV207" s="57"/>
      <c r="AW207" s="13">
        <f t="shared" si="51"/>
        <v>45129</v>
      </c>
      <c r="AX207" s="58">
        <v>55</v>
      </c>
      <c r="AY207" s="58">
        <v>3918.98</v>
      </c>
      <c r="AZ207" s="58">
        <v>91.43</v>
      </c>
      <c r="BA207" s="58"/>
      <c r="BB207" s="58">
        <v>44.15</v>
      </c>
      <c r="BC207" s="58">
        <v>4</v>
      </c>
      <c r="BD207" s="57"/>
      <c r="BE207" s="13">
        <f t="shared" si="52"/>
        <v>45129</v>
      </c>
      <c r="BF207" s="58">
        <v>51</v>
      </c>
      <c r="BG207" s="58">
        <v>7157.38</v>
      </c>
      <c r="BH207" s="58">
        <v>48.26</v>
      </c>
      <c r="BI207" s="58"/>
      <c r="BJ207" s="58">
        <v>-107</v>
      </c>
      <c r="BK207" s="58">
        <v>1</v>
      </c>
      <c r="BL207" s="57"/>
      <c r="BM207" s="13">
        <f t="shared" si="53"/>
        <v>45129</v>
      </c>
      <c r="BN207" s="109">
        <v>45</v>
      </c>
      <c r="BO207" s="109">
        <v>3718.02</v>
      </c>
      <c r="BP207" s="109">
        <v>30</v>
      </c>
      <c r="BQ207" s="109"/>
      <c r="BR207" s="109">
        <v>20</v>
      </c>
      <c r="BS207" s="109">
        <v>0</v>
      </c>
      <c r="BT207" s="57"/>
      <c r="BU207" s="13">
        <f t="shared" si="54"/>
        <v>45129</v>
      </c>
      <c r="BV207" s="58">
        <v>25</v>
      </c>
      <c r="BW207" s="58">
        <v>2767.98</v>
      </c>
      <c r="BX207" s="58">
        <v>43.5</v>
      </c>
      <c r="BY207" s="58"/>
      <c r="BZ207" s="58"/>
      <c r="CA207" s="58">
        <v>7</v>
      </c>
      <c r="CB207" s="57"/>
      <c r="CC207" s="13">
        <f t="shared" si="55"/>
        <v>45129</v>
      </c>
      <c r="CD207" s="58">
        <v>61</v>
      </c>
      <c r="CE207" s="58">
        <v>6795.96</v>
      </c>
      <c r="CF207" s="58">
        <v>0</v>
      </c>
      <c r="CG207" s="58">
        <v>416.5</v>
      </c>
      <c r="CH207" s="58">
        <v>94</v>
      </c>
      <c r="CI207" s="58">
        <v>2</v>
      </c>
      <c r="CJ207" s="57"/>
      <c r="CK207" s="13">
        <f t="shared" si="56"/>
        <v>45129</v>
      </c>
      <c r="CL207" s="58">
        <v>18</v>
      </c>
      <c r="CM207" s="58">
        <v>1327.11</v>
      </c>
      <c r="CN207" s="58"/>
      <c r="CO207" s="58">
        <v>2</v>
      </c>
      <c r="CP207" s="58">
        <v>20</v>
      </c>
      <c r="CQ207" s="58">
        <v>0</v>
      </c>
      <c r="CR207" s="56"/>
      <c r="CS207" s="13">
        <f t="shared" si="57"/>
        <v>45129</v>
      </c>
      <c r="CT207" s="58"/>
      <c r="CU207" s="58"/>
      <c r="CV207" s="58"/>
      <c r="CW207" s="58"/>
      <c r="CX207" s="58"/>
      <c r="CY207" s="58"/>
      <c r="CZ207" s="56"/>
      <c r="DA207" s="13">
        <f t="shared" si="58"/>
        <v>45129</v>
      </c>
      <c r="DB207" s="58"/>
      <c r="DC207" s="58"/>
      <c r="DD207" s="58"/>
      <c r="DE207" s="58"/>
      <c r="DF207" s="58"/>
      <c r="DG207" s="58"/>
      <c r="DH207" s="56"/>
      <c r="DI207" s="13">
        <f t="shared" si="59"/>
        <v>45129</v>
      </c>
      <c r="DJ207" s="58"/>
      <c r="DK207" s="58"/>
      <c r="DL207" s="58"/>
      <c r="DM207" s="58"/>
      <c r="DN207" s="58"/>
      <c r="DO207" s="58"/>
      <c r="DP207" s="56"/>
      <c r="DQ207" s="56"/>
      <c r="DR207" s="56"/>
      <c r="DS207" s="56"/>
    </row>
    <row r="208" spans="1:123" x14ac:dyDescent="0.3">
      <c r="A208" s="13">
        <f t="shared" si="45"/>
        <v>45130</v>
      </c>
      <c r="B208" s="58">
        <v>49</v>
      </c>
      <c r="C208" s="59">
        <v>5818.95</v>
      </c>
      <c r="D208" s="58"/>
      <c r="E208" s="58">
        <v>35</v>
      </c>
      <c r="F208" s="58">
        <v>25</v>
      </c>
      <c r="G208" s="58">
        <v>4</v>
      </c>
      <c r="H208" s="57"/>
      <c r="I208" s="13">
        <f t="shared" si="46"/>
        <v>45130</v>
      </c>
      <c r="J208" s="58">
        <v>23</v>
      </c>
      <c r="K208" s="58">
        <v>3138.91</v>
      </c>
      <c r="L208" s="58">
        <v>16.27</v>
      </c>
      <c r="M208" s="58"/>
      <c r="N208" s="58">
        <v>0</v>
      </c>
      <c r="O208" s="58">
        <v>1</v>
      </c>
      <c r="P208" s="57"/>
      <c r="Q208" s="13">
        <f t="shared" si="47"/>
        <v>45130</v>
      </c>
      <c r="R208" s="58">
        <v>17</v>
      </c>
      <c r="S208" s="58">
        <v>1532.15</v>
      </c>
      <c r="T208" s="58">
        <v>34.5</v>
      </c>
      <c r="U208" s="58"/>
      <c r="V208" s="58"/>
      <c r="W208" s="58">
        <v>22</v>
      </c>
      <c r="X208" s="57"/>
      <c r="Y208" s="13">
        <f t="shared" si="48"/>
        <v>45130</v>
      </c>
      <c r="Z208" s="109">
        <v>40</v>
      </c>
      <c r="AA208" s="109">
        <v>4306.62</v>
      </c>
      <c r="AB208" s="109">
        <v>62.2</v>
      </c>
      <c r="AC208" s="109"/>
      <c r="AD208" s="109">
        <v>0</v>
      </c>
      <c r="AE208" s="109">
        <v>1</v>
      </c>
      <c r="AF208" s="57"/>
      <c r="AG208" s="13">
        <f t="shared" si="49"/>
        <v>45130</v>
      </c>
      <c r="AH208" s="109">
        <v>48</v>
      </c>
      <c r="AI208" s="109">
        <v>5912.48</v>
      </c>
      <c r="AJ208" s="109">
        <v>21.47</v>
      </c>
      <c r="AK208" s="109"/>
      <c r="AL208" s="109">
        <v>4.95</v>
      </c>
      <c r="AM208" s="109">
        <v>3</v>
      </c>
      <c r="AN208" s="57"/>
      <c r="AO208" s="13">
        <f t="shared" si="50"/>
        <v>45130</v>
      </c>
      <c r="AP208" s="58">
        <v>46</v>
      </c>
      <c r="AQ208" s="58">
        <v>3539.26</v>
      </c>
      <c r="AR208" s="58"/>
      <c r="AS208" s="58">
        <v>50.5</v>
      </c>
      <c r="AT208" s="58">
        <v>0</v>
      </c>
      <c r="AU208" s="58">
        <v>5</v>
      </c>
      <c r="AV208" s="57"/>
      <c r="AW208" s="13">
        <f t="shared" si="51"/>
        <v>45130</v>
      </c>
      <c r="AX208" s="58">
        <v>37</v>
      </c>
      <c r="AY208" s="58">
        <v>4333.38</v>
      </c>
      <c r="AZ208" s="58">
        <v>56.33</v>
      </c>
      <c r="BA208" s="58"/>
      <c r="BB208" s="58">
        <v>44.15</v>
      </c>
      <c r="BC208" s="58">
        <v>3</v>
      </c>
      <c r="BD208" s="57"/>
      <c r="BE208" s="13">
        <f t="shared" si="52"/>
        <v>45130</v>
      </c>
      <c r="BF208" s="58">
        <v>58</v>
      </c>
      <c r="BG208" s="58">
        <v>7116.84</v>
      </c>
      <c r="BH208" s="58">
        <v>17.170000000000002</v>
      </c>
      <c r="BI208" s="58"/>
      <c r="BJ208" s="58">
        <v>34.65</v>
      </c>
      <c r="BK208" s="58">
        <v>0</v>
      </c>
      <c r="BL208" s="57"/>
      <c r="BM208" s="13">
        <f t="shared" si="53"/>
        <v>45130</v>
      </c>
      <c r="BN208" s="109">
        <v>29</v>
      </c>
      <c r="BO208" s="109">
        <v>2398.69</v>
      </c>
      <c r="BP208" s="109">
        <v>32</v>
      </c>
      <c r="BQ208" s="109"/>
      <c r="BR208" s="109">
        <v>20</v>
      </c>
      <c r="BS208" s="109">
        <v>0</v>
      </c>
      <c r="BT208" s="57"/>
      <c r="BU208" s="13">
        <f t="shared" si="54"/>
        <v>45130</v>
      </c>
      <c r="BV208" s="58">
        <v>19</v>
      </c>
      <c r="BW208" s="58">
        <v>1854.9</v>
      </c>
      <c r="BX208" s="58">
        <v>64</v>
      </c>
      <c r="BY208" s="58"/>
      <c r="BZ208" s="58"/>
      <c r="CA208" s="58">
        <v>9</v>
      </c>
      <c r="CB208" s="57"/>
      <c r="CC208" s="13">
        <f t="shared" si="55"/>
        <v>45130</v>
      </c>
      <c r="CD208" s="58">
        <v>36</v>
      </c>
      <c r="CE208" s="58">
        <v>3995.07</v>
      </c>
      <c r="CF208" s="58">
        <v>0</v>
      </c>
      <c r="CG208" s="58">
        <v>370.64</v>
      </c>
      <c r="CH208" s="58">
        <v>128</v>
      </c>
      <c r="CI208" s="58">
        <v>3</v>
      </c>
      <c r="CJ208" s="57"/>
      <c r="CK208" s="13">
        <f t="shared" si="56"/>
        <v>45130</v>
      </c>
      <c r="CL208" s="58">
        <v>11</v>
      </c>
      <c r="CM208" s="58">
        <v>799.34</v>
      </c>
      <c r="CN208" s="58"/>
      <c r="CO208" s="58">
        <v>2</v>
      </c>
      <c r="CP208" s="58">
        <v>100</v>
      </c>
      <c r="CQ208" s="58">
        <v>0</v>
      </c>
      <c r="CR208" s="56"/>
      <c r="CS208" s="13">
        <f t="shared" si="57"/>
        <v>45130</v>
      </c>
      <c r="CT208" s="58"/>
      <c r="CU208" s="58"/>
      <c r="CV208" s="58"/>
      <c r="CW208" s="58"/>
      <c r="CX208" s="58"/>
      <c r="CY208" s="58"/>
      <c r="CZ208" s="56"/>
      <c r="DA208" s="13">
        <f t="shared" si="58"/>
        <v>45130</v>
      </c>
      <c r="DB208" s="58"/>
      <c r="DC208" s="58"/>
      <c r="DD208" s="58"/>
      <c r="DE208" s="58"/>
      <c r="DF208" s="58"/>
      <c r="DG208" s="58"/>
      <c r="DH208" s="56"/>
      <c r="DI208" s="13">
        <f t="shared" si="59"/>
        <v>45130</v>
      </c>
      <c r="DJ208" s="58"/>
      <c r="DK208" s="58"/>
      <c r="DL208" s="58"/>
      <c r="DM208" s="58"/>
      <c r="DN208" s="58"/>
      <c r="DO208" s="58"/>
      <c r="DP208" s="56"/>
      <c r="DQ208" s="56"/>
      <c r="DR208" s="56"/>
      <c r="DS208" s="56"/>
    </row>
    <row r="209" spans="1:123" x14ac:dyDescent="0.3">
      <c r="A209" s="13">
        <f t="shared" si="45"/>
        <v>45131</v>
      </c>
      <c r="B209" s="58">
        <v>62</v>
      </c>
      <c r="C209" s="59">
        <v>8597.14</v>
      </c>
      <c r="D209" s="58"/>
      <c r="E209" s="58">
        <v>55</v>
      </c>
      <c r="F209" s="58">
        <v>50</v>
      </c>
      <c r="G209" s="58">
        <v>0</v>
      </c>
      <c r="H209" s="57"/>
      <c r="I209" s="13">
        <f t="shared" si="46"/>
        <v>45131</v>
      </c>
      <c r="J209" s="58">
        <v>68</v>
      </c>
      <c r="K209" s="58">
        <v>9799.93</v>
      </c>
      <c r="L209" s="58">
        <v>20.52</v>
      </c>
      <c r="M209" s="58"/>
      <c r="N209" s="58">
        <v>4.95</v>
      </c>
      <c r="O209" s="58">
        <v>1</v>
      </c>
      <c r="P209" s="57"/>
      <c r="Q209" s="13">
        <f t="shared" si="47"/>
        <v>45131</v>
      </c>
      <c r="R209" s="58">
        <v>19</v>
      </c>
      <c r="S209" s="58">
        <v>1689</v>
      </c>
      <c r="T209" s="58">
        <v>8.5</v>
      </c>
      <c r="U209" s="58"/>
      <c r="V209" s="58">
        <v>176.09</v>
      </c>
      <c r="W209" s="58">
        <v>19</v>
      </c>
      <c r="X209" s="57"/>
      <c r="Y209" s="13">
        <f t="shared" si="48"/>
        <v>45131</v>
      </c>
      <c r="Z209" s="109">
        <v>58</v>
      </c>
      <c r="AA209" s="109">
        <v>6646.45</v>
      </c>
      <c r="AB209" s="109">
        <v>5.65</v>
      </c>
      <c r="AC209" s="109"/>
      <c r="AD209" s="109">
        <v>60</v>
      </c>
      <c r="AE209" s="109">
        <v>1</v>
      </c>
      <c r="AF209" s="57"/>
      <c r="AG209" s="13">
        <f t="shared" si="49"/>
        <v>45131</v>
      </c>
      <c r="AH209" s="109">
        <v>59</v>
      </c>
      <c r="AI209" s="109">
        <v>7652.05</v>
      </c>
      <c r="AJ209" s="109">
        <v>13.88</v>
      </c>
      <c r="AK209" s="109"/>
      <c r="AL209" s="109"/>
      <c r="AM209" s="109">
        <v>3</v>
      </c>
      <c r="AN209" s="57"/>
      <c r="AO209" s="13">
        <f t="shared" si="50"/>
        <v>45131</v>
      </c>
      <c r="AP209" s="58">
        <v>53</v>
      </c>
      <c r="AQ209" s="58">
        <v>4542.18</v>
      </c>
      <c r="AR209" s="58"/>
      <c r="AS209" s="58">
        <v>34</v>
      </c>
      <c r="AT209" s="58">
        <v>0</v>
      </c>
      <c r="AU209" s="58">
        <v>3</v>
      </c>
      <c r="AV209" s="57"/>
      <c r="AW209" s="13">
        <f t="shared" si="51"/>
        <v>45131</v>
      </c>
      <c r="AX209" s="58">
        <v>52</v>
      </c>
      <c r="AY209" s="58">
        <v>6222.59</v>
      </c>
      <c r="AZ209" s="58">
        <v>75.739999999999995</v>
      </c>
      <c r="BA209" s="58"/>
      <c r="BB209" s="58">
        <v>0</v>
      </c>
      <c r="BC209" s="58">
        <v>3</v>
      </c>
      <c r="BD209" s="57"/>
      <c r="BE209" s="13">
        <f t="shared" si="52"/>
        <v>45131</v>
      </c>
      <c r="BF209" s="58">
        <v>63</v>
      </c>
      <c r="BG209" s="58">
        <v>9620.9699999999993</v>
      </c>
      <c r="BH209" s="58">
        <v>22.27</v>
      </c>
      <c r="BI209" s="58"/>
      <c r="BJ209" s="58">
        <v>0</v>
      </c>
      <c r="BK209" s="58">
        <v>0</v>
      </c>
      <c r="BL209" s="57"/>
      <c r="BM209" s="13">
        <f t="shared" si="53"/>
        <v>45131</v>
      </c>
      <c r="BN209" s="109">
        <v>36</v>
      </c>
      <c r="BO209" s="109">
        <v>3020.5</v>
      </c>
      <c r="BP209" s="109">
        <v>11</v>
      </c>
      <c r="BQ209" s="109"/>
      <c r="BR209" s="109"/>
      <c r="BS209" s="109">
        <v>0</v>
      </c>
      <c r="BT209" s="57"/>
      <c r="BU209" s="13">
        <f t="shared" si="54"/>
        <v>45131</v>
      </c>
      <c r="BV209" s="58">
        <v>21</v>
      </c>
      <c r="BW209" s="58">
        <v>2118.69</v>
      </c>
      <c r="BX209" s="58">
        <v>53.5</v>
      </c>
      <c r="BY209" s="58"/>
      <c r="BZ209" s="58"/>
      <c r="CA209" s="58">
        <v>9</v>
      </c>
      <c r="CB209" s="57"/>
      <c r="CC209" s="13">
        <f t="shared" si="55"/>
        <v>45131</v>
      </c>
      <c r="CD209" s="58">
        <v>49</v>
      </c>
      <c r="CE209" s="58">
        <v>5984.08</v>
      </c>
      <c r="CF209" s="58">
        <v>0</v>
      </c>
      <c r="CG209" s="58">
        <v>189.28</v>
      </c>
      <c r="CH209" s="58">
        <v>46</v>
      </c>
      <c r="CI209" s="58">
        <v>1</v>
      </c>
      <c r="CJ209" s="57"/>
      <c r="CK209" s="13">
        <f t="shared" si="56"/>
        <v>45131</v>
      </c>
      <c r="CL209" s="58">
        <v>13</v>
      </c>
      <c r="CM209" s="58">
        <v>744.22</v>
      </c>
      <c r="CN209" s="58"/>
      <c r="CO209" s="58">
        <v>0</v>
      </c>
      <c r="CP209" s="58">
        <v>0</v>
      </c>
      <c r="CQ209" s="58">
        <v>0</v>
      </c>
      <c r="CR209" s="56"/>
      <c r="CS209" s="13">
        <f t="shared" si="57"/>
        <v>45131</v>
      </c>
      <c r="CT209" s="58"/>
      <c r="CU209" s="58"/>
      <c r="CV209" s="58"/>
      <c r="CW209" s="58"/>
      <c r="CX209" s="58"/>
      <c r="CY209" s="58"/>
      <c r="CZ209" s="56"/>
      <c r="DA209" s="13">
        <f t="shared" si="58"/>
        <v>45131</v>
      </c>
      <c r="DB209" s="58"/>
      <c r="DC209" s="58"/>
      <c r="DD209" s="58"/>
      <c r="DE209" s="58"/>
      <c r="DF209" s="58"/>
      <c r="DG209" s="58"/>
      <c r="DH209" s="56"/>
      <c r="DI209" s="13">
        <f t="shared" si="59"/>
        <v>45131</v>
      </c>
      <c r="DJ209" s="58"/>
      <c r="DK209" s="58"/>
      <c r="DL209" s="58"/>
      <c r="DM209" s="58"/>
      <c r="DN209" s="58"/>
      <c r="DO209" s="58"/>
      <c r="DP209" s="56"/>
      <c r="DQ209" s="56"/>
      <c r="DR209" s="56"/>
      <c r="DS209" s="56"/>
    </row>
    <row r="210" spans="1:123" x14ac:dyDescent="0.3">
      <c r="A210" s="13">
        <f t="shared" si="45"/>
        <v>45132</v>
      </c>
      <c r="B210" s="58">
        <v>62</v>
      </c>
      <c r="C210" s="59">
        <v>8432.01</v>
      </c>
      <c r="D210" s="58"/>
      <c r="E210" s="58">
        <v>50</v>
      </c>
      <c r="F210" s="58">
        <v>17</v>
      </c>
      <c r="G210" s="58">
        <v>0</v>
      </c>
      <c r="H210" s="57"/>
      <c r="I210" s="13">
        <f t="shared" si="46"/>
        <v>45132</v>
      </c>
      <c r="J210" s="58">
        <v>69</v>
      </c>
      <c r="K210" s="58">
        <v>9870.98</v>
      </c>
      <c r="L210" s="58">
        <v>31.13</v>
      </c>
      <c r="M210" s="58"/>
      <c r="N210" s="58">
        <v>4.95</v>
      </c>
      <c r="O210" s="58">
        <v>0</v>
      </c>
      <c r="P210" s="57"/>
      <c r="Q210" s="13">
        <f t="shared" si="47"/>
        <v>45132</v>
      </c>
      <c r="R210" s="58">
        <v>28</v>
      </c>
      <c r="S210" s="58">
        <v>2441.64</v>
      </c>
      <c r="T210" s="58">
        <v>35.5</v>
      </c>
      <c r="U210" s="58"/>
      <c r="V210" s="58"/>
      <c r="W210" s="58">
        <v>18</v>
      </c>
      <c r="X210" s="57"/>
      <c r="Y210" s="13">
        <f t="shared" si="48"/>
        <v>45132</v>
      </c>
      <c r="Z210" s="109">
        <v>61</v>
      </c>
      <c r="AA210" s="109">
        <v>7161.3</v>
      </c>
      <c r="AB210" s="109">
        <v>76.8</v>
      </c>
      <c r="AC210" s="109"/>
      <c r="AD210" s="109">
        <v>50</v>
      </c>
      <c r="AE210" s="109">
        <v>1</v>
      </c>
      <c r="AF210" s="57"/>
      <c r="AG210" s="13">
        <f t="shared" si="49"/>
        <v>45132</v>
      </c>
      <c r="AH210" s="109">
        <v>55</v>
      </c>
      <c r="AI210" s="109">
        <v>7213.11</v>
      </c>
      <c r="AJ210" s="109">
        <v>31.46</v>
      </c>
      <c r="AK210" s="109"/>
      <c r="AL210" s="109"/>
      <c r="AM210" s="109">
        <v>3</v>
      </c>
      <c r="AN210" s="57"/>
      <c r="AO210" s="13">
        <f t="shared" si="50"/>
        <v>45132</v>
      </c>
      <c r="AP210" s="58">
        <v>62</v>
      </c>
      <c r="AQ210" s="58">
        <v>5191.0600000000004</v>
      </c>
      <c r="AR210" s="58"/>
      <c r="AS210" s="58">
        <v>78.42</v>
      </c>
      <c r="AT210" s="58">
        <v>0</v>
      </c>
      <c r="AU210" s="58">
        <v>3</v>
      </c>
      <c r="AV210" s="57"/>
      <c r="AW210" s="13">
        <f t="shared" si="51"/>
        <v>45132</v>
      </c>
      <c r="AX210" s="58">
        <v>63</v>
      </c>
      <c r="AY210" s="58">
        <v>7954.89</v>
      </c>
      <c r="AZ210" s="58">
        <v>31.41</v>
      </c>
      <c r="BA210" s="58"/>
      <c r="BB210" s="58">
        <v>99.1</v>
      </c>
      <c r="BC210" s="58">
        <v>3</v>
      </c>
      <c r="BD210" s="57"/>
      <c r="BE210" s="13">
        <f t="shared" si="52"/>
        <v>45132</v>
      </c>
      <c r="BF210" s="58">
        <v>41</v>
      </c>
      <c r="BG210" s="58">
        <v>5557.36</v>
      </c>
      <c r="BH210" s="58">
        <v>18.100000000000001</v>
      </c>
      <c r="BI210" s="58"/>
      <c r="BJ210" s="58">
        <v>0</v>
      </c>
      <c r="BK210" s="58">
        <v>0</v>
      </c>
      <c r="BL210" s="57"/>
      <c r="BM210" s="13">
        <f t="shared" si="53"/>
        <v>45132</v>
      </c>
      <c r="BN210" s="109">
        <v>39</v>
      </c>
      <c r="BO210" s="109">
        <v>4595.33</v>
      </c>
      <c r="BP210" s="109">
        <v>19</v>
      </c>
      <c r="BQ210" s="109"/>
      <c r="BR210" s="109">
        <v>68.25</v>
      </c>
      <c r="BS210" s="109">
        <v>0</v>
      </c>
      <c r="BT210" s="57"/>
      <c r="BU210" s="13">
        <f t="shared" si="54"/>
        <v>45132</v>
      </c>
      <c r="BV210" s="58">
        <v>27</v>
      </c>
      <c r="BW210" s="58">
        <v>2960.35</v>
      </c>
      <c r="BX210" s="58">
        <v>30</v>
      </c>
      <c r="BY210" s="58"/>
      <c r="BZ210" s="58"/>
      <c r="CA210" s="58">
        <v>2</v>
      </c>
      <c r="CB210" s="57"/>
      <c r="CC210" s="13">
        <f t="shared" si="55"/>
        <v>45132</v>
      </c>
      <c r="CD210" s="58">
        <v>59</v>
      </c>
      <c r="CE210" s="58">
        <v>7067.33</v>
      </c>
      <c r="CF210" s="58">
        <v>11.16</v>
      </c>
      <c r="CG210" s="58">
        <v>237.59</v>
      </c>
      <c r="CH210" s="58">
        <v>71</v>
      </c>
      <c r="CI210" s="58">
        <v>1</v>
      </c>
      <c r="CJ210" s="57"/>
      <c r="CK210" s="13">
        <f t="shared" si="56"/>
        <v>45132</v>
      </c>
      <c r="CL210" s="58">
        <v>17</v>
      </c>
      <c r="CM210" s="58">
        <v>1008.22</v>
      </c>
      <c r="CN210" s="58"/>
      <c r="CO210" s="58">
        <v>8</v>
      </c>
      <c r="CP210" s="58">
        <v>0</v>
      </c>
      <c r="CQ210" s="58">
        <v>0</v>
      </c>
      <c r="CR210" s="56"/>
      <c r="CS210" s="13">
        <f t="shared" si="57"/>
        <v>45132</v>
      </c>
      <c r="CT210" s="58"/>
      <c r="CU210" s="58"/>
      <c r="CV210" s="58"/>
      <c r="CW210" s="58"/>
      <c r="CX210" s="58"/>
      <c r="CY210" s="58"/>
      <c r="CZ210" s="56"/>
      <c r="DA210" s="13">
        <f t="shared" si="58"/>
        <v>45132</v>
      </c>
      <c r="DB210" s="58"/>
      <c r="DC210" s="58"/>
      <c r="DD210" s="58"/>
      <c r="DE210" s="58"/>
      <c r="DF210" s="58"/>
      <c r="DG210" s="58"/>
      <c r="DH210" s="56"/>
      <c r="DI210" s="13">
        <f t="shared" si="59"/>
        <v>45132</v>
      </c>
      <c r="DJ210" s="58"/>
      <c r="DK210" s="58"/>
      <c r="DL210" s="58"/>
      <c r="DM210" s="58"/>
      <c r="DN210" s="58"/>
      <c r="DO210" s="58"/>
      <c r="DP210" s="56"/>
      <c r="DQ210" s="56"/>
      <c r="DR210" s="56"/>
      <c r="DS210" s="56"/>
    </row>
    <row r="211" spans="1:123" x14ac:dyDescent="0.3">
      <c r="A211" s="13">
        <f t="shared" si="45"/>
        <v>45133</v>
      </c>
      <c r="B211" s="58">
        <v>57</v>
      </c>
      <c r="C211" s="59">
        <v>8096.14</v>
      </c>
      <c r="D211" s="58"/>
      <c r="E211" s="58">
        <v>18</v>
      </c>
      <c r="F211" s="58">
        <v>0</v>
      </c>
      <c r="G211" s="58">
        <v>0</v>
      </c>
      <c r="H211" s="57"/>
      <c r="I211" s="13">
        <f t="shared" si="46"/>
        <v>45133</v>
      </c>
      <c r="J211" s="58">
        <v>47</v>
      </c>
      <c r="K211" s="58">
        <v>6397.42</v>
      </c>
      <c r="L211" s="58">
        <v>34.92</v>
      </c>
      <c r="M211" s="58"/>
      <c r="N211" s="58">
        <v>4.95</v>
      </c>
      <c r="O211" s="58">
        <v>0</v>
      </c>
      <c r="P211" s="57"/>
      <c r="Q211" s="13">
        <f t="shared" si="47"/>
        <v>45133</v>
      </c>
      <c r="R211" s="58">
        <v>25</v>
      </c>
      <c r="S211" s="58">
        <v>2422.37</v>
      </c>
      <c r="T211" s="58">
        <v>22.75</v>
      </c>
      <c r="U211" s="58"/>
      <c r="V211" s="58"/>
      <c r="W211" s="58">
        <v>18</v>
      </c>
      <c r="X211" s="57"/>
      <c r="Y211" s="13">
        <f t="shared" si="48"/>
        <v>45133</v>
      </c>
      <c r="Z211" s="109">
        <v>70</v>
      </c>
      <c r="AA211" s="109">
        <v>8319.17</v>
      </c>
      <c r="AB211" s="109">
        <v>58.3</v>
      </c>
      <c r="AC211" s="109"/>
      <c r="AD211" s="109">
        <v>9.9</v>
      </c>
      <c r="AE211" s="109">
        <v>1</v>
      </c>
      <c r="AF211" s="57"/>
      <c r="AG211" s="13">
        <f t="shared" si="49"/>
        <v>45133</v>
      </c>
      <c r="AH211" s="109">
        <v>58</v>
      </c>
      <c r="AI211" s="109">
        <v>7763.38</v>
      </c>
      <c r="AJ211" s="109">
        <v>23.13</v>
      </c>
      <c r="AK211" s="109"/>
      <c r="AL211" s="109"/>
      <c r="AM211" s="109">
        <v>3</v>
      </c>
      <c r="AN211" s="57"/>
      <c r="AO211" s="13">
        <f t="shared" si="50"/>
        <v>45133</v>
      </c>
      <c r="AP211" s="58">
        <v>70</v>
      </c>
      <c r="AQ211" s="58">
        <v>5946.52</v>
      </c>
      <c r="AR211" s="58"/>
      <c r="AS211" s="58">
        <v>54.8</v>
      </c>
      <c r="AT211" s="58">
        <v>0</v>
      </c>
      <c r="AU211" s="58">
        <v>3</v>
      </c>
      <c r="AV211" s="57"/>
      <c r="AW211" s="13">
        <f t="shared" si="51"/>
        <v>45133</v>
      </c>
      <c r="AX211" s="58">
        <v>57</v>
      </c>
      <c r="AY211" s="58">
        <v>7893.9</v>
      </c>
      <c r="AZ211" s="58">
        <v>30.48</v>
      </c>
      <c r="BA211" s="58"/>
      <c r="BB211" s="58">
        <v>0</v>
      </c>
      <c r="BC211" s="58">
        <v>3</v>
      </c>
      <c r="BD211" s="57"/>
      <c r="BE211" s="13">
        <f t="shared" si="52"/>
        <v>45133</v>
      </c>
      <c r="BF211" s="58">
        <v>54</v>
      </c>
      <c r="BG211" s="58">
        <v>6953.95</v>
      </c>
      <c r="BH211" s="58">
        <v>64.97</v>
      </c>
      <c r="BI211" s="58"/>
      <c r="BJ211" s="58">
        <v>64.849999999999994</v>
      </c>
      <c r="BK211" s="58">
        <v>1</v>
      </c>
      <c r="BL211" s="57"/>
      <c r="BM211" s="13">
        <f t="shared" si="53"/>
        <v>45133</v>
      </c>
      <c r="BN211" s="109">
        <v>38</v>
      </c>
      <c r="BO211" s="109">
        <v>3089.75</v>
      </c>
      <c r="BP211" s="109">
        <v>22</v>
      </c>
      <c r="BQ211" s="109"/>
      <c r="BR211" s="109"/>
      <c r="BS211" s="109">
        <v>0</v>
      </c>
      <c r="BT211" s="57"/>
      <c r="BU211" s="13">
        <f t="shared" si="54"/>
        <v>45133</v>
      </c>
      <c r="BV211" s="58">
        <v>22</v>
      </c>
      <c r="BW211" s="58">
        <v>2484.86</v>
      </c>
      <c r="BX211" s="58">
        <v>13</v>
      </c>
      <c r="BY211" s="58"/>
      <c r="BZ211" s="58"/>
      <c r="CA211" s="58">
        <v>0</v>
      </c>
      <c r="CB211" s="57"/>
      <c r="CC211" s="13">
        <f t="shared" si="55"/>
        <v>45133</v>
      </c>
      <c r="CD211" s="58">
        <v>67</v>
      </c>
      <c r="CE211" s="58">
        <v>7480.44</v>
      </c>
      <c r="CF211" s="58">
        <v>0</v>
      </c>
      <c r="CG211" s="58">
        <v>249.51</v>
      </c>
      <c r="CH211" s="58">
        <v>52</v>
      </c>
      <c r="CI211" s="58">
        <v>1</v>
      </c>
      <c r="CJ211" s="57"/>
      <c r="CK211" s="13">
        <f t="shared" si="56"/>
        <v>45133</v>
      </c>
      <c r="CL211" s="58">
        <v>15</v>
      </c>
      <c r="CM211" s="58">
        <v>892.26</v>
      </c>
      <c r="CN211" s="58"/>
      <c r="CO211" s="58">
        <v>0</v>
      </c>
      <c r="CP211" s="58">
        <v>0</v>
      </c>
      <c r="CQ211" s="58">
        <v>0</v>
      </c>
      <c r="CR211" s="56"/>
      <c r="CS211" s="13">
        <f t="shared" si="57"/>
        <v>45133</v>
      </c>
      <c r="CT211" s="58"/>
      <c r="CU211" s="58"/>
      <c r="CV211" s="58"/>
      <c r="CW211" s="58"/>
      <c r="CX211" s="58"/>
      <c r="CY211" s="58"/>
      <c r="CZ211" s="56"/>
      <c r="DA211" s="13">
        <f t="shared" si="58"/>
        <v>45133</v>
      </c>
      <c r="DB211" s="58"/>
      <c r="DC211" s="58"/>
      <c r="DD211" s="58"/>
      <c r="DE211" s="58"/>
      <c r="DF211" s="58"/>
      <c r="DG211" s="58"/>
      <c r="DH211" s="56"/>
      <c r="DI211" s="13">
        <f t="shared" si="59"/>
        <v>45133</v>
      </c>
      <c r="DJ211" s="58"/>
      <c r="DK211" s="58"/>
      <c r="DL211" s="58"/>
      <c r="DM211" s="58"/>
      <c r="DN211" s="58"/>
      <c r="DO211" s="58"/>
      <c r="DP211" s="56"/>
      <c r="DQ211" s="56"/>
      <c r="DR211" s="56"/>
      <c r="DS211" s="56"/>
    </row>
    <row r="212" spans="1:123" x14ac:dyDescent="0.3">
      <c r="A212" s="13">
        <f t="shared" si="45"/>
        <v>45134</v>
      </c>
      <c r="B212" s="58">
        <v>61</v>
      </c>
      <c r="C212" s="59">
        <v>8551.9699999999993</v>
      </c>
      <c r="D212" s="58"/>
      <c r="E212" s="58">
        <v>33</v>
      </c>
      <c r="F212" s="58">
        <v>0</v>
      </c>
      <c r="G212" s="58">
        <v>0</v>
      </c>
      <c r="H212" s="57"/>
      <c r="I212" s="13">
        <f t="shared" si="46"/>
        <v>45134</v>
      </c>
      <c r="J212" s="58">
        <v>38</v>
      </c>
      <c r="K212" s="58">
        <v>5171.04</v>
      </c>
      <c r="L212" s="58">
        <v>53.3</v>
      </c>
      <c r="M212" s="58"/>
      <c r="N212" s="58">
        <v>189.89999999999998</v>
      </c>
      <c r="O212" s="58">
        <v>1</v>
      </c>
      <c r="P212" s="57"/>
      <c r="Q212" s="13">
        <f t="shared" si="47"/>
        <v>45134</v>
      </c>
      <c r="R212" s="58">
        <v>26</v>
      </c>
      <c r="S212" s="58">
        <v>2418.3000000000002</v>
      </c>
      <c r="T212" s="58">
        <v>4</v>
      </c>
      <c r="U212" s="58"/>
      <c r="V212" s="58"/>
      <c r="W212" s="58">
        <v>18</v>
      </c>
      <c r="X212" s="57"/>
      <c r="Y212" s="13">
        <f t="shared" si="48"/>
        <v>45134</v>
      </c>
      <c r="Z212" s="109">
        <v>64</v>
      </c>
      <c r="AA212" s="109">
        <v>7690.44</v>
      </c>
      <c r="AB212" s="109">
        <v>99.02</v>
      </c>
      <c r="AC212" s="109"/>
      <c r="AD212" s="109">
        <v>-4.95</v>
      </c>
      <c r="AE212" s="109">
        <v>2</v>
      </c>
      <c r="AF212" s="57"/>
      <c r="AG212" s="13">
        <f t="shared" si="49"/>
        <v>45134</v>
      </c>
      <c r="AH212" s="109">
        <v>50</v>
      </c>
      <c r="AI212" s="109">
        <v>6443.03</v>
      </c>
      <c r="AJ212" s="109">
        <v>38.32</v>
      </c>
      <c r="AK212" s="109"/>
      <c r="AL212" s="109">
        <v>50</v>
      </c>
      <c r="AM212" s="109">
        <v>3</v>
      </c>
      <c r="AN212" s="57"/>
      <c r="AO212" s="13">
        <f t="shared" si="50"/>
        <v>45134</v>
      </c>
      <c r="AP212" s="58">
        <v>67</v>
      </c>
      <c r="AQ212" s="58">
        <v>5556.19</v>
      </c>
      <c r="AR212" s="58"/>
      <c r="AS212" s="58">
        <v>50.5</v>
      </c>
      <c r="AT212" s="58">
        <v>-104.68</v>
      </c>
      <c r="AU212" s="58">
        <v>3</v>
      </c>
      <c r="AV212" s="57"/>
      <c r="AW212" s="13">
        <f t="shared" si="51"/>
        <v>45134</v>
      </c>
      <c r="AX212" s="58">
        <v>36</v>
      </c>
      <c r="AY212" s="58">
        <v>4117.1000000000004</v>
      </c>
      <c r="AZ212" s="58">
        <v>9.24</v>
      </c>
      <c r="BA212" s="58"/>
      <c r="BB212" s="58">
        <v>300</v>
      </c>
      <c r="BC212" s="58">
        <v>3</v>
      </c>
      <c r="BD212" s="57"/>
      <c r="BE212" s="13">
        <f t="shared" si="52"/>
        <v>45134</v>
      </c>
      <c r="BF212" s="58">
        <v>56</v>
      </c>
      <c r="BG212" s="58">
        <v>7831.72</v>
      </c>
      <c r="BH212" s="58">
        <v>87.26</v>
      </c>
      <c r="BI212" s="58"/>
      <c r="BJ212" s="58">
        <v>348.64</v>
      </c>
      <c r="BK212" s="58">
        <v>0</v>
      </c>
      <c r="BL212" s="57"/>
      <c r="BM212" s="13">
        <f t="shared" si="53"/>
        <v>45134</v>
      </c>
      <c r="BN212" s="109">
        <v>26</v>
      </c>
      <c r="BO212" s="109">
        <v>2010.63</v>
      </c>
      <c r="BP212" s="109">
        <v>30</v>
      </c>
      <c r="BQ212" s="109"/>
      <c r="BR212" s="109"/>
      <c r="BS212" s="109">
        <v>0</v>
      </c>
      <c r="BT212" s="57"/>
      <c r="BU212" s="13">
        <f t="shared" si="54"/>
        <v>45134</v>
      </c>
      <c r="BV212" s="58">
        <v>23</v>
      </c>
      <c r="BW212" s="58">
        <v>2600.11</v>
      </c>
      <c r="BX212" s="58">
        <v>7.5</v>
      </c>
      <c r="BY212" s="58"/>
      <c r="BZ212" s="58"/>
      <c r="CA212" s="58">
        <v>0</v>
      </c>
      <c r="CB212" s="57"/>
      <c r="CC212" s="13">
        <f t="shared" si="55"/>
        <v>45134</v>
      </c>
      <c r="CD212" s="58">
        <v>49</v>
      </c>
      <c r="CE212" s="58">
        <v>5443.99</v>
      </c>
      <c r="CF212" s="58">
        <v>0</v>
      </c>
      <c r="CG212" s="58">
        <v>249.51</v>
      </c>
      <c r="CH212" s="58">
        <v>29</v>
      </c>
      <c r="CI212" s="58">
        <v>1</v>
      </c>
      <c r="CJ212" s="57"/>
      <c r="CK212" s="13">
        <f t="shared" si="56"/>
        <v>45134</v>
      </c>
      <c r="CL212" s="58">
        <v>11</v>
      </c>
      <c r="CM212" s="58">
        <v>741.15</v>
      </c>
      <c r="CN212" s="58"/>
      <c r="CO212" s="58">
        <v>2</v>
      </c>
      <c r="CP212" s="58">
        <v>0</v>
      </c>
      <c r="CQ212" s="58">
        <v>0</v>
      </c>
      <c r="CR212" s="56"/>
      <c r="CS212" s="13">
        <f t="shared" si="57"/>
        <v>45134</v>
      </c>
      <c r="CT212" s="58"/>
      <c r="CU212" s="58"/>
      <c r="CV212" s="58"/>
      <c r="CW212" s="58"/>
      <c r="CX212" s="58"/>
      <c r="CY212" s="58"/>
      <c r="CZ212" s="56"/>
      <c r="DA212" s="13">
        <f t="shared" si="58"/>
        <v>45134</v>
      </c>
      <c r="DB212" s="58"/>
      <c r="DC212" s="58"/>
      <c r="DD212" s="58"/>
      <c r="DE212" s="58"/>
      <c r="DF212" s="58"/>
      <c r="DG212" s="58"/>
      <c r="DH212" s="56"/>
      <c r="DI212" s="13">
        <f t="shared" si="59"/>
        <v>45134</v>
      </c>
      <c r="DJ212" s="58"/>
      <c r="DK212" s="58"/>
      <c r="DL212" s="58"/>
      <c r="DM212" s="58"/>
      <c r="DN212" s="58"/>
      <c r="DO212" s="58"/>
      <c r="DP212" s="56"/>
      <c r="DQ212" s="56"/>
      <c r="DR212" s="56"/>
      <c r="DS212" s="56"/>
    </row>
    <row r="213" spans="1:123" x14ac:dyDescent="0.3">
      <c r="A213" s="13">
        <f t="shared" si="45"/>
        <v>45135</v>
      </c>
      <c r="B213" s="58">
        <v>60</v>
      </c>
      <c r="C213" s="59">
        <v>8229.2900000000009</v>
      </c>
      <c r="D213" s="58"/>
      <c r="E213" s="58">
        <v>46</v>
      </c>
      <c r="F213" s="58">
        <v>350</v>
      </c>
      <c r="G213" s="58">
        <v>0</v>
      </c>
      <c r="H213" s="57"/>
      <c r="I213" s="13">
        <f t="shared" si="46"/>
        <v>45135</v>
      </c>
      <c r="J213" s="58">
        <v>34</v>
      </c>
      <c r="K213" s="58">
        <v>4075.39</v>
      </c>
      <c r="L213" s="58">
        <v>35.61</v>
      </c>
      <c r="M213" s="58"/>
      <c r="N213" s="58">
        <v>11</v>
      </c>
      <c r="O213" s="58">
        <v>0</v>
      </c>
      <c r="P213" s="57"/>
      <c r="Q213" s="13">
        <f t="shared" si="47"/>
        <v>45135</v>
      </c>
      <c r="R213" s="58">
        <v>33</v>
      </c>
      <c r="S213" s="58">
        <v>3103.47</v>
      </c>
      <c r="T213" s="58">
        <v>19.25</v>
      </c>
      <c r="U213" s="58"/>
      <c r="V213" s="58"/>
      <c r="W213" s="58">
        <v>14</v>
      </c>
      <c r="X213" s="57"/>
      <c r="Y213" s="13">
        <f t="shared" si="48"/>
        <v>45135</v>
      </c>
      <c r="Z213" s="109">
        <v>48</v>
      </c>
      <c r="AA213" s="109">
        <v>5334.07</v>
      </c>
      <c r="AB213" s="109">
        <v>56.45</v>
      </c>
      <c r="AC213" s="109"/>
      <c r="AD213" s="109">
        <v>50</v>
      </c>
      <c r="AE213" s="109">
        <v>2</v>
      </c>
      <c r="AF213" s="57"/>
      <c r="AG213" s="13">
        <f t="shared" si="49"/>
        <v>45135</v>
      </c>
      <c r="AH213" s="109">
        <v>48</v>
      </c>
      <c r="AI213" s="109">
        <v>6227.32</v>
      </c>
      <c r="AJ213" s="109">
        <v>9.7100000000000009</v>
      </c>
      <c r="AK213" s="109"/>
      <c r="AL213" s="109">
        <v>50</v>
      </c>
      <c r="AM213" s="109">
        <v>3</v>
      </c>
      <c r="AN213" s="57"/>
      <c r="AO213" s="13">
        <f t="shared" si="50"/>
        <v>45135</v>
      </c>
      <c r="AP213" s="58">
        <v>54</v>
      </c>
      <c r="AQ213" s="58">
        <v>6176.58</v>
      </c>
      <c r="AR213" s="58"/>
      <c r="AS213" s="58">
        <v>28.5</v>
      </c>
      <c r="AT213" s="58">
        <v>0</v>
      </c>
      <c r="AU213" s="58">
        <v>21</v>
      </c>
      <c r="AV213" s="57"/>
      <c r="AW213" s="13">
        <f t="shared" si="51"/>
        <v>45135</v>
      </c>
      <c r="AX213" s="58">
        <v>43</v>
      </c>
      <c r="AY213" s="58">
        <v>4822.8999999999996</v>
      </c>
      <c r="AZ213" s="58">
        <v>73.900000000000006</v>
      </c>
      <c r="BA213" s="58"/>
      <c r="BB213" s="58">
        <v>0</v>
      </c>
      <c r="BC213" s="58">
        <v>3</v>
      </c>
      <c r="BD213" s="57"/>
      <c r="BE213" s="13">
        <f t="shared" si="52"/>
        <v>45135</v>
      </c>
      <c r="BF213" s="58">
        <v>63</v>
      </c>
      <c r="BG213" s="58">
        <v>9383.7000000000007</v>
      </c>
      <c r="BH213" s="58">
        <v>40.380000000000003</v>
      </c>
      <c r="BI213" s="58"/>
      <c r="BJ213" s="58">
        <v>261.18</v>
      </c>
      <c r="BK213" s="58">
        <v>0</v>
      </c>
      <c r="BL213" s="57"/>
      <c r="BM213" s="13">
        <f t="shared" si="53"/>
        <v>45135</v>
      </c>
      <c r="BN213" s="109">
        <v>41</v>
      </c>
      <c r="BO213" s="109">
        <v>3427.35</v>
      </c>
      <c r="BP213" s="109">
        <v>55</v>
      </c>
      <c r="BQ213" s="109"/>
      <c r="BR213" s="109"/>
      <c r="BS213" s="109">
        <v>0</v>
      </c>
      <c r="BT213" s="57"/>
      <c r="BU213" s="13">
        <f t="shared" si="54"/>
        <v>45135</v>
      </c>
      <c r="BV213" s="58">
        <v>29</v>
      </c>
      <c r="BW213" s="58">
        <v>3221.25</v>
      </c>
      <c r="BX213" s="58">
        <v>17.5</v>
      </c>
      <c r="BY213" s="58"/>
      <c r="BZ213" s="58"/>
      <c r="CA213" s="58">
        <v>0</v>
      </c>
      <c r="CB213" s="57"/>
      <c r="CC213" s="13">
        <f t="shared" si="55"/>
        <v>45135</v>
      </c>
      <c r="CD213" s="58">
        <v>45</v>
      </c>
      <c r="CE213" s="58">
        <v>4851.54</v>
      </c>
      <c r="CF213" s="58">
        <v>0</v>
      </c>
      <c r="CG213" s="58">
        <v>243.76</v>
      </c>
      <c r="CH213" s="58">
        <v>47</v>
      </c>
      <c r="CI213" s="58">
        <v>2</v>
      </c>
      <c r="CJ213" s="57"/>
      <c r="CK213" s="13">
        <f t="shared" si="56"/>
        <v>45135</v>
      </c>
      <c r="CL213" s="58">
        <v>9</v>
      </c>
      <c r="CM213" s="58">
        <v>717.63</v>
      </c>
      <c r="CN213" s="58"/>
      <c r="CO213" s="58">
        <v>0</v>
      </c>
      <c r="CP213" s="58">
        <v>15</v>
      </c>
      <c r="CQ213" s="58">
        <v>0</v>
      </c>
      <c r="CR213" s="56"/>
      <c r="CS213" s="13">
        <f t="shared" si="57"/>
        <v>45135</v>
      </c>
      <c r="CT213" s="58"/>
      <c r="CU213" s="58"/>
      <c r="CV213" s="58"/>
      <c r="CW213" s="58"/>
      <c r="CX213" s="58"/>
      <c r="CY213" s="58"/>
      <c r="CZ213" s="56"/>
      <c r="DA213" s="13">
        <f t="shared" si="58"/>
        <v>45135</v>
      </c>
      <c r="DB213" s="58"/>
      <c r="DC213" s="58"/>
      <c r="DD213" s="58"/>
      <c r="DE213" s="58"/>
      <c r="DF213" s="58"/>
      <c r="DG213" s="58"/>
      <c r="DH213" s="56"/>
      <c r="DI213" s="13">
        <f t="shared" si="59"/>
        <v>45135</v>
      </c>
      <c r="DJ213" s="58"/>
      <c r="DK213" s="58"/>
      <c r="DL213" s="58"/>
      <c r="DM213" s="58"/>
      <c r="DN213" s="58"/>
      <c r="DO213" s="58"/>
      <c r="DP213" s="56"/>
      <c r="DQ213" s="56"/>
      <c r="DR213" s="56"/>
      <c r="DS213" s="56"/>
    </row>
    <row r="214" spans="1:123" x14ac:dyDescent="0.3">
      <c r="A214" s="13">
        <f t="shared" si="45"/>
        <v>45136</v>
      </c>
      <c r="B214" s="58">
        <v>57</v>
      </c>
      <c r="C214" s="59">
        <v>7724.43</v>
      </c>
      <c r="D214" s="58"/>
      <c r="E214" s="58">
        <v>36</v>
      </c>
      <c r="F214" s="58">
        <v>58</v>
      </c>
      <c r="G214" s="58">
        <v>1</v>
      </c>
      <c r="H214" s="57"/>
      <c r="I214" s="13">
        <f t="shared" si="46"/>
        <v>45136</v>
      </c>
      <c r="J214" s="58">
        <v>28</v>
      </c>
      <c r="K214" s="58">
        <v>3755.45</v>
      </c>
      <c r="L214" s="58">
        <v>32.31</v>
      </c>
      <c r="M214" s="58"/>
      <c r="N214" s="58">
        <v>0</v>
      </c>
      <c r="O214" s="58">
        <v>0</v>
      </c>
      <c r="P214" s="57"/>
      <c r="Q214" s="13">
        <f t="shared" si="47"/>
        <v>45136</v>
      </c>
      <c r="R214" s="58">
        <v>35</v>
      </c>
      <c r="S214" s="58">
        <v>3374.73</v>
      </c>
      <c r="T214" s="58">
        <v>46</v>
      </c>
      <c r="U214" s="58"/>
      <c r="V214" s="58"/>
      <c r="W214" s="58">
        <v>14</v>
      </c>
      <c r="X214" s="57"/>
      <c r="Y214" s="13">
        <f t="shared" si="48"/>
        <v>45136</v>
      </c>
      <c r="Z214" s="109">
        <v>40</v>
      </c>
      <c r="AA214" s="109">
        <v>4858.29</v>
      </c>
      <c r="AB214" s="109">
        <v>56.46</v>
      </c>
      <c r="AC214" s="109"/>
      <c r="AD214" s="109"/>
      <c r="AE214" s="109">
        <v>2</v>
      </c>
      <c r="AF214" s="57"/>
      <c r="AG214" s="13">
        <f t="shared" si="49"/>
        <v>45136</v>
      </c>
      <c r="AH214" s="109">
        <v>50</v>
      </c>
      <c r="AI214" s="109">
        <v>6311.8</v>
      </c>
      <c r="AJ214" s="109">
        <v>63.84</v>
      </c>
      <c r="AK214" s="109"/>
      <c r="AL214" s="109"/>
      <c r="AM214" s="109">
        <v>3</v>
      </c>
      <c r="AN214" s="57"/>
      <c r="AO214" s="13">
        <f t="shared" si="50"/>
        <v>45136</v>
      </c>
      <c r="AP214" s="58">
        <v>49</v>
      </c>
      <c r="AQ214" s="58">
        <v>3448.25</v>
      </c>
      <c r="AR214" s="58"/>
      <c r="AS214" s="58">
        <v>81.5</v>
      </c>
      <c r="AT214" s="58">
        <v>-66.709999999999994</v>
      </c>
      <c r="AU214" s="58">
        <v>4</v>
      </c>
      <c r="AV214" s="57"/>
      <c r="AW214" s="13">
        <f t="shared" si="51"/>
        <v>45136</v>
      </c>
      <c r="AX214" s="58">
        <v>46</v>
      </c>
      <c r="AY214" s="58">
        <v>5281.11</v>
      </c>
      <c r="AZ214" s="58">
        <v>16.63</v>
      </c>
      <c r="BA214" s="58"/>
      <c r="BB214" s="58">
        <v>50</v>
      </c>
      <c r="BC214" s="58">
        <v>3</v>
      </c>
      <c r="BD214" s="57"/>
      <c r="BE214" s="13">
        <f t="shared" si="52"/>
        <v>45136</v>
      </c>
      <c r="BF214" s="58">
        <v>62</v>
      </c>
      <c r="BG214" s="58">
        <v>9346.1200000000008</v>
      </c>
      <c r="BH214" s="58">
        <v>49.19</v>
      </c>
      <c r="BI214" s="58"/>
      <c r="BJ214" s="58">
        <v>365.66</v>
      </c>
      <c r="BK214" s="58">
        <v>0</v>
      </c>
      <c r="BL214" s="57"/>
      <c r="BM214" s="13">
        <f t="shared" si="53"/>
        <v>45136</v>
      </c>
      <c r="BN214" s="109">
        <v>35</v>
      </c>
      <c r="BO214" s="109">
        <v>2865.03</v>
      </c>
      <c r="BP214" s="109">
        <v>53</v>
      </c>
      <c r="BQ214" s="109"/>
      <c r="BR214" s="109">
        <v>20</v>
      </c>
      <c r="BS214" s="109">
        <v>0</v>
      </c>
      <c r="BT214" s="57"/>
      <c r="BU214" s="13">
        <f t="shared" si="54"/>
        <v>45136</v>
      </c>
      <c r="BV214" s="58">
        <v>40</v>
      </c>
      <c r="BW214" s="58">
        <v>4287.51</v>
      </c>
      <c r="BX214" s="58">
        <v>32.5</v>
      </c>
      <c r="BY214" s="58"/>
      <c r="BZ214" s="58"/>
      <c r="CA214" s="58">
        <v>0</v>
      </c>
      <c r="CB214" s="57"/>
      <c r="CC214" s="13">
        <f t="shared" si="55"/>
        <v>45136</v>
      </c>
      <c r="CD214" s="58">
        <v>50</v>
      </c>
      <c r="CE214" s="58">
        <v>5644.93</v>
      </c>
      <c r="CF214" s="58"/>
      <c r="CG214" s="58"/>
      <c r="CH214" s="58">
        <v>101.5</v>
      </c>
      <c r="CI214" s="58">
        <v>2</v>
      </c>
      <c r="CJ214" s="57"/>
      <c r="CK214" s="13">
        <f t="shared" si="56"/>
        <v>45136</v>
      </c>
      <c r="CL214" s="58">
        <v>13</v>
      </c>
      <c r="CM214" s="58">
        <v>926.63</v>
      </c>
      <c r="CN214" s="58"/>
      <c r="CO214" s="58">
        <v>0</v>
      </c>
      <c r="CP214" s="58">
        <v>30</v>
      </c>
      <c r="CQ214" s="58">
        <v>1</v>
      </c>
      <c r="CR214" s="56"/>
      <c r="CS214" s="13">
        <f t="shared" si="57"/>
        <v>45136</v>
      </c>
      <c r="CT214" s="58"/>
      <c r="CU214" s="58"/>
      <c r="CV214" s="58"/>
      <c r="CW214" s="58"/>
      <c r="CX214" s="58"/>
      <c r="CY214" s="58"/>
      <c r="CZ214" s="56"/>
      <c r="DA214" s="13">
        <f t="shared" si="58"/>
        <v>45136</v>
      </c>
      <c r="DB214" s="58"/>
      <c r="DC214" s="58"/>
      <c r="DD214" s="58"/>
      <c r="DE214" s="58"/>
      <c r="DF214" s="58"/>
      <c r="DG214" s="58"/>
      <c r="DH214" s="56"/>
      <c r="DI214" s="13">
        <f t="shared" si="59"/>
        <v>45136</v>
      </c>
      <c r="DJ214" s="58"/>
      <c r="DK214" s="58"/>
      <c r="DL214" s="58"/>
      <c r="DM214" s="58"/>
      <c r="DN214" s="58"/>
      <c r="DO214" s="58"/>
      <c r="DP214" s="56"/>
      <c r="DQ214" s="56"/>
      <c r="DR214" s="56"/>
      <c r="DS214" s="56"/>
    </row>
    <row r="215" spans="1:123" x14ac:dyDescent="0.3">
      <c r="A215" s="13">
        <f t="shared" si="45"/>
        <v>45137</v>
      </c>
      <c r="B215" s="58">
        <v>42</v>
      </c>
      <c r="C215" s="59">
        <v>5267.08</v>
      </c>
      <c r="D215" s="58"/>
      <c r="E215" s="58">
        <v>37</v>
      </c>
      <c r="F215" s="58">
        <v>33</v>
      </c>
      <c r="G215" s="58">
        <v>1</v>
      </c>
      <c r="H215" s="57"/>
      <c r="I215" s="13">
        <f t="shared" si="46"/>
        <v>45137</v>
      </c>
      <c r="J215" s="58">
        <v>29</v>
      </c>
      <c r="K215" s="58">
        <v>3848.86</v>
      </c>
      <c r="L215" s="58">
        <v>25.23</v>
      </c>
      <c r="M215" s="58"/>
      <c r="N215" s="58">
        <v>4.95</v>
      </c>
      <c r="O215" s="58">
        <v>0</v>
      </c>
      <c r="P215" s="57"/>
      <c r="Q215" s="13">
        <f t="shared" si="47"/>
        <v>45137</v>
      </c>
      <c r="R215" s="58">
        <v>24</v>
      </c>
      <c r="S215" s="58">
        <v>2424.37</v>
      </c>
      <c r="T215" s="58">
        <v>20</v>
      </c>
      <c r="U215" s="58"/>
      <c r="V215" s="58"/>
      <c r="W215" s="58">
        <v>14</v>
      </c>
      <c r="X215" s="57"/>
      <c r="Y215" s="13">
        <f t="shared" si="48"/>
        <v>45137</v>
      </c>
      <c r="Z215" s="109">
        <v>21</v>
      </c>
      <c r="AA215" s="109">
        <v>2349.1799999999998</v>
      </c>
      <c r="AB215" s="109">
        <v>19.43</v>
      </c>
      <c r="AC215" s="109"/>
      <c r="AD215" s="109"/>
      <c r="AE215" s="109">
        <v>2</v>
      </c>
      <c r="AF215" s="57"/>
      <c r="AG215" s="13">
        <f t="shared" si="49"/>
        <v>45137</v>
      </c>
      <c r="AH215" s="109">
        <v>45</v>
      </c>
      <c r="AI215" s="109">
        <v>5498.75</v>
      </c>
      <c r="AJ215" s="109">
        <v>1.85</v>
      </c>
      <c r="AK215" s="109"/>
      <c r="AL215" s="109">
        <v>50</v>
      </c>
      <c r="AM215" s="109">
        <v>3</v>
      </c>
      <c r="AN215" s="57"/>
      <c r="AO215" s="13">
        <f t="shared" si="50"/>
        <v>45137</v>
      </c>
      <c r="AP215" s="58">
        <v>48</v>
      </c>
      <c r="AQ215" s="58">
        <v>3439.79</v>
      </c>
      <c r="AR215" s="58"/>
      <c r="AS215" s="58">
        <v>23</v>
      </c>
      <c r="AT215" s="58">
        <v>150</v>
      </c>
      <c r="AU215" s="58">
        <v>15</v>
      </c>
      <c r="AV215" s="57"/>
      <c r="AW215" s="13">
        <f t="shared" si="51"/>
        <v>45137</v>
      </c>
      <c r="AX215" s="58">
        <v>67</v>
      </c>
      <c r="AY215" s="58">
        <v>7794.5</v>
      </c>
      <c r="AZ215" s="58">
        <v>106.22</v>
      </c>
      <c r="BA215" s="58"/>
      <c r="BB215" s="58">
        <v>0</v>
      </c>
      <c r="BC215" s="58">
        <v>3</v>
      </c>
      <c r="BD215" s="57"/>
      <c r="BE215" s="13">
        <f t="shared" si="52"/>
        <v>45137</v>
      </c>
      <c r="BF215" s="58">
        <v>54</v>
      </c>
      <c r="BG215" s="58">
        <v>7530.48</v>
      </c>
      <c r="BH215" s="58">
        <v>66.37</v>
      </c>
      <c r="BI215" s="58"/>
      <c r="BJ215" s="58">
        <v>219.8</v>
      </c>
      <c r="BK215" s="58">
        <v>0</v>
      </c>
      <c r="BL215" s="57"/>
      <c r="BM215" s="13">
        <f t="shared" si="53"/>
        <v>45137</v>
      </c>
      <c r="BN215" s="109">
        <v>30</v>
      </c>
      <c r="BO215" s="109">
        <v>2320.12</v>
      </c>
      <c r="BP215" s="109">
        <v>28</v>
      </c>
      <c r="BQ215" s="109"/>
      <c r="BR215" s="109"/>
      <c r="BS215" s="109">
        <v>0</v>
      </c>
      <c r="BT215" s="57"/>
      <c r="BU215" s="13">
        <f t="shared" si="54"/>
        <v>45137</v>
      </c>
      <c r="BV215" s="58">
        <v>20</v>
      </c>
      <c r="BW215" s="58">
        <v>2264.0100000000002</v>
      </c>
      <c r="BX215" s="58">
        <v>11</v>
      </c>
      <c r="BY215" s="58"/>
      <c r="BZ215" s="58"/>
      <c r="CA215" s="58">
        <v>0</v>
      </c>
      <c r="CB215" s="57"/>
      <c r="CC215" s="13">
        <f t="shared" si="55"/>
        <v>45137</v>
      </c>
      <c r="CD215" s="58">
        <v>29</v>
      </c>
      <c r="CE215" s="58">
        <v>3190.56</v>
      </c>
      <c r="CF215" s="58">
        <v>0</v>
      </c>
      <c r="CG215" s="58">
        <v>162.78</v>
      </c>
      <c r="CH215" s="58">
        <v>66.39</v>
      </c>
      <c r="CI215" s="58">
        <v>2</v>
      </c>
      <c r="CJ215" s="57"/>
      <c r="CK215" s="13">
        <f t="shared" si="56"/>
        <v>45137</v>
      </c>
      <c r="CL215" s="58">
        <v>19</v>
      </c>
      <c r="CM215" s="58">
        <v>1443.56</v>
      </c>
      <c r="CN215" s="58"/>
      <c r="CO215" s="58">
        <v>0</v>
      </c>
      <c r="CP215" s="58">
        <v>135</v>
      </c>
      <c r="CQ215" s="58">
        <v>1</v>
      </c>
      <c r="CR215" s="56"/>
      <c r="CS215" s="13">
        <f t="shared" si="57"/>
        <v>45137</v>
      </c>
      <c r="CT215" s="58"/>
      <c r="CU215" s="58"/>
      <c r="CV215" s="58"/>
      <c r="CW215" s="58"/>
      <c r="CX215" s="58"/>
      <c r="CY215" s="58"/>
      <c r="CZ215" s="56"/>
      <c r="DA215" s="13">
        <f t="shared" si="58"/>
        <v>45137</v>
      </c>
      <c r="DB215" s="58"/>
      <c r="DC215" s="58"/>
      <c r="DD215" s="58"/>
      <c r="DE215" s="58"/>
      <c r="DF215" s="58"/>
      <c r="DG215" s="58"/>
      <c r="DH215" s="56"/>
      <c r="DI215" s="13">
        <f t="shared" si="59"/>
        <v>45137</v>
      </c>
      <c r="DJ215" s="58"/>
      <c r="DK215" s="58"/>
      <c r="DL215" s="58"/>
      <c r="DM215" s="58"/>
      <c r="DN215" s="58"/>
      <c r="DO215" s="58"/>
      <c r="DP215" s="56"/>
      <c r="DQ215" s="56"/>
      <c r="DR215" s="56"/>
      <c r="DS215" s="56"/>
    </row>
    <row r="216" spans="1:123" x14ac:dyDescent="0.3">
      <c r="A216" s="13">
        <f t="shared" si="45"/>
        <v>45138</v>
      </c>
      <c r="B216" s="58">
        <v>40</v>
      </c>
      <c r="C216" s="59">
        <v>6380.65</v>
      </c>
      <c r="D216" s="58"/>
      <c r="E216" s="58">
        <v>6</v>
      </c>
      <c r="F216" s="58">
        <v>109.76</v>
      </c>
      <c r="G216" s="58">
        <v>0</v>
      </c>
      <c r="H216" s="57"/>
      <c r="I216" s="13">
        <f t="shared" si="46"/>
        <v>45138</v>
      </c>
      <c r="J216" s="58">
        <v>53</v>
      </c>
      <c r="K216" s="58">
        <v>7601.19</v>
      </c>
      <c r="L216" s="58">
        <v>28.77</v>
      </c>
      <c r="M216" s="58"/>
      <c r="N216" s="58">
        <v>59.9</v>
      </c>
      <c r="O216" s="58">
        <v>0</v>
      </c>
      <c r="P216" s="57"/>
      <c r="Q216" s="13">
        <f t="shared" si="47"/>
        <v>45138</v>
      </c>
      <c r="R216" s="58">
        <v>36</v>
      </c>
      <c r="S216" s="58">
        <v>3464.02</v>
      </c>
      <c r="T216" s="58">
        <v>47.75</v>
      </c>
      <c r="U216" s="58"/>
      <c r="V216" s="58"/>
      <c r="W216" s="58">
        <v>14</v>
      </c>
      <c r="X216" s="57"/>
      <c r="Y216" s="13">
        <f t="shared" si="48"/>
        <v>45138</v>
      </c>
      <c r="Z216" s="109">
        <v>51</v>
      </c>
      <c r="AA216" s="109">
        <v>6849.05</v>
      </c>
      <c r="AB216" s="109">
        <v>19.43</v>
      </c>
      <c r="AC216" s="109"/>
      <c r="AD216" s="109">
        <v>850</v>
      </c>
      <c r="AE216" s="109">
        <v>2</v>
      </c>
      <c r="AF216" s="57"/>
      <c r="AG216" s="13">
        <f t="shared" si="49"/>
        <v>45138</v>
      </c>
      <c r="AH216" s="109">
        <v>61</v>
      </c>
      <c r="AI216" s="109">
        <v>8077.61</v>
      </c>
      <c r="AJ216" s="109">
        <v>31.46</v>
      </c>
      <c r="AK216" s="109"/>
      <c r="AL216" s="109">
        <v>100</v>
      </c>
      <c r="AM216" s="109">
        <v>3</v>
      </c>
      <c r="AN216" s="57"/>
      <c r="AO216" s="13">
        <f t="shared" si="50"/>
        <v>45138</v>
      </c>
      <c r="AP216" s="58">
        <v>58</v>
      </c>
      <c r="AQ216" s="58">
        <v>4908.0600000000004</v>
      </c>
      <c r="AR216" s="58"/>
      <c r="AS216" s="58">
        <v>8</v>
      </c>
      <c r="AT216" s="58">
        <v>-29.52</v>
      </c>
      <c r="AU216" s="58">
        <v>1</v>
      </c>
      <c r="AV216" s="57"/>
      <c r="AW216" s="13">
        <f t="shared" si="51"/>
        <v>45138</v>
      </c>
      <c r="AX216" s="58">
        <v>71</v>
      </c>
      <c r="AY216" s="58">
        <v>8395.16</v>
      </c>
      <c r="AZ216" s="58">
        <v>21.24</v>
      </c>
      <c r="BA216" s="58"/>
      <c r="BB216" s="58">
        <v>44.150000000000006</v>
      </c>
      <c r="BC216" s="58">
        <v>3</v>
      </c>
      <c r="BD216" s="57"/>
      <c r="BE216" s="13">
        <f t="shared" si="52"/>
        <v>45138</v>
      </c>
      <c r="BF216" s="58">
        <v>60</v>
      </c>
      <c r="BG216" s="58">
        <v>8949.0400000000009</v>
      </c>
      <c r="BH216" s="58">
        <v>27.38</v>
      </c>
      <c r="BI216" s="58"/>
      <c r="BJ216" s="58">
        <v>309.39999999999998</v>
      </c>
      <c r="BK216" s="58">
        <v>3</v>
      </c>
      <c r="BL216" s="57"/>
      <c r="BM216" s="13">
        <f t="shared" si="53"/>
        <v>45138</v>
      </c>
      <c r="BN216" s="109">
        <v>37</v>
      </c>
      <c r="BO216" s="109">
        <v>2818.28</v>
      </c>
      <c r="BP216" s="109">
        <v>60</v>
      </c>
      <c r="BQ216" s="109"/>
      <c r="BR216" s="109"/>
      <c r="BS216" s="109">
        <v>1</v>
      </c>
      <c r="BT216" s="57"/>
      <c r="BU216" s="13">
        <f t="shared" si="54"/>
        <v>45138</v>
      </c>
      <c r="BV216" s="58">
        <v>32</v>
      </c>
      <c r="BW216" s="58">
        <v>3641.3</v>
      </c>
      <c r="BX216" s="58">
        <v>139.31</v>
      </c>
      <c r="BY216" s="58"/>
      <c r="BZ216" s="58"/>
      <c r="CA216" s="58">
        <v>0</v>
      </c>
      <c r="CB216" s="57"/>
      <c r="CC216" s="13">
        <f t="shared" si="55"/>
        <v>45138</v>
      </c>
      <c r="CD216" s="58">
        <v>63</v>
      </c>
      <c r="CE216" s="58">
        <v>8026</v>
      </c>
      <c r="CF216" s="58">
        <v>4.6500000000000004</v>
      </c>
      <c r="CG216" s="58">
        <v>365.06999999999994</v>
      </c>
      <c r="CH216" s="58">
        <v>110</v>
      </c>
      <c r="CI216" s="58">
        <v>2</v>
      </c>
      <c r="CJ216" s="57"/>
      <c r="CK216" s="13">
        <f t="shared" si="56"/>
        <v>45138</v>
      </c>
      <c r="CL216" s="58">
        <v>17</v>
      </c>
      <c r="CM216" s="58">
        <v>527.09</v>
      </c>
      <c r="CN216" s="58"/>
      <c r="CO216" s="58">
        <v>10.5</v>
      </c>
      <c r="CP216" s="58">
        <v>-49.18</v>
      </c>
      <c r="CQ216" s="58">
        <v>1</v>
      </c>
      <c r="CR216" s="56"/>
      <c r="CS216" s="13">
        <f t="shared" si="57"/>
        <v>45138</v>
      </c>
      <c r="CT216" s="58"/>
      <c r="CU216" s="58"/>
      <c r="CV216" s="58"/>
      <c r="CW216" s="58"/>
      <c r="CX216" s="58"/>
      <c r="CY216" s="58"/>
      <c r="CZ216" s="56"/>
      <c r="DA216" s="13">
        <f t="shared" si="58"/>
        <v>45138</v>
      </c>
      <c r="DB216" s="58"/>
      <c r="DC216" s="58"/>
      <c r="DD216" s="58"/>
      <c r="DE216" s="58"/>
      <c r="DF216" s="58"/>
      <c r="DG216" s="58"/>
      <c r="DH216" s="56"/>
      <c r="DI216" s="13">
        <f t="shared" si="59"/>
        <v>45138</v>
      </c>
      <c r="DJ216" s="58"/>
      <c r="DK216" s="58"/>
      <c r="DL216" s="58"/>
      <c r="DM216" s="58"/>
      <c r="DN216" s="58"/>
      <c r="DO216" s="58"/>
      <c r="DP216" s="56"/>
      <c r="DQ216" s="56"/>
      <c r="DR216" s="56"/>
      <c r="DS216" s="56"/>
    </row>
    <row r="217" spans="1:123" x14ac:dyDescent="0.3">
      <c r="A217" s="13">
        <f t="shared" si="45"/>
        <v>45139</v>
      </c>
      <c r="B217" s="58">
        <v>42</v>
      </c>
      <c r="C217" s="59">
        <v>5899.91</v>
      </c>
      <c r="D217" s="58"/>
      <c r="E217" s="58">
        <v>23</v>
      </c>
      <c r="F217" s="58">
        <v>100</v>
      </c>
      <c r="G217" s="58">
        <v>0</v>
      </c>
      <c r="H217" s="57"/>
      <c r="I217" s="13">
        <f t="shared" si="46"/>
        <v>45139</v>
      </c>
      <c r="J217" s="58">
        <v>58</v>
      </c>
      <c r="K217" s="58">
        <v>8248.2900000000009</v>
      </c>
      <c r="L217" s="58">
        <v>58.01</v>
      </c>
      <c r="M217" s="58"/>
      <c r="N217" s="58">
        <v>-5.25</v>
      </c>
      <c r="O217" s="58">
        <v>0</v>
      </c>
      <c r="P217" s="57"/>
      <c r="Q217" s="13">
        <f t="shared" si="47"/>
        <v>45139</v>
      </c>
      <c r="R217" s="58">
        <v>35</v>
      </c>
      <c r="S217" s="58">
        <v>3417.13</v>
      </c>
      <c r="T217" s="58">
        <v>48.25</v>
      </c>
      <c r="U217" s="58"/>
      <c r="V217" s="58">
        <v>5.82</v>
      </c>
      <c r="W217" s="58">
        <v>14</v>
      </c>
      <c r="X217" s="57"/>
      <c r="Y217" s="13">
        <f t="shared" si="48"/>
        <v>45139</v>
      </c>
      <c r="Z217" s="109">
        <v>47</v>
      </c>
      <c r="AA217" s="109">
        <v>5880.92</v>
      </c>
      <c r="AB217" s="109">
        <v>22.21</v>
      </c>
      <c r="AC217" s="109"/>
      <c r="AD217" s="109"/>
      <c r="AE217" s="109">
        <v>2</v>
      </c>
      <c r="AF217" s="57"/>
      <c r="AG217" s="13">
        <f t="shared" si="49"/>
        <v>45139</v>
      </c>
      <c r="AH217" s="109">
        <v>60</v>
      </c>
      <c r="AI217" s="109">
        <v>8005.58</v>
      </c>
      <c r="AJ217" s="109">
        <v>16.66</v>
      </c>
      <c r="AK217" s="109"/>
      <c r="AL217" s="109">
        <v>50</v>
      </c>
      <c r="AM217" s="109">
        <v>3</v>
      </c>
      <c r="AN217" s="57"/>
      <c r="AO217" s="13">
        <f t="shared" si="50"/>
        <v>45139</v>
      </c>
      <c r="AP217" s="58">
        <v>73</v>
      </c>
      <c r="AQ217" s="58">
        <v>6273.99</v>
      </c>
      <c r="AR217" s="58"/>
      <c r="AS217" s="58">
        <v>5</v>
      </c>
      <c r="AT217" s="58">
        <v>0</v>
      </c>
      <c r="AU217" s="58">
        <v>3</v>
      </c>
      <c r="AV217" s="57"/>
      <c r="AW217" s="13">
        <f t="shared" si="51"/>
        <v>45139</v>
      </c>
      <c r="AX217" s="58">
        <v>57</v>
      </c>
      <c r="AY217" s="58">
        <v>7309.92</v>
      </c>
      <c r="AZ217" s="58">
        <v>36.950000000000003</v>
      </c>
      <c r="BA217" s="58"/>
      <c r="BB217" s="58">
        <v>44.149999999999991</v>
      </c>
      <c r="BC217" s="58">
        <v>3</v>
      </c>
      <c r="BD217" s="57"/>
      <c r="BE217" s="13">
        <f t="shared" si="52"/>
        <v>45139</v>
      </c>
      <c r="BF217" s="58">
        <v>64</v>
      </c>
      <c r="BG217" s="58">
        <v>9028.2099999999991</v>
      </c>
      <c r="BH217" s="58">
        <v>19.03</v>
      </c>
      <c r="BI217" s="58"/>
      <c r="BJ217" s="58">
        <v>148</v>
      </c>
      <c r="BK217" s="58">
        <v>0</v>
      </c>
      <c r="BL217" s="57"/>
      <c r="BM217" s="13">
        <f t="shared" si="53"/>
        <v>45139</v>
      </c>
      <c r="BN217" s="109">
        <v>35</v>
      </c>
      <c r="BO217" s="109">
        <v>3042.79</v>
      </c>
      <c r="BP217" s="109">
        <v>20</v>
      </c>
      <c r="BQ217" s="109"/>
      <c r="BR217" s="109"/>
      <c r="BS217" s="109">
        <v>1</v>
      </c>
      <c r="BT217" s="57"/>
      <c r="BU217" s="13">
        <f t="shared" si="54"/>
        <v>45139</v>
      </c>
      <c r="BV217" s="58">
        <v>36</v>
      </c>
      <c r="BW217" s="58">
        <v>4072.26</v>
      </c>
      <c r="BX217" s="58">
        <v>46.5</v>
      </c>
      <c r="BY217" s="58"/>
      <c r="BZ217" s="58"/>
      <c r="CA217" s="58">
        <v>0</v>
      </c>
      <c r="CB217" s="57"/>
      <c r="CC217" s="13">
        <f t="shared" si="55"/>
        <v>45139</v>
      </c>
      <c r="CD217" s="58">
        <v>77</v>
      </c>
      <c r="CE217" s="58">
        <v>9204.24</v>
      </c>
      <c r="CF217" s="58">
        <v>0</v>
      </c>
      <c r="CG217" s="58">
        <v>349.28</v>
      </c>
      <c r="CH217" s="58">
        <v>95</v>
      </c>
      <c r="CI217" s="58">
        <v>4</v>
      </c>
      <c r="CJ217" s="57"/>
      <c r="CK217" s="13">
        <f t="shared" si="56"/>
        <v>45139</v>
      </c>
      <c r="CL217" s="58">
        <v>15</v>
      </c>
      <c r="CM217" s="58">
        <v>1097.81</v>
      </c>
      <c r="CN217" s="58"/>
      <c r="CO217" s="58">
        <v>4</v>
      </c>
      <c r="CP217" s="58">
        <v>15</v>
      </c>
      <c r="CQ217" s="58">
        <v>1</v>
      </c>
      <c r="CR217" s="56"/>
      <c r="CS217" s="13">
        <f t="shared" si="57"/>
        <v>45139</v>
      </c>
      <c r="CT217" s="58"/>
      <c r="CU217" s="58"/>
      <c r="CV217" s="58"/>
      <c r="CW217" s="58"/>
      <c r="CX217" s="58"/>
      <c r="CY217" s="58"/>
      <c r="CZ217" s="56"/>
      <c r="DA217" s="13">
        <f t="shared" si="58"/>
        <v>45139</v>
      </c>
      <c r="DB217" s="58"/>
      <c r="DC217" s="58"/>
      <c r="DD217" s="58"/>
      <c r="DE217" s="58"/>
      <c r="DF217" s="58"/>
      <c r="DG217" s="58"/>
      <c r="DH217" s="56"/>
      <c r="DI217" s="13">
        <f t="shared" si="59"/>
        <v>45139</v>
      </c>
      <c r="DJ217" s="58"/>
      <c r="DK217" s="58"/>
      <c r="DL217" s="58"/>
      <c r="DM217" s="58"/>
      <c r="DN217" s="58"/>
      <c r="DO217" s="58"/>
      <c r="DP217" s="56"/>
      <c r="DQ217" s="56"/>
      <c r="DR217" s="56"/>
      <c r="DS217" s="56"/>
    </row>
    <row r="218" spans="1:123" x14ac:dyDescent="0.3">
      <c r="A218" s="13">
        <f t="shared" si="45"/>
        <v>45140</v>
      </c>
      <c r="B218" s="58">
        <v>36</v>
      </c>
      <c r="C218" s="59">
        <v>4997.68</v>
      </c>
      <c r="D218" s="58"/>
      <c r="E218" s="58">
        <v>32</v>
      </c>
      <c r="F218" s="58">
        <v>0</v>
      </c>
      <c r="G218" s="58">
        <v>0</v>
      </c>
      <c r="H218" s="57"/>
      <c r="I218" s="13">
        <f t="shared" si="46"/>
        <v>45140</v>
      </c>
      <c r="J218" s="58">
        <v>53</v>
      </c>
      <c r="K218" s="58">
        <v>7839.98</v>
      </c>
      <c r="L218" s="58">
        <v>6.13</v>
      </c>
      <c r="M218" s="58"/>
      <c r="N218" s="58">
        <v>0</v>
      </c>
      <c r="O218" s="58">
        <v>0</v>
      </c>
      <c r="P218" s="57"/>
      <c r="Q218" s="13">
        <f t="shared" si="47"/>
        <v>45140</v>
      </c>
      <c r="R218" s="58">
        <v>36</v>
      </c>
      <c r="S218" s="58">
        <v>3274.43</v>
      </c>
      <c r="T218" s="58">
        <v>8</v>
      </c>
      <c r="U218" s="58"/>
      <c r="V218" s="58"/>
      <c r="W218" s="58">
        <v>14</v>
      </c>
      <c r="X218" s="57"/>
      <c r="Y218" s="13">
        <f t="shared" si="48"/>
        <v>45140</v>
      </c>
      <c r="Z218" s="109">
        <v>51</v>
      </c>
      <c r="AA218" s="109">
        <v>6643.22</v>
      </c>
      <c r="AB218" s="109">
        <v>40.72</v>
      </c>
      <c r="AC218" s="109"/>
      <c r="AD218" s="109">
        <v>150</v>
      </c>
      <c r="AE218" s="109">
        <v>2</v>
      </c>
      <c r="AF218" s="57"/>
      <c r="AG218" s="13">
        <f t="shared" si="49"/>
        <v>45140</v>
      </c>
      <c r="AH218" s="109">
        <v>57</v>
      </c>
      <c r="AI218" s="109">
        <v>7719.65</v>
      </c>
      <c r="AJ218" s="109">
        <v>3.7</v>
      </c>
      <c r="AK218" s="109"/>
      <c r="AL218" s="109">
        <v>200.81</v>
      </c>
      <c r="AM218" s="109">
        <v>3</v>
      </c>
      <c r="AN218" s="57"/>
      <c r="AO218" s="13">
        <f t="shared" si="50"/>
        <v>45140</v>
      </c>
      <c r="AP218" s="58">
        <v>61</v>
      </c>
      <c r="AQ218" s="58">
        <v>5599.73</v>
      </c>
      <c r="AR218" s="58"/>
      <c r="AS218" s="58">
        <v>19</v>
      </c>
      <c r="AT218" s="58">
        <v>-95.6</v>
      </c>
      <c r="AU218" s="58">
        <v>3</v>
      </c>
      <c r="AV218" s="57"/>
      <c r="AW218" s="13">
        <f t="shared" si="51"/>
        <v>45140</v>
      </c>
      <c r="AX218" s="58">
        <v>43</v>
      </c>
      <c r="AY218" s="58">
        <v>5431.67</v>
      </c>
      <c r="AZ218" s="58">
        <v>24.02</v>
      </c>
      <c r="BA218" s="58"/>
      <c r="BB218" s="58">
        <v>0</v>
      </c>
      <c r="BC218" s="58">
        <v>4</v>
      </c>
      <c r="BD218" s="57"/>
      <c r="BE218" s="13">
        <f t="shared" si="52"/>
        <v>45140</v>
      </c>
      <c r="BF218" s="58">
        <v>53</v>
      </c>
      <c r="BG218" s="58">
        <v>7222.89</v>
      </c>
      <c r="BH218" s="58">
        <v>52.44</v>
      </c>
      <c r="BI218" s="58"/>
      <c r="BJ218" s="58">
        <v>0</v>
      </c>
      <c r="BK218" s="58">
        <v>0</v>
      </c>
      <c r="BL218" s="57"/>
      <c r="BM218" s="13">
        <f t="shared" si="53"/>
        <v>45140</v>
      </c>
      <c r="BN218" s="109">
        <v>39</v>
      </c>
      <c r="BO218" s="109">
        <v>3190.26</v>
      </c>
      <c r="BP218" s="109">
        <v>54</v>
      </c>
      <c r="BQ218" s="109"/>
      <c r="BR218" s="109"/>
      <c r="BS218" s="109">
        <v>2</v>
      </c>
      <c r="BT218" s="57"/>
      <c r="BU218" s="13">
        <f t="shared" si="54"/>
        <v>45140</v>
      </c>
      <c r="BV218" s="58">
        <v>35</v>
      </c>
      <c r="BW218" s="58">
        <v>3821.25</v>
      </c>
      <c r="BX218" s="58">
        <v>37.5</v>
      </c>
      <c r="BY218" s="58"/>
      <c r="BZ218" s="58"/>
      <c r="CA218" s="58">
        <v>0</v>
      </c>
      <c r="CB218" s="57"/>
      <c r="CC218" s="13">
        <f t="shared" si="55"/>
        <v>45140</v>
      </c>
      <c r="CD218" s="58">
        <v>77</v>
      </c>
      <c r="CE218" s="58">
        <v>9723.65</v>
      </c>
      <c r="CF218" s="58">
        <v>0</v>
      </c>
      <c r="CG218" s="58">
        <v>364.56000000000006</v>
      </c>
      <c r="CH218" s="58">
        <v>38.5</v>
      </c>
      <c r="CI218" s="58">
        <v>2</v>
      </c>
      <c r="CJ218" s="57"/>
      <c r="CK218" s="13">
        <f t="shared" si="56"/>
        <v>45140</v>
      </c>
      <c r="CL218" s="58">
        <v>15</v>
      </c>
      <c r="CM218" s="58">
        <v>1080.6099999999999</v>
      </c>
      <c r="CN218" s="58"/>
      <c r="CO218" s="58">
        <v>0</v>
      </c>
      <c r="CP218" s="58">
        <v>30</v>
      </c>
      <c r="CQ218" s="58">
        <v>1</v>
      </c>
      <c r="CR218" s="56"/>
      <c r="CS218" s="13">
        <f t="shared" si="57"/>
        <v>45140</v>
      </c>
      <c r="CT218" s="58"/>
      <c r="CU218" s="58"/>
      <c r="CV218" s="58"/>
      <c r="CW218" s="58"/>
      <c r="CX218" s="58"/>
      <c r="CY218" s="58"/>
      <c r="CZ218" s="56"/>
      <c r="DA218" s="13">
        <f t="shared" si="58"/>
        <v>45140</v>
      </c>
      <c r="DB218" s="58"/>
      <c r="DC218" s="58"/>
      <c r="DD218" s="58"/>
      <c r="DE218" s="58"/>
      <c r="DF218" s="58"/>
      <c r="DG218" s="58"/>
      <c r="DH218" s="56"/>
      <c r="DI218" s="13">
        <f t="shared" si="59"/>
        <v>45140</v>
      </c>
      <c r="DJ218" s="58"/>
      <c r="DK218" s="58"/>
      <c r="DL218" s="58"/>
      <c r="DM218" s="58"/>
      <c r="DN218" s="58"/>
      <c r="DO218" s="58"/>
      <c r="DP218" s="56"/>
      <c r="DQ218" s="56"/>
      <c r="DR218" s="56"/>
      <c r="DS218" s="56"/>
    </row>
    <row r="219" spans="1:123" x14ac:dyDescent="0.3">
      <c r="A219" s="13">
        <f t="shared" si="45"/>
        <v>45141</v>
      </c>
      <c r="B219" s="58">
        <v>56</v>
      </c>
      <c r="C219" s="59">
        <v>7728.5</v>
      </c>
      <c r="D219" s="58"/>
      <c r="E219" s="58">
        <v>44</v>
      </c>
      <c r="F219" s="58">
        <v>2</v>
      </c>
      <c r="G219" s="58">
        <v>0</v>
      </c>
      <c r="H219" s="57"/>
      <c r="I219" s="13">
        <f t="shared" si="46"/>
        <v>45141</v>
      </c>
      <c r="J219" s="58">
        <v>40</v>
      </c>
      <c r="K219" s="58">
        <v>5548.8</v>
      </c>
      <c r="L219" s="58">
        <v>39.85</v>
      </c>
      <c r="M219" s="58"/>
      <c r="N219" s="58">
        <v>0</v>
      </c>
      <c r="O219" s="58">
        <v>0</v>
      </c>
      <c r="P219" s="57"/>
      <c r="Q219" s="13">
        <f t="shared" si="47"/>
        <v>45141</v>
      </c>
      <c r="R219" s="58">
        <v>36</v>
      </c>
      <c r="S219" s="58">
        <v>3396.55</v>
      </c>
      <c r="T219" s="58">
        <v>26</v>
      </c>
      <c r="U219" s="58"/>
      <c r="V219" s="58"/>
      <c r="W219" s="58">
        <v>14</v>
      </c>
      <c r="X219" s="57"/>
      <c r="Y219" s="13">
        <f t="shared" si="48"/>
        <v>45141</v>
      </c>
      <c r="Z219" s="109">
        <v>45</v>
      </c>
      <c r="AA219" s="109">
        <v>5852.39</v>
      </c>
      <c r="AB219" s="109">
        <v>25</v>
      </c>
      <c r="AC219" s="109"/>
      <c r="AD219" s="109">
        <v>226.65</v>
      </c>
      <c r="AE219" s="109">
        <v>2</v>
      </c>
      <c r="AF219" s="57"/>
      <c r="AG219" s="13">
        <f t="shared" si="49"/>
        <v>45141</v>
      </c>
      <c r="AH219" s="109">
        <v>49</v>
      </c>
      <c r="AI219" s="109">
        <v>6172.53</v>
      </c>
      <c r="AJ219" s="109">
        <v>16.649999999999999</v>
      </c>
      <c r="AK219" s="109"/>
      <c r="AL219" s="109">
        <v>50</v>
      </c>
      <c r="AM219" s="109">
        <v>2</v>
      </c>
      <c r="AN219" s="57"/>
      <c r="AO219" s="13">
        <f t="shared" si="50"/>
        <v>45141</v>
      </c>
      <c r="AP219" s="58">
        <v>55</v>
      </c>
      <c r="AQ219" s="58">
        <v>5157.9799999999996</v>
      </c>
      <c r="AR219" s="58"/>
      <c r="AS219" s="58">
        <v>52</v>
      </c>
      <c r="AT219" s="58">
        <v>18.29</v>
      </c>
      <c r="AU219" s="58">
        <v>4</v>
      </c>
      <c r="AV219" s="57"/>
      <c r="AW219" s="13">
        <f t="shared" si="51"/>
        <v>45141</v>
      </c>
      <c r="AX219" s="58">
        <v>35</v>
      </c>
      <c r="AY219" s="58">
        <v>4187.71</v>
      </c>
      <c r="AZ219" s="58">
        <v>15.7</v>
      </c>
      <c r="BA219" s="58"/>
      <c r="BB219" s="58">
        <v>44.150000000000006</v>
      </c>
      <c r="BC219" s="58">
        <v>2</v>
      </c>
      <c r="BD219" s="57"/>
      <c r="BE219" s="13">
        <f t="shared" si="52"/>
        <v>45141</v>
      </c>
      <c r="BF219" s="58">
        <v>51</v>
      </c>
      <c r="BG219" s="58">
        <v>6741.31</v>
      </c>
      <c r="BH219" s="58">
        <v>43.16</v>
      </c>
      <c r="BI219" s="58"/>
      <c r="BJ219" s="58">
        <v>100</v>
      </c>
      <c r="BK219" s="58">
        <v>0</v>
      </c>
      <c r="BL219" s="57"/>
      <c r="BM219" s="13">
        <f t="shared" si="53"/>
        <v>45141</v>
      </c>
      <c r="BN219" s="109">
        <v>33</v>
      </c>
      <c r="BO219" s="109">
        <v>2573.94</v>
      </c>
      <c r="BP219" s="109">
        <v>8</v>
      </c>
      <c r="BQ219" s="109"/>
      <c r="BR219" s="109"/>
      <c r="BS219" s="109">
        <v>2</v>
      </c>
      <c r="BT219" s="57"/>
      <c r="BU219" s="13">
        <f t="shared" si="54"/>
        <v>45141</v>
      </c>
      <c r="BV219" s="58">
        <v>46</v>
      </c>
      <c r="BW219" s="58">
        <v>5347.72</v>
      </c>
      <c r="BX219" s="58">
        <v>80</v>
      </c>
      <c r="BY219" s="58"/>
      <c r="BZ219" s="58"/>
      <c r="CA219" s="58">
        <v>4</v>
      </c>
      <c r="CB219" s="57"/>
      <c r="CC219" s="13">
        <f t="shared" si="55"/>
        <v>45141</v>
      </c>
      <c r="CD219" s="58">
        <v>58</v>
      </c>
      <c r="CE219" s="58">
        <v>7260.59</v>
      </c>
      <c r="CF219" s="58">
        <v>9.3000000000000007</v>
      </c>
      <c r="CG219" s="58">
        <v>232.43</v>
      </c>
      <c r="CH219" s="58">
        <v>42</v>
      </c>
      <c r="CI219" s="58">
        <v>1</v>
      </c>
      <c r="CJ219" s="57"/>
      <c r="CK219" s="13">
        <f t="shared" si="56"/>
        <v>45141</v>
      </c>
      <c r="CL219" s="58">
        <v>24</v>
      </c>
      <c r="CM219" s="58">
        <v>1735.93</v>
      </c>
      <c r="CN219" s="58"/>
      <c r="CO219" s="58">
        <v>2</v>
      </c>
      <c r="CP219" s="58">
        <v>155</v>
      </c>
      <c r="CQ219" s="58">
        <v>0</v>
      </c>
      <c r="CR219" s="56"/>
      <c r="CS219" s="13">
        <f t="shared" si="57"/>
        <v>45141</v>
      </c>
      <c r="CT219" s="58"/>
      <c r="CU219" s="58"/>
      <c r="CV219" s="58"/>
      <c r="CW219" s="58"/>
      <c r="CX219" s="58"/>
      <c r="CY219" s="58"/>
      <c r="CZ219" s="56"/>
      <c r="DA219" s="13">
        <f t="shared" si="58"/>
        <v>45141</v>
      </c>
      <c r="DB219" s="58"/>
      <c r="DC219" s="58"/>
      <c r="DD219" s="58"/>
      <c r="DE219" s="58"/>
      <c r="DF219" s="58"/>
      <c r="DG219" s="58"/>
      <c r="DH219" s="56"/>
      <c r="DI219" s="13">
        <f t="shared" si="59"/>
        <v>45141</v>
      </c>
      <c r="DJ219" s="58"/>
      <c r="DK219" s="58"/>
      <c r="DL219" s="58"/>
      <c r="DM219" s="58"/>
      <c r="DN219" s="58"/>
      <c r="DO219" s="58"/>
      <c r="DP219" s="56"/>
      <c r="DQ219" s="56"/>
      <c r="DR219" s="56"/>
      <c r="DS219" s="56"/>
    </row>
    <row r="220" spans="1:123" x14ac:dyDescent="0.3">
      <c r="A220" s="13">
        <f t="shared" si="45"/>
        <v>45142</v>
      </c>
      <c r="B220" s="58">
        <v>53</v>
      </c>
      <c r="C220" s="59">
        <v>7383.08</v>
      </c>
      <c r="D220" s="58"/>
      <c r="E220" s="58">
        <v>92</v>
      </c>
      <c r="F220" s="58">
        <v>0.01</v>
      </c>
      <c r="G220" s="58">
        <v>0</v>
      </c>
      <c r="H220" s="57"/>
      <c r="I220" s="13">
        <f t="shared" si="46"/>
        <v>45142</v>
      </c>
      <c r="J220" s="58">
        <v>24</v>
      </c>
      <c r="K220" s="58">
        <v>3254.78</v>
      </c>
      <c r="L220" s="58">
        <v>12.74</v>
      </c>
      <c r="M220" s="58"/>
      <c r="N220" s="58">
        <v>50</v>
      </c>
      <c r="O220" s="58">
        <v>0</v>
      </c>
      <c r="P220" s="57"/>
      <c r="Q220" s="13">
        <f t="shared" si="47"/>
        <v>45142</v>
      </c>
      <c r="R220" s="58">
        <v>42</v>
      </c>
      <c r="S220" s="58">
        <v>3859.93</v>
      </c>
      <c r="T220" s="58">
        <v>86</v>
      </c>
      <c r="U220" s="58"/>
      <c r="V220" s="58"/>
      <c r="W220" s="58">
        <v>8</v>
      </c>
      <c r="X220" s="57"/>
      <c r="Y220" s="13">
        <f t="shared" si="48"/>
        <v>45142</v>
      </c>
      <c r="Z220" s="109">
        <v>40</v>
      </c>
      <c r="AA220" s="109">
        <v>4266.45</v>
      </c>
      <c r="AB220" s="109">
        <v>24.08</v>
      </c>
      <c r="AC220" s="109"/>
      <c r="AD220" s="109">
        <v>250</v>
      </c>
      <c r="AE220" s="109">
        <v>1</v>
      </c>
      <c r="AF220" s="57"/>
      <c r="AG220" s="13">
        <f t="shared" si="49"/>
        <v>45142</v>
      </c>
      <c r="AH220" s="109">
        <v>47</v>
      </c>
      <c r="AI220" s="109">
        <v>5946.47</v>
      </c>
      <c r="AJ220" s="109">
        <v>27.76</v>
      </c>
      <c r="AK220" s="109"/>
      <c r="AL220" s="109">
        <v>0</v>
      </c>
      <c r="AM220" s="109">
        <v>2</v>
      </c>
      <c r="AN220" s="57"/>
      <c r="AO220" s="13">
        <f t="shared" si="50"/>
        <v>45142</v>
      </c>
      <c r="AP220" s="58">
        <v>44</v>
      </c>
      <c r="AQ220" s="58">
        <v>3559.62</v>
      </c>
      <c r="AR220" s="58"/>
      <c r="AS220" s="58">
        <v>-13</v>
      </c>
      <c r="AT220" s="58">
        <v>0</v>
      </c>
      <c r="AU220" s="58">
        <v>4</v>
      </c>
      <c r="AV220" s="57"/>
      <c r="AW220" s="13">
        <f t="shared" si="51"/>
        <v>45142</v>
      </c>
      <c r="AX220" s="58">
        <v>35</v>
      </c>
      <c r="AY220" s="58">
        <v>3916.35</v>
      </c>
      <c r="AZ220" s="58">
        <v>58.21</v>
      </c>
      <c r="BA220" s="58"/>
      <c r="BB220" s="58">
        <v>44.15</v>
      </c>
      <c r="BC220" s="58">
        <v>3</v>
      </c>
      <c r="BD220" s="57"/>
      <c r="BE220" s="13">
        <f t="shared" si="52"/>
        <v>45142</v>
      </c>
      <c r="BF220" s="58">
        <v>56</v>
      </c>
      <c r="BG220" s="58">
        <v>6780.65</v>
      </c>
      <c r="BH220" s="58">
        <v>25.53</v>
      </c>
      <c r="BI220" s="58"/>
      <c r="BJ220" s="58">
        <v>250</v>
      </c>
      <c r="BK220" s="58">
        <v>0</v>
      </c>
      <c r="BL220" s="57"/>
      <c r="BM220" s="13">
        <f t="shared" si="53"/>
        <v>45142</v>
      </c>
      <c r="BN220" s="109">
        <v>42</v>
      </c>
      <c r="BO220" s="109">
        <v>3599.25</v>
      </c>
      <c r="BP220" s="109">
        <v>60</v>
      </c>
      <c r="BQ220" s="109"/>
      <c r="BR220" s="109"/>
      <c r="BS220" s="109">
        <v>2</v>
      </c>
      <c r="BT220" s="57"/>
      <c r="BU220" s="13">
        <f t="shared" si="54"/>
        <v>45142</v>
      </c>
      <c r="BV220" s="58">
        <v>54</v>
      </c>
      <c r="BW220" s="58">
        <v>6899.03</v>
      </c>
      <c r="BX220" s="58">
        <v>60.5</v>
      </c>
      <c r="BY220" s="58"/>
      <c r="BZ220" s="58"/>
      <c r="CA220" s="58">
        <v>0</v>
      </c>
      <c r="CB220" s="57"/>
      <c r="CC220" s="13">
        <f t="shared" si="55"/>
        <v>45142</v>
      </c>
      <c r="CD220" s="58">
        <v>58</v>
      </c>
      <c r="CE220" s="58">
        <v>6799.41</v>
      </c>
      <c r="CF220" s="58">
        <v>7.44</v>
      </c>
      <c r="CG220" s="58">
        <v>422.08000000000004</v>
      </c>
      <c r="CH220" s="58">
        <v>93</v>
      </c>
      <c r="CI220" s="58">
        <v>1</v>
      </c>
      <c r="CJ220" s="57"/>
      <c r="CK220" s="13">
        <f t="shared" si="56"/>
        <v>45142</v>
      </c>
      <c r="CL220" s="58">
        <v>24</v>
      </c>
      <c r="CM220" s="58">
        <v>1958.35</v>
      </c>
      <c r="CN220" s="58"/>
      <c r="CO220" s="58">
        <v>2</v>
      </c>
      <c r="CP220" s="58">
        <v>60</v>
      </c>
      <c r="CQ220" s="58">
        <v>0</v>
      </c>
      <c r="CR220" s="56"/>
      <c r="CS220" s="13">
        <f t="shared" si="57"/>
        <v>45142</v>
      </c>
      <c r="CT220" s="58"/>
      <c r="CU220" s="58"/>
      <c r="CV220" s="58"/>
      <c r="CW220" s="58"/>
      <c r="CX220" s="58"/>
      <c r="CY220" s="58"/>
      <c r="CZ220" s="56"/>
      <c r="DA220" s="13">
        <f t="shared" si="58"/>
        <v>45142</v>
      </c>
      <c r="DB220" s="58"/>
      <c r="DC220" s="58"/>
      <c r="DD220" s="58"/>
      <c r="DE220" s="58"/>
      <c r="DF220" s="58"/>
      <c r="DG220" s="58"/>
      <c r="DH220" s="56"/>
      <c r="DI220" s="13">
        <f t="shared" si="59"/>
        <v>45142</v>
      </c>
      <c r="DJ220" s="58"/>
      <c r="DK220" s="58"/>
      <c r="DL220" s="58"/>
      <c r="DM220" s="58"/>
      <c r="DN220" s="58"/>
      <c r="DO220" s="58"/>
      <c r="DP220" s="56"/>
      <c r="DQ220" s="56"/>
      <c r="DR220" s="56"/>
      <c r="DS220" s="56"/>
    </row>
    <row r="221" spans="1:123" x14ac:dyDescent="0.3">
      <c r="A221" s="13">
        <f t="shared" si="45"/>
        <v>45143</v>
      </c>
      <c r="B221" s="58">
        <v>58</v>
      </c>
      <c r="C221" s="59">
        <v>7603.95</v>
      </c>
      <c r="D221" s="58"/>
      <c r="E221" s="58">
        <v>59</v>
      </c>
      <c r="F221" s="58">
        <v>31</v>
      </c>
      <c r="G221" s="58">
        <v>1</v>
      </c>
      <c r="H221" s="57"/>
      <c r="I221" s="13">
        <f t="shared" si="46"/>
        <v>45143</v>
      </c>
      <c r="J221" s="58">
        <v>20</v>
      </c>
      <c r="K221" s="58">
        <v>2736.19</v>
      </c>
      <c r="L221" s="58">
        <v>1.89</v>
      </c>
      <c r="M221" s="58"/>
      <c r="N221" s="58">
        <v>0</v>
      </c>
      <c r="O221" s="58">
        <v>0</v>
      </c>
      <c r="P221" s="57"/>
      <c r="Q221" s="13">
        <f t="shared" si="47"/>
        <v>45143</v>
      </c>
      <c r="R221" s="58">
        <v>35</v>
      </c>
      <c r="S221" s="58">
        <v>3212.38</v>
      </c>
      <c r="T221" s="58">
        <v>30.5</v>
      </c>
      <c r="U221" s="58"/>
      <c r="V221" s="58"/>
      <c r="W221" s="58">
        <v>5</v>
      </c>
      <c r="X221" s="57"/>
      <c r="Y221" s="13">
        <f t="shared" si="48"/>
        <v>45143</v>
      </c>
      <c r="Z221" s="109">
        <v>41</v>
      </c>
      <c r="AA221" s="109">
        <v>5236.08</v>
      </c>
      <c r="AB221" s="109">
        <v>34.24</v>
      </c>
      <c r="AC221" s="109"/>
      <c r="AD221" s="109">
        <v>404.95</v>
      </c>
      <c r="AE221" s="109">
        <v>1</v>
      </c>
      <c r="AF221" s="57"/>
      <c r="AG221" s="13">
        <f t="shared" si="49"/>
        <v>45143</v>
      </c>
      <c r="AH221" s="109">
        <v>51</v>
      </c>
      <c r="AI221" s="109">
        <v>6228.94</v>
      </c>
      <c r="AJ221" s="109">
        <v>2.78</v>
      </c>
      <c r="AK221" s="109"/>
      <c r="AL221" s="109">
        <v>185.15</v>
      </c>
      <c r="AM221" s="109">
        <v>2</v>
      </c>
      <c r="AN221" s="57"/>
      <c r="AO221" s="13">
        <f t="shared" si="50"/>
        <v>45143</v>
      </c>
      <c r="AP221" s="58">
        <v>54</v>
      </c>
      <c r="AQ221" s="58">
        <v>3780.24</v>
      </c>
      <c r="AR221" s="58"/>
      <c r="AS221" s="58">
        <v>48.5</v>
      </c>
      <c r="AT221" s="58">
        <v>-34.69</v>
      </c>
      <c r="AU221" s="58">
        <v>3</v>
      </c>
      <c r="AV221" s="57"/>
      <c r="AW221" s="13">
        <f t="shared" si="51"/>
        <v>45143</v>
      </c>
      <c r="AX221" s="58">
        <v>33</v>
      </c>
      <c r="AY221" s="58">
        <v>3685.81</v>
      </c>
      <c r="AZ221" s="58">
        <v>6.47</v>
      </c>
      <c r="BA221" s="58"/>
      <c r="BB221" s="58">
        <v>50</v>
      </c>
      <c r="BC221" s="58">
        <v>3</v>
      </c>
      <c r="BD221" s="57"/>
      <c r="BE221" s="13">
        <f t="shared" si="52"/>
        <v>45143</v>
      </c>
      <c r="BF221" s="58">
        <v>56</v>
      </c>
      <c r="BG221" s="58">
        <v>7691.77</v>
      </c>
      <c r="BH221" s="58">
        <v>34.340000000000003</v>
      </c>
      <c r="BI221" s="58"/>
      <c r="BJ221" s="58">
        <v>79.7</v>
      </c>
      <c r="BK221" s="58">
        <v>1</v>
      </c>
      <c r="BL221" s="57"/>
      <c r="BM221" s="13">
        <f t="shared" si="53"/>
        <v>45143</v>
      </c>
      <c r="BN221" s="109">
        <v>37</v>
      </c>
      <c r="BO221" s="109">
        <v>3259.25</v>
      </c>
      <c r="BP221" s="109">
        <v>83</v>
      </c>
      <c r="BQ221" s="109"/>
      <c r="BR221" s="109">
        <v>20</v>
      </c>
      <c r="BS221" s="109">
        <v>3</v>
      </c>
      <c r="BT221" s="57"/>
      <c r="BU221" s="13">
        <f t="shared" si="54"/>
        <v>45143</v>
      </c>
      <c r="BV221" s="58">
        <v>56</v>
      </c>
      <c r="BW221" s="58">
        <v>7321.37</v>
      </c>
      <c r="BX221" s="58">
        <v>167.5</v>
      </c>
      <c r="BY221" s="58"/>
      <c r="BZ221" s="58"/>
      <c r="CA221" s="58">
        <v>0</v>
      </c>
      <c r="CB221" s="57"/>
      <c r="CC221" s="13">
        <f t="shared" si="55"/>
        <v>45143</v>
      </c>
      <c r="CD221" s="58">
        <v>55</v>
      </c>
      <c r="CE221" s="58">
        <v>6117.09</v>
      </c>
      <c r="CF221" s="58">
        <v>0</v>
      </c>
      <c r="CG221" s="58">
        <v>296.66000000000003</v>
      </c>
      <c r="CH221" s="58">
        <v>62</v>
      </c>
      <c r="CI221" s="58">
        <v>2</v>
      </c>
      <c r="CJ221" s="57"/>
      <c r="CK221" s="13">
        <f t="shared" si="56"/>
        <v>45143</v>
      </c>
      <c r="CL221" s="58">
        <v>19</v>
      </c>
      <c r="CM221" s="58">
        <v>1441.71</v>
      </c>
      <c r="CN221" s="58"/>
      <c r="CO221" s="58">
        <v>2</v>
      </c>
      <c r="CP221" s="58">
        <v>30</v>
      </c>
      <c r="CQ221" s="58">
        <v>1</v>
      </c>
      <c r="CR221" s="56"/>
      <c r="CS221" s="13">
        <f t="shared" si="57"/>
        <v>45143</v>
      </c>
      <c r="CT221" s="58"/>
      <c r="CU221" s="58"/>
      <c r="CV221" s="58"/>
      <c r="CW221" s="58"/>
      <c r="CX221" s="58"/>
      <c r="CY221" s="58"/>
      <c r="CZ221" s="56"/>
      <c r="DA221" s="13">
        <f t="shared" si="58"/>
        <v>45143</v>
      </c>
      <c r="DB221" s="58"/>
      <c r="DC221" s="58"/>
      <c r="DD221" s="58"/>
      <c r="DE221" s="58"/>
      <c r="DF221" s="58"/>
      <c r="DG221" s="58"/>
      <c r="DH221" s="56"/>
      <c r="DI221" s="13">
        <f t="shared" si="59"/>
        <v>45143</v>
      </c>
      <c r="DJ221" s="58"/>
      <c r="DK221" s="58"/>
      <c r="DL221" s="58"/>
      <c r="DM221" s="58"/>
      <c r="DN221" s="58"/>
      <c r="DO221" s="58"/>
      <c r="DP221" s="56"/>
      <c r="DQ221" s="56"/>
      <c r="DR221" s="56"/>
      <c r="DS221" s="56"/>
    </row>
    <row r="222" spans="1:123" x14ac:dyDescent="0.3">
      <c r="A222" s="13">
        <f t="shared" si="45"/>
        <v>45144</v>
      </c>
      <c r="B222" s="58">
        <v>22</v>
      </c>
      <c r="C222" s="59">
        <v>2885.08</v>
      </c>
      <c r="D222" s="58"/>
      <c r="E222" s="58">
        <v>27</v>
      </c>
      <c r="F222" s="58">
        <v>75</v>
      </c>
      <c r="G222" s="58">
        <v>0</v>
      </c>
      <c r="H222" s="57"/>
      <c r="I222" s="13">
        <f t="shared" si="46"/>
        <v>45144</v>
      </c>
      <c r="J222" s="58">
        <v>32</v>
      </c>
      <c r="K222" s="58">
        <v>4019.18</v>
      </c>
      <c r="L222" s="58">
        <v>0</v>
      </c>
      <c r="M222" s="58"/>
      <c r="N222" s="58">
        <v>50</v>
      </c>
      <c r="O222" s="58">
        <v>0</v>
      </c>
      <c r="P222" s="57"/>
      <c r="Q222" s="13">
        <f t="shared" si="47"/>
        <v>45144</v>
      </c>
      <c r="R222" s="58">
        <v>28</v>
      </c>
      <c r="S222" s="58">
        <v>2672.84</v>
      </c>
      <c r="T222" s="58">
        <v>28.25</v>
      </c>
      <c r="U222" s="58"/>
      <c r="V222" s="58"/>
      <c r="W222" s="58">
        <v>5</v>
      </c>
      <c r="X222" s="57"/>
      <c r="Y222" s="13">
        <f t="shared" si="48"/>
        <v>45144</v>
      </c>
      <c r="Z222" s="109">
        <v>23</v>
      </c>
      <c r="AA222" s="109">
        <v>2685.12</v>
      </c>
      <c r="AB222" s="109">
        <v>25.96</v>
      </c>
      <c r="AC222" s="109"/>
      <c r="AD222" s="109">
        <v>0</v>
      </c>
      <c r="AE222" s="109">
        <v>1</v>
      </c>
      <c r="AF222" s="57"/>
      <c r="AG222" s="13">
        <f t="shared" si="49"/>
        <v>45144</v>
      </c>
      <c r="AH222" s="109">
        <v>52</v>
      </c>
      <c r="AI222" s="109">
        <v>6253.8</v>
      </c>
      <c r="AJ222" s="109">
        <v>33.32</v>
      </c>
      <c r="AK222" s="109"/>
      <c r="AL222" s="109">
        <v>34.65</v>
      </c>
      <c r="AM222" s="109">
        <v>2</v>
      </c>
      <c r="AN222" s="57"/>
      <c r="AO222" s="13">
        <f t="shared" si="50"/>
        <v>45144</v>
      </c>
      <c r="AP222" s="58">
        <v>46</v>
      </c>
      <c r="AQ222" s="58">
        <v>3064</v>
      </c>
      <c r="AR222" s="58"/>
      <c r="AS222" s="58">
        <v>33</v>
      </c>
      <c r="AT222" s="58">
        <v>-174.79</v>
      </c>
      <c r="AU222" s="58">
        <v>4</v>
      </c>
      <c r="AV222" s="57"/>
      <c r="AW222" s="13">
        <f t="shared" si="51"/>
        <v>45144</v>
      </c>
      <c r="AX222" s="58">
        <v>36</v>
      </c>
      <c r="AY222" s="58">
        <v>3900.56</v>
      </c>
      <c r="AZ222" s="58">
        <v>24.93</v>
      </c>
      <c r="BA222" s="58"/>
      <c r="BB222" s="58">
        <v>0</v>
      </c>
      <c r="BC222" s="58">
        <v>3</v>
      </c>
      <c r="BD222" s="57"/>
      <c r="BE222" s="13">
        <f t="shared" si="52"/>
        <v>45144</v>
      </c>
      <c r="BF222" s="58">
        <v>39</v>
      </c>
      <c r="BG222" s="58">
        <v>4232.53</v>
      </c>
      <c r="BH222" s="58">
        <v>17.64</v>
      </c>
      <c r="BI222" s="58"/>
      <c r="BJ222" s="58">
        <v>50</v>
      </c>
      <c r="BK222" s="58">
        <v>0</v>
      </c>
      <c r="BL222" s="57"/>
      <c r="BM222" s="13">
        <f t="shared" si="53"/>
        <v>45144</v>
      </c>
      <c r="BN222" s="109">
        <v>29</v>
      </c>
      <c r="BO222" s="109">
        <v>2206.69</v>
      </c>
      <c r="BP222" s="109">
        <v>66</v>
      </c>
      <c r="BQ222" s="109"/>
      <c r="BR222" s="109">
        <v>100</v>
      </c>
      <c r="BS222" s="109">
        <v>3</v>
      </c>
      <c r="BT222" s="57"/>
      <c r="BU222" s="13">
        <f t="shared" si="54"/>
        <v>45144</v>
      </c>
      <c r="BV222" s="58">
        <v>16</v>
      </c>
      <c r="BW222" s="58">
        <v>1835.18</v>
      </c>
      <c r="BX222" s="58">
        <v>29.5</v>
      </c>
      <c r="BY222" s="58"/>
      <c r="BZ222" s="58"/>
      <c r="CA222" s="58">
        <v>1</v>
      </c>
      <c r="CB222" s="57"/>
      <c r="CC222" s="13">
        <f t="shared" si="55"/>
        <v>45144</v>
      </c>
      <c r="CD222" s="58">
        <v>58</v>
      </c>
      <c r="CE222" s="58">
        <v>6255.2</v>
      </c>
      <c r="CF222" s="58">
        <v>0</v>
      </c>
      <c r="CG222" s="58">
        <v>377.41999999999996</v>
      </c>
      <c r="CH222" s="58">
        <v>167.5</v>
      </c>
      <c r="CI222" s="58">
        <v>3</v>
      </c>
      <c r="CJ222" s="57"/>
      <c r="CK222" s="13">
        <f t="shared" si="56"/>
        <v>45144</v>
      </c>
      <c r="CL222" s="58">
        <v>19</v>
      </c>
      <c r="CM222" s="58">
        <v>1476.44</v>
      </c>
      <c r="CN222" s="58"/>
      <c r="CO222" s="58">
        <v>0</v>
      </c>
      <c r="CP222" s="58">
        <v>60</v>
      </c>
      <c r="CQ222" s="58">
        <v>1</v>
      </c>
      <c r="CR222" s="56"/>
      <c r="CS222" s="13">
        <f t="shared" si="57"/>
        <v>45144</v>
      </c>
      <c r="CT222" s="58"/>
      <c r="CU222" s="58"/>
      <c r="CV222" s="58"/>
      <c r="CW222" s="58"/>
      <c r="CX222" s="58"/>
      <c r="CY222" s="58"/>
      <c r="CZ222" s="56"/>
      <c r="DA222" s="13">
        <f t="shared" si="58"/>
        <v>45144</v>
      </c>
      <c r="DB222" s="58"/>
      <c r="DC222" s="58"/>
      <c r="DD222" s="58"/>
      <c r="DE222" s="58"/>
      <c r="DF222" s="58"/>
      <c r="DG222" s="58"/>
      <c r="DH222" s="56"/>
      <c r="DI222" s="13">
        <f t="shared" si="59"/>
        <v>45144</v>
      </c>
      <c r="DJ222" s="58"/>
      <c r="DK222" s="58"/>
      <c r="DL222" s="58"/>
      <c r="DM222" s="58"/>
      <c r="DN222" s="58"/>
      <c r="DO222" s="58"/>
      <c r="DP222" s="56"/>
      <c r="DQ222" s="56"/>
      <c r="DR222" s="56"/>
      <c r="DS222" s="56"/>
    </row>
    <row r="223" spans="1:123" x14ac:dyDescent="0.3">
      <c r="A223" s="13">
        <f t="shared" si="45"/>
        <v>45145</v>
      </c>
      <c r="B223" s="58">
        <v>37</v>
      </c>
      <c r="C223" s="59">
        <v>4683.6499999999996</v>
      </c>
      <c r="D223" s="58"/>
      <c r="E223" s="58">
        <v>10</v>
      </c>
      <c r="F223" s="58">
        <v>200</v>
      </c>
      <c r="G223" s="58">
        <v>1</v>
      </c>
      <c r="H223" s="57"/>
      <c r="I223" s="13">
        <f t="shared" si="46"/>
        <v>45145</v>
      </c>
      <c r="J223" s="58">
        <v>53</v>
      </c>
      <c r="K223" s="58">
        <v>7372.74</v>
      </c>
      <c r="L223" s="58">
        <v>20.28</v>
      </c>
      <c r="M223" s="58"/>
      <c r="N223" s="58">
        <v>0</v>
      </c>
      <c r="O223" s="58">
        <v>0</v>
      </c>
      <c r="P223" s="57"/>
      <c r="Q223" s="13">
        <f t="shared" si="47"/>
        <v>45145</v>
      </c>
      <c r="R223" s="58">
        <v>31</v>
      </c>
      <c r="S223" s="58">
        <v>3005.86</v>
      </c>
      <c r="T223" s="58">
        <v>2.5</v>
      </c>
      <c r="U223" s="58"/>
      <c r="V223" s="58"/>
      <c r="W223" s="58">
        <v>5</v>
      </c>
      <c r="X223" s="57"/>
      <c r="Y223" s="13">
        <f t="shared" si="48"/>
        <v>45145</v>
      </c>
      <c r="Z223" s="109">
        <v>44</v>
      </c>
      <c r="AA223" s="109">
        <v>5750.58</v>
      </c>
      <c r="AB223" s="109">
        <v>39.79</v>
      </c>
      <c r="AC223" s="109"/>
      <c r="AD223" s="109">
        <v>54.95</v>
      </c>
      <c r="AE223" s="109">
        <v>2</v>
      </c>
      <c r="AF223" s="57"/>
      <c r="AG223" s="13">
        <f t="shared" si="49"/>
        <v>45145</v>
      </c>
      <c r="AH223" s="109">
        <v>56</v>
      </c>
      <c r="AI223" s="109">
        <v>6664.77</v>
      </c>
      <c r="AJ223" s="109">
        <v>7.4</v>
      </c>
      <c r="AK223" s="109"/>
      <c r="AL223" s="109">
        <v>0</v>
      </c>
      <c r="AM223" s="109">
        <v>1</v>
      </c>
      <c r="AN223" s="57"/>
      <c r="AO223" s="13">
        <f t="shared" si="50"/>
        <v>45145</v>
      </c>
      <c r="AP223" s="58">
        <v>72</v>
      </c>
      <c r="AQ223" s="58">
        <v>5753.64</v>
      </c>
      <c r="AR223" s="58"/>
      <c r="AS223" s="58">
        <v>67</v>
      </c>
      <c r="AT223" s="58">
        <v>-78.31</v>
      </c>
      <c r="AU223" s="58">
        <v>3</v>
      </c>
      <c r="AV223" s="57"/>
      <c r="AW223" s="13">
        <f t="shared" si="51"/>
        <v>45145</v>
      </c>
      <c r="AX223" s="58">
        <v>56</v>
      </c>
      <c r="AY223" s="58">
        <v>7313.53</v>
      </c>
      <c r="AZ223" s="58">
        <v>57.26</v>
      </c>
      <c r="BA223" s="58"/>
      <c r="BB223" s="58">
        <v>4.9500000000000028</v>
      </c>
      <c r="BC223" s="58">
        <v>3</v>
      </c>
      <c r="BD223" s="57"/>
      <c r="BE223" s="13">
        <f t="shared" si="52"/>
        <v>45145</v>
      </c>
      <c r="BF223" s="58">
        <v>31</v>
      </c>
      <c r="BG223" s="58">
        <v>3822.71</v>
      </c>
      <c r="BH223" s="58">
        <v>4.6399999999999997</v>
      </c>
      <c r="BI223" s="58"/>
      <c r="BJ223" s="58">
        <v>50</v>
      </c>
      <c r="BK223" s="58">
        <v>0</v>
      </c>
      <c r="BL223" s="57"/>
      <c r="BM223" s="13">
        <f t="shared" si="53"/>
        <v>45145</v>
      </c>
      <c r="BN223" s="109">
        <v>34</v>
      </c>
      <c r="BO223" s="109">
        <v>2667.71</v>
      </c>
      <c r="BP223" s="109">
        <v>15</v>
      </c>
      <c r="BQ223" s="109"/>
      <c r="BR223" s="109"/>
      <c r="BS223" s="109">
        <v>4</v>
      </c>
      <c r="BT223" s="57"/>
      <c r="BU223" s="13">
        <f t="shared" si="54"/>
        <v>45145</v>
      </c>
      <c r="BV223" s="58">
        <v>27</v>
      </c>
      <c r="BW223" s="58">
        <v>3077.42</v>
      </c>
      <c r="BX223" s="58">
        <v>18.5</v>
      </c>
      <c r="BY223" s="58"/>
      <c r="BZ223" s="58"/>
      <c r="CA223" s="58">
        <v>2</v>
      </c>
      <c r="CB223" s="57"/>
      <c r="CC223" s="13">
        <f t="shared" si="55"/>
        <v>45145</v>
      </c>
      <c r="CD223" s="58">
        <v>72</v>
      </c>
      <c r="CE223" s="58">
        <v>8535.73</v>
      </c>
      <c r="CF223" s="58">
        <v>0</v>
      </c>
      <c r="CG223" s="58">
        <v>251.38</v>
      </c>
      <c r="CH223" s="58">
        <v>80.5</v>
      </c>
      <c r="CI223" s="58">
        <v>3</v>
      </c>
      <c r="CJ223" s="57"/>
      <c r="CK223" s="13">
        <f t="shared" si="56"/>
        <v>45145</v>
      </c>
      <c r="CL223" s="58">
        <v>28</v>
      </c>
      <c r="CM223" s="58">
        <v>2130.9699999999998</v>
      </c>
      <c r="CN223" s="58"/>
      <c r="CO223" s="58">
        <v>4</v>
      </c>
      <c r="CP223" s="58">
        <v>271</v>
      </c>
      <c r="CQ223" s="58">
        <v>1</v>
      </c>
      <c r="CR223" s="56"/>
      <c r="CS223" s="13">
        <f t="shared" si="57"/>
        <v>45145</v>
      </c>
      <c r="CT223" s="58"/>
      <c r="CU223" s="58"/>
      <c r="CV223" s="58"/>
      <c r="CW223" s="58"/>
      <c r="CX223" s="58"/>
      <c r="CY223" s="58"/>
      <c r="CZ223" s="56"/>
      <c r="DA223" s="13">
        <f t="shared" si="58"/>
        <v>45145</v>
      </c>
      <c r="DB223" s="58"/>
      <c r="DC223" s="58"/>
      <c r="DD223" s="58"/>
      <c r="DE223" s="58"/>
      <c r="DF223" s="58"/>
      <c r="DG223" s="58"/>
      <c r="DH223" s="56"/>
      <c r="DI223" s="13">
        <f t="shared" si="59"/>
        <v>45145</v>
      </c>
      <c r="DJ223" s="58"/>
      <c r="DK223" s="58"/>
      <c r="DL223" s="58"/>
      <c r="DM223" s="58"/>
      <c r="DN223" s="58"/>
      <c r="DO223" s="58"/>
      <c r="DP223" s="56"/>
      <c r="DQ223" s="56"/>
      <c r="DR223" s="56"/>
      <c r="DS223" s="56"/>
    </row>
    <row r="224" spans="1:123" x14ac:dyDescent="0.3">
      <c r="A224" s="13">
        <f t="shared" si="45"/>
        <v>45146</v>
      </c>
      <c r="B224" s="58">
        <v>44</v>
      </c>
      <c r="C224" s="59">
        <v>5847.79</v>
      </c>
      <c r="D224" s="58"/>
      <c r="E224" s="58">
        <v>2</v>
      </c>
      <c r="F224" s="58">
        <v>7.23</v>
      </c>
      <c r="G224" s="58">
        <v>0</v>
      </c>
      <c r="H224" s="57"/>
      <c r="I224" s="13">
        <f t="shared" si="46"/>
        <v>45146</v>
      </c>
      <c r="J224" s="58">
        <v>60</v>
      </c>
      <c r="K224" s="58">
        <v>8410.0300000000007</v>
      </c>
      <c r="L224" s="58">
        <v>57.57</v>
      </c>
      <c r="M224" s="58"/>
      <c r="N224" s="58">
        <v>0</v>
      </c>
      <c r="O224" s="58">
        <v>0</v>
      </c>
      <c r="P224" s="57"/>
      <c r="Q224" s="13">
        <f t="shared" si="47"/>
        <v>45146</v>
      </c>
      <c r="R224" s="58">
        <v>31</v>
      </c>
      <c r="S224" s="58">
        <v>2913.6</v>
      </c>
      <c r="T224" s="58">
        <v>43.5</v>
      </c>
      <c r="U224" s="58"/>
      <c r="V224" s="58"/>
      <c r="W224" s="58">
        <v>3</v>
      </c>
      <c r="X224" s="57"/>
      <c r="Y224" s="13">
        <f t="shared" si="48"/>
        <v>45146</v>
      </c>
      <c r="Z224" s="109">
        <v>49</v>
      </c>
      <c r="AA224" s="109">
        <v>6578.08</v>
      </c>
      <c r="AB224" s="109">
        <v>47.21</v>
      </c>
      <c r="AC224" s="109"/>
      <c r="AD224" s="109">
        <v>9.9</v>
      </c>
      <c r="AE224" s="109">
        <v>1</v>
      </c>
      <c r="AF224" s="57"/>
      <c r="AG224" s="13">
        <f t="shared" si="49"/>
        <v>45146</v>
      </c>
      <c r="AH224" s="109">
        <v>63</v>
      </c>
      <c r="AI224" s="109">
        <v>8188.94</v>
      </c>
      <c r="AJ224" s="109">
        <v>18.52</v>
      </c>
      <c r="AK224" s="109"/>
      <c r="AL224" s="109">
        <v>199</v>
      </c>
      <c r="AM224" s="109">
        <v>1</v>
      </c>
      <c r="AN224" s="57"/>
      <c r="AO224" s="13">
        <f t="shared" si="50"/>
        <v>45146</v>
      </c>
      <c r="AP224" s="58">
        <v>73</v>
      </c>
      <c r="AQ224" s="58">
        <v>6299.5</v>
      </c>
      <c r="AR224" s="58"/>
      <c r="AS224" s="58">
        <v>12</v>
      </c>
      <c r="AT224" s="58">
        <v>0</v>
      </c>
      <c r="AU224" s="58">
        <v>3</v>
      </c>
      <c r="AV224" s="57"/>
      <c r="AW224" s="13">
        <f t="shared" si="51"/>
        <v>45146</v>
      </c>
      <c r="AX224" s="58">
        <v>60</v>
      </c>
      <c r="AY224" s="58">
        <v>7917.39</v>
      </c>
      <c r="AZ224" s="58">
        <v>24.02</v>
      </c>
      <c r="BA224" s="58"/>
      <c r="BB224" s="58">
        <v>93.25</v>
      </c>
      <c r="BC224" s="58">
        <v>3</v>
      </c>
      <c r="BD224" s="57"/>
      <c r="BE224" s="13">
        <f t="shared" si="52"/>
        <v>45146</v>
      </c>
      <c r="BF224" s="58">
        <v>49</v>
      </c>
      <c r="BG224" s="58">
        <v>6450.71</v>
      </c>
      <c r="BH224" s="58">
        <v>18.100000000000001</v>
      </c>
      <c r="BI224" s="58"/>
      <c r="BJ224" s="58">
        <v>4.9499999999999993</v>
      </c>
      <c r="BK224" s="58">
        <v>1</v>
      </c>
      <c r="BL224" s="57"/>
      <c r="BM224" s="13">
        <f t="shared" si="53"/>
        <v>45146</v>
      </c>
      <c r="BN224" s="109">
        <v>37</v>
      </c>
      <c r="BO224" s="109">
        <v>3094.08</v>
      </c>
      <c r="BP224" s="109">
        <v>0</v>
      </c>
      <c r="BQ224" s="109"/>
      <c r="BR224" s="109"/>
      <c r="BS224" s="109">
        <v>4</v>
      </c>
      <c r="BT224" s="57"/>
      <c r="BU224" s="13">
        <f t="shared" si="54"/>
        <v>45146</v>
      </c>
      <c r="BV224" s="58">
        <v>34</v>
      </c>
      <c r="BW224" s="58">
        <v>3811.95</v>
      </c>
      <c r="BX224" s="58">
        <v>41.5</v>
      </c>
      <c r="BY224" s="58"/>
      <c r="BZ224" s="58"/>
      <c r="CA224" s="58">
        <v>0</v>
      </c>
      <c r="CB224" s="57"/>
      <c r="CC224" s="13">
        <f t="shared" si="55"/>
        <v>45146</v>
      </c>
      <c r="CD224" s="58">
        <v>73</v>
      </c>
      <c r="CE224" s="58">
        <v>8719.7800000000007</v>
      </c>
      <c r="CF224" s="58">
        <v>1.86</v>
      </c>
      <c r="CG224" s="58">
        <v>148.34</v>
      </c>
      <c r="CH224" s="58">
        <v>69</v>
      </c>
      <c r="CI224" s="58">
        <v>3</v>
      </c>
      <c r="CJ224" s="57"/>
      <c r="CK224" s="13">
        <f t="shared" si="56"/>
        <v>45146</v>
      </c>
      <c r="CL224" s="58">
        <v>20</v>
      </c>
      <c r="CM224" s="58">
        <v>1469.57</v>
      </c>
      <c r="CN224" s="58"/>
      <c r="CO224" s="58">
        <v>0</v>
      </c>
      <c r="CP224" s="58">
        <v>27.19</v>
      </c>
      <c r="CQ224" s="58">
        <v>1</v>
      </c>
      <c r="CR224" s="56"/>
      <c r="CS224" s="13">
        <f t="shared" si="57"/>
        <v>45146</v>
      </c>
      <c r="CT224" s="58"/>
      <c r="CU224" s="58"/>
      <c r="CV224" s="58"/>
      <c r="CW224" s="58"/>
      <c r="CX224" s="58"/>
      <c r="CY224" s="58"/>
      <c r="CZ224" s="56"/>
      <c r="DA224" s="13">
        <f t="shared" si="58"/>
        <v>45146</v>
      </c>
      <c r="DB224" s="58"/>
      <c r="DC224" s="58"/>
      <c r="DD224" s="58"/>
      <c r="DE224" s="58"/>
      <c r="DF224" s="58"/>
      <c r="DG224" s="58"/>
      <c r="DH224" s="56"/>
      <c r="DI224" s="13">
        <f t="shared" si="59"/>
        <v>45146</v>
      </c>
      <c r="DJ224" s="58"/>
      <c r="DK224" s="58"/>
      <c r="DL224" s="58"/>
      <c r="DM224" s="58"/>
      <c r="DN224" s="58"/>
      <c r="DO224" s="58"/>
      <c r="DP224" s="56"/>
      <c r="DQ224" s="56"/>
      <c r="DR224" s="56"/>
      <c r="DS224" s="56"/>
    </row>
    <row r="225" spans="1:123" x14ac:dyDescent="0.3">
      <c r="A225" s="13">
        <f t="shared" si="45"/>
        <v>45147</v>
      </c>
      <c r="B225" s="58">
        <v>35</v>
      </c>
      <c r="C225" s="59">
        <v>4689.63</v>
      </c>
      <c r="D225" s="58"/>
      <c r="E225" s="58">
        <v>48</v>
      </c>
      <c r="F225" s="58">
        <v>625</v>
      </c>
      <c r="G225" s="58">
        <v>0</v>
      </c>
      <c r="H225" s="57"/>
      <c r="I225" s="13">
        <f t="shared" si="46"/>
        <v>45147</v>
      </c>
      <c r="J225" s="58">
        <v>40</v>
      </c>
      <c r="K225" s="58">
        <v>5774.39</v>
      </c>
      <c r="L225" s="58">
        <v>29.22</v>
      </c>
      <c r="M225" s="58"/>
      <c r="N225" s="58">
        <v>0</v>
      </c>
      <c r="O225" s="58">
        <v>0</v>
      </c>
      <c r="P225" s="57"/>
      <c r="Q225" s="13">
        <f t="shared" si="47"/>
        <v>45147</v>
      </c>
      <c r="R225" s="58">
        <v>30</v>
      </c>
      <c r="S225" s="58">
        <v>2662.39</v>
      </c>
      <c r="T225" s="58">
        <v>23.5</v>
      </c>
      <c r="U225" s="58"/>
      <c r="V225" s="58"/>
      <c r="W225" s="58">
        <v>3</v>
      </c>
      <c r="X225" s="57"/>
      <c r="Y225" s="13">
        <f t="shared" si="48"/>
        <v>45147</v>
      </c>
      <c r="Z225" s="109">
        <v>56</v>
      </c>
      <c r="AA225" s="109">
        <v>7205.41</v>
      </c>
      <c r="AB225" s="109">
        <v>57.38</v>
      </c>
      <c r="AC225" s="109"/>
      <c r="AD225" s="109">
        <v>54.95</v>
      </c>
      <c r="AE225" s="109">
        <v>1</v>
      </c>
      <c r="AF225" s="57"/>
      <c r="AG225" s="13">
        <f t="shared" si="49"/>
        <v>45147</v>
      </c>
      <c r="AH225" s="109">
        <v>60</v>
      </c>
      <c r="AI225" s="109">
        <v>7591.34</v>
      </c>
      <c r="AJ225" s="109">
        <v>24.99</v>
      </c>
      <c r="AK225" s="109"/>
      <c r="AL225" s="109"/>
      <c r="AM225" s="109">
        <v>1</v>
      </c>
      <c r="AN225" s="57"/>
      <c r="AO225" s="13">
        <f t="shared" si="50"/>
        <v>45147</v>
      </c>
      <c r="AP225" s="58">
        <v>54</v>
      </c>
      <c r="AQ225" s="58">
        <v>4676.16</v>
      </c>
      <c r="AR225" s="58"/>
      <c r="AS225" s="58">
        <v>33</v>
      </c>
      <c r="AT225" s="58">
        <v>500</v>
      </c>
      <c r="AU225" s="58">
        <v>7</v>
      </c>
      <c r="AV225" s="57"/>
      <c r="AW225" s="13">
        <f t="shared" si="51"/>
        <v>45147</v>
      </c>
      <c r="AX225" s="58">
        <v>63</v>
      </c>
      <c r="AY225" s="58">
        <v>8085.8</v>
      </c>
      <c r="AZ225" s="58">
        <v>29.55</v>
      </c>
      <c r="BA225" s="58"/>
      <c r="BB225" s="58">
        <v>93.25</v>
      </c>
      <c r="BC225" s="58">
        <v>4</v>
      </c>
      <c r="BD225" s="57"/>
      <c r="BE225" s="13">
        <f t="shared" si="52"/>
        <v>45147</v>
      </c>
      <c r="BF225" s="58">
        <v>27</v>
      </c>
      <c r="BG225" s="58">
        <v>3375.55</v>
      </c>
      <c r="BH225" s="58">
        <v>8.82</v>
      </c>
      <c r="BI225" s="58"/>
      <c r="BJ225" s="58">
        <v>4.95</v>
      </c>
      <c r="BK225" s="58">
        <v>0</v>
      </c>
      <c r="BL225" s="57"/>
      <c r="BM225" s="13">
        <f t="shared" si="53"/>
        <v>45147</v>
      </c>
      <c r="BN225" s="109">
        <v>37</v>
      </c>
      <c r="BO225" s="109">
        <v>3036.24</v>
      </c>
      <c r="BP225" s="109">
        <v>12</v>
      </c>
      <c r="BQ225" s="109"/>
      <c r="BR225" s="109">
        <v>20</v>
      </c>
      <c r="BS225" s="109">
        <v>4</v>
      </c>
      <c r="BT225" s="57"/>
      <c r="BU225" s="13">
        <f t="shared" si="54"/>
        <v>45147</v>
      </c>
      <c r="BV225" s="58">
        <v>33</v>
      </c>
      <c r="BW225" s="58">
        <v>3344.45</v>
      </c>
      <c r="BX225" s="58">
        <v>23.5</v>
      </c>
      <c r="BY225" s="58"/>
      <c r="BZ225" s="58"/>
      <c r="CA225" s="58">
        <v>0</v>
      </c>
      <c r="CB225" s="57"/>
      <c r="CC225" s="13">
        <f t="shared" si="55"/>
        <v>45147</v>
      </c>
      <c r="CD225" s="58">
        <v>85</v>
      </c>
      <c r="CE225" s="58">
        <v>10525.99</v>
      </c>
      <c r="CF225" s="58">
        <v>2.79</v>
      </c>
      <c r="CG225" s="58">
        <v>413.88</v>
      </c>
      <c r="CH225" s="58">
        <v>78</v>
      </c>
      <c r="CI225" s="58">
        <v>0</v>
      </c>
      <c r="CJ225" s="57"/>
      <c r="CK225" s="13">
        <f t="shared" si="56"/>
        <v>45147</v>
      </c>
      <c r="CL225" s="58">
        <v>31</v>
      </c>
      <c r="CM225" s="58">
        <v>2195.88</v>
      </c>
      <c r="CN225" s="58"/>
      <c r="CO225" s="58">
        <v>4.5</v>
      </c>
      <c r="CP225" s="58">
        <v>45</v>
      </c>
      <c r="CQ225" s="58">
        <v>1</v>
      </c>
      <c r="CR225" s="56"/>
      <c r="CS225" s="13">
        <f t="shared" si="57"/>
        <v>45147</v>
      </c>
      <c r="CT225" s="58"/>
      <c r="CU225" s="58"/>
      <c r="CV225" s="58"/>
      <c r="CW225" s="58"/>
      <c r="CX225" s="58"/>
      <c r="CY225" s="58"/>
      <c r="CZ225" s="56"/>
      <c r="DA225" s="13">
        <f t="shared" si="58"/>
        <v>45147</v>
      </c>
      <c r="DB225" s="58"/>
      <c r="DC225" s="58"/>
      <c r="DD225" s="58"/>
      <c r="DE225" s="58"/>
      <c r="DF225" s="58"/>
      <c r="DG225" s="58"/>
      <c r="DH225" s="56"/>
      <c r="DI225" s="13">
        <f t="shared" si="59"/>
        <v>45147</v>
      </c>
      <c r="DJ225" s="58"/>
      <c r="DK225" s="58"/>
      <c r="DL225" s="58"/>
      <c r="DM225" s="58"/>
      <c r="DN225" s="58"/>
      <c r="DO225" s="58"/>
      <c r="DP225" s="56"/>
      <c r="DQ225" s="56"/>
      <c r="DR225" s="56"/>
      <c r="DS225" s="56"/>
    </row>
    <row r="226" spans="1:123" x14ac:dyDescent="0.3">
      <c r="A226" s="13">
        <f t="shared" si="45"/>
        <v>45148</v>
      </c>
      <c r="B226" s="58">
        <v>46</v>
      </c>
      <c r="C226" s="59">
        <v>7829.15</v>
      </c>
      <c r="D226" s="58"/>
      <c r="E226" s="58">
        <v>7</v>
      </c>
      <c r="F226" s="58">
        <v>86.99</v>
      </c>
      <c r="G226" s="58">
        <v>0</v>
      </c>
      <c r="H226" s="57"/>
      <c r="I226" s="13">
        <f t="shared" si="46"/>
        <v>45148</v>
      </c>
      <c r="J226" s="58">
        <v>32</v>
      </c>
      <c r="K226" s="58">
        <v>4135.24</v>
      </c>
      <c r="L226" s="58">
        <v>16.98</v>
      </c>
      <c r="M226" s="58"/>
      <c r="N226" s="58">
        <v>0</v>
      </c>
      <c r="O226" s="58">
        <v>0</v>
      </c>
      <c r="P226" s="57"/>
      <c r="Q226" s="13">
        <f t="shared" si="47"/>
        <v>45148</v>
      </c>
      <c r="R226" s="58">
        <v>29</v>
      </c>
      <c r="S226" s="58">
        <v>2893.97</v>
      </c>
      <c r="T226" s="58">
        <v>12.5</v>
      </c>
      <c r="U226" s="58"/>
      <c r="V226" s="58"/>
      <c r="W226" s="58">
        <v>3</v>
      </c>
      <c r="X226" s="57"/>
      <c r="Y226" s="13">
        <f t="shared" si="48"/>
        <v>45148</v>
      </c>
      <c r="Z226" s="109">
        <v>49</v>
      </c>
      <c r="AA226" s="109">
        <v>6255.83</v>
      </c>
      <c r="AB226" s="109">
        <v>70.349999999999994</v>
      </c>
      <c r="AC226" s="109"/>
      <c r="AD226" s="109">
        <v>50</v>
      </c>
      <c r="AE226" s="109">
        <v>1</v>
      </c>
      <c r="AF226" s="57"/>
      <c r="AG226" s="13">
        <f t="shared" si="49"/>
        <v>45148</v>
      </c>
      <c r="AH226" s="109">
        <v>56</v>
      </c>
      <c r="AI226" s="109">
        <v>7137.71</v>
      </c>
      <c r="AJ226" s="109">
        <v>13.89</v>
      </c>
      <c r="AK226" s="109"/>
      <c r="AL226" s="109">
        <v>4</v>
      </c>
      <c r="AM226" s="109">
        <v>2</v>
      </c>
      <c r="AN226" s="57"/>
      <c r="AO226" s="13">
        <f t="shared" si="50"/>
        <v>45148</v>
      </c>
      <c r="AP226" s="58">
        <v>68</v>
      </c>
      <c r="AQ226" s="58">
        <v>5540.51</v>
      </c>
      <c r="AR226" s="58"/>
      <c r="AS226" s="58">
        <v>18.21</v>
      </c>
      <c r="AT226" s="58">
        <v>-44.64</v>
      </c>
      <c r="AU226" s="58">
        <v>4</v>
      </c>
      <c r="AV226" s="57"/>
      <c r="AW226" s="13">
        <f t="shared" si="51"/>
        <v>45148</v>
      </c>
      <c r="AX226" s="58">
        <v>37</v>
      </c>
      <c r="AY226" s="58">
        <v>4620.4399999999996</v>
      </c>
      <c r="AZ226" s="58">
        <v>0</v>
      </c>
      <c r="BA226" s="58"/>
      <c r="BB226" s="58">
        <v>44.15</v>
      </c>
      <c r="BC226" s="58">
        <v>7</v>
      </c>
      <c r="BD226" s="57"/>
      <c r="BE226" s="13">
        <f t="shared" si="52"/>
        <v>45148</v>
      </c>
      <c r="BF226" s="58">
        <v>38</v>
      </c>
      <c r="BG226" s="58">
        <v>4776.08</v>
      </c>
      <c r="BH226" s="58">
        <v>44.54</v>
      </c>
      <c r="BI226" s="58"/>
      <c r="BJ226" s="58">
        <v>54.949999999999996</v>
      </c>
      <c r="BK226" s="58">
        <v>0</v>
      </c>
      <c r="BL226" s="57"/>
      <c r="BM226" s="13">
        <f t="shared" si="53"/>
        <v>45148</v>
      </c>
      <c r="BN226" s="109">
        <v>37</v>
      </c>
      <c r="BO226" s="109">
        <v>2683.2</v>
      </c>
      <c r="BP226" s="109">
        <v>34</v>
      </c>
      <c r="BQ226" s="109"/>
      <c r="BR226" s="109">
        <v>20</v>
      </c>
      <c r="BS226" s="109">
        <v>4</v>
      </c>
      <c r="BT226" s="57"/>
      <c r="BU226" s="13">
        <f t="shared" si="54"/>
        <v>45148</v>
      </c>
      <c r="BV226" s="58">
        <v>29</v>
      </c>
      <c r="BW226" s="58">
        <v>3286.17</v>
      </c>
      <c r="BX226" s="58">
        <v>26.5</v>
      </c>
      <c r="BY226" s="58"/>
      <c r="BZ226" s="58">
        <v>0</v>
      </c>
      <c r="CA226" s="58">
        <v>0</v>
      </c>
      <c r="CB226" s="57"/>
      <c r="CC226" s="13">
        <f t="shared" si="55"/>
        <v>45148</v>
      </c>
      <c r="CD226" s="58">
        <v>63</v>
      </c>
      <c r="CE226" s="58">
        <v>7307.93</v>
      </c>
      <c r="CF226" s="58">
        <v>61</v>
      </c>
      <c r="CG226" s="58">
        <v>593.25</v>
      </c>
      <c r="CH226" s="58">
        <v>2824.3</v>
      </c>
      <c r="CI226" s="58">
        <v>0</v>
      </c>
      <c r="CJ226" s="57"/>
      <c r="CK226" s="13">
        <f t="shared" si="56"/>
        <v>45148</v>
      </c>
      <c r="CL226" s="58">
        <v>25</v>
      </c>
      <c r="CM226" s="58">
        <v>1803.24</v>
      </c>
      <c r="CN226" s="58"/>
      <c r="CO226" s="58">
        <v>0</v>
      </c>
      <c r="CP226" s="58">
        <v>-1.06</v>
      </c>
      <c r="CQ226" s="58">
        <v>1</v>
      </c>
      <c r="CR226" s="56"/>
      <c r="CS226" s="13">
        <f t="shared" si="57"/>
        <v>45148</v>
      </c>
      <c r="CT226" s="58"/>
      <c r="CU226" s="58"/>
      <c r="CV226" s="58"/>
      <c r="CW226" s="58"/>
      <c r="CX226" s="58"/>
      <c r="CY226" s="58"/>
      <c r="CZ226" s="56"/>
      <c r="DA226" s="13">
        <f t="shared" si="58"/>
        <v>45148</v>
      </c>
      <c r="DB226" s="58"/>
      <c r="DC226" s="58"/>
      <c r="DD226" s="58"/>
      <c r="DE226" s="58"/>
      <c r="DF226" s="58"/>
      <c r="DG226" s="58"/>
      <c r="DH226" s="56"/>
      <c r="DI226" s="13">
        <f t="shared" si="59"/>
        <v>45148</v>
      </c>
      <c r="DJ226" s="58"/>
      <c r="DK226" s="58"/>
      <c r="DL226" s="58"/>
      <c r="DM226" s="58"/>
      <c r="DN226" s="58"/>
      <c r="DO226" s="58"/>
      <c r="DP226" s="56"/>
      <c r="DQ226" s="56"/>
      <c r="DR226" s="56"/>
      <c r="DS226" s="56"/>
    </row>
    <row r="227" spans="1:123" x14ac:dyDescent="0.3">
      <c r="A227" s="13">
        <f t="shared" si="45"/>
        <v>45149</v>
      </c>
      <c r="B227" s="58">
        <v>45</v>
      </c>
      <c r="C227" s="59">
        <v>5720.85</v>
      </c>
      <c r="D227" s="58"/>
      <c r="E227" s="58">
        <v>17</v>
      </c>
      <c r="F227" s="58">
        <v>0</v>
      </c>
      <c r="G227" s="58">
        <v>0</v>
      </c>
      <c r="H227" s="57"/>
      <c r="I227" s="13">
        <f t="shared" si="46"/>
        <v>45149</v>
      </c>
      <c r="J227" s="58">
        <v>23</v>
      </c>
      <c r="K227" s="58">
        <v>2819.31</v>
      </c>
      <c r="L227" s="58">
        <v>20.51</v>
      </c>
      <c r="M227" s="58"/>
      <c r="N227" s="58">
        <v>0</v>
      </c>
      <c r="O227" s="58">
        <v>0</v>
      </c>
      <c r="P227" s="57"/>
      <c r="Q227" s="13">
        <f t="shared" si="47"/>
        <v>45149</v>
      </c>
      <c r="R227" s="58">
        <v>35</v>
      </c>
      <c r="S227" s="58">
        <v>2965.5</v>
      </c>
      <c r="T227" s="58">
        <v>69.5</v>
      </c>
      <c r="U227" s="58"/>
      <c r="V227" s="58">
        <v>149.01</v>
      </c>
      <c r="W227" s="58">
        <v>1</v>
      </c>
      <c r="X227" s="57"/>
      <c r="Y227" s="13">
        <f t="shared" si="48"/>
        <v>45149</v>
      </c>
      <c r="Z227" s="109">
        <v>44</v>
      </c>
      <c r="AA227" s="109">
        <v>5236.8500000000004</v>
      </c>
      <c r="AB227" s="109">
        <v>28.240000000000002</v>
      </c>
      <c r="AC227" s="109"/>
      <c r="AD227" s="109">
        <v>0</v>
      </c>
      <c r="AE227" s="109">
        <v>1</v>
      </c>
      <c r="AF227" s="57"/>
      <c r="AG227" s="13">
        <f t="shared" si="49"/>
        <v>45149</v>
      </c>
      <c r="AH227" s="109">
        <v>55</v>
      </c>
      <c r="AI227" s="109">
        <v>6801.33</v>
      </c>
      <c r="AJ227" s="109">
        <v>0</v>
      </c>
      <c r="AK227" s="109"/>
      <c r="AL227" s="109">
        <v>0</v>
      </c>
      <c r="AM227" s="109">
        <v>1</v>
      </c>
      <c r="AN227" s="57"/>
      <c r="AO227" s="13">
        <f t="shared" si="50"/>
        <v>45149</v>
      </c>
      <c r="AP227" s="58">
        <v>73</v>
      </c>
      <c r="AQ227" s="58">
        <v>5720.19</v>
      </c>
      <c r="AR227" s="58"/>
      <c r="AS227" s="58">
        <v>60.5</v>
      </c>
      <c r="AT227" s="58">
        <v>0</v>
      </c>
      <c r="AU227" s="58">
        <v>1</v>
      </c>
      <c r="AV227" s="57"/>
      <c r="AW227" s="13">
        <f t="shared" si="51"/>
        <v>45149</v>
      </c>
      <c r="AX227" s="58">
        <v>40</v>
      </c>
      <c r="AY227" s="58">
        <v>4740.82</v>
      </c>
      <c r="AZ227" s="58">
        <v>26.78</v>
      </c>
      <c r="BA227" s="58"/>
      <c r="BB227" s="58">
        <v>49.099999999999994</v>
      </c>
      <c r="BC227" s="58">
        <v>6</v>
      </c>
      <c r="BD227" s="57"/>
      <c r="BE227" s="13">
        <f t="shared" si="52"/>
        <v>45149</v>
      </c>
      <c r="BF227" s="58">
        <v>31</v>
      </c>
      <c r="BG227" s="58">
        <v>3822.66</v>
      </c>
      <c r="BH227" s="58">
        <v>7.42</v>
      </c>
      <c r="BI227" s="58"/>
      <c r="BJ227" s="58">
        <v>0</v>
      </c>
      <c r="BK227" s="58">
        <v>0</v>
      </c>
      <c r="BL227" s="57"/>
      <c r="BM227" s="13">
        <f t="shared" si="53"/>
        <v>45149</v>
      </c>
      <c r="BN227" s="109">
        <v>39</v>
      </c>
      <c r="BO227" s="109">
        <v>3180.37</v>
      </c>
      <c r="BP227" s="109">
        <v>42</v>
      </c>
      <c r="BQ227" s="109"/>
      <c r="BR227" s="109">
        <v>20</v>
      </c>
      <c r="BS227" s="109">
        <v>2</v>
      </c>
      <c r="BT227" s="57"/>
      <c r="BU227" s="13">
        <f t="shared" si="54"/>
        <v>45149</v>
      </c>
      <c r="BV227" s="58">
        <v>37</v>
      </c>
      <c r="BW227" s="58">
        <v>4230.3500000000004</v>
      </c>
      <c r="BX227" s="58">
        <v>21</v>
      </c>
      <c r="BY227" s="58"/>
      <c r="BZ227" s="58"/>
      <c r="CA227" s="58">
        <v>0</v>
      </c>
      <c r="CB227" s="57"/>
      <c r="CC227" s="13">
        <f t="shared" si="55"/>
        <v>45149</v>
      </c>
      <c r="CD227" s="58">
        <v>53</v>
      </c>
      <c r="CE227" s="58">
        <v>6351.42</v>
      </c>
      <c r="CF227" s="58">
        <v>49</v>
      </c>
      <c r="CG227" s="58">
        <v>377.25</v>
      </c>
      <c r="CH227" s="58">
        <v>46</v>
      </c>
      <c r="CI227" s="58">
        <v>0</v>
      </c>
      <c r="CJ227" s="57"/>
      <c r="CK227" s="13">
        <f t="shared" si="56"/>
        <v>45149</v>
      </c>
      <c r="CL227" s="58">
        <v>29</v>
      </c>
      <c r="CM227" s="58">
        <v>2167.37</v>
      </c>
      <c r="CN227" s="58"/>
      <c r="CO227" s="58">
        <v>4.5</v>
      </c>
      <c r="CP227" s="58">
        <v>30</v>
      </c>
      <c r="CQ227" s="58">
        <v>1</v>
      </c>
      <c r="CR227" s="56"/>
      <c r="CS227" s="13">
        <f t="shared" si="57"/>
        <v>45149</v>
      </c>
      <c r="CT227" s="58"/>
      <c r="CU227" s="58"/>
      <c r="CV227" s="58"/>
      <c r="CW227" s="58"/>
      <c r="CX227" s="58"/>
      <c r="CY227" s="58"/>
      <c r="CZ227" s="56"/>
      <c r="DA227" s="13">
        <f t="shared" si="58"/>
        <v>45149</v>
      </c>
      <c r="DB227" s="58"/>
      <c r="DC227" s="58"/>
      <c r="DD227" s="58"/>
      <c r="DE227" s="58"/>
      <c r="DF227" s="58"/>
      <c r="DG227" s="58"/>
      <c r="DH227" s="56"/>
      <c r="DI227" s="13">
        <f t="shared" si="59"/>
        <v>45149</v>
      </c>
      <c r="DJ227" s="58"/>
      <c r="DK227" s="58"/>
      <c r="DL227" s="58"/>
      <c r="DM227" s="58"/>
      <c r="DN227" s="58"/>
      <c r="DO227" s="58"/>
      <c r="DP227" s="56"/>
      <c r="DQ227" s="56"/>
      <c r="DR227" s="56"/>
      <c r="DS227" s="56"/>
    </row>
    <row r="228" spans="1:123" x14ac:dyDescent="0.3">
      <c r="A228" s="13">
        <f t="shared" si="45"/>
        <v>45150</v>
      </c>
      <c r="B228" s="58">
        <v>48</v>
      </c>
      <c r="C228" s="59">
        <v>5973.71</v>
      </c>
      <c r="D228" s="58"/>
      <c r="E228" s="58">
        <v>62</v>
      </c>
      <c r="F228" s="58">
        <v>100</v>
      </c>
      <c r="G228" s="58">
        <v>0</v>
      </c>
      <c r="H228" s="57"/>
      <c r="I228" s="13">
        <f t="shared" si="46"/>
        <v>45150</v>
      </c>
      <c r="J228" s="58">
        <v>24</v>
      </c>
      <c r="K228" s="58">
        <v>3208.94</v>
      </c>
      <c r="L228" s="58">
        <v>6.6</v>
      </c>
      <c r="M228" s="58"/>
      <c r="N228" s="58">
        <v>0</v>
      </c>
      <c r="O228" s="58">
        <v>2</v>
      </c>
      <c r="P228" s="57"/>
      <c r="Q228" s="13">
        <f t="shared" si="47"/>
        <v>45150</v>
      </c>
      <c r="R228" s="58">
        <v>45</v>
      </c>
      <c r="S228" s="58">
        <v>4765.66</v>
      </c>
      <c r="T228" s="58">
        <v>51.5</v>
      </c>
      <c r="U228" s="58"/>
      <c r="V228" s="58"/>
      <c r="W228" s="58">
        <v>1</v>
      </c>
      <c r="X228" s="57"/>
      <c r="Y228" s="13">
        <f t="shared" si="48"/>
        <v>45150</v>
      </c>
      <c r="Z228" s="109">
        <v>41</v>
      </c>
      <c r="AA228" s="109">
        <v>4902.74</v>
      </c>
      <c r="AB228" s="109">
        <v>65.7</v>
      </c>
      <c r="AC228" s="109"/>
      <c r="AD228" s="109">
        <v>298</v>
      </c>
      <c r="AE228" s="109">
        <v>1</v>
      </c>
      <c r="AF228" s="57"/>
      <c r="AG228" s="13">
        <f t="shared" si="49"/>
        <v>45150</v>
      </c>
      <c r="AH228" s="109">
        <v>58</v>
      </c>
      <c r="AI228" s="109">
        <v>7287.65</v>
      </c>
      <c r="AJ228" s="109">
        <v>97.16</v>
      </c>
      <c r="AK228" s="109"/>
      <c r="AL228" s="109">
        <v>0</v>
      </c>
      <c r="AM228" s="109">
        <v>1</v>
      </c>
      <c r="AN228" s="57"/>
      <c r="AO228" s="13">
        <f t="shared" si="50"/>
        <v>45150</v>
      </c>
      <c r="AP228" s="58">
        <v>54</v>
      </c>
      <c r="AQ228" s="58">
        <v>4227.55</v>
      </c>
      <c r="AR228" s="58"/>
      <c r="AS228" s="58">
        <v>49</v>
      </c>
      <c r="AT228" s="58">
        <v>250</v>
      </c>
      <c r="AU228" s="58">
        <v>1</v>
      </c>
      <c r="AV228" s="57"/>
      <c r="AW228" s="13">
        <f t="shared" si="51"/>
        <v>45150</v>
      </c>
      <c r="AX228" s="58">
        <v>46</v>
      </c>
      <c r="AY228" s="58">
        <v>4689.8599999999997</v>
      </c>
      <c r="AZ228" s="58">
        <v>66.489999999999995</v>
      </c>
      <c r="BA228" s="58"/>
      <c r="BB228" s="58">
        <v>50</v>
      </c>
      <c r="BC228" s="58">
        <v>5</v>
      </c>
      <c r="BD228" s="57"/>
      <c r="BE228" s="13">
        <f t="shared" si="52"/>
        <v>45150</v>
      </c>
      <c r="BF228" s="58">
        <v>40</v>
      </c>
      <c r="BG228" s="58">
        <v>5083.5600000000004</v>
      </c>
      <c r="BH228" s="58">
        <v>64.03</v>
      </c>
      <c r="BI228" s="58"/>
      <c r="BJ228" s="58">
        <v>233.11999999999998</v>
      </c>
      <c r="BK228" s="58">
        <v>0</v>
      </c>
      <c r="BL228" s="57"/>
      <c r="BM228" s="13">
        <f t="shared" si="53"/>
        <v>45150</v>
      </c>
      <c r="BN228" s="109">
        <v>51</v>
      </c>
      <c r="BO228" s="109">
        <v>5431.22</v>
      </c>
      <c r="BP228" s="109">
        <v>34</v>
      </c>
      <c r="BQ228" s="109"/>
      <c r="BR228" s="109">
        <v>40</v>
      </c>
      <c r="BS228" s="109">
        <v>2</v>
      </c>
      <c r="BT228" s="57"/>
      <c r="BU228" s="13">
        <f t="shared" si="54"/>
        <v>45150</v>
      </c>
      <c r="BV228" s="58">
        <v>51</v>
      </c>
      <c r="BW228" s="58">
        <v>6468.4</v>
      </c>
      <c r="BX228" s="58">
        <v>11</v>
      </c>
      <c r="BY228" s="58"/>
      <c r="BZ228" s="58">
        <v>100.5</v>
      </c>
      <c r="CA228" s="58">
        <v>0</v>
      </c>
      <c r="CB228" s="57"/>
      <c r="CC228" s="13">
        <f t="shared" si="55"/>
        <v>45150</v>
      </c>
      <c r="CD228" s="58">
        <v>58</v>
      </c>
      <c r="CE228" s="58">
        <v>6641.36</v>
      </c>
      <c r="CF228" s="58">
        <v>54</v>
      </c>
      <c r="CG228" s="58">
        <v>578</v>
      </c>
      <c r="CH228" s="58">
        <v>0</v>
      </c>
      <c r="CI228" s="58">
        <v>0</v>
      </c>
      <c r="CJ228" s="57"/>
      <c r="CK228" s="13">
        <f t="shared" si="56"/>
        <v>45150</v>
      </c>
      <c r="CL228" s="58">
        <v>24</v>
      </c>
      <c r="CM228" s="58">
        <v>2107.5300000000002</v>
      </c>
      <c r="CN228" s="58"/>
      <c r="CO228" s="58">
        <v>0</v>
      </c>
      <c r="CP228" s="58">
        <v>55</v>
      </c>
      <c r="CQ228" s="58">
        <v>1</v>
      </c>
      <c r="CR228" s="56"/>
      <c r="CS228" s="13">
        <f t="shared" si="57"/>
        <v>45150</v>
      </c>
      <c r="CT228" s="58"/>
      <c r="CU228" s="58"/>
      <c r="CV228" s="58"/>
      <c r="CW228" s="58"/>
      <c r="CX228" s="58"/>
      <c r="CY228" s="58"/>
      <c r="CZ228" s="56"/>
      <c r="DA228" s="13">
        <f t="shared" si="58"/>
        <v>45150</v>
      </c>
      <c r="DB228" s="58"/>
      <c r="DC228" s="58"/>
      <c r="DD228" s="58"/>
      <c r="DE228" s="58"/>
      <c r="DF228" s="58"/>
      <c r="DG228" s="58"/>
      <c r="DH228" s="56"/>
      <c r="DI228" s="13">
        <f t="shared" si="59"/>
        <v>45150</v>
      </c>
      <c r="DJ228" s="58"/>
      <c r="DK228" s="58"/>
      <c r="DL228" s="58"/>
      <c r="DM228" s="58"/>
      <c r="DN228" s="58"/>
      <c r="DO228" s="58"/>
      <c r="DP228" s="56"/>
      <c r="DQ228" s="56"/>
      <c r="DR228" s="56"/>
      <c r="DS228" s="56"/>
    </row>
    <row r="229" spans="1:123" x14ac:dyDescent="0.3">
      <c r="A229" s="13">
        <f t="shared" si="45"/>
        <v>45151</v>
      </c>
      <c r="B229" s="58">
        <v>26</v>
      </c>
      <c r="C229" s="59">
        <v>2955.57</v>
      </c>
      <c r="D229" s="58"/>
      <c r="E229" s="58">
        <v>43</v>
      </c>
      <c r="F229" s="58">
        <v>2</v>
      </c>
      <c r="G229" s="58">
        <v>3</v>
      </c>
      <c r="H229" s="57"/>
      <c r="I229" s="13">
        <f t="shared" si="46"/>
        <v>45151</v>
      </c>
      <c r="J229" s="58">
        <v>43</v>
      </c>
      <c r="K229" s="58">
        <v>6086.03</v>
      </c>
      <c r="L229" s="58">
        <v>37.409999999999997</v>
      </c>
      <c r="M229" s="58"/>
      <c r="N229" s="58">
        <v>0</v>
      </c>
      <c r="O229" s="58">
        <v>0</v>
      </c>
      <c r="P229" s="57"/>
      <c r="Q229" s="13">
        <f t="shared" si="47"/>
        <v>45151</v>
      </c>
      <c r="R229" s="58">
        <v>25</v>
      </c>
      <c r="S229" s="58">
        <v>2311.89</v>
      </c>
      <c r="T229" s="58">
        <v>35.25</v>
      </c>
      <c r="U229" s="58"/>
      <c r="V229" s="58"/>
      <c r="W229" s="58">
        <v>1</v>
      </c>
      <c r="X229" s="57"/>
      <c r="Y229" s="13">
        <f t="shared" si="48"/>
        <v>45151</v>
      </c>
      <c r="Z229" s="109">
        <v>48</v>
      </c>
      <c r="AA229" s="109">
        <v>5540.36</v>
      </c>
      <c r="AB229" s="109">
        <v>23.130000000000003</v>
      </c>
      <c r="AC229" s="109"/>
      <c r="AD229" s="109">
        <v>222.66</v>
      </c>
      <c r="AE229" s="109">
        <v>1</v>
      </c>
      <c r="AF229" s="57"/>
      <c r="AG229" s="13">
        <f t="shared" si="49"/>
        <v>45151</v>
      </c>
      <c r="AH229" s="109">
        <v>56</v>
      </c>
      <c r="AI229" s="109">
        <v>6901.49</v>
      </c>
      <c r="AJ229" s="109">
        <v>34.24</v>
      </c>
      <c r="AK229" s="109"/>
      <c r="AL229" s="109">
        <v>0</v>
      </c>
      <c r="AM229" s="109">
        <v>1</v>
      </c>
      <c r="AN229" s="57"/>
      <c r="AO229" s="13">
        <f t="shared" si="50"/>
        <v>45151</v>
      </c>
      <c r="AP229" s="58">
        <v>53</v>
      </c>
      <c r="AQ229" s="58">
        <v>3914.3</v>
      </c>
      <c r="AR229" s="58"/>
      <c r="AS229" s="58">
        <v>53</v>
      </c>
      <c r="AT229" s="58">
        <v>0</v>
      </c>
      <c r="AU229" s="58">
        <v>12</v>
      </c>
      <c r="AV229" s="57"/>
      <c r="AW229" s="13">
        <f t="shared" si="51"/>
        <v>45151</v>
      </c>
      <c r="AX229" s="58">
        <v>28</v>
      </c>
      <c r="AY229" s="58">
        <v>3239.83</v>
      </c>
      <c r="AZ229" s="58">
        <v>17.54</v>
      </c>
      <c r="BA229" s="58"/>
      <c r="BB229" s="58">
        <v>0</v>
      </c>
      <c r="BC229" s="58">
        <v>4</v>
      </c>
      <c r="BD229" s="57"/>
      <c r="BE229" s="13">
        <f t="shared" si="52"/>
        <v>45151</v>
      </c>
      <c r="BF229" s="58">
        <v>55</v>
      </c>
      <c r="BG229" s="58">
        <v>6403.26</v>
      </c>
      <c r="BH229" s="58">
        <v>19.96</v>
      </c>
      <c r="BI229" s="58"/>
      <c r="BJ229" s="58">
        <v>100</v>
      </c>
      <c r="BK229" s="58">
        <v>0</v>
      </c>
      <c r="BL229" s="57"/>
      <c r="BM229" s="13">
        <f t="shared" si="53"/>
        <v>45151</v>
      </c>
      <c r="BN229" s="109">
        <v>45</v>
      </c>
      <c r="BO229" s="109">
        <v>3619.91</v>
      </c>
      <c r="BP229" s="109">
        <v>0</v>
      </c>
      <c r="BQ229" s="109"/>
      <c r="BR229" s="109">
        <v>0</v>
      </c>
      <c r="BS229" s="109">
        <v>2</v>
      </c>
      <c r="BT229" s="57"/>
      <c r="BU229" s="13">
        <f t="shared" si="54"/>
        <v>45151</v>
      </c>
      <c r="BV229" s="58">
        <v>26</v>
      </c>
      <c r="BW229" s="58">
        <v>2805.86</v>
      </c>
      <c r="BX229" s="58">
        <v>25.5</v>
      </c>
      <c r="BY229" s="58"/>
      <c r="BZ229" s="58"/>
      <c r="CA229" s="58">
        <v>3</v>
      </c>
      <c r="CB229" s="57"/>
      <c r="CC229" s="13">
        <f t="shared" si="55"/>
        <v>45151</v>
      </c>
      <c r="CD229" s="58">
        <v>55</v>
      </c>
      <c r="CE229" s="58">
        <v>6326.7</v>
      </c>
      <c r="CF229" s="58">
        <v>69.5</v>
      </c>
      <c r="CG229" s="58">
        <v>316.35000000000002</v>
      </c>
      <c r="CH229" s="58">
        <v>25</v>
      </c>
      <c r="CI229" s="58">
        <v>0</v>
      </c>
      <c r="CJ229" s="57"/>
      <c r="CK229" s="13">
        <f t="shared" si="56"/>
        <v>45151</v>
      </c>
      <c r="CL229" s="58">
        <v>25</v>
      </c>
      <c r="CM229" s="58">
        <v>1794.97</v>
      </c>
      <c r="CN229" s="58"/>
      <c r="CO229" s="58">
        <v>8</v>
      </c>
      <c r="CP229" s="58">
        <v>100</v>
      </c>
      <c r="CQ229" s="58">
        <v>0</v>
      </c>
      <c r="CR229" s="56"/>
      <c r="CS229" s="13">
        <f t="shared" si="57"/>
        <v>45151</v>
      </c>
      <c r="CT229" s="58"/>
      <c r="CU229" s="58"/>
      <c r="CV229" s="58"/>
      <c r="CW229" s="58"/>
      <c r="CX229" s="58"/>
      <c r="CY229" s="58"/>
      <c r="CZ229" s="56"/>
      <c r="DA229" s="13">
        <f t="shared" si="58"/>
        <v>45151</v>
      </c>
      <c r="DB229" s="58"/>
      <c r="DC229" s="58"/>
      <c r="DD229" s="58"/>
      <c r="DE229" s="58"/>
      <c r="DF229" s="58"/>
      <c r="DG229" s="58"/>
      <c r="DH229" s="56"/>
      <c r="DI229" s="13">
        <f t="shared" si="59"/>
        <v>45151</v>
      </c>
      <c r="DJ229" s="58"/>
      <c r="DK229" s="58"/>
      <c r="DL229" s="58"/>
      <c r="DM229" s="58"/>
      <c r="DN229" s="58"/>
      <c r="DO229" s="58"/>
      <c r="DP229" s="56"/>
      <c r="DQ229" s="56"/>
      <c r="DR229" s="56"/>
      <c r="DS229" s="56"/>
    </row>
    <row r="230" spans="1:123" x14ac:dyDescent="0.3">
      <c r="A230" s="13">
        <f t="shared" si="45"/>
        <v>45152</v>
      </c>
      <c r="B230" s="58">
        <v>38</v>
      </c>
      <c r="C230" s="59">
        <v>4830.97</v>
      </c>
      <c r="D230" s="58"/>
      <c r="E230" s="58">
        <v>15</v>
      </c>
      <c r="F230" s="58">
        <v>0</v>
      </c>
      <c r="G230" s="58">
        <v>4</v>
      </c>
      <c r="H230" s="57"/>
      <c r="I230" s="13">
        <f t="shared" si="46"/>
        <v>45152</v>
      </c>
      <c r="J230" s="58">
        <v>69</v>
      </c>
      <c r="K230" s="58">
        <v>9645.94</v>
      </c>
      <c r="L230" s="58">
        <v>48.11</v>
      </c>
      <c r="M230" s="58"/>
      <c r="N230" s="58">
        <v>4.95</v>
      </c>
      <c r="O230" s="58">
        <v>0</v>
      </c>
      <c r="P230" s="57"/>
      <c r="Q230" s="13">
        <f t="shared" si="47"/>
        <v>45152</v>
      </c>
      <c r="R230" s="58">
        <v>30</v>
      </c>
      <c r="S230" s="58">
        <v>2656.84</v>
      </c>
      <c r="T230" s="58">
        <v>28</v>
      </c>
      <c r="U230" s="58"/>
      <c r="V230" s="58"/>
      <c r="W230" s="58">
        <v>1</v>
      </c>
      <c r="X230" s="57"/>
      <c r="Y230" s="13">
        <f t="shared" si="48"/>
        <v>45152</v>
      </c>
      <c r="Z230" s="109">
        <v>74</v>
      </c>
      <c r="AA230" s="109">
        <v>9560.69</v>
      </c>
      <c r="AB230" s="109">
        <v>17.579999999999998</v>
      </c>
      <c r="AC230" s="109"/>
      <c r="AD230" s="109">
        <v>100.37</v>
      </c>
      <c r="AE230" s="109">
        <v>0</v>
      </c>
      <c r="AF230" s="57"/>
      <c r="AG230" s="13">
        <f t="shared" si="49"/>
        <v>45152</v>
      </c>
      <c r="AH230" s="109">
        <v>60</v>
      </c>
      <c r="AI230" s="109">
        <v>7516.35</v>
      </c>
      <c r="AJ230" s="109">
        <v>-33.31</v>
      </c>
      <c r="AK230" s="109"/>
      <c r="AL230" s="109">
        <v>0</v>
      </c>
      <c r="AM230" s="109">
        <v>1</v>
      </c>
      <c r="AN230" s="57"/>
      <c r="AO230" s="13">
        <f t="shared" si="50"/>
        <v>45152</v>
      </c>
      <c r="AP230" s="58">
        <v>67</v>
      </c>
      <c r="AQ230" s="58">
        <v>5596.19</v>
      </c>
      <c r="AR230" s="58"/>
      <c r="AS230" s="58">
        <v>6</v>
      </c>
      <c r="AT230" s="58">
        <v>0</v>
      </c>
      <c r="AU230" s="58">
        <v>3</v>
      </c>
      <c r="AV230" s="57"/>
      <c r="AW230" s="13">
        <f t="shared" si="51"/>
        <v>45152</v>
      </c>
      <c r="AX230" s="58">
        <v>65</v>
      </c>
      <c r="AY230" s="58">
        <v>9405.7099999999991</v>
      </c>
      <c r="AZ230" s="58">
        <v>24.02</v>
      </c>
      <c r="BA230" s="58"/>
      <c r="BB230" s="58">
        <v>52.150000000000006</v>
      </c>
      <c r="BC230" s="58">
        <v>3</v>
      </c>
      <c r="BD230" s="57"/>
      <c r="BE230" s="13">
        <f t="shared" si="52"/>
        <v>45152</v>
      </c>
      <c r="BF230" s="58">
        <v>49</v>
      </c>
      <c r="BG230" s="58">
        <v>6771.86</v>
      </c>
      <c r="BH230" s="58">
        <v>36.65</v>
      </c>
      <c r="BI230" s="58"/>
      <c r="BJ230" s="58">
        <v>542.70000000000005</v>
      </c>
      <c r="BK230" s="58">
        <v>0</v>
      </c>
      <c r="BL230" s="57"/>
      <c r="BM230" s="13">
        <f t="shared" si="53"/>
        <v>45152</v>
      </c>
      <c r="BN230" s="109">
        <v>51</v>
      </c>
      <c r="BO230" s="109">
        <v>4140.55</v>
      </c>
      <c r="BP230" s="109">
        <v>16</v>
      </c>
      <c r="BQ230" s="109"/>
      <c r="BR230" s="109">
        <v>20</v>
      </c>
      <c r="BS230" s="109">
        <v>1</v>
      </c>
      <c r="BT230" s="57"/>
      <c r="BU230" s="13">
        <f t="shared" si="54"/>
        <v>45152</v>
      </c>
      <c r="BV230" s="58">
        <v>25</v>
      </c>
      <c r="BW230" s="58">
        <v>2796.69</v>
      </c>
      <c r="BX230" s="58">
        <v>56.5</v>
      </c>
      <c r="BY230" s="58"/>
      <c r="BZ230" s="58"/>
      <c r="CA230" s="58">
        <v>1</v>
      </c>
      <c r="CB230" s="57"/>
      <c r="CC230" s="13">
        <f t="shared" si="55"/>
        <v>45152</v>
      </c>
      <c r="CD230" s="58">
        <v>60</v>
      </c>
      <c r="CE230" s="58">
        <v>6978.85</v>
      </c>
      <c r="CF230" s="58">
        <v>34</v>
      </c>
      <c r="CG230" s="58">
        <v>256</v>
      </c>
      <c r="CH230" s="58">
        <v>0</v>
      </c>
      <c r="CI230" s="58">
        <v>0</v>
      </c>
      <c r="CJ230" s="57"/>
      <c r="CK230" s="13">
        <f t="shared" si="56"/>
        <v>45152</v>
      </c>
      <c r="CL230" s="58">
        <v>23</v>
      </c>
      <c r="CM230" s="58">
        <v>1630.49</v>
      </c>
      <c r="CN230" s="58"/>
      <c r="CO230" s="58">
        <v>0</v>
      </c>
      <c r="CP230" s="58">
        <v>30</v>
      </c>
      <c r="CQ230" s="58">
        <v>0</v>
      </c>
      <c r="CR230" s="56"/>
      <c r="CS230" s="13">
        <f t="shared" si="57"/>
        <v>45152</v>
      </c>
      <c r="CT230" s="58"/>
      <c r="CU230" s="58"/>
      <c r="CV230" s="58"/>
      <c r="CW230" s="58"/>
      <c r="CX230" s="58"/>
      <c r="CY230" s="58"/>
      <c r="CZ230" s="56"/>
      <c r="DA230" s="13">
        <f t="shared" si="58"/>
        <v>45152</v>
      </c>
      <c r="DB230" s="58"/>
      <c r="DC230" s="58"/>
      <c r="DD230" s="58"/>
      <c r="DE230" s="58"/>
      <c r="DF230" s="58"/>
      <c r="DG230" s="58"/>
      <c r="DH230" s="56"/>
      <c r="DI230" s="13">
        <f t="shared" si="59"/>
        <v>45152</v>
      </c>
      <c r="DJ230" s="58"/>
      <c r="DK230" s="58"/>
      <c r="DL230" s="58"/>
      <c r="DM230" s="58"/>
      <c r="DN230" s="58"/>
      <c r="DO230" s="58"/>
      <c r="DP230" s="56"/>
      <c r="DQ230" s="56"/>
      <c r="DR230" s="56"/>
      <c r="DS230" s="56"/>
    </row>
    <row r="231" spans="1:123" x14ac:dyDescent="0.3">
      <c r="A231" s="13">
        <f t="shared" si="45"/>
        <v>45153</v>
      </c>
      <c r="B231" s="58">
        <v>50</v>
      </c>
      <c r="C231" s="59">
        <v>6274.75</v>
      </c>
      <c r="D231" s="58"/>
      <c r="E231" s="58">
        <v>5</v>
      </c>
      <c r="F231" s="58">
        <v>100</v>
      </c>
      <c r="G231" s="58">
        <v>1</v>
      </c>
      <c r="H231" s="57"/>
      <c r="I231" s="13">
        <f t="shared" si="46"/>
        <v>45153</v>
      </c>
      <c r="J231" s="58">
        <v>68</v>
      </c>
      <c r="K231" s="58">
        <v>9777.82</v>
      </c>
      <c r="L231" s="58">
        <v>24.53</v>
      </c>
      <c r="M231" s="58"/>
      <c r="N231" s="58">
        <v>4.95</v>
      </c>
      <c r="O231" s="58">
        <v>0</v>
      </c>
      <c r="P231" s="57"/>
      <c r="Q231" s="13">
        <f t="shared" si="47"/>
        <v>45153</v>
      </c>
      <c r="R231" s="58">
        <v>27</v>
      </c>
      <c r="S231" s="58">
        <v>2474.88</v>
      </c>
      <c r="T231" s="58">
        <v>38.25</v>
      </c>
      <c r="U231" s="58"/>
      <c r="V231" s="58">
        <v>-96</v>
      </c>
      <c r="W231" s="58">
        <v>1</v>
      </c>
      <c r="X231" s="57"/>
      <c r="Y231" s="13">
        <f t="shared" si="48"/>
        <v>45153</v>
      </c>
      <c r="Z231" s="109">
        <v>74</v>
      </c>
      <c r="AA231" s="109">
        <v>9562.6299999999992</v>
      </c>
      <c r="AB231" s="109">
        <v>81.44</v>
      </c>
      <c r="AC231" s="109"/>
      <c r="AD231" s="109">
        <v>0</v>
      </c>
      <c r="AE231" s="109">
        <v>0</v>
      </c>
      <c r="AF231" s="57"/>
      <c r="AG231" s="13">
        <f t="shared" si="49"/>
        <v>45153</v>
      </c>
      <c r="AH231" s="109">
        <v>64</v>
      </c>
      <c r="AI231" s="109">
        <v>8191.68</v>
      </c>
      <c r="AJ231" s="109">
        <v>17.59</v>
      </c>
      <c r="AK231" s="109"/>
      <c r="AL231" s="109">
        <v>322.27</v>
      </c>
      <c r="AM231" s="109">
        <v>1</v>
      </c>
      <c r="AN231" s="57"/>
      <c r="AO231" s="13">
        <f t="shared" si="50"/>
        <v>45153</v>
      </c>
      <c r="AP231" s="58">
        <v>68</v>
      </c>
      <c r="AQ231" s="58">
        <v>5823.64</v>
      </c>
      <c r="AR231" s="58"/>
      <c r="AS231" s="58">
        <v>7</v>
      </c>
      <c r="AT231" s="58">
        <v>0</v>
      </c>
      <c r="AU231" s="58">
        <v>4</v>
      </c>
      <c r="AV231" s="57"/>
      <c r="AW231" s="13">
        <f t="shared" si="51"/>
        <v>45153</v>
      </c>
      <c r="AX231" s="58">
        <v>65</v>
      </c>
      <c r="AY231" s="58">
        <v>9640.64</v>
      </c>
      <c r="AZ231" s="58">
        <v>24.02</v>
      </c>
      <c r="BA231" s="58"/>
      <c r="BB231" s="58">
        <v>24.02</v>
      </c>
      <c r="BC231" s="58">
        <v>3</v>
      </c>
      <c r="BD231" s="57"/>
      <c r="BE231" s="13">
        <f t="shared" si="52"/>
        <v>45153</v>
      </c>
      <c r="BF231" s="58">
        <v>61</v>
      </c>
      <c r="BG231" s="58">
        <v>8384.84</v>
      </c>
      <c r="BH231" s="58">
        <v>28.77</v>
      </c>
      <c r="BI231" s="58"/>
      <c r="BJ231" s="58">
        <v>306.66000000000003</v>
      </c>
      <c r="BK231" s="58">
        <v>1</v>
      </c>
      <c r="BL231" s="57"/>
      <c r="BM231" s="13">
        <f t="shared" si="53"/>
        <v>45153</v>
      </c>
      <c r="BN231" s="109">
        <v>47</v>
      </c>
      <c r="BO231" s="109">
        <v>3648.56</v>
      </c>
      <c r="BP231" s="109">
        <v>29</v>
      </c>
      <c r="BQ231" s="109"/>
      <c r="BR231" s="109">
        <v>0</v>
      </c>
      <c r="BS231" s="109">
        <v>1</v>
      </c>
      <c r="BT231" s="57"/>
      <c r="BU231" s="13">
        <f t="shared" si="54"/>
        <v>45153</v>
      </c>
      <c r="BV231" s="58">
        <v>30</v>
      </c>
      <c r="BW231" s="58">
        <v>3307.92</v>
      </c>
      <c r="BX231" s="58">
        <v>18</v>
      </c>
      <c r="BY231" s="58"/>
      <c r="BZ231" s="58"/>
      <c r="CA231" s="58">
        <v>13</v>
      </c>
      <c r="CB231" s="57"/>
      <c r="CC231" s="13">
        <f t="shared" si="55"/>
        <v>45153</v>
      </c>
      <c r="CD231" s="58">
        <v>78</v>
      </c>
      <c r="CE231" s="58">
        <v>9247</v>
      </c>
      <c r="CF231" s="58">
        <v>54</v>
      </c>
      <c r="CG231" s="58">
        <v>480.55</v>
      </c>
      <c r="CH231" s="58">
        <v>133</v>
      </c>
      <c r="CI231" s="58">
        <v>0</v>
      </c>
      <c r="CJ231" s="57"/>
      <c r="CK231" s="13">
        <f t="shared" si="56"/>
        <v>45153</v>
      </c>
      <c r="CL231" s="58">
        <v>20</v>
      </c>
      <c r="CM231" s="58">
        <v>1403.28</v>
      </c>
      <c r="CN231" s="58"/>
      <c r="CO231" s="58">
        <v>7</v>
      </c>
      <c r="CP231" s="58">
        <v>-30</v>
      </c>
      <c r="CQ231" s="58">
        <v>1</v>
      </c>
      <c r="CR231" s="56"/>
      <c r="CS231" s="13">
        <f t="shared" si="57"/>
        <v>45153</v>
      </c>
      <c r="CT231" s="58"/>
      <c r="CU231" s="58"/>
      <c r="CV231" s="58"/>
      <c r="CW231" s="58"/>
      <c r="CX231" s="58"/>
      <c r="CY231" s="58"/>
      <c r="CZ231" s="56"/>
      <c r="DA231" s="13">
        <f t="shared" si="58"/>
        <v>45153</v>
      </c>
      <c r="DB231" s="58"/>
      <c r="DC231" s="58"/>
      <c r="DD231" s="58"/>
      <c r="DE231" s="58"/>
      <c r="DF231" s="58"/>
      <c r="DG231" s="58"/>
      <c r="DH231" s="56"/>
      <c r="DI231" s="13">
        <f t="shared" si="59"/>
        <v>45153</v>
      </c>
      <c r="DJ231" s="58"/>
      <c r="DK231" s="58"/>
      <c r="DL231" s="58"/>
      <c r="DM231" s="58"/>
      <c r="DN231" s="58"/>
      <c r="DO231" s="58"/>
      <c r="DP231" s="56"/>
      <c r="DQ231" s="56"/>
      <c r="DR231" s="56"/>
      <c r="DS231" s="56"/>
    </row>
    <row r="232" spans="1:123" x14ac:dyDescent="0.3">
      <c r="A232" s="13">
        <f t="shared" si="45"/>
        <v>45154</v>
      </c>
      <c r="B232" s="58">
        <v>58</v>
      </c>
      <c r="C232" s="59">
        <v>7809.51</v>
      </c>
      <c r="D232" s="58"/>
      <c r="E232" s="58">
        <v>39</v>
      </c>
      <c r="F232" s="58">
        <v>0</v>
      </c>
      <c r="G232" s="58">
        <v>0</v>
      </c>
      <c r="H232" s="57"/>
      <c r="I232" s="13">
        <f t="shared" si="46"/>
        <v>45154</v>
      </c>
      <c r="J232" s="58">
        <v>69</v>
      </c>
      <c r="K232" s="58">
        <v>9738.5</v>
      </c>
      <c r="L232" s="58">
        <v>37.97</v>
      </c>
      <c r="M232" s="58"/>
      <c r="N232" s="58">
        <v>4.9500000000000028</v>
      </c>
      <c r="O232" s="58">
        <v>0</v>
      </c>
      <c r="P232" s="57"/>
      <c r="Q232" s="13">
        <f t="shared" si="47"/>
        <v>45154</v>
      </c>
      <c r="R232" s="58">
        <v>32</v>
      </c>
      <c r="S232" s="58">
        <v>2894.99</v>
      </c>
      <c r="T232" s="58">
        <v>52.5</v>
      </c>
      <c r="U232" s="58"/>
      <c r="V232" s="58">
        <v>-286.2</v>
      </c>
      <c r="W232" s="58">
        <v>1</v>
      </c>
      <c r="X232" s="57"/>
      <c r="Y232" s="13">
        <f t="shared" si="48"/>
        <v>45154</v>
      </c>
      <c r="Z232" s="109">
        <v>77</v>
      </c>
      <c r="AA232" s="109">
        <v>10537.18</v>
      </c>
      <c r="AB232" s="109">
        <v>59.230000000000004</v>
      </c>
      <c r="AC232" s="109"/>
      <c r="AD232" s="109">
        <v>50.000000000000007</v>
      </c>
      <c r="AE232" s="109">
        <v>0</v>
      </c>
      <c r="AF232" s="57"/>
      <c r="AG232" s="13">
        <f t="shared" si="49"/>
        <v>45154</v>
      </c>
      <c r="AH232" s="109">
        <v>68</v>
      </c>
      <c r="AI232" s="109">
        <v>7954.03</v>
      </c>
      <c r="AJ232" s="109">
        <v>11.1</v>
      </c>
      <c r="AK232" s="109"/>
      <c r="AL232" s="109">
        <v>0</v>
      </c>
      <c r="AM232" s="109">
        <v>1</v>
      </c>
      <c r="AN232" s="57"/>
      <c r="AO232" s="13">
        <f t="shared" si="50"/>
        <v>45154</v>
      </c>
      <c r="AP232" s="58">
        <v>64</v>
      </c>
      <c r="AQ232" s="58">
        <v>5340.43</v>
      </c>
      <c r="AR232" s="58"/>
      <c r="AS232" s="58">
        <v>45</v>
      </c>
      <c r="AT232" s="58">
        <v>0</v>
      </c>
      <c r="AU232" s="58">
        <v>0</v>
      </c>
      <c r="AV232" s="57"/>
      <c r="AW232" s="13">
        <f t="shared" si="51"/>
        <v>45154</v>
      </c>
      <c r="AX232" s="58">
        <v>57</v>
      </c>
      <c r="AY232" s="58">
        <v>8251.3700000000008</v>
      </c>
      <c r="AZ232" s="58">
        <v>34.17</v>
      </c>
      <c r="BA232" s="58"/>
      <c r="BB232" s="58">
        <v>0</v>
      </c>
      <c r="BC232" s="58">
        <v>2</v>
      </c>
      <c r="BD232" s="57"/>
      <c r="BE232" s="13">
        <f t="shared" si="52"/>
        <v>45154</v>
      </c>
      <c r="BF232" s="58">
        <v>56</v>
      </c>
      <c r="BG232" s="58">
        <v>7218.98</v>
      </c>
      <c r="BH232" s="58">
        <v>48.26</v>
      </c>
      <c r="BI232" s="58"/>
      <c r="BJ232" s="58">
        <v>145</v>
      </c>
      <c r="BK232" s="58">
        <v>1</v>
      </c>
      <c r="BL232" s="57"/>
      <c r="BM232" s="13">
        <f t="shared" si="53"/>
        <v>45154</v>
      </c>
      <c r="BN232" s="109">
        <v>47</v>
      </c>
      <c r="BO232" s="109">
        <v>3418.32</v>
      </c>
      <c r="BP232" s="109">
        <v>29</v>
      </c>
      <c r="BQ232" s="109"/>
      <c r="BR232" s="109">
        <v>20</v>
      </c>
      <c r="BS232" s="109">
        <v>1</v>
      </c>
      <c r="BT232" s="57"/>
      <c r="BU232" s="13">
        <f t="shared" si="54"/>
        <v>45154</v>
      </c>
      <c r="BV232" s="58">
        <v>35</v>
      </c>
      <c r="BW232" s="58">
        <v>3932.72</v>
      </c>
      <c r="BX232" s="58">
        <v>37</v>
      </c>
      <c r="BY232" s="58"/>
      <c r="BZ232" s="58"/>
      <c r="CA232" s="58">
        <v>2</v>
      </c>
      <c r="CB232" s="57"/>
      <c r="CC232" s="13">
        <f t="shared" si="55"/>
        <v>45154</v>
      </c>
      <c r="CD232" s="58">
        <v>86</v>
      </c>
      <c r="CE232" s="58">
        <v>9730.25</v>
      </c>
      <c r="CF232" s="58">
        <v>39.5</v>
      </c>
      <c r="CG232" s="58">
        <v>628.5</v>
      </c>
      <c r="CH232" s="58">
        <v>0</v>
      </c>
      <c r="CI232" s="58">
        <v>2</v>
      </c>
      <c r="CJ232" s="57"/>
      <c r="CK232" s="13">
        <f t="shared" si="56"/>
        <v>45154</v>
      </c>
      <c r="CL232" s="58">
        <v>21</v>
      </c>
      <c r="CM232" s="58">
        <v>1490.94</v>
      </c>
      <c r="CN232" s="58"/>
      <c r="CO232" s="58">
        <v>0</v>
      </c>
      <c r="CP232" s="58">
        <v>0</v>
      </c>
      <c r="CQ232" s="58">
        <v>1</v>
      </c>
      <c r="CR232" s="56"/>
      <c r="CS232" s="13">
        <f t="shared" si="57"/>
        <v>45154</v>
      </c>
      <c r="CT232" s="58"/>
      <c r="CU232" s="58"/>
      <c r="CV232" s="58"/>
      <c r="CW232" s="58"/>
      <c r="CX232" s="58"/>
      <c r="CY232" s="58"/>
      <c r="CZ232" s="56"/>
      <c r="DA232" s="13">
        <f t="shared" si="58"/>
        <v>45154</v>
      </c>
      <c r="DB232" s="58"/>
      <c r="DC232" s="58"/>
      <c r="DD232" s="58"/>
      <c r="DE232" s="58"/>
      <c r="DF232" s="58"/>
      <c r="DG232" s="58"/>
      <c r="DH232" s="56"/>
      <c r="DI232" s="13">
        <f t="shared" si="59"/>
        <v>45154</v>
      </c>
      <c r="DJ232" s="58"/>
      <c r="DK232" s="58"/>
      <c r="DL232" s="58"/>
      <c r="DM232" s="58"/>
      <c r="DN232" s="58"/>
      <c r="DO232" s="58"/>
      <c r="DP232" s="56"/>
      <c r="DQ232" s="56"/>
      <c r="DR232" s="56"/>
      <c r="DS232" s="56"/>
    </row>
    <row r="233" spans="1:123" x14ac:dyDescent="0.3">
      <c r="A233" s="13">
        <f t="shared" si="45"/>
        <v>45155</v>
      </c>
      <c r="B233" s="58">
        <v>56</v>
      </c>
      <c r="C233" s="59">
        <v>7282.24</v>
      </c>
      <c r="D233" s="58"/>
      <c r="E233" s="58">
        <v>23</v>
      </c>
      <c r="F233" s="58">
        <v>10</v>
      </c>
      <c r="G233" s="58">
        <v>0</v>
      </c>
      <c r="H233" s="57"/>
      <c r="I233" s="13">
        <f t="shared" si="46"/>
        <v>45155</v>
      </c>
      <c r="J233" s="58">
        <v>56</v>
      </c>
      <c r="K233" s="58">
        <v>7592.51</v>
      </c>
      <c r="L233" s="58">
        <v>12.74</v>
      </c>
      <c r="M233" s="58"/>
      <c r="N233" s="58">
        <v>44.55</v>
      </c>
      <c r="O233" s="58">
        <v>0</v>
      </c>
      <c r="P233" s="57"/>
      <c r="Q233" s="13">
        <f t="shared" si="47"/>
        <v>45155</v>
      </c>
      <c r="R233" s="58">
        <v>30</v>
      </c>
      <c r="S233" s="58">
        <v>3239.68</v>
      </c>
      <c r="T233" s="58">
        <v>19.25</v>
      </c>
      <c r="U233" s="58"/>
      <c r="V233" s="58"/>
      <c r="W233" s="58">
        <v>1</v>
      </c>
      <c r="X233" s="57"/>
      <c r="Y233" s="13">
        <f t="shared" si="48"/>
        <v>45155</v>
      </c>
      <c r="Z233" s="109">
        <v>63</v>
      </c>
      <c r="AA233" s="109">
        <v>8441.31</v>
      </c>
      <c r="AB233" s="109">
        <v>35.159999999999997</v>
      </c>
      <c r="AC233" s="109"/>
      <c r="AD233" s="109">
        <v>50</v>
      </c>
      <c r="AE233" s="109">
        <v>0</v>
      </c>
      <c r="AF233" s="57"/>
      <c r="AG233" s="13">
        <f t="shared" si="49"/>
        <v>45155</v>
      </c>
      <c r="AH233" s="109">
        <v>50</v>
      </c>
      <c r="AI233" s="109">
        <v>5869.31</v>
      </c>
      <c r="AJ233" s="109">
        <v>-11.1</v>
      </c>
      <c r="AK233" s="109"/>
      <c r="AL233" s="109">
        <v>50</v>
      </c>
      <c r="AM233" s="109">
        <v>1</v>
      </c>
      <c r="AN233" s="57"/>
      <c r="AO233" s="13">
        <f t="shared" si="50"/>
        <v>45155</v>
      </c>
      <c r="AP233" s="58">
        <v>66</v>
      </c>
      <c r="AQ233" s="58">
        <v>5168.6499999999996</v>
      </c>
      <c r="AR233" s="58"/>
      <c r="AS233" s="58">
        <v>12</v>
      </c>
      <c r="AT233" s="58">
        <v>0</v>
      </c>
      <c r="AU233" s="58">
        <v>1</v>
      </c>
      <c r="AV233" s="57"/>
      <c r="AW233" s="13">
        <f t="shared" si="51"/>
        <v>45155</v>
      </c>
      <c r="AX233" s="58">
        <v>44</v>
      </c>
      <c r="AY233" s="58">
        <v>5901.77</v>
      </c>
      <c r="AZ233" s="58">
        <v>6.46</v>
      </c>
      <c r="BA233" s="58"/>
      <c r="BB233" s="58">
        <v>0</v>
      </c>
      <c r="BC233" s="58">
        <v>2</v>
      </c>
      <c r="BD233" s="57"/>
      <c r="BE233" s="13">
        <f t="shared" si="52"/>
        <v>45155</v>
      </c>
      <c r="BF233" s="58">
        <v>48</v>
      </c>
      <c r="BG233" s="58">
        <v>6056.31</v>
      </c>
      <c r="BH233" s="58">
        <v>14.39</v>
      </c>
      <c r="BI233" s="58"/>
      <c r="BJ233" s="58">
        <v>98</v>
      </c>
      <c r="BK233" s="58">
        <v>0</v>
      </c>
      <c r="BL233" s="57"/>
      <c r="BM233" s="13">
        <f t="shared" si="53"/>
        <v>45155</v>
      </c>
      <c r="BN233" s="109">
        <v>40</v>
      </c>
      <c r="BO233" s="109">
        <v>3233.18</v>
      </c>
      <c r="BP233" s="109">
        <v>46</v>
      </c>
      <c r="BQ233" s="109"/>
      <c r="BR233" s="109">
        <v>20</v>
      </c>
      <c r="BS233" s="109">
        <v>1</v>
      </c>
      <c r="BT233" s="57"/>
      <c r="BU233" s="13">
        <f t="shared" si="54"/>
        <v>45155</v>
      </c>
      <c r="BV233" s="58">
        <v>47</v>
      </c>
      <c r="BW233" s="58">
        <v>6070.54</v>
      </c>
      <c r="BX233" s="58">
        <v>81</v>
      </c>
      <c r="BY233" s="58"/>
      <c r="BZ233" s="58"/>
      <c r="CA233" s="58">
        <v>0</v>
      </c>
      <c r="CB233" s="57"/>
      <c r="CC233" s="13">
        <f t="shared" si="55"/>
        <v>45155</v>
      </c>
      <c r="CD233" s="58">
        <v>62</v>
      </c>
      <c r="CE233" s="58">
        <v>7509.47</v>
      </c>
      <c r="CF233" s="58">
        <v>48.5</v>
      </c>
      <c r="CG233" s="58">
        <v>654.95000000000005</v>
      </c>
      <c r="CH233" s="58">
        <v>85</v>
      </c>
      <c r="CI233" s="58">
        <v>2</v>
      </c>
      <c r="CJ233" s="57"/>
      <c r="CK233" s="13">
        <f t="shared" si="56"/>
        <v>45155</v>
      </c>
      <c r="CL233" s="58">
        <v>17</v>
      </c>
      <c r="CM233" s="58">
        <v>1540.69</v>
      </c>
      <c r="CN233" s="58"/>
      <c r="CO233" s="58">
        <v>0</v>
      </c>
      <c r="CP233" s="58">
        <v>60</v>
      </c>
      <c r="CQ233" s="58">
        <v>1</v>
      </c>
      <c r="CR233" s="56"/>
      <c r="CS233" s="13">
        <f t="shared" si="57"/>
        <v>45155</v>
      </c>
      <c r="CT233" s="58"/>
      <c r="CU233" s="58"/>
      <c r="CV233" s="58"/>
      <c r="CW233" s="58"/>
      <c r="CX233" s="58"/>
      <c r="CY233" s="58"/>
      <c r="CZ233" s="56"/>
      <c r="DA233" s="13">
        <f t="shared" si="58"/>
        <v>45155</v>
      </c>
      <c r="DB233" s="58"/>
      <c r="DC233" s="58"/>
      <c r="DD233" s="58"/>
      <c r="DE233" s="58"/>
      <c r="DF233" s="58"/>
      <c r="DG233" s="58"/>
      <c r="DH233" s="56"/>
      <c r="DI233" s="13">
        <f t="shared" si="59"/>
        <v>45155</v>
      </c>
      <c r="DJ233" s="58"/>
      <c r="DK233" s="58"/>
      <c r="DL233" s="58"/>
      <c r="DM233" s="58"/>
      <c r="DN233" s="58"/>
      <c r="DO233" s="58"/>
      <c r="DP233" s="56"/>
      <c r="DQ233" s="56"/>
      <c r="DR233" s="56"/>
      <c r="DS233" s="56"/>
    </row>
    <row r="234" spans="1:123" x14ac:dyDescent="0.3">
      <c r="A234" s="13">
        <f t="shared" si="45"/>
        <v>45156</v>
      </c>
      <c r="B234" s="58">
        <v>53</v>
      </c>
      <c r="C234" s="59">
        <v>7447.52</v>
      </c>
      <c r="D234" s="58"/>
      <c r="E234" s="58">
        <v>53</v>
      </c>
      <c r="F234" s="58">
        <v>27</v>
      </c>
      <c r="G234" s="58">
        <v>0</v>
      </c>
      <c r="H234" s="57"/>
      <c r="I234" s="13">
        <f t="shared" si="46"/>
        <v>45156</v>
      </c>
      <c r="J234" s="58">
        <v>38</v>
      </c>
      <c r="K234" s="58">
        <v>4724.45</v>
      </c>
      <c r="L234" s="58">
        <v>39.630000000000003</v>
      </c>
      <c r="M234" s="58"/>
      <c r="N234" s="58">
        <v>0</v>
      </c>
      <c r="O234" s="58">
        <v>0</v>
      </c>
      <c r="P234" s="57"/>
      <c r="Q234" s="13">
        <f t="shared" si="47"/>
        <v>45156</v>
      </c>
      <c r="R234" s="58">
        <v>41</v>
      </c>
      <c r="S234" s="58">
        <v>4647.82</v>
      </c>
      <c r="T234" s="58">
        <v>31</v>
      </c>
      <c r="U234" s="58"/>
      <c r="V234" s="58"/>
      <c r="W234" s="58">
        <v>1</v>
      </c>
      <c r="X234" s="57"/>
      <c r="Y234" s="13">
        <f t="shared" si="48"/>
        <v>45156</v>
      </c>
      <c r="Z234" s="109">
        <v>65</v>
      </c>
      <c r="AA234" s="109">
        <v>8047.34</v>
      </c>
      <c r="AB234" s="109">
        <v>78.67</v>
      </c>
      <c r="AC234" s="109"/>
      <c r="AD234" s="109">
        <v>100</v>
      </c>
      <c r="AE234" s="109">
        <v>1</v>
      </c>
      <c r="AF234" s="57"/>
      <c r="AG234" s="13">
        <f t="shared" si="49"/>
        <v>45156</v>
      </c>
      <c r="AH234" s="109">
        <v>37</v>
      </c>
      <c r="AI234" s="109">
        <v>4882.78</v>
      </c>
      <c r="AJ234" s="109">
        <v>5.55</v>
      </c>
      <c r="AK234" s="109"/>
      <c r="AL234" s="109">
        <v>50</v>
      </c>
      <c r="AM234" s="109">
        <v>0</v>
      </c>
      <c r="AN234" s="57"/>
      <c r="AO234" s="13">
        <f t="shared" si="50"/>
        <v>45156</v>
      </c>
      <c r="AP234" s="58">
        <v>67</v>
      </c>
      <c r="AQ234" s="58">
        <v>5311.77</v>
      </c>
      <c r="AR234" s="58"/>
      <c r="AS234" s="58">
        <v>32</v>
      </c>
      <c r="AT234" s="58">
        <v>0</v>
      </c>
      <c r="AU234" s="58">
        <v>4</v>
      </c>
      <c r="AV234" s="57"/>
      <c r="AW234" s="13">
        <f t="shared" si="51"/>
        <v>45156</v>
      </c>
      <c r="AX234" s="58">
        <v>34</v>
      </c>
      <c r="AY234" s="58">
        <v>3627.57</v>
      </c>
      <c r="AZ234" s="58">
        <v>8.31</v>
      </c>
      <c r="BA234" s="58"/>
      <c r="BB234" s="58">
        <v>4.95</v>
      </c>
      <c r="BC234" s="58">
        <v>1</v>
      </c>
      <c r="BD234" s="57"/>
      <c r="BE234" s="13">
        <f t="shared" si="52"/>
        <v>45156</v>
      </c>
      <c r="BF234" s="58">
        <v>56</v>
      </c>
      <c r="BG234" s="58">
        <v>7155.75</v>
      </c>
      <c r="BH234" s="58">
        <v>42.23</v>
      </c>
      <c r="BI234" s="58"/>
      <c r="BJ234" s="58">
        <v>138.72</v>
      </c>
      <c r="BK234" s="58">
        <v>0</v>
      </c>
      <c r="BL234" s="57"/>
      <c r="BM234" s="13">
        <f t="shared" si="53"/>
        <v>45156</v>
      </c>
      <c r="BN234" s="109">
        <v>40</v>
      </c>
      <c r="BO234" s="109">
        <v>3261</v>
      </c>
      <c r="BP234" s="109">
        <v>59</v>
      </c>
      <c r="BQ234" s="109"/>
      <c r="BR234" s="109">
        <v>0</v>
      </c>
      <c r="BS234" s="109">
        <v>0</v>
      </c>
      <c r="BT234" s="57"/>
      <c r="BU234" s="13">
        <f t="shared" si="54"/>
        <v>45156</v>
      </c>
      <c r="BV234" s="58">
        <v>61</v>
      </c>
      <c r="BW234" s="58">
        <v>7648.03</v>
      </c>
      <c r="BX234" s="58">
        <v>80.5</v>
      </c>
      <c r="BY234" s="58"/>
      <c r="BZ234" s="58"/>
      <c r="CA234" s="58">
        <v>0</v>
      </c>
      <c r="CB234" s="57"/>
      <c r="CC234" s="13">
        <f t="shared" si="55"/>
        <v>45156</v>
      </c>
      <c r="CD234" s="58">
        <v>47</v>
      </c>
      <c r="CE234" s="58">
        <v>5729.74</v>
      </c>
      <c r="CF234" s="58">
        <v>69</v>
      </c>
      <c r="CG234" s="58">
        <v>672.75</v>
      </c>
      <c r="CH234" s="58">
        <v>300</v>
      </c>
      <c r="CI234" s="58">
        <v>1</v>
      </c>
      <c r="CJ234" s="57"/>
      <c r="CK234" s="13">
        <f t="shared" si="56"/>
        <v>45156</v>
      </c>
      <c r="CL234" s="58">
        <v>30</v>
      </c>
      <c r="CM234" s="58">
        <v>2533.9699999999998</v>
      </c>
      <c r="CN234" s="58"/>
      <c r="CO234" s="58">
        <v>8</v>
      </c>
      <c r="CP234" s="58">
        <v>124</v>
      </c>
      <c r="CQ234" s="58">
        <v>2</v>
      </c>
      <c r="CR234" s="56"/>
      <c r="CS234" s="13">
        <f t="shared" si="57"/>
        <v>45156</v>
      </c>
      <c r="CT234" s="58"/>
      <c r="CU234" s="58"/>
      <c r="CV234" s="58"/>
      <c r="CW234" s="58"/>
      <c r="CX234" s="58"/>
      <c r="CY234" s="58"/>
      <c r="CZ234" s="56"/>
      <c r="DA234" s="13">
        <f t="shared" si="58"/>
        <v>45156</v>
      </c>
      <c r="DB234" s="58"/>
      <c r="DC234" s="58"/>
      <c r="DD234" s="58"/>
      <c r="DE234" s="58"/>
      <c r="DF234" s="58"/>
      <c r="DG234" s="58"/>
      <c r="DH234" s="56"/>
      <c r="DI234" s="13">
        <f t="shared" si="59"/>
        <v>45156</v>
      </c>
      <c r="DJ234" s="58"/>
      <c r="DK234" s="58"/>
      <c r="DL234" s="58"/>
      <c r="DM234" s="58"/>
      <c r="DN234" s="58"/>
      <c r="DO234" s="58"/>
      <c r="DP234" s="56"/>
      <c r="DQ234" s="56"/>
      <c r="DR234" s="56"/>
      <c r="DS234" s="56"/>
    </row>
    <row r="235" spans="1:123" x14ac:dyDescent="0.3">
      <c r="A235" s="13">
        <f t="shared" si="45"/>
        <v>45157</v>
      </c>
      <c r="B235" s="58">
        <v>38</v>
      </c>
      <c r="C235" s="59">
        <v>5008.8900000000003</v>
      </c>
      <c r="D235" s="58"/>
      <c r="E235" s="58">
        <v>58</v>
      </c>
      <c r="F235" s="58">
        <v>4</v>
      </c>
      <c r="G235" s="58">
        <v>0</v>
      </c>
      <c r="H235" s="57"/>
      <c r="I235" s="13">
        <f t="shared" si="46"/>
        <v>45157</v>
      </c>
      <c r="J235" s="58">
        <v>31</v>
      </c>
      <c r="K235" s="58">
        <v>3694.03</v>
      </c>
      <c r="L235" s="58">
        <v>55.43</v>
      </c>
      <c r="M235" s="58"/>
      <c r="N235" s="58">
        <v>0</v>
      </c>
      <c r="O235" s="58">
        <v>0</v>
      </c>
      <c r="P235" s="57"/>
      <c r="Q235" s="13">
        <f t="shared" si="47"/>
        <v>45157</v>
      </c>
      <c r="R235" s="58">
        <v>47</v>
      </c>
      <c r="S235" s="58">
        <v>4936.1000000000004</v>
      </c>
      <c r="T235" s="58">
        <v>68.5</v>
      </c>
      <c r="U235" s="58"/>
      <c r="V235" s="58">
        <v>15</v>
      </c>
      <c r="W235" s="58">
        <v>1</v>
      </c>
      <c r="X235" s="57"/>
      <c r="Y235" s="13">
        <f t="shared" si="48"/>
        <v>45157</v>
      </c>
      <c r="Z235" s="109">
        <v>69</v>
      </c>
      <c r="AA235" s="109">
        <v>8618.82</v>
      </c>
      <c r="AB235" s="109">
        <v>131.41999999999999</v>
      </c>
      <c r="AC235" s="109"/>
      <c r="AD235" s="109">
        <v>50</v>
      </c>
      <c r="AE235" s="109">
        <v>1</v>
      </c>
      <c r="AF235" s="57"/>
      <c r="AG235" s="13">
        <f t="shared" si="49"/>
        <v>45157</v>
      </c>
      <c r="AH235" s="109">
        <v>48</v>
      </c>
      <c r="AI235" s="109">
        <v>6254.33</v>
      </c>
      <c r="AJ235" s="109">
        <v>15.74</v>
      </c>
      <c r="AK235" s="109"/>
      <c r="AL235" s="109">
        <v>99</v>
      </c>
      <c r="AM235" s="109">
        <v>0</v>
      </c>
      <c r="AN235" s="57"/>
      <c r="AO235" s="13">
        <f t="shared" si="50"/>
        <v>45157</v>
      </c>
      <c r="AP235" s="58">
        <v>60</v>
      </c>
      <c r="AQ235" s="58">
        <v>4455.5200000000004</v>
      </c>
      <c r="AR235" s="58"/>
      <c r="AS235" s="58">
        <v>31</v>
      </c>
      <c r="AT235" s="58">
        <v>-56.14</v>
      </c>
      <c r="AU235" s="58">
        <v>2</v>
      </c>
      <c r="AV235" s="57"/>
      <c r="AW235" s="13">
        <f t="shared" si="51"/>
        <v>45157</v>
      </c>
      <c r="AX235" s="58">
        <v>18</v>
      </c>
      <c r="AY235" s="58">
        <v>1913.34</v>
      </c>
      <c r="AZ235" s="58">
        <v>5.54</v>
      </c>
      <c r="BA235" s="58"/>
      <c r="BB235" s="58">
        <v>0</v>
      </c>
      <c r="BC235" s="58">
        <v>2</v>
      </c>
      <c r="BD235" s="57"/>
      <c r="BE235" s="13">
        <f t="shared" si="52"/>
        <v>45157</v>
      </c>
      <c r="BF235" s="58">
        <v>36</v>
      </c>
      <c r="BG235" s="58">
        <v>4579.4399999999996</v>
      </c>
      <c r="BH235" s="58">
        <v>39.92</v>
      </c>
      <c r="BI235" s="58"/>
      <c r="BJ235" s="58">
        <v>237.95</v>
      </c>
      <c r="BK235" s="58">
        <v>1</v>
      </c>
      <c r="BL235" s="57"/>
      <c r="BM235" s="13">
        <f t="shared" si="53"/>
        <v>45157</v>
      </c>
      <c r="BN235" s="109">
        <v>51</v>
      </c>
      <c r="BO235" s="109">
        <v>4397.29</v>
      </c>
      <c r="BP235" s="109">
        <v>59</v>
      </c>
      <c r="BQ235" s="109"/>
      <c r="BR235" s="109">
        <v>0</v>
      </c>
      <c r="BS235" s="109">
        <v>0</v>
      </c>
      <c r="BT235" s="57"/>
      <c r="BU235" s="13">
        <f t="shared" si="54"/>
        <v>45157</v>
      </c>
      <c r="BV235" s="58">
        <v>63</v>
      </c>
      <c r="BW235" s="58">
        <v>8068.26</v>
      </c>
      <c r="BX235" s="58">
        <v>53.5</v>
      </c>
      <c r="BY235" s="58"/>
      <c r="BZ235" s="58"/>
      <c r="CA235" s="58">
        <v>0</v>
      </c>
      <c r="CB235" s="57"/>
      <c r="CC235" s="13">
        <f t="shared" si="55"/>
        <v>45157</v>
      </c>
      <c r="CD235" s="58">
        <v>33</v>
      </c>
      <c r="CE235" s="58">
        <v>3659.28</v>
      </c>
      <c r="CF235" s="58">
        <v>0</v>
      </c>
      <c r="CG235" s="58">
        <v>171</v>
      </c>
      <c r="CH235" s="58">
        <v>50</v>
      </c>
      <c r="CI235" s="58">
        <v>1</v>
      </c>
      <c r="CJ235" s="57"/>
      <c r="CK235" s="13">
        <f t="shared" si="56"/>
        <v>45157</v>
      </c>
      <c r="CL235" s="58">
        <v>28</v>
      </c>
      <c r="CM235" s="58">
        <v>2272.06</v>
      </c>
      <c r="CN235" s="58"/>
      <c r="CO235" s="58">
        <v>0</v>
      </c>
      <c r="CP235" s="58">
        <v>34.83</v>
      </c>
      <c r="CQ235" s="58">
        <v>2</v>
      </c>
      <c r="CR235" s="56"/>
      <c r="CS235" s="13">
        <f t="shared" si="57"/>
        <v>45157</v>
      </c>
      <c r="CT235" s="58"/>
      <c r="CU235" s="58"/>
      <c r="CV235" s="58"/>
      <c r="CW235" s="58"/>
      <c r="CX235" s="58"/>
      <c r="CY235" s="58"/>
      <c r="CZ235" s="56"/>
      <c r="DA235" s="13">
        <f t="shared" si="58"/>
        <v>45157</v>
      </c>
      <c r="DB235" s="58"/>
      <c r="DC235" s="58"/>
      <c r="DD235" s="58"/>
      <c r="DE235" s="58"/>
      <c r="DF235" s="58"/>
      <c r="DG235" s="58"/>
      <c r="DH235" s="56"/>
      <c r="DI235" s="13">
        <f t="shared" si="59"/>
        <v>45157</v>
      </c>
      <c r="DJ235" s="58"/>
      <c r="DK235" s="58"/>
      <c r="DL235" s="58"/>
      <c r="DM235" s="58"/>
      <c r="DN235" s="58"/>
      <c r="DO235" s="58"/>
      <c r="DP235" s="56"/>
      <c r="DQ235" s="56"/>
      <c r="DR235" s="56"/>
      <c r="DS235" s="56"/>
    </row>
    <row r="236" spans="1:123" x14ac:dyDescent="0.3">
      <c r="A236" s="13">
        <f t="shared" si="45"/>
        <v>45158</v>
      </c>
      <c r="B236" s="58">
        <v>30</v>
      </c>
      <c r="C236" s="59">
        <v>3615.28</v>
      </c>
      <c r="D236" s="58"/>
      <c r="E236" s="58">
        <v>36</v>
      </c>
      <c r="F236" s="58">
        <v>0</v>
      </c>
      <c r="G236" s="58">
        <v>0</v>
      </c>
      <c r="H236" s="57"/>
      <c r="I236" s="13">
        <f t="shared" si="46"/>
        <v>45158</v>
      </c>
      <c r="J236" s="58">
        <v>30</v>
      </c>
      <c r="K236" s="58">
        <v>4130.7</v>
      </c>
      <c r="L236" s="58">
        <v>26.89</v>
      </c>
      <c r="M236" s="58"/>
      <c r="N236" s="58">
        <v>0</v>
      </c>
      <c r="O236" s="58">
        <v>0</v>
      </c>
      <c r="P236" s="57"/>
      <c r="Q236" s="13">
        <f t="shared" si="47"/>
        <v>45158</v>
      </c>
      <c r="R236" s="58">
        <v>23</v>
      </c>
      <c r="S236" s="58">
        <v>2281.0300000000002</v>
      </c>
      <c r="T236" s="58">
        <v>23.5</v>
      </c>
      <c r="U236" s="58"/>
      <c r="V236" s="58"/>
      <c r="W236" s="58">
        <v>1</v>
      </c>
      <c r="X236" s="57"/>
      <c r="Y236" s="13">
        <f t="shared" si="48"/>
        <v>45158</v>
      </c>
      <c r="Z236" s="109">
        <v>51</v>
      </c>
      <c r="AA236" s="109">
        <v>7681.43</v>
      </c>
      <c r="AB236" s="109">
        <v>23.13</v>
      </c>
      <c r="AC236" s="109"/>
      <c r="AD236" s="109">
        <v>0</v>
      </c>
      <c r="AE236" s="109">
        <v>2</v>
      </c>
      <c r="AF236" s="57"/>
      <c r="AG236" s="13">
        <f t="shared" si="49"/>
        <v>45158</v>
      </c>
      <c r="AH236" s="109">
        <v>58</v>
      </c>
      <c r="AI236" s="109">
        <v>7024.89</v>
      </c>
      <c r="AJ236" s="109">
        <v>7.4</v>
      </c>
      <c r="AK236" s="109"/>
      <c r="AL236" s="109">
        <v>0</v>
      </c>
      <c r="AM236" s="109">
        <v>0</v>
      </c>
      <c r="AN236" s="57"/>
      <c r="AO236" s="13">
        <f t="shared" si="50"/>
        <v>45158</v>
      </c>
      <c r="AP236" s="58">
        <v>57</v>
      </c>
      <c r="AQ236" s="58">
        <v>4261.6499999999996</v>
      </c>
      <c r="AR236" s="58"/>
      <c r="AS236" s="58">
        <v>28</v>
      </c>
      <c r="AT236" s="58">
        <v>-38.6</v>
      </c>
      <c r="AU236" s="58">
        <v>5</v>
      </c>
      <c r="AV236" s="57"/>
      <c r="AW236" s="13">
        <f t="shared" si="51"/>
        <v>45158</v>
      </c>
      <c r="AX236" s="58">
        <v>26</v>
      </c>
      <c r="AY236" s="58">
        <v>3117.72</v>
      </c>
      <c r="AZ236" s="58">
        <v>15.7</v>
      </c>
      <c r="BA236" s="58"/>
      <c r="BB236" s="58">
        <v>0</v>
      </c>
      <c r="BC236" s="58">
        <v>2</v>
      </c>
      <c r="BD236" s="57"/>
      <c r="BE236" s="13">
        <f t="shared" si="52"/>
        <v>45158</v>
      </c>
      <c r="BF236" s="58">
        <v>34</v>
      </c>
      <c r="BG236" s="58">
        <v>3725.74</v>
      </c>
      <c r="BH236" s="58">
        <v>33.880000000000003</v>
      </c>
      <c r="BI236" s="58"/>
      <c r="BJ236" s="58">
        <v>50</v>
      </c>
      <c r="BK236" s="58">
        <v>1</v>
      </c>
      <c r="BL236" s="57"/>
      <c r="BM236" s="13">
        <f t="shared" si="53"/>
        <v>45158</v>
      </c>
      <c r="BN236" s="109">
        <v>30</v>
      </c>
      <c r="BO236" s="109">
        <v>2134.6799999999998</v>
      </c>
      <c r="BP236" s="109">
        <v>17</v>
      </c>
      <c r="BQ236" s="109"/>
      <c r="BR236" s="109">
        <v>20</v>
      </c>
      <c r="BS236" s="109">
        <v>1</v>
      </c>
      <c r="BT236" s="57"/>
      <c r="BU236" s="13">
        <f t="shared" si="54"/>
        <v>45158</v>
      </c>
      <c r="BV236" s="58">
        <v>22</v>
      </c>
      <c r="BW236" s="58">
        <v>2420.59</v>
      </c>
      <c r="BX236" s="58">
        <v>27.5</v>
      </c>
      <c r="BY236" s="58"/>
      <c r="BZ236" s="58"/>
      <c r="CA236" s="58">
        <v>0</v>
      </c>
      <c r="CB236" s="57"/>
      <c r="CC236" s="13">
        <f t="shared" si="55"/>
        <v>45158</v>
      </c>
      <c r="CD236" s="58">
        <v>35</v>
      </c>
      <c r="CE236" s="58">
        <v>3625.4</v>
      </c>
      <c r="CF236" s="58">
        <v>20.5</v>
      </c>
      <c r="CG236" s="58">
        <v>313.39999999999998</v>
      </c>
      <c r="CH236" s="58">
        <v>0</v>
      </c>
      <c r="CI236" s="58">
        <v>1</v>
      </c>
      <c r="CJ236" s="57"/>
      <c r="CK236" s="13">
        <f t="shared" si="56"/>
        <v>45158</v>
      </c>
      <c r="CL236" s="58">
        <v>25</v>
      </c>
      <c r="CM236" s="58">
        <v>1848.64</v>
      </c>
      <c r="CN236" s="58"/>
      <c r="CO236" s="58">
        <v>0</v>
      </c>
      <c r="CP236" s="58">
        <v>120</v>
      </c>
      <c r="CQ236" s="58">
        <v>2</v>
      </c>
      <c r="CR236" s="56"/>
      <c r="CS236" s="13">
        <f t="shared" si="57"/>
        <v>45158</v>
      </c>
      <c r="CT236" s="58"/>
      <c r="CU236" s="58"/>
      <c r="CV236" s="58"/>
      <c r="CW236" s="58"/>
      <c r="CX236" s="58"/>
      <c r="CY236" s="58"/>
      <c r="CZ236" s="56"/>
      <c r="DA236" s="13">
        <f t="shared" si="58"/>
        <v>45158</v>
      </c>
      <c r="DB236" s="58"/>
      <c r="DC236" s="58"/>
      <c r="DD236" s="58"/>
      <c r="DE236" s="58"/>
      <c r="DF236" s="58"/>
      <c r="DG236" s="58"/>
      <c r="DH236" s="56"/>
      <c r="DI236" s="13">
        <f t="shared" si="59"/>
        <v>45158</v>
      </c>
      <c r="DJ236" s="58"/>
      <c r="DK236" s="58"/>
      <c r="DL236" s="58"/>
      <c r="DM236" s="58"/>
      <c r="DN236" s="58"/>
      <c r="DO236" s="58"/>
      <c r="DP236" s="56"/>
      <c r="DQ236" s="56"/>
      <c r="DR236" s="56"/>
      <c r="DS236" s="56"/>
    </row>
    <row r="237" spans="1:123" x14ac:dyDescent="0.3">
      <c r="A237" s="13">
        <f t="shared" si="45"/>
        <v>45159</v>
      </c>
      <c r="B237" s="58">
        <v>40</v>
      </c>
      <c r="C237" s="59">
        <v>5172.54</v>
      </c>
      <c r="D237" s="58"/>
      <c r="E237" s="58">
        <v>24</v>
      </c>
      <c r="F237" s="58">
        <v>0</v>
      </c>
      <c r="G237" s="58">
        <v>0</v>
      </c>
      <c r="H237" s="57"/>
      <c r="I237" s="13">
        <f t="shared" si="46"/>
        <v>45159</v>
      </c>
      <c r="J237" s="58">
        <v>63</v>
      </c>
      <c r="K237" s="58">
        <v>8938.26</v>
      </c>
      <c r="L237" s="58">
        <v>23.1</v>
      </c>
      <c r="M237" s="58"/>
      <c r="N237" s="58">
        <v>9.9</v>
      </c>
      <c r="O237" s="58">
        <v>0</v>
      </c>
      <c r="P237" s="57"/>
      <c r="Q237" s="13">
        <f t="shared" si="47"/>
        <v>45159</v>
      </c>
      <c r="R237" s="58">
        <v>24</v>
      </c>
      <c r="S237" s="58">
        <v>5277.63</v>
      </c>
      <c r="T237" s="58">
        <v>30.5</v>
      </c>
      <c r="U237" s="58"/>
      <c r="V237" s="58"/>
      <c r="W237" s="58">
        <v>1</v>
      </c>
      <c r="X237" s="57"/>
      <c r="Y237" s="13">
        <f t="shared" si="48"/>
        <v>45159</v>
      </c>
      <c r="Z237" s="109">
        <v>75</v>
      </c>
      <c r="AA237" s="109">
        <v>9567.43</v>
      </c>
      <c r="AB237" s="109">
        <v>10.88</v>
      </c>
      <c r="AC237" s="109"/>
      <c r="AD237" s="109">
        <v>19.8</v>
      </c>
      <c r="AE237" s="109">
        <v>1</v>
      </c>
      <c r="AF237" s="57"/>
      <c r="AG237" s="13">
        <f t="shared" si="49"/>
        <v>45159</v>
      </c>
      <c r="AH237" s="109">
        <v>70</v>
      </c>
      <c r="AI237" s="109">
        <v>9037.86</v>
      </c>
      <c r="AJ237" s="109">
        <v>24.06</v>
      </c>
      <c r="AK237" s="109"/>
      <c r="AL237" s="109">
        <v>25</v>
      </c>
      <c r="AM237" s="109">
        <v>0</v>
      </c>
      <c r="AN237" s="57"/>
      <c r="AO237" s="13">
        <f t="shared" si="50"/>
        <v>45159</v>
      </c>
      <c r="AP237" s="58">
        <v>72</v>
      </c>
      <c r="AQ237" s="58">
        <v>6004.86</v>
      </c>
      <c r="AR237" s="58"/>
      <c r="AS237" s="58">
        <v>13</v>
      </c>
      <c r="AT237" s="58">
        <v>0</v>
      </c>
      <c r="AU237" s="58">
        <v>4</v>
      </c>
      <c r="AV237" s="57"/>
      <c r="AW237" s="13">
        <f t="shared" si="51"/>
        <v>45159</v>
      </c>
      <c r="AX237" s="58">
        <v>36</v>
      </c>
      <c r="AY237" s="58">
        <v>5018</v>
      </c>
      <c r="AZ237" s="58">
        <v>0.92</v>
      </c>
      <c r="BA237" s="58"/>
      <c r="BB237" s="58">
        <v>0</v>
      </c>
      <c r="BC237" s="58">
        <v>2</v>
      </c>
      <c r="BD237" s="57"/>
      <c r="BE237" s="13">
        <f t="shared" si="52"/>
        <v>45159</v>
      </c>
      <c r="BF237" s="58">
        <v>50</v>
      </c>
      <c r="BG237" s="58">
        <v>6224.8</v>
      </c>
      <c r="BH237" s="58">
        <v>23.01</v>
      </c>
      <c r="BI237" s="58"/>
      <c r="BJ237" s="58">
        <v>269.3</v>
      </c>
      <c r="BK237" s="58">
        <v>0</v>
      </c>
      <c r="BL237" s="57"/>
      <c r="BM237" s="13">
        <f t="shared" si="53"/>
        <v>45159</v>
      </c>
      <c r="BN237" s="109">
        <v>40</v>
      </c>
      <c r="BO237" s="109">
        <v>3070.79</v>
      </c>
      <c r="BP237" s="109">
        <v>10</v>
      </c>
      <c r="BQ237" s="109"/>
      <c r="BR237" s="109">
        <v>0</v>
      </c>
      <c r="BS237" s="109">
        <v>1</v>
      </c>
      <c r="BT237" s="57"/>
      <c r="BU237" s="13">
        <f t="shared" si="54"/>
        <v>45159</v>
      </c>
      <c r="BV237" s="58">
        <v>41</v>
      </c>
      <c r="BW237" s="58">
        <v>5155.71</v>
      </c>
      <c r="BX237" s="58">
        <v>10.5</v>
      </c>
      <c r="BY237" s="58"/>
      <c r="BZ237" s="58"/>
      <c r="CA237" s="58">
        <v>3</v>
      </c>
      <c r="CB237" s="57"/>
      <c r="CC237" s="13">
        <f t="shared" si="55"/>
        <v>45159</v>
      </c>
      <c r="CD237" s="58">
        <v>57</v>
      </c>
      <c r="CE237" s="58">
        <v>7132.88</v>
      </c>
      <c r="CF237" s="58">
        <v>81</v>
      </c>
      <c r="CG237" s="58">
        <v>411.5</v>
      </c>
      <c r="CH237" s="58">
        <v>50</v>
      </c>
      <c r="CI237" s="58">
        <v>1</v>
      </c>
      <c r="CJ237" s="57"/>
      <c r="CK237" s="13">
        <f t="shared" si="56"/>
        <v>45159</v>
      </c>
      <c r="CL237" s="58">
        <v>31</v>
      </c>
      <c r="CM237" s="58">
        <v>2184.19</v>
      </c>
      <c r="CN237" s="58"/>
      <c r="CO237" s="58">
        <v>0</v>
      </c>
      <c r="CP237" s="58">
        <v>0</v>
      </c>
      <c r="CQ237" s="58">
        <v>2</v>
      </c>
      <c r="CR237" s="56"/>
      <c r="CS237" s="13">
        <f t="shared" si="57"/>
        <v>45159</v>
      </c>
      <c r="CT237" s="58"/>
      <c r="CU237" s="58"/>
      <c r="CV237" s="58"/>
      <c r="CW237" s="58"/>
      <c r="CX237" s="58"/>
      <c r="CY237" s="58"/>
      <c r="CZ237" s="56"/>
      <c r="DA237" s="13">
        <f t="shared" si="58"/>
        <v>45159</v>
      </c>
      <c r="DB237" s="58"/>
      <c r="DC237" s="58"/>
      <c r="DD237" s="58"/>
      <c r="DE237" s="58"/>
      <c r="DF237" s="58"/>
      <c r="DG237" s="58"/>
      <c r="DH237" s="56"/>
      <c r="DI237" s="13">
        <f t="shared" si="59"/>
        <v>45159</v>
      </c>
      <c r="DJ237" s="58"/>
      <c r="DK237" s="58"/>
      <c r="DL237" s="58"/>
      <c r="DM237" s="58"/>
      <c r="DN237" s="58"/>
      <c r="DO237" s="58"/>
      <c r="DP237" s="56"/>
      <c r="DQ237" s="56"/>
      <c r="DR237" s="56"/>
      <c r="DS237" s="56"/>
    </row>
    <row r="238" spans="1:123" x14ac:dyDescent="0.3">
      <c r="A238" s="13">
        <f t="shared" si="45"/>
        <v>45160</v>
      </c>
      <c r="B238" s="58">
        <v>53</v>
      </c>
      <c r="C238" s="59">
        <v>7371.3</v>
      </c>
      <c r="D238" s="58"/>
      <c r="E238" s="58">
        <v>39</v>
      </c>
      <c r="F238" s="58">
        <v>328.48</v>
      </c>
      <c r="G238" s="58">
        <v>1</v>
      </c>
      <c r="H238" s="57"/>
      <c r="I238" s="13">
        <f t="shared" si="46"/>
        <v>45160</v>
      </c>
      <c r="J238" s="58">
        <v>67</v>
      </c>
      <c r="K238" s="58">
        <v>9278.2999999999993</v>
      </c>
      <c r="L238" s="58">
        <v>19.09</v>
      </c>
      <c r="M238" s="58"/>
      <c r="N238" s="58">
        <v>0</v>
      </c>
      <c r="O238" s="58">
        <v>1</v>
      </c>
      <c r="P238" s="57"/>
      <c r="Q238" s="13">
        <f t="shared" si="47"/>
        <v>45160</v>
      </c>
      <c r="R238" s="58">
        <v>29</v>
      </c>
      <c r="S238" s="58">
        <v>2935.63</v>
      </c>
      <c r="T238" s="58">
        <v>30.5</v>
      </c>
      <c r="U238" s="58"/>
      <c r="V238" s="58"/>
      <c r="W238" s="58">
        <v>1</v>
      </c>
      <c r="X238" s="57"/>
      <c r="Y238" s="13">
        <f t="shared" si="48"/>
        <v>45160</v>
      </c>
      <c r="Z238" s="109">
        <v>78</v>
      </c>
      <c r="AA238" s="109">
        <v>10530.57</v>
      </c>
      <c r="AB238" s="109">
        <v>40.71</v>
      </c>
      <c r="AC238" s="109"/>
      <c r="AD238" s="109">
        <v>50</v>
      </c>
      <c r="AE238" s="109">
        <v>1</v>
      </c>
      <c r="AF238" s="57"/>
      <c r="AG238" s="13">
        <f t="shared" si="49"/>
        <v>45160</v>
      </c>
      <c r="AH238" s="109">
        <v>68</v>
      </c>
      <c r="AI238" s="109">
        <v>8769.51</v>
      </c>
      <c r="AJ238" s="109">
        <v>12.03</v>
      </c>
      <c r="AK238" s="109"/>
      <c r="AL238" s="109">
        <v>0</v>
      </c>
      <c r="AM238" s="109">
        <v>0</v>
      </c>
      <c r="AN238" s="57"/>
      <c r="AO238" s="13">
        <f t="shared" si="50"/>
        <v>45160</v>
      </c>
      <c r="AP238" s="58">
        <v>62</v>
      </c>
      <c r="AQ238" s="58">
        <v>5028.3599999999997</v>
      </c>
      <c r="AR238" s="58"/>
      <c r="AS238" s="58">
        <v>35.5</v>
      </c>
      <c r="AT238" s="58">
        <v>0</v>
      </c>
      <c r="AU238" s="58">
        <v>3</v>
      </c>
      <c r="AV238" s="57"/>
      <c r="AW238" s="13">
        <f t="shared" si="51"/>
        <v>45160</v>
      </c>
      <c r="AX238" s="58">
        <v>45</v>
      </c>
      <c r="AY238" s="58">
        <v>6981.66</v>
      </c>
      <c r="AZ238" s="58">
        <v>13.85</v>
      </c>
      <c r="BA238" s="58"/>
      <c r="BB238" s="58">
        <v>210.33999999999997</v>
      </c>
      <c r="BC238" s="58">
        <v>2</v>
      </c>
      <c r="BD238" s="57"/>
      <c r="BE238" s="13">
        <f t="shared" si="52"/>
        <v>45160</v>
      </c>
      <c r="BF238" s="58">
        <v>51</v>
      </c>
      <c r="BG238" s="58">
        <v>6445.33</v>
      </c>
      <c r="BH238" s="58">
        <v>29.24</v>
      </c>
      <c r="BI238" s="58"/>
      <c r="BJ238" s="58">
        <v>265.93</v>
      </c>
      <c r="BK238" s="58">
        <v>0</v>
      </c>
      <c r="BL238" s="57"/>
      <c r="BM238" s="13">
        <f t="shared" si="53"/>
        <v>45160</v>
      </c>
      <c r="BN238" s="109">
        <v>47</v>
      </c>
      <c r="BO238" s="109">
        <v>3700.67</v>
      </c>
      <c r="BP238" s="109">
        <v>29</v>
      </c>
      <c r="BQ238" s="109"/>
      <c r="BR238" s="109">
        <v>0</v>
      </c>
      <c r="BS238" s="109">
        <v>1</v>
      </c>
      <c r="BT238" s="57"/>
      <c r="BU238" s="13">
        <f t="shared" si="54"/>
        <v>45160</v>
      </c>
      <c r="BV238" s="58">
        <v>60</v>
      </c>
      <c r="BW238" s="58">
        <v>7634.04</v>
      </c>
      <c r="BX238" s="58">
        <v>60</v>
      </c>
      <c r="BY238" s="58"/>
      <c r="BZ238" s="58">
        <v>300</v>
      </c>
      <c r="CA238" s="58">
        <v>1</v>
      </c>
      <c r="CB238" s="57"/>
      <c r="CC238" s="13">
        <f t="shared" si="55"/>
        <v>45160</v>
      </c>
      <c r="CD238" s="58">
        <v>69</v>
      </c>
      <c r="CE238" s="58">
        <v>8125.67</v>
      </c>
      <c r="CF238" s="58">
        <v>73.5</v>
      </c>
      <c r="CG238" s="58">
        <v>425</v>
      </c>
      <c r="CH238" s="58">
        <v>50</v>
      </c>
      <c r="CI238" s="58">
        <v>1</v>
      </c>
      <c r="CJ238" s="57"/>
      <c r="CK238" s="13">
        <f t="shared" si="56"/>
        <v>45160</v>
      </c>
      <c r="CL238" s="58">
        <v>27</v>
      </c>
      <c r="CM238" s="58">
        <v>2140.69</v>
      </c>
      <c r="CN238" s="58"/>
      <c r="CO238" s="58">
        <v>2.5</v>
      </c>
      <c r="CP238" s="58">
        <v>20</v>
      </c>
      <c r="CQ238" s="58">
        <v>2</v>
      </c>
      <c r="CR238" s="56"/>
      <c r="CS238" s="13">
        <f t="shared" si="57"/>
        <v>45160</v>
      </c>
      <c r="CT238" s="58"/>
      <c r="CU238" s="58"/>
      <c r="CV238" s="58"/>
      <c r="CW238" s="58"/>
      <c r="CX238" s="58"/>
      <c r="CY238" s="58"/>
      <c r="CZ238" s="56"/>
      <c r="DA238" s="13">
        <f t="shared" si="58"/>
        <v>45160</v>
      </c>
      <c r="DB238" s="58"/>
      <c r="DC238" s="58"/>
      <c r="DD238" s="58"/>
      <c r="DE238" s="58"/>
      <c r="DF238" s="58"/>
      <c r="DG238" s="58"/>
      <c r="DH238" s="56"/>
      <c r="DI238" s="13">
        <f t="shared" si="59"/>
        <v>45160</v>
      </c>
      <c r="DJ238" s="58"/>
      <c r="DK238" s="58"/>
      <c r="DL238" s="58"/>
      <c r="DM238" s="58"/>
      <c r="DN238" s="58"/>
      <c r="DO238" s="58"/>
      <c r="DP238" s="56"/>
      <c r="DQ238" s="56"/>
      <c r="DR238" s="56"/>
      <c r="DS238" s="56"/>
    </row>
    <row r="239" spans="1:123" x14ac:dyDescent="0.3">
      <c r="A239" s="13">
        <f t="shared" si="45"/>
        <v>45161</v>
      </c>
      <c r="B239" s="58">
        <v>35</v>
      </c>
      <c r="C239" s="59">
        <v>4427.95</v>
      </c>
      <c r="D239" s="58"/>
      <c r="E239" s="58">
        <v>25</v>
      </c>
      <c r="F239" s="58">
        <v>0</v>
      </c>
      <c r="G239" s="58">
        <v>0</v>
      </c>
      <c r="H239" s="57"/>
      <c r="I239" s="13">
        <f t="shared" si="46"/>
        <v>45161</v>
      </c>
      <c r="J239" s="58">
        <v>51</v>
      </c>
      <c r="K239" s="58">
        <v>7196.05</v>
      </c>
      <c r="L239" s="58">
        <v>22.18</v>
      </c>
      <c r="M239" s="58"/>
      <c r="N239" s="58">
        <v>0</v>
      </c>
      <c r="O239" s="58">
        <v>0</v>
      </c>
      <c r="P239" s="57"/>
      <c r="Q239" s="13">
        <f t="shared" si="47"/>
        <v>45161</v>
      </c>
      <c r="R239" s="58">
        <v>28</v>
      </c>
      <c r="S239" s="58">
        <v>2607.23</v>
      </c>
      <c r="T239" s="58">
        <v>29</v>
      </c>
      <c r="U239" s="58"/>
      <c r="V239" s="58"/>
      <c r="W239" s="58">
        <v>1</v>
      </c>
      <c r="X239" s="57"/>
      <c r="Y239" s="13">
        <f t="shared" si="48"/>
        <v>45161</v>
      </c>
      <c r="Z239" s="109">
        <v>75</v>
      </c>
      <c r="AA239" s="109">
        <v>10204.120000000001</v>
      </c>
      <c r="AB239" s="109">
        <v>7.4</v>
      </c>
      <c r="AC239" s="109"/>
      <c r="AD239" s="109">
        <v>-211.56</v>
      </c>
      <c r="AE239" s="109">
        <v>1</v>
      </c>
      <c r="AF239" s="57"/>
      <c r="AG239" s="13">
        <f t="shared" si="49"/>
        <v>45161</v>
      </c>
      <c r="AH239" s="109">
        <v>65</v>
      </c>
      <c r="AI239" s="109">
        <v>8831.5300000000007</v>
      </c>
      <c r="AJ239" s="109">
        <v>22.21</v>
      </c>
      <c r="AK239" s="109"/>
      <c r="AL239" s="109">
        <v>0</v>
      </c>
      <c r="AM239" s="109">
        <v>0</v>
      </c>
      <c r="AN239" s="57"/>
      <c r="AO239" s="13">
        <f t="shared" si="50"/>
        <v>45161</v>
      </c>
      <c r="AP239" s="58">
        <v>60</v>
      </c>
      <c r="AQ239" s="58">
        <v>4993.43</v>
      </c>
      <c r="AR239" s="58"/>
      <c r="AS239" s="58">
        <v>13</v>
      </c>
      <c r="AT239" s="58">
        <v>-291.95</v>
      </c>
      <c r="AU239" s="58">
        <v>5</v>
      </c>
      <c r="AV239" s="57"/>
      <c r="AW239" s="13">
        <f t="shared" si="51"/>
        <v>45161</v>
      </c>
      <c r="AX239" s="58">
        <v>41</v>
      </c>
      <c r="AY239" s="58">
        <v>5173.2700000000004</v>
      </c>
      <c r="AZ239" s="58">
        <v>7.38</v>
      </c>
      <c r="BA239" s="58"/>
      <c r="BB239" s="58">
        <v>4.95</v>
      </c>
      <c r="BC239" s="58">
        <v>2</v>
      </c>
      <c r="BD239" s="57"/>
      <c r="BE239" s="13">
        <f t="shared" si="52"/>
        <v>45161</v>
      </c>
      <c r="BF239" s="58">
        <v>42</v>
      </c>
      <c r="BG239" s="58">
        <v>5045.17</v>
      </c>
      <c r="BH239" s="58">
        <v>34.35</v>
      </c>
      <c r="BI239" s="58"/>
      <c r="BJ239" s="58">
        <v>0</v>
      </c>
      <c r="BK239" s="58">
        <v>1</v>
      </c>
      <c r="BL239" s="57"/>
      <c r="BM239" s="13">
        <f t="shared" si="53"/>
        <v>45161</v>
      </c>
      <c r="BN239" s="109">
        <v>45</v>
      </c>
      <c r="BO239" s="109">
        <v>3461.24</v>
      </c>
      <c r="BP239" s="109">
        <v>0</v>
      </c>
      <c r="BQ239" s="109"/>
      <c r="BR239" s="109">
        <v>20</v>
      </c>
      <c r="BS239" s="109">
        <v>1</v>
      </c>
      <c r="BT239" s="57"/>
      <c r="BU239" s="13">
        <f t="shared" si="54"/>
        <v>45161</v>
      </c>
      <c r="BV239" s="58">
        <v>47</v>
      </c>
      <c r="BW239" s="58">
        <v>5671.75</v>
      </c>
      <c r="BX239" s="58">
        <v>51.5</v>
      </c>
      <c r="BY239" s="58"/>
      <c r="BZ239" s="58"/>
      <c r="CA239" s="58">
        <v>2</v>
      </c>
      <c r="CB239" s="57"/>
      <c r="CC239" s="13">
        <f t="shared" si="55"/>
        <v>45161</v>
      </c>
      <c r="CD239" s="58">
        <v>60</v>
      </c>
      <c r="CE239" s="58">
        <v>7111.95</v>
      </c>
      <c r="CF239" s="58">
        <v>63</v>
      </c>
      <c r="CG239" s="58">
        <v>786.25</v>
      </c>
      <c r="CH239" s="58">
        <v>25</v>
      </c>
      <c r="CI239" s="58">
        <v>1</v>
      </c>
      <c r="CJ239" s="57"/>
      <c r="CK239" s="13">
        <f t="shared" si="56"/>
        <v>45161</v>
      </c>
      <c r="CL239" s="58">
        <v>26</v>
      </c>
      <c r="CM239" s="58">
        <v>1819.44</v>
      </c>
      <c r="CN239" s="58"/>
      <c r="CO239" s="58">
        <v>0</v>
      </c>
      <c r="CP239" s="58">
        <v>-0.01</v>
      </c>
      <c r="CQ239" s="58">
        <v>2</v>
      </c>
      <c r="CR239" s="56"/>
      <c r="CS239" s="13">
        <f t="shared" si="57"/>
        <v>45161</v>
      </c>
      <c r="CT239" s="58"/>
      <c r="CU239" s="58"/>
      <c r="CV239" s="58"/>
      <c r="CW239" s="58"/>
      <c r="CX239" s="58"/>
      <c r="CY239" s="58"/>
      <c r="CZ239" s="56"/>
      <c r="DA239" s="13">
        <f t="shared" si="58"/>
        <v>45161</v>
      </c>
      <c r="DB239" s="58"/>
      <c r="DC239" s="58"/>
      <c r="DD239" s="58"/>
      <c r="DE239" s="58"/>
      <c r="DF239" s="58"/>
      <c r="DG239" s="58"/>
      <c r="DH239" s="56"/>
      <c r="DI239" s="13">
        <f t="shared" si="59"/>
        <v>45161</v>
      </c>
      <c r="DJ239" s="58"/>
      <c r="DK239" s="58"/>
      <c r="DL239" s="58"/>
      <c r="DM239" s="58"/>
      <c r="DN239" s="58"/>
      <c r="DO239" s="58"/>
      <c r="DP239" s="56"/>
      <c r="DQ239" s="56"/>
      <c r="DR239" s="56"/>
      <c r="DS239" s="56"/>
    </row>
    <row r="240" spans="1:123" x14ac:dyDescent="0.3">
      <c r="A240" s="13">
        <f t="shared" si="45"/>
        <v>45162</v>
      </c>
      <c r="B240" s="58">
        <v>37</v>
      </c>
      <c r="C240" s="59">
        <v>4979.95</v>
      </c>
      <c r="D240" s="58"/>
      <c r="E240" s="58">
        <v>10</v>
      </c>
      <c r="F240" s="58">
        <v>0</v>
      </c>
      <c r="G240" s="58">
        <v>0</v>
      </c>
      <c r="H240" s="57"/>
      <c r="I240" s="13">
        <f t="shared" si="46"/>
        <v>45162</v>
      </c>
      <c r="J240" s="58">
        <v>36</v>
      </c>
      <c r="K240" s="58">
        <v>4894.55</v>
      </c>
      <c r="L240" s="58">
        <v>3.3</v>
      </c>
      <c r="M240" s="58"/>
      <c r="N240" s="58">
        <v>34.65</v>
      </c>
      <c r="O240" s="58">
        <v>0</v>
      </c>
      <c r="P240" s="57"/>
      <c r="Q240" s="13">
        <f t="shared" si="47"/>
        <v>45162</v>
      </c>
      <c r="R240" s="58">
        <v>48</v>
      </c>
      <c r="S240" s="58">
        <v>4873.3999999999996</v>
      </c>
      <c r="T240" s="58">
        <v>16.75</v>
      </c>
      <c r="U240" s="58"/>
      <c r="V240" s="58">
        <v>0</v>
      </c>
      <c r="W240" s="58">
        <v>1</v>
      </c>
      <c r="X240" s="57"/>
      <c r="Y240" s="13">
        <f t="shared" si="48"/>
        <v>45162</v>
      </c>
      <c r="Z240" s="109">
        <v>71</v>
      </c>
      <c r="AA240" s="109">
        <v>9425.01</v>
      </c>
      <c r="AB240" s="109">
        <v>23.14</v>
      </c>
      <c r="AC240" s="109"/>
      <c r="AD240" s="109">
        <v>0</v>
      </c>
      <c r="AE240" s="109">
        <v>1</v>
      </c>
      <c r="AF240" s="57"/>
      <c r="AG240" s="13">
        <f t="shared" si="49"/>
        <v>45162</v>
      </c>
      <c r="AH240" s="109">
        <v>61</v>
      </c>
      <c r="AI240" s="109">
        <v>8044.28</v>
      </c>
      <c r="AJ240" s="109">
        <v>0</v>
      </c>
      <c r="AK240" s="109"/>
      <c r="AL240" s="109">
        <v>0</v>
      </c>
      <c r="AM240" s="109">
        <v>0</v>
      </c>
      <c r="AN240" s="57"/>
      <c r="AO240" s="13">
        <f t="shared" si="50"/>
        <v>45162</v>
      </c>
      <c r="AP240" s="58">
        <v>55</v>
      </c>
      <c r="AQ240" s="58">
        <v>4379.93</v>
      </c>
      <c r="AR240" s="58"/>
      <c r="AS240" s="58">
        <v>40</v>
      </c>
      <c r="AT240" s="58">
        <v>-59.46</v>
      </c>
      <c r="AU240" s="58">
        <v>3</v>
      </c>
      <c r="AV240" s="57"/>
      <c r="AW240" s="13">
        <f t="shared" si="51"/>
        <v>45162</v>
      </c>
      <c r="AX240" s="58">
        <v>31</v>
      </c>
      <c r="AY240" s="58">
        <v>3604.91</v>
      </c>
      <c r="AZ240" s="58">
        <v>30.47</v>
      </c>
      <c r="BA240" s="58"/>
      <c r="BB240" s="58">
        <v>9.9</v>
      </c>
      <c r="BC240" s="58">
        <v>2</v>
      </c>
      <c r="BD240" s="57"/>
      <c r="BE240" s="13">
        <f t="shared" si="52"/>
        <v>45162</v>
      </c>
      <c r="BF240" s="58">
        <v>32</v>
      </c>
      <c r="BG240" s="58">
        <v>4030.82</v>
      </c>
      <c r="BH240" s="58">
        <v>17.64</v>
      </c>
      <c r="BI240" s="58"/>
      <c r="BJ240" s="58">
        <v>183.27</v>
      </c>
      <c r="BK240" s="58">
        <v>0</v>
      </c>
      <c r="BL240" s="57"/>
      <c r="BM240" s="13">
        <f t="shared" si="53"/>
        <v>45162</v>
      </c>
      <c r="BN240" s="109">
        <v>39</v>
      </c>
      <c r="BO240" s="109">
        <v>2810.08</v>
      </c>
      <c r="BP240" s="109">
        <v>67</v>
      </c>
      <c r="BQ240" s="109"/>
      <c r="BR240" s="109">
        <v>0</v>
      </c>
      <c r="BS240" s="109">
        <v>1</v>
      </c>
      <c r="BT240" s="57"/>
      <c r="BU240" s="13">
        <f t="shared" si="54"/>
        <v>45162</v>
      </c>
      <c r="BV240" s="58">
        <v>36</v>
      </c>
      <c r="BW240" s="58">
        <v>4233.47</v>
      </c>
      <c r="BX240" s="58">
        <v>51</v>
      </c>
      <c r="BY240" s="58"/>
      <c r="BZ240" s="58"/>
      <c r="CA240" s="58">
        <v>0</v>
      </c>
      <c r="CB240" s="57"/>
      <c r="CC240" s="13">
        <f t="shared" si="55"/>
        <v>45162</v>
      </c>
      <c r="CD240" s="58">
        <v>50</v>
      </c>
      <c r="CE240" s="58">
        <v>5756.1</v>
      </c>
      <c r="CF240" s="58">
        <v>49</v>
      </c>
      <c r="CG240" s="58">
        <v>368.5</v>
      </c>
      <c r="CH240" s="58">
        <v>50</v>
      </c>
      <c r="CI240" s="58">
        <v>1</v>
      </c>
      <c r="CJ240" s="57"/>
      <c r="CK240" s="13">
        <f t="shared" si="56"/>
        <v>45162</v>
      </c>
      <c r="CL240" s="58">
        <v>28</v>
      </c>
      <c r="CM240" s="58">
        <v>2054.4899999999998</v>
      </c>
      <c r="CN240" s="58"/>
      <c r="CO240" s="58">
        <v>0</v>
      </c>
      <c r="CP240" s="58">
        <v>24</v>
      </c>
      <c r="CQ240" s="58">
        <v>3</v>
      </c>
      <c r="CR240" s="56"/>
      <c r="CS240" s="13">
        <f t="shared" si="57"/>
        <v>45162</v>
      </c>
      <c r="CT240" s="58"/>
      <c r="CU240" s="58"/>
      <c r="CV240" s="58"/>
      <c r="CW240" s="58"/>
      <c r="CX240" s="58"/>
      <c r="CY240" s="58"/>
      <c r="CZ240" s="56"/>
      <c r="DA240" s="13">
        <f t="shared" si="58"/>
        <v>45162</v>
      </c>
      <c r="DB240" s="58"/>
      <c r="DC240" s="58"/>
      <c r="DD240" s="58"/>
      <c r="DE240" s="58"/>
      <c r="DF240" s="58"/>
      <c r="DG240" s="58"/>
      <c r="DH240" s="56"/>
      <c r="DI240" s="13">
        <f t="shared" si="59"/>
        <v>45162</v>
      </c>
      <c r="DJ240" s="58"/>
      <c r="DK240" s="58"/>
      <c r="DL240" s="58"/>
      <c r="DM240" s="58"/>
      <c r="DN240" s="58"/>
      <c r="DO240" s="58"/>
      <c r="DP240" s="56"/>
      <c r="DQ240" s="56"/>
      <c r="DR240" s="56"/>
      <c r="DS240" s="56"/>
    </row>
    <row r="241" spans="1:123" x14ac:dyDescent="0.3">
      <c r="A241" s="13">
        <f t="shared" si="45"/>
        <v>45163</v>
      </c>
      <c r="B241" s="58">
        <v>39</v>
      </c>
      <c r="C241" s="59">
        <v>5488.47</v>
      </c>
      <c r="D241" s="58"/>
      <c r="E241" s="58">
        <v>61</v>
      </c>
      <c r="F241" s="58">
        <v>0</v>
      </c>
      <c r="G241" s="58">
        <v>0</v>
      </c>
      <c r="H241" s="57"/>
      <c r="I241" s="13">
        <f t="shared" si="46"/>
        <v>45163</v>
      </c>
      <c r="J241" s="58">
        <v>20</v>
      </c>
      <c r="K241" s="58">
        <v>2695.16</v>
      </c>
      <c r="L241" s="58">
        <v>10.14</v>
      </c>
      <c r="M241" s="58"/>
      <c r="N241" s="58">
        <v>0</v>
      </c>
      <c r="O241" s="58">
        <v>1</v>
      </c>
      <c r="P241" s="57"/>
      <c r="Q241" s="13">
        <f t="shared" si="47"/>
        <v>45163</v>
      </c>
      <c r="R241" s="58">
        <v>46</v>
      </c>
      <c r="S241" s="58">
        <v>4947.6000000000004</v>
      </c>
      <c r="T241" s="58">
        <v>47.5</v>
      </c>
      <c r="U241" s="58"/>
      <c r="V241" s="58">
        <v>0</v>
      </c>
      <c r="W241" s="58">
        <v>1</v>
      </c>
      <c r="X241" s="57"/>
      <c r="Y241" s="13">
        <f t="shared" si="48"/>
        <v>45163</v>
      </c>
      <c r="Z241" s="109">
        <v>37</v>
      </c>
      <c r="AA241" s="109">
        <v>4642.9399999999996</v>
      </c>
      <c r="AB241" s="109">
        <v>36.1</v>
      </c>
      <c r="AC241" s="109"/>
      <c r="AD241" s="109">
        <v>-103.91999999999999</v>
      </c>
      <c r="AE241" s="109">
        <v>1</v>
      </c>
      <c r="AF241" s="57"/>
      <c r="AG241" s="13">
        <f t="shared" si="49"/>
        <v>45163</v>
      </c>
      <c r="AH241" s="109">
        <v>49</v>
      </c>
      <c r="AI241" s="109">
        <v>6133.2</v>
      </c>
      <c r="AJ241" s="109">
        <v>8.33</v>
      </c>
      <c r="AK241" s="109"/>
      <c r="AL241" s="109">
        <v>150</v>
      </c>
      <c r="AM241" s="109">
        <v>0</v>
      </c>
      <c r="AN241" s="57"/>
      <c r="AO241" s="13">
        <f t="shared" si="50"/>
        <v>45163</v>
      </c>
      <c r="AP241" s="58">
        <v>36</v>
      </c>
      <c r="AQ241" s="58">
        <v>2813.5</v>
      </c>
      <c r="AR241" s="58"/>
      <c r="AS241" s="58">
        <v>18</v>
      </c>
      <c r="AT241" s="58">
        <v>0</v>
      </c>
      <c r="AU241" s="58">
        <v>0</v>
      </c>
      <c r="AV241" s="57"/>
      <c r="AW241" s="13">
        <f t="shared" si="51"/>
        <v>45163</v>
      </c>
      <c r="AX241" s="58">
        <v>45</v>
      </c>
      <c r="AY241" s="58">
        <v>4909.82</v>
      </c>
      <c r="AZ241" s="58">
        <v>34.18</v>
      </c>
      <c r="BA241" s="58"/>
      <c r="BB241" s="58">
        <v>0</v>
      </c>
      <c r="BC241" s="58">
        <v>2</v>
      </c>
      <c r="BD241" s="57"/>
      <c r="BE241" s="13">
        <f t="shared" si="52"/>
        <v>45163</v>
      </c>
      <c r="BF241" s="58">
        <v>45</v>
      </c>
      <c r="BG241" s="58">
        <v>5214.78</v>
      </c>
      <c r="BH241" s="58">
        <v>60.33</v>
      </c>
      <c r="BI241" s="58"/>
      <c r="BJ241" s="58">
        <v>229</v>
      </c>
      <c r="BK241" s="58">
        <v>0</v>
      </c>
      <c r="BL241" s="57"/>
      <c r="BM241" s="13">
        <f t="shared" si="53"/>
        <v>45163</v>
      </c>
      <c r="BN241" s="109">
        <v>36</v>
      </c>
      <c r="BO241" s="109">
        <v>2657.54</v>
      </c>
      <c r="BP241" s="109">
        <v>87</v>
      </c>
      <c r="BQ241" s="109"/>
      <c r="BR241" s="109">
        <v>0</v>
      </c>
      <c r="BS241" s="109">
        <v>1</v>
      </c>
      <c r="BT241" s="57"/>
      <c r="BU241" s="13">
        <f t="shared" si="54"/>
        <v>45163</v>
      </c>
      <c r="BV241" s="58">
        <v>43</v>
      </c>
      <c r="BW241" s="58">
        <v>5406.53</v>
      </c>
      <c r="BX241" s="58">
        <v>51.5</v>
      </c>
      <c r="BY241" s="58"/>
      <c r="BZ241" s="58"/>
      <c r="CA241" s="58">
        <v>0</v>
      </c>
      <c r="CB241" s="57"/>
      <c r="CC241" s="13">
        <f t="shared" si="55"/>
        <v>45163</v>
      </c>
      <c r="CD241" s="58">
        <v>35</v>
      </c>
      <c r="CE241" s="58">
        <v>7140.87</v>
      </c>
      <c r="CF241" s="58">
        <v>43</v>
      </c>
      <c r="CG241" s="58">
        <v>145.5</v>
      </c>
      <c r="CH241" s="58">
        <v>50</v>
      </c>
      <c r="CI241" s="58">
        <v>0</v>
      </c>
      <c r="CJ241" s="57"/>
      <c r="CK241" s="13">
        <f t="shared" si="56"/>
        <v>45163</v>
      </c>
      <c r="CL241" s="58">
        <v>29</v>
      </c>
      <c r="CM241" s="58">
        <v>2489.9299999999998</v>
      </c>
      <c r="CN241" s="58"/>
      <c r="CO241" s="58">
        <v>10</v>
      </c>
      <c r="CP241" s="58">
        <v>30</v>
      </c>
      <c r="CQ241" s="58">
        <v>2</v>
      </c>
      <c r="CR241" s="56"/>
      <c r="CS241" s="13">
        <f t="shared" si="57"/>
        <v>45163</v>
      </c>
      <c r="CT241" s="58"/>
      <c r="CU241" s="58"/>
      <c r="CV241" s="58"/>
      <c r="CW241" s="58"/>
      <c r="CX241" s="58"/>
      <c r="CY241" s="58"/>
      <c r="CZ241" s="56"/>
      <c r="DA241" s="13">
        <f t="shared" si="58"/>
        <v>45163</v>
      </c>
      <c r="DB241" s="58"/>
      <c r="DC241" s="58"/>
      <c r="DD241" s="58"/>
      <c r="DE241" s="58"/>
      <c r="DF241" s="58"/>
      <c r="DG241" s="58"/>
      <c r="DH241" s="56"/>
      <c r="DI241" s="13">
        <f t="shared" si="59"/>
        <v>45163</v>
      </c>
      <c r="DJ241" s="58"/>
      <c r="DK241" s="58"/>
      <c r="DL241" s="58"/>
      <c r="DM241" s="58"/>
      <c r="DN241" s="58"/>
      <c r="DO241" s="58"/>
      <c r="DP241" s="56"/>
      <c r="DQ241" s="56"/>
      <c r="DR241" s="56"/>
      <c r="DS241" s="56"/>
    </row>
    <row r="242" spans="1:123" x14ac:dyDescent="0.3">
      <c r="A242" s="13">
        <f t="shared" si="45"/>
        <v>45164</v>
      </c>
      <c r="B242" s="58">
        <v>51</v>
      </c>
      <c r="C242" s="59">
        <v>7044.73</v>
      </c>
      <c r="D242" s="58"/>
      <c r="E242" s="58">
        <v>51</v>
      </c>
      <c r="F242" s="58">
        <v>0</v>
      </c>
      <c r="G242" s="58">
        <v>0</v>
      </c>
      <c r="H242" s="57"/>
      <c r="I242" s="13">
        <f t="shared" si="46"/>
        <v>45164</v>
      </c>
      <c r="J242" s="58">
        <v>15</v>
      </c>
      <c r="K242" s="58">
        <v>2002.64</v>
      </c>
      <c r="L242" s="58">
        <v>34.659999999999997</v>
      </c>
      <c r="M242" s="58"/>
      <c r="N242" s="58">
        <v>0</v>
      </c>
      <c r="O242" s="58">
        <v>1</v>
      </c>
      <c r="P242" s="57"/>
      <c r="Q242" s="13">
        <f t="shared" si="47"/>
        <v>45164</v>
      </c>
      <c r="R242" s="58">
        <v>46</v>
      </c>
      <c r="S242" s="58">
        <v>5266.91</v>
      </c>
      <c r="T242" s="58">
        <v>28</v>
      </c>
      <c r="U242" s="58"/>
      <c r="V242" s="58">
        <v>0</v>
      </c>
      <c r="W242" s="58">
        <v>1</v>
      </c>
      <c r="X242" s="57"/>
      <c r="Y242" s="13">
        <f t="shared" si="48"/>
        <v>45164</v>
      </c>
      <c r="Z242" s="109">
        <v>38</v>
      </c>
      <c r="AA242" s="109">
        <v>1643.54</v>
      </c>
      <c r="AB242" s="109">
        <v>56.46</v>
      </c>
      <c r="AC242" s="109"/>
      <c r="AD242" s="109">
        <v>0</v>
      </c>
      <c r="AE242" s="109">
        <v>1</v>
      </c>
      <c r="AF242" s="57"/>
      <c r="AG242" s="13">
        <f t="shared" si="49"/>
        <v>45164</v>
      </c>
      <c r="AH242" s="109">
        <v>47</v>
      </c>
      <c r="AI242" s="109">
        <v>6068.12</v>
      </c>
      <c r="AJ242" s="109">
        <v>26.84</v>
      </c>
      <c r="AK242" s="109"/>
      <c r="AL242" s="109">
        <v>109.9</v>
      </c>
      <c r="AM242" s="109">
        <v>0</v>
      </c>
      <c r="AN242" s="57"/>
      <c r="AO242" s="13">
        <f t="shared" si="50"/>
        <v>45164</v>
      </c>
      <c r="AP242" s="58">
        <v>36</v>
      </c>
      <c r="AQ242" s="58">
        <v>2500.15</v>
      </c>
      <c r="AR242" s="58"/>
      <c r="AS242" s="58">
        <v>32</v>
      </c>
      <c r="AT242" s="58">
        <v>0</v>
      </c>
      <c r="AU242" s="58">
        <v>1</v>
      </c>
      <c r="AV242" s="57"/>
      <c r="AW242" s="13">
        <f t="shared" si="51"/>
        <v>45164</v>
      </c>
      <c r="AX242" s="58">
        <v>38</v>
      </c>
      <c r="AY242" s="58">
        <v>4457.3900000000003</v>
      </c>
      <c r="AZ242" s="58">
        <v>26.79</v>
      </c>
      <c r="BA242" s="58"/>
      <c r="BB242" s="58">
        <v>0</v>
      </c>
      <c r="BC242" s="58">
        <v>2</v>
      </c>
      <c r="BD242" s="57"/>
      <c r="BE242" s="13">
        <f t="shared" si="52"/>
        <v>45164</v>
      </c>
      <c r="BF242" s="58">
        <v>54</v>
      </c>
      <c r="BG242" s="58">
        <v>6413.88</v>
      </c>
      <c r="BH242" s="58">
        <v>39.200000000000003</v>
      </c>
      <c r="BI242" s="58"/>
      <c r="BJ242" s="58">
        <v>264</v>
      </c>
      <c r="BK242" s="58">
        <v>0</v>
      </c>
      <c r="BL242" s="57"/>
      <c r="BM242" s="13">
        <f t="shared" si="53"/>
        <v>45164</v>
      </c>
      <c r="BN242" s="109">
        <v>40</v>
      </c>
      <c r="BO242" s="109">
        <v>2991.27</v>
      </c>
      <c r="BP242" s="109">
        <v>76</v>
      </c>
      <c r="BQ242" s="109"/>
      <c r="BR242" s="109">
        <v>0</v>
      </c>
      <c r="BS242" s="109">
        <v>1</v>
      </c>
      <c r="BT242" s="57"/>
      <c r="BU242" s="13">
        <f t="shared" si="54"/>
        <v>45164</v>
      </c>
      <c r="BV242" s="58">
        <v>52</v>
      </c>
      <c r="BW242" s="58">
        <v>6464.14</v>
      </c>
      <c r="BX242" s="58">
        <v>105</v>
      </c>
      <c r="BY242" s="58"/>
      <c r="BZ242" s="58"/>
      <c r="CA242" s="58">
        <v>3</v>
      </c>
      <c r="CB242" s="57"/>
      <c r="CC242" s="13">
        <f t="shared" si="55"/>
        <v>45164</v>
      </c>
      <c r="CD242" s="58">
        <v>39</v>
      </c>
      <c r="CE242" s="58">
        <v>4122.51</v>
      </c>
      <c r="CF242" s="58">
        <v>33</v>
      </c>
      <c r="CG242" s="58">
        <v>288</v>
      </c>
      <c r="CH242" s="58">
        <v>25</v>
      </c>
      <c r="CI242" s="58">
        <v>1</v>
      </c>
      <c r="CJ242" s="57"/>
      <c r="CK242" s="13">
        <f t="shared" si="56"/>
        <v>45164</v>
      </c>
      <c r="CL242" s="58">
        <v>24</v>
      </c>
      <c r="CM242" s="58">
        <v>1897.58</v>
      </c>
      <c r="CN242" s="58"/>
      <c r="CO242" s="58">
        <v>0</v>
      </c>
      <c r="CP242" s="58">
        <v>30</v>
      </c>
      <c r="CQ242" s="58">
        <v>1</v>
      </c>
      <c r="CR242" s="56"/>
      <c r="CS242" s="13">
        <f t="shared" si="57"/>
        <v>45164</v>
      </c>
      <c r="CT242" s="58"/>
      <c r="CU242" s="58"/>
      <c r="CV242" s="58"/>
      <c r="CW242" s="58"/>
      <c r="CX242" s="58"/>
      <c r="CY242" s="58"/>
      <c r="CZ242" s="56"/>
      <c r="DA242" s="13">
        <f t="shared" si="58"/>
        <v>45164</v>
      </c>
      <c r="DB242" s="58"/>
      <c r="DC242" s="58"/>
      <c r="DD242" s="58"/>
      <c r="DE242" s="58"/>
      <c r="DF242" s="58"/>
      <c r="DG242" s="58"/>
      <c r="DH242" s="56"/>
      <c r="DI242" s="13">
        <f t="shared" si="59"/>
        <v>45164</v>
      </c>
      <c r="DJ242" s="58"/>
      <c r="DK242" s="58"/>
      <c r="DL242" s="58"/>
      <c r="DM242" s="58"/>
      <c r="DN242" s="58"/>
      <c r="DO242" s="58"/>
      <c r="DP242" s="56"/>
      <c r="DQ242" s="56"/>
      <c r="DR242" s="56"/>
      <c r="DS242" s="56"/>
    </row>
    <row r="243" spans="1:123" x14ac:dyDescent="0.3">
      <c r="A243" s="13">
        <f t="shared" si="45"/>
        <v>45165</v>
      </c>
      <c r="B243" s="58">
        <v>30</v>
      </c>
      <c r="C243" s="59">
        <v>3889.13</v>
      </c>
      <c r="D243" s="58"/>
      <c r="E243" s="58">
        <v>13</v>
      </c>
      <c r="F243" s="58">
        <v>25</v>
      </c>
      <c r="G243" s="58">
        <v>0</v>
      </c>
      <c r="H243" s="57"/>
      <c r="I243" s="13">
        <f t="shared" si="46"/>
        <v>45165</v>
      </c>
      <c r="J243" s="58">
        <v>26</v>
      </c>
      <c r="K243" s="58">
        <v>3765.5</v>
      </c>
      <c r="L243" s="58">
        <v>14.39</v>
      </c>
      <c r="M243" s="58"/>
      <c r="N243" s="58">
        <v>0</v>
      </c>
      <c r="O243" s="58">
        <v>1</v>
      </c>
      <c r="P243" s="57"/>
      <c r="Q243" s="13">
        <f t="shared" si="47"/>
        <v>45165</v>
      </c>
      <c r="R243" s="58">
        <v>31</v>
      </c>
      <c r="S243" s="58">
        <v>3373.11</v>
      </c>
      <c r="T243" s="58">
        <v>39</v>
      </c>
      <c r="U243" s="58"/>
      <c r="V243" s="58">
        <v>0</v>
      </c>
      <c r="W243" s="58">
        <v>1</v>
      </c>
      <c r="X243" s="57"/>
      <c r="Y243" s="13">
        <f t="shared" si="48"/>
        <v>45165</v>
      </c>
      <c r="Z243" s="109">
        <v>32</v>
      </c>
      <c r="AA243" s="109">
        <v>3450.25</v>
      </c>
      <c r="AB243" s="109">
        <v>17.59</v>
      </c>
      <c r="AC243" s="109"/>
      <c r="AD243" s="109">
        <v>100</v>
      </c>
      <c r="AE243" s="109">
        <v>1</v>
      </c>
      <c r="AF243" s="57"/>
      <c r="AG243" s="13">
        <f t="shared" si="49"/>
        <v>45165</v>
      </c>
      <c r="AH243" s="109">
        <v>48</v>
      </c>
      <c r="AI243" s="109">
        <v>5734.57</v>
      </c>
      <c r="AJ243" s="109">
        <v>24.07</v>
      </c>
      <c r="AK243" s="109"/>
      <c r="AL243" s="109">
        <v>39.6</v>
      </c>
      <c r="AM243" s="109">
        <v>0</v>
      </c>
      <c r="AN243" s="57"/>
      <c r="AO243" s="13">
        <f t="shared" si="50"/>
        <v>45165</v>
      </c>
      <c r="AP243" s="58">
        <v>36</v>
      </c>
      <c r="AQ243" s="58">
        <v>2534.83</v>
      </c>
      <c r="AR243" s="58"/>
      <c r="AS243" s="58">
        <v>12</v>
      </c>
      <c r="AT243" s="58">
        <v>0</v>
      </c>
      <c r="AU243" s="58">
        <v>1</v>
      </c>
      <c r="AV243" s="57"/>
      <c r="AW243" s="13">
        <f t="shared" si="51"/>
        <v>45165</v>
      </c>
      <c r="AX243" s="58">
        <v>20</v>
      </c>
      <c r="AY243" s="58">
        <v>2309.19</v>
      </c>
      <c r="AZ243" s="58">
        <v>3.7</v>
      </c>
      <c r="BA243" s="58"/>
      <c r="BB243" s="58">
        <v>0</v>
      </c>
      <c r="BC243" s="58">
        <v>2</v>
      </c>
      <c r="BD243" s="57"/>
      <c r="BE243" s="13">
        <f t="shared" si="52"/>
        <v>45165</v>
      </c>
      <c r="BF243" s="58">
        <v>28</v>
      </c>
      <c r="BG243" s="58">
        <v>3106.27</v>
      </c>
      <c r="BH243" s="58">
        <v>38.99</v>
      </c>
      <c r="BI243" s="58"/>
      <c r="BJ243" s="58">
        <v>150</v>
      </c>
      <c r="BK243" s="58">
        <v>1</v>
      </c>
      <c r="BL243" s="57"/>
      <c r="BM243" s="13">
        <f t="shared" si="53"/>
        <v>45165</v>
      </c>
      <c r="BN243" s="109">
        <v>40</v>
      </c>
      <c r="BO243" s="109">
        <v>2798.04</v>
      </c>
      <c r="BP243" s="109">
        <v>45</v>
      </c>
      <c r="BQ243" s="109"/>
      <c r="BR243" s="109">
        <v>0</v>
      </c>
      <c r="BS243" s="109">
        <v>0</v>
      </c>
      <c r="BT243" s="57"/>
      <c r="BU243" s="13">
        <f t="shared" si="54"/>
        <v>45165</v>
      </c>
      <c r="BV243" s="58">
        <v>25</v>
      </c>
      <c r="BW243" s="58">
        <v>2797.02</v>
      </c>
      <c r="BX243" s="58">
        <v>58</v>
      </c>
      <c r="BY243" s="58"/>
      <c r="BZ243" s="58"/>
      <c r="CA243" s="58">
        <v>3</v>
      </c>
      <c r="CB243" s="57"/>
      <c r="CC243" s="13">
        <f t="shared" si="55"/>
        <v>45165</v>
      </c>
      <c r="CD243" s="58">
        <v>36</v>
      </c>
      <c r="CE243" s="58">
        <v>3726.73</v>
      </c>
      <c r="CF243" s="58">
        <v>28.5</v>
      </c>
      <c r="CG243" s="58">
        <v>366</v>
      </c>
      <c r="CH243" s="58">
        <v>25</v>
      </c>
      <c r="CI243" s="58">
        <v>1</v>
      </c>
      <c r="CJ243" s="57"/>
      <c r="CK243" s="13">
        <f t="shared" si="56"/>
        <v>45165</v>
      </c>
      <c r="CL243" s="58">
        <v>20</v>
      </c>
      <c r="CM243" s="58">
        <v>1679.5</v>
      </c>
      <c r="CN243" s="58"/>
      <c r="CO243" s="58">
        <v>0</v>
      </c>
      <c r="CP243" s="58">
        <v>-45</v>
      </c>
      <c r="CQ243" s="58">
        <v>1</v>
      </c>
      <c r="CR243" s="56"/>
      <c r="CS243" s="13">
        <f t="shared" si="57"/>
        <v>45165</v>
      </c>
      <c r="CT243" s="58"/>
      <c r="CU243" s="58"/>
      <c r="CV243" s="58"/>
      <c r="CW243" s="58"/>
      <c r="CX243" s="58"/>
      <c r="CY243" s="58"/>
      <c r="CZ243" s="56"/>
      <c r="DA243" s="13">
        <f t="shared" si="58"/>
        <v>45165</v>
      </c>
      <c r="DB243" s="58"/>
      <c r="DC243" s="58"/>
      <c r="DD243" s="58"/>
      <c r="DE243" s="58"/>
      <c r="DF243" s="58"/>
      <c r="DG243" s="58"/>
      <c r="DH243" s="56"/>
      <c r="DI243" s="13">
        <f t="shared" si="59"/>
        <v>45165</v>
      </c>
      <c r="DJ243" s="58"/>
      <c r="DK243" s="58"/>
      <c r="DL243" s="58"/>
      <c r="DM243" s="58"/>
      <c r="DN243" s="58"/>
      <c r="DO243" s="58"/>
      <c r="DP243" s="56"/>
      <c r="DQ243" s="56"/>
      <c r="DR243" s="56"/>
      <c r="DS243" s="56"/>
    </row>
    <row r="244" spans="1:123" x14ac:dyDescent="0.3">
      <c r="A244" s="13">
        <f t="shared" si="45"/>
        <v>45166</v>
      </c>
      <c r="B244" s="58">
        <v>45</v>
      </c>
      <c r="C244" s="59">
        <v>5462.12</v>
      </c>
      <c r="D244" s="58"/>
      <c r="E244" s="58">
        <v>46</v>
      </c>
      <c r="F244" s="58">
        <v>19</v>
      </c>
      <c r="G244" s="58">
        <v>1</v>
      </c>
      <c r="H244" s="57"/>
      <c r="I244" s="13">
        <f t="shared" si="46"/>
        <v>45166</v>
      </c>
      <c r="J244" s="58">
        <v>36</v>
      </c>
      <c r="K244" s="58">
        <v>5359.92</v>
      </c>
      <c r="L244" s="58">
        <v>11.08</v>
      </c>
      <c r="M244" s="58"/>
      <c r="N244" s="58">
        <v>0</v>
      </c>
      <c r="O244" s="58">
        <v>1</v>
      </c>
      <c r="P244" s="57"/>
      <c r="Q244" s="13">
        <f t="shared" si="47"/>
        <v>45166</v>
      </c>
      <c r="R244" s="58">
        <v>31</v>
      </c>
      <c r="S244" s="58">
        <v>3547.6</v>
      </c>
      <c r="T244" s="58">
        <v>30.5</v>
      </c>
      <c r="U244" s="58"/>
      <c r="V244" s="58">
        <v>0</v>
      </c>
      <c r="W244" s="58">
        <v>1</v>
      </c>
      <c r="X244" s="57"/>
      <c r="Y244" s="13">
        <f t="shared" si="48"/>
        <v>45166</v>
      </c>
      <c r="Z244" s="109">
        <v>33</v>
      </c>
      <c r="AA244" s="109">
        <v>4067.16</v>
      </c>
      <c r="AB244" s="109">
        <v>25.91</v>
      </c>
      <c r="AC244" s="109"/>
      <c r="AD244" s="109">
        <v>-115.6</v>
      </c>
      <c r="AE244" s="109">
        <v>1</v>
      </c>
      <c r="AF244" s="57"/>
      <c r="AG244" s="13">
        <f t="shared" si="49"/>
        <v>45166</v>
      </c>
      <c r="AH244" s="109">
        <v>56</v>
      </c>
      <c r="AI244" s="109">
        <v>7316.7</v>
      </c>
      <c r="AJ244" s="109">
        <v>36.08</v>
      </c>
      <c r="AK244" s="109"/>
      <c r="AL244" s="109">
        <v>109.89999999999999</v>
      </c>
      <c r="AM244" s="109">
        <v>0</v>
      </c>
      <c r="AN244" s="57"/>
      <c r="AO244" s="13">
        <f t="shared" si="50"/>
        <v>45166</v>
      </c>
      <c r="AP244" s="58">
        <v>65</v>
      </c>
      <c r="AQ244" s="58">
        <v>5621.69</v>
      </c>
      <c r="AR244" s="58"/>
      <c r="AS244" s="58">
        <v>16</v>
      </c>
      <c r="AT244" s="58">
        <v>0</v>
      </c>
      <c r="AU244" s="58">
        <v>2</v>
      </c>
      <c r="AV244" s="57"/>
      <c r="AW244" s="13">
        <f t="shared" si="51"/>
        <v>45166</v>
      </c>
      <c r="AX244" s="58">
        <v>53</v>
      </c>
      <c r="AY244" s="58">
        <v>6247.16</v>
      </c>
      <c r="AZ244" s="58">
        <v>38.799999999999997</v>
      </c>
      <c r="BA244" s="58"/>
      <c r="BB244" s="58">
        <v>88.3</v>
      </c>
      <c r="BC244" s="58">
        <v>2</v>
      </c>
      <c r="BD244" s="57"/>
      <c r="BE244" s="13">
        <f t="shared" si="52"/>
        <v>45166</v>
      </c>
      <c r="BF244" s="58">
        <v>27</v>
      </c>
      <c r="BG244" s="58">
        <v>3248.41</v>
      </c>
      <c r="BH244" s="58">
        <v>32.020000000000003</v>
      </c>
      <c r="BI244" s="58"/>
      <c r="BJ244" s="58">
        <v>296</v>
      </c>
      <c r="BK244" s="58">
        <v>0</v>
      </c>
      <c r="BL244" s="57"/>
      <c r="BM244" s="13">
        <f t="shared" si="53"/>
        <v>45166</v>
      </c>
      <c r="BN244" s="109">
        <v>50</v>
      </c>
      <c r="BO244" s="109">
        <v>3665.65</v>
      </c>
      <c r="BP244" s="109">
        <v>6</v>
      </c>
      <c r="BQ244" s="109"/>
      <c r="BR244" s="109">
        <v>20</v>
      </c>
      <c r="BS244" s="109">
        <v>2</v>
      </c>
      <c r="BT244" s="57"/>
      <c r="BU244" s="13">
        <f t="shared" si="54"/>
        <v>45166</v>
      </c>
      <c r="BV244" s="58">
        <v>21</v>
      </c>
      <c r="BW244" s="58">
        <v>2480.81</v>
      </c>
      <c r="BX244" s="58">
        <v>31.5</v>
      </c>
      <c r="BY244" s="58"/>
      <c r="BZ244" s="58"/>
      <c r="CA244" s="58">
        <v>2</v>
      </c>
      <c r="CB244" s="57"/>
      <c r="CC244" s="13">
        <f t="shared" si="55"/>
        <v>45166</v>
      </c>
      <c r="CD244" s="58">
        <v>42</v>
      </c>
      <c r="CE244" s="58">
        <v>5177.37</v>
      </c>
      <c r="CF244" s="58">
        <v>59.95</v>
      </c>
      <c r="CG244" s="58">
        <v>328.65000000000003</v>
      </c>
      <c r="CH244" s="58">
        <v>0</v>
      </c>
      <c r="CI244" s="58">
        <v>2</v>
      </c>
      <c r="CJ244" s="57"/>
      <c r="CK244" s="13">
        <f t="shared" si="56"/>
        <v>45166</v>
      </c>
      <c r="CL244" s="58">
        <v>21</v>
      </c>
      <c r="CM244" s="58">
        <v>1551.6</v>
      </c>
      <c r="CN244" s="58"/>
      <c r="CO244" s="58">
        <v>0</v>
      </c>
      <c r="CP244" s="58">
        <v>0</v>
      </c>
      <c r="CQ244" s="58">
        <v>0</v>
      </c>
      <c r="CR244" s="56"/>
      <c r="CS244" s="13">
        <f t="shared" si="57"/>
        <v>45166</v>
      </c>
      <c r="CT244" s="58"/>
      <c r="CU244" s="58"/>
      <c r="CV244" s="58"/>
      <c r="CW244" s="58"/>
      <c r="CX244" s="58"/>
      <c r="CY244" s="58"/>
      <c r="CZ244" s="56"/>
      <c r="DA244" s="13">
        <f t="shared" si="58"/>
        <v>45166</v>
      </c>
      <c r="DB244" s="58"/>
      <c r="DC244" s="58"/>
      <c r="DD244" s="58"/>
      <c r="DE244" s="58"/>
      <c r="DF244" s="58"/>
      <c r="DG244" s="58"/>
      <c r="DH244" s="56"/>
      <c r="DI244" s="13">
        <f t="shared" si="59"/>
        <v>45166</v>
      </c>
      <c r="DJ244" s="58"/>
      <c r="DK244" s="58"/>
      <c r="DL244" s="58"/>
      <c r="DM244" s="58"/>
      <c r="DN244" s="58"/>
      <c r="DO244" s="58"/>
      <c r="DP244" s="56"/>
      <c r="DQ244" s="56"/>
      <c r="DR244" s="56"/>
      <c r="DS244" s="56"/>
    </row>
    <row r="245" spans="1:123" x14ac:dyDescent="0.3">
      <c r="A245" s="13">
        <f t="shared" si="45"/>
        <v>45167</v>
      </c>
      <c r="B245" s="58">
        <v>37</v>
      </c>
      <c r="C245" s="59">
        <v>4833.82</v>
      </c>
      <c r="D245" s="58"/>
      <c r="E245" s="58">
        <v>17</v>
      </c>
      <c r="F245" s="58">
        <v>8</v>
      </c>
      <c r="G245" s="58">
        <v>0</v>
      </c>
      <c r="H245" s="57"/>
      <c r="I245" s="13">
        <f t="shared" si="46"/>
        <v>45167</v>
      </c>
      <c r="J245" s="58">
        <v>39</v>
      </c>
      <c r="K245" s="58">
        <v>5489.35</v>
      </c>
      <c r="L245" s="58">
        <v>0</v>
      </c>
      <c r="M245" s="58"/>
      <c r="N245" s="58">
        <v>0</v>
      </c>
      <c r="O245" s="58">
        <v>0</v>
      </c>
      <c r="P245" s="57"/>
      <c r="Q245" s="13">
        <f t="shared" si="47"/>
        <v>45167</v>
      </c>
      <c r="R245" s="58">
        <v>34</v>
      </c>
      <c r="S245" s="58">
        <v>3877.62</v>
      </c>
      <c r="T245" s="58">
        <v>44.25</v>
      </c>
      <c r="U245" s="58"/>
      <c r="V245" s="58">
        <v>0</v>
      </c>
      <c r="W245" s="58">
        <v>1</v>
      </c>
      <c r="X245" s="57"/>
      <c r="Y245" s="13">
        <f t="shared" si="48"/>
        <v>45167</v>
      </c>
      <c r="Z245" s="109">
        <v>48</v>
      </c>
      <c r="AA245" s="109">
        <v>5888.83</v>
      </c>
      <c r="AB245" s="109">
        <v>29.61</v>
      </c>
      <c r="AC245" s="109"/>
      <c r="AD245" s="109">
        <v>0</v>
      </c>
      <c r="AE245" s="109">
        <v>1</v>
      </c>
      <c r="AF245" s="57"/>
      <c r="AG245" s="13">
        <f t="shared" si="49"/>
        <v>45167</v>
      </c>
      <c r="AH245" s="109">
        <v>53</v>
      </c>
      <c r="AI245" s="109">
        <v>6919.81</v>
      </c>
      <c r="AJ245" s="109">
        <v>57.38</v>
      </c>
      <c r="AK245" s="109"/>
      <c r="AL245" s="109">
        <v>4.95</v>
      </c>
      <c r="AM245" s="109">
        <v>0</v>
      </c>
      <c r="AN245" s="57"/>
      <c r="AO245" s="13">
        <f t="shared" si="50"/>
        <v>45167</v>
      </c>
      <c r="AP245" s="58">
        <v>69</v>
      </c>
      <c r="AQ245" s="58">
        <v>5715.81</v>
      </c>
      <c r="AR245" s="58"/>
      <c r="AS245" s="58">
        <v>14</v>
      </c>
      <c r="AT245" s="58">
        <v>0</v>
      </c>
      <c r="AU245" s="58">
        <v>2</v>
      </c>
      <c r="AV245" s="57"/>
      <c r="AW245" s="13">
        <f t="shared" si="51"/>
        <v>45167</v>
      </c>
      <c r="AX245" s="58">
        <v>48</v>
      </c>
      <c r="AY245" s="58">
        <v>5833.16</v>
      </c>
      <c r="AZ245" s="58">
        <v>20.309999999999999</v>
      </c>
      <c r="BA245" s="58"/>
      <c r="BB245" s="58">
        <v>0</v>
      </c>
      <c r="BC245" s="58">
        <v>1</v>
      </c>
      <c r="BD245" s="57"/>
      <c r="BE245" s="13">
        <f t="shared" si="52"/>
        <v>45167</v>
      </c>
      <c r="BF245" s="58">
        <v>35</v>
      </c>
      <c r="BG245" s="58">
        <v>4088.65</v>
      </c>
      <c r="BH245" s="58">
        <v>25.53</v>
      </c>
      <c r="BI245" s="58"/>
      <c r="BJ245" s="58">
        <v>50</v>
      </c>
      <c r="BK245" s="58">
        <v>0</v>
      </c>
      <c r="BL245" s="57"/>
      <c r="BM245" s="13">
        <f t="shared" si="53"/>
        <v>45167</v>
      </c>
      <c r="BN245" s="109">
        <v>53</v>
      </c>
      <c r="BO245" s="109">
        <v>3940.06</v>
      </c>
      <c r="BP245" s="109">
        <v>18</v>
      </c>
      <c r="BQ245" s="109"/>
      <c r="BR245" s="109">
        <v>40</v>
      </c>
      <c r="BS245" s="109">
        <v>1</v>
      </c>
      <c r="BT245" s="57"/>
      <c r="BU245" s="13">
        <f t="shared" si="54"/>
        <v>45167</v>
      </c>
      <c r="BV245" s="58">
        <v>18</v>
      </c>
      <c r="BW245" s="58">
        <v>1955.86</v>
      </c>
      <c r="BX245" s="58">
        <v>14</v>
      </c>
      <c r="BY245" s="58"/>
      <c r="BZ245" s="58">
        <v>150</v>
      </c>
      <c r="CA245" s="58">
        <v>1</v>
      </c>
      <c r="CB245" s="57"/>
      <c r="CC245" s="13">
        <f t="shared" si="55"/>
        <v>45167</v>
      </c>
      <c r="CD245" s="58">
        <v>68</v>
      </c>
      <c r="CE245" s="58">
        <v>7301.1</v>
      </c>
      <c r="CF245" s="58">
        <v>70.5</v>
      </c>
      <c r="CG245" s="58">
        <v>478.75</v>
      </c>
      <c r="CH245" s="58">
        <v>25</v>
      </c>
      <c r="CI245" s="58">
        <v>2</v>
      </c>
      <c r="CJ245" s="57"/>
      <c r="CK245" s="13">
        <f t="shared" si="56"/>
        <v>45167</v>
      </c>
      <c r="CL245" s="58">
        <v>26</v>
      </c>
      <c r="CM245" s="58">
        <v>1906.44</v>
      </c>
      <c r="CN245" s="58"/>
      <c r="CO245" s="58">
        <v>8</v>
      </c>
      <c r="CP245" s="58">
        <v>176.33</v>
      </c>
      <c r="CQ245" s="58">
        <v>0</v>
      </c>
      <c r="CR245" s="56"/>
      <c r="CS245" s="13">
        <f t="shared" si="57"/>
        <v>45167</v>
      </c>
      <c r="CT245" s="58"/>
      <c r="CU245" s="58"/>
      <c r="CV245" s="58"/>
      <c r="CW245" s="58"/>
      <c r="CX245" s="58"/>
      <c r="CY245" s="58"/>
      <c r="CZ245" s="56"/>
      <c r="DA245" s="13">
        <f t="shared" si="58"/>
        <v>45167</v>
      </c>
      <c r="DB245" s="58"/>
      <c r="DC245" s="58"/>
      <c r="DD245" s="58"/>
      <c r="DE245" s="58"/>
      <c r="DF245" s="58"/>
      <c r="DG245" s="58"/>
      <c r="DH245" s="56"/>
      <c r="DI245" s="13">
        <f t="shared" si="59"/>
        <v>45167</v>
      </c>
      <c r="DJ245" s="58"/>
      <c r="DK245" s="58"/>
      <c r="DL245" s="58"/>
      <c r="DM245" s="58"/>
      <c r="DN245" s="58"/>
      <c r="DO245" s="58"/>
      <c r="DP245" s="56"/>
      <c r="DQ245" s="56"/>
      <c r="DR245" s="56"/>
      <c r="DS245" s="56"/>
    </row>
    <row r="246" spans="1:123" x14ac:dyDescent="0.3">
      <c r="A246" s="13">
        <f t="shared" si="45"/>
        <v>45168</v>
      </c>
      <c r="B246" s="58">
        <v>35</v>
      </c>
      <c r="C246" s="59">
        <v>4942.83</v>
      </c>
      <c r="D246" s="58"/>
      <c r="E246" s="58">
        <v>15</v>
      </c>
      <c r="F246" s="58">
        <v>25</v>
      </c>
      <c r="G246" s="58"/>
      <c r="H246" s="57"/>
      <c r="I246" s="13">
        <f t="shared" si="46"/>
        <v>45168</v>
      </c>
      <c r="J246" s="58">
        <v>27</v>
      </c>
      <c r="K246" s="58">
        <v>3909.61</v>
      </c>
      <c r="L246" s="58">
        <v>5.19</v>
      </c>
      <c r="M246" s="58"/>
      <c r="N246" s="58">
        <v>0</v>
      </c>
      <c r="O246" s="58">
        <v>0</v>
      </c>
      <c r="P246" s="57"/>
      <c r="Q246" s="13">
        <f t="shared" si="47"/>
        <v>45168</v>
      </c>
      <c r="R246" s="58">
        <v>29</v>
      </c>
      <c r="S246" s="58">
        <v>3525.55</v>
      </c>
      <c r="T246" s="58">
        <v>80.5</v>
      </c>
      <c r="U246" s="58"/>
      <c r="V246" s="58">
        <v>0</v>
      </c>
      <c r="W246" s="58">
        <v>0</v>
      </c>
      <c r="X246" s="57"/>
      <c r="Y246" s="13">
        <f t="shared" si="48"/>
        <v>45168</v>
      </c>
      <c r="Z246" s="109">
        <v>38</v>
      </c>
      <c r="AA246" s="109">
        <v>4797.97</v>
      </c>
      <c r="AB246" s="109">
        <v>13.88</v>
      </c>
      <c r="AC246" s="109"/>
      <c r="AD246" s="109">
        <v>4.95</v>
      </c>
      <c r="AE246" s="109">
        <v>1</v>
      </c>
      <c r="AF246" s="57"/>
      <c r="AG246" s="13">
        <f t="shared" si="49"/>
        <v>45168</v>
      </c>
      <c r="AH246" s="109">
        <v>55</v>
      </c>
      <c r="AI246" s="109">
        <v>7005.67</v>
      </c>
      <c r="AJ246" s="109">
        <v>26.84</v>
      </c>
      <c r="AK246" s="109"/>
      <c r="AL246" s="109">
        <v>98</v>
      </c>
      <c r="AM246" s="109">
        <v>0</v>
      </c>
      <c r="AN246" s="57"/>
      <c r="AO246" s="13">
        <f t="shared" si="50"/>
        <v>45168</v>
      </c>
      <c r="AP246" s="58">
        <v>66</v>
      </c>
      <c r="AQ246" s="58">
        <v>5378.88</v>
      </c>
      <c r="AR246" s="58"/>
      <c r="AS246" s="58">
        <v>21</v>
      </c>
      <c r="AT246" s="58">
        <v>0</v>
      </c>
      <c r="AU246" s="58">
        <v>1</v>
      </c>
      <c r="AV246" s="57"/>
      <c r="AW246" s="13">
        <f t="shared" si="51"/>
        <v>45168</v>
      </c>
      <c r="AX246" s="58">
        <v>46</v>
      </c>
      <c r="AY246" s="58">
        <v>4646.9399999999996</v>
      </c>
      <c r="AZ246" s="58">
        <v>25.87</v>
      </c>
      <c r="BA246" s="58"/>
      <c r="BB246" s="58">
        <v>0</v>
      </c>
      <c r="BC246" s="58">
        <v>1</v>
      </c>
      <c r="BD246" s="57"/>
      <c r="BE246" s="13">
        <f t="shared" si="52"/>
        <v>45168</v>
      </c>
      <c r="BF246" s="58">
        <v>27</v>
      </c>
      <c r="BG246" s="58">
        <v>3428.46</v>
      </c>
      <c r="BH246" s="58">
        <v>3.25</v>
      </c>
      <c r="BI246" s="58"/>
      <c r="BJ246" s="58">
        <v>50</v>
      </c>
      <c r="BK246" s="58">
        <v>0</v>
      </c>
      <c r="BL246" s="57"/>
      <c r="BM246" s="13">
        <f t="shared" si="53"/>
        <v>45168</v>
      </c>
      <c r="BN246" s="109">
        <v>50</v>
      </c>
      <c r="BO246" s="109">
        <v>3657.89</v>
      </c>
      <c r="BP246" s="109">
        <v>18</v>
      </c>
      <c r="BQ246" s="109"/>
      <c r="BR246" s="109">
        <v>0</v>
      </c>
      <c r="BS246" s="109">
        <v>0</v>
      </c>
      <c r="BT246" s="57"/>
      <c r="BU246" s="13">
        <f t="shared" si="54"/>
        <v>45168</v>
      </c>
      <c r="BV246" s="58">
        <v>14</v>
      </c>
      <c r="BW246" s="58">
        <v>1609.5</v>
      </c>
      <c r="BX246" s="58">
        <v>9</v>
      </c>
      <c r="BY246" s="58"/>
      <c r="BZ246" s="58">
        <v>0</v>
      </c>
      <c r="CA246" s="58">
        <v>2</v>
      </c>
      <c r="CB246" s="57"/>
      <c r="CC246" s="13">
        <f t="shared" si="55"/>
        <v>45168</v>
      </c>
      <c r="CD246" s="58">
        <v>66</v>
      </c>
      <c r="CE246" s="58">
        <v>6850.84</v>
      </c>
      <c r="CF246" s="58">
        <v>74.5</v>
      </c>
      <c r="CG246" s="58">
        <v>446.85</v>
      </c>
      <c r="CH246" s="58">
        <v>150</v>
      </c>
      <c r="CI246" s="58">
        <v>3</v>
      </c>
      <c r="CJ246" s="57"/>
      <c r="CK246" s="13">
        <f t="shared" si="56"/>
        <v>45168</v>
      </c>
      <c r="CL246" s="58">
        <v>26</v>
      </c>
      <c r="CM246" s="58">
        <v>1903.32</v>
      </c>
      <c r="CN246" s="58"/>
      <c r="CO246" s="58">
        <v>21</v>
      </c>
      <c r="CP246" s="58">
        <v>30</v>
      </c>
      <c r="CQ246" s="58">
        <v>0</v>
      </c>
      <c r="CR246" s="56"/>
      <c r="CS246" s="13">
        <f t="shared" si="57"/>
        <v>45168</v>
      </c>
      <c r="CT246" s="58"/>
      <c r="CU246" s="58"/>
      <c r="CV246" s="58"/>
      <c r="CW246" s="58"/>
      <c r="CX246" s="58"/>
      <c r="CY246" s="58"/>
      <c r="CZ246" s="56"/>
      <c r="DA246" s="13">
        <f t="shared" si="58"/>
        <v>45168</v>
      </c>
      <c r="DB246" s="58"/>
      <c r="DC246" s="58"/>
      <c r="DD246" s="58"/>
      <c r="DE246" s="58"/>
      <c r="DF246" s="58"/>
      <c r="DG246" s="58"/>
      <c r="DH246" s="56"/>
      <c r="DI246" s="13">
        <f t="shared" si="59"/>
        <v>45168</v>
      </c>
      <c r="DJ246" s="58"/>
      <c r="DK246" s="58"/>
      <c r="DL246" s="58"/>
      <c r="DM246" s="58"/>
      <c r="DN246" s="58"/>
      <c r="DO246" s="58"/>
      <c r="DP246" s="56"/>
      <c r="DQ246" s="56"/>
      <c r="DR246" s="56"/>
      <c r="DS246" s="56"/>
    </row>
    <row r="247" spans="1:123" x14ac:dyDescent="0.3">
      <c r="A247" s="13">
        <f t="shared" si="45"/>
        <v>45169</v>
      </c>
      <c r="B247" s="58">
        <v>39</v>
      </c>
      <c r="C247" s="59">
        <v>5376.92</v>
      </c>
      <c r="D247" s="58"/>
      <c r="E247" s="58">
        <v>20</v>
      </c>
      <c r="F247" s="58">
        <v>0</v>
      </c>
      <c r="G247" s="58">
        <v>0</v>
      </c>
      <c r="H247" s="57"/>
      <c r="I247" s="13">
        <f t="shared" si="46"/>
        <v>45169</v>
      </c>
      <c r="J247" s="58">
        <v>27</v>
      </c>
      <c r="K247" s="58">
        <v>3547.3</v>
      </c>
      <c r="L247" s="58">
        <v>0</v>
      </c>
      <c r="M247" s="58"/>
      <c r="N247" s="58">
        <v>34.65</v>
      </c>
      <c r="O247" s="58">
        <v>0</v>
      </c>
      <c r="P247" s="57"/>
      <c r="Q247" s="13">
        <f t="shared" si="47"/>
        <v>45169</v>
      </c>
      <c r="R247" s="58">
        <v>29</v>
      </c>
      <c r="S247" s="58">
        <v>3241.59</v>
      </c>
      <c r="T247" s="58">
        <v>31</v>
      </c>
      <c r="U247" s="58"/>
      <c r="V247" s="58">
        <v>-102.74</v>
      </c>
      <c r="W247" s="58">
        <v>0</v>
      </c>
      <c r="X247" s="57"/>
      <c r="Y247" s="13">
        <f t="shared" si="48"/>
        <v>45169</v>
      </c>
      <c r="Z247" s="109">
        <v>37</v>
      </c>
      <c r="AA247" s="109">
        <v>4327.47</v>
      </c>
      <c r="AB247" s="109">
        <v>8.32</v>
      </c>
      <c r="AC247" s="109"/>
      <c r="AD247" s="109">
        <v>0</v>
      </c>
      <c r="AE247" s="109">
        <v>2</v>
      </c>
      <c r="AF247" s="57"/>
      <c r="AG247" s="13">
        <f t="shared" si="49"/>
        <v>45169</v>
      </c>
      <c r="AH247" s="109">
        <v>47</v>
      </c>
      <c r="AI247" s="109">
        <v>6252.87</v>
      </c>
      <c r="AJ247" s="109">
        <v>7.41</v>
      </c>
      <c r="AK247" s="109"/>
      <c r="AL247" s="109">
        <v>0</v>
      </c>
      <c r="AM247" s="109">
        <v>0</v>
      </c>
      <c r="AN247" s="57"/>
      <c r="AO247" s="13">
        <f t="shared" si="50"/>
        <v>45169</v>
      </c>
      <c r="AP247" s="58">
        <v>61</v>
      </c>
      <c r="AQ247" s="58">
        <v>5140.24</v>
      </c>
      <c r="AR247" s="58"/>
      <c r="AS247" s="58">
        <v>12</v>
      </c>
      <c r="AT247" s="58">
        <v>0</v>
      </c>
      <c r="AU247" s="58">
        <v>0</v>
      </c>
      <c r="AV247" s="57"/>
      <c r="AW247" s="13">
        <f t="shared" si="51"/>
        <v>45169</v>
      </c>
      <c r="AX247" s="58">
        <v>34</v>
      </c>
      <c r="AY247" s="58">
        <v>3783.93</v>
      </c>
      <c r="AZ247" s="58">
        <v>23.09</v>
      </c>
      <c r="BA247" s="58"/>
      <c r="BB247" s="58">
        <v>94.149999999999991</v>
      </c>
      <c r="BC247" s="58">
        <v>0</v>
      </c>
      <c r="BD247" s="57"/>
      <c r="BE247" s="13">
        <f t="shared" si="52"/>
        <v>45169</v>
      </c>
      <c r="BF247" s="58">
        <v>37</v>
      </c>
      <c r="BG247" s="58">
        <v>4574.6099999999997</v>
      </c>
      <c r="BH247" s="58">
        <v>14.38</v>
      </c>
      <c r="BI247" s="58"/>
      <c r="BJ247" s="58">
        <v>50</v>
      </c>
      <c r="BK247" s="58">
        <v>0</v>
      </c>
      <c r="BL247" s="57"/>
      <c r="BM247" s="13">
        <f t="shared" si="53"/>
        <v>45169</v>
      </c>
      <c r="BN247" s="109">
        <v>50</v>
      </c>
      <c r="BO247" s="109">
        <v>3714.41</v>
      </c>
      <c r="BP247" s="109">
        <v>41</v>
      </c>
      <c r="BQ247" s="109"/>
      <c r="BR247" s="109">
        <v>0</v>
      </c>
      <c r="BS247" s="109">
        <v>0</v>
      </c>
      <c r="BT247" s="57"/>
      <c r="BU247" s="13">
        <f t="shared" si="54"/>
        <v>45169</v>
      </c>
      <c r="BV247" s="58">
        <v>21</v>
      </c>
      <c r="BW247" s="58">
        <v>2455.04</v>
      </c>
      <c r="BX247" s="58">
        <v>19.5</v>
      </c>
      <c r="BY247" s="58"/>
      <c r="BZ247" s="58">
        <v>0</v>
      </c>
      <c r="CA247" s="58">
        <v>8</v>
      </c>
      <c r="CB247" s="57"/>
      <c r="CC247" s="13">
        <f t="shared" si="55"/>
        <v>45169</v>
      </c>
      <c r="CD247" s="58">
        <v>43</v>
      </c>
      <c r="CE247" s="58">
        <v>4589.8500000000004</v>
      </c>
      <c r="CF247" s="58">
        <v>21.5</v>
      </c>
      <c r="CG247" s="58">
        <v>282.64999999999998</v>
      </c>
      <c r="CH247" s="58">
        <v>-50</v>
      </c>
      <c r="CI247" s="58">
        <v>2</v>
      </c>
      <c r="CJ247" s="57"/>
      <c r="CK247" s="13">
        <f t="shared" si="56"/>
        <v>45169</v>
      </c>
      <c r="CL247" s="58">
        <v>23</v>
      </c>
      <c r="CM247" s="58">
        <v>1804.42</v>
      </c>
      <c r="CN247" s="58"/>
      <c r="CO247" s="58">
        <v>0</v>
      </c>
      <c r="CP247" s="58">
        <v>30</v>
      </c>
      <c r="CQ247" s="58">
        <v>0</v>
      </c>
      <c r="CR247" s="56"/>
      <c r="CS247" s="13">
        <f t="shared" si="57"/>
        <v>45169</v>
      </c>
      <c r="CT247" s="58"/>
      <c r="CU247" s="58"/>
      <c r="CV247" s="58"/>
      <c r="CW247" s="58"/>
      <c r="CX247" s="58"/>
      <c r="CY247" s="58"/>
      <c r="CZ247" s="56"/>
      <c r="DA247" s="13">
        <f t="shared" si="58"/>
        <v>45169</v>
      </c>
      <c r="DB247" s="58"/>
      <c r="DC247" s="58"/>
      <c r="DD247" s="58"/>
      <c r="DE247" s="58"/>
      <c r="DF247" s="58"/>
      <c r="DG247" s="58"/>
      <c r="DH247" s="56"/>
      <c r="DI247" s="13">
        <f t="shared" si="59"/>
        <v>45169</v>
      </c>
      <c r="DJ247" s="58"/>
      <c r="DK247" s="58"/>
      <c r="DL247" s="58"/>
      <c r="DM247" s="58"/>
      <c r="DN247" s="58"/>
      <c r="DO247" s="58"/>
      <c r="DP247" s="56"/>
      <c r="DQ247" s="56"/>
      <c r="DR247" s="56"/>
      <c r="DS247" s="56"/>
    </row>
    <row r="248" spans="1:123" x14ac:dyDescent="0.3">
      <c r="A248" s="13">
        <f t="shared" si="45"/>
        <v>45170</v>
      </c>
      <c r="B248" s="58">
        <v>34</v>
      </c>
      <c r="C248" s="59">
        <v>5069.87</v>
      </c>
      <c r="D248" s="58"/>
      <c r="E248" s="58">
        <v>36</v>
      </c>
      <c r="F248" s="58">
        <v>0</v>
      </c>
      <c r="G248" s="58">
        <v>0</v>
      </c>
      <c r="H248" s="57"/>
      <c r="I248" s="13">
        <f t="shared" si="46"/>
        <v>45170</v>
      </c>
      <c r="J248" s="58">
        <v>10</v>
      </c>
      <c r="K248" s="58">
        <v>1643.31</v>
      </c>
      <c r="L248" s="58">
        <v>10.38</v>
      </c>
      <c r="M248" s="58"/>
      <c r="N248" s="58">
        <v>0</v>
      </c>
      <c r="O248" s="58">
        <v>0</v>
      </c>
      <c r="P248" s="57"/>
      <c r="Q248" s="13">
        <f t="shared" si="47"/>
        <v>45170</v>
      </c>
      <c r="R248" s="58">
        <v>31</v>
      </c>
      <c r="S248" s="58">
        <v>3716.93</v>
      </c>
      <c r="T248" s="58">
        <v>29</v>
      </c>
      <c r="U248" s="58"/>
      <c r="V248" s="58">
        <v>0</v>
      </c>
      <c r="W248" s="58">
        <v>0</v>
      </c>
      <c r="X248" s="57"/>
      <c r="Y248" s="13">
        <f t="shared" si="48"/>
        <v>45170</v>
      </c>
      <c r="Z248" s="109">
        <v>29</v>
      </c>
      <c r="AA248" s="109">
        <v>3326.59</v>
      </c>
      <c r="AB248" s="109">
        <v>19.799999999999997</v>
      </c>
      <c r="AC248" s="109"/>
      <c r="AD248" s="109">
        <v>50</v>
      </c>
      <c r="AE248" s="109">
        <v>2</v>
      </c>
      <c r="AF248" s="57"/>
      <c r="AG248" s="13">
        <f t="shared" si="49"/>
        <v>45170</v>
      </c>
      <c r="AH248" s="109">
        <v>39</v>
      </c>
      <c r="AI248" s="109">
        <v>4452.7299999999996</v>
      </c>
      <c r="AJ248" s="109">
        <v>151.77000000000001</v>
      </c>
      <c r="AK248" s="109"/>
      <c r="AL248" s="109">
        <v>0</v>
      </c>
      <c r="AM248" s="109">
        <v>0</v>
      </c>
      <c r="AN248" s="57"/>
      <c r="AO248" s="13">
        <f t="shared" si="50"/>
        <v>45170</v>
      </c>
      <c r="AP248" s="58">
        <v>42</v>
      </c>
      <c r="AQ248" s="58">
        <v>3490.14</v>
      </c>
      <c r="AR248" s="58"/>
      <c r="AS248" s="58">
        <v>26.5</v>
      </c>
      <c r="AT248" s="58">
        <v>0</v>
      </c>
      <c r="AU248" s="58">
        <v>0</v>
      </c>
      <c r="AV248" s="57"/>
      <c r="AW248" s="13">
        <f t="shared" si="51"/>
        <v>45170</v>
      </c>
      <c r="AX248" s="58">
        <v>51</v>
      </c>
      <c r="AY248" s="58">
        <v>5929.15</v>
      </c>
      <c r="AZ248" s="58">
        <v>15.7</v>
      </c>
      <c r="BA248" s="58"/>
      <c r="BB248" s="58">
        <v>44.15</v>
      </c>
      <c r="BC248" s="58">
        <v>1</v>
      </c>
      <c r="BD248" s="57"/>
      <c r="BE248" s="13">
        <f t="shared" si="52"/>
        <v>45170</v>
      </c>
      <c r="BF248" s="58">
        <v>60</v>
      </c>
      <c r="BG248" s="58">
        <v>8987.36</v>
      </c>
      <c r="BH248" s="58">
        <v>43.15</v>
      </c>
      <c r="BI248" s="58"/>
      <c r="BJ248" s="58">
        <v>408</v>
      </c>
      <c r="BK248" s="58">
        <v>0</v>
      </c>
      <c r="BL248" s="57"/>
      <c r="BM248" s="13">
        <f t="shared" si="53"/>
        <v>45170</v>
      </c>
      <c r="BN248" s="109">
        <v>48</v>
      </c>
      <c r="BO248" s="109">
        <v>3768.61</v>
      </c>
      <c r="BP248" s="109">
        <v>104</v>
      </c>
      <c r="BQ248" s="109"/>
      <c r="BR248" s="109">
        <v>0</v>
      </c>
      <c r="BS248" s="109">
        <v>0</v>
      </c>
      <c r="BT248" s="57"/>
      <c r="BU248" s="13">
        <f t="shared" si="54"/>
        <v>45170</v>
      </c>
      <c r="BV248" s="58">
        <v>33</v>
      </c>
      <c r="BW248" s="58">
        <v>4152.03</v>
      </c>
      <c r="BX248" s="58">
        <v>66.5</v>
      </c>
      <c r="BY248" s="58"/>
      <c r="BZ248" s="58">
        <v>0</v>
      </c>
      <c r="CA248" s="58">
        <v>1</v>
      </c>
      <c r="CB248" s="57"/>
      <c r="CC248" s="13">
        <f t="shared" si="55"/>
        <v>45170</v>
      </c>
      <c r="CD248" s="58">
        <v>62</v>
      </c>
      <c r="CE248" s="58">
        <v>7175.39</v>
      </c>
      <c r="CF248" s="58">
        <v>93</v>
      </c>
      <c r="CG248" s="58">
        <v>656</v>
      </c>
      <c r="CH248" s="58">
        <v>25</v>
      </c>
      <c r="CI248" s="58">
        <v>2</v>
      </c>
      <c r="CJ248" s="57"/>
      <c r="CK248" s="13">
        <f t="shared" si="56"/>
        <v>45170</v>
      </c>
      <c r="CL248" s="58">
        <v>9</v>
      </c>
      <c r="CM248" s="58">
        <v>806.95</v>
      </c>
      <c r="CN248" s="58">
        <v>0</v>
      </c>
      <c r="CO248" s="58">
        <v>16.5</v>
      </c>
      <c r="CP248" s="58">
        <v>40</v>
      </c>
      <c r="CQ248" s="58">
        <v>0</v>
      </c>
      <c r="CR248" s="56"/>
      <c r="CS248" s="13">
        <f t="shared" si="57"/>
        <v>45170</v>
      </c>
      <c r="CT248" s="58"/>
      <c r="CU248" s="58"/>
      <c r="CV248" s="58"/>
      <c r="CW248" s="58"/>
      <c r="CX248" s="58"/>
      <c r="CY248" s="58"/>
      <c r="CZ248" s="56"/>
      <c r="DA248" s="13">
        <f t="shared" si="58"/>
        <v>45170</v>
      </c>
      <c r="DB248" s="58"/>
      <c r="DC248" s="58"/>
      <c r="DD248" s="58"/>
      <c r="DE248" s="58"/>
      <c r="DF248" s="58"/>
      <c r="DG248" s="58"/>
      <c r="DH248" s="56"/>
      <c r="DI248" s="13">
        <f t="shared" si="59"/>
        <v>45170</v>
      </c>
      <c r="DJ248" s="58"/>
      <c r="DK248" s="58"/>
      <c r="DL248" s="58"/>
      <c r="DM248" s="58"/>
      <c r="DN248" s="58"/>
      <c r="DO248" s="58"/>
      <c r="DP248" s="56"/>
      <c r="DQ248" s="56"/>
      <c r="DR248" s="56"/>
      <c r="DS248" s="56"/>
    </row>
    <row r="249" spans="1:123" x14ac:dyDescent="0.3">
      <c r="A249" s="13">
        <f t="shared" si="45"/>
        <v>45171</v>
      </c>
      <c r="B249" s="58">
        <v>54</v>
      </c>
      <c r="C249" s="59">
        <v>8628.86</v>
      </c>
      <c r="D249" s="58"/>
      <c r="E249" s="58">
        <v>51</v>
      </c>
      <c r="F249" s="58">
        <v>0</v>
      </c>
      <c r="G249" s="58">
        <v>0</v>
      </c>
      <c r="H249" s="57"/>
      <c r="I249" s="13">
        <f t="shared" si="46"/>
        <v>45171</v>
      </c>
      <c r="J249" s="58">
        <v>15</v>
      </c>
      <c r="K249" s="58">
        <v>2026.57</v>
      </c>
      <c r="L249" s="58">
        <v>14.15</v>
      </c>
      <c r="M249" s="58"/>
      <c r="N249" s="58">
        <v>0</v>
      </c>
      <c r="O249" s="58">
        <v>0</v>
      </c>
      <c r="P249" s="57"/>
      <c r="Q249" s="13">
        <f t="shared" si="47"/>
        <v>45171</v>
      </c>
      <c r="R249" s="58">
        <v>28</v>
      </c>
      <c r="S249" s="58">
        <v>3289.95</v>
      </c>
      <c r="T249" s="58">
        <v>47</v>
      </c>
      <c r="U249" s="58"/>
      <c r="V249" s="58">
        <v>0</v>
      </c>
      <c r="W249" s="58">
        <v>0</v>
      </c>
      <c r="X249" s="57"/>
      <c r="Y249" s="13">
        <f t="shared" si="48"/>
        <v>45171</v>
      </c>
      <c r="Z249" s="109">
        <v>24</v>
      </c>
      <c r="AA249" s="109">
        <v>2899.45</v>
      </c>
      <c r="AB249" s="109">
        <v>15.73</v>
      </c>
      <c r="AC249" s="109"/>
      <c r="AD249" s="109">
        <v>139</v>
      </c>
      <c r="AE249" s="109">
        <v>2</v>
      </c>
      <c r="AF249" s="57"/>
      <c r="AG249" s="13">
        <f t="shared" si="49"/>
        <v>45171</v>
      </c>
      <c r="AH249" s="109">
        <v>44</v>
      </c>
      <c r="AI249" s="109">
        <v>5088.79</v>
      </c>
      <c r="AJ249" s="109">
        <v>106.42</v>
      </c>
      <c r="AK249" s="109"/>
      <c r="AL249" s="109">
        <v>0</v>
      </c>
      <c r="AM249" s="109">
        <v>0</v>
      </c>
      <c r="AN249" s="57"/>
      <c r="AO249" s="13">
        <f t="shared" si="50"/>
        <v>45171</v>
      </c>
      <c r="AP249" s="58">
        <v>42</v>
      </c>
      <c r="AQ249" s="58">
        <v>3262.95</v>
      </c>
      <c r="AR249" s="58"/>
      <c r="AS249" s="58">
        <v>6</v>
      </c>
      <c r="AT249" s="58">
        <v>11.5</v>
      </c>
      <c r="AU249" s="58">
        <v>0</v>
      </c>
      <c r="AV249" s="57"/>
      <c r="AW249" s="13">
        <f t="shared" si="51"/>
        <v>45171</v>
      </c>
      <c r="AX249" s="58">
        <v>64</v>
      </c>
      <c r="AY249" s="58">
        <v>8181.75</v>
      </c>
      <c r="AZ249" s="58">
        <v>50.8</v>
      </c>
      <c r="BA249" s="58"/>
      <c r="BB249" s="58">
        <v>9.9</v>
      </c>
      <c r="BC249" s="58">
        <v>1</v>
      </c>
      <c r="BD249" s="57"/>
      <c r="BE249" s="13">
        <f t="shared" si="52"/>
        <v>45171</v>
      </c>
      <c r="BF249" s="58">
        <v>63</v>
      </c>
      <c r="BG249" s="58">
        <v>10454.14</v>
      </c>
      <c r="BH249" s="58">
        <v>144.30000000000001</v>
      </c>
      <c r="BI249" s="58"/>
      <c r="BJ249" s="58">
        <v>9.9</v>
      </c>
      <c r="BK249" s="58">
        <v>0</v>
      </c>
      <c r="BL249" s="57"/>
      <c r="BM249" s="13">
        <f t="shared" si="53"/>
        <v>45171</v>
      </c>
      <c r="BN249" s="109">
        <v>45</v>
      </c>
      <c r="BO249" s="109">
        <v>3650.56</v>
      </c>
      <c r="BP249" s="109">
        <v>70</v>
      </c>
      <c r="BQ249" s="109"/>
      <c r="BR249" s="109">
        <v>20</v>
      </c>
      <c r="BS249" s="109">
        <v>0</v>
      </c>
      <c r="BT249" s="57"/>
      <c r="BU249" s="13">
        <f t="shared" si="54"/>
        <v>45171</v>
      </c>
      <c r="BV249" s="58">
        <v>48</v>
      </c>
      <c r="BW249" s="58">
        <v>6434.47</v>
      </c>
      <c r="BX249" s="58">
        <v>107</v>
      </c>
      <c r="BY249" s="58"/>
      <c r="BZ249" s="58">
        <v>0</v>
      </c>
      <c r="CA249" s="58">
        <v>2</v>
      </c>
      <c r="CB249" s="57"/>
      <c r="CC249" s="13">
        <f t="shared" si="55"/>
        <v>45171</v>
      </c>
      <c r="CD249" s="58">
        <v>82</v>
      </c>
      <c r="CE249" s="58">
        <v>9948.2999999999993</v>
      </c>
      <c r="CF249" s="58">
        <v>325.45</v>
      </c>
      <c r="CG249" s="58">
        <v>968.89999999999986</v>
      </c>
      <c r="CH249" s="58">
        <v>60</v>
      </c>
      <c r="CI249" s="58">
        <v>4</v>
      </c>
      <c r="CJ249" s="57"/>
      <c r="CK249" s="13">
        <f t="shared" si="56"/>
        <v>45171</v>
      </c>
      <c r="CL249" s="58">
        <v>27</v>
      </c>
      <c r="CM249" s="58">
        <v>2317.83</v>
      </c>
      <c r="CN249" s="58">
        <v>0</v>
      </c>
      <c r="CO249" s="58">
        <v>0</v>
      </c>
      <c r="CP249" s="58">
        <v>45</v>
      </c>
      <c r="CQ249" s="58">
        <v>0</v>
      </c>
      <c r="CR249" s="56"/>
      <c r="CS249" s="13">
        <f t="shared" si="57"/>
        <v>45171</v>
      </c>
      <c r="CT249" s="58"/>
      <c r="CU249" s="58"/>
      <c r="CV249" s="58"/>
      <c r="CW249" s="58"/>
      <c r="CX249" s="58"/>
      <c r="CY249" s="58"/>
      <c r="CZ249" s="56"/>
      <c r="DA249" s="13">
        <f t="shared" si="58"/>
        <v>45171</v>
      </c>
      <c r="DB249" s="58"/>
      <c r="DC249" s="58"/>
      <c r="DD249" s="58"/>
      <c r="DE249" s="58"/>
      <c r="DF249" s="58"/>
      <c r="DG249" s="58"/>
      <c r="DH249" s="56"/>
      <c r="DI249" s="13">
        <f t="shared" si="59"/>
        <v>45171</v>
      </c>
      <c r="DJ249" s="58"/>
      <c r="DK249" s="58"/>
      <c r="DL249" s="58"/>
      <c r="DM249" s="58"/>
      <c r="DN249" s="58"/>
      <c r="DO249" s="58"/>
      <c r="DP249" s="56"/>
      <c r="DQ249" s="56"/>
      <c r="DR249" s="56"/>
      <c r="DS249" s="56"/>
    </row>
    <row r="250" spans="1:123" x14ac:dyDescent="0.3">
      <c r="A250" s="13">
        <f t="shared" si="45"/>
        <v>45172</v>
      </c>
      <c r="B250" s="58">
        <v>23</v>
      </c>
      <c r="C250" s="59">
        <v>3288.61</v>
      </c>
      <c r="D250" s="58"/>
      <c r="E250" s="58">
        <v>20</v>
      </c>
      <c r="F250" s="58">
        <v>0</v>
      </c>
      <c r="G250" s="58">
        <v>1</v>
      </c>
      <c r="H250" s="57"/>
      <c r="I250" s="13">
        <f t="shared" si="46"/>
        <v>45172</v>
      </c>
      <c r="J250" s="58">
        <v>8</v>
      </c>
      <c r="K250" s="58">
        <v>1159.94</v>
      </c>
      <c r="L250" s="58">
        <v>0</v>
      </c>
      <c r="M250" s="58"/>
      <c r="N250" s="58">
        <v>0</v>
      </c>
      <c r="O250" s="58">
        <v>0</v>
      </c>
      <c r="P250" s="57"/>
      <c r="Q250" s="13">
        <f t="shared" si="47"/>
        <v>45172</v>
      </c>
      <c r="R250" s="58">
        <v>16</v>
      </c>
      <c r="S250" s="58">
        <v>1777.31</v>
      </c>
      <c r="T250" s="58">
        <v>31</v>
      </c>
      <c r="U250" s="58"/>
      <c r="V250" s="58">
        <v>0</v>
      </c>
      <c r="W250" s="58">
        <v>0</v>
      </c>
      <c r="X250" s="57"/>
      <c r="Y250" s="13">
        <f t="shared" si="48"/>
        <v>45172</v>
      </c>
      <c r="Z250" s="109">
        <v>23</v>
      </c>
      <c r="AA250" s="109">
        <v>2452.0500000000002</v>
      </c>
      <c r="AB250" s="109">
        <v>40.720000000000006</v>
      </c>
      <c r="AC250" s="109"/>
      <c r="AD250" s="109">
        <v>134</v>
      </c>
      <c r="AE250" s="109">
        <v>2</v>
      </c>
      <c r="AF250" s="57"/>
      <c r="AG250" s="13">
        <f t="shared" si="49"/>
        <v>45172</v>
      </c>
      <c r="AH250" s="109">
        <v>40</v>
      </c>
      <c r="AI250" s="109">
        <v>5075.6499999999996</v>
      </c>
      <c r="AJ250" s="109">
        <v>3.7</v>
      </c>
      <c r="AK250" s="109"/>
      <c r="AL250" s="109">
        <v>29.7</v>
      </c>
      <c r="AM250" s="109">
        <v>0</v>
      </c>
      <c r="AN250" s="57"/>
      <c r="AO250" s="13">
        <f t="shared" si="50"/>
        <v>45172</v>
      </c>
      <c r="AP250" s="58">
        <v>31</v>
      </c>
      <c r="AQ250" s="58">
        <v>2354.4699999999998</v>
      </c>
      <c r="AR250" s="58"/>
      <c r="AS250" s="58">
        <v>0</v>
      </c>
      <c r="AT250" s="58">
        <v>330</v>
      </c>
      <c r="AU250" s="58">
        <v>0</v>
      </c>
      <c r="AV250" s="57"/>
      <c r="AW250" s="13">
        <f t="shared" si="51"/>
        <v>45172</v>
      </c>
      <c r="AX250" s="58">
        <v>34</v>
      </c>
      <c r="AY250" s="58">
        <v>3483.46</v>
      </c>
      <c r="AZ250" s="58">
        <v>9.23</v>
      </c>
      <c r="BA250" s="58"/>
      <c r="BB250" s="58">
        <v>0</v>
      </c>
      <c r="BC250" s="58">
        <v>1</v>
      </c>
      <c r="BD250" s="57"/>
      <c r="BE250" s="13">
        <f t="shared" si="52"/>
        <v>45172</v>
      </c>
      <c r="BF250" s="58">
        <v>45</v>
      </c>
      <c r="BG250" s="58">
        <v>5098.67</v>
      </c>
      <c r="BH250" s="58">
        <v>43.62</v>
      </c>
      <c r="BI250" s="58"/>
      <c r="BJ250" s="58">
        <v>150</v>
      </c>
      <c r="BK250" s="58">
        <v>0</v>
      </c>
      <c r="BL250" s="57"/>
      <c r="BM250" s="13">
        <f t="shared" si="53"/>
        <v>45172</v>
      </c>
      <c r="BN250" s="109">
        <v>36</v>
      </c>
      <c r="BO250" s="109">
        <v>2776.21</v>
      </c>
      <c r="BP250" s="109">
        <v>37</v>
      </c>
      <c r="BQ250" s="109"/>
      <c r="BR250" s="109">
        <v>0</v>
      </c>
      <c r="BS250" s="109">
        <v>0</v>
      </c>
      <c r="BT250" s="57"/>
      <c r="BU250" s="13">
        <f t="shared" si="54"/>
        <v>45172</v>
      </c>
      <c r="BV250" s="58">
        <v>14</v>
      </c>
      <c r="BW250" s="58">
        <v>1704.59</v>
      </c>
      <c r="BX250" s="58">
        <v>18</v>
      </c>
      <c r="BY250" s="58"/>
      <c r="BZ250" s="58">
        <v>0</v>
      </c>
      <c r="CA250" s="58">
        <v>2</v>
      </c>
      <c r="CB250" s="57"/>
      <c r="CC250" s="13">
        <f t="shared" si="55"/>
        <v>45172</v>
      </c>
      <c r="CD250" s="58">
        <v>64</v>
      </c>
      <c r="CE250" s="58">
        <v>7296.12</v>
      </c>
      <c r="CF250" s="58">
        <v>74.5</v>
      </c>
      <c r="CG250" s="58">
        <v>39</v>
      </c>
      <c r="CH250" s="58">
        <v>34.11</v>
      </c>
      <c r="CI250" s="58">
        <v>5</v>
      </c>
      <c r="CJ250" s="57"/>
      <c r="CK250" s="13">
        <f t="shared" si="56"/>
        <v>45172</v>
      </c>
      <c r="CL250" s="58">
        <v>10</v>
      </c>
      <c r="CM250" s="58">
        <v>895.42</v>
      </c>
      <c r="CN250" s="58">
        <v>0</v>
      </c>
      <c r="CO250" s="58">
        <v>0</v>
      </c>
      <c r="CP250" s="58">
        <v>0</v>
      </c>
      <c r="CQ250" s="58">
        <v>0</v>
      </c>
      <c r="CR250" s="56"/>
      <c r="CS250" s="13">
        <f t="shared" si="57"/>
        <v>45172</v>
      </c>
      <c r="CT250" s="58"/>
      <c r="CU250" s="58"/>
      <c r="CV250" s="58"/>
      <c r="CW250" s="58"/>
      <c r="CX250" s="58"/>
      <c r="CY250" s="58"/>
      <c r="CZ250" s="56"/>
      <c r="DA250" s="13">
        <f t="shared" si="58"/>
        <v>45172</v>
      </c>
      <c r="DB250" s="58"/>
      <c r="DC250" s="58"/>
      <c r="DD250" s="58"/>
      <c r="DE250" s="58"/>
      <c r="DF250" s="58"/>
      <c r="DG250" s="58"/>
      <c r="DH250" s="56"/>
      <c r="DI250" s="13">
        <f t="shared" si="59"/>
        <v>45172</v>
      </c>
      <c r="DJ250" s="58"/>
      <c r="DK250" s="58"/>
      <c r="DL250" s="58"/>
      <c r="DM250" s="58"/>
      <c r="DN250" s="58"/>
      <c r="DO250" s="58"/>
      <c r="DP250" s="56"/>
      <c r="DQ250" s="56"/>
      <c r="DR250" s="56"/>
      <c r="DS250" s="56"/>
    </row>
    <row r="251" spans="1:123" x14ac:dyDescent="0.3">
      <c r="A251" s="13">
        <f t="shared" si="45"/>
        <v>45173</v>
      </c>
      <c r="B251" s="58">
        <v>14</v>
      </c>
      <c r="C251" s="59">
        <v>1801.39</v>
      </c>
      <c r="D251" s="58"/>
      <c r="E251" s="58">
        <v>0</v>
      </c>
      <c r="F251" s="58">
        <v>0</v>
      </c>
      <c r="G251" s="58">
        <v>0</v>
      </c>
      <c r="H251" s="57"/>
      <c r="I251" s="13">
        <f t="shared" si="46"/>
        <v>45173</v>
      </c>
      <c r="J251" s="58">
        <v>14</v>
      </c>
      <c r="K251" s="58">
        <v>2253.35</v>
      </c>
      <c r="L251" s="58">
        <v>0</v>
      </c>
      <c r="M251" s="58"/>
      <c r="N251" s="58">
        <v>0</v>
      </c>
      <c r="O251" s="58">
        <v>0</v>
      </c>
      <c r="P251" s="57"/>
      <c r="Q251" s="13">
        <f t="shared" si="47"/>
        <v>45173</v>
      </c>
      <c r="R251" s="58">
        <v>14</v>
      </c>
      <c r="S251" s="58">
        <v>1294.6400000000001</v>
      </c>
      <c r="T251" s="58">
        <v>41.75</v>
      </c>
      <c r="U251" s="58"/>
      <c r="V251" s="58">
        <v>8.4499999999999993</v>
      </c>
      <c r="W251" s="58">
        <v>0</v>
      </c>
      <c r="X251" s="57"/>
      <c r="Y251" s="13">
        <f t="shared" si="48"/>
        <v>45173</v>
      </c>
      <c r="Z251" s="109">
        <v>38</v>
      </c>
      <c r="AA251" s="109">
        <v>4551.24</v>
      </c>
      <c r="AB251" s="109">
        <v>18.510000000000002</v>
      </c>
      <c r="AC251" s="109"/>
      <c r="AD251" s="109">
        <v>-17.810000000000002</v>
      </c>
      <c r="AE251" s="109">
        <v>4</v>
      </c>
      <c r="AF251" s="57"/>
      <c r="AG251" s="13">
        <f t="shared" si="49"/>
        <v>45173</v>
      </c>
      <c r="AH251" s="109">
        <v>45</v>
      </c>
      <c r="AI251" s="109">
        <v>5548.68</v>
      </c>
      <c r="AJ251" s="109">
        <v>0</v>
      </c>
      <c r="AK251" s="109"/>
      <c r="AL251" s="109">
        <v>0</v>
      </c>
      <c r="AM251" s="109">
        <v>0</v>
      </c>
      <c r="AN251" s="57"/>
      <c r="AO251" s="13">
        <f t="shared" si="50"/>
        <v>45173</v>
      </c>
      <c r="AP251" s="58">
        <v>33</v>
      </c>
      <c r="AQ251" s="58">
        <v>2654.91</v>
      </c>
      <c r="AR251" s="58"/>
      <c r="AS251" s="58">
        <v>0</v>
      </c>
      <c r="AT251" s="58">
        <v>0</v>
      </c>
      <c r="AU251" s="58">
        <v>0</v>
      </c>
      <c r="AV251" s="57"/>
      <c r="AW251" s="13">
        <f t="shared" si="51"/>
        <v>45173</v>
      </c>
      <c r="AX251" s="58">
        <v>25</v>
      </c>
      <c r="AY251" s="58">
        <v>2924.24</v>
      </c>
      <c r="AZ251" s="58">
        <v>24.95</v>
      </c>
      <c r="BA251" s="58"/>
      <c r="BB251" s="58">
        <v>0</v>
      </c>
      <c r="BC251" s="58">
        <v>1</v>
      </c>
      <c r="BD251" s="57"/>
      <c r="BE251" s="13">
        <f t="shared" si="52"/>
        <v>45173</v>
      </c>
      <c r="BF251" s="58">
        <v>28</v>
      </c>
      <c r="BG251" s="58">
        <v>3040.36</v>
      </c>
      <c r="BH251" s="58">
        <v>59.4</v>
      </c>
      <c r="BI251" s="58"/>
      <c r="BJ251" s="58">
        <v>-98</v>
      </c>
      <c r="BK251" s="58">
        <v>0</v>
      </c>
      <c r="BL251" s="57"/>
      <c r="BM251" s="13">
        <f t="shared" si="53"/>
        <v>45173</v>
      </c>
      <c r="BN251" s="109">
        <v>31</v>
      </c>
      <c r="BO251" s="109">
        <v>2363.27</v>
      </c>
      <c r="BP251" s="109">
        <v>19</v>
      </c>
      <c r="BQ251" s="109"/>
      <c r="BR251" s="109">
        <v>0</v>
      </c>
      <c r="BS251" s="109">
        <v>0</v>
      </c>
      <c r="BT251" s="57"/>
      <c r="BU251" s="13">
        <f t="shared" si="54"/>
        <v>45173</v>
      </c>
      <c r="BV251" s="58">
        <v>10</v>
      </c>
      <c r="BW251" s="58">
        <v>1147.79</v>
      </c>
      <c r="BX251" s="58">
        <v>64.989999999999995</v>
      </c>
      <c r="BY251" s="58"/>
      <c r="BZ251" s="58">
        <v>10.53</v>
      </c>
      <c r="CA251" s="58">
        <v>1</v>
      </c>
      <c r="CB251" s="57"/>
      <c r="CC251" s="13">
        <f t="shared" si="55"/>
        <v>45173</v>
      </c>
      <c r="CD251" s="58">
        <v>35</v>
      </c>
      <c r="CE251" s="58">
        <v>4117.99</v>
      </c>
      <c r="CF251" s="58">
        <v>42</v>
      </c>
      <c r="CG251" s="58">
        <v>452.65</v>
      </c>
      <c r="CH251" s="58">
        <v>-158.12</v>
      </c>
      <c r="CI251" s="58">
        <v>2</v>
      </c>
      <c r="CJ251" s="57"/>
      <c r="CK251" s="13">
        <f t="shared" si="56"/>
        <v>45173</v>
      </c>
      <c r="CL251" s="58">
        <v>15</v>
      </c>
      <c r="CM251" s="58">
        <v>1101.03</v>
      </c>
      <c r="CN251" s="58">
        <v>0</v>
      </c>
      <c r="CO251" s="58">
        <v>0</v>
      </c>
      <c r="CP251" s="58">
        <v>55</v>
      </c>
      <c r="CQ251" s="58">
        <v>0</v>
      </c>
      <c r="CR251" s="56"/>
      <c r="CS251" s="13">
        <f t="shared" si="57"/>
        <v>45173</v>
      </c>
      <c r="CT251" s="58"/>
      <c r="CU251" s="58"/>
      <c r="CV251" s="58"/>
      <c r="CW251" s="58"/>
      <c r="CX251" s="58"/>
      <c r="CY251" s="58"/>
      <c r="CZ251" s="56"/>
      <c r="DA251" s="13">
        <f t="shared" si="58"/>
        <v>45173</v>
      </c>
      <c r="DB251" s="58"/>
      <c r="DC251" s="58"/>
      <c r="DD251" s="58"/>
      <c r="DE251" s="58"/>
      <c r="DF251" s="58"/>
      <c r="DG251" s="58"/>
      <c r="DH251" s="56"/>
      <c r="DI251" s="13">
        <f t="shared" si="59"/>
        <v>45173</v>
      </c>
      <c r="DJ251" s="58"/>
      <c r="DK251" s="58"/>
      <c r="DL251" s="58"/>
      <c r="DM251" s="58"/>
      <c r="DN251" s="58"/>
      <c r="DO251" s="58"/>
      <c r="DP251" s="56"/>
      <c r="DQ251" s="56"/>
      <c r="DR251" s="56"/>
      <c r="DS251" s="56"/>
    </row>
    <row r="252" spans="1:123" x14ac:dyDescent="0.3">
      <c r="A252" s="13">
        <f t="shared" si="45"/>
        <v>45174</v>
      </c>
      <c r="B252" s="58">
        <v>22</v>
      </c>
      <c r="C252" s="59">
        <v>2126.12</v>
      </c>
      <c r="D252" s="58"/>
      <c r="E252" s="58">
        <v>16</v>
      </c>
      <c r="F252" s="58">
        <v>50.03</v>
      </c>
      <c r="G252" s="58">
        <v>0</v>
      </c>
      <c r="H252" s="57"/>
      <c r="I252" s="13">
        <f t="shared" si="46"/>
        <v>45174</v>
      </c>
      <c r="J252" s="58">
        <v>40</v>
      </c>
      <c r="K252" s="58">
        <v>6594.72</v>
      </c>
      <c r="L252" s="58">
        <v>6.61</v>
      </c>
      <c r="M252" s="58"/>
      <c r="N252" s="58">
        <v>0</v>
      </c>
      <c r="O252" s="58">
        <v>0</v>
      </c>
      <c r="P252" s="57"/>
      <c r="Q252" s="13">
        <f t="shared" si="47"/>
        <v>45174</v>
      </c>
      <c r="R252" s="58">
        <v>38</v>
      </c>
      <c r="S252" s="58">
        <v>3761.09</v>
      </c>
      <c r="T252" s="58">
        <v>34.5</v>
      </c>
      <c r="U252" s="58"/>
      <c r="V252" s="58">
        <v>0</v>
      </c>
      <c r="W252" s="58">
        <v>1</v>
      </c>
      <c r="X252" s="57"/>
      <c r="Y252" s="13">
        <f t="shared" si="48"/>
        <v>45174</v>
      </c>
      <c r="Z252" s="109">
        <v>70</v>
      </c>
      <c r="AA252" s="109">
        <v>8993.59</v>
      </c>
      <c r="AB252" s="109">
        <v>31.46</v>
      </c>
      <c r="AC252" s="109"/>
      <c r="AD252" s="109">
        <v>0</v>
      </c>
      <c r="AE252" s="109">
        <v>4</v>
      </c>
      <c r="AF252" s="57"/>
      <c r="AG252" s="13">
        <f t="shared" si="49"/>
        <v>45174</v>
      </c>
      <c r="AH252" s="109">
        <v>65</v>
      </c>
      <c r="AI252" s="109">
        <v>8142.29</v>
      </c>
      <c r="AJ252" s="109">
        <v>18.5</v>
      </c>
      <c r="AK252" s="109"/>
      <c r="AL252" s="109">
        <v>104.95</v>
      </c>
      <c r="AM252" s="109">
        <v>1</v>
      </c>
      <c r="AN252" s="57"/>
      <c r="AO252" s="13">
        <f t="shared" si="50"/>
        <v>45174</v>
      </c>
      <c r="AP252" s="58">
        <v>46</v>
      </c>
      <c r="AQ252" s="58">
        <v>3787.69</v>
      </c>
      <c r="AR252" s="58"/>
      <c r="AS252" s="58">
        <v>6</v>
      </c>
      <c r="AT252" s="58">
        <v>0</v>
      </c>
      <c r="AU252" s="58">
        <v>0</v>
      </c>
      <c r="AV252" s="57"/>
      <c r="AW252" s="13">
        <f t="shared" si="51"/>
        <v>45174</v>
      </c>
      <c r="AX252" s="58">
        <v>51</v>
      </c>
      <c r="AY252" s="58">
        <v>6417.98</v>
      </c>
      <c r="AZ252" s="58">
        <v>13.85</v>
      </c>
      <c r="BA252" s="58"/>
      <c r="BB252" s="58">
        <v>0</v>
      </c>
      <c r="BC252" s="58">
        <v>2</v>
      </c>
      <c r="BD252" s="57"/>
      <c r="BE252" s="13">
        <f t="shared" si="52"/>
        <v>45174</v>
      </c>
      <c r="BF252" s="58">
        <v>32</v>
      </c>
      <c r="BG252" s="58">
        <v>3723.8</v>
      </c>
      <c r="BH252" s="58">
        <v>40.83</v>
      </c>
      <c r="BI252" s="58"/>
      <c r="BJ252" s="58">
        <v>227.38</v>
      </c>
      <c r="BK252" s="58">
        <v>0</v>
      </c>
      <c r="BL252" s="57"/>
      <c r="BM252" s="13">
        <f t="shared" si="53"/>
        <v>45174</v>
      </c>
      <c r="BN252" s="109">
        <v>49</v>
      </c>
      <c r="BO252" s="109">
        <v>4065.94</v>
      </c>
      <c r="BP252" s="109">
        <v>13</v>
      </c>
      <c r="BQ252" s="109"/>
      <c r="BR252" s="109">
        <v>0</v>
      </c>
      <c r="BS252" s="109">
        <v>0</v>
      </c>
      <c r="BT252" s="57"/>
      <c r="BU252" s="13">
        <f t="shared" si="54"/>
        <v>45174</v>
      </c>
      <c r="BV252" s="58">
        <v>25</v>
      </c>
      <c r="BW252" s="58">
        <v>2734.35</v>
      </c>
      <c r="BX252" s="58">
        <v>12.5</v>
      </c>
      <c r="BY252" s="58"/>
      <c r="BZ252" s="58">
        <v>0</v>
      </c>
      <c r="CA252" s="58">
        <v>8</v>
      </c>
      <c r="CB252" s="57"/>
      <c r="CC252" s="13">
        <f t="shared" si="55"/>
        <v>45174</v>
      </c>
      <c r="CD252" s="58">
        <v>58</v>
      </c>
      <c r="CE252" s="58">
        <v>6877.7</v>
      </c>
      <c r="CF252" s="58">
        <v>33</v>
      </c>
      <c r="CG252" s="58">
        <v>374.5</v>
      </c>
      <c r="CH252" s="58">
        <v>25</v>
      </c>
      <c r="CI252" s="58">
        <v>1</v>
      </c>
      <c r="CJ252" s="57"/>
      <c r="CK252" s="13">
        <f t="shared" si="56"/>
        <v>45174</v>
      </c>
      <c r="CL252" s="58">
        <v>15</v>
      </c>
      <c r="CM252" s="58">
        <v>1131.67</v>
      </c>
      <c r="CN252" s="58">
        <v>0</v>
      </c>
      <c r="CO252" s="58">
        <v>0</v>
      </c>
      <c r="CP252" s="58">
        <v>87.78</v>
      </c>
      <c r="CQ252" s="58">
        <v>0</v>
      </c>
      <c r="CR252" s="56"/>
      <c r="CS252" s="13">
        <f t="shared" si="57"/>
        <v>45174</v>
      </c>
      <c r="CT252" s="58"/>
      <c r="CU252" s="58"/>
      <c r="CV252" s="58"/>
      <c r="CW252" s="58"/>
      <c r="CX252" s="58"/>
      <c r="CY252" s="58"/>
      <c r="CZ252" s="56"/>
      <c r="DA252" s="13">
        <f t="shared" si="58"/>
        <v>45174</v>
      </c>
      <c r="DB252" s="58"/>
      <c r="DC252" s="58"/>
      <c r="DD252" s="58"/>
      <c r="DE252" s="58"/>
      <c r="DF252" s="58"/>
      <c r="DG252" s="58"/>
      <c r="DH252" s="56"/>
      <c r="DI252" s="13">
        <f t="shared" si="59"/>
        <v>45174</v>
      </c>
      <c r="DJ252" s="58"/>
      <c r="DK252" s="58"/>
      <c r="DL252" s="58"/>
      <c r="DM252" s="58"/>
      <c r="DN252" s="58"/>
      <c r="DO252" s="58"/>
      <c r="DP252" s="56"/>
      <c r="DQ252" s="56"/>
      <c r="DR252" s="56"/>
      <c r="DS252" s="56"/>
    </row>
    <row r="253" spans="1:123" x14ac:dyDescent="0.3">
      <c r="A253" s="13">
        <f t="shared" si="45"/>
        <v>45175</v>
      </c>
      <c r="B253" s="58">
        <v>33</v>
      </c>
      <c r="C253" s="59">
        <v>4146.43</v>
      </c>
      <c r="D253" s="58"/>
      <c r="E253" s="58">
        <v>19</v>
      </c>
      <c r="F253" s="58">
        <v>50</v>
      </c>
      <c r="G253" s="58">
        <v>0</v>
      </c>
      <c r="H253" s="57"/>
      <c r="I253" s="13">
        <f t="shared" si="46"/>
        <v>45175</v>
      </c>
      <c r="J253" s="58">
        <v>43</v>
      </c>
      <c r="K253" s="58">
        <v>7137.47</v>
      </c>
      <c r="L253" s="58">
        <v>33.479999999999997</v>
      </c>
      <c r="M253" s="58"/>
      <c r="N253" s="58">
        <v>4.95</v>
      </c>
      <c r="O253" s="58">
        <v>0</v>
      </c>
      <c r="P253" s="57"/>
      <c r="Q253" s="13">
        <f t="shared" si="47"/>
        <v>45175</v>
      </c>
      <c r="R253" s="58">
        <v>29</v>
      </c>
      <c r="S253" s="58">
        <v>2792.3</v>
      </c>
      <c r="T253" s="58">
        <v>16.5</v>
      </c>
      <c r="U253" s="58"/>
      <c r="V253" s="58">
        <v>0</v>
      </c>
      <c r="W253" s="58">
        <v>3</v>
      </c>
      <c r="X253" s="57"/>
      <c r="Y253" s="13">
        <f t="shared" si="48"/>
        <v>45175</v>
      </c>
      <c r="Z253" s="109">
        <v>70</v>
      </c>
      <c r="AA253" s="109">
        <v>8952.99</v>
      </c>
      <c r="AB253" s="109">
        <v>24.99</v>
      </c>
      <c r="AC253" s="109"/>
      <c r="AD253" s="109">
        <v>4.95</v>
      </c>
      <c r="AE253" s="109">
        <v>3</v>
      </c>
      <c r="AF253" s="57"/>
      <c r="AG253" s="13">
        <f t="shared" si="49"/>
        <v>45175</v>
      </c>
      <c r="AH253" s="109">
        <v>60</v>
      </c>
      <c r="AI253" s="109">
        <v>7824.36</v>
      </c>
      <c r="AJ253" s="109">
        <v>15.73</v>
      </c>
      <c r="AK253" s="109"/>
      <c r="AL253" s="109">
        <v>-105.9</v>
      </c>
      <c r="AM253" s="109">
        <v>1</v>
      </c>
      <c r="AN253" s="57"/>
      <c r="AO253" s="13">
        <f t="shared" si="50"/>
        <v>45175</v>
      </c>
      <c r="AP253" s="58">
        <v>62</v>
      </c>
      <c r="AQ253" s="58">
        <v>5113.04</v>
      </c>
      <c r="AR253" s="58"/>
      <c r="AS253" s="58">
        <v>30</v>
      </c>
      <c r="AT253" s="58">
        <v>0</v>
      </c>
      <c r="AU253" s="58">
        <v>0</v>
      </c>
      <c r="AV253" s="57"/>
      <c r="AW253" s="13">
        <f t="shared" si="51"/>
        <v>45175</v>
      </c>
      <c r="AX253" s="58">
        <v>37</v>
      </c>
      <c r="AY253" s="58">
        <v>4676.6499999999996</v>
      </c>
      <c r="AZ253" s="58">
        <v>24.93</v>
      </c>
      <c r="BA253" s="58"/>
      <c r="BB253" s="58">
        <v>0</v>
      </c>
      <c r="BC253" s="58">
        <v>2</v>
      </c>
      <c r="BD253" s="57"/>
      <c r="BE253" s="13">
        <f t="shared" si="52"/>
        <v>45175</v>
      </c>
      <c r="BF253" s="58">
        <v>51</v>
      </c>
      <c r="BG253" s="58">
        <v>5844.76</v>
      </c>
      <c r="BH253" s="58">
        <v>70.989999999999995</v>
      </c>
      <c r="BI253" s="58"/>
      <c r="BJ253" s="58">
        <v>94.850000000000009</v>
      </c>
      <c r="BK253" s="58">
        <v>0</v>
      </c>
      <c r="BL253" s="57"/>
      <c r="BM253" s="13">
        <f t="shared" si="53"/>
        <v>45175</v>
      </c>
      <c r="BN253" s="109">
        <v>49</v>
      </c>
      <c r="BO253" s="109">
        <v>3860.89</v>
      </c>
      <c r="BP253" s="109">
        <v>16</v>
      </c>
      <c r="BQ253" s="109"/>
      <c r="BR253" s="109">
        <v>0</v>
      </c>
      <c r="BS253" s="109">
        <v>0</v>
      </c>
      <c r="BT253" s="57"/>
      <c r="BU253" s="13">
        <f t="shared" si="54"/>
        <v>45175</v>
      </c>
      <c r="BV253" s="58">
        <v>18</v>
      </c>
      <c r="BW253" s="58">
        <v>2095.7800000000002</v>
      </c>
      <c r="BX253" s="58">
        <v>12</v>
      </c>
      <c r="BY253" s="58"/>
      <c r="BZ253" s="58">
        <v>0</v>
      </c>
      <c r="CA253" s="58">
        <v>0</v>
      </c>
      <c r="CB253" s="57"/>
      <c r="CC253" s="13">
        <f t="shared" si="55"/>
        <v>45175</v>
      </c>
      <c r="CD253" s="58">
        <v>50</v>
      </c>
      <c r="CE253" s="58">
        <v>5805.31</v>
      </c>
      <c r="CF253" s="58">
        <v>30</v>
      </c>
      <c r="CG253" s="58">
        <v>647.4</v>
      </c>
      <c r="CH253" s="58">
        <v>25</v>
      </c>
      <c r="CI253" s="58">
        <v>1</v>
      </c>
      <c r="CJ253" s="57"/>
      <c r="CK253" s="13">
        <f t="shared" si="56"/>
        <v>45175</v>
      </c>
      <c r="CL253" s="58">
        <v>15</v>
      </c>
      <c r="CM253" s="58">
        <v>1071.55</v>
      </c>
      <c r="CN253" s="58">
        <v>0</v>
      </c>
      <c r="CO253" s="58">
        <v>0</v>
      </c>
      <c r="CP253" s="58">
        <v>0</v>
      </c>
      <c r="CQ253" s="58">
        <v>0</v>
      </c>
      <c r="CR253" s="56"/>
      <c r="CS253" s="13">
        <f t="shared" si="57"/>
        <v>45175</v>
      </c>
      <c r="CT253" s="58"/>
      <c r="CU253" s="58"/>
      <c r="CV253" s="58"/>
      <c r="CW253" s="58"/>
      <c r="CX253" s="58"/>
      <c r="CY253" s="58"/>
      <c r="CZ253" s="56"/>
      <c r="DA253" s="13">
        <f t="shared" si="58"/>
        <v>45175</v>
      </c>
      <c r="DB253" s="58"/>
      <c r="DC253" s="58"/>
      <c r="DD253" s="58"/>
      <c r="DE253" s="58"/>
      <c r="DF253" s="58"/>
      <c r="DG253" s="58"/>
      <c r="DH253" s="56"/>
      <c r="DI253" s="13">
        <f t="shared" si="59"/>
        <v>45175</v>
      </c>
      <c r="DJ253" s="58"/>
      <c r="DK253" s="58"/>
      <c r="DL253" s="58"/>
      <c r="DM253" s="58"/>
      <c r="DN253" s="58"/>
      <c r="DO253" s="58"/>
      <c r="DP253" s="56"/>
      <c r="DQ253" s="56"/>
      <c r="DR253" s="56"/>
      <c r="DS253" s="56"/>
    </row>
    <row r="254" spans="1:123" x14ac:dyDescent="0.3">
      <c r="A254" s="13">
        <f t="shared" si="45"/>
        <v>45176</v>
      </c>
      <c r="B254" s="58">
        <v>42</v>
      </c>
      <c r="C254" s="59">
        <v>4818.2</v>
      </c>
      <c r="D254" s="58"/>
      <c r="E254" s="58">
        <v>22</v>
      </c>
      <c r="F254" s="58">
        <v>0</v>
      </c>
      <c r="G254" s="58">
        <v>0</v>
      </c>
      <c r="H254" s="57"/>
      <c r="I254" s="13">
        <f t="shared" si="46"/>
        <v>45176</v>
      </c>
      <c r="J254" s="58">
        <v>37</v>
      </c>
      <c r="K254" s="58">
        <v>5416.9</v>
      </c>
      <c r="L254" s="58">
        <v>0</v>
      </c>
      <c r="M254" s="58"/>
      <c r="N254" s="58">
        <v>39.6</v>
      </c>
      <c r="O254" s="58">
        <v>0</v>
      </c>
      <c r="P254" s="57"/>
      <c r="Q254" s="13">
        <f t="shared" si="47"/>
        <v>45176</v>
      </c>
      <c r="R254" s="58">
        <v>28</v>
      </c>
      <c r="S254" s="58">
        <v>2701.16</v>
      </c>
      <c r="T254" s="58">
        <v>8.25</v>
      </c>
      <c r="U254" s="58"/>
      <c r="V254" s="58">
        <v>0</v>
      </c>
      <c r="W254" s="58">
        <v>1</v>
      </c>
      <c r="X254" s="57"/>
      <c r="Y254" s="13">
        <f t="shared" si="48"/>
        <v>45176</v>
      </c>
      <c r="Z254" s="109">
        <v>72</v>
      </c>
      <c r="AA254" s="109">
        <v>9597.52</v>
      </c>
      <c r="AB254" s="109">
        <v>38.869999999999997</v>
      </c>
      <c r="AC254" s="109"/>
      <c r="AD254" s="109">
        <v>294.02999999999997</v>
      </c>
      <c r="AE254" s="109">
        <v>4</v>
      </c>
      <c r="AF254" s="57"/>
      <c r="AG254" s="13">
        <f t="shared" si="49"/>
        <v>45176</v>
      </c>
      <c r="AH254" s="109">
        <v>57</v>
      </c>
      <c r="AI254" s="109">
        <v>7949.37</v>
      </c>
      <c r="AJ254" s="109">
        <v>11.1</v>
      </c>
      <c r="AK254" s="109"/>
      <c r="AL254" s="109">
        <v>676.77</v>
      </c>
      <c r="AM254" s="109">
        <v>1</v>
      </c>
      <c r="AN254" s="57"/>
      <c r="AO254" s="13">
        <f t="shared" si="50"/>
        <v>45176</v>
      </c>
      <c r="AP254" s="58">
        <v>47</v>
      </c>
      <c r="AQ254" s="58">
        <v>3649.01</v>
      </c>
      <c r="AR254" s="58"/>
      <c r="AS254" s="58">
        <v>21</v>
      </c>
      <c r="AT254" s="58">
        <v>0</v>
      </c>
      <c r="AU254" s="58">
        <v>0</v>
      </c>
      <c r="AV254" s="57"/>
      <c r="AW254" s="13">
        <f t="shared" si="51"/>
        <v>45176</v>
      </c>
      <c r="AX254" s="58">
        <v>32</v>
      </c>
      <c r="AY254" s="58">
        <v>3671.98</v>
      </c>
      <c r="AZ254" s="58">
        <v>23.09</v>
      </c>
      <c r="BA254" s="58"/>
      <c r="BB254" s="58">
        <v>4.95</v>
      </c>
      <c r="BC254" s="58">
        <v>1</v>
      </c>
      <c r="BD254" s="57"/>
      <c r="BE254" s="13">
        <f t="shared" si="52"/>
        <v>45176</v>
      </c>
      <c r="BF254" s="58">
        <v>46</v>
      </c>
      <c r="BG254" s="58">
        <v>5088.49</v>
      </c>
      <c r="BH254" s="58">
        <v>6.5</v>
      </c>
      <c r="BI254" s="58"/>
      <c r="BJ254" s="58">
        <v>105.42</v>
      </c>
      <c r="BK254" s="58">
        <v>1</v>
      </c>
      <c r="BL254" s="57"/>
      <c r="BM254" s="13">
        <f t="shared" si="53"/>
        <v>45176</v>
      </c>
      <c r="BN254" s="109">
        <v>50</v>
      </c>
      <c r="BO254" s="109">
        <v>3964.21</v>
      </c>
      <c r="BP254" s="109">
        <v>2</v>
      </c>
      <c r="BQ254" s="109"/>
      <c r="BR254" s="109">
        <v>20</v>
      </c>
      <c r="BS254" s="109">
        <v>0</v>
      </c>
      <c r="BT254" s="57"/>
      <c r="BU254" s="13">
        <f t="shared" si="54"/>
        <v>45176</v>
      </c>
      <c r="BV254" s="58">
        <v>11</v>
      </c>
      <c r="BW254" s="58">
        <v>1368.24</v>
      </c>
      <c r="BX254" s="58">
        <v>0</v>
      </c>
      <c r="BY254" s="58"/>
      <c r="BZ254" s="58">
        <v>0</v>
      </c>
      <c r="CA254" s="58">
        <v>2</v>
      </c>
      <c r="CB254" s="57"/>
      <c r="CC254" s="13">
        <f t="shared" si="55"/>
        <v>45176</v>
      </c>
      <c r="CD254" s="58">
        <v>52</v>
      </c>
      <c r="CE254" s="58">
        <v>6471.83</v>
      </c>
      <c r="CF254" s="58">
        <v>65</v>
      </c>
      <c r="CG254" s="58">
        <v>53.2</v>
      </c>
      <c r="CH254" s="58">
        <v>50</v>
      </c>
      <c r="CI254" s="58">
        <v>1</v>
      </c>
      <c r="CJ254" s="57"/>
      <c r="CK254" s="13">
        <f t="shared" si="56"/>
        <v>45176</v>
      </c>
      <c r="CL254" s="58">
        <v>12</v>
      </c>
      <c r="CM254" s="58">
        <v>667.7</v>
      </c>
      <c r="CN254" s="58">
        <v>0</v>
      </c>
      <c r="CO254" s="58">
        <v>0</v>
      </c>
      <c r="CP254" s="58">
        <v>42.96</v>
      </c>
      <c r="CQ254" s="58">
        <v>0</v>
      </c>
      <c r="CR254" s="56"/>
      <c r="CS254" s="13">
        <f t="shared" si="57"/>
        <v>45176</v>
      </c>
      <c r="CT254" s="58"/>
      <c r="CU254" s="58"/>
      <c r="CV254" s="58"/>
      <c r="CW254" s="58"/>
      <c r="CX254" s="58"/>
      <c r="CY254" s="58"/>
      <c r="CZ254" s="56"/>
      <c r="DA254" s="13">
        <f t="shared" si="58"/>
        <v>45176</v>
      </c>
      <c r="DB254" s="58"/>
      <c r="DC254" s="58"/>
      <c r="DD254" s="58"/>
      <c r="DE254" s="58"/>
      <c r="DF254" s="58"/>
      <c r="DG254" s="58"/>
      <c r="DH254" s="56"/>
      <c r="DI254" s="13">
        <f t="shared" si="59"/>
        <v>45176</v>
      </c>
      <c r="DJ254" s="58"/>
      <c r="DK254" s="58"/>
      <c r="DL254" s="58"/>
      <c r="DM254" s="58"/>
      <c r="DN254" s="58"/>
      <c r="DO254" s="58"/>
      <c r="DP254" s="56"/>
      <c r="DQ254" s="56"/>
      <c r="DR254" s="56"/>
      <c r="DS254" s="56"/>
    </row>
    <row r="255" spans="1:123" x14ac:dyDescent="0.3">
      <c r="A255" s="13">
        <f t="shared" si="45"/>
        <v>45177</v>
      </c>
      <c r="B255" s="58">
        <v>45</v>
      </c>
      <c r="C255" s="59">
        <v>5522.44</v>
      </c>
      <c r="D255" s="58"/>
      <c r="E255" s="58">
        <v>50</v>
      </c>
      <c r="F255" s="58">
        <v>-6</v>
      </c>
      <c r="G255" s="58">
        <v>0</v>
      </c>
      <c r="H255" s="57"/>
      <c r="I255" s="13">
        <f t="shared" si="46"/>
        <v>45177</v>
      </c>
      <c r="J255" s="58">
        <v>21</v>
      </c>
      <c r="K255" s="58">
        <v>3254.39</v>
      </c>
      <c r="L255" s="58">
        <v>34.200000000000003</v>
      </c>
      <c r="M255" s="58"/>
      <c r="N255" s="58">
        <v>0</v>
      </c>
      <c r="O255" s="58">
        <v>0</v>
      </c>
      <c r="P255" s="57"/>
      <c r="Q255" s="13">
        <f t="shared" si="47"/>
        <v>45177</v>
      </c>
      <c r="R255" s="58">
        <v>19</v>
      </c>
      <c r="S255" s="58">
        <v>1954.47</v>
      </c>
      <c r="T255" s="58">
        <v>3.25</v>
      </c>
      <c r="U255" s="58"/>
      <c r="V255" s="58">
        <v>0</v>
      </c>
      <c r="W255" s="58">
        <v>2</v>
      </c>
      <c r="X255" s="57"/>
      <c r="Y255" s="13">
        <f t="shared" si="48"/>
        <v>45177</v>
      </c>
      <c r="Z255" s="109">
        <v>71</v>
      </c>
      <c r="AA255" s="109">
        <v>9432.23</v>
      </c>
      <c r="AB255" s="109">
        <v>67.56</v>
      </c>
      <c r="AC255" s="109"/>
      <c r="AD255" s="109">
        <v>-847.19</v>
      </c>
      <c r="AE255" s="109">
        <v>4</v>
      </c>
      <c r="AF255" s="57"/>
      <c r="AG255" s="13">
        <f t="shared" si="49"/>
        <v>45177</v>
      </c>
      <c r="AH255" s="109">
        <v>51</v>
      </c>
      <c r="AI255" s="109">
        <v>6760.17</v>
      </c>
      <c r="AJ255" s="109">
        <v>-1.84</v>
      </c>
      <c r="AK255" s="109"/>
      <c r="AL255" s="109">
        <v>152.1</v>
      </c>
      <c r="AM255" s="109">
        <v>1</v>
      </c>
      <c r="AN255" s="57"/>
      <c r="AO255" s="13">
        <f t="shared" si="50"/>
        <v>45177</v>
      </c>
      <c r="AP255" s="58">
        <v>41</v>
      </c>
      <c r="AQ255" s="58">
        <v>3208.55</v>
      </c>
      <c r="AR255" s="58"/>
      <c r="AS255" s="58">
        <v>18</v>
      </c>
      <c r="AT255" s="58">
        <v>0</v>
      </c>
      <c r="AU255" s="58">
        <v>0</v>
      </c>
      <c r="AV255" s="57"/>
      <c r="AW255" s="13">
        <f t="shared" si="51"/>
        <v>45177</v>
      </c>
      <c r="AX255" s="58">
        <v>29</v>
      </c>
      <c r="AY255" s="58">
        <v>3298.97</v>
      </c>
      <c r="AZ255" s="58">
        <v>31.38</v>
      </c>
      <c r="BA255" s="58"/>
      <c r="BB255" s="58">
        <v>-4.95</v>
      </c>
      <c r="BC255" s="58">
        <v>1</v>
      </c>
      <c r="BD255" s="57"/>
      <c r="BE255" s="13">
        <f t="shared" si="52"/>
        <v>45177</v>
      </c>
      <c r="BF255" s="58">
        <v>37</v>
      </c>
      <c r="BG255" s="58">
        <v>4448.6099999999997</v>
      </c>
      <c r="BH255" s="58">
        <v>27.38</v>
      </c>
      <c r="BI255" s="58"/>
      <c r="BJ255" s="58">
        <v>154.94999999999999</v>
      </c>
      <c r="BK255" s="58">
        <v>2</v>
      </c>
      <c r="BL255" s="57"/>
      <c r="BM255" s="13">
        <f t="shared" si="53"/>
        <v>45177</v>
      </c>
      <c r="BN255" s="109">
        <v>42</v>
      </c>
      <c r="BO255" s="109">
        <v>3578.4</v>
      </c>
      <c r="BP255" s="109">
        <v>16</v>
      </c>
      <c r="BQ255" s="109"/>
      <c r="BR255" s="109">
        <v>0</v>
      </c>
      <c r="BS255" s="109">
        <v>0</v>
      </c>
      <c r="BT255" s="57"/>
      <c r="BU255" s="13">
        <f t="shared" si="54"/>
        <v>45177</v>
      </c>
      <c r="BV255" s="58">
        <v>21</v>
      </c>
      <c r="BW255" s="58">
        <v>2677.87</v>
      </c>
      <c r="BX255" s="58">
        <v>20.5</v>
      </c>
      <c r="BY255" s="58"/>
      <c r="BZ255" s="58">
        <v>0</v>
      </c>
      <c r="CA255" s="58">
        <v>11</v>
      </c>
      <c r="CB255" s="57"/>
      <c r="CC255" s="13">
        <f t="shared" si="55"/>
        <v>45177</v>
      </c>
      <c r="CD255" s="58">
        <v>67</v>
      </c>
      <c r="CE255" s="58">
        <v>8585.6200000000008</v>
      </c>
      <c r="CF255" s="58">
        <v>100</v>
      </c>
      <c r="CG255" s="58">
        <v>248</v>
      </c>
      <c r="CH255" s="58">
        <v>-4</v>
      </c>
      <c r="CI255" s="58">
        <v>2</v>
      </c>
      <c r="CJ255" s="57"/>
      <c r="CK255" s="13">
        <f t="shared" si="56"/>
        <v>45177</v>
      </c>
      <c r="CL255" s="58">
        <v>11</v>
      </c>
      <c r="CM255" s="58">
        <v>855.37</v>
      </c>
      <c r="CN255" s="58">
        <v>0</v>
      </c>
      <c r="CO255" s="58">
        <v>0</v>
      </c>
      <c r="CP255" s="58">
        <v>15</v>
      </c>
      <c r="CQ255" s="58">
        <v>0</v>
      </c>
      <c r="CR255" s="56"/>
      <c r="CS255" s="13">
        <f t="shared" si="57"/>
        <v>45177</v>
      </c>
      <c r="CT255" s="58"/>
      <c r="CU255" s="58"/>
      <c r="CV255" s="58"/>
      <c r="CW255" s="58"/>
      <c r="CX255" s="58"/>
      <c r="CY255" s="58"/>
      <c r="CZ255" s="56"/>
      <c r="DA255" s="13">
        <f t="shared" si="58"/>
        <v>45177</v>
      </c>
      <c r="DB255" s="58"/>
      <c r="DC255" s="58"/>
      <c r="DD255" s="58"/>
      <c r="DE255" s="58"/>
      <c r="DF255" s="58"/>
      <c r="DG255" s="58"/>
      <c r="DH255" s="56"/>
      <c r="DI255" s="13">
        <f t="shared" si="59"/>
        <v>45177</v>
      </c>
      <c r="DJ255" s="58"/>
      <c r="DK255" s="58"/>
      <c r="DL255" s="58"/>
      <c r="DM255" s="58"/>
      <c r="DN255" s="58"/>
      <c r="DO255" s="58"/>
      <c r="DP255" s="56"/>
      <c r="DQ255" s="56"/>
      <c r="DR255" s="56"/>
      <c r="DS255" s="56"/>
    </row>
    <row r="256" spans="1:123" x14ac:dyDescent="0.3">
      <c r="A256" s="13">
        <f t="shared" si="45"/>
        <v>45178</v>
      </c>
      <c r="B256" s="58">
        <v>51</v>
      </c>
      <c r="C256" s="59">
        <v>6763.82</v>
      </c>
      <c r="D256" s="58"/>
      <c r="E256" s="58">
        <v>62</v>
      </c>
      <c r="F256" s="58">
        <v>0</v>
      </c>
      <c r="G256" s="58">
        <v>0</v>
      </c>
      <c r="H256" s="57"/>
      <c r="I256" s="13">
        <f t="shared" si="46"/>
        <v>45178</v>
      </c>
      <c r="J256" s="58">
        <v>28</v>
      </c>
      <c r="K256" s="58">
        <v>3862.41</v>
      </c>
      <c r="L256" s="58">
        <v>54.24</v>
      </c>
      <c r="M256" s="58"/>
      <c r="N256" s="58">
        <v>0</v>
      </c>
      <c r="O256" s="58">
        <v>0</v>
      </c>
      <c r="P256" s="57"/>
      <c r="Q256" s="13">
        <f t="shared" si="47"/>
        <v>45178</v>
      </c>
      <c r="R256" s="58">
        <v>30</v>
      </c>
      <c r="S256" s="58">
        <v>3006.62</v>
      </c>
      <c r="T256" s="58">
        <v>42</v>
      </c>
      <c r="U256" s="58"/>
      <c r="V256" s="58">
        <v>20</v>
      </c>
      <c r="W256" s="58">
        <v>2</v>
      </c>
      <c r="X256" s="57"/>
      <c r="Y256" s="13">
        <f t="shared" si="48"/>
        <v>45178</v>
      </c>
      <c r="Z256" s="109">
        <v>74</v>
      </c>
      <c r="AA256" s="109">
        <v>10535.77</v>
      </c>
      <c r="AB256" s="109">
        <v>47.2</v>
      </c>
      <c r="AC256" s="109"/>
      <c r="AD256" s="109">
        <v>80.539999999999992</v>
      </c>
      <c r="AE256" s="109">
        <v>4</v>
      </c>
      <c r="AF256" s="57"/>
      <c r="AG256" s="13">
        <f t="shared" si="49"/>
        <v>45178</v>
      </c>
      <c r="AH256" s="109">
        <v>46</v>
      </c>
      <c r="AI256" s="109">
        <v>6339.95</v>
      </c>
      <c r="AJ256" s="109">
        <v>48.12</v>
      </c>
      <c r="AK256" s="109"/>
      <c r="AL256" s="109">
        <v>100</v>
      </c>
      <c r="AM256" s="109">
        <v>1</v>
      </c>
      <c r="AN256" s="57"/>
      <c r="AO256" s="13">
        <f t="shared" si="50"/>
        <v>45178</v>
      </c>
      <c r="AP256" s="58">
        <v>44</v>
      </c>
      <c r="AQ256" s="58">
        <v>3327.72</v>
      </c>
      <c r="AR256" s="58"/>
      <c r="AS256" s="58">
        <v>25</v>
      </c>
      <c r="AT256" s="58">
        <v>0</v>
      </c>
      <c r="AU256" s="58">
        <v>0</v>
      </c>
      <c r="AV256" s="57"/>
      <c r="AW256" s="13">
        <f t="shared" si="51"/>
        <v>45178</v>
      </c>
      <c r="AX256" s="58">
        <v>25</v>
      </c>
      <c r="AY256" s="58">
        <v>2798.96</v>
      </c>
      <c r="AZ256" s="58">
        <v>12.01</v>
      </c>
      <c r="BA256" s="58"/>
      <c r="BB256" s="58">
        <v>134.95000000000002</v>
      </c>
      <c r="BC256" s="58">
        <v>1</v>
      </c>
      <c r="BD256" s="57"/>
      <c r="BE256" s="13">
        <f t="shared" si="52"/>
        <v>45178</v>
      </c>
      <c r="BF256" s="58">
        <v>37</v>
      </c>
      <c r="BG256" s="58">
        <v>3862.64</v>
      </c>
      <c r="BH256" s="58">
        <v>19.04</v>
      </c>
      <c r="BI256" s="58"/>
      <c r="BJ256" s="58">
        <v>373.19</v>
      </c>
      <c r="BK256" s="58">
        <v>0</v>
      </c>
      <c r="BL256" s="57"/>
      <c r="BM256" s="13">
        <f t="shared" si="53"/>
        <v>45178</v>
      </c>
      <c r="BN256" s="109">
        <v>48</v>
      </c>
      <c r="BO256" s="109">
        <v>3836.4</v>
      </c>
      <c r="BP256" s="109">
        <v>18.75</v>
      </c>
      <c r="BQ256" s="109"/>
      <c r="BR256" s="109">
        <v>0</v>
      </c>
      <c r="BS256" s="109">
        <v>0</v>
      </c>
      <c r="BT256" s="57"/>
      <c r="BU256" s="13">
        <f t="shared" si="54"/>
        <v>45178</v>
      </c>
      <c r="BV256" s="58">
        <v>29</v>
      </c>
      <c r="BW256" s="58">
        <v>3677.96</v>
      </c>
      <c r="BX256" s="58">
        <v>36</v>
      </c>
      <c r="BY256" s="58"/>
      <c r="BZ256" s="58">
        <v>0</v>
      </c>
      <c r="CA256" s="58">
        <v>3</v>
      </c>
      <c r="CB256" s="57"/>
      <c r="CC256" s="13">
        <f t="shared" si="55"/>
        <v>45178</v>
      </c>
      <c r="CD256" s="58">
        <v>62</v>
      </c>
      <c r="CE256" s="58">
        <v>7500.79</v>
      </c>
      <c r="CF256" s="58">
        <v>53</v>
      </c>
      <c r="CG256" s="58">
        <v>865.2</v>
      </c>
      <c r="CH256" s="58">
        <v>125</v>
      </c>
      <c r="CI256" s="58">
        <v>2</v>
      </c>
      <c r="CJ256" s="57"/>
      <c r="CK256" s="13">
        <f t="shared" si="56"/>
        <v>45178</v>
      </c>
      <c r="CL256" s="58">
        <v>12</v>
      </c>
      <c r="CM256" s="58">
        <v>836.55</v>
      </c>
      <c r="CN256" s="58">
        <v>0</v>
      </c>
      <c r="CO256" s="58">
        <v>0</v>
      </c>
      <c r="CP256" s="58">
        <v>0</v>
      </c>
      <c r="CQ256" s="58">
        <v>0</v>
      </c>
      <c r="CR256" s="56"/>
      <c r="CS256" s="13">
        <f t="shared" si="57"/>
        <v>45178</v>
      </c>
      <c r="CT256" s="58"/>
      <c r="CU256" s="58"/>
      <c r="CV256" s="58"/>
      <c r="CW256" s="58"/>
      <c r="CX256" s="58"/>
      <c r="CY256" s="58"/>
      <c r="CZ256" s="56"/>
      <c r="DA256" s="13">
        <f t="shared" si="58"/>
        <v>45178</v>
      </c>
      <c r="DB256" s="58"/>
      <c r="DC256" s="58"/>
      <c r="DD256" s="58"/>
      <c r="DE256" s="58"/>
      <c r="DF256" s="58"/>
      <c r="DG256" s="58"/>
      <c r="DH256" s="56"/>
      <c r="DI256" s="13">
        <f t="shared" si="59"/>
        <v>45178</v>
      </c>
      <c r="DJ256" s="58"/>
      <c r="DK256" s="58"/>
      <c r="DL256" s="58"/>
      <c r="DM256" s="58"/>
      <c r="DN256" s="58"/>
      <c r="DO256" s="58"/>
      <c r="DP256" s="56"/>
      <c r="DQ256" s="56"/>
      <c r="DR256" s="56"/>
      <c r="DS256" s="56"/>
    </row>
    <row r="257" spans="1:123" x14ac:dyDescent="0.3">
      <c r="A257" s="13">
        <f t="shared" si="45"/>
        <v>45179</v>
      </c>
      <c r="B257" s="58">
        <v>39</v>
      </c>
      <c r="C257" s="59">
        <v>4853.46</v>
      </c>
      <c r="D257" s="58"/>
      <c r="E257" s="58">
        <v>58</v>
      </c>
      <c r="F257" s="58">
        <v>0</v>
      </c>
      <c r="G257" s="58">
        <v>0</v>
      </c>
      <c r="H257" s="57"/>
      <c r="I257" s="13">
        <f t="shared" si="46"/>
        <v>45179</v>
      </c>
      <c r="J257" s="58">
        <v>29</v>
      </c>
      <c r="K257" s="58">
        <v>4540.9399999999996</v>
      </c>
      <c r="L257" s="58">
        <v>12.27</v>
      </c>
      <c r="M257" s="58"/>
      <c r="N257" s="58">
        <v>4.95</v>
      </c>
      <c r="O257" s="58">
        <v>0</v>
      </c>
      <c r="P257" s="57"/>
      <c r="Q257" s="13">
        <f t="shared" si="47"/>
        <v>45179</v>
      </c>
      <c r="R257" s="58">
        <v>35</v>
      </c>
      <c r="S257" s="58">
        <v>3289.08</v>
      </c>
      <c r="T257" s="58">
        <v>12.25</v>
      </c>
      <c r="U257" s="58"/>
      <c r="V257" s="58">
        <v>0</v>
      </c>
      <c r="W257" s="58">
        <v>2</v>
      </c>
      <c r="X257" s="57"/>
      <c r="Y257" s="13">
        <f t="shared" si="48"/>
        <v>45179</v>
      </c>
      <c r="Z257" s="109">
        <v>73</v>
      </c>
      <c r="AA257" s="109">
        <v>9862.4699999999993</v>
      </c>
      <c r="AB257" s="109">
        <v>80.510000000000005</v>
      </c>
      <c r="AC257" s="109"/>
      <c r="AD257" s="109">
        <v>0</v>
      </c>
      <c r="AE257" s="109">
        <v>1</v>
      </c>
      <c r="AF257" s="57"/>
      <c r="AG257" s="13">
        <f t="shared" si="49"/>
        <v>45179</v>
      </c>
      <c r="AH257" s="109">
        <v>44</v>
      </c>
      <c r="AI257" s="109">
        <v>5928.94</v>
      </c>
      <c r="AJ257" s="109">
        <v>3.7</v>
      </c>
      <c r="AK257" s="109"/>
      <c r="AL257" s="109">
        <v>4.95</v>
      </c>
      <c r="AM257" s="109">
        <v>1</v>
      </c>
      <c r="AN257" s="57"/>
      <c r="AO257" s="13">
        <f t="shared" si="50"/>
        <v>45179</v>
      </c>
      <c r="AP257" s="58">
        <v>45</v>
      </c>
      <c r="AQ257" s="58">
        <v>3393</v>
      </c>
      <c r="AR257" s="58"/>
      <c r="AS257" s="58">
        <v>26</v>
      </c>
      <c r="AT257" s="58">
        <v>0</v>
      </c>
      <c r="AU257" s="58">
        <v>0</v>
      </c>
      <c r="AV257" s="57"/>
      <c r="AW257" s="13">
        <f t="shared" si="51"/>
        <v>45179</v>
      </c>
      <c r="AX257" s="58">
        <v>20</v>
      </c>
      <c r="AY257" s="58">
        <v>1944.21</v>
      </c>
      <c r="AZ257" s="58">
        <v>4.6100000000000003</v>
      </c>
      <c r="BA257" s="58"/>
      <c r="BB257" s="58">
        <v>0</v>
      </c>
      <c r="BC257" s="58">
        <v>1</v>
      </c>
      <c r="BD257" s="57"/>
      <c r="BE257" s="13">
        <f t="shared" si="52"/>
        <v>45179</v>
      </c>
      <c r="BF257" s="58">
        <v>28</v>
      </c>
      <c r="BG257" s="58">
        <v>3043.96</v>
      </c>
      <c r="BH257" s="58">
        <v>3.71</v>
      </c>
      <c r="BI257" s="58"/>
      <c r="BJ257" s="58">
        <v>50</v>
      </c>
      <c r="BK257" s="58">
        <v>1</v>
      </c>
      <c r="BL257" s="57"/>
      <c r="BM257" s="13">
        <f t="shared" si="53"/>
        <v>45179</v>
      </c>
      <c r="BN257" s="109">
        <v>51</v>
      </c>
      <c r="BO257" s="109">
        <v>3869.34</v>
      </c>
      <c r="BP257" s="109">
        <v>6</v>
      </c>
      <c r="BQ257" s="109"/>
      <c r="BR257" s="109">
        <v>0</v>
      </c>
      <c r="BS257" s="109">
        <v>0</v>
      </c>
      <c r="BT257" s="57"/>
      <c r="BU257" s="13">
        <f t="shared" si="54"/>
        <v>45179</v>
      </c>
      <c r="BV257" s="58">
        <v>10</v>
      </c>
      <c r="BW257" s="58">
        <v>1102.18</v>
      </c>
      <c r="BX257" s="58">
        <v>16</v>
      </c>
      <c r="BY257" s="58"/>
      <c r="BZ257" s="58">
        <v>0</v>
      </c>
      <c r="CA257" s="58">
        <v>3</v>
      </c>
      <c r="CB257" s="57"/>
      <c r="CC257" s="13">
        <f t="shared" si="55"/>
        <v>45179</v>
      </c>
      <c r="CD257" s="58">
        <v>67</v>
      </c>
      <c r="CE257" s="58">
        <v>8259.01</v>
      </c>
      <c r="CF257" s="58">
        <v>77.5</v>
      </c>
      <c r="CG257" s="58">
        <v>813</v>
      </c>
      <c r="CH257" s="58">
        <v>100</v>
      </c>
      <c r="CI257" s="58">
        <v>2</v>
      </c>
      <c r="CJ257" s="57"/>
      <c r="CK257" s="13">
        <f t="shared" si="56"/>
        <v>45179</v>
      </c>
      <c r="CL257" s="58">
        <v>15</v>
      </c>
      <c r="CM257" s="58">
        <v>1069.04</v>
      </c>
      <c r="CN257" s="58">
        <v>0</v>
      </c>
      <c r="CO257" s="58">
        <v>0</v>
      </c>
      <c r="CP257" s="58">
        <v>0</v>
      </c>
      <c r="CQ257" s="58">
        <v>0</v>
      </c>
      <c r="CR257" s="56"/>
      <c r="CS257" s="13">
        <f t="shared" si="57"/>
        <v>45179</v>
      </c>
      <c r="CT257" s="58"/>
      <c r="CU257" s="58"/>
      <c r="CV257" s="58"/>
      <c r="CW257" s="58"/>
      <c r="CX257" s="58"/>
      <c r="CY257" s="58"/>
      <c r="CZ257" s="56"/>
      <c r="DA257" s="13">
        <f t="shared" si="58"/>
        <v>45179</v>
      </c>
      <c r="DB257" s="58"/>
      <c r="DC257" s="58"/>
      <c r="DD257" s="58"/>
      <c r="DE257" s="58"/>
      <c r="DF257" s="58"/>
      <c r="DG257" s="58"/>
      <c r="DH257" s="56"/>
      <c r="DI257" s="13">
        <f t="shared" si="59"/>
        <v>45179</v>
      </c>
      <c r="DJ257" s="58"/>
      <c r="DK257" s="58"/>
      <c r="DL257" s="58"/>
      <c r="DM257" s="58"/>
      <c r="DN257" s="58"/>
      <c r="DO257" s="58"/>
      <c r="DP257" s="56"/>
      <c r="DQ257" s="56"/>
      <c r="DR257" s="56"/>
      <c r="DS257" s="56"/>
    </row>
    <row r="258" spans="1:123" x14ac:dyDescent="0.3">
      <c r="A258" s="13">
        <f t="shared" ref="A258:A321" si="60">A257+1</f>
        <v>45180</v>
      </c>
      <c r="B258" s="58">
        <v>59</v>
      </c>
      <c r="C258" s="59">
        <v>7942.67</v>
      </c>
      <c r="D258" s="58"/>
      <c r="E258" s="58">
        <v>8</v>
      </c>
      <c r="F258" s="58">
        <v>0</v>
      </c>
      <c r="G258" s="58">
        <v>0</v>
      </c>
      <c r="H258" s="57"/>
      <c r="I258" s="13">
        <f t="shared" si="46"/>
        <v>45180</v>
      </c>
      <c r="J258" s="58">
        <v>56</v>
      </c>
      <c r="K258" s="58">
        <v>9361.4699999999993</v>
      </c>
      <c r="L258" s="58">
        <v>20.99</v>
      </c>
      <c r="M258" s="58"/>
      <c r="N258" s="58">
        <v>9.9</v>
      </c>
      <c r="O258" s="58">
        <v>0</v>
      </c>
      <c r="P258" s="57"/>
      <c r="Q258" s="13">
        <f t="shared" si="47"/>
        <v>45180</v>
      </c>
      <c r="R258" s="58">
        <v>24</v>
      </c>
      <c r="S258" s="58">
        <v>2705.18</v>
      </c>
      <c r="T258" s="58">
        <v>19</v>
      </c>
      <c r="U258" s="58"/>
      <c r="V258" s="58">
        <v>0</v>
      </c>
      <c r="W258" s="58">
        <v>2</v>
      </c>
      <c r="X258" s="57"/>
      <c r="Y258" s="13">
        <f t="shared" si="48"/>
        <v>45180</v>
      </c>
      <c r="Z258" s="109">
        <v>77</v>
      </c>
      <c r="AA258" s="109">
        <v>11113.92</v>
      </c>
      <c r="AB258" s="109">
        <v>28.69</v>
      </c>
      <c r="AC258" s="109"/>
      <c r="AD258" s="109">
        <v>0</v>
      </c>
      <c r="AE258" s="109">
        <v>1</v>
      </c>
      <c r="AF258" s="57"/>
      <c r="AG258" s="13">
        <f t="shared" si="49"/>
        <v>45180</v>
      </c>
      <c r="AH258" s="109">
        <v>68</v>
      </c>
      <c r="AI258" s="109">
        <v>9910.82</v>
      </c>
      <c r="AJ258" s="109">
        <v>12.03</v>
      </c>
      <c r="AK258" s="109"/>
      <c r="AL258" s="109">
        <v>114.35</v>
      </c>
      <c r="AM258" s="109">
        <v>1</v>
      </c>
      <c r="AN258" s="57"/>
      <c r="AO258" s="13">
        <f t="shared" si="50"/>
        <v>45180</v>
      </c>
      <c r="AP258" s="58">
        <v>64</v>
      </c>
      <c r="AQ258" s="58">
        <v>5277.63</v>
      </c>
      <c r="AR258" s="58"/>
      <c r="AS258" s="58">
        <v>22</v>
      </c>
      <c r="AT258" s="58">
        <v>-186.37</v>
      </c>
      <c r="AU258" s="58">
        <v>0</v>
      </c>
      <c r="AV258" s="57"/>
      <c r="AW258" s="13">
        <f t="shared" si="51"/>
        <v>45180</v>
      </c>
      <c r="AX258" s="58">
        <v>59</v>
      </c>
      <c r="AY258" s="58">
        <v>7439.72</v>
      </c>
      <c r="AZ258" s="58">
        <v>25.86</v>
      </c>
      <c r="BA258" s="58"/>
      <c r="BB258" s="58">
        <v>0</v>
      </c>
      <c r="BC258" s="58">
        <v>1</v>
      </c>
      <c r="BD258" s="57"/>
      <c r="BE258" s="13">
        <f t="shared" si="52"/>
        <v>45180</v>
      </c>
      <c r="BF258" s="58">
        <v>32</v>
      </c>
      <c r="BG258" s="58">
        <v>3641.97</v>
      </c>
      <c r="BH258" s="58">
        <v>35.729999999999997</v>
      </c>
      <c r="BI258" s="58"/>
      <c r="BJ258" s="58">
        <v>215.64000000000001</v>
      </c>
      <c r="BK258" s="58">
        <v>1</v>
      </c>
      <c r="BL258" s="57"/>
      <c r="BM258" s="13">
        <f t="shared" si="53"/>
        <v>45180</v>
      </c>
      <c r="BN258" s="109">
        <v>50</v>
      </c>
      <c r="BO258" s="109">
        <v>4021.88</v>
      </c>
      <c r="BP258" s="109">
        <v>18</v>
      </c>
      <c r="BQ258" s="109"/>
      <c r="BR258" s="109">
        <v>0</v>
      </c>
      <c r="BS258" s="109">
        <v>5</v>
      </c>
      <c r="BT258" s="57"/>
      <c r="BU258" s="13">
        <f t="shared" si="54"/>
        <v>45180</v>
      </c>
      <c r="BV258" s="58">
        <v>30</v>
      </c>
      <c r="BW258" s="58">
        <v>3619.27</v>
      </c>
      <c r="BX258" s="58">
        <v>5</v>
      </c>
      <c r="BY258" s="58"/>
      <c r="BZ258" s="58">
        <v>0</v>
      </c>
      <c r="CA258" s="58">
        <v>7</v>
      </c>
      <c r="CB258" s="57"/>
      <c r="CC258" s="13">
        <f t="shared" si="55"/>
        <v>45180</v>
      </c>
      <c r="CD258" s="58">
        <v>92</v>
      </c>
      <c r="CE258" s="58">
        <v>13066.3</v>
      </c>
      <c r="CF258" s="58">
        <v>66</v>
      </c>
      <c r="CG258" s="58">
        <v>594.1</v>
      </c>
      <c r="CH258" s="58">
        <v>0</v>
      </c>
      <c r="CI258" s="58">
        <v>0</v>
      </c>
      <c r="CJ258" s="57"/>
      <c r="CK258" s="13">
        <f t="shared" si="56"/>
        <v>45180</v>
      </c>
      <c r="CL258" s="58">
        <v>28</v>
      </c>
      <c r="CM258" s="58">
        <v>2157.52</v>
      </c>
      <c r="CN258" s="58">
        <v>0</v>
      </c>
      <c r="CO258" s="58">
        <v>0</v>
      </c>
      <c r="CP258" s="58">
        <v>45</v>
      </c>
      <c r="CQ258" s="58">
        <v>0</v>
      </c>
      <c r="CR258" s="56"/>
      <c r="CS258" s="13">
        <f t="shared" si="57"/>
        <v>45180</v>
      </c>
      <c r="CT258" s="58"/>
      <c r="CU258" s="58"/>
      <c r="CV258" s="58"/>
      <c r="CW258" s="58"/>
      <c r="CX258" s="58"/>
      <c r="CY258" s="58"/>
      <c r="CZ258" s="56"/>
      <c r="DA258" s="13">
        <f t="shared" si="58"/>
        <v>45180</v>
      </c>
      <c r="DB258" s="58"/>
      <c r="DC258" s="58"/>
      <c r="DD258" s="58"/>
      <c r="DE258" s="58"/>
      <c r="DF258" s="58"/>
      <c r="DG258" s="58"/>
      <c r="DH258" s="56"/>
      <c r="DI258" s="13">
        <f t="shared" si="59"/>
        <v>45180</v>
      </c>
      <c r="DJ258" s="58"/>
      <c r="DK258" s="58"/>
      <c r="DL258" s="58"/>
      <c r="DM258" s="58"/>
      <c r="DN258" s="58"/>
      <c r="DO258" s="58"/>
      <c r="DP258" s="56"/>
      <c r="DQ258" s="56"/>
      <c r="DR258" s="56"/>
      <c r="DS258" s="56"/>
    </row>
    <row r="259" spans="1:123" x14ac:dyDescent="0.3">
      <c r="A259" s="13">
        <f t="shared" si="60"/>
        <v>45181</v>
      </c>
      <c r="B259" s="58">
        <v>59</v>
      </c>
      <c r="C259" s="59">
        <v>7622.49</v>
      </c>
      <c r="D259" s="58"/>
      <c r="E259" s="58">
        <v>11</v>
      </c>
      <c r="F259" s="58">
        <v>4</v>
      </c>
      <c r="G259" s="58">
        <v>0</v>
      </c>
      <c r="H259" s="57"/>
      <c r="I259" s="13">
        <f t="shared" si="46"/>
        <v>45181</v>
      </c>
      <c r="J259" s="58">
        <v>58</v>
      </c>
      <c r="K259" s="58">
        <v>9585.57</v>
      </c>
      <c r="L259" s="58">
        <v>23.11</v>
      </c>
      <c r="M259" s="58"/>
      <c r="N259" s="58">
        <v>0</v>
      </c>
      <c r="O259" s="58">
        <v>0</v>
      </c>
      <c r="P259" s="57"/>
      <c r="Q259" s="13">
        <f t="shared" si="47"/>
        <v>45181</v>
      </c>
      <c r="R259" s="58">
        <v>35</v>
      </c>
      <c r="S259" s="58">
        <v>3567.31</v>
      </c>
      <c r="T259" s="58">
        <v>26</v>
      </c>
      <c r="U259" s="58"/>
      <c r="V259" s="58">
        <v>0</v>
      </c>
      <c r="W259" s="58">
        <v>2</v>
      </c>
      <c r="X259" s="57"/>
      <c r="Y259" s="13">
        <f t="shared" si="48"/>
        <v>45181</v>
      </c>
      <c r="Z259" s="109">
        <v>77</v>
      </c>
      <c r="AA259" s="109">
        <v>11059.95</v>
      </c>
      <c r="AB259" s="109">
        <v>54.59</v>
      </c>
      <c r="AC259" s="109"/>
      <c r="AD259" s="109">
        <v>156.94999999999999</v>
      </c>
      <c r="AE259" s="109">
        <v>0</v>
      </c>
      <c r="AF259" s="57"/>
      <c r="AG259" s="13">
        <f t="shared" si="49"/>
        <v>45181</v>
      </c>
      <c r="AH259" s="109">
        <v>69</v>
      </c>
      <c r="AI259" s="109">
        <v>9938.8700000000008</v>
      </c>
      <c r="AJ259" s="109">
        <v>30.54</v>
      </c>
      <c r="AK259" s="109"/>
      <c r="AL259" s="109">
        <v>151.31</v>
      </c>
      <c r="AM259" s="109">
        <v>1</v>
      </c>
      <c r="AN259" s="57"/>
      <c r="AO259" s="13">
        <f t="shared" si="50"/>
        <v>45181</v>
      </c>
      <c r="AP259" s="58">
        <v>71</v>
      </c>
      <c r="AQ259" s="58">
        <v>6070.48</v>
      </c>
      <c r="AR259" s="58"/>
      <c r="AS259" s="58">
        <v>13</v>
      </c>
      <c r="AT259" s="58">
        <v>-41.6</v>
      </c>
      <c r="AU259" s="58">
        <v>3</v>
      </c>
      <c r="AV259" s="57"/>
      <c r="AW259" s="13">
        <f t="shared" si="51"/>
        <v>45181</v>
      </c>
      <c r="AX259" s="58">
        <v>51</v>
      </c>
      <c r="AY259" s="58">
        <v>6859.77</v>
      </c>
      <c r="AZ259" s="58">
        <v>60.96</v>
      </c>
      <c r="BA259" s="58"/>
      <c r="BB259" s="58">
        <v>0</v>
      </c>
      <c r="BC259" s="58">
        <v>2</v>
      </c>
      <c r="BD259" s="57"/>
      <c r="BE259" s="13">
        <f t="shared" si="52"/>
        <v>45181</v>
      </c>
      <c r="BF259" s="58">
        <v>47</v>
      </c>
      <c r="BG259" s="58">
        <v>5255.36</v>
      </c>
      <c r="BH259" s="58">
        <v>26.91</v>
      </c>
      <c r="BI259" s="58"/>
      <c r="BJ259" s="58">
        <v>100</v>
      </c>
      <c r="BK259" s="58">
        <v>1</v>
      </c>
      <c r="BL259" s="57"/>
      <c r="BM259" s="13">
        <f t="shared" si="53"/>
        <v>45181</v>
      </c>
      <c r="BN259" s="109">
        <v>55</v>
      </c>
      <c r="BO259" s="109">
        <v>4187.82</v>
      </c>
      <c r="BP259" s="109">
        <v>2</v>
      </c>
      <c r="BQ259" s="109"/>
      <c r="BR259" s="109">
        <v>0</v>
      </c>
      <c r="BS259" s="109">
        <v>0</v>
      </c>
      <c r="BT259" s="57"/>
      <c r="BU259" s="13">
        <f t="shared" si="54"/>
        <v>45181</v>
      </c>
      <c r="BV259" s="58">
        <v>38</v>
      </c>
      <c r="BW259" s="58">
        <v>4762.6000000000004</v>
      </c>
      <c r="BX259" s="58">
        <v>70</v>
      </c>
      <c r="BY259" s="58"/>
      <c r="BZ259" s="58">
        <v>0</v>
      </c>
      <c r="CA259" s="58">
        <v>3</v>
      </c>
      <c r="CB259" s="57"/>
      <c r="CC259" s="13">
        <f t="shared" si="55"/>
        <v>45181</v>
      </c>
      <c r="CD259" s="58">
        <v>84</v>
      </c>
      <c r="CE259" s="58">
        <v>12114.74</v>
      </c>
      <c r="CF259" s="58">
        <v>23</v>
      </c>
      <c r="CG259" s="58">
        <v>323.10000000000002</v>
      </c>
      <c r="CH259" s="58">
        <v>-12</v>
      </c>
      <c r="CI259" s="58">
        <v>0</v>
      </c>
      <c r="CJ259" s="57"/>
      <c r="CK259" s="13">
        <f t="shared" si="56"/>
        <v>45181</v>
      </c>
      <c r="CL259" s="58">
        <v>25</v>
      </c>
      <c r="CM259" s="58">
        <v>1909.46</v>
      </c>
      <c r="CN259" s="58">
        <v>0</v>
      </c>
      <c r="CO259" s="58">
        <v>8</v>
      </c>
      <c r="CP259" s="58">
        <v>5.78</v>
      </c>
      <c r="CQ259" s="58">
        <v>0</v>
      </c>
      <c r="CR259" s="56"/>
      <c r="CS259" s="13">
        <f t="shared" si="57"/>
        <v>45181</v>
      </c>
      <c r="CT259" s="58"/>
      <c r="CU259" s="58"/>
      <c r="CV259" s="58"/>
      <c r="CW259" s="58"/>
      <c r="CX259" s="58"/>
      <c r="CY259" s="58"/>
      <c r="CZ259" s="56"/>
      <c r="DA259" s="13">
        <f t="shared" si="58"/>
        <v>45181</v>
      </c>
      <c r="DB259" s="58"/>
      <c r="DC259" s="58"/>
      <c r="DD259" s="58"/>
      <c r="DE259" s="58"/>
      <c r="DF259" s="58"/>
      <c r="DG259" s="58"/>
      <c r="DH259" s="56"/>
      <c r="DI259" s="13">
        <f t="shared" si="59"/>
        <v>45181</v>
      </c>
      <c r="DJ259" s="58"/>
      <c r="DK259" s="58"/>
      <c r="DL259" s="58"/>
      <c r="DM259" s="58"/>
      <c r="DN259" s="58"/>
      <c r="DO259" s="58"/>
      <c r="DP259" s="56"/>
      <c r="DQ259" s="56"/>
      <c r="DR259" s="56"/>
      <c r="DS259" s="56"/>
    </row>
    <row r="260" spans="1:123" x14ac:dyDescent="0.3">
      <c r="A260" s="13">
        <f t="shared" si="60"/>
        <v>45182</v>
      </c>
      <c r="B260" s="58">
        <v>61</v>
      </c>
      <c r="C260" s="59">
        <v>8396.07</v>
      </c>
      <c r="D260" s="58"/>
      <c r="E260" s="58">
        <v>29</v>
      </c>
      <c r="F260" s="58">
        <v>163.16</v>
      </c>
      <c r="G260" s="58">
        <v>0</v>
      </c>
      <c r="H260" s="57"/>
      <c r="I260" s="13">
        <f t="shared" si="46"/>
        <v>45182</v>
      </c>
      <c r="J260" s="58">
        <v>54</v>
      </c>
      <c r="K260" s="58">
        <v>8928.5</v>
      </c>
      <c r="L260" s="58">
        <v>36.549999999999997</v>
      </c>
      <c r="M260" s="58"/>
      <c r="N260" s="58">
        <v>4.95</v>
      </c>
      <c r="O260" s="58">
        <v>0</v>
      </c>
      <c r="P260" s="57"/>
      <c r="Q260" s="13">
        <f t="shared" si="47"/>
        <v>45182</v>
      </c>
      <c r="R260" s="58">
        <v>45</v>
      </c>
      <c r="S260" s="58">
        <v>4833.62</v>
      </c>
      <c r="T260" s="58">
        <v>61.5</v>
      </c>
      <c r="U260" s="58"/>
      <c r="V260" s="58">
        <v>0</v>
      </c>
      <c r="W260" s="58">
        <v>1</v>
      </c>
      <c r="X260" s="57"/>
      <c r="Y260" s="13">
        <f t="shared" si="48"/>
        <v>45182</v>
      </c>
      <c r="Z260" s="109">
        <v>77</v>
      </c>
      <c r="AA260" s="109">
        <v>11739.43</v>
      </c>
      <c r="AB260" s="109">
        <v>88.87</v>
      </c>
      <c r="AC260" s="109"/>
      <c r="AD260" s="109">
        <v>50</v>
      </c>
      <c r="AE260" s="109">
        <v>1</v>
      </c>
      <c r="AF260" s="57"/>
      <c r="AG260" s="13">
        <f t="shared" si="49"/>
        <v>45182</v>
      </c>
      <c r="AH260" s="109">
        <v>67</v>
      </c>
      <c r="AI260" s="109">
        <v>9710.36</v>
      </c>
      <c r="AJ260" s="109">
        <v>-9.25</v>
      </c>
      <c r="AK260" s="109"/>
      <c r="AL260" s="109">
        <v>300</v>
      </c>
      <c r="AM260" s="109">
        <v>1</v>
      </c>
      <c r="AN260" s="57"/>
      <c r="AO260" s="13">
        <f t="shared" si="50"/>
        <v>45182</v>
      </c>
      <c r="AP260" s="58">
        <v>70</v>
      </c>
      <c r="AQ260" s="58">
        <v>6202.92</v>
      </c>
      <c r="AR260" s="58"/>
      <c r="AS260" s="58">
        <v>18.5</v>
      </c>
      <c r="AT260" s="58">
        <v>0</v>
      </c>
      <c r="AU260" s="58">
        <v>3</v>
      </c>
      <c r="AV260" s="57"/>
      <c r="AW260" s="13">
        <f t="shared" si="51"/>
        <v>45182</v>
      </c>
      <c r="AX260" s="58">
        <v>50</v>
      </c>
      <c r="AY260" s="58">
        <v>6717.59</v>
      </c>
      <c r="AZ260" s="58">
        <v>29.55</v>
      </c>
      <c r="BA260" s="58"/>
      <c r="BB260" s="58">
        <v>70</v>
      </c>
      <c r="BC260" s="58">
        <v>0</v>
      </c>
      <c r="BD260" s="57"/>
      <c r="BE260" s="13">
        <f t="shared" si="52"/>
        <v>45182</v>
      </c>
      <c r="BF260" s="58">
        <v>35</v>
      </c>
      <c r="BG260" s="58">
        <v>3796.11</v>
      </c>
      <c r="BH260" s="58">
        <v>8.36</v>
      </c>
      <c r="BI260" s="58"/>
      <c r="BJ260" s="58">
        <v>4.95</v>
      </c>
      <c r="BK260" s="58">
        <v>1</v>
      </c>
      <c r="BL260" s="57"/>
      <c r="BM260" s="13">
        <f t="shared" si="53"/>
        <v>45182</v>
      </c>
      <c r="BN260" s="109">
        <v>55</v>
      </c>
      <c r="BO260" s="109">
        <v>4409.82</v>
      </c>
      <c r="BP260" s="109">
        <v>12</v>
      </c>
      <c r="BQ260" s="109"/>
      <c r="BR260" s="109">
        <v>76.98</v>
      </c>
      <c r="BS260" s="109">
        <v>0</v>
      </c>
      <c r="BT260" s="57"/>
      <c r="BU260" s="13">
        <f t="shared" si="54"/>
        <v>45182</v>
      </c>
      <c r="BV260" s="58">
        <v>49</v>
      </c>
      <c r="BW260" s="58">
        <v>6178.49</v>
      </c>
      <c r="BX260" s="58">
        <v>54.5</v>
      </c>
      <c r="BY260" s="58"/>
      <c r="BZ260" s="58">
        <v>0</v>
      </c>
      <c r="CA260" s="58">
        <v>3</v>
      </c>
      <c r="CB260" s="57"/>
      <c r="CC260" s="13">
        <f t="shared" si="55"/>
        <v>45182</v>
      </c>
      <c r="CD260" s="58">
        <v>91</v>
      </c>
      <c r="CE260" s="58">
        <v>13317.65</v>
      </c>
      <c r="CF260" s="58">
        <v>25.5</v>
      </c>
      <c r="CG260" s="58">
        <v>436.7</v>
      </c>
      <c r="CH260" s="58">
        <v>0</v>
      </c>
      <c r="CI260" s="58">
        <v>0</v>
      </c>
      <c r="CJ260" s="57"/>
      <c r="CK260" s="13">
        <f t="shared" si="56"/>
        <v>45182</v>
      </c>
      <c r="CL260" s="58">
        <v>24</v>
      </c>
      <c r="CM260" s="58">
        <v>1624.69</v>
      </c>
      <c r="CN260" s="58">
        <v>0</v>
      </c>
      <c r="CO260" s="58">
        <v>0</v>
      </c>
      <c r="CP260" s="58">
        <v>0</v>
      </c>
      <c r="CQ260" s="58">
        <v>0</v>
      </c>
      <c r="CR260" s="56"/>
      <c r="CS260" s="13">
        <f t="shared" si="57"/>
        <v>45182</v>
      </c>
      <c r="CT260" s="58"/>
      <c r="CU260" s="58"/>
      <c r="CV260" s="58"/>
      <c r="CW260" s="58"/>
      <c r="CX260" s="58"/>
      <c r="CY260" s="58"/>
      <c r="CZ260" s="56"/>
      <c r="DA260" s="13">
        <f t="shared" si="58"/>
        <v>45182</v>
      </c>
      <c r="DB260" s="58"/>
      <c r="DC260" s="58"/>
      <c r="DD260" s="58"/>
      <c r="DE260" s="58"/>
      <c r="DF260" s="58"/>
      <c r="DG260" s="58"/>
      <c r="DH260" s="56"/>
      <c r="DI260" s="13">
        <f t="shared" si="59"/>
        <v>45182</v>
      </c>
      <c r="DJ260" s="58"/>
      <c r="DK260" s="58"/>
      <c r="DL260" s="58"/>
      <c r="DM260" s="58"/>
      <c r="DN260" s="58"/>
      <c r="DO260" s="58"/>
      <c r="DP260" s="56"/>
      <c r="DQ260" s="56"/>
      <c r="DR260" s="56"/>
      <c r="DS260" s="56"/>
    </row>
    <row r="261" spans="1:123" x14ac:dyDescent="0.3">
      <c r="A261" s="13">
        <f t="shared" si="60"/>
        <v>45183</v>
      </c>
      <c r="B261" s="58">
        <v>58</v>
      </c>
      <c r="C261" s="59">
        <v>8531.31</v>
      </c>
      <c r="D261" s="58"/>
      <c r="E261" s="58">
        <v>29</v>
      </c>
      <c r="F261" s="58">
        <v>0</v>
      </c>
      <c r="G261" s="58">
        <v>0</v>
      </c>
      <c r="H261" s="57"/>
      <c r="I261" s="13">
        <f t="shared" ref="I261:I324" si="61">A261</f>
        <v>45183</v>
      </c>
      <c r="J261" s="58">
        <v>54</v>
      </c>
      <c r="K261" s="58">
        <v>8700.49</v>
      </c>
      <c r="L261" s="58">
        <v>29.48</v>
      </c>
      <c r="M261" s="58"/>
      <c r="N261" s="58">
        <v>4.95</v>
      </c>
      <c r="O261" s="58">
        <v>0</v>
      </c>
      <c r="P261" s="57"/>
      <c r="Q261" s="13">
        <f t="shared" ref="Q261:Q324" si="62">I261</f>
        <v>45183</v>
      </c>
      <c r="R261" s="58">
        <v>49</v>
      </c>
      <c r="S261" s="58">
        <v>5934.59</v>
      </c>
      <c r="T261" s="58">
        <v>53</v>
      </c>
      <c r="U261" s="58"/>
      <c r="V261" s="58">
        <v>40</v>
      </c>
      <c r="W261" s="58">
        <v>0</v>
      </c>
      <c r="X261" s="57"/>
      <c r="Y261" s="13">
        <f t="shared" ref="Y261:Y324" si="63">Q261</f>
        <v>45183</v>
      </c>
      <c r="Z261" s="109">
        <v>62</v>
      </c>
      <c r="AA261" s="109">
        <v>9580.76</v>
      </c>
      <c r="AB261" s="109">
        <v>20.36</v>
      </c>
      <c r="AC261" s="109"/>
      <c r="AD261" s="109">
        <v>300</v>
      </c>
      <c r="AE261" s="109">
        <v>2</v>
      </c>
      <c r="AF261" s="57"/>
      <c r="AG261" s="13">
        <f t="shared" ref="AG261:AG324" si="64">Y261</f>
        <v>45183</v>
      </c>
      <c r="AH261" s="109">
        <v>69</v>
      </c>
      <c r="AI261" s="109">
        <v>9741.42</v>
      </c>
      <c r="AJ261" s="109">
        <v>63.88</v>
      </c>
      <c r="AK261" s="109"/>
      <c r="AL261" s="109">
        <v>200</v>
      </c>
      <c r="AM261" s="109">
        <v>1</v>
      </c>
      <c r="AN261" s="57"/>
      <c r="AO261" s="13">
        <f t="shared" ref="AO261:AO324" si="65">AG261</f>
        <v>45183</v>
      </c>
      <c r="AP261" s="58">
        <v>71</v>
      </c>
      <c r="AQ261" s="58">
        <v>5710.5</v>
      </c>
      <c r="AR261" s="58"/>
      <c r="AS261" s="58">
        <v>33</v>
      </c>
      <c r="AT261" s="58">
        <v>0</v>
      </c>
      <c r="AU261" s="58">
        <v>3</v>
      </c>
      <c r="AV261" s="57"/>
      <c r="AW261" s="13">
        <f t="shared" ref="AW261:AW324" si="66">AO261</f>
        <v>45183</v>
      </c>
      <c r="AX261" s="58">
        <v>28</v>
      </c>
      <c r="AY261" s="58">
        <v>3367.27</v>
      </c>
      <c r="AZ261" s="58">
        <v>0</v>
      </c>
      <c r="BA261" s="58"/>
      <c r="BB261" s="58">
        <v>44.15</v>
      </c>
      <c r="BC261" s="58">
        <v>0</v>
      </c>
      <c r="BD261" s="57"/>
      <c r="BE261" s="13">
        <f t="shared" ref="BE261:BE324" si="67">AW261</f>
        <v>45183</v>
      </c>
      <c r="BF261" s="58">
        <v>45</v>
      </c>
      <c r="BG261" s="58">
        <v>4899.93</v>
      </c>
      <c r="BH261" s="58">
        <v>52.44</v>
      </c>
      <c r="BI261" s="58"/>
      <c r="BJ261" s="58">
        <v>385.91</v>
      </c>
      <c r="BK261" s="58">
        <v>0</v>
      </c>
      <c r="BL261" s="57"/>
      <c r="BM261" s="13">
        <f t="shared" ref="BM261:BM324" si="68">BE261</f>
        <v>45183</v>
      </c>
      <c r="BN261" s="109">
        <v>55</v>
      </c>
      <c r="BO261" s="109">
        <v>4542.08</v>
      </c>
      <c r="BP261" s="109">
        <v>60</v>
      </c>
      <c r="BQ261" s="109"/>
      <c r="BR261" s="109">
        <v>-76.98</v>
      </c>
      <c r="BS261" s="109">
        <v>0</v>
      </c>
      <c r="BT261" s="57"/>
      <c r="BU261" s="13">
        <f t="shared" ref="BU261:BU324" si="69">BM261</f>
        <v>45183</v>
      </c>
      <c r="BV261" s="58">
        <v>52</v>
      </c>
      <c r="BW261" s="58">
        <v>6680.77</v>
      </c>
      <c r="BX261" s="58">
        <v>60</v>
      </c>
      <c r="BY261" s="58"/>
      <c r="BZ261" s="58">
        <v>0</v>
      </c>
      <c r="CA261" s="58">
        <v>0</v>
      </c>
      <c r="CB261" s="57"/>
      <c r="CC261" s="13">
        <f t="shared" ref="CC261:CC324" si="70">BU261</f>
        <v>45183</v>
      </c>
      <c r="CD261" s="58">
        <v>85</v>
      </c>
      <c r="CE261" s="58">
        <v>12046.28</v>
      </c>
      <c r="CF261" s="58">
        <v>81</v>
      </c>
      <c r="CG261" s="58">
        <v>639.04999999999995</v>
      </c>
      <c r="CH261" s="58">
        <v>0</v>
      </c>
      <c r="CI261" s="58">
        <v>0</v>
      </c>
      <c r="CJ261" s="57"/>
      <c r="CK261" s="13">
        <f t="shared" ref="CK261:CK324" si="71">CC261</f>
        <v>45183</v>
      </c>
      <c r="CL261" s="58">
        <v>42</v>
      </c>
      <c r="CM261" s="58">
        <v>3483.17</v>
      </c>
      <c r="CN261" s="58">
        <v>0</v>
      </c>
      <c r="CO261" s="58">
        <v>17</v>
      </c>
      <c r="CP261" s="58">
        <v>65</v>
      </c>
      <c r="CQ261" s="58">
        <v>0</v>
      </c>
      <c r="CR261" s="56"/>
      <c r="CS261" s="13">
        <f t="shared" ref="CS261:CS324" si="72">CK261</f>
        <v>45183</v>
      </c>
      <c r="CT261" s="58"/>
      <c r="CU261" s="58"/>
      <c r="CV261" s="58"/>
      <c r="CW261" s="58"/>
      <c r="CX261" s="58"/>
      <c r="CY261" s="58"/>
      <c r="CZ261" s="56"/>
      <c r="DA261" s="13">
        <f t="shared" ref="DA261:DA324" si="73">CS261</f>
        <v>45183</v>
      </c>
      <c r="DB261" s="58"/>
      <c r="DC261" s="58"/>
      <c r="DD261" s="58"/>
      <c r="DE261" s="58"/>
      <c r="DF261" s="58"/>
      <c r="DG261" s="58"/>
      <c r="DH261" s="56"/>
      <c r="DI261" s="13">
        <f t="shared" ref="DI261:DI324" si="74">DA261</f>
        <v>45183</v>
      </c>
      <c r="DJ261" s="58"/>
      <c r="DK261" s="58"/>
      <c r="DL261" s="58"/>
      <c r="DM261" s="58"/>
      <c r="DN261" s="58"/>
      <c r="DO261" s="58"/>
      <c r="DP261" s="56"/>
      <c r="DQ261" s="56"/>
      <c r="DR261" s="56"/>
      <c r="DS261" s="56"/>
    </row>
    <row r="262" spans="1:123" x14ac:dyDescent="0.3">
      <c r="A262" s="13">
        <f t="shared" si="60"/>
        <v>45184</v>
      </c>
      <c r="B262" s="58">
        <v>42</v>
      </c>
      <c r="C262" s="59">
        <v>6012.07</v>
      </c>
      <c r="D262" s="58"/>
      <c r="E262" s="58">
        <v>47</v>
      </c>
      <c r="F262" s="58">
        <v>0</v>
      </c>
      <c r="G262" s="58">
        <v>0</v>
      </c>
      <c r="H262" s="57"/>
      <c r="I262" s="13">
        <f t="shared" si="61"/>
        <v>45184</v>
      </c>
      <c r="J262" s="58">
        <v>35</v>
      </c>
      <c r="K262" s="58">
        <v>4779.4399999999996</v>
      </c>
      <c r="L262" s="58">
        <v>33.26</v>
      </c>
      <c r="M262" s="58"/>
      <c r="N262" s="58">
        <v>4.95</v>
      </c>
      <c r="O262" s="58">
        <v>0</v>
      </c>
      <c r="P262" s="57"/>
      <c r="Q262" s="13">
        <f t="shared" si="62"/>
        <v>45184</v>
      </c>
      <c r="R262" s="58">
        <v>50</v>
      </c>
      <c r="S262" s="58">
        <v>6304.34</v>
      </c>
      <c r="T262" s="58">
        <v>64.5</v>
      </c>
      <c r="U262" s="58"/>
      <c r="V262" s="58">
        <v>0</v>
      </c>
      <c r="W262" s="58">
        <v>0</v>
      </c>
      <c r="X262" s="57"/>
      <c r="Y262" s="13">
        <f t="shared" si="63"/>
        <v>45184</v>
      </c>
      <c r="Z262" s="109">
        <v>78</v>
      </c>
      <c r="AA262" s="109">
        <v>10610.32</v>
      </c>
      <c r="AB262" s="109">
        <v>108.27000000000001</v>
      </c>
      <c r="AC262" s="109"/>
      <c r="AD262" s="109">
        <v>-50</v>
      </c>
      <c r="AE262" s="109">
        <v>1</v>
      </c>
      <c r="AF262" s="57"/>
      <c r="AG262" s="13">
        <f t="shared" si="64"/>
        <v>45184</v>
      </c>
      <c r="AH262" s="109">
        <v>64</v>
      </c>
      <c r="AI262" s="109">
        <v>9455.6299999999992</v>
      </c>
      <c r="AJ262" s="109">
        <v>5.55</v>
      </c>
      <c r="AK262" s="109"/>
      <c r="AL262" s="109">
        <v>0</v>
      </c>
      <c r="AM262" s="109">
        <v>2</v>
      </c>
      <c r="AN262" s="57"/>
      <c r="AO262" s="13">
        <f t="shared" si="65"/>
        <v>45184</v>
      </c>
      <c r="AP262" s="58">
        <v>51</v>
      </c>
      <c r="AQ262" s="58">
        <v>4220.3900000000003</v>
      </c>
      <c r="AR262" s="58"/>
      <c r="AS262" s="58">
        <v>34</v>
      </c>
      <c r="AT262" s="58">
        <v>6</v>
      </c>
      <c r="AU262" s="58">
        <v>3</v>
      </c>
      <c r="AV262" s="57"/>
      <c r="AW262" s="13">
        <f t="shared" si="66"/>
        <v>45184</v>
      </c>
      <c r="AX262" s="58">
        <v>25</v>
      </c>
      <c r="AY262" s="58">
        <v>2955.33</v>
      </c>
      <c r="AZ262" s="58">
        <v>0</v>
      </c>
      <c r="BA262" s="58"/>
      <c r="BB262" s="58">
        <v>4.95</v>
      </c>
      <c r="BC262" s="58">
        <v>0</v>
      </c>
      <c r="BD262" s="57"/>
      <c r="BE262" s="13">
        <f t="shared" si="67"/>
        <v>45184</v>
      </c>
      <c r="BF262" s="58">
        <v>58</v>
      </c>
      <c r="BG262" s="58">
        <v>6455.11</v>
      </c>
      <c r="BH262" s="58">
        <v>79.349999999999994</v>
      </c>
      <c r="BI262" s="58"/>
      <c r="BJ262" s="58">
        <v>154.95000000000002</v>
      </c>
      <c r="BK262" s="58">
        <v>0</v>
      </c>
      <c r="BL262" s="57"/>
      <c r="BM262" s="13">
        <f t="shared" si="68"/>
        <v>45184</v>
      </c>
      <c r="BN262" s="109">
        <v>54</v>
      </c>
      <c r="BO262" s="109">
        <v>4697.4399999999996</v>
      </c>
      <c r="BP262" s="109">
        <v>47</v>
      </c>
      <c r="BQ262" s="109"/>
      <c r="BR262" s="109">
        <v>20</v>
      </c>
      <c r="BS262" s="109">
        <v>0</v>
      </c>
      <c r="BT262" s="57"/>
      <c r="BU262" s="13">
        <f t="shared" si="69"/>
        <v>45184</v>
      </c>
      <c r="BV262" s="58">
        <v>65</v>
      </c>
      <c r="BW262" s="58">
        <v>7783.84</v>
      </c>
      <c r="BX262" s="58">
        <v>108</v>
      </c>
      <c r="BY262" s="58"/>
      <c r="BZ262" s="58">
        <v>0</v>
      </c>
      <c r="CA262" s="58">
        <v>0</v>
      </c>
      <c r="CB262" s="57"/>
      <c r="CC262" s="13">
        <f t="shared" si="70"/>
        <v>45184</v>
      </c>
      <c r="CD262" s="58">
        <v>55</v>
      </c>
      <c r="CE262" s="58">
        <v>7422.31</v>
      </c>
      <c r="CF262" s="58">
        <v>56</v>
      </c>
      <c r="CG262" s="58">
        <v>652.25</v>
      </c>
      <c r="CH262" s="58">
        <v>100</v>
      </c>
      <c r="CI262" s="58">
        <v>1</v>
      </c>
      <c r="CJ262" s="57"/>
      <c r="CK262" s="13">
        <f t="shared" si="71"/>
        <v>45184</v>
      </c>
      <c r="CL262" s="58">
        <v>45</v>
      </c>
      <c r="CM262" s="58">
        <v>3866.67</v>
      </c>
      <c r="CN262" s="58">
        <v>0</v>
      </c>
      <c r="CO262" s="58">
        <v>0</v>
      </c>
      <c r="CP262" s="58">
        <v>30</v>
      </c>
      <c r="CQ262" s="58">
        <v>0</v>
      </c>
      <c r="CR262" s="56"/>
      <c r="CS262" s="13">
        <f t="shared" si="72"/>
        <v>45184</v>
      </c>
      <c r="CT262" s="58"/>
      <c r="CU262" s="58"/>
      <c r="CV262" s="58"/>
      <c r="CW262" s="58"/>
      <c r="CX262" s="58"/>
      <c r="CY262" s="58"/>
      <c r="CZ262" s="56"/>
      <c r="DA262" s="13">
        <f t="shared" si="73"/>
        <v>45184</v>
      </c>
      <c r="DB262" s="58"/>
      <c r="DC262" s="58"/>
      <c r="DD262" s="58"/>
      <c r="DE262" s="58"/>
      <c r="DF262" s="58"/>
      <c r="DG262" s="58"/>
      <c r="DH262" s="56"/>
      <c r="DI262" s="13">
        <f t="shared" si="74"/>
        <v>45184</v>
      </c>
      <c r="DJ262" s="58"/>
      <c r="DK262" s="58"/>
      <c r="DL262" s="58"/>
      <c r="DM262" s="58"/>
      <c r="DN262" s="58"/>
      <c r="DO262" s="58"/>
      <c r="DP262" s="56"/>
      <c r="DQ262" s="56"/>
      <c r="DR262" s="56"/>
      <c r="DS262" s="56"/>
    </row>
    <row r="263" spans="1:123" x14ac:dyDescent="0.3">
      <c r="A263" s="13">
        <f t="shared" si="60"/>
        <v>45185</v>
      </c>
      <c r="B263" s="58">
        <v>35</v>
      </c>
      <c r="C263" s="59">
        <v>4690.6499999999996</v>
      </c>
      <c r="D263" s="58"/>
      <c r="E263" s="58">
        <v>19</v>
      </c>
      <c r="F263" s="58">
        <v>0</v>
      </c>
      <c r="G263" s="58">
        <v>0</v>
      </c>
      <c r="H263" s="57"/>
      <c r="I263" s="13">
        <f t="shared" si="61"/>
        <v>45185</v>
      </c>
      <c r="J263" s="58">
        <v>35</v>
      </c>
      <c r="K263" s="58">
        <v>5648.21</v>
      </c>
      <c r="L263" s="58">
        <v>56.36</v>
      </c>
      <c r="M263" s="58"/>
      <c r="N263" s="58">
        <v>0</v>
      </c>
      <c r="O263" s="58">
        <v>0</v>
      </c>
      <c r="P263" s="57"/>
      <c r="Q263" s="13">
        <f t="shared" si="62"/>
        <v>45185</v>
      </c>
      <c r="R263" s="58">
        <v>50</v>
      </c>
      <c r="S263" s="58">
        <v>6357.96</v>
      </c>
      <c r="T263" s="58">
        <v>36</v>
      </c>
      <c r="U263" s="58"/>
      <c r="V263" s="58">
        <v>0</v>
      </c>
      <c r="W263" s="58">
        <v>0</v>
      </c>
      <c r="X263" s="57"/>
      <c r="Y263" s="13">
        <f t="shared" si="63"/>
        <v>45185</v>
      </c>
      <c r="Z263" s="109">
        <v>72</v>
      </c>
      <c r="AA263" s="109">
        <v>9541.76</v>
      </c>
      <c r="AB263" s="109">
        <v>22.21</v>
      </c>
      <c r="AC263" s="109"/>
      <c r="AD263" s="109">
        <v>0</v>
      </c>
      <c r="AE263" s="109">
        <v>1</v>
      </c>
      <c r="AF263" s="57"/>
      <c r="AG263" s="13">
        <f t="shared" si="64"/>
        <v>45185</v>
      </c>
      <c r="AH263" s="109">
        <v>48</v>
      </c>
      <c r="AI263" s="109">
        <v>6978.53</v>
      </c>
      <c r="AJ263" s="109">
        <v>3.7</v>
      </c>
      <c r="AK263" s="109"/>
      <c r="AL263" s="109">
        <v>250</v>
      </c>
      <c r="AM263" s="109">
        <v>2</v>
      </c>
      <c r="AN263" s="57"/>
      <c r="AO263" s="13">
        <f t="shared" si="65"/>
        <v>45185</v>
      </c>
      <c r="AP263" s="58">
        <v>44</v>
      </c>
      <c r="AQ263" s="58">
        <v>3356.25</v>
      </c>
      <c r="AR263" s="58"/>
      <c r="AS263" s="58">
        <v>56.77</v>
      </c>
      <c r="AT263" s="58">
        <v>0</v>
      </c>
      <c r="AU263" s="58">
        <v>3</v>
      </c>
      <c r="AV263" s="57"/>
      <c r="AW263" s="13">
        <f t="shared" si="66"/>
        <v>45185</v>
      </c>
      <c r="AX263" s="58">
        <v>21</v>
      </c>
      <c r="AY263" s="58">
        <v>2668.73</v>
      </c>
      <c r="AZ263" s="58">
        <v>11.08</v>
      </c>
      <c r="BA263" s="58"/>
      <c r="BB263" s="58">
        <v>150.47</v>
      </c>
      <c r="BC263" s="58">
        <v>0</v>
      </c>
      <c r="BD263" s="57"/>
      <c r="BE263" s="13">
        <f t="shared" si="67"/>
        <v>45185</v>
      </c>
      <c r="BF263" s="58">
        <v>28</v>
      </c>
      <c r="BG263" s="58">
        <v>3031.22</v>
      </c>
      <c r="BH263" s="58">
        <v>25.99</v>
      </c>
      <c r="BI263" s="58"/>
      <c r="BJ263" s="58">
        <v>358.28999999999996</v>
      </c>
      <c r="BK263" s="58">
        <v>0</v>
      </c>
      <c r="BL263" s="57"/>
      <c r="BM263" s="13">
        <f t="shared" si="68"/>
        <v>45185</v>
      </c>
      <c r="BN263" s="109">
        <v>55</v>
      </c>
      <c r="BO263" s="109">
        <v>4847.8500000000004</v>
      </c>
      <c r="BP263" s="109">
        <v>21</v>
      </c>
      <c r="BQ263" s="109"/>
      <c r="BR263" s="109">
        <v>20</v>
      </c>
      <c r="BS263" s="109">
        <v>0</v>
      </c>
      <c r="BT263" s="57"/>
      <c r="BU263" s="13">
        <f t="shared" si="69"/>
        <v>45185</v>
      </c>
      <c r="BV263" s="58">
        <v>64</v>
      </c>
      <c r="BW263" s="58">
        <v>7685.44</v>
      </c>
      <c r="BX263" s="58">
        <v>244.5</v>
      </c>
      <c r="BY263" s="58"/>
      <c r="BZ263" s="58">
        <v>0</v>
      </c>
      <c r="CA263" s="58">
        <v>0</v>
      </c>
      <c r="CB263" s="57"/>
      <c r="CC263" s="13">
        <f t="shared" si="70"/>
        <v>45185</v>
      </c>
      <c r="CD263" s="58">
        <v>58</v>
      </c>
      <c r="CE263" s="58">
        <v>7193.2</v>
      </c>
      <c r="CF263" s="58">
        <v>61.5</v>
      </c>
      <c r="CG263" s="58">
        <v>525.1</v>
      </c>
      <c r="CH263" s="58">
        <v>25</v>
      </c>
      <c r="CI263" s="58">
        <v>2</v>
      </c>
      <c r="CJ263" s="57"/>
      <c r="CK263" s="13">
        <f t="shared" si="71"/>
        <v>45185</v>
      </c>
      <c r="CL263" s="58">
        <v>44</v>
      </c>
      <c r="CM263" s="58">
        <v>3763.84</v>
      </c>
      <c r="CN263" s="58">
        <v>0</v>
      </c>
      <c r="CO263" s="58">
        <v>0</v>
      </c>
      <c r="CP263" s="58">
        <v>0</v>
      </c>
      <c r="CQ263" s="58">
        <v>0</v>
      </c>
      <c r="CR263" s="56"/>
      <c r="CS263" s="13">
        <f t="shared" si="72"/>
        <v>45185</v>
      </c>
      <c r="CT263" s="58"/>
      <c r="CU263" s="58"/>
      <c r="CV263" s="58"/>
      <c r="CW263" s="58"/>
      <c r="CX263" s="58"/>
      <c r="CY263" s="58"/>
      <c r="CZ263" s="56"/>
      <c r="DA263" s="13">
        <f t="shared" si="73"/>
        <v>45185</v>
      </c>
      <c r="DB263" s="58"/>
      <c r="DC263" s="58"/>
      <c r="DD263" s="58"/>
      <c r="DE263" s="58"/>
      <c r="DF263" s="58"/>
      <c r="DG263" s="58"/>
      <c r="DH263" s="56"/>
      <c r="DI263" s="13">
        <f t="shared" si="74"/>
        <v>45185</v>
      </c>
      <c r="DJ263" s="58"/>
      <c r="DK263" s="58"/>
      <c r="DL263" s="58"/>
      <c r="DM263" s="58"/>
      <c r="DN263" s="58"/>
      <c r="DO263" s="58"/>
      <c r="DP263" s="56"/>
      <c r="DQ263" s="56"/>
      <c r="DR263" s="56"/>
      <c r="DS263" s="56"/>
    </row>
    <row r="264" spans="1:123" x14ac:dyDescent="0.3">
      <c r="A264" s="13">
        <f t="shared" si="60"/>
        <v>45186</v>
      </c>
      <c r="B264" s="58">
        <v>42</v>
      </c>
      <c r="C264" s="59">
        <v>5188.42</v>
      </c>
      <c r="D264" s="58"/>
      <c r="E264" s="58">
        <v>52</v>
      </c>
      <c r="F264" s="58">
        <v>0</v>
      </c>
      <c r="G264" s="58">
        <v>0</v>
      </c>
      <c r="H264" s="57"/>
      <c r="I264" s="13">
        <f t="shared" si="61"/>
        <v>45186</v>
      </c>
      <c r="J264" s="58">
        <v>23</v>
      </c>
      <c r="K264" s="58">
        <v>3836.73</v>
      </c>
      <c r="L264" s="58">
        <v>51.1</v>
      </c>
      <c r="M264" s="58"/>
      <c r="N264" s="58">
        <v>0</v>
      </c>
      <c r="O264" s="58">
        <v>0</v>
      </c>
      <c r="P264" s="57"/>
      <c r="Q264" s="13">
        <f t="shared" si="62"/>
        <v>45186</v>
      </c>
      <c r="R264" s="58">
        <v>16</v>
      </c>
      <c r="S264" s="58">
        <v>1952.58</v>
      </c>
      <c r="T264" s="58">
        <v>19.5</v>
      </c>
      <c r="U264" s="58"/>
      <c r="V264" s="58">
        <v>0</v>
      </c>
      <c r="W264" s="58">
        <v>0</v>
      </c>
      <c r="X264" s="57"/>
      <c r="Y264" s="13">
        <f t="shared" si="63"/>
        <v>45186</v>
      </c>
      <c r="Z264" s="109">
        <v>67</v>
      </c>
      <c r="AA264" s="109">
        <v>8973.7999999999993</v>
      </c>
      <c r="AB264" s="109">
        <v>17.59</v>
      </c>
      <c r="AC264" s="109"/>
      <c r="AD264" s="109">
        <v>0</v>
      </c>
      <c r="AE264" s="109">
        <v>1</v>
      </c>
      <c r="AF264" s="57"/>
      <c r="AG264" s="13">
        <f t="shared" si="64"/>
        <v>45186</v>
      </c>
      <c r="AH264" s="109">
        <v>49</v>
      </c>
      <c r="AI264" s="109">
        <v>6760.42</v>
      </c>
      <c r="AJ264" s="109">
        <v>5.55</v>
      </c>
      <c r="AK264" s="109"/>
      <c r="AL264" s="109">
        <v>50</v>
      </c>
      <c r="AM264" s="109">
        <v>2</v>
      </c>
      <c r="AN264" s="57"/>
      <c r="AO264" s="13">
        <f t="shared" si="65"/>
        <v>45186</v>
      </c>
      <c r="AP264" s="58">
        <v>47</v>
      </c>
      <c r="AQ264" s="58">
        <v>3509.57</v>
      </c>
      <c r="AR264" s="58"/>
      <c r="AS264" s="58">
        <v>25.5</v>
      </c>
      <c r="AT264" s="58">
        <v>0</v>
      </c>
      <c r="AU264" s="58">
        <v>2</v>
      </c>
      <c r="AV264" s="57"/>
      <c r="AW264" s="13">
        <f t="shared" si="66"/>
        <v>45186</v>
      </c>
      <c r="AX264" s="58">
        <v>24</v>
      </c>
      <c r="AY264" s="58">
        <v>3153.11</v>
      </c>
      <c r="AZ264" s="58">
        <v>14.78</v>
      </c>
      <c r="BA264" s="58"/>
      <c r="BB264" s="58">
        <v>4.95</v>
      </c>
      <c r="BC264" s="58">
        <v>0</v>
      </c>
      <c r="BD264" s="57"/>
      <c r="BE264" s="13">
        <f t="shared" si="67"/>
        <v>45186</v>
      </c>
      <c r="BF264" s="58">
        <v>31</v>
      </c>
      <c r="BG264" s="58">
        <v>3173.06</v>
      </c>
      <c r="BH264" s="58">
        <v>28.31</v>
      </c>
      <c r="BI264" s="58"/>
      <c r="BJ264" s="58">
        <v>50</v>
      </c>
      <c r="BK264" s="58">
        <v>0</v>
      </c>
      <c r="BL264" s="57"/>
      <c r="BM264" s="13">
        <f t="shared" si="68"/>
        <v>45186</v>
      </c>
      <c r="BN264" s="109">
        <v>49</v>
      </c>
      <c r="BO264" s="109">
        <v>3713.17</v>
      </c>
      <c r="BP264" s="109">
        <v>19</v>
      </c>
      <c r="BQ264" s="109"/>
      <c r="BR264" s="109">
        <v>0</v>
      </c>
      <c r="BS264" s="109">
        <v>0</v>
      </c>
      <c r="BT264" s="57"/>
      <c r="BU264" s="13">
        <f t="shared" si="69"/>
        <v>45186</v>
      </c>
      <c r="BV264" s="58">
        <v>22</v>
      </c>
      <c r="BW264" s="58">
        <v>2904.44</v>
      </c>
      <c r="BX264" s="58">
        <v>16.5</v>
      </c>
      <c r="BY264" s="58"/>
      <c r="BZ264" s="58">
        <v>0</v>
      </c>
      <c r="CA264" s="58">
        <v>0</v>
      </c>
      <c r="CB264" s="57"/>
      <c r="CC264" s="13">
        <f t="shared" si="70"/>
        <v>45186</v>
      </c>
      <c r="CD264" s="58">
        <v>50</v>
      </c>
      <c r="CE264" s="58">
        <v>6060.63</v>
      </c>
      <c r="CF264" s="58">
        <v>67.5</v>
      </c>
      <c r="CG264" s="58">
        <v>596.5</v>
      </c>
      <c r="CH264" s="58">
        <v>50</v>
      </c>
      <c r="CI264" s="58">
        <v>2</v>
      </c>
      <c r="CJ264" s="57"/>
      <c r="CK264" s="13">
        <f t="shared" si="71"/>
        <v>45186</v>
      </c>
      <c r="CL264" s="58">
        <v>21</v>
      </c>
      <c r="CM264" s="58">
        <v>1718.75</v>
      </c>
      <c r="CN264" s="58">
        <v>0</v>
      </c>
      <c r="CO264" s="58">
        <v>0</v>
      </c>
      <c r="CP264" s="58">
        <v>0</v>
      </c>
      <c r="CQ264" s="58">
        <v>0</v>
      </c>
      <c r="CR264" s="56"/>
      <c r="CS264" s="13">
        <f t="shared" si="72"/>
        <v>45186</v>
      </c>
      <c r="CT264" s="58"/>
      <c r="CU264" s="58"/>
      <c r="CV264" s="58"/>
      <c r="CW264" s="58"/>
      <c r="CX264" s="58"/>
      <c r="CY264" s="58"/>
      <c r="CZ264" s="56"/>
      <c r="DA264" s="13">
        <f t="shared" si="73"/>
        <v>45186</v>
      </c>
      <c r="DB264" s="58"/>
      <c r="DC264" s="58"/>
      <c r="DD264" s="58"/>
      <c r="DE264" s="58"/>
      <c r="DF264" s="58"/>
      <c r="DG264" s="58"/>
      <c r="DH264" s="56"/>
      <c r="DI264" s="13">
        <f t="shared" si="74"/>
        <v>45186</v>
      </c>
      <c r="DJ264" s="58"/>
      <c r="DK264" s="58"/>
      <c r="DL264" s="58"/>
      <c r="DM264" s="58"/>
      <c r="DN264" s="58"/>
      <c r="DO264" s="58"/>
      <c r="DP264" s="56"/>
      <c r="DQ264" s="56"/>
      <c r="DR264" s="56"/>
      <c r="DS264" s="56"/>
    </row>
    <row r="265" spans="1:123" x14ac:dyDescent="0.3">
      <c r="A265" s="13">
        <f t="shared" si="60"/>
        <v>45187</v>
      </c>
      <c r="B265" s="58">
        <v>38</v>
      </c>
      <c r="C265" s="59">
        <v>5115.62</v>
      </c>
      <c r="D265" s="58"/>
      <c r="E265" s="58">
        <v>3</v>
      </c>
      <c r="F265" s="58">
        <v>0</v>
      </c>
      <c r="G265" s="58">
        <v>0</v>
      </c>
      <c r="H265" s="57"/>
      <c r="I265" s="13">
        <f t="shared" si="61"/>
        <v>45187</v>
      </c>
      <c r="J265" s="58">
        <v>34</v>
      </c>
      <c r="K265" s="58">
        <v>5710.74</v>
      </c>
      <c r="L265" s="58">
        <v>22.39</v>
      </c>
      <c r="M265" s="58"/>
      <c r="N265" s="58">
        <v>0</v>
      </c>
      <c r="O265" s="58">
        <v>0</v>
      </c>
      <c r="P265" s="57"/>
      <c r="Q265" s="13">
        <f t="shared" si="62"/>
        <v>45187</v>
      </c>
      <c r="R265" s="58">
        <v>22</v>
      </c>
      <c r="S265" s="58">
        <v>2212.33</v>
      </c>
      <c r="T265" s="58">
        <v>24.5</v>
      </c>
      <c r="U265" s="58"/>
      <c r="V265" s="58">
        <v>0</v>
      </c>
      <c r="W265" s="58">
        <v>0</v>
      </c>
      <c r="X265" s="57"/>
      <c r="Y265" s="13">
        <f t="shared" si="63"/>
        <v>45187</v>
      </c>
      <c r="Z265" s="109">
        <v>75</v>
      </c>
      <c r="AA265" s="109">
        <v>10095.59</v>
      </c>
      <c r="AB265" s="109">
        <v>13.89</v>
      </c>
      <c r="AC265" s="109"/>
      <c r="AD265" s="109">
        <v>0</v>
      </c>
      <c r="AE265" s="109">
        <v>0</v>
      </c>
      <c r="AF265" s="57"/>
      <c r="AG265" s="13">
        <f t="shared" si="64"/>
        <v>45187</v>
      </c>
      <c r="AH265" s="109">
        <v>69</v>
      </c>
      <c r="AI265" s="109">
        <v>10245.219999999999</v>
      </c>
      <c r="AJ265" s="109">
        <v>0</v>
      </c>
      <c r="AK265" s="109"/>
      <c r="AL265" s="109">
        <v>84.65</v>
      </c>
      <c r="AM265" s="109">
        <v>0</v>
      </c>
      <c r="AN265" s="57"/>
      <c r="AO265" s="13">
        <f t="shared" si="65"/>
        <v>45187</v>
      </c>
      <c r="AP265" s="58">
        <v>59</v>
      </c>
      <c r="AQ265" s="58">
        <v>5046.88</v>
      </c>
      <c r="AR265" s="58"/>
      <c r="AS265" s="58">
        <v>38</v>
      </c>
      <c r="AT265" s="58">
        <v>0</v>
      </c>
      <c r="AU265" s="58">
        <v>3</v>
      </c>
      <c r="AV265" s="57"/>
      <c r="AW265" s="13">
        <f t="shared" si="66"/>
        <v>45187</v>
      </c>
      <c r="AX265" s="58">
        <v>54</v>
      </c>
      <c r="AY265" s="58">
        <v>8155.65</v>
      </c>
      <c r="AZ265" s="58">
        <v>12.93</v>
      </c>
      <c r="BA265" s="58"/>
      <c r="BB265" s="58">
        <v>49.1</v>
      </c>
      <c r="BC265" s="58">
        <v>0</v>
      </c>
      <c r="BD265" s="57"/>
      <c r="BE265" s="13">
        <f t="shared" si="67"/>
        <v>45187</v>
      </c>
      <c r="BF265" s="58">
        <v>31</v>
      </c>
      <c r="BG265" s="58">
        <v>2899.13</v>
      </c>
      <c r="BH265" s="58">
        <v>8.82</v>
      </c>
      <c r="BI265" s="58"/>
      <c r="BJ265" s="58">
        <v>0</v>
      </c>
      <c r="BK265" s="58">
        <v>0</v>
      </c>
      <c r="BL265" s="57"/>
      <c r="BM265" s="13">
        <f t="shared" si="68"/>
        <v>45187</v>
      </c>
      <c r="BN265" s="109">
        <v>51</v>
      </c>
      <c r="BO265" s="109">
        <v>4107.45</v>
      </c>
      <c r="BP265" s="109">
        <v>40</v>
      </c>
      <c r="BQ265" s="109"/>
      <c r="BR265" s="109">
        <v>0</v>
      </c>
      <c r="BS265" s="109">
        <v>0</v>
      </c>
      <c r="BT265" s="57"/>
      <c r="BU265" s="13">
        <f t="shared" si="69"/>
        <v>45187</v>
      </c>
      <c r="BV265" s="58">
        <v>34</v>
      </c>
      <c r="BW265" s="58">
        <v>4160.29</v>
      </c>
      <c r="BX265" s="58">
        <v>46.5</v>
      </c>
      <c r="BY265" s="58"/>
      <c r="BZ265" s="58">
        <v>0</v>
      </c>
      <c r="CA265" s="58">
        <v>0</v>
      </c>
      <c r="CB265" s="57"/>
      <c r="CC265" s="13">
        <f t="shared" si="70"/>
        <v>45187</v>
      </c>
      <c r="CD265" s="58">
        <v>69</v>
      </c>
      <c r="CE265" s="58">
        <v>8941.2900000000009</v>
      </c>
      <c r="CF265" s="58">
        <v>60.5</v>
      </c>
      <c r="CG265" s="58">
        <v>337.3</v>
      </c>
      <c r="CH265" s="58">
        <v>0</v>
      </c>
      <c r="CI265" s="58">
        <v>1</v>
      </c>
      <c r="CJ265" s="57"/>
      <c r="CK265" s="13">
        <f t="shared" si="71"/>
        <v>45187</v>
      </c>
      <c r="CL265" s="58">
        <v>24</v>
      </c>
      <c r="CM265" s="58">
        <v>1804.2</v>
      </c>
      <c r="CN265" s="58">
        <v>0</v>
      </c>
      <c r="CO265" s="58">
        <v>0</v>
      </c>
      <c r="CP265" s="58">
        <v>0</v>
      </c>
      <c r="CQ265" s="58">
        <v>0</v>
      </c>
      <c r="CR265" s="56"/>
      <c r="CS265" s="13">
        <f t="shared" si="72"/>
        <v>45187</v>
      </c>
      <c r="CT265" s="58"/>
      <c r="CU265" s="58"/>
      <c r="CV265" s="58"/>
      <c r="CW265" s="58"/>
      <c r="CX265" s="58"/>
      <c r="CY265" s="58"/>
      <c r="CZ265" s="56"/>
      <c r="DA265" s="13">
        <f t="shared" si="73"/>
        <v>45187</v>
      </c>
      <c r="DB265" s="58"/>
      <c r="DC265" s="58"/>
      <c r="DD265" s="58"/>
      <c r="DE265" s="58"/>
      <c r="DF265" s="58"/>
      <c r="DG265" s="58"/>
      <c r="DH265" s="56"/>
      <c r="DI265" s="13">
        <f t="shared" si="74"/>
        <v>45187</v>
      </c>
      <c r="DJ265" s="58"/>
      <c r="DK265" s="58"/>
      <c r="DL265" s="58"/>
      <c r="DM265" s="58"/>
      <c r="DN265" s="58"/>
      <c r="DO265" s="58"/>
      <c r="DP265" s="56"/>
      <c r="DQ265" s="56"/>
      <c r="DR265" s="56"/>
      <c r="DS265" s="56"/>
    </row>
    <row r="266" spans="1:123" x14ac:dyDescent="0.3">
      <c r="A266" s="13">
        <f t="shared" si="60"/>
        <v>45188</v>
      </c>
      <c r="B266" s="58">
        <v>46</v>
      </c>
      <c r="C266" s="59">
        <v>6332.47</v>
      </c>
      <c r="D266" s="58"/>
      <c r="E266" s="58">
        <v>2</v>
      </c>
      <c r="F266" s="58">
        <v>0</v>
      </c>
      <c r="G266" s="58">
        <v>0</v>
      </c>
      <c r="H266" s="57"/>
      <c r="I266" s="13">
        <f t="shared" si="61"/>
        <v>45188</v>
      </c>
      <c r="J266" s="58">
        <v>48</v>
      </c>
      <c r="K266" s="58">
        <v>7909.81</v>
      </c>
      <c r="L266" s="58">
        <v>25.47</v>
      </c>
      <c r="M266" s="58"/>
      <c r="N266" s="58">
        <v>0</v>
      </c>
      <c r="O266" s="58">
        <v>0</v>
      </c>
      <c r="P266" s="57"/>
      <c r="Q266" s="13">
        <f t="shared" si="62"/>
        <v>45188</v>
      </c>
      <c r="R266" s="58">
        <v>28</v>
      </c>
      <c r="S266" s="58">
        <v>2863.59</v>
      </c>
      <c r="T266" s="58">
        <v>20.75</v>
      </c>
      <c r="U266" s="58"/>
      <c r="V266" s="58">
        <v>190</v>
      </c>
      <c r="W266" s="58">
        <v>0</v>
      </c>
      <c r="X266" s="57"/>
      <c r="Y266" s="13">
        <f t="shared" si="63"/>
        <v>45188</v>
      </c>
      <c r="Z266" s="109">
        <v>77</v>
      </c>
      <c r="AA266" s="109">
        <v>10793.62</v>
      </c>
      <c r="AB266" s="109">
        <v>35.17</v>
      </c>
      <c r="AC266" s="109"/>
      <c r="AD266" s="109">
        <v>19.800000000000011</v>
      </c>
      <c r="AE266" s="109">
        <v>0</v>
      </c>
      <c r="AF266" s="57"/>
      <c r="AG266" s="13">
        <f t="shared" si="64"/>
        <v>45188</v>
      </c>
      <c r="AH266" s="109">
        <v>70</v>
      </c>
      <c r="AI266" s="109">
        <v>9977.48</v>
      </c>
      <c r="AJ266" s="109">
        <v>16.66</v>
      </c>
      <c r="AK266" s="109"/>
      <c r="AL266" s="109">
        <v>4.95</v>
      </c>
      <c r="AM266" s="109">
        <v>0</v>
      </c>
      <c r="AN266" s="57"/>
      <c r="AO266" s="13">
        <f t="shared" si="65"/>
        <v>45188</v>
      </c>
      <c r="AP266" s="58">
        <v>68</v>
      </c>
      <c r="AQ266" s="58">
        <v>5631.55</v>
      </c>
      <c r="AR266" s="58"/>
      <c r="AS266" s="58">
        <v>22</v>
      </c>
      <c r="AT266" s="58">
        <v>0</v>
      </c>
      <c r="AU266" s="58">
        <v>3</v>
      </c>
      <c r="AV266" s="57"/>
      <c r="AW266" s="13">
        <f t="shared" si="66"/>
        <v>45188</v>
      </c>
      <c r="AX266" s="58">
        <v>63</v>
      </c>
      <c r="AY266" s="58">
        <v>8876.9500000000007</v>
      </c>
      <c r="AZ266" s="58">
        <v>13.85</v>
      </c>
      <c r="BA266" s="58"/>
      <c r="BB266" s="58">
        <v>49.1</v>
      </c>
      <c r="BC266" s="58">
        <v>0</v>
      </c>
      <c r="BD266" s="57"/>
      <c r="BE266" s="13">
        <f t="shared" si="67"/>
        <v>45188</v>
      </c>
      <c r="BF266" s="58">
        <v>48</v>
      </c>
      <c r="BG266" s="58">
        <v>5164.59</v>
      </c>
      <c r="BH266" s="58">
        <v>26.45</v>
      </c>
      <c r="BI266" s="58"/>
      <c r="BJ266" s="58">
        <v>50</v>
      </c>
      <c r="BK266" s="58">
        <v>0</v>
      </c>
      <c r="BL266" s="57"/>
      <c r="BM266" s="13">
        <f t="shared" si="68"/>
        <v>45188</v>
      </c>
      <c r="BN266" s="109">
        <v>55</v>
      </c>
      <c r="BO266" s="109">
        <v>4508.46</v>
      </c>
      <c r="BP266" s="109">
        <v>3</v>
      </c>
      <c r="BQ266" s="109"/>
      <c r="BR266" s="109">
        <v>0</v>
      </c>
      <c r="BS266" s="109">
        <v>0</v>
      </c>
      <c r="BT266" s="57"/>
      <c r="BU266" s="13">
        <f t="shared" si="69"/>
        <v>45188</v>
      </c>
      <c r="BV266" s="58">
        <v>38</v>
      </c>
      <c r="BW266" s="58">
        <v>4284.67</v>
      </c>
      <c r="BX266" s="58">
        <v>21</v>
      </c>
      <c r="BY266" s="58"/>
      <c r="BZ266" s="58">
        <v>0</v>
      </c>
      <c r="CA266" s="58">
        <v>0</v>
      </c>
      <c r="CB266" s="57"/>
      <c r="CC266" s="13">
        <f t="shared" si="70"/>
        <v>45188</v>
      </c>
      <c r="CD266" s="58">
        <v>92</v>
      </c>
      <c r="CE266" s="58">
        <v>11718.3</v>
      </c>
      <c r="CF266" s="58">
        <v>64</v>
      </c>
      <c r="CG266" s="58">
        <v>364.6</v>
      </c>
      <c r="CH266" s="58">
        <v>0</v>
      </c>
      <c r="CI266" s="58">
        <v>0</v>
      </c>
      <c r="CJ266" s="57"/>
      <c r="CK266" s="13">
        <f t="shared" si="71"/>
        <v>45188</v>
      </c>
      <c r="CL266" s="58">
        <v>27</v>
      </c>
      <c r="CM266" s="58">
        <v>2031.25</v>
      </c>
      <c r="CN266" s="58">
        <v>0</v>
      </c>
      <c r="CO266" s="58">
        <v>0</v>
      </c>
      <c r="CP266" s="58">
        <v>67.78</v>
      </c>
      <c r="CQ266" s="58">
        <v>0</v>
      </c>
      <c r="CR266" s="56"/>
      <c r="CS266" s="13">
        <f t="shared" si="72"/>
        <v>45188</v>
      </c>
      <c r="CT266" s="58"/>
      <c r="CU266" s="58"/>
      <c r="CV266" s="58"/>
      <c r="CW266" s="58"/>
      <c r="CX266" s="58"/>
      <c r="CY266" s="58"/>
      <c r="CZ266" s="56"/>
      <c r="DA266" s="13">
        <f t="shared" si="73"/>
        <v>45188</v>
      </c>
      <c r="DB266" s="58"/>
      <c r="DC266" s="58"/>
      <c r="DD266" s="58"/>
      <c r="DE266" s="58"/>
      <c r="DF266" s="58"/>
      <c r="DG266" s="58"/>
      <c r="DH266" s="56"/>
      <c r="DI266" s="13">
        <f t="shared" si="74"/>
        <v>45188</v>
      </c>
      <c r="DJ266" s="58"/>
      <c r="DK266" s="58"/>
      <c r="DL266" s="58"/>
      <c r="DM266" s="58"/>
      <c r="DN266" s="58"/>
      <c r="DO266" s="58"/>
      <c r="DP266" s="56"/>
      <c r="DQ266" s="56"/>
      <c r="DR266" s="56"/>
      <c r="DS266" s="56"/>
    </row>
    <row r="267" spans="1:123" x14ac:dyDescent="0.3">
      <c r="A267" s="13">
        <f t="shared" si="60"/>
        <v>45189</v>
      </c>
      <c r="B267" s="58">
        <v>41</v>
      </c>
      <c r="C267" s="59">
        <v>5595.57</v>
      </c>
      <c r="D267" s="58"/>
      <c r="E267" s="58">
        <v>3</v>
      </c>
      <c r="F267" s="58">
        <v>50</v>
      </c>
      <c r="G267" s="58">
        <v>0</v>
      </c>
      <c r="H267" s="57"/>
      <c r="I267" s="13">
        <f t="shared" si="61"/>
        <v>45189</v>
      </c>
      <c r="J267" s="58">
        <v>52</v>
      </c>
      <c r="K267" s="58">
        <v>8236.27</v>
      </c>
      <c r="L267" s="58">
        <v>20.76</v>
      </c>
      <c r="M267" s="58"/>
      <c r="N267" s="58">
        <v>0</v>
      </c>
      <c r="O267" s="58">
        <v>0</v>
      </c>
      <c r="P267" s="57"/>
      <c r="Q267" s="13">
        <f t="shared" si="62"/>
        <v>45189</v>
      </c>
      <c r="R267" s="58">
        <v>37</v>
      </c>
      <c r="S267" s="58">
        <v>3538.29</v>
      </c>
      <c r="T267" s="58">
        <v>8</v>
      </c>
      <c r="U267" s="58"/>
      <c r="V267" s="58">
        <v>20</v>
      </c>
      <c r="W267" s="58">
        <v>0</v>
      </c>
      <c r="X267" s="57"/>
      <c r="Y267" s="13">
        <f t="shared" si="63"/>
        <v>45189</v>
      </c>
      <c r="Z267" s="109">
        <v>77</v>
      </c>
      <c r="AA267" s="109">
        <v>11249.15</v>
      </c>
      <c r="AB267" s="109">
        <v>12.03</v>
      </c>
      <c r="AC267" s="109"/>
      <c r="AD267" s="109">
        <v>-213.69</v>
      </c>
      <c r="AE267" s="109">
        <v>0</v>
      </c>
      <c r="AF267" s="57"/>
      <c r="AG267" s="13">
        <f t="shared" si="64"/>
        <v>45189</v>
      </c>
      <c r="AH267" s="109">
        <v>70</v>
      </c>
      <c r="AI267" s="109">
        <v>10045.92</v>
      </c>
      <c r="AJ267" s="109">
        <v>0</v>
      </c>
      <c r="AK267" s="109"/>
      <c r="AL267" s="109">
        <v>0</v>
      </c>
      <c r="AM267" s="109">
        <v>0</v>
      </c>
      <c r="AN267" s="57"/>
      <c r="AO267" s="13">
        <f t="shared" si="65"/>
        <v>45189</v>
      </c>
      <c r="AP267" s="58">
        <v>63</v>
      </c>
      <c r="AQ267" s="58">
        <v>5281.68</v>
      </c>
      <c r="AR267" s="58"/>
      <c r="AS267" s="58">
        <v>33</v>
      </c>
      <c r="AT267" s="58">
        <v>0</v>
      </c>
      <c r="AU267" s="58">
        <v>4</v>
      </c>
      <c r="AV267" s="57"/>
      <c r="AW267" s="13">
        <f t="shared" si="66"/>
        <v>45189</v>
      </c>
      <c r="AX267" s="58">
        <v>59</v>
      </c>
      <c r="AY267" s="58">
        <v>8311.0300000000007</v>
      </c>
      <c r="AZ267" s="58">
        <v>20.32</v>
      </c>
      <c r="BA267" s="58"/>
      <c r="BB267" s="58">
        <v>0</v>
      </c>
      <c r="BC267" s="58">
        <v>0</v>
      </c>
      <c r="BD267" s="57"/>
      <c r="BE267" s="13">
        <f t="shared" si="67"/>
        <v>45189</v>
      </c>
      <c r="BF267" s="58">
        <v>46</v>
      </c>
      <c r="BG267" s="58">
        <v>4765.13</v>
      </c>
      <c r="BH267" s="58">
        <v>19.96</v>
      </c>
      <c r="BI267" s="58"/>
      <c r="BJ267" s="58">
        <v>314.40000000000003</v>
      </c>
      <c r="BK267" s="58">
        <v>0</v>
      </c>
      <c r="BL267" s="57"/>
      <c r="BM267" s="13">
        <f t="shared" si="68"/>
        <v>45189</v>
      </c>
      <c r="BN267" s="109">
        <v>53</v>
      </c>
      <c r="BO267" s="109">
        <v>4207.84</v>
      </c>
      <c r="BP267" s="109">
        <v>12</v>
      </c>
      <c r="BQ267" s="109"/>
      <c r="BR267" s="109">
        <v>253.22</v>
      </c>
      <c r="BS267" s="109">
        <v>0</v>
      </c>
      <c r="BT267" s="57"/>
      <c r="BU267" s="13">
        <f t="shared" si="69"/>
        <v>45189</v>
      </c>
      <c r="BV267" s="58">
        <v>37</v>
      </c>
      <c r="BW267" s="58">
        <v>4192.49</v>
      </c>
      <c r="BX267" s="58">
        <v>10</v>
      </c>
      <c r="BY267" s="58"/>
      <c r="BZ267" s="58">
        <v>0</v>
      </c>
      <c r="CA267" s="58">
        <v>0</v>
      </c>
      <c r="CB267" s="57"/>
      <c r="CC267" s="13">
        <f t="shared" si="70"/>
        <v>45189</v>
      </c>
      <c r="CD267" s="58">
        <v>86</v>
      </c>
      <c r="CE267" s="58">
        <v>11341.08</v>
      </c>
      <c r="CF267" s="58">
        <v>29</v>
      </c>
      <c r="CG267" s="58">
        <v>315</v>
      </c>
      <c r="CH267" s="58">
        <v>0</v>
      </c>
      <c r="CI267" s="58">
        <v>3</v>
      </c>
      <c r="CJ267" s="57"/>
      <c r="CK267" s="13">
        <f t="shared" si="71"/>
        <v>45189</v>
      </c>
      <c r="CL267" s="58">
        <v>33</v>
      </c>
      <c r="CM267" s="58">
        <v>2329.48</v>
      </c>
      <c r="CN267" s="58">
        <v>0</v>
      </c>
      <c r="CO267" s="58">
        <v>0</v>
      </c>
      <c r="CP267" s="58">
        <v>25</v>
      </c>
      <c r="CQ267" s="58">
        <v>0</v>
      </c>
      <c r="CR267" s="56"/>
      <c r="CS267" s="13">
        <f t="shared" si="72"/>
        <v>45189</v>
      </c>
      <c r="CT267" s="58"/>
      <c r="CU267" s="58"/>
      <c r="CV267" s="58"/>
      <c r="CW267" s="58"/>
      <c r="CX267" s="58"/>
      <c r="CY267" s="58"/>
      <c r="CZ267" s="56"/>
      <c r="DA267" s="13">
        <f t="shared" si="73"/>
        <v>45189</v>
      </c>
      <c r="DB267" s="58"/>
      <c r="DC267" s="58"/>
      <c r="DD267" s="58"/>
      <c r="DE267" s="58"/>
      <c r="DF267" s="58"/>
      <c r="DG267" s="58"/>
      <c r="DH267" s="56"/>
      <c r="DI267" s="13">
        <f t="shared" si="74"/>
        <v>45189</v>
      </c>
      <c r="DJ267" s="58"/>
      <c r="DK267" s="58"/>
      <c r="DL267" s="58"/>
      <c r="DM267" s="58"/>
      <c r="DN267" s="58"/>
      <c r="DO267" s="58"/>
      <c r="DP267" s="56"/>
      <c r="DQ267" s="56"/>
      <c r="DR267" s="56"/>
      <c r="DS267" s="56"/>
    </row>
    <row r="268" spans="1:123" x14ac:dyDescent="0.3">
      <c r="A268" s="13">
        <f t="shared" si="60"/>
        <v>45190</v>
      </c>
      <c r="B268" s="58">
        <v>58</v>
      </c>
      <c r="C268" s="59">
        <v>7873.77</v>
      </c>
      <c r="D268" s="58"/>
      <c r="E268" s="58">
        <v>39</v>
      </c>
      <c r="F268" s="58">
        <v>0</v>
      </c>
      <c r="G268" s="58">
        <v>0</v>
      </c>
      <c r="H268" s="57"/>
      <c r="I268" s="13">
        <f t="shared" si="61"/>
        <v>45190</v>
      </c>
      <c r="J268" s="58">
        <v>43</v>
      </c>
      <c r="K268" s="58">
        <v>6910.71</v>
      </c>
      <c r="L268" s="58">
        <v>31.37</v>
      </c>
      <c r="M268" s="58"/>
      <c r="N268" s="58">
        <v>4.95</v>
      </c>
      <c r="O268" s="58">
        <v>0</v>
      </c>
      <c r="P268" s="57"/>
      <c r="Q268" s="13">
        <f t="shared" si="62"/>
        <v>45190</v>
      </c>
      <c r="R268" s="58">
        <v>41</v>
      </c>
      <c r="S268" s="58">
        <v>4222.28</v>
      </c>
      <c r="T268" s="58">
        <v>51.75</v>
      </c>
      <c r="U268" s="58"/>
      <c r="V268" s="58">
        <v>0</v>
      </c>
      <c r="W268" s="58">
        <v>0</v>
      </c>
      <c r="X268" s="57"/>
      <c r="Y268" s="13">
        <f t="shared" si="63"/>
        <v>45190</v>
      </c>
      <c r="Z268" s="109">
        <v>78</v>
      </c>
      <c r="AA268" s="109">
        <v>11511.83</v>
      </c>
      <c r="AB268" s="109">
        <v>37.94</v>
      </c>
      <c r="AC268" s="109"/>
      <c r="AD268" s="109">
        <v>-7.22</v>
      </c>
      <c r="AE268" s="109">
        <v>1</v>
      </c>
      <c r="AF268" s="57"/>
      <c r="AG268" s="13">
        <f t="shared" si="64"/>
        <v>45190</v>
      </c>
      <c r="AH268" s="109">
        <v>68</v>
      </c>
      <c r="AI268" s="109">
        <v>10654.97</v>
      </c>
      <c r="AJ268" s="109">
        <v>7.41</v>
      </c>
      <c r="AK268" s="109"/>
      <c r="AL268" s="109">
        <v>-600.41</v>
      </c>
      <c r="AM268" s="109">
        <v>0</v>
      </c>
      <c r="AN268" s="57"/>
      <c r="AO268" s="13">
        <f t="shared" si="65"/>
        <v>45190</v>
      </c>
      <c r="AP268" s="58">
        <v>72</v>
      </c>
      <c r="AQ268" s="58">
        <v>5817.32</v>
      </c>
      <c r="AR268" s="58"/>
      <c r="AS268" s="58">
        <v>28.93</v>
      </c>
      <c r="AT268" s="58">
        <v>0</v>
      </c>
      <c r="AU268" s="58">
        <v>0</v>
      </c>
      <c r="AV268" s="57"/>
      <c r="AW268" s="13">
        <f t="shared" si="66"/>
        <v>45190</v>
      </c>
      <c r="AX268" s="58">
        <v>39</v>
      </c>
      <c r="AY268" s="58">
        <v>5138.92</v>
      </c>
      <c r="AZ268" s="58">
        <v>48.96</v>
      </c>
      <c r="BA268" s="58"/>
      <c r="BB268" s="58">
        <v>44.15</v>
      </c>
      <c r="BC268" s="58">
        <v>1</v>
      </c>
      <c r="BD268" s="57"/>
      <c r="BE268" s="13">
        <f t="shared" si="67"/>
        <v>45190</v>
      </c>
      <c r="BF268" s="58">
        <v>52</v>
      </c>
      <c r="BG268" s="58">
        <v>5407.77</v>
      </c>
      <c r="BH268" s="58">
        <v>27.86</v>
      </c>
      <c r="BI268" s="58"/>
      <c r="BJ268" s="58">
        <v>151.51</v>
      </c>
      <c r="BK268" s="58">
        <v>0</v>
      </c>
      <c r="BL268" s="57"/>
      <c r="BM268" s="13">
        <f t="shared" si="68"/>
        <v>45190</v>
      </c>
      <c r="BN268" s="109">
        <v>55</v>
      </c>
      <c r="BO268" s="109">
        <v>4251.6000000000004</v>
      </c>
      <c r="BP268" s="109">
        <v>7</v>
      </c>
      <c r="BQ268" s="109"/>
      <c r="BR268" s="109">
        <v>-253.22</v>
      </c>
      <c r="BS268" s="109">
        <v>0</v>
      </c>
      <c r="BT268" s="57"/>
      <c r="BU268" s="13">
        <f t="shared" si="69"/>
        <v>45190</v>
      </c>
      <c r="BV268" s="58">
        <v>33</v>
      </c>
      <c r="BW268" s="58">
        <v>3713.58</v>
      </c>
      <c r="BX268" s="58">
        <v>12.5</v>
      </c>
      <c r="BY268" s="58"/>
      <c r="BZ268" s="58">
        <v>0</v>
      </c>
      <c r="CA268" s="58">
        <v>0</v>
      </c>
      <c r="CB268" s="57"/>
      <c r="CC268" s="13">
        <f t="shared" si="70"/>
        <v>45190</v>
      </c>
      <c r="CD268" s="58">
        <v>74</v>
      </c>
      <c r="CE268" s="58">
        <v>9650.15</v>
      </c>
      <c r="CF268" s="58">
        <v>34.5</v>
      </c>
      <c r="CG268" s="58">
        <v>692.25</v>
      </c>
      <c r="CH268" s="58">
        <v>25</v>
      </c>
      <c r="CI268" s="58">
        <v>1</v>
      </c>
      <c r="CJ268" s="57"/>
      <c r="CK268" s="13">
        <f t="shared" si="71"/>
        <v>45190</v>
      </c>
      <c r="CL268" s="58">
        <v>31</v>
      </c>
      <c r="CM268" s="58">
        <v>2339.11</v>
      </c>
      <c r="CN268" s="58">
        <v>0</v>
      </c>
      <c r="CO268" s="58">
        <v>0</v>
      </c>
      <c r="CP268" s="58">
        <v>45</v>
      </c>
      <c r="CQ268" s="58">
        <v>0</v>
      </c>
      <c r="CR268" s="56"/>
      <c r="CS268" s="13">
        <f t="shared" si="72"/>
        <v>45190</v>
      </c>
      <c r="CT268" s="58"/>
      <c r="CU268" s="58"/>
      <c r="CV268" s="58"/>
      <c r="CW268" s="58"/>
      <c r="CX268" s="58"/>
      <c r="CY268" s="58"/>
      <c r="CZ268" s="56"/>
      <c r="DA268" s="13">
        <f t="shared" si="73"/>
        <v>45190</v>
      </c>
      <c r="DB268" s="58"/>
      <c r="DC268" s="58"/>
      <c r="DD268" s="58"/>
      <c r="DE268" s="58"/>
      <c r="DF268" s="58"/>
      <c r="DG268" s="58"/>
      <c r="DH268" s="56"/>
      <c r="DI268" s="13">
        <f t="shared" si="74"/>
        <v>45190</v>
      </c>
      <c r="DJ268" s="58"/>
      <c r="DK268" s="58"/>
      <c r="DL268" s="58"/>
      <c r="DM268" s="58"/>
      <c r="DN268" s="58"/>
      <c r="DO268" s="58"/>
      <c r="DP268" s="56"/>
      <c r="DQ268" s="56"/>
      <c r="DR268" s="56"/>
      <c r="DS268" s="56"/>
    </row>
    <row r="269" spans="1:123" x14ac:dyDescent="0.3">
      <c r="A269" s="13">
        <f t="shared" si="60"/>
        <v>45191</v>
      </c>
      <c r="B269" s="58">
        <v>60</v>
      </c>
      <c r="C269" s="59">
        <v>8163.49</v>
      </c>
      <c r="D269" s="58"/>
      <c r="E269" s="58">
        <v>64</v>
      </c>
      <c r="F269" s="58">
        <v>0</v>
      </c>
      <c r="G269" s="58">
        <v>0</v>
      </c>
      <c r="H269" s="57"/>
      <c r="I269" s="13">
        <f t="shared" si="61"/>
        <v>45191</v>
      </c>
      <c r="J269" s="58">
        <v>30</v>
      </c>
      <c r="K269" s="58">
        <v>4468.8</v>
      </c>
      <c r="L269" s="58">
        <v>21.23</v>
      </c>
      <c r="M269" s="58"/>
      <c r="N269" s="58">
        <v>0</v>
      </c>
      <c r="O269" s="58">
        <v>0</v>
      </c>
      <c r="P269" s="57"/>
      <c r="Q269" s="13">
        <f t="shared" si="62"/>
        <v>45191</v>
      </c>
      <c r="R269" s="58">
        <v>39</v>
      </c>
      <c r="S269" s="58">
        <v>3970.57</v>
      </c>
      <c r="T269" s="58">
        <v>3.5</v>
      </c>
      <c r="U269" s="58"/>
      <c r="V269" s="58">
        <v>0</v>
      </c>
      <c r="W269" s="58">
        <v>0</v>
      </c>
      <c r="X269" s="57"/>
      <c r="Y269" s="13">
        <f t="shared" si="63"/>
        <v>45191</v>
      </c>
      <c r="Z269" s="109">
        <v>71</v>
      </c>
      <c r="AA269" s="109">
        <v>9697.69</v>
      </c>
      <c r="AB269" s="109">
        <v>49.97</v>
      </c>
      <c r="AC269" s="109"/>
      <c r="AD269" s="109">
        <v>0</v>
      </c>
      <c r="AE269" s="109">
        <v>1</v>
      </c>
      <c r="AF269" s="57"/>
      <c r="AG269" s="13">
        <f t="shared" si="64"/>
        <v>45191</v>
      </c>
      <c r="AH269" s="109">
        <v>45</v>
      </c>
      <c r="AI269" s="109">
        <v>6553.07</v>
      </c>
      <c r="AJ269" s="109">
        <v>0</v>
      </c>
      <c r="AK269" s="109"/>
      <c r="AL269" s="109">
        <v>50</v>
      </c>
      <c r="AM269" s="109">
        <v>1</v>
      </c>
      <c r="AN269" s="57"/>
      <c r="AO269" s="13">
        <f t="shared" si="65"/>
        <v>45191</v>
      </c>
      <c r="AP269" s="58">
        <v>56</v>
      </c>
      <c r="AQ269" s="58">
        <v>4383.3900000000003</v>
      </c>
      <c r="AR269" s="58"/>
      <c r="AS269" s="58">
        <v>50.72</v>
      </c>
      <c r="AT269" s="58">
        <v>0</v>
      </c>
      <c r="AU269" s="58">
        <v>0</v>
      </c>
      <c r="AV269" s="57"/>
      <c r="AW269" s="13">
        <f t="shared" si="66"/>
        <v>45191</v>
      </c>
      <c r="AX269" s="58">
        <v>22</v>
      </c>
      <c r="AY269" s="58">
        <v>2670.07</v>
      </c>
      <c r="AZ269" s="58">
        <v>7.38</v>
      </c>
      <c r="BA269" s="58"/>
      <c r="BB269" s="58">
        <v>0</v>
      </c>
      <c r="BC269" s="58">
        <v>1</v>
      </c>
      <c r="BD269" s="57"/>
      <c r="BE269" s="13">
        <f t="shared" si="67"/>
        <v>45191</v>
      </c>
      <c r="BF269" s="58">
        <v>62</v>
      </c>
      <c r="BG269" s="58">
        <v>6749.45</v>
      </c>
      <c r="BH269" s="58">
        <v>130.41</v>
      </c>
      <c r="BI269" s="58"/>
      <c r="BJ269" s="58">
        <v>332.41999999999996</v>
      </c>
      <c r="BK269" s="58">
        <v>0</v>
      </c>
      <c r="BL269" s="57"/>
      <c r="BM269" s="13">
        <f t="shared" si="68"/>
        <v>45191</v>
      </c>
      <c r="BN269" s="109">
        <v>55</v>
      </c>
      <c r="BO269" s="109">
        <v>4459.92</v>
      </c>
      <c r="BP269" s="109">
        <v>27</v>
      </c>
      <c r="BQ269" s="109"/>
      <c r="BR269" s="109">
        <v>0</v>
      </c>
      <c r="BS269" s="109">
        <v>0</v>
      </c>
      <c r="BT269" s="57"/>
      <c r="BU269" s="13">
        <f t="shared" si="69"/>
        <v>45191</v>
      </c>
      <c r="BV269" s="58">
        <v>28</v>
      </c>
      <c r="BW269" s="58">
        <v>3109.17</v>
      </c>
      <c r="BX269" s="58">
        <v>25</v>
      </c>
      <c r="BY269" s="58"/>
      <c r="BZ269" s="58">
        <v>0</v>
      </c>
      <c r="CA269" s="58">
        <v>0</v>
      </c>
      <c r="CB269" s="57"/>
      <c r="CC269" s="13">
        <f t="shared" si="70"/>
        <v>45191</v>
      </c>
      <c r="CD269" s="58">
        <v>73</v>
      </c>
      <c r="CE269" s="58">
        <v>8783.91</v>
      </c>
      <c r="CF269" s="58">
        <v>72</v>
      </c>
      <c r="CG269" s="58">
        <v>750.6</v>
      </c>
      <c r="CH269" s="58">
        <v>25</v>
      </c>
      <c r="CI269" s="58">
        <v>6</v>
      </c>
      <c r="CJ269" s="57"/>
      <c r="CK269" s="13">
        <f t="shared" si="71"/>
        <v>45191</v>
      </c>
      <c r="CL269" s="58">
        <v>26</v>
      </c>
      <c r="CM269" s="58">
        <v>4181.3500000000004</v>
      </c>
      <c r="CN269" s="58"/>
      <c r="CO269" s="58">
        <v>0</v>
      </c>
      <c r="CP269" s="58">
        <v>45</v>
      </c>
      <c r="CQ269" s="58">
        <v>0</v>
      </c>
      <c r="CR269" s="56"/>
      <c r="CS269" s="13">
        <f t="shared" si="72"/>
        <v>45191</v>
      </c>
      <c r="CT269" s="58"/>
      <c r="CU269" s="58"/>
      <c r="CV269" s="58"/>
      <c r="CW269" s="58"/>
      <c r="CX269" s="58"/>
      <c r="CY269" s="58"/>
      <c r="CZ269" s="56"/>
      <c r="DA269" s="13">
        <f t="shared" si="73"/>
        <v>45191</v>
      </c>
      <c r="DB269" s="58"/>
      <c r="DC269" s="58"/>
      <c r="DD269" s="58"/>
      <c r="DE269" s="58"/>
      <c r="DF269" s="58"/>
      <c r="DG269" s="58"/>
      <c r="DH269" s="56"/>
      <c r="DI269" s="13">
        <f t="shared" si="74"/>
        <v>45191</v>
      </c>
      <c r="DJ269" s="58"/>
      <c r="DK269" s="58"/>
      <c r="DL269" s="58"/>
      <c r="DM269" s="58"/>
      <c r="DN269" s="58"/>
      <c r="DO269" s="58"/>
      <c r="DP269" s="56"/>
      <c r="DQ269" s="56"/>
      <c r="DR269" s="56"/>
      <c r="DS269" s="56"/>
    </row>
    <row r="270" spans="1:123" x14ac:dyDescent="0.3">
      <c r="A270" s="13">
        <f t="shared" si="60"/>
        <v>45192</v>
      </c>
      <c r="B270" s="58">
        <v>47</v>
      </c>
      <c r="C270" s="59">
        <v>6019.48</v>
      </c>
      <c r="D270" s="58"/>
      <c r="E270" s="58">
        <v>36</v>
      </c>
      <c r="F270" s="58">
        <v>0</v>
      </c>
      <c r="G270" s="58">
        <v>0</v>
      </c>
      <c r="H270" s="57"/>
      <c r="I270" s="13">
        <f t="shared" si="61"/>
        <v>45192</v>
      </c>
      <c r="J270" s="58">
        <v>19</v>
      </c>
      <c r="K270" s="58">
        <v>2903.99</v>
      </c>
      <c r="L270" s="58">
        <v>9.1999999999999993</v>
      </c>
      <c r="M270" s="58"/>
      <c r="N270" s="58">
        <v>0</v>
      </c>
      <c r="O270" s="58">
        <v>0</v>
      </c>
      <c r="P270" s="57"/>
      <c r="Q270" s="13">
        <f t="shared" si="62"/>
        <v>45192</v>
      </c>
      <c r="R270" s="58">
        <v>37</v>
      </c>
      <c r="S270" s="58">
        <v>3887.44</v>
      </c>
      <c r="T270" s="58">
        <v>31.5</v>
      </c>
      <c r="U270" s="58"/>
      <c r="V270" s="58">
        <v>0</v>
      </c>
      <c r="W270" s="58">
        <v>0</v>
      </c>
      <c r="X270" s="57"/>
      <c r="Y270" s="13">
        <f t="shared" si="63"/>
        <v>45192</v>
      </c>
      <c r="Z270" s="109">
        <v>60</v>
      </c>
      <c r="AA270" s="109">
        <v>8134.15</v>
      </c>
      <c r="AB270" s="109">
        <v>25.92</v>
      </c>
      <c r="AC270" s="109"/>
      <c r="AD270" s="109">
        <v>0</v>
      </c>
      <c r="AE270" s="109">
        <v>1</v>
      </c>
      <c r="AF270" s="57"/>
      <c r="AG270" s="13">
        <f t="shared" si="64"/>
        <v>45192</v>
      </c>
      <c r="AH270" s="109">
        <v>35</v>
      </c>
      <c r="AI270" s="109">
        <v>4883.26</v>
      </c>
      <c r="AJ270" s="109">
        <v>27.76</v>
      </c>
      <c r="AK270" s="109"/>
      <c r="AL270" s="109">
        <v>107.99999999999999</v>
      </c>
      <c r="AM270" s="109">
        <v>1</v>
      </c>
      <c r="AN270" s="57"/>
      <c r="AO270" s="13">
        <f t="shared" si="65"/>
        <v>45192</v>
      </c>
      <c r="AP270" s="58">
        <v>63</v>
      </c>
      <c r="AQ270" s="58">
        <v>4666.42</v>
      </c>
      <c r="AR270" s="58"/>
      <c r="AS270" s="58">
        <v>159.69999999999999</v>
      </c>
      <c r="AT270" s="58">
        <v>0</v>
      </c>
      <c r="AU270" s="58">
        <v>0</v>
      </c>
      <c r="AV270" s="57"/>
      <c r="AW270" s="13">
        <f t="shared" si="66"/>
        <v>45192</v>
      </c>
      <c r="AX270" s="58">
        <v>49</v>
      </c>
      <c r="AY270" s="58">
        <v>5504.03</v>
      </c>
      <c r="AZ270" s="58">
        <v>36.93</v>
      </c>
      <c r="BA270" s="58"/>
      <c r="BB270" s="58">
        <v>0</v>
      </c>
      <c r="BC270" s="58">
        <v>1</v>
      </c>
      <c r="BD270" s="57"/>
      <c r="BE270" s="13">
        <f t="shared" si="67"/>
        <v>45192</v>
      </c>
      <c r="BF270" s="58">
        <v>45</v>
      </c>
      <c r="BG270" s="58">
        <v>5015.82</v>
      </c>
      <c r="BH270" s="58">
        <v>25.99</v>
      </c>
      <c r="BI270" s="58"/>
      <c r="BJ270" s="58">
        <v>396.62</v>
      </c>
      <c r="BK270" s="58">
        <v>1</v>
      </c>
      <c r="BL270" s="57"/>
      <c r="BM270" s="13">
        <f t="shared" si="68"/>
        <v>45192</v>
      </c>
      <c r="BN270" s="109">
        <v>50</v>
      </c>
      <c r="BO270" s="109">
        <v>4438.72</v>
      </c>
      <c r="BP270" s="109">
        <v>81</v>
      </c>
      <c r="BQ270" s="109"/>
      <c r="BR270" s="109">
        <v>20</v>
      </c>
      <c r="BS270" s="109">
        <v>0</v>
      </c>
      <c r="BT270" s="57"/>
      <c r="BU270" s="13">
        <f t="shared" si="69"/>
        <v>45192</v>
      </c>
      <c r="BV270" s="58">
        <v>22</v>
      </c>
      <c r="BW270" s="58">
        <v>2732.83</v>
      </c>
      <c r="BX270" s="58">
        <v>35.5</v>
      </c>
      <c r="BY270" s="58"/>
      <c r="BZ270" s="58">
        <v>0</v>
      </c>
      <c r="CA270" s="58">
        <v>0</v>
      </c>
      <c r="CB270" s="57"/>
      <c r="CC270" s="13">
        <f t="shared" si="70"/>
        <v>45192</v>
      </c>
      <c r="CD270" s="58">
        <v>77</v>
      </c>
      <c r="CE270" s="58">
        <v>9309.9699999999993</v>
      </c>
      <c r="CF270" s="58">
        <v>58</v>
      </c>
      <c r="CG270" s="58">
        <v>878.8</v>
      </c>
      <c r="CH270" s="58">
        <v>25</v>
      </c>
      <c r="CI270" s="58">
        <v>3</v>
      </c>
      <c r="CJ270" s="57"/>
      <c r="CK270" s="13">
        <f t="shared" si="71"/>
        <v>45192</v>
      </c>
      <c r="CL270" s="58">
        <v>25</v>
      </c>
      <c r="CM270" s="58">
        <v>4213.6099999999997</v>
      </c>
      <c r="CN270" s="58">
        <v>0</v>
      </c>
      <c r="CO270" s="58">
        <v>0</v>
      </c>
      <c r="CP270" s="58">
        <v>0</v>
      </c>
      <c r="CQ270" s="58">
        <v>0</v>
      </c>
      <c r="CR270" s="56"/>
      <c r="CS270" s="13">
        <f t="shared" si="72"/>
        <v>45192</v>
      </c>
      <c r="CT270" s="58"/>
      <c r="CU270" s="58"/>
      <c r="CV270" s="58"/>
      <c r="CW270" s="58"/>
      <c r="CX270" s="58"/>
      <c r="CY270" s="58"/>
      <c r="CZ270" s="56"/>
      <c r="DA270" s="13">
        <f t="shared" si="73"/>
        <v>45192</v>
      </c>
      <c r="DB270" s="58"/>
      <c r="DC270" s="58"/>
      <c r="DD270" s="58"/>
      <c r="DE270" s="58"/>
      <c r="DF270" s="58"/>
      <c r="DG270" s="58"/>
      <c r="DH270" s="56"/>
      <c r="DI270" s="13">
        <f t="shared" si="74"/>
        <v>45192</v>
      </c>
      <c r="DJ270" s="58"/>
      <c r="DK270" s="58"/>
      <c r="DL270" s="58"/>
      <c r="DM270" s="58"/>
      <c r="DN270" s="58"/>
      <c r="DO270" s="58"/>
      <c r="DP270" s="56"/>
      <c r="DQ270" s="56"/>
      <c r="DR270" s="56"/>
      <c r="DS270" s="56"/>
    </row>
    <row r="271" spans="1:123" x14ac:dyDescent="0.3">
      <c r="A271" s="13">
        <f t="shared" si="60"/>
        <v>45193</v>
      </c>
      <c r="B271" s="58">
        <v>24</v>
      </c>
      <c r="C271" s="59">
        <v>2944.21</v>
      </c>
      <c r="D271" s="58"/>
      <c r="E271" s="58">
        <v>15</v>
      </c>
      <c r="F271" s="58">
        <v>0</v>
      </c>
      <c r="G271" s="58">
        <v>1</v>
      </c>
      <c r="H271" s="57"/>
      <c r="I271" s="13">
        <f t="shared" si="61"/>
        <v>45193</v>
      </c>
      <c r="J271" s="58">
        <v>25</v>
      </c>
      <c r="K271" s="58">
        <v>4286.16</v>
      </c>
      <c r="L271" s="58">
        <v>16.739999999999998</v>
      </c>
      <c r="M271" s="58"/>
      <c r="N271" s="58">
        <v>0</v>
      </c>
      <c r="O271" s="58">
        <v>0</v>
      </c>
      <c r="P271" s="57"/>
      <c r="Q271" s="13">
        <f t="shared" si="62"/>
        <v>45193</v>
      </c>
      <c r="R271" s="58">
        <v>23</v>
      </c>
      <c r="S271" s="58">
        <v>2389.4299999999998</v>
      </c>
      <c r="T271" s="58">
        <v>22.5</v>
      </c>
      <c r="U271" s="58"/>
      <c r="V271" s="58">
        <v>0</v>
      </c>
      <c r="W271" s="58">
        <v>0</v>
      </c>
      <c r="X271" s="57"/>
      <c r="Y271" s="13">
        <f t="shared" si="63"/>
        <v>45193</v>
      </c>
      <c r="Z271" s="109">
        <v>53</v>
      </c>
      <c r="AA271" s="109">
        <v>7576.28</v>
      </c>
      <c r="AB271" s="109">
        <v>169.84</v>
      </c>
      <c r="AC271" s="109"/>
      <c r="AD271" s="109">
        <v>50</v>
      </c>
      <c r="AE271" s="109">
        <v>1</v>
      </c>
      <c r="AF271" s="57"/>
      <c r="AG271" s="13">
        <f t="shared" si="64"/>
        <v>45193</v>
      </c>
      <c r="AH271" s="109">
        <v>61</v>
      </c>
      <c r="AI271" s="109">
        <v>8840.2000000000007</v>
      </c>
      <c r="AJ271" s="109">
        <v>17.579999999999998</v>
      </c>
      <c r="AK271" s="109"/>
      <c r="AL271" s="109">
        <v>259.89999999999998</v>
      </c>
      <c r="AM271" s="109">
        <v>1</v>
      </c>
      <c r="AN271" s="57"/>
      <c r="AO271" s="13">
        <f t="shared" si="65"/>
        <v>45193</v>
      </c>
      <c r="AP271" s="58">
        <v>51</v>
      </c>
      <c r="AQ271" s="58">
        <v>3727.84</v>
      </c>
      <c r="AR271" s="58"/>
      <c r="AS271" s="58">
        <v>32</v>
      </c>
      <c r="AT271" s="58">
        <v>0</v>
      </c>
      <c r="AU271" s="58">
        <v>3</v>
      </c>
      <c r="AV271" s="57"/>
      <c r="AW271" s="13">
        <f t="shared" si="66"/>
        <v>45193</v>
      </c>
      <c r="AX271" s="58">
        <v>20</v>
      </c>
      <c r="AY271" s="58">
        <v>2223.83</v>
      </c>
      <c r="AZ271" s="58">
        <v>14.78</v>
      </c>
      <c r="BA271" s="58"/>
      <c r="BB271" s="58">
        <v>0</v>
      </c>
      <c r="BC271" s="58">
        <v>1</v>
      </c>
      <c r="BD271" s="57"/>
      <c r="BE271" s="13">
        <f t="shared" si="67"/>
        <v>45193</v>
      </c>
      <c r="BF271" s="58">
        <v>44</v>
      </c>
      <c r="BG271" s="58">
        <v>4648.6499999999996</v>
      </c>
      <c r="BH271" s="58">
        <v>51.52</v>
      </c>
      <c r="BI271" s="58"/>
      <c r="BJ271" s="58">
        <v>247.99999999999997</v>
      </c>
      <c r="BK271" s="58">
        <v>1</v>
      </c>
      <c r="BL271" s="57"/>
      <c r="BM271" s="13">
        <f t="shared" si="68"/>
        <v>45193</v>
      </c>
      <c r="BN271" s="109">
        <v>40</v>
      </c>
      <c r="BO271" s="109">
        <v>3292.82</v>
      </c>
      <c r="BP271" s="109">
        <v>80.5</v>
      </c>
      <c r="BQ271" s="109"/>
      <c r="BR271" s="109">
        <v>0</v>
      </c>
      <c r="BS271" s="109">
        <v>0</v>
      </c>
      <c r="BT271" s="57"/>
      <c r="BU271" s="13">
        <f t="shared" si="69"/>
        <v>45193</v>
      </c>
      <c r="BV271" s="58">
        <v>15</v>
      </c>
      <c r="BW271" s="58">
        <v>1499.63</v>
      </c>
      <c r="BX271" s="58">
        <v>10.5</v>
      </c>
      <c r="BY271" s="58"/>
      <c r="BZ271" s="58">
        <v>0</v>
      </c>
      <c r="CA271" s="58">
        <v>0</v>
      </c>
      <c r="CB271" s="57"/>
      <c r="CC271" s="13">
        <f t="shared" si="70"/>
        <v>45193</v>
      </c>
      <c r="CD271" s="58">
        <v>58</v>
      </c>
      <c r="CE271" s="58">
        <v>6886.44</v>
      </c>
      <c r="CF271" s="58">
        <v>3</v>
      </c>
      <c r="CG271" s="58">
        <v>555.70000000000005</v>
      </c>
      <c r="CH271" s="58">
        <v>25</v>
      </c>
      <c r="CI271" s="58">
        <v>5</v>
      </c>
      <c r="CJ271" s="57"/>
      <c r="CK271" s="13">
        <f t="shared" si="71"/>
        <v>45193</v>
      </c>
      <c r="CL271" s="58">
        <v>30</v>
      </c>
      <c r="CM271" s="58">
        <v>4448.8</v>
      </c>
      <c r="CN271" s="58"/>
      <c r="CO271" s="58">
        <v>0</v>
      </c>
      <c r="CP271" s="58">
        <v>0</v>
      </c>
      <c r="CQ271" s="58">
        <v>0</v>
      </c>
      <c r="CR271" s="56"/>
      <c r="CS271" s="13">
        <f t="shared" si="72"/>
        <v>45193</v>
      </c>
      <c r="CT271" s="58"/>
      <c r="CU271" s="58"/>
      <c r="CV271" s="58"/>
      <c r="CW271" s="58"/>
      <c r="CX271" s="58"/>
      <c r="CY271" s="58"/>
      <c r="CZ271" s="56"/>
      <c r="DA271" s="13">
        <f t="shared" si="73"/>
        <v>45193</v>
      </c>
      <c r="DB271" s="58"/>
      <c r="DC271" s="58"/>
      <c r="DD271" s="58"/>
      <c r="DE271" s="58"/>
      <c r="DF271" s="58"/>
      <c r="DG271" s="58"/>
      <c r="DH271" s="56"/>
      <c r="DI271" s="13">
        <f t="shared" si="74"/>
        <v>45193</v>
      </c>
      <c r="DJ271" s="58"/>
      <c r="DK271" s="58"/>
      <c r="DL271" s="58"/>
      <c r="DM271" s="58"/>
      <c r="DN271" s="58"/>
      <c r="DO271" s="58"/>
      <c r="DP271" s="56"/>
      <c r="DQ271" s="56"/>
      <c r="DR271" s="56"/>
      <c r="DS271" s="56"/>
    </row>
    <row r="272" spans="1:123" x14ac:dyDescent="0.3">
      <c r="A272" s="13">
        <f t="shared" si="60"/>
        <v>45194</v>
      </c>
      <c r="B272" s="58">
        <v>44</v>
      </c>
      <c r="C272" s="59">
        <v>5418.38</v>
      </c>
      <c r="D272" s="58"/>
      <c r="E272" s="58">
        <v>2</v>
      </c>
      <c r="F272" s="58">
        <v>-2</v>
      </c>
      <c r="G272" s="58">
        <v>2</v>
      </c>
      <c r="H272" s="57"/>
      <c r="I272" s="13">
        <f t="shared" si="61"/>
        <v>45194</v>
      </c>
      <c r="J272" s="58">
        <v>39</v>
      </c>
      <c r="K272" s="58">
        <v>6681.28</v>
      </c>
      <c r="L272" s="58">
        <v>34.81</v>
      </c>
      <c r="M272" s="58"/>
      <c r="N272" s="58">
        <v>0</v>
      </c>
      <c r="O272" s="58">
        <v>0</v>
      </c>
      <c r="P272" s="57"/>
      <c r="Q272" s="13">
        <f t="shared" si="62"/>
        <v>45194</v>
      </c>
      <c r="R272" s="58">
        <v>26</v>
      </c>
      <c r="S272" s="58">
        <v>2234.41</v>
      </c>
      <c r="T272" s="58">
        <v>49</v>
      </c>
      <c r="U272" s="58"/>
      <c r="V272" s="58">
        <v>0</v>
      </c>
      <c r="W272" s="58">
        <v>1</v>
      </c>
      <c r="X272" s="57"/>
      <c r="Y272" s="13">
        <f t="shared" si="63"/>
        <v>45194</v>
      </c>
      <c r="Z272" s="109">
        <v>67</v>
      </c>
      <c r="AA272" s="109">
        <v>9179.31</v>
      </c>
      <c r="AB272" s="109">
        <v>28.700000000000003</v>
      </c>
      <c r="AC272" s="109"/>
      <c r="AD272" s="109">
        <v>-149.96</v>
      </c>
      <c r="AE272" s="109">
        <v>0</v>
      </c>
      <c r="AF272" s="57"/>
      <c r="AG272" s="13">
        <f t="shared" si="64"/>
        <v>45194</v>
      </c>
      <c r="AH272" s="109">
        <v>66</v>
      </c>
      <c r="AI272" s="109">
        <v>9991.57</v>
      </c>
      <c r="AJ272" s="109">
        <v>18.510000000000002</v>
      </c>
      <c r="AK272" s="109"/>
      <c r="AL272" s="109">
        <v>14.85</v>
      </c>
      <c r="AM272" s="109">
        <v>0</v>
      </c>
      <c r="AN272" s="57"/>
      <c r="AO272" s="13">
        <f t="shared" si="65"/>
        <v>45194</v>
      </c>
      <c r="AP272" s="58">
        <v>72</v>
      </c>
      <c r="AQ272" s="58">
        <v>6077.69</v>
      </c>
      <c r="AR272" s="58"/>
      <c r="AS272" s="58">
        <v>35.25</v>
      </c>
      <c r="AT272" s="58">
        <v>0</v>
      </c>
      <c r="AU272" s="58">
        <v>2</v>
      </c>
      <c r="AV272" s="57"/>
      <c r="AW272" s="13">
        <f t="shared" si="66"/>
        <v>45194</v>
      </c>
      <c r="AX272" s="58">
        <v>42</v>
      </c>
      <c r="AY272" s="58">
        <v>5920.77</v>
      </c>
      <c r="AZ272" s="58">
        <v>14.78</v>
      </c>
      <c r="BA272" s="58"/>
      <c r="BB272" s="58">
        <v>50</v>
      </c>
      <c r="BC272" s="58">
        <v>2</v>
      </c>
      <c r="BD272" s="57"/>
      <c r="BE272" s="13">
        <f t="shared" si="67"/>
        <v>45194</v>
      </c>
      <c r="BF272" s="58">
        <v>59</v>
      </c>
      <c r="BG272" s="58">
        <v>5397.47</v>
      </c>
      <c r="BH272" s="58">
        <v>65.91</v>
      </c>
      <c r="BI272" s="58"/>
      <c r="BJ272" s="58">
        <v>109.9</v>
      </c>
      <c r="BK272" s="58">
        <v>1</v>
      </c>
      <c r="BL272" s="57"/>
      <c r="BM272" s="13">
        <f t="shared" si="68"/>
        <v>45194</v>
      </c>
      <c r="BN272" s="109">
        <v>46</v>
      </c>
      <c r="BO272" s="109">
        <v>3834.07</v>
      </c>
      <c r="BP272" s="109">
        <v>55</v>
      </c>
      <c r="BQ272" s="109"/>
      <c r="BR272" s="109">
        <v>0</v>
      </c>
      <c r="BS272" s="109"/>
      <c r="BT272" s="57"/>
      <c r="BU272" s="13">
        <f t="shared" si="69"/>
        <v>45194</v>
      </c>
      <c r="BV272" s="58">
        <v>26</v>
      </c>
      <c r="BW272" s="58">
        <v>2983.06</v>
      </c>
      <c r="BX272" s="58">
        <v>5</v>
      </c>
      <c r="BY272" s="58"/>
      <c r="BZ272" s="58">
        <v>0</v>
      </c>
      <c r="CA272" s="58">
        <v>8</v>
      </c>
      <c r="CB272" s="57"/>
      <c r="CC272" s="13">
        <f t="shared" si="70"/>
        <v>45194</v>
      </c>
      <c r="CD272" s="58">
        <v>80</v>
      </c>
      <c r="CE272" s="58">
        <v>10936.95</v>
      </c>
      <c r="CF272" s="58">
        <v>20</v>
      </c>
      <c r="CG272" s="58">
        <v>421</v>
      </c>
      <c r="CH272" s="58">
        <v>0</v>
      </c>
      <c r="CI272" s="58">
        <v>5</v>
      </c>
      <c r="CJ272" s="57"/>
      <c r="CK272" s="13">
        <f t="shared" si="71"/>
        <v>45194</v>
      </c>
      <c r="CL272" s="58">
        <v>32</v>
      </c>
      <c r="CM272" s="58">
        <v>4631.8</v>
      </c>
      <c r="CN272" s="58">
        <v>0</v>
      </c>
      <c r="CO272" s="58">
        <v>0</v>
      </c>
      <c r="CP272" s="58">
        <v>40</v>
      </c>
      <c r="CQ272" s="58">
        <v>5</v>
      </c>
      <c r="CR272" s="56"/>
      <c r="CS272" s="13">
        <f t="shared" si="72"/>
        <v>45194</v>
      </c>
      <c r="CT272" s="58"/>
      <c r="CU272" s="58"/>
      <c r="CV272" s="58"/>
      <c r="CW272" s="58"/>
      <c r="CX272" s="58"/>
      <c r="CY272" s="58"/>
      <c r="CZ272" s="56"/>
      <c r="DA272" s="13">
        <f t="shared" si="73"/>
        <v>45194</v>
      </c>
      <c r="DB272" s="58"/>
      <c r="DC272" s="58"/>
      <c r="DD272" s="58"/>
      <c r="DE272" s="58"/>
      <c r="DF272" s="58"/>
      <c r="DG272" s="58"/>
      <c r="DH272" s="56"/>
      <c r="DI272" s="13">
        <f t="shared" si="74"/>
        <v>45194</v>
      </c>
      <c r="DJ272" s="58"/>
      <c r="DK272" s="58"/>
      <c r="DL272" s="58"/>
      <c r="DM272" s="58"/>
      <c r="DN272" s="58"/>
      <c r="DO272" s="58"/>
      <c r="DP272" s="56"/>
      <c r="DQ272" s="56"/>
      <c r="DR272" s="56"/>
      <c r="DS272" s="56"/>
    </row>
    <row r="273" spans="1:123" x14ac:dyDescent="0.3">
      <c r="A273" s="13">
        <f t="shared" si="60"/>
        <v>45195</v>
      </c>
      <c r="B273" s="58">
        <v>47</v>
      </c>
      <c r="C273" s="59">
        <v>7165.9</v>
      </c>
      <c r="D273" s="58"/>
      <c r="E273" s="58">
        <v>21</v>
      </c>
      <c r="F273" s="58">
        <v>200.86</v>
      </c>
      <c r="G273" s="58">
        <v>0</v>
      </c>
      <c r="H273" s="57"/>
      <c r="I273" s="13">
        <f t="shared" si="61"/>
        <v>45195</v>
      </c>
      <c r="J273" s="58">
        <v>52</v>
      </c>
      <c r="K273" s="58">
        <v>10375.25</v>
      </c>
      <c r="L273" s="58">
        <v>14.16</v>
      </c>
      <c r="M273" s="58"/>
      <c r="N273" s="58">
        <v>0</v>
      </c>
      <c r="O273" s="58">
        <v>0</v>
      </c>
      <c r="P273" s="57"/>
      <c r="Q273" s="13">
        <f t="shared" si="62"/>
        <v>45195</v>
      </c>
      <c r="R273" s="58">
        <v>33</v>
      </c>
      <c r="S273" s="58">
        <v>3386.59</v>
      </c>
      <c r="T273" s="58">
        <v>74.150000000000006</v>
      </c>
      <c r="U273" s="58"/>
      <c r="V273" s="58">
        <v>0</v>
      </c>
      <c r="W273" s="58">
        <v>1</v>
      </c>
      <c r="X273" s="57"/>
      <c r="Y273" s="13">
        <f t="shared" si="63"/>
        <v>45195</v>
      </c>
      <c r="Z273" s="109">
        <v>77</v>
      </c>
      <c r="AA273" s="109">
        <v>11572.3</v>
      </c>
      <c r="AB273" s="109">
        <v>10.19</v>
      </c>
      <c r="AC273" s="109"/>
      <c r="AD273" s="109">
        <v>-107.91999999999999</v>
      </c>
      <c r="AE273" s="109">
        <v>1</v>
      </c>
      <c r="AF273" s="57"/>
      <c r="AG273" s="13">
        <f t="shared" si="64"/>
        <v>45195</v>
      </c>
      <c r="AH273" s="109">
        <v>67</v>
      </c>
      <c r="AI273" s="109">
        <v>11643.27</v>
      </c>
      <c r="AJ273" s="109">
        <v>0</v>
      </c>
      <c r="AK273" s="109"/>
      <c r="AL273" s="109">
        <v>19.8</v>
      </c>
      <c r="AM273" s="109">
        <v>0</v>
      </c>
      <c r="AN273" s="57"/>
      <c r="AO273" s="13">
        <f t="shared" si="65"/>
        <v>45195</v>
      </c>
      <c r="AP273" s="58">
        <v>75</v>
      </c>
      <c r="AQ273" s="58">
        <v>7010.05</v>
      </c>
      <c r="AR273" s="58"/>
      <c r="AS273" s="58">
        <v>22.5</v>
      </c>
      <c r="AT273" s="58">
        <v>-324</v>
      </c>
      <c r="AU273" s="58">
        <v>2</v>
      </c>
      <c r="AV273" s="57"/>
      <c r="AW273" s="13">
        <f t="shared" si="66"/>
        <v>45195</v>
      </c>
      <c r="AX273" s="58">
        <v>65</v>
      </c>
      <c r="AY273" s="58">
        <v>8811.4599999999991</v>
      </c>
      <c r="AZ273" s="58">
        <v>4.62</v>
      </c>
      <c r="BA273" s="58"/>
      <c r="BB273" s="58">
        <v>0</v>
      </c>
      <c r="BC273" s="58">
        <v>2</v>
      </c>
      <c r="BD273" s="57"/>
      <c r="BE273" s="13">
        <f t="shared" si="67"/>
        <v>45195</v>
      </c>
      <c r="BF273" s="58">
        <v>42</v>
      </c>
      <c r="BG273" s="58">
        <v>3661.91</v>
      </c>
      <c r="BH273" s="58">
        <v>19.96</v>
      </c>
      <c r="BI273" s="58"/>
      <c r="BJ273" s="58">
        <v>0</v>
      </c>
      <c r="BK273" s="58">
        <v>0</v>
      </c>
      <c r="BL273" s="57"/>
      <c r="BM273" s="13">
        <f t="shared" si="68"/>
        <v>45195</v>
      </c>
      <c r="BN273" s="109">
        <v>50</v>
      </c>
      <c r="BO273" s="109">
        <v>4330.22</v>
      </c>
      <c r="BP273" s="109">
        <v>66</v>
      </c>
      <c r="BQ273" s="109"/>
      <c r="BR273" s="109">
        <v>40</v>
      </c>
      <c r="BS273" s="109">
        <v>0</v>
      </c>
      <c r="BT273" s="57"/>
      <c r="BU273" s="13">
        <f t="shared" si="69"/>
        <v>45195</v>
      </c>
      <c r="BV273" s="58">
        <v>34</v>
      </c>
      <c r="BW273" s="58">
        <v>3833.09</v>
      </c>
      <c r="BX273" s="58">
        <v>43.5</v>
      </c>
      <c r="BY273" s="58"/>
      <c r="BZ273" s="58">
        <v>550</v>
      </c>
      <c r="CA273" s="58">
        <v>0</v>
      </c>
      <c r="CB273" s="57"/>
      <c r="CC273" s="13">
        <f t="shared" si="70"/>
        <v>45195</v>
      </c>
      <c r="CD273" s="58">
        <v>89</v>
      </c>
      <c r="CE273" s="58">
        <v>11768.64</v>
      </c>
      <c r="CF273" s="58">
        <v>43.5</v>
      </c>
      <c r="CG273" s="58">
        <v>629.5</v>
      </c>
      <c r="CH273" s="58">
        <v>405.94</v>
      </c>
      <c r="CI273" s="58">
        <v>3</v>
      </c>
      <c r="CJ273" s="57"/>
      <c r="CK273" s="13">
        <f t="shared" si="71"/>
        <v>45195</v>
      </c>
      <c r="CL273" s="58">
        <v>27</v>
      </c>
      <c r="CM273" s="58">
        <v>1826.15</v>
      </c>
      <c r="CN273" s="58">
        <v>0</v>
      </c>
      <c r="CO273" s="58">
        <v>0</v>
      </c>
      <c r="CP273" s="58">
        <v>0</v>
      </c>
      <c r="CQ273" s="58">
        <v>0</v>
      </c>
      <c r="CR273" s="56"/>
      <c r="CS273" s="13">
        <f t="shared" si="72"/>
        <v>45195</v>
      </c>
      <c r="CT273" s="58"/>
      <c r="CU273" s="58"/>
      <c r="CV273" s="58"/>
      <c r="CW273" s="58"/>
      <c r="CX273" s="58"/>
      <c r="CY273" s="58"/>
      <c r="CZ273" s="56"/>
      <c r="DA273" s="13">
        <f t="shared" si="73"/>
        <v>45195</v>
      </c>
      <c r="DB273" s="58"/>
      <c r="DC273" s="58"/>
      <c r="DD273" s="58"/>
      <c r="DE273" s="58"/>
      <c r="DF273" s="58"/>
      <c r="DG273" s="58"/>
      <c r="DH273" s="56"/>
      <c r="DI273" s="13">
        <f t="shared" si="74"/>
        <v>45195</v>
      </c>
      <c r="DJ273" s="58"/>
      <c r="DK273" s="58"/>
      <c r="DL273" s="58"/>
      <c r="DM273" s="58"/>
      <c r="DN273" s="58"/>
      <c r="DO273" s="58"/>
      <c r="DP273" s="56"/>
      <c r="DQ273" s="56"/>
      <c r="DR273" s="56"/>
      <c r="DS273" s="56"/>
    </row>
    <row r="274" spans="1:123" x14ac:dyDescent="0.3">
      <c r="A274" s="13">
        <f t="shared" si="60"/>
        <v>45196</v>
      </c>
      <c r="B274" s="58">
        <v>44</v>
      </c>
      <c r="C274" s="59">
        <v>6382.24</v>
      </c>
      <c r="D274" s="58"/>
      <c r="E274" s="58">
        <v>17</v>
      </c>
      <c r="F274" s="58">
        <v>0</v>
      </c>
      <c r="G274" s="58">
        <v>0</v>
      </c>
      <c r="H274" s="57"/>
      <c r="I274" s="13">
        <f t="shared" si="61"/>
        <v>45196</v>
      </c>
      <c r="J274" s="58">
        <v>66</v>
      </c>
      <c r="K274" s="58">
        <v>11787.16</v>
      </c>
      <c r="L274" s="58">
        <v>13.2</v>
      </c>
      <c r="M274" s="58"/>
      <c r="N274" s="58">
        <v>0</v>
      </c>
      <c r="O274" s="58">
        <v>0</v>
      </c>
      <c r="P274" s="57"/>
      <c r="Q274" s="13">
        <f t="shared" si="62"/>
        <v>45196</v>
      </c>
      <c r="R274" s="58">
        <v>26</v>
      </c>
      <c r="S274" s="58">
        <v>2575.7199999999998</v>
      </c>
      <c r="T274" s="58">
        <v>16.5</v>
      </c>
      <c r="U274" s="58"/>
      <c r="V274" s="58">
        <v>0</v>
      </c>
      <c r="W274" s="58">
        <v>0</v>
      </c>
      <c r="X274" s="57"/>
      <c r="Y274" s="13">
        <f t="shared" si="63"/>
        <v>45196</v>
      </c>
      <c r="Z274" s="109">
        <v>78</v>
      </c>
      <c r="AA274" s="109">
        <v>11585.06</v>
      </c>
      <c r="AB274" s="109">
        <v>18.510000000000002</v>
      </c>
      <c r="AC274" s="109"/>
      <c r="AD274" s="109">
        <v>98</v>
      </c>
      <c r="AE274" s="109">
        <v>1</v>
      </c>
      <c r="AF274" s="57"/>
      <c r="AG274" s="13">
        <f t="shared" si="64"/>
        <v>45196</v>
      </c>
      <c r="AH274" s="109">
        <v>70</v>
      </c>
      <c r="AI274" s="109">
        <v>11014.24</v>
      </c>
      <c r="AJ274" s="109">
        <v>4.63</v>
      </c>
      <c r="AK274" s="109"/>
      <c r="AL274" s="109">
        <v>598</v>
      </c>
      <c r="AM274" s="109">
        <v>0</v>
      </c>
      <c r="AN274" s="57"/>
      <c r="AO274" s="13">
        <f t="shared" si="65"/>
        <v>45196</v>
      </c>
      <c r="AP274" s="58">
        <v>73</v>
      </c>
      <c r="AQ274" s="58">
        <v>6128.43</v>
      </c>
      <c r="AR274" s="58"/>
      <c r="AS274" s="58">
        <v>28</v>
      </c>
      <c r="AT274" s="58">
        <v>0.01</v>
      </c>
      <c r="AU274" s="58">
        <v>2</v>
      </c>
      <c r="AV274" s="57"/>
      <c r="AW274" s="13">
        <f t="shared" si="66"/>
        <v>45196</v>
      </c>
      <c r="AX274" s="58">
        <v>57</v>
      </c>
      <c r="AY274" s="58">
        <v>7751.24</v>
      </c>
      <c r="AZ274" s="58">
        <v>51.73</v>
      </c>
      <c r="BA274" s="58"/>
      <c r="BB274" s="58">
        <v>44.15</v>
      </c>
      <c r="BC274" s="58">
        <v>2</v>
      </c>
      <c r="BD274" s="57"/>
      <c r="BE274" s="13">
        <f t="shared" si="67"/>
        <v>45196</v>
      </c>
      <c r="BF274" s="58">
        <v>51</v>
      </c>
      <c r="BG274" s="58">
        <v>5317.94</v>
      </c>
      <c r="BH274" s="58">
        <v>35.28</v>
      </c>
      <c r="BI274" s="58"/>
      <c r="BJ274" s="58">
        <v>110.59</v>
      </c>
      <c r="BK274" s="58">
        <v>0</v>
      </c>
      <c r="BL274" s="57"/>
      <c r="BM274" s="13">
        <f t="shared" si="68"/>
        <v>45196</v>
      </c>
      <c r="BN274" s="109">
        <v>51</v>
      </c>
      <c r="BO274" s="109">
        <v>4556.5200000000004</v>
      </c>
      <c r="BP274" s="109">
        <v>33</v>
      </c>
      <c r="BQ274" s="109"/>
      <c r="BR274" s="109">
        <v>20</v>
      </c>
      <c r="BS274" s="109">
        <v>0</v>
      </c>
      <c r="BT274" s="57"/>
      <c r="BU274" s="13">
        <f t="shared" si="69"/>
        <v>45196</v>
      </c>
      <c r="BV274" s="58">
        <v>31</v>
      </c>
      <c r="BW274" s="58">
        <v>3563.05</v>
      </c>
      <c r="BX274" s="58">
        <v>36.5</v>
      </c>
      <c r="BY274" s="58"/>
      <c r="BZ274" s="58">
        <v>0</v>
      </c>
      <c r="CA274" s="58">
        <v>1</v>
      </c>
      <c r="CB274" s="57"/>
      <c r="CC274" s="13">
        <f t="shared" si="70"/>
        <v>45196</v>
      </c>
      <c r="CD274" s="58">
        <v>77</v>
      </c>
      <c r="CE274" s="58">
        <v>10274.879999999999</v>
      </c>
      <c r="CF274" s="58">
        <v>80</v>
      </c>
      <c r="CG274" s="58">
        <v>339.56</v>
      </c>
      <c r="CH274" s="58">
        <v>25</v>
      </c>
      <c r="CI274" s="58">
        <v>3</v>
      </c>
      <c r="CJ274" s="57"/>
      <c r="CK274" s="13">
        <f t="shared" si="71"/>
        <v>45196</v>
      </c>
      <c r="CL274" s="58">
        <v>30</v>
      </c>
      <c r="CM274" s="58">
        <v>2028.24</v>
      </c>
      <c r="CN274" s="58">
        <v>0</v>
      </c>
      <c r="CO274" s="58">
        <v>0</v>
      </c>
      <c r="CP274" s="58">
        <v>0</v>
      </c>
      <c r="CQ274" s="58">
        <v>0</v>
      </c>
      <c r="CR274" s="56"/>
      <c r="CS274" s="13">
        <f t="shared" si="72"/>
        <v>45196</v>
      </c>
      <c r="CT274" s="58"/>
      <c r="CU274" s="58"/>
      <c r="CV274" s="58"/>
      <c r="CW274" s="58"/>
      <c r="CX274" s="58"/>
      <c r="CY274" s="58"/>
      <c r="CZ274" s="56"/>
      <c r="DA274" s="13">
        <f t="shared" si="73"/>
        <v>45196</v>
      </c>
      <c r="DB274" s="58"/>
      <c r="DC274" s="58"/>
      <c r="DD274" s="58"/>
      <c r="DE274" s="58"/>
      <c r="DF274" s="58"/>
      <c r="DG274" s="58"/>
      <c r="DH274" s="56"/>
      <c r="DI274" s="13">
        <f t="shared" si="74"/>
        <v>45196</v>
      </c>
      <c r="DJ274" s="58"/>
      <c r="DK274" s="58"/>
      <c r="DL274" s="58"/>
      <c r="DM274" s="58"/>
      <c r="DN274" s="58"/>
      <c r="DO274" s="58"/>
      <c r="DP274" s="56"/>
      <c r="DQ274" s="56"/>
      <c r="DR274" s="56"/>
      <c r="DS274" s="56"/>
    </row>
    <row r="275" spans="1:123" x14ac:dyDescent="0.3">
      <c r="A275" s="13">
        <f t="shared" si="60"/>
        <v>45197</v>
      </c>
      <c r="B275" s="58">
        <v>47</v>
      </c>
      <c r="C275" s="59">
        <v>6456</v>
      </c>
      <c r="D275" s="58"/>
      <c r="E275" s="58">
        <v>37</v>
      </c>
      <c r="F275" s="58"/>
      <c r="G275" s="58">
        <v>0</v>
      </c>
      <c r="H275" s="57"/>
      <c r="I275" s="13">
        <f t="shared" si="61"/>
        <v>45197</v>
      </c>
      <c r="J275" s="58">
        <v>38</v>
      </c>
      <c r="K275" s="58">
        <v>6228.12</v>
      </c>
      <c r="L275" s="58">
        <v>40.08</v>
      </c>
      <c r="M275" s="58"/>
      <c r="N275" s="58">
        <v>0</v>
      </c>
      <c r="O275" s="58">
        <v>0</v>
      </c>
      <c r="P275" s="57"/>
      <c r="Q275" s="13">
        <f t="shared" si="62"/>
        <v>45197</v>
      </c>
      <c r="R275" s="58">
        <v>23</v>
      </c>
      <c r="S275" s="58">
        <v>2155.65</v>
      </c>
      <c r="T275" s="58">
        <v>30.75</v>
      </c>
      <c r="U275" s="58"/>
      <c r="V275" s="58">
        <v>0</v>
      </c>
      <c r="W275" s="58">
        <v>0</v>
      </c>
      <c r="X275" s="57"/>
      <c r="Y275" s="13">
        <f t="shared" si="63"/>
        <v>45197</v>
      </c>
      <c r="Z275" s="109">
        <v>66</v>
      </c>
      <c r="AA275" s="109">
        <v>10049.290000000001</v>
      </c>
      <c r="AB275" s="109">
        <v>40.729999999999997</v>
      </c>
      <c r="AC275" s="109">
        <v>-463.16</v>
      </c>
      <c r="AD275" s="109">
        <v>4.95</v>
      </c>
      <c r="AE275" s="109">
        <v>1</v>
      </c>
      <c r="AF275" s="57"/>
      <c r="AG275" s="13">
        <f t="shared" si="64"/>
        <v>45197</v>
      </c>
      <c r="AH275" s="109">
        <v>70</v>
      </c>
      <c r="AI275" s="109">
        <v>10870.57</v>
      </c>
      <c r="AJ275" s="109">
        <v>26.84</v>
      </c>
      <c r="AK275" s="109"/>
      <c r="AL275" s="109">
        <v>4.95</v>
      </c>
      <c r="AM275" s="109">
        <v>0</v>
      </c>
      <c r="AN275" s="57"/>
      <c r="AO275" s="13">
        <f t="shared" si="65"/>
        <v>45197</v>
      </c>
      <c r="AP275" s="58">
        <v>68</v>
      </c>
      <c r="AQ275" s="58">
        <v>5428.11</v>
      </c>
      <c r="AR275" s="58"/>
      <c r="AS275" s="58">
        <v>86.5</v>
      </c>
      <c r="AT275" s="58">
        <v>0</v>
      </c>
      <c r="AU275" s="58">
        <v>2</v>
      </c>
      <c r="AV275" s="57"/>
      <c r="AW275" s="13">
        <f t="shared" si="66"/>
        <v>45197</v>
      </c>
      <c r="AX275" s="58">
        <v>58</v>
      </c>
      <c r="AY275" s="58">
        <v>7285.37</v>
      </c>
      <c r="AZ275" s="58">
        <v>30.47</v>
      </c>
      <c r="BA275" s="58"/>
      <c r="BB275" s="58">
        <v>168.94</v>
      </c>
      <c r="BC275" s="58">
        <v>1</v>
      </c>
      <c r="BD275" s="57"/>
      <c r="BE275" s="13">
        <f t="shared" si="67"/>
        <v>45197</v>
      </c>
      <c r="BF275" s="58">
        <v>48</v>
      </c>
      <c r="BG275" s="58">
        <v>5161.83</v>
      </c>
      <c r="BH275" s="58">
        <v>22.28</v>
      </c>
      <c r="BI275" s="58"/>
      <c r="BJ275" s="58">
        <v>100</v>
      </c>
      <c r="BK275" s="58">
        <v>0</v>
      </c>
      <c r="BL275" s="57"/>
      <c r="BM275" s="13">
        <f t="shared" si="68"/>
        <v>45197</v>
      </c>
      <c r="BN275" s="109">
        <v>54</v>
      </c>
      <c r="BO275" s="109">
        <v>4748.8500000000004</v>
      </c>
      <c r="BP275" s="109">
        <v>58</v>
      </c>
      <c r="BQ275" s="109"/>
      <c r="BR275" s="109">
        <v>0</v>
      </c>
      <c r="BS275" s="109">
        <v>0</v>
      </c>
      <c r="BT275" s="57"/>
      <c r="BU275" s="13">
        <f t="shared" si="69"/>
        <v>45197</v>
      </c>
      <c r="BV275" s="58">
        <v>40</v>
      </c>
      <c r="BW275" s="58">
        <v>4552.78</v>
      </c>
      <c r="BX275" s="58">
        <v>52.5</v>
      </c>
      <c r="BY275" s="58"/>
      <c r="BZ275" s="58">
        <v>0</v>
      </c>
      <c r="CA275" s="58">
        <v>1</v>
      </c>
      <c r="CB275" s="57"/>
      <c r="CC275" s="13">
        <f t="shared" si="70"/>
        <v>45197</v>
      </c>
      <c r="CD275" s="58">
        <v>66</v>
      </c>
      <c r="CE275" s="58">
        <v>9367.35</v>
      </c>
      <c r="CF275" s="58">
        <v>50</v>
      </c>
      <c r="CG275" s="58">
        <v>490.5</v>
      </c>
      <c r="CH275" s="58">
        <v>29</v>
      </c>
      <c r="CI275" s="58">
        <v>2</v>
      </c>
      <c r="CJ275" s="57"/>
      <c r="CK275" s="13">
        <f t="shared" si="71"/>
        <v>45197</v>
      </c>
      <c r="CL275" s="58">
        <v>30</v>
      </c>
      <c r="CM275" s="58">
        <v>2231.84</v>
      </c>
      <c r="CN275" s="58">
        <v>0</v>
      </c>
      <c r="CO275" s="58">
        <v>0</v>
      </c>
      <c r="CP275" s="58">
        <v>0</v>
      </c>
      <c r="CQ275" s="58">
        <v>0</v>
      </c>
      <c r="CR275" s="56"/>
      <c r="CS275" s="13">
        <f t="shared" si="72"/>
        <v>45197</v>
      </c>
      <c r="CT275" s="58"/>
      <c r="CU275" s="58"/>
      <c r="CV275" s="58"/>
      <c r="CW275" s="58"/>
      <c r="CX275" s="58"/>
      <c r="CY275" s="58"/>
      <c r="CZ275" s="56"/>
      <c r="DA275" s="13">
        <f t="shared" si="73"/>
        <v>45197</v>
      </c>
      <c r="DB275" s="58"/>
      <c r="DC275" s="58"/>
      <c r="DD275" s="58"/>
      <c r="DE275" s="58"/>
      <c r="DF275" s="58"/>
      <c r="DG275" s="58"/>
      <c r="DH275" s="56"/>
      <c r="DI275" s="13">
        <f t="shared" si="74"/>
        <v>45197</v>
      </c>
      <c r="DJ275" s="58"/>
      <c r="DK275" s="58"/>
      <c r="DL275" s="58"/>
      <c r="DM275" s="58"/>
      <c r="DN275" s="58"/>
      <c r="DO275" s="58"/>
      <c r="DP275" s="56"/>
      <c r="DQ275" s="56"/>
      <c r="DR275" s="56"/>
      <c r="DS275" s="56"/>
    </row>
    <row r="276" spans="1:123" x14ac:dyDescent="0.3">
      <c r="A276" s="13">
        <f t="shared" si="60"/>
        <v>45198</v>
      </c>
      <c r="B276" s="58">
        <v>54</v>
      </c>
      <c r="C276" s="59">
        <v>7920.07</v>
      </c>
      <c r="D276" s="58"/>
      <c r="E276" s="58">
        <v>20</v>
      </c>
      <c r="F276" s="58">
        <v>0</v>
      </c>
      <c r="G276" s="58">
        <v>0</v>
      </c>
      <c r="H276" s="57"/>
      <c r="I276" s="13">
        <f t="shared" si="61"/>
        <v>45198</v>
      </c>
      <c r="J276" s="58">
        <v>56</v>
      </c>
      <c r="K276" s="58">
        <v>9570.2000000000007</v>
      </c>
      <c r="L276" s="58">
        <v>34.43</v>
      </c>
      <c r="M276" s="58"/>
      <c r="N276" s="58">
        <v>0</v>
      </c>
      <c r="O276" s="58">
        <v>0</v>
      </c>
      <c r="P276" s="57"/>
      <c r="Q276" s="13">
        <f t="shared" si="62"/>
        <v>45198</v>
      </c>
      <c r="R276" s="58">
        <v>50</v>
      </c>
      <c r="S276" s="58">
        <v>5142.6099999999997</v>
      </c>
      <c r="T276" s="58">
        <v>10.5</v>
      </c>
      <c r="U276" s="58"/>
      <c r="V276" s="58">
        <v>0</v>
      </c>
      <c r="W276" s="58">
        <v>0</v>
      </c>
      <c r="X276" s="57"/>
      <c r="Y276" s="13">
        <f t="shared" si="63"/>
        <v>45198</v>
      </c>
      <c r="Z276" s="109">
        <v>72</v>
      </c>
      <c r="AA276" s="109">
        <v>10380.58</v>
      </c>
      <c r="AB276" s="109">
        <v>32.4</v>
      </c>
      <c r="AC276" s="109"/>
      <c r="AD276" s="109">
        <v>0</v>
      </c>
      <c r="AE276" s="109">
        <v>1</v>
      </c>
      <c r="AF276" s="57"/>
      <c r="AG276" s="13">
        <f t="shared" si="64"/>
        <v>45198</v>
      </c>
      <c r="AH276" s="109">
        <v>48</v>
      </c>
      <c r="AI276" s="109">
        <v>6235.83</v>
      </c>
      <c r="AJ276" s="109">
        <v>-3.7</v>
      </c>
      <c r="AK276" s="109"/>
      <c r="AL276" s="109">
        <v>0</v>
      </c>
      <c r="AM276" s="109">
        <v>3</v>
      </c>
      <c r="AN276" s="57"/>
      <c r="AO276" s="13">
        <f t="shared" si="65"/>
        <v>45198</v>
      </c>
      <c r="AP276" s="58">
        <v>74</v>
      </c>
      <c r="AQ276" s="58">
        <v>4656.97</v>
      </c>
      <c r="AR276" s="58"/>
      <c r="AS276" s="58">
        <v>59</v>
      </c>
      <c r="AT276" s="58">
        <v>0</v>
      </c>
      <c r="AU276" s="58">
        <v>2</v>
      </c>
      <c r="AV276" s="57"/>
      <c r="AW276" s="13">
        <f t="shared" si="66"/>
        <v>45198</v>
      </c>
      <c r="AX276" s="58">
        <v>53</v>
      </c>
      <c r="AY276" s="58">
        <v>6149.16</v>
      </c>
      <c r="AZ276" s="58">
        <v>34.18</v>
      </c>
      <c r="BA276" s="58"/>
      <c r="BB276" s="58">
        <v>0</v>
      </c>
      <c r="BC276" s="58">
        <v>0</v>
      </c>
      <c r="BD276" s="57"/>
      <c r="BE276" s="13">
        <f t="shared" si="67"/>
        <v>45198</v>
      </c>
      <c r="BF276" s="58">
        <v>43</v>
      </c>
      <c r="BG276" s="58">
        <v>4709.34</v>
      </c>
      <c r="BH276" s="58">
        <v>19.95</v>
      </c>
      <c r="BI276" s="58"/>
      <c r="BJ276" s="58">
        <v>241.06</v>
      </c>
      <c r="BK276" s="58">
        <v>0</v>
      </c>
      <c r="BL276" s="57"/>
      <c r="BM276" s="13">
        <f t="shared" si="68"/>
        <v>45198</v>
      </c>
      <c r="BN276" s="109">
        <v>51</v>
      </c>
      <c r="BO276" s="109">
        <v>4847.3100000000004</v>
      </c>
      <c r="BP276" s="109">
        <v>59</v>
      </c>
      <c r="BQ276" s="109"/>
      <c r="BR276" s="109">
        <v>0</v>
      </c>
      <c r="BS276" s="109">
        <v>1</v>
      </c>
      <c r="BT276" s="57"/>
      <c r="BU276" s="13">
        <f t="shared" si="69"/>
        <v>45198</v>
      </c>
      <c r="BV276" s="58">
        <v>64</v>
      </c>
      <c r="BW276" s="58">
        <v>8401.52</v>
      </c>
      <c r="BX276" s="58">
        <v>33</v>
      </c>
      <c r="BY276" s="58"/>
      <c r="BZ276" s="58">
        <v>0</v>
      </c>
      <c r="CA276" s="58">
        <v>0</v>
      </c>
      <c r="CB276" s="57"/>
      <c r="CC276" s="13">
        <f t="shared" si="70"/>
        <v>45198</v>
      </c>
      <c r="CD276" s="58">
        <v>67</v>
      </c>
      <c r="CE276" s="58">
        <v>8514.2800000000007</v>
      </c>
      <c r="CF276" s="58">
        <v>66.5</v>
      </c>
      <c r="CG276" s="58">
        <v>638.9</v>
      </c>
      <c r="CH276" s="58">
        <v>156</v>
      </c>
      <c r="CI276" s="58">
        <v>0</v>
      </c>
      <c r="CJ276" s="57"/>
      <c r="CK276" s="13">
        <f t="shared" si="71"/>
        <v>45198</v>
      </c>
      <c r="CL276" s="58">
        <v>45</v>
      </c>
      <c r="CM276" s="58">
        <v>4151.29</v>
      </c>
      <c r="CN276" s="58"/>
      <c r="CO276" s="58">
        <v>13.5</v>
      </c>
      <c r="CP276" s="58">
        <v>205</v>
      </c>
      <c r="CQ276" s="58">
        <v>0</v>
      </c>
      <c r="CR276" s="56"/>
      <c r="CS276" s="13">
        <f t="shared" si="72"/>
        <v>45198</v>
      </c>
      <c r="CT276" s="58"/>
      <c r="CU276" s="58"/>
      <c r="CV276" s="58"/>
      <c r="CW276" s="58"/>
      <c r="CX276" s="58"/>
      <c r="CY276" s="58"/>
      <c r="CZ276" s="56"/>
      <c r="DA276" s="13">
        <f t="shared" si="73"/>
        <v>45198</v>
      </c>
      <c r="DB276" s="58"/>
      <c r="DC276" s="58"/>
      <c r="DD276" s="58"/>
      <c r="DE276" s="58"/>
      <c r="DF276" s="58"/>
      <c r="DG276" s="58"/>
      <c r="DH276" s="56"/>
      <c r="DI276" s="13">
        <f t="shared" si="74"/>
        <v>45198</v>
      </c>
      <c r="DJ276" s="58"/>
      <c r="DK276" s="58"/>
      <c r="DL276" s="58"/>
      <c r="DM276" s="58"/>
      <c r="DN276" s="58"/>
      <c r="DO276" s="58"/>
      <c r="DP276" s="56"/>
      <c r="DQ276" s="56"/>
      <c r="DR276" s="56"/>
      <c r="DS276" s="56"/>
    </row>
    <row r="277" spans="1:123" x14ac:dyDescent="0.3">
      <c r="A277" s="13">
        <f t="shared" si="60"/>
        <v>45199</v>
      </c>
      <c r="B277" s="58">
        <v>22</v>
      </c>
      <c r="C277" s="59">
        <v>2969.57</v>
      </c>
      <c r="D277" s="58"/>
      <c r="E277" s="58">
        <v>0</v>
      </c>
      <c r="F277" s="58">
        <v>0</v>
      </c>
      <c r="G277" s="58">
        <v>0</v>
      </c>
      <c r="H277" s="57"/>
      <c r="I277" s="13">
        <f t="shared" si="61"/>
        <v>45199</v>
      </c>
      <c r="J277" s="58">
        <v>57</v>
      </c>
      <c r="K277" s="58">
        <v>10525.04</v>
      </c>
      <c r="L277" s="58">
        <v>28.31</v>
      </c>
      <c r="M277" s="58"/>
      <c r="N277" s="58">
        <v>0</v>
      </c>
      <c r="O277" s="58">
        <v>0</v>
      </c>
      <c r="P277" s="57"/>
      <c r="Q277" s="13">
        <f t="shared" si="62"/>
        <v>45199</v>
      </c>
      <c r="R277" s="58">
        <v>50</v>
      </c>
      <c r="S277" s="58">
        <v>5127.79</v>
      </c>
      <c r="T277" s="58">
        <v>76</v>
      </c>
      <c r="U277" s="58"/>
      <c r="V277" s="58">
        <v>0</v>
      </c>
      <c r="W277" s="58">
        <v>0</v>
      </c>
      <c r="X277" s="57"/>
      <c r="Y277" s="13">
        <f t="shared" si="63"/>
        <v>45199</v>
      </c>
      <c r="Z277" s="109">
        <v>76</v>
      </c>
      <c r="AA277" s="109">
        <v>10561.34</v>
      </c>
      <c r="AB277" s="109">
        <v>51.84</v>
      </c>
      <c r="AC277" s="109"/>
      <c r="AD277" s="109">
        <v>0</v>
      </c>
      <c r="AE277" s="109">
        <v>2</v>
      </c>
      <c r="AF277" s="57"/>
      <c r="AG277" s="13">
        <f t="shared" si="64"/>
        <v>45199</v>
      </c>
      <c r="AH277" s="109">
        <v>45</v>
      </c>
      <c r="AI277" s="109">
        <v>6426.07</v>
      </c>
      <c r="AJ277" s="109">
        <v>4.63</v>
      </c>
      <c r="AK277" s="109"/>
      <c r="AL277" s="109">
        <v>108</v>
      </c>
      <c r="AM277" s="109">
        <v>1</v>
      </c>
      <c r="AN277" s="57"/>
      <c r="AO277" s="13">
        <f t="shared" si="65"/>
        <v>45199</v>
      </c>
      <c r="AP277" s="58">
        <v>73</v>
      </c>
      <c r="AQ277" s="58">
        <v>3694.79</v>
      </c>
      <c r="AR277" s="58"/>
      <c r="AS277" s="58">
        <v>52.13</v>
      </c>
      <c r="AT277" s="58">
        <v>0</v>
      </c>
      <c r="AU277" s="58">
        <v>0</v>
      </c>
      <c r="AV277" s="57"/>
      <c r="AW277" s="13">
        <f t="shared" si="66"/>
        <v>45199</v>
      </c>
      <c r="AX277" s="58">
        <v>60</v>
      </c>
      <c r="AY277" s="58">
        <v>6912.77</v>
      </c>
      <c r="AZ277" s="58">
        <v>49.87</v>
      </c>
      <c r="BA277" s="58"/>
      <c r="BB277" s="58">
        <v>4.95</v>
      </c>
      <c r="BC277" s="58">
        <v>0</v>
      </c>
      <c r="BD277" s="57"/>
      <c r="BE277" s="13">
        <f t="shared" si="67"/>
        <v>45199</v>
      </c>
      <c r="BF277" s="58">
        <v>53</v>
      </c>
      <c r="BG277" s="58">
        <v>6030.57</v>
      </c>
      <c r="BH277" s="58">
        <v>57.09</v>
      </c>
      <c r="BI277" s="58"/>
      <c r="BJ277" s="58">
        <v>87.38</v>
      </c>
      <c r="BK277" s="58">
        <v>0</v>
      </c>
      <c r="BL277" s="57"/>
      <c r="BM277" s="13">
        <f t="shared" si="68"/>
        <v>45199</v>
      </c>
      <c r="BN277" s="109">
        <v>50</v>
      </c>
      <c r="BO277" s="109">
        <v>4539.7299999999996</v>
      </c>
      <c r="BP277" s="109">
        <v>74</v>
      </c>
      <c r="BQ277" s="109"/>
      <c r="BR277" s="109">
        <v>0</v>
      </c>
      <c r="BS277" s="109">
        <v>0</v>
      </c>
      <c r="BT277" s="57"/>
      <c r="BU277" s="13">
        <f t="shared" si="69"/>
        <v>45199</v>
      </c>
      <c r="BV277" s="58">
        <v>65</v>
      </c>
      <c r="BW277" s="58">
        <v>8547.83</v>
      </c>
      <c r="BX277" s="58">
        <v>89.5</v>
      </c>
      <c r="BY277" s="58"/>
      <c r="BZ277" s="58">
        <v>0</v>
      </c>
      <c r="CA277" s="58">
        <v>0</v>
      </c>
      <c r="CB277" s="57"/>
      <c r="CC277" s="13">
        <f t="shared" si="70"/>
        <v>45199</v>
      </c>
      <c r="CD277" s="58">
        <v>65</v>
      </c>
      <c r="CE277" s="58">
        <v>8381.06</v>
      </c>
      <c r="CF277" s="58">
        <v>130.5</v>
      </c>
      <c r="CG277" s="58">
        <v>668.75</v>
      </c>
      <c r="CH277" s="58">
        <v>0</v>
      </c>
      <c r="CI277" s="58">
        <v>0</v>
      </c>
      <c r="CJ277" s="57"/>
      <c r="CK277" s="13">
        <f t="shared" si="71"/>
        <v>45199</v>
      </c>
      <c r="CL277" s="58">
        <v>45</v>
      </c>
      <c r="CM277" s="58">
        <v>4131.1099999999997</v>
      </c>
      <c r="CN277" s="58"/>
      <c r="CO277" s="58">
        <v>9</v>
      </c>
      <c r="CP277" s="58">
        <v>10</v>
      </c>
      <c r="CQ277" s="58">
        <v>0</v>
      </c>
      <c r="CR277" s="56"/>
      <c r="CS277" s="13">
        <f t="shared" si="72"/>
        <v>45199</v>
      </c>
      <c r="CT277" s="58"/>
      <c r="CU277" s="58"/>
      <c r="CV277" s="58"/>
      <c r="CW277" s="58"/>
      <c r="CX277" s="58"/>
      <c r="CY277" s="58"/>
      <c r="CZ277" s="56"/>
      <c r="DA277" s="13">
        <f t="shared" si="73"/>
        <v>45199</v>
      </c>
      <c r="DB277" s="58"/>
      <c r="DC277" s="58"/>
      <c r="DD277" s="58"/>
      <c r="DE277" s="58"/>
      <c r="DF277" s="58"/>
      <c r="DG277" s="58"/>
      <c r="DH277" s="56"/>
      <c r="DI277" s="13">
        <f t="shared" si="74"/>
        <v>45199</v>
      </c>
      <c r="DJ277" s="58"/>
      <c r="DK277" s="58"/>
      <c r="DL277" s="58"/>
      <c r="DM277" s="58"/>
      <c r="DN277" s="58"/>
      <c r="DO277" s="58"/>
      <c r="DP277" s="56"/>
      <c r="DQ277" s="56"/>
      <c r="DR277" s="56"/>
      <c r="DS277" s="56"/>
    </row>
    <row r="278" spans="1:123" x14ac:dyDescent="0.3">
      <c r="A278" s="13">
        <f t="shared" si="60"/>
        <v>45200</v>
      </c>
      <c r="B278" s="58">
        <v>25</v>
      </c>
      <c r="C278" s="59">
        <v>3170.8</v>
      </c>
      <c r="D278" s="58"/>
      <c r="E278" s="58">
        <v>45</v>
      </c>
      <c r="F278" s="58">
        <v>4</v>
      </c>
      <c r="G278" s="58">
        <v>0</v>
      </c>
      <c r="H278" s="57"/>
      <c r="I278" s="13">
        <f t="shared" si="61"/>
        <v>45200</v>
      </c>
      <c r="J278" s="58">
        <v>55</v>
      </c>
      <c r="K278" s="58">
        <v>11226.03</v>
      </c>
      <c r="L278" s="58">
        <v>0</v>
      </c>
      <c r="M278" s="58"/>
      <c r="N278" s="58">
        <v>0</v>
      </c>
      <c r="O278" s="58">
        <v>0</v>
      </c>
      <c r="P278" s="57"/>
      <c r="Q278" s="13">
        <f t="shared" si="62"/>
        <v>45200</v>
      </c>
      <c r="R278" s="58">
        <v>21</v>
      </c>
      <c r="S278" s="58">
        <v>2087.64</v>
      </c>
      <c r="T278" s="58">
        <v>54.75</v>
      </c>
      <c r="U278" s="58"/>
      <c r="V278" s="58">
        <v>0</v>
      </c>
      <c r="W278" s="58">
        <v>0</v>
      </c>
      <c r="X278" s="57"/>
      <c r="Y278" s="13">
        <f t="shared" si="63"/>
        <v>45200</v>
      </c>
      <c r="Z278" s="109">
        <v>60</v>
      </c>
      <c r="AA278" s="109">
        <v>7839.14</v>
      </c>
      <c r="AB278" s="109">
        <v>-12.96</v>
      </c>
      <c r="AC278" s="109"/>
      <c r="AD278" s="109">
        <v>9.9</v>
      </c>
      <c r="AE278" s="109">
        <v>2</v>
      </c>
      <c r="AF278" s="57"/>
      <c r="AG278" s="13">
        <f t="shared" si="64"/>
        <v>45200</v>
      </c>
      <c r="AH278" s="109">
        <v>53</v>
      </c>
      <c r="AI278" s="109">
        <v>7986.46</v>
      </c>
      <c r="AJ278" s="109">
        <v>3.7</v>
      </c>
      <c r="AK278" s="109"/>
      <c r="AL278" s="109">
        <v>0</v>
      </c>
      <c r="AM278" s="109">
        <v>1</v>
      </c>
      <c r="AN278" s="57"/>
      <c r="AO278" s="13">
        <f t="shared" si="65"/>
        <v>45200</v>
      </c>
      <c r="AP278" s="58">
        <v>72</v>
      </c>
      <c r="AQ278" s="58">
        <v>4066.95</v>
      </c>
      <c r="AR278" s="58"/>
      <c r="AS278" s="58">
        <v>46.07</v>
      </c>
      <c r="AT278" s="58">
        <v>-80.400000000000006</v>
      </c>
      <c r="AU278" s="58">
        <v>0</v>
      </c>
      <c r="AV278" s="57"/>
      <c r="AW278" s="13">
        <f t="shared" si="66"/>
        <v>45200</v>
      </c>
      <c r="AX278" s="58">
        <v>48</v>
      </c>
      <c r="AY278" s="58">
        <v>5342.62</v>
      </c>
      <c r="AZ278" s="58">
        <v>77.599999999999994</v>
      </c>
      <c r="BA278" s="58"/>
      <c r="BB278" s="58">
        <v>88.3</v>
      </c>
      <c r="BC278" s="58">
        <v>0</v>
      </c>
      <c r="BD278" s="57"/>
      <c r="BE278" s="13">
        <f t="shared" si="67"/>
        <v>45200</v>
      </c>
      <c r="BF278" s="58">
        <v>39</v>
      </c>
      <c r="BG278" s="58">
        <v>4479.34</v>
      </c>
      <c r="BH278" s="58">
        <v>54.77</v>
      </c>
      <c r="BI278" s="58"/>
      <c r="BJ278" s="58">
        <v>0</v>
      </c>
      <c r="BK278" s="58">
        <v>0</v>
      </c>
      <c r="BL278" s="57"/>
      <c r="BM278" s="13">
        <f t="shared" si="68"/>
        <v>45200</v>
      </c>
      <c r="BN278" s="109">
        <v>43</v>
      </c>
      <c r="BO278" s="109">
        <v>3439.14</v>
      </c>
      <c r="BP278" s="109">
        <v>62</v>
      </c>
      <c r="BQ278" s="109"/>
      <c r="BR278" s="109">
        <v>60</v>
      </c>
      <c r="BS278" s="109">
        <v>0</v>
      </c>
      <c r="BT278" s="57"/>
      <c r="BU278" s="13">
        <f t="shared" si="69"/>
        <v>45200</v>
      </c>
      <c r="BV278" s="58">
        <v>19</v>
      </c>
      <c r="BW278" s="58">
        <v>2350.8000000000002</v>
      </c>
      <c r="BX278" s="58">
        <v>32.5</v>
      </c>
      <c r="BY278" s="58"/>
      <c r="BZ278" s="58">
        <v>0</v>
      </c>
      <c r="CA278" s="58">
        <v>0</v>
      </c>
      <c r="CB278" s="57"/>
      <c r="CC278" s="13">
        <f t="shared" si="70"/>
        <v>45200</v>
      </c>
      <c r="CD278" s="58">
        <v>39</v>
      </c>
      <c r="CE278" s="58">
        <v>4616.08</v>
      </c>
      <c r="CF278" s="58">
        <v>72.5</v>
      </c>
      <c r="CG278" s="58">
        <v>470.4</v>
      </c>
      <c r="CH278" s="58">
        <v>0</v>
      </c>
      <c r="CI278" s="58">
        <v>2</v>
      </c>
      <c r="CJ278" s="57"/>
      <c r="CK278" s="13">
        <f t="shared" si="71"/>
        <v>45200</v>
      </c>
      <c r="CL278" s="58">
        <v>16</v>
      </c>
      <c r="CM278" s="58">
        <v>1217.81</v>
      </c>
      <c r="CN278" s="58"/>
      <c r="CO278" s="58">
        <v>0</v>
      </c>
      <c r="CP278" s="58">
        <v>0</v>
      </c>
      <c r="CQ278" s="58">
        <v>0</v>
      </c>
      <c r="CR278" s="56"/>
      <c r="CS278" s="13">
        <f t="shared" si="72"/>
        <v>45200</v>
      </c>
      <c r="CT278" s="58"/>
      <c r="CU278" s="58"/>
      <c r="CV278" s="58"/>
      <c r="CW278" s="58"/>
      <c r="CX278" s="58"/>
      <c r="CY278" s="58"/>
      <c r="CZ278" s="56"/>
      <c r="DA278" s="13">
        <f t="shared" si="73"/>
        <v>45200</v>
      </c>
      <c r="DB278" s="58"/>
      <c r="DC278" s="58"/>
      <c r="DD278" s="58"/>
      <c r="DE278" s="58"/>
      <c r="DF278" s="58"/>
      <c r="DG278" s="58"/>
      <c r="DH278" s="56"/>
      <c r="DI278" s="13">
        <f t="shared" si="74"/>
        <v>45200</v>
      </c>
      <c r="DJ278" s="58"/>
      <c r="DK278" s="58"/>
      <c r="DL278" s="58"/>
      <c r="DM278" s="58"/>
      <c r="DN278" s="58"/>
      <c r="DO278" s="58"/>
      <c r="DP278" s="56"/>
      <c r="DQ278" s="56"/>
      <c r="DR278" s="56"/>
      <c r="DS278" s="56"/>
    </row>
    <row r="279" spans="1:123" x14ac:dyDescent="0.3">
      <c r="A279" s="13">
        <f t="shared" si="60"/>
        <v>45201</v>
      </c>
      <c r="B279" s="58">
        <v>45</v>
      </c>
      <c r="C279" s="59">
        <v>5934.77</v>
      </c>
      <c r="D279" s="58"/>
      <c r="E279" s="58">
        <v>16</v>
      </c>
      <c r="F279" s="58">
        <v>2</v>
      </c>
      <c r="G279" s="58">
        <v>0</v>
      </c>
      <c r="H279" s="57"/>
      <c r="I279" s="13">
        <f t="shared" si="61"/>
        <v>45201</v>
      </c>
      <c r="J279" s="58">
        <v>69</v>
      </c>
      <c r="K279" s="58">
        <v>13863.67</v>
      </c>
      <c r="L279" s="58">
        <v>40.33</v>
      </c>
      <c r="M279" s="58"/>
      <c r="N279" s="58">
        <v>0</v>
      </c>
      <c r="O279" s="58">
        <v>0</v>
      </c>
      <c r="P279" s="57"/>
      <c r="Q279" s="13">
        <f t="shared" si="62"/>
        <v>45201</v>
      </c>
      <c r="R279" s="58">
        <v>23</v>
      </c>
      <c r="S279" s="58">
        <v>2400.39</v>
      </c>
      <c r="T279" s="58">
        <v>8</v>
      </c>
      <c r="U279" s="58"/>
      <c r="V279" s="58">
        <v>0.7</v>
      </c>
      <c r="W279" s="58">
        <v>0</v>
      </c>
      <c r="X279" s="57"/>
      <c r="Y279" s="13">
        <f t="shared" si="63"/>
        <v>45201</v>
      </c>
      <c r="Z279" s="109">
        <v>75</v>
      </c>
      <c r="AA279" s="109">
        <v>9880.39</v>
      </c>
      <c r="AB279" s="109">
        <v>24.07</v>
      </c>
      <c r="AC279" s="109"/>
      <c r="AD279" s="109">
        <v>29.7</v>
      </c>
      <c r="AE279" s="109">
        <v>3</v>
      </c>
      <c r="AF279" s="57"/>
      <c r="AG279" s="13">
        <f t="shared" si="64"/>
        <v>45201</v>
      </c>
      <c r="AH279" s="109">
        <v>66</v>
      </c>
      <c r="AI279" s="109">
        <v>10638.19</v>
      </c>
      <c r="AJ279" s="109">
        <v>9.25</v>
      </c>
      <c r="AK279" s="109"/>
      <c r="AL279" s="109">
        <v>233.58</v>
      </c>
      <c r="AM279" s="109">
        <v>2</v>
      </c>
      <c r="AN279" s="57"/>
      <c r="AO279" s="13">
        <f t="shared" si="65"/>
        <v>45201</v>
      </c>
      <c r="AP279" s="58">
        <v>61</v>
      </c>
      <c r="AQ279" s="58">
        <v>5523.98</v>
      </c>
      <c r="AR279" s="58"/>
      <c r="AS279" s="58">
        <v>58.26</v>
      </c>
      <c r="AT279" s="58">
        <v>109</v>
      </c>
      <c r="AU279" s="58">
        <v>0</v>
      </c>
      <c r="AV279" s="57"/>
      <c r="AW279" s="13">
        <f t="shared" si="66"/>
        <v>45201</v>
      </c>
      <c r="AX279" s="58">
        <v>47</v>
      </c>
      <c r="AY279" s="58">
        <v>6611.52</v>
      </c>
      <c r="AZ279" s="58">
        <v>2.77</v>
      </c>
      <c r="BA279" s="58"/>
      <c r="BB279" s="58">
        <v>40</v>
      </c>
      <c r="BC279" s="58">
        <v>0</v>
      </c>
      <c r="BD279" s="57"/>
      <c r="BE279" s="13">
        <f t="shared" si="67"/>
        <v>45201</v>
      </c>
      <c r="BF279" s="58">
        <v>62</v>
      </c>
      <c r="BG279" s="58">
        <v>7697.61</v>
      </c>
      <c r="BH279" s="58">
        <v>103.48</v>
      </c>
      <c r="BI279" s="58"/>
      <c r="BJ279" s="58">
        <v>-120.29</v>
      </c>
      <c r="BK279" s="58">
        <v>0</v>
      </c>
      <c r="BL279" s="57"/>
      <c r="BM279" s="13">
        <f t="shared" si="68"/>
        <v>45201</v>
      </c>
      <c r="BN279" s="109">
        <v>44</v>
      </c>
      <c r="BO279" s="109">
        <v>3716.56</v>
      </c>
      <c r="BP279" s="109">
        <v>61</v>
      </c>
      <c r="BQ279" s="109"/>
      <c r="BR279" s="109">
        <v>0</v>
      </c>
      <c r="BS279" s="109">
        <v>0</v>
      </c>
      <c r="BT279" s="57"/>
      <c r="BU279" s="13">
        <f t="shared" si="69"/>
        <v>45201</v>
      </c>
      <c r="BV279" s="58">
        <v>11</v>
      </c>
      <c r="BW279" s="58">
        <v>1315.55</v>
      </c>
      <c r="BX279" s="58">
        <v>12</v>
      </c>
      <c r="BY279" s="58"/>
      <c r="BZ279" s="58">
        <v>0</v>
      </c>
      <c r="CA279" s="58">
        <v>0</v>
      </c>
      <c r="CB279" s="57"/>
      <c r="CC279" s="13">
        <f t="shared" si="70"/>
        <v>45201</v>
      </c>
      <c r="CD279" s="58">
        <v>70</v>
      </c>
      <c r="CE279" s="58">
        <v>9039.69</v>
      </c>
      <c r="CF279" s="58">
        <v>45.5</v>
      </c>
      <c r="CG279" s="58">
        <v>192.95</v>
      </c>
      <c r="CH279" s="58">
        <v>10</v>
      </c>
      <c r="CI279" s="58">
        <v>1</v>
      </c>
      <c r="CJ279" s="57"/>
      <c r="CK279" s="13">
        <f t="shared" si="71"/>
        <v>45201</v>
      </c>
      <c r="CL279" s="58">
        <v>18</v>
      </c>
      <c r="CM279" s="58">
        <v>1412.86</v>
      </c>
      <c r="CN279" s="58"/>
      <c r="CO279" s="58">
        <v>2.5</v>
      </c>
      <c r="CP279" s="58">
        <v>20</v>
      </c>
      <c r="CQ279" s="58">
        <v>0</v>
      </c>
      <c r="CR279" s="56"/>
      <c r="CS279" s="13">
        <f t="shared" si="72"/>
        <v>45201</v>
      </c>
      <c r="CT279" s="58"/>
      <c r="CU279" s="58"/>
      <c r="CV279" s="58"/>
      <c r="CW279" s="58"/>
      <c r="CX279" s="58"/>
      <c r="CY279" s="58"/>
      <c r="CZ279" s="56"/>
      <c r="DA279" s="13">
        <f t="shared" si="73"/>
        <v>45201</v>
      </c>
      <c r="DB279" s="58"/>
      <c r="DC279" s="58"/>
      <c r="DD279" s="58"/>
      <c r="DE279" s="58"/>
      <c r="DF279" s="58"/>
      <c r="DG279" s="58"/>
      <c r="DH279" s="56"/>
      <c r="DI279" s="13">
        <f t="shared" si="74"/>
        <v>45201</v>
      </c>
      <c r="DJ279" s="58"/>
      <c r="DK279" s="58"/>
      <c r="DL279" s="58"/>
      <c r="DM279" s="58"/>
      <c r="DN279" s="58"/>
      <c r="DO279" s="58"/>
      <c r="DP279" s="56"/>
      <c r="DQ279" s="56"/>
      <c r="DR279" s="56"/>
      <c r="DS279" s="56"/>
    </row>
    <row r="280" spans="1:123" x14ac:dyDescent="0.3">
      <c r="A280" s="13">
        <f t="shared" si="60"/>
        <v>45202</v>
      </c>
      <c r="B280" s="58">
        <v>41</v>
      </c>
      <c r="C280" s="59">
        <v>5813.29</v>
      </c>
      <c r="D280" s="58"/>
      <c r="E280" s="58">
        <v>14</v>
      </c>
      <c r="F280" s="58">
        <v>0</v>
      </c>
      <c r="G280" s="58">
        <v>0</v>
      </c>
      <c r="H280" s="57"/>
      <c r="I280" s="13">
        <f t="shared" si="61"/>
        <v>45202</v>
      </c>
      <c r="J280" s="58">
        <v>67</v>
      </c>
      <c r="K280" s="58">
        <v>13883.05</v>
      </c>
      <c r="L280" s="58">
        <v>5.66</v>
      </c>
      <c r="M280" s="58"/>
      <c r="N280" s="58">
        <v>0</v>
      </c>
      <c r="O280" s="58">
        <v>0</v>
      </c>
      <c r="P280" s="57"/>
      <c r="Q280" s="13">
        <f t="shared" si="62"/>
        <v>45202</v>
      </c>
      <c r="R280" s="58">
        <v>45</v>
      </c>
      <c r="S280" s="58">
        <v>4732.45</v>
      </c>
      <c r="T280" s="58">
        <v>41.5</v>
      </c>
      <c r="U280" s="58"/>
      <c r="V280" s="58">
        <v>0</v>
      </c>
      <c r="W280" s="58">
        <v>0</v>
      </c>
      <c r="X280" s="57"/>
      <c r="Y280" s="13">
        <f t="shared" si="63"/>
        <v>45202</v>
      </c>
      <c r="Z280" s="109">
        <v>71</v>
      </c>
      <c r="AA280" s="109">
        <v>9428.23</v>
      </c>
      <c r="AB280" s="109">
        <v>70.33</v>
      </c>
      <c r="AC280" s="109"/>
      <c r="AD280" s="109">
        <v>169.55</v>
      </c>
      <c r="AE280" s="109">
        <v>1</v>
      </c>
      <c r="AF280" s="57"/>
      <c r="AG280" s="13">
        <f t="shared" si="64"/>
        <v>45202</v>
      </c>
      <c r="AH280" s="109">
        <v>62</v>
      </c>
      <c r="AI280" s="109">
        <v>9478.8799999999992</v>
      </c>
      <c r="AJ280" s="109">
        <v>11.11</v>
      </c>
      <c r="AK280" s="109"/>
      <c r="AL280" s="109">
        <v>237.15</v>
      </c>
      <c r="AM280" s="109">
        <v>0</v>
      </c>
      <c r="AN280" s="57"/>
      <c r="AO280" s="13">
        <f t="shared" si="65"/>
        <v>45202</v>
      </c>
      <c r="AP280" s="58">
        <v>66</v>
      </c>
      <c r="AQ280" s="58">
        <v>5955.94</v>
      </c>
      <c r="AR280" s="58"/>
      <c r="AS280" s="58">
        <v>40.5</v>
      </c>
      <c r="AT280" s="58">
        <v>-114.44</v>
      </c>
      <c r="AU280" s="58">
        <v>0</v>
      </c>
      <c r="AV280" s="57"/>
      <c r="AW280" s="13">
        <f t="shared" si="66"/>
        <v>45202</v>
      </c>
      <c r="AX280" s="58">
        <v>59</v>
      </c>
      <c r="AY280" s="58">
        <v>8415.7999999999993</v>
      </c>
      <c r="AZ280" s="58">
        <v>19.399999999999999</v>
      </c>
      <c r="BA280" s="58"/>
      <c r="BB280" s="58">
        <v>99.1</v>
      </c>
      <c r="BC280" s="58">
        <v>1</v>
      </c>
      <c r="BD280" s="57"/>
      <c r="BE280" s="13">
        <f t="shared" si="67"/>
        <v>45202</v>
      </c>
      <c r="BF280" s="58">
        <v>63</v>
      </c>
      <c r="BG280" s="58">
        <v>7661.06</v>
      </c>
      <c r="BH280" s="58">
        <v>31.09</v>
      </c>
      <c r="BI280" s="58"/>
      <c r="BJ280" s="58">
        <v>104.95</v>
      </c>
      <c r="BK280" s="58">
        <v>1</v>
      </c>
      <c r="BL280" s="57"/>
      <c r="BM280" s="13">
        <f t="shared" si="68"/>
        <v>45202</v>
      </c>
      <c r="BN280" s="109">
        <v>41</v>
      </c>
      <c r="BO280" s="109">
        <v>3480.53</v>
      </c>
      <c r="BP280" s="109">
        <v>22</v>
      </c>
      <c r="BQ280" s="109"/>
      <c r="BR280" s="109">
        <v>0</v>
      </c>
      <c r="BS280" s="109">
        <v>0</v>
      </c>
      <c r="BT280" s="57"/>
      <c r="BU280" s="13">
        <f t="shared" si="69"/>
        <v>45202</v>
      </c>
      <c r="BV280" s="58">
        <v>23</v>
      </c>
      <c r="BW280" s="58">
        <v>2521.85</v>
      </c>
      <c r="BX280" s="58">
        <v>16</v>
      </c>
      <c r="BY280" s="58"/>
      <c r="BZ280" s="58">
        <v>0</v>
      </c>
      <c r="CA280" s="58">
        <v>0</v>
      </c>
      <c r="CB280" s="57"/>
      <c r="CC280" s="13">
        <f t="shared" si="70"/>
        <v>45202</v>
      </c>
      <c r="CD280" s="58">
        <v>88</v>
      </c>
      <c r="CE280" s="58">
        <v>10985.84</v>
      </c>
      <c r="CF280" s="58">
        <v>62</v>
      </c>
      <c r="CG280" s="58">
        <v>25</v>
      </c>
      <c r="CH280" s="58">
        <v>0</v>
      </c>
      <c r="CI280" s="58">
        <v>1</v>
      </c>
      <c r="CJ280" s="57"/>
      <c r="CK280" s="13">
        <f t="shared" si="71"/>
        <v>45202</v>
      </c>
      <c r="CL280" s="58">
        <v>15</v>
      </c>
      <c r="CM280" s="58">
        <v>1204.77</v>
      </c>
      <c r="CN280" s="58"/>
      <c r="CO280" s="58">
        <v>0</v>
      </c>
      <c r="CP280" s="58">
        <v>27.34</v>
      </c>
      <c r="CQ280" s="58">
        <v>0</v>
      </c>
      <c r="CR280" s="56"/>
      <c r="CS280" s="13">
        <f t="shared" si="72"/>
        <v>45202</v>
      </c>
      <c r="CT280" s="58"/>
      <c r="CU280" s="58"/>
      <c r="CV280" s="58"/>
      <c r="CW280" s="58"/>
      <c r="CX280" s="58"/>
      <c r="CY280" s="58"/>
      <c r="CZ280" s="56"/>
      <c r="DA280" s="13">
        <f t="shared" si="73"/>
        <v>45202</v>
      </c>
      <c r="DB280" s="58"/>
      <c r="DC280" s="58"/>
      <c r="DD280" s="58"/>
      <c r="DE280" s="58"/>
      <c r="DF280" s="58"/>
      <c r="DG280" s="58"/>
      <c r="DH280" s="56"/>
      <c r="DI280" s="13">
        <f t="shared" si="74"/>
        <v>45202</v>
      </c>
      <c r="DJ280" s="58"/>
      <c r="DK280" s="58"/>
      <c r="DL280" s="58"/>
      <c r="DM280" s="58"/>
      <c r="DN280" s="58"/>
      <c r="DO280" s="58"/>
      <c r="DP280" s="56"/>
      <c r="DQ280" s="56"/>
      <c r="DR280" s="56"/>
      <c r="DS280" s="56"/>
    </row>
    <row r="281" spans="1:123" x14ac:dyDescent="0.3">
      <c r="A281" s="13">
        <f t="shared" si="60"/>
        <v>45203</v>
      </c>
      <c r="B281" s="58">
        <v>42</v>
      </c>
      <c r="C281" s="59">
        <v>5571.19</v>
      </c>
      <c r="D281" s="58"/>
      <c r="E281" s="58">
        <v>21</v>
      </c>
      <c r="F281" s="58">
        <v>25</v>
      </c>
      <c r="G281" s="58">
        <v>0</v>
      </c>
      <c r="H281" s="57"/>
      <c r="I281" s="13">
        <f t="shared" si="61"/>
        <v>45203</v>
      </c>
      <c r="J281" s="58">
        <v>67</v>
      </c>
      <c r="K281" s="58">
        <v>13969.6</v>
      </c>
      <c r="L281" s="58">
        <v>27.83</v>
      </c>
      <c r="M281" s="58"/>
      <c r="N281" s="58">
        <v>0</v>
      </c>
      <c r="O281" s="58">
        <v>0</v>
      </c>
      <c r="P281" s="57"/>
      <c r="Q281" s="13">
        <f t="shared" si="62"/>
        <v>45203</v>
      </c>
      <c r="R281" s="58">
        <v>33</v>
      </c>
      <c r="S281" s="58">
        <v>3218.17</v>
      </c>
      <c r="T281" s="58">
        <v>7</v>
      </c>
      <c r="U281" s="58"/>
      <c r="V281" s="58">
        <v>0</v>
      </c>
      <c r="W281" s="58">
        <v>0</v>
      </c>
      <c r="X281" s="57"/>
      <c r="Y281" s="13">
        <f t="shared" si="63"/>
        <v>45203</v>
      </c>
      <c r="Z281" s="109">
        <v>76</v>
      </c>
      <c r="AA281" s="109">
        <v>10446.6</v>
      </c>
      <c r="AB281" s="109">
        <v>45.35</v>
      </c>
      <c r="AC281" s="109"/>
      <c r="AD281" s="109">
        <v>74.75</v>
      </c>
      <c r="AE281" s="109">
        <v>2</v>
      </c>
      <c r="AF281" s="57"/>
      <c r="AG281" s="13">
        <f t="shared" si="64"/>
        <v>45203</v>
      </c>
      <c r="AH281" s="109">
        <v>64</v>
      </c>
      <c r="AI281" s="109">
        <v>9785.16</v>
      </c>
      <c r="AJ281" s="109">
        <v>10.18</v>
      </c>
      <c r="AK281" s="109"/>
      <c r="AL281" s="109">
        <v>9.9</v>
      </c>
      <c r="AM281" s="109">
        <v>1</v>
      </c>
      <c r="AN281" s="57"/>
      <c r="AO281" s="13">
        <f t="shared" si="65"/>
        <v>45203</v>
      </c>
      <c r="AP281" s="58">
        <v>69</v>
      </c>
      <c r="AQ281" s="58">
        <v>6156.93</v>
      </c>
      <c r="AR281" s="58"/>
      <c r="AS281" s="58">
        <v>78</v>
      </c>
      <c r="AT281" s="58">
        <v>0</v>
      </c>
      <c r="AU281" s="58">
        <v>0</v>
      </c>
      <c r="AV281" s="57"/>
      <c r="AW281" s="13">
        <f t="shared" si="66"/>
        <v>45203</v>
      </c>
      <c r="AX281" s="58">
        <v>63</v>
      </c>
      <c r="AY281" s="58">
        <v>8847.15</v>
      </c>
      <c r="AZ281" s="58">
        <v>27.7</v>
      </c>
      <c r="BA281" s="58"/>
      <c r="BB281" s="58">
        <v>184.05</v>
      </c>
      <c r="BC281" s="58">
        <v>1</v>
      </c>
      <c r="BD281" s="57"/>
      <c r="BE281" s="13">
        <f t="shared" si="67"/>
        <v>45203</v>
      </c>
      <c r="BF281" s="58">
        <v>60</v>
      </c>
      <c r="BG281" s="58">
        <v>7302.1</v>
      </c>
      <c r="BH281" s="58">
        <v>25.53</v>
      </c>
      <c r="BI281" s="58"/>
      <c r="BJ281" s="58">
        <v>0</v>
      </c>
      <c r="BK281" s="58">
        <v>0</v>
      </c>
      <c r="BL281" s="57"/>
      <c r="BM281" s="13">
        <f t="shared" si="68"/>
        <v>45203</v>
      </c>
      <c r="BN281" s="109">
        <v>46</v>
      </c>
      <c r="BO281" s="109">
        <v>3586.8</v>
      </c>
      <c r="BP281" s="109">
        <v>4</v>
      </c>
      <c r="BQ281" s="109"/>
      <c r="BR281" s="109">
        <v>0</v>
      </c>
      <c r="BS281" s="109">
        <v>0</v>
      </c>
      <c r="BT281" s="57"/>
      <c r="BU281" s="13">
        <f t="shared" si="69"/>
        <v>45203</v>
      </c>
      <c r="BV281" s="58">
        <v>19</v>
      </c>
      <c r="BW281" s="58">
        <v>2130.41</v>
      </c>
      <c r="BX281" s="58">
        <v>46.5</v>
      </c>
      <c r="BY281" s="58"/>
      <c r="BZ281" s="58">
        <v>0</v>
      </c>
      <c r="CA281" s="58">
        <v>0</v>
      </c>
      <c r="CB281" s="57"/>
      <c r="CC281" s="13">
        <f t="shared" si="70"/>
        <v>45203</v>
      </c>
      <c r="CD281" s="58">
        <v>85</v>
      </c>
      <c r="CE281" s="58">
        <v>9820.25</v>
      </c>
      <c r="CF281" s="58">
        <v>78.510000000000005</v>
      </c>
      <c r="CG281" s="58">
        <v>124.5</v>
      </c>
      <c r="CH281" s="58">
        <v>0</v>
      </c>
      <c r="CI281" s="58">
        <v>1</v>
      </c>
      <c r="CJ281" s="57"/>
      <c r="CK281" s="13">
        <f t="shared" si="71"/>
        <v>45203</v>
      </c>
      <c r="CL281" s="58">
        <v>14</v>
      </c>
      <c r="CM281" s="58">
        <v>1091.8399999999999</v>
      </c>
      <c r="CN281" s="58"/>
      <c r="CO281" s="58">
        <v>130</v>
      </c>
      <c r="CP281" s="58">
        <v>0</v>
      </c>
      <c r="CQ281" s="58">
        <v>0</v>
      </c>
      <c r="CR281" s="56"/>
      <c r="CS281" s="13">
        <f t="shared" si="72"/>
        <v>45203</v>
      </c>
      <c r="CT281" s="58"/>
      <c r="CU281" s="58"/>
      <c r="CV281" s="58"/>
      <c r="CW281" s="58"/>
      <c r="CX281" s="58"/>
      <c r="CY281" s="58"/>
      <c r="CZ281" s="56"/>
      <c r="DA281" s="13">
        <f t="shared" si="73"/>
        <v>45203</v>
      </c>
      <c r="DB281" s="58"/>
      <c r="DC281" s="58"/>
      <c r="DD281" s="58"/>
      <c r="DE281" s="58"/>
      <c r="DF281" s="58"/>
      <c r="DG281" s="58"/>
      <c r="DH281" s="56"/>
      <c r="DI281" s="13">
        <f t="shared" si="74"/>
        <v>45203</v>
      </c>
      <c r="DJ281" s="58"/>
      <c r="DK281" s="58"/>
      <c r="DL281" s="58"/>
      <c r="DM281" s="58"/>
      <c r="DN281" s="58"/>
      <c r="DO281" s="58"/>
      <c r="DP281" s="56"/>
      <c r="DQ281" s="56"/>
      <c r="DR281" s="56"/>
      <c r="DS281" s="56"/>
    </row>
    <row r="282" spans="1:123" x14ac:dyDescent="0.3">
      <c r="A282" s="13">
        <f t="shared" si="60"/>
        <v>45204</v>
      </c>
      <c r="B282" s="58">
        <v>49</v>
      </c>
      <c r="C282" s="59">
        <v>6766.49</v>
      </c>
      <c r="D282" s="58"/>
      <c r="E282" s="58">
        <v>11</v>
      </c>
      <c r="F282" s="58">
        <v>0</v>
      </c>
      <c r="G282" s="58">
        <v>0</v>
      </c>
      <c r="H282" s="57"/>
      <c r="I282" s="13">
        <f t="shared" si="61"/>
        <v>45204</v>
      </c>
      <c r="J282" s="58">
        <v>63</v>
      </c>
      <c r="K282" s="58">
        <v>13172.42</v>
      </c>
      <c r="L282" s="58">
        <v>18.87</v>
      </c>
      <c r="M282" s="58"/>
      <c r="N282" s="58">
        <v>0</v>
      </c>
      <c r="O282" s="58">
        <v>0</v>
      </c>
      <c r="P282" s="57"/>
      <c r="Q282" s="13">
        <f t="shared" si="62"/>
        <v>45204</v>
      </c>
      <c r="R282" s="58">
        <v>24</v>
      </c>
      <c r="S282" s="58">
        <v>2552.96</v>
      </c>
      <c r="T282" s="58">
        <v>45.75</v>
      </c>
      <c r="U282" s="58"/>
      <c r="V282" s="58">
        <v>0</v>
      </c>
      <c r="W282" s="58">
        <v>0</v>
      </c>
      <c r="X282" s="57"/>
      <c r="Y282" s="13">
        <f t="shared" si="63"/>
        <v>45204</v>
      </c>
      <c r="Z282" s="109">
        <v>60</v>
      </c>
      <c r="AA282" s="109">
        <v>8059.22</v>
      </c>
      <c r="AB282" s="109">
        <v>15.74</v>
      </c>
      <c r="AC282" s="109"/>
      <c r="AD282" s="109">
        <v>150</v>
      </c>
      <c r="AE282" s="109">
        <v>4</v>
      </c>
      <c r="AF282" s="57"/>
      <c r="AG282" s="13">
        <f t="shared" si="64"/>
        <v>45204</v>
      </c>
      <c r="AH282" s="109">
        <v>55</v>
      </c>
      <c r="AI282" s="109">
        <v>8468.4500000000007</v>
      </c>
      <c r="AJ282" s="109">
        <v>15.73</v>
      </c>
      <c r="AK282" s="109"/>
      <c r="AL282" s="109">
        <v>609.04999999999995</v>
      </c>
      <c r="AM282" s="109">
        <v>1</v>
      </c>
      <c r="AN282" s="57"/>
      <c r="AO282" s="13">
        <f t="shared" si="65"/>
        <v>45204</v>
      </c>
      <c r="AP282" s="58">
        <v>60</v>
      </c>
      <c r="AQ282" s="58">
        <v>5332.62</v>
      </c>
      <c r="AR282" s="58"/>
      <c r="AS282" s="58">
        <v>21</v>
      </c>
      <c r="AT282" s="58">
        <v>0</v>
      </c>
      <c r="AU282" s="58">
        <v>0</v>
      </c>
      <c r="AV282" s="57"/>
      <c r="AW282" s="13">
        <f t="shared" si="66"/>
        <v>45204</v>
      </c>
      <c r="AX282" s="58">
        <v>56</v>
      </c>
      <c r="AY282" s="58">
        <v>7452.79</v>
      </c>
      <c r="AZ282" s="58">
        <v>40.65</v>
      </c>
      <c r="BA282" s="58"/>
      <c r="BB282" s="58">
        <v>44.15</v>
      </c>
      <c r="BC282" s="58">
        <v>1</v>
      </c>
      <c r="BD282" s="57"/>
      <c r="BE282" s="13">
        <f t="shared" si="67"/>
        <v>45204</v>
      </c>
      <c r="BF282" s="58">
        <v>61</v>
      </c>
      <c r="BG282" s="58">
        <v>7835.21</v>
      </c>
      <c r="BH282" s="58">
        <v>70.08</v>
      </c>
      <c r="BI282" s="58"/>
      <c r="BJ282" s="58">
        <v>186.95</v>
      </c>
      <c r="BK282" s="58">
        <v>0</v>
      </c>
      <c r="BL282" s="57"/>
      <c r="BM282" s="13">
        <f t="shared" si="68"/>
        <v>45204</v>
      </c>
      <c r="BN282" s="109">
        <v>45</v>
      </c>
      <c r="BO282" s="109">
        <v>3846.34</v>
      </c>
      <c r="BP282" s="109">
        <v>21</v>
      </c>
      <c r="BQ282" s="109"/>
      <c r="BR282" s="109">
        <v>0</v>
      </c>
      <c r="BS282" s="109">
        <v>0</v>
      </c>
      <c r="BT282" s="57"/>
      <c r="BU282" s="13">
        <f t="shared" si="69"/>
        <v>45204</v>
      </c>
      <c r="BV282" s="58">
        <v>23</v>
      </c>
      <c r="BW282" s="58">
        <v>2674.77</v>
      </c>
      <c r="BX282" s="58">
        <v>18</v>
      </c>
      <c r="BY282" s="58"/>
      <c r="BZ282" s="58">
        <v>0</v>
      </c>
      <c r="CA282" s="58">
        <v>0</v>
      </c>
      <c r="CB282" s="57"/>
      <c r="CC282" s="13">
        <f t="shared" si="70"/>
        <v>45204</v>
      </c>
      <c r="CD282" s="58">
        <v>71</v>
      </c>
      <c r="CE282" s="58">
        <v>8556.16</v>
      </c>
      <c r="CF282" s="58">
        <v>49</v>
      </c>
      <c r="CG282" s="58">
        <v>717</v>
      </c>
      <c r="CH282" s="58">
        <v>75</v>
      </c>
      <c r="CI282" s="58">
        <v>1</v>
      </c>
      <c r="CJ282" s="57"/>
      <c r="CK282" s="13">
        <f t="shared" si="71"/>
        <v>45204</v>
      </c>
      <c r="CL282" s="58">
        <v>19</v>
      </c>
      <c r="CM282" s="58">
        <v>1497.15</v>
      </c>
      <c r="CN282" s="58"/>
      <c r="CO282" s="58">
        <v>0</v>
      </c>
      <c r="CP282" s="58">
        <v>30</v>
      </c>
      <c r="CQ282" s="58">
        <v>0</v>
      </c>
      <c r="CR282" s="56"/>
      <c r="CS282" s="13">
        <f t="shared" si="72"/>
        <v>45204</v>
      </c>
      <c r="CT282" s="58"/>
      <c r="CU282" s="58"/>
      <c r="CV282" s="58"/>
      <c r="CW282" s="58"/>
      <c r="CX282" s="58"/>
      <c r="CY282" s="58"/>
      <c r="CZ282" s="56"/>
      <c r="DA282" s="13">
        <f t="shared" si="73"/>
        <v>45204</v>
      </c>
      <c r="DB282" s="58"/>
      <c r="DC282" s="58"/>
      <c r="DD282" s="58"/>
      <c r="DE282" s="58"/>
      <c r="DF282" s="58"/>
      <c r="DG282" s="58"/>
      <c r="DH282" s="56"/>
      <c r="DI282" s="13">
        <f t="shared" si="74"/>
        <v>45204</v>
      </c>
      <c r="DJ282" s="58"/>
      <c r="DK282" s="58"/>
      <c r="DL282" s="58"/>
      <c r="DM282" s="58"/>
      <c r="DN282" s="58"/>
      <c r="DO282" s="58"/>
      <c r="DP282" s="56"/>
      <c r="DQ282" s="56"/>
      <c r="DR282" s="56"/>
      <c r="DS282" s="56"/>
    </row>
    <row r="283" spans="1:123" x14ac:dyDescent="0.3">
      <c r="A283" s="13">
        <f t="shared" si="60"/>
        <v>45205</v>
      </c>
      <c r="B283" s="58">
        <v>62</v>
      </c>
      <c r="C283" s="59">
        <v>22161.5</v>
      </c>
      <c r="D283" s="58"/>
      <c r="E283" s="58">
        <v>32</v>
      </c>
      <c r="F283" s="58">
        <v>840</v>
      </c>
      <c r="G283" s="58">
        <v>0</v>
      </c>
      <c r="H283" s="57"/>
      <c r="I283" s="13">
        <f t="shared" si="61"/>
        <v>45205</v>
      </c>
      <c r="J283" s="58">
        <v>67</v>
      </c>
      <c r="K283" s="58">
        <v>13290.92</v>
      </c>
      <c r="L283" s="58">
        <v>30.18</v>
      </c>
      <c r="M283" s="58"/>
      <c r="N283" s="58">
        <v>0</v>
      </c>
      <c r="O283" s="58">
        <v>0</v>
      </c>
      <c r="P283" s="57"/>
      <c r="Q283" s="13">
        <f t="shared" si="62"/>
        <v>45205</v>
      </c>
      <c r="R283" s="58">
        <v>28</v>
      </c>
      <c r="S283" s="58">
        <v>2773.47</v>
      </c>
      <c r="T283" s="58">
        <v>24.5</v>
      </c>
      <c r="U283" s="58"/>
      <c r="V283" s="58">
        <v>12.42</v>
      </c>
      <c r="W283" s="58">
        <v>0</v>
      </c>
      <c r="X283" s="57"/>
      <c r="Y283" s="13">
        <f t="shared" si="63"/>
        <v>45205</v>
      </c>
      <c r="Z283" s="109">
        <v>44</v>
      </c>
      <c r="AA283" s="109">
        <v>5428.64</v>
      </c>
      <c r="AB283" s="109">
        <v>2.78</v>
      </c>
      <c r="AC283" s="109"/>
      <c r="AD283" s="109">
        <v>-25</v>
      </c>
      <c r="AE283" s="109">
        <v>4</v>
      </c>
      <c r="AF283" s="57"/>
      <c r="AG283" s="13">
        <f t="shared" si="64"/>
        <v>45205</v>
      </c>
      <c r="AH283" s="109">
        <v>30</v>
      </c>
      <c r="AI283" s="109">
        <v>4713.72</v>
      </c>
      <c r="AJ283" s="109">
        <v>3.7</v>
      </c>
      <c r="AK283" s="109"/>
      <c r="AL283" s="109">
        <v>150</v>
      </c>
      <c r="AM283" s="109">
        <v>1</v>
      </c>
      <c r="AN283" s="57"/>
      <c r="AO283" s="13">
        <f t="shared" si="65"/>
        <v>45205</v>
      </c>
      <c r="AP283" s="58">
        <v>48</v>
      </c>
      <c r="AQ283" s="58">
        <v>4213.99</v>
      </c>
      <c r="AR283" s="58"/>
      <c r="AS283" s="58">
        <v>63.5</v>
      </c>
      <c r="AT283" s="58">
        <v>111.46</v>
      </c>
      <c r="AU283" s="58">
        <v>0</v>
      </c>
      <c r="AV283" s="57"/>
      <c r="AW283" s="13">
        <f t="shared" si="66"/>
        <v>45205</v>
      </c>
      <c r="AX283" s="58">
        <v>45</v>
      </c>
      <c r="AY283" s="58">
        <v>5949.2</v>
      </c>
      <c r="AZ283" s="58">
        <v>17.55</v>
      </c>
      <c r="BA283" s="58"/>
      <c r="BB283" s="58">
        <v>49.1</v>
      </c>
      <c r="BC283" s="58">
        <v>0</v>
      </c>
      <c r="BD283" s="57"/>
      <c r="BE283" s="13">
        <f t="shared" si="67"/>
        <v>45205</v>
      </c>
      <c r="BF283" s="58">
        <v>50</v>
      </c>
      <c r="BG283" s="58">
        <v>6368.76</v>
      </c>
      <c r="BH283" s="58">
        <v>32.03</v>
      </c>
      <c r="BI283" s="58"/>
      <c r="BJ283" s="58">
        <v>189.52</v>
      </c>
      <c r="BK283" s="58">
        <v>0</v>
      </c>
      <c r="BL283" s="57"/>
      <c r="BM283" s="13">
        <f t="shared" si="68"/>
        <v>45205</v>
      </c>
      <c r="BN283" s="109">
        <v>42</v>
      </c>
      <c r="BO283" s="109">
        <v>3740.46</v>
      </c>
      <c r="BP283" s="109">
        <v>33</v>
      </c>
      <c r="BQ283" s="109"/>
      <c r="BR283" s="109">
        <v>0</v>
      </c>
      <c r="BS283" s="109">
        <v>0</v>
      </c>
      <c r="BT283" s="57"/>
      <c r="BU283" s="13">
        <f t="shared" si="69"/>
        <v>45205</v>
      </c>
      <c r="BV283" s="58">
        <v>52</v>
      </c>
      <c r="BW283" s="58">
        <v>6357.77</v>
      </c>
      <c r="BX283" s="58">
        <v>37</v>
      </c>
      <c r="BY283" s="58"/>
      <c r="BZ283" s="58">
        <v>0</v>
      </c>
      <c r="CA283" s="58">
        <v>0</v>
      </c>
      <c r="CB283" s="57"/>
      <c r="CC283" s="13">
        <f t="shared" si="70"/>
        <v>45205</v>
      </c>
      <c r="CD283" s="58">
        <v>79</v>
      </c>
      <c r="CE283" s="58">
        <v>9342.02</v>
      </c>
      <c r="CF283" s="58">
        <v>103.5</v>
      </c>
      <c r="CG283" s="58">
        <v>421.75</v>
      </c>
      <c r="CH283" s="58">
        <v>0</v>
      </c>
      <c r="CI283" s="58">
        <v>2</v>
      </c>
      <c r="CJ283" s="57"/>
      <c r="CK283" s="13">
        <f t="shared" si="71"/>
        <v>45205</v>
      </c>
      <c r="CL283" s="58">
        <v>17</v>
      </c>
      <c r="CM283" s="58">
        <v>1386.87</v>
      </c>
      <c r="CN283" s="58"/>
      <c r="CO283" s="58">
        <v>4</v>
      </c>
      <c r="CP283" s="58">
        <v>25</v>
      </c>
      <c r="CQ283" s="58">
        <v>0</v>
      </c>
      <c r="CR283" s="56"/>
      <c r="CS283" s="13">
        <f t="shared" si="72"/>
        <v>45205</v>
      </c>
      <c r="CT283" s="58"/>
      <c r="CU283" s="58"/>
      <c r="CV283" s="58"/>
      <c r="CW283" s="58"/>
      <c r="CX283" s="58"/>
      <c r="CY283" s="58"/>
      <c r="CZ283" s="56"/>
      <c r="DA283" s="13">
        <f t="shared" si="73"/>
        <v>45205</v>
      </c>
      <c r="DB283" s="58"/>
      <c r="DC283" s="58"/>
      <c r="DD283" s="58"/>
      <c r="DE283" s="58"/>
      <c r="DF283" s="58"/>
      <c r="DG283" s="58"/>
      <c r="DH283" s="56"/>
      <c r="DI283" s="13">
        <f t="shared" si="74"/>
        <v>45205</v>
      </c>
      <c r="DJ283" s="58"/>
      <c r="DK283" s="58"/>
      <c r="DL283" s="58"/>
      <c r="DM283" s="58"/>
      <c r="DN283" s="58"/>
      <c r="DO283" s="58"/>
      <c r="DP283" s="56"/>
      <c r="DQ283" s="56"/>
      <c r="DR283" s="56"/>
      <c r="DS283" s="56"/>
    </row>
    <row r="284" spans="1:123" x14ac:dyDescent="0.3">
      <c r="A284" s="13">
        <f t="shared" si="60"/>
        <v>45206</v>
      </c>
      <c r="B284" s="58">
        <v>62</v>
      </c>
      <c r="C284" s="59">
        <v>23051.24</v>
      </c>
      <c r="D284" s="58"/>
      <c r="E284" s="58">
        <v>65</v>
      </c>
      <c r="F284" s="58">
        <v>470.48</v>
      </c>
      <c r="G284" s="58">
        <v>0</v>
      </c>
      <c r="H284" s="57"/>
      <c r="I284" s="13">
        <f t="shared" si="61"/>
        <v>45206</v>
      </c>
      <c r="J284" s="58">
        <v>65</v>
      </c>
      <c r="K284" s="58">
        <v>13314.9</v>
      </c>
      <c r="L284" s="58">
        <v>14.62</v>
      </c>
      <c r="M284" s="58"/>
      <c r="N284" s="58">
        <v>0</v>
      </c>
      <c r="O284" s="58">
        <v>0</v>
      </c>
      <c r="P284" s="57"/>
      <c r="Q284" s="13">
        <f t="shared" si="62"/>
        <v>45206</v>
      </c>
      <c r="R284" s="58">
        <v>27</v>
      </c>
      <c r="S284" s="58">
        <v>3203.97</v>
      </c>
      <c r="T284" s="58">
        <v>11</v>
      </c>
      <c r="U284" s="58"/>
      <c r="V284" s="58">
        <v>0</v>
      </c>
      <c r="W284" s="58">
        <v>0</v>
      </c>
      <c r="X284" s="57"/>
      <c r="Y284" s="13">
        <f t="shared" si="63"/>
        <v>45206</v>
      </c>
      <c r="Z284" s="109">
        <v>47</v>
      </c>
      <c r="AA284" s="109">
        <v>5980.43</v>
      </c>
      <c r="AB284" s="109">
        <v>9.25</v>
      </c>
      <c r="AC284" s="109"/>
      <c r="AD284" s="109">
        <v>60.86</v>
      </c>
      <c r="AE284" s="109">
        <v>4</v>
      </c>
      <c r="AF284" s="57"/>
      <c r="AG284" s="13">
        <f t="shared" si="64"/>
        <v>45206</v>
      </c>
      <c r="AH284" s="109">
        <v>27</v>
      </c>
      <c r="AI284" s="109">
        <v>3944.41</v>
      </c>
      <c r="AJ284" s="109">
        <v>30.53</v>
      </c>
      <c r="AK284" s="109"/>
      <c r="AL284" s="109">
        <v>0</v>
      </c>
      <c r="AM284" s="109">
        <v>1</v>
      </c>
      <c r="AN284" s="57"/>
      <c r="AO284" s="13">
        <f t="shared" si="65"/>
        <v>45206</v>
      </c>
      <c r="AP284" s="58">
        <v>47</v>
      </c>
      <c r="AQ284" s="58">
        <v>3572.84</v>
      </c>
      <c r="AR284" s="58"/>
      <c r="AS284" s="58">
        <v>40</v>
      </c>
      <c r="AT284" s="58">
        <v>0</v>
      </c>
      <c r="AU284" s="58">
        <v>0</v>
      </c>
      <c r="AV284" s="57"/>
      <c r="AW284" s="13">
        <f t="shared" si="66"/>
        <v>45206</v>
      </c>
      <c r="AX284" s="58">
        <v>51</v>
      </c>
      <c r="AY284" s="58">
        <v>6098.08</v>
      </c>
      <c r="AZ284" s="58">
        <v>74.819999999999993</v>
      </c>
      <c r="BA284" s="58"/>
      <c r="BB284" s="58">
        <v>88.3</v>
      </c>
      <c r="BC284" s="58">
        <v>1</v>
      </c>
      <c r="BD284" s="57"/>
      <c r="BE284" s="13">
        <f t="shared" si="67"/>
        <v>45206</v>
      </c>
      <c r="BF284" s="58">
        <v>31</v>
      </c>
      <c r="BG284" s="58">
        <v>3563.54</v>
      </c>
      <c r="BH284" s="58">
        <v>18.11</v>
      </c>
      <c r="BI284" s="58"/>
      <c r="BJ284" s="58">
        <v>54.95</v>
      </c>
      <c r="BK284" s="58">
        <v>0</v>
      </c>
      <c r="BL284" s="57"/>
      <c r="BM284" s="13">
        <f t="shared" si="68"/>
        <v>45206</v>
      </c>
      <c r="BN284" s="109">
        <v>40</v>
      </c>
      <c r="BO284" s="109">
        <v>3528.71</v>
      </c>
      <c r="BP284" s="109">
        <v>28.5</v>
      </c>
      <c r="BQ284" s="109"/>
      <c r="BR284" s="109">
        <v>0</v>
      </c>
      <c r="BS284" s="109">
        <v>0</v>
      </c>
      <c r="BT284" s="57"/>
      <c r="BU284" s="13">
        <f t="shared" si="69"/>
        <v>45206</v>
      </c>
      <c r="BV284" s="58">
        <v>46</v>
      </c>
      <c r="BW284" s="58">
        <v>5725.19</v>
      </c>
      <c r="BX284" s="58">
        <v>79.5</v>
      </c>
      <c r="BY284" s="58"/>
      <c r="BZ284" s="58">
        <v>0</v>
      </c>
      <c r="CA284" s="58">
        <v>0</v>
      </c>
      <c r="CB284" s="57"/>
      <c r="CC284" s="13">
        <f t="shared" si="70"/>
        <v>45206</v>
      </c>
      <c r="CD284" s="58">
        <v>53</v>
      </c>
      <c r="CE284" s="58">
        <v>6122.29</v>
      </c>
      <c r="CF284" s="58">
        <v>140</v>
      </c>
      <c r="CG284" s="58">
        <v>496.45</v>
      </c>
      <c r="CH284" s="58">
        <v>50</v>
      </c>
      <c r="CI284" s="58">
        <v>0</v>
      </c>
      <c r="CJ284" s="57"/>
      <c r="CK284" s="13">
        <f t="shared" si="71"/>
        <v>45206</v>
      </c>
      <c r="CL284" s="58">
        <v>31</v>
      </c>
      <c r="CM284" s="58">
        <v>2570.41</v>
      </c>
      <c r="CN284" s="58"/>
      <c r="CO284" s="58">
        <v>2.5</v>
      </c>
      <c r="CP284" s="58">
        <v>50</v>
      </c>
      <c r="CQ284" s="58">
        <v>0</v>
      </c>
      <c r="CR284" s="56"/>
      <c r="CS284" s="13">
        <f t="shared" si="72"/>
        <v>45206</v>
      </c>
      <c r="CT284" s="58"/>
      <c r="CU284" s="58"/>
      <c r="CV284" s="58"/>
      <c r="CW284" s="58"/>
      <c r="CX284" s="58"/>
      <c r="CY284" s="58"/>
      <c r="CZ284" s="56"/>
      <c r="DA284" s="13">
        <f t="shared" si="73"/>
        <v>45206</v>
      </c>
      <c r="DB284" s="58"/>
      <c r="DC284" s="58"/>
      <c r="DD284" s="58"/>
      <c r="DE284" s="58"/>
      <c r="DF284" s="58"/>
      <c r="DG284" s="58"/>
      <c r="DH284" s="56"/>
      <c r="DI284" s="13">
        <f t="shared" si="74"/>
        <v>45206</v>
      </c>
      <c r="DJ284" s="58"/>
      <c r="DK284" s="58"/>
      <c r="DL284" s="58"/>
      <c r="DM284" s="58"/>
      <c r="DN284" s="58"/>
      <c r="DO284" s="58"/>
      <c r="DP284" s="56"/>
      <c r="DQ284" s="56"/>
      <c r="DR284" s="56"/>
      <c r="DS284" s="56"/>
    </row>
    <row r="285" spans="1:123" x14ac:dyDescent="0.3">
      <c r="A285" s="13">
        <f t="shared" si="60"/>
        <v>45207</v>
      </c>
      <c r="B285" s="58">
        <v>60</v>
      </c>
      <c r="C285" s="59">
        <v>19962.36</v>
      </c>
      <c r="D285" s="58"/>
      <c r="E285" s="58">
        <v>37</v>
      </c>
      <c r="F285" s="58">
        <v>510</v>
      </c>
      <c r="G285" s="58">
        <v>1</v>
      </c>
      <c r="H285" s="57"/>
      <c r="I285" s="13">
        <f t="shared" si="61"/>
        <v>45207</v>
      </c>
      <c r="J285" s="58">
        <v>64</v>
      </c>
      <c r="K285" s="58">
        <v>13812.87</v>
      </c>
      <c r="L285" s="58">
        <v>44.33</v>
      </c>
      <c r="M285" s="58"/>
      <c r="N285" s="58">
        <v>0</v>
      </c>
      <c r="O285" s="58">
        <v>0</v>
      </c>
      <c r="P285" s="57"/>
      <c r="Q285" s="13">
        <f t="shared" si="62"/>
        <v>45207</v>
      </c>
      <c r="R285" s="58">
        <v>24</v>
      </c>
      <c r="S285" s="58">
        <v>2622.54</v>
      </c>
      <c r="T285" s="58">
        <v>83</v>
      </c>
      <c r="U285" s="58"/>
      <c r="V285" s="58">
        <v>0</v>
      </c>
      <c r="W285" s="58">
        <v>0</v>
      </c>
      <c r="X285" s="57"/>
      <c r="Y285" s="13">
        <f t="shared" si="63"/>
        <v>45207</v>
      </c>
      <c r="Z285" s="109">
        <v>41</v>
      </c>
      <c r="AA285" s="109">
        <v>5438.34</v>
      </c>
      <c r="AB285" s="109">
        <v>43.5</v>
      </c>
      <c r="AC285" s="109"/>
      <c r="AD285" s="109">
        <v>0</v>
      </c>
      <c r="AE285" s="109">
        <v>6</v>
      </c>
      <c r="AF285" s="57"/>
      <c r="AG285" s="13">
        <f t="shared" si="64"/>
        <v>45207</v>
      </c>
      <c r="AH285" s="109">
        <v>44</v>
      </c>
      <c r="AI285" s="109">
        <v>6490.08</v>
      </c>
      <c r="AJ285" s="109">
        <v>2.78</v>
      </c>
      <c r="AK285" s="109"/>
      <c r="AL285" s="109">
        <v>0</v>
      </c>
      <c r="AM285" s="109">
        <v>2</v>
      </c>
      <c r="AN285" s="57"/>
      <c r="AO285" s="13">
        <f t="shared" si="65"/>
        <v>45207</v>
      </c>
      <c r="AP285" s="58">
        <v>45</v>
      </c>
      <c r="AQ285" s="58">
        <v>3200.58</v>
      </c>
      <c r="AR285" s="58"/>
      <c r="AS285" s="58">
        <v>44.42</v>
      </c>
      <c r="AT285" s="58">
        <v>0</v>
      </c>
      <c r="AU285" s="58">
        <v>1</v>
      </c>
      <c r="AV285" s="57"/>
      <c r="AW285" s="13">
        <f t="shared" si="66"/>
        <v>45207</v>
      </c>
      <c r="AX285" s="58">
        <v>29</v>
      </c>
      <c r="AY285" s="58">
        <v>3456.92</v>
      </c>
      <c r="AZ285" s="58">
        <v>36.020000000000003</v>
      </c>
      <c r="BA285" s="58"/>
      <c r="BB285" s="58">
        <v>44.15</v>
      </c>
      <c r="BC285" s="58">
        <v>1</v>
      </c>
      <c r="BD285" s="57"/>
      <c r="BE285" s="13">
        <f t="shared" si="67"/>
        <v>45207</v>
      </c>
      <c r="BF285" s="58">
        <v>36</v>
      </c>
      <c r="BG285" s="58">
        <v>3826.1</v>
      </c>
      <c r="BH285" s="58">
        <v>34.950000000000003</v>
      </c>
      <c r="BI285" s="58"/>
      <c r="BJ285" s="58">
        <v>0</v>
      </c>
      <c r="BK285" s="58">
        <v>0</v>
      </c>
      <c r="BL285" s="57"/>
      <c r="BM285" s="13">
        <f t="shared" si="68"/>
        <v>45207</v>
      </c>
      <c r="BN285" s="109">
        <v>35</v>
      </c>
      <c r="BO285" s="109">
        <v>2769.27</v>
      </c>
      <c r="BP285" s="109">
        <v>30</v>
      </c>
      <c r="BQ285" s="109"/>
      <c r="BR285" s="109">
        <v>0</v>
      </c>
      <c r="BS285" s="109">
        <v>0</v>
      </c>
      <c r="BT285" s="57"/>
      <c r="BU285" s="13">
        <f t="shared" si="69"/>
        <v>45207</v>
      </c>
      <c r="BV285" s="58">
        <v>14</v>
      </c>
      <c r="BW285" s="58">
        <v>1803.65</v>
      </c>
      <c r="BX285" s="58">
        <v>9.5</v>
      </c>
      <c r="BY285" s="58"/>
      <c r="BZ285" s="58">
        <v>0</v>
      </c>
      <c r="CA285" s="58">
        <v>0</v>
      </c>
      <c r="CB285" s="57"/>
      <c r="CC285" s="13">
        <f t="shared" si="70"/>
        <v>45207</v>
      </c>
      <c r="CD285" s="58">
        <v>39</v>
      </c>
      <c r="CE285" s="58">
        <v>4807.71</v>
      </c>
      <c r="CF285" s="58">
        <v>55.5</v>
      </c>
      <c r="CG285" s="58">
        <v>581.74</v>
      </c>
      <c r="CH285" s="58">
        <v>25</v>
      </c>
      <c r="CI285" s="58">
        <v>3</v>
      </c>
      <c r="CJ285" s="57"/>
      <c r="CK285" s="13">
        <f t="shared" si="71"/>
        <v>45207</v>
      </c>
      <c r="CL285" s="58">
        <v>26</v>
      </c>
      <c r="CM285" s="58">
        <v>2079.1799999999998</v>
      </c>
      <c r="CN285" s="58">
        <v>0</v>
      </c>
      <c r="CO285" s="58">
        <v>0</v>
      </c>
      <c r="CP285" s="58">
        <v>14.43</v>
      </c>
      <c r="CQ285" s="58">
        <v>0</v>
      </c>
      <c r="CR285" s="56"/>
      <c r="CS285" s="13">
        <f t="shared" si="72"/>
        <v>45207</v>
      </c>
      <c r="CT285" s="58"/>
      <c r="CU285" s="58"/>
      <c r="CV285" s="58"/>
      <c r="CW285" s="58"/>
      <c r="CX285" s="58"/>
      <c r="CY285" s="58"/>
      <c r="CZ285" s="56"/>
      <c r="DA285" s="13">
        <f t="shared" si="73"/>
        <v>45207</v>
      </c>
      <c r="DB285" s="58"/>
      <c r="DC285" s="58"/>
      <c r="DD285" s="58"/>
      <c r="DE285" s="58"/>
      <c r="DF285" s="58"/>
      <c r="DG285" s="58"/>
      <c r="DH285" s="56"/>
      <c r="DI285" s="13">
        <f t="shared" si="74"/>
        <v>45207</v>
      </c>
      <c r="DJ285" s="58"/>
      <c r="DK285" s="58"/>
      <c r="DL285" s="58"/>
      <c r="DM285" s="58"/>
      <c r="DN285" s="58"/>
      <c r="DO285" s="58"/>
      <c r="DP285" s="56"/>
      <c r="DQ285" s="56"/>
      <c r="DR285" s="56"/>
      <c r="DS285" s="56"/>
    </row>
    <row r="286" spans="1:123" x14ac:dyDescent="0.3">
      <c r="A286" s="13">
        <f t="shared" si="60"/>
        <v>45208</v>
      </c>
      <c r="B286" s="58">
        <v>57</v>
      </c>
      <c r="C286" s="59">
        <v>19162.97</v>
      </c>
      <c r="D286" s="58"/>
      <c r="E286" s="58">
        <v>176</v>
      </c>
      <c r="F286" s="58">
        <v>80</v>
      </c>
      <c r="G286" s="58">
        <v>0</v>
      </c>
      <c r="H286" s="57"/>
      <c r="I286" s="13">
        <f t="shared" si="61"/>
        <v>45208</v>
      </c>
      <c r="J286" s="58">
        <v>69</v>
      </c>
      <c r="K286" s="58">
        <v>14858.25</v>
      </c>
      <c r="L286" s="58">
        <v>13.91</v>
      </c>
      <c r="M286" s="58"/>
      <c r="N286" s="58">
        <v>4.95</v>
      </c>
      <c r="O286" s="58">
        <v>0</v>
      </c>
      <c r="P286" s="57"/>
      <c r="Q286" s="13">
        <f t="shared" si="62"/>
        <v>45208</v>
      </c>
      <c r="R286" s="58">
        <v>33</v>
      </c>
      <c r="S286" s="58">
        <v>3651.26</v>
      </c>
      <c r="T286" s="58">
        <v>94.75</v>
      </c>
      <c r="U286" s="58"/>
      <c r="V286" s="58">
        <v>50</v>
      </c>
      <c r="W286" s="58">
        <v>0</v>
      </c>
      <c r="X286" s="57"/>
      <c r="Y286" s="13">
        <f t="shared" si="63"/>
        <v>45208</v>
      </c>
      <c r="Z286" s="109">
        <v>59</v>
      </c>
      <c r="AA286" s="109">
        <v>8539.5300000000007</v>
      </c>
      <c r="AB286" s="109">
        <v>15.74</v>
      </c>
      <c r="AC286" s="109"/>
      <c r="AD286" s="109">
        <v>66.209999999999994</v>
      </c>
      <c r="AE286" s="109">
        <v>7</v>
      </c>
      <c r="AF286" s="57"/>
      <c r="AG286" s="13">
        <f t="shared" si="64"/>
        <v>45208</v>
      </c>
      <c r="AH286" s="109">
        <v>46</v>
      </c>
      <c r="AI286" s="109">
        <v>6626.47</v>
      </c>
      <c r="AJ286" s="109">
        <v>-14.85</v>
      </c>
      <c r="AK286" s="109"/>
      <c r="AL286" s="109">
        <v>0</v>
      </c>
      <c r="AM286" s="109">
        <v>2</v>
      </c>
      <c r="AN286" s="57"/>
      <c r="AO286" s="13">
        <f t="shared" si="65"/>
        <v>45208</v>
      </c>
      <c r="AP286" s="58">
        <v>67</v>
      </c>
      <c r="AQ286" s="58">
        <v>5815.11</v>
      </c>
      <c r="AR286" s="58"/>
      <c r="AS286" s="58">
        <v>10</v>
      </c>
      <c r="AT286" s="58">
        <v>-333.68</v>
      </c>
      <c r="AU286" s="58">
        <v>1</v>
      </c>
      <c r="AV286" s="57"/>
      <c r="AW286" s="13">
        <f t="shared" si="66"/>
        <v>45208</v>
      </c>
      <c r="AX286" s="58">
        <v>39</v>
      </c>
      <c r="AY286" s="58">
        <v>5728.87</v>
      </c>
      <c r="AZ286" s="58">
        <v>13.86</v>
      </c>
      <c r="BA286" s="58"/>
      <c r="BB286" s="58">
        <v>0</v>
      </c>
      <c r="BC286" s="58">
        <v>2</v>
      </c>
      <c r="BD286" s="57"/>
      <c r="BE286" s="13">
        <f t="shared" si="67"/>
        <v>45208</v>
      </c>
      <c r="BF286" s="58">
        <v>31</v>
      </c>
      <c r="BG286" s="58">
        <v>3771.6</v>
      </c>
      <c r="BH286" s="58">
        <v>39.450000000000003</v>
      </c>
      <c r="BI286" s="58"/>
      <c r="BJ286" s="58">
        <v>169.8</v>
      </c>
      <c r="BK286" s="58">
        <v>0</v>
      </c>
      <c r="BL286" s="57"/>
      <c r="BM286" s="13">
        <f t="shared" si="68"/>
        <v>45208</v>
      </c>
      <c r="BN286" s="109">
        <v>44</v>
      </c>
      <c r="BO286" s="109">
        <v>3634.66</v>
      </c>
      <c r="BP286" s="109">
        <v>14</v>
      </c>
      <c r="BQ286" s="109"/>
      <c r="BR286" s="109">
        <v>0</v>
      </c>
      <c r="BS286" s="109">
        <v>0</v>
      </c>
      <c r="BT286" s="57"/>
      <c r="BU286" s="13">
        <f t="shared" si="69"/>
        <v>45208</v>
      </c>
      <c r="BV286" s="58">
        <v>28</v>
      </c>
      <c r="BW286" s="58">
        <v>3786.13</v>
      </c>
      <c r="BX286" s="58">
        <v>38.5</v>
      </c>
      <c r="BY286" s="58"/>
      <c r="BZ286" s="58">
        <v>0</v>
      </c>
      <c r="CA286" s="58">
        <v>0</v>
      </c>
      <c r="CB286" s="57"/>
      <c r="CC286" s="13">
        <f t="shared" si="70"/>
        <v>45208</v>
      </c>
      <c r="CD286" s="58">
        <v>64</v>
      </c>
      <c r="CE286" s="58">
        <v>8085.85</v>
      </c>
      <c r="CF286" s="58">
        <v>50.02</v>
      </c>
      <c r="CG286" s="58">
        <v>0</v>
      </c>
      <c r="CH286" s="58">
        <v>35</v>
      </c>
      <c r="CI286" s="58">
        <v>3</v>
      </c>
      <c r="CJ286" s="57"/>
      <c r="CK286" s="13">
        <f t="shared" si="71"/>
        <v>45208</v>
      </c>
      <c r="CL286" s="58">
        <v>37</v>
      </c>
      <c r="CM286" s="58">
        <v>2935.44</v>
      </c>
      <c r="CN286" s="58"/>
      <c r="CO286" s="58">
        <v>9.5</v>
      </c>
      <c r="CP286" s="58">
        <v>0</v>
      </c>
      <c r="CQ286" s="58">
        <v>0</v>
      </c>
      <c r="CR286" s="56"/>
      <c r="CS286" s="13">
        <f t="shared" si="72"/>
        <v>45208</v>
      </c>
      <c r="CT286" s="58"/>
      <c r="CU286" s="58"/>
      <c r="CV286" s="58"/>
      <c r="CW286" s="58"/>
      <c r="CX286" s="58"/>
      <c r="CY286" s="58"/>
      <c r="CZ286" s="56"/>
      <c r="DA286" s="13">
        <f t="shared" si="73"/>
        <v>45208</v>
      </c>
      <c r="DB286" s="58"/>
      <c r="DC286" s="58"/>
      <c r="DD286" s="58"/>
      <c r="DE286" s="58"/>
      <c r="DF286" s="58"/>
      <c r="DG286" s="58"/>
      <c r="DH286" s="56"/>
      <c r="DI286" s="13">
        <f t="shared" si="74"/>
        <v>45208</v>
      </c>
      <c r="DJ286" s="58"/>
      <c r="DK286" s="58"/>
      <c r="DL286" s="58"/>
      <c r="DM286" s="58"/>
      <c r="DN286" s="58"/>
      <c r="DO286" s="58"/>
      <c r="DP286" s="56"/>
      <c r="DQ286" s="56"/>
      <c r="DR286" s="56"/>
      <c r="DS286" s="56"/>
    </row>
    <row r="287" spans="1:123" x14ac:dyDescent="0.3">
      <c r="A287" s="13">
        <f t="shared" si="60"/>
        <v>45209</v>
      </c>
      <c r="B287" s="58">
        <v>59</v>
      </c>
      <c r="C287" s="59">
        <v>16895.939999999999</v>
      </c>
      <c r="D287" s="58"/>
      <c r="E287" s="58">
        <v>87</v>
      </c>
      <c r="F287" s="58">
        <v>138</v>
      </c>
      <c r="G287" s="58">
        <v>1</v>
      </c>
      <c r="H287" s="57"/>
      <c r="I287" s="13">
        <f t="shared" si="61"/>
        <v>45209</v>
      </c>
      <c r="J287" s="58">
        <v>63</v>
      </c>
      <c r="K287" s="58">
        <v>12023.48</v>
      </c>
      <c r="L287" s="58">
        <v>157.07</v>
      </c>
      <c r="M287" s="58"/>
      <c r="N287" s="58">
        <v>4.95</v>
      </c>
      <c r="O287" s="58">
        <v>1</v>
      </c>
      <c r="P287" s="57"/>
      <c r="Q287" s="13">
        <f t="shared" si="62"/>
        <v>45209</v>
      </c>
      <c r="R287" s="58">
        <v>33</v>
      </c>
      <c r="S287" s="58">
        <v>3159.64</v>
      </c>
      <c r="T287" s="58">
        <v>103</v>
      </c>
      <c r="U287" s="58"/>
      <c r="V287" s="58">
        <v>0</v>
      </c>
      <c r="W287" s="58">
        <v>0</v>
      </c>
      <c r="X287" s="57"/>
      <c r="Y287" s="13">
        <f t="shared" si="63"/>
        <v>45209</v>
      </c>
      <c r="Z287" s="109">
        <v>76</v>
      </c>
      <c r="AA287" s="109">
        <v>11023.24</v>
      </c>
      <c r="AB287" s="109">
        <v>49.04</v>
      </c>
      <c r="AC287" s="109"/>
      <c r="AD287" s="109">
        <v>167.13</v>
      </c>
      <c r="AE287" s="109">
        <v>1</v>
      </c>
      <c r="AF287" s="57"/>
      <c r="AG287" s="13">
        <f t="shared" si="64"/>
        <v>45209</v>
      </c>
      <c r="AH287" s="109">
        <v>63</v>
      </c>
      <c r="AI287" s="109">
        <v>10380.18</v>
      </c>
      <c r="AJ287" s="109">
        <v>8.33</v>
      </c>
      <c r="AK287" s="109"/>
      <c r="AL287" s="109">
        <v>0</v>
      </c>
      <c r="AM287" s="109">
        <v>0</v>
      </c>
      <c r="AN287" s="57"/>
      <c r="AO287" s="13">
        <f t="shared" si="65"/>
        <v>45209</v>
      </c>
      <c r="AP287" s="58">
        <v>69</v>
      </c>
      <c r="AQ287" s="58">
        <v>6063.41</v>
      </c>
      <c r="AR287" s="58"/>
      <c r="AS287" s="58">
        <v>15.5</v>
      </c>
      <c r="AT287" s="58">
        <v>100</v>
      </c>
      <c r="AU287" s="58">
        <v>2</v>
      </c>
      <c r="AV287" s="57"/>
      <c r="AW287" s="13">
        <f t="shared" si="66"/>
        <v>45209</v>
      </c>
      <c r="AX287" s="58">
        <v>65</v>
      </c>
      <c r="AY287" s="58">
        <v>9322.24</v>
      </c>
      <c r="AZ287" s="58">
        <v>21.25</v>
      </c>
      <c r="BA287" s="58"/>
      <c r="BB287" s="58">
        <v>0</v>
      </c>
      <c r="BC287" s="58">
        <v>2</v>
      </c>
      <c r="BD287" s="57"/>
      <c r="BE287" s="13">
        <f t="shared" si="67"/>
        <v>45209</v>
      </c>
      <c r="BF287" s="58">
        <v>40</v>
      </c>
      <c r="BG287" s="58">
        <v>4737.1899999999996</v>
      </c>
      <c r="BH287" s="58">
        <v>45</v>
      </c>
      <c r="BI287" s="58"/>
      <c r="BJ287" s="58">
        <v>0</v>
      </c>
      <c r="BK287" s="58">
        <v>0</v>
      </c>
      <c r="BL287" s="57"/>
      <c r="BM287" s="13">
        <f t="shared" si="68"/>
        <v>45209</v>
      </c>
      <c r="BN287" s="109">
        <v>51</v>
      </c>
      <c r="BO287" s="109">
        <v>4286.68</v>
      </c>
      <c r="BP287" s="109">
        <v>19</v>
      </c>
      <c r="BQ287" s="109"/>
      <c r="BR287" s="109">
        <v>35</v>
      </c>
      <c r="BS287" s="109">
        <v>0</v>
      </c>
      <c r="BT287" s="57"/>
      <c r="BU287" s="13">
        <f t="shared" si="69"/>
        <v>45209</v>
      </c>
      <c r="BV287" s="58">
        <v>40</v>
      </c>
      <c r="BW287" s="58">
        <v>4648.1499999999996</v>
      </c>
      <c r="BX287" s="58">
        <v>51.5</v>
      </c>
      <c r="BY287" s="58"/>
      <c r="BZ287" s="58">
        <v>96.89</v>
      </c>
      <c r="CA287" s="58">
        <v>0</v>
      </c>
      <c r="CB287" s="57"/>
      <c r="CC287" s="13">
        <f t="shared" si="70"/>
        <v>45209</v>
      </c>
      <c r="CD287" s="58">
        <v>67</v>
      </c>
      <c r="CE287" s="58">
        <v>7798.61</v>
      </c>
      <c r="CF287" s="58">
        <v>75.5</v>
      </c>
      <c r="CG287" s="58">
        <v>326</v>
      </c>
      <c r="CH287" s="58">
        <v>25</v>
      </c>
      <c r="CI287" s="58">
        <v>3</v>
      </c>
      <c r="CJ287" s="57"/>
      <c r="CK287" s="13">
        <f t="shared" si="71"/>
        <v>45209</v>
      </c>
      <c r="CL287" s="58">
        <v>38</v>
      </c>
      <c r="CM287" s="58">
        <v>2843.53</v>
      </c>
      <c r="CN287" s="58"/>
      <c r="CO287" s="58">
        <v>3</v>
      </c>
      <c r="CP287" s="58">
        <v>0</v>
      </c>
      <c r="CQ287" s="58">
        <v>0</v>
      </c>
      <c r="CR287" s="56"/>
      <c r="CS287" s="13">
        <f t="shared" si="72"/>
        <v>45209</v>
      </c>
      <c r="CT287" s="58"/>
      <c r="CU287" s="58"/>
      <c r="CV287" s="58"/>
      <c r="CW287" s="58"/>
      <c r="CX287" s="58"/>
      <c r="CY287" s="58"/>
      <c r="CZ287" s="56"/>
      <c r="DA287" s="13">
        <f t="shared" si="73"/>
        <v>45209</v>
      </c>
      <c r="DB287" s="58"/>
      <c r="DC287" s="58"/>
      <c r="DD287" s="58"/>
      <c r="DE287" s="58"/>
      <c r="DF287" s="58"/>
      <c r="DG287" s="58"/>
      <c r="DH287" s="56"/>
      <c r="DI287" s="13">
        <f t="shared" si="74"/>
        <v>45209</v>
      </c>
      <c r="DJ287" s="58"/>
      <c r="DK287" s="58"/>
      <c r="DL287" s="58"/>
      <c r="DM287" s="58"/>
      <c r="DN287" s="58"/>
      <c r="DO287" s="58"/>
      <c r="DP287" s="56"/>
      <c r="DQ287" s="56"/>
      <c r="DR287" s="56"/>
      <c r="DS287" s="56"/>
    </row>
    <row r="288" spans="1:123" x14ac:dyDescent="0.3">
      <c r="A288" s="13">
        <f t="shared" si="60"/>
        <v>45210</v>
      </c>
      <c r="B288" s="58">
        <v>57</v>
      </c>
      <c r="C288" s="59">
        <v>17354.740000000002</v>
      </c>
      <c r="D288" s="58"/>
      <c r="E288" s="58">
        <v>168</v>
      </c>
      <c r="F288" s="58">
        <v>203</v>
      </c>
      <c r="G288" s="58">
        <v>0</v>
      </c>
      <c r="H288" s="57"/>
      <c r="I288" s="13">
        <f t="shared" si="61"/>
        <v>45210</v>
      </c>
      <c r="J288" s="58">
        <v>69</v>
      </c>
      <c r="K288" s="58">
        <v>13811.54</v>
      </c>
      <c r="L288" s="58">
        <v>8.9600000000000009</v>
      </c>
      <c r="M288" s="58"/>
      <c r="N288" s="58">
        <v>4.95</v>
      </c>
      <c r="O288" s="58">
        <v>0</v>
      </c>
      <c r="P288" s="57"/>
      <c r="Q288" s="13">
        <f t="shared" si="62"/>
        <v>45210</v>
      </c>
      <c r="R288" s="58">
        <v>43</v>
      </c>
      <c r="S288" s="58">
        <v>4248.6499999999996</v>
      </c>
      <c r="T288" s="58">
        <v>70</v>
      </c>
      <c r="U288" s="58"/>
      <c r="V288" s="58">
        <v>0</v>
      </c>
      <c r="W288" s="58">
        <v>0</v>
      </c>
      <c r="X288" s="57"/>
      <c r="Y288" s="13">
        <f t="shared" si="63"/>
        <v>45210</v>
      </c>
      <c r="Z288" s="109">
        <v>71</v>
      </c>
      <c r="AA288" s="109">
        <v>9433.1200000000008</v>
      </c>
      <c r="AB288" s="109">
        <v>43.5</v>
      </c>
      <c r="AC288" s="109"/>
      <c r="AD288" s="109">
        <v>0</v>
      </c>
      <c r="AE288" s="109">
        <v>1</v>
      </c>
      <c r="AF288" s="57"/>
      <c r="AG288" s="13">
        <f t="shared" si="64"/>
        <v>45210</v>
      </c>
      <c r="AH288" s="109">
        <v>54</v>
      </c>
      <c r="AI288" s="109">
        <v>8300.8799999999992</v>
      </c>
      <c r="AJ288" s="109">
        <v>7.4</v>
      </c>
      <c r="AK288" s="109"/>
      <c r="AL288" s="109">
        <v>0</v>
      </c>
      <c r="AM288" s="109">
        <v>0</v>
      </c>
      <c r="AN288" s="57"/>
      <c r="AO288" s="13">
        <f t="shared" si="65"/>
        <v>45210</v>
      </c>
      <c r="AP288" s="58">
        <v>62</v>
      </c>
      <c r="AQ288" s="58">
        <v>5475.33</v>
      </c>
      <c r="AR288" s="58"/>
      <c r="AS288" s="58">
        <v>21</v>
      </c>
      <c r="AT288" s="58">
        <v>-394.12</v>
      </c>
      <c r="AU288" s="58">
        <v>2</v>
      </c>
      <c r="AV288" s="57"/>
      <c r="AW288" s="13">
        <f t="shared" si="66"/>
        <v>45210</v>
      </c>
      <c r="AX288" s="58">
        <v>70</v>
      </c>
      <c r="AY288" s="58">
        <v>10761.32</v>
      </c>
      <c r="AZ288" s="58">
        <v>90.52</v>
      </c>
      <c r="BA288" s="58"/>
      <c r="BB288" s="58">
        <v>0</v>
      </c>
      <c r="BC288" s="58">
        <v>1</v>
      </c>
      <c r="BD288" s="57"/>
      <c r="BE288" s="13">
        <f t="shared" si="67"/>
        <v>45210</v>
      </c>
      <c r="BF288" s="58">
        <v>60</v>
      </c>
      <c r="BG288" s="58">
        <v>6919.94</v>
      </c>
      <c r="BH288" s="58">
        <v>88.18</v>
      </c>
      <c r="BI288" s="58"/>
      <c r="BJ288" s="58">
        <v>464.87</v>
      </c>
      <c r="BK288" s="58">
        <v>4</v>
      </c>
      <c r="BL288" s="57"/>
      <c r="BM288" s="13">
        <f t="shared" si="68"/>
        <v>45210</v>
      </c>
      <c r="BN288" s="109">
        <v>47</v>
      </c>
      <c r="BO288" s="109">
        <v>3749.51</v>
      </c>
      <c r="BP288" s="109">
        <v>0</v>
      </c>
      <c r="BQ288" s="109"/>
      <c r="BR288" s="109">
        <v>20</v>
      </c>
      <c r="BS288" s="109">
        <v>0</v>
      </c>
      <c r="BT288" s="57"/>
      <c r="BU288" s="13">
        <f t="shared" si="69"/>
        <v>45210</v>
      </c>
      <c r="BV288" s="58">
        <v>37</v>
      </c>
      <c r="BW288" s="58">
        <v>4282.09</v>
      </c>
      <c r="BX288" s="58">
        <v>34</v>
      </c>
      <c r="BY288" s="58"/>
      <c r="BZ288" s="58">
        <v>0</v>
      </c>
      <c r="CA288" s="58">
        <v>0</v>
      </c>
      <c r="CB288" s="57"/>
      <c r="CC288" s="13">
        <f t="shared" si="70"/>
        <v>45210</v>
      </c>
      <c r="CD288" s="58">
        <v>68</v>
      </c>
      <c r="CE288" s="58">
        <v>8566.89</v>
      </c>
      <c r="CF288" s="58">
        <v>47</v>
      </c>
      <c r="CG288" s="58">
        <v>858</v>
      </c>
      <c r="CH288" s="58">
        <v>0</v>
      </c>
      <c r="CI288" s="58">
        <v>3</v>
      </c>
      <c r="CJ288" s="57"/>
      <c r="CK288" s="13">
        <f t="shared" si="71"/>
        <v>45210</v>
      </c>
      <c r="CL288" s="58">
        <v>40</v>
      </c>
      <c r="CM288" s="58">
        <v>2998.48</v>
      </c>
      <c r="CN288" s="58"/>
      <c r="CO288" s="58">
        <v>0</v>
      </c>
      <c r="CP288" s="58">
        <v>25</v>
      </c>
      <c r="CQ288" s="58">
        <v>0</v>
      </c>
      <c r="CR288" s="56"/>
      <c r="CS288" s="13">
        <f t="shared" si="72"/>
        <v>45210</v>
      </c>
      <c r="CT288" s="58"/>
      <c r="CU288" s="58"/>
      <c r="CV288" s="58"/>
      <c r="CW288" s="58"/>
      <c r="CX288" s="58"/>
      <c r="CY288" s="58"/>
      <c r="CZ288" s="56"/>
      <c r="DA288" s="13">
        <f t="shared" si="73"/>
        <v>45210</v>
      </c>
      <c r="DB288" s="58"/>
      <c r="DC288" s="58"/>
      <c r="DD288" s="58"/>
      <c r="DE288" s="58"/>
      <c r="DF288" s="58"/>
      <c r="DG288" s="58"/>
      <c r="DH288" s="56"/>
      <c r="DI288" s="13">
        <f t="shared" si="74"/>
        <v>45210</v>
      </c>
      <c r="DJ288" s="58"/>
      <c r="DK288" s="58"/>
      <c r="DL288" s="58"/>
      <c r="DM288" s="58"/>
      <c r="DN288" s="58"/>
      <c r="DO288" s="58"/>
      <c r="DP288" s="56"/>
      <c r="DQ288" s="56"/>
      <c r="DR288" s="56"/>
      <c r="DS288" s="56"/>
    </row>
    <row r="289" spans="1:123" x14ac:dyDescent="0.3">
      <c r="A289" s="13">
        <f t="shared" si="60"/>
        <v>45211</v>
      </c>
      <c r="B289" s="58">
        <v>60</v>
      </c>
      <c r="C289" s="59">
        <v>21926.91</v>
      </c>
      <c r="D289" s="58"/>
      <c r="E289" s="58">
        <v>16</v>
      </c>
      <c r="F289" s="58">
        <v>282.91000000000003</v>
      </c>
      <c r="G289" s="58">
        <v>0</v>
      </c>
      <c r="H289" s="57"/>
      <c r="I289" s="13">
        <f t="shared" si="61"/>
        <v>45211</v>
      </c>
      <c r="J289" s="58">
        <v>67</v>
      </c>
      <c r="K289" s="58">
        <v>13320.99</v>
      </c>
      <c r="L289" s="58">
        <v>11.56</v>
      </c>
      <c r="M289" s="58"/>
      <c r="N289" s="58">
        <v>29.7</v>
      </c>
      <c r="O289" s="58">
        <v>0</v>
      </c>
      <c r="P289" s="57"/>
      <c r="Q289" s="13">
        <f t="shared" si="62"/>
        <v>45211</v>
      </c>
      <c r="R289" s="58">
        <v>41</v>
      </c>
      <c r="S289" s="58">
        <v>4264.8599999999997</v>
      </c>
      <c r="T289" s="58">
        <v>56.5</v>
      </c>
      <c r="U289" s="58"/>
      <c r="V289" s="58">
        <v>0</v>
      </c>
      <c r="W289" s="58">
        <v>0</v>
      </c>
      <c r="X289" s="57"/>
      <c r="Y289" s="13">
        <f t="shared" si="63"/>
        <v>45211</v>
      </c>
      <c r="Z289" s="109">
        <v>57</v>
      </c>
      <c r="AA289" s="109">
        <v>7366.83</v>
      </c>
      <c r="AB289" s="109">
        <v>24.99</v>
      </c>
      <c r="AC289" s="109"/>
      <c r="AD289" s="109">
        <v>139</v>
      </c>
      <c r="AE289" s="109">
        <v>2</v>
      </c>
      <c r="AF289" s="57"/>
      <c r="AG289" s="13">
        <f t="shared" si="64"/>
        <v>45211</v>
      </c>
      <c r="AH289" s="109">
        <v>45</v>
      </c>
      <c r="AI289" s="109">
        <v>6572.57</v>
      </c>
      <c r="AJ289" s="109">
        <v>1.85</v>
      </c>
      <c r="AK289" s="109"/>
      <c r="AL289" s="109">
        <v>0</v>
      </c>
      <c r="AM289" s="109">
        <v>0</v>
      </c>
      <c r="AN289" s="57"/>
      <c r="AO289" s="13">
        <f t="shared" si="65"/>
        <v>45211</v>
      </c>
      <c r="AP289" s="58">
        <v>62</v>
      </c>
      <c r="AQ289" s="58">
        <v>5270.96</v>
      </c>
      <c r="AR289" s="58"/>
      <c r="AS289" s="58">
        <v>26</v>
      </c>
      <c r="AT289" s="58">
        <v>0</v>
      </c>
      <c r="AU289" s="58">
        <v>4</v>
      </c>
      <c r="AV289" s="57"/>
      <c r="AW289" s="13">
        <f t="shared" si="66"/>
        <v>45211</v>
      </c>
      <c r="AX289" s="58">
        <v>54</v>
      </c>
      <c r="AY289" s="58">
        <v>7798.75</v>
      </c>
      <c r="AZ289" s="58">
        <v>31.41</v>
      </c>
      <c r="BA289" s="58"/>
      <c r="BB289" s="58">
        <v>0</v>
      </c>
      <c r="BC289" s="58">
        <v>1</v>
      </c>
      <c r="BD289" s="57"/>
      <c r="BE289" s="13">
        <f t="shared" si="67"/>
        <v>45211</v>
      </c>
      <c r="BF289" s="58">
        <v>59</v>
      </c>
      <c r="BG289" s="58">
        <v>6785.47</v>
      </c>
      <c r="BH289" s="58">
        <v>16.239999999999998</v>
      </c>
      <c r="BI289" s="58"/>
      <c r="BJ289" s="58">
        <v>104.95</v>
      </c>
      <c r="BK289" s="58">
        <v>0</v>
      </c>
      <c r="BL289" s="57"/>
      <c r="BM289" s="13">
        <f t="shared" si="68"/>
        <v>45211</v>
      </c>
      <c r="BN289" s="109">
        <v>48</v>
      </c>
      <c r="BO289" s="109">
        <v>3834.54</v>
      </c>
      <c r="BP289" s="109">
        <v>28</v>
      </c>
      <c r="BQ289" s="109"/>
      <c r="BR289" s="109">
        <v>0</v>
      </c>
      <c r="BS289" s="109">
        <v>0</v>
      </c>
      <c r="BT289" s="57"/>
      <c r="BU289" s="13">
        <f t="shared" si="69"/>
        <v>45211</v>
      </c>
      <c r="BV289" s="58">
        <v>27</v>
      </c>
      <c r="BW289" s="58">
        <v>3024.34</v>
      </c>
      <c r="BX289" s="58">
        <v>22.5</v>
      </c>
      <c r="BY289" s="58"/>
      <c r="BZ289" s="58">
        <v>0</v>
      </c>
      <c r="CA289" s="58">
        <v>0</v>
      </c>
      <c r="CB289" s="57"/>
      <c r="CC289" s="13">
        <f t="shared" si="70"/>
        <v>45211</v>
      </c>
      <c r="CD289" s="58">
        <v>44</v>
      </c>
      <c r="CE289" s="58">
        <v>5763.64</v>
      </c>
      <c r="CF289" s="58">
        <v>70.5</v>
      </c>
      <c r="CG289" s="58">
        <v>271.25</v>
      </c>
      <c r="CH289" s="58">
        <v>80</v>
      </c>
      <c r="CI289" s="58">
        <v>0</v>
      </c>
      <c r="CJ289" s="57"/>
      <c r="CK289" s="13">
        <f t="shared" si="71"/>
        <v>45211</v>
      </c>
      <c r="CL289" s="58">
        <v>39</v>
      </c>
      <c r="CM289" s="58">
        <v>3430.04</v>
      </c>
      <c r="CN289" s="58"/>
      <c r="CO289" s="58">
        <v>9</v>
      </c>
      <c r="CP289" s="58">
        <v>50</v>
      </c>
      <c r="CQ289" s="58">
        <v>0</v>
      </c>
      <c r="CR289" s="56"/>
      <c r="CS289" s="13">
        <f t="shared" si="72"/>
        <v>45211</v>
      </c>
      <c r="CT289" s="58"/>
      <c r="CU289" s="58"/>
      <c r="CV289" s="58"/>
      <c r="CW289" s="58"/>
      <c r="CX289" s="58"/>
      <c r="CY289" s="58"/>
      <c r="CZ289" s="56"/>
      <c r="DA289" s="13">
        <f t="shared" si="73"/>
        <v>45211</v>
      </c>
      <c r="DB289" s="58"/>
      <c r="DC289" s="58"/>
      <c r="DD289" s="58"/>
      <c r="DE289" s="58"/>
      <c r="DF289" s="58"/>
      <c r="DG289" s="58"/>
      <c r="DH289" s="56"/>
      <c r="DI289" s="13">
        <f t="shared" si="74"/>
        <v>45211</v>
      </c>
      <c r="DJ289" s="58"/>
      <c r="DK289" s="58"/>
      <c r="DL289" s="58"/>
      <c r="DM289" s="58"/>
      <c r="DN289" s="58"/>
      <c r="DO289" s="58"/>
      <c r="DP289" s="56"/>
      <c r="DQ289" s="56"/>
      <c r="DR289" s="56"/>
      <c r="DS289" s="56"/>
    </row>
    <row r="290" spans="1:123" x14ac:dyDescent="0.3">
      <c r="A290" s="13">
        <f t="shared" si="60"/>
        <v>45212</v>
      </c>
      <c r="B290" s="58">
        <v>62</v>
      </c>
      <c r="C290" s="59">
        <v>26852.98</v>
      </c>
      <c r="D290" s="58"/>
      <c r="E290" s="58">
        <v>26</v>
      </c>
      <c r="F290" s="58">
        <v>1132</v>
      </c>
      <c r="G290" s="58">
        <v>0</v>
      </c>
      <c r="H290" s="57"/>
      <c r="I290" s="13">
        <f t="shared" si="61"/>
        <v>45212</v>
      </c>
      <c r="J290" s="58">
        <v>51</v>
      </c>
      <c r="K290" s="58">
        <v>10672.15</v>
      </c>
      <c r="L290" s="58">
        <v>39.380000000000003</v>
      </c>
      <c r="M290" s="58"/>
      <c r="N290" s="58">
        <v>0</v>
      </c>
      <c r="O290" s="58">
        <v>0</v>
      </c>
      <c r="P290" s="57"/>
      <c r="Q290" s="13">
        <f t="shared" si="62"/>
        <v>45212</v>
      </c>
      <c r="R290" s="58">
        <v>44</v>
      </c>
      <c r="S290" s="58">
        <v>5220.59</v>
      </c>
      <c r="T290" s="58">
        <v>9.5</v>
      </c>
      <c r="U290" s="58"/>
      <c r="V290" s="58">
        <v>0</v>
      </c>
      <c r="W290" s="58">
        <v>0</v>
      </c>
      <c r="X290" s="57"/>
      <c r="Y290" s="13">
        <f t="shared" si="63"/>
        <v>45212</v>
      </c>
      <c r="Z290" s="109">
        <v>53</v>
      </c>
      <c r="AA290" s="109">
        <v>6647.62</v>
      </c>
      <c r="AB290" s="109">
        <v>29.62</v>
      </c>
      <c r="AC290" s="109"/>
      <c r="AD290" s="109">
        <v>50</v>
      </c>
      <c r="AE290" s="109">
        <v>2</v>
      </c>
      <c r="AF290" s="57"/>
      <c r="AG290" s="13">
        <f t="shared" si="64"/>
        <v>45212</v>
      </c>
      <c r="AH290" s="109">
        <v>21</v>
      </c>
      <c r="AI290" s="109">
        <v>3155.26</v>
      </c>
      <c r="AJ290" s="109">
        <v>0</v>
      </c>
      <c r="AK290" s="109"/>
      <c r="AL290" s="109">
        <v>0</v>
      </c>
      <c r="AM290" s="109">
        <v>0</v>
      </c>
      <c r="AN290" s="57"/>
      <c r="AO290" s="13">
        <f t="shared" si="65"/>
        <v>45212</v>
      </c>
      <c r="AP290" s="58">
        <v>75</v>
      </c>
      <c r="AQ290" s="58">
        <v>5262.44</v>
      </c>
      <c r="AR290" s="58"/>
      <c r="AS290" s="58">
        <v>48.14</v>
      </c>
      <c r="AT290" s="58">
        <v>235.17</v>
      </c>
      <c r="AU290" s="58">
        <v>0</v>
      </c>
      <c r="AV290" s="57"/>
      <c r="AW290" s="13">
        <f t="shared" si="66"/>
        <v>45212</v>
      </c>
      <c r="AX290" s="58">
        <v>37</v>
      </c>
      <c r="AY290" s="58">
        <v>5310.94</v>
      </c>
      <c r="AZ290" s="58">
        <v>-2.93</v>
      </c>
      <c r="BA290" s="58"/>
      <c r="BB290" s="58">
        <v>44.15</v>
      </c>
      <c r="BC290" s="58">
        <v>2</v>
      </c>
      <c r="BD290" s="57"/>
      <c r="BE290" s="13">
        <f t="shared" si="67"/>
        <v>45212</v>
      </c>
      <c r="BF290" s="58">
        <v>57</v>
      </c>
      <c r="BG290" s="58">
        <v>7709.99</v>
      </c>
      <c r="BH290" s="58">
        <v>62.19</v>
      </c>
      <c r="BI290" s="58"/>
      <c r="BJ290" s="58">
        <v>200</v>
      </c>
      <c r="BK290" s="58">
        <v>0</v>
      </c>
      <c r="BL290" s="57"/>
      <c r="BM290" s="13">
        <f t="shared" si="68"/>
        <v>45212</v>
      </c>
      <c r="BN290" s="109">
        <v>47</v>
      </c>
      <c r="BO290" s="109">
        <v>3608.69</v>
      </c>
      <c r="BP290" s="109">
        <v>18</v>
      </c>
      <c r="BQ290" s="109"/>
      <c r="BR290" s="109">
        <v>60</v>
      </c>
      <c r="BS290" s="109">
        <v>0</v>
      </c>
      <c r="BT290" s="57"/>
      <c r="BU290" s="13">
        <f t="shared" si="69"/>
        <v>45212</v>
      </c>
      <c r="BV290" s="58">
        <v>44</v>
      </c>
      <c r="BW290" s="58">
        <v>6040.77</v>
      </c>
      <c r="BX290" s="58">
        <v>63</v>
      </c>
      <c r="BY290" s="58"/>
      <c r="BZ290" s="58">
        <v>0</v>
      </c>
      <c r="CA290" s="58">
        <v>0</v>
      </c>
      <c r="CB290" s="57"/>
      <c r="CC290" s="13">
        <f t="shared" si="70"/>
        <v>45212</v>
      </c>
      <c r="CD290" s="58">
        <v>87</v>
      </c>
      <c r="CE290" s="58">
        <v>12008.75</v>
      </c>
      <c r="CF290" s="58">
        <v>24</v>
      </c>
      <c r="CG290" s="58">
        <v>614.75</v>
      </c>
      <c r="CH290" s="58">
        <v>85</v>
      </c>
      <c r="CI290" s="58">
        <v>1</v>
      </c>
      <c r="CJ290" s="57"/>
      <c r="CK290" s="13">
        <f t="shared" si="71"/>
        <v>45212</v>
      </c>
      <c r="CL290" s="58">
        <v>39</v>
      </c>
      <c r="CM290" s="58">
        <v>3606.74</v>
      </c>
      <c r="CN290" s="58"/>
      <c r="CO290" s="58">
        <v>2.5</v>
      </c>
      <c r="CP290" s="58">
        <v>-170.73</v>
      </c>
      <c r="CQ290" s="58">
        <v>3</v>
      </c>
      <c r="CR290" s="56"/>
      <c r="CS290" s="13">
        <f t="shared" si="72"/>
        <v>45212</v>
      </c>
      <c r="CT290" s="58"/>
      <c r="CU290" s="58"/>
      <c r="CV290" s="58"/>
      <c r="CW290" s="58"/>
      <c r="CX290" s="58"/>
      <c r="CY290" s="58"/>
      <c r="CZ290" s="56"/>
      <c r="DA290" s="13">
        <f t="shared" si="73"/>
        <v>45212</v>
      </c>
      <c r="DB290" s="58"/>
      <c r="DC290" s="58"/>
      <c r="DD290" s="58"/>
      <c r="DE290" s="58"/>
      <c r="DF290" s="58"/>
      <c r="DG290" s="58"/>
      <c r="DH290" s="56"/>
      <c r="DI290" s="13">
        <f t="shared" si="74"/>
        <v>45212</v>
      </c>
      <c r="DJ290" s="58"/>
      <c r="DK290" s="58"/>
      <c r="DL290" s="58"/>
      <c r="DM290" s="58"/>
      <c r="DN290" s="58"/>
      <c r="DO290" s="58"/>
      <c r="DP290" s="56"/>
      <c r="DQ290" s="56"/>
      <c r="DR290" s="56"/>
      <c r="DS290" s="56"/>
    </row>
    <row r="291" spans="1:123" x14ac:dyDescent="0.3">
      <c r="A291" s="13">
        <f t="shared" si="60"/>
        <v>45213</v>
      </c>
      <c r="B291" s="58">
        <v>62</v>
      </c>
      <c r="C291" s="59">
        <v>28403.15</v>
      </c>
      <c r="D291" s="58"/>
      <c r="E291" s="58">
        <v>68</v>
      </c>
      <c r="F291" s="58">
        <v>740</v>
      </c>
      <c r="G291" s="58">
        <v>0</v>
      </c>
      <c r="H291" s="57"/>
      <c r="I291" s="13">
        <f t="shared" si="61"/>
        <v>45213</v>
      </c>
      <c r="J291" s="58">
        <v>44</v>
      </c>
      <c r="K291" s="58">
        <v>9084.73</v>
      </c>
      <c r="L291" s="58">
        <v>58.49</v>
      </c>
      <c r="M291" s="58"/>
      <c r="N291" s="58">
        <v>0</v>
      </c>
      <c r="O291" s="58">
        <v>0</v>
      </c>
      <c r="P291" s="57"/>
      <c r="Q291" s="13">
        <f t="shared" si="62"/>
        <v>45213</v>
      </c>
      <c r="R291" s="58">
        <v>40</v>
      </c>
      <c r="S291" s="58">
        <v>5131.3</v>
      </c>
      <c r="T291" s="58">
        <v>9.5</v>
      </c>
      <c r="U291" s="58"/>
      <c r="V291" s="58">
        <v>0</v>
      </c>
      <c r="W291" s="58">
        <v>0</v>
      </c>
      <c r="X291" s="57"/>
      <c r="Y291" s="13">
        <f t="shared" si="63"/>
        <v>45213</v>
      </c>
      <c r="Z291" s="109">
        <v>68</v>
      </c>
      <c r="AA291" s="109">
        <v>8597.9</v>
      </c>
      <c r="AB291" s="109">
        <v>13.88</v>
      </c>
      <c r="AC291" s="109"/>
      <c r="AD291" s="109">
        <v>103.73</v>
      </c>
      <c r="AE291" s="109">
        <v>1</v>
      </c>
      <c r="AF291" s="57"/>
      <c r="AG291" s="13">
        <f t="shared" si="64"/>
        <v>45213</v>
      </c>
      <c r="AH291" s="109">
        <v>21</v>
      </c>
      <c r="AI291" s="109">
        <v>3252.49</v>
      </c>
      <c r="AJ291" s="109">
        <v>5.56</v>
      </c>
      <c r="AK291" s="109"/>
      <c r="AL291" s="109">
        <v>100</v>
      </c>
      <c r="AM291" s="109">
        <v>2</v>
      </c>
      <c r="AN291" s="57"/>
      <c r="AO291" s="13">
        <f t="shared" si="65"/>
        <v>45213</v>
      </c>
      <c r="AP291" s="58">
        <v>74</v>
      </c>
      <c r="AQ291" s="58">
        <v>5928.74</v>
      </c>
      <c r="AR291" s="58"/>
      <c r="AS291" s="58">
        <v>34</v>
      </c>
      <c r="AT291" s="58">
        <v>0</v>
      </c>
      <c r="AU291" s="58">
        <v>0</v>
      </c>
      <c r="AV291" s="57"/>
      <c r="AW291" s="13">
        <f t="shared" si="66"/>
        <v>45213</v>
      </c>
      <c r="AX291" s="58">
        <v>52</v>
      </c>
      <c r="AY291" s="58">
        <v>7172.1</v>
      </c>
      <c r="AZ291" s="58">
        <v>61.89</v>
      </c>
      <c r="BA291" s="58"/>
      <c r="BB291" s="58">
        <v>88.3</v>
      </c>
      <c r="BC291" s="58">
        <v>1</v>
      </c>
      <c r="BD291" s="57"/>
      <c r="BE291" s="13">
        <f t="shared" si="67"/>
        <v>45213</v>
      </c>
      <c r="BF291" s="58">
        <v>41</v>
      </c>
      <c r="BG291" s="58">
        <v>4501.6499999999996</v>
      </c>
      <c r="BH291" s="58">
        <v>37.6</v>
      </c>
      <c r="BI291" s="58"/>
      <c r="BJ291" s="58">
        <v>204.95</v>
      </c>
      <c r="BK291" s="58">
        <v>0</v>
      </c>
      <c r="BL291" s="57"/>
      <c r="BM291" s="13">
        <f t="shared" si="68"/>
        <v>45213</v>
      </c>
      <c r="BN291" s="109">
        <v>48</v>
      </c>
      <c r="BO291" s="109">
        <v>4356.21</v>
      </c>
      <c r="BP291" s="109">
        <v>18</v>
      </c>
      <c r="BQ291" s="109"/>
      <c r="BR291" s="109">
        <v>0</v>
      </c>
      <c r="BS291" s="109">
        <v>0</v>
      </c>
      <c r="BT291" s="57"/>
      <c r="BU291" s="13">
        <f t="shared" si="69"/>
        <v>45213</v>
      </c>
      <c r="BV291" s="58">
        <v>36</v>
      </c>
      <c r="BW291" s="58">
        <v>4727.76</v>
      </c>
      <c r="BX291" s="58">
        <v>125.5</v>
      </c>
      <c r="BY291" s="58"/>
      <c r="BZ291" s="58">
        <v>0</v>
      </c>
      <c r="CA291" s="58">
        <v>0</v>
      </c>
      <c r="CB291" s="57"/>
      <c r="CC291" s="13">
        <f t="shared" si="70"/>
        <v>45213</v>
      </c>
      <c r="CD291" s="58">
        <v>88</v>
      </c>
      <c r="CE291" s="58">
        <v>13340.03</v>
      </c>
      <c r="CF291" s="58">
        <v>81</v>
      </c>
      <c r="CG291" s="58">
        <v>447.45</v>
      </c>
      <c r="CH291" s="58">
        <v>125</v>
      </c>
      <c r="CI291" s="58">
        <v>1</v>
      </c>
      <c r="CJ291" s="57"/>
      <c r="CK291" s="13">
        <f t="shared" si="71"/>
        <v>45213</v>
      </c>
      <c r="CL291" s="58">
        <v>32</v>
      </c>
      <c r="CM291" s="58">
        <v>2763.72</v>
      </c>
      <c r="CN291" s="58"/>
      <c r="CO291" s="58">
        <v>0</v>
      </c>
      <c r="CP291" s="58">
        <v>25</v>
      </c>
      <c r="CQ291" s="58">
        <v>3</v>
      </c>
      <c r="CR291" s="56"/>
      <c r="CS291" s="13">
        <f t="shared" si="72"/>
        <v>45213</v>
      </c>
      <c r="CT291" s="58"/>
      <c r="CU291" s="58"/>
      <c r="CV291" s="58"/>
      <c r="CW291" s="58"/>
      <c r="CX291" s="58"/>
      <c r="CY291" s="58"/>
      <c r="CZ291" s="56"/>
      <c r="DA291" s="13">
        <f t="shared" si="73"/>
        <v>45213</v>
      </c>
      <c r="DB291" s="58"/>
      <c r="DC291" s="58"/>
      <c r="DD291" s="58"/>
      <c r="DE291" s="58"/>
      <c r="DF291" s="58"/>
      <c r="DG291" s="58"/>
      <c r="DH291" s="56"/>
      <c r="DI291" s="13">
        <f t="shared" si="74"/>
        <v>45213</v>
      </c>
      <c r="DJ291" s="58"/>
      <c r="DK291" s="58"/>
      <c r="DL291" s="58"/>
      <c r="DM291" s="58"/>
      <c r="DN291" s="58"/>
      <c r="DO291" s="58"/>
      <c r="DP291" s="56"/>
      <c r="DQ291" s="56"/>
      <c r="DR291" s="56"/>
      <c r="DS291" s="56"/>
    </row>
    <row r="292" spans="1:123" x14ac:dyDescent="0.3">
      <c r="A292" s="13">
        <f t="shared" si="60"/>
        <v>45214</v>
      </c>
      <c r="B292" s="58">
        <v>57</v>
      </c>
      <c r="C292" s="59">
        <v>13916.96</v>
      </c>
      <c r="D292" s="58"/>
      <c r="E292" s="58">
        <v>29</v>
      </c>
      <c r="F292" s="58">
        <v>274.02</v>
      </c>
      <c r="G292" s="58">
        <v>0</v>
      </c>
      <c r="H292" s="57"/>
      <c r="I292" s="13">
        <f t="shared" si="61"/>
        <v>45214</v>
      </c>
      <c r="J292" s="58">
        <v>58</v>
      </c>
      <c r="K292" s="58">
        <v>11082.08</v>
      </c>
      <c r="L292" s="58">
        <v>11.32</v>
      </c>
      <c r="M292" s="58"/>
      <c r="N292" s="58">
        <v>0</v>
      </c>
      <c r="O292" s="58">
        <v>0</v>
      </c>
      <c r="P292" s="57"/>
      <c r="Q292" s="13">
        <f t="shared" si="62"/>
        <v>45214</v>
      </c>
      <c r="R292" s="58">
        <v>19</v>
      </c>
      <c r="S292" s="58">
        <v>1816.88</v>
      </c>
      <c r="T292" s="58">
        <v>18.25</v>
      </c>
      <c r="U292" s="58"/>
      <c r="V292" s="58">
        <v>0</v>
      </c>
      <c r="W292" s="58">
        <v>0</v>
      </c>
      <c r="X292" s="57"/>
      <c r="Y292" s="13">
        <f t="shared" si="63"/>
        <v>45214</v>
      </c>
      <c r="Z292" s="109">
        <v>63</v>
      </c>
      <c r="AA292" s="109">
        <v>8503.84</v>
      </c>
      <c r="AB292" s="109">
        <v>30.53</v>
      </c>
      <c r="AC292" s="109"/>
      <c r="AD292" s="109">
        <v>0</v>
      </c>
      <c r="AE292" s="109">
        <v>1</v>
      </c>
      <c r="AF292" s="57"/>
      <c r="AG292" s="13">
        <f t="shared" si="64"/>
        <v>45214</v>
      </c>
      <c r="AH292" s="109">
        <v>66</v>
      </c>
      <c r="AI292" s="109">
        <v>9843.61</v>
      </c>
      <c r="AJ292" s="109">
        <v>1.85</v>
      </c>
      <c r="AK292" s="109"/>
      <c r="AL292" s="109">
        <v>0</v>
      </c>
      <c r="AM292" s="109">
        <v>2</v>
      </c>
      <c r="AN292" s="57"/>
      <c r="AO292" s="13">
        <f t="shared" si="65"/>
        <v>45214</v>
      </c>
      <c r="AP292" s="58">
        <v>55</v>
      </c>
      <c r="AQ292" s="58">
        <v>4489.37</v>
      </c>
      <c r="AR292" s="58"/>
      <c r="AS292" s="58">
        <v>28</v>
      </c>
      <c r="AT292" s="58">
        <v>0</v>
      </c>
      <c r="AU292" s="58">
        <v>0</v>
      </c>
      <c r="AV292" s="57"/>
      <c r="AW292" s="13">
        <f t="shared" si="66"/>
        <v>45214</v>
      </c>
      <c r="AX292" s="58">
        <v>41</v>
      </c>
      <c r="AY292" s="58">
        <v>5791.25</v>
      </c>
      <c r="AZ292" s="58">
        <v>14.78</v>
      </c>
      <c r="BA292" s="58"/>
      <c r="BB292" s="58">
        <v>0</v>
      </c>
      <c r="BC292" s="58">
        <v>1</v>
      </c>
      <c r="BD292" s="57"/>
      <c r="BE292" s="13">
        <f t="shared" si="67"/>
        <v>45214</v>
      </c>
      <c r="BF292" s="58">
        <v>45</v>
      </c>
      <c r="BG292" s="58">
        <v>5266.7</v>
      </c>
      <c r="BH292" s="58">
        <v>19.04</v>
      </c>
      <c r="BI292" s="58"/>
      <c r="BJ292" s="58">
        <v>355.21</v>
      </c>
      <c r="BK292" s="58">
        <v>0</v>
      </c>
      <c r="BL292" s="57"/>
      <c r="BM292" s="13">
        <f t="shared" si="68"/>
        <v>45214</v>
      </c>
      <c r="BN292" s="109">
        <v>44</v>
      </c>
      <c r="BO292" s="109">
        <v>3631.35</v>
      </c>
      <c r="BP292" s="109">
        <v>23</v>
      </c>
      <c r="BQ292" s="109"/>
      <c r="BR292" s="109">
        <v>0</v>
      </c>
      <c r="BS292" s="109">
        <v>0</v>
      </c>
      <c r="BT292" s="57"/>
      <c r="BU292" s="13">
        <f t="shared" si="69"/>
        <v>45214</v>
      </c>
      <c r="BV292" s="58">
        <v>3</v>
      </c>
      <c r="BW292" s="58">
        <v>268.99</v>
      </c>
      <c r="BX292" s="58">
        <v>4.5</v>
      </c>
      <c r="BY292" s="58"/>
      <c r="BZ292" s="58">
        <v>0</v>
      </c>
      <c r="CA292" s="58">
        <v>62</v>
      </c>
      <c r="CB292" s="57"/>
      <c r="CC292" s="13">
        <f t="shared" si="70"/>
        <v>45214</v>
      </c>
      <c r="CD292" s="58">
        <v>39</v>
      </c>
      <c r="CE292" s="58">
        <v>4441.4399999999996</v>
      </c>
      <c r="CF292" s="58">
        <v>45</v>
      </c>
      <c r="CG292" s="58">
        <v>545.75</v>
      </c>
      <c r="CH292" s="58">
        <v>0</v>
      </c>
      <c r="CI292" s="58">
        <v>1</v>
      </c>
      <c r="CJ292" s="57"/>
      <c r="CK292" s="13">
        <f t="shared" si="71"/>
        <v>45214</v>
      </c>
      <c r="CL292" s="58">
        <v>23</v>
      </c>
      <c r="CM292" s="58">
        <v>1631.33</v>
      </c>
      <c r="CN292" s="58"/>
      <c r="CO292" s="58">
        <v>0</v>
      </c>
      <c r="CP292" s="58">
        <v>0</v>
      </c>
      <c r="CQ292" s="58">
        <v>0</v>
      </c>
      <c r="CR292" s="56"/>
      <c r="CS292" s="13">
        <f t="shared" si="72"/>
        <v>45214</v>
      </c>
      <c r="CT292" s="58"/>
      <c r="CU292" s="58"/>
      <c r="CV292" s="58"/>
      <c r="CW292" s="58"/>
      <c r="CX292" s="58"/>
      <c r="CY292" s="58"/>
      <c r="CZ292" s="56"/>
      <c r="DA292" s="13">
        <f t="shared" si="73"/>
        <v>45214</v>
      </c>
      <c r="DB292" s="58"/>
      <c r="DC292" s="58"/>
      <c r="DD292" s="58"/>
      <c r="DE292" s="58"/>
      <c r="DF292" s="58"/>
      <c r="DG292" s="58"/>
      <c r="DH292" s="56"/>
      <c r="DI292" s="13">
        <f t="shared" si="74"/>
        <v>45214</v>
      </c>
      <c r="DJ292" s="58"/>
      <c r="DK292" s="58"/>
      <c r="DL292" s="58"/>
      <c r="DM292" s="58"/>
      <c r="DN292" s="58"/>
      <c r="DO292" s="58"/>
      <c r="DP292" s="56"/>
      <c r="DQ292" s="56"/>
      <c r="DR292" s="56"/>
      <c r="DS292" s="56"/>
    </row>
    <row r="293" spans="1:123" x14ac:dyDescent="0.3">
      <c r="A293" s="13">
        <f t="shared" si="60"/>
        <v>45215</v>
      </c>
      <c r="B293" s="58">
        <v>55</v>
      </c>
      <c r="C293" s="59">
        <v>2796.25</v>
      </c>
      <c r="D293" s="58"/>
      <c r="E293" s="58">
        <v>21</v>
      </c>
      <c r="F293" s="58">
        <v>4</v>
      </c>
      <c r="G293" s="58">
        <v>0</v>
      </c>
      <c r="H293" s="57"/>
      <c r="I293" s="13">
        <f t="shared" si="61"/>
        <v>45215</v>
      </c>
      <c r="J293" s="58">
        <v>69</v>
      </c>
      <c r="K293" s="58">
        <v>14071.83</v>
      </c>
      <c r="L293" s="58">
        <v>33.72</v>
      </c>
      <c r="M293" s="58"/>
      <c r="N293" s="58">
        <v>4.95</v>
      </c>
      <c r="O293" s="58">
        <v>0</v>
      </c>
      <c r="P293" s="57"/>
      <c r="Q293" s="13">
        <f t="shared" si="62"/>
        <v>45215</v>
      </c>
      <c r="R293" s="58">
        <v>23</v>
      </c>
      <c r="S293" s="58">
        <v>2313.29</v>
      </c>
      <c r="T293" s="58">
        <v>66</v>
      </c>
      <c r="U293" s="58"/>
      <c r="V293" s="58">
        <v>0</v>
      </c>
      <c r="W293" s="58">
        <v>0</v>
      </c>
      <c r="X293" s="57"/>
      <c r="Y293" s="13">
        <f t="shared" si="63"/>
        <v>45215</v>
      </c>
      <c r="Z293" s="109">
        <v>73</v>
      </c>
      <c r="AA293" s="109">
        <v>10522.19</v>
      </c>
      <c r="AB293" s="109">
        <v>11.1</v>
      </c>
      <c r="AC293" s="109"/>
      <c r="AD293" s="109">
        <v>0</v>
      </c>
      <c r="AE293" s="109">
        <v>1</v>
      </c>
      <c r="AF293" s="57"/>
      <c r="AG293" s="13">
        <f t="shared" si="64"/>
        <v>45215</v>
      </c>
      <c r="AH293" s="109">
        <v>66</v>
      </c>
      <c r="AI293" s="109">
        <v>10141.61</v>
      </c>
      <c r="AJ293" s="109">
        <v>0</v>
      </c>
      <c r="AK293" s="109"/>
      <c r="AL293" s="109">
        <v>483.08</v>
      </c>
      <c r="AM293" s="109">
        <v>0</v>
      </c>
      <c r="AN293" s="57"/>
      <c r="AO293" s="13">
        <f t="shared" si="65"/>
        <v>45215</v>
      </c>
      <c r="AP293" s="58">
        <v>76</v>
      </c>
      <c r="AQ293" s="58">
        <v>6333.51</v>
      </c>
      <c r="AR293" s="58"/>
      <c r="AS293" s="58">
        <v>75</v>
      </c>
      <c r="AT293" s="58">
        <v>0</v>
      </c>
      <c r="AU293" s="58">
        <v>0</v>
      </c>
      <c r="AV293" s="57"/>
      <c r="AW293" s="13">
        <f t="shared" si="66"/>
        <v>45215</v>
      </c>
      <c r="AX293" s="58">
        <v>70</v>
      </c>
      <c r="AY293" s="58">
        <v>10322.92</v>
      </c>
      <c r="AZ293" s="58">
        <v>13.86</v>
      </c>
      <c r="BA293" s="58"/>
      <c r="BB293" s="58">
        <v>4.95</v>
      </c>
      <c r="BC293" s="58">
        <v>1</v>
      </c>
      <c r="BD293" s="57"/>
      <c r="BE293" s="13">
        <f t="shared" si="67"/>
        <v>45215</v>
      </c>
      <c r="BF293" s="58">
        <v>51</v>
      </c>
      <c r="BG293" s="58">
        <v>6135.12</v>
      </c>
      <c r="BH293" s="58">
        <v>86.77</v>
      </c>
      <c r="BI293" s="58"/>
      <c r="BJ293" s="58">
        <v>114.95</v>
      </c>
      <c r="BK293" s="58">
        <v>0</v>
      </c>
      <c r="BL293" s="57"/>
      <c r="BM293" s="13">
        <f t="shared" si="68"/>
        <v>45215</v>
      </c>
      <c r="BN293" s="109">
        <v>48</v>
      </c>
      <c r="BO293" s="109">
        <v>4281.03</v>
      </c>
      <c r="BP293" s="109">
        <v>16</v>
      </c>
      <c r="BQ293" s="109"/>
      <c r="BR293" s="109">
        <v>0</v>
      </c>
      <c r="BS293" s="109">
        <v>0</v>
      </c>
      <c r="BT293" s="57"/>
      <c r="BU293" s="13">
        <f t="shared" si="69"/>
        <v>45215</v>
      </c>
      <c r="BV293" s="58">
        <v>16</v>
      </c>
      <c r="BW293" s="58">
        <v>1802.6</v>
      </c>
      <c r="BX293" s="58">
        <v>18.5</v>
      </c>
      <c r="BY293" s="58"/>
      <c r="BZ293" s="58">
        <v>0</v>
      </c>
      <c r="CA293" s="58">
        <v>1</v>
      </c>
      <c r="CB293" s="57"/>
      <c r="CC293" s="13">
        <f t="shared" si="70"/>
        <v>45215</v>
      </c>
      <c r="CD293" s="58">
        <v>78</v>
      </c>
      <c r="CE293" s="58">
        <v>10415.540000000001</v>
      </c>
      <c r="CF293" s="58">
        <v>93.5</v>
      </c>
      <c r="CG293" s="58">
        <v>10</v>
      </c>
      <c r="CH293" s="58">
        <v>0</v>
      </c>
      <c r="CI293" s="58">
        <v>1</v>
      </c>
      <c r="CJ293" s="57"/>
      <c r="CK293" s="13">
        <f t="shared" si="71"/>
        <v>45215</v>
      </c>
      <c r="CL293" s="58">
        <v>30</v>
      </c>
      <c r="CM293" s="58">
        <v>2203.36</v>
      </c>
      <c r="CN293" s="58"/>
      <c r="CO293" s="58">
        <v>6.5</v>
      </c>
      <c r="CP293" s="58">
        <v>0</v>
      </c>
      <c r="CQ293" s="58">
        <v>0</v>
      </c>
      <c r="CR293" s="56"/>
      <c r="CS293" s="13">
        <f t="shared" si="72"/>
        <v>45215</v>
      </c>
      <c r="CT293" s="58"/>
      <c r="CU293" s="58"/>
      <c r="CV293" s="58"/>
      <c r="CW293" s="58"/>
      <c r="CX293" s="58"/>
      <c r="CY293" s="58"/>
      <c r="CZ293" s="56"/>
      <c r="DA293" s="13">
        <f t="shared" si="73"/>
        <v>45215</v>
      </c>
      <c r="DB293" s="58"/>
      <c r="DC293" s="58"/>
      <c r="DD293" s="58"/>
      <c r="DE293" s="58"/>
      <c r="DF293" s="58"/>
      <c r="DG293" s="58"/>
      <c r="DH293" s="56"/>
      <c r="DI293" s="13">
        <f t="shared" si="74"/>
        <v>45215</v>
      </c>
      <c r="DJ293" s="58"/>
      <c r="DK293" s="58"/>
      <c r="DL293" s="58"/>
      <c r="DM293" s="58"/>
      <c r="DN293" s="58"/>
      <c r="DO293" s="58"/>
      <c r="DP293" s="56"/>
      <c r="DQ293" s="56"/>
      <c r="DR293" s="56"/>
      <c r="DS293" s="56"/>
    </row>
    <row r="294" spans="1:123" x14ac:dyDescent="0.3">
      <c r="A294" s="13">
        <f t="shared" si="60"/>
        <v>45216</v>
      </c>
      <c r="B294" s="58">
        <v>59</v>
      </c>
      <c r="C294" s="59">
        <v>8610.91</v>
      </c>
      <c r="D294" s="58"/>
      <c r="E294" s="58">
        <v>53</v>
      </c>
      <c r="F294" s="58">
        <v>81</v>
      </c>
      <c r="G294" s="58">
        <v>0</v>
      </c>
      <c r="H294" s="57"/>
      <c r="I294" s="13">
        <f t="shared" si="61"/>
        <v>45216</v>
      </c>
      <c r="J294" s="58">
        <v>69</v>
      </c>
      <c r="K294" s="58">
        <v>11352.46</v>
      </c>
      <c r="L294" s="58">
        <v>31.36</v>
      </c>
      <c r="M294" s="58"/>
      <c r="N294" s="58">
        <v>4.95</v>
      </c>
      <c r="O294" s="58">
        <v>0</v>
      </c>
      <c r="P294" s="57"/>
      <c r="Q294" s="13">
        <f t="shared" si="62"/>
        <v>45216</v>
      </c>
      <c r="R294" s="58">
        <v>30</v>
      </c>
      <c r="S294" s="58">
        <v>3106.1</v>
      </c>
      <c r="T294" s="58">
        <v>80.5</v>
      </c>
      <c r="U294" s="58"/>
      <c r="V294" s="58">
        <v>-4.8</v>
      </c>
      <c r="W294" s="58">
        <v>0</v>
      </c>
      <c r="X294" s="57"/>
      <c r="Y294" s="13">
        <f t="shared" si="63"/>
        <v>45216</v>
      </c>
      <c r="Z294" s="109">
        <v>76</v>
      </c>
      <c r="AA294" s="109">
        <v>12056.92</v>
      </c>
      <c r="AB294" s="109">
        <v>21.29</v>
      </c>
      <c r="AC294" s="109"/>
      <c r="AD294" s="109">
        <v>75</v>
      </c>
      <c r="AE294" s="109">
        <v>0</v>
      </c>
      <c r="AF294" s="57"/>
      <c r="AG294" s="13">
        <f t="shared" si="64"/>
        <v>45216</v>
      </c>
      <c r="AH294" s="109">
        <v>69</v>
      </c>
      <c r="AI294" s="109">
        <v>10730.23</v>
      </c>
      <c r="AJ294" s="109">
        <v>11.11</v>
      </c>
      <c r="AK294" s="109"/>
      <c r="AL294" s="109">
        <v>501.31</v>
      </c>
      <c r="AM294" s="109">
        <v>0</v>
      </c>
      <c r="AN294" s="57"/>
      <c r="AO294" s="13">
        <f t="shared" si="65"/>
        <v>45216</v>
      </c>
      <c r="AP294" s="58">
        <v>74</v>
      </c>
      <c r="AQ294" s="58">
        <v>7426.89</v>
      </c>
      <c r="AR294" s="58"/>
      <c r="AS294" s="58">
        <v>46</v>
      </c>
      <c r="AT294" s="58">
        <v>-103.96</v>
      </c>
      <c r="AU294" s="58">
        <v>0</v>
      </c>
      <c r="AV294" s="57"/>
      <c r="AW294" s="13">
        <f t="shared" si="66"/>
        <v>45216</v>
      </c>
      <c r="AX294" s="58">
        <v>72</v>
      </c>
      <c r="AY294" s="58">
        <v>8325.74</v>
      </c>
      <c r="AZ294" s="58">
        <v>3.7</v>
      </c>
      <c r="BA294" s="58"/>
      <c r="BB294" s="58">
        <v>0</v>
      </c>
      <c r="BC294" s="58">
        <v>0</v>
      </c>
      <c r="BD294" s="57"/>
      <c r="BE294" s="13">
        <f t="shared" si="67"/>
        <v>45216</v>
      </c>
      <c r="BF294" s="58">
        <v>58</v>
      </c>
      <c r="BG294" s="58">
        <v>6869.34</v>
      </c>
      <c r="BH294" s="58">
        <v>9.2899999999999991</v>
      </c>
      <c r="BI294" s="58"/>
      <c r="BJ294" s="58">
        <v>261.60000000000002</v>
      </c>
      <c r="BK294" s="58">
        <v>1</v>
      </c>
      <c r="BL294" s="57"/>
      <c r="BM294" s="13">
        <f t="shared" si="68"/>
        <v>45216</v>
      </c>
      <c r="BN294" s="109">
        <v>49</v>
      </c>
      <c r="BO294" s="109">
        <v>3971.03</v>
      </c>
      <c r="BP294" s="109">
        <v>4</v>
      </c>
      <c r="BQ294" s="109"/>
      <c r="BR294" s="109">
        <v>80</v>
      </c>
      <c r="BS294" s="109">
        <v>0</v>
      </c>
      <c r="BT294" s="57"/>
      <c r="BU294" s="13">
        <f t="shared" si="69"/>
        <v>45216</v>
      </c>
      <c r="BV294" s="58">
        <v>27</v>
      </c>
      <c r="BW294" s="58">
        <v>3600.17</v>
      </c>
      <c r="BX294" s="58">
        <v>113</v>
      </c>
      <c r="BY294" s="58"/>
      <c r="BZ294" s="58">
        <v>0</v>
      </c>
      <c r="CA294" s="58">
        <v>0</v>
      </c>
      <c r="CB294" s="57"/>
      <c r="CC294" s="13">
        <f t="shared" si="70"/>
        <v>45216</v>
      </c>
      <c r="CD294" s="58">
        <v>84</v>
      </c>
      <c r="CE294" s="58">
        <v>11112.58</v>
      </c>
      <c r="CF294" s="58">
        <v>39.5</v>
      </c>
      <c r="CG294" s="58">
        <v>286.41000000000003</v>
      </c>
      <c r="CH294" s="58">
        <v>0</v>
      </c>
      <c r="CI294" s="58">
        <v>1</v>
      </c>
      <c r="CJ294" s="57"/>
      <c r="CK294" s="13">
        <f t="shared" si="71"/>
        <v>45216</v>
      </c>
      <c r="CL294" s="58">
        <v>35</v>
      </c>
      <c r="CM294" s="58">
        <v>2697.99</v>
      </c>
      <c r="CN294" s="58"/>
      <c r="CO294" s="58">
        <v>16</v>
      </c>
      <c r="CP294" s="58">
        <v>0</v>
      </c>
      <c r="CQ294" s="58">
        <v>0</v>
      </c>
      <c r="CR294" s="56"/>
      <c r="CS294" s="13">
        <f t="shared" si="72"/>
        <v>45216</v>
      </c>
      <c r="CT294" s="58"/>
      <c r="CU294" s="58"/>
      <c r="CV294" s="58"/>
      <c r="CW294" s="58"/>
      <c r="CX294" s="58"/>
      <c r="CY294" s="58"/>
      <c r="CZ294" s="56"/>
      <c r="DA294" s="13">
        <f t="shared" si="73"/>
        <v>45216</v>
      </c>
      <c r="DB294" s="58"/>
      <c r="DC294" s="58"/>
      <c r="DD294" s="58"/>
      <c r="DE294" s="58"/>
      <c r="DF294" s="58"/>
      <c r="DG294" s="58"/>
      <c r="DH294" s="56"/>
      <c r="DI294" s="13">
        <f t="shared" si="74"/>
        <v>45216</v>
      </c>
      <c r="DJ294" s="58"/>
      <c r="DK294" s="58"/>
      <c r="DL294" s="58"/>
      <c r="DM294" s="58"/>
      <c r="DN294" s="58"/>
      <c r="DO294" s="58"/>
      <c r="DP294" s="56"/>
      <c r="DQ294" s="56"/>
      <c r="DR294" s="56"/>
      <c r="DS294" s="56"/>
    </row>
    <row r="295" spans="1:123" x14ac:dyDescent="0.3">
      <c r="A295" s="13">
        <f t="shared" si="60"/>
        <v>45217</v>
      </c>
      <c r="B295" s="58">
        <v>62</v>
      </c>
      <c r="C295" s="59">
        <v>9218.52</v>
      </c>
      <c r="D295" s="58"/>
      <c r="E295" s="58">
        <v>29</v>
      </c>
      <c r="F295" s="58">
        <v>0</v>
      </c>
      <c r="G295" s="58">
        <v>0</v>
      </c>
      <c r="H295" s="57"/>
      <c r="I295" s="13">
        <f t="shared" si="61"/>
        <v>45217</v>
      </c>
      <c r="J295" s="58">
        <v>69</v>
      </c>
      <c r="K295" s="58">
        <v>13723.95</v>
      </c>
      <c r="L295" s="58">
        <v>19.809999999999999</v>
      </c>
      <c r="M295" s="58"/>
      <c r="N295" s="58">
        <v>0</v>
      </c>
      <c r="O295" s="58">
        <v>0</v>
      </c>
      <c r="P295" s="57"/>
      <c r="Q295" s="13">
        <f t="shared" si="62"/>
        <v>45217</v>
      </c>
      <c r="R295" s="58">
        <v>31</v>
      </c>
      <c r="S295" s="58">
        <v>2953.41</v>
      </c>
      <c r="T295" s="58">
        <v>9.5</v>
      </c>
      <c r="U295" s="58"/>
      <c r="V295" s="58">
        <v>0</v>
      </c>
      <c r="W295" s="58">
        <v>0</v>
      </c>
      <c r="X295" s="57"/>
      <c r="Y295" s="13">
        <f t="shared" si="63"/>
        <v>45217</v>
      </c>
      <c r="Z295" s="109">
        <v>79</v>
      </c>
      <c r="AA295" s="109">
        <v>13065.83</v>
      </c>
      <c r="AB295" s="109">
        <v>2.78</v>
      </c>
      <c r="AC295" s="109"/>
      <c r="AD295" s="109">
        <v>9.9</v>
      </c>
      <c r="AE295" s="109">
        <v>0</v>
      </c>
      <c r="AF295" s="57"/>
      <c r="AG295" s="13">
        <f t="shared" si="64"/>
        <v>45217</v>
      </c>
      <c r="AH295" s="109">
        <v>70</v>
      </c>
      <c r="AI295" s="109">
        <v>10977.11</v>
      </c>
      <c r="AJ295" s="109">
        <v>1.85</v>
      </c>
      <c r="AK295" s="109"/>
      <c r="AL295" s="109">
        <v>0</v>
      </c>
      <c r="AM295" s="109">
        <v>0</v>
      </c>
      <c r="AN295" s="57"/>
      <c r="AO295" s="13">
        <f t="shared" si="65"/>
        <v>45217</v>
      </c>
      <c r="AP295" s="58">
        <v>76</v>
      </c>
      <c r="AQ295" s="58">
        <v>7255.47</v>
      </c>
      <c r="AR295" s="58"/>
      <c r="AS295" s="58">
        <v>75.91</v>
      </c>
      <c r="AT295" s="58">
        <v>0</v>
      </c>
      <c r="AU295" s="58">
        <v>0</v>
      </c>
      <c r="AV295" s="57"/>
      <c r="AW295" s="13">
        <f t="shared" si="66"/>
        <v>45217</v>
      </c>
      <c r="AX295" s="58">
        <v>72</v>
      </c>
      <c r="AY295" s="58">
        <v>10467.790000000001</v>
      </c>
      <c r="AZ295" s="58">
        <v>39.72</v>
      </c>
      <c r="BA295" s="58"/>
      <c r="BB295" s="58">
        <v>0</v>
      </c>
      <c r="BC295" s="58">
        <v>0</v>
      </c>
      <c r="BD295" s="57"/>
      <c r="BE295" s="13">
        <f t="shared" si="67"/>
        <v>45217</v>
      </c>
      <c r="BF295" s="58">
        <v>52</v>
      </c>
      <c r="BG295" s="58">
        <v>6316.89</v>
      </c>
      <c r="BH295" s="58">
        <v>51.52</v>
      </c>
      <c r="BI295" s="58"/>
      <c r="BJ295" s="58">
        <v>0</v>
      </c>
      <c r="BK295" s="58">
        <v>0</v>
      </c>
      <c r="BL295" s="57"/>
      <c r="BM295" s="13">
        <f t="shared" si="68"/>
        <v>45217</v>
      </c>
      <c r="BN295" s="109">
        <v>43</v>
      </c>
      <c r="BO295" s="109">
        <v>3479.38</v>
      </c>
      <c r="BP295" s="109">
        <v>6</v>
      </c>
      <c r="BQ295" s="109"/>
      <c r="BR295" s="109">
        <v>0</v>
      </c>
      <c r="BS295" s="109">
        <v>0</v>
      </c>
      <c r="BT295" s="57"/>
      <c r="BU295" s="13">
        <f t="shared" si="69"/>
        <v>45217</v>
      </c>
      <c r="BV295" s="58">
        <v>45</v>
      </c>
      <c r="BW295" s="58">
        <v>5447.8</v>
      </c>
      <c r="BX295" s="58">
        <v>98</v>
      </c>
      <c r="BY295" s="58"/>
      <c r="BZ295" s="58">
        <v>0</v>
      </c>
      <c r="CA295" s="58">
        <v>7</v>
      </c>
      <c r="CB295" s="57"/>
      <c r="CC295" s="13">
        <f t="shared" si="70"/>
        <v>45217</v>
      </c>
      <c r="CD295" s="58">
        <v>78</v>
      </c>
      <c r="CE295" s="58">
        <v>9867</v>
      </c>
      <c r="CF295" s="58">
        <v>45.84</v>
      </c>
      <c r="CG295" s="58">
        <v>410.2</v>
      </c>
      <c r="CH295" s="58">
        <v>0</v>
      </c>
      <c r="CI295" s="58">
        <v>2</v>
      </c>
      <c r="CJ295" s="57"/>
      <c r="CK295" s="13">
        <f t="shared" si="71"/>
        <v>45217</v>
      </c>
      <c r="CL295" s="58">
        <v>29</v>
      </c>
      <c r="CM295" s="58">
        <v>2328.36</v>
      </c>
      <c r="CN295" s="58"/>
      <c r="CO295" s="58">
        <v>0</v>
      </c>
      <c r="CP295" s="58">
        <v>0</v>
      </c>
      <c r="CQ295" s="58">
        <v>0</v>
      </c>
      <c r="CR295" s="56"/>
      <c r="CS295" s="13">
        <f t="shared" si="72"/>
        <v>45217</v>
      </c>
      <c r="CT295" s="58"/>
      <c r="CU295" s="58"/>
      <c r="CV295" s="58"/>
      <c r="CW295" s="58"/>
      <c r="CX295" s="58"/>
      <c r="CY295" s="58"/>
      <c r="CZ295" s="56"/>
      <c r="DA295" s="13">
        <f t="shared" si="73"/>
        <v>45217</v>
      </c>
      <c r="DB295" s="58"/>
      <c r="DC295" s="58"/>
      <c r="DD295" s="58"/>
      <c r="DE295" s="58"/>
      <c r="DF295" s="58"/>
      <c r="DG295" s="58"/>
      <c r="DH295" s="56"/>
      <c r="DI295" s="13">
        <f t="shared" si="74"/>
        <v>45217</v>
      </c>
      <c r="DJ295" s="58"/>
      <c r="DK295" s="58"/>
      <c r="DL295" s="58"/>
      <c r="DM295" s="58"/>
      <c r="DN295" s="58"/>
      <c r="DO295" s="58"/>
      <c r="DP295" s="56"/>
      <c r="DQ295" s="56"/>
      <c r="DR295" s="56"/>
      <c r="DS295" s="56"/>
    </row>
    <row r="296" spans="1:123" x14ac:dyDescent="0.3">
      <c r="A296" s="13">
        <f t="shared" si="60"/>
        <v>45218</v>
      </c>
      <c r="B296" s="58">
        <v>62</v>
      </c>
      <c r="C296" s="59">
        <v>9390.5400000000009</v>
      </c>
      <c r="D296" s="58"/>
      <c r="E296" s="58">
        <v>37</v>
      </c>
      <c r="F296" s="58">
        <v>2</v>
      </c>
      <c r="G296" s="58">
        <v>0</v>
      </c>
      <c r="H296" s="57"/>
      <c r="I296" s="13">
        <f t="shared" si="61"/>
        <v>45218</v>
      </c>
      <c r="J296" s="58">
        <v>64</v>
      </c>
      <c r="K296" s="58">
        <v>12518.95</v>
      </c>
      <c r="L296" s="58">
        <v>33.03</v>
      </c>
      <c r="M296" s="58"/>
      <c r="N296" s="58">
        <v>0</v>
      </c>
      <c r="O296" s="58">
        <v>0</v>
      </c>
      <c r="P296" s="57"/>
      <c r="Q296" s="13">
        <f t="shared" si="62"/>
        <v>45218</v>
      </c>
      <c r="R296" s="58">
        <v>30</v>
      </c>
      <c r="S296" s="58">
        <v>3601.8</v>
      </c>
      <c r="T296" s="58">
        <v>17.5</v>
      </c>
      <c r="U296" s="58"/>
      <c r="V296" s="58">
        <v>0</v>
      </c>
      <c r="W296" s="58">
        <v>0</v>
      </c>
      <c r="X296" s="57"/>
      <c r="Y296" s="13">
        <f t="shared" si="63"/>
        <v>45218</v>
      </c>
      <c r="Z296" s="109">
        <v>59</v>
      </c>
      <c r="AA296" s="109">
        <v>8783.16</v>
      </c>
      <c r="AB296" s="109">
        <v>37.950000000000003</v>
      </c>
      <c r="AC296" s="109"/>
      <c r="AD296" s="109">
        <v>0</v>
      </c>
      <c r="AE296" s="109">
        <v>1</v>
      </c>
      <c r="AF296" s="57"/>
      <c r="AG296" s="13">
        <f t="shared" si="64"/>
        <v>45218</v>
      </c>
      <c r="AH296" s="109">
        <v>62</v>
      </c>
      <c r="AI296" s="109">
        <v>9483.4699999999993</v>
      </c>
      <c r="AJ296" s="109">
        <v>0</v>
      </c>
      <c r="AK296" s="109"/>
      <c r="AL296" s="109">
        <v>0</v>
      </c>
      <c r="AM296" s="109">
        <v>0</v>
      </c>
      <c r="AN296" s="57"/>
      <c r="AO296" s="13">
        <f t="shared" si="65"/>
        <v>45218</v>
      </c>
      <c r="AP296" s="58">
        <v>69</v>
      </c>
      <c r="AQ296" s="58">
        <v>6556.87</v>
      </c>
      <c r="AR296" s="58"/>
      <c r="AS296" s="58">
        <v>47</v>
      </c>
      <c r="AT296" s="58">
        <v>11.46</v>
      </c>
      <c r="AU296" s="58">
        <v>0</v>
      </c>
      <c r="AV296" s="57"/>
      <c r="AW296" s="13">
        <f t="shared" si="66"/>
        <v>45218</v>
      </c>
      <c r="AX296" s="58">
        <v>50</v>
      </c>
      <c r="AY296" s="58">
        <v>7004.39</v>
      </c>
      <c r="AZ296" s="58">
        <v>24.01</v>
      </c>
      <c r="BA296" s="58"/>
      <c r="BB296" s="58">
        <v>0</v>
      </c>
      <c r="BC296" s="58">
        <v>0</v>
      </c>
      <c r="BD296" s="57"/>
      <c r="BE296" s="13">
        <f t="shared" si="67"/>
        <v>45218</v>
      </c>
      <c r="BF296" s="58">
        <v>61</v>
      </c>
      <c r="BG296" s="58">
        <v>7209.28</v>
      </c>
      <c r="BH296" s="58">
        <v>37.130000000000003</v>
      </c>
      <c r="BI296" s="58"/>
      <c r="BJ296" s="58">
        <v>408.43</v>
      </c>
      <c r="BK296" s="58">
        <v>0</v>
      </c>
      <c r="BL296" s="57"/>
      <c r="BM296" s="13">
        <f t="shared" si="68"/>
        <v>45218</v>
      </c>
      <c r="BN296" s="109">
        <v>42</v>
      </c>
      <c r="BO296" s="109">
        <v>3387.35</v>
      </c>
      <c r="BP296" s="109">
        <v>6.5</v>
      </c>
      <c r="BQ296" s="109"/>
      <c r="BR296" s="109">
        <v>84</v>
      </c>
      <c r="BS296" s="109">
        <v>0</v>
      </c>
      <c r="BT296" s="57"/>
      <c r="BU296" s="13">
        <f t="shared" si="69"/>
        <v>45218</v>
      </c>
      <c r="BV296" s="58">
        <v>56</v>
      </c>
      <c r="BW296" s="58">
        <v>7129.41</v>
      </c>
      <c r="BX296" s="58">
        <v>35.5</v>
      </c>
      <c r="BY296" s="58"/>
      <c r="BZ296" s="58">
        <v>0</v>
      </c>
      <c r="CA296" s="58">
        <v>0</v>
      </c>
      <c r="CB296" s="57"/>
      <c r="CC296" s="13">
        <f t="shared" si="70"/>
        <v>45218</v>
      </c>
      <c r="CD296" s="58">
        <v>65</v>
      </c>
      <c r="CE296" s="58">
        <v>9003.4699999999993</v>
      </c>
      <c r="CF296" s="58">
        <v>42.01</v>
      </c>
      <c r="CG296" s="58">
        <v>351.73</v>
      </c>
      <c r="CH296" s="58">
        <v>75</v>
      </c>
      <c r="CI296" s="58">
        <v>2</v>
      </c>
      <c r="CJ296" s="57"/>
      <c r="CK296" s="13">
        <f t="shared" si="71"/>
        <v>45218</v>
      </c>
      <c r="CL296" s="58">
        <v>29</v>
      </c>
      <c r="CM296" s="58">
        <v>2475.4899999999998</v>
      </c>
      <c r="CN296" s="58"/>
      <c r="CO296" s="58">
        <v>4</v>
      </c>
      <c r="CP296" s="58">
        <v>0</v>
      </c>
      <c r="CQ296" s="58">
        <v>0</v>
      </c>
      <c r="CR296" s="56"/>
      <c r="CS296" s="13">
        <f t="shared" si="72"/>
        <v>45218</v>
      </c>
      <c r="CT296" s="58"/>
      <c r="CU296" s="58"/>
      <c r="CV296" s="58"/>
      <c r="CW296" s="58"/>
      <c r="CX296" s="58"/>
      <c r="CY296" s="58"/>
      <c r="CZ296" s="56"/>
      <c r="DA296" s="13">
        <f t="shared" si="73"/>
        <v>45218</v>
      </c>
      <c r="DB296" s="58"/>
      <c r="DC296" s="58"/>
      <c r="DD296" s="58"/>
      <c r="DE296" s="58"/>
      <c r="DF296" s="58"/>
      <c r="DG296" s="58"/>
      <c r="DH296" s="56"/>
      <c r="DI296" s="13">
        <f t="shared" si="74"/>
        <v>45218</v>
      </c>
      <c r="DJ296" s="58"/>
      <c r="DK296" s="58"/>
      <c r="DL296" s="58"/>
      <c r="DM296" s="58"/>
      <c r="DN296" s="58"/>
      <c r="DO296" s="58"/>
      <c r="DP296" s="56"/>
      <c r="DQ296" s="56"/>
      <c r="DR296" s="56"/>
      <c r="DS296" s="56"/>
    </row>
    <row r="297" spans="1:123" x14ac:dyDescent="0.3">
      <c r="A297" s="13">
        <f t="shared" si="60"/>
        <v>45219</v>
      </c>
      <c r="B297" s="58">
        <v>61</v>
      </c>
      <c r="C297" s="59">
        <v>8643.93</v>
      </c>
      <c r="D297" s="58"/>
      <c r="E297" s="58">
        <v>44</v>
      </c>
      <c r="F297" s="58">
        <v>119</v>
      </c>
      <c r="G297" s="58">
        <v>1</v>
      </c>
      <c r="H297" s="57"/>
      <c r="I297" s="13">
        <f t="shared" si="61"/>
        <v>45219</v>
      </c>
      <c r="J297" s="58">
        <v>62</v>
      </c>
      <c r="K297" s="58">
        <v>11909.36</v>
      </c>
      <c r="L297" s="58">
        <v>38.19</v>
      </c>
      <c r="M297" s="58"/>
      <c r="N297" s="58">
        <v>50</v>
      </c>
      <c r="O297" s="58">
        <v>0</v>
      </c>
      <c r="P297" s="57"/>
      <c r="Q297" s="13">
        <f t="shared" si="62"/>
        <v>45219</v>
      </c>
      <c r="R297" s="58">
        <v>50</v>
      </c>
      <c r="S297" s="58">
        <v>6628.76</v>
      </c>
      <c r="T297" s="58">
        <v>20.5</v>
      </c>
      <c r="U297" s="58"/>
      <c r="V297" s="58">
        <v>0</v>
      </c>
      <c r="W297" s="58">
        <v>0</v>
      </c>
      <c r="X297" s="57"/>
      <c r="Y297" s="13">
        <f t="shared" si="63"/>
        <v>45219</v>
      </c>
      <c r="Z297" s="109">
        <v>76</v>
      </c>
      <c r="AA297" s="109">
        <v>11105.11</v>
      </c>
      <c r="AB297" s="109">
        <v>44.41</v>
      </c>
      <c r="AC297" s="109"/>
      <c r="AD297" s="109">
        <v>0</v>
      </c>
      <c r="AE297" s="109">
        <v>0</v>
      </c>
      <c r="AF297" s="57"/>
      <c r="AG297" s="13">
        <f t="shared" si="64"/>
        <v>45219</v>
      </c>
      <c r="AH297" s="109">
        <v>69</v>
      </c>
      <c r="AI297" s="109">
        <v>13767.22</v>
      </c>
      <c r="AJ297" s="109">
        <v>12.03</v>
      </c>
      <c r="AK297" s="109"/>
      <c r="AL297" s="109">
        <v>4.95</v>
      </c>
      <c r="AM297" s="109">
        <v>0</v>
      </c>
      <c r="AN297" s="57"/>
      <c r="AO297" s="13">
        <f t="shared" si="65"/>
        <v>45219</v>
      </c>
      <c r="AP297" s="58">
        <v>38</v>
      </c>
      <c r="AQ297" s="58">
        <v>3430.36</v>
      </c>
      <c r="AR297" s="58"/>
      <c r="AS297" s="58">
        <v>14</v>
      </c>
      <c r="AT297" s="58">
        <v>0</v>
      </c>
      <c r="AU297" s="58">
        <v>0</v>
      </c>
      <c r="AV297" s="57"/>
      <c r="AW297" s="13">
        <f t="shared" si="66"/>
        <v>45219</v>
      </c>
      <c r="AX297" s="58">
        <v>71</v>
      </c>
      <c r="AY297" s="58">
        <v>10159.629999999999</v>
      </c>
      <c r="AZ297" s="58">
        <v>44.79</v>
      </c>
      <c r="BA297" s="58"/>
      <c r="BB297" s="58">
        <v>260</v>
      </c>
      <c r="BC297" s="58">
        <v>0</v>
      </c>
      <c r="BD297" s="57"/>
      <c r="BE297" s="13">
        <f t="shared" si="67"/>
        <v>45219</v>
      </c>
      <c r="BF297" s="58">
        <v>43</v>
      </c>
      <c r="BG297" s="58">
        <v>4845.66</v>
      </c>
      <c r="BH297" s="58">
        <v>51.04</v>
      </c>
      <c r="BI297" s="58"/>
      <c r="BJ297" s="58">
        <v>469.27</v>
      </c>
      <c r="BK297" s="58">
        <v>0</v>
      </c>
      <c r="BL297" s="57"/>
      <c r="BM297" s="13">
        <f t="shared" si="68"/>
        <v>45219</v>
      </c>
      <c r="BN297" s="109">
        <v>54</v>
      </c>
      <c r="BO297" s="109">
        <v>5522.88</v>
      </c>
      <c r="BP297" s="109">
        <v>55</v>
      </c>
      <c r="BQ297" s="109"/>
      <c r="BR297" s="109">
        <v>0</v>
      </c>
      <c r="BS297" s="109">
        <v>0</v>
      </c>
      <c r="BT297" s="57"/>
      <c r="BU297" s="13">
        <f t="shared" si="69"/>
        <v>45219</v>
      </c>
      <c r="BV297" s="58">
        <v>63</v>
      </c>
      <c r="BW297" s="58">
        <v>9187.24</v>
      </c>
      <c r="BX297" s="58">
        <v>37.5</v>
      </c>
      <c r="BY297" s="58"/>
      <c r="BZ297" s="58">
        <v>0</v>
      </c>
      <c r="CA297" s="58">
        <v>0</v>
      </c>
      <c r="CB297" s="57"/>
      <c r="CC297" s="13">
        <f t="shared" si="70"/>
        <v>45219</v>
      </c>
      <c r="CD297" s="58">
        <v>45</v>
      </c>
      <c r="CE297" s="58">
        <v>5939.3</v>
      </c>
      <c r="CF297" s="58">
        <v>80</v>
      </c>
      <c r="CG297" s="58">
        <v>76.98</v>
      </c>
      <c r="CH297" s="58">
        <v>0</v>
      </c>
      <c r="CI297" s="58">
        <v>1</v>
      </c>
      <c r="CJ297" s="57"/>
      <c r="CK297" s="13">
        <f t="shared" si="71"/>
        <v>45219</v>
      </c>
      <c r="CL297" s="58">
        <v>45</v>
      </c>
      <c r="CM297" s="58">
        <v>4528.76</v>
      </c>
      <c r="CN297" s="58"/>
      <c r="CO297" s="58">
        <v>0</v>
      </c>
      <c r="CP297" s="58">
        <v>0</v>
      </c>
      <c r="CQ297" s="58">
        <v>0</v>
      </c>
      <c r="CR297" s="56"/>
      <c r="CS297" s="13">
        <f t="shared" si="72"/>
        <v>45219</v>
      </c>
      <c r="CT297" s="58"/>
      <c r="CU297" s="58"/>
      <c r="CV297" s="58"/>
      <c r="CW297" s="58"/>
      <c r="CX297" s="58"/>
      <c r="CY297" s="58"/>
      <c r="CZ297" s="56"/>
      <c r="DA297" s="13">
        <f t="shared" si="73"/>
        <v>45219</v>
      </c>
      <c r="DB297" s="58"/>
      <c r="DC297" s="58"/>
      <c r="DD297" s="58"/>
      <c r="DE297" s="58"/>
      <c r="DF297" s="58"/>
      <c r="DG297" s="58"/>
      <c r="DH297" s="56"/>
      <c r="DI297" s="13">
        <f t="shared" si="74"/>
        <v>45219</v>
      </c>
      <c r="DJ297" s="58"/>
      <c r="DK297" s="58"/>
      <c r="DL297" s="58"/>
      <c r="DM297" s="58"/>
      <c r="DN297" s="58"/>
      <c r="DO297" s="58"/>
      <c r="DP297" s="56"/>
      <c r="DQ297" s="56"/>
      <c r="DR297" s="56"/>
      <c r="DS297" s="56"/>
    </row>
    <row r="298" spans="1:123" x14ac:dyDescent="0.3">
      <c r="A298" s="13">
        <f t="shared" si="60"/>
        <v>45220</v>
      </c>
      <c r="B298" s="58">
        <v>56</v>
      </c>
      <c r="C298" s="59">
        <v>8045.46</v>
      </c>
      <c r="D298" s="58"/>
      <c r="E298" s="58">
        <v>112</v>
      </c>
      <c r="F298" s="58">
        <v>704</v>
      </c>
      <c r="G298" s="58">
        <v>0</v>
      </c>
      <c r="H298" s="57"/>
      <c r="I298" s="13">
        <f t="shared" si="61"/>
        <v>45220</v>
      </c>
      <c r="J298" s="58">
        <v>59</v>
      </c>
      <c r="K298" s="58">
        <v>11970.59</v>
      </c>
      <c r="L298" s="58">
        <v>23.1</v>
      </c>
      <c r="M298" s="58"/>
      <c r="N298" s="58">
        <v>50</v>
      </c>
      <c r="O298" s="58">
        <v>0</v>
      </c>
      <c r="P298" s="57"/>
      <c r="Q298" s="13">
        <f t="shared" si="62"/>
        <v>45220</v>
      </c>
      <c r="R298" s="58">
        <v>50</v>
      </c>
      <c r="S298" s="58">
        <v>7020.51</v>
      </c>
      <c r="T298" s="58">
        <v>73</v>
      </c>
      <c r="U298" s="58"/>
      <c r="V298" s="58">
        <v>0</v>
      </c>
      <c r="W298" s="58">
        <v>0</v>
      </c>
      <c r="X298" s="57"/>
      <c r="Y298" s="13">
        <f t="shared" si="63"/>
        <v>45220</v>
      </c>
      <c r="Z298" s="109">
        <v>76</v>
      </c>
      <c r="AA298" s="109">
        <v>11464.41</v>
      </c>
      <c r="AB298" s="109">
        <v>50.91</v>
      </c>
      <c r="AC298" s="109"/>
      <c r="AD298" s="109">
        <v>0</v>
      </c>
      <c r="AE298" s="109">
        <v>0</v>
      </c>
      <c r="AF298" s="57"/>
      <c r="AG298" s="13">
        <f t="shared" si="64"/>
        <v>45220</v>
      </c>
      <c r="AH298" s="109">
        <v>60</v>
      </c>
      <c r="AI298" s="109">
        <v>10712.2</v>
      </c>
      <c r="AJ298" s="109">
        <v>115.67</v>
      </c>
      <c r="AK298" s="109"/>
      <c r="AL298" s="109">
        <v>0</v>
      </c>
      <c r="AM298" s="109">
        <v>0</v>
      </c>
      <c r="AN298" s="57"/>
      <c r="AO298" s="13">
        <f t="shared" si="65"/>
        <v>45220</v>
      </c>
      <c r="AP298" s="58">
        <v>40</v>
      </c>
      <c r="AQ298" s="58">
        <v>3802.12</v>
      </c>
      <c r="AR298" s="58"/>
      <c r="AS298" s="58">
        <v>15</v>
      </c>
      <c r="AT298" s="58">
        <v>0.49</v>
      </c>
      <c r="AU298" s="58">
        <v>1</v>
      </c>
      <c r="AV298" s="57"/>
      <c r="AW298" s="13">
        <f t="shared" si="66"/>
        <v>45220</v>
      </c>
      <c r="AX298" s="58">
        <v>56</v>
      </c>
      <c r="AY298" s="58">
        <v>7717.17</v>
      </c>
      <c r="AZ298" s="58">
        <v>32.33</v>
      </c>
      <c r="BA298" s="58"/>
      <c r="BB298" s="58">
        <v>0</v>
      </c>
      <c r="BC298" s="58">
        <v>0</v>
      </c>
      <c r="BD298" s="57"/>
      <c r="BE298" s="13">
        <f t="shared" si="67"/>
        <v>45220</v>
      </c>
      <c r="BF298" s="58">
        <v>39</v>
      </c>
      <c r="BG298" s="58">
        <v>4119.8999999999996</v>
      </c>
      <c r="BH298" s="58">
        <v>8.36</v>
      </c>
      <c r="BI298" s="58"/>
      <c r="BJ298" s="58">
        <v>233.28</v>
      </c>
      <c r="BK298" s="58">
        <v>0</v>
      </c>
      <c r="BL298" s="57"/>
      <c r="BM298" s="13">
        <f t="shared" si="68"/>
        <v>45220</v>
      </c>
      <c r="BN298" s="109">
        <v>55</v>
      </c>
      <c r="BO298" s="109">
        <v>5783.51</v>
      </c>
      <c r="BP298" s="109">
        <v>90</v>
      </c>
      <c r="BQ298" s="109"/>
      <c r="BR298" s="109">
        <v>20</v>
      </c>
      <c r="BS298" s="109">
        <v>0</v>
      </c>
      <c r="BT298" s="57"/>
      <c r="BU298" s="13">
        <f t="shared" si="69"/>
        <v>45220</v>
      </c>
      <c r="BV298" s="58">
        <v>65</v>
      </c>
      <c r="BW298" s="58">
        <v>8885.24</v>
      </c>
      <c r="BX298" s="58">
        <v>41</v>
      </c>
      <c r="BY298" s="58"/>
      <c r="BZ298" s="58">
        <v>0</v>
      </c>
      <c r="CA298" s="58">
        <v>0</v>
      </c>
      <c r="CB298" s="57"/>
      <c r="CC298" s="13">
        <f t="shared" si="70"/>
        <v>45220</v>
      </c>
      <c r="CD298" s="58">
        <v>44</v>
      </c>
      <c r="CE298" s="58">
        <v>5717.78</v>
      </c>
      <c r="CF298" s="58">
        <v>53</v>
      </c>
      <c r="CG298" s="58">
        <v>70</v>
      </c>
      <c r="CH298" s="58">
        <v>-41.25</v>
      </c>
      <c r="CI298" s="58">
        <v>1</v>
      </c>
      <c r="CJ298" s="57"/>
      <c r="CK298" s="13">
        <f t="shared" si="71"/>
        <v>45220</v>
      </c>
      <c r="CL298" s="58">
        <v>43</v>
      </c>
      <c r="CM298" s="58">
        <v>4608.03</v>
      </c>
      <c r="CN298" s="58"/>
      <c r="CO298" s="58">
        <v>0</v>
      </c>
      <c r="CP298" s="58">
        <v>165</v>
      </c>
      <c r="CQ298" s="58">
        <v>0</v>
      </c>
      <c r="CR298" s="56"/>
      <c r="CS298" s="13">
        <f t="shared" si="72"/>
        <v>45220</v>
      </c>
      <c r="CT298" s="58"/>
      <c r="CU298" s="58"/>
      <c r="CV298" s="58"/>
      <c r="CW298" s="58"/>
      <c r="CX298" s="58"/>
      <c r="CY298" s="58"/>
      <c r="CZ298" s="56"/>
      <c r="DA298" s="13">
        <f t="shared" si="73"/>
        <v>45220</v>
      </c>
      <c r="DB298" s="58"/>
      <c r="DC298" s="58"/>
      <c r="DD298" s="58"/>
      <c r="DE298" s="58"/>
      <c r="DF298" s="58"/>
      <c r="DG298" s="58"/>
      <c r="DH298" s="56"/>
      <c r="DI298" s="13">
        <f t="shared" si="74"/>
        <v>45220</v>
      </c>
      <c r="DJ298" s="58"/>
      <c r="DK298" s="58"/>
      <c r="DL298" s="58"/>
      <c r="DM298" s="58"/>
      <c r="DN298" s="58"/>
      <c r="DO298" s="58"/>
      <c r="DP298" s="56"/>
      <c r="DQ298" s="56"/>
      <c r="DR298" s="56"/>
      <c r="DS298" s="56"/>
    </row>
    <row r="299" spans="1:123" x14ac:dyDescent="0.3">
      <c r="A299" s="13">
        <f t="shared" si="60"/>
        <v>45221</v>
      </c>
      <c r="B299" s="58">
        <v>49</v>
      </c>
      <c r="C299" s="59">
        <v>6412.39</v>
      </c>
      <c r="D299" s="58"/>
      <c r="E299" s="58">
        <v>40</v>
      </c>
      <c r="F299" s="58">
        <v>-13</v>
      </c>
      <c r="G299" s="58">
        <v>0</v>
      </c>
      <c r="H299" s="57"/>
      <c r="I299" s="13">
        <f t="shared" si="61"/>
        <v>45221</v>
      </c>
      <c r="J299" s="58">
        <v>65</v>
      </c>
      <c r="K299" s="58">
        <v>13842.83</v>
      </c>
      <c r="L299" s="58">
        <v>20.04</v>
      </c>
      <c r="M299" s="58"/>
      <c r="N299" s="58">
        <v>0</v>
      </c>
      <c r="O299" s="58">
        <v>0</v>
      </c>
      <c r="P299" s="57"/>
      <c r="Q299" s="13">
        <f t="shared" si="62"/>
        <v>45221</v>
      </c>
      <c r="R299" s="58">
        <v>14</v>
      </c>
      <c r="S299" s="58">
        <v>1767.53</v>
      </c>
      <c r="T299" s="58">
        <v>36.25</v>
      </c>
      <c r="U299" s="58"/>
      <c r="V299" s="58">
        <v>0</v>
      </c>
      <c r="W299" s="58">
        <v>0</v>
      </c>
      <c r="X299" s="57"/>
      <c r="Y299" s="13">
        <f t="shared" si="63"/>
        <v>45221</v>
      </c>
      <c r="Z299" s="109">
        <v>45</v>
      </c>
      <c r="AA299" s="109">
        <v>5862.09</v>
      </c>
      <c r="AB299" s="109">
        <v>68.47</v>
      </c>
      <c r="AC299" s="109"/>
      <c r="AD299" s="109">
        <v>199</v>
      </c>
      <c r="AE299" s="109">
        <v>1</v>
      </c>
      <c r="AF299" s="57"/>
      <c r="AG299" s="13">
        <f t="shared" si="64"/>
        <v>45221</v>
      </c>
      <c r="AH299" s="109">
        <v>25</v>
      </c>
      <c r="AI299" s="109">
        <v>4458.3999999999996</v>
      </c>
      <c r="AJ299" s="109">
        <v>3.7</v>
      </c>
      <c r="AK299" s="109"/>
      <c r="AL299" s="109">
        <v>118.15</v>
      </c>
      <c r="AM299" s="109">
        <v>0</v>
      </c>
      <c r="AN299" s="57"/>
      <c r="AO299" s="13">
        <f t="shared" si="65"/>
        <v>45221</v>
      </c>
      <c r="AP299" s="58">
        <v>49</v>
      </c>
      <c r="AQ299" s="58">
        <v>4461.51</v>
      </c>
      <c r="AR299" s="58"/>
      <c r="AS299" s="58">
        <v>23</v>
      </c>
      <c r="AT299" s="58">
        <v>0</v>
      </c>
      <c r="AU299" s="58">
        <v>1</v>
      </c>
      <c r="AV299" s="57"/>
      <c r="AW299" s="13">
        <f t="shared" si="66"/>
        <v>45221</v>
      </c>
      <c r="AX299" s="58">
        <v>51</v>
      </c>
      <c r="AY299" s="58">
        <v>6457.53</v>
      </c>
      <c r="AZ299" s="58">
        <v>39.72</v>
      </c>
      <c r="BA299" s="58"/>
      <c r="BB299" s="58">
        <v>0</v>
      </c>
      <c r="BC299" s="58">
        <v>1</v>
      </c>
      <c r="BD299" s="57"/>
      <c r="BE299" s="13">
        <f t="shared" si="67"/>
        <v>45221</v>
      </c>
      <c r="BF299" s="58">
        <v>49</v>
      </c>
      <c r="BG299" s="58">
        <v>5392.06</v>
      </c>
      <c r="BH299" s="58">
        <v>115.55</v>
      </c>
      <c r="BI299" s="58"/>
      <c r="BJ299" s="58">
        <v>0</v>
      </c>
      <c r="BK299" s="58">
        <v>0</v>
      </c>
      <c r="BL299" s="57"/>
      <c r="BM299" s="13">
        <f t="shared" si="68"/>
        <v>45221</v>
      </c>
      <c r="BN299" s="109">
        <v>30</v>
      </c>
      <c r="BO299" s="109">
        <v>2512.37</v>
      </c>
      <c r="BP299" s="109">
        <v>0</v>
      </c>
      <c r="BQ299" s="109"/>
      <c r="BR299" s="109">
        <v>0</v>
      </c>
      <c r="BS299" s="109">
        <v>0</v>
      </c>
      <c r="BT299" s="57"/>
      <c r="BU299" s="13">
        <f t="shared" si="69"/>
        <v>45221</v>
      </c>
      <c r="BV299" s="58">
        <v>11</v>
      </c>
      <c r="BW299" s="58">
        <v>1517.74</v>
      </c>
      <c r="BX299" s="58">
        <v>4</v>
      </c>
      <c r="BY299" s="58"/>
      <c r="BZ299" s="58">
        <v>0</v>
      </c>
      <c r="CA299" s="58">
        <v>0</v>
      </c>
      <c r="CB299" s="57"/>
      <c r="CC299" s="13">
        <f t="shared" si="70"/>
        <v>45221</v>
      </c>
      <c r="CD299" s="58">
        <v>47</v>
      </c>
      <c r="CE299" s="58">
        <v>5929.32</v>
      </c>
      <c r="CF299" s="58">
        <v>80.5</v>
      </c>
      <c r="CG299" s="58">
        <v>30</v>
      </c>
      <c r="CH299" s="58">
        <v>0</v>
      </c>
      <c r="CI299" s="58">
        <v>0</v>
      </c>
      <c r="CJ299" s="57"/>
      <c r="CK299" s="13">
        <f t="shared" si="71"/>
        <v>45221</v>
      </c>
      <c r="CL299" s="58">
        <v>23</v>
      </c>
      <c r="CM299" s="58">
        <v>2026.27</v>
      </c>
      <c r="CN299" s="58"/>
      <c r="CO299" s="58">
        <v>4</v>
      </c>
      <c r="CP299" s="58">
        <v>0</v>
      </c>
      <c r="CQ299" s="58">
        <v>0</v>
      </c>
      <c r="CR299" s="56"/>
      <c r="CS299" s="13">
        <f t="shared" si="72"/>
        <v>45221</v>
      </c>
      <c r="CT299" s="58"/>
      <c r="CU299" s="58"/>
      <c r="CV299" s="58"/>
      <c r="CW299" s="58"/>
      <c r="CX299" s="58"/>
      <c r="CY299" s="58"/>
      <c r="CZ299" s="56"/>
      <c r="DA299" s="13">
        <f t="shared" si="73"/>
        <v>45221</v>
      </c>
      <c r="DB299" s="58"/>
      <c r="DC299" s="58"/>
      <c r="DD299" s="58"/>
      <c r="DE299" s="58"/>
      <c r="DF299" s="58"/>
      <c r="DG299" s="58"/>
      <c r="DH299" s="56"/>
      <c r="DI299" s="13">
        <f t="shared" si="74"/>
        <v>45221</v>
      </c>
      <c r="DJ299" s="58"/>
      <c r="DK299" s="58"/>
      <c r="DL299" s="58"/>
      <c r="DM299" s="58"/>
      <c r="DN299" s="58"/>
      <c r="DO299" s="58"/>
      <c r="DP299" s="56"/>
      <c r="DQ299" s="56"/>
      <c r="DR299" s="56"/>
      <c r="DS299" s="56"/>
    </row>
    <row r="300" spans="1:123" x14ac:dyDescent="0.3">
      <c r="A300" s="13">
        <f t="shared" si="60"/>
        <v>45222</v>
      </c>
      <c r="B300" s="58">
        <v>52</v>
      </c>
      <c r="C300" s="59">
        <v>7233.47</v>
      </c>
      <c r="D300" s="58"/>
      <c r="E300" s="58">
        <v>55</v>
      </c>
      <c r="F300" s="58">
        <v>138.55000000000001</v>
      </c>
      <c r="G300" s="58">
        <v>1</v>
      </c>
      <c r="H300" s="57"/>
      <c r="I300" s="13">
        <f t="shared" si="61"/>
        <v>45222</v>
      </c>
      <c r="J300" s="58">
        <v>68</v>
      </c>
      <c r="K300" s="58">
        <v>14525.84</v>
      </c>
      <c r="L300" s="58">
        <v>30.88</v>
      </c>
      <c r="M300" s="58"/>
      <c r="N300" s="58">
        <v>4.95</v>
      </c>
      <c r="O300" s="58">
        <v>1</v>
      </c>
      <c r="P300" s="57"/>
      <c r="Q300" s="13">
        <f t="shared" si="62"/>
        <v>45222</v>
      </c>
      <c r="R300" s="58">
        <v>29</v>
      </c>
      <c r="S300" s="58">
        <v>2662.83</v>
      </c>
      <c r="T300" s="58">
        <v>16.25</v>
      </c>
      <c r="U300" s="58"/>
      <c r="V300" s="58">
        <v>0</v>
      </c>
      <c r="W300" s="58">
        <v>0</v>
      </c>
      <c r="X300" s="57"/>
      <c r="Y300" s="13">
        <f t="shared" si="63"/>
        <v>45222</v>
      </c>
      <c r="Z300" s="109">
        <v>58</v>
      </c>
      <c r="AA300" s="109">
        <v>7481.83</v>
      </c>
      <c r="AB300" s="109">
        <v>14.8</v>
      </c>
      <c r="AC300" s="109"/>
      <c r="AD300" s="109">
        <v>4.95</v>
      </c>
      <c r="AE300" s="109">
        <v>1</v>
      </c>
      <c r="AF300" s="57"/>
      <c r="AG300" s="13">
        <f t="shared" si="64"/>
        <v>45222</v>
      </c>
      <c r="AH300" s="109">
        <v>33</v>
      </c>
      <c r="AI300" s="109">
        <v>7123.94</v>
      </c>
      <c r="AJ300" s="109">
        <v>9.25</v>
      </c>
      <c r="AK300" s="109"/>
      <c r="AL300" s="109">
        <v>-555.44000000000005</v>
      </c>
      <c r="AM300" s="109">
        <v>0</v>
      </c>
      <c r="AN300" s="57"/>
      <c r="AO300" s="13">
        <f t="shared" si="65"/>
        <v>45222</v>
      </c>
      <c r="AP300" s="58">
        <v>72</v>
      </c>
      <c r="AQ300" s="58">
        <v>6400.13</v>
      </c>
      <c r="AR300" s="58"/>
      <c r="AS300" s="58">
        <v>18</v>
      </c>
      <c r="AT300" s="58">
        <v>75.180000000000007</v>
      </c>
      <c r="AU300" s="58">
        <v>3</v>
      </c>
      <c r="AV300" s="57"/>
      <c r="AW300" s="13">
        <f t="shared" si="66"/>
        <v>45222</v>
      </c>
      <c r="AX300" s="58">
        <v>67</v>
      </c>
      <c r="AY300" s="58">
        <v>10112.86</v>
      </c>
      <c r="AZ300" s="58">
        <v>5.54</v>
      </c>
      <c r="BA300" s="58"/>
      <c r="BB300" s="58">
        <v>15</v>
      </c>
      <c r="BC300" s="58">
        <v>1</v>
      </c>
      <c r="BD300" s="57"/>
      <c r="BE300" s="13">
        <f t="shared" si="67"/>
        <v>45222</v>
      </c>
      <c r="BF300" s="58">
        <v>53</v>
      </c>
      <c r="BG300" s="58">
        <v>6357.58</v>
      </c>
      <c r="BH300" s="58">
        <v>104.41</v>
      </c>
      <c r="BI300" s="58"/>
      <c r="BJ300" s="58">
        <v>115.44</v>
      </c>
      <c r="BK300" s="58">
        <v>0</v>
      </c>
      <c r="BL300" s="57"/>
      <c r="BM300" s="13">
        <f t="shared" si="68"/>
        <v>45222</v>
      </c>
      <c r="BN300" s="109">
        <v>32</v>
      </c>
      <c r="BO300" s="109">
        <v>2557.92</v>
      </c>
      <c r="BP300" s="109">
        <v>10</v>
      </c>
      <c r="BQ300" s="109"/>
      <c r="BR300" s="109">
        <v>0</v>
      </c>
      <c r="BS300" s="109">
        <v>0</v>
      </c>
      <c r="BT300" s="57"/>
      <c r="BU300" s="13">
        <f t="shared" si="69"/>
        <v>45222</v>
      </c>
      <c r="BV300" s="58">
        <v>19</v>
      </c>
      <c r="BW300" s="58">
        <v>2233.7600000000002</v>
      </c>
      <c r="BX300" s="58">
        <v>14.5</v>
      </c>
      <c r="BY300" s="58"/>
      <c r="BZ300" s="58">
        <v>0</v>
      </c>
      <c r="CA300" s="58">
        <v>0</v>
      </c>
      <c r="CB300" s="57"/>
      <c r="CC300" s="13">
        <f t="shared" si="70"/>
        <v>45222</v>
      </c>
      <c r="CD300" s="58">
        <v>67</v>
      </c>
      <c r="CE300" s="58">
        <v>8532.5300000000007</v>
      </c>
      <c r="CF300" s="58">
        <v>95.01</v>
      </c>
      <c r="CG300" s="58">
        <v>10</v>
      </c>
      <c r="CH300" s="58">
        <v>25</v>
      </c>
      <c r="CI300" s="58">
        <v>1</v>
      </c>
      <c r="CJ300" s="57"/>
      <c r="CK300" s="13">
        <f t="shared" si="71"/>
        <v>45222</v>
      </c>
      <c r="CL300" s="58">
        <v>19</v>
      </c>
      <c r="CM300" s="58">
        <v>1450.76</v>
      </c>
      <c r="CN300" s="58"/>
      <c r="CO300" s="58">
        <v>0</v>
      </c>
      <c r="CP300" s="58">
        <v>135</v>
      </c>
      <c r="CQ300" s="58">
        <v>0</v>
      </c>
      <c r="CR300" s="56"/>
      <c r="CS300" s="13">
        <f t="shared" si="72"/>
        <v>45222</v>
      </c>
      <c r="CT300" s="58"/>
      <c r="CU300" s="58"/>
      <c r="CV300" s="58"/>
      <c r="CW300" s="58"/>
      <c r="CX300" s="58"/>
      <c r="CY300" s="58"/>
      <c r="CZ300" s="56"/>
      <c r="DA300" s="13">
        <f t="shared" si="73"/>
        <v>45222</v>
      </c>
      <c r="DB300" s="58"/>
      <c r="DC300" s="58"/>
      <c r="DD300" s="58"/>
      <c r="DE300" s="58"/>
      <c r="DF300" s="58"/>
      <c r="DG300" s="58"/>
      <c r="DH300" s="56"/>
      <c r="DI300" s="13">
        <f t="shared" si="74"/>
        <v>45222</v>
      </c>
      <c r="DJ300" s="58"/>
      <c r="DK300" s="58"/>
      <c r="DL300" s="58"/>
      <c r="DM300" s="58"/>
      <c r="DN300" s="58"/>
      <c r="DO300" s="58"/>
      <c r="DP300" s="56"/>
      <c r="DQ300" s="56"/>
      <c r="DR300" s="56"/>
      <c r="DS300" s="56"/>
    </row>
    <row r="301" spans="1:123" x14ac:dyDescent="0.3">
      <c r="A301" s="13">
        <f t="shared" si="60"/>
        <v>45223</v>
      </c>
      <c r="B301" s="58">
        <v>57</v>
      </c>
      <c r="C301" s="59">
        <v>8310.65</v>
      </c>
      <c r="D301" s="58"/>
      <c r="E301" s="58">
        <v>43</v>
      </c>
      <c r="F301" s="58">
        <v>0</v>
      </c>
      <c r="G301" s="58">
        <v>0</v>
      </c>
      <c r="H301" s="57"/>
      <c r="I301" s="13">
        <f t="shared" si="61"/>
        <v>45223</v>
      </c>
      <c r="J301" s="58">
        <v>68</v>
      </c>
      <c r="K301" s="58">
        <v>14506.39</v>
      </c>
      <c r="L301" s="58">
        <v>10.61</v>
      </c>
      <c r="M301" s="58"/>
      <c r="N301" s="58">
        <v>0</v>
      </c>
      <c r="O301" s="58">
        <v>0</v>
      </c>
      <c r="P301" s="57"/>
      <c r="Q301" s="13">
        <f t="shared" si="62"/>
        <v>45223</v>
      </c>
      <c r="R301" s="58">
        <v>33</v>
      </c>
      <c r="S301" s="58">
        <v>3128.32</v>
      </c>
      <c r="T301" s="58">
        <v>37.5</v>
      </c>
      <c r="U301" s="58"/>
      <c r="V301" s="58">
        <v>0</v>
      </c>
      <c r="W301" s="58">
        <v>1</v>
      </c>
      <c r="X301" s="57"/>
      <c r="Y301" s="13">
        <f t="shared" si="63"/>
        <v>45223</v>
      </c>
      <c r="Z301" s="109">
        <v>64</v>
      </c>
      <c r="AA301" s="109">
        <v>8849.08</v>
      </c>
      <c r="AB301" s="109">
        <v>37.020000000000003</v>
      </c>
      <c r="AC301" s="109"/>
      <c r="AD301" s="109">
        <v>-435.29</v>
      </c>
      <c r="AE301" s="109">
        <v>1</v>
      </c>
      <c r="AF301" s="57"/>
      <c r="AG301" s="13">
        <f t="shared" si="64"/>
        <v>45223</v>
      </c>
      <c r="AH301" s="109">
        <v>26</v>
      </c>
      <c r="AI301" s="109">
        <v>5787.31</v>
      </c>
      <c r="AJ301" s="109">
        <v>18.510000000000002</v>
      </c>
      <c r="AK301" s="109"/>
      <c r="AL301" s="109">
        <v>0</v>
      </c>
      <c r="AM301" s="109">
        <v>0</v>
      </c>
      <c r="AN301" s="57"/>
      <c r="AO301" s="13">
        <f t="shared" si="65"/>
        <v>45223</v>
      </c>
      <c r="AP301" s="58">
        <v>67</v>
      </c>
      <c r="AQ301" s="58">
        <v>5940.35</v>
      </c>
      <c r="AR301" s="58"/>
      <c r="AS301" s="58">
        <v>36.5</v>
      </c>
      <c r="AT301" s="58">
        <v>0</v>
      </c>
      <c r="AU301" s="58">
        <v>2</v>
      </c>
      <c r="AV301" s="57"/>
      <c r="AW301" s="13">
        <f t="shared" si="66"/>
        <v>45223</v>
      </c>
      <c r="AX301" s="58">
        <v>75</v>
      </c>
      <c r="AY301" s="58">
        <v>12064.12</v>
      </c>
      <c r="AZ301" s="58">
        <v>41.55</v>
      </c>
      <c r="BA301" s="58"/>
      <c r="BB301" s="58">
        <v>0</v>
      </c>
      <c r="BC301" s="58">
        <v>0</v>
      </c>
      <c r="BD301" s="57"/>
      <c r="BE301" s="13">
        <f t="shared" si="67"/>
        <v>45223</v>
      </c>
      <c r="BF301" s="58">
        <v>62</v>
      </c>
      <c r="BG301" s="58">
        <v>7355.31</v>
      </c>
      <c r="BH301" s="58">
        <v>6.96</v>
      </c>
      <c r="BI301" s="58"/>
      <c r="BJ301" s="58">
        <v>55.99</v>
      </c>
      <c r="BK301" s="58">
        <v>1</v>
      </c>
      <c r="BL301" s="57"/>
      <c r="BM301" s="13">
        <f t="shared" si="68"/>
        <v>45223</v>
      </c>
      <c r="BN301" s="109">
        <v>36</v>
      </c>
      <c r="BO301" s="109">
        <v>2969.66</v>
      </c>
      <c r="BP301" s="109">
        <v>17</v>
      </c>
      <c r="BQ301" s="109"/>
      <c r="BR301" s="109">
        <v>0</v>
      </c>
      <c r="BS301" s="109">
        <v>0</v>
      </c>
      <c r="BT301" s="57"/>
      <c r="BU301" s="13">
        <f t="shared" si="69"/>
        <v>45223</v>
      </c>
      <c r="BV301" s="58">
        <v>23</v>
      </c>
      <c r="BW301" s="58">
        <v>3054.19</v>
      </c>
      <c r="BX301" s="58">
        <v>33</v>
      </c>
      <c r="BY301" s="58"/>
      <c r="BZ301" s="58">
        <v>0</v>
      </c>
      <c r="CA301" s="58">
        <v>0</v>
      </c>
      <c r="CB301" s="57"/>
      <c r="CC301" s="13">
        <f t="shared" si="70"/>
        <v>45223</v>
      </c>
      <c r="CD301" s="58">
        <v>82</v>
      </c>
      <c r="CE301" s="58">
        <v>11182.94</v>
      </c>
      <c r="CF301" s="58">
        <v>202.55</v>
      </c>
      <c r="CG301" s="58">
        <v>549.67999999999995</v>
      </c>
      <c r="CH301" s="58">
        <v>0</v>
      </c>
      <c r="CI301" s="58">
        <v>1</v>
      </c>
      <c r="CJ301" s="57"/>
      <c r="CK301" s="13">
        <f t="shared" si="71"/>
        <v>45223</v>
      </c>
      <c r="CL301" s="58">
        <v>16</v>
      </c>
      <c r="CM301" s="58">
        <v>1198.08</v>
      </c>
      <c r="CN301" s="58"/>
      <c r="CO301" s="58">
        <v>2</v>
      </c>
      <c r="CP301" s="58">
        <v>0</v>
      </c>
      <c r="CQ301" s="58">
        <v>0</v>
      </c>
      <c r="CR301" s="56"/>
      <c r="CS301" s="13">
        <f t="shared" si="72"/>
        <v>45223</v>
      </c>
      <c r="CT301" s="58"/>
      <c r="CU301" s="58"/>
      <c r="CV301" s="58"/>
      <c r="CW301" s="58"/>
      <c r="CX301" s="58"/>
      <c r="CY301" s="58"/>
      <c r="CZ301" s="56"/>
      <c r="DA301" s="13">
        <f t="shared" si="73"/>
        <v>45223</v>
      </c>
      <c r="DB301" s="58"/>
      <c r="DC301" s="58"/>
      <c r="DD301" s="58"/>
      <c r="DE301" s="58"/>
      <c r="DF301" s="58"/>
      <c r="DG301" s="58"/>
      <c r="DH301" s="56"/>
      <c r="DI301" s="13">
        <f t="shared" si="74"/>
        <v>45223</v>
      </c>
      <c r="DJ301" s="58"/>
      <c r="DK301" s="58"/>
      <c r="DL301" s="58"/>
      <c r="DM301" s="58"/>
      <c r="DN301" s="58"/>
      <c r="DO301" s="58"/>
      <c r="DP301" s="56"/>
      <c r="DQ301" s="56"/>
      <c r="DR301" s="56"/>
      <c r="DS301" s="56"/>
    </row>
    <row r="302" spans="1:123" x14ac:dyDescent="0.3">
      <c r="A302" s="13">
        <f t="shared" si="60"/>
        <v>45224</v>
      </c>
      <c r="B302" s="58">
        <v>62</v>
      </c>
      <c r="C302" s="59">
        <v>9160.33</v>
      </c>
      <c r="D302" s="58"/>
      <c r="E302" s="58">
        <v>54</v>
      </c>
      <c r="F302" s="58">
        <v>0</v>
      </c>
      <c r="G302" s="58">
        <v>0</v>
      </c>
      <c r="H302" s="57"/>
      <c r="I302" s="13">
        <f t="shared" si="61"/>
        <v>45224</v>
      </c>
      <c r="J302" s="58">
        <v>63</v>
      </c>
      <c r="K302" s="58">
        <v>13998.44</v>
      </c>
      <c r="L302" s="58">
        <v>39.380000000000003</v>
      </c>
      <c r="M302" s="58"/>
      <c r="N302" s="58">
        <v>4.95</v>
      </c>
      <c r="O302" s="58">
        <v>0</v>
      </c>
      <c r="P302" s="57"/>
      <c r="Q302" s="13">
        <f t="shared" si="62"/>
        <v>45224</v>
      </c>
      <c r="R302" s="58">
        <v>31</v>
      </c>
      <c r="S302" s="58">
        <v>3203.12</v>
      </c>
      <c r="T302" s="58">
        <v>23</v>
      </c>
      <c r="U302" s="58"/>
      <c r="V302" s="58">
        <v>21</v>
      </c>
      <c r="W302" s="58">
        <v>1</v>
      </c>
      <c r="X302" s="57"/>
      <c r="Y302" s="13">
        <f t="shared" si="63"/>
        <v>45224</v>
      </c>
      <c r="Z302" s="109">
        <v>75</v>
      </c>
      <c r="AA302" s="109">
        <v>10264.52</v>
      </c>
      <c r="AB302" s="109">
        <v>37.950000000000003</v>
      </c>
      <c r="AC302" s="109"/>
      <c r="AD302" s="109">
        <v>4.95</v>
      </c>
      <c r="AE302" s="109">
        <v>1</v>
      </c>
      <c r="AF302" s="57"/>
      <c r="AG302" s="13">
        <f t="shared" si="64"/>
        <v>45224</v>
      </c>
      <c r="AH302" s="109">
        <v>37</v>
      </c>
      <c r="AI302" s="109">
        <v>5249.55</v>
      </c>
      <c r="AJ302" s="109">
        <v>0</v>
      </c>
      <c r="AK302" s="109"/>
      <c r="AL302" s="109">
        <v>0</v>
      </c>
      <c r="AM302" s="109">
        <v>0</v>
      </c>
      <c r="AN302" s="57"/>
      <c r="AO302" s="13">
        <f t="shared" si="65"/>
        <v>45224</v>
      </c>
      <c r="AP302" s="58">
        <v>66</v>
      </c>
      <c r="AQ302" s="58">
        <v>5770.41</v>
      </c>
      <c r="AR302" s="58"/>
      <c r="AS302" s="58">
        <v>45</v>
      </c>
      <c r="AT302" s="58">
        <v>0</v>
      </c>
      <c r="AU302" s="58">
        <v>2</v>
      </c>
      <c r="AV302" s="57"/>
      <c r="AW302" s="13">
        <f t="shared" si="66"/>
        <v>45224</v>
      </c>
      <c r="AX302" s="58">
        <v>73</v>
      </c>
      <c r="AY302" s="58">
        <v>11943.46</v>
      </c>
      <c r="AZ302" s="58">
        <v>34.159999999999997</v>
      </c>
      <c r="BA302" s="58"/>
      <c r="BB302" s="58">
        <v>70</v>
      </c>
      <c r="BC302" s="58">
        <v>1</v>
      </c>
      <c r="BD302" s="57"/>
      <c r="BE302" s="13">
        <f t="shared" si="67"/>
        <v>45224</v>
      </c>
      <c r="BF302" s="58">
        <v>48</v>
      </c>
      <c r="BG302" s="58">
        <v>5894.63</v>
      </c>
      <c r="BH302" s="58">
        <v>3.72</v>
      </c>
      <c r="BI302" s="58"/>
      <c r="BJ302" s="58">
        <v>350</v>
      </c>
      <c r="BK302" s="58">
        <v>1</v>
      </c>
      <c r="BL302" s="57"/>
      <c r="BM302" s="13">
        <f t="shared" si="68"/>
        <v>45224</v>
      </c>
      <c r="BN302" s="109">
        <v>39</v>
      </c>
      <c r="BO302" s="109">
        <v>3333.78</v>
      </c>
      <c r="BP302" s="109">
        <v>4</v>
      </c>
      <c r="BQ302" s="109"/>
      <c r="BR302" s="109">
        <v>35</v>
      </c>
      <c r="BS302" s="109">
        <v>0</v>
      </c>
      <c r="BT302" s="57"/>
      <c r="BU302" s="13">
        <f t="shared" si="69"/>
        <v>45224</v>
      </c>
      <c r="BV302" s="58">
        <v>32</v>
      </c>
      <c r="BW302" s="58">
        <v>3631.26</v>
      </c>
      <c r="BX302" s="58">
        <v>17</v>
      </c>
      <c r="BY302" s="58"/>
      <c r="BZ302" s="58">
        <v>0</v>
      </c>
      <c r="CA302" s="58">
        <v>0</v>
      </c>
      <c r="CB302" s="57"/>
      <c r="CC302" s="13">
        <f t="shared" si="70"/>
        <v>45224</v>
      </c>
      <c r="CD302" s="58">
        <v>81</v>
      </c>
      <c r="CE302" s="58">
        <v>9721.14</v>
      </c>
      <c r="CF302" s="58">
        <v>128.51</v>
      </c>
      <c r="CG302" s="58">
        <v>530.37</v>
      </c>
      <c r="CH302" s="58">
        <v>6.76</v>
      </c>
      <c r="CI302" s="58">
        <v>1</v>
      </c>
      <c r="CJ302" s="57"/>
      <c r="CK302" s="13">
        <f t="shared" si="71"/>
        <v>45224</v>
      </c>
      <c r="CL302" s="58">
        <v>18</v>
      </c>
      <c r="CM302" s="58">
        <v>1381.09</v>
      </c>
      <c r="CN302" s="58"/>
      <c r="CO302" s="58">
        <v>4</v>
      </c>
      <c r="CP302" s="58">
        <v>0</v>
      </c>
      <c r="CQ302" s="58">
        <v>0</v>
      </c>
      <c r="CR302" s="56"/>
      <c r="CS302" s="13">
        <f t="shared" si="72"/>
        <v>45224</v>
      </c>
      <c r="CT302" s="58"/>
      <c r="CU302" s="58"/>
      <c r="CV302" s="58"/>
      <c r="CW302" s="58"/>
      <c r="CX302" s="58"/>
      <c r="CY302" s="58"/>
      <c r="CZ302" s="56"/>
      <c r="DA302" s="13">
        <f t="shared" si="73"/>
        <v>45224</v>
      </c>
      <c r="DB302" s="58"/>
      <c r="DC302" s="58"/>
      <c r="DD302" s="58"/>
      <c r="DE302" s="58"/>
      <c r="DF302" s="58"/>
      <c r="DG302" s="58"/>
      <c r="DH302" s="56"/>
      <c r="DI302" s="13">
        <f t="shared" si="74"/>
        <v>45224</v>
      </c>
      <c r="DJ302" s="58"/>
      <c r="DK302" s="58"/>
      <c r="DL302" s="58"/>
      <c r="DM302" s="58"/>
      <c r="DN302" s="58"/>
      <c r="DO302" s="58"/>
      <c r="DP302" s="56"/>
      <c r="DQ302" s="56"/>
      <c r="DR302" s="56"/>
      <c r="DS302" s="56"/>
    </row>
    <row r="303" spans="1:123" x14ac:dyDescent="0.3">
      <c r="A303" s="13">
        <f t="shared" si="60"/>
        <v>45225</v>
      </c>
      <c r="B303" s="58">
        <v>39</v>
      </c>
      <c r="C303" s="59">
        <v>5139.13</v>
      </c>
      <c r="D303" s="58"/>
      <c r="E303" s="58">
        <v>21</v>
      </c>
      <c r="F303" s="58">
        <v>0</v>
      </c>
      <c r="G303" s="58">
        <v>0</v>
      </c>
      <c r="H303" s="57"/>
      <c r="I303" s="13">
        <f t="shared" si="61"/>
        <v>45225</v>
      </c>
      <c r="J303" s="58">
        <v>65</v>
      </c>
      <c r="K303" s="58">
        <v>12960.47</v>
      </c>
      <c r="L303" s="58">
        <v>17.46</v>
      </c>
      <c r="M303" s="58"/>
      <c r="N303" s="58">
        <v>9.9</v>
      </c>
      <c r="O303" s="58">
        <v>0</v>
      </c>
      <c r="P303" s="57"/>
      <c r="Q303" s="13">
        <f t="shared" si="62"/>
        <v>45225</v>
      </c>
      <c r="R303" s="58">
        <v>39</v>
      </c>
      <c r="S303" s="58">
        <v>4117.2</v>
      </c>
      <c r="T303" s="58">
        <v>21.5</v>
      </c>
      <c r="U303" s="58"/>
      <c r="V303" s="58">
        <v>0</v>
      </c>
      <c r="W303" s="58">
        <v>0</v>
      </c>
      <c r="X303" s="57"/>
      <c r="Y303" s="13">
        <f t="shared" si="63"/>
        <v>45225</v>
      </c>
      <c r="Z303" s="109">
        <v>48</v>
      </c>
      <c r="AA303" s="109">
        <v>5747.27</v>
      </c>
      <c r="AB303" s="109">
        <v>8.33</v>
      </c>
      <c r="AC303" s="109"/>
      <c r="AD303" s="109">
        <v>-105.78</v>
      </c>
      <c r="AE303" s="109">
        <v>1</v>
      </c>
      <c r="AF303" s="57"/>
      <c r="AG303" s="13">
        <f t="shared" si="64"/>
        <v>45225</v>
      </c>
      <c r="AH303" s="109">
        <v>34</v>
      </c>
      <c r="AI303" s="109">
        <v>5217.3100000000004</v>
      </c>
      <c r="AJ303" s="109">
        <v>7.41</v>
      </c>
      <c r="AK303" s="109"/>
      <c r="AL303" s="109">
        <v>0</v>
      </c>
      <c r="AM303" s="109">
        <v>0</v>
      </c>
      <c r="AN303" s="57"/>
      <c r="AO303" s="13">
        <f t="shared" si="65"/>
        <v>45225</v>
      </c>
      <c r="AP303" s="58">
        <v>56</v>
      </c>
      <c r="AQ303" s="58">
        <v>4866.3500000000004</v>
      </c>
      <c r="AR303" s="58"/>
      <c r="AS303" s="58">
        <v>27</v>
      </c>
      <c r="AT303" s="58">
        <v>0</v>
      </c>
      <c r="AU303" s="58">
        <v>10</v>
      </c>
      <c r="AV303" s="57"/>
      <c r="AW303" s="13">
        <f t="shared" si="66"/>
        <v>45225</v>
      </c>
      <c r="AX303" s="58">
        <v>75</v>
      </c>
      <c r="AY303" s="58">
        <v>11878.67</v>
      </c>
      <c r="AZ303" s="58">
        <v>21.23</v>
      </c>
      <c r="BA303" s="58"/>
      <c r="BB303" s="58">
        <v>0</v>
      </c>
      <c r="BC303" s="58">
        <v>0</v>
      </c>
      <c r="BD303" s="57"/>
      <c r="BE303" s="13">
        <f t="shared" si="67"/>
        <v>45225</v>
      </c>
      <c r="BF303" s="58">
        <v>52</v>
      </c>
      <c r="BG303" s="58">
        <v>6439.87</v>
      </c>
      <c r="BH303" s="58">
        <v>37.590000000000003</v>
      </c>
      <c r="BI303" s="58"/>
      <c r="BJ303" s="58">
        <v>229.34</v>
      </c>
      <c r="BK303" s="58">
        <v>0</v>
      </c>
      <c r="BL303" s="57"/>
      <c r="BM303" s="13">
        <f t="shared" si="68"/>
        <v>45225</v>
      </c>
      <c r="BN303" s="109">
        <v>37</v>
      </c>
      <c r="BO303" s="109">
        <v>3143.21</v>
      </c>
      <c r="BP303" s="109">
        <v>24.25</v>
      </c>
      <c r="BQ303" s="109"/>
      <c r="BR303" s="109">
        <v>250</v>
      </c>
      <c r="BS303" s="109">
        <v>0</v>
      </c>
      <c r="BT303" s="57"/>
      <c r="BU303" s="13">
        <f t="shared" si="69"/>
        <v>45225</v>
      </c>
      <c r="BV303" s="58">
        <v>27</v>
      </c>
      <c r="BW303" s="58">
        <v>3242.51</v>
      </c>
      <c r="BX303" s="58">
        <v>16</v>
      </c>
      <c r="BY303" s="58"/>
      <c r="BZ303" s="58">
        <v>0</v>
      </c>
      <c r="CA303" s="58">
        <v>0</v>
      </c>
      <c r="CB303" s="57"/>
      <c r="CC303" s="13">
        <f t="shared" si="70"/>
        <v>45225</v>
      </c>
      <c r="CD303" s="58">
        <v>50</v>
      </c>
      <c r="CE303" s="58">
        <v>7579.74</v>
      </c>
      <c r="CF303" s="58">
        <v>-16.29</v>
      </c>
      <c r="CG303" s="58">
        <v>346.99</v>
      </c>
      <c r="CH303" s="58">
        <v>0</v>
      </c>
      <c r="CI303" s="58">
        <v>0</v>
      </c>
      <c r="CJ303" s="57"/>
      <c r="CK303" s="13">
        <f t="shared" si="71"/>
        <v>45225</v>
      </c>
      <c r="CL303" s="58">
        <v>23</v>
      </c>
      <c r="CM303" s="58">
        <v>1908.77</v>
      </c>
      <c r="CN303" s="58"/>
      <c r="CO303" s="58">
        <v>0</v>
      </c>
      <c r="CP303" s="58">
        <v>0</v>
      </c>
      <c r="CQ303" s="58">
        <v>0</v>
      </c>
      <c r="CR303" s="56"/>
      <c r="CS303" s="13">
        <f t="shared" si="72"/>
        <v>45225</v>
      </c>
      <c r="CT303" s="58"/>
      <c r="CU303" s="58"/>
      <c r="CV303" s="58"/>
      <c r="CW303" s="58"/>
      <c r="CX303" s="58"/>
      <c r="CY303" s="58"/>
      <c r="CZ303" s="56"/>
      <c r="DA303" s="13">
        <f t="shared" si="73"/>
        <v>45225</v>
      </c>
      <c r="DB303" s="58"/>
      <c r="DC303" s="58"/>
      <c r="DD303" s="58"/>
      <c r="DE303" s="58"/>
      <c r="DF303" s="58"/>
      <c r="DG303" s="58"/>
      <c r="DH303" s="56"/>
      <c r="DI303" s="13">
        <f t="shared" si="74"/>
        <v>45225</v>
      </c>
      <c r="DJ303" s="58"/>
      <c r="DK303" s="58"/>
      <c r="DL303" s="58"/>
      <c r="DM303" s="58"/>
      <c r="DN303" s="58"/>
      <c r="DO303" s="58"/>
      <c r="DP303" s="56"/>
      <c r="DQ303" s="56"/>
      <c r="DR303" s="56"/>
      <c r="DS303" s="56"/>
    </row>
    <row r="304" spans="1:123" x14ac:dyDescent="0.3">
      <c r="A304" s="13">
        <f t="shared" si="60"/>
        <v>45226</v>
      </c>
      <c r="B304" s="58">
        <v>43</v>
      </c>
      <c r="C304" s="59">
        <v>5924.74</v>
      </c>
      <c r="D304" s="58"/>
      <c r="E304" s="58">
        <v>54</v>
      </c>
      <c r="F304" s="58">
        <v>-135.19</v>
      </c>
      <c r="G304" s="58">
        <v>0</v>
      </c>
      <c r="H304" s="57"/>
      <c r="I304" s="13">
        <f t="shared" si="61"/>
        <v>45226</v>
      </c>
      <c r="J304" s="58">
        <v>67</v>
      </c>
      <c r="K304" s="58">
        <v>12926.99</v>
      </c>
      <c r="L304" s="58">
        <v>40.1</v>
      </c>
      <c r="M304" s="58"/>
      <c r="N304" s="58">
        <v>4.95</v>
      </c>
      <c r="O304" s="58">
        <v>0</v>
      </c>
      <c r="P304" s="57"/>
      <c r="Q304" s="13">
        <f t="shared" si="62"/>
        <v>45226</v>
      </c>
      <c r="R304" s="58">
        <v>47</v>
      </c>
      <c r="S304" s="58">
        <v>5720.73</v>
      </c>
      <c r="T304" s="58">
        <v>26.5</v>
      </c>
      <c r="U304" s="58"/>
      <c r="V304" s="58">
        <v>0</v>
      </c>
      <c r="W304" s="58">
        <v>0</v>
      </c>
      <c r="X304" s="57"/>
      <c r="Y304" s="13">
        <f t="shared" si="63"/>
        <v>45226</v>
      </c>
      <c r="Z304" s="109">
        <v>50</v>
      </c>
      <c r="AA304" s="109">
        <v>6392.24</v>
      </c>
      <c r="AB304" s="109">
        <v>220.24</v>
      </c>
      <c r="AC304" s="109"/>
      <c r="AD304" s="109">
        <v>0</v>
      </c>
      <c r="AE304" s="109">
        <v>2</v>
      </c>
      <c r="AF304" s="57"/>
      <c r="AG304" s="13">
        <f t="shared" si="64"/>
        <v>45226</v>
      </c>
      <c r="AH304" s="109">
        <v>25</v>
      </c>
      <c r="AI304" s="109">
        <v>3298.73</v>
      </c>
      <c r="AJ304" s="109">
        <v>6.48</v>
      </c>
      <c r="AK304" s="109"/>
      <c r="AL304" s="109">
        <v>0</v>
      </c>
      <c r="AM304" s="109">
        <v>0</v>
      </c>
      <c r="AN304" s="57"/>
      <c r="AO304" s="13">
        <f t="shared" si="65"/>
        <v>45226</v>
      </c>
      <c r="AP304" s="58">
        <v>45</v>
      </c>
      <c r="AQ304" s="58">
        <v>4015.67</v>
      </c>
      <c r="AR304" s="58"/>
      <c r="AS304" s="58">
        <v>32.5</v>
      </c>
      <c r="AT304" s="58">
        <v>0</v>
      </c>
      <c r="AU304" s="58">
        <v>0</v>
      </c>
      <c r="AV304" s="57"/>
      <c r="AW304" s="13">
        <f t="shared" si="66"/>
        <v>45226</v>
      </c>
      <c r="AX304" s="58">
        <v>54</v>
      </c>
      <c r="AY304" s="58">
        <v>7337.42</v>
      </c>
      <c r="AZ304" s="58">
        <v>31.38</v>
      </c>
      <c r="BA304" s="58"/>
      <c r="BB304" s="58">
        <v>0</v>
      </c>
      <c r="BC304" s="58">
        <v>1</v>
      </c>
      <c r="BD304" s="57"/>
      <c r="BE304" s="13">
        <f t="shared" si="67"/>
        <v>45226</v>
      </c>
      <c r="BF304" s="58">
        <v>41</v>
      </c>
      <c r="BG304" s="58">
        <v>4634.67</v>
      </c>
      <c r="BH304" s="58">
        <v>32.950000000000003</v>
      </c>
      <c r="BI304" s="58"/>
      <c r="BJ304" s="58">
        <v>162.53</v>
      </c>
      <c r="BK304" s="58">
        <v>0</v>
      </c>
      <c r="BL304" s="57"/>
      <c r="BM304" s="13">
        <f t="shared" si="68"/>
        <v>45226</v>
      </c>
      <c r="BN304" s="109">
        <v>41</v>
      </c>
      <c r="BO304" s="109">
        <v>3725.3</v>
      </c>
      <c r="BP304" s="109">
        <v>19</v>
      </c>
      <c r="BQ304" s="109"/>
      <c r="BR304" s="109">
        <v>40</v>
      </c>
      <c r="BS304" s="109">
        <v>7</v>
      </c>
      <c r="BT304" s="57"/>
      <c r="BU304" s="13">
        <f t="shared" si="69"/>
        <v>45226</v>
      </c>
      <c r="BV304" s="58">
        <v>59</v>
      </c>
      <c r="BW304" s="58">
        <v>8090.2</v>
      </c>
      <c r="BX304" s="58">
        <v>59.5</v>
      </c>
      <c r="BY304" s="58"/>
      <c r="BZ304" s="58">
        <v>0</v>
      </c>
      <c r="CA304" s="58">
        <v>0</v>
      </c>
      <c r="CB304" s="57"/>
      <c r="CC304" s="13">
        <f t="shared" si="70"/>
        <v>45226</v>
      </c>
      <c r="CD304" s="58">
        <v>74</v>
      </c>
      <c r="CE304" s="58">
        <v>8638.2000000000007</v>
      </c>
      <c r="CF304" s="58">
        <v>103.5</v>
      </c>
      <c r="CG304" s="58">
        <v>88</v>
      </c>
      <c r="CH304" s="58">
        <v>55</v>
      </c>
      <c r="CI304" s="58">
        <v>0</v>
      </c>
      <c r="CJ304" s="57"/>
      <c r="CK304" s="13">
        <f t="shared" si="71"/>
        <v>45226</v>
      </c>
      <c r="CL304" s="58">
        <v>20</v>
      </c>
      <c r="CM304" s="58">
        <v>1899.69</v>
      </c>
      <c r="CN304" s="58"/>
      <c r="CO304" s="58">
        <v>0</v>
      </c>
      <c r="CP304" s="58">
        <v>0</v>
      </c>
      <c r="CQ304" s="58">
        <v>0</v>
      </c>
      <c r="CR304" s="56"/>
      <c r="CS304" s="13">
        <f t="shared" si="72"/>
        <v>45226</v>
      </c>
      <c r="CT304" s="58"/>
      <c r="CU304" s="58"/>
      <c r="CV304" s="58"/>
      <c r="CW304" s="58"/>
      <c r="CX304" s="58"/>
      <c r="CY304" s="58"/>
      <c r="CZ304" s="56"/>
      <c r="DA304" s="13">
        <f t="shared" si="73"/>
        <v>45226</v>
      </c>
      <c r="DB304" s="58"/>
      <c r="DC304" s="58"/>
      <c r="DD304" s="58"/>
      <c r="DE304" s="58"/>
      <c r="DF304" s="58"/>
      <c r="DG304" s="58"/>
      <c r="DH304" s="56"/>
      <c r="DI304" s="13">
        <f t="shared" si="74"/>
        <v>45226</v>
      </c>
      <c r="DJ304" s="58"/>
      <c r="DK304" s="58"/>
      <c r="DL304" s="58"/>
      <c r="DM304" s="58"/>
      <c r="DN304" s="58"/>
      <c r="DO304" s="58"/>
      <c r="DP304" s="56"/>
      <c r="DQ304" s="56"/>
      <c r="DR304" s="56"/>
      <c r="DS304" s="56"/>
    </row>
    <row r="305" spans="1:123" x14ac:dyDescent="0.3">
      <c r="A305" s="13">
        <f t="shared" si="60"/>
        <v>45227</v>
      </c>
      <c r="B305" s="58">
        <v>48</v>
      </c>
      <c r="C305" s="59">
        <v>6992.79</v>
      </c>
      <c r="D305" s="58"/>
      <c r="E305" s="58">
        <v>62</v>
      </c>
      <c r="F305" s="58">
        <v>4</v>
      </c>
      <c r="G305" s="58">
        <v>0</v>
      </c>
      <c r="H305" s="57"/>
      <c r="I305" s="13">
        <f t="shared" si="61"/>
        <v>45227</v>
      </c>
      <c r="J305" s="58">
        <v>60</v>
      </c>
      <c r="K305" s="58">
        <v>12730.33</v>
      </c>
      <c r="L305" s="58">
        <v>18.39</v>
      </c>
      <c r="M305" s="58"/>
      <c r="N305" s="58">
        <v>14.85</v>
      </c>
      <c r="O305" s="58">
        <v>1</v>
      </c>
      <c r="P305" s="57"/>
      <c r="Q305" s="13">
        <f t="shared" si="62"/>
        <v>45227</v>
      </c>
      <c r="R305" s="58">
        <v>45</v>
      </c>
      <c r="S305" s="58">
        <v>5487.96</v>
      </c>
      <c r="T305" s="58">
        <v>64</v>
      </c>
      <c r="U305" s="58"/>
      <c r="V305" s="58">
        <v>0</v>
      </c>
      <c r="W305" s="58">
        <v>0</v>
      </c>
      <c r="X305" s="57"/>
      <c r="Y305" s="13">
        <f t="shared" si="63"/>
        <v>45227</v>
      </c>
      <c r="Z305" s="109">
        <v>44</v>
      </c>
      <c r="AA305" s="109">
        <v>5519.88</v>
      </c>
      <c r="AB305" s="109">
        <v>-189.71</v>
      </c>
      <c r="AC305" s="109"/>
      <c r="AD305" s="109">
        <v>75</v>
      </c>
      <c r="AE305" s="109">
        <v>2</v>
      </c>
      <c r="AF305" s="57"/>
      <c r="AG305" s="13">
        <f t="shared" si="64"/>
        <v>45227</v>
      </c>
      <c r="AH305" s="109">
        <v>21</v>
      </c>
      <c r="AI305" s="109">
        <v>2896.94</v>
      </c>
      <c r="AJ305" s="109">
        <v>202.66</v>
      </c>
      <c r="AK305" s="109"/>
      <c r="AL305" s="109">
        <v>0</v>
      </c>
      <c r="AM305" s="109">
        <v>0</v>
      </c>
      <c r="AN305" s="57"/>
      <c r="AO305" s="13">
        <f t="shared" si="65"/>
        <v>45227</v>
      </c>
      <c r="AP305" s="58">
        <v>46</v>
      </c>
      <c r="AQ305" s="58">
        <v>3300.85</v>
      </c>
      <c r="AR305" s="58"/>
      <c r="AS305" s="58">
        <v>17.25</v>
      </c>
      <c r="AT305" s="58">
        <v>0</v>
      </c>
      <c r="AU305" s="58">
        <v>1</v>
      </c>
      <c r="AV305" s="57"/>
      <c r="AW305" s="13">
        <f t="shared" si="66"/>
        <v>45227</v>
      </c>
      <c r="AX305" s="58">
        <v>49</v>
      </c>
      <c r="AY305" s="58">
        <v>6620.45</v>
      </c>
      <c r="AZ305" s="58">
        <v>0</v>
      </c>
      <c r="BA305" s="58"/>
      <c r="BB305" s="58">
        <v>0</v>
      </c>
      <c r="BC305" s="58">
        <v>2</v>
      </c>
      <c r="BD305" s="57"/>
      <c r="BE305" s="13">
        <f t="shared" si="67"/>
        <v>45227</v>
      </c>
      <c r="BF305" s="58">
        <v>43</v>
      </c>
      <c r="BG305" s="58">
        <v>4543.3599999999997</v>
      </c>
      <c r="BH305" s="58">
        <v>26.45</v>
      </c>
      <c r="BI305" s="58"/>
      <c r="BJ305" s="58">
        <v>204.95</v>
      </c>
      <c r="BK305" s="58">
        <v>1</v>
      </c>
      <c r="BL305" s="57"/>
      <c r="BM305" s="13">
        <f t="shared" si="68"/>
        <v>45227</v>
      </c>
      <c r="BN305" s="109">
        <v>37</v>
      </c>
      <c r="BO305" s="109">
        <v>3401.06</v>
      </c>
      <c r="BP305" s="109">
        <v>72</v>
      </c>
      <c r="BQ305" s="109"/>
      <c r="BR305" s="109">
        <v>35</v>
      </c>
      <c r="BS305" s="109">
        <v>0</v>
      </c>
      <c r="BT305" s="57"/>
      <c r="BU305" s="13">
        <f t="shared" si="69"/>
        <v>45227</v>
      </c>
      <c r="BV305" s="58">
        <v>46</v>
      </c>
      <c r="BW305" s="58">
        <v>6265.97</v>
      </c>
      <c r="BX305" s="58">
        <v>43</v>
      </c>
      <c r="BY305" s="58"/>
      <c r="BZ305" s="58">
        <v>0</v>
      </c>
      <c r="CA305" s="58">
        <v>0</v>
      </c>
      <c r="CB305" s="57"/>
      <c r="CC305" s="13">
        <f t="shared" si="70"/>
        <v>45227</v>
      </c>
      <c r="CD305" s="58">
        <v>26</v>
      </c>
      <c r="CE305" s="58">
        <v>2980.64</v>
      </c>
      <c r="CF305" s="58">
        <v>49.5</v>
      </c>
      <c r="CG305" s="58">
        <v>198</v>
      </c>
      <c r="CH305" s="58">
        <v>175</v>
      </c>
      <c r="CI305" s="58">
        <v>0</v>
      </c>
      <c r="CJ305" s="57"/>
      <c r="CK305" s="13">
        <f t="shared" si="71"/>
        <v>45227</v>
      </c>
      <c r="CL305" s="58">
        <v>30</v>
      </c>
      <c r="CM305" s="58">
        <v>2600.37</v>
      </c>
      <c r="CN305" s="58"/>
      <c r="CO305" s="58">
        <v>0</v>
      </c>
      <c r="CP305" s="58">
        <v>100</v>
      </c>
      <c r="CQ305" s="58">
        <v>1</v>
      </c>
      <c r="CR305" s="56"/>
      <c r="CS305" s="13">
        <f t="shared" si="72"/>
        <v>45227</v>
      </c>
      <c r="CT305" s="58"/>
      <c r="CU305" s="58"/>
      <c r="CV305" s="58"/>
      <c r="CW305" s="58"/>
      <c r="CX305" s="58"/>
      <c r="CY305" s="58"/>
      <c r="CZ305" s="56"/>
      <c r="DA305" s="13">
        <f t="shared" si="73"/>
        <v>45227</v>
      </c>
      <c r="DB305" s="58"/>
      <c r="DC305" s="58"/>
      <c r="DD305" s="58"/>
      <c r="DE305" s="58"/>
      <c r="DF305" s="58"/>
      <c r="DG305" s="58"/>
      <c r="DH305" s="56"/>
      <c r="DI305" s="13">
        <f t="shared" si="74"/>
        <v>45227</v>
      </c>
      <c r="DJ305" s="58"/>
      <c r="DK305" s="58"/>
      <c r="DL305" s="58"/>
      <c r="DM305" s="58"/>
      <c r="DN305" s="58"/>
      <c r="DO305" s="58"/>
      <c r="DP305" s="56"/>
      <c r="DQ305" s="56"/>
      <c r="DR305" s="56"/>
      <c r="DS305" s="56"/>
    </row>
    <row r="306" spans="1:123" x14ac:dyDescent="0.3">
      <c r="A306" s="13">
        <f t="shared" si="60"/>
        <v>45228</v>
      </c>
      <c r="B306" s="58">
        <v>33</v>
      </c>
      <c r="C306" s="59">
        <v>4649.6400000000003</v>
      </c>
      <c r="D306" s="58"/>
      <c r="E306" s="58">
        <v>38</v>
      </c>
      <c r="F306" s="58">
        <v>2</v>
      </c>
      <c r="G306" s="58">
        <v>0</v>
      </c>
      <c r="H306" s="57"/>
      <c r="I306" s="13">
        <f t="shared" si="61"/>
        <v>45228</v>
      </c>
      <c r="J306" s="58">
        <v>66</v>
      </c>
      <c r="K306" s="58">
        <v>12361.9</v>
      </c>
      <c r="L306" s="58">
        <v>23.82</v>
      </c>
      <c r="M306" s="58"/>
      <c r="N306" s="58">
        <v>14.85</v>
      </c>
      <c r="O306" s="58">
        <v>1</v>
      </c>
      <c r="P306" s="57"/>
      <c r="Q306" s="13">
        <f t="shared" si="62"/>
        <v>45228</v>
      </c>
      <c r="R306" s="58">
        <v>17</v>
      </c>
      <c r="S306" s="58">
        <v>1631.82</v>
      </c>
      <c r="T306" s="58">
        <v>21</v>
      </c>
      <c r="U306" s="58"/>
      <c r="V306" s="58">
        <v>0</v>
      </c>
      <c r="W306" s="58">
        <v>1</v>
      </c>
      <c r="X306" s="57"/>
      <c r="Y306" s="13">
        <f t="shared" si="63"/>
        <v>45228</v>
      </c>
      <c r="Z306" s="109">
        <v>32</v>
      </c>
      <c r="AA306" s="109">
        <v>3970.77</v>
      </c>
      <c r="AB306" s="109">
        <v>12.96</v>
      </c>
      <c r="AC306" s="109"/>
      <c r="AD306" s="109">
        <v>0</v>
      </c>
      <c r="AE306" s="109">
        <v>2</v>
      </c>
      <c r="AF306" s="57"/>
      <c r="AG306" s="13">
        <f t="shared" si="64"/>
        <v>45228</v>
      </c>
      <c r="AH306" s="109">
        <v>17</v>
      </c>
      <c r="AI306" s="109">
        <v>2273.17</v>
      </c>
      <c r="AJ306" s="109">
        <v>8.33</v>
      </c>
      <c r="AK306" s="109"/>
      <c r="AL306" s="109">
        <v>0</v>
      </c>
      <c r="AM306" s="109">
        <v>0</v>
      </c>
      <c r="AN306" s="57"/>
      <c r="AO306" s="13">
        <f t="shared" si="65"/>
        <v>45228</v>
      </c>
      <c r="AP306" s="58">
        <v>47</v>
      </c>
      <c r="AQ306" s="58">
        <v>3434.9</v>
      </c>
      <c r="AR306" s="58"/>
      <c r="AS306" s="58">
        <v>52</v>
      </c>
      <c r="AT306" s="58">
        <v>-106.79</v>
      </c>
      <c r="AU306" s="58">
        <v>2</v>
      </c>
      <c r="AV306" s="57"/>
      <c r="AW306" s="13">
        <f t="shared" si="66"/>
        <v>45228</v>
      </c>
      <c r="AX306" s="58">
        <v>41</v>
      </c>
      <c r="AY306" s="58">
        <v>4780.2299999999996</v>
      </c>
      <c r="AZ306" s="58">
        <v>6.46</v>
      </c>
      <c r="BA306" s="58"/>
      <c r="BB306" s="58">
        <v>0</v>
      </c>
      <c r="BC306" s="58">
        <v>1</v>
      </c>
      <c r="BD306" s="57"/>
      <c r="BE306" s="13">
        <f t="shared" si="67"/>
        <v>45228</v>
      </c>
      <c r="BF306" s="58">
        <v>47</v>
      </c>
      <c r="BG306" s="58">
        <v>5501.84</v>
      </c>
      <c r="BH306" s="58">
        <v>75.180000000000007</v>
      </c>
      <c r="BI306" s="58"/>
      <c r="BJ306" s="58">
        <v>248.9</v>
      </c>
      <c r="BK306" s="58">
        <v>0</v>
      </c>
      <c r="BL306" s="57"/>
      <c r="BM306" s="13">
        <f t="shared" si="68"/>
        <v>45228</v>
      </c>
      <c r="BN306" s="109">
        <v>25</v>
      </c>
      <c r="BO306" s="109">
        <v>2016.08</v>
      </c>
      <c r="BP306" s="109">
        <v>31</v>
      </c>
      <c r="BQ306" s="109"/>
      <c r="BR306" s="109">
        <v>20</v>
      </c>
      <c r="BS306" s="109">
        <v>0</v>
      </c>
      <c r="BT306" s="57"/>
      <c r="BU306" s="13">
        <f t="shared" si="69"/>
        <v>45228</v>
      </c>
      <c r="BV306" s="58">
        <v>16</v>
      </c>
      <c r="BW306" s="58">
        <v>1630</v>
      </c>
      <c r="BX306" s="58">
        <v>57.5</v>
      </c>
      <c r="BY306" s="58"/>
      <c r="BZ306" s="58">
        <v>250</v>
      </c>
      <c r="CA306" s="58">
        <v>0</v>
      </c>
      <c r="CB306" s="57"/>
      <c r="CC306" s="13">
        <f t="shared" si="70"/>
        <v>45228</v>
      </c>
      <c r="CD306" s="58">
        <v>23</v>
      </c>
      <c r="CE306" s="58">
        <v>2648.56</v>
      </c>
      <c r="CF306" s="58">
        <v>49</v>
      </c>
      <c r="CG306" s="58">
        <v>20</v>
      </c>
      <c r="CH306" s="58">
        <v>75</v>
      </c>
      <c r="CI306" s="58">
        <v>0</v>
      </c>
      <c r="CJ306" s="57"/>
      <c r="CK306" s="13">
        <f t="shared" si="71"/>
        <v>45228</v>
      </c>
      <c r="CL306" s="58">
        <v>11</v>
      </c>
      <c r="CM306" s="58">
        <v>727.44</v>
      </c>
      <c r="CN306" s="58"/>
      <c r="CO306" s="58">
        <v>4</v>
      </c>
      <c r="CP306" s="58">
        <v>106.48</v>
      </c>
      <c r="CQ306" s="58">
        <v>1</v>
      </c>
      <c r="CR306" s="56"/>
      <c r="CS306" s="13">
        <f t="shared" si="72"/>
        <v>45228</v>
      </c>
      <c r="CT306" s="58"/>
      <c r="CU306" s="58"/>
      <c r="CV306" s="58"/>
      <c r="CW306" s="58"/>
      <c r="CX306" s="58"/>
      <c r="CY306" s="58"/>
      <c r="CZ306" s="56"/>
      <c r="DA306" s="13">
        <f t="shared" si="73"/>
        <v>45228</v>
      </c>
      <c r="DB306" s="58"/>
      <c r="DC306" s="58"/>
      <c r="DD306" s="58"/>
      <c r="DE306" s="58"/>
      <c r="DF306" s="58"/>
      <c r="DG306" s="58"/>
      <c r="DH306" s="56"/>
      <c r="DI306" s="13">
        <f t="shared" si="74"/>
        <v>45228</v>
      </c>
      <c r="DJ306" s="58"/>
      <c r="DK306" s="58"/>
      <c r="DL306" s="58"/>
      <c r="DM306" s="58"/>
      <c r="DN306" s="58"/>
      <c r="DO306" s="58"/>
      <c r="DP306" s="56"/>
      <c r="DQ306" s="56"/>
      <c r="DR306" s="56"/>
      <c r="DS306" s="56"/>
    </row>
    <row r="307" spans="1:123" x14ac:dyDescent="0.3">
      <c r="A307" s="13">
        <f t="shared" si="60"/>
        <v>45229</v>
      </c>
      <c r="B307" s="58">
        <v>30</v>
      </c>
      <c r="C307" s="59">
        <v>3215.83</v>
      </c>
      <c r="D307" s="58"/>
      <c r="E307" s="58">
        <v>50</v>
      </c>
      <c r="F307" s="58">
        <v>-26</v>
      </c>
      <c r="G307" s="58">
        <v>0</v>
      </c>
      <c r="H307" s="57"/>
      <c r="I307" s="13">
        <f t="shared" si="61"/>
        <v>45229</v>
      </c>
      <c r="J307" s="58">
        <v>67</v>
      </c>
      <c r="K307" s="58">
        <v>12753.17</v>
      </c>
      <c r="L307" s="58">
        <v>24.29</v>
      </c>
      <c r="M307" s="58"/>
      <c r="N307" s="58">
        <v>9.9</v>
      </c>
      <c r="O307" s="58">
        <v>0</v>
      </c>
      <c r="P307" s="57"/>
      <c r="Q307" s="13">
        <f t="shared" si="62"/>
        <v>45229</v>
      </c>
      <c r="R307" s="58">
        <v>29</v>
      </c>
      <c r="S307" s="58">
        <v>3057.94</v>
      </c>
      <c r="T307" s="58">
        <v>9</v>
      </c>
      <c r="U307" s="58"/>
      <c r="V307" s="58">
        <v>0</v>
      </c>
      <c r="W307" s="58">
        <v>0</v>
      </c>
      <c r="X307" s="57"/>
      <c r="Y307" s="13">
        <f t="shared" si="63"/>
        <v>45229</v>
      </c>
      <c r="Z307" s="109">
        <v>32</v>
      </c>
      <c r="AA307" s="109">
        <v>4178</v>
      </c>
      <c r="AB307" s="109">
        <v>14.81</v>
      </c>
      <c r="AC307" s="109"/>
      <c r="AD307" s="109">
        <v>0</v>
      </c>
      <c r="AE307" s="109">
        <v>2</v>
      </c>
      <c r="AF307" s="57"/>
      <c r="AG307" s="13">
        <f t="shared" si="64"/>
        <v>45229</v>
      </c>
      <c r="AH307" s="109">
        <v>25</v>
      </c>
      <c r="AI307" s="109">
        <v>3039.64</v>
      </c>
      <c r="AJ307" s="109">
        <v>5.55</v>
      </c>
      <c r="AK307" s="109"/>
      <c r="AL307" s="109">
        <v>-130.13999999999999</v>
      </c>
      <c r="AM307" s="109">
        <v>0</v>
      </c>
      <c r="AN307" s="57"/>
      <c r="AO307" s="13">
        <f t="shared" si="65"/>
        <v>45229</v>
      </c>
      <c r="AP307" s="58">
        <v>60</v>
      </c>
      <c r="AQ307" s="58">
        <v>5166.54</v>
      </c>
      <c r="AR307" s="58"/>
      <c r="AS307" s="58">
        <v>17</v>
      </c>
      <c r="AT307" s="58">
        <v>0</v>
      </c>
      <c r="AU307" s="58">
        <v>5</v>
      </c>
      <c r="AV307" s="57"/>
      <c r="AW307" s="13">
        <f t="shared" si="66"/>
        <v>45229</v>
      </c>
      <c r="AX307" s="58">
        <v>65</v>
      </c>
      <c r="AY307" s="58">
        <v>9081.64</v>
      </c>
      <c r="AZ307" s="58">
        <v>23.09</v>
      </c>
      <c r="BA307" s="58"/>
      <c r="BB307" s="58">
        <v>0</v>
      </c>
      <c r="BC307" s="58">
        <v>9</v>
      </c>
      <c r="BD307" s="57"/>
      <c r="BE307" s="13">
        <f t="shared" si="67"/>
        <v>45229</v>
      </c>
      <c r="BF307" s="58">
        <v>59</v>
      </c>
      <c r="BG307" s="58">
        <v>6685.41</v>
      </c>
      <c r="BH307" s="58">
        <v>17.64</v>
      </c>
      <c r="BI307" s="58"/>
      <c r="BJ307" s="58">
        <v>50</v>
      </c>
      <c r="BK307" s="58">
        <v>1</v>
      </c>
      <c r="BL307" s="57"/>
      <c r="BM307" s="13">
        <f t="shared" si="68"/>
        <v>45229</v>
      </c>
      <c r="BN307" s="109">
        <v>27</v>
      </c>
      <c r="BO307" s="109">
        <v>2189.35</v>
      </c>
      <c r="BP307" s="109">
        <v>36</v>
      </c>
      <c r="BQ307" s="109"/>
      <c r="BR307" s="109">
        <v>0</v>
      </c>
      <c r="BS307" s="109">
        <v>2</v>
      </c>
      <c r="BT307" s="57"/>
      <c r="BU307" s="13">
        <f t="shared" si="69"/>
        <v>45229</v>
      </c>
      <c r="BV307" s="58">
        <v>26</v>
      </c>
      <c r="BW307" s="58">
        <v>2884.32</v>
      </c>
      <c r="BX307" s="58">
        <v>5</v>
      </c>
      <c r="BY307" s="58"/>
      <c r="BZ307" s="58">
        <v>0</v>
      </c>
      <c r="CA307" s="58">
        <v>0</v>
      </c>
      <c r="CB307" s="57"/>
      <c r="CC307" s="13">
        <f t="shared" si="70"/>
        <v>45229</v>
      </c>
      <c r="CD307" s="58">
        <v>37</v>
      </c>
      <c r="CE307" s="58">
        <v>4512.4399999999996</v>
      </c>
      <c r="CF307" s="58">
        <v>60.5</v>
      </c>
      <c r="CG307" s="58">
        <v>50</v>
      </c>
      <c r="CH307" s="58">
        <v>117</v>
      </c>
      <c r="CI307" s="58">
        <v>0</v>
      </c>
      <c r="CJ307" s="57"/>
      <c r="CK307" s="13">
        <f t="shared" si="71"/>
        <v>45229</v>
      </c>
      <c r="CL307" s="58">
        <v>18</v>
      </c>
      <c r="CM307" s="58">
        <v>1353.98</v>
      </c>
      <c r="CN307" s="58"/>
      <c r="CO307" s="58">
        <v>2</v>
      </c>
      <c r="CP307" s="58">
        <v>0</v>
      </c>
      <c r="CQ307" s="58">
        <v>1</v>
      </c>
      <c r="CR307" s="56"/>
      <c r="CS307" s="13">
        <f t="shared" si="72"/>
        <v>45229</v>
      </c>
      <c r="CT307" s="58"/>
      <c r="CU307" s="58"/>
      <c r="CV307" s="58"/>
      <c r="CW307" s="58"/>
      <c r="CX307" s="58"/>
      <c r="CY307" s="58"/>
      <c r="CZ307" s="56"/>
      <c r="DA307" s="13">
        <f t="shared" si="73"/>
        <v>45229</v>
      </c>
      <c r="DB307" s="58"/>
      <c r="DC307" s="58"/>
      <c r="DD307" s="58"/>
      <c r="DE307" s="58"/>
      <c r="DF307" s="58"/>
      <c r="DG307" s="58"/>
      <c r="DH307" s="56"/>
      <c r="DI307" s="13">
        <f t="shared" si="74"/>
        <v>45229</v>
      </c>
      <c r="DJ307" s="58"/>
      <c r="DK307" s="58"/>
      <c r="DL307" s="58"/>
      <c r="DM307" s="58"/>
      <c r="DN307" s="58"/>
      <c r="DO307" s="58"/>
      <c r="DP307" s="56"/>
      <c r="DQ307" s="56"/>
      <c r="DR307" s="56"/>
      <c r="DS307" s="56"/>
    </row>
    <row r="308" spans="1:123" x14ac:dyDescent="0.3">
      <c r="A308" s="13">
        <f t="shared" si="60"/>
        <v>45230</v>
      </c>
      <c r="B308" s="58">
        <v>25</v>
      </c>
      <c r="C308" s="59">
        <v>3333.68</v>
      </c>
      <c r="D308" s="58"/>
      <c r="E308" s="58">
        <v>29</v>
      </c>
      <c r="F308" s="58">
        <v>0</v>
      </c>
      <c r="G308" s="58">
        <v>0</v>
      </c>
      <c r="H308" s="57"/>
      <c r="I308" s="13">
        <f t="shared" si="61"/>
        <v>45230</v>
      </c>
      <c r="J308" s="58">
        <v>69</v>
      </c>
      <c r="K308" s="58">
        <v>12576.35</v>
      </c>
      <c r="L308" s="58">
        <v>9.67</v>
      </c>
      <c r="M308" s="58"/>
      <c r="N308" s="58">
        <v>142.94999999999999</v>
      </c>
      <c r="O308" s="58">
        <v>0</v>
      </c>
      <c r="P308" s="57"/>
      <c r="Q308" s="13">
        <f t="shared" si="62"/>
        <v>45230</v>
      </c>
      <c r="R308" s="58">
        <v>27</v>
      </c>
      <c r="S308" s="58">
        <v>2565.63</v>
      </c>
      <c r="T308" s="58">
        <v>29.5</v>
      </c>
      <c r="U308" s="58"/>
      <c r="V308" s="58">
        <v>0</v>
      </c>
      <c r="W308" s="58">
        <v>0</v>
      </c>
      <c r="X308" s="57"/>
      <c r="Y308" s="13">
        <f t="shared" si="63"/>
        <v>45230</v>
      </c>
      <c r="Z308" s="109">
        <v>58</v>
      </c>
      <c r="AA308" s="109">
        <v>7357.29</v>
      </c>
      <c r="AB308" s="109">
        <v>12.96</v>
      </c>
      <c r="AC308" s="109"/>
      <c r="AD308" s="109">
        <v>491.86</v>
      </c>
      <c r="AE308" s="109">
        <v>1</v>
      </c>
      <c r="AF308" s="57"/>
      <c r="AG308" s="13">
        <f t="shared" si="64"/>
        <v>45230</v>
      </c>
      <c r="AH308" s="109">
        <v>26</v>
      </c>
      <c r="AI308" s="109">
        <v>-1254.51</v>
      </c>
      <c r="AJ308" s="109">
        <v>0</v>
      </c>
      <c r="AK308" s="109"/>
      <c r="AL308" s="109">
        <v>4.95</v>
      </c>
      <c r="AM308" s="109">
        <v>0</v>
      </c>
      <c r="AN308" s="57"/>
      <c r="AO308" s="13">
        <f t="shared" si="65"/>
        <v>45230</v>
      </c>
      <c r="AP308" s="58">
        <v>62</v>
      </c>
      <c r="AQ308" s="58">
        <v>5348.82</v>
      </c>
      <c r="AR308" s="58"/>
      <c r="AS308" s="58">
        <v>11</v>
      </c>
      <c r="AT308" s="58">
        <v>-362.16</v>
      </c>
      <c r="AU308" s="58">
        <v>9</v>
      </c>
      <c r="AV308" s="57"/>
      <c r="AW308" s="13">
        <f t="shared" si="66"/>
        <v>45230</v>
      </c>
      <c r="AX308" s="58">
        <v>66</v>
      </c>
      <c r="AY308" s="58">
        <v>8864.3700000000008</v>
      </c>
      <c r="AZ308" s="58">
        <v>13.86</v>
      </c>
      <c r="BA308" s="58"/>
      <c r="BB308" s="58">
        <v>22</v>
      </c>
      <c r="BC308" s="58">
        <v>0</v>
      </c>
      <c r="BD308" s="57"/>
      <c r="BE308" s="13">
        <f t="shared" si="67"/>
        <v>45230</v>
      </c>
      <c r="BF308" s="58">
        <v>61</v>
      </c>
      <c r="BG308" s="58">
        <v>7255.95</v>
      </c>
      <c r="BH308" s="58">
        <v>32.47</v>
      </c>
      <c r="BI308" s="58"/>
      <c r="BJ308" s="58">
        <v>208.08</v>
      </c>
      <c r="BK308" s="58">
        <v>0</v>
      </c>
      <c r="BL308" s="57"/>
      <c r="BM308" s="13">
        <f t="shared" si="68"/>
        <v>45230</v>
      </c>
      <c r="BN308" s="109">
        <v>30</v>
      </c>
      <c r="BO308" s="109">
        <v>2352.69</v>
      </c>
      <c r="BP308" s="109">
        <v>36</v>
      </c>
      <c r="BQ308" s="109"/>
      <c r="BR308" s="109">
        <v>0</v>
      </c>
      <c r="BS308" s="109">
        <v>2</v>
      </c>
      <c r="BT308" s="57"/>
      <c r="BU308" s="13">
        <f t="shared" si="69"/>
        <v>45230</v>
      </c>
      <c r="BV308" s="58">
        <v>22</v>
      </c>
      <c r="BW308" s="58">
        <v>2609.86</v>
      </c>
      <c r="BX308" s="58">
        <v>16.5</v>
      </c>
      <c r="BY308" s="58"/>
      <c r="BZ308" s="58">
        <v>0</v>
      </c>
      <c r="CA308" s="58">
        <v>1</v>
      </c>
      <c r="CB308" s="57"/>
      <c r="CC308" s="13">
        <f t="shared" si="70"/>
        <v>45230</v>
      </c>
      <c r="CD308" s="58">
        <v>41</v>
      </c>
      <c r="CE308" s="58">
        <v>4459.03</v>
      </c>
      <c r="CF308" s="58">
        <v>38</v>
      </c>
      <c r="CG308" s="58">
        <v>242</v>
      </c>
      <c r="CH308" s="58">
        <v>50</v>
      </c>
      <c r="CI308" s="58">
        <v>0</v>
      </c>
      <c r="CJ308" s="57"/>
      <c r="CK308" s="13">
        <f t="shared" si="71"/>
        <v>45230</v>
      </c>
      <c r="CL308" s="58">
        <v>22</v>
      </c>
      <c r="CM308" s="58">
        <v>1642.09</v>
      </c>
      <c r="CN308" s="58"/>
      <c r="CO308" s="58">
        <v>4</v>
      </c>
      <c r="CP308" s="58">
        <v>122</v>
      </c>
      <c r="CQ308" s="58">
        <v>1</v>
      </c>
      <c r="CR308" s="56"/>
      <c r="CS308" s="13">
        <f t="shared" si="72"/>
        <v>45230</v>
      </c>
      <c r="CT308" s="58"/>
      <c r="CU308" s="58"/>
      <c r="CV308" s="58"/>
      <c r="CW308" s="58"/>
      <c r="CX308" s="58"/>
      <c r="CY308" s="58"/>
      <c r="CZ308" s="56"/>
      <c r="DA308" s="13">
        <f t="shared" si="73"/>
        <v>45230</v>
      </c>
      <c r="DB308" s="58"/>
      <c r="DC308" s="58"/>
      <c r="DD308" s="58"/>
      <c r="DE308" s="58"/>
      <c r="DF308" s="58"/>
      <c r="DG308" s="58"/>
      <c r="DH308" s="56"/>
      <c r="DI308" s="13">
        <f t="shared" si="74"/>
        <v>45230</v>
      </c>
      <c r="DJ308" s="58"/>
      <c r="DK308" s="58"/>
      <c r="DL308" s="58"/>
      <c r="DM308" s="58"/>
      <c r="DN308" s="58"/>
      <c r="DO308" s="58"/>
      <c r="DP308" s="56"/>
      <c r="DQ308" s="56"/>
      <c r="DR308" s="56"/>
      <c r="DS308" s="56"/>
    </row>
    <row r="309" spans="1:123" x14ac:dyDescent="0.3">
      <c r="A309" s="13">
        <f t="shared" si="60"/>
        <v>45231</v>
      </c>
      <c r="B309" s="58">
        <v>27</v>
      </c>
      <c r="C309" s="59">
        <v>3921.49</v>
      </c>
      <c r="D309" s="58"/>
      <c r="E309" s="58">
        <v>17</v>
      </c>
      <c r="F309" s="58">
        <v>0</v>
      </c>
      <c r="G309" s="58">
        <v>0</v>
      </c>
      <c r="H309" s="57"/>
      <c r="I309" s="13">
        <f t="shared" si="61"/>
        <v>45231</v>
      </c>
      <c r="J309" s="58">
        <v>68</v>
      </c>
      <c r="K309" s="58">
        <v>12668.86</v>
      </c>
      <c r="L309" s="58">
        <v>11.55</v>
      </c>
      <c r="M309" s="58"/>
      <c r="N309" s="58">
        <v>4.95</v>
      </c>
      <c r="O309" s="58">
        <v>0</v>
      </c>
      <c r="P309" s="57"/>
      <c r="Q309" s="13">
        <f t="shared" si="62"/>
        <v>45231</v>
      </c>
      <c r="R309" s="58">
        <v>29</v>
      </c>
      <c r="S309" s="58">
        <v>2960.42</v>
      </c>
      <c r="T309" s="58">
        <v>5</v>
      </c>
      <c r="U309" s="58"/>
      <c r="V309" s="58">
        <v>0</v>
      </c>
      <c r="W309" s="58">
        <v>0</v>
      </c>
      <c r="X309" s="57"/>
      <c r="Y309" s="13">
        <f t="shared" si="63"/>
        <v>45231</v>
      </c>
      <c r="Z309" s="109">
        <v>73</v>
      </c>
      <c r="AA309" s="109">
        <v>9039.6</v>
      </c>
      <c r="AB309" s="109">
        <v>19.43</v>
      </c>
      <c r="AC309" s="109"/>
      <c r="AD309" s="109">
        <v>129.34</v>
      </c>
      <c r="AE309" s="109">
        <v>1</v>
      </c>
      <c r="AF309" s="57"/>
      <c r="AG309" s="13">
        <f t="shared" si="64"/>
        <v>45231</v>
      </c>
      <c r="AH309" s="109">
        <v>32</v>
      </c>
      <c r="AI309" s="109">
        <v>3777</v>
      </c>
      <c r="AJ309" s="109">
        <v>1.85</v>
      </c>
      <c r="AK309" s="109"/>
      <c r="AL309" s="109">
        <v>9.9</v>
      </c>
      <c r="AM309" s="109">
        <v>0</v>
      </c>
      <c r="AN309" s="57"/>
      <c r="AO309" s="13">
        <f t="shared" si="65"/>
        <v>45231</v>
      </c>
      <c r="AP309" s="58">
        <v>65</v>
      </c>
      <c r="AQ309" s="58">
        <v>5237.0200000000004</v>
      </c>
      <c r="AR309" s="58"/>
      <c r="AS309" s="58">
        <v>27</v>
      </c>
      <c r="AT309" s="58">
        <v>-183.06</v>
      </c>
      <c r="AU309" s="58">
        <v>2</v>
      </c>
      <c r="AV309" s="57"/>
      <c r="AW309" s="13">
        <f t="shared" si="66"/>
        <v>45231</v>
      </c>
      <c r="AX309" s="58">
        <v>75</v>
      </c>
      <c r="AY309" s="58">
        <v>10116.719999999999</v>
      </c>
      <c r="AZ309" s="58">
        <v>47.09</v>
      </c>
      <c r="BA309" s="58"/>
      <c r="BB309" s="58">
        <v>0</v>
      </c>
      <c r="BC309" s="58">
        <v>0</v>
      </c>
      <c r="BD309" s="57"/>
      <c r="BE309" s="13">
        <f t="shared" si="67"/>
        <v>45231</v>
      </c>
      <c r="BF309" s="58">
        <v>51</v>
      </c>
      <c r="BG309" s="58">
        <v>5860.93</v>
      </c>
      <c r="BH309" s="58">
        <v>17.63</v>
      </c>
      <c r="BI309" s="58"/>
      <c r="BJ309" s="58">
        <v>127.19</v>
      </c>
      <c r="BK309" s="58">
        <v>0</v>
      </c>
      <c r="BL309" s="57"/>
      <c r="BM309" s="13">
        <f t="shared" si="68"/>
        <v>45231</v>
      </c>
      <c r="BN309" s="109">
        <v>34</v>
      </c>
      <c r="BO309" s="109">
        <v>2860.91</v>
      </c>
      <c r="BP309" s="109">
        <v>8</v>
      </c>
      <c r="BQ309" s="109"/>
      <c r="BR309" s="109">
        <v>0</v>
      </c>
      <c r="BS309" s="109">
        <v>0</v>
      </c>
      <c r="BT309" s="57"/>
      <c r="BU309" s="13">
        <f t="shared" si="69"/>
        <v>45231</v>
      </c>
      <c r="BV309" s="58">
        <v>33</v>
      </c>
      <c r="BW309" s="58">
        <v>4033.53</v>
      </c>
      <c r="BX309" s="58">
        <v>36.5</v>
      </c>
      <c r="BY309" s="58"/>
      <c r="BZ309" s="58">
        <v>0</v>
      </c>
      <c r="CA309" s="58">
        <v>1</v>
      </c>
      <c r="CB309" s="57"/>
      <c r="CC309" s="13">
        <f t="shared" si="70"/>
        <v>45231</v>
      </c>
      <c r="CD309" s="58">
        <v>52</v>
      </c>
      <c r="CE309" s="58">
        <v>6154.37</v>
      </c>
      <c r="CF309" s="58">
        <v>31.53</v>
      </c>
      <c r="CG309" s="58">
        <v>345.48</v>
      </c>
      <c r="CH309" s="58">
        <v>50</v>
      </c>
      <c r="CI309" s="58">
        <v>0</v>
      </c>
      <c r="CJ309" s="57"/>
      <c r="CK309" s="13">
        <f t="shared" si="71"/>
        <v>45231</v>
      </c>
      <c r="CL309" s="58">
        <v>26</v>
      </c>
      <c r="CM309" s="58">
        <v>1946.68</v>
      </c>
      <c r="CN309" s="58"/>
      <c r="CO309" s="58">
        <v>0</v>
      </c>
      <c r="CP309" s="58">
        <v>30.13</v>
      </c>
      <c r="CQ309" s="58">
        <v>0</v>
      </c>
      <c r="CR309" s="56"/>
      <c r="CS309" s="13">
        <f t="shared" si="72"/>
        <v>45231</v>
      </c>
      <c r="CT309" s="58"/>
      <c r="CU309" s="58"/>
      <c r="CV309" s="58"/>
      <c r="CW309" s="58"/>
      <c r="CX309" s="58"/>
      <c r="CY309" s="58"/>
      <c r="CZ309" s="56"/>
      <c r="DA309" s="13">
        <f t="shared" si="73"/>
        <v>45231</v>
      </c>
      <c r="DB309" s="58"/>
      <c r="DC309" s="58"/>
      <c r="DD309" s="58"/>
      <c r="DE309" s="58"/>
      <c r="DF309" s="58"/>
      <c r="DG309" s="58"/>
      <c r="DH309" s="56"/>
      <c r="DI309" s="13">
        <f t="shared" si="74"/>
        <v>45231</v>
      </c>
      <c r="DJ309" s="58"/>
      <c r="DK309" s="58"/>
      <c r="DL309" s="58"/>
      <c r="DM309" s="58"/>
      <c r="DN309" s="58"/>
      <c r="DO309" s="58"/>
      <c r="DP309" s="56"/>
      <c r="DQ309" s="56"/>
      <c r="DR309" s="56"/>
      <c r="DS309" s="56"/>
    </row>
    <row r="310" spans="1:123" x14ac:dyDescent="0.3">
      <c r="A310" s="13">
        <f t="shared" si="60"/>
        <v>45232</v>
      </c>
      <c r="B310" s="58">
        <v>51</v>
      </c>
      <c r="C310" s="59">
        <v>6190.68</v>
      </c>
      <c r="D310" s="58"/>
      <c r="E310" s="58">
        <v>57</v>
      </c>
      <c r="F310" s="58">
        <v>-89</v>
      </c>
      <c r="G310" s="58">
        <v>0</v>
      </c>
      <c r="H310" s="57"/>
      <c r="I310" s="13">
        <f t="shared" si="61"/>
        <v>45232</v>
      </c>
      <c r="J310" s="58">
        <v>60</v>
      </c>
      <c r="K310" s="58">
        <v>11099.59</v>
      </c>
      <c r="L310" s="58">
        <v>19.57</v>
      </c>
      <c r="M310" s="58"/>
      <c r="N310" s="58">
        <v>4.95</v>
      </c>
      <c r="O310" s="58">
        <v>0</v>
      </c>
      <c r="P310" s="57"/>
      <c r="Q310" s="13">
        <f t="shared" si="62"/>
        <v>45232</v>
      </c>
      <c r="R310" s="58">
        <v>23</v>
      </c>
      <c r="S310" s="58">
        <v>2292.63</v>
      </c>
      <c r="T310" s="58">
        <v>17.5</v>
      </c>
      <c r="U310" s="58"/>
      <c r="V310" s="58">
        <v>0</v>
      </c>
      <c r="W310" s="58">
        <v>1</v>
      </c>
      <c r="X310" s="57"/>
      <c r="Y310" s="13">
        <f t="shared" si="63"/>
        <v>45232</v>
      </c>
      <c r="Z310" s="109">
        <v>54</v>
      </c>
      <c r="AA310" s="109">
        <v>6683.5</v>
      </c>
      <c r="AB310" s="109">
        <v>24.07</v>
      </c>
      <c r="AC310" s="109"/>
      <c r="AD310" s="109">
        <v>-216.1</v>
      </c>
      <c r="AE310" s="109">
        <v>1</v>
      </c>
      <c r="AF310" s="57"/>
      <c r="AG310" s="13">
        <f t="shared" si="64"/>
        <v>45232</v>
      </c>
      <c r="AH310" s="109">
        <v>32</v>
      </c>
      <c r="AI310" s="109">
        <v>4022.47</v>
      </c>
      <c r="AJ310" s="109">
        <v>0</v>
      </c>
      <c r="AK310" s="109"/>
      <c r="AL310" s="109">
        <v>-12.62</v>
      </c>
      <c r="AM310" s="109">
        <v>1</v>
      </c>
      <c r="AN310" s="57"/>
      <c r="AO310" s="13">
        <f t="shared" si="65"/>
        <v>45232</v>
      </c>
      <c r="AP310" s="58">
        <v>67</v>
      </c>
      <c r="AQ310" s="58">
        <v>5773.57</v>
      </c>
      <c r="AR310" s="58"/>
      <c r="AS310" s="58">
        <v>18</v>
      </c>
      <c r="AT310" s="58">
        <v>-30.01</v>
      </c>
      <c r="AU310" s="58">
        <v>1</v>
      </c>
      <c r="AV310" s="57"/>
      <c r="AW310" s="13">
        <f t="shared" si="66"/>
        <v>45232</v>
      </c>
      <c r="AX310" s="58">
        <v>37</v>
      </c>
      <c r="AY310" s="58">
        <v>4603.5600000000004</v>
      </c>
      <c r="AZ310" s="58">
        <v>11.08</v>
      </c>
      <c r="BA310" s="58"/>
      <c r="BB310" s="58">
        <v>0</v>
      </c>
      <c r="BC310" s="58">
        <v>0</v>
      </c>
      <c r="BD310" s="57"/>
      <c r="BE310" s="13">
        <f t="shared" si="67"/>
        <v>45232</v>
      </c>
      <c r="BF310" s="58">
        <v>67</v>
      </c>
      <c r="BG310" s="58">
        <v>7597.62</v>
      </c>
      <c r="BH310" s="58">
        <v>79.36</v>
      </c>
      <c r="BI310" s="58"/>
      <c r="BJ310" s="58">
        <v>50</v>
      </c>
      <c r="BK310" s="58">
        <v>0</v>
      </c>
      <c r="BL310" s="57"/>
      <c r="BM310" s="13">
        <f t="shared" si="68"/>
        <v>45232</v>
      </c>
      <c r="BN310" s="109">
        <v>38</v>
      </c>
      <c r="BO310" s="109">
        <v>2958.68</v>
      </c>
      <c r="BP310" s="109">
        <v>8</v>
      </c>
      <c r="BQ310" s="109"/>
      <c r="BR310" s="109">
        <v>70</v>
      </c>
      <c r="BS310" s="109">
        <v>0</v>
      </c>
      <c r="BT310" s="57"/>
      <c r="BU310" s="13">
        <f t="shared" si="69"/>
        <v>45232</v>
      </c>
      <c r="BV310" s="58">
        <v>32</v>
      </c>
      <c r="BW310" s="58">
        <v>4301.16</v>
      </c>
      <c r="BX310" s="58">
        <v>33.5</v>
      </c>
      <c r="BY310" s="58"/>
      <c r="BZ310" s="58">
        <v>0</v>
      </c>
      <c r="CA310" s="58">
        <v>1</v>
      </c>
      <c r="CB310" s="57"/>
      <c r="CC310" s="13">
        <f t="shared" si="70"/>
        <v>45232</v>
      </c>
      <c r="CD310" s="58">
        <v>39</v>
      </c>
      <c r="CE310" s="58">
        <v>4568.7</v>
      </c>
      <c r="CF310" s="58">
        <v>77</v>
      </c>
      <c r="CG310" s="58">
        <v>238.96</v>
      </c>
      <c r="CH310" s="58">
        <v>0</v>
      </c>
      <c r="CI310" s="58">
        <v>1</v>
      </c>
      <c r="CJ310" s="57"/>
      <c r="CK310" s="13">
        <f t="shared" si="71"/>
        <v>45232</v>
      </c>
      <c r="CL310" s="58">
        <v>30</v>
      </c>
      <c r="CM310" s="58">
        <v>2148.15</v>
      </c>
      <c r="CN310" s="58"/>
      <c r="CO310" s="58">
        <v>4.5</v>
      </c>
      <c r="CP310" s="58">
        <v>-75</v>
      </c>
      <c r="CQ310" s="58">
        <v>0</v>
      </c>
      <c r="CR310" s="56"/>
      <c r="CS310" s="13">
        <f t="shared" si="72"/>
        <v>45232</v>
      </c>
      <c r="CT310" s="58"/>
      <c r="CU310" s="58"/>
      <c r="CV310" s="58"/>
      <c r="CW310" s="58"/>
      <c r="CX310" s="58"/>
      <c r="CY310" s="58"/>
      <c r="CZ310" s="56"/>
      <c r="DA310" s="13">
        <f t="shared" si="73"/>
        <v>45232</v>
      </c>
      <c r="DB310" s="58"/>
      <c r="DC310" s="58"/>
      <c r="DD310" s="58"/>
      <c r="DE310" s="58"/>
      <c r="DF310" s="58"/>
      <c r="DG310" s="58"/>
      <c r="DH310" s="56"/>
      <c r="DI310" s="13">
        <f t="shared" si="74"/>
        <v>45232</v>
      </c>
      <c r="DJ310" s="58"/>
      <c r="DK310" s="58"/>
      <c r="DL310" s="58"/>
      <c r="DM310" s="58"/>
      <c r="DN310" s="58"/>
      <c r="DO310" s="58"/>
      <c r="DP310" s="56"/>
      <c r="DQ310" s="56"/>
      <c r="DR310" s="56"/>
      <c r="DS310" s="56"/>
    </row>
    <row r="311" spans="1:123" x14ac:dyDescent="0.3">
      <c r="A311" s="13">
        <f t="shared" si="60"/>
        <v>45233</v>
      </c>
      <c r="B311" s="58">
        <v>37</v>
      </c>
      <c r="C311" s="59">
        <v>4883.9399999999996</v>
      </c>
      <c r="D311" s="58"/>
      <c r="E311" s="58">
        <v>33</v>
      </c>
      <c r="F311" s="58">
        <v>-114</v>
      </c>
      <c r="G311" s="58">
        <v>0</v>
      </c>
      <c r="H311" s="57"/>
      <c r="I311" s="13">
        <f t="shared" si="61"/>
        <v>45233</v>
      </c>
      <c r="J311" s="58">
        <v>57</v>
      </c>
      <c r="K311" s="58">
        <v>10098.969999999999</v>
      </c>
      <c r="L311" s="58">
        <v>13.91</v>
      </c>
      <c r="M311" s="58"/>
      <c r="N311" s="58">
        <v>14.85</v>
      </c>
      <c r="O311" s="58">
        <v>0</v>
      </c>
      <c r="P311" s="57"/>
      <c r="Q311" s="13">
        <f t="shared" si="62"/>
        <v>45233</v>
      </c>
      <c r="R311" s="58">
        <v>43</v>
      </c>
      <c r="S311" s="58">
        <v>4336.82</v>
      </c>
      <c r="T311" s="58">
        <v>29</v>
      </c>
      <c r="U311" s="58"/>
      <c r="V311" s="58">
        <v>0</v>
      </c>
      <c r="W311" s="58">
        <v>1</v>
      </c>
      <c r="X311" s="57"/>
      <c r="Y311" s="13">
        <f t="shared" si="63"/>
        <v>45233</v>
      </c>
      <c r="Z311" s="109">
        <v>43</v>
      </c>
      <c r="AA311" s="109">
        <v>5096.3900000000003</v>
      </c>
      <c r="AB311" s="109">
        <v>32.4</v>
      </c>
      <c r="AC311" s="109"/>
      <c r="AD311" s="109">
        <v>0</v>
      </c>
      <c r="AE311" s="109">
        <v>1</v>
      </c>
      <c r="AF311" s="57"/>
      <c r="AG311" s="13">
        <f t="shared" si="64"/>
        <v>45233</v>
      </c>
      <c r="AH311" s="109">
        <v>25</v>
      </c>
      <c r="AI311" s="109">
        <v>3062.12</v>
      </c>
      <c r="AJ311" s="109">
        <v>24.06</v>
      </c>
      <c r="AK311" s="109"/>
      <c r="AL311" s="109">
        <v>0</v>
      </c>
      <c r="AM311" s="109">
        <v>1</v>
      </c>
      <c r="AN311" s="57"/>
      <c r="AO311" s="13">
        <f t="shared" si="65"/>
        <v>45233</v>
      </c>
      <c r="AP311" s="58">
        <v>58</v>
      </c>
      <c r="AQ311" s="58">
        <v>5101.05</v>
      </c>
      <c r="AR311" s="58"/>
      <c r="AS311" s="58">
        <v>11.5</v>
      </c>
      <c r="AT311" s="58">
        <v>250</v>
      </c>
      <c r="AU311" s="58">
        <v>1</v>
      </c>
      <c r="AV311" s="57"/>
      <c r="AW311" s="13">
        <f t="shared" si="66"/>
        <v>45233</v>
      </c>
      <c r="AX311" s="58">
        <v>32</v>
      </c>
      <c r="AY311" s="58">
        <v>3115.87</v>
      </c>
      <c r="AZ311" s="58">
        <v>5.54</v>
      </c>
      <c r="BA311" s="58"/>
      <c r="BB311" s="58">
        <v>75</v>
      </c>
      <c r="BC311" s="58">
        <v>0</v>
      </c>
      <c r="BD311" s="57"/>
      <c r="BE311" s="13">
        <f t="shared" si="67"/>
        <v>45233</v>
      </c>
      <c r="BF311" s="58">
        <v>49</v>
      </c>
      <c r="BG311" s="58">
        <v>5749.65</v>
      </c>
      <c r="BH311" s="58">
        <v>33.42</v>
      </c>
      <c r="BI311" s="58"/>
      <c r="BJ311" s="58">
        <v>246</v>
      </c>
      <c r="BK311" s="58">
        <v>0</v>
      </c>
      <c r="BL311" s="57"/>
      <c r="BM311" s="13">
        <f t="shared" si="68"/>
        <v>45233</v>
      </c>
      <c r="BN311" s="109">
        <v>47</v>
      </c>
      <c r="BO311" s="109">
        <v>3867.31</v>
      </c>
      <c r="BP311" s="109">
        <v>80</v>
      </c>
      <c r="BQ311" s="109"/>
      <c r="BR311" s="109">
        <v>40</v>
      </c>
      <c r="BS311" s="109">
        <v>0</v>
      </c>
      <c r="BT311" s="57"/>
      <c r="BU311" s="13">
        <f t="shared" si="69"/>
        <v>45233</v>
      </c>
      <c r="BV311" s="58">
        <v>41</v>
      </c>
      <c r="BW311" s="58">
        <v>4611.5600000000004</v>
      </c>
      <c r="BX311" s="58">
        <v>43</v>
      </c>
      <c r="BY311" s="58"/>
      <c r="BZ311" s="58">
        <v>0</v>
      </c>
      <c r="CA311" s="58">
        <v>2</v>
      </c>
      <c r="CB311" s="57"/>
      <c r="CC311" s="13">
        <f t="shared" si="70"/>
        <v>45233</v>
      </c>
      <c r="CD311" s="58">
        <v>55</v>
      </c>
      <c r="CE311" s="58">
        <v>6461.24</v>
      </c>
      <c r="CF311" s="58">
        <v>91</v>
      </c>
      <c r="CG311" s="58">
        <v>187.49</v>
      </c>
      <c r="CH311" s="58">
        <v>50</v>
      </c>
      <c r="CI311" s="58">
        <v>1</v>
      </c>
      <c r="CJ311" s="57"/>
      <c r="CK311" s="13">
        <f t="shared" si="71"/>
        <v>45233</v>
      </c>
      <c r="CL311" s="58">
        <v>23</v>
      </c>
      <c r="CM311" s="58">
        <v>1791.83</v>
      </c>
      <c r="CN311" s="58"/>
      <c r="CO311" s="58">
        <v>0</v>
      </c>
      <c r="CP311" s="58">
        <v>75</v>
      </c>
      <c r="CQ311" s="58">
        <v>0</v>
      </c>
      <c r="CR311" s="56"/>
      <c r="CS311" s="13">
        <f t="shared" si="72"/>
        <v>45233</v>
      </c>
      <c r="CT311" s="58"/>
      <c r="CU311" s="58"/>
      <c r="CV311" s="58"/>
      <c r="CW311" s="58"/>
      <c r="CX311" s="58"/>
      <c r="CY311" s="58"/>
      <c r="CZ311" s="56"/>
      <c r="DA311" s="13">
        <f t="shared" si="73"/>
        <v>45233</v>
      </c>
      <c r="DB311" s="58"/>
      <c r="DC311" s="58"/>
      <c r="DD311" s="58"/>
      <c r="DE311" s="58"/>
      <c r="DF311" s="58"/>
      <c r="DG311" s="58"/>
      <c r="DH311" s="56"/>
      <c r="DI311" s="13">
        <f t="shared" si="74"/>
        <v>45233</v>
      </c>
      <c r="DJ311" s="58"/>
      <c r="DK311" s="58"/>
      <c r="DL311" s="58"/>
      <c r="DM311" s="58"/>
      <c r="DN311" s="58"/>
      <c r="DO311" s="58"/>
      <c r="DP311" s="56"/>
      <c r="DQ311" s="56"/>
      <c r="DR311" s="56"/>
      <c r="DS311" s="56"/>
    </row>
    <row r="312" spans="1:123" x14ac:dyDescent="0.3">
      <c r="A312" s="13">
        <f t="shared" si="60"/>
        <v>45234</v>
      </c>
      <c r="B312" s="58">
        <v>46</v>
      </c>
      <c r="C312" s="59">
        <v>6296.72</v>
      </c>
      <c r="D312" s="58"/>
      <c r="E312" s="58">
        <v>24</v>
      </c>
      <c r="F312" s="58">
        <v>250</v>
      </c>
      <c r="G312" s="58">
        <v>0</v>
      </c>
      <c r="H312" s="57"/>
      <c r="I312" s="13">
        <f t="shared" si="61"/>
        <v>45234</v>
      </c>
      <c r="J312" s="58">
        <v>41</v>
      </c>
      <c r="K312" s="58">
        <v>7449.73</v>
      </c>
      <c r="L312" s="58">
        <v>13.92</v>
      </c>
      <c r="M312" s="58"/>
      <c r="N312" s="58">
        <v>0</v>
      </c>
      <c r="O312" s="58">
        <v>0</v>
      </c>
      <c r="P312" s="57"/>
      <c r="Q312" s="13">
        <f t="shared" si="62"/>
        <v>45234</v>
      </c>
      <c r="R312" s="58">
        <v>43</v>
      </c>
      <c r="S312" s="58">
        <v>4336.82</v>
      </c>
      <c r="T312" s="58">
        <v>29</v>
      </c>
      <c r="U312" s="58"/>
      <c r="V312" s="58">
        <v>0</v>
      </c>
      <c r="W312" s="58">
        <v>1</v>
      </c>
      <c r="X312" s="57"/>
      <c r="Y312" s="13">
        <f t="shared" si="63"/>
        <v>45234</v>
      </c>
      <c r="Z312" s="109">
        <v>45</v>
      </c>
      <c r="AA312" s="109">
        <v>5173.47</v>
      </c>
      <c r="AB312" s="109">
        <v>31.46</v>
      </c>
      <c r="AC312" s="109"/>
      <c r="AD312" s="109">
        <v>-23.71</v>
      </c>
      <c r="AE312" s="109">
        <v>1</v>
      </c>
      <c r="AF312" s="57"/>
      <c r="AG312" s="13">
        <f t="shared" si="64"/>
        <v>45234</v>
      </c>
      <c r="AH312" s="109">
        <v>19</v>
      </c>
      <c r="AI312" s="109">
        <v>2175.16</v>
      </c>
      <c r="AJ312" s="109">
        <v>5.55</v>
      </c>
      <c r="AK312" s="109"/>
      <c r="AL312" s="109">
        <v>112.9</v>
      </c>
      <c r="AM312" s="109">
        <v>1</v>
      </c>
      <c r="AN312" s="57"/>
      <c r="AO312" s="13">
        <f t="shared" si="65"/>
        <v>45234</v>
      </c>
      <c r="AP312" s="58">
        <v>54</v>
      </c>
      <c r="AQ312" s="58">
        <v>3997.52</v>
      </c>
      <c r="AR312" s="58"/>
      <c r="AS312" s="58">
        <v>41</v>
      </c>
      <c r="AT312" s="58">
        <v>0</v>
      </c>
      <c r="AU312" s="58">
        <v>1</v>
      </c>
      <c r="AV312" s="57"/>
      <c r="AW312" s="13">
        <f t="shared" si="66"/>
        <v>45234</v>
      </c>
      <c r="AX312" s="58">
        <v>40</v>
      </c>
      <c r="AY312" s="58">
        <v>5053.1000000000004</v>
      </c>
      <c r="AZ312" s="58">
        <v>26.79</v>
      </c>
      <c r="BA312" s="58"/>
      <c r="BB312" s="58">
        <v>0</v>
      </c>
      <c r="BC312" s="58">
        <v>0</v>
      </c>
      <c r="BD312" s="57"/>
      <c r="BE312" s="13">
        <f t="shared" si="67"/>
        <v>45234</v>
      </c>
      <c r="BF312" s="58">
        <v>51</v>
      </c>
      <c r="BG312" s="58">
        <v>5988.58</v>
      </c>
      <c r="BH312" s="58">
        <v>28.32</v>
      </c>
      <c r="BI312" s="58"/>
      <c r="BJ312" s="58">
        <v>183.86</v>
      </c>
      <c r="BK312" s="58">
        <v>2</v>
      </c>
      <c r="BL312" s="57"/>
      <c r="BM312" s="13">
        <f t="shared" si="68"/>
        <v>45234</v>
      </c>
      <c r="BN312" s="109">
        <v>38</v>
      </c>
      <c r="BO312" s="109">
        <v>3142.3</v>
      </c>
      <c r="BP312" s="109">
        <v>28</v>
      </c>
      <c r="BQ312" s="109"/>
      <c r="BR312" s="109">
        <v>70</v>
      </c>
      <c r="BS312" s="109">
        <v>0</v>
      </c>
      <c r="BT312" s="57"/>
      <c r="BU312" s="13">
        <f t="shared" si="69"/>
        <v>45234</v>
      </c>
      <c r="BV312" s="58">
        <v>37</v>
      </c>
      <c r="BW312" s="58">
        <v>4084.98</v>
      </c>
      <c r="BX312" s="58">
        <v>43</v>
      </c>
      <c r="BY312" s="58"/>
      <c r="BZ312" s="58">
        <v>0</v>
      </c>
      <c r="CA312" s="58">
        <v>1</v>
      </c>
      <c r="CB312" s="57"/>
      <c r="CC312" s="13">
        <f t="shared" si="70"/>
        <v>45234</v>
      </c>
      <c r="CD312" s="58">
        <v>44</v>
      </c>
      <c r="CE312" s="58">
        <v>5190.92</v>
      </c>
      <c r="CF312" s="58">
        <v>59</v>
      </c>
      <c r="CG312" s="58">
        <v>367.73</v>
      </c>
      <c r="CH312" s="58">
        <v>0</v>
      </c>
      <c r="CI312" s="58">
        <v>1</v>
      </c>
      <c r="CJ312" s="57"/>
      <c r="CK312" s="13">
        <f t="shared" si="71"/>
        <v>45234</v>
      </c>
      <c r="CL312" s="58">
        <v>24</v>
      </c>
      <c r="CM312" s="58">
        <v>1939.9</v>
      </c>
      <c r="CN312" s="58"/>
      <c r="CO312" s="58">
        <v>4</v>
      </c>
      <c r="CP312" s="58">
        <v>0</v>
      </c>
      <c r="CQ312" s="58">
        <v>0</v>
      </c>
      <c r="CR312" s="56"/>
      <c r="CS312" s="13">
        <f t="shared" si="72"/>
        <v>45234</v>
      </c>
      <c r="CT312" s="58"/>
      <c r="CU312" s="58"/>
      <c r="CV312" s="58"/>
      <c r="CW312" s="58"/>
      <c r="CX312" s="58"/>
      <c r="CY312" s="58"/>
      <c r="CZ312" s="56"/>
      <c r="DA312" s="13">
        <f t="shared" si="73"/>
        <v>45234</v>
      </c>
      <c r="DB312" s="58"/>
      <c r="DC312" s="58"/>
      <c r="DD312" s="58"/>
      <c r="DE312" s="58"/>
      <c r="DF312" s="58"/>
      <c r="DG312" s="58"/>
      <c r="DH312" s="56"/>
      <c r="DI312" s="13">
        <f t="shared" si="74"/>
        <v>45234</v>
      </c>
      <c r="DJ312" s="58"/>
      <c r="DK312" s="58"/>
      <c r="DL312" s="58"/>
      <c r="DM312" s="58"/>
      <c r="DN312" s="58"/>
      <c r="DO312" s="58"/>
      <c r="DP312" s="56"/>
      <c r="DQ312" s="56"/>
      <c r="DR312" s="56"/>
      <c r="DS312" s="56"/>
    </row>
    <row r="313" spans="1:123" x14ac:dyDescent="0.3">
      <c r="A313" s="13">
        <f t="shared" si="60"/>
        <v>45235</v>
      </c>
      <c r="B313" s="58">
        <v>34</v>
      </c>
      <c r="C313" s="59">
        <v>4014.27</v>
      </c>
      <c r="D313" s="58"/>
      <c r="E313" s="58">
        <v>46</v>
      </c>
      <c r="F313" s="58">
        <v>0</v>
      </c>
      <c r="G313" s="58">
        <v>0</v>
      </c>
      <c r="H313" s="57"/>
      <c r="I313" s="13">
        <f t="shared" si="61"/>
        <v>45235</v>
      </c>
      <c r="J313" s="58">
        <v>41</v>
      </c>
      <c r="K313" s="58">
        <v>7148.35</v>
      </c>
      <c r="L313" s="58">
        <v>15.33</v>
      </c>
      <c r="M313" s="58"/>
      <c r="N313" s="58">
        <v>0</v>
      </c>
      <c r="O313" s="58">
        <v>0</v>
      </c>
      <c r="P313" s="57"/>
      <c r="Q313" s="13">
        <f t="shared" si="62"/>
        <v>45235</v>
      </c>
      <c r="R313" s="58">
        <v>22</v>
      </c>
      <c r="S313" s="58">
        <v>2090.9</v>
      </c>
      <c r="T313" s="58">
        <v>20.5</v>
      </c>
      <c r="U313" s="58"/>
      <c r="V313" s="58">
        <v>0</v>
      </c>
      <c r="W313" s="58">
        <v>1</v>
      </c>
      <c r="X313" s="57"/>
      <c r="Y313" s="13">
        <f t="shared" si="63"/>
        <v>45235</v>
      </c>
      <c r="Z313" s="109">
        <v>42</v>
      </c>
      <c r="AA313" s="109">
        <v>4649.22</v>
      </c>
      <c r="AB313" s="109">
        <v>38.86</v>
      </c>
      <c r="AC313" s="109"/>
      <c r="AD313" s="109">
        <v>4.95</v>
      </c>
      <c r="AE313" s="109">
        <v>1</v>
      </c>
      <c r="AF313" s="57"/>
      <c r="AG313" s="13">
        <f t="shared" si="64"/>
        <v>45235</v>
      </c>
      <c r="AH313" s="109">
        <v>16</v>
      </c>
      <c r="AI313" s="109">
        <v>2070.5</v>
      </c>
      <c r="AJ313" s="109">
        <v>4.63</v>
      </c>
      <c r="AK313" s="109"/>
      <c r="AL313" s="109">
        <v>24.75</v>
      </c>
      <c r="AM313" s="109">
        <v>1</v>
      </c>
      <c r="AN313" s="57"/>
      <c r="AO313" s="13">
        <f t="shared" si="65"/>
        <v>45235</v>
      </c>
      <c r="AP313" s="58">
        <v>54</v>
      </c>
      <c r="AQ313" s="58">
        <v>4118.4799999999996</v>
      </c>
      <c r="AR313" s="58"/>
      <c r="AS313" s="58">
        <v>38</v>
      </c>
      <c r="AT313" s="58">
        <v>0</v>
      </c>
      <c r="AU313" s="58">
        <v>14</v>
      </c>
      <c r="AV313" s="57"/>
      <c r="AW313" s="13">
        <f t="shared" si="66"/>
        <v>45235</v>
      </c>
      <c r="AX313" s="58">
        <v>33</v>
      </c>
      <c r="AY313" s="58">
        <v>4240.5600000000004</v>
      </c>
      <c r="AZ313" s="58">
        <v>4.16</v>
      </c>
      <c r="BA313" s="58"/>
      <c r="BB313" s="58">
        <v>0</v>
      </c>
      <c r="BC313" s="58">
        <v>0</v>
      </c>
      <c r="BD313" s="57"/>
      <c r="BE313" s="13">
        <f t="shared" si="67"/>
        <v>45235</v>
      </c>
      <c r="BF313" s="58">
        <v>47</v>
      </c>
      <c r="BG313" s="58">
        <v>5174.3599999999997</v>
      </c>
      <c r="BH313" s="58">
        <v>29.7</v>
      </c>
      <c r="BI313" s="58"/>
      <c r="BJ313" s="58">
        <v>159</v>
      </c>
      <c r="BK313" s="58">
        <v>0</v>
      </c>
      <c r="BL313" s="57"/>
      <c r="BM313" s="13">
        <f t="shared" si="68"/>
        <v>45235</v>
      </c>
      <c r="BN313" s="109">
        <v>35</v>
      </c>
      <c r="BO313" s="109">
        <v>2766.94</v>
      </c>
      <c r="BP313" s="109">
        <v>39</v>
      </c>
      <c r="BQ313" s="109"/>
      <c r="BR313" s="109">
        <v>0</v>
      </c>
      <c r="BS313" s="109">
        <v>0</v>
      </c>
      <c r="BT313" s="57"/>
      <c r="BU313" s="13">
        <f t="shared" si="69"/>
        <v>45235</v>
      </c>
      <c r="BV313" s="58">
        <v>15</v>
      </c>
      <c r="BW313" s="58">
        <v>1702.41</v>
      </c>
      <c r="BX313" s="58">
        <v>2</v>
      </c>
      <c r="BY313" s="58"/>
      <c r="BZ313" s="58">
        <v>0</v>
      </c>
      <c r="CA313" s="58">
        <v>1</v>
      </c>
      <c r="CB313" s="57"/>
      <c r="CC313" s="13">
        <f t="shared" si="70"/>
        <v>45235</v>
      </c>
      <c r="CD313" s="58">
        <v>24</v>
      </c>
      <c r="CE313" s="58">
        <v>2562.94</v>
      </c>
      <c r="CF313" s="58">
        <v>29.5</v>
      </c>
      <c r="CG313" s="58">
        <v>75</v>
      </c>
      <c r="CH313" s="58">
        <v>100</v>
      </c>
      <c r="CI313" s="58">
        <v>6</v>
      </c>
      <c r="CJ313" s="57"/>
      <c r="CK313" s="13">
        <f t="shared" si="71"/>
        <v>45235</v>
      </c>
      <c r="CL313" s="58">
        <v>20</v>
      </c>
      <c r="CM313" s="58">
        <v>1529.78</v>
      </c>
      <c r="CN313" s="58"/>
      <c r="CO313" s="58">
        <v>2</v>
      </c>
      <c r="CP313" s="58">
        <v>25</v>
      </c>
      <c r="CQ313" s="58">
        <v>0</v>
      </c>
      <c r="CR313" s="56"/>
      <c r="CS313" s="13">
        <f t="shared" si="72"/>
        <v>45235</v>
      </c>
      <c r="CT313" s="58"/>
      <c r="CU313" s="58"/>
      <c r="CV313" s="58"/>
      <c r="CW313" s="58"/>
      <c r="CX313" s="58"/>
      <c r="CY313" s="58"/>
      <c r="CZ313" s="56"/>
      <c r="DA313" s="13">
        <f t="shared" si="73"/>
        <v>45235</v>
      </c>
      <c r="DB313" s="58"/>
      <c r="DC313" s="58"/>
      <c r="DD313" s="58"/>
      <c r="DE313" s="58"/>
      <c r="DF313" s="58"/>
      <c r="DG313" s="58"/>
      <c r="DH313" s="56"/>
      <c r="DI313" s="13">
        <f t="shared" si="74"/>
        <v>45235</v>
      </c>
      <c r="DJ313" s="58"/>
      <c r="DK313" s="58"/>
      <c r="DL313" s="58"/>
      <c r="DM313" s="58"/>
      <c r="DN313" s="58"/>
      <c r="DO313" s="58"/>
      <c r="DP313" s="56"/>
      <c r="DQ313" s="56"/>
      <c r="DR313" s="56"/>
      <c r="DS313" s="56"/>
    </row>
    <row r="314" spans="1:123" x14ac:dyDescent="0.3">
      <c r="A314" s="13">
        <f t="shared" si="60"/>
        <v>45236</v>
      </c>
      <c r="B314" s="58">
        <v>44</v>
      </c>
      <c r="C314" s="59">
        <v>5187.4399999999996</v>
      </c>
      <c r="D314" s="58"/>
      <c r="E314" s="58">
        <v>18</v>
      </c>
      <c r="F314" s="58">
        <v>-24.3</v>
      </c>
      <c r="G314" s="58">
        <v>0</v>
      </c>
      <c r="H314" s="57"/>
      <c r="I314" s="13">
        <f t="shared" si="61"/>
        <v>45236</v>
      </c>
      <c r="J314" s="58">
        <v>62</v>
      </c>
      <c r="K314" s="58">
        <v>12893.13</v>
      </c>
      <c r="L314" s="58">
        <v>22.18</v>
      </c>
      <c r="M314" s="58"/>
      <c r="N314" s="58">
        <v>0</v>
      </c>
      <c r="O314" s="58">
        <v>0</v>
      </c>
      <c r="P314" s="57"/>
      <c r="Q314" s="13">
        <f t="shared" si="62"/>
        <v>45236</v>
      </c>
      <c r="R314" s="58">
        <v>29</v>
      </c>
      <c r="S314" s="58">
        <v>3052.72</v>
      </c>
      <c r="T314" s="58">
        <v>42.3</v>
      </c>
      <c r="U314" s="58"/>
      <c r="V314" s="58">
        <v>0</v>
      </c>
      <c r="W314" s="58">
        <v>1</v>
      </c>
      <c r="X314" s="57"/>
      <c r="Y314" s="13">
        <f t="shared" si="63"/>
        <v>45236</v>
      </c>
      <c r="Z314" s="109">
        <v>44</v>
      </c>
      <c r="AA314" s="109">
        <v>5593.05</v>
      </c>
      <c r="AB314" s="109">
        <v>0.93</v>
      </c>
      <c r="AC314" s="109"/>
      <c r="AD314" s="109">
        <v>147.81</v>
      </c>
      <c r="AE314" s="109">
        <v>1</v>
      </c>
      <c r="AF314" s="57"/>
      <c r="AG314" s="13">
        <f t="shared" si="64"/>
        <v>45236</v>
      </c>
      <c r="AH314" s="109">
        <v>26</v>
      </c>
      <c r="AI314" s="109">
        <v>3571.47</v>
      </c>
      <c r="AJ314" s="109">
        <v>0</v>
      </c>
      <c r="AK314" s="109"/>
      <c r="AL314" s="109">
        <v>-21.26</v>
      </c>
      <c r="AM314" s="109">
        <v>1</v>
      </c>
      <c r="AN314" s="57"/>
      <c r="AO314" s="13">
        <f t="shared" si="65"/>
        <v>45236</v>
      </c>
      <c r="AP314" s="58">
        <v>70</v>
      </c>
      <c r="AQ314" s="58">
        <v>5989.85</v>
      </c>
      <c r="AR314" s="58"/>
      <c r="AS314" s="58">
        <v>61</v>
      </c>
      <c r="AT314" s="58">
        <v>0</v>
      </c>
      <c r="AU314" s="58">
        <v>5</v>
      </c>
      <c r="AV314" s="57"/>
      <c r="AW314" s="13">
        <f t="shared" si="66"/>
        <v>45236</v>
      </c>
      <c r="AX314" s="58">
        <v>58</v>
      </c>
      <c r="AY314" s="58">
        <v>7889.38</v>
      </c>
      <c r="AZ314" s="58">
        <v>49.89</v>
      </c>
      <c r="BA314" s="58"/>
      <c r="BB314" s="58">
        <v>49.1</v>
      </c>
      <c r="BC314" s="58">
        <v>0</v>
      </c>
      <c r="BD314" s="57"/>
      <c r="BE314" s="13">
        <f t="shared" si="67"/>
        <v>45236</v>
      </c>
      <c r="BF314" s="58">
        <v>62</v>
      </c>
      <c r="BG314" s="58">
        <v>7431.13</v>
      </c>
      <c r="BH314" s="58">
        <v>42.69</v>
      </c>
      <c r="BI314" s="58"/>
      <c r="BJ314" s="58">
        <v>64.849999999999994</v>
      </c>
      <c r="BK314" s="58">
        <v>0</v>
      </c>
      <c r="BL314" s="57"/>
      <c r="BM314" s="13">
        <f t="shared" si="68"/>
        <v>45236</v>
      </c>
      <c r="BN314" s="109">
        <v>36</v>
      </c>
      <c r="BO314" s="109">
        <v>3026.87</v>
      </c>
      <c r="BP314" s="109">
        <v>8</v>
      </c>
      <c r="BQ314" s="109"/>
      <c r="BR314" s="109">
        <v>0</v>
      </c>
      <c r="BS314" s="109">
        <v>0</v>
      </c>
      <c r="BT314" s="57"/>
      <c r="BU314" s="13">
        <f t="shared" si="69"/>
        <v>45236</v>
      </c>
      <c r="BV314" s="58">
        <v>29</v>
      </c>
      <c r="BW314" s="58">
        <v>3432.21</v>
      </c>
      <c r="BX314" s="58">
        <v>15</v>
      </c>
      <c r="BY314" s="58"/>
      <c r="BZ314" s="58">
        <v>0</v>
      </c>
      <c r="CA314" s="58">
        <v>1</v>
      </c>
      <c r="CB314" s="57"/>
      <c r="CC314" s="13">
        <f t="shared" si="70"/>
        <v>45236</v>
      </c>
      <c r="CD314" s="58">
        <v>41</v>
      </c>
      <c r="CE314" s="58">
        <v>4495.8900000000003</v>
      </c>
      <c r="CF314" s="58">
        <v>81.02</v>
      </c>
      <c r="CG314" s="58">
        <v>30</v>
      </c>
      <c r="CH314" s="58">
        <v>0</v>
      </c>
      <c r="CI314" s="58">
        <v>1</v>
      </c>
      <c r="CJ314" s="57"/>
      <c r="CK314" s="13">
        <f t="shared" si="71"/>
        <v>45236</v>
      </c>
      <c r="CL314" s="58">
        <v>22</v>
      </c>
      <c r="CM314" s="58">
        <v>1642.09</v>
      </c>
      <c r="CN314" s="58"/>
      <c r="CO314" s="58">
        <v>4</v>
      </c>
      <c r="CP314" s="58">
        <v>122</v>
      </c>
      <c r="CQ314" s="58">
        <v>1</v>
      </c>
      <c r="CR314" s="56"/>
      <c r="CS314" s="13">
        <f t="shared" si="72"/>
        <v>45236</v>
      </c>
      <c r="CT314" s="58"/>
      <c r="CU314" s="58"/>
      <c r="CV314" s="58"/>
      <c r="CW314" s="58"/>
      <c r="CX314" s="58"/>
      <c r="CY314" s="58"/>
      <c r="CZ314" s="56"/>
      <c r="DA314" s="13">
        <f t="shared" si="73"/>
        <v>45236</v>
      </c>
      <c r="DB314" s="58"/>
      <c r="DC314" s="58"/>
      <c r="DD314" s="58"/>
      <c r="DE314" s="58"/>
      <c r="DF314" s="58"/>
      <c r="DG314" s="58"/>
      <c r="DH314" s="56"/>
      <c r="DI314" s="13">
        <f t="shared" si="74"/>
        <v>45236</v>
      </c>
      <c r="DJ314" s="58"/>
      <c r="DK314" s="58"/>
      <c r="DL314" s="58"/>
      <c r="DM314" s="58"/>
      <c r="DN314" s="58"/>
      <c r="DO314" s="58"/>
      <c r="DP314" s="56"/>
      <c r="DQ314" s="56"/>
      <c r="DR314" s="56"/>
      <c r="DS314" s="56"/>
    </row>
    <row r="315" spans="1:123" x14ac:dyDescent="0.3">
      <c r="A315" s="13">
        <f t="shared" si="60"/>
        <v>45237</v>
      </c>
      <c r="B315" s="58">
        <v>50</v>
      </c>
      <c r="C315" s="59">
        <v>6714.52</v>
      </c>
      <c r="D315" s="58"/>
      <c r="E315" s="58">
        <v>40</v>
      </c>
      <c r="F315" s="58">
        <v>600</v>
      </c>
      <c r="G315" s="58">
        <v>0</v>
      </c>
      <c r="H315" s="57"/>
      <c r="I315" s="13">
        <f t="shared" si="61"/>
        <v>45237</v>
      </c>
      <c r="J315" s="58">
        <v>69</v>
      </c>
      <c r="K315" s="58">
        <v>14473.86</v>
      </c>
      <c r="L315" s="58">
        <v>29</v>
      </c>
      <c r="M315" s="58"/>
      <c r="N315" s="58">
        <v>0</v>
      </c>
      <c r="O315" s="58">
        <v>0</v>
      </c>
      <c r="P315" s="57"/>
      <c r="Q315" s="13">
        <f t="shared" si="62"/>
        <v>45237</v>
      </c>
      <c r="R315" s="58">
        <v>30</v>
      </c>
      <c r="S315" s="58">
        <v>3188.9</v>
      </c>
      <c r="T315" s="58">
        <v>25</v>
      </c>
      <c r="U315" s="58"/>
      <c r="V315" s="58">
        <v>0</v>
      </c>
      <c r="W315" s="58">
        <v>1</v>
      </c>
      <c r="X315" s="57"/>
      <c r="Y315" s="13">
        <f t="shared" si="63"/>
        <v>45237</v>
      </c>
      <c r="Z315" s="109">
        <v>55</v>
      </c>
      <c r="AA315" s="109">
        <v>6922.67</v>
      </c>
      <c r="AB315" s="109">
        <v>25.92</v>
      </c>
      <c r="AC315" s="109"/>
      <c r="AD315" s="109">
        <v>0</v>
      </c>
      <c r="AE315" s="109">
        <v>1</v>
      </c>
      <c r="AF315" s="57"/>
      <c r="AG315" s="13">
        <f t="shared" si="64"/>
        <v>45237</v>
      </c>
      <c r="AH315" s="109">
        <v>28</v>
      </c>
      <c r="AI315" s="109">
        <v>3765.51</v>
      </c>
      <c r="AJ315" s="109">
        <v>-179.53</v>
      </c>
      <c r="AK315" s="109"/>
      <c r="AL315" s="109">
        <v>307</v>
      </c>
      <c r="AM315" s="109">
        <v>1</v>
      </c>
      <c r="AN315" s="57"/>
      <c r="AO315" s="13">
        <f t="shared" si="65"/>
        <v>45237</v>
      </c>
      <c r="AP315" s="58">
        <v>71</v>
      </c>
      <c r="AQ315" s="58">
        <v>6467.82</v>
      </c>
      <c r="AR315" s="58"/>
      <c r="AS315" s="58">
        <v>59</v>
      </c>
      <c r="AT315" s="58">
        <v>0</v>
      </c>
      <c r="AU315" s="58">
        <v>3</v>
      </c>
      <c r="AV315" s="57"/>
      <c r="AW315" s="13">
        <f t="shared" si="66"/>
        <v>45237</v>
      </c>
      <c r="AX315" s="58">
        <v>74</v>
      </c>
      <c r="AY315" s="58">
        <v>12112.26</v>
      </c>
      <c r="AZ315" s="58">
        <v>45.25</v>
      </c>
      <c r="BA315" s="58"/>
      <c r="BB315" s="58">
        <v>0</v>
      </c>
      <c r="BC315" s="58">
        <v>0</v>
      </c>
      <c r="BD315" s="57"/>
      <c r="BE315" s="13">
        <f t="shared" si="67"/>
        <v>45237</v>
      </c>
      <c r="BF315" s="58">
        <v>65</v>
      </c>
      <c r="BG315" s="58">
        <v>7605.77</v>
      </c>
      <c r="BH315" s="58">
        <v>19.489999999999998</v>
      </c>
      <c r="BI315" s="58"/>
      <c r="BJ315" s="58">
        <v>79.95</v>
      </c>
      <c r="BK315" s="58">
        <v>0</v>
      </c>
      <c r="BL315" s="57"/>
      <c r="BM315" s="13">
        <f t="shared" si="68"/>
        <v>45237</v>
      </c>
      <c r="BN315" s="109">
        <v>29</v>
      </c>
      <c r="BO315" s="109">
        <v>2155.54</v>
      </c>
      <c r="BP315" s="109">
        <v>8</v>
      </c>
      <c r="BQ315" s="109"/>
      <c r="BR315" s="109">
        <v>35</v>
      </c>
      <c r="BS315" s="109">
        <v>0</v>
      </c>
      <c r="BT315" s="57"/>
      <c r="BU315" s="13">
        <f t="shared" si="69"/>
        <v>45237</v>
      </c>
      <c r="BV315" s="58">
        <v>34</v>
      </c>
      <c r="BW315" s="58">
        <v>3879.86</v>
      </c>
      <c r="BX315" s="58">
        <v>44.5</v>
      </c>
      <c r="BY315" s="58"/>
      <c r="BZ315" s="58">
        <v>0</v>
      </c>
      <c r="CA315" s="58">
        <v>1</v>
      </c>
      <c r="CB315" s="57"/>
      <c r="CC315" s="13">
        <f t="shared" si="70"/>
        <v>45237</v>
      </c>
      <c r="CD315" s="58">
        <v>55</v>
      </c>
      <c r="CE315" s="58">
        <v>6030.55</v>
      </c>
      <c r="CF315" s="58">
        <v>77.5</v>
      </c>
      <c r="CG315" s="58">
        <v>52</v>
      </c>
      <c r="CH315" s="58">
        <v>0</v>
      </c>
      <c r="CI315" s="58">
        <v>1</v>
      </c>
      <c r="CJ315" s="57"/>
      <c r="CK315" s="13">
        <f t="shared" si="71"/>
        <v>45237</v>
      </c>
      <c r="CL315" s="58">
        <v>19</v>
      </c>
      <c r="CM315" s="58">
        <v>1854.6</v>
      </c>
      <c r="CN315" s="58"/>
      <c r="CO315" s="58">
        <v>27</v>
      </c>
      <c r="CP315" s="58">
        <v>10.8</v>
      </c>
      <c r="CQ315" s="58">
        <v>0</v>
      </c>
      <c r="CR315" s="56"/>
      <c r="CS315" s="13">
        <f t="shared" si="72"/>
        <v>45237</v>
      </c>
      <c r="CT315" s="58"/>
      <c r="CU315" s="58"/>
      <c r="CV315" s="58"/>
      <c r="CW315" s="58"/>
      <c r="CX315" s="58"/>
      <c r="CY315" s="58"/>
      <c r="CZ315" s="56"/>
      <c r="DA315" s="13">
        <f t="shared" si="73"/>
        <v>45237</v>
      </c>
      <c r="DB315" s="58"/>
      <c r="DC315" s="58"/>
      <c r="DD315" s="58"/>
      <c r="DE315" s="58"/>
      <c r="DF315" s="58"/>
      <c r="DG315" s="58"/>
      <c r="DH315" s="56"/>
      <c r="DI315" s="13">
        <f t="shared" si="74"/>
        <v>45237</v>
      </c>
      <c r="DJ315" s="58"/>
      <c r="DK315" s="58"/>
      <c r="DL315" s="58"/>
      <c r="DM315" s="58"/>
      <c r="DN315" s="58"/>
      <c r="DO315" s="58"/>
      <c r="DP315" s="56"/>
      <c r="DQ315" s="56"/>
      <c r="DR315" s="56"/>
      <c r="DS315" s="56"/>
    </row>
    <row r="316" spans="1:123" x14ac:dyDescent="0.3">
      <c r="A316" s="13">
        <f t="shared" si="60"/>
        <v>45238</v>
      </c>
      <c r="B316" s="58">
        <v>61</v>
      </c>
      <c r="C316" s="59">
        <v>8582.84</v>
      </c>
      <c r="D316" s="58"/>
      <c r="E316" s="58">
        <v>34</v>
      </c>
      <c r="F316" s="58">
        <v>0</v>
      </c>
      <c r="G316" s="58">
        <v>0</v>
      </c>
      <c r="H316" s="57"/>
      <c r="I316" s="13">
        <f t="shared" si="61"/>
        <v>45238</v>
      </c>
      <c r="J316" s="58">
        <v>62</v>
      </c>
      <c r="K316" s="58">
        <v>11171.81</v>
      </c>
      <c r="L316" s="58">
        <v>21.46</v>
      </c>
      <c r="M316" s="58"/>
      <c r="N316" s="58">
        <v>0</v>
      </c>
      <c r="O316" s="58">
        <v>0</v>
      </c>
      <c r="P316" s="57"/>
      <c r="Q316" s="13">
        <f t="shared" si="62"/>
        <v>45238</v>
      </c>
      <c r="R316" s="58">
        <v>32</v>
      </c>
      <c r="S316" s="58">
        <v>3690.33</v>
      </c>
      <c r="T316" s="58">
        <v>22</v>
      </c>
      <c r="U316" s="58"/>
      <c r="V316" s="58">
        <v>0</v>
      </c>
      <c r="W316" s="58">
        <v>0</v>
      </c>
      <c r="X316" s="57"/>
      <c r="Y316" s="13">
        <f t="shared" si="63"/>
        <v>45238</v>
      </c>
      <c r="Z316" s="109">
        <v>61</v>
      </c>
      <c r="AA316" s="109">
        <v>7362</v>
      </c>
      <c r="AB316" s="109">
        <v>16.43</v>
      </c>
      <c r="AC316" s="109"/>
      <c r="AD316" s="109">
        <v>0</v>
      </c>
      <c r="AE316" s="109">
        <v>1</v>
      </c>
      <c r="AF316" s="57"/>
      <c r="AG316" s="13">
        <f t="shared" si="64"/>
        <v>45238</v>
      </c>
      <c r="AH316" s="109">
        <v>39</v>
      </c>
      <c r="AI316" s="109">
        <v>5271.89</v>
      </c>
      <c r="AJ316" s="109">
        <v>1.85</v>
      </c>
      <c r="AK316" s="109"/>
      <c r="AL316" s="109">
        <v>257</v>
      </c>
      <c r="AM316" s="109">
        <v>1</v>
      </c>
      <c r="AN316" s="57"/>
      <c r="AO316" s="13">
        <f t="shared" si="65"/>
        <v>45238</v>
      </c>
      <c r="AP316" s="58">
        <v>62</v>
      </c>
      <c r="AQ316" s="58">
        <v>5644.86</v>
      </c>
      <c r="AR316" s="58"/>
      <c r="AS316" s="58">
        <v>81</v>
      </c>
      <c r="AT316" s="58">
        <v>150</v>
      </c>
      <c r="AU316" s="58">
        <v>3</v>
      </c>
      <c r="AV316" s="57"/>
      <c r="AW316" s="13">
        <f t="shared" si="66"/>
        <v>45238</v>
      </c>
      <c r="AX316" s="58">
        <v>48</v>
      </c>
      <c r="AY316" s="58">
        <v>6739.79</v>
      </c>
      <c r="AZ316" s="58">
        <v>22.16</v>
      </c>
      <c r="BA316" s="58"/>
      <c r="BB316" s="58">
        <v>4.95</v>
      </c>
      <c r="BC316" s="58">
        <v>0</v>
      </c>
      <c r="BD316" s="57"/>
      <c r="BE316" s="13">
        <f t="shared" si="67"/>
        <v>45238</v>
      </c>
      <c r="BF316" s="58">
        <v>60</v>
      </c>
      <c r="BG316" s="58">
        <v>6716.6</v>
      </c>
      <c r="BH316" s="58">
        <v>18.09</v>
      </c>
      <c r="BI316" s="58"/>
      <c r="BJ316" s="58">
        <v>344.83</v>
      </c>
      <c r="BK316" s="58">
        <v>0</v>
      </c>
      <c r="BL316" s="57"/>
      <c r="BM316" s="13">
        <f t="shared" si="68"/>
        <v>45238</v>
      </c>
      <c r="BN316" s="109">
        <v>26</v>
      </c>
      <c r="BO316" s="109">
        <v>2048.36</v>
      </c>
      <c r="BP316" s="109">
        <v>8</v>
      </c>
      <c r="BQ316" s="109"/>
      <c r="BR316" s="109">
        <v>0</v>
      </c>
      <c r="BS316" s="109">
        <v>0</v>
      </c>
      <c r="BT316" s="57"/>
      <c r="BU316" s="13">
        <f t="shared" si="69"/>
        <v>45238</v>
      </c>
      <c r="BV316" s="58">
        <v>28</v>
      </c>
      <c r="BW316" s="58">
        <v>3180.58</v>
      </c>
      <c r="BX316" s="58">
        <v>62</v>
      </c>
      <c r="BY316" s="58"/>
      <c r="BZ316" s="58">
        <v>0</v>
      </c>
      <c r="CA316" s="58">
        <v>1</v>
      </c>
      <c r="CB316" s="57"/>
      <c r="CC316" s="13">
        <f t="shared" si="70"/>
        <v>45238</v>
      </c>
      <c r="CD316" s="58">
        <v>58</v>
      </c>
      <c r="CE316" s="58">
        <v>6884.61</v>
      </c>
      <c r="CF316" s="58">
        <v>66.5</v>
      </c>
      <c r="CG316" s="58">
        <v>322.45999999999998</v>
      </c>
      <c r="CH316" s="58">
        <v>25</v>
      </c>
      <c r="CI316" s="58">
        <v>2</v>
      </c>
      <c r="CJ316" s="57"/>
      <c r="CK316" s="13">
        <f t="shared" si="71"/>
        <v>45238</v>
      </c>
      <c r="CL316" s="58">
        <v>29</v>
      </c>
      <c r="CM316" s="58">
        <v>2337.2199999999998</v>
      </c>
      <c r="CN316" s="58"/>
      <c r="CO316" s="58">
        <v>7</v>
      </c>
      <c r="CP316" s="58">
        <v>75</v>
      </c>
      <c r="CQ316" s="58">
        <v>0</v>
      </c>
      <c r="CR316" s="56"/>
      <c r="CS316" s="13">
        <f t="shared" si="72"/>
        <v>45238</v>
      </c>
      <c r="CT316" s="58"/>
      <c r="CU316" s="58"/>
      <c r="CV316" s="58"/>
      <c r="CW316" s="58"/>
      <c r="CX316" s="58"/>
      <c r="CY316" s="58"/>
      <c r="CZ316" s="56"/>
      <c r="DA316" s="13">
        <f t="shared" si="73"/>
        <v>45238</v>
      </c>
      <c r="DB316" s="58"/>
      <c r="DC316" s="58"/>
      <c r="DD316" s="58"/>
      <c r="DE316" s="58"/>
      <c r="DF316" s="58"/>
      <c r="DG316" s="58"/>
      <c r="DH316" s="56"/>
      <c r="DI316" s="13">
        <f t="shared" si="74"/>
        <v>45238</v>
      </c>
      <c r="DJ316" s="58"/>
      <c r="DK316" s="58"/>
      <c r="DL316" s="58"/>
      <c r="DM316" s="58"/>
      <c r="DN316" s="58"/>
      <c r="DO316" s="58"/>
      <c r="DP316" s="56"/>
      <c r="DQ316" s="56"/>
      <c r="DR316" s="56"/>
      <c r="DS316" s="56"/>
    </row>
    <row r="317" spans="1:123" x14ac:dyDescent="0.3">
      <c r="A317" s="13">
        <f t="shared" si="60"/>
        <v>45239</v>
      </c>
      <c r="B317" s="58">
        <v>33</v>
      </c>
      <c r="C317" s="59">
        <v>4649.5200000000004</v>
      </c>
      <c r="D317" s="58"/>
      <c r="E317" s="58">
        <v>8</v>
      </c>
      <c r="F317" s="58">
        <v>0</v>
      </c>
      <c r="G317" s="58">
        <v>0</v>
      </c>
      <c r="H317" s="57"/>
      <c r="I317" s="13">
        <f t="shared" si="61"/>
        <v>45239</v>
      </c>
      <c r="J317" s="58">
        <v>50</v>
      </c>
      <c r="K317" s="58">
        <v>8418.84</v>
      </c>
      <c r="L317" s="58">
        <v>50</v>
      </c>
      <c r="M317" s="58"/>
      <c r="N317" s="58">
        <v>0</v>
      </c>
      <c r="O317" s="58">
        <v>0</v>
      </c>
      <c r="P317" s="57"/>
      <c r="Q317" s="13">
        <f t="shared" si="62"/>
        <v>45239</v>
      </c>
      <c r="R317" s="58">
        <v>47</v>
      </c>
      <c r="S317" s="58">
        <v>5014.05</v>
      </c>
      <c r="T317" s="58">
        <v>66.5</v>
      </c>
      <c r="U317" s="58"/>
      <c r="V317" s="58">
        <v>0</v>
      </c>
      <c r="W317" s="58">
        <v>0</v>
      </c>
      <c r="X317" s="57"/>
      <c r="Y317" s="13">
        <f t="shared" si="63"/>
        <v>45239</v>
      </c>
      <c r="Z317" s="109">
        <v>29</v>
      </c>
      <c r="AA317" s="109">
        <v>3458.94</v>
      </c>
      <c r="AB317" s="109">
        <v>28.68</v>
      </c>
      <c r="AC317" s="109"/>
      <c r="AD317" s="109">
        <v>57.16</v>
      </c>
      <c r="AE317" s="109">
        <v>1</v>
      </c>
      <c r="AF317" s="57"/>
      <c r="AG317" s="13">
        <f t="shared" si="64"/>
        <v>45239</v>
      </c>
      <c r="AH317" s="109">
        <v>25</v>
      </c>
      <c r="AI317" s="109">
        <v>3425.37</v>
      </c>
      <c r="AJ317" s="109">
        <v>5.55</v>
      </c>
      <c r="AK317" s="109"/>
      <c r="AL317" s="109">
        <v>-171.26</v>
      </c>
      <c r="AM317" s="109">
        <v>1</v>
      </c>
      <c r="AN317" s="57"/>
      <c r="AO317" s="13">
        <f t="shared" si="65"/>
        <v>45239</v>
      </c>
      <c r="AP317" s="58">
        <v>56</v>
      </c>
      <c r="AQ317" s="58">
        <v>4988.1000000000004</v>
      </c>
      <c r="AR317" s="58"/>
      <c r="AS317" s="58">
        <v>103.42</v>
      </c>
      <c r="AT317" s="58">
        <v>0</v>
      </c>
      <c r="AU317" s="58">
        <v>2</v>
      </c>
      <c r="AV317" s="57"/>
      <c r="AW317" s="13">
        <f t="shared" si="66"/>
        <v>45239</v>
      </c>
      <c r="AX317" s="58">
        <v>42</v>
      </c>
      <c r="AY317" s="58">
        <v>5441.34</v>
      </c>
      <c r="AZ317" s="58">
        <v>12</v>
      </c>
      <c r="BA317" s="58"/>
      <c r="BB317" s="58">
        <v>49.1</v>
      </c>
      <c r="BC317" s="58">
        <v>0</v>
      </c>
      <c r="BD317" s="57"/>
      <c r="BE317" s="13">
        <f t="shared" si="67"/>
        <v>45239</v>
      </c>
      <c r="BF317" s="58">
        <v>63</v>
      </c>
      <c r="BG317" s="58">
        <v>6853.99</v>
      </c>
      <c r="BH317" s="58">
        <v>58.93</v>
      </c>
      <c r="BI317" s="58"/>
      <c r="BJ317" s="58">
        <v>377.6</v>
      </c>
      <c r="BK317" s="58">
        <v>0</v>
      </c>
      <c r="BL317" s="57"/>
      <c r="BM317" s="13">
        <f t="shared" si="68"/>
        <v>45239</v>
      </c>
      <c r="BN317" s="109">
        <v>26</v>
      </c>
      <c r="BO317" s="109">
        <v>2018.14</v>
      </c>
      <c r="BP317" s="109">
        <v>13</v>
      </c>
      <c r="BQ317" s="109"/>
      <c r="BR317" s="109">
        <v>0</v>
      </c>
      <c r="BS317" s="109">
        <v>0</v>
      </c>
      <c r="BT317" s="57"/>
      <c r="BU317" s="13">
        <f t="shared" si="69"/>
        <v>45239</v>
      </c>
      <c r="BV317" s="58">
        <v>55</v>
      </c>
      <c r="BW317" s="58">
        <v>6652.5</v>
      </c>
      <c r="BX317" s="58">
        <v>99.5</v>
      </c>
      <c r="BY317" s="58"/>
      <c r="BZ317" s="58">
        <v>0</v>
      </c>
      <c r="CA317" s="58">
        <v>0</v>
      </c>
      <c r="CB317" s="57"/>
      <c r="CC317" s="13">
        <f t="shared" si="70"/>
        <v>45239</v>
      </c>
      <c r="CD317" s="58">
        <v>43</v>
      </c>
      <c r="CE317" s="58">
        <v>4661.09</v>
      </c>
      <c r="CF317" s="58">
        <v>26</v>
      </c>
      <c r="CG317" s="58">
        <v>412.91</v>
      </c>
      <c r="CH317" s="58">
        <v>0</v>
      </c>
      <c r="CI317" s="58">
        <v>0</v>
      </c>
      <c r="CJ317" s="57"/>
      <c r="CK317" s="13">
        <f t="shared" si="71"/>
        <v>45239</v>
      </c>
      <c r="CL317" s="58">
        <v>23</v>
      </c>
      <c r="CM317" s="58">
        <v>1943.19</v>
      </c>
      <c r="CN317" s="58"/>
      <c r="CO317" s="58">
        <v>4</v>
      </c>
      <c r="CP317" s="58">
        <v>0</v>
      </c>
      <c r="CQ317" s="58">
        <v>0</v>
      </c>
      <c r="CR317" s="56"/>
      <c r="CS317" s="13">
        <f t="shared" si="72"/>
        <v>45239</v>
      </c>
      <c r="CT317" s="58"/>
      <c r="CU317" s="58"/>
      <c r="CV317" s="58"/>
      <c r="CW317" s="58"/>
      <c r="CX317" s="58"/>
      <c r="CY317" s="58"/>
      <c r="CZ317" s="56"/>
      <c r="DA317" s="13">
        <f t="shared" si="73"/>
        <v>45239</v>
      </c>
      <c r="DB317" s="58"/>
      <c r="DC317" s="58"/>
      <c r="DD317" s="58"/>
      <c r="DE317" s="58"/>
      <c r="DF317" s="58"/>
      <c r="DG317" s="58"/>
      <c r="DH317" s="56"/>
      <c r="DI317" s="13">
        <f t="shared" si="74"/>
        <v>45239</v>
      </c>
      <c r="DJ317" s="58"/>
      <c r="DK317" s="58"/>
      <c r="DL317" s="58"/>
      <c r="DM317" s="58"/>
      <c r="DN317" s="58"/>
      <c r="DO317" s="58"/>
      <c r="DP317" s="56"/>
      <c r="DQ317" s="56"/>
      <c r="DR317" s="56"/>
      <c r="DS317" s="56"/>
    </row>
    <row r="318" spans="1:123" x14ac:dyDescent="0.3">
      <c r="A318" s="13">
        <f t="shared" si="60"/>
        <v>45240</v>
      </c>
      <c r="B318" s="58">
        <v>43</v>
      </c>
      <c r="C318" s="59">
        <v>5720.21</v>
      </c>
      <c r="D318" s="58"/>
      <c r="E318" s="58">
        <v>7</v>
      </c>
      <c r="F318" s="58">
        <v>0</v>
      </c>
      <c r="G318" s="58">
        <v>0</v>
      </c>
      <c r="H318" s="57"/>
      <c r="I318" s="13">
        <f t="shared" si="61"/>
        <v>45240</v>
      </c>
      <c r="J318" s="58">
        <v>44</v>
      </c>
      <c r="K318" s="58">
        <v>7128.54</v>
      </c>
      <c r="L318" s="58">
        <v>14.85</v>
      </c>
      <c r="M318" s="58"/>
      <c r="N318" s="58">
        <v>54.95</v>
      </c>
      <c r="O318" s="58">
        <v>0</v>
      </c>
      <c r="P318" s="57"/>
      <c r="Q318" s="13">
        <f t="shared" si="62"/>
        <v>45240</v>
      </c>
      <c r="R318" s="58">
        <v>50</v>
      </c>
      <c r="S318" s="58">
        <v>5365.55</v>
      </c>
      <c r="T318" s="58">
        <v>51.5</v>
      </c>
      <c r="U318" s="58"/>
      <c r="V318" s="58">
        <v>0</v>
      </c>
      <c r="W318" s="58">
        <v>0</v>
      </c>
      <c r="X318" s="57"/>
      <c r="Y318" s="13">
        <f t="shared" si="63"/>
        <v>45240</v>
      </c>
      <c r="Z318" s="109">
        <v>58</v>
      </c>
      <c r="AA318" s="109">
        <v>6666.19</v>
      </c>
      <c r="AB318" s="109">
        <v>37</v>
      </c>
      <c r="AC318" s="109"/>
      <c r="AD318" s="109">
        <v>75</v>
      </c>
      <c r="AE318" s="109">
        <v>1</v>
      </c>
      <c r="AF318" s="57"/>
      <c r="AG318" s="13">
        <f t="shared" si="64"/>
        <v>45240</v>
      </c>
      <c r="AH318" s="109">
        <v>19</v>
      </c>
      <c r="AI318" s="109">
        <v>5238.91</v>
      </c>
      <c r="AJ318" s="109">
        <v>11.11</v>
      </c>
      <c r="AK318" s="109"/>
      <c r="AL318" s="109">
        <v>50</v>
      </c>
      <c r="AM318" s="109">
        <v>0</v>
      </c>
      <c r="AN318" s="57"/>
      <c r="AO318" s="13">
        <f t="shared" si="65"/>
        <v>45240</v>
      </c>
      <c r="AP318" s="58">
        <v>39</v>
      </c>
      <c r="AQ318" s="58">
        <v>3320.28</v>
      </c>
      <c r="AR318" s="58"/>
      <c r="AS318" s="58">
        <v>15</v>
      </c>
      <c r="AT318" s="58">
        <v>16</v>
      </c>
      <c r="AU318" s="58">
        <v>3</v>
      </c>
      <c r="AV318" s="57"/>
      <c r="AW318" s="13">
        <f t="shared" si="66"/>
        <v>45240</v>
      </c>
      <c r="AX318" s="58">
        <v>38</v>
      </c>
      <c r="AY318" s="58">
        <v>4978.99</v>
      </c>
      <c r="AZ318" s="58">
        <v>40.64</v>
      </c>
      <c r="BA318" s="58"/>
      <c r="BB318" s="58">
        <v>44.15</v>
      </c>
      <c r="BC318" s="58">
        <v>1</v>
      </c>
      <c r="BD318" s="57"/>
      <c r="BE318" s="13">
        <f t="shared" si="67"/>
        <v>45240</v>
      </c>
      <c r="BF318" s="58">
        <v>62</v>
      </c>
      <c r="BG318" s="58">
        <v>7452.16</v>
      </c>
      <c r="BH318" s="58">
        <v>22.74</v>
      </c>
      <c r="BI318" s="58"/>
      <c r="BJ318" s="58">
        <v>545.72</v>
      </c>
      <c r="BK318" s="58">
        <v>0</v>
      </c>
      <c r="BL318" s="57"/>
      <c r="BM318" s="13">
        <f t="shared" si="68"/>
        <v>45240</v>
      </c>
      <c r="BN318" s="109">
        <v>42</v>
      </c>
      <c r="BO318" s="109">
        <v>3708.42</v>
      </c>
      <c r="BP318" s="109">
        <v>79</v>
      </c>
      <c r="BQ318" s="109"/>
      <c r="BR318" s="109">
        <v>0</v>
      </c>
      <c r="BS318" s="109">
        <v>0</v>
      </c>
      <c r="BT318" s="57"/>
      <c r="BU318" s="13">
        <f t="shared" si="69"/>
        <v>45240</v>
      </c>
      <c r="BV318" s="58">
        <v>59</v>
      </c>
      <c r="BW318" s="58">
        <v>7248.02</v>
      </c>
      <c r="BX318" s="58">
        <v>111.5</v>
      </c>
      <c r="BY318" s="58"/>
      <c r="BZ318" s="58">
        <v>0</v>
      </c>
      <c r="CA318" s="58">
        <v>0</v>
      </c>
      <c r="CB318" s="57"/>
      <c r="CC318" s="13">
        <f t="shared" si="70"/>
        <v>45240</v>
      </c>
      <c r="CD318" s="58">
        <v>36</v>
      </c>
      <c r="CE318" s="58">
        <v>3619.43</v>
      </c>
      <c r="CF318" s="58">
        <v>31</v>
      </c>
      <c r="CG318" s="58">
        <v>597.20000000000005</v>
      </c>
      <c r="CH318" s="58">
        <v>14</v>
      </c>
      <c r="CI318" s="58">
        <v>0</v>
      </c>
      <c r="CJ318" s="57"/>
      <c r="CK318" s="13">
        <f t="shared" si="71"/>
        <v>45240</v>
      </c>
      <c r="CL318" s="58">
        <v>26</v>
      </c>
      <c r="CM318" s="58">
        <v>2250.8000000000002</v>
      </c>
      <c r="CN318" s="58"/>
      <c r="CO318" s="58">
        <v>0</v>
      </c>
      <c r="CP318" s="58">
        <v>45</v>
      </c>
      <c r="CQ318" s="58">
        <v>0</v>
      </c>
      <c r="CR318" s="56"/>
      <c r="CS318" s="13">
        <f t="shared" si="72"/>
        <v>45240</v>
      </c>
      <c r="CT318" s="58"/>
      <c r="CU318" s="58"/>
      <c r="CV318" s="58"/>
      <c r="CW318" s="58"/>
      <c r="CX318" s="58"/>
      <c r="CY318" s="58"/>
      <c r="CZ318" s="56"/>
      <c r="DA318" s="13">
        <f t="shared" si="73"/>
        <v>45240</v>
      </c>
      <c r="DB318" s="58"/>
      <c r="DC318" s="58"/>
      <c r="DD318" s="58"/>
      <c r="DE318" s="58"/>
      <c r="DF318" s="58"/>
      <c r="DG318" s="58"/>
      <c r="DH318" s="56"/>
      <c r="DI318" s="13">
        <f t="shared" si="74"/>
        <v>45240</v>
      </c>
      <c r="DJ318" s="58"/>
      <c r="DK318" s="58"/>
      <c r="DL318" s="58"/>
      <c r="DM318" s="58"/>
      <c r="DN318" s="58"/>
      <c r="DO318" s="58"/>
      <c r="DP318" s="56"/>
      <c r="DQ318" s="56"/>
      <c r="DR318" s="56"/>
      <c r="DS318" s="56"/>
    </row>
    <row r="319" spans="1:123" x14ac:dyDescent="0.3">
      <c r="A319" s="13">
        <f t="shared" si="60"/>
        <v>45241</v>
      </c>
      <c r="B319" s="58">
        <v>61</v>
      </c>
      <c r="C319" s="59">
        <v>8903.67</v>
      </c>
      <c r="D319" s="58"/>
      <c r="E319" s="58">
        <v>50</v>
      </c>
      <c r="F319" s="58">
        <v>0</v>
      </c>
      <c r="G319" s="58">
        <v>1</v>
      </c>
      <c r="H319" s="57"/>
      <c r="I319" s="13">
        <f t="shared" si="61"/>
        <v>45241</v>
      </c>
      <c r="J319" s="58">
        <v>43</v>
      </c>
      <c r="K319" s="58">
        <v>5795.16</v>
      </c>
      <c r="L319" s="58">
        <v>12.55</v>
      </c>
      <c r="M319" s="58"/>
      <c r="N319" s="58">
        <v>50</v>
      </c>
      <c r="O319" s="58">
        <v>0</v>
      </c>
      <c r="P319" s="57"/>
      <c r="Q319" s="13">
        <f t="shared" si="62"/>
        <v>45241</v>
      </c>
      <c r="R319" s="58">
        <v>34</v>
      </c>
      <c r="S319" s="58">
        <v>3692.96</v>
      </c>
      <c r="T319" s="58">
        <v>45.5</v>
      </c>
      <c r="U319" s="58"/>
      <c r="V319" s="58">
        <v>0</v>
      </c>
      <c r="W319" s="58">
        <v>0</v>
      </c>
      <c r="X319" s="57"/>
      <c r="Y319" s="13">
        <f t="shared" si="63"/>
        <v>45241</v>
      </c>
      <c r="Z319" s="109">
        <v>49</v>
      </c>
      <c r="AA319" s="109">
        <v>5734.94</v>
      </c>
      <c r="AB319" s="109">
        <v>83.29</v>
      </c>
      <c r="AC319" s="109"/>
      <c r="AD319" s="109">
        <v>50</v>
      </c>
      <c r="AE319" s="109">
        <v>1</v>
      </c>
      <c r="AF319" s="57"/>
      <c r="AG319" s="13">
        <f t="shared" si="64"/>
        <v>45241</v>
      </c>
      <c r="AH319" s="109">
        <v>34</v>
      </c>
      <c r="AI319" s="109">
        <v>4775.5</v>
      </c>
      <c r="AJ319" s="109">
        <v>50.9</v>
      </c>
      <c r="AK319" s="109"/>
      <c r="AL319" s="109">
        <v>99.94</v>
      </c>
      <c r="AM319" s="109">
        <v>0</v>
      </c>
      <c r="AN319" s="57"/>
      <c r="AO319" s="13">
        <f t="shared" si="65"/>
        <v>45241</v>
      </c>
      <c r="AP319" s="58">
        <v>42</v>
      </c>
      <c r="AQ319" s="58">
        <v>3157.88</v>
      </c>
      <c r="AR319" s="58"/>
      <c r="AS319" s="58">
        <v>9</v>
      </c>
      <c r="AT319" s="58">
        <v>0</v>
      </c>
      <c r="AU319" s="58">
        <v>3</v>
      </c>
      <c r="AV319" s="57"/>
      <c r="AW319" s="13">
        <f t="shared" si="66"/>
        <v>45241</v>
      </c>
      <c r="AX319" s="58">
        <v>25</v>
      </c>
      <c r="AY319" s="58">
        <v>2843.07</v>
      </c>
      <c r="AZ319" s="58">
        <v>24</v>
      </c>
      <c r="BA319" s="58"/>
      <c r="BB319" s="58">
        <v>0</v>
      </c>
      <c r="BC319" s="58">
        <v>1</v>
      </c>
      <c r="BD319" s="57"/>
      <c r="BE319" s="13">
        <f t="shared" si="67"/>
        <v>45241</v>
      </c>
      <c r="BF319" s="58">
        <v>46</v>
      </c>
      <c r="BG319" s="58">
        <v>5050.41</v>
      </c>
      <c r="BH319" s="58">
        <v>27.84</v>
      </c>
      <c r="BI319" s="58"/>
      <c r="BJ319" s="58">
        <v>225</v>
      </c>
      <c r="BK319" s="58">
        <v>1</v>
      </c>
      <c r="BL319" s="57"/>
      <c r="BM319" s="13">
        <f t="shared" si="68"/>
        <v>45241</v>
      </c>
      <c r="BN319" s="109">
        <v>40</v>
      </c>
      <c r="BO319" s="109">
        <v>3472.81</v>
      </c>
      <c r="BP319" s="109">
        <v>68</v>
      </c>
      <c r="BQ319" s="109"/>
      <c r="BR319" s="109">
        <v>0</v>
      </c>
      <c r="BS319" s="109">
        <v>0</v>
      </c>
      <c r="BT319" s="57"/>
      <c r="BU319" s="13">
        <f t="shared" si="69"/>
        <v>45241</v>
      </c>
      <c r="BV319" s="58">
        <v>31</v>
      </c>
      <c r="BW319" s="58">
        <v>4122.8500000000004</v>
      </c>
      <c r="BX319" s="58">
        <v>70</v>
      </c>
      <c r="BY319" s="58"/>
      <c r="BZ319" s="58">
        <v>0</v>
      </c>
      <c r="CA319" s="58">
        <v>0</v>
      </c>
      <c r="CB319" s="57"/>
      <c r="CC319" s="13">
        <f t="shared" si="70"/>
        <v>45241</v>
      </c>
      <c r="CD319" s="58">
        <v>67</v>
      </c>
      <c r="CE319" s="58">
        <v>3104.4</v>
      </c>
      <c r="CF319" s="58">
        <v>42</v>
      </c>
      <c r="CG319" s="58">
        <v>175</v>
      </c>
      <c r="CH319" s="58">
        <v>0</v>
      </c>
      <c r="CI319" s="58">
        <v>0</v>
      </c>
      <c r="CJ319" s="57"/>
      <c r="CK319" s="13">
        <f t="shared" si="71"/>
        <v>45241</v>
      </c>
      <c r="CL319" s="58">
        <v>23</v>
      </c>
      <c r="CM319" s="58">
        <v>2179.63</v>
      </c>
      <c r="CN319" s="58"/>
      <c r="CO319" s="58">
        <v>4</v>
      </c>
      <c r="CP319" s="58">
        <v>0</v>
      </c>
      <c r="CQ319" s="58">
        <v>0</v>
      </c>
      <c r="CR319" s="56"/>
      <c r="CS319" s="13">
        <f t="shared" si="72"/>
        <v>45241</v>
      </c>
      <c r="CT319" s="58"/>
      <c r="CU319" s="58"/>
      <c r="CV319" s="58"/>
      <c r="CW319" s="58"/>
      <c r="CX319" s="58"/>
      <c r="CY319" s="58"/>
      <c r="CZ319" s="56"/>
      <c r="DA319" s="13">
        <f t="shared" si="73"/>
        <v>45241</v>
      </c>
      <c r="DB319" s="58"/>
      <c r="DC319" s="58"/>
      <c r="DD319" s="58"/>
      <c r="DE319" s="58"/>
      <c r="DF319" s="58"/>
      <c r="DG319" s="58"/>
      <c r="DH319" s="56"/>
      <c r="DI319" s="13">
        <f t="shared" si="74"/>
        <v>45241</v>
      </c>
      <c r="DJ319" s="58"/>
      <c r="DK319" s="58"/>
      <c r="DL319" s="58"/>
      <c r="DM319" s="58"/>
      <c r="DN319" s="58"/>
      <c r="DO319" s="58"/>
      <c r="DP319" s="56"/>
      <c r="DQ319" s="56"/>
      <c r="DR319" s="56"/>
      <c r="DS319" s="56"/>
    </row>
    <row r="320" spans="1:123" x14ac:dyDescent="0.3">
      <c r="A320" s="13">
        <f t="shared" si="60"/>
        <v>45242</v>
      </c>
      <c r="B320" s="58">
        <v>21</v>
      </c>
      <c r="C320" s="59">
        <v>2530.42</v>
      </c>
      <c r="D320" s="58"/>
      <c r="E320" s="58">
        <v>10</v>
      </c>
      <c r="F320" s="58">
        <v>-19.8</v>
      </c>
      <c r="G320" s="58">
        <v>1</v>
      </c>
      <c r="H320" s="57"/>
      <c r="I320" s="13">
        <f t="shared" si="61"/>
        <v>45242</v>
      </c>
      <c r="J320" s="58">
        <v>35</v>
      </c>
      <c r="K320" s="58">
        <v>5401.2</v>
      </c>
      <c r="L320" s="58">
        <v>0</v>
      </c>
      <c r="M320" s="58"/>
      <c r="N320" s="58">
        <v>0</v>
      </c>
      <c r="O320" s="58">
        <v>0</v>
      </c>
      <c r="P320" s="57"/>
      <c r="Q320" s="13">
        <f t="shared" si="62"/>
        <v>45242</v>
      </c>
      <c r="R320" s="58">
        <v>43</v>
      </c>
      <c r="S320" s="58">
        <v>5795.13</v>
      </c>
      <c r="T320" s="58">
        <v>12.55</v>
      </c>
      <c r="U320" s="58"/>
      <c r="V320" s="58">
        <v>50</v>
      </c>
      <c r="W320" s="58">
        <v>0</v>
      </c>
      <c r="X320" s="57"/>
      <c r="Y320" s="13">
        <f t="shared" si="63"/>
        <v>45242</v>
      </c>
      <c r="Z320" s="109">
        <v>31</v>
      </c>
      <c r="AA320" s="109">
        <v>3445.46</v>
      </c>
      <c r="AB320" s="109">
        <v>11.1</v>
      </c>
      <c r="AC320" s="109"/>
      <c r="AD320" s="109">
        <v>0</v>
      </c>
      <c r="AE320" s="109">
        <v>1</v>
      </c>
      <c r="AF320" s="57"/>
      <c r="AG320" s="13">
        <f t="shared" si="64"/>
        <v>45242</v>
      </c>
      <c r="AH320" s="109">
        <v>28</v>
      </c>
      <c r="AI320" s="109">
        <v>3787.65</v>
      </c>
      <c r="AJ320" s="109">
        <v>19.43</v>
      </c>
      <c r="AK320" s="109"/>
      <c r="AL320" s="109">
        <v>0</v>
      </c>
      <c r="AM320" s="109">
        <v>0</v>
      </c>
      <c r="AN320" s="57"/>
      <c r="AO320" s="13">
        <f t="shared" si="65"/>
        <v>45242</v>
      </c>
      <c r="AP320" s="58">
        <v>47</v>
      </c>
      <c r="AQ320" s="58">
        <v>3536.88</v>
      </c>
      <c r="AR320" s="58"/>
      <c r="AS320" s="58">
        <v>59</v>
      </c>
      <c r="AT320" s="58">
        <v>0</v>
      </c>
      <c r="AU320" s="58">
        <v>2</v>
      </c>
      <c r="AV320" s="57"/>
      <c r="AW320" s="13">
        <f t="shared" si="66"/>
        <v>45242</v>
      </c>
      <c r="AX320" s="58">
        <v>34</v>
      </c>
      <c r="AY320" s="58">
        <v>4460.9399999999996</v>
      </c>
      <c r="AZ320" s="58">
        <v>5.54</v>
      </c>
      <c r="BA320" s="58"/>
      <c r="BB320" s="58">
        <v>0</v>
      </c>
      <c r="BC320" s="58">
        <v>1</v>
      </c>
      <c r="BD320" s="57"/>
      <c r="BE320" s="13">
        <f t="shared" si="67"/>
        <v>45242</v>
      </c>
      <c r="BF320" s="58">
        <v>50</v>
      </c>
      <c r="BG320" s="58">
        <v>5408.86</v>
      </c>
      <c r="BH320" s="58">
        <v>47.34</v>
      </c>
      <c r="BI320" s="58"/>
      <c r="BJ320" s="58">
        <v>307.47000000000003</v>
      </c>
      <c r="BK320" s="58">
        <v>4</v>
      </c>
      <c r="BL320" s="57"/>
      <c r="BM320" s="13">
        <f t="shared" si="68"/>
        <v>45242</v>
      </c>
      <c r="BN320" s="109">
        <v>23</v>
      </c>
      <c r="BO320" s="109">
        <v>1780.25</v>
      </c>
      <c r="BP320" s="109">
        <v>51</v>
      </c>
      <c r="BQ320" s="109"/>
      <c r="BR320" s="109">
        <v>0</v>
      </c>
      <c r="BS320" s="109">
        <v>0</v>
      </c>
      <c r="BT320" s="57"/>
      <c r="BU320" s="13">
        <f t="shared" si="69"/>
        <v>45242</v>
      </c>
      <c r="BV320" s="58">
        <v>8</v>
      </c>
      <c r="BW320" s="58">
        <v>908.45</v>
      </c>
      <c r="BX320" s="58">
        <v>17.5</v>
      </c>
      <c r="BY320" s="58"/>
      <c r="BZ320" s="58">
        <v>0</v>
      </c>
      <c r="CA320" s="58">
        <v>0</v>
      </c>
      <c r="CB320" s="57"/>
      <c r="CC320" s="13">
        <f t="shared" si="70"/>
        <v>45242</v>
      </c>
      <c r="CD320" s="58">
        <v>23</v>
      </c>
      <c r="CE320" s="58">
        <v>2628.65</v>
      </c>
      <c r="CF320" s="58">
        <v>32.5</v>
      </c>
      <c r="CG320" s="58">
        <v>60</v>
      </c>
      <c r="CH320" s="58">
        <v>25</v>
      </c>
      <c r="CI320" s="58">
        <v>0</v>
      </c>
      <c r="CJ320" s="57"/>
      <c r="CK320" s="13">
        <f t="shared" si="71"/>
        <v>45242</v>
      </c>
      <c r="CL320" s="58">
        <v>13</v>
      </c>
      <c r="CM320" s="58">
        <v>1098.22</v>
      </c>
      <c r="CN320" s="58"/>
      <c r="CO320" s="58">
        <v>4</v>
      </c>
      <c r="CP320" s="58">
        <v>87.5</v>
      </c>
      <c r="CQ320" s="58">
        <v>0</v>
      </c>
      <c r="CR320" s="56"/>
      <c r="CS320" s="13">
        <f t="shared" si="72"/>
        <v>45242</v>
      </c>
      <c r="CT320" s="58"/>
      <c r="CU320" s="58"/>
      <c r="CV320" s="58"/>
      <c r="CW320" s="58"/>
      <c r="CX320" s="58"/>
      <c r="CY320" s="58"/>
      <c r="CZ320" s="56"/>
      <c r="DA320" s="13">
        <f t="shared" si="73"/>
        <v>45242</v>
      </c>
      <c r="DB320" s="58"/>
      <c r="DC320" s="58"/>
      <c r="DD320" s="58"/>
      <c r="DE320" s="58"/>
      <c r="DF320" s="58"/>
      <c r="DG320" s="58"/>
      <c r="DH320" s="56"/>
      <c r="DI320" s="13">
        <f t="shared" si="74"/>
        <v>45242</v>
      </c>
      <c r="DJ320" s="58"/>
      <c r="DK320" s="58"/>
      <c r="DL320" s="58"/>
      <c r="DM320" s="58"/>
      <c r="DN320" s="58"/>
      <c r="DO320" s="58"/>
      <c r="DP320" s="56"/>
      <c r="DQ320" s="56"/>
      <c r="DR320" s="56"/>
      <c r="DS320" s="56"/>
    </row>
    <row r="321" spans="1:123" x14ac:dyDescent="0.3">
      <c r="A321" s="13">
        <f t="shared" si="60"/>
        <v>45243</v>
      </c>
      <c r="B321" s="58">
        <v>36</v>
      </c>
      <c r="C321" s="59">
        <v>5072.58</v>
      </c>
      <c r="D321" s="58"/>
      <c r="E321" s="58">
        <v>44</v>
      </c>
      <c r="F321" s="58">
        <v>0</v>
      </c>
      <c r="G321" s="58">
        <v>0</v>
      </c>
      <c r="H321" s="57"/>
      <c r="I321" s="13">
        <f t="shared" si="61"/>
        <v>45243</v>
      </c>
      <c r="J321" s="58">
        <v>53</v>
      </c>
      <c r="K321" s="58">
        <v>8097.41</v>
      </c>
      <c r="L321" s="58">
        <v>13.21</v>
      </c>
      <c r="M321" s="58"/>
      <c r="N321" s="58">
        <v>321</v>
      </c>
      <c r="O321" s="58">
        <v>0</v>
      </c>
      <c r="P321" s="57"/>
      <c r="Q321" s="13">
        <f t="shared" si="62"/>
        <v>45243</v>
      </c>
      <c r="R321" s="58">
        <v>31</v>
      </c>
      <c r="S321" s="58">
        <v>3088.13</v>
      </c>
      <c r="T321" s="58">
        <v>52</v>
      </c>
      <c r="U321" s="58"/>
      <c r="V321" s="58">
        <v>0</v>
      </c>
      <c r="W321" s="58">
        <v>0</v>
      </c>
      <c r="X321" s="57"/>
      <c r="Y321" s="13">
        <f t="shared" si="63"/>
        <v>45243</v>
      </c>
      <c r="Z321" s="109">
        <v>69</v>
      </c>
      <c r="AA321" s="109">
        <v>8171.92</v>
      </c>
      <c r="AB321" s="109">
        <v>37.950000000000003</v>
      </c>
      <c r="AC321" s="109"/>
      <c r="AD321" s="109">
        <v>88.61</v>
      </c>
      <c r="AE321" s="109">
        <v>1</v>
      </c>
      <c r="AF321" s="57"/>
      <c r="AG321" s="13">
        <f t="shared" si="64"/>
        <v>45243</v>
      </c>
      <c r="AH321" s="109">
        <v>62</v>
      </c>
      <c r="AI321" s="109">
        <v>8884.4500000000007</v>
      </c>
      <c r="AJ321" s="109">
        <v>1.85</v>
      </c>
      <c r="AK321" s="109"/>
      <c r="AL321" s="109">
        <v>-163.07</v>
      </c>
      <c r="AM321" s="109">
        <v>0</v>
      </c>
      <c r="AN321" s="57"/>
      <c r="AO321" s="13">
        <f t="shared" si="65"/>
        <v>45243</v>
      </c>
      <c r="AP321" s="58">
        <v>61</v>
      </c>
      <c r="AQ321" s="58">
        <v>5277.26</v>
      </c>
      <c r="AR321" s="58"/>
      <c r="AS321" s="58">
        <v>46.5</v>
      </c>
      <c r="AT321" s="58">
        <v>0</v>
      </c>
      <c r="AU321" s="58">
        <v>2</v>
      </c>
      <c r="AV321" s="57"/>
      <c r="AW321" s="13">
        <f t="shared" si="66"/>
        <v>45243</v>
      </c>
      <c r="AX321" s="58">
        <v>52</v>
      </c>
      <c r="AY321" s="58">
        <v>7267.11</v>
      </c>
      <c r="AZ321" s="58">
        <v>15.7</v>
      </c>
      <c r="BA321" s="58"/>
      <c r="BB321" s="58">
        <v>49.1</v>
      </c>
      <c r="BC321" s="58">
        <v>1</v>
      </c>
      <c r="BD321" s="57"/>
      <c r="BE321" s="13">
        <f t="shared" si="67"/>
        <v>45243</v>
      </c>
      <c r="BF321" s="58">
        <v>62</v>
      </c>
      <c r="BG321" s="58">
        <v>7381.32</v>
      </c>
      <c r="BH321" s="58">
        <v>58.02</v>
      </c>
      <c r="BI321" s="58"/>
      <c r="BJ321" s="58">
        <v>196.93</v>
      </c>
      <c r="BK321" s="58">
        <v>1</v>
      </c>
      <c r="BL321" s="57"/>
      <c r="BM321" s="13">
        <f t="shared" si="68"/>
        <v>45243</v>
      </c>
      <c r="BN321" s="109">
        <v>36</v>
      </c>
      <c r="BO321" s="109">
        <v>2737.65</v>
      </c>
      <c r="BP321" s="109">
        <v>11</v>
      </c>
      <c r="BQ321" s="109"/>
      <c r="BR321" s="109">
        <v>100</v>
      </c>
      <c r="BS321" s="109">
        <v>2</v>
      </c>
      <c r="BT321" s="57"/>
      <c r="BU321" s="13">
        <f t="shared" si="69"/>
        <v>45243</v>
      </c>
      <c r="BV321" s="58">
        <v>22</v>
      </c>
      <c r="BW321" s="58">
        <v>2561.4</v>
      </c>
      <c r="BX321" s="58">
        <v>18</v>
      </c>
      <c r="BY321" s="58"/>
      <c r="BZ321" s="58">
        <v>250</v>
      </c>
      <c r="CA321" s="58">
        <v>0</v>
      </c>
      <c r="CB321" s="57"/>
      <c r="CC321" s="13">
        <f t="shared" si="70"/>
        <v>45243</v>
      </c>
      <c r="CD321" s="58">
        <v>63</v>
      </c>
      <c r="CE321" s="58">
        <v>7928.46</v>
      </c>
      <c r="CF321" s="58">
        <v>35.5</v>
      </c>
      <c r="CG321" s="58">
        <v>-31.75</v>
      </c>
      <c r="CH321" s="58">
        <v>25</v>
      </c>
      <c r="CI321" s="58">
        <v>0</v>
      </c>
      <c r="CJ321" s="57"/>
      <c r="CK321" s="13">
        <f t="shared" si="71"/>
        <v>45243</v>
      </c>
      <c r="CL321" s="58">
        <v>13</v>
      </c>
      <c r="CM321" s="58">
        <v>1019.03</v>
      </c>
      <c r="CN321" s="58"/>
      <c r="CO321" s="58">
        <v>0</v>
      </c>
      <c r="CP321" s="58">
        <v>0</v>
      </c>
      <c r="CQ321" s="58">
        <v>0</v>
      </c>
      <c r="CR321" s="56"/>
      <c r="CS321" s="13">
        <f t="shared" si="72"/>
        <v>45243</v>
      </c>
      <c r="CT321" s="58"/>
      <c r="CU321" s="58"/>
      <c r="CV321" s="58"/>
      <c r="CW321" s="58"/>
      <c r="CX321" s="58"/>
      <c r="CY321" s="58"/>
      <c r="CZ321" s="56"/>
      <c r="DA321" s="13">
        <f t="shared" si="73"/>
        <v>45243</v>
      </c>
      <c r="DB321" s="58"/>
      <c r="DC321" s="58"/>
      <c r="DD321" s="58"/>
      <c r="DE321" s="58"/>
      <c r="DF321" s="58"/>
      <c r="DG321" s="58"/>
      <c r="DH321" s="56"/>
      <c r="DI321" s="13">
        <f t="shared" si="74"/>
        <v>45243</v>
      </c>
      <c r="DJ321" s="58"/>
      <c r="DK321" s="58"/>
      <c r="DL321" s="58"/>
      <c r="DM321" s="58"/>
      <c r="DN321" s="58"/>
      <c r="DO321" s="58"/>
      <c r="DP321" s="56"/>
      <c r="DQ321" s="56"/>
      <c r="DR321" s="56"/>
      <c r="DS321" s="56"/>
    </row>
    <row r="322" spans="1:123" x14ac:dyDescent="0.3">
      <c r="A322" s="13">
        <f t="shared" ref="A322:A369" si="75">A321+1</f>
        <v>45244</v>
      </c>
      <c r="B322" s="58">
        <v>62</v>
      </c>
      <c r="C322" s="59">
        <v>8917.69</v>
      </c>
      <c r="D322" s="58"/>
      <c r="E322" s="58">
        <v>37</v>
      </c>
      <c r="F322" s="58">
        <v>0</v>
      </c>
      <c r="G322" s="58">
        <v>0</v>
      </c>
      <c r="H322" s="57"/>
      <c r="I322" s="13">
        <f t="shared" si="61"/>
        <v>45244</v>
      </c>
      <c r="J322" s="58">
        <v>54</v>
      </c>
      <c r="K322" s="58">
        <v>8060.82</v>
      </c>
      <c r="L322" s="58">
        <v>44.34</v>
      </c>
      <c r="M322" s="58"/>
      <c r="N322" s="58">
        <v>0</v>
      </c>
      <c r="O322" s="58">
        <v>0</v>
      </c>
      <c r="P322" s="57"/>
      <c r="Q322" s="13">
        <f t="shared" si="62"/>
        <v>45244</v>
      </c>
      <c r="R322" s="58">
        <v>32</v>
      </c>
      <c r="S322" s="58">
        <v>3056.14</v>
      </c>
      <c r="T322" s="58">
        <v>36.5</v>
      </c>
      <c r="U322" s="58"/>
      <c r="V322" s="58">
        <v>0</v>
      </c>
      <c r="W322" s="58">
        <v>0</v>
      </c>
      <c r="X322" s="57"/>
      <c r="Y322" s="13">
        <f t="shared" si="63"/>
        <v>45244</v>
      </c>
      <c r="Z322" s="109">
        <v>74</v>
      </c>
      <c r="AA322" s="109">
        <v>8720.4500000000007</v>
      </c>
      <c r="AB322" s="109">
        <v>33.31</v>
      </c>
      <c r="AC322" s="109"/>
      <c r="AD322" s="109">
        <v>0</v>
      </c>
      <c r="AE322" s="109">
        <v>2</v>
      </c>
      <c r="AF322" s="57"/>
      <c r="AG322" s="13">
        <f t="shared" si="64"/>
        <v>45244</v>
      </c>
      <c r="AH322" s="109">
        <v>70</v>
      </c>
      <c r="AI322" s="109">
        <v>10032.56</v>
      </c>
      <c r="AJ322" s="109">
        <v>25.9</v>
      </c>
      <c r="AK322" s="109"/>
      <c r="AL322" s="109">
        <v>-123.64</v>
      </c>
      <c r="AM322" s="109">
        <v>0</v>
      </c>
      <c r="AN322" s="57"/>
      <c r="AO322" s="13">
        <f t="shared" si="65"/>
        <v>45244</v>
      </c>
      <c r="AP322" s="58">
        <v>70</v>
      </c>
      <c r="AQ322" s="58">
        <v>6255.8</v>
      </c>
      <c r="AR322" s="58"/>
      <c r="AS322" s="58">
        <v>46</v>
      </c>
      <c r="AT322" s="58">
        <v>0</v>
      </c>
      <c r="AU322" s="58">
        <v>6</v>
      </c>
      <c r="AV322" s="57"/>
      <c r="AW322" s="13">
        <f t="shared" si="66"/>
        <v>45244</v>
      </c>
      <c r="AX322" s="58">
        <v>63</v>
      </c>
      <c r="AY322" s="58">
        <v>9336.89</v>
      </c>
      <c r="AZ322" s="58">
        <v>9.23</v>
      </c>
      <c r="BA322" s="58"/>
      <c r="BB322" s="58">
        <v>4.95</v>
      </c>
      <c r="BC322" s="58">
        <v>1</v>
      </c>
      <c r="BD322" s="57"/>
      <c r="BE322" s="13">
        <f t="shared" si="67"/>
        <v>45244</v>
      </c>
      <c r="BF322" s="58">
        <v>63</v>
      </c>
      <c r="BG322" s="58">
        <v>7496.75</v>
      </c>
      <c r="BH322" s="58">
        <v>45.02</v>
      </c>
      <c r="BI322" s="58"/>
      <c r="BJ322" s="58">
        <v>175</v>
      </c>
      <c r="BK322" s="58">
        <v>0</v>
      </c>
      <c r="BL322" s="57"/>
      <c r="BM322" s="13">
        <f t="shared" si="68"/>
        <v>45244</v>
      </c>
      <c r="BN322" s="109">
        <v>33</v>
      </c>
      <c r="BO322" s="109">
        <v>2673.1</v>
      </c>
      <c r="BP322" s="109">
        <v>34</v>
      </c>
      <c r="BQ322" s="109"/>
      <c r="BR322" s="109">
        <v>35</v>
      </c>
      <c r="BS322" s="109">
        <v>2</v>
      </c>
      <c r="BT322" s="57"/>
      <c r="BU322" s="13">
        <f t="shared" si="69"/>
        <v>45244</v>
      </c>
      <c r="BV322" s="58">
        <v>41</v>
      </c>
      <c r="BW322" s="58">
        <v>2748.78</v>
      </c>
      <c r="BX322" s="58">
        <v>19.5</v>
      </c>
      <c r="BY322" s="58"/>
      <c r="BZ322" s="58">
        <v>0</v>
      </c>
      <c r="CA322" s="58">
        <v>0</v>
      </c>
      <c r="CB322" s="57"/>
      <c r="CC322" s="13">
        <f t="shared" si="70"/>
        <v>45244</v>
      </c>
      <c r="CD322" s="58">
        <v>58</v>
      </c>
      <c r="CE322" s="58">
        <v>7370.47</v>
      </c>
      <c r="CF322" s="58">
        <v>16</v>
      </c>
      <c r="CG322" s="58">
        <v>40</v>
      </c>
      <c r="CH322" s="58">
        <v>0</v>
      </c>
      <c r="CI322" s="58">
        <v>0</v>
      </c>
      <c r="CJ322" s="57"/>
      <c r="CK322" s="13">
        <f t="shared" si="71"/>
        <v>45244</v>
      </c>
      <c r="CL322" s="58">
        <v>13</v>
      </c>
      <c r="CM322" s="58">
        <v>1013.62</v>
      </c>
      <c r="CN322" s="58"/>
      <c r="CO322" s="58">
        <v>48.12</v>
      </c>
      <c r="CP322" s="58">
        <v>0</v>
      </c>
      <c r="CQ322" s="58">
        <v>0</v>
      </c>
      <c r="CR322" s="56"/>
      <c r="CS322" s="13">
        <f t="shared" si="72"/>
        <v>45244</v>
      </c>
      <c r="CT322" s="58"/>
      <c r="CU322" s="58"/>
      <c r="CV322" s="58"/>
      <c r="CW322" s="58"/>
      <c r="CX322" s="58"/>
      <c r="CY322" s="58"/>
      <c r="CZ322" s="56"/>
      <c r="DA322" s="13">
        <f t="shared" si="73"/>
        <v>45244</v>
      </c>
      <c r="DB322" s="58"/>
      <c r="DC322" s="58"/>
      <c r="DD322" s="58"/>
      <c r="DE322" s="58"/>
      <c r="DF322" s="58"/>
      <c r="DG322" s="58"/>
      <c r="DH322" s="56"/>
      <c r="DI322" s="13">
        <f t="shared" si="74"/>
        <v>45244</v>
      </c>
      <c r="DJ322" s="58"/>
      <c r="DK322" s="58"/>
      <c r="DL322" s="58"/>
      <c r="DM322" s="58"/>
      <c r="DN322" s="58"/>
      <c r="DO322" s="58"/>
      <c r="DP322" s="56"/>
      <c r="DQ322" s="56"/>
      <c r="DR322" s="56"/>
      <c r="DS322" s="56"/>
    </row>
    <row r="323" spans="1:123" x14ac:dyDescent="0.3">
      <c r="A323" s="13">
        <f t="shared" si="75"/>
        <v>45245</v>
      </c>
      <c r="B323" s="58">
        <v>61</v>
      </c>
      <c r="C323" s="59">
        <v>9964.61</v>
      </c>
      <c r="D323" s="58"/>
      <c r="E323" s="58">
        <v>49</v>
      </c>
      <c r="F323" s="58">
        <v>5</v>
      </c>
      <c r="G323" s="58">
        <v>0</v>
      </c>
      <c r="H323" s="57"/>
      <c r="I323" s="13">
        <f t="shared" si="61"/>
        <v>45245</v>
      </c>
      <c r="J323" s="58">
        <v>48</v>
      </c>
      <c r="K323" s="58">
        <v>7425.06</v>
      </c>
      <c r="L323" s="58">
        <v>40.81</v>
      </c>
      <c r="M323" s="58"/>
      <c r="N323" s="58">
        <v>4.95</v>
      </c>
      <c r="O323" s="58">
        <v>0</v>
      </c>
      <c r="P323" s="57"/>
      <c r="Q323" s="13">
        <f t="shared" si="62"/>
        <v>45245</v>
      </c>
      <c r="R323" s="58">
        <v>22</v>
      </c>
      <c r="S323" s="58">
        <v>2323.83</v>
      </c>
      <c r="T323" s="58">
        <v>47.75</v>
      </c>
      <c r="U323" s="58"/>
      <c r="V323" s="58">
        <v>0</v>
      </c>
      <c r="W323" s="58">
        <v>0</v>
      </c>
      <c r="X323" s="57"/>
      <c r="Y323" s="13">
        <f t="shared" si="63"/>
        <v>45245</v>
      </c>
      <c r="Z323" s="109">
        <v>61</v>
      </c>
      <c r="AA323" s="109">
        <v>7146.97</v>
      </c>
      <c r="AB323" s="109">
        <v>24.99</v>
      </c>
      <c r="AC323" s="109"/>
      <c r="AD323" s="109">
        <v>125.56</v>
      </c>
      <c r="AE323" s="109">
        <v>2</v>
      </c>
      <c r="AF323" s="57"/>
      <c r="AG323" s="13">
        <f t="shared" si="64"/>
        <v>45245</v>
      </c>
      <c r="AH323" s="109">
        <v>62</v>
      </c>
      <c r="AI323" s="109">
        <v>8425.92</v>
      </c>
      <c r="AJ323" s="109">
        <v>17.579999999999998</v>
      </c>
      <c r="AK323" s="109"/>
      <c r="AL323" s="109">
        <v>0</v>
      </c>
      <c r="AM323" s="109">
        <v>0</v>
      </c>
      <c r="AN323" s="57"/>
      <c r="AO323" s="13">
        <f t="shared" si="65"/>
        <v>45245</v>
      </c>
      <c r="AP323" s="58">
        <v>57</v>
      </c>
      <c r="AQ323" s="58">
        <v>4923.3100000000004</v>
      </c>
      <c r="AR323" s="58"/>
      <c r="AS323" s="58">
        <v>22</v>
      </c>
      <c r="AT323" s="58">
        <v>0</v>
      </c>
      <c r="AU323" s="58">
        <v>3</v>
      </c>
      <c r="AV323" s="57"/>
      <c r="AW323" s="13">
        <f t="shared" si="66"/>
        <v>45245</v>
      </c>
      <c r="AX323" s="58">
        <v>68</v>
      </c>
      <c r="AY323" s="58">
        <v>10644.09</v>
      </c>
      <c r="AZ323" s="58">
        <v>36.01</v>
      </c>
      <c r="BA323" s="58"/>
      <c r="BB323" s="58">
        <v>4.95</v>
      </c>
      <c r="BC323" s="58">
        <v>0</v>
      </c>
      <c r="BD323" s="57"/>
      <c r="BE323" s="13">
        <f t="shared" si="67"/>
        <v>45245</v>
      </c>
      <c r="BF323" s="58">
        <v>64</v>
      </c>
      <c r="BG323" s="58">
        <v>7565.4</v>
      </c>
      <c r="BH323" s="58">
        <v>64.489999999999995</v>
      </c>
      <c r="BI323" s="58"/>
      <c r="BJ323" s="58">
        <v>125</v>
      </c>
      <c r="BK323" s="58">
        <v>0</v>
      </c>
      <c r="BL323" s="57"/>
      <c r="BM323" s="13">
        <f t="shared" si="68"/>
        <v>45245</v>
      </c>
      <c r="BN323" s="109">
        <v>34</v>
      </c>
      <c r="BO323" s="109">
        <v>2756.21</v>
      </c>
      <c r="BP323" s="109">
        <v>64</v>
      </c>
      <c r="BQ323" s="109"/>
      <c r="BR323" s="109">
        <v>0</v>
      </c>
      <c r="BS323" s="109">
        <v>1</v>
      </c>
      <c r="BT323" s="57"/>
      <c r="BU323" s="13">
        <f t="shared" si="69"/>
        <v>45245</v>
      </c>
      <c r="BV323" s="58">
        <v>15</v>
      </c>
      <c r="BW323" s="58">
        <v>1853.17</v>
      </c>
      <c r="BX323" s="58">
        <v>52.5</v>
      </c>
      <c r="BY323" s="58"/>
      <c r="BZ323" s="58">
        <v>0</v>
      </c>
      <c r="CA323" s="58">
        <v>2</v>
      </c>
      <c r="CB323" s="57"/>
      <c r="CC323" s="13">
        <f t="shared" si="70"/>
        <v>45245</v>
      </c>
      <c r="CD323" s="58">
        <v>62</v>
      </c>
      <c r="CE323" s="58">
        <v>7129.84</v>
      </c>
      <c r="CF323" s="58">
        <v>38.5</v>
      </c>
      <c r="CG323" s="58">
        <v>184.01</v>
      </c>
      <c r="CH323" s="58">
        <v>0</v>
      </c>
      <c r="CI323" s="58">
        <v>1</v>
      </c>
      <c r="CJ323" s="57"/>
      <c r="CK323" s="13">
        <f t="shared" si="71"/>
        <v>45245</v>
      </c>
      <c r="CL323" s="58">
        <v>16</v>
      </c>
      <c r="CM323" s="58">
        <v>1200.02</v>
      </c>
      <c r="CN323" s="58"/>
      <c r="CO323" s="58">
        <v>23.5</v>
      </c>
      <c r="CP323" s="58">
        <v>0</v>
      </c>
      <c r="CQ323" s="58">
        <v>0</v>
      </c>
      <c r="CR323" s="56"/>
      <c r="CS323" s="13">
        <f t="shared" si="72"/>
        <v>45245</v>
      </c>
      <c r="CT323" s="58"/>
      <c r="CU323" s="58"/>
      <c r="CV323" s="58"/>
      <c r="CW323" s="58"/>
      <c r="CX323" s="58"/>
      <c r="CY323" s="58"/>
      <c r="CZ323" s="56"/>
      <c r="DA323" s="13">
        <f t="shared" si="73"/>
        <v>45245</v>
      </c>
      <c r="DB323" s="58"/>
      <c r="DC323" s="58"/>
      <c r="DD323" s="58"/>
      <c r="DE323" s="58"/>
      <c r="DF323" s="58"/>
      <c r="DG323" s="58"/>
      <c r="DH323" s="56"/>
      <c r="DI323" s="13">
        <f t="shared" si="74"/>
        <v>45245</v>
      </c>
      <c r="DJ323" s="58"/>
      <c r="DK323" s="58"/>
      <c r="DL323" s="58"/>
      <c r="DM323" s="58"/>
      <c r="DN323" s="58"/>
      <c r="DO323" s="58"/>
      <c r="DP323" s="56"/>
      <c r="DQ323" s="56"/>
      <c r="DR323" s="56"/>
      <c r="DS323" s="56"/>
    </row>
    <row r="324" spans="1:123" x14ac:dyDescent="0.3">
      <c r="A324" s="13">
        <f t="shared" si="75"/>
        <v>45246</v>
      </c>
      <c r="B324" s="58">
        <v>62</v>
      </c>
      <c r="C324" s="59">
        <v>9333.9500000000007</v>
      </c>
      <c r="D324" s="58"/>
      <c r="E324" s="58">
        <v>93</v>
      </c>
      <c r="F324" s="58">
        <v>18</v>
      </c>
      <c r="G324" s="58">
        <v>0</v>
      </c>
      <c r="H324" s="57"/>
      <c r="I324" s="13">
        <f t="shared" si="61"/>
        <v>45246</v>
      </c>
      <c r="J324" s="58">
        <v>44</v>
      </c>
      <c r="K324" s="58">
        <v>6490.75</v>
      </c>
      <c r="L324" s="58">
        <v>5.19</v>
      </c>
      <c r="M324" s="58"/>
      <c r="N324" s="58">
        <v>0</v>
      </c>
      <c r="O324" s="58">
        <v>0</v>
      </c>
      <c r="P324" s="57"/>
      <c r="Q324" s="13">
        <f t="shared" si="62"/>
        <v>45246</v>
      </c>
      <c r="R324" s="58">
        <v>25</v>
      </c>
      <c r="S324" s="58">
        <v>2449.4699999999998</v>
      </c>
      <c r="T324" s="58">
        <v>29.25</v>
      </c>
      <c r="U324" s="58"/>
      <c r="V324" s="58">
        <v>0</v>
      </c>
      <c r="W324" s="58">
        <v>0</v>
      </c>
      <c r="X324" s="57"/>
      <c r="Y324" s="13">
        <f t="shared" si="63"/>
        <v>45246</v>
      </c>
      <c r="Z324" s="109">
        <v>50</v>
      </c>
      <c r="AA324" s="109">
        <v>5935.9</v>
      </c>
      <c r="AB324" s="109">
        <v>49.97</v>
      </c>
      <c r="AC324" s="109"/>
      <c r="AD324" s="109">
        <v>0</v>
      </c>
      <c r="AE324" s="109">
        <v>2</v>
      </c>
      <c r="AF324" s="57"/>
      <c r="AG324" s="13">
        <f t="shared" si="64"/>
        <v>45246</v>
      </c>
      <c r="AH324" s="109">
        <v>37</v>
      </c>
      <c r="AI324" s="109">
        <v>4901.66</v>
      </c>
      <c r="AJ324" s="109">
        <v>5.55</v>
      </c>
      <c r="AK324" s="109"/>
      <c r="AL324" s="109">
        <v>108</v>
      </c>
      <c r="AM324" s="109">
        <v>0</v>
      </c>
      <c r="AN324" s="57"/>
      <c r="AO324" s="13">
        <f t="shared" si="65"/>
        <v>45246</v>
      </c>
      <c r="AP324" s="58">
        <v>59</v>
      </c>
      <c r="AQ324" s="58">
        <v>5100.3</v>
      </c>
      <c r="AR324" s="58"/>
      <c r="AS324" s="58">
        <v>54.28</v>
      </c>
      <c r="AT324" s="58">
        <v>111.46</v>
      </c>
      <c r="AU324" s="58">
        <v>3</v>
      </c>
      <c r="AV324" s="57"/>
      <c r="AW324" s="13">
        <f t="shared" si="66"/>
        <v>45246</v>
      </c>
      <c r="AX324" s="58">
        <v>47</v>
      </c>
      <c r="AY324" s="58">
        <v>6861.84</v>
      </c>
      <c r="AZ324" s="58">
        <v>10.16</v>
      </c>
      <c r="BA324" s="58"/>
      <c r="BB324" s="58">
        <v>4.95</v>
      </c>
      <c r="BC324" s="58">
        <v>1</v>
      </c>
      <c r="BD324" s="57"/>
      <c r="BE324" s="13">
        <f t="shared" si="67"/>
        <v>45246</v>
      </c>
      <c r="BF324" s="58">
        <v>62</v>
      </c>
      <c r="BG324" s="58">
        <v>7669.6</v>
      </c>
      <c r="BH324" s="58">
        <v>57.09</v>
      </c>
      <c r="BI324" s="58"/>
      <c r="BJ324" s="58">
        <v>374.84</v>
      </c>
      <c r="BK324" s="58">
        <v>0</v>
      </c>
      <c r="BL324" s="57"/>
      <c r="BM324" s="13">
        <f t="shared" si="68"/>
        <v>45246</v>
      </c>
      <c r="BN324" s="109">
        <v>35</v>
      </c>
      <c r="BO324" s="109">
        <v>2774.92</v>
      </c>
      <c r="BP324" s="109">
        <v>29</v>
      </c>
      <c r="BQ324" s="109"/>
      <c r="BR324" s="109">
        <v>0</v>
      </c>
      <c r="BS324" s="109">
        <v>1</v>
      </c>
      <c r="BT324" s="57"/>
      <c r="BU324" s="13">
        <f t="shared" si="69"/>
        <v>45246</v>
      </c>
      <c r="BV324" s="58">
        <v>18</v>
      </c>
      <c r="BW324" s="58">
        <v>2114.3200000000002</v>
      </c>
      <c r="BX324" s="58">
        <v>12</v>
      </c>
      <c r="BY324" s="58"/>
      <c r="BZ324" s="58">
        <v>0</v>
      </c>
      <c r="CA324" s="58">
        <v>0</v>
      </c>
      <c r="CB324" s="57"/>
      <c r="CC324" s="13">
        <f t="shared" si="70"/>
        <v>45246</v>
      </c>
      <c r="CD324" s="58">
        <v>49</v>
      </c>
      <c r="CE324" s="58">
        <v>5831.12</v>
      </c>
      <c r="CF324" s="58">
        <v>78.5</v>
      </c>
      <c r="CG324" s="58">
        <v>322.22000000000003</v>
      </c>
      <c r="CH324" s="58">
        <v>75</v>
      </c>
      <c r="CI324" s="58">
        <v>1</v>
      </c>
      <c r="CJ324" s="57"/>
      <c r="CK324" s="13">
        <f t="shared" si="71"/>
        <v>45246</v>
      </c>
      <c r="CL324" s="58">
        <v>17</v>
      </c>
      <c r="CM324" s="58">
        <v>1274.3800000000001</v>
      </c>
      <c r="CN324" s="58"/>
      <c r="CO324" s="58">
        <v>7</v>
      </c>
      <c r="CP324" s="58">
        <v>0</v>
      </c>
      <c r="CQ324" s="58">
        <v>0</v>
      </c>
      <c r="CR324" s="56"/>
      <c r="CS324" s="13">
        <f t="shared" si="72"/>
        <v>45246</v>
      </c>
      <c r="CT324" s="58"/>
      <c r="CU324" s="58"/>
      <c r="CV324" s="58"/>
      <c r="CW324" s="58"/>
      <c r="CX324" s="58"/>
      <c r="CY324" s="58"/>
      <c r="CZ324" s="56"/>
      <c r="DA324" s="13">
        <f t="shared" si="73"/>
        <v>45246</v>
      </c>
      <c r="DB324" s="58"/>
      <c r="DC324" s="58"/>
      <c r="DD324" s="58"/>
      <c r="DE324" s="58"/>
      <c r="DF324" s="58"/>
      <c r="DG324" s="58"/>
      <c r="DH324" s="56"/>
      <c r="DI324" s="13">
        <f t="shared" si="74"/>
        <v>45246</v>
      </c>
      <c r="DJ324" s="58"/>
      <c r="DK324" s="58"/>
      <c r="DL324" s="58"/>
      <c r="DM324" s="58"/>
      <c r="DN324" s="58"/>
      <c r="DO324" s="58"/>
      <c r="DP324" s="56"/>
      <c r="DQ324" s="56"/>
      <c r="DR324" s="56"/>
      <c r="DS324" s="56"/>
    </row>
    <row r="325" spans="1:123" x14ac:dyDescent="0.3">
      <c r="A325" s="13">
        <f t="shared" si="75"/>
        <v>45247</v>
      </c>
      <c r="B325" s="58">
        <v>53</v>
      </c>
      <c r="C325" s="59">
        <v>7984.18</v>
      </c>
      <c r="D325" s="58"/>
      <c r="E325" s="58">
        <v>37</v>
      </c>
      <c r="F325" s="58">
        <v>25</v>
      </c>
      <c r="G325" s="58">
        <v>0</v>
      </c>
      <c r="H325" s="57"/>
      <c r="I325" s="13">
        <f t="shared" ref="I325:I369" si="76">A325</f>
        <v>45247</v>
      </c>
      <c r="J325" s="58">
        <v>29</v>
      </c>
      <c r="K325" s="58">
        <v>4371.34</v>
      </c>
      <c r="L325" s="58">
        <v>14.63</v>
      </c>
      <c r="M325" s="58"/>
      <c r="N325" s="58">
        <v>50</v>
      </c>
      <c r="O325" s="58">
        <v>0</v>
      </c>
      <c r="P325" s="57"/>
      <c r="Q325" s="13">
        <f t="shared" ref="Q325:Q369" si="77">I325</f>
        <v>45247</v>
      </c>
      <c r="R325" s="58">
        <v>22</v>
      </c>
      <c r="S325" s="58">
        <v>2437.0300000000002</v>
      </c>
      <c r="T325" s="58">
        <v>11</v>
      </c>
      <c r="U325" s="58"/>
      <c r="V325" s="58">
        <v>0</v>
      </c>
      <c r="W325" s="58">
        <v>0</v>
      </c>
      <c r="X325" s="57"/>
      <c r="Y325" s="13">
        <f t="shared" ref="Y325:Y369" si="78">Q325</f>
        <v>45247</v>
      </c>
      <c r="Z325" s="109">
        <v>41</v>
      </c>
      <c r="AA325" s="109">
        <v>4451.41</v>
      </c>
      <c r="AB325" s="109">
        <v>3.7</v>
      </c>
      <c r="AC325" s="109"/>
      <c r="AD325" s="109">
        <v>196.98</v>
      </c>
      <c r="AE325" s="109">
        <v>2</v>
      </c>
      <c r="AF325" s="57"/>
      <c r="AG325" s="13">
        <f t="shared" ref="AG325:AG369" si="79">Y325</f>
        <v>45247</v>
      </c>
      <c r="AH325" s="109">
        <v>27</v>
      </c>
      <c r="AI325" s="109">
        <v>3795.09</v>
      </c>
      <c r="AJ325" s="109">
        <v>0</v>
      </c>
      <c r="AK325" s="109"/>
      <c r="AL325" s="109">
        <v>0</v>
      </c>
      <c r="AM325" s="109">
        <v>0</v>
      </c>
      <c r="AN325" s="57"/>
      <c r="AO325" s="13">
        <f t="shared" ref="AO325:AO369" si="80">AG325</f>
        <v>45247</v>
      </c>
      <c r="AP325" s="58">
        <v>55</v>
      </c>
      <c r="AQ325" s="58">
        <v>4519.84</v>
      </c>
      <c r="AR325" s="58"/>
      <c r="AS325" s="58">
        <v>0</v>
      </c>
      <c r="AT325" s="58">
        <v>0</v>
      </c>
      <c r="AU325" s="58">
        <v>2</v>
      </c>
      <c r="AV325" s="57"/>
      <c r="AW325" s="13">
        <f t="shared" ref="AW325:AW369" si="81">AO325</f>
        <v>45247</v>
      </c>
      <c r="AX325" s="58">
        <v>47</v>
      </c>
      <c r="AY325" s="58">
        <v>6270.54</v>
      </c>
      <c r="AZ325" s="58">
        <v>18.47</v>
      </c>
      <c r="BA325" s="58"/>
      <c r="BB325" s="58">
        <v>0</v>
      </c>
      <c r="BC325" s="58">
        <v>1</v>
      </c>
      <c r="BD325" s="57"/>
      <c r="BE325" s="13">
        <f t="shared" ref="BE325:BE369" si="82">AW325</f>
        <v>45247</v>
      </c>
      <c r="BF325" s="58">
        <v>64</v>
      </c>
      <c r="BG325" s="58">
        <v>7877.39</v>
      </c>
      <c r="BH325" s="58">
        <v>28.77</v>
      </c>
      <c r="BI325" s="58"/>
      <c r="BJ325" s="58">
        <v>179.95</v>
      </c>
      <c r="BK325" s="58">
        <v>0</v>
      </c>
      <c r="BL325" s="57"/>
      <c r="BM325" s="13">
        <f t="shared" ref="BM325:BM369" si="83">BE325</f>
        <v>45247</v>
      </c>
      <c r="BN325" s="109">
        <v>36</v>
      </c>
      <c r="BO325" s="109">
        <v>2974.57</v>
      </c>
      <c r="BP325" s="109">
        <v>50</v>
      </c>
      <c r="BQ325" s="109"/>
      <c r="BR325" s="109">
        <v>105</v>
      </c>
      <c r="BS325" s="109">
        <v>0</v>
      </c>
      <c r="BT325" s="57"/>
      <c r="BU325" s="13">
        <f t="shared" ref="BU325:BU369" si="84">BM325</f>
        <v>45247</v>
      </c>
      <c r="BV325" s="58">
        <v>25</v>
      </c>
      <c r="BW325" s="58">
        <v>3237.49</v>
      </c>
      <c r="BX325" s="58">
        <v>12.5</v>
      </c>
      <c r="BY325" s="58"/>
      <c r="BZ325" s="58">
        <v>0</v>
      </c>
      <c r="CA325" s="58">
        <v>0</v>
      </c>
      <c r="CB325" s="57"/>
      <c r="CC325" s="13">
        <f t="shared" ref="CC325:CC369" si="85">BU325</f>
        <v>45247</v>
      </c>
      <c r="CD325" s="58">
        <v>50</v>
      </c>
      <c r="CE325" s="58">
        <v>5801.77</v>
      </c>
      <c r="CF325" s="58">
        <v>52.5</v>
      </c>
      <c r="CG325" s="58">
        <v>889.61</v>
      </c>
      <c r="CH325" s="58">
        <v>0</v>
      </c>
      <c r="CI325" s="58">
        <v>1</v>
      </c>
      <c r="CJ325" s="57"/>
      <c r="CK325" s="13">
        <f t="shared" ref="CK325:CK369" si="86">CC325</f>
        <v>45247</v>
      </c>
      <c r="CL325" s="58">
        <v>18</v>
      </c>
      <c r="CM325" s="58">
        <v>1066.8699999999999</v>
      </c>
      <c r="CN325" s="58"/>
      <c r="CO325" s="58">
        <v>0</v>
      </c>
      <c r="CP325" s="58">
        <v>100</v>
      </c>
      <c r="CQ325" s="58">
        <v>0</v>
      </c>
      <c r="CR325" s="56"/>
      <c r="CS325" s="13">
        <f t="shared" ref="CS325:CS369" si="87">CK325</f>
        <v>45247</v>
      </c>
      <c r="CT325" s="58"/>
      <c r="CU325" s="58"/>
      <c r="CV325" s="58"/>
      <c r="CW325" s="58"/>
      <c r="CX325" s="58"/>
      <c r="CY325" s="58"/>
      <c r="CZ325" s="56"/>
      <c r="DA325" s="13">
        <f t="shared" ref="DA325:DA369" si="88">CS325</f>
        <v>45247</v>
      </c>
      <c r="DB325" s="58"/>
      <c r="DC325" s="58"/>
      <c r="DD325" s="58"/>
      <c r="DE325" s="58"/>
      <c r="DF325" s="58"/>
      <c r="DG325" s="58"/>
      <c r="DH325" s="56"/>
      <c r="DI325" s="13">
        <f t="shared" ref="DI325:DI369" si="89">DA325</f>
        <v>45247</v>
      </c>
      <c r="DJ325" s="58"/>
      <c r="DK325" s="58"/>
      <c r="DL325" s="58"/>
      <c r="DM325" s="58"/>
      <c r="DN325" s="58"/>
      <c r="DO325" s="58"/>
      <c r="DP325" s="56"/>
      <c r="DQ325" s="56"/>
      <c r="DR325" s="56"/>
      <c r="DS325" s="56"/>
    </row>
    <row r="326" spans="1:123" x14ac:dyDescent="0.3">
      <c r="A326" s="13">
        <f t="shared" si="75"/>
        <v>45248</v>
      </c>
      <c r="B326" s="58">
        <v>47</v>
      </c>
      <c r="C326" s="59">
        <v>5954.19</v>
      </c>
      <c r="D326" s="58"/>
      <c r="E326" s="58">
        <v>54</v>
      </c>
      <c r="F326" s="58">
        <v>0</v>
      </c>
      <c r="G326" s="58">
        <v>0</v>
      </c>
      <c r="H326" s="57"/>
      <c r="I326" s="13">
        <f t="shared" si="76"/>
        <v>45248</v>
      </c>
      <c r="J326" s="58">
        <v>25</v>
      </c>
      <c r="K326" s="58">
        <v>3673.69</v>
      </c>
      <c r="L326" s="58">
        <v>22.88</v>
      </c>
      <c r="M326" s="58"/>
      <c r="N326" s="58">
        <v>0</v>
      </c>
      <c r="O326" s="58">
        <v>0</v>
      </c>
      <c r="P326" s="57"/>
      <c r="Q326" s="13">
        <f t="shared" si="77"/>
        <v>45248</v>
      </c>
      <c r="R326" s="58">
        <v>28</v>
      </c>
      <c r="S326" s="58">
        <v>3365.26</v>
      </c>
      <c r="T326" s="58">
        <v>15</v>
      </c>
      <c r="U326" s="58"/>
      <c r="V326" s="58">
        <v>0</v>
      </c>
      <c r="W326" s="58">
        <v>0</v>
      </c>
      <c r="X326" s="57"/>
      <c r="Y326" s="13">
        <f t="shared" si="78"/>
        <v>45248</v>
      </c>
      <c r="Z326" s="109">
        <v>47</v>
      </c>
      <c r="AA326" s="109">
        <v>5345.61</v>
      </c>
      <c r="AB326" s="109">
        <v>48.11</v>
      </c>
      <c r="AC326" s="109"/>
      <c r="AD326" s="109">
        <v>0</v>
      </c>
      <c r="AE326" s="109">
        <v>2</v>
      </c>
      <c r="AF326" s="57"/>
      <c r="AG326" s="13">
        <f t="shared" si="79"/>
        <v>45248</v>
      </c>
      <c r="AH326" s="109">
        <v>27</v>
      </c>
      <c r="AI326" s="109">
        <v>3538.88</v>
      </c>
      <c r="AJ326" s="109">
        <v>12.03</v>
      </c>
      <c r="AK326" s="109"/>
      <c r="AL326" s="109">
        <v>108</v>
      </c>
      <c r="AM326" s="109">
        <v>0</v>
      </c>
      <c r="AN326" s="57"/>
      <c r="AO326" s="13">
        <f t="shared" si="80"/>
        <v>45248</v>
      </c>
      <c r="AP326" s="58">
        <v>61</v>
      </c>
      <c r="AQ326" s="58">
        <v>4244.29</v>
      </c>
      <c r="AR326" s="58"/>
      <c r="AS326" s="58">
        <v>16.5</v>
      </c>
      <c r="AT326" s="58">
        <v>22.1</v>
      </c>
      <c r="AU326" s="58">
        <v>1</v>
      </c>
      <c r="AV326" s="57"/>
      <c r="AW326" s="13">
        <f t="shared" si="81"/>
        <v>45248</v>
      </c>
      <c r="AX326" s="58">
        <v>47</v>
      </c>
      <c r="AY326" s="58">
        <v>6141.02</v>
      </c>
      <c r="AZ326" s="58">
        <v>36.020000000000003</v>
      </c>
      <c r="BA326" s="58"/>
      <c r="BB326" s="58">
        <v>4.95</v>
      </c>
      <c r="BC326" s="58">
        <v>1</v>
      </c>
      <c r="BD326" s="57"/>
      <c r="BE326" s="13">
        <f t="shared" si="82"/>
        <v>45248</v>
      </c>
      <c r="BF326" s="58">
        <v>64</v>
      </c>
      <c r="BG326" s="58">
        <v>8063.21</v>
      </c>
      <c r="BH326" s="58">
        <v>20.88</v>
      </c>
      <c r="BI326" s="58"/>
      <c r="BJ326" s="58">
        <v>225</v>
      </c>
      <c r="BK326" s="58">
        <v>0</v>
      </c>
      <c r="BL326" s="57"/>
      <c r="BM326" s="13">
        <f t="shared" si="83"/>
        <v>45248</v>
      </c>
      <c r="BN326" s="109">
        <v>38</v>
      </c>
      <c r="BO326" s="109">
        <v>3258.09</v>
      </c>
      <c r="BP326" s="109">
        <v>123</v>
      </c>
      <c r="BQ326" s="109"/>
      <c r="BR326" s="109">
        <v>0</v>
      </c>
      <c r="BS326" s="109">
        <v>0</v>
      </c>
      <c r="BT326" s="57"/>
      <c r="BU326" s="13">
        <f t="shared" si="84"/>
        <v>45248</v>
      </c>
      <c r="BV326" s="58">
        <v>17</v>
      </c>
      <c r="BW326" s="58">
        <v>1789.27</v>
      </c>
      <c r="BX326" s="58">
        <v>20.5</v>
      </c>
      <c r="BY326" s="58"/>
      <c r="BZ326" s="58">
        <v>0</v>
      </c>
      <c r="CA326" s="58">
        <v>1</v>
      </c>
      <c r="CB326" s="57"/>
      <c r="CC326" s="13">
        <f t="shared" si="85"/>
        <v>45248</v>
      </c>
      <c r="CD326" s="58">
        <v>46</v>
      </c>
      <c r="CE326" s="58">
        <v>5544.06</v>
      </c>
      <c r="CF326" s="58">
        <v>40.5</v>
      </c>
      <c r="CG326" s="58">
        <v>520.95000000000005</v>
      </c>
      <c r="CH326" s="58">
        <v>35</v>
      </c>
      <c r="CI326" s="58">
        <v>1</v>
      </c>
      <c r="CJ326" s="57"/>
      <c r="CK326" s="13">
        <f t="shared" si="86"/>
        <v>45248</v>
      </c>
      <c r="CL326" s="58">
        <v>19</v>
      </c>
      <c r="CM326" s="58">
        <v>1516.82</v>
      </c>
      <c r="CN326" s="58"/>
      <c r="CO326" s="58">
        <v>0</v>
      </c>
      <c r="CP326" s="58">
        <v>35</v>
      </c>
      <c r="CQ326" s="58">
        <v>0</v>
      </c>
      <c r="CR326" s="56"/>
      <c r="CS326" s="13">
        <f t="shared" si="87"/>
        <v>45248</v>
      </c>
      <c r="CT326" s="58"/>
      <c r="CU326" s="58"/>
      <c r="CV326" s="58"/>
      <c r="CW326" s="58"/>
      <c r="CX326" s="58"/>
      <c r="CY326" s="58"/>
      <c r="CZ326" s="56"/>
      <c r="DA326" s="13">
        <f t="shared" si="88"/>
        <v>45248</v>
      </c>
      <c r="DB326" s="58"/>
      <c r="DC326" s="58"/>
      <c r="DD326" s="58"/>
      <c r="DE326" s="58"/>
      <c r="DF326" s="58"/>
      <c r="DG326" s="58"/>
      <c r="DH326" s="56"/>
      <c r="DI326" s="13">
        <f t="shared" si="89"/>
        <v>45248</v>
      </c>
      <c r="DJ326" s="58"/>
      <c r="DK326" s="58"/>
      <c r="DL326" s="58"/>
      <c r="DM326" s="58"/>
      <c r="DN326" s="58"/>
      <c r="DO326" s="58"/>
      <c r="DP326" s="56"/>
      <c r="DQ326" s="56"/>
      <c r="DR326" s="56"/>
      <c r="DS326" s="56"/>
    </row>
    <row r="327" spans="1:123" x14ac:dyDescent="0.3">
      <c r="A327" s="13">
        <f t="shared" si="75"/>
        <v>45249</v>
      </c>
      <c r="B327" s="58">
        <v>27</v>
      </c>
      <c r="C327" s="59">
        <v>3243.89</v>
      </c>
      <c r="D327" s="58"/>
      <c r="E327" s="58">
        <v>22</v>
      </c>
      <c r="F327" s="58">
        <v>79</v>
      </c>
      <c r="G327" s="58">
        <v>0</v>
      </c>
      <c r="H327" s="57"/>
      <c r="I327" s="13">
        <f t="shared" si="76"/>
        <v>45249</v>
      </c>
      <c r="J327" s="58">
        <v>18</v>
      </c>
      <c r="K327" s="58">
        <v>2787.97</v>
      </c>
      <c r="L327" s="58">
        <v>17.45</v>
      </c>
      <c r="M327" s="58"/>
      <c r="N327" s="58">
        <v>50</v>
      </c>
      <c r="O327" s="58">
        <v>2</v>
      </c>
      <c r="P327" s="57"/>
      <c r="Q327" s="13">
        <f t="shared" si="77"/>
        <v>45249</v>
      </c>
      <c r="R327" s="58">
        <v>16</v>
      </c>
      <c r="S327" s="58">
        <v>1804.85</v>
      </c>
      <c r="T327" s="58">
        <v>29.25</v>
      </c>
      <c r="U327" s="58"/>
      <c r="V327" s="58">
        <v>0</v>
      </c>
      <c r="W327" s="58">
        <v>0</v>
      </c>
      <c r="X327" s="57"/>
      <c r="Y327" s="13">
        <f t="shared" si="78"/>
        <v>45249</v>
      </c>
      <c r="Z327" s="109">
        <v>32</v>
      </c>
      <c r="AA327" s="109">
        <v>3637.95</v>
      </c>
      <c r="AB327" s="109">
        <v>2.78</v>
      </c>
      <c r="AC327" s="109"/>
      <c r="AD327" s="109">
        <v>4.95</v>
      </c>
      <c r="AE327" s="109">
        <v>3</v>
      </c>
      <c r="AF327" s="57"/>
      <c r="AG327" s="13">
        <f t="shared" si="79"/>
        <v>45249</v>
      </c>
      <c r="AH327" s="109">
        <v>25</v>
      </c>
      <c r="AI327" s="109">
        <v>3127.26</v>
      </c>
      <c r="AJ327" s="109">
        <v>9.26</v>
      </c>
      <c r="AK327" s="109"/>
      <c r="AL327" s="109">
        <v>179.68</v>
      </c>
      <c r="AM327" s="109">
        <v>0</v>
      </c>
      <c r="AN327" s="57"/>
      <c r="AO327" s="13">
        <f t="shared" si="80"/>
        <v>45249</v>
      </c>
      <c r="AP327" s="58">
        <v>51</v>
      </c>
      <c r="AQ327" s="58">
        <v>3618.52</v>
      </c>
      <c r="AR327" s="58"/>
      <c r="AS327" s="58">
        <v>68</v>
      </c>
      <c r="AT327" s="58">
        <v>0</v>
      </c>
      <c r="AU327" s="58">
        <v>4</v>
      </c>
      <c r="AV327" s="57"/>
      <c r="AW327" s="13">
        <f t="shared" si="81"/>
        <v>45249</v>
      </c>
      <c r="AX327" s="58">
        <v>25</v>
      </c>
      <c r="AY327" s="58">
        <v>2963.15</v>
      </c>
      <c r="AZ327" s="58">
        <v>10.16</v>
      </c>
      <c r="BA327" s="58"/>
      <c r="BB327" s="58">
        <v>0</v>
      </c>
      <c r="BC327" s="58">
        <v>1</v>
      </c>
      <c r="BD327" s="57"/>
      <c r="BE327" s="13">
        <f t="shared" si="82"/>
        <v>45249</v>
      </c>
      <c r="BF327" s="58">
        <v>53</v>
      </c>
      <c r="BG327" s="58">
        <v>6244.17</v>
      </c>
      <c r="BH327" s="58">
        <v>31.09</v>
      </c>
      <c r="BI327" s="58"/>
      <c r="BJ327" s="58">
        <v>175</v>
      </c>
      <c r="BK327" s="58">
        <v>0</v>
      </c>
      <c r="BL327" s="57"/>
      <c r="BM327" s="13">
        <f t="shared" si="83"/>
        <v>45249</v>
      </c>
      <c r="BN327" s="109">
        <v>25</v>
      </c>
      <c r="BO327" s="109">
        <v>1949.04</v>
      </c>
      <c r="BP327" s="109">
        <v>51</v>
      </c>
      <c r="BQ327" s="109"/>
      <c r="BR327" s="109">
        <v>0</v>
      </c>
      <c r="BS327" s="109">
        <v>0</v>
      </c>
      <c r="BT327" s="57"/>
      <c r="BU327" s="13">
        <f t="shared" si="84"/>
        <v>45249</v>
      </c>
      <c r="BV327" s="58">
        <v>11</v>
      </c>
      <c r="BW327" s="58">
        <v>1311.61</v>
      </c>
      <c r="BX327" s="58">
        <v>16.5</v>
      </c>
      <c r="BY327" s="58"/>
      <c r="BZ327" s="58">
        <v>0</v>
      </c>
      <c r="CA327" s="58">
        <v>0</v>
      </c>
      <c r="CB327" s="57"/>
      <c r="CC327" s="13">
        <f t="shared" si="85"/>
        <v>45249</v>
      </c>
      <c r="CD327" s="58">
        <v>26</v>
      </c>
      <c r="CE327" s="58">
        <v>2477.7199999999998</v>
      </c>
      <c r="CF327" s="58">
        <v>42.5</v>
      </c>
      <c r="CG327" s="58">
        <v>70</v>
      </c>
      <c r="CH327" s="58">
        <v>0</v>
      </c>
      <c r="CI327" s="58">
        <v>1</v>
      </c>
      <c r="CJ327" s="57"/>
      <c r="CK327" s="13">
        <f t="shared" si="86"/>
        <v>45249</v>
      </c>
      <c r="CL327" s="58">
        <v>17</v>
      </c>
      <c r="CM327" s="58">
        <v>1227.4100000000001</v>
      </c>
      <c r="CN327" s="58"/>
      <c r="CO327" s="58">
        <v>0</v>
      </c>
      <c r="CP327" s="58">
        <v>25</v>
      </c>
      <c r="CQ327" s="58">
        <v>1</v>
      </c>
      <c r="CR327" s="56"/>
      <c r="CS327" s="13">
        <f t="shared" si="87"/>
        <v>45249</v>
      </c>
      <c r="CT327" s="58"/>
      <c r="CU327" s="58"/>
      <c r="CV327" s="58"/>
      <c r="CW327" s="58"/>
      <c r="CX327" s="58"/>
      <c r="CY327" s="58"/>
      <c r="CZ327" s="56"/>
      <c r="DA327" s="13">
        <f t="shared" si="88"/>
        <v>45249</v>
      </c>
      <c r="DB327" s="58"/>
      <c r="DC327" s="58"/>
      <c r="DD327" s="58"/>
      <c r="DE327" s="58"/>
      <c r="DF327" s="58"/>
      <c r="DG327" s="58"/>
      <c r="DH327" s="56"/>
      <c r="DI327" s="13">
        <f t="shared" si="89"/>
        <v>45249</v>
      </c>
      <c r="DJ327" s="58"/>
      <c r="DK327" s="58"/>
      <c r="DL327" s="58"/>
      <c r="DM327" s="58"/>
      <c r="DN327" s="58"/>
      <c r="DO327" s="58"/>
      <c r="DP327" s="56"/>
      <c r="DQ327" s="56"/>
      <c r="DR327" s="56"/>
      <c r="DS327" s="56"/>
    </row>
    <row r="328" spans="1:123" x14ac:dyDescent="0.3">
      <c r="A328" s="13">
        <f t="shared" si="75"/>
        <v>45250</v>
      </c>
      <c r="B328" s="58">
        <v>28</v>
      </c>
      <c r="C328" s="59">
        <v>3261.97</v>
      </c>
      <c r="D328" s="58"/>
      <c r="E328" s="58">
        <v>26</v>
      </c>
      <c r="F328" s="58">
        <v>56</v>
      </c>
      <c r="G328" s="58">
        <v>0</v>
      </c>
      <c r="H328" s="57"/>
      <c r="I328" s="13">
        <f t="shared" si="76"/>
        <v>45250</v>
      </c>
      <c r="J328" s="58">
        <v>19</v>
      </c>
      <c r="K328" s="58">
        <v>2888.4</v>
      </c>
      <c r="L328" s="58">
        <v>28.31</v>
      </c>
      <c r="M328" s="58"/>
      <c r="N328" s="58">
        <v>165</v>
      </c>
      <c r="O328" s="58">
        <v>3</v>
      </c>
      <c r="P328" s="57"/>
      <c r="Q328" s="13">
        <f t="shared" si="77"/>
        <v>45250</v>
      </c>
      <c r="R328" s="58">
        <v>27</v>
      </c>
      <c r="S328" s="58">
        <v>2833.99</v>
      </c>
      <c r="T328" s="58">
        <v>47.75</v>
      </c>
      <c r="U328" s="58"/>
      <c r="V328" s="58">
        <v>90</v>
      </c>
      <c r="W328" s="58">
        <v>0</v>
      </c>
      <c r="X328" s="57"/>
      <c r="Y328" s="13">
        <f t="shared" si="78"/>
        <v>45250</v>
      </c>
      <c r="Z328" s="109">
        <v>39</v>
      </c>
      <c r="AA328" s="109">
        <v>4441.96</v>
      </c>
      <c r="AB328" s="109">
        <v>20.350000000000001</v>
      </c>
      <c r="AC328" s="109"/>
      <c r="AD328" s="109">
        <v>-8.9700000000000006</v>
      </c>
      <c r="AE328" s="109">
        <v>3</v>
      </c>
      <c r="AF328" s="57"/>
      <c r="AG328" s="13">
        <f t="shared" si="79"/>
        <v>45250</v>
      </c>
      <c r="AH328" s="109">
        <v>26</v>
      </c>
      <c r="AI328" s="109">
        <v>3349.69</v>
      </c>
      <c r="AJ328" s="109">
        <v>0</v>
      </c>
      <c r="AK328" s="109"/>
      <c r="AL328" s="109">
        <v>-116.71</v>
      </c>
      <c r="AM328" s="109">
        <v>0</v>
      </c>
      <c r="AN328" s="57"/>
      <c r="AO328" s="13">
        <f t="shared" si="80"/>
        <v>45250</v>
      </c>
      <c r="AP328" s="58">
        <v>50</v>
      </c>
      <c r="AQ328" s="58">
        <v>3997.32</v>
      </c>
      <c r="AR328" s="58"/>
      <c r="AS328" s="58">
        <v>49</v>
      </c>
      <c r="AT328" s="58">
        <v>0</v>
      </c>
      <c r="AU328" s="58">
        <v>6</v>
      </c>
      <c r="AV328" s="57"/>
      <c r="AW328" s="13">
        <f t="shared" si="81"/>
        <v>45250</v>
      </c>
      <c r="AX328" s="58">
        <v>31</v>
      </c>
      <c r="AY328" s="58">
        <v>3479.06</v>
      </c>
      <c r="AZ328" s="58">
        <v>8.31</v>
      </c>
      <c r="BA328" s="58"/>
      <c r="BB328" s="58">
        <v>44.15</v>
      </c>
      <c r="BC328" s="58">
        <v>2</v>
      </c>
      <c r="BD328" s="57"/>
      <c r="BE328" s="13">
        <f t="shared" si="82"/>
        <v>45250</v>
      </c>
      <c r="BF328" s="58">
        <v>47</v>
      </c>
      <c r="BG328" s="58">
        <v>5058.37</v>
      </c>
      <c r="BH328" s="58">
        <v>12.07</v>
      </c>
      <c r="BI328" s="58"/>
      <c r="BJ328" s="58">
        <v>75</v>
      </c>
      <c r="BK328" s="58">
        <v>0</v>
      </c>
      <c r="BL328" s="57"/>
      <c r="BM328" s="13">
        <f t="shared" si="83"/>
        <v>45250</v>
      </c>
      <c r="BN328" s="109">
        <v>27</v>
      </c>
      <c r="BO328" s="109">
        <v>2117.34</v>
      </c>
      <c r="BP328" s="109">
        <v>36</v>
      </c>
      <c r="BQ328" s="109"/>
      <c r="BR328" s="109">
        <v>250</v>
      </c>
      <c r="BS328" s="109">
        <v>0</v>
      </c>
      <c r="BT328" s="57"/>
      <c r="BU328" s="13">
        <f t="shared" si="84"/>
        <v>45250</v>
      </c>
      <c r="BV328" s="58">
        <v>15</v>
      </c>
      <c r="BW328" s="58">
        <v>1425.07</v>
      </c>
      <c r="BX328" s="58">
        <v>13.5</v>
      </c>
      <c r="BY328" s="58"/>
      <c r="BZ328" s="58">
        <v>0</v>
      </c>
      <c r="CA328" s="58">
        <v>0</v>
      </c>
      <c r="CB328" s="57"/>
      <c r="CC328" s="13">
        <f t="shared" si="85"/>
        <v>45250</v>
      </c>
      <c r="CD328" s="58">
        <v>43</v>
      </c>
      <c r="CE328" s="58">
        <v>4407.4799999999996</v>
      </c>
      <c r="CF328" s="58">
        <v>28.9</v>
      </c>
      <c r="CG328" s="58">
        <v>60</v>
      </c>
      <c r="CH328" s="58">
        <v>0</v>
      </c>
      <c r="CI328" s="58">
        <v>1</v>
      </c>
      <c r="CJ328" s="57"/>
      <c r="CK328" s="13">
        <f t="shared" si="86"/>
        <v>45250</v>
      </c>
      <c r="CL328" s="58">
        <v>20</v>
      </c>
      <c r="CM328" s="58">
        <v>1464.78</v>
      </c>
      <c r="CN328" s="58"/>
      <c r="CO328" s="58">
        <v>32</v>
      </c>
      <c r="CP328" s="58">
        <v>25</v>
      </c>
      <c r="CQ328" s="58">
        <v>0</v>
      </c>
      <c r="CR328" s="56"/>
      <c r="CS328" s="13">
        <f t="shared" si="87"/>
        <v>45250</v>
      </c>
      <c r="CT328" s="58"/>
      <c r="CU328" s="58"/>
      <c r="CV328" s="58"/>
      <c r="CW328" s="58"/>
      <c r="CX328" s="58"/>
      <c r="CY328" s="58"/>
      <c r="CZ328" s="56"/>
      <c r="DA328" s="13">
        <f t="shared" si="88"/>
        <v>45250</v>
      </c>
      <c r="DB328" s="58"/>
      <c r="DC328" s="58"/>
      <c r="DD328" s="58"/>
      <c r="DE328" s="58"/>
      <c r="DF328" s="58"/>
      <c r="DG328" s="58"/>
      <c r="DH328" s="56"/>
      <c r="DI328" s="13">
        <f t="shared" si="89"/>
        <v>45250</v>
      </c>
      <c r="DJ328" s="58"/>
      <c r="DK328" s="58"/>
      <c r="DL328" s="58"/>
      <c r="DM328" s="58"/>
      <c r="DN328" s="58"/>
      <c r="DO328" s="58"/>
      <c r="DP328" s="56"/>
      <c r="DQ328" s="56"/>
      <c r="DR328" s="56"/>
      <c r="DS328" s="56"/>
    </row>
    <row r="329" spans="1:123" x14ac:dyDescent="0.3">
      <c r="A329" s="13">
        <f t="shared" si="75"/>
        <v>45251</v>
      </c>
      <c r="B329" s="58">
        <v>33</v>
      </c>
      <c r="C329" s="59">
        <v>3961</v>
      </c>
      <c r="D329" s="58"/>
      <c r="E329" s="58">
        <v>25</v>
      </c>
      <c r="F329" s="58">
        <v>52</v>
      </c>
      <c r="G329" s="58">
        <v>0</v>
      </c>
      <c r="H329" s="57"/>
      <c r="I329" s="13">
        <f t="shared" si="76"/>
        <v>45251</v>
      </c>
      <c r="J329" s="58">
        <v>13</v>
      </c>
      <c r="K329" s="58">
        <v>1587.1</v>
      </c>
      <c r="L329" s="58">
        <v>17.68</v>
      </c>
      <c r="M329" s="58"/>
      <c r="N329" s="58">
        <v>0</v>
      </c>
      <c r="O329" s="58">
        <v>3</v>
      </c>
      <c r="P329" s="57"/>
      <c r="Q329" s="13">
        <f t="shared" si="77"/>
        <v>45251</v>
      </c>
      <c r="R329" s="58">
        <v>16</v>
      </c>
      <c r="S329" s="58">
        <v>2156.98</v>
      </c>
      <c r="T329" s="58">
        <v>7.25</v>
      </c>
      <c r="U329" s="58"/>
      <c r="V329" s="58">
        <v>0</v>
      </c>
      <c r="W329" s="58">
        <v>1</v>
      </c>
      <c r="X329" s="57"/>
      <c r="Y329" s="13">
        <f t="shared" si="78"/>
        <v>45251</v>
      </c>
      <c r="Z329" s="109">
        <v>37</v>
      </c>
      <c r="AA329" s="109">
        <v>4400.78</v>
      </c>
      <c r="AB329" s="109">
        <v>11.1</v>
      </c>
      <c r="AC329" s="109"/>
      <c r="AD329" s="109">
        <v>49.38</v>
      </c>
      <c r="AE329" s="109">
        <v>2</v>
      </c>
      <c r="AF329" s="57"/>
      <c r="AG329" s="13">
        <f t="shared" si="79"/>
        <v>45251</v>
      </c>
      <c r="AH329" s="109">
        <v>24</v>
      </c>
      <c r="AI329" s="109">
        <v>2885.62</v>
      </c>
      <c r="AJ329" s="109">
        <v>4.63</v>
      </c>
      <c r="AK329" s="109"/>
      <c r="AL329" s="109">
        <v>-115.63</v>
      </c>
      <c r="AM329" s="109">
        <v>0</v>
      </c>
      <c r="AN329" s="57"/>
      <c r="AO329" s="13">
        <f t="shared" si="80"/>
        <v>45251</v>
      </c>
      <c r="AP329" s="58">
        <v>32</v>
      </c>
      <c r="AQ329" s="58">
        <v>2956.79</v>
      </c>
      <c r="AR329" s="58"/>
      <c r="AS329" s="58">
        <v>27.5</v>
      </c>
      <c r="AT329" s="58">
        <v>0</v>
      </c>
      <c r="AU329" s="58">
        <v>3</v>
      </c>
      <c r="AV329" s="57"/>
      <c r="AW329" s="13">
        <f t="shared" si="81"/>
        <v>45251</v>
      </c>
      <c r="AX329" s="58">
        <v>32</v>
      </c>
      <c r="AY329" s="58">
        <v>3756.23</v>
      </c>
      <c r="AZ329" s="58">
        <v>3.69</v>
      </c>
      <c r="BA329" s="58"/>
      <c r="BB329" s="58">
        <v>0</v>
      </c>
      <c r="BC329" s="58">
        <v>3</v>
      </c>
      <c r="BD329" s="57"/>
      <c r="BE329" s="13">
        <f t="shared" si="82"/>
        <v>45251</v>
      </c>
      <c r="BF329" s="58">
        <v>51</v>
      </c>
      <c r="BG329" s="58">
        <v>5787.67</v>
      </c>
      <c r="BH329" s="58">
        <v>12.99</v>
      </c>
      <c r="BI329" s="58"/>
      <c r="BJ329" s="58">
        <v>200</v>
      </c>
      <c r="BK329" s="58">
        <v>0</v>
      </c>
      <c r="BL329" s="57"/>
      <c r="BM329" s="13">
        <f t="shared" si="83"/>
        <v>45251</v>
      </c>
      <c r="BN329" s="109">
        <v>26</v>
      </c>
      <c r="BO329" s="109">
        <v>2307.4699999999998</v>
      </c>
      <c r="BP329" s="109">
        <v>-14</v>
      </c>
      <c r="BQ329" s="109"/>
      <c r="BR329" s="109">
        <v>35</v>
      </c>
      <c r="BS329" s="109">
        <v>0</v>
      </c>
      <c r="BT329" s="57"/>
      <c r="BU329" s="13">
        <f t="shared" si="84"/>
        <v>45251</v>
      </c>
      <c r="BV329" s="58">
        <v>19</v>
      </c>
      <c r="BW329" s="58">
        <v>2260.6799999999998</v>
      </c>
      <c r="BX329" s="58">
        <v>55</v>
      </c>
      <c r="BY329" s="58"/>
      <c r="BZ329" s="58">
        <v>0</v>
      </c>
      <c r="CA329" s="58">
        <v>0</v>
      </c>
      <c r="CB329" s="57"/>
      <c r="CC329" s="13">
        <f t="shared" si="85"/>
        <v>45251</v>
      </c>
      <c r="CD329" s="58">
        <v>40</v>
      </c>
      <c r="CE329" s="58">
        <v>4068.57</v>
      </c>
      <c r="CF329" s="58">
        <v>37</v>
      </c>
      <c r="CG329" s="58">
        <v>403.75</v>
      </c>
      <c r="CH329" s="58">
        <v>25</v>
      </c>
      <c r="CI329" s="58">
        <v>2</v>
      </c>
      <c r="CJ329" s="57"/>
      <c r="CK329" s="13">
        <f t="shared" si="86"/>
        <v>45251</v>
      </c>
      <c r="CL329" s="58">
        <v>20</v>
      </c>
      <c r="CM329" s="58">
        <v>1439.54</v>
      </c>
      <c r="CN329" s="58"/>
      <c r="CO329" s="58">
        <v>0</v>
      </c>
      <c r="CP329" s="58">
        <v>0</v>
      </c>
      <c r="CQ329" s="58">
        <v>0</v>
      </c>
      <c r="CR329" s="56"/>
      <c r="CS329" s="13">
        <f t="shared" si="87"/>
        <v>45251</v>
      </c>
      <c r="CT329" s="58"/>
      <c r="CU329" s="58"/>
      <c r="CV329" s="58"/>
      <c r="CW329" s="58"/>
      <c r="CX329" s="58"/>
      <c r="CY329" s="58"/>
      <c r="CZ329" s="56"/>
      <c r="DA329" s="13">
        <f t="shared" si="88"/>
        <v>45251</v>
      </c>
      <c r="DB329" s="58"/>
      <c r="DC329" s="58"/>
      <c r="DD329" s="58"/>
      <c r="DE329" s="58"/>
      <c r="DF329" s="58"/>
      <c r="DG329" s="58"/>
      <c r="DH329" s="56"/>
      <c r="DI329" s="13">
        <f t="shared" si="89"/>
        <v>45251</v>
      </c>
      <c r="DJ329" s="58"/>
      <c r="DK329" s="58"/>
      <c r="DL329" s="58"/>
      <c r="DM329" s="58"/>
      <c r="DN329" s="58"/>
      <c r="DO329" s="58"/>
      <c r="DP329" s="56"/>
      <c r="DQ329" s="56"/>
      <c r="DR329" s="56"/>
      <c r="DS329" s="56"/>
    </row>
    <row r="330" spans="1:123" x14ac:dyDescent="0.3">
      <c r="A330" s="13">
        <f t="shared" si="75"/>
        <v>45252</v>
      </c>
      <c r="B330" s="58">
        <v>23</v>
      </c>
      <c r="C330" s="59">
        <v>2556.91</v>
      </c>
      <c r="D330" s="58"/>
      <c r="E330" s="58">
        <v>31</v>
      </c>
      <c r="F330" s="58">
        <v>184.21</v>
      </c>
      <c r="G330" s="58">
        <v>0</v>
      </c>
      <c r="H330" s="57"/>
      <c r="I330" s="13">
        <f t="shared" si="76"/>
        <v>45252</v>
      </c>
      <c r="J330" s="58">
        <v>15</v>
      </c>
      <c r="K330" s="58">
        <v>1776.15</v>
      </c>
      <c r="L330" s="58">
        <v>41.35</v>
      </c>
      <c r="M330" s="58"/>
      <c r="N330" s="58">
        <v>0</v>
      </c>
      <c r="O330" s="58">
        <v>1</v>
      </c>
      <c r="P330" s="57"/>
      <c r="Q330" s="13">
        <f t="shared" si="77"/>
        <v>45252</v>
      </c>
      <c r="R330" s="58">
        <v>23</v>
      </c>
      <c r="S330" s="58">
        <v>2140.4299999999998</v>
      </c>
      <c r="T330" s="58">
        <v>19.5</v>
      </c>
      <c r="U330" s="58"/>
      <c r="V330" s="58">
        <v>0</v>
      </c>
      <c r="W330" s="58">
        <v>0</v>
      </c>
      <c r="X330" s="57"/>
      <c r="Y330" s="13">
        <f t="shared" si="78"/>
        <v>45252</v>
      </c>
      <c r="Z330" s="109">
        <v>42</v>
      </c>
      <c r="AA330" s="109">
        <v>4914.5600000000004</v>
      </c>
      <c r="AB330" s="109">
        <v>42.57</v>
      </c>
      <c r="AC330" s="109"/>
      <c r="AD330" s="109">
        <v>150</v>
      </c>
      <c r="AE330" s="109">
        <v>2</v>
      </c>
      <c r="AF330" s="57"/>
      <c r="AG330" s="13">
        <f t="shared" si="79"/>
        <v>45252</v>
      </c>
      <c r="AH330" s="109">
        <v>32</v>
      </c>
      <c r="AI330" s="109">
        <v>4021.37</v>
      </c>
      <c r="AJ330" s="109">
        <v>0</v>
      </c>
      <c r="AK330" s="109"/>
      <c r="AL330" s="109">
        <v>0</v>
      </c>
      <c r="AM330" s="109">
        <v>0</v>
      </c>
      <c r="AN330" s="57"/>
      <c r="AO330" s="13">
        <f t="shared" si="80"/>
        <v>45252</v>
      </c>
      <c r="AP330" s="58">
        <v>21</v>
      </c>
      <c r="AQ330" s="58">
        <v>1921.27</v>
      </c>
      <c r="AR330" s="58"/>
      <c r="AS330" s="58">
        <v>16</v>
      </c>
      <c r="AT330" s="58">
        <v>0</v>
      </c>
      <c r="AU330" s="58">
        <v>3</v>
      </c>
      <c r="AV330" s="57"/>
      <c r="AW330" s="13">
        <f t="shared" si="81"/>
        <v>45252</v>
      </c>
      <c r="AX330" s="58">
        <v>21</v>
      </c>
      <c r="AY330" s="58">
        <v>2171.9299999999998</v>
      </c>
      <c r="AZ330" s="58">
        <v>11.08</v>
      </c>
      <c r="BA330" s="58"/>
      <c r="BB330" s="58">
        <v>0</v>
      </c>
      <c r="BC330" s="58">
        <v>3</v>
      </c>
      <c r="BD330" s="57"/>
      <c r="BE330" s="13">
        <f t="shared" si="82"/>
        <v>45252</v>
      </c>
      <c r="BF330" s="58">
        <v>37</v>
      </c>
      <c r="BG330" s="58">
        <v>4099.08</v>
      </c>
      <c r="BH330" s="58">
        <v>7.42</v>
      </c>
      <c r="BI330" s="58"/>
      <c r="BJ330" s="58">
        <v>0</v>
      </c>
      <c r="BK330" s="58">
        <v>0</v>
      </c>
      <c r="BL330" s="57"/>
      <c r="BM330" s="13">
        <f t="shared" si="83"/>
        <v>45252</v>
      </c>
      <c r="BN330" s="109">
        <v>26</v>
      </c>
      <c r="BO330" s="109">
        <v>2299.9</v>
      </c>
      <c r="BP330" s="109">
        <v>34</v>
      </c>
      <c r="BQ330" s="109"/>
      <c r="BR330" s="109">
        <v>0</v>
      </c>
      <c r="BS330" s="109">
        <v>0</v>
      </c>
      <c r="BT330" s="57"/>
      <c r="BU330" s="13">
        <f t="shared" si="84"/>
        <v>45252</v>
      </c>
      <c r="BV330" s="58">
        <v>34</v>
      </c>
      <c r="BW330" s="58">
        <v>3861.25</v>
      </c>
      <c r="BX330" s="58">
        <v>38</v>
      </c>
      <c r="BY330" s="58"/>
      <c r="BZ330" s="58">
        <v>0</v>
      </c>
      <c r="CA330" s="58">
        <v>0</v>
      </c>
      <c r="CB330" s="57"/>
      <c r="CC330" s="13">
        <f t="shared" si="85"/>
        <v>45252</v>
      </c>
      <c r="CD330" s="58">
        <v>26</v>
      </c>
      <c r="CE330" s="58">
        <v>2516.7199999999998</v>
      </c>
      <c r="CF330" s="58">
        <v>85.67</v>
      </c>
      <c r="CG330" s="58">
        <v>277.82</v>
      </c>
      <c r="CH330" s="58">
        <v>81</v>
      </c>
      <c r="CI330" s="58">
        <v>1</v>
      </c>
      <c r="CJ330" s="57"/>
      <c r="CK330" s="13">
        <f t="shared" si="86"/>
        <v>45252</v>
      </c>
      <c r="CL330" s="58">
        <v>24</v>
      </c>
      <c r="CM330" s="58">
        <v>1375.96</v>
      </c>
      <c r="CN330" s="58"/>
      <c r="CO330" s="58">
        <v>6</v>
      </c>
      <c r="CP330" s="58">
        <v>50</v>
      </c>
      <c r="CQ330" s="58">
        <v>0</v>
      </c>
      <c r="CR330" s="56"/>
      <c r="CS330" s="13">
        <f t="shared" si="87"/>
        <v>45252</v>
      </c>
      <c r="CT330" s="58"/>
      <c r="CU330" s="58"/>
      <c r="CV330" s="58"/>
      <c r="CW330" s="58"/>
      <c r="CX330" s="58"/>
      <c r="CY330" s="58"/>
      <c r="CZ330" s="56"/>
      <c r="DA330" s="13">
        <f t="shared" si="88"/>
        <v>45252</v>
      </c>
      <c r="DB330" s="58"/>
      <c r="DC330" s="58"/>
      <c r="DD330" s="58"/>
      <c r="DE330" s="58"/>
      <c r="DF330" s="58"/>
      <c r="DG330" s="58"/>
      <c r="DH330" s="56"/>
      <c r="DI330" s="13">
        <f t="shared" si="89"/>
        <v>45252</v>
      </c>
      <c r="DJ330" s="58"/>
      <c r="DK330" s="58"/>
      <c r="DL330" s="58"/>
      <c r="DM330" s="58"/>
      <c r="DN330" s="58"/>
      <c r="DO330" s="58"/>
      <c r="DP330" s="56"/>
      <c r="DQ330" s="56"/>
      <c r="DR330" s="56"/>
      <c r="DS330" s="56"/>
    </row>
    <row r="331" spans="1:123" x14ac:dyDescent="0.3">
      <c r="A331" s="13">
        <f t="shared" si="75"/>
        <v>45253</v>
      </c>
      <c r="B331" s="58">
        <v>25</v>
      </c>
      <c r="C331" s="59">
        <v>2802.11</v>
      </c>
      <c r="D331" s="58"/>
      <c r="E331" s="58">
        <v>23</v>
      </c>
      <c r="F331" s="58">
        <v>0</v>
      </c>
      <c r="G331" s="58">
        <v>0</v>
      </c>
      <c r="H331" s="57"/>
      <c r="I331" s="13">
        <f t="shared" si="76"/>
        <v>45253</v>
      </c>
      <c r="J331" s="58">
        <v>16</v>
      </c>
      <c r="K331" s="58">
        <v>1747.52</v>
      </c>
      <c r="L331" s="58">
        <v>17.690000000000001</v>
      </c>
      <c r="M331" s="58"/>
      <c r="N331" s="58">
        <v>0</v>
      </c>
      <c r="O331" s="58">
        <v>1</v>
      </c>
      <c r="P331" s="57"/>
      <c r="Q331" s="13">
        <f t="shared" si="77"/>
        <v>45253</v>
      </c>
      <c r="R331" s="58">
        <v>29</v>
      </c>
      <c r="S331" s="58">
        <v>2936.47</v>
      </c>
      <c r="T331" s="58">
        <v>51</v>
      </c>
      <c r="U331" s="58"/>
      <c r="V331" s="58">
        <v>0</v>
      </c>
      <c r="W331" s="58">
        <v>0</v>
      </c>
      <c r="X331" s="57"/>
      <c r="Y331" s="13">
        <f t="shared" si="78"/>
        <v>45253</v>
      </c>
      <c r="Z331" s="109">
        <v>53</v>
      </c>
      <c r="AA331" s="109">
        <v>6076.28</v>
      </c>
      <c r="AB331" s="109">
        <v>54.62</v>
      </c>
      <c r="AC331" s="109"/>
      <c r="AD331" s="109">
        <v>0</v>
      </c>
      <c r="AE331" s="109">
        <v>1</v>
      </c>
      <c r="AF331" s="57"/>
      <c r="AG331" s="13">
        <f t="shared" si="79"/>
        <v>45253</v>
      </c>
      <c r="AH331" s="109">
        <v>35</v>
      </c>
      <c r="AI331" s="109">
        <v>4707.1099999999997</v>
      </c>
      <c r="AJ331" s="109">
        <v>1.85</v>
      </c>
      <c r="AK331" s="109"/>
      <c r="AL331" s="109">
        <v>0</v>
      </c>
      <c r="AM331" s="109">
        <v>0</v>
      </c>
      <c r="AN331" s="57"/>
      <c r="AO331" s="13">
        <f t="shared" si="80"/>
        <v>45253</v>
      </c>
      <c r="AP331" s="58">
        <v>21</v>
      </c>
      <c r="AQ331" s="58">
        <v>1819.87</v>
      </c>
      <c r="AR331" s="58"/>
      <c r="AS331" s="58">
        <v>9</v>
      </c>
      <c r="AT331" s="58">
        <v>11.46</v>
      </c>
      <c r="AU331" s="58">
        <v>3</v>
      </c>
      <c r="AV331" s="57"/>
      <c r="AW331" s="13">
        <f t="shared" si="81"/>
        <v>45253</v>
      </c>
      <c r="AX331" s="58">
        <v>16</v>
      </c>
      <c r="AY331" s="58">
        <v>1314.28</v>
      </c>
      <c r="AZ331" s="58">
        <v>14.77</v>
      </c>
      <c r="BA331" s="58"/>
      <c r="BB331" s="58">
        <v>0</v>
      </c>
      <c r="BC331" s="58">
        <v>2</v>
      </c>
      <c r="BD331" s="57"/>
      <c r="BE331" s="13">
        <f t="shared" si="82"/>
        <v>45253</v>
      </c>
      <c r="BF331" s="58">
        <v>16</v>
      </c>
      <c r="BG331" s="58">
        <v>1644.7</v>
      </c>
      <c r="BH331" s="58">
        <v>10.67</v>
      </c>
      <c r="BI331" s="58"/>
      <c r="BJ331" s="58">
        <v>50</v>
      </c>
      <c r="BK331" s="58">
        <v>0</v>
      </c>
      <c r="BL331" s="57"/>
      <c r="BM331" s="13">
        <f t="shared" si="83"/>
        <v>45253</v>
      </c>
      <c r="BN331" s="109">
        <v>25</v>
      </c>
      <c r="BO331" s="109">
        <v>2124.27</v>
      </c>
      <c r="BP331" s="109">
        <v>35</v>
      </c>
      <c r="BQ331" s="109"/>
      <c r="BR331" s="109">
        <v>0</v>
      </c>
      <c r="BS331" s="109">
        <v>0</v>
      </c>
      <c r="BT331" s="57"/>
      <c r="BU331" s="13">
        <f t="shared" si="84"/>
        <v>45253</v>
      </c>
      <c r="BV331" s="58">
        <v>41</v>
      </c>
      <c r="BW331" s="58">
        <v>5706.98</v>
      </c>
      <c r="BX331" s="58">
        <v>47</v>
      </c>
      <c r="BY331" s="58"/>
      <c r="BZ331" s="58">
        <v>0</v>
      </c>
      <c r="CA331" s="58">
        <v>9</v>
      </c>
      <c r="CB331" s="57"/>
      <c r="CC331" s="13">
        <f t="shared" si="85"/>
        <v>45253</v>
      </c>
      <c r="CD331" s="58">
        <v>43</v>
      </c>
      <c r="CE331" s="58">
        <v>4315.18</v>
      </c>
      <c r="CF331" s="58">
        <v>47</v>
      </c>
      <c r="CG331" s="58">
        <v>411.5</v>
      </c>
      <c r="CH331" s="58">
        <v>0</v>
      </c>
      <c r="CI331" s="58">
        <v>1</v>
      </c>
      <c r="CJ331" s="57"/>
      <c r="CK331" s="13">
        <f t="shared" si="86"/>
        <v>45253</v>
      </c>
      <c r="CL331" s="58">
        <v>18</v>
      </c>
      <c r="CM331" s="58">
        <v>1190.21</v>
      </c>
      <c r="CN331" s="58"/>
      <c r="CO331" s="58">
        <v>0</v>
      </c>
      <c r="CP331" s="58">
        <v>25</v>
      </c>
      <c r="CQ331" s="58">
        <v>0</v>
      </c>
      <c r="CR331" s="56"/>
      <c r="CS331" s="13">
        <f t="shared" si="87"/>
        <v>45253</v>
      </c>
      <c r="CT331" s="58"/>
      <c r="CU331" s="58"/>
      <c r="CV331" s="58"/>
      <c r="CW331" s="58"/>
      <c r="CX331" s="58"/>
      <c r="CY331" s="58"/>
      <c r="CZ331" s="56"/>
      <c r="DA331" s="13">
        <f t="shared" si="88"/>
        <v>45253</v>
      </c>
      <c r="DB331" s="58"/>
      <c r="DC331" s="58"/>
      <c r="DD331" s="58"/>
      <c r="DE331" s="58"/>
      <c r="DF331" s="58"/>
      <c r="DG331" s="58"/>
      <c r="DH331" s="56"/>
      <c r="DI331" s="13">
        <f t="shared" si="89"/>
        <v>45253</v>
      </c>
      <c r="DJ331" s="58"/>
      <c r="DK331" s="58"/>
      <c r="DL331" s="58"/>
      <c r="DM331" s="58"/>
      <c r="DN331" s="58"/>
      <c r="DO331" s="58"/>
      <c r="DP331" s="56"/>
      <c r="DQ331" s="56"/>
      <c r="DR331" s="56"/>
      <c r="DS331" s="56"/>
    </row>
    <row r="332" spans="1:123" x14ac:dyDescent="0.3">
      <c r="A332" s="13">
        <f t="shared" si="75"/>
        <v>45254</v>
      </c>
      <c r="B332" s="58">
        <v>28</v>
      </c>
      <c r="C332" s="59">
        <v>3156.99</v>
      </c>
      <c r="D332" s="58"/>
      <c r="E332" s="58">
        <v>35</v>
      </c>
      <c r="F332" s="58">
        <v>0</v>
      </c>
      <c r="G332" s="58">
        <v>0</v>
      </c>
      <c r="H332" s="57"/>
      <c r="I332" s="13">
        <f t="shared" si="76"/>
        <v>45254</v>
      </c>
      <c r="J332" s="58">
        <v>13</v>
      </c>
      <c r="K332" s="58">
        <v>1487.34</v>
      </c>
      <c r="L332" s="58">
        <v>0</v>
      </c>
      <c r="M332" s="58"/>
      <c r="N332" s="58">
        <v>0</v>
      </c>
      <c r="O332" s="58">
        <v>1</v>
      </c>
      <c r="P332" s="57"/>
      <c r="Q332" s="13">
        <f t="shared" si="77"/>
        <v>45254</v>
      </c>
      <c r="R332" s="58">
        <v>19</v>
      </c>
      <c r="S332" s="58">
        <v>2185.79</v>
      </c>
      <c r="T332" s="58">
        <v>13.75</v>
      </c>
      <c r="U332" s="58"/>
      <c r="V332" s="58">
        <v>0</v>
      </c>
      <c r="W332" s="58">
        <v>0</v>
      </c>
      <c r="X332" s="57"/>
      <c r="Y332" s="13">
        <f t="shared" si="78"/>
        <v>45254</v>
      </c>
      <c r="Z332" s="109">
        <v>42</v>
      </c>
      <c r="AA332" s="109">
        <v>4764.3</v>
      </c>
      <c r="AB332" s="109">
        <v>23.14</v>
      </c>
      <c r="AC332" s="109"/>
      <c r="AD332" s="109">
        <v>12.52</v>
      </c>
      <c r="AE332" s="109">
        <v>1</v>
      </c>
      <c r="AF332" s="57"/>
      <c r="AG332" s="13">
        <f t="shared" si="79"/>
        <v>45254</v>
      </c>
      <c r="AH332" s="109">
        <v>37</v>
      </c>
      <c r="AI332" s="109">
        <v>4521.51</v>
      </c>
      <c r="AJ332" s="109">
        <v>19.43</v>
      </c>
      <c r="AK332" s="109"/>
      <c r="AL332" s="109">
        <v>-15.55</v>
      </c>
      <c r="AM332" s="109">
        <v>0</v>
      </c>
      <c r="AN332" s="57"/>
      <c r="AO332" s="13">
        <f t="shared" si="80"/>
        <v>45254</v>
      </c>
      <c r="AP332" s="58">
        <v>22</v>
      </c>
      <c r="AQ332" s="58">
        <v>1974.32</v>
      </c>
      <c r="AR332" s="58"/>
      <c r="AS332" s="58">
        <v>47</v>
      </c>
      <c r="AT332" s="58">
        <v>2</v>
      </c>
      <c r="AU332" s="58">
        <v>2</v>
      </c>
      <c r="AV332" s="57"/>
      <c r="AW332" s="13">
        <f t="shared" si="81"/>
        <v>45254</v>
      </c>
      <c r="AX332" s="58">
        <v>31</v>
      </c>
      <c r="AY332" s="58">
        <v>3329.62</v>
      </c>
      <c r="AZ332" s="58">
        <v>24</v>
      </c>
      <c r="BA332" s="58"/>
      <c r="BB332" s="58">
        <v>0</v>
      </c>
      <c r="BC332" s="58">
        <v>2</v>
      </c>
      <c r="BD332" s="57"/>
      <c r="BE332" s="13">
        <f t="shared" si="82"/>
        <v>45254</v>
      </c>
      <c r="BF332" s="58">
        <v>43</v>
      </c>
      <c r="BG332" s="58">
        <v>4881.0600000000004</v>
      </c>
      <c r="BH332" s="58">
        <v>59.4</v>
      </c>
      <c r="BI332" s="58"/>
      <c r="BJ332" s="58">
        <v>341.03</v>
      </c>
      <c r="BK332" s="58">
        <v>0</v>
      </c>
      <c r="BL332" s="57"/>
      <c r="BM332" s="13">
        <f t="shared" si="83"/>
        <v>45254</v>
      </c>
      <c r="BN332" s="109">
        <v>25</v>
      </c>
      <c r="BO332" s="109">
        <v>2209.42</v>
      </c>
      <c r="BP332" s="109">
        <v>21</v>
      </c>
      <c r="BQ332" s="109"/>
      <c r="BR332" s="109">
        <v>74</v>
      </c>
      <c r="BS332" s="109">
        <v>0</v>
      </c>
      <c r="BT332" s="57"/>
      <c r="BU332" s="13">
        <f t="shared" si="84"/>
        <v>45254</v>
      </c>
      <c r="BV332" s="58">
        <v>27</v>
      </c>
      <c r="BW332" s="58">
        <v>3658.05</v>
      </c>
      <c r="BX332" s="58">
        <v>31</v>
      </c>
      <c r="BY332" s="58"/>
      <c r="BZ332" s="58">
        <v>0</v>
      </c>
      <c r="CA332" s="58">
        <v>1</v>
      </c>
      <c r="CB332" s="57"/>
      <c r="CC332" s="13">
        <f t="shared" si="85"/>
        <v>45254</v>
      </c>
      <c r="CD332" s="58">
        <v>50</v>
      </c>
      <c r="CE332" s="58">
        <v>5112.6899999999996</v>
      </c>
      <c r="CF332" s="58">
        <v>43.5</v>
      </c>
      <c r="CG332" s="58">
        <v>195.73</v>
      </c>
      <c r="CH332" s="58">
        <v>0</v>
      </c>
      <c r="CI332" s="58">
        <v>1</v>
      </c>
      <c r="CJ332" s="57"/>
      <c r="CK332" s="13">
        <f t="shared" si="86"/>
        <v>45254</v>
      </c>
      <c r="CL332" s="58">
        <v>18</v>
      </c>
      <c r="CM332" s="58">
        <v>1346.4</v>
      </c>
      <c r="CN332" s="58"/>
      <c r="CO332" s="58">
        <v>0</v>
      </c>
      <c r="CP332" s="58">
        <v>0</v>
      </c>
      <c r="CQ332" s="58">
        <v>1</v>
      </c>
      <c r="CR332" s="56"/>
      <c r="CS332" s="13">
        <f t="shared" si="87"/>
        <v>45254</v>
      </c>
      <c r="CT332" s="58"/>
      <c r="CU332" s="58"/>
      <c r="CV332" s="58"/>
      <c r="CW332" s="58"/>
      <c r="CX332" s="58"/>
      <c r="CY332" s="58"/>
      <c r="CZ332" s="56"/>
      <c r="DA332" s="13">
        <f t="shared" si="88"/>
        <v>45254</v>
      </c>
      <c r="DB332" s="58"/>
      <c r="DC332" s="58"/>
      <c r="DD332" s="58"/>
      <c r="DE332" s="58"/>
      <c r="DF332" s="58"/>
      <c r="DG332" s="58"/>
      <c r="DH332" s="56"/>
      <c r="DI332" s="13">
        <f t="shared" si="89"/>
        <v>45254</v>
      </c>
      <c r="DJ332" s="58"/>
      <c r="DK332" s="58"/>
      <c r="DL332" s="58"/>
      <c r="DM332" s="58"/>
      <c r="DN332" s="58"/>
      <c r="DO332" s="58"/>
      <c r="DP332" s="56"/>
      <c r="DQ332" s="56"/>
      <c r="DR332" s="56"/>
      <c r="DS332" s="56"/>
    </row>
    <row r="333" spans="1:123" x14ac:dyDescent="0.3">
      <c r="A333" s="13">
        <f t="shared" si="75"/>
        <v>45255</v>
      </c>
      <c r="B333" s="58">
        <v>31</v>
      </c>
      <c r="C333" s="59">
        <v>3660.52</v>
      </c>
      <c r="D333" s="58"/>
      <c r="E333" s="58">
        <v>31</v>
      </c>
      <c r="F333" s="58">
        <v>0</v>
      </c>
      <c r="G333" s="58">
        <v>0</v>
      </c>
      <c r="H333" s="57"/>
      <c r="I333" s="13">
        <f t="shared" si="76"/>
        <v>45255</v>
      </c>
      <c r="J333" s="58">
        <v>16</v>
      </c>
      <c r="K333" s="58">
        <v>1636.6</v>
      </c>
      <c r="L333" s="58">
        <v>24.76</v>
      </c>
      <c r="M333" s="58"/>
      <c r="N333" s="58">
        <v>50</v>
      </c>
      <c r="O333" s="58">
        <v>1</v>
      </c>
      <c r="P333" s="57"/>
      <c r="Q333" s="13">
        <f t="shared" si="77"/>
        <v>45255</v>
      </c>
      <c r="R333" s="58">
        <v>14</v>
      </c>
      <c r="S333" s="58">
        <v>1778.21</v>
      </c>
      <c r="T333" s="58">
        <v>18</v>
      </c>
      <c r="U333" s="58"/>
      <c r="V333" s="58">
        <v>0</v>
      </c>
      <c r="W333" s="58">
        <v>0</v>
      </c>
      <c r="X333" s="57"/>
      <c r="Y333" s="13">
        <f t="shared" si="78"/>
        <v>45255</v>
      </c>
      <c r="Z333" s="109">
        <v>33</v>
      </c>
      <c r="AA333" s="109">
        <v>4311.37</v>
      </c>
      <c r="AB333" s="109">
        <v>1.85</v>
      </c>
      <c r="AC333" s="109"/>
      <c r="AD333" s="109">
        <v>0</v>
      </c>
      <c r="AE333" s="109">
        <v>1</v>
      </c>
      <c r="AF333" s="57"/>
      <c r="AG333" s="13">
        <f t="shared" si="79"/>
        <v>45255</v>
      </c>
      <c r="AH333" s="109">
        <v>26</v>
      </c>
      <c r="AI333" s="109">
        <v>3358.41</v>
      </c>
      <c r="AJ333" s="109">
        <v>4.63</v>
      </c>
      <c r="AK333" s="109"/>
      <c r="AL333" s="109">
        <v>108</v>
      </c>
      <c r="AM333" s="109">
        <v>0</v>
      </c>
      <c r="AN333" s="57"/>
      <c r="AO333" s="13">
        <f t="shared" si="80"/>
        <v>45255</v>
      </c>
      <c r="AP333" s="58">
        <v>38</v>
      </c>
      <c r="AQ333" s="58">
        <v>2941.22</v>
      </c>
      <c r="AR333" s="58"/>
      <c r="AS333" s="58">
        <v>42</v>
      </c>
      <c r="AT333" s="58">
        <v>0</v>
      </c>
      <c r="AU333" s="58">
        <v>4</v>
      </c>
      <c r="AV333" s="57"/>
      <c r="AW333" s="13">
        <f t="shared" si="81"/>
        <v>45255</v>
      </c>
      <c r="AX333" s="58">
        <v>45</v>
      </c>
      <c r="AY333" s="58">
        <v>5260.84</v>
      </c>
      <c r="AZ333" s="58">
        <v>18.47</v>
      </c>
      <c r="BA333" s="58"/>
      <c r="BB333" s="58">
        <v>75</v>
      </c>
      <c r="BC333" s="58">
        <v>3</v>
      </c>
      <c r="BD333" s="57"/>
      <c r="BE333" s="13">
        <f t="shared" si="82"/>
        <v>45255</v>
      </c>
      <c r="BF333" s="58">
        <v>54</v>
      </c>
      <c r="BG333" s="58">
        <v>6424.75</v>
      </c>
      <c r="BH333" s="58">
        <v>57.99</v>
      </c>
      <c r="BI333" s="58"/>
      <c r="BJ333" s="58">
        <v>375</v>
      </c>
      <c r="BK333" s="58">
        <v>0</v>
      </c>
      <c r="BL333" s="57"/>
      <c r="BM333" s="13">
        <f t="shared" si="83"/>
        <v>45255</v>
      </c>
      <c r="BN333" s="109">
        <v>25</v>
      </c>
      <c r="BO333" s="109">
        <v>2204.37</v>
      </c>
      <c r="BP333" s="109">
        <v>43</v>
      </c>
      <c r="BQ333" s="109"/>
      <c r="BR333" s="109">
        <v>35</v>
      </c>
      <c r="BS333" s="109">
        <v>0</v>
      </c>
      <c r="BT333" s="57"/>
      <c r="BU333" s="13">
        <f t="shared" si="84"/>
        <v>45255</v>
      </c>
      <c r="BV333" s="58">
        <v>22</v>
      </c>
      <c r="BW333" s="58">
        <v>2509.2199999999998</v>
      </c>
      <c r="BX333" s="58">
        <v>18</v>
      </c>
      <c r="BY333" s="58"/>
      <c r="BZ333" s="58">
        <v>0</v>
      </c>
      <c r="CA333" s="58">
        <v>1</v>
      </c>
      <c r="CB333" s="57"/>
      <c r="CC333" s="13">
        <f t="shared" si="85"/>
        <v>45255</v>
      </c>
      <c r="CD333" s="58">
        <v>35</v>
      </c>
      <c r="CE333" s="58">
        <v>3623.47</v>
      </c>
      <c r="CF333" s="58">
        <v>52.5</v>
      </c>
      <c r="CG333" s="58">
        <v>358.94</v>
      </c>
      <c r="CH333" s="58">
        <v>200</v>
      </c>
      <c r="CI333" s="58">
        <v>1</v>
      </c>
      <c r="CJ333" s="57"/>
      <c r="CK333" s="13">
        <f t="shared" si="86"/>
        <v>45255</v>
      </c>
      <c r="CL333" s="58">
        <v>11</v>
      </c>
      <c r="CM333" s="58">
        <v>831.69</v>
      </c>
      <c r="CN333" s="58"/>
      <c r="CO333" s="58">
        <v>2</v>
      </c>
      <c r="CP333" s="58">
        <v>-25</v>
      </c>
      <c r="CQ333" s="58">
        <v>1</v>
      </c>
      <c r="CR333" s="56"/>
      <c r="CS333" s="13">
        <f t="shared" si="87"/>
        <v>45255</v>
      </c>
      <c r="CT333" s="58"/>
      <c r="CU333" s="58"/>
      <c r="CV333" s="58"/>
      <c r="CW333" s="58"/>
      <c r="CX333" s="58"/>
      <c r="CY333" s="58"/>
      <c r="CZ333" s="56"/>
      <c r="DA333" s="13">
        <f t="shared" si="88"/>
        <v>45255</v>
      </c>
      <c r="DB333" s="58"/>
      <c r="DC333" s="58"/>
      <c r="DD333" s="58"/>
      <c r="DE333" s="58"/>
      <c r="DF333" s="58"/>
      <c r="DG333" s="58"/>
      <c r="DH333" s="56"/>
      <c r="DI333" s="13">
        <f t="shared" si="89"/>
        <v>45255</v>
      </c>
      <c r="DJ333" s="58"/>
      <c r="DK333" s="58"/>
      <c r="DL333" s="58"/>
      <c r="DM333" s="58"/>
      <c r="DN333" s="58"/>
      <c r="DO333" s="58"/>
      <c r="DP333" s="56"/>
      <c r="DQ333" s="56"/>
      <c r="DR333" s="56"/>
      <c r="DS333" s="56"/>
    </row>
    <row r="334" spans="1:123" x14ac:dyDescent="0.3">
      <c r="A334" s="13">
        <f t="shared" si="75"/>
        <v>45256</v>
      </c>
      <c r="B334" s="58">
        <v>17</v>
      </c>
      <c r="C334" s="59">
        <v>1918.76</v>
      </c>
      <c r="D334" s="58"/>
      <c r="E334" s="58">
        <v>9</v>
      </c>
      <c r="F334" s="58">
        <v>0</v>
      </c>
      <c r="G334" s="58">
        <v>1</v>
      </c>
      <c r="H334" s="57"/>
      <c r="I334" s="13">
        <f t="shared" si="76"/>
        <v>45256</v>
      </c>
      <c r="J334" s="58">
        <v>16</v>
      </c>
      <c r="K334" s="58">
        <v>2426.73</v>
      </c>
      <c r="L334" s="58">
        <v>7.31</v>
      </c>
      <c r="M334" s="58"/>
      <c r="N334" s="58">
        <v>0</v>
      </c>
      <c r="O334" s="58">
        <v>1</v>
      </c>
      <c r="P334" s="57"/>
      <c r="Q334" s="13">
        <f t="shared" si="77"/>
        <v>45256</v>
      </c>
      <c r="R334" s="58">
        <v>6</v>
      </c>
      <c r="S334" s="58">
        <v>538.76</v>
      </c>
      <c r="T334" s="58">
        <v>19.5</v>
      </c>
      <c r="U334" s="58"/>
      <c r="V334" s="58">
        <v>0</v>
      </c>
      <c r="W334" s="58">
        <v>0</v>
      </c>
      <c r="X334" s="57"/>
      <c r="Y334" s="13">
        <f t="shared" si="78"/>
        <v>45256</v>
      </c>
      <c r="Z334" s="109">
        <v>18</v>
      </c>
      <c r="AA334" s="109">
        <v>2242.12</v>
      </c>
      <c r="AB334" s="109">
        <v>9.25</v>
      </c>
      <c r="AC334" s="109"/>
      <c r="AD334" s="109">
        <v>268.41000000000003</v>
      </c>
      <c r="AE334" s="109">
        <v>1</v>
      </c>
      <c r="AF334" s="57"/>
      <c r="AG334" s="13">
        <f t="shared" si="79"/>
        <v>45256</v>
      </c>
      <c r="AH334" s="109">
        <v>26</v>
      </c>
      <c r="AI334" s="109">
        <v>3106.67</v>
      </c>
      <c r="AJ334" s="109">
        <v>4.63</v>
      </c>
      <c r="AK334" s="109"/>
      <c r="AL334" s="109">
        <v>5.0199999999999996</v>
      </c>
      <c r="AM334" s="109">
        <v>0</v>
      </c>
      <c r="AN334" s="57"/>
      <c r="AO334" s="13">
        <f t="shared" si="80"/>
        <v>45256</v>
      </c>
      <c r="AP334" s="58">
        <v>42</v>
      </c>
      <c r="AQ334" s="58">
        <v>3223.94</v>
      </c>
      <c r="AR334" s="58"/>
      <c r="AS334" s="58">
        <v>16.25</v>
      </c>
      <c r="AT334" s="58">
        <v>-111.87</v>
      </c>
      <c r="AU334" s="58">
        <v>5</v>
      </c>
      <c r="AV334" s="57"/>
      <c r="AW334" s="13">
        <f t="shared" si="81"/>
        <v>45256</v>
      </c>
      <c r="AX334" s="58">
        <v>19</v>
      </c>
      <c r="AY334" s="58">
        <v>2380.85</v>
      </c>
      <c r="AZ334" s="58">
        <v>35.1</v>
      </c>
      <c r="BA334" s="58"/>
      <c r="BB334" s="58">
        <v>0</v>
      </c>
      <c r="BC334" s="58">
        <v>1</v>
      </c>
      <c r="BD334" s="57"/>
      <c r="BE334" s="13">
        <f t="shared" si="82"/>
        <v>45256</v>
      </c>
      <c r="BF334" s="58">
        <v>50</v>
      </c>
      <c r="BG334" s="58">
        <v>5260.32</v>
      </c>
      <c r="BH334" s="58">
        <v>57.08</v>
      </c>
      <c r="BI334" s="58"/>
      <c r="BJ334" s="58">
        <v>50</v>
      </c>
      <c r="BK334" s="58">
        <v>0</v>
      </c>
      <c r="BL334" s="57"/>
      <c r="BM334" s="13">
        <f t="shared" si="83"/>
        <v>45256</v>
      </c>
      <c r="BN334" s="109">
        <v>21</v>
      </c>
      <c r="BO334" s="109">
        <v>1570.44</v>
      </c>
      <c r="BP334" s="109">
        <v>10</v>
      </c>
      <c r="BQ334" s="109"/>
      <c r="BR334" s="109">
        <v>175</v>
      </c>
      <c r="BS334" s="109">
        <v>0</v>
      </c>
      <c r="BT334" s="57"/>
      <c r="BU334" s="13">
        <f t="shared" si="84"/>
        <v>45256</v>
      </c>
      <c r="BV334" s="58">
        <v>11</v>
      </c>
      <c r="BW334" s="58">
        <v>1295.6199999999999</v>
      </c>
      <c r="BX334" s="58">
        <v>7.5</v>
      </c>
      <c r="BY334" s="58"/>
      <c r="BZ334" s="58">
        <v>0</v>
      </c>
      <c r="CA334" s="58">
        <v>0</v>
      </c>
      <c r="CB334" s="57"/>
      <c r="CC334" s="13">
        <f t="shared" si="85"/>
        <v>45256</v>
      </c>
      <c r="CD334" s="58">
        <v>22</v>
      </c>
      <c r="CE334" s="58">
        <v>2269.1999999999998</v>
      </c>
      <c r="CF334" s="58">
        <v>43</v>
      </c>
      <c r="CG334" s="58">
        <v>40</v>
      </c>
      <c r="CH334" s="58">
        <v>35</v>
      </c>
      <c r="CI334" s="58">
        <v>0</v>
      </c>
      <c r="CJ334" s="57"/>
      <c r="CK334" s="13">
        <f t="shared" si="86"/>
        <v>45256</v>
      </c>
      <c r="CL334" s="58">
        <v>15</v>
      </c>
      <c r="CM334" s="58">
        <v>1067.02</v>
      </c>
      <c r="CN334" s="58"/>
      <c r="CO334" s="58">
        <v>0</v>
      </c>
      <c r="CP334" s="58">
        <v>0</v>
      </c>
      <c r="CQ334" s="58">
        <v>1</v>
      </c>
      <c r="CR334" s="56"/>
      <c r="CS334" s="13">
        <f t="shared" si="87"/>
        <v>45256</v>
      </c>
      <c r="CT334" s="58"/>
      <c r="CU334" s="58"/>
      <c r="CV334" s="58"/>
      <c r="CW334" s="58"/>
      <c r="CX334" s="58"/>
      <c r="CY334" s="58"/>
      <c r="CZ334" s="56"/>
      <c r="DA334" s="13">
        <f t="shared" si="88"/>
        <v>45256</v>
      </c>
      <c r="DB334" s="58"/>
      <c r="DC334" s="58"/>
      <c r="DD334" s="58"/>
      <c r="DE334" s="58"/>
      <c r="DF334" s="58"/>
      <c r="DG334" s="58"/>
      <c r="DH334" s="56"/>
      <c r="DI334" s="13">
        <f t="shared" si="89"/>
        <v>45256</v>
      </c>
      <c r="DJ334" s="58"/>
      <c r="DK334" s="58"/>
      <c r="DL334" s="58"/>
      <c r="DM334" s="58"/>
      <c r="DN334" s="58"/>
      <c r="DO334" s="58"/>
      <c r="DP334" s="56"/>
      <c r="DQ334" s="56"/>
      <c r="DR334" s="56"/>
      <c r="DS334" s="56"/>
    </row>
    <row r="335" spans="1:123" x14ac:dyDescent="0.3">
      <c r="A335" s="13">
        <f t="shared" si="75"/>
        <v>45257</v>
      </c>
      <c r="B335" s="58">
        <v>22</v>
      </c>
      <c r="C335" s="59">
        <v>2752.5</v>
      </c>
      <c r="D335" s="58"/>
      <c r="E335" s="58">
        <v>25</v>
      </c>
      <c r="F335" s="58">
        <v>0</v>
      </c>
      <c r="G335" s="58">
        <v>0</v>
      </c>
      <c r="H335" s="57"/>
      <c r="I335" s="13">
        <f t="shared" si="76"/>
        <v>45257</v>
      </c>
      <c r="J335" s="58">
        <v>31</v>
      </c>
      <c r="K335" s="58">
        <v>4603.25</v>
      </c>
      <c r="L335" s="58">
        <v>36.549999999999997</v>
      </c>
      <c r="M335" s="58"/>
      <c r="N335" s="58">
        <v>0</v>
      </c>
      <c r="O335" s="58">
        <v>1</v>
      </c>
      <c r="P335" s="57"/>
      <c r="Q335" s="13">
        <f t="shared" si="77"/>
        <v>45257</v>
      </c>
      <c r="R335" s="58">
        <v>14</v>
      </c>
      <c r="S335" s="58">
        <v>1489.13</v>
      </c>
      <c r="T335" s="58">
        <v>0</v>
      </c>
      <c r="U335" s="58"/>
      <c r="V335" s="58">
        <v>0</v>
      </c>
      <c r="W335" s="58">
        <v>0</v>
      </c>
      <c r="X335" s="57"/>
      <c r="Y335" s="13">
        <f t="shared" si="78"/>
        <v>45257</v>
      </c>
      <c r="Z335" s="109">
        <v>44</v>
      </c>
      <c r="AA335" s="109">
        <v>6017.54</v>
      </c>
      <c r="AB335" s="109">
        <v>27.75</v>
      </c>
      <c r="AC335" s="109"/>
      <c r="AD335" s="109">
        <v>217.42</v>
      </c>
      <c r="AE335" s="109">
        <v>1</v>
      </c>
      <c r="AF335" s="57"/>
      <c r="AG335" s="13">
        <f t="shared" si="79"/>
        <v>45257</v>
      </c>
      <c r="AH335" s="109">
        <v>55</v>
      </c>
      <c r="AI335" s="109">
        <v>6561.26</v>
      </c>
      <c r="AJ335" s="109">
        <v>0</v>
      </c>
      <c r="AK335" s="109"/>
      <c r="AL335" s="109">
        <v>0</v>
      </c>
      <c r="AM335" s="109">
        <v>0</v>
      </c>
      <c r="AN335" s="57"/>
      <c r="AO335" s="13">
        <f t="shared" si="80"/>
        <v>45257</v>
      </c>
      <c r="AP335" s="58">
        <v>61</v>
      </c>
      <c r="AQ335" s="58">
        <v>5276.09</v>
      </c>
      <c r="AR335" s="58"/>
      <c r="AS335" s="58">
        <v>69.040000000000006</v>
      </c>
      <c r="AT335" s="58">
        <v>0</v>
      </c>
      <c r="AU335" s="58">
        <v>4</v>
      </c>
      <c r="AV335" s="57"/>
      <c r="AW335" s="13">
        <f t="shared" si="81"/>
        <v>45257</v>
      </c>
      <c r="AX335" s="58">
        <v>40</v>
      </c>
      <c r="AY335" s="58">
        <v>5043.62</v>
      </c>
      <c r="AZ335" s="58">
        <v>36</v>
      </c>
      <c r="BA335" s="58"/>
      <c r="BB335" s="58">
        <v>44.15</v>
      </c>
      <c r="BC335" s="58">
        <v>1</v>
      </c>
      <c r="BD335" s="57"/>
      <c r="BE335" s="13">
        <f t="shared" si="82"/>
        <v>45257</v>
      </c>
      <c r="BF335" s="58">
        <v>49</v>
      </c>
      <c r="BG335" s="58">
        <v>5546.46</v>
      </c>
      <c r="BH335" s="58">
        <v>6.49</v>
      </c>
      <c r="BI335" s="58"/>
      <c r="BJ335" s="58">
        <v>150</v>
      </c>
      <c r="BK335" s="58">
        <v>0</v>
      </c>
      <c r="BL335" s="57"/>
      <c r="BM335" s="13">
        <f t="shared" si="83"/>
        <v>45257</v>
      </c>
      <c r="BN335" s="109">
        <v>27</v>
      </c>
      <c r="BO335" s="109">
        <v>2208.65</v>
      </c>
      <c r="BP335" s="109">
        <v>16</v>
      </c>
      <c r="BQ335" s="109"/>
      <c r="BR335" s="109">
        <v>0</v>
      </c>
      <c r="BS335" s="109">
        <v>0</v>
      </c>
      <c r="BT335" s="57"/>
      <c r="BU335" s="13">
        <f t="shared" si="84"/>
        <v>45257</v>
      </c>
      <c r="BV335" s="58">
        <v>21</v>
      </c>
      <c r="BW335" s="58">
        <v>2658.81</v>
      </c>
      <c r="BX335" s="58">
        <v>13.5</v>
      </c>
      <c r="BY335" s="58"/>
      <c r="BZ335" s="58">
        <v>0</v>
      </c>
      <c r="CA335" s="58">
        <v>4</v>
      </c>
      <c r="CB335" s="57"/>
      <c r="CC335" s="13">
        <f t="shared" si="85"/>
        <v>45257</v>
      </c>
      <c r="CD335" s="58">
        <v>35</v>
      </c>
      <c r="CE335" s="58">
        <v>3787.09</v>
      </c>
      <c r="CF335" s="58">
        <v>30</v>
      </c>
      <c r="CG335" s="58">
        <v>46.5</v>
      </c>
      <c r="CH335" s="58">
        <v>0</v>
      </c>
      <c r="CI335" s="58">
        <v>0</v>
      </c>
      <c r="CJ335" s="57"/>
      <c r="CK335" s="13">
        <f t="shared" si="86"/>
        <v>45257</v>
      </c>
      <c r="CL335" s="58">
        <v>19</v>
      </c>
      <c r="CM335" s="58">
        <v>1372.46</v>
      </c>
      <c r="CN335" s="58"/>
      <c r="CO335" s="58">
        <v>0</v>
      </c>
      <c r="CP335" s="58">
        <v>25</v>
      </c>
      <c r="CQ335" s="58">
        <v>1</v>
      </c>
      <c r="CR335" s="56"/>
      <c r="CS335" s="13">
        <f t="shared" si="87"/>
        <v>45257</v>
      </c>
      <c r="CT335" s="58"/>
      <c r="CU335" s="58"/>
      <c r="CV335" s="58"/>
      <c r="CW335" s="58"/>
      <c r="CX335" s="58"/>
      <c r="CY335" s="58"/>
      <c r="CZ335" s="56"/>
      <c r="DA335" s="13">
        <f t="shared" si="88"/>
        <v>45257</v>
      </c>
      <c r="DB335" s="58"/>
      <c r="DC335" s="58"/>
      <c r="DD335" s="58"/>
      <c r="DE335" s="58"/>
      <c r="DF335" s="58"/>
      <c r="DG335" s="58"/>
      <c r="DH335" s="56"/>
      <c r="DI335" s="13">
        <f t="shared" si="89"/>
        <v>45257</v>
      </c>
      <c r="DJ335" s="58"/>
      <c r="DK335" s="58"/>
      <c r="DL335" s="58"/>
      <c r="DM335" s="58"/>
      <c r="DN335" s="58"/>
      <c r="DO335" s="58"/>
      <c r="DP335" s="56"/>
      <c r="DQ335" s="56"/>
      <c r="DR335" s="56"/>
      <c r="DS335" s="56"/>
    </row>
    <row r="336" spans="1:123" x14ac:dyDescent="0.3">
      <c r="A336" s="13">
        <f t="shared" si="75"/>
        <v>45258</v>
      </c>
      <c r="B336" s="58">
        <v>34</v>
      </c>
      <c r="C336" s="59">
        <v>3922.13</v>
      </c>
      <c r="D336" s="58"/>
      <c r="E336" s="58">
        <v>42</v>
      </c>
      <c r="F336" s="58">
        <v>0</v>
      </c>
      <c r="G336" s="58">
        <v>0</v>
      </c>
      <c r="H336" s="57"/>
      <c r="I336" s="13">
        <f t="shared" si="76"/>
        <v>45258</v>
      </c>
      <c r="J336" s="58">
        <v>43</v>
      </c>
      <c r="K336" s="58">
        <v>5981.55</v>
      </c>
      <c r="L336" s="58">
        <v>40.33</v>
      </c>
      <c r="M336" s="58"/>
      <c r="N336" s="58">
        <v>0</v>
      </c>
      <c r="O336" s="58">
        <v>1</v>
      </c>
      <c r="P336" s="57"/>
      <c r="Q336" s="13">
        <f t="shared" si="77"/>
        <v>45258</v>
      </c>
      <c r="R336" s="58">
        <v>14</v>
      </c>
      <c r="S336" s="58">
        <v>1214</v>
      </c>
      <c r="T336" s="58">
        <v>44.5</v>
      </c>
      <c r="U336" s="58"/>
      <c r="V336" s="58">
        <v>0</v>
      </c>
      <c r="W336" s="58">
        <v>0</v>
      </c>
      <c r="X336" s="57"/>
      <c r="Y336" s="13">
        <f t="shared" si="78"/>
        <v>45258</v>
      </c>
      <c r="Z336" s="109">
        <v>50</v>
      </c>
      <c r="AA336" s="109">
        <v>6501.6</v>
      </c>
      <c r="AB336" s="109">
        <v>29.61</v>
      </c>
      <c r="AC336" s="109"/>
      <c r="AD336" s="109">
        <v>-16.579999999999998</v>
      </c>
      <c r="AE336" s="109">
        <v>1</v>
      </c>
      <c r="AF336" s="57"/>
      <c r="AG336" s="13">
        <f t="shared" si="79"/>
        <v>45258</v>
      </c>
      <c r="AH336" s="109">
        <v>62</v>
      </c>
      <c r="AI336" s="109">
        <v>7203.26</v>
      </c>
      <c r="AJ336" s="109">
        <v>2.78</v>
      </c>
      <c r="AK336" s="109"/>
      <c r="AL336" s="109">
        <v>0</v>
      </c>
      <c r="AM336" s="109">
        <v>0</v>
      </c>
      <c r="AN336" s="57"/>
      <c r="AO336" s="13">
        <f t="shared" si="80"/>
        <v>45258</v>
      </c>
      <c r="AP336" s="58">
        <v>66</v>
      </c>
      <c r="AQ336" s="58">
        <v>6012.42</v>
      </c>
      <c r="AR336" s="58"/>
      <c r="AS336" s="58">
        <v>90</v>
      </c>
      <c r="AT336" s="58">
        <v>0</v>
      </c>
      <c r="AU336" s="58">
        <v>3</v>
      </c>
      <c r="AV336" s="57"/>
      <c r="AW336" s="13">
        <f t="shared" si="81"/>
        <v>45258</v>
      </c>
      <c r="AX336" s="58">
        <v>41</v>
      </c>
      <c r="AY336" s="58">
        <v>5648.11</v>
      </c>
      <c r="AZ336" s="58">
        <v>6.46</v>
      </c>
      <c r="BA336" s="58"/>
      <c r="BB336" s="58">
        <v>0</v>
      </c>
      <c r="BC336" s="58">
        <v>1</v>
      </c>
      <c r="BD336" s="57"/>
      <c r="BE336" s="13">
        <f t="shared" si="82"/>
        <v>45258</v>
      </c>
      <c r="BF336" s="58">
        <v>60</v>
      </c>
      <c r="BG336" s="58">
        <v>7667.19</v>
      </c>
      <c r="BH336" s="58">
        <v>0</v>
      </c>
      <c r="BI336" s="58"/>
      <c r="BJ336" s="58">
        <v>20.2</v>
      </c>
      <c r="BK336" s="58">
        <v>0</v>
      </c>
      <c r="BL336" s="57"/>
      <c r="BM336" s="13">
        <f t="shared" si="83"/>
        <v>45258</v>
      </c>
      <c r="BN336" s="109">
        <v>26</v>
      </c>
      <c r="BO336" s="109">
        <v>2068.16</v>
      </c>
      <c r="BP336" s="109">
        <v>57</v>
      </c>
      <c r="BQ336" s="109"/>
      <c r="BR336" s="109">
        <v>35</v>
      </c>
      <c r="BS336" s="109">
        <v>0</v>
      </c>
      <c r="BT336" s="57"/>
      <c r="BU336" s="13">
        <f t="shared" si="84"/>
        <v>45258</v>
      </c>
      <c r="BV336" s="58">
        <v>25</v>
      </c>
      <c r="BW336" s="58">
        <v>2990.46</v>
      </c>
      <c r="BX336" s="58">
        <v>27</v>
      </c>
      <c r="BY336" s="58"/>
      <c r="BZ336" s="58">
        <v>0</v>
      </c>
      <c r="CA336" s="58">
        <v>0</v>
      </c>
      <c r="CB336" s="57"/>
      <c r="CC336" s="13">
        <f t="shared" si="85"/>
        <v>45258</v>
      </c>
      <c r="CD336" s="58">
        <v>50</v>
      </c>
      <c r="CE336" s="58">
        <v>5285.42</v>
      </c>
      <c r="CF336" s="58">
        <v>292.81</v>
      </c>
      <c r="CG336" s="58">
        <v>403.46</v>
      </c>
      <c r="CH336" s="58">
        <v>50</v>
      </c>
      <c r="CI336" s="58">
        <v>2</v>
      </c>
      <c r="CJ336" s="57"/>
      <c r="CK336" s="13">
        <f t="shared" si="86"/>
        <v>45258</v>
      </c>
      <c r="CL336" s="58">
        <v>18</v>
      </c>
      <c r="CM336" s="58">
        <v>1191.79</v>
      </c>
      <c r="CN336" s="58"/>
      <c r="CO336" s="58">
        <v>0</v>
      </c>
      <c r="CP336" s="58">
        <v>52.08</v>
      </c>
      <c r="CQ336" s="58">
        <v>1</v>
      </c>
      <c r="CR336" s="56"/>
      <c r="CS336" s="13">
        <f t="shared" si="87"/>
        <v>45258</v>
      </c>
      <c r="CT336" s="58"/>
      <c r="CU336" s="58"/>
      <c r="CV336" s="58"/>
      <c r="CW336" s="58"/>
      <c r="CX336" s="58"/>
      <c r="CY336" s="58"/>
      <c r="CZ336" s="56"/>
      <c r="DA336" s="13">
        <f t="shared" si="88"/>
        <v>45258</v>
      </c>
      <c r="DB336" s="58"/>
      <c r="DC336" s="58"/>
      <c r="DD336" s="58"/>
      <c r="DE336" s="58"/>
      <c r="DF336" s="58"/>
      <c r="DG336" s="58"/>
      <c r="DH336" s="56"/>
      <c r="DI336" s="13">
        <f t="shared" si="89"/>
        <v>45258</v>
      </c>
      <c r="DJ336" s="58"/>
      <c r="DK336" s="58"/>
      <c r="DL336" s="58"/>
      <c r="DM336" s="58"/>
      <c r="DN336" s="58"/>
      <c r="DO336" s="58"/>
      <c r="DP336" s="56"/>
      <c r="DQ336" s="56"/>
      <c r="DR336" s="56"/>
      <c r="DS336" s="56"/>
    </row>
    <row r="337" spans="1:123" x14ac:dyDescent="0.3">
      <c r="A337" s="13">
        <f t="shared" si="75"/>
        <v>45259</v>
      </c>
      <c r="B337" s="58">
        <v>27</v>
      </c>
      <c r="C337" s="59">
        <v>3627.21</v>
      </c>
      <c r="D337" s="58"/>
      <c r="E337" s="58">
        <v>16</v>
      </c>
      <c r="F337" s="58">
        <v>0</v>
      </c>
      <c r="G337" s="58">
        <v>0</v>
      </c>
      <c r="H337" s="57"/>
      <c r="I337" s="13">
        <f t="shared" si="76"/>
        <v>45259</v>
      </c>
      <c r="J337" s="58">
        <v>31</v>
      </c>
      <c r="K337" s="58">
        <v>4029.85</v>
      </c>
      <c r="L337" s="58">
        <v>23.59</v>
      </c>
      <c r="M337" s="58"/>
      <c r="N337" s="58">
        <v>0</v>
      </c>
      <c r="O337" s="58">
        <v>0</v>
      </c>
      <c r="P337" s="57"/>
      <c r="Q337" s="13">
        <f t="shared" si="77"/>
        <v>45259</v>
      </c>
      <c r="R337" s="58">
        <v>17</v>
      </c>
      <c r="S337" s="58">
        <v>2002.58</v>
      </c>
      <c r="T337" s="58">
        <v>0</v>
      </c>
      <c r="U337" s="58"/>
      <c r="V337" s="58">
        <v>0</v>
      </c>
      <c r="W337" s="58">
        <v>0</v>
      </c>
      <c r="X337" s="57"/>
      <c r="Y337" s="13">
        <f t="shared" si="78"/>
        <v>45259</v>
      </c>
      <c r="Z337" s="109">
        <v>39</v>
      </c>
      <c r="AA337" s="109">
        <v>5072.32</v>
      </c>
      <c r="AB337" s="109">
        <v>11.11</v>
      </c>
      <c r="AC337" s="109"/>
      <c r="AD337" s="109">
        <v>0</v>
      </c>
      <c r="AE337" s="109">
        <v>1</v>
      </c>
      <c r="AF337" s="57"/>
      <c r="AG337" s="13">
        <f t="shared" si="79"/>
        <v>45259</v>
      </c>
      <c r="AH337" s="109">
        <v>58</v>
      </c>
      <c r="AI337" s="109">
        <v>6905.45</v>
      </c>
      <c r="AJ337" s="109">
        <v>0</v>
      </c>
      <c r="AK337" s="109"/>
      <c r="AL337" s="109">
        <v>0</v>
      </c>
      <c r="AM337" s="109">
        <v>0</v>
      </c>
      <c r="AN337" s="57"/>
      <c r="AO337" s="13">
        <f t="shared" si="80"/>
        <v>45259</v>
      </c>
      <c r="AP337" s="58">
        <v>58</v>
      </c>
      <c r="AQ337" s="58">
        <v>5127.3</v>
      </c>
      <c r="AR337" s="58"/>
      <c r="AS337" s="58">
        <v>34</v>
      </c>
      <c r="AT337" s="58">
        <v>0</v>
      </c>
      <c r="AU337" s="58">
        <v>2</v>
      </c>
      <c r="AV337" s="57"/>
      <c r="AW337" s="13">
        <f t="shared" si="81"/>
        <v>45259</v>
      </c>
      <c r="AX337" s="58">
        <v>42</v>
      </c>
      <c r="AY337" s="58">
        <v>5528.39</v>
      </c>
      <c r="AZ337" s="58">
        <v>25.86</v>
      </c>
      <c r="BA337" s="58"/>
      <c r="BB337" s="58">
        <v>44.15</v>
      </c>
      <c r="BC337" s="58">
        <v>1</v>
      </c>
      <c r="BD337" s="57"/>
      <c r="BE337" s="13">
        <f t="shared" si="82"/>
        <v>45259</v>
      </c>
      <c r="BF337" s="58">
        <v>51</v>
      </c>
      <c r="BG337" s="58">
        <v>5719.41</v>
      </c>
      <c r="BH337" s="58">
        <v>46.41</v>
      </c>
      <c r="BI337" s="58"/>
      <c r="BJ337" s="58">
        <v>118.95</v>
      </c>
      <c r="BK337" s="58">
        <v>0</v>
      </c>
      <c r="BL337" s="57"/>
      <c r="BM337" s="13">
        <f t="shared" si="83"/>
        <v>45259</v>
      </c>
      <c r="BN337" s="109">
        <v>37</v>
      </c>
      <c r="BO337" s="109">
        <v>2926.95</v>
      </c>
      <c r="BP337" s="109">
        <v>22</v>
      </c>
      <c r="BQ337" s="109"/>
      <c r="BR337" s="109">
        <v>0</v>
      </c>
      <c r="BS337" s="109">
        <v>1</v>
      </c>
      <c r="BT337" s="57"/>
      <c r="BU337" s="13">
        <f t="shared" si="84"/>
        <v>45259</v>
      </c>
      <c r="BV337" s="58">
        <v>47</v>
      </c>
      <c r="BW337" s="58">
        <v>6319.56</v>
      </c>
      <c r="BX337" s="58">
        <v>119</v>
      </c>
      <c r="BY337" s="58"/>
      <c r="BZ337" s="58">
        <v>0</v>
      </c>
      <c r="CA337" s="58">
        <v>0</v>
      </c>
      <c r="CB337" s="57"/>
      <c r="CC337" s="13">
        <f t="shared" si="85"/>
        <v>45259</v>
      </c>
      <c r="CD337" s="58">
        <v>40</v>
      </c>
      <c r="CE337" s="58">
        <v>4196.91</v>
      </c>
      <c r="CF337" s="58">
        <v>30.5</v>
      </c>
      <c r="CG337" s="58">
        <v>30</v>
      </c>
      <c r="CH337" s="58">
        <v>25</v>
      </c>
      <c r="CI337" s="58">
        <v>4</v>
      </c>
      <c r="CJ337" s="57"/>
      <c r="CK337" s="13">
        <f t="shared" si="86"/>
        <v>45259</v>
      </c>
      <c r="CL337" s="58">
        <v>12</v>
      </c>
      <c r="CM337" s="58">
        <v>1002.08</v>
      </c>
      <c r="CN337" s="58"/>
      <c r="CO337" s="58">
        <v>13</v>
      </c>
      <c r="CP337" s="58">
        <v>0</v>
      </c>
      <c r="CQ337" s="58">
        <v>1</v>
      </c>
      <c r="CR337" s="56"/>
      <c r="CS337" s="13">
        <f t="shared" si="87"/>
        <v>45259</v>
      </c>
      <c r="CT337" s="58"/>
      <c r="CU337" s="58"/>
      <c r="CV337" s="58"/>
      <c r="CW337" s="58"/>
      <c r="CX337" s="58"/>
      <c r="CY337" s="58"/>
      <c r="CZ337" s="56"/>
      <c r="DA337" s="13">
        <f t="shared" si="88"/>
        <v>45259</v>
      </c>
      <c r="DB337" s="58"/>
      <c r="DC337" s="58"/>
      <c r="DD337" s="58"/>
      <c r="DE337" s="58"/>
      <c r="DF337" s="58"/>
      <c r="DG337" s="58"/>
      <c r="DH337" s="56"/>
      <c r="DI337" s="13">
        <f t="shared" si="89"/>
        <v>45259</v>
      </c>
      <c r="DJ337" s="58"/>
      <c r="DK337" s="58"/>
      <c r="DL337" s="58"/>
      <c r="DM337" s="58"/>
      <c r="DN337" s="58"/>
      <c r="DO337" s="58"/>
      <c r="DP337" s="56"/>
      <c r="DQ337" s="56"/>
      <c r="DR337" s="56"/>
      <c r="DS337" s="56"/>
    </row>
    <row r="338" spans="1:123" x14ac:dyDescent="0.3">
      <c r="A338" s="13">
        <f t="shared" si="75"/>
        <v>45260</v>
      </c>
      <c r="B338" s="58">
        <v>28</v>
      </c>
      <c r="C338" s="59">
        <v>3747.59</v>
      </c>
      <c r="D338" s="58"/>
      <c r="E338" s="58">
        <v>13</v>
      </c>
      <c r="F338" s="58">
        <v>0</v>
      </c>
      <c r="G338" s="58">
        <v>0</v>
      </c>
      <c r="H338" s="57"/>
      <c r="I338" s="13">
        <f t="shared" si="76"/>
        <v>45260</v>
      </c>
      <c r="J338" s="58">
        <v>30</v>
      </c>
      <c r="K338" s="58">
        <v>3922.03</v>
      </c>
      <c r="L338" s="58">
        <v>17.46</v>
      </c>
      <c r="M338" s="58"/>
      <c r="N338" s="58">
        <v>403.89</v>
      </c>
      <c r="O338" s="58">
        <v>0</v>
      </c>
      <c r="P338" s="57"/>
      <c r="Q338" s="13">
        <f t="shared" si="77"/>
        <v>45260</v>
      </c>
      <c r="R338" s="58">
        <v>23</v>
      </c>
      <c r="S338" s="58">
        <v>2479.0100000000002</v>
      </c>
      <c r="T338" s="58">
        <v>0</v>
      </c>
      <c r="U338" s="58"/>
      <c r="V338" s="58">
        <v>56.76</v>
      </c>
      <c r="W338" s="58">
        <v>0</v>
      </c>
      <c r="X338" s="57"/>
      <c r="Y338" s="13">
        <f t="shared" si="78"/>
        <v>45260</v>
      </c>
      <c r="Z338" s="109">
        <v>41</v>
      </c>
      <c r="AA338" s="109">
        <v>5044.09</v>
      </c>
      <c r="AB338" s="109">
        <v>3.7</v>
      </c>
      <c r="AC338" s="109"/>
      <c r="AD338" s="109">
        <v>0</v>
      </c>
      <c r="AE338" s="109">
        <v>1</v>
      </c>
      <c r="AF338" s="57"/>
      <c r="AG338" s="13">
        <f t="shared" si="79"/>
        <v>45260</v>
      </c>
      <c r="AH338" s="109">
        <v>48</v>
      </c>
      <c r="AI338" s="109">
        <v>5885.07</v>
      </c>
      <c r="AJ338" s="109">
        <v>21.29</v>
      </c>
      <c r="AK338" s="109"/>
      <c r="AL338" s="109">
        <v>150</v>
      </c>
      <c r="AM338" s="109">
        <v>0</v>
      </c>
      <c r="AN338" s="57"/>
      <c r="AO338" s="13">
        <f t="shared" si="80"/>
        <v>45260</v>
      </c>
      <c r="AP338" s="58">
        <v>51</v>
      </c>
      <c r="AQ338" s="58">
        <v>4409.01</v>
      </c>
      <c r="AR338" s="58"/>
      <c r="AS338" s="58">
        <v>71</v>
      </c>
      <c r="AT338" s="58">
        <v>0</v>
      </c>
      <c r="AU338" s="58">
        <v>2</v>
      </c>
      <c r="AV338" s="57"/>
      <c r="AW338" s="13">
        <f t="shared" si="81"/>
        <v>45260</v>
      </c>
      <c r="AX338" s="58">
        <v>44</v>
      </c>
      <c r="AY338" s="58">
        <v>5382.42</v>
      </c>
      <c r="AZ338" s="58">
        <v>12.92</v>
      </c>
      <c r="BA338" s="58"/>
      <c r="BB338" s="58">
        <v>132</v>
      </c>
      <c r="BC338" s="58">
        <v>1</v>
      </c>
      <c r="BD338" s="57"/>
      <c r="BE338" s="13">
        <f t="shared" si="82"/>
        <v>45260</v>
      </c>
      <c r="BF338" s="58">
        <v>64</v>
      </c>
      <c r="BG338" s="58">
        <v>7692.21</v>
      </c>
      <c r="BH338" s="58">
        <v>60.8</v>
      </c>
      <c r="BI338" s="58"/>
      <c r="BJ338" s="58">
        <v>100</v>
      </c>
      <c r="BK338" s="58">
        <v>0</v>
      </c>
      <c r="BL338" s="57"/>
      <c r="BM338" s="13">
        <f t="shared" si="83"/>
        <v>45260</v>
      </c>
      <c r="BN338" s="109">
        <v>40</v>
      </c>
      <c r="BO338" s="109">
        <v>3167.3</v>
      </c>
      <c r="BP338" s="109">
        <v>75</v>
      </c>
      <c r="BQ338" s="109"/>
      <c r="BR338" s="109">
        <v>70</v>
      </c>
      <c r="BS338" s="109">
        <v>3</v>
      </c>
      <c r="BT338" s="57"/>
      <c r="BU338" s="13">
        <f t="shared" si="84"/>
        <v>45260</v>
      </c>
      <c r="BV338" s="58">
        <v>58</v>
      </c>
      <c r="BW338" s="58">
        <v>7586.27</v>
      </c>
      <c r="BX338" s="58">
        <v>58.5</v>
      </c>
      <c r="BY338" s="58"/>
      <c r="BZ338" s="58">
        <v>0</v>
      </c>
      <c r="CA338" s="58">
        <v>0</v>
      </c>
      <c r="CB338" s="57"/>
      <c r="CC338" s="13">
        <f t="shared" si="85"/>
        <v>45260</v>
      </c>
      <c r="CD338" s="58">
        <v>33</v>
      </c>
      <c r="CE338" s="58">
        <v>3631.24</v>
      </c>
      <c r="CF338" s="58">
        <v>31.5</v>
      </c>
      <c r="CG338" s="58">
        <v>20</v>
      </c>
      <c r="CH338" s="58">
        <v>0</v>
      </c>
      <c r="CI338" s="58">
        <v>4</v>
      </c>
      <c r="CJ338" s="57"/>
      <c r="CK338" s="13">
        <f t="shared" si="86"/>
        <v>45260</v>
      </c>
      <c r="CL338" s="58">
        <v>17</v>
      </c>
      <c r="CM338" s="58">
        <v>1318.82</v>
      </c>
      <c r="CN338" s="58"/>
      <c r="CO338" s="58">
        <v>60.5</v>
      </c>
      <c r="CP338" s="58">
        <v>98</v>
      </c>
      <c r="CQ338" s="58">
        <v>1</v>
      </c>
      <c r="CR338" s="56"/>
      <c r="CS338" s="13">
        <f t="shared" si="87"/>
        <v>45260</v>
      </c>
      <c r="CT338" s="58"/>
      <c r="CU338" s="58"/>
      <c r="CV338" s="58"/>
      <c r="CW338" s="58"/>
      <c r="CX338" s="58"/>
      <c r="CY338" s="58"/>
      <c r="CZ338" s="56"/>
      <c r="DA338" s="13">
        <f t="shared" si="88"/>
        <v>45260</v>
      </c>
      <c r="DB338" s="58"/>
      <c r="DC338" s="58"/>
      <c r="DD338" s="58"/>
      <c r="DE338" s="58"/>
      <c r="DF338" s="58"/>
      <c r="DG338" s="58"/>
      <c r="DH338" s="56"/>
      <c r="DI338" s="13">
        <f t="shared" si="89"/>
        <v>45260</v>
      </c>
      <c r="DJ338" s="58"/>
      <c r="DK338" s="58"/>
      <c r="DL338" s="58"/>
      <c r="DM338" s="58"/>
      <c r="DN338" s="58"/>
      <c r="DO338" s="58"/>
      <c r="DP338" s="56"/>
      <c r="DQ338" s="56"/>
      <c r="DR338" s="56"/>
      <c r="DS338" s="56"/>
    </row>
    <row r="339" spans="1:123" x14ac:dyDescent="0.3">
      <c r="A339" s="13">
        <f t="shared" si="75"/>
        <v>45261</v>
      </c>
      <c r="B339" s="58">
        <v>29</v>
      </c>
      <c r="C339" s="59">
        <v>3719.49</v>
      </c>
      <c r="D339" s="58"/>
      <c r="E339" s="58">
        <v>10</v>
      </c>
      <c r="F339" s="58">
        <v>0</v>
      </c>
      <c r="G339" s="58">
        <v>0</v>
      </c>
      <c r="H339" s="57"/>
      <c r="I339" s="13">
        <f t="shared" si="76"/>
        <v>45261</v>
      </c>
      <c r="J339" s="58">
        <v>14</v>
      </c>
      <c r="K339" s="58">
        <v>1869.14</v>
      </c>
      <c r="L339" s="58">
        <v>5.9</v>
      </c>
      <c r="M339" s="58"/>
      <c r="N339" s="58">
        <v>0</v>
      </c>
      <c r="O339" s="58">
        <v>0</v>
      </c>
      <c r="P339" s="57"/>
      <c r="Q339" s="13">
        <f t="shared" si="77"/>
        <v>45261</v>
      </c>
      <c r="R339" s="58">
        <v>25</v>
      </c>
      <c r="S339" s="58">
        <v>3004.83</v>
      </c>
      <c r="T339" s="58">
        <v>0</v>
      </c>
      <c r="U339" s="58"/>
      <c r="V339" s="58">
        <v>215.5</v>
      </c>
      <c r="W339" s="58">
        <v>0</v>
      </c>
      <c r="X339" s="57"/>
      <c r="Y339" s="13">
        <f t="shared" si="78"/>
        <v>45261</v>
      </c>
      <c r="Z339" s="109">
        <v>36</v>
      </c>
      <c r="AA339" s="109">
        <v>4204.3999999999996</v>
      </c>
      <c r="AB339" s="109">
        <v>14.81</v>
      </c>
      <c r="AC339" s="109"/>
      <c r="AD339" s="109">
        <v>200</v>
      </c>
      <c r="AE339" s="109">
        <v>1</v>
      </c>
      <c r="AF339" s="57"/>
      <c r="AG339" s="13">
        <f t="shared" si="79"/>
        <v>45261</v>
      </c>
      <c r="AH339" s="109">
        <v>36</v>
      </c>
      <c r="AI339" s="109">
        <v>4574.63</v>
      </c>
      <c r="AJ339" s="109">
        <v>17.579999999999998</v>
      </c>
      <c r="AK339" s="109"/>
      <c r="AL339" s="109">
        <v>0</v>
      </c>
      <c r="AM339" s="109">
        <v>0</v>
      </c>
      <c r="AN339" s="57"/>
      <c r="AO339" s="13">
        <f t="shared" si="80"/>
        <v>45261</v>
      </c>
      <c r="AP339" s="58">
        <v>39</v>
      </c>
      <c r="AQ339" s="58">
        <v>3299.92</v>
      </c>
      <c r="AR339" s="58"/>
      <c r="AS339" s="58">
        <v>0</v>
      </c>
      <c r="AT339" s="58">
        <v>0</v>
      </c>
      <c r="AU339" s="58">
        <v>0</v>
      </c>
      <c r="AV339" s="57"/>
      <c r="AW339" s="13">
        <f t="shared" si="81"/>
        <v>45261</v>
      </c>
      <c r="AX339" s="58">
        <v>39</v>
      </c>
      <c r="AY339" s="58">
        <v>4362.57</v>
      </c>
      <c r="AZ339" s="58">
        <v>48.96</v>
      </c>
      <c r="BA339" s="58"/>
      <c r="BB339" s="58">
        <v>44.15</v>
      </c>
      <c r="BC339" s="58">
        <v>1</v>
      </c>
      <c r="BD339" s="57"/>
      <c r="BE339" s="13">
        <f t="shared" si="82"/>
        <v>45261</v>
      </c>
      <c r="BF339" s="58">
        <v>50</v>
      </c>
      <c r="BG339" s="58">
        <v>5971.23</v>
      </c>
      <c r="BH339" s="58">
        <v>120.66</v>
      </c>
      <c r="BI339" s="58"/>
      <c r="BJ339" s="58">
        <v>104.95</v>
      </c>
      <c r="BK339" s="58">
        <v>0</v>
      </c>
      <c r="BL339" s="57"/>
      <c r="BM339" s="13">
        <f t="shared" si="83"/>
        <v>45261</v>
      </c>
      <c r="BN339" s="109">
        <v>28</v>
      </c>
      <c r="BO339" s="109">
        <v>2179.12</v>
      </c>
      <c r="BP339" s="109">
        <v>59</v>
      </c>
      <c r="BQ339" s="109"/>
      <c r="BR339" s="109">
        <v>0</v>
      </c>
      <c r="BS339" s="109">
        <v>2</v>
      </c>
      <c r="BT339" s="57"/>
      <c r="BU339" s="13">
        <f t="shared" si="84"/>
        <v>45261</v>
      </c>
      <c r="BV339" s="58">
        <v>65</v>
      </c>
      <c r="BW339" s="58">
        <v>8454.99</v>
      </c>
      <c r="BX339" s="58">
        <v>81.5</v>
      </c>
      <c r="BY339" s="58"/>
      <c r="BZ339" s="58">
        <v>0</v>
      </c>
      <c r="CA339" s="58">
        <v>0</v>
      </c>
      <c r="CB339" s="57"/>
      <c r="CC339" s="13">
        <f t="shared" si="85"/>
        <v>45261</v>
      </c>
      <c r="CD339" s="58">
        <v>26</v>
      </c>
      <c r="CE339" s="58">
        <v>2959.6</v>
      </c>
      <c r="CF339" s="58">
        <v>17.510000000000002</v>
      </c>
      <c r="CG339" s="58">
        <v>242.46</v>
      </c>
      <c r="CH339" s="58">
        <v>25</v>
      </c>
      <c r="CI339" s="58">
        <v>2</v>
      </c>
      <c r="CJ339" s="57"/>
      <c r="CK339" s="13">
        <f t="shared" si="86"/>
        <v>45261</v>
      </c>
      <c r="CL339" s="58">
        <v>12</v>
      </c>
      <c r="CM339" s="58">
        <v>-408.1</v>
      </c>
      <c r="CN339" s="58"/>
      <c r="CO339" s="58">
        <v>4</v>
      </c>
      <c r="CP339" s="58">
        <v>15</v>
      </c>
      <c r="CQ339" s="58">
        <v>1</v>
      </c>
      <c r="CR339" s="56"/>
      <c r="CS339" s="13">
        <f t="shared" si="87"/>
        <v>45261</v>
      </c>
      <c r="CT339" s="58"/>
      <c r="CU339" s="58"/>
      <c r="CV339" s="58"/>
      <c r="CW339" s="58"/>
      <c r="CX339" s="58"/>
      <c r="CY339" s="58"/>
      <c r="CZ339" s="56"/>
      <c r="DA339" s="13">
        <f t="shared" si="88"/>
        <v>45261</v>
      </c>
      <c r="DB339" s="58"/>
      <c r="DC339" s="58"/>
      <c r="DD339" s="58"/>
      <c r="DE339" s="58"/>
      <c r="DF339" s="58"/>
      <c r="DG339" s="58"/>
      <c r="DH339" s="56"/>
      <c r="DI339" s="13">
        <f t="shared" si="89"/>
        <v>45261</v>
      </c>
      <c r="DJ339" s="58"/>
      <c r="DK339" s="58"/>
      <c r="DL339" s="58"/>
      <c r="DM339" s="58"/>
      <c r="DN339" s="58"/>
      <c r="DO339" s="58"/>
      <c r="DP339" s="56"/>
      <c r="DQ339" s="56"/>
      <c r="DR339" s="56"/>
      <c r="DS339" s="56"/>
    </row>
    <row r="340" spans="1:123" x14ac:dyDescent="0.3">
      <c r="A340" s="13">
        <f t="shared" si="75"/>
        <v>45262</v>
      </c>
      <c r="B340" s="58">
        <v>37</v>
      </c>
      <c r="C340" s="59">
        <v>4874.4399999999996</v>
      </c>
      <c r="D340" s="58"/>
      <c r="E340" s="58">
        <v>21</v>
      </c>
      <c r="F340" s="58">
        <v>0</v>
      </c>
      <c r="G340" s="58">
        <v>0</v>
      </c>
      <c r="H340" s="57"/>
      <c r="I340" s="13">
        <f t="shared" si="76"/>
        <v>45262</v>
      </c>
      <c r="J340" s="58">
        <v>14</v>
      </c>
      <c r="K340" s="58">
        <v>1874.5</v>
      </c>
      <c r="L340" s="58">
        <v>0</v>
      </c>
      <c r="M340" s="58"/>
      <c r="N340" s="58">
        <v>50</v>
      </c>
      <c r="O340" s="58">
        <v>0</v>
      </c>
      <c r="P340" s="57"/>
      <c r="Q340" s="13">
        <f t="shared" si="77"/>
        <v>45262</v>
      </c>
      <c r="R340" s="58">
        <v>5</v>
      </c>
      <c r="S340" s="58">
        <v>564.54</v>
      </c>
      <c r="T340" s="58">
        <v>0</v>
      </c>
      <c r="U340" s="58"/>
      <c r="V340" s="58">
        <v>10</v>
      </c>
      <c r="W340" s="58">
        <v>0</v>
      </c>
      <c r="X340" s="57"/>
      <c r="Y340" s="13">
        <f t="shared" si="78"/>
        <v>45262</v>
      </c>
      <c r="Z340" s="109">
        <v>13</v>
      </c>
      <c r="AA340" s="109">
        <v>1346.45</v>
      </c>
      <c r="AB340" s="109">
        <v>60.16</v>
      </c>
      <c r="AC340" s="109"/>
      <c r="AD340" s="109">
        <v>0</v>
      </c>
      <c r="AE340" s="109">
        <v>1</v>
      </c>
      <c r="AF340" s="57"/>
      <c r="AG340" s="13">
        <f t="shared" si="79"/>
        <v>45262</v>
      </c>
      <c r="AH340" s="109">
        <v>33</v>
      </c>
      <c r="AI340" s="109">
        <v>4119.5600000000004</v>
      </c>
      <c r="AJ340" s="109">
        <v>99.94</v>
      </c>
      <c r="AK340" s="109"/>
      <c r="AL340" s="109">
        <v>0</v>
      </c>
      <c r="AM340" s="109">
        <v>0</v>
      </c>
      <c r="AN340" s="57"/>
      <c r="AO340" s="13">
        <f t="shared" si="80"/>
        <v>45262</v>
      </c>
      <c r="AP340" s="58">
        <v>49</v>
      </c>
      <c r="AQ340" s="58">
        <v>3661.87</v>
      </c>
      <c r="AR340" s="58"/>
      <c r="AS340" s="58">
        <v>49</v>
      </c>
      <c r="AT340" s="58">
        <v>17.95</v>
      </c>
      <c r="AU340" s="58">
        <v>0</v>
      </c>
      <c r="AV340" s="57"/>
      <c r="AW340" s="13">
        <f t="shared" si="81"/>
        <v>45262</v>
      </c>
      <c r="AX340" s="58">
        <v>38</v>
      </c>
      <c r="AY340" s="58">
        <v>4218.1000000000004</v>
      </c>
      <c r="AZ340" s="58">
        <v>34.18</v>
      </c>
      <c r="BA340" s="58"/>
      <c r="BB340" s="58">
        <v>0</v>
      </c>
      <c r="BC340" s="58">
        <v>1</v>
      </c>
      <c r="BD340" s="57"/>
      <c r="BE340" s="13">
        <f t="shared" si="82"/>
        <v>45262</v>
      </c>
      <c r="BF340" s="58">
        <v>53</v>
      </c>
      <c r="BG340" s="58">
        <v>7265.74</v>
      </c>
      <c r="BH340" s="58">
        <v>35.729999999999997</v>
      </c>
      <c r="BI340" s="58"/>
      <c r="BJ340" s="58">
        <v>100</v>
      </c>
      <c r="BK340" s="58">
        <v>0</v>
      </c>
      <c r="BL340" s="57"/>
      <c r="BM340" s="13">
        <f t="shared" si="83"/>
        <v>45262</v>
      </c>
      <c r="BN340" s="109">
        <v>25</v>
      </c>
      <c r="BO340" s="109">
        <v>2068.1799999999998</v>
      </c>
      <c r="BP340" s="109">
        <v>17</v>
      </c>
      <c r="BQ340" s="109"/>
      <c r="BR340" s="109">
        <v>0</v>
      </c>
      <c r="BS340" s="109">
        <v>2</v>
      </c>
      <c r="BT340" s="57"/>
      <c r="BU340" s="13">
        <f t="shared" si="84"/>
        <v>45262</v>
      </c>
      <c r="BV340" s="58">
        <v>30</v>
      </c>
      <c r="BW340" s="58">
        <v>3980.59</v>
      </c>
      <c r="BX340" s="58">
        <v>42</v>
      </c>
      <c r="BY340" s="58"/>
      <c r="BZ340" s="58">
        <v>0</v>
      </c>
      <c r="CA340" s="58">
        <v>0</v>
      </c>
      <c r="CB340" s="57"/>
      <c r="CC340" s="13">
        <f t="shared" si="85"/>
        <v>45262</v>
      </c>
      <c r="CD340" s="58">
        <v>22</v>
      </c>
      <c r="CE340" s="58">
        <v>2225.81</v>
      </c>
      <c r="CF340" s="58">
        <v>28.51</v>
      </c>
      <c r="CG340" s="58">
        <v>152.75</v>
      </c>
      <c r="CH340" s="58">
        <v>25</v>
      </c>
      <c r="CI340" s="58">
        <v>1</v>
      </c>
      <c r="CJ340" s="57"/>
      <c r="CK340" s="13">
        <f t="shared" si="86"/>
        <v>45262</v>
      </c>
      <c r="CL340" s="58">
        <v>14</v>
      </c>
      <c r="CM340" s="58">
        <v>1126.78</v>
      </c>
      <c r="CN340" s="58"/>
      <c r="CO340" s="58">
        <v>0</v>
      </c>
      <c r="CP340" s="58">
        <v>0</v>
      </c>
      <c r="CQ340" s="58">
        <v>0</v>
      </c>
      <c r="CR340" s="56"/>
      <c r="CS340" s="13">
        <f t="shared" si="87"/>
        <v>45262</v>
      </c>
      <c r="CT340" s="58"/>
      <c r="CU340" s="58"/>
      <c r="CV340" s="58"/>
      <c r="CW340" s="58"/>
      <c r="CX340" s="58"/>
      <c r="CY340" s="58"/>
      <c r="CZ340" s="56"/>
      <c r="DA340" s="13">
        <f t="shared" si="88"/>
        <v>45262</v>
      </c>
      <c r="DB340" s="58"/>
      <c r="DC340" s="58"/>
      <c r="DD340" s="58"/>
      <c r="DE340" s="58"/>
      <c r="DF340" s="58"/>
      <c r="DG340" s="58"/>
      <c r="DH340" s="56"/>
      <c r="DI340" s="13">
        <f t="shared" si="89"/>
        <v>45262</v>
      </c>
      <c r="DJ340" s="58"/>
      <c r="DK340" s="58"/>
      <c r="DL340" s="58"/>
      <c r="DM340" s="58"/>
      <c r="DN340" s="58"/>
      <c r="DO340" s="58"/>
      <c r="DP340" s="56"/>
      <c r="DQ340" s="56"/>
      <c r="DR340" s="56"/>
      <c r="DS340" s="56"/>
    </row>
    <row r="341" spans="1:123" x14ac:dyDescent="0.3">
      <c r="A341" s="13">
        <f t="shared" si="75"/>
        <v>45263</v>
      </c>
      <c r="B341" s="58">
        <v>25</v>
      </c>
      <c r="C341" s="59">
        <v>3237.19</v>
      </c>
      <c r="D341" s="58"/>
      <c r="E341" s="58">
        <v>13</v>
      </c>
      <c r="F341" s="58">
        <v>2</v>
      </c>
      <c r="G341" s="58">
        <v>0</v>
      </c>
      <c r="H341" s="57"/>
      <c r="I341" s="13">
        <f t="shared" si="76"/>
        <v>45263</v>
      </c>
      <c r="J341" s="58">
        <v>19</v>
      </c>
      <c r="K341" s="58">
        <v>2597.4299999999998</v>
      </c>
      <c r="L341" s="58">
        <v>9.44</v>
      </c>
      <c r="M341" s="58"/>
      <c r="N341" s="58">
        <v>19.8</v>
      </c>
      <c r="O341" s="58">
        <v>1</v>
      </c>
      <c r="P341" s="57"/>
      <c r="Q341" s="13">
        <f t="shared" si="77"/>
        <v>45263</v>
      </c>
      <c r="R341" s="58">
        <v>1</v>
      </c>
      <c r="S341" s="58">
        <v>85</v>
      </c>
      <c r="T341" s="58">
        <v>0</v>
      </c>
      <c r="U341" s="58"/>
      <c r="V341" s="58">
        <v>6.5</v>
      </c>
      <c r="W341" s="58">
        <v>0</v>
      </c>
      <c r="X341" s="57"/>
      <c r="Y341" s="13">
        <f t="shared" si="78"/>
        <v>45263</v>
      </c>
      <c r="Z341" s="58">
        <v>31</v>
      </c>
      <c r="AA341" s="58">
        <v>3594.69</v>
      </c>
      <c r="AB341" s="58">
        <v>6.48</v>
      </c>
      <c r="AC341" s="58"/>
      <c r="AD341" s="58">
        <v>0</v>
      </c>
      <c r="AE341" s="58">
        <v>2</v>
      </c>
      <c r="AF341" s="57"/>
      <c r="AG341" s="13">
        <f t="shared" si="79"/>
        <v>45263</v>
      </c>
      <c r="AH341" s="58">
        <v>48</v>
      </c>
      <c r="AI341" s="58">
        <v>5988.89</v>
      </c>
      <c r="AJ341" s="58">
        <v>294.27999999999997</v>
      </c>
      <c r="AK341" s="58"/>
      <c r="AL341" s="58">
        <v>0</v>
      </c>
      <c r="AM341" s="58">
        <v>0</v>
      </c>
      <c r="AN341" s="57"/>
      <c r="AO341" s="13">
        <f t="shared" si="80"/>
        <v>45263</v>
      </c>
      <c r="AP341" s="58">
        <v>50</v>
      </c>
      <c r="AQ341" s="58">
        <v>3747.94</v>
      </c>
      <c r="AR341" s="58"/>
      <c r="AS341" s="58">
        <v>33</v>
      </c>
      <c r="AT341" s="58">
        <v>0</v>
      </c>
      <c r="AU341" s="58">
        <v>4</v>
      </c>
      <c r="AV341" s="57"/>
      <c r="AW341" s="13">
        <f t="shared" si="81"/>
        <v>45263</v>
      </c>
      <c r="AX341" s="58">
        <v>36</v>
      </c>
      <c r="AY341" s="58">
        <v>3851.81</v>
      </c>
      <c r="AZ341" s="58">
        <v>26.78</v>
      </c>
      <c r="BA341" s="58"/>
      <c r="BB341" s="58">
        <v>0</v>
      </c>
      <c r="BC341" s="58">
        <v>1</v>
      </c>
      <c r="BD341" s="57"/>
      <c r="BE341" s="13">
        <f t="shared" si="82"/>
        <v>45263</v>
      </c>
      <c r="BF341" s="58">
        <v>42</v>
      </c>
      <c r="BG341" s="58">
        <v>5085.6099999999997</v>
      </c>
      <c r="BH341" s="58">
        <v>40.840000000000003</v>
      </c>
      <c r="BI341" s="58"/>
      <c r="BJ341" s="58">
        <v>308.68</v>
      </c>
      <c r="BK341" s="58">
        <v>0</v>
      </c>
      <c r="BL341" s="57"/>
      <c r="BM341" s="13">
        <f t="shared" si="83"/>
        <v>45263</v>
      </c>
      <c r="BN341" s="58">
        <v>23</v>
      </c>
      <c r="BO341" s="58">
        <v>1896.89</v>
      </c>
      <c r="BP341" s="58">
        <v>103</v>
      </c>
      <c r="BQ341" s="58"/>
      <c r="BR341" s="58">
        <v>35</v>
      </c>
      <c r="BS341" s="58">
        <v>2</v>
      </c>
      <c r="BT341" s="57"/>
      <c r="BU341" s="13">
        <f t="shared" si="84"/>
        <v>45263</v>
      </c>
      <c r="BV341" s="58">
        <v>39</v>
      </c>
      <c r="BW341" s="58">
        <v>4646.62</v>
      </c>
      <c r="BX341" s="58">
        <v>37</v>
      </c>
      <c r="BY341" s="58"/>
      <c r="BZ341" s="58">
        <v>0</v>
      </c>
      <c r="CA341" s="58">
        <v>0</v>
      </c>
      <c r="CB341" s="57"/>
      <c r="CC341" s="13">
        <f t="shared" si="85"/>
        <v>45263</v>
      </c>
      <c r="CD341" s="58">
        <v>10</v>
      </c>
      <c r="CE341" s="58">
        <v>963.25</v>
      </c>
      <c r="CF341" s="58">
        <v>13</v>
      </c>
      <c r="CG341" s="58">
        <v>10</v>
      </c>
      <c r="CH341" s="58">
        <v>0</v>
      </c>
      <c r="CI341" s="58">
        <v>0</v>
      </c>
      <c r="CJ341" s="57"/>
      <c r="CK341" s="13">
        <f t="shared" si="86"/>
        <v>45263</v>
      </c>
      <c r="CL341" s="58">
        <v>9</v>
      </c>
      <c r="CM341" s="58">
        <v>714.39</v>
      </c>
      <c r="CN341" s="58"/>
      <c r="CO341" s="58">
        <v>0</v>
      </c>
      <c r="CP341" s="58">
        <v>0</v>
      </c>
      <c r="CQ341" s="58">
        <v>0</v>
      </c>
      <c r="CR341" s="56"/>
      <c r="CS341" s="13">
        <f t="shared" si="87"/>
        <v>45263</v>
      </c>
      <c r="CT341" s="58"/>
      <c r="CU341" s="58"/>
      <c r="CV341" s="58"/>
      <c r="CW341" s="58"/>
      <c r="CX341" s="58"/>
      <c r="CY341" s="58"/>
      <c r="CZ341" s="56"/>
      <c r="DA341" s="13">
        <f t="shared" si="88"/>
        <v>45263</v>
      </c>
      <c r="DB341" s="58"/>
      <c r="DC341" s="58"/>
      <c r="DD341" s="58"/>
      <c r="DE341" s="58"/>
      <c r="DF341" s="58"/>
      <c r="DG341" s="58"/>
      <c r="DH341" s="56"/>
      <c r="DI341" s="13">
        <f t="shared" si="89"/>
        <v>45263</v>
      </c>
      <c r="DJ341" s="58"/>
      <c r="DK341" s="58"/>
      <c r="DL341" s="58"/>
      <c r="DM341" s="58"/>
      <c r="DN341" s="58"/>
      <c r="DO341" s="58"/>
      <c r="DP341" s="56"/>
      <c r="DQ341" s="56"/>
      <c r="DR341" s="56"/>
      <c r="DS341" s="56"/>
    </row>
    <row r="342" spans="1:123" x14ac:dyDescent="0.3">
      <c r="A342" s="13">
        <f t="shared" si="75"/>
        <v>45264</v>
      </c>
      <c r="B342" s="58">
        <v>39</v>
      </c>
      <c r="C342" s="59">
        <v>5155.43</v>
      </c>
      <c r="D342" s="58"/>
      <c r="E342" s="58">
        <v>29</v>
      </c>
      <c r="F342" s="58">
        <v>25</v>
      </c>
      <c r="G342" s="58">
        <v>0</v>
      </c>
      <c r="H342" s="57"/>
      <c r="I342" s="13">
        <f t="shared" si="76"/>
        <v>45264</v>
      </c>
      <c r="J342" s="58">
        <v>56</v>
      </c>
      <c r="K342" s="58">
        <v>7846.4</v>
      </c>
      <c r="L342" s="58">
        <v>51.19</v>
      </c>
      <c r="M342" s="58"/>
      <c r="N342" s="58">
        <v>14.85</v>
      </c>
      <c r="O342" s="58">
        <v>1</v>
      </c>
      <c r="P342" s="57"/>
      <c r="Q342" s="13">
        <f t="shared" si="77"/>
        <v>45264</v>
      </c>
      <c r="R342" s="58">
        <v>3</v>
      </c>
      <c r="S342" s="58">
        <v>273.82</v>
      </c>
      <c r="T342" s="58">
        <v>0</v>
      </c>
      <c r="U342" s="58"/>
      <c r="V342" s="58">
        <v>3</v>
      </c>
      <c r="W342" s="58">
        <v>0</v>
      </c>
      <c r="X342" s="57"/>
      <c r="Y342" s="13">
        <f t="shared" si="78"/>
        <v>45264</v>
      </c>
      <c r="Z342" s="58">
        <v>60</v>
      </c>
      <c r="AA342" s="58">
        <v>7392.93</v>
      </c>
      <c r="AB342" s="58">
        <v>25.9</v>
      </c>
      <c r="AC342" s="58"/>
      <c r="AD342" s="58">
        <v>-157.43</v>
      </c>
      <c r="AE342" s="58">
        <v>2</v>
      </c>
      <c r="AF342" s="57"/>
      <c r="AG342" s="13">
        <f t="shared" si="79"/>
        <v>45264</v>
      </c>
      <c r="AH342" s="58">
        <v>70</v>
      </c>
      <c r="AI342" s="58">
        <v>9536.7800000000007</v>
      </c>
      <c r="AJ342" s="58">
        <v>23.14</v>
      </c>
      <c r="AK342" s="58"/>
      <c r="AL342" s="58">
        <v>0</v>
      </c>
      <c r="AM342" s="58">
        <v>0</v>
      </c>
      <c r="AN342" s="57"/>
      <c r="AO342" s="13">
        <f t="shared" si="80"/>
        <v>45264</v>
      </c>
      <c r="AP342" s="58">
        <v>49</v>
      </c>
      <c r="AQ342" s="58">
        <v>4265.37</v>
      </c>
      <c r="AR342" s="58"/>
      <c r="AS342" s="58">
        <v>19</v>
      </c>
      <c r="AT342" s="58">
        <v>-30.37</v>
      </c>
      <c r="AU342" s="58">
        <v>4</v>
      </c>
      <c r="AV342" s="57"/>
      <c r="AW342" s="13">
        <f t="shared" si="81"/>
        <v>45264</v>
      </c>
      <c r="AX342" s="58">
        <v>55</v>
      </c>
      <c r="AY342" s="58">
        <v>7993.03</v>
      </c>
      <c r="AZ342" s="58">
        <v>3.7</v>
      </c>
      <c r="BA342" s="58"/>
      <c r="BB342" s="58">
        <v>44.15</v>
      </c>
      <c r="BC342" s="58">
        <v>1</v>
      </c>
      <c r="BD342" s="57"/>
      <c r="BE342" s="13">
        <f t="shared" si="82"/>
        <v>45264</v>
      </c>
      <c r="BF342" s="58">
        <v>55</v>
      </c>
      <c r="BG342" s="58">
        <v>7034.7</v>
      </c>
      <c r="BH342" s="58">
        <v>5.57</v>
      </c>
      <c r="BI342" s="58"/>
      <c r="BJ342" s="58">
        <v>406.64</v>
      </c>
      <c r="BK342" s="58">
        <v>0</v>
      </c>
      <c r="BL342" s="57"/>
      <c r="BM342" s="13">
        <f t="shared" si="83"/>
        <v>45264</v>
      </c>
      <c r="BN342" s="58">
        <v>20</v>
      </c>
      <c r="BO342" s="58">
        <v>1624.34</v>
      </c>
      <c r="BP342" s="58">
        <v>4</v>
      </c>
      <c r="BQ342" s="58"/>
      <c r="BR342" s="58">
        <v>0</v>
      </c>
      <c r="BS342" s="58">
        <v>2</v>
      </c>
      <c r="BT342" s="57"/>
      <c r="BU342" s="13">
        <f t="shared" si="84"/>
        <v>45264</v>
      </c>
      <c r="BV342" s="58">
        <v>46</v>
      </c>
      <c r="BW342" s="58">
        <v>5746.9</v>
      </c>
      <c r="BX342" s="58">
        <v>30</v>
      </c>
      <c r="BY342" s="58"/>
      <c r="BZ342" s="58">
        <v>0</v>
      </c>
      <c r="CA342" s="58">
        <v>0</v>
      </c>
      <c r="CB342" s="57"/>
      <c r="CC342" s="13">
        <f t="shared" si="85"/>
        <v>45264</v>
      </c>
      <c r="CD342" s="58">
        <v>34</v>
      </c>
      <c r="CE342" s="58">
        <v>3977.14</v>
      </c>
      <c r="CF342" s="58">
        <v>28</v>
      </c>
      <c r="CG342" s="58">
        <v>10</v>
      </c>
      <c r="CH342" s="58">
        <v>0</v>
      </c>
      <c r="CI342" s="58">
        <v>2</v>
      </c>
      <c r="CJ342" s="57"/>
      <c r="CK342" s="13">
        <f t="shared" si="86"/>
        <v>45264</v>
      </c>
      <c r="CL342" s="58">
        <v>18</v>
      </c>
      <c r="CM342" s="58">
        <v>32.49</v>
      </c>
      <c r="CN342" s="58"/>
      <c r="CO342" s="58">
        <v>0</v>
      </c>
      <c r="CP342" s="58">
        <v>0</v>
      </c>
      <c r="CQ342" s="58">
        <v>0</v>
      </c>
      <c r="CR342" s="56"/>
      <c r="CS342" s="13">
        <f t="shared" si="87"/>
        <v>45264</v>
      </c>
      <c r="CT342" s="58"/>
      <c r="CU342" s="58"/>
      <c r="CV342" s="58"/>
      <c r="CW342" s="58"/>
      <c r="CX342" s="58"/>
      <c r="CY342" s="58"/>
      <c r="CZ342" s="56"/>
      <c r="DA342" s="13">
        <f t="shared" si="88"/>
        <v>45264</v>
      </c>
      <c r="DB342" s="58"/>
      <c r="DC342" s="58"/>
      <c r="DD342" s="58"/>
      <c r="DE342" s="58"/>
      <c r="DF342" s="58"/>
      <c r="DG342" s="58"/>
      <c r="DH342" s="56"/>
      <c r="DI342" s="13">
        <f t="shared" si="89"/>
        <v>45264</v>
      </c>
      <c r="DJ342" s="58"/>
      <c r="DK342" s="58"/>
      <c r="DL342" s="58"/>
      <c r="DM342" s="58"/>
      <c r="DN342" s="58"/>
      <c r="DO342" s="58"/>
      <c r="DP342" s="56"/>
      <c r="DQ342" s="56"/>
      <c r="DR342" s="56"/>
      <c r="DS342" s="56"/>
    </row>
    <row r="343" spans="1:123" x14ac:dyDescent="0.3">
      <c r="A343" s="13">
        <f t="shared" si="75"/>
        <v>45265</v>
      </c>
      <c r="B343" s="58">
        <v>40</v>
      </c>
      <c r="C343" s="59">
        <v>5827.91</v>
      </c>
      <c r="D343" s="58"/>
      <c r="E343" s="58">
        <v>16</v>
      </c>
      <c r="F343" s="58">
        <v>400.41</v>
      </c>
      <c r="G343" s="58">
        <v>0</v>
      </c>
      <c r="H343" s="57"/>
      <c r="I343" s="13">
        <f t="shared" si="76"/>
        <v>45265</v>
      </c>
      <c r="J343" s="58">
        <v>68</v>
      </c>
      <c r="K343" s="58">
        <v>9665.15</v>
      </c>
      <c r="L343" s="58">
        <v>11.32</v>
      </c>
      <c r="M343" s="58"/>
      <c r="N343" s="58">
        <v>4.95</v>
      </c>
      <c r="O343" s="58">
        <v>0</v>
      </c>
      <c r="P343" s="57"/>
      <c r="Q343" s="13">
        <f t="shared" si="77"/>
        <v>45265</v>
      </c>
      <c r="R343" s="58">
        <v>10</v>
      </c>
      <c r="S343" s="58">
        <v>1026.96</v>
      </c>
      <c r="T343" s="58">
        <v>0</v>
      </c>
      <c r="U343" s="58"/>
      <c r="V343" s="58">
        <v>34</v>
      </c>
      <c r="W343" s="58">
        <v>0</v>
      </c>
      <c r="X343" s="57"/>
      <c r="Y343" s="13">
        <f t="shared" si="78"/>
        <v>45265</v>
      </c>
      <c r="Z343" s="58">
        <v>69</v>
      </c>
      <c r="AA343" s="58">
        <v>8428.2199999999993</v>
      </c>
      <c r="AB343" s="58">
        <v>30.54</v>
      </c>
      <c r="AC343" s="58"/>
      <c r="AD343" s="58">
        <v>-89.61</v>
      </c>
      <c r="AE343" s="58">
        <v>3</v>
      </c>
      <c r="AF343" s="57"/>
      <c r="AG343" s="13">
        <f t="shared" si="79"/>
        <v>45265</v>
      </c>
      <c r="AH343" s="58">
        <v>67</v>
      </c>
      <c r="AI343" s="58">
        <v>8418.2800000000007</v>
      </c>
      <c r="AJ343" s="58">
        <v>12.95</v>
      </c>
      <c r="AK343" s="58"/>
      <c r="AL343" s="58">
        <v>103.66</v>
      </c>
      <c r="AM343" s="58">
        <v>0</v>
      </c>
      <c r="AN343" s="57"/>
      <c r="AO343" s="13">
        <f t="shared" si="80"/>
        <v>45265</v>
      </c>
      <c r="AP343" s="58">
        <v>57</v>
      </c>
      <c r="AQ343" s="58">
        <v>5274.65</v>
      </c>
      <c r="AR343" s="58"/>
      <c r="AS343" s="58">
        <v>33</v>
      </c>
      <c r="AT343" s="58">
        <v>-103.96</v>
      </c>
      <c r="AU343" s="58">
        <v>3</v>
      </c>
      <c r="AV343" s="57"/>
      <c r="AW343" s="13">
        <f t="shared" si="81"/>
        <v>45265</v>
      </c>
      <c r="AX343" s="58">
        <v>61</v>
      </c>
      <c r="AY343" s="58">
        <v>8630.17</v>
      </c>
      <c r="AZ343" s="58">
        <v>3.69</v>
      </c>
      <c r="BA343" s="58"/>
      <c r="BB343" s="58">
        <v>44.15</v>
      </c>
      <c r="BC343" s="58">
        <v>0</v>
      </c>
      <c r="BD343" s="57"/>
      <c r="BE343" s="13">
        <f t="shared" si="82"/>
        <v>45265</v>
      </c>
      <c r="BF343" s="58">
        <v>48</v>
      </c>
      <c r="BG343" s="58">
        <v>6315.34</v>
      </c>
      <c r="BH343" s="58">
        <v>18.55</v>
      </c>
      <c r="BI343" s="58"/>
      <c r="BJ343" s="58">
        <v>16.649999999999999</v>
      </c>
      <c r="BK343" s="58">
        <v>0</v>
      </c>
      <c r="BL343" s="57"/>
      <c r="BM343" s="13">
        <f t="shared" si="83"/>
        <v>45265</v>
      </c>
      <c r="BN343" s="58">
        <v>27</v>
      </c>
      <c r="BO343" s="58">
        <v>2428.5300000000002</v>
      </c>
      <c r="BP343" s="58">
        <v>26</v>
      </c>
      <c r="BQ343" s="58"/>
      <c r="BR343" s="58">
        <v>35</v>
      </c>
      <c r="BS343" s="58">
        <v>2</v>
      </c>
      <c r="BT343" s="57"/>
      <c r="BU343" s="13">
        <f t="shared" si="84"/>
        <v>45265</v>
      </c>
      <c r="BV343" s="58">
        <v>56</v>
      </c>
      <c r="BW343" s="58">
        <v>6500.23</v>
      </c>
      <c r="BX343" s="58">
        <v>39</v>
      </c>
      <c r="BY343" s="58"/>
      <c r="BZ343" s="58">
        <v>0</v>
      </c>
      <c r="CA343" s="58">
        <v>1</v>
      </c>
      <c r="CB343" s="57"/>
      <c r="CC343" s="13">
        <f t="shared" si="85"/>
        <v>45265</v>
      </c>
      <c r="CD343" s="58">
        <v>42</v>
      </c>
      <c r="CE343" s="58">
        <v>4936.08</v>
      </c>
      <c r="CF343" s="58">
        <v>45</v>
      </c>
      <c r="CG343" s="58">
        <v>118.98</v>
      </c>
      <c r="CH343" s="58">
        <v>0</v>
      </c>
      <c r="CI343" s="58">
        <v>0</v>
      </c>
      <c r="CJ343" s="57"/>
      <c r="CK343" s="13">
        <f t="shared" si="86"/>
        <v>45265</v>
      </c>
      <c r="CL343" s="58">
        <v>20</v>
      </c>
      <c r="CM343" s="58">
        <v>1542.42</v>
      </c>
      <c r="CN343" s="58"/>
      <c r="CO343" s="58">
        <v>9.5</v>
      </c>
      <c r="CP343" s="58">
        <v>25</v>
      </c>
      <c r="CQ343" s="58">
        <v>0</v>
      </c>
      <c r="CR343" s="56"/>
      <c r="CS343" s="13">
        <f t="shared" si="87"/>
        <v>45265</v>
      </c>
      <c r="CT343" s="58"/>
      <c r="CU343" s="58"/>
      <c r="CV343" s="58"/>
      <c r="CW343" s="58"/>
      <c r="CX343" s="58"/>
      <c r="CY343" s="58"/>
      <c r="CZ343" s="56"/>
      <c r="DA343" s="13">
        <f t="shared" si="88"/>
        <v>45265</v>
      </c>
      <c r="DB343" s="58"/>
      <c r="DC343" s="58"/>
      <c r="DD343" s="58"/>
      <c r="DE343" s="58"/>
      <c r="DF343" s="58"/>
      <c r="DG343" s="58"/>
      <c r="DH343" s="56"/>
      <c r="DI343" s="13">
        <f t="shared" si="89"/>
        <v>45265</v>
      </c>
      <c r="DJ343" s="58"/>
      <c r="DK343" s="58"/>
      <c r="DL343" s="58"/>
      <c r="DM343" s="58"/>
      <c r="DN343" s="58"/>
      <c r="DO343" s="58"/>
      <c r="DP343" s="56"/>
      <c r="DQ343" s="56"/>
      <c r="DR343" s="56"/>
      <c r="DS343" s="56"/>
    </row>
    <row r="344" spans="1:123" x14ac:dyDescent="0.3">
      <c r="A344" s="13">
        <f t="shared" si="75"/>
        <v>45266</v>
      </c>
      <c r="B344" s="58">
        <v>34</v>
      </c>
      <c r="C344" s="59">
        <v>5055.1400000000003</v>
      </c>
      <c r="D344" s="58"/>
      <c r="E344" s="58">
        <v>7</v>
      </c>
      <c r="F344" s="58">
        <v>6</v>
      </c>
      <c r="G344" s="58">
        <v>0</v>
      </c>
      <c r="H344" s="57"/>
      <c r="I344" s="13">
        <f t="shared" si="76"/>
        <v>45266</v>
      </c>
      <c r="J344" s="58">
        <v>58</v>
      </c>
      <c r="K344" s="58">
        <v>7419.53</v>
      </c>
      <c r="L344" s="58">
        <v>25</v>
      </c>
      <c r="M344" s="58"/>
      <c r="N344" s="58">
        <v>4.95</v>
      </c>
      <c r="O344" s="58">
        <v>0</v>
      </c>
      <c r="P344" s="57"/>
      <c r="Q344" s="13">
        <f t="shared" si="77"/>
        <v>45266</v>
      </c>
      <c r="R344" s="58">
        <v>4</v>
      </c>
      <c r="S344" s="58">
        <v>396.29</v>
      </c>
      <c r="T344" s="58">
        <v>0</v>
      </c>
      <c r="U344" s="58"/>
      <c r="V344" s="58">
        <v>7</v>
      </c>
      <c r="W344" s="58">
        <v>0</v>
      </c>
      <c r="X344" s="57"/>
      <c r="Y344" s="13">
        <f t="shared" si="78"/>
        <v>45266</v>
      </c>
      <c r="Z344" s="58">
        <v>74</v>
      </c>
      <c r="AA344" s="58">
        <v>9031.2999999999993</v>
      </c>
      <c r="AB344" s="58">
        <v>1.85</v>
      </c>
      <c r="AC344" s="58"/>
      <c r="AD344" s="58">
        <v>69.05</v>
      </c>
      <c r="AE344" s="58">
        <v>1</v>
      </c>
      <c r="AF344" s="57"/>
      <c r="AG344" s="13">
        <f t="shared" si="79"/>
        <v>45266</v>
      </c>
      <c r="AH344" s="58">
        <v>67</v>
      </c>
      <c r="AI344" s="58">
        <v>8317.49</v>
      </c>
      <c r="AJ344" s="58">
        <v>36.11</v>
      </c>
      <c r="AK344" s="58"/>
      <c r="AL344" s="58">
        <v>0</v>
      </c>
      <c r="AM344" s="58">
        <v>0</v>
      </c>
      <c r="AN344" s="57"/>
      <c r="AO344" s="13">
        <f t="shared" si="80"/>
        <v>45266</v>
      </c>
      <c r="AP344" s="58">
        <v>52</v>
      </c>
      <c r="AQ344" s="58">
        <v>4802.74</v>
      </c>
      <c r="AR344" s="58"/>
      <c r="AS344" s="58">
        <v>52</v>
      </c>
      <c r="AT344" s="58">
        <v>0</v>
      </c>
      <c r="AU344" s="58">
        <v>3</v>
      </c>
      <c r="AV344" s="57"/>
      <c r="AW344" s="13">
        <f t="shared" si="81"/>
        <v>45266</v>
      </c>
      <c r="AX344" s="58">
        <v>64</v>
      </c>
      <c r="AY344" s="58">
        <v>8887.81</v>
      </c>
      <c r="AZ344" s="58">
        <v>36.950000000000003</v>
      </c>
      <c r="BA344" s="58"/>
      <c r="BB344" s="58">
        <v>89.15</v>
      </c>
      <c r="BC344" s="58">
        <v>0</v>
      </c>
      <c r="BD344" s="57"/>
      <c r="BE344" s="13">
        <f t="shared" si="82"/>
        <v>45266</v>
      </c>
      <c r="BF344" s="58">
        <v>54</v>
      </c>
      <c r="BG344" s="58">
        <v>6889.55</v>
      </c>
      <c r="BH344" s="58">
        <v>26.92</v>
      </c>
      <c r="BI344" s="58"/>
      <c r="BJ344" s="58">
        <v>4.95</v>
      </c>
      <c r="BK344" s="58">
        <v>0</v>
      </c>
      <c r="BL344" s="57"/>
      <c r="BM344" s="13">
        <f t="shared" si="83"/>
        <v>45266</v>
      </c>
      <c r="BN344" s="58">
        <v>22</v>
      </c>
      <c r="BO344" s="58">
        <v>1902.24</v>
      </c>
      <c r="BP344" s="58">
        <v>3</v>
      </c>
      <c r="BQ344" s="58"/>
      <c r="BR344" s="58">
        <v>35</v>
      </c>
      <c r="BS344" s="58">
        <v>2</v>
      </c>
      <c r="BT344" s="57"/>
      <c r="BU344" s="13">
        <f t="shared" si="84"/>
        <v>45266</v>
      </c>
      <c r="BV344" s="58">
        <v>57</v>
      </c>
      <c r="BW344" s="58">
        <v>6754.89</v>
      </c>
      <c r="BX344" s="58">
        <v>79.5</v>
      </c>
      <c r="BY344" s="58"/>
      <c r="BZ344" s="58">
        <v>0</v>
      </c>
      <c r="CA344" s="58">
        <v>1</v>
      </c>
      <c r="CB344" s="57"/>
      <c r="CC344" s="13">
        <f t="shared" si="85"/>
        <v>45266</v>
      </c>
      <c r="CD344" s="58">
        <v>42</v>
      </c>
      <c r="CE344" s="58">
        <v>5018.3100000000004</v>
      </c>
      <c r="CF344" s="58">
        <v>53.5</v>
      </c>
      <c r="CG344" s="58">
        <v>359.22</v>
      </c>
      <c r="CH344" s="58">
        <v>0</v>
      </c>
      <c r="CI344" s="58">
        <v>0</v>
      </c>
      <c r="CJ344" s="57"/>
      <c r="CK344" s="13">
        <f t="shared" si="86"/>
        <v>45266</v>
      </c>
      <c r="CL344" s="58">
        <v>20</v>
      </c>
      <c r="CM344" s="58">
        <v>1667.58</v>
      </c>
      <c r="CN344" s="58"/>
      <c r="CO344" s="58">
        <v>17</v>
      </c>
      <c r="CP344" s="58">
        <v>25</v>
      </c>
      <c r="CQ344" s="58">
        <v>0</v>
      </c>
      <c r="CR344" s="56"/>
      <c r="CS344" s="13">
        <f t="shared" si="87"/>
        <v>45266</v>
      </c>
      <c r="CT344" s="58"/>
      <c r="CU344" s="58"/>
      <c r="CV344" s="58"/>
      <c r="CW344" s="58"/>
      <c r="CX344" s="58"/>
      <c r="CY344" s="58"/>
      <c r="CZ344" s="56"/>
      <c r="DA344" s="13">
        <f t="shared" si="88"/>
        <v>45266</v>
      </c>
      <c r="DB344" s="58"/>
      <c r="DC344" s="58"/>
      <c r="DD344" s="58"/>
      <c r="DE344" s="58"/>
      <c r="DF344" s="58"/>
      <c r="DG344" s="58"/>
      <c r="DH344" s="56"/>
      <c r="DI344" s="13">
        <f t="shared" si="89"/>
        <v>45266</v>
      </c>
      <c r="DJ344" s="58"/>
      <c r="DK344" s="58"/>
      <c r="DL344" s="58"/>
      <c r="DM344" s="58"/>
      <c r="DN344" s="58"/>
      <c r="DO344" s="58"/>
      <c r="DP344" s="56"/>
      <c r="DQ344" s="56"/>
      <c r="DR344" s="56"/>
      <c r="DS344" s="56"/>
    </row>
    <row r="345" spans="1:123" x14ac:dyDescent="0.3">
      <c r="A345" s="13">
        <f t="shared" si="75"/>
        <v>45267</v>
      </c>
      <c r="B345" s="58">
        <v>35</v>
      </c>
      <c r="C345" s="59">
        <v>4950.49</v>
      </c>
      <c r="D345" s="58"/>
      <c r="E345" s="58">
        <v>42</v>
      </c>
      <c r="F345" s="58">
        <v>0</v>
      </c>
      <c r="G345" s="58">
        <v>0</v>
      </c>
      <c r="H345" s="57"/>
      <c r="I345" s="13">
        <f t="shared" si="76"/>
        <v>45267</v>
      </c>
      <c r="J345" s="58">
        <v>42</v>
      </c>
      <c r="K345" s="58">
        <v>5527.18</v>
      </c>
      <c r="L345" s="58">
        <v>19.82</v>
      </c>
      <c r="M345" s="58"/>
      <c r="N345" s="58">
        <v>0</v>
      </c>
      <c r="O345" s="58">
        <v>0</v>
      </c>
      <c r="P345" s="57"/>
      <c r="Q345" s="13">
        <f t="shared" si="77"/>
        <v>45267</v>
      </c>
      <c r="R345" s="58">
        <v>7</v>
      </c>
      <c r="S345" s="58">
        <v>714.93</v>
      </c>
      <c r="T345" s="58">
        <v>0</v>
      </c>
      <c r="U345" s="58"/>
      <c r="V345" s="58">
        <v>15</v>
      </c>
      <c r="W345" s="58">
        <v>0</v>
      </c>
      <c r="X345" s="57"/>
      <c r="Y345" s="13">
        <f t="shared" si="78"/>
        <v>45267</v>
      </c>
      <c r="Z345" s="58">
        <v>56</v>
      </c>
      <c r="AA345" s="58">
        <v>6544.39</v>
      </c>
      <c r="AB345" s="58">
        <v>104.58</v>
      </c>
      <c r="AC345" s="58"/>
      <c r="AD345" s="58">
        <v>75</v>
      </c>
      <c r="AE345" s="58">
        <v>1</v>
      </c>
      <c r="AF345" s="57"/>
      <c r="AG345" s="13">
        <f t="shared" si="79"/>
        <v>45267</v>
      </c>
      <c r="AH345" s="58">
        <v>47</v>
      </c>
      <c r="AI345" s="58">
        <v>5791.6</v>
      </c>
      <c r="AJ345" s="58">
        <v>31.46</v>
      </c>
      <c r="AK345" s="58"/>
      <c r="AL345" s="58">
        <v>0</v>
      </c>
      <c r="AM345" s="58">
        <v>0</v>
      </c>
      <c r="AN345" s="57"/>
      <c r="AO345" s="13">
        <f t="shared" si="80"/>
        <v>45267</v>
      </c>
      <c r="AP345" s="58">
        <v>44</v>
      </c>
      <c r="AQ345" s="58">
        <v>3823.79</v>
      </c>
      <c r="AR345" s="58"/>
      <c r="AS345" s="58">
        <v>8</v>
      </c>
      <c r="AT345" s="58">
        <v>0</v>
      </c>
      <c r="AU345" s="58">
        <v>3</v>
      </c>
      <c r="AV345" s="57"/>
      <c r="AW345" s="13">
        <f t="shared" si="81"/>
        <v>45267</v>
      </c>
      <c r="AX345" s="58">
        <v>43</v>
      </c>
      <c r="AY345" s="58">
        <v>5111.88</v>
      </c>
      <c r="AZ345" s="58">
        <v>19.39</v>
      </c>
      <c r="BA345" s="58"/>
      <c r="BB345" s="58">
        <v>88.3</v>
      </c>
      <c r="BC345" s="58">
        <v>0</v>
      </c>
      <c r="BD345" s="57"/>
      <c r="BE345" s="13">
        <f t="shared" si="82"/>
        <v>45267</v>
      </c>
      <c r="BF345" s="58">
        <v>60</v>
      </c>
      <c r="BG345" s="58">
        <v>8494.7199999999993</v>
      </c>
      <c r="BH345" s="58">
        <v>34.81</v>
      </c>
      <c r="BI345" s="58"/>
      <c r="BJ345" s="58">
        <v>562.24</v>
      </c>
      <c r="BK345" s="58">
        <v>0</v>
      </c>
      <c r="BL345" s="57"/>
      <c r="BM345" s="13">
        <f t="shared" si="83"/>
        <v>45267</v>
      </c>
      <c r="BN345" s="58">
        <v>17</v>
      </c>
      <c r="BO345" s="58">
        <v>1367.68</v>
      </c>
      <c r="BP345" s="58">
        <v>6</v>
      </c>
      <c r="BQ345" s="58"/>
      <c r="BR345" s="58">
        <v>35</v>
      </c>
      <c r="BS345" s="58">
        <v>2</v>
      </c>
      <c r="BT345" s="57"/>
      <c r="BU345" s="13">
        <f t="shared" si="84"/>
        <v>45267</v>
      </c>
      <c r="BV345" s="58">
        <v>48</v>
      </c>
      <c r="BW345" s="58">
        <v>5517.08</v>
      </c>
      <c r="BX345" s="58">
        <v>68.5</v>
      </c>
      <c r="BY345" s="58"/>
      <c r="BZ345" s="58">
        <v>0</v>
      </c>
      <c r="CA345" s="58">
        <v>1</v>
      </c>
      <c r="CB345" s="57"/>
      <c r="CC345" s="13">
        <f t="shared" si="85"/>
        <v>45267</v>
      </c>
      <c r="CD345" s="58">
        <v>31</v>
      </c>
      <c r="CE345" s="58">
        <v>3550.28</v>
      </c>
      <c r="CF345" s="58">
        <v>29</v>
      </c>
      <c r="CG345" s="58">
        <v>286</v>
      </c>
      <c r="CH345" s="58">
        <v>75</v>
      </c>
      <c r="CI345" s="58">
        <v>0</v>
      </c>
      <c r="CJ345" s="57"/>
      <c r="CK345" s="13">
        <f t="shared" si="86"/>
        <v>45267</v>
      </c>
      <c r="CL345" s="58">
        <v>21</v>
      </c>
      <c r="CM345" s="58">
        <v>1716.97</v>
      </c>
      <c r="CN345" s="58"/>
      <c r="CO345" s="58">
        <v>0</v>
      </c>
      <c r="CP345" s="58">
        <v>0</v>
      </c>
      <c r="CQ345" s="58">
        <v>0</v>
      </c>
      <c r="CR345" s="56"/>
      <c r="CS345" s="13">
        <f t="shared" si="87"/>
        <v>45267</v>
      </c>
      <c r="CT345" s="58"/>
      <c r="CU345" s="58"/>
      <c r="CV345" s="58"/>
      <c r="CW345" s="58"/>
      <c r="CX345" s="58"/>
      <c r="CY345" s="58"/>
      <c r="CZ345" s="56"/>
      <c r="DA345" s="13">
        <f t="shared" si="88"/>
        <v>45267</v>
      </c>
      <c r="DB345" s="58"/>
      <c r="DC345" s="58"/>
      <c r="DD345" s="58"/>
      <c r="DE345" s="58"/>
      <c r="DF345" s="58"/>
      <c r="DG345" s="58"/>
      <c r="DH345" s="56"/>
      <c r="DI345" s="13">
        <f t="shared" si="89"/>
        <v>45267</v>
      </c>
      <c r="DJ345" s="58"/>
      <c r="DK345" s="58"/>
      <c r="DL345" s="58"/>
      <c r="DM345" s="58"/>
      <c r="DN345" s="58"/>
      <c r="DO345" s="58"/>
      <c r="DP345" s="56"/>
      <c r="DQ345" s="56"/>
      <c r="DR345" s="56"/>
      <c r="DS345" s="56"/>
    </row>
    <row r="346" spans="1:123" x14ac:dyDescent="0.3">
      <c r="A346" s="13">
        <f t="shared" si="75"/>
        <v>45268</v>
      </c>
      <c r="B346" s="58">
        <v>30</v>
      </c>
      <c r="C346" s="59">
        <v>3482.2</v>
      </c>
      <c r="D346" s="58"/>
      <c r="E346" s="58">
        <v>29</v>
      </c>
      <c r="F346" s="58">
        <v>0</v>
      </c>
      <c r="G346" s="58">
        <v>0</v>
      </c>
      <c r="H346" s="57"/>
      <c r="I346" s="13">
        <f t="shared" si="76"/>
        <v>45268</v>
      </c>
      <c r="J346" s="58">
        <v>16</v>
      </c>
      <c r="K346" s="58">
        <v>1990.41</v>
      </c>
      <c r="L346" s="58">
        <v>2.83</v>
      </c>
      <c r="M346" s="58"/>
      <c r="N346" s="58">
        <v>0</v>
      </c>
      <c r="O346" s="58">
        <v>0</v>
      </c>
      <c r="P346" s="57"/>
      <c r="Q346" s="13">
        <f t="shared" si="77"/>
        <v>45268</v>
      </c>
      <c r="R346" s="58">
        <v>5</v>
      </c>
      <c r="S346" s="58">
        <v>560</v>
      </c>
      <c r="T346" s="58">
        <v>0</v>
      </c>
      <c r="U346" s="58"/>
      <c r="V346" s="58">
        <v>0</v>
      </c>
      <c r="W346" s="58">
        <v>0</v>
      </c>
      <c r="X346" s="57"/>
      <c r="Y346" s="13">
        <f t="shared" si="78"/>
        <v>45268</v>
      </c>
      <c r="Z346" s="58">
        <v>50</v>
      </c>
      <c r="AA346" s="58">
        <v>5376.03</v>
      </c>
      <c r="AB346" s="58">
        <v>48.14</v>
      </c>
      <c r="AC346" s="58"/>
      <c r="AD346" s="58">
        <v>4.95</v>
      </c>
      <c r="AE346" s="58">
        <v>1</v>
      </c>
      <c r="AF346" s="57"/>
      <c r="AG346" s="13">
        <f t="shared" si="79"/>
        <v>45268</v>
      </c>
      <c r="AH346" s="58">
        <v>26</v>
      </c>
      <c r="AI346" s="58">
        <v>3373.84</v>
      </c>
      <c r="AJ346" s="58">
        <v>0</v>
      </c>
      <c r="AK346" s="58"/>
      <c r="AL346" s="58">
        <v>0</v>
      </c>
      <c r="AM346" s="58">
        <v>0</v>
      </c>
      <c r="AN346" s="57"/>
      <c r="AO346" s="13">
        <f t="shared" si="80"/>
        <v>45268</v>
      </c>
      <c r="AP346" s="58">
        <v>30</v>
      </c>
      <c r="AQ346" s="58">
        <v>2534.9699999999998</v>
      </c>
      <c r="AR346" s="58"/>
      <c r="AS346" s="58">
        <v>11</v>
      </c>
      <c r="AT346" s="58">
        <v>0</v>
      </c>
      <c r="AU346" s="58">
        <v>3</v>
      </c>
      <c r="AV346" s="57"/>
      <c r="AW346" s="13">
        <f t="shared" si="81"/>
        <v>45268</v>
      </c>
      <c r="AX346" s="58">
        <v>40</v>
      </c>
      <c r="AY346" s="58">
        <v>3990.96</v>
      </c>
      <c r="AZ346" s="58">
        <v>30.48</v>
      </c>
      <c r="BA346" s="58"/>
      <c r="BB346" s="58">
        <v>114.15</v>
      </c>
      <c r="BC346" s="58">
        <v>0</v>
      </c>
      <c r="BD346" s="57"/>
      <c r="BE346" s="13">
        <f t="shared" si="82"/>
        <v>45268</v>
      </c>
      <c r="BF346" s="58">
        <v>39</v>
      </c>
      <c r="BG346" s="58">
        <v>4843.17</v>
      </c>
      <c r="BH346" s="58">
        <v>43.61</v>
      </c>
      <c r="BI346" s="58"/>
      <c r="BJ346" s="58">
        <v>364</v>
      </c>
      <c r="BK346" s="58">
        <v>0</v>
      </c>
      <c r="BL346" s="57"/>
      <c r="BM346" s="13">
        <f t="shared" si="83"/>
        <v>45268</v>
      </c>
      <c r="BN346" s="58">
        <v>15</v>
      </c>
      <c r="BO346" s="58">
        <v>1279.1400000000001</v>
      </c>
      <c r="BP346" s="58">
        <v>0</v>
      </c>
      <c r="BQ346" s="58"/>
      <c r="BR346" s="58">
        <v>35</v>
      </c>
      <c r="BS346" s="58">
        <v>0</v>
      </c>
      <c r="BT346" s="57"/>
      <c r="BU346" s="13">
        <f t="shared" si="84"/>
        <v>45268</v>
      </c>
      <c r="BV346" s="58">
        <v>46</v>
      </c>
      <c r="BW346" s="58">
        <v>5307.79</v>
      </c>
      <c r="BX346" s="58">
        <v>49.5</v>
      </c>
      <c r="BY346" s="58"/>
      <c r="BZ346" s="58">
        <v>0</v>
      </c>
      <c r="CA346" s="58">
        <v>1</v>
      </c>
      <c r="CB346" s="57"/>
      <c r="CC346" s="13">
        <f t="shared" si="85"/>
        <v>45268</v>
      </c>
      <c r="CD346" s="58">
        <v>20</v>
      </c>
      <c r="CE346" s="58">
        <v>2049.09</v>
      </c>
      <c r="CF346" s="58">
        <v>13</v>
      </c>
      <c r="CG346" s="58">
        <v>217.49</v>
      </c>
      <c r="CH346" s="58">
        <v>0</v>
      </c>
      <c r="CI346" s="58">
        <v>1</v>
      </c>
      <c r="CJ346" s="57"/>
      <c r="CK346" s="13">
        <f t="shared" si="86"/>
        <v>45268</v>
      </c>
      <c r="CL346" s="58">
        <v>16</v>
      </c>
      <c r="CM346" s="58">
        <v>1432.44</v>
      </c>
      <c r="CN346" s="58"/>
      <c r="CO346" s="58">
        <v>6</v>
      </c>
      <c r="CP346" s="58">
        <v>0</v>
      </c>
      <c r="CQ346" s="58">
        <v>0</v>
      </c>
      <c r="CR346" s="56"/>
      <c r="CS346" s="13">
        <f t="shared" si="87"/>
        <v>45268</v>
      </c>
      <c r="CT346" s="58"/>
      <c r="CU346" s="58"/>
      <c r="CV346" s="58"/>
      <c r="CW346" s="58"/>
      <c r="CX346" s="58"/>
      <c r="CY346" s="58"/>
      <c r="CZ346" s="56"/>
      <c r="DA346" s="13">
        <f t="shared" si="88"/>
        <v>45268</v>
      </c>
      <c r="DB346" s="58"/>
      <c r="DC346" s="58"/>
      <c r="DD346" s="58"/>
      <c r="DE346" s="58"/>
      <c r="DF346" s="58"/>
      <c r="DG346" s="58"/>
      <c r="DH346" s="56"/>
      <c r="DI346" s="13">
        <f t="shared" si="89"/>
        <v>45268</v>
      </c>
      <c r="DJ346" s="58"/>
      <c r="DK346" s="58"/>
      <c r="DL346" s="58"/>
      <c r="DM346" s="58"/>
      <c r="DN346" s="58"/>
      <c r="DO346" s="58"/>
      <c r="DP346" s="56"/>
      <c r="DQ346" s="56"/>
      <c r="DR346" s="56"/>
      <c r="DS346" s="56"/>
    </row>
    <row r="347" spans="1:123" x14ac:dyDescent="0.3">
      <c r="A347" s="13">
        <f t="shared" si="75"/>
        <v>45269</v>
      </c>
      <c r="B347" s="58">
        <v>29</v>
      </c>
      <c r="C347" s="59">
        <v>3597.16</v>
      </c>
      <c r="D347" s="58"/>
      <c r="E347" s="58">
        <v>62</v>
      </c>
      <c r="F347" s="58">
        <v>0</v>
      </c>
      <c r="G347" s="58">
        <v>0</v>
      </c>
      <c r="H347" s="57"/>
      <c r="I347" s="13">
        <f t="shared" si="76"/>
        <v>45269</v>
      </c>
      <c r="J347" s="58">
        <v>18</v>
      </c>
      <c r="K347" s="58">
        <v>1970.03</v>
      </c>
      <c r="L347" s="58">
        <v>6.6</v>
      </c>
      <c r="M347" s="58"/>
      <c r="N347" s="58">
        <v>0</v>
      </c>
      <c r="O347" s="58">
        <v>0</v>
      </c>
      <c r="P347" s="57"/>
      <c r="Q347" s="13">
        <f t="shared" si="77"/>
        <v>45269</v>
      </c>
      <c r="R347" s="58">
        <v>12</v>
      </c>
      <c r="S347" s="58">
        <v>1288.49</v>
      </c>
      <c r="T347" s="58">
        <v>0</v>
      </c>
      <c r="U347" s="58"/>
      <c r="V347" s="58">
        <v>24.5</v>
      </c>
      <c r="W347" s="58">
        <v>0</v>
      </c>
      <c r="X347" s="57"/>
      <c r="Y347" s="13">
        <f t="shared" si="78"/>
        <v>45269</v>
      </c>
      <c r="Z347" s="58">
        <v>46</v>
      </c>
      <c r="AA347" s="58">
        <v>5140.92</v>
      </c>
      <c r="AB347" s="58">
        <v>74.97</v>
      </c>
      <c r="AC347" s="58"/>
      <c r="AD347" s="58">
        <v>0</v>
      </c>
      <c r="AE347" s="58">
        <v>3</v>
      </c>
      <c r="AF347" s="57"/>
      <c r="AG347" s="13">
        <f t="shared" si="79"/>
        <v>45269</v>
      </c>
      <c r="AH347" s="58">
        <v>39</v>
      </c>
      <c r="AI347" s="58">
        <v>5139.8599999999997</v>
      </c>
      <c r="AJ347" s="58">
        <v>18.5</v>
      </c>
      <c r="AK347" s="58"/>
      <c r="AL347" s="58">
        <v>-382.92</v>
      </c>
      <c r="AM347" s="58">
        <v>0</v>
      </c>
      <c r="AN347" s="57"/>
      <c r="AO347" s="13">
        <f t="shared" si="80"/>
        <v>45269</v>
      </c>
      <c r="AP347" s="58">
        <v>60</v>
      </c>
      <c r="AQ347" s="58">
        <v>4569.91</v>
      </c>
      <c r="AR347" s="58"/>
      <c r="AS347" s="58">
        <v>6</v>
      </c>
      <c r="AT347" s="58">
        <v>0</v>
      </c>
      <c r="AU347" s="58">
        <v>3</v>
      </c>
      <c r="AV347" s="57"/>
      <c r="AW347" s="13">
        <f t="shared" si="81"/>
        <v>45269</v>
      </c>
      <c r="AX347" s="58">
        <v>35</v>
      </c>
      <c r="AY347" s="58">
        <v>4005.98</v>
      </c>
      <c r="AZ347" s="58">
        <v>11.08</v>
      </c>
      <c r="BA347" s="58"/>
      <c r="BB347" s="58">
        <v>-101.65</v>
      </c>
      <c r="BC347" s="58">
        <v>0</v>
      </c>
      <c r="BD347" s="57"/>
      <c r="BE347" s="13">
        <f t="shared" si="82"/>
        <v>45269</v>
      </c>
      <c r="BF347" s="58">
        <v>39</v>
      </c>
      <c r="BG347" s="58">
        <v>5096.28</v>
      </c>
      <c r="BH347" s="58">
        <v>26.45</v>
      </c>
      <c r="BI347" s="58"/>
      <c r="BJ347" s="58">
        <v>100</v>
      </c>
      <c r="BK347" s="58">
        <v>0</v>
      </c>
      <c r="BL347" s="57"/>
      <c r="BM347" s="13">
        <f t="shared" si="83"/>
        <v>45269</v>
      </c>
      <c r="BN347" s="58">
        <v>14</v>
      </c>
      <c r="BO347" s="58">
        <v>1185.1300000000001</v>
      </c>
      <c r="BP347" s="58">
        <v>17</v>
      </c>
      <c r="BQ347" s="58"/>
      <c r="BR347" s="58">
        <v>35</v>
      </c>
      <c r="BS347" s="58">
        <v>0</v>
      </c>
      <c r="BT347" s="57"/>
      <c r="BU347" s="13">
        <f t="shared" si="84"/>
        <v>45269</v>
      </c>
      <c r="BV347" s="58">
        <v>28</v>
      </c>
      <c r="BW347" s="58">
        <v>3165.93</v>
      </c>
      <c r="BX347" s="58">
        <v>15.5</v>
      </c>
      <c r="BY347" s="58"/>
      <c r="BZ347" s="58">
        <v>0</v>
      </c>
      <c r="CA347" s="58">
        <v>1</v>
      </c>
      <c r="CB347" s="57"/>
      <c r="CC347" s="13">
        <f t="shared" si="85"/>
        <v>45269</v>
      </c>
      <c r="CD347" s="58">
        <v>24</v>
      </c>
      <c r="CE347" s="58">
        <v>2427.79</v>
      </c>
      <c r="CF347" s="58">
        <v>23.5</v>
      </c>
      <c r="CG347" s="58">
        <v>266.14999999999998</v>
      </c>
      <c r="CH347" s="58">
        <v>25</v>
      </c>
      <c r="CI347" s="58">
        <v>1</v>
      </c>
      <c r="CJ347" s="57"/>
      <c r="CK347" s="13">
        <f t="shared" si="86"/>
        <v>45269</v>
      </c>
      <c r="CL347" s="58">
        <v>15</v>
      </c>
      <c r="CM347" s="58">
        <v>1284.3499999999999</v>
      </c>
      <c r="CN347" s="58"/>
      <c r="CO347" s="58">
        <v>0</v>
      </c>
      <c r="CP347" s="58">
        <v>0</v>
      </c>
      <c r="CQ347" s="58">
        <v>0</v>
      </c>
      <c r="CR347" s="56"/>
      <c r="CS347" s="13">
        <f t="shared" si="87"/>
        <v>45269</v>
      </c>
      <c r="CT347" s="58"/>
      <c r="CU347" s="58"/>
      <c r="CV347" s="58"/>
      <c r="CW347" s="58"/>
      <c r="CX347" s="58"/>
      <c r="CY347" s="58"/>
      <c r="CZ347" s="56"/>
      <c r="DA347" s="13">
        <f t="shared" si="88"/>
        <v>45269</v>
      </c>
      <c r="DB347" s="58"/>
      <c r="DC347" s="58"/>
      <c r="DD347" s="58"/>
      <c r="DE347" s="58"/>
      <c r="DF347" s="58"/>
      <c r="DG347" s="58"/>
      <c r="DH347" s="56"/>
      <c r="DI347" s="13">
        <f t="shared" si="89"/>
        <v>45269</v>
      </c>
      <c r="DJ347" s="58"/>
      <c r="DK347" s="58"/>
      <c r="DL347" s="58"/>
      <c r="DM347" s="58"/>
      <c r="DN347" s="58"/>
      <c r="DO347" s="58"/>
      <c r="DP347" s="56"/>
      <c r="DQ347" s="56"/>
      <c r="DR347" s="56"/>
      <c r="DS347" s="56"/>
    </row>
    <row r="348" spans="1:123" x14ac:dyDescent="0.3">
      <c r="A348" s="13">
        <f t="shared" si="75"/>
        <v>45270</v>
      </c>
      <c r="B348" s="58">
        <v>33</v>
      </c>
      <c r="C348" s="59">
        <v>4304.1099999999997</v>
      </c>
      <c r="D348" s="58"/>
      <c r="E348" s="58">
        <v>12</v>
      </c>
      <c r="F348" s="58">
        <v>0</v>
      </c>
      <c r="G348" s="58">
        <v>0</v>
      </c>
      <c r="H348" s="57"/>
      <c r="I348" s="13">
        <f t="shared" si="76"/>
        <v>45270</v>
      </c>
      <c r="J348" s="58">
        <v>26</v>
      </c>
      <c r="K348" s="58">
        <v>3104.69</v>
      </c>
      <c r="L348" s="58">
        <v>3.77</v>
      </c>
      <c r="M348" s="58"/>
      <c r="N348" s="58">
        <v>0</v>
      </c>
      <c r="O348" s="58">
        <v>0</v>
      </c>
      <c r="P348" s="57"/>
      <c r="Q348" s="13">
        <f t="shared" si="77"/>
        <v>45270</v>
      </c>
      <c r="R348" s="58">
        <v>14</v>
      </c>
      <c r="S348" s="58">
        <v>1455.26</v>
      </c>
      <c r="T348" s="58">
        <v>0</v>
      </c>
      <c r="U348" s="58"/>
      <c r="V348" s="58">
        <v>10</v>
      </c>
      <c r="W348" s="58">
        <v>0</v>
      </c>
      <c r="X348" s="57"/>
      <c r="Y348" s="13">
        <f t="shared" si="78"/>
        <v>45270</v>
      </c>
      <c r="Z348" s="58">
        <v>32</v>
      </c>
      <c r="AA348" s="58">
        <v>3799.72</v>
      </c>
      <c r="AB348" s="58">
        <v>17.579999999999998</v>
      </c>
      <c r="AC348" s="58"/>
      <c r="AD348" s="58">
        <v>0</v>
      </c>
      <c r="AE348" s="58">
        <v>3</v>
      </c>
      <c r="AF348" s="57"/>
      <c r="AG348" s="13">
        <f t="shared" si="79"/>
        <v>45270</v>
      </c>
      <c r="AH348" s="58">
        <v>42</v>
      </c>
      <c r="AI348" s="58">
        <v>5189.9799999999996</v>
      </c>
      <c r="AJ348" s="58">
        <v>12.95</v>
      </c>
      <c r="AK348" s="58"/>
      <c r="AL348" s="58">
        <v>0</v>
      </c>
      <c r="AM348" s="58">
        <v>0</v>
      </c>
      <c r="AN348" s="57"/>
      <c r="AO348" s="13">
        <f t="shared" si="80"/>
        <v>45270</v>
      </c>
      <c r="AP348" s="58">
        <v>32</v>
      </c>
      <c r="AQ348" s="58">
        <v>2421.15</v>
      </c>
      <c r="AR348" s="58"/>
      <c r="AS348" s="58">
        <v>34</v>
      </c>
      <c r="AT348" s="58">
        <v>8.4700000000000006</v>
      </c>
      <c r="AU348" s="58">
        <v>16</v>
      </c>
      <c r="AV348" s="57"/>
      <c r="AW348" s="13">
        <f t="shared" si="81"/>
        <v>45270</v>
      </c>
      <c r="AX348" s="58">
        <v>25</v>
      </c>
      <c r="AY348" s="58">
        <v>2975.34</v>
      </c>
      <c r="AZ348" s="58">
        <v>7.39</v>
      </c>
      <c r="BA348" s="58"/>
      <c r="BB348" s="58">
        <v>0</v>
      </c>
      <c r="BC348" s="58">
        <v>0</v>
      </c>
      <c r="BD348" s="57"/>
      <c r="BE348" s="13">
        <f t="shared" si="82"/>
        <v>45270</v>
      </c>
      <c r="BF348" s="58">
        <v>62</v>
      </c>
      <c r="BG348" s="58">
        <v>7817.31</v>
      </c>
      <c r="BH348" s="58">
        <v>25.53</v>
      </c>
      <c r="BI348" s="58"/>
      <c r="BJ348" s="58">
        <v>59.9</v>
      </c>
      <c r="BK348" s="58">
        <v>0</v>
      </c>
      <c r="BL348" s="57"/>
      <c r="BM348" s="13">
        <f t="shared" si="83"/>
        <v>45270</v>
      </c>
      <c r="BN348" s="58">
        <v>21</v>
      </c>
      <c r="BO348" s="58">
        <v>1697.46</v>
      </c>
      <c r="BP348" s="58">
        <v>8</v>
      </c>
      <c r="BQ348" s="58"/>
      <c r="BR348" s="58">
        <v>0</v>
      </c>
      <c r="BS348" s="58">
        <v>0</v>
      </c>
      <c r="BT348" s="57"/>
      <c r="BU348" s="13">
        <f t="shared" si="84"/>
        <v>45270</v>
      </c>
      <c r="BV348" s="58">
        <v>22</v>
      </c>
      <c r="BW348" s="58">
        <v>2380.69</v>
      </c>
      <c r="BX348" s="58">
        <v>21</v>
      </c>
      <c r="BY348" s="58"/>
      <c r="BZ348" s="58">
        <v>0</v>
      </c>
      <c r="CA348" s="58">
        <v>1</v>
      </c>
      <c r="CB348" s="57"/>
      <c r="CC348" s="13">
        <f t="shared" si="85"/>
        <v>45270</v>
      </c>
      <c r="CD348" s="58">
        <v>14</v>
      </c>
      <c r="CE348" s="58">
        <v>1668.9</v>
      </c>
      <c r="CF348" s="58">
        <v>20.5</v>
      </c>
      <c r="CG348" s="58">
        <v>0</v>
      </c>
      <c r="CH348" s="58">
        <v>50</v>
      </c>
      <c r="CI348" s="58">
        <v>0</v>
      </c>
      <c r="CJ348" s="57"/>
      <c r="CK348" s="13">
        <f t="shared" si="86"/>
        <v>45270</v>
      </c>
      <c r="CL348" s="58">
        <v>5</v>
      </c>
      <c r="CM348" s="58">
        <v>426.87</v>
      </c>
      <c r="CN348" s="58"/>
      <c r="CO348" s="58">
        <v>0</v>
      </c>
      <c r="CP348" s="58">
        <v>0</v>
      </c>
      <c r="CQ348" s="58">
        <v>0</v>
      </c>
      <c r="CR348" s="56"/>
      <c r="CS348" s="13">
        <f t="shared" si="87"/>
        <v>45270</v>
      </c>
      <c r="CT348" s="58"/>
      <c r="CU348" s="58"/>
      <c r="CV348" s="58"/>
      <c r="CW348" s="58"/>
      <c r="CX348" s="58"/>
      <c r="CY348" s="58"/>
      <c r="CZ348" s="56"/>
      <c r="DA348" s="13">
        <f t="shared" si="88"/>
        <v>45270</v>
      </c>
      <c r="DB348" s="58"/>
      <c r="DC348" s="58"/>
      <c r="DD348" s="58"/>
      <c r="DE348" s="58"/>
      <c r="DF348" s="58"/>
      <c r="DG348" s="58"/>
      <c r="DH348" s="56"/>
      <c r="DI348" s="13">
        <f t="shared" si="89"/>
        <v>45270</v>
      </c>
      <c r="DJ348" s="58"/>
      <c r="DK348" s="58"/>
      <c r="DL348" s="58"/>
      <c r="DM348" s="58"/>
      <c r="DN348" s="58"/>
      <c r="DO348" s="58"/>
      <c r="DP348" s="56"/>
      <c r="DQ348" s="56"/>
      <c r="DR348" s="56"/>
      <c r="DS348" s="56"/>
    </row>
    <row r="349" spans="1:123" x14ac:dyDescent="0.3">
      <c r="A349" s="13">
        <f t="shared" si="75"/>
        <v>45271</v>
      </c>
      <c r="B349" s="58">
        <v>41</v>
      </c>
      <c r="C349" s="59">
        <v>5397.54</v>
      </c>
      <c r="D349" s="58"/>
      <c r="E349" s="58">
        <v>32</v>
      </c>
      <c r="F349" s="58">
        <v>0</v>
      </c>
      <c r="G349" s="58">
        <v>0</v>
      </c>
      <c r="H349" s="57"/>
      <c r="I349" s="13">
        <f t="shared" si="76"/>
        <v>45271</v>
      </c>
      <c r="J349" s="58">
        <v>49</v>
      </c>
      <c r="K349" s="58">
        <v>6292.52</v>
      </c>
      <c r="L349" s="58">
        <v>19.329999999999998</v>
      </c>
      <c r="M349" s="58"/>
      <c r="N349" s="58">
        <v>0</v>
      </c>
      <c r="O349" s="58">
        <v>0</v>
      </c>
      <c r="P349" s="57"/>
      <c r="Q349" s="13">
        <f t="shared" si="77"/>
        <v>45271</v>
      </c>
      <c r="R349" s="58">
        <v>16</v>
      </c>
      <c r="S349" s="58">
        <v>1624.81</v>
      </c>
      <c r="T349" s="58">
        <v>0</v>
      </c>
      <c r="U349" s="58"/>
      <c r="V349" s="58">
        <v>0</v>
      </c>
      <c r="W349" s="58">
        <v>0</v>
      </c>
      <c r="X349" s="57"/>
      <c r="Y349" s="13">
        <f t="shared" si="78"/>
        <v>45271</v>
      </c>
      <c r="Z349" s="58">
        <v>45</v>
      </c>
      <c r="AA349" s="58">
        <v>5392.69</v>
      </c>
      <c r="AB349" s="58">
        <v>5.55</v>
      </c>
      <c r="AC349" s="58"/>
      <c r="AD349" s="58">
        <v>0</v>
      </c>
      <c r="AE349" s="58">
        <v>3</v>
      </c>
      <c r="AF349" s="57"/>
      <c r="AG349" s="13">
        <f t="shared" si="79"/>
        <v>45271</v>
      </c>
      <c r="AH349" s="58">
        <v>64</v>
      </c>
      <c r="AI349" s="58">
        <v>8319.73</v>
      </c>
      <c r="AJ349" s="58">
        <v>18.5</v>
      </c>
      <c r="AK349" s="58"/>
      <c r="AL349" s="58">
        <v>0</v>
      </c>
      <c r="AM349" s="58">
        <v>0</v>
      </c>
      <c r="AN349" s="57"/>
      <c r="AO349" s="13">
        <f t="shared" si="80"/>
        <v>45271</v>
      </c>
      <c r="AP349" s="58">
        <v>43</v>
      </c>
      <c r="AQ349" s="58">
        <v>3894.61</v>
      </c>
      <c r="AR349" s="58"/>
      <c r="AS349" s="58">
        <v>4</v>
      </c>
      <c r="AT349" s="58">
        <v>0</v>
      </c>
      <c r="AU349" s="58">
        <v>4</v>
      </c>
      <c r="AV349" s="57"/>
      <c r="AW349" s="13">
        <f t="shared" si="81"/>
        <v>45271</v>
      </c>
      <c r="AX349" s="58">
        <v>59</v>
      </c>
      <c r="AY349" s="58">
        <v>8560.27</v>
      </c>
      <c r="AZ349" s="58">
        <v>19.39</v>
      </c>
      <c r="BA349" s="58"/>
      <c r="BB349" s="58">
        <v>0</v>
      </c>
      <c r="BC349" s="58">
        <v>1</v>
      </c>
      <c r="BD349" s="57"/>
      <c r="BE349" s="13">
        <f t="shared" si="82"/>
        <v>45271</v>
      </c>
      <c r="BF349" s="58">
        <v>64</v>
      </c>
      <c r="BG349" s="58">
        <v>8919.73</v>
      </c>
      <c r="BH349" s="58">
        <v>51.97</v>
      </c>
      <c r="BI349" s="58"/>
      <c r="BJ349" s="58">
        <v>109.9</v>
      </c>
      <c r="BK349" s="58">
        <v>0</v>
      </c>
      <c r="BL349" s="57"/>
      <c r="BM349" s="13">
        <f t="shared" si="83"/>
        <v>45271</v>
      </c>
      <c r="BN349" s="58">
        <v>19</v>
      </c>
      <c r="BO349" s="58">
        <v>1473.24</v>
      </c>
      <c r="BP349" s="58">
        <v>10</v>
      </c>
      <c r="BQ349" s="58"/>
      <c r="BR349" s="58">
        <v>0</v>
      </c>
      <c r="BS349" s="58">
        <v>1</v>
      </c>
      <c r="BT349" s="57"/>
      <c r="BU349" s="13">
        <f t="shared" si="84"/>
        <v>45271</v>
      </c>
      <c r="BV349" s="58">
        <v>30</v>
      </c>
      <c r="BW349" s="58">
        <v>3458.32</v>
      </c>
      <c r="BX349" s="58">
        <v>229.87</v>
      </c>
      <c r="BY349" s="58"/>
      <c r="BZ349" s="58">
        <v>0</v>
      </c>
      <c r="CA349" s="58">
        <v>1</v>
      </c>
      <c r="CB349" s="57"/>
      <c r="CC349" s="13">
        <f t="shared" si="85"/>
        <v>45271</v>
      </c>
      <c r="CD349" s="58">
        <v>27</v>
      </c>
      <c r="CE349" s="58">
        <v>2799.64</v>
      </c>
      <c r="CF349" s="58">
        <v>35</v>
      </c>
      <c r="CG349" s="58">
        <v>0</v>
      </c>
      <c r="CH349" s="58">
        <v>0</v>
      </c>
      <c r="CI349" s="58">
        <v>1</v>
      </c>
      <c r="CJ349" s="57"/>
      <c r="CK349" s="13">
        <f t="shared" si="86"/>
        <v>45271</v>
      </c>
      <c r="CL349" s="58">
        <v>9</v>
      </c>
      <c r="CM349" s="58">
        <v>-705.01</v>
      </c>
      <c r="CN349" s="58"/>
      <c r="CO349" s="58">
        <v>0</v>
      </c>
      <c r="CP349" s="58">
        <v>50</v>
      </c>
      <c r="CQ349" s="58">
        <v>0</v>
      </c>
      <c r="CR349" s="56"/>
      <c r="CS349" s="13">
        <f t="shared" si="87"/>
        <v>45271</v>
      </c>
      <c r="CT349" s="58"/>
      <c r="CU349" s="58"/>
      <c r="CV349" s="58"/>
      <c r="CW349" s="58"/>
      <c r="CX349" s="58"/>
      <c r="CY349" s="58"/>
      <c r="CZ349" s="56"/>
      <c r="DA349" s="13">
        <f t="shared" si="88"/>
        <v>45271</v>
      </c>
      <c r="DB349" s="58"/>
      <c r="DC349" s="58"/>
      <c r="DD349" s="58"/>
      <c r="DE349" s="58"/>
      <c r="DF349" s="58"/>
      <c r="DG349" s="58"/>
      <c r="DH349" s="56"/>
      <c r="DI349" s="13">
        <f t="shared" si="89"/>
        <v>45271</v>
      </c>
      <c r="DJ349" s="58"/>
      <c r="DK349" s="58"/>
      <c r="DL349" s="58"/>
      <c r="DM349" s="58"/>
      <c r="DN349" s="58"/>
      <c r="DO349" s="58"/>
      <c r="DP349" s="56"/>
      <c r="DQ349" s="56"/>
      <c r="DR349" s="56"/>
      <c r="DS349" s="56"/>
    </row>
    <row r="350" spans="1:123" x14ac:dyDescent="0.3">
      <c r="A350" s="13">
        <f t="shared" si="75"/>
        <v>45272</v>
      </c>
      <c r="B350" s="58">
        <v>58</v>
      </c>
      <c r="C350" s="59">
        <v>7565.12</v>
      </c>
      <c r="D350" s="58"/>
      <c r="E350" s="58">
        <v>55</v>
      </c>
      <c r="F350" s="58">
        <v>0</v>
      </c>
      <c r="G350" s="58">
        <v>0</v>
      </c>
      <c r="H350" s="57"/>
      <c r="I350" s="13">
        <f t="shared" si="76"/>
        <v>45272</v>
      </c>
      <c r="J350" s="58">
        <v>60</v>
      </c>
      <c r="K350" s="58">
        <v>7913.57</v>
      </c>
      <c r="L350" s="58">
        <v>35.15</v>
      </c>
      <c r="M350" s="58"/>
      <c r="N350" s="58">
        <v>0</v>
      </c>
      <c r="O350" s="58">
        <v>0</v>
      </c>
      <c r="P350" s="57"/>
      <c r="Q350" s="13">
        <f t="shared" si="77"/>
        <v>45272</v>
      </c>
      <c r="R350" s="58">
        <v>17</v>
      </c>
      <c r="S350" s="58">
        <v>1782.7</v>
      </c>
      <c r="T350" s="58">
        <v>0</v>
      </c>
      <c r="U350" s="58"/>
      <c r="V350" s="58">
        <v>23.5</v>
      </c>
      <c r="W350" s="58">
        <v>0</v>
      </c>
      <c r="X350" s="57"/>
      <c r="Y350" s="13">
        <f t="shared" si="78"/>
        <v>45272</v>
      </c>
      <c r="Z350" s="58">
        <v>57</v>
      </c>
      <c r="AA350" s="58">
        <v>6854.77</v>
      </c>
      <c r="AB350" s="58">
        <v>53.66</v>
      </c>
      <c r="AC350" s="58"/>
      <c r="AD350" s="58">
        <v>0</v>
      </c>
      <c r="AE350" s="58">
        <v>1</v>
      </c>
      <c r="AF350" s="57"/>
      <c r="AG350" s="13">
        <f t="shared" si="79"/>
        <v>45272</v>
      </c>
      <c r="AH350" s="58">
        <v>66</v>
      </c>
      <c r="AI350" s="58">
        <v>8521.8799999999992</v>
      </c>
      <c r="AJ350" s="58">
        <v>37.94</v>
      </c>
      <c r="AK350" s="58"/>
      <c r="AL350" s="58">
        <v>-161.01</v>
      </c>
      <c r="AM350" s="58">
        <v>0</v>
      </c>
      <c r="AN350" s="57"/>
      <c r="AO350" s="13">
        <f t="shared" si="80"/>
        <v>45272</v>
      </c>
      <c r="AP350" s="58">
        <v>62</v>
      </c>
      <c r="AQ350" s="58">
        <v>5653.03</v>
      </c>
      <c r="AR350" s="58"/>
      <c r="AS350" s="58">
        <v>25</v>
      </c>
      <c r="AT350" s="58">
        <v>0</v>
      </c>
      <c r="AU350" s="58">
        <v>0</v>
      </c>
      <c r="AV350" s="57"/>
      <c r="AW350" s="13">
        <f t="shared" si="81"/>
        <v>45272</v>
      </c>
      <c r="AX350" s="58">
        <v>57</v>
      </c>
      <c r="AY350" s="58">
        <v>7989.21</v>
      </c>
      <c r="AZ350" s="58">
        <v>34.159999999999997</v>
      </c>
      <c r="BA350" s="58"/>
      <c r="BB350" s="58">
        <v>0</v>
      </c>
      <c r="BC350" s="58">
        <v>2</v>
      </c>
      <c r="BD350" s="57"/>
      <c r="BE350" s="13">
        <f t="shared" si="82"/>
        <v>45272</v>
      </c>
      <c r="BF350" s="58">
        <v>54</v>
      </c>
      <c r="BG350" s="58">
        <v>7196.13</v>
      </c>
      <c r="BH350" s="58">
        <v>21.82</v>
      </c>
      <c r="BI350" s="58"/>
      <c r="BJ350" s="58">
        <v>4.95</v>
      </c>
      <c r="BK350" s="58">
        <v>0</v>
      </c>
      <c r="BL350" s="57"/>
      <c r="BM350" s="13">
        <f t="shared" si="83"/>
        <v>45272</v>
      </c>
      <c r="BN350" s="58">
        <v>36</v>
      </c>
      <c r="BO350" s="58">
        <v>2829.44</v>
      </c>
      <c r="BP350" s="58">
        <v>12</v>
      </c>
      <c r="BQ350" s="58"/>
      <c r="BR350" s="58">
        <v>35</v>
      </c>
      <c r="BS350" s="58">
        <v>1</v>
      </c>
      <c r="BT350" s="57"/>
      <c r="BU350" s="13">
        <f t="shared" si="84"/>
        <v>45272</v>
      </c>
      <c r="BV350" s="58">
        <v>36</v>
      </c>
      <c r="BW350" s="58">
        <v>4154.49</v>
      </c>
      <c r="BX350" s="58">
        <v>35</v>
      </c>
      <c r="BY350" s="58"/>
      <c r="BZ350" s="58">
        <v>0</v>
      </c>
      <c r="CA350" s="58">
        <v>10</v>
      </c>
      <c r="CB350" s="57"/>
      <c r="CC350" s="13">
        <f t="shared" si="85"/>
        <v>45272</v>
      </c>
      <c r="CD350" s="58">
        <v>39</v>
      </c>
      <c r="CE350" s="58">
        <v>4643.4399999999996</v>
      </c>
      <c r="CF350" s="58">
        <v>521.66999999999996</v>
      </c>
      <c r="CG350" s="58">
        <v>399.96</v>
      </c>
      <c r="CH350" s="58">
        <v>35</v>
      </c>
      <c r="CI350" s="58">
        <v>4</v>
      </c>
      <c r="CJ350" s="57"/>
      <c r="CK350" s="13">
        <f t="shared" si="86"/>
        <v>45272</v>
      </c>
      <c r="CL350" s="58">
        <v>12</v>
      </c>
      <c r="CM350" s="58">
        <v>1061.6600000000001</v>
      </c>
      <c r="CN350" s="58"/>
      <c r="CO350" s="58">
        <v>23.5</v>
      </c>
      <c r="CP350" s="58">
        <v>25</v>
      </c>
      <c r="CQ350" s="58">
        <v>0</v>
      </c>
      <c r="CR350" s="56"/>
      <c r="CS350" s="13">
        <f t="shared" si="87"/>
        <v>45272</v>
      </c>
      <c r="CT350" s="58"/>
      <c r="CU350" s="58"/>
      <c r="CV350" s="58"/>
      <c r="CW350" s="58"/>
      <c r="CX350" s="58"/>
      <c r="CY350" s="58"/>
      <c r="CZ350" s="56"/>
      <c r="DA350" s="13">
        <f t="shared" si="88"/>
        <v>45272</v>
      </c>
      <c r="DB350" s="58"/>
      <c r="DC350" s="58"/>
      <c r="DD350" s="58"/>
      <c r="DE350" s="58"/>
      <c r="DF350" s="58"/>
      <c r="DG350" s="58"/>
      <c r="DH350" s="56"/>
      <c r="DI350" s="13">
        <f t="shared" si="89"/>
        <v>45272</v>
      </c>
      <c r="DJ350" s="58"/>
      <c r="DK350" s="58"/>
      <c r="DL350" s="58"/>
      <c r="DM350" s="58"/>
      <c r="DN350" s="58"/>
      <c r="DO350" s="58"/>
      <c r="DP350" s="56"/>
      <c r="DQ350" s="56"/>
      <c r="DR350" s="56"/>
      <c r="DS350" s="56"/>
    </row>
    <row r="351" spans="1:123" x14ac:dyDescent="0.3">
      <c r="A351" s="13">
        <f t="shared" si="75"/>
        <v>45273</v>
      </c>
      <c r="B351" s="58">
        <v>46</v>
      </c>
      <c r="C351" s="59">
        <v>5823.77</v>
      </c>
      <c r="D351" s="58"/>
      <c r="E351" s="58">
        <v>52</v>
      </c>
      <c r="F351" s="58">
        <v>4</v>
      </c>
      <c r="G351" s="58">
        <v>0</v>
      </c>
      <c r="H351" s="57"/>
      <c r="I351" s="13">
        <f t="shared" si="76"/>
        <v>45273</v>
      </c>
      <c r="J351" s="58">
        <v>48</v>
      </c>
      <c r="K351" s="58">
        <v>6607.54</v>
      </c>
      <c r="L351" s="58">
        <v>12.03</v>
      </c>
      <c r="M351" s="58"/>
      <c r="N351" s="58">
        <v>0</v>
      </c>
      <c r="O351" s="58">
        <v>0</v>
      </c>
      <c r="P351" s="57"/>
      <c r="Q351" s="13">
        <f t="shared" si="77"/>
        <v>45273</v>
      </c>
      <c r="R351" s="58">
        <v>11</v>
      </c>
      <c r="S351" s="58">
        <v>351.81</v>
      </c>
      <c r="T351" s="58">
        <v>0</v>
      </c>
      <c r="U351" s="58"/>
      <c r="V351" s="58">
        <v>25.5</v>
      </c>
      <c r="W351" s="58">
        <v>0</v>
      </c>
      <c r="X351" s="57"/>
      <c r="Y351" s="13">
        <f t="shared" si="78"/>
        <v>45273</v>
      </c>
      <c r="Z351" s="58">
        <v>54</v>
      </c>
      <c r="AA351" s="58">
        <v>6827.28</v>
      </c>
      <c r="AB351" s="58">
        <v>-2.44</v>
      </c>
      <c r="AC351" s="58"/>
      <c r="AD351" s="58">
        <v>100</v>
      </c>
      <c r="AE351" s="58">
        <v>1</v>
      </c>
      <c r="AF351" s="57"/>
      <c r="AG351" s="13">
        <f t="shared" si="79"/>
        <v>45273</v>
      </c>
      <c r="AH351" s="58">
        <v>52</v>
      </c>
      <c r="AI351" s="58">
        <v>7247.82</v>
      </c>
      <c r="AJ351" s="58">
        <v>2.78</v>
      </c>
      <c r="AK351" s="58"/>
      <c r="AL351" s="58">
        <v>0</v>
      </c>
      <c r="AM351" s="58">
        <v>0</v>
      </c>
      <c r="AN351" s="57"/>
      <c r="AO351" s="13">
        <f t="shared" si="80"/>
        <v>45273</v>
      </c>
      <c r="AP351" s="58">
        <v>66</v>
      </c>
      <c r="AQ351" s="58">
        <v>5974.58</v>
      </c>
      <c r="AR351" s="58"/>
      <c r="AS351" s="58">
        <v>80</v>
      </c>
      <c r="AT351" s="58">
        <v>0</v>
      </c>
      <c r="AU351" s="58">
        <v>0</v>
      </c>
      <c r="AV351" s="57"/>
      <c r="AW351" s="13">
        <f t="shared" si="81"/>
        <v>45273</v>
      </c>
      <c r="AX351" s="58">
        <v>55</v>
      </c>
      <c r="AY351" s="58">
        <v>7687.76</v>
      </c>
      <c r="AZ351" s="58">
        <v>28.63</v>
      </c>
      <c r="BA351" s="58"/>
      <c r="BB351" s="58">
        <v>0</v>
      </c>
      <c r="BC351" s="58">
        <v>2</v>
      </c>
      <c r="BD351" s="57"/>
      <c r="BE351" s="13">
        <f t="shared" si="82"/>
        <v>45273</v>
      </c>
      <c r="BF351" s="58">
        <v>64</v>
      </c>
      <c r="BG351" s="58">
        <v>8616.08</v>
      </c>
      <c r="BH351" s="58">
        <v>29.69</v>
      </c>
      <c r="BI351" s="58"/>
      <c r="BJ351" s="58">
        <v>0</v>
      </c>
      <c r="BK351" s="58">
        <v>0</v>
      </c>
      <c r="BL351" s="57"/>
      <c r="BM351" s="13">
        <f t="shared" si="83"/>
        <v>45273</v>
      </c>
      <c r="BN351" s="58">
        <v>39</v>
      </c>
      <c r="BO351" s="58">
        <v>3065.52</v>
      </c>
      <c r="BP351" s="58">
        <v>23</v>
      </c>
      <c r="BQ351" s="58"/>
      <c r="BR351" s="58">
        <v>75</v>
      </c>
      <c r="BS351" s="58">
        <v>2</v>
      </c>
      <c r="BT351" s="57"/>
      <c r="BU351" s="13">
        <f t="shared" si="84"/>
        <v>45273</v>
      </c>
      <c r="BV351" s="58">
        <v>29</v>
      </c>
      <c r="BW351" s="58">
        <v>3211.33</v>
      </c>
      <c r="BX351" s="58">
        <v>30</v>
      </c>
      <c r="BY351" s="58"/>
      <c r="BZ351" s="58">
        <v>0</v>
      </c>
      <c r="CA351" s="58">
        <v>1</v>
      </c>
      <c r="CB351" s="57"/>
      <c r="CC351" s="13">
        <f t="shared" si="85"/>
        <v>45273</v>
      </c>
      <c r="CD351" s="58">
        <v>51</v>
      </c>
      <c r="CE351" s="58">
        <v>5215.42</v>
      </c>
      <c r="CF351" s="58">
        <v>100</v>
      </c>
      <c r="CG351" s="58">
        <v>650.5</v>
      </c>
      <c r="CH351" s="58">
        <v>33</v>
      </c>
      <c r="CI351" s="58">
        <v>3</v>
      </c>
      <c r="CJ351" s="57"/>
      <c r="CK351" s="13">
        <f t="shared" si="86"/>
        <v>45273</v>
      </c>
      <c r="CL351" s="58">
        <v>11</v>
      </c>
      <c r="CM351" s="58">
        <v>-586.86</v>
      </c>
      <c r="CN351" s="58"/>
      <c r="CO351" s="58">
        <v>0</v>
      </c>
      <c r="CP351" s="58">
        <v>0</v>
      </c>
      <c r="CQ351" s="58">
        <v>0</v>
      </c>
      <c r="CR351" s="56"/>
      <c r="CS351" s="13">
        <f t="shared" si="87"/>
        <v>45273</v>
      </c>
      <c r="CT351" s="58"/>
      <c r="CU351" s="58"/>
      <c r="CV351" s="58"/>
      <c r="CW351" s="58"/>
      <c r="CX351" s="58"/>
      <c r="CY351" s="58"/>
      <c r="CZ351" s="56"/>
      <c r="DA351" s="13">
        <f t="shared" si="88"/>
        <v>45273</v>
      </c>
      <c r="DB351" s="58"/>
      <c r="DC351" s="58"/>
      <c r="DD351" s="58"/>
      <c r="DE351" s="58"/>
      <c r="DF351" s="58"/>
      <c r="DG351" s="58"/>
      <c r="DH351" s="56"/>
      <c r="DI351" s="13">
        <f t="shared" si="89"/>
        <v>45273</v>
      </c>
      <c r="DJ351" s="58"/>
      <c r="DK351" s="58"/>
      <c r="DL351" s="58"/>
      <c r="DM351" s="58"/>
      <c r="DN351" s="58"/>
      <c r="DO351" s="58"/>
      <c r="DP351" s="56"/>
      <c r="DQ351" s="56"/>
      <c r="DR351" s="56"/>
      <c r="DS351" s="56"/>
    </row>
    <row r="352" spans="1:123" x14ac:dyDescent="0.3">
      <c r="A352" s="13">
        <f t="shared" si="75"/>
        <v>45274</v>
      </c>
      <c r="B352" s="58">
        <v>54</v>
      </c>
      <c r="C352" s="59">
        <v>7243.35</v>
      </c>
      <c r="D352" s="58"/>
      <c r="E352" s="58">
        <v>180</v>
      </c>
      <c r="F352" s="58">
        <v>2</v>
      </c>
      <c r="G352" s="58">
        <v>0</v>
      </c>
      <c r="H352" s="57"/>
      <c r="I352" s="13">
        <f t="shared" si="76"/>
        <v>45274</v>
      </c>
      <c r="J352" s="58">
        <v>27</v>
      </c>
      <c r="K352" s="58">
        <v>3805.12</v>
      </c>
      <c r="L352" s="58">
        <v>0</v>
      </c>
      <c r="M352" s="58"/>
      <c r="N352" s="58">
        <v>0</v>
      </c>
      <c r="O352" s="58">
        <v>1</v>
      </c>
      <c r="P352" s="57"/>
      <c r="Q352" s="13">
        <f t="shared" si="77"/>
        <v>45274</v>
      </c>
      <c r="R352" s="58">
        <v>21</v>
      </c>
      <c r="S352" s="58">
        <v>2263.65</v>
      </c>
      <c r="T352" s="58">
        <v>0</v>
      </c>
      <c r="U352" s="58"/>
      <c r="V352" s="58">
        <v>4.5</v>
      </c>
      <c r="W352" s="58">
        <v>0</v>
      </c>
      <c r="X352" s="57"/>
      <c r="Y352" s="13">
        <f t="shared" si="78"/>
        <v>45274</v>
      </c>
      <c r="Z352" s="58">
        <v>54</v>
      </c>
      <c r="AA352" s="58">
        <v>6826.01</v>
      </c>
      <c r="AB352" s="58">
        <v>92.55</v>
      </c>
      <c r="AC352" s="58"/>
      <c r="AD352" s="58">
        <v>-4.5</v>
      </c>
      <c r="AE352" s="58">
        <v>0</v>
      </c>
      <c r="AF352" s="57"/>
      <c r="AG352" s="13">
        <f t="shared" si="79"/>
        <v>45274</v>
      </c>
      <c r="AH352" s="58">
        <v>47</v>
      </c>
      <c r="AI352" s="58">
        <v>6155.99</v>
      </c>
      <c r="AJ352" s="58">
        <v>11.11</v>
      </c>
      <c r="AK352" s="58"/>
      <c r="AL352" s="58">
        <v>0</v>
      </c>
      <c r="AM352" s="58">
        <v>0</v>
      </c>
      <c r="AN352" s="57"/>
      <c r="AO352" s="13">
        <f t="shared" si="80"/>
        <v>45274</v>
      </c>
      <c r="AP352" s="58">
        <v>67</v>
      </c>
      <c r="AQ352" s="58">
        <v>6064.28</v>
      </c>
      <c r="AR352" s="58"/>
      <c r="AS352" s="58">
        <v>4.5</v>
      </c>
      <c r="AT352" s="58">
        <v>5.5</v>
      </c>
      <c r="AU352" s="58">
        <v>0</v>
      </c>
      <c r="AV352" s="57"/>
      <c r="AW352" s="13">
        <f t="shared" si="81"/>
        <v>45274</v>
      </c>
      <c r="AX352" s="58">
        <v>57</v>
      </c>
      <c r="AY352" s="58">
        <v>6916.29</v>
      </c>
      <c r="AZ352" s="58">
        <v>12.93</v>
      </c>
      <c r="BA352" s="58"/>
      <c r="BB352" s="58">
        <v>4.95</v>
      </c>
      <c r="BC352" s="58">
        <v>1</v>
      </c>
      <c r="BD352" s="57"/>
      <c r="BE352" s="13">
        <f t="shared" si="82"/>
        <v>45274</v>
      </c>
      <c r="BF352" s="58">
        <v>60</v>
      </c>
      <c r="BG352" s="58">
        <v>7800.32</v>
      </c>
      <c r="BH352" s="58">
        <v>50.59</v>
      </c>
      <c r="BI352" s="58"/>
      <c r="BJ352" s="58">
        <v>-875</v>
      </c>
      <c r="BK352" s="58">
        <v>0</v>
      </c>
      <c r="BL352" s="57"/>
      <c r="BM352" s="13">
        <f t="shared" si="83"/>
        <v>45274</v>
      </c>
      <c r="BN352" s="58">
        <v>44</v>
      </c>
      <c r="BO352" s="58">
        <v>3803.55</v>
      </c>
      <c r="BP352" s="58">
        <v>13</v>
      </c>
      <c r="BQ352" s="58"/>
      <c r="BR352" s="58">
        <v>35</v>
      </c>
      <c r="BS352" s="58">
        <v>1</v>
      </c>
      <c r="BT352" s="57"/>
      <c r="BU352" s="13">
        <f t="shared" si="84"/>
        <v>45274</v>
      </c>
      <c r="BV352" s="58">
        <v>31</v>
      </c>
      <c r="BW352" s="58">
        <v>3778.75</v>
      </c>
      <c r="BX352" s="58">
        <v>9.5</v>
      </c>
      <c r="BY352" s="58"/>
      <c r="BZ352" s="58">
        <v>0</v>
      </c>
      <c r="CA352" s="58">
        <v>1</v>
      </c>
      <c r="CB352" s="57"/>
      <c r="CC352" s="13">
        <f t="shared" si="85"/>
        <v>45274</v>
      </c>
      <c r="CD352" s="58">
        <v>35</v>
      </c>
      <c r="CE352" s="58">
        <v>3612.43</v>
      </c>
      <c r="CF352" s="58">
        <v>32.5</v>
      </c>
      <c r="CG352" s="58">
        <v>396.5</v>
      </c>
      <c r="CH352" s="58">
        <v>0</v>
      </c>
      <c r="CI352" s="58">
        <v>4</v>
      </c>
      <c r="CJ352" s="57"/>
      <c r="CK352" s="13">
        <f t="shared" si="86"/>
        <v>45274</v>
      </c>
      <c r="CL352" s="58">
        <v>12</v>
      </c>
      <c r="CM352" s="58">
        <v>857.26</v>
      </c>
      <c r="CN352" s="58"/>
      <c r="CO352" s="58">
        <v>2</v>
      </c>
      <c r="CP352" s="58">
        <v>0</v>
      </c>
      <c r="CQ352" s="58">
        <v>0</v>
      </c>
      <c r="CR352" s="56"/>
      <c r="CS352" s="13">
        <f t="shared" si="87"/>
        <v>45274</v>
      </c>
      <c r="CT352" s="58"/>
      <c r="CU352" s="58"/>
      <c r="CV352" s="58"/>
      <c r="CW352" s="58"/>
      <c r="CX352" s="58"/>
      <c r="CY352" s="58"/>
      <c r="CZ352" s="56"/>
      <c r="DA352" s="13">
        <f t="shared" si="88"/>
        <v>45274</v>
      </c>
      <c r="DB352" s="58"/>
      <c r="DC352" s="58"/>
      <c r="DD352" s="58"/>
      <c r="DE352" s="58"/>
      <c r="DF352" s="58"/>
      <c r="DG352" s="58"/>
      <c r="DH352" s="56"/>
      <c r="DI352" s="13">
        <f t="shared" si="89"/>
        <v>45274</v>
      </c>
      <c r="DJ352" s="58"/>
      <c r="DK352" s="58"/>
      <c r="DL352" s="58"/>
      <c r="DM352" s="58"/>
      <c r="DN352" s="58"/>
      <c r="DO352" s="58"/>
      <c r="DP352" s="56"/>
      <c r="DQ352" s="56"/>
      <c r="DR352" s="56"/>
      <c r="DS352" s="56"/>
    </row>
    <row r="353" spans="1:123" x14ac:dyDescent="0.3">
      <c r="A353" s="13">
        <f t="shared" si="75"/>
        <v>45275</v>
      </c>
      <c r="B353" s="58">
        <v>52</v>
      </c>
      <c r="C353" s="59">
        <v>7121.67</v>
      </c>
      <c r="D353" s="58"/>
      <c r="E353" s="58">
        <v>71</v>
      </c>
      <c r="F353" s="58">
        <v>4</v>
      </c>
      <c r="G353" s="58">
        <v>0</v>
      </c>
      <c r="H353" s="57"/>
      <c r="I353" s="13">
        <f t="shared" si="76"/>
        <v>45275</v>
      </c>
      <c r="J353" s="58">
        <v>20</v>
      </c>
      <c r="K353" s="58">
        <v>2557.09</v>
      </c>
      <c r="L353" s="58">
        <v>3.3</v>
      </c>
      <c r="M353" s="58"/>
      <c r="N353" s="58">
        <v>0</v>
      </c>
      <c r="O353" s="58">
        <v>1</v>
      </c>
      <c r="P353" s="57"/>
      <c r="Q353" s="13">
        <f t="shared" si="77"/>
        <v>45275</v>
      </c>
      <c r="R353" s="58">
        <v>44</v>
      </c>
      <c r="S353" s="58">
        <v>5872.06</v>
      </c>
      <c r="T353" s="58">
        <v>0</v>
      </c>
      <c r="U353" s="58"/>
      <c r="V353" s="58">
        <v>20</v>
      </c>
      <c r="W353" s="58">
        <v>0</v>
      </c>
      <c r="X353" s="57"/>
      <c r="Y353" s="13">
        <f t="shared" si="78"/>
        <v>45275</v>
      </c>
      <c r="Z353" s="58">
        <v>74</v>
      </c>
      <c r="AA353" s="58">
        <v>8667.57</v>
      </c>
      <c r="AB353" s="58">
        <v>90.7</v>
      </c>
      <c r="AC353" s="58"/>
      <c r="AD353" s="58">
        <v>0</v>
      </c>
      <c r="AE353" s="58">
        <v>1</v>
      </c>
      <c r="AF353" s="57"/>
      <c r="AG353" s="13">
        <f t="shared" si="79"/>
        <v>45275</v>
      </c>
      <c r="AH353" s="58">
        <v>47</v>
      </c>
      <c r="AI353" s="58">
        <v>5852.71</v>
      </c>
      <c r="AJ353" s="58">
        <v>13.88</v>
      </c>
      <c r="AK353" s="58"/>
      <c r="AL353" s="58">
        <v>0</v>
      </c>
      <c r="AM353" s="58">
        <v>1</v>
      </c>
      <c r="AN353" s="57"/>
      <c r="AO353" s="13">
        <f t="shared" si="80"/>
        <v>45275</v>
      </c>
      <c r="AP353" s="58">
        <v>42</v>
      </c>
      <c r="AQ353" s="58">
        <v>3445.88</v>
      </c>
      <c r="AR353" s="58"/>
      <c r="AS353" s="58">
        <v>25.59</v>
      </c>
      <c r="AT353" s="58">
        <v>0</v>
      </c>
      <c r="AU353" s="58">
        <v>0</v>
      </c>
      <c r="AV353" s="57"/>
      <c r="AW353" s="13">
        <f t="shared" si="81"/>
        <v>45275</v>
      </c>
      <c r="AX353" s="58">
        <v>39</v>
      </c>
      <c r="AY353" s="58">
        <v>4608.17</v>
      </c>
      <c r="AZ353" s="58">
        <v>14.77</v>
      </c>
      <c r="BA353" s="58"/>
      <c r="BB353" s="58">
        <v>0</v>
      </c>
      <c r="BC353" s="58">
        <v>1</v>
      </c>
      <c r="BD353" s="57"/>
      <c r="BE353" s="13">
        <f t="shared" si="82"/>
        <v>45275</v>
      </c>
      <c r="BF353" s="58">
        <v>64</v>
      </c>
      <c r="BG353" s="58">
        <v>8788.51</v>
      </c>
      <c r="BH353" s="58">
        <v>64.98</v>
      </c>
      <c r="BI353" s="58"/>
      <c r="BJ353" s="58">
        <v>150</v>
      </c>
      <c r="BK353" s="58">
        <v>0</v>
      </c>
      <c r="BL353" s="57"/>
      <c r="BM353" s="13">
        <f t="shared" si="83"/>
        <v>45275</v>
      </c>
      <c r="BN353" s="58">
        <v>49</v>
      </c>
      <c r="BO353" s="58">
        <v>4570.59</v>
      </c>
      <c r="BP353" s="58">
        <v>72</v>
      </c>
      <c r="BQ353" s="58"/>
      <c r="BR353" s="58">
        <v>0</v>
      </c>
      <c r="BS353" s="58">
        <v>1</v>
      </c>
      <c r="BT353" s="57"/>
      <c r="BU353" s="13">
        <f t="shared" si="84"/>
        <v>45275</v>
      </c>
      <c r="BV353" s="58">
        <v>63</v>
      </c>
      <c r="BW353" s="58">
        <v>9198.66</v>
      </c>
      <c r="BX353" s="58">
        <v>84</v>
      </c>
      <c r="BY353" s="58"/>
      <c r="BZ353" s="58">
        <v>0</v>
      </c>
      <c r="CA353" s="58">
        <v>0</v>
      </c>
      <c r="CB353" s="57"/>
      <c r="CC353" s="13">
        <f t="shared" si="85"/>
        <v>45275</v>
      </c>
      <c r="CD353" s="58">
        <v>43</v>
      </c>
      <c r="CE353" s="58">
        <v>4930.08</v>
      </c>
      <c r="CF353" s="58">
        <v>69</v>
      </c>
      <c r="CG353" s="58">
        <v>445.73</v>
      </c>
      <c r="CH353" s="58">
        <v>0</v>
      </c>
      <c r="CI353" s="58">
        <v>1</v>
      </c>
      <c r="CJ353" s="57"/>
      <c r="CK353" s="13">
        <f t="shared" si="86"/>
        <v>45275</v>
      </c>
      <c r="CL353" s="58">
        <v>44</v>
      </c>
      <c r="CM353" s="58">
        <v>3994.88</v>
      </c>
      <c r="CN353" s="58"/>
      <c r="CO353" s="58">
        <v>0</v>
      </c>
      <c r="CP353" s="58">
        <v>50</v>
      </c>
      <c r="CQ353" s="58">
        <v>0</v>
      </c>
      <c r="CR353" s="56"/>
      <c r="CS353" s="13">
        <f t="shared" si="87"/>
        <v>45275</v>
      </c>
      <c r="CT353" s="58"/>
      <c r="CU353" s="58"/>
      <c r="CV353" s="58"/>
      <c r="CW353" s="58"/>
      <c r="CX353" s="58"/>
      <c r="CY353" s="58"/>
      <c r="CZ353" s="56"/>
      <c r="DA353" s="13">
        <f t="shared" si="88"/>
        <v>45275</v>
      </c>
      <c r="DB353" s="58"/>
      <c r="DC353" s="58"/>
      <c r="DD353" s="58"/>
      <c r="DE353" s="58"/>
      <c r="DF353" s="58"/>
      <c r="DG353" s="58"/>
      <c r="DH353" s="56"/>
      <c r="DI353" s="13">
        <f t="shared" si="89"/>
        <v>45275</v>
      </c>
      <c r="DJ353" s="58"/>
      <c r="DK353" s="58"/>
      <c r="DL353" s="58"/>
      <c r="DM353" s="58"/>
      <c r="DN353" s="58"/>
      <c r="DO353" s="58"/>
      <c r="DP353" s="56"/>
      <c r="DQ353" s="56"/>
      <c r="DR353" s="56"/>
      <c r="DS353" s="56"/>
    </row>
    <row r="354" spans="1:123" x14ac:dyDescent="0.3">
      <c r="A354" s="13">
        <f t="shared" si="75"/>
        <v>45276</v>
      </c>
      <c r="B354" s="58">
        <v>51</v>
      </c>
      <c r="C354" s="59">
        <v>6717.8</v>
      </c>
      <c r="D354" s="58"/>
      <c r="E354" s="58">
        <v>70</v>
      </c>
      <c r="F354" s="58">
        <v>25</v>
      </c>
      <c r="G354" s="58">
        <v>0</v>
      </c>
      <c r="H354" s="57"/>
      <c r="I354" s="13">
        <f t="shared" si="76"/>
        <v>45276</v>
      </c>
      <c r="J354" s="58">
        <v>18</v>
      </c>
      <c r="K354" s="58">
        <v>2110.5100000000002</v>
      </c>
      <c r="L354" s="58">
        <v>6.6</v>
      </c>
      <c r="M354" s="58"/>
      <c r="N354" s="58">
        <v>0</v>
      </c>
      <c r="O354" s="58">
        <v>1</v>
      </c>
      <c r="P354" s="57"/>
      <c r="Q354" s="13">
        <f t="shared" si="77"/>
        <v>45276</v>
      </c>
      <c r="R354" s="58">
        <v>29</v>
      </c>
      <c r="S354" s="58">
        <v>4318.63</v>
      </c>
      <c r="T354" s="58">
        <v>0</v>
      </c>
      <c r="U354" s="58"/>
      <c r="V354" s="58">
        <v>37.5</v>
      </c>
      <c r="W354" s="58">
        <v>0</v>
      </c>
      <c r="X354" s="57"/>
      <c r="Y354" s="13">
        <f t="shared" si="78"/>
        <v>45276</v>
      </c>
      <c r="Z354" s="58">
        <v>60</v>
      </c>
      <c r="AA354" s="58">
        <v>6843.1</v>
      </c>
      <c r="AB354" s="58">
        <v>46.28</v>
      </c>
      <c r="AC354" s="58"/>
      <c r="AD354" s="58">
        <v>0</v>
      </c>
      <c r="AE354" s="58">
        <v>1</v>
      </c>
      <c r="AF354" s="57"/>
      <c r="AG354" s="13">
        <f t="shared" si="79"/>
        <v>45276</v>
      </c>
      <c r="AH354" s="58">
        <v>27</v>
      </c>
      <c r="AI354" s="58">
        <v>3624.02</v>
      </c>
      <c r="AJ354" s="58">
        <v>99.94</v>
      </c>
      <c r="AK354" s="58"/>
      <c r="AL354" s="58">
        <v>187.06</v>
      </c>
      <c r="AM354" s="58">
        <v>1</v>
      </c>
      <c r="AN354" s="57"/>
      <c r="AO354" s="13">
        <f t="shared" si="80"/>
        <v>45276</v>
      </c>
      <c r="AP354" s="58">
        <v>54</v>
      </c>
      <c r="AQ354" s="58">
        <v>4132.99</v>
      </c>
      <c r="AR354" s="58"/>
      <c r="AS354" s="58">
        <v>4</v>
      </c>
      <c r="AT354" s="58">
        <v>0</v>
      </c>
      <c r="AU354" s="58">
        <v>0</v>
      </c>
      <c r="AV354" s="57"/>
      <c r="AW354" s="13">
        <f t="shared" si="81"/>
        <v>45276</v>
      </c>
      <c r="AX354" s="58">
        <v>38</v>
      </c>
      <c r="AY354" s="58">
        <v>4190.6400000000003</v>
      </c>
      <c r="AZ354" s="58">
        <v>0.92</v>
      </c>
      <c r="BA354" s="58"/>
      <c r="BB354" s="58">
        <v>0</v>
      </c>
      <c r="BC354" s="58">
        <v>1</v>
      </c>
      <c r="BD354" s="57"/>
      <c r="BE354" s="13">
        <f t="shared" si="82"/>
        <v>45276</v>
      </c>
      <c r="BF354" s="58">
        <v>64</v>
      </c>
      <c r="BG354" s="58">
        <v>8871.68</v>
      </c>
      <c r="BH354" s="58">
        <v>16.239999999999998</v>
      </c>
      <c r="BI354" s="58"/>
      <c r="BJ354" s="58">
        <v>154.94999999999999</v>
      </c>
      <c r="BK354" s="58">
        <v>0</v>
      </c>
      <c r="BL354" s="57"/>
      <c r="BM354" s="13">
        <f t="shared" si="83"/>
        <v>45276</v>
      </c>
      <c r="BN354" s="58">
        <v>42</v>
      </c>
      <c r="BO354" s="58">
        <v>3383.7</v>
      </c>
      <c r="BP354" s="58">
        <v>89</v>
      </c>
      <c r="BQ354" s="58"/>
      <c r="BR354" s="58">
        <v>35</v>
      </c>
      <c r="BS354" s="58">
        <v>1</v>
      </c>
      <c r="BT354" s="57"/>
      <c r="BU354" s="13">
        <f t="shared" si="84"/>
        <v>45276</v>
      </c>
      <c r="BV354" s="58">
        <v>27</v>
      </c>
      <c r="BW354" s="58">
        <v>3821.88</v>
      </c>
      <c r="BX354" s="58">
        <v>55.5</v>
      </c>
      <c r="BY354" s="58"/>
      <c r="BZ354" s="58">
        <v>0</v>
      </c>
      <c r="CA354" s="58">
        <v>0</v>
      </c>
      <c r="CB354" s="57"/>
      <c r="CC354" s="13">
        <f t="shared" si="85"/>
        <v>45276</v>
      </c>
      <c r="CD354" s="58">
        <v>70</v>
      </c>
      <c r="CE354" s="58">
        <v>7249.41</v>
      </c>
      <c r="CF354" s="58">
        <v>91.5</v>
      </c>
      <c r="CG354" s="58">
        <v>731.49</v>
      </c>
      <c r="CH354" s="58">
        <v>10</v>
      </c>
      <c r="CI354" s="58">
        <v>2</v>
      </c>
      <c r="CJ354" s="57"/>
      <c r="CK354" s="13">
        <f t="shared" si="86"/>
        <v>45276</v>
      </c>
      <c r="CL354" s="58">
        <v>12</v>
      </c>
      <c r="CM354" s="58">
        <v>1120.52</v>
      </c>
      <c r="CN354" s="58"/>
      <c r="CO354" s="58">
        <v>0</v>
      </c>
      <c r="CP354" s="58">
        <v>0</v>
      </c>
      <c r="CQ354" s="58">
        <v>0</v>
      </c>
      <c r="CR354" s="56"/>
      <c r="CS354" s="13">
        <f t="shared" si="87"/>
        <v>45276</v>
      </c>
      <c r="CT354" s="58"/>
      <c r="CU354" s="58"/>
      <c r="CV354" s="58"/>
      <c r="CW354" s="58"/>
      <c r="CX354" s="58"/>
      <c r="CY354" s="58"/>
      <c r="CZ354" s="56"/>
      <c r="DA354" s="13">
        <f t="shared" si="88"/>
        <v>45276</v>
      </c>
      <c r="DB354" s="58"/>
      <c r="DC354" s="58"/>
      <c r="DD354" s="58"/>
      <c r="DE354" s="58"/>
      <c r="DF354" s="58"/>
      <c r="DG354" s="58"/>
      <c r="DH354" s="56"/>
      <c r="DI354" s="13">
        <f t="shared" si="89"/>
        <v>45276</v>
      </c>
      <c r="DJ354" s="58"/>
      <c r="DK354" s="58"/>
      <c r="DL354" s="58"/>
      <c r="DM354" s="58"/>
      <c r="DN354" s="58"/>
      <c r="DO354" s="58"/>
      <c r="DP354" s="56"/>
      <c r="DQ354" s="56"/>
      <c r="DR354" s="56"/>
      <c r="DS354" s="56"/>
    </row>
    <row r="355" spans="1:123" x14ac:dyDescent="0.3">
      <c r="A355" s="13">
        <f t="shared" si="75"/>
        <v>45277</v>
      </c>
      <c r="B355" s="58">
        <v>20</v>
      </c>
      <c r="C355" s="59">
        <v>2434.42</v>
      </c>
      <c r="D355" s="58"/>
      <c r="E355" s="58">
        <v>24</v>
      </c>
      <c r="F355" s="58">
        <v>0</v>
      </c>
      <c r="G355" s="58">
        <v>0</v>
      </c>
      <c r="H355" s="57"/>
      <c r="I355" s="13">
        <f t="shared" si="76"/>
        <v>45277</v>
      </c>
      <c r="J355" s="58">
        <v>20</v>
      </c>
      <c r="K355" s="58">
        <v>2674.11</v>
      </c>
      <c r="L355" s="58">
        <v>3.77</v>
      </c>
      <c r="M355" s="58"/>
      <c r="N355" s="58">
        <v>258</v>
      </c>
      <c r="O355" s="58">
        <v>1</v>
      </c>
      <c r="P355" s="57"/>
      <c r="Q355" s="13">
        <f t="shared" si="77"/>
        <v>45277</v>
      </c>
      <c r="R355" s="58">
        <v>16</v>
      </c>
      <c r="S355" s="58">
        <v>1791.87</v>
      </c>
      <c r="T355" s="58">
        <v>0</v>
      </c>
      <c r="U355" s="58"/>
      <c r="V355" s="58">
        <v>166</v>
      </c>
      <c r="W355" s="58">
        <v>0</v>
      </c>
      <c r="X355" s="57"/>
      <c r="Y355" s="13">
        <f t="shared" si="78"/>
        <v>45277</v>
      </c>
      <c r="Z355" s="58">
        <v>31</v>
      </c>
      <c r="AA355" s="58">
        <v>3440.98</v>
      </c>
      <c r="AB355" s="58">
        <v>61.06</v>
      </c>
      <c r="AC355" s="58"/>
      <c r="AD355" s="58">
        <v>0</v>
      </c>
      <c r="AE355" s="58">
        <v>0</v>
      </c>
      <c r="AF355" s="57"/>
      <c r="AG355" s="13">
        <f t="shared" si="79"/>
        <v>45277</v>
      </c>
      <c r="AH355" s="58">
        <v>22</v>
      </c>
      <c r="AI355" s="58">
        <v>3282.23</v>
      </c>
      <c r="AJ355" s="58">
        <v>0</v>
      </c>
      <c r="AK355" s="58"/>
      <c r="AL355" s="58">
        <v>0</v>
      </c>
      <c r="AM355" s="58">
        <v>1</v>
      </c>
      <c r="AN355" s="57"/>
      <c r="AO355" s="13">
        <f t="shared" si="80"/>
        <v>45277</v>
      </c>
      <c r="AP355" s="58">
        <v>52</v>
      </c>
      <c r="AQ355" s="58">
        <v>4013.01</v>
      </c>
      <c r="AR355" s="58"/>
      <c r="AS355" s="58">
        <v>11</v>
      </c>
      <c r="AT355" s="58">
        <v>0</v>
      </c>
      <c r="AU355" s="58">
        <v>0</v>
      </c>
      <c r="AV355" s="57"/>
      <c r="AW355" s="13">
        <f t="shared" si="81"/>
        <v>45277</v>
      </c>
      <c r="AX355" s="58">
        <v>39</v>
      </c>
      <c r="AY355" s="58">
        <v>4610.3100000000004</v>
      </c>
      <c r="AZ355" s="58">
        <v>53.58</v>
      </c>
      <c r="BA355" s="58"/>
      <c r="BB355" s="58">
        <v>132.44999999999999</v>
      </c>
      <c r="BC355" s="58">
        <v>1</v>
      </c>
      <c r="BD355" s="57"/>
      <c r="BE355" s="13">
        <f t="shared" si="82"/>
        <v>45277</v>
      </c>
      <c r="BF355" s="58">
        <v>57</v>
      </c>
      <c r="BG355" s="58">
        <v>7031.47</v>
      </c>
      <c r="BH355" s="58">
        <v>66.36</v>
      </c>
      <c r="BI355" s="58"/>
      <c r="BJ355" s="58">
        <v>0</v>
      </c>
      <c r="BK355" s="58">
        <v>0</v>
      </c>
      <c r="BL355" s="57"/>
      <c r="BM355" s="13">
        <f t="shared" si="83"/>
        <v>45277</v>
      </c>
      <c r="BN355" s="58">
        <v>32</v>
      </c>
      <c r="BO355" s="58">
        <v>2452.36</v>
      </c>
      <c r="BP355" s="58">
        <v>35</v>
      </c>
      <c r="BQ355" s="58"/>
      <c r="BR355" s="58">
        <v>0</v>
      </c>
      <c r="BS355" s="58">
        <v>1</v>
      </c>
      <c r="BT355" s="57"/>
      <c r="BU355" s="13">
        <f t="shared" si="84"/>
        <v>45277</v>
      </c>
      <c r="BV355" s="58">
        <v>22</v>
      </c>
      <c r="BW355" s="58">
        <v>3170.13</v>
      </c>
      <c r="BX355" s="58">
        <v>48</v>
      </c>
      <c r="BY355" s="58"/>
      <c r="BZ355" s="58">
        <v>0</v>
      </c>
      <c r="CA355" s="58">
        <v>0</v>
      </c>
      <c r="CB355" s="57"/>
      <c r="CC355" s="13">
        <f t="shared" si="85"/>
        <v>45277</v>
      </c>
      <c r="CD355" s="58">
        <v>22</v>
      </c>
      <c r="CE355" s="58">
        <v>2161.4699999999998</v>
      </c>
      <c r="CF355" s="58">
        <v>23</v>
      </c>
      <c r="CG355" s="58">
        <v>60</v>
      </c>
      <c r="CH355" s="58">
        <v>0</v>
      </c>
      <c r="CI355" s="58">
        <v>2</v>
      </c>
      <c r="CJ355" s="57"/>
      <c r="CK355" s="13">
        <f t="shared" si="86"/>
        <v>45277</v>
      </c>
      <c r="CL355" s="58">
        <v>6</v>
      </c>
      <c r="CM355" s="58">
        <v>518.32000000000005</v>
      </c>
      <c r="CN355" s="58"/>
      <c r="CO355" s="58">
        <v>2</v>
      </c>
      <c r="CP355" s="58">
        <v>50</v>
      </c>
      <c r="CQ355" s="58">
        <v>0</v>
      </c>
      <c r="CR355" s="56"/>
      <c r="CS355" s="13">
        <f t="shared" si="87"/>
        <v>45277</v>
      </c>
      <c r="CT355" s="58"/>
      <c r="CU355" s="58"/>
      <c r="CV355" s="58"/>
      <c r="CW355" s="58"/>
      <c r="CX355" s="58"/>
      <c r="CY355" s="58"/>
      <c r="CZ355" s="56"/>
      <c r="DA355" s="13">
        <f t="shared" si="88"/>
        <v>45277</v>
      </c>
      <c r="DB355" s="58"/>
      <c r="DC355" s="58"/>
      <c r="DD355" s="58"/>
      <c r="DE355" s="58"/>
      <c r="DF355" s="58"/>
      <c r="DG355" s="58"/>
      <c r="DH355" s="56"/>
      <c r="DI355" s="13">
        <f t="shared" si="89"/>
        <v>45277</v>
      </c>
      <c r="DJ355" s="58"/>
      <c r="DK355" s="58"/>
      <c r="DL355" s="58"/>
      <c r="DM355" s="58"/>
      <c r="DN355" s="58"/>
      <c r="DO355" s="58"/>
      <c r="DP355" s="56"/>
      <c r="DQ355" s="56"/>
      <c r="DR355" s="56"/>
      <c r="DS355" s="56"/>
    </row>
    <row r="356" spans="1:123" x14ac:dyDescent="0.3">
      <c r="A356" s="13">
        <f t="shared" si="75"/>
        <v>45278</v>
      </c>
      <c r="B356" s="58">
        <v>31</v>
      </c>
      <c r="C356" s="59">
        <v>3431.49</v>
      </c>
      <c r="D356" s="58"/>
      <c r="E356" s="58">
        <v>6</v>
      </c>
      <c r="F356" s="58">
        <v>-4</v>
      </c>
      <c r="G356" s="58">
        <v>0</v>
      </c>
      <c r="H356" s="57"/>
      <c r="I356" s="13">
        <f t="shared" si="76"/>
        <v>45278</v>
      </c>
      <c r="J356" s="58">
        <v>36</v>
      </c>
      <c r="K356" s="58">
        <v>4629.7700000000004</v>
      </c>
      <c r="L356" s="58">
        <v>66.739999999999995</v>
      </c>
      <c r="M356" s="58"/>
      <c r="N356" s="58">
        <v>14.85</v>
      </c>
      <c r="O356" s="58">
        <v>1</v>
      </c>
      <c r="P356" s="57"/>
      <c r="Q356" s="13">
        <f t="shared" si="77"/>
        <v>45278</v>
      </c>
      <c r="R356" s="58">
        <v>10</v>
      </c>
      <c r="S356" s="58">
        <v>1029</v>
      </c>
      <c r="T356" s="58">
        <v>0</v>
      </c>
      <c r="U356" s="58"/>
      <c r="V356" s="58">
        <v>12</v>
      </c>
      <c r="W356" s="58">
        <v>0</v>
      </c>
      <c r="X356" s="57"/>
      <c r="Y356" s="13">
        <f t="shared" si="78"/>
        <v>45278</v>
      </c>
      <c r="Z356" s="58">
        <v>46</v>
      </c>
      <c r="AA356" s="58">
        <v>5298.1</v>
      </c>
      <c r="AB356" s="58">
        <v>13.88</v>
      </c>
      <c r="AC356" s="58"/>
      <c r="AD356" s="58">
        <v>1855.5</v>
      </c>
      <c r="AE356" s="58">
        <v>0</v>
      </c>
      <c r="AF356" s="57"/>
      <c r="AG356" s="13">
        <f t="shared" si="79"/>
        <v>45278</v>
      </c>
      <c r="AH356" s="58">
        <v>26</v>
      </c>
      <c r="AI356" s="58">
        <v>3935.85</v>
      </c>
      <c r="AJ356" s="58">
        <v>0</v>
      </c>
      <c r="AK356" s="58"/>
      <c r="AL356" s="58">
        <v>0</v>
      </c>
      <c r="AM356" s="58">
        <v>0</v>
      </c>
      <c r="AN356" s="57"/>
      <c r="AO356" s="13">
        <f t="shared" si="80"/>
        <v>45278</v>
      </c>
      <c r="AP356" s="58">
        <v>52</v>
      </c>
      <c r="AQ356" s="58">
        <v>4593.28</v>
      </c>
      <c r="AR356" s="58"/>
      <c r="AS356" s="58">
        <v>17</v>
      </c>
      <c r="AT356" s="58">
        <v>40</v>
      </c>
      <c r="AU356" s="58">
        <v>0</v>
      </c>
      <c r="AV356" s="57"/>
      <c r="AW356" s="13">
        <f t="shared" si="81"/>
        <v>45278</v>
      </c>
      <c r="AX356" s="58">
        <v>43</v>
      </c>
      <c r="AY356" s="58">
        <v>4974.87</v>
      </c>
      <c r="AZ356" s="58">
        <v>0</v>
      </c>
      <c r="BA356" s="58"/>
      <c r="BB356" s="58">
        <v>0</v>
      </c>
      <c r="BC356" s="58">
        <v>1</v>
      </c>
      <c r="BD356" s="57"/>
      <c r="BE356" s="13">
        <f t="shared" si="82"/>
        <v>45278</v>
      </c>
      <c r="BF356" s="58">
        <v>62</v>
      </c>
      <c r="BG356" s="58">
        <v>8294.65</v>
      </c>
      <c r="BH356" s="58">
        <v>37.6</v>
      </c>
      <c r="BI356" s="58"/>
      <c r="BJ356" s="58">
        <v>0</v>
      </c>
      <c r="BK356" s="58">
        <v>1</v>
      </c>
      <c r="BL356" s="57"/>
      <c r="BM356" s="13">
        <f t="shared" si="83"/>
        <v>45278</v>
      </c>
      <c r="BN356" s="58">
        <v>37</v>
      </c>
      <c r="BO356" s="58">
        <v>2894.93</v>
      </c>
      <c r="BP356" s="58">
        <v>17</v>
      </c>
      <c r="BQ356" s="58"/>
      <c r="BR356" s="58">
        <v>0</v>
      </c>
      <c r="BS356" s="58">
        <v>2</v>
      </c>
      <c r="BT356" s="57"/>
      <c r="BU356" s="13">
        <f t="shared" si="84"/>
        <v>45278</v>
      </c>
      <c r="BV356" s="58">
        <v>30</v>
      </c>
      <c r="BW356" s="58">
        <v>3975.76</v>
      </c>
      <c r="BX356" s="58">
        <v>17</v>
      </c>
      <c r="BY356" s="58"/>
      <c r="BZ356" s="58">
        <v>0</v>
      </c>
      <c r="CA356" s="58">
        <v>8</v>
      </c>
      <c r="CB356" s="57"/>
      <c r="CC356" s="13">
        <f t="shared" si="85"/>
        <v>45278</v>
      </c>
      <c r="CD356" s="58">
        <v>37</v>
      </c>
      <c r="CE356" s="58">
        <v>3697</v>
      </c>
      <c r="CF356" s="58">
        <v>38</v>
      </c>
      <c r="CG356" s="58">
        <v>40</v>
      </c>
      <c r="CH356" s="58">
        <v>36</v>
      </c>
      <c r="CI356" s="58">
        <v>2</v>
      </c>
      <c r="CJ356" s="57"/>
      <c r="CK356" s="13">
        <f t="shared" si="86"/>
        <v>45278</v>
      </c>
      <c r="CL356" s="58">
        <v>13</v>
      </c>
      <c r="CM356" s="58">
        <v>313.16000000000003</v>
      </c>
      <c r="CN356" s="58"/>
      <c r="CO356" s="58">
        <v>0</v>
      </c>
      <c r="CP356" s="58">
        <v>180</v>
      </c>
      <c r="CQ356" s="58">
        <v>0</v>
      </c>
      <c r="CR356" s="56"/>
      <c r="CS356" s="13">
        <f t="shared" si="87"/>
        <v>45278</v>
      </c>
      <c r="CT356" s="58"/>
      <c r="CU356" s="58"/>
      <c r="CV356" s="58"/>
      <c r="CW356" s="58"/>
      <c r="CX356" s="58"/>
      <c r="CY356" s="58"/>
      <c r="CZ356" s="56"/>
      <c r="DA356" s="13">
        <f t="shared" si="88"/>
        <v>45278</v>
      </c>
      <c r="DB356" s="58"/>
      <c r="DC356" s="58"/>
      <c r="DD356" s="58"/>
      <c r="DE356" s="58"/>
      <c r="DF356" s="58"/>
      <c r="DG356" s="58"/>
      <c r="DH356" s="56"/>
      <c r="DI356" s="13">
        <f t="shared" si="89"/>
        <v>45278</v>
      </c>
      <c r="DJ356" s="58"/>
      <c r="DK356" s="58"/>
      <c r="DL356" s="58"/>
      <c r="DM356" s="58"/>
      <c r="DN356" s="58"/>
      <c r="DO356" s="58"/>
      <c r="DP356" s="56"/>
      <c r="DQ356" s="56"/>
      <c r="DR356" s="56"/>
      <c r="DS356" s="56"/>
    </row>
    <row r="357" spans="1:123" x14ac:dyDescent="0.3">
      <c r="A357" s="13">
        <f t="shared" si="75"/>
        <v>45279</v>
      </c>
      <c r="B357" s="58">
        <v>26</v>
      </c>
      <c r="C357" s="59">
        <v>3192.47</v>
      </c>
      <c r="D357" s="58"/>
      <c r="E357" s="58">
        <v>6</v>
      </c>
      <c r="F357" s="58">
        <v>0</v>
      </c>
      <c r="G357" s="58">
        <v>0</v>
      </c>
      <c r="H357" s="57"/>
      <c r="I357" s="13">
        <f t="shared" si="76"/>
        <v>45279</v>
      </c>
      <c r="J357" s="58">
        <v>43</v>
      </c>
      <c r="K357" s="58">
        <v>5438.45</v>
      </c>
      <c r="L357" s="58">
        <v>31.84</v>
      </c>
      <c r="M357" s="58"/>
      <c r="N357" s="58">
        <v>0</v>
      </c>
      <c r="O357" s="58">
        <v>1</v>
      </c>
      <c r="P357" s="57"/>
      <c r="Q357" s="13">
        <f t="shared" si="77"/>
        <v>45279</v>
      </c>
      <c r="R357" s="58">
        <v>11</v>
      </c>
      <c r="S357" s="58">
        <v>1239</v>
      </c>
      <c r="T357" s="58">
        <v>0</v>
      </c>
      <c r="U357" s="58"/>
      <c r="V357" s="58">
        <v>25.25</v>
      </c>
      <c r="W357" s="58">
        <v>0</v>
      </c>
      <c r="X357" s="57"/>
      <c r="Y357" s="13">
        <f t="shared" si="78"/>
        <v>45279</v>
      </c>
      <c r="Z357" s="58">
        <v>62</v>
      </c>
      <c r="AA357" s="58">
        <v>7600.54</v>
      </c>
      <c r="AB357" s="58">
        <v>29.61</v>
      </c>
      <c r="AC357" s="58"/>
      <c r="AD357" s="58">
        <v>4.95</v>
      </c>
      <c r="AE357" s="58">
        <v>0</v>
      </c>
      <c r="AF357" s="57"/>
      <c r="AG357" s="13">
        <f t="shared" si="79"/>
        <v>45279</v>
      </c>
      <c r="AH357" s="58">
        <v>29</v>
      </c>
      <c r="AI357" s="58">
        <v>4223.2299999999996</v>
      </c>
      <c r="AJ357" s="58">
        <v>4.63</v>
      </c>
      <c r="AK357" s="58"/>
      <c r="AL357" s="58">
        <v>0</v>
      </c>
      <c r="AM357" s="58">
        <v>0</v>
      </c>
      <c r="AN357" s="57"/>
      <c r="AO357" s="13">
        <f t="shared" si="80"/>
        <v>45279</v>
      </c>
      <c r="AP357" s="58">
        <v>59</v>
      </c>
      <c r="AQ357" s="58">
        <v>5408.19</v>
      </c>
      <c r="AR357" s="58"/>
      <c r="AS357" s="58">
        <v>29</v>
      </c>
      <c r="AT357" s="58">
        <v>0</v>
      </c>
      <c r="AU357" s="58">
        <v>3</v>
      </c>
      <c r="AV357" s="57"/>
      <c r="AW357" s="13">
        <f t="shared" si="81"/>
        <v>45279</v>
      </c>
      <c r="AX357" s="58">
        <v>52</v>
      </c>
      <c r="AY357" s="58">
        <v>5911.6</v>
      </c>
      <c r="AZ357" s="58">
        <v>6.46</v>
      </c>
      <c r="BA357" s="58"/>
      <c r="BB357" s="58">
        <v>89.15</v>
      </c>
      <c r="BC357" s="58">
        <v>1</v>
      </c>
      <c r="BD357" s="57"/>
      <c r="BE357" s="13">
        <f t="shared" si="82"/>
        <v>45279</v>
      </c>
      <c r="BF357" s="58">
        <v>63</v>
      </c>
      <c r="BG357" s="58">
        <v>8166.08</v>
      </c>
      <c r="BH357" s="58">
        <v>31.55</v>
      </c>
      <c r="BI357" s="58"/>
      <c r="BJ357" s="58">
        <v>4.95</v>
      </c>
      <c r="BK357" s="58">
        <v>1</v>
      </c>
      <c r="BL357" s="57"/>
      <c r="BM357" s="13">
        <f t="shared" si="83"/>
        <v>45279</v>
      </c>
      <c r="BN357" s="58">
        <v>34</v>
      </c>
      <c r="BO357" s="58">
        <v>2646.84</v>
      </c>
      <c r="BP357" s="58">
        <v>4</v>
      </c>
      <c r="BQ357" s="58"/>
      <c r="BR357" s="58">
        <v>35</v>
      </c>
      <c r="BS357" s="58">
        <v>2</v>
      </c>
      <c r="BT357" s="57"/>
      <c r="BU357" s="13">
        <f t="shared" si="84"/>
        <v>45279</v>
      </c>
      <c r="BV357" s="58">
        <v>34</v>
      </c>
      <c r="BW357" s="58">
        <v>3870.8</v>
      </c>
      <c r="BX357" s="58">
        <v>79.5</v>
      </c>
      <c r="BY357" s="58"/>
      <c r="BZ357" s="58">
        <v>0</v>
      </c>
      <c r="CA357" s="58">
        <v>0</v>
      </c>
      <c r="CB357" s="57"/>
      <c r="CC357" s="13">
        <f t="shared" si="85"/>
        <v>45279</v>
      </c>
      <c r="CD357" s="58">
        <v>38</v>
      </c>
      <c r="CE357" s="58">
        <v>3842.24</v>
      </c>
      <c r="CF357" s="58">
        <v>44</v>
      </c>
      <c r="CG357" s="58">
        <v>387.75</v>
      </c>
      <c r="CH357" s="58">
        <v>25</v>
      </c>
      <c r="CI357" s="58">
        <v>3</v>
      </c>
      <c r="CJ357" s="57"/>
      <c r="CK357" s="13">
        <f t="shared" si="86"/>
        <v>45279</v>
      </c>
      <c r="CL357" s="58">
        <v>11</v>
      </c>
      <c r="CM357" s="58">
        <v>885.77</v>
      </c>
      <c r="CN357" s="58"/>
      <c r="CO357" s="58">
        <v>2</v>
      </c>
      <c r="CP357" s="58">
        <v>25</v>
      </c>
      <c r="CQ357" s="58">
        <v>0</v>
      </c>
      <c r="CR357" s="56"/>
      <c r="CS357" s="13">
        <f t="shared" si="87"/>
        <v>45279</v>
      </c>
      <c r="CT357" s="58"/>
      <c r="CU357" s="58"/>
      <c r="CV357" s="58"/>
      <c r="CW357" s="58"/>
      <c r="CX357" s="58"/>
      <c r="CY357" s="58"/>
      <c r="CZ357" s="56"/>
      <c r="DA357" s="13">
        <f t="shared" si="88"/>
        <v>45279</v>
      </c>
      <c r="DB357" s="58"/>
      <c r="DC357" s="58"/>
      <c r="DD357" s="58"/>
      <c r="DE357" s="58"/>
      <c r="DF357" s="58"/>
      <c r="DG357" s="58"/>
      <c r="DH357" s="56"/>
      <c r="DI357" s="13">
        <f t="shared" si="89"/>
        <v>45279</v>
      </c>
      <c r="DJ357" s="58"/>
      <c r="DK357" s="58"/>
      <c r="DL357" s="58"/>
      <c r="DM357" s="58"/>
      <c r="DN357" s="58"/>
      <c r="DO357" s="58"/>
      <c r="DP357" s="56"/>
      <c r="DQ357" s="56"/>
      <c r="DR357" s="56"/>
      <c r="DS357" s="56"/>
    </row>
    <row r="358" spans="1:123" x14ac:dyDescent="0.3">
      <c r="A358" s="13">
        <f t="shared" si="75"/>
        <v>45280</v>
      </c>
      <c r="B358" s="58">
        <v>30</v>
      </c>
      <c r="C358" s="59">
        <v>3673.8</v>
      </c>
      <c r="D358" s="58"/>
      <c r="E358" s="58">
        <v>0</v>
      </c>
      <c r="F358" s="58">
        <v>0</v>
      </c>
      <c r="G358" s="58">
        <v>0</v>
      </c>
      <c r="H358" s="57"/>
      <c r="I358" s="13">
        <f t="shared" si="76"/>
        <v>45280</v>
      </c>
      <c r="J358" s="58">
        <v>29</v>
      </c>
      <c r="K358" s="58">
        <v>3708.26</v>
      </c>
      <c r="L358" s="58">
        <v>9.44</v>
      </c>
      <c r="M358" s="58"/>
      <c r="N358" s="58">
        <v>0</v>
      </c>
      <c r="O358" s="58">
        <v>1</v>
      </c>
      <c r="P358" s="57"/>
      <c r="Q358" s="13">
        <f t="shared" si="77"/>
        <v>45280</v>
      </c>
      <c r="R358" s="58">
        <v>13</v>
      </c>
      <c r="S358" s="58">
        <v>1403.85</v>
      </c>
      <c r="T358" s="58">
        <v>0</v>
      </c>
      <c r="U358" s="58"/>
      <c r="V358" s="58">
        <v>91.5</v>
      </c>
      <c r="W358" s="58">
        <v>0</v>
      </c>
      <c r="X358" s="57"/>
      <c r="Y358" s="13">
        <f t="shared" si="78"/>
        <v>45280</v>
      </c>
      <c r="Z358" s="58">
        <v>79</v>
      </c>
      <c r="AA358" s="58">
        <v>11288.53</v>
      </c>
      <c r="AB358" s="58">
        <v>172.16</v>
      </c>
      <c r="AC358" s="58"/>
      <c r="AD358" s="58">
        <v>134.6</v>
      </c>
      <c r="AE358" s="58">
        <v>0</v>
      </c>
      <c r="AF358" s="57"/>
      <c r="AG358" s="13">
        <f t="shared" si="79"/>
        <v>45280</v>
      </c>
      <c r="AH358" s="58">
        <v>51</v>
      </c>
      <c r="AI358" s="58">
        <v>7120.53</v>
      </c>
      <c r="AJ358" s="58">
        <v>8.33</v>
      </c>
      <c r="AK358" s="58"/>
      <c r="AL358" s="58">
        <v>150</v>
      </c>
      <c r="AM358" s="58">
        <v>0</v>
      </c>
      <c r="AN358" s="57"/>
      <c r="AO358" s="13">
        <f t="shared" si="80"/>
        <v>45280</v>
      </c>
      <c r="AP358" s="58">
        <v>52</v>
      </c>
      <c r="AQ358" s="58">
        <v>4753.76</v>
      </c>
      <c r="AR358" s="58"/>
      <c r="AS358" s="58">
        <v>7</v>
      </c>
      <c r="AT358" s="58">
        <v>0</v>
      </c>
      <c r="AU358" s="58">
        <v>1</v>
      </c>
      <c r="AV358" s="57"/>
      <c r="AW358" s="13">
        <f t="shared" si="81"/>
        <v>45280</v>
      </c>
      <c r="AX358" s="58">
        <v>48</v>
      </c>
      <c r="AY358" s="58">
        <v>5321.54</v>
      </c>
      <c r="AZ358" s="58">
        <v>39.72</v>
      </c>
      <c r="BA358" s="58"/>
      <c r="BB358" s="58">
        <v>158.30000000000001</v>
      </c>
      <c r="BC358" s="58">
        <v>1</v>
      </c>
      <c r="BD358" s="57"/>
      <c r="BE358" s="13">
        <f t="shared" si="82"/>
        <v>45280</v>
      </c>
      <c r="BF358" s="58">
        <v>63</v>
      </c>
      <c r="BG358" s="58">
        <v>8095.29</v>
      </c>
      <c r="BH358" s="58">
        <v>36.200000000000003</v>
      </c>
      <c r="BI358" s="58"/>
      <c r="BJ358" s="58">
        <v>1105.74</v>
      </c>
      <c r="BK358" s="58">
        <v>1</v>
      </c>
      <c r="BL358" s="57"/>
      <c r="BM358" s="13">
        <f t="shared" si="83"/>
        <v>45280</v>
      </c>
      <c r="BN358" s="58">
        <v>23</v>
      </c>
      <c r="BO358" s="58">
        <v>1732.47</v>
      </c>
      <c r="BP358" s="58">
        <v>0</v>
      </c>
      <c r="BQ358" s="58"/>
      <c r="BR358" s="58">
        <v>105</v>
      </c>
      <c r="BS358" s="58">
        <v>2</v>
      </c>
      <c r="BT358" s="57"/>
      <c r="BU358" s="13">
        <f t="shared" si="84"/>
        <v>45280</v>
      </c>
      <c r="BV358" s="58">
        <v>31</v>
      </c>
      <c r="BW358" s="58">
        <v>3490.45</v>
      </c>
      <c r="BX358" s="58">
        <v>25</v>
      </c>
      <c r="BY358" s="58"/>
      <c r="BZ358" s="58">
        <v>0</v>
      </c>
      <c r="CA358" s="58">
        <v>2</v>
      </c>
      <c r="CB358" s="57"/>
      <c r="CC358" s="13">
        <f t="shared" si="85"/>
        <v>45280</v>
      </c>
      <c r="CD358" s="58">
        <v>39</v>
      </c>
      <c r="CE358" s="58">
        <v>4001.56</v>
      </c>
      <c r="CF358" s="58">
        <v>65</v>
      </c>
      <c r="CG358" s="58">
        <v>334.46</v>
      </c>
      <c r="CH358" s="58">
        <v>0</v>
      </c>
      <c r="CI358" s="58">
        <v>9</v>
      </c>
      <c r="CJ358" s="57"/>
      <c r="CK358" s="13">
        <f t="shared" si="86"/>
        <v>45280</v>
      </c>
      <c r="CL358" s="58">
        <v>7</v>
      </c>
      <c r="CM358" s="58">
        <v>549.54999999999995</v>
      </c>
      <c r="CN358" s="58"/>
      <c r="CO358" s="58">
        <v>65.5</v>
      </c>
      <c r="CP358" s="58">
        <v>0</v>
      </c>
      <c r="CQ358" s="58">
        <v>0</v>
      </c>
      <c r="CR358" s="56"/>
      <c r="CS358" s="13">
        <f t="shared" si="87"/>
        <v>45280</v>
      </c>
      <c r="CT358" s="58"/>
      <c r="CU358" s="58"/>
      <c r="CV358" s="58"/>
      <c r="CW358" s="58"/>
      <c r="CX358" s="58"/>
      <c r="CY358" s="58"/>
      <c r="CZ358" s="56"/>
      <c r="DA358" s="13">
        <f t="shared" si="88"/>
        <v>45280</v>
      </c>
      <c r="DB358" s="58"/>
      <c r="DC358" s="58"/>
      <c r="DD358" s="58"/>
      <c r="DE358" s="58"/>
      <c r="DF358" s="58"/>
      <c r="DG358" s="58"/>
      <c r="DH358" s="56"/>
      <c r="DI358" s="13">
        <f t="shared" si="89"/>
        <v>45280</v>
      </c>
      <c r="DJ358" s="58"/>
      <c r="DK358" s="58"/>
      <c r="DL358" s="58"/>
      <c r="DM358" s="58"/>
      <c r="DN358" s="58"/>
      <c r="DO358" s="58"/>
      <c r="DP358" s="56"/>
      <c r="DQ358" s="56"/>
      <c r="DR358" s="56"/>
      <c r="DS358" s="56"/>
    </row>
    <row r="359" spans="1:123" x14ac:dyDescent="0.3">
      <c r="A359" s="13">
        <f t="shared" si="75"/>
        <v>45281</v>
      </c>
      <c r="B359" s="58">
        <v>37</v>
      </c>
      <c r="C359" s="59">
        <v>4676.93</v>
      </c>
      <c r="D359" s="58"/>
      <c r="E359" s="58">
        <v>32</v>
      </c>
      <c r="F359" s="58">
        <v>0</v>
      </c>
      <c r="G359" s="58">
        <v>0</v>
      </c>
      <c r="H359" s="57"/>
      <c r="I359" s="13">
        <f t="shared" si="76"/>
        <v>45281</v>
      </c>
      <c r="J359" s="58">
        <v>23</v>
      </c>
      <c r="K359" s="58">
        <v>2601.54</v>
      </c>
      <c r="L359" s="58">
        <v>12.26</v>
      </c>
      <c r="M359" s="58"/>
      <c r="N359" s="58">
        <v>0</v>
      </c>
      <c r="O359" s="58">
        <v>1</v>
      </c>
      <c r="P359" s="57"/>
      <c r="Q359" s="13">
        <f t="shared" si="77"/>
        <v>45281</v>
      </c>
      <c r="R359" s="58">
        <v>5</v>
      </c>
      <c r="S359" s="58">
        <v>560</v>
      </c>
      <c r="T359" s="58">
        <v>0</v>
      </c>
      <c r="U359" s="58"/>
      <c r="V359" s="58">
        <v>54.25</v>
      </c>
      <c r="W359" s="58">
        <v>0</v>
      </c>
      <c r="X359" s="57"/>
      <c r="Y359" s="13">
        <f t="shared" si="78"/>
        <v>45281</v>
      </c>
      <c r="Z359" s="58">
        <v>78</v>
      </c>
      <c r="AA359" s="58">
        <v>10042.75</v>
      </c>
      <c r="AB359" s="58">
        <v>178.64</v>
      </c>
      <c r="AC359" s="58"/>
      <c r="AD359" s="58">
        <v>0</v>
      </c>
      <c r="AE359" s="58">
        <v>0</v>
      </c>
      <c r="AF359" s="57"/>
      <c r="AG359" s="13">
        <f t="shared" si="79"/>
        <v>45281</v>
      </c>
      <c r="AH359" s="58">
        <v>47</v>
      </c>
      <c r="AI359" s="58">
        <v>6027.07</v>
      </c>
      <c r="AJ359" s="58">
        <v>100.87</v>
      </c>
      <c r="AK359" s="58"/>
      <c r="AL359" s="58">
        <v>0</v>
      </c>
      <c r="AM359" s="58">
        <v>0</v>
      </c>
      <c r="AN359" s="57"/>
      <c r="AO359" s="13">
        <f t="shared" si="80"/>
        <v>45281</v>
      </c>
      <c r="AP359" s="58">
        <v>55</v>
      </c>
      <c r="AQ359" s="58">
        <v>5226.24</v>
      </c>
      <c r="AR359" s="58"/>
      <c r="AS359" s="58">
        <v>13</v>
      </c>
      <c r="AT359" s="58">
        <v>0</v>
      </c>
      <c r="AU359" s="58">
        <v>5</v>
      </c>
      <c r="AV359" s="57"/>
      <c r="AW359" s="13">
        <f t="shared" si="81"/>
        <v>45281</v>
      </c>
      <c r="AX359" s="58">
        <v>71</v>
      </c>
      <c r="AY359" s="58">
        <v>8668.92</v>
      </c>
      <c r="AZ359" s="58">
        <v>24.01</v>
      </c>
      <c r="BA359" s="58"/>
      <c r="BB359" s="58">
        <v>88.3</v>
      </c>
      <c r="BC359" s="58">
        <v>0</v>
      </c>
      <c r="BD359" s="57"/>
      <c r="BE359" s="13">
        <f t="shared" si="82"/>
        <v>45281</v>
      </c>
      <c r="BF359" s="58">
        <v>62</v>
      </c>
      <c r="BG359" s="58">
        <v>8469.32</v>
      </c>
      <c r="BH359" s="58">
        <v>18.57</v>
      </c>
      <c r="BI359" s="58"/>
      <c r="BJ359" s="58">
        <v>159.9</v>
      </c>
      <c r="BK359" s="58">
        <v>0</v>
      </c>
      <c r="BL359" s="57"/>
      <c r="BM359" s="13">
        <f t="shared" si="83"/>
        <v>45281</v>
      </c>
      <c r="BN359" s="58">
        <v>29</v>
      </c>
      <c r="BO359" s="58">
        <v>2271.33</v>
      </c>
      <c r="BP359" s="58">
        <v>14</v>
      </c>
      <c r="BQ359" s="58"/>
      <c r="BR359" s="58">
        <v>0</v>
      </c>
      <c r="BS359" s="58">
        <v>1</v>
      </c>
      <c r="BT359" s="57"/>
      <c r="BU359" s="13">
        <f t="shared" si="84"/>
        <v>45281</v>
      </c>
      <c r="BV359" s="58">
        <v>16</v>
      </c>
      <c r="BW359" s="58">
        <v>1973</v>
      </c>
      <c r="BX359" s="58">
        <v>12.5</v>
      </c>
      <c r="BY359" s="58"/>
      <c r="BZ359" s="58">
        <v>37.81</v>
      </c>
      <c r="CA359" s="58">
        <v>0</v>
      </c>
      <c r="CB359" s="57"/>
      <c r="CC359" s="13">
        <f t="shared" si="85"/>
        <v>45281</v>
      </c>
      <c r="CD359" s="58">
        <v>36</v>
      </c>
      <c r="CE359" s="58">
        <v>3837.22</v>
      </c>
      <c r="CF359" s="58">
        <v>48</v>
      </c>
      <c r="CG359" s="58">
        <v>469.45</v>
      </c>
      <c r="CH359" s="58">
        <v>50</v>
      </c>
      <c r="CI359" s="58">
        <v>4</v>
      </c>
      <c r="CJ359" s="57"/>
      <c r="CK359" s="13">
        <f t="shared" si="86"/>
        <v>45281</v>
      </c>
      <c r="CL359" s="58">
        <v>8</v>
      </c>
      <c r="CM359" s="58">
        <v>637.91</v>
      </c>
      <c r="CN359" s="58"/>
      <c r="CO359" s="58">
        <v>0</v>
      </c>
      <c r="CP359" s="58">
        <v>55</v>
      </c>
      <c r="CQ359" s="58">
        <v>0</v>
      </c>
      <c r="CR359" s="56"/>
      <c r="CS359" s="13">
        <f t="shared" si="87"/>
        <v>45281</v>
      </c>
      <c r="CT359" s="58"/>
      <c r="CU359" s="58"/>
      <c r="CV359" s="58"/>
      <c r="CW359" s="58"/>
      <c r="CX359" s="58"/>
      <c r="CY359" s="58"/>
      <c r="CZ359" s="56"/>
      <c r="DA359" s="13">
        <f t="shared" si="88"/>
        <v>45281</v>
      </c>
      <c r="DB359" s="58"/>
      <c r="DC359" s="58"/>
      <c r="DD359" s="58"/>
      <c r="DE359" s="58"/>
      <c r="DF359" s="58"/>
      <c r="DG359" s="58"/>
      <c r="DH359" s="56"/>
      <c r="DI359" s="13">
        <f t="shared" si="89"/>
        <v>45281</v>
      </c>
      <c r="DJ359" s="58"/>
      <c r="DK359" s="58"/>
      <c r="DL359" s="58"/>
      <c r="DM359" s="58"/>
      <c r="DN359" s="58"/>
      <c r="DO359" s="58"/>
      <c r="DP359" s="56"/>
      <c r="DQ359" s="56"/>
      <c r="DR359" s="56"/>
      <c r="DS359" s="56"/>
    </row>
    <row r="360" spans="1:123" x14ac:dyDescent="0.3">
      <c r="A360" s="13">
        <f t="shared" si="75"/>
        <v>45282</v>
      </c>
      <c r="B360" s="58">
        <v>40</v>
      </c>
      <c r="C360" s="59">
        <v>4815.78</v>
      </c>
      <c r="D360" s="58"/>
      <c r="E360" s="58">
        <v>70</v>
      </c>
      <c r="F360" s="58">
        <v>0</v>
      </c>
      <c r="G360" s="58">
        <v>0</v>
      </c>
      <c r="H360" s="57"/>
      <c r="I360" s="13">
        <f t="shared" si="76"/>
        <v>45282</v>
      </c>
      <c r="J360" s="58">
        <v>16</v>
      </c>
      <c r="K360" s="58">
        <v>1881.56</v>
      </c>
      <c r="L360" s="58">
        <v>3.3</v>
      </c>
      <c r="M360" s="58"/>
      <c r="N360" s="58">
        <v>0</v>
      </c>
      <c r="O360" s="58">
        <v>0</v>
      </c>
      <c r="P360" s="57"/>
      <c r="Q360" s="13">
        <f t="shared" si="77"/>
        <v>45282</v>
      </c>
      <c r="R360" s="58">
        <v>9</v>
      </c>
      <c r="S360" s="58">
        <v>1145.7</v>
      </c>
      <c r="T360" s="58">
        <v>0</v>
      </c>
      <c r="U360" s="58"/>
      <c r="V360" s="58">
        <v>0</v>
      </c>
      <c r="W360" s="58">
        <v>0</v>
      </c>
      <c r="X360" s="57"/>
      <c r="Y360" s="13">
        <f t="shared" si="78"/>
        <v>45282</v>
      </c>
      <c r="Z360" s="58">
        <v>40</v>
      </c>
      <c r="AA360" s="58">
        <v>3713.6</v>
      </c>
      <c r="AB360" s="58">
        <v>42.58</v>
      </c>
      <c r="AC360" s="58"/>
      <c r="AD360" s="58">
        <v>0</v>
      </c>
      <c r="AE360" s="58">
        <v>4</v>
      </c>
      <c r="AF360" s="57"/>
      <c r="AG360" s="13">
        <f t="shared" si="79"/>
        <v>45282</v>
      </c>
      <c r="AH360" s="58">
        <v>20</v>
      </c>
      <c r="AI360" s="58">
        <v>2606.17</v>
      </c>
      <c r="AJ360" s="58">
        <v>21.29</v>
      </c>
      <c r="AK360" s="58" t="s">
        <v>110</v>
      </c>
      <c r="AL360" s="58">
        <v>0</v>
      </c>
      <c r="AM360" s="58">
        <v>0</v>
      </c>
      <c r="AN360" s="57"/>
      <c r="AO360" s="13">
        <f t="shared" si="80"/>
        <v>45282</v>
      </c>
      <c r="AP360" s="58">
        <v>32</v>
      </c>
      <c r="AQ360" s="58">
        <v>2374.33</v>
      </c>
      <c r="AR360" s="58"/>
      <c r="AS360" s="58">
        <v>52</v>
      </c>
      <c r="AT360" s="58">
        <v>-609.70000000000005</v>
      </c>
      <c r="AU360" s="58">
        <v>6</v>
      </c>
      <c r="AV360" s="57"/>
      <c r="AW360" s="13">
        <f t="shared" si="81"/>
        <v>45282</v>
      </c>
      <c r="AX360" s="58">
        <v>43</v>
      </c>
      <c r="AY360" s="58">
        <v>4587.6099999999997</v>
      </c>
      <c r="AZ360" s="58">
        <v>19.39</v>
      </c>
      <c r="BA360" s="58"/>
      <c r="BB360" s="58">
        <v>88.3</v>
      </c>
      <c r="BC360" s="58">
        <v>1</v>
      </c>
      <c r="BD360" s="57"/>
      <c r="BE360" s="13">
        <f t="shared" si="82"/>
        <v>45282</v>
      </c>
      <c r="BF360" s="58">
        <v>58</v>
      </c>
      <c r="BG360" s="58">
        <v>6361.38</v>
      </c>
      <c r="BH360" s="58">
        <v>73.77</v>
      </c>
      <c r="BI360" s="58"/>
      <c r="BJ360" s="58">
        <v>567.92999999999995</v>
      </c>
      <c r="BK360" s="58">
        <v>0</v>
      </c>
      <c r="BL360" s="57"/>
      <c r="BM360" s="13">
        <f t="shared" si="83"/>
        <v>45282</v>
      </c>
      <c r="BN360" s="58">
        <v>26</v>
      </c>
      <c r="BO360" s="58">
        <v>2112.8200000000002</v>
      </c>
      <c r="BP360" s="58">
        <v>24</v>
      </c>
      <c r="BQ360" s="58"/>
      <c r="BR360" s="58">
        <v>35</v>
      </c>
      <c r="BS360" s="58">
        <v>1</v>
      </c>
      <c r="BT360" s="57"/>
      <c r="BU360" s="13">
        <f t="shared" si="84"/>
        <v>45282</v>
      </c>
      <c r="BV360" s="58">
        <v>15</v>
      </c>
      <c r="BW360" s="58">
        <v>1765.03</v>
      </c>
      <c r="BX360" s="58">
        <v>41.5</v>
      </c>
      <c r="BY360" s="58"/>
      <c r="BZ360" s="58">
        <v>0</v>
      </c>
      <c r="CA360" s="58">
        <v>1</v>
      </c>
      <c r="CB360" s="57"/>
      <c r="CC360" s="13">
        <f t="shared" si="85"/>
        <v>45282</v>
      </c>
      <c r="CD360" s="58">
        <v>48</v>
      </c>
      <c r="CE360" s="58">
        <v>5136.3999999999996</v>
      </c>
      <c r="CF360" s="58">
        <v>59</v>
      </c>
      <c r="CG360" s="58">
        <v>456.7</v>
      </c>
      <c r="CH360" s="58">
        <v>0</v>
      </c>
      <c r="CI360" s="58">
        <v>0</v>
      </c>
      <c r="CJ360" s="57"/>
      <c r="CK360" s="13">
        <f t="shared" si="86"/>
        <v>45282</v>
      </c>
      <c r="CL360" s="58">
        <v>5</v>
      </c>
      <c r="CM360" s="58">
        <v>446.63</v>
      </c>
      <c r="CN360" s="58"/>
      <c r="CO360" s="58">
        <v>0</v>
      </c>
      <c r="CP360" s="58">
        <v>60</v>
      </c>
      <c r="CQ360" s="58">
        <v>0</v>
      </c>
      <c r="CR360" s="56"/>
      <c r="CS360" s="13">
        <f t="shared" si="87"/>
        <v>45282</v>
      </c>
      <c r="CT360" s="58"/>
      <c r="CU360" s="58"/>
      <c r="CV360" s="58"/>
      <c r="CW360" s="58"/>
      <c r="CX360" s="58"/>
      <c r="CY360" s="58"/>
      <c r="CZ360" s="56"/>
      <c r="DA360" s="13">
        <f t="shared" si="88"/>
        <v>45282</v>
      </c>
      <c r="DB360" s="58"/>
      <c r="DC360" s="58"/>
      <c r="DD360" s="58"/>
      <c r="DE360" s="58"/>
      <c r="DF360" s="58"/>
      <c r="DG360" s="58"/>
      <c r="DH360" s="56"/>
      <c r="DI360" s="13">
        <f t="shared" si="89"/>
        <v>45282</v>
      </c>
      <c r="DJ360" s="58"/>
      <c r="DK360" s="58"/>
      <c r="DL360" s="58"/>
      <c r="DM360" s="58"/>
      <c r="DN360" s="58"/>
      <c r="DO360" s="58"/>
      <c r="DP360" s="56"/>
      <c r="DQ360" s="56"/>
      <c r="DR360" s="56"/>
      <c r="DS360" s="56"/>
    </row>
    <row r="361" spans="1:123" x14ac:dyDescent="0.3">
      <c r="A361" s="13">
        <f t="shared" si="75"/>
        <v>45283</v>
      </c>
      <c r="B361" s="58">
        <v>23</v>
      </c>
      <c r="C361" s="59">
        <v>2557.09</v>
      </c>
      <c r="D361" s="58"/>
      <c r="E361" s="58">
        <v>12</v>
      </c>
      <c r="F361" s="58">
        <v>25</v>
      </c>
      <c r="G361" s="58">
        <v>0</v>
      </c>
      <c r="H361" s="57"/>
      <c r="I361" s="13">
        <f t="shared" si="76"/>
        <v>45283</v>
      </c>
      <c r="J361" s="58">
        <v>16</v>
      </c>
      <c r="K361" s="58">
        <v>1933.94</v>
      </c>
      <c r="L361" s="58">
        <v>11.32</v>
      </c>
      <c r="M361" s="58"/>
      <c r="N361" s="58">
        <v>50</v>
      </c>
      <c r="O361" s="58">
        <v>0</v>
      </c>
      <c r="P361" s="57"/>
      <c r="Q361" s="13">
        <f t="shared" si="77"/>
        <v>45283</v>
      </c>
      <c r="R361" s="58">
        <v>11</v>
      </c>
      <c r="S361" s="58">
        <v>1339.83</v>
      </c>
      <c r="T361" s="58">
        <v>0</v>
      </c>
      <c r="U361" s="58"/>
      <c r="V361" s="58">
        <v>0</v>
      </c>
      <c r="W361" s="58">
        <v>0</v>
      </c>
      <c r="X361" s="57"/>
      <c r="Y361" s="13">
        <f t="shared" si="78"/>
        <v>45283</v>
      </c>
      <c r="Z361" s="58">
        <v>37</v>
      </c>
      <c r="AA361" s="58">
        <v>3757.6</v>
      </c>
      <c r="AB361" s="58">
        <v>26.84</v>
      </c>
      <c r="AC361" s="58"/>
      <c r="AD361" s="58">
        <v>237.67</v>
      </c>
      <c r="AE361" s="58">
        <v>2</v>
      </c>
      <c r="AF361" s="57"/>
      <c r="AG361" s="13">
        <f t="shared" si="79"/>
        <v>45283</v>
      </c>
      <c r="AH361" s="58">
        <v>19</v>
      </c>
      <c r="AI361" s="58">
        <v>2790.33</v>
      </c>
      <c r="AJ361" s="58">
        <v>26.84</v>
      </c>
      <c r="AK361" s="58"/>
      <c r="AL361" s="58">
        <v>0</v>
      </c>
      <c r="AM361" s="58">
        <v>0</v>
      </c>
      <c r="AN361" s="57"/>
      <c r="AO361" s="13">
        <f t="shared" si="80"/>
        <v>45283</v>
      </c>
      <c r="AP361" s="58">
        <v>22</v>
      </c>
      <c r="AQ361" s="58">
        <v>1593.06</v>
      </c>
      <c r="AR361" s="58"/>
      <c r="AS361" s="58">
        <v>33</v>
      </c>
      <c r="AT361" s="58">
        <v>0</v>
      </c>
      <c r="AU361" s="58">
        <v>2</v>
      </c>
      <c r="AV361" s="57"/>
      <c r="AW361" s="13">
        <f t="shared" si="81"/>
        <v>45283</v>
      </c>
      <c r="AX361" s="58">
        <v>34</v>
      </c>
      <c r="AY361" s="58">
        <v>3715.09</v>
      </c>
      <c r="AZ361" s="58">
        <v>26.8</v>
      </c>
      <c r="BA361" s="58"/>
      <c r="BB361" s="58">
        <v>9.9</v>
      </c>
      <c r="BC361" s="58">
        <v>1</v>
      </c>
      <c r="BD361" s="57"/>
      <c r="BE361" s="13">
        <f t="shared" si="82"/>
        <v>45283</v>
      </c>
      <c r="BF361" s="58">
        <v>37</v>
      </c>
      <c r="BG361" s="58">
        <v>4351.95</v>
      </c>
      <c r="BH361" s="58">
        <v>43.16</v>
      </c>
      <c r="BI361" s="58"/>
      <c r="BJ361" s="58">
        <v>50</v>
      </c>
      <c r="BK361" s="58">
        <v>0</v>
      </c>
      <c r="BL361" s="57"/>
      <c r="BM361" s="13">
        <f t="shared" si="83"/>
        <v>45283</v>
      </c>
      <c r="BN361" s="58">
        <v>23</v>
      </c>
      <c r="BO361" s="58">
        <v>1923.43</v>
      </c>
      <c r="BP361" s="58">
        <v>114</v>
      </c>
      <c r="BQ361" s="58"/>
      <c r="BR361" s="58">
        <v>140</v>
      </c>
      <c r="BS361" s="58">
        <v>1</v>
      </c>
      <c r="BT361" s="57"/>
      <c r="BU361" s="13">
        <f t="shared" si="84"/>
        <v>45283</v>
      </c>
      <c r="BV361" s="58">
        <v>27</v>
      </c>
      <c r="BW361" s="58">
        <v>3051.64</v>
      </c>
      <c r="BX361" s="58">
        <v>29</v>
      </c>
      <c r="BY361" s="58"/>
      <c r="BZ361" s="58">
        <v>0</v>
      </c>
      <c r="CA361" s="58">
        <v>0</v>
      </c>
      <c r="CB361" s="57"/>
      <c r="CC361" s="13">
        <f t="shared" si="85"/>
        <v>45283</v>
      </c>
      <c r="CD361" s="58">
        <v>28</v>
      </c>
      <c r="CE361" s="58">
        <v>2668.58</v>
      </c>
      <c r="CF361" s="58">
        <v>74.5</v>
      </c>
      <c r="CG361" s="58">
        <v>80</v>
      </c>
      <c r="CH361" s="58">
        <v>0</v>
      </c>
      <c r="CI361" s="58">
        <v>2</v>
      </c>
      <c r="CJ361" s="57"/>
      <c r="CK361" s="13">
        <f t="shared" si="86"/>
        <v>45283</v>
      </c>
      <c r="CL361" s="58">
        <v>5</v>
      </c>
      <c r="CM361" s="58">
        <v>411.52</v>
      </c>
      <c r="CN361" s="58"/>
      <c r="CO361" s="58">
        <v>0</v>
      </c>
      <c r="CP361" s="58">
        <v>0</v>
      </c>
      <c r="CQ361" s="58">
        <v>0</v>
      </c>
      <c r="CR361" s="56"/>
      <c r="CS361" s="13">
        <f t="shared" si="87"/>
        <v>45283</v>
      </c>
      <c r="CT361" s="58"/>
      <c r="CU361" s="58"/>
      <c r="CV361" s="58"/>
      <c r="CW361" s="58"/>
      <c r="CX361" s="58"/>
      <c r="CY361" s="58"/>
      <c r="CZ361" s="56"/>
      <c r="DA361" s="13">
        <f t="shared" si="88"/>
        <v>45283</v>
      </c>
      <c r="DB361" s="58"/>
      <c r="DC361" s="58"/>
      <c r="DD361" s="58"/>
      <c r="DE361" s="58"/>
      <c r="DF361" s="58"/>
      <c r="DG361" s="58"/>
      <c r="DH361" s="56"/>
      <c r="DI361" s="13">
        <f t="shared" si="89"/>
        <v>45283</v>
      </c>
      <c r="DJ361" s="58"/>
      <c r="DK361" s="58"/>
      <c r="DL361" s="58"/>
      <c r="DM361" s="58"/>
      <c r="DN361" s="58"/>
      <c r="DO361" s="58"/>
      <c r="DP361" s="56"/>
      <c r="DQ361" s="56"/>
      <c r="DR361" s="56"/>
      <c r="DS361" s="56"/>
    </row>
    <row r="362" spans="1:123" x14ac:dyDescent="0.3">
      <c r="A362" s="13">
        <f t="shared" si="75"/>
        <v>45284</v>
      </c>
      <c r="B362" s="58">
        <v>18</v>
      </c>
      <c r="C362" s="59">
        <v>1952.81</v>
      </c>
      <c r="D362" s="58"/>
      <c r="E362" s="58">
        <v>12</v>
      </c>
      <c r="F362" s="58">
        <v>0</v>
      </c>
      <c r="G362" s="58">
        <v>0</v>
      </c>
      <c r="H362" s="57"/>
      <c r="I362" s="13">
        <f t="shared" si="76"/>
        <v>45284</v>
      </c>
      <c r="J362" s="58">
        <v>17</v>
      </c>
      <c r="K362" s="58">
        <v>2099.27</v>
      </c>
      <c r="L362" s="58">
        <v>3.3</v>
      </c>
      <c r="M362" s="58"/>
      <c r="N362" s="58">
        <v>0</v>
      </c>
      <c r="O362" s="58">
        <v>0</v>
      </c>
      <c r="P362" s="57"/>
      <c r="Q362" s="13">
        <f t="shared" si="77"/>
        <v>45284</v>
      </c>
      <c r="R362" s="58">
        <v>21</v>
      </c>
      <c r="S362" s="58">
        <v>2279.56</v>
      </c>
      <c r="T362" s="58">
        <v>0</v>
      </c>
      <c r="U362" s="58"/>
      <c r="V362" s="58">
        <v>23.5</v>
      </c>
      <c r="W362" s="58">
        <v>0</v>
      </c>
      <c r="X362" s="57"/>
      <c r="Y362" s="13">
        <f t="shared" si="78"/>
        <v>45284</v>
      </c>
      <c r="Z362" s="58">
        <v>29</v>
      </c>
      <c r="AA362" s="58">
        <v>3282.23</v>
      </c>
      <c r="AB362" s="58">
        <v>32.39</v>
      </c>
      <c r="AC362" s="58"/>
      <c r="AD362" s="58">
        <v>0</v>
      </c>
      <c r="AE362" s="58">
        <v>0</v>
      </c>
      <c r="AF362" s="57"/>
      <c r="AG362" s="13">
        <f t="shared" si="79"/>
        <v>45284</v>
      </c>
      <c r="AH362" s="58">
        <v>19</v>
      </c>
      <c r="AI362" s="58">
        <v>2202.0100000000002</v>
      </c>
      <c r="AJ362" s="58">
        <v>17.579999999999998</v>
      </c>
      <c r="AK362" s="58"/>
      <c r="AL362" s="58">
        <v>0</v>
      </c>
      <c r="AM362" s="58">
        <v>0</v>
      </c>
      <c r="AN362" s="57"/>
      <c r="AO362" s="13">
        <f t="shared" si="80"/>
        <v>45284</v>
      </c>
      <c r="AP362" s="58">
        <v>14</v>
      </c>
      <c r="AQ362" s="58">
        <v>989.47</v>
      </c>
      <c r="AR362" s="58"/>
      <c r="AS362" s="58">
        <v>22</v>
      </c>
      <c r="AT362" s="58">
        <v>0</v>
      </c>
      <c r="AU362" s="58">
        <v>1</v>
      </c>
      <c r="AV362" s="57"/>
      <c r="AW362" s="13">
        <f t="shared" si="81"/>
        <v>45284</v>
      </c>
      <c r="AX362" s="58">
        <v>27</v>
      </c>
      <c r="AY362" s="58">
        <v>2994.18</v>
      </c>
      <c r="AZ362" s="58">
        <v>8.31</v>
      </c>
      <c r="BA362" s="58"/>
      <c r="BB362" s="58">
        <v>44.15</v>
      </c>
      <c r="BC362" s="58">
        <v>1</v>
      </c>
      <c r="BD362" s="57"/>
      <c r="BE362" s="13">
        <f t="shared" si="82"/>
        <v>45284</v>
      </c>
      <c r="BF362" s="58">
        <v>9</v>
      </c>
      <c r="BG362" s="58">
        <v>861.92</v>
      </c>
      <c r="BH362" s="58">
        <v>0</v>
      </c>
      <c r="BI362" s="58"/>
      <c r="BJ362" s="58">
        <v>50</v>
      </c>
      <c r="BK362" s="58">
        <v>0</v>
      </c>
      <c r="BL362" s="57"/>
      <c r="BM362" s="13">
        <f t="shared" si="83"/>
        <v>45284</v>
      </c>
      <c r="BN362" s="58">
        <v>25</v>
      </c>
      <c r="BO362" s="58">
        <v>2015.14</v>
      </c>
      <c r="BP362" s="58">
        <v>33</v>
      </c>
      <c r="BQ362" s="58"/>
      <c r="BR362" s="58">
        <v>0</v>
      </c>
      <c r="BS362" s="58">
        <v>1</v>
      </c>
      <c r="BT362" s="57"/>
      <c r="BU362" s="13">
        <f t="shared" si="84"/>
        <v>45284</v>
      </c>
      <c r="BV362" s="58">
        <v>22</v>
      </c>
      <c r="BW362" s="58">
        <v>2553.02</v>
      </c>
      <c r="BX362" s="58">
        <v>252.34</v>
      </c>
      <c r="BY362" s="58"/>
      <c r="BZ362" s="58">
        <v>0</v>
      </c>
      <c r="CA362" s="58">
        <v>0</v>
      </c>
      <c r="CB362" s="57"/>
      <c r="CC362" s="13">
        <f t="shared" si="85"/>
        <v>45284</v>
      </c>
      <c r="CD362" s="58">
        <v>20</v>
      </c>
      <c r="CE362" s="58">
        <v>1433.01</v>
      </c>
      <c r="CF362" s="58">
        <v>49</v>
      </c>
      <c r="CG362" s="58">
        <v>20</v>
      </c>
      <c r="CH362" s="58">
        <v>0</v>
      </c>
      <c r="CI362" s="58">
        <v>1</v>
      </c>
      <c r="CJ362" s="57"/>
      <c r="CK362" s="13">
        <f t="shared" si="86"/>
        <v>45284</v>
      </c>
      <c r="CL362" s="58">
        <v>10</v>
      </c>
      <c r="CM362" s="58">
        <v>744.8</v>
      </c>
      <c r="CN362" s="58"/>
      <c r="CO362" s="58">
        <v>0</v>
      </c>
      <c r="CP362" s="58">
        <v>60</v>
      </c>
      <c r="CQ362" s="58">
        <v>0</v>
      </c>
      <c r="CR362" s="56"/>
      <c r="CS362" s="13">
        <f t="shared" si="87"/>
        <v>45284</v>
      </c>
      <c r="CT362" s="58"/>
      <c r="CU362" s="58"/>
      <c r="CV362" s="58"/>
      <c r="CW362" s="58"/>
      <c r="CX362" s="58"/>
      <c r="CY362" s="58"/>
      <c r="CZ362" s="56"/>
      <c r="DA362" s="13">
        <f t="shared" si="88"/>
        <v>45284</v>
      </c>
      <c r="DB362" s="58"/>
      <c r="DC362" s="58"/>
      <c r="DD362" s="58"/>
      <c r="DE362" s="58"/>
      <c r="DF362" s="58"/>
      <c r="DG362" s="58"/>
      <c r="DH362" s="56"/>
      <c r="DI362" s="13">
        <f t="shared" si="89"/>
        <v>45284</v>
      </c>
      <c r="DJ362" s="58"/>
      <c r="DK362" s="58"/>
      <c r="DL362" s="58"/>
      <c r="DM362" s="58"/>
      <c r="DN362" s="58"/>
      <c r="DO362" s="58"/>
      <c r="DP362" s="56"/>
      <c r="DQ362" s="56"/>
      <c r="DR362" s="56"/>
      <c r="DS362" s="56"/>
    </row>
    <row r="363" spans="1:123" x14ac:dyDescent="0.3">
      <c r="A363" s="13">
        <f t="shared" si="75"/>
        <v>45285</v>
      </c>
      <c r="B363" s="58">
        <v>18</v>
      </c>
      <c r="C363" s="59">
        <v>2020.41</v>
      </c>
      <c r="D363" s="58"/>
      <c r="E363" s="58">
        <v>25</v>
      </c>
      <c r="F363" s="58">
        <v>0</v>
      </c>
      <c r="G363" s="58">
        <v>0</v>
      </c>
      <c r="H363" s="57"/>
      <c r="I363" s="13">
        <f t="shared" si="76"/>
        <v>45285</v>
      </c>
      <c r="J363" s="58">
        <v>10</v>
      </c>
      <c r="K363" s="58">
        <v>1077.58</v>
      </c>
      <c r="L363" s="58">
        <v>14.62</v>
      </c>
      <c r="M363" s="58"/>
      <c r="N363" s="58">
        <v>0</v>
      </c>
      <c r="O363" s="58">
        <v>0</v>
      </c>
      <c r="P363" s="57"/>
      <c r="Q363" s="13">
        <f t="shared" si="77"/>
        <v>45285</v>
      </c>
      <c r="R363" s="58">
        <v>12</v>
      </c>
      <c r="S363" s="58">
        <v>1250.1300000000001</v>
      </c>
      <c r="T363" s="58">
        <v>0</v>
      </c>
      <c r="U363" s="58"/>
      <c r="V363" s="58">
        <v>48</v>
      </c>
      <c r="W363" s="58">
        <v>0</v>
      </c>
      <c r="X363" s="57"/>
      <c r="Y363" s="13">
        <f t="shared" si="78"/>
        <v>45285</v>
      </c>
      <c r="Z363" s="58">
        <v>21</v>
      </c>
      <c r="AA363" s="58">
        <v>2474.88</v>
      </c>
      <c r="AB363" s="58">
        <v>0</v>
      </c>
      <c r="AC363" s="58"/>
      <c r="AD363" s="58">
        <v>-9.7899999999999991</v>
      </c>
      <c r="AE363" s="58">
        <v>0</v>
      </c>
      <c r="AF363" s="57"/>
      <c r="AG363" s="13">
        <f t="shared" si="79"/>
        <v>45285</v>
      </c>
      <c r="AH363" s="58">
        <v>19</v>
      </c>
      <c r="AI363" s="58">
        <v>2407.34</v>
      </c>
      <c r="AJ363" s="58">
        <v>0</v>
      </c>
      <c r="AK363" s="58"/>
      <c r="AL363" s="58">
        <v>0</v>
      </c>
      <c r="AM363" s="58">
        <v>0</v>
      </c>
      <c r="AN363" s="57"/>
      <c r="AO363" s="13">
        <f t="shared" si="80"/>
        <v>45285</v>
      </c>
      <c r="AP363" s="58">
        <v>19</v>
      </c>
      <c r="AQ363" s="58">
        <v>1434.39</v>
      </c>
      <c r="AR363" s="58"/>
      <c r="AS363" s="58">
        <v>36</v>
      </c>
      <c r="AT363" s="58">
        <v>0</v>
      </c>
      <c r="AU363" s="58">
        <v>0</v>
      </c>
      <c r="AV363" s="57"/>
      <c r="AW363" s="13">
        <f t="shared" si="81"/>
        <v>45285</v>
      </c>
      <c r="AX363" s="58">
        <v>20</v>
      </c>
      <c r="AY363" s="58">
        <v>1636.18</v>
      </c>
      <c r="AZ363" s="58">
        <v>11.08</v>
      </c>
      <c r="BA363" s="58"/>
      <c r="BB363" s="58">
        <v>0</v>
      </c>
      <c r="BC363" s="58">
        <v>1</v>
      </c>
      <c r="BD363" s="57"/>
      <c r="BE363" s="13">
        <f t="shared" si="82"/>
        <v>45285</v>
      </c>
      <c r="BF363" s="58">
        <v>20</v>
      </c>
      <c r="BG363" s="58">
        <v>2125.2399999999998</v>
      </c>
      <c r="BH363" s="58">
        <v>29.7</v>
      </c>
      <c r="BI363" s="58"/>
      <c r="BJ363" s="58">
        <v>100</v>
      </c>
      <c r="BK363" s="58">
        <v>0</v>
      </c>
      <c r="BL363" s="57"/>
      <c r="BM363" s="13">
        <f t="shared" si="83"/>
        <v>45285</v>
      </c>
      <c r="BN363" s="58">
        <v>25</v>
      </c>
      <c r="BO363" s="58">
        <v>1885.85</v>
      </c>
      <c r="BP363" s="58">
        <v>7</v>
      </c>
      <c r="BQ363" s="58"/>
      <c r="BR363" s="58">
        <v>0</v>
      </c>
      <c r="BS363" s="58">
        <v>0</v>
      </c>
      <c r="BT363" s="57"/>
      <c r="BU363" s="13">
        <f t="shared" si="84"/>
        <v>45285</v>
      </c>
      <c r="BV363" s="58">
        <v>19</v>
      </c>
      <c r="BW363" s="58">
        <v>2313.86</v>
      </c>
      <c r="BX363" s="58">
        <v>15</v>
      </c>
      <c r="BY363" s="58"/>
      <c r="BZ363" s="58">
        <v>0</v>
      </c>
      <c r="CA363" s="58">
        <v>0</v>
      </c>
      <c r="CB363" s="57"/>
      <c r="CC363" s="13">
        <f t="shared" si="85"/>
        <v>45285</v>
      </c>
      <c r="CD363" s="58">
        <v>15</v>
      </c>
      <c r="CE363" s="58">
        <v>1350.7</v>
      </c>
      <c r="CF363" s="58">
        <v>24.03</v>
      </c>
      <c r="CG363" s="58">
        <v>0</v>
      </c>
      <c r="CH363" s="58">
        <v>25</v>
      </c>
      <c r="CI363" s="58">
        <v>1</v>
      </c>
      <c r="CJ363" s="57"/>
      <c r="CK363" s="13">
        <f t="shared" si="86"/>
        <v>45285</v>
      </c>
      <c r="CL363" s="58">
        <v>9</v>
      </c>
      <c r="CM363" s="58">
        <v>636.71</v>
      </c>
      <c r="CN363" s="58"/>
      <c r="CO363" s="58">
        <v>4</v>
      </c>
      <c r="CP363" s="58">
        <v>30</v>
      </c>
      <c r="CQ363" s="58">
        <v>0</v>
      </c>
      <c r="CR363" s="56"/>
      <c r="CS363" s="13">
        <f t="shared" si="87"/>
        <v>45285</v>
      </c>
      <c r="CT363" s="58"/>
      <c r="CU363" s="58"/>
      <c r="CV363" s="58"/>
      <c r="CW363" s="58"/>
      <c r="CX363" s="58"/>
      <c r="CY363" s="58"/>
      <c r="CZ363" s="56"/>
      <c r="DA363" s="13">
        <f t="shared" si="88"/>
        <v>45285</v>
      </c>
      <c r="DB363" s="58"/>
      <c r="DC363" s="58"/>
      <c r="DD363" s="58"/>
      <c r="DE363" s="58"/>
      <c r="DF363" s="58"/>
      <c r="DG363" s="58"/>
      <c r="DH363" s="56"/>
      <c r="DI363" s="13">
        <f t="shared" si="89"/>
        <v>45285</v>
      </c>
      <c r="DJ363" s="58"/>
      <c r="DK363" s="58"/>
      <c r="DL363" s="58"/>
      <c r="DM363" s="58"/>
      <c r="DN363" s="58"/>
      <c r="DO363" s="58"/>
      <c r="DP363" s="56"/>
      <c r="DQ363" s="56"/>
      <c r="DR363" s="56"/>
      <c r="DS363" s="56"/>
    </row>
    <row r="364" spans="1:123" x14ac:dyDescent="0.3">
      <c r="A364" s="13">
        <f t="shared" si="75"/>
        <v>45286</v>
      </c>
      <c r="B364" s="58">
        <v>24</v>
      </c>
      <c r="C364" s="59">
        <v>2844.33</v>
      </c>
      <c r="D364" s="58"/>
      <c r="E364" s="58">
        <v>8</v>
      </c>
      <c r="F364" s="58">
        <v>120.72</v>
      </c>
      <c r="G364" s="58">
        <v>0</v>
      </c>
      <c r="H364" s="57"/>
      <c r="I364" s="13">
        <f t="shared" si="76"/>
        <v>45286</v>
      </c>
      <c r="J364" s="58">
        <v>18</v>
      </c>
      <c r="K364" s="58">
        <v>2194.79</v>
      </c>
      <c r="L364" s="58">
        <v>0</v>
      </c>
      <c r="M364" s="58"/>
      <c r="N364" s="58">
        <v>0</v>
      </c>
      <c r="O364" s="58">
        <v>0</v>
      </c>
      <c r="P364" s="57"/>
      <c r="Q364" s="13">
        <f t="shared" si="77"/>
        <v>45286</v>
      </c>
      <c r="R364" s="58">
        <v>5</v>
      </c>
      <c r="S364" s="58">
        <v>517</v>
      </c>
      <c r="T364" s="58">
        <v>0</v>
      </c>
      <c r="U364" s="58"/>
      <c r="V364" s="58">
        <v>19.5</v>
      </c>
      <c r="W364" s="58">
        <v>0</v>
      </c>
      <c r="X364" s="57"/>
      <c r="Y364" s="13">
        <f t="shared" si="78"/>
        <v>45286</v>
      </c>
      <c r="Z364" s="58">
        <v>31</v>
      </c>
      <c r="AA364" s="58">
        <v>3562.52</v>
      </c>
      <c r="AB364" s="58">
        <v>24.06</v>
      </c>
      <c r="AC364" s="58"/>
      <c r="AD364" s="58">
        <v>54.95</v>
      </c>
      <c r="AE364" s="58">
        <v>0</v>
      </c>
      <c r="AF364" s="57"/>
      <c r="AG364" s="13">
        <f t="shared" si="79"/>
        <v>45286</v>
      </c>
      <c r="AH364" s="58">
        <v>18</v>
      </c>
      <c r="AI364" s="58">
        <v>2124.31</v>
      </c>
      <c r="AJ364" s="58">
        <v>0</v>
      </c>
      <c r="AK364" s="58"/>
      <c r="AL364" s="58">
        <v>50</v>
      </c>
      <c r="AM364" s="58">
        <v>0</v>
      </c>
      <c r="AN364" s="57"/>
      <c r="AO364" s="13">
        <f t="shared" si="80"/>
        <v>45286</v>
      </c>
      <c r="AP364" s="58">
        <v>46</v>
      </c>
      <c r="AQ364" s="58">
        <v>3929.35</v>
      </c>
      <c r="AR364" s="58"/>
      <c r="AS364" s="58">
        <v>6</v>
      </c>
      <c r="AT364" s="58">
        <v>-25</v>
      </c>
      <c r="AU364" s="58">
        <v>12</v>
      </c>
      <c r="AV364" s="57"/>
      <c r="AW364" s="13">
        <f t="shared" si="81"/>
        <v>45286</v>
      </c>
      <c r="AX364" s="58">
        <v>48</v>
      </c>
      <c r="AY364" s="58">
        <v>5691.81</v>
      </c>
      <c r="AZ364" s="58">
        <v>17.09</v>
      </c>
      <c r="BA364" s="58"/>
      <c r="BB364" s="58">
        <v>205.29</v>
      </c>
      <c r="BC364" s="58">
        <v>2</v>
      </c>
      <c r="BD364" s="57"/>
      <c r="BE364" s="13">
        <f t="shared" si="82"/>
        <v>45286</v>
      </c>
      <c r="BF364" s="58">
        <v>59</v>
      </c>
      <c r="BG364" s="58">
        <v>7113.98</v>
      </c>
      <c r="BH364" s="58">
        <v>40.020000000000003</v>
      </c>
      <c r="BI364" s="58"/>
      <c r="BJ364" s="58">
        <v>1072.3800000000001</v>
      </c>
      <c r="BK364" s="58">
        <v>0</v>
      </c>
      <c r="BL364" s="57"/>
      <c r="BM364" s="13">
        <f t="shared" si="83"/>
        <v>45286</v>
      </c>
      <c r="BN364" s="58">
        <v>14</v>
      </c>
      <c r="BO364" s="58">
        <v>968.93</v>
      </c>
      <c r="BP364" s="58">
        <v>39.5</v>
      </c>
      <c r="BQ364" s="58"/>
      <c r="BR364" s="58">
        <v>0</v>
      </c>
      <c r="BS364" s="58">
        <v>0</v>
      </c>
      <c r="BT364" s="57"/>
      <c r="BU364" s="13">
        <f t="shared" si="84"/>
        <v>45286</v>
      </c>
      <c r="BV364" s="58">
        <v>16</v>
      </c>
      <c r="BW364" s="58">
        <v>1841.47</v>
      </c>
      <c r="BX364" s="58">
        <v>24.5</v>
      </c>
      <c r="BY364" s="58"/>
      <c r="BZ364" s="58">
        <v>0</v>
      </c>
      <c r="CA364" s="58">
        <v>0</v>
      </c>
      <c r="CB364" s="57"/>
      <c r="CC364" s="13">
        <f t="shared" si="85"/>
        <v>45286</v>
      </c>
      <c r="CD364" s="58">
        <v>55</v>
      </c>
      <c r="CE364" s="58">
        <v>5528.02</v>
      </c>
      <c r="CF364" s="58">
        <v>34.5</v>
      </c>
      <c r="CG364" s="58">
        <v>137.71</v>
      </c>
      <c r="CH364" s="58">
        <v>60</v>
      </c>
      <c r="CI364" s="58">
        <v>2</v>
      </c>
      <c r="CJ364" s="57"/>
      <c r="CK364" s="13">
        <f t="shared" si="86"/>
        <v>45286</v>
      </c>
      <c r="CL364" s="58">
        <v>7</v>
      </c>
      <c r="CM364" s="58">
        <v>496.68</v>
      </c>
      <c r="CN364" s="58"/>
      <c r="CO364" s="58">
        <v>0</v>
      </c>
      <c r="CP364" s="58">
        <v>82.07</v>
      </c>
      <c r="CQ364" s="58"/>
      <c r="CR364" s="56"/>
      <c r="CS364" s="13">
        <f t="shared" si="87"/>
        <v>45286</v>
      </c>
      <c r="CT364" s="58"/>
      <c r="CU364" s="58"/>
      <c r="CV364" s="58"/>
      <c r="CW364" s="58"/>
      <c r="CX364" s="58"/>
      <c r="CY364" s="58"/>
      <c r="CZ364" s="56"/>
      <c r="DA364" s="13">
        <f t="shared" si="88"/>
        <v>45286</v>
      </c>
      <c r="DB364" s="58"/>
      <c r="DC364" s="58"/>
      <c r="DD364" s="58"/>
      <c r="DE364" s="58"/>
      <c r="DF364" s="58"/>
      <c r="DG364" s="58"/>
      <c r="DH364" s="56"/>
      <c r="DI364" s="13">
        <f t="shared" si="89"/>
        <v>45286</v>
      </c>
      <c r="DJ364" s="58"/>
      <c r="DK364" s="58"/>
      <c r="DL364" s="58"/>
      <c r="DM364" s="58"/>
      <c r="DN364" s="58"/>
      <c r="DO364" s="58"/>
      <c r="DP364" s="56"/>
      <c r="DQ364" s="56"/>
      <c r="DR364" s="56"/>
      <c r="DS364" s="56"/>
    </row>
    <row r="365" spans="1:123" x14ac:dyDescent="0.3">
      <c r="A365" s="13">
        <f t="shared" si="75"/>
        <v>45287</v>
      </c>
      <c r="B365" s="58">
        <v>22</v>
      </c>
      <c r="C365" s="59">
        <v>2212.96</v>
      </c>
      <c r="D365" s="58"/>
      <c r="E365" s="58">
        <v>23</v>
      </c>
      <c r="F365" s="58">
        <v>408</v>
      </c>
      <c r="G365" s="58">
        <v>0</v>
      </c>
      <c r="H365" s="57"/>
      <c r="I365" s="13">
        <f t="shared" si="76"/>
        <v>45287</v>
      </c>
      <c r="J365" s="58">
        <v>19</v>
      </c>
      <c r="K365" s="58">
        <v>2388.91</v>
      </c>
      <c r="L365" s="58">
        <v>1.98</v>
      </c>
      <c r="M365" s="58"/>
      <c r="N365" s="58">
        <v>0</v>
      </c>
      <c r="O365" s="58">
        <v>0</v>
      </c>
      <c r="P365" s="57"/>
      <c r="Q365" s="13">
        <f t="shared" si="77"/>
        <v>45287</v>
      </c>
      <c r="R365" s="58">
        <v>8</v>
      </c>
      <c r="S365" s="58">
        <v>860.9</v>
      </c>
      <c r="T365" s="58">
        <v>0</v>
      </c>
      <c r="U365" s="58"/>
      <c r="V365" s="58">
        <v>11</v>
      </c>
      <c r="W365" s="58">
        <v>0</v>
      </c>
      <c r="X365" s="57"/>
      <c r="Y365" s="13">
        <f t="shared" si="78"/>
        <v>45287</v>
      </c>
      <c r="Z365" s="58">
        <v>47</v>
      </c>
      <c r="AA365" s="58">
        <v>5470.27</v>
      </c>
      <c r="AB365" s="58">
        <v>15.74</v>
      </c>
      <c r="AC365" s="58"/>
      <c r="AD365" s="58">
        <v>4.95</v>
      </c>
      <c r="AE365" s="58">
        <v>0</v>
      </c>
      <c r="AF365" s="57"/>
      <c r="AG365" s="13">
        <f t="shared" si="79"/>
        <v>45287</v>
      </c>
      <c r="AH365" s="58">
        <v>26</v>
      </c>
      <c r="AI365" s="58">
        <v>3020.27</v>
      </c>
      <c r="AJ365" s="58">
        <v>30.54</v>
      </c>
      <c r="AK365" s="58"/>
      <c r="AL365" s="58">
        <v>-251.32</v>
      </c>
      <c r="AM365" s="58">
        <v>0</v>
      </c>
      <c r="AN365" s="57"/>
      <c r="AO365" s="13">
        <f t="shared" si="80"/>
        <v>45287</v>
      </c>
      <c r="AP365" s="58">
        <v>50</v>
      </c>
      <c r="AQ365" s="58">
        <v>4087.52</v>
      </c>
      <c r="AR365" s="58"/>
      <c r="AS365" s="58">
        <v>17</v>
      </c>
      <c r="AT365" s="58">
        <v>49.52</v>
      </c>
      <c r="AU365" s="58">
        <v>8</v>
      </c>
      <c r="AV365" s="57"/>
      <c r="AW365" s="13">
        <f t="shared" si="81"/>
        <v>45287</v>
      </c>
      <c r="AX365" s="58">
        <v>60</v>
      </c>
      <c r="AY365" s="58">
        <v>6854.32</v>
      </c>
      <c r="AZ365" s="58">
        <v>28.63</v>
      </c>
      <c r="BA365" s="58"/>
      <c r="BB365" s="58">
        <v>0</v>
      </c>
      <c r="BC365" s="58">
        <v>1</v>
      </c>
      <c r="BD365" s="57"/>
      <c r="BE365" s="13">
        <f t="shared" si="82"/>
        <v>45287</v>
      </c>
      <c r="BF365" s="58">
        <v>52</v>
      </c>
      <c r="BG365" s="58">
        <v>5906.6</v>
      </c>
      <c r="BH365" s="58">
        <v>40.380000000000003</v>
      </c>
      <c r="BI365" s="58"/>
      <c r="BJ365" s="58">
        <v>181.37</v>
      </c>
      <c r="BK365" s="58">
        <v>0</v>
      </c>
      <c r="BL365" s="57"/>
      <c r="BM365" s="13">
        <f t="shared" si="83"/>
        <v>45287</v>
      </c>
      <c r="BN365" s="58">
        <v>14</v>
      </c>
      <c r="BO365" s="58">
        <v>999.38</v>
      </c>
      <c r="BP365" s="58">
        <v>4</v>
      </c>
      <c r="BQ365" s="58"/>
      <c r="BR365" s="58">
        <v>35</v>
      </c>
      <c r="BS365" s="58">
        <v>0</v>
      </c>
      <c r="BT365" s="57"/>
      <c r="BU365" s="13">
        <f t="shared" si="84"/>
        <v>45287</v>
      </c>
      <c r="BV365" s="58">
        <v>23</v>
      </c>
      <c r="BW365" s="58">
        <v>2465.2600000000002</v>
      </c>
      <c r="BX365" s="58">
        <v>4.5</v>
      </c>
      <c r="BY365" s="58"/>
      <c r="BZ365" s="58">
        <v>0</v>
      </c>
      <c r="CA365" s="58">
        <v>0</v>
      </c>
      <c r="CB365" s="57"/>
      <c r="CC365" s="13">
        <f t="shared" si="85"/>
        <v>45287</v>
      </c>
      <c r="CD365" s="58">
        <v>82</v>
      </c>
      <c r="CE365" s="58">
        <v>7983.99</v>
      </c>
      <c r="CF365" s="58">
        <v>653.16</v>
      </c>
      <c r="CG365" s="58">
        <v>262.17</v>
      </c>
      <c r="CH365" s="58">
        <v>45</v>
      </c>
      <c r="CI365" s="58">
        <v>2</v>
      </c>
      <c r="CJ365" s="57"/>
      <c r="CK365" s="13">
        <f t="shared" si="86"/>
        <v>45287</v>
      </c>
      <c r="CL365" s="58">
        <v>6</v>
      </c>
      <c r="CM365" s="58">
        <v>518.47</v>
      </c>
      <c r="CN365" s="58"/>
      <c r="CO365" s="58">
        <v>0</v>
      </c>
      <c r="CP365" s="58">
        <v>0</v>
      </c>
      <c r="CQ365" s="58"/>
      <c r="CR365" s="56"/>
      <c r="CS365" s="13">
        <f t="shared" si="87"/>
        <v>45287</v>
      </c>
      <c r="CT365" s="58"/>
      <c r="CU365" s="58"/>
      <c r="CV365" s="58"/>
      <c r="CW365" s="58"/>
      <c r="CX365" s="58"/>
      <c r="CY365" s="58"/>
      <c r="CZ365" s="56"/>
      <c r="DA365" s="13">
        <f t="shared" si="88"/>
        <v>45287</v>
      </c>
      <c r="DB365" s="58"/>
      <c r="DC365" s="58"/>
      <c r="DD365" s="58"/>
      <c r="DE365" s="58"/>
      <c r="DF365" s="58"/>
      <c r="DG365" s="58"/>
      <c r="DH365" s="56"/>
      <c r="DI365" s="13">
        <f t="shared" si="89"/>
        <v>45287</v>
      </c>
      <c r="DJ365" s="58"/>
      <c r="DK365" s="58"/>
      <c r="DL365" s="58"/>
      <c r="DM365" s="58"/>
      <c r="DN365" s="58"/>
      <c r="DO365" s="58"/>
      <c r="DP365" s="56"/>
      <c r="DQ365" s="56"/>
      <c r="DR365" s="56"/>
      <c r="DS365" s="56"/>
    </row>
    <row r="366" spans="1:123" x14ac:dyDescent="0.3">
      <c r="A366" s="13">
        <f t="shared" si="75"/>
        <v>45288</v>
      </c>
      <c r="B366" s="58">
        <v>40</v>
      </c>
      <c r="C366" s="59">
        <v>4977.95</v>
      </c>
      <c r="D366" s="58"/>
      <c r="E366" s="58">
        <v>52</v>
      </c>
      <c r="F366" s="58">
        <v>8</v>
      </c>
      <c r="G366" s="58"/>
      <c r="H366" s="57"/>
      <c r="I366" s="13">
        <f t="shared" si="76"/>
        <v>45288</v>
      </c>
      <c r="J366" s="58">
        <v>13</v>
      </c>
      <c r="K366" s="58">
        <v>1687.21</v>
      </c>
      <c r="L366" s="58">
        <v>15.33</v>
      </c>
      <c r="M366" s="58"/>
      <c r="N366" s="58">
        <v>0</v>
      </c>
      <c r="O366" s="58">
        <v>0</v>
      </c>
      <c r="P366" s="57"/>
      <c r="Q366" s="13">
        <f t="shared" si="77"/>
        <v>45288</v>
      </c>
      <c r="R366" s="58">
        <v>9</v>
      </c>
      <c r="S366" s="58">
        <v>658.6</v>
      </c>
      <c r="T366" s="58">
        <v>0</v>
      </c>
      <c r="U366" s="58"/>
      <c r="V366" s="58">
        <v>26.25</v>
      </c>
      <c r="W366" s="58">
        <v>0</v>
      </c>
      <c r="X366" s="57"/>
      <c r="Y366" s="13">
        <f t="shared" si="78"/>
        <v>45288</v>
      </c>
      <c r="Z366" s="58">
        <v>46</v>
      </c>
      <c r="AA366" s="58">
        <v>5245.43</v>
      </c>
      <c r="AB366" s="58">
        <v>20.36</v>
      </c>
      <c r="AC366" s="58"/>
      <c r="AD366" s="58">
        <v>4.95</v>
      </c>
      <c r="AE366" s="58">
        <v>0</v>
      </c>
      <c r="AF366" s="57"/>
      <c r="AG366" s="13">
        <f t="shared" si="79"/>
        <v>45288</v>
      </c>
      <c r="AH366" s="58">
        <v>24</v>
      </c>
      <c r="AI366" s="58">
        <v>3243.64</v>
      </c>
      <c r="AJ366" s="58">
        <v>15.74</v>
      </c>
      <c r="AK366" s="58"/>
      <c r="AL366" s="58">
        <v>4.95</v>
      </c>
      <c r="AM366" s="58">
        <v>0</v>
      </c>
      <c r="AN366" s="57"/>
      <c r="AO366" s="13">
        <f t="shared" si="80"/>
        <v>45288</v>
      </c>
      <c r="AP366" s="58">
        <v>42</v>
      </c>
      <c r="AQ366" s="58">
        <v>3552.03</v>
      </c>
      <c r="AR366" s="58"/>
      <c r="AS366" s="58">
        <v>33</v>
      </c>
      <c r="AT366" s="58">
        <v>0</v>
      </c>
      <c r="AU366" s="58">
        <v>0</v>
      </c>
      <c r="AV366" s="57"/>
      <c r="AW366" s="13">
        <f t="shared" si="81"/>
        <v>45288</v>
      </c>
      <c r="AX366" s="58">
        <v>48</v>
      </c>
      <c r="AY366" s="58">
        <v>5601.17</v>
      </c>
      <c r="AZ366" s="58">
        <v>4.62</v>
      </c>
      <c r="BA366" s="58"/>
      <c r="BB366" s="58">
        <v>0</v>
      </c>
      <c r="BC366" s="58">
        <v>1</v>
      </c>
      <c r="BD366" s="57"/>
      <c r="BE366" s="13">
        <f t="shared" si="82"/>
        <v>45288</v>
      </c>
      <c r="BF366" s="58">
        <v>57</v>
      </c>
      <c r="BG366" s="58">
        <v>6994.78</v>
      </c>
      <c r="BH366" s="58">
        <v>15.32</v>
      </c>
      <c r="BI366" s="58"/>
      <c r="BJ366" s="58">
        <v>225.44</v>
      </c>
      <c r="BK366" s="58">
        <v>0</v>
      </c>
      <c r="BL366" s="57"/>
      <c r="BM366" s="13">
        <f t="shared" si="83"/>
        <v>45288</v>
      </c>
      <c r="BN366" s="58">
        <v>13</v>
      </c>
      <c r="BO366" s="58">
        <v>1024.42</v>
      </c>
      <c r="BP366" s="58">
        <v>0</v>
      </c>
      <c r="BQ366" s="58"/>
      <c r="BR366" s="58">
        <v>35</v>
      </c>
      <c r="BS366" s="58">
        <v>0</v>
      </c>
      <c r="BT366" s="57"/>
      <c r="BU366" s="13">
        <f t="shared" si="84"/>
        <v>45288</v>
      </c>
      <c r="BV366" s="58">
        <v>14</v>
      </c>
      <c r="BW366" s="58">
        <v>1364.16</v>
      </c>
      <c r="BX366" s="58">
        <v>5</v>
      </c>
      <c r="BY366" s="58"/>
      <c r="BZ366" s="58">
        <v>0</v>
      </c>
      <c r="CA366" s="58">
        <v>0</v>
      </c>
      <c r="CB366" s="57"/>
      <c r="CC366" s="13">
        <f t="shared" si="85"/>
        <v>45288</v>
      </c>
      <c r="CD366" s="58">
        <v>73</v>
      </c>
      <c r="CE366" s="58">
        <v>7553.7</v>
      </c>
      <c r="CF366" s="58">
        <v>118.5</v>
      </c>
      <c r="CG366" s="58">
        <v>219.21</v>
      </c>
      <c r="CH366" s="58">
        <v>0</v>
      </c>
      <c r="CI366" s="58">
        <v>2</v>
      </c>
      <c r="CJ366" s="57"/>
      <c r="CK366" s="13">
        <f t="shared" si="86"/>
        <v>45288</v>
      </c>
      <c r="CL366" s="58">
        <v>9</v>
      </c>
      <c r="CM366" s="58">
        <v>630.59</v>
      </c>
      <c r="CN366" s="58"/>
      <c r="CO366" s="58">
        <v>34</v>
      </c>
      <c r="CP366" s="58">
        <v>120</v>
      </c>
      <c r="CQ366" s="58">
        <v>0</v>
      </c>
      <c r="CR366" s="56"/>
      <c r="CS366" s="13">
        <f t="shared" si="87"/>
        <v>45288</v>
      </c>
      <c r="CT366" s="58"/>
      <c r="CU366" s="58"/>
      <c r="CV366" s="58"/>
      <c r="CW366" s="58"/>
      <c r="CX366" s="58"/>
      <c r="CY366" s="58"/>
      <c r="CZ366" s="56"/>
      <c r="DA366" s="13">
        <f t="shared" si="88"/>
        <v>45288</v>
      </c>
      <c r="DB366" s="58"/>
      <c r="DC366" s="58"/>
      <c r="DD366" s="58"/>
      <c r="DE366" s="58"/>
      <c r="DF366" s="58"/>
      <c r="DG366" s="58"/>
      <c r="DH366" s="56"/>
      <c r="DI366" s="13">
        <f t="shared" si="89"/>
        <v>45288</v>
      </c>
      <c r="DJ366" s="58"/>
      <c r="DK366" s="58"/>
      <c r="DL366" s="58"/>
      <c r="DM366" s="58"/>
      <c r="DN366" s="58"/>
      <c r="DO366" s="58"/>
      <c r="DP366" s="56"/>
      <c r="DQ366" s="56"/>
      <c r="DR366" s="56"/>
      <c r="DS366" s="56"/>
    </row>
    <row r="367" spans="1:123" x14ac:dyDescent="0.3">
      <c r="A367" s="13">
        <f t="shared" si="75"/>
        <v>45289</v>
      </c>
      <c r="B367" s="58">
        <v>35</v>
      </c>
      <c r="C367" s="59">
        <v>4239.79</v>
      </c>
      <c r="D367" s="58"/>
      <c r="E367" s="58">
        <v>23</v>
      </c>
      <c r="F367" s="58">
        <v>0</v>
      </c>
      <c r="G367" s="58"/>
      <c r="H367" s="57"/>
      <c r="I367" s="13">
        <f t="shared" si="76"/>
        <v>45289</v>
      </c>
      <c r="J367" s="58">
        <v>9</v>
      </c>
      <c r="K367" s="58">
        <v>1055.24</v>
      </c>
      <c r="L367" s="58">
        <v>1.89</v>
      </c>
      <c r="M367" s="58"/>
      <c r="N367" s="58">
        <v>0</v>
      </c>
      <c r="O367" s="58">
        <v>0</v>
      </c>
      <c r="P367" s="57"/>
      <c r="Q367" s="13">
        <f t="shared" si="77"/>
        <v>45289</v>
      </c>
      <c r="R367" s="58">
        <v>11</v>
      </c>
      <c r="S367" s="58">
        <v>1234.6099999999999</v>
      </c>
      <c r="T367" s="58">
        <v>0</v>
      </c>
      <c r="U367" s="58"/>
      <c r="V367" s="58">
        <v>13</v>
      </c>
      <c r="W367" s="58">
        <v>0</v>
      </c>
      <c r="X367" s="57"/>
      <c r="Y367" s="13">
        <f t="shared" si="78"/>
        <v>45289</v>
      </c>
      <c r="Z367" s="58">
        <v>52</v>
      </c>
      <c r="AA367" s="58">
        <v>5862.89</v>
      </c>
      <c r="AB367" s="58">
        <v>67.56</v>
      </c>
      <c r="AC367" s="58"/>
      <c r="AD367" s="58">
        <v>128.9</v>
      </c>
      <c r="AE367" s="58">
        <v>0</v>
      </c>
      <c r="AF367" s="57"/>
      <c r="AG367" s="13">
        <f t="shared" si="79"/>
        <v>45289</v>
      </c>
      <c r="AH367" s="58">
        <v>28</v>
      </c>
      <c r="AI367" s="58">
        <v>3545.08</v>
      </c>
      <c r="AJ367" s="58">
        <v>2.78</v>
      </c>
      <c r="AK367" s="58"/>
      <c r="AL367" s="58">
        <v>59.42</v>
      </c>
      <c r="AM367" s="58">
        <v>0</v>
      </c>
      <c r="AN367" s="57"/>
      <c r="AO367" s="13">
        <f t="shared" si="80"/>
        <v>45289</v>
      </c>
      <c r="AP367" s="58">
        <v>32</v>
      </c>
      <c r="AQ367" s="58">
        <v>2609.67</v>
      </c>
      <c r="AR367" s="58"/>
      <c r="AS367" s="58">
        <v>0</v>
      </c>
      <c r="AT367" s="58">
        <v>0</v>
      </c>
      <c r="AU367" s="58">
        <v>0</v>
      </c>
      <c r="AV367" s="57"/>
      <c r="AW367" s="13">
        <f t="shared" si="81"/>
        <v>45289</v>
      </c>
      <c r="AX367" s="58">
        <v>48</v>
      </c>
      <c r="AY367" s="58">
        <v>5882.1</v>
      </c>
      <c r="AZ367" s="58">
        <v>25.86</v>
      </c>
      <c r="BA367" s="58"/>
      <c r="BB367" s="58">
        <v>194.15</v>
      </c>
      <c r="BC367" s="58">
        <v>1</v>
      </c>
      <c r="BD367" s="57"/>
      <c r="BE367" s="13">
        <f t="shared" si="82"/>
        <v>45289</v>
      </c>
      <c r="BF367" s="58">
        <v>62</v>
      </c>
      <c r="BG367" s="58">
        <v>8705.2800000000007</v>
      </c>
      <c r="BH367" s="58">
        <v>68.239999999999995</v>
      </c>
      <c r="BI367" s="58"/>
      <c r="BJ367" s="58">
        <v>500</v>
      </c>
      <c r="BK367" s="58">
        <v>1</v>
      </c>
      <c r="BL367" s="57"/>
      <c r="BM367" s="13">
        <f t="shared" si="83"/>
        <v>45289</v>
      </c>
      <c r="BN367" s="58">
        <v>19</v>
      </c>
      <c r="BO367" s="58">
        <v>1483.14</v>
      </c>
      <c r="BP367" s="58">
        <v>25</v>
      </c>
      <c r="BQ367" s="58"/>
      <c r="BR367" s="58">
        <v>0</v>
      </c>
      <c r="BS367" s="58">
        <v>0</v>
      </c>
      <c r="BT367" s="57"/>
      <c r="BU367" s="13">
        <f t="shared" si="84"/>
        <v>45289</v>
      </c>
      <c r="BV367" s="58">
        <v>25</v>
      </c>
      <c r="BW367" s="58">
        <v>2802.54</v>
      </c>
      <c r="BX367" s="58">
        <v>24.5</v>
      </c>
      <c r="BY367" s="58"/>
      <c r="BZ367" s="58">
        <v>0</v>
      </c>
      <c r="CA367" s="58">
        <v>0</v>
      </c>
      <c r="CB367" s="57"/>
      <c r="CC367" s="13">
        <f t="shared" si="85"/>
        <v>45289</v>
      </c>
      <c r="CD367" s="58">
        <v>44</v>
      </c>
      <c r="CE367" s="58">
        <v>4652.8999999999996</v>
      </c>
      <c r="CF367" s="58">
        <v>141</v>
      </c>
      <c r="CG367" s="58">
        <v>511.21</v>
      </c>
      <c r="CH367" s="58">
        <v>110</v>
      </c>
      <c r="CI367" s="58">
        <v>1</v>
      </c>
      <c r="CJ367" s="57"/>
      <c r="CK367" s="13">
        <f t="shared" si="86"/>
        <v>45289</v>
      </c>
      <c r="CL367" s="58">
        <v>5</v>
      </c>
      <c r="CM367" s="58">
        <v>425.9</v>
      </c>
      <c r="CN367" s="58"/>
      <c r="CO367" s="58">
        <v>7.5</v>
      </c>
      <c r="CP367" s="58">
        <v>94</v>
      </c>
      <c r="CQ367" s="58">
        <v>0</v>
      </c>
      <c r="CR367" s="56"/>
      <c r="CS367" s="13">
        <f t="shared" si="87"/>
        <v>45289</v>
      </c>
      <c r="CT367" s="58"/>
      <c r="CU367" s="58"/>
      <c r="CV367" s="58"/>
      <c r="CW367" s="58"/>
      <c r="CX367" s="58"/>
      <c r="CY367" s="58"/>
      <c r="CZ367" s="56"/>
      <c r="DA367" s="13">
        <f t="shared" si="88"/>
        <v>45289</v>
      </c>
      <c r="DB367" s="58"/>
      <c r="DC367" s="58"/>
      <c r="DD367" s="58"/>
      <c r="DE367" s="58"/>
      <c r="DF367" s="58"/>
      <c r="DG367" s="58"/>
      <c r="DH367" s="56"/>
      <c r="DI367" s="13">
        <f t="shared" si="89"/>
        <v>45289</v>
      </c>
      <c r="DJ367" s="58"/>
      <c r="DK367" s="58"/>
      <c r="DL367" s="58"/>
      <c r="DM367" s="58"/>
      <c r="DN367" s="58"/>
      <c r="DO367" s="58"/>
      <c r="DP367" s="56"/>
      <c r="DQ367" s="56"/>
      <c r="DR367" s="56"/>
      <c r="DS367" s="56"/>
    </row>
    <row r="368" spans="1:123" x14ac:dyDescent="0.3">
      <c r="A368" s="13">
        <f t="shared" si="75"/>
        <v>45290</v>
      </c>
      <c r="B368" s="58">
        <v>28</v>
      </c>
      <c r="C368" s="59">
        <v>3470.73</v>
      </c>
      <c r="D368" s="58"/>
      <c r="E368" s="58">
        <v>15</v>
      </c>
      <c r="F368" s="58">
        <v>0</v>
      </c>
      <c r="G368" s="58">
        <v>0</v>
      </c>
      <c r="H368" s="57"/>
      <c r="I368" s="13">
        <f t="shared" si="76"/>
        <v>45290</v>
      </c>
      <c r="J368" s="58">
        <v>10</v>
      </c>
      <c r="K368" s="58">
        <v>1107.23</v>
      </c>
      <c r="L368" s="58">
        <v>16.989999999999998</v>
      </c>
      <c r="M368" s="58"/>
      <c r="N368" s="58">
        <v>0</v>
      </c>
      <c r="O368" s="58">
        <v>0</v>
      </c>
      <c r="P368" s="57"/>
      <c r="Q368" s="13">
        <f t="shared" si="77"/>
        <v>45290</v>
      </c>
      <c r="R368" s="58">
        <v>10</v>
      </c>
      <c r="S368" s="58">
        <v>1155.3</v>
      </c>
      <c r="T368" s="58">
        <v>0</v>
      </c>
      <c r="U368" s="58"/>
      <c r="V368" s="58">
        <v>11.5</v>
      </c>
      <c r="W368" s="58">
        <v>0</v>
      </c>
      <c r="X368" s="57"/>
      <c r="Y368" s="13">
        <f t="shared" si="78"/>
        <v>45290</v>
      </c>
      <c r="Z368" s="58">
        <v>31</v>
      </c>
      <c r="AA368" s="58">
        <v>3841.93</v>
      </c>
      <c r="AB368" s="58">
        <v>20.39</v>
      </c>
      <c r="AC368" s="58"/>
      <c r="AD368" s="58">
        <v>0</v>
      </c>
      <c r="AE368" s="58">
        <v>0</v>
      </c>
      <c r="AF368" s="57"/>
      <c r="AG368" s="13">
        <f t="shared" si="79"/>
        <v>45290</v>
      </c>
      <c r="AH368" s="58">
        <v>21</v>
      </c>
      <c r="AI368" s="58">
        <v>3074.94</v>
      </c>
      <c r="AJ368" s="58">
        <v>4.63</v>
      </c>
      <c r="AK368" s="58"/>
      <c r="AL368" s="58">
        <v>50</v>
      </c>
      <c r="AM368" s="58">
        <v>0</v>
      </c>
      <c r="AN368" s="57"/>
      <c r="AO368" s="13">
        <f t="shared" si="80"/>
        <v>45290</v>
      </c>
      <c r="AP368" s="58">
        <v>15</v>
      </c>
      <c r="AQ368" s="58">
        <v>1177.01</v>
      </c>
      <c r="AR368" s="58"/>
      <c r="AS368" s="58">
        <v>5</v>
      </c>
      <c r="AT368" s="58">
        <v>0</v>
      </c>
      <c r="AU368" s="58">
        <v>0</v>
      </c>
      <c r="AV368" s="57"/>
      <c r="AW368" s="13">
        <f t="shared" si="81"/>
        <v>45290</v>
      </c>
      <c r="AX368" s="58">
        <v>36</v>
      </c>
      <c r="AY368" s="58">
        <v>3869.74</v>
      </c>
      <c r="AZ368" s="58">
        <v>18.02</v>
      </c>
      <c r="BA368" s="58"/>
      <c r="BB368" s="58">
        <v>50</v>
      </c>
      <c r="BC368" s="58">
        <v>1</v>
      </c>
      <c r="BD368" s="57"/>
      <c r="BE368" s="13">
        <f t="shared" si="82"/>
        <v>45290</v>
      </c>
      <c r="BF368" s="58">
        <v>54</v>
      </c>
      <c r="BG368" s="58">
        <v>6379.84</v>
      </c>
      <c r="BH368" s="58">
        <v>68.680000000000007</v>
      </c>
      <c r="BI368" s="58"/>
      <c r="BJ368" s="58">
        <v>250</v>
      </c>
      <c r="BK368" s="58">
        <v>0</v>
      </c>
      <c r="BL368" s="57"/>
      <c r="BM368" s="13">
        <f t="shared" si="83"/>
        <v>45290</v>
      </c>
      <c r="BN368" s="58">
        <v>26</v>
      </c>
      <c r="BO368" s="58">
        <v>2015.73</v>
      </c>
      <c r="BP368" s="58">
        <v>8</v>
      </c>
      <c r="BQ368" s="58"/>
      <c r="BR368" s="58">
        <v>35</v>
      </c>
      <c r="BS368" s="58">
        <v>0</v>
      </c>
      <c r="BT368" s="57"/>
      <c r="BU368" s="13">
        <f t="shared" si="84"/>
        <v>45290</v>
      </c>
      <c r="BV368" s="58">
        <v>40</v>
      </c>
      <c r="BW368" s="58">
        <v>4600.18</v>
      </c>
      <c r="BX368" s="58">
        <v>74.5</v>
      </c>
      <c r="BY368" s="58"/>
      <c r="BZ368" s="58">
        <v>0</v>
      </c>
      <c r="CA368" s="58">
        <v>0</v>
      </c>
      <c r="CB368" s="57"/>
      <c r="CC368" s="13">
        <f t="shared" si="85"/>
        <v>45290</v>
      </c>
      <c r="CD368" s="58"/>
      <c r="CE368" s="58">
        <v>4532.53</v>
      </c>
      <c r="CF368" s="265">
        <v>86</v>
      </c>
      <c r="CG368" s="265">
        <v>523.82000000000005</v>
      </c>
      <c r="CH368" s="58">
        <v>10</v>
      </c>
      <c r="CI368" s="58"/>
      <c r="CJ368" s="57"/>
      <c r="CK368" s="13">
        <f t="shared" si="86"/>
        <v>45290</v>
      </c>
      <c r="CL368" s="58">
        <v>8</v>
      </c>
      <c r="CM368" s="58">
        <v>657.66</v>
      </c>
      <c r="CN368" s="58"/>
      <c r="CO368" s="58">
        <v>0</v>
      </c>
      <c r="CP368" s="58">
        <v>60</v>
      </c>
      <c r="CQ368" s="58"/>
      <c r="CR368" s="56"/>
      <c r="CS368" s="13">
        <f t="shared" si="87"/>
        <v>45290</v>
      </c>
      <c r="CT368" s="58"/>
      <c r="CU368" s="58"/>
      <c r="CV368" s="58"/>
      <c r="CW368" s="58"/>
      <c r="CX368" s="58"/>
      <c r="CY368" s="58"/>
      <c r="CZ368" s="56"/>
      <c r="DA368" s="13">
        <f t="shared" si="88"/>
        <v>45290</v>
      </c>
      <c r="DB368" s="58"/>
      <c r="DC368" s="58"/>
      <c r="DD368" s="58"/>
      <c r="DE368" s="58"/>
      <c r="DF368" s="58"/>
      <c r="DG368" s="58"/>
      <c r="DH368" s="56"/>
      <c r="DI368" s="13">
        <f t="shared" si="89"/>
        <v>45290</v>
      </c>
      <c r="DJ368" s="58"/>
      <c r="DK368" s="58"/>
      <c r="DL368" s="58"/>
      <c r="DM368" s="58"/>
      <c r="DN368" s="58"/>
      <c r="DO368" s="58"/>
      <c r="DP368" s="56"/>
      <c r="DQ368" s="56"/>
      <c r="DR368" s="56"/>
      <c r="DS368" s="56"/>
    </row>
    <row r="369" spans="1:123" x14ac:dyDescent="0.3">
      <c r="A369" s="13">
        <f t="shared" si="75"/>
        <v>45291</v>
      </c>
      <c r="B369" s="58">
        <v>21</v>
      </c>
      <c r="C369" s="59">
        <v>2508.29</v>
      </c>
      <c r="D369" s="58"/>
      <c r="E369" s="58">
        <v>43</v>
      </c>
      <c r="F369" s="58">
        <v>0</v>
      </c>
      <c r="G369" s="58">
        <v>0</v>
      </c>
      <c r="H369" s="57"/>
      <c r="I369" s="13">
        <f t="shared" si="76"/>
        <v>45291</v>
      </c>
      <c r="J369" s="58">
        <v>8</v>
      </c>
      <c r="K369" s="58">
        <v>961.64</v>
      </c>
      <c r="L369" s="58">
        <v>0</v>
      </c>
      <c r="M369" s="58"/>
      <c r="N369" s="58">
        <v>0</v>
      </c>
      <c r="O369" s="58">
        <v>0</v>
      </c>
      <c r="P369" s="57"/>
      <c r="Q369" s="13">
        <f t="shared" si="77"/>
        <v>45291</v>
      </c>
      <c r="R369" s="58">
        <v>13</v>
      </c>
      <c r="S369" s="58">
        <v>1474.67</v>
      </c>
      <c r="T369" s="58">
        <v>0</v>
      </c>
      <c r="U369" s="58"/>
      <c r="V369" s="58">
        <v>10</v>
      </c>
      <c r="W369" s="58">
        <v>0</v>
      </c>
      <c r="X369" s="57"/>
      <c r="Y369" s="13">
        <f t="shared" si="78"/>
        <v>45291</v>
      </c>
      <c r="Z369" s="58">
        <v>25</v>
      </c>
      <c r="AA369" s="58">
        <v>3045.38</v>
      </c>
      <c r="AB369" s="58">
        <v>54.62</v>
      </c>
      <c r="AC369" s="58"/>
      <c r="AD369" s="58">
        <v>420</v>
      </c>
      <c r="AE369" s="58">
        <v>0</v>
      </c>
      <c r="AF369" s="57"/>
      <c r="AG369" s="13">
        <f t="shared" si="79"/>
        <v>45291</v>
      </c>
      <c r="AH369" s="58">
        <v>24</v>
      </c>
      <c r="AI369" s="58">
        <v>3374.28</v>
      </c>
      <c r="AJ369" s="58">
        <v>11.11</v>
      </c>
      <c r="AK369" s="58"/>
      <c r="AL369" s="58">
        <v>0</v>
      </c>
      <c r="AM369" s="58">
        <v>0</v>
      </c>
      <c r="AN369" s="57"/>
      <c r="AO369" s="13">
        <f t="shared" si="80"/>
        <v>45291</v>
      </c>
      <c r="AP369" s="58">
        <v>16</v>
      </c>
      <c r="AQ369" s="58">
        <v>1349.98</v>
      </c>
      <c r="AR369" s="58"/>
      <c r="AS369" s="58">
        <v>17</v>
      </c>
      <c r="AT369" s="58">
        <v>0</v>
      </c>
      <c r="AU369" s="58">
        <v>11</v>
      </c>
      <c r="AV369" s="57"/>
      <c r="AW369" s="13">
        <f t="shared" si="81"/>
        <v>45291</v>
      </c>
      <c r="AX369" s="58">
        <v>40</v>
      </c>
      <c r="AY369" s="58">
        <v>4100.59</v>
      </c>
      <c r="AZ369" s="58">
        <v>37.869999999999997</v>
      </c>
      <c r="BA369" s="58"/>
      <c r="BB369" s="58">
        <v>228.3</v>
      </c>
      <c r="BC369" s="58">
        <v>2</v>
      </c>
      <c r="BD369" s="57"/>
      <c r="BE369" s="13">
        <f t="shared" si="82"/>
        <v>45291</v>
      </c>
      <c r="BF369" s="58">
        <v>23</v>
      </c>
      <c r="BG369" s="58">
        <v>2377.13</v>
      </c>
      <c r="BH369" s="58">
        <v>2.78</v>
      </c>
      <c r="BI369" s="58"/>
      <c r="BJ369" s="58">
        <v>50</v>
      </c>
      <c r="BK369" s="58">
        <v>1</v>
      </c>
      <c r="BL369" s="57"/>
      <c r="BM369" s="13">
        <f t="shared" si="83"/>
        <v>45291</v>
      </c>
      <c r="BN369" s="58">
        <v>22</v>
      </c>
      <c r="BO369" s="58">
        <v>1741.37</v>
      </c>
      <c r="BP369" s="58">
        <v>1</v>
      </c>
      <c r="BQ369" s="58"/>
      <c r="BR369" s="58">
        <v>0</v>
      </c>
      <c r="BS369" s="58">
        <v>0</v>
      </c>
      <c r="BT369" s="57"/>
      <c r="BU369" s="13">
        <f t="shared" si="84"/>
        <v>45291</v>
      </c>
      <c r="BV369" s="58">
        <v>33</v>
      </c>
      <c r="BW369" s="58">
        <v>3834.64</v>
      </c>
      <c r="BX369" s="58">
        <v>24</v>
      </c>
      <c r="BY369" s="58"/>
      <c r="BZ369" s="58">
        <v>0</v>
      </c>
      <c r="CA369" s="58">
        <v>0</v>
      </c>
      <c r="CB369" s="57"/>
      <c r="CC369" s="13">
        <f t="shared" si="85"/>
        <v>45291</v>
      </c>
      <c r="CD369" s="58">
        <v>18</v>
      </c>
      <c r="CE369" s="58">
        <v>1599.48</v>
      </c>
      <c r="CF369" s="265">
        <v>52</v>
      </c>
      <c r="CG369" s="265">
        <v>288.22000000000003</v>
      </c>
      <c r="CH369" s="58">
        <v>25</v>
      </c>
      <c r="CI369" s="58">
        <v>2</v>
      </c>
      <c r="CJ369" s="57"/>
      <c r="CK369" s="13">
        <f t="shared" si="86"/>
        <v>45291</v>
      </c>
      <c r="CL369" s="58">
        <v>7</v>
      </c>
      <c r="CM369" s="58">
        <v>551.99</v>
      </c>
      <c r="CN369" s="58"/>
      <c r="CO369" s="58">
        <v>0</v>
      </c>
      <c r="CP369" s="58">
        <v>30</v>
      </c>
      <c r="CQ369" s="58">
        <v>0</v>
      </c>
      <c r="CR369" s="56"/>
      <c r="CS369" s="13">
        <f t="shared" si="87"/>
        <v>45291</v>
      </c>
      <c r="CT369" s="58"/>
      <c r="CU369" s="58"/>
      <c r="CV369" s="58"/>
      <c r="CW369" s="58"/>
      <c r="CX369" s="58"/>
      <c r="CY369" s="58"/>
      <c r="CZ369" s="56"/>
      <c r="DA369" s="13">
        <f t="shared" si="88"/>
        <v>45291</v>
      </c>
      <c r="DB369" s="58"/>
      <c r="DC369" s="58"/>
      <c r="DD369" s="58"/>
      <c r="DE369" s="58"/>
      <c r="DF369" s="58"/>
      <c r="DG369" s="58"/>
      <c r="DH369" s="56"/>
      <c r="DI369" s="13">
        <f t="shared" si="89"/>
        <v>45291</v>
      </c>
      <c r="DJ369" s="58"/>
      <c r="DK369" s="58"/>
      <c r="DL369" s="58"/>
      <c r="DM369" s="58"/>
      <c r="DN369" s="58"/>
      <c r="DO369" s="58"/>
      <c r="DP369" s="56"/>
      <c r="DQ369" s="56"/>
      <c r="DR369" s="56"/>
      <c r="DS369" s="56"/>
    </row>
    <row r="370" spans="1:123" x14ac:dyDescent="0.3">
      <c r="A370" s="6"/>
      <c r="B370" s="58"/>
      <c r="C370" s="59"/>
      <c r="D370" s="58"/>
      <c r="E370" s="58"/>
      <c r="F370" s="58"/>
      <c r="G370" s="58"/>
      <c r="H370" s="57"/>
      <c r="I370" s="6"/>
      <c r="J370" s="58"/>
      <c r="K370" s="58"/>
      <c r="L370" s="58"/>
      <c r="M370" s="58"/>
      <c r="N370" s="58"/>
      <c r="O370" s="58"/>
      <c r="P370" s="57"/>
      <c r="Q370" s="13"/>
      <c r="R370" s="58"/>
      <c r="S370" s="58"/>
      <c r="T370" s="58"/>
      <c r="U370" s="58"/>
      <c r="V370" s="58"/>
      <c r="W370" s="58"/>
      <c r="X370" s="57"/>
      <c r="Y370" s="13"/>
      <c r="Z370" s="58"/>
      <c r="AA370" s="58"/>
      <c r="AB370" s="58"/>
      <c r="AC370" s="58"/>
      <c r="AD370" s="58"/>
      <c r="AE370" s="58"/>
      <c r="AF370" s="57"/>
      <c r="AG370" s="6"/>
      <c r="AH370" s="58"/>
      <c r="AI370" s="58"/>
      <c r="AJ370" s="58"/>
      <c r="AK370" s="58"/>
      <c r="AL370" s="58"/>
      <c r="AM370" s="58"/>
      <c r="AN370" s="57"/>
      <c r="AO370" s="6"/>
      <c r="AP370" s="58"/>
      <c r="AQ370" s="58"/>
      <c r="AR370" s="58"/>
      <c r="AS370" s="58"/>
      <c r="AT370" s="58"/>
      <c r="AU370" s="58"/>
      <c r="AV370" s="57"/>
      <c r="AW370" s="6"/>
      <c r="AX370" s="58"/>
      <c r="AY370" s="58"/>
      <c r="AZ370" s="58"/>
      <c r="BA370" s="58"/>
      <c r="BB370" s="58"/>
      <c r="BC370" s="58"/>
      <c r="BD370" s="57"/>
      <c r="BE370" s="6"/>
      <c r="BF370" s="58"/>
      <c r="BG370" s="58"/>
      <c r="BH370" s="58"/>
      <c r="BI370" s="58"/>
      <c r="BJ370" s="58"/>
      <c r="BK370" s="58"/>
      <c r="BL370" s="57"/>
      <c r="BM370" s="6"/>
      <c r="BN370" s="58"/>
      <c r="BO370" s="58"/>
      <c r="BP370" s="58"/>
      <c r="BQ370" s="58"/>
      <c r="BR370" s="58"/>
      <c r="BS370" s="58"/>
      <c r="BT370" s="57"/>
      <c r="BU370" s="6"/>
      <c r="BV370" s="58"/>
      <c r="BW370" s="58"/>
      <c r="BX370" s="58"/>
      <c r="BY370" s="58"/>
      <c r="BZ370" s="58"/>
      <c r="CA370" s="58"/>
      <c r="CB370" s="57"/>
      <c r="CC370" s="6"/>
      <c r="CD370" s="58"/>
      <c r="CE370" s="58"/>
      <c r="CF370" s="58"/>
      <c r="CG370" s="58"/>
      <c r="CH370" s="58"/>
      <c r="CI370" s="58"/>
      <c r="CJ370" s="57"/>
      <c r="CK370" s="6"/>
      <c r="CL370" s="58"/>
      <c r="CM370" s="58"/>
      <c r="CN370" s="58"/>
      <c r="CO370" s="58"/>
      <c r="CP370" s="58"/>
      <c r="CQ370" s="58"/>
      <c r="CR370" s="56"/>
      <c r="CS370" s="6"/>
      <c r="CT370" s="58"/>
      <c r="CU370" s="58"/>
      <c r="CV370" s="58"/>
      <c r="CW370" s="58"/>
      <c r="CX370" s="58"/>
      <c r="CY370" s="58"/>
      <c r="CZ370" s="56"/>
      <c r="DA370" s="6"/>
      <c r="DB370" s="58"/>
      <c r="DC370" s="58"/>
      <c r="DD370" s="58"/>
      <c r="DE370" s="58"/>
      <c r="DF370" s="58"/>
      <c r="DG370" s="58"/>
      <c r="DH370" s="56"/>
      <c r="DI370" s="6"/>
      <c r="DJ370" s="58"/>
      <c r="DK370" s="58"/>
      <c r="DL370" s="58"/>
      <c r="DM370" s="58"/>
      <c r="DN370" s="58"/>
      <c r="DO370" s="58"/>
      <c r="DP370" s="56"/>
      <c r="DQ370" s="56"/>
      <c r="DR370" s="56"/>
      <c r="DS370" s="56"/>
    </row>
    <row r="371" spans="1:123" x14ac:dyDescent="0.3">
      <c r="A371" s="6"/>
      <c r="B371" s="6">
        <f>SUM(B4:B370)</f>
        <v>17271</v>
      </c>
      <c r="C371" s="14">
        <f>SUM(C4:C370)</f>
        <v>2284449.1900000013</v>
      </c>
      <c r="D371" s="14">
        <f t="shared" ref="D371:G371" si="90">SUM(D4:D370)</f>
        <v>0</v>
      </c>
      <c r="E371" s="14">
        <f t="shared" si="90"/>
        <v>12216.84</v>
      </c>
      <c r="F371" s="14">
        <f t="shared" si="90"/>
        <v>17343.230000000003</v>
      </c>
      <c r="G371" s="15">
        <f t="shared" si="90"/>
        <v>63</v>
      </c>
      <c r="H371" s="6"/>
      <c r="I371" s="6"/>
      <c r="J371" s="6">
        <f t="shared" ref="J371:O371" si="91">SUM(J4:J370)</f>
        <v>14764</v>
      </c>
      <c r="K371" s="14">
        <f t="shared" si="91"/>
        <v>2291158.1099999994</v>
      </c>
      <c r="L371" s="14">
        <f t="shared" si="91"/>
        <v>7742.4100000000035</v>
      </c>
      <c r="M371" s="14">
        <f t="shared" si="91"/>
        <v>0</v>
      </c>
      <c r="N371" s="14">
        <f t="shared" si="91"/>
        <v>7638.589999999992</v>
      </c>
      <c r="O371" s="15">
        <f t="shared" si="91"/>
        <v>84</v>
      </c>
      <c r="P371" s="6"/>
      <c r="Q371" s="13"/>
      <c r="R371" s="6">
        <f t="shared" ref="R371:W371" si="92">SUM(R4:R370)</f>
        <v>8877</v>
      </c>
      <c r="S371" s="14">
        <f t="shared" si="92"/>
        <v>945780.30999999994</v>
      </c>
      <c r="T371" s="14">
        <f t="shared" si="92"/>
        <v>8840.27</v>
      </c>
      <c r="U371" s="14">
        <f t="shared" si="92"/>
        <v>0</v>
      </c>
      <c r="V371" s="14">
        <f t="shared" si="92"/>
        <v>-2015.8499999999995</v>
      </c>
      <c r="W371" s="15">
        <f t="shared" si="92"/>
        <v>690</v>
      </c>
      <c r="X371" s="6"/>
      <c r="Y371" s="13"/>
      <c r="Z371" s="6">
        <f>SUM(Z4:Z370)</f>
        <v>17024</v>
      </c>
      <c r="AA371" s="14">
        <f>SUM(AA4:AA370)</f>
        <v>2152344.6500000013</v>
      </c>
      <c r="AB371" s="14">
        <f t="shared" ref="AB371" si="93">SUM(AB4:AB370)</f>
        <v>14341.3</v>
      </c>
      <c r="AC371" s="14">
        <f t="shared" ref="AC371" si="94">SUM(AC4:AC370)</f>
        <v>-463.16</v>
      </c>
      <c r="AD371" s="14">
        <f t="shared" ref="AD371:AE371" si="95">SUM(AD4:AD370)</f>
        <v>22188.960000000014</v>
      </c>
      <c r="AE371" s="15">
        <f t="shared" si="95"/>
        <v>1224</v>
      </c>
      <c r="AF371" s="6"/>
      <c r="AG371" s="6"/>
      <c r="AH371" s="6">
        <f>SUM(AH4:AH370)</f>
        <v>17909</v>
      </c>
      <c r="AI371" s="14">
        <f>SUM(AI4:AI370)</f>
        <v>2328246.7299999967</v>
      </c>
      <c r="AJ371" s="14">
        <f t="shared" ref="AJ371" si="96">SUM(AJ4:AJ370)</f>
        <v>6340.0399999999991</v>
      </c>
      <c r="AK371" s="14">
        <f t="shared" ref="AK371" si="97">SUM(AK4:AK370)</f>
        <v>0</v>
      </c>
      <c r="AL371" s="14">
        <f t="shared" ref="AL371:AM371" si="98">SUM(AL4:AL370)</f>
        <v>21240.210000000036</v>
      </c>
      <c r="AM371" s="15">
        <f t="shared" si="98"/>
        <v>588</v>
      </c>
      <c r="AN371" s="6"/>
      <c r="AO371" s="6"/>
      <c r="AP371" s="6">
        <f t="shared" ref="AP371:AU371" si="99">SUM(AP4:AP370)</f>
        <v>19275</v>
      </c>
      <c r="AQ371" s="14">
        <f t="shared" si="99"/>
        <v>1606389.7500000009</v>
      </c>
      <c r="AR371" s="14">
        <f t="shared" si="99"/>
        <v>0</v>
      </c>
      <c r="AS371" s="14">
        <f t="shared" si="99"/>
        <v>16500.45</v>
      </c>
      <c r="AT371" s="14">
        <f t="shared" si="99"/>
        <v>-54.23</v>
      </c>
      <c r="AU371" s="15">
        <f t="shared" si="99"/>
        <v>872</v>
      </c>
      <c r="AV371" s="6"/>
      <c r="AW371" s="6"/>
      <c r="AX371" s="6">
        <f t="shared" ref="AX371:BC371" si="100">SUM(AX4:AX370)</f>
        <v>18946</v>
      </c>
      <c r="AY371" s="14">
        <f t="shared" si="100"/>
        <v>2370127.9099999988</v>
      </c>
      <c r="AZ371" s="14">
        <f t="shared" si="100"/>
        <v>9218.8700000000026</v>
      </c>
      <c r="BA371" s="14">
        <f t="shared" si="100"/>
        <v>0</v>
      </c>
      <c r="BB371" s="14">
        <f t="shared" si="100"/>
        <v>18757.930000000015</v>
      </c>
      <c r="BC371" s="15">
        <f t="shared" si="100"/>
        <v>464</v>
      </c>
      <c r="BD371" s="6"/>
      <c r="BE371" s="6"/>
      <c r="BF371" s="6">
        <f t="shared" ref="BF371:BK371" si="101">SUM(BF4:BF370)</f>
        <v>18604</v>
      </c>
      <c r="BG371" s="14">
        <f t="shared" si="101"/>
        <v>2320056.1799999997</v>
      </c>
      <c r="BH371" s="14">
        <f t="shared" si="101"/>
        <v>13326.030000000006</v>
      </c>
      <c r="BI371" s="14">
        <f t="shared" si="101"/>
        <v>0</v>
      </c>
      <c r="BJ371" s="14">
        <f t="shared" si="101"/>
        <v>48639.239999999983</v>
      </c>
      <c r="BK371" s="15">
        <f t="shared" si="101"/>
        <v>166</v>
      </c>
      <c r="BL371" s="6"/>
      <c r="BM371" s="6"/>
      <c r="BN371" s="6">
        <f>SUM(BN4:BN370)</f>
        <v>12660</v>
      </c>
      <c r="BO371" s="14">
        <f>SUM(BO4:BO370)</f>
        <v>1032654.5300000003</v>
      </c>
      <c r="BP371" s="14">
        <f t="shared" ref="BP371" si="102">SUM(BP4:BP370)</f>
        <v>10729.25</v>
      </c>
      <c r="BQ371" s="14">
        <f t="shared" ref="BQ371" si="103">SUM(BQ4:BQ370)</f>
        <v>0</v>
      </c>
      <c r="BR371" s="14">
        <f t="shared" ref="BR371:BS371" si="104">SUM(BR4:BR370)</f>
        <v>7766.3399999999992</v>
      </c>
      <c r="BS371" s="15">
        <f t="shared" si="104"/>
        <v>194</v>
      </c>
      <c r="BT371" s="6"/>
      <c r="BU371" s="6"/>
      <c r="BV371" s="6">
        <f t="shared" ref="BV371:CA371" si="105">SUM(BV4:BV370)</f>
        <v>11077</v>
      </c>
      <c r="BW371" s="14">
        <f t="shared" si="105"/>
        <v>1327695.1700000004</v>
      </c>
      <c r="BX371" s="14">
        <f t="shared" si="105"/>
        <v>10661.61</v>
      </c>
      <c r="BY371" s="14">
        <f t="shared" si="105"/>
        <v>0</v>
      </c>
      <c r="BZ371" s="14">
        <f t="shared" si="105"/>
        <v>9955.86</v>
      </c>
      <c r="CA371" s="15">
        <f t="shared" si="105"/>
        <v>570</v>
      </c>
      <c r="CB371" s="6"/>
      <c r="CC371" s="6"/>
      <c r="CD371" s="6">
        <f t="shared" ref="CD371:CI371" si="106">SUM(CD4:CD370)</f>
        <v>19731</v>
      </c>
      <c r="CE371" s="14">
        <f t="shared" si="106"/>
        <v>2332167.8000000021</v>
      </c>
      <c r="CF371" s="14">
        <f t="shared" si="106"/>
        <v>13827.22</v>
      </c>
      <c r="CG371" s="14">
        <f t="shared" si="106"/>
        <v>114366.76999999997</v>
      </c>
      <c r="CH371" s="14">
        <f t="shared" si="106"/>
        <v>22130.560000000005</v>
      </c>
      <c r="CI371" s="15">
        <f t="shared" si="106"/>
        <v>538</v>
      </c>
      <c r="CJ371" s="6"/>
      <c r="CK371" s="6"/>
      <c r="CL371" s="6">
        <f>SUM(CL4:CL370)</f>
        <v>6909</v>
      </c>
      <c r="CM371" s="14">
        <f>SUM(CM4:CM370)</f>
        <v>525432.76000000024</v>
      </c>
      <c r="CN371" s="14">
        <f t="shared" ref="CN371:CQ371" si="107">SUM(CN4:CN370)</f>
        <v>0</v>
      </c>
      <c r="CO371" s="14">
        <f t="shared" si="107"/>
        <v>1512.62</v>
      </c>
      <c r="CP371" s="14">
        <f t="shared" si="107"/>
        <v>13153.68</v>
      </c>
      <c r="CQ371" s="15">
        <f t="shared" si="107"/>
        <v>82</v>
      </c>
      <c r="CS371" s="6"/>
      <c r="CT371" s="6">
        <f>SUM(CT4:CT370)</f>
        <v>0</v>
      </c>
      <c r="CU371" s="14">
        <f>SUM(CU4:CU370)</f>
        <v>0</v>
      </c>
      <c r="CV371" s="14">
        <f t="shared" ref="CV371:CY371" si="108">SUM(CV4:CV370)</f>
        <v>0</v>
      </c>
      <c r="CW371" s="14">
        <f t="shared" si="108"/>
        <v>0</v>
      </c>
      <c r="CX371" s="14">
        <f t="shared" si="108"/>
        <v>0</v>
      </c>
      <c r="CY371" s="15">
        <f t="shared" si="108"/>
        <v>0</v>
      </c>
      <c r="DA371" s="6"/>
      <c r="DB371" s="6">
        <f>SUM(DB4:DB370)</f>
        <v>0</v>
      </c>
      <c r="DC371" s="14">
        <f>SUM(DC4:DC370)</f>
        <v>0</v>
      </c>
      <c r="DD371" s="14">
        <f t="shared" ref="DD371:DG371" si="109">SUM(DD4:DD370)</f>
        <v>0</v>
      </c>
      <c r="DE371" s="14">
        <f t="shared" si="109"/>
        <v>0</v>
      </c>
      <c r="DF371" s="14">
        <f t="shared" si="109"/>
        <v>0</v>
      </c>
      <c r="DG371" s="15">
        <f t="shared" si="109"/>
        <v>0</v>
      </c>
      <c r="DI371" s="6"/>
      <c r="DJ371" s="6">
        <f>SUM(DJ4:DJ370)</f>
        <v>0</v>
      </c>
      <c r="DK371" s="14">
        <f>SUM(DK4:DK370)</f>
        <v>0</v>
      </c>
      <c r="DL371" s="14">
        <f t="shared" ref="DL371:DO371" si="110">SUM(DL4:DL370)</f>
        <v>0</v>
      </c>
      <c r="DM371" s="14">
        <f t="shared" si="110"/>
        <v>0</v>
      </c>
      <c r="DN371" s="14">
        <f t="shared" si="110"/>
        <v>0</v>
      </c>
      <c r="DO371" s="15">
        <f t="shared" si="110"/>
        <v>0</v>
      </c>
      <c r="DP371" s="56"/>
      <c r="DQ371" s="56"/>
      <c r="DR371" s="56"/>
      <c r="DS371" s="56"/>
    </row>
    <row r="372" spans="1:123" x14ac:dyDescent="0.3">
      <c r="DP372" s="56"/>
      <c r="DQ372" s="56"/>
      <c r="DR372" s="56"/>
      <c r="DS372" s="56"/>
    </row>
    <row r="373" spans="1:123" x14ac:dyDescent="0.3">
      <c r="A373" s="16" t="s">
        <v>60</v>
      </c>
      <c r="B373" s="16" t="s">
        <v>9</v>
      </c>
      <c r="C373" s="16" t="s">
        <v>57</v>
      </c>
      <c r="D373" s="16" t="s">
        <v>61</v>
      </c>
      <c r="E373" s="16" t="s">
        <v>62</v>
      </c>
      <c r="F373" s="16" t="s">
        <v>63</v>
      </c>
      <c r="G373" s="16" t="s">
        <v>64</v>
      </c>
      <c r="I373" s="16" t="s">
        <v>60</v>
      </c>
      <c r="J373" s="16" t="s">
        <v>9</v>
      </c>
      <c r="K373" s="16" t="s">
        <v>57</v>
      </c>
      <c r="L373" s="16" t="s">
        <v>61</v>
      </c>
      <c r="M373" s="16" t="s">
        <v>62</v>
      </c>
      <c r="N373" s="16" t="s">
        <v>63</v>
      </c>
      <c r="O373" s="16" t="s">
        <v>64</v>
      </c>
      <c r="Q373" s="16" t="s">
        <v>60</v>
      </c>
      <c r="R373" s="16" t="s">
        <v>9</v>
      </c>
      <c r="S373" s="16" t="s">
        <v>57</v>
      </c>
      <c r="T373" s="16" t="s">
        <v>61</v>
      </c>
      <c r="U373" s="16" t="s">
        <v>62</v>
      </c>
      <c r="V373" s="16" t="s">
        <v>63</v>
      </c>
      <c r="W373" s="16" t="s">
        <v>64</v>
      </c>
      <c r="Y373" s="16" t="s">
        <v>60</v>
      </c>
      <c r="Z373" s="16" t="s">
        <v>9</v>
      </c>
      <c r="AA373" s="16" t="s">
        <v>57</v>
      </c>
      <c r="AB373" s="16" t="s">
        <v>61</v>
      </c>
      <c r="AC373" s="16" t="s">
        <v>62</v>
      </c>
      <c r="AD373" s="16" t="s">
        <v>63</v>
      </c>
      <c r="AE373" s="16" t="s">
        <v>64</v>
      </c>
      <c r="AG373" s="16" t="s">
        <v>60</v>
      </c>
      <c r="AH373" s="16" t="s">
        <v>9</v>
      </c>
      <c r="AI373" s="16" t="s">
        <v>57</v>
      </c>
      <c r="AJ373" s="16" t="s">
        <v>61</v>
      </c>
      <c r="AK373" s="16" t="s">
        <v>62</v>
      </c>
      <c r="AL373" s="16" t="s">
        <v>63</v>
      </c>
      <c r="AM373" s="16" t="s">
        <v>64</v>
      </c>
      <c r="AO373" s="16" t="s">
        <v>60</v>
      </c>
      <c r="AP373" s="16" t="s">
        <v>9</v>
      </c>
      <c r="AQ373" s="16" t="s">
        <v>57</v>
      </c>
      <c r="AR373" s="16" t="s">
        <v>61</v>
      </c>
      <c r="AS373" s="16" t="s">
        <v>62</v>
      </c>
      <c r="AT373" s="16" t="s">
        <v>63</v>
      </c>
      <c r="AU373" s="16" t="s">
        <v>64</v>
      </c>
      <c r="AW373" s="16" t="s">
        <v>60</v>
      </c>
      <c r="AX373" s="16" t="s">
        <v>9</v>
      </c>
      <c r="AY373" s="16" t="s">
        <v>57</v>
      </c>
      <c r="AZ373" s="16" t="s">
        <v>61</v>
      </c>
      <c r="BA373" s="16" t="s">
        <v>62</v>
      </c>
      <c r="BB373" s="16" t="s">
        <v>63</v>
      </c>
      <c r="BC373" s="16" t="s">
        <v>64</v>
      </c>
      <c r="BE373" s="16" t="s">
        <v>60</v>
      </c>
      <c r="BF373" s="16" t="s">
        <v>9</v>
      </c>
      <c r="BG373" s="16" t="s">
        <v>57</v>
      </c>
      <c r="BH373" s="16" t="s">
        <v>61</v>
      </c>
      <c r="BI373" s="16" t="s">
        <v>62</v>
      </c>
      <c r="BJ373" s="16" t="s">
        <v>63</v>
      </c>
      <c r="BK373" s="16" t="s">
        <v>64</v>
      </c>
      <c r="BM373" s="16" t="s">
        <v>60</v>
      </c>
      <c r="BN373" s="16" t="s">
        <v>9</v>
      </c>
      <c r="BO373" s="16" t="s">
        <v>57</v>
      </c>
      <c r="BP373" s="16" t="s">
        <v>61</v>
      </c>
      <c r="BQ373" s="16" t="s">
        <v>62</v>
      </c>
      <c r="BR373" s="16" t="s">
        <v>63</v>
      </c>
      <c r="BS373" s="16" t="s">
        <v>64</v>
      </c>
      <c r="BU373" s="16" t="s">
        <v>60</v>
      </c>
      <c r="BV373" s="16" t="s">
        <v>9</v>
      </c>
      <c r="BW373" s="16" t="s">
        <v>57</v>
      </c>
      <c r="BX373" s="16" t="s">
        <v>61</v>
      </c>
      <c r="BY373" s="16" t="s">
        <v>62</v>
      </c>
      <c r="BZ373" s="16" t="s">
        <v>63</v>
      </c>
      <c r="CA373" s="16" t="s">
        <v>64</v>
      </c>
      <c r="CC373" s="16" t="s">
        <v>60</v>
      </c>
      <c r="CD373" s="16" t="s">
        <v>9</v>
      </c>
      <c r="CE373" s="16" t="s">
        <v>57</v>
      </c>
      <c r="CF373" s="16" t="s">
        <v>61</v>
      </c>
      <c r="CG373" s="16" t="s">
        <v>62</v>
      </c>
      <c r="CH373" s="16" t="s">
        <v>63</v>
      </c>
      <c r="CI373" s="16" t="s">
        <v>64</v>
      </c>
      <c r="CK373" s="16" t="s">
        <v>60</v>
      </c>
      <c r="CL373" s="16" t="s">
        <v>9</v>
      </c>
      <c r="CM373" s="16" t="s">
        <v>57</v>
      </c>
      <c r="CN373" s="16" t="s">
        <v>61</v>
      </c>
      <c r="CO373" s="16" t="s">
        <v>62</v>
      </c>
      <c r="CP373" s="16" t="s">
        <v>63</v>
      </c>
      <c r="CQ373" s="16" t="s">
        <v>64</v>
      </c>
      <c r="CS373" s="16" t="s">
        <v>60</v>
      </c>
      <c r="CT373" s="16" t="s">
        <v>9</v>
      </c>
      <c r="CU373" s="16" t="s">
        <v>57</v>
      </c>
      <c r="CV373" s="16" t="s">
        <v>61</v>
      </c>
      <c r="CW373" s="16" t="s">
        <v>62</v>
      </c>
      <c r="CX373" s="16" t="s">
        <v>63</v>
      </c>
      <c r="CY373" s="16" t="s">
        <v>64</v>
      </c>
      <c r="DA373" s="16" t="s">
        <v>60</v>
      </c>
      <c r="DB373" s="16" t="s">
        <v>9</v>
      </c>
      <c r="DC373" s="16" t="s">
        <v>57</v>
      </c>
      <c r="DD373" s="16" t="s">
        <v>61</v>
      </c>
      <c r="DE373" s="16" t="s">
        <v>62</v>
      </c>
      <c r="DF373" s="16" t="s">
        <v>63</v>
      </c>
      <c r="DG373" s="16" t="s">
        <v>64</v>
      </c>
      <c r="DI373" s="16" t="s">
        <v>60</v>
      </c>
      <c r="DJ373" s="16" t="s">
        <v>9</v>
      </c>
      <c r="DK373" s="16" t="s">
        <v>57</v>
      </c>
      <c r="DL373" s="16" t="s">
        <v>61</v>
      </c>
      <c r="DM373" s="16" t="s">
        <v>62</v>
      </c>
      <c r="DN373" s="16" t="s">
        <v>63</v>
      </c>
      <c r="DO373" s="16" t="s">
        <v>64</v>
      </c>
      <c r="DP373" s="56"/>
      <c r="DQ373" s="56"/>
      <c r="DR373" s="56"/>
      <c r="DS373" s="56"/>
    </row>
    <row r="374" spans="1:123" x14ac:dyDescent="0.3">
      <c r="A374" s="11">
        <f>A4</f>
        <v>44927</v>
      </c>
      <c r="B374" s="8">
        <f>B4</f>
        <v>50</v>
      </c>
      <c r="C374" s="8">
        <f t="shared" ref="C374:G374" si="111">C4</f>
        <v>5569.1</v>
      </c>
      <c r="D374" s="8">
        <f t="shared" si="111"/>
        <v>0</v>
      </c>
      <c r="E374" s="8">
        <f t="shared" si="111"/>
        <v>17</v>
      </c>
      <c r="F374" s="8">
        <f t="shared" si="111"/>
        <v>125</v>
      </c>
      <c r="G374" s="8">
        <f t="shared" si="111"/>
        <v>0</v>
      </c>
      <c r="I374" s="11">
        <f>I4</f>
        <v>44927</v>
      </c>
      <c r="J374" s="8">
        <f>J4</f>
        <v>10</v>
      </c>
      <c r="K374" s="8">
        <f t="shared" ref="K374:O374" si="112">K4</f>
        <v>1150.3800000000001</v>
      </c>
      <c r="L374" s="8">
        <f t="shared" si="112"/>
        <v>4.72</v>
      </c>
      <c r="M374" s="8">
        <f t="shared" si="112"/>
        <v>0</v>
      </c>
      <c r="N374" s="8">
        <f t="shared" si="112"/>
        <v>250.79</v>
      </c>
      <c r="O374" s="8">
        <f t="shared" si="112"/>
        <v>1</v>
      </c>
      <c r="Q374" s="11">
        <f>Q4</f>
        <v>44927</v>
      </c>
      <c r="R374" s="8">
        <f>R4</f>
        <v>11</v>
      </c>
      <c r="S374" s="8">
        <f t="shared" ref="S374:W374" si="113">S4</f>
        <v>1115.8699999999999</v>
      </c>
      <c r="T374" s="8">
        <f t="shared" si="113"/>
        <v>1</v>
      </c>
      <c r="U374" s="8">
        <f t="shared" si="113"/>
        <v>0</v>
      </c>
      <c r="V374" s="8">
        <f t="shared" si="113"/>
        <v>0</v>
      </c>
      <c r="W374" s="8">
        <f t="shared" si="113"/>
        <v>0</v>
      </c>
      <c r="Y374" s="11">
        <f>Y4</f>
        <v>44927</v>
      </c>
      <c r="Z374" s="8">
        <f>Z4</f>
        <v>7</v>
      </c>
      <c r="AA374" s="8">
        <f t="shared" ref="AA374:AE374" si="114">AA4</f>
        <v>820.05</v>
      </c>
      <c r="AB374" s="8">
        <f t="shared" si="114"/>
        <v>19.43</v>
      </c>
      <c r="AC374" s="8">
        <f t="shared" si="114"/>
        <v>0</v>
      </c>
      <c r="AD374" s="8">
        <f t="shared" si="114"/>
        <v>0</v>
      </c>
      <c r="AE374" s="8">
        <f t="shared" si="114"/>
        <v>7</v>
      </c>
      <c r="AG374" s="11">
        <f>AG4</f>
        <v>44927</v>
      </c>
      <c r="AH374" s="8">
        <f>AH4</f>
        <v>23</v>
      </c>
      <c r="AI374" s="8">
        <f t="shared" ref="AI374:AM374" si="115">AI4</f>
        <v>2119.17</v>
      </c>
      <c r="AJ374" s="8">
        <f t="shared" si="115"/>
        <v>6.48</v>
      </c>
      <c r="AK374" s="8">
        <f t="shared" si="115"/>
        <v>0</v>
      </c>
      <c r="AL374" s="8">
        <f t="shared" si="115"/>
        <v>54.95</v>
      </c>
      <c r="AM374" s="8">
        <f t="shared" si="115"/>
        <v>2</v>
      </c>
      <c r="AO374" s="11">
        <f>AO4</f>
        <v>44927</v>
      </c>
      <c r="AP374" s="8">
        <f>AP4</f>
        <v>35</v>
      </c>
      <c r="AQ374" s="8">
        <f t="shared" ref="AQ374:AU374" si="116">AQ4</f>
        <v>2972.86</v>
      </c>
      <c r="AR374" s="8">
        <f t="shared" si="116"/>
        <v>0</v>
      </c>
      <c r="AS374" s="8">
        <f t="shared" si="116"/>
        <v>29</v>
      </c>
      <c r="AT374" s="8">
        <f t="shared" si="116"/>
        <v>0</v>
      </c>
      <c r="AU374" s="8">
        <f t="shared" si="116"/>
        <v>3</v>
      </c>
      <c r="AW374" s="11">
        <f>AW4</f>
        <v>44927</v>
      </c>
      <c r="AX374" s="8">
        <f>AX4</f>
        <v>62</v>
      </c>
      <c r="AY374" s="8">
        <f t="shared" ref="AY374:BC374" si="117">AY4</f>
        <v>6842.28</v>
      </c>
      <c r="AZ374" s="8">
        <f t="shared" si="117"/>
        <v>3.69</v>
      </c>
      <c r="BA374" s="8">
        <f t="shared" si="117"/>
        <v>0</v>
      </c>
      <c r="BB374" s="8">
        <f t="shared" si="117"/>
        <v>185.22</v>
      </c>
      <c r="BC374" s="8">
        <f t="shared" si="117"/>
        <v>0</v>
      </c>
      <c r="BE374" s="11">
        <f>BE4</f>
        <v>44927</v>
      </c>
      <c r="BF374" s="8">
        <f>BF4</f>
        <v>63</v>
      </c>
      <c r="BG374" s="8">
        <f t="shared" ref="BG374:BK374" si="118">BG4</f>
        <v>9034.31</v>
      </c>
      <c r="BH374" s="8">
        <f t="shared" si="118"/>
        <v>26.46</v>
      </c>
      <c r="BI374" s="8">
        <f t="shared" si="118"/>
        <v>0</v>
      </c>
      <c r="BJ374" s="8">
        <f t="shared" si="118"/>
        <v>0</v>
      </c>
      <c r="BK374" s="8">
        <f t="shared" si="118"/>
        <v>0</v>
      </c>
      <c r="BM374" s="11">
        <f>BM4</f>
        <v>44927</v>
      </c>
      <c r="BN374" s="8">
        <f>BN4</f>
        <v>17</v>
      </c>
      <c r="BO374" s="8">
        <f t="shared" ref="BO374:BS374" si="119">BO4</f>
        <v>1183.48</v>
      </c>
      <c r="BP374" s="8">
        <f t="shared" si="119"/>
        <v>14</v>
      </c>
      <c r="BQ374" s="8">
        <f t="shared" si="119"/>
        <v>0</v>
      </c>
      <c r="BR374" s="8">
        <f t="shared" si="119"/>
        <v>0</v>
      </c>
      <c r="BS374" s="8">
        <f t="shared" si="119"/>
        <v>0</v>
      </c>
      <c r="BU374" s="11">
        <f>BU4</f>
        <v>44927</v>
      </c>
      <c r="BV374" s="8">
        <f>BV4</f>
        <v>9</v>
      </c>
      <c r="BW374" s="8">
        <f t="shared" ref="BW374:CA374" si="120">BW4</f>
        <v>1288.4000000000001</v>
      </c>
      <c r="BX374" s="8">
        <f t="shared" si="120"/>
        <v>0</v>
      </c>
      <c r="BY374" s="8">
        <f t="shared" si="120"/>
        <v>0</v>
      </c>
      <c r="BZ374" s="8">
        <f t="shared" si="120"/>
        <v>359.5</v>
      </c>
      <c r="CA374" s="8">
        <f t="shared" si="120"/>
        <v>43</v>
      </c>
      <c r="CC374" s="11">
        <f>CC4</f>
        <v>44927</v>
      </c>
      <c r="CD374" s="8">
        <f>CD4</f>
        <v>32</v>
      </c>
      <c r="CE374" s="8">
        <f t="shared" ref="CE374:CI374" si="121">CE4</f>
        <v>2738.65</v>
      </c>
      <c r="CF374" s="8">
        <f t="shared" si="121"/>
        <v>65.12</v>
      </c>
      <c r="CG374" s="8">
        <f t="shared" si="121"/>
        <v>213.47</v>
      </c>
      <c r="CH374" s="8">
        <f t="shared" si="121"/>
        <v>75</v>
      </c>
      <c r="CI374" s="8">
        <f t="shared" si="121"/>
        <v>31</v>
      </c>
      <c r="CK374" s="11">
        <f>CK4</f>
        <v>44927</v>
      </c>
      <c r="CL374" s="8">
        <f>CL4</f>
        <v>10</v>
      </c>
      <c r="CM374" s="8">
        <f t="shared" ref="CM374:CQ374" si="122">CM4</f>
        <v>686.72</v>
      </c>
      <c r="CN374" s="8">
        <f t="shared" si="122"/>
        <v>0</v>
      </c>
      <c r="CO374" s="8">
        <f t="shared" si="122"/>
        <v>0</v>
      </c>
      <c r="CP374" s="8">
        <f t="shared" si="122"/>
        <v>0</v>
      </c>
      <c r="CQ374" s="8">
        <f t="shared" si="122"/>
        <v>0</v>
      </c>
      <c r="CS374" s="11">
        <f>CS4</f>
        <v>44927</v>
      </c>
      <c r="CT374" s="8">
        <f>CT4</f>
        <v>0</v>
      </c>
      <c r="CU374" s="8">
        <f t="shared" ref="CU374:CY374" si="123">CU4</f>
        <v>0</v>
      </c>
      <c r="CV374" s="8">
        <f t="shared" si="123"/>
        <v>0</v>
      </c>
      <c r="CW374" s="8">
        <f t="shared" si="123"/>
        <v>0</v>
      </c>
      <c r="CX374" s="8">
        <f t="shared" si="123"/>
        <v>0</v>
      </c>
      <c r="CY374" s="8">
        <f t="shared" si="123"/>
        <v>0</v>
      </c>
      <c r="DA374" s="11">
        <f>DA4</f>
        <v>44927</v>
      </c>
      <c r="DB374" s="8">
        <f>DB4</f>
        <v>0</v>
      </c>
      <c r="DC374" s="8">
        <f t="shared" ref="DC374:DG374" si="124">DC4</f>
        <v>0</v>
      </c>
      <c r="DD374" s="8">
        <f t="shared" si="124"/>
        <v>0</v>
      </c>
      <c r="DE374" s="8">
        <f t="shared" si="124"/>
        <v>0</v>
      </c>
      <c r="DF374" s="8">
        <f t="shared" si="124"/>
        <v>0</v>
      </c>
      <c r="DG374" s="8">
        <f t="shared" si="124"/>
        <v>0</v>
      </c>
      <c r="DI374" s="11">
        <f>DI4</f>
        <v>44927</v>
      </c>
      <c r="DJ374" s="8">
        <f>DJ4</f>
        <v>0</v>
      </c>
      <c r="DK374" s="8">
        <f t="shared" ref="DK374:DO374" si="125">DK4</f>
        <v>0</v>
      </c>
      <c r="DL374" s="8">
        <f t="shared" si="125"/>
        <v>0</v>
      </c>
      <c r="DM374" s="8">
        <f t="shared" si="125"/>
        <v>0</v>
      </c>
      <c r="DN374" s="8">
        <f t="shared" si="125"/>
        <v>0</v>
      </c>
      <c r="DO374" s="8">
        <f t="shared" si="125"/>
        <v>0</v>
      </c>
      <c r="DP374" s="56"/>
      <c r="DQ374" s="56"/>
      <c r="DR374" s="56"/>
      <c r="DS374" s="56"/>
    </row>
    <row r="375" spans="1:123" x14ac:dyDescent="0.3">
      <c r="A375" s="11">
        <f t="shared" ref="A375:A406" si="126">A5</f>
        <v>44928</v>
      </c>
      <c r="B375" s="8">
        <f t="shared" ref="B375:B404" si="127">B5+B374</f>
        <v>88</v>
      </c>
      <c r="C375" s="8">
        <f t="shared" ref="C375:C404" si="128">C5+C374</f>
        <v>9374.73</v>
      </c>
      <c r="D375" s="8">
        <f t="shared" ref="D375:D404" si="129">D5+D374</f>
        <v>0</v>
      </c>
      <c r="E375" s="8">
        <f t="shared" ref="E375:E404" si="130">E5+E374</f>
        <v>59</v>
      </c>
      <c r="F375" s="8">
        <f t="shared" ref="F375:F404" si="131">F5+F374</f>
        <v>125</v>
      </c>
      <c r="G375" s="8">
        <f t="shared" ref="G375:G404" si="132">G5+G374</f>
        <v>0</v>
      </c>
      <c r="I375" s="11">
        <f t="shared" ref="I375:I406" si="133">I5</f>
        <v>44928</v>
      </c>
      <c r="J375" s="8">
        <f t="shared" ref="J375:O390" si="134">J5+J374</f>
        <v>40</v>
      </c>
      <c r="K375" s="8">
        <f t="shared" si="134"/>
        <v>5006.05</v>
      </c>
      <c r="L375" s="8">
        <f t="shared" si="134"/>
        <v>10.379999999999999</v>
      </c>
      <c r="M375" s="8">
        <f t="shared" si="134"/>
        <v>0</v>
      </c>
      <c r="N375" s="8">
        <f t="shared" si="134"/>
        <v>250.79</v>
      </c>
      <c r="O375" s="8">
        <f t="shared" si="134"/>
        <v>2</v>
      </c>
      <c r="Q375" s="11">
        <f t="shared" ref="Q375:Q406" si="135">Q5</f>
        <v>44928</v>
      </c>
      <c r="R375" s="8">
        <f t="shared" ref="R375:W390" si="136">R5+R374</f>
        <v>22</v>
      </c>
      <c r="S375" s="8">
        <f t="shared" si="136"/>
        <v>2179.8599999999997</v>
      </c>
      <c r="T375" s="8">
        <f t="shared" si="136"/>
        <v>57</v>
      </c>
      <c r="U375" s="8">
        <f t="shared" si="136"/>
        <v>0</v>
      </c>
      <c r="V375" s="8">
        <f t="shared" si="136"/>
        <v>0</v>
      </c>
      <c r="W375" s="8">
        <f t="shared" si="136"/>
        <v>0</v>
      </c>
      <c r="Y375" s="11">
        <f t="shared" ref="Y375:Y406" si="137">Y5</f>
        <v>44928</v>
      </c>
      <c r="Z375" s="8">
        <f t="shared" ref="Z375:AE390" si="138">Z5+Z374</f>
        <v>24</v>
      </c>
      <c r="AA375" s="8">
        <f t="shared" si="138"/>
        <v>2671.02</v>
      </c>
      <c r="AB375" s="8">
        <f t="shared" si="138"/>
        <v>41.64</v>
      </c>
      <c r="AC375" s="8">
        <f t="shared" si="138"/>
        <v>0</v>
      </c>
      <c r="AD375" s="8">
        <f t="shared" si="138"/>
        <v>100</v>
      </c>
      <c r="AE375" s="8">
        <f t="shared" si="138"/>
        <v>15</v>
      </c>
      <c r="AG375" s="11">
        <f t="shared" ref="AG375:AG406" si="139">AG5</f>
        <v>44928</v>
      </c>
      <c r="AH375" s="8">
        <f t="shared" ref="AH375:AM390" si="140">AH5+AH374</f>
        <v>53</v>
      </c>
      <c r="AI375" s="8">
        <f t="shared" si="140"/>
        <v>5764.27</v>
      </c>
      <c r="AJ375" s="8">
        <f t="shared" si="140"/>
        <v>120.47</v>
      </c>
      <c r="AK375" s="8">
        <f t="shared" si="140"/>
        <v>0</v>
      </c>
      <c r="AL375" s="8">
        <f t="shared" si="140"/>
        <v>104.95</v>
      </c>
      <c r="AM375" s="8">
        <f t="shared" si="140"/>
        <v>4</v>
      </c>
      <c r="AO375" s="11">
        <f t="shared" ref="AO375:AO406" si="141">AO5</f>
        <v>44928</v>
      </c>
      <c r="AP375" s="8">
        <f t="shared" ref="AP375:AU390" si="142">AP5+AP374</f>
        <v>73</v>
      </c>
      <c r="AQ375" s="8">
        <f t="shared" si="142"/>
        <v>6354.1900000000005</v>
      </c>
      <c r="AR375" s="8">
        <f t="shared" si="142"/>
        <v>0</v>
      </c>
      <c r="AS375" s="8">
        <f t="shared" si="142"/>
        <v>62</v>
      </c>
      <c r="AT375" s="8">
        <f t="shared" si="142"/>
        <v>250</v>
      </c>
      <c r="AU375" s="8">
        <f t="shared" si="142"/>
        <v>6</v>
      </c>
      <c r="AW375" s="11">
        <f t="shared" ref="AW375:AW406" si="143">AW5</f>
        <v>44928</v>
      </c>
      <c r="AX375" s="8">
        <f t="shared" ref="AX375:BC390" si="144">AX5+AX374</f>
        <v>116</v>
      </c>
      <c r="AY375" s="8">
        <f t="shared" si="144"/>
        <v>13350.509999999998</v>
      </c>
      <c r="AZ375" s="8">
        <f t="shared" si="144"/>
        <v>55.43</v>
      </c>
      <c r="BA375" s="8">
        <f t="shared" si="144"/>
        <v>0</v>
      </c>
      <c r="BB375" s="8">
        <f t="shared" si="144"/>
        <v>185.22</v>
      </c>
      <c r="BC375" s="8">
        <f t="shared" si="144"/>
        <v>0</v>
      </c>
      <c r="BE375" s="11">
        <f t="shared" ref="BE375:BE406" si="145">BE5</f>
        <v>44928</v>
      </c>
      <c r="BF375" s="8">
        <f t="shared" ref="BF375:BK390" si="146">BF5+BF374</f>
        <v>125</v>
      </c>
      <c r="BG375" s="8">
        <f t="shared" si="146"/>
        <v>17690.699999999997</v>
      </c>
      <c r="BH375" s="8">
        <f t="shared" si="146"/>
        <v>107.19999999999999</v>
      </c>
      <c r="BI375" s="8">
        <f t="shared" si="146"/>
        <v>0</v>
      </c>
      <c r="BJ375" s="8">
        <f t="shared" si="146"/>
        <v>0</v>
      </c>
      <c r="BK375" s="8">
        <f t="shared" si="146"/>
        <v>0</v>
      </c>
      <c r="BM375" s="11">
        <f t="shared" ref="BM375:BM406" si="147">BM5</f>
        <v>44928</v>
      </c>
      <c r="BN375" s="8">
        <f t="shared" ref="BN375:BS390" si="148">BN5+BN374</f>
        <v>42</v>
      </c>
      <c r="BO375" s="8">
        <f t="shared" si="148"/>
        <v>2832.34</v>
      </c>
      <c r="BP375" s="8">
        <f t="shared" si="148"/>
        <v>22</v>
      </c>
      <c r="BQ375" s="8">
        <f t="shared" si="148"/>
        <v>0</v>
      </c>
      <c r="BR375" s="8">
        <f t="shared" si="148"/>
        <v>40</v>
      </c>
      <c r="BS375" s="8">
        <f t="shared" si="148"/>
        <v>0</v>
      </c>
      <c r="BU375" s="11">
        <f t="shared" ref="BU375:BU406" si="149">BU5</f>
        <v>44928</v>
      </c>
      <c r="BV375" s="8">
        <f t="shared" ref="BV375:CA390" si="150">BV5+BV374</f>
        <v>16</v>
      </c>
      <c r="BW375" s="8">
        <f t="shared" si="150"/>
        <v>2124.37</v>
      </c>
      <c r="BX375" s="8">
        <f t="shared" si="150"/>
        <v>0</v>
      </c>
      <c r="BY375" s="8">
        <f t="shared" si="150"/>
        <v>0</v>
      </c>
      <c r="BZ375" s="8">
        <f t="shared" si="150"/>
        <v>376</v>
      </c>
      <c r="CA375" s="8">
        <f t="shared" si="150"/>
        <v>44</v>
      </c>
      <c r="CC375" s="11">
        <f t="shared" ref="CC375:CC406" si="151">CC5</f>
        <v>44928</v>
      </c>
      <c r="CD375" s="8">
        <f t="shared" ref="CD375:CI390" si="152">CD5+CD374</f>
        <v>58</v>
      </c>
      <c r="CE375" s="8">
        <f t="shared" si="152"/>
        <v>5450.5</v>
      </c>
      <c r="CF375" s="8">
        <f t="shared" si="152"/>
        <v>103.25</v>
      </c>
      <c r="CG375" s="8">
        <f t="shared" si="152"/>
        <v>370.19</v>
      </c>
      <c r="CH375" s="8">
        <f t="shared" si="152"/>
        <v>125</v>
      </c>
      <c r="CI375" s="8">
        <f t="shared" si="152"/>
        <v>60</v>
      </c>
      <c r="CK375" s="11">
        <f t="shared" ref="CK375:CK406" si="153">CK5</f>
        <v>44928</v>
      </c>
      <c r="CL375" s="8">
        <f t="shared" ref="CL375:CQ390" si="154">CL5+CL374</f>
        <v>19</v>
      </c>
      <c r="CM375" s="8">
        <f t="shared" si="154"/>
        <v>1152.51</v>
      </c>
      <c r="CN375" s="8">
        <f t="shared" si="154"/>
        <v>0</v>
      </c>
      <c r="CO375" s="8">
        <f t="shared" si="154"/>
        <v>0</v>
      </c>
      <c r="CP375" s="8">
        <f t="shared" si="154"/>
        <v>100</v>
      </c>
      <c r="CQ375" s="8">
        <f t="shared" si="154"/>
        <v>0</v>
      </c>
      <c r="CS375" s="11">
        <f t="shared" ref="CS375:CS432" si="155">CS5</f>
        <v>44928</v>
      </c>
      <c r="CT375" s="8">
        <f t="shared" ref="CT375:CY390" si="156">CT5+CT374</f>
        <v>0</v>
      </c>
      <c r="CU375" s="8">
        <f t="shared" si="156"/>
        <v>0</v>
      </c>
      <c r="CV375" s="8">
        <f t="shared" si="156"/>
        <v>0</v>
      </c>
      <c r="CW375" s="8">
        <f t="shared" si="156"/>
        <v>0</v>
      </c>
      <c r="CX375" s="8">
        <f t="shared" si="156"/>
        <v>0</v>
      </c>
      <c r="CY375" s="8">
        <f t="shared" si="156"/>
        <v>0</v>
      </c>
      <c r="DA375" s="11">
        <f t="shared" ref="DA375:DA432" si="157">DA5</f>
        <v>44928</v>
      </c>
      <c r="DB375" s="8">
        <f t="shared" ref="DB375:DG390" si="158">DB5+DB374</f>
        <v>0</v>
      </c>
      <c r="DC375" s="8">
        <f t="shared" si="158"/>
        <v>0</v>
      </c>
      <c r="DD375" s="8">
        <f t="shared" si="158"/>
        <v>0</v>
      </c>
      <c r="DE375" s="8">
        <f t="shared" si="158"/>
        <v>0</v>
      </c>
      <c r="DF375" s="8">
        <f t="shared" si="158"/>
        <v>0</v>
      </c>
      <c r="DG375" s="8">
        <f t="shared" si="158"/>
        <v>0</v>
      </c>
      <c r="DI375" s="11">
        <f t="shared" ref="DI375:DI432" si="159">DI5</f>
        <v>44928</v>
      </c>
      <c r="DJ375" s="8">
        <f t="shared" ref="DJ375:DO390" si="160">DJ5+DJ374</f>
        <v>0</v>
      </c>
      <c r="DK375" s="8">
        <f t="shared" si="160"/>
        <v>0</v>
      </c>
      <c r="DL375" s="8">
        <f t="shared" si="160"/>
        <v>0</v>
      </c>
      <c r="DM375" s="8">
        <f t="shared" si="160"/>
        <v>0</v>
      </c>
      <c r="DN375" s="8">
        <f t="shared" si="160"/>
        <v>0</v>
      </c>
      <c r="DO375" s="8">
        <f t="shared" si="160"/>
        <v>0</v>
      </c>
      <c r="DP375" s="56"/>
      <c r="DQ375" s="56"/>
      <c r="DR375" s="56"/>
      <c r="DS375" s="56"/>
    </row>
    <row r="376" spans="1:123" x14ac:dyDescent="0.3">
      <c r="A376" s="11">
        <f t="shared" si="126"/>
        <v>44929</v>
      </c>
      <c r="B376" s="8">
        <f t="shared" si="127"/>
        <v>122</v>
      </c>
      <c r="C376" s="8">
        <f t="shared" si="128"/>
        <v>12626.17</v>
      </c>
      <c r="D376" s="8">
        <f t="shared" si="129"/>
        <v>0</v>
      </c>
      <c r="E376" s="8">
        <f t="shared" si="130"/>
        <v>69</v>
      </c>
      <c r="F376" s="8">
        <f t="shared" si="131"/>
        <v>100</v>
      </c>
      <c r="G376" s="8">
        <f t="shared" si="132"/>
        <v>0</v>
      </c>
      <c r="I376" s="11">
        <f t="shared" si="133"/>
        <v>44929</v>
      </c>
      <c r="J376" s="8">
        <f t="shared" si="134"/>
        <v>88</v>
      </c>
      <c r="K376" s="8">
        <f t="shared" si="134"/>
        <v>11222.44</v>
      </c>
      <c r="L376" s="8">
        <f t="shared" si="134"/>
        <v>31.13</v>
      </c>
      <c r="M376" s="8">
        <f t="shared" si="134"/>
        <v>0</v>
      </c>
      <c r="N376" s="8">
        <f t="shared" si="134"/>
        <v>250.79</v>
      </c>
      <c r="O376" s="8">
        <f t="shared" si="134"/>
        <v>3</v>
      </c>
      <c r="Q376" s="11">
        <f t="shared" si="135"/>
        <v>44929</v>
      </c>
      <c r="R376" s="8">
        <f t="shared" si="136"/>
        <v>36</v>
      </c>
      <c r="S376" s="8">
        <f t="shared" si="136"/>
        <v>3611.3999999999996</v>
      </c>
      <c r="T376" s="8">
        <f t="shared" si="136"/>
        <v>71.5</v>
      </c>
      <c r="U376" s="8">
        <f t="shared" si="136"/>
        <v>0</v>
      </c>
      <c r="V376" s="8">
        <f t="shared" si="136"/>
        <v>0</v>
      </c>
      <c r="W376" s="8">
        <f t="shared" si="136"/>
        <v>0</v>
      </c>
      <c r="Y376" s="11">
        <f t="shared" si="137"/>
        <v>44929</v>
      </c>
      <c r="Z376" s="8">
        <f t="shared" si="138"/>
        <v>46</v>
      </c>
      <c r="AA376" s="8">
        <f t="shared" si="138"/>
        <v>5045.12</v>
      </c>
      <c r="AB376" s="8">
        <f t="shared" si="138"/>
        <v>68.490000000000009</v>
      </c>
      <c r="AC376" s="8">
        <f t="shared" si="138"/>
        <v>0</v>
      </c>
      <c r="AD376" s="8">
        <f t="shared" si="138"/>
        <v>100</v>
      </c>
      <c r="AE376" s="8">
        <f t="shared" si="138"/>
        <v>21</v>
      </c>
      <c r="AG376" s="11">
        <f t="shared" si="139"/>
        <v>44929</v>
      </c>
      <c r="AH376" s="8">
        <f t="shared" si="140"/>
        <v>95</v>
      </c>
      <c r="AI376" s="8">
        <f t="shared" si="140"/>
        <v>10100.16</v>
      </c>
      <c r="AJ376" s="8">
        <f t="shared" si="140"/>
        <v>144.53</v>
      </c>
      <c r="AK376" s="8">
        <f t="shared" si="140"/>
        <v>0</v>
      </c>
      <c r="AL376" s="8">
        <f t="shared" si="140"/>
        <v>154.94999999999999</v>
      </c>
      <c r="AM376" s="8">
        <f t="shared" si="140"/>
        <v>7</v>
      </c>
      <c r="AO376" s="11">
        <f t="shared" si="141"/>
        <v>44929</v>
      </c>
      <c r="AP376" s="8">
        <f t="shared" si="142"/>
        <v>121</v>
      </c>
      <c r="AQ376" s="8">
        <f t="shared" si="142"/>
        <v>10831.77</v>
      </c>
      <c r="AR376" s="8">
        <f t="shared" si="142"/>
        <v>0</v>
      </c>
      <c r="AS376" s="8">
        <f t="shared" si="142"/>
        <v>117.5</v>
      </c>
      <c r="AT376" s="8">
        <f t="shared" si="142"/>
        <v>250</v>
      </c>
      <c r="AU376" s="8">
        <f t="shared" si="142"/>
        <v>6</v>
      </c>
      <c r="AW376" s="11">
        <f t="shared" si="143"/>
        <v>44929</v>
      </c>
      <c r="AX376" s="8">
        <f t="shared" si="144"/>
        <v>183</v>
      </c>
      <c r="AY376" s="8">
        <f t="shared" si="144"/>
        <v>21279.21</v>
      </c>
      <c r="AZ376" s="8">
        <f t="shared" si="144"/>
        <v>67.44</v>
      </c>
      <c r="BA376" s="8">
        <f t="shared" si="144"/>
        <v>0</v>
      </c>
      <c r="BB376" s="8">
        <f t="shared" si="144"/>
        <v>230.22</v>
      </c>
      <c r="BC376" s="8">
        <f t="shared" si="144"/>
        <v>2</v>
      </c>
      <c r="BE376" s="11">
        <f t="shared" si="145"/>
        <v>44929</v>
      </c>
      <c r="BF376" s="8">
        <f t="shared" si="146"/>
        <v>187</v>
      </c>
      <c r="BG376" s="8">
        <f t="shared" si="146"/>
        <v>25920.619999999995</v>
      </c>
      <c r="BH376" s="8">
        <f t="shared" si="146"/>
        <v>138.29999999999998</v>
      </c>
      <c r="BI376" s="8">
        <f t="shared" si="146"/>
        <v>0</v>
      </c>
      <c r="BJ376" s="8">
        <f t="shared" si="146"/>
        <v>0</v>
      </c>
      <c r="BK376" s="8">
        <f t="shared" si="146"/>
        <v>0</v>
      </c>
      <c r="BM376" s="11">
        <f t="shared" si="147"/>
        <v>44929</v>
      </c>
      <c r="BN376" s="8">
        <f t="shared" si="148"/>
        <v>73</v>
      </c>
      <c r="BO376" s="8">
        <f t="shared" si="148"/>
        <v>5070.74</v>
      </c>
      <c r="BP376" s="8">
        <f t="shared" si="148"/>
        <v>36</v>
      </c>
      <c r="BQ376" s="8">
        <f t="shared" si="148"/>
        <v>0</v>
      </c>
      <c r="BR376" s="8">
        <f t="shared" si="148"/>
        <v>80</v>
      </c>
      <c r="BS376" s="8">
        <f t="shared" si="148"/>
        <v>0</v>
      </c>
      <c r="BU376" s="11">
        <f t="shared" si="149"/>
        <v>44929</v>
      </c>
      <c r="BV376" s="8">
        <f t="shared" si="150"/>
        <v>25</v>
      </c>
      <c r="BW376" s="8">
        <f t="shared" si="150"/>
        <v>3105.3199999999997</v>
      </c>
      <c r="BX376" s="8">
        <f t="shared" si="150"/>
        <v>0</v>
      </c>
      <c r="BY376" s="8">
        <f t="shared" si="150"/>
        <v>0</v>
      </c>
      <c r="BZ376" s="8">
        <f t="shared" si="150"/>
        <v>383</v>
      </c>
      <c r="CA376" s="8">
        <f t="shared" si="150"/>
        <v>45</v>
      </c>
      <c r="CC376" s="11">
        <f t="shared" si="151"/>
        <v>44929</v>
      </c>
      <c r="CD376" s="8">
        <f t="shared" si="152"/>
        <v>104</v>
      </c>
      <c r="CE376" s="8">
        <f t="shared" si="152"/>
        <v>10110.36</v>
      </c>
      <c r="CF376" s="8">
        <f t="shared" si="152"/>
        <v>149.75</v>
      </c>
      <c r="CG376" s="8">
        <f t="shared" si="152"/>
        <v>579.47</v>
      </c>
      <c r="CH376" s="8">
        <f t="shared" si="152"/>
        <v>-95.539999999999992</v>
      </c>
      <c r="CI376" s="8">
        <f t="shared" si="152"/>
        <v>71</v>
      </c>
      <c r="CK376" s="11">
        <f t="shared" si="153"/>
        <v>44929</v>
      </c>
      <c r="CL376" s="8">
        <f t="shared" si="154"/>
        <v>33</v>
      </c>
      <c r="CM376" s="8">
        <f t="shared" si="154"/>
        <v>2164.02</v>
      </c>
      <c r="CN376" s="8">
        <f t="shared" si="154"/>
        <v>0</v>
      </c>
      <c r="CO376" s="8">
        <f t="shared" si="154"/>
        <v>0</v>
      </c>
      <c r="CP376" s="8">
        <f t="shared" si="154"/>
        <v>100</v>
      </c>
      <c r="CQ376" s="8">
        <f t="shared" si="154"/>
        <v>0</v>
      </c>
      <c r="CS376" s="11">
        <f t="shared" si="155"/>
        <v>44929</v>
      </c>
      <c r="CT376" s="8">
        <f t="shared" si="156"/>
        <v>0</v>
      </c>
      <c r="CU376" s="8">
        <f t="shared" si="156"/>
        <v>0</v>
      </c>
      <c r="CV376" s="8">
        <f t="shared" si="156"/>
        <v>0</v>
      </c>
      <c r="CW376" s="8">
        <f t="shared" si="156"/>
        <v>0</v>
      </c>
      <c r="CX376" s="8">
        <f t="shared" si="156"/>
        <v>0</v>
      </c>
      <c r="CY376" s="8">
        <f t="shared" si="156"/>
        <v>0</v>
      </c>
      <c r="DA376" s="11">
        <f t="shared" si="157"/>
        <v>44929</v>
      </c>
      <c r="DB376" s="8">
        <f t="shared" si="158"/>
        <v>0</v>
      </c>
      <c r="DC376" s="8">
        <f t="shared" si="158"/>
        <v>0</v>
      </c>
      <c r="DD376" s="8">
        <f t="shared" si="158"/>
        <v>0</v>
      </c>
      <c r="DE376" s="8">
        <f t="shared" si="158"/>
        <v>0</v>
      </c>
      <c r="DF376" s="8">
        <f t="shared" si="158"/>
        <v>0</v>
      </c>
      <c r="DG376" s="8">
        <f t="shared" si="158"/>
        <v>0</v>
      </c>
      <c r="DI376" s="11">
        <f t="shared" si="159"/>
        <v>44929</v>
      </c>
      <c r="DJ376" s="8">
        <f t="shared" si="160"/>
        <v>0</v>
      </c>
      <c r="DK376" s="8">
        <f t="shared" si="160"/>
        <v>0</v>
      </c>
      <c r="DL376" s="8">
        <f t="shared" si="160"/>
        <v>0</v>
      </c>
      <c r="DM376" s="8">
        <f t="shared" si="160"/>
        <v>0</v>
      </c>
      <c r="DN376" s="8">
        <f t="shared" si="160"/>
        <v>0</v>
      </c>
      <c r="DO376" s="8">
        <f t="shared" si="160"/>
        <v>0</v>
      </c>
      <c r="DP376" s="56"/>
      <c r="DQ376" s="56"/>
      <c r="DR376" s="56"/>
      <c r="DS376" s="56"/>
    </row>
    <row r="377" spans="1:123" x14ac:dyDescent="0.3">
      <c r="A377" s="11">
        <f t="shared" si="126"/>
        <v>44930</v>
      </c>
      <c r="B377" s="8">
        <f t="shared" si="127"/>
        <v>160</v>
      </c>
      <c r="C377" s="8">
        <f t="shared" si="128"/>
        <v>16431.8</v>
      </c>
      <c r="D377" s="8">
        <f t="shared" si="129"/>
        <v>0</v>
      </c>
      <c r="E377" s="8">
        <f t="shared" si="130"/>
        <v>111</v>
      </c>
      <c r="F377" s="8">
        <f t="shared" si="131"/>
        <v>100</v>
      </c>
      <c r="G377" s="8">
        <f t="shared" si="132"/>
        <v>0</v>
      </c>
      <c r="I377" s="11">
        <f t="shared" si="133"/>
        <v>44930</v>
      </c>
      <c r="J377" s="8">
        <f t="shared" si="134"/>
        <v>157</v>
      </c>
      <c r="K377" s="8">
        <f t="shared" si="134"/>
        <v>20364.560000000001</v>
      </c>
      <c r="L377" s="8">
        <f t="shared" si="134"/>
        <v>51.89</v>
      </c>
      <c r="M377" s="8">
        <f t="shared" si="134"/>
        <v>0</v>
      </c>
      <c r="N377" s="8">
        <f t="shared" si="134"/>
        <v>250.79</v>
      </c>
      <c r="O377" s="8">
        <f t="shared" si="134"/>
        <v>3</v>
      </c>
      <c r="Q377" s="11">
        <f t="shared" si="135"/>
        <v>44930</v>
      </c>
      <c r="R377" s="8">
        <f t="shared" si="136"/>
        <v>50</v>
      </c>
      <c r="S377" s="8">
        <f t="shared" si="136"/>
        <v>5012.2999999999993</v>
      </c>
      <c r="T377" s="8">
        <f t="shared" si="136"/>
        <v>91.01</v>
      </c>
      <c r="U377" s="8">
        <f t="shared" si="136"/>
        <v>0</v>
      </c>
      <c r="V377" s="8">
        <f t="shared" si="136"/>
        <v>0</v>
      </c>
      <c r="W377" s="8">
        <f t="shared" si="136"/>
        <v>0</v>
      </c>
      <c r="Y377" s="11">
        <f t="shared" si="137"/>
        <v>44930</v>
      </c>
      <c r="Z377" s="8">
        <f t="shared" si="138"/>
        <v>67</v>
      </c>
      <c r="AA377" s="8">
        <f t="shared" si="138"/>
        <v>7646.52</v>
      </c>
      <c r="AB377" s="8">
        <f t="shared" si="138"/>
        <v>80.52000000000001</v>
      </c>
      <c r="AC377" s="8">
        <f t="shared" si="138"/>
        <v>0</v>
      </c>
      <c r="AD377" s="8">
        <f t="shared" si="138"/>
        <v>100</v>
      </c>
      <c r="AE377" s="8">
        <f t="shared" si="138"/>
        <v>27</v>
      </c>
      <c r="AG377" s="11">
        <f t="shared" si="139"/>
        <v>44930</v>
      </c>
      <c r="AH377" s="8">
        <f t="shared" si="140"/>
        <v>142</v>
      </c>
      <c r="AI377" s="8">
        <f t="shared" si="140"/>
        <v>15054.61</v>
      </c>
      <c r="AJ377" s="8">
        <f t="shared" si="140"/>
        <v>144.53</v>
      </c>
      <c r="AK377" s="8">
        <f t="shared" si="140"/>
        <v>0</v>
      </c>
      <c r="AL377" s="8">
        <f t="shared" si="140"/>
        <v>154.94999999999999</v>
      </c>
      <c r="AM377" s="8">
        <f t="shared" si="140"/>
        <v>10</v>
      </c>
      <c r="AO377" s="11">
        <f t="shared" si="141"/>
        <v>44930</v>
      </c>
      <c r="AP377" s="8">
        <f t="shared" si="142"/>
        <v>172</v>
      </c>
      <c r="AQ377" s="8">
        <f t="shared" si="142"/>
        <v>15510.66</v>
      </c>
      <c r="AR377" s="8">
        <f t="shared" si="142"/>
        <v>0</v>
      </c>
      <c r="AS377" s="8">
        <f t="shared" si="142"/>
        <v>217</v>
      </c>
      <c r="AT377" s="8">
        <f t="shared" si="142"/>
        <v>250</v>
      </c>
      <c r="AU377" s="8">
        <f t="shared" si="142"/>
        <v>10</v>
      </c>
      <c r="AW377" s="11">
        <f t="shared" si="143"/>
        <v>44930</v>
      </c>
      <c r="AX377" s="8">
        <f t="shared" si="144"/>
        <v>236</v>
      </c>
      <c r="AY377" s="8">
        <f t="shared" si="144"/>
        <v>26918.1</v>
      </c>
      <c r="AZ377" s="8">
        <f t="shared" si="144"/>
        <v>69.289999999999992</v>
      </c>
      <c r="BA377" s="8">
        <f t="shared" si="144"/>
        <v>0</v>
      </c>
      <c r="BB377" s="8">
        <f t="shared" si="144"/>
        <v>230.22</v>
      </c>
      <c r="BC377" s="8">
        <f t="shared" si="144"/>
        <v>4</v>
      </c>
      <c r="BE377" s="11">
        <f t="shared" si="145"/>
        <v>44930</v>
      </c>
      <c r="BF377" s="8">
        <f t="shared" si="146"/>
        <v>241</v>
      </c>
      <c r="BG377" s="8">
        <f t="shared" si="146"/>
        <v>33324.229999999996</v>
      </c>
      <c r="BH377" s="8">
        <f t="shared" si="146"/>
        <v>173.64999999999998</v>
      </c>
      <c r="BI377" s="8">
        <f t="shared" si="146"/>
        <v>0</v>
      </c>
      <c r="BJ377" s="8">
        <f t="shared" si="146"/>
        <v>12.44</v>
      </c>
      <c r="BK377" s="8">
        <f t="shared" si="146"/>
        <v>1</v>
      </c>
      <c r="BM377" s="11">
        <f t="shared" si="147"/>
        <v>44930</v>
      </c>
      <c r="BN377" s="8">
        <f t="shared" si="148"/>
        <v>103</v>
      </c>
      <c r="BO377" s="8">
        <f t="shared" si="148"/>
        <v>7067.86</v>
      </c>
      <c r="BP377" s="8">
        <f t="shared" si="148"/>
        <v>43</v>
      </c>
      <c r="BQ377" s="8">
        <f t="shared" si="148"/>
        <v>0</v>
      </c>
      <c r="BR377" s="8">
        <f t="shared" si="148"/>
        <v>80</v>
      </c>
      <c r="BS377" s="8">
        <f t="shared" si="148"/>
        <v>0</v>
      </c>
      <c r="BU377" s="11">
        <f t="shared" si="149"/>
        <v>44930</v>
      </c>
      <c r="BV377" s="8">
        <f t="shared" si="150"/>
        <v>41</v>
      </c>
      <c r="BW377" s="8">
        <f t="shared" si="150"/>
        <v>4824.66</v>
      </c>
      <c r="BX377" s="8">
        <f t="shared" si="150"/>
        <v>0</v>
      </c>
      <c r="BY377" s="8">
        <f t="shared" si="150"/>
        <v>0</v>
      </c>
      <c r="BZ377" s="8">
        <f t="shared" si="150"/>
        <v>385.5</v>
      </c>
      <c r="CA377" s="8">
        <f t="shared" si="150"/>
        <v>50</v>
      </c>
      <c r="CC377" s="11">
        <f t="shared" si="151"/>
        <v>44930</v>
      </c>
      <c r="CD377" s="8">
        <f t="shared" si="152"/>
        <v>146</v>
      </c>
      <c r="CE377" s="8">
        <f t="shared" si="152"/>
        <v>14557.26</v>
      </c>
      <c r="CF377" s="8">
        <f t="shared" si="152"/>
        <v>186.03</v>
      </c>
      <c r="CG377" s="8">
        <f t="shared" si="152"/>
        <v>752.03</v>
      </c>
      <c r="CH377" s="8">
        <f t="shared" si="152"/>
        <v>4.460000000000008</v>
      </c>
      <c r="CI377" s="8">
        <f t="shared" si="152"/>
        <v>75</v>
      </c>
      <c r="CK377" s="11">
        <f t="shared" si="153"/>
        <v>44930</v>
      </c>
      <c r="CL377" s="8">
        <f t="shared" si="154"/>
        <v>49</v>
      </c>
      <c r="CM377" s="8">
        <f t="shared" si="154"/>
        <v>3350.6099999999997</v>
      </c>
      <c r="CN377" s="8">
        <f t="shared" si="154"/>
        <v>0</v>
      </c>
      <c r="CO377" s="8">
        <f t="shared" si="154"/>
        <v>7.5</v>
      </c>
      <c r="CP377" s="8">
        <f t="shared" si="154"/>
        <v>115</v>
      </c>
      <c r="CQ377" s="8">
        <f t="shared" si="154"/>
        <v>0</v>
      </c>
      <c r="CS377" s="11">
        <f t="shared" si="155"/>
        <v>44930</v>
      </c>
      <c r="CT377" s="8">
        <f t="shared" si="156"/>
        <v>0</v>
      </c>
      <c r="CU377" s="8">
        <f t="shared" si="156"/>
        <v>0</v>
      </c>
      <c r="CV377" s="8">
        <f t="shared" si="156"/>
        <v>0</v>
      </c>
      <c r="CW377" s="8">
        <f t="shared" si="156"/>
        <v>0</v>
      </c>
      <c r="CX377" s="8">
        <f t="shared" si="156"/>
        <v>0</v>
      </c>
      <c r="CY377" s="8">
        <f t="shared" si="156"/>
        <v>0</v>
      </c>
      <c r="DA377" s="11">
        <f t="shared" si="157"/>
        <v>44930</v>
      </c>
      <c r="DB377" s="8">
        <f t="shared" si="158"/>
        <v>0</v>
      </c>
      <c r="DC377" s="8">
        <f t="shared" si="158"/>
        <v>0</v>
      </c>
      <c r="DD377" s="8">
        <f t="shared" si="158"/>
        <v>0</v>
      </c>
      <c r="DE377" s="8">
        <f t="shared" si="158"/>
        <v>0</v>
      </c>
      <c r="DF377" s="8">
        <f t="shared" si="158"/>
        <v>0</v>
      </c>
      <c r="DG377" s="8">
        <f t="shared" si="158"/>
        <v>0</v>
      </c>
      <c r="DI377" s="11">
        <f t="shared" si="159"/>
        <v>44930</v>
      </c>
      <c r="DJ377" s="8">
        <f t="shared" si="160"/>
        <v>0</v>
      </c>
      <c r="DK377" s="8">
        <f t="shared" si="160"/>
        <v>0</v>
      </c>
      <c r="DL377" s="8">
        <f t="shared" si="160"/>
        <v>0</v>
      </c>
      <c r="DM377" s="8">
        <f t="shared" si="160"/>
        <v>0</v>
      </c>
      <c r="DN377" s="8">
        <f t="shared" si="160"/>
        <v>0</v>
      </c>
      <c r="DO377" s="8">
        <f t="shared" si="160"/>
        <v>0</v>
      </c>
      <c r="DP377" s="56"/>
      <c r="DQ377" s="56"/>
      <c r="DR377" s="56"/>
      <c r="DS377" s="56"/>
    </row>
    <row r="378" spans="1:123" x14ac:dyDescent="0.3">
      <c r="A378" s="11">
        <f t="shared" si="126"/>
        <v>44931</v>
      </c>
      <c r="B378" s="8">
        <f t="shared" si="127"/>
        <v>210</v>
      </c>
      <c r="C378" s="8">
        <f t="shared" si="128"/>
        <v>21450.449999999997</v>
      </c>
      <c r="D378" s="8">
        <f t="shared" si="129"/>
        <v>0</v>
      </c>
      <c r="E378" s="8">
        <f t="shared" si="130"/>
        <v>134</v>
      </c>
      <c r="F378" s="8">
        <f t="shared" si="131"/>
        <v>125</v>
      </c>
      <c r="G378" s="8">
        <f t="shared" si="132"/>
        <v>0</v>
      </c>
      <c r="I378" s="11">
        <f t="shared" si="133"/>
        <v>44931</v>
      </c>
      <c r="J378" s="8">
        <f t="shared" si="134"/>
        <v>226</v>
      </c>
      <c r="K378" s="8">
        <f t="shared" si="134"/>
        <v>29481.370000000003</v>
      </c>
      <c r="L378" s="8">
        <f t="shared" si="134"/>
        <v>57.55</v>
      </c>
      <c r="M378" s="8">
        <f t="shared" si="134"/>
        <v>0</v>
      </c>
      <c r="N378" s="8">
        <f t="shared" si="134"/>
        <v>250.79</v>
      </c>
      <c r="O378" s="8">
        <f t="shared" si="134"/>
        <v>3</v>
      </c>
      <c r="Q378" s="11">
        <f t="shared" si="135"/>
        <v>44931</v>
      </c>
      <c r="R378" s="8">
        <f t="shared" si="136"/>
        <v>67</v>
      </c>
      <c r="S378" s="8">
        <f t="shared" si="136"/>
        <v>6829.619999999999</v>
      </c>
      <c r="T378" s="8">
        <f t="shared" si="136"/>
        <v>100.01</v>
      </c>
      <c r="U378" s="8">
        <f t="shared" si="136"/>
        <v>0</v>
      </c>
      <c r="V378" s="8">
        <f t="shared" si="136"/>
        <v>0</v>
      </c>
      <c r="W378" s="8">
        <f t="shared" si="136"/>
        <v>0</v>
      </c>
      <c r="Y378" s="11">
        <f t="shared" si="137"/>
        <v>44931</v>
      </c>
      <c r="Z378" s="8">
        <f t="shared" si="138"/>
        <v>83</v>
      </c>
      <c r="AA378" s="8">
        <f t="shared" si="138"/>
        <v>9556.14</v>
      </c>
      <c r="AB378" s="8">
        <f t="shared" si="138"/>
        <v>98.100000000000009</v>
      </c>
      <c r="AC378" s="8">
        <f t="shared" si="138"/>
        <v>0</v>
      </c>
      <c r="AD378" s="8">
        <f t="shared" si="138"/>
        <v>100</v>
      </c>
      <c r="AE378" s="8">
        <f t="shared" si="138"/>
        <v>34</v>
      </c>
      <c r="AG378" s="11">
        <f t="shared" si="139"/>
        <v>44931</v>
      </c>
      <c r="AH378" s="8">
        <f t="shared" si="140"/>
        <v>191</v>
      </c>
      <c r="AI378" s="8">
        <f t="shared" si="140"/>
        <v>20108.18</v>
      </c>
      <c r="AJ378" s="8">
        <f t="shared" si="140"/>
        <v>148.22999999999999</v>
      </c>
      <c r="AK378" s="8">
        <f t="shared" si="140"/>
        <v>0</v>
      </c>
      <c r="AL378" s="8">
        <f t="shared" si="140"/>
        <v>154.94999999999999</v>
      </c>
      <c r="AM378" s="8">
        <f t="shared" si="140"/>
        <v>12</v>
      </c>
      <c r="AO378" s="11">
        <f t="shared" si="141"/>
        <v>44931</v>
      </c>
      <c r="AP378" s="8">
        <f t="shared" si="142"/>
        <v>218</v>
      </c>
      <c r="AQ378" s="8">
        <f t="shared" si="142"/>
        <v>19757.010000000002</v>
      </c>
      <c r="AR378" s="8">
        <f t="shared" si="142"/>
        <v>0</v>
      </c>
      <c r="AS378" s="8">
        <f t="shared" si="142"/>
        <v>291.5</v>
      </c>
      <c r="AT378" s="8">
        <f t="shared" si="142"/>
        <v>250</v>
      </c>
      <c r="AU378" s="8">
        <f t="shared" si="142"/>
        <v>14</v>
      </c>
      <c r="AW378" s="11">
        <f t="shared" si="143"/>
        <v>44931</v>
      </c>
      <c r="AX378" s="8">
        <f t="shared" si="144"/>
        <v>301</v>
      </c>
      <c r="AY378" s="8">
        <f t="shared" si="144"/>
        <v>33473.979999999996</v>
      </c>
      <c r="AZ378" s="8">
        <f t="shared" si="144"/>
        <v>76.679999999999993</v>
      </c>
      <c r="BA378" s="8">
        <f t="shared" si="144"/>
        <v>0</v>
      </c>
      <c r="BB378" s="8">
        <f t="shared" si="144"/>
        <v>235.17</v>
      </c>
      <c r="BC378" s="8">
        <f t="shared" si="144"/>
        <v>6</v>
      </c>
      <c r="BE378" s="11">
        <f t="shared" si="145"/>
        <v>44931</v>
      </c>
      <c r="BF378" s="8">
        <f t="shared" si="146"/>
        <v>304</v>
      </c>
      <c r="BG378" s="8">
        <f t="shared" si="146"/>
        <v>42311.89</v>
      </c>
      <c r="BH378" s="8">
        <f t="shared" si="146"/>
        <v>226.09999999999997</v>
      </c>
      <c r="BI378" s="8">
        <f t="shared" si="146"/>
        <v>0</v>
      </c>
      <c r="BJ378" s="8">
        <f t="shared" si="146"/>
        <v>114.92999999999999</v>
      </c>
      <c r="BK378" s="8">
        <f t="shared" si="146"/>
        <v>2</v>
      </c>
      <c r="BM378" s="11">
        <f t="shared" si="147"/>
        <v>44931</v>
      </c>
      <c r="BN378" s="8">
        <f t="shared" si="148"/>
        <v>125</v>
      </c>
      <c r="BO378" s="8">
        <f t="shared" si="148"/>
        <v>8644.7199999999993</v>
      </c>
      <c r="BP378" s="8">
        <f t="shared" si="148"/>
        <v>45</v>
      </c>
      <c r="BQ378" s="8">
        <f t="shared" si="148"/>
        <v>0</v>
      </c>
      <c r="BR378" s="8">
        <f t="shared" si="148"/>
        <v>100</v>
      </c>
      <c r="BS378" s="8">
        <f t="shared" si="148"/>
        <v>0</v>
      </c>
      <c r="BU378" s="11">
        <f t="shared" si="149"/>
        <v>44931</v>
      </c>
      <c r="BV378" s="8">
        <f t="shared" si="150"/>
        <v>80</v>
      </c>
      <c r="BW378" s="8">
        <f t="shared" si="150"/>
        <v>8889.5</v>
      </c>
      <c r="BX378" s="8">
        <f t="shared" si="150"/>
        <v>0</v>
      </c>
      <c r="BY378" s="8">
        <f t="shared" si="150"/>
        <v>0</v>
      </c>
      <c r="BZ378" s="8">
        <f t="shared" si="150"/>
        <v>427</v>
      </c>
      <c r="CA378" s="8">
        <f t="shared" si="150"/>
        <v>64</v>
      </c>
      <c r="CC378" s="11">
        <f t="shared" si="151"/>
        <v>44931</v>
      </c>
      <c r="CD378" s="8">
        <f t="shared" si="152"/>
        <v>197</v>
      </c>
      <c r="CE378" s="8">
        <f t="shared" si="152"/>
        <v>19946.239999999998</v>
      </c>
      <c r="CF378" s="8">
        <f t="shared" si="152"/>
        <v>225.56</v>
      </c>
      <c r="CG378" s="8">
        <f t="shared" si="152"/>
        <v>891.25</v>
      </c>
      <c r="CH378" s="8">
        <f t="shared" si="152"/>
        <v>75.960000000000008</v>
      </c>
      <c r="CI378" s="8">
        <f t="shared" si="152"/>
        <v>78</v>
      </c>
      <c r="CK378" s="11">
        <f t="shared" si="153"/>
        <v>44931</v>
      </c>
      <c r="CL378" s="8">
        <f t="shared" si="154"/>
        <v>66</v>
      </c>
      <c r="CM378" s="8">
        <f t="shared" si="154"/>
        <v>4557.75</v>
      </c>
      <c r="CN378" s="8">
        <f t="shared" si="154"/>
        <v>0</v>
      </c>
      <c r="CO378" s="8">
        <f t="shared" si="154"/>
        <v>7.5</v>
      </c>
      <c r="CP378" s="8">
        <f t="shared" si="154"/>
        <v>115</v>
      </c>
      <c r="CQ378" s="8">
        <f t="shared" si="154"/>
        <v>0</v>
      </c>
      <c r="CS378" s="11">
        <f t="shared" si="155"/>
        <v>44931</v>
      </c>
      <c r="CT378" s="8">
        <f t="shared" si="156"/>
        <v>0</v>
      </c>
      <c r="CU378" s="8">
        <f t="shared" si="156"/>
        <v>0</v>
      </c>
      <c r="CV378" s="8">
        <f t="shared" si="156"/>
        <v>0</v>
      </c>
      <c r="CW378" s="8">
        <f t="shared" si="156"/>
        <v>0</v>
      </c>
      <c r="CX378" s="8">
        <f t="shared" si="156"/>
        <v>0</v>
      </c>
      <c r="CY378" s="8">
        <f t="shared" si="156"/>
        <v>0</v>
      </c>
      <c r="DA378" s="11">
        <f t="shared" si="157"/>
        <v>44931</v>
      </c>
      <c r="DB378" s="8">
        <f t="shared" si="158"/>
        <v>0</v>
      </c>
      <c r="DC378" s="8">
        <f t="shared" si="158"/>
        <v>0</v>
      </c>
      <c r="DD378" s="8">
        <f t="shared" si="158"/>
        <v>0</v>
      </c>
      <c r="DE378" s="8">
        <f t="shared" si="158"/>
        <v>0</v>
      </c>
      <c r="DF378" s="8">
        <f t="shared" si="158"/>
        <v>0</v>
      </c>
      <c r="DG378" s="8">
        <f t="shared" si="158"/>
        <v>0</v>
      </c>
      <c r="DI378" s="11">
        <f t="shared" si="159"/>
        <v>44931</v>
      </c>
      <c r="DJ378" s="8">
        <f t="shared" si="160"/>
        <v>0</v>
      </c>
      <c r="DK378" s="8">
        <f t="shared" si="160"/>
        <v>0</v>
      </c>
      <c r="DL378" s="8">
        <f t="shared" si="160"/>
        <v>0</v>
      </c>
      <c r="DM378" s="8">
        <f t="shared" si="160"/>
        <v>0</v>
      </c>
      <c r="DN378" s="8">
        <f t="shared" si="160"/>
        <v>0</v>
      </c>
      <c r="DO378" s="8">
        <f t="shared" si="160"/>
        <v>0</v>
      </c>
      <c r="DP378" s="56"/>
      <c r="DQ378" s="56"/>
      <c r="DR378" s="56"/>
      <c r="DS378" s="56"/>
    </row>
    <row r="379" spans="1:123" x14ac:dyDescent="0.3">
      <c r="A379" s="11">
        <f t="shared" si="126"/>
        <v>44932</v>
      </c>
      <c r="B379" s="8">
        <f t="shared" si="127"/>
        <v>270</v>
      </c>
      <c r="C379" s="8">
        <f t="shared" si="128"/>
        <v>28042.839999999997</v>
      </c>
      <c r="D379" s="8">
        <f t="shared" si="129"/>
        <v>0</v>
      </c>
      <c r="E379" s="8">
        <f t="shared" si="130"/>
        <v>196</v>
      </c>
      <c r="F379" s="8">
        <f t="shared" si="131"/>
        <v>229</v>
      </c>
      <c r="G379" s="8">
        <f t="shared" si="132"/>
        <v>2</v>
      </c>
      <c r="I379" s="11">
        <f t="shared" si="133"/>
        <v>44932</v>
      </c>
      <c r="J379" s="8">
        <f t="shared" si="134"/>
        <v>283</v>
      </c>
      <c r="K379" s="8">
        <f t="shared" si="134"/>
        <v>36658.720000000001</v>
      </c>
      <c r="L379" s="8">
        <f t="shared" si="134"/>
        <v>63.209999999999994</v>
      </c>
      <c r="M379" s="8">
        <f t="shared" si="134"/>
        <v>0</v>
      </c>
      <c r="N379" s="8">
        <f t="shared" si="134"/>
        <v>140.06</v>
      </c>
      <c r="O379" s="8">
        <f t="shared" si="134"/>
        <v>3</v>
      </c>
      <c r="Q379" s="11">
        <f t="shared" si="135"/>
        <v>44932</v>
      </c>
      <c r="R379" s="8">
        <f t="shared" si="136"/>
        <v>82</v>
      </c>
      <c r="S379" s="8">
        <f t="shared" si="136"/>
        <v>8421.9399999999987</v>
      </c>
      <c r="T379" s="8">
        <f t="shared" si="136"/>
        <v>104.01</v>
      </c>
      <c r="U379" s="8">
        <f t="shared" si="136"/>
        <v>0</v>
      </c>
      <c r="V379" s="8">
        <f t="shared" si="136"/>
        <v>0</v>
      </c>
      <c r="W379" s="8">
        <f t="shared" si="136"/>
        <v>0</v>
      </c>
      <c r="Y379" s="11">
        <f t="shared" si="137"/>
        <v>44932</v>
      </c>
      <c r="Z379" s="8">
        <f t="shared" si="138"/>
        <v>97</v>
      </c>
      <c r="AA379" s="8">
        <f t="shared" si="138"/>
        <v>10793.93</v>
      </c>
      <c r="AB379" s="8">
        <f t="shared" si="138"/>
        <v>139.76</v>
      </c>
      <c r="AC379" s="8">
        <f t="shared" si="138"/>
        <v>0</v>
      </c>
      <c r="AD379" s="8">
        <f t="shared" si="138"/>
        <v>100</v>
      </c>
      <c r="AE379" s="8">
        <f t="shared" si="138"/>
        <v>40</v>
      </c>
      <c r="AG379" s="11">
        <f t="shared" si="139"/>
        <v>44932</v>
      </c>
      <c r="AH379" s="8">
        <f t="shared" si="140"/>
        <v>241</v>
      </c>
      <c r="AI379" s="8">
        <f t="shared" si="140"/>
        <v>25372.18</v>
      </c>
      <c r="AJ379" s="8">
        <f t="shared" si="140"/>
        <v>158.41</v>
      </c>
      <c r="AK379" s="8">
        <f t="shared" si="140"/>
        <v>0</v>
      </c>
      <c r="AL379" s="8">
        <f t="shared" si="140"/>
        <v>154.94999999999999</v>
      </c>
      <c r="AM379" s="8">
        <f t="shared" si="140"/>
        <v>14</v>
      </c>
      <c r="AO379" s="11">
        <f t="shared" si="141"/>
        <v>44932</v>
      </c>
      <c r="AP379" s="8">
        <f t="shared" si="142"/>
        <v>255</v>
      </c>
      <c r="AQ379" s="8">
        <f t="shared" si="142"/>
        <v>22470.410000000003</v>
      </c>
      <c r="AR379" s="8">
        <f t="shared" si="142"/>
        <v>0</v>
      </c>
      <c r="AS379" s="8">
        <f t="shared" si="142"/>
        <v>368</v>
      </c>
      <c r="AT379" s="8">
        <f t="shared" si="142"/>
        <v>250</v>
      </c>
      <c r="AU379" s="8">
        <f t="shared" si="142"/>
        <v>18</v>
      </c>
      <c r="AW379" s="11">
        <f t="shared" si="143"/>
        <v>44932</v>
      </c>
      <c r="AX379" s="8">
        <f t="shared" si="144"/>
        <v>352</v>
      </c>
      <c r="AY379" s="8">
        <f t="shared" si="144"/>
        <v>38381.009999999995</v>
      </c>
      <c r="AZ379" s="8">
        <f t="shared" si="144"/>
        <v>76.679999999999993</v>
      </c>
      <c r="BA379" s="8">
        <f t="shared" si="144"/>
        <v>0</v>
      </c>
      <c r="BB379" s="8">
        <f t="shared" si="144"/>
        <v>230.22</v>
      </c>
      <c r="BC379" s="8">
        <f t="shared" si="144"/>
        <v>9</v>
      </c>
      <c r="BE379" s="11">
        <f t="shared" si="145"/>
        <v>44932</v>
      </c>
      <c r="BF379" s="8">
        <f t="shared" si="146"/>
        <v>368</v>
      </c>
      <c r="BG379" s="8">
        <f t="shared" si="146"/>
        <v>50714.99</v>
      </c>
      <c r="BH379" s="8">
        <f t="shared" si="146"/>
        <v>273.42999999999995</v>
      </c>
      <c r="BI379" s="8">
        <f t="shared" si="146"/>
        <v>0</v>
      </c>
      <c r="BJ379" s="8">
        <f t="shared" si="146"/>
        <v>119.88</v>
      </c>
      <c r="BK379" s="8">
        <f t="shared" si="146"/>
        <v>2</v>
      </c>
      <c r="BM379" s="11">
        <f t="shared" si="147"/>
        <v>44932</v>
      </c>
      <c r="BN379" s="8">
        <f t="shared" si="148"/>
        <v>142</v>
      </c>
      <c r="BO379" s="8">
        <f t="shared" si="148"/>
        <v>9818.4499999999989</v>
      </c>
      <c r="BP379" s="8">
        <f t="shared" si="148"/>
        <v>69</v>
      </c>
      <c r="BQ379" s="8">
        <f t="shared" si="148"/>
        <v>0</v>
      </c>
      <c r="BR379" s="8">
        <f t="shared" si="148"/>
        <v>120</v>
      </c>
      <c r="BS379" s="8">
        <f t="shared" si="148"/>
        <v>0</v>
      </c>
      <c r="BU379" s="11">
        <f t="shared" si="149"/>
        <v>44932</v>
      </c>
      <c r="BV379" s="8">
        <f t="shared" si="150"/>
        <v>123</v>
      </c>
      <c r="BW379" s="8">
        <f t="shared" si="150"/>
        <v>13692.869999999999</v>
      </c>
      <c r="BX379" s="8">
        <f t="shared" si="150"/>
        <v>0</v>
      </c>
      <c r="BY379" s="8">
        <f t="shared" si="150"/>
        <v>0</v>
      </c>
      <c r="BZ379" s="8">
        <f t="shared" si="150"/>
        <v>474</v>
      </c>
      <c r="CA379" s="8">
        <f t="shared" si="150"/>
        <v>64</v>
      </c>
      <c r="CC379" s="11">
        <f t="shared" si="151"/>
        <v>44932</v>
      </c>
      <c r="CD379" s="8">
        <f t="shared" si="152"/>
        <v>233</v>
      </c>
      <c r="CE379" s="8">
        <f t="shared" si="152"/>
        <v>23899.17</v>
      </c>
      <c r="CF379" s="8">
        <f t="shared" si="152"/>
        <v>255.33</v>
      </c>
      <c r="CG379" s="8">
        <f t="shared" si="152"/>
        <v>1247.68</v>
      </c>
      <c r="CH379" s="8">
        <f t="shared" si="152"/>
        <v>170.96</v>
      </c>
      <c r="CI379" s="8">
        <f t="shared" si="152"/>
        <v>79</v>
      </c>
      <c r="CK379" s="11">
        <f t="shared" si="153"/>
        <v>44932</v>
      </c>
      <c r="CL379" s="8">
        <f t="shared" si="154"/>
        <v>78</v>
      </c>
      <c r="CM379" s="8">
        <f t="shared" si="154"/>
        <v>5793.1900000000005</v>
      </c>
      <c r="CN379" s="8">
        <f t="shared" si="154"/>
        <v>0</v>
      </c>
      <c r="CO379" s="8">
        <f t="shared" si="154"/>
        <v>9.5</v>
      </c>
      <c r="CP379" s="8">
        <f t="shared" si="154"/>
        <v>322.08000000000004</v>
      </c>
      <c r="CQ379" s="8">
        <f t="shared" si="154"/>
        <v>0</v>
      </c>
      <c r="CS379" s="11">
        <f t="shared" si="155"/>
        <v>44932</v>
      </c>
      <c r="CT379" s="8">
        <f t="shared" si="156"/>
        <v>0</v>
      </c>
      <c r="CU379" s="8">
        <f t="shared" si="156"/>
        <v>0</v>
      </c>
      <c r="CV379" s="8">
        <f t="shared" si="156"/>
        <v>0</v>
      </c>
      <c r="CW379" s="8">
        <f t="shared" si="156"/>
        <v>0</v>
      </c>
      <c r="CX379" s="8">
        <f t="shared" si="156"/>
        <v>0</v>
      </c>
      <c r="CY379" s="8">
        <f t="shared" si="156"/>
        <v>0</v>
      </c>
      <c r="DA379" s="11">
        <f t="shared" si="157"/>
        <v>44932</v>
      </c>
      <c r="DB379" s="8">
        <f t="shared" si="158"/>
        <v>0</v>
      </c>
      <c r="DC379" s="8">
        <f t="shared" si="158"/>
        <v>0</v>
      </c>
      <c r="DD379" s="8">
        <f t="shared" si="158"/>
        <v>0</v>
      </c>
      <c r="DE379" s="8">
        <f t="shared" si="158"/>
        <v>0</v>
      </c>
      <c r="DF379" s="8">
        <f t="shared" si="158"/>
        <v>0</v>
      </c>
      <c r="DG379" s="8">
        <f t="shared" si="158"/>
        <v>0</v>
      </c>
      <c r="DI379" s="11">
        <f t="shared" si="159"/>
        <v>44932</v>
      </c>
      <c r="DJ379" s="8">
        <f t="shared" si="160"/>
        <v>0</v>
      </c>
      <c r="DK379" s="8">
        <f t="shared" si="160"/>
        <v>0</v>
      </c>
      <c r="DL379" s="8">
        <f t="shared" si="160"/>
        <v>0</v>
      </c>
      <c r="DM379" s="8">
        <f t="shared" si="160"/>
        <v>0</v>
      </c>
      <c r="DN379" s="8">
        <f t="shared" si="160"/>
        <v>0</v>
      </c>
      <c r="DO379" s="8">
        <f t="shared" si="160"/>
        <v>0</v>
      </c>
      <c r="DP379" s="56"/>
      <c r="DQ379" s="56"/>
      <c r="DR379" s="56"/>
      <c r="DS379" s="56"/>
    </row>
    <row r="380" spans="1:123" x14ac:dyDescent="0.3">
      <c r="A380" s="11">
        <f t="shared" si="126"/>
        <v>44933</v>
      </c>
      <c r="B380" s="8">
        <f t="shared" si="127"/>
        <v>327</v>
      </c>
      <c r="C380" s="8">
        <f t="shared" si="128"/>
        <v>34478.269999999997</v>
      </c>
      <c r="D380" s="8">
        <f t="shared" si="129"/>
        <v>0</v>
      </c>
      <c r="E380" s="8">
        <f t="shared" si="130"/>
        <v>255</v>
      </c>
      <c r="F380" s="8">
        <f t="shared" si="131"/>
        <v>304</v>
      </c>
      <c r="G380" s="8">
        <f t="shared" si="132"/>
        <v>2</v>
      </c>
      <c r="I380" s="11">
        <f t="shared" si="133"/>
        <v>44933</v>
      </c>
      <c r="J380" s="8">
        <f t="shared" si="134"/>
        <v>344</v>
      </c>
      <c r="K380" s="8">
        <f t="shared" si="134"/>
        <v>44388.47</v>
      </c>
      <c r="L380" s="8">
        <f t="shared" si="134"/>
        <v>68.86999999999999</v>
      </c>
      <c r="M380" s="8">
        <f t="shared" si="134"/>
        <v>0</v>
      </c>
      <c r="N380" s="8">
        <f t="shared" si="134"/>
        <v>140.06</v>
      </c>
      <c r="O380" s="8">
        <f t="shared" si="134"/>
        <v>3</v>
      </c>
      <c r="Q380" s="11">
        <f t="shared" si="135"/>
        <v>44933</v>
      </c>
      <c r="R380" s="8">
        <f t="shared" si="136"/>
        <v>95</v>
      </c>
      <c r="S380" s="8">
        <f t="shared" si="136"/>
        <v>9771.739999999998</v>
      </c>
      <c r="T380" s="8">
        <f t="shared" si="136"/>
        <v>106.01</v>
      </c>
      <c r="U380" s="8">
        <f t="shared" si="136"/>
        <v>0</v>
      </c>
      <c r="V380" s="8">
        <f t="shared" si="136"/>
        <v>0</v>
      </c>
      <c r="W380" s="8">
        <f t="shared" si="136"/>
        <v>0</v>
      </c>
      <c r="Y380" s="11">
        <f t="shared" si="137"/>
        <v>44933</v>
      </c>
      <c r="Z380" s="8">
        <f t="shared" si="138"/>
        <v>108</v>
      </c>
      <c r="AA380" s="8">
        <f t="shared" si="138"/>
        <v>11801.24</v>
      </c>
      <c r="AB380" s="8">
        <f t="shared" si="138"/>
        <v>164.28</v>
      </c>
      <c r="AC380" s="8">
        <f t="shared" si="138"/>
        <v>0</v>
      </c>
      <c r="AD380" s="8">
        <f t="shared" si="138"/>
        <v>200</v>
      </c>
      <c r="AE380" s="8">
        <f t="shared" si="138"/>
        <v>46</v>
      </c>
      <c r="AG380" s="11">
        <f t="shared" si="139"/>
        <v>44933</v>
      </c>
      <c r="AH380" s="8">
        <f t="shared" si="140"/>
        <v>287</v>
      </c>
      <c r="AI380" s="8">
        <f t="shared" si="140"/>
        <v>30131.74</v>
      </c>
      <c r="AJ380" s="8">
        <f t="shared" si="140"/>
        <v>158.41</v>
      </c>
      <c r="AK380" s="8">
        <f t="shared" si="140"/>
        <v>0</v>
      </c>
      <c r="AL380" s="8">
        <f t="shared" si="140"/>
        <v>154.94999999999999</v>
      </c>
      <c r="AM380" s="8">
        <f t="shared" si="140"/>
        <v>16</v>
      </c>
      <c r="AO380" s="11">
        <f t="shared" si="141"/>
        <v>44933</v>
      </c>
      <c r="AP380" s="8">
        <f t="shared" si="142"/>
        <v>293</v>
      </c>
      <c r="AQ380" s="8">
        <f t="shared" si="142"/>
        <v>25370.030000000002</v>
      </c>
      <c r="AR380" s="8">
        <f t="shared" si="142"/>
        <v>0</v>
      </c>
      <c r="AS380" s="8">
        <f t="shared" si="142"/>
        <v>448</v>
      </c>
      <c r="AT380" s="8">
        <f t="shared" si="142"/>
        <v>250</v>
      </c>
      <c r="AU380" s="8">
        <f t="shared" si="142"/>
        <v>22</v>
      </c>
      <c r="AW380" s="11">
        <f t="shared" si="143"/>
        <v>44933</v>
      </c>
      <c r="AX380" s="8">
        <f t="shared" si="144"/>
        <v>420</v>
      </c>
      <c r="AY380" s="8">
        <f t="shared" si="144"/>
        <v>44936.159999999996</v>
      </c>
      <c r="AZ380" s="8">
        <f t="shared" si="144"/>
        <v>174.6</v>
      </c>
      <c r="BA380" s="8">
        <f t="shared" si="144"/>
        <v>0</v>
      </c>
      <c r="BB380" s="8">
        <f t="shared" si="144"/>
        <v>235.17</v>
      </c>
      <c r="BC380" s="8">
        <f t="shared" si="144"/>
        <v>12</v>
      </c>
      <c r="BE380" s="11">
        <f t="shared" si="145"/>
        <v>44933</v>
      </c>
      <c r="BF380" s="8">
        <f t="shared" si="146"/>
        <v>422</v>
      </c>
      <c r="BG380" s="8">
        <f t="shared" si="146"/>
        <v>57642.17</v>
      </c>
      <c r="BH380" s="8">
        <f t="shared" si="146"/>
        <v>305.91999999999996</v>
      </c>
      <c r="BI380" s="8">
        <f t="shared" si="146"/>
        <v>0</v>
      </c>
      <c r="BJ380" s="8">
        <f t="shared" si="146"/>
        <v>231.66</v>
      </c>
      <c r="BK380" s="8">
        <f t="shared" si="146"/>
        <v>3</v>
      </c>
      <c r="BM380" s="11">
        <f t="shared" si="147"/>
        <v>44933</v>
      </c>
      <c r="BN380" s="8">
        <f t="shared" si="148"/>
        <v>164</v>
      </c>
      <c r="BO380" s="8">
        <f t="shared" si="148"/>
        <v>11394.529999999999</v>
      </c>
      <c r="BP380" s="8">
        <f t="shared" si="148"/>
        <v>88</v>
      </c>
      <c r="BQ380" s="8">
        <f t="shared" si="148"/>
        <v>0</v>
      </c>
      <c r="BR380" s="8">
        <f t="shared" si="148"/>
        <v>120</v>
      </c>
      <c r="BS380" s="8">
        <f t="shared" si="148"/>
        <v>0</v>
      </c>
      <c r="BU380" s="11">
        <f t="shared" si="149"/>
        <v>44933</v>
      </c>
      <c r="BV380" s="8">
        <f t="shared" si="150"/>
        <v>142</v>
      </c>
      <c r="BW380" s="8">
        <f t="shared" si="150"/>
        <v>15773.529999999999</v>
      </c>
      <c r="BX380" s="8">
        <f t="shared" si="150"/>
        <v>0</v>
      </c>
      <c r="BY380" s="8">
        <f t="shared" si="150"/>
        <v>0</v>
      </c>
      <c r="BZ380" s="8">
        <f t="shared" si="150"/>
        <v>529.5</v>
      </c>
      <c r="CA380" s="8">
        <f t="shared" si="150"/>
        <v>64</v>
      </c>
      <c r="CC380" s="11">
        <f t="shared" si="151"/>
        <v>44933</v>
      </c>
      <c r="CD380" s="8">
        <f t="shared" si="152"/>
        <v>268</v>
      </c>
      <c r="CE380" s="8">
        <f t="shared" si="152"/>
        <v>27873.289999999997</v>
      </c>
      <c r="CF380" s="8">
        <f t="shared" si="152"/>
        <v>298.14</v>
      </c>
      <c r="CG380" s="8">
        <f t="shared" si="152"/>
        <v>1726.18</v>
      </c>
      <c r="CH380" s="8">
        <f t="shared" si="152"/>
        <v>236.96</v>
      </c>
      <c r="CI380" s="8">
        <f t="shared" si="152"/>
        <v>80</v>
      </c>
      <c r="CK380" s="11">
        <f t="shared" si="153"/>
        <v>44933</v>
      </c>
      <c r="CL380" s="8">
        <f t="shared" si="154"/>
        <v>94</v>
      </c>
      <c r="CM380" s="8">
        <f t="shared" si="154"/>
        <v>6947.5300000000007</v>
      </c>
      <c r="CN380" s="8">
        <f t="shared" si="154"/>
        <v>0</v>
      </c>
      <c r="CO380" s="8">
        <f t="shared" si="154"/>
        <v>9.5</v>
      </c>
      <c r="CP380" s="8">
        <f t="shared" si="154"/>
        <v>337.08000000000004</v>
      </c>
      <c r="CQ380" s="8">
        <f t="shared" si="154"/>
        <v>0</v>
      </c>
      <c r="CS380" s="11">
        <f t="shared" si="155"/>
        <v>44933</v>
      </c>
      <c r="CT380" s="8">
        <f t="shared" si="156"/>
        <v>0</v>
      </c>
      <c r="CU380" s="8">
        <f t="shared" si="156"/>
        <v>0</v>
      </c>
      <c r="CV380" s="8">
        <f t="shared" si="156"/>
        <v>0</v>
      </c>
      <c r="CW380" s="8">
        <f t="shared" si="156"/>
        <v>0</v>
      </c>
      <c r="CX380" s="8">
        <f t="shared" si="156"/>
        <v>0</v>
      </c>
      <c r="CY380" s="8">
        <f t="shared" si="156"/>
        <v>0</v>
      </c>
      <c r="DA380" s="11">
        <f t="shared" si="157"/>
        <v>44933</v>
      </c>
      <c r="DB380" s="8">
        <f t="shared" si="158"/>
        <v>0</v>
      </c>
      <c r="DC380" s="8">
        <f t="shared" si="158"/>
        <v>0</v>
      </c>
      <c r="DD380" s="8">
        <f t="shared" si="158"/>
        <v>0</v>
      </c>
      <c r="DE380" s="8">
        <f t="shared" si="158"/>
        <v>0</v>
      </c>
      <c r="DF380" s="8">
        <f t="shared" si="158"/>
        <v>0</v>
      </c>
      <c r="DG380" s="8">
        <f t="shared" si="158"/>
        <v>0</v>
      </c>
      <c r="DI380" s="11">
        <f t="shared" si="159"/>
        <v>44933</v>
      </c>
      <c r="DJ380" s="8">
        <f t="shared" si="160"/>
        <v>0</v>
      </c>
      <c r="DK380" s="8">
        <f t="shared" si="160"/>
        <v>0</v>
      </c>
      <c r="DL380" s="8">
        <f t="shared" si="160"/>
        <v>0</v>
      </c>
      <c r="DM380" s="8">
        <f t="shared" si="160"/>
        <v>0</v>
      </c>
      <c r="DN380" s="8">
        <f t="shared" si="160"/>
        <v>0</v>
      </c>
      <c r="DO380" s="8">
        <f t="shared" si="160"/>
        <v>0</v>
      </c>
      <c r="DP380" s="56"/>
      <c r="DQ380" s="56"/>
      <c r="DR380" s="56"/>
      <c r="DS380" s="56"/>
    </row>
    <row r="381" spans="1:123" x14ac:dyDescent="0.3">
      <c r="A381" s="11">
        <f t="shared" si="126"/>
        <v>44934</v>
      </c>
      <c r="B381" s="8">
        <f t="shared" si="127"/>
        <v>347</v>
      </c>
      <c r="C381" s="8">
        <f t="shared" si="128"/>
        <v>36397.009999999995</v>
      </c>
      <c r="D381" s="8">
        <f t="shared" si="129"/>
        <v>0</v>
      </c>
      <c r="E381" s="8">
        <f t="shared" si="130"/>
        <v>290</v>
      </c>
      <c r="F381" s="8">
        <f t="shared" si="131"/>
        <v>304</v>
      </c>
      <c r="G381" s="8">
        <f t="shared" si="132"/>
        <v>3</v>
      </c>
      <c r="I381" s="11">
        <f t="shared" si="133"/>
        <v>44934</v>
      </c>
      <c r="J381" s="8">
        <f t="shared" si="134"/>
        <v>409</v>
      </c>
      <c r="K381" s="8">
        <f t="shared" si="134"/>
        <v>52782.98</v>
      </c>
      <c r="L381" s="8">
        <f t="shared" si="134"/>
        <v>70.759999999999991</v>
      </c>
      <c r="M381" s="8">
        <f t="shared" si="134"/>
        <v>0</v>
      </c>
      <c r="N381" s="8">
        <f t="shared" si="134"/>
        <v>140.06</v>
      </c>
      <c r="O381" s="8">
        <f t="shared" si="134"/>
        <v>3</v>
      </c>
      <c r="Q381" s="11">
        <f t="shared" si="135"/>
        <v>44934</v>
      </c>
      <c r="R381" s="8">
        <f t="shared" si="136"/>
        <v>107</v>
      </c>
      <c r="S381" s="8">
        <f t="shared" si="136"/>
        <v>11074.749999999998</v>
      </c>
      <c r="T381" s="8">
        <f t="shared" si="136"/>
        <v>106.01</v>
      </c>
      <c r="U381" s="8">
        <f t="shared" si="136"/>
        <v>0</v>
      </c>
      <c r="V381" s="8">
        <f t="shared" si="136"/>
        <v>0</v>
      </c>
      <c r="W381" s="8">
        <f t="shared" si="136"/>
        <v>0</v>
      </c>
      <c r="Y381" s="11">
        <f t="shared" si="137"/>
        <v>44934</v>
      </c>
      <c r="Z381" s="8">
        <f t="shared" si="138"/>
        <v>124</v>
      </c>
      <c r="AA381" s="8">
        <f t="shared" si="138"/>
        <v>13469.9</v>
      </c>
      <c r="AB381" s="8">
        <f t="shared" si="138"/>
        <v>204.07</v>
      </c>
      <c r="AC381" s="8">
        <f t="shared" si="138"/>
        <v>0</v>
      </c>
      <c r="AD381" s="8">
        <f t="shared" si="138"/>
        <v>200</v>
      </c>
      <c r="AE381" s="8">
        <f t="shared" si="138"/>
        <v>52</v>
      </c>
      <c r="AG381" s="11">
        <f t="shared" si="139"/>
        <v>44934</v>
      </c>
      <c r="AH381" s="8">
        <f t="shared" si="140"/>
        <v>341</v>
      </c>
      <c r="AI381" s="8">
        <f t="shared" si="140"/>
        <v>35869.96</v>
      </c>
      <c r="AJ381" s="8">
        <f t="shared" si="140"/>
        <v>185.24</v>
      </c>
      <c r="AK381" s="8">
        <f t="shared" si="140"/>
        <v>0</v>
      </c>
      <c r="AL381" s="8">
        <f t="shared" si="140"/>
        <v>204.95</v>
      </c>
      <c r="AM381" s="8">
        <f t="shared" si="140"/>
        <v>18</v>
      </c>
      <c r="AO381" s="11">
        <f t="shared" si="141"/>
        <v>44934</v>
      </c>
      <c r="AP381" s="8">
        <f t="shared" si="142"/>
        <v>332</v>
      </c>
      <c r="AQ381" s="8">
        <f t="shared" si="142"/>
        <v>28302.010000000002</v>
      </c>
      <c r="AR381" s="8">
        <f t="shared" si="142"/>
        <v>0</v>
      </c>
      <c r="AS381" s="8">
        <f t="shared" si="142"/>
        <v>506.5</v>
      </c>
      <c r="AT381" s="8">
        <f t="shared" si="142"/>
        <v>250</v>
      </c>
      <c r="AU381" s="8">
        <f t="shared" si="142"/>
        <v>24</v>
      </c>
      <c r="AW381" s="11">
        <f t="shared" si="143"/>
        <v>44934</v>
      </c>
      <c r="AX381" s="8">
        <f t="shared" si="144"/>
        <v>469</v>
      </c>
      <c r="AY381" s="8">
        <f t="shared" si="144"/>
        <v>49631.819999999992</v>
      </c>
      <c r="AZ381" s="8">
        <f t="shared" si="144"/>
        <v>188.45</v>
      </c>
      <c r="BA381" s="8">
        <f t="shared" si="144"/>
        <v>0</v>
      </c>
      <c r="BB381" s="8">
        <f t="shared" si="144"/>
        <v>235.17</v>
      </c>
      <c r="BC381" s="8">
        <f t="shared" si="144"/>
        <v>15</v>
      </c>
      <c r="BE381" s="11">
        <f t="shared" si="145"/>
        <v>44934</v>
      </c>
      <c r="BF381" s="8">
        <f t="shared" si="146"/>
        <v>465</v>
      </c>
      <c r="BG381" s="8">
        <f t="shared" si="146"/>
        <v>62309</v>
      </c>
      <c r="BH381" s="8">
        <f t="shared" si="146"/>
        <v>355.09999999999997</v>
      </c>
      <c r="BI381" s="8">
        <f t="shared" si="146"/>
        <v>0</v>
      </c>
      <c r="BJ381" s="8">
        <f t="shared" si="146"/>
        <v>361.03999999999996</v>
      </c>
      <c r="BK381" s="8">
        <f t="shared" si="146"/>
        <v>5</v>
      </c>
      <c r="BM381" s="11">
        <f t="shared" si="147"/>
        <v>44934</v>
      </c>
      <c r="BN381" s="8">
        <f t="shared" si="148"/>
        <v>179</v>
      </c>
      <c r="BO381" s="8">
        <f t="shared" si="148"/>
        <v>12455.21</v>
      </c>
      <c r="BP381" s="8">
        <f t="shared" si="148"/>
        <v>91</v>
      </c>
      <c r="BQ381" s="8">
        <f t="shared" si="148"/>
        <v>0</v>
      </c>
      <c r="BR381" s="8">
        <f t="shared" si="148"/>
        <v>120</v>
      </c>
      <c r="BS381" s="8">
        <f t="shared" si="148"/>
        <v>0</v>
      </c>
      <c r="BU381" s="11">
        <f t="shared" si="149"/>
        <v>44934</v>
      </c>
      <c r="BV381" s="8">
        <f t="shared" si="150"/>
        <v>160</v>
      </c>
      <c r="BW381" s="8">
        <f t="shared" si="150"/>
        <v>17673.349999999999</v>
      </c>
      <c r="BX381" s="8">
        <f t="shared" si="150"/>
        <v>0</v>
      </c>
      <c r="BY381" s="8">
        <f t="shared" si="150"/>
        <v>0</v>
      </c>
      <c r="BZ381" s="8">
        <f t="shared" si="150"/>
        <v>569.5</v>
      </c>
      <c r="CA381" s="8">
        <f t="shared" si="150"/>
        <v>64</v>
      </c>
      <c r="CC381" s="11">
        <f t="shared" si="151"/>
        <v>44934</v>
      </c>
      <c r="CD381" s="8">
        <f t="shared" si="152"/>
        <v>288</v>
      </c>
      <c r="CE381" s="8">
        <f t="shared" si="152"/>
        <v>29813.879999999997</v>
      </c>
      <c r="CF381" s="8">
        <f t="shared" si="152"/>
        <v>329.05</v>
      </c>
      <c r="CG381" s="8">
        <f t="shared" si="152"/>
        <v>1766.17</v>
      </c>
      <c r="CH381" s="8">
        <f t="shared" si="152"/>
        <v>236.96</v>
      </c>
      <c r="CI381" s="8">
        <f t="shared" si="152"/>
        <v>91</v>
      </c>
      <c r="CK381" s="11">
        <f t="shared" si="153"/>
        <v>44934</v>
      </c>
      <c r="CL381" s="8">
        <f t="shared" si="154"/>
        <v>103</v>
      </c>
      <c r="CM381" s="8">
        <f t="shared" si="154"/>
        <v>7455.670000000001</v>
      </c>
      <c r="CN381" s="8">
        <f t="shared" si="154"/>
        <v>0</v>
      </c>
      <c r="CO381" s="8">
        <f t="shared" si="154"/>
        <v>9.5</v>
      </c>
      <c r="CP381" s="8">
        <f t="shared" si="154"/>
        <v>337.08000000000004</v>
      </c>
      <c r="CQ381" s="8">
        <f t="shared" si="154"/>
        <v>0</v>
      </c>
      <c r="CS381" s="11">
        <f t="shared" si="155"/>
        <v>44934</v>
      </c>
      <c r="CT381" s="8">
        <f t="shared" si="156"/>
        <v>0</v>
      </c>
      <c r="CU381" s="8">
        <f t="shared" si="156"/>
        <v>0</v>
      </c>
      <c r="CV381" s="8">
        <f t="shared" si="156"/>
        <v>0</v>
      </c>
      <c r="CW381" s="8">
        <f t="shared" si="156"/>
        <v>0</v>
      </c>
      <c r="CX381" s="8">
        <f t="shared" si="156"/>
        <v>0</v>
      </c>
      <c r="CY381" s="8">
        <f t="shared" si="156"/>
        <v>0</v>
      </c>
      <c r="DA381" s="11">
        <f t="shared" si="157"/>
        <v>44934</v>
      </c>
      <c r="DB381" s="8">
        <f t="shared" si="158"/>
        <v>0</v>
      </c>
      <c r="DC381" s="8">
        <f t="shared" si="158"/>
        <v>0</v>
      </c>
      <c r="DD381" s="8">
        <f t="shared" si="158"/>
        <v>0</v>
      </c>
      <c r="DE381" s="8">
        <f t="shared" si="158"/>
        <v>0</v>
      </c>
      <c r="DF381" s="8">
        <f t="shared" si="158"/>
        <v>0</v>
      </c>
      <c r="DG381" s="8">
        <f t="shared" si="158"/>
        <v>0</v>
      </c>
      <c r="DI381" s="11">
        <f t="shared" si="159"/>
        <v>44934</v>
      </c>
      <c r="DJ381" s="8">
        <f t="shared" si="160"/>
        <v>0</v>
      </c>
      <c r="DK381" s="8">
        <f t="shared" si="160"/>
        <v>0</v>
      </c>
      <c r="DL381" s="8">
        <f t="shared" si="160"/>
        <v>0</v>
      </c>
      <c r="DM381" s="8">
        <f t="shared" si="160"/>
        <v>0</v>
      </c>
      <c r="DN381" s="8">
        <f t="shared" si="160"/>
        <v>0</v>
      </c>
      <c r="DO381" s="8">
        <f t="shared" si="160"/>
        <v>0</v>
      </c>
      <c r="DP381" s="56"/>
      <c r="DQ381" s="56"/>
      <c r="DR381" s="56"/>
      <c r="DS381" s="56"/>
    </row>
    <row r="382" spans="1:123" x14ac:dyDescent="0.3">
      <c r="A382" s="11">
        <f t="shared" si="126"/>
        <v>44935</v>
      </c>
      <c r="B382" s="8">
        <f t="shared" si="127"/>
        <v>391</v>
      </c>
      <c r="C382" s="8">
        <f t="shared" si="128"/>
        <v>40426.799999999996</v>
      </c>
      <c r="D382" s="8">
        <f t="shared" si="129"/>
        <v>0</v>
      </c>
      <c r="E382" s="8">
        <f t="shared" si="130"/>
        <v>301</v>
      </c>
      <c r="F382" s="8">
        <f t="shared" si="131"/>
        <v>304</v>
      </c>
      <c r="G382" s="8">
        <f t="shared" si="132"/>
        <v>4</v>
      </c>
      <c r="I382" s="11">
        <f t="shared" si="133"/>
        <v>44935</v>
      </c>
      <c r="J382" s="8">
        <f t="shared" si="134"/>
        <v>476</v>
      </c>
      <c r="K382" s="8">
        <f t="shared" si="134"/>
        <v>61575.490000000005</v>
      </c>
      <c r="L382" s="8">
        <f t="shared" si="134"/>
        <v>99.07</v>
      </c>
      <c r="M382" s="8">
        <f t="shared" si="134"/>
        <v>0</v>
      </c>
      <c r="N382" s="8">
        <f t="shared" si="134"/>
        <v>192.06</v>
      </c>
      <c r="O382" s="8">
        <f t="shared" si="134"/>
        <v>3</v>
      </c>
      <c r="Q382" s="11">
        <f t="shared" si="135"/>
        <v>44935</v>
      </c>
      <c r="R382" s="8">
        <f t="shared" si="136"/>
        <v>128</v>
      </c>
      <c r="S382" s="8">
        <f t="shared" si="136"/>
        <v>13279.649999999998</v>
      </c>
      <c r="T382" s="8">
        <f t="shared" si="136"/>
        <v>181.01</v>
      </c>
      <c r="U382" s="8">
        <f t="shared" si="136"/>
        <v>0</v>
      </c>
      <c r="V382" s="8">
        <f t="shared" si="136"/>
        <v>0</v>
      </c>
      <c r="W382" s="8">
        <f t="shared" si="136"/>
        <v>3</v>
      </c>
      <c r="Y382" s="11">
        <f t="shared" si="137"/>
        <v>44935</v>
      </c>
      <c r="Z382" s="8">
        <f t="shared" si="138"/>
        <v>148</v>
      </c>
      <c r="AA382" s="8">
        <f t="shared" si="138"/>
        <v>16550.169999999998</v>
      </c>
      <c r="AB382" s="8">
        <f t="shared" si="138"/>
        <v>240.14999999999998</v>
      </c>
      <c r="AC382" s="8">
        <f t="shared" si="138"/>
        <v>0</v>
      </c>
      <c r="AD382" s="8">
        <f t="shared" si="138"/>
        <v>340</v>
      </c>
      <c r="AE382" s="8">
        <f t="shared" si="138"/>
        <v>59</v>
      </c>
      <c r="AG382" s="11">
        <f t="shared" si="139"/>
        <v>44935</v>
      </c>
      <c r="AH382" s="8">
        <f t="shared" si="140"/>
        <v>403</v>
      </c>
      <c r="AI382" s="8">
        <f t="shared" si="140"/>
        <v>42323.360000000001</v>
      </c>
      <c r="AJ382" s="8">
        <f t="shared" si="140"/>
        <v>187.09</v>
      </c>
      <c r="AK382" s="8">
        <f t="shared" si="140"/>
        <v>0</v>
      </c>
      <c r="AL382" s="8">
        <f t="shared" si="140"/>
        <v>324.98</v>
      </c>
      <c r="AM382" s="8">
        <f t="shared" si="140"/>
        <v>20</v>
      </c>
      <c r="AO382" s="11">
        <f t="shared" si="141"/>
        <v>44935</v>
      </c>
      <c r="AP382" s="8">
        <f t="shared" si="142"/>
        <v>388</v>
      </c>
      <c r="AQ382" s="8">
        <f t="shared" si="142"/>
        <v>32870.200000000004</v>
      </c>
      <c r="AR382" s="8">
        <f t="shared" si="142"/>
        <v>0</v>
      </c>
      <c r="AS382" s="8">
        <f t="shared" si="142"/>
        <v>579.5</v>
      </c>
      <c r="AT382" s="8">
        <f t="shared" si="142"/>
        <v>250</v>
      </c>
      <c r="AU382" s="8">
        <f t="shared" si="142"/>
        <v>26</v>
      </c>
      <c r="AW382" s="11">
        <f t="shared" si="143"/>
        <v>44935</v>
      </c>
      <c r="AX382" s="8">
        <f t="shared" si="144"/>
        <v>525</v>
      </c>
      <c r="AY382" s="8">
        <f t="shared" si="144"/>
        <v>55833.639999999992</v>
      </c>
      <c r="AZ382" s="8">
        <f t="shared" si="144"/>
        <v>189.36999999999998</v>
      </c>
      <c r="BA382" s="8">
        <f t="shared" si="144"/>
        <v>0</v>
      </c>
      <c r="BB382" s="8">
        <f t="shared" si="144"/>
        <v>240.11999999999998</v>
      </c>
      <c r="BC382" s="8">
        <f t="shared" si="144"/>
        <v>18</v>
      </c>
      <c r="BE382" s="11">
        <f t="shared" si="145"/>
        <v>44935</v>
      </c>
      <c r="BF382" s="8">
        <f t="shared" si="146"/>
        <v>525</v>
      </c>
      <c r="BG382" s="8">
        <f t="shared" si="146"/>
        <v>70544</v>
      </c>
      <c r="BH382" s="8">
        <f t="shared" si="146"/>
        <v>360.2</v>
      </c>
      <c r="BI382" s="8">
        <f t="shared" si="146"/>
        <v>0</v>
      </c>
      <c r="BJ382" s="8">
        <f t="shared" si="146"/>
        <v>365.98999999999995</v>
      </c>
      <c r="BK382" s="8">
        <f t="shared" si="146"/>
        <v>7</v>
      </c>
      <c r="BM382" s="11">
        <f t="shared" si="147"/>
        <v>44935</v>
      </c>
      <c r="BN382" s="8">
        <f t="shared" si="148"/>
        <v>202</v>
      </c>
      <c r="BO382" s="8">
        <f t="shared" si="148"/>
        <v>14144.199999999999</v>
      </c>
      <c r="BP382" s="8">
        <f t="shared" si="148"/>
        <v>95</v>
      </c>
      <c r="BQ382" s="8">
        <f t="shared" si="148"/>
        <v>0</v>
      </c>
      <c r="BR382" s="8">
        <f t="shared" si="148"/>
        <v>170</v>
      </c>
      <c r="BS382" s="8">
        <f t="shared" si="148"/>
        <v>0</v>
      </c>
      <c r="BU382" s="11">
        <f t="shared" si="149"/>
        <v>44935</v>
      </c>
      <c r="BV382" s="8">
        <f t="shared" si="150"/>
        <v>184</v>
      </c>
      <c r="BW382" s="8">
        <f t="shared" si="150"/>
        <v>20204.099999999999</v>
      </c>
      <c r="BX382" s="8">
        <f t="shared" si="150"/>
        <v>0</v>
      </c>
      <c r="BY382" s="8">
        <f t="shared" si="150"/>
        <v>0</v>
      </c>
      <c r="BZ382" s="8">
        <f t="shared" si="150"/>
        <v>605</v>
      </c>
      <c r="CA382" s="8">
        <f t="shared" si="150"/>
        <v>72</v>
      </c>
      <c r="CC382" s="11">
        <f t="shared" si="151"/>
        <v>44935</v>
      </c>
      <c r="CD382" s="8">
        <f t="shared" si="152"/>
        <v>327</v>
      </c>
      <c r="CE382" s="8">
        <f t="shared" si="152"/>
        <v>32624.51</v>
      </c>
      <c r="CF382" s="8">
        <f t="shared" si="152"/>
        <v>351.37</v>
      </c>
      <c r="CG382" s="8">
        <f t="shared" si="152"/>
        <v>1873.8300000000002</v>
      </c>
      <c r="CH382" s="8">
        <f t="shared" si="152"/>
        <v>311.96000000000004</v>
      </c>
      <c r="CI382" s="8">
        <f t="shared" si="152"/>
        <v>92</v>
      </c>
      <c r="CK382" s="11">
        <f t="shared" si="153"/>
        <v>44935</v>
      </c>
      <c r="CL382" s="8">
        <f t="shared" si="154"/>
        <v>129</v>
      </c>
      <c r="CM382" s="8">
        <f t="shared" si="154"/>
        <v>9780.44</v>
      </c>
      <c r="CN382" s="8">
        <f t="shared" si="154"/>
        <v>0</v>
      </c>
      <c r="CO382" s="8">
        <f t="shared" si="154"/>
        <v>28</v>
      </c>
      <c r="CP382" s="8">
        <f t="shared" si="154"/>
        <v>352.08000000000004</v>
      </c>
      <c r="CQ382" s="8">
        <f t="shared" si="154"/>
        <v>0</v>
      </c>
      <c r="CS382" s="11">
        <f t="shared" si="155"/>
        <v>44935</v>
      </c>
      <c r="CT382" s="8">
        <f t="shared" si="156"/>
        <v>0</v>
      </c>
      <c r="CU382" s="8">
        <f t="shared" si="156"/>
        <v>0</v>
      </c>
      <c r="CV382" s="8">
        <f t="shared" si="156"/>
        <v>0</v>
      </c>
      <c r="CW382" s="8">
        <f t="shared" si="156"/>
        <v>0</v>
      </c>
      <c r="CX382" s="8">
        <f t="shared" si="156"/>
        <v>0</v>
      </c>
      <c r="CY382" s="8">
        <f t="shared" si="156"/>
        <v>0</v>
      </c>
      <c r="DA382" s="11">
        <f t="shared" si="157"/>
        <v>44935</v>
      </c>
      <c r="DB382" s="8">
        <f t="shared" si="158"/>
        <v>0</v>
      </c>
      <c r="DC382" s="8">
        <f t="shared" si="158"/>
        <v>0</v>
      </c>
      <c r="DD382" s="8">
        <f t="shared" si="158"/>
        <v>0</v>
      </c>
      <c r="DE382" s="8">
        <f t="shared" si="158"/>
        <v>0</v>
      </c>
      <c r="DF382" s="8">
        <f t="shared" si="158"/>
        <v>0</v>
      </c>
      <c r="DG382" s="8">
        <f t="shared" si="158"/>
        <v>0</v>
      </c>
      <c r="DI382" s="11">
        <f t="shared" si="159"/>
        <v>44935</v>
      </c>
      <c r="DJ382" s="8">
        <f t="shared" si="160"/>
        <v>0</v>
      </c>
      <c r="DK382" s="8">
        <f t="shared" si="160"/>
        <v>0</v>
      </c>
      <c r="DL382" s="8">
        <f t="shared" si="160"/>
        <v>0</v>
      </c>
      <c r="DM382" s="8">
        <f t="shared" si="160"/>
        <v>0</v>
      </c>
      <c r="DN382" s="8">
        <f t="shared" si="160"/>
        <v>0</v>
      </c>
      <c r="DO382" s="8">
        <f t="shared" si="160"/>
        <v>0</v>
      </c>
      <c r="DP382" s="56"/>
      <c r="DQ382" s="56"/>
      <c r="DR382" s="56"/>
      <c r="DS382" s="56"/>
    </row>
    <row r="383" spans="1:123" x14ac:dyDescent="0.3">
      <c r="A383" s="11">
        <f t="shared" si="126"/>
        <v>44936</v>
      </c>
      <c r="B383" s="8">
        <f t="shared" si="127"/>
        <v>433</v>
      </c>
      <c r="C383" s="8">
        <f t="shared" si="128"/>
        <v>44484.859999999993</v>
      </c>
      <c r="D383" s="8">
        <f t="shared" si="129"/>
        <v>0</v>
      </c>
      <c r="E383" s="8">
        <f t="shared" si="130"/>
        <v>317</v>
      </c>
      <c r="F383" s="8">
        <f t="shared" si="131"/>
        <v>304</v>
      </c>
      <c r="G383" s="8">
        <f t="shared" si="132"/>
        <v>5</v>
      </c>
      <c r="I383" s="11">
        <f t="shared" si="133"/>
        <v>44936</v>
      </c>
      <c r="J383" s="8">
        <f t="shared" si="134"/>
        <v>545</v>
      </c>
      <c r="K383" s="8">
        <f t="shared" si="134"/>
        <v>71084.86</v>
      </c>
      <c r="L383" s="8">
        <f t="shared" si="134"/>
        <v>104.72999999999999</v>
      </c>
      <c r="M383" s="8">
        <f t="shared" si="134"/>
        <v>0</v>
      </c>
      <c r="N383" s="8">
        <f t="shared" si="134"/>
        <v>192.06</v>
      </c>
      <c r="O383" s="8">
        <f t="shared" si="134"/>
        <v>3</v>
      </c>
      <c r="Q383" s="11">
        <f t="shared" si="135"/>
        <v>44936</v>
      </c>
      <c r="R383" s="8">
        <f t="shared" si="136"/>
        <v>156</v>
      </c>
      <c r="S383" s="8">
        <f t="shared" si="136"/>
        <v>16308.209999999997</v>
      </c>
      <c r="T383" s="8">
        <f t="shared" si="136"/>
        <v>202.01</v>
      </c>
      <c r="U383" s="8">
        <f t="shared" si="136"/>
        <v>0</v>
      </c>
      <c r="V383" s="8">
        <f t="shared" si="136"/>
        <v>0</v>
      </c>
      <c r="W383" s="8">
        <f t="shared" si="136"/>
        <v>7</v>
      </c>
      <c r="Y383" s="11">
        <f t="shared" si="137"/>
        <v>44936</v>
      </c>
      <c r="Z383" s="8">
        <f t="shared" si="138"/>
        <v>173</v>
      </c>
      <c r="AA383" s="8">
        <f t="shared" si="138"/>
        <v>19836.879999999997</v>
      </c>
      <c r="AB383" s="8">
        <f t="shared" si="138"/>
        <v>271.59999999999997</v>
      </c>
      <c r="AC383" s="8">
        <f t="shared" si="138"/>
        <v>0</v>
      </c>
      <c r="AD383" s="8">
        <f t="shared" si="138"/>
        <v>340</v>
      </c>
      <c r="AE383" s="8">
        <f t="shared" si="138"/>
        <v>66</v>
      </c>
      <c r="AG383" s="11">
        <f t="shared" si="139"/>
        <v>44936</v>
      </c>
      <c r="AH383" s="8">
        <f t="shared" si="140"/>
        <v>469</v>
      </c>
      <c r="AI383" s="8">
        <f t="shared" si="140"/>
        <v>49412.73</v>
      </c>
      <c r="AJ383" s="8">
        <f t="shared" si="140"/>
        <v>211.15</v>
      </c>
      <c r="AK383" s="8">
        <f t="shared" si="140"/>
        <v>0</v>
      </c>
      <c r="AL383" s="8">
        <f t="shared" si="140"/>
        <v>399.98</v>
      </c>
      <c r="AM383" s="8">
        <f t="shared" si="140"/>
        <v>22</v>
      </c>
      <c r="AO383" s="11">
        <f t="shared" si="141"/>
        <v>44936</v>
      </c>
      <c r="AP383" s="8">
        <f t="shared" si="142"/>
        <v>436</v>
      </c>
      <c r="AQ383" s="8">
        <f t="shared" si="142"/>
        <v>36847.810000000005</v>
      </c>
      <c r="AR383" s="8">
        <f t="shared" si="142"/>
        <v>0</v>
      </c>
      <c r="AS383" s="8">
        <f t="shared" si="142"/>
        <v>660.5</v>
      </c>
      <c r="AT383" s="8">
        <f t="shared" si="142"/>
        <v>276.48</v>
      </c>
      <c r="AU383" s="8">
        <f t="shared" si="142"/>
        <v>28</v>
      </c>
      <c r="AW383" s="11">
        <f t="shared" si="143"/>
        <v>44936</v>
      </c>
      <c r="AX383" s="8">
        <f t="shared" si="144"/>
        <v>592</v>
      </c>
      <c r="AY383" s="8">
        <f t="shared" si="144"/>
        <v>63862.87999999999</v>
      </c>
      <c r="AZ383" s="8">
        <f t="shared" si="144"/>
        <v>224.45</v>
      </c>
      <c r="BA383" s="8">
        <f t="shared" si="144"/>
        <v>0</v>
      </c>
      <c r="BB383" s="8">
        <f t="shared" si="144"/>
        <v>245.06999999999996</v>
      </c>
      <c r="BC383" s="8">
        <f t="shared" si="144"/>
        <v>20</v>
      </c>
      <c r="BE383" s="11">
        <f t="shared" si="145"/>
        <v>44936</v>
      </c>
      <c r="BF383" s="8">
        <f t="shared" si="146"/>
        <v>577</v>
      </c>
      <c r="BG383" s="8">
        <f t="shared" si="146"/>
        <v>77146.98</v>
      </c>
      <c r="BH383" s="8">
        <f t="shared" si="146"/>
        <v>384.33</v>
      </c>
      <c r="BI383" s="8">
        <f t="shared" si="146"/>
        <v>0</v>
      </c>
      <c r="BJ383" s="8">
        <f t="shared" si="146"/>
        <v>365.98999999999995</v>
      </c>
      <c r="BK383" s="8">
        <f t="shared" si="146"/>
        <v>7</v>
      </c>
      <c r="BM383" s="11">
        <f t="shared" si="147"/>
        <v>44936</v>
      </c>
      <c r="BN383" s="8">
        <f t="shared" si="148"/>
        <v>228</v>
      </c>
      <c r="BO383" s="8">
        <f t="shared" si="148"/>
        <v>15957.21</v>
      </c>
      <c r="BP383" s="8">
        <f t="shared" si="148"/>
        <v>110</v>
      </c>
      <c r="BQ383" s="8">
        <f t="shared" si="148"/>
        <v>0</v>
      </c>
      <c r="BR383" s="8">
        <f t="shared" si="148"/>
        <v>170</v>
      </c>
      <c r="BS383" s="8">
        <f t="shared" si="148"/>
        <v>0</v>
      </c>
      <c r="BU383" s="11">
        <f t="shared" si="149"/>
        <v>44936</v>
      </c>
      <c r="BV383" s="8">
        <f t="shared" si="150"/>
        <v>211</v>
      </c>
      <c r="BW383" s="8">
        <f t="shared" si="150"/>
        <v>23131.969999999998</v>
      </c>
      <c r="BX383" s="8">
        <f t="shared" si="150"/>
        <v>0</v>
      </c>
      <c r="BY383" s="8">
        <f t="shared" si="150"/>
        <v>0</v>
      </c>
      <c r="BZ383" s="8">
        <f t="shared" si="150"/>
        <v>643.5</v>
      </c>
      <c r="CA383" s="8">
        <f t="shared" si="150"/>
        <v>72</v>
      </c>
      <c r="CC383" s="11">
        <f t="shared" si="151"/>
        <v>44936</v>
      </c>
      <c r="CD383" s="8">
        <f t="shared" si="152"/>
        <v>374</v>
      </c>
      <c r="CE383" s="8">
        <f t="shared" si="152"/>
        <v>37284.729999999996</v>
      </c>
      <c r="CF383" s="8">
        <f t="shared" si="152"/>
        <v>397.87</v>
      </c>
      <c r="CG383" s="8">
        <f t="shared" si="152"/>
        <v>2165.5500000000002</v>
      </c>
      <c r="CH383" s="8">
        <f t="shared" si="152"/>
        <v>356.93000000000006</v>
      </c>
      <c r="CI383" s="8">
        <f t="shared" si="152"/>
        <v>94</v>
      </c>
      <c r="CK383" s="11">
        <f t="shared" si="153"/>
        <v>44936</v>
      </c>
      <c r="CL383" s="8">
        <f t="shared" si="154"/>
        <v>156</v>
      </c>
      <c r="CM383" s="8">
        <f t="shared" si="154"/>
        <v>11573.95</v>
      </c>
      <c r="CN383" s="8">
        <f t="shared" si="154"/>
        <v>0</v>
      </c>
      <c r="CO383" s="8">
        <f t="shared" si="154"/>
        <v>46.5</v>
      </c>
      <c r="CP383" s="8">
        <f t="shared" si="154"/>
        <v>352.08000000000004</v>
      </c>
      <c r="CQ383" s="8">
        <f t="shared" si="154"/>
        <v>0</v>
      </c>
      <c r="CS383" s="11">
        <f t="shared" si="155"/>
        <v>44936</v>
      </c>
      <c r="CT383" s="8">
        <f t="shared" si="156"/>
        <v>0</v>
      </c>
      <c r="CU383" s="8">
        <f t="shared" si="156"/>
        <v>0</v>
      </c>
      <c r="CV383" s="8">
        <f t="shared" si="156"/>
        <v>0</v>
      </c>
      <c r="CW383" s="8">
        <f t="shared" si="156"/>
        <v>0</v>
      </c>
      <c r="CX383" s="8">
        <f t="shared" si="156"/>
        <v>0</v>
      </c>
      <c r="CY383" s="8">
        <f t="shared" si="156"/>
        <v>0</v>
      </c>
      <c r="DA383" s="11">
        <f t="shared" si="157"/>
        <v>44936</v>
      </c>
      <c r="DB383" s="8">
        <f t="shared" si="158"/>
        <v>0</v>
      </c>
      <c r="DC383" s="8">
        <f t="shared" si="158"/>
        <v>0</v>
      </c>
      <c r="DD383" s="8">
        <f t="shared" si="158"/>
        <v>0</v>
      </c>
      <c r="DE383" s="8">
        <f t="shared" si="158"/>
        <v>0</v>
      </c>
      <c r="DF383" s="8">
        <f t="shared" si="158"/>
        <v>0</v>
      </c>
      <c r="DG383" s="8">
        <f t="shared" si="158"/>
        <v>0</v>
      </c>
      <c r="DI383" s="11">
        <f t="shared" si="159"/>
        <v>44936</v>
      </c>
      <c r="DJ383" s="8">
        <f t="shared" si="160"/>
        <v>0</v>
      </c>
      <c r="DK383" s="8">
        <f t="shared" si="160"/>
        <v>0</v>
      </c>
      <c r="DL383" s="8">
        <f t="shared" si="160"/>
        <v>0</v>
      </c>
      <c r="DM383" s="8">
        <f t="shared" si="160"/>
        <v>0</v>
      </c>
      <c r="DN383" s="8">
        <f t="shared" si="160"/>
        <v>0</v>
      </c>
      <c r="DO383" s="8">
        <f t="shared" si="160"/>
        <v>0</v>
      </c>
      <c r="DP383" s="56"/>
      <c r="DQ383" s="56"/>
      <c r="DR383" s="56"/>
      <c r="DS383" s="56"/>
    </row>
    <row r="384" spans="1:123" x14ac:dyDescent="0.3">
      <c r="A384" s="11">
        <f t="shared" si="126"/>
        <v>44937</v>
      </c>
      <c r="B384" s="8">
        <f t="shared" si="127"/>
        <v>479</v>
      </c>
      <c r="C384" s="8">
        <f t="shared" si="128"/>
        <v>48915.239999999991</v>
      </c>
      <c r="D384" s="8">
        <f t="shared" si="129"/>
        <v>0</v>
      </c>
      <c r="E384" s="8">
        <f t="shared" si="130"/>
        <v>354</v>
      </c>
      <c r="F384" s="8">
        <f t="shared" si="131"/>
        <v>354</v>
      </c>
      <c r="G384" s="8">
        <f t="shared" si="132"/>
        <v>5</v>
      </c>
      <c r="I384" s="11">
        <f t="shared" si="133"/>
        <v>44937</v>
      </c>
      <c r="J384" s="8">
        <f t="shared" si="134"/>
        <v>614</v>
      </c>
      <c r="K384" s="8">
        <f t="shared" si="134"/>
        <v>80397.63</v>
      </c>
      <c r="L384" s="8">
        <f t="shared" si="134"/>
        <v>106.61999999999999</v>
      </c>
      <c r="M384" s="8">
        <f t="shared" si="134"/>
        <v>0</v>
      </c>
      <c r="N384" s="8">
        <f t="shared" si="134"/>
        <v>192.06</v>
      </c>
      <c r="O384" s="8">
        <f t="shared" si="134"/>
        <v>3</v>
      </c>
      <c r="Q384" s="11">
        <f t="shared" si="135"/>
        <v>44937</v>
      </c>
      <c r="R384" s="8">
        <f t="shared" si="136"/>
        <v>171</v>
      </c>
      <c r="S384" s="8">
        <f t="shared" si="136"/>
        <v>17890.769999999997</v>
      </c>
      <c r="T384" s="8">
        <f t="shared" si="136"/>
        <v>218.51</v>
      </c>
      <c r="U384" s="8">
        <f t="shared" si="136"/>
        <v>0</v>
      </c>
      <c r="V384" s="8">
        <f t="shared" si="136"/>
        <v>0</v>
      </c>
      <c r="W384" s="8">
        <f t="shared" si="136"/>
        <v>9</v>
      </c>
      <c r="Y384" s="11">
        <f t="shared" si="137"/>
        <v>44937</v>
      </c>
      <c r="Z384" s="8">
        <f t="shared" si="138"/>
        <v>206</v>
      </c>
      <c r="AA384" s="8">
        <f t="shared" si="138"/>
        <v>24334.329999999998</v>
      </c>
      <c r="AB384" s="8">
        <f t="shared" si="138"/>
        <v>294.72999999999996</v>
      </c>
      <c r="AC384" s="8">
        <f t="shared" si="138"/>
        <v>0</v>
      </c>
      <c r="AD384" s="8">
        <f t="shared" si="138"/>
        <v>497.25</v>
      </c>
      <c r="AE384" s="8">
        <f t="shared" si="138"/>
        <v>73</v>
      </c>
      <c r="AG384" s="11">
        <f t="shared" si="139"/>
        <v>44937</v>
      </c>
      <c r="AH384" s="8">
        <f t="shared" si="140"/>
        <v>536</v>
      </c>
      <c r="AI384" s="8">
        <f t="shared" si="140"/>
        <v>56450.73</v>
      </c>
      <c r="AJ384" s="8">
        <f t="shared" si="140"/>
        <v>212.08</v>
      </c>
      <c r="AK384" s="8">
        <f t="shared" si="140"/>
        <v>0</v>
      </c>
      <c r="AL384" s="8">
        <f t="shared" si="140"/>
        <v>404.93</v>
      </c>
      <c r="AM384" s="8">
        <f t="shared" si="140"/>
        <v>24</v>
      </c>
      <c r="AO384" s="11">
        <f t="shared" si="141"/>
        <v>44937</v>
      </c>
      <c r="AP384" s="8">
        <f t="shared" si="142"/>
        <v>494</v>
      </c>
      <c r="AQ384" s="8">
        <f t="shared" si="142"/>
        <v>41639.850000000006</v>
      </c>
      <c r="AR384" s="8">
        <f t="shared" si="142"/>
        <v>0</v>
      </c>
      <c r="AS384" s="8">
        <f t="shared" si="142"/>
        <v>693</v>
      </c>
      <c r="AT384" s="8">
        <f t="shared" si="142"/>
        <v>276.48</v>
      </c>
      <c r="AU384" s="8">
        <f t="shared" si="142"/>
        <v>30</v>
      </c>
      <c r="AW384" s="11">
        <f t="shared" si="143"/>
        <v>44937</v>
      </c>
      <c r="AX384" s="8">
        <f t="shared" si="144"/>
        <v>649</v>
      </c>
      <c r="AY384" s="8">
        <f t="shared" si="144"/>
        <v>70683.789999999994</v>
      </c>
      <c r="AZ384" s="8">
        <f t="shared" si="144"/>
        <v>252.16</v>
      </c>
      <c r="BA384" s="8">
        <f t="shared" si="144"/>
        <v>0</v>
      </c>
      <c r="BB384" s="8">
        <f t="shared" si="144"/>
        <v>245.06999999999996</v>
      </c>
      <c r="BC384" s="8">
        <f t="shared" si="144"/>
        <v>21</v>
      </c>
      <c r="BE384" s="11">
        <f t="shared" si="145"/>
        <v>44937</v>
      </c>
      <c r="BF384" s="8">
        <f t="shared" si="146"/>
        <v>624</v>
      </c>
      <c r="BG384" s="8">
        <f t="shared" si="146"/>
        <v>82783.16</v>
      </c>
      <c r="BH384" s="8">
        <f t="shared" si="146"/>
        <v>443.72999999999996</v>
      </c>
      <c r="BI384" s="8">
        <f t="shared" si="146"/>
        <v>0</v>
      </c>
      <c r="BJ384" s="8">
        <f t="shared" si="146"/>
        <v>365.98999999999995</v>
      </c>
      <c r="BK384" s="8">
        <f t="shared" si="146"/>
        <v>7</v>
      </c>
      <c r="BM384" s="11">
        <f t="shared" si="147"/>
        <v>44937</v>
      </c>
      <c r="BN384" s="8">
        <f t="shared" si="148"/>
        <v>256</v>
      </c>
      <c r="BO384" s="8">
        <f t="shared" si="148"/>
        <v>18063.04</v>
      </c>
      <c r="BP384" s="8">
        <f t="shared" si="148"/>
        <v>112</v>
      </c>
      <c r="BQ384" s="8">
        <f t="shared" si="148"/>
        <v>0</v>
      </c>
      <c r="BR384" s="8">
        <f t="shared" si="148"/>
        <v>170</v>
      </c>
      <c r="BS384" s="8">
        <f t="shared" si="148"/>
        <v>0</v>
      </c>
      <c r="BU384" s="11">
        <f t="shared" si="149"/>
        <v>44937</v>
      </c>
      <c r="BV384" s="8">
        <f t="shared" si="150"/>
        <v>233</v>
      </c>
      <c r="BW384" s="8">
        <f t="shared" si="150"/>
        <v>25478.21</v>
      </c>
      <c r="BX384" s="8">
        <f t="shared" si="150"/>
        <v>0</v>
      </c>
      <c r="BY384" s="8">
        <f t="shared" si="150"/>
        <v>0</v>
      </c>
      <c r="BZ384" s="8">
        <f t="shared" si="150"/>
        <v>674.5</v>
      </c>
      <c r="CA384" s="8">
        <f t="shared" si="150"/>
        <v>72</v>
      </c>
      <c r="CC384" s="11">
        <f t="shared" si="151"/>
        <v>44937</v>
      </c>
      <c r="CD384" s="8">
        <f t="shared" si="152"/>
        <v>413</v>
      </c>
      <c r="CE384" s="8">
        <f t="shared" si="152"/>
        <v>41205.64</v>
      </c>
      <c r="CF384" s="8">
        <f t="shared" si="152"/>
        <v>459.27</v>
      </c>
      <c r="CG384" s="8">
        <f t="shared" si="152"/>
        <v>2190.6600000000003</v>
      </c>
      <c r="CH384" s="8">
        <f t="shared" si="152"/>
        <v>381.93000000000006</v>
      </c>
      <c r="CI384" s="8">
        <f t="shared" si="152"/>
        <v>96</v>
      </c>
      <c r="CK384" s="11">
        <f t="shared" si="153"/>
        <v>44937</v>
      </c>
      <c r="CL384" s="8">
        <f t="shared" si="154"/>
        <v>185</v>
      </c>
      <c r="CM384" s="8">
        <f t="shared" si="154"/>
        <v>13308.02</v>
      </c>
      <c r="CN384" s="8">
        <f t="shared" si="154"/>
        <v>0</v>
      </c>
      <c r="CO384" s="8">
        <f t="shared" si="154"/>
        <v>46.5</v>
      </c>
      <c r="CP384" s="8">
        <f t="shared" si="154"/>
        <v>352.08000000000004</v>
      </c>
      <c r="CQ384" s="8">
        <f t="shared" si="154"/>
        <v>0</v>
      </c>
      <c r="CS384" s="11">
        <f t="shared" si="155"/>
        <v>44937</v>
      </c>
      <c r="CT384" s="8">
        <f t="shared" si="156"/>
        <v>0</v>
      </c>
      <c r="CU384" s="8">
        <f t="shared" si="156"/>
        <v>0</v>
      </c>
      <c r="CV384" s="8">
        <f t="shared" si="156"/>
        <v>0</v>
      </c>
      <c r="CW384" s="8">
        <f t="shared" si="156"/>
        <v>0</v>
      </c>
      <c r="CX384" s="8">
        <f t="shared" si="156"/>
        <v>0</v>
      </c>
      <c r="CY384" s="8">
        <f t="shared" si="156"/>
        <v>0</v>
      </c>
      <c r="DA384" s="11">
        <f t="shared" si="157"/>
        <v>44937</v>
      </c>
      <c r="DB384" s="8">
        <f t="shared" si="158"/>
        <v>0</v>
      </c>
      <c r="DC384" s="8">
        <f t="shared" si="158"/>
        <v>0</v>
      </c>
      <c r="DD384" s="8">
        <f t="shared" si="158"/>
        <v>0</v>
      </c>
      <c r="DE384" s="8">
        <f t="shared" si="158"/>
        <v>0</v>
      </c>
      <c r="DF384" s="8">
        <f t="shared" si="158"/>
        <v>0</v>
      </c>
      <c r="DG384" s="8">
        <f t="shared" si="158"/>
        <v>0</v>
      </c>
      <c r="DI384" s="11">
        <f t="shared" si="159"/>
        <v>44937</v>
      </c>
      <c r="DJ384" s="8">
        <f t="shared" si="160"/>
        <v>0</v>
      </c>
      <c r="DK384" s="8">
        <f t="shared" si="160"/>
        <v>0</v>
      </c>
      <c r="DL384" s="8">
        <f t="shared" si="160"/>
        <v>0</v>
      </c>
      <c r="DM384" s="8">
        <f t="shared" si="160"/>
        <v>0</v>
      </c>
      <c r="DN384" s="8">
        <f t="shared" si="160"/>
        <v>0</v>
      </c>
      <c r="DO384" s="8">
        <f t="shared" si="160"/>
        <v>0</v>
      </c>
      <c r="DP384" s="56"/>
      <c r="DQ384" s="56"/>
      <c r="DR384" s="56"/>
      <c r="DS384" s="56"/>
    </row>
    <row r="385" spans="1:123" x14ac:dyDescent="0.3">
      <c r="A385" s="11">
        <f t="shared" si="126"/>
        <v>44938</v>
      </c>
      <c r="B385" s="8">
        <f t="shared" si="127"/>
        <v>526</v>
      </c>
      <c r="C385" s="8">
        <f t="shared" si="128"/>
        <v>53370.319999999992</v>
      </c>
      <c r="D385" s="8">
        <f t="shared" si="129"/>
        <v>0</v>
      </c>
      <c r="E385" s="8">
        <f t="shared" si="130"/>
        <v>410.5</v>
      </c>
      <c r="F385" s="8">
        <f t="shared" si="131"/>
        <v>381</v>
      </c>
      <c r="G385" s="8">
        <f t="shared" si="132"/>
        <v>5</v>
      </c>
      <c r="I385" s="11">
        <f t="shared" si="133"/>
        <v>44938</v>
      </c>
      <c r="J385" s="8">
        <f t="shared" si="134"/>
        <v>671</v>
      </c>
      <c r="K385" s="8">
        <f t="shared" si="134"/>
        <v>87986.450000000012</v>
      </c>
      <c r="L385" s="8">
        <f t="shared" si="134"/>
        <v>112.27999999999999</v>
      </c>
      <c r="M385" s="8">
        <f t="shared" si="134"/>
        <v>0</v>
      </c>
      <c r="N385" s="8">
        <f t="shared" si="134"/>
        <v>192.06</v>
      </c>
      <c r="O385" s="8">
        <f t="shared" si="134"/>
        <v>3</v>
      </c>
      <c r="Q385" s="11">
        <f t="shared" si="135"/>
        <v>44938</v>
      </c>
      <c r="R385" s="8">
        <f t="shared" si="136"/>
        <v>188</v>
      </c>
      <c r="S385" s="8">
        <f t="shared" si="136"/>
        <v>19772.969999999998</v>
      </c>
      <c r="T385" s="8">
        <f t="shared" si="136"/>
        <v>225.51</v>
      </c>
      <c r="U385" s="8">
        <f t="shared" si="136"/>
        <v>0</v>
      </c>
      <c r="V385" s="8">
        <f t="shared" si="136"/>
        <v>0</v>
      </c>
      <c r="W385" s="8">
        <f t="shared" si="136"/>
        <v>11</v>
      </c>
      <c r="Y385" s="11">
        <f t="shared" si="137"/>
        <v>44938</v>
      </c>
      <c r="Z385" s="8">
        <f t="shared" si="138"/>
        <v>233</v>
      </c>
      <c r="AA385" s="8">
        <f t="shared" si="138"/>
        <v>27665.219999999998</v>
      </c>
      <c r="AB385" s="8">
        <f t="shared" si="138"/>
        <v>304.45</v>
      </c>
      <c r="AC385" s="8">
        <f t="shared" si="138"/>
        <v>0</v>
      </c>
      <c r="AD385" s="8">
        <f t="shared" si="138"/>
        <v>697.25</v>
      </c>
      <c r="AE385" s="8">
        <f t="shared" si="138"/>
        <v>80</v>
      </c>
      <c r="AG385" s="11">
        <f t="shared" si="139"/>
        <v>44938</v>
      </c>
      <c r="AH385" s="8">
        <f t="shared" si="140"/>
        <v>587</v>
      </c>
      <c r="AI385" s="8">
        <f t="shared" si="140"/>
        <v>61739.570000000007</v>
      </c>
      <c r="AJ385" s="8">
        <f t="shared" si="140"/>
        <v>214.86</v>
      </c>
      <c r="AK385" s="8">
        <f t="shared" si="140"/>
        <v>0</v>
      </c>
      <c r="AL385" s="8">
        <f t="shared" si="140"/>
        <v>404.93</v>
      </c>
      <c r="AM385" s="8">
        <f t="shared" si="140"/>
        <v>26</v>
      </c>
      <c r="AO385" s="11">
        <f t="shared" si="141"/>
        <v>44938</v>
      </c>
      <c r="AP385" s="8">
        <f t="shared" si="142"/>
        <v>533</v>
      </c>
      <c r="AQ385" s="8">
        <f t="shared" si="142"/>
        <v>44863.240000000005</v>
      </c>
      <c r="AR385" s="8">
        <f t="shared" si="142"/>
        <v>0</v>
      </c>
      <c r="AS385" s="8">
        <f t="shared" si="142"/>
        <v>732</v>
      </c>
      <c r="AT385" s="8">
        <f t="shared" si="142"/>
        <v>376.48</v>
      </c>
      <c r="AU385" s="8">
        <f t="shared" si="142"/>
        <v>32</v>
      </c>
      <c r="AW385" s="11">
        <f t="shared" si="143"/>
        <v>44938</v>
      </c>
      <c r="AX385" s="8">
        <f t="shared" si="144"/>
        <v>696</v>
      </c>
      <c r="AY385" s="8">
        <f t="shared" si="144"/>
        <v>76453.439999999988</v>
      </c>
      <c r="AZ385" s="8">
        <f t="shared" si="144"/>
        <v>257.7</v>
      </c>
      <c r="BA385" s="8">
        <f t="shared" si="144"/>
        <v>0</v>
      </c>
      <c r="BB385" s="8">
        <f t="shared" si="144"/>
        <v>539.44999999999993</v>
      </c>
      <c r="BC385" s="8">
        <f t="shared" si="144"/>
        <v>22</v>
      </c>
      <c r="BE385" s="11">
        <f t="shared" si="145"/>
        <v>44938</v>
      </c>
      <c r="BF385" s="8">
        <f t="shared" si="146"/>
        <v>679</v>
      </c>
      <c r="BG385" s="8">
        <f t="shared" si="146"/>
        <v>89217.279999999999</v>
      </c>
      <c r="BH385" s="8">
        <f t="shared" si="146"/>
        <v>470.65</v>
      </c>
      <c r="BI385" s="8">
        <f t="shared" si="146"/>
        <v>0</v>
      </c>
      <c r="BJ385" s="8">
        <f t="shared" si="146"/>
        <v>241.55999999999995</v>
      </c>
      <c r="BK385" s="8">
        <f t="shared" si="146"/>
        <v>7</v>
      </c>
      <c r="BM385" s="11">
        <f t="shared" si="147"/>
        <v>44938</v>
      </c>
      <c r="BN385" s="8">
        <f t="shared" si="148"/>
        <v>279</v>
      </c>
      <c r="BO385" s="8">
        <f t="shared" si="148"/>
        <v>19655.870000000003</v>
      </c>
      <c r="BP385" s="8">
        <f t="shared" si="148"/>
        <v>137</v>
      </c>
      <c r="BQ385" s="8">
        <f t="shared" si="148"/>
        <v>0</v>
      </c>
      <c r="BR385" s="8">
        <f t="shared" si="148"/>
        <v>170</v>
      </c>
      <c r="BS385" s="8">
        <f t="shared" si="148"/>
        <v>0</v>
      </c>
      <c r="BU385" s="11">
        <f t="shared" si="149"/>
        <v>44938</v>
      </c>
      <c r="BV385" s="8">
        <f t="shared" si="150"/>
        <v>256</v>
      </c>
      <c r="BW385" s="8">
        <f t="shared" si="150"/>
        <v>28052.37</v>
      </c>
      <c r="BX385" s="8">
        <f t="shared" si="150"/>
        <v>0</v>
      </c>
      <c r="BY385" s="8">
        <f t="shared" si="150"/>
        <v>0</v>
      </c>
      <c r="BZ385" s="8">
        <f t="shared" si="150"/>
        <v>698.5</v>
      </c>
      <c r="CA385" s="8">
        <f t="shared" si="150"/>
        <v>72</v>
      </c>
      <c r="CC385" s="11">
        <f t="shared" si="151"/>
        <v>44938</v>
      </c>
      <c r="CD385" s="8">
        <f t="shared" si="152"/>
        <v>455</v>
      </c>
      <c r="CE385" s="8">
        <f t="shared" si="152"/>
        <v>45814.26</v>
      </c>
      <c r="CF385" s="8">
        <f t="shared" si="152"/>
        <v>514.14</v>
      </c>
      <c r="CG385" s="8">
        <f t="shared" si="152"/>
        <v>2240.4200000000005</v>
      </c>
      <c r="CH385" s="8">
        <f t="shared" si="152"/>
        <v>398.93000000000006</v>
      </c>
      <c r="CI385" s="8">
        <f t="shared" si="152"/>
        <v>101</v>
      </c>
      <c r="CK385" s="11">
        <f t="shared" si="153"/>
        <v>44938</v>
      </c>
      <c r="CL385" s="8">
        <f t="shared" si="154"/>
        <v>200</v>
      </c>
      <c r="CM385" s="8">
        <f t="shared" si="154"/>
        <v>14225.380000000001</v>
      </c>
      <c r="CN385" s="8">
        <f t="shared" si="154"/>
        <v>0</v>
      </c>
      <c r="CO385" s="8">
        <f t="shared" si="154"/>
        <v>46.5</v>
      </c>
      <c r="CP385" s="8">
        <f t="shared" si="154"/>
        <v>352.08000000000004</v>
      </c>
      <c r="CQ385" s="8">
        <f t="shared" si="154"/>
        <v>0</v>
      </c>
      <c r="CS385" s="11">
        <f t="shared" si="155"/>
        <v>44938</v>
      </c>
      <c r="CT385" s="8">
        <f t="shared" si="156"/>
        <v>0</v>
      </c>
      <c r="CU385" s="8">
        <f t="shared" si="156"/>
        <v>0</v>
      </c>
      <c r="CV385" s="8">
        <f t="shared" si="156"/>
        <v>0</v>
      </c>
      <c r="CW385" s="8">
        <f t="shared" si="156"/>
        <v>0</v>
      </c>
      <c r="CX385" s="8">
        <f t="shared" si="156"/>
        <v>0</v>
      </c>
      <c r="CY385" s="8">
        <f t="shared" si="156"/>
        <v>0</v>
      </c>
      <c r="DA385" s="11">
        <f t="shared" si="157"/>
        <v>44938</v>
      </c>
      <c r="DB385" s="8">
        <f t="shared" si="158"/>
        <v>0</v>
      </c>
      <c r="DC385" s="8">
        <f t="shared" si="158"/>
        <v>0</v>
      </c>
      <c r="DD385" s="8">
        <f t="shared" si="158"/>
        <v>0</v>
      </c>
      <c r="DE385" s="8">
        <f t="shared" si="158"/>
        <v>0</v>
      </c>
      <c r="DF385" s="8">
        <f t="shared" si="158"/>
        <v>0</v>
      </c>
      <c r="DG385" s="8">
        <f t="shared" si="158"/>
        <v>0</v>
      </c>
      <c r="DI385" s="11">
        <f t="shared" si="159"/>
        <v>44938</v>
      </c>
      <c r="DJ385" s="8">
        <f t="shared" si="160"/>
        <v>0</v>
      </c>
      <c r="DK385" s="8">
        <f t="shared" si="160"/>
        <v>0</v>
      </c>
      <c r="DL385" s="8">
        <f t="shared" si="160"/>
        <v>0</v>
      </c>
      <c r="DM385" s="8">
        <f t="shared" si="160"/>
        <v>0</v>
      </c>
      <c r="DN385" s="8">
        <f t="shared" si="160"/>
        <v>0</v>
      </c>
      <c r="DO385" s="8">
        <f t="shared" si="160"/>
        <v>0</v>
      </c>
      <c r="DP385" s="56"/>
      <c r="DQ385" s="56"/>
      <c r="DR385" s="56"/>
      <c r="DS385" s="56"/>
    </row>
    <row r="386" spans="1:123" x14ac:dyDescent="0.3">
      <c r="A386" s="11">
        <f t="shared" si="126"/>
        <v>44939</v>
      </c>
      <c r="B386" s="8">
        <f t="shared" si="127"/>
        <v>583</v>
      </c>
      <c r="C386" s="8">
        <f t="shared" si="128"/>
        <v>59032.209999999992</v>
      </c>
      <c r="D386" s="8">
        <f t="shared" si="129"/>
        <v>0</v>
      </c>
      <c r="E386" s="8">
        <f t="shared" si="130"/>
        <v>491.5</v>
      </c>
      <c r="F386" s="8">
        <f t="shared" si="131"/>
        <v>389</v>
      </c>
      <c r="G386" s="8">
        <f t="shared" si="132"/>
        <v>5</v>
      </c>
      <c r="I386" s="11">
        <f t="shared" si="133"/>
        <v>44939</v>
      </c>
      <c r="J386" s="8">
        <f t="shared" si="134"/>
        <v>720</v>
      </c>
      <c r="K386" s="8">
        <f t="shared" si="134"/>
        <v>94577.140000000014</v>
      </c>
      <c r="L386" s="8">
        <f t="shared" si="134"/>
        <v>122.65999999999998</v>
      </c>
      <c r="M386" s="8">
        <f t="shared" si="134"/>
        <v>0</v>
      </c>
      <c r="N386" s="8">
        <f t="shared" si="134"/>
        <v>331.06</v>
      </c>
      <c r="O386" s="8">
        <f t="shared" si="134"/>
        <v>3</v>
      </c>
      <c r="Q386" s="11">
        <f t="shared" si="135"/>
        <v>44939</v>
      </c>
      <c r="R386" s="8">
        <f t="shared" si="136"/>
        <v>206</v>
      </c>
      <c r="S386" s="8">
        <f t="shared" si="136"/>
        <v>21795.219999999998</v>
      </c>
      <c r="T386" s="8">
        <f t="shared" si="136"/>
        <v>249.51</v>
      </c>
      <c r="U386" s="8">
        <f t="shared" si="136"/>
        <v>0</v>
      </c>
      <c r="V386" s="8">
        <f t="shared" si="136"/>
        <v>0</v>
      </c>
      <c r="W386" s="8">
        <f t="shared" si="136"/>
        <v>12</v>
      </c>
      <c r="Y386" s="11">
        <f t="shared" si="137"/>
        <v>44939</v>
      </c>
      <c r="Z386" s="8">
        <f t="shared" si="138"/>
        <v>266</v>
      </c>
      <c r="AA386" s="8">
        <f t="shared" si="138"/>
        <v>31455.299999999996</v>
      </c>
      <c r="AB386" s="8">
        <f t="shared" si="138"/>
        <v>331.28999999999996</v>
      </c>
      <c r="AC386" s="8">
        <f t="shared" si="138"/>
        <v>0</v>
      </c>
      <c r="AD386" s="8">
        <f t="shared" si="138"/>
        <v>757.25</v>
      </c>
      <c r="AE386" s="8">
        <f t="shared" si="138"/>
        <v>86</v>
      </c>
      <c r="AG386" s="11">
        <f t="shared" si="139"/>
        <v>44939</v>
      </c>
      <c r="AH386" s="8">
        <f t="shared" si="140"/>
        <v>633</v>
      </c>
      <c r="AI386" s="8">
        <f t="shared" si="140"/>
        <v>66443.090000000011</v>
      </c>
      <c r="AJ386" s="8">
        <f t="shared" si="140"/>
        <v>243.55</v>
      </c>
      <c r="AK386" s="8">
        <f t="shared" si="140"/>
        <v>0</v>
      </c>
      <c r="AL386" s="8">
        <f t="shared" si="140"/>
        <v>404.93</v>
      </c>
      <c r="AM386" s="8">
        <f t="shared" si="140"/>
        <v>29</v>
      </c>
      <c r="AO386" s="11">
        <f t="shared" si="141"/>
        <v>44939</v>
      </c>
      <c r="AP386" s="8">
        <f t="shared" si="142"/>
        <v>572</v>
      </c>
      <c r="AQ386" s="8">
        <f t="shared" si="142"/>
        <v>47997.610000000008</v>
      </c>
      <c r="AR386" s="8">
        <f t="shared" si="142"/>
        <v>0</v>
      </c>
      <c r="AS386" s="8">
        <f t="shared" si="142"/>
        <v>746</v>
      </c>
      <c r="AT386" s="8">
        <f t="shared" si="142"/>
        <v>376.48</v>
      </c>
      <c r="AU386" s="8">
        <f t="shared" si="142"/>
        <v>34</v>
      </c>
      <c r="AW386" s="11">
        <f t="shared" si="143"/>
        <v>44939</v>
      </c>
      <c r="AX386" s="8">
        <f t="shared" si="144"/>
        <v>741</v>
      </c>
      <c r="AY386" s="8">
        <f t="shared" si="144"/>
        <v>81788.539999999994</v>
      </c>
      <c r="AZ386" s="8">
        <f t="shared" si="144"/>
        <v>284.48</v>
      </c>
      <c r="BA386" s="8">
        <f t="shared" si="144"/>
        <v>0</v>
      </c>
      <c r="BB386" s="8">
        <f t="shared" si="144"/>
        <v>544.4</v>
      </c>
      <c r="BC386" s="8">
        <f t="shared" si="144"/>
        <v>23</v>
      </c>
      <c r="BE386" s="11">
        <f t="shared" si="145"/>
        <v>44939</v>
      </c>
      <c r="BF386" s="8">
        <f t="shared" si="146"/>
        <v>716</v>
      </c>
      <c r="BG386" s="8">
        <f t="shared" si="146"/>
        <v>93280.65</v>
      </c>
      <c r="BH386" s="8">
        <f t="shared" si="146"/>
        <v>487.82</v>
      </c>
      <c r="BI386" s="8">
        <f t="shared" si="146"/>
        <v>0</v>
      </c>
      <c r="BJ386" s="8">
        <f t="shared" si="146"/>
        <v>241.55999999999995</v>
      </c>
      <c r="BK386" s="8">
        <f t="shared" si="146"/>
        <v>7</v>
      </c>
      <c r="BM386" s="11">
        <f t="shared" si="147"/>
        <v>44939</v>
      </c>
      <c r="BN386" s="8">
        <f t="shared" si="148"/>
        <v>311</v>
      </c>
      <c r="BO386" s="8">
        <f t="shared" si="148"/>
        <v>21995.370000000003</v>
      </c>
      <c r="BP386" s="8">
        <f t="shared" si="148"/>
        <v>154.5</v>
      </c>
      <c r="BQ386" s="8">
        <f t="shared" si="148"/>
        <v>0</v>
      </c>
      <c r="BR386" s="8">
        <f t="shared" si="148"/>
        <v>190</v>
      </c>
      <c r="BS386" s="8">
        <f t="shared" si="148"/>
        <v>0</v>
      </c>
      <c r="BU386" s="11">
        <f t="shared" si="149"/>
        <v>44939</v>
      </c>
      <c r="BV386" s="8">
        <f t="shared" si="150"/>
        <v>291</v>
      </c>
      <c r="BW386" s="8">
        <f t="shared" si="150"/>
        <v>31997.719999999998</v>
      </c>
      <c r="BX386" s="8">
        <f t="shared" si="150"/>
        <v>0</v>
      </c>
      <c r="BY386" s="8">
        <f t="shared" si="150"/>
        <v>0</v>
      </c>
      <c r="BZ386" s="8">
        <f t="shared" si="150"/>
        <v>761</v>
      </c>
      <c r="CA386" s="8">
        <f t="shared" si="150"/>
        <v>72</v>
      </c>
      <c r="CC386" s="11">
        <f t="shared" si="151"/>
        <v>44939</v>
      </c>
      <c r="CD386" s="8">
        <f t="shared" si="152"/>
        <v>480</v>
      </c>
      <c r="CE386" s="8">
        <f t="shared" si="152"/>
        <v>48467.240000000005</v>
      </c>
      <c r="CF386" s="8">
        <f t="shared" si="152"/>
        <v>528.09</v>
      </c>
      <c r="CG386" s="8">
        <f t="shared" si="152"/>
        <v>2240.4200000000005</v>
      </c>
      <c r="CH386" s="8">
        <f t="shared" si="152"/>
        <v>398.93000000000006</v>
      </c>
      <c r="CI386" s="8">
        <f t="shared" si="152"/>
        <v>105</v>
      </c>
      <c r="CK386" s="11">
        <f t="shared" si="153"/>
        <v>44939</v>
      </c>
      <c r="CL386" s="8">
        <f t="shared" si="154"/>
        <v>210</v>
      </c>
      <c r="CM386" s="8">
        <f t="shared" si="154"/>
        <v>14978.670000000002</v>
      </c>
      <c r="CN386" s="8">
        <f t="shared" si="154"/>
        <v>0</v>
      </c>
      <c r="CO386" s="8">
        <f t="shared" si="154"/>
        <v>46.5</v>
      </c>
      <c r="CP386" s="8">
        <f t="shared" si="154"/>
        <v>353.33000000000004</v>
      </c>
      <c r="CQ386" s="8">
        <f t="shared" si="154"/>
        <v>0</v>
      </c>
      <c r="CS386" s="11">
        <f t="shared" si="155"/>
        <v>44939</v>
      </c>
      <c r="CT386" s="8">
        <f t="shared" si="156"/>
        <v>0</v>
      </c>
      <c r="CU386" s="8">
        <f t="shared" si="156"/>
        <v>0</v>
      </c>
      <c r="CV386" s="8">
        <f t="shared" si="156"/>
        <v>0</v>
      </c>
      <c r="CW386" s="8">
        <f t="shared" si="156"/>
        <v>0</v>
      </c>
      <c r="CX386" s="8">
        <f t="shared" si="156"/>
        <v>0</v>
      </c>
      <c r="CY386" s="8">
        <f t="shared" si="156"/>
        <v>0</v>
      </c>
      <c r="DA386" s="11">
        <f t="shared" si="157"/>
        <v>44939</v>
      </c>
      <c r="DB386" s="8">
        <f t="shared" si="158"/>
        <v>0</v>
      </c>
      <c r="DC386" s="8">
        <f t="shared" si="158"/>
        <v>0</v>
      </c>
      <c r="DD386" s="8">
        <f t="shared" si="158"/>
        <v>0</v>
      </c>
      <c r="DE386" s="8">
        <f t="shared" si="158"/>
        <v>0</v>
      </c>
      <c r="DF386" s="8">
        <f t="shared" si="158"/>
        <v>0</v>
      </c>
      <c r="DG386" s="8">
        <f t="shared" si="158"/>
        <v>0</v>
      </c>
      <c r="DI386" s="11">
        <f t="shared" si="159"/>
        <v>44939</v>
      </c>
      <c r="DJ386" s="8">
        <f t="shared" si="160"/>
        <v>0</v>
      </c>
      <c r="DK386" s="8">
        <f t="shared" si="160"/>
        <v>0</v>
      </c>
      <c r="DL386" s="8">
        <f t="shared" si="160"/>
        <v>0</v>
      </c>
      <c r="DM386" s="8">
        <f t="shared" si="160"/>
        <v>0</v>
      </c>
      <c r="DN386" s="8">
        <f t="shared" si="160"/>
        <v>0</v>
      </c>
      <c r="DO386" s="8">
        <f t="shared" si="160"/>
        <v>0</v>
      </c>
      <c r="DP386" s="56"/>
      <c r="DQ386" s="56"/>
      <c r="DR386" s="56"/>
      <c r="DS386" s="56"/>
    </row>
    <row r="387" spans="1:123" x14ac:dyDescent="0.3">
      <c r="A387" s="11">
        <f t="shared" si="126"/>
        <v>44940</v>
      </c>
      <c r="B387" s="8">
        <f t="shared" si="127"/>
        <v>640</v>
      </c>
      <c r="C387" s="8">
        <f t="shared" si="128"/>
        <v>65155.01999999999</v>
      </c>
      <c r="D387" s="8">
        <f t="shared" si="129"/>
        <v>0</v>
      </c>
      <c r="E387" s="8">
        <f t="shared" si="130"/>
        <v>530.5</v>
      </c>
      <c r="F387" s="8">
        <f t="shared" si="131"/>
        <v>414</v>
      </c>
      <c r="G387" s="8">
        <f t="shared" si="132"/>
        <v>5</v>
      </c>
      <c r="I387" s="11">
        <f t="shared" si="133"/>
        <v>44940</v>
      </c>
      <c r="J387" s="8">
        <f t="shared" si="134"/>
        <v>752</v>
      </c>
      <c r="K387" s="8">
        <f t="shared" si="134"/>
        <v>98948.460000000021</v>
      </c>
      <c r="L387" s="8">
        <f t="shared" si="134"/>
        <v>142.94</v>
      </c>
      <c r="M387" s="8">
        <f t="shared" si="134"/>
        <v>0</v>
      </c>
      <c r="N387" s="8">
        <f t="shared" si="134"/>
        <v>331.06</v>
      </c>
      <c r="O387" s="8">
        <f t="shared" si="134"/>
        <v>3</v>
      </c>
      <c r="Q387" s="11">
        <f t="shared" si="135"/>
        <v>44940</v>
      </c>
      <c r="R387" s="8">
        <f t="shared" si="136"/>
        <v>233</v>
      </c>
      <c r="S387" s="8">
        <f t="shared" si="136"/>
        <v>24637.87</v>
      </c>
      <c r="T387" s="8">
        <f t="shared" si="136"/>
        <v>264.01</v>
      </c>
      <c r="U387" s="8">
        <f t="shared" si="136"/>
        <v>0</v>
      </c>
      <c r="V387" s="8">
        <f t="shared" si="136"/>
        <v>0</v>
      </c>
      <c r="W387" s="8">
        <f t="shared" si="136"/>
        <v>12</v>
      </c>
      <c r="Y387" s="11">
        <f t="shared" si="137"/>
        <v>44940</v>
      </c>
      <c r="Z387" s="8">
        <f t="shared" si="138"/>
        <v>304</v>
      </c>
      <c r="AA387" s="8">
        <f t="shared" si="138"/>
        <v>35286.53</v>
      </c>
      <c r="AB387" s="8">
        <f t="shared" si="138"/>
        <v>371.53999999999996</v>
      </c>
      <c r="AC387" s="8">
        <f t="shared" si="138"/>
        <v>0</v>
      </c>
      <c r="AD387" s="8">
        <f t="shared" si="138"/>
        <v>757.25</v>
      </c>
      <c r="AE387" s="8">
        <f t="shared" si="138"/>
        <v>92</v>
      </c>
      <c r="AG387" s="11">
        <f t="shared" si="139"/>
        <v>44940</v>
      </c>
      <c r="AH387" s="8">
        <f t="shared" si="140"/>
        <v>683</v>
      </c>
      <c r="AI387" s="8">
        <f t="shared" si="140"/>
        <v>71571.180000000008</v>
      </c>
      <c r="AJ387" s="8">
        <f t="shared" si="140"/>
        <v>264.83000000000004</v>
      </c>
      <c r="AK387" s="8">
        <f t="shared" si="140"/>
        <v>0</v>
      </c>
      <c r="AL387" s="8">
        <f t="shared" si="140"/>
        <v>404.93</v>
      </c>
      <c r="AM387" s="8">
        <f t="shared" si="140"/>
        <v>32</v>
      </c>
      <c r="AO387" s="11">
        <f t="shared" si="141"/>
        <v>44940</v>
      </c>
      <c r="AP387" s="8">
        <f t="shared" si="142"/>
        <v>605</v>
      </c>
      <c r="AQ387" s="8">
        <f t="shared" si="142"/>
        <v>50593.410000000011</v>
      </c>
      <c r="AR387" s="8">
        <f t="shared" si="142"/>
        <v>0</v>
      </c>
      <c r="AS387" s="8">
        <f t="shared" si="142"/>
        <v>798</v>
      </c>
      <c r="AT387" s="8">
        <f t="shared" si="142"/>
        <v>376.48</v>
      </c>
      <c r="AU387" s="8">
        <f t="shared" si="142"/>
        <v>36</v>
      </c>
      <c r="AW387" s="11">
        <f t="shared" si="143"/>
        <v>44940</v>
      </c>
      <c r="AX387" s="8">
        <f t="shared" si="144"/>
        <v>810</v>
      </c>
      <c r="AY387" s="8">
        <f t="shared" si="144"/>
        <v>89669.62</v>
      </c>
      <c r="AZ387" s="8">
        <f t="shared" si="144"/>
        <v>329.74</v>
      </c>
      <c r="BA387" s="8">
        <f t="shared" si="144"/>
        <v>0</v>
      </c>
      <c r="BB387" s="8">
        <f t="shared" si="144"/>
        <v>544.4</v>
      </c>
      <c r="BC387" s="8">
        <f t="shared" si="144"/>
        <v>24</v>
      </c>
      <c r="BE387" s="11">
        <f t="shared" si="145"/>
        <v>44940</v>
      </c>
      <c r="BF387" s="8">
        <f t="shared" si="146"/>
        <v>772</v>
      </c>
      <c r="BG387" s="8">
        <f t="shared" si="146"/>
        <v>99544.12999999999</v>
      </c>
      <c r="BH387" s="8">
        <f t="shared" si="146"/>
        <v>537.47</v>
      </c>
      <c r="BI387" s="8">
        <f t="shared" si="146"/>
        <v>0</v>
      </c>
      <c r="BJ387" s="8">
        <f t="shared" si="146"/>
        <v>246.50999999999993</v>
      </c>
      <c r="BK387" s="8">
        <f t="shared" si="146"/>
        <v>7</v>
      </c>
      <c r="BM387" s="11">
        <f t="shared" si="147"/>
        <v>44940</v>
      </c>
      <c r="BN387" s="8">
        <f t="shared" si="148"/>
        <v>343</v>
      </c>
      <c r="BO387" s="8">
        <f t="shared" si="148"/>
        <v>24473.54</v>
      </c>
      <c r="BP387" s="8">
        <f t="shared" si="148"/>
        <v>222.5</v>
      </c>
      <c r="BQ387" s="8">
        <f t="shared" si="148"/>
        <v>0</v>
      </c>
      <c r="BR387" s="8">
        <f t="shared" si="148"/>
        <v>210</v>
      </c>
      <c r="BS387" s="8">
        <f t="shared" si="148"/>
        <v>0</v>
      </c>
      <c r="BU387" s="11">
        <f t="shared" si="149"/>
        <v>44940</v>
      </c>
      <c r="BV387" s="8">
        <f t="shared" si="150"/>
        <v>334</v>
      </c>
      <c r="BW387" s="8">
        <f t="shared" si="150"/>
        <v>36913.119999999995</v>
      </c>
      <c r="BX387" s="8">
        <f t="shared" si="150"/>
        <v>0</v>
      </c>
      <c r="BY387" s="8">
        <f t="shared" si="150"/>
        <v>0</v>
      </c>
      <c r="BZ387" s="8">
        <f t="shared" si="150"/>
        <v>792</v>
      </c>
      <c r="CA387" s="8">
        <f t="shared" si="150"/>
        <v>73</v>
      </c>
      <c r="CC387" s="11">
        <f t="shared" si="151"/>
        <v>44940</v>
      </c>
      <c r="CD387" s="8">
        <f t="shared" si="152"/>
        <v>505</v>
      </c>
      <c r="CE387" s="8">
        <f t="shared" si="152"/>
        <v>51364.33</v>
      </c>
      <c r="CF387" s="8">
        <f t="shared" si="152"/>
        <v>541.12</v>
      </c>
      <c r="CG387" s="8">
        <f t="shared" si="152"/>
        <v>2541.7500000000005</v>
      </c>
      <c r="CH387" s="8">
        <f t="shared" si="152"/>
        <v>468.93000000000006</v>
      </c>
      <c r="CI387" s="8">
        <f t="shared" si="152"/>
        <v>107</v>
      </c>
      <c r="CK387" s="11">
        <f t="shared" si="153"/>
        <v>44940</v>
      </c>
      <c r="CL387" s="8">
        <f t="shared" si="154"/>
        <v>221</v>
      </c>
      <c r="CM387" s="8">
        <f t="shared" si="154"/>
        <v>15777.790000000003</v>
      </c>
      <c r="CN387" s="8">
        <f t="shared" si="154"/>
        <v>0</v>
      </c>
      <c r="CO387" s="8">
        <f t="shared" si="154"/>
        <v>46.5</v>
      </c>
      <c r="CP387" s="8">
        <f t="shared" si="154"/>
        <v>353.33000000000004</v>
      </c>
      <c r="CQ387" s="8">
        <f t="shared" si="154"/>
        <v>0</v>
      </c>
      <c r="CS387" s="11">
        <f t="shared" si="155"/>
        <v>44940</v>
      </c>
      <c r="CT387" s="8">
        <f t="shared" si="156"/>
        <v>0</v>
      </c>
      <c r="CU387" s="8">
        <f t="shared" si="156"/>
        <v>0</v>
      </c>
      <c r="CV387" s="8">
        <f t="shared" si="156"/>
        <v>0</v>
      </c>
      <c r="CW387" s="8">
        <f t="shared" si="156"/>
        <v>0</v>
      </c>
      <c r="CX387" s="8">
        <f t="shared" si="156"/>
        <v>0</v>
      </c>
      <c r="CY387" s="8">
        <f t="shared" si="156"/>
        <v>0</v>
      </c>
      <c r="DA387" s="11">
        <f t="shared" si="157"/>
        <v>44940</v>
      </c>
      <c r="DB387" s="8">
        <f t="shared" si="158"/>
        <v>0</v>
      </c>
      <c r="DC387" s="8">
        <f t="shared" si="158"/>
        <v>0</v>
      </c>
      <c r="DD387" s="8">
        <f t="shared" si="158"/>
        <v>0</v>
      </c>
      <c r="DE387" s="8">
        <f t="shared" si="158"/>
        <v>0</v>
      </c>
      <c r="DF387" s="8">
        <f t="shared" si="158"/>
        <v>0</v>
      </c>
      <c r="DG387" s="8">
        <f t="shared" si="158"/>
        <v>0</v>
      </c>
      <c r="DI387" s="11">
        <f t="shared" si="159"/>
        <v>44940</v>
      </c>
      <c r="DJ387" s="8">
        <f t="shared" si="160"/>
        <v>0</v>
      </c>
      <c r="DK387" s="8">
        <f t="shared" si="160"/>
        <v>0</v>
      </c>
      <c r="DL387" s="8">
        <f t="shared" si="160"/>
        <v>0</v>
      </c>
      <c r="DM387" s="8">
        <f t="shared" si="160"/>
        <v>0</v>
      </c>
      <c r="DN387" s="8">
        <f t="shared" si="160"/>
        <v>0</v>
      </c>
      <c r="DO387" s="8">
        <f t="shared" si="160"/>
        <v>0</v>
      </c>
      <c r="DP387" s="56"/>
      <c r="DQ387" s="56"/>
      <c r="DR387" s="56"/>
      <c r="DS387" s="56"/>
    </row>
    <row r="388" spans="1:123" x14ac:dyDescent="0.3">
      <c r="A388" s="11">
        <f t="shared" si="126"/>
        <v>44941</v>
      </c>
      <c r="B388" s="8">
        <f t="shared" si="127"/>
        <v>670</v>
      </c>
      <c r="C388" s="8">
        <f t="shared" si="128"/>
        <v>68144.959999999992</v>
      </c>
      <c r="D388" s="8">
        <f t="shared" si="129"/>
        <v>0</v>
      </c>
      <c r="E388" s="8">
        <f t="shared" si="130"/>
        <v>555.5</v>
      </c>
      <c r="F388" s="8">
        <f t="shared" si="131"/>
        <v>564</v>
      </c>
      <c r="G388" s="8">
        <f t="shared" si="132"/>
        <v>5</v>
      </c>
      <c r="I388" s="11">
        <f t="shared" si="133"/>
        <v>44941</v>
      </c>
      <c r="J388" s="8">
        <f t="shared" si="134"/>
        <v>786</v>
      </c>
      <c r="K388" s="8">
        <f t="shared" si="134"/>
        <v>103845.88000000002</v>
      </c>
      <c r="L388" s="8">
        <f t="shared" si="134"/>
        <v>142.94</v>
      </c>
      <c r="M388" s="8">
        <f t="shared" si="134"/>
        <v>0</v>
      </c>
      <c r="N388" s="8">
        <f t="shared" si="134"/>
        <v>336.01</v>
      </c>
      <c r="O388" s="8">
        <f t="shared" si="134"/>
        <v>3</v>
      </c>
      <c r="Q388" s="11">
        <f t="shared" si="135"/>
        <v>44941</v>
      </c>
      <c r="R388" s="8">
        <f t="shared" si="136"/>
        <v>248</v>
      </c>
      <c r="S388" s="8">
        <f t="shared" si="136"/>
        <v>26237.489999999998</v>
      </c>
      <c r="T388" s="8">
        <f t="shared" si="136"/>
        <v>275.51</v>
      </c>
      <c r="U388" s="8">
        <f t="shared" si="136"/>
        <v>0</v>
      </c>
      <c r="V388" s="8">
        <f t="shared" si="136"/>
        <v>0</v>
      </c>
      <c r="W388" s="8">
        <f t="shared" si="136"/>
        <v>12</v>
      </c>
      <c r="Y388" s="11">
        <f t="shared" si="137"/>
        <v>44941</v>
      </c>
      <c r="Z388" s="8">
        <f t="shared" si="138"/>
        <v>323</v>
      </c>
      <c r="AA388" s="8">
        <f t="shared" si="138"/>
        <v>37457.71</v>
      </c>
      <c r="AB388" s="8">
        <f t="shared" si="138"/>
        <v>387.72999999999996</v>
      </c>
      <c r="AC388" s="8">
        <f t="shared" si="138"/>
        <v>0</v>
      </c>
      <c r="AD388" s="8">
        <f t="shared" si="138"/>
        <v>757.25</v>
      </c>
      <c r="AE388" s="8">
        <f t="shared" si="138"/>
        <v>98</v>
      </c>
      <c r="AG388" s="11">
        <f t="shared" si="139"/>
        <v>44941</v>
      </c>
      <c r="AH388" s="8">
        <f t="shared" si="140"/>
        <v>724</v>
      </c>
      <c r="AI388" s="8">
        <f t="shared" si="140"/>
        <v>75602.490000000005</v>
      </c>
      <c r="AJ388" s="8">
        <f t="shared" si="140"/>
        <v>271.31000000000006</v>
      </c>
      <c r="AK388" s="8">
        <f t="shared" si="140"/>
        <v>0</v>
      </c>
      <c r="AL388" s="8">
        <f t="shared" si="140"/>
        <v>784.93000000000006</v>
      </c>
      <c r="AM388" s="8">
        <f t="shared" si="140"/>
        <v>35</v>
      </c>
      <c r="AO388" s="11">
        <f t="shared" si="141"/>
        <v>44941</v>
      </c>
      <c r="AP388" s="8">
        <f t="shared" si="142"/>
        <v>641</v>
      </c>
      <c r="AQ388" s="8">
        <f t="shared" si="142"/>
        <v>53415.080000000009</v>
      </c>
      <c r="AR388" s="8">
        <f t="shared" si="142"/>
        <v>0</v>
      </c>
      <c r="AS388" s="8">
        <f t="shared" si="142"/>
        <v>823</v>
      </c>
      <c r="AT388" s="8">
        <f t="shared" si="142"/>
        <v>382.48</v>
      </c>
      <c r="AU388" s="8">
        <f t="shared" si="142"/>
        <v>38</v>
      </c>
      <c r="AW388" s="11">
        <f t="shared" si="143"/>
        <v>44941</v>
      </c>
      <c r="AX388" s="8">
        <f t="shared" si="144"/>
        <v>864</v>
      </c>
      <c r="AY388" s="8">
        <f t="shared" si="144"/>
        <v>95712.159999999989</v>
      </c>
      <c r="AZ388" s="8">
        <f t="shared" si="144"/>
        <v>362.06</v>
      </c>
      <c r="BA388" s="8">
        <f t="shared" si="144"/>
        <v>0</v>
      </c>
      <c r="BB388" s="8">
        <f t="shared" si="144"/>
        <v>544.4</v>
      </c>
      <c r="BC388" s="8">
        <f t="shared" si="144"/>
        <v>25</v>
      </c>
      <c r="BE388" s="11">
        <f t="shared" si="145"/>
        <v>44941</v>
      </c>
      <c r="BF388" s="8">
        <f t="shared" si="146"/>
        <v>828</v>
      </c>
      <c r="BG388" s="8">
        <f t="shared" si="146"/>
        <v>105864.31</v>
      </c>
      <c r="BH388" s="8">
        <f t="shared" si="146"/>
        <v>542.58000000000004</v>
      </c>
      <c r="BI388" s="8">
        <f t="shared" si="146"/>
        <v>0</v>
      </c>
      <c r="BJ388" s="8">
        <f t="shared" si="146"/>
        <v>388.00999999999993</v>
      </c>
      <c r="BK388" s="8">
        <f t="shared" si="146"/>
        <v>7</v>
      </c>
      <c r="BM388" s="11">
        <f t="shared" si="147"/>
        <v>44941</v>
      </c>
      <c r="BN388" s="8">
        <f t="shared" si="148"/>
        <v>365</v>
      </c>
      <c r="BO388" s="8">
        <f t="shared" si="148"/>
        <v>25962.49</v>
      </c>
      <c r="BP388" s="8">
        <f t="shared" si="148"/>
        <v>228.5</v>
      </c>
      <c r="BQ388" s="8">
        <f t="shared" si="148"/>
        <v>0</v>
      </c>
      <c r="BR388" s="8">
        <f t="shared" si="148"/>
        <v>210</v>
      </c>
      <c r="BS388" s="8">
        <f t="shared" si="148"/>
        <v>0</v>
      </c>
      <c r="BU388" s="11">
        <f t="shared" si="149"/>
        <v>44941</v>
      </c>
      <c r="BV388" s="8">
        <f t="shared" si="150"/>
        <v>356</v>
      </c>
      <c r="BW388" s="8">
        <f t="shared" si="150"/>
        <v>39515.35</v>
      </c>
      <c r="BX388" s="8">
        <f t="shared" si="150"/>
        <v>0</v>
      </c>
      <c r="BY388" s="8">
        <f t="shared" si="150"/>
        <v>0</v>
      </c>
      <c r="BZ388" s="8">
        <f t="shared" si="150"/>
        <v>804.5</v>
      </c>
      <c r="CA388" s="8">
        <f t="shared" si="150"/>
        <v>74</v>
      </c>
      <c r="CC388" s="11">
        <f t="shared" si="151"/>
        <v>44941</v>
      </c>
      <c r="CD388" s="8">
        <f t="shared" si="152"/>
        <v>519</v>
      </c>
      <c r="CE388" s="8">
        <f t="shared" si="152"/>
        <v>52720.630000000005</v>
      </c>
      <c r="CF388" s="8">
        <f t="shared" si="152"/>
        <v>555.54</v>
      </c>
      <c r="CG388" s="8">
        <f t="shared" si="152"/>
        <v>2871.2400000000007</v>
      </c>
      <c r="CH388" s="8">
        <f t="shared" si="152"/>
        <v>458.93000000000006</v>
      </c>
      <c r="CI388" s="8">
        <f t="shared" si="152"/>
        <v>108</v>
      </c>
      <c r="CK388" s="11">
        <f t="shared" si="153"/>
        <v>44941</v>
      </c>
      <c r="CL388" s="8">
        <f t="shared" si="154"/>
        <v>225</v>
      </c>
      <c r="CM388" s="8">
        <f t="shared" si="154"/>
        <v>16119.380000000003</v>
      </c>
      <c r="CN388" s="8">
        <f t="shared" si="154"/>
        <v>0</v>
      </c>
      <c r="CO388" s="8">
        <f t="shared" si="154"/>
        <v>46.5</v>
      </c>
      <c r="CP388" s="8">
        <f t="shared" si="154"/>
        <v>368.33000000000004</v>
      </c>
      <c r="CQ388" s="8">
        <f t="shared" si="154"/>
        <v>1</v>
      </c>
      <c r="CS388" s="11">
        <f t="shared" si="155"/>
        <v>44941</v>
      </c>
      <c r="CT388" s="8">
        <f t="shared" si="156"/>
        <v>0</v>
      </c>
      <c r="CU388" s="8">
        <f t="shared" si="156"/>
        <v>0</v>
      </c>
      <c r="CV388" s="8">
        <f t="shared" si="156"/>
        <v>0</v>
      </c>
      <c r="CW388" s="8">
        <f t="shared" si="156"/>
        <v>0</v>
      </c>
      <c r="CX388" s="8">
        <f t="shared" si="156"/>
        <v>0</v>
      </c>
      <c r="CY388" s="8">
        <f t="shared" si="156"/>
        <v>0</v>
      </c>
      <c r="DA388" s="11">
        <f t="shared" si="157"/>
        <v>44941</v>
      </c>
      <c r="DB388" s="8">
        <f t="shared" si="158"/>
        <v>0</v>
      </c>
      <c r="DC388" s="8">
        <f t="shared" si="158"/>
        <v>0</v>
      </c>
      <c r="DD388" s="8">
        <f t="shared" si="158"/>
        <v>0</v>
      </c>
      <c r="DE388" s="8">
        <f t="shared" si="158"/>
        <v>0</v>
      </c>
      <c r="DF388" s="8">
        <f t="shared" si="158"/>
        <v>0</v>
      </c>
      <c r="DG388" s="8">
        <f t="shared" si="158"/>
        <v>0</v>
      </c>
      <c r="DI388" s="11">
        <f t="shared" si="159"/>
        <v>44941</v>
      </c>
      <c r="DJ388" s="8">
        <f t="shared" si="160"/>
        <v>0</v>
      </c>
      <c r="DK388" s="8">
        <f t="shared" si="160"/>
        <v>0</v>
      </c>
      <c r="DL388" s="8">
        <f t="shared" si="160"/>
        <v>0</v>
      </c>
      <c r="DM388" s="8">
        <f t="shared" si="160"/>
        <v>0</v>
      </c>
      <c r="DN388" s="8">
        <f t="shared" si="160"/>
        <v>0</v>
      </c>
      <c r="DO388" s="8">
        <f t="shared" si="160"/>
        <v>0</v>
      </c>
      <c r="DP388" s="56"/>
      <c r="DQ388" s="56"/>
      <c r="DR388" s="56"/>
      <c r="DS388" s="56"/>
    </row>
    <row r="389" spans="1:123" x14ac:dyDescent="0.3">
      <c r="A389" s="11">
        <f t="shared" si="126"/>
        <v>44942</v>
      </c>
      <c r="B389" s="8">
        <f t="shared" si="127"/>
        <v>704</v>
      </c>
      <c r="C389" s="8">
        <f t="shared" si="128"/>
        <v>71820.889999999985</v>
      </c>
      <c r="D389" s="8">
        <f t="shared" si="129"/>
        <v>0</v>
      </c>
      <c r="E389" s="8">
        <f t="shared" si="130"/>
        <v>567.5</v>
      </c>
      <c r="F389" s="8">
        <f t="shared" si="131"/>
        <v>564</v>
      </c>
      <c r="G389" s="8">
        <f t="shared" si="132"/>
        <v>5</v>
      </c>
      <c r="I389" s="11">
        <f t="shared" si="133"/>
        <v>44942</v>
      </c>
      <c r="J389" s="8">
        <f t="shared" si="134"/>
        <v>833</v>
      </c>
      <c r="K389" s="8">
        <f t="shared" si="134"/>
        <v>110885.99000000002</v>
      </c>
      <c r="L389" s="8">
        <f t="shared" si="134"/>
        <v>158.51</v>
      </c>
      <c r="M389" s="8">
        <f t="shared" si="134"/>
        <v>0</v>
      </c>
      <c r="N389" s="8">
        <f t="shared" si="134"/>
        <v>336.01</v>
      </c>
      <c r="O389" s="8">
        <f t="shared" si="134"/>
        <v>3</v>
      </c>
      <c r="Q389" s="11">
        <f t="shared" si="135"/>
        <v>44942</v>
      </c>
      <c r="R389" s="8">
        <f t="shared" si="136"/>
        <v>278</v>
      </c>
      <c r="S389" s="8">
        <f t="shared" si="136"/>
        <v>29552.019999999997</v>
      </c>
      <c r="T389" s="8">
        <f t="shared" si="136"/>
        <v>281.51</v>
      </c>
      <c r="U389" s="8">
        <f t="shared" si="136"/>
        <v>0</v>
      </c>
      <c r="V389" s="8">
        <f t="shared" si="136"/>
        <v>0</v>
      </c>
      <c r="W389" s="8">
        <f t="shared" si="136"/>
        <v>14</v>
      </c>
      <c r="Y389" s="11">
        <f t="shared" si="137"/>
        <v>44942</v>
      </c>
      <c r="Z389" s="8">
        <f t="shared" si="138"/>
        <v>341</v>
      </c>
      <c r="AA389" s="8">
        <f t="shared" si="138"/>
        <v>39726.019999999997</v>
      </c>
      <c r="AB389" s="8">
        <f t="shared" si="138"/>
        <v>406.23999999999995</v>
      </c>
      <c r="AC389" s="8">
        <f t="shared" si="138"/>
        <v>0</v>
      </c>
      <c r="AD389" s="8">
        <f t="shared" si="138"/>
        <v>757.25</v>
      </c>
      <c r="AE389" s="8">
        <f t="shared" si="138"/>
        <v>104</v>
      </c>
      <c r="AG389" s="11">
        <f t="shared" si="139"/>
        <v>44942</v>
      </c>
      <c r="AH389" s="8">
        <f t="shared" si="140"/>
        <v>768</v>
      </c>
      <c r="AI389" s="8">
        <f t="shared" si="140"/>
        <v>80030.990000000005</v>
      </c>
      <c r="AJ389" s="8">
        <f t="shared" si="140"/>
        <v>273.16000000000008</v>
      </c>
      <c r="AK389" s="8">
        <f t="shared" si="140"/>
        <v>0</v>
      </c>
      <c r="AL389" s="8">
        <f t="shared" si="140"/>
        <v>784.93000000000006</v>
      </c>
      <c r="AM389" s="8">
        <f t="shared" si="140"/>
        <v>37</v>
      </c>
      <c r="AO389" s="11">
        <f t="shared" si="141"/>
        <v>44942</v>
      </c>
      <c r="AP389" s="8">
        <f t="shared" si="142"/>
        <v>694</v>
      </c>
      <c r="AQ389" s="8">
        <f t="shared" si="142"/>
        <v>57860.80000000001</v>
      </c>
      <c r="AR389" s="8">
        <f t="shared" si="142"/>
        <v>0</v>
      </c>
      <c r="AS389" s="8">
        <f t="shared" si="142"/>
        <v>873</v>
      </c>
      <c r="AT389" s="8">
        <f t="shared" si="142"/>
        <v>482.48</v>
      </c>
      <c r="AU389" s="8">
        <f t="shared" si="142"/>
        <v>40</v>
      </c>
      <c r="AW389" s="11">
        <f t="shared" si="143"/>
        <v>44942</v>
      </c>
      <c r="AX389" s="8">
        <f t="shared" si="144"/>
        <v>923</v>
      </c>
      <c r="AY389" s="8">
        <f t="shared" si="144"/>
        <v>103053.63999999998</v>
      </c>
      <c r="AZ389" s="8">
        <f t="shared" si="144"/>
        <v>379.6</v>
      </c>
      <c r="BA389" s="8">
        <f t="shared" si="144"/>
        <v>0</v>
      </c>
      <c r="BB389" s="8">
        <f t="shared" si="144"/>
        <v>694.4</v>
      </c>
      <c r="BC389" s="8">
        <f t="shared" si="144"/>
        <v>25</v>
      </c>
      <c r="BE389" s="11">
        <f t="shared" si="145"/>
        <v>44942</v>
      </c>
      <c r="BF389" s="8">
        <f t="shared" si="146"/>
        <v>890</v>
      </c>
      <c r="BG389" s="8">
        <f t="shared" si="146"/>
        <v>113978.44</v>
      </c>
      <c r="BH389" s="8">
        <f t="shared" si="146"/>
        <v>562.07000000000005</v>
      </c>
      <c r="BI389" s="8">
        <f t="shared" si="146"/>
        <v>0</v>
      </c>
      <c r="BJ389" s="8">
        <f t="shared" si="146"/>
        <v>388.00999999999993</v>
      </c>
      <c r="BK389" s="8">
        <f t="shared" si="146"/>
        <v>7</v>
      </c>
      <c r="BM389" s="11">
        <f t="shared" si="147"/>
        <v>44942</v>
      </c>
      <c r="BN389" s="8">
        <f t="shared" si="148"/>
        <v>396</v>
      </c>
      <c r="BO389" s="8">
        <f t="shared" si="148"/>
        <v>28157.72</v>
      </c>
      <c r="BP389" s="8">
        <f t="shared" si="148"/>
        <v>243.5</v>
      </c>
      <c r="BQ389" s="8">
        <f t="shared" si="148"/>
        <v>0</v>
      </c>
      <c r="BR389" s="8">
        <f t="shared" si="148"/>
        <v>210</v>
      </c>
      <c r="BS389" s="8">
        <f t="shared" si="148"/>
        <v>0</v>
      </c>
      <c r="BU389" s="11">
        <f t="shared" si="149"/>
        <v>44942</v>
      </c>
      <c r="BV389" s="8">
        <f t="shared" si="150"/>
        <v>375</v>
      </c>
      <c r="BW389" s="8">
        <f t="shared" si="150"/>
        <v>42151.45</v>
      </c>
      <c r="BX389" s="8">
        <f t="shared" si="150"/>
        <v>0</v>
      </c>
      <c r="BY389" s="8">
        <f t="shared" si="150"/>
        <v>0</v>
      </c>
      <c r="BZ389" s="8">
        <f t="shared" si="150"/>
        <v>823</v>
      </c>
      <c r="CA389" s="8">
        <f t="shared" si="150"/>
        <v>86</v>
      </c>
      <c r="CC389" s="11">
        <f t="shared" si="151"/>
        <v>44942</v>
      </c>
      <c r="CD389" s="8">
        <f t="shared" si="152"/>
        <v>560</v>
      </c>
      <c r="CE389" s="8">
        <f t="shared" si="152"/>
        <v>57034.720000000001</v>
      </c>
      <c r="CF389" s="8">
        <f t="shared" si="152"/>
        <v>574.14</v>
      </c>
      <c r="CG389" s="8">
        <f t="shared" si="152"/>
        <v>3374.8600000000006</v>
      </c>
      <c r="CH389" s="8">
        <f t="shared" si="152"/>
        <v>483.93000000000006</v>
      </c>
      <c r="CI389" s="8">
        <f t="shared" si="152"/>
        <v>111</v>
      </c>
      <c r="CK389" s="11">
        <f t="shared" si="153"/>
        <v>44942</v>
      </c>
      <c r="CL389" s="8">
        <f t="shared" si="154"/>
        <v>245</v>
      </c>
      <c r="CM389" s="8">
        <f t="shared" si="154"/>
        <v>17383.230000000003</v>
      </c>
      <c r="CN389" s="8">
        <f t="shared" si="154"/>
        <v>0</v>
      </c>
      <c r="CO389" s="8">
        <f t="shared" si="154"/>
        <v>46.5</v>
      </c>
      <c r="CP389" s="8">
        <f t="shared" si="154"/>
        <v>383.33000000000004</v>
      </c>
      <c r="CQ389" s="8">
        <f t="shared" si="154"/>
        <v>2</v>
      </c>
      <c r="CS389" s="11">
        <f t="shared" si="155"/>
        <v>44942</v>
      </c>
      <c r="CT389" s="8">
        <f t="shared" si="156"/>
        <v>0</v>
      </c>
      <c r="CU389" s="8">
        <f t="shared" si="156"/>
        <v>0</v>
      </c>
      <c r="CV389" s="8">
        <f t="shared" si="156"/>
        <v>0</v>
      </c>
      <c r="CW389" s="8">
        <f t="shared" si="156"/>
        <v>0</v>
      </c>
      <c r="CX389" s="8">
        <f t="shared" si="156"/>
        <v>0</v>
      </c>
      <c r="CY389" s="8">
        <f t="shared" si="156"/>
        <v>0</v>
      </c>
      <c r="DA389" s="11">
        <f t="shared" si="157"/>
        <v>44942</v>
      </c>
      <c r="DB389" s="8">
        <f t="shared" si="158"/>
        <v>0</v>
      </c>
      <c r="DC389" s="8">
        <f t="shared" si="158"/>
        <v>0</v>
      </c>
      <c r="DD389" s="8">
        <f t="shared" si="158"/>
        <v>0</v>
      </c>
      <c r="DE389" s="8">
        <f t="shared" si="158"/>
        <v>0</v>
      </c>
      <c r="DF389" s="8">
        <f t="shared" si="158"/>
        <v>0</v>
      </c>
      <c r="DG389" s="8">
        <f t="shared" si="158"/>
        <v>0</v>
      </c>
      <c r="DI389" s="11">
        <f t="shared" si="159"/>
        <v>44942</v>
      </c>
      <c r="DJ389" s="8">
        <f t="shared" si="160"/>
        <v>0</v>
      </c>
      <c r="DK389" s="8">
        <f t="shared" si="160"/>
        <v>0</v>
      </c>
      <c r="DL389" s="8">
        <f t="shared" si="160"/>
        <v>0</v>
      </c>
      <c r="DM389" s="8">
        <f t="shared" si="160"/>
        <v>0</v>
      </c>
      <c r="DN389" s="8">
        <f t="shared" si="160"/>
        <v>0</v>
      </c>
      <c r="DO389" s="8">
        <f t="shared" si="160"/>
        <v>0</v>
      </c>
      <c r="DP389" s="56"/>
      <c r="DQ389" s="56"/>
      <c r="DR389" s="56"/>
      <c r="DS389" s="56"/>
    </row>
    <row r="390" spans="1:123" x14ac:dyDescent="0.3">
      <c r="A390" s="11">
        <f t="shared" si="126"/>
        <v>44943</v>
      </c>
      <c r="B390" s="8">
        <f t="shared" si="127"/>
        <v>738</v>
      </c>
      <c r="C390" s="8">
        <f t="shared" si="128"/>
        <v>75324.029999999984</v>
      </c>
      <c r="D390" s="8">
        <f t="shared" si="129"/>
        <v>0</v>
      </c>
      <c r="E390" s="8">
        <f t="shared" si="130"/>
        <v>590.5</v>
      </c>
      <c r="F390" s="8">
        <f t="shared" si="131"/>
        <v>564</v>
      </c>
      <c r="G390" s="8">
        <f t="shared" si="132"/>
        <v>6</v>
      </c>
      <c r="I390" s="11">
        <f t="shared" si="133"/>
        <v>44943</v>
      </c>
      <c r="J390" s="8">
        <f t="shared" si="134"/>
        <v>902</v>
      </c>
      <c r="K390" s="8">
        <f t="shared" si="134"/>
        <v>122049.48000000003</v>
      </c>
      <c r="L390" s="8">
        <f t="shared" si="134"/>
        <v>167.48</v>
      </c>
      <c r="M390" s="8">
        <f t="shared" si="134"/>
        <v>0</v>
      </c>
      <c r="N390" s="8">
        <f t="shared" si="134"/>
        <v>340.96</v>
      </c>
      <c r="O390" s="8">
        <f t="shared" si="134"/>
        <v>3</v>
      </c>
      <c r="Q390" s="11">
        <f t="shared" si="135"/>
        <v>44943</v>
      </c>
      <c r="R390" s="8">
        <f t="shared" si="136"/>
        <v>313</v>
      </c>
      <c r="S390" s="8">
        <f t="shared" si="136"/>
        <v>33340.019999999997</v>
      </c>
      <c r="T390" s="8">
        <f t="shared" si="136"/>
        <v>334.01</v>
      </c>
      <c r="U390" s="8">
        <f t="shared" si="136"/>
        <v>0</v>
      </c>
      <c r="V390" s="8">
        <f t="shared" si="136"/>
        <v>0</v>
      </c>
      <c r="W390" s="8">
        <f t="shared" si="136"/>
        <v>15</v>
      </c>
      <c r="Y390" s="11">
        <f t="shared" si="137"/>
        <v>44943</v>
      </c>
      <c r="Z390" s="8">
        <f t="shared" si="138"/>
        <v>368</v>
      </c>
      <c r="AA390" s="8">
        <f t="shared" si="138"/>
        <v>43069.229999999996</v>
      </c>
      <c r="AB390" s="8">
        <f t="shared" si="138"/>
        <v>437.35999999999996</v>
      </c>
      <c r="AC390" s="8">
        <f t="shared" si="138"/>
        <v>0</v>
      </c>
      <c r="AD390" s="8">
        <f t="shared" si="138"/>
        <v>762.2</v>
      </c>
      <c r="AE390" s="8">
        <f t="shared" si="138"/>
        <v>110</v>
      </c>
      <c r="AG390" s="11">
        <f t="shared" si="139"/>
        <v>44943</v>
      </c>
      <c r="AH390" s="8">
        <f t="shared" si="140"/>
        <v>832</v>
      </c>
      <c r="AI390" s="8">
        <f t="shared" si="140"/>
        <v>87184.180000000008</v>
      </c>
      <c r="AJ390" s="8">
        <f t="shared" si="140"/>
        <v>281.49000000000007</v>
      </c>
      <c r="AK390" s="8">
        <f t="shared" si="140"/>
        <v>0</v>
      </c>
      <c r="AL390" s="8">
        <f t="shared" si="140"/>
        <v>784.93000000000006</v>
      </c>
      <c r="AM390" s="8">
        <f t="shared" si="140"/>
        <v>39</v>
      </c>
      <c r="AO390" s="11">
        <f t="shared" si="141"/>
        <v>44943</v>
      </c>
      <c r="AP390" s="8">
        <f t="shared" si="142"/>
        <v>748</v>
      </c>
      <c r="AQ390" s="8">
        <f t="shared" si="142"/>
        <v>62526.810000000012</v>
      </c>
      <c r="AR390" s="8">
        <f t="shared" si="142"/>
        <v>0</v>
      </c>
      <c r="AS390" s="8">
        <f t="shared" si="142"/>
        <v>985</v>
      </c>
      <c r="AT390" s="8">
        <f t="shared" si="142"/>
        <v>482.48</v>
      </c>
      <c r="AU390" s="8">
        <f t="shared" si="142"/>
        <v>43</v>
      </c>
      <c r="AW390" s="11">
        <f t="shared" si="143"/>
        <v>44943</v>
      </c>
      <c r="AX390" s="8">
        <f t="shared" si="144"/>
        <v>988</v>
      </c>
      <c r="AY390" s="8">
        <f t="shared" si="144"/>
        <v>110530.65999999999</v>
      </c>
      <c r="AZ390" s="8">
        <f t="shared" si="144"/>
        <v>421.17</v>
      </c>
      <c r="BA390" s="8">
        <f t="shared" si="144"/>
        <v>0</v>
      </c>
      <c r="BB390" s="8">
        <f t="shared" si="144"/>
        <v>565.02</v>
      </c>
      <c r="BC390" s="8">
        <f t="shared" si="144"/>
        <v>26</v>
      </c>
      <c r="BE390" s="11">
        <f t="shared" si="145"/>
        <v>44943</v>
      </c>
      <c r="BF390" s="8">
        <f t="shared" si="146"/>
        <v>944</v>
      </c>
      <c r="BG390" s="8">
        <f t="shared" si="146"/>
        <v>120618.28</v>
      </c>
      <c r="BH390" s="8">
        <f t="shared" si="146"/>
        <v>577.85</v>
      </c>
      <c r="BI390" s="8">
        <f t="shared" si="146"/>
        <v>0</v>
      </c>
      <c r="BJ390" s="8">
        <f t="shared" si="146"/>
        <v>397.90999999999991</v>
      </c>
      <c r="BK390" s="8">
        <f t="shared" si="146"/>
        <v>7</v>
      </c>
      <c r="BM390" s="11">
        <f t="shared" si="147"/>
        <v>44943</v>
      </c>
      <c r="BN390" s="8">
        <f t="shared" si="148"/>
        <v>428</v>
      </c>
      <c r="BO390" s="8">
        <f t="shared" si="148"/>
        <v>31409.82</v>
      </c>
      <c r="BP390" s="8">
        <f t="shared" si="148"/>
        <v>260.5</v>
      </c>
      <c r="BQ390" s="8">
        <f t="shared" si="148"/>
        <v>0</v>
      </c>
      <c r="BR390" s="8">
        <f t="shared" si="148"/>
        <v>210</v>
      </c>
      <c r="BS390" s="8">
        <f t="shared" si="148"/>
        <v>0</v>
      </c>
      <c r="BU390" s="11">
        <f t="shared" si="149"/>
        <v>44943</v>
      </c>
      <c r="BV390" s="8">
        <f t="shared" si="150"/>
        <v>400</v>
      </c>
      <c r="BW390" s="8">
        <f t="shared" si="150"/>
        <v>44257.979999999996</v>
      </c>
      <c r="BX390" s="8">
        <f t="shared" si="150"/>
        <v>0</v>
      </c>
      <c r="BY390" s="8">
        <f t="shared" si="150"/>
        <v>0</v>
      </c>
      <c r="BZ390" s="8">
        <f t="shared" si="150"/>
        <v>828</v>
      </c>
      <c r="CA390" s="8">
        <f t="shared" si="150"/>
        <v>86</v>
      </c>
      <c r="CC390" s="11">
        <f t="shared" si="151"/>
        <v>44943</v>
      </c>
      <c r="CD390" s="8">
        <f t="shared" si="152"/>
        <v>613</v>
      </c>
      <c r="CE390" s="8">
        <f t="shared" si="152"/>
        <v>62576.240000000005</v>
      </c>
      <c r="CF390" s="8">
        <f t="shared" si="152"/>
        <v>621.6</v>
      </c>
      <c r="CG390" s="8">
        <f t="shared" si="152"/>
        <v>3755.2600000000007</v>
      </c>
      <c r="CH390" s="8">
        <f t="shared" si="152"/>
        <v>483.93000000000006</v>
      </c>
      <c r="CI390" s="8">
        <f t="shared" si="152"/>
        <v>113</v>
      </c>
      <c r="CK390" s="11">
        <f t="shared" si="153"/>
        <v>44943</v>
      </c>
      <c r="CL390" s="8">
        <f t="shared" si="154"/>
        <v>262</v>
      </c>
      <c r="CM390" s="8">
        <f t="shared" si="154"/>
        <v>18529.070000000003</v>
      </c>
      <c r="CN390" s="8">
        <f t="shared" si="154"/>
        <v>0</v>
      </c>
      <c r="CO390" s="8">
        <f t="shared" si="154"/>
        <v>46.5</v>
      </c>
      <c r="CP390" s="8">
        <f t="shared" si="154"/>
        <v>398.33000000000004</v>
      </c>
      <c r="CQ390" s="8">
        <f t="shared" si="154"/>
        <v>4</v>
      </c>
      <c r="CS390" s="11">
        <f t="shared" si="155"/>
        <v>44943</v>
      </c>
      <c r="CT390" s="8">
        <f t="shared" si="156"/>
        <v>0</v>
      </c>
      <c r="CU390" s="8">
        <f t="shared" si="156"/>
        <v>0</v>
      </c>
      <c r="CV390" s="8">
        <f t="shared" si="156"/>
        <v>0</v>
      </c>
      <c r="CW390" s="8">
        <f t="shared" si="156"/>
        <v>0</v>
      </c>
      <c r="CX390" s="8">
        <f t="shared" si="156"/>
        <v>0</v>
      </c>
      <c r="CY390" s="8">
        <f t="shared" si="156"/>
        <v>0</v>
      </c>
      <c r="DA390" s="11">
        <f t="shared" si="157"/>
        <v>44943</v>
      </c>
      <c r="DB390" s="8">
        <f t="shared" si="158"/>
        <v>0</v>
      </c>
      <c r="DC390" s="8">
        <f t="shared" si="158"/>
        <v>0</v>
      </c>
      <c r="DD390" s="8">
        <f t="shared" si="158"/>
        <v>0</v>
      </c>
      <c r="DE390" s="8">
        <f t="shared" si="158"/>
        <v>0</v>
      </c>
      <c r="DF390" s="8">
        <f t="shared" si="158"/>
        <v>0</v>
      </c>
      <c r="DG390" s="8">
        <f t="shared" si="158"/>
        <v>0</v>
      </c>
      <c r="DI390" s="11">
        <f t="shared" si="159"/>
        <v>44943</v>
      </c>
      <c r="DJ390" s="8">
        <f t="shared" si="160"/>
        <v>0</v>
      </c>
      <c r="DK390" s="8">
        <f t="shared" si="160"/>
        <v>0</v>
      </c>
      <c r="DL390" s="8">
        <f t="shared" si="160"/>
        <v>0</v>
      </c>
      <c r="DM390" s="8">
        <f t="shared" si="160"/>
        <v>0</v>
      </c>
      <c r="DN390" s="8">
        <f t="shared" si="160"/>
        <v>0</v>
      </c>
      <c r="DO390" s="8">
        <f t="shared" si="160"/>
        <v>0</v>
      </c>
      <c r="DP390" s="56"/>
      <c r="DQ390" s="56"/>
      <c r="DR390" s="56"/>
      <c r="DS390" s="56"/>
    </row>
    <row r="391" spans="1:123" x14ac:dyDescent="0.3">
      <c r="A391" s="11">
        <f t="shared" si="126"/>
        <v>44944</v>
      </c>
      <c r="B391" s="8">
        <f t="shared" si="127"/>
        <v>783</v>
      </c>
      <c r="C391" s="8">
        <f t="shared" si="128"/>
        <v>80330.059999999983</v>
      </c>
      <c r="D391" s="8">
        <f t="shared" si="129"/>
        <v>0</v>
      </c>
      <c r="E391" s="8">
        <f t="shared" si="130"/>
        <v>631.5</v>
      </c>
      <c r="F391" s="8">
        <f t="shared" si="131"/>
        <v>589</v>
      </c>
      <c r="G391" s="8">
        <f t="shared" si="132"/>
        <v>6</v>
      </c>
      <c r="I391" s="11">
        <f t="shared" si="133"/>
        <v>44944</v>
      </c>
      <c r="J391" s="8">
        <f t="shared" ref="J391:O404" si="161">J21+J390</f>
        <v>971</v>
      </c>
      <c r="K391" s="8">
        <f t="shared" si="161"/>
        <v>133220.42000000001</v>
      </c>
      <c r="L391" s="8">
        <f t="shared" si="161"/>
        <v>185.41</v>
      </c>
      <c r="M391" s="8">
        <f t="shared" si="161"/>
        <v>0</v>
      </c>
      <c r="N391" s="8">
        <f t="shared" si="161"/>
        <v>345.90999999999997</v>
      </c>
      <c r="O391" s="8">
        <f t="shared" si="161"/>
        <v>3</v>
      </c>
      <c r="Q391" s="11">
        <f t="shared" si="135"/>
        <v>44944</v>
      </c>
      <c r="R391" s="8">
        <f t="shared" ref="R391:W404" si="162">R21+R390</f>
        <v>334</v>
      </c>
      <c r="S391" s="8">
        <f t="shared" si="162"/>
        <v>35531.85</v>
      </c>
      <c r="T391" s="8">
        <f t="shared" si="162"/>
        <v>367.01</v>
      </c>
      <c r="U391" s="8">
        <f t="shared" si="162"/>
        <v>0</v>
      </c>
      <c r="V391" s="8">
        <f t="shared" si="162"/>
        <v>0</v>
      </c>
      <c r="W391" s="8">
        <f t="shared" si="162"/>
        <v>15</v>
      </c>
      <c r="Y391" s="11">
        <f t="shared" si="137"/>
        <v>44944</v>
      </c>
      <c r="Z391" s="8">
        <f t="shared" ref="Z391:AE404" si="163">Z21+Z390</f>
        <v>398</v>
      </c>
      <c r="AA391" s="8">
        <f t="shared" si="163"/>
        <v>46654.329999999994</v>
      </c>
      <c r="AB391" s="8">
        <f t="shared" si="163"/>
        <v>463.72999999999996</v>
      </c>
      <c r="AC391" s="8">
        <f t="shared" si="163"/>
        <v>0</v>
      </c>
      <c r="AD391" s="8">
        <f t="shared" si="163"/>
        <v>762.2</v>
      </c>
      <c r="AE391" s="8">
        <f t="shared" si="163"/>
        <v>116</v>
      </c>
      <c r="AG391" s="11">
        <f t="shared" si="139"/>
        <v>44944</v>
      </c>
      <c r="AH391" s="8">
        <f t="shared" ref="AH391:AM404" si="164">AH21+AH390</f>
        <v>892</v>
      </c>
      <c r="AI391" s="8">
        <f t="shared" si="164"/>
        <v>93567.790000000008</v>
      </c>
      <c r="AJ391" s="8">
        <f t="shared" si="164"/>
        <v>312.04000000000008</v>
      </c>
      <c r="AK391" s="8">
        <f t="shared" si="164"/>
        <v>0</v>
      </c>
      <c r="AL391" s="8">
        <f t="shared" si="164"/>
        <v>784.93000000000006</v>
      </c>
      <c r="AM391" s="8">
        <f t="shared" si="164"/>
        <v>41</v>
      </c>
      <c r="AO391" s="11">
        <f t="shared" si="141"/>
        <v>44944</v>
      </c>
      <c r="AP391" s="8">
        <f t="shared" ref="AP391:AU404" si="165">AP21+AP390</f>
        <v>803</v>
      </c>
      <c r="AQ391" s="8">
        <f t="shared" si="165"/>
        <v>67140.260000000009</v>
      </c>
      <c r="AR391" s="8">
        <f t="shared" si="165"/>
        <v>0</v>
      </c>
      <c r="AS391" s="8">
        <f t="shared" si="165"/>
        <v>1052.5</v>
      </c>
      <c r="AT391" s="8">
        <f t="shared" si="165"/>
        <v>482.48</v>
      </c>
      <c r="AU391" s="8">
        <f t="shared" si="165"/>
        <v>44</v>
      </c>
      <c r="AW391" s="11">
        <f t="shared" si="143"/>
        <v>44944</v>
      </c>
      <c r="AX391" s="8">
        <f t="shared" ref="AX391:BC404" si="166">AX21+AX390</f>
        <v>1031</v>
      </c>
      <c r="AY391" s="8">
        <f t="shared" si="166"/>
        <v>115902.69999999998</v>
      </c>
      <c r="AZ391" s="8">
        <f t="shared" si="166"/>
        <v>431.40000000000003</v>
      </c>
      <c r="BA391" s="8">
        <f t="shared" si="166"/>
        <v>0</v>
      </c>
      <c r="BB391" s="8">
        <f t="shared" si="166"/>
        <v>569.97</v>
      </c>
      <c r="BC391" s="8">
        <f t="shared" si="166"/>
        <v>28</v>
      </c>
      <c r="BE391" s="11">
        <f t="shared" si="145"/>
        <v>44944</v>
      </c>
      <c r="BF391" s="8">
        <f t="shared" ref="BF391:BK404" si="167">BF21+BF390</f>
        <v>994</v>
      </c>
      <c r="BG391" s="8">
        <f t="shared" si="167"/>
        <v>126756.68</v>
      </c>
      <c r="BH391" s="8">
        <f t="shared" si="167"/>
        <v>634.47</v>
      </c>
      <c r="BI391" s="8">
        <f t="shared" si="167"/>
        <v>0</v>
      </c>
      <c r="BJ391" s="8">
        <f t="shared" si="167"/>
        <v>675.90999999999985</v>
      </c>
      <c r="BK391" s="8">
        <f t="shared" si="167"/>
        <v>7</v>
      </c>
      <c r="BM391" s="11">
        <f t="shared" si="147"/>
        <v>44944</v>
      </c>
      <c r="BN391" s="8">
        <f t="shared" ref="BN391:BS404" si="168">BN21+BN390</f>
        <v>459</v>
      </c>
      <c r="BO391" s="8">
        <f t="shared" si="168"/>
        <v>33661.15</v>
      </c>
      <c r="BP391" s="8">
        <f t="shared" si="168"/>
        <v>273.5</v>
      </c>
      <c r="BQ391" s="8">
        <f t="shared" si="168"/>
        <v>0</v>
      </c>
      <c r="BR391" s="8">
        <f t="shared" si="168"/>
        <v>210</v>
      </c>
      <c r="BS391" s="8">
        <f t="shared" si="168"/>
        <v>0</v>
      </c>
      <c r="BU391" s="11">
        <f t="shared" si="149"/>
        <v>44944</v>
      </c>
      <c r="BV391" s="8">
        <f t="shared" ref="BV391:CA404" si="169">BV21+BV390</f>
        <v>438</v>
      </c>
      <c r="BW391" s="8">
        <f t="shared" si="169"/>
        <v>48543.42</v>
      </c>
      <c r="BX391" s="8">
        <f t="shared" si="169"/>
        <v>0</v>
      </c>
      <c r="BY391" s="8">
        <f t="shared" si="169"/>
        <v>0</v>
      </c>
      <c r="BZ391" s="8">
        <f t="shared" si="169"/>
        <v>887.5</v>
      </c>
      <c r="CA391" s="8">
        <f t="shared" si="169"/>
        <v>86</v>
      </c>
      <c r="CC391" s="11">
        <f t="shared" si="151"/>
        <v>44944</v>
      </c>
      <c r="CD391" s="8">
        <f t="shared" ref="CD391:CI404" si="170">CD21+CD390</f>
        <v>666</v>
      </c>
      <c r="CE391" s="8">
        <f t="shared" si="170"/>
        <v>69030.36</v>
      </c>
      <c r="CF391" s="8">
        <f t="shared" si="170"/>
        <v>657.96</v>
      </c>
      <c r="CG391" s="8">
        <f t="shared" si="170"/>
        <v>4129.1500000000005</v>
      </c>
      <c r="CH391" s="8">
        <f t="shared" si="170"/>
        <v>831.71</v>
      </c>
      <c r="CI391" s="8">
        <f t="shared" si="170"/>
        <v>115</v>
      </c>
      <c r="CK391" s="11">
        <f t="shared" si="153"/>
        <v>44944</v>
      </c>
      <c r="CL391" s="8">
        <f t="shared" ref="CL391:CQ404" si="171">CL21+CL390</f>
        <v>280</v>
      </c>
      <c r="CM391" s="8">
        <f t="shared" si="171"/>
        <v>19647.040000000005</v>
      </c>
      <c r="CN391" s="8">
        <f t="shared" si="171"/>
        <v>0</v>
      </c>
      <c r="CO391" s="8">
        <f t="shared" si="171"/>
        <v>52</v>
      </c>
      <c r="CP391" s="8">
        <f t="shared" si="171"/>
        <v>413.33000000000004</v>
      </c>
      <c r="CQ391" s="8">
        <f t="shared" si="171"/>
        <v>6</v>
      </c>
      <c r="CS391" s="11">
        <f t="shared" si="155"/>
        <v>44944</v>
      </c>
      <c r="CT391" s="8">
        <f t="shared" ref="CT391:CY404" si="172">CT21+CT390</f>
        <v>0</v>
      </c>
      <c r="CU391" s="8">
        <f t="shared" si="172"/>
        <v>0</v>
      </c>
      <c r="CV391" s="8">
        <f t="shared" si="172"/>
        <v>0</v>
      </c>
      <c r="CW391" s="8">
        <f t="shared" si="172"/>
        <v>0</v>
      </c>
      <c r="CX391" s="8">
        <f t="shared" si="172"/>
        <v>0</v>
      </c>
      <c r="CY391" s="8">
        <f t="shared" si="172"/>
        <v>0</v>
      </c>
      <c r="DA391" s="11">
        <f t="shared" si="157"/>
        <v>44944</v>
      </c>
      <c r="DB391" s="8">
        <f t="shared" ref="DB391:DG404" si="173">DB21+DB390</f>
        <v>0</v>
      </c>
      <c r="DC391" s="8">
        <f t="shared" si="173"/>
        <v>0</v>
      </c>
      <c r="DD391" s="8">
        <f t="shared" si="173"/>
        <v>0</v>
      </c>
      <c r="DE391" s="8">
        <f t="shared" si="173"/>
        <v>0</v>
      </c>
      <c r="DF391" s="8">
        <f t="shared" si="173"/>
        <v>0</v>
      </c>
      <c r="DG391" s="8">
        <f t="shared" si="173"/>
        <v>0</v>
      </c>
      <c r="DI391" s="11">
        <f t="shared" si="159"/>
        <v>44944</v>
      </c>
      <c r="DJ391" s="8">
        <f t="shared" ref="DJ391:DO404" si="174">DJ21+DJ390</f>
        <v>0</v>
      </c>
      <c r="DK391" s="8">
        <f t="shared" si="174"/>
        <v>0</v>
      </c>
      <c r="DL391" s="8">
        <f t="shared" si="174"/>
        <v>0</v>
      </c>
      <c r="DM391" s="8">
        <f t="shared" si="174"/>
        <v>0</v>
      </c>
      <c r="DN391" s="8">
        <f t="shared" si="174"/>
        <v>0</v>
      </c>
      <c r="DO391" s="8">
        <f t="shared" si="174"/>
        <v>0</v>
      </c>
      <c r="DP391" s="56"/>
      <c r="DQ391" s="56"/>
      <c r="DR391" s="56"/>
      <c r="DS391" s="56"/>
    </row>
    <row r="392" spans="1:123" x14ac:dyDescent="0.3">
      <c r="A392" s="11">
        <f t="shared" si="126"/>
        <v>44945</v>
      </c>
      <c r="B392" s="8">
        <f t="shared" si="127"/>
        <v>826</v>
      </c>
      <c r="C392" s="8">
        <f t="shared" si="128"/>
        <v>84979.059999999983</v>
      </c>
      <c r="D392" s="8">
        <f t="shared" si="129"/>
        <v>0</v>
      </c>
      <c r="E392" s="8">
        <f t="shared" si="130"/>
        <v>649.5</v>
      </c>
      <c r="F392" s="8">
        <f t="shared" si="131"/>
        <v>614</v>
      </c>
      <c r="G392" s="8">
        <f t="shared" si="132"/>
        <v>6</v>
      </c>
      <c r="I392" s="11">
        <f t="shared" si="133"/>
        <v>44945</v>
      </c>
      <c r="J392" s="8">
        <f t="shared" si="161"/>
        <v>1018</v>
      </c>
      <c r="K392" s="8">
        <f t="shared" si="161"/>
        <v>139982.53</v>
      </c>
      <c r="L392" s="8">
        <f t="shared" si="161"/>
        <v>188.71</v>
      </c>
      <c r="M392" s="8">
        <f t="shared" si="161"/>
        <v>0</v>
      </c>
      <c r="N392" s="8">
        <f t="shared" si="161"/>
        <v>345.90999999999997</v>
      </c>
      <c r="O392" s="8">
        <f t="shared" si="161"/>
        <v>3</v>
      </c>
      <c r="Q392" s="11">
        <f t="shared" si="135"/>
        <v>44945</v>
      </c>
      <c r="R392" s="8">
        <f t="shared" si="162"/>
        <v>358</v>
      </c>
      <c r="S392" s="8">
        <f t="shared" si="162"/>
        <v>38169.909999999996</v>
      </c>
      <c r="T392" s="8">
        <f t="shared" si="162"/>
        <v>379.01</v>
      </c>
      <c r="U392" s="8">
        <f t="shared" si="162"/>
        <v>0</v>
      </c>
      <c r="V392" s="8">
        <f t="shared" si="162"/>
        <v>0</v>
      </c>
      <c r="W392" s="8">
        <f t="shared" si="162"/>
        <v>15</v>
      </c>
      <c r="Y392" s="11">
        <f t="shared" si="137"/>
        <v>44945</v>
      </c>
      <c r="Z392" s="8">
        <f t="shared" si="163"/>
        <v>426</v>
      </c>
      <c r="AA392" s="8">
        <f t="shared" si="163"/>
        <v>49737.069999999992</v>
      </c>
      <c r="AB392" s="8">
        <f t="shared" si="163"/>
        <v>490.56999999999994</v>
      </c>
      <c r="AC392" s="8">
        <f t="shared" si="163"/>
        <v>0</v>
      </c>
      <c r="AD392" s="8">
        <f t="shared" si="163"/>
        <v>762.2</v>
      </c>
      <c r="AE392" s="8">
        <f t="shared" si="163"/>
        <v>122</v>
      </c>
      <c r="AG392" s="11">
        <f t="shared" si="139"/>
        <v>44945</v>
      </c>
      <c r="AH392" s="8">
        <f t="shared" si="164"/>
        <v>949</v>
      </c>
      <c r="AI392" s="8">
        <f t="shared" si="164"/>
        <v>99628.3</v>
      </c>
      <c r="AJ392" s="8">
        <f t="shared" si="164"/>
        <v>313.8900000000001</v>
      </c>
      <c r="AK392" s="8">
        <f t="shared" si="164"/>
        <v>0</v>
      </c>
      <c r="AL392" s="8">
        <f t="shared" si="164"/>
        <v>784.93000000000006</v>
      </c>
      <c r="AM392" s="8">
        <f t="shared" si="164"/>
        <v>43</v>
      </c>
      <c r="AO392" s="11">
        <f t="shared" si="141"/>
        <v>44945</v>
      </c>
      <c r="AP392" s="8">
        <f t="shared" si="165"/>
        <v>849</v>
      </c>
      <c r="AQ392" s="8">
        <f t="shared" si="165"/>
        <v>70860.12000000001</v>
      </c>
      <c r="AR392" s="8">
        <f t="shared" si="165"/>
        <v>0</v>
      </c>
      <c r="AS392" s="8">
        <f t="shared" si="165"/>
        <v>1076.5</v>
      </c>
      <c r="AT392" s="8">
        <f t="shared" si="165"/>
        <v>482.48</v>
      </c>
      <c r="AU392" s="8">
        <f t="shared" si="165"/>
        <v>45</v>
      </c>
      <c r="AW392" s="11">
        <f t="shared" si="143"/>
        <v>44945</v>
      </c>
      <c r="AX392" s="8">
        <f t="shared" si="166"/>
        <v>1076</v>
      </c>
      <c r="AY392" s="8">
        <f t="shared" si="166"/>
        <v>121237.79999999999</v>
      </c>
      <c r="AZ392" s="8">
        <f t="shared" si="166"/>
        <v>458.18000000000006</v>
      </c>
      <c r="BA392" s="8">
        <f t="shared" si="166"/>
        <v>0</v>
      </c>
      <c r="BB392" s="8">
        <f t="shared" si="166"/>
        <v>574.92000000000007</v>
      </c>
      <c r="BC392" s="8">
        <f t="shared" si="166"/>
        <v>29</v>
      </c>
      <c r="BE392" s="11">
        <f t="shared" si="145"/>
        <v>44945</v>
      </c>
      <c r="BF392" s="8">
        <f t="shared" si="167"/>
        <v>1046</v>
      </c>
      <c r="BG392" s="8">
        <f t="shared" si="167"/>
        <v>132988.74</v>
      </c>
      <c r="BH392" s="8">
        <f t="shared" si="167"/>
        <v>669.28</v>
      </c>
      <c r="BI392" s="8">
        <f t="shared" si="167"/>
        <v>0</v>
      </c>
      <c r="BJ392" s="8">
        <f t="shared" si="167"/>
        <v>675.90999999999985</v>
      </c>
      <c r="BK392" s="8">
        <f t="shared" si="167"/>
        <v>7</v>
      </c>
      <c r="BM392" s="11">
        <f t="shared" si="147"/>
        <v>44945</v>
      </c>
      <c r="BN392" s="8">
        <f t="shared" si="168"/>
        <v>483</v>
      </c>
      <c r="BO392" s="8">
        <f t="shared" si="168"/>
        <v>35439.86</v>
      </c>
      <c r="BP392" s="8">
        <f t="shared" si="168"/>
        <v>281.5</v>
      </c>
      <c r="BQ392" s="8">
        <f t="shared" si="168"/>
        <v>0</v>
      </c>
      <c r="BR392" s="8">
        <f t="shared" si="168"/>
        <v>210</v>
      </c>
      <c r="BS392" s="8">
        <f t="shared" si="168"/>
        <v>0</v>
      </c>
      <c r="BU392" s="11">
        <f t="shared" si="149"/>
        <v>44945</v>
      </c>
      <c r="BV392" s="8">
        <f t="shared" si="169"/>
        <v>484</v>
      </c>
      <c r="BW392" s="8">
        <f t="shared" si="169"/>
        <v>54000.259999999995</v>
      </c>
      <c r="BX392" s="8">
        <f t="shared" si="169"/>
        <v>0</v>
      </c>
      <c r="BY392" s="8">
        <f t="shared" si="169"/>
        <v>0</v>
      </c>
      <c r="BZ392" s="8">
        <f t="shared" si="169"/>
        <v>1007</v>
      </c>
      <c r="CA392" s="8">
        <f t="shared" si="169"/>
        <v>92</v>
      </c>
      <c r="CC392" s="11">
        <f t="shared" si="151"/>
        <v>44945</v>
      </c>
      <c r="CD392" s="8">
        <f t="shared" si="170"/>
        <v>705</v>
      </c>
      <c r="CE392" s="8">
        <f t="shared" si="170"/>
        <v>73582.86</v>
      </c>
      <c r="CF392" s="8">
        <f t="shared" si="170"/>
        <v>676.1</v>
      </c>
      <c r="CG392" s="8">
        <f t="shared" si="170"/>
        <v>4545.8100000000004</v>
      </c>
      <c r="CH392" s="8">
        <f t="shared" si="170"/>
        <v>834.21</v>
      </c>
      <c r="CI392" s="8">
        <f t="shared" si="170"/>
        <v>116</v>
      </c>
      <c r="CK392" s="11">
        <f t="shared" si="153"/>
        <v>44945</v>
      </c>
      <c r="CL392" s="8">
        <f t="shared" si="171"/>
        <v>291</v>
      </c>
      <c r="CM392" s="8">
        <f t="shared" si="171"/>
        <v>20295.510000000006</v>
      </c>
      <c r="CN392" s="8">
        <f t="shared" si="171"/>
        <v>0</v>
      </c>
      <c r="CO392" s="8">
        <f t="shared" si="171"/>
        <v>52</v>
      </c>
      <c r="CP392" s="8">
        <f t="shared" si="171"/>
        <v>428.33000000000004</v>
      </c>
      <c r="CQ392" s="8">
        <f t="shared" si="171"/>
        <v>8</v>
      </c>
      <c r="CS392" s="11">
        <f t="shared" si="155"/>
        <v>44945</v>
      </c>
      <c r="CT392" s="8">
        <f t="shared" si="172"/>
        <v>0</v>
      </c>
      <c r="CU392" s="8">
        <f t="shared" si="172"/>
        <v>0</v>
      </c>
      <c r="CV392" s="8">
        <f t="shared" si="172"/>
        <v>0</v>
      </c>
      <c r="CW392" s="8">
        <f t="shared" si="172"/>
        <v>0</v>
      </c>
      <c r="CX392" s="8">
        <f t="shared" si="172"/>
        <v>0</v>
      </c>
      <c r="CY392" s="8">
        <f t="shared" si="172"/>
        <v>0</v>
      </c>
      <c r="DA392" s="11">
        <f t="shared" si="157"/>
        <v>44945</v>
      </c>
      <c r="DB392" s="8">
        <f t="shared" si="173"/>
        <v>0</v>
      </c>
      <c r="DC392" s="8">
        <f t="shared" si="173"/>
        <v>0</v>
      </c>
      <c r="DD392" s="8">
        <f t="shared" si="173"/>
        <v>0</v>
      </c>
      <c r="DE392" s="8">
        <f t="shared" si="173"/>
        <v>0</v>
      </c>
      <c r="DF392" s="8">
        <f t="shared" si="173"/>
        <v>0</v>
      </c>
      <c r="DG392" s="8">
        <f t="shared" si="173"/>
        <v>0</v>
      </c>
      <c r="DI392" s="11">
        <f t="shared" si="159"/>
        <v>44945</v>
      </c>
      <c r="DJ392" s="8">
        <f t="shared" si="174"/>
        <v>0</v>
      </c>
      <c r="DK392" s="8">
        <f t="shared" si="174"/>
        <v>0</v>
      </c>
      <c r="DL392" s="8">
        <f t="shared" si="174"/>
        <v>0</v>
      </c>
      <c r="DM392" s="8">
        <f t="shared" si="174"/>
        <v>0</v>
      </c>
      <c r="DN392" s="8">
        <f t="shared" si="174"/>
        <v>0</v>
      </c>
      <c r="DO392" s="8">
        <f t="shared" si="174"/>
        <v>0</v>
      </c>
      <c r="DP392" s="56"/>
      <c r="DQ392" s="56"/>
      <c r="DR392" s="56"/>
      <c r="DS392" s="56"/>
    </row>
    <row r="393" spans="1:123" x14ac:dyDescent="0.3">
      <c r="A393" s="11">
        <f t="shared" si="126"/>
        <v>44946</v>
      </c>
      <c r="B393" s="8">
        <f t="shared" si="127"/>
        <v>850</v>
      </c>
      <c r="C393" s="8">
        <f t="shared" si="128"/>
        <v>87385.809999999983</v>
      </c>
      <c r="D393" s="8">
        <f t="shared" si="129"/>
        <v>0</v>
      </c>
      <c r="E393" s="8">
        <f t="shared" si="130"/>
        <v>670.5</v>
      </c>
      <c r="F393" s="8">
        <f t="shared" si="131"/>
        <v>614</v>
      </c>
      <c r="G393" s="8">
        <f t="shared" si="132"/>
        <v>6</v>
      </c>
      <c r="I393" s="11">
        <f t="shared" si="133"/>
        <v>44946</v>
      </c>
      <c r="J393" s="8">
        <f t="shared" si="161"/>
        <v>1048</v>
      </c>
      <c r="K393" s="8">
        <f t="shared" si="161"/>
        <v>144060.26999999999</v>
      </c>
      <c r="L393" s="8">
        <f t="shared" si="161"/>
        <v>200.5</v>
      </c>
      <c r="M393" s="8">
        <f t="shared" si="161"/>
        <v>0</v>
      </c>
      <c r="N393" s="8">
        <f t="shared" si="161"/>
        <v>420.90999999999997</v>
      </c>
      <c r="O393" s="8">
        <f t="shared" si="161"/>
        <v>3</v>
      </c>
      <c r="Q393" s="11">
        <f t="shared" si="135"/>
        <v>44946</v>
      </c>
      <c r="R393" s="8">
        <f t="shared" si="162"/>
        <v>372</v>
      </c>
      <c r="S393" s="8">
        <f t="shared" si="162"/>
        <v>39882.749999999993</v>
      </c>
      <c r="T393" s="8">
        <f t="shared" si="162"/>
        <v>388.01</v>
      </c>
      <c r="U393" s="8">
        <f t="shared" si="162"/>
        <v>0</v>
      </c>
      <c r="V393" s="8">
        <f t="shared" si="162"/>
        <v>0</v>
      </c>
      <c r="W393" s="8">
        <f t="shared" si="162"/>
        <v>15</v>
      </c>
      <c r="Y393" s="11">
        <f t="shared" si="137"/>
        <v>44946</v>
      </c>
      <c r="Z393" s="8">
        <f t="shared" si="163"/>
        <v>444</v>
      </c>
      <c r="AA393" s="8">
        <f t="shared" si="163"/>
        <v>51595.579999999994</v>
      </c>
      <c r="AB393" s="8">
        <f t="shared" si="163"/>
        <v>551.64</v>
      </c>
      <c r="AC393" s="8">
        <f t="shared" si="163"/>
        <v>0</v>
      </c>
      <c r="AD393" s="8">
        <f t="shared" si="163"/>
        <v>762.2</v>
      </c>
      <c r="AE393" s="8">
        <f t="shared" si="163"/>
        <v>128</v>
      </c>
      <c r="AG393" s="11">
        <f t="shared" si="139"/>
        <v>44946</v>
      </c>
      <c r="AH393" s="8">
        <f t="shared" si="164"/>
        <v>1000</v>
      </c>
      <c r="AI393" s="8">
        <f t="shared" si="164"/>
        <v>105044.34</v>
      </c>
      <c r="AJ393" s="8">
        <f t="shared" si="164"/>
        <v>313.8900000000001</v>
      </c>
      <c r="AK393" s="8">
        <f t="shared" si="164"/>
        <v>0</v>
      </c>
      <c r="AL393" s="8">
        <f t="shared" si="164"/>
        <v>784.93000000000006</v>
      </c>
      <c r="AM393" s="8">
        <f t="shared" si="164"/>
        <v>45</v>
      </c>
      <c r="AO393" s="11">
        <f t="shared" si="141"/>
        <v>44946</v>
      </c>
      <c r="AP393" s="8">
        <f t="shared" si="165"/>
        <v>881</v>
      </c>
      <c r="AQ393" s="8">
        <f t="shared" si="165"/>
        <v>73551.110000000015</v>
      </c>
      <c r="AR393" s="8">
        <f t="shared" si="165"/>
        <v>0</v>
      </c>
      <c r="AS393" s="8">
        <f t="shared" si="165"/>
        <v>1082.5</v>
      </c>
      <c r="AT393" s="8">
        <f t="shared" si="165"/>
        <v>487.48</v>
      </c>
      <c r="AU393" s="8">
        <f t="shared" si="165"/>
        <v>50</v>
      </c>
      <c r="AW393" s="11">
        <f t="shared" si="143"/>
        <v>44946</v>
      </c>
      <c r="AX393" s="8">
        <f t="shared" si="166"/>
        <v>1109</v>
      </c>
      <c r="AY393" s="8">
        <f t="shared" si="166"/>
        <v>125118.10999999999</v>
      </c>
      <c r="AZ393" s="8">
        <f t="shared" si="166"/>
        <v>468.41000000000008</v>
      </c>
      <c r="BA393" s="8">
        <f t="shared" si="166"/>
        <v>0</v>
      </c>
      <c r="BB393" s="8">
        <f t="shared" si="166"/>
        <v>579.87000000000012</v>
      </c>
      <c r="BC393" s="8">
        <f t="shared" si="166"/>
        <v>33</v>
      </c>
      <c r="BE393" s="11">
        <f t="shared" si="145"/>
        <v>44946</v>
      </c>
      <c r="BF393" s="8">
        <f t="shared" si="167"/>
        <v>1101</v>
      </c>
      <c r="BG393" s="8">
        <f t="shared" si="167"/>
        <v>139440.62</v>
      </c>
      <c r="BH393" s="8">
        <f t="shared" si="167"/>
        <v>739.34999999999991</v>
      </c>
      <c r="BI393" s="8">
        <f t="shared" si="167"/>
        <v>0</v>
      </c>
      <c r="BJ393" s="8">
        <f t="shared" si="167"/>
        <v>675.90999999999985</v>
      </c>
      <c r="BK393" s="8">
        <f t="shared" si="167"/>
        <v>7</v>
      </c>
      <c r="BM393" s="11">
        <f t="shared" si="147"/>
        <v>44946</v>
      </c>
      <c r="BN393" s="8">
        <f t="shared" si="168"/>
        <v>505</v>
      </c>
      <c r="BO393" s="8">
        <f t="shared" si="168"/>
        <v>36970</v>
      </c>
      <c r="BP393" s="8">
        <f t="shared" si="168"/>
        <v>289.5</v>
      </c>
      <c r="BQ393" s="8">
        <f t="shared" si="168"/>
        <v>0</v>
      </c>
      <c r="BR393" s="8">
        <f t="shared" si="168"/>
        <v>210</v>
      </c>
      <c r="BS393" s="8">
        <f t="shared" si="168"/>
        <v>0</v>
      </c>
      <c r="BU393" s="11">
        <f t="shared" si="149"/>
        <v>44946</v>
      </c>
      <c r="BV393" s="8">
        <f t="shared" si="169"/>
        <v>524</v>
      </c>
      <c r="BW393" s="8">
        <f t="shared" si="169"/>
        <v>58573.249999999993</v>
      </c>
      <c r="BX393" s="8">
        <f t="shared" si="169"/>
        <v>0</v>
      </c>
      <c r="BY393" s="8">
        <f t="shared" si="169"/>
        <v>0</v>
      </c>
      <c r="BZ393" s="8">
        <f t="shared" si="169"/>
        <v>1051</v>
      </c>
      <c r="CA393" s="8">
        <f t="shared" si="169"/>
        <v>105</v>
      </c>
      <c r="CC393" s="11">
        <f t="shared" si="151"/>
        <v>44946</v>
      </c>
      <c r="CD393" s="8">
        <f t="shared" si="170"/>
        <v>723</v>
      </c>
      <c r="CE393" s="8">
        <f t="shared" si="170"/>
        <v>75736.97</v>
      </c>
      <c r="CF393" s="8">
        <f t="shared" si="170"/>
        <v>699.35</v>
      </c>
      <c r="CG393" s="8">
        <f t="shared" si="170"/>
        <v>4799.25</v>
      </c>
      <c r="CH393" s="8">
        <f t="shared" si="170"/>
        <v>838.21</v>
      </c>
      <c r="CI393" s="8">
        <f t="shared" si="170"/>
        <v>118</v>
      </c>
      <c r="CK393" s="11">
        <f t="shared" si="153"/>
        <v>44946</v>
      </c>
      <c r="CL393" s="8">
        <f t="shared" si="171"/>
        <v>301</v>
      </c>
      <c r="CM393" s="8">
        <f t="shared" si="171"/>
        <v>21016.910000000007</v>
      </c>
      <c r="CN393" s="8">
        <f t="shared" si="171"/>
        <v>0</v>
      </c>
      <c r="CO393" s="8">
        <f t="shared" si="171"/>
        <v>52</v>
      </c>
      <c r="CP393" s="8">
        <f t="shared" si="171"/>
        <v>468.33000000000004</v>
      </c>
      <c r="CQ393" s="8">
        <f t="shared" si="171"/>
        <v>8</v>
      </c>
      <c r="CS393" s="11">
        <f t="shared" si="155"/>
        <v>44946</v>
      </c>
      <c r="CT393" s="8">
        <f t="shared" si="172"/>
        <v>0</v>
      </c>
      <c r="CU393" s="8">
        <f t="shared" si="172"/>
        <v>0</v>
      </c>
      <c r="CV393" s="8">
        <f t="shared" si="172"/>
        <v>0</v>
      </c>
      <c r="CW393" s="8">
        <f t="shared" si="172"/>
        <v>0</v>
      </c>
      <c r="CX393" s="8">
        <f t="shared" si="172"/>
        <v>0</v>
      </c>
      <c r="CY393" s="8">
        <f t="shared" si="172"/>
        <v>0</v>
      </c>
      <c r="DA393" s="11">
        <f t="shared" si="157"/>
        <v>44946</v>
      </c>
      <c r="DB393" s="8">
        <f t="shared" si="173"/>
        <v>0</v>
      </c>
      <c r="DC393" s="8">
        <f t="shared" si="173"/>
        <v>0</v>
      </c>
      <c r="DD393" s="8">
        <f t="shared" si="173"/>
        <v>0</v>
      </c>
      <c r="DE393" s="8">
        <f t="shared" si="173"/>
        <v>0</v>
      </c>
      <c r="DF393" s="8">
        <f t="shared" si="173"/>
        <v>0</v>
      </c>
      <c r="DG393" s="8">
        <f t="shared" si="173"/>
        <v>0</v>
      </c>
      <c r="DI393" s="11">
        <f t="shared" si="159"/>
        <v>44946</v>
      </c>
      <c r="DJ393" s="8">
        <f t="shared" si="174"/>
        <v>0</v>
      </c>
      <c r="DK393" s="8">
        <f t="shared" si="174"/>
        <v>0</v>
      </c>
      <c r="DL393" s="8">
        <f t="shared" si="174"/>
        <v>0</v>
      </c>
      <c r="DM393" s="8">
        <f t="shared" si="174"/>
        <v>0</v>
      </c>
      <c r="DN393" s="8">
        <f t="shared" si="174"/>
        <v>0</v>
      </c>
      <c r="DO393" s="8">
        <f t="shared" si="174"/>
        <v>0</v>
      </c>
      <c r="DP393" s="56"/>
      <c r="DQ393" s="56"/>
      <c r="DR393" s="56"/>
      <c r="DS393" s="56"/>
    </row>
    <row r="394" spans="1:123" x14ac:dyDescent="0.3">
      <c r="A394" s="11">
        <f t="shared" si="126"/>
        <v>44947</v>
      </c>
      <c r="B394" s="8">
        <f t="shared" si="127"/>
        <v>873</v>
      </c>
      <c r="C394" s="8">
        <f t="shared" si="128"/>
        <v>89773.039999999979</v>
      </c>
      <c r="D394" s="8">
        <f t="shared" si="129"/>
        <v>0</v>
      </c>
      <c r="E394" s="8">
        <f t="shared" si="130"/>
        <v>683.5</v>
      </c>
      <c r="F394" s="8">
        <f t="shared" si="131"/>
        <v>614</v>
      </c>
      <c r="G394" s="8">
        <f t="shared" si="132"/>
        <v>6</v>
      </c>
      <c r="I394" s="11">
        <f t="shared" si="133"/>
        <v>44947</v>
      </c>
      <c r="J394" s="8">
        <f t="shared" si="161"/>
        <v>1079</v>
      </c>
      <c r="K394" s="8">
        <f t="shared" si="161"/>
        <v>148366.39999999999</v>
      </c>
      <c r="L394" s="8">
        <f t="shared" si="161"/>
        <v>226.9</v>
      </c>
      <c r="M394" s="8">
        <f t="shared" si="161"/>
        <v>0</v>
      </c>
      <c r="N394" s="8">
        <f t="shared" si="161"/>
        <v>420.90999999999997</v>
      </c>
      <c r="O394" s="8">
        <f t="shared" si="161"/>
        <v>3</v>
      </c>
      <c r="Q394" s="11">
        <f t="shared" si="135"/>
        <v>44947</v>
      </c>
      <c r="R394" s="8">
        <f t="shared" si="162"/>
        <v>391</v>
      </c>
      <c r="S394" s="8">
        <f t="shared" si="162"/>
        <v>41928.969999999994</v>
      </c>
      <c r="T394" s="8">
        <f t="shared" si="162"/>
        <v>409.01</v>
      </c>
      <c r="U394" s="8">
        <f t="shared" si="162"/>
        <v>0</v>
      </c>
      <c r="V394" s="8">
        <f t="shared" si="162"/>
        <v>0</v>
      </c>
      <c r="W394" s="8">
        <f t="shared" si="162"/>
        <v>15</v>
      </c>
      <c r="Y394" s="11">
        <f t="shared" si="137"/>
        <v>44947</v>
      </c>
      <c r="Z394" s="8">
        <f t="shared" si="163"/>
        <v>455</v>
      </c>
      <c r="AA394" s="8">
        <f t="shared" si="163"/>
        <v>52811.199999999997</v>
      </c>
      <c r="AB394" s="8">
        <f t="shared" si="163"/>
        <v>574.77</v>
      </c>
      <c r="AC394" s="8">
        <f t="shared" si="163"/>
        <v>0</v>
      </c>
      <c r="AD394" s="8">
        <f t="shared" si="163"/>
        <v>862.2</v>
      </c>
      <c r="AE394" s="8">
        <f t="shared" si="163"/>
        <v>134</v>
      </c>
      <c r="AG394" s="11">
        <f t="shared" si="139"/>
        <v>44947</v>
      </c>
      <c r="AH394" s="8">
        <f t="shared" si="164"/>
        <v>1041</v>
      </c>
      <c r="AI394" s="8">
        <f t="shared" si="164"/>
        <v>109272.3</v>
      </c>
      <c r="AJ394" s="8">
        <f t="shared" si="164"/>
        <v>343.50000000000011</v>
      </c>
      <c r="AK394" s="8">
        <f t="shared" si="164"/>
        <v>0</v>
      </c>
      <c r="AL394" s="8">
        <f t="shared" si="164"/>
        <v>784.93000000000006</v>
      </c>
      <c r="AM394" s="8">
        <f t="shared" si="164"/>
        <v>47</v>
      </c>
      <c r="AO394" s="11">
        <f t="shared" si="141"/>
        <v>44947</v>
      </c>
      <c r="AP394" s="8">
        <f t="shared" si="165"/>
        <v>912</v>
      </c>
      <c r="AQ394" s="8">
        <f t="shared" si="165"/>
        <v>76197.85000000002</v>
      </c>
      <c r="AR394" s="8">
        <f t="shared" si="165"/>
        <v>0</v>
      </c>
      <c r="AS394" s="8">
        <f t="shared" si="165"/>
        <v>1090</v>
      </c>
      <c r="AT394" s="8">
        <f t="shared" si="165"/>
        <v>487.48</v>
      </c>
      <c r="AU394" s="8">
        <f t="shared" si="165"/>
        <v>51</v>
      </c>
      <c r="AW394" s="11">
        <f t="shared" si="143"/>
        <v>44947</v>
      </c>
      <c r="AX394" s="8">
        <f t="shared" si="166"/>
        <v>1136</v>
      </c>
      <c r="AY394" s="8">
        <f t="shared" si="166"/>
        <v>128020.85999999999</v>
      </c>
      <c r="AZ394" s="8">
        <f t="shared" si="166"/>
        <v>493.35000000000008</v>
      </c>
      <c r="BA394" s="8">
        <f t="shared" si="166"/>
        <v>0</v>
      </c>
      <c r="BB394" s="8">
        <f t="shared" si="166"/>
        <v>614.5200000000001</v>
      </c>
      <c r="BC394" s="8">
        <f t="shared" si="166"/>
        <v>35</v>
      </c>
      <c r="BE394" s="11">
        <f t="shared" si="145"/>
        <v>44947</v>
      </c>
      <c r="BF394" s="8">
        <f t="shared" si="167"/>
        <v>1143</v>
      </c>
      <c r="BG394" s="8">
        <f t="shared" si="167"/>
        <v>144364.26</v>
      </c>
      <c r="BH394" s="8">
        <f t="shared" si="167"/>
        <v>758.15999999999985</v>
      </c>
      <c r="BI394" s="8">
        <f t="shared" si="167"/>
        <v>0</v>
      </c>
      <c r="BJ394" s="8">
        <f t="shared" si="167"/>
        <v>680.8599999999999</v>
      </c>
      <c r="BK394" s="8">
        <f t="shared" si="167"/>
        <v>7</v>
      </c>
      <c r="BM394" s="11">
        <f t="shared" si="147"/>
        <v>44947</v>
      </c>
      <c r="BN394" s="8">
        <f t="shared" si="168"/>
        <v>527</v>
      </c>
      <c r="BO394" s="8">
        <f t="shared" si="168"/>
        <v>38565.800000000003</v>
      </c>
      <c r="BP394" s="8">
        <f t="shared" si="168"/>
        <v>299.5</v>
      </c>
      <c r="BQ394" s="8">
        <f t="shared" si="168"/>
        <v>0</v>
      </c>
      <c r="BR394" s="8">
        <f t="shared" si="168"/>
        <v>210</v>
      </c>
      <c r="BS394" s="8">
        <f t="shared" si="168"/>
        <v>0</v>
      </c>
      <c r="BU394" s="11">
        <f t="shared" si="149"/>
        <v>44947</v>
      </c>
      <c r="BV394" s="8">
        <f t="shared" si="169"/>
        <v>543</v>
      </c>
      <c r="BW394" s="8">
        <f t="shared" si="169"/>
        <v>61274.389999999992</v>
      </c>
      <c r="BX394" s="8">
        <f t="shared" si="169"/>
        <v>0</v>
      </c>
      <c r="BY394" s="8">
        <f t="shared" si="169"/>
        <v>0</v>
      </c>
      <c r="BZ394" s="8">
        <f t="shared" si="169"/>
        <v>1115.5</v>
      </c>
      <c r="CA394" s="8">
        <f t="shared" si="169"/>
        <v>106</v>
      </c>
      <c r="CC394" s="11">
        <f t="shared" si="151"/>
        <v>44947</v>
      </c>
      <c r="CD394" s="8">
        <f t="shared" si="170"/>
        <v>746</v>
      </c>
      <c r="CE394" s="8">
        <f t="shared" si="170"/>
        <v>78187.86</v>
      </c>
      <c r="CF394" s="8">
        <f t="shared" si="170"/>
        <v>738.91000000000008</v>
      </c>
      <c r="CG394" s="8">
        <f t="shared" si="170"/>
        <v>5259.15</v>
      </c>
      <c r="CH394" s="8">
        <f t="shared" si="170"/>
        <v>878.71</v>
      </c>
      <c r="CI394" s="8">
        <f t="shared" si="170"/>
        <v>120</v>
      </c>
      <c r="CK394" s="11">
        <f t="shared" si="153"/>
        <v>44947</v>
      </c>
      <c r="CL394" s="8">
        <f t="shared" si="171"/>
        <v>312</v>
      </c>
      <c r="CM394" s="8">
        <f t="shared" si="171"/>
        <v>22027.260000000006</v>
      </c>
      <c r="CN394" s="8">
        <f t="shared" si="171"/>
        <v>0</v>
      </c>
      <c r="CO394" s="8">
        <f t="shared" si="171"/>
        <v>52</v>
      </c>
      <c r="CP394" s="8">
        <f t="shared" si="171"/>
        <v>498.33000000000004</v>
      </c>
      <c r="CQ394" s="8">
        <f t="shared" si="171"/>
        <v>8</v>
      </c>
      <c r="CS394" s="11">
        <f t="shared" si="155"/>
        <v>44947</v>
      </c>
      <c r="CT394" s="8">
        <f t="shared" si="172"/>
        <v>0</v>
      </c>
      <c r="CU394" s="8">
        <f t="shared" si="172"/>
        <v>0</v>
      </c>
      <c r="CV394" s="8">
        <f t="shared" si="172"/>
        <v>0</v>
      </c>
      <c r="CW394" s="8">
        <f t="shared" si="172"/>
        <v>0</v>
      </c>
      <c r="CX394" s="8">
        <f t="shared" si="172"/>
        <v>0</v>
      </c>
      <c r="CY394" s="8">
        <f t="shared" si="172"/>
        <v>0</v>
      </c>
      <c r="DA394" s="11">
        <f t="shared" si="157"/>
        <v>44947</v>
      </c>
      <c r="DB394" s="8">
        <f t="shared" si="173"/>
        <v>0</v>
      </c>
      <c r="DC394" s="8">
        <f t="shared" si="173"/>
        <v>0</v>
      </c>
      <c r="DD394" s="8">
        <f t="shared" si="173"/>
        <v>0</v>
      </c>
      <c r="DE394" s="8">
        <f t="shared" si="173"/>
        <v>0</v>
      </c>
      <c r="DF394" s="8">
        <f t="shared" si="173"/>
        <v>0</v>
      </c>
      <c r="DG394" s="8">
        <f t="shared" si="173"/>
        <v>0</v>
      </c>
      <c r="DI394" s="11">
        <f t="shared" si="159"/>
        <v>44947</v>
      </c>
      <c r="DJ394" s="8">
        <f t="shared" si="174"/>
        <v>0</v>
      </c>
      <c r="DK394" s="8">
        <f t="shared" si="174"/>
        <v>0</v>
      </c>
      <c r="DL394" s="8">
        <f t="shared" si="174"/>
        <v>0</v>
      </c>
      <c r="DM394" s="8">
        <f t="shared" si="174"/>
        <v>0</v>
      </c>
      <c r="DN394" s="8">
        <f t="shared" si="174"/>
        <v>0</v>
      </c>
      <c r="DO394" s="8">
        <f t="shared" si="174"/>
        <v>0</v>
      </c>
      <c r="DP394" s="56"/>
      <c r="DQ394" s="56"/>
      <c r="DR394" s="56"/>
      <c r="DS394" s="56"/>
    </row>
    <row r="395" spans="1:123" x14ac:dyDescent="0.3">
      <c r="A395" s="11">
        <f t="shared" si="126"/>
        <v>44948</v>
      </c>
      <c r="B395" s="8">
        <f t="shared" si="127"/>
        <v>899</v>
      </c>
      <c r="C395" s="8">
        <f t="shared" si="128"/>
        <v>92423.559999999983</v>
      </c>
      <c r="D395" s="8">
        <f t="shared" si="129"/>
        <v>0</v>
      </c>
      <c r="E395" s="8">
        <f t="shared" si="130"/>
        <v>694.5</v>
      </c>
      <c r="F395" s="8">
        <f t="shared" si="131"/>
        <v>614</v>
      </c>
      <c r="G395" s="8">
        <f t="shared" si="132"/>
        <v>6</v>
      </c>
      <c r="I395" s="11">
        <f t="shared" si="133"/>
        <v>44948</v>
      </c>
      <c r="J395" s="8">
        <f t="shared" si="161"/>
        <v>1115</v>
      </c>
      <c r="K395" s="8">
        <f t="shared" si="161"/>
        <v>153336.44999999998</v>
      </c>
      <c r="L395" s="8">
        <f t="shared" si="161"/>
        <v>242.93</v>
      </c>
      <c r="M395" s="8">
        <f t="shared" si="161"/>
        <v>0</v>
      </c>
      <c r="N395" s="8">
        <f t="shared" si="161"/>
        <v>420.90999999999997</v>
      </c>
      <c r="O395" s="8">
        <f t="shared" si="161"/>
        <v>3</v>
      </c>
      <c r="Q395" s="11">
        <f t="shared" si="135"/>
        <v>44948</v>
      </c>
      <c r="R395" s="8">
        <f t="shared" si="162"/>
        <v>411</v>
      </c>
      <c r="S395" s="8">
        <f t="shared" si="162"/>
        <v>44109.02</v>
      </c>
      <c r="T395" s="8">
        <f t="shared" si="162"/>
        <v>429.51</v>
      </c>
      <c r="U395" s="8">
        <f t="shared" si="162"/>
        <v>0</v>
      </c>
      <c r="V395" s="8">
        <f t="shared" si="162"/>
        <v>0</v>
      </c>
      <c r="W395" s="8">
        <f t="shared" si="162"/>
        <v>15</v>
      </c>
      <c r="Y395" s="11">
        <f t="shared" si="137"/>
        <v>44948</v>
      </c>
      <c r="Z395" s="8">
        <f t="shared" si="163"/>
        <v>497</v>
      </c>
      <c r="AA395" s="8">
        <f t="shared" si="163"/>
        <v>57346.74</v>
      </c>
      <c r="AB395" s="8">
        <f t="shared" si="163"/>
        <v>615.49</v>
      </c>
      <c r="AC395" s="8">
        <f t="shared" si="163"/>
        <v>0</v>
      </c>
      <c r="AD395" s="8">
        <f t="shared" si="163"/>
        <v>1006.98</v>
      </c>
      <c r="AE395" s="8">
        <f t="shared" si="163"/>
        <v>140</v>
      </c>
      <c r="AG395" s="11">
        <f t="shared" si="139"/>
        <v>44948</v>
      </c>
      <c r="AH395" s="8">
        <f t="shared" si="164"/>
        <v>1099</v>
      </c>
      <c r="AI395" s="8">
        <f t="shared" si="164"/>
        <v>115250.08</v>
      </c>
      <c r="AJ395" s="8">
        <f t="shared" si="164"/>
        <v>349.98000000000013</v>
      </c>
      <c r="AK395" s="8">
        <f t="shared" si="164"/>
        <v>0</v>
      </c>
      <c r="AL395" s="8">
        <f t="shared" si="164"/>
        <v>794.93000000000006</v>
      </c>
      <c r="AM395" s="8">
        <f t="shared" si="164"/>
        <v>49</v>
      </c>
      <c r="AO395" s="11">
        <f t="shared" si="141"/>
        <v>44948</v>
      </c>
      <c r="AP395" s="8">
        <f t="shared" si="165"/>
        <v>938</v>
      </c>
      <c r="AQ395" s="8">
        <f t="shared" si="165"/>
        <v>78303.060000000027</v>
      </c>
      <c r="AR395" s="8">
        <f t="shared" si="165"/>
        <v>0</v>
      </c>
      <c r="AS395" s="8">
        <f t="shared" si="165"/>
        <v>1115</v>
      </c>
      <c r="AT395" s="8">
        <f t="shared" si="165"/>
        <v>487.48</v>
      </c>
      <c r="AU395" s="8">
        <f t="shared" si="165"/>
        <v>56</v>
      </c>
      <c r="AW395" s="11">
        <f t="shared" si="143"/>
        <v>44948</v>
      </c>
      <c r="AX395" s="8">
        <f t="shared" si="166"/>
        <v>1171</v>
      </c>
      <c r="AY395" s="8">
        <f t="shared" si="166"/>
        <v>131812.37999999998</v>
      </c>
      <c r="AZ395" s="8">
        <f t="shared" si="166"/>
        <v>543.24000000000012</v>
      </c>
      <c r="BA395" s="8">
        <f t="shared" si="166"/>
        <v>0</v>
      </c>
      <c r="BB395" s="8">
        <f t="shared" si="166"/>
        <v>614.5200000000001</v>
      </c>
      <c r="BC395" s="8">
        <f t="shared" si="166"/>
        <v>37</v>
      </c>
      <c r="BE395" s="11">
        <f t="shared" si="145"/>
        <v>44948</v>
      </c>
      <c r="BF395" s="8">
        <f t="shared" si="167"/>
        <v>1188</v>
      </c>
      <c r="BG395" s="8">
        <f t="shared" si="167"/>
        <v>149252.89000000001</v>
      </c>
      <c r="BH395" s="8">
        <f t="shared" si="167"/>
        <v>776.7299999999999</v>
      </c>
      <c r="BI395" s="8">
        <f t="shared" si="167"/>
        <v>0</v>
      </c>
      <c r="BJ395" s="8">
        <f t="shared" si="167"/>
        <v>930.8599999999999</v>
      </c>
      <c r="BK395" s="8">
        <f t="shared" si="167"/>
        <v>7</v>
      </c>
      <c r="BM395" s="11">
        <f t="shared" si="147"/>
        <v>44948</v>
      </c>
      <c r="BN395" s="8">
        <f t="shared" si="168"/>
        <v>548</v>
      </c>
      <c r="BO395" s="8">
        <f t="shared" si="168"/>
        <v>40073.850000000006</v>
      </c>
      <c r="BP395" s="8">
        <f t="shared" si="168"/>
        <v>303.5</v>
      </c>
      <c r="BQ395" s="8">
        <f t="shared" si="168"/>
        <v>0</v>
      </c>
      <c r="BR395" s="8">
        <f t="shared" si="168"/>
        <v>210</v>
      </c>
      <c r="BS395" s="8">
        <f t="shared" si="168"/>
        <v>0</v>
      </c>
      <c r="BU395" s="11">
        <f t="shared" si="149"/>
        <v>44948</v>
      </c>
      <c r="BV395" s="8">
        <f t="shared" si="169"/>
        <v>555</v>
      </c>
      <c r="BW395" s="8">
        <f t="shared" si="169"/>
        <v>62697.719999999994</v>
      </c>
      <c r="BX395" s="8">
        <f t="shared" si="169"/>
        <v>0</v>
      </c>
      <c r="BY395" s="8">
        <f t="shared" si="169"/>
        <v>0</v>
      </c>
      <c r="BZ395" s="8">
        <f t="shared" si="169"/>
        <v>1146.5</v>
      </c>
      <c r="CA395" s="8">
        <f t="shared" si="169"/>
        <v>107</v>
      </c>
      <c r="CC395" s="11">
        <f t="shared" si="151"/>
        <v>44948</v>
      </c>
      <c r="CD395" s="8">
        <f t="shared" si="170"/>
        <v>769</v>
      </c>
      <c r="CE395" s="8">
        <f t="shared" si="170"/>
        <v>80563.34</v>
      </c>
      <c r="CF395" s="8">
        <f t="shared" si="170"/>
        <v>750.07</v>
      </c>
      <c r="CG395" s="8">
        <f t="shared" si="170"/>
        <v>5601.19</v>
      </c>
      <c r="CH395" s="8">
        <f t="shared" si="170"/>
        <v>881.21</v>
      </c>
      <c r="CI395" s="8">
        <f t="shared" si="170"/>
        <v>122</v>
      </c>
      <c r="CK395" s="11">
        <f t="shared" si="153"/>
        <v>44948</v>
      </c>
      <c r="CL395" s="8">
        <f t="shared" si="171"/>
        <v>323</v>
      </c>
      <c r="CM395" s="8">
        <f t="shared" si="171"/>
        <v>22873.430000000004</v>
      </c>
      <c r="CN395" s="8">
        <f t="shared" si="171"/>
        <v>0</v>
      </c>
      <c r="CO395" s="8">
        <f t="shared" si="171"/>
        <v>52</v>
      </c>
      <c r="CP395" s="8">
        <f t="shared" si="171"/>
        <v>498.33000000000004</v>
      </c>
      <c r="CQ395" s="8">
        <f t="shared" si="171"/>
        <v>8</v>
      </c>
      <c r="CS395" s="11">
        <f t="shared" si="155"/>
        <v>44948</v>
      </c>
      <c r="CT395" s="8">
        <f t="shared" si="172"/>
        <v>0</v>
      </c>
      <c r="CU395" s="8">
        <f t="shared" si="172"/>
        <v>0</v>
      </c>
      <c r="CV395" s="8">
        <f t="shared" si="172"/>
        <v>0</v>
      </c>
      <c r="CW395" s="8">
        <f t="shared" si="172"/>
        <v>0</v>
      </c>
      <c r="CX395" s="8">
        <f t="shared" si="172"/>
        <v>0</v>
      </c>
      <c r="CY395" s="8">
        <f t="shared" si="172"/>
        <v>0</v>
      </c>
      <c r="DA395" s="11">
        <f t="shared" si="157"/>
        <v>44948</v>
      </c>
      <c r="DB395" s="8">
        <f t="shared" si="173"/>
        <v>0</v>
      </c>
      <c r="DC395" s="8">
        <f t="shared" si="173"/>
        <v>0</v>
      </c>
      <c r="DD395" s="8">
        <f t="shared" si="173"/>
        <v>0</v>
      </c>
      <c r="DE395" s="8">
        <f t="shared" si="173"/>
        <v>0</v>
      </c>
      <c r="DF395" s="8">
        <f t="shared" si="173"/>
        <v>0</v>
      </c>
      <c r="DG395" s="8">
        <f t="shared" si="173"/>
        <v>0</v>
      </c>
      <c r="DI395" s="11">
        <f t="shared" si="159"/>
        <v>44948</v>
      </c>
      <c r="DJ395" s="8">
        <f t="shared" si="174"/>
        <v>0</v>
      </c>
      <c r="DK395" s="8">
        <f t="shared" si="174"/>
        <v>0</v>
      </c>
      <c r="DL395" s="8">
        <f t="shared" si="174"/>
        <v>0</v>
      </c>
      <c r="DM395" s="8">
        <f t="shared" si="174"/>
        <v>0</v>
      </c>
      <c r="DN395" s="8">
        <f t="shared" si="174"/>
        <v>0</v>
      </c>
      <c r="DO395" s="8">
        <f t="shared" si="174"/>
        <v>0</v>
      </c>
      <c r="DP395" s="56"/>
      <c r="DQ395" s="56"/>
      <c r="DR395" s="56"/>
      <c r="DS395" s="56"/>
    </row>
    <row r="396" spans="1:123" x14ac:dyDescent="0.3">
      <c r="A396" s="11">
        <f t="shared" si="126"/>
        <v>44949</v>
      </c>
      <c r="B396" s="8">
        <f t="shared" si="127"/>
        <v>934</v>
      </c>
      <c r="C396" s="8">
        <f t="shared" si="128"/>
        <v>96248.169999999984</v>
      </c>
      <c r="D396" s="8">
        <f t="shared" si="129"/>
        <v>0</v>
      </c>
      <c r="E396" s="8">
        <f t="shared" si="130"/>
        <v>703.5</v>
      </c>
      <c r="F396" s="8">
        <f t="shared" si="131"/>
        <v>705.38</v>
      </c>
      <c r="G396" s="8">
        <f t="shared" si="132"/>
        <v>6</v>
      </c>
      <c r="I396" s="11">
        <f t="shared" si="133"/>
        <v>44949</v>
      </c>
      <c r="J396" s="8">
        <f t="shared" si="161"/>
        <v>1176</v>
      </c>
      <c r="K396" s="8">
        <f t="shared" si="161"/>
        <v>162484.47999999998</v>
      </c>
      <c r="L396" s="8">
        <f t="shared" si="161"/>
        <v>252.37</v>
      </c>
      <c r="M396" s="8">
        <f t="shared" si="161"/>
        <v>0</v>
      </c>
      <c r="N396" s="8">
        <f t="shared" si="161"/>
        <v>425.85999999999996</v>
      </c>
      <c r="O396" s="8">
        <f t="shared" si="161"/>
        <v>3</v>
      </c>
      <c r="Q396" s="11">
        <f t="shared" si="135"/>
        <v>44949</v>
      </c>
      <c r="R396" s="8">
        <f t="shared" si="162"/>
        <v>433</v>
      </c>
      <c r="S396" s="8">
        <f t="shared" si="162"/>
        <v>46560.36</v>
      </c>
      <c r="T396" s="8">
        <f t="shared" si="162"/>
        <v>440.51</v>
      </c>
      <c r="U396" s="8">
        <f t="shared" si="162"/>
        <v>0</v>
      </c>
      <c r="V396" s="8">
        <f t="shared" si="162"/>
        <v>0</v>
      </c>
      <c r="W396" s="8">
        <f t="shared" si="162"/>
        <v>15</v>
      </c>
      <c r="Y396" s="11">
        <f t="shared" si="137"/>
        <v>44949</v>
      </c>
      <c r="Z396" s="8">
        <f t="shared" si="163"/>
        <v>546</v>
      </c>
      <c r="AA396" s="8">
        <f t="shared" si="163"/>
        <v>62605.159999999996</v>
      </c>
      <c r="AB396" s="8">
        <f t="shared" si="163"/>
        <v>634.91999999999996</v>
      </c>
      <c r="AC396" s="8">
        <f t="shared" si="163"/>
        <v>0</v>
      </c>
      <c r="AD396" s="8">
        <f t="shared" si="163"/>
        <v>1006.98</v>
      </c>
      <c r="AE396" s="8">
        <f t="shared" si="163"/>
        <v>145</v>
      </c>
      <c r="AG396" s="11">
        <f t="shared" si="139"/>
        <v>44949</v>
      </c>
      <c r="AH396" s="8">
        <f t="shared" si="164"/>
        <v>1166</v>
      </c>
      <c r="AI396" s="8">
        <f t="shared" si="164"/>
        <v>122876.01000000001</v>
      </c>
      <c r="AJ396" s="8">
        <f t="shared" si="164"/>
        <v>361.08000000000015</v>
      </c>
      <c r="AK396" s="8">
        <f t="shared" si="164"/>
        <v>0</v>
      </c>
      <c r="AL396" s="8">
        <f t="shared" si="164"/>
        <v>794.93000000000006</v>
      </c>
      <c r="AM396" s="8">
        <f t="shared" si="164"/>
        <v>51</v>
      </c>
      <c r="AO396" s="11">
        <f t="shared" si="141"/>
        <v>44949</v>
      </c>
      <c r="AP396" s="8">
        <f t="shared" si="165"/>
        <v>975</v>
      </c>
      <c r="AQ396" s="8">
        <f t="shared" si="165"/>
        <v>81413.620000000024</v>
      </c>
      <c r="AR396" s="8">
        <f t="shared" si="165"/>
        <v>0</v>
      </c>
      <c r="AS396" s="8">
        <f t="shared" si="165"/>
        <v>1168</v>
      </c>
      <c r="AT396" s="8">
        <f t="shared" si="165"/>
        <v>487.48</v>
      </c>
      <c r="AU396" s="8">
        <f t="shared" si="165"/>
        <v>61</v>
      </c>
      <c r="AW396" s="11">
        <f t="shared" si="143"/>
        <v>44949</v>
      </c>
      <c r="AX396" s="8">
        <f t="shared" si="166"/>
        <v>1226</v>
      </c>
      <c r="AY396" s="8">
        <f t="shared" si="166"/>
        <v>138265.19999999998</v>
      </c>
      <c r="AZ396" s="8">
        <f t="shared" si="166"/>
        <v>555.42000000000007</v>
      </c>
      <c r="BA396" s="8">
        <f t="shared" si="166"/>
        <v>0</v>
      </c>
      <c r="BB396" s="8">
        <f t="shared" si="166"/>
        <v>614.5200000000001</v>
      </c>
      <c r="BC396" s="8">
        <f t="shared" si="166"/>
        <v>39</v>
      </c>
      <c r="BE396" s="11">
        <f t="shared" si="145"/>
        <v>44949</v>
      </c>
      <c r="BF396" s="8">
        <f t="shared" si="167"/>
        <v>1242</v>
      </c>
      <c r="BG396" s="8">
        <f t="shared" si="167"/>
        <v>156297.1</v>
      </c>
      <c r="BH396" s="8">
        <f t="shared" si="167"/>
        <v>800.38999999999987</v>
      </c>
      <c r="BI396" s="8">
        <f t="shared" si="167"/>
        <v>0</v>
      </c>
      <c r="BJ396" s="8">
        <f t="shared" si="167"/>
        <v>1063.51</v>
      </c>
      <c r="BK396" s="8">
        <f t="shared" si="167"/>
        <v>8</v>
      </c>
      <c r="BM396" s="11">
        <f t="shared" si="147"/>
        <v>44949</v>
      </c>
      <c r="BN396" s="8">
        <f t="shared" si="168"/>
        <v>577</v>
      </c>
      <c r="BO396" s="8">
        <f t="shared" si="168"/>
        <v>42161.290000000008</v>
      </c>
      <c r="BP396" s="8">
        <f t="shared" si="168"/>
        <v>311.5</v>
      </c>
      <c r="BQ396" s="8">
        <f t="shared" si="168"/>
        <v>0</v>
      </c>
      <c r="BR396" s="8">
        <f t="shared" si="168"/>
        <v>230</v>
      </c>
      <c r="BS396" s="8">
        <f t="shared" si="168"/>
        <v>1</v>
      </c>
      <c r="BU396" s="11">
        <f t="shared" si="149"/>
        <v>44949</v>
      </c>
      <c r="BV396" s="8">
        <f t="shared" si="169"/>
        <v>576</v>
      </c>
      <c r="BW396" s="8">
        <f t="shared" si="169"/>
        <v>65172.77</v>
      </c>
      <c r="BX396" s="8">
        <f t="shared" si="169"/>
        <v>0</v>
      </c>
      <c r="BY396" s="8">
        <f t="shared" si="169"/>
        <v>0</v>
      </c>
      <c r="BZ396" s="8">
        <f t="shared" si="169"/>
        <v>1318.6</v>
      </c>
      <c r="CA396" s="8">
        <f t="shared" si="169"/>
        <v>108</v>
      </c>
      <c r="CC396" s="11">
        <f t="shared" si="151"/>
        <v>44949</v>
      </c>
      <c r="CD396" s="8">
        <f t="shared" si="170"/>
        <v>818</v>
      </c>
      <c r="CE396" s="8">
        <f t="shared" si="170"/>
        <v>85482.17</v>
      </c>
      <c r="CF396" s="8">
        <f t="shared" si="170"/>
        <v>800.29000000000008</v>
      </c>
      <c r="CG396" s="8">
        <f t="shared" si="170"/>
        <v>5993.8899999999994</v>
      </c>
      <c r="CH396" s="8">
        <f t="shared" si="170"/>
        <v>1022.21</v>
      </c>
      <c r="CI396" s="8">
        <f t="shared" si="170"/>
        <v>123</v>
      </c>
      <c r="CK396" s="11">
        <f t="shared" si="153"/>
        <v>44949</v>
      </c>
      <c r="CL396" s="8">
        <f t="shared" si="171"/>
        <v>346</v>
      </c>
      <c r="CM396" s="8">
        <f t="shared" si="171"/>
        <v>24319.240000000005</v>
      </c>
      <c r="CN396" s="8">
        <f t="shared" si="171"/>
        <v>0</v>
      </c>
      <c r="CO396" s="8">
        <f t="shared" si="171"/>
        <v>52</v>
      </c>
      <c r="CP396" s="8">
        <f t="shared" si="171"/>
        <v>483.33000000000004</v>
      </c>
      <c r="CQ396" s="8">
        <f t="shared" si="171"/>
        <v>8</v>
      </c>
      <c r="CS396" s="11">
        <f t="shared" si="155"/>
        <v>44949</v>
      </c>
      <c r="CT396" s="8">
        <f t="shared" si="172"/>
        <v>0</v>
      </c>
      <c r="CU396" s="8">
        <f t="shared" si="172"/>
        <v>0</v>
      </c>
      <c r="CV396" s="8">
        <f t="shared" si="172"/>
        <v>0</v>
      </c>
      <c r="CW396" s="8">
        <f t="shared" si="172"/>
        <v>0</v>
      </c>
      <c r="CX396" s="8">
        <f t="shared" si="172"/>
        <v>0</v>
      </c>
      <c r="CY396" s="8">
        <f t="shared" si="172"/>
        <v>0</v>
      </c>
      <c r="DA396" s="11">
        <f t="shared" si="157"/>
        <v>44949</v>
      </c>
      <c r="DB396" s="8">
        <f t="shared" si="173"/>
        <v>0</v>
      </c>
      <c r="DC396" s="8">
        <f t="shared" si="173"/>
        <v>0</v>
      </c>
      <c r="DD396" s="8">
        <f t="shared" si="173"/>
        <v>0</v>
      </c>
      <c r="DE396" s="8">
        <f t="shared" si="173"/>
        <v>0</v>
      </c>
      <c r="DF396" s="8">
        <f t="shared" si="173"/>
        <v>0</v>
      </c>
      <c r="DG396" s="8">
        <f t="shared" si="173"/>
        <v>0</v>
      </c>
      <c r="DI396" s="11">
        <f t="shared" si="159"/>
        <v>44949</v>
      </c>
      <c r="DJ396" s="8">
        <f t="shared" si="174"/>
        <v>0</v>
      </c>
      <c r="DK396" s="8">
        <f t="shared" si="174"/>
        <v>0</v>
      </c>
      <c r="DL396" s="8">
        <f t="shared" si="174"/>
        <v>0</v>
      </c>
      <c r="DM396" s="8">
        <f t="shared" si="174"/>
        <v>0</v>
      </c>
      <c r="DN396" s="8">
        <f t="shared" si="174"/>
        <v>0</v>
      </c>
      <c r="DO396" s="8">
        <f t="shared" si="174"/>
        <v>0</v>
      </c>
      <c r="DP396" s="56"/>
      <c r="DQ396" s="56"/>
      <c r="DR396" s="56"/>
      <c r="DS396" s="56"/>
    </row>
    <row r="397" spans="1:123" x14ac:dyDescent="0.3">
      <c r="A397" s="11">
        <f t="shared" si="126"/>
        <v>44950</v>
      </c>
      <c r="B397" s="8">
        <f t="shared" si="127"/>
        <v>982</v>
      </c>
      <c r="C397" s="8">
        <f t="shared" si="128"/>
        <v>101694.43999999999</v>
      </c>
      <c r="D397" s="8">
        <f t="shared" si="129"/>
        <v>0</v>
      </c>
      <c r="E397" s="8">
        <f t="shared" si="130"/>
        <v>711.5</v>
      </c>
      <c r="F397" s="8">
        <f t="shared" si="131"/>
        <v>705.38</v>
      </c>
      <c r="G397" s="8">
        <f t="shared" si="132"/>
        <v>6</v>
      </c>
      <c r="I397" s="11">
        <f t="shared" si="133"/>
        <v>44950</v>
      </c>
      <c r="J397" s="8">
        <f t="shared" si="161"/>
        <v>1233</v>
      </c>
      <c r="K397" s="8">
        <f t="shared" si="161"/>
        <v>170943.78999999998</v>
      </c>
      <c r="L397" s="8">
        <f t="shared" si="161"/>
        <v>286.33</v>
      </c>
      <c r="M397" s="8">
        <f t="shared" si="161"/>
        <v>0</v>
      </c>
      <c r="N397" s="8">
        <f t="shared" si="161"/>
        <v>425.85999999999996</v>
      </c>
      <c r="O397" s="8">
        <f t="shared" si="161"/>
        <v>3</v>
      </c>
      <c r="Q397" s="11">
        <f t="shared" si="135"/>
        <v>44950</v>
      </c>
      <c r="R397" s="8">
        <f t="shared" si="162"/>
        <v>451</v>
      </c>
      <c r="S397" s="8">
        <f t="shared" si="162"/>
        <v>48447.97</v>
      </c>
      <c r="T397" s="8">
        <f t="shared" si="162"/>
        <v>462.01</v>
      </c>
      <c r="U397" s="8">
        <f t="shared" si="162"/>
        <v>0</v>
      </c>
      <c r="V397" s="8">
        <f t="shared" si="162"/>
        <v>0</v>
      </c>
      <c r="W397" s="8">
        <f t="shared" si="162"/>
        <v>15</v>
      </c>
      <c r="Y397" s="11">
        <f t="shared" si="137"/>
        <v>44950</v>
      </c>
      <c r="Z397" s="8">
        <f t="shared" si="163"/>
        <v>600</v>
      </c>
      <c r="AA397" s="8">
        <f t="shared" si="163"/>
        <v>68434</v>
      </c>
      <c r="AB397" s="8">
        <f t="shared" si="163"/>
        <v>658.99</v>
      </c>
      <c r="AC397" s="8">
        <f t="shared" si="163"/>
        <v>0</v>
      </c>
      <c r="AD397" s="8">
        <f t="shared" si="163"/>
        <v>1011.9300000000001</v>
      </c>
      <c r="AE397" s="8">
        <f t="shared" si="163"/>
        <v>150</v>
      </c>
      <c r="AG397" s="11">
        <f t="shared" si="139"/>
        <v>44950</v>
      </c>
      <c r="AH397" s="8">
        <f t="shared" si="164"/>
        <v>1234</v>
      </c>
      <c r="AI397" s="8">
        <f t="shared" si="164"/>
        <v>130626.65000000001</v>
      </c>
      <c r="AJ397" s="8">
        <f t="shared" si="164"/>
        <v>362.93000000000018</v>
      </c>
      <c r="AK397" s="8">
        <f t="shared" si="164"/>
        <v>0</v>
      </c>
      <c r="AL397" s="8">
        <f t="shared" si="164"/>
        <v>799.88000000000011</v>
      </c>
      <c r="AM397" s="8">
        <f t="shared" si="164"/>
        <v>53</v>
      </c>
      <c r="AO397" s="11">
        <f t="shared" si="141"/>
        <v>44950</v>
      </c>
      <c r="AP397" s="8">
        <f t="shared" si="165"/>
        <v>1019</v>
      </c>
      <c r="AQ397" s="8">
        <f t="shared" si="165"/>
        <v>85302.270000000019</v>
      </c>
      <c r="AR397" s="8">
        <f t="shared" si="165"/>
        <v>0</v>
      </c>
      <c r="AS397" s="8">
        <f t="shared" si="165"/>
        <v>1231.5</v>
      </c>
      <c r="AT397" s="8">
        <f t="shared" si="165"/>
        <v>445.54</v>
      </c>
      <c r="AU397" s="8">
        <f t="shared" si="165"/>
        <v>67</v>
      </c>
      <c r="AW397" s="11">
        <f t="shared" si="143"/>
        <v>44950</v>
      </c>
      <c r="AX397" s="8">
        <f t="shared" si="166"/>
        <v>1289</v>
      </c>
      <c r="AY397" s="8">
        <f t="shared" si="166"/>
        <v>145790.05999999997</v>
      </c>
      <c r="AZ397" s="8">
        <f t="shared" si="166"/>
        <v>576.49000000000012</v>
      </c>
      <c r="BA397" s="8">
        <f t="shared" si="166"/>
        <v>0</v>
      </c>
      <c r="BB397" s="8">
        <f t="shared" si="166"/>
        <v>614.5200000000001</v>
      </c>
      <c r="BC397" s="8">
        <f t="shared" si="166"/>
        <v>41</v>
      </c>
      <c r="BE397" s="11">
        <f t="shared" si="145"/>
        <v>44950</v>
      </c>
      <c r="BF397" s="8">
        <f t="shared" si="167"/>
        <v>1292</v>
      </c>
      <c r="BG397" s="8">
        <f t="shared" si="167"/>
        <v>162230.93</v>
      </c>
      <c r="BH397" s="8">
        <f t="shared" si="167"/>
        <v>817.56999999999982</v>
      </c>
      <c r="BI397" s="8">
        <f t="shared" si="167"/>
        <v>0</v>
      </c>
      <c r="BJ397" s="8">
        <f t="shared" si="167"/>
        <v>818.46</v>
      </c>
      <c r="BK397" s="8">
        <f t="shared" si="167"/>
        <v>9</v>
      </c>
      <c r="BM397" s="11">
        <f t="shared" si="147"/>
        <v>44950</v>
      </c>
      <c r="BN397" s="8">
        <f t="shared" si="168"/>
        <v>606</v>
      </c>
      <c r="BO397" s="8">
        <f t="shared" si="168"/>
        <v>44108.380000000005</v>
      </c>
      <c r="BP397" s="8">
        <f t="shared" si="168"/>
        <v>351.5</v>
      </c>
      <c r="BQ397" s="8">
        <f t="shared" si="168"/>
        <v>0</v>
      </c>
      <c r="BR397" s="8">
        <f t="shared" si="168"/>
        <v>230</v>
      </c>
      <c r="BS397" s="8">
        <f t="shared" si="168"/>
        <v>2</v>
      </c>
      <c r="BU397" s="11">
        <f t="shared" si="149"/>
        <v>44950</v>
      </c>
      <c r="BV397" s="8">
        <f t="shared" si="169"/>
        <v>593</v>
      </c>
      <c r="BW397" s="8">
        <f t="shared" si="169"/>
        <v>67245.89</v>
      </c>
      <c r="BX397" s="8">
        <f t="shared" si="169"/>
        <v>0</v>
      </c>
      <c r="BY397" s="8">
        <f t="shared" si="169"/>
        <v>0</v>
      </c>
      <c r="BZ397" s="8">
        <f t="shared" si="169"/>
        <v>1333.1</v>
      </c>
      <c r="CA397" s="8">
        <f t="shared" si="169"/>
        <v>123</v>
      </c>
      <c r="CC397" s="11">
        <f t="shared" si="151"/>
        <v>44950</v>
      </c>
      <c r="CD397" s="8">
        <f t="shared" si="170"/>
        <v>864</v>
      </c>
      <c r="CE397" s="8">
        <f t="shared" si="170"/>
        <v>90571.72</v>
      </c>
      <c r="CF397" s="8">
        <f t="shared" si="170"/>
        <v>834.7</v>
      </c>
      <c r="CG397" s="8">
        <f t="shared" si="170"/>
        <v>6318.4599999999991</v>
      </c>
      <c r="CH397" s="8">
        <f t="shared" si="170"/>
        <v>1022.21</v>
      </c>
      <c r="CI397" s="8">
        <f t="shared" si="170"/>
        <v>123</v>
      </c>
      <c r="CK397" s="11">
        <f t="shared" si="153"/>
        <v>44950</v>
      </c>
      <c r="CL397" s="8">
        <f t="shared" si="171"/>
        <v>368</v>
      </c>
      <c r="CM397" s="8">
        <f t="shared" si="171"/>
        <v>25691.410000000003</v>
      </c>
      <c r="CN397" s="8">
        <f t="shared" si="171"/>
        <v>0</v>
      </c>
      <c r="CO397" s="8">
        <f t="shared" si="171"/>
        <v>54</v>
      </c>
      <c r="CP397" s="8">
        <f t="shared" si="171"/>
        <v>483.33000000000004</v>
      </c>
      <c r="CQ397" s="8">
        <f t="shared" si="171"/>
        <v>8</v>
      </c>
      <c r="CS397" s="11">
        <f t="shared" si="155"/>
        <v>44950</v>
      </c>
      <c r="CT397" s="8">
        <f t="shared" si="172"/>
        <v>0</v>
      </c>
      <c r="CU397" s="8">
        <f t="shared" si="172"/>
        <v>0</v>
      </c>
      <c r="CV397" s="8">
        <f t="shared" si="172"/>
        <v>0</v>
      </c>
      <c r="CW397" s="8">
        <f t="shared" si="172"/>
        <v>0</v>
      </c>
      <c r="CX397" s="8">
        <f t="shared" si="172"/>
        <v>0</v>
      </c>
      <c r="CY397" s="8">
        <f t="shared" si="172"/>
        <v>0</v>
      </c>
      <c r="DA397" s="11">
        <f t="shared" si="157"/>
        <v>44950</v>
      </c>
      <c r="DB397" s="8">
        <f t="shared" si="173"/>
        <v>0</v>
      </c>
      <c r="DC397" s="8">
        <f t="shared" si="173"/>
        <v>0</v>
      </c>
      <c r="DD397" s="8">
        <f t="shared" si="173"/>
        <v>0</v>
      </c>
      <c r="DE397" s="8">
        <f t="shared" si="173"/>
        <v>0</v>
      </c>
      <c r="DF397" s="8">
        <f t="shared" si="173"/>
        <v>0</v>
      </c>
      <c r="DG397" s="8">
        <f t="shared" si="173"/>
        <v>0</v>
      </c>
      <c r="DI397" s="11">
        <f t="shared" si="159"/>
        <v>44950</v>
      </c>
      <c r="DJ397" s="8">
        <f t="shared" si="174"/>
        <v>0</v>
      </c>
      <c r="DK397" s="8">
        <f t="shared" si="174"/>
        <v>0</v>
      </c>
      <c r="DL397" s="8">
        <f t="shared" si="174"/>
        <v>0</v>
      </c>
      <c r="DM397" s="8">
        <f t="shared" si="174"/>
        <v>0</v>
      </c>
      <c r="DN397" s="8">
        <f t="shared" si="174"/>
        <v>0</v>
      </c>
      <c r="DO397" s="8">
        <f t="shared" si="174"/>
        <v>0</v>
      </c>
      <c r="DP397" s="56"/>
      <c r="DQ397" s="56"/>
      <c r="DR397" s="56"/>
      <c r="DS397" s="56"/>
    </row>
    <row r="398" spans="1:123" x14ac:dyDescent="0.3">
      <c r="A398" s="11">
        <f t="shared" si="126"/>
        <v>44951</v>
      </c>
      <c r="B398" s="8">
        <f t="shared" si="127"/>
        <v>1021</v>
      </c>
      <c r="C398" s="8">
        <f t="shared" si="128"/>
        <v>105789.93999999999</v>
      </c>
      <c r="D398" s="8">
        <f t="shared" si="129"/>
        <v>0</v>
      </c>
      <c r="E398" s="8">
        <f t="shared" si="130"/>
        <v>720.5</v>
      </c>
      <c r="F398" s="8">
        <f t="shared" si="131"/>
        <v>705.38</v>
      </c>
      <c r="G398" s="8">
        <f t="shared" si="132"/>
        <v>6</v>
      </c>
      <c r="I398" s="11">
        <f t="shared" si="133"/>
        <v>44951</v>
      </c>
      <c r="J398" s="8">
        <f t="shared" si="161"/>
        <v>1296</v>
      </c>
      <c r="K398" s="8">
        <f t="shared" si="161"/>
        <v>180226.44999999998</v>
      </c>
      <c r="L398" s="8">
        <f t="shared" si="161"/>
        <v>306.62</v>
      </c>
      <c r="M398" s="8">
        <f t="shared" si="161"/>
        <v>0</v>
      </c>
      <c r="N398" s="8">
        <f t="shared" si="161"/>
        <v>425.85999999999996</v>
      </c>
      <c r="O398" s="8">
        <f t="shared" si="161"/>
        <v>3</v>
      </c>
      <c r="Q398" s="11">
        <f t="shared" si="135"/>
        <v>44951</v>
      </c>
      <c r="R398" s="8">
        <f t="shared" si="162"/>
        <v>474</v>
      </c>
      <c r="S398" s="8">
        <f t="shared" si="162"/>
        <v>51195.200000000004</v>
      </c>
      <c r="T398" s="8">
        <f t="shared" si="162"/>
        <v>475.51</v>
      </c>
      <c r="U398" s="8">
        <f t="shared" si="162"/>
        <v>0</v>
      </c>
      <c r="V398" s="8">
        <f t="shared" si="162"/>
        <v>0</v>
      </c>
      <c r="W398" s="8">
        <f t="shared" si="162"/>
        <v>15</v>
      </c>
      <c r="Y398" s="11">
        <f t="shared" si="137"/>
        <v>44951</v>
      </c>
      <c r="Z398" s="8">
        <f t="shared" si="163"/>
        <v>651</v>
      </c>
      <c r="AA398" s="8">
        <f t="shared" si="163"/>
        <v>73827.31</v>
      </c>
      <c r="AB398" s="8">
        <f t="shared" si="163"/>
        <v>673.33</v>
      </c>
      <c r="AC398" s="8">
        <f t="shared" si="163"/>
        <v>0</v>
      </c>
      <c r="AD398" s="8">
        <f t="shared" si="163"/>
        <v>1011.9300000000001</v>
      </c>
      <c r="AE398" s="8">
        <f t="shared" si="163"/>
        <v>156</v>
      </c>
      <c r="AG398" s="11">
        <f t="shared" si="139"/>
        <v>44951</v>
      </c>
      <c r="AH398" s="8">
        <f t="shared" si="164"/>
        <v>1299</v>
      </c>
      <c r="AI398" s="8">
        <f t="shared" si="164"/>
        <v>138549.42000000001</v>
      </c>
      <c r="AJ398" s="8">
        <f t="shared" si="164"/>
        <v>362.93000000000018</v>
      </c>
      <c r="AK398" s="8">
        <f t="shared" si="164"/>
        <v>0</v>
      </c>
      <c r="AL398" s="8">
        <f t="shared" si="164"/>
        <v>799.88000000000011</v>
      </c>
      <c r="AM398" s="8">
        <f t="shared" si="164"/>
        <v>55</v>
      </c>
      <c r="AO398" s="11">
        <f t="shared" si="141"/>
        <v>44951</v>
      </c>
      <c r="AP398" s="8">
        <f t="shared" si="165"/>
        <v>1053</v>
      </c>
      <c r="AQ398" s="8">
        <f t="shared" si="165"/>
        <v>88224.700000000012</v>
      </c>
      <c r="AR398" s="8">
        <f t="shared" si="165"/>
        <v>0</v>
      </c>
      <c r="AS398" s="8">
        <f t="shared" si="165"/>
        <v>1322</v>
      </c>
      <c r="AT398" s="8">
        <f t="shared" si="165"/>
        <v>445.54</v>
      </c>
      <c r="AU398" s="8">
        <f t="shared" si="165"/>
        <v>72</v>
      </c>
      <c r="AW398" s="11">
        <f t="shared" si="143"/>
        <v>44951</v>
      </c>
      <c r="AX398" s="8">
        <f t="shared" si="166"/>
        <v>1337</v>
      </c>
      <c r="AY398" s="8">
        <f t="shared" si="166"/>
        <v>151877.64999999997</v>
      </c>
      <c r="AZ398" s="8">
        <f t="shared" si="166"/>
        <v>584.81000000000017</v>
      </c>
      <c r="BA398" s="8">
        <f t="shared" si="166"/>
        <v>0</v>
      </c>
      <c r="BB398" s="8">
        <f t="shared" si="166"/>
        <v>614.5200000000001</v>
      </c>
      <c r="BC398" s="8">
        <f t="shared" si="166"/>
        <v>43</v>
      </c>
      <c r="BE398" s="11">
        <f t="shared" si="145"/>
        <v>44951</v>
      </c>
      <c r="BF398" s="8">
        <f t="shared" si="167"/>
        <v>1347</v>
      </c>
      <c r="BG398" s="8">
        <f t="shared" si="167"/>
        <v>169029.44999999998</v>
      </c>
      <c r="BH398" s="8">
        <f t="shared" si="167"/>
        <v>848.19999999999982</v>
      </c>
      <c r="BI398" s="8">
        <f t="shared" si="167"/>
        <v>0</v>
      </c>
      <c r="BJ398" s="8">
        <f t="shared" si="167"/>
        <v>823.41000000000008</v>
      </c>
      <c r="BK398" s="8">
        <f t="shared" si="167"/>
        <v>9</v>
      </c>
      <c r="BM398" s="11">
        <f t="shared" si="147"/>
        <v>44951</v>
      </c>
      <c r="BN398" s="8">
        <f t="shared" si="168"/>
        <v>634</v>
      </c>
      <c r="BO398" s="8">
        <f t="shared" si="168"/>
        <v>46136.76</v>
      </c>
      <c r="BP398" s="8">
        <f t="shared" si="168"/>
        <v>366.5</v>
      </c>
      <c r="BQ398" s="8">
        <f t="shared" si="168"/>
        <v>0</v>
      </c>
      <c r="BR398" s="8">
        <f t="shared" si="168"/>
        <v>230</v>
      </c>
      <c r="BS398" s="8">
        <f t="shared" si="168"/>
        <v>2</v>
      </c>
      <c r="BU398" s="11">
        <f t="shared" si="149"/>
        <v>44951</v>
      </c>
      <c r="BV398" s="8">
        <f t="shared" si="169"/>
        <v>615</v>
      </c>
      <c r="BW398" s="8">
        <f t="shared" si="169"/>
        <v>70132.45</v>
      </c>
      <c r="BX398" s="8">
        <f t="shared" si="169"/>
        <v>0</v>
      </c>
      <c r="BY398" s="8">
        <f t="shared" si="169"/>
        <v>0</v>
      </c>
      <c r="BZ398" s="8">
        <f t="shared" si="169"/>
        <v>1343.6</v>
      </c>
      <c r="CA398" s="8">
        <f t="shared" si="169"/>
        <v>125</v>
      </c>
      <c r="CC398" s="11">
        <f t="shared" si="151"/>
        <v>44951</v>
      </c>
      <c r="CD398" s="8">
        <f t="shared" si="170"/>
        <v>914</v>
      </c>
      <c r="CE398" s="8">
        <f t="shared" si="170"/>
        <v>96058.62</v>
      </c>
      <c r="CF398" s="8">
        <f t="shared" si="170"/>
        <v>846.79000000000008</v>
      </c>
      <c r="CG398" s="8">
        <f t="shared" si="170"/>
        <v>6576.5399999999991</v>
      </c>
      <c r="CH398" s="8">
        <f t="shared" si="170"/>
        <v>1024.21</v>
      </c>
      <c r="CI398" s="8">
        <f t="shared" si="170"/>
        <v>123</v>
      </c>
      <c r="CK398" s="11">
        <f t="shared" si="153"/>
        <v>44951</v>
      </c>
      <c r="CL398" s="8">
        <f t="shared" si="171"/>
        <v>385</v>
      </c>
      <c r="CM398" s="8">
        <f t="shared" si="171"/>
        <v>26754.620000000003</v>
      </c>
      <c r="CN398" s="8">
        <f t="shared" si="171"/>
        <v>0</v>
      </c>
      <c r="CO398" s="8">
        <f t="shared" si="171"/>
        <v>54</v>
      </c>
      <c r="CP398" s="8">
        <f t="shared" si="171"/>
        <v>483.33000000000004</v>
      </c>
      <c r="CQ398" s="8">
        <f t="shared" si="171"/>
        <v>8</v>
      </c>
      <c r="CS398" s="11">
        <f t="shared" si="155"/>
        <v>44951</v>
      </c>
      <c r="CT398" s="8">
        <f t="shared" si="172"/>
        <v>0</v>
      </c>
      <c r="CU398" s="8">
        <f t="shared" si="172"/>
        <v>0</v>
      </c>
      <c r="CV398" s="8">
        <f t="shared" si="172"/>
        <v>0</v>
      </c>
      <c r="CW398" s="8">
        <f t="shared" si="172"/>
        <v>0</v>
      </c>
      <c r="CX398" s="8">
        <f t="shared" si="172"/>
        <v>0</v>
      </c>
      <c r="CY398" s="8">
        <f t="shared" si="172"/>
        <v>0</v>
      </c>
      <c r="DA398" s="11">
        <f t="shared" si="157"/>
        <v>44951</v>
      </c>
      <c r="DB398" s="8">
        <f t="shared" si="173"/>
        <v>0</v>
      </c>
      <c r="DC398" s="8">
        <f t="shared" si="173"/>
        <v>0</v>
      </c>
      <c r="DD398" s="8">
        <f t="shared" si="173"/>
        <v>0</v>
      </c>
      <c r="DE398" s="8">
        <f t="shared" si="173"/>
        <v>0</v>
      </c>
      <c r="DF398" s="8">
        <f t="shared" si="173"/>
        <v>0</v>
      </c>
      <c r="DG398" s="8">
        <f t="shared" si="173"/>
        <v>0</v>
      </c>
      <c r="DI398" s="11">
        <f t="shared" si="159"/>
        <v>44951</v>
      </c>
      <c r="DJ398" s="8">
        <f t="shared" si="174"/>
        <v>0</v>
      </c>
      <c r="DK398" s="8">
        <f t="shared" si="174"/>
        <v>0</v>
      </c>
      <c r="DL398" s="8">
        <f t="shared" si="174"/>
        <v>0</v>
      </c>
      <c r="DM398" s="8">
        <f t="shared" si="174"/>
        <v>0</v>
      </c>
      <c r="DN398" s="8">
        <f t="shared" si="174"/>
        <v>0</v>
      </c>
      <c r="DO398" s="8">
        <f t="shared" si="174"/>
        <v>0</v>
      </c>
      <c r="DP398" s="56"/>
      <c r="DQ398" s="56"/>
      <c r="DR398" s="56"/>
      <c r="DS398" s="56"/>
    </row>
    <row r="399" spans="1:123" x14ac:dyDescent="0.3">
      <c r="A399" s="11">
        <f t="shared" si="126"/>
        <v>44952</v>
      </c>
      <c r="B399" s="8">
        <f t="shared" si="127"/>
        <v>1060</v>
      </c>
      <c r="C399" s="8">
        <f t="shared" si="128"/>
        <v>109815.69999999998</v>
      </c>
      <c r="D399" s="8">
        <f t="shared" si="129"/>
        <v>0</v>
      </c>
      <c r="E399" s="8">
        <f t="shared" si="130"/>
        <v>767.5</v>
      </c>
      <c r="F399" s="8">
        <f t="shared" si="131"/>
        <v>705.38</v>
      </c>
      <c r="G399" s="8">
        <f t="shared" si="132"/>
        <v>6</v>
      </c>
      <c r="I399" s="11">
        <f t="shared" si="133"/>
        <v>44952</v>
      </c>
      <c r="J399" s="8">
        <f t="shared" si="161"/>
        <v>1337</v>
      </c>
      <c r="K399" s="8">
        <f t="shared" si="161"/>
        <v>186062.46</v>
      </c>
      <c r="L399" s="8">
        <f t="shared" si="161"/>
        <v>350.95</v>
      </c>
      <c r="M399" s="8">
        <f t="shared" si="161"/>
        <v>0</v>
      </c>
      <c r="N399" s="8">
        <f t="shared" si="161"/>
        <v>425.85999999999996</v>
      </c>
      <c r="O399" s="8">
        <f t="shared" si="161"/>
        <v>3</v>
      </c>
      <c r="Q399" s="11">
        <f t="shared" si="135"/>
        <v>44952</v>
      </c>
      <c r="R399" s="8">
        <f t="shared" si="162"/>
        <v>493</v>
      </c>
      <c r="S399" s="8">
        <f t="shared" si="162"/>
        <v>53330.170000000006</v>
      </c>
      <c r="T399" s="8">
        <f t="shared" si="162"/>
        <v>482.01</v>
      </c>
      <c r="U399" s="8">
        <f t="shared" si="162"/>
        <v>0</v>
      </c>
      <c r="V399" s="8">
        <f t="shared" si="162"/>
        <v>25</v>
      </c>
      <c r="W399" s="8">
        <f t="shared" si="162"/>
        <v>15</v>
      </c>
      <c r="Y399" s="11">
        <f t="shared" si="137"/>
        <v>44952</v>
      </c>
      <c r="Z399" s="8">
        <f t="shared" si="163"/>
        <v>694</v>
      </c>
      <c r="AA399" s="8">
        <f t="shared" si="163"/>
        <v>78402.92</v>
      </c>
      <c r="AB399" s="8">
        <f t="shared" si="163"/>
        <v>686.28000000000009</v>
      </c>
      <c r="AC399" s="8">
        <f t="shared" si="163"/>
        <v>0</v>
      </c>
      <c r="AD399" s="8">
        <f t="shared" si="163"/>
        <v>1116.8800000000001</v>
      </c>
      <c r="AE399" s="8">
        <f t="shared" si="163"/>
        <v>162</v>
      </c>
      <c r="AG399" s="11">
        <f t="shared" si="139"/>
        <v>44952</v>
      </c>
      <c r="AH399" s="8">
        <f t="shared" si="164"/>
        <v>1360</v>
      </c>
      <c r="AI399" s="8">
        <f t="shared" si="164"/>
        <v>145303.05000000002</v>
      </c>
      <c r="AJ399" s="8">
        <f t="shared" si="164"/>
        <v>363.86000000000018</v>
      </c>
      <c r="AK399" s="8">
        <f t="shared" si="164"/>
        <v>0</v>
      </c>
      <c r="AL399" s="8">
        <f t="shared" si="164"/>
        <v>804.83000000000015</v>
      </c>
      <c r="AM399" s="8">
        <f t="shared" si="164"/>
        <v>57</v>
      </c>
      <c r="AO399" s="11">
        <f t="shared" si="141"/>
        <v>44952</v>
      </c>
      <c r="AP399" s="8">
        <f t="shared" si="165"/>
        <v>1094</v>
      </c>
      <c r="AQ399" s="8">
        <f t="shared" si="165"/>
        <v>91867.970000000016</v>
      </c>
      <c r="AR399" s="8">
        <f t="shared" si="165"/>
        <v>0</v>
      </c>
      <c r="AS399" s="8">
        <f t="shared" si="165"/>
        <v>1403.5</v>
      </c>
      <c r="AT399" s="8">
        <f t="shared" si="165"/>
        <v>463.54</v>
      </c>
      <c r="AU399" s="8">
        <f t="shared" si="165"/>
        <v>77</v>
      </c>
      <c r="AW399" s="11">
        <f t="shared" si="143"/>
        <v>44952</v>
      </c>
      <c r="AX399" s="8">
        <f t="shared" si="166"/>
        <v>1386</v>
      </c>
      <c r="AY399" s="8">
        <f t="shared" si="166"/>
        <v>157713.95999999996</v>
      </c>
      <c r="AZ399" s="8">
        <f t="shared" si="166"/>
        <v>656.85000000000014</v>
      </c>
      <c r="BA399" s="8">
        <f t="shared" si="166"/>
        <v>0</v>
      </c>
      <c r="BB399" s="8">
        <f t="shared" si="166"/>
        <v>904.5200000000001</v>
      </c>
      <c r="BC399" s="8">
        <f t="shared" si="166"/>
        <v>45</v>
      </c>
      <c r="BE399" s="11">
        <f t="shared" si="145"/>
        <v>44952</v>
      </c>
      <c r="BF399" s="8">
        <f t="shared" si="167"/>
        <v>1396</v>
      </c>
      <c r="BG399" s="8">
        <f t="shared" si="167"/>
        <v>175176.78999999998</v>
      </c>
      <c r="BH399" s="8">
        <f t="shared" si="167"/>
        <v>865.8399999999998</v>
      </c>
      <c r="BI399" s="8">
        <f t="shared" si="167"/>
        <v>0</v>
      </c>
      <c r="BJ399" s="8">
        <f t="shared" si="167"/>
        <v>940.11000000000013</v>
      </c>
      <c r="BK399" s="8">
        <f t="shared" si="167"/>
        <v>10</v>
      </c>
      <c r="BM399" s="11">
        <f t="shared" si="147"/>
        <v>44952</v>
      </c>
      <c r="BN399" s="8">
        <f t="shared" si="168"/>
        <v>653</v>
      </c>
      <c r="BO399" s="8">
        <f t="shared" si="168"/>
        <v>47539.130000000005</v>
      </c>
      <c r="BP399" s="8">
        <f t="shared" si="168"/>
        <v>375</v>
      </c>
      <c r="BQ399" s="8">
        <f t="shared" si="168"/>
        <v>0</v>
      </c>
      <c r="BR399" s="8">
        <f t="shared" si="168"/>
        <v>230</v>
      </c>
      <c r="BS399" s="8">
        <f t="shared" si="168"/>
        <v>2</v>
      </c>
      <c r="BU399" s="11">
        <f t="shared" si="149"/>
        <v>44952</v>
      </c>
      <c r="BV399" s="8">
        <f t="shared" si="169"/>
        <v>642</v>
      </c>
      <c r="BW399" s="8">
        <f t="shared" si="169"/>
        <v>73320.56</v>
      </c>
      <c r="BX399" s="8">
        <f t="shared" si="169"/>
        <v>0</v>
      </c>
      <c r="BY399" s="8">
        <f t="shared" si="169"/>
        <v>0</v>
      </c>
      <c r="BZ399" s="8">
        <f t="shared" si="169"/>
        <v>1347.6</v>
      </c>
      <c r="CA399" s="8">
        <f t="shared" si="169"/>
        <v>126</v>
      </c>
      <c r="CC399" s="11">
        <f t="shared" si="151"/>
        <v>44952</v>
      </c>
      <c r="CD399" s="8">
        <f t="shared" si="170"/>
        <v>962</v>
      </c>
      <c r="CE399" s="8">
        <f t="shared" si="170"/>
        <v>101407.18</v>
      </c>
      <c r="CF399" s="8">
        <f t="shared" si="170"/>
        <v>859.81000000000006</v>
      </c>
      <c r="CG399" s="8">
        <f t="shared" si="170"/>
        <v>6781.1399999999994</v>
      </c>
      <c r="CH399" s="8">
        <f t="shared" si="170"/>
        <v>1049.69</v>
      </c>
      <c r="CI399" s="8">
        <f t="shared" si="170"/>
        <v>123</v>
      </c>
      <c r="CK399" s="11">
        <f t="shared" si="153"/>
        <v>44952</v>
      </c>
      <c r="CL399" s="8">
        <f t="shared" si="171"/>
        <v>400</v>
      </c>
      <c r="CM399" s="8">
        <f t="shared" si="171"/>
        <v>27716.81</v>
      </c>
      <c r="CN399" s="8">
        <f t="shared" si="171"/>
        <v>0</v>
      </c>
      <c r="CO399" s="8">
        <f t="shared" si="171"/>
        <v>54</v>
      </c>
      <c r="CP399" s="8">
        <f t="shared" si="171"/>
        <v>513.33000000000004</v>
      </c>
      <c r="CQ399" s="8">
        <f t="shared" si="171"/>
        <v>8</v>
      </c>
      <c r="CS399" s="11">
        <f t="shared" si="155"/>
        <v>44952</v>
      </c>
      <c r="CT399" s="8">
        <f t="shared" si="172"/>
        <v>0</v>
      </c>
      <c r="CU399" s="8">
        <f t="shared" si="172"/>
        <v>0</v>
      </c>
      <c r="CV399" s="8">
        <f t="shared" si="172"/>
        <v>0</v>
      </c>
      <c r="CW399" s="8">
        <f t="shared" si="172"/>
        <v>0</v>
      </c>
      <c r="CX399" s="8">
        <f t="shared" si="172"/>
        <v>0</v>
      </c>
      <c r="CY399" s="8">
        <f t="shared" si="172"/>
        <v>0</v>
      </c>
      <c r="DA399" s="11">
        <f t="shared" si="157"/>
        <v>44952</v>
      </c>
      <c r="DB399" s="8">
        <f t="shared" si="173"/>
        <v>0</v>
      </c>
      <c r="DC399" s="8">
        <f t="shared" si="173"/>
        <v>0</v>
      </c>
      <c r="DD399" s="8">
        <f t="shared" si="173"/>
        <v>0</v>
      </c>
      <c r="DE399" s="8">
        <f t="shared" si="173"/>
        <v>0</v>
      </c>
      <c r="DF399" s="8">
        <f t="shared" si="173"/>
        <v>0</v>
      </c>
      <c r="DG399" s="8">
        <f t="shared" si="173"/>
        <v>0</v>
      </c>
      <c r="DI399" s="11">
        <f t="shared" si="159"/>
        <v>44952</v>
      </c>
      <c r="DJ399" s="8">
        <f t="shared" si="174"/>
        <v>0</v>
      </c>
      <c r="DK399" s="8">
        <f t="shared" si="174"/>
        <v>0</v>
      </c>
      <c r="DL399" s="8">
        <f t="shared" si="174"/>
        <v>0</v>
      </c>
      <c r="DM399" s="8">
        <f t="shared" si="174"/>
        <v>0</v>
      </c>
      <c r="DN399" s="8">
        <f t="shared" si="174"/>
        <v>0</v>
      </c>
      <c r="DO399" s="8">
        <f t="shared" si="174"/>
        <v>0</v>
      </c>
      <c r="DP399" s="56"/>
      <c r="DQ399" s="56"/>
      <c r="DR399" s="56"/>
      <c r="DS399" s="56"/>
    </row>
    <row r="400" spans="1:123" x14ac:dyDescent="0.3">
      <c r="A400" s="11">
        <f t="shared" si="126"/>
        <v>44953</v>
      </c>
      <c r="B400" s="8">
        <f t="shared" si="127"/>
        <v>1113</v>
      </c>
      <c r="C400" s="8">
        <f t="shared" si="128"/>
        <v>115188.16999999998</v>
      </c>
      <c r="D400" s="8">
        <f t="shared" si="129"/>
        <v>0</v>
      </c>
      <c r="E400" s="8">
        <f t="shared" si="130"/>
        <v>855.5</v>
      </c>
      <c r="F400" s="8">
        <f t="shared" si="131"/>
        <v>705.38</v>
      </c>
      <c r="G400" s="8">
        <f t="shared" si="132"/>
        <v>6</v>
      </c>
      <c r="I400" s="11">
        <f t="shared" si="133"/>
        <v>44953</v>
      </c>
      <c r="J400" s="8">
        <f t="shared" si="161"/>
        <v>1364</v>
      </c>
      <c r="K400" s="8">
        <f t="shared" si="161"/>
        <v>189420.08</v>
      </c>
      <c r="L400" s="8">
        <f t="shared" si="161"/>
        <v>362.75</v>
      </c>
      <c r="M400" s="8">
        <f t="shared" si="161"/>
        <v>0</v>
      </c>
      <c r="N400" s="8">
        <f t="shared" si="161"/>
        <v>425.85999999999996</v>
      </c>
      <c r="O400" s="8">
        <f t="shared" si="161"/>
        <v>3</v>
      </c>
      <c r="Q400" s="11">
        <f t="shared" si="135"/>
        <v>44953</v>
      </c>
      <c r="R400" s="8">
        <f t="shared" si="162"/>
        <v>514</v>
      </c>
      <c r="S400" s="8">
        <f t="shared" si="162"/>
        <v>55496.44</v>
      </c>
      <c r="T400" s="8">
        <f t="shared" si="162"/>
        <v>490.01</v>
      </c>
      <c r="U400" s="8">
        <f t="shared" si="162"/>
        <v>0</v>
      </c>
      <c r="V400" s="8">
        <f t="shared" si="162"/>
        <v>25</v>
      </c>
      <c r="W400" s="8">
        <f t="shared" si="162"/>
        <v>15</v>
      </c>
      <c r="Y400" s="11">
        <f t="shared" si="137"/>
        <v>44953</v>
      </c>
      <c r="Z400" s="8">
        <f t="shared" si="163"/>
        <v>711</v>
      </c>
      <c r="AA400" s="8">
        <f t="shared" si="163"/>
        <v>80447.27</v>
      </c>
      <c r="AB400" s="8">
        <f t="shared" si="163"/>
        <v>698.31000000000006</v>
      </c>
      <c r="AC400" s="8">
        <f t="shared" si="163"/>
        <v>0</v>
      </c>
      <c r="AD400" s="8">
        <f t="shared" si="163"/>
        <v>1121.8300000000002</v>
      </c>
      <c r="AE400" s="8">
        <f t="shared" si="163"/>
        <v>168</v>
      </c>
      <c r="AG400" s="11">
        <f t="shared" si="139"/>
        <v>44953</v>
      </c>
      <c r="AH400" s="8">
        <f t="shared" si="164"/>
        <v>1388</v>
      </c>
      <c r="AI400" s="8">
        <f t="shared" si="164"/>
        <v>148538.18000000002</v>
      </c>
      <c r="AJ400" s="8">
        <f t="shared" si="164"/>
        <v>367.56000000000017</v>
      </c>
      <c r="AK400" s="8">
        <f t="shared" si="164"/>
        <v>0</v>
      </c>
      <c r="AL400" s="8">
        <f t="shared" si="164"/>
        <v>804.83000000000015</v>
      </c>
      <c r="AM400" s="8">
        <f t="shared" si="164"/>
        <v>59</v>
      </c>
      <c r="AO400" s="11">
        <f t="shared" si="141"/>
        <v>44953</v>
      </c>
      <c r="AP400" s="8">
        <f t="shared" si="165"/>
        <v>1116</v>
      </c>
      <c r="AQ400" s="8">
        <f t="shared" si="165"/>
        <v>93670.520000000019</v>
      </c>
      <c r="AR400" s="8">
        <f t="shared" si="165"/>
        <v>0</v>
      </c>
      <c r="AS400" s="8">
        <f t="shared" si="165"/>
        <v>1421.5</v>
      </c>
      <c r="AT400" s="8">
        <f t="shared" si="165"/>
        <v>463.54</v>
      </c>
      <c r="AU400" s="8">
        <f t="shared" si="165"/>
        <v>79</v>
      </c>
      <c r="AW400" s="11">
        <f t="shared" si="143"/>
        <v>44953</v>
      </c>
      <c r="AX400" s="8">
        <f t="shared" si="166"/>
        <v>1433</v>
      </c>
      <c r="AY400" s="8">
        <f t="shared" si="166"/>
        <v>162368.04999999996</v>
      </c>
      <c r="AZ400" s="8">
        <f t="shared" si="166"/>
        <v>706.73000000000013</v>
      </c>
      <c r="BA400" s="8">
        <f t="shared" si="166"/>
        <v>0</v>
      </c>
      <c r="BB400" s="8">
        <f t="shared" si="166"/>
        <v>914.42000000000007</v>
      </c>
      <c r="BC400" s="8">
        <f t="shared" si="166"/>
        <v>47</v>
      </c>
      <c r="BE400" s="11">
        <f t="shared" si="145"/>
        <v>44953</v>
      </c>
      <c r="BF400" s="8">
        <f t="shared" si="167"/>
        <v>1430</v>
      </c>
      <c r="BG400" s="8">
        <f t="shared" si="167"/>
        <v>178894.50999999998</v>
      </c>
      <c r="BH400" s="8">
        <f t="shared" si="167"/>
        <v>874.19999999999982</v>
      </c>
      <c r="BI400" s="8">
        <f t="shared" si="167"/>
        <v>0</v>
      </c>
      <c r="BJ400" s="8">
        <f t="shared" si="167"/>
        <v>940.11000000000013</v>
      </c>
      <c r="BK400" s="8">
        <f t="shared" si="167"/>
        <v>11</v>
      </c>
      <c r="BM400" s="11">
        <f t="shared" si="147"/>
        <v>44953</v>
      </c>
      <c r="BN400" s="8">
        <f t="shared" si="168"/>
        <v>669</v>
      </c>
      <c r="BO400" s="8">
        <f t="shared" si="168"/>
        <v>48677.610000000008</v>
      </c>
      <c r="BP400" s="8">
        <f t="shared" si="168"/>
        <v>381</v>
      </c>
      <c r="BQ400" s="8">
        <f t="shared" si="168"/>
        <v>0</v>
      </c>
      <c r="BR400" s="8">
        <f t="shared" si="168"/>
        <v>230</v>
      </c>
      <c r="BS400" s="8">
        <f t="shared" si="168"/>
        <v>2</v>
      </c>
      <c r="BU400" s="11">
        <f t="shared" si="149"/>
        <v>44953</v>
      </c>
      <c r="BV400" s="8">
        <f t="shared" si="169"/>
        <v>697</v>
      </c>
      <c r="BW400" s="8">
        <f t="shared" si="169"/>
        <v>80009.709999999992</v>
      </c>
      <c r="BX400" s="8">
        <f t="shared" si="169"/>
        <v>0</v>
      </c>
      <c r="BY400" s="8">
        <f t="shared" si="169"/>
        <v>0</v>
      </c>
      <c r="BZ400" s="8">
        <f t="shared" si="169"/>
        <v>1474.6</v>
      </c>
      <c r="CA400" s="8">
        <f t="shared" si="169"/>
        <v>127</v>
      </c>
      <c r="CC400" s="11">
        <f t="shared" si="151"/>
        <v>44953</v>
      </c>
      <c r="CD400" s="8">
        <f t="shared" si="170"/>
        <v>991</v>
      </c>
      <c r="CE400" s="8">
        <f t="shared" si="170"/>
        <v>104553.53</v>
      </c>
      <c r="CF400" s="8">
        <f t="shared" si="170"/>
        <v>873.7600000000001</v>
      </c>
      <c r="CG400" s="8">
        <f t="shared" si="170"/>
        <v>7109.44</v>
      </c>
      <c r="CH400" s="8">
        <f t="shared" si="170"/>
        <v>1074.69</v>
      </c>
      <c r="CI400" s="8">
        <f t="shared" si="170"/>
        <v>123</v>
      </c>
      <c r="CK400" s="11">
        <f t="shared" si="153"/>
        <v>44953</v>
      </c>
      <c r="CL400" s="8">
        <f t="shared" si="171"/>
        <v>410</v>
      </c>
      <c r="CM400" s="8">
        <f t="shared" si="171"/>
        <v>28478.99</v>
      </c>
      <c r="CN400" s="8">
        <f t="shared" si="171"/>
        <v>0</v>
      </c>
      <c r="CO400" s="8">
        <f t="shared" si="171"/>
        <v>54</v>
      </c>
      <c r="CP400" s="8">
        <f t="shared" si="171"/>
        <v>513.33000000000004</v>
      </c>
      <c r="CQ400" s="8">
        <f t="shared" si="171"/>
        <v>8</v>
      </c>
      <c r="CS400" s="11">
        <f t="shared" si="155"/>
        <v>44953</v>
      </c>
      <c r="CT400" s="8">
        <f t="shared" si="172"/>
        <v>0</v>
      </c>
      <c r="CU400" s="8">
        <f t="shared" si="172"/>
        <v>0</v>
      </c>
      <c r="CV400" s="8">
        <f t="shared" si="172"/>
        <v>0</v>
      </c>
      <c r="CW400" s="8">
        <f t="shared" si="172"/>
        <v>0</v>
      </c>
      <c r="CX400" s="8">
        <f t="shared" si="172"/>
        <v>0</v>
      </c>
      <c r="CY400" s="8">
        <f t="shared" si="172"/>
        <v>0</v>
      </c>
      <c r="DA400" s="11">
        <f t="shared" si="157"/>
        <v>44953</v>
      </c>
      <c r="DB400" s="8">
        <f t="shared" si="173"/>
        <v>0</v>
      </c>
      <c r="DC400" s="8">
        <f t="shared" si="173"/>
        <v>0</v>
      </c>
      <c r="DD400" s="8">
        <f t="shared" si="173"/>
        <v>0</v>
      </c>
      <c r="DE400" s="8">
        <f t="shared" si="173"/>
        <v>0</v>
      </c>
      <c r="DF400" s="8">
        <f t="shared" si="173"/>
        <v>0</v>
      </c>
      <c r="DG400" s="8">
        <f t="shared" si="173"/>
        <v>0</v>
      </c>
      <c r="DI400" s="11">
        <f t="shared" si="159"/>
        <v>44953</v>
      </c>
      <c r="DJ400" s="8">
        <f t="shared" si="174"/>
        <v>0</v>
      </c>
      <c r="DK400" s="8">
        <f t="shared" si="174"/>
        <v>0</v>
      </c>
      <c r="DL400" s="8">
        <f t="shared" si="174"/>
        <v>0</v>
      </c>
      <c r="DM400" s="8">
        <f t="shared" si="174"/>
        <v>0</v>
      </c>
      <c r="DN400" s="8">
        <f t="shared" si="174"/>
        <v>0</v>
      </c>
      <c r="DO400" s="8">
        <f t="shared" si="174"/>
        <v>0</v>
      </c>
      <c r="DP400" s="56"/>
      <c r="DQ400" s="56"/>
      <c r="DR400" s="56"/>
      <c r="DS400" s="56"/>
    </row>
    <row r="401" spans="1:123" x14ac:dyDescent="0.3">
      <c r="A401" s="11">
        <f t="shared" si="126"/>
        <v>44954</v>
      </c>
      <c r="B401" s="8">
        <f t="shared" si="127"/>
        <v>1166</v>
      </c>
      <c r="C401" s="8">
        <f t="shared" si="128"/>
        <v>120736.65999999999</v>
      </c>
      <c r="D401" s="8">
        <f t="shared" si="129"/>
        <v>0</v>
      </c>
      <c r="E401" s="8">
        <f t="shared" si="130"/>
        <v>901</v>
      </c>
      <c r="F401" s="8">
        <f t="shared" si="131"/>
        <v>705.38</v>
      </c>
      <c r="G401" s="8">
        <f t="shared" si="132"/>
        <v>6</v>
      </c>
      <c r="I401" s="11">
        <f t="shared" si="133"/>
        <v>44954</v>
      </c>
      <c r="J401" s="8">
        <f t="shared" si="161"/>
        <v>1395</v>
      </c>
      <c r="K401" s="8">
        <f t="shared" si="161"/>
        <v>193481.91999999998</v>
      </c>
      <c r="L401" s="8">
        <f t="shared" si="161"/>
        <v>369.11</v>
      </c>
      <c r="M401" s="8">
        <f t="shared" si="161"/>
        <v>0</v>
      </c>
      <c r="N401" s="8">
        <f t="shared" si="161"/>
        <v>425.85999999999996</v>
      </c>
      <c r="O401" s="8">
        <f t="shared" si="161"/>
        <v>3</v>
      </c>
      <c r="Q401" s="11">
        <f t="shared" si="135"/>
        <v>44954</v>
      </c>
      <c r="R401" s="8">
        <f t="shared" si="162"/>
        <v>541</v>
      </c>
      <c r="S401" s="8">
        <f t="shared" si="162"/>
        <v>58396.770000000004</v>
      </c>
      <c r="T401" s="8">
        <f t="shared" si="162"/>
        <v>507.01</v>
      </c>
      <c r="U401" s="8">
        <f t="shared" si="162"/>
        <v>0</v>
      </c>
      <c r="V401" s="8">
        <f t="shared" si="162"/>
        <v>25</v>
      </c>
      <c r="W401" s="8">
        <f t="shared" si="162"/>
        <v>15</v>
      </c>
      <c r="Y401" s="11">
        <f t="shared" si="137"/>
        <v>44954</v>
      </c>
      <c r="Z401" s="8">
        <f t="shared" si="163"/>
        <v>732</v>
      </c>
      <c r="AA401" s="8">
        <f t="shared" si="163"/>
        <v>82892.510000000009</v>
      </c>
      <c r="AB401" s="8">
        <f t="shared" si="163"/>
        <v>722.38000000000011</v>
      </c>
      <c r="AC401" s="8">
        <f t="shared" si="163"/>
        <v>0</v>
      </c>
      <c r="AD401" s="8">
        <f t="shared" si="163"/>
        <v>1221.8300000000002</v>
      </c>
      <c r="AE401" s="8">
        <f t="shared" si="163"/>
        <v>174</v>
      </c>
      <c r="AG401" s="11">
        <f t="shared" si="139"/>
        <v>44954</v>
      </c>
      <c r="AH401" s="8">
        <f t="shared" si="164"/>
        <v>1440</v>
      </c>
      <c r="AI401" s="8">
        <f t="shared" si="164"/>
        <v>153813.69000000003</v>
      </c>
      <c r="AJ401" s="8">
        <f t="shared" si="164"/>
        <v>384.2200000000002</v>
      </c>
      <c r="AK401" s="8">
        <f t="shared" si="164"/>
        <v>0</v>
      </c>
      <c r="AL401" s="8">
        <f t="shared" si="164"/>
        <v>804.83000000000015</v>
      </c>
      <c r="AM401" s="8">
        <f t="shared" si="164"/>
        <v>61</v>
      </c>
      <c r="AO401" s="11">
        <f t="shared" si="141"/>
        <v>44954</v>
      </c>
      <c r="AP401" s="8">
        <f t="shared" si="165"/>
        <v>1147</v>
      </c>
      <c r="AQ401" s="8">
        <f t="shared" si="165"/>
        <v>96126.450000000012</v>
      </c>
      <c r="AR401" s="8">
        <f t="shared" si="165"/>
        <v>0</v>
      </c>
      <c r="AS401" s="8">
        <f t="shared" si="165"/>
        <v>1463.5</v>
      </c>
      <c r="AT401" s="8">
        <f t="shared" si="165"/>
        <v>463.54</v>
      </c>
      <c r="AU401" s="8">
        <f t="shared" si="165"/>
        <v>84</v>
      </c>
      <c r="AW401" s="11">
        <f t="shared" si="143"/>
        <v>44954</v>
      </c>
      <c r="AX401" s="8">
        <f t="shared" si="166"/>
        <v>1481</v>
      </c>
      <c r="AY401" s="8">
        <f t="shared" si="166"/>
        <v>168151.86999999997</v>
      </c>
      <c r="AZ401" s="8">
        <f t="shared" si="166"/>
        <v>746.44000000000017</v>
      </c>
      <c r="BA401" s="8">
        <f t="shared" si="166"/>
        <v>0</v>
      </c>
      <c r="BB401" s="8">
        <f t="shared" si="166"/>
        <v>914.42000000000007</v>
      </c>
      <c r="BC401" s="8">
        <f t="shared" si="166"/>
        <v>49</v>
      </c>
      <c r="BE401" s="11">
        <f t="shared" si="145"/>
        <v>44954</v>
      </c>
      <c r="BF401" s="8">
        <f t="shared" si="167"/>
        <v>1491</v>
      </c>
      <c r="BG401" s="8">
        <f t="shared" si="167"/>
        <v>186286.15999999997</v>
      </c>
      <c r="BH401" s="8">
        <f t="shared" si="167"/>
        <v>880.69999999999982</v>
      </c>
      <c r="BI401" s="8">
        <f t="shared" si="167"/>
        <v>0</v>
      </c>
      <c r="BJ401" s="8">
        <f t="shared" si="167"/>
        <v>940.11000000000013</v>
      </c>
      <c r="BK401" s="8">
        <f t="shared" si="167"/>
        <v>13</v>
      </c>
      <c r="BM401" s="11">
        <f t="shared" si="147"/>
        <v>44954</v>
      </c>
      <c r="BN401" s="8">
        <f t="shared" si="168"/>
        <v>696</v>
      </c>
      <c r="BO401" s="8">
        <f t="shared" si="168"/>
        <v>50738.890000000007</v>
      </c>
      <c r="BP401" s="8">
        <f t="shared" si="168"/>
        <v>387.5</v>
      </c>
      <c r="BQ401" s="8">
        <f t="shared" si="168"/>
        <v>0</v>
      </c>
      <c r="BR401" s="8">
        <f t="shared" si="168"/>
        <v>250</v>
      </c>
      <c r="BS401" s="8">
        <f t="shared" si="168"/>
        <v>2</v>
      </c>
      <c r="BU401" s="11">
        <f t="shared" si="149"/>
        <v>44954</v>
      </c>
      <c r="BV401" s="8">
        <f t="shared" si="169"/>
        <v>757</v>
      </c>
      <c r="BW401" s="8">
        <f t="shared" si="169"/>
        <v>87134.48</v>
      </c>
      <c r="BX401" s="8">
        <f t="shared" si="169"/>
        <v>0</v>
      </c>
      <c r="BY401" s="8">
        <f t="shared" si="169"/>
        <v>0</v>
      </c>
      <c r="BZ401" s="8">
        <f t="shared" si="169"/>
        <v>1566.1</v>
      </c>
      <c r="CA401" s="8">
        <f t="shared" si="169"/>
        <v>127</v>
      </c>
      <c r="CC401" s="11">
        <f t="shared" si="151"/>
        <v>44954</v>
      </c>
      <c r="CD401" s="8">
        <f t="shared" si="170"/>
        <v>1012</v>
      </c>
      <c r="CE401" s="8">
        <f t="shared" si="170"/>
        <v>106731.66</v>
      </c>
      <c r="CF401" s="8">
        <f t="shared" si="170"/>
        <v>910.03000000000009</v>
      </c>
      <c r="CG401" s="8">
        <f t="shared" si="170"/>
        <v>7372.42</v>
      </c>
      <c r="CH401" s="8">
        <f t="shared" si="170"/>
        <v>1114.69</v>
      </c>
      <c r="CI401" s="8">
        <f t="shared" si="170"/>
        <v>125</v>
      </c>
      <c r="CK401" s="11">
        <f t="shared" si="153"/>
        <v>44954</v>
      </c>
      <c r="CL401" s="8">
        <f t="shared" si="171"/>
        <v>423</v>
      </c>
      <c r="CM401" s="8">
        <f t="shared" si="171"/>
        <v>29525.690000000002</v>
      </c>
      <c r="CN401" s="8">
        <f t="shared" si="171"/>
        <v>0</v>
      </c>
      <c r="CO401" s="8">
        <f t="shared" si="171"/>
        <v>58.5</v>
      </c>
      <c r="CP401" s="8">
        <f t="shared" si="171"/>
        <v>513.33000000000004</v>
      </c>
      <c r="CQ401" s="8">
        <f t="shared" si="171"/>
        <v>8</v>
      </c>
      <c r="CS401" s="11">
        <f t="shared" si="155"/>
        <v>44954</v>
      </c>
      <c r="CT401" s="8">
        <f t="shared" si="172"/>
        <v>0</v>
      </c>
      <c r="CU401" s="8">
        <f t="shared" si="172"/>
        <v>0</v>
      </c>
      <c r="CV401" s="8">
        <f t="shared" si="172"/>
        <v>0</v>
      </c>
      <c r="CW401" s="8">
        <f t="shared" si="172"/>
        <v>0</v>
      </c>
      <c r="CX401" s="8">
        <f t="shared" si="172"/>
        <v>0</v>
      </c>
      <c r="CY401" s="8">
        <f t="shared" si="172"/>
        <v>0</v>
      </c>
      <c r="DA401" s="11">
        <f t="shared" si="157"/>
        <v>44954</v>
      </c>
      <c r="DB401" s="8">
        <f t="shared" si="173"/>
        <v>0</v>
      </c>
      <c r="DC401" s="8">
        <f t="shared" si="173"/>
        <v>0</v>
      </c>
      <c r="DD401" s="8">
        <f t="shared" si="173"/>
        <v>0</v>
      </c>
      <c r="DE401" s="8">
        <f t="shared" si="173"/>
        <v>0</v>
      </c>
      <c r="DF401" s="8">
        <f t="shared" si="173"/>
        <v>0</v>
      </c>
      <c r="DG401" s="8">
        <f t="shared" si="173"/>
        <v>0</v>
      </c>
      <c r="DI401" s="11">
        <f t="shared" si="159"/>
        <v>44954</v>
      </c>
      <c r="DJ401" s="8">
        <f t="shared" si="174"/>
        <v>0</v>
      </c>
      <c r="DK401" s="8">
        <f t="shared" si="174"/>
        <v>0</v>
      </c>
      <c r="DL401" s="8">
        <f t="shared" si="174"/>
        <v>0</v>
      </c>
      <c r="DM401" s="8">
        <f t="shared" si="174"/>
        <v>0</v>
      </c>
      <c r="DN401" s="8">
        <f t="shared" si="174"/>
        <v>0</v>
      </c>
      <c r="DO401" s="8">
        <f t="shared" si="174"/>
        <v>0</v>
      </c>
      <c r="DP401" s="56"/>
      <c r="DQ401" s="56"/>
      <c r="DR401" s="56"/>
      <c r="DS401" s="56"/>
    </row>
    <row r="402" spans="1:123" x14ac:dyDescent="0.3">
      <c r="A402" s="11">
        <f t="shared" si="126"/>
        <v>44955</v>
      </c>
      <c r="B402" s="8">
        <f t="shared" si="127"/>
        <v>1193</v>
      </c>
      <c r="C402" s="8">
        <f t="shared" si="128"/>
        <v>123601.06999999999</v>
      </c>
      <c r="D402" s="8">
        <f t="shared" si="129"/>
        <v>0</v>
      </c>
      <c r="E402" s="8">
        <f t="shared" si="130"/>
        <v>903</v>
      </c>
      <c r="F402" s="8">
        <f t="shared" si="131"/>
        <v>730.38</v>
      </c>
      <c r="G402" s="8">
        <f t="shared" si="132"/>
        <v>6</v>
      </c>
      <c r="I402" s="11">
        <f t="shared" si="133"/>
        <v>44955</v>
      </c>
      <c r="J402" s="8">
        <f t="shared" si="161"/>
        <v>1412</v>
      </c>
      <c r="K402" s="8">
        <f t="shared" si="161"/>
        <v>195433.59</v>
      </c>
      <c r="L402" s="8">
        <f t="shared" si="161"/>
        <v>375.72</v>
      </c>
      <c r="M402" s="8">
        <f t="shared" si="161"/>
        <v>0</v>
      </c>
      <c r="N402" s="8">
        <f t="shared" si="161"/>
        <v>425.85999999999996</v>
      </c>
      <c r="O402" s="8">
        <f t="shared" si="161"/>
        <v>3</v>
      </c>
      <c r="Q402" s="11">
        <f t="shared" si="135"/>
        <v>44955</v>
      </c>
      <c r="R402" s="8">
        <f t="shared" si="162"/>
        <v>566</v>
      </c>
      <c r="S402" s="8">
        <f t="shared" si="162"/>
        <v>61002.26</v>
      </c>
      <c r="T402" s="8">
        <f t="shared" si="162"/>
        <v>526.01</v>
      </c>
      <c r="U402" s="8">
        <f t="shared" si="162"/>
        <v>0</v>
      </c>
      <c r="V402" s="8">
        <f t="shared" si="162"/>
        <v>25</v>
      </c>
      <c r="W402" s="8">
        <f t="shared" si="162"/>
        <v>15</v>
      </c>
      <c r="Y402" s="11">
        <f t="shared" si="137"/>
        <v>44955</v>
      </c>
      <c r="Z402" s="8">
        <f t="shared" si="163"/>
        <v>747</v>
      </c>
      <c r="AA402" s="8">
        <f t="shared" si="163"/>
        <v>84690.62000000001</v>
      </c>
      <c r="AB402" s="8">
        <f t="shared" si="163"/>
        <v>759.40000000000009</v>
      </c>
      <c r="AC402" s="8">
        <f t="shared" si="163"/>
        <v>0</v>
      </c>
      <c r="AD402" s="8">
        <f t="shared" si="163"/>
        <v>1221.8300000000002</v>
      </c>
      <c r="AE402" s="8">
        <f t="shared" si="163"/>
        <v>180</v>
      </c>
      <c r="AG402" s="11">
        <f t="shared" si="139"/>
        <v>44955</v>
      </c>
      <c r="AH402" s="8">
        <f t="shared" si="164"/>
        <v>1491</v>
      </c>
      <c r="AI402" s="8">
        <f t="shared" si="164"/>
        <v>158991.03000000003</v>
      </c>
      <c r="AJ402" s="8">
        <f t="shared" si="164"/>
        <v>388.85000000000019</v>
      </c>
      <c r="AK402" s="8">
        <f t="shared" si="164"/>
        <v>0</v>
      </c>
      <c r="AL402" s="8">
        <f t="shared" si="164"/>
        <v>804.83000000000015</v>
      </c>
      <c r="AM402" s="8">
        <f t="shared" si="164"/>
        <v>63</v>
      </c>
      <c r="AO402" s="11">
        <f t="shared" si="141"/>
        <v>44955</v>
      </c>
      <c r="AP402" s="8">
        <f t="shared" si="165"/>
        <v>1176</v>
      </c>
      <c r="AQ402" s="8">
        <f t="shared" si="165"/>
        <v>98227.88</v>
      </c>
      <c r="AR402" s="8">
        <f t="shared" si="165"/>
        <v>0</v>
      </c>
      <c r="AS402" s="8">
        <f t="shared" si="165"/>
        <v>1514.5</v>
      </c>
      <c r="AT402" s="8">
        <f t="shared" si="165"/>
        <v>463.54</v>
      </c>
      <c r="AU402" s="8">
        <f t="shared" si="165"/>
        <v>89</v>
      </c>
      <c r="AW402" s="11">
        <f t="shared" si="143"/>
        <v>44955</v>
      </c>
      <c r="AX402" s="8">
        <f t="shared" si="166"/>
        <v>1516</v>
      </c>
      <c r="AY402" s="8">
        <f t="shared" si="166"/>
        <v>172068.60999999996</v>
      </c>
      <c r="AZ402" s="8">
        <f t="shared" si="166"/>
        <v>749.21000000000015</v>
      </c>
      <c r="BA402" s="8">
        <f t="shared" si="166"/>
        <v>0</v>
      </c>
      <c r="BB402" s="8">
        <f t="shared" si="166"/>
        <v>1073.3700000000001</v>
      </c>
      <c r="BC402" s="8">
        <f t="shared" si="166"/>
        <v>51</v>
      </c>
      <c r="BE402" s="11">
        <f t="shared" si="145"/>
        <v>44955</v>
      </c>
      <c r="BF402" s="8">
        <f t="shared" si="167"/>
        <v>1545</v>
      </c>
      <c r="BG402" s="8">
        <f t="shared" si="167"/>
        <v>191948.14999999997</v>
      </c>
      <c r="BH402" s="8">
        <f t="shared" si="167"/>
        <v>901.57999999999981</v>
      </c>
      <c r="BI402" s="8">
        <f t="shared" si="167"/>
        <v>0</v>
      </c>
      <c r="BJ402" s="8">
        <f t="shared" si="167"/>
        <v>945.06000000000017</v>
      </c>
      <c r="BK402" s="8">
        <f t="shared" si="167"/>
        <v>15</v>
      </c>
      <c r="BM402" s="11">
        <f t="shared" si="147"/>
        <v>44955</v>
      </c>
      <c r="BN402" s="8">
        <f t="shared" si="168"/>
        <v>714</v>
      </c>
      <c r="BO402" s="8">
        <f t="shared" si="168"/>
        <v>52013.740000000005</v>
      </c>
      <c r="BP402" s="8">
        <f t="shared" si="168"/>
        <v>405</v>
      </c>
      <c r="BQ402" s="8">
        <f t="shared" si="168"/>
        <v>0</v>
      </c>
      <c r="BR402" s="8">
        <f t="shared" si="168"/>
        <v>250</v>
      </c>
      <c r="BS402" s="8">
        <f t="shared" si="168"/>
        <v>2</v>
      </c>
      <c r="BU402" s="11">
        <f t="shared" si="149"/>
        <v>44955</v>
      </c>
      <c r="BV402" s="8">
        <f t="shared" si="169"/>
        <v>793</v>
      </c>
      <c r="BW402" s="8">
        <f t="shared" si="169"/>
        <v>91468.76999999999</v>
      </c>
      <c r="BX402" s="8">
        <f t="shared" si="169"/>
        <v>0</v>
      </c>
      <c r="BY402" s="8">
        <f t="shared" si="169"/>
        <v>0</v>
      </c>
      <c r="BZ402" s="8">
        <f t="shared" si="169"/>
        <v>1769.6</v>
      </c>
      <c r="CA402" s="8">
        <f t="shared" si="169"/>
        <v>127</v>
      </c>
      <c r="CC402" s="11">
        <f t="shared" si="151"/>
        <v>44955</v>
      </c>
      <c r="CD402" s="8">
        <f t="shared" si="170"/>
        <v>1024</v>
      </c>
      <c r="CE402" s="8">
        <f t="shared" si="170"/>
        <v>107875.66</v>
      </c>
      <c r="CF402" s="8">
        <f t="shared" si="170"/>
        <v>917.47000000000014</v>
      </c>
      <c r="CG402" s="8">
        <f t="shared" si="170"/>
        <v>7383.58</v>
      </c>
      <c r="CH402" s="8">
        <f t="shared" si="170"/>
        <v>1214.69</v>
      </c>
      <c r="CI402" s="8">
        <f t="shared" si="170"/>
        <v>126</v>
      </c>
      <c r="CK402" s="11">
        <f t="shared" si="153"/>
        <v>44955</v>
      </c>
      <c r="CL402" s="8">
        <f t="shared" si="171"/>
        <v>432</v>
      </c>
      <c r="CM402" s="8">
        <f t="shared" si="171"/>
        <v>30212.690000000002</v>
      </c>
      <c r="CN402" s="8">
        <f t="shared" si="171"/>
        <v>0</v>
      </c>
      <c r="CO402" s="8">
        <f t="shared" si="171"/>
        <v>58.5</v>
      </c>
      <c r="CP402" s="8">
        <f t="shared" si="171"/>
        <v>513.33000000000004</v>
      </c>
      <c r="CQ402" s="8">
        <f t="shared" si="171"/>
        <v>8</v>
      </c>
      <c r="CS402" s="11">
        <f t="shared" si="155"/>
        <v>44955</v>
      </c>
      <c r="CT402" s="8">
        <f t="shared" si="172"/>
        <v>0</v>
      </c>
      <c r="CU402" s="8">
        <f t="shared" si="172"/>
        <v>0</v>
      </c>
      <c r="CV402" s="8">
        <f t="shared" si="172"/>
        <v>0</v>
      </c>
      <c r="CW402" s="8">
        <f t="shared" si="172"/>
        <v>0</v>
      </c>
      <c r="CX402" s="8">
        <f t="shared" si="172"/>
        <v>0</v>
      </c>
      <c r="CY402" s="8">
        <f t="shared" si="172"/>
        <v>0</v>
      </c>
      <c r="DA402" s="11">
        <f t="shared" si="157"/>
        <v>44955</v>
      </c>
      <c r="DB402" s="8">
        <f t="shared" si="173"/>
        <v>0</v>
      </c>
      <c r="DC402" s="8">
        <f t="shared" si="173"/>
        <v>0</v>
      </c>
      <c r="DD402" s="8">
        <f t="shared" si="173"/>
        <v>0</v>
      </c>
      <c r="DE402" s="8">
        <f t="shared" si="173"/>
        <v>0</v>
      </c>
      <c r="DF402" s="8">
        <f t="shared" si="173"/>
        <v>0</v>
      </c>
      <c r="DG402" s="8">
        <f t="shared" si="173"/>
        <v>0</v>
      </c>
      <c r="DI402" s="11">
        <f t="shared" si="159"/>
        <v>44955</v>
      </c>
      <c r="DJ402" s="8">
        <f t="shared" si="174"/>
        <v>0</v>
      </c>
      <c r="DK402" s="8">
        <f t="shared" si="174"/>
        <v>0</v>
      </c>
      <c r="DL402" s="8">
        <f t="shared" si="174"/>
        <v>0</v>
      </c>
      <c r="DM402" s="8">
        <f t="shared" si="174"/>
        <v>0</v>
      </c>
      <c r="DN402" s="8">
        <f t="shared" si="174"/>
        <v>0</v>
      </c>
      <c r="DO402" s="8">
        <f t="shared" si="174"/>
        <v>0</v>
      </c>
      <c r="DP402" s="56"/>
      <c r="DQ402" s="56"/>
      <c r="DR402" s="56"/>
      <c r="DS402" s="56"/>
    </row>
    <row r="403" spans="1:123" x14ac:dyDescent="0.3">
      <c r="A403" s="11">
        <f t="shared" si="126"/>
        <v>44956</v>
      </c>
      <c r="B403" s="8">
        <f t="shared" si="127"/>
        <v>1238</v>
      </c>
      <c r="C403" s="8">
        <f t="shared" si="128"/>
        <v>128459.26</v>
      </c>
      <c r="D403" s="8">
        <f t="shared" si="129"/>
        <v>0</v>
      </c>
      <c r="E403" s="8">
        <f t="shared" si="130"/>
        <v>918</v>
      </c>
      <c r="F403" s="8">
        <f t="shared" si="131"/>
        <v>730.38</v>
      </c>
      <c r="G403" s="8">
        <f t="shared" si="132"/>
        <v>7</v>
      </c>
      <c r="I403" s="11">
        <f t="shared" si="133"/>
        <v>44956</v>
      </c>
      <c r="J403" s="8">
        <f t="shared" si="161"/>
        <v>1450</v>
      </c>
      <c r="K403" s="8">
        <f t="shared" si="161"/>
        <v>200818.88</v>
      </c>
      <c r="L403" s="8">
        <f t="shared" si="161"/>
        <v>426.66</v>
      </c>
      <c r="M403" s="8">
        <f t="shared" si="161"/>
        <v>0</v>
      </c>
      <c r="N403" s="8">
        <f t="shared" si="161"/>
        <v>542.8599999999999</v>
      </c>
      <c r="O403" s="8">
        <f t="shared" si="161"/>
        <v>3</v>
      </c>
      <c r="Q403" s="11">
        <f t="shared" si="135"/>
        <v>44956</v>
      </c>
      <c r="R403" s="8">
        <f t="shared" si="162"/>
        <v>591</v>
      </c>
      <c r="S403" s="8">
        <f t="shared" si="162"/>
        <v>63755.44</v>
      </c>
      <c r="T403" s="8">
        <f t="shared" si="162"/>
        <v>574.76</v>
      </c>
      <c r="U403" s="8">
        <f t="shared" si="162"/>
        <v>0</v>
      </c>
      <c r="V403" s="8">
        <f t="shared" si="162"/>
        <v>25</v>
      </c>
      <c r="W403" s="8">
        <f t="shared" si="162"/>
        <v>15</v>
      </c>
      <c r="Y403" s="11">
        <f t="shared" si="137"/>
        <v>44956</v>
      </c>
      <c r="Z403" s="8">
        <f t="shared" si="163"/>
        <v>775</v>
      </c>
      <c r="AA403" s="8">
        <f t="shared" si="163"/>
        <v>88097.32</v>
      </c>
      <c r="AB403" s="8">
        <f t="shared" si="163"/>
        <v>761.25000000000011</v>
      </c>
      <c r="AC403" s="8">
        <f t="shared" si="163"/>
        <v>0</v>
      </c>
      <c r="AD403" s="8">
        <f t="shared" si="163"/>
        <v>1221.8300000000002</v>
      </c>
      <c r="AE403" s="8">
        <f t="shared" si="163"/>
        <v>188</v>
      </c>
      <c r="AG403" s="11">
        <f t="shared" si="139"/>
        <v>44956</v>
      </c>
      <c r="AH403" s="8">
        <f t="shared" si="164"/>
        <v>1555</v>
      </c>
      <c r="AI403" s="8">
        <f t="shared" si="164"/>
        <v>165796.16000000003</v>
      </c>
      <c r="AJ403" s="8">
        <f t="shared" si="164"/>
        <v>395.33000000000021</v>
      </c>
      <c r="AK403" s="8">
        <f t="shared" si="164"/>
        <v>0</v>
      </c>
      <c r="AL403" s="8">
        <f t="shared" si="164"/>
        <v>804.83000000000015</v>
      </c>
      <c r="AM403" s="8">
        <f t="shared" si="164"/>
        <v>65</v>
      </c>
      <c r="AO403" s="11">
        <f t="shared" si="141"/>
        <v>44956</v>
      </c>
      <c r="AP403" s="8">
        <f t="shared" si="165"/>
        <v>1216</v>
      </c>
      <c r="AQ403" s="8">
        <f t="shared" si="165"/>
        <v>101642.98000000001</v>
      </c>
      <c r="AR403" s="8">
        <f t="shared" si="165"/>
        <v>0</v>
      </c>
      <c r="AS403" s="8">
        <f t="shared" si="165"/>
        <v>1544.5</v>
      </c>
      <c r="AT403" s="8">
        <f t="shared" si="165"/>
        <v>463.54</v>
      </c>
      <c r="AU403" s="8">
        <f t="shared" si="165"/>
        <v>95</v>
      </c>
      <c r="AW403" s="11">
        <f t="shared" si="143"/>
        <v>44956</v>
      </c>
      <c r="AX403" s="8">
        <f t="shared" si="166"/>
        <v>1571</v>
      </c>
      <c r="AY403" s="8">
        <f t="shared" si="166"/>
        <v>178498.94999999995</v>
      </c>
      <c r="AZ403" s="8">
        <f t="shared" si="166"/>
        <v>749.21000000000015</v>
      </c>
      <c r="BA403" s="8">
        <f t="shared" si="166"/>
        <v>0</v>
      </c>
      <c r="BB403" s="8">
        <f t="shared" si="166"/>
        <v>1229.0600000000002</v>
      </c>
      <c r="BC403" s="8">
        <f t="shared" si="166"/>
        <v>53</v>
      </c>
      <c r="BE403" s="11">
        <f t="shared" si="145"/>
        <v>44956</v>
      </c>
      <c r="BF403" s="8">
        <f t="shared" si="167"/>
        <v>1606</v>
      </c>
      <c r="BG403" s="8">
        <f t="shared" si="167"/>
        <v>200263.97999999995</v>
      </c>
      <c r="BH403" s="8">
        <f t="shared" si="167"/>
        <v>907.14999999999986</v>
      </c>
      <c r="BI403" s="8">
        <f t="shared" si="167"/>
        <v>0</v>
      </c>
      <c r="BJ403" s="8">
        <f t="shared" si="167"/>
        <v>1265.5300000000002</v>
      </c>
      <c r="BK403" s="8">
        <f t="shared" si="167"/>
        <v>15</v>
      </c>
      <c r="BM403" s="11">
        <f t="shared" si="147"/>
        <v>44956</v>
      </c>
      <c r="BN403" s="8">
        <f t="shared" si="168"/>
        <v>747</v>
      </c>
      <c r="BO403" s="8">
        <f t="shared" si="168"/>
        <v>54344.250000000007</v>
      </c>
      <c r="BP403" s="8">
        <f t="shared" si="168"/>
        <v>422.5</v>
      </c>
      <c r="BQ403" s="8">
        <f t="shared" si="168"/>
        <v>0</v>
      </c>
      <c r="BR403" s="8">
        <f t="shared" si="168"/>
        <v>270</v>
      </c>
      <c r="BS403" s="8">
        <f t="shared" si="168"/>
        <v>2</v>
      </c>
      <c r="BU403" s="11">
        <f t="shared" si="149"/>
        <v>44956</v>
      </c>
      <c r="BV403" s="8">
        <f t="shared" si="169"/>
        <v>823</v>
      </c>
      <c r="BW403" s="8">
        <f t="shared" si="169"/>
        <v>95204.189999999988</v>
      </c>
      <c r="BX403" s="8">
        <f t="shared" si="169"/>
        <v>0</v>
      </c>
      <c r="BY403" s="8">
        <f t="shared" si="169"/>
        <v>0</v>
      </c>
      <c r="BZ403" s="8">
        <f t="shared" si="169"/>
        <v>1647.1</v>
      </c>
      <c r="CA403" s="8">
        <f t="shared" si="169"/>
        <v>129</v>
      </c>
      <c r="CC403" s="11">
        <f t="shared" si="151"/>
        <v>44956</v>
      </c>
      <c r="CD403" s="8">
        <f t="shared" si="170"/>
        <v>1070</v>
      </c>
      <c r="CE403" s="8">
        <f t="shared" si="170"/>
        <v>112540.43000000001</v>
      </c>
      <c r="CF403" s="8">
        <f t="shared" si="170"/>
        <v>925.84000000000015</v>
      </c>
      <c r="CG403" s="8">
        <f t="shared" si="170"/>
        <v>7594.69</v>
      </c>
      <c r="CH403" s="8">
        <f t="shared" si="170"/>
        <v>1239.69</v>
      </c>
      <c r="CI403" s="8">
        <f t="shared" si="170"/>
        <v>128</v>
      </c>
      <c r="CK403" s="11">
        <f t="shared" si="153"/>
        <v>44956</v>
      </c>
      <c r="CL403" s="8">
        <f t="shared" si="171"/>
        <v>445</v>
      </c>
      <c r="CM403" s="8">
        <f t="shared" si="171"/>
        <v>31259.390000000003</v>
      </c>
      <c r="CN403" s="8">
        <f t="shared" si="171"/>
        <v>0</v>
      </c>
      <c r="CO403" s="8">
        <f t="shared" si="171"/>
        <v>63</v>
      </c>
      <c r="CP403" s="8">
        <f t="shared" si="171"/>
        <v>513.33000000000004</v>
      </c>
      <c r="CQ403" s="8">
        <f t="shared" si="171"/>
        <v>8</v>
      </c>
      <c r="CS403" s="11">
        <f t="shared" si="155"/>
        <v>44956</v>
      </c>
      <c r="CT403" s="8">
        <f t="shared" si="172"/>
        <v>0</v>
      </c>
      <c r="CU403" s="8">
        <f t="shared" si="172"/>
        <v>0</v>
      </c>
      <c r="CV403" s="8">
        <f t="shared" si="172"/>
        <v>0</v>
      </c>
      <c r="CW403" s="8">
        <f t="shared" si="172"/>
        <v>0</v>
      </c>
      <c r="CX403" s="8">
        <f t="shared" si="172"/>
        <v>0</v>
      </c>
      <c r="CY403" s="8">
        <f t="shared" si="172"/>
        <v>0</v>
      </c>
      <c r="DA403" s="11">
        <f t="shared" si="157"/>
        <v>44956</v>
      </c>
      <c r="DB403" s="8">
        <f t="shared" si="173"/>
        <v>0</v>
      </c>
      <c r="DC403" s="8">
        <f t="shared" si="173"/>
        <v>0</v>
      </c>
      <c r="DD403" s="8">
        <f t="shared" si="173"/>
        <v>0</v>
      </c>
      <c r="DE403" s="8">
        <f t="shared" si="173"/>
        <v>0</v>
      </c>
      <c r="DF403" s="8">
        <f t="shared" si="173"/>
        <v>0</v>
      </c>
      <c r="DG403" s="8">
        <f t="shared" si="173"/>
        <v>0</v>
      </c>
      <c r="DI403" s="11">
        <f t="shared" si="159"/>
        <v>44956</v>
      </c>
      <c r="DJ403" s="8">
        <f t="shared" si="174"/>
        <v>0</v>
      </c>
      <c r="DK403" s="8">
        <f t="shared" si="174"/>
        <v>0</v>
      </c>
      <c r="DL403" s="8">
        <f t="shared" si="174"/>
        <v>0</v>
      </c>
      <c r="DM403" s="8">
        <f t="shared" si="174"/>
        <v>0</v>
      </c>
      <c r="DN403" s="8">
        <f t="shared" si="174"/>
        <v>0</v>
      </c>
      <c r="DO403" s="8">
        <f t="shared" si="174"/>
        <v>0</v>
      </c>
      <c r="DP403" s="56"/>
      <c r="DQ403" s="56"/>
      <c r="DR403" s="56"/>
      <c r="DS403" s="56"/>
    </row>
    <row r="404" spans="1:123" ht="15" thickBot="1" x14ac:dyDescent="0.35">
      <c r="A404" s="19">
        <f t="shared" si="126"/>
        <v>44957</v>
      </c>
      <c r="B404" s="20">
        <f t="shared" si="127"/>
        <v>1280</v>
      </c>
      <c r="C404" s="20">
        <f t="shared" si="128"/>
        <v>132483.85999999999</v>
      </c>
      <c r="D404" s="20">
        <f t="shared" si="129"/>
        <v>0</v>
      </c>
      <c r="E404" s="20">
        <f t="shared" si="130"/>
        <v>938</v>
      </c>
      <c r="F404" s="20">
        <f t="shared" si="131"/>
        <v>1173.28</v>
      </c>
      <c r="G404" s="20">
        <f t="shared" si="132"/>
        <v>8</v>
      </c>
      <c r="I404" s="19">
        <f t="shared" si="133"/>
        <v>44957</v>
      </c>
      <c r="J404" s="20">
        <f t="shared" si="161"/>
        <v>1489</v>
      </c>
      <c r="K404" s="20">
        <f t="shared" si="161"/>
        <v>206251.59</v>
      </c>
      <c r="L404" s="20">
        <f t="shared" si="161"/>
        <v>437.04</v>
      </c>
      <c r="M404" s="20">
        <f t="shared" si="161"/>
        <v>0</v>
      </c>
      <c r="N404" s="20">
        <f t="shared" si="161"/>
        <v>542.8599999999999</v>
      </c>
      <c r="O404" s="20">
        <f t="shared" si="161"/>
        <v>3</v>
      </c>
      <c r="Q404" s="19">
        <f t="shared" si="135"/>
        <v>44957</v>
      </c>
      <c r="R404" s="20">
        <f t="shared" si="162"/>
        <v>616</v>
      </c>
      <c r="S404" s="20">
        <f t="shared" si="162"/>
        <v>66400.66</v>
      </c>
      <c r="T404" s="20">
        <f t="shared" si="162"/>
        <v>582.76</v>
      </c>
      <c r="U404" s="20">
        <f t="shared" si="162"/>
        <v>0</v>
      </c>
      <c r="V404" s="20">
        <f t="shared" si="162"/>
        <v>25</v>
      </c>
      <c r="W404" s="20">
        <f t="shared" si="162"/>
        <v>15</v>
      </c>
      <c r="Y404" s="19">
        <f t="shared" si="137"/>
        <v>44957</v>
      </c>
      <c r="Z404" s="20">
        <f t="shared" si="163"/>
        <v>799</v>
      </c>
      <c r="AA404" s="20">
        <f t="shared" si="163"/>
        <v>91108.430000000008</v>
      </c>
      <c r="AB404" s="20">
        <f t="shared" si="163"/>
        <v>781.16000000000008</v>
      </c>
      <c r="AC404" s="20">
        <f t="shared" si="163"/>
        <v>0</v>
      </c>
      <c r="AD404" s="20">
        <f t="shared" si="163"/>
        <v>1121.8300000000002</v>
      </c>
      <c r="AE404" s="20">
        <f t="shared" si="163"/>
        <v>197</v>
      </c>
      <c r="AG404" s="19">
        <f t="shared" si="139"/>
        <v>44957</v>
      </c>
      <c r="AH404" s="20">
        <f t="shared" si="164"/>
        <v>1611</v>
      </c>
      <c r="AI404" s="20">
        <f t="shared" si="164"/>
        <v>172166.68000000002</v>
      </c>
      <c r="AJ404" s="20">
        <f t="shared" si="164"/>
        <v>395.33000000000021</v>
      </c>
      <c r="AK404" s="20">
        <f t="shared" si="164"/>
        <v>0</v>
      </c>
      <c r="AL404" s="20">
        <f t="shared" si="164"/>
        <v>1157.8800000000001</v>
      </c>
      <c r="AM404" s="20">
        <f t="shared" si="164"/>
        <v>67</v>
      </c>
      <c r="AO404" s="19">
        <f t="shared" si="141"/>
        <v>44957</v>
      </c>
      <c r="AP404" s="20">
        <f t="shared" si="165"/>
        <v>1273</v>
      </c>
      <c r="AQ404" s="20">
        <f t="shared" si="165"/>
        <v>106834.79000000001</v>
      </c>
      <c r="AR404" s="20">
        <f t="shared" si="165"/>
        <v>0</v>
      </c>
      <c r="AS404" s="20">
        <f t="shared" si="165"/>
        <v>1582.5</v>
      </c>
      <c r="AT404" s="20">
        <f t="shared" si="165"/>
        <v>463.54</v>
      </c>
      <c r="AU404" s="20">
        <f t="shared" si="165"/>
        <v>100</v>
      </c>
      <c r="AW404" s="19">
        <f t="shared" si="143"/>
        <v>44957</v>
      </c>
      <c r="AX404" s="20">
        <f t="shared" si="166"/>
        <v>1631</v>
      </c>
      <c r="AY404" s="20">
        <f t="shared" si="166"/>
        <v>184996.46999999994</v>
      </c>
      <c r="AZ404" s="20">
        <f t="shared" si="166"/>
        <v>752.9000000000002</v>
      </c>
      <c r="BA404" s="20">
        <f t="shared" si="166"/>
        <v>0</v>
      </c>
      <c r="BB404" s="20">
        <f t="shared" si="166"/>
        <v>1479.0600000000002</v>
      </c>
      <c r="BC404" s="20">
        <f t="shared" si="166"/>
        <v>56</v>
      </c>
      <c r="BE404" s="19">
        <f t="shared" si="145"/>
        <v>44957</v>
      </c>
      <c r="BF404" s="20">
        <f t="shared" si="167"/>
        <v>1659</v>
      </c>
      <c r="BG404" s="20">
        <f t="shared" si="167"/>
        <v>206987.86999999997</v>
      </c>
      <c r="BH404" s="20">
        <f t="shared" si="167"/>
        <v>929.41999999999985</v>
      </c>
      <c r="BI404" s="20">
        <f t="shared" si="167"/>
        <v>0</v>
      </c>
      <c r="BJ404" s="20">
        <f t="shared" si="167"/>
        <v>1398.7500000000002</v>
      </c>
      <c r="BK404" s="20">
        <f t="shared" si="167"/>
        <v>15</v>
      </c>
      <c r="BM404" s="19">
        <f t="shared" si="147"/>
        <v>44957</v>
      </c>
      <c r="BN404" s="20">
        <f t="shared" si="168"/>
        <v>779</v>
      </c>
      <c r="BO404" s="20">
        <f t="shared" si="168"/>
        <v>56686.570000000007</v>
      </c>
      <c r="BP404" s="20">
        <f t="shared" si="168"/>
        <v>437.5</v>
      </c>
      <c r="BQ404" s="20">
        <f t="shared" si="168"/>
        <v>0</v>
      </c>
      <c r="BR404" s="20">
        <f t="shared" si="168"/>
        <v>270</v>
      </c>
      <c r="BS404" s="20">
        <f t="shared" si="168"/>
        <v>2</v>
      </c>
      <c r="BU404" s="19">
        <f t="shared" si="149"/>
        <v>44957</v>
      </c>
      <c r="BV404" s="20">
        <f t="shared" si="169"/>
        <v>843</v>
      </c>
      <c r="BW404" s="20">
        <f t="shared" si="169"/>
        <v>97890.739999999991</v>
      </c>
      <c r="BX404" s="20">
        <f t="shared" si="169"/>
        <v>0</v>
      </c>
      <c r="BY404" s="20">
        <f t="shared" si="169"/>
        <v>0</v>
      </c>
      <c r="BZ404" s="20">
        <f t="shared" si="169"/>
        <v>1693.6</v>
      </c>
      <c r="CA404" s="20">
        <f t="shared" si="169"/>
        <v>129</v>
      </c>
      <c r="CC404" s="19">
        <f t="shared" si="151"/>
        <v>44957</v>
      </c>
      <c r="CD404" s="20">
        <f t="shared" si="170"/>
        <v>1118</v>
      </c>
      <c r="CE404" s="20">
        <f t="shared" si="170"/>
        <v>117017.49</v>
      </c>
      <c r="CF404" s="20">
        <f t="shared" si="170"/>
        <v>985.36000000000013</v>
      </c>
      <c r="CG404" s="20">
        <f t="shared" si="170"/>
        <v>7886.25</v>
      </c>
      <c r="CH404" s="20">
        <f t="shared" si="170"/>
        <v>1264.69</v>
      </c>
      <c r="CI404" s="20">
        <f t="shared" si="170"/>
        <v>130</v>
      </c>
      <c r="CK404" s="19">
        <f t="shared" si="153"/>
        <v>44957</v>
      </c>
      <c r="CL404" s="20">
        <f t="shared" si="171"/>
        <v>458</v>
      </c>
      <c r="CM404" s="20">
        <f t="shared" si="171"/>
        <v>32095.110000000004</v>
      </c>
      <c r="CN404" s="20">
        <f t="shared" si="171"/>
        <v>0</v>
      </c>
      <c r="CO404" s="20">
        <f t="shared" si="171"/>
        <v>63</v>
      </c>
      <c r="CP404" s="20">
        <f t="shared" si="171"/>
        <v>558.33000000000004</v>
      </c>
      <c r="CQ404" s="20">
        <f t="shared" si="171"/>
        <v>9</v>
      </c>
      <c r="CS404" s="19">
        <f t="shared" si="155"/>
        <v>44957</v>
      </c>
      <c r="CT404" s="20">
        <f t="shared" si="172"/>
        <v>0</v>
      </c>
      <c r="CU404" s="20">
        <f t="shared" si="172"/>
        <v>0</v>
      </c>
      <c r="CV404" s="20">
        <f t="shared" si="172"/>
        <v>0</v>
      </c>
      <c r="CW404" s="20">
        <f t="shared" si="172"/>
        <v>0</v>
      </c>
      <c r="CX404" s="20">
        <f t="shared" si="172"/>
        <v>0</v>
      </c>
      <c r="CY404" s="20">
        <f t="shared" si="172"/>
        <v>0</v>
      </c>
      <c r="DA404" s="19">
        <f t="shared" si="157"/>
        <v>44957</v>
      </c>
      <c r="DB404" s="20">
        <f t="shared" si="173"/>
        <v>0</v>
      </c>
      <c r="DC404" s="20">
        <f t="shared" si="173"/>
        <v>0</v>
      </c>
      <c r="DD404" s="20">
        <f t="shared" si="173"/>
        <v>0</v>
      </c>
      <c r="DE404" s="20">
        <f t="shared" si="173"/>
        <v>0</v>
      </c>
      <c r="DF404" s="20">
        <f t="shared" si="173"/>
        <v>0</v>
      </c>
      <c r="DG404" s="20">
        <f t="shared" si="173"/>
        <v>0</v>
      </c>
      <c r="DI404" s="19">
        <f t="shared" si="159"/>
        <v>44957</v>
      </c>
      <c r="DJ404" s="20">
        <f t="shared" si="174"/>
        <v>0</v>
      </c>
      <c r="DK404" s="20">
        <f t="shared" si="174"/>
        <v>0</v>
      </c>
      <c r="DL404" s="20">
        <f t="shared" si="174"/>
        <v>0</v>
      </c>
      <c r="DM404" s="20">
        <f t="shared" si="174"/>
        <v>0</v>
      </c>
      <c r="DN404" s="20">
        <f t="shared" si="174"/>
        <v>0</v>
      </c>
      <c r="DO404" s="20">
        <f t="shared" si="174"/>
        <v>0</v>
      </c>
      <c r="DP404" s="56"/>
      <c r="DQ404" s="56"/>
      <c r="DR404" s="56"/>
      <c r="DS404" s="56"/>
    </row>
    <row r="405" spans="1:123" x14ac:dyDescent="0.3">
      <c r="A405" s="11">
        <f t="shared" si="126"/>
        <v>44958</v>
      </c>
      <c r="B405" s="8">
        <f>B35</f>
        <v>44</v>
      </c>
      <c r="C405" s="8">
        <f t="shared" ref="C405:G405" si="175">C35</f>
        <v>4249.3900000000003</v>
      </c>
      <c r="D405" s="8">
        <f t="shared" si="175"/>
        <v>0</v>
      </c>
      <c r="E405" s="8">
        <f t="shared" si="175"/>
        <v>30</v>
      </c>
      <c r="F405" s="8">
        <f t="shared" si="175"/>
        <v>0</v>
      </c>
      <c r="G405" s="8">
        <f t="shared" si="175"/>
        <v>0</v>
      </c>
      <c r="I405" s="11">
        <f t="shared" si="133"/>
        <v>44958</v>
      </c>
      <c r="J405" s="8">
        <f>J35</f>
        <v>32</v>
      </c>
      <c r="K405" s="8">
        <f t="shared" ref="K405:O405" si="176">K35</f>
        <v>4534.76</v>
      </c>
      <c r="L405" s="8">
        <f t="shared" si="176"/>
        <v>0</v>
      </c>
      <c r="M405" s="8">
        <f t="shared" si="176"/>
        <v>0</v>
      </c>
      <c r="N405" s="8">
        <f t="shared" si="176"/>
        <v>0</v>
      </c>
      <c r="O405" s="8">
        <f t="shared" si="176"/>
        <v>0</v>
      </c>
      <c r="Q405" s="11">
        <f t="shared" si="135"/>
        <v>44958</v>
      </c>
      <c r="R405" s="8">
        <f>R35</f>
        <v>29</v>
      </c>
      <c r="S405" s="8">
        <f t="shared" ref="S405:W405" si="177">S35</f>
        <v>3215.27</v>
      </c>
      <c r="T405" s="8">
        <f t="shared" si="177"/>
        <v>13</v>
      </c>
      <c r="U405" s="8">
        <f t="shared" si="177"/>
        <v>0</v>
      </c>
      <c r="V405" s="8">
        <f t="shared" si="177"/>
        <v>0</v>
      </c>
      <c r="W405" s="8">
        <f t="shared" si="177"/>
        <v>0</v>
      </c>
      <c r="Y405" s="11">
        <f t="shared" si="137"/>
        <v>44958</v>
      </c>
      <c r="Z405" s="8">
        <f>Z35</f>
        <v>31</v>
      </c>
      <c r="AA405" s="8">
        <f t="shared" ref="AA405:AE405" si="178">AA35</f>
        <v>3899.17</v>
      </c>
      <c r="AB405" s="8">
        <f t="shared" si="178"/>
        <v>26.85</v>
      </c>
      <c r="AC405" s="8">
        <f t="shared" si="178"/>
        <v>0</v>
      </c>
      <c r="AD405" s="8">
        <f t="shared" si="178"/>
        <v>288.64</v>
      </c>
      <c r="AE405" s="8">
        <f t="shared" si="178"/>
        <v>9</v>
      </c>
      <c r="AG405" s="11">
        <f t="shared" si="139"/>
        <v>44958</v>
      </c>
      <c r="AH405" s="8">
        <f>AH35</f>
        <v>60</v>
      </c>
      <c r="AI405" s="8">
        <f t="shared" ref="AI405:AM405" si="179">AI35</f>
        <v>6594.49</v>
      </c>
      <c r="AJ405" s="8">
        <f t="shared" si="179"/>
        <v>27.78</v>
      </c>
      <c r="AK405" s="8">
        <f t="shared" si="179"/>
        <v>0</v>
      </c>
      <c r="AL405" s="8">
        <f t="shared" si="179"/>
        <v>0</v>
      </c>
      <c r="AM405" s="8">
        <f t="shared" si="179"/>
        <v>2</v>
      </c>
      <c r="AO405" s="11">
        <f t="shared" si="141"/>
        <v>44958</v>
      </c>
      <c r="AP405" s="8">
        <f>AP35</f>
        <v>56</v>
      </c>
      <c r="AQ405" s="8">
        <f t="shared" ref="AQ405:AU405" si="180">AQ35</f>
        <v>4968.04</v>
      </c>
      <c r="AR405" s="8">
        <f t="shared" si="180"/>
        <v>0</v>
      </c>
      <c r="AS405" s="8">
        <f t="shared" si="180"/>
        <v>152</v>
      </c>
      <c r="AT405" s="8">
        <f t="shared" si="180"/>
        <v>0</v>
      </c>
      <c r="AU405" s="8">
        <f t="shared" si="180"/>
        <v>5</v>
      </c>
      <c r="AW405" s="11">
        <f t="shared" si="143"/>
        <v>44958</v>
      </c>
      <c r="AX405" s="8">
        <f>AX35</f>
        <v>40</v>
      </c>
      <c r="AY405" s="8">
        <f t="shared" ref="AY405:BC405" si="181">AY35</f>
        <v>4568.29</v>
      </c>
      <c r="AZ405" s="8">
        <f t="shared" si="181"/>
        <v>24.94</v>
      </c>
      <c r="BA405" s="8">
        <f t="shared" si="181"/>
        <v>0</v>
      </c>
      <c r="BB405" s="8">
        <f t="shared" si="181"/>
        <v>4.95</v>
      </c>
      <c r="BC405" s="8">
        <f t="shared" si="181"/>
        <v>3</v>
      </c>
      <c r="BE405" s="11">
        <f t="shared" si="145"/>
        <v>44958</v>
      </c>
      <c r="BF405" s="8">
        <f>BF35</f>
        <v>45</v>
      </c>
      <c r="BG405" s="8">
        <f t="shared" ref="BG405:BK405" si="182">BG35</f>
        <v>5521.23</v>
      </c>
      <c r="BH405" s="8">
        <f t="shared" si="182"/>
        <v>16.71</v>
      </c>
      <c r="BI405" s="8">
        <f t="shared" si="182"/>
        <v>0</v>
      </c>
      <c r="BJ405" s="8">
        <f t="shared" si="182"/>
        <v>0</v>
      </c>
      <c r="BK405" s="8">
        <f t="shared" si="182"/>
        <v>0</v>
      </c>
      <c r="BM405" s="11">
        <f t="shared" si="147"/>
        <v>44958</v>
      </c>
      <c r="BN405" s="8">
        <f>BN35</f>
        <v>38</v>
      </c>
      <c r="BO405" s="8">
        <f t="shared" ref="BO405:BS405" si="183">BO35</f>
        <v>2698.2</v>
      </c>
      <c r="BP405" s="8">
        <f t="shared" si="183"/>
        <v>15.25</v>
      </c>
      <c r="BQ405" s="8">
        <f t="shared" si="183"/>
        <v>0</v>
      </c>
      <c r="BR405" s="8">
        <f t="shared" si="183"/>
        <v>20</v>
      </c>
      <c r="BS405" s="8">
        <f t="shared" si="183"/>
        <v>0</v>
      </c>
      <c r="BU405" s="11">
        <f t="shared" si="149"/>
        <v>44958</v>
      </c>
      <c r="BV405" s="8">
        <f>BV35</f>
        <v>29</v>
      </c>
      <c r="BW405" s="8">
        <f t="shared" ref="BW405:CA405" si="184">BW35</f>
        <v>3626.51</v>
      </c>
      <c r="BX405" s="8">
        <f t="shared" si="184"/>
        <v>0</v>
      </c>
      <c r="BY405" s="8">
        <f t="shared" si="184"/>
        <v>0</v>
      </c>
      <c r="BZ405" s="8">
        <f t="shared" si="184"/>
        <v>118</v>
      </c>
      <c r="CA405" s="8">
        <f t="shared" si="184"/>
        <v>0</v>
      </c>
      <c r="CC405" s="11">
        <f t="shared" si="151"/>
        <v>44958</v>
      </c>
      <c r="CD405" s="8">
        <f>CD35</f>
        <v>43</v>
      </c>
      <c r="CE405" s="8">
        <f t="shared" ref="CE405:CI405" si="185">CE35</f>
        <v>4143.09</v>
      </c>
      <c r="CF405" s="8">
        <f t="shared" si="185"/>
        <v>35.81</v>
      </c>
      <c r="CG405" s="8">
        <f t="shared" si="185"/>
        <v>420.84</v>
      </c>
      <c r="CH405" s="8">
        <f t="shared" si="185"/>
        <v>25</v>
      </c>
      <c r="CI405" s="8">
        <f t="shared" si="185"/>
        <v>1</v>
      </c>
      <c r="CK405" s="11">
        <f t="shared" si="153"/>
        <v>44958</v>
      </c>
      <c r="CL405" s="8">
        <f>CL35</f>
        <v>13</v>
      </c>
      <c r="CM405" s="8">
        <f t="shared" ref="CM405:CQ405" si="186">CM35</f>
        <v>861.77</v>
      </c>
      <c r="CN405" s="8">
        <f t="shared" si="186"/>
        <v>0</v>
      </c>
      <c r="CO405" s="8">
        <f t="shared" si="186"/>
        <v>0</v>
      </c>
      <c r="CP405" s="8">
        <f t="shared" si="186"/>
        <v>15</v>
      </c>
      <c r="CQ405" s="8">
        <f t="shared" si="186"/>
        <v>0</v>
      </c>
      <c r="CS405" s="11">
        <f t="shared" si="155"/>
        <v>44958</v>
      </c>
      <c r="CT405" s="8">
        <f>CT35</f>
        <v>0</v>
      </c>
      <c r="CU405" s="8">
        <f t="shared" ref="CU405:CY405" si="187">CU35</f>
        <v>0</v>
      </c>
      <c r="CV405" s="8">
        <f t="shared" si="187"/>
        <v>0</v>
      </c>
      <c r="CW405" s="8">
        <f t="shared" si="187"/>
        <v>0</v>
      </c>
      <c r="CX405" s="8">
        <f t="shared" si="187"/>
        <v>0</v>
      </c>
      <c r="CY405" s="8">
        <f t="shared" si="187"/>
        <v>0</v>
      </c>
      <c r="DA405" s="11">
        <f t="shared" si="157"/>
        <v>44958</v>
      </c>
      <c r="DB405" s="8">
        <f>DB35</f>
        <v>0</v>
      </c>
      <c r="DC405" s="8">
        <f t="shared" ref="DC405:DG405" si="188">DC35</f>
        <v>0</v>
      </c>
      <c r="DD405" s="8">
        <f t="shared" si="188"/>
        <v>0</v>
      </c>
      <c r="DE405" s="8">
        <f t="shared" si="188"/>
        <v>0</v>
      </c>
      <c r="DF405" s="8">
        <f t="shared" si="188"/>
        <v>0</v>
      </c>
      <c r="DG405" s="8">
        <f t="shared" si="188"/>
        <v>0</v>
      </c>
      <c r="DI405" s="11">
        <f t="shared" si="159"/>
        <v>44958</v>
      </c>
      <c r="DJ405" s="8">
        <f>DJ35</f>
        <v>0</v>
      </c>
      <c r="DK405" s="8">
        <f t="shared" ref="DK405:DO405" si="189">DK35</f>
        <v>0</v>
      </c>
      <c r="DL405" s="8">
        <f t="shared" si="189"/>
        <v>0</v>
      </c>
      <c r="DM405" s="8">
        <f t="shared" si="189"/>
        <v>0</v>
      </c>
      <c r="DN405" s="8">
        <f t="shared" si="189"/>
        <v>0</v>
      </c>
      <c r="DO405" s="8">
        <f t="shared" si="189"/>
        <v>0</v>
      </c>
      <c r="DP405" s="56"/>
      <c r="DQ405" s="56"/>
      <c r="DR405" s="56"/>
      <c r="DS405" s="56"/>
    </row>
    <row r="406" spans="1:123" x14ac:dyDescent="0.3">
      <c r="A406" s="11">
        <f t="shared" si="126"/>
        <v>44959</v>
      </c>
      <c r="B406" s="8">
        <f t="shared" ref="B406:B432" si="190">B36+B405</f>
        <v>82</v>
      </c>
      <c r="C406" s="8">
        <f t="shared" ref="C406:C432" si="191">C36+C405</f>
        <v>8242.17</v>
      </c>
      <c r="D406" s="8">
        <f t="shared" ref="D406:D432" si="192">D36+D405</f>
        <v>0</v>
      </c>
      <c r="E406" s="8">
        <f t="shared" ref="E406:E432" si="193">E36+E405</f>
        <v>40</v>
      </c>
      <c r="F406" s="8">
        <f t="shared" ref="F406:F432" si="194">F36+F405</f>
        <v>29</v>
      </c>
      <c r="G406" s="8">
        <f t="shared" ref="G406:G432" si="195">G36+G405</f>
        <v>0</v>
      </c>
      <c r="I406" s="11">
        <f t="shared" si="133"/>
        <v>44959</v>
      </c>
      <c r="J406" s="8">
        <f t="shared" ref="J406:O421" si="196">J36+J405</f>
        <v>58</v>
      </c>
      <c r="K406" s="8">
        <f t="shared" si="196"/>
        <v>8247.6200000000008</v>
      </c>
      <c r="L406" s="8">
        <f t="shared" si="196"/>
        <v>63.2</v>
      </c>
      <c r="M406" s="8">
        <f t="shared" si="196"/>
        <v>0</v>
      </c>
      <c r="N406" s="8">
        <f t="shared" si="196"/>
        <v>0</v>
      </c>
      <c r="O406" s="8">
        <f t="shared" si="196"/>
        <v>0</v>
      </c>
      <c r="Q406" s="11">
        <f t="shared" si="135"/>
        <v>44959</v>
      </c>
      <c r="R406" s="8">
        <f t="shared" ref="R406:W421" si="197">R36+R405</f>
        <v>47</v>
      </c>
      <c r="S406" s="8">
        <f t="shared" si="197"/>
        <v>5205.16</v>
      </c>
      <c r="T406" s="8">
        <f t="shared" si="197"/>
        <v>23</v>
      </c>
      <c r="U406" s="8">
        <f t="shared" si="197"/>
        <v>0</v>
      </c>
      <c r="V406" s="8">
        <f t="shared" si="197"/>
        <v>0</v>
      </c>
      <c r="W406" s="8">
        <f t="shared" si="197"/>
        <v>0</v>
      </c>
      <c r="Y406" s="11">
        <f t="shared" si="137"/>
        <v>44959</v>
      </c>
      <c r="Z406" s="8">
        <f t="shared" ref="Z406:AE421" si="198">Z36+Z405</f>
        <v>53</v>
      </c>
      <c r="AA406" s="8">
        <f t="shared" si="198"/>
        <v>6601.05</v>
      </c>
      <c r="AB406" s="8">
        <f t="shared" si="198"/>
        <v>46.75</v>
      </c>
      <c r="AC406" s="8">
        <f t="shared" si="198"/>
        <v>0</v>
      </c>
      <c r="AD406" s="8">
        <f t="shared" si="198"/>
        <v>338.64</v>
      </c>
      <c r="AE406" s="8">
        <f t="shared" si="198"/>
        <v>18</v>
      </c>
      <c r="AG406" s="11">
        <f t="shared" si="139"/>
        <v>44959</v>
      </c>
      <c r="AH406" s="8">
        <f t="shared" ref="AH406:AM421" si="199">AH36+AH405</f>
        <v>111</v>
      </c>
      <c r="AI406" s="8">
        <f t="shared" si="199"/>
        <v>12046.92</v>
      </c>
      <c r="AJ406" s="8">
        <f t="shared" si="199"/>
        <v>46.290000000000006</v>
      </c>
      <c r="AK406" s="8">
        <f t="shared" si="199"/>
        <v>0</v>
      </c>
      <c r="AL406" s="8">
        <f t="shared" si="199"/>
        <v>100</v>
      </c>
      <c r="AM406" s="8">
        <f t="shared" si="199"/>
        <v>4</v>
      </c>
      <c r="AO406" s="11">
        <f t="shared" si="141"/>
        <v>44959</v>
      </c>
      <c r="AP406" s="8">
        <f t="shared" ref="AP406:AU421" si="200">AP36+AP405</f>
        <v>109</v>
      </c>
      <c r="AQ406" s="8">
        <f t="shared" si="200"/>
        <v>9463.7900000000009</v>
      </c>
      <c r="AR406" s="8">
        <f t="shared" si="200"/>
        <v>0</v>
      </c>
      <c r="AS406" s="8">
        <f t="shared" si="200"/>
        <v>192</v>
      </c>
      <c r="AT406" s="8">
        <f t="shared" si="200"/>
        <v>-65.13</v>
      </c>
      <c r="AU406" s="8">
        <f t="shared" si="200"/>
        <v>10</v>
      </c>
      <c r="AW406" s="11">
        <f t="shared" si="143"/>
        <v>44959</v>
      </c>
      <c r="AX406" s="8">
        <f t="shared" ref="AX406:BC421" si="201">AX36+AX405</f>
        <v>97</v>
      </c>
      <c r="AY406" s="8">
        <f t="shared" si="201"/>
        <v>11042.43</v>
      </c>
      <c r="AZ406" s="8">
        <f t="shared" si="201"/>
        <v>34.17</v>
      </c>
      <c r="BA406" s="8">
        <f t="shared" si="201"/>
        <v>0</v>
      </c>
      <c r="BB406" s="8">
        <f t="shared" si="201"/>
        <v>144.63999999999999</v>
      </c>
      <c r="BC406" s="8">
        <f t="shared" si="201"/>
        <v>6</v>
      </c>
      <c r="BE406" s="11">
        <f t="shared" si="145"/>
        <v>44959</v>
      </c>
      <c r="BF406" s="8">
        <f t="shared" ref="BF406:BK421" si="202">BF36+BF405</f>
        <v>95</v>
      </c>
      <c r="BG406" s="8">
        <f t="shared" si="202"/>
        <v>11605.34</v>
      </c>
      <c r="BH406" s="8">
        <f t="shared" si="202"/>
        <v>43.16</v>
      </c>
      <c r="BI406" s="8">
        <f t="shared" si="202"/>
        <v>0</v>
      </c>
      <c r="BJ406" s="8">
        <f t="shared" si="202"/>
        <v>0</v>
      </c>
      <c r="BK406" s="8">
        <f t="shared" si="202"/>
        <v>0</v>
      </c>
      <c r="BM406" s="11">
        <f t="shared" si="147"/>
        <v>44959</v>
      </c>
      <c r="BN406" s="8">
        <f t="shared" ref="BN406:BS421" si="203">BN36+BN405</f>
        <v>65</v>
      </c>
      <c r="BO406" s="8">
        <f t="shared" si="203"/>
        <v>4516.1000000000004</v>
      </c>
      <c r="BP406" s="8">
        <f t="shared" si="203"/>
        <v>33.25</v>
      </c>
      <c r="BQ406" s="8">
        <f t="shared" si="203"/>
        <v>0</v>
      </c>
      <c r="BR406" s="8">
        <f t="shared" si="203"/>
        <v>20</v>
      </c>
      <c r="BS406" s="8">
        <f t="shared" si="203"/>
        <v>0</v>
      </c>
      <c r="BU406" s="11">
        <f t="shared" si="149"/>
        <v>44959</v>
      </c>
      <c r="BV406" s="8">
        <f t="shared" ref="BV406:CA421" si="204">BV36+BV405</f>
        <v>64</v>
      </c>
      <c r="BW406" s="8">
        <f t="shared" si="204"/>
        <v>8080.89</v>
      </c>
      <c r="BX406" s="8">
        <f t="shared" si="204"/>
        <v>0</v>
      </c>
      <c r="BY406" s="8">
        <f t="shared" si="204"/>
        <v>0</v>
      </c>
      <c r="BZ406" s="8">
        <f t="shared" si="204"/>
        <v>220</v>
      </c>
      <c r="CA406" s="8">
        <f t="shared" si="204"/>
        <v>0</v>
      </c>
      <c r="CC406" s="11">
        <f t="shared" si="151"/>
        <v>44959</v>
      </c>
      <c r="CD406" s="8">
        <f t="shared" ref="CD406:CI421" si="205">CD36+CD405</f>
        <v>85</v>
      </c>
      <c r="CE406" s="8">
        <f t="shared" si="205"/>
        <v>7788.49</v>
      </c>
      <c r="CF406" s="8">
        <f t="shared" si="205"/>
        <v>56.27</v>
      </c>
      <c r="CG406" s="8">
        <f t="shared" si="205"/>
        <v>664.96</v>
      </c>
      <c r="CH406" s="8">
        <f t="shared" si="205"/>
        <v>-340</v>
      </c>
      <c r="CI406" s="8">
        <f t="shared" si="205"/>
        <v>1</v>
      </c>
      <c r="CK406" s="11">
        <f t="shared" si="153"/>
        <v>44959</v>
      </c>
      <c r="CL406" s="8">
        <f t="shared" ref="CL406:CQ421" si="206">CL36+CL405</f>
        <v>28</v>
      </c>
      <c r="CM406" s="8">
        <f t="shared" si="206"/>
        <v>1880.4</v>
      </c>
      <c r="CN406" s="8">
        <f t="shared" si="206"/>
        <v>0</v>
      </c>
      <c r="CO406" s="8">
        <f t="shared" si="206"/>
        <v>0</v>
      </c>
      <c r="CP406" s="8">
        <f t="shared" si="206"/>
        <v>30</v>
      </c>
      <c r="CQ406" s="8">
        <f t="shared" si="206"/>
        <v>0</v>
      </c>
      <c r="CS406" s="11">
        <f t="shared" si="155"/>
        <v>44959</v>
      </c>
      <c r="CT406" s="8">
        <f t="shared" ref="CT406:CY421" si="207">CT36+CT405</f>
        <v>0</v>
      </c>
      <c r="CU406" s="8">
        <f t="shared" si="207"/>
        <v>0</v>
      </c>
      <c r="CV406" s="8">
        <f t="shared" si="207"/>
        <v>0</v>
      </c>
      <c r="CW406" s="8">
        <f t="shared" si="207"/>
        <v>0</v>
      </c>
      <c r="CX406" s="8">
        <f t="shared" si="207"/>
        <v>0</v>
      </c>
      <c r="CY406" s="8">
        <f t="shared" si="207"/>
        <v>0</v>
      </c>
      <c r="DA406" s="11">
        <f t="shared" si="157"/>
        <v>44959</v>
      </c>
      <c r="DB406" s="8">
        <f t="shared" ref="DB406:DG421" si="208">DB36+DB405</f>
        <v>0</v>
      </c>
      <c r="DC406" s="8">
        <f t="shared" si="208"/>
        <v>0</v>
      </c>
      <c r="DD406" s="8">
        <f t="shared" si="208"/>
        <v>0</v>
      </c>
      <c r="DE406" s="8">
        <f t="shared" si="208"/>
        <v>0</v>
      </c>
      <c r="DF406" s="8">
        <f t="shared" si="208"/>
        <v>0</v>
      </c>
      <c r="DG406" s="8">
        <f t="shared" si="208"/>
        <v>0</v>
      </c>
      <c r="DI406" s="11">
        <f t="shared" si="159"/>
        <v>44959</v>
      </c>
      <c r="DJ406" s="8">
        <f t="shared" ref="DJ406:DO421" si="209">DJ36+DJ405</f>
        <v>0</v>
      </c>
      <c r="DK406" s="8">
        <f t="shared" si="209"/>
        <v>0</v>
      </c>
      <c r="DL406" s="8">
        <f t="shared" si="209"/>
        <v>0</v>
      </c>
      <c r="DM406" s="8">
        <f t="shared" si="209"/>
        <v>0</v>
      </c>
      <c r="DN406" s="8">
        <f t="shared" si="209"/>
        <v>0</v>
      </c>
      <c r="DO406" s="8">
        <f t="shared" si="209"/>
        <v>0</v>
      </c>
      <c r="DP406" s="56"/>
      <c r="DQ406" s="56"/>
      <c r="DR406" s="56"/>
      <c r="DS406" s="56"/>
    </row>
    <row r="407" spans="1:123" x14ac:dyDescent="0.3">
      <c r="A407" s="11">
        <f t="shared" ref="A407:A432" si="210">A37</f>
        <v>44960</v>
      </c>
      <c r="B407" s="8">
        <f t="shared" si="190"/>
        <v>136</v>
      </c>
      <c r="C407" s="8">
        <f t="shared" si="191"/>
        <v>14284.64</v>
      </c>
      <c r="D407" s="8">
        <f t="shared" si="192"/>
        <v>0</v>
      </c>
      <c r="E407" s="8">
        <f t="shared" si="193"/>
        <v>120.5</v>
      </c>
      <c r="F407" s="8">
        <f t="shared" si="194"/>
        <v>29</v>
      </c>
      <c r="G407" s="8">
        <f t="shared" si="195"/>
        <v>0</v>
      </c>
      <c r="I407" s="11">
        <f t="shared" ref="I407:I432" si="211">I37</f>
        <v>44960</v>
      </c>
      <c r="J407" s="8">
        <f t="shared" si="196"/>
        <v>66</v>
      </c>
      <c r="K407" s="8">
        <f t="shared" si="196"/>
        <v>9343.94</v>
      </c>
      <c r="L407" s="8">
        <f t="shared" si="196"/>
        <v>68.2</v>
      </c>
      <c r="M407" s="8">
        <f t="shared" si="196"/>
        <v>0</v>
      </c>
      <c r="N407" s="8">
        <f t="shared" si="196"/>
        <v>0</v>
      </c>
      <c r="O407" s="8">
        <f t="shared" si="196"/>
        <v>0</v>
      </c>
      <c r="Q407" s="11">
        <f t="shared" ref="Q407:Q432" si="212">Q37</f>
        <v>44960</v>
      </c>
      <c r="R407" s="8">
        <f t="shared" si="197"/>
        <v>73</v>
      </c>
      <c r="S407" s="8">
        <f t="shared" si="197"/>
        <v>7930.0499999999993</v>
      </c>
      <c r="T407" s="8">
        <f t="shared" si="197"/>
        <v>75.5</v>
      </c>
      <c r="U407" s="8">
        <f t="shared" si="197"/>
        <v>0</v>
      </c>
      <c r="V407" s="8">
        <f t="shared" si="197"/>
        <v>169.57</v>
      </c>
      <c r="W407" s="8">
        <f t="shared" si="197"/>
        <v>0</v>
      </c>
      <c r="Y407" s="11">
        <f t="shared" ref="Y407:Y432" si="213">Y37</f>
        <v>44960</v>
      </c>
      <c r="Z407" s="8">
        <f t="shared" si="198"/>
        <v>70</v>
      </c>
      <c r="AA407" s="8">
        <f t="shared" si="198"/>
        <v>8525.130000000001</v>
      </c>
      <c r="AB407" s="8">
        <f t="shared" si="198"/>
        <v>90.259999999999991</v>
      </c>
      <c r="AC407" s="8">
        <f t="shared" si="198"/>
        <v>0</v>
      </c>
      <c r="AD407" s="8">
        <f t="shared" si="198"/>
        <v>338.64</v>
      </c>
      <c r="AE407" s="8">
        <f t="shared" si="198"/>
        <v>27</v>
      </c>
      <c r="AG407" s="11">
        <f t="shared" ref="AG407:AG432" si="214">AG37</f>
        <v>44960</v>
      </c>
      <c r="AH407" s="8">
        <f t="shared" si="199"/>
        <v>167</v>
      </c>
      <c r="AI407" s="8">
        <f t="shared" si="199"/>
        <v>18089</v>
      </c>
      <c r="AJ407" s="8">
        <f t="shared" si="199"/>
        <v>46.290000000000006</v>
      </c>
      <c r="AK407" s="8">
        <f t="shared" si="199"/>
        <v>0</v>
      </c>
      <c r="AL407" s="8">
        <f t="shared" si="199"/>
        <v>100</v>
      </c>
      <c r="AM407" s="8">
        <f t="shared" si="199"/>
        <v>6</v>
      </c>
      <c r="AO407" s="11">
        <f t="shared" ref="AO407:AO432" si="215">AO37</f>
        <v>44960</v>
      </c>
      <c r="AP407" s="8">
        <f t="shared" si="200"/>
        <v>157</v>
      </c>
      <c r="AQ407" s="8">
        <f t="shared" si="200"/>
        <v>13492.150000000001</v>
      </c>
      <c r="AR407" s="8">
        <f t="shared" si="200"/>
        <v>0</v>
      </c>
      <c r="AS407" s="8">
        <f t="shared" si="200"/>
        <v>241.5</v>
      </c>
      <c r="AT407" s="8">
        <f t="shared" si="200"/>
        <v>-65.13</v>
      </c>
      <c r="AU407" s="8">
        <f t="shared" si="200"/>
        <v>13</v>
      </c>
      <c r="AW407" s="11">
        <f t="shared" ref="AW407:AW432" si="216">AW37</f>
        <v>44960</v>
      </c>
      <c r="AX407" s="8">
        <f t="shared" si="201"/>
        <v>147</v>
      </c>
      <c r="AY407" s="8">
        <f t="shared" si="201"/>
        <v>16817.78</v>
      </c>
      <c r="AZ407" s="8">
        <f t="shared" si="201"/>
        <v>57.260000000000005</v>
      </c>
      <c r="BA407" s="8">
        <f t="shared" si="201"/>
        <v>0</v>
      </c>
      <c r="BB407" s="8">
        <f t="shared" si="201"/>
        <v>144.63999999999999</v>
      </c>
      <c r="BC407" s="8">
        <f t="shared" si="201"/>
        <v>7</v>
      </c>
      <c r="BE407" s="11">
        <f t="shared" ref="BE407:BE432" si="217">BE37</f>
        <v>44960</v>
      </c>
      <c r="BF407" s="8">
        <f t="shared" si="202"/>
        <v>140</v>
      </c>
      <c r="BG407" s="8">
        <f t="shared" si="202"/>
        <v>17129.810000000001</v>
      </c>
      <c r="BH407" s="8">
        <f t="shared" si="202"/>
        <v>91.419999999999987</v>
      </c>
      <c r="BI407" s="8">
        <f t="shared" si="202"/>
        <v>0</v>
      </c>
      <c r="BJ407" s="8">
        <f t="shared" si="202"/>
        <v>0</v>
      </c>
      <c r="BK407" s="8">
        <f t="shared" si="202"/>
        <v>0</v>
      </c>
      <c r="BM407" s="11">
        <f t="shared" ref="BM407:BM432" si="218">BM37</f>
        <v>44960</v>
      </c>
      <c r="BN407" s="8">
        <f t="shared" si="203"/>
        <v>88</v>
      </c>
      <c r="BO407" s="8">
        <f t="shared" si="203"/>
        <v>6456.5</v>
      </c>
      <c r="BP407" s="8">
        <f t="shared" si="203"/>
        <v>43.25</v>
      </c>
      <c r="BQ407" s="8">
        <f t="shared" si="203"/>
        <v>0</v>
      </c>
      <c r="BR407" s="8">
        <f t="shared" si="203"/>
        <v>40</v>
      </c>
      <c r="BS407" s="8">
        <f t="shared" si="203"/>
        <v>0</v>
      </c>
      <c r="BU407" s="11">
        <f t="shared" ref="BU407:BU432" si="219">BU37</f>
        <v>44960</v>
      </c>
      <c r="BV407" s="8">
        <f t="shared" si="204"/>
        <v>95</v>
      </c>
      <c r="BW407" s="8">
        <f t="shared" si="204"/>
        <v>12064.24</v>
      </c>
      <c r="BX407" s="8">
        <f t="shared" si="204"/>
        <v>0</v>
      </c>
      <c r="BY407" s="8">
        <f t="shared" si="204"/>
        <v>0</v>
      </c>
      <c r="BZ407" s="8">
        <f t="shared" si="204"/>
        <v>292</v>
      </c>
      <c r="CA407" s="8">
        <f t="shared" si="204"/>
        <v>2</v>
      </c>
      <c r="CC407" s="11">
        <f t="shared" ref="CC407:CC432" si="220">CC37</f>
        <v>44960</v>
      </c>
      <c r="CD407" s="8">
        <f t="shared" si="205"/>
        <v>122</v>
      </c>
      <c r="CE407" s="8">
        <f t="shared" si="205"/>
        <v>11231.89</v>
      </c>
      <c r="CF407" s="8">
        <f t="shared" si="205"/>
        <v>86.03</v>
      </c>
      <c r="CG407" s="8">
        <f t="shared" si="205"/>
        <v>1057</v>
      </c>
      <c r="CH407" s="8">
        <f t="shared" si="205"/>
        <v>-296.5</v>
      </c>
      <c r="CI407" s="8">
        <f t="shared" si="205"/>
        <v>2</v>
      </c>
      <c r="CK407" s="11">
        <f t="shared" ref="CK407:CK432" si="221">CK37</f>
        <v>44960</v>
      </c>
      <c r="CL407" s="8">
        <f t="shared" si="206"/>
        <v>51</v>
      </c>
      <c r="CM407" s="8">
        <f t="shared" si="206"/>
        <v>3692.17</v>
      </c>
      <c r="CN407" s="8">
        <f t="shared" si="206"/>
        <v>0</v>
      </c>
      <c r="CO407" s="8">
        <f t="shared" si="206"/>
        <v>18</v>
      </c>
      <c r="CP407" s="8">
        <f t="shared" si="206"/>
        <v>75</v>
      </c>
      <c r="CQ407" s="8">
        <f t="shared" si="206"/>
        <v>0</v>
      </c>
      <c r="CS407" s="11">
        <f t="shared" si="155"/>
        <v>44960</v>
      </c>
      <c r="CT407" s="8">
        <f t="shared" si="207"/>
        <v>0</v>
      </c>
      <c r="CU407" s="8">
        <f t="shared" si="207"/>
        <v>0</v>
      </c>
      <c r="CV407" s="8">
        <f t="shared" si="207"/>
        <v>0</v>
      </c>
      <c r="CW407" s="8">
        <f t="shared" si="207"/>
        <v>0</v>
      </c>
      <c r="CX407" s="8">
        <f t="shared" si="207"/>
        <v>0</v>
      </c>
      <c r="CY407" s="8">
        <f t="shared" si="207"/>
        <v>0</v>
      </c>
      <c r="DA407" s="11">
        <f t="shared" si="157"/>
        <v>44960</v>
      </c>
      <c r="DB407" s="8">
        <f t="shared" si="208"/>
        <v>0</v>
      </c>
      <c r="DC407" s="8">
        <f t="shared" si="208"/>
        <v>0</v>
      </c>
      <c r="DD407" s="8">
        <f t="shared" si="208"/>
        <v>0</v>
      </c>
      <c r="DE407" s="8">
        <f t="shared" si="208"/>
        <v>0</v>
      </c>
      <c r="DF407" s="8">
        <f t="shared" si="208"/>
        <v>0</v>
      </c>
      <c r="DG407" s="8">
        <f t="shared" si="208"/>
        <v>0</v>
      </c>
      <c r="DI407" s="11">
        <f t="shared" si="159"/>
        <v>44960</v>
      </c>
      <c r="DJ407" s="8">
        <f t="shared" si="209"/>
        <v>0</v>
      </c>
      <c r="DK407" s="8">
        <f t="shared" si="209"/>
        <v>0</v>
      </c>
      <c r="DL407" s="8">
        <f t="shared" si="209"/>
        <v>0</v>
      </c>
      <c r="DM407" s="8">
        <f t="shared" si="209"/>
        <v>0</v>
      </c>
      <c r="DN407" s="8">
        <f t="shared" si="209"/>
        <v>0</v>
      </c>
      <c r="DO407" s="8">
        <f t="shared" si="209"/>
        <v>0</v>
      </c>
      <c r="DP407" s="56"/>
      <c r="DQ407" s="56"/>
      <c r="DR407" s="56"/>
      <c r="DS407" s="56"/>
    </row>
    <row r="408" spans="1:123" x14ac:dyDescent="0.3">
      <c r="A408" s="11">
        <f t="shared" si="210"/>
        <v>44961</v>
      </c>
      <c r="B408" s="8">
        <f t="shared" si="190"/>
        <v>192</v>
      </c>
      <c r="C408" s="8">
        <f t="shared" si="191"/>
        <v>20096.689999999999</v>
      </c>
      <c r="D408" s="8">
        <f t="shared" si="192"/>
        <v>0</v>
      </c>
      <c r="E408" s="8">
        <f t="shared" si="193"/>
        <v>192.5</v>
      </c>
      <c r="F408" s="8">
        <f t="shared" si="194"/>
        <v>29</v>
      </c>
      <c r="G408" s="8">
        <f t="shared" si="195"/>
        <v>0</v>
      </c>
      <c r="I408" s="11">
        <f t="shared" si="211"/>
        <v>44961</v>
      </c>
      <c r="J408" s="8">
        <f t="shared" si="196"/>
        <v>84</v>
      </c>
      <c r="K408" s="8">
        <f t="shared" si="196"/>
        <v>11479.32</v>
      </c>
      <c r="L408" s="8">
        <f t="shared" si="196"/>
        <v>68.2</v>
      </c>
      <c r="M408" s="8">
        <f t="shared" si="196"/>
        <v>0</v>
      </c>
      <c r="N408" s="8">
        <f t="shared" si="196"/>
        <v>0</v>
      </c>
      <c r="O408" s="8">
        <f t="shared" si="196"/>
        <v>0</v>
      </c>
      <c r="Q408" s="11">
        <f t="shared" si="212"/>
        <v>44961</v>
      </c>
      <c r="R408" s="8">
        <f t="shared" si="197"/>
        <v>91</v>
      </c>
      <c r="S408" s="8">
        <f t="shared" si="197"/>
        <v>9884.9399999999987</v>
      </c>
      <c r="T408" s="8">
        <f t="shared" si="197"/>
        <v>101.5</v>
      </c>
      <c r="U408" s="8">
        <f t="shared" si="197"/>
        <v>0</v>
      </c>
      <c r="V408" s="8">
        <f t="shared" si="197"/>
        <v>169.57</v>
      </c>
      <c r="W408" s="8">
        <f t="shared" si="197"/>
        <v>0</v>
      </c>
      <c r="Y408" s="11">
        <f t="shared" si="213"/>
        <v>44961</v>
      </c>
      <c r="Z408" s="8">
        <f t="shared" si="198"/>
        <v>91</v>
      </c>
      <c r="AA408" s="8">
        <f t="shared" si="198"/>
        <v>11016.52</v>
      </c>
      <c r="AB408" s="8">
        <f t="shared" si="198"/>
        <v>116.19</v>
      </c>
      <c r="AC408" s="8">
        <f t="shared" si="198"/>
        <v>0</v>
      </c>
      <c r="AD408" s="8">
        <f t="shared" si="198"/>
        <v>438.64</v>
      </c>
      <c r="AE408" s="8">
        <f t="shared" si="198"/>
        <v>36</v>
      </c>
      <c r="AG408" s="11">
        <f t="shared" si="214"/>
        <v>44961</v>
      </c>
      <c r="AH408" s="8">
        <f t="shared" si="199"/>
        <v>207</v>
      </c>
      <c r="AI408" s="8">
        <f t="shared" si="199"/>
        <v>22730.79</v>
      </c>
      <c r="AJ408" s="8">
        <f t="shared" si="199"/>
        <v>53.7</v>
      </c>
      <c r="AK408" s="8">
        <f t="shared" si="199"/>
        <v>0</v>
      </c>
      <c r="AL408" s="8">
        <f t="shared" si="199"/>
        <v>215.70999999999998</v>
      </c>
      <c r="AM408" s="8">
        <f t="shared" si="199"/>
        <v>8</v>
      </c>
      <c r="AO408" s="11">
        <f t="shared" si="215"/>
        <v>44961</v>
      </c>
      <c r="AP408" s="8">
        <f t="shared" si="200"/>
        <v>205</v>
      </c>
      <c r="AQ408" s="8">
        <f t="shared" si="200"/>
        <v>17301.36</v>
      </c>
      <c r="AR408" s="8">
        <f t="shared" si="200"/>
        <v>0</v>
      </c>
      <c r="AS408" s="8">
        <f t="shared" si="200"/>
        <v>280</v>
      </c>
      <c r="AT408" s="8">
        <f t="shared" si="200"/>
        <v>-65.13</v>
      </c>
      <c r="AU408" s="8">
        <f t="shared" si="200"/>
        <v>16</v>
      </c>
      <c r="AW408" s="11">
        <f t="shared" si="216"/>
        <v>44961</v>
      </c>
      <c r="AX408" s="8">
        <f t="shared" si="201"/>
        <v>192</v>
      </c>
      <c r="AY408" s="8">
        <f t="shared" si="201"/>
        <v>22193.949999999997</v>
      </c>
      <c r="AZ408" s="8">
        <f t="shared" si="201"/>
        <v>96.06</v>
      </c>
      <c r="BA408" s="8">
        <f t="shared" si="201"/>
        <v>0</v>
      </c>
      <c r="BB408" s="8">
        <f t="shared" si="201"/>
        <v>144.63999999999999</v>
      </c>
      <c r="BC408" s="8">
        <f t="shared" si="201"/>
        <v>7</v>
      </c>
      <c r="BE408" s="11">
        <f t="shared" si="217"/>
        <v>44961</v>
      </c>
      <c r="BF408" s="8">
        <f t="shared" si="202"/>
        <v>183</v>
      </c>
      <c r="BG408" s="8">
        <f t="shared" si="202"/>
        <v>22493.34</v>
      </c>
      <c r="BH408" s="8">
        <f t="shared" si="202"/>
        <v>120.65999999999998</v>
      </c>
      <c r="BI408" s="8">
        <f t="shared" si="202"/>
        <v>0</v>
      </c>
      <c r="BJ408" s="8">
        <f t="shared" si="202"/>
        <v>0</v>
      </c>
      <c r="BK408" s="8">
        <f t="shared" si="202"/>
        <v>0</v>
      </c>
      <c r="BM408" s="11">
        <f t="shared" si="218"/>
        <v>44961</v>
      </c>
      <c r="BN408" s="8">
        <f t="shared" si="203"/>
        <v>114</v>
      </c>
      <c r="BO408" s="8">
        <f t="shared" si="203"/>
        <v>8503.0300000000007</v>
      </c>
      <c r="BP408" s="8">
        <f t="shared" si="203"/>
        <v>44.25</v>
      </c>
      <c r="BQ408" s="8">
        <f t="shared" si="203"/>
        <v>0</v>
      </c>
      <c r="BR408" s="8">
        <f t="shared" si="203"/>
        <v>40</v>
      </c>
      <c r="BS408" s="8">
        <f t="shared" si="203"/>
        <v>0</v>
      </c>
      <c r="BU408" s="11">
        <f t="shared" si="219"/>
        <v>44961</v>
      </c>
      <c r="BV408" s="8">
        <f t="shared" si="204"/>
        <v>122</v>
      </c>
      <c r="BW408" s="8">
        <f t="shared" si="204"/>
        <v>15532.74</v>
      </c>
      <c r="BX408" s="8">
        <f t="shared" si="204"/>
        <v>0</v>
      </c>
      <c r="BY408" s="8">
        <f t="shared" si="204"/>
        <v>0</v>
      </c>
      <c r="BZ408" s="8">
        <f t="shared" si="204"/>
        <v>370.5</v>
      </c>
      <c r="CA408" s="8">
        <f t="shared" si="204"/>
        <v>17</v>
      </c>
      <c r="CC408" s="11">
        <f t="shared" si="220"/>
        <v>44961</v>
      </c>
      <c r="CD408" s="8">
        <f t="shared" si="205"/>
        <v>156</v>
      </c>
      <c r="CE408" s="8">
        <f t="shared" si="205"/>
        <v>14560.119999999999</v>
      </c>
      <c r="CF408" s="8">
        <f t="shared" si="205"/>
        <v>112.07</v>
      </c>
      <c r="CG408" s="8">
        <f t="shared" si="205"/>
        <v>1231.8399999999999</v>
      </c>
      <c r="CH408" s="8">
        <f t="shared" si="205"/>
        <v>-65.5</v>
      </c>
      <c r="CI408" s="8">
        <f t="shared" si="205"/>
        <v>4</v>
      </c>
      <c r="CK408" s="11">
        <f t="shared" si="221"/>
        <v>44961</v>
      </c>
      <c r="CL408" s="8">
        <f t="shared" si="206"/>
        <v>63</v>
      </c>
      <c r="CM408" s="8">
        <f t="shared" si="206"/>
        <v>4548.1400000000003</v>
      </c>
      <c r="CN408" s="8">
        <f t="shared" si="206"/>
        <v>0</v>
      </c>
      <c r="CO408" s="8">
        <f t="shared" si="206"/>
        <v>24</v>
      </c>
      <c r="CP408" s="8">
        <f t="shared" si="206"/>
        <v>75</v>
      </c>
      <c r="CQ408" s="8">
        <f t="shared" si="206"/>
        <v>0</v>
      </c>
      <c r="CS408" s="11">
        <f t="shared" si="155"/>
        <v>44961</v>
      </c>
      <c r="CT408" s="8">
        <f t="shared" si="207"/>
        <v>0</v>
      </c>
      <c r="CU408" s="8">
        <f t="shared" si="207"/>
        <v>0</v>
      </c>
      <c r="CV408" s="8">
        <f t="shared" si="207"/>
        <v>0</v>
      </c>
      <c r="CW408" s="8">
        <f t="shared" si="207"/>
        <v>0</v>
      </c>
      <c r="CX408" s="8">
        <f t="shared" si="207"/>
        <v>0</v>
      </c>
      <c r="CY408" s="8">
        <f t="shared" si="207"/>
        <v>0</v>
      </c>
      <c r="DA408" s="11">
        <f t="shared" si="157"/>
        <v>44961</v>
      </c>
      <c r="DB408" s="8">
        <f t="shared" si="208"/>
        <v>0</v>
      </c>
      <c r="DC408" s="8">
        <f t="shared" si="208"/>
        <v>0</v>
      </c>
      <c r="DD408" s="8">
        <f t="shared" si="208"/>
        <v>0</v>
      </c>
      <c r="DE408" s="8">
        <f t="shared" si="208"/>
        <v>0</v>
      </c>
      <c r="DF408" s="8">
        <f t="shared" si="208"/>
        <v>0</v>
      </c>
      <c r="DG408" s="8">
        <f t="shared" si="208"/>
        <v>0</v>
      </c>
      <c r="DI408" s="11">
        <f t="shared" si="159"/>
        <v>44961</v>
      </c>
      <c r="DJ408" s="8">
        <f t="shared" si="209"/>
        <v>0</v>
      </c>
      <c r="DK408" s="8">
        <f t="shared" si="209"/>
        <v>0</v>
      </c>
      <c r="DL408" s="8">
        <f t="shared" si="209"/>
        <v>0</v>
      </c>
      <c r="DM408" s="8">
        <f t="shared" si="209"/>
        <v>0</v>
      </c>
      <c r="DN408" s="8">
        <f t="shared" si="209"/>
        <v>0</v>
      </c>
      <c r="DO408" s="8">
        <f t="shared" si="209"/>
        <v>0</v>
      </c>
      <c r="DP408" s="56"/>
      <c r="DQ408" s="56"/>
      <c r="DR408" s="56"/>
      <c r="DS408" s="56"/>
    </row>
    <row r="409" spans="1:123" x14ac:dyDescent="0.3">
      <c r="A409" s="11">
        <f t="shared" si="210"/>
        <v>44962</v>
      </c>
      <c r="B409" s="8">
        <f t="shared" si="190"/>
        <v>224</v>
      </c>
      <c r="C409" s="8">
        <f t="shared" si="191"/>
        <v>23549.079999999998</v>
      </c>
      <c r="D409" s="8">
        <f t="shared" si="192"/>
        <v>0</v>
      </c>
      <c r="E409" s="8">
        <f t="shared" si="193"/>
        <v>225.5</v>
      </c>
      <c r="F409" s="8">
        <f t="shared" si="194"/>
        <v>129</v>
      </c>
      <c r="G409" s="8">
        <f t="shared" si="195"/>
        <v>0</v>
      </c>
      <c r="I409" s="11">
        <f t="shared" si="211"/>
        <v>44962</v>
      </c>
      <c r="J409" s="8">
        <f t="shared" si="196"/>
        <v>92</v>
      </c>
      <c r="K409" s="8">
        <f t="shared" si="196"/>
        <v>12578.73</v>
      </c>
      <c r="L409" s="8">
        <f t="shared" si="196"/>
        <v>69.61</v>
      </c>
      <c r="M409" s="8">
        <f t="shared" si="196"/>
        <v>0</v>
      </c>
      <c r="N409" s="8">
        <f t="shared" si="196"/>
        <v>133.99</v>
      </c>
      <c r="O409" s="8">
        <f t="shared" si="196"/>
        <v>0</v>
      </c>
      <c r="Q409" s="11">
        <f t="shared" si="212"/>
        <v>44962</v>
      </c>
      <c r="R409" s="8">
        <f t="shared" si="197"/>
        <v>107</v>
      </c>
      <c r="S409" s="8">
        <f t="shared" si="197"/>
        <v>11763.079999999998</v>
      </c>
      <c r="T409" s="8">
        <f t="shared" si="197"/>
        <v>119</v>
      </c>
      <c r="U409" s="8">
        <f t="shared" si="197"/>
        <v>0</v>
      </c>
      <c r="V409" s="8">
        <f t="shared" si="197"/>
        <v>169.57</v>
      </c>
      <c r="W409" s="8">
        <f t="shared" si="197"/>
        <v>0</v>
      </c>
      <c r="Y409" s="11">
        <f t="shared" si="213"/>
        <v>44962</v>
      </c>
      <c r="Z409" s="8">
        <f t="shared" si="198"/>
        <v>120</v>
      </c>
      <c r="AA409" s="8">
        <f t="shared" si="198"/>
        <v>14586.650000000001</v>
      </c>
      <c r="AB409" s="8">
        <f t="shared" si="198"/>
        <v>135.62</v>
      </c>
      <c r="AC409" s="8">
        <f t="shared" si="198"/>
        <v>0</v>
      </c>
      <c r="AD409" s="8">
        <f t="shared" si="198"/>
        <v>438.64</v>
      </c>
      <c r="AE409" s="8">
        <f t="shared" si="198"/>
        <v>45</v>
      </c>
      <c r="AG409" s="11">
        <f t="shared" si="214"/>
        <v>44962</v>
      </c>
      <c r="AH409" s="8">
        <f t="shared" si="199"/>
        <v>252</v>
      </c>
      <c r="AI409" s="8">
        <f t="shared" si="199"/>
        <v>27783.23</v>
      </c>
      <c r="AJ409" s="8">
        <f t="shared" si="199"/>
        <v>53.7</v>
      </c>
      <c r="AK409" s="8">
        <f t="shared" si="199"/>
        <v>0</v>
      </c>
      <c r="AL409" s="8">
        <f t="shared" si="199"/>
        <v>215.70999999999998</v>
      </c>
      <c r="AM409" s="8">
        <f t="shared" si="199"/>
        <v>10</v>
      </c>
      <c r="AO409" s="11">
        <f t="shared" si="215"/>
        <v>44962</v>
      </c>
      <c r="AP409" s="8">
        <f t="shared" si="200"/>
        <v>254</v>
      </c>
      <c r="AQ409" s="8">
        <f t="shared" si="200"/>
        <v>21151.3</v>
      </c>
      <c r="AR409" s="8">
        <f t="shared" si="200"/>
        <v>0</v>
      </c>
      <c r="AS409" s="8">
        <f t="shared" si="200"/>
        <v>479.5</v>
      </c>
      <c r="AT409" s="8">
        <f t="shared" si="200"/>
        <v>34.870000000000005</v>
      </c>
      <c r="AU409" s="8">
        <f t="shared" si="200"/>
        <v>19</v>
      </c>
      <c r="AW409" s="11">
        <f t="shared" si="216"/>
        <v>44962</v>
      </c>
      <c r="AX409" s="8">
        <f t="shared" si="201"/>
        <v>232</v>
      </c>
      <c r="AY409" s="8">
        <f t="shared" si="201"/>
        <v>27024.749999999996</v>
      </c>
      <c r="AZ409" s="8">
        <f t="shared" si="201"/>
        <v>125.62</v>
      </c>
      <c r="BA409" s="8">
        <f t="shared" si="201"/>
        <v>0</v>
      </c>
      <c r="BB409" s="8">
        <f t="shared" si="201"/>
        <v>144.63999999999999</v>
      </c>
      <c r="BC409" s="8">
        <f t="shared" si="201"/>
        <v>8</v>
      </c>
      <c r="BE409" s="11">
        <f t="shared" si="217"/>
        <v>44962</v>
      </c>
      <c r="BF409" s="8">
        <f t="shared" si="202"/>
        <v>240</v>
      </c>
      <c r="BG409" s="8">
        <f t="shared" si="202"/>
        <v>28653.15</v>
      </c>
      <c r="BH409" s="8">
        <f t="shared" si="202"/>
        <v>120.65999999999998</v>
      </c>
      <c r="BI409" s="8">
        <f t="shared" si="202"/>
        <v>0</v>
      </c>
      <c r="BJ409" s="8">
        <f t="shared" si="202"/>
        <v>0</v>
      </c>
      <c r="BK409" s="8">
        <f t="shared" si="202"/>
        <v>1</v>
      </c>
      <c r="BM409" s="11">
        <f t="shared" si="218"/>
        <v>44962</v>
      </c>
      <c r="BN409" s="8">
        <f t="shared" si="203"/>
        <v>145</v>
      </c>
      <c r="BO409" s="8">
        <f t="shared" si="203"/>
        <v>10692.580000000002</v>
      </c>
      <c r="BP409" s="8">
        <f t="shared" si="203"/>
        <v>59.75</v>
      </c>
      <c r="BQ409" s="8">
        <f t="shared" si="203"/>
        <v>0</v>
      </c>
      <c r="BR409" s="8">
        <f t="shared" si="203"/>
        <v>60</v>
      </c>
      <c r="BS409" s="8">
        <f t="shared" si="203"/>
        <v>0</v>
      </c>
      <c r="BU409" s="11">
        <f t="shared" si="219"/>
        <v>44962</v>
      </c>
      <c r="BV409" s="8">
        <f t="shared" si="204"/>
        <v>140</v>
      </c>
      <c r="BW409" s="8">
        <f t="shared" si="204"/>
        <v>17646.489999999998</v>
      </c>
      <c r="BX409" s="8">
        <f t="shared" si="204"/>
        <v>0</v>
      </c>
      <c r="BY409" s="8">
        <f t="shared" si="204"/>
        <v>0</v>
      </c>
      <c r="BZ409" s="8">
        <f t="shared" si="204"/>
        <v>383</v>
      </c>
      <c r="CA409" s="8">
        <f t="shared" si="204"/>
        <v>17</v>
      </c>
      <c r="CC409" s="11">
        <f t="shared" si="220"/>
        <v>44962</v>
      </c>
      <c r="CD409" s="8">
        <f t="shared" si="205"/>
        <v>184</v>
      </c>
      <c r="CE409" s="8">
        <f t="shared" si="205"/>
        <v>16943.27</v>
      </c>
      <c r="CF409" s="8">
        <f t="shared" si="205"/>
        <v>151.13</v>
      </c>
      <c r="CG409" s="8">
        <f t="shared" si="205"/>
        <v>1608.4899999999998</v>
      </c>
      <c r="CH409" s="8">
        <f t="shared" si="205"/>
        <v>-186.5</v>
      </c>
      <c r="CI409" s="8">
        <f t="shared" si="205"/>
        <v>4</v>
      </c>
      <c r="CK409" s="11">
        <f t="shared" si="221"/>
        <v>44962</v>
      </c>
      <c r="CL409" s="8">
        <f t="shared" si="206"/>
        <v>76</v>
      </c>
      <c r="CM409" s="8">
        <f t="shared" si="206"/>
        <v>5607.8200000000006</v>
      </c>
      <c r="CN409" s="8">
        <f t="shared" si="206"/>
        <v>0</v>
      </c>
      <c r="CO409" s="8">
        <f t="shared" si="206"/>
        <v>24</v>
      </c>
      <c r="CP409" s="8">
        <f t="shared" si="206"/>
        <v>75</v>
      </c>
      <c r="CQ409" s="8">
        <f t="shared" si="206"/>
        <v>0</v>
      </c>
      <c r="CS409" s="11">
        <f t="shared" si="155"/>
        <v>44962</v>
      </c>
      <c r="CT409" s="8">
        <f t="shared" si="207"/>
        <v>0</v>
      </c>
      <c r="CU409" s="8">
        <f t="shared" si="207"/>
        <v>0</v>
      </c>
      <c r="CV409" s="8">
        <f t="shared" si="207"/>
        <v>0</v>
      </c>
      <c r="CW409" s="8">
        <f t="shared" si="207"/>
        <v>0</v>
      </c>
      <c r="CX409" s="8">
        <f t="shared" si="207"/>
        <v>0</v>
      </c>
      <c r="CY409" s="8">
        <f t="shared" si="207"/>
        <v>0</v>
      </c>
      <c r="DA409" s="11">
        <f t="shared" si="157"/>
        <v>44962</v>
      </c>
      <c r="DB409" s="8">
        <f t="shared" si="208"/>
        <v>0</v>
      </c>
      <c r="DC409" s="8">
        <f t="shared" si="208"/>
        <v>0</v>
      </c>
      <c r="DD409" s="8">
        <f t="shared" si="208"/>
        <v>0</v>
      </c>
      <c r="DE409" s="8">
        <f t="shared" si="208"/>
        <v>0</v>
      </c>
      <c r="DF409" s="8">
        <f t="shared" si="208"/>
        <v>0</v>
      </c>
      <c r="DG409" s="8">
        <f t="shared" si="208"/>
        <v>0</v>
      </c>
      <c r="DI409" s="11">
        <f t="shared" si="159"/>
        <v>44962</v>
      </c>
      <c r="DJ409" s="8">
        <f t="shared" si="209"/>
        <v>0</v>
      </c>
      <c r="DK409" s="8">
        <f t="shared" si="209"/>
        <v>0</v>
      </c>
      <c r="DL409" s="8">
        <f t="shared" si="209"/>
        <v>0</v>
      </c>
      <c r="DM409" s="8">
        <f t="shared" si="209"/>
        <v>0</v>
      </c>
      <c r="DN409" s="8">
        <f t="shared" si="209"/>
        <v>0</v>
      </c>
      <c r="DO409" s="8">
        <f t="shared" si="209"/>
        <v>0</v>
      </c>
      <c r="DP409" s="56"/>
      <c r="DQ409" s="56"/>
      <c r="DR409" s="56"/>
      <c r="DS409" s="56"/>
    </row>
    <row r="410" spans="1:123" x14ac:dyDescent="0.3">
      <c r="A410" s="11">
        <f t="shared" si="210"/>
        <v>44963</v>
      </c>
      <c r="B410" s="8">
        <f t="shared" si="190"/>
        <v>266</v>
      </c>
      <c r="C410" s="8">
        <f t="shared" si="191"/>
        <v>28109.26</v>
      </c>
      <c r="D410" s="8">
        <f t="shared" si="192"/>
        <v>0</v>
      </c>
      <c r="E410" s="8">
        <f t="shared" si="193"/>
        <v>249.5</v>
      </c>
      <c r="F410" s="8">
        <f t="shared" si="194"/>
        <v>129</v>
      </c>
      <c r="G410" s="8">
        <f t="shared" si="195"/>
        <v>0</v>
      </c>
      <c r="I410" s="11">
        <f t="shared" si="211"/>
        <v>44963</v>
      </c>
      <c r="J410" s="8">
        <f t="shared" si="196"/>
        <v>133</v>
      </c>
      <c r="K410" s="8">
        <f t="shared" si="196"/>
        <v>18339.47</v>
      </c>
      <c r="L410" s="8">
        <f t="shared" si="196"/>
        <v>83.77</v>
      </c>
      <c r="M410" s="8">
        <f t="shared" si="196"/>
        <v>0</v>
      </c>
      <c r="N410" s="8">
        <f t="shared" si="196"/>
        <v>133.99</v>
      </c>
      <c r="O410" s="8">
        <f t="shared" si="196"/>
        <v>0</v>
      </c>
      <c r="Q410" s="11">
        <f t="shared" si="212"/>
        <v>44963</v>
      </c>
      <c r="R410" s="8">
        <f t="shared" si="197"/>
        <v>139</v>
      </c>
      <c r="S410" s="8">
        <f t="shared" si="197"/>
        <v>15266.549999999997</v>
      </c>
      <c r="T410" s="8">
        <f t="shared" si="197"/>
        <v>125.5</v>
      </c>
      <c r="U410" s="8">
        <f t="shared" si="197"/>
        <v>0</v>
      </c>
      <c r="V410" s="8">
        <f t="shared" si="197"/>
        <v>282.63</v>
      </c>
      <c r="W410" s="8">
        <f t="shared" si="197"/>
        <v>0</v>
      </c>
      <c r="Y410" s="11">
        <f t="shared" si="213"/>
        <v>44963</v>
      </c>
      <c r="Z410" s="8">
        <f t="shared" si="198"/>
        <v>161</v>
      </c>
      <c r="AA410" s="8">
        <f t="shared" si="198"/>
        <v>19599.32</v>
      </c>
      <c r="AB410" s="8">
        <f t="shared" si="198"/>
        <v>155.51</v>
      </c>
      <c r="AC410" s="8">
        <f t="shared" si="198"/>
        <v>0</v>
      </c>
      <c r="AD410" s="8">
        <f t="shared" si="198"/>
        <v>438.64</v>
      </c>
      <c r="AE410" s="8">
        <f t="shared" si="198"/>
        <v>53</v>
      </c>
      <c r="AG410" s="11">
        <f t="shared" si="214"/>
        <v>44963</v>
      </c>
      <c r="AH410" s="8">
        <f t="shared" si="199"/>
        <v>313</v>
      </c>
      <c r="AI410" s="8">
        <f t="shared" si="199"/>
        <v>34948.17</v>
      </c>
      <c r="AJ410" s="8">
        <f t="shared" si="199"/>
        <v>55.550000000000004</v>
      </c>
      <c r="AK410" s="8">
        <f t="shared" si="199"/>
        <v>0</v>
      </c>
      <c r="AL410" s="8">
        <f t="shared" si="199"/>
        <v>215.70999999999998</v>
      </c>
      <c r="AM410" s="8">
        <f t="shared" si="199"/>
        <v>12</v>
      </c>
      <c r="AO410" s="11">
        <f t="shared" si="215"/>
        <v>44963</v>
      </c>
      <c r="AP410" s="8">
        <f t="shared" si="200"/>
        <v>312</v>
      </c>
      <c r="AQ410" s="8">
        <f t="shared" si="200"/>
        <v>25885.1</v>
      </c>
      <c r="AR410" s="8">
        <f t="shared" si="200"/>
        <v>0</v>
      </c>
      <c r="AS410" s="8">
        <f t="shared" si="200"/>
        <v>544.5</v>
      </c>
      <c r="AT410" s="8">
        <f t="shared" si="200"/>
        <v>34.870000000000005</v>
      </c>
      <c r="AU410" s="8">
        <f t="shared" si="200"/>
        <v>22</v>
      </c>
      <c r="AW410" s="11">
        <f t="shared" si="216"/>
        <v>44963</v>
      </c>
      <c r="AX410" s="8">
        <f t="shared" si="201"/>
        <v>286</v>
      </c>
      <c r="AY410" s="8">
        <f t="shared" si="201"/>
        <v>33476.21</v>
      </c>
      <c r="AZ410" s="8">
        <f t="shared" si="201"/>
        <v>125.62</v>
      </c>
      <c r="BA410" s="8">
        <f t="shared" si="201"/>
        <v>0</v>
      </c>
      <c r="BB410" s="8">
        <f t="shared" si="201"/>
        <v>144.63999999999999</v>
      </c>
      <c r="BC410" s="8">
        <f t="shared" si="201"/>
        <v>9</v>
      </c>
      <c r="BE410" s="11">
        <f t="shared" si="217"/>
        <v>44963</v>
      </c>
      <c r="BF410" s="8">
        <f t="shared" si="202"/>
        <v>293</v>
      </c>
      <c r="BG410" s="8">
        <f t="shared" si="202"/>
        <v>35813.68</v>
      </c>
      <c r="BH410" s="8">
        <f t="shared" si="202"/>
        <v>128.08999999999997</v>
      </c>
      <c r="BI410" s="8">
        <f t="shared" si="202"/>
        <v>0</v>
      </c>
      <c r="BJ410" s="8">
        <f t="shared" si="202"/>
        <v>0</v>
      </c>
      <c r="BK410" s="8">
        <f t="shared" si="202"/>
        <v>1</v>
      </c>
      <c r="BM410" s="11">
        <f t="shared" si="218"/>
        <v>44963</v>
      </c>
      <c r="BN410" s="8">
        <f t="shared" si="203"/>
        <v>190</v>
      </c>
      <c r="BO410" s="8">
        <f t="shared" si="203"/>
        <v>13913.970000000001</v>
      </c>
      <c r="BP410" s="8">
        <f t="shared" si="203"/>
        <v>76.25</v>
      </c>
      <c r="BQ410" s="8">
        <f t="shared" si="203"/>
        <v>0</v>
      </c>
      <c r="BR410" s="8">
        <f t="shared" si="203"/>
        <v>60</v>
      </c>
      <c r="BS410" s="8">
        <f t="shared" si="203"/>
        <v>0</v>
      </c>
      <c r="BU410" s="11">
        <f t="shared" si="219"/>
        <v>44963</v>
      </c>
      <c r="BV410" s="8">
        <f t="shared" si="204"/>
        <v>158</v>
      </c>
      <c r="BW410" s="8">
        <f t="shared" si="204"/>
        <v>19595.159999999996</v>
      </c>
      <c r="BX410" s="8">
        <f t="shared" si="204"/>
        <v>0</v>
      </c>
      <c r="BY410" s="8">
        <f t="shared" si="204"/>
        <v>0</v>
      </c>
      <c r="BZ410" s="8">
        <f t="shared" si="204"/>
        <v>391.5</v>
      </c>
      <c r="CA410" s="8">
        <f t="shared" si="204"/>
        <v>17</v>
      </c>
      <c r="CC410" s="11">
        <f t="shared" si="220"/>
        <v>44963</v>
      </c>
      <c r="CD410" s="8">
        <f t="shared" si="205"/>
        <v>237</v>
      </c>
      <c r="CE410" s="8">
        <f t="shared" si="205"/>
        <v>21885.45</v>
      </c>
      <c r="CF410" s="8">
        <f t="shared" si="205"/>
        <v>194.84</v>
      </c>
      <c r="CG410" s="8">
        <f t="shared" si="205"/>
        <v>1748.4599999999998</v>
      </c>
      <c r="CH410" s="8">
        <f t="shared" si="205"/>
        <v>-186.5</v>
      </c>
      <c r="CI410" s="8">
        <f t="shared" si="205"/>
        <v>5</v>
      </c>
      <c r="CK410" s="11">
        <f t="shared" si="221"/>
        <v>44963</v>
      </c>
      <c r="CL410" s="8">
        <f t="shared" si="206"/>
        <v>100</v>
      </c>
      <c r="CM410" s="8">
        <f t="shared" si="206"/>
        <v>7261.8200000000006</v>
      </c>
      <c r="CN410" s="8">
        <f t="shared" si="206"/>
        <v>0</v>
      </c>
      <c r="CO410" s="8">
        <f t="shared" si="206"/>
        <v>24</v>
      </c>
      <c r="CP410" s="8">
        <f t="shared" si="206"/>
        <v>75</v>
      </c>
      <c r="CQ410" s="8">
        <f t="shared" si="206"/>
        <v>0</v>
      </c>
      <c r="CS410" s="11">
        <f t="shared" si="155"/>
        <v>44963</v>
      </c>
      <c r="CT410" s="8">
        <f t="shared" si="207"/>
        <v>0</v>
      </c>
      <c r="CU410" s="8">
        <f t="shared" si="207"/>
        <v>0</v>
      </c>
      <c r="CV410" s="8">
        <f t="shared" si="207"/>
        <v>0</v>
      </c>
      <c r="CW410" s="8">
        <f t="shared" si="207"/>
        <v>0</v>
      </c>
      <c r="CX410" s="8">
        <f t="shared" si="207"/>
        <v>0</v>
      </c>
      <c r="CY410" s="8">
        <f t="shared" si="207"/>
        <v>0</v>
      </c>
      <c r="DA410" s="11">
        <f t="shared" si="157"/>
        <v>44963</v>
      </c>
      <c r="DB410" s="8">
        <f t="shared" si="208"/>
        <v>0</v>
      </c>
      <c r="DC410" s="8">
        <f t="shared" si="208"/>
        <v>0</v>
      </c>
      <c r="DD410" s="8">
        <f t="shared" si="208"/>
        <v>0</v>
      </c>
      <c r="DE410" s="8">
        <f t="shared" si="208"/>
        <v>0</v>
      </c>
      <c r="DF410" s="8">
        <f t="shared" si="208"/>
        <v>0</v>
      </c>
      <c r="DG410" s="8">
        <f t="shared" si="208"/>
        <v>0</v>
      </c>
      <c r="DI410" s="11">
        <f t="shared" si="159"/>
        <v>44963</v>
      </c>
      <c r="DJ410" s="8">
        <f t="shared" si="209"/>
        <v>0</v>
      </c>
      <c r="DK410" s="8">
        <f t="shared" si="209"/>
        <v>0</v>
      </c>
      <c r="DL410" s="8">
        <f t="shared" si="209"/>
        <v>0</v>
      </c>
      <c r="DM410" s="8">
        <f t="shared" si="209"/>
        <v>0</v>
      </c>
      <c r="DN410" s="8">
        <f t="shared" si="209"/>
        <v>0</v>
      </c>
      <c r="DO410" s="8">
        <f t="shared" si="209"/>
        <v>0</v>
      </c>
      <c r="DP410" s="56"/>
      <c r="DQ410" s="56"/>
      <c r="DR410" s="56"/>
      <c r="DS410" s="56"/>
    </row>
    <row r="411" spans="1:123" x14ac:dyDescent="0.3">
      <c r="A411" s="11">
        <f t="shared" si="210"/>
        <v>44964</v>
      </c>
      <c r="B411" s="8">
        <f t="shared" si="190"/>
        <v>321</v>
      </c>
      <c r="C411" s="8">
        <f t="shared" si="191"/>
        <v>34382.81</v>
      </c>
      <c r="D411" s="8">
        <f t="shared" si="192"/>
        <v>0</v>
      </c>
      <c r="E411" s="8">
        <f t="shared" si="193"/>
        <v>305.5</v>
      </c>
      <c r="F411" s="8">
        <f t="shared" si="194"/>
        <v>131</v>
      </c>
      <c r="G411" s="8">
        <f t="shared" si="195"/>
        <v>3</v>
      </c>
      <c r="I411" s="11">
        <f t="shared" si="211"/>
        <v>44964</v>
      </c>
      <c r="J411" s="8">
        <f t="shared" si="196"/>
        <v>183</v>
      </c>
      <c r="K411" s="8">
        <f t="shared" si="196"/>
        <v>25692.260000000002</v>
      </c>
      <c r="L411" s="8">
        <f t="shared" si="196"/>
        <v>93.199999999999989</v>
      </c>
      <c r="M411" s="8">
        <f t="shared" si="196"/>
        <v>0</v>
      </c>
      <c r="N411" s="8">
        <f t="shared" si="196"/>
        <v>133.99</v>
      </c>
      <c r="O411" s="8">
        <f t="shared" si="196"/>
        <v>0</v>
      </c>
      <c r="Q411" s="11">
        <f t="shared" si="212"/>
        <v>44964</v>
      </c>
      <c r="R411" s="8">
        <f t="shared" si="197"/>
        <v>162</v>
      </c>
      <c r="S411" s="8">
        <f t="shared" si="197"/>
        <v>17698.12</v>
      </c>
      <c r="T411" s="8">
        <f t="shared" si="197"/>
        <v>137.5</v>
      </c>
      <c r="U411" s="8">
        <f t="shared" si="197"/>
        <v>0</v>
      </c>
      <c r="V411" s="8">
        <f t="shared" si="197"/>
        <v>90.43</v>
      </c>
      <c r="W411" s="8">
        <f t="shared" si="197"/>
        <v>0</v>
      </c>
      <c r="Y411" s="11">
        <f t="shared" si="213"/>
        <v>44964</v>
      </c>
      <c r="Z411" s="8">
        <f t="shared" si="198"/>
        <v>231</v>
      </c>
      <c r="AA411" s="8">
        <f t="shared" si="198"/>
        <v>27852.73</v>
      </c>
      <c r="AB411" s="8">
        <f t="shared" si="198"/>
        <v>172.64</v>
      </c>
      <c r="AC411" s="8">
        <f t="shared" si="198"/>
        <v>0</v>
      </c>
      <c r="AD411" s="8">
        <f t="shared" si="198"/>
        <v>488.64</v>
      </c>
      <c r="AE411" s="8">
        <f t="shared" si="198"/>
        <v>61</v>
      </c>
      <c r="AG411" s="11">
        <f t="shared" si="214"/>
        <v>44964</v>
      </c>
      <c r="AH411" s="8">
        <f t="shared" si="199"/>
        <v>380</v>
      </c>
      <c r="AI411" s="8">
        <f t="shared" si="199"/>
        <v>42118.21</v>
      </c>
      <c r="AJ411" s="8">
        <f t="shared" si="199"/>
        <v>55.550000000000004</v>
      </c>
      <c r="AK411" s="8">
        <f t="shared" si="199"/>
        <v>0</v>
      </c>
      <c r="AL411" s="8">
        <f t="shared" si="199"/>
        <v>215.70999999999998</v>
      </c>
      <c r="AM411" s="8">
        <f t="shared" si="199"/>
        <v>14</v>
      </c>
      <c r="AO411" s="11">
        <f t="shared" si="215"/>
        <v>44964</v>
      </c>
      <c r="AP411" s="8">
        <f t="shared" si="200"/>
        <v>381</v>
      </c>
      <c r="AQ411" s="8">
        <f t="shared" si="200"/>
        <v>31591.079999999998</v>
      </c>
      <c r="AR411" s="8">
        <f t="shared" si="200"/>
        <v>0</v>
      </c>
      <c r="AS411" s="8">
        <f t="shared" si="200"/>
        <v>627.5</v>
      </c>
      <c r="AT411" s="8">
        <f t="shared" si="200"/>
        <v>34.870000000000005</v>
      </c>
      <c r="AU411" s="8">
        <f t="shared" si="200"/>
        <v>27</v>
      </c>
      <c r="AW411" s="11">
        <f t="shared" si="216"/>
        <v>44964</v>
      </c>
      <c r="AX411" s="8">
        <f t="shared" si="201"/>
        <v>346</v>
      </c>
      <c r="AY411" s="8">
        <f t="shared" si="201"/>
        <v>41170.75</v>
      </c>
      <c r="AZ411" s="8">
        <f t="shared" si="201"/>
        <v>125.62</v>
      </c>
      <c r="BA411" s="8">
        <f t="shared" si="201"/>
        <v>0</v>
      </c>
      <c r="BB411" s="8">
        <f t="shared" si="201"/>
        <v>144.63999999999999</v>
      </c>
      <c r="BC411" s="8">
        <f t="shared" si="201"/>
        <v>10</v>
      </c>
      <c r="BE411" s="11">
        <f t="shared" si="217"/>
        <v>44964</v>
      </c>
      <c r="BF411" s="8">
        <f t="shared" si="202"/>
        <v>347</v>
      </c>
      <c r="BG411" s="8">
        <f t="shared" si="202"/>
        <v>42486.73</v>
      </c>
      <c r="BH411" s="8">
        <f t="shared" si="202"/>
        <v>162.42999999999998</v>
      </c>
      <c r="BI411" s="8">
        <f t="shared" si="202"/>
        <v>0</v>
      </c>
      <c r="BJ411" s="8">
        <f t="shared" si="202"/>
        <v>470.76</v>
      </c>
      <c r="BK411" s="8">
        <f t="shared" si="202"/>
        <v>1</v>
      </c>
      <c r="BM411" s="11">
        <f t="shared" si="218"/>
        <v>44964</v>
      </c>
      <c r="BN411" s="8">
        <f t="shared" si="203"/>
        <v>243</v>
      </c>
      <c r="BO411" s="8">
        <f t="shared" si="203"/>
        <v>17862.27</v>
      </c>
      <c r="BP411" s="8">
        <f t="shared" si="203"/>
        <v>81.75</v>
      </c>
      <c r="BQ411" s="8">
        <f t="shared" si="203"/>
        <v>0</v>
      </c>
      <c r="BR411" s="8">
        <f t="shared" si="203"/>
        <v>80</v>
      </c>
      <c r="BS411" s="8">
        <f t="shared" si="203"/>
        <v>0</v>
      </c>
      <c r="BU411" s="11">
        <f t="shared" si="219"/>
        <v>44964</v>
      </c>
      <c r="BV411" s="8">
        <f t="shared" si="204"/>
        <v>199</v>
      </c>
      <c r="BW411" s="8">
        <f t="shared" si="204"/>
        <v>24417.429999999997</v>
      </c>
      <c r="BX411" s="8">
        <f t="shared" si="204"/>
        <v>0</v>
      </c>
      <c r="BY411" s="8">
        <f t="shared" si="204"/>
        <v>0</v>
      </c>
      <c r="BZ411" s="8">
        <f t="shared" si="204"/>
        <v>565</v>
      </c>
      <c r="CA411" s="8">
        <f t="shared" si="204"/>
        <v>18</v>
      </c>
      <c r="CC411" s="11">
        <f t="shared" si="220"/>
        <v>44964</v>
      </c>
      <c r="CD411" s="8">
        <f t="shared" si="205"/>
        <v>307</v>
      </c>
      <c r="CE411" s="8">
        <f t="shared" si="205"/>
        <v>28833.71</v>
      </c>
      <c r="CF411" s="8">
        <f t="shared" si="205"/>
        <v>242.28</v>
      </c>
      <c r="CG411" s="8">
        <f t="shared" si="205"/>
        <v>2153.5</v>
      </c>
      <c r="CH411" s="8">
        <f t="shared" si="205"/>
        <v>-183.5</v>
      </c>
      <c r="CI411" s="8">
        <f t="shared" si="205"/>
        <v>6</v>
      </c>
      <c r="CK411" s="11">
        <f t="shared" si="221"/>
        <v>44964</v>
      </c>
      <c r="CL411" s="8">
        <f t="shared" si="206"/>
        <v>117</v>
      </c>
      <c r="CM411" s="8">
        <f t="shared" si="206"/>
        <v>8525.6400000000012</v>
      </c>
      <c r="CN411" s="8">
        <f t="shared" si="206"/>
        <v>0</v>
      </c>
      <c r="CO411" s="8">
        <f t="shared" si="206"/>
        <v>26</v>
      </c>
      <c r="CP411" s="8">
        <f t="shared" si="206"/>
        <v>75</v>
      </c>
      <c r="CQ411" s="8">
        <f t="shared" si="206"/>
        <v>0</v>
      </c>
      <c r="CS411" s="11">
        <f t="shared" si="155"/>
        <v>44964</v>
      </c>
      <c r="CT411" s="8">
        <f t="shared" si="207"/>
        <v>0</v>
      </c>
      <c r="CU411" s="8">
        <f t="shared" si="207"/>
        <v>0</v>
      </c>
      <c r="CV411" s="8">
        <f t="shared" si="207"/>
        <v>0</v>
      </c>
      <c r="CW411" s="8">
        <f t="shared" si="207"/>
        <v>0</v>
      </c>
      <c r="CX411" s="8">
        <f t="shared" si="207"/>
        <v>0</v>
      </c>
      <c r="CY411" s="8">
        <f t="shared" si="207"/>
        <v>0</v>
      </c>
      <c r="DA411" s="11">
        <f t="shared" si="157"/>
        <v>44964</v>
      </c>
      <c r="DB411" s="8">
        <f t="shared" si="208"/>
        <v>0</v>
      </c>
      <c r="DC411" s="8">
        <f t="shared" si="208"/>
        <v>0</v>
      </c>
      <c r="DD411" s="8">
        <f t="shared" si="208"/>
        <v>0</v>
      </c>
      <c r="DE411" s="8">
        <f t="shared" si="208"/>
        <v>0</v>
      </c>
      <c r="DF411" s="8">
        <f t="shared" si="208"/>
        <v>0</v>
      </c>
      <c r="DG411" s="8">
        <f t="shared" si="208"/>
        <v>0</v>
      </c>
      <c r="DI411" s="11">
        <f t="shared" si="159"/>
        <v>44964</v>
      </c>
      <c r="DJ411" s="8">
        <f t="shared" si="209"/>
        <v>0</v>
      </c>
      <c r="DK411" s="8">
        <f t="shared" si="209"/>
        <v>0</v>
      </c>
      <c r="DL411" s="8">
        <f t="shared" si="209"/>
        <v>0</v>
      </c>
      <c r="DM411" s="8">
        <f t="shared" si="209"/>
        <v>0</v>
      </c>
      <c r="DN411" s="8">
        <f t="shared" si="209"/>
        <v>0</v>
      </c>
      <c r="DO411" s="8">
        <f t="shared" si="209"/>
        <v>0</v>
      </c>
      <c r="DP411" s="56"/>
      <c r="DQ411" s="56"/>
      <c r="DR411" s="56"/>
      <c r="DS411" s="56"/>
    </row>
    <row r="412" spans="1:123" x14ac:dyDescent="0.3">
      <c r="A412" s="11">
        <f t="shared" si="210"/>
        <v>44965</v>
      </c>
      <c r="B412" s="8">
        <f t="shared" si="190"/>
        <v>370</v>
      </c>
      <c r="C412" s="8">
        <f t="shared" si="191"/>
        <v>39730.869999999995</v>
      </c>
      <c r="D412" s="8">
        <f t="shared" si="192"/>
        <v>0</v>
      </c>
      <c r="E412" s="8">
        <f t="shared" si="193"/>
        <v>350.5</v>
      </c>
      <c r="F412" s="8">
        <f t="shared" si="194"/>
        <v>185</v>
      </c>
      <c r="G412" s="8">
        <f t="shared" si="195"/>
        <v>3</v>
      </c>
      <c r="I412" s="11">
        <f t="shared" si="211"/>
        <v>44965</v>
      </c>
      <c r="J412" s="8">
        <f t="shared" si="196"/>
        <v>231</v>
      </c>
      <c r="K412" s="8">
        <f t="shared" si="196"/>
        <v>32623.090000000004</v>
      </c>
      <c r="L412" s="8">
        <f t="shared" si="196"/>
        <v>95.089999999999989</v>
      </c>
      <c r="M412" s="8">
        <f t="shared" si="196"/>
        <v>0</v>
      </c>
      <c r="N412" s="8">
        <f t="shared" si="196"/>
        <v>133.99</v>
      </c>
      <c r="O412" s="8">
        <f t="shared" si="196"/>
        <v>0</v>
      </c>
      <c r="Q412" s="11">
        <f t="shared" si="212"/>
        <v>44965</v>
      </c>
      <c r="R412" s="8">
        <f t="shared" si="197"/>
        <v>183</v>
      </c>
      <c r="S412" s="8">
        <f t="shared" si="197"/>
        <v>19920.46</v>
      </c>
      <c r="T412" s="8">
        <f t="shared" si="197"/>
        <v>169.5</v>
      </c>
      <c r="U412" s="8">
        <f t="shared" si="197"/>
        <v>0</v>
      </c>
      <c r="V412" s="8">
        <f t="shared" si="197"/>
        <v>-1137.29</v>
      </c>
      <c r="W412" s="8">
        <f t="shared" si="197"/>
        <v>0</v>
      </c>
      <c r="Y412" s="11">
        <f t="shared" si="213"/>
        <v>44965</v>
      </c>
      <c r="Z412" s="8">
        <f t="shared" si="198"/>
        <v>269</v>
      </c>
      <c r="AA412" s="8">
        <f t="shared" si="198"/>
        <v>32815.35</v>
      </c>
      <c r="AB412" s="8">
        <f t="shared" si="198"/>
        <v>196.7</v>
      </c>
      <c r="AC412" s="8">
        <f t="shared" si="198"/>
        <v>0</v>
      </c>
      <c r="AD412" s="8">
        <f t="shared" si="198"/>
        <v>626.64</v>
      </c>
      <c r="AE412" s="8">
        <f t="shared" si="198"/>
        <v>69</v>
      </c>
      <c r="AG412" s="11">
        <f t="shared" si="214"/>
        <v>44965</v>
      </c>
      <c r="AH412" s="8">
        <f t="shared" si="199"/>
        <v>444</v>
      </c>
      <c r="AI412" s="8">
        <f t="shared" si="199"/>
        <v>49016.4</v>
      </c>
      <c r="AJ412" s="8">
        <f t="shared" si="199"/>
        <v>63.88</v>
      </c>
      <c r="AK412" s="8">
        <f t="shared" si="199"/>
        <v>0</v>
      </c>
      <c r="AL412" s="8">
        <f t="shared" si="199"/>
        <v>465.71</v>
      </c>
      <c r="AM412" s="8">
        <f t="shared" si="199"/>
        <v>16</v>
      </c>
      <c r="AO412" s="11">
        <f t="shared" si="215"/>
        <v>44965</v>
      </c>
      <c r="AP412" s="8">
        <f t="shared" si="200"/>
        <v>438</v>
      </c>
      <c r="AQ412" s="8">
        <f t="shared" si="200"/>
        <v>36318.720000000001</v>
      </c>
      <c r="AR412" s="8">
        <f t="shared" si="200"/>
        <v>0</v>
      </c>
      <c r="AS412" s="8">
        <f t="shared" si="200"/>
        <v>710.5</v>
      </c>
      <c r="AT412" s="8">
        <f t="shared" si="200"/>
        <v>34.870000000000005</v>
      </c>
      <c r="AU412" s="8">
        <f t="shared" si="200"/>
        <v>33</v>
      </c>
      <c r="AW412" s="11">
        <f t="shared" si="216"/>
        <v>44965</v>
      </c>
      <c r="AX412" s="8">
        <f t="shared" si="201"/>
        <v>398</v>
      </c>
      <c r="AY412" s="8">
        <f t="shared" si="201"/>
        <v>47610.67</v>
      </c>
      <c r="AZ412" s="8">
        <f t="shared" si="201"/>
        <v>141.32</v>
      </c>
      <c r="BA412" s="8">
        <f t="shared" si="201"/>
        <v>0</v>
      </c>
      <c r="BB412" s="8">
        <f t="shared" si="201"/>
        <v>144.63999999999999</v>
      </c>
      <c r="BC412" s="8">
        <f t="shared" si="201"/>
        <v>11</v>
      </c>
      <c r="BE412" s="11">
        <f t="shared" si="217"/>
        <v>44965</v>
      </c>
      <c r="BF412" s="8">
        <f t="shared" si="202"/>
        <v>393</v>
      </c>
      <c r="BG412" s="8">
        <f t="shared" si="202"/>
        <v>48156.29</v>
      </c>
      <c r="BH412" s="8">
        <f t="shared" si="202"/>
        <v>162.42999999999998</v>
      </c>
      <c r="BI412" s="8">
        <f t="shared" si="202"/>
        <v>0</v>
      </c>
      <c r="BJ412" s="8">
        <f t="shared" si="202"/>
        <v>470.76</v>
      </c>
      <c r="BK412" s="8">
        <f t="shared" si="202"/>
        <v>1</v>
      </c>
      <c r="BM412" s="11">
        <f t="shared" si="218"/>
        <v>44965</v>
      </c>
      <c r="BN412" s="8">
        <f t="shared" si="203"/>
        <v>283</v>
      </c>
      <c r="BO412" s="8">
        <f t="shared" si="203"/>
        <v>20723.010000000002</v>
      </c>
      <c r="BP412" s="8">
        <f t="shared" si="203"/>
        <v>114.75</v>
      </c>
      <c r="BQ412" s="8">
        <f t="shared" si="203"/>
        <v>0</v>
      </c>
      <c r="BR412" s="8">
        <f t="shared" si="203"/>
        <v>100</v>
      </c>
      <c r="BS412" s="8">
        <f t="shared" si="203"/>
        <v>0</v>
      </c>
      <c r="BU412" s="11">
        <f t="shared" si="219"/>
        <v>44965</v>
      </c>
      <c r="BV412" s="8">
        <f t="shared" si="204"/>
        <v>228</v>
      </c>
      <c r="BW412" s="8">
        <f t="shared" si="204"/>
        <v>27819.329999999998</v>
      </c>
      <c r="BX412" s="8">
        <f t="shared" si="204"/>
        <v>0</v>
      </c>
      <c r="BY412" s="8">
        <f t="shared" si="204"/>
        <v>0</v>
      </c>
      <c r="BZ412" s="8">
        <f t="shared" si="204"/>
        <v>590.5</v>
      </c>
      <c r="CA412" s="8">
        <f t="shared" si="204"/>
        <v>19</v>
      </c>
      <c r="CC412" s="11">
        <f t="shared" si="220"/>
        <v>44965</v>
      </c>
      <c r="CD412" s="8">
        <f t="shared" si="205"/>
        <v>370</v>
      </c>
      <c r="CE412" s="8">
        <f t="shared" si="205"/>
        <v>34865.08</v>
      </c>
      <c r="CF412" s="8">
        <f t="shared" si="205"/>
        <v>279.48</v>
      </c>
      <c r="CG412" s="8">
        <f t="shared" si="205"/>
        <v>2495.7600000000002</v>
      </c>
      <c r="CH412" s="8">
        <f t="shared" si="205"/>
        <v>-106.5</v>
      </c>
      <c r="CI412" s="8">
        <f t="shared" si="205"/>
        <v>8</v>
      </c>
      <c r="CK412" s="11">
        <f t="shared" si="221"/>
        <v>44965</v>
      </c>
      <c r="CL412" s="8">
        <f t="shared" si="206"/>
        <v>136</v>
      </c>
      <c r="CM412" s="8">
        <f t="shared" si="206"/>
        <v>9834.9900000000016</v>
      </c>
      <c r="CN412" s="8">
        <f t="shared" si="206"/>
        <v>0</v>
      </c>
      <c r="CO412" s="8">
        <f t="shared" si="206"/>
        <v>32</v>
      </c>
      <c r="CP412" s="8">
        <f t="shared" si="206"/>
        <v>75</v>
      </c>
      <c r="CQ412" s="8">
        <f t="shared" si="206"/>
        <v>0</v>
      </c>
      <c r="CS412" s="11">
        <f t="shared" si="155"/>
        <v>44965</v>
      </c>
      <c r="CT412" s="8">
        <f t="shared" si="207"/>
        <v>0</v>
      </c>
      <c r="CU412" s="8">
        <f t="shared" si="207"/>
        <v>0</v>
      </c>
      <c r="CV412" s="8">
        <f t="shared" si="207"/>
        <v>0</v>
      </c>
      <c r="CW412" s="8">
        <f t="shared" si="207"/>
        <v>0</v>
      </c>
      <c r="CX412" s="8">
        <f t="shared" si="207"/>
        <v>0</v>
      </c>
      <c r="CY412" s="8">
        <f t="shared" si="207"/>
        <v>0</v>
      </c>
      <c r="DA412" s="11">
        <f t="shared" si="157"/>
        <v>44965</v>
      </c>
      <c r="DB412" s="8">
        <f t="shared" si="208"/>
        <v>0</v>
      </c>
      <c r="DC412" s="8">
        <f t="shared" si="208"/>
        <v>0</v>
      </c>
      <c r="DD412" s="8">
        <f t="shared" si="208"/>
        <v>0</v>
      </c>
      <c r="DE412" s="8">
        <f t="shared" si="208"/>
        <v>0</v>
      </c>
      <c r="DF412" s="8">
        <f t="shared" si="208"/>
        <v>0</v>
      </c>
      <c r="DG412" s="8">
        <f t="shared" si="208"/>
        <v>0</v>
      </c>
      <c r="DI412" s="11">
        <f t="shared" si="159"/>
        <v>44965</v>
      </c>
      <c r="DJ412" s="8">
        <f t="shared" si="209"/>
        <v>0</v>
      </c>
      <c r="DK412" s="8">
        <f t="shared" si="209"/>
        <v>0</v>
      </c>
      <c r="DL412" s="8">
        <f t="shared" si="209"/>
        <v>0</v>
      </c>
      <c r="DM412" s="8">
        <f t="shared" si="209"/>
        <v>0</v>
      </c>
      <c r="DN412" s="8">
        <f t="shared" si="209"/>
        <v>0</v>
      </c>
      <c r="DO412" s="8">
        <f t="shared" si="209"/>
        <v>0</v>
      </c>
      <c r="DP412" s="56"/>
      <c r="DQ412" s="56"/>
      <c r="DR412" s="56"/>
      <c r="DS412" s="56"/>
    </row>
    <row r="413" spans="1:123" x14ac:dyDescent="0.3">
      <c r="A413" s="11">
        <f t="shared" si="210"/>
        <v>44966</v>
      </c>
      <c r="B413" s="8">
        <f t="shared" si="190"/>
        <v>413</v>
      </c>
      <c r="C413" s="8">
        <f t="shared" si="191"/>
        <v>44499.34</v>
      </c>
      <c r="D413" s="8">
        <f t="shared" si="192"/>
        <v>0</v>
      </c>
      <c r="E413" s="8">
        <f t="shared" si="193"/>
        <v>388.5</v>
      </c>
      <c r="F413" s="8">
        <f t="shared" si="194"/>
        <v>260</v>
      </c>
      <c r="G413" s="8">
        <f t="shared" si="195"/>
        <v>3</v>
      </c>
      <c r="I413" s="11">
        <f t="shared" si="211"/>
        <v>44966</v>
      </c>
      <c r="J413" s="8">
        <f t="shared" si="196"/>
        <v>256</v>
      </c>
      <c r="K413" s="8">
        <f t="shared" si="196"/>
        <v>36253.130000000005</v>
      </c>
      <c r="L413" s="8">
        <f t="shared" si="196"/>
        <v>122.91</v>
      </c>
      <c r="M413" s="8">
        <f t="shared" si="196"/>
        <v>0</v>
      </c>
      <c r="N413" s="8">
        <f t="shared" si="196"/>
        <v>133.99</v>
      </c>
      <c r="O413" s="8">
        <f t="shared" si="196"/>
        <v>0</v>
      </c>
      <c r="Q413" s="11">
        <f t="shared" si="212"/>
        <v>44966</v>
      </c>
      <c r="R413" s="8">
        <f t="shared" si="197"/>
        <v>203</v>
      </c>
      <c r="S413" s="8">
        <f t="shared" si="197"/>
        <v>22340.52</v>
      </c>
      <c r="T413" s="8">
        <f t="shared" si="197"/>
        <v>169.5</v>
      </c>
      <c r="U413" s="8">
        <f t="shared" si="197"/>
        <v>0</v>
      </c>
      <c r="V413" s="8">
        <f t="shared" si="197"/>
        <v>-1137.29</v>
      </c>
      <c r="W413" s="8">
        <f t="shared" si="197"/>
        <v>0</v>
      </c>
      <c r="Y413" s="11">
        <f t="shared" si="213"/>
        <v>44966</v>
      </c>
      <c r="Z413" s="8">
        <f t="shared" si="198"/>
        <v>318</v>
      </c>
      <c r="AA413" s="8">
        <f t="shared" si="198"/>
        <v>38566.32</v>
      </c>
      <c r="AB413" s="8">
        <f t="shared" si="198"/>
        <v>221.22</v>
      </c>
      <c r="AC413" s="8">
        <f t="shared" si="198"/>
        <v>0</v>
      </c>
      <c r="AD413" s="8">
        <f t="shared" si="198"/>
        <v>626.64</v>
      </c>
      <c r="AE413" s="8">
        <f t="shared" si="198"/>
        <v>77</v>
      </c>
      <c r="AG413" s="11">
        <f t="shared" si="214"/>
        <v>44966</v>
      </c>
      <c r="AH413" s="8">
        <f t="shared" si="199"/>
        <v>495</v>
      </c>
      <c r="AI413" s="8">
        <f t="shared" si="199"/>
        <v>54388.71</v>
      </c>
      <c r="AJ413" s="8">
        <f t="shared" si="199"/>
        <v>63.88</v>
      </c>
      <c r="AK413" s="8">
        <f t="shared" si="199"/>
        <v>0</v>
      </c>
      <c r="AL413" s="8">
        <f t="shared" si="199"/>
        <v>465.71</v>
      </c>
      <c r="AM413" s="8">
        <f t="shared" si="199"/>
        <v>18</v>
      </c>
      <c r="AO413" s="11">
        <f t="shared" si="215"/>
        <v>44966</v>
      </c>
      <c r="AP413" s="8">
        <f t="shared" si="200"/>
        <v>493</v>
      </c>
      <c r="AQ413" s="8">
        <f t="shared" si="200"/>
        <v>40706.01</v>
      </c>
      <c r="AR413" s="8">
        <f t="shared" si="200"/>
        <v>0</v>
      </c>
      <c r="AS413" s="8">
        <f t="shared" si="200"/>
        <v>739.5</v>
      </c>
      <c r="AT413" s="8">
        <f t="shared" si="200"/>
        <v>34.870000000000005</v>
      </c>
      <c r="AU413" s="8">
        <f t="shared" si="200"/>
        <v>34</v>
      </c>
      <c r="AW413" s="11">
        <f t="shared" si="216"/>
        <v>44966</v>
      </c>
      <c r="AX413" s="8">
        <f t="shared" si="201"/>
        <v>445</v>
      </c>
      <c r="AY413" s="8">
        <f t="shared" si="201"/>
        <v>52793.909999999996</v>
      </c>
      <c r="AZ413" s="8">
        <f t="shared" si="201"/>
        <v>155.16999999999999</v>
      </c>
      <c r="BA413" s="8">
        <f t="shared" si="201"/>
        <v>0</v>
      </c>
      <c r="BB413" s="8">
        <f t="shared" si="201"/>
        <v>144.63999999999999</v>
      </c>
      <c r="BC413" s="8">
        <f t="shared" si="201"/>
        <v>13</v>
      </c>
      <c r="BE413" s="11">
        <f t="shared" si="217"/>
        <v>44966</v>
      </c>
      <c r="BF413" s="8">
        <f t="shared" si="202"/>
        <v>431</v>
      </c>
      <c r="BG413" s="8">
        <f t="shared" si="202"/>
        <v>52106.22</v>
      </c>
      <c r="BH413" s="8">
        <f t="shared" si="202"/>
        <v>175.42</v>
      </c>
      <c r="BI413" s="8">
        <f t="shared" si="202"/>
        <v>0</v>
      </c>
      <c r="BJ413" s="8">
        <f t="shared" si="202"/>
        <v>470.76</v>
      </c>
      <c r="BK413" s="8">
        <f t="shared" si="202"/>
        <v>1</v>
      </c>
      <c r="BM413" s="11">
        <f t="shared" si="218"/>
        <v>44966</v>
      </c>
      <c r="BN413" s="8">
        <f t="shared" si="203"/>
        <v>308</v>
      </c>
      <c r="BO413" s="8">
        <f t="shared" si="203"/>
        <v>22620.670000000002</v>
      </c>
      <c r="BP413" s="8">
        <f t="shared" si="203"/>
        <v>117.75</v>
      </c>
      <c r="BQ413" s="8">
        <f t="shared" si="203"/>
        <v>0</v>
      </c>
      <c r="BR413" s="8">
        <f t="shared" si="203"/>
        <v>100</v>
      </c>
      <c r="BS413" s="8">
        <f t="shared" si="203"/>
        <v>0</v>
      </c>
      <c r="BU413" s="11">
        <f t="shared" si="219"/>
        <v>44966</v>
      </c>
      <c r="BV413" s="8">
        <f t="shared" si="204"/>
        <v>264</v>
      </c>
      <c r="BW413" s="8">
        <f t="shared" si="204"/>
        <v>32022.839999999997</v>
      </c>
      <c r="BX413" s="8">
        <f t="shared" si="204"/>
        <v>0</v>
      </c>
      <c r="BY413" s="8">
        <f t="shared" si="204"/>
        <v>0</v>
      </c>
      <c r="BZ413" s="8">
        <f t="shared" si="204"/>
        <v>669.5</v>
      </c>
      <c r="CA413" s="8">
        <f t="shared" si="204"/>
        <v>20</v>
      </c>
      <c r="CC413" s="11">
        <f t="shared" si="220"/>
        <v>44966</v>
      </c>
      <c r="CD413" s="8">
        <f t="shared" si="205"/>
        <v>416</v>
      </c>
      <c r="CE413" s="8">
        <f t="shared" si="205"/>
        <v>39204.29</v>
      </c>
      <c r="CF413" s="8">
        <f t="shared" si="205"/>
        <v>316.22000000000003</v>
      </c>
      <c r="CG413" s="8">
        <f t="shared" si="205"/>
        <v>2601.84</v>
      </c>
      <c r="CH413" s="8">
        <f t="shared" si="205"/>
        <v>45.5</v>
      </c>
      <c r="CI413" s="8">
        <f t="shared" si="205"/>
        <v>10</v>
      </c>
      <c r="CK413" s="11">
        <f t="shared" si="221"/>
        <v>44966</v>
      </c>
      <c r="CL413" s="8">
        <f t="shared" si="206"/>
        <v>150</v>
      </c>
      <c r="CM413" s="8">
        <f t="shared" si="206"/>
        <v>10882.7</v>
      </c>
      <c r="CN413" s="8">
        <f t="shared" si="206"/>
        <v>0</v>
      </c>
      <c r="CO413" s="8">
        <f t="shared" si="206"/>
        <v>38</v>
      </c>
      <c r="CP413" s="8">
        <f t="shared" si="206"/>
        <v>75</v>
      </c>
      <c r="CQ413" s="8">
        <f t="shared" si="206"/>
        <v>0</v>
      </c>
      <c r="CS413" s="11">
        <f t="shared" si="155"/>
        <v>44966</v>
      </c>
      <c r="CT413" s="8">
        <f t="shared" si="207"/>
        <v>0</v>
      </c>
      <c r="CU413" s="8">
        <f t="shared" si="207"/>
        <v>0</v>
      </c>
      <c r="CV413" s="8">
        <f t="shared" si="207"/>
        <v>0</v>
      </c>
      <c r="CW413" s="8">
        <f t="shared" si="207"/>
        <v>0</v>
      </c>
      <c r="CX413" s="8">
        <f t="shared" si="207"/>
        <v>0</v>
      </c>
      <c r="CY413" s="8">
        <f t="shared" si="207"/>
        <v>0</v>
      </c>
      <c r="DA413" s="11">
        <f t="shared" si="157"/>
        <v>44966</v>
      </c>
      <c r="DB413" s="8">
        <f t="shared" si="208"/>
        <v>0</v>
      </c>
      <c r="DC413" s="8">
        <f t="shared" si="208"/>
        <v>0</v>
      </c>
      <c r="DD413" s="8">
        <f t="shared" si="208"/>
        <v>0</v>
      </c>
      <c r="DE413" s="8">
        <f t="shared" si="208"/>
        <v>0</v>
      </c>
      <c r="DF413" s="8">
        <f t="shared" si="208"/>
        <v>0</v>
      </c>
      <c r="DG413" s="8">
        <f t="shared" si="208"/>
        <v>0</v>
      </c>
      <c r="DI413" s="11">
        <f t="shared" si="159"/>
        <v>44966</v>
      </c>
      <c r="DJ413" s="8">
        <f t="shared" si="209"/>
        <v>0</v>
      </c>
      <c r="DK413" s="8">
        <f t="shared" si="209"/>
        <v>0</v>
      </c>
      <c r="DL413" s="8">
        <f t="shared" si="209"/>
        <v>0</v>
      </c>
      <c r="DM413" s="8">
        <f t="shared" si="209"/>
        <v>0</v>
      </c>
      <c r="DN413" s="8">
        <f t="shared" si="209"/>
        <v>0</v>
      </c>
      <c r="DO413" s="8">
        <f t="shared" si="209"/>
        <v>0</v>
      </c>
      <c r="DP413" s="56"/>
      <c r="DQ413" s="56"/>
      <c r="DR413" s="56"/>
      <c r="DS413" s="56"/>
    </row>
    <row r="414" spans="1:123" x14ac:dyDescent="0.3">
      <c r="A414" s="11">
        <f t="shared" si="210"/>
        <v>44967</v>
      </c>
      <c r="B414" s="8">
        <f t="shared" si="190"/>
        <v>460</v>
      </c>
      <c r="C414" s="8">
        <f t="shared" si="191"/>
        <v>49279.27</v>
      </c>
      <c r="D414" s="8">
        <f t="shared" si="192"/>
        <v>0</v>
      </c>
      <c r="E414" s="8">
        <f t="shared" si="193"/>
        <v>406.5</v>
      </c>
      <c r="F414" s="8">
        <f t="shared" si="194"/>
        <v>260</v>
      </c>
      <c r="G414" s="8">
        <f t="shared" si="195"/>
        <v>3</v>
      </c>
      <c r="I414" s="11">
        <f t="shared" si="211"/>
        <v>44967</v>
      </c>
      <c r="J414" s="8">
        <f t="shared" si="196"/>
        <v>278</v>
      </c>
      <c r="K414" s="8">
        <f t="shared" si="196"/>
        <v>39231.490000000005</v>
      </c>
      <c r="L414" s="8">
        <f t="shared" si="196"/>
        <v>137.06</v>
      </c>
      <c r="M414" s="8">
        <f t="shared" si="196"/>
        <v>0</v>
      </c>
      <c r="N414" s="8">
        <f t="shared" si="196"/>
        <v>133.99</v>
      </c>
      <c r="O414" s="8">
        <f t="shared" si="196"/>
        <v>0</v>
      </c>
      <c r="Q414" s="11">
        <f t="shared" si="212"/>
        <v>44967</v>
      </c>
      <c r="R414" s="8">
        <f t="shared" si="197"/>
        <v>220</v>
      </c>
      <c r="S414" s="8">
        <f t="shared" si="197"/>
        <v>24396.41</v>
      </c>
      <c r="T414" s="8">
        <f t="shared" si="197"/>
        <v>202</v>
      </c>
      <c r="U414" s="8">
        <f t="shared" si="197"/>
        <v>0</v>
      </c>
      <c r="V414" s="8">
        <f t="shared" si="197"/>
        <v>-1137.29</v>
      </c>
      <c r="W414" s="8">
        <f t="shared" si="197"/>
        <v>0</v>
      </c>
      <c r="Y414" s="11">
        <f t="shared" si="213"/>
        <v>44967</v>
      </c>
      <c r="Z414" s="8">
        <f t="shared" si="198"/>
        <v>341</v>
      </c>
      <c r="AA414" s="8">
        <f t="shared" si="198"/>
        <v>41419.39</v>
      </c>
      <c r="AB414" s="8">
        <f t="shared" si="198"/>
        <v>240.66</v>
      </c>
      <c r="AC414" s="8">
        <f t="shared" si="198"/>
        <v>0</v>
      </c>
      <c r="AD414" s="8">
        <f t="shared" si="198"/>
        <v>935.31999999999994</v>
      </c>
      <c r="AE414" s="8">
        <f t="shared" si="198"/>
        <v>86</v>
      </c>
      <c r="AG414" s="11">
        <f t="shared" si="214"/>
        <v>44967</v>
      </c>
      <c r="AH414" s="8">
        <f t="shared" si="199"/>
        <v>526</v>
      </c>
      <c r="AI414" s="8">
        <f t="shared" si="199"/>
        <v>58003.86</v>
      </c>
      <c r="AJ414" s="8">
        <f t="shared" si="199"/>
        <v>73.13</v>
      </c>
      <c r="AK414" s="8">
        <f t="shared" si="199"/>
        <v>0</v>
      </c>
      <c r="AL414" s="8">
        <f t="shared" si="199"/>
        <v>465.71</v>
      </c>
      <c r="AM414" s="8">
        <f t="shared" si="199"/>
        <v>20</v>
      </c>
      <c r="AO414" s="11">
        <f t="shared" si="215"/>
        <v>44967</v>
      </c>
      <c r="AP414" s="8">
        <f t="shared" si="200"/>
        <v>536</v>
      </c>
      <c r="AQ414" s="8">
        <f t="shared" si="200"/>
        <v>43874.73</v>
      </c>
      <c r="AR414" s="8">
        <f t="shared" si="200"/>
        <v>0</v>
      </c>
      <c r="AS414" s="8">
        <f t="shared" si="200"/>
        <v>761</v>
      </c>
      <c r="AT414" s="8">
        <f t="shared" si="200"/>
        <v>37.870000000000005</v>
      </c>
      <c r="AU414" s="8">
        <f t="shared" si="200"/>
        <v>34</v>
      </c>
      <c r="AW414" s="11">
        <f t="shared" si="216"/>
        <v>44967</v>
      </c>
      <c r="AX414" s="8">
        <f t="shared" si="201"/>
        <v>498</v>
      </c>
      <c r="AY414" s="8">
        <f t="shared" si="201"/>
        <v>58822.409999999996</v>
      </c>
      <c r="AZ414" s="8">
        <f t="shared" si="201"/>
        <v>171.79</v>
      </c>
      <c r="BA414" s="8">
        <f t="shared" si="201"/>
        <v>0</v>
      </c>
      <c r="BB414" s="8">
        <f t="shared" si="201"/>
        <v>144.63999999999999</v>
      </c>
      <c r="BC414" s="8">
        <f t="shared" si="201"/>
        <v>15</v>
      </c>
      <c r="BE414" s="11">
        <f t="shared" si="217"/>
        <v>44967</v>
      </c>
      <c r="BF414" s="8">
        <f t="shared" si="202"/>
        <v>486</v>
      </c>
      <c r="BG414" s="8">
        <f t="shared" si="202"/>
        <v>58278.81</v>
      </c>
      <c r="BH414" s="8">
        <f t="shared" si="202"/>
        <v>192.13</v>
      </c>
      <c r="BI414" s="8">
        <f t="shared" si="202"/>
        <v>0</v>
      </c>
      <c r="BJ414" s="8">
        <f t="shared" si="202"/>
        <v>470.76</v>
      </c>
      <c r="BK414" s="8">
        <f t="shared" si="202"/>
        <v>1</v>
      </c>
      <c r="BM414" s="11">
        <f t="shared" si="218"/>
        <v>44967</v>
      </c>
      <c r="BN414" s="8">
        <f t="shared" si="203"/>
        <v>330</v>
      </c>
      <c r="BO414" s="8">
        <f t="shared" si="203"/>
        <v>24531.15</v>
      </c>
      <c r="BP414" s="8">
        <f t="shared" si="203"/>
        <v>124.25</v>
      </c>
      <c r="BQ414" s="8">
        <f t="shared" si="203"/>
        <v>0</v>
      </c>
      <c r="BR414" s="8">
        <f t="shared" si="203"/>
        <v>100</v>
      </c>
      <c r="BS414" s="8">
        <f t="shared" si="203"/>
        <v>0</v>
      </c>
      <c r="BU414" s="11">
        <f t="shared" si="219"/>
        <v>44967</v>
      </c>
      <c r="BV414" s="8">
        <f t="shared" si="204"/>
        <v>312</v>
      </c>
      <c r="BW414" s="8">
        <f t="shared" si="204"/>
        <v>37704.589999999997</v>
      </c>
      <c r="BX414" s="8">
        <f t="shared" si="204"/>
        <v>0</v>
      </c>
      <c r="BY414" s="8">
        <f t="shared" si="204"/>
        <v>0</v>
      </c>
      <c r="BZ414" s="8">
        <f t="shared" si="204"/>
        <v>782</v>
      </c>
      <c r="CA414" s="8">
        <f t="shared" si="204"/>
        <v>22</v>
      </c>
      <c r="CC414" s="11">
        <f t="shared" si="220"/>
        <v>44967</v>
      </c>
      <c r="CD414" s="8">
        <f t="shared" si="205"/>
        <v>449</v>
      </c>
      <c r="CE414" s="8">
        <f t="shared" si="205"/>
        <v>42420.87</v>
      </c>
      <c r="CF414" s="8">
        <f t="shared" si="205"/>
        <v>340.40000000000003</v>
      </c>
      <c r="CG414" s="8">
        <f t="shared" si="205"/>
        <v>3076.3500000000004</v>
      </c>
      <c r="CH414" s="8">
        <f t="shared" si="205"/>
        <v>50.5</v>
      </c>
      <c r="CI414" s="8">
        <f t="shared" si="205"/>
        <v>12</v>
      </c>
      <c r="CK414" s="11">
        <f t="shared" si="221"/>
        <v>44967</v>
      </c>
      <c r="CL414" s="8">
        <f t="shared" si="206"/>
        <v>159</v>
      </c>
      <c r="CM414" s="8">
        <f t="shared" si="206"/>
        <v>11479.94</v>
      </c>
      <c r="CN414" s="8">
        <f t="shared" si="206"/>
        <v>0</v>
      </c>
      <c r="CO414" s="8">
        <f t="shared" si="206"/>
        <v>38</v>
      </c>
      <c r="CP414" s="8">
        <f t="shared" si="206"/>
        <v>-131.13999999999999</v>
      </c>
      <c r="CQ414" s="8">
        <f t="shared" si="206"/>
        <v>0</v>
      </c>
      <c r="CS414" s="11">
        <f t="shared" si="155"/>
        <v>44967</v>
      </c>
      <c r="CT414" s="8">
        <f t="shared" si="207"/>
        <v>0</v>
      </c>
      <c r="CU414" s="8">
        <f t="shared" si="207"/>
        <v>0</v>
      </c>
      <c r="CV414" s="8">
        <f t="shared" si="207"/>
        <v>0</v>
      </c>
      <c r="CW414" s="8">
        <f t="shared" si="207"/>
        <v>0</v>
      </c>
      <c r="CX414" s="8">
        <f t="shared" si="207"/>
        <v>0</v>
      </c>
      <c r="CY414" s="8">
        <f t="shared" si="207"/>
        <v>0</v>
      </c>
      <c r="DA414" s="11">
        <f t="shared" si="157"/>
        <v>44967</v>
      </c>
      <c r="DB414" s="8">
        <f t="shared" si="208"/>
        <v>0</v>
      </c>
      <c r="DC414" s="8">
        <f t="shared" si="208"/>
        <v>0</v>
      </c>
      <c r="DD414" s="8">
        <f t="shared" si="208"/>
        <v>0</v>
      </c>
      <c r="DE414" s="8">
        <f t="shared" si="208"/>
        <v>0</v>
      </c>
      <c r="DF414" s="8">
        <f t="shared" si="208"/>
        <v>0</v>
      </c>
      <c r="DG414" s="8">
        <f t="shared" si="208"/>
        <v>0</v>
      </c>
      <c r="DI414" s="11">
        <f t="shared" si="159"/>
        <v>44967</v>
      </c>
      <c r="DJ414" s="8">
        <f t="shared" si="209"/>
        <v>0</v>
      </c>
      <c r="DK414" s="8">
        <f t="shared" si="209"/>
        <v>0</v>
      </c>
      <c r="DL414" s="8">
        <f t="shared" si="209"/>
        <v>0</v>
      </c>
      <c r="DM414" s="8">
        <f t="shared" si="209"/>
        <v>0</v>
      </c>
      <c r="DN414" s="8">
        <f t="shared" si="209"/>
        <v>0</v>
      </c>
      <c r="DO414" s="8">
        <f t="shared" si="209"/>
        <v>0</v>
      </c>
      <c r="DP414" s="56"/>
      <c r="DQ414" s="56"/>
      <c r="DR414" s="56"/>
      <c r="DS414" s="56"/>
    </row>
    <row r="415" spans="1:123" x14ac:dyDescent="0.3">
      <c r="A415" s="11">
        <f t="shared" si="210"/>
        <v>44968</v>
      </c>
      <c r="B415" s="8">
        <f t="shared" si="190"/>
        <v>519</v>
      </c>
      <c r="C415" s="8">
        <f t="shared" si="191"/>
        <v>55734.09</v>
      </c>
      <c r="D415" s="8">
        <f t="shared" si="192"/>
        <v>0</v>
      </c>
      <c r="E415" s="8">
        <f t="shared" si="193"/>
        <v>431.5</v>
      </c>
      <c r="F415" s="8">
        <f t="shared" si="194"/>
        <v>260</v>
      </c>
      <c r="G415" s="8">
        <f t="shared" si="195"/>
        <v>3</v>
      </c>
      <c r="I415" s="11">
        <f t="shared" si="211"/>
        <v>44968</v>
      </c>
      <c r="J415" s="8">
        <f t="shared" si="196"/>
        <v>301</v>
      </c>
      <c r="K415" s="8">
        <f t="shared" si="196"/>
        <v>42012.170000000006</v>
      </c>
      <c r="L415" s="8">
        <f t="shared" si="196"/>
        <v>162.54</v>
      </c>
      <c r="M415" s="8">
        <f t="shared" si="196"/>
        <v>0</v>
      </c>
      <c r="N415" s="8">
        <f t="shared" si="196"/>
        <v>133.99</v>
      </c>
      <c r="O415" s="8">
        <f t="shared" si="196"/>
        <v>0</v>
      </c>
      <c r="Q415" s="11">
        <f t="shared" si="212"/>
        <v>44968</v>
      </c>
      <c r="R415" s="8">
        <f t="shared" si="197"/>
        <v>238</v>
      </c>
      <c r="S415" s="8">
        <f t="shared" si="197"/>
        <v>26530.13</v>
      </c>
      <c r="T415" s="8">
        <f t="shared" si="197"/>
        <v>214</v>
      </c>
      <c r="U415" s="8">
        <f t="shared" si="197"/>
        <v>0</v>
      </c>
      <c r="V415" s="8">
        <f t="shared" si="197"/>
        <v>-1137.29</v>
      </c>
      <c r="W415" s="8">
        <f t="shared" si="197"/>
        <v>0</v>
      </c>
      <c r="Y415" s="11">
        <f t="shared" si="213"/>
        <v>44968</v>
      </c>
      <c r="Z415" s="8">
        <f t="shared" si="198"/>
        <v>361</v>
      </c>
      <c r="AA415" s="8">
        <f t="shared" si="198"/>
        <v>43642.96</v>
      </c>
      <c r="AB415" s="8">
        <f t="shared" si="198"/>
        <v>236.96</v>
      </c>
      <c r="AC415" s="8">
        <f t="shared" si="198"/>
        <v>0</v>
      </c>
      <c r="AD415" s="8">
        <f t="shared" si="198"/>
        <v>1037.1099999999999</v>
      </c>
      <c r="AE415" s="8">
        <f t="shared" si="198"/>
        <v>95</v>
      </c>
      <c r="AG415" s="11">
        <f t="shared" si="214"/>
        <v>44968</v>
      </c>
      <c r="AH415" s="8">
        <f t="shared" si="199"/>
        <v>563</v>
      </c>
      <c r="AI415" s="8">
        <f t="shared" si="199"/>
        <v>62193.55</v>
      </c>
      <c r="AJ415" s="8">
        <f t="shared" si="199"/>
        <v>79.61</v>
      </c>
      <c r="AK415" s="8">
        <f t="shared" si="199"/>
        <v>0</v>
      </c>
      <c r="AL415" s="8">
        <f t="shared" si="199"/>
        <v>490.71</v>
      </c>
      <c r="AM415" s="8">
        <f t="shared" si="199"/>
        <v>22</v>
      </c>
      <c r="AO415" s="11">
        <f t="shared" si="215"/>
        <v>44968</v>
      </c>
      <c r="AP415" s="8">
        <f t="shared" si="200"/>
        <v>578</v>
      </c>
      <c r="AQ415" s="8">
        <f t="shared" si="200"/>
        <v>46948.880000000005</v>
      </c>
      <c r="AR415" s="8">
        <f t="shared" si="200"/>
        <v>0</v>
      </c>
      <c r="AS415" s="8">
        <f t="shared" si="200"/>
        <v>820.5</v>
      </c>
      <c r="AT415" s="8">
        <f t="shared" si="200"/>
        <v>37.870000000000005</v>
      </c>
      <c r="AU415" s="8">
        <f t="shared" si="200"/>
        <v>34</v>
      </c>
      <c r="AW415" s="11">
        <f t="shared" si="216"/>
        <v>44968</v>
      </c>
      <c r="AX415" s="8">
        <f t="shared" si="201"/>
        <v>528</v>
      </c>
      <c r="AY415" s="8">
        <f t="shared" si="201"/>
        <v>61760.2</v>
      </c>
      <c r="AZ415" s="8">
        <f t="shared" si="201"/>
        <v>184.70999999999998</v>
      </c>
      <c r="BA415" s="8">
        <f t="shared" si="201"/>
        <v>0</v>
      </c>
      <c r="BB415" s="8">
        <f t="shared" si="201"/>
        <v>144.63999999999999</v>
      </c>
      <c r="BC415" s="8">
        <f t="shared" si="201"/>
        <v>16</v>
      </c>
      <c r="BE415" s="11">
        <f t="shared" si="217"/>
        <v>44968</v>
      </c>
      <c r="BF415" s="8">
        <f t="shared" si="202"/>
        <v>507</v>
      </c>
      <c r="BG415" s="8">
        <f t="shared" si="202"/>
        <v>64031.369999999995</v>
      </c>
      <c r="BH415" s="8">
        <f t="shared" si="202"/>
        <v>211.16</v>
      </c>
      <c r="BI415" s="8">
        <f t="shared" si="202"/>
        <v>0</v>
      </c>
      <c r="BJ415" s="8">
        <f t="shared" si="202"/>
        <v>470.76</v>
      </c>
      <c r="BK415" s="8">
        <f t="shared" si="202"/>
        <v>1</v>
      </c>
      <c r="BM415" s="11">
        <f t="shared" si="218"/>
        <v>44968</v>
      </c>
      <c r="BN415" s="8">
        <f t="shared" si="203"/>
        <v>363</v>
      </c>
      <c r="BO415" s="8">
        <f t="shared" si="203"/>
        <v>27321.25</v>
      </c>
      <c r="BP415" s="8">
        <f t="shared" si="203"/>
        <v>156.25</v>
      </c>
      <c r="BQ415" s="8">
        <f t="shared" si="203"/>
        <v>0</v>
      </c>
      <c r="BR415" s="8">
        <f t="shared" si="203"/>
        <v>130</v>
      </c>
      <c r="BS415" s="8">
        <f t="shared" si="203"/>
        <v>0</v>
      </c>
      <c r="BU415" s="11">
        <f t="shared" si="219"/>
        <v>44968</v>
      </c>
      <c r="BV415" s="8">
        <f t="shared" si="204"/>
        <v>344</v>
      </c>
      <c r="BW415" s="8">
        <f t="shared" si="204"/>
        <v>41151.379999999997</v>
      </c>
      <c r="BX415" s="8">
        <f t="shared" si="204"/>
        <v>0</v>
      </c>
      <c r="BY415" s="8">
        <f t="shared" si="204"/>
        <v>0</v>
      </c>
      <c r="BZ415" s="8">
        <f t="shared" si="204"/>
        <v>848</v>
      </c>
      <c r="CA415" s="8">
        <f t="shared" si="204"/>
        <v>25</v>
      </c>
      <c r="CC415" s="11">
        <f t="shared" si="220"/>
        <v>44968</v>
      </c>
      <c r="CD415" s="8">
        <f t="shared" si="205"/>
        <v>483</v>
      </c>
      <c r="CE415" s="8">
        <f t="shared" si="205"/>
        <v>45627.48</v>
      </c>
      <c r="CF415" s="8">
        <f t="shared" si="205"/>
        <v>378.07000000000005</v>
      </c>
      <c r="CG415" s="8">
        <f t="shared" si="205"/>
        <v>3495.55</v>
      </c>
      <c r="CH415" s="8">
        <f t="shared" si="205"/>
        <v>112.5</v>
      </c>
      <c r="CI415" s="8">
        <f t="shared" si="205"/>
        <v>13</v>
      </c>
      <c r="CK415" s="11">
        <f t="shared" si="221"/>
        <v>44968</v>
      </c>
      <c r="CL415" s="8">
        <f t="shared" si="206"/>
        <v>165</v>
      </c>
      <c r="CM415" s="8">
        <f t="shared" si="206"/>
        <v>11895.15</v>
      </c>
      <c r="CN415" s="8">
        <f t="shared" si="206"/>
        <v>0</v>
      </c>
      <c r="CO415" s="8">
        <f t="shared" si="206"/>
        <v>38</v>
      </c>
      <c r="CP415" s="8">
        <f t="shared" si="206"/>
        <v>-116.13999999999999</v>
      </c>
      <c r="CQ415" s="8">
        <f t="shared" si="206"/>
        <v>0</v>
      </c>
      <c r="CS415" s="11">
        <f t="shared" si="155"/>
        <v>44968</v>
      </c>
      <c r="CT415" s="8">
        <f t="shared" si="207"/>
        <v>0</v>
      </c>
      <c r="CU415" s="8">
        <f t="shared" si="207"/>
        <v>0</v>
      </c>
      <c r="CV415" s="8">
        <f t="shared" si="207"/>
        <v>0</v>
      </c>
      <c r="CW415" s="8">
        <f t="shared" si="207"/>
        <v>0</v>
      </c>
      <c r="CX415" s="8">
        <f t="shared" si="207"/>
        <v>0</v>
      </c>
      <c r="CY415" s="8">
        <f t="shared" si="207"/>
        <v>0</v>
      </c>
      <c r="DA415" s="11">
        <f t="shared" si="157"/>
        <v>44968</v>
      </c>
      <c r="DB415" s="8">
        <f t="shared" si="208"/>
        <v>0</v>
      </c>
      <c r="DC415" s="8">
        <f t="shared" si="208"/>
        <v>0</v>
      </c>
      <c r="DD415" s="8">
        <f t="shared" si="208"/>
        <v>0</v>
      </c>
      <c r="DE415" s="8">
        <f t="shared" si="208"/>
        <v>0</v>
      </c>
      <c r="DF415" s="8">
        <f t="shared" si="208"/>
        <v>0</v>
      </c>
      <c r="DG415" s="8">
        <f t="shared" si="208"/>
        <v>0</v>
      </c>
      <c r="DI415" s="11">
        <f t="shared" si="159"/>
        <v>44968</v>
      </c>
      <c r="DJ415" s="8">
        <f t="shared" si="209"/>
        <v>0</v>
      </c>
      <c r="DK415" s="8">
        <f t="shared" si="209"/>
        <v>0</v>
      </c>
      <c r="DL415" s="8">
        <f t="shared" si="209"/>
        <v>0</v>
      </c>
      <c r="DM415" s="8">
        <f t="shared" si="209"/>
        <v>0</v>
      </c>
      <c r="DN415" s="8">
        <f t="shared" si="209"/>
        <v>0</v>
      </c>
      <c r="DO415" s="8">
        <f t="shared" si="209"/>
        <v>0</v>
      </c>
      <c r="DP415" s="56"/>
      <c r="DQ415" s="56"/>
      <c r="DR415" s="56"/>
      <c r="DS415" s="56"/>
    </row>
    <row r="416" spans="1:123" x14ac:dyDescent="0.3">
      <c r="A416" s="11">
        <f t="shared" si="210"/>
        <v>44969</v>
      </c>
      <c r="B416" s="8">
        <f t="shared" si="190"/>
        <v>551</v>
      </c>
      <c r="C416" s="8">
        <f t="shared" si="191"/>
        <v>58940.28</v>
      </c>
      <c r="D416" s="8">
        <f t="shared" si="192"/>
        <v>0</v>
      </c>
      <c r="E416" s="8">
        <f t="shared" si="193"/>
        <v>456.5</v>
      </c>
      <c r="F416" s="8">
        <f t="shared" si="194"/>
        <v>260</v>
      </c>
      <c r="G416" s="8">
        <f t="shared" si="195"/>
        <v>4</v>
      </c>
      <c r="I416" s="11">
        <f t="shared" si="211"/>
        <v>44969</v>
      </c>
      <c r="J416" s="8">
        <f t="shared" si="196"/>
        <v>313</v>
      </c>
      <c r="K416" s="8">
        <f t="shared" si="196"/>
        <v>43459.12</v>
      </c>
      <c r="L416" s="8">
        <f t="shared" si="196"/>
        <v>188.48</v>
      </c>
      <c r="M416" s="8">
        <f t="shared" si="196"/>
        <v>0</v>
      </c>
      <c r="N416" s="8">
        <f t="shared" si="196"/>
        <v>133.99</v>
      </c>
      <c r="O416" s="8">
        <f t="shared" si="196"/>
        <v>0</v>
      </c>
      <c r="Q416" s="11">
        <f t="shared" si="212"/>
        <v>44969</v>
      </c>
      <c r="R416" s="8">
        <f t="shared" si="197"/>
        <v>249</v>
      </c>
      <c r="S416" s="8">
        <f t="shared" si="197"/>
        <v>27703.370000000003</v>
      </c>
      <c r="T416" s="8">
        <f t="shared" si="197"/>
        <v>220</v>
      </c>
      <c r="U416" s="8">
        <f t="shared" si="197"/>
        <v>0</v>
      </c>
      <c r="V416" s="8">
        <f t="shared" si="197"/>
        <v>-1137.29</v>
      </c>
      <c r="W416" s="8">
        <f t="shared" si="197"/>
        <v>0</v>
      </c>
      <c r="Y416" s="11">
        <f t="shared" si="213"/>
        <v>44969</v>
      </c>
      <c r="Z416" s="8">
        <f t="shared" si="198"/>
        <v>377</v>
      </c>
      <c r="AA416" s="8">
        <f t="shared" si="198"/>
        <v>45482.44</v>
      </c>
      <c r="AB416" s="8">
        <f t="shared" si="198"/>
        <v>247.60000000000002</v>
      </c>
      <c r="AC416" s="8">
        <f t="shared" si="198"/>
        <v>0</v>
      </c>
      <c r="AD416" s="8">
        <f t="shared" si="198"/>
        <v>1037.1099999999999</v>
      </c>
      <c r="AE416" s="8">
        <f t="shared" si="198"/>
        <v>104</v>
      </c>
      <c r="AG416" s="11">
        <f t="shared" si="214"/>
        <v>44969</v>
      </c>
      <c r="AH416" s="8">
        <f t="shared" si="199"/>
        <v>607</v>
      </c>
      <c r="AI416" s="8">
        <f t="shared" si="199"/>
        <v>66885.94</v>
      </c>
      <c r="AJ416" s="8">
        <f t="shared" si="199"/>
        <v>83.31</v>
      </c>
      <c r="AK416" s="8">
        <f t="shared" si="199"/>
        <v>0</v>
      </c>
      <c r="AL416" s="8">
        <f t="shared" si="199"/>
        <v>490.71</v>
      </c>
      <c r="AM416" s="8">
        <f t="shared" si="199"/>
        <v>25</v>
      </c>
      <c r="AO416" s="11">
        <f t="shared" si="215"/>
        <v>44969</v>
      </c>
      <c r="AP416" s="8">
        <f t="shared" si="200"/>
        <v>626</v>
      </c>
      <c r="AQ416" s="8">
        <f t="shared" si="200"/>
        <v>50535.790000000008</v>
      </c>
      <c r="AR416" s="8">
        <f t="shared" si="200"/>
        <v>0</v>
      </c>
      <c r="AS416" s="8">
        <f t="shared" si="200"/>
        <v>869</v>
      </c>
      <c r="AT416" s="8">
        <f t="shared" si="200"/>
        <v>37.870000000000005</v>
      </c>
      <c r="AU416" s="8">
        <f t="shared" si="200"/>
        <v>34</v>
      </c>
      <c r="AW416" s="11">
        <f t="shared" si="216"/>
        <v>44969</v>
      </c>
      <c r="AX416" s="8">
        <f t="shared" si="201"/>
        <v>569</v>
      </c>
      <c r="AY416" s="8">
        <f t="shared" si="201"/>
        <v>66448.66</v>
      </c>
      <c r="AZ416" s="8">
        <f t="shared" si="201"/>
        <v>203.17999999999998</v>
      </c>
      <c r="BA416" s="8">
        <f t="shared" si="201"/>
        <v>0</v>
      </c>
      <c r="BB416" s="8">
        <f t="shared" si="201"/>
        <v>302.64</v>
      </c>
      <c r="BC416" s="8">
        <f t="shared" si="201"/>
        <v>17</v>
      </c>
      <c r="BE416" s="11">
        <f t="shared" si="217"/>
        <v>44969</v>
      </c>
      <c r="BF416" s="8">
        <f t="shared" si="202"/>
        <v>546</v>
      </c>
      <c r="BG416" s="8">
        <f t="shared" si="202"/>
        <v>68398.94</v>
      </c>
      <c r="BH416" s="8">
        <f t="shared" si="202"/>
        <v>216.73</v>
      </c>
      <c r="BI416" s="8">
        <f t="shared" si="202"/>
        <v>0</v>
      </c>
      <c r="BJ416" s="8">
        <f t="shared" si="202"/>
        <v>470.76</v>
      </c>
      <c r="BK416" s="8">
        <f t="shared" si="202"/>
        <v>1</v>
      </c>
      <c r="BM416" s="11">
        <f t="shared" si="218"/>
        <v>44969</v>
      </c>
      <c r="BN416" s="8">
        <f t="shared" si="203"/>
        <v>385</v>
      </c>
      <c r="BO416" s="8">
        <f t="shared" si="203"/>
        <v>28957.33</v>
      </c>
      <c r="BP416" s="8">
        <f t="shared" si="203"/>
        <v>162.25</v>
      </c>
      <c r="BQ416" s="8">
        <f t="shared" si="203"/>
        <v>0</v>
      </c>
      <c r="BR416" s="8">
        <f t="shared" si="203"/>
        <v>130</v>
      </c>
      <c r="BS416" s="8">
        <f t="shared" si="203"/>
        <v>0</v>
      </c>
      <c r="BU416" s="11">
        <f t="shared" si="219"/>
        <v>44969</v>
      </c>
      <c r="BV416" s="8">
        <f t="shared" si="204"/>
        <v>346</v>
      </c>
      <c r="BW416" s="8">
        <f t="shared" si="204"/>
        <v>41414.379999999997</v>
      </c>
      <c r="BX416" s="8">
        <f t="shared" si="204"/>
        <v>0</v>
      </c>
      <c r="BY416" s="8">
        <f t="shared" si="204"/>
        <v>0</v>
      </c>
      <c r="BZ416" s="8">
        <f t="shared" si="204"/>
        <v>879.5</v>
      </c>
      <c r="CA416" s="8">
        <f t="shared" si="204"/>
        <v>25</v>
      </c>
      <c r="CC416" s="11">
        <f t="shared" si="220"/>
        <v>44969</v>
      </c>
      <c r="CD416" s="8">
        <f t="shared" si="205"/>
        <v>508</v>
      </c>
      <c r="CE416" s="8">
        <f t="shared" si="205"/>
        <v>47774.25</v>
      </c>
      <c r="CF416" s="8">
        <f t="shared" si="205"/>
        <v>406.90000000000003</v>
      </c>
      <c r="CG416" s="8">
        <f t="shared" si="205"/>
        <v>3625.77</v>
      </c>
      <c r="CH416" s="8">
        <f t="shared" si="205"/>
        <v>137.5</v>
      </c>
      <c r="CI416" s="8">
        <f t="shared" si="205"/>
        <v>14</v>
      </c>
      <c r="CK416" s="11">
        <f t="shared" si="221"/>
        <v>44969</v>
      </c>
      <c r="CL416" s="8">
        <f t="shared" si="206"/>
        <v>172</v>
      </c>
      <c r="CM416" s="8">
        <f t="shared" si="206"/>
        <v>12507.85</v>
      </c>
      <c r="CN416" s="8">
        <f t="shared" si="206"/>
        <v>0</v>
      </c>
      <c r="CO416" s="8">
        <f t="shared" si="206"/>
        <v>38</v>
      </c>
      <c r="CP416" s="8">
        <f t="shared" si="206"/>
        <v>-116.13999999999999</v>
      </c>
      <c r="CQ416" s="8">
        <f t="shared" si="206"/>
        <v>0</v>
      </c>
      <c r="CS416" s="11">
        <f t="shared" si="155"/>
        <v>44969</v>
      </c>
      <c r="CT416" s="8">
        <f t="shared" si="207"/>
        <v>0</v>
      </c>
      <c r="CU416" s="8">
        <f t="shared" si="207"/>
        <v>0</v>
      </c>
      <c r="CV416" s="8">
        <f t="shared" si="207"/>
        <v>0</v>
      </c>
      <c r="CW416" s="8">
        <f t="shared" si="207"/>
        <v>0</v>
      </c>
      <c r="CX416" s="8">
        <f t="shared" si="207"/>
        <v>0</v>
      </c>
      <c r="CY416" s="8">
        <f t="shared" si="207"/>
        <v>0</v>
      </c>
      <c r="DA416" s="11">
        <f t="shared" si="157"/>
        <v>44969</v>
      </c>
      <c r="DB416" s="8">
        <f t="shared" si="208"/>
        <v>0</v>
      </c>
      <c r="DC416" s="8">
        <f t="shared" si="208"/>
        <v>0</v>
      </c>
      <c r="DD416" s="8">
        <f t="shared" si="208"/>
        <v>0</v>
      </c>
      <c r="DE416" s="8">
        <f t="shared" si="208"/>
        <v>0</v>
      </c>
      <c r="DF416" s="8">
        <f t="shared" si="208"/>
        <v>0</v>
      </c>
      <c r="DG416" s="8">
        <f t="shared" si="208"/>
        <v>0</v>
      </c>
      <c r="DI416" s="11">
        <f t="shared" si="159"/>
        <v>44969</v>
      </c>
      <c r="DJ416" s="8">
        <f t="shared" si="209"/>
        <v>0</v>
      </c>
      <c r="DK416" s="8">
        <f t="shared" si="209"/>
        <v>0</v>
      </c>
      <c r="DL416" s="8">
        <f t="shared" si="209"/>
        <v>0</v>
      </c>
      <c r="DM416" s="8">
        <f t="shared" si="209"/>
        <v>0</v>
      </c>
      <c r="DN416" s="8">
        <f t="shared" si="209"/>
        <v>0</v>
      </c>
      <c r="DO416" s="8">
        <f t="shared" si="209"/>
        <v>0</v>
      </c>
      <c r="DP416" s="56"/>
      <c r="DQ416" s="56"/>
      <c r="DR416" s="56"/>
      <c r="DS416" s="56"/>
    </row>
    <row r="417" spans="1:123" x14ac:dyDescent="0.3">
      <c r="A417" s="11">
        <f t="shared" si="210"/>
        <v>44970</v>
      </c>
      <c r="B417" s="8">
        <f t="shared" si="190"/>
        <v>593</v>
      </c>
      <c r="C417" s="8">
        <f t="shared" si="191"/>
        <v>63486.979999999996</v>
      </c>
      <c r="D417" s="8">
        <f t="shared" si="192"/>
        <v>0</v>
      </c>
      <c r="E417" s="8">
        <f t="shared" si="193"/>
        <v>449.5</v>
      </c>
      <c r="F417" s="8">
        <f t="shared" si="194"/>
        <v>260</v>
      </c>
      <c r="G417" s="8">
        <f t="shared" si="195"/>
        <v>4</v>
      </c>
      <c r="I417" s="11">
        <f t="shared" si="211"/>
        <v>44970</v>
      </c>
      <c r="J417" s="8">
        <f t="shared" si="196"/>
        <v>342</v>
      </c>
      <c r="K417" s="8">
        <f t="shared" si="196"/>
        <v>47479</v>
      </c>
      <c r="L417" s="8">
        <f t="shared" si="196"/>
        <v>207.33999999999997</v>
      </c>
      <c r="M417" s="8">
        <f t="shared" si="196"/>
        <v>0</v>
      </c>
      <c r="N417" s="8">
        <f t="shared" si="196"/>
        <v>133.99</v>
      </c>
      <c r="O417" s="8">
        <f t="shared" si="196"/>
        <v>0</v>
      </c>
      <c r="Q417" s="11">
        <f t="shared" si="212"/>
        <v>44970</v>
      </c>
      <c r="R417" s="8">
        <f t="shared" si="197"/>
        <v>267</v>
      </c>
      <c r="S417" s="8">
        <f t="shared" si="197"/>
        <v>29623.270000000004</v>
      </c>
      <c r="T417" s="8">
        <f t="shared" si="197"/>
        <v>220</v>
      </c>
      <c r="U417" s="8">
        <f t="shared" si="197"/>
        <v>0</v>
      </c>
      <c r="V417" s="8">
        <f t="shared" si="197"/>
        <v>-1137.29</v>
      </c>
      <c r="W417" s="8">
        <f t="shared" si="197"/>
        <v>0</v>
      </c>
      <c r="Y417" s="11">
        <f t="shared" si="213"/>
        <v>44970</v>
      </c>
      <c r="Z417" s="8">
        <f t="shared" si="198"/>
        <v>399</v>
      </c>
      <c r="AA417" s="8">
        <f t="shared" si="198"/>
        <v>47941.94</v>
      </c>
      <c r="AB417" s="8">
        <f t="shared" si="198"/>
        <v>277.21000000000004</v>
      </c>
      <c r="AC417" s="8">
        <f t="shared" si="198"/>
        <v>0</v>
      </c>
      <c r="AD417" s="8">
        <f t="shared" si="198"/>
        <v>1037.1099999999999</v>
      </c>
      <c r="AE417" s="8">
        <f t="shared" si="198"/>
        <v>111</v>
      </c>
      <c r="AG417" s="11">
        <f t="shared" si="214"/>
        <v>44970</v>
      </c>
      <c r="AH417" s="8">
        <f t="shared" si="199"/>
        <v>667</v>
      </c>
      <c r="AI417" s="8">
        <f t="shared" si="199"/>
        <v>73809.650000000009</v>
      </c>
      <c r="AJ417" s="8">
        <f t="shared" si="199"/>
        <v>99.960000000000008</v>
      </c>
      <c r="AK417" s="8">
        <f t="shared" si="199"/>
        <v>0</v>
      </c>
      <c r="AL417" s="8">
        <f t="shared" si="199"/>
        <v>490.71</v>
      </c>
      <c r="AM417" s="8">
        <f t="shared" si="199"/>
        <v>28</v>
      </c>
      <c r="AO417" s="11">
        <f t="shared" si="215"/>
        <v>44970</v>
      </c>
      <c r="AP417" s="8">
        <f t="shared" si="200"/>
        <v>688</v>
      </c>
      <c r="AQ417" s="8">
        <f t="shared" si="200"/>
        <v>55738.80000000001</v>
      </c>
      <c r="AR417" s="8">
        <f t="shared" si="200"/>
        <v>0</v>
      </c>
      <c r="AS417" s="8">
        <f t="shared" si="200"/>
        <v>1000</v>
      </c>
      <c r="AT417" s="8">
        <f t="shared" si="200"/>
        <v>37.870000000000005</v>
      </c>
      <c r="AU417" s="8">
        <f t="shared" si="200"/>
        <v>36</v>
      </c>
      <c r="AW417" s="11">
        <f t="shared" si="216"/>
        <v>44970</v>
      </c>
      <c r="AX417" s="8">
        <f t="shared" si="201"/>
        <v>634</v>
      </c>
      <c r="AY417" s="8">
        <f t="shared" si="201"/>
        <v>74092.600000000006</v>
      </c>
      <c r="AZ417" s="8">
        <f t="shared" si="201"/>
        <v>227.2</v>
      </c>
      <c r="BA417" s="8">
        <f t="shared" si="201"/>
        <v>0</v>
      </c>
      <c r="BB417" s="8">
        <f t="shared" si="201"/>
        <v>552.64</v>
      </c>
      <c r="BC417" s="8">
        <f t="shared" si="201"/>
        <v>18</v>
      </c>
      <c r="BE417" s="11">
        <f t="shared" si="217"/>
        <v>44970</v>
      </c>
      <c r="BF417" s="8">
        <f t="shared" si="202"/>
        <v>608</v>
      </c>
      <c r="BG417" s="8">
        <f t="shared" si="202"/>
        <v>76071.350000000006</v>
      </c>
      <c r="BH417" s="8">
        <f t="shared" si="202"/>
        <v>227.87</v>
      </c>
      <c r="BI417" s="8">
        <f t="shared" si="202"/>
        <v>0</v>
      </c>
      <c r="BJ417" s="8">
        <f t="shared" si="202"/>
        <v>475.71</v>
      </c>
      <c r="BK417" s="8">
        <f t="shared" si="202"/>
        <v>1</v>
      </c>
      <c r="BM417" s="11">
        <f t="shared" si="218"/>
        <v>44970</v>
      </c>
      <c r="BN417" s="8">
        <f t="shared" si="203"/>
        <v>413</v>
      </c>
      <c r="BO417" s="8">
        <f t="shared" si="203"/>
        <v>30917.33</v>
      </c>
      <c r="BP417" s="8">
        <f t="shared" si="203"/>
        <v>177.25</v>
      </c>
      <c r="BQ417" s="8">
        <f t="shared" si="203"/>
        <v>0</v>
      </c>
      <c r="BR417" s="8">
        <f t="shared" si="203"/>
        <v>130</v>
      </c>
      <c r="BS417" s="8">
        <f t="shared" si="203"/>
        <v>0</v>
      </c>
      <c r="BU417" s="11">
        <f t="shared" si="219"/>
        <v>44970</v>
      </c>
      <c r="BV417" s="8">
        <f t="shared" si="204"/>
        <v>357</v>
      </c>
      <c r="BW417" s="8">
        <f t="shared" si="204"/>
        <v>42719.32</v>
      </c>
      <c r="BX417" s="8">
        <f t="shared" si="204"/>
        <v>0</v>
      </c>
      <c r="BY417" s="8">
        <f t="shared" si="204"/>
        <v>0</v>
      </c>
      <c r="BZ417" s="8">
        <f t="shared" si="204"/>
        <v>902.5</v>
      </c>
      <c r="CA417" s="8">
        <f t="shared" si="204"/>
        <v>25</v>
      </c>
      <c r="CC417" s="11">
        <f t="shared" si="220"/>
        <v>44970</v>
      </c>
      <c r="CD417" s="8">
        <f t="shared" si="205"/>
        <v>580</v>
      </c>
      <c r="CE417" s="8">
        <f t="shared" si="205"/>
        <v>54583.729999999996</v>
      </c>
      <c r="CF417" s="8">
        <f t="shared" si="205"/>
        <v>441.32000000000005</v>
      </c>
      <c r="CG417" s="8">
        <f t="shared" si="205"/>
        <v>4109.1499999999996</v>
      </c>
      <c r="CH417" s="8">
        <f t="shared" si="205"/>
        <v>237.5</v>
      </c>
      <c r="CI417" s="8">
        <f t="shared" si="205"/>
        <v>15</v>
      </c>
      <c r="CK417" s="11">
        <f t="shared" si="221"/>
        <v>44970</v>
      </c>
      <c r="CL417" s="8">
        <f t="shared" si="206"/>
        <v>190</v>
      </c>
      <c r="CM417" s="8">
        <f t="shared" si="206"/>
        <v>13728.69</v>
      </c>
      <c r="CN417" s="8">
        <f t="shared" si="206"/>
        <v>0</v>
      </c>
      <c r="CO417" s="8">
        <f t="shared" si="206"/>
        <v>38</v>
      </c>
      <c r="CP417" s="8">
        <f t="shared" si="206"/>
        <v>-101.13999999999999</v>
      </c>
      <c r="CQ417" s="8">
        <f t="shared" si="206"/>
        <v>0</v>
      </c>
      <c r="CS417" s="11">
        <f t="shared" si="155"/>
        <v>44970</v>
      </c>
      <c r="CT417" s="8">
        <f t="shared" si="207"/>
        <v>0</v>
      </c>
      <c r="CU417" s="8">
        <f t="shared" si="207"/>
        <v>0</v>
      </c>
      <c r="CV417" s="8">
        <f t="shared" si="207"/>
        <v>0</v>
      </c>
      <c r="CW417" s="8">
        <f t="shared" si="207"/>
        <v>0</v>
      </c>
      <c r="CX417" s="8">
        <f t="shared" si="207"/>
        <v>0</v>
      </c>
      <c r="CY417" s="8">
        <f t="shared" si="207"/>
        <v>0</v>
      </c>
      <c r="DA417" s="11">
        <f t="shared" si="157"/>
        <v>44970</v>
      </c>
      <c r="DB417" s="8">
        <f t="shared" si="208"/>
        <v>0</v>
      </c>
      <c r="DC417" s="8">
        <f t="shared" si="208"/>
        <v>0</v>
      </c>
      <c r="DD417" s="8">
        <f t="shared" si="208"/>
        <v>0</v>
      </c>
      <c r="DE417" s="8">
        <f t="shared" si="208"/>
        <v>0</v>
      </c>
      <c r="DF417" s="8">
        <f t="shared" si="208"/>
        <v>0</v>
      </c>
      <c r="DG417" s="8">
        <f t="shared" si="208"/>
        <v>0</v>
      </c>
      <c r="DI417" s="11">
        <f t="shared" si="159"/>
        <v>44970</v>
      </c>
      <c r="DJ417" s="8">
        <f t="shared" si="209"/>
        <v>0</v>
      </c>
      <c r="DK417" s="8">
        <f t="shared" si="209"/>
        <v>0</v>
      </c>
      <c r="DL417" s="8">
        <f t="shared" si="209"/>
        <v>0</v>
      </c>
      <c r="DM417" s="8">
        <f t="shared" si="209"/>
        <v>0</v>
      </c>
      <c r="DN417" s="8">
        <f t="shared" si="209"/>
        <v>0</v>
      </c>
      <c r="DO417" s="8">
        <f t="shared" si="209"/>
        <v>0</v>
      </c>
      <c r="DP417" s="56"/>
      <c r="DQ417" s="56"/>
      <c r="DR417" s="56"/>
      <c r="DS417" s="56"/>
    </row>
    <row r="418" spans="1:123" x14ac:dyDescent="0.3">
      <c r="A418" s="11">
        <f t="shared" si="210"/>
        <v>44971</v>
      </c>
      <c r="B418" s="8">
        <f t="shared" si="190"/>
        <v>637</v>
      </c>
      <c r="C418" s="8">
        <f t="shared" si="191"/>
        <v>68545.679999999993</v>
      </c>
      <c r="D418" s="8">
        <f t="shared" si="192"/>
        <v>0</v>
      </c>
      <c r="E418" s="8">
        <f t="shared" si="193"/>
        <v>472.5</v>
      </c>
      <c r="F418" s="8">
        <f t="shared" si="194"/>
        <v>260</v>
      </c>
      <c r="G418" s="8">
        <f t="shared" si="195"/>
        <v>4</v>
      </c>
      <c r="I418" s="11">
        <f t="shared" si="211"/>
        <v>44971</v>
      </c>
      <c r="J418" s="8">
        <f t="shared" si="196"/>
        <v>378</v>
      </c>
      <c r="K418" s="8">
        <f t="shared" si="196"/>
        <v>52559.839999999997</v>
      </c>
      <c r="L418" s="8">
        <f t="shared" si="196"/>
        <v>213.46999999999997</v>
      </c>
      <c r="M418" s="8">
        <f t="shared" si="196"/>
        <v>0</v>
      </c>
      <c r="N418" s="8">
        <f t="shared" si="196"/>
        <v>133.99</v>
      </c>
      <c r="O418" s="8">
        <f t="shared" si="196"/>
        <v>0</v>
      </c>
      <c r="Q418" s="11">
        <f t="shared" si="212"/>
        <v>44971</v>
      </c>
      <c r="R418" s="8">
        <f t="shared" si="197"/>
        <v>279</v>
      </c>
      <c r="S418" s="8">
        <f t="shared" si="197"/>
        <v>30934.640000000003</v>
      </c>
      <c r="T418" s="8">
        <f t="shared" si="197"/>
        <v>236</v>
      </c>
      <c r="U418" s="8">
        <f t="shared" si="197"/>
        <v>0</v>
      </c>
      <c r="V418" s="8">
        <f t="shared" si="197"/>
        <v>-1137.29</v>
      </c>
      <c r="W418" s="8">
        <f t="shared" si="197"/>
        <v>0</v>
      </c>
      <c r="Y418" s="11">
        <f t="shared" si="213"/>
        <v>44971</v>
      </c>
      <c r="Z418" s="8">
        <f t="shared" si="198"/>
        <v>423</v>
      </c>
      <c r="AA418" s="8">
        <f t="shared" si="198"/>
        <v>51018.79</v>
      </c>
      <c r="AB418" s="8">
        <f t="shared" si="198"/>
        <v>283.69000000000005</v>
      </c>
      <c r="AC418" s="8">
        <f t="shared" si="198"/>
        <v>0</v>
      </c>
      <c r="AD418" s="8">
        <f t="shared" si="198"/>
        <v>1037.1099999999999</v>
      </c>
      <c r="AE418" s="8">
        <f t="shared" si="198"/>
        <v>118</v>
      </c>
      <c r="AG418" s="11">
        <f t="shared" si="214"/>
        <v>44971</v>
      </c>
      <c r="AH418" s="8">
        <f t="shared" si="199"/>
        <v>727</v>
      </c>
      <c r="AI418" s="8">
        <f t="shared" si="199"/>
        <v>80982.02</v>
      </c>
      <c r="AJ418" s="8">
        <f t="shared" si="199"/>
        <v>112.45</v>
      </c>
      <c r="AK418" s="8">
        <f t="shared" si="199"/>
        <v>0</v>
      </c>
      <c r="AL418" s="8">
        <f t="shared" si="199"/>
        <v>590.71</v>
      </c>
      <c r="AM418" s="8">
        <f t="shared" si="199"/>
        <v>31</v>
      </c>
      <c r="AO418" s="11">
        <f t="shared" si="215"/>
        <v>44971</v>
      </c>
      <c r="AP418" s="8">
        <f t="shared" si="200"/>
        <v>748</v>
      </c>
      <c r="AQ418" s="8">
        <f t="shared" si="200"/>
        <v>60900.810000000012</v>
      </c>
      <c r="AR418" s="8">
        <f t="shared" si="200"/>
        <v>0</v>
      </c>
      <c r="AS418" s="8">
        <f t="shared" si="200"/>
        <v>1083</v>
      </c>
      <c r="AT418" s="8">
        <f t="shared" si="200"/>
        <v>37.870000000000005</v>
      </c>
      <c r="AU418" s="8">
        <f t="shared" si="200"/>
        <v>38</v>
      </c>
      <c r="AW418" s="11">
        <f t="shared" si="216"/>
        <v>44971</v>
      </c>
      <c r="AX418" s="8">
        <f t="shared" si="201"/>
        <v>702</v>
      </c>
      <c r="AY418" s="8">
        <f t="shared" si="201"/>
        <v>82147.450000000012</v>
      </c>
      <c r="AZ418" s="8">
        <f t="shared" si="201"/>
        <v>244.76</v>
      </c>
      <c r="BA418" s="8">
        <f t="shared" si="201"/>
        <v>0</v>
      </c>
      <c r="BB418" s="8">
        <f t="shared" si="201"/>
        <v>552.64</v>
      </c>
      <c r="BC418" s="8">
        <f t="shared" si="201"/>
        <v>19</v>
      </c>
      <c r="BE418" s="11">
        <f t="shared" si="217"/>
        <v>44971</v>
      </c>
      <c r="BF418" s="8">
        <f t="shared" si="202"/>
        <v>668</v>
      </c>
      <c r="BG418" s="8">
        <f t="shared" si="202"/>
        <v>83915.290000000008</v>
      </c>
      <c r="BH418" s="8">
        <f t="shared" si="202"/>
        <v>248.75</v>
      </c>
      <c r="BI418" s="8">
        <f t="shared" si="202"/>
        <v>0</v>
      </c>
      <c r="BJ418" s="8">
        <f t="shared" si="202"/>
        <v>475.71</v>
      </c>
      <c r="BK418" s="8">
        <f t="shared" si="202"/>
        <v>1</v>
      </c>
      <c r="BM418" s="11">
        <f t="shared" si="218"/>
        <v>44971</v>
      </c>
      <c r="BN418" s="8">
        <f t="shared" si="203"/>
        <v>437</v>
      </c>
      <c r="BO418" s="8">
        <f t="shared" si="203"/>
        <v>32724.2</v>
      </c>
      <c r="BP418" s="8">
        <f t="shared" si="203"/>
        <v>177.25</v>
      </c>
      <c r="BQ418" s="8">
        <f t="shared" si="203"/>
        <v>0</v>
      </c>
      <c r="BR418" s="8">
        <f t="shared" si="203"/>
        <v>130</v>
      </c>
      <c r="BS418" s="8">
        <f t="shared" si="203"/>
        <v>0</v>
      </c>
      <c r="BU418" s="11">
        <f t="shared" si="219"/>
        <v>44971</v>
      </c>
      <c r="BV418" s="8">
        <f t="shared" si="204"/>
        <v>368</v>
      </c>
      <c r="BW418" s="8">
        <f t="shared" si="204"/>
        <v>43918.67</v>
      </c>
      <c r="BX418" s="8">
        <f t="shared" si="204"/>
        <v>0</v>
      </c>
      <c r="BY418" s="8">
        <f t="shared" si="204"/>
        <v>0</v>
      </c>
      <c r="BZ418" s="8">
        <f t="shared" si="204"/>
        <v>924.5</v>
      </c>
      <c r="CA418" s="8">
        <f t="shared" si="204"/>
        <v>25</v>
      </c>
      <c r="CC418" s="11">
        <f t="shared" si="220"/>
        <v>44971</v>
      </c>
      <c r="CD418" s="8">
        <f t="shared" si="205"/>
        <v>666</v>
      </c>
      <c r="CE418" s="8">
        <f t="shared" si="205"/>
        <v>62611.519999999997</v>
      </c>
      <c r="CF418" s="8">
        <f t="shared" si="205"/>
        <v>469.22</v>
      </c>
      <c r="CG418" s="8">
        <f t="shared" si="205"/>
        <v>4906.2</v>
      </c>
      <c r="CH418" s="8">
        <f t="shared" si="205"/>
        <v>269.5</v>
      </c>
      <c r="CI418" s="8">
        <f t="shared" si="205"/>
        <v>16</v>
      </c>
      <c r="CK418" s="11">
        <f t="shared" si="221"/>
        <v>44971</v>
      </c>
      <c r="CL418" s="8">
        <f t="shared" si="206"/>
        <v>211</v>
      </c>
      <c r="CM418" s="8">
        <f t="shared" si="206"/>
        <v>15412.5</v>
      </c>
      <c r="CN418" s="8">
        <f t="shared" si="206"/>
        <v>0</v>
      </c>
      <c r="CO418" s="8">
        <f t="shared" si="206"/>
        <v>38</v>
      </c>
      <c r="CP418" s="8">
        <f t="shared" si="206"/>
        <v>-101.13999999999999</v>
      </c>
      <c r="CQ418" s="8">
        <f t="shared" si="206"/>
        <v>0</v>
      </c>
      <c r="CS418" s="11">
        <f t="shared" si="155"/>
        <v>44971</v>
      </c>
      <c r="CT418" s="8">
        <f t="shared" si="207"/>
        <v>0</v>
      </c>
      <c r="CU418" s="8">
        <f t="shared" si="207"/>
        <v>0</v>
      </c>
      <c r="CV418" s="8">
        <f t="shared" si="207"/>
        <v>0</v>
      </c>
      <c r="CW418" s="8">
        <f t="shared" si="207"/>
        <v>0</v>
      </c>
      <c r="CX418" s="8">
        <f t="shared" si="207"/>
        <v>0</v>
      </c>
      <c r="CY418" s="8">
        <f t="shared" si="207"/>
        <v>0</v>
      </c>
      <c r="DA418" s="11">
        <f t="shared" si="157"/>
        <v>44971</v>
      </c>
      <c r="DB418" s="8">
        <f t="shared" si="208"/>
        <v>0</v>
      </c>
      <c r="DC418" s="8">
        <f t="shared" si="208"/>
        <v>0</v>
      </c>
      <c r="DD418" s="8">
        <f t="shared" si="208"/>
        <v>0</v>
      </c>
      <c r="DE418" s="8">
        <f t="shared" si="208"/>
        <v>0</v>
      </c>
      <c r="DF418" s="8">
        <f t="shared" si="208"/>
        <v>0</v>
      </c>
      <c r="DG418" s="8">
        <f t="shared" si="208"/>
        <v>0</v>
      </c>
      <c r="DI418" s="11">
        <f t="shared" si="159"/>
        <v>44971</v>
      </c>
      <c r="DJ418" s="8">
        <f t="shared" si="209"/>
        <v>0</v>
      </c>
      <c r="DK418" s="8">
        <f t="shared" si="209"/>
        <v>0</v>
      </c>
      <c r="DL418" s="8">
        <f t="shared" si="209"/>
        <v>0</v>
      </c>
      <c r="DM418" s="8">
        <f t="shared" si="209"/>
        <v>0</v>
      </c>
      <c r="DN418" s="8">
        <f t="shared" si="209"/>
        <v>0</v>
      </c>
      <c r="DO418" s="8">
        <f t="shared" si="209"/>
        <v>0</v>
      </c>
      <c r="DP418" s="56"/>
      <c r="DQ418" s="56"/>
      <c r="DR418" s="56"/>
      <c r="DS418" s="56"/>
    </row>
    <row r="419" spans="1:123" x14ac:dyDescent="0.3">
      <c r="A419" s="11">
        <f t="shared" si="210"/>
        <v>44972</v>
      </c>
      <c r="B419" s="8">
        <f t="shared" si="190"/>
        <v>685</v>
      </c>
      <c r="C419" s="8">
        <f t="shared" si="191"/>
        <v>74283.429999999993</v>
      </c>
      <c r="D419" s="8">
        <f t="shared" si="192"/>
        <v>0</v>
      </c>
      <c r="E419" s="8">
        <f t="shared" si="193"/>
        <v>501.5</v>
      </c>
      <c r="F419" s="8">
        <f t="shared" si="194"/>
        <v>260</v>
      </c>
      <c r="G419" s="8">
        <f t="shared" si="195"/>
        <v>4</v>
      </c>
      <c r="I419" s="11">
        <f t="shared" si="211"/>
        <v>44972</v>
      </c>
      <c r="J419" s="8">
        <f t="shared" si="196"/>
        <v>421</v>
      </c>
      <c r="K419" s="8">
        <f t="shared" si="196"/>
        <v>58662.829999999994</v>
      </c>
      <c r="L419" s="8">
        <f t="shared" si="196"/>
        <v>225.72999999999996</v>
      </c>
      <c r="M419" s="8">
        <f t="shared" si="196"/>
        <v>0</v>
      </c>
      <c r="N419" s="8">
        <f t="shared" si="196"/>
        <v>133.99</v>
      </c>
      <c r="O419" s="8">
        <f t="shared" si="196"/>
        <v>0</v>
      </c>
      <c r="Q419" s="11">
        <f t="shared" si="212"/>
        <v>44972</v>
      </c>
      <c r="R419" s="8">
        <f t="shared" si="197"/>
        <v>291</v>
      </c>
      <c r="S419" s="8">
        <f t="shared" si="197"/>
        <v>32249.820000000003</v>
      </c>
      <c r="T419" s="8">
        <f t="shared" si="197"/>
        <v>240</v>
      </c>
      <c r="U419" s="8">
        <f t="shared" si="197"/>
        <v>0</v>
      </c>
      <c r="V419" s="8">
        <f t="shared" si="197"/>
        <v>-1137.29</v>
      </c>
      <c r="W419" s="8">
        <f t="shared" si="197"/>
        <v>0</v>
      </c>
      <c r="Y419" s="11">
        <f t="shared" si="213"/>
        <v>44972</v>
      </c>
      <c r="Z419" s="8">
        <f t="shared" si="198"/>
        <v>456</v>
      </c>
      <c r="AA419" s="8">
        <f t="shared" si="198"/>
        <v>54474.42</v>
      </c>
      <c r="AB419" s="8">
        <f t="shared" si="198"/>
        <v>307.29000000000008</v>
      </c>
      <c r="AC419" s="8">
        <f t="shared" si="198"/>
        <v>0</v>
      </c>
      <c r="AD419" s="8">
        <f t="shared" si="198"/>
        <v>1037.1099999999999</v>
      </c>
      <c r="AE419" s="8">
        <f t="shared" si="198"/>
        <v>125</v>
      </c>
      <c r="AG419" s="11">
        <f t="shared" si="214"/>
        <v>44972</v>
      </c>
      <c r="AH419" s="8">
        <f t="shared" si="199"/>
        <v>790</v>
      </c>
      <c r="AI419" s="8">
        <f t="shared" si="199"/>
        <v>88745.35</v>
      </c>
      <c r="AJ419" s="8">
        <f t="shared" si="199"/>
        <v>119.86</v>
      </c>
      <c r="AK419" s="8">
        <f t="shared" si="199"/>
        <v>0</v>
      </c>
      <c r="AL419" s="8">
        <f t="shared" si="199"/>
        <v>590.71</v>
      </c>
      <c r="AM419" s="8">
        <f t="shared" si="199"/>
        <v>33</v>
      </c>
      <c r="AO419" s="11">
        <f t="shared" si="215"/>
        <v>44972</v>
      </c>
      <c r="AP419" s="8">
        <f t="shared" si="200"/>
        <v>805</v>
      </c>
      <c r="AQ419" s="8">
        <f t="shared" si="200"/>
        <v>65879.260000000009</v>
      </c>
      <c r="AR419" s="8">
        <f t="shared" si="200"/>
        <v>0</v>
      </c>
      <c r="AS419" s="8">
        <f t="shared" si="200"/>
        <v>1130.5</v>
      </c>
      <c r="AT419" s="8">
        <f t="shared" si="200"/>
        <v>37.870000000000005</v>
      </c>
      <c r="AU419" s="8">
        <f t="shared" si="200"/>
        <v>39</v>
      </c>
      <c r="AW419" s="11">
        <f t="shared" si="216"/>
        <v>44972</v>
      </c>
      <c r="AX419" s="8">
        <f t="shared" si="201"/>
        <v>735</v>
      </c>
      <c r="AY419" s="8">
        <f t="shared" si="201"/>
        <v>86898.910000000018</v>
      </c>
      <c r="AZ419" s="8">
        <f t="shared" si="201"/>
        <v>244.76</v>
      </c>
      <c r="BA419" s="8">
        <f t="shared" si="201"/>
        <v>0</v>
      </c>
      <c r="BB419" s="8">
        <f t="shared" si="201"/>
        <v>552.64</v>
      </c>
      <c r="BC419" s="8">
        <f t="shared" si="201"/>
        <v>19</v>
      </c>
      <c r="BE419" s="11">
        <f t="shared" si="217"/>
        <v>44972</v>
      </c>
      <c r="BF419" s="8">
        <f t="shared" si="202"/>
        <v>729</v>
      </c>
      <c r="BG419" s="8">
        <f t="shared" si="202"/>
        <v>92310.200000000012</v>
      </c>
      <c r="BH419" s="8">
        <f t="shared" si="202"/>
        <v>295.62</v>
      </c>
      <c r="BI419" s="8">
        <f t="shared" si="202"/>
        <v>0</v>
      </c>
      <c r="BJ419" s="8">
        <f t="shared" si="202"/>
        <v>1003.47</v>
      </c>
      <c r="BK419" s="8">
        <f t="shared" si="202"/>
        <v>2</v>
      </c>
      <c r="BM419" s="11">
        <f t="shared" si="218"/>
        <v>44972</v>
      </c>
      <c r="BN419" s="8">
        <f t="shared" si="203"/>
        <v>463</v>
      </c>
      <c r="BO419" s="8">
        <f t="shared" si="203"/>
        <v>34687.58</v>
      </c>
      <c r="BP419" s="8">
        <f t="shared" si="203"/>
        <v>181.25</v>
      </c>
      <c r="BQ419" s="8">
        <f t="shared" si="203"/>
        <v>0</v>
      </c>
      <c r="BR419" s="8">
        <f t="shared" si="203"/>
        <v>130</v>
      </c>
      <c r="BS419" s="8">
        <f t="shared" si="203"/>
        <v>0</v>
      </c>
      <c r="BU419" s="11">
        <f t="shared" si="219"/>
        <v>44972</v>
      </c>
      <c r="BV419" s="8">
        <f t="shared" si="204"/>
        <v>391</v>
      </c>
      <c r="BW419" s="8">
        <f t="shared" si="204"/>
        <v>46654.239999999998</v>
      </c>
      <c r="BX419" s="8">
        <f t="shared" si="204"/>
        <v>0</v>
      </c>
      <c r="BY419" s="8">
        <f t="shared" si="204"/>
        <v>0</v>
      </c>
      <c r="BZ419" s="8">
        <f t="shared" si="204"/>
        <v>965.5</v>
      </c>
      <c r="CA419" s="8">
        <f t="shared" si="204"/>
        <v>25</v>
      </c>
      <c r="CC419" s="11">
        <f t="shared" si="220"/>
        <v>44972</v>
      </c>
      <c r="CD419" s="8">
        <f t="shared" si="205"/>
        <v>756</v>
      </c>
      <c r="CE419" s="8">
        <f t="shared" si="205"/>
        <v>70874.05</v>
      </c>
      <c r="CF419" s="8">
        <f t="shared" si="205"/>
        <v>510.14000000000004</v>
      </c>
      <c r="CG419" s="8">
        <f t="shared" si="205"/>
        <v>5362.84</v>
      </c>
      <c r="CH419" s="8">
        <f t="shared" si="205"/>
        <v>305.5</v>
      </c>
      <c r="CI419" s="8">
        <f t="shared" si="205"/>
        <v>16</v>
      </c>
      <c r="CK419" s="11">
        <f t="shared" si="221"/>
        <v>44972</v>
      </c>
      <c r="CL419" s="8">
        <f t="shared" si="206"/>
        <v>229</v>
      </c>
      <c r="CM419" s="8">
        <f t="shared" si="206"/>
        <v>16832.169999999998</v>
      </c>
      <c r="CN419" s="8">
        <f t="shared" si="206"/>
        <v>0</v>
      </c>
      <c r="CO419" s="8">
        <f t="shared" si="206"/>
        <v>38</v>
      </c>
      <c r="CP419" s="8">
        <f t="shared" si="206"/>
        <v>-86.139999999999986</v>
      </c>
      <c r="CQ419" s="8">
        <f t="shared" si="206"/>
        <v>0</v>
      </c>
      <c r="CS419" s="11">
        <f t="shared" si="155"/>
        <v>44972</v>
      </c>
      <c r="CT419" s="8">
        <f t="shared" si="207"/>
        <v>0</v>
      </c>
      <c r="CU419" s="8">
        <f t="shared" si="207"/>
        <v>0</v>
      </c>
      <c r="CV419" s="8">
        <f t="shared" si="207"/>
        <v>0</v>
      </c>
      <c r="CW419" s="8">
        <f t="shared" si="207"/>
        <v>0</v>
      </c>
      <c r="CX419" s="8">
        <f t="shared" si="207"/>
        <v>0</v>
      </c>
      <c r="CY419" s="8">
        <f t="shared" si="207"/>
        <v>0</v>
      </c>
      <c r="DA419" s="11">
        <f t="shared" si="157"/>
        <v>44972</v>
      </c>
      <c r="DB419" s="8">
        <f t="shared" si="208"/>
        <v>0</v>
      </c>
      <c r="DC419" s="8">
        <f t="shared" si="208"/>
        <v>0</v>
      </c>
      <c r="DD419" s="8">
        <f t="shared" si="208"/>
        <v>0</v>
      </c>
      <c r="DE419" s="8">
        <f t="shared" si="208"/>
        <v>0</v>
      </c>
      <c r="DF419" s="8">
        <f t="shared" si="208"/>
        <v>0</v>
      </c>
      <c r="DG419" s="8">
        <f t="shared" si="208"/>
        <v>0</v>
      </c>
      <c r="DI419" s="11">
        <f t="shared" si="159"/>
        <v>44972</v>
      </c>
      <c r="DJ419" s="8">
        <f t="shared" si="209"/>
        <v>0</v>
      </c>
      <c r="DK419" s="8">
        <f t="shared" si="209"/>
        <v>0</v>
      </c>
      <c r="DL419" s="8">
        <f t="shared" si="209"/>
        <v>0</v>
      </c>
      <c r="DM419" s="8">
        <f t="shared" si="209"/>
        <v>0</v>
      </c>
      <c r="DN419" s="8">
        <f t="shared" si="209"/>
        <v>0</v>
      </c>
      <c r="DO419" s="8">
        <f t="shared" si="209"/>
        <v>0</v>
      </c>
      <c r="DP419" s="56"/>
      <c r="DQ419" s="56"/>
      <c r="DR419" s="56"/>
      <c r="DS419" s="56"/>
    </row>
    <row r="420" spans="1:123" x14ac:dyDescent="0.3">
      <c r="A420" s="11">
        <f t="shared" si="210"/>
        <v>44973</v>
      </c>
      <c r="B420" s="8">
        <f t="shared" si="190"/>
        <v>736</v>
      </c>
      <c r="C420" s="8">
        <f t="shared" si="191"/>
        <v>80372.399999999994</v>
      </c>
      <c r="D420" s="8">
        <f t="shared" si="192"/>
        <v>0</v>
      </c>
      <c r="E420" s="8">
        <f t="shared" si="193"/>
        <v>520.5</v>
      </c>
      <c r="F420" s="8">
        <f t="shared" si="194"/>
        <v>260</v>
      </c>
      <c r="G420" s="8">
        <f t="shared" si="195"/>
        <v>4</v>
      </c>
      <c r="I420" s="11">
        <f t="shared" si="211"/>
        <v>44973</v>
      </c>
      <c r="J420" s="8">
        <f t="shared" si="196"/>
        <v>443</v>
      </c>
      <c r="K420" s="8">
        <f t="shared" si="196"/>
        <v>61736.799999999996</v>
      </c>
      <c r="L420" s="8">
        <f t="shared" si="196"/>
        <v>229.49999999999997</v>
      </c>
      <c r="M420" s="8">
        <f t="shared" si="196"/>
        <v>0</v>
      </c>
      <c r="N420" s="8">
        <f t="shared" si="196"/>
        <v>133.99</v>
      </c>
      <c r="O420" s="8">
        <f t="shared" si="196"/>
        <v>0</v>
      </c>
      <c r="Q420" s="11">
        <f t="shared" si="212"/>
        <v>44973</v>
      </c>
      <c r="R420" s="8">
        <f t="shared" si="197"/>
        <v>304</v>
      </c>
      <c r="S420" s="8">
        <f t="shared" si="197"/>
        <v>33660.840000000004</v>
      </c>
      <c r="T420" s="8">
        <f t="shared" si="197"/>
        <v>249</v>
      </c>
      <c r="U420" s="8">
        <f t="shared" si="197"/>
        <v>0</v>
      </c>
      <c r="V420" s="8">
        <f t="shared" si="197"/>
        <v>-1137.29</v>
      </c>
      <c r="W420" s="8">
        <f t="shared" si="197"/>
        <v>0</v>
      </c>
      <c r="Y420" s="11">
        <f t="shared" si="213"/>
        <v>44973</v>
      </c>
      <c r="Z420" s="8">
        <f t="shared" si="198"/>
        <v>477</v>
      </c>
      <c r="AA420" s="8">
        <f t="shared" si="198"/>
        <v>57018.83</v>
      </c>
      <c r="AB420" s="8">
        <f t="shared" si="198"/>
        <v>323.9500000000001</v>
      </c>
      <c r="AC420" s="8">
        <f t="shared" si="198"/>
        <v>0</v>
      </c>
      <c r="AD420" s="8">
        <f t="shared" si="198"/>
        <v>1137.1099999999999</v>
      </c>
      <c r="AE420" s="8">
        <f t="shared" si="198"/>
        <v>132</v>
      </c>
      <c r="AG420" s="11">
        <f t="shared" si="214"/>
        <v>44973</v>
      </c>
      <c r="AH420" s="8">
        <f t="shared" si="199"/>
        <v>850</v>
      </c>
      <c r="AI420" s="8">
        <f t="shared" si="199"/>
        <v>95686.170000000013</v>
      </c>
      <c r="AJ420" s="8">
        <f t="shared" si="199"/>
        <v>153.17000000000002</v>
      </c>
      <c r="AK420" s="8">
        <f t="shared" si="199"/>
        <v>0</v>
      </c>
      <c r="AL420" s="8">
        <f t="shared" si="199"/>
        <v>690.71</v>
      </c>
      <c r="AM420" s="8">
        <f t="shared" si="199"/>
        <v>35</v>
      </c>
      <c r="AO420" s="11">
        <f t="shared" si="215"/>
        <v>44973</v>
      </c>
      <c r="AP420" s="8">
        <f t="shared" si="200"/>
        <v>845</v>
      </c>
      <c r="AQ420" s="8">
        <f t="shared" si="200"/>
        <v>69275.250000000015</v>
      </c>
      <c r="AR420" s="8">
        <f t="shared" si="200"/>
        <v>0</v>
      </c>
      <c r="AS420" s="8">
        <f t="shared" si="200"/>
        <v>1180</v>
      </c>
      <c r="AT420" s="8">
        <f t="shared" si="200"/>
        <v>37.870000000000005</v>
      </c>
      <c r="AU420" s="8">
        <f t="shared" si="200"/>
        <v>40</v>
      </c>
      <c r="AW420" s="11">
        <f t="shared" si="216"/>
        <v>44973</v>
      </c>
      <c r="AX420" s="8">
        <f t="shared" si="201"/>
        <v>788</v>
      </c>
      <c r="AY420" s="8">
        <f t="shared" si="201"/>
        <v>93023.500000000015</v>
      </c>
      <c r="AZ420" s="8">
        <f t="shared" si="201"/>
        <v>247.76</v>
      </c>
      <c r="BA420" s="8">
        <f t="shared" si="201"/>
        <v>0</v>
      </c>
      <c r="BB420" s="8">
        <f t="shared" si="201"/>
        <v>552.64</v>
      </c>
      <c r="BC420" s="8">
        <f t="shared" si="201"/>
        <v>19</v>
      </c>
      <c r="BE420" s="11">
        <f t="shared" si="217"/>
        <v>44973</v>
      </c>
      <c r="BF420" s="8">
        <f t="shared" si="202"/>
        <v>789</v>
      </c>
      <c r="BG420" s="8">
        <f t="shared" si="202"/>
        <v>99570.890000000014</v>
      </c>
      <c r="BH420" s="8">
        <f t="shared" si="202"/>
        <v>334.61</v>
      </c>
      <c r="BI420" s="8">
        <f t="shared" si="202"/>
        <v>0</v>
      </c>
      <c r="BJ420" s="8">
        <f t="shared" si="202"/>
        <v>1027.27</v>
      </c>
      <c r="BK420" s="8">
        <f t="shared" si="202"/>
        <v>2</v>
      </c>
      <c r="BM420" s="11">
        <f t="shared" si="218"/>
        <v>44973</v>
      </c>
      <c r="BN420" s="8">
        <f t="shared" si="203"/>
        <v>480</v>
      </c>
      <c r="BO420" s="8">
        <f t="shared" si="203"/>
        <v>36113.410000000003</v>
      </c>
      <c r="BP420" s="8">
        <f t="shared" si="203"/>
        <v>187.25</v>
      </c>
      <c r="BQ420" s="8">
        <f t="shared" si="203"/>
        <v>0</v>
      </c>
      <c r="BR420" s="8">
        <f t="shared" si="203"/>
        <v>130</v>
      </c>
      <c r="BS420" s="8">
        <f t="shared" si="203"/>
        <v>0</v>
      </c>
      <c r="BU420" s="11">
        <f t="shared" si="219"/>
        <v>44973</v>
      </c>
      <c r="BV420" s="8">
        <f t="shared" si="204"/>
        <v>408</v>
      </c>
      <c r="BW420" s="8">
        <f t="shared" si="204"/>
        <v>48561</v>
      </c>
      <c r="BX420" s="8">
        <f t="shared" si="204"/>
        <v>0</v>
      </c>
      <c r="BY420" s="8">
        <f t="shared" si="204"/>
        <v>0</v>
      </c>
      <c r="BZ420" s="8">
        <f t="shared" si="204"/>
        <v>999.5</v>
      </c>
      <c r="CA420" s="8">
        <f t="shared" si="204"/>
        <v>25</v>
      </c>
      <c r="CC420" s="11">
        <f t="shared" si="220"/>
        <v>44973</v>
      </c>
      <c r="CD420" s="8">
        <f t="shared" si="205"/>
        <v>830</v>
      </c>
      <c r="CE420" s="8">
        <f t="shared" si="205"/>
        <v>78127.62</v>
      </c>
      <c r="CF420" s="8">
        <f t="shared" si="205"/>
        <v>574.35</v>
      </c>
      <c r="CG420" s="8">
        <f t="shared" si="205"/>
        <v>6101.5</v>
      </c>
      <c r="CH420" s="8">
        <f t="shared" si="205"/>
        <v>425.5</v>
      </c>
      <c r="CI420" s="8">
        <f t="shared" si="205"/>
        <v>16</v>
      </c>
      <c r="CK420" s="11">
        <f t="shared" si="221"/>
        <v>44973</v>
      </c>
      <c r="CL420" s="8">
        <f t="shared" si="206"/>
        <v>241</v>
      </c>
      <c r="CM420" s="8">
        <f t="shared" si="206"/>
        <v>17698.5</v>
      </c>
      <c r="CN420" s="8">
        <f t="shared" si="206"/>
        <v>0</v>
      </c>
      <c r="CO420" s="8">
        <f t="shared" si="206"/>
        <v>38</v>
      </c>
      <c r="CP420" s="8">
        <f t="shared" si="206"/>
        <v>-86.139999999999986</v>
      </c>
      <c r="CQ420" s="8">
        <f t="shared" si="206"/>
        <v>0</v>
      </c>
      <c r="CS420" s="11">
        <f t="shared" si="155"/>
        <v>44973</v>
      </c>
      <c r="CT420" s="8">
        <f t="shared" si="207"/>
        <v>0</v>
      </c>
      <c r="CU420" s="8">
        <f t="shared" si="207"/>
        <v>0</v>
      </c>
      <c r="CV420" s="8">
        <f t="shared" si="207"/>
        <v>0</v>
      </c>
      <c r="CW420" s="8">
        <f t="shared" si="207"/>
        <v>0</v>
      </c>
      <c r="CX420" s="8">
        <f t="shared" si="207"/>
        <v>0</v>
      </c>
      <c r="CY420" s="8">
        <f t="shared" si="207"/>
        <v>0</v>
      </c>
      <c r="DA420" s="11">
        <f t="shared" si="157"/>
        <v>44973</v>
      </c>
      <c r="DB420" s="8">
        <f t="shared" si="208"/>
        <v>0</v>
      </c>
      <c r="DC420" s="8">
        <f t="shared" si="208"/>
        <v>0</v>
      </c>
      <c r="DD420" s="8">
        <f t="shared" si="208"/>
        <v>0</v>
      </c>
      <c r="DE420" s="8">
        <f t="shared" si="208"/>
        <v>0</v>
      </c>
      <c r="DF420" s="8">
        <f t="shared" si="208"/>
        <v>0</v>
      </c>
      <c r="DG420" s="8">
        <f t="shared" si="208"/>
        <v>0</v>
      </c>
      <c r="DI420" s="11">
        <f t="shared" si="159"/>
        <v>44973</v>
      </c>
      <c r="DJ420" s="8">
        <f t="shared" si="209"/>
        <v>0</v>
      </c>
      <c r="DK420" s="8">
        <f t="shared" si="209"/>
        <v>0</v>
      </c>
      <c r="DL420" s="8">
        <f t="shared" si="209"/>
        <v>0</v>
      </c>
      <c r="DM420" s="8">
        <f t="shared" si="209"/>
        <v>0</v>
      </c>
      <c r="DN420" s="8">
        <f t="shared" si="209"/>
        <v>0</v>
      </c>
      <c r="DO420" s="8">
        <f t="shared" si="209"/>
        <v>0</v>
      </c>
      <c r="DP420" s="56"/>
      <c r="DQ420" s="56"/>
      <c r="DR420" s="56"/>
      <c r="DS420" s="56"/>
    </row>
    <row r="421" spans="1:123" x14ac:dyDescent="0.3">
      <c r="A421" s="11">
        <f t="shared" si="210"/>
        <v>44974</v>
      </c>
      <c r="B421" s="8">
        <f t="shared" si="190"/>
        <v>797</v>
      </c>
      <c r="C421" s="8">
        <f t="shared" si="191"/>
        <v>87201.14</v>
      </c>
      <c r="D421" s="8">
        <f t="shared" si="192"/>
        <v>0</v>
      </c>
      <c r="E421" s="8">
        <f t="shared" si="193"/>
        <v>530.5</v>
      </c>
      <c r="F421" s="8">
        <f t="shared" si="194"/>
        <v>260</v>
      </c>
      <c r="G421" s="8">
        <f t="shared" si="195"/>
        <v>4</v>
      </c>
      <c r="I421" s="11">
        <f t="shared" si="211"/>
        <v>44974</v>
      </c>
      <c r="J421" s="8">
        <f t="shared" si="196"/>
        <v>453</v>
      </c>
      <c r="K421" s="8">
        <f t="shared" si="196"/>
        <v>62976.139999999992</v>
      </c>
      <c r="L421" s="8">
        <f t="shared" si="196"/>
        <v>229.49999999999997</v>
      </c>
      <c r="M421" s="8">
        <f t="shared" si="196"/>
        <v>0</v>
      </c>
      <c r="N421" s="8">
        <f t="shared" si="196"/>
        <v>133.99</v>
      </c>
      <c r="O421" s="8">
        <f t="shared" si="196"/>
        <v>0</v>
      </c>
      <c r="Q421" s="11">
        <f t="shared" si="212"/>
        <v>44974</v>
      </c>
      <c r="R421" s="8">
        <f t="shared" si="197"/>
        <v>323</v>
      </c>
      <c r="S421" s="8">
        <f t="shared" si="197"/>
        <v>35888.120000000003</v>
      </c>
      <c r="T421" s="8">
        <f t="shared" si="197"/>
        <v>252</v>
      </c>
      <c r="U421" s="8">
        <f t="shared" si="197"/>
        <v>0</v>
      </c>
      <c r="V421" s="8">
        <f t="shared" si="197"/>
        <v>-1137.29</v>
      </c>
      <c r="W421" s="8">
        <f t="shared" si="197"/>
        <v>0</v>
      </c>
      <c r="Y421" s="11">
        <f t="shared" si="213"/>
        <v>44974</v>
      </c>
      <c r="Z421" s="8">
        <f t="shared" si="198"/>
        <v>501</v>
      </c>
      <c r="AA421" s="8">
        <f t="shared" si="198"/>
        <v>59878.520000000004</v>
      </c>
      <c r="AB421" s="8">
        <f t="shared" si="198"/>
        <v>350.78000000000009</v>
      </c>
      <c r="AC421" s="8">
        <f t="shared" si="198"/>
        <v>0</v>
      </c>
      <c r="AD421" s="8">
        <f t="shared" si="198"/>
        <v>1187.1099999999999</v>
      </c>
      <c r="AE421" s="8">
        <f t="shared" si="198"/>
        <v>139</v>
      </c>
      <c r="AG421" s="11">
        <f t="shared" si="214"/>
        <v>44974</v>
      </c>
      <c r="AH421" s="8">
        <f t="shared" si="199"/>
        <v>899</v>
      </c>
      <c r="AI421" s="8">
        <f t="shared" si="199"/>
        <v>101867.65000000001</v>
      </c>
      <c r="AJ421" s="8">
        <f t="shared" si="199"/>
        <v>164.27</v>
      </c>
      <c r="AK421" s="8">
        <f t="shared" si="199"/>
        <v>0</v>
      </c>
      <c r="AL421" s="8">
        <f t="shared" si="199"/>
        <v>833.51</v>
      </c>
      <c r="AM421" s="8">
        <f t="shared" si="199"/>
        <v>37</v>
      </c>
      <c r="AO421" s="11">
        <f t="shared" si="215"/>
        <v>44974</v>
      </c>
      <c r="AP421" s="8">
        <f t="shared" si="200"/>
        <v>875</v>
      </c>
      <c r="AQ421" s="8">
        <f t="shared" si="200"/>
        <v>71754.090000000011</v>
      </c>
      <c r="AR421" s="8">
        <f t="shared" si="200"/>
        <v>0</v>
      </c>
      <c r="AS421" s="8">
        <f t="shared" si="200"/>
        <v>1191</v>
      </c>
      <c r="AT421" s="8">
        <f t="shared" si="200"/>
        <v>43.870000000000005</v>
      </c>
      <c r="AU421" s="8">
        <f t="shared" si="200"/>
        <v>40</v>
      </c>
      <c r="AW421" s="11">
        <f t="shared" si="216"/>
        <v>44974</v>
      </c>
      <c r="AX421" s="8">
        <f t="shared" si="201"/>
        <v>819</v>
      </c>
      <c r="AY421" s="8">
        <f t="shared" si="201"/>
        <v>96298.050000000017</v>
      </c>
      <c r="AZ421" s="8">
        <f t="shared" si="201"/>
        <v>253.29999999999998</v>
      </c>
      <c r="BA421" s="8">
        <f t="shared" si="201"/>
        <v>0</v>
      </c>
      <c r="BB421" s="8">
        <f t="shared" si="201"/>
        <v>557.59</v>
      </c>
      <c r="BC421" s="8">
        <f t="shared" si="201"/>
        <v>19</v>
      </c>
      <c r="BE421" s="11">
        <f t="shared" si="217"/>
        <v>44974</v>
      </c>
      <c r="BF421" s="8">
        <f t="shared" si="202"/>
        <v>848</v>
      </c>
      <c r="BG421" s="8">
        <f t="shared" si="202"/>
        <v>106618.29000000001</v>
      </c>
      <c r="BH421" s="8">
        <f t="shared" si="202"/>
        <v>354.1</v>
      </c>
      <c r="BI421" s="8">
        <f t="shared" si="202"/>
        <v>0</v>
      </c>
      <c r="BJ421" s="8">
        <f t="shared" si="202"/>
        <v>1027.27</v>
      </c>
      <c r="BK421" s="8">
        <f t="shared" si="202"/>
        <v>4</v>
      </c>
      <c r="BM421" s="11">
        <f t="shared" si="218"/>
        <v>44974</v>
      </c>
      <c r="BN421" s="8">
        <f t="shared" si="203"/>
        <v>501</v>
      </c>
      <c r="BO421" s="8">
        <f t="shared" si="203"/>
        <v>37825.570000000007</v>
      </c>
      <c r="BP421" s="8">
        <f t="shared" si="203"/>
        <v>199.25</v>
      </c>
      <c r="BQ421" s="8">
        <f t="shared" si="203"/>
        <v>0</v>
      </c>
      <c r="BR421" s="8">
        <f t="shared" si="203"/>
        <v>150</v>
      </c>
      <c r="BS421" s="8">
        <f t="shared" si="203"/>
        <v>0</v>
      </c>
      <c r="BU421" s="11">
        <f t="shared" si="219"/>
        <v>44974</v>
      </c>
      <c r="BV421" s="8">
        <f t="shared" si="204"/>
        <v>429</v>
      </c>
      <c r="BW421" s="8">
        <f t="shared" si="204"/>
        <v>51138.93</v>
      </c>
      <c r="BX421" s="8">
        <f t="shared" si="204"/>
        <v>0</v>
      </c>
      <c r="BY421" s="8">
        <f t="shared" si="204"/>
        <v>0</v>
      </c>
      <c r="BZ421" s="8">
        <f t="shared" si="204"/>
        <v>1008.5</v>
      </c>
      <c r="CA421" s="8">
        <f t="shared" si="204"/>
        <v>26</v>
      </c>
      <c r="CC421" s="11">
        <f t="shared" si="220"/>
        <v>44974</v>
      </c>
      <c r="CD421" s="8">
        <f t="shared" si="205"/>
        <v>896</v>
      </c>
      <c r="CE421" s="8">
        <f t="shared" si="205"/>
        <v>84440.87</v>
      </c>
      <c r="CF421" s="8">
        <f t="shared" si="205"/>
        <v>623.18000000000006</v>
      </c>
      <c r="CG421" s="8">
        <f t="shared" si="205"/>
        <v>6410.1</v>
      </c>
      <c r="CH421" s="8">
        <f t="shared" si="205"/>
        <v>527.5</v>
      </c>
      <c r="CI421" s="8">
        <f t="shared" si="205"/>
        <v>17</v>
      </c>
      <c r="CK421" s="11">
        <f t="shared" si="221"/>
        <v>44974</v>
      </c>
      <c r="CL421" s="8">
        <f t="shared" si="206"/>
        <v>256</v>
      </c>
      <c r="CM421" s="8">
        <f t="shared" si="206"/>
        <v>18866.52</v>
      </c>
      <c r="CN421" s="8">
        <f t="shared" si="206"/>
        <v>0</v>
      </c>
      <c r="CO421" s="8">
        <f t="shared" si="206"/>
        <v>45</v>
      </c>
      <c r="CP421" s="8">
        <f t="shared" si="206"/>
        <v>-56.139999999999986</v>
      </c>
      <c r="CQ421" s="8">
        <f t="shared" si="206"/>
        <v>0</v>
      </c>
      <c r="CS421" s="11">
        <f t="shared" si="155"/>
        <v>44974</v>
      </c>
      <c r="CT421" s="8">
        <f t="shared" si="207"/>
        <v>0</v>
      </c>
      <c r="CU421" s="8">
        <f t="shared" si="207"/>
        <v>0</v>
      </c>
      <c r="CV421" s="8">
        <f t="shared" si="207"/>
        <v>0</v>
      </c>
      <c r="CW421" s="8">
        <f t="shared" si="207"/>
        <v>0</v>
      </c>
      <c r="CX421" s="8">
        <f t="shared" si="207"/>
        <v>0</v>
      </c>
      <c r="CY421" s="8">
        <f t="shared" si="207"/>
        <v>0</v>
      </c>
      <c r="DA421" s="11">
        <f t="shared" si="157"/>
        <v>44974</v>
      </c>
      <c r="DB421" s="8">
        <f t="shared" si="208"/>
        <v>0</v>
      </c>
      <c r="DC421" s="8">
        <f t="shared" si="208"/>
        <v>0</v>
      </c>
      <c r="DD421" s="8">
        <f t="shared" si="208"/>
        <v>0</v>
      </c>
      <c r="DE421" s="8">
        <f t="shared" si="208"/>
        <v>0</v>
      </c>
      <c r="DF421" s="8">
        <f t="shared" si="208"/>
        <v>0</v>
      </c>
      <c r="DG421" s="8">
        <f t="shared" si="208"/>
        <v>0</v>
      </c>
      <c r="DI421" s="11">
        <f t="shared" si="159"/>
        <v>44974</v>
      </c>
      <c r="DJ421" s="8">
        <f t="shared" si="209"/>
        <v>0</v>
      </c>
      <c r="DK421" s="8">
        <f t="shared" si="209"/>
        <v>0</v>
      </c>
      <c r="DL421" s="8">
        <f t="shared" si="209"/>
        <v>0</v>
      </c>
      <c r="DM421" s="8">
        <f t="shared" si="209"/>
        <v>0</v>
      </c>
      <c r="DN421" s="8">
        <f t="shared" si="209"/>
        <v>0</v>
      </c>
      <c r="DO421" s="8">
        <f t="shared" si="209"/>
        <v>0</v>
      </c>
      <c r="DP421" s="56"/>
      <c r="DQ421" s="56"/>
      <c r="DR421" s="56"/>
      <c r="DS421" s="56"/>
    </row>
    <row r="422" spans="1:123" x14ac:dyDescent="0.3">
      <c r="A422" s="11">
        <f t="shared" si="210"/>
        <v>44975</v>
      </c>
      <c r="B422" s="8">
        <f t="shared" si="190"/>
        <v>858</v>
      </c>
      <c r="C422" s="8">
        <f t="shared" si="191"/>
        <v>94054</v>
      </c>
      <c r="D422" s="8">
        <f t="shared" si="192"/>
        <v>0</v>
      </c>
      <c r="E422" s="8">
        <f t="shared" si="193"/>
        <v>554.5</v>
      </c>
      <c r="F422" s="8">
        <f t="shared" si="194"/>
        <v>260</v>
      </c>
      <c r="G422" s="8">
        <f t="shared" si="195"/>
        <v>4</v>
      </c>
      <c r="I422" s="11">
        <f t="shared" si="211"/>
        <v>44975</v>
      </c>
      <c r="J422" s="8">
        <f t="shared" ref="J422:O432" si="222">J52+J421</f>
        <v>464</v>
      </c>
      <c r="K422" s="8">
        <f t="shared" si="222"/>
        <v>64393.799999999996</v>
      </c>
      <c r="L422" s="8">
        <f t="shared" si="222"/>
        <v>242.23999999999998</v>
      </c>
      <c r="M422" s="8">
        <f t="shared" si="222"/>
        <v>0</v>
      </c>
      <c r="N422" s="8">
        <f t="shared" si="222"/>
        <v>183.99</v>
      </c>
      <c r="O422" s="8">
        <f t="shared" si="222"/>
        <v>0</v>
      </c>
      <c r="Q422" s="11">
        <f t="shared" si="212"/>
        <v>44975</v>
      </c>
      <c r="R422" s="8">
        <f t="shared" ref="R422:W432" si="223">R52+R421</f>
        <v>344</v>
      </c>
      <c r="S422" s="8">
        <f t="shared" si="223"/>
        <v>38251.270000000004</v>
      </c>
      <c r="T422" s="8">
        <f t="shared" si="223"/>
        <v>289</v>
      </c>
      <c r="U422" s="8">
        <f t="shared" si="223"/>
        <v>0</v>
      </c>
      <c r="V422" s="8">
        <f t="shared" si="223"/>
        <v>-1137.29</v>
      </c>
      <c r="W422" s="8">
        <f t="shared" si="223"/>
        <v>0</v>
      </c>
      <c r="Y422" s="11">
        <f t="shared" si="213"/>
        <v>44975</v>
      </c>
      <c r="Z422" s="8">
        <f t="shared" ref="Z422:AE432" si="224">Z52+Z421</f>
        <v>531</v>
      </c>
      <c r="AA422" s="8">
        <f t="shared" si="224"/>
        <v>63780.11</v>
      </c>
      <c r="AB422" s="8">
        <f t="shared" si="224"/>
        <v>363.74000000000007</v>
      </c>
      <c r="AC422" s="8">
        <f t="shared" si="224"/>
        <v>0</v>
      </c>
      <c r="AD422" s="8">
        <f t="shared" si="224"/>
        <v>1472.03</v>
      </c>
      <c r="AE422" s="8">
        <f t="shared" si="224"/>
        <v>146</v>
      </c>
      <c r="AG422" s="11">
        <f t="shared" si="214"/>
        <v>44975</v>
      </c>
      <c r="AH422" s="8">
        <f t="shared" ref="AH422:AM432" si="225">AH52+AH421</f>
        <v>946</v>
      </c>
      <c r="AI422" s="8">
        <f t="shared" si="225"/>
        <v>107704.92000000001</v>
      </c>
      <c r="AJ422" s="8">
        <f t="shared" si="225"/>
        <v>176.31</v>
      </c>
      <c r="AK422" s="8">
        <f t="shared" si="225"/>
        <v>0</v>
      </c>
      <c r="AL422" s="8">
        <f t="shared" si="225"/>
        <v>833.51</v>
      </c>
      <c r="AM422" s="8">
        <f t="shared" si="225"/>
        <v>39</v>
      </c>
      <c r="AO422" s="11">
        <f t="shared" si="215"/>
        <v>44975</v>
      </c>
      <c r="AP422" s="8">
        <f t="shared" ref="AP422:AU432" si="226">AP52+AP421</f>
        <v>907</v>
      </c>
      <c r="AQ422" s="8">
        <f t="shared" si="226"/>
        <v>74222.320000000007</v>
      </c>
      <c r="AR422" s="8">
        <f t="shared" si="226"/>
        <v>0</v>
      </c>
      <c r="AS422" s="8">
        <f t="shared" si="226"/>
        <v>1221</v>
      </c>
      <c r="AT422" s="8">
        <f t="shared" si="226"/>
        <v>43.870000000000005</v>
      </c>
      <c r="AU422" s="8">
        <f t="shared" si="226"/>
        <v>40</v>
      </c>
      <c r="AW422" s="11">
        <f t="shared" si="216"/>
        <v>44975</v>
      </c>
      <c r="AX422" s="8">
        <f t="shared" ref="AX422:BC432" si="227">AX52+AX421</f>
        <v>873</v>
      </c>
      <c r="AY422" s="8">
        <f t="shared" si="227"/>
        <v>102582.24000000002</v>
      </c>
      <c r="AZ422" s="8">
        <f t="shared" si="227"/>
        <v>298.56</v>
      </c>
      <c r="BA422" s="8">
        <f t="shared" si="227"/>
        <v>0</v>
      </c>
      <c r="BB422" s="8">
        <f t="shared" si="227"/>
        <v>557.59</v>
      </c>
      <c r="BC422" s="8">
        <f t="shared" si="227"/>
        <v>20</v>
      </c>
      <c r="BE422" s="11">
        <f t="shared" si="217"/>
        <v>44975</v>
      </c>
      <c r="BF422" s="8">
        <f t="shared" ref="BF422:BK432" si="228">BF52+BF421</f>
        <v>888</v>
      </c>
      <c r="BG422" s="8">
        <f t="shared" si="228"/>
        <v>111627.95000000001</v>
      </c>
      <c r="BH422" s="8">
        <f t="shared" si="228"/>
        <v>384.73</v>
      </c>
      <c r="BI422" s="8">
        <f t="shared" si="228"/>
        <v>0</v>
      </c>
      <c r="BJ422" s="8">
        <f t="shared" si="228"/>
        <v>1032.22</v>
      </c>
      <c r="BK422" s="8">
        <f t="shared" si="228"/>
        <v>6</v>
      </c>
      <c r="BM422" s="11">
        <f t="shared" si="218"/>
        <v>44975</v>
      </c>
      <c r="BN422" s="8">
        <f t="shared" ref="BN422:BS432" si="229">BN52+BN421</f>
        <v>524</v>
      </c>
      <c r="BO422" s="8">
        <f t="shared" si="229"/>
        <v>39653.500000000007</v>
      </c>
      <c r="BP422" s="8">
        <f t="shared" si="229"/>
        <v>219.25</v>
      </c>
      <c r="BQ422" s="8">
        <f t="shared" si="229"/>
        <v>0</v>
      </c>
      <c r="BR422" s="8">
        <f t="shared" si="229"/>
        <v>190</v>
      </c>
      <c r="BS422" s="8">
        <f t="shared" si="229"/>
        <v>0</v>
      </c>
      <c r="BU422" s="11">
        <f t="shared" si="219"/>
        <v>44975</v>
      </c>
      <c r="BV422" s="8">
        <f t="shared" ref="BV422:CA432" si="230">BV52+BV421</f>
        <v>448</v>
      </c>
      <c r="BW422" s="8">
        <f t="shared" si="230"/>
        <v>53659.15</v>
      </c>
      <c r="BX422" s="8">
        <f t="shared" si="230"/>
        <v>0</v>
      </c>
      <c r="BY422" s="8">
        <f t="shared" si="230"/>
        <v>0</v>
      </c>
      <c r="BZ422" s="8">
        <f t="shared" si="230"/>
        <v>1043.5</v>
      </c>
      <c r="CA422" s="8">
        <f t="shared" si="230"/>
        <v>40</v>
      </c>
      <c r="CC422" s="11">
        <f t="shared" si="220"/>
        <v>44975</v>
      </c>
      <c r="CD422" s="8">
        <f t="shared" ref="CD422:CI432" si="231">CD52+CD421</f>
        <v>962</v>
      </c>
      <c r="CE422" s="8">
        <f t="shared" si="231"/>
        <v>90274.06</v>
      </c>
      <c r="CF422" s="8">
        <f t="shared" si="231"/>
        <v>685.50000000000011</v>
      </c>
      <c r="CG422" s="8">
        <f t="shared" si="231"/>
        <v>6637.27</v>
      </c>
      <c r="CH422" s="8">
        <f t="shared" si="231"/>
        <v>584.5</v>
      </c>
      <c r="CI422" s="8">
        <f t="shared" si="231"/>
        <v>18</v>
      </c>
      <c r="CK422" s="11">
        <f t="shared" si="221"/>
        <v>44975</v>
      </c>
      <c r="CL422" s="8">
        <f t="shared" ref="CL422:CQ432" si="232">CL52+CL421</f>
        <v>278</v>
      </c>
      <c r="CM422" s="8">
        <f t="shared" si="232"/>
        <v>20637.95</v>
      </c>
      <c r="CN422" s="8">
        <f t="shared" si="232"/>
        <v>0</v>
      </c>
      <c r="CO422" s="8">
        <f t="shared" si="232"/>
        <v>49</v>
      </c>
      <c r="CP422" s="8">
        <f t="shared" si="232"/>
        <v>-21.139999999999986</v>
      </c>
      <c r="CQ422" s="8">
        <f t="shared" si="232"/>
        <v>0</v>
      </c>
      <c r="CS422" s="11">
        <f t="shared" si="155"/>
        <v>44975</v>
      </c>
      <c r="CT422" s="8">
        <f t="shared" ref="CT422:CY432" si="233">CT52+CT421</f>
        <v>0</v>
      </c>
      <c r="CU422" s="8">
        <f t="shared" si="233"/>
        <v>0</v>
      </c>
      <c r="CV422" s="8">
        <f t="shared" si="233"/>
        <v>0</v>
      </c>
      <c r="CW422" s="8">
        <f t="shared" si="233"/>
        <v>0</v>
      </c>
      <c r="CX422" s="8">
        <f t="shared" si="233"/>
        <v>0</v>
      </c>
      <c r="CY422" s="8">
        <f t="shared" si="233"/>
        <v>0</v>
      </c>
      <c r="DA422" s="11">
        <f t="shared" si="157"/>
        <v>44975</v>
      </c>
      <c r="DB422" s="8">
        <f t="shared" ref="DB422:DG432" si="234">DB52+DB421</f>
        <v>0</v>
      </c>
      <c r="DC422" s="8">
        <f t="shared" si="234"/>
        <v>0</v>
      </c>
      <c r="DD422" s="8">
        <f t="shared" si="234"/>
        <v>0</v>
      </c>
      <c r="DE422" s="8">
        <f t="shared" si="234"/>
        <v>0</v>
      </c>
      <c r="DF422" s="8">
        <f t="shared" si="234"/>
        <v>0</v>
      </c>
      <c r="DG422" s="8">
        <f t="shared" si="234"/>
        <v>0</v>
      </c>
      <c r="DI422" s="11">
        <f t="shared" si="159"/>
        <v>44975</v>
      </c>
      <c r="DJ422" s="8">
        <f t="shared" ref="DJ422:DO432" si="235">DJ52+DJ421</f>
        <v>0</v>
      </c>
      <c r="DK422" s="8">
        <f t="shared" si="235"/>
        <v>0</v>
      </c>
      <c r="DL422" s="8">
        <f t="shared" si="235"/>
        <v>0</v>
      </c>
      <c r="DM422" s="8">
        <f t="shared" si="235"/>
        <v>0</v>
      </c>
      <c r="DN422" s="8">
        <f t="shared" si="235"/>
        <v>0</v>
      </c>
      <c r="DO422" s="8">
        <f t="shared" si="235"/>
        <v>0</v>
      </c>
      <c r="DP422" s="56"/>
      <c r="DQ422" s="56"/>
      <c r="DR422" s="56"/>
      <c r="DS422" s="56"/>
    </row>
    <row r="423" spans="1:123" x14ac:dyDescent="0.3">
      <c r="A423" s="11">
        <f t="shared" si="210"/>
        <v>44976</v>
      </c>
      <c r="B423" s="8">
        <f t="shared" si="190"/>
        <v>908</v>
      </c>
      <c r="C423" s="8">
        <f t="shared" si="191"/>
        <v>99571.13</v>
      </c>
      <c r="D423" s="8">
        <f t="shared" si="192"/>
        <v>0</v>
      </c>
      <c r="E423" s="8">
        <f t="shared" si="193"/>
        <v>566.5</v>
      </c>
      <c r="F423" s="8">
        <f t="shared" si="194"/>
        <v>289</v>
      </c>
      <c r="G423" s="8">
        <f t="shared" si="195"/>
        <v>4</v>
      </c>
      <c r="I423" s="11">
        <f t="shared" si="211"/>
        <v>44976</v>
      </c>
      <c r="J423" s="8">
        <f t="shared" si="222"/>
        <v>474</v>
      </c>
      <c r="K423" s="8">
        <f t="shared" si="222"/>
        <v>65762.899999999994</v>
      </c>
      <c r="L423" s="8">
        <f t="shared" si="222"/>
        <v>242.23999999999998</v>
      </c>
      <c r="M423" s="8">
        <f t="shared" si="222"/>
        <v>0</v>
      </c>
      <c r="N423" s="8">
        <f t="shared" si="222"/>
        <v>183.99</v>
      </c>
      <c r="O423" s="8">
        <f t="shared" si="222"/>
        <v>0</v>
      </c>
      <c r="Q423" s="11">
        <f t="shared" si="212"/>
        <v>44976</v>
      </c>
      <c r="R423" s="8">
        <f t="shared" si="223"/>
        <v>358</v>
      </c>
      <c r="S423" s="8">
        <f t="shared" si="223"/>
        <v>39783.090000000004</v>
      </c>
      <c r="T423" s="8">
        <f t="shared" si="223"/>
        <v>306</v>
      </c>
      <c r="U423" s="8">
        <f t="shared" si="223"/>
        <v>0</v>
      </c>
      <c r="V423" s="8">
        <f t="shared" si="223"/>
        <v>-1137.29</v>
      </c>
      <c r="W423" s="8">
        <f t="shared" si="223"/>
        <v>0</v>
      </c>
      <c r="Y423" s="11">
        <f t="shared" si="213"/>
        <v>44976</v>
      </c>
      <c r="Z423" s="8">
        <f t="shared" si="224"/>
        <v>549</v>
      </c>
      <c r="AA423" s="8">
        <f t="shared" si="224"/>
        <v>65870.22</v>
      </c>
      <c r="AB423" s="8">
        <f t="shared" si="224"/>
        <v>378.56000000000006</v>
      </c>
      <c r="AC423" s="8">
        <f t="shared" si="224"/>
        <v>0</v>
      </c>
      <c r="AD423" s="8">
        <f t="shared" si="224"/>
        <v>1472.03</v>
      </c>
      <c r="AE423" s="8">
        <f t="shared" si="224"/>
        <v>153</v>
      </c>
      <c r="AG423" s="11">
        <f t="shared" si="214"/>
        <v>44976</v>
      </c>
      <c r="AH423" s="8">
        <f t="shared" si="225"/>
        <v>990</v>
      </c>
      <c r="AI423" s="8">
        <f t="shared" si="225"/>
        <v>113017.14000000001</v>
      </c>
      <c r="AJ423" s="8">
        <f t="shared" si="225"/>
        <v>198.52</v>
      </c>
      <c r="AK423" s="8">
        <f t="shared" si="225"/>
        <v>0</v>
      </c>
      <c r="AL423" s="8">
        <f t="shared" si="225"/>
        <v>883.51</v>
      </c>
      <c r="AM423" s="8">
        <f t="shared" si="225"/>
        <v>41</v>
      </c>
      <c r="AO423" s="11">
        <f t="shared" si="215"/>
        <v>44976</v>
      </c>
      <c r="AP423" s="8">
        <f t="shared" si="226"/>
        <v>935</v>
      </c>
      <c r="AQ423" s="8">
        <f t="shared" si="226"/>
        <v>76404.040000000008</v>
      </c>
      <c r="AR423" s="8">
        <f t="shared" si="226"/>
        <v>0</v>
      </c>
      <c r="AS423" s="8">
        <f t="shared" si="226"/>
        <v>1264</v>
      </c>
      <c r="AT423" s="8">
        <f t="shared" si="226"/>
        <v>43.870000000000005</v>
      </c>
      <c r="AU423" s="8">
        <f t="shared" si="226"/>
        <v>40</v>
      </c>
      <c r="AW423" s="11">
        <f t="shared" si="216"/>
        <v>44976</v>
      </c>
      <c r="AX423" s="8">
        <f t="shared" si="227"/>
        <v>905</v>
      </c>
      <c r="AY423" s="8">
        <f t="shared" si="227"/>
        <v>106215.68000000002</v>
      </c>
      <c r="AZ423" s="8">
        <f t="shared" si="227"/>
        <v>312.42</v>
      </c>
      <c r="BA423" s="8">
        <f t="shared" si="227"/>
        <v>0</v>
      </c>
      <c r="BB423" s="8">
        <f t="shared" si="227"/>
        <v>686.28</v>
      </c>
      <c r="BC423" s="8">
        <f t="shared" si="227"/>
        <v>21</v>
      </c>
      <c r="BE423" s="11">
        <f t="shared" si="217"/>
        <v>44976</v>
      </c>
      <c r="BF423" s="8">
        <f t="shared" si="228"/>
        <v>925</v>
      </c>
      <c r="BG423" s="8">
        <f t="shared" si="228"/>
        <v>115399.19000000002</v>
      </c>
      <c r="BH423" s="8">
        <f t="shared" si="228"/>
        <v>403.99</v>
      </c>
      <c r="BI423" s="8">
        <f t="shared" si="228"/>
        <v>0</v>
      </c>
      <c r="BJ423" s="8">
        <f t="shared" si="228"/>
        <v>1032.22</v>
      </c>
      <c r="BK423" s="8">
        <f t="shared" si="228"/>
        <v>6</v>
      </c>
      <c r="BM423" s="11">
        <f t="shared" si="218"/>
        <v>44976</v>
      </c>
      <c r="BN423" s="8">
        <f t="shared" si="229"/>
        <v>547</v>
      </c>
      <c r="BO423" s="8">
        <f t="shared" si="229"/>
        <v>41393.170000000006</v>
      </c>
      <c r="BP423" s="8">
        <f t="shared" si="229"/>
        <v>232.75</v>
      </c>
      <c r="BQ423" s="8">
        <f t="shared" si="229"/>
        <v>0</v>
      </c>
      <c r="BR423" s="8">
        <f t="shared" si="229"/>
        <v>210</v>
      </c>
      <c r="BS423" s="8">
        <f t="shared" si="229"/>
        <v>2</v>
      </c>
      <c r="BU423" s="11">
        <f t="shared" si="219"/>
        <v>44976</v>
      </c>
      <c r="BV423" s="8">
        <f t="shared" si="230"/>
        <v>481</v>
      </c>
      <c r="BW423" s="8">
        <f t="shared" si="230"/>
        <v>57707.590000000004</v>
      </c>
      <c r="BX423" s="8">
        <f t="shared" si="230"/>
        <v>0</v>
      </c>
      <c r="BY423" s="8">
        <f t="shared" si="230"/>
        <v>0</v>
      </c>
      <c r="BZ423" s="8">
        <f t="shared" si="230"/>
        <v>1172</v>
      </c>
      <c r="CA423" s="8">
        <f t="shared" si="230"/>
        <v>41</v>
      </c>
      <c r="CC423" s="11">
        <f t="shared" si="220"/>
        <v>44976</v>
      </c>
      <c r="CD423" s="8">
        <f t="shared" si="231"/>
        <v>1022</v>
      </c>
      <c r="CE423" s="8">
        <f t="shared" si="231"/>
        <v>96030.01</v>
      </c>
      <c r="CF423" s="8">
        <f t="shared" si="231"/>
        <v>699.45000000000016</v>
      </c>
      <c r="CG423" s="8">
        <f t="shared" si="231"/>
        <v>6955.3300000000008</v>
      </c>
      <c r="CH423" s="8">
        <f t="shared" si="231"/>
        <v>680</v>
      </c>
      <c r="CI423" s="8">
        <f t="shared" si="231"/>
        <v>19</v>
      </c>
      <c r="CK423" s="11">
        <f t="shared" si="221"/>
        <v>44976</v>
      </c>
      <c r="CL423" s="8">
        <f t="shared" si="232"/>
        <v>291</v>
      </c>
      <c r="CM423" s="8">
        <f t="shared" si="232"/>
        <v>21689.48</v>
      </c>
      <c r="CN423" s="8">
        <f t="shared" si="232"/>
        <v>0</v>
      </c>
      <c r="CO423" s="8">
        <f t="shared" si="232"/>
        <v>55</v>
      </c>
      <c r="CP423" s="8">
        <f t="shared" si="232"/>
        <v>8.8600000000000136</v>
      </c>
      <c r="CQ423" s="8">
        <f t="shared" si="232"/>
        <v>0</v>
      </c>
      <c r="CS423" s="11">
        <f t="shared" si="155"/>
        <v>44976</v>
      </c>
      <c r="CT423" s="8">
        <f t="shared" si="233"/>
        <v>0</v>
      </c>
      <c r="CU423" s="8">
        <f t="shared" si="233"/>
        <v>0</v>
      </c>
      <c r="CV423" s="8">
        <f t="shared" si="233"/>
        <v>0</v>
      </c>
      <c r="CW423" s="8">
        <f t="shared" si="233"/>
        <v>0</v>
      </c>
      <c r="CX423" s="8">
        <f t="shared" si="233"/>
        <v>0</v>
      </c>
      <c r="CY423" s="8">
        <f t="shared" si="233"/>
        <v>0</v>
      </c>
      <c r="DA423" s="11">
        <f t="shared" si="157"/>
        <v>44976</v>
      </c>
      <c r="DB423" s="8">
        <f t="shared" si="234"/>
        <v>0</v>
      </c>
      <c r="DC423" s="8">
        <f t="shared" si="234"/>
        <v>0</v>
      </c>
      <c r="DD423" s="8">
        <f t="shared" si="234"/>
        <v>0</v>
      </c>
      <c r="DE423" s="8">
        <f t="shared" si="234"/>
        <v>0</v>
      </c>
      <c r="DF423" s="8">
        <f t="shared" si="234"/>
        <v>0</v>
      </c>
      <c r="DG423" s="8">
        <f t="shared" si="234"/>
        <v>0</v>
      </c>
      <c r="DI423" s="11">
        <f t="shared" si="159"/>
        <v>44976</v>
      </c>
      <c r="DJ423" s="8">
        <f t="shared" si="235"/>
        <v>0</v>
      </c>
      <c r="DK423" s="8">
        <f t="shared" si="235"/>
        <v>0</v>
      </c>
      <c r="DL423" s="8">
        <f t="shared" si="235"/>
        <v>0</v>
      </c>
      <c r="DM423" s="8">
        <f t="shared" si="235"/>
        <v>0</v>
      </c>
      <c r="DN423" s="8">
        <f t="shared" si="235"/>
        <v>0</v>
      </c>
      <c r="DO423" s="8">
        <f t="shared" si="235"/>
        <v>0</v>
      </c>
      <c r="DP423" s="56"/>
      <c r="DQ423" s="56"/>
      <c r="DR423" s="56"/>
      <c r="DS423" s="56"/>
    </row>
    <row r="424" spans="1:123" x14ac:dyDescent="0.3">
      <c r="A424" s="11">
        <f t="shared" si="210"/>
        <v>44977</v>
      </c>
      <c r="B424" s="8">
        <f t="shared" si="190"/>
        <v>956</v>
      </c>
      <c r="C424" s="8">
        <f t="shared" si="191"/>
        <v>105544.41</v>
      </c>
      <c r="D424" s="8">
        <f t="shared" si="192"/>
        <v>0</v>
      </c>
      <c r="E424" s="8">
        <f t="shared" si="193"/>
        <v>587.5</v>
      </c>
      <c r="F424" s="8">
        <f t="shared" si="194"/>
        <v>314</v>
      </c>
      <c r="G424" s="8">
        <f t="shared" si="195"/>
        <v>4</v>
      </c>
      <c r="I424" s="11">
        <f t="shared" si="211"/>
        <v>44977</v>
      </c>
      <c r="J424" s="8">
        <f t="shared" si="222"/>
        <v>510</v>
      </c>
      <c r="K424" s="8">
        <f t="shared" si="222"/>
        <v>71072.67</v>
      </c>
      <c r="L424" s="8">
        <f t="shared" si="222"/>
        <v>259.69</v>
      </c>
      <c r="M424" s="8">
        <f t="shared" si="222"/>
        <v>0</v>
      </c>
      <c r="N424" s="8">
        <f t="shared" si="222"/>
        <v>322.89999999999998</v>
      </c>
      <c r="O424" s="8">
        <f t="shared" si="222"/>
        <v>0</v>
      </c>
      <c r="Q424" s="11">
        <f t="shared" si="212"/>
        <v>44977</v>
      </c>
      <c r="R424" s="8">
        <f t="shared" si="223"/>
        <v>369</v>
      </c>
      <c r="S424" s="8">
        <f t="shared" si="223"/>
        <v>40926.170000000006</v>
      </c>
      <c r="T424" s="8">
        <f t="shared" si="223"/>
        <v>320</v>
      </c>
      <c r="U424" s="8">
        <f t="shared" si="223"/>
        <v>0</v>
      </c>
      <c r="V424" s="8">
        <f t="shared" si="223"/>
        <v>-1137.29</v>
      </c>
      <c r="W424" s="8">
        <f t="shared" si="223"/>
        <v>0</v>
      </c>
      <c r="Y424" s="11">
        <f t="shared" si="213"/>
        <v>44977</v>
      </c>
      <c r="Z424" s="8">
        <f t="shared" si="224"/>
        <v>590</v>
      </c>
      <c r="AA424" s="8">
        <f t="shared" si="224"/>
        <v>70672.77</v>
      </c>
      <c r="AB424" s="8">
        <f t="shared" si="224"/>
        <v>411.87000000000006</v>
      </c>
      <c r="AC424" s="8">
        <f t="shared" si="224"/>
        <v>0</v>
      </c>
      <c r="AD424" s="8">
        <f t="shared" si="224"/>
        <v>1522.03</v>
      </c>
      <c r="AE424" s="8">
        <f t="shared" si="224"/>
        <v>160</v>
      </c>
      <c r="AG424" s="11">
        <f t="shared" si="214"/>
        <v>44977</v>
      </c>
      <c r="AH424" s="8">
        <f t="shared" si="225"/>
        <v>1054</v>
      </c>
      <c r="AI424" s="8">
        <f t="shared" si="225"/>
        <v>120319.79000000001</v>
      </c>
      <c r="AJ424" s="8">
        <f t="shared" si="225"/>
        <v>204.07000000000002</v>
      </c>
      <c r="AK424" s="8">
        <f t="shared" si="225"/>
        <v>0</v>
      </c>
      <c r="AL424" s="8">
        <f t="shared" si="225"/>
        <v>883.51</v>
      </c>
      <c r="AM424" s="8">
        <f t="shared" si="225"/>
        <v>43</v>
      </c>
      <c r="AO424" s="11">
        <f t="shared" si="215"/>
        <v>44977</v>
      </c>
      <c r="AP424" s="8">
        <f t="shared" si="226"/>
        <v>994</v>
      </c>
      <c r="AQ424" s="8">
        <f t="shared" si="226"/>
        <v>81497.77</v>
      </c>
      <c r="AR424" s="8">
        <f t="shared" si="226"/>
        <v>0</v>
      </c>
      <c r="AS424" s="8">
        <f t="shared" si="226"/>
        <v>1379.5</v>
      </c>
      <c r="AT424" s="8">
        <f t="shared" si="226"/>
        <v>43.870000000000005</v>
      </c>
      <c r="AU424" s="8">
        <f t="shared" si="226"/>
        <v>40</v>
      </c>
      <c r="AW424" s="11">
        <f t="shared" si="216"/>
        <v>44977</v>
      </c>
      <c r="AX424" s="8">
        <f t="shared" si="227"/>
        <v>961</v>
      </c>
      <c r="AY424" s="8">
        <f t="shared" si="227"/>
        <v>113455.76000000002</v>
      </c>
      <c r="AZ424" s="8">
        <f t="shared" si="227"/>
        <v>315.19</v>
      </c>
      <c r="BA424" s="8">
        <f t="shared" si="227"/>
        <v>0</v>
      </c>
      <c r="BB424" s="8">
        <f t="shared" si="227"/>
        <v>1035.1599999999999</v>
      </c>
      <c r="BC424" s="8">
        <f t="shared" si="227"/>
        <v>21</v>
      </c>
      <c r="BE424" s="11">
        <f t="shared" si="217"/>
        <v>44977</v>
      </c>
      <c r="BF424" s="8">
        <f t="shared" si="228"/>
        <v>988</v>
      </c>
      <c r="BG424" s="8">
        <f t="shared" si="228"/>
        <v>123636.13000000002</v>
      </c>
      <c r="BH424" s="8">
        <f t="shared" si="228"/>
        <v>416.06</v>
      </c>
      <c r="BI424" s="8">
        <f t="shared" si="228"/>
        <v>0</v>
      </c>
      <c r="BJ424" s="8">
        <f t="shared" si="228"/>
        <v>1250.19</v>
      </c>
      <c r="BK424" s="8">
        <f t="shared" si="228"/>
        <v>6</v>
      </c>
      <c r="BM424" s="11">
        <f t="shared" si="218"/>
        <v>44977</v>
      </c>
      <c r="BN424" s="8">
        <f t="shared" si="229"/>
        <v>574</v>
      </c>
      <c r="BO424" s="8">
        <f t="shared" si="229"/>
        <v>43401.090000000004</v>
      </c>
      <c r="BP424" s="8">
        <f t="shared" si="229"/>
        <v>252.25</v>
      </c>
      <c r="BQ424" s="8">
        <f t="shared" si="229"/>
        <v>0</v>
      </c>
      <c r="BR424" s="8">
        <f t="shared" si="229"/>
        <v>210</v>
      </c>
      <c r="BS424" s="8">
        <f t="shared" si="229"/>
        <v>4</v>
      </c>
      <c r="BU424" s="11">
        <f t="shared" si="219"/>
        <v>44977</v>
      </c>
      <c r="BV424" s="8">
        <f t="shared" si="230"/>
        <v>510</v>
      </c>
      <c r="BW424" s="8">
        <f t="shared" si="230"/>
        <v>62310.87</v>
      </c>
      <c r="BX424" s="8">
        <f t="shared" si="230"/>
        <v>0</v>
      </c>
      <c r="BY424" s="8">
        <f t="shared" si="230"/>
        <v>0</v>
      </c>
      <c r="BZ424" s="8">
        <f t="shared" si="230"/>
        <v>1246</v>
      </c>
      <c r="CA424" s="8">
        <f t="shared" si="230"/>
        <v>41</v>
      </c>
      <c r="CC424" s="11">
        <f t="shared" si="220"/>
        <v>44977</v>
      </c>
      <c r="CD424" s="8">
        <f t="shared" si="231"/>
        <v>1092</v>
      </c>
      <c r="CE424" s="8">
        <f t="shared" si="231"/>
        <v>103219.43</v>
      </c>
      <c r="CF424" s="8">
        <f t="shared" si="231"/>
        <v>762.70000000000016</v>
      </c>
      <c r="CG424" s="8">
        <f t="shared" si="231"/>
        <v>7492.0000000000009</v>
      </c>
      <c r="CH424" s="8">
        <f t="shared" si="231"/>
        <v>934</v>
      </c>
      <c r="CI424" s="8">
        <f t="shared" si="231"/>
        <v>21</v>
      </c>
      <c r="CK424" s="11">
        <f t="shared" si="221"/>
        <v>44977</v>
      </c>
      <c r="CL424" s="8">
        <f t="shared" si="232"/>
        <v>305</v>
      </c>
      <c r="CM424" s="8">
        <f t="shared" si="232"/>
        <v>22758.829999999998</v>
      </c>
      <c r="CN424" s="8">
        <f t="shared" si="232"/>
        <v>0</v>
      </c>
      <c r="CO424" s="8">
        <f t="shared" si="232"/>
        <v>59</v>
      </c>
      <c r="CP424" s="8">
        <f t="shared" si="232"/>
        <v>38.860000000000014</v>
      </c>
      <c r="CQ424" s="8">
        <f t="shared" si="232"/>
        <v>0</v>
      </c>
      <c r="CS424" s="11">
        <f t="shared" si="155"/>
        <v>44977</v>
      </c>
      <c r="CT424" s="8">
        <f t="shared" si="233"/>
        <v>0</v>
      </c>
      <c r="CU424" s="8">
        <f t="shared" si="233"/>
        <v>0</v>
      </c>
      <c r="CV424" s="8">
        <f t="shared" si="233"/>
        <v>0</v>
      </c>
      <c r="CW424" s="8">
        <f t="shared" si="233"/>
        <v>0</v>
      </c>
      <c r="CX424" s="8">
        <f t="shared" si="233"/>
        <v>0</v>
      </c>
      <c r="CY424" s="8">
        <f t="shared" si="233"/>
        <v>0</v>
      </c>
      <c r="DA424" s="11">
        <f t="shared" si="157"/>
        <v>44977</v>
      </c>
      <c r="DB424" s="8">
        <f t="shared" si="234"/>
        <v>0</v>
      </c>
      <c r="DC424" s="8">
        <f t="shared" si="234"/>
        <v>0</v>
      </c>
      <c r="DD424" s="8">
        <f t="shared" si="234"/>
        <v>0</v>
      </c>
      <c r="DE424" s="8">
        <f t="shared" si="234"/>
        <v>0</v>
      </c>
      <c r="DF424" s="8">
        <f t="shared" si="234"/>
        <v>0</v>
      </c>
      <c r="DG424" s="8">
        <f t="shared" si="234"/>
        <v>0</v>
      </c>
      <c r="DI424" s="11">
        <f t="shared" si="159"/>
        <v>44977</v>
      </c>
      <c r="DJ424" s="8">
        <f t="shared" si="235"/>
        <v>0</v>
      </c>
      <c r="DK424" s="8">
        <f t="shared" si="235"/>
        <v>0</v>
      </c>
      <c r="DL424" s="8">
        <f t="shared" si="235"/>
        <v>0</v>
      </c>
      <c r="DM424" s="8">
        <f t="shared" si="235"/>
        <v>0</v>
      </c>
      <c r="DN424" s="8">
        <f t="shared" si="235"/>
        <v>0</v>
      </c>
      <c r="DO424" s="8">
        <f t="shared" si="235"/>
        <v>0</v>
      </c>
      <c r="DP424" s="56"/>
      <c r="DQ424" s="56"/>
      <c r="DR424" s="56"/>
      <c r="DS424" s="56"/>
    </row>
    <row r="425" spans="1:123" x14ac:dyDescent="0.3">
      <c r="A425" s="11">
        <f t="shared" si="210"/>
        <v>44978</v>
      </c>
      <c r="B425" s="8">
        <f t="shared" si="190"/>
        <v>1015</v>
      </c>
      <c r="C425" s="8">
        <f t="shared" si="191"/>
        <v>112721.02</v>
      </c>
      <c r="D425" s="8">
        <f t="shared" si="192"/>
        <v>0</v>
      </c>
      <c r="E425" s="8">
        <f t="shared" si="193"/>
        <v>602.5</v>
      </c>
      <c r="F425" s="8">
        <f t="shared" si="194"/>
        <v>339</v>
      </c>
      <c r="G425" s="8">
        <f t="shared" si="195"/>
        <v>4</v>
      </c>
      <c r="I425" s="11">
        <f t="shared" si="211"/>
        <v>44978</v>
      </c>
      <c r="J425" s="8">
        <f t="shared" si="222"/>
        <v>566</v>
      </c>
      <c r="K425" s="8">
        <f t="shared" si="222"/>
        <v>79598.73</v>
      </c>
      <c r="L425" s="8">
        <f t="shared" si="222"/>
        <v>281.86</v>
      </c>
      <c r="M425" s="8">
        <f t="shared" si="222"/>
        <v>0</v>
      </c>
      <c r="N425" s="8">
        <f t="shared" si="222"/>
        <v>322.89999999999998</v>
      </c>
      <c r="O425" s="8">
        <f t="shared" si="222"/>
        <v>0</v>
      </c>
      <c r="Q425" s="11">
        <f t="shared" si="212"/>
        <v>44978</v>
      </c>
      <c r="R425" s="8">
        <f t="shared" si="223"/>
        <v>389</v>
      </c>
      <c r="S425" s="8">
        <f t="shared" si="223"/>
        <v>43105.94</v>
      </c>
      <c r="T425" s="8">
        <f t="shared" si="223"/>
        <v>336</v>
      </c>
      <c r="U425" s="8">
        <f t="shared" si="223"/>
        <v>0</v>
      </c>
      <c r="V425" s="8">
        <f t="shared" si="223"/>
        <v>-1137.29</v>
      </c>
      <c r="W425" s="8">
        <f t="shared" si="223"/>
        <v>0</v>
      </c>
      <c r="Y425" s="11">
        <f t="shared" si="213"/>
        <v>44978</v>
      </c>
      <c r="Z425" s="8">
        <f t="shared" si="224"/>
        <v>642</v>
      </c>
      <c r="AA425" s="8">
        <f t="shared" si="224"/>
        <v>77030.850000000006</v>
      </c>
      <c r="AB425" s="8">
        <f t="shared" si="224"/>
        <v>436.85</v>
      </c>
      <c r="AC425" s="8">
        <f t="shared" si="224"/>
        <v>0</v>
      </c>
      <c r="AD425" s="8">
        <f t="shared" si="224"/>
        <v>1670.03</v>
      </c>
      <c r="AE425" s="8">
        <f t="shared" si="224"/>
        <v>167</v>
      </c>
      <c r="AG425" s="11">
        <f t="shared" si="214"/>
        <v>44978</v>
      </c>
      <c r="AH425" s="8">
        <f t="shared" si="225"/>
        <v>1121</v>
      </c>
      <c r="AI425" s="8">
        <f t="shared" si="225"/>
        <v>128116.00000000001</v>
      </c>
      <c r="AJ425" s="8">
        <f t="shared" si="225"/>
        <v>204.07000000000002</v>
      </c>
      <c r="AK425" s="8">
        <f t="shared" si="225"/>
        <v>0</v>
      </c>
      <c r="AL425" s="8">
        <f t="shared" si="225"/>
        <v>883.51</v>
      </c>
      <c r="AM425" s="8">
        <f t="shared" si="225"/>
        <v>45</v>
      </c>
      <c r="AO425" s="11">
        <f t="shared" si="215"/>
        <v>44978</v>
      </c>
      <c r="AP425" s="8">
        <f t="shared" si="226"/>
        <v>1048</v>
      </c>
      <c r="AQ425" s="8">
        <f t="shared" si="226"/>
        <v>86039.16</v>
      </c>
      <c r="AR425" s="8">
        <f t="shared" si="226"/>
        <v>0</v>
      </c>
      <c r="AS425" s="8">
        <f t="shared" si="226"/>
        <v>1499.5</v>
      </c>
      <c r="AT425" s="8">
        <f t="shared" si="226"/>
        <v>43.870000000000005</v>
      </c>
      <c r="AU425" s="8">
        <f t="shared" si="226"/>
        <v>40</v>
      </c>
      <c r="AW425" s="11">
        <f t="shared" si="216"/>
        <v>44978</v>
      </c>
      <c r="AX425" s="8">
        <f t="shared" si="227"/>
        <v>1035</v>
      </c>
      <c r="AY425" s="8">
        <f t="shared" si="227"/>
        <v>123446.80000000002</v>
      </c>
      <c r="AZ425" s="8">
        <f t="shared" si="227"/>
        <v>324.43</v>
      </c>
      <c r="BA425" s="8">
        <f t="shared" si="227"/>
        <v>0</v>
      </c>
      <c r="BB425" s="8">
        <f t="shared" si="227"/>
        <v>1035.1599999999999</v>
      </c>
      <c r="BC425" s="8">
        <f t="shared" si="227"/>
        <v>21</v>
      </c>
      <c r="BE425" s="11">
        <f t="shared" si="217"/>
        <v>44978</v>
      </c>
      <c r="BF425" s="8">
        <f t="shared" si="228"/>
        <v>1038</v>
      </c>
      <c r="BG425" s="8">
        <f t="shared" si="228"/>
        <v>129832.62000000002</v>
      </c>
      <c r="BH425" s="8">
        <f t="shared" si="228"/>
        <v>416.06</v>
      </c>
      <c r="BI425" s="8">
        <f t="shared" si="228"/>
        <v>0</v>
      </c>
      <c r="BJ425" s="8">
        <f t="shared" si="228"/>
        <v>1367.0900000000001</v>
      </c>
      <c r="BK425" s="8">
        <f t="shared" si="228"/>
        <v>6</v>
      </c>
      <c r="BM425" s="11">
        <f t="shared" si="218"/>
        <v>44978</v>
      </c>
      <c r="BN425" s="8">
        <f t="shared" si="229"/>
        <v>601</v>
      </c>
      <c r="BO425" s="8">
        <f t="shared" si="229"/>
        <v>45497.47</v>
      </c>
      <c r="BP425" s="8">
        <f t="shared" si="229"/>
        <v>258.75</v>
      </c>
      <c r="BQ425" s="8">
        <f t="shared" si="229"/>
        <v>0</v>
      </c>
      <c r="BR425" s="8">
        <f t="shared" si="229"/>
        <v>230</v>
      </c>
      <c r="BS425" s="8">
        <f t="shared" si="229"/>
        <v>6</v>
      </c>
      <c r="BU425" s="11">
        <f t="shared" si="219"/>
        <v>44978</v>
      </c>
      <c r="BV425" s="8">
        <f t="shared" si="230"/>
        <v>547</v>
      </c>
      <c r="BW425" s="8">
        <f t="shared" si="230"/>
        <v>66805.490000000005</v>
      </c>
      <c r="BX425" s="8">
        <f t="shared" si="230"/>
        <v>0</v>
      </c>
      <c r="BY425" s="8">
        <f t="shared" si="230"/>
        <v>0</v>
      </c>
      <c r="BZ425" s="8">
        <f t="shared" si="230"/>
        <v>1272</v>
      </c>
      <c r="CA425" s="8">
        <f t="shared" si="230"/>
        <v>41</v>
      </c>
      <c r="CC425" s="11">
        <f t="shared" si="220"/>
        <v>44978</v>
      </c>
      <c r="CD425" s="8">
        <f t="shared" si="231"/>
        <v>1177</v>
      </c>
      <c r="CE425" s="8">
        <f t="shared" si="231"/>
        <v>111069.78</v>
      </c>
      <c r="CF425" s="8">
        <f t="shared" si="231"/>
        <v>824.08000000000015</v>
      </c>
      <c r="CG425" s="8">
        <f t="shared" si="231"/>
        <v>8023.0800000000008</v>
      </c>
      <c r="CH425" s="8">
        <f t="shared" si="231"/>
        <v>989</v>
      </c>
      <c r="CI425" s="8">
        <f t="shared" si="231"/>
        <v>23</v>
      </c>
      <c r="CK425" s="11">
        <f t="shared" si="221"/>
        <v>44978</v>
      </c>
      <c r="CL425" s="8">
        <f t="shared" si="232"/>
        <v>333</v>
      </c>
      <c r="CM425" s="8">
        <f t="shared" si="232"/>
        <v>24858.14</v>
      </c>
      <c r="CN425" s="8">
        <f t="shared" si="232"/>
        <v>0</v>
      </c>
      <c r="CO425" s="8">
        <f t="shared" si="232"/>
        <v>76.5</v>
      </c>
      <c r="CP425" s="8">
        <f t="shared" si="232"/>
        <v>53.860000000000014</v>
      </c>
      <c r="CQ425" s="8">
        <f t="shared" si="232"/>
        <v>0</v>
      </c>
      <c r="CS425" s="11">
        <f t="shared" si="155"/>
        <v>44978</v>
      </c>
      <c r="CT425" s="8">
        <f t="shared" si="233"/>
        <v>0</v>
      </c>
      <c r="CU425" s="8">
        <f t="shared" si="233"/>
        <v>0</v>
      </c>
      <c r="CV425" s="8">
        <f t="shared" si="233"/>
        <v>0</v>
      </c>
      <c r="CW425" s="8">
        <f t="shared" si="233"/>
        <v>0</v>
      </c>
      <c r="CX425" s="8">
        <f t="shared" si="233"/>
        <v>0</v>
      </c>
      <c r="CY425" s="8">
        <f t="shared" si="233"/>
        <v>0</v>
      </c>
      <c r="DA425" s="11">
        <f t="shared" si="157"/>
        <v>44978</v>
      </c>
      <c r="DB425" s="8">
        <f t="shared" si="234"/>
        <v>0</v>
      </c>
      <c r="DC425" s="8">
        <f t="shared" si="234"/>
        <v>0</v>
      </c>
      <c r="DD425" s="8">
        <f t="shared" si="234"/>
        <v>0</v>
      </c>
      <c r="DE425" s="8">
        <f t="shared" si="234"/>
        <v>0</v>
      </c>
      <c r="DF425" s="8">
        <f t="shared" si="234"/>
        <v>0</v>
      </c>
      <c r="DG425" s="8">
        <f t="shared" si="234"/>
        <v>0</v>
      </c>
      <c r="DI425" s="11">
        <f t="shared" si="159"/>
        <v>44978</v>
      </c>
      <c r="DJ425" s="8">
        <f t="shared" si="235"/>
        <v>0</v>
      </c>
      <c r="DK425" s="8">
        <f t="shared" si="235"/>
        <v>0</v>
      </c>
      <c r="DL425" s="8">
        <f t="shared" si="235"/>
        <v>0</v>
      </c>
      <c r="DM425" s="8">
        <f t="shared" si="235"/>
        <v>0</v>
      </c>
      <c r="DN425" s="8">
        <f t="shared" si="235"/>
        <v>0</v>
      </c>
      <c r="DO425" s="8">
        <f t="shared" si="235"/>
        <v>0</v>
      </c>
      <c r="DP425" s="56"/>
      <c r="DQ425" s="56"/>
      <c r="DR425" s="56"/>
      <c r="DS425" s="56"/>
    </row>
    <row r="426" spans="1:123" x14ac:dyDescent="0.3">
      <c r="A426" s="11">
        <f t="shared" si="210"/>
        <v>44979</v>
      </c>
      <c r="B426" s="8">
        <f t="shared" si="190"/>
        <v>1076</v>
      </c>
      <c r="C426" s="8">
        <f t="shared" si="191"/>
        <v>120246.1</v>
      </c>
      <c r="D426" s="8">
        <f t="shared" si="192"/>
        <v>0</v>
      </c>
      <c r="E426" s="8">
        <f t="shared" si="193"/>
        <v>726.77</v>
      </c>
      <c r="F426" s="8">
        <f t="shared" si="194"/>
        <v>339</v>
      </c>
      <c r="G426" s="8">
        <f t="shared" si="195"/>
        <v>4</v>
      </c>
      <c r="I426" s="11">
        <f t="shared" si="211"/>
        <v>44979</v>
      </c>
      <c r="J426" s="8">
        <f t="shared" si="222"/>
        <v>606</v>
      </c>
      <c r="K426" s="8">
        <f t="shared" si="222"/>
        <v>85599.709999999992</v>
      </c>
      <c r="L426" s="8">
        <f t="shared" si="222"/>
        <v>291.29000000000002</v>
      </c>
      <c r="M426" s="8">
        <f t="shared" si="222"/>
        <v>0</v>
      </c>
      <c r="N426" s="8">
        <f t="shared" si="222"/>
        <v>322.89999999999998</v>
      </c>
      <c r="O426" s="8">
        <f t="shared" si="222"/>
        <v>0</v>
      </c>
      <c r="Q426" s="11">
        <f t="shared" si="212"/>
        <v>44979</v>
      </c>
      <c r="R426" s="8">
        <f t="shared" si="223"/>
        <v>415</v>
      </c>
      <c r="S426" s="8">
        <f t="shared" si="223"/>
        <v>45778.770000000004</v>
      </c>
      <c r="T426" s="8">
        <f t="shared" si="223"/>
        <v>345.25</v>
      </c>
      <c r="U426" s="8">
        <f t="shared" si="223"/>
        <v>0</v>
      </c>
      <c r="V426" s="8">
        <f t="shared" si="223"/>
        <v>-1137.29</v>
      </c>
      <c r="W426" s="8">
        <f t="shared" si="223"/>
        <v>0</v>
      </c>
      <c r="Y426" s="11">
        <f t="shared" si="213"/>
        <v>44979</v>
      </c>
      <c r="Z426" s="8">
        <f t="shared" si="224"/>
        <v>696</v>
      </c>
      <c r="AA426" s="8">
        <f t="shared" si="224"/>
        <v>83426.880000000005</v>
      </c>
      <c r="AB426" s="8">
        <f t="shared" si="224"/>
        <v>440.55</v>
      </c>
      <c r="AC426" s="8">
        <f t="shared" si="224"/>
        <v>0</v>
      </c>
      <c r="AD426" s="8">
        <f t="shared" si="224"/>
        <v>1433.3899999999999</v>
      </c>
      <c r="AE426" s="8">
        <f t="shared" si="224"/>
        <v>174</v>
      </c>
      <c r="AG426" s="11">
        <f t="shared" si="214"/>
        <v>44979</v>
      </c>
      <c r="AH426" s="8">
        <f t="shared" si="225"/>
        <v>1188</v>
      </c>
      <c r="AI426" s="8">
        <f t="shared" si="225"/>
        <v>136696.97</v>
      </c>
      <c r="AJ426" s="8">
        <f t="shared" si="225"/>
        <v>204.07000000000002</v>
      </c>
      <c r="AK426" s="8">
        <f t="shared" si="225"/>
        <v>0</v>
      </c>
      <c r="AL426" s="8">
        <f t="shared" si="225"/>
        <v>1003.0699999999999</v>
      </c>
      <c r="AM426" s="8">
        <f t="shared" si="225"/>
        <v>47</v>
      </c>
      <c r="AO426" s="11">
        <f t="shared" si="215"/>
        <v>44979</v>
      </c>
      <c r="AP426" s="8">
        <f t="shared" si="226"/>
        <v>1102</v>
      </c>
      <c r="AQ426" s="8">
        <f t="shared" si="226"/>
        <v>90766.77</v>
      </c>
      <c r="AR426" s="8">
        <f t="shared" si="226"/>
        <v>0</v>
      </c>
      <c r="AS426" s="8">
        <f t="shared" si="226"/>
        <v>1560.5</v>
      </c>
      <c r="AT426" s="8">
        <f t="shared" si="226"/>
        <v>143.87</v>
      </c>
      <c r="AU426" s="8">
        <f t="shared" si="226"/>
        <v>40</v>
      </c>
      <c r="AW426" s="11">
        <f t="shared" si="216"/>
        <v>44979</v>
      </c>
      <c r="AX426" s="8">
        <f t="shared" si="227"/>
        <v>1105</v>
      </c>
      <c r="AY426" s="8">
        <f t="shared" si="227"/>
        <v>132889.37000000002</v>
      </c>
      <c r="AZ426" s="8">
        <f t="shared" si="227"/>
        <v>329.97</v>
      </c>
      <c r="BA426" s="8">
        <f t="shared" si="227"/>
        <v>0</v>
      </c>
      <c r="BB426" s="8">
        <f t="shared" si="227"/>
        <v>1035.1599999999999</v>
      </c>
      <c r="BC426" s="8">
        <f t="shared" si="227"/>
        <v>23</v>
      </c>
      <c r="BE426" s="11">
        <f t="shared" si="217"/>
        <v>44979</v>
      </c>
      <c r="BF426" s="8">
        <f t="shared" si="228"/>
        <v>1083</v>
      </c>
      <c r="BG426" s="8">
        <f t="shared" si="228"/>
        <v>134721.25000000003</v>
      </c>
      <c r="BH426" s="8">
        <f t="shared" si="228"/>
        <v>434.63</v>
      </c>
      <c r="BI426" s="8">
        <f t="shared" si="228"/>
        <v>0</v>
      </c>
      <c r="BJ426" s="8">
        <f t="shared" si="228"/>
        <v>1617.0900000000001</v>
      </c>
      <c r="BK426" s="8">
        <f t="shared" si="228"/>
        <v>6</v>
      </c>
      <c r="BM426" s="11">
        <f t="shared" si="218"/>
        <v>44979</v>
      </c>
      <c r="BN426" s="8">
        <f t="shared" si="229"/>
        <v>640</v>
      </c>
      <c r="BO426" s="8">
        <f t="shared" si="229"/>
        <v>48784.58</v>
      </c>
      <c r="BP426" s="8">
        <f t="shared" si="229"/>
        <v>260.75</v>
      </c>
      <c r="BQ426" s="8">
        <f t="shared" si="229"/>
        <v>0</v>
      </c>
      <c r="BR426" s="8">
        <f t="shared" si="229"/>
        <v>230</v>
      </c>
      <c r="BS426" s="8">
        <f t="shared" si="229"/>
        <v>7</v>
      </c>
      <c r="BU426" s="11">
        <f t="shared" si="219"/>
        <v>44979</v>
      </c>
      <c r="BV426" s="8">
        <f t="shared" si="230"/>
        <v>589</v>
      </c>
      <c r="BW426" s="8">
        <f t="shared" si="230"/>
        <v>72167.16</v>
      </c>
      <c r="BX426" s="8">
        <f t="shared" si="230"/>
        <v>0</v>
      </c>
      <c r="BY426" s="8">
        <f t="shared" si="230"/>
        <v>0</v>
      </c>
      <c r="BZ426" s="8">
        <f t="shared" si="230"/>
        <v>1406</v>
      </c>
      <c r="CA426" s="8">
        <f t="shared" si="230"/>
        <v>42</v>
      </c>
      <c r="CC426" s="11">
        <f t="shared" si="220"/>
        <v>44979</v>
      </c>
      <c r="CD426" s="8">
        <f t="shared" si="231"/>
        <v>1258</v>
      </c>
      <c r="CE426" s="8">
        <f t="shared" si="231"/>
        <v>118713.88</v>
      </c>
      <c r="CF426" s="8">
        <f t="shared" si="231"/>
        <v>874.32000000000016</v>
      </c>
      <c r="CG426" s="8">
        <f t="shared" si="231"/>
        <v>8502.51</v>
      </c>
      <c r="CH426" s="8">
        <f t="shared" si="231"/>
        <v>854</v>
      </c>
      <c r="CI426" s="8">
        <f t="shared" si="231"/>
        <v>27</v>
      </c>
      <c r="CK426" s="11">
        <f t="shared" si="221"/>
        <v>44979</v>
      </c>
      <c r="CL426" s="8">
        <f t="shared" si="232"/>
        <v>360</v>
      </c>
      <c r="CM426" s="8">
        <f t="shared" si="232"/>
        <v>27411.34</v>
      </c>
      <c r="CN426" s="8">
        <f t="shared" si="232"/>
        <v>0</v>
      </c>
      <c r="CO426" s="8">
        <f t="shared" si="232"/>
        <v>76.5</v>
      </c>
      <c r="CP426" s="8">
        <f t="shared" si="232"/>
        <v>68.860000000000014</v>
      </c>
      <c r="CQ426" s="8">
        <f t="shared" si="232"/>
        <v>0</v>
      </c>
      <c r="CS426" s="11">
        <f t="shared" si="155"/>
        <v>44979</v>
      </c>
      <c r="CT426" s="8">
        <f t="shared" si="233"/>
        <v>0</v>
      </c>
      <c r="CU426" s="8">
        <f t="shared" si="233"/>
        <v>0</v>
      </c>
      <c r="CV426" s="8">
        <f t="shared" si="233"/>
        <v>0</v>
      </c>
      <c r="CW426" s="8">
        <f t="shared" si="233"/>
        <v>0</v>
      </c>
      <c r="CX426" s="8">
        <f t="shared" si="233"/>
        <v>0</v>
      </c>
      <c r="CY426" s="8">
        <f t="shared" si="233"/>
        <v>0</v>
      </c>
      <c r="DA426" s="11">
        <f t="shared" si="157"/>
        <v>44979</v>
      </c>
      <c r="DB426" s="8">
        <f t="shared" si="234"/>
        <v>0</v>
      </c>
      <c r="DC426" s="8">
        <f t="shared" si="234"/>
        <v>0</v>
      </c>
      <c r="DD426" s="8">
        <f t="shared" si="234"/>
        <v>0</v>
      </c>
      <c r="DE426" s="8">
        <f t="shared" si="234"/>
        <v>0</v>
      </c>
      <c r="DF426" s="8">
        <f t="shared" si="234"/>
        <v>0</v>
      </c>
      <c r="DG426" s="8">
        <f t="shared" si="234"/>
        <v>0</v>
      </c>
      <c r="DI426" s="11">
        <f t="shared" si="159"/>
        <v>44979</v>
      </c>
      <c r="DJ426" s="8">
        <f t="shared" si="235"/>
        <v>0</v>
      </c>
      <c r="DK426" s="8">
        <f t="shared" si="235"/>
        <v>0</v>
      </c>
      <c r="DL426" s="8">
        <f t="shared" si="235"/>
        <v>0</v>
      </c>
      <c r="DM426" s="8">
        <f t="shared" si="235"/>
        <v>0</v>
      </c>
      <c r="DN426" s="8">
        <f t="shared" si="235"/>
        <v>0</v>
      </c>
      <c r="DO426" s="8">
        <f t="shared" si="235"/>
        <v>0</v>
      </c>
      <c r="DP426" s="56"/>
      <c r="DQ426" s="56"/>
      <c r="DR426" s="56"/>
      <c r="DS426" s="56"/>
    </row>
    <row r="427" spans="1:123" x14ac:dyDescent="0.3">
      <c r="A427" s="11">
        <f t="shared" si="210"/>
        <v>44980</v>
      </c>
      <c r="B427" s="8">
        <f t="shared" si="190"/>
        <v>1135</v>
      </c>
      <c r="C427" s="8">
        <f t="shared" si="191"/>
        <v>127491.55</v>
      </c>
      <c r="D427" s="8">
        <f t="shared" si="192"/>
        <v>0</v>
      </c>
      <c r="E427" s="8">
        <f t="shared" si="193"/>
        <v>750.77</v>
      </c>
      <c r="F427" s="8">
        <f t="shared" si="194"/>
        <v>462.2</v>
      </c>
      <c r="G427" s="8">
        <f t="shared" si="195"/>
        <v>4</v>
      </c>
      <c r="I427" s="11">
        <f t="shared" si="211"/>
        <v>44980</v>
      </c>
      <c r="J427" s="8">
        <f t="shared" si="222"/>
        <v>623</v>
      </c>
      <c r="K427" s="8">
        <f t="shared" si="222"/>
        <v>88011.09</v>
      </c>
      <c r="L427" s="8">
        <f t="shared" si="222"/>
        <v>301.20000000000005</v>
      </c>
      <c r="M427" s="8">
        <f t="shared" si="222"/>
        <v>0</v>
      </c>
      <c r="N427" s="8">
        <f t="shared" si="222"/>
        <v>322.89999999999998</v>
      </c>
      <c r="O427" s="8">
        <f t="shared" si="222"/>
        <v>0</v>
      </c>
      <c r="Q427" s="11">
        <f t="shared" si="212"/>
        <v>44980</v>
      </c>
      <c r="R427" s="8">
        <f t="shared" si="223"/>
        <v>445</v>
      </c>
      <c r="S427" s="8">
        <f t="shared" si="223"/>
        <v>49207.9</v>
      </c>
      <c r="T427" s="8">
        <f t="shared" si="223"/>
        <v>393.25</v>
      </c>
      <c r="U427" s="8">
        <f t="shared" si="223"/>
        <v>0</v>
      </c>
      <c r="V427" s="8">
        <f t="shared" si="223"/>
        <v>-1137.29</v>
      </c>
      <c r="W427" s="8">
        <f t="shared" si="223"/>
        <v>0</v>
      </c>
      <c r="Y427" s="11">
        <f t="shared" si="213"/>
        <v>44980</v>
      </c>
      <c r="Z427" s="8">
        <f t="shared" si="224"/>
        <v>737</v>
      </c>
      <c r="AA427" s="8">
        <f t="shared" si="224"/>
        <v>88832.22</v>
      </c>
      <c r="AB427" s="8">
        <f t="shared" si="224"/>
        <v>489.6</v>
      </c>
      <c r="AC427" s="8">
        <f t="shared" si="224"/>
        <v>0</v>
      </c>
      <c r="AD427" s="8">
        <f t="shared" si="224"/>
        <v>1880.09</v>
      </c>
      <c r="AE427" s="8">
        <f t="shared" si="224"/>
        <v>181</v>
      </c>
      <c r="AG427" s="11">
        <f t="shared" si="214"/>
        <v>44980</v>
      </c>
      <c r="AH427" s="8">
        <f t="shared" si="225"/>
        <v>1252</v>
      </c>
      <c r="AI427" s="8">
        <f t="shared" si="225"/>
        <v>144844.70000000001</v>
      </c>
      <c r="AJ427" s="8">
        <f t="shared" si="225"/>
        <v>209.62000000000003</v>
      </c>
      <c r="AK427" s="8">
        <f t="shared" si="225"/>
        <v>0</v>
      </c>
      <c r="AL427" s="8">
        <f t="shared" si="225"/>
        <v>1265.4499999999998</v>
      </c>
      <c r="AM427" s="8">
        <f t="shared" si="225"/>
        <v>49</v>
      </c>
      <c r="AO427" s="11">
        <f t="shared" si="215"/>
        <v>44980</v>
      </c>
      <c r="AP427" s="8">
        <f t="shared" si="226"/>
        <v>1156</v>
      </c>
      <c r="AQ427" s="8">
        <f t="shared" si="226"/>
        <v>95256.36</v>
      </c>
      <c r="AR427" s="8">
        <f t="shared" si="226"/>
        <v>0</v>
      </c>
      <c r="AS427" s="8">
        <f t="shared" si="226"/>
        <v>1588.5</v>
      </c>
      <c r="AT427" s="8">
        <f t="shared" si="226"/>
        <v>143.87</v>
      </c>
      <c r="AU427" s="8">
        <f t="shared" si="226"/>
        <v>40</v>
      </c>
      <c r="AW427" s="11">
        <f t="shared" si="216"/>
        <v>44980</v>
      </c>
      <c r="AX427" s="8">
        <f t="shared" si="227"/>
        <v>1167</v>
      </c>
      <c r="AY427" s="8">
        <f t="shared" si="227"/>
        <v>140619.25000000003</v>
      </c>
      <c r="AZ427" s="8">
        <f t="shared" si="227"/>
        <v>365.99</v>
      </c>
      <c r="BA427" s="8">
        <f t="shared" si="227"/>
        <v>0</v>
      </c>
      <c r="BB427" s="8">
        <f t="shared" si="227"/>
        <v>1035.1599999999999</v>
      </c>
      <c r="BC427" s="8">
        <f t="shared" si="227"/>
        <v>23</v>
      </c>
      <c r="BE427" s="11">
        <f t="shared" si="217"/>
        <v>44980</v>
      </c>
      <c r="BF427" s="8">
        <f t="shared" si="228"/>
        <v>1147</v>
      </c>
      <c r="BG427" s="8">
        <f t="shared" si="228"/>
        <v>142801.04000000004</v>
      </c>
      <c r="BH427" s="8">
        <f t="shared" si="228"/>
        <v>443.90999999999997</v>
      </c>
      <c r="BI427" s="8">
        <f t="shared" si="228"/>
        <v>0</v>
      </c>
      <c r="BJ427" s="8">
        <f t="shared" si="228"/>
        <v>1866.5400000000002</v>
      </c>
      <c r="BK427" s="8">
        <f t="shared" si="228"/>
        <v>7</v>
      </c>
      <c r="BM427" s="11">
        <f t="shared" si="218"/>
        <v>44980</v>
      </c>
      <c r="BN427" s="8">
        <f t="shared" si="229"/>
        <v>660</v>
      </c>
      <c r="BO427" s="8">
        <f t="shared" si="229"/>
        <v>50291.58</v>
      </c>
      <c r="BP427" s="8">
        <f t="shared" si="229"/>
        <v>260.75</v>
      </c>
      <c r="BQ427" s="8">
        <f t="shared" si="229"/>
        <v>0</v>
      </c>
      <c r="BR427" s="8">
        <f t="shared" si="229"/>
        <v>230</v>
      </c>
      <c r="BS427" s="8">
        <f t="shared" si="229"/>
        <v>7</v>
      </c>
      <c r="BU427" s="11">
        <f t="shared" si="219"/>
        <v>44980</v>
      </c>
      <c r="BV427" s="8">
        <f t="shared" si="230"/>
        <v>631</v>
      </c>
      <c r="BW427" s="8">
        <f t="shared" si="230"/>
        <v>77523.520000000004</v>
      </c>
      <c r="BX427" s="8">
        <f t="shared" si="230"/>
        <v>0</v>
      </c>
      <c r="BY427" s="8">
        <f t="shared" si="230"/>
        <v>0</v>
      </c>
      <c r="BZ427" s="8">
        <f t="shared" si="230"/>
        <v>1430.5</v>
      </c>
      <c r="CA427" s="8">
        <f t="shared" si="230"/>
        <v>42</v>
      </c>
      <c r="CC427" s="11">
        <f t="shared" si="220"/>
        <v>44980</v>
      </c>
      <c r="CD427" s="8">
        <f t="shared" si="231"/>
        <v>1334</v>
      </c>
      <c r="CE427" s="8">
        <f t="shared" si="231"/>
        <v>126054.43000000001</v>
      </c>
      <c r="CF427" s="8">
        <f t="shared" si="231"/>
        <v>903.85000000000014</v>
      </c>
      <c r="CG427" s="8">
        <f t="shared" si="231"/>
        <v>8997.32</v>
      </c>
      <c r="CH427" s="8">
        <f t="shared" si="231"/>
        <v>883</v>
      </c>
      <c r="CI427" s="8">
        <f t="shared" si="231"/>
        <v>29</v>
      </c>
      <c r="CK427" s="11">
        <f t="shared" si="221"/>
        <v>44980</v>
      </c>
      <c r="CL427" s="8">
        <f t="shared" si="232"/>
        <v>388</v>
      </c>
      <c r="CM427" s="8">
        <f t="shared" si="232"/>
        <v>29627.55</v>
      </c>
      <c r="CN427" s="8">
        <f t="shared" si="232"/>
        <v>0</v>
      </c>
      <c r="CO427" s="8">
        <f t="shared" si="232"/>
        <v>80.5</v>
      </c>
      <c r="CP427" s="8">
        <f t="shared" si="232"/>
        <v>68.860000000000014</v>
      </c>
      <c r="CQ427" s="8">
        <f t="shared" si="232"/>
        <v>0</v>
      </c>
      <c r="CS427" s="11">
        <f t="shared" si="155"/>
        <v>44980</v>
      </c>
      <c r="CT427" s="8">
        <f t="shared" si="233"/>
        <v>0</v>
      </c>
      <c r="CU427" s="8">
        <f t="shared" si="233"/>
        <v>0</v>
      </c>
      <c r="CV427" s="8">
        <f t="shared" si="233"/>
        <v>0</v>
      </c>
      <c r="CW427" s="8">
        <f t="shared" si="233"/>
        <v>0</v>
      </c>
      <c r="CX427" s="8">
        <f t="shared" si="233"/>
        <v>0</v>
      </c>
      <c r="CY427" s="8">
        <f t="shared" si="233"/>
        <v>0</v>
      </c>
      <c r="DA427" s="11">
        <f t="shared" si="157"/>
        <v>44980</v>
      </c>
      <c r="DB427" s="8">
        <f t="shared" si="234"/>
        <v>0</v>
      </c>
      <c r="DC427" s="8">
        <f t="shared" si="234"/>
        <v>0</v>
      </c>
      <c r="DD427" s="8">
        <f t="shared" si="234"/>
        <v>0</v>
      </c>
      <c r="DE427" s="8">
        <f t="shared" si="234"/>
        <v>0</v>
      </c>
      <c r="DF427" s="8">
        <f t="shared" si="234"/>
        <v>0</v>
      </c>
      <c r="DG427" s="8">
        <f t="shared" si="234"/>
        <v>0</v>
      </c>
      <c r="DI427" s="11">
        <f t="shared" si="159"/>
        <v>44980</v>
      </c>
      <c r="DJ427" s="8">
        <f t="shared" si="235"/>
        <v>0</v>
      </c>
      <c r="DK427" s="8">
        <f t="shared" si="235"/>
        <v>0</v>
      </c>
      <c r="DL427" s="8">
        <f t="shared" si="235"/>
        <v>0</v>
      </c>
      <c r="DM427" s="8">
        <f t="shared" si="235"/>
        <v>0</v>
      </c>
      <c r="DN427" s="8">
        <f t="shared" si="235"/>
        <v>0</v>
      </c>
      <c r="DO427" s="8">
        <f t="shared" si="235"/>
        <v>0</v>
      </c>
      <c r="DP427" s="56"/>
      <c r="DQ427" s="56"/>
      <c r="DR427" s="56"/>
      <c r="DS427" s="56"/>
    </row>
    <row r="428" spans="1:123" x14ac:dyDescent="0.3">
      <c r="A428" s="11">
        <f t="shared" si="210"/>
        <v>44981</v>
      </c>
      <c r="B428" s="8">
        <f t="shared" si="190"/>
        <v>1197</v>
      </c>
      <c r="C428" s="8">
        <f t="shared" si="191"/>
        <v>135031.83000000002</v>
      </c>
      <c r="D428" s="8">
        <f t="shared" si="192"/>
        <v>0</v>
      </c>
      <c r="E428" s="8">
        <f t="shared" si="193"/>
        <v>799.77</v>
      </c>
      <c r="F428" s="8">
        <f t="shared" si="194"/>
        <v>462.2</v>
      </c>
      <c r="G428" s="8">
        <f t="shared" si="195"/>
        <v>4</v>
      </c>
      <c r="I428" s="11">
        <f t="shared" si="211"/>
        <v>44981</v>
      </c>
      <c r="J428" s="8">
        <f t="shared" si="222"/>
        <v>640</v>
      </c>
      <c r="K428" s="8">
        <f t="shared" si="222"/>
        <v>90372.54</v>
      </c>
      <c r="L428" s="8">
        <f t="shared" si="222"/>
        <v>303.09000000000003</v>
      </c>
      <c r="M428" s="8">
        <f t="shared" si="222"/>
        <v>0</v>
      </c>
      <c r="N428" s="8">
        <f t="shared" si="222"/>
        <v>322.89999999999998</v>
      </c>
      <c r="O428" s="8">
        <f t="shared" si="222"/>
        <v>0</v>
      </c>
      <c r="Q428" s="11">
        <f t="shared" si="212"/>
        <v>44981</v>
      </c>
      <c r="R428" s="8">
        <f t="shared" si="223"/>
        <v>479</v>
      </c>
      <c r="S428" s="8">
        <f t="shared" si="223"/>
        <v>53276.82</v>
      </c>
      <c r="T428" s="8">
        <f t="shared" si="223"/>
        <v>514.5</v>
      </c>
      <c r="U428" s="8">
        <f t="shared" si="223"/>
        <v>0</v>
      </c>
      <c r="V428" s="8">
        <f t="shared" si="223"/>
        <v>-1137.29</v>
      </c>
      <c r="W428" s="8">
        <f t="shared" si="223"/>
        <v>0</v>
      </c>
      <c r="Y428" s="11">
        <f t="shared" si="213"/>
        <v>44981</v>
      </c>
      <c r="Z428" s="8">
        <f t="shared" si="224"/>
        <v>783</v>
      </c>
      <c r="AA428" s="8">
        <f t="shared" si="224"/>
        <v>94658.06</v>
      </c>
      <c r="AB428" s="8">
        <f t="shared" si="224"/>
        <v>564.56000000000006</v>
      </c>
      <c r="AC428" s="8">
        <f t="shared" si="224"/>
        <v>0</v>
      </c>
      <c r="AD428" s="8">
        <f t="shared" si="224"/>
        <v>2208.83</v>
      </c>
      <c r="AE428" s="8">
        <f t="shared" si="224"/>
        <v>188</v>
      </c>
      <c r="AG428" s="11">
        <f t="shared" si="214"/>
        <v>44981</v>
      </c>
      <c r="AH428" s="8">
        <f t="shared" si="225"/>
        <v>1318</v>
      </c>
      <c r="AI428" s="8">
        <f t="shared" si="225"/>
        <v>153054.09000000003</v>
      </c>
      <c r="AJ428" s="8">
        <f t="shared" si="225"/>
        <v>242.00000000000003</v>
      </c>
      <c r="AK428" s="8">
        <f t="shared" si="225"/>
        <v>0</v>
      </c>
      <c r="AL428" s="8">
        <f t="shared" si="225"/>
        <v>1451.2099999999998</v>
      </c>
      <c r="AM428" s="8">
        <f t="shared" si="225"/>
        <v>51</v>
      </c>
      <c r="AO428" s="11">
        <f t="shared" si="215"/>
        <v>44981</v>
      </c>
      <c r="AP428" s="8">
        <f t="shared" si="226"/>
        <v>1199</v>
      </c>
      <c r="AQ428" s="8">
        <f t="shared" si="226"/>
        <v>98647.78</v>
      </c>
      <c r="AR428" s="8">
        <f t="shared" si="226"/>
        <v>0</v>
      </c>
      <c r="AS428" s="8">
        <f t="shared" si="226"/>
        <v>1633.5</v>
      </c>
      <c r="AT428" s="8">
        <f t="shared" si="226"/>
        <v>147.87</v>
      </c>
      <c r="AU428" s="8">
        <f t="shared" si="226"/>
        <v>40</v>
      </c>
      <c r="AW428" s="11">
        <f t="shared" si="216"/>
        <v>44981</v>
      </c>
      <c r="AX428" s="8">
        <f t="shared" si="227"/>
        <v>1227</v>
      </c>
      <c r="AY428" s="8">
        <f t="shared" si="227"/>
        <v>147955.88000000003</v>
      </c>
      <c r="AZ428" s="8">
        <f t="shared" si="227"/>
        <v>398.32</v>
      </c>
      <c r="BA428" s="8">
        <f t="shared" si="227"/>
        <v>0</v>
      </c>
      <c r="BB428" s="8">
        <f t="shared" si="227"/>
        <v>1035.1599999999999</v>
      </c>
      <c r="BC428" s="8">
        <f t="shared" si="227"/>
        <v>23</v>
      </c>
      <c r="BE428" s="11">
        <f t="shared" si="217"/>
        <v>44981</v>
      </c>
      <c r="BF428" s="8">
        <f t="shared" si="228"/>
        <v>1211</v>
      </c>
      <c r="BG428" s="8">
        <f t="shared" si="228"/>
        <v>151037.79000000004</v>
      </c>
      <c r="BH428" s="8">
        <f t="shared" si="228"/>
        <v>481.96</v>
      </c>
      <c r="BI428" s="8">
        <f t="shared" si="228"/>
        <v>0</v>
      </c>
      <c r="BJ428" s="8">
        <f t="shared" si="228"/>
        <v>1975.7400000000002</v>
      </c>
      <c r="BK428" s="8">
        <f t="shared" si="228"/>
        <v>7</v>
      </c>
      <c r="BM428" s="11">
        <f t="shared" si="218"/>
        <v>44981</v>
      </c>
      <c r="BN428" s="8">
        <f t="shared" si="229"/>
        <v>684</v>
      </c>
      <c r="BO428" s="8">
        <f t="shared" si="229"/>
        <v>52179.28</v>
      </c>
      <c r="BP428" s="8">
        <f t="shared" si="229"/>
        <v>296.75</v>
      </c>
      <c r="BQ428" s="8">
        <f t="shared" si="229"/>
        <v>0</v>
      </c>
      <c r="BR428" s="8">
        <f t="shared" si="229"/>
        <v>230</v>
      </c>
      <c r="BS428" s="8">
        <f t="shared" si="229"/>
        <v>7</v>
      </c>
      <c r="BU428" s="11">
        <f t="shared" si="219"/>
        <v>44981</v>
      </c>
      <c r="BV428" s="8">
        <f t="shared" si="230"/>
        <v>673</v>
      </c>
      <c r="BW428" s="8">
        <f t="shared" si="230"/>
        <v>82835.180000000008</v>
      </c>
      <c r="BX428" s="8">
        <f t="shared" si="230"/>
        <v>0</v>
      </c>
      <c r="BY428" s="8">
        <f t="shared" si="230"/>
        <v>0</v>
      </c>
      <c r="BZ428" s="8">
        <f t="shared" si="230"/>
        <v>1642.5</v>
      </c>
      <c r="CA428" s="8">
        <f t="shared" si="230"/>
        <v>42</v>
      </c>
      <c r="CC428" s="11">
        <f t="shared" si="220"/>
        <v>44981</v>
      </c>
      <c r="CD428" s="8">
        <f t="shared" si="231"/>
        <v>1415</v>
      </c>
      <c r="CE428" s="8">
        <f t="shared" si="231"/>
        <v>133928.03</v>
      </c>
      <c r="CF428" s="8">
        <f t="shared" si="231"/>
        <v>929.43000000000018</v>
      </c>
      <c r="CG428" s="8">
        <f t="shared" si="231"/>
        <v>9676.64</v>
      </c>
      <c r="CH428" s="8">
        <f t="shared" si="231"/>
        <v>1104.1100000000001</v>
      </c>
      <c r="CI428" s="8">
        <f t="shared" si="231"/>
        <v>30</v>
      </c>
      <c r="CK428" s="11">
        <f t="shared" si="221"/>
        <v>44981</v>
      </c>
      <c r="CL428" s="8">
        <f t="shared" si="232"/>
        <v>416</v>
      </c>
      <c r="CM428" s="8">
        <f t="shared" si="232"/>
        <v>32214.52</v>
      </c>
      <c r="CN428" s="8">
        <f t="shared" si="232"/>
        <v>0</v>
      </c>
      <c r="CO428" s="8">
        <f t="shared" si="232"/>
        <v>122</v>
      </c>
      <c r="CP428" s="8">
        <f t="shared" si="232"/>
        <v>83.860000000000014</v>
      </c>
      <c r="CQ428" s="8">
        <f t="shared" si="232"/>
        <v>0</v>
      </c>
      <c r="CS428" s="11">
        <f t="shared" si="155"/>
        <v>44981</v>
      </c>
      <c r="CT428" s="8">
        <f t="shared" si="233"/>
        <v>0</v>
      </c>
      <c r="CU428" s="8">
        <f t="shared" si="233"/>
        <v>0</v>
      </c>
      <c r="CV428" s="8">
        <f t="shared" si="233"/>
        <v>0</v>
      </c>
      <c r="CW428" s="8">
        <f t="shared" si="233"/>
        <v>0</v>
      </c>
      <c r="CX428" s="8">
        <f t="shared" si="233"/>
        <v>0</v>
      </c>
      <c r="CY428" s="8">
        <f t="shared" si="233"/>
        <v>0</v>
      </c>
      <c r="DA428" s="11">
        <f t="shared" si="157"/>
        <v>44981</v>
      </c>
      <c r="DB428" s="8">
        <f t="shared" si="234"/>
        <v>0</v>
      </c>
      <c r="DC428" s="8">
        <f t="shared" si="234"/>
        <v>0</v>
      </c>
      <c r="DD428" s="8">
        <f t="shared" si="234"/>
        <v>0</v>
      </c>
      <c r="DE428" s="8">
        <f t="shared" si="234"/>
        <v>0</v>
      </c>
      <c r="DF428" s="8">
        <f t="shared" si="234"/>
        <v>0</v>
      </c>
      <c r="DG428" s="8">
        <f t="shared" si="234"/>
        <v>0</v>
      </c>
      <c r="DI428" s="11">
        <f t="shared" si="159"/>
        <v>44981</v>
      </c>
      <c r="DJ428" s="8">
        <f t="shared" si="235"/>
        <v>0</v>
      </c>
      <c r="DK428" s="8">
        <f t="shared" si="235"/>
        <v>0</v>
      </c>
      <c r="DL428" s="8">
        <f t="shared" si="235"/>
        <v>0</v>
      </c>
      <c r="DM428" s="8">
        <f t="shared" si="235"/>
        <v>0</v>
      </c>
      <c r="DN428" s="8">
        <f t="shared" si="235"/>
        <v>0</v>
      </c>
      <c r="DO428" s="8">
        <f t="shared" si="235"/>
        <v>0</v>
      </c>
      <c r="DP428" s="56"/>
      <c r="DQ428" s="56"/>
      <c r="DR428" s="56"/>
      <c r="DS428" s="56"/>
    </row>
    <row r="429" spans="1:123" x14ac:dyDescent="0.3">
      <c r="A429" s="11">
        <f t="shared" si="210"/>
        <v>44982</v>
      </c>
      <c r="B429" s="8">
        <f t="shared" si="190"/>
        <v>1258</v>
      </c>
      <c r="C429" s="8">
        <f t="shared" si="191"/>
        <v>142403.04</v>
      </c>
      <c r="D429" s="8">
        <f t="shared" si="192"/>
        <v>0</v>
      </c>
      <c r="E429" s="8">
        <f t="shared" si="193"/>
        <v>842.77</v>
      </c>
      <c r="F429" s="8">
        <f t="shared" si="194"/>
        <v>462.2</v>
      </c>
      <c r="G429" s="8">
        <f t="shared" si="195"/>
        <v>4</v>
      </c>
      <c r="I429" s="11">
        <f t="shared" si="211"/>
        <v>44982</v>
      </c>
      <c r="J429" s="8">
        <f t="shared" si="222"/>
        <v>654</v>
      </c>
      <c r="K429" s="8">
        <f t="shared" si="222"/>
        <v>92312.209999999992</v>
      </c>
      <c r="L429" s="8">
        <f t="shared" si="222"/>
        <v>305.92</v>
      </c>
      <c r="M429" s="8">
        <f t="shared" si="222"/>
        <v>0</v>
      </c>
      <c r="N429" s="8">
        <f t="shared" si="222"/>
        <v>322.89999999999998</v>
      </c>
      <c r="O429" s="8">
        <f t="shared" si="222"/>
        <v>0</v>
      </c>
      <c r="Q429" s="11">
        <f t="shared" si="212"/>
        <v>44982</v>
      </c>
      <c r="R429" s="8">
        <f t="shared" si="223"/>
        <v>502</v>
      </c>
      <c r="S429" s="8">
        <f t="shared" si="223"/>
        <v>55461.599999999999</v>
      </c>
      <c r="T429" s="8">
        <f t="shared" si="223"/>
        <v>553.51</v>
      </c>
      <c r="U429" s="8">
        <f t="shared" si="223"/>
        <v>0</v>
      </c>
      <c r="V429" s="8">
        <f t="shared" si="223"/>
        <v>-1137.29</v>
      </c>
      <c r="W429" s="8">
        <f t="shared" si="223"/>
        <v>0</v>
      </c>
      <c r="Y429" s="11">
        <f t="shared" si="213"/>
        <v>44982</v>
      </c>
      <c r="Z429" s="8">
        <f t="shared" si="224"/>
        <v>831</v>
      </c>
      <c r="AA429" s="8">
        <f t="shared" si="224"/>
        <v>100173.4</v>
      </c>
      <c r="AB429" s="8">
        <f t="shared" si="224"/>
        <v>645.06000000000006</v>
      </c>
      <c r="AC429" s="8">
        <f t="shared" si="224"/>
        <v>0</v>
      </c>
      <c r="AD429" s="8">
        <f t="shared" si="224"/>
        <v>2517.7199999999998</v>
      </c>
      <c r="AE429" s="8">
        <f t="shared" si="224"/>
        <v>195</v>
      </c>
      <c r="AG429" s="11">
        <f t="shared" si="214"/>
        <v>44982</v>
      </c>
      <c r="AH429" s="8">
        <f t="shared" si="225"/>
        <v>1381</v>
      </c>
      <c r="AI429" s="8">
        <f t="shared" si="225"/>
        <v>160248.58000000002</v>
      </c>
      <c r="AJ429" s="8">
        <f t="shared" si="225"/>
        <v>309.55</v>
      </c>
      <c r="AK429" s="8">
        <f t="shared" si="225"/>
        <v>0</v>
      </c>
      <c r="AL429" s="8">
        <f t="shared" si="225"/>
        <v>1506.1599999999999</v>
      </c>
      <c r="AM429" s="8">
        <f t="shared" si="225"/>
        <v>53</v>
      </c>
      <c r="AO429" s="11">
        <f t="shared" si="215"/>
        <v>44982</v>
      </c>
      <c r="AP429" s="8">
        <f t="shared" si="226"/>
        <v>1244</v>
      </c>
      <c r="AQ429" s="8">
        <f t="shared" si="226"/>
        <v>102001.77</v>
      </c>
      <c r="AR429" s="8">
        <f t="shared" si="226"/>
        <v>0</v>
      </c>
      <c r="AS429" s="8">
        <f t="shared" si="226"/>
        <v>1676.5</v>
      </c>
      <c r="AT429" s="8">
        <f t="shared" si="226"/>
        <v>150.87</v>
      </c>
      <c r="AU429" s="8">
        <f t="shared" si="226"/>
        <v>40</v>
      </c>
      <c r="AW429" s="11">
        <f t="shared" si="216"/>
        <v>44982</v>
      </c>
      <c r="AX429" s="8">
        <f t="shared" si="227"/>
        <v>1291</v>
      </c>
      <c r="AY429" s="8">
        <f t="shared" si="227"/>
        <v>155437.48000000004</v>
      </c>
      <c r="AZ429" s="8">
        <f t="shared" si="227"/>
        <v>467.62</v>
      </c>
      <c r="BA429" s="8">
        <f t="shared" si="227"/>
        <v>0</v>
      </c>
      <c r="BB429" s="8">
        <f t="shared" si="227"/>
        <v>1035.1599999999999</v>
      </c>
      <c r="BC429" s="8">
        <f t="shared" si="227"/>
        <v>23</v>
      </c>
      <c r="BE429" s="11">
        <f t="shared" si="217"/>
        <v>44982</v>
      </c>
      <c r="BF429" s="8">
        <f t="shared" si="228"/>
        <v>1264</v>
      </c>
      <c r="BG429" s="8">
        <f t="shared" si="228"/>
        <v>156952.17000000004</v>
      </c>
      <c r="BH429" s="8">
        <f t="shared" si="228"/>
        <v>481.96</v>
      </c>
      <c r="BI429" s="8">
        <f t="shared" si="228"/>
        <v>0</v>
      </c>
      <c r="BJ429" s="8">
        <f t="shared" si="228"/>
        <v>1975.7400000000002</v>
      </c>
      <c r="BK429" s="8">
        <f t="shared" si="228"/>
        <v>7</v>
      </c>
      <c r="BM429" s="11">
        <f t="shared" si="218"/>
        <v>44982</v>
      </c>
      <c r="BN429" s="8">
        <f t="shared" si="229"/>
        <v>710</v>
      </c>
      <c r="BO429" s="8">
        <f t="shared" si="229"/>
        <v>54337.119999999995</v>
      </c>
      <c r="BP429" s="8">
        <f t="shared" si="229"/>
        <v>330.75</v>
      </c>
      <c r="BQ429" s="8">
        <f t="shared" si="229"/>
        <v>0</v>
      </c>
      <c r="BR429" s="8">
        <f t="shared" si="229"/>
        <v>230</v>
      </c>
      <c r="BS429" s="8">
        <f t="shared" si="229"/>
        <v>7</v>
      </c>
      <c r="BU429" s="11">
        <f t="shared" si="219"/>
        <v>44982</v>
      </c>
      <c r="BV429" s="8">
        <f t="shared" si="230"/>
        <v>697</v>
      </c>
      <c r="BW429" s="8">
        <f t="shared" si="230"/>
        <v>85489.98000000001</v>
      </c>
      <c r="BX429" s="8">
        <f t="shared" si="230"/>
        <v>0</v>
      </c>
      <c r="BY429" s="8">
        <f t="shared" si="230"/>
        <v>0</v>
      </c>
      <c r="BZ429" s="8">
        <f t="shared" si="230"/>
        <v>1665</v>
      </c>
      <c r="CA429" s="8">
        <f t="shared" si="230"/>
        <v>42</v>
      </c>
      <c r="CC429" s="11">
        <f t="shared" si="220"/>
        <v>44982</v>
      </c>
      <c r="CD429" s="8">
        <f t="shared" si="231"/>
        <v>1486</v>
      </c>
      <c r="CE429" s="8">
        <f t="shared" si="231"/>
        <v>140838.92000000001</v>
      </c>
      <c r="CF429" s="8">
        <f t="shared" si="231"/>
        <v>991.2800000000002</v>
      </c>
      <c r="CG429" s="8">
        <f t="shared" si="231"/>
        <v>9676.64</v>
      </c>
      <c r="CH429" s="8">
        <f t="shared" si="231"/>
        <v>1186.6100000000001</v>
      </c>
      <c r="CI429" s="8">
        <f t="shared" si="231"/>
        <v>31</v>
      </c>
      <c r="CK429" s="11">
        <f t="shared" si="221"/>
        <v>44982</v>
      </c>
      <c r="CL429" s="8">
        <f t="shared" si="232"/>
        <v>432</v>
      </c>
      <c r="CM429" s="8">
        <f t="shared" si="232"/>
        <v>33493.120000000003</v>
      </c>
      <c r="CN429" s="8">
        <f t="shared" si="232"/>
        <v>0</v>
      </c>
      <c r="CO429" s="8">
        <f t="shared" si="232"/>
        <v>122</v>
      </c>
      <c r="CP429" s="8">
        <f t="shared" si="232"/>
        <v>173.86</v>
      </c>
      <c r="CQ429" s="8">
        <f t="shared" si="232"/>
        <v>0</v>
      </c>
      <c r="CS429" s="11">
        <f t="shared" si="155"/>
        <v>44982</v>
      </c>
      <c r="CT429" s="8">
        <f t="shared" si="233"/>
        <v>0</v>
      </c>
      <c r="CU429" s="8">
        <f t="shared" si="233"/>
        <v>0</v>
      </c>
      <c r="CV429" s="8">
        <f t="shared" si="233"/>
        <v>0</v>
      </c>
      <c r="CW429" s="8">
        <f t="shared" si="233"/>
        <v>0</v>
      </c>
      <c r="CX429" s="8">
        <f t="shared" si="233"/>
        <v>0</v>
      </c>
      <c r="CY429" s="8">
        <f t="shared" si="233"/>
        <v>0</v>
      </c>
      <c r="DA429" s="11">
        <f t="shared" si="157"/>
        <v>44982</v>
      </c>
      <c r="DB429" s="8">
        <f t="shared" si="234"/>
        <v>0</v>
      </c>
      <c r="DC429" s="8">
        <f t="shared" si="234"/>
        <v>0</v>
      </c>
      <c r="DD429" s="8">
        <f t="shared" si="234"/>
        <v>0</v>
      </c>
      <c r="DE429" s="8">
        <f t="shared" si="234"/>
        <v>0</v>
      </c>
      <c r="DF429" s="8">
        <f t="shared" si="234"/>
        <v>0</v>
      </c>
      <c r="DG429" s="8">
        <f t="shared" si="234"/>
        <v>0</v>
      </c>
      <c r="DI429" s="11">
        <f t="shared" si="159"/>
        <v>44982</v>
      </c>
      <c r="DJ429" s="8">
        <f t="shared" si="235"/>
        <v>0</v>
      </c>
      <c r="DK429" s="8">
        <f t="shared" si="235"/>
        <v>0</v>
      </c>
      <c r="DL429" s="8">
        <f t="shared" si="235"/>
        <v>0</v>
      </c>
      <c r="DM429" s="8">
        <f t="shared" si="235"/>
        <v>0</v>
      </c>
      <c r="DN429" s="8">
        <f t="shared" si="235"/>
        <v>0</v>
      </c>
      <c r="DO429" s="8">
        <f t="shared" si="235"/>
        <v>0</v>
      </c>
      <c r="DP429" s="56"/>
      <c r="DQ429" s="56"/>
      <c r="DR429" s="56"/>
      <c r="DS429" s="56"/>
    </row>
    <row r="430" spans="1:123" x14ac:dyDescent="0.3">
      <c r="A430" s="11">
        <f t="shared" si="210"/>
        <v>44983</v>
      </c>
      <c r="B430" s="8">
        <f t="shared" si="190"/>
        <v>1286</v>
      </c>
      <c r="C430" s="8">
        <f t="shared" si="191"/>
        <v>145741.27000000002</v>
      </c>
      <c r="D430" s="8">
        <f t="shared" si="192"/>
        <v>0</v>
      </c>
      <c r="E430" s="8">
        <f t="shared" si="193"/>
        <v>866.77</v>
      </c>
      <c r="F430" s="8">
        <f t="shared" si="194"/>
        <v>487.2</v>
      </c>
      <c r="G430" s="8">
        <f t="shared" si="195"/>
        <v>4</v>
      </c>
      <c r="I430" s="11">
        <f t="shared" si="211"/>
        <v>44983</v>
      </c>
      <c r="J430" s="8">
        <f t="shared" si="222"/>
        <v>670</v>
      </c>
      <c r="K430" s="8">
        <f t="shared" si="222"/>
        <v>94575.889999999985</v>
      </c>
      <c r="L430" s="8">
        <f t="shared" si="222"/>
        <v>310.17</v>
      </c>
      <c r="M430" s="8">
        <f t="shared" si="222"/>
        <v>0</v>
      </c>
      <c r="N430" s="8">
        <f t="shared" si="222"/>
        <v>322.89999999999998</v>
      </c>
      <c r="O430" s="8">
        <f t="shared" si="222"/>
        <v>0</v>
      </c>
      <c r="Q430" s="11">
        <f t="shared" si="212"/>
        <v>44983</v>
      </c>
      <c r="R430" s="8">
        <f t="shared" si="223"/>
        <v>522</v>
      </c>
      <c r="S430" s="8">
        <f t="shared" si="223"/>
        <v>57456.409999999996</v>
      </c>
      <c r="T430" s="8">
        <f t="shared" si="223"/>
        <v>585.51</v>
      </c>
      <c r="U430" s="8">
        <f t="shared" si="223"/>
        <v>0</v>
      </c>
      <c r="V430" s="8">
        <f t="shared" si="223"/>
        <v>-1137.29</v>
      </c>
      <c r="W430" s="8">
        <f t="shared" si="223"/>
        <v>0</v>
      </c>
      <c r="Y430" s="11">
        <f t="shared" si="213"/>
        <v>44983</v>
      </c>
      <c r="Z430" s="8">
        <f t="shared" si="224"/>
        <v>859</v>
      </c>
      <c r="AA430" s="8">
        <f t="shared" si="224"/>
        <v>103502.34999999999</v>
      </c>
      <c r="AB430" s="8">
        <f t="shared" si="224"/>
        <v>690.3900000000001</v>
      </c>
      <c r="AC430" s="8">
        <f t="shared" si="224"/>
        <v>0</v>
      </c>
      <c r="AD430" s="8">
        <f t="shared" si="224"/>
        <v>2522.6699999999996</v>
      </c>
      <c r="AE430" s="8">
        <f t="shared" si="224"/>
        <v>202</v>
      </c>
      <c r="AG430" s="11">
        <f t="shared" si="214"/>
        <v>44983</v>
      </c>
      <c r="AH430" s="8">
        <f t="shared" si="225"/>
        <v>1446</v>
      </c>
      <c r="AI430" s="8">
        <f t="shared" si="225"/>
        <v>167751.93000000002</v>
      </c>
      <c r="AJ430" s="8">
        <f t="shared" si="225"/>
        <v>332.7</v>
      </c>
      <c r="AK430" s="8">
        <f t="shared" si="225"/>
        <v>0</v>
      </c>
      <c r="AL430" s="8">
        <f t="shared" si="225"/>
        <v>1506.1599999999999</v>
      </c>
      <c r="AM430" s="8">
        <f t="shared" si="225"/>
        <v>55</v>
      </c>
      <c r="AO430" s="11">
        <f t="shared" si="215"/>
        <v>44983</v>
      </c>
      <c r="AP430" s="8">
        <f t="shared" si="226"/>
        <v>1288</v>
      </c>
      <c r="AQ430" s="8">
        <f t="shared" si="226"/>
        <v>105391</v>
      </c>
      <c r="AR430" s="8">
        <f t="shared" si="226"/>
        <v>0</v>
      </c>
      <c r="AS430" s="8">
        <f t="shared" si="226"/>
        <v>1795.5</v>
      </c>
      <c r="AT430" s="8">
        <f t="shared" si="226"/>
        <v>150.87</v>
      </c>
      <c r="AU430" s="8">
        <f t="shared" si="226"/>
        <v>41</v>
      </c>
      <c r="AW430" s="11">
        <f t="shared" si="216"/>
        <v>44983</v>
      </c>
      <c r="AX430" s="8">
        <f t="shared" si="227"/>
        <v>1345</v>
      </c>
      <c r="AY430" s="8">
        <f t="shared" si="227"/>
        <v>160797.72000000003</v>
      </c>
      <c r="AZ430" s="8">
        <f t="shared" si="227"/>
        <v>530.44000000000005</v>
      </c>
      <c r="BA430" s="8">
        <f t="shared" si="227"/>
        <v>0</v>
      </c>
      <c r="BB430" s="8">
        <f t="shared" si="227"/>
        <v>1174.2499999999998</v>
      </c>
      <c r="BC430" s="8">
        <f t="shared" si="227"/>
        <v>23</v>
      </c>
      <c r="BE430" s="11">
        <f t="shared" si="217"/>
        <v>44983</v>
      </c>
      <c r="BF430" s="8">
        <f t="shared" si="228"/>
        <v>1318</v>
      </c>
      <c r="BG430" s="8">
        <f t="shared" si="228"/>
        <v>162990.35000000003</v>
      </c>
      <c r="BH430" s="8">
        <f t="shared" si="228"/>
        <v>486.14</v>
      </c>
      <c r="BI430" s="8">
        <f t="shared" si="228"/>
        <v>0</v>
      </c>
      <c r="BJ430" s="8">
        <f t="shared" si="228"/>
        <v>2070.69</v>
      </c>
      <c r="BK430" s="8">
        <f t="shared" si="228"/>
        <v>7</v>
      </c>
      <c r="BM430" s="11">
        <f t="shared" si="218"/>
        <v>44983</v>
      </c>
      <c r="BN430" s="8">
        <f t="shared" si="229"/>
        <v>746</v>
      </c>
      <c r="BO430" s="8">
        <f t="shared" si="229"/>
        <v>57299.679999999993</v>
      </c>
      <c r="BP430" s="8">
        <f t="shared" si="229"/>
        <v>352.75</v>
      </c>
      <c r="BQ430" s="8">
        <f t="shared" si="229"/>
        <v>0</v>
      </c>
      <c r="BR430" s="8">
        <f t="shared" si="229"/>
        <v>250</v>
      </c>
      <c r="BS430" s="8">
        <f t="shared" si="229"/>
        <v>7</v>
      </c>
      <c r="BU430" s="11">
        <f t="shared" si="219"/>
        <v>44983</v>
      </c>
      <c r="BV430" s="8">
        <f t="shared" si="230"/>
        <v>715</v>
      </c>
      <c r="BW430" s="8">
        <f t="shared" si="230"/>
        <v>87478.52</v>
      </c>
      <c r="BX430" s="8">
        <f t="shared" si="230"/>
        <v>0</v>
      </c>
      <c r="BY430" s="8">
        <f t="shared" si="230"/>
        <v>0</v>
      </c>
      <c r="BZ430" s="8">
        <f t="shared" si="230"/>
        <v>1727</v>
      </c>
      <c r="CA430" s="8">
        <f t="shared" si="230"/>
        <v>43</v>
      </c>
      <c r="CC430" s="11">
        <f t="shared" si="220"/>
        <v>44983</v>
      </c>
      <c r="CD430" s="8">
        <f t="shared" si="231"/>
        <v>1527</v>
      </c>
      <c r="CE430" s="8">
        <f t="shared" si="231"/>
        <v>145188.57</v>
      </c>
      <c r="CF430" s="8">
        <f t="shared" si="231"/>
        <v>1035.0300000000002</v>
      </c>
      <c r="CG430" s="8">
        <f t="shared" si="231"/>
        <v>10095.41</v>
      </c>
      <c r="CH430" s="8">
        <f t="shared" si="231"/>
        <v>1185.8700000000001</v>
      </c>
      <c r="CI430" s="8">
        <f t="shared" si="231"/>
        <v>32</v>
      </c>
      <c r="CK430" s="11">
        <f t="shared" si="221"/>
        <v>44983</v>
      </c>
      <c r="CL430" s="8">
        <f t="shared" si="232"/>
        <v>449</v>
      </c>
      <c r="CM430" s="8">
        <f t="shared" si="232"/>
        <v>35107.39</v>
      </c>
      <c r="CN430" s="8">
        <f t="shared" si="232"/>
        <v>0</v>
      </c>
      <c r="CO430" s="8">
        <f t="shared" si="232"/>
        <v>127</v>
      </c>
      <c r="CP430" s="8">
        <f t="shared" si="232"/>
        <v>173.86</v>
      </c>
      <c r="CQ430" s="8">
        <f t="shared" si="232"/>
        <v>0</v>
      </c>
      <c r="CS430" s="11">
        <f t="shared" si="155"/>
        <v>44983</v>
      </c>
      <c r="CT430" s="8">
        <f t="shared" si="233"/>
        <v>0</v>
      </c>
      <c r="CU430" s="8">
        <f t="shared" si="233"/>
        <v>0</v>
      </c>
      <c r="CV430" s="8">
        <f t="shared" si="233"/>
        <v>0</v>
      </c>
      <c r="CW430" s="8">
        <f t="shared" si="233"/>
        <v>0</v>
      </c>
      <c r="CX430" s="8">
        <f t="shared" si="233"/>
        <v>0</v>
      </c>
      <c r="CY430" s="8">
        <f t="shared" si="233"/>
        <v>0</v>
      </c>
      <c r="DA430" s="11">
        <f t="shared" si="157"/>
        <v>44983</v>
      </c>
      <c r="DB430" s="8">
        <f t="shared" si="234"/>
        <v>0</v>
      </c>
      <c r="DC430" s="8">
        <f t="shared" si="234"/>
        <v>0</v>
      </c>
      <c r="DD430" s="8">
        <f t="shared" si="234"/>
        <v>0</v>
      </c>
      <c r="DE430" s="8">
        <f t="shared" si="234"/>
        <v>0</v>
      </c>
      <c r="DF430" s="8">
        <f t="shared" si="234"/>
        <v>0</v>
      </c>
      <c r="DG430" s="8">
        <f t="shared" si="234"/>
        <v>0</v>
      </c>
      <c r="DI430" s="11">
        <f t="shared" si="159"/>
        <v>44983</v>
      </c>
      <c r="DJ430" s="8">
        <f t="shared" si="235"/>
        <v>0</v>
      </c>
      <c r="DK430" s="8">
        <f t="shared" si="235"/>
        <v>0</v>
      </c>
      <c r="DL430" s="8">
        <f t="shared" si="235"/>
        <v>0</v>
      </c>
      <c r="DM430" s="8">
        <f t="shared" si="235"/>
        <v>0</v>
      </c>
      <c r="DN430" s="8">
        <f t="shared" si="235"/>
        <v>0</v>
      </c>
      <c r="DO430" s="8">
        <f t="shared" si="235"/>
        <v>0</v>
      </c>
      <c r="DP430" s="56"/>
      <c r="DQ430" s="56"/>
      <c r="DR430" s="56"/>
      <c r="DS430" s="56"/>
    </row>
    <row r="431" spans="1:123" x14ac:dyDescent="0.3">
      <c r="A431" s="11">
        <f t="shared" si="210"/>
        <v>44984</v>
      </c>
      <c r="B431" s="8">
        <f t="shared" si="190"/>
        <v>1336</v>
      </c>
      <c r="C431" s="8">
        <f t="shared" si="191"/>
        <v>151558.20000000001</v>
      </c>
      <c r="D431" s="8">
        <f t="shared" si="192"/>
        <v>0</v>
      </c>
      <c r="E431" s="8">
        <f t="shared" si="193"/>
        <v>897.27</v>
      </c>
      <c r="F431" s="8">
        <f t="shared" si="194"/>
        <v>487.2</v>
      </c>
      <c r="G431" s="8">
        <f t="shared" si="195"/>
        <v>4</v>
      </c>
      <c r="I431" s="11">
        <f t="shared" si="211"/>
        <v>44984</v>
      </c>
      <c r="J431" s="8">
        <f t="shared" si="222"/>
        <v>728</v>
      </c>
      <c r="K431" s="8">
        <f t="shared" si="222"/>
        <v>103613.83999999998</v>
      </c>
      <c r="L431" s="8">
        <f t="shared" si="222"/>
        <v>349.32</v>
      </c>
      <c r="M431" s="8">
        <f t="shared" si="222"/>
        <v>0</v>
      </c>
      <c r="N431" s="8">
        <f t="shared" si="222"/>
        <v>322.89999999999998</v>
      </c>
      <c r="O431" s="8">
        <f t="shared" si="222"/>
        <v>1</v>
      </c>
      <c r="Q431" s="11">
        <f t="shared" si="212"/>
        <v>44984</v>
      </c>
      <c r="R431" s="8">
        <f t="shared" si="223"/>
        <v>541</v>
      </c>
      <c r="S431" s="8">
        <f t="shared" si="223"/>
        <v>59636.75</v>
      </c>
      <c r="T431" s="8">
        <f t="shared" si="223"/>
        <v>597.51</v>
      </c>
      <c r="U431" s="8">
        <f t="shared" si="223"/>
        <v>0</v>
      </c>
      <c r="V431" s="8">
        <f t="shared" si="223"/>
        <v>-1137.29</v>
      </c>
      <c r="W431" s="8">
        <f t="shared" si="223"/>
        <v>0</v>
      </c>
      <c r="Y431" s="11">
        <f t="shared" si="213"/>
        <v>44984</v>
      </c>
      <c r="Z431" s="8">
        <f t="shared" si="224"/>
        <v>917</v>
      </c>
      <c r="AA431" s="8">
        <f t="shared" si="224"/>
        <v>110845.78</v>
      </c>
      <c r="AB431" s="8">
        <f t="shared" si="224"/>
        <v>720.47000000000014</v>
      </c>
      <c r="AC431" s="8">
        <f t="shared" si="224"/>
        <v>0</v>
      </c>
      <c r="AD431" s="8">
        <f t="shared" si="224"/>
        <v>2522.6699999999996</v>
      </c>
      <c r="AE431" s="8">
        <f t="shared" si="224"/>
        <v>209</v>
      </c>
      <c r="AG431" s="11">
        <f t="shared" si="214"/>
        <v>44984</v>
      </c>
      <c r="AH431" s="8">
        <f t="shared" si="225"/>
        <v>1514</v>
      </c>
      <c r="AI431" s="8">
        <f t="shared" si="225"/>
        <v>176713.48</v>
      </c>
      <c r="AJ431" s="8">
        <f t="shared" si="225"/>
        <v>340.09999999999997</v>
      </c>
      <c r="AK431" s="8">
        <f t="shared" si="225"/>
        <v>0</v>
      </c>
      <c r="AL431" s="8">
        <f t="shared" si="225"/>
        <v>1744.0299999999997</v>
      </c>
      <c r="AM431" s="8">
        <f t="shared" si="225"/>
        <v>57</v>
      </c>
      <c r="AO431" s="11">
        <f t="shared" si="215"/>
        <v>44984</v>
      </c>
      <c r="AP431" s="8">
        <f t="shared" si="226"/>
        <v>1354</v>
      </c>
      <c r="AQ431" s="8">
        <f t="shared" si="226"/>
        <v>110917.55</v>
      </c>
      <c r="AR431" s="8">
        <f t="shared" si="226"/>
        <v>0</v>
      </c>
      <c r="AS431" s="8">
        <f t="shared" si="226"/>
        <v>1907.5</v>
      </c>
      <c r="AT431" s="8">
        <f t="shared" si="226"/>
        <v>160.87</v>
      </c>
      <c r="AU431" s="8">
        <f t="shared" si="226"/>
        <v>43</v>
      </c>
      <c r="AW431" s="11">
        <f t="shared" si="216"/>
        <v>44984</v>
      </c>
      <c r="AX431" s="8">
        <f t="shared" si="227"/>
        <v>1411</v>
      </c>
      <c r="AY431" s="8">
        <f t="shared" si="227"/>
        <v>168085.24000000002</v>
      </c>
      <c r="AZ431" s="8">
        <f t="shared" si="227"/>
        <v>530.44000000000005</v>
      </c>
      <c r="BA431" s="8">
        <f t="shared" si="227"/>
        <v>0</v>
      </c>
      <c r="BB431" s="8">
        <f t="shared" si="227"/>
        <v>1219.2499999999998</v>
      </c>
      <c r="BC431" s="8">
        <f t="shared" si="227"/>
        <v>23</v>
      </c>
      <c r="BE431" s="11">
        <f t="shared" si="217"/>
        <v>44984</v>
      </c>
      <c r="BF431" s="8">
        <f t="shared" si="228"/>
        <v>1375</v>
      </c>
      <c r="BG431" s="8">
        <f t="shared" si="228"/>
        <v>170138.38000000003</v>
      </c>
      <c r="BH431" s="8">
        <f t="shared" si="228"/>
        <v>509.81</v>
      </c>
      <c r="BI431" s="8">
        <f t="shared" si="228"/>
        <v>0</v>
      </c>
      <c r="BJ431" s="8">
        <f t="shared" si="228"/>
        <v>2508.69</v>
      </c>
      <c r="BK431" s="8">
        <f t="shared" si="228"/>
        <v>8</v>
      </c>
      <c r="BM431" s="11">
        <f t="shared" si="218"/>
        <v>44984</v>
      </c>
      <c r="BN431" s="8">
        <f t="shared" si="229"/>
        <v>781</v>
      </c>
      <c r="BO431" s="8">
        <f t="shared" si="229"/>
        <v>60035.639999999992</v>
      </c>
      <c r="BP431" s="8">
        <f t="shared" si="229"/>
        <v>384.25</v>
      </c>
      <c r="BQ431" s="8">
        <f t="shared" si="229"/>
        <v>0</v>
      </c>
      <c r="BR431" s="8">
        <f t="shared" si="229"/>
        <v>290</v>
      </c>
      <c r="BS431" s="8">
        <f t="shared" si="229"/>
        <v>7</v>
      </c>
      <c r="BU431" s="11">
        <f t="shared" si="219"/>
        <v>44984</v>
      </c>
      <c r="BV431" s="8">
        <f t="shared" si="230"/>
        <v>737</v>
      </c>
      <c r="BW431" s="8">
        <f t="shared" si="230"/>
        <v>90225.78</v>
      </c>
      <c r="BX431" s="8">
        <f t="shared" si="230"/>
        <v>0</v>
      </c>
      <c r="BY431" s="8">
        <f t="shared" si="230"/>
        <v>0</v>
      </c>
      <c r="BZ431" s="8">
        <f t="shared" si="230"/>
        <v>1739</v>
      </c>
      <c r="CA431" s="8">
        <f t="shared" si="230"/>
        <v>43</v>
      </c>
      <c r="CC431" s="11">
        <f t="shared" si="220"/>
        <v>44984</v>
      </c>
      <c r="CD431" s="8">
        <f t="shared" si="231"/>
        <v>1582</v>
      </c>
      <c r="CE431" s="8">
        <f t="shared" si="231"/>
        <v>150937.13</v>
      </c>
      <c r="CF431" s="8">
        <f t="shared" si="231"/>
        <v>1051.7700000000002</v>
      </c>
      <c r="CG431" s="8">
        <f t="shared" si="231"/>
        <v>10534</v>
      </c>
      <c r="CH431" s="8">
        <f t="shared" si="231"/>
        <v>1468.42</v>
      </c>
      <c r="CI431" s="8">
        <f t="shared" si="231"/>
        <v>33</v>
      </c>
      <c r="CK431" s="11">
        <f t="shared" si="221"/>
        <v>44984</v>
      </c>
      <c r="CL431" s="8">
        <f t="shared" si="232"/>
        <v>477</v>
      </c>
      <c r="CM431" s="8">
        <f t="shared" si="232"/>
        <v>37363.120000000003</v>
      </c>
      <c r="CN431" s="8">
        <f t="shared" si="232"/>
        <v>0</v>
      </c>
      <c r="CO431" s="8">
        <f t="shared" si="232"/>
        <v>127</v>
      </c>
      <c r="CP431" s="8">
        <f t="shared" si="232"/>
        <v>188.86</v>
      </c>
      <c r="CQ431" s="8">
        <f t="shared" si="232"/>
        <v>0</v>
      </c>
      <c r="CS431" s="11">
        <f t="shared" si="155"/>
        <v>44984</v>
      </c>
      <c r="CT431" s="8">
        <f t="shared" si="233"/>
        <v>0</v>
      </c>
      <c r="CU431" s="8">
        <f t="shared" si="233"/>
        <v>0</v>
      </c>
      <c r="CV431" s="8">
        <f t="shared" si="233"/>
        <v>0</v>
      </c>
      <c r="CW431" s="8">
        <f t="shared" si="233"/>
        <v>0</v>
      </c>
      <c r="CX431" s="8">
        <f t="shared" si="233"/>
        <v>0</v>
      </c>
      <c r="CY431" s="8">
        <f t="shared" si="233"/>
        <v>0</v>
      </c>
      <c r="DA431" s="11">
        <f t="shared" si="157"/>
        <v>44984</v>
      </c>
      <c r="DB431" s="8">
        <f t="shared" si="234"/>
        <v>0</v>
      </c>
      <c r="DC431" s="8">
        <f t="shared" si="234"/>
        <v>0</v>
      </c>
      <c r="DD431" s="8">
        <f t="shared" si="234"/>
        <v>0</v>
      </c>
      <c r="DE431" s="8">
        <f t="shared" si="234"/>
        <v>0</v>
      </c>
      <c r="DF431" s="8">
        <f t="shared" si="234"/>
        <v>0</v>
      </c>
      <c r="DG431" s="8">
        <f t="shared" si="234"/>
        <v>0</v>
      </c>
      <c r="DI431" s="11">
        <f t="shared" si="159"/>
        <v>44984</v>
      </c>
      <c r="DJ431" s="8">
        <f t="shared" si="235"/>
        <v>0</v>
      </c>
      <c r="DK431" s="8">
        <f t="shared" si="235"/>
        <v>0</v>
      </c>
      <c r="DL431" s="8">
        <f t="shared" si="235"/>
        <v>0</v>
      </c>
      <c r="DM431" s="8">
        <f t="shared" si="235"/>
        <v>0</v>
      </c>
      <c r="DN431" s="8">
        <f t="shared" si="235"/>
        <v>0</v>
      </c>
      <c r="DO431" s="8">
        <f t="shared" si="235"/>
        <v>0</v>
      </c>
      <c r="DP431" s="56"/>
      <c r="DQ431" s="56"/>
      <c r="DR431" s="56"/>
      <c r="DS431" s="56"/>
    </row>
    <row r="432" spans="1:123" x14ac:dyDescent="0.3">
      <c r="A432" s="11">
        <f t="shared" si="210"/>
        <v>44985</v>
      </c>
      <c r="B432" s="8">
        <f t="shared" si="190"/>
        <v>1382</v>
      </c>
      <c r="C432" s="8">
        <f t="shared" si="191"/>
        <v>156919.6</v>
      </c>
      <c r="D432" s="8">
        <f t="shared" si="192"/>
        <v>0</v>
      </c>
      <c r="E432" s="8">
        <f t="shared" si="193"/>
        <v>918.27</v>
      </c>
      <c r="F432" s="8">
        <f t="shared" si="194"/>
        <v>487.2</v>
      </c>
      <c r="G432" s="8">
        <f t="shared" si="195"/>
        <v>4</v>
      </c>
      <c r="I432" s="11">
        <f t="shared" si="211"/>
        <v>44985</v>
      </c>
      <c r="J432" s="8">
        <f t="shared" si="222"/>
        <v>775</v>
      </c>
      <c r="K432" s="8">
        <f t="shared" si="222"/>
        <v>110930.27999999998</v>
      </c>
      <c r="L432" s="8">
        <f t="shared" si="222"/>
        <v>356.86</v>
      </c>
      <c r="M432" s="8">
        <f t="shared" si="222"/>
        <v>0</v>
      </c>
      <c r="N432" s="8">
        <f t="shared" si="222"/>
        <v>322.89999999999998</v>
      </c>
      <c r="O432" s="8">
        <f t="shared" si="222"/>
        <v>1</v>
      </c>
      <c r="Q432" s="11">
        <f t="shared" si="212"/>
        <v>44985</v>
      </c>
      <c r="R432" s="8">
        <f t="shared" si="223"/>
        <v>575</v>
      </c>
      <c r="S432" s="8">
        <f t="shared" si="223"/>
        <v>63208.05</v>
      </c>
      <c r="T432" s="8">
        <f t="shared" si="223"/>
        <v>618.26</v>
      </c>
      <c r="U432" s="8">
        <f t="shared" si="223"/>
        <v>0</v>
      </c>
      <c r="V432" s="8">
        <f t="shared" si="223"/>
        <v>-1137.29</v>
      </c>
      <c r="W432" s="8">
        <f t="shared" si="223"/>
        <v>1</v>
      </c>
      <c r="Y432" s="11">
        <f t="shared" si="213"/>
        <v>44985</v>
      </c>
      <c r="Z432" s="8">
        <f t="shared" si="224"/>
        <v>986</v>
      </c>
      <c r="AA432" s="8">
        <f t="shared" si="224"/>
        <v>120254.11</v>
      </c>
      <c r="AB432" s="8">
        <f t="shared" si="224"/>
        <v>746.38000000000011</v>
      </c>
      <c r="AC432" s="8">
        <f t="shared" si="224"/>
        <v>0</v>
      </c>
      <c r="AD432" s="8">
        <f t="shared" si="224"/>
        <v>2532.5699999999997</v>
      </c>
      <c r="AE432" s="8">
        <f t="shared" si="224"/>
        <v>217</v>
      </c>
      <c r="AG432" s="11">
        <f t="shared" si="214"/>
        <v>44985</v>
      </c>
      <c r="AH432" s="8">
        <f t="shared" si="225"/>
        <v>1579</v>
      </c>
      <c r="AI432" s="8">
        <f t="shared" si="225"/>
        <v>185324.45</v>
      </c>
      <c r="AJ432" s="8">
        <f t="shared" si="225"/>
        <v>352.13</v>
      </c>
      <c r="AK432" s="8">
        <f t="shared" si="225"/>
        <v>0</v>
      </c>
      <c r="AL432" s="8">
        <f t="shared" si="225"/>
        <v>1952.8299999999997</v>
      </c>
      <c r="AM432" s="8">
        <f t="shared" si="225"/>
        <v>59</v>
      </c>
      <c r="AO432" s="11">
        <f t="shared" si="215"/>
        <v>44985</v>
      </c>
      <c r="AP432" s="8">
        <f t="shared" si="226"/>
        <v>1418</v>
      </c>
      <c r="AQ432" s="8">
        <f t="shared" si="226"/>
        <v>116441.41</v>
      </c>
      <c r="AR432" s="8">
        <f t="shared" si="226"/>
        <v>0</v>
      </c>
      <c r="AS432" s="8">
        <f t="shared" si="226"/>
        <v>2013.5</v>
      </c>
      <c r="AT432" s="8">
        <f t="shared" si="226"/>
        <v>160.87</v>
      </c>
      <c r="AU432" s="8">
        <f t="shared" si="226"/>
        <v>43</v>
      </c>
      <c r="AW432" s="11">
        <f t="shared" si="216"/>
        <v>44985</v>
      </c>
      <c r="AX432" s="8">
        <f t="shared" si="227"/>
        <v>1484</v>
      </c>
      <c r="AY432" s="8">
        <f t="shared" si="227"/>
        <v>176734.22000000003</v>
      </c>
      <c r="AZ432" s="8">
        <f t="shared" si="227"/>
        <v>549.84</v>
      </c>
      <c r="BA432" s="8">
        <f t="shared" si="227"/>
        <v>0</v>
      </c>
      <c r="BB432" s="8">
        <f t="shared" si="227"/>
        <v>1263.3999999999999</v>
      </c>
      <c r="BC432" s="8">
        <f t="shared" si="227"/>
        <v>23</v>
      </c>
      <c r="BE432" s="11">
        <f t="shared" si="217"/>
        <v>44985</v>
      </c>
      <c r="BF432" s="8">
        <f t="shared" si="228"/>
        <v>1439</v>
      </c>
      <c r="BG432" s="8">
        <f t="shared" si="228"/>
        <v>179050.38000000003</v>
      </c>
      <c r="BH432" s="8">
        <f t="shared" si="228"/>
        <v>539.97</v>
      </c>
      <c r="BI432" s="8">
        <f t="shared" si="228"/>
        <v>0</v>
      </c>
      <c r="BJ432" s="8">
        <f t="shared" si="228"/>
        <v>2513.64</v>
      </c>
      <c r="BK432" s="8">
        <f t="shared" si="228"/>
        <v>8</v>
      </c>
      <c r="BM432" s="11">
        <f t="shared" si="218"/>
        <v>44985</v>
      </c>
      <c r="BN432" s="8">
        <f t="shared" si="229"/>
        <v>819</v>
      </c>
      <c r="BO432" s="8">
        <f t="shared" si="229"/>
        <v>62996.989999999991</v>
      </c>
      <c r="BP432" s="8">
        <f t="shared" si="229"/>
        <v>430.25</v>
      </c>
      <c r="BQ432" s="8">
        <f t="shared" si="229"/>
        <v>0</v>
      </c>
      <c r="BR432" s="8">
        <f t="shared" si="229"/>
        <v>330</v>
      </c>
      <c r="BS432" s="8">
        <f t="shared" si="229"/>
        <v>7</v>
      </c>
      <c r="BU432" s="11">
        <f t="shared" si="219"/>
        <v>44985</v>
      </c>
      <c r="BV432" s="8">
        <f t="shared" si="230"/>
        <v>772</v>
      </c>
      <c r="BW432" s="8">
        <f t="shared" si="230"/>
        <v>95199.66</v>
      </c>
      <c r="BX432" s="8">
        <f t="shared" si="230"/>
        <v>0</v>
      </c>
      <c r="BY432" s="8">
        <f t="shared" si="230"/>
        <v>0</v>
      </c>
      <c r="BZ432" s="8">
        <f t="shared" si="230"/>
        <v>1771</v>
      </c>
      <c r="CA432" s="8">
        <f t="shared" si="230"/>
        <v>44</v>
      </c>
      <c r="CC432" s="11">
        <f t="shared" si="220"/>
        <v>44985</v>
      </c>
      <c r="CD432" s="8">
        <f t="shared" si="231"/>
        <v>1658</v>
      </c>
      <c r="CE432" s="8">
        <f t="shared" si="231"/>
        <v>160429.05000000002</v>
      </c>
      <c r="CF432" s="8">
        <f t="shared" si="231"/>
        <v>1077.8100000000002</v>
      </c>
      <c r="CG432" s="8">
        <f t="shared" si="231"/>
        <v>10909.07</v>
      </c>
      <c r="CH432" s="8">
        <f t="shared" si="231"/>
        <v>1474.42</v>
      </c>
      <c r="CI432" s="8">
        <f t="shared" si="231"/>
        <v>33</v>
      </c>
      <c r="CK432" s="11">
        <f t="shared" si="221"/>
        <v>44985</v>
      </c>
      <c r="CL432" s="8">
        <f t="shared" si="232"/>
        <v>503</v>
      </c>
      <c r="CM432" s="8">
        <f t="shared" si="232"/>
        <v>39009.770000000004</v>
      </c>
      <c r="CN432" s="8">
        <f t="shared" si="232"/>
        <v>0</v>
      </c>
      <c r="CO432" s="8">
        <f t="shared" si="232"/>
        <v>139</v>
      </c>
      <c r="CP432" s="8">
        <f t="shared" si="232"/>
        <v>657.91000000000008</v>
      </c>
      <c r="CQ432" s="8">
        <f t="shared" si="232"/>
        <v>0</v>
      </c>
      <c r="CS432" s="11">
        <f t="shared" si="155"/>
        <v>44985</v>
      </c>
      <c r="CT432" s="8">
        <f t="shared" si="233"/>
        <v>0</v>
      </c>
      <c r="CU432" s="8">
        <f t="shared" si="233"/>
        <v>0</v>
      </c>
      <c r="CV432" s="8">
        <f t="shared" si="233"/>
        <v>0</v>
      </c>
      <c r="CW432" s="8">
        <f t="shared" si="233"/>
        <v>0</v>
      </c>
      <c r="CX432" s="8">
        <f t="shared" si="233"/>
        <v>0</v>
      </c>
      <c r="CY432" s="8">
        <f t="shared" si="233"/>
        <v>0</v>
      </c>
      <c r="DA432" s="11">
        <f t="shared" si="157"/>
        <v>44985</v>
      </c>
      <c r="DB432" s="8">
        <f t="shared" si="234"/>
        <v>0</v>
      </c>
      <c r="DC432" s="8">
        <f t="shared" si="234"/>
        <v>0</v>
      </c>
      <c r="DD432" s="8">
        <f t="shared" si="234"/>
        <v>0</v>
      </c>
      <c r="DE432" s="8">
        <f t="shared" si="234"/>
        <v>0</v>
      </c>
      <c r="DF432" s="8">
        <f t="shared" si="234"/>
        <v>0</v>
      </c>
      <c r="DG432" s="8">
        <f t="shared" si="234"/>
        <v>0</v>
      </c>
      <c r="DI432" s="11">
        <f t="shared" si="159"/>
        <v>44985</v>
      </c>
      <c r="DJ432" s="8">
        <f t="shared" si="235"/>
        <v>0</v>
      </c>
      <c r="DK432" s="8">
        <f t="shared" si="235"/>
        <v>0</v>
      </c>
      <c r="DL432" s="8">
        <f t="shared" si="235"/>
        <v>0</v>
      </c>
      <c r="DM432" s="8">
        <f t="shared" si="235"/>
        <v>0</v>
      </c>
      <c r="DN432" s="8">
        <f t="shared" si="235"/>
        <v>0</v>
      </c>
      <c r="DO432" s="8">
        <f t="shared" si="235"/>
        <v>0</v>
      </c>
      <c r="DP432" s="56"/>
      <c r="DQ432" s="56"/>
      <c r="DR432" s="56"/>
      <c r="DS432" s="56"/>
    </row>
    <row r="433" spans="1:123" ht="15" thickBot="1" x14ac:dyDescent="0.35">
      <c r="A433" s="19">
        <f t="shared" ref="A433:A496" si="236">A63</f>
        <v>0</v>
      </c>
      <c r="B433" s="20">
        <f>IF($A$433=0,0,B63+B432)</f>
        <v>0</v>
      </c>
      <c r="C433" s="20">
        <f t="shared" ref="C433:G433" si="237">IF($A$433=0,0,C63+C432)</f>
        <v>0</v>
      </c>
      <c r="D433" s="20">
        <f t="shared" si="237"/>
        <v>0</v>
      </c>
      <c r="E433" s="20">
        <f t="shared" si="237"/>
        <v>0</v>
      </c>
      <c r="F433" s="20">
        <f t="shared" si="237"/>
        <v>0</v>
      </c>
      <c r="G433" s="20">
        <f t="shared" si="237"/>
        <v>0</v>
      </c>
      <c r="I433" s="19">
        <f t="shared" ref="I433:I496" si="238">I63</f>
        <v>0</v>
      </c>
      <c r="J433" s="20">
        <f>IF($A$433=0,0,J63+J432)</f>
        <v>0</v>
      </c>
      <c r="K433" s="20">
        <f t="shared" ref="K433:O433" si="239">IF($A$433=0,0,K63+K432)</f>
        <v>0</v>
      </c>
      <c r="L433" s="20">
        <f t="shared" si="239"/>
        <v>0</v>
      </c>
      <c r="M433" s="20">
        <f t="shared" si="239"/>
        <v>0</v>
      </c>
      <c r="N433" s="20">
        <f t="shared" si="239"/>
        <v>0</v>
      </c>
      <c r="O433" s="20">
        <f t="shared" si="239"/>
        <v>0</v>
      </c>
      <c r="Q433" s="19">
        <f t="shared" ref="Q433:Q496" si="240">Q63</f>
        <v>0</v>
      </c>
      <c r="R433" s="20">
        <f>IF($A$433=0,0,R63+R432)</f>
        <v>0</v>
      </c>
      <c r="S433" s="20">
        <f t="shared" ref="S433:W433" si="241">IF($A$433=0,0,S63+S432)</f>
        <v>0</v>
      </c>
      <c r="T433" s="20">
        <f t="shared" si="241"/>
        <v>0</v>
      </c>
      <c r="U433" s="20">
        <f t="shared" si="241"/>
        <v>0</v>
      </c>
      <c r="V433" s="20">
        <f t="shared" si="241"/>
        <v>0</v>
      </c>
      <c r="W433" s="20">
        <f t="shared" si="241"/>
        <v>0</v>
      </c>
      <c r="Y433" s="19">
        <f t="shared" ref="Y433:Y496" si="242">Y63</f>
        <v>0</v>
      </c>
      <c r="Z433" s="20">
        <f>IF($A$433=0,0,Z63+Z432)</f>
        <v>0</v>
      </c>
      <c r="AA433" s="20">
        <f t="shared" ref="AA433:AE433" si="243">IF($A$433=0,0,AA63+AA432)</f>
        <v>0</v>
      </c>
      <c r="AB433" s="20">
        <f t="shared" si="243"/>
        <v>0</v>
      </c>
      <c r="AC433" s="20">
        <f t="shared" si="243"/>
        <v>0</v>
      </c>
      <c r="AD433" s="20">
        <f t="shared" si="243"/>
        <v>0</v>
      </c>
      <c r="AE433" s="20">
        <f t="shared" si="243"/>
        <v>0</v>
      </c>
      <c r="AG433" s="19">
        <f t="shared" ref="AG433:AG496" si="244">AG63</f>
        <v>0</v>
      </c>
      <c r="AH433" s="20">
        <f>IF($A$433=0,0,AH63+AH432)</f>
        <v>0</v>
      </c>
      <c r="AI433" s="20">
        <f t="shared" ref="AI433:AM433" si="245">IF($A$433=0,0,AI63+AI432)</f>
        <v>0</v>
      </c>
      <c r="AJ433" s="20">
        <f t="shared" si="245"/>
        <v>0</v>
      </c>
      <c r="AK433" s="20">
        <f t="shared" si="245"/>
        <v>0</v>
      </c>
      <c r="AL433" s="20">
        <f t="shared" si="245"/>
        <v>0</v>
      </c>
      <c r="AM433" s="20">
        <f t="shared" si="245"/>
        <v>0</v>
      </c>
      <c r="AO433" s="19">
        <f t="shared" ref="AO433:AO496" si="246">AO63</f>
        <v>0</v>
      </c>
      <c r="AP433" s="20">
        <f>IF($A$433=0,0,AP63+AP432)</f>
        <v>0</v>
      </c>
      <c r="AQ433" s="20">
        <f t="shared" ref="AQ433:AU433" si="247">IF($A$433=0,0,AQ63+AQ432)</f>
        <v>0</v>
      </c>
      <c r="AR433" s="20">
        <f t="shared" si="247"/>
        <v>0</v>
      </c>
      <c r="AS433" s="20">
        <f t="shared" si="247"/>
        <v>0</v>
      </c>
      <c r="AT433" s="20">
        <f t="shared" si="247"/>
        <v>0</v>
      </c>
      <c r="AU433" s="20">
        <f t="shared" si="247"/>
        <v>0</v>
      </c>
      <c r="AW433" s="19">
        <f t="shared" ref="AW433:AW496" si="248">AW63</f>
        <v>0</v>
      </c>
      <c r="AX433" s="20">
        <f>IF($A$433=0,0,AX63+AX432)</f>
        <v>0</v>
      </c>
      <c r="AY433" s="20">
        <f t="shared" ref="AY433:BC433" si="249">IF($A$433=0,0,AY63+AY432)</f>
        <v>0</v>
      </c>
      <c r="AZ433" s="20">
        <f t="shared" si="249"/>
        <v>0</v>
      </c>
      <c r="BA433" s="20">
        <f t="shared" si="249"/>
        <v>0</v>
      </c>
      <c r="BB433" s="20">
        <f t="shared" si="249"/>
        <v>0</v>
      </c>
      <c r="BC433" s="20">
        <f t="shared" si="249"/>
        <v>0</v>
      </c>
      <c r="BE433" s="19">
        <f t="shared" ref="BE433:BE496" si="250">BE63</f>
        <v>0</v>
      </c>
      <c r="BF433" s="20">
        <f>IF($A$433=0,0,BF63+BF432)</f>
        <v>0</v>
      </c>
      <c r="BG433" s="20">
        <f t="shared" ref="BG433:BK433" si="251">IF($A$433=0,0,BG63+BG432)</f>
        <v>0</v>
      </c>
      <c r="BH433" s="20">
        <f t="shared" si="251"/>
        <v>0</v>
      </c>
      <c r="BI433" s="20">
        <f t="shared" si="251"/>
        <v>0</v>
      </c>
      <c r="BJ433" s="20">
        <f t="shared" si="251"/>
        <v>0</v>
      </c>
      <c r="BK433" s="20">
        <f t="shared" si="251"/>
        <v>0</v>
      </c>
      <c r="BM433" s="19">
        <f t="shared" ref="BM433:BM496" si="252">BM63</f>
        <v>0</v>
      </c>
      <c r="BN433" s="20">
        <f>IF($A$433=0,0,BN63+BN432)</f>
        <v>0</v>
      </c>
      <c r="BO433" s="20">
        <f t="shared" ref="BO433:BS433" si="253">IF($A$433=0,0,BO63+BO432)</f>
        <v>0</v>
      </c>
      <c r="BP433" s="20">
        <f t="shared" si="253"/>
        <v>0</v>
      </c>
      <c r="BQ433" s="20">
        <f t="shared" si="253"/>
        <v>0</v>
      </c>
      <c r="BR433" s="20">
        <f t="shared" si="253"/>
        <v>0</v>
      </c>
      <c r="BS433" s="20">
        <f t="shared" si="253"/>
        <v>0</v>
      </c>
      <c r="BU433" s="19">
        <f t="shared" ref="BU433:BU496" si="254">BU63</f>
        <v>0</v>
      </c>
      <c r="BV433" s="20">
        <f>IF($A$433=0,0,BV63+BV432)</f>
        <v>0</v>
      </c>
      <c r="BW433" s="20">
        <f t="shared" ref="BW433:CA433" si="255">IF($A$433=0,0,BW63+BW432)</f>
        <v>0</v>
      </c>
      <c r="BX433" s="20">
        <f t="shared" si="255"/>
        <v>0</v>
      </c>
      <c r="BY433" s="20">
        <f t="shared" si="255"/>
        <v>0</v>
      </c>
      <c r="BZ433" s="20">
        <f t="shared" si="255"/>
        <v>0</v>
      </c>
      <c r="CA433" s="20">
        <f t="shared" si="255"/>
        <v>0</v>
      </c>
      <c r="CC433" s="19">
        <f t="shared" ref="CC433:CC496" si="256">CC63</f>
        <v>0</v>
      </c>
      <c r="CD433" s="20">
        <f>IF($A$433=0,0,CD63+CD432)</f>
        <v>0</v>
      </c>
      <c r="CE433" s="20">
        <f t="shared" ref="CE433:CI433" si="257">IF($A$433=0,0,CE63+CE432)</f>
        <v>0</v>
      </c>
      <c r="CF433" s="20">
        <f t="shared" si="257"/>
        <v>0</v>
      </c>
      <c r="CG433" s="20">
        <f t="shared" si="257"/>
        <v>0</v>
      </c>
      <c r="CH433" s="20">
        <f t="shared" si="257"/>
        <v>0</v>
      </c>
      <c r="CI433" s="20">
        <f t="shared" si="257"/>
        <v>0</v>
      </c>
      <c r="CK433" s="19">
        <f t="shared" ref="CK433:CK496" si="258">CK63</f>
        <v>0</v>
      </c>
      <c r="CL433" s="20">
        <f>IF($A$433=0,0,CL63+CL432)</f>
        <v>0</v>
      </c>
      <c r="CM433" s="20">
        <f t="shared" ref="CM433:CQ433" si="259">IF($A$433=0,0,CM63+CM432)</f>
        <v>0</v>
      </c>
      <c r="CN433" s="20">
        <f t="shared" si="259"/>
        <v>0</v>
      </c>
      <c r="CO433" s="20">
        <f t="shared" si="259"/>
        <v>0</v>
      </c>
      <c r="CP433" s="20">
        <f t="shared" si="259"/>
        <v>0</v>
      </c>
      <c r="CQ433" s="20">
        <f t="shared" si="259"/>
        <v>0</v>
      </c>
      <c r="CS433" s="19">
        <f t="shared" ref="CS433:CS496" si="260">CS63</f>
        <v>0</v>
      </c>
      <c r="CT433" s="20">
        <f>IF($A$433=0,0,CT63+CT432)</f>
        <v>0</v>
      </c>
      <c r="CU433" s="20">
        <f t="shared" ref="CU433" si="261">IF($A$433=0,0,CU63+CU432)</f>
        <v>0</v>
      </c>
      <c r="CV433" s="20">
        <f t="shared" ref="CV433" si="262">IF($A$433=0,0,CV63+CV432)</f>
        <v>0</v>
      </c>
      <c r="CW433" s="20">
        <f t="shared" ref="CW433" si="263">IF($A$433=0,0,CW63+CW432)</f>
        <v>0</v>
      </c>
      <c r="CX433" s="20">
        <f t="shared" ref="CX433" si="264">IF($A$433=0,0,CX63+CX432)</f>
        <v>0</v>
      </c>
      <c r="CY433" s="20">
        <f t="shared" ref="CY433" si="265">IF($A$433=0,0,CY63+CY432)</f>
        <v>0</v>
      </c>
      <c r="DA433" s="19">
        <f t="shared" ref="DA433:DA496" si="266">DA63</f>
        <v>0</v>
      </c>
      <c r="DB433" s="20">
        <f>IF($A$433=0,0,DB63+DB432)</f>
        <v>0</v>
      </c>
      <c r="DC433" s="20">
        <f t="shared" ref="DC433" si="267">IF($A$433=0,0,DC63+DC432)</f>
        <v>0</v>
      </c>
      <c r="DD433" s="20">
        <f t="shared" ref="DD433" si="268">IF($A$433=0,0,DD63+DD432)</f>
        <v>0</v>
      </c>
      <c r="DE433" s="20">
        <f t="shared" ref="DE433" si="269">IF($A$433=0,0,DE63+DE432)</f>
        <v>0</v>
      </c>
      <c r="DF433" s="20">
        <f t="shared" ref="DF433" si="270">IF($A$433=0,0,DF63+DF432)</f>
        <v>0</v>
      </c>
      <c r="DG433" s="20">
        <f t="shared" ref="DG433" si="271">IF($A$433=0,0,DG63+DG432)</f>
        <v>0</v>
      </c>
      <c r="DI433" s="19">
        <f t="shared" ref="DI433:DI496" si="272">DI63</f>
        <v>0</v>
      </c>
      <c r="DJ433" s="20">
        <f>IF($A$433=0,0,DJ63+DJ432)</f>
        <v>0</v>
      </c>
      <c r="DK433" s="20">
        <f t="shared" ref="DK433" si="273">IF($A$433=0,0,DK63+DK432)</f>
        <v>0</v>
      </c>
      <c r="DL433" s="20">
        <f t="shared" ref="DL433" si="274">IF($A$433=0,0,DL63+DL432)</f>
        <v>0</v>
      </c>
      <c r="DM433" s="20">
        <f t="shared" ref="DM433" si="275">IF($A$433=0,0,DM63+DM432)</f>
        <v>0</v>
      </c>
      <c r="DN433" s="20">
        <f t="shared" ref="DN433" si="276">IF($A$433=0,0,DN63+DN432)</f>
        <v>0</v>
      </c>
      <c r="DO433" s="20">
        <f t="shared" ref="DO433" si="277">IF($A$433=0,0,DO63+DO432)</f>
        <v>0</v>
      </c>
      <c r="DP433" s="56"/>
      <c r="DQ433" s="56"/>
      <c r="DR433" s="56"/>
      <c r="DS433" s="56"/>
    </row>
    <row r="434" spans="1:123" x14ac:dyDescent="0.3">
      <c r="A434" s="11">
        <f t="shared" si="236"/>
        <v>44986</v>
      </c>
      <c r="B434" s="8">
        <f>B64</f>
        <v>61</v>
      </c>
      <c r="C434" s="8">
        <f t="shared" ref="C434:G434" si="278">C64</f>
        <v>7785.79</v>
      </c>
      <c r="D434" s="8">
        <f t="shared" si="278"/>
        <v>0</v>
      </c>
      <c r="E434" s="8">
        <f t="shared" si="278"/>
        <v>-3</v>
      </c>
      <c r="F434" s="8">
        <f t="shared" si="278"/>
        <v>0</v>
      </c>
      <c r="G434" s="8">
        <f t="shared" si="278"/>
        <v>0</v>
      </c>
      <c r="I434" s="11">
        <f t="shared" si="238"/>
        <v>44986</v>
      </c>
      <c r="J434" s="8">
        <f>J64</f>
        <v>43</v>
      </c>
      <c r="K434" s="8">
        <f t="shared" ref="K434:O434" si="279">K64</f>
        <v>6808.57</v>
      </c>
      <c r="L434" s="8">
        <f t="shared" si="279"/>
        <v>9.91</v>
      </c>
      <c r="M434" s="8">
        <f t="shared" si="279"/>
        <v>0</v>
      </c>
      <c r="N434" s="8">
        <f t="shared" si="279"/>
        <v>0</v>
      </c>
      <c r="O434" s="8">
        <f t="shared" si="279"/>
        <v>0</v>
      </c>
      <c r="Q434" s="11">
        <f t="shared" si="240"/>
        <v>44986</v>
      </c>
      <c r="R434" s="8">
        <f>R64</f>
        <v>20</v>
      </c>
      <c r="S434" s="8">
        <f t="shared" ref="S434:W434" si="280">S64</f>
        <v>2228.19</v>
      </c>
      <c r="T434" s="8">
        <f t="shared" si="280"/>
        <v>13.5</v>
      </c>
      <c r="U434" s="8">
        <f t="shared" si="280"/>
        <v>0</v>
      </c>
      <c r="V434" s="8">
        <f t="shared" si="280"/>
        <v>22.63</v>
      </c>
      <c r="W434" s="8">
        <f t="shared" si="280"/>
        <v>0</v>
      </c>
      <c r="Y434" s="11">
        <f t="shared" si="242"/>
        <v>44986</v>
      </c>
      <c r="Z434" s="8">
        <f>Z64</f>
        <v>69</v>
      </c>
      <c r="AA434" s="8">
        <f t="shared" ref="AA434:AE434" si="281">AA64</f>
        <v>9369.25</v>
      </c>
      <c r="AB434" s="8">
        <f t="shared" si="281"/>
        <v>72.639999999999986</v>
      </c>
      <c r="AC434" s="8">
        <f t="shared" si="281"/>
        <v>0</v>
      </c>
      <c r="AD434" s="8">
        <f t="shared" si="281"/>
        <v>150</v>
      </c>
      <c r="AE434" s="8">
        <f t="shared" si="281"/>
        <v>8</v>
      </c>
      <c r="AG434" s="11">
        <f t="shared" si="244"/>
        <v>44986</v>
      </c>
      <c r="AH434" s="8">
        <f>AH64</f>
        <v>69</v>
      </c>
      <c r="AI434" s="8">
        <f t="shared" ref="AI434:AM434" si="282">AI64</f>
        <v>8052.53</v>
      </c>
      <c r="AJ434" s="8">
        <f t="shared" si="282"/>
        <v>124</v>
      </c>
      <c r="AK434" s="8">
        <f t="shared" si="282"/>
        <v>0</v>
      </c>
      <c r="AL434" s="8">
        <f t="shared" si="282"/>
        <v>265</v>
      </c>
      <c r="AM434" s="8">
        <f t="shared" si="282"/>
        <v>1</v>
      </c>
      <c r="AO434" s="11">
        <f t="shared" si="246"/>
        <v>44986</v>
      </c>
      <c r="AP434" s="8">
        <f>AP64</f>
        <v>61</v>
      </c>
      <c r="AQ434" s="8">
        <f t="shared" ref="AQ434:AU434" si="283">AQ64</f>
        <v>5149.3100000000004</v>
      </c>
      <c r="AR434" s="8">
        <f t="shared" si="283"/>
        <v>0</v>
      </c>
      <c r="AS434" s="8">
        <f t="shared" si="283"/>
        <v>110</v>
      </c>
      <c r="AT434" s="8">
        <f t="shared" si="283"/>
        <v>0</v>
      </c>
      <c r="AU434" s="8">
        <f t="shared" si="283"/>
        <v>1</v>
      </c>
      <c r="AW434" s="11">
        <f t="shared" si="248"/>
        <v>44986</v>
      </c>
      <c r="AX434" s="8">
        <f>AX64</f>
        <v>75</v>
      </c>
      <c r="AY434" s="8">
        <f t="shared" ref="AY434:BC434" si="284">AY64</f>
        <v>9058.84</v>
      </c>
      <c r="AZ434" s="8">
        <f t="shared" si="284"/>
        <v>47.13</v>
      </c>
      <c r="BA434" s="8">
        <f t="shared" si="284"/>
        <v>0</v>
      </c>
      <c r="BB434" s="8">
        <f t="shared" si="284"/>
        <v>0</v>
      </c>
      <c r="BC434" s="8">
        <f t="shared" si="284"/>
        <v>0</v>
      </c>
      <c r="BE434" s="11">
        <f t="shared" si="250"/>
        <v>44986</v>
      </c>
      <c r="BF434" s="8">
        <f>BF64</f>
        <v>61</v>
      </c>
      <c r="BG434" s="8">
        <f t="shared" ref="BG434:BK434" si="285">BG64</f>
        <v>7954.8</v>
      </c>
      <c r="BH434" s="8">
        <f t="shared" si="285"/>
        <v>37.58</v>
      </c>
      <c r="BI434" s="8">
        <f t="shared" si="285"/>
        <v>0</v>
      </c>
      <c r="BJ434" s="8">
        <f t="shared" si="285"/>
        <v>100</v>
      </c>
      <c r="BK434" s="8">
        <f t="shared" si="285"/>
        <v>0</v>
      </c>
      <c r="BM434" s="11">
        <f t="shared" si="252"/>
        <v>44986</v>
      </c>
      <c r="BN434" s="8">
        <f>BN64</f>
        <v>29</v>
      </c>
      <c r="BO434" s="8">
        <f t="shared" ref="BO434:BS434" si="286">BO64</f>
        <v>2504.4299999999998</v>
      </c>
      <c r="BP434" s="8">
        <f t="shared" si="286"/>
        <v>26</v>
      </c>
      <c r="BQ434" s="8">
        <f t="shared" si="286"/>
        <v>0</v>
      </c>
      <c r="BR434" s="8">
        <f t="shared" si="286"/>
        <v>0</v>
      </c>
      <c r="BS434" s="8">
        <f t="shared" si="286"/>
        <v>0</v>
      </c>
      <c r="BU434" s="11">
        <f t="shared" si="254"/>
        <v>44986</v>
      </c>
      <c r="BV434" s="8">
        <f>BV64</f>
        <v>30</v>
      </c>
      <c r="BW434" s="8">
        <f t="shared" ref="BW434:CA434" si="287">BW64</f>
        <v>3747.24</v>
      </c>
      <c r="BX434" s="8">
        <f t="shared" si="287"/>
        <v>0</v>
      </c>
      <c r="BY434" s="8">
        <f t="shared" si="287"/>
        <v>0</v>
      </c>
      <c r="BZ434" s="8">
        <f t="shared" si="287"/>
        <v>9</v>
      </c>
      <c r="CA434" s="8">
        <f t="shared" si="287"/>
        <v>1</v>
      </c>
      <c r="CC434" s="11">
        <f t="shared" si="256"/>
        <v>44986</v>
      </c>
      <c r="CD434" s="8">
        <f>CD64</f>
        <v>68</v>
      </c>
      <c r="CE434" s="8">
        <f t="shared" ref="CE434:CI434" si="288">CE64</f>
        <v>8822.61</v>
      </c>
      <c r="CF434" s="8">
        <f t="shared" si="288"/>
        <v>22.33</v>
      </c>
      <c r="CG434" s="8">
        <f t="shared" si="288"/>
        <v>526.62</v>
      </c>
      <c r="CH434" s="8">
        <f t="shared" si="288"/>
        <v>114</v>
      </c>
      <c r="CI434" s="8">
        <f t="shared" si="288"/>
        <v>2</v>
      </c>
      <c r="CK434" s="11">
        <f t="shared" si="258"/>
        <v>44986</v>
      </c>
      <c r="CL434" s="8">
        <f>CL64</f>
        <v>26</v>
      </c>
      <c r="CM434" s="8">
        <f t="shared" ref="CM434:CQ434" si="289">CM64</f>
        <v>1568.87</v>
      </c>
      <c r="CN434" s="8">
        <f t="shared" si="289"/>
        <v>0</v>
      </c>
      <c r="CO434" s="8">
        <f t="shared" si="289"/>
        <v>0</v>
      </c>
      <c r="CP434" s="8">
        <f t="shared" si="289"/>
        <v>65</v>
      </c>
      <c r="CQ434" s="8">
        <f t="shared" si="289"/>
        <v>0</v>
      </c>
      <c r="CS434" s="11">
        <f t="shared" si="260"/>
        <v>44986</v>
      </c>
      <c r="CT434" s="8">
        <f>CT64</f>
        <v>0</v>
      </c>
      <c r="CU434" s="8">
        <f t="shared" ref="CU434:CY434" si="290">CU64</f>
        <v>0</v>
      </c>
      <c r="CV434" s="8">
        <f t="shared" si="290"/>
        <v>0</v>
      </c>
      <c r="CW434" s="8">
        <f t="shared" si="290"/>
        <v>0</v>
      </c>
      <c r="CX434" s="8">
        <f t="shared" si="290"/>
        <v>0</v>
      </c>
      <c r="CY434" s="8">
        <f t="shared" si="290"/>
        <v>0</v>
      </c>
      <c r="DA434" s="11">
        <f t="shared" si="266"/>
        <v>44986</v>
      </c>
      <c r="DB434" s="8">
        <f>DB64</f>
        <v>0</v>
      </c>
      <c r="DC434" s="8">
        <f t="shared" ref="DC434:DG434" si="291">DC64</f>
        <v>0</v>
      </c>
      <c r="DD434" s="8">
        <f t="shared" si="291"/>
        <v>0</v>
      </c>
      <c r="DE434" s="8">
        <f t="shared" si="291"/>
        <v>0</v>
      </c>
      <c r="DF434" s="8">
        <f t="shared" si="291"/>
        <v>0</v>
      </c>
      <c r="DG434" s="8">
        <f t="shared" si="291"/>
        <v>0</v>
      </c>
      <c r="DI434" s="11">
        <f t="shared" si="272"/>
        <v>44986</v>
      </c>
      <c r="DJ434" s="8">
        <f>DJ64</f>
        <v>0</v>
      </c>
      <c r="DK434" s="8">
        <f t="shared" ref="DK434:DO434" si="292">DK64</f>
        <v>0</v>
      </c>
      <c r="DL434" s="8">
        <f t="shared" si="292"/>
        <v>0</v>
      </c>
      <c r="DM434" s="8">
        <f t="shared" si="292"/>
        <v>0</v>
      </c>
      <c r="DN434" s="8">
        <f t="shared" si="292"/>
        <v>0</v>
      </c>
      <c r="DO434" s="8">
        <f t="shared" si="292"/>
        <v>0</v>
      </c>
      <c r="DP434" s="56"/>
      <c r="DQ434" s="56"/>
      <c r="DR434" s="56"/>
      <c r="DS434" s="56"/>
    </row>
    <row r="435" spans="1:123" x14ac:dyDescent="0.3">
      <c r="A435" s="11">
        <f t="shared" si="236"/>
        <v>44987</v>
      </c>
      <c r="B435" s="8">
        <f t="shared" ref="B435:B464" si="293">B65+B434</f>
        <v>112</v>
      </c>
      <c r="C435" s="8">
        <f t="shared" ref="C435:C464" si="294">C65+C434</f>
        <v>13789.26</v>
      </c>
      <c r="D435" s="8">
        <f t="shared" ref="D435:D464" si="295">D65+D434</f>
        <v>0</v>
      </c>
      <c r="E435" s="8">
        <f t="shared" ref="E435:E464" si="296">E65+E434</f>
        <v>10</v>
      </c>
      <c r="F435" s="8">
        <f t="shared" ref="F435:F464" si="297">F65+F434</f>
        <v>25</v>
      </c>
      <c r="G435" s="8">
        <f t="shared" ref="G435:G464" si="298">G65+G434</f>
        <v>0</v>
      </c>
      <c r="I435" s="11">
        <f t="shared" si="238"/>
        <v>44987</v>
      </c>
      <c r="J435" s="8">
        <f t="shared" ref="J435:O450" si="299">J65+J434</f>
        <v>66</v>
      </c>
      <c r="K435" s="8">
        <f t="shared" si="299"/>
        <v>10778.07</v>
      </c>
      <c r="L435" s="8">
        <f t="shared" si="299"/>
        <v>29.25</v>
      </c>
      <c r="M435" s="8">
        <f t="shared" si="299"/>
        <v>0</v>
      </c>
      <c r="N435" s="8">
        <f t="shared" si="299"/>
        <v>0</v>
      </c>
      <c r="O435" s="8">
        <f t="shared" si="299"/>
        <v>0</v>
      </c>
      <c r="Q435" s="11">
        <f t="shared" si="240"/>
        <v>44987</v>
      </c>
      <c r="R435" s="8">
        <f t="shared" ref="R435:W450" si="300">R65+R434</f>
        <v>50</v>
      </c>
      <c r="S435" s="8">
        <f t="shared" si="300"/>
        <v>5326.97</v>
      </c>
      <c r="T435" s="8">
        <f t="shared" si="300"/>
        <v>23.5</v>
      </c>
      <c r="U435" s="8">
        <f t="shared" si="300"/>
        <v>0</v>
      </c>
      <c r="V435" s="8">
        <f t="shared" si="300"/>
        <v>22.63</v>
      </c>
      <c r="W435" s="8">
        <f t="shared" si="300"/>
        <v>0</v>
      </c>
      <c r="Y435" s="11">
        <f t="shared" si="242"/>
        <v>44987</v>
      </c>
      <c r="Z435" s="8">
        <f t="shared" ref="Z435:AE450" si="301">Z65+Z434</f>
        <v>111</v>
      </c>
      <c r="AA435" s="8">
        <f t="shared" si="301"/>
        <v>14708.32</v>
      </c>
      <c r="AB435" s="8">
        <f t="shared" si="301"/>
        <v>117.97999999999999</v>
      </c>
      <c r="AC435" s="8">
        <f t="shared" si="301"/>
        <v>0</v>
      </c>
      <c r="AD435" s="8">
        <f t="shared" si="301"/>
        <v>200</v>
      </c>
      <c r="AE435" s="8">
        <f t="shared" si="301"/>
        <v>16</v>
      </c>
      <c r="AG435" s="11">
        <f t="shared" si="244"/>
        <v>44987</v>
      </c>
      <c r="AH435" s="8">
        <f t="shared" ref="AH435:AM450" si="302">AH65+AH434</f>
        <v>134</v>
      </c>
      <c r="AI435" s="8">
        <f t="shared" si="302"/>
        <v>16262.349999999999</v>
      </c>
      <c r="AJ435" s="8">
        <f t="shared" si="302"/>
        <v>129.55000000000001</v>
      </c>
      <c r="AK435" s="8">
        <f t="shared" si="302"/>
        <v>0</v>
      </c>
      <c r="AL435" s="8">
        <f t="shared" si="302"/>
        <v>265</v>
      </c>
      <c r="AM435" s="8">
        <f t="shared" si="302"/>
        <v>3</v>
      </c>
      <c r="AO435" s="11">
        <f t="shared" si="246"/>
        <v>44987</v>
      </c>
      <c r="AP435" s="8">
        <f t="shared" ref="AP435:AU450" si="303">AP65+AP434</f>
        <v>130</v>
      </c>
      <c r="AQ435" s="8">
        <f t="shared" si="303"/>
        <v>10735.76</v>
      </c>
      <c r="AR435" s="8">
        <f t="shared" si="303"/>
        <v>0</v>
      </c>
      <c r="AS435" s="8">
        <f t="shared" si="303"/>
        <v>150.5</v>
      </c>
      <c r="AT435" s="8">
        <f t="shared" si="303"/>
        <v>150</v>
      </c>
      <c r="AU435" s="8">
        <f t="shared" si="303"/>
        <v>4</v>
      </c>
      <c r="AW435" s="11">
        <f t="shared" si="248"/>
        <v>44987</v>
      </c>
      <c r="AX435" s="8">
        <f t="shared" ref="AX435:BC450" si="304">AX65+AX434</f>
        <v>126</v>
      </c>
      <c r="AY435" s="8">
        <f t="shared" si="304"/>
        <v>15166.35</v>
      </c>
      <c r="AZ435" s="8">
        <f t="shared" si="304"/>
        <v>133.97999999999999</v>
      </c>
      <c r="BA435" s="8">
        <f t="shared" si="304"/>
        <v>0</v>
      </c>
      <c r="BB435" s="8">
        <f t="shared" si="304"/>
        <v>0</v>
      </c>
      <c r="BC435" s="8">
        <f t="shared" si="304"/>
        <v>0</v>
      </c>
      <c r="BE435" s="11">
        <f t="shared" si="250"/>
        <v>44987</v>
      </c>
      <c r="BF435" s="8">
        <f t="shared" ref="BF435:BK450" si="305">BF65+BF434</f>
        <v>124</v>
      </c>
      <c r="BG435" s="8">
        <f t="shared" si="305"/>
        <v>16647.91</v>
      </c>
      <c r="BH435" s="8">
        <f t="shared" si="305"/>
        <v>64.5</v>
      </c>
      <c r="BI435" s="8">
        <f t="shared" si="305"/>
        <v>0</v>
      </c>
      <c r="BJ435" s="8">
        <f t="shared" si="305"/>
        <v>202.95</v>
      </c>
      <c r="BK435" s="8">
        <f t="shared" si="305"/>
        <v>0</v>
      </c>
      <c r="BM435" s="11">
        <f t="shared" si="252"/>
        <v>44987</v>
      </c>
      <c r="BN435" s="8">
        <f t="shared" ref="BN435:BS450" si="306">BN65+BN434</f>
        <v>57</v>
      </c>
      <c r="BO435" s="8">
        <f t="shared" si="306"/>
        <v>4839.24</v>
      </c>
      <c r="BP435" s="8">
        <f t="shared" si="306"/>
        <v>26</v>
      </c>
      <c r="BQ435" s="8">
        <f t="shared" si="306"/>
        <v>0</v>
      </c>
      <c r="BR435" s="8">
        <f t="shared" si="306"/>
        <v>0</v>
      </c>
      <c r="BS435" s="8">
        <f t="shared" si="306"/>
        <v>0</v>
      </c>
      <c r="BU435" s="11">
        <f t="shared" si="254"/>
        <v>44987</v>
      </c>
      <c r="BV435" s="8">
        <f t="shared" ref="BV435:CA450" si="307">BV65+BV434</f>
        <v>53</v>
      </c>
      <c r="BW435" s="8">
        <f t="shared" si="307"/>
        <v>6665.1299999999992</v>
      </c>
      <c r="BX435" s="8">
        <f t="shared" si="307"/>
        <v>0</v>
      </c>
      <c r="BY435" s="8">
        <f t="shared" si="307"/>
        <v>0</v>
      </c>
      <c r="BZ435" s="8">
        <f t="shared" si="307"/>
        <v>67.5</v>
      </c>
      <c r="CA435" s="8">
        <f t="shared" si="307"/>
        <v>2</v>
      </c>
      <c r="CC435" s="11">
        <f t="shared" si="256"/>
        <v>44987</v>
      </c>
      <c r="CD435" s="8">
        <f t="shared" ref="CD435:CI450" si="308">CD65+CD434</f>
        <v>130</v>
      </c>
      <c r="CE435" s="8">
        <f t="shared" si="308"/>
        <v>16662.05</v>
      </c>
      <c r="CF435" s="8">
        <f t="shared" si="308"/>
        <v>84.65</v>
      </c>
      <c r="CG435" s="8">
        <f t="shared" si="308"/>
        <v>916.77</v>
      </c>
      <c r="CH435" s="8">
        <f t="shared" si="308"/>
        <v>116</v>
      </c>
      <c r="CI435" s="8">
        <f t="shared" si="308"/>
        <v>3</v>
      </c>
      <c r="CK435" s="11">
        <f t="shared" si="258"/>
        <v>44987</v>
      </c>
      <c r="CL435" s="8">
        <f t="shared" ref="CL435:CQ450" si="309">CL65+CL434</f>
        <v>51</v>
      </c>
      <c r="CM435" s="8">
        <f t="shared" si="309"/>
        <v>3265.95</v>
      </c>
      <c r="CN435" s="8">
        <f t="shared" si="309"/>
        <v>0</v>
      </c>
      <c r="CO435" s="8">
        <f t="shared" si="309"/>
        <v>2</v>
      </c>
      <c r="CP435" s="8">
        <f t="shared" si="309"/>
        <v>65</v>
      </c>
      <c r="CQ435" s="8">
        <f t="shared" si="309"/>
        <v>0</v>
      </c>
      <c r="CS435" s="11">
        <f t="shared" si="260"/>
        <v>44987</v>
      </c>
      <c r="CT435" s="8">
        <f t="shared" ref="CT435:CT464" si="310">CT65+CT434</f>
        <v>0</v>
      </c>
      <c r="CU435" s="8">
        <f t="shared" ref="CU435:CU464" si="311">CU65+CU434</f>
        <v>0</v>
      </c>
      <c r="CV435" s="8">
        <f t="shared" ref="CV435:CV464" si="312">CV65+CV434</f>
        <v>0</v>
      </c>
      <c r="CW435" s="8">
        <f t="shared" ref="CW435:CW464" si="313">CW65+CW434</f>
        <v>0</v>
      </c>
      <c r="CX435" s="8">
        <f t="shared" ref="CX435:CX464" si="314">CX65+CX434</f>
        <v>0</v>
      </c>
      <c r="CY435" s="8">
        <f t="shared" ref="CY435:CY464" si="315">CY65+CY434</f>
        <v>0</v>
      </c>
      <c r="DA435" s="11">
        <f t="shared" si="266"/>
        <v>44987</v>
      </c>
      <c r="DB435" s="8">
        <f t="shared" ref="DB435:DB464" si="316">DB65+DB434</f>
        <v>0</v>
      </c>
      <c r="DC435" s="8">
        <f t="shared" ref="DC435:DC464" si="317">DC65+DC434</f>
        <v>0</v>
      </c>
      <c r="DD435" s="8">
        <f t="shared" ref="DD435:DD464" si="318">DD65+DD434</f>
        <v>0</v>
      </c>
      <c r="DE435" s="8">
        <f t="shared" ref="DE435:DE464" si="319">DE65+DE434</f>
        <v>0</v>
      </c>
      <c r="DF435" s="8">
        <f t="shared" ref="DF435:DF464" si="320">DF65+DF434</f>
        <v>0</v>
      </c>
      <c r="DG435" s="8">
        <f t="shared" ref="DG435:DG464" si="321">DG65+DG434</f>
        <v>0</v>
      </c>
      <c r="DI435" s="11">
        <f t="shared" si="272"/>
        <v>44987</v>
      </c>
      <c r="DJ435" s="8">
        <f t="shared" ref="DJ435:DJ464" si="322">DJ65+DJ434</f>
        <v>0</v>
      </c>
      <c r="DK435" s="8">
        <f t="shared" ref="DK435:DK464" si="323">DK65+DK434</f>
        <v>0</v>
      </c>
      <c r="DL435" s="8">
        <f t="shared" ref="DL435:DL464" si="324">DL65+DL434</f>
        <v>0</v>
      </c>
      <c r="DM435" s="8">
        <f t="shared" ref="DM435:DM464" si="325">DM65+DM434</f>
        <v>0</v>
      </c>
      <c r="DN435" s="8">
        <f t="shared" ref="DN435:DN464" si="326">DN65+DN434</f>
        <v>0</v>
      </c>
      <c r="DO435" s="8">
        <f t="shared" ref="DO435:DO464" si="327">DO65+DO434</f>
        <v>0</v>
      </c>
      <c r="DP435" s="56"/>
      <c r="DQ435" s="56"/>
      <c r="DR435" s="56"/>
      <c r="DS435" s="56"/>
    </row>
    <row r="436" spans="1:123" x14ac:dyDescent="0.3">
      <c r="A436" s="11">
        <f t="shared" si="236"/>
        <v>44988</v>
      </c>
      <c r="B436" s="8">
        <f t="shared" si="293"/>
        <v>154</v>
      </c>
      <c r="C436" s="8">
        <f t="shared" si="294"/>
        <v>18714.53</v>
      </c>
      <c r="D436" s="8">
        <f t="shared" si="295"/>
        <v>0</v>
      </c>
      <c r="E436" s="8">
        <f t="shared" si="296"/>
        <v>35</v>
      </c>
      <c r="F436" s="8">
        <f t="shared" si="297"/>
        <v>27</v>
      </c>
      <c r="G436" s="8">
        <f t="shared" si="298"/>
        <v>0</v>
      </c>
      <c r="I436" s="11">
        <f t="shared" si="238"/>
        <v>44988</v>
      </c>
      <c r="J436" s="8">
        <f t="shared" si="299"/>
        <v>83</v>
      </c>
      <c r="K436" s="8">
        <f t="shared" si="299"/>
        <v>13251.689999999999</v>
      </c>
      <c r="L436" s="8">
        <f t="shared" si="299"/>
        <v>38.69</v>
      </c>
      <c r="M436" s="8">
        <f t="shared" si="299"/>
        <v>0</v>
      </c>
      <c r="N436" s="8">
        <f t="shared" si="299"/>
        <v>0</v>
      </c>
      <c r="O436" s="8">
        <f t="shared" si="299"/>
        <v>0</v>
      </c>
      <c r="Q436" s="11">
        <f t="shared" si="240"/>
        <v>44988</v>
      </c>
      <c r="R436" s="8">
        <f t="shared" si="300"/>
        <v>81</v>
      </c>
      <c r="S436" s="8">
        <f t="shared" si="300"/>
        <v>8401.51</v>
      </c>
      <c r="T436" s="8">
        <f t="shared" si="300"/>
        <v>65.5</v>
      </c>
      <c r="U436" s="8">
        <f t="shared" si="300"/>
        <v>0</v>
      </c>
      <c r="V436" s="8">
        <f t="shared" si="300"/>
        <v>22.63</v>
      </c>
      <c r="W436" s="8">
        <f t="shared" si="300"/>
        <v>0</v>
      </c>
      <c r="Y436" s="11">
        <f t="shared" si="242"/>
        <v>44988</v>
      </c>
      <c r="Z436" s="8">
        <f t="shared" si="301"/>
        <v>148</v>
      </c>
      <c r="AA436" s="8">
        <f t="shared" si="301"/>
        <v>19223.07</v>
      </c>
      <c r="AB436" s="8">
        <f t="shared" si="301"/>
        <v>159.63</v>
      </c>
      <c r="AC436" s="8">
        <f t="shared" si="301"/>
        <v>0</v>
      </c>
      <c r="AD436" s="8">
        <f t="shared" si="301"/>
        <v>350</v>
      </c>
      <c r="AE436" s="8">
        <f t="shared" si="301"/>
        <v>24</v>
      </c>
      <c r="AG436" s="11">
        <f t="shared" si="244"/>
        <v>44988</v>
      </c>
      <c r="AH436" s="8">
        <f t="shared" si="302"/>
        <v>183</v>
      </c>
      <c r="AI436" s="8">
        <f t="shared" si="302"/>
        <v>22302.41</v>
      </c>
      <c r="AJ436" s="8">
        <f t="shared" si="302"/>
        <v>157.31</v>
      </c>
      <c r="AK436" s="8">
        <f t="shared" si="302"/>
        <v>0</v>
      </c>
      <c r="AL436" s="8">
        <f t="shared" si="302"/>
        <v>265</v>
      </c>
      <c r="AM436" s="8">
        <f t="shared" si="302"/>
        <v>5</v>
      </c>
      <c r="AO436" s="11">
        <f t="shared" si="246"/>
        <v>44988</v>
      </c>
      <c r="AP436" s="8">
        <f t="shared" si="303"/>
        <v>203</v>
      </c>
      <c r="AQ436" s="8">
        <f t="shared" si="303"/>
        <v>16824.55</v>
      </c>
      <c r="AR436" s="8">
        <f t="shared" si="303"/>
        <v>0</v>
      </c>
      <c r="AS436" s="8">
        <f t="shared" si="303"/>
        <v>197</v>
      </c>
      <c r="AT436" s="8">
        <f t="shared" si="303"/>
        <v>187</v>
      </c>
      <c r="AU436" s="8">
        <f t="shared" si="303"/>
        <v>6</v>
      </c>
      <c r="AW436" s="11">
        <f t="shared" si="248"/>
        <v>44988</v>
      </c>
      <c r="AX436" s="8">
        <f t="shared" si="304"/>
        <v>165</v>
      </c>
      <c r="AY436" s="8">
        <f t="shared" si="304"/>
        <v>19312.419999999998</v>
      </c>
      <c r="AZ436" s="8">
        <f t="shared" si="304"/>
        <v>146</v>
      </c>
      <c r="BA436" s="8">
        <f t="shared" si="304"/>
        <v>0</v>
      </c>
      <c r="BB436" s="8">
        <f t="shared" si="304"/>
        <v>44.15</v>
      </c>
      <c r="BC436" s="8">
        <f t="shared" si="304"/>
        <v>4</v>
      </c>
      <c r="BE436" s="11">
        <f t="shared" si="250"/>
        <v>44988</v>
      </c>
      <c r="BF436" s="8">
        <f t="shared" si="305"/>
        <v>180</v>
      </c>
      <c r="BG436" s="8">
        <f t="shared" si="305"/>
        <v>23416.48</v>
      </c>
      <c r="BH436" s="8">
        <f t="shared" si="305"/>
        <v>91.41</v>
      </c>
      <c r="BI436" s="8">
        <f t="shared" si="305"/>
        <v>0</v>
      </c>
      <c r="BJ436" s="8">
        <f t="shared" si="305"/>
        <v>350.95</v>
      </c>
      <c r="BK436" s="8">
        <f t="shared" si="305"/>
        <v>0</v>
      </c>
      <c r="BM436" s="11">
        <f t="shared" si="252"/>
        <v>44988</v>
      </c>
      <c r="BN436" s="8">
        <f t="shared" si="306"/>
        <v>89</v>
      </c>
      <c r="BO436" s="8">
        <f t="shared" si="306"/>
        <v>7402.48</v>
      </c>
      <c r="BP436" s="8">
        <f t="shared" si="306"/>
        <v>41.5</v>
      </c>
      <c r="BQ436" s="8">
        <f t="shared" si="306"/>
        <v>0</v>
      </c>
      <c r="BR436" s="8">
        <f t="shared" si="306"/>
        <v>80</v>
      </c>
      <c r="BS436" s="8">
        <f t="shared" si="306"/>
        <v>0</v>
      </c>
      <c r="BU436" s="11">
        <f t="shared" si="254"/>
        <v>44988</v>
      </c>
      <c r="BV436" s="8">
        <f t="shared" si="307"/>
        <v>83</v>
      </c>
      <c r="BW436" s="8">
        <f t="shared" si="307"/>
        <v>11691.64</v>
      </c>
      <c r="BX436" s="8">
        <f t="shared" si="307"/>
        <v>0</v>
      </c>
      <c r="BY436" s="8">
        <f t="shared" si="307"/>
        <v>0</v>
      </c>
      <c r="BZ436" s="8">
        <f t="shared" si="307"/>
        <v>117.5</v>
      </c>
      <c r="CA436" s="8">
        <f t="shared" si="307"/>
        <v>3</v>
      </c>
      <c r="CC436" s="11">
        <f t="shared" si="256"/>
        <v>44988</v>
      </c>
      <c r="CD436" s="8">
        <f t="shared" si="308"/>
        <v>177</v>
      </c>
      <c r="CE436" s="8">
        <f t="shared" si="308"/>
        <v>21929.72</v>
      </c>
      <c r="CF436" s="8">
        <f t="shared" si="308"/>
        <v>127.45</v>
      </c>
      <c r="CG436" s="8">
        <f t="shared" si="308"/>
        <v>1352.04</v>
      </c>
      <c r="CH436" s="8">
        <f t="shared" si="308"/>
        <v>185.62</v>
      </c>
      <c r="CI436" s="8">
        <f t="shared" si="308"/>
        <v>3</v>
      </c>
      <c r="CK436" s="11">
        <f t="shared" si="258"/>
        <v>44988</v>
      </c>
      <c r="CL436" s="8">
        <f t="shared" si="309"/>
        <v>76</v>
      </c>
      <c r="CM436" s="8">
        <f t="shared" si="309"/>
        <v>5471.9699999999993</v>
      </c>
      <c r="CN436" s="8">
        <f t="shared" si="309"/>
        <v>0</v>
      </c>
      <c r="CO436" s="8">
        <f t="shared" si="309"/>
        <v>12</v>
      </c>
      <c r="CP436" s="8">
        <f t="shared" si="309"/>
        <v>65</v>
      </c>
      <c r="CQ436" s="8">
        <f t="shared" si="309"/>
        <v>0</v>
      </c>
      <c r="CS436" s="11">
        <f t="shared" si="260"/>
        <v>44988</v>
      </c>
      <c r="CT436" s="8">
        <f t="shared" si="310"/>
        <v>0</v>
      </c>
      <c r="CU436" s="8">
        <f t="shared" si="311"/>
        <v>0</v>
      </c>
      <c r="CV436" s="8">
        <f t="shared" si="312"/>
        <v>0</v>
      </c>
      <c r="CW436" s="8">
        <f t="shared" si="313"/>
        <v>0</v>
      </c>
      <c r="CX436" s="8">
        <f t="shared" si="314"/>
        <v>0</v>
      </c>
      <c r="CY436" s="8">
        <f t="shared" si="315"/>
        <v>0</v>
      </c>
      <c r="DA436" s="11">
        <f t="shared" si="266"/>
        <v>44988</v>
      </c>
      <c r="DB436" s="8">
        <f t="shared" si="316"/>
        <v>0</v>
      </c>
      <c r="DC436" s="8">
        <f t="shared" si="317"/>
        <v>0</v>
      </c>
      <c r="DD436" s="8">
        <f t="shared" si="318"/>
        <v>0</v>
      </c>
      <c r="DE436" s="8">
        <f t="shared" si="319"/>
        <v>0</v>
      </c>
      <c r="DF436" s="8">
        <f t="shared" si="320"/>
        <v>0</v>
      </c>
      <c r="DG436" s="8">
        <f t="shared" si="321"/>
        <v>0</v>
      </c>
      <c r="DI436" s="11">
        <f t="shared" si="272"/>
        <v>44988</v>
      </c>
      <c r="DJ436" s="8">
        <f t="shared" si="322"/>
        <v>0</v>
      </c>
      <c r="DK436" s="8">
        <f t="shared" si="323"/>
        <v>0</v>
      </c>
      <c r="DL436" s="8">
        <f t="shared" si="324"/>
        <v>0</v>
      </c>
      <c r="DM436" s="8">
        <f t="shared" si="325"/>
        <v>0</v>
      </c>
      <c r="DN436" s="8">
        <f t="shared" si="326"/>
        <v>0</v>
      </c>
      <c r="DO436" s="8">
        <f t="shared" si="327"/>
        <v>0</v>
      </c>
      <c r="DP436" s="56"/>
      <c r="DQ436" s="56"/>
      <c r="DR436" s="56"/>
      <c r="DS436" s="56"/>
    </row>
    <row r="437" spans="1:123" x14ac:dyDescent="0.3">
      <c r="A437" s="11">
        <f t="shared" si="236"/>
        <v>44989</v>
      </c>
      <c r="B437" s="8">
        <f t="shared" si="293"/>
        <v>209</v>
      </c>
      <c r="C437" s="8">
        <f t="shared" si="294"/>
        <v>25508.399999999998</v>
      </c>
      <c r="D437" s="8">
        <f t="shared" si="295"/>
        <v>0</v>
      </c>
      <c r="E437" s="8">
        <f t="shared" si="296"/>
        <v>165</v>
      </c>
      <c r="F437" s="8">
        <f t="shared" si="297"/>
        <v>177</v>
      </c>
      <c r="G437" s="8">
        <f t="shared" si="298"/>
        <v>0</v>
      </c>
      <c r="I437" s="11">
        <f t="shared" si="238"/>
        <v>44989</v>
      </c>
      <c r="J437" s="8">
        <f t="shared" si="299"/>
        <v>98</v>
      </c>
      <c r="K437" s="8">
        <f t="shared" si="299"/>
        <v>15500.239999999998</v>
      </c>
      <c r="L437" s="8">
        <f t="shared" si="299"/>
        <v>41.989999999999995</v>
      </c>
      <c r="M437" s="8">
        <f t="shared" si="299"/>
        <v>0</v>
      </c>
      <c r="N437" s="8">
        <f t="shared" si="299"/>
        <v>0</v>
      </c>
      <c r="O437" s="8">
        <f t="shared" si="299"/>
        <v>0</v>
      </c>
      <c r="Q437" s="11">
        <f t="shared" si="240"/>
        <v>44989</v>
      </c>
      <c r="R437" s="8">
        <f t="shared" si="300"/>
        <v>106</v>
      </c>
      <c r="S437" s="8">
        <f t="shared" si="300"/>
        <v>11195.07</v>
      </c>
      <c r="T437" s="8">
        <f t="shared" si="300"/>
        <v>135</v>
      </c>
      <c r="U437" s="8">
        <f t="shared" si="300"/>
        <v>0</v>
      </c>
      <c r="V437" s="8">
        <f t="shared" si="300"/>
        <v>22.63</v>
      </c>
      <c r="W437" s="8">
        <f t="shared" si="300"/>
        <v>0</v>
      </c>
      <c r="Y437" s="11">
        <f t="shared" si="242"/>
        <v>44989</v>
      </c>
      <c r="Z437" s="8">
        <f t="shared" si="301"/>
        <v>189</v>
      </c>
      <c r="AA437" s="8">
        <f t="shared" si="301"/>
        <v>23893.67</v>
      </c>
      <c r="AB437" s="8">
        <f t="shared" si="301"/>
        <v>198.49</v>
      </c>
      <c r="AC437" s="8">
        <f t="shared" si="301"/>
        <v>0</v>
      </c>
      <c r="AD437" s="8">
        <f t="shared" si="301"/>
        <v>450</v>
      </c>
      <c r="AE437" s="8">
        <f t="shared" si="301"/>
        <v>32</v>
      </c>
      <c r="AG437" s="11">
        <f t="shared" si="244"/>
        <v>44989</v>
      </c>
      <c r="AH437" s="8">
        <f t="shared" si="302"/>
        <v>229</v>
      </c>
      <c r="AI437" s="8">
        <f t="shared" si="302"/>
        <v>28248.98</v>
      </c>
      <c r="AJ437" s="8">
        <f t="shared" si="302"/>
        <v>206.34</v>
      </c>
      <c r="AK437" s="8">
        <f t="shared" si="302"/>
        <v>0</v>
      </c>
      <c r="AL437" s="8">
        <f t="shared" si="302"/>
        <v>315</v>
      </c>
      <c r="AM437" s="8">
        <f t="shared" si="302"/>
        <v>7</v>
      </c>
      <c r="AO437" s="11">
        <f t="shared" si="246"/>
        <v>44989</v>
      </c>
      <c r="AP437" s="8">
        <f t="shared" si="303"/>
        <v>260</v>
      </c>
      <c r="AQ437" s="8">
        <f t="shared" si="303"/>
        <v>20942.419999999998</v>
      </c>
      <c r="AR437" s="8">
        <f t="shared" si="303"/>
        <v>0</v>
      </c>
      <c r="AS437" s="8">
        <f t="shared" si="303"/>
        <v>279</v>
      </c>
      <c r="AT437" s="8">
        <f t="shared" si="303"/>
        <v>187</v>
      </c>
      <c r="AU437" s="8">
        <f t="shared" si="303"/>
        <v>8</v>
      </c>
      <c r="AW437" s="11">
        <f t="shared" si="248"/>
        <v>44989</v>
      </c>
      <c r="AX437" s="8">
        <f t="shared" si="304"/>
        <v>203</v>
      </c>
      <c r="AY437" s="8">
        <f t="shared" si="304"/>
        <v>23721</v>
      </c>
      <c r="AZ437" s="8">
        <f t="shared" si="304"/>
        <v>172.79</v>
      </c>
      <c r="BA437" s="8">
        <f t="shared" si="304"/>
        <v>0</v>
      </c>
      <c r="BB437" s="8">
        <f t="shared" si="304"/>
        <v>44.15</v>
      </c>
      <c r="BC437" s="8">
        <f t="shared" si="304"/>
        <v>4</v>
      </c>
      <c r="BE437" s="11">
        <f t="shared" si="250"/>
        <v>44989</v>
      </c>
      <c r="BF437" s="8">
        <f t="shared" si="305"/>
        <v>234</v>
      </c>
      <c r="BG437" s="8">
        <f t="shared" si="305"/>
        <v>30170.97</v>
      </c>
      <c r="BH437" s="8">
        <f t="shared" si="305"/>
        <v>102.53999999999999</v>
      </c>
      <c r="BI437" s="8">
        <f t="shared" si="305"/>
        <v>0</v>
      </c>
      <c r="BJ437" s="8">
        <f t="shared" si="305"/>
        <v>781.61</v>
      </c>
      <c r="BK437" s="8">
        <f t="shared" si="305"/>
        <v>0</v>
      </c>
      <c r="BM437" s="11">
        <f t="shared" si="252"/>
        <v>44989</v>
      </c>
      <c r="BN437" s="8">
        <f t="shared" si="306"/>
        <v>118</v>
      </c>
      <c r="BO437" s="8">
        <f t="shared" si="306"/>
        <v>9870.26</v>
      </c>
      <c r="BP437" s="8">
        <f t="shared" si="306"/>
        <v>67.5</v>
      </c>
      <c r="BQ437" s="8">
        <f t="shared" si="306"/>
        <v>0</v>
      </c>
      <c r="BR437" s="8">
        <f t="shared" si="306"/>
        <v>80</v>
      </c>
      <c r="BS437" s="8">
        <f t="shared" si="306"/>
        <v>0</v>
      </c>
      <c r="BU437" s="11">
        <f t="shared" si="254"/>
        <v>44989</v>
      </c>
      <c r="BV437" s="8">
        <f t="shared" si="307"/>
        <v>115</v>
      </c>
      <c r="BW437" s="8">
        <f t="shared" si="307"/>
        <v>16032.45</v>
      </c>
      <c r="BX437" s="8">
        <f t="shared" si="307"/>
        <v>0</v>
      </c>
      <c r="BY437" s="8">
        <f t="shared" si="307"/>
        <v>0</v>
      </c>
      <c r="BZ437" s="8">
        <f t="shared" si="307"/>
        <v>265.5</v>
      </c>
      <c r="CA437" s="8">
        <f t="shared" si="307"/>
        <v>4</v>
      </c>
      <c r="CC437" s="11">
        <f t="shared" si="256"/>
        <v>44989</v>
      </c>
      <c r="CD437" s="8">
        <f t="shared" si="308"/>
        <v>229</v>
      </c>
      <c r="CE437" s="8">
        <f t="shared" si="308"/>
        <v>27988.07</v>
      </c>
      <c r="CF437" s="8">
        <f t="shared" si="308"/>
        <v>160</v>
      </c>
      <c r="CG437" s="8">
        <f t="shared" si="308"/>
        <v>1768.01</v>
      </c>
      <c r="CH437" s="8">
        <f t="shared" si="308"/>
        <v>204.62</v>
      </c>
      <c r="CI437" s="8">
        <f t="shared" si="308"/>
        <v>3</v>
      </c>
      <c r="CK437" s="11">
        <f t="shared" si="258"/>
        <v>44989</v>
      </c>
      <c r="CL437" s="8">
        <f t="shared" si="309"/>
        <v>108</v>
      </c>
      <c r="CM437" s="8">
        <f t="shared" si="309"/>
        <v>8284.24</v>
      </c>
      <c r="CN437" s="8">
        <f t="shared" si="309"/>
        <v>0</v>
      </c>
      <c r="CO437" s="8">
        <f t="shared" si="309"/>
        <v>12</v>
      </c>
      <c r="CP437" s="8">
        <f t="shared" si="309"/>
        <v>80</v>
      </c>
      <c r="CQ437" s="8">
        <f t="shared" si="309"/>
        <v>0</v>
      </c>
      <c r="CS437" s="11">
        <f t="shared" si="260"/>
        <v>44989</v>
      </c>
      <c r="CT437" s="8">
        <f t="shared" si="310"/>
        <v>0</v>
      </c>
      <c r="CU437" s="8">
        <f t="shared" si="311"/>
        <v>0</v>
      </c>
      <c r="CV437" s="8">
        <f t="shared" si="312"/>
        <v>0</v>
      </c>
      <c r="CW437" s="8">
        <f t="shared" si="313"/>
        <v>0</v>
      </c>
      <c r="CX437" s="8">
        <f t="shared" si="314"/>
        <v>0</v>
      </c>
      <c r="CY437" s="8">
        <f t="shared" si="315"/>
        <v>0</v>
      </c>
      <c r="DA437" s="11">
        <f t="shared" si="266"/>
        <v>44989</v>
      </c>
      <c r="DB437" s="8">
        <f t="shared" si="316"/>
        <v>0</v>
      </c>
      <c r="DC437" s="8">
        <f t="shared" si="317"/>
        <v>0</v>
      </c>
      <c r="DD437" s="8">
        <f t="shared" si="318"/>
        <v>0</v>
      </c>
      <c r="DE437" s="8">
        <f t="shared" si="319"/>
        <v>0</v>
      </c>
      <c r="DF437" s="8">
        <f t="shared" si="320"/>
        <v>0</v>
      </c>
      <c r="DG437" s="8">
        <f t="shared" si="321"/>
        <v>0</v>
      </c>
      <c r="DI437" s="11">
        <f t="shared" si="272"/>
        <v>44989</v>
      </c>
      <c r="DJ437" s="8">
        <f t="shared" si="322"/>
        <v>0</v>
      </c>
      <c r="DK437" s="8">
        <f t="shared" si="323"/>
        <v>0</v>
      </c>
      <c r="DL437" s="8">
        <f t="shared" si="324"/>
        <v>0</v>
      </c>
      <c r="DM437" s="8">
        <f t="shared" si="325"/>
        <v>0</v>
      </c>
      <c r="DN437" s="8">
        <f t="shared" si="326"/>
        <v>0</v>
      </c>
      <c r="DO437" s="8">
        <f t="shared" si="327"/>
        <v>0</v>
      </c>
      <c r="DP437" s="56"/>
      <c r="DQ437" s="56"/>
      <c r="DR437" s="56"/>
      <c r="DS437" s="56"/>
    </row>
    <row r="438" spans="1:123" x14ac:dyDescent="0.3">
      <c r="A438" s="11">
        <f t="shared" si="236"/>
        <v>44990</v>
      </c>
      <c r="B438" s="8">
        <f t="shared" si="293"/>
        <v>234</v>
      </c>
      <c r="C438" s="8">
        <f t="shared" si="294"/>
        <v>28601.42</v>
      </c>
      <c r="D438" s="8">
        <f t="shared" si="295"/>
        <v>0</v>
      </c>
      <c r="E438" s="8">
        <f t="shared" si="296"/>
        <v>211</v>
      </c>
      <c r="F438" s="8">
        <f t="shared" si="297"/>
        <v>227</v>
      </c>
      <c r="G438" s="8">
        <f t="shared" si="298"/>
        <v>0</v>
      </c>
      <c r="I438" s="11">
        <f t="shared" si="238"/>
        <v>44990</v>
      </c>
      <c r="J438" s="8">
        <f t="shared" si="299"/>
        <v>108</v>
      </c>
      <c r="K438" s="8">
        <f t="shared" si="299"/>
        <v>17015.599999999999</v>
      </c>
      <c r="L438" s="8">
        <f t="shared" si="299"/>
        <v>49.069999999999993</v>
      </c>
      <c r="M438" s="8">
        <f t="shared" si="299"/>
        <v>0</v>
      </c>
      <c r="N438" s="8">
        <f t="shared" si="299"/>
        <v>0</v>
      </c>
      <c r="O438" s="8">
        <f t="shared" si="299"/>
        <v>0</v>
      </c>
      <c r="Q438" s="11">
        <f t="shared" si="240"/>
        <v>44990</v>
      </c>
      <c r="R438" s="8">
        <f t="shared" si="300"/>
        <v>125</v>
      </c>
      <c r="S438" s="8">
        <f t="shared" si="300"/>
        <v>13139.13</v>
      </c>
      <c r="T438" s="8">
        <f t="shared" si="300"/>
        <v>154.5</v>
      </c>
      <c r="U438" s="8">
        <f t="shared" si="300"/>
        <v>0</v>
      </c>
      <c r="V438" s="8">
        <f t="shared" si="300"/>
        <v>22.63</v>
      </c>
      <c r="W438" s="8">
        <f t="shared" si="300"/>
        <v>0</v>
      </c>
      <c r="Y438" s="11">
        <f t="shared" si="242"/>
        <v>44990</v>
      </c>
      <c r="Z438" s="8">
        <f t="shared" si="301"/>
        <v>217</v>
      </c>
      <c r="AA438" s="8">
        <f t="shared" si="301"/>
        <v>26934.42</v>
      </c>
      <c r="AB438" s="8">
        <f t="shared" si="301"/>
        <v>248.46</v>
      </c>
      <c r="AC438" s="8">
        <f t="shared" si="301"/>
        <v>0</v>
      </c>
      <c r="AD438" s="8">
        <f t="shared" si="301"/>
        <v>450</v>
      </c>
      <c r="AE438" s="8">
        <f t="shared" si="301"/>
        <v>40</v>
      </c>
      <c r="AG438" s="11">
        <f t="shared" si="244"/>
        <v>44990</v>
      </c>
      <c r="AH438" s="8">
        <f t="shared" si="302"/>
        <v>274</v>
      </c>
      <c r="AI438" s="8">
        <f t="shared" si="302"/>
        <v>33785.279999999999</v>
      </c>
      <c r="AJ438" s="8">
        <f t="shared" si="302"/>
        <v>219.29</v>
      </c>
      <c r="AK438" s="8">
        <f t="shared" si="302"/>
        <v>0</v>
      </c>
      <c r="AL438" s="8">
        <f t="shared" si="302"/>
        <v>319.95</v>
      </c>
      <c r="AM438" s="8">
        <f t="shared" si="302"/>
        <v>9</v>
      </c>
      <c r="AO438" s="11">
        <f t="shared" si="246"/>
        <v>44990</v>
      </c>
      <c r="AP438" s="8">
        <f t="shared" si="303"/>
        <v>317</v>
      </c>
      <c r="AQ438" s="8">
        <f t="shared" si="303"/>
        <v>25266</v>
      </c>
      <c r="AR438" s="8">
        <f t="shared" si="303"/>
        <v>0</v>
      </c>
      <c r="AS438" s="8">
        <f t="shared" si="303"/>
        <v>287</v>
      </c>
      <c r="AT438" s="8">
        <f t="shared" si="303"/>
        <v>187</v>
      </c>
      <c r="AU438" s="8">
        <f t="shared" si="303"/>
        <v>10</v>
      </c>
      <c r="AW438" s="11">
        <f t="shared" si="248"/>
        <v>44990</v>
      </c>
      <c r="AX438" s="8">
        <f t="shared" si="304"/>
        <v>243</v>
      </c>
      <c r="AY438" s="8">
        <f t="shared" si="304"/>
        <v>28453.98</v>
      </c>
      <c r="AZ438" s="8">
        <f t="shared" si="304"/>
        <v>225.44</v>
      </c>
      <c r="BA438" s="8">
        <f t="shared" si="304"/>
        <v>0</v>
      </c>
      <c r="BB438" s="8">
        <f t="shared" si="304"/>
        <v>170.48</v>
      </c>
      <c r="BC438" s="8">
        <f t="shared" si="304"/>
        <v>4</v>
      </c>
      <c r="BE438" s="11">
        <f t="shared" si="250"/>
        <v>44990</v>
      </c>
      <c r="BF438" s="8">
        <f t="shared" si="305"/>
        <v>284</v>
      </c>
      <c r="BG438" s="8">
        <f t="shared" si="305"/>
        <v>35425.42</v>
      </c>
      <c r="BH438" s="8">
        <f t="shared" si="305"/>
        <v>119.71</v>
      </c>
      <c r="BI438" s="8">
        <f t="shared" si="305"/>
        <v>0</v>
      </c>
      <c r="BJ438" s="8">
        <f t="shared" si="305"/>
        <v>933.13</v>
      </c>
      <c r="BK438" s="8">
        <f t="shared" si="305"/>
        <v>0</v>
      </c>
      <c r="BM438" s="11">
        <f t="shared" si="252"/>
        <v>44990</v>
      </c>
      <c r="BN438" s="8">
        <f t="shared" si="306"/>
        <v>140</v>
      </c>
      <c r="BO438" s="8">
        <f t="shared" si="306"/>
        <v>11559.02</v>
      </c>
      <c r="BP438" s="8">
        <f t="shared" si="306"/>
        <v>73</v>
      </c>
      <c r="BQ438" s="8">
        <f t="shared" si="306"/>
        <v>0</v>
      </c>
      <c r="BR438" s="8">
        <f t="shared" si="306"/>
        <v>270</v>
      </c>
      <c r="BS438" s="8">
        <f t="shared" si="306"/>
        <v>0</v>
      </c>
      <c r="BU438" s="11">
        <f t="shared" si="254"/>
        <v>44990</v>
      </c>
      <c r="BV438" s="8">
        <f t="shared" si="307"/>
        <v>130</v>
      </c>
      <c r="BW438" s="8">
        <f t="shared" si="307"/>
        <v>17827.46</v>
      </c>
      <c r="BX438" s="8">
        <f t="shared" si="307"/>
        <v>0</v>
      </c>
      <c r="BY438" s="8">
        <f t="shared" si="307"/>
        <v>0</v>
      </c>
      <c r="BZ438" s="8">
        <f t="shared" si="307"/>
        <v>283</v>
      </c>
      <c r="CA438" s="8">
        <f t="shared" si="307"/>
        <v>8</v>
      </c>
      <c r="CC438" s="11">
        <f t="shared" si="256"/>
        <v>44990</v>
      </c>
      <c r="CD438" s="8">
        <f t="shared" si="308"/>
        <v>265</v>
      </c>
      <c r="CE438" s="8">
        <f t="shared" si="308"/>
        <v>31935.26</v>
      </c>
      <c r="CF438" s="8">
        <f t="shared" si="308"/>
        <v>228.36</v>
      </c>
      <c r="CG438" s="8">
        <f t="shared" si="308"/>
        <v>1996.11</v>
      </c>
      <c r="CH438" s="8">
        <f t="shared" si="308"/>
        <v>247.62</v>
      </c>
      <c r="CI438" s="8">
        <f t="shared" si="308"/>
        <v>3</v>
      </c>
      <c r="CK438" s="11">
        <f t="shared" si="258"/>
        <v>44990</v>
      </c>
      <c r="CL438" s="8">
        <f t="shared" si="309"/>
        <v>129</v>
      </c>
      <c r="CM438" s="8">
        <f t="shared" si="309"/>
        <v>9703.86</v>
      </c>
      <c r="CN438" s="8">
        <f t="shared" si="309"/>
        <v>0</v>
      </c>
      <c r="CO438" s="8">
        <f t="shared" si="309"/>
        <v>12</v>
      </c>
      <c r="CP438" s="8">
        <f t="shared" si="309"/>
        <v>80</v>
      </c>
      <c r="CQ438" s="8">
        <f t="shared" si="309"/>
        <v>0</v>
      </c>
      <c r="CS438" s="11">
        <f t="shared" si="260"/>
        <v>44990</v>
      </c>
      <c r="CT438" s="8">
        <f t="shared" si="310"/>
        <v>0</v>
      </c>
      <c r="CU438" s="8">
        <f t="shared" si="311"/>
        <v>0</v>
      </c>
      <c r="CV438" s="8">
        <f t="shared" si="312"/>
        <v>0</v>
      </c>
      <c r="CW438" s="8">
        <f t="shared" si="313"/>
        <v>0</v>
      </c>
      <c r="CX438" s="8">
        <f t="shared" si="314"/>
        <v>0</v>
      </c>
      <c r="CY438" s="8">
        <f t="shared" si="315"/>
        <v>0</v>
      </c>
      <c r="DA438" s="11">
        <f t="shared" si="266"/>
        <v>44990</v>
      </c>
      <c r="DB438" s="8">
        <f t="shared" si="316"/>
        <v>0</v>
      </c>
      <c r="DC438" s="8">
        <f t="shared" si="317"/>
        <v>0</v>
      </c>
      <c r="DD438" s="8">
        <f t="shared" si="318"/>
        <v>0</v>
      </c>
      <c r="DE438" s="8">
        <f t="shared" si="319"/>
        <v>0</v>
      </c>
      <c r="DF438" s="8">
        <f t="shared" si="320"/>
        <v>0</v>
      </c>
      <c r="DG438" s="8">
        <f t="shared" si="321"/>
        <v>0</v>
      </c>
      <c r="DI438" s="11">
        <f t="shared" si="272"/>
        <v>44990</v>
      </c>
      <c r="DJ438" s="8">
        <f t="shared" si="322"/>
        <v>0</v>
      </c>
      <c r="DK438" s="8">
        <f t="shared" si="323"/>
        <v>0</v>
      </c>
      <c r="DL438" s="8">
        <f t="shared" si="324"/>
        <v>0</v>
      </c>
      <c r="DM438" s="8">
        <f t="shared" si="325"/>
        <v>0</v>
      </c>
      <c r="DN438" s="8">
        <f t="shared" si="326"/>
        <v>0</v>
      </c>
      <c r="DO438" s="8">
        <f t="shared" si="327"/>
        <v>0</v>
      </c>
      <c r="DP438" s="56"/>
      <c r="DQ438" s="56"/>
      <c r="DR438" s="56"/>
      <c r="DS438" s="56"/>
    </row>
    <row r="439" spans="1:123" x14ac:dyDescent="0.3">
      <c r="A439" s="11">
        <f t="shared" si="236"/>
        <v>44991</v>
      </c>
      <c r="B439" s="8">
        <f t="shared" si="293"/>
        <v>289</v>
      </c>
      <c r="C439" s="8">
        <f t="shared" si="294"/>
        <v>35025.129999999997</v>
      </c>
      <c r="D439" s="8">
        <f t="shared" si="295"/>
        <v>0</v>
      </c>
      <c r="E439" s="8">
        <f t="shared" si="296"/>
        <v>221</v>
      </c>
      <c r="F439" s="8">
        <f t="shared" si="297"/>
        <v>227</v>
      </c>
      <c r="G439" s="8">
        <f t="shared" si="298"/>
        <v>0</v>
      </c>
      <c r="I439" s="11">
        <f t="shared" si="238"/>
        <v>44991</v>
      </c>
      <c r="J439" s="8">
        <f t="shared" si="299"/>
        <v>148</v>
      </c>
      <c r="K439" s="8">
        <f t="shared" si="299"/>
        <v>23651.98</v>
      </c>
      <c r="L439" s="8">
        <f t="shared" si="299"/>
        <v>71.239999999999995</v>
      </c>
      <c r="M439" s="8">
        <f t="shared" si="299"/>
        <v>0</v>
      </c>
      <c r="N439" s="8">
        <f t="shared" si="299"/>
        <v>0</v>
      </c>
      <c r="O439" s="8">
        <f t="shared" si="299"/>
        <v>0</v>
      </c>
      <c r="Q439" s="11">
        <f t="shared" si="240"/>
        <v>44991</v>
      </c>
      <c r="R439" s="8">
        <f t="shared" si="300"/>
        <v>165</v>
      </c>
      <c r="S439" s="8">
        <f t="shared" si="300"/>
        <v>17602.07</v>
      </c>
      <c r="T439" s="8">
        <f t="shared" si="300"/>
        <v>171.5</v>
      </c>
      <c r="U439" s="8">
        <f t="shared" si="300"/>
        <v>0</v>
      </c>
      <c r="V439" s="8">
        <f t="shared" si="300"/>
        <v>22.63</v>
      </c>
      <c r="W439" s="8">
        <f t="shared" si="300"/>
        <v>0</v>
      </c>
      <c r="Y439" s="11">
        <f t="shared" si="242"/>
        <v>44991</v>
      </c>
      <c r="Z439" s="8">
        <f t="shared" si="301"/>
        <v>264</v>
      </c>
      <c r="AA439" s="8">
        <f t="shared" si="301"/>
        <v>33024.909999999996</v>
      </c>
      <c r="AB439" s="8">
        <f t="shared" si="301"/>
        <v>275.3</v>
      </c>
      <c r="AC439" s="8">
        <f t="shared" si="301"/>
        <v>0</v>
      </c>
      <c r="AD439" s="8">
        <f t="shared" si="301"/>
        <v>459.9</v>
      </c>
      <c r="AE439" s="8">
        <f t="shared" si="301"/>
        <v>48</v>
      </c>
      <c r="AG439" s="11">
        <f t="shared" si="244"/>
        <v>44991</v>
      </c>
      <c r="AH439" s="8">
        <f t="shared" si="302"/>
        <v>328</v>
      </c>
      <c r="AI439" s="8">
        <f t="shared" si="302"/>
        <v>40745.360000000001</v>
      </c>
      <c r="AJ439" s="8">
        <f t="shared" si="302"/>
        <v>226.69</v>
      </c>
      <c r="AK439" s="8">
        <f t="shared" si="302"/>
        <v>0</v>
      </c>
      <c r="AL439" s="8">
        <f t="shared" si="302"/>
        <v>344.7</v>
      </c>
      <c r="AM439" s="8">
        <f t="shared" si="302"/>
        <v>11</v>
      </c>
      <c r="AO439" s="11">
        <f t="shared" si="246"/>
        <v>44991</v>
      </c>
      <c r="AP439" s="8">
        <f t="shared" si="303"/>
        <v>379</v>
      </c>
      <c r="AQ439" s="8">
        <f t="shared" si="303"/>
        <v>30622.77</v>
      </c>
      <c r="AR439" s="8">
        <f t="shared" si="303"/>
        <v>0</v>
      </c>
      <c r="AS439" s="8">
        <f t="shared" si="303"/>
        <v>326</v>
      </c>
      <c r="AT439" s="8">
        <f t="shared" si="303"/>
        <v>240</v>
      </c>
      <c r="AU439" s="8">
        <f t="shared" si="303"/>
        <v>11</v>
      </c>
      <c r="AW439" s="11">
        <f t="shared" si="248"/>
        <v>44991</v>
      </c>
      <c r="AX439" s="8">
        <f t="shared" si="304"/>
        <v>316</v>
      </c>
      <c r="AY439" s="8">
        <f t="shared" si="304"/>
        <v>38179.14</v>
      </c>
      <c r="AZ439" s="8">
        <f t="shared" si="304"/>
        <v>269.77999999999997</v>
      </c>
      <c r="BA439" s="8">
        <f t="shared" si="304"/>
        <v>0</v>
      </c>
      <c r="BB439" s="8">
        <f t="shared" si="304"/>
        <v>175.42999999999998</v>
      </c>
      <c r="BC439" s="8">
        <f t="shared" si="304"/>
        <v>4</v>
      </c>
      <c r="BE439" s="11">
        <f t="shared" si="250"/>
        <v>44991</v>
      </c>
      <c r="BF439" s="8">
        <f t="shared" si="305"/>
        <v>332</v>
      </c>
      <c r="BG439" s="8">
        <f t="shared" si="305"/>
        <v>41889.56</v>
      </c>
      <c r="BH439" s="8">
        <f t="shared" si="305"/>
        <v>125.28</v>
      </c>
      <c r="BI439" s="8">
        <f t="shared" si="305"/>
        <v>0</v>
      </c>
      <c r="BJ439" s="8">
        <f t="shared" si="305"/>
        <v>1201.6600000000001</v>
      </c>
      <c r="BK439" s="8">
        <f t="shared" si="305"/>
        <v>0</v>
      </c>
      <c r="BM439" s="11">
        <f t="shared" si="252"/>
        <v>44991</v>
      </c>
      <c r="BN439" s="8">
        <f t="shared" si="306"/>
        <v>171</v>
      </c>
      <c r="BO439" s="8">
        <f t="shared" si="306"/>
        <v>13924.84</v>
      </c>
      <c r="BP439" s="8">
        <f t="shared" si="306"/>
        <v>110</v>
      </c>
      <c r="BQ439" s="8">
        <f t="shared" si="306"/>
        <v>0</v>
      </c>
      <c r="BR439" s="8">
        <f t="shared" si="306"/>
        <v>310</v>
      </c>
      <c r="BS439" s="8">
        <f t="shared" si="306"/>
        <v>0</v>
      </c>
      <c r="BU439" s="11">
        <f t="shared" si="254"/>
        <v>44991</v>
      </c>
      <c r="BV439" s="8">
        <f t="shared" si="307"/>
        <v>152</v>
      </c>
      <c r="BW439" s="8">
        <f t="shared" si="307"/>
        <v>20620.78</v>
      </c>
      <c r="BX439" s="8">
        <f t="shared" si="307"/>
        <v>0</v>
      </c>
      <c r="BY439" s="8">
        <f t="shared" si="307"/>
        <v>0</v>
      </c>
      <c r="BZ439" s="8">
        <f t="shared" si="307"/>
        <v>320.5</v>
      </c>
      <c r="CA439" s="8">
        <f t="shared" si="307"/>
        <v>9</v>
      </c>
      <c r="CC439" s="11">
        <f t="shared" si="256"/>
        <v>44991</v>
      </c>
      <c r="CD439" s="8">
        <f t="shared" si="308"/>
        <v>320</v>
      </c>
      <c r="CE439" s="8">
        <f t="shared" si="308"/>
        <v>38771.440000000002</v>
      </c>
      <c r="CF439" s="8">
        <f t="shared" si="308"/>
        <v>274.89</v>
      </c>
      <c r="CG439" s="8">
        <f t="shared" si="308"/>
        <v>2268.6099999999997</v>
      </c>
      <c r="CH439" s="8">
        <f t="shared" si="308"/>
        <v>250.62</v>
      </c>
      <c r="CI439" s="8">
        <f t="shared" si="308"/>
        <v>4</v>
      </c>
      <c r="CK439" s="11">
        <f t="shared" si="258"/>
        <v>44991</v>
      </c>
      <c r="CL439" s="8">
        <f t="shared" si="309"/>
        <v>158</v>
      </c>
      <c r="CM439" s="8">
        <f t="shared" si="309"/>
        <v>11477.69</v>
      </c>
      <c r="CN439" s="8">
        <f t="shared" si="309"/>
        <v>0</v>
      </c>
      <c r="CO439" s="8">
        <f t="shared" si="309"/>
        <v>12</v>
      </c>
      <c r="CP439" s="8">
        <f t="shared" si="309"/>
        <v>310</v>
      </c>
      <c r="CQ439" s="8">
        <f t="shared" si="309"/>
        <v>0</v>
      </c>
      <c r="CS439" s="11">
        <f t="shared" si="260"/>
        <v>44991</v>
      </c>
      <c r="CT439" s="8">
        <f t="shared" si="310"/>
        <v>0</v>
      </c>
      <c r="CU439" s="8">
        <f t="shared" si="311"/>
        <v>0</v>
      </c>
      <c r="CV439" s="8">
        <f t="shared" si="312"/>
        <v>0</v>
      </c>
      <c r="CW439" s="8">
        <f t="shared" si="313"/>
        <v>0</v>
      </c>
      <c r="CX439" s="8">
        <f t="shared" si="314"/>
        <v>0</v>
      </c>
      <c r="CY439" s="8">
        <f t="shared" si="315"/>
        <v>0</v>
      </c>
      <c r="DA439" s="11">
        <f t="shared" si="266"/>
        <v>44991</v>
      </c>
      <c r="DB439" s="8">
        <f t="shared" si="316"/>
        <v>0</v>
      </c>
      <c r="DC439" s="8">
        <f t="shared" si="317"/>
        <v>0</v>
      </c>
      <c r="DD439" s="8">
        <f t="shared" si="318"/>
        <v>0</v>
      </c>
      <c r="DE439" s="8">
        <f t="shared" si="319"/>
        <v>0</v>
      </c>
      <c r="DF439" s="8">
        <f t="shared" si="320"/>
        <v>0</v>
      </c>
      <c r="DG439" s="8">
        <f t="shared" si="321"/>
        <v>0</v>
      </c>
      <c r="DI439" s="11">
        <f t="shared" si="272"/>
        <v>44991</v>
      </c>
      <c r="DJ439" s="8">
        <f t="shared" si="322"/>
        <v>0</v>
      </c>
      <c r="DK439" s="8">
        <f t="shared" si="323"/>
        <v>0</v>
      </c>
      <c r="DL439" s="8">
        <f t="shared" si="324"/>
        <v>0</v>
      </c>
      <c r="DM439" s="8">
        <f t="shared" si="325"/>
        <v>0</v>
      </c>
      <c r="DN439" s="8">
        <f t="shared" si="326"/>
        <v>0</v>
      </c>
      <c r="DO439" s="8">
        <f t="shared" si="327"/>
        <v>0</v>
      </c>
      <c r="DP439" s="56"/>
      <c r="DQ439" s="56"/>
      <c r="DR439" s="56"/>
      <c r="DS439" s="56"/>
    </row>
    <row r="440" spans="1:123" x14ac:dyDescent="0.3">
      <c r="A440" s="11">
        <f t="shared" si="236"/>
        <v>44992</v>
      </c>
      <c r="B440" s="8">
        <f t="shared" si="293"/>
        <v>339</v>
      </c>
      <c r="C440" s="8">
        <f t="shared" si="294"/>
        <v>41555.81</v>
      </c>
      <c r="D440" s="8">
        <f t="shared" si="295"/>
        <v>0</v>
      </c>
      <c r="E440" s="8">
        <f t="shared" si="296"/>
        <v>236</v>
      </c>
      <c r="F440" s="8">
        <f t="shared" si="297"/>
        <v>205.13</v>
      </c>
      <c r="G440" s="8">
        <f t="shared" si="298"/>
        <v>0</v>
      </c>
      <c r="I440" s="11">
        <f t="shared" si="238"/>
        <v>44992</v>
      </c>
      <c r="J440" s="8">
        <f t="shared" si="299"/>
        <v>193</v>
      </c>
      <c r="K440" s="8">
        <f t="shared" si="299"/>
        <v>31245.05</v>
      </c>
      <c r="L440" s="8">
        <f t="shared" si="299"/>
        <v>98.139999999999986</v>
      </c>
      <c r="M440" s="8">
        <f t="shared" si="299"/>
        <v>0</v>
      </c>
      <c r="N440" s="8">
        <f t="shared" si="299"/>
        <v>4.95</v>
      </c>
      <c r="O440" s="8">
        <f t="shared" si="299"/>
        <v>0</v>
      </c>
      <c r="Q440" s="11">
        <f t="shared" si="240"/>
        <v>44992</v>
      </c>
      <c r="R440" s="8">
        <f t="shared" si="300"/>
        <v>204</v>
      </c>
      <c r="S440" s="8">
        <f t="shared" si="300"/>
        <v>21767.16</v>
      </c>
      <c r="T440" s="8">
        <f t="shared" si="300"/>
        <v>202.5</v>
      </c>
      <c r="U440" s="8">
        <f t="shared" si="300"/>
        <v>0</v>
      </c>
      <c r="V440" s="8">
        <f t="shared" si="300"/>
        <v>22.63</v>
      </c>
      <c r="W440" s="8">
        <f t="shared" si="300"/>
        <v>0</v>
      </c>
      <c r="Y440" s="11">
        <f t="shared" si="242"/>
        <v>44992</v>
      </c>
      <c r="Z440" s="8">
        <f t="shared" si="301"/>
        <v>327</v>
      </c>
      <c r="AA440" s="8">
        <f t="shared" si="301"/>
        <v>41415.799999999996</v>
      </c>
      <c r="AB440" s="8">
        <f t="shared" si="301"/>
        <v>357.67</v>
      </c>
      <c r="AC440" s="8">
        <f t="shared" si="301"/>
        <v>0</v>
      </c>
      <c r="AD440" s="8">
        <f t="shared" si="301"/>
        <v>459.9</v>
      </c>
      <c r="AE440" s="8">
        <f t="shared" si="301"/>
        <v>56</v>
      </c>
      <c r="AG440" s="11">
        <f t="shared" si="244"/>
        <v>44992</v>
      </c>
      <c r="AH440" s="8">
        <f t="shared" si="302"/>
        <v>380</v>
      </c>
      <c r="AI440" s="8">
        <f t="shared" si="302"/>
        <v>46927.32</v>
      </c>
      <c r="AJ440" s="8">
        <f t="shared" si="302"/>
        <v>226.69</v>
      </c>
      <c r="AK440" s="8">
        <f t="shared" si="302"/>
        <v>0</v>
      </c>
      <c r="AL440" s="8">
        <f t="shared" si="302"/>
        <v>419.7</v>
      </c>
      <c r="AM440" s="8">
        <f t="shared" si="302"/>
        <v>13</v>
      </c>
      <c r="AO440" s="11">
        <f t="shared" si="246"/>
        <v>44992</v>
      </c>
      <c r="AP440" s="8">
        <f t="shared" si="303"/>
        <v>446</v>
      </c>
      <c r="AQ440" s="8">
        <f t="shared" si="303"/>
        <v>36075.93</v>
      </c>
      <c r="AR440" s="8">
        <f t="shared" si="303"/>
        <v>0</v>
      </c>
      <c r="AS440" s="8">
        <f t="shared" si="303"/>
        <v>356</v>
      </c>
      <c r="AT440" s="8">
        <f t="shared" si="303"/>
        <v>240</v>
      </c>
      <c r="AU440" s="8">
        <f t="shared" si="303"/>
        <v>12</v>
      </c>
      <c r="AW440" s="11">
        <f t="shared" si="248"/>
        <v>44992</v>
      </c>
      <c r="AX440" s="8">
        <f t="shared" si="304"/>
        <v>385</v>
      </c>
      <c r="AY440" s="8">
        <f t="shared" si="304"/>
        <v>46661.02</v>
      </c>
      <c r="AZ440" s="8">
        <f t="shared" si="304"/>
        <v>315.97999999999996</v>
      </c>
      <c r="BA440" s="8">
        <f t="shared" si="304"/>
        <v>0</v>
      </c>
      <c r="BB440" s="8">
        <f t="shared" si="304"/>
        <v>334.77</v>
      </c>
      <c r="BC440" s="8">
        <f t="shared" si="304"/>
        <v>4</v>
      </c>
      <c r="BE440" s="11">
        <f t="shared" si="250"/>
        <v>44992</v>
      </c>
      <c r="BF440" s="8">
        <f t="shared" si="305"/>
        <v>388</v>
      </c>
      <c r="BG440" s="8">
        <f t="shared" si="305"/>
        <v>49012.509999999995</v>
      </c>
      <c r="BH440" s="8">
        <f t="shared" si="305"/>
        <v>138.27000000000001</v>
      </c>
      <c r="BI440" s="8">
        <f t="shared" si="305"/>
        <v>0</v>
      </c>
      <c r="BJ440" s="8">
        <f t="shared" si="305"/>
        <v>1233.69</v>
      </c>
      <c r="BK440" s="8">
        <f t="shared" si="305"/>
        <v>0</v>
      </c>
      <c r="BM440" s="11">
        <f t="shared" si="252"/>
        <v>44992</v>
      </c>
      <c r="BN440" s="8">
        <f t="shared" si="306"/>
        <v>212</v>
      </c>
      <c r="BO440" s="8">
        <f t="shared" si="306"/>
        <v>17462.32</v>
      </c>
      <c r="BP440" s="8">
        <f t="shared" si="306"/>
        <v>134</v>
      </c>
      <c r="BQ440" s="8">
        <f t="shared" si="306"/>
        <v>0</v>
      </c>
      <c r="BR440" s="8">
        <f t="shared" si="306"/>
        <v>330</v>
      </c>
      <c r="BS440" s="8">
        <f t="shared" si="306"/>
        <v>0</v>
      </c>
      <c r="BU440" s="11">
        <f t="shared" si="254"/>
        <v>44992</v>
      </c>
      <c r="BV440" s="8">
        <f t="shared" si="307"/>
        <v>172</v>
      </c>
      <c r="BW440" s="8">
        <f t="shared" si="307"/>
        <v>22962.94</v>
      </c>
      <c r="BX440" s="8">
        <f t="shared" si="307"/>
        <v>0</v>
      </c>
      <c r="BY440" s="8">
        <f t="shared" si="307"/>
        <v>0</v>
      </c>
      <c r="BZ440" s="8">
        <f t="shared" si="307"/>
        <v>380.5</v>
      </c>
      <c r="CA440" s="8">
        <f t="shared" si="307"/>
        <v>12</v>
      </c>
      <c r="CC440" s="11">
        <f t="shared" si="256"/>
        <v>44992</v>
      </c>
      <c r="CD440" s="8">
        <f t="shared" si="308"/>
        <v>384</v>
      </c>
      <c r="CE440" s="8">
        <f t="shared" si="308"/>
        <v>47311.600000000006</v>
      </c>
      <c r="CF440" s="8">
        <f t="shared" si="308"/>
        <v>318.59999999999997</v>
      </c>
      <c r="CG440" s="8">
        <f t="shared" si="308"/>
        <v>2608.5299999999997</v>
      </c>
      <c r="CH440" s="8">
        <f t="shared" si="308"/>
        <v>250.62</v>
      </c>
      <c r="CI440" s="8">
        <f t="shared" si="308"/>
        <v>6</v>
      </c>
      <c r="CK440" s="11">
        <f t="shared" si="258"/>
        <v>44992</v>
      </c>
      <c r="CL440" s="8">
        <f t="shared" si="309"/>
        <v>186</v>
      </c>
      <c r="CM440" s="8">
        <f t="shared" si="309"/>
        <v>13618.19</v>
      </c>
      <c r="CN440" s="8">
        <f t="shared" si="309"/>
        <v>0</v>
      </c>
      <c r="CO440" s="8">
        <f t="shared" si="309"/>
        <v>18</v>
      </c>
      <c r="CP440" s="8">
        <f t="shared" si="309"/>
        <v>744.23</v>
      </c>
      <c r="CQ440" s="8">
        <f t="shared" si="309"/>
        <v>0</v>
      </c>
      <c r="CS440" s="11">
        <f t="shared" si="260"/>
        <v>44992</v>
      </c>
      <c r="CT440" s="8">
        <f t="shared" si="310"/>
        <v>0</v>
      </c>
      <c r="CU440" s="8">
        <f t="shared" si="311"/>
        <v>0</v>
      </c>
      <c r="CV440" s="8">
        <f t="shared" si="312"/>
        <v>0</v>
      </c>
      <c r="CW440" s="8">
        <f t="shared" si="313"/>
        <v>0</v>
      </c>
      <c r="CX440" s="8">
        <f t="shared" si="314"/>
        <v>0</v>
      </c>
      <c r="CY440" s="8">
        <f t="shared" si="315"/>
        <v>0</v>
      </c>
      <c r="DA440" s="11">
        <f t="shared" si="266"/>
        <v>44992</v>
      </c>
      <c r="DB440" s="8">
        <f t="shared" si="316"/>
        <v>0</v>
      </c>
      <c r="DC440" s="8">
        <f t="shared" si="317"/>
        <v>0</v>
      </c>
      <c r="DD440" s="8">
        <f t="shared" si="318"/>
        <v>0</v>
      </c>
      <c r="DE440" s="8">
        <f t="shared" si="319"/>
        <v>0</v>
      </c>
      <c r="DF440" s="8">
        <f t="shared" si="320"/>
        <v>0</v>
      </c>
      <c r="DG440" s="8">
        <f t="shared" si="321"/>
        <v>0</v>
      </c>
      <c r="DI440" s="11">
        <f t="shared" si="272"/>
        <v>44992</v>
      </c>
      <c r="DJ440" s="8">
        <f t="shared" si="322"/>
        <v>0</v>
      </c>
      <c r="DK440" s="8">
        <f t="shared" si="323"/>
        <v>0</v>
      </c>
      <c r="DL440" s="8">
        <f t="shared" si="324"/>
        <v>0</v>
      </c>
      <c r="DM440" s="8">
        <f t="shared" si="325"/>
        <v>0</v>
      </c>
      <c r="DN440" s="8">
        <f t="shared" si="326"/>
        <v>0</v>
      </c>
      <c r="DO440" s="8">
        <f t="shared" si="327"/>
        <v>0</v>
      </c>
      <c r="DP440" s="56"/>
      <c r="DQ440" s="56"/>
      <c r="DR440" s="56"/>
      <c r="DS440" s="56"/>
    </row>
    <row r="441" spans="1:123" x14ac:dyDescent="0.3">
      <c r="A441" s="11">
        <f t="shared" si="236"/>
        <v>44993</v>
      </c>
      <c r="B441" s="8">
        <f t="shared" si="293"/>
        <v>398</v>
      </c>
      <c r="C441" s="8">
        <f t="shared" si="294"/>
        <v>49736.5</v>
      </c>
      <c r="D441" s="8">
        <f t="shared" si="295"/>
        <v>0</v>
      </c>
      <c r="E441" s="8">
        <f t="shared" si="296"/>
        <v>255</v>
      </c>
      <c r="F441" s="8">
        <f t="shared" si="297"/>
        <v>205.13</v>
      </c>
      <c r="G441" s="8">
        <f t="shared" si="298"/>
        <v>0</v>
      </c>
      <c r="I441" s="11">
        <f t="shared" si="238"/>
        <v>44993</v>
      </c>
      <c r="J441" s="8">
        <f t="shared" si="299"/>
        <v>240</v>
      </c>
      <c r="K441" s="8">
        <f t="shared" si="299"/>
        <v>38866.28</v>
      </c>
      <c r="L441" s="8">
        <f t="shared" si="299"/>
        <v>134.91999999999999</v>
      </c>
      <c r="M441" s="8">
        <f t="shared" si="299"/>
        <v>0</v>
      </c>
      <c r="N441" s="8">
        <f t="shared" si="299"/>
        <v>4.95</v>
      </c>
      <c r="O441" s="8">
        <f t="shared" si="299"/>
        <v>0</v>
      </c>
      <c r="Q441" s="11">
        <f t="shared" si="240"/>
        <v>44993</v>
      </c>
      <c r="R441" s="8">
        <f t="shared" si="300"/>
        <v>250</v>
      </c>
      <c r="S441" s="8">
        <f t="shared" si="300"/>
        <v>26791.02</v>
      </c>
      <c r="T441" s="8">
        <f t="shared" si="300"/>
        <v>244</v>
      </c>
      <c r="U441" s="8">
        <f t="shared" si="300"/>
        <v>0</v>
      </c>
      <c r="V441" s="8">
        <f t="shared" si="300"/>
        <v>22.63</v>
      </c>
      <c r="W441" s="8">
        <f t="shared" si="300"/>
        <v>0</v>
      </c>
      <c r="Y441" s="11">
        <f t="shared" si="242"/>
        <v>44993</v>
      </c>
      <c r="Z441" s="8">
        <f t="shared" si="301"/>
        <v>360</v>
      </c>
      <c r="AA441" s="8">
        <f t="shared" si="301"/>
        <v>45797.64</v>
      </c>
      <c r="AB441" s="8">
        <f t="shared" si="301"/>
        <v>389.13</v>
      </c>
      <c r="AC441" s="8">
        <f t="shared" si="301"/>
        <v>0</v>
      </c>
      <c r="AD441" s="8">
        <f t="shared" si="301"/>
        <v>459.9</v>
      </c>
      <c r="AE441" s="8">
        <f t="shared" si="301"/>
        <v>64</v>
      </c>
      <c r="AG441" s="11">
        <f t="shared" si="244"/>
        <v>44993</v>
      </c>
      <c r="AH441" s="8">
        <f t="shared" si="302"/>
        <v>429</v>
      </c>
      <c r="AI441" s="8">
        <f t="shared" si="302"/>
        <v>52529.33</v>
      </c>
      <c r="AJ441" s="8">
        <f t="shared" si="302"/>
        <v>232.24</v>
      </c>
      <c r="AK441" s="8">
        <f t="shared" si="302"/>
        <v>0</v>
      </c>
      <c r="AL441" s="8">
        <f t="shared" si="302"/>
        <v>419.7</v>
      </c>
      <c r="AM441" s="8">
        <f t="shared" si="302"/>
        <v>15</v>
      </c>
      <c r="AO441" s="11">
        <f t="shared" si="246"/>
        <v>44993</v>
      </c>
      <c r="AP441" s="8">
        <f t="shared" si="303"/>
        <v>507</v>
      </c>
      <c r="AQ441" s="8">
        <f t="shared" si="303"/>
        <v>41164.46</v>
      </c>
      <c r="AR441" s="8">
        <f t="shared" si="303"/>
        <v>0</v>
      </c>
      <c r="AS441" s="8">
        <f t="shared" si="303"/>
        <v>401.5</v>
      </c>
      <c r="AT441" s="8">
        <f t="shared" si="303"/>
        <v>240</v>
      </c>
      <c r="AU441" s="8">
        <f t="shared" si="303"/>
        <v>13</v>
      </c>
      <c r="AW441" s="11">
        <f t="shared" si="248"/>
        <v>44993</v>
      </c>
      <c r="AX441" s="8">
        <f t="shared" si="304"/>
        <v>459</v>
      </c>
      <c r="AY441" s="8">
        <f t="shared" si="304"/>
        <v>56425.229999999996</v>
      </c>
      <c r="AZ441" s="8">
        <f t="shared" si="304"/>
        <v>299.34999999999997</v>
      </c>
      <c r="BA441" s="8">
        <f t="shared" si="304"/>
        <v>0</v>
      </c>
      <c r="BB441" s="8">
        <f t="shared" si="304"/>
        <v>349.62</v>
      </c>
      <c r="BC441" s="8">
        <f t="shared" si="304"/>
        <v>4</v>
      </c>
      <c r="BE441" s="11">
        <f t="shared" si="250"/>
        <v>44993</v>
      </c>
      <c r="BF441" s="8">
        <f t="shared" si="305"/>
        <v>444</v>
      </c>
      <c r="BG441" s="8">
        <f t="shared" si="305"/>
        <v>55787.429999999993</v>
      </c>
      <c r="BH441" s="8">
        <f t="shared" si="305"/>
        <v>152.19</v>
      </c>
      <c r="BI441" s="8">
        <f t="shared" si="305"/>
        <v>0</v>
      </c>
      <c r="BJ441" s="8">
        <f t="shared" si="305"/>
        <v>1331.69</v>
      </c>
      <c r="BK441" s="8">
        <f t="shared" si="305"/>
        <v>0</v>
      </c>
      <c r="BM441" s="11">
        <f t="shared" si="252"/>
        <v>44993</v>
      </c>
      <c r="BN441" s="8">
        <f t="shared" si="306"/>
        <v>243</v>
      </c>
      <c r="BO441" s="8">
        <f t="shared" si="306"/>
        <v>19912.07</v>
      </c>
      <c r="BP441" s="8">
        <f t="shared" si="306"/>
        <v>139</v>
      </c>
      <c r="BQ441" s="8">
        <f t="shared" si="306"/>
        <v>0</v>
      </c>
      <c r="BR441" s="8">
        <f t="shared" si="306"/>
        <v>560</v>
      </c>
      <c r="BS441" s="8">
        <f t="shared" si="306"/>
        <v>0</v>
      </c>
      <c r="BU441" s="11">
        <f t="shared" si="254"/>
        <v>44993</v>
      </c>
      <c r="BV441" s="8">
        <f t="shared" si="307"/>
        <v>194</v>
      </c>
      <c r="BW441" s="8">
        <f t="shared" si="307"/>
        <v>25653.269999999997</v>
      </c>
      <c r="BX441" s="8">
        <f t="shared" si="307"/>
        <v>0</v>
      </c>
      <c r="BY441" s="8">
        <f t="shared" si="307"/>
        <v>0</v>
      </c>
      <c r="BZ441" s="8">
        <f t="shared" si="307"/>
        <v>396</v>
      </c>
      <c r="CA441" s="8">
        <f t="shared" si="307"/>
        <v>14</v>
      </c>
      <c r="CC441" s="11">
        <f t="shared" si="256"/>
        <v>44993</v>
      </c>
      <c r="CD441" s="8">
        <f t="shared" si="308"/>
        <v>445</v>
      </c>
      <c r="CE441" s="8">
        <f t="shared" si="308"/>
        <v>54903.470000000008</v>
      </c>
      <c r="CF441" s="8">
        <f t="shared" si="308"/>
        <v>345.56999999999994</v>
      </c>
      <c r="CG441" s="8">
        <f t="shared" si="308"/>
        <v>3239.7</v>
      </c>
      <c r="CH441" s="8">
        <f t="shared" si="308"/>
        <v>331.62</v>
      </c>
      <c r="CI441" s="8">
        <f t="shared" si="308"/>
        <v>6</v>
      </c>
      <c r="CK441" s="11">
        <f t="shared" si="258"/>
        <v>44993</v>
      </c>
      <c r="CL441" s="8">
        <f t="shared" si="309"/>
        <v>217</v>
      </c>
      <c r="CM441" s="8">
        <f t="shared" si="309"/>
        <v>16042.86</v>
      </c>
      <c r="CN441" s="8">
        <f t="shared" si="309"/>
        <v>0</v>
      </c>
      <c r="CO441" s="8">
        <f t="shared" si="309"/>
        <v>24</v>
      </c>
      <c r="CP441" s="8">
        <f t="shared" si="309"/>
        <v>1225.83</v>
      </c>
      <c r="CQ441" s="8">
        <f t="shared" si="309"/>
        <v>0</v>
      </c>
      <c r="CS441" s="11">
        <f t="shared" si="260"/>
        <v>44993</v>
      </c>
      <c r="CT441" s="8">
        <f t="shared" si="310"/>
        <v>0</v>
      </c>
      <c r="CU441" s="8">
        <f t="shared" si="311"/>
        <v>0</v>
      </c>
      <c r="CV441" s="8">
        <f t="shared" si="312"/>
        <v>0</v>
      </c>
      <c r="CW441" s="8">
        <f t="shared" si="313"/>
        <v>0</v>
      </c>
      <c r="CX441" s="8">
        <f t="shared" si="314"/>
        <v>0</v>
      </c>
      <c r="CY441" s="8">
        <f t="shared" si="315"/>
        <v>0</v>
      </c>
      <c r="DA441" s="11">
        <f t="shared" si="266"/>
        <v>44993</v>
      </c>
      <c r="DB441" s="8">
        <f t="shared" si="316"/>
        <v>0</v>
      </c>
      <c r="DC441" s="8">
        <f t="shared" si="317"/>
        <v>0</v>
      </c>
      <c r="DD441" s="8">
        <f t="shared" si="318"/>
        <v>0</v>
      </c>
      <c r="DE441" s="8">
        <f t="shared" si="319"/>
        <v>0</v>
      </c>
      <c r="DF441" s="8">
        <f t="shared" si="320"/>
        <v>0</v>
      </c>
      <c r="DG441" s="8">
        <f t="shared" si="321"/>
        <v>0</v>
      </c>
      <c r="DI441" s="11">
        <f t="shared" si="272"/>
        <v>44993</v>
      </c>
      <c r="DJ441" s="8">
        <f t="shared" si="322"/>
        <v>0</v>
      </c>
      <c r="DK441" s="8">
        <f t="shared" si="323"/>
        <v>0</v>
      </c>
      <c r="DL441" s="8">
        <f t="shared" si="324"/>
        <v>0</v>
      </c>
      <c r="DM441" s="8">
        <f t="shared" si="325"/>
        <v>0</v>
      </c>
      <c r="DN441" s="8">
        <f t="shared" si="326"/>
        <v>0</v>
      </c>
      <c r="DO441" s="8">
        <f t="shared" si="327"/>
        <v>0</v>
      </c>
      <c r="DP441" s="56"/>
      <c r="DQ441" s="56"/>
      <c r="DR441" s="56"/>
      <c r="DS441" s="56"/>
    </row>
    <row r="442" spans="1:123" x14ac:dyDescent="0.3">
      <c r="A442" s="11">
        <f t="shared" si="236"/>
        <v>44994</v>
      </c>
      <c r="B442" s="8">
        <f t="shared" si="293"/>
        <v>444</v>
      </c>
      <c r="C442" s="8">
        <f t="shared" si="294"/>
        <v>56225.78</v>
      </c>
      <c r="D442" s="8">
        <f t="shared" si="295"/>
        <v>0</v>
      </c>
      <c r="E442" s="8">
        <f t="shared" si="296"/>
        <v>271</v>
      </c>
      <c r="F442" s="8">
        <f t="shared" si="297"/>
        <v>205.13</v>
      </c>
      <c r="G442" s="8">
        <f t="shared" si="298"/>
        <v>1</v>
      </c>
      <c r="I442" s="11">
        <f t="shared" si="238"/>
        <v>44994</v>
      </c>
      <c r="J442" s="8">
        <f t="shared" si="299"/>
        <v>287</v>
      </c>
      <c r="K442" s="8">
        <f t="shared" si="299"/>
        <v>46150.8</v>
      </c>
      <c r="L442" s="8">
        <f t="shared" si="299"/>
        <v>159.44999999999999</v>
      </c>
      <c r="M442" s="8">
        <f t="shared" si="299"/>
        <v>0</v>
      </c>
      <c r="N442" s="8">
        <f t="shared" si="299"/>
        <v>4.95</v>
      </c>
      <c r="O442" s="8">
        <f t="shared" si="299"/>
        <v>0</v>
      </c>
      <c r="Q442" s="11">
        <f t="shared" si="240"/>
        <v>44994</v>
      </c>
      <c r="R442" s="8">
        <f t="shared" si="300"/>
        <v>280</v>
      </c>
      <c r="S442" s="8">
        <f t="shared" si="300"/>
        <v>30140.799999999999</v>
      </c>
      <c r="T442" s="8">
        <f t="shared" si="300"/>
        <v>271</v>
      </c>
      <c r="U442" s="8">
        <f t="shared" si="300"/>
        <v>0</v>
      </c>
      <c r="V442" s="8">
        <f t="shared" si="300"/>
        <v>22.63</v>
      </c>
      <c r="W442" s="8">
        <f t="shared" si="300"/>
        <v>0</v>
      </c>
      <c r="Y442" s="11">
        <f t="shared" si="242"/>
        <v>44994</v>
      </c>
      <c r="Z442" s="8">
        <f t="shared" si="301"/>
        <v>391</v>
      </c>
      <c r="AA442" s="8">
        <f t="shared" si="301"/>
        <v>49971.26</v>
      </c>
      <c r="AB442" s="8">
        <f t="shared" si="301"/>
        <v>412.27</v>
      </c>
      <c r="AC442" s="8">
        <f t="shared" si="301"/>
        <v>0</v>
      </c>
      <c r="AD442" s="8">
        <f t="shared" si="301"/>
        <v>459.9</v>
      </c>
      <c r="AE442" s="8">
        <f t="shared" si="301"/>
        <v>72</v>
      </c>
      <c r="AG442" s="11">
        <f t="shared" si="244"/>
        <v>44994</v>
      </c>
      <c r="AH442" s="8">
        <f t="shared" si="302"/>
        <v>478</v>
      </c>
      <c r="AI442" s="8">
        <f t="shared" si="302"/>
        <v>58513.120000000003</v>
      </c>
      <c r="AJ442" s="8">
        <f t="shared" si="302"/>
        <v>236.87</v>
      </c>
      <c r="AK442" s="8">
        <f t="shared" si="302"/>
        <v>0</v>
      </c>
      <c r="AL442" s="8">
        <f t="shared" si="302"/>
        <v>569.70000000000005</v>
      </c>
      <c r="AM442" s="8">
        <f t="shared" si="302"/>
        <v>17</v>
      </c>
      <c r="AO442" s="11">
        <f t="shared" si="246"/>
        <v>44994</v>
      </c>
      <c r="AP442" s="8">
        <f t="shared" si="303"/>
        <v>563</v>
      </c>
      <c r="AQ442" s="8">
        <f t="shared" si="303"/>
        <v>45302.71</v>
      </c>
      <c r="AR442" s="8">
        <f t="shared" si="303"/>
        <v>0</v>
      </c>
      <c r="AS442" s="8">
        <f t="shared" si="303"/>
        <v>425.5</v>
      </c>
      <c r="AT442" s="8">
        <f t="shared" si="303"/>
        <v>240</v>
      </c>
      <c r="AU442" s="8">
        <f t="shared" si="303"/>
        <v>14</v>
      </c>
      <c r="AW442" s="11">
        <f t="shared" si="248"/>
        <v>44994</v>
      </c>
      <c r="AX442" s="8">
        <f t="shared" si="304"/>
        <v>521</v>
      </c>
      <c r="AY442" s="8">
        <f t="shared" si="304"/>
        <v>68854.069999999992</v>
      </c>
      <c r="AZ442" s="8">
        <f t="shared" si="304"/>
        <v>321.51</v>
      </c>
      <c r="BA442" s="8">
        <f t="shared" si="304"/>
        <v>0</v>
      </c>
      <c r="BB442" s="8">
        <f t="shared" si="304"/>
        <v>344.67</v>
      </c>
      <c r="BC442" s="8">
        <f t="shared" si="304"/>
        <v>4</v>
      </c>
      <c r="BE442" s="11">
        <f t="shared" si="250"/>
        <v>44994</v>
      </c>
      <c r="BF442" s="8">
        <f t="shared" si="305"/>
        <v>505</v>
      </c>
      <c r="BG442" s="8">
        <f t="shared" si="305"/>
        <v>63893.169999999991</v>
      </c>
      <c r="BH442" s="8">
        <f t="shared" si="305"/>
        <v>174.92</v>
      </c>
      <c r="BI442" s="8">
        <f t="shared" si="305"/>
        <v>0</v>
      </c>
      <c r="BJ442" s="8">
        <f t="shared" si="305"/>
        <v>1525.69</v>
      </c>
      <c r="BK442" s="8">
        <f t="shared" si="305"/>
        <v>0</v>
      </c>
      <c r="BM442" s="11">
        <f t="shared" si="252"/>
        <v>44994</v>
      </c>
      <c r="BN442" s="8">
        <f t="shared" si="306"/>
        <v>280</v>
      </c>
      <c r="BO442" s="8">
        <f t="shared" si="306"/>
        <v>22906.41</v>
      </c>
      <c r="BP442" s="8">
        <f t="shared" si="306"/>
        <v>154</v>
      </c>
      <c r="BQ442" s="8">
        <f t="shared" si="306"/>
        <v>0</v>
      </c>
      <c r="BR442" s="8">
        <f t="shared" si="306"/>
        <v>580</v>
      </c>
      <c r="BS442" s="8">
        <f t="shared" si="306"/>
        <v>0</v>
      </c>
      <c r="BU442" s="11">
        <f t="shared" si="254"/>
        <v>44994</v>
      </c>
      <c r="BV442" s="8">
        <f t="shared" si="307"/>
        <v>227</v>
      </c>
      <c r="BW442" s="8">
        <f t="shared" si="307"/>
        <v>29666.019999999997</v>
      </c>
      <c r="BX442" s="8">
        <f t="shared" si="307"/>
        <v>0</v>
      </c>
      <c r="BY442" s="8">
        <f t="shared" si="307"/>
        <v>0</v>
      </c>
      <c r="BZ442" s="8">
        <f t="shared" si="307"/>
        <v>410.5</v>
      </c>
      <c r="CA442" s="8">
        <f t="shared" si="307"/>
        <v>16</v>
      </c>
      <c r="CC442" s="11">
        <f t="shared" si="256"/>
        <v>44994</v>
      </c>
      <c r="CD442" s="8">
        <f t="shared" si="308"/>
        <v>510</v>
      </c>
      <c r="CE442" s="8">
        <f t="shared" si="308"/>
        <v>63353.500000000007</v>
      </c>
      <c r="CF442" s="8">
        <f t="shared" si="308"/>
        <v>421.38999999999993</v>
      </c>
      <c r="CG442" s="8">
        <f t="shared" si="308"/>
        <v>3737.99</v>
      </c>
      <c r="CH442" s="8">
        <f t="shared" si="308"/>
        <v>402.12</v>
      </c>
      <c r="CI442" s="8">
        <f t="shared" si="308"/>
        <v>9</v>
      </c>
      <c r="CK442" s="11">
        <f t="shared" si="258"/>
        <v>44994</v>
      </c>
      <c r="CL442" s="8">
        <f t="shared" si="309"/>
        <v>244</v>
      </c>
      <c r="CM442" s="8">
        <f t="shared" si="309"/>
        <v>17701.78</v>
      </c>
      <c r="CN442" s="8">
        <f t="shared" si="309"/>
        <v>0</v>
      </c>
      <c r="CO442" s="8">
        <f t="shared" si="309"/>
        <v>33.5</v>
      </c>
      <c r="CP442" s="8">
        <f t="shared" si="309"/>
        <v>1225.83</v>
      </c>
      <c r="CQ442" s="8">
        <f t="shared" si="309"/>
        <v>0</v>
      </c>
      <c r="CS442" s="11">
        <f t="shared" si="260"/>
        <v>44994</v>
      </c>
      <c r="CT442" s="8">
        <f t="shared" si="310"/>
        <v>0</v>
      </c>
      <c r="CU442" s="8">
        <f t="shared" si="311"/>
        <v>0</v>
      </c>
      <c r="CV442" s="8">
        <f t="shared" si="312"/>
        <v>0</v>
      </c>
      <c r="CW442" s="8">
        <f t="shared" si="313"/>
        <v>0</v>
      </c>
      <c r="CX442" s="8">
        <f t="shared" si="314"/>
        <v>0</v>
      </c>
      <c r="CY442" s="8">
        <f t="shared" si="315"/>
        <v>0</v>
      </c>
      <c r="DA442" s="11">
        <f t="shared" si="266"/>
        <v>44994</v>
      </c>
      <c r="DB442" s="8">
        <f t="shared" si="316"/>
        <v>0</v>
      </c>
      <c r="DC442" s="8">
        <f t="shared" si="317"/>
        <v>0</v>
      </c>
      <c r="DD442" s="8">
        <f t="shared" si="318"/>
        <v>0</v>
      </c>
      <c r="DE442" s="8">
        <f t="shared" si="319"/>
        <v>0</v>
      </c>
      <c r="DF442" s="8">
        <f t="shared" si="320"/>
        <v>0</v>
      </c>
      <c r="DG442" s="8">
        <f t="shared" si="321"/>
        <v>0</v>
      </c>
      <c r="DI442" s="11">
        <f t="shared" si="272"/>
        <v>44994</v>
      </c>
      <c r="DJ442" s="8">
        <f t="shared" si="322"/>
        <v>0</v>
      </c>
      <c r="DK442" s="8">
        <f t="shared" si="323"/>
        <v>0</v>
      </c>
      <c r="DL442" s="8">
        <f t="shared" si="324"/>
        <v>0</v>
      </c>
      <c r="DM442" s="8">
        <f t="shared" si="325"/>
        <v>0</v>
      </c>
      <c r="DN442" s="8">
        <f t="shared" si="326"/>
        <v>0</v>
      </c>
      <c r="DO442" s="8">
        <f t="shared" si="327"/>
        <v>0</v>
      </c>
      <c r="DP442" s="56"/>
      <c r="DQ442" s="56"/>
      <c r="DR442" s="56"/>
      <c r="DS442" s="56"/>
    </row>
    <row r="443" spans="1:123" x14ac:dyDescent="0.3">
      <c r="A443" s="11">
        <f t="shared" si="236"/>
        <v>44995</v>
      </c>
      <c r="B443" s="8">
        <f t="shared" si="293"/>
        <v>506</v>
      </c>
      <c r="C443" s="8">
        <f t="shared" si="294"/>
        <v>65115.409999999996</v>
      </c>
      <c r="D443" s="8">
        <f t="shared" si="295"/>
        <v>0</v>
      </c>
      <c r="E443" s="8">
        <f t="shared" si="296"/>
        <v>324</v>
      </c>
      <c r="F443" s="8">
        <f t="shared" si="297"/>
        <v>280.13</v>
      </c>
      <c r="G443" s="8">
        <f t="shared" si="298"/>
        <v>1</v>
      </c>
      <c r="I443" s="11">
        <f t="shared" si="238"/>
        <v>44995</v>
      </c>
      <c r="J443" s="8">
        <f t="shared" si="299"/>
        <v>343</v>
      </c>
      <c r="K443" s="8">
        <f t="shared" si="299"/>
        <v>54317.05</v>
      </c>
      <c r="L443" s="8">
        <f t="shared" si="299"/>
        <v>200.01999999999998</v>
      </c>
      <c r="M443" s="8">
        <f t="shared" si="299"/>
        <v>0</v>
      </c>
      <c r="N443" s="8">
        <f t="shared" si="299"/>
        <v>54.900000000000006</v>
      </c>
      <c r="O443" s="8">
        <f t="shared" si="299"/>
        <v>1</v>
      </c>
      <c r="Q443" s="11">
        <f t="shared" si="240"/>
        <v>44995</v>
      </c>
      <c r="R443" s="8">
        <f t="shared" si="300"/>
        <v>319</v>
      </c>
      <c r="S443" s="8">
        <f t="shared" si="300"/>
        <v>34398.659999999996</v>
      </c>
      <c r="T443" s="8">
        <f t="shared" si="300"/>
        <v>298</v>
      </c>
      <c r="U443" s="8">
        <f t="shared" si="300"/>
        <v>0</v>
      </c>
      <c r="V443" s="8">
        <f t="shared" si="300"/>
        <v>22.63</v>
      </c>
      <c r="W443" s="8">
        <f t="shared" si="300"/>
        <v>0</v>
      </c>
      <c r="Y443" s="11">
        <f t="shared" si="242"/>
        <v>44995</v>
      </c>
      <c r="Z443" s="8">
        <f t="shared" si="301"/>
        <v>434</v>
      </c>
      <c r="AA443" s="8">
        <f t="shared" si="301"/>
        <v>54884.520000000004</v>
      </c>
      <c r="AB443" s="8">
        <f t="shared" si="301"/>
        <v>479.34999999999997</v>
      </c>
      <c r="AC443" s="8">
        <f t="shared" si="301"/>
        <v>0</v>
      </c>
      <c r="AD443" s="8">
        <f t="shared" si="301"/>
        <v>709.9</v>
      </c>
      <c r="AE443" s="8">
        <f t="shared" si="301"/>
        <v>80</v>
      </c>
      <c r="AG443" s="11">
        <f t="shared" si="244"/>
        <v>44995</v>
      </c>
      <c r="AH443" s="8">
        <f t="shared" si="302"/>
        <v>524</v>
      </c>
      <c r="AI443" s="8">
        <f t="shared" si="302"/>
        <v>64387.19</v>
      </c>
      <c r="AJ443" s="8">
        <f t="shared" si="302"/>
        <v>252.6</v>
      </c>
      <c r="AK443" s="8">
        <f t="shared" si="302"/>
        <v>0</v>
      </c>
      <c r="AL443" s="8">
        <f t="shared" si="302"/>
        <v>569.70000000000005</v>
      </c>
      <c r="AM443" s="8">
        <f t="shared" si="302"/>
        <v>19</v>
      </c>
      <c r="AO443" s="11">
        <f t="shared" si="246"/>
        <v>44995</v>
      </c>
      <c r="AP443" s="8">
        <f t="shared" si="303"/>
        <v>620</v>
      </c>
      <c r="AQ443" s="8">
        <f t="shared" si="303"/>
        <v>49896</v>
      </c>
      <c r="AR443" s="8">
        <f t="shared" si="303"/>
        <v>0</v>
      </c>
      <c r="AS443" s="8">
        <f t="shared" si="303"/>
        <v>468.5</v>
      </c>
      <c r="AT443" s="8">
        <f t="shared" si="303"/>
        <v>243</v>
      </c>
      <c r="AU443" s="8">
        <f t="shared" si="303"/>
        <v>16</v>
      </c>
      <c r="AW443" s="11">
        <f t="shared" si="248"/>
        <v>44995</v>
      </c>
      <c r="AX443" s="8">
        <f t="shared" si="304"/>
        <v>596</v>
      </c>
      <c r="AY443" s="8">
        <f t="shared" si="304"/>
        <v>78465.78</v>
      </c>
      <c r="AZ443" s="8">
        <f t="shared" si="304"/>
        <v>331.67</v>
      </c>
      <c r="BA443" s="8">
        <f t="shared" si="304"/>
        <v>0</v>
      </c>
      <c r="BB443" s="8">
        <f t="shared" si="304"/>
        <v>339.72</v>
      </c>
      <c r="BC443" s="8">
        <f t="shared" si="304"/>
        <v>4</v>
      </c>
      <c r="BE443" s="11">
        <f t="shared" si="250"/>
        <v>44995</v>
      </c>
      <c r="BF443" s="8">
        <f t="shared" si="305"/>
        <v>565</v>
      </c>
      <c r="BG443" s="8">
        <f t="shared" si="305"/>
        <v>71682.459999999992</v>
      </c>
      <c r="BH443" s="8">
        <f t="shared" si="305"/>
        <v>181.88</v>
      </c>
      <c r="BI443" s="8">
        <f t="shared" si="305"/>
        <v>0</v>
      </c>
      <c r="BJ443" s="8">
        <f t="shared" si="305"/>
        <v>1556.29</v>
      </c>
      <c r="BK443" s="8">
        <f t="shared" si="305"/>
        <v>0</v>
      </c>
      <c r="BM443" s="11">
        <f t="shared" si="252"/>
        <v>44995</v>
      </c>
      <c r="BN443" s="8">
        <f t="shared" si="306"/>
        <v>323</v>
      </c>
      <c r="BO443" s="8">
        <f t="shared" si="306"/>
        <v>26409.02</v>
      </c>
      <c r="BP443" s="8">
        <f t="shared" si="306"/>
        <v>199</v>
      </c>
      <c r="BQ443" s="8">
        <f t="shared" si="306"/>
        <v>0</v>
      </c>
      <c r="BR443" s="8">
        <f t="shared" si="306"/>
        <v>600</v>
      </c>
      <c r="BS443" s="8">
        <f t="shared" si="306"/>
        <v>0</v>
      </c>
      <c r="BU443" s="11">
        <f t="shared" si="254"/>
        <v>44995</v>
      </c>
      <c r="BV443" s="8">
        <f t="shared" si="307"/>
        <v>270</v>
      </c>
      <c r="BW443" s="8">
        <f t="shared" si="307"/>
        <v>35105.57</v>
      </c>
      <c r="BX443" s="8">
        <f t="shared" si="307"/>
        <v>0</v>
      </c>
      <c r="BY443" s="8">
        <f t="shared" si="307"/>
        <v>0</v>
      </c>
      <c r="BZ443" s="8">
        <f t="shared" si="307"/>
        <v>449.5</v>
      </c>
      <c r="CA443" s="8">
        <f t="shared" si="307"/>
        <v>17</v>
      </c>
      <c r="CC443" s="11">
        <f t="shared" si="256"/>
        <v>44995</v>
      </c>
      <c r="CD443" s="8">
        <f t="shared" si="308"/>
        <v>589</v>
      </c>
      <c r="CE443" s="8">
        <f t="shared" si="308"/>
        <v>73100.98000000001</v>
      </c>
      <c r="CF443" s="8">
        <f t="shared" si="308"/>
        <v>482.26999999999992</v>
      </c>
      <c r="CG443" s="8">
        <f t="shared" si="308"/>
        <v>4146.3</v>
      </c>
      <c r="CH443" s="8">
        <f t="shared" si="308"/>
        <v>433.65</v>
      </c>
      <c r="CI443" s="8">
        <f t="shared" si="308"/>
        <v>10</v>
      </c>
      <c r="CK443" s="11">
        <f t="shared" si="258"/>
        <v>44995</v>
      </c>
      <c r="CL443" s="8">
        <f t="shared" si="309"/>
        <v>257</v>
      </c>
      <c r="CM443" s="8">
        <f t="shared" si="309"/>
        <v>18595.87</v>
      </c>
      <c r="CN443" s="8">
        <f t="shared" si="309"/>
        <v>0</v>
      </c>
      <c r="CO443" s="8">
        <f t="shared" si="309"/>
        <v>33.5</v>
      </c>
      <c r="CP443" s="8">
        <f t="shared" si="309"/>
        <v>1767.75</v>
      </c>
      <c r="CQ443" s="8">
        <f t="shared" si="309"/>
        <v>0</v>
      </c>
      <c r="CS443" s="11">
        <f t="shared" si="260"/>
        <v>44995</v>
      </c>
      <c r="CT443" s="8">
        <f t="shared" si="310"/>
        <v>0</v>
      </c>
      <c r="CU443" s="8">
        <f t="shared" si="311"/>
        <v>0</v>
      </c>
      <c r="CV443" s="8">
        <f t="shared" si="312"/>
        <v>0</v>
      </c>
      <c r="CW443" s="8">
        <f t="shared" si="313"/>
        <v>0</v>
      </c>
      <c r="CX443" s="8">
        <f t="shared" si="314"/>
        <v>0</v>
      </c>
      <c r="CY443" s="8">
        <f t="shared" si="315"/>
        <v>0</v>
      </c>
      <c r="DA443" s="11">
        <f t="shared" si="266"/>
        <v>44995</v>
      </c>
      <c r="DB443" s="8">
        <f t="shared" si="316"/>
        <v>0</v>
      </c>
      <c r="DC443" s="8">
        <f t="shared" si="317"/>
        <v>0</v>
      </c>
      <c r="DD443" s="8">
        <f t="shared" si="318"/>
        <v>0</v>
      </c>
      <c r="DE443" s="8">
        <f t="shared" si="319"/>
        <v>0</v>
      </c>
      <c r="DF443" s="8">
        <f t="shared" si="320"/>
        <v>0</v>
      </c>
      <c r="DG443" s="8">
        <f t="shared" si="321"/>
        <v>0</v>
      </c>
      <c r="DI443" s="11">
        <f t="shared" si="272"/>
        <v>44995</v>
      </c>
      <c r="DJ443" s="8">
        <f t="shared" si="322"/>
        <v>0</v>
      </c>
      <c r="DK443" s="8">
        <f t="shared" si="323"/>
        <v>0</v>
      </c>
      <c r="DL443" s="8">
        <f t="shared" si="324"/>
        <v>0</v>
      </c>
      <c r="DM443" s="8">
        <f t="shared" si="325"/>
        <v>0</v>
      </c>
      <c r="DN443" s="8">
        <f t="shared" si="326"/>
        <v>0</v>
      </c>
      <c r="DO443" s="8">
        <f t="shared" si="327"/>
        <v>0</v>
      </c>
      <c r="DP443" s="56"/>
      <c r="DQ443" s="56"/>
      <c r="DR443" s="56"/>
      <c r="DS443" s="56"/>
    </row>
    <row r="444" spans="1:123" x14ac:dyDescent="0.3">
      <c r="A444" s="11">
        <f t="shared" si="236"/>
        <v>44996</v>
      </c>
      <c r="B444" s="8">
        <f t="shared" si="293"/>
        <v>568</v>
      </c>
      <c r="C444" s="8">
        <f t="shared" si="294"/>
        <v>74206.7</v>
      </c>
      <c r="D444" s="8">
        <f t="shared" si="295"/>
        <v>0</v>
      </c>
      <c r="E444" s="8">
        <f t="shared" si="296"/>
        <v>392</v>
      </c>
      <c r="F444" s="8">
        <f t="shared" si="297"/>
        <v>284.13</v>
      </c>
      <c r="G444" s="8">
        <f t="shared" si="298"/>
        <v>1</v>
      </c>
      <c r="I444" s="11">
        <f t="shared" si="238"/>
        <v>44996</v>
      </c>
      <c r="J444" s="8">
        <f t="shared" si="299"/>
        <v>384</v>
      </c>
      <c r="K444" s="8">
        <f t="shared" si="299"/>
        <v>60073.26</v>
      </c>
      <c r="L444" s="8">
        <f t="shared" si="299"/>
        <v>234.67999999999998</v>
      </c>
      <c r="M444" s="8">
        <f t="shared" si="299"/>
        <v>0</v>
      </c>
      <c r="N444" s="8">
        <f t="shared" si="299"/>
        <v>294.64999999999998</v>
      </c>
      <c r="O444" s="8">
        <f t="shared" si="299"/>
        <v>2</v>
      </c>
      <c r="Q444" s="11">
        <f t="shared" si="240"/>
        <v>44996</v>
      </c>
      <c r="R444" s="8">
        <f t="shared" si="300"/>
        <v>361</v>
      </c>
      <c r="S444" s="8">
        <f t="shared" si="300"/>
        <v>38926.14</v>
      </c>
      <c r="T444" s="8">
        <f t="shared" si="300"/>
        <v>336</v>
      </c>
      <c r="U444" s="8">
        <f t="shared" si="300"/>
        <v>0</v>
      </c>
      <c r="V444" s="8">
        <f t="shared" si="300"/>
        <v>22.63</v>
      </c>
      <c r="W444" s="8">
        <f t="shared" si="300"/>
        <v>0</v>
      </c>
      <c r="Y444" s="11">
        <f t="shared" si="242"/>
        <v>44996</v>
      </c>
      <c r="Z444" s="8">
        <f t="shared" si="301"/>
        <v>496</v>
      </c>
      <c r="AA444" s="8">
        <f t="shared" si="301"/>
        <v>62334.450000000004</v>
      </c>
      <c r="AB444" s="8">
        <f t="shared" si="301"/>
        <v>569.11</v>
      </c>
      <c r="AC444" s="8">
        <f t="shared" si="301"/>
        <v>0</v>
      </c>
      <c r="AD444" s="8">
        <f t="shared" si="301"/>
        <v>709.9</v>
      </c>
      <c r="AE444" s="8">
        <f t="shared" si="301"/>
        <v>89</v>
      </c>
      <c r="AG444" s="11">
        <f t="shared" si="244"/>
        <v>44996</v>
      </c>
      <c r="AH444" s="8">
        <f t="shared" si="302"/>
        <v>566</v>
      </c>
      <c r="AI444" s="8">
        <f t="shared" si="302"/>
        <v>69807.64</v>
      </c>
      <c r="AJ444" s="8">
        <f t="shared" si="302"/>
        <v>267.39999999999998</v>
      </c>
      <c r="AK444" s="8">
        <f t="shared" si="302"/>
        <v>0</v>
      </c>
      <c r="AL444" s="8">
        <f t="shared" si="302"/>
        <v>574.65000000000009</v>
      </c>
      <c r="AM444" s="8">
        <f t="shared" si="302"/>
        <v>21</v>
      </c>
      <c r="AO444" s="11">
        <f t="shared" si="246"/>
        <v>44996</v>
      </c>
      <c r="AP444" s="8">
        <f t="shared" si="303"/>
        <v>673</v>
      </c>
      <c r="AQ444" s="8">
        <f t="shared" si="303"/>
        <v>53955.44</v>
      </c>
      <c r="AR444" s="8">
        <f t="shared" si="303"/>
        <v>0</v>
      </c>
      <c r="AS444" s="8">
        <f t="shared" si="303"/>
        <v>524.5</v>
      </c>
      <c r="AT444" s="8">
        <f t="shared" si="303"/>
        <v>243</v>
      </c>
      <c r="AU444" s="8">
        <f t="shared" si="303"/>
        <v>18</v>
      </c>
      <c r="AW444" s="11">
        <f t="shared" si="248"/>
        <v>44996</v>
      </c>
      <c r="AX444" s="8">
        <f t="shared" si="304"/>
        <v>668</v>
      </c>
      <c r="AY444" s="8">
        <f t="shared" si="304"/>
        <v>87028.23</v>
      </c>
      <c r="AZ444" s="8">
        <f t="shared" si="304"/>
        <v>351.99</v>
      </c>
      <c r="BA444" s="8">
        <f t="shared" si="304"/>
        <v>0</v>
      </c>
      <c r="BB444" s="8">
        <f t="shared" si="304"/>
        <v>339.72</v>
      </c>
      <c r="BC444" s="8">
        <f t="shared" si="304"/>
        <v>4</v>
      </c>
      <c r="BE444" s="11">
        <f t="shared" si="250"/>
        <v>44996</v>
      </c>
      <c r="BF444" s="8">
        <f t="shared" si="305"/>
        <v>628</v>
      </c>
      <c r="BG444" s="8">
        <f t="shared" si="305"/>
        <v>79790.739999999991</v>
      </c>
      <c r="BH444" s="8">
        <f t="shared" si="305"/>
        <v>210.19</v>
      </c>
      <c r="BI444" s="8">
        <f t="shared" si="305"/>
        <v>0</v>
      </c>
      <c r="BJ444" s="8">
        <f t="shared" si="305"/>
        <v>1688.1</v>
      </c>
      <c r="BK444" s="8">
        <f t="shared" si="305"/>
        <v>0</v>
      </c>
      <c r="BM444" s="11">
        <f t="shared" si="252"/>
        <v>44996</v>
      </c>
      <c r="BN444" s="8">
        <f t="shared" si="306"/>
        <v>375</v>
      </c>
      <c r="BO444" s="8">
        <f t="shared" si="306"/>
        <v>30920.15</v>
      </c>
      <c r="BP444" s="8">
        <f t="shared" si="306"/>
        <v>233.5</v>
      </c>
      <c r="BQ444" s="8">
        <f t="shared" si="306"/>
        <v>0</v>
      </c>
      <c r="BR444" s="8">
        <f t="shared" si="306"/>
        <v>600</v>
      </c>
      <c r="BS444" s="8">
        <f t="shared" si="306"/>
        <v>2</v>
      </c>
      <c r="BU444" s="11">
        <f t="shared" si="254"/>
        <v>44996</v>
      </c>
      <c r="BV444" s="8">
        <f t="shared" si="307"/>
        <v>321</v>
      </c>
      <c r="BW444" s="8">
        <f t="shared" si="307"/>
        <v>41510.86</v>
      </c>
      <c r="BX444" s="8">
        <f t="shared" si="307"/>
        <v>0</v>
      </c>
      <c r="BY444" s="8">
        <f t="shared" si="307"/>
        <v>0</v>
      </c>
      <c r="BZ444" s="8">
        <f t="shared" si="307"/>
        <v>534.5</v>
      </c>
      <c r="CA444" s="8">
        <f t="shared" si="307"/>
        <v>18</v>
      </c>
      <c r="CC444" s="11">
        <f t="shared" si="256"/>
        <v>44996</v>
      </c>
      <c r="CD444" s="8">
        <f t="shared" si="308"/>
        <v>678</v>
      </c>
      <c r="CE444" s="8">
        <f t="shared" si="308"/>
        <v>84355.560000000012</v>
      </c>
      <c r="CF444" s="8">
        <f t="shared" si="308"/>
        <v>537.13999999999987</v>
      </c>
      <c r="CG444" s="8">
        <f t="shared" si="308"/>
        <v>4488.33</v>
      </c>
      <c r="CH444" s="8">
        <f t="shared" si="308"/>
        <v>511.65</v>
      </c>
      <c r="CI444" s="8">
        <f t="shared" si="308"/>
        <v>11</v>
      </c>
      <c r="CK444" s="11">
        <f t="shared" si="258"/>
        <v>44996</v>
      </c>
      <c r="CL444" s="8">
        <f t="shared" si="309"/>
        <v>274</v>
      </c>
      <c r="CM444" s="8">
        <f t="shared" si="309"/>
        <v>19920.8</v>
      </c>
      <c r="CN444" s="8">
        <f t="shared" si="309"/>
        <v>0</v>
      </c>
      <c r="CO444" s="8">
        <f t="shared" si="309"/>
        <v>64.5</v>
      </c>
      <c r="CP444" s="8">
        <f t="shared" si="309"/>
        <v>1797.75</v>
      </c>
      <c r="CQ444" s="8">
        <f t="shared" si="309"/>
        <v>0</v>
      </c>
      <c r="CS444" s="11">
        <f t="shared" si="260"/>
        <v>44996</v>
      </c>
      <c r="CT444" s="8">
        <f t="shared" si="310"/>
        <v>0</v>
      </c>
      <c r="CU444" s="8">
        <f t="shared" si="311"/>
        <v>0</v>
      </c>
      <c r="CV444" s="8">
        <f t="shared" si="312"/>
        <v>0</v>
      </c>
      <c r="CW444" s="8">
        <f t="shared" si="313"/>
        <v>0</v>
      </c>
      <c r="CX444" s="8">
        <f t="shared" si="314"/>
        <v>0</v>
      </c>
      <c r="CY444" s="8">
        <f t="shared" si="315"/>
        <v>0</v>
      </c>
      <c r="DA444" s="11">
        <f t="shared" si="266"/>
        <v>44996</v>
      </c>
      <c r="DB444" s="8">
        <f t="shared" si="316"/>
        <v>0</v>
      </c>
      <c r="DC444" s="8">
        <f t="shared" si="317"/>
        <v>0</v>
      </c>
      <c r="DD444" s="8">
        <f t="shared" si="318"/>
        <v>0</v>
      </c>
      <c r="DE444" s="8">
        <f t="shared" si="319"/>
        <v>0</v>
      </c>
      <c r="DF444" s="8">
        <f t="shared" si="320"/>
        <v>0</v>
      </c>
      <c r="DG444" s="8">
        <f t="shared" si="321"/>
        <v>0</v>
      </c>
      <c r="DI444" s="11">
        <f t="shared" si="272"/>
        <v>44996</v>
      </c>
      <c r="DJ444" s="8">
        <f t="shared" si="322"/>
        <v>0</v>
      </c>
      <c r="DK444" s="8">
        <f t="shared" si="323"/>
        <v>0</v>
      </c>
      <c r="DL444" s="8">
        <f t="shared" si="324"/>
        <v>0</v>
      </c>
      <c r="DM444" s="8">
        <f t="shared" si="325"/>
        <v>0</v>
      </c>
      <c r="DN444" s="8">
        <f t="shared" si="326"/>
        <v>0</v>
      </c>
      <c r="DO444" s="8">
        <f t="shared" si="327"/>
        <v>0</v>
      </c>
      <c r="DP444" s="56"/>
      <c r="DQ444" s="56"/>
      <c r="DR444" s="56"/>
      <c r="DS444" s="56"/>
    </row>
    <row r="445" spans="1:123" x14ac:dyDescent="0.3">
      <c r="A445" s="11">
        <f t="shared" si="236"/>
        <v>44997</v>
      </c>
      <c r="B445" s="8">
        <f t="shared" si="293"/>
        <v>607</v>
      </c>
      <c r="C445" s="8">
        <f t="shared" si="294"/>
        <v>79233.509999999995</v>
      </c>
      <c r="D445" s="8">
        <f t="shared" si="295"/>
        <v>0</v>
      </c>
      <c r="E445" s="8">
        <f t="shared" si="296"/>
        <v>412</v>
      </c>
      <c r="F445" s="8">
        <f t="shared" si="297"/>
        <v>284.13</v>
      </c>
      <c r="G445" s="8">
        <f t="shared" si="298"/>
        <v>1</v>
      </c>
      <c r="I445" s="11">
        <f t="shared" si="238"/>
        <v>44997</v>
      </c>
      <c r="J445" s="8">
        <f t="shared" si="299"/>
        <v>403</v>
      </c>
      <c r="K445" s="8">
        <f t="shared" si="299"/>
        <v>63077.8</v>
      </c>
      <c r="L445" s="8">
        <f t="shared" si="299"/>
        <v>243.64</v>
      </c>
      <c r="M445" s="8">
        <f t="shared" si="299"/>
        <v>0</v>
      </c>
      <c r="N445" s="8">
        <f t="shared" si="299"/>
        <v>294.64999999999998</v>
      </c>
      <c r="O445" s="8">
        <f t="shared" si="299"/>
        <v>3</v>
      </c>
      <c r="Q445" s="11">
        <f t="shared" si="240"/>
        <v>44997</v>
      </c>
      <c r="R445" s="8">
        <f t="shared" si="300"/>
        <v>386</v>
      </c>
      <c r="S445" s="8">
        <f t="shared" si="300"/>
        <v>41707.89</v>
      </c>
      <c r="T445" s="8">
        <f t="shared" si="300"/>
        <v>350</v>
      </c>
      <c r="U445" s="8">
        <f t="shared" si="300"/>
        <v>0</v>
      </c>
      <c r="V445" s="8">
        <f t="shared" si="300"/>
        <v>42.629999999999995</v>
      </c>
      <c r="W445" s="8">
        <f t="shared" si="300"/>
        <v>0</v>
      </c>
      <c r="Y445" s="11">
        <f t="shared" si="242"/>
        <v>44997</v>
      </c>
      <c r="Z445" s="8">
        <f t="shared" si="301"/>
        <v>534</v>
      </c>
      <c r="AA445" s="8">
        <f t="shared" si="301"/>
        <v>67013.06</v>
      </c>
      <c r="AB445" s="8">
        <f t="shared" si="301"/>
        <v>629.25</v>
      </c>
      <c r="AC445" s="8">
        <f t="shared" si="301"/>
        <v>0</v>
      </c>
      <c r="AD445" s="8">
        <f t="shared" si="301"/>
        <v>900.04</v>
      </c>
      <c r="AE445" s="8">
        <f t="shared" si="301"/>
        <v>98</v>
      </c>
      <c r="AG445" s="11">
        <f t="shared" si="244"/>
        <v>44997</v>
      </c>
      <c r="AH445" s="8">
        <f t="shared" si="302"/>
        <v>607</v>
      </c>
      <c r="AI445" s="8">
        <f t="shared" si="302"/>
        <v>74816.5</v>
      </c>
      <c r="AJ445" s="8">
        <f t="shared" si="302"/>
        <v>288.67999999999995</v>
      </c>
      <c r="AK445" s="8">
        <f t="shared" si="302"/>
        <v>0</v>
      </c>
      <c r="AL445" s="8">
        <f t="shared" si="302"/>
        <v>724.65000000000009</v>
      </c>
      <c r="AM445" s="8">
        <f t="shared" si="302"/>
        <v>23</v>
      </c>
      <c r="AO445" s="11">
        <f t="shared" si="246"/>
        <v>44997</v>
      </c>
      <c r="AP445" s="8">
        <f t="shared" si="303"/>
        <v>727</v>
      </c>
      <c r="AQ445" s="8">
        <f t="shared" si="303"/>
        <v>58058.270000000004</v>
      </c>
      <c r="AR445" s="8">
        <f t="shared" si="303"/>
        <v>0</v>
      </c>
      <c r="AS445" s="8">
        <f t="shared" si="303"/>
        <v>526.5</v>
      </c>
      <c r="AT445" s="8">
        <f t="shared" si="303"/>
        <v>243</v>
      </c>
      <c r="AU445" s="8">
        <f t="shared" si="303"/>
        <v>20</v>
      </c>
      <c r="AW445" s="11">
        <f t="shared" si="248"/>
        <v>44997</v>
      </c>
      <c r="AX445" s="8">
        <f t="shared" si="304"/>
        <v>726</v>
      </c>
      <c r="AY445" s="8">
        <f t="shared" si="304"/>
        <v>92765.93</v>
      </c>
      <c r="AZ445" s="8">
        <f t="shared" si="304"/>
        <v>409.28000000000003</v>
      </c>
      <c r="BA445" s="8">
        <f t="shared" si="304"/>
        <v>0</v>
      </c>
      <c r="BB445" s="8">
        <f t="shared" si="304"/>
        <v>455.26000000000005</v>
      </c>
      <c r="BC445" s="8">
        <f t="shared" si="304"/>
        <v>4</v>
      </c>
      <c r="BE445" s="11">
        <f t="shared" si="250"/>
        <v>44997</v>
      </c>
      <c r="BF445" s="8">
        <f t="shared" si="305"/>
        <v>691</v>
      </c>
      <c r="BG445" s="8">
        <f t="shared" si="305"/>
        <v>88334.62999999999</v>
      </c>
      <c r="BH445" s="8">
        <f t="shared" si="305"/>
        <v>253.8</v>
      </c>
      <c r="BI445" s="8">
        <f t="shared" si="305"/>
        <v>0</v>
      </c>
      <c r="BJ445" s="8">
        <f t="shared" si="305"/>
        <v>1688.1</v>
      </c>
      <c r="BK445" s="8">
        <f t="shared" si="305"/>
        <v>0</v>
      </c>
      <c r="BM445" s="11">
        <f t="shared" si="252"/>
        <v>44997</v>
      </c>
      <c r="BN445" s="8">
        <f t="shared" si="306"/>
        <v>409</v>
      </c>
      <c r="BO445" s="8">
        <f t="shared" si="306"/>
        <v>33743.440000000002</v>
      </c>
      <c r="BP445" s="8">
        <f t="shared" si="306"/>
        <v>267</v>
      </c>
      <c r="BQ445" s="8">
        <f t="shared" si="306"/>
        <v>0</v>
      </c>
      <c r="BR445" s="8">
        <f t="shared" si="306"/>
        <v>600</v>
      </c>
      <c r="BS445" s="8">
        <f t="shared" si="306"/>
        <v>2</v>
      </c>
      <c r="BU445" s="11">
        <f t="shared" si="254"/>
        <v>44997</v>
      </c>
      <c r="BV445" s="8">
        <f t="shared" si="307"/>
        <v>352</v>
      </c>
      <c r="BW445" s="8">
        <f t="shared" si="307"/>
        <v>44932.17</v>
      </c>
      <c r="BX445" s="8">
        <f t="shared" si="307"/>
        <v>0</v>
      </c>
      <c r="BY445" s="8">
        <f t="shared" si="307"/>
        <v>0</v>
      </c>
      <c r="BZ445" s="8">
        <f t="shared" si="307"/>
        <v>580</v>
      </c>
      <c r="CA445" s="8">
        <f t="shared" si="307"/>
        <v>21</v>
      </c>
      <c r="CC445" s="11">
        <f t="shared" si="256"/>
        <v>44997</v>
      </c>
      <c r="CD445" s="8">
        <f t="shared" si="308"/>
        <v>762</v>
      </c>
      <c r="CE445" s="8">
        <f t="shared" si="308"/>
        <v>96210.110000000015</v>
      </c>
      <c r="CF445" s="8">
        <f t="shared" si="308"/>
        <v>537.13999999999987</v>
      </c>
      <c r="CG445" s="8">
        <f t="shared" si="308"/>
        <v>4488.33</v>
      </c>
      <c r="CH445" s="8">
        <f t="shared" si="308"/>
        <v>614.65</v>
      </c>
      <c r="CI445" s="8">
        <f t="shared" si="308"/>
        <v>12</v>
      </c>
      <c r="CK445" s="11">
        <f t="shared" si="258"/>
        <v>44997</v>
      </c>
      <c r="CL445" s="8">
        <f t="shared" si="309"/>
        <v>295</v>
      </c>
      <c r="CM445" s="8">
        <f t="shared" si="309"/>
        <v>21726.28</v>
      </c>
      <c r="CN445" s="8">
        <f t="shared" si="309"/>
        <v>0</v>
      </c>
      <c r="CO445" s="8">
        <f t="shared" si="309"/>
        <v>64.5</v>
      </c>
      <c r="CP445" s="8">
        <f t="shared" si="309"/>
        <v>1827.75</v>
      </c>
      <c r="CQ445" s="8">
        <f t="shared" si="309"/>
        <v>0</v>
      </c>
      <c r="CS445" s="11">
        <f t="shared" si="260"/>
        <v>44997</v>
      </c>
      <c r="CT445" s="8">
        <f t="shared" si="310"/>
        <v>0</v>
      </c>
      <c r="CU445" s="8">
        <f t="shared" si="311"/>
        <v>0</v>
      </c>
      <c r="CV445" s="8">
        <f t="shared" si="312"/>
        <v>0</v>
      </c>
      <c r="CW445" s="8">
        <f t="shared" si="313"/>
        <v>0</v>
      </c>
      <c r="CX445" s="8">
        <f t="shared" si="314"/>
        <v>0</v>
      </c>
      <c r="CY445" s="8">
        <f t="shared" si="315"/>
        <v>0</v>
      </c>
      <c r="DA445" s="11">
        <f t="shared" si="266"/>
        <v>44997</v>
      </c>
      <c r="DB445" s="8">
        <f t="shared" si="316"/>
        <v>0</v>
      </c>
      <c r="DC445" s="8">
        <f t="shared" si="317"/>
        <v>0</v>
      </c>
      <c r="DD445" s="8">
        <f t="shared" si="318"/>
        <v>0</v>
      </c>
      <c r="DE445" s="8">
        <f t="shared" si="319"/>
        <v>0</v>
      </c>
      <c r="DF445" s="8">
        <f t="shared" si="320"/>
        <v>0</v>
      </c>
      <c r="DG445" s="8">
        <f t="shared" si="321"/>
        <v>0</v>
      </c>
      <c r="DI445" s="11">
        <f t="shared" si="272"/>
        <v>44997</v>
      </c>
      <c r="DJ445" s="8">
        <f t="shared" si="322"/>
        <v>0</v>
      </c>
      <c r="DK445" s="8">
        <f t="shared" si="323"/>
        <v>0</v>
      </c>
      <c r="DL445" s="8">
        <f t="shared" si="324"/>
        <v>0</v>
      </c>
      <c r="DM445" s="8">
        <f t="shared" si="325"/>
        <v>0</v>
      </c>
      <c r="DN445" s="8">
        <f t="shared" si="326"/>
        <v>0</v>
      </c>
      <c r="DO445" s="8">
        <f t="shared" si="327"/>
        <v>0</v>
      </c>
      <c r="DP445" s="56"/>
      <c r="DQ445" s="56"/>
      <c r="DR445" s="56"/>
      <c r="DS445" s="56"/>
    </row>
    <row r="446" spans="1:123" x14ac:dyDescent="0.3">
      <c r="A446" s="11">
        <f t="shared" si="236"/>
        <v>44998</v>
      </c>
      <c r="B446" s="8">
        <f t="shared" si="293"/>
        <v>660</v>
      </c>
      <c r="C446" s="8">
        <f t="shared" si="294"/>
        <v>86958.720000000001</v>
      </c>
      <c r="D446" s="8">
        <f t="shared" si="295"/>
        <v>0</v>
      </c>
      <c r="E446" s="8">
        <f t="shared" si="296"/>
        <v>440</v>
      </c>
      <c r="F446" s="8">
        <f t="shared" si="297"/>
        <v>513.18000000000006</v>
      </c>
      <c r="G446" s="8">
        <f t="shared" si="298"/>
        <v>1</v>
      </c>
      <c r="I446" s="11">
        <f t="shared" si="238"/>
        <v>44998</v>
      </c>
      <c r="J446" s="8">
        <f t="shared" si="299"/>
        <v>427</v>
      </c>
      <c r="K446" s="8">
        <f t="shared" si="299"/>
        <v>66898.98</v>
      </c>
      <c r="L446" s="8">
        <f t="shared" si="299"/>
        <v>249.05999999999997</v>
      </c>
      <c r="M446" s="8">
        <f t="shared" si="299"/>
        <v>0</v>
      </c>
      <c r="N446" s="8">
        <f t="shared" si="299"/>
        <v>344.65</v>
      </c>
      <c r="O446" s="8">
        <f t="shared" si="299"/>
        <v>4</v>
      </c>
      <c r="Q446" s="11">
        <f t="shared" si="240"/>
        <v>44998</v>
      </c>
      <c r="R446" s="8">
        <f t="shared" si="300"/>
        <v>405</v>
      </c>
      <c r="S446" s="8">
        <f t="shared" si="300"/>
        <v>43897.409999999996</v>
      </c>
      <c r="T446" s="8">
        <f t="shared" si="300"/>
        <v>356</v>
      </c>
      <c r="U446" s="8">
        <f t="shared" si="300"/>
        <v>0</v>
      </c>
      <c r="V446" s="8">
        <f t="shared" si="300"/>
        <v>42.629999999999995</v>
      </c>
      <c r="W446" s="8">
        <f t="shared" si="300"/>
        <v>0</v>
      </c>
      <c r="Y446" s="11">
        <f t="shared" si="242"/>
        <v>44998</v>
      </c>
      <c r="Z446" s="8">
        <f t="shared" si="301"/>
        <v>584</v>
      </c>
      <c r="AA446" s="8">
        <f t="shared" si="301"/>
        <v>73467.62</v>
      </c>
      <c r="AB446" s="8">
        <f t="shared" si="301"/>
        <v>691.26</v>
      </c>
      <c r="AC446" s="8">
        <f t="shared" si="301"/>
        <v>0</v>
      </c>
      <c r="AD446" s="8">
        <f t="shared" si="301"/>
        <v>950.04</v>
      </c>
      <c r="AE446" s="8">
        <f t="shared" si="301"/>
        <v>107</v>
      </c>
      <c r="AG446" s="11">
        <f t="shared" si="244"/>
        <v>44998</v>
      </c>
      <c r="AH446" s="8">
        <f t="shared" si="302"/>
        <v>660</v>
      </c>
      <c r="AI446" s="8">
        <f t="shared" si="302"/>
        <v>81838.38</v>
      </c>
      <c r="AJ446" s="8">
        <f t="shared" si="302"/>
        <v>291.45999999999992</v>
      </c>
      <c r="AK446" s="8">
        <f t="shared" si="302"/>
        <v>0</v>
      </c>
      <c r="AL446" s="8">
        <f t="shared" si="302"/>
        <v>724.65000000000009</v>
      </c>
      <c r="AM446" s="8">
        <f t="shared" si="302"/>
        <v>25</v>
      </c>
      <c r="AO446" s="11">
        <f t="shared" si="246"/>
        <v>44998</v>
      </c>
      <c r="AP446" s="8">
        <f t="shared" si="303"/>
        <v>796</v>
      </c>
      <c r="AQ446" s="8">
        <f t="shared" si="303"/>
        <v>63988.390000000007</v>
      </c>
      <c r="AR446" s="8">
        <f t="shared" si="303"/>
        <v>0</v>
      </c>
      <c r="AS446" s="8">
        <f t="shared" si="303"/>
        <v>676</v>
      </c>
      <c r="AT446" s="8">
        <f t="shared" si="303"/>
        <v>243</v>
      </c>
      <c r="AU446" s="8">
        <f t="shared" si="303"/>
        <v>22</v>
      </c>
      <c r="AW446" s="11">
        <f t="shared" si="248"/>
        <v>44998</v>
      </c>
      <c r="AX446" s="8">
        <f t="shared" si="304"/>
        <v>798</v>
      </c>
      <c r="AY446" s="8">
        <f t="shared" si="304"/>
        <v>101951.07999999999</v>
      </c>
      <c r="AZ446" s="8">
        <f t="shared" si="304"/>
        <v>416.67</v>
      </c>
      <c r="BA446" s="8">
        <f t="shared" si="304"/>
        <v>0</v>
      </c>
      <c r="BB446" s="8">
        <f t="shared" si="304"/>
        <v>475.06000000000006</v>
      </c>
      <c r="BC446" s="8">
        <f t="shared" si="304"/>
        <v>4</v>
      </c>
      <c r="BE446" s="11">
        <f t="shared" si="250"/>
        <v>44998</v>
      </c>
      <c r="BF446" s="8">
        <f t="shared" si="305"/>
        <v>754</v>
      </c>
      <c r="BG446" s="8">
        <f t="shared" si="305"/>
        <v>98084.349999999991</v>
      </c>
      <c r="BH446" s="8">
        <f t="shared" si="305"/>
        <v>258.44</v>
      </c>
      <c r="BI446" s="8">
        <f t="shared" si="305"/>
        <v>0</v>
      </c>
      <c r="BJ446" s="8">
        <f t="shared" si="305"/>
        <v>1688.1</v>
      </c>
      <c r="BK446" s="8">
        <f t="shared" si="305"/>
        <v>0</v>
      </c>
      <c r="BM446" s="11">
        <f t="shared" si="252"/>
        <v>44998</v>
      </c>
      <c r="BN446" s="8">
        <f t="shared" si="306"/>
        <v>455</v>
      </c>
      <c r="BO446" s="8">
        <f t="shared" si="306"/>
        <v>37702.71</v>
      </c>
      <c r="BP446" s="8">
        <f t="shared" si="306"/>
        <v>322</v>
      </c>
      <c r="BQ446" s="8">
        <f t="shared" si="306"/>
        <v>0</v>
      </c>
      <c r="BR446" s="8">
        <f t="shared" si="306"/>
        <v>640</v>
      </c>
      <c r="BS446" s="8">
        <f t="shared" si="306"/>
        <v>2</v>
      </c>
      <c r="BU446" s="11">
        <f t="shared" si="254"/>
        <v>44998</v>
      </c>
      <c r="BV446" s="8">
        <f t="shared" si="307"/>
        <v>387</v>
      </c>
      <c r="BW446" s="8">
        <f t="shared" si="307"/>
        <v>49013.65</v>
      </c>
      <c r="BX446" s="8">
        <f t="shared" si="307"/>
        <v>0</v>
      </c>
      <c r="BY446" s="8">
        <f t="shared" si="307"/>
        <v>0</v>
      </c>
      <c r="BZ446" s="8">
        <f t="shared" si="307"/>
        <v>603</v>
      </c>
      <c r="CA446" s="8">
        <f t="shared" si="307"/>
        <v>22</v>
      </c>
      <c r="CC446" s="11">
        <f t="shared" si="256"/>
        <v>44998</v>
      </c>
      <c r="CD446" s="8">
        <f t="shared" si="308"/>
        <v>849</v>
      </c>
      <c r="CE446" s="8">
        <f t="shared" si="308"/>
        <v>107768.41000000002</v>
      </c>
      <c r="CF446" s="8">
        <f t="shared" si="308"/>
        <v>545.50999999999988</v>
      </c>
      <c r="CG446" s="8">
        <f t="shared" si="308"/>
        <v>4858.74</v>
      </c>
      <c r="CH446" s="8">
        <f t="shared" si="308"/>
        <v>621.88</v>
      </c>
      <c r="CI446" s="8">
        <f t="shared" si="308"/>
        <v>13</v>
      </c>
      <c r="CK446" s="11">
        <f t="shared" si="258"/>
        <v>44998</v>
      </c>
      <c r="CL446" s="8">
        <f t="shared" si="309"/>
        <v>322</v>
      </c>
      <c r="CM446" s="8">
        <f t="shared" si="309"/>
        <v>23538.23</v>
      </c>
      <c r="CN446" s="8">
        <f t="shared" si="309"/>
        <v>0</v>
      </c>
      <c r="CO446" s="8">
        <f t="shared" si="309"/>
        <v>64.5</v>
      </c>
      <c r="CP446" s="8">
        <f t="shared" si="309"/>
        <v>1949.81</v>
      </c>
      <c r="CQ446" s="8">
        <f t="shared" si="309"/>
        <v>0</v>
      </c>
      <c r="CS446" s="11">
        <f t="shared" si="260"/>
        <v>44998</v>
      </c>
      <c r="CT446" s="8">
        <f t="shared" si="310"/>
        <v>0</v>
      </c>
      <c r="CU446" s="8">
        <f t="shared" si="311"/>
        <v>0</v>
      </c>
      <c r="CV446" s="8">
        <f t="shared" si="312"/>
        <v>0</v>
      </c>
      <c r="CW446" s="8">
        <f t="shared" si="313"/>
        <v>0</v>
      </c>
      <c r="CX446" s="8">
        <f t="shared" si="314"/>
        <v>0</v>
      </c>
      <c r="CY446" s="8">
        <f t="shared" si="315"/>
        <v>0</v>
      </c>
      <c r="DA446" s="11">
        <f t="shared" si="266"/>
        <v>44998</v>
      </c>
      <c r="DB446" s="8">
        <f t="shared" si="316"/>
        <v>0</v>
      </c>
      <c r="DC446" s="8">
        <f t="shared" si="317"/>
        <v>0</v>
      </c>
      <c r="DD446" s="8">
        <f t="shared" si="318"/>
        <v>0</v>
      </c>
      <c r="DE446" s="8">
        <f t="shared" si="319"/>
        <v>0</v>
      </c>
      <c r="DF446" s="8">
        <f t="shared" si="320"/>
        <v>0</v>
      </c>
      <c r="DG446" s="8">
        <f t="shared" si="321"/>
        <v>0</v>
      </c>
      <c r="DI446" s="11">
        <f t="shared" si="272"/>
        <v>44998</v>
      </c>
      <c r="DJ446" s="8">
        <f t="shared" si="322"/>
        <v>0</v>
      </c>
      <c r="DK446" s="8">
        <f t="shared" si="323"/>
        <v>0</v>
      </c>
      <c r="DL446" s="8">
        <f t="shared" si="324"/>
        <v>0</v>
      </c>
      <c r="DM446" s="8">
        <f t="shared" si="325"/>
        <v>0</v>
      </c>
      <c r="DN446" s="8">
        <f t="shared" si="326"/>
        <v>0</v>
      </c>
      <c r="DO446" s="8">
        <f t="shared" si="327"/>
        <v>0</v>
      </c>
      <c r="DP446" s="56"/>
      <c r="DQ446" s="56"/>
      <c r="DR446" s="56"/>
      <c r="DS446" s="56"/>
    </row>
    <row r="447" spans="1:123" x14ac:dyDescent="0.3">
      <c r="A447" s="11">
        <f t="shared" si="236"/>
        <v>44999</v>
      </c>
      <c r="B447" s="8">
        <f t="shared" si="293"/>
        <v>722</v>
      </c>
      <c r="C447" s="8">
        <f t="shared" si="294"/>
        <v>95675.31</v>
      </c>
      <c r="D447" s="8">
        <f t="shared" si="295"/>
        <v>0</v>
      </c>
      <c r="E447" s="8">
        <f t="shared" si="296"/>
        <v>469</v>
      </c>
      <c r="F447" s="8">
        <f t="shared" si="297"/>
        <v>513.18000000000006</v>
      </c>
      <c r="G447" s="8">
        <f t="shared" si="298"/>
        <v>1</v>
      </c>
      <c r="I447" s="11">
        <f t="shared" si="238"/>
        <v>44999</v>
      </c>
      <c r="J447" s="8">
        <f t="shared" si="299"/>
        <v>458</v>
      </c>
      <c r="K447" s="8">
        <f t="shared" si="299"/>
        <v>72208.72</v>
      </c>
      <c r="L447" s="8">
        <f t="shared" si="299"/>
        <v>255.89999999999998</v>
      </c>
      <c r="M447" s="8">
        <f t="shared" si="299"/>
        <v>0</v>
      </c>
      <c r="N447" s="8">
        <f t="shared" si="299"/>
        <v>349.59999999999997</v>
      </c>
      <c r="O447" s="8">
        <f t="shared" si="299"/>
        <v>5</v>
      </c>
      <c r="Q447" s="11">
        <f t="shared" si="240"/>
        <v>44999</v>
      </c>
      <c r="R447" s="8">
        <f t="shared" si="300"/>
        <v>434</v>
      </c>
      <c r="S447" s="8">
        <f t="shared" si="300"/>
        <v>46928.53</v>
      </c>
      <c r="T447" s="8">
        <f t="shared" si="300"/>
        <v>363</v>
      </c>
      <c r="U447" s="8">
        <f t="shared" si="300"/>
        <v>0</v>
      </c>
      <c r="V447" s="8">
        <f t="shared" si="300"/>
        <v>42.629999999999995</v>
      </c>
      <c r="W447" s="8">
        <f t="shared" si="300"/>
        <v>0</v>
      </c>
      <c r="Y447" s="11">
        <f t="shared" si="242"/>
        <v>44999</v>
      </c>
      <c r="Z447" s="8">
        <f t="shared" si="301"/>
        <v>629</v>
      </c>
      <c r="AA447" s="8">
        <f t="shared" si="301"/>
        <v>79964.25</v>
      </c>
      <c r="AB447" s="8">
        <f t="shared" si="301"/>
        <v>725.49</v>
      </c>
      <c r="AC447" s="8">
        <f t="shared" si="301"/>
        <v>0</v>
      </c>
      <c r="AD447" s="8">
        <f t="shared" si="301"/>
        <v>800.04</v>
      </c>
      <c r="AE447" s="8">
        <f t="shared" si="301"/>
        <v>115</v>
      </c>
      <c r="AG447" s="11">
        <f t="shared" si="244"/>
        <v>44999</v>
      </c>
      <c r="AH447" s="8">
        <f t="shared" si="302"/>
        <v>712</v>
      </c>
      <c r="AI447" s="8">
        <f t="shared" si="302"/>
        <v>88367.27</v>
      </c>
      <c r="AJ447" s="8">
        <f t="shared" si="302"/>
        <v>309.0499999999999</v>
      </c>
      <c r="AK447" s="8">
        <f t="shared" si="302"/>
        <v>0</v>
      </c>
      <c r="AL447" s="8">
        <f t="shared" si="302"/>
        <v>724.65000000000009</v>
      </c>
      <c r="AM447" s="8">
        <f t="shared" si="302"/>
        <v>27</v>
      </c>
      <c r="AO447" s="11">
        <f t="shared" si="246"/>
        <v>44999</v>
      </c>
      <c r="AP447" s="8">
        <f t="shared" si="303"/>
        <v>863</v>
      </c>
      <c r="AQ447" s="8">
        <f t="shared" si="303"/>
        <v>69807.400000000009</v>
      </c>
      <c r="AR447" s="8">
        <f t="shared" si="303"/>
        <v>0</v>
      </c>
      <c r="AS447" s="8">
        <f t="shared" si="303"/>
        <v>748.5</v>
      </c>
      <c r="AT447" s="8">
        <f t="shared" si="303"/>
        <v>243</v>
      </c>
      <c r="AU447" s="8">
        <f t="shared" si="303"/>
        <v>24</v>
      </c>
      <c r="AW447" s="11">
        <f t="shared" si="248"/>
        <v>44999</v>
      </c>
      <c r="AX447" s="8">
        <f t="shared" si="304"/>
        <v>856</v>
      </c>
      <c r="AY447" s="8">
        <f t="shared" si="304"/>
        <v>108822.79</v>
      </c>
      <c r="AZ447" s="8">
        <f t="shared" si="304"/>
        <v>450.86</v>
      </c>
      <c r="BA447" s="8">
        <f t="shared" si="304"/>
        <v>0</v>
      </c>
      <c r="BB447" s="8">
        <f t="shared" si="304"/>
        <v>635.43000000000006</v>
      </c>
      <c r="BC447" s="8">
        <f t="shared" si="304"/>
        <v>4</v>
      </c>
      <c r="BE447" s="11">
        <f t="shared" si="250"/>
        <v>44999</v>
      </c>
      <c r="BF447" s="8">
        <f t="shared" si="305"/>
        <v>815</v>
      </c>
      <c r="BG447" s="8">
        <f t="shared" si="305"/>
        <v>105959.06999999999</v>
      </c>
      <c r="BH447" s="8">
        <f t="shared" si="305"/>
        <v>309.48</v>
      </c>
      <c r="BI447" s="8">
        <f t="shared" si="305"/>
        <v>0</v>
      </c>
      <c r="BJ447" s="8">
        <f t="shared" si="305"/>
        <v>1688.1</v>
      </c>
      <c r="BK447" s="8">
        <f t="shared" si="305"/>
        <v>2</v>
      </c>
      <c r="BM447" s="11">
        <f t="shared" si="252"/>
        <v>44999</v>
      </c>
      <c r="BN447" s="8">
        <f t="shared" si="306"/>
        <v>505</v>
      </c>
      <c r="BO447" s="8">
        <f t="shared" si="306"/>
        <v>41696.400000000001</v>
      </c>
      <c r="BP447" s="8">
        <f t="shared" si="306"/>
        <v>347</v>
      </c>
      <c r="BQ447" s="8">
        <f t="shared" si="306"/>
        <v>0</v>
      </c>
      <c r="BR447" s="8">
        <f t="shared" si="306"/>
        <v>720</v>
      </c>
      <c r="BS447" s="8">
        <f t="shared" si="306"/>
        <v>2</v>
      </c>
      <c r="BU447" s="11">
        <f t="shared" si="254"/>
        <v>44999</v>
      </c>
      <c r="BV447" s="8">
        <f t="shared" si="307"/>
        <v>421</v>
      </c>
      <c r="BW447" s="8">
        <f t="shared" si="307"/>
        <v>52843.14</v>
      </c>
      <c r="BX447" s="8">
        <f t="shared" si="307"/>
        <v>0</v>
      </c>
      <c r="BY447" s="8">
        <f t="shared" si="307"/>
        <v>0</v>
      </c>
      <c r="BZ447" s="8">
        <f t="shared" si="307"/>
        <v>664.5</v>
      </c>
      <c r="CA447" s="8">
        <f t="shared" si="307"/>
        <v>23</v>
      </c>
      <c r="CC447" s="11">
        <f t="shared" si="256"/>
        <v>44999</v>
      </c>
      <c r="CD447" s="8">
        <f t="shared" si="308"/>
        <v>940</v>
      </c>
      <c r="CE447" s="8">
        <f t="shared" si="308"/>
        <v>119006.65000000002</v>
      </c>
      <c r="CF447" s="8">
        <f t="shared" si="308"/>
        <v>625.4899999999999</v>
      </c>
      <c r="CG447" s="8">
        <f t="shared" si="308"/>
        <v>5133.3899999999994</v>
      </c>
      <c r="CH447" s="8">
        <f t="shared" si="308"/>
        <v>656.88</v>
      </c>
      <c r="CI447" s="8">
        <f t="shared" si="308"/>
        <v>13</v>
      </c>
      <c r="CK447" s="11">
        <f t="shared" si="258"/>
        <v>44999</v>
      </c>
      <c r="CL447" s="8">
        <f t="shared" si="309"/>
        <v>354</v>
      </c>
      <c r="CM447" s="8">
        <f t="shared" si="309"/>
        <v>25874.79</v>
      </c>
      <c r="CN447" s="8">
        <f t="shared" si="309"/>
        <v>0</v>
      </c>
      <c r="CO447" s="8">
        <f t="shared" si="309"/>
        <v>64.5</v>
      </c>
      <c r="CP447" s="8">
        <f t="shared" si="309"/>
        <v>1949.81</v>
      </c>
      <c r="CQ447" s="8">
        <f t="shared" si="309"/>
        <v>0</v>
      </c>
      <c r="CS447" s="11">
        <f t="shared" si="260"/>
        <v>44999</v>
      </c>
      <c r="CT447" s="8">
        <f t="shared" si="310"/>
        <v>0</v>
      </c>
      <c r="CU447" s="8">
        <f t="shared" si="311"/>
        <v>0</v>
      </c>
      <c r="CV447" s="8">
        <f t="shared" si="312"/>
        <v>0</v>
      </c>
      <c r="CW447" s="8">
        <f t="shared" si="313"/>
        <v>0</v>
      </c>
      <c r="CX447" s="8">
        <f t="shared" si="314"/>
        <v>0</v>
      </c>
      <c r="CY447" s="8">
        <f t="shared" si="315"/>
        <v>0</v>
      </c>
      <c r="DA447" s="11">
        <f t="shared" si="266"/>
        <v>44999</v>
      </c>
      <c r="DB447" s="8">
        <f t="shared" si="316"/>
        <v>0</v>
      </c>
      <c r="DC447" s="8">
        <f t="shared" si="317"/>
        <v>0</v>
      </c>
      <c r="DD447" s="8">
        <f t="shared" si="318"/>
        <v>0</v>
      </c>
      <c r="DE447" s="8">
        <f t="shared" si="319"/>
        <v>0</v>
      </c>
      <c r="DF447" s="8">
        <f t="shared" si="320"/>
        <v>0</v>
      </c>
      <c r="DG447" s="8">
        <f t="shared" si="321"/>
        <v>0</v>
      </c>
      <c r="DI447" s="11">
        <f t="shared" si="272"/>
        <v>44999</v>
      </c>
      <c r="DJ447" s="8">
        <f t="shared" si="322"/>
        <v>0</v>
      </c>
      <c r="DK447" s="8">
        <f t="shared" si="323"/>
        <v>0</v>
      </c>
      <c r="DL447" s="8">
        <f t="shared" si="324"/>
        <v>0</v>
      </c>
      <c r="DM447" s="8">
        <f t="shared" si="325"/>
        <v>0</v>
      </c>
      <c r="DN447" s="8">
        <f t="shared" si="326"/>
        <v>0</v>
      </c>
      <c r="DO447" s="8">
        <f t="shared" si="327"/>
        <v>0</v>
      </c>
      <c r="DP447" s="56"/>
      <c r="DQ447" s="56"/>
      <c r="DR447" s="56"/>
      <c r="DS447" s="56"/>
    </row>
    <row r="448" spans="1:123" x14ac:dyDescent="0.3">
      <c r="A448" s="11">
        <f t="shared" si="236"/>
        <v>45000</v>
      </c>
      <c r="B448" s="8">
        <f t="shared" si="293"/>
        <v>782</v>
      </c>
      <c r="C448" s="8">
        <f t="shared" si="294"/>
        <v>104358.39</v>
      </c>
      <c r="D448" s="8">
        <f t="shared" si="295"/>
        <v>0</v>
      </c>
      <c r="E448" s="8">
        <f t="shared" si="296"/>
        <v>490</v>
      </c>
      <c r="F448" s="8">
        <f t="shared" si="297"/>
        <v>525.18000000000006</v>
      </c>
      <c r="G448" s="8">
        <f t="shared" si="298"/>
        <v>1</v>
      </c>
      <c r="I448" s="11">
        <f t="shared" si="238"/>
        <v>45000</v>
      </c>
      <c r="J448" s="8">
        <f t="shared" si="299"/>
        <v>480</v>
      </c>
      <c r="K448" s="8">
        <f t="shared" si="299"/>
        <v>75721.710000000006</v>
      </c>
      <c r="L448" s="8">
        <f t="shared" si="299"/>
        <v>290.80999999999995</v>
      </c>
      <c r="M448" s="8">
        <f t="shared" si="299"/>
        <v>0</v>
      </c>
      <c r="N448" s="8">
        <f t="shared" si="299"/>
        <v>399.59999999999997</v>
      </c>
      <c r="O448" s="8">
        <f t="shared" si="299"/>
        <v>6</v>
      </c>
      <c r="Q448" s="11">
        <f t="shared" si="240"/>
        <v>45000</v>
      </c>
      <c r="R448" s="8">
        <f t="shared" si="300"/>
        <v>459</v>
      </c>
      <c r="S448" s="8">
        <f t="shared" si="300"/>
        <v>49376.95</v>
      </c>
      <c r="T448" s="8">
        <f t="shared" si="300"/>
        <v>378</v>
      </c>
      <c r="U448" s="8">
        <f t="shared" si="300"/>
        <v>0</v>
      </c>
      <c r="V448" s="8">
        <f t="shared" si="300"/>
        <v>42.629999999999995</v>
      </c>
      <c r="W448" s="8">
        <f t="shared" si="300"/>
        <v>0</v>
      </c>
      <c r="Y448" s="11">
        <f t="shared" si="242"/>
        <v>45000</v>
      </c>
      <c r="Z448" s="8">
        <f t="shared" si="301"/>
        <v>672</v>
      </c>
      <c r="AA448" s="8">
        <f t="shared" si="301"/>
        <v>85626.93</v>
      </c>
      <c r="AB448" s="8">
        <f t="shared" si="301"/>
        <v>768.99</v>
      </c>
      <c r="AC448" s="8">
        <f t="shared" si="301"/>
        <v>0</v>
      </c>
      <c r="AD448" s="8">
        <f t="shared" si="301"/>
        <v>662.04</v>
      </c>
      <c r="AE448" s="8">
        <f t="shared" si="301"/>
        <v>122</v>
      </c>
      <c r="AG448" s="11">
        <f t="shared" si="244"/>
        <v>45000</v>
      </c>
      <c r="AH448" s="8">
        <f t="shared" si="302"/>
        <v>761</v>
      </c>
      <c r="AI448" s="8">
        <f t="shared" si="302"/>
        <v>94731.09</v>
      </c>
      <c r="AJ448" s="8">
        <f t="shared" si="302"/>
        <v>310.89999999999992</v>
      </c>
      <c r="AK448" s="8">
        <f t="shared" si="302"/>
        <v>0</v>
      </c>
      <c r="AL448" s="8">
        <f t="shared" si="302"/>
        <v>774.65000000000009</v>
      </c>
      <c r="AM448" s="8">
        <f t="shared" si="302"/>
        <v>29</v>
      </c>
      <c r="AO448" s="11">
        <f t="shared" si="246"/>
        <v>45000</v>
      </c>
      <c r="AP448" s="8">
        <f t="shared" si="303"/>
        <v>930</v>
      </c>
      <c r="AQ448" s="8">
        <f t="shared" si="303"/>
        <v>75987.450000000012</v>
      </c>
      <c r="AR448" s="8">
        <f t="shared" si="303"/>
        <v>0</v>
      </c>
      <c r="AS448" s="8">
        <f t="shared" si="303"/>
        <v>781.5</v>
      </c>
      <c r="AT448" s="8">
        <f t="shared" si="303"/>
        <v>243</v>
      </c>
      <c r="AU448" s="8">
        <f t="shared" si="303"/>
        <v>25</v>
      </c>
      <c r="AW448" s="11">
        <f t="shared" si="248"/>
        <v>45000</v>
      </c>
      <c r="AX448" s="8">
        <f t="shared" si="304"/>
        <v>929</v>
      </c>
      <c r="AY448" s="8">
        <f t="shared" si="304"/>
        <v>118730.79</v>
      </c>
      <c r="AZ448" s="8">
        <f t="shared" si="304"/>
        <v>485.98</v>
      </c>
      <c r="BA448" s="8">
        <f t="shared" si="304"/>
        <v>0</v>
      </c>
      <c r="BB448" s="8">
        <f t="shared" si="304"/>
        <v>779.58</v>
      </c>
      <c r="BC448" s="8">
        <f t="shared" si="304"/>
        <v>4</v>
      </c>
      <c r="BE448" s="11">
        <f t="shared" si="250"/>
        <v>45000</v>
      </c>
      <c r="BF448" s="8">
        <f t="shared" si="305"/>
        <v>877</v>
      </c>
      <c r="BG448" s="8">
        <f t="shared" si="305"/>
        <v>114378.28</v>
      </c>
      <c r="BH448" s="8">
        <f t="shared" si="305"/>
        <v>341.96000000000004</v>
      </c>
      <c r="BI448" s="8">
        <f t="shared" si="305"/>
        <v>0</v>
      </c>
      <c r="BJ448" s="8">
        <f t="shared" si="305"/>
        <v>1873.6999999999998</v>
      </c>
      <c r="BK448" s="8">
        <f t="shared" si="305"/>
        <v>3</v>
      </c>
      <c r="BM448" s="11">
        <f t="shared" si="252"/>
        <v>45000</v>
      </c>
      <c r="BN448" s="8">
        <f t="shared" si="306"/>
        <v>547</v>
      </c>
      <c r="BO448" s="8">
        <f t="shared" si="306"/>
        <v>45277.26</v>
      </c>
      <c r="BP448" s="8">
        <f t="shared" si="306"/>
        <v>418</v>
      </c>
      <c r="BQ448" s="8">
        <f t="shared" si="306"/>
        <v>0</v>
      </c>
      <c r="BR448" s="8">
        <f t="shared" si="306"/>
        <v>720</v>
      </c>
      <c r="BS448" s="8">
        <f t="shared" si="306"/>
        <v>2</v>
      </c>
      <c r="BU448" s="11">
        <f t="shared" si="254"/>
        <v>45000</v>
      </c>
      <c r="BV448" s="8">
        <f t="shared" si="307"/>
        <v>462</v>
      </c>
      <c r="BW448" s="8">
        <f t="shared" si="307"/>
        <v>57544.95</v>
      </c>
      <c r="BX448" s="8">
        <f t="shared" si="307"/>
        <v>0</v>
      </c>
      <c r="BY448" s="8">
        <f t="shared" si="307"/>
        <v>0</v>
      </c>
      <c r="BZ448" s="8">
        <f t="shared" si="307"/>
        <v>708.5</v>
      </c>
      <c r="CA448" s="8">
        <f t="shared" si="307"/>
        <v>24</v>
      </c>
      <c r="CC448" s="11">
        <f t="shared" si="256"/>
        <v>45000</v>
      </c>
      <c r="CD448" s="8">
        <f t="shared" si="308"/>
        <v>1031</v>
      </c>
      <c r="CE448" s="8">
        <f t="shared" si="308"/>
        <v>130771.65000000002</v>
      </c>
      <c r="CF448" s="8">
        <f t="shared" si="308"/>
        <v>669.20999999999992</v>
      </c>
      <c r="CG448" s="8">
        <f t="shared" si="308"/>
        <v>5842.82</v>
      </c>
      <c r="CH448" s="8">
        <f t="shared" si="308"/>
        <v>686.93999999999994</v>
      </c>
      <c r="CI448" s="8">
        <f t="shared" si="308"/>
        <v>14</v>
      </c>
      <c r="CK448" s="11">
        <f t="shared" si="258"/>
        <v>45000</v>
      </c>
      <c r="CL448" s="8">
        <f t="shared" si="309"/>
        <v>377</v>
      </c>
      <c r="CM448" s="8">
        <f t="shared" si="309"/>
        <v>27577.280000000002</v>
      </c>
      <c r="CN448" s="8">
        <f t="shared" si="309"/>
        <v>0</v>
      </c>
      <c r="CO448" s="8">
        <f t="shared" si="309"/>
        <v>71.5</v>
      </c>
      <c r="CP448" s="8">
        <f t="shared" si="309"/>
        <v>2079.81</v>
      </c>
      <c r="CQ448" s="8">
        <f t="shared" si="309"/>
        <v>0</v>
      </c>
      <c r="CS448" s="11">
        <f t="shared" si="260"/>
        <v>45000</v>
      </c>
      <c r="CT448" s="8">
        <f t="shared" si="310"/>
        <v>0</v>
      </c>
      <c r="CU448" s="8">
        <f t="shared" si="311"/>
        <v>0</v>
      </c>
      <c r="CV448" s="8">
        <f t="shared" si="312"/>
        <v>0</v>
      </c>
      <c r="CW448" s="8">
        <f t="shared" si="313"/>
        <v>0</v>
      </c>
      <c r="CX448" s="8">
        <f t="shared" si="314"/>
        <v>0</v>
      </c>
      <c r="CY448" s="8">
        <f t="shared" si="315"/>
        <v>0</v>
      </c>
      <c r="DA448" s="11">
        <f t="shared" si="266"/>
        <v>45000</v>
      </c>
      <c r="DB448" s="8">
        <f t="shared" si="316"/>
        <v>0</v>
      </c>
      <c r="DC448" s="8">
        <f t="shared" si="317"/>
        <v>0</v>
      </c>
      <c r="DD448" s="8">
        <f t="shared" si="318"/>
        <v>0</v>
      </c>
      <c r="DE448" s="8">
        <f t="shared" si="319"/>
        <v>0</v>
      </c>
      <c r="DF448" s="8">
        <f t="shared" si="320"/>
        <v>0</v>
      </c>
      <c r="DG448" s="8">
        <f t="shared" si="321"/>
        <v>0</v>
      </c>
      <c r="DI448" s="11">
        <f t="shared" si="272"/>
        <v>45000</v>
      </c>
      <c r="DJ448" s="8">
        <f t="shared" si="322"/>
        <v>0</v>
      </c>
      <c r="DK448" s="8">
        <f t="shared" si="323"/>
        <v>0</v>
      </c>
      <c r="DL448" s="8">
        <f t="shared" si="324"/>
        <v>0</v>
      </c>
      <c r="DM448" s="8">
        <f t="shared" si="325"/>
        <v>0</v>
      </c>
      <c r="DN448" s="8">
        <f t="shared" si="326"/>
        <v>0</v>
      </c>
      <c r="DO448" s="8">
        <f t="shared" si="327"/>
        <v>0</v>
      </c>
      <c r="DP448" s="56"/>
      <c r="DQ448" s="56"/>
      <c r="DR448" s="56"/>
      <c r="DS448" s="56"/>
    </row>
    <row r="449" spans="1:123" x14ac:dyDescent="0.3">
      <c r="A449" s="11">
        <f t="shared" si="236"/>
        <v>45001</v>
      </c>
      <c r="B449" s="8">
        <f t="shared" si="293"/>
        <v>835</v>
      </c>
      <c r="C449" s="8">
        <f t="shared" si="294"/>
        <v>111477.32</v>
      </c>
      <c r="D449" s="8">
        <f t="shared" si="295"/>
        <v>0</v>
      </c>
      <c r="E449" s="8">
        <f t="shared" si="296"/>
        <v>515</v>
      </c>
      <c r="F449" s="8">
        <f t="shared" si="297"/>
        <v>550.18000000000006</v>
      </c>
      <c r="G449" s="8">
        <f t="shared" si="298"/>
        <v>1</v>
      </c>
      <c r="I449" s="11">
        <f t="shared" si="238"/>
        <v>45001</v>
      </c>
      <c r="J449" s="8">
        <f t="shared" si="299"/>
        <v>496</v>
      </c>
      <c r="K449" s="8">
        <f t="shared" si="299"/>
        <v>78148.960000000006</v>
      </c>
      <c r="L449" s="8">
        <f t="shared" si="299"/>
        <v>290.80999999999995</v>
      </c>
      <c r="M449" s="8">
        <f t="shared" si="299"/>
        <v>0</v>
      </c>
      <c r="N449" s="8">
        <f t="shared" si="299"/>
        <v>260.68999999999994</v>
      </c>
      <c r="O449" s="8">
        <f t="shared" si="299"/>
        <v>6</v>
      </c>
      <c r="Q449" s="11">
        <f t="shared" si="240"/>
        <v>45001</v>
      </c>
      <c r="R449" s="8">
        <f t="shared" si="300"/>
        <v>490</v>
      </c>
      <c r="S449" s="8">
        <f t="shared" si="300"/>
        <v>52866.25</v>
      </c>
      <c r="T449" s="8">
        <f t="shared" si="300"/>
        <v>396</v>
      </c>
      <c r="U449" s="8">
        <f t="shared" si="300"/>
        <v>0</v>
      </c>
      <c r="V449" s="8">
        <f t="shared" si="300"/>
        <v>41.739999999999995</v>
      </c>
      <c r="W449" s="8">
        <f t="shared" si="300"/>
        <v>0</v>
      </c>
      <c r="Y449" s="11">
        <f t="shared" si="242"/>
        <v>45001</v>
      </c>
      <c r="Z449" s="8">
        <f t="shared" si="301"/>
        <v>716</v>
      </c>
      <c r="AA449" s="8">
        <f t="shared" si="301"/>
        <v>90905.42</v>
      </c>
      <c r="AB449" s="8">
        <f t="shared" si="301"/>
        <v>803.24</v>
      </c>
      <c r="AC449" s="8">
        <f t="shared" si="301"/>
        <v>0</v>
      </c>
      <c r="AD449" s="8">
        <f t="shared" si="301"/>
        <v>898.04</v>
      </c>
      <c r="AE449" s="8">
        <f t="shared" si="301"/>
        <v>127</v>
      </c>
      <c r="AG449" s="11">
        <f t="shared" si="244"/>
        <v>45001</v>
      </c>
      <c r="AH449" s="8">
        <f t="shared" si="302"/>
        <v>807</v>
      </c>
      <c r="AI449" s="8">
        <f t="shared" si="302"/>
        <v>100622.95</v>
      </c>
      <c r="AJ449" s="8">
        <f t="shared" si="302"/>
        <v>318.2999999999999</v>
      </c>
      <c r="AK449" s="8">
        <f t="shared" si="302"/>
        <v>0</v>
      </c>
      <c r="AL449" s="8">
        <f t="shared" si="302"/>
        <v>655.09000000000015</v>
      </c>
      <c r="AM449" s="8">
        <f t="shared" si="302"/>
        <v>31</v>
      </c>
      <c r="AO449" s="11">
        <f t="shared" si="246"/>
        <v>45001</v>
      </c>
      <c r="AP449" s="8">
        <f t="shared" si="303"/>
        <v>994</v>
      </c>
      <c r="AQ449" s="8">
        <f t="shared" si="303"/>
        <v>81464.210000000006</v>
      </c>
      <c r="AR449" s="8">
        <f t="shared" si="303"/>
        <v>0</v>
      </c>
      <c r="AS449" s="8">
        <f t="shared" si="303"/>
        <v>917.5</v>
      </c>
      <c r="AT449" s="8">
        <f t="shared" si="303"/>
        <v>178.95</v>
      </c>
      <c r="AU449" s="8">
        <f t="shared" si="303"/>
        <v>25</v>
      </c>
      <c r="AW449" s="11">
        <f t="shared" si="248"/>
        <v>45001</v>
      </c>
      <c r="AX449" s="8">
        <f t="shared" si="304"/>
        <v>986</v>
      </c>
      <c r="AY449" s="8">
        <f t="shared" si="304"/>
        <v>125872.26999999999</v>
      </c>
      <c r="AZ449" s="8">
        <f t="shared" si="304"/>
        <v>503.53000000000003</v>
      </c>
      <c r="BA449" s="8">
        <f t="shared" si="304"/>
        <v>0</v>
      </c>
      <c r="BB449" s="8">
        <f t="shared" si="304"/>
        <v>779.58</v>
      </c>
      <c r="BC449" s="8">
        <f t="shared" si="304"/>
        <v>4</v>
      </c>
      <c r="BE449" s="11">
        <f t="shared" si="250"/>
        <v>45001</v>
      </c>
      <c r="BF449" s="8">
        <f t="shared" si="305"/>
        <v>934</v>
      </c>
      <c r="BG449" s="8">
        <f t="shared" si="305"/>
        <v>122069.85</v>
      </c>
      <c r="BH449" s="8">
        <f t="shared" si="305"/>
        <v>334.54</v>
      </c>
      <c r="BI449" s="8">
        <f t="shared" si="305"/>
        <v>0</v>
      </c>
      <c r="BJ449" s="8">
        <f t="shared" si="305"/>
        <v>2086.6499999999996</v>
      </c>
      <c r="BK449" s="8">
        <f t="shared" si="305"/>
        <v>3</v>
      </c>
      <c r="BM449" s="11">
        <f t="shared" si="252"/>
        <v>45001</v>
      </c>
      <c r="BN449" s="8">
        <f t="shared" si="306"/>
        <v>582</v>
      </c>
      <c r="BO449" s="8">
        <f t="shared" si="306"/>
        <v>48163.64</v>
      </c>
      <c r="BP449" s="8">
        <f t="shared" si="306"/>
        <v>437</v>
      </c>
      <c r="BQ449" s="8">
        <f t="shared" si="306"/>
        <v>0</v>
      </c>
      <c r="BR449" s="8">
        <f t="shared" si="306"/>
        <v>780</v>
      </c>
      <c r="BS449" s="8">
        <f t="shared" si="306"/>
        <v>2</v>
      </c>
      <c r="BU449" s="11">
        <f t="shared" si="254"/>
        <v>45001</v>
      </c>
      <c r="BV449" s="8">
        <f t="shared" si="307"/>
        <v>503</v>
      </c>
      <c r="BW449" s="8">
        <f t="shared" si="307"/>
        <v>62121.06</v>
      </c>
      <c r="BX449" s="8">
        <f t="shared" si="307"/>
        <v>0</v>
      </c>
      <c r="BY449" s="8">
        <f t="shared" si="307"/>
        <v>0</v>
      </c>
      <c r="BZ449" s="8">
        <f t="shared" si="307"/>
        <v>815.5</v>
      </c>
      <c r="CA449" s="8">
        <f t="shared" si="307"/>
        <v>26</v>
      </c>
      <c r="CC449" s="11">
        <f t="shared" si="256"/>
        <v>45001</v>
      </c>
      <c r="CD449" s="8">
        <f t="shared" si="308"/>
        <v>1123</v>
      </c>
      <c r="CE449" s="8">
        <f t="shared" si="308"/>
        <v>142189.96000000002</v>
      </c>
      <c r="CF449" s="8">
        <f t="shared" si="308"/>
        <v>761.3</v>
      </c>
      <c r="CG449" s="8">
        <f t="shared" si="308"/>
        <v>6232.12</v>
      </c>
      <c r="CH449" s="8">
        <f t="shared" si="308"/>
        <v>1086.31</v>
      </c>
      <c r="CI449" s="8">
        <f t="shared" si="308"/>
        <v>14</v>
      </c>
      <c r="CK449" s="11">
        <f t="shared" si="258"/>
        <v>45001</v>
      </c>
      <c r="CL449" s="8">
        <f t="shared" si="309"/>
        <v>396</v>
      </c>
      <c r="CM449" s="8">
        <f t="shared" si="309"/>
        <v>28833.890000000003</v>
      </c>
      <c r="CN449" s="8">
        <f t="shared" si="309"/>
        <v>0</v>
      </c>
      <c r="CO449" s="8">
        <f t="shared" si="309"/>
        <v>74.5</v>
      </c>
      <c r="CP449" s="8">
        <f t="shared" si="309"/>
        <v>2124.81</v>
      </c>
      <c r="CQ449" s="8">
        <f t="shared" si="309"/>
        <v>0</v>
      </c>
      <c r="CS449" s="11">
        <f t="shared" si="260"/>
        <v>45001</v>
      </c>
      <c r="CT449" s="8">
        <f t="shared" si="310"/>
        <v>0</v>
      </c>
      <c r="CU449" s="8">
        <f t="shared" si="311"/>
        <v>0</v>
      </c>
      <c r="CV449" s="8">
        <f t="shared" si="312"/>
        <v>0</v>
      </c>
      <c r="CW449" s="8">
        <f t="shared" si="313"/>
        <v>0</v>
      </c>
      <c r="CX449" s="8">
        <f t="shared" si="314"/>
        <v>0</v>
      </c>
      <c r="CY449" s="8">
        <f t="shared" si="315"/>
        <v>0</v>
      </c>
      <c r="DA449" s="11">
        <f t="shared" si="266"/>
        <v>45001</v>
      </c>
      <c r="DB449" s="8">
        <f t="shared" si="316"/>
        <v>0</v>
      </c>
      <c r="DC449" s="8">
        <f t="shared" si="317"/>
        <v>0</v>
      </c>
      <c r="DD449" s="8">
        <f t="shared" si="318"/>
        <v>0</v>
      </c>
      <c r="DE449" s="8">
        <f t="shared" si="319"/>
        <v>0</v>
      </c>
      <c r="DF449" s="8">
        <f t="shared" si="320"/>
        <v>0</v>
      </c>
      <c r="DG449" s="8">
        <f t="shared" si="321"/>
        <v>0</v>
      </c>
      <c r="DI449" s="11">
        <f t="shared" si="272"/>
        <v>45001</v>
      </c>
      <c r="DJ449" s="8">
        <f t="shared" si="322"/>
        <v>0</v>
      </c>
      <c r="DK449" s="8">
        <f t="shared" si="323"/>
        <v>0</v>
      </c>
      <c r="DL449" s="8">
        <f t="shared" si="324"/>
        <v>0</v>
      </c>
      <c r="DM449" s="8">
        <f t="shared" si="325"/>
        <v>0</v>
      </c>
      <c r="DN449" s="8">
        <f t="shared" si="326"/>
        <v>0</v>
      </c>
      <c r="DO449" s="8">
        <f t="shared" si="327"/>
        <v>0</v>
      </c>
      <c r="DP449" s="56"/>
      <c r="DQ449" s="56"/>
      <c r="DR449" s="56"/>
      <c r="DS449" s="56"/>
    </row>
    <row r="450" spans="1:123" x14ac:dyDescent="0.3">
      <c r="A450" s="11">
        <f t="shared" si="236"/>
        <v>45002</v>
      </c>
      <c r="B450" s="8">
        <f t="shared" si="293"/>
        <v>897</v>
      </c>
      <c r="C450" s="8">
        <f t="shared" si="294"/>
        <v>120209.25</v>
      </c>
      <c r="D450" s="8">
        <f t="shared" si="295"/>
        <v>0</v>
      </c>
      <c r="E450" s="8">
        <f t="shared" si="296"/>
        <v>600</v>
      </c>
      <c r="F450" s="8">
        <f t="shared" si="297"/>
        <v>550.18000000000006</v>
      </c>
      <c r="G450" s="8">
        <f t="shared" si="298"/>
        <v>1</v>
      </c>
      <c r="I450" s="11">
        <f t="shared" si="238"/>
        <v>45002</v>
      </c>
      <c r="J450" s="8">
        <f t="shared" si="299"/>
        <v>526</v>
      </c>
      <c r="K450" s="8">
        <f t="shared" si="299"/>
        <v>82463.97</v>
      </c>
      <c r="L450" s="8">
        <f t="shared" si="299"/>
        <v>292.21999999999997</v>
      </c>
      <c r="M450" s="8">
        <f t="shared" si="299"/>
        <v>0</v>
      </c>
      <c r="N450" s="8">
        <f t="shared" si="299"/>
        <v>318.68999999999994</v>
      </c>
      <c r="O450" s="8">
        <f t="shared" si="299"/>
        <v>6</v>
      </c>
      <c r="Q450" s="11">
        <f t="shared" si="240"/>
        <v>45002</v>
      </c>
      <c r="R450" s="8">
        <f t="shared" si="300"/>
        <v>515</v>
      </c>
      <c r="S450" s="8">
        <f t="shared" si="300"/>
        <v>55740.24</v>
      </c>
      <c r="T450" s="8">
        <f t="shared" si="300"/>
        <v>450</v>
      </c>
      <c r="U450" s="8">
        <f t="shared" si="300"/>
        <v>0</v>
      </c>
      <c r="V450" s="8">
        <f t="shared" si="300"/>
        <v>41.739999999999995</v>
      </c>
      <c r="W450" s="8">
        <f t="shared" si="300"/>
        <v>0</v>
      </c>
      <c r="Y450" s="11">
        <f t="shared" si="242"/>
        <v>45002</v>
      </c>
      <c r="Z450" s="8">
        <f t="shared" si="301"/>
        <v>780</v>
      </c>
      <c r="AA450" s="8">
        <f t="shared" si="301"/>
        <v>98514.42</v>
      </c>
      <c r="AB450" s="8">
        <f t="shared" si="301"/>
        <v>878.21</v>
      </c>
      <c r="AC450" s="8">
        <f t="shared" si="301"/>
        <v>0</v>
      </c>
      <c r="AD450" s="8">
        <f t="shared" si="301"/>
        <v>948.04</v>
      </c>
      <c r="AE450" s="8">
        <f t="shared" si="301"/>
        <v>132</v>
      </c>
      <c r="AG450" s="11">
        <f t="shared" si="244"/>
        <v>45002</v>
      </c>
      <c r="AH450" s="8">
        <f t="shared" si="302"/>
        <v>853</v>
      </c>
      <c r="AI450" s="8">
        <f t="shared" si="302"/>
        <v>106487.26999999999</v>
      </c>
      <c r="AJ450" s="8">
        <f t="shared" si="302"/>
        <v>371.0499999999999</v>
      </c>
      <c r="AK450" s="8">
        <f t="shared" si="302"/>
        <v>0</v>
      </c>
      <c r="AL450" s="8">
        <f t="shared" si="302"/>
        <v>705.09000000000015</v>
      </c>
      <c r="AM450" s="8">
        <f t="shared" si="302"/>
        <v>33</v>
      </c>
      <c r="AO450" s="11">
        <f t="shared" si="246"/>
        <v>45002</v>
      </c>
      <c r="AP450" s="8">
        <f t="shared" si="303"/>
        <v>1061</v>
      </c>
      <c r="AQ450" s="8">
        <f t="shared" si="303"/>
        <v>87229.010000000009</v>
      </c>
      <c r="AR450" s="8">
        <f t="shared" si="303"/>
        <v>0</v>
      </c>
      <c r="AS450" s="8">
        <f t="shared" si="303"/>
        <v>932</v>
      </c>
      <c r="AT450" s="8">
        <f t="shared" si="303"/>
        <v>73.179999999999993</v>
      </c>
      <c r="AU450" s="8">
        <f t="shared" si="303"/>
        <v>28</v>
      </c>
      <c r="AW450" s="11">
        <f t="shared" si="248"/>
        <v>45002</v>
      </c>
      <c r="AX450" s="8">
        <f t="shared" si="304"/>
        <v>1054</v>
      </c>
      <c r="AY450" s="8">
        <f t="shared" si="304"/>
        <v>134140.65</v>
      </c>
      <c r="AZ450" s="8">
        <f t="shared" si="304"/>
        <v>540.47</v>
      </c>
      <c r="BA450" s="8">
        <f t="shared" si="304"/>
        <v>0</v>
      </c>
      <c r="BB450" s="8">
        <f t="shared" si="304"/>
        <v>873.73</v>
      </c>
      <c r="BC450" s="8">
        <f t="shared" si="304"/>
        <v>4</v>
      </c>
      <c r="BE450" s="11">
        <f t="shared" si="250"/>
        <v>45002</v>
      </c>
      <c r="BF450" s="8">
        <f t="shared" si="305"/>
        <v>998</v>
      </c>
      <c r="BG450" s="8">
        <f t="shared" si="305"/>
        <v>130388.37000000001</v>
      </c>
      <c r="BH450" s="8">
        <f t="shared" si="305"/>
        <v>411.11</v>
      </c>
      <c r="BI450" s="8">
        <f t="shared" si="305"/>
        <v>0</v>
      </c>
      <c r="BJ450" s="8">
        <f t="shared" si="305"/>
        <v>1877.4899999999996</v>
      </c>
      <c r="BK450" s="8">
        <f t="shared" si="305"/>
        <v>3</v>
      </c>
      <c r="BM450" s="11">
        <f t="shared" si="252"/>
        <v>45002</v>
      </c>
      <c r="BN450" s="8">
        <f t="shared" si="306"/>
        <v>621</v>
      </c>
      <c r="BO450" s="8">
        <f t="shared" si="306"/>
        <v>51580.58</v>
      </c>
      <c r="BP450" s="8">
        <f t="shared" si="306"/>
        <v>486</v>
      </c>
      <c r="BQ450" s="8">
        <f t="shared" si="306"/>
        <v>0</v>
      </c>
      <c r="BR450" s="8">
        <f t="shared" si="306"/>
        <v>820</v>
      </c>
      <c r="BS450" s="8">
        <f t="shared" si="306"/>
        <v>2</v>
      </c>
      <c r="BU450" s="11">
        <f t="shared" si="254"/>
        <v>45002</v>
      </c>
      <c r="BV450" s="8">
        <f t="shared" si="307"/>
        <v>544</v>
      </c>
      <c r="BW450" s="8">
        <f t="shared" si="307"/>
        <v>66831.42</v>
      </c>
      <c r="BX450" s="8">
        <f t="shared" si="307"/>
        <v>0</v>
      </c>
      <c r="BY450" s="8">
        <f t="shared" si="307"/>
        <v>0</v>
      </c>
      <c r="BZ450" s="8">
        <f t="shared" si="307"/>
        <v>856</v>
      </c>
      <c r="CA450" s="8">
        <f t="shared" si="307"/>
        <v>27</v>
      </c>
      <c r="CC450" s="11">
        <f t="shared" si="256"/>
        <v>45002</v>
      </c>
      <c r="CD450" s="8">
        <f t="shared" si="308"/>
        <v>1207</v>
      </c>
      <c r="CE450" s="8">
        <f t="shared" si="308"/>
        <v>152178.78000000003</v>
      </c>
      <c r="CF450" s="8">
        <f t="shared" si="308"/>
        <v>824.55</v>
      </c>
      <c r="CG450" s="8">
        <f t="shared" si="308"/>
        <v>6623.85</v>
      </c>
      <c r="CH450" s="8">
        <f t="shared" si="308"/>
        <v>1001.81</v>
      </c>
      <c r="CI450" s="8">
        <f t="shared" si="308"/>
        <v>15</v>
      </c>
      <c r="CK450" s="11">
        <f t="shared" si="258"/>
        <v>45002</v>
      </c>
      <c r="CL450" s="8">
        <f t="shared" si="309"/>
        <v>413</v>
      </c>
      <c r="CM450" s="8">
        <f t="shared" si="309"/>
        <v>30398.530000000002</v>
      </c>
      <c r="CN450" s="8">
        <f t="shared" si="309"/>
        <v>0</v>
      </c>
      <c r="CO450" s="8">
        <f t="shared" si="309"/>
        <v>83.5</v>
      </c>
      <c r="CP450" s="8">
        <f t="shared" si="309"/>
        <v>2139.81</v>
      </c>
      <c r="CQ450" s="8">
        <f t="shared" si="309"/>
        <v>0</v>
      </c>
      <c r="CS450" s="11">
        <f t="shared" si="260"/>
        <v>45002</v>
      </c>
      <c r="CT450" s="8">
        <f t="shared" si="310"/>
        <v>0</v>
      </c>
      <c r="CU450" s="8">
        <f t="shared" si="311"/>
        <v>0</v>
      </c>
      <c r="CV450" s="8">
        <f t="shared" si="312"/>
        <v>0</v>
      </c>
      <c r="CW450" s="8">
        <f t="shared" si="313"/>
        <v>0</v>
      </c>
      <c r="CX450" s="8">
        <f t="shared" si="314"/>
        <v>0</v>
      </c>
      <c r="CY450" s="8">
        <f t="shared" si="315"/>
        <v>0</v>
      </c>
      <c r="DA450" s="11">
        <f t="shared" si="266"/>
        <v>45002</v>
      </c>
      <c r="DB450" s="8">
        <f t="shared" si="316"/>
        <v>0</v>
      </c>
      <c r="DC450" s="8">
        <f t="shared" si="317"/>
        <v>0</v>
      </c>
      <c r="DD450" s="8">
        <f t="shared" si="318"/>
        <v>0</v>
      </c>
      <c r="DE450" s="8">
        <f t="shared" si="319"/>
        <v>0</v>
      </c>
      <c r="DF450" s="8">
        <f t="shared" si="320"/>
        <v>0</v>
      </c>
      <c r="DG450" s="8">
        <f t="shared" si="321"/>
        <v>0</v>
      </c>
      <c r="DI450" s="11">
        <f t="shared" si="272"/>
        <v>45002</v>
      </c>
      <c r="DJ450" s="8">
        <f t="shared" si="322"/>
        <v>0</v>
      </c>
      <c r="DK450" s="8">
        <f t="shared" si="323"/>
        <v>0</v>
      </c>
      <c r="DL450" s="8">
        <f t="shared" si="324"/>
        <v>0</v>
      </c>
      <c r="DM450" s="8">
        <f t="shared" si="325"/>
        <v>0</v>
      </c>
      <c r="DN450" s="8">
        <f t="shared" si="326"/>
        <v>0</v>
      </c>
      <c r="DO450" s="8">
        <f t="shared" si="327"/>
        <v>0</v>
      </c>
      <c r="DP450" s="56"/>
      <c r="DQ450" s="56"/>
      <c r="DR450" s="56"/>
      <c r="DS450" s="56"/>
    </row>
    <row r="451" spans="1:123" x14ac:dyDescent="0.3">
      <c r="A451" s="11">
        <f t="shared" si="236"/>
        <v>45003</v>
      </c>
      <c r="B451" s="8">
        <f t="shared" si="293"/>
        <v>956</v>
      </c>
      <c r="C451" s="8">
        <f t="shared" si="294"/>
        <v>128710.75</v>
      </c>
      <c r="D451" s="8">
        <f t="shared" si="295"/>
        <v>0</v>
      </c>
      <c r="E451" s="8">
        <f t="shared" si="296"/>
        <v>633</v>
      </c>
      <c r="F451" s="8">
        <f t="shared" si="297"/>
        <v>550.18000000000006</v>
      </c>
      <c r="G451" s="8">
        <f t="shared" si="298"/>
        <v>1</v>
      </c>
      <c r="I451" s="11">
        <f t="shared" si="238"/>
        <v>45003</v>
      </c>
      <c r="J451" s="8">
        <f t="shared" ref="J451:O464" si="328">J81+J450</f>
        <v>538</v>
      </c>
      <c r="K451" s="8">
        <f t="shared" si="328"/>
        <v>84352.040000000008</v>
      </c>
      <c r="L451" s="8">
        <f t="shared" si="328"/>
        <v>299.77</v>
      </c>
      <c r="M451" s="8">
        <f t="shared" si="328"/>
        <v>0</v>
      </c>
      <c r="N451" s="8">
        <f t="shared" si="328"/>
        <v>318.68999999999994</v>
      </c>
      <c r="O451" s="8">
        <f t="shared" si="328"/>
        <v>6</v>
      </c>
      <c r="Q451" s="11">
        <f t="shared" si="240"/>
        <v>45003</v>
      </c>
      <c r="R451" s="8">
        <f t="shared" ref="R451:W464" si="329">R81+R450</f>
        <v>539</v>
      </c>
      <c r="S451" s="8">
        <f t="shared" si="329"/>
        <v>58410.29</v>
      </c>
      <c r="T451" s="8">
        <f t="shared" si="329"/>
        <v>490</v>
      </c>
      <c r="U451" s="8">
        <f t="shared" si="329"/>
        <v>0</v>
      </c>
      <c r="V451" s="8">
        <f t="shared" si="329"/>
        <v>41.739999999999995</v>
      </c>
      <c r="W451" s="8">
        <f t="shared" si="329"/>
        <v>0</v>
      </c>
      <c r="Y451" s="11">
        <f t="shared" si="242"/>
        <v>45003</v>
      </c>
      <c r="Z451" s="8">
        <f t="shared" ref="Z451:AE464" si="330">Z81+Z450</f>
        <v>822</v>
      </c>
      <c r="AA451" s="8">
        <f t="shared" si="330"/>
        <v>103344.23999999999</v>
      </c>
      <c r="AB451" s="8">
        <f t="shared" si="330"/>
        <v>953.62</v>
      </c>
      <c r="AC451" s="8">
        <f t="shared" si="330"/>
        <v>0</v>
      </c>
      <c r="AD451" s="8">
        <f t="shared" si="330"/>
        <v>1152.99</v>
      </c>
      <c r="AE451" s="8">
        <f t="shared" si="330"/>
        <v>137</v>
      </c>
      <c r="AG451" s="11">
        <f t="shared" si="244"/>
        <v>45003</v>
      </c>
      <c r="AH451" s="8">
        <f t="shared" ref="AH451:AM464" si="331">AH81+AH450</f>
        <v>904</v>
      </c>
      <c r="AI451" s="8">
        <f t="shared" si="331"/>
        <v>113502.41999999998</v>
      </c>
      <c r="AJ451" s="8">
        <f t="shared" si="331"/>
        <v>413.6099999999999</v>
      </c>
      <c r="AK451" s="8">
        <f t="shared" si="331"/>
        <v>0</v>
      </c>
      <c r="AL451" s="8">
        <f t="shared" si="331"/>
        <v>855.09000000000015</v>
      </c>
      <c r="AM451" s="8">
        <f t="shared" si="331"/>
        <v>35</v>
      </c>
      <c r="AO451" s="11">
        <f t="shared" si="246"/>
        <v>45003</v>
      </c>
      <c r="AP451" s="8">
        <f t="shared" ref="AP451:AU464" si="332">AP81+AP450</f>
        <v>1109</v>
      </c>
      <c r="AQ451" s="8">
        <f t="shared" si="332"/>
        <v>91014.150000000009</v>
      </c>
      <c r="AR451" s="8">
        <f t="shared" si="332"/>
        <v>0</v>
      </c>
      <c r="AS451" s="8">
        <f t="shared" si="332"/>
        <v>1020.24</v>
      </c>
      <c r="AT451" s="8">
        <f t="shared" si="332"/>
        <v>73.179999999999993</v>
      </c>
      <c r="AU451" s="8">
        <f t="shared" si="332"/>
        <v>30</v>
      </c>
      <c r="AW451" s="11">
        <f t="shared" si="248"/>
        <v>45003</v>
      </c>
      <c r="AX451" s="8">
        <f t="shared" ref="AX451:BC464" si="333">AX81+AX450</f>
        <v>1118</v>
      </c>
      <c r="AY451" s="8">
        <f t="shared" si="333"/>
        <v>141523.68</v>
      </c>
      <c r="AZ451" s="8">
        <f t="shared" si="333"/>
        <v>595.88</v>
      </c>
      <c r="BA451" s="8">
        <f t="shared" si="333"/>
        <v>0</v>
      </c>
      <c r="BB451" s="8">
        <f t="shared" si="333"/>
        <v>943.73</v>
      </c>
      <c r="BC451" s="8">
        <f t="shared" si="333"/>
        <v>4</v>
      </c>
      <c r="BE451" s="11">
        <f t="shared" si="250"/>
        <v>45003</v>
      </c>
      <c r="BF451" s="8">
        <f t="shared" ref="BF451:BK464" si="334">BF81+BF450</f>
        <v>1062</v>
      </c>
      <c r="BG451" s="8">
        <f t="shared" si="334"/>
        <v>138918.84</v>
      </c>
      <c r="BH451" s="8">
        <f t="shared" si="334"/>
        <v>454.73</v>
      </c>
      <c r="BI451" s="8">
        <f t="shared" si="334"/>
        <v>0</v>
      </c>
      <c r="BJ451" s="8">
        <f t="shared" si="334"/>
        <v>2161.2499999999995</v>
      </c>
      <c r="BK451" s="8">
        <f t="shared" si="334"/>
        <v>3</v>
      </c>
      <c r="BM451" s="11">
        <f t="shared" si="252"/>
        <v>45003</v>
      </c>
      <c r="BN451" s="8">
        <f t="shared" ref="BN451:BS464" si="335">BN81+BN450</f>
        <v>674</v>
      </c>
      <c r="BO451" s="8">
        <f t="shared" si="335"/>
        <v>56154.350000000006</v>
      </c>
      <c r="BP451" s="8">
        <f t="shared" si="335"/>
        <v>580</v>
      </c>
      <c r="BQ451" s="8">
        <f t="shared" si="335"/>
        <v>0</v>
      </c>
      <c r="BR451" s="8">
        <f t="shared" si="335"/>
        <v>820</v>
      </c>
      <c r="BS451" s="8">
        <f t="shared" si="335"/>
        <v>2</v>
      </c>
      <c r="BU451" s="11">
        <f t="shared" si="254"/>
        <v>45003</v>
      </c>
      <c r="BV451" s="8">
        <f t="shared" ref="BV451:CA464" si="336">BV81+BV450</f>
        <v>562</v>
      </c>
      <c r="BW451" s="8">
        <f t="shared" si="336"/>
        <v>68855.61</v>
      </c>
      <c r="BX451" s="8">
        <f t="shared" si="336"/>
        <v>0</v>
      </c>
      <c r="BY451" s="8">
        <f t="shared" si="336"/>
        <v>0</v>
      </c>
      <c r="BZ451" s="8">
        <f t="shared" si="336"/>
        <v>873</v>
      </c>
      <c r="CA451" s="8">
        <f t="shared" si="336"/>
        <v>29</v>
      </c>
      <c r="CC451" s="11">
        <f t="shared" si="256"/>
        <v>45003</v>
      </c>
      <c r="CD451" s="8">
        <f t="shared" ref="CD451:CI464" si="337">CD81+CD450</f>
        <v>1291</v>
      </c>
      <c r="CE451" s="8">
        <f t="shared" si="337"/>
        <v>162826.41000000003</v>
      </c>
      <c r="CF451" s="8">
        <f t="shared" si="337"/>
        <v>926.84999999999991</v>
      </c>
      <c r="CG451" s="8">
        <f t="shared" si="337"/>
        <v>7098.67</v>
      </c>
      <c r="CH451" s="8">
        <f t="shared" si="337"/>
        <v>1064.81</v>
      </c>
      <c r="CI451" s="8">
        <f t="shared" si="337"/>
        <v>15</v>
      </c>
      <c r="CK451" s="11">
        <f t="shared" si="258"/>
        <v>45003</v>
      </c>
      <c r="CL451" s="8">
        <f t="shared" ref="CL451:CQ464" si="338">CL81+CL450</f>
        <v>426</v>
      </c>
      <c r="CM451" s="8">
        <f t="shared" si="338"/>
        <v>31516.010000000002</v>
      </c>
      <c r="CN451" s="8">
        <f t="shared" si="338"/>
        <v>0</v>
      </c>
      <c r="CO451" s="8">
        <f t="shared" si="338"/>
        <v>83.5</v>
      </c>
      <c r="CP451" s="8">
        <f t="shared" si="338"/>
        <v>2109.81</v>
      </c>
      <c r="CQ451" s="8">
        <f t="shared" si="338"/>
        <v>0</v>
      </c>
      <c r="CS451" s="11">
        <f t="shared" si="260"/>
        <v>45003</v>
      </c>
      <c r="CT451" s="8">
        <f t="shared" si="310"/>
        <v>0</v>
      </c>
      <c r="CU451" s="8">
        <f t="shared" si="311"/>
        <v>0</v>
      </c>
      <c r="CV451" s="8">
        <f t="shared" si="312"/>
        <v>0</v>
      </c>
      <c r="CW451" s="8">
        <f t="shared" si="313"/>
        <v>0</v>
      </c>
      <c r="CX451" s="8">
        <f t="shared" si="314"/>
        <v>0</v>
      </c>
      <c r="CY451" s="8">
        <f t="shared" si="315"/>
        <v>0</v>
      </c>
      <c r="DA451" s="11">
        <f t="shared" si="266"/>
        <v>45003</v>
      </c>
      <c r="DB451" s="8">
        <f t="shared" si="316"/>
        <v>0</v>
      </c>
      <c r="DC451" s="8">
        <f t="shared" si="317"/>
        <v>0</v>
      </c>
      <c r="DD451" s="8">
        <f t="shared" si="318"/>
        <v>0</v>
      </c>
      <c r="DE451" s="8">
        <f t="shared" si="319"/>
        <v>0</v>
      </c>
      <c r="DF451" s="8">
        <f t="shared" si="320"/>
        <v>0</v>
      </c>
      <c r="DG451" s="8">
        <f t="shared" si="321"/>
        <v>0</v>
      </c>
      <c r="DI451" s="11">
        <f t="shared" si="272"/>
        <v>45003</v>
      </c>
      <c r="DJ451" s="8">
        <f t="shared" si="322"/>
        <v>0</v>
      </c>
      <c r="DK451" s="8">
        <f t="shared" si="323"/>
        <v>0</v>
      </c>
      <c r="DL451" s="8">
        <f t="shared" si="324"/>
        <v>0</v>
      </c>
      <c r="DM451" s="8">
        <f t="shared" si="325"/>
        <v>0</v>
      </c>
      <c r="DN451" s="8">
        <f t="shared" si="326"/>
        <v>0</v>
      </c>
      <c r="DO451" s="8">
        <f t="shared" si="327"/>
        <v>0</v>
      </c>
      <c r="DP451" s="56"/>
      <c r="DQ451" s="56"/>
      <c r="DR451" s="56"/>
      <c r="DS451" s="56"/>
    </row>
    <row r="452" spans="1:123" x14ac:dyDescent="0.3">
      <c r="A452" s="11">
        <f t="shared" si="236"/>
        <v>45004</v>
      </c>
      <c r="B452" s="8">
        <f t="shared" si="293"/>
        <v>989</v>
      </c>
      <c r="C452" s="8">
        <f t="shared" si="294"/>
        <v>133396.38</v>
      </c>
      <c r="D452" s="8">
        <f t="shared" si="295"/>
        <v>0</v>
      </c>
      <c r="E452" s="8">
        <f t="shared" si="296"/>
        <v>633</v>
      </c>
      <c r="F452" s="8">
        <f t="shared" si="297"/>
        <v>556.18000000000006</v>
      </c>
      <c r="G452" s="8">
        <f t="shared" si="298"/>
        <v>1</v>
      </c>
      <c r="I452" s="11">
        <f t="shared" si="238"/>
        <v>45004</v>
      </c>
      <c r="J452" s="8">
        <f t="shared" si="328"/>
        <v>551</v>
      </c>
      <c r="K452" s="8">
        <f t="shared" si="328"/>
        <v>86276.140000000014</v>
      </c>
      <c r="L452" s="8">
        <f t="shared" si="328"/>
        <v>299.77</v>
      </c>
      <c r="M452" s="8">
        <f t="shared" si="328"/>
        <v>0</v>
      </c>
      <c r="N452" s="8">
        <f t="shared" si="328"/>
        <v>465.00999999999993</v>
      </c>
      <c r="O452" s="8">
        <f t="shared" si="328"/>
        <v>6</v>
      </c>
      <c r="Q452" s="11">
        <f t="shared" si="240"/>
        <v>45004</v>
      </c>
      <c r="R452" s="8">
        <f t="shared" si="329"/>
        <v>561</v>
      </c>
      <c r="S452" s="8">
        <f t="shared" si="329"/>
        <v>60726.559999999998</v>
      </c>
      <c r="T452" s="8">
        <f t="shared" si="329"/>
        <v>593.25</v>
      </c>
      <c r="U452" s="8">
        <f t="shared" si="329"/>
        <v>0</v>
      </c>
      <c r="V452" s="8">
        <f t="shared" si="329"/>
        <v>41.739999999999995</v>
      </c>
      <c r="W452" s="8">
        <f t="shared" si="329"/>
        <v>0</v>
      </c>
      <c r="Y452" s="11">
        <f t="shared" si="242"/>
        <v>45004</v>
      </c>
      <c r="Z452" s="8">
        <f t="shared" si="330"/>
        <v>848</v>
      </c>
      <c r="AA452" s="8">
        <f t="shared" si="330"/>
        <v>106225.95</v>
      </c>
      <c r="AB452" s="8">
        <f t="shared" si="330"/>
        <v>973.52</v>
      </c>
      <c r="AC452" s="8">
        <f t="shared" si="330"/>
        <v>0</v>
      </c>
      <c r="AD452" s="8">
        <f t="shared" si="330"/>
        <v>1202.99</v>
      </c>
      <c r="AE452" s="8">
        <f t="shared" si="330"/>
        <v>143</v>
      </c>
      <c r="AG452" s="11">
        <f t="shared" si="244"/>
        <v>45004</v>
      </c>
      <c r="AH452" s="8">
        <f t="shared" si="331"/>
        <v>943</v>
      </c>
      <c r="AI452" s="8">
        <f t="shared" si="331"/>
        <v>118315.35999999999</v>
      </c>
      <c r="AJ452" s="8">
        <f t="shared" si="331"/>
        <v>430.27999999999992</v>
      </c>
      <c r="AK452" s="8">
        <f t="shared" si="331"/>
        <v>0</v>
      </c>
      <c r="AL452" s="8">
        <f t="shared" si="331"/>
        <v>855.09000000000015</v>
      </c>
      <c r="AM452" s="8">
        <f t="shared" si="331"/>
        <v>37</v>
      </c>
      <c r="AO452" s="11">
        <f t="shared" si="246"/>
        <v>45004</v>
      </c>
      <c r="AP452" s="8">
        <f t="shared" si="332"/>
        <v>1149</v>
      </c>
      <c r="AQ452" s="8">
        <f t="shared" si="332"/>
        <v>94017.21</v>
      </c>
      <c r="AR452" s="8">
        <f t="shared" si="332"/>
        <v>0</v>
      </c>
      <c r="AS452" s="8">
        <f t="shared" si="332"/>
        <v>1047.74</v>
      </c>
      <c r="AT452" s="8">
        <f t="shared" si="332"/>
        <v>79.179999999999993</v>
      </c>
      <c r="AU452" s="8">
        <f t="shared" si="332"/>
        <v>32</v>
      </c>
      <c r="AW452" s="11">
        <f t="shared" si="248"/>
        <v>45004</v>
      </c>
      <c r="AX452" s="8">
        <f t="shared" si="333"/>
        <v>1170</v>
      </c>
      <c r="AY452" s="8">
        <f t="shared" si="333"/>
        <v>147098.41</v>
      </c>
      <c r="AZ452" s="8">
        <f t="shared" si="333"/>
        <v>612.51</v>
      </c>
      <c r="BA452" s="8">
        <f t="shared" si="333"/>
        <v>0</v>
      </c>
      <c r="BB452" s="8">
        <f t="shared" si="333"/>
        <v>1060.26</v>
      </c>
      <c r="BC452" s="8">
        <f t="shared" si="333"/>
        <v>5</v>
      </c>
      <c r="BE452" s="11">
        <f t="shared" si="250"/>
        <v>45004</v>
      </c>
      <c r="BF452" s="8">
        <f t="shared" si="334"/>
        <v>1115</v>
      </c>
      <c r="BG452" s="8">
        <f t="shared" si="334"/>
        <v>144382.28</v>
      </c>
      <c r="BH452" s="8">
        <f t="shared" si="334"/>
        <v>483.03000000000003</v>
      </c>
      <c r="BI452" s="8">
        <f t="shared" si="334"/>
        <v>0</v>
      </c>
      <c r="BJ452" s="8">
        <f t="shared" si="334"/>
        <v>2358.7099999999996</v>
      </c>
      <c r="BK452" s="8">
        <f t="shared" si="334"/>
        <v>3</v>
      </c>
      <c r="BM452" s="11">
        <f t="shared" si="252"/>
        <v>45004</v>
      </c>
      <c r="BN452" s="8">
        <f t="shared" si="335"/>
        <v>698</v>
      </c>
      <c r="BO452" s="8">
        <f t="shared" si="335"/>
        <v>58072.94</v>
      </c>
      <c r="BP452" s="8">
        <f t="shared" si="335"/>
        <v>642</v>
      </c>
      <c r="BQ452" s="8">
        <f t="shared" si="335"/>
        <v>0</v>
      </c>
      <c r="BR452" s="8">
        <f t="shared" si="335"/>
        <v>840</v>
      </c>
      <c r="BS452" s="8">
        <f t="shared" si="335"/>
        <v>2</v>
      </c>
      <c r="BU452" s="11">
        <f t="shared" si="254"/>
        <v>45004</v>
      </c>
      <c r="BV452" s="8">
        <f t="shared" si="336"/>
        <v>575</v>
      </c>
      <c r="BW452" s="8">
        <f t="shared" si="336"/>
        <v>70251.53</v>
      </c>
      <c r="BX452" s="8">
        <f t="shared" si="336"/>
        <v>0</v>
      </c>
      <c r="BY452" s="8">
        <f t="shared" si="336"/>
        <v>0</v>
      </c>
      <c r="BZ452" s="8">
        <f t="shared" si="336"/>
        <v>882</v>
      </c>
      <c r="CA452" s="8">
        <f t="shared" si="336"/>
        <v>31</v>
      </c>
      <c r="CC452" s="11">
        <f t="shared" si="256"/>
        <v>45004</v>
      </c>
      <c r="CD452" s="8">
        <f t="shared" si="337"/>
        <v>1347</v>
      </c>
      <c r="CE452" s="8">
        <f t="shared" si="337"/>
        <v>169328.42000000004</v>
      </c>
      <c r="CF452" s="8">
        <f t="shared" si="337"/>
        <v>1030.57</v>
      </c>
      <c r="CG452" s="8">
        <f t="shared" si="337"/>
        <v>7098.67</v>
      </c>
      <c r="CH452" s="8">
        <f t="shared" si="337"/>
        <v>1190.8599999999999</v>
      </c>
      <c r="CI452" s="8">
        <f t="shared" si="337"/>
        <v>25</v>
      </c>
      <c r="CK452" s="11">
        <f t="shared" si="258"/>
        <v>45004</v>
      </c>
      <c r="CL452" s="8">
        <f t="shared" si="338"/>
        <v>443</v>
      </c>
      <c r="CM452" s="8">
        <f t="shared" si="338"/>
        <v>33212.69</v>
      </c>
      <c r="CN452" s="8">
        <f t="shared" si="338"/>
        <v>0</v>
      </c>
      <c r="CO452" s="8">
        <f t="shared" si="338"/>
        <v>83.5</v>
      </c>
      <c r="CP452" s="8">
        <f t="shared" si="338"/>
        <v>2124.81</v>
      </c>
      <c r="CQ452" s="8">
        <f t="shared" si="338"/>
        <v>0</v>
      </c>
      <c r="CS452" s="11">
        <f t="shared" si="260"/>
        <v>45004</v>
      </c>
      <c r="CT452" s="8">
        <f t="shared" si="310"/>
        <v>0</v>
      </c>
      <c r="CU452" s="8">
        <f t="shared" si="311"/>
        <v>0</v>
      </c>
      <c r="CV452" s="8">
        <f t="shared" si="312"/>
        <v>0</v>
      </c>
      <c r="CW452" s="8">
        <f t="shared" si="313"/>
        <v>0</v>
      </c>
      <c r="CX452" s="8">
        <f t="shared" si="314"/>
        <v>0</v>
      </c>
      <c r="CY452" s="8">
        <f t="shared" si="315"/>
        <v>0</v>
      </c>
      <c r="DA452" s="11">
        <f t="shared" si="266"/>
        <v>45004</v>
      </c>
      <c r="DB452" s="8">
        <f t="shared" si="316"/>
        <v>0</v>
      </c>
      <c r="DC452" s="8">
        <f t="shared" si="317"/>
        <v>0</v>
      </c>
      <c r="DD452" s="8">
        <f t="shared" si="318"/>
        <v>0</v>
      </c>
      <c r="DE452" s="8">
        <f t="shared" si="319"/>
        <v>0</v>
      </c>
      <c r="DF452" s="8">
        <f t="shared" si="320"/>
        <v>0</v>
      </c>
      <c r="DG452" s="8">
        <f t="shared" si="321"/>
        <v>0</v>
      </c>
      <c r="DI452" s="11">
        <f t="shared" si="272"/>
        <v>45004</v>
      </c>
      <c r="DJ452" s="8">
        <f t="shared" si="322"/>
        <v>0</v>
      </c>
      <c r="DK452" s="8">
        <f t="shared" si="323"/>
        <v>0</v>
      </c>
      <c r="DL452" s="8">
        <f t="shared" si="324"/>
        <v>0</v>
      </c>
      <c r="DM452" s="8">
        <f t="shared" si="325"/>
        <v>0</v>
      </c>
      <c r="DN452" s="8">
        <f t="shared" si="326"/>
        <v>0</v>
      </c>
      <c r="DO452" s="8">
        <f t="shared" si="327"/>
        <v>0</v>
      </c>
      <c r="DP452" s="56"/>
      <c r="DQ452" s="56"/>
      <c r="DR452" s="56"/>
      <c r="DS452" s="56"/>
    </row>
    <row r="453" spans="1:123" x14ac:dyDescent="0.3">
      <c r="A453" s="11">
        <f t="shared" si="236"/>
        <v>45005</v>
      </c>
      <c r="B453" s="8">
        <f t="shared" si="293"/>
        <v>1030</v>
      </c>
      <c r="C453" s="8">
        <f t="shared" si="294"/>
        <v>139518.25</v>
      </c>
      <c r="D453" s="8">
        <f t="shared" si="295"/>
        <v>0</v>
      </c>
      <c r="E453" s="8">
        <f t="shared" si="296"/>
        <v>910.36</v>
      </c>
      <c r="F453" s="8">
        <f t="shared" si="297"/>
        <v>556.18000000000006</v>
      </c>
      <c r="G453" s="8">
        <f t="shared" si="298"/>
        <v>1</v>
      </c>
      <c r="I453" s="11">
        <f t="shared" si="238"/>
        <v>45005</v>
      </c>
      <c r="J453" s="8">
        <f t="shared" si="328"/>
        <v>596</v>
      </c>
      <c r="K453" s="8">
        <f t="shared" si="328"/>
        <v>93775.99000000002</v>
      </c>
      <c r="L453" s="8">
        <f t="shared" si="328"/>
        <v>317.93</v>
      </c>
      <c r="M453" s="8">
        <f t="shared" si="328"/>
        <v>0</v>
      </c>
      <c r="N453" s="8">
        <f t="shared" si="328"/>
        <v>465.00999999999993</v>
      </c>
      <c r="O453" s="8">
        <f t="shared" si="328"/>
        <v>6</v>
      </c>
      <c r="Q453" s="11">
        <f t="shared" si="240"/>
        <v>45005</v>
      </c>
      <c r="R453" s="8">
        <f t="shared" si="329"/>
        <v>595</v>
      </c>
      <c r="S453" s="8">
        <f t="shared" si="329"/>
        <v>64232.04</v>
      </c>
      <c r="T453" s="8">
        <f t="shared" si="329"/>
        <v>609.25</v>
      </c>
      <c r="U453" s="8">
        <f t="shared" si="329"/>
        <v>0</v>
      </c>
      <c r="V453" s="8">
        <f t="shared" si="329"/>
        <v>48.739999999999995</v>
      </c>
      <c r="W453" s="8">
        <f t="shared" si="329"/>
        <v>0</v>
      </c>
      <c r="Y453" s="11">
        <f t="shared" si="242"/>
        <v>45005</v>
      </c>
      <c r="Z453" s="8">
        <f t="shared" si="330"/>
        <v>890</v>
      </c>
      <c r="AA453" s="8">
        <f t="shared" si="330"/>
        <v>111133.22</v>
      </c>
      <c r="AB453" s="8">
        <f t="shared" si="330"/>
        <v>1021.18</v>
      </c>
      <c r="AC453" s="8">
        <f t="shared" si="330"/>
        <v>0</v>
      </c>
      <c r="AD453" s="8">
        <f t="shared" si="330"/>
        <v>1202.99</v>
      </c>
      <c r="AE453" s="8">
        <f t="shared" si="330"/>
        <v>149</v>
      </c>
      <c r="AG453" s="11">
        <f t="shared" si="244"/>
        <v>45005</v>
      </c>
      <c r="AH453" s="8">
        <f t="shared" si="331"/>
        <v>993</v>
      </c>
      <c r="AI453" s="8">
        <f t="shared" si="331"/>
        <v>124389.93</v>
      </c>
      <c r="AJ453" s="8">
        <f t="shared" si="331"/>
        <v>433.05999999999989</v>
      </c>
      <c r="AK453" s="8">
        <f t="shared" si="331"/>
        <v>0</v>
      </c>
      <c r="AL453" s="8">
        <f t="shared" si="331"/>
        <v>855.09000000000015</v>
      </c>
      <c r="AM453" s="8">
        <f t="shared" si="331"/>
        <v>39</v>
      </c>
      <c r="AO453" s="11">
        <f t="shared" si="246"/>
        <v>45005</v>
      </c>
      <c r="AP453" s="8">
        <f t="shared" si="332"/>
        <v>1206</v>
      </c>
      <c r="AQ453" s="8">
        <f t="shared" si="332"/>
        <v>98865.5</v>
      </c>
      <c r="AR453" s="8">
        <f t="shared" si="332"/>
        <v>0</v>
      </c>
      <c r="AS453" s="8">
        <f t="shared" si="332"/>
        <v>1082.74</v>
      </c>
      <c r="AT453" s="8">
        <f t="shared" si="332"/>
        <v>79.179999999999993</v>
      </c>
      <c r="AU453" s="8">
        <f t="shared" si="332"/>
        <v>34</v>
      </c>
      <c r="AW453" s="11">
        <f t="shared" si="248"/>
        <v>45005</v>
      </c>
      <c r="AX453" s="8">
        <f t="shared" si="333"/>
        <v>1232</v>
      </c>
      <c r="AY453" s="8">
        <f t="shared" si="333"/>
        <v>154940.23000000001</v>
      </c>
      <c r="AZ453" s="8">
        <f t="shared" si="333"/>
        <v>616.21</v>
      </c>
      <c r="BA453" s="8">
        <f t="shared" si="333"/>
        <v>0</v>
      </c>
      <c r="BB453" s="8">
        <f t="shared" si="333"/>
        <v>1060.26</v>
      </c>
      <c r="BC453" s="8">
        <f t="shared" si="333"/>
        <v>5</v>
      </c>
      <c r="BE453" s="11">
        <f t="shared" si="250"/>
        <v>45005</v>
      </c>
      <c r="BF453" s="8">
        <f t="shared" si="334"/>
        <v>1178</v>
      </c>
      <c r="BG453" s="8">
        <f t="shared" si="334"/>
        <v>153754.32999999999</v>
      </c>
      <c r="BH453" s="8">
        <f t="shared" si="334"/>
        <v>507.62</v>
      </c>
      <c r="BI453" s="8">
        <f t="shared" si="334"/>
        <v>0</v>
      </c>
      <c r="BJ453" s="8">
        <f t="shared" si="334"/>
        <v>2508.6599999999994</v>
      </c>
      <c r="BK453" s="8">
        <f t="shared" si="334"/>
        <v>3</v>
      </c>
      <c r="BM453" s="11">
        <f t="shared" si="252"/>
        <v>45005</v>
      </c>
      <c r="BN453" s="8">
        <f t="shared" si="335"/>
        <v>731</v>
      </c>
      <c r="BO453" s="8">
        <f t="shared" si="335"/>
        <v>60772.630000000005</v>
      </c>
      <c r="BP453" s="8">
        <f t="shared" si="335"/>
        <v>666</v>
      </c>
      <c r="BQ453" s="8">
        <f t="shared" si="335"/>
        <v>0</v>
      </c>
      <c r="BR453" s="8">
        <f t="shared" si="335"/>
        <v>860</v>
      </c>
      <c r="BS453" s="8">
        <f t="shared" si="335"/>
        <v>2</v>
      </c>
      <c r="BU453" s="11">
        <f t="shared" si="254"/>
        <v>45005</v>
      </c>
      <c r="BV453" s="8">
        <f t="shared" si="336"/>
        <v>595</v>
      </c>
      <c r="BW453" s="8">
        <f t="shared" si="336"/>
        <v>72736.45</v>
      </c>
      <c r="BX453" s="8">
        <f t="shared" si="336"/>
        <v>0</v>
      </c>
      <c r="BY453" s="8">
        <f t="shared" si="336"/>
        <v>0</v>
      </c>
      <c r="BZ453" s="8">
        <f t="shared" si="336"/>
        <v>892</v>
      </c>
      <c r="CA453" s="8">
        <f t="shared" si="336"/>
        <v>32</v>
      </c>
      <c r="CC453" s="11">
        <f t="shared" si="256"/>
        <v>45005</v>
      </c>
      <c r="CD453" s="8">
        <f t="shared" si="337"/>
        <v>1424</v>
      </c>
      <c r="CE453" s="8">
        <f t="shared" si="337"/>
        <v>178673.44000000003</v>
      </c>
      <c r="CF453" s="8">
        <f t="shared" si="337"/>
        <v>1058.48</v>
      </c>
      <c r="CG453" s="8">
        <f t="shared" si="337"/>
        <v>7574.42</v>
      </c>
      <c r="CH453" s="8">
        <f t="shared" si="337"/>
        <v>1377.86</v>
      </c>
      <c r="CI453" s="8">
        <f t="shared" si="337"/>
        <v>25</v>
      </c>
      <c r="CK453" s="11">
        <f t="shared" si="258"/>
        <v>45005</v>
      </c>
      <c r="CL453" s="8">
        <f t="shared" si="338"/>
        <v>457</v>
      </c>
      <c r="CM453" s="8">
        <f t="shared" si="338"/>
        <v>34260.21</v>
      </c>
      <c r="CN453" s="8">
        <f t="shared" si="338"/>
        <v>0</v>
      </c>
      <c r="CO453" s="8">
        <f t="shared" si="338"/>
        <v>83.5</v>
      </c>
      <c r="CP453" s="8">
        <f t="shared" si="338"/>
        <v>2124.81</v>
      </c>
      <c r="CQ453" s="8">
        <f t="shared" si="338"/>
        <v>0</v>
      </c>
      <c r="CS453" s="11">
        <f t="shared" si="260"/>
        <v>45005</v>
      </c>
      <c r="CT453" s="8">
        <f t="shared" si="310"/>
        <v>0</v>
      </c>
      <c r="CU453" s="8">
        <f t="shared" si="311"/>
        <v>0</v>
      </c>
      <c r="CV453" s="8">
        <f t="shared" si="312"/>
        <v>0</v>
      </c>
      <c r="CW453" s="8">
        <f t="shared" si="313"/>
        <v>0</v>
      </c>
      <c r="CX453" s="8">
        <f t="shared" si="314"/>
        <v>0</v>
      </c>
      <c r="CY453" s="8">
        <f t="shared" si="315"/>
        <v>0</v>
      </c>
      <c r="DA453" s="11">
        <f t="shared" si="266"/>
        <v>45005</v>
      </c>
      <c r="DB453" s="8">
        <f t="shared" si="316"/>
        <v>0</v>
      </c>
      <c r="DC453" s="8">
        <f t="shared" si="317"/>
        <v>0</v>
      </c>
      <c r="DD453" s="8">
        <f t="shared" si="318"/>
        <v>0</v>
      </c>
      <c r="DE453" s="8">
        <f t="shared" si="319"/>
        <v>0</v>
      </c>
      <c r="DF453" s="8">
        <f t="shared" si="320"/>
        <v>0</v>
      </c>
      <c r="DG453" s="8">
        <f t="shared" si="321"/>
        <v>0</v>
      </c>
      <c r="DI453" s="11">
        <f t="shared" si="272"/>
        <v>45005</v>
      </c>
      <c r="DJ453" s="8">
        <f t="shared" si="322"/>
        <v>0</v>
      </c>
      <c r="DK453" s="8">
        <f t="shared" si="323"/>
        <v>0</v>
      </c>
      <c r="DL453" s="8">
        <f t="shared" si="324"/>
        <v>0</v>
      </c>
      <c r="DM453" s="8">
        <f t="shared" si="325"/>
        <v>0</v>
      </c>
      <c r="DN453" s="8">
        <f t="shared" si="326"/>
        <v>0</v>
      </c>
      <c r="DO453" s="8">
        <f t="shared" si="327"/>
        <v>0</v>
      </c>
      <c r="DP453" s="56"/>
      <c r="DQ453" s="56"/>
      <c r="DR453" s="56"/>
      <c r="DS453" s="56"/>
    </row>
    <row r="454" spans="1:123" x14ac:dyDescent="0.3">
      <c r="A454" s="11">
        <f t="shared" si="236"/>
        <v>45006</v>
      </c>
      <c r="B454" s="8">
        <f t="shared" si="293"/>
        <v>1082</v>
      </c>
      <c r="C454" s="8">
        <f t="shared" si="294"/>
        <v>147339.99</v>
      </c>
      <c r="D454" s="8">
        <f t="shared" si="295"/>
        <v>0</v>
      </c>
      <c r="E454" s="8">
        <f t="shared" si="296"/>
        <v>914.36</v>
      </c>
      <c r="F454" s="8">
        <f t="shared" si="297"/>
        <v>556.18000000000006</v>
      </c>
      <c r="G454" s="8">
        <f t="shared" si="298"/>
        <v>1</v>
      </c>
      <c r="I454" s="11">
        <f t="shared" si="238"/>
        <v>45006</v>
      </c>
      <c r="J454" s="8">
        <f t="shared" si="328"/>
        <v>642</v>
      </c>
      <c r="K454" s="8">
        <f t="shared" si="328"/>
        <v>101810.22000000002</v>
      </c>
      <c r="L454" s="8">
        <f t="shared" si="328"/>
        <v>355.42</v>
      </c>
      <c r="M454" s="8">
        <f t="shared" si="328"/>
        <v>0</v>
      </c>
      <c r="N454" s="8">
        <f t="shared" si="328"/>
        <v>465.00999999999993</v>
      </c>
      <c r="O454" s="8">
        <f t="shared" si="328"/>
        <v>6</v>
      </c>
      <c r="Q454" s="11">
        <f t="shared" si="240"/>
        <v>45006</v>
      </c>
      <c r="R454" s="8">
        <f t="shared" si="329"/>
        <v>630</v>
      </c>
      <c r="S454" s="8">
        <f t="shared" si="329"/>
        <v>67880.34</v>
      </c>
      <c r="T454" s="8">
        <f t="shared" si="329"/>
        <v>693.25</v>
      </c>
      <c r="U454" s="8">
        <f t="shared" si="329"/>
        <v>0</v>
      </c>
      <c r="V454" s="8">
        <f t="shared" si="329"/>
        <v>48.739999999999995</v>
      </c>
      <c r="W454" s="8">
        <f t="shared" si="329"/>
        <v>0</v>
      </c>
      <c r="Y454" s="11">
        <f t="shared" si="242"/>
        <v>45006</v>
      </c>
      <c r="Z454" s="8">
        <f t="shared" si="330"/>
        <v>927</v>
      </c>
      <c r="AA454" s="8">
        <f t="shared" si="330"/>
        <v>115367.47</v>
      </c>
      <c r="AB454" s="8">
        <f t="shared" si="330"/>
        <v>1042.49</v>
      </c>
      <c r="AC454" s="8">
        <f t="shared" si="330"/>
        <v>0</v>
      </c>
      <c r="AD454" s="8">
        <f t="shared" si="330"/>
        <v>1202.99</v>
      </c>
      <c r="AE454" s="8">
        <f t="shared" si="330"/>
        <v>154</v>
      </c>
      <c r="AG454" s="11">
        <f t="shared" si="244"/>
        <v>45006</v>
      </c>
      <c r="AH454" s="8">
        <f t="shared" si="331"/>
        <v>1042</v>
      </c>
      <c r="AI454" s="8">
        <f t="shared" si="331"/>
        <v>130816.54999999999</v>
      </c>
      <c r="AJ454" s="8">
        <f t="shared" si="331"/>
        <v>438.15999999999991</v>
      </c>
      <c r="AK454" s="8">
        <f t="shared" si="331"/>
        <v>0</v>
      </c>
      <c r="AL454" s="8">
        <f t="shared" si="331"/>
        <v>855.09000000000015</v>
      </c>
      <c r="AM454" s="8">
        <f t="shared" si="331"/>
        <v>41</v>
      </c>
      <c r="AO454" s="11">
        <f t="shared" si="246"/>
        <v>45006</v>
      </c>
      <c r="AP454" s="8">
        <f t="shared" si="332"/>
        <v>1267</v>
      </c>
      <c r="AQ454" s="8">
        <f t="shared" si="332"/>
        <v>104581.72</v>
      </c>
      <c r="AR454" s="8">
        <f t="shared" si="332"/>
        <v>0</v>
      </c>
      <c r="AS454" s="8">
        <f t="shared" si="332"/>
        <v>1222.74</v>
      </c>
      <c r="AT454" s="8">
        <f t="shared" si="332"/>
        <v>79.179999999999993</v>
      </c>
      <c r="AU454" s="8">
        <f t="shared" si="332"/>
        <v>36</v>
      </c>
      <c r="AW454" s="11">
        <f t="shared" si="248"/>
        <v>45006</v>
      </c>
      <c r="AX454" s="8">
        <f t="shared" si="333"/>
        <v>1294</v>
      </c>
      <c r="AY454" s="8">
        <f t="shared" si="333"/>
        <v>161575.68000000002</v>
      </c>
      <c r="AZ454" s="8">
        <f t="shared" si="333"/>
        <v>625.45000000000005</v>
      </c>
      <c r="BA454" s="8">
        <f t="shared" si="333"/>
        <v>0</v>
      </c>
      <c r="BB454" s="8">
        <f t="shared" si="333"/>
        <v>1114.31</v>
      </c>
      <c r="BC454" s="8">
        <f t="shared" si="333"/>
        <v>5</v>
      </c>
      <c r="BE454" s="11">
        <f t="shared" si="250"/>
        <v>45006</v>
      </c>
      <c r="BF454" s="8">
        <f t="shared" si="334"/>
        <v>1242</v>
      </c>
      <c r="BG454" s="8">
        <f t="shared" si="334"/>
        <v>162474.25</v>
      </c>
      <c r="BH454" s="8">
        <f t="shared" si="334"/>
        <v>511.33</v>
      </c>
      <c r="BI454" s="8">
        <f t="shared" si="334"/>
        <v>0</v>
      </c>
      <c r="BJ454" s="8">
        <f t="shared" si="334"/>
        <v>2508.6599999999994</v>
      </c>
      <c r="BK454" s="8">
        <f t="shared" si="334"/>
        <v>3</v>
      </c>
      <c r="BM454" s="11">
        <f t="shared" si="252"/>
        <v>45006</v>
      </c>
      <c r="BN454" s="8">
        <f t="shared" si="335"/>
        <v>763</v>
      </c>
      <c r="BO454" s="8">
        <f t="shared" si="335"/>
        <v>63581.8</v>
      </c>
      <c r="BP454" s="8">
        <f t="shared" si="335"/>
        <v>691</v>
      </c>
      <c r="BQ454" s="8">
        <f t="shared" si="335"/>
        <v>0</v>
      </c>
      <c r="BR454" s="8">
        <f t="shared" si="335"/>
        <v>860</v>
      </c>
      <c r="BS454" s="8">
        <f t="shared" si="335"/>
        <v>2</v>
      </c>
      <c r="BU454" s="11">
        <f t="shared" si="254"/>
        <v>45006</v>
      </c>
      <c r="BV454" s="8">
        <f t="shared" si="336"/>
        <v>618</v>
      </c>
      <c r="BW454" s="8">
        <f t="shared" si="336"/>
        <v>75443.42</v>
      </c>
      <c r="BX454" s="8">
        <f t="shared" si="336"/>
        <v>0</v>
      </c>
      <c r="BY454" s="8">
        <f t="shared" si="336"/>
        <v>0</v>
      </c>
      <c r="BZ454" s="8">
        <f t="shared" si="336"/>
        <v>920.5</v>
      </c>
      <c r="CA454" s="8">
        <f t="shared" si="336"/>
        <v>33</v>
      </c>
      <c r="CC454" s="11">
        <f t="shared" si="256"/>
        <v>45006</v>
      </c>
      <c r="CD454" s="8">
        <f t="shared" si="337"/>
        <v>1508</v>
      </c>
      <c r="CE454" s="8">
        <f t="shared" si="337"/>
        <v>188887.17000000004</v>
      </c>
      <c r="CF454" s="8">
        <f t="shared" si="337"/>
        <v>1103.1400000000001</v>
      </c>
      <c r="CG454" s="8">
        <f t="shared" si="337"/>
        <v>8048.06</v>
      </c>
      <c r="CH454" s="8">
        <f t="shared" si="337"/>
        <v>1391.86</v>
      </c>
      <c r="CI454" s="8">
        <f t="shared" si="337"/>
        <v>25</v>
      </c>
      <c r="CK454" s="11">
        <f t="shared" si="258"/>
        <v>45006</v>
      </c>
      <c r="CL454" s="8">
        <f t="shared" si="338"/>
        <v>480</v>
      </c>
      <c r="CM454" s="8">
        <f t="shared" si="338"/>
        <v>35945.89</v>
      </c>
      <c r="CN454" s="8">
        <f t="shared" si="338"/>
        <v>0</v>
      </c>
      <c r="CO454" s="8">
        <f t="shared" si="338"/>
        <v>83.5</v>
      </c>
      <c r="CP454" s="8">
        <f t="shared" si="338"/>
        <v>2139.81</v>
      </c>
      <c r="CQ454" s="8">
        <f t="shared" si="338"/>
        <v>0</v>
      </c>
      <c r="CS454" s="11">
        <f t="shared" si="260"/>
        <v>45006</v>
      </c>
      <c r="CT454" s="8">
        <f t="shared" si="310"/>
        <v>0</v>
      </c>
      <c r="CU454" s="8">
        <f t="shared" si="311"/>
        <v>0</v>
      </c>
      <c r="CV454" s="8">
        <f t="shared" si="312"/>
        <v>0</v>
      </c>
      <c r="CW454" s="8">
        <f t="shared" si="313"/>
        <v>0</v>
      </c>
      <c r="CX454" s="8">
        <f t="shared" si="314"/>
        <v>0</v>
      </c>
      <c r="CY454" s="8">
        <f t="shared" si="315"/>
        <v>0</v>
      </c>
      <c r="DA454" s="11">
        <f t="shared" si="266"/>
        <v>45006</v>
      </c>
      <c r="DB454" s="8">
        <f t="shared" si="316"/>
        <v>0</v>
      </c>
      <c r="DC454" s="8">
        <f t="shared" si="317"/>
        <v>0</v>
      </c>
      <c r="DD454" s="8">
        <f t="shared" si="318"/>
        <v>0</v>
      </c>
      <c r="DE454" s="8">
        <f t="shared" si="319"/>
        <v>0</v>
      </c>
      <c r="DF454" s="8">
        <f t="shared" si="320"/>
        <v>0</v>
      </c>
      <c r="DG454" s="8">
        <f t="shared" si="321"/>
        <v>0</v>
      </c>
      <c r="DI454" s="11">
        <f t="shared" si="272"/>
        <v>45006</v>
      </c>
      <c r="DJ454" s="8">
        <f t="shared" si="322"/>
        <v>0</v>
      </c>
      <c r="DK454" s="8">
        <f t="shared" si="323"/>
        <v>0</v>
      </c>
      <c r="DL454" s="8">
        <f t="shared" si="324"/>
        <v>0</v>
      </c>
      <c r="DM454" s="8">
        <f t="shared" si="325"/>
        <v>0</v>
      </c>
      <c r="DN454" s="8">
        <f t="shared" si="326"/>
        <v>0</v>
      </c>
      <c r="DO454" s="8">
        <f t="shared" si="327"/>
        <v>0</v>
      </c>
      <c r="DP454" s="56"/>
      <c r="DQ454" s="56"/>
      <c r="DR454" s="56"/>
      <c r="DS454" s="56"/>
    </row>
    <row r="455" spans="1:123" x14ac:dyDescent="0.3">
      <c r="A455" s="11">
        <f t="shared" si="236"/>
        <v>45007</v>
      </c>
      <c r="B455" s="8">
        <f t="shared" si="293"/>
        <v>1141</v>
      </c>
      <c r="C455" s="8">
        <f t="shared" si="294"/>
        <v>156387.53</v>
      </c>
      <c r="D455" s="8">
        <f t="shared" si="295"/>
        <v>0</v>
      </c>
      <c r="E455" s="8">
        <f t="shared" si="296"/>
        <v>945.36</v>
      </c>
      <c r="F455" s="8">
        <f t="shared" si="297"/>
        <v>756.18000000000006</v>
      </c>
      <c r="G455" s="8">
        <f t="shared" si="298"/>
        <v>1</v>
      </c>
      <c r="I455" s="11">
        <f t="shared" si="238"/>
        <v>45007</v>
      </c>
      <c r="J455" s="8">
        <f t="shared" si="328"/>
        <v>668</v>
      </c>
      <c r="K455" s="8">
        <f t="shared" si="328"/>
        <v>105929.41000000002</v>
      </c>
      <c r="L455" s="8">
        <f t="shared" si="328"/>
        <v>363.43</v>
      </c>
      <c r="M455" s="8">
        <f t="shared" si="328"/>
        <v>0</v>
      </c>
      <c r="N455" s="8">
        <f t="shared" si="328"/>
        <v>465.00999999999993</v>
      </c>
      <c r="O455" s="8">
        <f t="shared" si="328"/>
        <v>6</v>
      </c>
      <c r="Q455" s="11">
        <f t="shared" si="240"/>
        <v>45007</v>
      </c>
      <c r="R455" s="8">
        <f t="shared" si="329"/>
        <v>652</v>
      </c>
      <c r="S455" s="8">
        <f t="shared" si="329"/>
        <v>70228.75</v>
      </c>
      <c r="T455" s="8">
        <f t="shared" si="329"/>
        <v>727.75</v>
      </c>
      <c r="U455" s="8">
        <f t="shared" si="329"/>
        <v>0</v>
      </c>
      <c r="V455" s="8">
        <f t="shared" si="329"/>
        <v>48.739999999999995</v>
      </c>
      <c r="W455" s="8">
        <f t="shared" si="329"/>
        <v>0</v>
      </c>
      <c r="Y455" s="11">
        <f t="shared" si="242"/>
        <v>45007</v>
      </c>
      <c r="Z455" s="8">
        <f t="shared" si="330"/>
        <v>969</v>
      </c>
      <c r="AA455" s="8">
        <f t="shared" si="330"/>
        <v>120628.57</v>
      </c>
      <c r="AB455" s="8">
        <f t="shared" si="330"/>
        <v>1048.98</v>
      </c>
      <c r="AC455" s="8">
        <f t="shared" si="330"/>
        <v>0</v>
      </c>
      <c r="AD455" s="8">
        <f t="shared" si="330"/>
        <v>1202.99</v>
      </c>
      <c r="AE455" s="8">
        <f t="shared" si="330"/>
        <v>160</v>
      </c>
      <c r="AG455" s="11">
        <f t="shared" si="244"/>
        <v>45007</v>
      </c>
      <c r="AH455" s="8">
        <f t="shared" si="331"/>
        <v>1089</v>
      </c>
      <c r="AI455" s="8">
        <f t="shared" si="331"/>
        <v>136991.34999999998</v>
      </c>
      <c r="AJ455" s="8">
        <f t="shared" si="331"/>
        <v>459.44999999999993</v>
      </c>
      <c r="AK455" s="8">
        <f t="shared" si="331"/>
        <v>0</v>
      </c>
      <c r="AL455" s="8">
        <f t="shared" si="331"/>
        <v>855.09000000000015</v>
      </c>
      <c r="AM455" s="8">
        <f t="shared" si="331"/>
        <v>43</v>
      </c>
      <c r="AO455" s="11">
        <f t="shared" si="246"/>
        <v>45007</v>
      </c>
      <c r="AP455" s="8">
        <f t="shared" si="332"/>
        <v>1320</v>
      </c>
      <c r="AQ455" s="8">
        <f t="shared" si="332"/>
        <v>109010.99</v>
      </c>
      <c r="AR455" s="8">
        <f t="shared" si="332"/>
        <v>0</v>
      </c>
      <c r="AS455" s="8">
        <f t="shared" si="332"/>
        <v>1305.74</v>
      </c>
      <c r="AT455" s="8">
        <f t="shared" si="332"/>
        <v>79.179999999999993</v>
      </c>
      <c r="AU455" s="8">
        <f t="shared" si="332"/>
        <v>36</v>
      </c>
      <c r="AW455" s="11">
        <f t="shared" si="248"/>
        <v>45007</v>
      </c>
      <c r="AX455" s="8">
        <f t="shared" si="333"/>
        <v>1365</v>
      </c>
      <c r="AY455" s="8">
        <f t="shared" si="333"/>
        <v>170991.93000000002</v>
      </c>
      <c r="AZ455" s="8">
        <f t="shared" si="333"/>
        <v>652.23</v>
      </c>
      <c r="BA455" s="8">
        <f t="shared" si="333"/>
        <v>0</v>
      </c>
      <c r="BB455" s="8">
        <f t="shared" si="333"/>
        <v>1124.21</v>
      </c>
      <c r="BC455" s="8">
        <f t="shared" si="333"/>
        <v>5</v>
      </c>
      <c r="BE455" s="11">
        <f t="shared" si="250"/>
        <v>45007</v>
      </c>
      <c r="BF455" s="8">
        <f t="shared" si="334"/>
        <v>1306</v>
      </c>
      <c r="BG455" s="8">
        <f t="shared" si="334"/>
        <v>171482.74</v>
      </c>
      <c r="BH455" s="8">
        <f t="shared" si="334"/>
        <v>522.51</v>
      </c>
      <c r="BI455" s="8">
        <f t="shared" si="334"/>
        <v>0</v>
      </c>
      <c r="BJ455" s="8">
        <f t="shared" si="334"/>
        <v>2568.5599999999995</v>
      </c>
      <c r="BK455" s="8">
        <f t="shared" si="334"/>
        <v>3</v>
      </c>
      <c r="BM455" s="11">
        <f t="shared" si="252"/>
        <v>45007</v>
      </c>
      <c r="BN455" s="8">
        <f t="shared" si="335"/>
        <v>795</v>
      </c>
      <c r="BO455" s="8">
        <f t="shared" si="335"/>
        <v>66343.81</v>
      </c>
      <c r="BP455" s="8">
        <f t="shared" si="335"/>
        <v>724</v>
      </c>
      <c r="BQ455" s="8">
        <f t="shared" si="335"/>
        <v>0</v>
      </c>
      <c r="BR455" s="8">
        <f t="shared" si="335"/>
        <v>860</v>
      </c>
      <c r="BS455" s="8">
        <f t="shared" si="335"/>
        <v>2</v>
      </c>
      <c r="BU455" s="11">
        <f t="shared" si="254"/>
        <v>45007</v>
      </c>
      <c r="BV455" s="8">
        <f t="shared" si="336"/>
        <v>636</v>
      </c>
      <c r="BW455" s="8">
        <f t="shared" si="336"/>
        <v>77520.42</v>
      </c>
      <c r="BX455" s="8">
        <f t="shared" si="336"/>
        <v>0</v>
      </c>
      <c r="BY455" s="8">
        <f t="shared" si="336"/>
        <v>0</v>
      </c>
      <c r="BZ455" s="8">
        <f t="shared" si="336"/>
        <v>922.5</v>
      </c>
      <c r="CA455" s="8">
        <f t="shared" si="336"/>
        <v>34</v>
      </c>
      <c r="CC455" s="11">
        <f t="shared" si="256"/>
        <v>45007</v>
      </c>
      <c r="CD455" s="8">
        <f t="shared" si="337"/>
        <v>1585</v>
      </c>
      <c r="CE455" s="8">
        <f t="shared" si="337"/>
        <v>197827.02000000005</v>
      </c>
      <c r="CF455" s="8">
        <f t="shared" si="337"/>
        <v>1162.6600000000001</v>
      </c>
      <c r="CG455" s="8">
        <f t="shared" si="337"/>
        <v>8629.83</v>
      </c>
      <c r="CH455" s="8">
        <f t="shared" si="337"/>
        <v>1441.86</v>
      </c>
      <c r="CI455" s="8">
        <f t="shared" si="337"/>
        <v>26</v>
      </c>
      <c r="CK455" s="11">
        <f t="shared" si="258"/>
        <v>45007</v>
      </c>
      <c r="CL455" s="8">
        <f t="shared" si="338"/>
        <v>507</v>
      </c>
      <c r="CM455" s="8">
        <f t="shared" si="338"/>
        <v>37931.03</v>
      </c>
      <c r="CN455" s="8">
        <f t="shared" si="338"/>
        <v>0</v>
      </c>
      <c r="CO455" s="8">
        <f t="shared" si="338"/>
        <v>95</v>
      </c>
      <c r="CP455" s="8">
        <f t="shared" si="338"/>
        <v>2169.81</v>
      </c>
      <c r="CQ455" s="8">
        <f t="shared" si="338"/>
        <v>2</v>
      </c>
      <c r="CS455" s="11">
        <f t="shared" si="260"/>
        <v>45007</v>
      </c>
      <c r="CT455" s="8">
        <f t="shared" si="310"/>
        <v>0</v>
      </c>
      <c r="CU455" s="8">
        <f t="shared" si="311"/>
        <v>0</v>
      </c>
      <c r="CV455" s="8">
        <f t="shared" si="312"/>
        <v>0</v>
      </c>
      <c r="CW455" s="8">
        <f t="shared" si="313"/>
        <v>0</v>
      </c>
      <c r="CX455" s="8">
        <f t="shared" si="314"/>
        <v>0</v>
      </c>
      <c r="CY455" s="8">
        <f t="shared" si="315"/>
        <v>0</v>
      </c>
      <c r="DA455" s="11">
        <f t="shared" si="266"/>
        <v>45007</v>
      </c>
      <c r="DB455" s="8">
        <f t="shared" si="316"/>
        <v>0</v>
      </c>
      <c r="DC455" s="8">
        <f t="shared" si="317"/>
        <v>0</v>
      </c>
      <c r="DD455" s="8">
        <f t="shared" si="318"/>
        <v>0</v>
      </c>
      <c r="DE455" s="8">
        <f t="shared" si="319"/>
        <v>0</v>
      </c>
      <c r="DF455" s="8">
        <f t="shared" si="320"/>
        <v>0</v>
      </c>
      <c r="DG455" s="8">
        <f t="shared" si="321"/>
        <v>0</v>
      </c>
      <c r="DI455" s="11">
        <f t="shared" si="272"/>
        <v>45007</v>
      </c>
      <c r="DJ455" s="8">
        <f t="shared" si="322"/>
        <v>0</v>
      </c>
      <c r="DK455" s="8">
        <f t="shared" si="323"/>
        <v>0</v>
      </c>
      <c r="DL455" s="8">
        <f t="shared" si="324"/>
        <v>0</v>
      </c>
      <c r="DM455" s="8">
        <f t="shared" si="325"/>
        <v>0</v>
      </c>
      <c r="DN455" s="8">
        <f t="shared" si="326"/>
        <v>0</v>
      </c>
      <c r="DO455" s="8">
        <f t="shared" si="327"/>
        <v>0</v>
      </c>
      <c r="DP455" s="56"/>
      <c r="DQ455" s="56"/>
      <c r="DR455" s="56"/>
      <c r="DS455" s="56"/>
    </row>
    <row r="456" spans="1:123" x14ac:dyDescent="0.3">
      <c r="A456" s="11">
        <f t="shared" si="236"/>
        <v>45008</v>
      </c>
      <c r="B456" s="8">
        <f t="shared" si="293"/>
        <v>1193</v>
      </c>
      <c r="C456" s="8">
        <f t="shared" si="294"/>
        <v>164219.10999999999</v>
      </c>
      <c r="D456" s="8">
        <f t="shared" si="295"/>
        <v>0</v>
      </c>
      <c r="E456" s="8">
        <f t="shared" si="296"/>
        <v>963.36</v>
      </c>
      <c r="F456" s="8">
        <f t="shared" si="297"/>
        <v>756.18000000000006</v>
      </c>
      <c r="G456" s="8">
        <f t="shared" si="298"/>
        <v>1</v>
      </c>
      <c r="I456" s="11">
        <f t="shared" si="238"/>
        <v>45008</v>
      </c>
      <c r="J456" s="8">
        <f t="shared" si="328"/>
        <v>689</v>
      </c>
      <c r="K456" s="8">
        <f t="shared" si="328"/>
        <v>109147.70000000001</v>
      </c>
      <c r="L456" s="8">
        <f t="shared" si="328"/>
        <v>363.43</v>
      </c>
      <c r="M456" s="8">
        <f t="shared" si="328"/>
        <v>0</v>
      </c>
      <c r="N456" s="8">
        <f t="shared" si="328"/>
        <v>469.95999999999992</v>
      </c>
      <c r="O456" s="8">
        <f t="shared" si="328"/>
        <v>7</v>
      </c>
      <c r="Q456" s="11">
        <f t="shared" si="240"/>
        <v>45008</v>
      </c>
      <c r="R456" s="8">
        <f t="shared" si="329"/>
        <v>666</v>
      </c>
      <c r="S456" s="8">
        <f t="shared" si="329"/>
        <v>71762.69</v>
      </c>
      <c r="T456" s="8">
        <f t="shared" si="329"/>
        <v>740.75</v>
      </c>
      <c r="U456" s="8">
        <f t="shared" si="329"/>
        <v>0</v>
      </c>
      <c r="V456" s="8">
        <f t="shared" si="329"/>
        <v>48.739999999999995</v>
      </c>
      <c r="W456" s="8">
        <f t="shared" si="329"/>
        <v>0</v>
      </c>
      <c r="Y456" s="11">
        <f t="shared" si="242"/>
        <v>45008</v>
      </c>
      <c r="Z456" s="8">
        <f t="shared" si="330"/>
        <v>1002</v>
      </c>
      <c r="AA456" s="8">
        <f t="shared" si="330"/>
        <v>124380.13</v>
      </c>
      <c r="AB456" s="8">
        <f t="shared" si="330"/>
        <v>1114.68</v>
      </c>
      <c r="AC456" s="8">
        <f t="shared" si="330"/>
        <v>0</v>
      </c>
      <c r="AD456" s="8">
        <f t="shared" si="330"/>
        <v>1302.99</v>
      </c>
      <c r="AE456" s="8">
        <f t="shared" si="330"/>
        <v>166</v>
      </c>
      <c r="AG456" s="11">
        <f t="shared" si="244"/>
        <v>45008</v>
      </c>
      <c r="AH456" s="8">
        <f t="shared" si="331"/>
        <v>1139</v>
      </c>
      <c r="AI456" s="8">
        <f t="shared" si="331"/>
        <v>143430.33999999997</v>
      </c>
      <c r="AJ456" s="8">
        <f t="shared" si="331"/>
        <v>459.44999999999993</v>
      </c>
      <c r="AK456" s="8">
        <f t="shared" si="331"/>
        <v>0</v>
      </c>
      <c r="AL456" s="8">
        <f t="shared" si="331"/>
        <v>720.17000000000019</v>
      </c>
      <c r="AM456" s="8">
        <f t="shared" si="331"/>
        <v>45</v>
      </c>
      <c r="AO456" s="11">
        <f t="shared" si="246"/>
        <v>45008</v>
      </c>
      <c r="AP456" s="8">
        <f t="shared" si="332"/>
        <v>1355</v>
      </c>
      <c r="AQ456" s="8">
        <f t="shared" si="332"/>
        <v>111841.5</v>
      </c>
      <c r="AR456" s="8">
        <f t="shared" si="332"/>
        <v>0</v>
      </c>
      <c r="AS456" s="8">
        <f t="shared" si="332"/>
        <v>1345.74</v>
      </c>
      <c r="AT456" s="8">
        <f t="shared" si="332"/>
        <v>79.179999999999993</v>
      </c>
      <c r="AU456" s="8">
        <f t="shared" si="332"/>
        <v>36</v>
      </c>
      <c r="AW456" s="11">
        <f t="shared" si="248"/>
        <v>45008</v>
      </c>
      <c r="AX456" s="8">
        <f t="shared" si="333"/>
        <v>1416</v>
      </c>
      <c r="AY456" s="8">
        <f t="shared" si="333"/>
        <v>176662.49000000002</v>
      </c>
      <c r="AZ456" s="8">
        <f t="shared" si="333"/>
        <v>658.7</v>
      </c>
      <c r="BA456" s="8">
        <f t="shared" si="333"/>
        <v>0</v>
      </c>
      <c r="BB456" s="8">
        <f t="shared" si="333"/>
        <v>1168.3600000000001</v>
      </c>
      <c r="BC456" s="8">
        <f t="shared" si="333"/>
        <v>5</v>
      </c>
      <c r="BE456" s="11">
        <f t="shared" si="250"/>
        <v>45008</v>
      </c>
      <c r="BF456" s="8">
        <f t="shared" si="334"/>
        <v>1370</v>
      </c>
      <c r="BG456" s="8">
        <f t="shared" si="334"/>
        <v>180038.16</v>
      </c>
      <c r="BH456" s="8">
        <f t="shared" si="334"/>
        <v>559.63</v>
      </c>
      <c r="BI456" s="8">
        <f t="shared" si="334"/>
        <v>0</v>
      </c>
      <c r="BJ456" s="8">
        <f t="shared" si="334"/>
        <v>2568.5599999999995</v>
      </c>
      <c r="BK456" s="8">
        <f t="shared" si="334"/>
        <v>3</v>
      </c>
      <c r="BM456" s="11">
        <f t="shared" si="252"/>
        <v>45008</v>
      </c>
      <c r="BN456" s="8">
        <f t="shared" si="335"/>
        <v>824</v>
      </c>
      <c r="BO456" s="8">
        <f t="shared" si="335"/>
        <v>68944.36</v>
      </c>
      <c r="BP456" s="8">
        <f t="shared" si="335"/>
        <v>732</v>
      </c>
      <c r="BQ456" s="8">
        <f t="shared" si="335"/>
        <v>0</v>
      </c>
      <c r="BR456" s="8">
        <f t="shared" si="335"/>
        <v>880</v>
      </c>
      <c r="BS456" s="8">
        <f t="shared" si="335"/>
        <v>2</v>
      </c>
      <c r="BU456" s="11">
        <f t="shared" si="254"/>
        <v>45008</v>
      </c>
      <c r="BV456" s="8">
        <f t="shared" si="336"/>
        <v>654</v>
      </c>
      <c r="BW456" s="8">
        <f t="shared" si="336"/>
        <v>79761.03</v>
      </c>
      <c r="BX456" s="8">
        <f t="shared" si="336"/>
        <v>0</v>
      </c>
      <c r="BY456" s="8">
        <f t="shared" si="336"/>
        <v>0</v>
      </c>
      <c r="BZ456" s="8">
        <f t="shared" si="336"/>
        <v>930</v>
      </c>
      <c r="CA456" s="8">
        <f t="shared" si="336"/>
        <v>35</v>
      </c>
      <c r="CC456" s="11">
        <f t="shared" si="256"/>
        <v>45008</v>
      </c>
      <c r="CD456" s="8">
        <f t="shared" si="337"/>
        <v>1655</v>
      </c>
      <c r="CE456" s="8">
        <f t="shared" si="337"/>
        <v>206397.60000000003</v>
      </c>
      <c r="CF456" s="8">
        <f t="shared" si="337"/>
        <v>1191.49</v>
      </c>
      <c r="CG456" s="8">
        <f t="shared" si="337"/>
        <v>8893.5</v>
      </c>
      <c r="CH456" s="8">
        <f t="shared" si="337"/>
        <v>1799.86</v>
      </c>
      <c r="CI456" s="8">
        <f t="shared" si="337"/>
        <v>28</v>
      </c>
      <c r="CK456" s="11">
        <f t="shared" si="258"/>
        <v>45008</v>
      </c>
      <c r="CL456" s="8">
        <f t="shared" si="338"/>
        <v>528</v>
      </c>
      <c r="CM456" s="8">
        <f t="shared" si="338"/>
        <v>39662.32</v>
      </c>
      <c r="CN456" s="8">
        <f t="shared" si="338"/>
        <v>0</v>
      </c>
      <c r="CO456" s="8">
        <f t="shared" si="338"/>
        <v>133.5</v>
      </c>
      <c r="CP456" s="8">
        <f t="shared" si="338"/>
        <v>2184.81</v>
      </c>
      <c r="CQ456" s="8">
        <f t="shared" si="338"/>
        <v>2</v>
      </c>
      <c r="CS456" s="11">
        <f t="shared" si="260"/>
        <v>45008</v>
      </c>
      <c r="CT456" s="8">
        <f t="shared" si="310"/>
        <v>0</v>
      </c>
      <c r="CU456" s="8">
        <f t="shared" si="311"/>
        <v>0</v>
      </c>
      <c r="CV456" s="8">
        <f t="shared" si="312"/>
        <v>0</v>
      </c>
      <c r="CW456" s="8">
        <f t="shared" si="313"/>
        <v>0</v>
      </c>
      <c r="CX456" s="8">
        <f t="shared" si="314"/>
        <v>0</v>
      </c>
      <c r="CY456" s="8">
        <f t="shared" si="315"/>
        <v>0</v>
      </c>
      <c r="DA456" s="11">
        <f t="shared" si="266"/>
        <v>45008</v>
      </c>
      <c r="DB456" s="8">
        <f t="shared" si="316"/>
        <v>0</v>
      </c>
      <c r="DC456" s="8">
        <f t="shared" si="317"/>
        <v>0</v>
      </c>
      <c r="DD456" s="8">
        <f t="shared" si="318"/>
        <v>0</v>
      </c>
      <c r="DE456" s="8">
        <f t="shared" si="319"/>
        <v>0</v>
      </c>
      <c r="DF456" s="8">
        <f t="shared" si="320"/>
        <v>0</v>
      </c>
      <c r="DG456" s="8">
        <f t="shared" si="321"/>
        <v>0</v>
      </c>
      <c r="DI456" s="11">
        <f t="shared" si="272"/>
        <v>45008</v>
      </c>
      <c r="DJ456" s="8">
        <f t="shared" si="322"/>
        <v>0</v>
      </c>
      <c r="DK456" s="8">
        <f t="shared" si="323"/>
        <v>0</v>
      </c>
      <c r="DL456" s="8">
        <f t="shared" si="324"/>
        <v>0</v>
      </c>
      <c r="DM456" s="8">
        <f t="shared" si="325"/>
        <v>0</v>
      </c>
      <c r="DN456" s="8">
        <f t="shared" si="326"/>
        <v>0</v>
      </c>
      <c r="DO456" s="8">
        <f t="shared" si="327"/>
        <v>0</v>
      </c>
      <c r="DP456" s="56"/>
      <c r="DQ456" s="56"/>
      <c r="DR456" s="56"/>
      <c r="DS456" s="56"/>
    </row>
    <row r="457" spans="1:123" x14ac:dyDescent="0.3">
      <c r="A457" s="11">
        <f t="shared" si="236"/>
        <v>45009</v>
      </c>
      <c r="B457" s="8">
        <f t="shared" si="293"/>
        <v>1253</v>
      </c>
      <c r="C457" s="8">
        <f t="shared" si="294"/>
        <v>172852.53</v>
      </c>
      <c r="D457" s="8">
        <f t="shared" si="295"/>
        <v>0</v>
      </c>
      <c r="E457" s="8">
        <f t="shared" si="296"/>
        <v>1015.36</v>
      </c>
      <c r="F457" s="8">
        <f t="shared" si="297"/>
        <v>760.18000000000006</v>
      </c>
      <c r="G457" s="8">
        <f t="shared" si="298"/>
        <v>1</v>
      </c>
      <c r="I457" s="11">
        <f t="shared" si="238"/>
        <v>45009</v>
      </c>
      <c r="J457" s="8">
        <f t="shared" si="328"/>
        <v>717</v>
      </c>
      <c r="K457" s="8">
        <f t="shared" si="328"/>
        <v>112827.87000000001</v>
      </c>
      <c r="L457" s="8">
        <f t="shared" si="328"/>
        <v>369.09000000000003</v>
      </c>
      <c r="M457" s="8">
        <f t="shared" si="328"/>
        <v>0</v>
      </c>
      <c r="N457" s="8">
        <f t="shared" si="328"/>
        <v>469.95999999999992</v>
      </c>
      <c r="O457" s="8">
        <f t="shared" si="328"/>
        <v>7</v>
      </c>
      <c r="Q457" s="11">
        <f t="shared" si="240"/>
        <v>45009</v>
      </c>
      <c r="R457" s="8">
        <f t="shared" si="329"/>
        <v>692</v>
      </c>
      <c r="S457" s="8">
        <f t="shared" si="329"/>
        <v>74706.460000000006</v>
      </c>
      <c r="T457" s="8">
        <f t="shared" si="329"/>
        <v>767.25</v>
      </c>
      <c r="U457" s="8">
        <f t="shared" si="329"/>
        <v>0</v>
      </c>
      <c r="V457" s="8">
        <f t="shared" si="329"/>
        <v>48.739999999999995</v>
      </c>
      <c r="W457" s="8">
        <f t="shared" si="329"/>
        <v>0</v>
      </c>
      <c r="Y457" s="11">
        <f t="shared" si="242"/>
        <v>45009</v>
      </c>
      <c r="Z457" s="8">
        <f t="shared" si="330"/>
        <v>1026</v>
      </c>
      <c r="AA457" s="8">
        <f t="shared" si="330"/>
        <v>126938.78</v>
      </c>
      <c r="AB457" s="8">
        <f t="shared" si="330"/>
        <v>1135.97</v>
      </c>
      <c r="AC457" s="8">
        <f t="shared" si="330"/>
        <v>0</v>
      </c>
      <c r="AD457" s="8">
        <f t="shared" si="330"/>
        <v>1352.99</v>
      </c>
      <c r="AE457" s="8">
        <f t="shared" si="330"/>
        <v>172</v>
      </c>
      <c r="AG457" s="11">
        <f t="shared" si="244"/>
        <v>45009</v>
      </c>
      <c r="AH457" s="8">
        <f t="shared" si="331"/>
        <v>1178</v>
      </c>
      <c r="AI457" s="8">
        <f t="shared" si="331"/>
        <v>147765.31999999998</v>
      </c>
      <c r="AJ457" s="8">
        <f t="shared" si="331"/>
        <v>467.76999999999992</v>
      </c>
      <c r="AK457" s="8">
        <f t="shared" si="331"/>
        <v>0</v>
      </c>
      <c r="AL457" s="8">
        <f t="shared" si="331"/>
        <v>825.12000000000023</v>
      </c>
      <c r="AM457" s="8">
        <f t="shared" si="331"/>
        <v>48</v>
      </c>
      <c r="AO457" s="11">
        <f t="shared" si="246"/>
        <v>45009</v>
      </c>
      <c r="AP457" s="8">
        <f t="shared" si="332"/>
        <v>1385</v>
      </c>
      <c r="AQ457" s="8">
        <f t="shared" si="332"/>
        <v>114353.88</v>
      </c>
      <c r="AR457" s="8">
        <f t="shared" si="332"/>
        <v>0</v>
      </c>
      <c r="AS457" s="8">
        <f t="shared" si="332"/>
        <v>1408.24</v>
      </c>
      <c r="AT457" s="8">
        <f t="shared" si="332"/>
        <v>79.179999999999993</v>
      </c>
      <c r="AU457" s="8">
        <f t="shared" si="332"/>
        <v>38</v>
      </c>
      <c r="AW457" s="11">
        <f t="shared" si="248"/>
        <v>45009</v>
      </c>
      <c r="AX457" s="8">
        <f t="shared" si="333"/>
        <v>1458</v>
      </c>
      <c r="AY457" s="8">
        <f t="shared" si="333"/>
        <v>181399.01</v>
      </c>
      <c r="AZ457" s="8">
        <f t="shared" si="333"/>
        <v>691.96</v>
      </c>
      <c r="BA457" s="8">
        <f t="shared" si="333"/>
        <v>0</v>
      </c>
      <c r="BB457" s="8">
        <f t="shared" si="333"/>
        <v>1168.3600000000001</v>
      </c>
      <c r="BC457" s="8">
        <f t="shared" si="333"/>
        <v>5</v>
      </c>
      <c r="BE457" s="11">
        <f t="shared" si="250"/>
        <v>45009</v>
      </c>
      <c r="BF457" s="8">
        <f t="shared" si="334"/>
        <v>1431</v>
      </c>
      <c r="BG457" s="8">
        <f t="shared" si="334"/>
        <v>188368.4</v>
      </c>
      <c r="BH457" s="8">
        <f t="shared" si="334"/>
        <v>580.97</v>
      </c>
      <c r="BI457" s="8">
        <f t="shared" si="334"/>
        <v>0</v>
      </c>
      <c r="BJ457" s="8">
        <f t="shared" si="334"/>
        <v>2851.0799999999995</v>
      </c>
      <c r="BK457" s="8">
        <f t="shared" si="334"/>
        <v>3</v>
      </c>
      <c r="BM457" s="11">
        <f t="shared" si="252"/>
        <v>45009</v>
      </c>
      <c r="BN457" s="8">
        <f t="shared" si="335"/>
        <v>851</v>
      </c>
      <c r="BO457" s="8">
        <f t="shared" si="335"/>
        <v>71332.97</v>
      </c>
      <c r="BP457" s="8">
        <f t="shared" si="335"/>
        <v>793</v>
      </c>
      <c r="BQ457" s="8">
        <f t="shared" si="335"/>
        <v>0</v>
      </c>
      <c r="BR457" s="8">
        <f t="shared" si="335"/>
        <v>880</v>
      </c>
      <c r="BS457" s="8">
        <f t="shared" si="335"/>
        <v>2</v>
      </c>
      <c r="BU457" s="11">
        <f t="shared" si="254"/>
        <v>45009</v>
      </c>
      <c r="BV457" s="8">
        <f t="shared" si="336"/>
        <v>687</v>
      </c>
      <c r="BW457" s="8">
        <f t="shared" si="336"/>
        <v>83669.63</v>
      </c>
      <c r="BX457" s="8">
        <f t="shared" si="336"/>
        <v>0</v>
      </c>
      <c r="BY457" s="8">
        <f t="shared" si="336"/>
        <v>0</v>
      </c>
      <c r="BZ457" s="8">
        <f t="shared" si="336"/>
        <v>960.5</v>
      </c>
      <c r="CA457" s="8">
        <f t="shared" si="336"/>
        <v>36</v>
      </c>
      <c r="CC457" s="11">
        <f t="shared" si="256"/>
        <v>45009</v>
      </c>
      <c r="CD457" s="8">
        <f t="shared" si="337"/>
        <v>1713</v>
      </c>
      <c r="CE457" s="8">
        <f t="shared" si="337"/>
        <v>213272.94000000003</v>
      </c>
      <c r="CF457" s="8">
        <f t="shared" si="337"/>
        <v>1214.74</v>
      </c>
      <c r="CG457" s="8">
        <f t="shared" si="337"/>
        <v>9247.86</v>
      </c>
      <c r="CH457" s="8">
        <f t="shared" si="337"/>
        <v>1799.86</v>
      </c>
      <c r="CI457" s="8">
        <f t="shared" si="337"/>
        <v>29</v>
      </c>
      <c r="CK457" s="11">
        <f t="shared" si="258"/>
        <v>45009</v>
      </c>
      <c r="CL457" s="8">
        <f t="shared" si="338"/>
        <v>550</v>
      </c>
      <c r="CM457" s="8">
        <f t="shared" si="338"/>
        <v>41329.35</v>
      </c>
      <c r="CN457" s="8">
        <f t="shared" si="338"/>
        <v>0</v>
      </c>
      <c r="CO457" s="8">
        <f t="shared" si="338"/>
        <v>135.5</v>
      </c>
      <c r="CP457" s="8">
        <f t="shared" si="338"/>
        <v>3013.35</v>
      </c>
      <c r="CQ457" s="8">
        <f t="shared" si="338"/>
        <v>4</v>
      </c>
      <c r="CS457" s="11">
        <f t="shared" si="260"/>
        <v>45009</v>
      </c>
      <c r="CT457" s="8">
        <f t="shared" si="310"/>
        <v>0</v>
      </c>
      <c r="CU457" s="8">
        <f t="shared" si="311"/>
        <v>0</v>
      </c>
      <c r="CV457" s="8">
        <f t="shared" si="312"/>
        <v>0</v>
      </c>
      <c r="CW457" s="8">
        <f t="shared" si="313"/>
        <v>0</v>
      </c>
      <c r="CX457" s="8">
        <f t="shared" si="314"/>
        <v>0</v>
      </c>
      <c r="CY457" s="8">
        <f t="shared" si="315"/>
        <v>0</v>
      </c>
      <c r="DA457" s="11">
        <f t="shared" si="266"/>
        <v>45009</v>
      </c>
      <c r="DB457" s="8">
        <f t="shared" si="316"/>
        <v>0</v>
      </c>
      <c r="DC457" s="8">
        <f t="shared" si="317"/>
        <v>0</v>
      </c>
      <c r="DD457" s="8">
        <f t="shared" si="318"/>
        <v>0</v>
      </c>
      <c r="DE457" s="8">
        <f t="shared" si="319"/>
        <v>0</v>
      </c>
      <c r="DF457" s="8">
        <f t="shared" si="320"/>
        <v>0</v>
      </c>
      <c r="DG457" s="8">
        <f t="shared" si="321"/>
        <v>0</v>
      </c>
      <c r="DI457" s="11">
        <f t="shared" si="272"/>
        <v>45009</v>
      </c>
      <c r="DJ457" s="8">
        <f t="shared" si="322"/>
        <v>0</v>
      </c>
      <c r="DK457" s="8">
        <f t="shared" si="323"/>
        <v>0</v>
      </c>
      <c r="DL457" s="8">
        <f t="shared" si="324"/>
        <v>0</v>
      </c>
      <c r="DM457" s="8">
        <f t="shared" si="325"/>
        <v>0</v>
      </c>
      <c r="DN457" s="8">
        <f t="shared" si="326"/>
        <v>0</v>
      </c>
      <c r="DO457" s="8">
        <f t="shared" si="327"/>
        <v>0</v>
      </c>
      <c r="DP457" s="56"/>
      <c r="DQ457" s="56"/>
      <c r="DR457" s="56"/>
      <c r="DS457" s="56"/>
    </row>
    <row r="458" spans="1:123" x14ac:dyDescent="0.3">
      <c r="A458" s="11">
        <f t="shared" si="236"/>
        <v>45010</v>
      </c>
      <c r="B458" s="8">
        <f t="shared" si="293"/>
        <v>1315</v>
      </c>
      <c r="C458" s="8">
        <f t="shared" si="294"/>
        <v>181845.74</v>
      </c>
      <c r="D458" s="8">
        <f t="shared" si="295"/>
        <v>0</v>
      </c>
      <c r="E458" s="8">
        <f t="shared" si="296"/>
        <v>1071.3600000000001</v>
      </c>
      <c r="F458" s="8">
        <f t="shared" si="297"/>
        <v>760.18000000000006</v>
      </c>
      <c r="G458" s="8">
        <f t="shared" si="298"/>
        <v>1</v>
      </c>
      <c r="I458" s="11">
        <f t="shared" si="238"/>
        <v>45010</v>
      </c>
      <c r="J458" s="8">
        <f t="shared" si="328"/>
        <v>742</v>
      </c>
      <c r="K458" s="8">
        <f t="shared" si="328"/>
        <v>116258.82</v>
      </c>
      <c r="L458" s="8">
        <f t="shared" si="328"/>
        <v>369.09000000000003</v>
      </c>
      <c r="M458" s="8">
        <f t="shared" si="328"/>
        <v>0</v>
      </c>
      <c r="N458" s="8">
        <f t="shared" si="328"/>
        <v>469.95999999999992</v>
      </c>
      <c r="O458" s="8">
        <f t="shared" si="328"/>
        <v>7</v>
      </c>
      <c r="Q458" s="11">
        <f t="shared" si="240"/>
        <v>45010</v>
      </c>
      <c r="R458" s="8">
        <f t="shared" si="329"/>
        <v>714</v>
      </c>
      <c r="S458" s="8">
        <f t="shared" si="329"/>
        <v>77107.290000000008</v>
      </c>
      <c r="T458" s="8">
        <f t="shared" si="329"/>
        <v>805.25</v>
      </c>
      <c r="U458" s="8">
        <f t="shared" si="329"/>
        <v>0</v>
      </c>
      <c r="V458" s="8">
        <f t="shared" si="329"/>
        <v>56.239999999999995</v>
      </c>
      <c r="W458" s="8">
        <f t="shared" si="329"/>
        <v>0</v>
      </c>
      <c r="Y458" s="11">
        <f t="shared" si="242"/>
        <v>45010</v>
      </c>
      <c r="Z458" s="8">
        <f t="shared" si="330"/>
        <v>1052</v>
      </c>
      <c r="AA458" s="8">
        <f t="shared" si="330"/>
        <v>129691.81999999999</v>
      </c>
      <c r="AB458" s="8">
        <f t="shared" si="330"/>
        <v>1173</v>
      </c>
      <c r="AC458" s="8">
        <f t="shared" si="330"/>
        <v>0</v>
      </c>
      <c r="AD458" s="8">
        <f t="shared" si="330"/>
        <v>1502.99</v>
      </c>
      <c r="AE458" s="8">
        <f t="shared" si="330"/>
        <v>178</v>
      </c>
      <c r="AG458" s="11">
        <f t="shared" si="244"/>
        <v>45010</v>
      </c>
      <c r="AH458" s="8">
        <f t="shared" si="331"/>
        <v>1205</v>
      </c>
      <c r="AI458" s="8">
        <f t="shared" si="331"/>
        <v>151072.43999999997</v>
      </c>
      <c r="AJ458" s="8">
        <f t="shared" si="331"/>
        <v>474.24999999999994</v>
      </c>
      <c r="AK458" s="8">
        <f t="shared" si="331"/>
        <v>0</v>
      </c>
      <c r="AL458" s="8">
        <f t="shared" si="331"/>
        <v>825.12000000000023</v>
      </c>
      <c r="AM458" s="8">
        <f t="shared" si="331"/>
        <v>50</v>
      </c>
      <c r="AO458" s="11">
        <f t="shared" si="246"/>
        <v>45010</v>
      </c>
      <c r="AP458" s="8">
        <f t="shared" si="332"/>
        <v>1423</v>
      </c>
      <c r="AQ458" s="8">
        <f t="shared" si="332"/>
        <v>117422.14</v>
      </c>
      <c r="AR458" s="8">
        <f t="shared" si="332"/>
        <v>0</v>
      </c>
      <c r="AS458" s="8">
        <f t="shared" si="332"/>
        <v>1446.24</v>
      </c>
      <c r="AT458" s="8">
        <f t="shared" si="332"/>
        <v>79.179999999999993</v>
      </c>
      <c r="AU458" s="8">
        <f t="shared" si="332"/>
        <v>40</v>
      </c>
      <c r="AW458" s="11">
        <f t="shared" si="248"/>
        <v>45010</v>
      </c>
      <c r="AX458" s="8">
        <f t="shared" si="333"/>
        <v>1524</v>
      </c>
      <c r="AY458" s="8">
        <f t="shared" si="333"/>
        <v>189762.45</v>
      </c>
      <c r="AZ458" s="8">
        <f t="shared" si="333"/>
        <v>758.5</v>
      </c>
      <c r="BA458" s="8">
        <f t="shared" si="333"/>
        <v>0</v>
      </c>
      <c r="BB458" s="8">
        <f t="shared" si="333"/>
        <v>1317.69</v>
      </c>
      <c r="BC458" s="8">
        <f t="shared" si="333"/>
        <v>5</v>
      </c>
      <c r="BE458" s="11">
        <f t="shared" si="250"/>
        <v>45010</v>
      </c>
      <c r="BF458" s="8">
        <f t="shared" si="334"/>
        <v>1485</v>
      </c>
      <c r="BG458" s="8">
        <f t="shared" si="334"/>
        <v>194994.16</v>
      </c>
      <c r="BH458" s="8">
        <f t="shared" si="334"/>
        <v>588.39</v>
      </c>
      <c r="BI458" s="8">
        <f t="shared" si="334"/>
        <v>0</v>
      </c>
      <c r="BJ458" s="8">
        <f t="shared" si="334"/>
        <v>2956.0299999999993</v>
      </c>
      <c r="BK458" s="8">
        <f t="shared" si="334"/>
        <v>3</v>
      </c>
      <c r="BM458" s="11">
        <f t="shared" si="252"/>
        <v>45010</v>
      </c>
      <c r="BN458" s="8">
        <f t="shared" si="335"/>
        <v>885</v>
      </c>
      <c r="BO458" s="8">
        <f t="shared" si="335"/>
        <v>74442.040000000008</v>
      </c>
      <c r="BP458" s="8">
        <f t="shared" si="335"/>
        <v>812</v>
      </c>
      <c r="BQ458" s="8">
        <f t="shared" si="335"/>
        <v>0</v>
      </c>
      <c r="BR458" s="8">
        <f t="shared" si="335"/>
        <v>900</v>
      </c>
      <c r="BS458" s="8">
        <f t="shared" si="335"/>
        <v>2</v>
      </c>
      <c r="BU458" s="11">
        <f t="shared" si="254"/>
        <v>45010</v>
      </c>
      <c r="BV458" s="8">
        <f t="shared" si="336"/>
        <v>703</v>
      </c>
      <c r="BW458" s="8">
        <f t="shared" si="336"/>
        <v>85507.81</v>
      </c>
      <c r="BX458" s="8">
        <f t="shared" si="336"/>
        <v>0</v>
      </c>
      <c r="BY458" s="8">
        <f t="shared" si="336"/>
        <v>0</v>
      </c>
      <c r="BZ458" s="8">
        <f t="shared" si="336"/>
        <v>986.5</v>
      </c>
      <c r="CA458" s="8">
        <f t="shared" si="336"/>
        <v>37</v>
      </c>
      <c r="CC458" s="11">
        <f t="shared" si="256"/>
        <v>45010</v>
      </c>
      <c r="CD458" s="8">
        <f t="shared" si="337"/>
        <v>1774</v>
      </c>
      <c r="CE458" s="8">
        <f t="shared" si="337"/>
        <v>219852.64000000004</v>
      </c>
      <c r="CF458" s="8">
        <f t="shared" si="337"/>
        <v>1261.24</v>
      </c>
      <c r="CG458" s="8">
        <f t="shared" si="337"/>
        <v>9601.9700000000012</v>
      </c>
      <c r="CH458" s="8">
        <f t="shared" si="337"/>
        <v>1854.86</v>
      </c>
      <c r="CI458" s="8">
        <f t="shared" si="337"/>
        <v>30</v>
      </c>
      <c r="CK458" s="11">
        <f t="shared" si="258"/>
        <v>45010</v>
      </c>
      <c r="CL458" s="8">
        <f t="shared" si="338"/>
        <v>564</v>
      </c>
      <c r="CM458" s="8">
        <f t="shared" si="338"/>
        <v>42863.43</v>
      </c>
      <c r="CN458" s="8">
        <f t="shared" si="338"/>
        <v>0</v>
      </c>
      <c r="CO458" s="8">
        <f t="shared" si="338"/>
        <v>135.5</v>
      </c>
      <c r="CP458" s="8">
        <f t="shared" si="338"/>
        <v>3013.35</v>
      </c>
      <c r="CQ458" s="8">
        <f t="shared" si="338"/>
        <v>4</v>
      </c>
      <c r="CS458" s="11">
        <f t="shared" si="260"/>
        <v>45010</v>
      </c>
      <c r="CT458" s="8">
        <f t="shared" si="310"/>
        <v>0</v>
      </c>
      <c r="CU458" s="8">
        <f t="shared" si="311"/>
        <v>0</v>
      </c>
      <c r="CV458" s="8">
        <f t="shared" si="312"/>
        <v>0</v>
      </c>
      <c r="CW458" s="8">
        <f t="shared" si="313"/>
        <v>0</v>
      </c>
      <c r="CX458" s="8">
        <f t="shared" si="314"/>
        <v>0</v>
      </c>
      <c r="CY458" s="8">
        <f t="shared" si="315"/>
        <v>0</v>
      </c>
      <c r="DA458" s="11">
        <f t="shared" si="266"/>
        <v>45010</v>
      </c>
      <c r="DB458" s="8">
        <f t="shared" si="316"/>
        <v>0</v>
      </c>
      <c r="DC458" s="8">
        <f t="shared" si="317"/>
        <v>0</v>
      </c>
      <c r="DD458" s="8">
        <f t="shared" si="318"/>
        <v>0</v>
      </c>
      <c r="DE458" s="8">
        <f t="shared" si="319"/>
        <v>0</v>
      </c>
      <c r="DF458" s="8">
        <f t="shared" si="320"/>
        <v>0</v>
      </c>
      <c r="DG458" s="8">
        <f t="shared" si="321"/>
        <v>0</v>
      </c>
      <c r="DI458" s="11">
        <f t="shared" si="272"/>
        <v>45010</v>
      </c>
      <c r="DJ458" s="8">
        <f t="shared" si="322"/>
        <v>0</v>
      </c>
      <c r="DK458" s="8">
        <f t="shared" si="323"/>
        <v>0</v>
      </c>
      <c r="DL458" s="8">
        <f t="shared" si="324"/>
        <v>0</v>
      </c>
      <c r="DM458" s="8">
        <f t="shared" si="325"/>
        <v>0</v>
      </c>
      <c r="DN458" s="8">
        <f t="shared" si="326"/>
        <v>0</v>
      </c>
      <c r="DO458" s="8">
        <f t="shared" si="327"/>
        <v>0</v>
      </c>
      <c r="DP458" s="56"/>
      <c r="DQ458" s="56"/>
      <c r="DR458" s="56"/>
      <c r="DS458" s="56"/>
    </row>
    <row r="459" spans="1:123" x14ac:dyDescent="0.3">
      <c r="A459" s="11">
        <f t="shared" si="236"/>
        <v>45011</v>
      </c>
      <c r="B459" s="8">
        <f t="shared" si="293"/>
        <v>1352</v>
      </c>
      <c r="C459" s="8">
        <f t="shared" si="294"/>
        <v>186945.47999999998</v>
      </c>
      <c r="D459" s="8">
        <f t="shared" si="295"/>
        <v>0</v>
      </c>
      <c r="E459" s="8">
        <f t="shared" si="296"/>
        <v>1097.3600000000001</v>
      </c>
      <c r="F459" s="8">
        <f t="shared" si="297"/>
        <v>760.18000000000006</v>
      </c>
      <c r="G459" s="8">
        <f t="shared" si="298"/>
        <v>1</v>
      </c>
      <c r="I459" s="11">
        <f t="shared" si="238"/>
        <v>45011</v>
      </c>
      <c r="J459" s="8">
        <f t="shared" si="328"/>
        <v>773</v>
      </c>
      <c r="K459" s="8">
        <f t="shared" si="328"/>
        <v>120846.45000000001</v>
      </c>
      <c r="L459" s="8">
        <f t="shared" si="328"/>
        <v>369.09000000000003</v>
      </c>
      <c r="M459" s="8">
        <f t="shared" si="328"/>
        <v>0</v>
      </c>
      <c r="N459" s="8">
        <f t="shared" si="328"/>
        <v>469.95999999999992</v>
      </c>
      <c r="O459" s="8">
        <f t="shared" si="328"/>
        <v>7</v>
      </c>
      <c r="Q459" s="11">
        <f t="shared" si="240"/>
        <v>45011</v>
      </c>
      <c r="R459" s="8">
        <f t="shared" si="329"/>
        <v>734</v>
      </c>
      <c r="S459" s="8">
        <f t="shared" si="329"/>
        <v>79423.010000000009</v>
      </c>
      <c r="T459" s="8">
        <f t="shared" si="329"/>
        <v>828.25</v>
      </c>
      <c r="U459" s="8">
        <f t="shared" si="329"/>
        <v>0</v>
      </c>
      <c r="V459" s="8">
        <f t="shared" si="329"/>
        <v>56.239999999999995</v>
      </c>
      <c r="W459" s="8">
        <f t="shared" si="329"/>
        <v>0</v>
      </c>
      <c r="Y459" s="11">
        <f t="shared" si="242"/>
        <v>45011</v>
      </c>
      <c r="Z459" s="8">
        <f t="shared" si="330"/>
        <v>1076</v>
      </c>
      <c r="AA459" s="8">
        <f t="shared" si="330"/>
        <v>132264.26999999999</v>
      </c>
      <c r="AB459" s="8">
        <f t="shared" si="330"/>
        <v>1206.79</v>
      </c>
      <c r="AC459" s="8">
        <f t="shared" si="330"/>
        <v>0</v>
      </c>
      <c r="AD459" s="8">
        <f t="shared" si="330"/>
        <v>1502.99</v>
      </c>
      <c r="AE459" s="8">
        <f t="shared" si="330"/>
        <v>184</v>
      </c>
      <c r="AG459" s="11">
        <f t="shared" si="244"/>
        <v>45011</v>
      </c>
      <c r="AH459" s="8">
        <f t="shared" si="331"/>
        <v>1232</v>
      </c>
      <c r="AI459" s="8">
        <f t="shared" si="331"/>
        <v>154406.06999999998</v>
      </c>
      <c r="AJ459" s="8">
        <f t="shared" si="331"/>
        <v>477.02999999999992</v>
      </c>
      <c r="AK459" s="8">
        <f t="shared" si="331"/>
        <v>0</v>
      </c>
      <c r="AL459" s="8">
        <f t="shared" si="331"/>
        <v>875.12000000000023</v>
      </c>
      <c r="AM459" s="8">
        <f t="shared" si="331"/>
        <v>52</v>
      </c>
      <c r="AO459" s="11">
        <f t="shared" si="246"/>
        <v>45011</v>
      </c>
      <c r="AP459" s="8">
        <f t="shared" si="332"/>
        <v>1456</v>
      </c>
      <c r="AQ459" s="8">
        <f t="shared" si="332"/>
        <v>119913.94</v>
      </c>
      <c r="AR459" s="8">
        <f t="shared" si="332"/>
        <v>0</v>
      </c>
      <c r="AS459" s="8">
        <f t="shared" si="332"/>
        <v>1472.24</v>
      </c>
      <c r="AT459" s="8">
        <f t="shared" si="332"/>
        <v>79.179999999999993</v>
      </c>
      <c r="AU459" s="8">
        <f t="shared" si="332"/>
        <v>42</v>
      </c>
      <c r="AW459" s="11">
        <f t="shared" si="248"/>
        <v>45011</v>
      </c>
      <c r="AX459" s="8">
        <f t="shared" si="333"/>
        <v>1575</v>
      </c>
      <c r="AY459" s="8">
        <f t="shared" si="333"/>
        <v>195423.16</v>
      </c>
      <c r="AZ459" s="8">
        <f t="shared" si="333"/>
        <v>764.05</v>
      </c>
      <c r="BA459" s="8">
        <f t="shared" si="333"/>
        <v>0</v>
      </c>
      <c r="BB459" s="8">
        <f t="shared" si="333"/>
        <v>1477.64</v>
      </c>
      <c r="BC459" s="8">
        <f t="shared" si="333"/>
        <v>5</v>
      </c>
      <c r="BE459" s="11">
        <f t="shared" si="250"/>
        <v>45011</v>
      </c>
      <c r="BF459" s="8">
        <f t="shared" si="334"/>
        <v>1547</v>
      </c>
      <c r="BG459" s="8">
        <f t="shared" si="334"/>
        <v>201260.81</v>
      </c>
      <c r="BH459" s="8">
        <f t="shared" si="334"/>
        <v>590.25</v>
      </c>
      <c r="BI459" s="8">
        <f t="shared" si="334"/>
        <v>0</v>
      </c>
      <c r="BJ459" s="8">
        <f t="shared" si="334"/>
        <v>3041.4899999999993</v>
      </c>
      <c r="BK459" s="8">
        <f t="shared" si="334"/>
        <v>3</v>
      </c>
      <c r="BM459" s="11">
        <f t="shared" si="252"/>
        <v>45011</v>
      </c>
      <c r="BN459" s="8">
        <f t="shared" si="335"/>
        <v>903</v>
      </c>
      <c r="BO459" s="8">
        <f t="shared" si="335"/>
        <v>76150.23000000001</v>
      </c>
      <c r="BP459" s="8">
        <f t="shared" si="335"/>
        <v>820</v>
      </c>
      <c r="BQ459" s="8">
        <f t="shared" si="335"/>
        <v>0</v>
      </c>
      <c r="BR459" s="8">
        <f t="shared" si="335"/>
        <v>920</v>
      </c>
      <c r="BS459" s="8">
        <f t="shared" si="335"/>
        <v>2</v>
      </c>
      <c r="BU459" s="11">
        <f t="shared" si="254"/>
        <v>45011</v>
      </c>
      <c r="BV459" s="8">
        <f t="shared" si="336"/>
        <v>712</v>
      </c>
      <c r="BW459" s="8">
        <f t="shared" si="336"/>
        <v>86473.459999999992</v>
      </c>
      <c r="BX459" s="8">
        <f t="shared" si="336"/>
        <v>0</v>
      </c>
      <c r="BY459" s="8">
        <f t="shared" si="336"/>
        <v>0</v>
      </c>
      <c r="BZ459" s="8">
        <f t="shared" si="336"/>
        <v>1005</v>
      </c>
      <c r="CA459" s="8">
        <f t="shared" si="336"/>
        <v>40</v>
      </c>
      <c r="CC459" s="11">
        <f t="shared" si="256"/>
        <v>45011</v>
      </c>
      <c r="CD459" s="8">
        <f t="shared" si="337"/>
        <v>1807</v>
      </c>
      <c r="CE459" s="8">
        <f t="shared" si="337"/>
        <v>223447.52000000005</v>
      </c>
      <c r="CF459" s="8">
        <f t="shared" si="337"/>
        <v>1287.28</v>
      </c>
      <c r="CG459" s="8">
        <f t="shared" si="337"/>
        <v>9699.6200000000008</v>
      </c>
      <c r="CH459" s="8">
        <f t="shared" si="337"/>
        <v>1979.86</v>
      </c>
      <c r="CI459" s="8">
        <f t="shared" si="337"/>
        <v>30</v>
      </c>
      <c r="CK459" s="11">
        <f t="shared" si="258"/>
        <v>45011</v>
      </c>
      <c r="CL459" s="8">
        <f t="shared" si="338"/>
        <v>575</v>
      </c>
      <c r="CM459" s="8">
        <f t="shared" si="338"/>
        <v>43699.68</v>
      </c>
      <c r="CN459" s="8">
        <f t="shared" si="338"/>
        <v>0</v>
      </c>
      <c r="CO459" s="8">
        <f t="shared" si="338"/>
        <v>145.5</v>
      </c>
      <c r="CP459" s="8">
        <f t="shared" si="338"/>
        <v>3013.35</v>
      </c>
      <c r="CQ459" s="8">
        <f t="shared" si="338"/>
        <v>4</v>
      </c>
      <c r="CS459" s="11">
        <f t="shared" si="260"/>
        <v>45011</v>
      </c>
      <c r="CT459" s="8">
        <f t="shared" si="310"/>
        <v>0</v>
      </c>
      <c r="CU459" s="8">
        <f t="shared" si="311"/>
        <v>0</v>
      </c>
      <c r="CV459" s="8">
        <f t="shared" si="312"/>
        <v>0</v>
      </c>
      <c r="CW459" s="8">
        <f t="shared" si="313"/>
        <v>0</v>
      </c>
      <c r="CX459" s="8">
        <f t="shared" si="314"/>
        <v>0</v>
      </c>
      <c r="CY459" s="8">
        <f t="shared" si="315"/>
        <v>0</v>
      </c>
      <c r="DA459" s="11">
        <f t="shared" si="266"/>
        <v>45011</v>
      </c>
      <c r="DB459" s="8">
        <f t="shared" si="316"/>
        <v>0</v>
      </c>
      <c r="DC459" s="8">
        <f t="shared" si="317"/>
        <v>0</v>
      </c>
      <c r="DD459" s="8">
        <f t="shared" si="318"/>
        <v>0</v>
      </c>
      <c r="DE459" s="8">
        <f t="shared" si="319"/>
        <v>0</v>
      </c>
      <c r="DF459" s="8">
        <f t="shared" si="320"/>
        <v>0</v>
      </c>
      <c r="DG459" s="8">
        <f t="shared" si="321"/>
        <v>0</v>
      </c>
      <c r="DI459" s="11">
        <f t="shared" si="272"/>
        <v>45011</v>
      </c>
      <c r="DJ459" s="8">
        <f t="shared" si="322"/>
        <v>0</v>
      </c>
      <c r="DK459" s="8">
        <f t="shared" si="323"/>
        <v>0</v>
      </c>
      <c r="DL459" s="8">
        <f t="shared" si="324"/>
        <v>0</v>
      </c>
      <c r="DM459" s="8">
        <f t="shared" si="325"/>
        <v>0</v>
      </c>
      <c r="DN459" s="8">
        <f t="shared" si="326"/>
        <v>0</v>
      </c>
      <c r="DO459" s="8">
        <f t="shared" si="327"/>
        <v>0</v>
      </c>
      <c r="DP459" s="56"/>
      <c r="DQ459" s="56"/>
      <c r="DR459" s="56"/>
      <c r="DS459" s="56"/>
    </row>
    <row r="460" spans="1:123" x14ac:dyDescent="0.3">
      <c r="A460" s="11">
        <f t="shared" si="236"/>
        <v>45012</v>
      </c>
      <c r="B460" s="8">
        <f t="shared" si="293"/>
        <v>1397</v>
      </c>
      <c r="C460" s="8">
        <f t="shared" si="294"/>
        <v>193665.13999999998</v>
      </c>
      <c r="D460" s="8">
        <f t="shared" si="295"/>
        <v>0</v>
      </c>
      <c r="E460" s="8">
        <f t="shared" si="296"/>
        <v>1107.3600000000001</v>
      </c>
      <c r="F460" s="8">
        <f t="shared" si="297"/>
        <v>760.18000000000006</v>
      </c>
      <c r="G460" s="8">
        <f t="shared" si="298"/>
        <v>2</v>
      </c>
      <c r="I460" s="11">
        <f t="shared" si="238"/>
        <v>45012</v>
      </c>
      <c r="J460" s="8">
        <f t="shared" si="328"/>
        <v>833</v>
      </c>
      <c r="K460" s="8">
        <f t="shared" si="328"/>
        <v>130684.33000000002</v>
      </c>
      <c r="L460" s="8">
        <f t="shared" si="328"/>
        <v>402.1</v>
      </c>
      <c r="M460" s="8">
        <f t="shared" si="328"/>
        <v>0</v>
      </c>
      <c r="N460" s="8">
        <f t="shared" si="328"/>
        <v>609.95999999999992</v>
      </c>
      <c r="O460" s="8">
        <f t="shared" si="328"/>
        <v>7</v>
      </c>
      <c r="Q460" s="11">
        <f t="shared" si="240"/>
        <v>45012</v>
      </c>
      <c r="R460" s="8">
        <f t="shared" si="329"/>
        <v>759</v>
      </c>
      <c r="S460" s="8">
        <f t="shared" si="329"/>
        <v>82250.62000000001</v>
      </c>
      <c r="T460" s="8">
        <f t="shared" si="329"/>
        <v>834.25</v>
      </c>
      <c r="U460" s="8">
        <f t="shared" si="329"/>
        <v>0</v>
      </c>
      <c r="V460" s="8">
        <f t="shared" si="329"/>
        <v>15.739999999999995</v>
      </c>
      <c r="W460" s="8">
        <f t="shared" si="329"/>
        <v>0</v>
      </c>
      <c r="Y460" s="11">
        <f t="shared" si="242"/>
        <v>45012</v>
      </c>
      <c r="Z460" s="8">
        <f t="shared" si="330"/>
        <v>1106</v>
      </c>
      <c r="AA460" s="8">
        <f t="shared" si="330"/>
        <v>135801.87999999998</v>
      </c>
      <c r="AB460" s="8">
        <f t="shared" si="330"/>
        <v>1229</v>
      </c>
      <c r="AC460" s="8">
        <f t="shared" si="330"/>
        <v>0</v>
      </c>
      <c r="AD460" s="8">
        <f t="shared" si="330"/>
        <v>1502.99</v>
      </c>
      <c r="AE460" s="8">
        <f t="shared" si="330"/>
        <v>190</v>
      </c>
      <c r="AG460" s="11">
        <f t="shared" si="244"/>
        <v>45012</v>
      </c>
      <c r="AH460" s="8">
        <f t="shared" si="331"/>
        <v>1266</v>
      </c>
      <c r="AI460" s="8">
        <f t="shared" si="331"/>
        <v>159075.57999999999</v>
      </c>
      <c r="AJ460" s="8">
        <f t="shared" si="331"/>
        <v>531.62999999999988</v>
      </c>
      <c r="AK460" s="8">
        <f t="shared" si="331"/>
        <v>0</v>
      </c>
      <c r="AL460" s="8">
        <f t="shared" si="331"/>
        <v>1133.0200000000002</v>
      </c>
      <c r="AM460" s="8">
        <f t="shared" si="331"/>
        <v>54</v>
      </c>
      <c r="AO460" s="11">
        <f t="shared" si="246"/>
        <v>45012</v>
      </c>
      <c r="AP460" s="8">
        <f t="shared" si="332"/>
        <v>1511</v>
      </c>
      <c r="AQ460" s="8">
        <f t="shared" si="332"/>
        <v>124718.98</v>
      </c>
      <c r="AR460" s="8">
        <f t="shared" si="332"/>
        <v>0</v>
      </c>
      <c r="AS460" s="8">
        <f t="shared" si="332"/>
        <v>1520.74</v>
      </c>
      <c r="AT460" s="8">
        <f t="shared" si="332"/>
        <v>79.179999999999993</v>
      </c>
      <c r="AU460" s="8">
        <f t="shared" si="332"/>
        <v>44</v>
      </c>
      <c r="AW460" s="11">
        <f t="shared" si="248"/>
        <v>45012</v>
      </c>
      <c r="AX460" s="8">
        <f t="shared" si="333"/>
        <v>1638</v>
      </c>
      <c r="AY460" s="8">
        <f t="shared" si="333"/>
        <v>203289.07</v>
      </c>
      <c r="AZ460" s="8">
        <f t="shared" si="333"/>
        <v>778.83999999999992</v>
      </c>
      <c r="BA460" s="8">
        <f t="shared" si="333"/>
        <v>0</v>
      </c>
      <c r="BB460" s="8">
        <f t="shared" si="333"/>
        <v>1621.8700000000001</v>
      </c>
      <c r="BC460" s="8">
        <f t="shared" si="333"/>
        <v>5</v>
      </c>
      <c r="BE460" s="11">
        <f t="shared" si="250"/>
        <v>45012</v>
      </c>
      <c r="BF460" s="8">
        <f t="shared" si="334"/>
        <v>1606</v>
      </c>
      <c r="BG460" s="8">
        <f t="shared" si="334"/>
        <v>207880.73</v>
      </c>
      <c r="BH460" s="8">
        <f t="shared" si="334"/>
        <v>599.53</v>
      </c>
      <c r="BI460" s="8">
        <f t="shared" si="334"/>
        <v>0</v>
      </c>
      <c r="BJ460" s="8">
        <f t="shared" si="334"/>
        <v>3210.2199999999993</v>
      </c>
      <c r="BK460" s="8">
        <f t="shared" si="334"/>
        <v>3</v>
      </c>
      <c r="BM460" s="11">
        <f t="shared" si="252"/>
        <v>45012</v>
      </c>
      <c r="BN460" s="8">
        <f t="shared" si="335"/>
        <v>928</v>
      </c>
      <c r="BO460" s="8">
        <f t="shared" si="335"/>
        <v>78123.710000000006</v>
      </c>
      <c r="BP460" s="8">
        <f t="shared" si="335"/>
        <v>830</v>
      </c>
      <c r="BQ460" s="8">
        <f t="shared" si="335"/>
        <v>0</v>
      </c>
      <c r="BR460" s="8">
        <f t="shared" si="335"/>
        <v>920</v>
      </c>
      <c r="BS460" s="8">
        <f t="shared" si="335"/>
        <v>2</v>
      </c>
      <c r="BU460" s="11">
        <f t="shared" si="254"/>
        <v>45012</v>
      </c>
      <c r="BV460" s="8">
        <f t="shared" si="336"/>
        <v>733</v>
      </c>
      <c r="BW460" s="8">
        <f t="shared" si="336"/>
        <v>89051.689999999988</v>
      </c>
      <c r="BX460" s="8">
        <f t="shared" si="336"/>
        <v>0</v>
      </c>
      <c r="BY460" s="8">
        <f t="shared" si="336"/>
        <v>0</v>
      </c>
      <c r="BZ460" s="8">
        <f t="shared" si="336"/>
        <v>1025.5</v>
      </c>
      <c r="CA460" s="8">
        <f t="shared" si="336"/>
        <v>44</v>
      </c>
      <c r="CC460" s="11">
        <f t="shared" si="256"/>
        <v>45012</v>
      </c>
      <c r="CD460" s="8">
        <f t="shared" si="337"/>
        <v>1866</v>
      </c>
      <c r="CE460" s="8">
        <f t="shared" si="337"/>
        <v>230311.15000000005</v>
      </c>
      <c r="CF460" s="8">
        <f t="shared" si="337"/>
        <v>1305.8799999999999</v>
      </c>
      <c r="CG460" s="8">
        <f t="shared" si="337"/>
        <v>9841.2300000000014</v>
      </c>
      <c r="CH460" s="8">
        <f t="shared" si="337"/>
        <v>2054.8599999999997</v>
      </c>
      <c r="CI460" s="8">
        <f t="shared" si="337"/>
        <v>30</v>
      </c>
      <c r="CK460" s="11">
        <f t="shared" si="258"/>
        <v>45012</v>
      </c>
      <c r="CL460" s="8">
        <f t="shared" si="338"/>
        <v>591</v>
      </c>
      <c r="CM460" s="8">
        <f t="shared" si="338"/>
        <v>44971.19</v>
      </c>
      <c r="CN460" s="8">
        <f t="shared" si="338"/>
        <v>0</v>
      </c>
      <c r="CO460" s="8">
        <f t="shared" si="338"/>
        <v>154.5</v>
      </c>
      <c r="CP460" s="8">
        <f t="shared" si="338"/>
        <v>3063.35</v>
      </c>
      <c r="CQ460" s="8">
        <f t="shared" si="338"/>
        <v>4</v>
      </c>
      <c r="CS460" s="11">
        <f t="shared" si="260"/>
        <v>45012</v>
      </c>
      <c r="CT460" s="8">
        <f t="shared" si="310"/>
        <v>0</v>
      </c>
      <c r="CU460" s="8">
        <f t="shared" si="311"/>
        <v>0</v>
      </c>
      <c r="CV460" s="8">
        <f t="shared" si="312"/>
        <v>0</v>
      </c>
      <c r="CW460" s="8">
        <f t="shared" si="313"/>
        <v>0</v>
      </c>
      <c r="CX460" s="8">
        <f t="shared" si="314"/>
        <v>0</v>
      </c>
      <c r="CY460" s="8">
        <f t="shared" si="315"/>
        <v>0</v>
      </c>
      <c r="DA460" s="11">
        <f t="shared" si="266"/>
        <v>45012</v>
      </c>
      <c r="DB460" s="8">
        <f t="shared" si="316"/>
        <v>0</v>
      </c>
      <c r="DC460" s="8">
        <f t="shared" si="317"/>
        <v>0</v>
      </c>
      <c r="DD460" s="8">
        <f t="shared" si="318"/>
        <v>0</v>
      </c>
      <c r="DE460" s="8">
        <f t="shared" si="319"/>
        <v>0</v>
      </c>
      <c r="DF460" s="8">
        <f t="shared" si="320"/>
        <v>0</v>
      </c>
      <c r="DG460" s="8">
        <f t="shared" si="321"/>
        <v>0</v>
      </c>
      <c r="DI460" s="11">
        <f t="shared" si="272"/>
        <v>45012</v>
      </c>
      <c r="DJ460" s="8">
        <f t="shared" si="322"/>
        <v>0</v>
      </c>
      <c r="DK460" s="8">
        <f t="shared" si="323"/>
        <v>0</v>
      </c>
      <c r="DL460" s="8">
        <f t="shared" si="324"/>
        <v>0</v>
      </c>
      <c r="DM460" s="8">
        <f t="shared" si="325"/>
        <v>0</v>
      </c>
      <c r="DN460" s="8">
        <f t="shared" si="326"/>
        <v>0</v>
      </c>
      <c r="DO460" s="8">
        <f t="shared" si="327"/>
        <v>0</v>
      </c>
      <c r="DP460" s="56"/>
      <c r="DQ460" s="56"/>
      <c r="DR460" s="56"/>
      <c r="DS460" s="56"/>
    </row>
    <row r="461" spans="1:123" x14ac:dyDescent="0.3">
      <c r="A461" s="11">
        <f t="shared" si="236"/>
        <v>45013</v>
      </c>
      <c r="B461" s="8">
        <f t="shared" si="293"/>
        <v>1445</v>
      </c>
      <c r="C461" s="8">
        <f t="shared" si="294"/>
        <v>199964.93</v>
      </c>
      <c r="D461" s="8">
        <f t="shared" si="295"/>
        <v>0</v>
      </c>
      <c r="E461" s="8">
        <f t="shared" si="296"/>
        <v>1120.3600000000001</v>
      </c>
      <c r="F461" s="8">
        <f t="shared" si="297"/>
        <v>785.18000000000006</v>
      </c>
      <c r="G461" s="8">
        <f t="shared" si="298"/>
        <v>2</v>
      </c>
      <c r="I461" s="11">
        <f t="shared" si="238"/>
        <v>45013</v>
      </c>
      <c r="J461" s="8">
        <f t="shared" si="328"/>
        <v>890</v>
      </c>
      <c r="K461" s="8">
        <f t="shared" si="328"/>
        <v>140089.41</v>
      </c>
      <c r="L461" s="8">
        <f t="shared" si="328"/>
        <v>418.61</v>
      </c>
      <c r="M461" s="8">
        <f t="shared" si="328"/>
        <v>0</v>
      </c>
      <c r="N461" s="8">
        <f t="shared" si="328"/>
        <v>609.95999999999992</v>
      </c>
      <c r="O461" s="8">
        <f t="shared" si="328"/>
        <v>7</v>
      </c>
      <c r="Q461" s="11">
        <f t="shared" si="240"/>
        <v>45013</v>
      </c>
      <c r="R461" s="8">
        <f t="shared" si="329"/>
        <v>782</v>
      </c>
      <c r="S461" s="8">
        <f t="shared" si="329"/>
        <v>85005.590000000011</v>
      </c>
      <c r="T461" s="8">
        <f t="shared" si="329"/>
        <v>851.75</v>
      </c>
      <c r="U461" s="8">
        <f t="shared" si="329"/>
        <v>0</v>
      </c>
      <c r="V461" s="8">
        <f t="shared" si="329"/>
        <v>15.739999999999995</v>
      </c>
      <c r="W461" s="8">
        <f t="shared" si="329"/>
        <v>0</v>
      </c>
      <c r="Y461" s="11">
        <f t="shared" si="242"/>
        <v>45013</v>
      </c>
      <c r="Z461" s="8">
        <f t="shared" si="330"/>
        <v>1148</v>
      </c>
      <c r="AA461" s="8">
        <f t="shared" si="330"/>
        <v>141615.86999999997</v>
      </c>
      <c r="AB461" s="8">
        <f t="shared" si="330"/>
        <v>1252.1500000000001</v>
      </c>
      <c r="AC461" s="8">
        <f t="shared" si="330"/>
        <v>0</v>
      </c>
      <c r="AD461" s="8">
        <f t="shared" si="330"/>
        <v>1552.99</v>
      </c>
      <c r="AE461" s="8">
        <f t="shared" si="330"/>
        <v>196</v>
      </c>
      <c r="AG461" s="11">
        <f t="shared" si="244"/>
        <v>45013</v>
      </c>
      <c r="AH461" s="8">
        <f t="shared" si="331"/>
        <v>1302</v>
      </c>
      <c r="AI461" s="8">
        <f t="shared" si="331"/>
        <v>163873.53</v>
      </c>
      <c r="AJ461" s="8">
        <f t="shared" si="331"/>
        <v>559.38999999999987</v>
      </c>
      <c r="AK461" s="8">
        <f t="shared" si="331"/>
        <v>0</v>
      </c>
      <c r="AL461" s="8">
        <f t="shared" si="331"/>
        <v>1142.9200000000003</v>
      </c>
      <c r="AM461" s="8">
        <f t="shared" si="331"/>
        <v>56</v>
      </c>
      <c r="AO461" s="11">
        <f t="shared" si="246"/>
        <v>45013</v>
      </c>
      <c r="AP461" s="8">
        <f t="shared" si="332"/>
        <v>1571</v>
      </c>
      <c r="AQ461" s="8">
        <f t="shared" si="332"/>
        <v>129746.62</v>
      </c>
      <c r="AR461" s="8">
        <f t="shared" si="332"/>
        <v>0</v>
      </c>
      <c r="AS461" s="8">
        <f t="shared" si="332"/>
        <v>1585.74</v>
      </c>
      <c r="AT461" s="8">
        <f t="shared" si="332"/>
        <v>84.179999999999993</v>
      </c>
      <c r="AU461" s="8">
        <f t="shared" si="332"/>
        <v>46</v>
      </c>
      <c r="AW461" s="11">
        <f t="shared" si="248"/>
        <v>45013</v>
      </c>
      <c r="AX461" s="8">
        <f t="shared" si="333"/>
        <v>1710</v>
      </c>
      <c r="AY461" s="8">
        <f t="shared" si="333"/>
        <v>212124.24000000002</v>
      </c>
      <c r="AZ461" s="8">
        <f t="shared" si="333"/>
        <v>797.31999999999994</v>
      </c>
      <c r="BA461" s="8">
        <f t="shared" si="333"/>
        <v>0</v>
      </c>
      <c r="BB461" s="8">
        <f t="shared" si="333"/>
        <v>1478.64</v>
      </c>
      <c r="BC461" s="8">
        <f t="shared" si="333"/>
        <v>5</v>
      </c>
      <c r="BE461" s="11">
        <f t="shared" si="250"/>
        <v>45013</v>
      </c>
      <c r="BF461" s="8">
        <f t="shared" si="334"/>
        <v>1667</v>
      </c>
      <c r="BG461" s="8">
        <f t="shared" si="334"/>
        <v>215942.31</v>
      </c>
      <c r="BH461" s="8">
        <f t="shared" si="334"/>
        <v>651.04</v>
      </c>
      <c r="BI461" s="8">
        <f t="shared" si="334"/>
        <v>0</v>
      </c>
      <c r="BJ461" s="8">
        <f t="shared" si="334"/>
        <v>3215.1699999999992</v>
      </c>
      <c r="BK461" s="8">
        <f t="shared" si="334"/>
        <v>3</v>
      </c>
      <c r="BM461" s="11">
        <f t="shared" si="252"/>
        <v>45013</v>
      </c>
      <c r="BN461" s="8">
        <f t="shared" si="335"/>
        <v>957</v>
      </c>
      <c r="BO461" s="8">
        <f t="shared" si="335"/>
        <v>80401.94</v>
      </c>
      <c r="BP461" s="8">
        <f t="shared" si="335"/>
        <v>840</v>
      </c>
      <c r="BQ461" s="8">
        <f t="shared" si="335"/>
        <v>0</v>
      </c>
      <c r="BR461" s="8">
        <f t="shared" si="335"/>
        <v>940</v>
      </c>
      <c r="BS461" s="8">
        <f t="shared" si="335"/>
        <v>2</v>
      </c>
      <c r="BU461" s="11">
        <f t="shared" si="254"/>
        <v>45013</v>
      </c>
      <c r="BV461" s="8">
        <f t="shared" si="336"/>
        <v>763</v>
      </c>
      <c r="BW461" s="8">
        <f t="shared" si="336"/>
        <v>92578.569999999992</v>
      </c>
      <c r="BX461" s="8">
        <f t="shared" si="336"/>
        <v>0</v>
      </c>
      <c r="BY461" s="8">
        <f t="shared" si="336"/>
        <v>0</v>
      </c>
      <c r="BZ461" s="8">
        <f t="shared" si="336"/>
        <v>1046.5</v>
      </c>
      <c r="CA461" s="8">
        <f t="shared" si="336"/>
        <v>47</v>
      </c>
      <c r="CC461" s="11">
        <f t="shared" si="256"/>
        <v>45013</v>
      </c>
      <c r="CD461" s="8">
        <f t="shared" si="337"/>
        <v>1955</v>
      </c>
      <c r="CE461" s="8">
        <f t="shared" si="337"/>
        <v>240701.67000000004</v>
      </c>
      <c r="CF461" s="8">
        <f t="shared" si="337"/>
        <v>1340.29</v>
      </c>
      <c r="CG461" s="8">
        <f t="shared" si="337"/>
        <v>10399.930000000002</v>
      </c>
      <c r="CH461" s="8">
        <f t="shared" si="337"/>
        <v>2054.8599999999997</v>
      </c>
      <c r="CI461" s="8">
        <f t="shared" si="337"/>
        <v>31</v>
      </c>
      <c r="CK461" s="11">
        <f t="shared" si="258"/>
        <v>45013</v>
      </c>
      <c r="CL461" s="8">
        <f t="shared" si="338"/>
        <v>607</v>
      </c>
      <c r="CM461" s="8">
        <f t="shared" si="338"/>
        <v>46316.959999999999</v>
      </c>
      <c r="CN461" s="8">
        <f t="shared" si="338"/>
        <v>0</v>
      </c>
      <c r="CO461" s="8">
        <f t="shared" si="338"/>
        <v>154.5</v>
      </c>
      <c r="CP461" s="8">
        <f t="shared" si="338"/>
        <v>3078.35</v>
      </c>
      <c r="CQ461" s="8">
        <f t="shared" si="338"/>
        <v>4</v>
      </c>
      <c r="CS461" s="11">
        <f t="shared" si="260"/>
        <v>45013</v>
      </c>
      <c r="CT461" s="8">
        <f t="shared" si="310"/>
        <v>0</v>
      </c>
      <c r="CU461" s="8">
        <f t="shared" si="311"/>
        <v>0</v>
      </c>
      <c r="CV461" s="8">
        <f t="shared" si="312"/>
        <v>0</v>
      </c>
      <c r="CW461" s="8">
        <f t="shared" si="313"/>
        <v>0</v>
      </c>
      <c r="CX461" s="8">
        <f t="shared" si="314"/>
        <v>0</v>
      </c>
      <c r="CY461" s="8">
        <f t="shared" si="315"/>
        <v>0</v>
      </c>
      <c r="DA461" s="11">
        <f t="shared" si="266"/>
        <v>45013</v>
      </c>
      <c r="DB461" s="8">
        <f t="shared" si="316"/>
        <v>0</v>
      </c>
      <c r="DC461" s="8">
        <f t="shared" si="317"/>
        <v>0</v>
      </c>
      <c r="DD461" s="8">
        <f t="shared" si="318"/>
        <v>0</v>
      </c>
      <c r="DE461" s="8">
        <f t="shared" si="319"/>
        <v>0</v>
      </c>
      <c r="DF461" s="8">
        <f t="shared" si="320"/>
        <v>0</v>
      </c>
      <c r="DG461" s="8">
        <f t="shared" si="321"/>
        <v>0</v>
      </c>
      <c r="DI461" s="11">
        <f t="shared" si="272"/>
        <v>45013</v>
      </c>
      <c r="DJ461" s="8">
        <f t="shared" si="322"/>
        <v>0</v>
      </c>
      <c r="DK461" s="8">
        <f t="shared" si="323"/>
        <v>0</v>
      </c>
      <c r="DL461" s="8">
        <f t="shared" si="324"/>
        <v>0</v>
      </c>
      <c r="DM461" s="8">
        <f t="shared" si="325"/>
        <v>0</v>
      </c>
      <c r="DN461" s="8">
        <f t="shared" si="326"/>
        <v>0</v>
      </c>
      <c r="DO461" s="8">
        <f t="shared" si="327"/>
        <v>0</v>
      </c>
      <c r="DP461" s="56"/>
      <c r="DQ461" s="56"/>
      <c r="DR461" s="56"/>
      <c r="DS461" s="56"/>
    </row>
    <row r="462" spans="1:123" x14ac:dyDescent="0.3">
      <c r="A462" s="11">
        <f t="shared" si="236"/>
        <v>45014</v>
      </c>
      <c r="B462" s="8">
        <f t="shared" si="293"/>
        <v>1487</v>
      </c>
      <c r="C462" s="8">
        <f t="shared" si="294"/>
        <v>205881.53</v>
      </c>
      <c r="D462" s="8">
        <f t="shared" si="295"/>
        <v>0</v>
      </c>
      <c r="E462" s="8">
        <f t="shared" si="296"/>
        <v>1142.3600000000001</v>
      </c>
      <c r="F462" s="8">
        <f t="shared" si="297"/>
        <v>785.18000000000006</v>
      </c>
      <c r="G462" s="8">
        <f t="shared" si="298"/>
        <v>2</v>
      </c>
      <c r="I462" s="11">
        <f t="shared" si="238"/>
        <v>45014</v>
      </c>
      <c r="J462" s="8">
        <f t="shared" si="328"/>
        <v>940</v>
      </c>
      <c r="K462" s="8">
        <f t="shared" si="328"/>
        <v>148412.58000000002</v>
      </c>
      <c r="L462" s="8">
        <f t="shared" si="328"/>
        <v>473.09000000000003</v>
      </c>
      <c r="M462" s="8">
        <f t="shared" si="328"/>
        <v>0</v>
      </c>
      <c r="N462" s="8">
        <f t="shared" si="328"/>
        <v>609.95999999999992</v>
      </c>
      <c r="O462" s="8">
        <f t="shared" si="328"/>
        <v>7</v>
      </c>
      <c r="Q462" s="11">
        <f t="shared" si="240"/>
        <v>45014</v>
      </c>
      <c r="R462" s="8">
        <f t="shared" si="329"/>
        <v>809</v>
      </c>
      <c r="S462" s="8">
        <f t="shared" si="329"/>
        <v>87953.250000000015</v>
      </c>
      <c r="T462" s="8">
        <f t="shared" si="329"/>
        <v>872.75</v>
      </c>
      <c r="U462" s="8">
        <f t="shared" si="329"/>
        <v>0</v>
      </c>
      <c r="V462" s="8">
        <f t="shared" si="329"/>
        <v>15.739999999999995</v>
      </c>
      <c r="W462" s="8">
        <f t="shared" si="329"/>
        <v>0</v>
      </c>
      <c r="Y462" s="11">
        <f t="shared" si="242"/>
        <v>45014</v>
      </c>
      <c r="Z462" s="8">
        <f t="shared" si="330"/>
        <v>1189</v>
      </c>
      <c r="AA462" s="8">
        <f t="shared" si="330"/>
        <v>147233.00999999998</v>
      </c>
      <c r="AB462" s="8">
        <f t="shared" si="330"/>
        <v>1265.1100000000001</v>
      </c>
      <c r="AC462" s="8">
        <f t="shared" si="330"/>
        <v>0</v>
      </c>
      <c r="AD462" s="8">
        <f t="shared" si="330"/>
        <v>1557.94</v>
      </c>
      <c r="AE462" s="8">
        <f t="shared" si="330"/>
        <v>202</v>
      </c>
      <c r="AG462" s="11">
        <f t="shared" si="244"/>
        <v>45014</v>
      </c>
      <c r="AH462" s="8">
        <f t="shared" si="331"/>
        <v>1337</v>
      </c>
      <c r="AI462" s="8">
        <f t="shared" si="331"/>
        <v>168302.95</v>
      </c>
      <c r="AJ462" s="8">
        <f t="shared" si="331"/>
        <v>572.34999999999991</v>
      </c>
      <c r="AK462" s="8">
        <f t="shared" si="331"/>
        <v>0</v>
      </c>
      <c r="AL462" s="8">
        <f t="shared" si="331"/>
        <v>1152.8200000000004</v>
      </c>
      <c r="AM462" s="8">
        <f t="shared" si="331"/>
        <v>58</v>
      </c>
      <c r="AO462" s="11">
        <f t="shared" si="246"/>
        <v>45014</v>
      </c>
      <c r="AP462" s="8">
        <f t="shared" si="332"/>
        <v>1630</v>
      </c>
      <c r="AQ462" s="8">
        <f t="shared" si="332"/>
        <v>134849.87</v>
      </c>
      <c r="AR462" s="8">
        <f t="shared" si="332"/>
        <v>0</v>
      </c>
      <c r="AS462" s="8">
        <f t="shared" si="332"/>
        <v>1650.24</v>
      </c>
      <c r="AT462" s="8">
        <f t="shared" si="332"/>
        <v>84.179999999999993</v>
      </c>
      <c r="AU462" s="8">
        <f t="shared" si="332"/>
        <v>48</v>
      </c>
      <c r="AW462" s="11">
        <f t="shared" si="248"/>
        <v>45014</v>
      </c>
      <c r="AX462" s="8">
        <f t="shared" si="333"/>
        <v>1785</v>
      </c>
      <c r="AY462" s="8">
        <f t="shared" si="333"/>
        <v>221685.49000000002</v>
      </c>
      <c r="AZ462" s="8">
        <f t="shared" si="333"/>
        <v>824.1099999999999</v>
      </c>
      <c r="BA462" s="8">
        <f t="shared" si="333"/>
        <v>0</v>
      </c>
      <c r="BB462" s="8">
        <f t="shared" si="333"/>
        <v>1611.0900000000001</v>
      </c>
      <c r="BC462" s="8">
        <f t="shared" si="333"/>
        <v>5</v>
      </c>
      <c r="BE462" s="11">
        <f t="shared" si="250"/>
        <v>45014</v>
      </c>
      <c r="BF462" s="8">
        <f t="shared" si="334"/>
        <v>1730</v>
      </c>
      <c r="BG462" s="8">
        <f t="shared" si="334"/>
        <v>224185.24</v>
      </c>
      <c r="BH462" s="8">
        <f t="shared" si="334"/>
        <v>709.05</v>
      </c>
      <c r="BI462" s="8">
        <f t="shared" si="334"/>
        <v>0</v>
      </c>
      <c r="BJ462" s="8">
        <f t="shared" si="334"/>
        <v>3215.1699999999992</v>
      </c>
      <c r="BK462" s="8">
        <f t="shared" si="334"/>
        <v>3</v>
      </c>
      <c r="BM462" s="11">
        <f t="shared" si="252"/>
        <v>45014</v>
      </c>
      <c r="BN462" s="8">
        <f t="shared" si="335"/>
        <v>987</v>
      </c>
      <c r="BO462" s="8">
        <f t="shared" si="335"/>
        <v>82736.070000000007</v>
      </c>
      <c r="BP462" s="8">
        <f t="shared" si="335"/>
        <v>840</v>
      </c>
      <c r="BQ462" s="8">
        <f t="shared" si="335"/>
        <v>0</v>
      </c>
      <c r="BR462" s="8">
        <f t="shared" si="335"/>
        <v>940</v>
      </c>
      <c r="BS462" s="8">
        <f t="shared" si="335"/>
        <v>2</v>
      </c>
      <c r="BU462" s="11">
        <f t="shared" si="254"/>
        <v>45014</v>
      </c>
      <c r="BV462" s="8">
        <f t="shared" si="336"/>
        <v>791</v>
      </c>
      <c r="BW462" s="8">
        <f t="shared" si="336"/>
        <v>95673.989999999991</v>
      </c>
      <c r="BX462" s="8">
        <f t="shared" si="336"/>
        <v>0</v>
      </c>
      <c r="BY462" s="8">
        <f t="shared" si="336"/>
        <v>0</v>
      </c>
      <c r="BZ462" s="8">
        <f t="shared" si="336"/>
        <v>1313.35</v>
      </c>
      <c r="CA462" s="8">
        <f t="shared" si="336"/>
        <v>48</v>
      </c>
      <c r="CC462" s="11">
        <f t="shared" si="256"/>
        <v>45014</v>
      </c>
      <c r="CD462" s="8">
        <f t="shared" si="337"/>
        <v>2030</v>
      </c>
      <c r="CE462" s="8">
        <f t="shared" si="337"/>
        <v>251860.87000000005</v>
      </c>
      <c r="CF462" s="8">
        <f t="shared" si="337"/>
        <v>1390.51</v>
      </c>
      <c r="CG462" s="8">
        <f t="shared" si="337"/>
        <v>10701.260000000002</v>
      </c>
      <c r="CH462" s="8">
        <f t="shared" si="337"/>
        <v>2144.8599999999997</v>
      </c>
      <c r="CI462" s="8">
        <f t="shared" si="337"/>
        <v>33</v>
      </c>
      <c r="CK462" s="11">
        <f t="shared" si="258"/>
        <v>45014</v>
      </c>
      <c r="CL462" s="8">
        <f t="shared" si="338"/>
        <v>616</v>
      </c>
      <c r="CM462" s="8">
        <f t="shared" si="338"/>
        <v>46957.04</v>
      </c>
      <c r="CN462" s="8">
        <f t="shared" si="338"/>
        <v>0</v>
      </c>
      <c r="CO462" s="8">
        <f t="shared" si="338"/>
        <v>154.5</v>
      </c>
      <c r="CP462" s="8">
        <f t="shared" si="338"/>
        <v>3078.35</v>
      </c>
      <c r="CQ462" s="8">
        <f t="shared" si="338"/>
        <v>4</v>
      </c>
      <c r="CS462" s="11">
        <f t="shared" si="260"/>
        <v>45014</v>
      </c>
      <c r="CT462" s="8">
        <f t="shared" si="310"/>
        <v>0</v>
      </c>
      <c r="CU462" s="8">
        <f t="shared" si="311"/>
        <v>0</v>
      </c>
      <c r="CV462" s="8">
        <f t="shared" si="312"/>
        <v>0</v>
      </c>
      <c r="CW462" s="8">
        <f t="shared" si="313"/>
        <v>0</v>
      </c>
      <c r="CX462" s="8">
        <f t="shared" si="314"/>
        <v>0</v>
      </c>
      <c r="CY462" s="8">
        <f t="shared" si="315"/>
        <v>0</v>
      </c>
      <c r="DA462" s="11">
        <f t="shared" si="266"/>
        <v>45014</v>
      </c>
      <c r="DB462" s="8">
        <f t="shared" si="316"/>
        <v>0</v>
      </c>
      <c r="DC462" s="8">
        <f t="shared" si="317"/>
        <v>0</v>
      </c>
      <c r="DD462" s="8">
        <f t="shared" si="318"/>
        <v>0</v>
      </c>
      <c r="DE462" s="8">
        <f t="shared" si="319"/>
        <v>0</v>
      </c>
      <c r="DF462" s="8">
        <f t="shared" si="320"/>
        <v>0</v>
      </c>
      <c r="DG462" s="8">
        <f t="shared" si="321"/>
        <v>0</v>
      </c>
      <c r="DI462" s="11">
        <f t="shared" si="272"/>
        <v>45014</v>
      </c>
      <c r="DJ462" s="8">
        <f t="shared" si="322"/>
        <v>0</v>
      </c>
      <c r="DK462" s="8">
        <f t="shared" si="323"/>
        <v>0</v>
      </c>
      <c r="DL462" s="8">
        <f t="shared" si="324"/>
        <v>0</v>
      </c>
      <c r="DM462" s="8">
        <f t="shared" si="325"/>
        <v>0</v>
      </c>
      <c r="DN462" s="8">
        <f t="shared" si="326"/>
        <v>0</v>
      </c>
      <c r="DO462" s="8">
        <f t="shared" si="327"/>
        <v>0</v>
      </c>
      <c r="DP462" s="56"/>
      <c r="DQ462" s="56"/>
      <c r="DR462" s="56"/>
      <c r="DS462" s="56"/>
    </row>
    <row r="463" spans="1:123" x14ac:dyDescent="0.3">
      <c r="A463" s="11">
        <f t="shared" si="236"/>
        <v>45015</v>
      </c>
      <c r="B463" s="8">
        <f t="shared" si="293"/>
        <v>1517</v>
      </c>
      <c r="C463" s="8">
        <f t="shared" si="294"/>
        <v>209990.79</v>
      </c>
      <c r="D463" s="8">
        <f t="shared" si="295"/>
        <v>0</v>
      </c>
      <c r="E463" s="8">
        <f t="shared" si="296"/>
        <v>1142.3600000000001</v>
      </c>
      <c r="F463" s="8">
        <f t="shared" si="297"/>
        <v>785.18000000000006</v>
      </c>
      <c r="G463" s="8">
        <f t="shared" si="298"/>
        <v>2</v>
      </c>
      <c r="I463" s="11">
        <f t="shared" si="238"/>
        <v>45015</v>
      </c>
      <c r="J463" s="8">
        <f t="shared" si="328"/>
        <v>993</v>
      </c>
      <c r="K463" s="8">
        <f t="shared" si="328"/>
        <v>156350.82</v>
      </c>
      <c r="L463" s="8">
        <f t="shared" si="328"/>
        <v>528.32000000000005</v>
      </c>
      <c r="M463" s="8">
        <f t="shared" si="328"/>
        <v>0</v>
      </c>
      <c r="N463" s="8">
        <f t="shared" si="328"/>
        <v>609.95999999999992</v>
      </c>
      <c r="O463" s="8">
        <f t="shared" si="328"/>
        <v>7</v>
      </c>
      <c r="Q463" s="11">
        <f t="shared" si="240"/>
        <v>45015</v>
      </c>
      <c r="R463" s="8">
        <f t="shared" si="329"/>
        <v>830</v>
      </c>
      <c r="S463" s="8">
        <f t="shared" si="329"/>
        <v>90424.040000000008</v>
      </c>
      <c r="T463" s="8">
        <f t="shared" si="329"/>
        <v>879.75</v>
      </c>
      <c r="U463" s="8">
        <f t="shared" si="329"/>
        <v>0</v>
      </c>
      <c r="V463" s="8">
        <f t="shared" si="329"/>
        <v>-9.4100000000000037</v>
      </c>
      <c r="W463" s="8">
        <f t="shared" si="329"/>
        <v>0</v>
      </c>
      <c r="Y463" s="11">
        <f t="shared" si="242"/>
        <v>45015</v>
      </c>
      <c r="Z463" s="8">
        <f t="shared" si="330"/>
        <v>1223</v>
      </c>
      <c r="AA463" s="8">
        <f t="shared" si="330"/>
        <v>151775.84999999998</v>
      </c>
      <c r="AB463" s="8">
        <f t="shared" si="330"/>
        <v>1320.64</v>
      </c>
      <c r="AC463" s="8">
        <f t="shared" si="330"/>
        <v>0</v>
      </c>
      <c r="AD463" s="8">
        <f t="shared" si="330"/>
        <v>1761.47</v>
      </c>
      <c r="AE463" s="8">
        <f t="shared" si="330"/>
        <v>208</v>
      </c>
      <c r="AG463" s="11">
        <f t="shared" si="244"/>
        <v>45015</v>
      </c>
      <c r="AH463" s="8">
        <f t="shared" si="331"/>
        <v>1386</v>
      </c>
      <c r="AI463" s="8">
        <f t="shared" si="331"/>
        <v>174817.40000000002</v>
      </c>
      <c r="AJ463" s="8">
        <f t="shared" si="331"/>
        <v>621.38999999999987</v>
      </c>
      <c r="AK463" s="8">
        <f t="shared" si="331"/>
        <v>0</v>
      </c>
      <c r="AL463" s="8">
        <f t="shared" si="331"/>
        <v>1457.7700000000004</v>
      </c>
      <c r="AM463" s="8">
        <f t="shared" si="331"/>
        <v>60</v>
      </c>
      <c r="AO463" s="11">
        <f t="shared" si="246"/>
        <v>45015</v>
      </c>
      <c r="AP463" s="8">
        <f t="shared" si="332"/>
        <v>1688</v>
      </c>
      <c r="AQ463" s="8">
        <f t="shared" si="332"/>
        <v>139652.88</v>
      </c>
      <c r="AR463" s="8">
        <f t="shared" si="332"/>
        <v>0</v>
      </c>
      <c r="AS463" s="8">
        <f t="shared" si="332"/>
        <v>1723.74</v>
      </c>
      <c r="AT463" s="8">
        <f t="shared" si="332"/>
        <v>84.179999999999993</v>
      </c>
      <c r="AU463" s="8">
        <f t="shared" si="332"/>
        <v>48</v>
      </c>
      <c r="AW463" s="11">
        <f t="shared" si="248"/>
        <v>45015</v>
      </c>
      <c r="AX463" s="8">
        <f t="shared" si="333"/>
        <v>1860</v>
      </c>
      <c r="AY463" s="8">
        <f t="shared" si="333"/>
        <v>231267.50000000003</v>
      </c>
      <c r="AZ463" s="8">
        <f t="shared" si="333"/>
        <v>858.3</v>
      </c>
      <c r="BA463" s="8">
        <f t="shared" si="333"/>
        <v>0</v>
      </c>
      <c r="BB463" s="8">
        <f t="shared" si="333"/>
        <v>1611.0900000000001</v>
      </c>
      <c r="BC463" s="8">
        <f t="shared" si="333"/>
        <v>5</v>
      </c>
      <c r="BE463" s="11">
        <f t="shared" si="250"/>
        <v>45015</v>
      </c>
      <c r="BF463" s="8">
        <f t="shared" si="334"/>
        <v>1791</v>
      </c>
      <c r="BG463" s="8">
        <f t="shared" si="334"/>
        <v>232093.13</v>
      </c>
      <c r="BH463" s="8">
        <f t="shared" si="334"/>
        <v>736.43999999999994</v>
      </c>
      <c r="BI463" s="8">
        <f t="shared" si="334"/>
        <v>0</v>
      </c>
      <c r="BJ463" s="8">
        <f t="shared" si="334"/>
        <v>3404.7399999999993</v>
      </c>
      <c r="BK463" s="8">
        <f t="shared" si="334"/>
        <v>3</v>
      </c>
      <c r="BM463" s="11">
        <f t="shared" si="252"/>
        <v>45015</v>
      </c>
      <c r="BN463" s="8">
        <f t="shared" si="335"/>
        <v>1012</v>
      </c>
      <c r="BO463" s="8">
        <f t="shared" si="335"/>
        <v>84784.16</v>
      </c>
      <c r="BP463" s="8">
        <f t="shared" si="335"/>
        <v>850</v>
      </c>
      <c r="BQ463" s="8">
        <f t="shared" si="335"/>
        <v>0</v>
      </c>
      <c r="BR463" s="8">
        <f t="shared" si="335"/>
        <v>940</v>
      </c>
      <c r="BS463" s="8">
        <f t="shared" si="335"/>
        <v>2</v>
      </c>
      <c r="BU463" s="11">
        <f t="shared" si="254"/>
        <v>45015</v>
      </c>
      <c r="BV463" s="8">
        <f t="shared" si="336"/>
        <v>819</v>
      </c>
      <c r="BW463" s="8">
        <f t="shared" si="336"/>
        <v>98982.719999999987</v>
      </c>
      <c r="BX463" s="8">
        <f t="shared" si="336"/>
        <v>0</v>
      </c>
      <c r="BY463" s="8">
        <f t="shared" si="336"/>
        <v>0</v>
      </c>
      <c r="BZ463" s="8">
        <f t="shared" si="336"/>
        <v>1330.85</v>
      </c>
      <c r="CA463" s="8">
        <f t="shared" si="336"/>
        <v>49</v>
      </c>
      <c r="CC463" s="11">
        <f t="shared" si="256"/>
        <v>45015</v>
      </c>
      <c r="CD463" s="8">
        <f t="shared" si="337"/>
        <v>2083</v>
      </c>
      <c r="CE463" s="8">
        <f t="shared" si="337"/>
        <v>258234.48000000004</v>
      </c>
      <c r="CF463" s="8">
        <f t="shared" si="337"/>
        <v>1405.39</v>
      </c>
      <c r="CG463" s="8">
        <f t="shared" si="337"/>
        <v>10857.740000000002</v>
      </c>
      <c r="CH463" s="8">
        <f t="shared" si="337"/>
        <v>2133.3299999999995</v>
      </c>
      <c r="CI463" s="8">
        <f t="shared" si="337"/>
        <v>35</v>
      </c>
      <c r="CK463" s="11">
        <f t="shared" si="258"/>
        <v>45015</v>
      </c>
      <c r="CL463" s="8">
        <f t="shared" si="338"/>
        <v>629</v>
      </c>
      <c r="CM463" s="8">
        <f t="shared" si="338"/>
        <v>47908.25</v>
      </c>
      <c r="CN463" s="8">
        <f t="shared" si="338"/>
        <v>0</v>
      </c>
      <c r="CO463" s="8">
        <f t="shared" si="338"/>
        <v>154.5</v>
      </c>
      <c r="CP463" s="8">
        <f t="shared" si="338"/>
        <v>3078.35</v>
      </c>
      <c r="CQ463" s="8">
        <f t="shared" si="338"/>
        <v>4</v>
      </c>
      <c r="CS463" s="11">
        <f t="shared" si="260"/>
        <v>45015</v>
      </c>
      <c r="CT463" s="8">
        <f t="shared" si="310"/>
        <v>0</v>
      </c>
      <c r="CU463" s="8">
        <f t="shared" si="311"/>
        <v>0</v>
      </c>
      <c r="CV463" s="8">
        <f t="shared" si="312"/>
        <v>0</v>
      </c>
      <c r="CW463" s="8">
        <f t="shared" si="313"/>
        <v>0</v>
      </c>
      <c r="CX463" s="8">
        <f t="shared" si="314"/>
        <v>0</v>
      </c>
      <c r="CY463" s="8">
        <f t="shared" si="315"/>
        <v>0</v>
      </c>
      <c r="DA463" s="11">
        <f t="shared" si="266"/>
        <v>45015</v>
      </c>
      <c r="DB463" s="8">
        <f t="shared" si="316"/>
        <v>0</v>
      </c>
      <c r="DC463" s="8">
        <f t="shared" si="317"/>
        <v>0</v>
      </c>
      <c r="DD463" s="8">
        <f t="shared" si="318"/>
        <v>0</v>
      </c>
      <c r="DE463" s="8">
        <f t="shared" si="319"/>
        <v>0</v>
      </c>
      <c r="DF463" s="8">
        <f t="shared" si="320"/>
        <v>0</v>
      </c>
      <c r="DG463" s="8">
        <f t="shared" si="321"/>
        <v>0</v>
      </c>
      <c r="DI463" s="11">
        <f t="shared" si="272"/>
        <v>45015</v>
      </c>
      <c r="DJ463" s="8">
        <f t="shared" si="322"/>
        <v>0</v>
      </c>
      <c r="DK463" s="8">
        <f t="shared" si="323"/>
        <v>0</v>
      </c>
      <c r="DL463" s="8">
        <f t="shared" si="324"/>
        <v>0</v>
      </c>
      <c r="DM463" s="8">
        <f t="shared" si="325"/>
        <v>0</v>
      </c>
      <c r="DN463" s="8">
        <f t="shared" si="326"/>
        <v>0</v>
      </c>
      <c r="DO463" s="8">
        <f t="shared" si="327"/>
        <v>0</v>
      </c>
      <c r="DP463" s="56"/>
      <c r="DQ463" s="56"/>
      <c r="DR463" s="56"/>
      <c r="DS463" s="56"/>
    </row>
    <row r="464" spans="1:123" ht="15" thickBot="1" x14ac:dyDescent="0.35">
      <c r="A464" s="19">
        <f t="shared" si="236"/>
        <v>45016</v>
      </c>
      <c r="B464" s="20">
        <f t="shared" si="293"/>
        <v>1572</v>
      </c>
      <c r="C464" s="20">
        <f t="shared" si="294"/>
        <v>217832.97</v>
      </c>
      <c r="D464" s="20">
        <f t="shared" si="295"/>
        <v>0</v>
      </c>
      <c r="E464" s="20">
        <f t="shared" si="296"/>
        <v>1162.3600000000001</v>
      </c>
      <c r="F464" s="20">
        <f t="shared" si="297"/>
        <v>912.06000000000006</v>
      </c>
      <c r="G464" s="20">
        <f t="shared" si="298"/>
        <v>2</v>
      </c>
      <c r="I464" s="19">
        <f t="shared" si="238"/>
        <v>45016</v>
      </c>
      <c r="J464" s="20">
        <f t="shared" si="328"/>
        <v>1041</v>
      </c>
      <c r="K464" s="20">
        <f t="shared" si="328"/>
        <v>163631.09</v>
      </c>
      <c r="L464" s="20">
        <f t="shared" si="328"/>
        <v>551.91000000000008</v>
      </c>
      <c r="M464" s="20">
        <f t="shared" si="328"/>
        <v>0</v>
      </c>
      <c r="N464" s="20">
        <f t="shared" si="328"/>
        <v>2127.2599999999998</v>
      </c>
      <c r="O464" s="20">
        <f t="shared" si="328"/>
        <v>7</v>
      </c>
      <c r="Q464" s="19">
        <f t="shared" si="240"/>
        <v>45016</v>
      </c>
      <c r="R464" s="20">
        <f t="shared" si="329"/>
        <v>858</v>
      </c>
      <c r="S464" s="20">
        <f t="shared" si="329"/>
        <v>93580.98000000001</v>
      </c>
      <c r="T464" s="20">
        <f t="shared" si="329"/>
        <v>895.25</v>
      </c>
      <c r="U464" s="20">
        <f t="shared" si="329"/>
        <v>0</v>
      </c>
      <c r="V464" s="20">
        <f t="shared" si="329"/>
        <v>-9.4100000000000037</v>
      </c>
      <c r="W464" s="20">
        <f t="shared" si="329"/>
        <v>0</v>
      </c>
      <c r="Y464" s="19">
        <f t="shared" si="242"/>
        <v>45016</v>
      </c>
      <c r="Z464" s="20">
        <f t="shared" si="330"/>
        <v>1249</v>
      </c>
      <c r="AA464" s="20">
        <f t="shared" si="330"/>
        <v>155102.38999999998</v>
      </c>
      <c r="AB464" s="20">
        <f t="shared" si="330"/>
        <v>1394.67</v>
      </c>
      <c r="AC464" s="20">
        <f t="shared" si="330"/>
        <v>0</v>
      </c>
      <c r="AD464" s="20">
        <f t="shared" si="330"/>
        <v>1761.47</v>
      </c>
      <c r="AE464" s="20">
        <f t="shared" si="330"/>
        <v>214</v>
      </c>
      <c r="AG464" s="19">
        <f t="shared" si="244"/>
        <v>45016</v>
      </c>
      <c r="AH464" s="20">
        <f t="shared" si="331"/>
        <v>1438</v>
      </c>
      <c r="AI464" s="20">
        <f t="shared" si="331"/>
        <v>181456.41000000003</v>
      </c>
      <c r="AJ464" s="20">
        <f t="shared" si="331"/>
        <v>640.82999999999993</v>
      </c>
      <c r="AK464" s="20">
        <f t="shared" si="331"/>
        <v>0</v>
      </c>
      <c r="AL464" s="20">
        <f t="shared" si="331"/>
        <v>1697.3700000000003</v>
      </c>
      <c r="AM464" s="20">
        <f t="shared" si="331"/>
        <v>62</v>
      </c>
      <c r="AO464" s="19">
        <f t="shared" si="246"/>
        <v>45016</v>
      </c>
      <c r="AP464" s="20">
        <f t="shared" si="332"/>
        <v>1744</v>
      </c>
      <c r="AQ464" s="20">
        <f t="shared" si="332"/>
        <v>144214.63</v>
      </c>
      <c r="AR464" s="20">
        <f t="shared" si="332"/>
        <v>0</v>
      </c>
      <c r="AS464" s="20">
        <f t="shared" si="332"/>
        <v>1825.24</v>
      </c>
      <c r="AT464" s="20">
        <f t="shared" si="332"/>
        <v>96.679999999999993</v>
      </c>
      <c r="AU464" s="20">
        <f t="shared" si="332"/>
        <v>51</v>
      </c>
      <c r="AW464" s="19">
        <f t="shared" si="248"/>
        <v>45016</v>
      </c>
      <c r="AX464" s="20">
        <f t="shared" si="333"/>
        <v>1931</v>
      </c>
      <c r="AY464" s="20">
        <f t="shared" si="333"/>
        <v>239973.93000000002</v>
      </c>
      <c r="AZ464" s="20">
        <f t="shared" si="333"/>
        <v>933.13</v>
      </c>
      <c r="BA464" s="20">
        <f t="shared" si="333"/>
        <v>0</v>
      </c>
      <c r="BB464" s="20">
        <f t="shared" si="333"/>
        <v>1611.0900000000001</v>
      </c>
      <c r="BC464" s="20">
        <f t="shared" si="333"/>
        <v>5</v>
      </c>
      <c r="BE464" s="19">
        <f t="shared" si="250"/>
        <v>45016</v>
      </c>
      <c r="BF464" s="20">
        <f t="shared" si="334"/>
        <v>1851</v>
      </c>
      <c r="BG464" s="20">
        <f t="shared" si="334"/>
        <v>240511.72</v>
      </c>
      <c r="BH464" s="20">
        <f t="shared" si="334"/>
        <v>752.68</v>
      </c>
      <c r="BI464" s="20">
        <f t="shared" si="334"/>
        <v>0</v>
      </c>
      <c r="BJ464" s="20">
        <f t="shared" si="334"/>
        <v>3524.8599999999992</v>
      </c>
      <c r="BK464" s="20">
        <f t="shared" si="334"/>
        <v>3</v>
      </c>
      <c r="BM464" s="19">
        <f t="shared" si="252"/>
        <v>45016</v>
      </c>
      <c r="BN464" s="20">
        <f t="shared" si="335"/>
        <v>1038</v>
      </c>
      <c r="BO464" s="20">
        <f t="shared" si="335"/>
        <v>86964.61</v>
      </c>
      <c r="BP464" s="20">
        <f t="shared" si="335"/>
        <v>872</v>
      </c>
      <c r="BQ464" s="20">
        <f t="shared" si="335"/>
        <v>0</v>
      </c>
      <c r="BR464" s="20">
        <f t="shared" si="335"/>
        <v>940</v>
      </c>
      <c r="BS464" s="20">
        <f t="shared" si="335"/>
        <v>2</v>
      </c>
      <c r="BU464" s="19">
        <f t="shared" si="254"/>
        <v>45016</v>
      </c>
      <c r="BV464" s="20">
        <f t="shared" si="336"/>
        <v>847</v>
      </c>
      <c r="BW464" s="20">
        <f t="shared" si="336"/>
        <v>102059.62999999999</v>
      </c>
      <c r="BX464" s="20">
        <f t="shared" si="336"/>
        <v>0</v>
      </c>
      <c r="BY464" s="20">
        <f t="shared" si="336"/>
        <v>0</v>
      </c>
      <c r="BZ464" s="20">
        <f t="shared" si="336"/>
        <v>1390.35</v>
      </c>
      <c r="CA464" s="20">
        <f t="shared" si="336"/>
        <v>51</v>
      </c>
      <c r="CC464" s="19">
        <f t="shared" si="256"/>
        <v>45016</v>
      </c>
      <c r="CD464" s="20">
        <f t="shared" si="337"/>
        <v>2146</v>
      </c>
      <c r="CE464" s="20">
        <f t="shared" si="337"/>
        <v>265367.71000000002</v>
      </c>
      <c r="CF464" s="20">
        <f t="shared" si="337"/>
        <v>1430.5</v>
      </c>
      <c r="CG464" s="20">
        <f t="shared" si="337"/>
        <v>11324.850000000002</v>
      </c>
      <c r="CH464" s="20">
        <f t="shared" si="337"/>
        <v>1914.3999999999994</v>
      </c>
      <c r="CI464" s="20">
        <f t="shared" si="337"/>
        <v>37</v>
      </c>
      <c r="CK464" s="19">
        <f t="shared" si="258"/>
        <v>45016</v>
      </c>
      <c r="CL464" s="20">
        <f t="shared" si="338"/>
        <v>648</v>
      </c>
      <c r="CM464" s="20">
        <f t="shared" si="338"/>
        <v>49058.37</v>
      </c>
      <c r="CN464" s="20">
        <f t="shared" si="338"/>
        <v>0</v>
      </c>
      <c r="CO464" s="20">
        <f t="shared" si="338"/>
        <v>183.5</v>
      </c>
      <c r="CP464" s="20">
        <f t="shared" si="338"/>
        <v>3203.35</v>
      </c>
      <c r="CQ464" s="20">
        <f t="shared" si="338"/>
        <v>4</v>
      </c>
      <c r="CS464" s="19">
        <f t="shared" si="260"/>
        <v>45016</v>
      </c>
      <c r="CT464" s="20">
        <f t="shared" si="310"/>
        <v>0</v>
      </c>
      <c r="CU464" s="20">
        <f t="shared" si="311"/>
        <v>0</v>
      </c>
      <c r="CV464" s="20">
        <f t="shared" si="312"/>
        <v>0</v>
      </c>
      <c r="CW464" s="20">
        <f t="shared" si="313"/>
        <v>0</v>
      </c>
      <c r="CX464" s="20">
        <f t="shared" si="314"/>
        <v>0</v>
      </c>
      <c r="CY464" s="20">
        <f t="shared" si="315"/>
        <v>0</v>
      </c>
      <c r="DA464" s="19">
        <f t="shared" si="266"/>
        <v>45016</v>
      </c>
      <c r="DB464" s="20">
        <f t="shared" si="316"/>
        <v>0</v>
      </c>
      <c r="DC464" s="20">
        <f t="shared" si="317"/>
        <v>0</v>
      </c>
      <c r="DD464" s="20">
        <f t="shared" si="318"/>
        <v>0</v>
      </c>
      <c r="DE464" s="20">
        <f t="shared" si="319"/>
        <v>0</v>
      </c>
      <c r="DF464" s="20">
        <f t="shared" si="320"/>
        <v>0</v>
      </c>
      <c r="DG464" s="20">
        <f t="shared" si="321"/>
        <v>0</v>
      </c>
      <c r="DI464" s="19">
        <f t="shared" si="272"/>
        <v>45016</v>
      </c>
      <c r="DJ464" s="20">
        <f t="shared" si="322"/>
        <v>0</v>
      </c>
      <c r="DK464" s="20">
        <f t="shared" si="323"/>
        <v>0</v>
      </c>
      <c r="DL464" s="20">
        <f t="shared" si="324"/>
        <v>0</v>
      </c>
      <c r="DM464" s="20">
        <f t="shared" si="325"/>
        <v>0</v>
      </c>
      <c r="DN464" s="20">
        <f t="shared" si="326"/>
        <v>0</v>
      </c>
      <c r="DO464" s="20">
        <f t="shared" si="327"/>
        <v>0</v>
      </c>
      <c r="DP464" s="56"/>
      <c r="DQ464" s="56"/>
      <c r="DR464" s="56"/>
      <c r="DS464" s="56"/>
    </row>
    <row r="465" spans="1:123" x14ac:dyDescent="0.3">
      <c r="A465" s="11">
        <f t="shared" si="236"/>
        <v>45017</v>
      </c>
      <c r="B465" s="21">
        <f>B95</f>
        <v>62</v>
      </c>
      <c r="C465" s="21">
        <f t="shared" ref="C465:G465" si="339">C95</f>
        <v>7405.5</v>
      </c>
      <c r="D465" s="21">
        <f t="shared" si="339"/>
        <v>0</v>
      </c>
      <c r="E465" s="21">
        <f t="shared" si="339"/>
        <v>9</v>
      </c>
      <c r="F465" s="21">
        <f t="shared" si="339"/>
        <v>0</v>
      </c>
      <c r="G465" s="21">
        <f t="shared" si="339"/>
        <v>0</v>
      </c>
      <c r="I465" s="11">
        <f t="shared" si="238"/>
        <v>45017</v>
      </c>
      <c r="J465" s="21">
        <f>J95</f>
        <v>35</v>
      </c>
      <c r="K465" s="21">
        <f t="shared" ref="K465:O465" si="340">K95</f>
        <v>6059.32</v>
      </c>
      <c r="L465" s="21">
        <f t="shared" si="340"/>
        <v>11.79</v>
      </c>
      <c r="M465" s="21">
        <f t="shared" si="340"/>
        <v>0</v>
      </c>
      <c r="N465" s="21">
        <f t="shared" si="340"/>
        <v>14.85</v>
      </c>
      <c r="O465" s="21">
        <f t="shared" si="340"/>
        <v>1</v>
      </c>
      <c r="Q465" s="11">
        <f t="shared" si="240"/>
        <v>45017</v>
      </c>
      <c r="R465" s="21">
        <f>R95</f>
        <v>26</v>
      </c>
      <c r="S465" s="21">
        <f t="shared" ref="S465:W465" si="341">S95</f>
        <v>2838.42</v>
      </c>
      <c r="T465" s="21">
        <f t="shared" si="341"/>
        <v>29</v>
      </c>
      <c r="U465" s="21">
        <f t="shared" si="341"/>
        <v>0</v>
      </c>
      <c r="V465" s="21">
        <f t="shared" si="341"/>
        <v>0</v>
      </c>
      <c r="W465" s="21">
        <f t="shared" si="341"/>
        <v>0</v>
      </c>
      <c r="Y465" s="11">
        <f t="shared" si="242"/>
        <v>45017</v>
      </c>
      <c r="Z465" s="21">
        <f>Z95</f>
        <v>22</v>
      </c>
      <c r="AA465" s="21">
        <f t="shared" ref="AA465:AE465" si="342">AA95</f>
        <v>2703.33</v>
      </c>
      <c r="AB465" s="21">
        <f t="shared" si="342"/>
        <v>37.01</v>
      </c>
      <c r="AC465" s="21">
        <f t="shared" si="342"/>
        <v>0</v>
      </c>
      <c r="AD465" s="21">
        <f t="shared" si="342"/>
        <v>233.99</v>
      </c>
      <c r="AE465" s="21">
        <f t="shared" si="342"/>
        <v>6</v>
      </c>
      <c r="AG465" s="11">
        <f t="shared" si="244"/>
        <v>45017</v>
      </c>
      <c r="AH465" s="21">
        <f>AH95</f>
        <v>43</v>
      </c>
      <c r="AI465" s="21">
        <f t="shared" ref="AI465:AM465" si="343">AI95</f>
        <v>5605.48</v>
      </c>
      <c r="AJ465" s="21">
        <f t="shared" si="343"/>
        <v>24.06</v>
      </c>
      <c r="AK465" s="21">
        <f t="shared" si="343"/>
        <v>0</v>
      </c>
      <c r="AL465" s="21">
        <f t="shared" si="343"/>
        <v>104.95</v>
      </c>
      <c r="AM465" s="21">
        <f t="shared" si="343"/>
        <v>2</v>
      </c>
      <c r="AO465" s="11">
        <f t="shared" si="246"/>
        <v>45017</v>
      </c>
      <c r="AP465" s="21">
        <f>AP95</f>
        <v>53</v>
      </c>
      <c r="AQ465" s="21">
        <f t="shared" ref="AQ465:AU465" si="344">AQ95</f>
        <v>3996.22</v>
      </c>
      <c r="AR465" s="21">
        <f t="shared" si="344"/>
        <v>0</v>
      </c>
      <c r="AS465" s="21">
        <f t="shared" si="344"/>
        <v>61</v>
      </c>
      <c r="AT465" s="21">
        <f t="shared" si="344"/>
        <v>0</v>
      </c>
      <c r="AU465" s="21">
        <f t="shared" si="344"/>
        <v>3</v>
      </c>
      <c r="AW465" s="11">
        <f t="shared" si="248"/>
        <v>45017</v>
      </c>
      <c r="AX465" s="21">
        <f>AX95</f>
        <v>62</v>
      </c>
      <c r="AY465" s="21">
        <f t="shared" ref="AY465:BC465" si="345">AY95</f>
        <v>7420.92</v>
      </c>
      <c r="AZ465" s="21">
        <f t="shared" si="345"/>
        <v>46.19</v>
      </c>
      <c r="BA465" s="21">
        <f t="shared" si="345"/>
        <v>0</v>
      </c>
      <c r="BB465" s="21">
        <f t="shared" si="345"/>
        <v>144.65</v>
      </c>
      <c r="BC465" s="21">
        <f t="shared" si="345"/>
        <v>0</v>
      </c>
      <c r="BE465" s="11">
        <f t="shared" si="250"/>
        <v>45017</v>
      </c>
      <c r="BF465" s="21">
        <f>BF95</f>
        <v>64</v>
      </c>
      <c r="BG465" s="21">
        <f t="shared" ref="BG465:BK465" si="346">BG95</f>
        <v>9087.3700000000008</v>
      </c>
      <c r="BH465" s="21">
        <f t="shared" si="346"/>
        <v>67.28</v>
      </c>
      <c r="BI465" s="21">
        <f t="shared" si="346"/>
        <v>0</v>
      </c>
      <c r="BJ465" s="21">
        <f t="shared" si="346"/>
        <v>0</v>
      </c>
      <c r="BK465" s="21">
        <f t="shared" si="346"/>
        <v>0</v>
      </c>
      <c r="BM465" s="11">
        <f t="shared" si="252"/>
        <v>45017</v>
      </c>
      <c r="BN465" s="21">
        <f>BN95</f>
        <v>24</v>
      </c>
      <c r="BO465" s="21">
        <f t="shared" ref="BO465:BS465" si="347">BO95</f>
        <v>1977.04</v>
      </c>
      <c r="BP465" s="21">
        <f t="shared" si="347"/>
        <v>14</v>
      </c>
      <c r="BQ465" s="21">
        <f t="shared" si="347"/>
        <v>0</v>
      </c>
      <c r="BR465" s="21">
        <f t="shared" si="347"/>
        <v>0</v>
      </c>
      <c r="BS465" s="21">
        <f t="shared" si="347"/>
        <v>0</v>
      </c>
      <c r="BU465" s="11">
        <f t="shared" si="254"/>
        <v>45017</v>
      </c>
      <c r="BV465" s="21">
        <f>BV95</f>
        <v>29</v>
      </c>
      <c r="BW465" s="21">
        <f t="shared" ref="BW465:CA465" si="348">BW95</f>
        <v>3274.63</v>
      </c>
      <c r="BX465" s="21">
        <f t="shared" si="348"/>
        <v>0</v>
      </c>
      <c r="BY465" s="21">
        <f t="shared" si="348"/>
        <v>0</v>
      </c>
      <c r="BZ465" s="21">
        <f t="shared" si="348"/>
        <v>85</v>
      </c>
      <c r="CA465" s="21">
        <f t="shared" si="348"/>
        <v>2</v>
      </c>
      <c r="CC465" s="11">
        <f t="shared" si="256"/>
        <v>45017</v>
      </c>
      <c r="CD465" s="21">
        <f>CD95</f>
        <v>50</v>
      </c>
      <c r="CE465" s="21">
        <f t="shared" ref="CE465:CI465" si="349">CE95</f>
        <v>5913.49</v>
      </c>
      <c r="CF465" s="21">
        <f t="shared" si="349"/>
        <v>6.51</v>
      </c>
      <c r="CG465" s="21">
        <f t="shared" si="349"/>
        <v>405.5</v>
      </c>
      <c r="CH465" s="21">
        <f t="shared" si="349"/>
        <v>-34</v>
      </c>
      <c r="CI465" s="21">
        <f t="shared" si="349"/>
        <v>1</v>
      </c>
      <c r="CK465" s="11">
        <f t="shared" si="258"/>
        <v>45017</v>
      </c>
      <c r="CL465" s="21">
        <f>CL95</f>
        <v>21</v>
      </c>
      <c r="CM465" s="21">
        <f t="shared" ref="CM465:CQ465" si="350">CM95</f>
        <v>1525.57</v>
      </c>
      <c r="CN465" s="21">
        <f t="shared" si="350"/>
        <v>0</v>
      </c>
      <c r="CO465" s="21">
        <f t="shared" si="350"/>
        <v>16</v>
      </c>
      <c r="CP465" s="21">
        <f t="shared" si="350"/>
        <v>-13.37</v>
      </c>
      <c r="CQ465" s="21">
        <f t="shared" si="350"/>
        <v>0</v>
      </c>
      <c r="CS465" s="11">
        <f t="shared" si="260"/>
        <v>45017</v>
      </c>
      <c r="CT465" s="21">
        <f>CT95</f>
        <v>0</v>
      </c>
      <c r="CU465" s="21">
        <f t="shared" ref="CU465:CY465" si="351">CU95</f>
        <v>0</v>
      </c>
      <c r="CV465" s="21">
        <f t="shared" si="351"/>
        <v>0</v>
      </c>
      <c r="CW465" s="21">
        <f t="shared" si="351"/>
        <v>0</v>
      </c>
      <c r="CX465" s="21">
        <f t="shared" si="351"/>
        <v>0</v>
      </c>
      <c r="CY465" s="21">
        <f t="shared" si="351"/>
        <v>0</v>
      </c>
      <c r="DA465" s="11">
        <f t="shared" si="266"/>
        <v>45017</v>
      </c>
      <c r="DB465" s="21">
        <f>DB95</f>
        <v>0</v>
      </c>
      <c r="DC465" s="21">
        <f t="shared" ref="DC465:DG465" si="352">DC95</f>
        <v>0</v>
      </c>
      <c r="DD465" s="21">
        <f t="shared" si="352"/>
        <v>0</v>
      </c>
      <c r="DE465" s="21">
        <f t="shared" si="352"/>
        <v>0</v>
      </c>
      <c r="DF465" s="21">
        <f t="shared" si="352"/>
        <v>0</v>
      </c>
      <c r="DG465" s="21">
        <f t="shared" si="352"/>
        <v>0</v>
      </c>
      <c r="DI465" s="11">
        <f t="shared" si="272"/>
        <v>45017</v>
      </c>
      <c r="DJ465" s="21">
        <f>DJ95</f>
        <v>0</v>
      </c>
      <c r="DK465" s="21">
        <f t="shared" ref="DK465:DO465" si="353">DK95</f>
        <v>0</v>
      </c>
      <c r="DL465" s="21">
        <f t="shared" si="353"/>
        <v>0</v>
      </c>
      <c r="DM465" s="21">
        <f t="shared" si="353"/>
        <v>0</v>
      </c>
      <c r="DN465" s="21">
        <f t="shared" si="353"/>
        <v>0</v>
      </c>
      <c r="DO465" s="21">
        <f t="shared" si="353"/>
        <v>0</v>
      </c>
      <c r="DP465" s="56"/>
      <c r="DQ465" s="56"/>
      <c r="DR465" s="56"/>
      <c r="DS465" s="56"/>
    </row>
    <row r="466" spans="1:123" x14ac:dyDescent="0.3">
      <c r="A466" s="11">
        <f t="shared" si="236"/>
        <v>45018</v>
      </c>
      <c r="B466" s="8">
        <f t="shared" ref="B466:B494" si="354">B96+B465</f>
        <v>98</v>
      </c>
      <c r="C466" s="8">
        <f t="shared" ref="C466:C494" si="355">C96+C465</f>
        <v>11258.85</v>
      </c>
      <c r="D466" s="8">
        <f t="shared" ref="D466:D494" si="356">D96+D465</f>
        <v>0</v>
      </c>
      <c r="E466" s="8">
        <f t="shared" ref="E466:E494" si="357">E96+E465</f>
        <v>37</v>
      </c>
      <c r="F466" s="8">
        <f t="shared" ref="F466:F494" si="358">F96+F465</f>
        <v>25</v>
      </c>
      <c r="G466" s="8">
        <f t="shared" ref="G466:G494" si="359">G96+G465</f>
        <v>0</v>
      </c>
      <c r="I466" s="11">
        <f t="shared" si="238"/>
        <v>45018</v>
      </c>
      <c r="J466" s="8">
        <f t="shared" ref="J466:O481" si="360">J96+J465</f>
        <v>80</v>
      </c>
      <c r="K466" s="8">
        <f t="shared" si="360"/>
        <v>13954.84</v>
      </c>
      <c r="L466" s="8">
        <f t="shared" si="360"/>
        <v>34.19</v>
      </c>
      <c r="M466" s="8">
        <f t="shared" si="360"/>
        <v>0</v>
      </c>
      <c r="N466" s="8">
        <f t="shared" si="360"/>
        <v>223.65</v>
      </c>
      <c r="O466" s="8">
        <f t="shared" si="360"/>
        <v>2</v>
      </c>
      <c r="Q466" s="11">
        <f t="shared" si="240"/>
        <v>45018</v>
      </c>
      <c r="R466" s="8">
        <f t="shared" ref="R466:W481" si="361">R96+R465</f>
        <v>37</v>
      </c>
      <c r="S466" s="8">
        <f t="shared" si="361"/>
        <v>4017.61</v>
      </c>
      <c r="T466" s="8">
        <f t="shared" si="361"/>
        <v>35</v>
      </c>
      <c r="U466" s="8">
        <f t="shared" si="361"/>
        <v>0</v>
      </c>
      <c r="V466" s="8">
        <f t="shared" si="361"/>
        <v>0</v>
      </c>
      <c r="W466" s="8">
        <f t="shared" si="361"/>
        <v>0</v>
      </c>
      <c r="Y466" s="11">
        <f t="shared" si="242"/>
        <v>45018</v>
      </c>
      <c r="Z466" s="8">
        <f t="shared" ref="Z466:AE481" si="362">Z96+Z465</f>
        <v>40</v>
      </c>
      <c r="AA466" s="8">
        <f t="shared" si="362"/>
        <v>4823.5</v>
      </c>
      <c r="AB466" s="8">
        <f t="shared" si="362"/>
        <v>38.86</v>
      </c>
      <c r="AC466" s="8">
        <f t="shared" si="362"/>
        <v>0</v>
      </c>
      <c r="AD466" s="8">
        <f t="shared" si="362"/>
        <v>233.99</v>
      </c>
      <c r="AE466" s="8">
        <f t="shared" si="362"/>
        <v>12</v>
      </c>
      <c r="AG466" s="11">
        <f t="shared" si="244"/>
        <v>45018</v>
      </c>
      <c r="AH466" s="8">
        <f t="shared" ref="AH466:AM481" si="363">AH96+AH465</f>
        <v>85</v>
      </c>
      <c r="AI466" s="8">
        <f t="shared" si="363"/>
        <v>10927.57</v>
      </c>
      <c r="AJ466" s="8">
        <f t="shared" si="363"/>
        <v>36.089999999999996</v>
      </c>
      <c r="AK466" s="8">
        <f t="shared" si="363"/>
        <v>0</v>
      </c>
      <c r="AL466" s="8">
        <f t="shared" si="363"/>
        <v>144.55000000000001</v>
      </c>
      <c r="AM466" s="8">
        <f t="shared" si="363"/>
        <v>4</v>
      </c>
      <c r="AO466" s="11">
        <f t="shared" si="246"/>
        <v>45018</v>
      </c>
      <c r="AP466" s="8">
        <f t="shared" ref="AP466:AU481" si="364">AP96+AP465</f>
        <v>96</v>
      </c>
      <c r="AQ466" s="8">
        <f t="shared" si="364"/>
        <v>7285.5599999999995</v>
      </c>
      <c r="AR466" s="8">
        <f t="shared" si="364"/>
        <v>0</v>
      </c>
      <c r="AS466" s="8">
        <f t="shared" si="364"/>
        <v>76</v>
      </c>
      <c r="AT466" s="8">
        <f t="shared" si="364"/>
        <v>0</v>
      </c>
      <c r="AU466" s="8">
        <f t="shared" si="364"/>
        <v>6</v>
      </c>
      <c r="AW466" s="11">
        <f t="shared" si="248"/>
        <v>45018</v>
      </c>
      <c r="AX466" s="8">
        <f t="shared" ref="AX466:BC481" si="365">AX96+AX465</f>
        <v>109</v>
      </c>
      <c r="AY466" s="8">
        <f t="shared" si="365"/>
        <v>12717.65</v>
      </c>
      <c r="AZ466" s="8">
        <f t="shared" si="365"/>
        <v>65.59</v>
      </c>
      <c r="BA466" s="8">
        <f t="shared" si="365"/>
        <v>0</v>
      </c>
      <c r="BB466" s="8">
        <f t="shared" si="365"/>
        <v>274.58000000000004</v>
      </c>
      <c r="BC466" s="8">
        <f t="shared" si="365"/>
        <v>2</v>
      </c>
      <c r="BE466" s="11">
        <f t="shared" si="250"/>
        <v>45018</v>
      </c>
      <c r="BF466" s="8">
        <f t="shared" ref="BF466:BK481" si="366">BF96+BF465</f>
        <v>109</v>
      </c>
      <c r="BG466" s="8">
        <f t="shared" si="366"/>
        <v>14095.580000000002</v>
      </c>
      <c r="BH466" s="8">
        <f t="shared" si="366"/>
        <v>99.300000000000011</v>
      </c>
      <c r="BI466" s="8">
        <f t="shared" si="366"/>
        <v>0</v>
      </c>
      <c r="BJ466" s="8">
        <f t="shared" si="366"/>
        <v>4.95</v>
      </c>
      <c r="BK466" s="8">
        <f t="shared" si="366"/>
        <v>0</v>
      </c>
      <c r="BM466" s="11">
        <f t="shared" si="252"/>
        <v>45018</v>
      </c>
      <c r="BN466" s="8">
        <f t="shared" ref="BN466:BS481" si="367">BN96+BN465</f>
        <v>44</v>
      </c>
      <c r="BO466" s="8">
        <f t="shared" si="367"/>
        <v>3665</v>
      </c>
      <c r="BP466" s="8">
        <f t="shared" si="367"/>
        <v>31</v>
      </c>
      <c r="BQ466" s="8">
        <f t="shared" si="367"/>
        <v>0</v>
      </c>
      <c r="BR466" s="8">
        <f t="shared" si="367"/>
        <v>250</v>
      </c>
      <c r="BS466" s="8">
        <f t="shared" si="367"/>
        <v>0</v>
      </c>
      <c r="BU466" s="11">
        <f t="shared" si="254"/>
        <v>45018</v>
      </c>
      <c r="BV466" s="8">
        <f t="shared" ref="BV466:CA481" si="368">BV96+BV465</f>
        <v>47</v>
      </c>
      <c r="BW466" s="8">
        <f t="shared" si="368"/>
        <v>5318.18</v>
      </c>
      <c r="BX466" s="8">
        <f t="shared" si="368"/>
        <v>0</v>
      </c>
      <c r="BY466" s="8">
        <f t="shared" si="368"/>
        <v>0</v>
      </c>
      <c r="BZ466" s="8">
        <f t="shared" si="368"/>
        <v>158.5</v>
      </c>
      <c r="CA466" s="8">
        <f t="shared" si="368"/>
        <v>5</v>
      </c>
      <c r="CC466" s="11">
        <f t="shared" si="256"/>
        <v>45018</v>
      </c>
      <c r="CD466" s="8">
        <f t="shared" ref="CD466:CI481" si="369">CD96+CD465</f>
        <v>84</v>
      </c>
      <c r="CE466" s="8">
        <f t="shared" si="369"/>
        <v>9352.73</v>
      </c>
      <c r="CF466" s="8">
        <f t="shared" si="369"/>
        <v>23.25</v>
      </c>
      <c r="CG466" s="8">
        <f t="shared" si="369"/>
        <v>639.86</v>
      </c>
      <c r="CH466" s="8">
        <f t="shared" si="369"/>
        <v>5</v>
      </c>
      <c r="CI466" s="8">
        <f t="shared" si="369"/>
        <v>1</v>
      </c>
      <c r="CK466" s="11">
        <f t="shared" si="258"/>
        <v>45018</v>
      </c>
      <c r="CL466" s="8">
        <f t="shared" ref="CL466:CQ481" si="370">CL96+CL465</f>
        <v>29</v>
      </c>
      <c r="CM466" s="8">
        <f t="shared" si="370"/>
        <v>2511.54</v>
      </c>
      <c r="CN466" s="8">
        <f t="shared" si="370"/>
        <v>0</v>
      </c>
      <c r="CO466" s="8">
        <f t="shared" si="370"/>
        <v>16</v>
      </c>
      <c r="CP466" s="8">
        <f t="shared" si="370"/>
        <v>-13.37</v>
      </c>
      <c r="CQ466" s="8">
        <f t="shared" si="370"/>
        <v>0</v>
      </c>
      <c r="CS466" s="11">
        <f t="shared" si="260"/>
        <v>45018</v>
      </c>
      <c r="CT466" s="8">
        <f t="shared" ref="CT466:CT494" si="371">CT96+CT465</f>
        <v>0</v>
      </c>
      <c r="CU466" s="8">
        <f t="shared" ref="CU466:CU494" si="372">CU96+CU465</f>
        <v>0</v>
      </c>
      <c r="CV466" s="8">
        <f t="shared" ref="CV466:CV494" si="373">CV96+CV465</f>
        <v>0</v>
      </c>
      <c r="CW466" s="8">
        <f t="shared" ref="CW466:CW494" si="374">CW96+CW465</f>
        <v>0</v>
      </c>
      <c r="CX466" s="8">
        <f t="shared" ref="CX466:CX494" si="375">CX96+CX465</f>
        <v>0</v>
      </c>
      <c r="CY466" s="8">
        <f t="shared" ref="CY466:CY494" si="376">CY96+CY465</f>
        <v>0</v>
      </c>
      <c r="DA466" s="11">
        <f t="shared" si="266"/>
        <v>45018</v>
      </c>
      <c r="DB466" s="8">
        <f t="shared" ref="DB466:DB494" si="377">DB96+DB465</f>
        <v>0</v>
      </c>
      <c r="DC466" s="8">
        <f t="shared" ref="DC466:DC494" si="378">DC96+DC465</f>
        <v>0</v>
      </c>
      <c r="DD466" s="8">
        <f t="shared" ref="DD466:DD494" si="379">DD96+DD465</f>
        <v>0</v>
      </c>
      <c r="DE466" s="8">
        <f t="shared" ref="DE466:DE494" si="380">DE96+DE465</f>
        <v>0</v>
      </c>
      <c r="DF466" s="8">
        <f t="shared" ref="DF466:DF494" si="381">DF96+DF465</f>
        <v>0</v>
      </c>
      <c r="DG466" s="8">
        <f t="shared" ref="DG466:DG494" si="382">DG96+DG465</f>
        <v>0</v>
      </c>
      <c r="DI466" s="11">
        <f t="shared" si="272"/>
        <v>45018</v>
      </c>
      <c r="DJ466" s="8">
        <f t="shared" ref="DJ466:DJ494" si="383">DJ96+DJ465</f>
        <v>0</v>
      </c>
      <c r="DK466" s="8">
        <f t="shared" ref="DK466:DK494" si="384">DK96+DK465</f>
        <v>0</v>
      </c>
      <c r="DL466" s="8">
        <f t="shared" ref="DL466:DL494" si="385">DL96+DL465</f>
        <v>0</v>
      </c>
      <c r="DM466" s="8">
        <f t="shared" ref="DM466:DM494" si="386">DM96+DM465</f>
        <v>0</v>
      </c>
      <c r="DN466" s="8">
        <f t="shared" ref="DN466:DN494" si="387">DN96+DN465</f>
        <v>0</v>
      </c>
      <c r="DO466" s="8">
        <f t="shared" ref="DO466:DO494" si="388">DO96+DO465</f>
        <v>0</v>
      </c>
      <c r="DP466" s="56"/>
      <c r="DQ466" s="56"/>
      <c r="DR466" s="56"/>
      <c r="DS466" s="56"/>
    </row>
    <row r="467" spans="1:123" x14ac:dyDescent="0.3">
      <c r="A467" s="11">
        <f t="shared" si="236"/>
        <v>45019</v>
      </c>
      <c r="B467" s="8">
        <f t="shared" si="354"/>
        <v>141</v>
      </c>
      <c r="C467" s="8">
        <f t="shared" si="355"/>
        <v>16374.73</v>
      </c>
      <c r="D467" s="8">
        <f t="shared" si="356"/>
        <v>0</v>
      </c>
      <c r="E467" s="8">
        <f t="shared" si="357"/>
        <v>58</v>
      </c>
      <c r="F467" s="8">
        <f t="shared" si="358"/>
        <v>25</v>
      </c>
      <c r="G467" s="8">
        <f t="shared" si="359"/>
        <v>1</v>
      </c>
      <c r="I467" s="11">
        <f t="shared" si="238"/>
        <v>45019</v>
      </c>
      <c r="J467" s="8">
        <f t="shared" si="360"/>
        <v>149</v>
      </c>
      <c r="K467" s="8">
        <f t="shared" si="360"/>
        <v>26508.080000000002</v>
      </c>
      <c r="L467" s="8">
        <f t="shared" si="360"/>
        <v>80.419999999999987</v>
      </c>
      <c r="M467" s="8">
        <f t="shared" si="360"/>
        <v>0</v>
      </c>
      <c r="N467" s="8">
        <f t="shared" si="360"/>
        <v>470.76</v>
      </c>
      <c r="O467" s="8">
        <f t="shared" si="360"/>
        <v>2</v>
      </c>
      <c r="Q467" s="11">
        <f t="shared" si="240"/>
        <v>45019</v>
      </c>
      <c r="R467" s="8">
        <f t="shared" si="361"/>
        <v>70</v>
      </c>
      <c r="S467" s="8">
        <f t="shared" si="361"/>
        <v>7595.4400000000005</v>
      </c>
      <c r="T467" s="8">
        <f t="shared" si="361"/>
        <v>35</v>
      </c>
      <c r="U467" s="8">
        <f t="shared" si="361"/>
        <v>0</v>
      </c>
      <c r="V467" s="8">
        <f t="shared" si="361"/>
        <v>-0.01</v>
      </c>
      <c r="W467" s="8">
        <f t="shared" si="361"/>
        <v>0</v>
      </c>
      <c r="Y467" s="11">
        <f t="shared" si="242"/>
        <v>45019</v>
      </c>
      <c r="Z467" s="8">
        <f t="shared" si="362"/>
        <v>71</v>
      </c>
      <c r="AA467" s="8">
        <f t="shared" si="362"/>
        <v>8752.4</v>
      </c>
      <c r="AB467" s="8">
        <f t="shared" si="362"/>
        <v>57.36</v>
      </c>
      <c r="AC467" s="8">
        <f t="shared" si="362"/>
        <v>0</v>
      </c>
      <c r="AD467" s="8">
        <f t="shared" si="362"/>
        <v>233.99</v>
      </c>
      <c r="AE467" s="8">
        <f t="shared" si="362"/>
        <v>18</v>
      </c>
      <c r="AG467" s="11">
        <f t="shared" si="244"/>
        <v>45019</v>
      </c>
      <c r="AH467" s="8">
        <f t="shared" si="363"/>
        <v>133</v>
      </c>
      <c r="AI467" s="8">
        <f t="shared" si="363"/>
        <v>17476.080000000002</v>
      </c>
      <c r="AJ467" s="8">
        <f t="shared" si="363"/>
        <v>50.9</v>
      </c>
      <c r="AK467" s="8">
        <f t="shared" si="363"/>
        <v>0</v>
      </c>
      <c r="AL467" s="8">
        <f t="shared" si="363"/>
        <v>154.45000000000002</v>
      </c>
      <c r="AM467" s="8">
        <f t="shared" si="363"/>
        <v>6</v>
      </c>
      <c r="AO467" s="11">
        <f t="shared" si="246"/>
        <v>45019</v>
      </c>
      <c r="AP467" s="8">
        <f t="shared" si="364"/>
        <v>157</v>
      </c>
      <c r="AQ467" s="8">
        <f t="shared" si="364"/>
        <v>12441.419999999998</v>
      </c>
      <c r="AR467" s="8">
        <f t="shared" si="364"/>
        <v>0</v>
      </c>
      <c r="AS467" s="8">
        <f t="shared" si="364"/>
        <v>109.5</v>
      </c>
      <c r="AT467" s="8">
        <f t="shared" si="364"/>
        <v>0</v>
      </c>
      <c r="AU467" s="8">
        <f t="shared" si="364"/>
        <v>9</v>
      </c>
      <c r="AW467" s="11">
        <f t="shared" si="248"/>
        <v>45019</v>
      </c>
      <c r="AX467" s="8">
        <f t="shared" si="365"/>
        <v>184</v>
      </c>
      <c r="AY467" s="8">
        <f t="shared" si="365"/>
        <v>24109.010000000002</v>
      </c>
      <c r="AZ467" s="8">
        <f t="shared" si="365"/>
        <v>82.22</v>
      </c>
      <c r="BA467" s="8">
        <f t="shared" si="365"/>
        <v>0</v>
      </c>
      <c r="BB467" s="8">
        <f t="shared" si="365"/>
        <v>309.53000000000003</v>
      </c>
      <c r="BC467" s="8">
        <f t="shared" si="365"/>
        <v>2</v>
      </c>
      <c r="BE467" s="11">
        <f t="shared" si="250"/>
        <v>45019</v>
      </c>
      <c r="BF467" s="8">
        <f t="shared" si="366"/>
        <v>172</v>
      </c>
      <c r="BG467" s="8">
        <f t="shared" si="366"/>
        <v>22587.31</v>
      </c>
      <c r="BH467" s="8">
        <f t="shared" si="366"/>
        <v>115.08000000000001</v>
      </c>
      <c r="BI467" s="8">
        <f t="shared" si="366"/>
        <v>0</v>
      </c>
      <c r="BJ467" s="8">
        <f t="shared" si="366"/>
        <v>224.75</v>
      </c>
      <c r="BK467" s="8">
        <f t="shared" si="366"/>
        <v>0</v>
      </c>
      <c r="BM467" s="11">
        <f t="shared" si="252"/>
        <v>45019</v>
      </c>
      <c r="BN467" s="8">
        <f t="shared" si="367"/>
        <v>79</v>
      </c>
      <c r="BO467" s="8">
        <f t="shared" si="367"/>
        <v>6570.01</v>
      </c>
      <c r="BP467" s="8">
        <f t="shared" si="367"/>
        <v>43</v>
      </c>
      <c r="BQ467" s="8">
        <f t="shared" si="367"/>
        <v>0</v>
      </c>
      <c r="BR467" s="8">
        <f t="shared" si="367"/>
        <v>270</v>
      </c>
      <c r="BS467" s="8">
        <f t="shared" si="367"/>
        <v>0</v>
      </c>
      <c r="BU467" s="11">
        <f t="shared" si="254"/>
        <v>45019</v>
      </c>
      <c r="BV467" s="8">
        <f t="shared" si="368"/>
        <v>73</v>
      </c>
      <c r="BW467" s="8">
        <f t="shared" si="368"/>
        <v>8299.8100000000013</v>
      </c>
      <c r="BX467" s="8">
        <f t="shared" si="368"/>
        <v>0</v>
      </c>
      <c r="BY467" s="8">
        <f t="shared" si="368"/>
        <v>0</v>
      </c>
      <c r="BZ467" s="8">
        <f t="shared" si="368"/>
        <v>169.5</v>
      </c>
      <c r="CA467" s="8">
        <f t="shared" si="368"/>
        <v>7</v>
      </c>
      <c r="CC467" s="11">
        <f t="shared" si="256"/>
        <v>45019</v>
      </c>
      <c r="CD467" s="8">
        <f t="shared" si="369"/>
        <v>173</v>
      </c>
      <c r="CE467" s="8">
        <f t="shared" si="369"/>
        <v>21008.55</v>
      </c>
      <c r="CF467" s="8">
        <f t="shared" si="369"/>
        <v>26.97</v>
      </c>
      <c r="CG467" s="8">
        <f t="shared" si="369"/>
        <v>883.32</v>
      </c>
      <c r="CH467" s="8">
        <f t="shared" si="369"/>
        <v>101</v>
      </c>
      <c r="CI467" s="8">
        <f t="shared" si="369"/>
        <v>1</v>
      </c>
      <c r="CK467" s="11">
        <f t="shared" si="258"/>
        <v>45019</v>
      </c>
      <c r="CL467" s="8">
        <f t="shared" si="370"/>
        <v>44</v>
      </c>
      <c r="CM467" s="8">
        <f t="shared" si="370"/>
        <v>3546.33</v>
      </c>
      <c r="CN467" s="8">
        <f t="shared" si="370"/>
        <v>0</v>
      </c>
      <c r="CO467" s="8">
        <f t="shared" si="370"/>
        <v>16</v>
      </c>
      <c r="CP467" s="8">
        <f t="shared" si="370"/>
        <v>16.630000000000003</v>
      </c>
      <c r="CQ467" s="8">
        <f t="shared" si="370"/>
        <v>0</v>
      </c>
      <c r="CS467" s="11">
        <f t="shared" si="260"/>
        <v>45019</v>
      </c>
      <c r="CT467" s="8">
        <f t="shared" si="371"/>
        <v>0</v>
      </c>
      <c r="CU467" s="8">
        <f t="shared" si="372"/>
        <v>0</v>
      </c>
      <c r="CV467" s="8">
        <f t="shared" si="373"/>
        <v>0</v>
      </c>
      <c r="CW467" s="8">
        <f t="shared" si="374"/>
        <v>0</v>
      </c>
      <c r="CX467" s="8">
        <f t="shared" si="375"/>
        <v>0</v>
      </c>
      <c r="CY467" s="8">
        <f t="shared" si="376"/>
        <v>0</v>
      </c>
      <c r="DA467" s="11">
        <f t="shared" si="266"/>
        <v>45019</v>
      </c>
      <c r="DB467" s="8">
        <f t="shared" si="377"/>
        <v>0</v>
      </c>
      <c r="DC467" s="8">
        <f t="shared" si="378"/>
        <v>0</v>
      </c>
      <c r="DD467" s="8">
        <f t="shared" si="379"/>
        <v>0</v>
      </c>
      <c r="DE467" s="8">
        <f t="shared" si="380"/>
        <v>0</v>
      </c>
      <c r="DF467" s="8">
        <f t="shared" si="381"/>
        <v>0</v>
      </c>
      <c r="DG467" s="8">
        <f t="shared" si="382"/>
        <v>0</v>
      </c>
      <c r="DI467" s="11">
        <f t="shared" si="272"/>
        <v>45019</v>
      </c>
      <c r="DJ467" s="8">
        <f t="shared" si="383"/>
        <v>0</v>
      </c>
      <c r="DK467" s="8">
        <f t="shared" si="384"/>
        <v>0</v>
      </c>
      <c r="DL467" s="8">
        <f t="shared" si="385"/>
        <v>0</v>
      </c>
      <c r="DM467" s="8">
        <f t="shared" si="386"/>
        <v>0</v>
      </c>
      <c r="DN467" s="8">
        <f t="shared" si="387"/>
        <v>0</v>
      </c>
      <c r="DO467" s="8">
        <f t="shared" si="388"/>
        <v>0</v>
      </c>
      <c r="DP467" s="56"/>
      <c r="DQ467" s="56"/>
      <c r="DR467" s="56"/>
      <c r="DS467" s="56"/>
    </row>
    <row r="468" spans="1:123" x14ac:dyDescent="0.3">
      <c r="A468" s="11">
        <f t="shared" si="236"/>
        <v>45020</v>
      </c>
      <c r="B468" s="8">
        <f t="shared" si="354"/>
        <v>189</v>
      </c>
      <c r="C468" s="8">
        <f t="shared" si="355"/>
        <v>22534.799999999999</v>
      </c>
      <c r="D468" s="8">
        <f t="shared" si="356"/>
        <v>0</v>
      </c>
      <c r="E468" s="8">
        <f t="shared" si="357"/>
        <v>79</v>
      </c>
      <c r="F468" s="8">
        <f t="shared" si="358"/>
        <v>25</v>
      </c>
      <c r="G468" s="8">
        <f t="shared" si="359"/>
        <v>1</v>
      </c>
      <c r="I468" s="11">
        <f t="shared" si="238"/>
        <v>45020</v>
      </c>
      <c r="J468" s="8">
        <f t="shared" si="360"/>
        <v>218</v>
      </c>
      <c r="K468" s="8">
        <f t="shared" si="360"/>
        <v>38947.340000000004</v>
      </c>
      <c r="L468" s="8">
        <f t="shared" si="360"/>
        <v>119.57</v>
      </c>
      <c r="M468" s="8">
        <f t="shared" si="360"/>
        <v>0</v>
      </c>
      <c r="N468" s="8">
        <f t="shared" si="360"/>
        <v>530.76</v>
      </c>
      <c r="O468" s="8">
        <f t="shared" si="360"/>
        <v>2</v>
      </c>
      <c r="Q468" s="11">
        <f t="shared" si="240"/>
        <v>45020</v>
      </c>
      <c r="R468" s="8">
        <f t="shared" si="361"/>
        <v>90</v>
      </c>
      <c r="S468" s="8">
        <f t="shared" si="361"/>
        <v>9759.42</v>
      </c>
      <c r="T468" s="8">
        <f t="shared" si="361"/>
        <v>37</v>
      </c>
      <c r="U468" s="8">
        <f t="shared" si="361"/>
        <v>0</v>
      </c>
      <c r="V468" s="8">
        <f t="shared" si="361"/>
        <v>-0.01</v>
      </c>
      <c r="W468" s="8">
        <f t="shared" si="361"/>
        <v>0</v>
      </c>
      <c r="Y468" s="11">
        <f t="shared" si="242"/>
        <v>45020</v>
      </c>
      <c r="Z468" s="8">
        <f t="shared" si="362"/>
        <v>104</v>
      </c>
      <c r="AA468" s="8">
        <f t="shared" si="362"/>
        <v>13174.099999999999</v>
      </c>
      <c r="AB468" s="8">
        <f t="shared" si="362"/>
        <v>73.569999999999993</v>
      </c>
      <c r="AC468" s="8">
        <f t="shared" si="362"/>
        <v>0</v>
      </c>
      <c r="AD468" s="8">
        <f t="shared" si="362"/>
        <v>233.99</v>
      </c>
      <c r="AE468" s="8">
        <f t="shared" si="362"/>
        <v>24</v>
      </c>
      <c r="AG468" s="11">
        <f t="shared" si="244"/>
        <v>45020</v>
      </c>
      <c r="AH468" s="8">
        <f t="shared" si="363"/>
        <v>181</v>
      </c>
      <c r="AI468" s="8">
        <f t="shared" si="363"/>
        <v>24087</v>
      </c>
      <c r="AJ468" s="8">
        <f t="shared" si="363"/>
        <v>52.75</v>
      </c>
      <c r="AK468" s="8">
        <f t="shared" si="363"/>
        <v>0</v>
      </c>
      <c r="AL468" s="8">
        <f t="shared" si="363"/>
        <v>281.51</v>
      </c>
      <c r="AM468" s="8">
        <f t="shared" si="363"/>
        <v>8</v>
      </c>
      <c r="AO468" s="11">
        <f t="shared" si="246"/>
        <v>45020</v>
      </c>
      <c r="AP468" s="8">
        <f t="shared" si="364"/>
        <v>209</v>
      </c>
      <c r="AQ468" s="8">
        <f t="shared" si="364"/>
        <v>16717.75</v>
      </c>
      <c r="AR468" s="8">
        <f t="shared" si="364"/>
        <v>0</v>
      </c>
      <c r="AS468" s="8">
        <f t="shared" si="364"/>
        <v>169.5</v>
      </c>
      <c r="AT468" s="8">
        <f t="shared" si="364"/>
        <v>0</v>
      </c>
      <c r="AU468" s="8">
        <f t="shared" si="364"/>
        <v>12</v>
      </c>
      <c r="AW468" s="11">
        <f t="shared" si="248"/>
        <v>45020</v>
      </c>
      <c r="AX468" s="8">
        <f t="shared" si="365"/>
        <v>257</v>
      </c>
      <c r="AY468" s="8">
        <f t="shared" si="365"/>
        <v>34757.25</v>
      </c>
      <c r="AZ468" s="8">
        <f t="shared" si="365"/>
        <v>113.63</v>
      </c>
      <c r="BA468" s="8">
        <f t="shared" si="365"/>
        <v>0</v>
      </c>
      <c r="BB468" s="8">
        <f t="shared" si="365"/>
        <v>314.48</v>
      </c>
      <c r="BC468" s="8">
        <f t="shared" si="365"/>
        <v>2</v>
      </c>
      <c r="BE468" s="11">
        <f t="shared" si="250"/>
        <v>45020</v>
      </c>
      <c r="BF468" s="8">
        <f t="shared" si="366"/>
        <v>236</v>
      </c>
      <c r="BG468" s="8">
        <f t="shared" si="366"/>
        <v>31197.24</v>
      </c>
      <c r="BH468" s="8">
        <f t="shared" si="366"/>
        <v>128.07000000000002</v>
      </c>
      <c r="BI468" s="8">
        <f t="shared" si="366"/>
        <v>0</v>
      </c>
      <c r="BJ468" s="8">
        <f t="shared" si="366"/>
        <v>274.75</v>
      </c>
      <c r="BK468" s="8">
        <f t="shared" si="366"/>
        <v>0</v>
      </c>
      <c r="BM468" s="11">
        <f t="shared" si="252"/>
        <v>45020</v>
      </c>
      <c r="BN468" s="8">
        <f t="shared" si="367"/>
        <v>109</v>
      </c>
      <c r="BO468" s="8">
        <f t="shared" si="367"/>
        <v>8949.5499999999993</v>
      </c>
      <c r="BP468" s="8">
        <f t="shared" si="367"/>
        <v>58</v>
      </c>
      <c r="BQ468" s="8">
        <f t="shared" si="367"/>
        <v>0</v>
      </c>
      <c r="BR468" s="8">
        <f t="shared" si="367"/>
        <v>270</v>
      </c>
      <c r="BS468" s="8">
        <f t="shared" si="367"/>
        <v>0</v>
      </c>
      <c r="BU468" s="11">
        <f t="shared" si="254"/>
        <v>45020</v>
      </c>
      <c r="BV468" s="8">
        <f t="shared" si="368"/>
        <v>97</v>
      </c>
      <c r="BW468" s="8">
        <f t="shared" si="368"/>
        <v>11173.690000000002</v>
      </c>
      <c r="BX468" s="8">
        <f t="shared" si="368"/>
        <v>0</v>
      </c>
      <c r="BY468" s="8">
        <f t="shared" si="368"/>
        <v>0</v>
      </c>
      <c r="BZ468" s="8">
        <f t="shared" si="368"/>
        <v>215</v>
      </c>
      <c r="CA468" s="8">
        <f t="shared" si="368"/>
        <v>8</v>
      </c>
      <c r="CC468" s="11">
        <f t="shared" si="256"/>
        <v>45020</v>
      </c>
      <c r="CD468" s="8">
        <f t="shared" si="369"/>
        <v>262</v>
      </c>
      <c r="CE468" s="8">
        <f t="shared" si="369"/>
        <v>31610.85</v>
      </c>
      <c r="CF468" s="8">
        <f t="shared" si="369"/>
        <v>40.92</v>
      </c>
      <c r="CG468" s="8">
        <f t="shared" si="369"/>
        <v>1212.8000000000002</v>
      </c>
      <c r="CH468" s="8">
        <f t="shared" si="369"/>
        <v>219</v>
      </c>
      <c r="CI468" s="8">
        <f t="shared" si="369"/>
        <v>3</v>
      </c>
      <c r="CK468" s="11">
        <f t="shared" si="258"/>
        <v>45020</v>
      </c>
      <c r="CL468" s="8">
        <f t="shared" si="370"/>
        <v>61</v>
      </c>
      <c r="CM468" s="8">
        <f t="shared" si="370"/>
        <v>4629.67</v>
      </c>
      <c r="CN468" s="8">
        <f t="shared" si="370"/>
        <v>0</v>
      </c>
      <c r="CO468" s="8">
        <f t="shared" si="370"/>
        <v>16</v>
      </c>
      <c r="CP468" s="8">
        <f t="shared" si="370"/>
        <v>1.6300000000000026</v>
      </c>
      <c r="CQ468" s="8">
        <f t="shared" si="370"/>
        <v>0</v>
      </c>
      <c r="CS468" s="11">
        <f t="shared" si="260"/>
        <v>45020</v>
      </c>
      <c r="CT468" s="8">
        <f t="shared" si="371"/>
        <v>0</v>
      </c>
      <c r="CU468" s="8">
        <f t="shared" si="372"/>
        <v>0</v>
      </c>
      <c r="CV468" s="8">
        <f t="shared" si="373"/>
        <v>0</v>
      </c>
      <c r="CW468" s="8">
        <f t="shared" si="374"/>
        <v>0</v>
      </c>
      <c r="CX468" s="8">
        <f t="shared" si="375"/>
        <v>0</v>
      </c>
      <c r="CY468" s="8">
        <f t="shared" si="376"/>
        <v>0</v>
      </c>
      <c r="DA468" s="11">
        <f t="shared" si="266"/>
        <v>45020</v>
      </c>
      <c r="DB468" s="8">
        <f t="shared" si="377"/>
        <v>0</v>
      </c>
      <c r="DC468" s="8">
        <f t="shared" si="378"/>
        <v>0</v>
      </c>
      <c r="DD468" s="8">
        <f t="shared" si="379"/>
        <v>0</v>
      </c>
      <c r="DE468" s="8">
        <f t="shared" si="380"/>
        <v>0</v>
      </c>
      <c r="DF468" s="8">
        <f t="shared" si="381"/>
        <v>0</v>
      </c>
      <c r="DG468" s="8">
        <f t="shared" si="382"/>
        <v>0</v>
      </c>
      <c r="DI468" s="11">
        <f t="shared" si="272"/>
        <v>45020</v>
      </c>
      <c r="DJ468" s="8">
        <f t="shared" si="383"/>
        <v>0</v>
      </c>
      <c r="DK468" s="8">
        <f t="shared" si="384"/>
        <v>0</v>
      </c>
      <c r="DL468" s="8">
        <f t="shared" si="385"/>
        <v>0</v>
      </c>
      <c r="DM468" s="8">
        <f t="shared" si="386"/>
        <v>0</v>
      </c>
      <c r="DN468" s="8">
        <f t="shared" si="387"/>
        <v>0</v>
      </c>
      <c r="DO468" s="8">
        <f t="shared" si="388"/>
        <v>0</v>
      </c>
      <c r="DP468" s="56"/>
      <c r="DQ468" s="56"/>
      <c r="DR468" s="56"/>
      <c r="DS468" s="56"/>
    </row>
    <row r="469" spans="1:123" x14ac:dyDescent="0.3">
      <c r="A469" s="11">
        <f t="shared" si="236"/>
        <v>45021</v>
      </c>
      <c r="B469" s="8">
        <f t="shared" si="354"/>
        <v>238</v>
      </c>
      <c r="C469" s="8">
        <f t="shared" si="355"/>
        <v>28467.68</v>
      </c>
      <c r="D469" s="8">
        <f t="shared" si="356"/>
        <v>0</v>
      </c>
      <c r="E469" s="8">
        <f t="shared" si="357"/>
        <v>99</v>
      </c>
      <c r="F469" s="8">
        <f t="shared" si="358"/>
        <v>25</v>
      </c>
      <c r="G469" s="8">
        <f t="shared" si="359"/>
        <v>1</v>
      </c>
      <c r="I469" s="11">
        <f t="shared" si="238"/>
        <v>45021</v>
      </c>
      <c r="J469" s="8">
        <f t="shared" si="360"/>
        <v>276</v>
      </c>
      <c r="K469" s="8">
        <f t="shared" si="360"/>
        <v>48738.020000000004</v>
      </c>
      <c r="L469" s="8">
        <f t="shared" si="360"/>
        <v>138.44</v>
      </c>
      <c r="M469" s="8">
        <f t="shared" si="360"/>
        <v>0</v>
      </c>
      <c r="N469" s="8">
        <f t="shared" si="360"/>
        <v>530.76</v>
      </c>
      <c r="O469" s="8">
        <f t="shared" si="360"/>
        <v>2</v>
      </c>
      <c r="Q469" s="11">
        <f t="shared" si="240"/>
        <v>45021</v>
      </c>
      <c r="R469" s="8">
        <f t="shared" si="361"/>
        <v>109</v>
      </c>
      <c r="S469" s="8">
        <f t="shared" si="361"/>
        <v>11864.99</v>
      </c>
      <c r="T469" s="8">
        <f t="shared" si="361"/>
        <v>49.5</v>
      </c>
      <c r="U469" s="8">
        <f t="shared" si="361"/>
        <v>0</v>
      </c>
      <c r="V469" s="8">
        <f t="shared" si="361"/>
        <v>-0.01</v>
      </c>
      <c r="W469" s="8">
        <f t="shared" si="361"/>
        <v>0</v>
      </c>
      <c r="Y469" s="11">
        <f t="shared" si="242"/>
        <v>45021</v>
      </c>
      <c r="Z469" s="8">
        <f t="shared" si="362"/>
        <v>163</v>
      </c>
      <c r="AA469" s="8">
        <f t="shared" si="362"/>
        <v>19958.099999999999</v>
      </c>
      <c r="AB469" s="8">
        <f t="shared" si="362"/>
        <v>126.32999999999998</v>
      </c>
      <c r="AC469" s="8">
        <f t="shared" si="362"/>
        <v>0</v>
      </c>
      <c r="AD469" s="8">
        <f t="shared" si="362"/>
        <v>233.99</v>
      </c>
      <c r="AE469" s="8">
        <f t="shared" si="362"/>
        <v>30</v>
      </c>
      <c r="AG469" s="11">
        <f t="shared" si="244"/>
        <v>45021</v>
      </c>
      <c r="AH469" s="8">
        <f t="shared" si="363"/>
        <v>220</v>
      </c>
      <c r="AI469" s="8">
        <f t="shared" si="363"/>
        <v>28940.84</v>
      </c>
      <c r="AJ469" s="8">
        <f t="shared" si="363"/>
        <v>69.41</v>
      </c>
      <c r="AK469" s="8">
        <f t="shared" si="363"/>
        <v>0</v>
      </c>
      <c r="AL469" s="8">
        <f t="shared" si="363"/>
        <v>679.51</v>
      </c>
      <c r="AM469" s="8">
        <f t="shared" si="363"/>
        <v>10</v>
      </c>
      <c r="AO469" s="11">
        <f t="shared" si="246"/>
        <v>45021</v>
      </c>
      <c r="AP469" s="8">
        <f t="shared" si="364"/>
        <v>259</v>
      </c>
      <c r="AQ469" s="8">
        <f t="shared" si="364"/>
        <v>20879.18</v>
      </c>
      <c r="AR469" s="8">
        <f t="shared" si="364"/>
        <v>0</v>
      </c>
      <c r="AS469" s="8">
        <f t="shared" si="364"/>
        <v>266.5</v>
      </c>
      <c r="AT469" s="8">
        <f t="shared" si="364"/>
        <v>0</v>
      </c>
      <c r="AU469" s="8">
        <f t="shared" si="364"/>
        <v>15</v>
      </c>
      <c r="AW469" s="11">
        <f t="shared" si="248"/>
        <v>45021</v>
      </c>
      <c r="AX469" s="8">
        <f t="shared" si="365"/>
        <v>332</v>
      </c>
      <c r="AY469" s="8">
        <f t="shared" si="365"/>
        <v>45175.76</v>
      </c>
      <c r="AZ469" s="8">
        <f t="shared" si="365"/>
        <v>146.88999999999999</v>
      </c>
      <c r="BA469" s="8">
        <f t="shared" si="365"/>
        <v>0</v>
      </c>
      <c r="BB469" s="8">
        <f t="shared" si="365"/>
        <v>314.48</v>
      </c>
      <c r="BC469" s="8">
        <f t="shared" si="365"/>
        <v>2</v>
      </c>
      <c r="BE469" s="11">
        <f t="shared" si="250"/>
        <v>45021</v>
      </c>
      <c r="BF469" s="8">
        <f t="shared" si="366"/>
        <v>300</v>
      </c>
      <c r="BG469" s="8">
        <f t="shared" si="366"/>
        <v>40133.06</v>
      </c>
      <c r="BH469" s="8">
        <f t="shared" si="366"/>
        <v>180.04000000000002</v>
      </c>
      <c r="BI469" s="8">
        <f t="shared" si="366"/>
        <v>0</v>
      </c>
      <c r="BJ469" s="8">
        <f t="shared" si="366"/>
        <v>274.75</v>
      </c>
      <c r="BK469" s="8">
        <f t="shared" si="366"/>
        <v>0</v>
      </c>
      <c r="BM469" s="11">
        <f t="shared" si="252"/>
        <v>45021</v>
      </c>
      <c r="BN469" s="8">
        <f t="shared" si="367"/>
        <v>145</v>
      </c>
      <c r="BO469" s="8">
        <f t="shared" si="367"/>
        <v>11830.08</v>
      </c>
      <c r="BP469" s="8">
        <f t="shared" si="367"/>
        <v>81</v>
      </c>
      <c r="BQ469" s="8">
        <f t="shared" si="367"/>
        <v>0</v>
      </c>
      <c r="BR469" s="8">
        <f t="shared" si="367"/>
        <v>290</v>
      </c>
      <c r="BS469" s="8">
        <f t="shared" si="367"/>
        <v>0</v>
      </c>
      <c r="BU469" s="11">
        <f t="shared" si="254"/>
        <v>45021</v>
      </c>
      <c r="BV469" s="8">
        <f t="shared" si="368"/>
        <v>123</v>
      </c>
      <c r="BW469" s="8">
        <f t="shared" si="368"/>
        <v>14351.650000000001</v>
      </c>
      <c r="BX469" s="8">
        <f t="shared" si="368"/>
        <v>0</v>
      </c>
      <c r="BY469" s="8">
        <f t="shared" si="368"/>
        <v>0</v>
      </c>
      <c r="BZ469" s="8">
        <f t="shared" si="368"/>
        <v>255</v>
      </c>
      <c r="CA469" s="8">
        <f t="shared" si="368"/>
        <v>8</v>
      </c>
      <c r="CC469" s="11">
        <f t="shared" si="256"/>
        <v>45021</v>
      </c>
      <c r="CD469" s="8">
        <f t="shared" si="369"/>
        <v>349</v>
      </c>
      <c r="CE469" s="8">
        <f t="shared" si="369"/>
        <v>42039.040000000001</v>
      </c>
      <c r="CF469" s="8">
        <f t="shared" si="369"/>
        <v>50.22</v>
      </c>
      <c r="CG469" s="8">
        <f t="shared" si="369"/>
        <v>1460.67</v>
      </c>
      <c r="CH469" s="8">
        <f t="shared" si="369"/>
        <v>232</v>
      </c>
      <c r="CI469" s="8">
        <f t="shared" si="369"/>
        <v>4</v>
      </c>
      <c r="CK469" s="11">
        <f t="shared" si="258"/>
        <v>45021</v>
      </c>
      <c r="CL469" s="8">
        <f t="shared" si="370"/>
        <v>76</v>
      </c>
      <c r="CM469" s="8">
        <f t="shared" si="370"/>
        <v>5726.1100000000006</v>
      </c>
      <c r="CN469" s="8">
        <f t="shared" si="370"/>
        <v>0</v>
      </c>
      <c r="CO469" s="8">
        <f t="shared" si="370"/>
        <v>20</v>
      </c>
      <c r="CP469" s="8">
        <f t="shared" si="370"/>
        <v>16.630000000000003</v>
      </c>
      <c r="CQ469" s="8">
        <f t="shared" si="370"/>
        <v>0</v>
      </c>
      <c r="CS469" s="11">
        <f t="shared" si="260"/>
        <v>45021</v>
      </c>
      <c r="CT469" s="8">
        <f t="shared" si="371"/>
        <v>0</v>
      </c>
      <c r="CU469" s="8">
        <f t="shared" si="372"/>
        <v>0</v>
      </c>
      <c r="CV469" s="8">
        <f t="shared" si="373"/>
        <v>0</v>
      </c>
      <c r="CW469" s="8">
        <f t="shared" si="374"/>
        <v>0</v>
      </c>
      <c r="CX469" s="8">
        <f t="shared" si="375"/>
        <v>0</v>
      </c>
      <c r="CY469" s="8">
        <f t="shared" si="376"/>
        <v>0</v>
      </c>
      <c r="DA469" s="11">
        <f t="shared" si="266"/>
        <v>45021</v>
      </c>
      <c r="DB469" s="8">
        <f t="shared" si="377"/>
        <v>0</v>
      </c>
      <c r="DC469" s="8">
        <f t="shared" si="378"/>
        <v>0</v>
      </c>
      <c r="DD469" s="8">
        <f t="shared" si="379"/>
        <v>0</v>
      </c>
      <c r="DE469" s="8">
        <f t="shared" si="380"/>
        <v>0</v>
      </c>
      <c r="DF469" s="8">
        <f t="shared" si="381"/>
        <v>0</v>
      </c>
      <c r="DG469" s="8">
        <f t="shared" si="382"/>
        <v>0</v>
      </c>
      <c r="DI469" s="11">
        <f t="shared" si="272"/>
        <v>45021</v>
      </c>
      <c r="DJ469" s="8">
        <f t="shared" si="383"/>
        <v>0</v>
      </c>
      <c r="DK469" s="8">
        <f t="shared" si="384"/>
        <v>0</v>
      </c>
      <c r="DL469" s="8">
        <f t="shared" si="385"/>
        <v>0</v>
      </c>
      <c r="DM469" s="8">
        <f t="shared" si="386"/>
        <v>0</v>
      </c>
      <c r="DN469" s="8">
        <f t="shared" si="387"/>
        <v>0</v>
      </c>
      <c r="DO469" s="8">
        <f t="shared" si="388"/>
        <v>0</v>
      </c>
      <c r="DP469" s="56"/>
      <c r="DQ469" s="56"/>
      <c r="DR469" s="56"/>
      <c r="DS469" s="56"/>
    </row>
    <row r="470" spans="1:123" x14ac:dyDescent="0.3">
      <c r="A470" s="11">
        <f t="shared" si="236"/>
        <v>45022</v>
      </c>
      <c r="B470" s="8">
        <f t="shared" si="354"/>
        <v>289</v>
      </c>
      <c r="C470" s="8">
        <f t="shared" si="355"/>
        <v>34307.24</v>
      </c>
      <c r="D470" s="8">
        <f t="shared" si="356"/>
        <v>0</v>
      </c>
      <c r="E470" s="8">
        <f t="shared" si="357"/>
        <v>110.5</v>
      </c>
      <c r="F470" s="8">
        <f t="shared" si="358"/>
        <v>50</v>
      </c>
      <c r="G470" s="8">
        <f t="shared" si="359"/>
        <v>1</v>
      </c>
      <c r="I470" s="11">
        <f t="shared" si="238"/>
        <v>45022</v>
      </c>
      <c r="J470" s="8">
        <f t="shared" si="360"/>
        <v>321</v>
      </c>
      <c r="K470" s="8">
        <f t="shared" si="360"/>
        <v>56435.200000000004</v>
      </c>
      <c r="L470" s="8">
        <f t="shared" si="360"/>
        <v>149.76</v>
      </c>
      <c r="M470" s="8">
        <f t="shared" si="360"/>
        <v>0</v>
      </c>
      <c r="N470" s="8">
        <f t="shared" si="360"/>
        <v>530.76</v>
      </c>
      <c r="O470" s="8">
        <f t="shared" si="360"/>
        <v>2</v>
      </c>
      <c r="Q470" s="11">
        <f t="shared" si="240"/>
        <v>45022</v>
      </c>
      <c r="R470" s="8">
        <f t="shared" si="361"/>
        <v>123</v>
      </c>
      <c r="S470" s="8">
        <f t="shared" si="361"/>
        <v>13235.73</v>
      </c>
      <c r="T470" s="8">
        <f t="shared" si="361"/>
        <v>58.5</v>
      </c>
      <c r="U470" s="8">
        <f t="shared" si="361"/>
        <v>0</v>
      </c>
      <c r="V470" s="8">
        <f t="shared" si="361"/>
        <v>-0.01</v>
      </c>
      <c r="W470" s="8">
        <f t="shared" si="361"/>
        <v>0</v>
      </c>
      <c r="Y470" s="11">
        <f t="shared" si="242"/>
        <v>45022</v>
      </c>
      <c r="Z470" s="8">
        <f t="shared" si="362"/>
        <v>203</v>
      </c>
      <c r="AA470" s="8">
        <f t="shared" si="362"/>
        <v>24776.14</v>
      </c>
      <c r="AB470" s="8">
        <f t="shared" si="362"/>
        <v>155.01999999999998</v>
      </c>
      <c r="AC470" s="8">
        <f t="shared" si="362"/>
        <v>0</v>
      </c>
      <c r="AD470" s="8">
        <f t="shared" si="362"/>
        <v>233.99</v>
      </c>
      <c r="AE470" s="8">
        <f t="shared" si="362"/>
        <v>36</v>
      </c>
      <c r="AG470" s="11">
        <f t="shared" si="244"/>
        <v>45022</v>
      </c>
      <c r="AH470" s="8">
        <f t="shared" si="363"/>
        <v>254</v>
      </c>
      <c r="AI470" s="8">
        <f t="shared" si="363"/>
        <v>33022.94</v>
      </c>
      <c r="AJ470" s="8">
        <f t="shared" si="363"/>
        <v>84.22</v>
      </c>
      <c r="AK470" s="8">
        <f t="shared" si="363"/>
        <v>0</v>
      </c>
      <c r="AL470" s="8">
        <f t="shared" si="363"/>
        <v>729.51</v>
      </c>
      <c r="AM470" s="8">
        <f t="shared" si="363"/>
        <v>12</v>
      </c>
      <c r="AO470" s="11">
        <f t="shared" si="246"/>
        <v>45022</v>
      </c>
      <c r="AP470" s="8">
        <f t="shared" si="364"/>
        <v>298</v>
      </c>
      <c r="AQ470" s="8">
        <f t="shared" si="364"/>
        <v>23933.77</v>
      </c>
      <c r="AR470" s="8">
        <f t="shared" si="364"/>
        <v>0</v>
      </c>
      <c r="AS470" s="8">
        <f t="shared" si="364"/>
        <v>328.5</v>
      </c>
      <c r="AT470" s="8">
        <f t="shared" si="364"/>
        <v>0</v>
      </c>
      <c r="AU470" s="8">
        <f t="shared" si="364"/>
        <v>15</v>
      </c>
      <c r="AW470" s="11">
        <f t="shared" si="248"/>
        <v>45022</v>
      </c>
      <c r="AX470" s="8">
        <f t="shared" si="365"/>
        <v>381</v>
      </c>
      <c r="AY470" s="8">
        <f t="shared" si="365"/>
        <v>50791.360000000001</v>
      </c>
      <c r="AZ470" s="8">
        <f t="shared" si="365"/>
        <v>165.36999999999998</v>
      </c>
      <c r="BA470" s="8">
        <f t="shared" si="365"/>
        <v>0</v>
      </c>
      <c r="BB470" s="8">
        <f t="shared" si="365"/>
        <v>319.43</v>
      </c>
      <c r="BC470" s="8">
        <f t="shared" si="365"/>
        <v>2</v>
      </c>
      <c r="BE470" s="11">
        <f t="shared" si="250"/>
        <v>45022</v>
      </c>
      <c r="BF470" s="8">
        <f t="shared" si="366"/>
        <v>360</v>
      </c>
      <c r="BG470" s="8">
        <f t="shared" si="366"/>
        <v>47517.659999999996</v>
      </c>
      <c r="BH470" s="8">
        <f t="shared" si="366"/>
        <v>246.39000000000001</v>
      </c>
      <c r="BI470" s="8">
        <f t="shared" si="366"/>
        <v>0</v>
      </c>
      <c r="BJ470" s="8">
        <f t="shared" si="366"/>
        <v>524.75</v>
      </c>
      <c r="BK470" s="8">
        <f t="shared" si="366"/>
        <v>0</v>
      </c>
      <c r="BM470" s="11">
        <f t="shared" si="252"/>
        <v>45022</v>
      </c>
      <c r="BN470" s="8">
        <f t="shared" si="367"/>
        <v>168</v>
      </c>
      <c r="BO470" s="8">
        <f t="shared" si="367"/>
        <v>13629.65</v>
      </c>
      <c r="BP470" s="8">
        <f t="shared" si="367"/>
        <v>81</v>
      </c>
      <c r="BQ470" s="8">
        <f t="shared" si="367"/>
        <v>0</v>
      </c>
      <c r="BR470" s="8">
        <f t="shared" si="367"/>
        <v>350</v>
      </c>
      <c r="BS470" s="8">
        <f t="shared" si="367"/>
        <v>0</v>
      </c>
      <c r="BU470" s="11">
        <f t="shared" si="254"/>
        <v>45022</v>
      </c>
      <c r="BV470" s="8">
        <f t="shared" si="368"/>
        <v>144</v>
      </c>
      <c r="BW470" s="8">
        <f t="shared" si="368"/>
        <v>16675.530000000002</v>
      </c>
      <c r="BX470" s="8">
        <f t="shared" si="368"/>
        <v>0</v>
      </c>
      <c r="BY470" s="8">
        <f t="shared" si="368"/>
        <v>0</v>
      </c>
      <c r="BZ470" s="8">
        <f t="shared" si="368"/>
        <v>308.5</v>
      </c>
      <c r="CA470" s="8">
        <f t="shared" si="368"/>
        <v>8</v>
      </c>
      <c r="CC470" s="11">
        <f t="shared" si="256"/>
        <v>45022</v>
      </c>
      <c r="CD470" s="8">
        <f t="shared" si="369"/>
        <v>400</v>
      </c>
      <c r="CE470" s="8">
        <f t="shared" si="369"/>
        <v>48386.44</v>
      </c>
      <c r="CF470" s="8">
        <f t="shared" si="369"/>
        <v>50.22</v>
      </c>
      <c r="CG470" s="8">
        <f t="shared" si="369"/>
        <v>1967.5500000000002</v>
      </c>
      <c r="CH470" s="8">
        <f t="shared" si="369"/>
        <v>257</v>
      </c>
      <c r="CI470" s="8">
        <f t="shared" si="369"/>
        <v>6</v>
      </c>
      <c r="CK470" s="11">
        <f t="shared" si="258"/>
        <v>45022</v>
      </c>
      <c r="CL470" s="8">
        <f t="shared" si="370"/>
        <v>89</v>
      </c>
      <c r="CM470" s="8">
        <f t="shared" si="370"/>
        <v>6556.1</v>
      </c>
      <c r="CN470" s="8">
        <f t="shared" si="370"/>
        <v>0</v>
      </c>
      <c r="CO470" s="8">
        <f t="shared" si="370"/>
        <v>40</v>
      </c>
      <c r="CP470" s="8">
        <f t="shared" si="370"/>
        <v>46.63</v>
      </c>
      <c r="CQ470" s="8">
        <f t="shared" si="370"/>
        <v>0</v>
      </c>
      <c r="CS470" s="11">
        <f t="shared" si="260"/>
        <v>45022</v>
      </c>
      <c r="CT470" s="8">
        <f t="shared" si="371"/>
        <v>0</v>
      </c>
      <c r="CU470" s="8">
        <f t="shared" si="372"/>
        <v>0</v>
      </c>
      <c r="CV470" s="8">
        <f t="shared" si="373"/>
        <v>0</v>
      </c>
      <c r="CW470" s="8">
        <f t="shared" si="374"/>
        <v>0</v>
      </c>
      <c r="CX470" s="8">
        <f t="shared" si="375"/>
        <v>0</v>
      </c>
      <c r="CY470" s="8">
        <f t="shared" si="376"/>
        <v>0</v>
      </c>
      <c r="DA470" s="11">
        <f t="shared" si="266"/>
        <v>45022</v>
      </c>
      <c r="DB470" s="8">
        <f t="shared" si="377"/>
        <v>0</v>
      </c>
      <c r="DC470" s="8">
        <f t="shared" si="378"/>
        <v>0</v>
      </c>
      <c r="DD470" s="8">
        <f t="shared" si="379"/>
        <v>0</v>
      </c>
      <c r="DE470" s="8">
        <f t="shared" si="380"/>
        <v>0</v>
      </c>
      <c r="DF470" s="8">
        <f t="shared" si="381"/>
        <v>0</v>
      </c>
      <c r="DG470" s="8">
        <f t="shared" si="382"/>
        <v>0</v>
      </c>
      <c r="DI470" s="11">
        <f t="shared" si="272"/>
        <v>45022</v>
      </c>
      <c r="DJ470" s="8">
        <f t="shared" si="383"/>
        <v>0</v>
      </c>
      <c r="DK470" s="8">
        <f t="shared" si="384"/>
        <v>0</v>
      </c>
      <c r="DL470" s="8">
        <f t="shared" si="385"/>
        <v>0</v>
      </c>
      <c r="DM470" s="8">
        <f t="shared" si="386"/>
        <v>0</v>
      </c>
      <c r="DN470" s="8">
        <f t="shared" si="387"/>
        <v>0</v>
      </c>
      <c r="DO470" s="8">
        <f t="shared" si="388"/>
        <v>0</v>
      </c>
      <c r="DP470" s="56"/>
      <c r="DQ470" s="56"/>
      <c r="DR470" s="56"/>
      <c r="DS470" s="56"/>
    </row>
    <row r="471" spans="1:123" x14ac:dyDescent="0.3">
      <c r="A471" s="11">
        <f t="shared" si="236"/>
        <v>45023</v>
      </c>
      <c r="B471" s="8">
        <f t="shared" si="354"/>
        <v>350</v>
      </c>
      <c r="C471" s="8">
        <f t="shared" si="355"/>
        <v>41532.5</v>
      </c>
      <c r="D471" s="8">
        <f t="shared" si="356"/>
        <v>0</v>
      </c>
      <c r="E471" s="8">
        <f t="shared" si="357"/>
        <v>153.5</v>
      </c>
      <c r="F471" s="8">
        <f t="shared" si="358"/>
        <v>75</v>
      </c>
      <c r="G471" s="8">
        <f t="shared" si="359"/>
        <v>1</v>
      </c>
      <c r="I471" s="11">
        <f t="shared" si="238"/>
        <v>45023</v>
      </c>
      <c r="J471" s="8">
        <f t="shared" si="360"/>
        <v>356</v>
      </c>
      <c r="K471" s="8">
        <f t="shared" si="360"/>
        <v>62871.540000000008</v>
      </c>
      <c r="L471" s="8">
        <f t="shared" si="360"/>
        <v>167.20999999999998</v>
      </c>
      <c r="M471" s="8">
        <f t="shared" si="360"/>
        <v>0</v>
      </c>
      <c r="N471" s="8">
        <f t="shared" si="360"/>
        <v>530.76</v>
      </c>
      <c r="O471" s="8">
        <f t="shared" si="360"/>
        <v>2</v>
      </c>
      <c r="Q471" s="11">
        <f t="shared" si="240"/>
        <v>45023</v>
      </c>
      <c r="R471" s="8">
        <f t="shared" si="361"/>
        <v>142</v>
      </c>
      <c r="S471" s="8">
        <f t="shared" si="361"/>
        <v>15380.11</v>
      </c>
      <c r="T471" s="8">
        <f t="shared" si="361"/>
        <v>110.5</v>
      </c>
      <c r="U471" s="8">
        <f t="shared" si="361"/>
        <v>0</v>
      </c>
      <c r="V471" s="8">
        <f t="shared" si="361"/>
        <v>-0.01</v>
      </c>
      <c r="W471" s="8">
        <f t="shared" si="361"/>
        <v>0</v>
      </c>
      <c r="Y471" s="11">
        <f t="shared" si="242"/>
        <v>45023</v>
      </c>
      <c r="Z471" s="8">
        <f t="shared" si="362"/>
        <v>228</v>
      </c>
      <c r="AA471" s="8">
        <f t="shared" si="362"/>
        <v>27820.85</v>
      </c>
      <c r="AB471" s="8">
        <f t="shared" si="362"/>
        <v>162.41999999999999</v>
      </c>
      <c r="AC471" s="8">
        <f t="shared" si="362"/>
        <v>0</v>
      </c>
      <c r="AD471" s="8">
        <f t="shared" si="362"/>
        <v>233.99</v>
      </c>
      <c r="AE471" s="8">
        <f t="shared" si="362"/>
        <v>42</v>
      </c>
      <c r="AG471" s="11">
        <f t="shared" si="244"/>
        <v>45023</v>
      </c>
      <c r="AH471" s="8">
        <f t="shared" si="363"/>
        <v>286</v>
      </c>
      <c r="AI471" s="8">
        <f t="shared" si="363"/>
        <v>37257.32</v>
      </c>
      <c r="AJ471" s="8">
        <f t="shared" si="363"/>
        <v>96.259999999999991</v>
      </c>
      <c r="AK471" s="8">
        <f t="shared" si="363"/>
        <v>0</v>
      </c>
      <c r="AL471" s="8">
        <f t="shared" si="363"/>
        <v>979.51</v>
      </c>
      <c r="AM471" s="8">
        <f t="shared" si="363"/>
        <v>14</v>
      </c>
      <c r="AO471" s="11">
        <f t="shared" si="246"/>
        <v>45023</v>
      </c>
      <c r="AP471" s="8">
        <f t="shared" si="364"/>
        <v>337</v>
      </c>
      <c r="AQ471" s="8">
        <f t="shared" si="364"/>
        <v>27013.4</v>
      </c>
      <c r="AR471" s="8">
        <f t="shared" si="364"/>
        <v>0</v>
      </c>
      <c r="AS471" s="8">
        <f t="shared" si="364"/>
        <v>414</v>
      </c>
      <c r="AT471" s="8">
        <f t="shared" si="364"/>
        <v>0</v>
      </c>
      <c r="AU471" s="8">
        <f t="shared" si="364"/>
        <v>15</v>
      </c>
      <c r="AW471" s="11">
        <f t="shared" si="248"/>
        <v>45023</v>
      </c>
      <c r="AX471" s="8">
        <f t="shared" si="365"/>
        <v>440</v>
      </c>
      <c r="AY471" s="8">
        <f t="shared" si="365"/>
        <v>57136.29</v>
      </c>
      <c r="AZ471" s="8">
        <f t="shared" si="365"/>
        <v>169.17999999999998</v>
      </c>
      <c r="BA471" s="8">
        <f t="shared" si="365"/>
        <v>0</v>
      </c>
      <c r="BB471" s="8">
        <f t="shared" si="365"/>
        <v>412.68</v>
      </c>
      <c r="BC471" s="8">
        <f t="shared" si="365"/>
        <v>2</v>
      </c>
      <c r="BE471" s="11">
        <f t="shared" si="250"/>
        <v>45023</v>
      </c>
      <c r="BF471" s="8">
        <f t="shared" si="366"/>
        <v>417</v>
      </c>
      <c r="BG471" s="8">
        <f t="shared" si="366"/>
        <v>54644.03</v>
      </c>
      <c r="BH471" s="8">
        <f t="shared" si="366"/>
        <v>274.7</v>
      </c>
      <c r="BI471" s="8">
        <f t="shared" si="366"/>
        <v>0</v>
      </c>
      <c r="BJ471" s="8">
        <f t="shared" si="366"/>
        <v>529.70000000000005</v>
      </c>
      <c r="BK471" s="8">
        <f t="shared" si="366"/>
        <v>0</v>
      </c>
      <c r="BM471" s="11">
        <f t="shared" si="252"/>
        <v>45023</v>
      </c>
      <c r="BN471" s="8">
        <f t="shared" si="367"/>
        <v>191</v>
      </c>
      <c r="BO471" s="8">
        <f t="shared" si="367"/>
        <v>15486.81</v>
      </c>
      <c r="BP471" s="8">
        <f t="shared" si="367"/>
        <v>107</v>
      </c>
      <c r="BQ471" s="8">
        <f t="shared" si="367"/>
        <v>0</v>
      </c>
      <c r="BR471" s="8">
        <f t="shared" si="367"/>
        <v>370</v>
      </c>
      <c r="BS471" s="8">
        <f t="shared" si="367"/>
        <v>0</v>
      </c>
      <c r="BU471" s="11">
        <f t="shared" si="254"/>
        <v>45023</v>
      </c>
      <c r="BV471" s="8">
        <f t="shared" si="368"/>
        <v>171</v>
      </c>
      <c r="BW471" s="8">
        <f t="shared" si="368"/>
        <v>19770.480000000003</v>
      </c>
      <c r="BX471" s="8">
        <f t="shared" si="368"/>
        <v>0</v>
      </c>
      <c r="BY471" s="8">
        <f t="shared" si="368"/>
        <v>0</v>
      </c>
      <c r="BZ471" s="8">
        <f t="shared" si="368"/>
        <v>322</v>
      </c>
      <c r="CA471" s="8">
        <f t="shared" si="368"/>
        <v>8</v>
      </c>
      <c r="CC471" s="11">
        <f t="shared" si="256"/>
        <v>45023</v>
      </c>
      <c r="CD471" s="8">
        <f t="shared" si="369"/>
        <v>427</v>
      </c>
      <c r="CE471" s="8">
        <f t="shared" si="369"/>
        <v>51347.560000000005</v>
      </c>
      <c r="CF471" s="8">
        <f t="shared" si="369"/>
        <v>50.22</v>
      </c>
      <c r="CG471" s="8">
        <f t="shared" si="369"/>
        <v>2007.5400000000002</v>
      </c>
      <c r="CH471" s="8">
        <f t="shared" si="369"/>
        <v>316</v>
      </c>
      <c r="CI471" s="8">
        <f t="shared" si="369"/>
        <v>7</v>
      </c>
      <c r="CK471" s="11">
        <f t="shared" si="258"/>
        <v>45023</v>
      </c>
      <c r="CL471" s="8">
        <f t="shared" si="370"/>
        <v>107</v>
      </c>
      <c r="CM471" s="8">
        <f t="shared" si="370"/>
        <v>7712.38</v>
      </c>
      <c r="CN471" s="8">
        <f t="shared" si="370"/>
        <v>0</v>
      </c>
      <c r="CO471" s="8">
        <f t="shared" si="370"/>
        <v>57</v>
      </c>
      <c r="CP471" s="8">
        <f t="shared" si="370"/>
        <v>61.63</v>
      </c>
      <c r="CQ471" s="8">
        <f t="shared" si="370"/>
        <v>0</v>
      </c>
      <c r="CS471" s="11">
        <f t="shared" si="260"/>
        <v>45023</v>
      </c>
      <c r="CT471" s="8">
        <f t="shared" si="371"/>
        <v>0</v>
      </c>
      <c r="CU471" s="8">
        <f t="shared" si="372"/>
        <v>0</v>
      </c>
      <c r="CV471" s="8">
        <f t="shared" si="373"/>
        <v>0</v>
      </c>
      <c r="CW471" s="8">
        <f t="shared" si="374"/>
        <v>0</v>
      </c>
      <c r="CX471" s="8">
        <f t="shared" si="375"/>
        <v>0</v>
      </c>
      <c r="CY471" s="8">
        <f t="shared" si="376"/>
        <v>0</v>
      </c>
      <c r="DA471" s="11">
        <f t="shared" si="266"/>
        <v>45023</v>
      </c>
      <c r="DB471" s="8">
        <f t="shared" si="377"/>
        <v>0</v>
      </c>
      <c r="DC471" s="8">
        <f t="shared" si="378"/>
        <v>0</v>
      </c>
      <c r="DD471" s="8">
        <f t="shared" si="379"/>
        <v>0</v>
      </c>
      <c r="DE471" s="8">
        <f t="shared" si="380"/>
        <v>0</v>
      </c>
      <c r="DF471" s="8">
        <f t="shared" si="381"/>
        <v>0</v>
      </c>
      <c r="DG471" s="8">
        <f t="shared" si="382"/>
        <v>0</v>
      </c>
      <c r="DI471" s="11">
        <f t="shared" si="272"/>
        <v>45023</v>
      </c>
      <c r="DJ471" s="8">
        <f t="shared" si="383"/>
        <v>0</v>
      </c>
      <c r="DK471" s="8">
        <f t="shared" si="384"/>
        <v>0</v>
      </c>
      <c r="DL471" s="8">
        <f t="shared" si="385"/>
        <v>0</v>
      </c>
      <c r="DM471" s="8">
        <f t="shared" si="386"/>
        <v>0</v>
      </c>
      <c r="DN471" s="8">
        <f t="shared" si="387"/>
        <v>0</v>
      </c>
      <c r="DO471" s="8">
        <f t="shared" si="388"/>
        <v>0</v>
      </c>
      <c r="DP471" s="56"/>
      <c r="DQ471" s="56"/>
      <c r="DR471" s="56"/>
      <c r="DS471" s="56"/>
    </row>
    <row r="472" spans="1:123" x14ac:dyDescent="0.3">
      <c r="A472" s="11">
        <f t="shared" si="236"/>
        <v>45024</v>
      </c>
      <c r="B472" s="8">
        <f t="shared" si="354"/>
        <v>404</v>
      </c>
      <c r="C472" s="8">
        <f t="shared" si="355"/>
        <v>47699.49</v>
      </c>
      <c r="D472" s="8">
        <f t="shared" si="356"/>
        <v>0</v>
      </c>
      <c r="E472" s="8">
        <f t="shared" si="357"/>
        <v>166.5</v>
      </c>
      <c r="F472" s="8">
        <f t="shared" si="358"/>
        <v>77</v>
      </c>
      <c r="G472" s="8">
        <f t="shared" si="359"/>
        <v>1</v>
      </c>
      <c r="I472" s="11">
        <f t="shared" si="238"/>
        <v>45024</v>
      </c>
      <c r="J472" s="8">
        <f t="shared" si="360"/>
        <v>389</v>
      </c>
      <c r="K472" s="8">
        <f t="shared" si="360"/>
        <v>68959.040000000008</v>
      </c>
      <c r="L472" s="8">
        <f t="shared" si="360"/>
        <v>192.20999999999998</v>
      </c>
      <c r="M472" s="8">
        <f t="shared" si="360"/>
        <v>0</v>
      </c>
      <c r="N472" s="8">
        <f t="shared" si="360"/>
        <v>530.76</v>
      </c>
      <c r="O472" s="8">
        <f t="shared" si="360"/>
        <v>2</v>
      </c>
      <c r="Q472" s="11">
        <f t="shared" si="240"/>
        <v>45024</v>
      </c>
      <c r="R472" s="8">
        <f t="shared" si="361"/>
        <v>155</v>
      </c>
      <c r="S472" s="8">
        <f t="shared" si="361"/>
        <v>16805.77</v>
      </c>
      <c r="T472" s="8">
        <f t="shared" si="361"/>
        <v>144.5</v>
      </c>
      <c r="U472" s="8">
        <f t="shared" si="361"/>
        <v>0</v>
      </c>
      <c r="V472" s="8">
        <f t="shared" si="361"/>
        <v>-0.01</v>
      </c>
      <c r="W472" s="8">
        <f t="shared" si="361"/>
        <v>0</v>
      </c>
      <c r="Y472" s="11">
        <f t="shared" si="242"/>
        <v>45024</v>
      </c>
      <c r="Z472" s="8">
        <f t="shared" si="362"/>
        <v>256</v>
      </c>
      <c r="AA472" s="8">
        <f t="shared" si="362"/>
        <v>30798.019999999997</v>
      </c>
      <c r="AB472" s="8">
        <f t="shared" si="362"/>
        <v>214.23</v>
      </c>
      <c r="AC472" s="8">
        <f t="shared" si="362"/>
        <v>0</v>
      </c>
      <c r="AD472" s="8">
        <f t="shared" si="362"/>
        <v>333.99</v>
      </c>
      <c r="AE472" s="8">
        <f t="shared" si="362"/>
        <v>48</v>
      </c>
      <c r="AG472" s="11">
        <f t="shared" si="244"/>
        <v>45024</v>
      </c>
      <c r="AH472" s="8">
        <f t="shared" si="363"/>
        <v>318</v>
      </c>
      <c r="AI472" s="8">
        <f t="shared" si="363"/>
        <v>41055.440000000002</v>
      </c>
      <c r="AJ472" s="8">
        <f t="shared" si="363"/>
        <v>102.74</v>
      </c>
      <c r="AK472" s="8">
        <f t="shared" si="363"/>
        <v>0</v>
      </c>
      <c r="AL472" s="8">
        <f t="shared" si="363"/>
        <v>979.51</v>
      </c>
      <c r="AM472" s="8">
        <f t="shared" si="363"/>
        <v>16</v>
      </c>
      <c r="AO472" s="11">
        <f t="shared" si="246"/>
        <v>45024</v>
      </c>
      <c r="AP472" s="8">
        <f t="shared" si="364"/>
        <v>375</v>
      </c>
      <c r="AQ472" s="8">
        <f t="shared" si="364"/>
        <v>29921.030000000002</v>
      </c>
      <c r="AR472" s="8">
        <f t="shared" si="364"/>
        <v>0</v>
      </c>
      <c r="AS472" s="8">
        <f t="shared" si="364"/>
        <v>426</v>
      </c>
      <c r="AT472" s="8">
        <f t="shared" si="364"/>
        <v>11</v>
      </c>
      <c r="AU472" s="8">
        <f t="shared" si="364"/>
        <v>18</v>
      </c>
      <c r="AW472" s="11">
        <f t="shared" si="248"/>
        <v>45024</v>
      </c>
      <c r="AX472" s="8">
        <f t="shared" si="365"/>
        <v>489</v>
      </c>
      <c r="AY472" s="8">
        <f t="shared" si="365"/>
        <v>62285.99</v>
      </c>
      <c r="AZ472" s="8">
        <f t="shared" si="365"/>
        <v>202.43999999999997</v>
      </c>
      <c r="BA472" s="8">
        <f t="shared" si="365"/>
        <v>0</v>
      </c>
      <c r="BB472" s="8">
        <f t="shared" si="365"/>
        <v>417.63</v>
      </c>
      <c r="BC472" s="8">
        <f t="shared" si="365"/>
        <v>2</v>
      </c>
      <c r="BE472" s="11">
        <f t="shared" si="250"/>
        <v>45024</v>
      </c>
      <c r="BF472" s="8">
        <f t="shared" si="366"/>
        <v>465</v>
      </c>
      <c r="BG472" s="8">
        <f t="shared" si="366"/>
        <v>60861.15</v>
      </c>
      <c r="BH472" s="8">
        <f t="shared" si="366"/>
        <v>296.05</v>
      </c>
      <c r="BI472" s="8">
        <f t="shared" si="366"/>
        <v>0</v>
      </c>
      <c r="BJ472" s="8">
        <f t="shared" si="366"/>
        <v>603.16000000000008</v>
      </c>
      <c r="BK472" s="8">
        <f t="shared" si="366"/>
        <v>0</v>
      </c>
      <c r="BM472" s="11">
        <f t="shared" si="252"/>
        <v>45024</v>
      </c>
      <c r="BN472" s="8">
        <f t="shared" si="367"/>
        <v>218</v>
      </c>
      <c r="BO472" s="8">
        <f t="shared" si="367"/>
        <v>17696.489999999998</v>
      </c>
      <c r="BP472" s="8">
        <f t="shared" si="367"/>
        <v>169</v>
      </c>
      <c r="BQ472" s="8">
        <f t="shared" si="367"/>
        <v>0</v>
      </c>
      <c r="BR472" s="8">
        <f t="shared" si="367"/>
        <v>370</v>
      </c>
      <c r="BS472" s="8">
        <f t="shared" si="367"/>
        <v>0</v>
      </c>
      <c r="BU472" s="11">
        <f t="shared" si="254"/>
        <v>45024</v>
      </c>
      <c r="BV472" s="8">
        <f t="shared" si="368"/>
        <v>197</v>
      </c>
      <c r="BW472" s="8">
        <f t="shared" si="368"/>
        <v>22936.420000000002</v>
      </c>
      <c r="BX472" s="8">
        <f t="shared" si="368"/>
        <v>0</v>
      </c>
      <c r="BY472" s="8">
        <f t="shared" si="368"/>
        <v>0</v>
      </c>
      <c r="BZ472" s="8">
        <f t="shared" si="368"/>
        <v>354.5</v>
      </c>
      <c r="CA472" s="8">
        <f t="shared" si="368"/>
        <v>8</v>
      </c>
      <c r="CC472" s="11">
        <f t="shared" si="256"/>
        <v>45024</v>
      </c>
      <c r="CD472" s="8">
        <f t="shared" si="369"/>
        <v>457</v>
      </c>
      <c r="CE472" s="8">
        <f t="shared" si="369"/>
        <v>55012.150000000009</v>
      </c>
      <c r="CF472" s="8">
        <f t="shared" si="369"/>
        <v>50.22</v>
      </c>
      <c r="CG472" s="8">
        <f t="shared" si="369"/>
        <v>2115.42</v>
      </c>
      <c r="CH472" s="8">
        <f t="shared" si="369"/>
        <v>369</v>
      </c>
      <c r="CI472" s="8">
        <f t="shared" si="369"/>
        <v>8</v>
      </c>
      <c r="CK472" s="11">
        <f t="shared" si="258"/>
        <v>45024</v>
      </c>
      <c r="CL472" s="8">
        <f t="shared" si="370"/>
        <v>120</v>
      </c>
      <c r="CM472" s="8">
        <f t="shared" si="370"/>
        <v>8542.19</v>
      </c>
      <c r="CN472" s="8">
        <f t="shared" si="370"/>
        <v>0</v>
      </c>
      <c r="CO472" s="8">
        <f t="shared" si="370"/>
        <v>57</v>
      </c>
      <c r="CP472" s="8">
        <f t="shared" si="370"/>
        <v>76.63</v>
      </c>
      <c r="CQ472" s="8">
        <f t="shared" si="370"/>
        <v>0</v>
      </c>
      <c r="CS472" s="11">
        <f t="shared" si="260"/>
        <v>45024</v>
      </c>
      <c r="CT472" s="8">
        <f t="shared" si="371"/>
        <v>0</v>
      </c>
      <c r="CU472" s="8">
        <f t="shared" si="372"/>
        <v>0</v>
      </c>
      <c r="CV472" s="8">
        <f t="shared" si="373"/>
        <v>0</v>
      </c>
      <c r="CW472" s="8">
        <f t="shared" si="374"/>
        <v>0</v>
      </c>
      <c r="CX472" s="8">
        <f t="shared" si="375"/>
        <v>0</v>
      </c>
      <c r="CY472" s="8">
        <f t="shared" si="376"/>
        <v>0</v>
      </c>
      <c r="DA472" s="11">
        <f t="shared" si="266"/>
        <v>45024</v>
      </c>
      <c r="DB472" s="8">
        <f t="shared" si="377"/>
        <v>0</v>
      </c>
      <c r="DC472" s="8">
        <f t="shared" si="378"/>
        <v>0</v>
      </c>
      <c r="DD472" s="8">
        <f t="shared" si="379"/>
        <v>0</v>
      </c>
      <c r="DE472" s="8">
        <f t="shared" si="380"/>
        <v>0</v>
      </c>
      <c r="DF472" s="8">
        <f t="shared" si="381"/>
        <v>0</v>
      </c>
      <c r="DG472" s="8">
        <f t="shared" si="382"/>
        <v>0</v>
      </c>
      <c r="DI472" s="11">
        <f t="shared" si="272"/>
        <v>45024</v>
      </c>
      <c r="DJ472" s="8">
        <f t="shared" si="383"/>
        <v>0</v>
      </c>
      <c r="DK472" s="8">
        <f t="shared" si="384"/>
        <v>0</v>
      </c>
      <c r="DL472" s="8">
        <f t="shared" si="385"/>
        <v>0</v>
      </c>
      <c r="DM472" s="8">
        <f t="shared" si="386"/>
        <v>0</v>
      </c>
      <c r="DN472" s="8">
        <f t="shared" si="387"/>
        <v>0</v>
      </c>
      <c r="DO472" s="8">
        <f t="shared" si="388"/>
        <v>0</v>
      </c>
      <c r="DP472" s="56"/>
      <c r="DQ472" s="56"/>
      <c r="DR472" s="56"/>
      <c r="DS472" s="56"/>
    </row>
    <row r="473" spans="1:123" x14ac:dyDescent="0.3">
      <c r="A473" s="11">
        <f t="shared" si="236"/>
        <v>45025</v>
      </c>
      <c r="B473" s="8">
        <f t="shared" si="354"/>
        <v>436</v>
      </c>
      <c r="C473" s="8">
        <f t="shared" si="355"/>
        <v>51192.53</v>
      </c>
      <c r="D473" s="8">
        <f t="shared" si="356"/>
        <v>0</v>
      </c>
      <c r="E473" s="8">
        <f t="shared" si="357"/>
        <v>170.5</v>
      </c>
      <c r="F473" s="8">
        <f t="shared" si="358"/>
        <v>77</v>
      </c>
      <c r="G473" s="8">
        <f t="shared" si="359"/>
        <v>1</v>
      </c>
      <c r="I473" s="11">
        <f t="shared" si="238"/>
        <v>45025</v>
      </c>
      <c r="J473" s="8">
        <f t="shared" si="360"/>
        <v>425</v>
      </c>
      <c r="K473" s="8">
        <f t="shared" si="360"/>
        <v>75505.700000000012</v>
      </c>
      <c r="L473" s="8">
        <f t="shared" si="360"/>
        <v>206.34999999999997</v>
      </c>
      <c r="M473" s="8">
        <f t="shared" si="360"/>
        <v>0</v>
      </c>
      <c r="N473" s="8">
        <f t="shared" si="360"/>
        <v>580.76</v>
      </c>
      <c r="O473" s="8">
        <f t="shared" si="360"/>
        <v>2</v>
      </c>
      <c r="Q473" s="11">
        <f t="shared" si="240"/>
        <v>45025</v>
      </c>
      <c r="R473" s="8">
        <f t="shared" si="361"/>
        <v>164</v>
      </c>
      <c r="S473" s="8">
        <f t="shared" si="361"/>
        <v>17753.100000000002</v>
      </c>
      <c r="T473" s="8">
        <f t="shared" si="361"/>
        <v>177.5</v>
      </c>
      <c r="U473" s="8">
        <f t="shared" si="361"/>
        <v>0</v>
      </c>
      <c r="V473" s="8">
        <f t="shared" si="361"/>
        <v>-0.01</v>
      </c>
      <c r="W473" s="8">
        <f t="shared" si="361"/>
        <v>0</v>
      </c>
      <c r="Y473" s="11">
        <f t="shared" si="242"/>
        <v>45025</v>
      </c>
      <c r="Z473" s="8">
        <f t="shared" si="362"/>
        <v>265</v>
      </c>
      <c r="AA473" s="8">
        <f t="shared" si="362"/>
        <v>32042.269999999997</v>
      </c>
      <c r="AB473" s="8">
        <f t="shared" si="362"/>
        <v>238.29999999999998</v>
      </c>
      <c r="AC473" s="8">
        <f t="shared" si="362"/>
        <v>0</v>
      </c>
      <c r="AD473" s="8">
        <f t="shared" si="362"/>
        <v>483.99</v>
      </c>
      <c r="AE473" s="8">
        <f t="shared" si="362"/>
        <v>54</v>
      </c>
      <c r="AG473" s="11">
        <f t="shared" si="244"/>
        <v>45025</v>
      </c>
      <c r="AH473" s="8">
        <f t="shared" si="363"/>
        <v>344</v>
      </c>
      <c r="AI473" s="8">
        <f t="shared" si="363"/>
        <v>44001.700000000004</v>
      </c>
      <c r="AJ473" s="8">
        <f t="shared" si="363"/>
        <v>116.61999999999999</v>
      </c>
      <c r="AK473" s="8">
        <f t="shared" si="363"/>
        <v>0</v>
      </c>
      <c r="AL473" s="8">
        <f t="shared" si="363"/>
        <v>979.51</v>
      </c>
      <c r="AM473" s="8">
        <f t="shared" si="363"/>
        <v>18</v>
      </c>
      <c r="AO473" s="11">
        <f t="shared" si="246"/>
        <v>45025</v>
      </c>
      <c r="AP473" s="8">
        <f t="shared" si="364"/>
        <v>405</v>
      </c>
      <c r="AQ473" s="8">
        <f t="shared" si="364"/>
        <v>32242.020000000004</v>
      </c>
      <c r="AR473" s="8">
        <f t="shared" si="364"/>
        <v>0</v>
      </c>
      <c r="AS473" s="8">
        <f t="shared" si="364"/>
        <v>462.5</v>
      </c>
      <c r="AT473" s="8">
        <f t="shared" si="364"/>
        <v>21</v>
      </c>
      <c r="AU473" s="8">
        <f t="shared" si="364"/>
        <v>21</v>
      </c>
      <c r="AW473" s="11">
        <f t="shared" si="248"/>
        <v>45025</v>
      </c>
      <c r="AX473" s="8">
        <f t="shared" si="365"/>
        <v>526</v>
      </c>
      <c r="AY473" s="8">
        <f t="shared" si="365"/>
        <v>66360.160000000003</v>
      </c>
      <c r="AZ473" s="8">
        <f t="shared" si="365"/>
        <v>218.14999999999998</v>
      </c>
      <c r="BA473" s="8">
        <f t="shared" si="365"/>
        <v>0</v>
      </c>
      <c r="BB473" s="8">
        <f t="shared" si="365"/>
        <v>517.63</v>
      </c>
      <c r="BC473" s="8">
        <f t="shared" si="365"/>
        <v>2</v>
      </c>
      <c r="BE473" s="11">
        <f t="shared" si="250"/>
        <v>45025</v>
      </c>
      <c r="BF473" s="8">
        <f t="shared" si="366"/>
        <v>513</v>
      </c>
      <c r="BG473" s="8">
        <f t="shared" si="366"/>
        <v>66221.64</v>
      </c>
      <c r="BH473" s="8">
        <f t="shared" si="366"/>
        <v>322.05</v>
      </c>
      <c r="BI473" s="8">
        <f t="shared" si="366"/>
        <v>0</v>
      </c>
      <c r="BJ473" s="8">
        <f t="shared" si="366"/>
        <v>653.16000000000008</v>
      </c>
      <c r="BK473" s="8">
        <f t="shared" si="366"/>
        <v>0</v>
      </c>
      <c r="BM473" s="11">
        <f t="shared" si="252"/>
        <v>45025</v>
      </c>
      <c r="BN473" s="8">
        <f t="shared" si="367"/>
        <v>237</v>
      </c>
      <c r="BO473" s="8">
        <f t="shared" si="367"/>
        <v>19232.669999999998</v>
      </c>
      <c r="BP473" s="8">
        <f t="shared" si="367"/>
        <v>185</v>
      </c>
      <c r="BQ473" s="8">
        <f t="shared" si="367"/>
        <v>0</v>
      </c>
      <c r="BR473" s="8">
        <f t="shared" si="367"/>
        <v>370</v>
      </c>
      <c r="BS473" s="8">
        <f t="shared" si="367"/>
        <v>0</v>
      </c>
      <c r="BU473" s="11">
        <f t="shared" si="254"/>
        <v>45025</v>
      </c>
      <c r="BV473" s="8">
        <f t="shared" si="368"/>
        <v>216</v>
      </c>
      <c r="BW473" s="8">
        <f t="shared" si="368"/>
        <v>25051.63</v>
      </c>
      <c r="BX473" s="8">
        <f t="shared" si="368"/>
        <v>0</v>
      </c>
      <c r="BY473" s="8">
        <f t="shared" si="368"/>
        <v>0</v>
      </c>
      <c r="BZ473" s="8">
        <f t="shared" si="368"/>
        <v>383</v>
      </c>
      <c r="CA473" s="8">
        <f t="shared" si="368"/>
        <v>8</v>
      </c>
      <c r="CC473" s="11">
        <f t="shared" si="256"/>
        <v>45025</v>
      </c>
      <c r="CD473" s="8">
        <f t="shared" si="369"/>
        <v>495</v>
      </c>
      <c r="CE473" s="8">
        <f t="shared" si="369"/>
        <v>59155.040000000008</v>
      </c>
      <c r="CF473" s="8">
        <f t="shared" si="369"/>
        <v>50.22</v>
      </c>
      <c r="CG473" s="8">
        <f t="shared" si="369"/>
        <v>2223.3000000000002</v>
      </c>
      <c r="CH473" s="8">
        <f t="shared" si="369"/>
        <v>417</v>
      </c>
      <c r="CI473" s="8">
        <f t="shared" si="369"/>
        <v>9</v>
      </c>
      <c r="CK473" s="11">
        <f t="shared" si="258"/>
        <v>45025</v>
      </c>
      <c r="CL473" s="8">
        <f t="shared" si="370"/>
        <v>131</v>
      </c>
      <c r="CM473" s="8">
        <f t="shared" si="370"/>
        <v>9245.1500000000015</v>
      </c>
      <c r="CN473" s="8">
        <f t="shared" si="370"/>
        <v>0</v>
      </c>
      <c r="CO473" s="8">
        <f t="shared" si="370"/>
        <v>57</v>
      </c>
      <c r="CP473" s="8">
        <f t="shared" si="370"/>
        <v>91.63</v>
      </c>
      <c r="CQ473" s="8">
        <f t="shared" si="370"/>
        <v>0</v>
      </c>
      <c r="CS473" s="11">
        <f t="shared" si="260"/>
        <v>45025</v>
      </c>
      <c r="CT473" s="8">
        <f t="shared" si="371"/>
        <v>0</v>
      </c>
      <c r="CU473" s="8">
        <f t="shared" si="372"/>
        <v>0</v>
      </c>
      <c r="CV473" s="8">
        <f t="shared" si="373"/>
        <v>0</v>
      </c>
      <c r="CW473" s="8">
        <f t="shared" si="374"/>
        <v>0</v>
      </c>
      <c r="CX473" s="8">
        <f t="shared" si="375"/>
        <v>0</v>
      </c>
      <c r="CY473" s="8">
        <f t="shared" si="376"/>
        <v>0</v>
      </c>
      <c r="DA473" s="11">
        <f t="shared" si="266"/>
        <v>45025</v>
      </c>
      <c r="DB473" s="8">
        <f t="shared" si="377"/>
        <v>0</v>
      </c>
      <c r="DC473" s="8">
        <f t="shared" si="378"/>
        <v>0</v>
      </c>
      <c r="DD473" s="8">
        <f t="shared" si="379"/>
        <v>0</v>
      </c>
      <c r="DE473" s="8">
        <f t="shared" si="380"/>
        <v>0</v>
      </c>
      <c r="DF473" s="8">
        <f t="shared" si="381"/>
        <v>0</v>
      </c>
      <c r="DG473" s="8">
        <f t="shared" si="382"/>
        <v>0</v>
      </c>
      <c r="DI473" s="11">
        <f t="shared" si="272"/>
        <v>45025</v>
      </c>
      <c r="DJ473" s="8">
        <f t="shared" si="383"/>
        <v>0</v>
      </c>
      <c r="DK473" s="8">
        <f t="shared" si="384"/>
        <v>0</v>
      </c>
      <c r="DL473" s="8">
        <f t="shared" si="385"/>
        <v>0</v>
      </c>
      <c r="DM473" s="8">
        <f t="shared" si="386"/>
        <v>0</v>
      </c>
      <c r="DN473" s="8">
        <f t="shared" si="387"/>
        <v>0</v>
      </c>
      <c r="DO473" s="8">
        <f t="shared" si="388"/>
        <v>0</v>
      </c>
      <c r="DP473" s="56"/>
      <c r="DQ473" s="56"/>
      <c r="DR473" s="56"/>
      <c r="DS473" s="56"/>
    </row>
    <row r="474" spans="1:123" x14ac:dyDescent="0.3">
      <c r="A474" s="11">
        <f t="shared" si="236"/>
        <v>45026</v>
      </c>
      <c r="B474" s="8">
        <f t="shared" si="354"/>
        <v>497</v>
      </c>
      <c r="C474" s="8">
        <f t="shared" si="355"/>
        <v>58305.56</v>
      </c>
      <c r="D474" s="8">
        <f t="shared" si="356"/>
        <v>0</v>
      </c>
      <c r="E474" s="8">
        <f t="shared" si="357"/>
        <v>189.5</v>
      </c>
      <c r="F474" s="8">
        <f t="shared" si="358"/>
        <v>277</v>
      </c>
      <c r="G474" s="8">
        <f t="shared" si="359"/>
        <v>2</v>
      </c>
      <c r="I474" s="11">
        <f t="shared" si="238"/>
        <v>45026</v>
      </c>
      <c r="J474" s="8">
        <f t="shared" si="360"/>
        <v>488</v>
      </c>
      <c r="K474" s="8">
        <f t="shared" si="360"/>
        <v>87569.540000000008</v>
      </c>
      <c r="L474" s="8">
        <f t="shared" si="360"/>
        <v>243.60999999999996</v>
      </c>
      <c r="M474" s="8">
        <f t="shared" si="360"/>
        <v>0</v>
      </c>
      <c r="N474" s="8">
        <f t="shared" si="360"/>
        <v>650.55999999999995</v>
      </c>
      <c r="O474" s="8">
        <f t="shared" si="360"/>
        <v>3</v>
      </c>
      <c r="Q474" s="11">
        <f t="shared" si="240"/>
        <v>45026</v>
      </c>
      <c r="R474" s="8">
        <f t="shared" si="361"/>
        <v>190</v>
      </c>
      <c r="S474" s="8">
        <f t="shared" si="361"/>
        <v>20449.520000000004</v>
      </c>
      <c r="T474" s="8">
        <f t="shared" si="361"/>
        <v>192.5</v>
      </c>
      <c r="U474" s="8">
        <f t="shared" si="361"/>
        <v>0</v>
      </c>
      <c r="V474" s="8">
        <f t="shared" si="361"/>
        <v>-0.01</v>
      </c>
      <c r="W474" s="8">
        <f t="shared" si="361"/>
        <v>0</v>
      </c>
      <c r="Y474" s="11">
        <f t="shared" si="242"/>
        <v>45026</v>
      </c>
      <c r="Z474" s="8">
        <f t="shared" si="362"/>
        <v>288</v>
      </c>
      <c r="AA474" s="8">
        <f t="shared" si="362"/>
        <v>34983.449999999997</v>
      </c>
      <c r="AB474" s="8">
        <f t="shared" si="362"/>
        <v>256.82</v>
      </c>
      <c r="AC474" s="8">
        <f t="shared" si="362"/>
        <v>0</v>
      </c>
      <c r="AD474" s="8">
        <f t="shared" si="362"/>
        <v>633.99</v>
      </c>
      <c r="AE474" s="8">
        <f t="shared" si="362"/>
        <v>60</v>
      </c>
      <c r="AG474" s="11">
        <f t="shared" si="244"/>
        <v>45026</v>
      </c>
      <c r="AH474" s="8">
        <f t="shared" si="363"/>
        <v>378</v>
      </c>
      <c r="AI474" s="8">
        <f t="shared" si="363"/>
        <v>47894.65</v>
      </c>
      <c r="AJ474" s="8">
        <f t="shared" si="363"/>
        <v>120.32</v>
      </c>
      <c r="AK474" s="8">
        <f t="shared" si="363"/>
        <v>0</v>
      </c>
      <c r="AL474" s="8">
        <f t="shared" si="363"/>
        <v>1004.26</v>
      </c>
      <c r="AM474" s="8">
        <f t="shared" si="363"/>
        <v>20</v>
      </c>
      <c r="AO474" s="11">
        <f t="shared" si="246"/>
        <v>45026</v>
      </c>
      <c r="AP474" s="8">
        <f t="shared" si="364"/>
        <v>464</v>
      </c>
      <c r="AQ474" s="8">
        <f t="shared" si="364"/>
        <v>37263.640000000007</v>
      </c>
      <c r="AR474" s="8">
        <f t="shared" si="364"/>
        <v>0</v>
      </c>
      <c r="AS474" s="8">
        <f t="shared" si="364"/>
        <v>491.5</v>
      </c>
      <c r="AT474" s="8">
        <f t="shared" si="364"/>
        <v>33</v>
      </c>
      <c r="AU474" s="8">
        <f t="shared" si="364"/>
        <v>24</v>
      </c>
      <c r="AW474" s="11">
        <f t="shared" si="248"/>
        <v>45026</v>
      </c>
      <c r="AX474" s="8">
        <f t="shared" si="365"/>
        <v>594</v>
      </c>
      <c r="AY474" s="8">
        <f t="shared" si="365"/>
        <v>75338.010000000009</v>
      </c>
      <c r="AZ474" s="8">
        <f t="shared" si="365"/>
        <v>247.46999999999997</v>
      </c>
      <c r="BA474" s="8">
        <f t="shared" si="365"/>
        <v>0</v>
      </c>
      <c r="BB474" s="8">
        <f t="shared" si="365"/>
        <v>751.51</v>
      </c>
      <c r="BC474" s="8">
        <f t="shared" si="365"/>
        <v>2</v>
      </c>
      <c r="BE474" s="11">
        <f t="shared" si="250"/>
        <v>45026</v>
      </c>
      <c r="BF474" s="8">
        <f t="shared" si="366"/>
        <v>565</v>
      </c>
      <c r="BG474" s="8">
        <f t="shared" si="366"/>
        <v>72767.429999999993</v>
      </c>
      <c r="BH474" s="8">
        <f t="shared" si="366"/>
        <v>390.74</v>
      </c>
      <c r="BI474" s="8">
        <f t="shared" si="366"/>
        <v>0</v>
      </c>
      <c r="BJ474" s="8">
        <f t="shared" si="366"/>
        <v>876.91000000000008</v>
      </c>
      <c r="BK474" s="8">
        <f t="shared" si="366"/>
        <v>2</v>
      </c>
      <c r="BM474" s="11">
        <f t="shared" si="252"/>
        <v>45026</v>
      </c>
      <c r="BN474" s="8">
        <f t="shared" si="367"/>
        <v>272</v>
      </c>
      <c r="BO474" s="8">
        <f t="shared" si="367"/>
        <v>22027.5</v>
      </c>
      <c r="BP474" s="8">
        <f t="shared" si="367"/>
        <v>231</v>
      </c>
      <c r="BQ474" s="8">
        <f t="shared" si="367"/>
        <v>0</v>
      </c>
      <c r="BR474" s="8">
        <f t="shared" si="367"/>
        <v>430</v>
      </c>
      <c r="BS474" s="8">
        <f t="shared" si="367"/>
        <v>0</v>
      </c>
      <c r="BU474" s="11">
        <f t="shared" si="254"/>
        <v>45026</v>
      </c>
      <c r="BV474" s="8">
        <f t="shared" si="368"/>
        <v>236</v>
      </c>
      <c r="BW474" s="8">
        <f t="shared" si="368"/>
        <v>27537.5</v>
      </c>
      <c r="BX474" s="8">
        <f t="shared" si="368"/>
        <v>0</v>
      </c>
      <c r="BY474" s="8">
        <f t="shared" si="368"/>
        <v>0</v>
      </c>
      <c r="BZ474" s="8">
        <f t="shared" si="368"/>
        <v>406</v>
      </c>
      <c r="CA474" s="8">
        <f t="shared" si="368"/>
        <v>8</v>
      </c>
      <c r="CC474" s="11">
        <f t="shared" si="256"/>
        <v>45026</v>
      </c>
      <c r="CD474" s="8">
        <f t="shared" si="369"/>
        <v>570</v>
      </c>
      <c r="CE474" s="8">
        <f t="shared" si="369"/>
        <v>68072.19</v>
      </c>
      <c r="CF474" s="8">
        <f t="shared" si="369"/>
        <v>50.22</v>
      </c>
      <c r="CG474" s="8">
        <f t="shared" si="369"/>
        <v>2746.44</v>
      </c>
      <c r="CH474" s="8">
        <f t="shared" si="369"/>
        <v>459.78</v>
      </c>
      <c r="CI474" s="8">
        <f t="shared" si="369"/>
        <v>10</v>
      </c>
      <c r="CK474" s="11">
        <f t="shared" si="258"/>
        <v>45026</v>
      </c>
      <c r="CL474" s="8">
        <f t="shared" si="370"/>
        <v>154</v>
      </c>
      <c r="CM474" s="8">
        <f t="shared" si="370"/>
        <v>10672.530000000002</v>
      </c>
      <c r="CN474" s="8">
        <f t="shared" si="370"/>
        <v>0</v>
      </c>
      <c r="CO474" s="8">
        <f t="shared" si="370"/>
        <v>57</v>
      </c>
      <c r="CP474" s="8">
        <f t="shared" si="370"/>
        <v>106.63</v>
      </c>
      <c r="CQ474" s="8">
        <f t="shared" si="370"/>
        <v>0</v>
      </c>
      <c r="CS474" s="11">
        <f t="shared" si="260"/>
        <v>45026</v>
      </c>
      <c r="CT474" s="8">
        <f t="shared" si="371"/>
        <v>0</v>
      </c>
      <c r="CU474" s="8">
        <f t="shared" si="372"/>
        <v>0</v>
      </c>
      <c r="CV474" s="8">
        <f t="shared" si="373"/>
        <v>0</v>
      </c>
      <c r="CW474" s="8">
        <f t="shared" si="374"/>
        <v>0</v>
      </c>
      <c r="CX474" s="8">
        <f t="shared" si="375"/>
        <v>0</v>
      </c>
      <c r="CY474" s="8">
        <f t="shared" si="376"/>
        <v>0</v>
      </c>
      <c r="DA474" s="11">
        <f t="shared" si="266"/>
        <v>45026</v>
      </c>
      <c r="DB474" s="8">
        <f t="shared" si="377"/>
        <v>0</v>
      </c>
      <c r="DC474" s="8">
        <f t="shared" si="378"/>
        <v>0</v>
      </c>
      <c r="DD474" s="8">
        <f t="shared" si="379"/>
        <v>0</v>
      </c>
      <c r="DE474" s="8">
        <f t="shared" si="380"/>
        <v>0</v>
      </c>
      <c r="DF474" s="8">
        <f t="shared" si="381"/>
        <v>0</v>
      </c>
      <c r="DG474" s="8">
        <f t="shared" si="382"/>
        <v>0</v>
      </c>
      <c r="DI474" s="11">
        <f t="shared" si="272"/>
        <v>45026</v>
      </c>
      <c r="DJ474" s="8">
        <f t="shared" si="383"/>
        <v>0</v>
      </c>
      <c r="DK474" s="8">
        <f t="shared" si="384"/>
        <v>0</v>
      </c>
      <c r="DL474" s="8">
        <f t="shared" si="385"/>
        <v>0</v>
      </c>
      <c r="DM474" s="8">
        <f t="shared" si="386"/>
        <v>0</v>
      </c>
      <c r="DN474" s="8">
        <f t="shared" si="387"/>
        <v>0</v>
      </c>
      <c r="DO474" s="8">
        <f t="shared" si="388"/>
        <v>0</v>
      </c>
      <c r="DP474" s="56"/>
      <c r="DQ474" s="56"/>
      <c r="DR474" s="56"/>
      <c r="DS474" s="56"/>
    </row>
    <row r="475" spans="1:123" x14ac:dyDescent="0.3">
      <c r="A475" s="11">
        <f t="shared" si="236"/>
        <v>45027</v>
      </c>
      <c r="B475" s="8">
        <f t="shared" si="354"/>
        <v>558</v>
      </c>
      <c r="C475" s="8">
        <f t="shared" si="355"/>
        <v>65859.360000000001</v>
      </c>
      <c r="D475" s="8">
        <f t="shared" si="356"/>
        <v>0</v>
      </c>
      <c r="E475" s="8">
        <f t="shared" si="357"/>
        <v>200.5</v>
      </c>
      <c r="F475" s="8">
        <f t="shared" si="358"/>
        <v>277</v>
      </c>
      <c r="G475" s="8">
        <f t="shared" si="359"/>
        <v>2</v>
      </c>
      <c r="I475" s="11">
        <f t="shared" si="238"/>
        <v>45027</v>
      </c>
      <c r="J475" s="8">
        <f t="shared" si="360"/>
        <v>550</v>
      </c>
      <c r="K475" s="8">
        <f t="shared" si="360"/>
        <v>98590.610000000015</v>
      </c>
      <c r="L475" s="8">
        <f t="shared" si="360"/>
        <v>276.86999999999995</v>
      </c>
      <c r="M475" s="8">
        <f t="shared" si="360"/>
        <v>0</v>
      </c>
      <c r="N475" s="8">
        <f t="shared" si="360"/>
        <v>650.55999999999995</v>
      </c>
      <c r="O475" s="8">
        <f t="shared" si="360"/>
        <v>3</v>
      </c>
      <c r="Q475" s="11">
        <f t="shared" si="240"/>
        <v>45027</v>
      </c>
      <c r="R475" s="8">
        <f t="shared" si="361"/>
        <v>233</v>
      </c>
      <c r="S475" s="8">
        <f t="shared" si="361"/>
        <v>24660.150000000005</v>
      </c>
      <c r="T475" s="8">
        <f t="shared" si="361"/>
        <v>248</v>
      </c>
      <c r="U475" s="8">
        <f t="shared" si="361"/>
        <v>0</v>
      </c>
      <c r="V475" s="8">
        <f t="shared" si="361"/>
        <v>-0.01</v>
      </c>
      <c r="W475" s="8">
        <f t="shared" si="361"/>
        <v>0</v>
      </c>
      <c r="Y475" s="11">
        <f t="shared" si="242"/>
        <v>45027</v>
      </c>
      <c r="Z475" s="8">
        <f t="shared" si="362"/>
        <v>319</v>
      </c>
      <c r="AA475" s="8">
        <f t="shared" si="362"/>
        <v>38952.25</v>
      </c>
      <c r="AB475" s="8">
        <f t="shared" si="362"/>
        <v>290.14</v>
      </c>
      <c r="AC475" s="8">
        <f t="shared" si="362"/>
        <v>0</v>
      </c>
      <c r="AD475" s="8">
        <f t="shared" si="362"/>
        <v>638.94000000000005</v>
      </c>
      <c r="AE475" s="8">
        <f t="shared" si="362"/>
        <v>66</v>
      </c>
      <c r="AG475" s="11">
        <f t="shared" si="244"/>
        <v>45027</v>
      </c>
      <c r="AH475" s="8">
        <f t="shared" si="363"/>
        <v>425</v>
      </c>
      <c r="AI475" s="8">
        <f t="shared" si="363"/>
        <v>53679.16</v>
      </c>
      <c r="AJ475" s="8">
        <f t="shared" si="363"/>
        <v>122.16999999999999</v>
      </c>
      <c r="AK475" s="8">
        <f t="shared" si="363"/>
        <v>0</v>
      </c>
      <c r="AL475" s="8">
        <f t="shared" si="363"/>
        <v>1059.21</v>
      </c>
      <c r="AM475" s="8">
        <f t="shared" si="363"/>
        <v>22</v>
      </c>
      <c r="AO475" s="11">
        <f t="shared" si="246"/>
        <v>45027</v>
      </c>
      <c r="AP475" s="8">
        <f t="shared" si="364"/>
        <v>528</v>
      </c>
      <c r="AQ475" s="8">
        <f t="shared" si="364"/>
        <v>42807.490000000005</v>
      </c>
      <c r="AR475" s="8">
        <f t="shared" si="364"/>
        <v>0</v>
      </c>
      <c r="AS475" s="8">
        <f t="shared" si="364"/>
        <v>520.5</v>
      </c>
      <c r="AT475" s="8">
        <f t="shared" si="364"/>
        <v>33</v>
      </c>
      <c r="AU475" s="8">
        <f t="shared" si="364"/>
        <v>26</v>
      </c>
      <c r="AW475" s="11">
        <f t="shared" si="248"/>
        <v>45027</v>
      </c>
      <c r="AX475" s="8">
        <f t="shared" si="365"/>
        <v>669</v>
      </c>
      <c r="AY475" s="8">
        <f t="shared" si="365"/>
        <v>85711.200000000012</v>
      </c>
      <c r="AZ475" s="8">
        <f t="shared" si="365"/>
        <v>278.88</v>
      </c>
      <c r="BA475" s="8">
        <f t="shared" si="365"/>
        <v>0</v>
      </c>
      <c r="BB475" s="8">
        <f t="shared" si="365"/>
        <v>980.98</v>
      </c>
      <c r="BC475" s="8">
        <f t="shared" si="365"/>
        <v>2</v>
      </c>
      <c r="BE475" s="11">
        <f t="shared" si="250"/>
        <v>45027</v>
      </c>
      <c r="BF475" s="8">
        <f t="shared" si="366"/>
        <v>611</v>
      </c>
      <c r="BG475" s="8">
        <f t="shared" si="366"/>
        <v>78838.759999999995</v>
      </c>
      <c r="BH475" s="8">
        <f t="shared" si="366"/>
        <v>424.63</v>
      </c>
      <c r="BI475" s="8">
        <f t="shared" si="366"/>
        <v>0</v>
      </c>
      <c r="BJ475" s="8">
        <f t="shared" si="366"/>
        <v>926.91000000000008</v>
      </c>
      <c r="BK475" s="8">
        <f t="shared" si="366"/>
        <v>2</v>
      </c>
      <c r="BM475" s="11">
        <f t="shared" si="252"/>
        <v>45027</v>
      </c>
      <c r="BN475" s="8">
        <f t="shared" si="367"/>
        <v>306</v>
      </c>
      <c r="BO475" s="8">
        <f t="shared" si="367"/>
        <v>24762.23</v>
      </c>
      <c r="BP475" s="8">
        <f t="shared" si="367"/>
        <v>231</v>
      </c>
      <c r="BQ475" s="8">
        <f t="shared" si="367"/>
        <v>0</v>
      </c>
      <c r="BR475" s="8">
        <f t="shared" si="367"/>
        <v>490</v>
      </c>
      <c r="BS475" s="8">
        <f t="shared" si="367"/>
        <v>0</v>
      </c>
      <c r="BU475" s="11">
        <f t="shared" si="254"/>
        <v>45027</v>
      </c>
      <c r="BV475" s="8">
        <f t="shared" si="368"/>
        <v>261</v>
      </c>
      <c r="BW475" s="8">
        <f t="shared" si="368"/>
        <v>30461.59</v>
      </c>
      <c r="BX475" s="8">
        <f t="shared" si="368"/>
        <v>0</v>
      </c>
      <c r="BY475" s="8">
        <f t="shared" si="368"/>
        <v>0</v>
      </c>
      <c r="BZ475" s="8">
        <f t="shared" si="368"/>
        <v>489.5</v>
      </c>
      <c r="CA475" s="8">
        <f t="shared" si="368"/>
        <v>8</v>
      </c>
      <c r="CC475" s="11">
        <f t="shared" si="256"/>
        <v>45027</v>
      </c>
      <c r="CD475" s="8">
        <f t="shared" si="369"/>
        <v>640</v>
      </c>
      <c r="CE475" s="8">
        <f t="shared" si="369"/>
        <v>75950.64</v>
      </c>
      <c r="CF475" s="8">
        <f t="shared" si="369"/>
        <v>50.22</v>
      </c>
      <c r="CG475" s="8">
        <f t="shared" si="369"/>
        <v>2887.81</v>
      </c>
      <c r="CH475" s="8">
        <f t="shared" si="369"/>
        <v>516.78</v>
      </c>
      <c r="CI475" s="8">
        <f t="shared" si="369"/>
        <v>11</v>
      </c>
      <c r="CK475" s="11">
        <f t="shared" si="258"/>
        <v>45027</v>
      </c>
      <c r="CL475" s="8">
        <f t="shared" si="370"/>
        <v>175</v>
      </c>
      <c r="CM475" s="8">
        <f t="shared" si="370"/>
        <v>11945.760000000002</v>
      </c>
      <c r="CN475" s="8">
        <f t="shared" si="370"/>
        <v>0</v>
      </c>
      <c r="CO475" s="8">
        <f t="shared" si="370"/>
        <v>57</v>
      </c>
      <c r="CP475" s="8">
        <f t="shared" si="370"/>
        <v>121.63</v>
      </c>
      <c r="CQ475" s="8">
        <f t="shared" si="370"/>
        <v>0</v>
      </c>
      <c r="CS475" s="11">
        <f t="shared" si="260"/>
        <v>45027</v>
      </c>
      <c r="CT475" s="8">
        <f t="shared" si="371"/>
        <v>0</v>
      </c>
      <c r="CU475" s="8">
        <f t="shared" si="372"/>
        <v>0</v>
      </c>
      <c r="CV475" s="8">
        <f t="shared" si="373"/>
        <v>0</v>
      </c>
      <c r="CW475" s="8">
        <f t="shared" si="374"/>
        <v>0</v>
      </c>
      <c r="CX475" s="8">
        <f t="shared" si="375"/>
        <v>0</v>
      </c>
      <c r="CY475" s="8">
        <f t="shared" si="376"/>
        <v>0</v>
      </c>
      <c r="DA475" s="11">
        <f t="shared" si="266"/>
        <v>45027</v>
      </c>
      <c r="DB475" s="8">
        <f t="shared" si="377"/>
        <v>0</v>
      </c>
      <c r="DC475" s="8">
        <f t="shared" si="378"/>
        <v>0</v>
      </c>
      <c r="DD475" s="8">
        <f t="shared" si="379"/>
        <v>0</v>
      </c>
      <c r="DE475" s="8">
        <f t="shared" si="380"/>
        <v>0</v>
      </c>
      <c r="DF475" s="8">
        <f t="shared" si="381"/>
        <v>0</v>
      </c>
      <c r="DG475" s="8">
        <f t="shared" si="382"/>
        <v>0</v>
      </c>
      <c r="DI475" s="11">
        <f t="shared" si="272"/>
        <v>45027</v>
      </c>
      <c r="DJ475" s="8">
        <f t="shared" si="383"/>
        <v>0</v>
      </c>
      <c r="DK475" s="8">
        <f t="shared" si="384"/>
        <v>0</v>
      </c>
      <c r="DL475" s="8">
        <f t="shared" si="385"/>
        <v>0</v>
      </c>
      <c r="DM475" s="8">
        <f t="shared" si="386"/>
        <v>0</v>
      </c>
      <c r="DN475" s="8">
        <f t="shared" si="387"/>
        <v>0</v>
      </c>
      <c r="DO475" s="8">
        <f t="shared" si="388"/>
        <v>0</v>
      </c>
      <c r="DP475" s="56"/>
      <c r="DQ475" s="56"/>
      <c r="DR475" s="56"/>
      <c r="DS475" s="56"/>
    </row>
    <row r="476" spans="1:123" x14ac:dyDescent="0.3">
      <c r="A476" s="11">
        <f t="shared" si="236"/>
        <v>45028</v>
      </c>
      <c r="B476" s="8">
        <f t="shared" si="354"/>
        <v>620</v>
      </c>
      <c r="C476" s="8">
        <f t="shared" si="355"/>
        <v>73485.86</v>
      </c>
      <c r="D476" s="8">
        <f t="shared" si="356"/>
        <v>0</v>
      </c>
      <c r="E476" s="8">
        <f t="shared" si="357"/>
        <v>231.5</v>
      </c>
      <c r="F476" s="8">
        <f t="shared" si="358"/>
        <v>277</v>
      </c>
      <c r="G476" s="8">
        <f t="shared" si="359"/>
        <v>2</v>
      </c>
      <c r="I476" s="11">
        <f t="shared" si="238"/>
        <v>45028</v>
      </c>
      <c r="J476" s="8">
        <f t="shared" si="360"/>
        <v>611</v>
      </c>
      <c r="K476" s="8">
        <f t="shared" si="360"/>
        <v>110073.22000000002</v>
      </c>
      <c r="L476" s="8">
        <f t="shared" si="360"/>
        <v>295.26999999999992</v>
      </c>
      <c r="M476" s="8">
        <f t="shared" si="360"/>
        <v>0</v>
      </c>
      <c r="N476" s="8">
        <f t="shared" si="360"/>
        <v>650.55999999999995</v>
      </c>
      <c r="O476" s="8">
        <f t="shared" si="360"/>
        <v>3</v>
      </c>
      <c r="Q476" s="11">
        <f t="shared" si="240"/>
        <v>45028</v>
      </c>
      <c r="R476" s="8">
        <f t="shared" si="361"/>
        <v>261</v>
      </c>
      <c r="S476" s="8">
        <f t="shared" si="361"/>
        <v>27552.080000000005</v>
      </c>
      <c r="T476" s="8">
        <f t="shared" si="361"/>
        <v>288.5</v>
      </c>
      <c r="U476" s="8">
        <f t="shared" si="361"/>
        <v>0</v>
      </c>
      <c r="V476" s="8">
        <f t="shared" si="361"/>
        <v>-0.01</v>
      </c>
      <c r="W476" s="8">
        <f t="shared" si="361"/>
        <v>0</v>
      </c>
      <c r="Y476" s="11">
        <f t="shared" si="242"/>
        <v>45028</v>
      </c>
      <c r="Z476" s="8">
        <f t="shared" si="362"/>
        <v>348</v>
      </c>
      <c r="AA476" s="8">
        <f t="shared" si="362"/>
        <v>42519.72</v>
      </c>
      <c r="AB476" s="8">
        <f t="shared" si="362"/>
        <v>323.45999999999998</v>
      </c>
      <c r="AC476" s="8">
        <f t="shared" si="362"/>
        <v>0</v>
      </c>
      <c r="AD476" s="8">
        <f t="shared" si="362"/>
        <v>638.94000000000005</v>
      </c>
      <c r="AE476" s="8">
        <f t="shared" si="362"/>
        <v>72</v>
      </c>
      <c r="AG476" s="11">
        <f t="shared" si="244"/>
        <v>45028</v>
      </c>
      <c r="AH476" s="8">
        <f t="shared" si="363"/>
        <v>472</v>
      </c>
      <c r="AI476" s="8">
        <f t="shared" si="363"/>
        <v>59598.920000000006</v>
      </c>
      <c r="AJ476" s="8">
        <f t="shared" si="363"/>
        <v>131.42999999999998</v>
      </c>
      <c r="AK476" s="8">
        <f t="shared" si="363"/>
        <v>0</v>
      </c>
      <c r="AL476" s="8">
        <f t="shared" si="363"/>
        <v>1255.8400000000001</v>
      </c>
      <c r="AM476" s="8">
        <f t="shared" si="363"/>
        <v>25</v>
      </c>
      <c r="AO476" s="11">
        <f t="shared" si="246"/>
        <v>45028</v>
      </c>
      <c r="AP476" s="8">
        <f t="shared" si="364"/>
        <v>579</v>
      </c>
      <c r="AQ476" s="8">
        <f t="shared" si="364"/>
        <v>47130.16</v>
      </c>
      <c r="AR476" s="8">
        <f t="shared" si="364"/>
        <v>0</v>
      </c>
      <c r="AS476" s="8">
        <f t="shared" si="364"/>
        <v>550.5</v>
      </c>
      <c r="AT476" s="8">
        <f t="shared" si="364"/>
        <v>33</v>
      </c>
      <c r="AU476" s="8">
        <f t="shared" si="364"/>
        <v>28</v>
      </c>
      <c r="AW476" s="11">
        <f t="shared" si="248"/>
        <v>45028</v>
      </c>
      <c r="AX476" s="8">
        <f t="shared" si="365"/>
        <v>739</v>
      </c>
      <c r="AY476" s="8">
        <f t="shared" si="365"/>
        <v>95803.6</v>
      </c>
      <c r="AZ476" s="8">
        <f t="shared" si="365"/>
        <v>295.51</v>
      </c>
      <c r="BA476" s="8">
        <f t="shared" si="365"/>
        <v>0</v>
      </c>
      <c r="BB476" s="8">
        <f t="shared" si="365"/>
        <v>1530.08</v>
      </c>
      <c r="BC476" s="8">
        <f t="shared" si="365"/>
        <v>3</v>
      </c>
      <c r="BE476" s="11">
        <f t="shared" si="250"/>
        <v>45028</v>
      </c>
      <c r="BF476" s="8">
        <f t="shared" si="366"/>
        <v>676</v>
      </c>
      <c r="BG476" s="8">
        <f t="shared" si="366"/>
        <v>87301.049999999988</v>
      </c>
      <c r="BH476" s="8">
        <f t="shared" si="366"/>
        <v>452.93</v>
      </c>
      <c r="BI476" s="8">
        <f t="shared" si="366"/>
        <v>0</v>
      </c>
      <c r="BJ476" s="8">
        <f t="shared" si="366"/>
        <v>1057.81</v>
      </c>
      <c r="BK476" s="8">
        <f t="shared" si="366"/>
        <v>3</v>
      </c>
      <c r="BM476" s="11">
        <f t="shared" si="252"/>
        <v>45028</v>
      </c>
      <c r="BN476" s="8">
        <f t="shared" si="367"/>
        <v>342</v>
      </c>
      <c r="BO476" s="8">
        <f t="shared" si="367"/>
        <v>27582.7</v>
      </c>
      <c r="BP476" s="8">
        <f t="shared" si="367"/>
        <v>261</v>
      </c>
      <c r="BQ476" s="8">
        <f t="shared" si="367"/>
        <v>0</v>
      </c>
      <c r="BR476" s="8">
        <f t="shared" si="367"/>
        <v>590</v>
      </c>
      <c r="BS476" s="8">
        <f t="shared" si="367"/>
        <v>0</v>
      </c>
      <c r="BU476" s="11">
        <f t="shared" si="254"/>
        <v>45028</v>
      </c>
      <c r="BV476" s="8">
        <f t="shared" si="368"/>
        <v>291</v>
      </c>
      <c r="BW476" s="8">
        <f t="shared" si="368"/>
        <v>33861.089999999997</v>
      </c>
      <c r="BX476" s="8">
        <f t="shared" si="368"/>
        <v>0</v>
      </c>
      <c r="BY476" s="8">
        <f t="shared" si="368"/>
        <v>0</v>
      </c>
      <c r="BZ476" s="8">
        <f t="shared" si="368"/>
        <v>511.5</v>
      </c>
      <c r="CA476" s="8">
        <f t="shared" si="368"/>
        <v>8</v>
      </c>
      <c r="CC476" s="11">
        <f t="shared" si="256"/>
        <v>45028</v>
      </c>
      <c r="CD476" s="8">
        <f t="shared" si="369"/>
        <v>730</v>
      </c>
      <c r="CE476" s="8">
        <f t="shared" si="369"/>
        <v>87155.4</v>
      </c>
      <c r="CF476" s="8">
        <f t="shared" si="369"/>
        <v>62.31</v>
      </c>
      <c r="CG476" s="8">
        <f t="shared" si="369"/>
        <v>3253.31</v>
      </c>
      <c r="CH476" s="8">
        <f t="shared" si="369"/>
        <v>299.79999999999995</v>
      </c>
      <c r="CI476" s="8">
        <f t="shared" si="369"/>
        <v>12</v>
      </c>
      <c r="CK476" s="11">
        <f t="shared" si="258"/>
        <v>45028</v>
      </c>
      <c r="CL476" s="8">
        <f t="shared" si="370"/>
        <v>190</v>
      </c>
      <c r="CM476" s="8">
        <f t="shared" si="370"/>
        <v>12836.940000000002</v>
      </c>
      <c r="CN476" s="8">
        <f t="shared" si="370"/>
        <v>0</v>
      </c>
      <c r="CO476" s="8">
        <f t="shared" si="370"/>
        <v>61</v>
      </c>
      <c r="CP476" s="8">
        <f t="shared" si="370"/>
        <v>176.63</v>
      </c>
      <c r="CQ476" s="8">
        <f t="shared" si="370"/>
        <v>0</v>
      </c>
      <c r="CS476" s="11">
        <f t="shared" si="260"/>
        <v>45028</v>
      </c>
      <c r="CT476" s="8">
        <f t="shared" si="371"/>
        <v>0</v>
      </c>
      <c r="CU476" s="8">
        <f t="shared" si="372"/>
        <v>0</v>
      </c>
      <c r="CV476" s="8">
        <f t="shared" si="373"/>
        <v>0</v>
      </c>
      <c r="CW476" s="8">
        <f t="shared" si="374"/>
        <v>0</v>
      </c>
      <c r="CX476" s="8">
        <f t="shared" si="375"/>
        <v>0</v>
      </c>
      <c r="CY476" s="8">
        <f t="shared" si="376"/>
        <v>0</v>
      </c>
      <c r="DA476" s="11">
        <f t="shared" si="266"/>
        <v>45028</v>
      </c>
      <c r="DB476" s="8">
        <f t="shared" si="377"/>
        <v>0</v>
      </c>
      <c r="DC476" s="8">
        <f t="shared" si="378"/>
        <v>0</v>
      </c>
      <c r="DD476" s="8">
        <f t="shared" si="379"/>
        <v>0</v>
      </c>
      <c r="DE476" s="8">
        <f t="shared" si="380"/>
        <v>0</v>
      </c>
      <c r="DF476" s="8">
        <f t="shared" si="381"/>
        <v>0</v>
      </c>
      <c r="DG476" s="8">
        <f t="shared" si="382"/>
        <v>0</v>
      </c>
      <c r="DI476" s="11">
        <f t="shared" si="272"/>
        <v>45028</v>
      </c>
      <c r="DJ476" s="8">
        <f t="shared" si="383"/>
        <v>0</v>
      </c>
      <c r="DK476" s="8">
        <f t="shared" si="384"/>
        <v>0</v>
      </c>
      <c r="DL476" s="8">
        <f t="shared" si="385"/>
        <v>0</v>
      </c>
      <c r="DM476" s="8">
        <f t="shared" si="386"/>
        <v>0</v>
      </c>
      <c r="DN476" s="8">
        <f t="shared" si="387"/>
        <v>0</v>
      </c>
      <c r="DO476" s="8">
        <f t="shared" si="388"/>
        <v>0</v>
      </c>
      <c r="DP476" s="56"/>
      <c r="DQ476" s="56"/>
      <c r="DR476" s="56"/>
      <c r="DS476" s="56"/>
    </row>
    <row r="477" spans="1:123" x14ac:dyDescent="0.3">
      <c r="A477" s="11">
        <f t="shared" si="236"/>
        <v>45029</v>
      </c>
      <c r="B477" s="8">
        <f t="shared" si="354"/>
        <v>673</v>
      </c>
      <c r="C477" s="8">
        <f t="shared" si="355"/>
        <v>79488.350000000006</v>
      </c>
      <c r="D477" s="8">
        <f t="shared" si="356"/>
        <v>0</v>
      </c>
      <c r="E477" s="8">
        <f t="shared" si="357"/>
        <v>251.5</v>
      </c>
      <c r="F477" s="8">
        <f t="shared" si="358"/>
        <v>402</v>
      </c>
      <c r="G477" s="8">
        <f t="shared" si="359"/>
        <v>3</v>
      </c>
      <c r="I477" s="11">
        <f t="shared" si="238"/>
        <v>45029</v>
      </c>
      <c r="J477" s="8">
        <f t="shared" si="360"/>
        <v>658</v>
      </c>
      <c r="K477" s="8">
        <f t="shared" si="360"/>
        <v>118354.44000000002</v>
      </c>
      <c r="L477" s="8">
        <f t="shared" si="360"/>
        <v>295.26999999999992</v>
      </c>
      <c r="M477" s="8">
        <f t="shared" si="360"/>
        <v>0</v>
      </c>
      <c r="N477" s="8">
        <f t="shared" si="360"/>
        <v>650.55999999999995</v>
      </c>
      <c r="O477" s="8">
        <f t="shared" si="360"/>
        <v>3</v>
      </c>
      <c r="Q477" s="11">
        <f t="shared" si="240"/>
        <v>45029</v>
      </c>
      <c r="R477" s="8">
        <f t="shared" si="361"/>
        <v>297</v>
      </c>
      <c r="S477" s="8">
        <f t="shared" si="361"/>
        <v>31493.110000000004</v>
      </c>
      <c r="T477" s="8">
        <f t="shared" si="361"/>
        <v>306.5</v>
      </c>
      <c r="U477" s="8">
        <f t="shared" si="361"/>
        <v>0</v>
      </c>
      <c r="V477" s="8">
        <f t="shared" si="361"/>
        <v>-0.01</v>
      </c>
      <c r="W477" s="8">
        <f t="shared" si="361"/>
        <v>0</v>
      </c>
      <c r="Y477" s="11">
        <f t="shared" si="242"/>
        <v>45029</v>
      </c>
      <c r="Z477" s="8">
        <f t="shared" si="362"/>
        <v>360</v>
      </c>
      <c r="AA477" s="8">
        <f t="shared" si="362"/>
        <v>44057.700000000004</v>
      </c>
      <c r="AB477" s="8">
        <f t="shared" si="362"/>
        <v>364.16999999999996</v>
      </c>
      <c r="AC477" s="8">
        <f t="shared" si="362"/>
        <v>0</v>
      </c>
      <c r="AD477" s="8">
        <f t="shared" si="362"/>
        <v>638.94000000000005</v>
      </c>
      <c r="AE477" s="8">
        <f t="shared" si="362"/>
        <v>78</v>
      </c>
      <c r="AG477" s="11">
        <f t="shared" si="244"/>
        <v>45029</v>
      </c>
      <c r="AH477" s="8">
        <f t="shared" si="363"/>
        <v>509</v>
      </c>
      <c r="AI477" s="8">
        <f t="shared" si="363"/>
        <v>64026.890000000007</v>
      </c>
      <c r="AJ477" s="8">
        <f t="shared" si="363"/>
        <v>141.14999999999998</v>
      </c>
      <c r="AK477" s="8">
        <f t="shared" si="363"/>
        <v>0</v>
      </c>
      <c r="AL477" s="8">
        <f t="shared" si="363"/>
        <v>1255.8400000000001</v>
      </c>
      <c r="AM477" s="8">
        <f t="shared" si="363"/>
        <v>28</v>
      </c>
      <c r="AO477" s="11">
        <f t="shared" si="246"/>
        <v>45029</v>
      </c>
      <c r="AP477" s="8">
        <f t="shared" si="364"/>
        <v>614</v>
      </c>
      <c r="AQ477" s="8">
        <f t="shared" si="364"/>
        <v>50569.4</v>
      </c>
      <c r="AR477" s="8">
        <f t="shared" si="364"/>
        <v>0</v>
      </c>
      <c r="AS477" s="8">
        <f t="shared" si="364"/>
        <v>621</v>
      </c>
      <c r="AT477" s="8">
        <f t="shared" si="364"/>
        <v>33</v>
      </c>
      <c r="AU477" s="8">
        <f t="shared" si="364"/>
        <v>30</v>
      </c>
      <c r="AW477" s="11">
        <f t="shared" si="248"/>
        <v>45029</v>
      </c>
      <c r="AX477" s="8">
        <f t="shared" si="365"/>
        <v>804</v>
      </c>
      <c r="AY477" s="8">
        <f t="shared" si="365"/>
        <v>103783.84000000001</v>
      </c>
      <c r="AZ477" s="8">
        <f t="shared" si="365"/>
        <v>295.51</v>
      </c>
      <c r="BA477" s="8">
        <f t="shared" si="365"/>
        <v>0</v>
      </c>
      <c r="BB477" s="8">
        <f t="shared" si="365"/>
        <v>1530.08</v>
      </c>
      <c r="BC477" s="8">
        <f t="shared" si="365"/>
        <v>3</v>
      </c>
      <c r="BE477" s="11">
        <f t="shared" si="250"/>
        <v>45029</v>
      </c>
      <c r="BF477" s="8">
        <f t="shared" si="366"/>
        <v>723</v>
      </c>
      <c r="BG477" s="8">
        <f t="shared" si="366"/>
        <v>92817.089999999982</v>
      </c>
      <c r="BH477" s="8">
        <f t="shared" si="366"/>
        <v>470.57</v>
      </c>
      <c r="BI477" s="8">
        <f t="shared" si="366"/>
        <v>0</v>
      </c>
      <c r="BJ477" s="8">
        <f t="shared" si="366"/>
        <v>1107.81</v>
      </c>
      <c r="BK477" s="8">
        <f t="shared" si="366"/>
        <v>3</v>
      </c>
      <c r="BM477" s="11">
        <f t="shared" si="252"/>
        <v>45029</v>
      </c>
      <c r="BN477" s="8">
        <f t="shared" si="367"/>
        <v>373</v>
      </c>
      <c r="BO477" s="8">
        <f t="shared" si="367"/>
        <v>29921.09</v>
      </c>
      <c r="BP477" s="8">
        <f t="shared" si="367"/>
        <v>298</v>
      </c>
      <c r="BQ477" s="8">
        <f t="shared" si="367"/>
        <v>0</v>
      </c>
      <c r="BR477" s="8">
        <f t="shared" si="367"/>
        <v>650</v>
      </c>
      <c r="BS477" s="8">
        <f t="shared" si="367"/>
        <v>0</v>
      </c>
      <c r="BU477" s="11">
        <f t="shared" si="254"/>
        <v>45029</v>
      </c>
      <c r="BV477" s="8">
        <f t="shared" si="368"/>
        <v>321</v>
      </c>
      <c r="BW477" s="8">
        <f t="shared" si="368"/>
        <v>37418.909999999996</v>
      </c>
      <c r="BX477" s="8">
        <f t="shared" si="368"/>
        <v>0</v>
      </c>
      <c r="BY477" s="8">
        <f t="shared" si="368"/>
        <v>0</v>
      </c>
      <c r="BZ477" s="8">
        <f t="shared" si="368"/>
        <v>547</v>
      </c>
      <c r="CA477" s="8">
        <f t="shared" si="368"/>
        <v>8</v>
      </c>
      <c r="CC477" s="11">
        <f t="shared" si="256"/>
        <v>45029</v>
      </c>
      <c r="CD477" s="8">
        <f t="shared" si="369"/>
        <v>780</v>
      </c>
      <c r="CE477" s="8">
        <f t="shared" si="369"/>
        <v>93050.62</v>
      </c>
      <c r="CF477" s="8">
        <f t="shared" si="369"/>
        <v>78.12</v>
      </c>
      <c r="CG477" s="8">
        <f t="shared" si="369"/>
        <v>3707.39</v>
      </c>
      <c r="CH477" s="8">
        <f t="shared" si="369"/>
        <v>328.79999999999995</v>
      </c>
      <c r="CI477" s="8">
        <f t="shared" si="369"/>
        <v>13</v>
      </c>
      <c r="CK477" s="11">
        <f t="shared" si="258"/>
        <v>45029</v>
      </c>
      <c r="CL477" s="8">
        <f t="shared" si="370"/>
        <v>206</v>
      </c>
      <c r="CM477" s="8">
        <f t="shared" si="370"/>
        <v>13936.340000000002</v>
      </c>
      <c r="CN477" s="8">
        <f t="shared" si="370"/>
        <v>0</v>
      </c>
      <c r="CO477" s="8">
        <f t="shared" si="370"/>
        <v>57</v>
      </c>
      <c r="CP477" s="8">
        <f t="shared" si="370"/>
        <v>256.63</v>
      </c>
      <c r="CQ477" s="8">
        <f t="shared" si="370"/>
        <v>1</v>
      </c>
      <c r="CS477" s="11">
        <f t="shared" si="260"/>
        <v>45029</v>
      </c>
      <c r="CT477" s="8">
        <f t="shared" si="371"/>
        <v>0</v>
      </c>
      <c r="CU477" s="8">
        <f t="shared" si="372"/>
        <v>0</v>
      </c>
      <c r="CV477" s="8">
        <f t="shared" si="373"/>
        <v>0</v>
      </c>
      <c r="CW477" s="8">
        <f t="shared" si="374"/>
        <v>0</v>
      </c>
      <c r="CX477" s="8">
        <f t="shared" si="375"/>
        <v>0</v>
      </c>
      <c r="CY477" s="8">
        <f t="shared" si="376"/>
        <v>0</v>
      </c>
      <c r="DA477" s="11">
        <f t="shared" si="266"/>
        <v>45029</v>
      </c>
      <c r="DB477" s="8">
        <f t="shared" si="377"/>
        <v>0</v>
      </c>
      <c r="DC477" s="8">
        <f t="shared" si="378"/>
        <v>0</v>
      </c>
      <c r="DD477" s="8">
        <f t="shared" si="379"/>
        <v>0</v>
      </c>
      <c r="DE477" s="8">
        <f t="shared" si="380"/>
        <v>0</v>
      </c>
      <c r="DF477" s="8">
        <f t="shared" si="381"/>
        <v>0</v>
      </c>
      <c r="DG477" s="8">
        <f t="shared" si="382"/>
        <v>0</v>
      </c>
      <c r="DI477" s="11">
        <f t="shared" si="272"/>
        <v>45029</v>
      </c>
      <c r="DJ477" s="8">
        <f t="shared" si="383"/>
        <v>0</v>
      </c>
      <c r="DK477" s="8">
        <f t="shared" si="384"/>
        <v>0</v>
      </c>
      <c r="DL477" s="8">
        <f t="shared" si="385"/>
        <v>0</v>
      </c>
      <c r="DM477" s="8">
        <f t="shared" si="386"/>
        <v>0</v>
      </c>
      <c r="DN477" s="8">
        <f t="shared" si="387"/>
        <v>0</v>
      </c>
      <c r="DO477" s="8">
        <f t="shared" si="388"/>
        <v>0</v>
      </c>
      <c r="DP477" s="56"/>
      <c r="DQ477" s="56"/>
      <c r="DR477" s="56"/>
      <c r="DS477" s="56"/>
    </row>
    <row r="478" spans="1:123" x14ac:dyDescent="0.3">
      <c r="A478" s="11">
        <f t="shared" si="236"/>
        <v>45030</v>
      </c>
      <c r="B478" s="8">
        <f t="shared" si="354"/>
        <v>734</v>
      </c>
      <c r="C478" s="8">
        <f t="shared" si="355"/>
        <v>86722.8</v>
      </c>
      <c r="D478" s="8">
        <f t="shared" si="356"/>
        <v>0</v>
      </c>
      <c r="E478" s="8">
        <f t="shared" si="357"/>
        <v>300.5</v>
      </c>
      <c r="F478" s="8">
        <f t="shared" si="358"/>
        <v>508</v>
      </c>
      <c r="G478" s="8">
        <f t="shared" si="359"/>
        <v>4</v>
      </c>
      <c r="I478" s="11">
        <f t="shared" si="238"/>
        <v>45030</v>
      </c>
      <c r="J478" s="8">
        <f t="shared" si="360"/>
        <v>690</v>
      </c>
      <c r="K478" s="8">
        <f t="shared" si="360"/>
        <v>124288.72000000002</v>
      </c>
      <c r="L478" s="8">
        <f t="shared" si="360"/>
        <v>307.53999999999991</v>
      </c>
      <c r="M478" s="8">
        <f t="shared" si="360"/>
        <v>0</v>
      </c>
      <c r="N478" s="8">
        <f t="shared" si="360"/>
        <v>650.55999999999995</v>
      </c>
      <c r="O478" s="8">
        <f t="shared" si="360"/>
        <v>3</v>
      </c>
      <c r="Q478" s="11">
        <f t="shared" si="240"/>
        <v>45030</v>
      </c>
      <c r="R478" s="8">
        <f t="shared" si="361"/>
        <v>339</v>
      </c>
      <c r="S478" s="8">
        <f t="shared" si="361"/>
        <v>36279.94</v>
      </c>
      <c r="T478" s="8">
        <f t="shared" si="361"/>
        <v>325</v>
      </c>
      <c r="U478" s="8">
        <f t="shared" si="361"/>
        <v>0</v>
      </c>
      <c r="V478" s="8">
        <f t="shared" si="361"/>
        <v>-10.01</v>
      </c>
      <c r="W478" s="8">
        <f t="shared" si="361"/>
        <v>0</v>
      </c>
      <c r="Y478" s="11">
        <f t="shared" si="242"/>
        <v>45030</v>
      </c>
      <c r="Z478" s="8">
        <f t="shared" si="362"/>
        <v>382</v>
      </c>
      <c r="AA478" s="8">
        <f t="shared" si="362"/>
        <v>47358.680000000008</v>
      </c>
      <c r="AB478" s="8">
        <f t="shared" si="362"/>
        <v>366.94999999999993</v>
      </c>
      <c r="AC478" s="8">
        <f t="shared" si="362"/>
        <v>0</v>
      </c>
      <c r="AD478" s="8">
        <f t="shared" si="362"/>
        <v>788.94</v>
      </c>
      <c r="AE478" s="8">
        <f t="shared" si="362"/>
        <v>85</v>
      </c>
      <c r="AG478" s="11">
        <f t="shared" si="244"/>
        <v>45030</v>
      </c>
      <c r="AH478" s="8">
        <f t="shared" si="363"/>
        <v>535</v>
      </c>
      <c r="AI478" s="8">
        <f t="shared" si="363"/>
        <v>68224.100000000006</v>
      </c>
      <c r="AJ478" s="8">
        <f t="shared" si="363"/>
        <v>143.01999999999998</v>
      </c>
      <c r="AK478" s="8">
        <f t="shared" si="363"/>
        <v>0</v>
      </c>
      <c r="AL478" s="8">
        <f t="shared" si="363"/>
        <v>1433.7800000000002</v>
      </c>
      <c r="AM478" s="8">
        <f t="shared" si="363"/>
        <v>31</v>
      </c>
      <c r="AO478" s="11">
        <f t="shared" si="246"/>
        <v>45030</v>
      </c>
      <c r="AP478" s="8">
        <f t="shared" si="364"/>
        <v>644</v>
      </c>
      <c r="AQ478" s="8">
        <f t="shared" si="364"/>
        <v>53063.18</v>
      </c>
      <c r="AR478" s="8">
        <f t="shared" si="364"/>
        <v>0</v>
      </c>
      <c r="AS478" s="8">
        <f t="shared" si="364"/>
        <v>623</v>
      </c>
      <c r="AT478" s="8">
        <f t="shared" si="364"/>
        <v>83</v>
      </c>
      <c r="AU478" s="8">
        <f t="shared" si="364"/>
        <v>32</v>
      </c>
      <c r="AW478" s="11">
        <f t="shared" si="248"/>
        <v>45030</v>
      </c>
      <c r="AX478" s="8">
        <f t="shared" si="365"/>
        <v>860</v>
      </c>
      <c r="AY478" s="8">
        <f t="shared" si="365"/>
        <v>110334.35</v>
      </c>
      <c r="AZ478" s="8">
        <f t="shared" si="365"/>
        <v>311.21999999999997</v>
      </c>
      <c r="BA478" s="8">
        <f t="shared" si="365"/>
        <v>0</v>
      </c>
      <c r="BB478" s="8">
        <f t="shared" si="365"/>
        <v>1574.23</v>
      </c>
      <c r="BC478" s="8">
        <f t="shared" si="365"/>
        <v>3</v>
      </c>
      <c r="BE478" s="11">
        <f t="shared" si="250"/>
        <v>45030</v>
      </c>
      <c r="BF478" s="8">
        <f t="shared" si="366"/>
        <v>774</v>
      </c>
      <c r="BG478" s="8">
        <f t="shared" si="366"/>
        <v>99364.959999999977</v>
      </c>
      <c r="BH478" s="8">
        <f t="shared" si="366"/>
        <v>492.84</v>
      </c>
      <c r="BI478" s="8">
        <f t="shared" si="366"/>
        <v>0</v>
      </c>
      <c r="BJ478" s="8">
        <f t="shared" si="366"/>
        <v>1549.03</v>
      </c>
      <c r="BK478" s="8">
        <f t="shared" si="366"/>
        <v>3</v>
      </c>
      <c r="BM478" s="11">
        <f t="shared" si="252"/>
        <v>45030</v>
      </c>
      <c r="BN478" s="8">
        <f t="shared" si="367"/>
        <v>406</v>
      </c>
      <c r="BO478" s="8">
        <f t="shared" si="367"/>
        <v>32660</v>
      </c>
      <c r="BP478" s="8">
        <f t="shared" si="367"/>
        <v>331</v>
      </c>
      <c r="BQ478" s="8">
        <f t="shared" si="367"/>
        <v>0</v>
      </c>
      <c r="BR478" s="8">
        <f t="shared" si="367"/>
        <v>690</v>
      </c>
      <c r="BS478" s="8">
        <f t="shared" si="367"/>
        <v>0</v>
      </c>
      <c r="BU478" s="11">
        <f t="shared" si="254"/>
        <v>45030</v>
      </c>
      <c r="BV478" s="8">
        <f t="shared" si="368"/>
        <v>376</v>
      </c>
      <c r="BW478" s="8">
        <f t="shared" si="368"/>
        <v>44754.59</v>
      </c>
      <c r="BX478" s="8">
        <f t="shared" si="368"/>
        <v>0</v>
      </c>
      <c r="BY478" s="8">
        <f t="shared" si="368"/>
        <v>0</v>
      </c>
      <c r="BZ478" s="8">
        <f t="shared" si="368"/>
        <v>603</v>
      </c>
      <c r="CA478" s="8">
        <f t="shared" si="368"/>
        <v>8</v>
      </c>
      <c r="CC478" s="11">
        <f t="shared" si="256"/>
        <v>45030</v>
      </c>
      <c r="CD478" s="8">
        <f t="shared" si="369"/>
        <v>819</v>
      </c>
      <c r="CE478" s="8">
        <f t="shared" si="369"/>
        <v>97570.47</v>
      </c>
      <c r="CF478" s="8">
        <f t="shared" si="369"/>
        <v>80.910000000000011</v>
      </c>
      <c r="CG478" s="8">
        <f t="shared" si="369"/>
        <v>3958.06</v>
      </c>
      <c r="CH478" s="8">
        <f t="shared" si="369"/>
        <v>396.29999999999995</v>
      </c>
      <c r="CI478" s="8">
        <f t="shared" si="369"/>
        <v>14</v>
      </c>
      <c r="CK478" s="11">
        <f t="shared" si="258"/>
        <v>45030</v>
      </c>
      <c r="CL478" s="8">
        <f t="shared" si="370"/>
        <v>241</v>
      </c>
      <c r="CM478" s="8">
        <f t="shared" si="370"/>
        <v>16587.890000000003</v>
      </c>
      <c r="CN478" s="8">
        <f t="shared" si="370"/>
        <v>0</v>
      </c>
      <c r="CO478" s="8">
        <f t="shared" si="370"/>
        <v>57</v>
      </c>
      <c r="CP478" s="8">
        <f t="shared" si="370"/>
        <v>286.63</v>
      </c>
      <c r="CQ478" s="8">
        <f t="shared" si="370"/>
        <v>2</v>
      </c>
      <c r="CS478" s="11">
        <f t="shared" si="260"/>
        <v>45030</v>
      </c>
      <c r="CT478" s="8">
        <f t="shared" si="371"/>
        <v>0</v>
      </c>
      <c r="CU478" s="8">
        <f t="shared" si="372"/>
        <v>0</v>
      </c>
      <c r="CV478" s="8">
        <f t="shared" si="373"/>
        <v>0</v>
      </c>
      <c r="CW478" s="8">
        <f t="shared" si="374"/>
        <v>0</v>
      </c>
      <c r="CX478" s="8">
        <f t="shared" si="375"/>
        <v>0</v>
      </c>
      <c r="CY478" s="8">
        <f t="shared" si="376"/>
        <v>0</v>
      </c>
      <c r="DA478" s="11">
        <f t="shared" si="266"/>
        <v>45030</v>
      </c>
      <c r="DB478" s="8">
        <f t="shared" si="377"/>
        <v>0</v>
      </c>
      <c r="DC478" s="8">
        <f t="shared" si="378"/>
        <v>0</v>
      </c>
      <c r="DD478" s="8">
        <f t="shared" si="379"/>
        <v>0</v>
      </c>
      <c r="DE478" s="8">
        <f t="shared" si="380"/>
        <v>0</v>
      </c>
      <c r="DF478" s="8">
        <f t="shared" si="381"/>
        <v>0</v>
      </c>
      <c r="DG478" s="8">
        <f t="shared" si="382"/>
        <v>0</v>
      </c>
      <c r="DI478" s="11">
        <f t="shared" si="272"/>
        <v>45030</v>
      </c>
      <c r="DJ478" s="8">
        <f t="shared" si="383"/>
        <v>0</v>
      </c>
      <c r="DK478" s="8">
        <f t="shared" si="384"/>
        <v>0</v>
      </c>
      <c r="DL478" s="8">
        <f t="shared" si="385"/>
        <v>0</v>
      </c>
      <c r="DM478" s="8">
        <f t="shared" si="386"/>
        <v>0</v>
      </c>
      <c r="DN478" s="8">
        <f t="shared" si="387"/>
        <v>0</v>
      </c>
      <c r="DO478" s="8">
        <f t="shared" si="388"/>
        <v>0</v>
      </c>
      <c r="DP478" s="56"/>
      <c r="DQ478" s="56"/>
      <c r="DR478" s="56"/>
      <c r="DS478" s="56"/>
    </row>
    <row r="479" spans="1:123" x14ac:dyDescent="0.3">
      <c r="A479" s="11">
        <f t="shared" si="236"/>
        <v>45031</v>
      </c>
      <c r="B479" s="8">
        <f t="shared" si="354"/>
        <v>796</v>
      </c>
      <c r="C479" s="8">
        <f t="shared" si="355"/>
        <v>94671.75</v>
      </c>
      <c r="D479" s="8">
        <f t="shared" si="356"/>
        <v>0</v>
      </c>
      <c r="E479" s="8">
        <f t="shared" si="357"/>
        <v>333.5</v>
      </c>
      <c r="F479" s="8">
        <f t="shared" si="358"/>
        <v>564</v>
      </c>
      <c r="G479" s="8">
        <f t="shared" si="359"/>
        <v>5</v>
      </c>
      <c r="I479" s="11">
        <f t="shared" si="238"/>
        <v>45031</v>
      </c>
      <c r="J479" s="8">
        <f t="shared" si="360"/>
        <v>721</v>
      </c>
      <c r="K479" s="8">
        <f t="shared" si="360"/>
        <v>129613.26000000001</v>
      </c>
      <c r="L479" s="8">
        <f t="shared" si="360"/>
        <v>332.5499999999999</v>
      </c>
      <c r="M479" s="8">
        <f t="shared" si="360"/>
        <v>0</v>
      </c>
      <c r="N479" s="8">
        <f t="shared" si="360"/>
        <v>650.55999999999995</v>
      </c>
      <c r="O479" s="8">
        <f t="shared" si="360"/>
        <v>3</v>
      </c>
      <c r="Q479" s="11">
        <f t="shared" si="240"/>
        <v>45031</v>
      </c>
      <c r="R479" s="8">
        <f t="shared" si="361"/>
        <v>371</v>
      </c>
      <c r="S479" s="8">
        <f t="shared" si="361"/>
        <v>39786.200000000004</v>
      </c>
      <c r="T479" s="8">
        <f t="shared" si="361"/>
        <v>357.5</v>
      </c>
      <c r="U479" s="8">
        <f t="shared" si="361"/>
        <v>0</v>
      </c>
      <c r="V479" s="8">
        <f t="shared" si="361"/>
        <v>-10.01</v>
      </c>
      <c r="W479" s="8">
        <f t="shared" si="361"/>
        <v>0</v>
      </c>
      <c r="Y479" s="11">
        <f t="shared" si="242"/>
        <v>45031</v>
      </c>
      <c r="Z479" s="8">
        <f t="shared" si="362"/>
        <v>401</v>
      </c>
      <c r="AA479" s="8">
        <f t="shared" si="362"/>
        <v>50016.19000000001</v>
      </c>
      <c r="AB479" s="8">
        <f t="shared" si="362"/>
        <v>385.46999999999991</v>
      </c>
      <c r="AC479" s="8">
        <f t="shared" si="362"/>
        <v>0</v>
      </c>
      <c r="AD479" s="8">
        <f t="shared" si="362"/>
        <v>888.94</v>
      </c>
      <c r="AE479" s="8">
        <f t="shared" si="362"/>
        <v>91</v>
      </c>
      <c r="AG479" s="11">
        <f t="shared" si="244"/>
        <v>45031</v>
      </c>
      <c r="AH479" s="8">
        <f t="shared" si="363"/>
        <v>559</v>
      </c>
      <c r="AI479" s="8">
        <f t="shared" si="363"/>
        <v>71889.290000000008</v>
      </c>
      <c r="AJ479" s="8">
        <f t="shared" si="363"/>
        <v>177.26</v>
      </c>
      <c r="AK479" s="8">
        <f t="shared" si="363"/>
        <v>0</v>
      </c>
      <c r="AL479" s="8">
        <f t="shared" si="363"/>
        <v>1929.7800000000002</v>
      </c>
      <c r="AM479" s="8">
        <f t="shared" si="363"/>
        <v>34</v>
      </c>
      <c r="AO479" s="11">
        <f t="shared" si="246"/>
        <v>45031</v>
      </c>
      <c r="AP479" s="8">
        <f t="shared" si="364"/>
        <v>684</v>
      </c>
      <c r="AQ479" s="8">
        <f t="shared" si="364"/>
        <v>56222.98</v>
      </c>
      <c r="AR479" s="8">
        <f t="shared" si="364"/>
        <v>0</v>
      </c>
      <c r="AS479" s="8">
        <f t="shared" si="364"/>
        <v>687</v>
      </c>
      <c r="AT479" s="8">
        <f t="shared" si="364"/>
        <v>83</v>
      </c>
      <c r="AU479" s="8">
        <f t="shared" si="364"/>
        <v>41</v>
      </c>
      <c r="AW479" s="11">
        <f t="shared" si="248"/>
        <v>45031</v>
      </c>
      <c r="AX479" s="8">
        <f t="shared" si="365"/>
        <v>911</v>
      </c>
      <c r="AY479" s="8">
        <f t="shared" si="365"/>
        <v>115920.46</v>
      </c>
      <c r="AZ479" s="8">
        <f t="shared" si="365"/>
        <v>358.33</v>
      </c>
      <c r="BA479" s="8">
        <f t="shared" si="365"/>
        <v>0</v>
      </c>
      <c r="BB479" s="8">
        <f t="shared" si="365"/>
        <v>1623.33</v>
      </c>
      <c r="BC479" s="8">
        <f t="shared" si="365"/>
        <v>3</v>
      </c>
      <c r="BE479" s="11">
        <f t="shared" si="250"/>
        <v>45031</v>
      </c>
      <c r="BF479" s="8">
        <f t="shared" si="366"/>
        <v>819</v>
      </c>
      <c r="BG479" s="8">
        <f t="shared" si="366"/>
        <v>104729.51999999997</v>
      </c>
      <c r="BH479" s="8">
        <f t="shared" si="366"/>
        <v>499.34</v>
      </c>
      <c r="BI479" s="8">
        <f t="shared" si="366"/>
        <v>0</v>
      </c>
      <c r="BJ479" s="8">
        <f t="shared" si="366"/>
        <v>1703.03</v>
      </c>
      <c r="BK479" s="8">
        <f t="shared" si="366"/>
        <v>3</v>
      </c>
      <c r="BM479" s="11">
        <f t="shared" si="252"/>
        <v>45031</v>
      </c>
      <c r="BN479" s="8">
        <f t="shared" si="367"/>
        <v>445</v>
      </c>
      <c r="BO479" s="8">
        <f t="shared" si="367"/>
        <v>35958.14</v>
      </c>
      <c r="BP479" s="8">
        <f t="shared" si="367"/>
        <v>357</v>
      </c>
      <c r="BQ479" s="8">
        <f t="shared" si="367"/>
        <v>0</v>
      </c>
      <c r="BR479" s="8">
        <f t="shared" si="367"/>
        <v>710</v>
      </c>
      <c r="BS479" s="8">
        <f t="shared" si="367"/>
        <v>0</v>
      </c>
      <c r="BU479" s="11">
        <f t="shared" si="254"/>
        <v>45031</v>
      </c>
      <c r="BV479" s="8">
        <f t="shared" si="368"/>
        <v>415</v>
      </c>
      <c r="BW479" s="8">
        <f t="shared" si="368"/>
        <v>50032.039999999994</v>
      </c>
      <c r="BX479" s="8">
        <f t="shared" si="368"/>
        <v>0</v>
      </c>
      <c r="BY479" s="8">
        <f t="shared" si="368"/>
        <v>0</v>
      </c>
      <c r="BZ479" s="8">
        <f t="shared" si="368"/>
        <v>607.5</v>
      </c>
      <c r="CA479" s="8">
        <f t="shared" si="368"/>
        <v>8</v>
      </c>
      <c r="CC479" s="11">
        <f t="shared" si="256"/>
        <v>45031</v>
      </c>
      <c r="CD479" s="8">
        <f t="shared" si="369"/>
        <v>869</v>
      </c>
      <c r="CE479" s="8">
        <f t="shared" si="369"/>
        <v>103343.34</v>
      </c>
      <c r="CF479" s="8">
        <f t="shared" si="369"/>
        <v>119.04000000000002</v>
      </c>
      <c r="CG479" s="8">
        <f t="shared" si="369"/>
        <v>4254.34</v>
      </c>
      <c r="CH479" s="8">
        <f t="shared" si="369"/>
        <v>453.79999999999995</v>
      </c>
      <c r="CI479" s="8">
        <f t="shared" si="369"/>
        <v>16</v>
      </c>
      <c r="CK479" s="11">
        <f t="shared" si="258"/>
        <v>45031</v>
      </c>
      <c r="CL479" s="8">
        <f t="shared" si="370"/>
        <v>259</v>
      </c>
      <c r="CM479" s="8">
        <f t="shared" si="370"/>
        <v>17854.260000000002</v>
      </c>
      <c r="CN479" s="8">
        <f t="shared" si="370"/>
        <v>0</v>
      </c>
      <c r="CO479" s="8">
        <f t="shared" si="370"/>
        <v>63</v>
      </c>
      <c r="CP479" s="8">
        <f t="shared" si="370"/>
        <v>301.63</v>
      </c>
      <c r="CQ479" s="8">
        <f t="shared" si="370"/>
        <v>3</v>
      </c>
      <c r="CS479" s="11">
        <f t="shared" si="260"/>
        <v>45031</v>
      </c>
      <c r="CT479" s="8">
        <f t="shared" si="371"/>
        <v>0</v>
      </c>
      <c r="CU479" s="8">
        <f t="shared" si="372"/>
        <v>0</v>
      </c>
      <c r="CV479" s="8">
        <f t="shared" si="373"/>
        <v>0</v>
      </c>
      <c r="CW479" s="8">
        <f t="shared" si="374"/>
        <v>0</v>
      </c>
      <c r="CX479" s="8">
        <f t="shared" si="375"/>
        <v>0</v>
      </c>
      <c r="CY479" s="8">
        <f t="shared" si="376"/>
        <v>0</v>
      </c>
      <c r="DA479" s="11">
        <f t="shared" si="266"/>
        <v>45031</v>
      </c>
      <c r="DB479" s="8">
        <f t="shared" si="377"/>
        <v>0</v>
      </c>
      <c r="DC479" s="8">
        <f t="shared" si="378"/>
        <v>0</v>
      </c>
      <c r="DD479" s="8">
        <f t="shared" si="379"/>
        <v>0</v>
      </c>
      <c r="DE479" s="8">
        <f t="shared" si="380"/>
        <v>0</v>
      </c>
      <c r="DF479" s="8">
        <f t="shared" si="381"/>
        <v>0</v>
      </c>
      <c r="DG479" s="8">
        <f t="shared" si="382"/>
        <v>0</v>
      </c>
      <c r="DI479" s="11">
        <f t="shared" si="272"/>
        <v>45031</v>
      </c>
      <c r="DJ479" s="8">
        <f t="shared" si="383"/>
        <v>0</v>
      </c>
      <c r="DK479" s="8">
        <f t="shared" si="384"/>
        <v>0</v>
      </c>
      <c r="DL479" s="8">
        <f t="shared" si="385"/>
        <v>0</v>
      </c>
      <c r="DM479" s="8">
        <f t="shared" si="386"/>
        <v>0</v>
      </c>
      <c r="DN479" s="8">
        <f t="shared" si="387"/>
        <v>0</v>
      </c>
      <c r="DO479" s="8">
        <f t="shared" si="388"/>
        <v>0</v>
      </c>
      <c r="DP479" s="56"/>
      <c r="DQ479" s="56"/>
      <c r="DR479" s="56"/>
      <c r="DS479" s="56"/>
    </row>
    <row r="480" spans="1:123" x14ac:dyDescent="0.3">
      <c r="A480" s="11">
        <f t="shared" si="236"/>
        <v>45032</v>
      </c>
      <c r="B480" s="8">
        <f t="shared" si="354"/>
        <v>853</v>
      </c>
      <c r="C480" s="8">
        <f t="shared" si="355"/>
        <v>101390.56</v>
      </c>
      <c r="D480" s="8">
        <f t="shared" si="356"/>
        <v>0</v>
      </c>
      <c r="E480" s="8">
        <f t="shared" si="357"/>
        <v>366.5</v>
      </c>
      <c r="F480" s="8">
        <f t="shared" si="358"/>
        <v>564</v>
      </c>
      <c r="G480" s="8">
        <f t="shared" si="359"/>
        <v>6</v>
      </c>
      <c r="I480" s="11">
        <f t="shared" si="238"/>
        <v>45032</v>
      </c>
      <c r="J480" s="8">
        <f t="shared" si="360"/>
        <v>747</v>
      </c>
      <c r="K480" s="8">
        <f t="shared" si="360"/>
        <v>134055.39000000001</v>
      </c>
      <c r="L480" s="8">
        <f t="shared" si="360"/>
        <v>337.26999999999992</v>
      </c>
      <c r="M480" s="8">
        <f t="shared" si="360"/>
        <v>0</v>
      </c>
      <c r="N480" s="8">
        <f t="shared" si="360"/>
        <v>650.55999999999995</v>
      </c>
      <c r="O480" s="8">
        <f t="shared" si="360"/>
        <v>3</v>
      </c>
      <c r="Q480" s="11">
        <f t="shared" si="240"/>
        <v>45032</v>
      </c>
      <c r="R480" s="8">
        <f t="shared" si="361"/>
        <v>385</v>
      </c>
      <c r="S480" s="8">
        <f t="shared" si="361"/>
        <v>41160.26</v>
      </c>
      <c r="T480" s="8">
        <f t="shared" si="361"/>
        <v>379</v>
      </c>
      <c r="U480" s="8">
        <f t="shared" si="361"/>
        <v>0</v>
      </c>
      <c r="V480" s="8">
        <f t="shared" si="361"/>
        <v>-10.01</v>
      </c>
      <c r="W480" s="8">
        <f t="shared" si="361"/>
        <v>0</v>
      </c>
      <c r="Y480" s="11">
        <f t="shared" si="242"/>
        <v>45032</v>
      </c>
      <c r="Z480" s="8">
        <f t="shared" si="362"/>
        <v>417</v>
      </c>
      <c r="AA480" s="8">
        <f t="shared" si="362"/>
        <v>51565.830000000009</v>
      </c>
      <c r="AB480" s="8">
        <f t="shared" si="362"/>
        <v>391.02999999999992</v>
      </c>
      <c r="AC480" s="8">
        <f t="shared" si="362"/>
        <v>0</v>
      </c>
      <c r="AD480" s="8">
        <f t="shared" si="362"/>
        <v>888.94</v>
      </c>
      <c r="AE480" s="8">
        <f t="shared" si="362"/>
        <v>97</v>
      </c>
      <c r="AG480" s="11">
        <f t="shared" si="244"/>
        <v>45032</v>
      </c>
      <c r="AH480" s="8">
        <f t="shared" si="363"/>
        <v>591</v>
      </c>
      <c r="AI480" s="8">
        <f t="shared" si="363"/>
        <v>75684.090000000011</v>
      </c>
      <c r="AJ480" s="8">
        <f t="shared" si="363"/>
        <v>180.95999999999998</v>
      </c>
      <c r="AK480" s="8">
        <f t="shared" si="363"/>
        <v>0</v>
      </c>
      <c r="AL480" s="8">
        <f t="shared" si="363"/>
        <v>1929.7800000000002</v>
      </c>
      <c r="AM480" s="8">
        <f t="shared" si="363"/>
        <v>37</v>
      </c>
      <c r="AO480" s="11">
        <f t="shared" si="246"/>
        <v>45032</v>
      </c>
      <c r="AP480" s="8">
        <f t="shared" si="364"/>
        <v>711</v>
      </c>
      <c r="AQ480" s="8">
        <f t="shared" si="364"/>
        <v>58203.25</v>
      </c>
      <c r="AR480" s="8">
        <f t="shared" si="364"/>
        <v>0</v>
      </c>
      <c r="AS480" s="8">
        <f t="shared" si="364"/>
        <v>697.5</v>
      </c>
      <c r="AT480" s="8">
        <f t="shared" si="364"/>
        <v>83</v>
      </c>
      <c r="AU480" s="8">
        <f t="shared" si="364"/>
        <v>41</v>
      </c>
      <c r="AW480" s="11">
        <f t="shared" si="248"/>
        <v>45032</v>
      </c>
      <c r="AX480" s="8">
        <f t="shared" si="365"/>
        <v>950</v>
      </c>
      <c r="AY480" s="8">
        <f t="shared" si="365"/>
        <v>120421.5</v>
      </c>
      <c r="AZ480" s="8">
        <f t="shared" si="365"/>
        <v>379.59</v>
      </c>
      <c r="BA480" s="8">
        <f t="shared" si="365"/>
        <v>0</v>
      </c>
      <c r="BB480" s="8">
        <f t="shared" si="365"/>
        <v>1758.25</v>
      </c>
      <c r="BC480" s="8">
        <f t="shared" si="365"/>
        <v>3</v>
      </c>
      <c r="BE480" s="11">
        <f t="shared" si="250"/>
        <v>45032</v>
      </c>
      <c r="BF480" s="8">
        <f t="shared" si="366"/>
        <v>868</v>
      </c>
      <c r="BG480" s="8">
        <f t="shared" si="366"/>
        <v>110108.49999999997</v>
      </c>
      <c r="BH480" s="8">
        <f t="shared" si="366"/>
        <v>519.29999999999995</v>
      </c>
      <c r="BI480" s="8">
        <f t="shared" si="366"/>
        <v>0</v>
      </c>
      <c r="BJ480" s="8">
        <f t="shared" si="366"/>
        <v>1703.03</v>
      </c>
      <c r="BK480" s="8">
        <f t="shared" si="366"/>
        <v>3</v>
      </c>
      <c r="BM480" s="11">
        <f t="shared" si="252"/>
        <v>45032</v>
      </c>
      <c r="BN480" s="8">
        <f t="shared" si="367"/>
        <v>463</v>
      </c>
      <c r="BO480" s="8">
        <f t="shared" si="367"/>
        <v>37455.53</v>
      </c>
      <c r="BP480" s="8">
        <f t="shared" si="367"/>
        <v>369</v>
      </c>
      <c r="BQ480" s="8">
        <f t="shared" si="367"/>
        <v>0</v>
      </c>
      <c r="BR480" s="8">
        <f t="shared" si="367"/>
        <v>710</v>
      </c>
      <c r="BS480" s="8">
        <f t="shared" si="367"/>
        <v>0</v>
      </c>
      <c r="BU480" s="11">
        <f t="shared" si="254"/>
        <v>45032</v>
      </c>
      <c r="BV480" s="8">
        <f t="shared" si="368"/>
        <v>421</v>
      </c>
      <c r="BW480" s="8">
        <f t="shared" si="368"/>
        <v>50731.7</v>
      </c>
      <c r="BX480" s="8">
        <f t="shared" si="368"/>
        <v>0</v>
      </c>
      <c r="BY480" s="8">
        <f t="shared" si="368"/>
        <v>0</v>
      </c>
      <c r="BZ480" s="8">
        <f t="shared" si="368"/>
        <v>607.5</v>
      </c>
      <c r="CA480" s="8">
        <f t="shared" si="368"/>
        <v>8</v>
      </c>
      <c r="CC480" s="11">
        <f t="shared" si="256"/>
        <v>45032</v>
      </c>
      <c r="CD480" s="8">
        <f t="shared" si="369"/>
        <v>899</v>
      </c>
      <c r="CE480" s="8">
        <f t="shared" si="369"/>
        <v>106614.51</v>
      </c>
      <c r="CF480" s="8">
        <f t="shared" si="369"/>
        <v>131.13000000000002</v>
      </c>
      <c r="CG480" s="8">
        <f t="shared" si="369"/>
        <v>4467.79</v>
      </c>
      <c r="CH480" s="8">
        <f t="shared" si="369"/>
        <v>494.79999999999995</v>
      </c>
      <c r="CI480" s="8">
        <f t="shared" si="369"/>
        <v>17</v>
      </c>
      <c r="CK480" s="11">
        <f t="shared" si="258"/>
        <v>45032</v>
      </c>
      <c r="CL480" s="8">
        <f t="shared" si="370"/>
        <v>270</v>
      </c>
      <c r="CM480" s="8">
        <f t="shared" si="370"/>
        <v>19058.920000000002</v>
      </c>
      <c r="CN480" s="8">
        <f t="shared" si="370"/>
        <v>0</v>
      </c>
      <c r="CO480" s="8">
        <f t="shared" si="370"/>
        <v>67</v>
      </c>
      <c r="CP480" s="8">
        <f t="shared" si="370"/>
        <v>316.63</v>
      </c>
      <c r="CQ480" s="8">
        <f t="shared" si="370"/>
        <v>3</v>
      </c>
      <c r="CS480" s="11">
        <f t="shared" si="260"/>
        <v>45032</v>
      </c>
      <c r="CT480" s="8">
        <f t="shared" si="371"/>
        <v>0</v>
      </c>
      <c r="CU480" s="8">
        <f t="shared" si="372"/>
        <v>0</v>
      </c>
      <c r="CV480" s="8">
        <f t="shared" si="373"/>
        <v>0</v>
      </c>
      <c r="CW480" s="8">
        <f t="shared" si="374"/>
        <v>0</v>
      </c>
      <c r="CX480" s="8">
        <f t="shared" si="375"/>
        <v>0</v>
      </c>
      <c r="CY480" s="8">
        <f t="shared" si="376"/>
        <v>0</v>
      </c>
      <c r="DA480" s="11">
        <f t="shared" si="266"/>
        <v>45032</v>
      </c>
      <c r="DB480" s="8">
        <f t="shared" si="377"/>
        <v>0</v>
      </c>
      <c r="DC480" s="8">
        <f t="shared" si="378"/>
        <v>0</v>
      </c>
      <c r="DD480" s="8">
        <f t="shared" si="379"/>
        <v>0</v>
      </c>
      <c r="DE480" s="8">
        <f t="shared" si="380"/>
        <v>0</v>
      </c>
      <c r="DF480" s="8">
        <f t="shared" si="381"/>
        <v>0</v>
      </c>
      <c r="DG480" s="8">
        <f t="shared" si="382"/>
        <v>0</v>
      </c>
      <c r="DI480" s="11">
        <f t="shared" si="272"/>
        <v>45032</v>
      </c>
      <c r="DJ480" s="8">
        <f t="shared" si="383"/>
        <v>0</v>
      </c>
      <c r="DK480" s="8">
        <f t="shared" si="384"/>
        <v>0</v>
      </c>
      <c r="DL480" s="8">
        <f t="shared" si="385"/>
        <v>0</v>
      </c>
      <c r="DM480" s="8">
        <f t="shared" si="386"/>
        <v>0</v>
      </c>
      <c r="DN480" s="8">
        <f t="shared" si="387"/>
        <v>0</v>
      </c>
      <c r="DO480" s="8">
        <f t="shared" si="388"/>
        <v>0</v>
      </c>
      <c r="DP480" s="56"/>
      <c r="DQ480" s="56"/>
      <c r="DR480" s="56"/>
      <c r="DS480" s="56"/>
    </row>
    <row r="481" spans="1:123" x14ac:dyDescent="0.3">
      <c r="A481" s="11">
        <f t="shared" si="236"/>
        <v>45033</v>
      </c>
      <c r="B481" s="8">
        <f t="shared" si="354"/>
        <v>915</v>
      </c>
      <c r="C481" s="8">
        <f t="shared" si="355"/>
        <v>108500.48</v>
      </c>
      <c r="D481" s="8">
        <f t="shared" si="356"/>
        <v>0</v>
      </c>
      <c r="E481" s="8">
        <f t="shared" si="357"/>
        <v>403.5</v>
      </c>
      <c r="F481" s="8">
        <f t="shared" si="358"/>
        <v>564</v>
      </c>
      <c r="G481" s="8">
        <f t="shared" si="359"/>
        <v>6</v>
      </c>
      <c r="I481" s="11">
        <f t="shared" si="238"/>
        <v>45033</v>
      </c>
      <c r="J481" s="8">
        <f t="shared" si="360"/>
        <v>801</v>
      </c>
      <c r="K481" s="8">
        <f t="shared" si="360"/>
        <v>143794.76</v>
      </c>
      <c r="L481" s="8">
        <f t="shared" si="360"/>
        <v>374.06999999999994</v>
      </c>
      <c r="M481" s="8">
        <f t="shared" si="360"/>
        <v>0</v>
      </c>
      <c r="N481" s="8">
        <f t="shared" si="360"/>
        <v>655.51</v>
      </c>
      <c r="O481" s="8">
        <f t="shared" si="360"/>
        <v>3</v>
      </c>
      <c r="Q481" s="11">
        <f t="shared" si="240"/>
        <v>45033</v>
      </c>
      <c r="R481" s="8">
        <f t="shared" si="361"/>
        <v>405</v>
      </c>
      <c r="S481" s="8">
        <f t="shared" si="361"/>
        <v>43084.73</v>
      </c>
      <c r="T481" s="8">
        <f t="shared" si="361"/>
        <v>392</v>
      </c>
      <c r="U481" s="8">
        <f t="shared" si="361"/>
        <v>0</v>
      </c>
      <c r="V481" s="8">
        <f t="shared" si="361"/>
        <v>-10.01</v>
      </c>
      <c r="W481" s="8">
        <f t="shared" si="361"/>
        <v>0</v>
      </c>
      <c r="Y481" s="11">
        <f t="shared" si="242"/>
        <v>45033</v>
      </c>
      <c r="Z481" s="8">
        <f t="shared" si="362"/>
        <v>444</v>
      </c>
      <c r="AA481" s="8">
        <f t="shared" si="362"/>
        <v>54939.810000000012</v>
      </c>
      <c r="AB481" s="8">
        <f t="shared" si="362"/>
        <v>406.30999999999989</v>
      </c>
      <c r="AC481" s="8">
        <f t="shared" si="362"/>
        <v>0</v>
      </c>
      <c r="AD481" s="8">
        <f t="shared" si="362"/>
        <v>888.94</v>
      </c>
      <c r="AE481" s="8">
        <f t="shared" si="362"/>
        <v>103</v>
      </c>
      <c r="AG481" s="11">
        <f t="shared" si="244"/>
        <v>45033</v>
      </c>
      <c r="AH481" s="8">
        <f t="shared" si="363"/>
        <v>628</v>
      </c>
      <c r="AI481" s="8">
        <f t="shared" si="363"/>
        <v>80271.570000000007</v>
      </c>
      <c r="AJ481" s="8">
        <f t="shared" si="363"/>
        <v>180.95999999999998</v>
      </c>
      <c r="AK481" s="8">
        <f t="shared" si="363"/>
        <v>0</v>
      </c>
      <c r="AL481" s="8">
        <f t="shared" si="363"/>
        <v>1929.7800000000002</v>
      </c>
      <c r="AM481" s="8">
        <f t="shared" si="363"/>
        <v>39</v>
      </c>
      <c r="AO481" s="11">
        <f t="shared" si="246"/>
        <v>45033</v>
      </c>
      <c r="AP481" s="8">
        <f t="shared" si="364"/>
        <v>752</v>
      </c>
      <c r="AQ481" s="8">
        <f t="shared" si="364"/>
        <v>61732.6</v>
      </c>
      <c r="AR481" s="8">
        <f t="shared" si="364"/>
        <v>0</v>
      </c>
      <c r="AS481" s="8">
        <f t="shared" si="364"/>
        <v>707.5</v>
      </c>
      <c r="AT481" s="8">
        <f t="shared" si="364"/>
        <v>83</v>
      </c>
      <c r="AU481" s="8">
        <f t="shared" si="364"/>
        <v>43</v>
      </c>
      <c r="AW481" s="11">
        <f t="shared" si="248"/>
        <v>45033</v>
      </c>
      <c r="AX481" s="8">
        <f t="shared" si="365"/>
        <v>1018</v>
      </c>
      <c r="AY481" s="8">
        <f t="shared" si="365"/>
        <v>128464.8</v>
      </c>
      <c r="AZ481" s="8">
        <f t="shared" si="365"/>
        <v>388.84</v>
      </c>
      <c r="BA481" s="8">
        <f t="shared" si="365"/>
        <v>0</v>
      </c>
      <c r="BB481" s="8">
        <f t="shared" si="365"/>
        <v>1975.62</v>
      </c>
      <c r="BC481" s="8">
        <f t="shared" si="365"/>
        <v>4</v>
      </c>
      <c r="BE481" s="11">
        <f t="shared" si="250"/>
        <v>45033</v>
      </c>
      <c r="BF481" s="8">
        <f t="shared" si="366"/>
        <v>931</v>
      </c>
      <c r="BG481" s="8">
        <f t="shared" si="366"/>
        <v>118745.70999999996</v>
      </c>
      <c r="BH481" s="8">
        <f t="shared" si="366"/>
        <v>539.71999999999991</v>
      </c>
      <c r="BI481" s="8">
        <f t="shared" si="366"/>
        <v>0</v>
      </c>
      <c r="BJ481" s="8">
        <f t="shared" si="366"/>
        <v>1717.8799999999999</v>
      </c>
      <c r="BK481" s="8">
        <f t="shared" si="366"/>
        <v>3</v>
      </c>
      <c r="BM481" s="11">
        <f t="shared" si="252"/>
        <v>45033</v>
      </c>
      <c r="BN481" s="8">
        <f t="shared" si="367"/>
        <v>487</v>
      </c>
      <c r="BO481" s="8">
        <f t="shared" si="367"/>
        <v>39382.019999999997</v>
      </c>
      <c r="BP481" s="8">
        <f t="shared" si="367"/>
        <v>373</v>
      </c>
      <c r="BQ481" s="8">
        <f t="shared" si="367"/>
        <v>0</v>
      </c>
      <c r="BR481" s="8">
        <f t="shared" si="367"/>
        <v>1000</v>
      </c>
      <c r="BS481" s="8">
        <f t="shared" si="367"/>
        <v>1</v>
      </c>
      <c r="BU481" s="11">
        <f t="shared" si="254"/>
        <v>45033</v>
      </c>
      <c r="BV481" s="8">
        <f t="shared" si="368"/>
        <v>437</v>
      </c>
      <c r="BW481" s="8">
        <f t="shared" si="368"/>
        <v>52815.5</v>
      </c>
      <c r="BX481" s="8">
        <f t="shared" si="368"/>
        <v>0</v>
      </c>
      <c r="BY481" s="8">
        <f t="shared" si="368"/>
        <v>0</v>
      </c>
      <c r="BZ481" s="8">
        <f t="shared" si="368"/>
        <v>624.5</v>
      </c>
      <c r="CA481" s="8">
        <f t="shared" si="368"/>
        <v>8</v>
      </c>
      <c r="CC481" s="11">
        <f t="shared" si="256"/>
        <v>45033</v>
      </c>
      <c r="CD481" s="8">
        <f t="shared" si="369"/>
        <v>951</v>
      </c>
      <c r="CE481" s="8">
        <f t="shared" si="369"/>
        <v>112855.5</v>
      </c>
      <c r="CF481" s="8">
        <f t="shared" si="369"/>
        <v>138.57000000000002</v>
      </c>
      <c r="CG481" s="8">
        <f t="shared" si="369"/>
        <v>4856.57</v>
      </c>
      <c r="CH481" s="8">
        <f t="shared" si="369"/>
        <v>538.79999999999995</v>
      </c>
      <c r="CI481" s="8">
        <f t="shared" si="369"/>
        <v>17</v>
      </c>
      <c r="CK481" s="11">
        <f t="shared" si="258"/>
        <v>45033</v>
      </c>
      <c r="CL481" s="8">
        <f t="shared" si="370"/>
        <v>291</v>
      </c>
      <c r="CM481" s="8">
        <f t="shared" si="370"/>
        <v>20410.890000000003</v>
      </c>
      <c r="CN481" s="8">
        <f t="shared" si="370"/>
        <v>0</v>
      </c>
      <c r="CO481" s="8">
        <f t="shared" si="370"/>
        <v>84</v>
      </c>
      <c r="CP481" s="8">
        <f t="shared" si="370"/>
        <v>316.63</v>
      </c>
      <c r="CQ481" s="8">
        <f t="shared" si="370"/>
        <v>3</v>
      </c>
      <c r="CS481" s="11">
        <f t="shared" si="260"/>
        <v>45033</v>
      </c>
      <c r="CT481" s="8">
        <f t="shared" si="371"/>
        <v>0</v>
      </c>
      <c r="CU481" s="8">
        <f t="shared" si="372"/>
        <v>0</v>
      </c>
      <c r="CV481" s="8">
        <f t="shared" si="373"/>
        <v>0</v>
      </c>
      <c r="CW481" s="8">
        <f t="shared" si="374"/>
        <v>0</v>
      </c>
      <c r="CX481" s="8">
        <f t="shared" si="375"/>
        <v>0</v>
      </c>
      <c r="CY481" s="8">
        <f t="shared" si="376"/>
        <v>0</v>
      </c>
      <c r="DA481" s="11">
        <f t="shared" si="266"/>
        <v>45033</v>
      </c>
      <c r="DB481" s="8">
        <f t="shared" si="377"/>
        <v>0</v>
      </c>
      <c r="DC481" s="8">
        <f t="shared" si="378"/>
        <v>0</v>
      </c>
      <c r="DD481" s="8">
        <f t="shared" si="379"/>
        <v>0</v>
      </c>
      <c r="DE481" s="8">
        <f t="shared" si="380"/>
        <v>0</v>
      </c>
      <c r="DF481" s="8">
        <f t="shared" si="381"/>
        <v>0</v>
      </c>
      <c r="DG481" s="8">
        <f t="shared" si="382"/>
        <v>0</v>
      </c>
      <c r="DI481" s="11">
        <f t="shared" si="272"/>
        <v>45033</v>
      </c>
      <c r="DJ481" s="8">
        <f t="shared" si="383"/>
        <v>0</v>
      </c>
      <c r="DK481" s="8">
        <f t="shared" si="384"/>
        <v>0</v>
      </c>
      <c r="DL481" s="8">
        <f t="shared" si="385"/>
        <v>0</v>
      </c>
      <c r="DM481" s="8">
        <f t="shared" si="386"/>
        <v>0</v>
      </c>
      <c r="DN481" s="8">
        <f t="shared" si="387"/>
        <v>0</v>
      </c>
      <c r="DO481" s="8">
        <f t="shared" si="388"/>
        <v>0</v>
      </c>
      <c r="DP481" s="56"/>
      <c r="DQ481" s="56"/>
      <c r="DR481" s="56"/>
      <c r="DS481" s="56"/>
    </row>
    <row r="482" spans="1:123" x14ac:dyDescent="0.3">
      <c r="A482" s="11">
        <f t="shared" si="236"/>
        <v>45034</v>
      </c>
      <c r="B482" s="8">
        <f t="shared" si="354"/>
        <v>963</v>
      </c>
      <c r="C482" s="8">
        <f t="shared" si="355"/>
        <v>114616.64</v>
      </c>
      <c r="D482" s="8">
        <f t="shared" si="356"/>
        <v>0</v>
      </c>
      <c r="E482" s="8">
        <f t="shared" si="357"/>
        <v>432.5</v>
      </c>
      <c r="F482" s="8">
        <f t="shared" si="358"/>
        <v>564</v>
      </c>
      <c r="G482" s="8">
        <f t="shared" si="359"/>
        <v>6</v>
      </c>
      <c r="I482" s="11">
        <f t="shared" si="238"/>
        <v>45034</v>
      </c>
      <c r="J482" s="8">
        <f t="shared" ref="J482:O494" si="389">J112+J481</f>
        <v>859</v>
      </c>
      <c r="K482" s="8">
        <f t="shared" si="389"/>
        <v>154121.62</v>
      </c>
      <c r="L482" s="8">
        <f t="shared" si="389"/>
        <v>407.31999999999994</v>
      </c>
      <c r="M482" s="8">
        <f t="shared" si="389"/>
        <v>0</v>
      </c>
      <c r="N482" s="8">
        <f t="shared" si="389"/>
        <v>660.46</v>
      </c>
      <c r="O482" s="8">
        <f t="shared" si="389"/>
        <v>3</v>
      </c>
      <c r="Q482" s="11">
        <f t="shared" si="240"/>
        <v>45034</v>
      </c>
      <c r="R482" s="8">
        <f t="shared" ref="R482:W494" si="390">R112+R481</f>
        <v>421</v>
      </c>
      <c r="S482" s="8">
        <f t="shared" si="390"/>
        <v>44543.29</v>
      </c>
      <c r="T482" s="8">
        <f t="shared" si="390"/>
        <v>442.25</v>
      </c>
      <c r="U482" s="8">
        <f t="shared" si="390"/>
        <v>0</v>
      </c>
      <c r="V482" s="8">
        <f t="shared" si="390"/>
        <v>-78.06</v>
      </c>
      <c r="W482" s="8">
        <f t="shared" si="390"/>
        <v>0</v>
      </c>
      <c r="Y482" s="11">
        <f t="shared" si="242"/>
        <v>45034</v>
      </c>
      <c r="Z482" s="8">
        <f t="shared" ref="Z482:AE494" si="391">Z112+Z481</f>
        <v>469</v>
      </c>
      <c r="AA482" s="8">
        <f t="shared" si="391"/>
        <v>57613.570000000014</v>
      </c>
      <c r="AB482" s="8">
        <f t="shared" si="391"/>
        <v>415.56999999999988</v>
      </c>
      <c r="AC482" s="8">
        <f t="shared" si="391"/>
        <v>0</v>
      </c>
      <c r="AD482" s="8">
        <f t="shared" si="391"/>
        <v>888.94</v>
      </c>
      <c r="AE482" s="8">
        <f t="shared" si="391"/>
        <v>107</v>
      </c>
      <c r="AG482" s="11">
        <f t="shared" si="244"/>
        <v>45034</v>
      </c>
      <c r="AH482" s="8">
        <f t="shared" ref="AH482:AM494" si="392">AH112+AH481</f>
        <v>673</v>
      </c>
      <c r="AI482" s="8">
        <f t="shared" si="392"/>
        <v>85645.55</v>
      </c>
      <c r="AJ482" s="8">
        <f t="shared" si="392"/>
        <v>180.95999999999998</v>
      </c>
      <c r="AK482" s="8">
        <f t="shared" si="392"/>
        <v>0</v>
      </c>
      <c r="AL482" s="8">
        <f t="shared" si="392"/>
        <v>1929.7800000000002</v>
      </c>
      <c r="AM482" s="8">
        <f t="shared" si="392"/>
        <v>41</v>
      </c>
      <c r="AO482" s="11">
        <f t="shared" si="246"/>
        <v>45034</v>
      </c>
      <c r="AP482" s="8">
        <f t="shared" ref="AP482:AU494" si="393">AP112+AP481</f>
        <v>802</v>
      </c>
      <c r="AQ482" s="8">
        <f t="shared" si="393"/>
        <v>65926.740000000005</v>
      </c>
      <c r="AR482" s="8">
        <f t="shared" si="393"/>
        <v>0</v>
      </c>
      <c r="AS482" s="8">
        <f t="shared" si="393"/>
        <v>774.5</v>
      </c>
      <c r="AT482" s="8">
        <f t="shared" si="393"/>
        <v>83</v>
      </c>
      <c r="AU482" s="8">
        <f t="shared" si="393"/>
        <v>45</v>
      </c>
      <c r="AW482" s="11">
        <f t="shared" si="248"/>
        <v>45034</v>
      </c>
      <c r="AX482" s="8">
        <f t="shared" ref="AX482:BC494" si="394">AX112+AX481</f>
        <v>1089</v>
      </c>
      <c r="AY482" s="8">
        <f t="shared" si="394"/>
        <v>138011.26999999999</v>
      </c>
      <c r="AZ482" s="8">
        <f t="shared" si="394"/>
        <v>443.35999999999996</v>
      </c>
      <c r="BA482" s="8">
        <f t="shared" si="394"/>
        <v>0</v>
      </c>
      <c r="BB482" s="8">
        <f t="shared" si="394"/>
        <v>2523.67</v>
      </c>
      <c r="BC482" s="8">
        <f t="shared" si="394"/>
        <v>5</v>
      </c>
      <c r="BE482" s="11">
        <f t="shared" si="250"/>
        <v>45034</v>
      </c>
      <c r="BF482" s="8">
        <f t="shared" ref="BF482:BK494" si="395">BF112+BF481</f>
        <v>989</v>
      </c>
      <c r="BG482" s="8">
        <f t="shared" si="395"/>
        <v>126514.65999999996</v>
      </c>
      <c r="BH482" s="8">
        <f t="shared" si="395"/>
        <v>566.16</v>
      </c>
      <c r="BI482" s="8">
        <f t="shared" si="395"/>
        <v>0</v>
      </c>
      <c r="BJ482" s="8">
        <f t="shared" si="395"/>
        <v>1732.7299999999998</v>
      </c>
      <c r="BK482" s="8">
        <f t="shared" si="395"/>
        <v>3</v>
      </c>
      <c r="BM482" s="11">
        <f t="shared" si="252"/>
        <v>45034</v>
      </c>
      <c r="BN482" s="8">
        <f t="shared" ref="BN482:BS494" si="396">BN112+BN481</f>
        <v>516</v>
      </c>
      <c r="BO482" s="8">
        <f t="shared" si="396"/>
        <v>41876.799999999996</v>
      </c>
      <c r="BP482" s="8">
        <f t="shared" si="396"/>
        <v>378</v>
      </c>
      <c r="BQ482" s="8">
        <f t="shared" si="396"/>
        <v>0</v>
      </c>
      <c r="BR482" s="8">
        <f t="shared" si="396"/>
        <v>1000</v>
      </c>
      <c r="BS482" s="8">
        <f t="shared" si="396"/>
        <v>1</v>
      </c>
      <c r="BU482" s="11">
        <f t="shared" si="254"/>
        <v>45034</v>
      </c>
      <c r="BV482" s="8">
        <f t="shared" ref="BV482:CA494" si="397">BV112+BV481</f>
        <v>451</v>
      </c>
      <c r="BW482" s="8">
        <f t="shared" si="397"/>
        <v>54487.360000000001</v>
      </c>
      <c r="BX482" s="8">
        <f t="shared" si="397"/>
        <v>0</v>
      </c>
      <c r="BY482" s="8">
        <f t="shared" si="397"/>
        <v>0</v>
      </c>
      <c r="BZ482" s="8">
        <f t="shared" si="397"/>
        <v>645.5</v>
      </c>
      <c r="CA482" s="8">
        <f t="shared" si="397"/>
        <v>9</v>
      </c>
      <c r="CC482" s="11">
        <f t="shared" si="256"/>
        <v>45034</v>
      </c>
      <c r="CD482" s="8">
        <f t="shared" ref="CD482:CI494" si="398">CD112+CD481</f>
        <v>1034</v>
      </c>
      <c r="CE482" s="8">
        <f t="shared" si="398"/>
        <v>122623.52</v>
      </c>
      <c r="CF482" s="8">
        <f t="shared" si="398"/>
        <v>150.43</v>
      </c>
      <c r="CG482" s="8">
        <f t="shared" si="398"/>
        <v>5043.9699999999993</v>
      </c>
      <c r="CH482" s="8">
        <f t="shared" si="398"/>
        <v>613.79999999999995</v>
      </c>
      <c r="CI482" s="8">
        <f t="shared" si="398"/>
        <v>18</v>
      </c>
      <c r="CK482" s="11">
        <f t="shared" si="258"/>
        <v>45034</v>
      </c>
      <c r="CL482" s="8">
        <f t="shared" ref="CL482:CQ494" si="399">CL112+CL481</f>
        <v>313</v>
      </c>
      <c r="CM482" s="8">
        <f t="shared" si="399"/>
        <v>21655.050000000003</v>
      </c>
      <c r="CN482" s="8">
        <f t="shared" si="399"/>
        <v>0</v>
      </c>
      <c r="CO482" s="8">
        <f t="shared" si="399"/>
        <v>105</v>
      </c>
      <c r="CP482" s="8">
        <f t="shared" si="399"/>
        <v>376.63</v>
      </c>
      <c r="CQ482" s="8">
        <f t="shared" si="399"/>
        <v>3</v>
      </c>
      <c r="CS482" s="11">
        <f t="shared" si="260"/>
        <v>45034</v>
      </c>
      <c r="CT482" s="8">
        <f t="shared" si="371"/>
        <v>0</v>
      </c>
      <c r="CU482" s="8">
        <f t="shared" si="372"/>
        <v>0</v>
      </c>
      <c r="CV482" s="8">
        <f t="shared" si="373"/>
        <v>0</v>
      </c>
      <c r="CW482" s="8">
        <f t="shared" si="374"/>
        <v>0</v>
      </c>
      <c r="CX482" s="8">
        <f t="shared" si="375"/>
        <v>0</v>
      </c>
      <c r="CY482" s="8">
        <f t="shared" si="376"/>
        <v>0</v>
      </c>
      <c r="DA482" s="11">
        <f t="shared" si="266"/>
        <v>45034</v>
      </c>
      <c r="DB482" s="8">
        <f t="shared" si="377"/>
        <v>0</v>
      </c>
      <c r="DC482" s="8">
        <f t="shared" si="378"/>
        <v>0</v>
      </c>
      <c r="DD482" s="8">
        <f t="shared" si="379"/>
        <v>0</v>
      </c>
      <c r="DE482" s="8">
        <f t="shared" si="380"/>
        <v>0</v>
      </c>
      <c r="DF482" s="8">
        <f t="shared" si="381"/>
        <v>0</v>
      </c>
      <c r="DG482" s="8">
        <f t="shared" si="382"/>
        <v>0</v>
      </c>
      <c r="DI482" s="11">
        <f t="shared" si="272"/>
        <v>45034</v>
      </c>
      <c r="DJ482" s="8">
        <f t="shared" si="383"/>
        <v>0</v>
      </c>
      <c r="DK482" s="8">
        <f t="shared" si="384"/>
        <v>0</v>
      </c>
      <c r="DL482" s="8">
        <f t="shared" si="385"/>
        <v>0</v>
      </c>
      <c r="DM482" s="8">
        <f t="shared" si="386"/>
        <v>0</v>
      </c>
      <c r="DN482" s="8">
        <f t="shared" si="387"/>
        <v>0</v>
      </c>
      <c r="DO482" s="8">
        <f t="shared" si="388"/>
        <v>0</v>
      </c>
      <c r="DP482" s="56"/>
      <c r="DQ482" s="56"/>
      <c r="DR482" s="56"/>
      <c r="DS482" s="56"/>
    </row>
    <row r="483" spans="1:123" x14ac:dyDescent="0.3">
      <c r="A483" s="11">
        <f t="shared" si="236"/>
        <v>45035</v>
      </c>
      <c r="B483" s="8">
        <f t="shared" si="354"/>
        <v>996</v>
      </c>
      <c r="C483" s="8">
        <f t="shared" si="355"/>
        <v>118541.49</v>
      </c>
      <c r="D483" s="8">
        <f t="shared" si="356"/>
        <v>0</v>
      </c>
      <c r="E483" s="8">
        <f t="shared" si="357"/>
        <v>450.5</v>
      </c>
      <c r="F483" s="8">
        <f t="shared" si="358"/>
        <v>564</v>
      </c>
      <c r="G483" s="8">
        <f t="shared" si="359"/>
        <v>6</v>
      </c>
      <c r="I483" s="11">
        <f t="shared" si="238"/>
        <v>45035</v>
      </c>
      <c r="J483" s="8">
        <f t="shared" si="389"/>
        <v>919</v>
      </c>
      <c r="K483" s="8">
        <f t="shared" si="389"/>
        <v>164581.22999999998</v>
      </c>
      <c r="L483" s="8">
        <f t="shared" si="389"/>
        <v>414.39999999999992</v>
      </c>
      <c r="M483" s="8">
        <f t="shared" si="389"/>
        <v>0</v>
      </c>
      <c r="N483" s="8">
        <f t="shared" si="389"/>
        <v>665.41000000000008</v>
      </c>
      <c r="O483" s="8">
        <f t="shared" si="389"/>
        <v>3</v>
      </c>
      <c r="Q483" s="11">
        <f t="shared" si="240"/>
        <v>45035</v>
      </c>
      <c r="R483" s="8">
        <f t="shared" si="390"/>
        <v>437</v>
      </c>
      <c r="S483" s="8">
        <f t="shared" si="390"/>
        <v>46004.57</v>
      </c>
      <c r="T483" s="8">
        <f t="shared" si="390"/>
        <v>470.25</v>
      </c>
      <c r="U483" s="8">
        <f t="shared" si="390"/>
        <v>0</v>
      </c>
      <c r="V483" s="8">
        <f t="shared" si="390"/>
        <v>-211.51999999999998</v>
      </c>
      <c r="W483" s="8">
        <f t="shared" si="390"/>
        <v>0</v>
      </c>
      <c r="Y483" s="11">
        <f t="shared" si="242"/>
        <v>45035</v>
      </c>
      <c r="Z483" s="8">
        <f t="shared" si="391"/>
        <v>503</v>
      </c>
      <c r="AA483" s="8">
        <f t="shared" si="391"/>
        <v>61964.690000000017</v>
      </c>
      <c r="AB483" s="8">
        <f t="shared" si="391"/>
        <v>424.82999999999987</v>
      </c>
      <c r="AC483" s="8">
        <f t="shared" si="391"/>
        <v>0</v>
      </c>
      <c r="AD483" s="8">
        <f t="shared" si="391"/>
        <v>893.8900000000001</v>
      </c>
      <c r="AE483" s="8">
        <f t="shared" si="391"/>
        <v>111</v>
      </c>
      <c r="AG483" s="11">
        <f t="shared" si="244"/>
        <v>45035</v>
      </c>
      <c r="AH483" s="8">
        <f t="shared" si="392"/>
        <v>727</v>
      </c>
      <c r="AI483" s="8">
        <f t="shared" si="392"/>
        <v>92294.05</v>
      </c>
      <c r="AJ483" s="8">
        <f t="shared" si="392"/>
        <v>190.20999999999998</v>
      </c>
      <c r="AK483" s="8">
        <f t="shared" si="392"/>
        <v>0</v>
      </c>
      <c r="AL483" s="8">
        <f t="shared" si="392"/>
        <v>1929.7800000000002</v>
      </c>
      <c r="AM483" s="8">
        <f t="shared" si="392"/>
        <v>43</v>
      </c>
      <c r="AO483" s="11">
        <f t="shared" si="246"/>
        <v>45035</v>
      </c>
      <c r="AP483" s="8">
        <f t="shared" si="393"/>
        <v>876</v>
      </c>
      <c r="AQ483" s="8">
        <f t="shared" si="393"/>
        <v>72459.290000000008</v>
      </c>
      <c r="AR483" s="8">
        <f t="shared" si="393"/>
        <v>0</v>
      </c>
      <c r="AS483" s="8">
        <f t="shared" si="393"/>
        <v>856.5</v>
      </c>
      <c r="AT483" s="8">
        <f t="shared" si="393"/>
        <v>233</v>
      </c>
      <c r="AU483" s="8">
        <f t="shared" si="393"/>
        <v>47</v>
      </c>
      <c r="AW483" s="11">
        <f t="shared" si="248"/>
        <v>45035</v>
      </c>
      <c r="AX483" s="8">
        <f t="shared" si="394"/>
        <v>1162</v>
      </c>
      <c r="AY483" s="8">
        <f t="shared" si="394"/>
        <v>148004.44999999998</v>
      </c>
      <c r="AZ483" s="8">
        <f t="shared" si="394"/>
        <v>453.52</v>
      </c>
      <c r="BA483" s="8">
        <f t="shared" si="394"/>
        <v>0</v>
      </c>
      <c r="BB483" s="8">
        <f t="shared" si="394"/>
        <v>2832.96</v>
      </c>
      <c r="BC483" s="8">
        <f t="shared" si="394"/>
        <v>5</v>
      </c>
      <c r="BE483" s="11">
        <f t="shared" si="250"/>
        <v>45035</v>
      </c>
      <c r="BF483" s="8">
        <f t="shared" si="395"/>
        <v>1030</v>
      </c>
      <c r="BG483" s="8">
        <f t="shared" si="395"/>
        <v>131549.24999999997</v>
      </c>
      <c r="BH483" s="8">
        <f t="shared" si="395"/>
        <v>598.65</v>
      </c>
      <c r="BI483" s="8">
        <f t="shared" si="395"/>
        <v>0</v>
      </c>
      <c r="BJ483" s="8">
        <f t="shared" si="395"/>
        <v>1906.2499999999998</v>
      </c>
      <c r="BK483" s="8">
        <f t="shared" si="395"/>
        <v>3</v>
      </c>
      <c r="BM483" s="11">
        <f t="shared" si="252"/>
        <v>45035</v>
      </c>
      <c r="BN483" s="8">
        <f t="shared" si="396"/>
        <v>547</v>
      </c>
      <c r="BO483" s="8">
        <f t="shared" si="396"/>
        <v>44422.619999999995</v>
      </c>
      <c r="BP483" s="8">
        <f t="shared" si="396"/>
        <v>394</v>
      </c>
      <c r="BQ483" s="8">
        <f t="shared" si="396"/>
        <v>0</v>
      </c>
      <c r="BR483" s="8">
        <f t="shared" si="396"/>
        <v>1039.97</v>
      </c>
      <c r="BS483" s="8">
        <f t="shared" si="396"/>
        <v>1</v>
      </c>
      <c r="BU483" s="11">
        <f t="shared" si="254"/>
        <v>45035</v>
      </c>
      <c r="BV483" s="8">
        <f t="shared" si="397"/>
        <v>464</v>
      </c>
      <c r="BW483" s="8">
        <f t="shared" si="397"/>
        <v>56005.53</v>
      </c>
      <c r="BX483" s="8">
        <f t="shared" si="397"/>
        <v>0</v>
      </c>
      <c r="BY483" s="8">
        <f t="shared" si="397"/>
        <v>0</v>
      </c>
      <c r="BZ483" s="8">
        <f t="shared" si="397"/>
        <v>651.5</v>
      </c>
      <c r="CA483" s="8">
        <f t="shared" si="397"/>
        <v>10</v>
      </c>
      <c r="CC483" s="11">
        <f t="shared" si="256"/>
        <v>45035</v>
      </c>
      <c r="CD483" s="8">
        <f t="shared" si="398"/>
        <v>1095</v>
      </c>
      <c r="CE483" s="8">
        <f t="shared" si="398"/>
        <v>129971.91</v>
      </c>
      <c r="CF483" s="8">
        <f t="shared" si="398"/>
        <v>156.94</v>
      </c>
      <c r="CG483" s="8">
        <f t="shared" si="398"/>
        <v>5324.4299999999994</v>
      </c>
      <c r="CH483" s="8">
        <f t="shared" si="398"/>
        <v>717.93999999999994</v>
      </c>
      <c r="CI483" s="8">
        <f t="shared" si="398"/>
        <v>18</v>
      </c>
      <c r="CK483" s="11">
        <f t="shared" si="258"/>
        <v>45035</v>
      </c>
      <c r="CL483" s="8">
        <f t="shared" si="399"/>
        <v>334</v>
      </c>
      <c r="CM483" s="8">
        <f t="shared" si="399"/>
        <v>22898.06</v>
      </c>
      <c r="CN483" s="8">
        <f t="shared" si="399"/>
        <v>0</v>
      </c>
      <c r="CO483" s="8">
        <f t="shared" si="399"/>
        <v>109</v>
      </c>
      <c r="CP483" s="8">
        <f t="shared" si="399"/>
        <v>376.63</v>
      </c>
      <c r="CQ483" s="8">
        <f t="shared" si="399"/>
        <v>3</v>
      </c>
      <c r="CS483" s="11">
        <f t="shared" si="260"/>
        <v>45035</v>
      </c>
      <c r="CT483" s="8">
        <f t="shared" si="371"/>
        <v>0</v>
      </c>
      <c r="CU483" s="8">
        <f t="shared" si="372"/>
        <v>0</v>
      </c>
      <c r="CV483" s="8">
        <f t="shared" si="373"/>
        <v>0</v>
      </c>
      <c r="CW483" s="8">
        <f t="shared" si="374"/>
        <v>0</v>
      </c>
      <c r="CX483" s="8">
        <f t="shared" si="375"/>
        <v>0</v>
      </c>
      <c r="CY483" s="8">
        <f t="shared" si="376"/>
        <v>0</v>
      </c>
      <c r="DA483" s="11">
        <f t="shared" si="266"/>
        <v>45035</v>
      </c>
      <c r="DB483" s="8">
        <f t="shared" si="377"/>
        <v>0</v>
      </c>
      <c r="DC483" s="8">
        <f t="shared" si="378"/>
        <v>0</v>
      </c>
      <c r="DD483" s="8">
        <f t="shared" si="379"/>
        <v>0</v>
      </c>
      <c r="DE483" s="8">
        <f t="shared" si="380"/>
        <v>0</v>
      </c>
      <c r="DF483" s="8">
        <f t="shared" si="381"/>
        <v>0</v>
      </c>
      <c r="DG483" s="8">
        <f t="shared" si="382"/>
        <v>0</v>
      </c>
      <c r="DI483" s="11">
        <f t="shared" si="272"/>
        <v>45035</v>
      </c>
      <c r="DJ483" s="8">
        <f t="shared" si="383"/>
        <v>0</v>
      </c>
      <c r="DK483" s="8">
        <f t="shared" si="384"/>
        <v>0</v>
      </c>
      <c r="DL483" s="8">
        <f t="shared" si="385"/>
        <v>0</v>
      </c>
      <c r="DM483" s="8">
        <f t="shared" si="386"/>
        <v>0</v>
      </c>
      <c r="DN483" s="8">
        <f t="shared" si="387"/>
        <v>0</v>
      </c>
      <c r="DO483" s="8">
        <f t="shared" si="388"/>
        <v>0</v>
      </c>
      <c r="DP483" s="56"/>
      <c r="DQ483" s="56"/>
      <c r="DR483" s="56"/>
      <c r="DS483" s="56"/>
    </row>
    <row r="484" spans="1:123" x14ac:dyDescent="0.3">
      <c r="A484" s="11">
        <f t="shared" si="236"/>
        <v>45036</v>
      </c>
      <c r="B484" s="8">
        <f t="shared" si="354"/>
        <v>1056</v>
      </c>
      <c r="C484" s="8">
        <f t="shared" si="355"/>
        <v>124979.02</v>
      </c>
      <c r="D484" s="8">
        <f t="shared" si="356"/>
        <v>0</v>
      </c>
      <c r="E484" s="8">
        <f t="shared" si="357"/>
        <v>489.5</v>
      </c>
      <c r="F484" s="8">
        <f t="shared" si="358"/>
        <v>680.91</v>
      </c>
      <c r="G484" s="8">
        <f t="shared" si="359"/>
        <v>6</v>
      </c>
      <c r="I484" s="11">
        <f t="shared" si="238"/>
        <v>45036</v>
      </c>
      <c r="J484" s="8">
        <f t="shared" si="389"/>
        <v>947</v>
      </c>
      <c r="K484" s="8">
        <f t="shared" si="389"/>
        <v>169378.71</v>
      </c>
      <c r="L484" s="8">
        <f t="shared" si="389"/>
        <v>425.2399999999999</v>
      </c>
      <c r="M484" s="8">
        <f t="shared" si="389"/>
        <v>0</v>
      </c>
      <c r="N484" s="8">
        <f t="shared" si="389"/>
        <v>665.41000000000008</v>
      </c>
      <c r="O484" s="8">
        <f t="shared" si="389"/>
        <v>3</v>
      </c>
      <c r="Q484" s="11">
        <f t="shared" si="240"/>
        <v>45036</v>
      </c>
      <c r="R484" s="8">
        <f t="shared" si="390"/>
        <v>456</v>
      </c>
      <c r="S484" s="8">
        <f t="shared" si="390"/>
        <v>48011.39</v>
      </c>
      <c r="T484" s="8">
        <f t="shared" si="390"/>
        <v>472.75</v>
      </c>
      <c r="U484" s="8">
        <f t="shared" si="390"/>
        <v>0</v>
      </c>
      <c r="V484" s="8">
        <f t="shared" si="390"/>
        <v>-211.51999999999998</v>
      </c>
      <c r="W484" s="8">
        <f t="shared" si="390"/>
        <v>0</v>
      </c>
      <c r="Y484" s="11">
        <f t="shared" si="242"/>
        <v>45036</v>
      </c>
      <c r="Z484" s="8">
        <f t="shared" si="391"/>
        <v>532</v>
      </c>
      <c r="AA484" s="8">
        <f t="shared" si="391"/>
        <v>65673.330000000016</v>
      </c>
      <c r="AB484" s="8">
        <f t="shared" si="391"/>
        <v>448.42999999999989</v>
      </c>
      <c r="AC484" s="8">
        <f t="shared" si="391"/>
        <v>0</v>
      </c>
      <c r="AD484" s="8">
        <f t="shared" si="391"/>
        <v>743.8900000000001</v>
      </c>
      <c r="AE484" s="8">
        <f t="shared" si="391"/>
        <v>115</v>
      </c>
      <c r="AG484" s="11">
        <f t="shared" si="244"/>
        <v>45036</v>
      </c>
      <c r="AH484" s="8">
        <f t="shared" si="392"/>
        <v>780</v>
      </c>
      <c r="AI484" s="8">
        <f t="shared" si="392"/>
        <v>98712.92</v>
      </c>
      <c r="AJ484" s="8">
        <f t="shared" si="392"/>
        <v>194.83999999999997</v>
      </c>
      <c r="AK484" s="8">
        <f t="shared" si="392"/>
        <v>0</v>
      </c>
      <c r="AL484" s="8">
        <f t="shared" si="392"/>
        <v>1979.7800000000002</v>
      </c>
      <c r="AM484" s="8">
        <f t="shared" si="392"/>
        <v>47</v>
      </c>
      <c r="AO484" s="11">
        <f t="shared" si="246"/>
        <v>45036</v>
      </c>
      <c r="AP484" s="8">
        <f t="shared" si="393"/>
        <v>952</v>
      </c>
      <c r="AQ484" s="8">
        <f t="shared" si="393"/>
        <v>79163.91</v>
      </c>
      <c r="AR484" s="8">
        <f t="shared" si="393"/>
        <v>0</v>
      </c>
      <c r="AS484" s="8">
        <f t="shared" si="393"/>
        <v>939</v>
      </c>
      <c r="AT484" s="8">
        <f t="shared" si="393"/>
        <v>236</v>
      </c>
      <c r="AU484" s="8">
        <f t="shared" si="393"/>
        <v>47</v>
      </c>
      <c r="AW484" s="11">
        <f t="shared" si="248"/>
        <v>45036</v>
      </c>
      <c r="AX484" s="8">
        <f t="shared" si="394"/>
        <v>1225</v>
      </c>
      <c r="AY484" s="8">
        <f t="shared" si="394"/>
        <v>155199.49999999997</v>
      </c>
      <c r="AZ484" s="8">
        <f t="shared" si="394"/>
        <v>482.15</v>
      </c>
      <c r="BA484" s="8">
        <f t="shared" si="394"/>
        <v>0</v>
      </c>
      <c r="BB484" s="8">
        <f t="shared" si="394"/>
        <v>3017.96</v>
      </c>
      <c r="BC484" s="8">
        <f t="shared" si="394"/>
        <v>6</v>
      </c>
      <c r="BE484" s="11">
        <f t="shared" si="250"/>
        <v>45036</v>
      </c>
      <c r="BF484" s="8">
        <f t="shared" si="395"/>
        <v>1086</v>
      </c>
      <c r="BG484" s="8">
        <f t="shared" si="395"/>
        <v>138640.87999999998</v>
      </c>
      <c r="BH484" s="8">
        <f t="shared" si="395"/>
        <v>642.74</v>
      </c>
      <c r="BI484" s="8">
        <f t="shared" si="395"/>
        <v>0</v>
      </c>
      <c r="BJ484" s="8">
        <f t="shared" si="395"/>
        <v>2165.25</v>
      </c>
      <c r="BK484" s="8">
        <f t="shared" si="395"/>
        <v>3</v>
      </c>
      <c r="BM484" s="11">
        <f t="shared" si="252"/>
        <v>45036</v>
      </c>
      <c r="BN484" s="8">
        <f t="shared" si="396"/>
        <v>574</v>
      </c>
      <c r="BO484" s="8">
        <f t="shared" si="396"/>
        <v>46687.519999999997</v>
      </c>
      <c r="BP484" s="8">
        <f t="shared" si="396"/>
        <v>410</v>
      </c>
      <c r="BQ484" s="8">
        <f t="shared" si="396"/>
        <v>0</v>
      </c>
      <c r="BR484" s="8">
        <f t="shared" si="396"/>
        <v>1039.97</v>
      </c>
      <c r="BS484" s="8">
        <f t="shared" si="396"/>
        <v>1</v>
      </c>
      <c r="BU484" s="11">
        <f t="shared" si="254"/>
        <v>45036</v>
      </c>
      <c r="BV484" s="8">
        <f t="shared" si="397"/>
        <v>478</v>
      </c>
      <c r="BW484" s="8">
        <f t="shared" si="397"/>
        <v>57399.94</v>
      </c>
      <c r="BX484" s="8">
        <f t="shared" si="397"/>
        <v>0</v>
      </c>
      <c r="BY484" s="8">
        <f t="shared" si="397"/>
        <v>0</v>
      </c>
      <c r="BZ484" s="8">
        <f t="shared" si="397"/>
        <v>675.5</v>
      </c>
      <c r="CA484" s="8">
        <f t="shared" si="397"/>
        <v>10</v>
      </c>
      <c r="CC484" s="11">
        <f t="shared" si="256"/>
        <v>45036</v>
      </c>
      <c r="CD484" s="8">
        <f t="shared" si="398"/>
        <v>1148</v>
      </c>
      <c r="CE484" s="8">
        <f t="shared" si="398"/>
        <v>136767.14000000001</v>
      </c>
      <c r="CF484" s="8">
        <f t="shared" si="398"/>
        <v>163.44999999999999</v>
      </c>
      <c r="CG484" s="8">
        <f t="shared" si="398"/>
        <v>5658.1399999999994</v>
      </c>
      <c r="CH484" s="8">
        <f t="shared" si="398"/>
        <v>790.93999999999994</v>
      </c>
      <c r="CI484" s="8">
        <f t="shared" si="398"/>
        <v>21</v>
      </c>
      <c r="CK484" s="11">
        <f t="shared" si="258"/>
        <v>45036</v>
      </c>
      <c r="CL484" s="8">
        <f t="shared" si="399"/>
        <v>346</v>
      </c>
      <c r="CM484" s="8">
        <f t="shared" si="399"/>
        <v>23757.27</v>
      </c>
      <c r="CN484" s="8">
        <f t="shared" si="399"/>
        <v>0</v>
      </c>
      <c r="CO484" s="8">
        <f t="shared" si="399"/>
        <v>109</v>
      </c>
      <c r="CP484" s="8">
        <f t="shared" si="399"/>
        <v>376.63</v>
      </c>
      <c r="CQ484" s="8">
        <f t="shared" si="399"/>
        <v>3</v>
      </c>
      <c r="CS484" s="11">
        <f t="shared" si="260"/>
        <v>45036</v>
      </c>
      <c r="CT484" s="8">
        <f t="shared" si="371"/>
        <v>0</v>
      </c>
      <c r="CU484" s="8">
        <f t="shared" si="372"/>
        <v>0</v>
      </c>
      <c r="CV484" s="8">
        <f t="shared" si="373"/>
        <v>0</v>
      </c>
      <c r="CW484" s="8">
        <f t="shared" si="374"/>
        <v>0</v>
      </c>
      <c r="CX484" s="8">
        <f t="shared" si="375"/>
        <v>0</v>
      </c>
      <c r="CY484" s="8">
        <f t="shared" si="376"/>
        <v>0</v>
      </c>
      <c r="DA484" s="11">
        <f t="shared" si="266"/>
        <v>45036</v>
      </c>
      <c r="DB484" s="8">
        <f t="shared" si="377"/>
        <v>0</v>
      </c>
      <c r="DC484" s="8">
        <f t="shared" si="378"/>
        <v>0</v>
      </c>
      <c r="DD484" s="8">
        <f t="shared" si="379"/>
        <v>0</v>
      </c>
      <c r="DE484" s="8">
        <f t="shared" si="380"/>
        <v>0</v>
      </c>
      <c r="DF484" s="8">
        <f t="shared" si="381"/>
        <v>0</v>
      </c>
      <c r="DG484" s="8">
        <f t="shared" si="382"/>
        <v>0</v>
      </c>
      <c r="DI484" s="11">
        <f t="shared" si="272"/>
        <v>45036</v>
      </c>
      <c r="DJ484" s="8">
        <f t="shared" si="383"/>
        <v>0</v>
      </c>
      <c r="DK484" s="8">
        <f t="shared" si="384"/>
        <v>0</v>
      </c>
      <c r="DL484" s="8">
        <f t="shared" si="385"/>
        <v>0</v>
      </c>
      <c r="DM484" s="8">
        <f t="shared" si="386"/>
        <v>0</v>
      </c>
      <c r="DN484" s="8">
        <f t="shared" si="387"/>
        <v>0</v>
      </c>
      <c r="DO484" s="8">
        <f t="shared" si="388"/>
        <v>0</v>
      </c>
      <c r="DP484" s="56"/>
      <c r="DQ484" s="56"/>
      <c r="DR484" s="56"/>
      <c r="DS484" s="56"/>
    </row>
    <row r="485" spans="1:123" x14ac:dyDescent="0.3">
      <c r="A485" s="11">
        <f t="shared" si="236"/>
        <v>45037</v>
      </c>
      <c r="B485" s="8">
        <f t="shared" si="354"/>
        <v>1118</v>
      </c>
      <c r="C485" s="8">
        <f t="shared" si="355"/>
        <v>131812.01</v>
      </c>
      <c r="D485" s="8">
        <f t="shared" si="356"/>
        <v>0</v>
      </c>
      <c r="E485" s="8">
        <f t="shared" si="357"/>
        <v>515.5</v>
      </c>
      <c r="F485" s="8">
        <f t="shared" si="358"/>
        <v>676.91</v>
      </c>
      <c r="G485" s="8">
        <f t="shared" si="359"/>
        <v>6</v>
      </c>
      <c r="I485" s="11">
        <f t="shared" si="238"/>
        <v>45037</v>
      </c>
      <c r="J485" s="8">
        <f t="shared" si="389"/>
        <v>966</v>
      </c>
      <c r="K485" s="8">
        <f t="shared" si="389"/>
        <v>172548.33</v>
      </c>
      <c r="L485" s="8">
        <f t="shared" si="389"/>
        <v>425.2399999999999</v>
      </c>
      <c r="M485" s="8">
        <f t="shared" si="389"/>
        <v>0</v>
      </c>
      <c r="N485" s="8">
        <f t="shared" si="389"/>
        <v>665.41000000000008</v>
      </c>
      <c r="O485" s="8">
        <f t="shared" si="389"/>
        <v>3</v>
      </c>
      <c r="Q485" s="11">
        <f t="shared" si="240"/>
        <v>45037</v>
      </c>
      <c r="R485" s="8">
        <f t="shared" si="390"/>
        <v>488</v>
      </c>
      <c r="S485" s="8">
        <f t="shared" si="390"/>
        <v>51581.26</v>
      </c>
      <c r="T485" s="8">
        <f t="shared" si="390"/>
        <v>494.25</v>
      </c>
      <c r="U485" s="8">
        <f t="shared" si="390"/>
        <v>0</v>
      </c>
      <c r="V485" s="8">
        <f t="shared" si="390"/>
        <v>-211.51999999999998</v>
      </c>
      <c r="W485" s="8">
        <f t="shared" si="390"/>
        <v>0</v>
      </c>
      <c r="Y485" s="11">
        <f t="shared" si="242"/>
        <v>45037</v>
      </c>
      <c r="Z485" s="8">
        <f t="shared" si="391"/>
        <v>577</v>
      </c>
      <c r="AA485" s="8">
        <f t="shared" si="391"/>
        <v>71264.960000000021</v>
      </c>
      <c r="AB485" s="8">
        <f t="shared" si="391"/>
        <v>492.82999999999987</v>
      </c>
      <c r="AC485" s="8">
        <f t="shared" si="391"/>
        <v>0</v>
      </c>
      <c r="AD485" s="8">
        <f t="shared" si="391"/>
        <v>853.79000000000008</v>
      </c>
      <c r="AE485" s="8">
        <f t="shared" si="391"/>
        <v>119</v>
      </c>
      <c r="AG485" s="11">
        <f t="shared" si="244"/>
        <v>45037</v>
      </c>
      <c r="AH485" s="8">
        <f t="shared" si="392"/>
        <v>834</v>
      </c>
      <c r="AI485" s="8">
        <f t="shared" si="392"/>
        <v>106575.2</v>
      </c>
      <c r="AJ485" s="8">
        <f t="shared" si="392"/>
        <v>211.49999999999997</v>
      </c>
      <c r="AK485" s="8">
        <f t="shared" si="392"/>
        <v>0</v>
      </c>
      <c r="AL485" s="8">
        <f t="shared" si="392"/>
        <v>2289.6800000000003</v>
      </c>
      <c r="AM485" s="8">
        <f t="shared" si="392"/>
        <v>51</v>
      </c>
      <c r="AO485" s="11">
        <f t="shared" si="246"/>
        <v>45037</v>
      </c>
      <c r="AP485" s="8">
        <f t="shared" si="393"/>
        <v>988</v>
      </c>
      <c r="AQ485" s="8">
        <f t="shared" si="393"/>
        <v>82420.19</v>
      </c>
      <c r="AR485" s="8">
        <f t="shared" si="393"/>
        <v>0</v>
      </c>
      <c r="AS485" s="8">
        <f t="shared" si="393"/>
        <v>965</v>
      </c>
      <c r="AT485" s="8">
        <f t="shared" si="393"/>
        <v>336</v>
      </c>
      <c r="AU485" s="8">
        <f t="shared" si="393"/>
        <v>47</v>
      </c>
      <c r="AW485" s="11">
        <f t="shared" si="248"/>
        <v>45037</v>
      </c>
      <c r="AX485" s="8">
        <f t="shared" si="394"/>
        <v>1272</v>
      </c>
      <c r="AY485" s="8">
        <f t="shared" si="394"/>
        <v>160381.75999999998</v>
      </c>
      <c r="AZ485" s="8">
        <f t="shared" si="394"/>
        <v>482.15</v>
      </c>
      <c r="BA485" s="8">
        <f t="shared" si="394"/>
        <v>0</v>
      </c>
      <c r="BB485" s="8">
        <f t="shared" si="394"/>
        <v>3155.36</v>
      </c>
      <c r="BC485" s="8">
        <f t="shared" si="394"/>
        <v>7</v>
      </c>
      <c r="BE485" s="11">
        <f t="shared" si="250"/>
        <v>45037</v>
      </c>
      <c r="BF485" s="8">
        <f t="shared" si="395"/>
        <v>1130</v>
      </c>
      <c r="BG485" s="8">
        <f t="shared" si="395"/>
        <v>144469.47999999998</v>
      </c>
      <c r="BH485" s="8">
        <f t="shared" si="395"/>
        <v>648.78</v>
      </c>
      <c r="BI485" s="8">
        <f t="shared" si="395"/>
        <v>0</v>
      </c>
      <c r="BJ485" s="8">
        <f t="shared" si="395"/>
        <v>2270.1999999999998</v>
      </c>
      <c r="BK485" s="8">
        <f t="shared" si="395"/>
        <v>4</v>
      </c>
      <c r="BM485" s="11">
        <f t="shared" si="252"/>
        <v>45037</v>
      </c>
      <c r="BN485" s="8">
        <f t="shared" si="396"/>
        <v>624</v>
      </c>
      <c r="BO485" s="8">
        <f t="shared" si="396"/>
        <v>51054.189999999995</v>
      </c>
      <c r="BP485" s="8">
        <f t="shared" si="396"/>
        <v>462</v>
      </c>
      <c r="BQ485" s="8">
        <f t="shared" si="396"/>
        <v>0</v>
      </c>
      <c r="BR485" s="8">
        <f t="shared" si="396"/>
        <v>1039.97</v>
      </c>
      <c r="BS485" s="8">
        <f t="shared" si="396"/>
        <v>1</v>
      </c>
      <c r="BU485" s="11">
        <f t="shared" si="254"/>
        <v>45037</v>
      </c>
      <c r="BV485" s="8">
        <f t="shared" si="397"/>
        <v>526</v>
      </c>
      <c r="BW485" s="8">
        <f t="shared" si="397"/>
        <v>62976.03</v>
      </c>
      <c r="BX485" s="8">
        <f t="shared" si="397"/>
        <v>0</v>
      </c>
      <c r="BY485" s="8">
        <f t="shared" si="397"/>
        <v>0</v>
      </c>
      <c r="BZ485" s="8">
        <f t="shared" si="397"/>
        <v>746</v>
      </c>
      <c r="CA485" s="8">
        <f t="shared" si="397"/>
        <v>11</v>
      </c>
      <c r="CC485" s="11">
        <f t="shared" si="256"/>
        <v>45037</v>
      </c>
      <c r="CD485" s="8">
        <f t="shared" si="398"/>
        <v>1194</v>
      </c>
      <c r="CE485" s="8">
        <f t="shared" si="398"/>
        <v>142621.06000000003</v>
      </c>
      <c r="CF485" s="8">
        <f t="shared" si="398"/>
        <v>176.47</v>
      </c>
      <c r="CG485" s="8">
        <f t="shared" si="398"/>
        <v>5880.2</v>
      </c>
      <c r="CH485" s="8">
        <f t="shared" si="398"/>
        <v>715.94999999999993</v>
      </c>
      <c r="CI485" s="8">
        <f t="shared" si="398"/>
        <v>23</v>
      </c>
      <c r="CK485" s="11">
        <f t="shared" si="258"/>
        <v>45037</v>
      </c>
      <c r="CL485" s="8">
        <f t="shared" si="399"/>
        <v>366</v>
      </c>
      <c r="CM485" s="8">
        <f t="shared" si="399"/>
        <v>24993.940000000002</v>
      </c>
      <c r="CN485" s="8">
        <f t="shared" si="399"/>
        <v>0</v>
      </c>
      <c r="CO485" s="8">
        <f t="shared" si="399"/>
        <v>132.5</v>
      </c>
      <c r="CP485" s="8">
        <f t="shared" si="399"/>
        <v>391.63</v>
      </c>
      <c r="CQ485" s="8">
        <f t="shared" si="399"/>
        <v>3</v>
      </c>
      <c r="CS485" s="11">
        <f t="shared" si="260"/>
        <v>45037</v>
      </c>
      <c r="CT485" s="8">
        <f t="shared" si="371"/>
        <v>0</v>
      </c>
      <c r="CU485" s="8">
        <f t="shared" si="372"/>
        <v>0</v>
      </c>
      <c r="CV485" s="8">
        <f t="shared" si="373"/>
        <v>0</v>
      </c>
      <c r="CW485" s="8">
        <f t="shared" si="374"/>
        <v>0</v>
      </c>
      <c r="CX485" s="8">
        <f t="shared" si="375"/>
        <v>0</v>
      </c>
      <c r="CY485" s="8">
        <f t="shared" si="376"/>
        <v>0</v>
      </c>
      <c r="DA485" s="11">
        <f t="shared" si="266"/>
        <v>45037</v>
      </c>
      <c r="DB485" s="8">
        <f t="shared" si="377"/>
        <v>0</v>
      </c>
      <c r="DC485" s="8">
        <f t="shared" si="378"/>
        <v>0</v>
      </c>
      <c r="DD485" s="8">
        <f t="shared" si="379"/>
        <v>0</v>
      </c>
      <c r="DE485" s="8">
        <f t="shared" si="380"/>
        <v>0</v>
      </c>
      <c r="DF485" s="8">
        <f t="shared" si="381"/>
        <v>0</v>
      </c>
      <c r="DG485" s="8">
        <f t="shared" si="382"/>
        <v>0</v>
      </c>
      <c r="DI485" s="11">
        <f t="shared" si="272"/>
        <v>45037</v>
      </c>
      <c r="DJ485" s="8">
        <f t="shared" si="383"/>
        <v>0</v>
      </c>
      <c r="DK485" s="8">
        <f t="shared" si="384"/>
        <v>0</v>
      </c>
      <c r="DL485" s="8">
        <f t="shared" si="385"/>
        <v>0</v>
      </c>
      <c r="DM485" s="8">
        <f t="shared" si="386"/>
        <v>0</v>
      </c>
      <c r="DN485" s="8">
        <f t="shared" si="387"/>
        <v>0</v>
      </c>
      <c r="DO485" s="8">
        <f t="shared" si="388"/>
        <v>0</v>
      </c>
      <c r="DP485" s="56"/>
      <c r="DQ485" s="56"/>
      <c r="DR485" s="56"/>
      <c r="DS485" s="56"/>
    </row>
    <row r="486" spans="1:123" x14ac:dyDescent="0.3">
      <c r="A486" s="11">
        <f t="shared" si="236"/>
        <v>45038</v>
      </c>
      <c r="B486" s="8">
        <f t="shared" si="354"/>
        <v>1169</v>
      </c>
      <c r="C486" s="8">
        <f t="shared" si="355"/>
        <v>137613.91</v>
      </c>
      <c r="D486" s="8">
        <f t="shared" si="356"/>
        <v>0</v>
      </c>
      <c r="E486" s="8">
        <f t="shared" si="357"/>
        <v>543.5</v>
      </c>
      <c r="F486" s="8">
        <f t="shared" si="358"/>
        <v>676.91</v>
      </c>
      <c r="G486" s="8">
        <f t="shared" si="359"/>
        <v>6</v>
      </c>
      <c r="I486" s="11">
        <f t="shared" si="238"/>
        <v>45038</v>
      </c>
      <c r="J486" s="8">
        <f t="shared" si="389"/>
        <v>982</v>
      </c>
      <c r="K486" s="8">
        <f t="shared" si="389"/>
        <v>175500.13999999998</v>
      </c>
      <c r="L486" s="8">
        <f t="shared" si="389"/>
        <v>425.2399999999999</v>
      </c>
      <c r="M486" s="8">
        <f t="shared" si="389"/>
        <v>0</v>
      </c>
      <c r="N486" s="8">
        <f t="shared" si="389"/>
        <v>665.41000000000008</v>
      </c>
      <c r="O486" s="8">
        <f t="shared" si="389"/>
        <v>3</v>
      </c>
      <c r="Q486" s="11">
        <f t="shared" si="240"/>
        <v>45038</v>
      </c>
      <c r="R486" s="8">
        <f t="shared" si="390"/>
        <v>525</v>
      </c>
      <c r="S486" s="8">
        <f t="shared" si="390"/>
        <v>55702.380000000005</v>
      </c>
      <c r="T486" s="8">
        <f t="shared" si="390"/>
        <v>534.75</v>
      </c>
      <c r="U486" s="8">
        <f t="shared" si="390"/>
        <v>0</v>
      </c>
      <c r="V486" s="8">
        <f t="shared" si="390"/>
        <v>-211.51999999999998</v>
      </c>
      <c r="W486" s="8">
        <f t="shared" si="390"/>
        <v>0</v>
      </c>
      <c r="Y486" s="11">
        <f t="shared" si="242"/>
        <v>45038</v>
      </c>
      <c r="Z486" s="8">
        <f t="shared" si="391"/>
        <v>608</v>
      </c>
      <c r="AA486" s="8">
        <f t="shared" si="391"/>
        <v>74919.24000000002</v>
      </c>
      <c r="AB486" s="8">
        <f t="shared" si="391"/>
        <v>561.29999999999984</v>
      </c>
      <c r="AC486" s="8">
        <f t="shared" si="391"/>
        <v>0</v>
      </c>
      <c r="AD486" s="8">
        <f t="shared" si="391"/>
        <v>953.79000000000008</v>
      </c>
      <c r="AE486" s="8">
        <f t="shared" si="391"/>
        <v>123</v>
      </c>
      <c r="AG486" s="11">
        <f t="shared" si="244"/>
        <v>45038</v>
      </c>
      <c r="AH486" s="8">
        <f t="shared" si="392"/>
        <v>887</v>
      </c>
      <c r="AI486" s="8">
        <f t="shared" si="392"/>
        <v>113602.88</v>
      </c>
      <c r="AJ486" s="8">
        <f t="shared" si="392"/>
        <v>227.22999999999996</v>
      </c>
      <c r="AK486" s="8">
        <f t="shared" si="392"/>
        <v>0</v>
      </c>
      <c r="AL486" s="8">
        <f t="shared" si="392"/>
        <v>2339.6800000000003</v>
      </c>
      <c r="AM486" s="8">
        <f t="shared" si="392"/>
        <v>55</v>
      </c>
      <c r="AO486" s="11">
        <f t="shared" si="246"/>
        <v>45038</v>
      </c>
      <c r="AP486" s="8">
        <f t="shared" si="393"/>
        <v>1029</v>
      </c>
      <c r="AQ486" s="8">
        <f t="shared" si="393"/>
        <v>85658.45</v>
      </c>
      <c r="AR486" s="8">
        <f t="shared" si="393"/>
        <v>0</v>
      </c>
      <c r="AS486" s="8">
        <f t="shared" si="393"/>
        <v>1025.5</v>
      </c>
      <c r="AT486" s="8">
        <f t="shared" si="393"/>
        <v>336</v>
      </c>
      <c r="AU486" s="8">
        <f t="shared" si="393"/>
        <v>50</v>
      </c>
      <c r="AW486" s="11">
        <f t="shared" si="248"/>
        <v>45038</v>
      </c>
      <c r="AX486" s="8">
        <f t="shared" si="394"/>
        <v>1336</v>
      </c>
      <c r="AY486" s="8">
        <f t="shared" si="394"/>
        <v>167376.4</v>
      </c>
      <c r="AZ486" s="8">
        <f t="shared" si="394"/>
        <v>496.92999999999995</v>
      </c>
      <c r="BA486" s="8">
        <f t="shared" si="394"/>
        <v>0</v>
      </c>
      <c r="BB486" s="8">
        <f t="shared" si="394"/>
        <v>3155.36</v>
      </c>
      <c r="BC486" s="8">
        <f t="shared" si="394"/>
        <v>9</v>
      </c>
      <c r="BE486" s="11">
        <f t="shared" si="250"/>
        <v>45038</v>
      </c>
      <c r="BF486" s="8">
        <f t="shared" si="395"/>
        <v>1175</v>
      </c>
      <c r="BG486" s="8">
        <f t="shared" si="395"/>
        <v>150288.29999999999</v>
      </c>
      <c r="BH486" s="8">
        <f t="shared" si="395"/>
        <v>665.49</v>
      </c>
      <c r="BI486" s="8">
        <f t="shared" si="395"/>
        <v>0</v>
      </c>
      <c r="BJ486" s="8">
        <f t="shared" si="395"/>
        <v>2275.1499999999996</v>
      </c>
      <c r="BK486" s="8">
        <f t="shared" si="395"/>
        <v>4</v>
      </c>
      <c r="BM486" s="11">
        <f t="shared" si="252"/>
        <v>45038</v>
      </c>
      <c r="BN486" s="8">
        <f t="shared" si="396"/>
        <v>667</v>
      </c>
      <c r="BO486" s="8">
        <f t="shared" si="396"/>
        <v>54984.329999999994</v>
      </c>
      <c r="BP486" s="8">
        <f t="shared" si="396"/>
        <v>490</v>
      </c>
      <c r="BQ486" s="8">
        <f t="shared" si="396"/>
        <v>0</v>
      </c>
      <c r="BR486" s="8">
        <f t="shared" si="396"/>
        <v>1039.97</v>
      </c>
      <c r="BS486" s="8">
        <f t="shared" si="396"/>
        <v>1</v>
      </c>
      <c r="BU486" s="11">
        <f t="shared" si="254"/>
        <v>45038</v>
      </c>
      <c r="BV486" s="8">
        <f t="shared" si="397"/>
        <v>570</v>
      </c>
      <c r="BW486" s="8">
        <f t="shared" si="397"/>
        <v>68405.56</v>
      </c>
      <c r="BX486" s="8">
        <f t="shared" si="397"/>
        <v>0</v>
      </c>
      <c r="BY486" s="8">
        <f t="shared" si="397"/>
        <v>0</v>
      </c>
      <c r="BZ486" s="8">
        <f t="shared" si="397"/>
        <v>839.5</v>
      </c>
      <c r="CA486" s="8">
        <f t="shared" si="397"/>
        <v>11</v>
      </c>
      <c r="CC486" s="11">
        <f t="shared" si="256"/>
        <v>45038</v>
      </c>
      <c r="CD486" s="8">
        <f t="shared" si="398"/>
        <v>1236</v>
      </c>
      <c r="CE486" s="8">
        <f t="shared" si="398"/>
        <v>147703.53000000003</v>
      </c>
      <c r="CF486" s="8">
        <f t="shared" si="398"/>
        <v>179.26</v>
      </c>
      <c r="CG486" s="8">
        <f t="shared" si="398"/>
        <v>5923.45</v>
      </c>
      <c r="CH486" s="8">
        <f t="shared" si="398"/>
        <v>784.37999999999988</v>
      </c>
      <c r="CI486" s="8">
        <f t="shared" si="398"/>
        <v>23</v>
      </c>
      <c r="CK486" s="11">
        <f t="shared" si="258"/>
        <v>45038</v>
      </c>
      <c r="CL486" s="8">
        <f t="shared" si="399"/>
        <v>383</v>
      </c>
      <c r="CM486" s="8">
        <f t="shared" si="399"/>
        <v>26227.86</v>
      </c>
      <c r="CN486" s="8">
        <f t="shared" si="399"/>
        <v>0</v>
      </c>
      <c r="CO486" s="8">
        <f t="shared" si="399"/>
        <v>132.5</v>
      </c>
      <c r="CP486" s="8">
        <f t="shared" si="399"/>
        <v>391.63</v>
      </c>
      <c r="CQ486" s="8">
        <f t="shared" si="399"/>
        <v>3</v>
      </c>
      <c r="CS486" s="11">
        <f t="shared" si="260"/>
        <v>45038</v>
      </c>
      <c r="CT486" s="8">
        <f t="shared" si="371"/>
        <v>0</v>
      </c>
      <c r="CU486" s="8">
        <f t="shared" si="372"/>
        <v>0</v>
      </c>
      <c r="CV486" s="8">
        <f t="shared" si="373"/>
        <v>0</v>
      </c>
      <c r="CW486" s="8">
        <f t="shared" si="374"/>
        <v>0</v>
      </c>
      <c r="CX486" s="8">
        <f t="shared" si="375"/>
        <v>0</v>
      </c>
      <c r="CY486" s="8">
        <f t="shared" si="376"/>
        <v>0</v>
      </c>
      <c r="DA486" s="11">
        <f t="shared" si="266"/>
        <v>45038</v>
      </c>
      <c r="DB486" s="8">
        <f t="shared" si="377"/>
        <v>0</v>
      </c>
      <c r="DC486" s="8">
        <f t="shared" si="378"/>
        <v>0</v>
      </c>
      <c r="DD486" s="8">
        <f t="shared" si="379"/>
        <v>0</v>
      </c>
      <c r="DE486" s="8">
        <f t="shared" si="380"/>
        <v>0</v>
      </c>
      <c r="DF486" s="8">
        <f t="shared" si="381"/>
        <v>0</v>
      </c>
      <c r="DG486" s="8">
        <f t="shared" si="382"/>
        <v>0</v>
      </c>
      <c r="DI486" s="11">
        <f t="shared" si="272"/>
        <v>45038</v>
      </c>
      <c r="DJ486" s="8">
        <f t="shared" si="383"/>
        <v>0</v>
      </c>
      <c r="DK486" s="8">
        <f t="shared" si="384"/>
        <v>0</v>
      </c>
      <c r="DL486" s="8">
        <f t="shared" si="385"/>
        <v>0</v>
      </c>
      <c r="DM486" s="8">
        <f t="shared" si="386"/>
        <v>0</v>
      </c>
      <c r="DN486" s="8">
        <f t="shared" si="387"/>
        <v>0</v>
      </c>
      <c r="DO486" s="8">
        <f t="shared" si="388"/>
        <v>0</v>
      </c>
      <c r="DP486" s="56"/>
      <c r="DQ486" s="56"/>
      <c r="DR486" s="56"/>
      <c r="DS486" s="56"/>
    </row>
    <row r="487" spans="1:123" x14ac:dyDescent="0.3">
      <c r="A487" s="11">
        <f t="shared" si="236"/>
        <v>45039</v>
      </c>
      <c r="B487" s="8">
        <f t="shared" si="354"/>
        <v>1214</v>
      </c>
      <c r="C487" s="8">
        <f t="shared" si="355"/>
        <v>141866.13</v>
      </c>
      <c r="D487" s="8">
        <f t="shared" si="356"/>
        <v>0</v>
      </c>
      <c r="E487" s="8">
        <f t="shared" si="357"/>
        <v>573.5</v>
      </c>
      <c r="F487" s="8">
        <f t="shared" si="358"/>
        <v>701.91</v>
      </c>
      <c r="G487" s="8">
        <f t="shared" si="359"/>
        <v>6</v>
      </c>
      <c r="I487" s="11">
        <f t="shared" si="238"/>
        <v>45039</v>
      </c>
      <c r="J487" s="8">
        <f t="shared" si="389"/>
        <v>1003</v>
      </c>
      <c r="K487" s="8">
        <f t="shared" si="389"/>
        <v>179099.33</v>
      </c>
      <c r="L487" s="8">
        <f t="shared" si="389"/>
        <v>434.42999999999989</v>
      </c>
      <c r="M487" s="8">
        <f t="shared" si="389"/>
        <v>0</v>
      </c>
      <c r="N487" s="8">
        <f t="shared" si="389"/>
        <v>680.2600000000001</v>
      </c>
      <c r="O487" s="8">
        <f t="shared" si="389"/>
        <v>3</v>
      </c>
      <c r="Q487" s="11">
        <f t="shared" si="240"/>
        <v>45039</v>
      </c>
      <c r="R487" s="8">
        <f t="shared" si="390"/>
        <v>539</v>
      </c>
      <c r="S487" s="8">
        <f t="shared" si="390"/>
        <v>57117.270000000004</v>
      </c>
      <c r="T487" s="8">
        <f t="shared" si="390"/>
        <v>558.75</v>
      </c>
      <c r="U487" s="8">
        <f t="shared" si="390"/>
        <v>0</v>
      </c>
      <c r="V487" s="8">
        <f t="shared" si="390"/>
        <v>-211.51999999999998</v>
      </c>
      <c r="W487" s="8">
        <f t="shared" si="390"/>
        <v>0</v>
      </c>
      <c r="Y487" s="11">
        <f t="shared" si="242"/>
        <v>45039</v>
      </c>
      <c r="Z487" s="8">
        <f t="shared" si="391"/>
        <v>636</v>
      </c>
      <c r="AA487" s="8">
        <f t="shared" si="391"/>
        <v>78066.650000000023</v>
      </c>
      <c r="AB487" s="8">
        <f t="shared" si="391"/>
        <v>618.66999999999985</v>
      </c>
      <c r="AC487" s="8">
        <f t="shared" si="391"/>
        <v>0</v>
      </c>
      <c r="AD487" s="8">
        <f t="shared" si="391"/>
        <v>1056.3500000000001</v>
      </c>
      <c r="AE487" s="8">
        <f t="shared" si="391"/>
        <v>127</v>
      </c>
      <c r="AG487" s="11">
        <f t="shared" si="244"/>
        <v>45039</v>
      </c>
      <c r="AH487" s="8">
        <f t="shared" si="392"/>
        <v>925</v>
      </c>
      <c r="AI487" s="8">
        <f t="shared" si="392"/>
        <v>118394.69</v>
      </c>
      <c r="AJ487" s="8">
        <f t="shared" si="392"/>
        <v>230.92999999999995</v>
      </c>
      <c r="AK487" s="8">
        <f t="shared" si="392"/>
        <v>0</v>
      </c>
      <c r="AL487" s="8">
        <f t="shared" si="392"/>
        <v>2539.6800000000003</v>
      </c>
      <c r="AM487" s="8">
        <f t="shared" si="392"/>
        <v>59</v>
      </c>
      <c r="AO487" s="11">
        <f t="shared" si="246"/>
        <v>45039</v>
      </c>
      <c r="AP487" s="8">
        <f t="shared" si="393"/>
        <v>1064</v>
      </c>
      <c r="AQ487" s="8">
        <f t="shared" si="393"/>
        <v>88447.52</v>
      </c>
      <c r="AR487" s="8">
        <f t="shared" si="393"/>
        <v>0</v>
      </c>
      <c r="AS487" s="8">
        <f t="shared" si="393"/>
        <v>1121.5</v>
      </c>
      <c r="AT487" s="8">
        <f t="shared" si="393"/>
        <v>336</v>
      </c>
      <c r="AU487" s="8">
        <f t="shared" si="393"/>
        <v>51</v>
      </c>
      <c r="AW487" s="11">
        <f t="shared" si="248"/>
        <v>45039</v>
      </c>
      <c r="AX487" s="8">
        <f t="shared" si="394"/>
        <v>1385</v>
      </c>
      <c r="AY487" s="8">
        <f t="shared" si="394"/>
        <v>172844.74</v>
      </c>
      <c r="AZ487" s="8">
        <f t="shared" si="394"/>
        <v>527.41</v>
      </c>
      <c r="BA487" s="8">
        <f t="shared" si="394"/>
        <v>0</v>
      </c>
      <c r="BB487" s="8">
        <f t="shared" si="394"/>
        <v>3160.31</v>
      </c>
      <c r="BC487" s="8">
        <f t="shared" si="394"/>
        <v>10</v>
      </c>
      <c r="BE487" s="11">
        <f t="shared" si="250"/>
        <v>45039</v>
      </c>
      <c r="BF487" s="8">
        <f t="shared" si="395"/>
        <v>1211</v>
      </c>
      <c r="BG487" s="8">
        <f t="shared" si="395"/>
        <v>154512.41999999998</v>
      </c>
      <c r="BH487" s="8">
        <f t="shared" si="395"/>
        <v>701.22</v>
      </c>
      <c r="BI487" s="8">
        <f t="shared" si="395"/>
        <v>0</v>
      </c>
      <c r="BJ487" s="8">
        <f t="shared" si="395"/>
        <v>2358.0999999999995</v>
      </c>
      <c r="BK487" s="8">
        <f t="shared" si="395"/>
        <v>4</v>
      </c>
      <c r="BM487" s="11">
        <f t="shared" si="252"/>
        <v>45039</v>
      </c>
      <c r="BN487" s="8">
        <f t="shared" si="396"/>
        <v>689</v>
      </c>
      <c r="BO487" s="8">
        <f t="shared" si="396"/>
        <v>56774.969999999994</v>
      </c>
      <c r="BP487" s="8">
        <f t="shared" si="396"/>
        <v>520</v>
      </c>
      <c r="BQ487" s="8">
        <f t="shared" si="396"/>
        <v>0</v>
      </c>
      <c r="BR487" s="8">
        <f t="shared" si="396"/>
        <v>1059.97</v>
      </c>
      <c r="BS487" s="8">
        <f t="shared" si="396"/>
        <v>1</v>
      </c>
      <c r="BU487" s="11">
        <f t="shared" si="254"/>
        <v>45039</v>
      </c>
      <c r="BV487" s="8">
        <f t="shared" si="397"/>
        <v>588</v>
      </c>
      <c r="BW487" s="8">
        <f t="shared" si="397"/>
        <v>70328.28</v>
      </c>
      <c r="BX487" s="8">
        <f t="shared" si="397"/>
        <v>0</v>
      </c>
      <c r="BY487" s="8">
        <f t="shared" si="397"/>
        <v>0</v>
      </c>
      <c r="BZ487" s="8">
        <f t="shared" si="397"/>
        <v>873</v>
      </c>
      <c r="CA487" s="8">
        <f t="shared" si="397"/>
        <v>11</v>
      </c>
      <c r="CC487" s="11">
        <f t="shared" si="256"/>
        <v>45039</v>
      </c>
      <c r="CD487" s="8">
        <f t="shared" si="398"/>
        <v>1282</v>
      </c>
      <c r="CE487" s="8">
        <f t="shared" si="398"/>
        <v>152924.04000000004</v>
      </c>
      <c r="CF487" s="8">
        <f t="shared" si="398"/>
        <v>196</v>
      </c>
      <c r="CG487" s="8">
        <f t="shared" si="398"/>
        <v>6093.2</v>
      </c>
      <c r="CH487" s="8">
        <f t="shared" si="398"/>
        <v>828.37999999999988</v>
      </c>
      <c r="CI487" s="8">
        <f t="shared" si="398"/>
        <v>27</v>
      </c>
      <c r="CK487" s="11">
        <f t="shared" si="258"/>
        <v>45039</v>
      </c>
      <c r="CL487" s="8">
        <f t="shared" si="399"/>
        <v>391</v>
      </c>
      <c r="CM487" s="8">
        <f t="shared" si="399"/>
        <v>26769.53</v>
      </c>
      <c r="CN487" s="8">
        <f t="shared" si="399"/>
        <v>0</v>
      </c>
      <c r="CO487" s="8">
        <f t="shared" si="399"/>
        <v>132.5</v>
      </c>
      <c r="CP487" s="8">
        <f t="shared" si="399"/>
        <v>391.63</v>
      </c>
      <c r="CQ487" s="8">
        <f t="shared" si="399"/>
        <v>3</v>
      </c>
      <c r="CS487" s="11">
        <f t="shared" si="260"/>
        <v>45039</v>
      </c>
      <c r="CT487" s="8">
        <f t="shared" si="371"/>
        <v>0</v>
      </c>
      <c r="CU487" s="8">
        <f t="shared" si="372"/>
        <v>0</v>
      </c>
      <c r="CV487" s="8">
        <f t="shared" si="373"/>
        <v>0</v>
      </c>
      <c r="CW487" s="8">
        <f t="shared" si="374"/>
        <v>0</v>
      </c>
      <c r="CX487" s="8">
        <f t="shared" si="375"/>
        <v>0</v>
      </c>
      <c r="CY487" s="8">
        <f t="shared" si="376"/>
        <v>0</v>
      </c>
      <c r="DA487" s="11">
        <f t="shared" si="266"/>
        <v>45039</v>
      </c>
      <c r="DB487" s="8">
        <f t="shared" si="377"/>
        <v>0</v>
      </c>
      <c r="DC487" s="8">
        <f t="shared" si="378"/>
        <v>0</v>
      </c>
      <c r="DD487" s="8">
        <f t="shared" si="379"/>
        <v>0</v>
      </c>
      <c r="DE487" s="8">
        <f t="shared" si="380"/>
        <v>0</v>
      </c>
      <c r="DF487" s="8">
        <f t="shared" si="381"/>
        <v>0</v>
      </c>
      <c r="DG487" s="8">
        <f t="shared" si="382"/>
        <v>0</v>
      </c>
      <c r="DI487" s="11">
        <f t="shared" si="272"/>
        <v>45039</v>
      </c>
      <c r="DJ487" s="8">
        <f t="shared" si="383"/>
        <v>0</v>
      </c>
      <c r="DK487" s="8">
        <f t="shared" si="384"/>
        <v>0</v>
      </c>
      <c r="DL487" s="8">
        <f t="shared" si="385"/>
        <v>0</v>
      </c>
      <c r="DM487" s="8">
        <f t="shared" si="386"/>
        <v>0</v>
      </c>
      <c r="DN487" s="8">
        <f t="shared" si="387"/>
        <v>0</v>
      </c>
      <c r="DO487" s="8">
        <f t="shared" si="388"/>
        <v>0</v>
      </c>
      <c r="DP487" s="56"/>
      <c r="DQ487" s="56"/>
      <c r="DR487" s="56"/>
      <c r="DS487" s="56"/>
    </row>
    <row r="488" spans="1:123" x14ac:dyDescent="0.3">
      <c r="A488" s="11">
        <f t="shared" si="236"/>
        <v>45040</v>
      </c>
      <c r="B488" s="8">
        <f t="shared" si="354"/>
        <v>1265</v>
      </c>
      <c r="C488" s="8">
        <f t="shared" si="355"/>
        <v>147348.66</v>
      </c>
      <c r="D488" s="8">
        <f t="shared" si="356"/>
        <v>0</v>
      </c>
      <c r="E488" s="8">
        <f t="shared" si="357"/>
        <v>594.5</v>
      </c>
      <c r="F488" s="8">
        <f t="shared" si="358"/>
        <v>701.91</v>
      </c>
      <c r="G488" s="8">
        <f t="shared" si="359"/>
        <v>6</v>
      </c>
      <c r="I488" s="11">
        <f t="shared" si="238"/>
        <v>45040</v>
      </c>
      <c r="J488" s="8">
        <f t="shared" si="389"/>
        <v>1050</v>
      </c>
      <c r="K488" s="8">
        <f t="shared" si="389"/>
        <v>187345.09999999998</v>
      </c>
      <c r="L488" s="8">
        <f t="shared" si="389"/>
        <v>450.46999999999991</v>
      </c>
      <c r="M488" s="8">
        <f t="shared" si="389"/>
        <v>0</v>
      </c>
      <c r="N488" s="8">
        <f t="shared" si="389"/>
        <v>690.16000000000008</v>
      </c>
      <c r="O488" s="8">
        <f t="shared" si="389"/>
        <v>3</v>
      </c>
      <c r="Q488" s="11">
        <f t="shared" si="240"/>
        <v>45040</v>
      </c>
      <c r="R488" s="8">
        <f t="shared" si="390"/>
        <v>551</v>
      </c>
      <c r="S488" s="8">
        <f t="shared" si="390"/>
        <v>58308.420000000006</v>
      </c>
      <c r="T488" s="8">
        <f t="shared" si="390"/>
        <v>581.75</v>
      </c>
      <c r="U488" s="8">
        <f t="shared" si="390"/>
        <v>0</v>
      </c>
      <c r="V488" s="8">
        <f t="shared" si="390"/>
        <v>-211.51999999999998</v>
      </c>
      <c r="W488" s="8">
        <f t="shared" si="390"/>
        <v>0</v>
      </c>
      <c r="Y488" s="11">
        <f t="shared" si="242"/>
        <v>45040</v>
      </c>
      <c r="Z488" s="8">
        <f t="shared" si="391"/>
        <v>673</v>
      </c>
      <c r="AA488" s="8">
        <f t="shared" si="391"/>
        <v>82663.790000000023</v>
      </c>
      <c r="AB488" s="8">
        <f t="shared" si="391"/>
        <v>621.44999999999982</v>
      </c>
      <c r="AC488" s="8">
        <f t="shared" si="391"/>
        <v>0</v>
      </c>
      <c r="AD488" s="8">
        <f t="shared" si="391"/>
        <v>1056.3500000000001</v>
      </c>
      <c r="AE488" s="8">
        <f t="shared" si="391"/>
        <v>131</v>
      </c>
      <c r="AG488" s="11">
        <f t="shared" si="244"/>
        <v>45040</v>
      </c>
      <c r="AH488" s="8">
        <f t="shared" si="392"/>
        <v>981</v>
      </c>
      <c r="AI488" s="8">
        <f t="shared" si="392"/>
        <v>125151.26000000001</v>
      </c>
      <c r="AJ488" s="8">
        <f t="shared" si="392"/>
        <v>232.77999999999994</v>
      </c>
      <c r="AK488" s="8">
        <f t="shared" si="392"/>
        <v>0</v>
      </c>
      <c r="AL488" s="8">
        <f t="shared" si="392"/>
        <v>2544.63</v>
      </c>
      <c r="AM488" s="8">
        <f t="shared" si="392"/>
        <v>63</v>
      </c>
      <c r="AO488" s="11">
        <f t="shared" si="246"/>
        <v>45040</v>
      </c>
      <c r="AP488" s="8">
        <f t="shared" si="393"/>
        <v>1110</v>
      </c>
      <c r="AQ488" s="8">
        <f t="shared" si="393"/>
        <v>92275.680000000008</v>
      </c>
      <c r="AR488" s="8">
        <f t="shared" si="393"/>
        <v>0</v>
      </c>
      <c r="AS488" s="8">
        <f t="shared" si="393"/>
        <v>1152.5</v>
      </c>
      <c r="AT488" s="8">
        <f t="shared" si="393"/>
        <v>345</v>
      </c>
      <c r="AU488" s="8">
        <f t="shared" si="393"/>
        <v>53</v>
      </c>
      <c r="AW488" s="11">
        <f t="shared" si="248"/>
        <v>45040</v>
      </c>
      <c r="AX488" s="8">
        <f t="shared" si="394"/>
        <v>1457</v>
      </c>
      <c r="AY488" s="8">
        <f t="shared" si="394"/>
        <v>183466.61</v>
      </c>
      <c r="AZ488" s="8">
        <f t="shared" si="394"/>
        <v>557.9</v>
      </c>
      <c r="BA488" s="8">
        <f t="shared" si="394"/>
        <v>0</v>
      </c>
      <c r="BB488" s="8">
        <f t="shared" si="394"/>
        <v>3175.16</v>
      </c>
      <c r="BC488" s="8">
        <f t="shared" si="394"/>
        <v>12</v>
      </c>
      <c r="BE488" s="11">
        <f t="shared" si="250"/>
        <v>45040</v>
      </c>
      <c r="BF488" s="8">
        <f t="shared" si="395"/>
        <v>1267</v>
      </c>
      <c r="BG488" s="8">
        <f t="shared" si="395"/>
        <v>161731.41999999998</v>
      </c>
      <c r="BH488" s="8">
        <f t="shared" si="395"/>
        <v>760.38</v>
      </c>
      <c r="BI488" s="8">
        <f t="shared" si="395"/>
        <v>0</v>
      </c>
      <c r="BJ488" s="8">
        <f t="shared" si="395"/>
        <v>2367.9999999999995</v>
      </c>
      <c r="BK488" s="8">
        <f t="shared" si="395"/>
        <v>4</v>
      </c>
      <c r="BM488" s="11">
        <f t="shared" si="252"/>
        <v>45040</v>
      </c>
      <c r="BN488" s="8">
        <f t="shared" si="396"/>
        <v>723</v>
      </c>
      <c r="BO488" s="8">
        <f t="shared" si="396"/>
        <v>59548.2</v>
      </c>
      <c r="BP488" s="8">
        <f t="shared" si="396"/>
        <v>565</v>
      </c>
      <c r="BQ488" s="8">
        <f t="shared" si="396"/>
        <v>0</v>
      </c>
      <c r="BR488" s="8">
        <f t="shared" si="396"/>
        <v>1079.97</v>
      </c>
      <c r="BS488" s="8">
        <f t="shared" si="396"/>
        <v>1</v>
      </c>
      <c r="BU488" s="11">
        <f t="shared" si="254"/>
        <v>45040</v>
      </c>
      <c r="BV488" s="8">
        <f t="shared" si="397"/>
        <v>614</v>
      </c>
      <c r="BW488" s="8">
        <f t="shared" si="397"/>
        <v>73425.899999999994</v>
      </c>
      <c r="BX488" s="8">
        <f t="shared" si="397"/>
        <v>0</v>
      </c>
      <c r="BY488" s="8">
        <f t="shared" si="397"/>
        <v>0</v>
      </c>
      <c r="BZ488" s="8">
        <f t="shared" si="397"/>
        <v>1100.68</v>
      </c>
      <c r="CA488" s="8">
        <f t="shared" si="397"/>
        <v>11</v>
      </c>
      <c r="CC488" s="11">
        <f t="shared" si="256"/>
        <v>45040</v>
      </c>
      <c r="CD488" s="8">
        <f t="shared" si="398"/>
        <v>1345</v>
      </c>
      <c r="CE488" s="8">
        <f t="shared" si="398"/>
        <v>160298.55000000005</v>
      </c>
      <c r="CF488" s="8">
        <f t="shared" si="398"/>
        <v>196.93</v>
      </c>
      <c r="CG488" s="8">
        <f t="shared" si="398"/>
        <v>6452.92</v>
      </c>
      <c r="CH488" s="8">
        <f t="shared" si="398"/>
        <v>995.9799999999999</v>
      </c>
      <c r="CI488" s="8">
        <f t="shared" si="398"/>
        <v>30</v>
      </c>
      <c r="CK488" s="11">
        <f t="shared" si="258"/>
        <v>45040</v>
      </c>
      <c r="CL488" s="8">
        <f t="shared" si="399"/>
        <v>410</v>
      </c>
      <c r="CM488" s="8">
        <f t="shared" si="399"/>
        <v>27944.82</v>
      </c>
      <c r="CN488" s="8">
        <f t="shared" si="399"/>
        <v>0</v>
      </c>
      <c r="CO488" s="8">
        <f t="shared" si="399"/>
        <v>132.5</v>
      </c>
      <c r="CP488" s="8">
        <f t="shared" si="399"/>
        <v>516.63</v>
      </c>
      <c r="CQ488" s="8">
        <f t="shared" si="399"/>
        <v>3</v>
      </c>
      <c r="CS488" s="11">
        <f t="shared" si="260"/>
        <v>45040</v>
      </c>
      <c r="CT488" s="8">
        <f t="shared" si="371"/>
        <v>0</v>
      </c>
      <c r="CU488" s="8">
        <f t="shared" si="372"/>
        <v>0</v>
      </c>
      <c r="CV488" s="8">
        <f t="shared" si="373"/>
        <v>0</v>
      </c>
      <c r="CW488" s="8">
        <f t="shared" si="374"/>
        <v>0</v>
      </c>
      <c r="CX488" s="8">
        <f t="shared" si="375"/>
        <v>0</v>
      </c>
      <c r="CY488" s="8">
        <f t="shared" si="376"/>
        <v>0</v>
      </c>
      <c r="DA488" s="11">
        <f t="shared" si="266"/>
        <v>45040</v>
      </c>
      <c r="DB488" s="8">
        <f t="shared" si="377"/>
        <v>0</v>
      </c>
      <c r="DC488" s="8">
        <f t="shared" si="378"/>
        <v>0</v>
      </c>
      <c r="DD488" s="8">
        <f t="shared" si="379"/>
        <v>0</v>
      </c>
      <c r="DE488" s="8">
        <f t="shared" si="380"/>
        <v>0</v>
      </c>
      <c r="DF488" s="8">
        <f t="shared" si="381"/>
        <v>0</v>
      </c>
      <c r="DG488" s="8">
        <f t="shared" si="382"/>
        <v>0</v>
      </c>
      <c r="DI488" s="11">
        <f t="shared" si="272"/>
        <v>45040</v>
      </c>
      <c r="DJ488" s="8">
        <f t="shared" si="383"/>
        <v>0</v>
      </c>
      <c r="DK488" s="8">
        <f t="shared" si="384"/>
        <v>0</v>
      </c>
      <c r="DL488" s="8">
        <f t="shared" si="385"/>
        <v>0</v>
      </c>
      <c r="DM488" s="8">
        <f t="shared" si="386"/>
        <v>0</v>
      </c>
      <c r="DN488" s="8">
        <f t="shared" si="387"/>
        <v>0</v>
      </c>
      <c r="DO488" s="8">
        <f t="shared" si="388"/>
        <v>0</v>
      </c>
      <c r="DP488" s="56"/>
      <c r="DQ488" s="56"/>
      <c r="DR488" s="56"/>
      <c r="DS488" s="56"/>
    </row>
    <row r="489" spans="1:123" x14ac:dyDescent="0.3">
      <c r="A489" s="11">
        <f t="shared" si="236"/>
        <v>45041</v>
      </c>
      <c r="B489" s="8">
        <f t="shared" si="354"/>
        <v>1326</v>
      </c>
      <c r="C489" s="8">
        <f t="shared" si="355"/>
        <v>154220.62</v>
      </c>
      <c r="D489" s="8">
        <f t="shared" si="356"/>
        <v>0</v>
      </c>
      <c r="E489" s="8">
        <f t="shared" si="357"/>
        <v>614.5</v>
      </c>
      <c r="F489" s="8">
        <f t="shared" si="358"/>
        <v>701.91</v>
      </c>
      <c r="G489" s="8">
        <f t="shared" si="359"/>
        <v>6</v>
      </c>
      <c r="I489" s="11">
        <f t="shared" si="238"/>
        <v>45041</v>
      </c>
      <c r="J489" s="8">
        <f t="shared" si="389"/>
        <v>1103</v>
      </c>
      <c r="K489" s="8">
        <f t="shared" si="389"/>
        <v>196891.05</v>
      </c>
      <c r="L489" s="8">
        <f t="shared" si="389"/>
        <v>488.21999999999991</v>
      </c>
      <c r="M489" s="8">
        <f t="shared" si="389"/>
        <v>0</v>
      </c>
      <c r="N489" s="8">
        <f t="shared" si="389"/>
        <v>700.06000000000006</v>
      </c>
      <c r="O489" s="8">
        <f t="shared" si="389"/>
        <v>3</v>
      </c>
      <c r="Q489" s="11">
        <f t="shared" si="240"/>
        <v>45041</v>
      </c>
      <c r="R489" s="8">
        <f t="shared" si="390"/>
        <v>565</v>
      </c>
      <c r="S489" s="8">
        <f t="shared" si="390"/>
        <v>59766.860000000008</v>
      </c>
      <c r="T489" s="8">
        <f t="shared" si="390"/>
        <v>602.75</v>
      </c>
      <c r="U489" s="8">
        <f t="shared" si="390"/>
        <v>0</v>
      </c>
      <c r="V489" s="8">
        <f t="shared" si="390"/>
        <v>-211.51999999999998</v>
      </c>
      <c r="W489" s="8">
        <f t="shared" si="390"/>
        <v>0</v>
      </c>
      <c r="Y489" s="11">
        <f t="shared" si="242"/>
        <v>45041</v>
      </c>
      <c r="Z489" s="8">
        <f t="shared" si="391"/>
        <v>716</v>
      </c>
      <c r="AA489" s="8">
        <f t="shared" si="391"/>
        <v>88823.60000000002</v>
      </c>
      <c r="AB489" s="8">
        <f t="shared" si="391"/>
        <v>641.79999999999984</v>
      </c>
      <c r="AC489" s="8">
        <f t="shared" si="391"/>
        <v>0</v>
      </c>
      <c r="AD489" s="8">
        <f t="shared" si="391"/>
        <v>1309.93</v>
      </c>
      <c r="AE489" s="8">
        <f t="shared" si="391"/>
        <v>135</v>
      </c>
      <c r="AG489" s="11">
        <f t="shared" si="244"/>
        <v>45041</v>
      </c>
      <c r="AH489" s="8">
        <f t="shared" si="392"/>
        <v>1043</v>
      </c>
      <c r="AI489" s="8">
        <f t="shared" si="392"/>
        <v>133187.23000000001</v>
      </c>
      <c r="AJ489" s="8">
        <f t="shared" si="392"/>
        <v>234.62999999999994</v>
      </c>
      <c r="AK489" s="8">
        <f t="shared" si="392"/>
        <v>0</v>
      </c>
      <c r="AL489" s="8">
        <f t="shared" si="392"/>
        <v>2494.63</v>
      </c>
      <c r="AM489" s="8">
        <f t="shared" si="392"/>
        <v>67</v>
      </c>
      <c r="AO489" s="11">
        <f t="shared" si="246"/>
        <v>45041</v>
      </c>
      <c r="AP489" s="8">
        <f t="shared" si="393"/>
        <v>1161</v>
      </c>
      <c r="AQ489" s="8">
        <f t="shared" si="393"/>
        <v>96660.900000000009</v>
      </c>
      <c r="AR489" s="8">
        <f t="shared" si="393"/>
        <v>0</v>
      </c>
      <c r="AS489" s="8">
        <f t="shared" si="393"/>
        <v>1202.5</v>
      </c>
      <c r="AT489" s="8">
        <f t="shared" si="393"/>
        <v>345</v>
      </c>
      <c r="AU489" s="8">
        <f t="shared" si="393"/>
        <v>55</v>
      </c>
      <c r="AW489" s="11">
        <f t="shared" si="248"/>
        <v>45041</v>
      </c>
      <c r="AX489" s="8">
        <f t="shared" si="394"/>
        <v>1532</v>
      </c>
      <c r="AY489" s="8">
        <f t="shared" si="394"/>
        <v>194911.97999999998</v>
      </c>
      <c r="AZ489" s="8">
        <f t="shared" si="394"/>
        <v>578.22</v>
      </c>
      <c r="BA489" s="8">
        <f t="shared" si="394"/>
        <v>0</v>
      </c>
      <c r="BB489" s="8">
        <f t="shared" si="394"/>
        <v>3219.31</v>
      </c>
      <c r="BC489" s="8">
        <f t="shared" si="394"/>
        <v>12</v>
      </c>
      <c r="BE489" s="11">
        <f t="shared" si="250"/>
        <v>45041</v>
      </c>
      <c r="BF489" s="8">
        <f t="shared" si="395"/>
        <v>1324</v>
      </c>
      <c r="BG489" s="8">
        <f t="shared" si="395"/>
        <v>168915.68</v>
      </c>
      <c r="BH489" s="8">
        <f t="shared" si="395"/>
        <v>815.6</v>
      </c>
      <c r="BI489" s="8">
        <f t="shared" si="395"/>
        <v>0</v>
      </c>
      <c r="BJ489" s="8">
        <f t="shared" si="395"/>
        <v>2422.9499999999994</v>
      </c>
      <c r="BK489" s="8">
        <f t="shared" si="395"/>
        <v>6</v>
      </c>
      <c r="BM489" s="11">
        <f t="shared" si="252"/>
        <v>45041</v>
      </c>
      <c r="BN489" s="8">
        <f t="shared" si="396"/>
        <v>764</v>
      </c>
      <c r="BO489" s="8">
        <f t="shared" si="396"/>
        <v>63038.329999999994</v>
      </c>
      <c r="BP489" s="8">
        <f t="shared" si="396"/>
        <v>606</v>
      </c>
      <c r="BQ489" s="8">
        <f t="shared" si="396"/>
        <v>0</v>
      </c>
      <c r="BR489" s="8">
        <f t="shared" si="396"/>
        <v>1099.97</v>
      </c>
      <c r="BS489" s="8">
        <f t="shared" si="396"/>
        <v>1</v>
      </c>
      <c r="BU489" s="11">
        <f t="shared" si="254"/>
        <v>45041</v>
      </c>
      <c r="BV489" s="8">
        <f t="shared" si="397"/>
        <v>632</v>
      </c>
      <c r="BW489" s="8">
        <f t="shared" si="397"/>
        <v>75473.659999999989</v>
      </c>
      <c r="BX489" s="8">
        <f t="shared" si="397"/>
        <v>0</v>
      </c>
      <c r="BY489" s="8">
        <f t="shared" si="397"/>
        <v>0</v>
      </c>
      <c r="BZ489" s="8">
        <f t="shared" si="397"/>
        <v>1114.18</v>
      </c>
      <c r="CA489" s="8">
        <f t="shared" si="397"/>
        <v>13</v>
      </c>
      <c r="CC489" s="11">
        <f t="shared" si="256"/>
        <v>45041</v>
      </c>
      <c r="CD489" s="8">
        <f t="shared" si="398"/>
        <v>1432</v>
      </c>
      <c r="CE489" s="8">
        <f t="shared" si="398"/>
        <v>170592.07000000004</v>
      </c>
      <c r="CF489" s="8">
        <f t="shared" si="398"/>
        <v>196.93</v>
      </c>
      <c r="CG489" s="8">
        <f t="shared" si="398"/>
        <v>6631.95</v>
      </c>
      <c r="CH489" s="8">
        <f t="shared" si="398"/>
        <v>1143.98</v>
      </c>
      <c r="CI489" s="8">
        <f t="shared" si="398"/>
        <v>30</v>
      </c>
      <c r="CK489" s="11">
        <f t="shared" si="258"/>
        <v>45041</v>
      </c>
      <c r="CL489" s="8">
        <f t="shared" si="399"/>
        <v>432</v>
      </c>
      <c r="CM489" s="8">
        <f t="shared" si="399"/>
        <v>29410.489999999998</v>
      </c>
      <c r="CN489" s="8">
        <f t="shared" si="399"/>
        <v>0</v>
      </c>
      <c r="CO489" s="8">
        <f t="shared" si="399"/>
        <v>132.5</v>
      </c>
      <c r="CP489" s="8">
        <f t="shared" si="399"/>
        <v>546.63</v>
      </c>
      <c r="CQ489" s="8">
        <f t="shared" si="399"/>
        <v>3</v>
      </c>
      <c r="CS489" s="11">
        <f t="shared" si="260"/>
        <v>45041</v>
      </c>
      <c r="CT489" s="8">
        <f t="shared" si="371"/>
        <v>0</v>
      </c>
      <c r="CU489" s="8">
        <f t="shared" si="372"/>
        <v>0</v>
      </c>
      <c r="CV489" s="8">
        <f t="shared" si="373"/>
        <v>0</v>
      </c>
      <c r="CW489" s="8">
        <f t="shared" si="374"/>
        <v>0</v>
      </c>
      <c r="CX489" s="8">
        <f t="shared" si="375"/>
        <v>0</v>
      </c>
      <c r="CY489" s="8">
        <f t="shared" si="376"/>
        <v>0</v>
      </c>
      <c r="DA489" s="11">
        <f t="shared" si="266"/>
        <v>45041</v>
      </c>
      <c r="DB489" s="8">
        <f t="shared" si="377"/>
        <v>0</v>
      </c>
      <c r="DC489" s="8">
        <f t="shared" si="378"/>
        <v>0</v>
      </c>
      <c r="DD489" s="8">
        <f t="shared" si="379"/>
        <v>0</v>
      </c>
      <c r="DE489" s="8">
        <f t="shared" si="380"/>
        <v>0</v>
      </c>
      <c r="DF489" s="8">
        <f t="shared" si="381"/>
        <v>0</v>
      </c>
      <c r="DG489" s="8">
        <f t="shared" si="382"/>
        <v>0</v>
      </c>
      <c r="DI489" s="11">
        <f t="shared" si="272"/>
        <v>45041</v>
      </c>
      <c r="DJ489" s="8">
        <f t="shared" si="383"/>
        <v>0</v>
      </c>
      <c r="DK489" s="8">
        <f t="shared" si="384"/>
        <v>0</v>
      </c>
      <c r="DL489" s="8">
        <f t="shared" si="385"/>
        <v>0</v>
      </c>
      <c r="DM489" s="8">
        <f t="shared" si="386"/>
        <v>0</v>
      </c>
      <c r="DN489" s="8">
        <f t="shared" si="387"/>
        <v>0</v>
      </c>
      <c r="DO489" s="8">
        <f t="shared" si="388"/>
        <v>0</v>
      </c>
      <c r="DP489" s="56"/>
      <c r="DQ489" s="56"/>
      <c r="DR489" s="56"/>
      <c r="DS489" s="56"/>
    </row>
    <row r="490" spans="1:123" x14ac:dyDescent="0.3">
      <c r="A490" s="11">
        <f t="shared" si="236"/>
        <v>45042</v>
      </c>
      <c r="B490" s="8">
        <f t="shared" si="354"/>
        <v>1380</v>
      </c>
      <c r="C490" s="8">
        <f t="shared" si="355"/>
        <v>160322.01</v>
      </c>
      <c r="D490" s="8">
        <f t="shared" si="356"/>
        <v>0</v>
      </c>
      <c r="E490" s="8">
        <f t="shared" si="357"/>
        <v>734.71</v>
      </c>
      <c r="F490" s="8">
        <f t="shared" si="358"/>
        <v>701.91</v>
      </c>
      <c r="G490" s="8">
        <f t="shared" si="359"/>
        <v>6</v>
      </c>
      <c r="I490" s="11">
        <f t="shared" si="238"/>
        <v>45042</v>
      </c>
      <c r="J490" s="8">
        <f t="shared" si="389"/>
        <v>1148</v>
      </c>
      <c r="K490" s="8">
        <f t="shared" si="389"/>
        <v>204523.15999999997</v>
      </c>
      <c r="L490" s="8">
        <f t="shared" si="389"/>
        <v>496.46999999999991</v>
      </c>
      <c r="M490" s="8">
        <f t="shared" si="389"/>
        <v>0</v>
      </c>
      <c r="N490" s="8">
        <f t="shared" si="389"/>
        <v>765.21</v>
      </c>
      <c r="O490" s="8">
        <f t="shared" si="389"/>
        <v>3</v>
      </c>
      <c r="Q490" s="11">
        <f t="shared" si="240"/>
        <v>45042</v>
      </c>
      <c r="R490" s="8">
        <f t="shared" si="390"/>
        <v>576</v>
      </c>
      <c r="S490" s="8">
        <f t="shared" si="390"/>
        <v>60932.210000000006</v>
      </c>
      <c r="T490" s="8">
        <f t="shared" si="390"/>
        <v>623.75</v>
      </c>
      <c r="U490" s="8">
        <f t="shared" si="390"/>
        <v>0</v>
      </c>
      <c r="V490" s="8">
        <f t="shared" si="390"/>
        <v>-211.51999999999998</v>
      </c>
      <c r="W490" s="8">
        <f t="shared" si="390"/>
        <v>0</v>
      </c>
      <c r="Y490" s="11">
        <f t="shared" si="242"/>
        <v>45042</v>
      </c>
      <c r="Z490" s="8">
        <f t="shared" si="391"/>
        <v>752</v>
      </c>
      <c r="AA490" s="8">
        <f t="shared" si="391"/>
        <v>93306.510000000024</v>
      </c>
      <c r="AB490" s="8">
        <f t="shared" si="391"/>
        <v>694.55999999999983</v>
      </c>
      <c r="AC490" s="8">
        <f t="shared" si="391"/>
        <v>0</v>
      </c>
      <c r="AD490" s="8">
        <f t="shared" si="391"/>
        <v>1409.93</v>
      </c>
      <c r="AE490" s="8">
        <f t="shared" si="391"/>
        <v>139</v>
      </c>
      <c r="AG490" s="11">
        <f t="shared" si="244"/>
        <v>45042</v>
      </c>
      <c r="AH490" s="8">
        <f t="shared" si="392"/>
        <v>1103</v>
      </c>
      <c r="AI490" s="8">
        <f t="shared" si="392"/>
        <v>140702.33000000002</v>
      </c>
      <c r="AJ490" s="8">
        <f t="shared" si="392"/>
        <v>262.39999999999992</v>
      </c>
      <c r="AK490" s="8">
        <f t="shared" si="392"/>
        <v>0</v>
      </c>
      <c r="AL490" s="8">
        <f t="shared" si="392"/>
        <v>2494.63</v>
      </c>
      <c r="AM490" s="8">
        <f t="shared" si="392"/>
        <v>71</v>
      </c>
      <c r="AO490" s="11">
        <f t="shared" si="246"/>
        <v>45042</v>
      </c>
      <c r="AP490" s="8">
        <f t="shared" si="393"/>
        <v>1203</v>
      </c>
      <c r="AQ490" s="8">
        <f t="shared" si="393"/>
        <v>100170.57</v>
      </c>
      <c r="AR490" s="8">
        <f t="shared" si="393"/>
        <v>0</v>
      </c>
      <c r="AS490" s="8">
        <f t="shared" si="393"/>
        <v>1244.5</v>
      </c>
      <c r="AT490" s="8">
        <f t="shared" si="393"/>
        <v>345</v>
      </c>
      <c r="AU490" s="8">
        <f t="shared" si="393"/>
        <v>56</v>
      </c>
      <c r="AW490" s="11">
        <f t="shared" si="248"/>
        <v>45042</v>
      </c>
      <c r="AX490" s="8">
        <f t="shared" si="394"/>
        <v>1605</v>
      </c>
      <c r="AY490" s="8">
        <f t="shared" si="394"/>
        <v>205239.83999999997</v>
      </c>
      <c r="AZ490" s="8">
        <f t="shared" si="394"/>
        <v>591.15</v>
      </c>
      <c r="BA490" s="8">
        <f t="shared" si="394"/>
        <v>0</v>
      </c>
      <c r="BB490" s="8">
        <f t="shared" si="394"/>
        <v>3175.16</v>
      </c>
      <c r="BC490" s="8">
        <f t="shared" si="394"/>
        <v>14</v>
      </c>
      <c r="BE490" s="11">
        <f t="shared" si="250"/>
        <v>45042</v>
      </c>
      <c r="BF490" s="8">
        <f t="shared" si="395"/>
        <v>1381</v>
      </c>
      <c r="BG490" s="8">
        <f t="shared" si="395"/>
        <v>176032.75999999998</v>
      </c>
      <c r="BH490" s="8">
        <f t="shared" si="395"/>
        <v>907.97</v>
      </c>
      <c r="BI490" s="8">
        <f t="shared" si="395"/>
        <v>0</v>
      </c>
      <c r="BJ490" s="8">
        <f t="shared" si="395"/>
        <v>2591.8999999999992</v>
      </c>
      <c r="BK490" s="8">
        <f t="shared" si="395"/>
        <v>7</v>
      </c>
      <c r="BM490" s="11">
        <f t="shared" si="252"/>
        <v>45042</v>
      </c>
      <c r="BN490" s="8">
        <f t="shared" si="396"/>
        <v>800</v>
      </c>
      <c r="BO490" s="8">
        <f t="shared" si="396"/>
        <v>65899.39</v>
      </c>
      <c r="BP490" s="8">
        <f t="shared" si="396"/>
        <v>614</v>
      </c>
      <c r="BQ490" s="8">
        <f t="shared" si="396"/>
        <v>0</v>
      </c>
      <c r="BR490" s="8">
        <f t="shared" si="396"/>
        <v>1099.97</v>
      </c>
      <c r="BS490" s="8">
        <f t="shared" si="396"/>
        <v>1</v>
      </c>
      <c r="BU490" s="11">
        <f t="shared" si="254"/>
        <v>45042</v>
      </c>
      <c r="BV490" s="8">
        <f t="shared" si="397"/>
        <v>641</v>
      </c>
      <c r="BW490" s="8">
        <f t="shared" si="397"/>
        <v>76536.099999999991</v>
      </c>
      <c r="BX490" s="8">
        <f t="shared" si="397"/>
        <v>0</v>
      </c>
      <c r="BY490" s="8">
        <f t="shared" si="397"/>
        <v>0</v>
      </c>
      <c r="BZ490" s="8">
        <f t="shared" si="397"/>
        <v>1114.18</v>
      </c>
      <c r="CA490" s="8">
        <f t="shared" si="397"/>
        <v>13</v>
      </c>
      <c r="CC490" s="11">
        <f t="shared" si="256"/>
        <v>45042</v>
      </c>
      <c r="CD490" s="8">
        <f t="shared" si="398"/>
        <v>1521</v>
      </c>
      <c r="CE490" s="8">
        <f t="shared" si="398"/>
        <v>181460.06000000003</v>
      </c>
      <c r="CF490" s="8">
        <f t="shared" si="398"/>
        <v>196.93</v>
      </c>
      <c r="CG490" s="8">
        <f t="shared" si="398"/>
        <v>7210.93</v>
      </c>
      <c r="CH490" s="8">
        <f t="shared" si="398"/>
        <v>1232.98</v>
      </c>
      <c r="CI490" s="8">
        <f t="shared" si="398"/>
        <v>30</v>
      </c>
      <c r="CK490" s="11">
        <f t="shared" si="258"/>
        <v>45042</v>
      </c>
      <c r="CL490" s="8">
        <f t="shared" si="399"/>
        <v>448</v>
      </c>
      <c r="CM490" s="8">
        <f t="shared" si="399"/>
        <v>30404.489999999998</v>
      </c>
      <c r="CN490" s="8">
        <f t="shared" si="399"/>
        <v>0</v>
      </c>
      <c r="CO490" s="8">
        <f t="shared" si="399"/>
        <v>137</v>
      </c>
      <c r="CP490" s="8">
        <f t="shared" si="399"/>
        <v>546.63</v>
      </c>
      <c r="CQ490" s="8">
        <f t="shared" si="399"/>
        <v>3</v>
      </c>
      <c r="CS490" s="11">
        <f t="shared" si="260"/>
        <v>45042</v>
      </c>
      <c r="CT490" s="8">
        <f t="shared" si="371"/>
        <v>0</v>
      </c>
      <c r="CU490" s="8">
        <f t="shared" si="372"/>
        <v>0</v>
      </c>
      <c r="CV490" s="8">
        <f t="shared" si="373"/>
        <v>0</v>
      </c>
      <c r="CW490" s="8">
        <f t="shared" si="374"/>
        <v>0</v>
      </c>
      <c r="CX490" s="8">
        <f t="shared" si="375"/>
        <v>0</v>
      </c>
      <c r="CY490" s="8">
        <f t="shared" si="376"/>
        <v>0</v>
      </c>
      <c r="DA490" s="11">
        <f t="shared" si="266"/>
        <v>45042</v>
      </c>
      <c r="DB490" s="8">
        <f t="shared" si="377"/>
        <v>0</v>
      </c>
      <c r="DC490" s="8">
        <f t="shared" si="378"/>
        <v>0</v>
      </c>
      <c r="DD490" s="8">
        <f t="shared" si="379"/>
        <v>0</v>
      </c>
      <c r="DE490" s="8">
        <f t="shared" si="380"/>
        <v>0</v>
      </c>
      <c r="DF490" s="8">
        <f t="shared" si="381"/>
        <v>0</v>
      </c>
      <c r="DG490" s="8">
        <f t="shared" si="382"/>
        <v>0</v>
      </c>
      <c r="DI490" s="11">
        <f t="shared" si="272"/>
        <v>45042</v>
      </c>
      <c r="DJ490" s="8">
        <f t="shared" si="383"/>
        <v>0</v>
      </c>
      <c r="DK490" s="8">
        <f t="shared" si="384"/>
        <v>0</v>
      </c>
      <c r="DL490" s="8">
        <f t="shared" si="385"/>
        <v>0</v>
      </c>
      <c r="DM490" s="8">
        <f t="shared" si="386"/>
        <v>0</v>
      </c>
      <c r="DN490" s="8">
        <f t="shared" si="387"/>
        <v>0</v>
      </c>
      <c r="DO490" s="8">
        <f t="shared" si="388"/>
        <v>0</v>
      </c>
      <c r="DP490" s="56"/>
      <c r="DQ490" s="56"/>
      <c r="DR490" s="56"/>
      <c r="DS490" s="56"/>
    </row>
    <row r="491" spans="1:123" x14ac:dyDescent="0.3">
      <c r="A491" s="11">
        <f t="shared" si="236"/>
        <v>45043</v>
      </c>
      <c r="B491" s="8">
        <f t="shared" si="354"/>
        <v>1441</v>
      </c>
      <c r="C491" s="8">
        <f t="shared" si="355"/>
        <v>170767.19</v>
      </c>
      <c r="D491" s="8">
        <f t="shared" si="356"/>
        <v>0</v>
      </c>
      <c r="E491" s="8">
        <f t="shared" si="357"/>
        <v>792.71</v>
      </c>
      <c r="F491" s="8">
        <f t="shared" si="358"/>
        <v>709.91</v>
      </c>
      <c r="G491" s="8">
        <f t="shared" si="359"/>
        <v>6</v>
      </c>
      <c r="I491" s="11">
        <f t="shared" si="238"/>
        <v>45043</v>
      </c>
      <c r="J491" s="8">
        <f t="shared" si="389"/>
        <v>1178</v>
      </c>
      <c r="K491" s="8">
        <f t="shared" si="389"/>
        <v>209375.24999999997</v>
      </c>
      <c r="L491" s="8">
        <f t="shared" si="389"/>
        <v>498.82999999999993</v>
      </c>
      <c r="M491" s="8">
        <f t="shared" si="389"/>
        <v>0</v>
      </c>
      <c r="N491" s="8">
        <f t="shared" si="389"/>
        <v>765.21</v>
      </c>
      <c r="O491" s="8">
        <f t="shared" si="389"/>
        <v>3</v>
      </c>
      <c r="Q491" s="11">
        <f t="shared" si="240"/>
        <v>45043</v>
      </c>
      <c r="R491" s="8">
        <f t="shared" si="390"/>
        <v>604</v>
      </c>
      <c r="S491" s="8">
        <f t="shared" si="390"/>
        <v>63976.770000000004</v>
      </c>
      <c r="T491" s="8">
        <f t="shared" si="390"/>
        <v>639.75</v>
      </c>
      <c r="U491" s="8">
        <f t="shared" si="390"/>
        <v>0</v>
      </c>
      <c r="V491" s="8">
        <f t="shared" si="390"/>
        <v>-211.51999999999998</v>
      </c>
      <c r="W491" s="8">
        <f t="shared" si="390"/>
        <v>0</v>
      </c>
      <c r="Y491" s="11">
        <f t="shared" si="242"/>
        <v>45043</v>
      </c>
      <c r="Z491" s="8">
        <f t="shared" si="391"/>
        <v>778</v>
      </c>
      <c r="AA491" s="8">
        <f t="shared" si="391"/>
        <v>96123.400000000023</v>
      </c>
      <c r="AB491" s="8">
        <f t="shared" si="391"/>
        <v>738.98999999999978</v>
      </c>
      <c r="AC491" s="8">
        <f t="shared" si="391"/>
        <v>0</v>
      </c>
      <c r="AD491" s="8">
        <f t="shared" si="391"/>
        <v>1459.93</v>
      </c>
      <c r="AE491" s="8">
        <f t="shared" si="391"/>
        <v>143</v>
      </c>
      <c r="AG491" s="11">
        <f t="shared" si="244"/>
        <v>45043</v>
      </c>
      <c r="AH491" s="8">
        <f t="shared" si="392"/>
        <v>1162</v>
      </c>
      <c r="AI491" s="8">
        <f t="shared" si="392"/>
        <v>148212.18000000002</v>
      </c>
      <c r="AJ491" s="8">
        <f t="shared" si="392"/>
        <v>266.09999999999991</v>
      </c>
      <c r="AK491" s="8">
        <f t="shared" si="392"/>
        <v>0</v>
      </c>
      <c r="AL491" s="8">
        <f t="shared" si="392"/>
        <v>2544.63</v>
      </c>
      <c r="AM491" s="8">
        <f t="shared" si="392"/>
        <v>75</v>
      </c>
      <c r="AO491" s="11">
        <f t="shared" si="246"/>
        <v>45043</v>
      </c>
      <c r="AP491" s="8">
        <f t="shared" si="393"/>
        <v>1240</v>
      </c>
      <c r="AQ491" s="8">
        <f t="shared" si="393"/>
        <v>103376.40000000001</v>
      </c>
      <c r="AR491" s="8">
        <f t="shared" si="393"/>
        <v>0</v>
      </c>
      <c r="AS491" s="8">
        <f t="shared" si="393"/>
        <v>1252.5</v>
      </c>
      <c r="AT491" s="8">
        <f t="shared" si="393"/>
        <v>348</v>
      </c>
      <c r="AU491" s="8">
        <f t="shared" si="393"/>
        <v>57</v>
      </c>
      <c r="AW491" s="11">
        <f t="shared" si="248"/>
        <v>45043</v>
      </c>
      <c r="AX491" s="8">
        <f t="shared" si="394"/>
        <v>1654</v>
      </c>
      <c r="AY491" s="8">
        <f t="shared" si="394"/>
        <v>210613.29999999996</v>
      </c>
      <c r="AZ491" s="8">
        <f t="shared" si="394"/>
        <v>602.24</v>
      </c>
      <c r="BA491" s="8">
        <f t="shared" si="394"/>
        <v>0</v>
      </c>
      <c r="BB491" s="8">
        <f t="shared" si="394"/>
        <v>3219.31</v>
      </c>
      <c r="BC491" s="8">
        <f t="shared" si="394"/>
        <v>16</v>
      </c>
      <c r="BE491" s="11">
        <f t="shared" si="250"/>
        <v>45043</v>
      </c>
      <c r="BF491" s="8">
        <f t="shared" si="395"/>
        <v>1431</v>
      </c>
      <c r="BG491" s="8">
        <f t="shared" si="395"/>
        <v>182386.52999999997</v>
      </c>
      <c r="BH491" s="8">
        <f t="shared" si="395"/>
        <v>1012.85</v>
      </c>
      <c r="BI491" s="8">
        <f t="shared" si="395"/>
        <v>0</v>
      </c>
      <c r="BJ491" s="8">
        <f t="shared" si="395"/>
        <v>2741.8999999999992</v>
      </c>
      <c r="BK491" s="8">
        <f t="shared" si="395"/>
        <v>7</v>
      </c>
      <c r="BM491" s="11">
        <f t="shared" si="252"/>
        <v>45043</v>
      </c>
      <c r="BN491" s="8">
        <f t="shared" si="396"/>
        <v>826</v>
      </c>
      <c r="BO491" s="8">
        <f t="shared" si="396"/>
        <v>68012.25</v>
      </c>
      <c r="BP491" s="8">
        <f t="shared" si="396"/>
        <v>640</v>
      </c>
      <c r="BQ491" s="8">
        <f t="shared" si="396"/>
        <v>0</v>
      </c>
      <c r="BR491" s="8">
        <f t="shared" si="396"/>
        <v>1099.97</v>
      </c>
      <c r="BS491" s="8">
        <f t="shared" si="396"/>
        <v>1</v>
      </c>
      <c r="BU491" s="11">
        <f t="shared" si="254"/>
        <v>45043</v>
      </c>
      <c r="BV491" s="8">
        <f t="shared" si="397"/>
        <v>662</v>
      </c>
      <c r="BW491" s="8">
        <f t="shared" si="397"/>
        <v>78965.689999999988</v>
      </c>
      <c r="BX491" s="8">
        <f t="shared" si="397"/>
        <v>0</v>
      </c>
      <c r="BY491" s="8">
        <f t="shared" si="397"/>
        <v>0</v>
      </c>
      <c r="BZ491" s="8">
        <f t="shared" si="397"/>
        <v>1124.18</v>
      </c>
      <c r="CA491" s="8">
        <f t="shared" si="397"/>
        <v>13</v>
      </c>
      <c r="CC491" s="11">
        <f t="shared" si="256"/>
        <v>45043</v>
      </c>
      <c r="CD491" s="8">
        <f t="shared" si="398"/>
        <v>1599</v>
      </c>
      <c r="CE491" s="8">
        <f t="shared" si="398"/>
        <v>191266.35000000003</v>
      </c>
      <c r="CF491" s="8">
        <f t="shared" si="398"/>
        <v>199.72</v>
      </c>
      <c r="CG491" s="8">
        <f t="shared" si="398"/>
        <v>7688.75</v>
      </c>
      <c r="CH491" s="8">
        <f t="shared" si="398"/>
        <v>1323.98</v>
      </c>
      <c r="CI491" s="8">
        <f t="shared" si="398"/>
        <v>30</v>
      </c>
      <c r="CK491" s="11">
        <f t="shared" si="258"/>
        <v>45043</v>
      </c>
      <c r="CL491" s="8">
        <f t="shared" si="399"/>
        <v>468</v>
      </c>
      <c r="CM491" s="8">
        <f t="shared" si="399"/>
        <v>31735.379999999997</v>
      </c>
      <c r="CN491" s="8">
        <f t="shared" si="399"/>
        <v>0</v>
      </c>
      <c r="CO491" s="8">
        <f t="shared" si="399"/>
        <v>132.5</v>
      </c>
      <c r="CP491" s="8">
        <f t="shared" si="399"/>
        <v>561.63</v>
      </c>
      <c r="CQ491" s="8">
        <f t="shared" si="399"/>
        <v>3</v>
      </c>
      <c r="CS491" s="11">
        <f t="shared" si="260"/>
        <v>45043</v>
      </c>
      <c r="CT491" s="8">
        <f t="shared" si="371"/>
        <v>0</v>
      </c>
      <c r="CU491" s="8">
        <f t="shared" si="372"/>
        <v>0</v>
      </c>
      <c r="CV491" s="8">
        <f t="shared" si="373"/>
        <v>0</v>
      </c>
      <c r="CW491" s="8">
        <f t="shared" si="374"/>
        <v>0</v>
      </c>
      <c r="CX491" s="8">
        <f t="shared" si="375"/>
        <v>0</v>
      </c>
      <c r="CY491" s="8">
        <f t="shared" si="376"/>
        <v>0</v>
      </c>
      <c r="DA491" s="11">
        <f t="shared" si="266"/>
        <v>45043</v>
      </c>
      <c r="DB491" s="8">
        <f t="shared" si="377"/>
        <v>0</v>
      </c>
      <c r="DC491" s="8">
        <f t="shared" si="378"/>
        <v>0</v>
      </c>
      <c r="DD491" s="8">
        <f t="shared" si="379"/>
        <v>0</v>
      </c>
      <c r="DE491" s="8">
        <f t="shared" si="380"/>
        <v>0</v>
      </c>
      <c r="DF491" s="8">
        <f t="shared" si="381"/>
        <v>0</v>
      </c>
      <c r="DG491" s="8">
        <f t="shared" si="382"/>
        <v>0</v>
      </c>
      <c r="DI491" s="11">
        <f t="shared" si="272"/>
        <v>45043</v>
      </c>
      <c r="DJ491" s="8">
        <f t="shared" si="383"/>
        <v>0</v>
      </c>
      <c r="DK491" s="8">
        <f t="shared" si="384"/>
        <v>0</v>
      </c>
      <c r="DL491" s="8">
        <f t="shared" si="385"/>
        <v>0</v>
      </c>
      <c r="DM491" s="8">
        <f t="shared" si="386"/>
        <v>0</v>
      </c>
      <c r="DN491" s="8">
        <f t="shared" si="387"/>
        <v>0</v>
      </c>
      <c r="DO491" s="8">
        <f t="shared" si="388"/>
        <v>0</v>
      </c>
      <c r="DP491" s="56"/>
      <c r="DQ491" s="56"/>
      <c r="DR491" s="56"/>
      <c r="DS491" s="56"/>
    </row>
    <row r="492" spans="1:123" x14ac:dyDescent="0.3">
      <c r="A492" s="11">
        <f t="shared" si="236"/>
        <v>45044</v>
      </c>
      <c r="B492" s="8">
        <f t="shared" si="354"/>
        <v>1503</v>
      </c>
      <c r="C492" s="8">
        <f t="shared" si="355"/>
        <v>181487.03</v>
      </c>
      <c r="D492" s="8">
        <f t="shared" si="356"/>
        <v>0</v>
      </c>
      <c r="E492" s="8">
        <f t="shared" si="357"/>
        <v>856.71</v>
      </c>
      <c r="F492" s="8">
        <f t="shared" si="358"/>
        <v>736.91</v>
      </c>
      <c r="G492" s="8">
        <f t="shared" si="359"/>
        <v>6</v>
      </c>
      <c r="I492" s="11">
        <f t="shared" si="238"/>
        <v>45044</v>
      </c>
      <c r="J492" s="8">
        <f t="shared" si="389"/>
        <v>1194</v>
      </c>
      <c r="K492" s="8">
        <f t="shared" si="389"/>
        <v>211962.57999999996</v>
      </c>
      <c r="L492" s="8">
        <f t="shared" si="389"/>
        <v>505.42999999999995</v>
      </c>
      <c r="M492" s="8">
        <f t="shared" si="389"/>
        <v>0</v>
      </c>
      <c r="N492" s="8">
        <f t="shared" si="389"/>
        <v>765.21</v>
      </c>
      <c r="O492" s="8">
        <f t="shared" si="389"/>
        <v>3</v>
      </c>
      <c r="Q492" s="11">
        <f t="shared" si="240"/>
        <v>45044</v>
      </c>
      <c r="R492" s="8">
        <f t="shared" si="390"/>
        <v>646</v>
      </c>
      <c r="S492" s="8">
        <f t="shared" si="390"/>
        <v>68891.69</v>
      </c>
      <c r="T492" s="8">
        <f t="shared" si="390"/>
        <v>673.25</v>
      </c>
      <c r="U492" s="8">
        <f t="shared" si="390"/>
        <v>0</v>
      </c>
      <c r="V492" s="8">
        <f t="shared" si="390"/>
        <v>-211.51999999999998</v>
      </c>
      <c r="W492" s="8">
        <f t="shared" si="390"/>
        <v>0</v>
      </c>
      <c r="Y492" s="11">
        <f t="shared" si="242"/>
        <v>45044</v>
      </c>
      <c r="Z492" s="8">
        <f t="shared" si="391"/>
        <v>804</v>
      </c>
      <c r="AA492" s="8">
        <f t="shared" si="391"/>
        <v>99086.330000000016</v>
      </c>
      <c r="AB492" s="8">
        <f t="shared" si="391"/>
        <v>768.60999999999979</v>
      </c>
      <c r="AC492" s="8">
        <f t="shared" si="391"/>
        <v>0</v>
      </c>
      <c r="AD492" s="8">
        <f t="shared" si="391"/>
        <v>1509.93</v>
      </c>
      <c r="AE492" s="8">
        <f t="shared" si="391"/>
        <v>147</v>
      </c>
      <c r="AG492" s="11">
        <f t="shared" si="244"/>
        <v>45044</v>
      </c>
      <c r="AH492" s="8">
        <f t="shared" si="392"/>
        <v>1214</v>
      </c>
      <c r="AI492" s="8">
        <f t="shared" si="392"/>
        <v>154083.74000000002</v>
      </c>
      <c r="AJ492" s="8">
        <f t="shared" si="392"/>
        <v>276.27999999999992</v>
      </c>
      <c r="AK492" s="8">
        <f t="shared" si="392"/>
        <v>0</v>
      </c>
      <c r="AL492" s="8">
        <f t="shared" si="392"/>
        <v>2773.15</v>
      </c>
      <c r="AM492" s="8">
        <f t="shared" si="392"/>
        <v>79</v>
      </c>
      <c r="AO492" s="11">
        <f t="shared" si="246"/>
        <v>45044</v>
      </c>
      <c r="AP492" s="8">
        <f t="shared" si="393"/>
        <v>1296</v>
      </c>
      <c r="AQ492" s="8">
        <f t="shared" si="393"/>
        <v>108095.90000000001</v>
      </c>
      <c r="AR492" s="8">
        <f t="shared" si="393"/>
        <v>0</v>
      </c>
      <c r="AS492" s="8">
        <f t="shared" si="393"/>
        <v>1280</v>
      </c>
      <c r="AT492" s="8">
        <f t="shared" si="393"/>
        <v>353</v>
      </c>
      <c r="AU492" s="8">
        <f t="shared" si="393"/>
        <v>60</v>
      </c>
      <c r="AW492" s="11">
        <f t="shared" si="248"/>
        <v>45044</v>
      </c>
      <c r="AX492" s="8">
        <f t="shared" si="394"/>
        <v>1717</v>
      </c>
      <c r="AY492" s="8">
        <f t="shared" si="394"/>
        <v>217222.11999999997</v>
      </c>
      <c r="AZ492" s="8">
        <f t="shared" si="394"/>
        <v>638.27</v>
      </c>
      <c r="BA492" s="8">
        <f t="shared" si="394"/>
        <v>0</v>
      </c>
      <c r="BB492" s="8">
        <f t="shared" si="394"/>
        <v>3219.31</v>
      </c>
      <c r="BC492" s="8">
        <f t="shared" si="394"/>
        <v>18</v>
      </c>
      <c r="BE492" s="11">
        <f t="shared" si="250"/>
        <v>45044</v>
      </c>
      <c r="BF492" s="8">
        <f t="shared" si="395"/>
        <v>1469</v>
      </c>
      <c r="BG492" s="8">
        <f t="shared" si="395"/>
        <v>187268.49999999997</v>
      </c>
      <c r="BH492" s="8">
        <f t="shared" si="395"/>
        <v>1034.67</v>
      </c>
      <c r="BI492" s="8">
        <f t="shared" si="395"/>
        <v>0</v>
      </c>
      <c r="BJ492" s="8">
        <f t="shared" si="395"/>
        <v>2741.8999999999992</v>
      </c>
      <c r="BK492" s="8">
        <f t="shared" si="395"/>
        <v>9</v>
      </c>
      <c r="BM492" s="11">
        <f t="shared" si="252"/>
        <v>45044</v>
      </c>
      <c r="BN492" s="8">
        <f t="shared" si="396"/>
        <v>856</v>
      </c>
      <c r="BO492" s="8">
        <f t="shared" si="396"/>
        <v>70812.58</v>
      </c>
      <c r="BP492" s="8">
        <f t="shared" si="396"/>
        <v>677</v>
      </c>
      <c r="BQ492" s="8">
        <f t="shared" si="396"/>
        <v>0</v>
      </c>
      <c r="BR492" s="8">
        <f t="shared" si="396"/>
        <v>1119.97</v>
      </c>
      <c r="BS492" s="8">
        <f t="shared" si="396"/>
        <v>1</v>
      </c>
      <c r="BU492" s="11">
        <f t="shared" si="254"/>
        <v>45044</v>
      </c>
      <c r="BV492" s="8">
        <f t="shared" si="397"/>
        <v>719</v>
      </c>
      <c r="BW492" s="8">
        <f t="shared" si="397"/>
        <v>86059.339999999982</v>
      </c>
      <c r="BX492" s="8">
        <f t="shared" si="397"/>
        <v>0</v>
      </c>
      <c r="BY492" s="8">
        <f t="shared" si="397"/>
        <v>0</v>
      </c>
      <c r="BZ492" s="8">
        <f t="shared" si="397"/>
        <v>1232.68</v>
      </c>
      <c r="CA492" s="8">
        <f t="shared" si="397"/>
        <v>18</v>
      </c>
      <c r="CC492" s="11">
        <f t="shared" si="256"/>
        <v>45044</v>
      </c>
      <c r="CD492" s="8">
        <f t="shared" si="398"/>
        <v>1650</v>
      </c>
      <c r="CE492" s="8">
        <f t="shared" si="398"/>
        <v>197510.45000000004</v>
      </c>
      <c r="CF492" s="8">
        <f t="shared" si="398"/>
        <v>203.91</v>
      </c>
      <c r="CG492" s="8">
        <f t="shared" si="398"/>
        <v>7744.09</v>
      </c>
      <c r="CH492" s="8">
        <f t="shared" si="398"/>
        <v>1382.98</v>
      </c>
      <c r="CI492" s="8">
        <f t="shared" si="398"/>
        <v>30</v>
      </c>
      <c r="CK492" s="11">
        <f t="shared" si="258"/>
        <v>45044</v>
      </c>
      <c r="CL492" s="8">
        <f t="shared" si="399"/>
        <v>497</v>
      </c>
      <c r="CM492" s="8">
        <f t="shared" si="399"/>
        <v>33731.149999999994</v>
      </c>
      <c r="CN492" s="8">
        <f t="shared" si="399"/>
        <v>0</v>
      </c>
      <c r="CO492" s="8">
        <f t="shared" si="399"/>
        <v>137</v>
      </c>
      <c r="CP492" s="8">
        <f t="shared" si="399"/>
        <v>706.63</v>
      </c>
      <c r="CQ492" s="8">
        <f t="shared" si="399"/>
        <v>3</v>
      </c>
      <c r="CS492" s="11">
        <f t="shared" si="260"/>
        <v>45044</v>
      </c>
      <c r="CT492" s="8">
        <f t="shared" si="371"/>
        <v>0</v>
      </c>
      <c r="CU492" s="8">
        <f t="shared" si="372"/>
        <v>0</v>
      </c>
      <c r="CV492" s="8">
        <f t="shared" si="373"/>
        <v>0</v>
      </c>
      <c r="CW492" s="8">
        <f t="shared" si="374"/>
        <v>0</v>
      </c>
      <c r="CX492" s="8">
        <f t="shared" si="375"/>
        <v>0</v>
      </c>
      <c r="CY492" s="8">
        <f t="shared" si="376"/>
        <v>0</v>
      </c>
      <c r="DA492" s="11">
        <f t="shared" si="266"/>
        <v>45044</v>
      </c>
      <c r="DB492" s="8">
        <f t="shared" si="377"/>
        <v>0</v>
      </c>
      <c r="DC492" s="8">
        <f t="shared" si="378"/>
        <v>0</v>
      </c>
      <c r="DD492" s="8">
        <f t="shared" si="379"/>
        <v>0</v>
      </c>
      <c r="DE492" s="8">
        <f t="shared" si="380"/>
        <v>0</v>
      </c>
      <c r="DF492" s="8">
        <f t="shared" si="381"/>
        <v>0</v>
      </c>
      <c r="DG492" s="8">
        <f t="shared" si="382"/>
        <v>0</v>
      </c>
      <c r="DI492" s="11">
        <f t="shared" si="272"/>
        <v>45044</v>
      </c>
      <c r="DJ492" s="8">
        <f t="shared" si="383"/>
        <v>0</v>
      </c>
      <c r="DK492" s="8">
        <f t="shared" si="384"/>
        <v>0</v>
      </c>
      <c r="DL492" s="8">
        <f t="shared" si="385"/>
        <v>0</v>
      </c>
      <c r="DM492" s="8">
        <f t="shared" si="386"/>
        <v>0</v>
      </c>
      <c r="DN492" s="8">
        <f t="shared" si="387"/>
        <v>0</v>
      </c>
      <c r="DO492" s="8">
        <f t="shared" si="388"/>
        <v>0</v>
      </c>
      <c r="DP492" s="56"/>
      <c r="DQ492" s="56"/>
      <c r="DR492" s="56"/>
      <c r="DS492" s="56"/>
    </row>
    <row r="493" spans="1:123" x14ac:dyDescent="0.3">
      <c r="A493" s="11">
        <f t="shared" si="236"/>
        <v>45045</v>
      </c>
      <c r="B493" s="8">
        <f t="shared" si="354"/>
        <v>1565</v>
      </c>
      <c r="C493" s="8">
        <f t="shared" si="355"/>
        <v>192604.81</v>
      </c>
      <c r="D493" s="8">
        <f t="shared" si="356"/>
        <v>0</v>
      </c>
      <c r="E493" s="8">
        <f t="shared" si="357"/>
        <v>935.71</v>
      </c>
      <c r="F493" s="8">
        <f t="shared" si="358"/>
        <v>761.91</v>
      </c>
      <c r="G493" s="8">
        <f t="shared" si="359"/>
        <v>6</v>
      </c>
      <c r="I493" s="11">
        <f t="shared" si="238"/>
        <v>45045</v>
      </c>
      <c r="J493" s="8">
        <f t="shared" si="389"/>
        <v>1222</v>
      </c>
      <c r="K493" s="8">
        <f t="shared" si="389"/>
        <v>216800.81999999995</v>
      </c>
      <c r="L493" s="8">
        <f t="shared" si="389"/>
        <v>512.9799999999999</v>
      </c>
      <c r="M493" s="8">
        <f t="shared" si="389"/>
        <v>0</v>
      </c>
      <c r="N493" s="8">
        <f t="shared" si="389"/>
        <v>765.21</v>
      </c>
      <c r="O493" s="8">
        <f t="shared" si="389"/>
        <v>3</v>
      </c>
      <c r="Q493" s="11">
        <f t="shared" si="240"/>
        <v>45045</v>
      </c>
      <c r="R493" s="8">
        <f t="shared" si="390"/>
        <v>674</v>
      </c>
      <c r="S493" s="8">
        <f t="shared" si="390"/>
        <v>72262.559999999998</v>
      </c>
      <c r="T493" s="8">
        <f t="shared" si="390"/>
        <v>709.25</v>
      </c>
      <c r="U493" s="8">
        <f t="shared" si="390"/>
        <v>0</v>
      </c>
      <c r="V493" s="8">
        <f t="shared" si="390"/>
        <v>-211.51999999999998</v>
      </c>
      <c r="W493" s="8">
        <f t="shared" si="390"/>
        <v>0</v>
      </c>
      <c r="Y493" s="11">
        <f t="shared" si="242"/>
        <v>45045</v>
      </c>
      <c r="Z493" s="8">
        <f t="shared" si="391"/>
        <v>824</v>
      </c>
      <c r="AA493" s="8">
        <f t="shared" si="391"/>
        <v>101502.31000000001</v>
      </c>
      <c r="AB493" s="8">
        <f t="shared" si="391"/>
        <v>817.67999999999984</v>
      </c>
      <c r="AC493" s="8">
        <f t="shared" si="391"/>
        <v>0</v>
      </c>
      <c r="AD493" s="8">
        <f t="shared" si="391"/>
        <v>1609.93</v>
      </c>
      <c r="AE493" s="8">
        <f t="shared" si="391"/>
        <v>151</v>
      </c>
      <c r="AG493" s="11">
        <f t="shared" si="244"/>
        <v>45045</v>
      </c>
      <c r="AH493" s="8">
        <f t="shared" si="392"/>
        <v>1267</v>
      </c>
      <c r="AI493" s="8">
        <f t="shared" si="392"/>
        <v>160064.97000000003</v>
      </c>
      <c r="AJ493" s="8">
        <f t="shared" si="392"/>
        <v>302.18999999999994</v>
      </c>
      <c r="AK493" s="8">
        <f t="shared" si="392"/>
        <v>0</v>
      </c>
      <c r="AL493" s="8">
        <f t="shared" si="392"/>
        <v>2828.1</v>
      </c>
      <c r="AM493" s="8">
        <f t="shared" si="392"/>
        <v>83</v>
      </c>
      <c r="AO493" s="11">
        <f t="shared" si="246"/>
        <v>45045</v>
      </c>
      <c r="AP493" s="8">
        <f t="shared" si="393"/>
        <v>1339</v>
      </c>
      <c r="AQ493" s="8">
        <f t="shared" si="393"/>
        <v>111440.90000000001</v>
      </c>
      <c r="AR493" s="8">
        <f t="shared" si="393"/>
        <v>0</v>
      </c>
      <c r="AS493" s="8">
        <f t="shared" si="393"/>
        <v>1370</v>
      </c>
      <c r="AT493" s="8">
        <f t="shared" si="393"/>
        <v>363</v>
      </c>
      <c r="AU493" s="8">
        <f t="shared" si="393"/>
        <v>65</v>
      </c>
      <c r="AW493" s="11">
        <f t="shared" si="248"/>
        <v>45045</v>
      </c>
      <c r="AX493" s="8">
        <f t="shared" si="394"/>
        <v>1770</v>
      </c>
      <c r="AY493" s="8">
        <f t="shared" si="394"/>
        <v>222993.06999999998</v>
      </c>
      <c r="AZ493" s="8">
        <f t="shared" si="394"/>
        <v>666.91</v>
      </c>
      <c r="BA493" s="8">
        <f t="shared" si="394"/>
        <v>0</v>
      </c>
      <c r="BB493" s="8">
        <f t="shared" si="394"/>
        <v>3219.31</v>
      </c>
      <c r="BC493" s="8">
        <f t="shared" si="394"/>
        <v>20</v>
      </c>
      <c r="BE493" s="11">
        <f t="shared" si="250"/>
        <v>45045</v>
      </c>
      <c r="BF493" s="8">
        <f t="shared" si="395"/>
        <v>1526</v>
      </c>
      <c r="BG493" s="8">
        <f t="shared" si="395"/>
        <v>194902.68999999997</v>
      </c>
      <c r="BH493" s="8">
        <f t="shared" si="395"/>
        <v>1095.94</v>
      </c>
      <c r="BI493" s="8">
        <f t="shared" si="395"/>
        <v>0</v>
      </c>
      <c r="BJ493" s="8">
        <f t="shared" si="395"/>
        <v>2890.1599999999989</v>
      </c>
      <c r="BK493" s="8">
        <f t="shared" si="395"/>
        <v>10</v>
      </c>
      <c r="BM493" s="11">
        <f t="shared" si="252"/>
        <v>45045</v>
      </c>
      <c r="BN493" s="8">
        <f t="shared" si="396"/>
        <v>886</v>
      </c>
      <c r="BO493" s="8">
        <f t="shared" si="396"/>
        <v>73476.2</v>
      </c>
      <c r="BP493" s="8">
        <f t="shared" si="396"/>
        <v>810</v>
      </c>
      <c r="BQ493" s="8">
        <f t="shared" si="396"/>
        <v>0</v>
      </c>
      <c r="BR493" s="8">
        <f t="shared" si="396"/>
        <v>1119.97</v>
      </c>
      <c r="BS493" s="8">
        <f t="shared" si="396"/>
        <v>1</v>
      </c>
      <c r="BU493" s="11">
        <f t="shared" si="254"/>
        <v>45045</v>
      </c>
      <c r="BV493" s="8">
        <f t="shared" si="397"/>
        <v>783</v>
      </c>
      <c r="BW493" s="8">
        <f t="shared" si="397"/>
        <v>94145.89999999998</v>
      </c>
      <c r="BX493" s="8">
        <f t="shared" si="397"/>
        <v>0</v>
      </c>
      <c r="BY493" s="8">
        <f t="shared" si="397"/>
        <v>0</v>
      </c>
      <c r="BZ493" s="8">
        <f t="shared" si="397"/>
        <v>1383.68</v>
      </c>
      <c r="CA493" s="8">
        <f t="shared" si="397"/>
        <v>18</v>
      </c>
      <c r="CC493" s="11">
        <f t="shared" si="256"/>
        <v>45045</v>
      </c>
      <c r="CD493" s="8">
        <f t="shared" si="398"/>
        <v>1695</v>
      </c>
      <c r="CE493" s="8">
        <f t="shared" si="398"/>
        <v>203171.41000000003</v>
      </c>
      <c r="CF493" s="8">
        <f t="shared" si="398"/>
        <v>203.91</v>
      </c>
      <c r="CG493" s="8">
        <f t="shared" si="398"/>
        <v>7833.37</v>
      </c>
      <c r="CH493" s="8">
        <f t="shared" si="398"/>
        <v>1448.98</v>
      </c>
      <c r="CI493" s="8">
        <f t="shared" si="398"/>
        <v>30</v>
      </c>
      <c r="CK493" s="11">
        <f t="shared" si="258"/>
        <v>45045</v>
      </c>
      <c r="CL493" s="8">
        <f t="shared" si="399"/>
        <v>530</v>
      </c>
      <c r="CM493" s="8">
        <f t="shared" si="399"/>
        <v>36137.789999999994</v>
      </c>
      <c r="CN493" s="8">
        <f t="shared" si="399"/>
        <v>0</v>
      </c>
      <c r="CO493" s="8">
        <f t="shared" si="399"/>
        <v>164</v>
      </c>
      <c r="CP493" s="8">
        <f t="shared" si="399"/>
        <v>751.63</v>
      </c>
      <c r="CQ493" s="8">
        <f t="shared" si="399"/>
        <v>3</v>
      </c>
      <c r="CS493" s="11">
        <f t="shared" si="260"/>
        <v>45045</v>
      </c>
      <c r="CT493" s="8">
        <f t="shared" si="371"/>
        <v>0</v>
      </c>
      <c r="CU493" s="8">
        <f t="shared" si="372"/>
        <v>0</v>
      </c>
      <c r="CV493" s="8">
        <f t="shared" si="373"/>
        <v>0</v>
      </c>
      <c r="CW493" s="8">
        <f t="shared" si="374"/>
        <v>0</v>
      </c>
      <c r="CX493" s="8">
        <f t="shared" si="375"/>
        <v>0</v>
      </c>
      <c r="CY493" s="8">
        <f t="shared" si="376"/>
        <v>0</v>
      </c>
      <c r="DA493" s="11">
        <f t="shared" si="266"/>
        <v>45045</v>
      </c>
      <c r="DB493" s="8">
        <f t="shared" si="377"/>
        <v>0</v>
      </c>
      <c r="DC493" s="8">
        <f t="shared" si="378"/>
        <v>0</v>
      </c>
      <c r="DD493" s="8">
        <f t="shared" si="379"/>
        <v>0</v>
      </c>
      <c r="DE493" s="8">
        <f t="shared" si="380"/>
        <v>0</v>
      </c>
      <c r="DF493" s="8">
        <f t="shared" si="381"/>
        <v>0</v>
      </c>
      <c r="DG493" s="8">
        <f t="shared" si="382"/>
        <v>0</v>
      </c>
      <c r="DI493" s="11">
        <f t="shared" si="272"/>
        <v>45045</v>
      </c>
      <c r="DJ493" s="8">
        <f t="shared" si="383"/>
        <v>0</v>
      </c>
      <c r="DK493" s="8">
        <f t="shared" si="384"/>
        <v>0</v>
      </c>
      <c r="DL493" s="8">
        <f t="shared" si="385"/>
        <v>0</v>
      </c>
      <c r="DM493" s="8">
        <f t="shared" si="386"/>
        <v>0</v>
      </c>
      <c r="DN493" s="8">
        <f t="shared" si="387"/>
        <v>0</v>
      </c>
      <c r="DO493" s="8">
        <f t="shared" si="388"/>
        <v>0</v>
      </c>
      <c r="DP493" s="56"/>
      <c r="DQ493" s="56"/>
      <c r="DR493" s="56"/>
      <c r="DS493" s="56"/>
    </row>
    <row r="494" spans="1:123" ht="15" thickBot="1" x14ac:dyDescent="0.35">
      <c r="A494" s="19">
        <f t="shared" si="236"/>
        <v>45046</v>
      </c>
      <c r="B494" s="20">
        <f t="shared" si="354"/>
        <v>1614</v>
      </c>
      <c r="C494" s="20">
        <f t="shared" si="355"/>
        <v>197848.01</v>
      </c>
      <c r="D494" s="20">
        <f t="shared" si="356"/>
        <v>0</v>
      </c>
      <c r="E494" s="20">
        <f t="shared" si="357"/>
        <v>1018.71</v>
      </c>
      <c r="F494" s="20">
        <f t="shared" si="358"/>
        <v>761.91</v>
      </c>
      <c r="G494" s="20">
        <f t="shared" si="359"/>
        <v>6</v>
      </c>
      <c r="I494" s="19">
        <f t="shared" si="238"/>
        <v>45046</v>
      </c>
      <c r="J494" s="20">
        <f t="shared" si="389"/>
        <v>1244</v>
      </c>
      <c r="K494" s="20">
        <f t="shared" si="389"/>
        <v>219998.36999999994</v>
      </c>
      <c r="L494" s="20">
        <f t="shared" si="389"/>
        <v>550.44999999999993</v>
      </c>
      <c r="M494" s="20">
        <f t="shared" si="389"/>
        <v>0</v>
      </c>
      <c r="N494" s="20">
        <f t="shared" si="389"/>
        <v>765.21</v>
      </c>
      <c r="O494" s="20">
        <f t="shared" si="389"/>
        <v>3</v>
      </c>
      <c r="Q494" s="19">
        <f t="shared" si="240"/>
        <v>45046</v>
      </c>
      <c r="R494" s="20">
        <f t="shared" si="390"/>
        <v>684</v>
      </c>
      <c r="S494" s="20">
        <f t="shared" si="390"/>
        <v>73339.009999999995</v>
      </c>
      <c r="T494" s="20">
        <f t="shared" si="390"/>
        <v>723.75</v>
      </c>
      <c r="U494" s="20">
        <f t="shared" si="390"/>
        <v>0</v>
      </c>
      <c r="V494" s="20">
        <f t="shared" si="390"/>
        <v>-368.66999999999996</v>
      </c>
      <c r="W494" s="20">
        <f t="shared" si="390"/>
        <v>0</v>
      </c>
      <c r="Y494" s="19">
        <f t="shared" si="242"/>
        <v>45046</v>
      </c>
      <c r="Z494" s="20">
        <f t="shared" si="391"/>
        <v>846</v>
      </c>
      <c r="AA494" s="20">
        <f t="shared" si="391"/>
        <v>103968.56000000001</v>
      </c>
      <c r="AB494" s="20">
        <f t="shared" si="391"/>
        <v>862.10999999999979</v>
      </c>
      <c r="AC494" s="20">
        <f t="shared" si="391"/>
        <v>0</v>
      </c>
      <c r="AD494" s="20">
        <f t="shared" si="391"/>
        <v>1709.93</v>
      </c>
      <c r="AE494" s="20">
        <f t="shared" si="391"/>
        <v>155</v>
      </c>
      <c r="AG494" s="19">
        <f t="shared" si="244"/>
        <v>45046</v>
      </c>
      <c r="AH494" s="20">
        <f t="shared" si="392"/>
        <v>1315</v>
      </c>
      <c r="AI494" s="20">
        <f t="shared" si="392"/>
        <v>165310.16000000003</v>
      </c>
      <c r="AJ494" s="20">
        <f t="shared" si="392"/>
        <v>307.73999999999995</v>
      </c>
      <c r="AK494" s="20">
        <f t="shared" si="392"/>
        <v>0</v>
      </c>
      <c r="AL494" s="20">
        <f t="shared" si="392"/>
        <v>2852.85</v>
      </c>
      <c r="AM494" s="20">
        <f t="shared" si="392"/>
        <v>87</v>
      </c>
      <c r="AO494" s="19">
        <f t="shared" si="246"/>
        <v>45046</v>
      </c>
      <c r="AP494" s="20">
        <f t="shared" si="393"/>
        <v>1370</v>
      </c>
      <c r="AQ494" s="20">
        <f t="shared" si="393"/>
        <v>113942.40000000001</v>
      </c>
      <c r="AR494" s="20">
        <f t="shared" si="393"/>
        <v>0</v>
      </c>
      <c r="AS494" s="20">
        <f t="shared" si="393"/>
        <v>1385</v>
      </c>
      <c r="AT494" s="20">
        <f t="shared" si="393"/>
        <v>366</v>
      </c>
      <c r="AU494" s="20">
        <f t="shared" si="393"/>
        <v>70</v>
      </c>
      <c r="AW494" s="19">
        <f t="shared" si="248"/>
        <v>45046</v>
      </c>
      <c r="AX494" s="20">
        <f t="shared" si="394"/>
        <v>1805</v>
      </c>
      <c r="AY494" s="20">
        <f t="shared" si="394"/>
        <v>226870.15999999997</v>
      </c>
      <c r="AZ494" s="20">
        <f t="shared" si="394"/>
        <v>694.63</v>
      </c>
      <c r="BA494" s="20">
        <f t="shared" si="394"/>
        <v>0</v>
      </c>
      <c r="BB494" s="20">
        <f t="shared" si="394"/>
        <v>3219.31</v>
      </c>
      <c r="BC494" s="20">
        <f t="shared" si="394"/>
        <v>22</v>
      </c>
      <c r="BE494" s="19">
        <f t="shared" si="250"/>
        <v>45046</v>
      </c>
      <c r="BF494" s="20">
        <f t="shared" si="395"/>
        <v>1567</v>
      </c>
      <c r="BG494" s="20">
        <f t="shared" si="395"/>
        <v>199423.76999999996</v>
      </c>
      <c r="BH494" s="20">
        <f t="shared" si="395"/>
        <v>1148.8500000000001</v>
      </c>
      <c r="BI494" s="20">
        <f t="shared" si="395"/>
        <v>0</v>
      </c>
      <c r="BJ494" s="20">
        <f t="shared" si="395"/>
        <v>2940.1599999999989</v>
      </c>
      <c r="BK494" s="20">
        <f t="shared" si="395"/>
        <v>11</v>
      </c>
      <c r="BM494" s="19">
        <f t="shared" si="252"/>
        <v>45046</v>
      </c>
      <c r="BN494" s="20">
        <f t="shared" si="396"/>
        <v>916</v>
      </c>
      <c r="BO494" s="20">
        <f t="shared" si="396"/>
        <v>75859.959999999992</v>
      </c>
      <c r="BP494" s="20">
        <f t="shared" si="396"/>
        <v>823</v>
      </c>
      <c r="BQ494" s="20">
        <f t="shared" si="396"/>
        <v>0</v>
      </c>
      <c r="BR494" s="20">
        <f t="shared" si="396"/>
        <v>1139.97</v>
      </c>
      <c r="BS494" s="20">
        <f t="shared" si="396"/>
        <v>1</v>
      </c>
      <c r="BU494" s="19">
        <f t="shared" si="254"/>
        <v>45046</v>
      </c>
      <c r="BV494" s="20">
        <f t="shared" si="397"/>
        <v>788</v>
      </c>
      <c r="BW494" s="20">
        <f t="shared" si="397"/>
        <v>94642.449999999983</v>
      </c>
      <c r="BX494" s="20">
        <f t="shared" si="397"/>
        <v>0</v>
      </c>
      <c r="BY494" s="20">
        <f t="shared" si="397"/>
        <v>0</v>
      </c>
      <c r="BZ494" s="20">
        <f t="shared" si="397"/>
        <v>1429.68</v>
      </c>
      <c r="CA494" s="20">
        <f t="shared" si="397"/>
        <v>19</v>
      </c>
      <c r="CC494" s="19">
        <f t="shared" si="256"/>
        <v>45046</v>
      </c>
      <c r="CD494" s="20">
        <f t="shared" si="398"/>
        <v>1724</v>
      </c>
      <c r="CE494" s="20">
        <f t="shared" si="398"/>
        <v>206687.63000000003</v>
      </c>
      <c r="CF494" s="20">
        <f t="shared" si="398"/>
        <v>203.91</v>
      </c>
      <c r="CG494" s="20">
        <f t="shared" si="398"/>
        <v>7864.07</v>
      </c>
      <c r="CH494" s="20">
        <f t="shared" si="398"/>
        <v>1593.98</v>
      </c>
      <c r="CI494" s="20">
        <f t="shared" si="398"/>
        <v>30</v>
      </c>
      <c r="CK494" s="19">
        <f t="shared" si="258"/>
        <v>45046</v>
      </c>
      <c r="CL494" s="20">
        <f t="shared" si="399"/>
        <v>544</v>
      </c>
      <c r="CM494" s="20">
        <f t="shared" si="399"/>
        <v>37030.949999999997</v>
      </c>
      <c r="CN494" s="20">
        <f t="shared" si="399"/>
        <v>0</v>
      </c>
      <c r="CO494" s="20">
        <f t="shared" si="399"/>
        <v>164</v>
      </c>
      <c r="CP494" s="20">
        <f t="shared" si="399"/>
        <v>751.63</v>
      </c>
      <c r="CQ494" s="20">
        <f t="shared" si="399"/>
        <v>3</v>
      </c>
      <c r="CS494" s="19">
        <f t="shared" si="260"/>
        <v>45046</v>
      </c>
      <c r="CT494" s="20">
        <f t="shared" si="371"/>
        <v>0</v>
      </c>
      <c r="CU494" s="20">
        <f t="shared" si="372"/>
        <v>0</v>
      </c>
      <c r="CV494" s="20">
        <f t="shared" si="373"/>
        <v>0</v>
      </c>
      <c r="CW494" s="20">
        <f t="shared" si="374"/>
        <v>0</v>
      </c>
      <c r="CX494" s="20">
        <f t="shared" si="375"/>
        <v>0</v>
      </c>
      <c r="CY494" s="20">
        <f t="shared" si="376"/>
        <v>0</v>
      </c>
      <c r="DA494" s="19">
        <f t="shared" si="266"/>
        <v>45046</v>
      </c>
      <c r="DB494" s="20">
        <f t="shared" si="377"/>
        <v>0</v>
      </c>
      <c r="DC494" s="20">
        <f t="shared" si="378"/>
        <v>0</v>
      </c>
      <c r="DD494" s="20">
        <f t="shared" si="379"/>
        <v>0</v>
      </c>
      <c r="DE494" s="20">
        <f t="shared" si="380"/>
        <v>0</v>
      </c>
      <c r="DF494" s="20">
        <f t="shared" si="381"/>
        <v>0</v>
      </c>
      <c r="DG494" s="20">
        <f t="shared" si="382"/>
        <v>0</v>
      </c>
      <c r="DI494" s="19">
        <f t="shared" si="272"/>
        <v>45046</v>
      </c>
      <c r="DJ494" s="20">
        <f t="shared" si="383"/>
        <v>0</v>
      </c>
      <c r="DK494" s="20">
        <f t="shared" si="384"/>
        <v>0</v>
      </c>
      <c r="DL494" s="20">
        <f t="shared" si="385"/>
        <v>0</v>
      </c>
      <c r="DM494" s="20">
        <f t="shared" si="386"/>
        <v>0</v>
      </c>
      <c r="DN494" s="20">
        <f t="shared" si="387"/>
        <v>0</v>
      </c>
      <c r="DO494" s="20">
        <f t="shared" si="388"/>
        <v>0</v>
      </c>
      <c r="DP494" s="56"/>
      <c r="DQ494" s="56"/>
      <c r="DR494" s="56"/>
      <c r="DS494" s="56"/>
    </row>
    <row r="495" spans="1:123" x14ac:dyDescent="0.3">
      <c r="A495" s="11">
        <f t="shared" si="236"/>
        <v>45047</v>
      </c>
      <c r="B495" s="21">
        <f>B125</f>
        <v>48</v>
      </c>
      <c r="C495" s="21">
        <f t="shared" ref="C495:G495" si="400">C125</f>
        <v>5138.1400000000003</v>
      </c>
      <c r="D495" s="21">
        <f t="shared" si="400"/>
        <v>0</v>
      </c>
      <c r="E495" s="21">
        <f t="shared" si="400"/>
        <v>44</v>
      </c>
      <c r="F495" s="21">
        <f t="shared" si="400"/>
        <v>0</v>
      </c>
      <c r="G495" s="21">
        <f t="shared" si="400"/>
        <v>0</v>
      </c>
      <c r="I495" s="11">
        <f t="shared" si="238"/>
        <v>45047</v>
      </c>
      <c r="J495" s="21">
        <f>J125</f>
        <v>61</v>
      </c>
      <c r="K495" s="21">
        <f t="shared" ref="K495:O495" si="401">K125</f>
        <v>8933.3700000000008</v>
      </c>
      <c r="L495" s="21">
        <f t="shared" si="401"/>
        <v>13.68</v>
      </c>
      <c r="M495" s="21">
        <f t="shared" si="401"/>
        <v>0</v>
      </c>
      <c r="N495" s="21">
        <f t="shared" si="401"/>
        <v>0</v>
      </c>
      <c r="O495" s="21">
        <f t="shared" si="401"/>
        <v>0</v>
      </c>
      <c r="Q495" s="11">
        <f t="shared" si="240"/>
        <v>45047</v>
      </c>
      <c r="R495" s="21">
        <f>R125</f>
        <v>13</v>
      </c>
      <c r="S495" s="21">
        <f t="shared" ref="S495:W495" si="402">S125</f>
        <v>1417.16</v>
      </c>
      <c r="T495" s="21">
        <f t="shared" si="402"/>
        <v>15.25</v>
      </c>
      <c r="U495" s="21">
        <f t="shared" si="402"/>
        <v>0</v>
      </c>
      <c r="V495" s="21">
        <f t="shared" si="402"/>
        <v>0</v>
      </c>
      <c r="W495" s="21">
        <f t="shared" si="402"/>
        <v>0</v>
      </c>
      <c r="Y495" s="11">
        <f t="shared" si="242"/>
        <v>45047</v>
      </c>
      <c r="Z495" s="21">
        <f>Z125</f>
        <v>32</v>
      </c>
      <c r="AA495" s="21">
        <f t="shared" ref="AA495:AE495" si="403">AA125</f>
        <v>3771.51</v>
      </c>
      <c r="AB495" s="21">
        <f t="shared" si="403"/>
        <v>24.98</v>
      </c>
      <c r="AC495" s="21">
        <f t="shared" si="403"/>
        <v>0</v>
      </c>
      <c r="AD495" s="21">
        <f t="shared" si="403"/>
        <v>0</v>
      </c>
      <c r="AE495" s="21">
        <f t="shared" si="403"/>
        <v>4</v>
      </c>
      <c r="AG495" s="11">
        <f t="shared" si="244"/>
        <v>45047</v>
      </c>
      <c r="AH495" s="21">
        <f>AH125</f>
        <v>56</v>
      </c>
      <c r="AI495" s="21">
        <f t="shared" ref="AI495:AM495" si="404">AI125</f>
        <v>6431.8</v>
      </c>
      <c r="AJ495" s="21">
        <f t="shared" si="404"/>
        <v>5.56</v>
      </c>
      <c r="AK495" s="21">
        <f t="shared" si="404"/>
        <v>0</v>
      </c>
      <c r="AL495" s="21">
        <f t="shared" si="404"/>
        <v>500</v>
      </c>
      <c r="AM495" s="21">
        <f t="shared" si="404"/>
        <v>4</v>
      </c>
      <c r="AO495" s="11">
        <f t="shared" si="246"/>
        <v>45047</v>
      </c>
      <c r="AP495" s="21">
        <f>AP125</f>
        <v>45</v>
      </c>
      <c r="AQ495" s="21">
        <f t="shared" ref="AQ495:AU495" si="405">AQ125</f>
        <v>3798.78</v>
      </c>
      <c r="AR495" s="21">
        <f t="shared" si="405"/>
        <v>0</v>
      </c>
      <c r="AS495" s="21">
        <f t="shared" si="405"/>
        <v>47</v>
      </c>
      <c r="AT495" s="21">
        <f t="shared" si="405"/>
        <v>0</v>
      </c>
      <c r="AU495" s="21">
        <f t="shared" si="405"/>
        <v>4</v>
      </c>
      <c r="AW495" s="11">
        <f t="shared" si="248"/>
        <v>45047</v>
      </c>
      <c r="AX495" s="21">
        <f>AX125</f>
        <v>53</v>
      </c>
      <c r="AY495" s="21">
        <f t="shared" ref="AY495:BC495" si="406">AY125</f>
        <v>6953.81</v>
      </c>
      <c r="AZ495" s="21">
        <f t="shared" si="406"/>
        <v>16.62</v>
      </c>
      <c r="BA495" s="21">
        <f t="shared" si="406"/>
        <v>0</v>
      </c>
      <c r="BB495" s="21">
        <f t="shared" si="406"/>
        <v>93.25</v>
      </c>
      <c r="BC495" s="21">
        <f t="shared" si="406"/>
        <v>2</v>
      </c>
      <c r="BE495" s="11">
        <f t="shared" si="250"/>
        <v>45047</v>
      </c>
      <c r="BF495" s="21">
        <f>BF125</f>
        <v>57</v>
      </c>
      <c r="BG495" s="21">
        <f t="shared" ref="BG495:BK495" si="407">BG125</f>
        <v>7075.33</v>
      </c>
      <c r="BH495" s="21">
        <f t="shared" si="407"/>
        <v>80.73</v>
      </c>
      <c r="BI495" s="21">
        <f t="shared" si="407"/>
        <v>0</v>
      </c>
      <c r="BJ495" s="21">
        <f t="shared" si="407"/>
        <v>125.01</v>
      </c>
      <c r="BK495" s="21">
        <f t="shared" si="407"/>
        <v>1</v>
      </c>
      <c r="BM495" s="11">
        <f t="shared" si="252"/>
        <v>45047</v>
      </c>
      <c r="BN495" s="21">
        <f>BN125</f>
        <v>43</v>
      </c>
      <c r="BO495" s="21">
        <f t="shared" ref="BO495:BS495" si="408">BO125</f>
        <v>3506.16</v>
      </c>
      <c r="BP495" s="21">
        <f t="shared" si="408"/>
        <v>26</v>
      </c>
      <c r="BQ495" s="21">
        <f t="shared" si="408"/>
        <v>0</v>
      </c>
      <c r="BR495" s="21">
        <f t="shared" si="408"/>
        <v>80</v>
      </c>
      <c r="BS495" s="21">
        <f t="shared" si="408"/>
        <v>0</v>
      </c>
      <c r="BU495" s="11">
        <f t="shared" si="254"/>
        <v>45047</v>
      </c>
      <c r="BV495" s="21">
        <f>BV125</f>
        <v>9</v>
      </c>
      <c r="BW495" s="21">
        <f t="shared" ref="BW495:CA495" si="409">BW125</f>
        <v>971.03</v>
      </c>
      <c r="BX495" s="21">
        <f t="shared" si="409"/>
        <v>0</v>
      </c>
      <c r="BY495" s="21">
        <f t="shared" si="409"/>
        <v>0</v>
      </c>
      <c r="BZ495" s="21">
        <f t="shared" si="409"/>
        <v>8</v>
      </c>
      <c r="CA495" s="21">
        <f t="shared" si="409"/>
        <v>0</v>
      </c>
      <c r="CC495" s="11">
        <f t="shared" si="256"/>
        <v>45047</v>
      </c>
      <c r="CD495" s="21">
        <f>CD125</f>
        <v>39</v>
      </c>
      <c r="CE495" s="21">
        <f t="shared" ref="CE495:CI495" si="410">CE125</f>
        <v>4665.0600000000004</v>
      </c>
      <c r="CF495" s="21">
        <f t="shared" si="410"/>
        <v>2.79</v>
      </c>
      <c r="CG495" s="21">
        <f t="shared" si="410"/>
        <v>214.17000000000002</v>
      </c>
      <c r="CH495" s="21">
        <f t="shared" si="410"/>
        <v>117</v>
      </c>
      <c r="CI495" s="21">
        <f t="shared" si="410"/>
        <v>1</v>
      </c>
      <c r="CK495" s="11">
        <f t="shared" si="258"/>
        <v>45047</v>
      </c>
      <c r="CL495" s="21">
        <f>CL125</f>
        <v>20</v>
      </c>
      <c r="CM495" s="21">
        <f t="shared" ref="CM495:CQ495" si="411">CM125</f>
        <v>1338.76</v>
      </c>
      <c r="CN495" s="21">
        <f t="shared" si="411"/>
        <v>0</v>
      </c>
      <c r="CO495" s="21">
        <f t="shared" si="411"/>
        <v>0</v>
      </c>
      <c r="CP495" s="21">
        <f t="shared" si="411"/>
        <v>0</v>
      </c>
      <c r="CQ495" s="21">
        <f t="shared" si="411"/>
        <v>0</v>
      </c>
      <c r="CS495" s="11">
        <f t="shared" si="260"/>
        <v>45047</v>
      </c>
      <c r="CT495" s="21">
        <f>CT125</f>
        <v>0</v>
      </c>
      <c r="CU495" s="21">
        <f t="shared" ref="CU495:CY495" si="412">CU125</f>
        <v>0</v>
      </c>
      <c r="CV495" s="21">
        <f t="shared" si="412"/>
        <v>0</v>
      </c>
      <c r="CW495" s="21">
        <f t="shared" si="412"/>
        <v>0</v>
      </c>
      <c r="CX495" s="21">
        <f t="shared" si="412"/>
        <v>0</v>
      </c>
      <c r="CY495" s="21">
        <f t="shared" si="412"/>
        <v>0</v>
      </c>
      <c r="DA495" s="11">
        <f t="shared" si="266"/>
        <v>45047</v>
      </c>
      <c r="DB495" s="21">
        <f>DB125</f>
        <v>0</v>
      </c>
      <c r="DC495" s="21">
        <f t="shared" ref="DC495:DG495" si="413">DC125</f>
        <v>0</v>
      </c>
      <c r="DD495" s="21">
        <f t="shared" si="413"/>
        <v>0</v>
      </c>
      <c r="DE495" s="21">
        <f t="shared" si="413"/>
        <v>0</v>
      </c>
      <c r="DF495" s="21">
        <f t="shared" si="413"/>
        <v>0</v>
      </c>
      <c r="DG495" s="21">
        <f t="shared" si="413"/>
        <v>0</v>
      </c>
      <c r="DI495" s="11">
        <f t="shared" si="272"/>
        <v>45047</v>
      </c>
      <c r="DJ495" s="21">
        <f>DJ125</f>
        <v>0</v>
      </c>
      <c r="DK495" s="21">
        <f t="shared" ref="DK495:DO495" si="414">DK125</f>
        <v>0</v>
      </c>
      <c r="DL495" s="21">
        <f t="shared" si="414"/>
        <v>0</v>
      </c>
      <c r="DM495" s="21">
        <f t="shared" si="414"/>
        <v>0</v>
      </c>
      <c r="DN495" s="21">
        <f t="shared" si="414"/>
        <v>0</v>
      </c>
      <c r="DO495" s="21">
        <f t="shared" si="414"/>
        <v>0</v>
      </c>
      <c r="DP495" s="56"/>
      <c r="DQ495" s="56"/>
      <c r="DR495" s="56"/>
      <c r="DS495" s="56"/>
    </row>
    <row r="496" spans="1:123" x14ac:dyDescent="0.3">
      <c r="A496" s="11">
        <f t="shared" si="236"/>
        <v>45048</v>
      </c>
      <c r="B496" s="8">
        <f t="shared" ref="B496:B525" si="415">B126+B495</f>
        <v>106</v>
      </c>
      <c r="C496" s="8">
        <f t="shared" ref="C496:C525" si="416">C126+C495</f>
        <v>12175.130000000001</v>
      </c>
      <c r="D496" s="8">
        <f t="shared" ref="D496:D525" si="417">D126+D495</f>
        <v>0</v>
      </c>
      <c r="E496" s="8">
        <f t="shared" ref="E496:E525" si="418">E126+E495</f>
        <v>93</v>
      </c>
      <c r="F496" s="8">
        <f t="shared" ref="F496:F525" si="419">F126+F495</f>
        <v>0</v>
      </c>
      <c r="G496" s="8">
        <f t="shared" ref="G496:G525" si="420">G126+G495</f>
        <v>0</v>
      </c>
      <c r="I496" s="11">
        <f t="shared" si="238"/>
        <v>45048</v>
      </c>
      <c r="J496" s="8">
        <f t="shared" ref="J496:O511" si="421">J126+J495</f>
        <v>127</v>
      </c>
      <c r="K496" s="8">
        <f t="shared" si="421"/>
        <v>18442.25</v>
      </c>
      <c r="L496" s="8">
        <f t="shared" si="421"/>
        <v>29.25</v>
      </c>
      <c r="M496" s="8">
        <f t="shared" si="421"/>
        <v>0</v>
      </c>
      <c r="N496" s="8">
        <f t="shared" si="421"/>
        <v>0</v>
      </c>
      <c r="O496" s="8">
        <f t="shared" si="421"/>
        <v>1</v>
      </c>
      <c r="Q496" s="11">
        <f t="shared" si="240"/>
        <v>45048</v>
      </c>
      <c r="R496" s="8">
        <f t="shared" ref="R496:W511" si="422">R126+R495</f>
        <v>29</v>
      </c>
      <c r="S496" s="8">
        <f t="shared" si="422"/>
        <v>3221.4300000000003</v>
      </c>
      <c r="T496" s="8">
        <f t="shared" si="422"/>
        <v>31.25</v>
      </c>
      <c r="U496" s="8">
        <f t="shared" si="422"/>
        <v>0</v>
      </c>
      <c r="V496" s="8">
        <f t="shared" si="422"/>
        <v>0</v>
      </c>
      <c r="W496" s="8">
        <f t="shared" si="422"/>
        <v>0</v>
      </c>
      <c r="Y496" s="11">
        <f t="shared" si="242"/>
        <v>45048</v>
      </c>
      <c r="Z496" s="8">
        <f t="shared" ref="Z496:AE511" si="423">Z126+Z495</f>
        <v>73</v>
      </c>
      <c r="AA496" s="8">
        <f t="shared" si="423"/>
        <v>9124.98</v>
      </c>
      <c r="AB496" s="8">
        <f t="shared" si="423"/>
        <v>56.44</v>
      </c>
      <c r="AC496" s="8">
        <f t="shared" si="423"/>
        <v>0</v>
      </c>
      <c r="AD496" s="8">
        <f t="shared" si="423"/>
        <v>0</v>
      </c>
      <c r="AE496" s="8">
        <f t="shared" si="423"/>
        <v>8</v>
      </c>
      <c r="AG496" s="11">
        <f t="shared" si="244"/>
        <v>45048</v>
      </c>
      <c r="AH496" s="8">
        <f t="shared" ref="AH496:AM511" si="424">AH126+AH495</f>
        <v>115</v>
      </c>
      <c r="AI496" s="8">
        <f t="shared" si="424"/>
        <v>13190.59</v>
      </c>
      <c r="AJ496" s="8">
        <f t="shared" si="424"/>
        <v>11.11</v>
      </c>
      <c r="AK496" s="8">
        <f t="shared" si="424"/>
        <v>0</v>
      </c>
      <c r="AL496" s="8">
        <f t="shared" si="424"/>
        <v>550</v>
      </c>
      <c r="AM496" s="8">
        <f t="shared" si="424"/>
        <v>8</v>
      </c>
      <c r="AO496" s="11">
        <f t="shared" si="246"/>
        <v>45048</v>
      </c>
      <c r="AP496" s="8">
        <f t="shared" ref="AP496:AU511" si="425">AP126+AP495</f>
        <v>96</v>
      </c>
      <c r="AQ496" s="8">
        <f t="shared" si="425"/>
        <v>8312.16</v>
      </c>
      <c r="AR496" s="8">
        <f t="shared" si="425"/>
        <v>0</v>
      </c>
      <c r="AS496" s="8">
        <f t="shared" si="425"/>
        <v>72</v>
      </c>
      <c r="AT496" s="8">
        <f t="shared" si="425"/>
        <v>3</v>
      </c>
      <c r="AU496" s="8">
        <f t="shared" si="425"/>
        <v>6</v>
      </c>
      <c r="AW496" s="11">
        <f t="shared" si="248"/>
        <v>45048</v>
      </c>
      <c r="AX496" s="8">
        <f t="shared" ref="AX496:BC511" si="426">AX126+AX495</f>
        <v>118</v>
      </c>
      <c r="AY496" s="8">
        <f t="shared" si="426"/>
        <v>15515.600000000002</v>
      </c>
      <c r="AZ496" s="8">
        <f t="shared" si="426"/>
        <v>23.09</v>
      </c>
      <c r="BA496" s="8">
        <f t="shared" si="426"/>
        <v>0</v>
      </c>
      <c r="BB496" s="8">
        <f t="shared" si="426"/>
        <v>137.4</v>
      </c>
      <c r="BC496" s="8">
        <f t="shared" si="426"/>
        <v>4</v>
      </c>
      <c r="BE496" s="11">
        <f t="shared" si="250"/>
        <v>45048</v>
      </c>
      <c r="BF496" s="8">
        <f t="shared" ref="BF496:BK511" si="427">BF126+BF495</f>
        <v>102</v>
      </c>
      <c r="BG496" s="8">
        <f t="shared" si="427"/>
        <v>12923.96</v>
      </c>
      <c r="BH496" s="8">
        <f t="shared" si="427"/>
        <v>113.68</v>
      </c>
      <c r="BI496" s="8">
        <f t="shared" si="427"/>
        <v>0</v>
      </c>
      <c r="BJ496" s="8">
        <f t="shared" si="427"/>
        <v>274.01</v>
      </c>
      <c r="BK496" s="8">
        <f t="shared" si="427"/>
        <v>2</v>
      </c>
      <c r="BM496" s="11">
        <f t="shared" si="252"/>
        <v>45048</v>
      </c>
      <c r="BN496" s="8">
        <f t="shared" ref="BN496:BS511" si="428">BN126+BN495</f>
        <v>86</v>
      </c>
      <c r="BO496" s="8">
        <f t="shared" si="428"/>
        <v>6734.18</v>
      </c>
      <c r="BP496" s="8">
        <f t="shared" si="428"/>
        <v>89</v>
      </c>
      <c r="BQ496" s="8">
        <f t="shared" si="428"/>
        <v>0</v>
      </c>
      <c r="BR496" s="8">
        <f t="shared" si="428"/>
        <v>100</v>
      </c>
      <c r="BS496" s="8">
        <f t="shared" si="428"/>
        <v>0</v>
      </c>
      <c r="BU496" s="11">
        <f t="shared" si="254"/>
        <v>45048</v>
      </c>
      <c r="BV496" s="8">
        <f t="shared" ref="BV496:CA511" si="429">BV126+BV495</f>
        <v>28</v>
      </c>
      <c r="BW496" s="8">
        <f t="shared" si="429"/>
        <v>3167.63</v>
      </c>
      <c r="BX496" s="8">
        <f t="shared" si="429"/>
        <v>0</v>
      </c>
      <c r="BY496" s="8">
        <f t="shared" si="429"/>
        <v>0</v>
      </c>
      <c r="BZ496" s="8">
        <f t="shared" si="429"/>
        <v>23</v>
      </c>
      <c r="CA496" s="8">
        <f t="shared" si="429"/>
        <v>0</v>
      </c>
      <c r="CC496" s="11">
        <f t="shared" si="256"/>
        <v>45048</v>
      </c>
      <c r="CD496" s="8">
        <f t="shared" ref="CD496:CI511" si="430">CD126+CD495</f>
        <v>85</v>
      </c>
      <c r="CE496" s="8">
        <f t="shared" si="430"/>
        <v>10642.35</v>
      </c>
      <c r="CF496" s="8">
        <f t="shared" si="430"/>
        <v>10.23</v>
      </c>
      <c r="CG496" s="8">
        <f t="shared" si="430"/>
        <v>242.08</v>
      </c>
      <c r="CH496" s="8">
        <f t="shared" si="430"/>
        <v>130</v>
      </c>
      <c r="CI496" s="8">
        <f t="shared" si="430"/>
        <v>2</v>
      </c>
      <c r="CK496" s="11">
        <f t="shared" si="258"/>
        <v>45048</v>
      </c>
      <c r="CL496" s="8">
        <f t="shared" ref="CL496:CQ511" si="431">CL126+CL495</f>
        <v>39</v>
      </c>
      <c r="CM496" s="8">
        <f t="shared" si="431"/>
        <v>2604.66</v>
      </c>
      <c r="CN496" s="8">
        <f t="shared" si="431"/>
        <v>0</v>
      </c>
      <c r="CO496" s="8">
        <f t="shared" si="431"/>
        <v>0</v>
      </c>
      <c r="CP496" s="8">
        <f t="shared" si="431"/>
        <v>15</v>
      </c>
      <c r="CQ496" s="8">
        <f t="shared" si="431"/>
        <v>0</v>
      </c>
      <c r="CS496" s="11">
        <f t="shared" si="260"/>
        <v>45048</v>
      </c>
      <c r="CT496" s="8">
        <f t="shared" ref="CT496:CT525" si="432">CT126+CT495</f>
        <v>0</v>
      </c>
      <c r="CU496" s="8">
        <f t="shared" ref="CU496:CU525" si="433">CU126+CU495</f>
        <v>0</v>
      </c>
      <c r="CV496" s="8">
        <f t="shared" ref="CV496:CV525" si="434">CV126+CV495</f>
        <v>0</v>
      </c>
      <c r="CW496" s="8">
        <f t="shared" ref="CW496:CW525" si="435">CW126+CW495</f>
        <v>0</v>
      </c>
      <c r="CX496" s="8">
        <f t="shared" ref="CX496:CX525" si="436">CX126+CX495</f>
        <v>0</v>
      </c>
      <c r="CY496" s="8">
        <f t="shared" ref="CY496:CY525" si="437">CY126+CY495</f>
        <v>0</v>
      </c>
      <c r="DA496" s="11">
        <f t="shared" si="266"/>
        <v>45048</v>
      </c>
      <c r="DB496" s="8">
        <f t="shared" ref="DB496:DB525" si="438">DB126+DB495</f>
        <v>0</v>
      </c>
      <c r="DC496" s="8">
        <f t="shared" ref="DC496:DC525" si="439">DC126+DC495</f>
        <v>0</v>
      </c>
      <c r="DD496" s="8">
        <f t="shared" ref="DD496:DD525" si="440">DD126+DD495</f>
        <v>0</v>
      </c>
      <c r="DE496" s="8">
        <f t="shared" ref="DE496:DE525" si="441">DE126+DE495</f>
        <v>0</v>
      </c>
      <c r="DF496" s="8">
        <f t="shared" ref="DF496:DF525" si="442">DF126+DF495</f>
        <v>0</v>
      </c>
      <c r="DG496" s="8">
        <f t="shared" ref="DG496:DG525" si="443">DG126+DG495</f>
        <v>0</v>
      </c>
      <c r="DI496" s="11">
        <f t="shared" si="272"/>
        <v>45048</v>
      </c>
      <c r="DJ496" s="8">
        <f t="shared" ref="DJ496:DJ525" si="444">DJ126+DJ495</f>
        <v>0</v>
      </c>
      <c r="DK496" s="8">
        <f t="shared" ref="DK496:DK525" si="445">DK126+DK495</f>
        <v>0</v>
      </c>
      <c r="DL496" s="8">
        <f t="shared" ref="DL496:DL525" si="446">DL126+DL495</f>
        <v>0</v>
      </c>
      <c r="DM496" s="8">
        <f t="shared" ref="DM496:DM525" si="447">DM126+DM495</f>
        <v>0</v>
      </c>
      <c r="DN496" s="8">
        <f t="shared" ref="DN496:DN525" si="448">DN126+DN495</f>
        <v>0</v>
      </c>
      <c r="DO496" s="8">
        <f t="shared" ref="DO496:DO525" si="449">DO126+DO495</f>
        <v>0</v>
      </c>
      <c r="DP496" s="56"/>
      <c r="DQ496" s="56"/>
      <c r="DR496" s="56"/>
      <c r="DS496" s="56"/>
    </row>
    <row r="497" spans="1:123" x14ac:dyDescent="0.3">
      <c r="A497" s="11">
        <f t="shared" ref="A497:A560" si="450">A127</f>
        <v>45049</v>
      </c>
      <c r="B497" s="8">
        <f t="shared" si="415"/>
        <v>168</v>
      </c>
      <c r="C497" s="8">
        <f t="shared" si="416"/>
        <v>18815.32</v>
      </c>
      <c r="D497" s="8">
        <f t="shared" si="417"/>
        <v>0</v>
      </c>
      <c r="E497" s="8">
        <f t="shared" si="418"/>
        <v>112</v>
      </c>
      <c r="F497" s="8">
        <f t="shared" si="419"/>
        <v>0</v>
      </c>
      <c r="G497" s="8">
        <f t="shared" si="420"/>
        <v>0</v>
      </c>
      <c r="I497" s="11">
        <f t="shared" ref="I497:I560" si="451">I127</f>
        <v>45049</v>
      </c>
      <c r="J497" s="8">
        <f t="shared" si="421"/>
        <v>170</v>
      </c>
      <c r="K497" s="8">
        <f t="shared" si="421"/>
        <v>24505.42</v>
      </c>
      <c r="L497" s="8">
        <f t="shared" si="421"/>
        <v>35.85</v>
      </c>
      <c r="M497" s="8">
        <f t="shared" si="421"/>
        <v>0</v>
      </c>
      <c r="N497" s="8">
        <f t="shared" si="421"/>
        <v>0</v>
      </c>
      <c r="O497" s="8">
        <f t="shared" si="421"/>
        <v>1</v>
      </c>
      <c r="Q497" s="11">
        <f t="shared" ref="Q497:Q560" si="452">Q127</f>
        <v>45049</v>
      </c>
      <c r="R497" s="8">
        <f t="shared" si="422"/>
        <v>37</v>
      </c>
      <c r="S497" s="8">
        <f t="shared" si="422"/>
        <v>4060.4400000000005</v>
      </c>
      <c r="T497" s="8">
        <f t="shared" si="422"/>
        <v>50.25</v>
      </c>
      <c r="U497" s="8">
        <f t="shared" si="422"/>
        <v>0</v>
      </c>
      <c r="V497" s="8">
        <f t="shared" si="422"/>
        <v>0</v>
      </c>
      <c r="W497" s="8">
        <f t="shared" si="422"/>
        <v>0</v>
      </c>
      <c r="Y497" s="11">
        <f t="shared" ref="Y497:Y560" si="453">Y127</f>
        <v>45049</v>
      </c>
      <c r="Z497" s="8">
        <f t="shared" si="423"/>
        <v>105</v>
      </c>
      <c r="AA497" s="8">
        <f t="shared" si="423"/>
        <v>13277.04</v>
      </c>
      <c r="AB497" s="8">
        <f t="shared" si="423"/>
        <v>120.28999999999999</v>
      </c>
      <c r="AC497" s="8">
        <f t="shared" si="423"/>
        <v>0</v>
      </c>
      <c r="AD497" s="8">
        <f t="shared" si="423"/>
        <v>98</v>
      </c>
      <c r="AE497" s="8">
        <f t="shared" si="423"/>
        <v>12</v>
      </c>
      <c r="AG497" s="11">
        <f t="shared" ref="AG497:AG560" si="454">AG127</f>
        <v>45049</v>
      </c>
      <c r="AH497" s="8">
        <f t="shared" si="424"/>
        <v>175</v>
      </c>
      <c r="AI497" s="8">
        <f t="shared" si="424"/>
        <v>20218.07</v>
      </c>
      <c r="AJ497" s="8">
        <f t="shared" si="424"/>
        <v>17.59</v>
      </c>
      <c r="AK497" s="8">
        <f t="shared" si="424"/>
        <v>0</v>
      </c>
      <c r="AL497" s="8">
        <f t="shared" si="424"/>
        <v>650</v>
      </c>
      <c r="AM497" s="8">
        <f t="shared" si="424"/>
        <v>12</v>
      </c>
      <c r="AO497" s="11">
        <f t="shared" ref="AO497:AO560" si="455">AO127</f>
        <v>45049</v>
      </c>
      <c r="AP497" s="8">
        <f t="shared" si="425"/>
        <v>163</v>
      </c>
      <c r="AQ497" s="8">
        <f t="shared" si="425"/>
        <v>14187.51</v>
      </c>
      <c r="AR497" s="8">
        <f t="shared" si="425"/>
        <v>0</v>
      </c>
      <c r="AS497" s="8">
        <f t="shared" si="425"/>
        <v>111.5</v>
      </c>
      <c r="AT497" s="8">
        <f t="shared" si="425"/>
        <v>7</v>
      </c>
      <c r="AU497" s="8">
        <f t="shared" si="425"/>
        <v>11</v>
      </c>
      <c r="AW497" s="11">
        <f t="shared" ref="AW497:AW560" si="456">AW127</f>
        <v>45049</v>
      </c>
      <c r="AX497" s="8">
        <f t="shared" si="426"/>
        <v>179</v>
      </c>
      <c r="AY497" s="8">
        <f t="shared" si="426"/>
        <v>23160.300000000003</v>
      </c>
      <c r="AZ497" s="8">
        <f t="shared" si="426"/>
        <v>59.120000000000005</v>
      </c>
      <c r="BA497" s="8">
        <f t="shared" si="426"/>
        <v>0</v>
      </c>
      <c r="BB497" s="8">
        <f t="shared" si="426"/>
        <v>507.4</v>
      </c>
      <c r="BC497" s="8">
        <f t="shared" si="426"/>
        <v>5</v>
      </c>
      <c r="BE497" s="11">
        <f t="shared" ref="BE497:BE560" si="457">BE127</f>
        <v>45049</v>
      </c>
      <c r="BF497" s="8">
        <f t="shared" si="427"/>
        <v>162</v>
      </c>
      <c r="BG497" s="8">
        <f t="shared" si="427"/>
        <v>20898.09</v>
      </c>
      <c r="BH497" s="8">
        <f t="shared" si="427"/>
        <v>145.71</v>
      </c>
      <c r="BI497" s="8">
        <f t="shared" si="427"/>
        <v>0</v>
      </c>
      <c r="BJ497" s="8">
        <f t="shared" si="427"/>
        <v>354.01</v>
      </c>
      <c r="BK497" s="8">
        <f t="shared" si="427"/>
        <v>3</v>
      </c>
      <c r="BM497" s="11">
        <f t="shared" ref="BM497:BM560" si="458">BM127</f>
        <v>45049</v>
      </c>
      <c r="BN497" s="8">
        <f t="shared" si="428"/>
        <v>125</v>
      </c>
      <c r="BO497" s="8">
        <f t="shared" si="428"/>
        <v>9798.23</v>
      </c>
      <c r="BP497" s="8">
        <f t="shared" si="428"/>
        <v>122</v>
      </c>
      <c r="BQ497" s="8">
        <f t="shared" si="428"/>
        <v>0</v>
      </c>
      <c r="BR497" s="8">
        <f t="shared" si="428"/>
        <v>180</v>
      </c>
      <c r="BS497" s="8">
        <f t="shared" si="428"/>
        <v>0</v>
      </c>
      <c r="BU497" s="11">
        <f t="shared" ref="BU497:BU560" si="459">BU127</f>
        <v>45049</v>
      </c>
      <c r="BV497" s="8">
        <f t="shared" si="429"/>
        <v>48</v>
      </c>
      <c r="BW497" s="8">
        <f t="shared" si="429"/>
        <v>5395.38</v>
      </c>
      <c r="BX497" s="8">
        <f t="shared" si="429"/>
        <v>0</v>
      </c>
      <c r="BY497" s="8">
        <f t="shared" si="429"/>
        <v>0</v>
      </c>
      <c r="BZ497" s="8">
        <f t="shared" si="429"/>
        <v>111.5</v>
      </c>
      <c r="CA497" s="8">
        <f t="shared" si="429"/>
        <v>0</v>
      </c>
      <c r="CC497" s="11">
        <f t="shared" ref="CC497:CC560" si="460">CC127</f>
        <v>45049</v>
      </c>
      <c r="CD497" s="8">
        <f t="shared" si="430"/>
        <v>147</v>
      </c>
      <c r="CE497" s="8">
        <f t="shared" si="430"/>
        <v>18395.57</v>
      </c>
      <c r="CF497" s="8">
        <f t="shared" si="430"/>
        <v>13.950000000000001</v>
      </c>
      <c r="CG497" s="8">
        <f t="shared" si="430"/>
        <v>342.06</v>
      </c>
      <c r="CH497" s="8">
        <f t="shared" si="430"/>
        <v>259</v>
      </c>
      <c r="CI497" s="8">
        <f t="shared" si="430"/>
        <v>3</v>
      </c>
      <c r="CK497" s="11">
        <f t="shared" ref="CK497:CK560" si="461">CK127</f>
        <v>45049</v>
      </c>
      <c r="CL497" s="8">
        <f t="shared" si="431"/>
        <v>52</v>
      </c>
      <c r="CM497" s="8">
        <f t="shared" si="431"/>
        <v>3322.14</v>
      </c>
      <c r="CN497" s="8">
        <f t="shared" si="431"/>
        <v>0</v>
      </c>
      <c r="CO497" s="8">
        <f t="shared" si="431"/>
        <v>0</v>
      </c>
      <c r="CP497" s="8">
        <f t="shared" si="431"/>
        <v>55</v>
      </c>
      <c r="CQ497" s="8">
        <f t="shared" si="431"/>
        <v>0</v>
      </c>
      <c r="CS497" s="11">
        <f t="shared" ref="CS497:CS560" si="462">CS127</f>
        <v>45049</v>
      </c>
      <c r="CT497" s="8">
        <f t="shared" si="432"/>
        <v>0</v>
      </c>
      <c r="CU497" s="8">
        <f t="shared" si="433"/>
        <v>0</v>
      </c>
      <c r="CV497" s="8">
        <f t="shared" si="434"/>
        <v>0</v>
      </c>
      <c r="CW497" s="8">
        <f t="shared" si="435"/>
        <v>0</v>
      </c>
      <c r="CX497" s="8">
        <f t="shared" si="436"/>
        <v>0</v>
      </c>
      <c r="CY497" s="8">
        <f t="shared" si="437"/>
        <v>0</v>
      </c>
      <c r="DA497" s="11">
        <f t="shared" ref="DA497:DA560" si="463">DA127</f>
        <v>45049</v>
      </c>
      <c r="DB497" s="8">
        <f t="shared" si="438"/>
        <v>0</v>
      </c>
      <c r="DC497" s="8">
        <f t="shared" si="439"/>
        <v>0</v>
      </c>
      <c r="DD497" s="8">
        <f t="shared" si="440"/>
        <v>0</v>
      </c>
      <c r="DE497" s="8">
        <f t="shared" si="441"/>
        <v>0</v>
      </c>
      <c r="DF497" s="8">
        <f t="shared" si="442"/>
        <v>0</v>
      </c>
      <c r="DG497" s="8">
        <f t="shared" si="443"/>
        <v>0</v>
      </c>
      <c r="DI497" s="11">
        <f t="shared" ref="DI497:DI560" si="464">DI127</f>
        <v>45049</v>
      </c>
      <c r="DJ497" s="8">
        <f t="shared" si="444"/>
        <v>0</v>
      </c>
      <c r="DK497" s="8">
        <f t="shared" si="445"/>
        <v>0</v>
      </c>
      <c r="DL497" s="8">
        <f t="shared" si="446"/>
        <v>0</v>
      </c>
      <c r="DM497" s="8">
        <f t="shared" si="447"/>
        <v>0</v>
      </c>
      <c r="DN497" s="8">
        <f t="shared" si="448"/>
        <v>0</v>
      </c>
      <c r="DO497" s="8">
        <f t="shared" si="449"/>
        <v>0</v>
      </c>
      <c r="DP497" s="56"/>
      <c r="DQ497" s="56"/>
      <c r="DR497" s="56"/>
      <c r="DS497" s="56"/>
    </row>
    <row r="498" spans="1:123" x14ac:dyDescent="0.3">
      <c r="A498" s="11">
        <f t="shared" si="450"/>
        <v>45050</v>
      </c>
      <c r="B498" s="8">
        <f t="shared" si="415"/>
        <v>210</v>
      </c>
      <c r="C498" s="8">
        <f t="shared" si="416"/>
        <v>23357.75</v>
      </c>
      <c r="D498" s="8">
        <f t="shared" si="417"/>
        <v>0</v>
      </c>
      <c r="E498" s="8">
        <f t="shared" si="418"/>
        <v>112</v>
      </c>
      <c r="F498" s="8">
        <f t="shared" si="419"/>
        <v>0</v>
      </c>
      <c r="G498" s="8">
        <f t="shared" si="420"/>
        <v>0</v>
      </c>
      <c r="I498" s="11">
        <f t="shared" si="451"/>
        <v>45050</v>
      </c>
      <c r="J498" s="8">
        <f t="shared" si="421"/>
        <v>195</v>
      </c>
      <c r="K498" s="8">
        <f t="shared" si="421"/>
        <v>27798.359999999997</v>
      </c>
      <c r="L498" s="8">
        <f t="shared" si="421"/>
        <v>46.230000000000004</v>
      </c>
      <c r="M498" s="8">
        <f t="shared" si="421"/>
        <v>0</v>
      </c>
      <c r="N498" s="8">
        <f t="shared" si="421"/>
        <v>2</v>
      </c>
      <c r="O498" s="8">
        <f t="shared" si="421"/>
        <v>1</v>
      </c>
      <c r="Q498" s="11">
        <f t="shared" si="452"/>
        <v>45050</v>
      </c>
      <c r="R498" s="8">
        <f t="shared" si="422"/>
        <v>46</v>
      </c>
      <c r="S498" s="8">
        <f t="shared" si="422"/>
        <v>4981.76</v>
      </c>
      <c r="T498" s="8">
        <f t="shared" si="422"/>
        <v>57.25</v>
      </c>
      <c r="U498" s="8">
        <f t="shared" si="422"/>
        <v>0</v>
      </c>
      <c r="V498" s="8">
        <f t="shared" si="422"/>
        <v>0</v>
      </c>
      <c r="W498" s="8">
        <f t="shared" si="422"/>
        <v>0</v>
      </c>
      <c r="Y498" s="11">
        <f t="shared" si="453"/>
        <v>45050</v>
      </c>
      <c r="Z498" s="8">
        <f t="shared" si="423"/>
        <v>127</v>
      </c>
      <c r="AA498" s="8">
        <f t="shared" si="423"/>
        <v>16118.78</v>
      </c>
      <c r="AB498" s="8">
        <f t="shared" si="423"/>
        <v>182.51999999999998</v>
      </c>
      <c r="AC498" s="8">
        <f t="shared" si="423"/>
        <v>0</v>
      </c>
      <c r="AD498" s="8">
        <f t="shared" si="423"/>
        <v>98</v>
      </c>
      <c r="AE498" s="8">
        <f t="shared" si="423"/>
        <v>15</v>
      </c>
      <c r="AG498" s="11">
        <f t="shared" si="454"/>
        <v>45050</v>
      </c>
      <c r="AH498" s="8">
        <f t="shared" si="424"/>
        <v>218</v>
      </c>
      <c r="AI498" s="8">
        <f t="shared" si="424"/>
        <v>25204.400000000001</v>
      </c>
      <c r="AJ498" s="8">
        <f t="shared" si="424"/>
        <v>24.990000000000002</v>
      </c>
      <c r="AK498" s="8">
        <f t="shared" si="424"/>
        <v>0</v>
      </c>
      <c r="AL498" s="8">
        <f t="shared" si="424"/>
        <v>650</v>
      </c>
      <c r="AM498" s="8">
        <f t="shared" si="424"/>
        <v>16</v>
      </c>
      <c r="AO498" s="11">
        <f t="shared" si="455"/>
        <v>45050</v>
      </c>
      <c r="AP498" s="8">
        <f t="shared" si="425"/>
        <v>209</v>
      </c>
      <c r="AQ498" s="8">
        <f t="shared" si="425"/>
        <v>18343.400000000001</v>
      </c>
      <c r="AR498" s="8">
        <f t="shared" si="425"/>
        <v>0</v>
      </c>
      <c r="AS498" s="8">
        <f t="shared" si="425"/>
        <v>116.5</v>
      </c>
      <c r="AT498" s="8">
        <f t="shared" si="425"/>
        <v>13</v>
      </c>
      <c r="AU498" s="8">
        <f t="shared" si="425"/>
        <v>14</v>
      </c>
      <c r="AW498" s="11">
        <f t="shared" si="456"/>
        <v>45050</v>
      </c>
      <c r="AX498" s="8">
        <f t="shared" si="426"/>
        <v>239</v>
      </c>
      <c r="AY498" s="8">
        <f t="shared" si="426"/>
        <v>29728.110000000004</v>
      </c>
      <c r="AZ498" s="8">
        <f t="shared" si="426"/>
        <v>134.88</v>
      </c>
      <c r="BA498" s="8">
        <f t="shared" si="426"/>
        <v>0</v>
      </c>
      <c r="BB498" s="8">
        <f t="shared" si="426"/>
        <v>551.54999999999995</v>
      </c>
      <c r="BC498" s="8">
        <f t="shared" si="426"/>
        <v>8</v>
      </c>
      <c r="BE498" s="11">
        <f t="shared" si="457"/>
        <v>45050</v>
      </c>
      <c r="BF498" s="8">
        <f t="shared" si="427"/>
        <v>216</v>
      </c>
      <c r="BG498" s="8">
        <f t="shared" si="427"/>
        <v>27742.239999999998</v>
      </c>
      <c r="BH498" s="8">
        <f t="shared" si="427"/>
        <v>192.12</v>
      </c>
      <c r="BI498" s="8">
        <f t="shared" si="427"/>
        <v>0</v>
      </c>
      <c r="BJ498" s="8">
        <f t="shared" si="427"/>
        <v>519.37</v>
      </c>
      <c r="BK498" s="8">
        <f t="shared" si="427"/>
        <v>3</v>
      </c>
      <c r="BM498" s="11">
        <f t="shared" si="458"/>
        <v>45050</v>
      </c>
      <c r="BN498" s="8">
        <f t="shared" si="428"/>
        <v>156</v>
      </c>
      <c r="BO498" s="8">
        <f t="shared" si="428"/>
        <v>12201.89</v>
      </c>
      <c r="BP498" s="8">
        <f t="shared" si="428"/>
        <v>172</v>
      </c>
      <c r="BQ498" s="8">
        <f t="shared" si="428"/>
        <v>0</v>
      </c>
      <c r="BR498" s="8">
        <f t="shared" si="428"/>
        <v>180</v>
      </c>
      <c r="BS498" s="8">
        <f t="shared" si="428"/>
        <v>0</v>
      </c>
      <c r="BU498" s="11">
        <f t="shared" si="459"/>
        <v>45050</v>
      </c>
      <c r="BV498" s="8">
        <f t="shared" si="429"/>
        <v>70</v>
      </c>
      <c r="BW498" s="8">
        <f t="shared" si="429"/>
        <v>7658.71</v>
      </c>
      <c r="BX498" s="8">
        <f t="shared" si="429"/>
        <v>0</v>
      </c>
      <c r="BY498" s="8">
        <f t="shared" si="429"/>
        <v>0</v>
      </c>
      <c r="BZ498" s="8">
        <f t="shared" si="429"/>
        <v>183.5</v>
      </c>
      <c r="CA498" s="8">
        <f t="shared" si="429"/>
        <v>0</v>
      </c>
      <c r="CC498" s="11">
        <f t="shared" si="460"/>
        <v>45050</v>
      </c>
      <c r="CD498" s="8">
        <f t="shared" si="430"/>
        <v>185</v>
      </c>
      <c r="CE498" s="8">
        <f t="shared" si="430"/>
        <v>23195.78</v>
      </c>
      <c r="CF498" s="8">
        <f t="shared" si="430"/>
        <v>13.950000000000001</v>
      </c>
      <c r="CG498" s="8">
        <f t="shared" si="430"/>
        <v>342.06</v>
      </c>
      <c r="CH498" s="8">
        <f t="shared" si="430"/>
        <v>276</v>
      </c>
      <c r="CI498" s="8">
        <f t="shared" si="430"/>
        <v>4</v>
      </c>
      <c r="CK498" s="11">
        <f t="shared" si="461"/>
        <v>45050</v>
      </c>
      <c r="CL498" s="8">
        <f t="shared" si="431"/>
        <v>66</v>
      </c>
      <c r="CM498" s="8">
        <f t="shared" si="431"/>
        <v>4179.7299999999996</v>
      </c>
      <c r="CN498" s="8">
        <f t="shared" si="431"/>
        <v>0</v>
      </c>
      <c r="CO498" s="8">
        <f t="shared" si="431"/>
        <v>14</v>
      </c>
      <c r="CP498" s="8">
        <f t="shared" si="431"/>
        <v>130</v>
      </c>
      <c r="CQ498" s="8">
        <f t="shared" si="431"/>
        <v>0</v>
      </c>
      <c r="CS498" s="11">
        <f t="shared" si="462"/>
        <v>45050</v>
      </c>
      <c r="CT498" s="8">
        <f t="shared" si="432"/>
        <v>0</v>
      </c>
      <c r="CU498" s="8">
        <f t="shared" si="433"/>
        <v>0</v>
      </c>
      <c r="CV498" s="8">
        <f t="shared" si="434"/>
        <v>0</v>
      </c>
      <c r="CW498" s="8">
        <f t="shared" si="435"/>
        <v>0</v>
      </c>
      <c r="CX498" s="8">
        <f t="shared" si="436"/>
        <v>0</v>
      </c>
      <c r="CY498" s="8">
        <f t="shared" si="437"/>
        <v>0</v>
      </c>
      <c r="DA498" s="11">
        <f t="shared" si="463"/>
        <v>45050</v>
      </c>
      <c r="DB498" s="8">
        <f t="shared" si="438"/>
        <v>0</v>
      </c>
      <c r="DC498" s="8">
        <f t="shared" si="439"/>
        <v>0</v>
      </c>
      <c r="DD498" s="8">
        <f t="shared" si="440"/>
        <v>0</v>
      </c>
      <c r="DE498" s="8">
        <f t="shared" si="441"/>
        <v>0</v>
      </c>
      <c r="DF498" s="8">
        <f t="shared" si="442"/>
        <v>0</v>
      </c>
      <c r="DG498" s="8">
        <f t="shared" si="443"/>
        <v>0</v>
      </c>
      <c r="DI498" s="11">
        <f t="shared" si="464"/>
        <v>45050</v>
      </c>
      <c r="DJ498" s="8">
        <f t="shared" si="444"/>
        <v>0</v>
      </c>
      <c r="DK498" s="8">
        <f t="shared" si="445"/>
        <v>0</v>
      </c>
      <c r="DL498" s="8">
        <f t="shared" si="446"/>
        <v>0</v>
      </c>
      <c r="DM498" s="8">
        <f t="shared" si="447"/>
        <v>0</v>
      </c>
      <c r="DN498" s="8">
        <f t="shared" si="448"/>
        <v>0</v>
      </c>
      <c r="DO498" s="8">
        <f t="shared" si="449"/>
        <v>0</v>
      </c>
      <c r="DP498" s="56"/>
      <c r="DQ498" s="56"/>
      <c r="DR498" s="56"/>
      <c r="DS498" s="56"/>
    </row>
    <row r="499" spans="1:123" x14ac:dyDescent="0.3">
      <c r="A499" s="11">
        <f t="shared" si="450"/>
        <v>45051</v>
      </c>
      <c r="B499" s="8">
        <f t="shared" si="415"/>
        <v>272</v>
      </c>
      <c r="C499" s="8">
        <f t="shared" si="416"/>
        <v>28920.55</v>
      </c>
      <c r="D499" s="8">
        <f t="shared" si="417"/>
        <v>0</v>
      </c>
      <c r="E499" s="8">
        <f t="shared" si="418"/>
        <v>138</v>
      </c>
      <c r="F499" s="8">
        <f t="shared" si="419"/>
        <v>0</v>
      </c>
      <c r="G499" s="8">
        <f t="shared" si="420"/>
        <v>0</v>
      </c>
      <c r="I499" s="11">
        <f t="shared" si="451"/>
        <v>45051</v>
      </c>
      <c r="J499" s="8">
        <f t="shared" si="421"/>
        <v>219</v>
      </c>
      <c r="K499" s="8">
        <f t="shared" si="421"/>
        <v>30414.339999999997</v>
      </c>
      <c r="L499" s="8">
        <f t="shared" si="421"/>
        <v>73.350000000000009</v>
      </c>
      <c r="M499" s="8">
        <f t="shared" si="421"/>
        <v>0</v>
      </c>
      <c r="N499" s="8">
        <f t="shared" si="421"/>
        <v>2</v>
      </c>
      <c r="O499" s="8">
        <f t="shared" si="421"/>
        <v>1</v>
      </c>
      <c r="Q499" s="11">
        <f t="shared" si="452"/>
        <v>45051</v>
      </c>
      <c r="R499" s="8">
        <f t="shared" si="422"/>
        <v>60</v>
      </c>
      <c r="S499" s="8">
        <f t="shared" si="422"/>
        <v>6594.7000000000007</v>
      </c>
      <c r="T499" s="8">
        <f t="shared" si="422"/>
        <v>70.25</v>
      </c>
      <c r="U499" s="8">
        <f t="shared" si="422"/>
        <v>0</v>
      </c>
      <c r="V499" s="8">
        <f t="shared" si="422"/>
        <v>0</v>
      </c>
      <c r="W499" s="8">
        <f t="shared" si="422"/>
        <v>0</v>
      </c>
      <c r="Y499" s="11">
        <f t="shared" si="453"/>
        <v>45051</v>
      </c>
      <c r="Z499" s="8">
        <f t="shared" si="423"/>
        <v>151</v>
      </c>
      <c r="AA499" s="8">
        <f t="shared" si="423"/>
        <v>19398.580000000002</v>
      </c>
      <c r="AB499" s="8">
        <f t="shared" si="423"/>
        <v>207.51999999999998</v>
      </c>
      <c r="AC499" s="8">
        <f t="shared" si="423"/>
        <v>0</v>
      </c>
      <c r="AD499" s="8">
        <f t="shared" si="423"/>
        <v>240.65</v>
      </c>
      <c r="AE499" s="8">
        <f t="shared" si="423"/>
        <v>18</v>
      </c>
      <c r="AG499" s="11">
        <f t="shared" si="454"/>
        <v>45051</v>
      </c>
      <c r="AH499" s="8">
        <f t="shared" si="424"/>
        <v>255</v>
      </c>
      <c r="AI499" s="8">
        <f t="shared" si="424"/>
        <v>30011.82</v>
      </c>
      <c r="AJ499" s="8">
        <f t="shared" si="424"/>
        <v>42.57</v>
      </c>
      <c r="AK499" s="8">
        <f t="shared" si="424"/>
        <v>0</v>
      </c>
      <c r="AL499" s="8">
        <f t="shared" si="424"/>
        <v>756.92</v>
      </c>
      <c r="AM499" s="8">
        <f t="shared" si="424"/>
        <v>20</v>
      </c>
      <c r="AO499" s="11">
        <f t="shared" si="455"/>
        <v>45051</v>
      </c>
      <c r="AP499" s="8">
        <f t="shared" si="425"/>
        <v>256</v>
      </c>
      <c r="AQ499" s="8">
        <f t="shared" si="425"/>
        <v>22283.940000000002</v>
      </c>
      <c r="AR499" s="8">
        <f t="shared" si="425"/>
        <v>0</v>
      </c>
      <c r="AS499" s="8">
        <f t="shared" si="425"/>
        <v>147.5</v>
      </c>
      <c r="AT499" s="8">
        <f t="shared" si="425"/>
        <v>13</v>
      </c>
      <c r="AU499" s="8">
        <f t="shared" si="425"/>
        <v>17</v>
      </c>
      <c r="AW499" s="11">
        <f t="shared" si="456"/>
        <v>45051</v>
      </c>
      <c r="AX499" s="8">
        <f t="shared" si="426"/>
        <v>300</v>
      </c>
      <c r="AY499" s="8">
        <f t="shared" si="426"/>
        <v>36362.130000000005</v>
      </c>
      <c r="AZ499" s="8">
        <f t="shared" si="426"/>
        <v>136.72999999999999</v>
      </c>
      <c r="BA499" s="8">
        <f t="shared" si="426"/>
        <v>0</v>
      </c>
      <c r="BB499" s="8">
        <f t="shared" si="426"/>
        <v>551.54999999999995</v>
      </c>
      <c r="BC499" s="8">
        <f t="shared" si="426"/>
        <v>11</v>
      </c>
      <c r="BE499" s="11">
        <f t="shared" si="457"/>
        <v>45051</v>
      </c>
      <c r="BF499" s="8">
        <f t="shared" si="427"/>
        <v>271</v>
      </c>
      <c r="BG499" s="8">
        <f t="shared" si="427"/>
        <v>35128.92</v>
      </c>
      <c r="BH499" s="8">
        <f t="shared" si="427"/>
        <v>231.56</v>
      </c>
      <c r="BI499" s="8">
        <f t="shared" si="427"/>
        <v>0</v>
      </c>
      <c r="BJ499" s="8">
        <f t="shared" si="427"/>
        <v>718.12</v>
      </c>
      <c r="BK499" s="8">
        <f t="shared" si="427"/>
        <v>4</v>
      </c>
      <c r="BM499" s="11">
        <f t="shared" si="458"/>
        <v>45051</v>
      </c>
      <c r="BN499" s="8">
        <f t="shared" si="428"/>
        <v>190</v>
      </c>
      <c r="BO499" s="8">
        <f t="shared" si="428"/>
        <v>14910.609999999999</v>
      </c>
      <c r="BP499" s="8">
        <f t="shared" si="428"/>
        <v>244</v>
      </c>
      <c r="BQ499" s="8">
        <f t="shared" si="428"/>
        <v>0</v>
      </c>
      <c r="BR499" s="8">
        <f t="shared" si="428"/>
        <v>180</v>
      </c>
      <c r="BS499" s="8">
        <f t="shared" si="428"/>
        <v>0</v>
      </c>
      <c r="BU499" s="11">
        <f t="shared" si="459"/>
        <v>45051</v>
      </c>
      <c r="BV499" s="8">
        <f t="shared" si="429"/>
        <v>105</v>
      </c>
      <c r="BW499" s="8">
        <f t="shared" si="429"/>
        <v>11941.34</v>
      </c>
      <c r="BX499" s="8">
        <f t="shared" si="429"/>
        <v>0</v>
      </c>
      <c r="BY499" s="8">
        <f t="shared" si="429"/>
        <v>0</v>
      </c>
      <c r="BZ499" s="8">
        <f t="shared" si="429"/>
        <v>266.5</v>
      </c>
      <c r="CA499" s="8">
        <f t="shared" si="429"/>
        <v>0</v>
      </c>
      <c r="CC499" s="11">
        <f t="shared" si="460"/>
        <v>45051</v>
      </c>
      <c r="CD499" s="8">
        <f t="shared" si="430"/>
        <v>212</v>
      </c>
      <c r="CE499" s="8">
        <f t="shared" si="430"/>
        <v>26517.599999999999</v>
      </c>
      <c r="CF499" s="8">
        <f t="shared" si="430"/>
        <v>13.950000000000001</v>
      </c>
      <c r="CG499" s="8">
        <f t="shared" si="430"/>
        <v>358.34000000000003</v>
      </c>
      <c r="CH499" s="8">
        <f t="shared" si="430"/>
        <v>316</v>
      </c>
      <c r="CI499" s="8">
        <f t="shared" si="430"/>
        <v>4</v>
      </c>
      <c r="CK499" s="11">
        <f t="shared" si="461"/>
        <v>45051</v>
      </c>
      <c r="CL499" s="8">
        <f t="shared" si="431"/>
        <v>79</v>
      </c>
      <c r="CM499" s="8">
        <f t="shared" si="431"/>
        <v>5002.1399999999994</v>
      </c>
      <c r="CN499" s="8">
        <f t="shared" si="431"/>
        <v>0</v>
      </c>
      <c r="CO499" s="8">
        <f t="shared" si="431"/>
        <v>18</v>
      </c>
      <c r="CP499" s="8">
        <f t="shared" si="431"/>
        <v>145</v>
      </c>
      <c r="CQ499" s="8">
        <f t="shared" si="431"/>
        <v>0</v>
      </c>
      <c r="CS499" s="11">
        <f t="shared" si="462"/>
        <v>45051</v>
      </c>
      <c r="CT499" s="8">
        <f t="shared" si="432"/>
        <v>0</v>
      </c>
      <c r="CU499" s="8">
        <f t="shared" si="433"/>
        <v>0</v>
      </c>
      <c r="CV499" s="8">
        <f t="shared" si="434"/>
        <v>0</v>
      </c>
      <c r="CW499" s="8">
        <f t="shared" si="435"/>
        <v>0</v>
      </c>
      <c r="CX499" s="8">
        <f t="shared" si="436"/>
        <v>0</v>
      </c>
      <c r="CY499" s="8">
        <f t="shared" si="437"/>
        <v>0</v>
      </c>
      <c r="DA499" s="11">
        <f t="shared" si="463"/>
        <v>45051</v>
      </c>
      <c r="DB499" s="8">
        <f t="shared" si="438"/>
        <v>0</v>
      </c>
      <c r="DC499" s="8">
        <f t="shared" si="439"/>
        <v>0</v>
      </c>
      <c r="DD499" s="8">
        <f t="shared" si="440"/>
        <v>0</v>
      </c>
      <c r="DE499" s="8">
        <f t="shared" si="441"/>
        <v>0</v>
      </c>
      <c r="DF499" s="8">
        <f t="shared" si="442"/>
        <v>0</v>
      </c>
      <c r="DG499" s="8">
        <f t="shared" si="443"/>
        <v>0</v>
      </c>
      <c r="DI499" s="11">
        <f t="shared" si="464"/>
        <v>45051</v>
      </c>
      <c r="DJ499" s="8">
        <f t="shared" si="444"/>
        <v>0</v>
      </c>
      <c r="DK499" s="8">
        <f t="shared" si="445"/>
        <v>0</v>
      </c>
      <c r="DL499" s="8">
        <f t="shared" si="446"/>
        <v>0</v>
      </c>
      <c r="DM499" s="8">
        <f t="shared" si="447"/>
        <v>0</v>
      </c>
      <c r="DN499" s="8">
        <f t="shared" si="448"/>
        <v>0</v>
      </c>
      <c r="DO499" s="8">
        <f t="shared" si="449"/>
        <v>0</v>
      </c>
      <c r="DP499" s="56"/>
      <c r="DQ499" s="56"/>
      <c r="DR499" s="56"/>
      <c r="DS499" s="56"/>
    </row>
    <row r="500" spans="1:123" x14ac:dyDescent="0.3">
      <c r="A500" s="11">
        <f t="shared" si="450"/>
        <v>45052</v>
      </c>
      <c r="B500" s="8">
        <f t="shared" si="415"/>
        <v>334</v>
      </c>
      <c r="C500" s="8">
        <f t="shared" si="416"/>
        <v>35080.119999999995</v>
      </c>
      <c r="D500" s="8">
        <f t="shared" si="417"/>
        <v>0</v>
      </c>
      <c r="E500" s="8">
        <f t="shared" si="418"/>
        <v>164</v>
      </c>
      <c r="F500" s="8">
        <f t="shared" si="419"/>
        <v>0</v>
      </c>
      <c r="G500" s="8">
        <f t="shared" si="420"/>
        <v>0</v>
      </c>
      <c r="I500" s="11">
        <f t="shared" si="451"/>
        <v>45052</v>
      </c>
      <c r="J500" s="8">
        <f t="shared" si="421"/>
        <v>239</v>
      </c>
      <c r="K500" s="8">
        <f t="shared" si="421"/>
        <v>32829.409999999996</v>
      </c>
      <c r="L500" s="8">
        <f t="shared" si="421"/>
        <v>75.710000000000008</v>
      </c>
      <c r="M500" s="8">
        <f t="shared" si="421"/>
        <v>0</v>
      </c>
      <c r="N500" s="8">
        <f t="shared" si="421"/>
        <v>2</v>
      </c>
      <c r="O500" s="8">
        <f t="shared" si="421"/>
        <v>1</v>
      </c>
      <c r="Q500" s="11">
        <f t="shared" si="452"/>
        <v>45052</v>
      </c>
      <c r="R500" s="8">
        <f t="shared" si="422"/>
        <v>71</v>
      </c>
      <c r="S500" s="8">
        <f t="shared" si="422"/>
        <v>7850.9700000000012</v>
      </c>
      <c r="T500" s="8">
        <f t="shared" si="422"/>
        <v>91.25</v>
      </c>
      <c r="U500" s="8">
        <f t="shared" si="422"/>
        <v>0</v>
      </c>
      <c r="V500" s="8">
        <f t="shared" si="422"/>
        <v>0</v>
      </c>
      <c r="W500" s="8">
        <f t="shared" si="422"/>
        <v>0</v>
      </c>
      <c r="Y500" s="11">
        <f t="shared" si="453"/>
        <v>45052</v>
      </c>
      <c r="Z500" s="8">
        <f t="shared" si="423"/>
        <v>183</v>
      </c>
      <c r="AA500" s="8">
        <f t="shared" si="423"/>
        <v>23138.550000000003</v>
      </c>
      <c r="AB500" s="8">
        <f t="shared" si="423"/>
        <v>229.73</v>
      </c>
      <c r="AC500" s="8">
        <f t="shared" si="423"/>
        <v>0</v>
      </c>
      <c r="AD500" s="8">
        <f t="shared" si="423"/>
        <v>490.65</v>
      </c>
      <c r="AE500" s="8">
        <f t="shared" si="423"/>
        <v>21</v>
      </c>
      <c r="AG500" s="11">
        <f t="shared" si="454"/>
        <v>45052</v>
      </c>
      <c r="AH500" s="8">
        <f t="shared" si="424"/>
        <v>294</v>
      </c>
      <c r="AI500" s="8">
        <f t="shared" si="424"/>
        <v>34708.89</v>
      </c>
      <c r="AJ500" s="8">
        <f t="shared" si="424"/>
        <v>91.61</v>
      </c>
      <c r="AK500" s="8">
        <f t="shared" si="424"/>
        <v>0</v>
      </c>
      <c r="AL500" s="8">
        <f t="shared" si="424"/>
        <v>906.92</v>
      </c>
      <c r="AM500" s="8">
        <f t="shared" si="424"/>
        <v>24</v>
      </c>
      <c r="AO500" s="11">
        <f t="shared" si="455"/>
        <v>45052</v>
      </c>
      <c r="AP500" s="8">
        <f t="shared" si="425"/>
        <v>291</v>
      </c>
      <c r="AQ500" s="8">
        <f t="shared" si="425"/>
        <v>25042.13</v>
      </c>
      <c r="AR500" s="8">
        <f t="shared" si="425"/>
        <v>0</v>
      </c>
      <c r="AS500" s="8">
        <f t="shared" si="425"/>
        <v>161.5</v>
      </c>
      <c r="AT500" s="8">
        <f t="shared" si="425"/>
        <v>13</v>
      </c>
      <c r="AU500" s="8">
        <f t="shared" si="425"/>
        <v>20</v>
      </c>
      <c r="AW500" s="11">
        <f t="shared" si="456"/>
        <v>45052</v>
      </c>
      <c r="AX500" s="8">
        <f t="shared" si="426"/>
        <v>350</v>
      </c>
      <c r="AY500" s="8">
        <f t="shared" si="426"/>
        <v>41919.950000000004</v>
      </c>
      <c r="AZ500" s="8">
        <f t="shared" si="426"/>
        <v>143.19</v>
      </c>
      <c r="BA500" s="8">
        <f t="shared" si="426"/>
        <v>0</v>
      </c>
      <c r="BB500" s="8">
        <f t="shared" si="426"/>
        <v>601.54999999999995</v>
      </c>
      <c r="BC500" s="8">
        <f t="shared" si="426"/>
        <v>14</v>
      </c>
      <c r="BE500" s="11">
        <f t="shared" si="457"/>
        <v>45052</v>
      </c>
      <c r="BF500" s="8">
        <f t="shared" si="427"/>
        <v>319</v>
      </c>
      <c r="BG500" s="8">
        <f t="shared" si="427"/>
        <v>41436.639999999999</v>
      </c>
      <c r="BH500" s="8">
        <f t="shared" si="427"/>
        <v>288.17</v>
      </c>
      <c r="BI500" s="8">
        <f t="shared" si="427"/>
        <v>0</v>
      </c>
      <c r="BJ500" s="8">
        <f t="shared" si="427"/>
        <v>748.07</v>
      </c>
      <c r="BK500" s="8">
        <f t="shared" si="427"/>
        <v>5</v>
      </c>
      <c r="BM500" s="11">
        <f t="shared" si="458"/>
        <v>45052</v>
      </c>
      <c r="BN500" s="8">
        <f t="shared" si="428"/>
        <v>222</v>
      </c>
      <c r="BO500" s="8">
        <f t="shared" si="428"/>
        <v>17699.46</v>
      </c>
      <c r="BP500" s="8">
        <f t="shared" si="428"/>
        <v>356</v>
      </c>
      <c r="BQ500" s="8">
        <f t="shared" si="428"/>
        <v>0</v>
      </c>
      <c r="BR500" s="8">
        <f t="shared" si="428"/>
        <v>180</v>
      </c>
      <c r="BS500" s="8">
        <f t="shared" si="428"/>
        <v>0</v>
      </c>
      <c r="BU500" s="11">
        <f t="shared" si="459"/>
        <v>45052</v>
      </c>
      <c r="BV500" s="8">
        <f t="shared" si="429"/>
        <v>136</v>
      </c>
      <c r="BW500" s="8">
        <f t="shared" si="429"/>
        <v>15224.6</v>
      </c>
      <c r="BX500" s="8">
        <f t="shared" si="429"/>
        <v>0</v>
      </c>
      <c r="BY500" s="8">
        <f t="shared" si="429"/>
        <v>0</v>
      </c>
      <c r="BZ500" s="8">
        <f t="shared" si="429"/>
        <v>371.5</v>
      </c>
      <c r="CA500" s="8">
        <f t="shared" si="429"/>
        <v>3</v>
      </c>
      <c r="CC500" s="11">
        <f t="shared" si="460"/>
        <v>45052</v>
      </c>
      <c r="CD500" s="8">
        <f t="shared" si="430"/>
        <v>238</v>
      </c>
      <c r="CE500" s="8">
        <f t="shared" si="430"/>
        <v>29483.949999999997</v>
      </c>
      <c r="CF500" s="8">
        <f t="shared" si="430"/>
        <v>13.950000000000001</v>
      </c>
      <c r="CG500" s="8">
        <f t="shared" si="430"/>
        <v>426.70000000000005</v>
      </c>
      <c r="CH500" s="8">
        <f t="shared" si="430"/>
        <v>388</v>
      </c>
      <c r="CI500" s="8">
        <f t="shared" si="430"/>
        <v>4</v>
      </c>
      <c r="CK500" s="11">
        <f t="shared" si="461"/>
        <v>45052</v>
      </c>
      <c r="CL500" s="8">
        <f t="shared" si="431"/>
        <v>92</v>
      </c>
      <c r="CM500" s="8">
        <f t="shared" si="431"/>
        <v>5951.619999999999</v>
      </c>
      <c r="CN500" s="8">
        <f t="shared" si="431"/>
        <v>0</v>
      </c>
      <c r="CO500" s="8">
        <f t="shared" si="431"/>
        <v>18</v>
      </c>
      <c r="CP500" s="8">
        <f t="shared" si="431"/>
        <v>145</v>
      </c>
      <c r="CQ500" s="8">
        <f t="shared" si="431"/>
        <v>0</v>
      </c>
      <c r="CS500" s="11">
        <f t="shared" si="462"/>
        <v>45052</v>
      </c>
      <c r="CT500" s="8">
        <f t="shared" si="432"/>
        <v>0</v>
      </c>
      <c r="CU500" s="8">
        <f t="shared" si="433"/>
        <v>0</v>
      </c>
      <c r="CV500" s="8">
        <f t="shared" si="434"/>
        <v>0</v>
      </c>
      <c r="CW500" s="8">
        <f t="shared" si="435"/>
        <v>0</v>
      </c>
      <c r="CX500" s="8">
        <f t="shared" si="436"/>
        <v>0</v>
      </c>
      <c r="CY500" s="8">
        <f t="shared" si="437"/>
        <v>0</v>
      </c>
      <c r="DA500" s="11">
        <f t="shared" si="463"/>
        <v>45052</v>
      </c>
      <c r="DB500" s="8">
        <f t="shared" si="438"/>
        <v>0</v>
      </c>
      <c r="DC500" s="8">
        <f t="shared" si="439"/>
        <v>0</v>
      </c>
      <c r="DD500" s="8">
        <f t="shared" si="440"/>
        <v>0</v>
      </c>
      <c r="DE500" s="8">
        <f t="shared" si="441"/>
        <v>0</v>
      </c>
      <c r="DF500" s="8">
        <f t="shared" si="442"/>
        <v>0</v>
      </c>
      <c r="DG500" s="8">
        <f t="shared" si="443"/>
        <v>0</v>
      </c>
      <c r="DI500" s="11">
        <f t="shared" si="464"/>
        <v>45052</v>
      </c>
      <c r="DJ500" s="8">
        <f t="shared" si="444"/>
        <v>0</v>
      </c>
      <c r="DK500" s="8">
        <f t="shared" si="445"/>
        <v>0</v>
      </c>
      <c r="DL500" s="8">
        <f t="shared" si="446"/>
        <v>0</v>
      </c>
      <c r="DM500" s="8">
        <f t="shared" si="447"/>
        <v>0</v>
      </c>
      <c r="DN500" s="8">
        <f t="shared" si="448"/>
        <v>0</v>
      </c>
      <c r="DO500" s="8">
        <f t="shared" si="449"/>
        <v>0</v>
      </c>
      <c r="DP500" s="56"/>
      <c r="DQ500" s="56"/>
      <c r="DR500" s="56"/>
      <c r="DS500" s="56"/>
    </row>
    <row r="501" spans="1:123" x14ac:dyDescent="0.3">
      <c r="A501" s="11">
        <f t="shared" si="450"/>
        <v>45053</v>
      </c>
      <c r="B501" s="8">
        <f t="shared" si="415"/>
        <v>390</v>
      </c>
      <c r="C501" s="8">
        <f t="shared" si="416"/>
        <v>41584.42</v>
      </c>
      <c r="D501" s="8">
        <f t="shared" si="417"/>
        <v>0</v>
      </c>
      <c r="E501" s="8">
        <f t="shared" si="418"/>
        <v>220</v>
      </c>
      <c r="F501" s="8">
        <f t="shared" si="419"/>
        <v>0</v>
      </c>
      <c r="G501" s="8">
        <f t="shared" si="420"/>
        <v>0</v>
      </c>
      <c r="I501" s="11">
        <f t="shared" si="451"/>
        <v>45053</v>
      </c>
      <c r="J501" s="8">
        <f t="shared" si="421"/>
        <v>258</v>
      </c>
      <c r="K501" s="8">
        <f t="shared" si="421"/>
        <v>35439.079999999994</v>
      </c>
      <c r="L501" s="8">
        <f t="shared" si="421"/>
        <v>82.320000000000007</v>
      </c>
      <c r="M501" s="8">
        <f t="shared" si="421"/>
        <v>0</v>
      </c>
      <c r="N501" s="8">
        <f t="shared" si="421"/>
        <v>2</v>
      </c>
      <c r="O501" s="8">
        <f t="shared" si="421"/>
        <v>1</v>
      </c>
      <c r="Q501" s="11">
        <f t="shared" si="452"/>
        <v>45053</v>
      </c>
      <c r="R501" s="8">
        <f t="shared" si="422"/>
        <v>82</v>
      </c>
      <c r="S501" s="8">
        <f t="shared" si="422"/>
        <v>9050.19</v>
      </c>
      <c r="T501" s="8">
        <f t="shared" si="422"/>
        <v>110.75</v>
      </c>
      <c r="U501" s="8">
        <f t="shared" si="422"/>
        <v>0</v>
      </c>
      <c r="V501" s="8">
        <f t="shared" si="422"/>
        <v>0</v>
      </c>
      <c r="W501" s="8">
        <f t="shared" si="422"/>
        <v>0</v>
      </c>
      <c r="Y501" s="11">
        <f t="shared" si="453"/>
        <v>45053</v>
      </c>
      <c r="Z501" s="8">
        <f t="shared" si="423"/>
        <v>216</v>
      </c>
      <c r="AA501" s="8">
        <f t="shared" si="423"/>
        <v>27504.700000000004</v>
      </c>
      <c r="AB501" s="8">
        <f t="shared" si="423"/>
        <v>277.86</v>
      </c>
      <c r="AC501" s="8">
        <f t="shared" si="423"/>
        <v>0</v>
      </c>
      <c r="AD501" s="8">
        <f t="shared" si="423"/>
        <v>540.65</v>
      </c>
      <c r="AE501" s="8">
        <f t="shared" si="423"/>
        <v>24</v>
      </c>
      <c r="AG501" s="11">
        <f t="shared" si="454"/>
        <v>45053</v>
      </c>
      <c r="AH501" s="8">
        <f t="shared" si="424"/>
        <v>324</v>
      </c>
      <c r="AI501" s="8">
        <f t="shared" si="424"/>
        <v>38104.83</v>
      </c>
      <c r="AJ501" s="8">
        <f t="shared" si="424"/>
        <v>99.01</v>
      </c>
      <c r="AK501" s="8">
        <f t="shared" si="424"/>
        <v>0</v>
      </c>
      <c r="AL501" s="8">
        <f t="shared" si="424"/>
        <v>911.87</v>
      </c>
      <c r="AM501" s="8">
        <f t="shared" si="424"/>
        <v>29</v>
      </c>
      <c r="AO501" s="11">
        <f t="shared" si="455"/>
        <v>45053</v>
      </c>
      <c r="AP501" s="8">
        <f t="shared" si="425"/>
        <v>324</v>
      </c>
      <c r="AQ501" s="8">
        <f t="shared" si="425"/>
        <v>27692.780000000002</v>
      </c>
      <c r="AR501" s="8">
        <f t="shared" si="425"/>
        <v>0</v>
      </c>
      <c r="AS501" s="8">
        <f t="shared" si="425"/>
        <v>240.5</v>
      </c>
      <c r="AT501" s="8">
        <f t="shared" si="425"/>
        <v>13</v>
      </c>
      <c r="AU501" s="8">
        <f t="shared" si="425"/>
        <v>24</v>
      </c>
      <c r="AW501" s="11">
        <f t="shared" si="456"/>
        <v>45053</v>
      </c>
      <c r="AX501" s="8">
        <f t="shared" si="426"/>
        <v>409</v>
      </c>
      <c r="AY501" s="8">
        <f t="shared" si="426"/>
        <v>48552.070000000007</v>
      </c>
      <c r="AZ501" s="8">
        <f t="shared" si="426"/>
        <v>157.97</v>
      </c>
      <c r="BA501" s="8">
        <f t="shared" si="426"/>
        <v>0</v>
      </c>
      <c r="BB501" s="8">
        <f t="shared" si="426"/>
        <v>741.69999999999993</v>
      </c>
      <c r="BC501" s="8">
        <f t="shared" si="426"/>
        <v>17</v>
      </c>
      <c r="BE501" s="11">
        <f t="shared" si="457"/>
        <v>45053</v>
      </c>
      <c r="BF501" s="8">
        <f t="shared" si="427"/>
        <v>375</v>
      </c>
      <c r="BG501" s="8">
        <f t="shared" si="427"/>
        <v>47446.77</v>
      </c>
      <c r="BH501" s="8">
        <f t="shared" si="427"/>
        <v>313.22000000000003</v>
      </c>
      <c r="BI501" s="8">
        <f t="shared" si="427"/>
        <v>0</v>
      </c>
      <c r="BJ501" s="8">
        <f t="shared" si="427"/>
        <v>888.45</v>
      </c>
      <c r="BK501" s="8">
        <f t="shared" si="427"/>
        <v>6</v>
      </c>
      <c r="BM501" s="11">
        <f t="shared" si="458"/>
        <v>45053</v>
      </c>
      <c r="BN501" s="8">
        <f t="shared" si="428"/>
        <v>243</v>
      </c>
      <c r="BO501" s="8">
        <f t="shared" si="428"/>
        <v>19354.29</v>
      </c>
      <c r="BP501" s="8">
        <f t="shared" si="428"/>
        <v>389</v>
      </c>
      <c r="BQ501" s="8">
        <f t="shared" si="428"/>
        <v>0</v>
      </c>
      <c r="BR501" s="8">
        <f t="shared" si="428"/>
        <v>180</v>
      </c>
      <c r="BS501" s="8">
        <f t="shared" si="428"/>
        <v>0</v>
      </c>
      <c r="BU501" s="11">
        <f t="shared" si="459"/>
        <v>45053</v>
      </c>
      <c r="BV501" s="8">
        <f t="shared" si="429"/>
        <v>148</v>
      </c>
      <c r="BW501" s="8">
        <f t="shared" si="429"/>
        <v>16544.07</v>
      </c>
      <c r="BX501" s="8">
        <f t="shared" si="429"/>
        <v>0</v>
      </c>
      <c r="BY501" s="8">
        <f t="shared" si="429"/>
        <v>0</v>
      </c>
      <c r="BZ501" s="8">
        <f t="shared" si="429"/>
        <v>474</v>
      </c>
      <c r="CA501" s="8">
        <f t="shared" si="429"/>
        <v>3</v>
      </c>
      <c r="CC501" s="11">
        <f t="shared" si="460"/>
        <v>45053</v>
      </c>
      <c r="CD501" s="8">
        <f t="shared" si="430"/>
        <v>259</v>
      </c>
      <c r="CE501" s="8">
        <f t="shared" si="430"/>
        <v>31926.949999999997</v>
      </c>
      <c r="CF501" s="8">
        <f t="shared" si="430"/>
        <v>13.950000000000001</v>
      </c>
      <c r="CG501" s="8">
        <f t="shared" si="430"/>
        <v>452.28000000000003</v>
      </c>
      <c r="CH501" s="8">
        <f t="shared" si="430"/>
        <v>437</v>
      </c>
      <c r="CI501" s="8">
        <f t="shared" si="430"/>
        <v>4</v>
      </c>
      <c r="CK501" s="11">
        <f t="shared" si="461"/>
        <v>45053</v>
      </c>
      <c r="CL501" s="8">
        <f t="shared" si="431"/>
        <v>104</v>
      </c>
      <c r="CM501" s="8">
        <f t="shared" si="431"/>
        <v>6713.2499999999991</v>
      </c>
      <c r="CN501" s="8">
        <f t="shared" si="431"/>
        <v>0</v>
      </c>
      <c r="CO501" s="8">
        <f t="shared" si="431"/>
        <v>18</v>
      </c>
      <c r="CP501" s="8">
        <f t="shared" si="431"/>
        <v>160</v>
      </c>
      <c r="CQ501" s="8">
        <f t="shared" si="431"/>
        <v>0</v>
      </c>
      <c r="CS501" s="11">
        <f t="shared" si="462"/>
        <v>45053</v>
      </c>
      <c r="CT501" s="8">
        <f t="shared" si="432"/>
        <v>0</v>
      </c>
      <c r="CU501" s="8">
        <f t="shared" si="433"/>
        <v>0</v>
      </c>
      <c r="CV501" s="8">
        <f t="shared" si="434"/>
        <v>0</v>
      </c>
      <c r="CW501" s="8">
        <f t="shared" si="435"/>
        <v>0</v>
      </c>
      <c r="CX501" s="8">
        <f t="shared" si="436"/>
        <v>0</v>
      </c>
      <c r="CY501" s="8">
        <f t="shared" si="437"/>
        <v>0</v>
      </c>
      <c r="DA501" s="11">
        <f t="shared" si="463"/>
        <v>45053</v>
      </c>
      <c r="DB501" s="8">
        <f t="shared" si="438"/>
        <v>0</v>
      </c>
      <c r="DC501" s="8">
        <f t="shared" si="439"/>
        <v>0</v>
      </c>
      <c r="DD501" s="8">
        <f t="shared" si="440"/>
        <v>0</v>
      </c>
      <c r="DE501" s="8">
        <f t="shared" si="441"/>
        <v>0</v>
      </c>
      <c r="DF501" s="8">
        <f t="shared" si="442"/>
        <v>0</v>
      </c>
      <c r="DG501" s="8">
        <f t="shared" si="443"/>
        <v>0</v>
      </c>
      <c r="DI501" s="11">
        <f t="shared" si="464"/>
        <v>45053</v>
      </c>
      <c r="DJ501" s="8">
        <f t="shared" si="444"/>
        <v>0</v>
      </c>
      <c r="DK501" s="8">
        <f t="shared" si="445"/>
        <v>0</v>
      </c>
      <c r="DL501" s="8">
        <f t="shared" si="446"/>
        <v>0</v>
      </c>
      <c r="DM501" s="8">
        <f t="shared" si="447"/>
        <v>0</v>
      </c>
      <c r="DN501" s="8">
        <f t="shared" si="448"/>
        <v>0</v>
      </c>
      <c r="DO501" s="8">
        <f t="shared" si="449"/>
        <v>0</v>
      </c>
      <c r="DP501" s="56"/>
      <c r="DQ501" s="56"/>
      <c r="DR501" s="56"/>
      <c r="DS501" s="56"/>
    </row>
    <row r="502" spans="1:123" x14ac:dyDescent="0.3">
      <c r="A502" s="11">
        <f t="shared" si="450"/>
        <v>45054</v>
      </c>
      <c r="B502" s="8">
        <f t="shared" si="415"/>
        <v>429</v>
      </c>
      <c r="C502" s="8">
        <f t="shared" si="416"/>
        <v>46683.009999999995</v>
      </c>
      <c r="D502" s="8">
        <f t="shared" si="417"/>
        <v>0</v>
      </c>
      <c r="E502" s="8">
        <f t="shared" si="418"/>
        <v>249</v>
      </c>
      <c r="F502" s="8">
        <f t="shared" si="419"/>
        <v>0</v>
      </c>
      <c r="G502" s="8">
        <f t="shared" si="420"/>
        <v>0</v>
      </c>
      <c r="I502" s="11">
        <f t="shared" si="451"/>
        <v>45054</v>
      </c>
      <c r="J502" s="8">
        <f t="shared" si="421"/>
        <v>303</v>
      </c>
      <c r="K502" s="8">
        <f t="shared" si="421"/>
        <v>41448.459999999992</v>
      </c>
      <c r="L502" s="8">
        <f t="shared" si="421"/>
        <v>104.5</v>
      </c>
      <c r="M502" s="8">
        <f t="shared" si="421"/>
        <v>0</v>
      </c>
      <c r="N502" s="8">
        <f t="shared" si="421"/>
        <v>6.95</v>
      </c>
      <c r="O502" s="8">
        <f t="shared" si="421"/>
        <v>1</v>
      </c>
      <c r="Q502" s="11">
        <f t="shared" si="452"/>
        <v>45054</v>
      </c>
      <c r="R502" s="8">
        <f t="shared" si="422"/>
        <v>94</v>
      </c>
      <c r="S502" s="8">
        <f t="shared" si="422"/>
        <v>10197.32</v>
      </c>
      <c r="T502" s="8">
        <f t="shared" si="422"/>
        <v>115.75</v>
      </c>
      <c r="U502" s="8">
        <f t="shared" si="422"/>
        <v>0</v>
      </c>
      <c r="V502" s="8">
        <f t="shared" si="422"/>
        <v>0</v>
      </c>
      <c r="W502" s="8">
        <f t="shared" si="422"/>
        <v>0</v>
      </c>
      <c r="Y502" s="11">
        <f t="shared" si="453"/>
        <v>45054</v>
      </c>
      <c r="Z502" s="8">
        <f t="shared" si="423"/>
        <v>246</v>
      </c>
      <c r="AA502" s="8">
        <f t="shared" si="423"/>
        <v>31018.570000000003</v>
      </c>
      <c r="AB502" s="8">
        <f t="shared" si="423"/>
        <v>336.17</v>
      </c>
      <c r="AC502" s="8">
        <f t="shared" si="423"/>
        <v>0</v>
      </c>
      <c r="AD502" s="8">
        <f t="shared" si="423"/>
        <v>540.65</v>
      </c>
      <c r="AE502" s="8">
        <f t="shared" si="423"/>
        <v>28</v>
      </c>
      <c r="AG502" s="11">
        <f t="shared" si="454"/>
        <v>45054</v>
      </c>
      <c r="AH502" s="8">
        <f t="shared" si="424"/>
        <v>362</v>
      </c>
      <c r="AI502" s="8">
        <f t="shared" si="424"/>
        <v>42728.31</v>
      </c>
      <c r="AJ502" s="8">
        <f t="shared" si="424"/>
        <v>115.67</v>
      </c>
      <c r="AK502" s="8">
        <f t="shared" si="424"/>
        <v>0</v>
      </c>
      <c r="AL502" s="8">
        <f t="shared" si="424"/>
        <v>966.82</v>
      </c>
      <c r="AM502" s="8">
        <f t="shared" si="424"/>
        <v>34</v>
      </c>
      <c r="AO502" s="11">
        <f t="shared" si="455"/>
        <v>45054</v>
      </c>
      <c r="AP502" s="8">
        <f t="shared" si="425"/>
        <v>374</v>
      </c>
      <c r="AQ502" s="8">
        <f t="shared" si="425"/>
        <v>32982.810000000005</v>
      </c>
      <c r="AR502" s="8">
        <f t="shared" si="425"/>
        <v>0</v>
      </c>
      <c r="AS502" s="8">
        <f t="shared" si="425"/>
        <v>307.5</v>
      </c>
      <c r="AT502" s="8">
        <f t="shared" si="425"/>
        <v>13.06</v>
      </c>
      <c r="AU502" s="8">
        <f t="shared" si="425"/>
        <v>28</v>
      </c>
      <c r="AW502" s="11">
        <f t="shared" si="456"/>
        <v>45054</v>
      </c>
      <c r="AX502" s="8">
        <f t="shared" si="426"/>
        <v>475</v>
      </c>
      <c r="AY502" s="8">
        <f t="shared" si="426"/>
        <v>56593.100000000006</v>
      </c>
      <c r="AZ502" s="8">
        <f t="shared" si="426"/>
        <v>157.97</v>
      </c>
      <c r="BA502" s="8">
        <f t="shared" si="426"/>
        <v>0</v>
      </c>
      <c r="BB502" s="8">
        <f t="shared" si="426"/>
        <v>881.95999999999992</v>
      </c>
      <c r="BC502" s="8">
        <f t="shared" si="426"/>
        <v>19</v>
      </c>
      <c r="BE502" s="11">
        <f t="shared" si="457"/>
        <v>45054</v>
      </c>
      <c r="BF502" s="8">
        <f t="shared" si="427"/>
        <v>428</v>
      </c>
      <c r="BG502" s="8">
        <f t="shared" si="427"/>
        <v>54149.279999999999</v>
      </c>
      <c r="BH502" s="8">
        <f t="shared" si="427"/>
        <v>337.81</v>
      </c>
      <c r="BI502" s="8">
        <f t="shared" si="427"/>
        <v>0</v>
      </c>
      <c r="BJ502" s="8">
        <f t="shared" si="427"/>
        <v>1033.04</v>
      </c>
      <c r="BK502" s="8">
        <f t="shared" si="427"/>
        <v>7</v>
      </c>
      <c r="BM502" s="11">
        <f t="shared" si="458"/>
        <v>45054</v>
      </c>
      <c r="BN502" s="8">
        <f t="shared" si="428"/>
        <v>268</v>
      </c>
      <c r="BO502" s="8">
        <f t="shared" si="428"/>
        <v>21347.22</v>
      </c>
      <c r="BP502" s="8">
        <f t="shared" si="428"/>
        <v>423</v>
      </c>
      <c r="BQ502" s="8">
        <f t="shared" si="428"/>
        <v>0</v>
      </c>
      <c r="BR502" s="8">
        <f t="shared" si="428"/>
        <v>180</v>
      </c>
      <c r="BS502" s="8">
        <f t="shared" si="428"/>
        <v>0</v>
      </c>
      <c r="BU502" s="11">
        <f t="shared" si="459"/>
        <v>45054</v>
      </c>
      <c r="BV502" s="8">
        <f t="shared" si="429"/>
        <v>182</v>
      </c>
      <c r="BW502" s="8">
        <f t="shared" si="429"/>
        <v>20594.47</v>
      </c>
      <c r="BX502" s="8">
        <f t="shared" si="429"/>
        <v>0</v>
      </c>
      <c r="BY502" s="8">
        <f t="shared" si="429"/>
        <v>0</v>
      </c>
      <c r="BZ502" s="8">
        <f t="shared" si="429"/>
        <v>523</v>
      </c>
      <c r="CA502" s="8">
        <f t="shared" si="429"/>
        <v>7</v>
      </c>
      <c r="CC502" s="11">
        <f t="shared" si="460"/>
        <v>45054</v>
      </c>
      <c r="CD502" s="8">
        <f t="shared" si="430"/>
        <v>316</v>
      </c>
      <c r="CE502" s="8">
        <f t="shared" si="430"/>
        <v>39935.22</v>
      </c>
      <c r="CF502" s="8">
        <f t="shared" si="430"/>
        <v>22.330000000000002</v>
      </c>
      <c r="CG502" s="8">
        <f t="shared" si="430"/>
        <v>619.47</v>
      </c>
      <c r="CH502" s="8">
        <f t="shared" si="430"/>
        <v>500</v>
      </c>
      <c r="CI502" s="8">
        <f t="shared" si="430"/>
        <v>6</v>
      </c>
      <c r="CK502" s="11">
        <f t="shared" si="461"/>
        <v>45054</v>
      </c>
      <c r="CL502" s="8">
        <f t="shared" si="431"/>
        <v>114</v>
      </c>
      <c r="CM502" s="8">
        <f t="shared" si="431"/>
        <v>7345.9499999999989</v>
      </c>
      <c r="CN502" s="8">
        <f t="shared" si="431"/>
        <v>0</v>
      </c>
      <c r="CO502" s="8">
        <f t="shared" si="431"/>
        <v>18</v>
      </c>
      <c r="CP502" s="8">
        <f t="shared" si="431"/>
        <v>1460</v>
      </c>
      <c r="CQ502" s="8">
        <f t="shared" si="431"/>
        <v>0</v>
      </c>
      <c r="CS502" s="11">
        <f t="shared" si="462"/>
        <v>45054</v>
      </c>
      <c r="CT502" s="8">
        <f t="shared" si="432"/>
        <v>0</v>
      </c>
      <c r="CU502" s="8">
        <f t="shared" si="433"/>
        <v>0</v>
      </c>
      <c r="CV502" s="8">
        <f t="shared" si="434"/>
        <v>0</v>
      </c>
      <c r="CW502" s="8">
        <f t="shared" si="435"/>
        <v>0</v>
      </c>
      <c r="CX502" s="8">
        <f t="shared" si="436"/>
        <v>0</v>
      </c>
      <c r="CY502" s="8">
        <f t="shared" si="437"/>
        <v>0</v>
      </c>
      <c r="DA502" s="11">
        <f t="shared" si="463"/>
        <v>45054</v>
      </c>
      <c r="DB502" s="8">
        <f t="shared" si="438"/>
        <v>0</v>
      </c>
      <c r="DC502" s="8">
        <f t="shared" si="439"/>
        <v>0</v>
      </c>
      <c r="DD502" s="8">
        <f t="shared" si="440"/>
        <v>0</v>
      </c>
      <c r="DE502" s="8">
        <f t="shared" si="441"/>
        <v>0</v>
      </c>
      <c r="DF502" s="8">
        <f t="shared" si="442"/>
        <v>0</v>
      </c>
      <c r="DG502" s="8">
        <f t="shared" si="443"/>
        <v>0</v>
      </c>
      <c r="DI502" s="11">
        <f t="shared" si="464"/>
        <v>45054</v>
      </c>
      <c r="DJ502" s="8">
        <f t="shared" si="444"/>
        <v>0</v>
      </c>
      <c r="DK502" s="8">
        <f t="shared" si="445"/>
        <v>0</v>
      </c>
      <c r="DL502" s="8">
        <f t="shared" si="446"/>
        <v>0</v>
      </c>
      <c r="DM502" s="8">
        <f t="shared" si="447"/>
        <v>0</v>
      </c>
      <c r="DN502" s="8">
        <f t="shared" si="448"/>
        <v>0</v>
      </c>
      <c r="DO502" s="8">
        <f t="shared" si="449"/>
        <v>0</v>
      </c>
      <c r="DP502" s="56"/>
      <c r="DQ502" s="56"/>
      <c r="DR502" s="56"/>
      <c r="DS502" s="56"/>
    </row>
    <row r="503" spans="1:123" x14ac:dyDescent="0.3">
      <c r="A503" s="11">
        <f t="shared" si="450"/>
        <v>45055</v>
      </c>
      <c r="B503" s="8">
        <f t="shared" si="415"/>
        <v>487</v>
      </c>
      <c r="C503" s="8">
        <f t="shared" si="416"/>
        <v>54224.239999999991</v>
      </c>
      <c r="D503" s="8">
        <f t="shared" si="417"/>
        <v>0</v>
      </c>
      <c r="E503" s="8">
        <f t="shared" si="418"/>
        <v>282</v>
      </c>
      <c r="F503" s="8">
        <f t="shared" si="419"/>
        <v>0</v>
      </c>
      <c r="G503" s="8">
        <f t="shared" si="420"/>
        <v>0</v>
      </c>
      <c r="I503" s="11">
        <f t="shared" si="451"/>
        <v>45055</v>
      </c>
      <c r="J503" s="8">
        <f t="shared" si="421"/>
        <v>370</v>
      </c>
      <c r="K503" s="8">
        <f t="shared" si="421"/>
        <v>50984.779999999992</v>
      </c>
      <c r="L503" s="8">
        <f t="shared" si="421"/>
        <v>127.15</v>
      </c>
      <c r="M503" s="8">
        <f t="shared" si="421"/>
        <v>0</v>
      </c>
      <c r="N503" s="8">
        <f t="shared" si="421"/>
        <v>147.88999999999999</v>
      </c>
      <c r="O503" s="8">
        <f t="shared" si="421"/>
        <v>1</v>
      </c>
      <c r="Q503" s="11">
        <f t="shared" si="452"/>
        <v>45055</v>
      </c>
      <c r="R503" s="8">
        <f t="shared" si="422"/>
        <v>108</v>
      </c>
      <c r="S503" s="8">
        <f t="shared" si="422"/>
        <v>11598.1</v>
      </c>
      <c r="T503" s="8">
        <f t="shared" si="422"/>
        <v>133.25</v>
      </c>
      <c r="U503" s="8">
        <f t="shared" si="422"/>
        <v>0</v>
      </c>
      <c r="V503" s="8">
        <f t="shared" si="422"/>
        <v>0</v>
      </c>
      <c r="W503" s="8">
        <f t="shared" si="422"/>
        <v>0</v>
      </c>
      <c r="Y503" s="11">
        <f t="shared" si="453"/>
        <v>45055</v>
      </c>
      <c r="Z503" s="8">
        <f t="shared" si="423"/>
        <v>285</v>
      </c>
      <c r="AA503" s="8">
        <f t="shared" si="423"/>
        <v>35493.210000000006</v>
      </c>
      <c r="AB503" s="8">
        <f t="shared" si="423"/>
        <v>363.01</v>
      </c>
      <c r="AC503" s="8">
        <f t="shared" si="423"/>
        <v>0</v>
      </c>
      <c r="AD503" s="8">
        <f t="shared" si="423"/>
        <v>492.65</v>
      </c>
      <c r="AE503" s="8">
        <f t="shared" si="423"/>
        <v>33</v>
      </c>
      <c r="AG503" s="11">
        <f t="shared" si="454"/>
        <v>45055</v>
      </c>
      <c r="AH503" s="8">
        <f t="shared" si="424"/>
        <v>407</v>
      </c>
      <c r="AI503" s="8">
        <f t="shared" si="424"/>
        <v>48998.53</v>
      </c>
      <c r="AJ503" s="8">
        <f t="shared" si="424"/>
        <v>135.11000000000001</v>
      </c>
      <c r="AK503" s="8">
        <f t="shared" si="424"/>
        <v>0</v>
      </c>
      <c r="AL503" s="8">
        <f t="shared" si="424"/>
        <v>1213.73</v>
      </c>
      <c r="AM503" s="8">
        <f t="shared" si="424"/>
        <v>39</v>
      </c>
      <c r="AO503" s="11">
        <f t="shared" si="455"/>
        <v>45055</v>
      </c>
      <c r="AP503" s="8">
        <f t="shared" si="425"/>
        <v>429</v>
      </c>
      <c r="AQ503" s="8">
        <f t="shared" si="425"/>
        <v>37713.030000000006</v>
      </c>
      <c r="AR503" s="8">
        <f t="shared" si="425"/>
        <v>0</v>
      </c>
      <c r="AS503" s="8">
        <f t="shared" si="425"/>
        <v>339.5</v>
      </c>
      <c r="AT503" s="8">
        <f t="shared" si="425"/>
        <v>17.05</v>
      </c>
      <c r="AU503" s="8">
        <f t="shared" si="425"/>
        <v>32</v>
      </c>
      <c r="AW503" s="11">
        <f t="shared" si="456"/>
        <v>45055</v>
      </c>
      <c r="AX503" s="8">
        <f t="shared" si="426"/>
        <v>544</v>
      </c>
      <c r="AY503" s="8">
        <f t="shared" si="426"/>
        <v>65239.520000000004</v>
      </c>
      <c r="AZ503" s="8">
        <f t="shared" si="426"/>
        <v>167.21</v>
      </c>
      <c r="BA503" s="8">
        <f t="shared" si="426"/>
        <v>0</v>
      </c>
      <c r="BB503" s="8">
        <f t="shared" si="426"/>
        <v>975.20999999999992</v>
      </c>
      <c r="BC503" s="8">
        <f t="shared" si="426"/>
        <v>22</v>
      </c>
      <c r="BE503" s="11">
        <f t="shared" si="457"/>
        <v>45055</v>
      </c>
      <c r="BF503" s="8">
        <f t="shared" si="427"/>
        <v>491</v>
      </c>
      <c r="BG503" s="8">
        <f t="shared" si="427"/>
        <v>62386.22</v>
      </c>
      <c r="BH503" s="8">
        <f t="shared" si="427"/>
        <v>369.83</v>
      </c>
      <c r="BI503" s="8">
        <f t="shared" si="427"/>
        <v>0</v>
      </c>
      <c r="BJ503" s="8">
        <f t="shared" si="427"/>
        <v>1183.04</v>
      </c>
      <c r="BK503" s="8">
        <f t="shared" si="427"/>
        <v>8</v>
      </c>
      <c r="BM503" s="11">
        <f t="shared" si="458"/>
        <v>45055</v>
      </c>
      <c r="BN503" s="8">
        <f t="shared" si="428"/>
        <v>297</v>
      </c>
      <c r="BO503" s="8">
        <f t="shared" si="428"/>
        <v>23641.96</v>
      </c>
      <c r="BP503" s="8">
        <f t="shared" si="428"/>
        <v>423</v>
      </c>
      <c r="BQ503" s="8">
        <f t="shared" si="428"/>
        <v>0</v>
      </c>
      <c r="BR503" s="8">
        <f t="shared" si="428"/>
        <v>180</v>
      </c>
      <c r="BS503" s="8">
        <f t="shared" si="428"/>
        <v>0</v>
      </c>
      <c r="BU503" s="11">
        <f t="shared" si="459"/>
        <v>45055</v>
      </c>
      <c r="BV503" s="8">
        <f t="shared" si="429"/>
        <v>214</v>
      </c>
      <c r="BW503" s="8">
        <f t="shared" si="429"/>
        <v>24342.9</v>
      </c>
      <c r="BX503" s="8">
        <f t="shared" si="429"/>
        <v>0</v>
      </c>
      <c r="BY503" s="8">
        <f t="shared" si="429"/>
        <v>0</v>
      </c>
      <c r="BZ503" s="8">
        <f t="shared" si="429"/>
        <v>595</v>
      </c>
      <c r="CA503" s="8">
        <f t="shared" si="429"/>
        <v>7</v>
      </c>
      <c r="CC503" s="11">
        <f t="shared" si="460"/>
        <v>45055</v>
      </c>
      <c r="CD503" s="8">
        <f t="shared" si="430"/>
        <v>385</v>
      </c>
      <c r="CE503" s="8">
        <f t="shared" si="430"/>
        <v>49095.33</v>
      </c>
      <c r="CF503" s="8">
        <f t="shared" si="430"/>
        <v>25.12</v>
      </c>
      <c r="CG503" s="8">
        <f t="shared" si="430"/>
        <v>845.7</v>
      </c>
      <c r="CH503" s="8">
        <f t="shared" si="430"/>
        <v>532.92999999999995</v>
      </c>
      <c r="CI503" s="8">
        <f t="shared" si="430"/>
        <v>6</v>
      </c>
      <c r="CK503" s="11">
        <f t="shared" si="461"/>
        <v>45055</v>
      </c>
      <c r="CL503" s="8">
        <f t="shared" si="431"/>
        <v>126</v>
      </c>
      <c r="CM503" s="8">
        <f t="shared" si="431"/>
        <v>8154.8099999999986</v>
      </c>
      <c r="CN503" s="8">
        <f t="shared" si="431"/>
        <v>0</v>
      </c>
      <c r="CO503" s="8">
        <f t="shared" si="431"/>
        <v>22</v>
      </c>
      <c r="CP503" s="8">
        <f t="shared" si="431"/>
        <v>1490</v>
      </c>
      <c r="CQ503" s="8">
        <f t="shared" si="431"/>
        <v>0</v>
      </c>
      <c r="CS503" s="11">
        <f t="shared" si="462"/>
        <v>45055</v>
      </c>
      <c r="CT503" s="8">
        <f t="shared" si="432"/>
        <v>0</v>
      </c>
      <c r="CU503" s="8">
        <f t="shared" si="433"/>
        <v>0</v>
      </c>
      <c r="CV503" s="8">
        <f t="shared" si="434"/>
        <v>0</v>
      </c>
      <c r="CW503" s="8">
        <f t="shared" si="435"/>
        <v>0</v>
      </c>
      <c r="CX503" s="8">
        <f t="shared" si="436"/>
        <v>0</v>
      </c>
      <c r="CY503" s="8">
        <f t="shared" si="437"/>
        <v>0</v>
      </c>
      <c r="DA503" s="11">
        <f t="shared" si="463"/>
        <v>45055</v>
      </c>
      <c r="DB503" s="8">
        <f t="shared" si="438"/>
        <v>0</v>
      </c>
      <c r="DC503" s="8">
        <f t="shared" si="439"/>
        <v>0</v>
      </c>
      <c r="DD503" s="8">
        <f t="shared" si="440"/>
        <v>0</v>
      </c>
      <c r="DE503" s="8">
        <f t="shared" si="441"/>
        <v>0</v>
      </c>
      <c r="DF503" s="8">
        <f t="shared" si="442"/>
        <v>0</v>
      </c>
      <c r="DG503" s="8">
        <f t="shared" si="443"/>
        <v>0</v>
      </c>
      <c r="DI503" s="11">
        <f t="shared" si="464"/>
        <v>45055</v>
      </c>
      <c r="DJ503" s="8">
        <f t="shared" si="444"/>
        <v>0</v>
      </c>
      <c r="DK503" s="8">
        <f t="shared" si="445"/>
        <v>0</v>
      </c>
      <c r="DL503" s="8">
        <f t="shared" si="446"/>
        <v>0</v>
      </c>
      <c r="DM503" s="8">
        <f t="shared" si="447"/>
        <v>0</v>
      </c>
      <c r="DN503" s="8">
        <f t="shared" si="448"/>
        <v>0</v>
      </c>
      <c r="DO503" s="8">
        <f t="shared" si="449"/>
        <v>0</v>
      </c>
      <c r="DP503" s="56"/>
      <c r="DQ503" s="56"/>
      <c r="DR503" s="56"/>
      <c r="DS503" s="56"/>
    </row>
    <row r="504" spans="1:123" x14ac:dyDescent="0.3">
      <c r="A504" s="11">
        <f t="shared" si="450"/>
        <v>45056</v>
      </c>
      <c r="B504" s="8">
        <f t="shared" si="415"/>
        <v>548</v>
      </c>
      <c r="C504" s="8">
        <f t="shared" si="416"/>
        <v>61037.479999999989</v>
      </c>
      <c r="D504" s="8">
        <f t="shared" si="417"/>
        <v>0</v>
      </c>
      <c r="E504" s="8">
        <f t="shared" si="418"/>
        <v>302</v>
      </c>
      <c r="F504" s="8">
        <f t="shared" si="419"/>
        <v>0</v>
      </c>
      <c r="G504" s="8">
        <f t="shared" si="420"/>
        <v>0</v>
      </c>
      <c r="I504" s="11">
        <f t="shared" si="451"/>
        <v>45056</v>
      </c>
      <c r="J504" s="8">
        <f t="shared" si="421"/>
        <v>424</v>
      </c>
      <c r="K504" s="8">
        <f t="shared" si="421"/>
        <v>58683.229999999989</v>
      </c>
      <c r="L504" s="8">
        <f t="shared" si="421"/>
        <v>143.67000000000002</v>
      </c>
      <c r="M504" s="8">
        <f t="shared" si="421"/>
        <v>0</v>
      </c>
      <c r="N504" s="8">
        <f t="shared" si="421"/>
        <v>147.88999999999999</v>
      </c>
      <c r="O504" s="8">
        <f t="shared" si="421"/>
        <v>1</v>
      </c>
      <c r="Q504" s="11">
        <f t="shared" si="452"/>
        <v>45056</v>
      </c>
      <c r="R504" s="8">
        <f t="shared" si="422"/>
        <v>124</v>
      </c>
      <c r="S504" s="8">
        <f t="shared" si="422"/>
        <v>13274.59</v>
      </c>
      <c r="T504" s="8">
        <f t="shared" si="422"/>
        <v>162</v>
      </c>
      <c r="U504" s="8">
        <f t="shared" si="422"/>
        <v>0</v>
      </c>
      <c r="V504" s="8">
        <f t="shared" si="422"/>
        <v>0</v>
      </c>
      <c r="W504" s="8">
        <f t="shared" si="422"/>
        <v>0</v>
      </c>
      <c r="Y504" s="11">
        <f t="shared" si="453"/>
        <v>45056</v>
      </c>
      <c r="Z504" s="8">
        <f t="shared" si="423"/>
        <v>323</v>
      </c>
      <c r="AA504" s="8">
        <f t="shared" si="423"/>
        <v>40301.300000000003</v>
      </c>
      <c r="AB504" s="8">
        <f t="shared" si="423"/>
        <v>405.58</v>
      </c>
      <c r="AC504" s="8">
        <f t="shared" si="423"/>
        <v>0</v>
      </c>
      <c r="AD504" s="8">
        <f t="shared" si="423"/>
        <v>542.65</v>
      </c>
      <c r="AE504" s="8">
        <f t="shared" si="423"/>
        <v>38</v>
      </c>
      <c r="AG504" s="11">
        <f t="shared" si="454"/>
        <v>45056</v>
      </c>
      <c r="AH504" s="8">
        <f t="shared" si="424"/>
        <v>451</v>
      </c>
      <c r="AI504" s="8">
        <f t="shared" si="424"/>
        <v>54633.759999999995</v>
      </c>
      <c r="AJ504" s="8">
        <f t="shared" si="424"/>
        <v>143.44000000000003</v>
      </c>
      <c r="AK504" s="8">
        <f t="shared" si="424"/>
        <v>0</v>
      </c>
      <c r="AL504" s="8">
        <f t="shared" si="424"/>
        <v>1213.73</v>
      </c>
      <c r="AM504" s="8">
        <f t="shared" si="424"/>
        <v>44</v>
      </c>
      <c r="AO504" s="11">
        <f t="shared" si="455"/>
        <v>45056</v>
      </c>
      <c r="AP504" s="8">
        <f t="shared" si="425"/>
        <v>475</v>
      </c>
      <c r="AQ504" s="8">
        <f t="shared" si="425"/>
        <v>41018.860000000008</v>
      </c>
      <c r="AR504" s="8">
        <f t="shared" si="425"/>
        <v>0</v>
      </c>
      <c r="AS504" s="8">
        <f t="shared" si="425"/>
        <v>341.62</v>
      </c>
      <c r="AT504" s="8">
        <f t="shared" si="425"/>
        <v>17.05</v>
      </c>
      <c r="AU504" s="8">
        <f t="shared" si="425"/>
        <v>35</v>
      </c>
      <c r="AW504" s="11">
        <f t="shared" si="456"/>
        <v>45056</v>
      </c>
      <c r="AX504" s="8">
        <f t="shared" si="426"/>
        <v>615</v>
      </c>
      <c r="AY504" s="8">
        <f t="shared" si="426"/>
        <v>74794.210000000006</v>
      </c>
      <c r="AZ504" s="8">
        <f t="shared" si="426"/>
        <v>181.99</v>
      </c>
      <c r="BA504" s="8">
        <f t="shared" si="426"/>
        <v>0</v>
      </c>
      <c r="BB504" s="8">
        <f t="shared" si="426"/>
        <v>1019.3599999999999</v>
      </c>
      <c r="BC504" s="8">
        <f t="shared" si="426"/>
        <v>25</v>
      </c>
      <c r="BE504" s="11">
        <f t="shared" si="457"/>
        <v>45056</v>
      </c>
      <c r="BF504" s="8">
        <f t="shared" si="427"/>
        <v>544</v>
      </c>
      <c r="BG504" s="8">
        <f t="shared" si="427"/>
        <v>69172.17</v>
      </c>
      <c r="BH504" s="8">
        <f t="shared" si="427"/>
        <v>400.46</v>
      </c>
      <c r="BI504" s="8">
        <f t="shared" si="427"/>
        <v>0</v>
      </c>
      <c r="BJ504" s="8">
        <f t="shared" si="427"/>
        <v>1380.21</v>
      </c>
      <c r="BK504" s="8">
        <f t="shared" si="427"/>
        <v>9</v>
      </c>
      <c r="BM504" s="11">
        <f t="shared" si="458"/>
        <v>45056</v>
      </c>
      <c r="BN504" s="8">
        <f t="shared" si="428"/>
        <v>326</v>
      </c>
      <c r="BO504" s="8">
        <f t="shared" si="428"/>
        <v>25996.87</v>
      </c>
      <c r="BP504" s="8">
        <f t="shared" si="428"/>
        <v>435</v>
      </c>
      <c r="BQ504" s="8">
        <f t="shared" si="428"/>
        <v>0</v>
      </c>
      <c r="BR504" s="8">
        <f t="shared" si="428"/>
        <v>180</v>
      </c>
      <c r="BS504" s="8">
        <f t="shared" si="428"/>
        <v>0</v>
      </c>
      <c r="BU504" s="11">
        <f t="shared" si="459"/>
        <v>45056</v>
      </c>
      <c r="BV504" s="8">
        <f t="shared" si="429"/>
        <v>243</v>
      </c>
      <c r="BW504" s="8">
        <f t="shared" si="429"/>
        <v>27802.52</v>
      </c>
      <c r="BX504" s="8">
        <f t="shared" si="429"/>
        <v>0</v>
      </c>
      <c r="BY504" s="8">
        <f t="shared" si="429"/>
        <v>0</v>
      </c>
      <c r="BZ504" s="8">
        <f t="shared" si="429"/>
        <v>635.5</v>
      </c>
      <c r="CA504" s="8">
        <f t="shared" si="429"/>
        <v>7</v>
      </c>
      <c r="CC504" s="11">
        <f t="shared" si="460"/>
        <v>45056</v>
      </c>
      <c r="CD504" s="8">
        <f t="shared" si="430"/>
        <v>458</v>
      </c>
      <c r="CE504" s="8">
        <f t="shared" si="430"/>
        <v>59179.79</v>
      </c>
      <c r="CF504" s="8">
        <f t="shared" si="430"/>
        <v>29.770000000000003</v>
      </c>
      <c r="CG504" s="8">
        <f t="shared" si="430"/>
        <v>881.04000000000008</v>
      </c>
      <c r="CH504" s="8">
        <f t="shared" si="430"/>
        <v>591.92999999999995</v>
      </c>
      <c r="CI504" s="8">
        <f t="shared" si="430"/>
        <v>7</v>
      </c>
      <c r="CK504" s="11">
        <f t="shared" si="461"/>
        <v>45056</v>
      </c>
      <c r="CL504" s="8">
        <f t="shared" si="431"/>
        <v>139</v>
      </c>
      <c r="CM504" s="8">
        <f t="shared" si="431"/>
        <v>9073.3299999999981</v>
      </c>
      <c r="CN504" s="8">
        <f t="shared" si="431"/>
        <v>0</v>
      </c>
      <c r="CO504" s="8">
        <f t="shared" si="431"/>
        <v>31.5</v>
      </c>
      <c r="CP504" s="8">
        <f t="shared" si="431"/>
        <v>1515</v>
      </c>
      <c r="CQ504" s="8">
        <f t="shared" si="431"/>
        <v>0</v>
      </c>
      <c r="CS504" s="11">
        <f t="shared" si="462"/>
        <v>45056</v>
      </c>
      <c r="CT504" s="8">
        <f t="shared" si="432"/>
        <v>0</v>
      </c>
      <c r="CU504" s="8">
        <f t="shared" si="433"/>
        <v>0</v>
      </c>
      <c r="CV504" s="8">
        <f t="shared" si="434"/>
        <v>0</v>
      </c>
      <c r="CW504" s="8">
        <f t="shared" si="435"/>
        <v>0</v>
      </c>
      <c r="CX504" s="8">
        <f t="shared" si="436"/>
        <v>0</v>
      </c>
      <c r="CY504" s="8">
        <f t="shared" si="437"/>
        <v>0</v>
      </c>
      <c r="DA504" s="11">
        <f t="shared" si="463"/>
        <v>45056</v>
      </c>
      <c r="DB504" s="8">
        <f t="shared" si="438"/>
        <v>0</v>
      </c>
      <c r="DC504" s="8">
        <f t="shared" si="439"/>
        <v>0</v>
      </c>
      <c r="DD504" s="8">
        <f t="shared" si="440"/>
        <v>0</v>
      </c>
      <c r="DE504" s="8">
        <f t="shared" si="441"/>
        <v>0</v>
      </c>
      <c r="DF504" s="8">
        <f t="shared" si="442"/>
        <v>0</v>
      </c>
      <c r="DG504" s="8">
        <f t="shared" si="443"/>
        <v>0</v>
      </c>
      <c r="DI504" s="11">
        <f t="shared" si="464"/>
        <v>45056</v>
      </c>
      <c r="DJ504" s="8">
        <f t="shared" si="444"/>
        <v>0</v>
      </c>
      <c r="DK504" s="8">
        <f t="shared" si="445"/>
        <v>0</v>
      </c>
      <c r="DL504" s="8">
        <f t="shared" si="446"/>
        <v>0</v>
      </c>
      <c r="DM504" s="8">
        <f t="shared" si="447"/>
        <v>0</v>
      </c>
      <c r="DN504" s="8">
        <f t="shared" si="448"/>
        <v>0</v>
      </c>
      <c r="DO504" s="8">
        <f t="shared" si="449"/>
        <v>0</v>
      </c>
      <c r="DP504" s="56"/>
      <c r="DQ504" s="56"/>
      <c r="DR504" s="56"/>
      <c r="DS504" s="56"/>
    </row>
    <row r="505" spans="1:123" x14ac:dyDescent="0.3">
      <c r="A505" s="11">
        <f t="shared" si="450"/>
        <v>45057</v>
      </c>
      <c r="B505" s="8">
        <f t="shared" si="415"/>
        <v>609</v>
      </c>
      <c r="C505" s="8">
        <f t="shared" si="416"/>
        <v>68637.739999999991</v>
      </c>
      <c r="D505" s="8">
        <f t="shared" si="417"/>
        <v>0</v>
      </c>
      <c r="E505" s="8">
        <f t="shared" si="418"/>
        <v>354</v>
      </c>
      <c r="F505" s="8">
        <f t="shared" si="419"/>
        <v>25</v>
      </c>
      <c r="G505" s="8">
        <f t="shared" si="420"/>
        <v>0</v>
      </c>
      <c r="I505" s="11">
        <f t="shared" si="451"/>
        <v>45057</v>
      </c>
      <c r="J505" s="8">
        <f t="shared" si="421"/>
        <v>468</v>
      </c>
      <c r="K505" s="8">
        <f t="shared" si="421"/>
        <v>64498.679999999986</v>
      </c>
      <c r="L505" s="8">
        <f t="shared" si="421"/>
        <v>170.32000000000002</v>
      </c>
      <c r="M505" s="8">
        <f t="shared" si="421"/>
        <v>0</v>
      </c>
      <c r="N505" s="8">
        <f t="shared" si="421"/>
        <v>147.88999999999999</v>
      </c>
      <c r="O505" s="8">
        <f t="shared" si="421"/>
        <v>1</v>
      </c>
      <c r="Q505" s="11">
        <f t="shared" si="452"/>
        <v>45057</v>
      </c>
      <c r="R505" s="8">
        <f t="shared" si="422"/>
        <v>139</v>
      </c>
      <c r="S505" s="8">
        <f t="shared" si="422"/>
        <v>15115.43</v>
      </c>
      <c r="T505" s="8">
        <f t="shared" si="422"/>
        <v>181.75</v>
      </c>
      <c r="U505" s="8">
        <f t="shared" si="422"/>
        <v>0</v>
      </c>
      <c r="V505" s="8">
        <f t="shared" si="422"/>
        <v>0</v>
      </c>
      <c r="W505" s="8">
        <f t="shared" si="422"/>
        <v>0</v>
      </c>
      <c r="Y505" s="11">
        <f t="shared" si="453"/>
        <v>45057</v>
      </c>
      <c r="Z505" s="8">
        <f t="shared" si="423"/>
        <v>364</v>
      </c>
      <c r="AA505" s="8">
        <f t="shared" si="423"/>
        <v>45254.670000000006</v>
      </c>
      <c r="AB505" s="8">
        <f t="shared" si="423"/>
        <v>433.34999999999997</v>
      </c>
      <c r="AC505" s="8">
        <f t="shared" si="423"/>
        <v>0</v>
      </c>
      <c r="AD505" s="8">
        <f t="shared" si="423"/>
        <v>400</v>
      </c>
      <c r="AE505" s="8">
        <f t="shared" si="423"/>
        <v>43</v>
      </c>
      <c r="AG505" s="11">
        <f t="shared" si="454"/>
        <v>45057</v>
      </c>
      <c r="AH505" s="8">
        <f t="shared" si="424"/>
        <v>492</v>
      </c>
      <c r="AI505" s="8">
        <f t="shared" si="424"/>
        <v>59962.179999999993</v>
      </c>
      <c r="AJ505" s="8">
        <f t="shared" si="424"/>
        <v>143.44000000000003</v>
      </c>
      <c r="AK505" s="8">
        <f t="shared" si="424"/>
        <v>0</v>
      </c>
      <c r="AL505" s="8">
        <f t="shared" si="424"/>
        <v>1352.99</v>
      </c>
      <c r="AM505" s="8">
        <f t="shared" si="424"/>
        <v>49</v>
      </c>
      <c r="AO505" s="11">
        <f t="shared" si="455"/>
        <v>45057</v>
      </c>
      <c r="AP505" s="8">
        <f t="shared" si="425"/>
        <v>534</v>
      </c>
      <c r="AQ505" s="8">
        <f t="shared" si="425"/>
        <v>46498.520000000004</v>
      </c>
      <c r="AR505" s="8">
        <f t="shared" si="425"/>
        <v>0</v>
      </c>
      <c r="AS505" s="8">
        <f t="shared" si="425"/>
        <v>375.62</v>
      </c>
      <c r="AT505" s="8">
        <f t="shared" si="425"/>
        <v>17.05</v>
      </c>
      <c r="AU505" s="8">
        <f t="shared" si="425"/>
        <v>38</v>
      </c>
      <c r="AW505" s="11">
        <f t="shared" si="456"/>
        <v>45057</v>
      </c>
      <c r="AX505" s="8">
        <f t="shared" si="426"/>
        <v>673</v>
      </c>
      <c r="AY505" s="8">
        <f t="shared" si="426"/>
        <v>81708.33</v>
      </c>
      <c r="AZ505" s="8">
        <f t="shared" si="426"/>
        <v>197.69</v>
      </c>
      <c r="BA505" s="8">
        <f t="shared" si="426"/>
        <v>0</v>
      </c>
      <c r="BB505" s="8">
        <f t="shared" si="426"/>
        <v>1112.6099999999999</v>
      </c>
      <c r="BC505" s="8">
        <f t="shared" si="426"/>
        <v>27</v>
      </c>
      <c r="BE505" s="11">
        <f t="shared" si="457"/>
        <v>45057</v>
      </c>
      <c r="BF505" s="8">
        <f t="shared" si="427"/>
        <v>595</v>
      </c>
      <c r="BG505" s="8">
        <f t="shared" si="427"/>
        <v>75759.06</v>
      </c>
      <c r="BH505" s="8">
        <f t="shared" si="427"/>
        <v>413.45</v>
      </c>
      <c r="BI505" s="8">
        <f t="shared" si="427"/>
        <v>0</v>
      </c>
      <c r="BJ505" s="8">
        <f t="shared" si="427"/>
        <v>1478.21</v>
      </c>
      <c r="BK505" s="8">
        <f t="shared" si="427"/>
        <v>10</v>
      </c>
      <c r="BM505" s="11">
        <f t="shared" si="458"/>
        <v>45057</v>
      </c>
      <c r="BN505" s="8">
        <f t="shared" si="428"/>
        <v>346</v>
      </c>
      <c r="BO505" s="8">
        <f t="shared" si="428"/>
        <v>27475.93</v>
      </c>
      <c r="BP505" s="8">
        <f t="shared" si="428"/>
        <v>459</v>
      </c>
      <c r="BQ505" s="8">
        <f t="shared" si="428"/>
        <v>0</v>
      </c>
      <c r="BR505" s="8">
        <f t="shared" si="428"/>
        <v>180</v>
      </c>
      <c r="BS505" s="8">
        <f t="shared" si="428"/>
        <v>0</v>
      </c>
      <c r="BU505" s="11">
        <f t="shared" si="459"/>
        <v>45057</v>
      </c>
      <c r="BV505" s="8">
        <f t="shared" si="429"/>
        <v>262</v>
      </c>
      <c r="BW505" s="8">
        <f t="shared" si="429"/>
        <v>30028.07</v>
      </c>
      <c r="BX505" s="8">
        <f t="shared" si="429"/>
        <v>0</v>
      </c>
      <c r="BY505" s="8">
        <f t="shared" si="429"/>
        <v>0</v>
      </c>
      <c r="BZ505" s="8">
        <f t="shared" si="429"/>
        <v>675.5</v>
      </c>
      <c r="CA505" s="8">
        <f t="shared" si="429"/>
        <v>7</v>
      </c>
      <c r="CC505" s="11">
        <f t="shared" si="460"/>
        <v>45057</v>
      </c>
      <c r="CD505" s="8">
        <f t="shared" si="430"/>
        <v>515</v>
      </c>
      <c r="CE505" s="8">
        <f t="shared" si="430"/>
        <v>66634.23</v>
      </c>
      <c r="CF505" s="8">
        <f t="shared" si="430"/>
        <v>33.49</v>
      </c>
      <c r="CG505" s="8">
        <f t="shared" si="430"/>
        <v>903.36000000000013</v>
      </c>
      <c r="CH505" s="8">
        <f t="shared" si="430"/>
        <v>685.93</v>
      </c>
      <c r="CI505" s="8">
        <f t="shared" si="430"/>
        <v>8</v>
      </c>
      <c r="CK505" s="11">
        <f t="shared" si="461"/>
        <v>45057</v>
      </c>
      <c r="CL505" s="8">
        <f t="shared" si="431"/>
        <v>155</v>
      </c>
      <c r="CM505" s="8">
        <f t="shared" si="431"/>
        <v>10428.029999999999</v>
      </c>
      <c r="CN505" s="8">
        <f t="shared" si="431"/>
        <v>0</v>
      </c>
      <c r="CO505" s="8">
        <f t="shared" si="431"/>
        <v>37.5</v>
      </c>
      <c r="CP505" s="8">
        <f t="shared" si="431"/>
        <v>1555</v>
      </c>
      <c r="CQ505" s="8">
        <f t="shared" si="431"/>
        <v>0</v>
      </c>
      <c r="CS505" s="11">
        <f t="shared" si="462"/>
        <v>45057</v>
      </c>
      <c r="CT505" s="8">
        <f t="shared" si="432"/>
        <v>0</v>
      </c>
      <c r="CU505" s="8">
        <f t="shared" si="433"/>
        <v>0</v>
      </c>
      <c r="CV505" s="8">
        <f t="shared" si="434"/>
        <v>0</v>
      </c>
      <c r="CW505" s="8">
        <f t="shared" si="435"/>
        <v>0</v>
      </c>
      <c r="CX505" s="8">
        <f t="shared" si="436"/>
        <v>0</v>
      </c>
      <c r="CY505" s="8">
        <f t="shared" si="437"/>
        <v>0</v>
      </c>
      <c r="DA505" s="11">
        <f t="shared" si="463"/>
        <v>45057</v>
      </c>
      <c r="DB505" s="8">
        <f t="shared" si="438"/>
        <v>0</v>
      </c>
      <c r="DC505" s="8">
        <f t="shared" si="439"/>
        <v>0</v>
      </c>
      <c r="DD505" s="8">
        <f t="shared" si="440"/>
        <v>0</v>
      </c>
      <c r="DE505" s="8">
        <f t="shared" si="441"/>
        <v>0</v>
      </c>
      <c r="DF505" s="8">
        <f t="shared" si="442"/>
        <v>0</v>
      </c>
      <c r="DG505" s="8">
        <f t="shared" si="443"/>
        <v>0</v>
      </c>
      <c r="DI505" s="11">
        <f t="shared" si="464"/>
        <v>45057</v>
      </c>
      <c r="DJ505" s="8">
        <f t="shared" si="444"/>
        <v>0</v>
      </c>
      <c r="DK505" s="8">
        <f t="shared" si="445"/>
        <v>0</v>
      </c>
      <c r="DL505" s="8">
        <f t="shared" si="446"/>
        <v>0</v>
      </c>
      <c r="DM505" s="8">
        <f t="shared" si="447"/>
        <v>0</v>
      </c>
      <c r="DN505" s="8">
        <f t="shared" si="448"/>
        <v>0</v>
      </c>
      <c r="DO505" s="8">
        <f t="shared" si="449"/>
        <v>0</v>
      </c>
      <c r="DP505" s="56"/>
      <c r="DQ505" s="56"/>
      <c r="DR505" s="56"/>
      <c r="DS505" s="56"/>
    </row>
    <row r="506" spans="1:123" x14ac:dyDescent="0.3">
      <c r="A506" s="11">
        <f t="shared" si="450"/>
        <v>45058</v>
      </c>
      <c r="B506" s="8">
        <f t="shared" si="415"/>
        <v>668</v>
      </c>
      <c r="C506" s="8">
        <f t="shared" si="416"/>
        <v>74598.549999999988</v>
      </c>
      <c r="D506" s="8">
        <f t="shared" si="417"/>
        <v>0</v>
      </c>
      <c r="E506" s="8">
        <f t="shared" si="418"/>
        <v>401.5</v>
      </c>
      <c r="F506" s="8">
        <f t="shared" si="419"/>
        <v>425</v>
      </c>
      <c r="G506" s="8">
        <f t="shared" si="420"/>
        <v>0</v>
      </c>
      <c r="I506" s="11">
        <f t="shared" si="451"/>
        <v>45058</v>
      </c>
      <c r="J506" s="8">
        <f t="shared" si="421"/>
        <v>492</v>
      </c>
      <c r="K506" s="8">
        <f t="shared" si="421"/>
        <v>67485.739999999991</v>
      </c>
      <c r="L506" s="8">
        <f t="shared" si="421"/>
        <v>175.99</v>
      </c>
      <c r="M506" s="8">
        <f t="shared" si="421"/>
        <v>0</v>
      </c>
      <c r="N506" s="8">
        <f t="shared" si="421"/>
        <v>147.88999999999999</v>
      </c>
      <c r="O506" s="8">
        <f t="shared" si="421"/>
        <v>1</v>
      </c>
      <c r="Q506" s="11">
        <f t="shared" si="452"/>
        <v>45058</v>
      </c>
      <c r="R506" s="8">
        <f t="shared" si="422"/>
        <v>189</v>
      </c>
      <c r="S506" s="8">
        <f t="shared" si="422"/>
        <v>21852.6</v>
      </c>
      <c r="T506" s="8">
        <f t="shared" si="422"/>
        <v>218.75</v>
      </c>
      <c r="U506" s="8">
        <f t="shared" si="422"/>
        <v>0</v>
      </c>
      <c r="V506" s="8">
        <f t="shared" si="422"/>
        <v>0</v>
      </c>
      <c r="W506" s="8">
        <f t="shared" si="422"/>
        <v>0</v>
      </c>
      <c r="Y506" s="11">
        <f t="shared" si="453"/>
        <v>45058</v>
      </c>
      <c r="Z506" s="8">
        <f t="shared" si="423"/>
        <v>433</v>
      </c>
      <c r="AA506" s="8">
        <f t="shared" si="423"/>
        <v>54224.790000000008</v>
      </c>
      <c r="AB506" s="8">
        <f t="shared" si="423"/>
        <v>525.84999999999991</v>
      </c>
      <c r="AC506" s="8">
        <f t="shared" si="423"/>
        <v>0</v>
      </c>
      <c r="AD506" s="8">
        <f t="shared" si="423"/>
        <v>500.93</v>
      </c>
      <c r="AE506" s="8">
        <f t="shared" si="423"/>
        <v>48</v>
      </c>
      <c r="AG506" s="11">
        <f t="shared" si="454"/>
        <v>45058</v>
      </c>
      <c r="AH506" s="8">
        <f t="shared" si="424"/>
        <v>554</v>
      </c>
      <c r="AI506" s="8">
        <f t="shared" si="424"/>
        <v>67942.439999999988</v>
      </c>
      <c r="AJ506" s="8">
        <f t="shared" si="424"/>
        <v>164.72000000000003</v>
      </c>
      <c r="AK506" s="8">
        <f t="shared" si="424"/>
        <v>0</v>
      </c>
      <c r="AL506" s="8">
        <f t="shared" si="424"/>
        <v>1352.99</v>
      </c>
      <c r="AM506" s="8">
        <f t="shared" si="424"/>
        <v>54</v>
      </c>
      <c r="AO506" s="11">
        <f t="shared" si="455"/>
        <v>45058</v>
      </c>
      <c r="AP506" s="8">
        <f t="shared" si="425"/>
        <v>568</v>
      </c>
      <c r="AQ506" s="8">
        <f t="shared" si="425"/>
        <v>49300.480000000003</v>
      </c>
      <c r="AR506" s="8">
        <f t="shared" si="425"/>
        <v>0</v>
      </c>
      <c r="AS506" s="8">
        <f t="shared" si="425"/>
        <v>381.62</v>
      </c>
      <c r="AT506" s="8">
        <f t="shared" si="425"/>
        <v>75.61</v>
      </c>
      <c r="AU506" s="8">
        <f t="shared" si="425"/>
        <v>41</v>
      </c>
      <c r="AW506" s="11">
        <f t="shared" si="456"/>
        <v>45058</v>
      </c>
      <c r="AX506" s="8">
        <f t="shared" si="426"/>
        <v>745</v>
      </c>
      <c r="AY506" s="8">
        <f t="shared" si="426"/>
        <v>90442.38</v>
      </c>
      <c r="AZ506" s="8">
        <f t="shared" si="426"/>
        <v>222.62</v>
      </c>
      <c r="BA506" s="8">
        <f t="shared" si="426"/>
        <v>0</v>
      </c>
      <c r="BB506" s="8">
        <f t="shared" si="426"/>
        <v>1112.6099999999999</v>
      </c>
      <c r="BC506" s="8">
        <f t="shared" si="426"/>
        <v>29</v>
      </c>
      <c r="BE506" s="11">
        <f t="shared" si="457"/>
        <v>45058</v>
      </c>
      <c r="BF506" s="8">
        <f t="shared" si="427"/>
        <v>643</v>
      </c>
      <c r="BG506" s="8">
        <f t="shared" si="427"/>
        <v>81912.94</v>
      </c>
      <c r="BH506" s="8">
        <f t="shared" si="427"/>
        <v>462.63</v>
      </c>
      <c r="BI506" s="8">
        <f t="shared" si="427"/>
        <v>0</v>
      </c>
      <c r="BJ506" s="8">
        <f t="shared" si="427"/>
        <v>1528.21</v>
      </c>
      <c r="BK506" s="8">
        <f t="shared" si="427"/>
        <v>11</v>
      </c>
      <c r="BM506" s="11">
        <f t="shared" si="458"/>
        <v>45058</v>
      </c>
      <c r="BN506" s="8">
        <f t="shared" si="428"/>
        <v>400</v>
      </c>
      <c r="BO506" s="8">
        <f t="shared" si="428"/>
        <v>32661.1</v>
      </c>
      <c r="BP506" s="8">
        <f t="shared" si="428"/>
        <v>600</v>
      </c>
      <c r="BQ506" s="8">
        <f t="shared" si="428"/>
        <v>0</v>
      </c>
      <c r="BR506" s="8">
        <f t="shared" si="428"/>
        <v>180</v>
      </c>
      <c r="BS506" s="8">
        <f t="shared" si="428"/>
        <v>0</v>
      </c>
      <c r="BU506" s="11">
        <f t="shared" si="459"/>
        <v>45058</v>
      </c>
      <c r="BV506" s="8">
        <f t="shared" si="429"/>
        <v>327</v>
      </c>
      <c r="BW506" s="8">
        <f t="shared" si="429"/>
        <v>45275.479999999996</v>
      </c>
      <c r="BX506" s="8">
        <f t="shared" si="429"/>
        <v>41.5</v>
      </c>
      <c r="BY506" s="8">
        <f t="shared" si="429"/>
        <v>0</v>
      </c>
      <c r="BZ506" s="8">
        <f t="shared" si="429"/>
        <v>925.5</v>
      </c>
      <c r="CA506" s="8">
        <f t="shared" si="429"/>
        <v>7</v>
      </c>
      <c r="CC506" s="11">
        <f t="shared" si="460"/>
        <v>45058</v>
      </c>
      <c r="CD506" s="8">
        <f t="shared" si="430"/>
        <v>583</v>
      </c>
      <c r="CE506" s="8">
        <f t="shared" si="430"/>
        <v>76014.89</v>
      </c>
      <c r="CF506" s="8">
        <f t="shared" si="430"/>
        <v>41.86</v>
      </c>
      <c r="CG506" s="8">
        <f t="shared" si="430"/>
        <v>971.95000000000016</v>
      </c>
      <c r="CH506" s="8">
        <f t="shared" si="430"/>
        <v>784.93</v>
      </c>
      <c r="CI506" s="8">
        <f t="shared" si="430"/>
        <v>10</v>
      </c>
      <c r="CK506" s="11">
        <f t="shared" si="461"/>
        <v>45058</v>
      </c>
      <c r="CL506" s="8">
        <f t="shared" si="431"/>
        <v>197</v>
      </c>
      <c r="CM506" s="8">
        <f t="shared" si="431"/>
        <v>15063.3</v>
      </c>
      <c r="CN506" s="8">
        <f t="shared" si="431"/>
        <v>0</v>
      </c>
      <c r="CO506" s="8">
        <f t="shared" si="431"/>
        <v>54.5</v>
      </c>
      <c r="CP506" s="8">
        <f t="shared" si="431"/>
        <v>1515</v>
      </c>
      <c r="CQ506" s="8">
        <f t="shared" si="431"/>
        <v>0</v>
      </c>
      <c r="CS506" s="11">
        <f t="shared" si="462"/>
        <v>45058</v>
      </c>
      <c r="CT506" s="8">
        <f t="shared" si="432"/>
        <v>0</v>
      </c>
      <c r="CU506" s="8">
        <f t="shared" si="433"/>
        <v>0</v>
      </c>
      <c r="CV506" s="8">
        <f t="shared" si="434"/>
        <v>0</v>
      </c>
      <c r="CW506" s="8">
        <f t="shared" si="435"/>
        <v>0</v>
      </c>
      <c r="CX506" s="8">
        <f t="shared" si="436"/>
        <v>0</v>
      </c>
      <c r="CY506" s="8">
        <f t="shared" si="437"/>
        <v>0</v>
      </c>
      <c r="DA506" s="11">
        <f t="shared" si="463"/>
        <v>45058</v>
      </c>
      <c r="DB506" s="8">
        <f t="shared" si="438"/>
        <v>0</v>
      </c>
      <c r="DC506" s="8">
        <f t="shared" si="439"/>
        <v>0</v>
      </c>
      <c r="DD506" s="8">
        <f t="shared" si="440"/>
        <v>0</v>
      </c>
      <c r="DE506" s="8">
        <f t="shared" si="441"/>
        <v>0</v>
      </c>
      <c r="DF506" s="8">
        <f t="shared" si="442"/>
        <v>0</v>
      </c>
      <c r="DG506" s="8">
        <f t="shared" si="443"/>
        <v>0</v>
      </c>
      <c r="DI506" s="11">
        <f t="shared" si="464"/>
        <v>45058</v>
      </c>
      <c r="DJ506" s="8">
        <f t="shared" si="444"/>
        <v>0</v>
      </c>
      <c r="DK506" s="8">
        <f t="shared" si="445"/>
        <v>0</v>
      </c>
      <c r="DL506" s="8">
        <f t="shared" si="446"/>
        <v>0</v>
      </c>
      <c r="DM506" s="8">
        <f t="shared" si="447"/>
        <v>0</v>
      </c>
      <c r="DN506" s="8">
        <f t="shared" si="448"/>
        <v>0</v>
      </c>
      <c r="DO506" s="8">
        <f t="shared" si="449"/>
        <v>0</v>
      </c>
      <c r="DP506" s="56"/>
      <c r="DQ506" s="56"/>
      <c r="DR506" s="56"/>
      <c r="DS506" s="56"/>
    </row>
    <row r="507" spans="1:123" x14ac:dyDescent="0.3">
      <c r="A507" s="11">
        <f t="shared" si="450"/>
        <v>45059</v>
      </c>
      <c r="B507" s="8">
        <f t="shared" si="415"/>
        <v>730</v>
      </c>
      <c r="C507" s="8">
        <f t="shared" si="416"/>
        <v>81171.819999999992</v>
      </c>
      <c r="D507" s="8">
        <f t="shared" si="417"/>
        <v>0</v>
      </c>
      <c r="E507" s="8">
        <f t="shared" si="418"/>
        <v>445.5</v>
      </c>
      <c r="F507" s="8">
        <f t="shared" si="419"/>
        <v>452</v>
      </c>
      <c r="G507" s="8">
        <f t="shared" si="420"/>
        <v>0</v>
      </c>
      <c r="I507" s="11">
        <f t="shared" si="451"/>
        <v>45059</v>
      </c>
      <c r="J507" s="8">
        <f t="shared" si="421"/>
        <v>515</v>
      </c>
      <c r="K507" s="8">
        <f t="shared" si="421"/>
        <v>70379.489999999991</v>
      </c>
      <c r="L507" s="8">
        <f t="shared" si="421"/>
        <v>194.61</v>
      </c>
      <c r="M507" s="8">
        <f t="shared" si="421"/>
        <v>0</v>
      </c>
      <c r="N507" s="8">
        <f t="shared" si="421"/>
        <v>152.83999999999997</v>
      </c>
      <c r="O507" s="8">
        <f t="shared" si="421"/>
        <v>1</v>
      </c>
      <c r="Q507" s="11">
        <f t="shared" si="452"/>
        <v>45059</v>
      </c>
      <c r="R507" s="8">
        <f t="shared" si="422"/>
        <v>214</v>
      </c>
      <c r="S507" s="8">
        <f t="shared" si="422"/>
        <v>25336.25</v>
      </c>
      <c r="T507" s="8">
        <f t="shared" si="422"/>
        <v>255.75</v>
      </c>
      <c r="U507" s="8">
        <f t="shared" si="422"/>
        <v>0</v>
      </c>
      <c r="V507" s="8">
        <f t="shared" si="422"/>
        <v>200</v>
      </c>
      <c r="W507" s="8">
        <f t="shared" si="422"/>
        <v>0</v>
      </c>
      <c r="Y507" s="11">
        <f t="shared" si="453"/>
        <v>45059</v>
      </c>
      <c r="Z507" s="8">
        <f t="shared" si="423"/>
        <v>473</v>
      </c>
      <c r="AA507" s="8">
        <f t="shared" si="423"/>
        <v>58630.19000000001</v>
      </c>
      <c r="AB507" s="8">
        <f t="shared" si="423"/>
        <v>676.68999999999994</v>
      </c>
      <c r="AC507" s="8">
        <f t="shared" si="423"/>
        <v>0</v>
      </c>
      <c r="AD507" s="8">
        <f t="shared" si="423"/>
        <v>550.93000000000006</v>
      </c>
      <c r="AE507" s="8">
        <f t="shared" si="423"/>
        <v>53</v>
      </c>
      <c r="AG507" s="11">
        <f t="shared" si="454"/>
        <v>45059</v>
      </c>
      <c r="AH507" s="8">
        <f t="shared" si="424"/>
        <v>588</v>
      </c>
      <c r="AI507" s="8">
        <f t="shared" si="424"/>
        <v>71834.649999999994</v>
      </c>
      <c r="AJ507" s="8">
        <f t="shared" si="424"/>
        <v>186.93000000000004</v>
      </c>
      <c r="AK507" s="8">
        <f t="shared" si="424"/>
        <v>0</v>
      </c>
      <c r="AL507" s="8">
        <f t="shared" si="424"/>
        <v>1452.99</v>
      </c>
      <c r="AM507" s="8">
        <f t="shared" si="424"/>
        <v>60</v>
      </c>
      <c r="AO507" s="11">
        <f t="shared" si="455"/>
        <v>45059</v>
      </c>
      <c r="AP507" s="8">
        <f t="shared" si="425"/>
        <v>608</v>
      </c>
      <c r="AQ507" s="8">
        <f t="shared" si="425"/>
        <v>56124.070000000007</v>
      </c>
      <c r="AR507" s="8">
        <f t="shared" si="425"/>
        <v>0</v>
      </c>
      <c r="AS507" s="8">
        <f t="shared" si="425"/>
        <v>398.12</v>
      </c>
      <c r="AT507" s="8">
        <f t="shared" si="425"/>
        <v>292.18</v>
      </c>
      <c r="AU507" s="8">
        <f t="shared" si="425"/>
        <v>44</v>
      </c>
      <c r="AW507" s="11">
        <f t="shared" si="456"/>
        <v>45059</v>
      </c>
      <c r="AX507" s="8">
        <f t="shared" si="426"/>
        <v>806</v>
      </c>
      <c r="AY507" s="8">
        <f t="shared" si="426"/>
        <v>97755.260000000009</v>
      </c>
      <c r="AZ507" s="8">
        <f t="shared" si="426"/>
        <v>238.33</v>
      </c>
      <c r="BA507" s="8">
        <f t="shared" si="426"/>
        <v>0</v>
      </c>
      <c r="BB507" s="8">
        <f t="shared" si="426"/>
        <v>1112.6099999999999</v>
      </c>
      <c r="BC507" s="8">
        <f t="shared" si="426"/>
        <v>31</v>
      </c>
      <c r="BE507" s="11">
        <f t="shared" si="457"/>
        <v>45059</v>
      </c>
      <c r="BF507" s="8">
        <f t="shared" si="427"/>
        <v>684</v>
      </c>
      <c r="BG507" s="8">
        <f t="shared" si="427"/>
        <v>87200.42</v>
      </c>
      <c r="BH507" s="8">
        <f t="shared" si="427"/>
        <v>486.3</v>
      </c>
      <c r="BI507" s="8">
        <f t="shared" si="427"/>
        <v>0</v>
      </c>
      <c r="BJ507" s="8">
        <f t="shared" si="427"/>
        <v>1578.21</v>
      </c>
      <c r="BK507" s="8">
        <f t="shared" si="427"/>
        <v>12</v>
      </c>
      <c r="BM507" s="11">
        <f t="shared" si="458"/>
        <v>45059</v>
      </c>
      <c r="BN507" s="8">
        <f t="shared" si="428"/>
        <v>418</v>
      </c>
      <c r="BO507" s="8">
        <f t="shared" si="428"/>
        <v>34347.699999999997</v>
      </c>
      <c r="BP507" s="8">
        <f t="shared" si="428"/>
        <v>603</v>
      </c>
      <c r="BQ507" s="8">
        <f t="shared" si="428"/>
        <v>0</v>
      </c>
      <c r="BR507" s="8">
        <f t="shared" si="428"/>
        <v>200</v>
      </c>
      <c r="BS507" s="8">
        <f t="shared" si="428"/>
        <v>0</v>
      </c>
      <c r="BU507" s="11">
        <f t="shared" si="459"/>
        <v>45059</v>
      </c>
      <c r="BV507" s="8">
        <f t="shared" si="429"/>
        <v>378</v>
      </c>
      <c r="BW507" s="8">
        <f t="shared" si="429"/>
        <v>52714.259999999995</v>
      </c>
      <c r="BX507" s="8">
        <f t="shared" si="429"/>
        <v>89.5</v>
      </c>
      <c r="BY507" s="8">
        <f t="shared" si="429"/>
        <v>0</v>
      </c>
      <c r="BZ507" s="8">
        <f t="shared" si="429"/>
        <v>925.5</v>
      </c>
      <c r="CA507" s="8">
        <f t="shared" si="429"/>
        <v>7</v>
      </c>
      <c r="CC507" s="11">
        <f t="shared" si="460"/>
        <v>45059</v>
      </c>
      <c r="CD507" s="8">
        <f t="shared" si="430"/>
        <v>630</v>
      </c>
      <c r="CE507" s="8">
        <f t="shared" si="430"/>
        <v>81930.58</v>
      </c>
      <c r="CF507" s="8">
        <f t="shared" si="430"/>
        <v>51.16</v>
      </c>
      <c r="CG507" s="8">
        <f t="shared" si="430"/>
        <v>1149.6200000000001</v>
      </c>
      <c r="CH507" s="8">
        <f t="shared" si="430"/>
        <v>860.93</v>
      </c>
      <c r="CI507" s="8">
        <f t="shared" si="430"/>
        <v>10</v>
      </c>
      <c r="CK507" s="11">
        <f t="shared" si="461"/>
        <v>45059</v>
      </c>
      <c r="CL507" s="8">
        <f t="shared" si="431"/>
        <v>223</v>
      </c>
      <c r="CM507" s="8">
        <f t="shared" si="431"/>
        <v>17263.64</v>
      </c>
      <c r="CN507" s="8">
        <f t="shared" si="431"/>
        <v>0</v>
      </c>
      <c r="CO507" s="8">
        <f t="shared" si="431"/>
        <v>57.5</v>
      </c>
      <c r="CP507" s="8">
        <f t="shared" si="431"/>
        <v>1560</v>
      </c>
      <c r="CQ507" s="8">
        <f t="shared" si="431"/>
        <v>0</v>
      </c>
      <c r="CS507" s="11">
        <f t="shared" si="462"/>
        <v>45059</v>
      </c>
      <c r="CT507" s="8">
        <f t="shared" si="432"/>
        <v>0</v>
      </c>
      <c r="CU507" s="8">
        <f t="shared" si="433"/>
        <v>0</v>
      </c>
      <c r="CV507" s="8">
        <f t="shared" si="434"/>
        <v>0</v>
      </c>
      <c r="CW507" s="8">
        <f t="shared" si="435"/>
        <v>0</v>
      </c>
      <c r="CX507" s="8">
        <f t="shared" si="436"/>
        <v>0</v>
      </c>
      <c r="CY507" s="8">
        <f t="shared" si="437"/>
        <v>0</v>
      </c>
      <c r="DA507" s="11">
        <f t="shared" si="463"/>
        <v>45059</v>
      </c>
      <c r="DB507" s="8">
        <f t="shared" si="438"/>
        <v>0</v>
      </c>
      <c r="DC507" s="8">
        <f t="shared" si="439"/>
        <v>0</v>
      </c>
      <c r="DD507" s="8">
        <f t="shared" si="440"/>
        <v>0</v>
      </c>
      <c r="DE507" s="8">
        <f t="shared" si="441"/>
        <v>0</v>
      </c>
      <c r="DF507" s="8">
        <f t="shared" si="442"/>
        <v>0</v>
      </c>
      <c r="DG507" s="8">
        <f t="shared" si="443"/>
        <v>0</v>
      </c>
      <c r="DI507" s="11">
        <f t="shared" si="464"/>
        <v>45059</v>
      </c>
      <c r="DJ507" s="8">
        <f t="shared" si="444"/>
        <v>0</v>
      </c>
      <c r="DK507" s="8">
        <f t="shared" si="445"/>
        <v>0</v>
      </c>
      <c r="DL507" s="8">
        <f t="shared" si="446"/>
        <v>0</v>
      </c>
      <c r="DM507" s="8">
        <f t="shared" si="447"/>
        <v>0</v>
      </c>
      <c r="DN507" s="8">
        <f t="shared" si="448"/>
        <v>0</v>
      </c>
      <c r="DO507" s="8">
        <f t="shared" si="449"/>
        <v>0</v>
      </c>
      <c r="DP507" s="56"/>
      <c r="DQ507" s="56"/>
      <c r="DR507" s="56"/>
      <c r="DS507" s="56"/>
    </row>
    <row r="508" spans="1:123" x14ac:dyDescent="0.3">
      <c r="A508" s="11">
        <f t="shared" si="450"/>
        <v>45060</v>
      </c>
      <c r="B508" s="8">
        <f t="shared" si="415"/>
        <v>773</v>
      </c>
      <c r="C508" s="8">
        <f t="shared" si="416"/>
        <v>85560.31</v>
      </c>
      <c r="D508" s="8">
        <f t="shared" si="417"/>
        <v>0</v>
      </c>
      <c r="E508" s="8">
        <f t="shared" si="418"/>
        <v>462.5</v>
      </c>
      <c r="F508" s="8">
        <f t="shared" si="419"/>
        <v>477</v>
      </c>
      <c r="G508" s="8">
        <f t="shared" si="420"/>
        <v>0</v>
      </c>
      <c r="I508" s="11">
        <f t="shared" si="451"/>
        <v>45060</v>
      </c>
      <c r="J508" s="8">
        <f t="shared" si="421"/>
        <v>541</v>
      </c>
      <c r="K508" s="8">
        <f t="shared" si="421"/>
        <v>74345.119999999995</v>
      </c>
      <c r="L508" s="8">
        <f t="shared" si="421"/>
        <v>236.35000000000002</v>
      </c>
      <c r="M508" s="8">
        <f t="shared" si="421"/>
        <v>0</v>
      </c>
      <c r="N508" s="8">
        <f t="shared" si="421"/>
        <v>202.83999999999997</v>
      </c>
      <c r="O508" s="8">
        <f t="shared" si="421"/>
        <v>1</v>
      </c>
      <c r="Q508" s="11">
        <f t="shared" si="452"/>
        <v>45060</v>
      </c>
      <c r="R508" s="8">
        <f t="shared" si="422"/>
        <v>217</v>
      </c>
      <c r="S508" s="8">
        <f t="shared" si="422"/>
        <v>25621.3</v>
      </c>
      <c r="T508" s="8">
        <f t="shared" si="422"/>
        <v>285</v>
      </c>
      <c r="U508" s="8">
        <f t="shared" si="422"/>
        <v>0</v>
      </c>
      <c r="V508" s="8">
        <f t="shared" si="422"/>
        <v>200</v>
      </c>
      <c r="W508" s="8">
        <f t="shared" si="422"/>
        <v>0</v>
      </c>
      <c r="Y508" s="11">
        <f t="shared" si="453"/>
        <v>45060</v>
      </c>
      <c r="Z508" s="8">
        <f t="shared" si="423"/>
        <v>493</v>
      </c>
      <c r="AA508" s="8">
        <f t="shared" si="423"/>
        <v>60937.880000000012</v>
      </c>
      <c r="AB508" s="8">
        <f t="shared" si="423"/>
        <v>744.2299999999999</v>
      </c>
      <c r="AC508" s="8">
        <f t="shared" si="423"/>
        <v>0</v>
      </c>
      <c r="AD508" s="8">
        <f t="shared" si="423"/>
        <v>619.1</v>
      </c>
      <c r="AE508" s="8">
        <f t="shared" si="423"/>
        <v>58</v>
      </c>
      <c r="AG508" s="11">
        <f t="shared" si="454"/>
        <v>45060</v>
      </c>
      <c r="AH508" s="8">
        <f t="shared" si="424"/>
        <v>624</v>
      </c>
      <c r="AI508" s="8">
        <f t="shared" si="424"/>
        <v>76179.429999999993</v>
      </c>
      <c r="AJ508" s="8">
        <f t="shared" si="424"/>
        <v>201.73000000000005</v>
      </c>
      <c r="AK508" s="8">
        <f t="shared" si="424"/>
        <v>0</v>
      </c>
      <c r="AL508" s="8">
        <f t="shared" si="424"/>
        <v>1527.74</v>
      </c>
      <c r="AM508" s="8">
        <f t="shared" si="424"/>
        <v>65</v>
      </c>
      <c r="AO508" s="11">
        <f t="shared" si="455"/>
        <v>45060</v>
      </c>
      <c r="AP508" s="8">
        <f t="shared" si="425"/>
        <v>641</v>
      </c>
      <c r="AQ508" s="8">
        <f t="shared" si="425"/>
        <v>59890.270000000004</v>
      </c>
      <c r="AR508" s="8">
        <f t="shared" si="425"/>
        <v>0</v>
      </c>
      <c r="AS508" s="8">
        <f t="shared" si="425"/>
        <v>398.12</v>
      </c>
      <c r="AT508" s="8">
        <f t="shared" si="425"/>
        <v>356.73</v>
      </c>
      <c r="AU508" s="8">
        <f t="shared" si="425"/>
        <v>47</v>
      </c>
      <c r="AW508" s="11">
        <f t="shared" si="456"/>
        <v>45060</v>
      </c>
      <c r="AX508" s="8">
        <f t="shared" si="426"/>
        <v>861</v>
      </c>
      <c r="AY508" s="8">
        <f t="shared" si="426"/>
        <v>104101.48000000001</v>
      </c>
      <c r="AZ508" s="8">
        <f t="shared" si="426"/>
        <v>253.11</v>
      </c>
      <c r="BA508" s="8">
        <f t="shared" si="426"/>
        <v>0</v>
      </c>
      <c r="BB508" s="8">
        <f t="shared" si="426"/>
        <v>1216.6099999999999</v>
      </c>
      <c r="BC508" s="8">
        <f t="shared" si="426"/>
        <v>33</v>
      </c>
      <c r="BE508" s="11">
        <f t="shared" si="457"/>
        <v>45060</v>
      </c>
      <c r="BF508" s="8">
        <f t="shared" si="427"/>
        <v>711</v>
      </c>
      <c r="BG508" s="8">
        <f t="shared" si="427"/>
        <v>90170.36</v>
      </c>
      <c r="BH508" s="8">
        <f t="shared" si="427"/>
        <v>514.61</v>
      </c>
      <c r="BI508" s="8">
        <f t="shared" si="427"/>
        <v>0</v>
      </c>
      <c r="BJ508" s="8">
        <f t="shared" si="427"/>
        <v>1628.21</v>
      </c>
      <c r="BK508" s="8">
        <f t="shared" si="427"/>
        <v>14</v>
      </c>
      <c r="BM508" s="11">
        <f t="shared" si="458"/>
        <v>45060</v>
      </c>
      <c r="BN508" s="8">
        <f t="shared" si="428"/>
        <v>443</v>
      </c>
      <c r="BO508" s="8">
        <f t="shared" si="428"/>
        <v>36501.269999999997</v>
      </c>
      <c r="BP508" s="8">
        <f t="shared" si="428"/>
        <v>621</v>
      </c>
      <c r="BQ508" s="8">
        <f t="shared" si="428"/>
        <v>0</v>
      </c>
      <c r="BR508" s="8">
        <f t="shared" si="428"/>
        <v>200</v>
      </c>
      <c r="BS508" s="8">
        <f t="shared" si="428"/>
        <v>0</v>
      </c>
      <c r="BU508" s="11">
        <f t="shared" si="459"/>
        <v>45060</v>
      </c>
      <c r="BV508" s="8">
        <f t="shared" si="429"/>
        <v>392</v>
      </c>
      <c r="BW508" s="8">
        <f t="shared" si="429"/>
        <v>54444.27</v>
      </c>
      <c r="BX508" s="8">
        <f t="shared" si="429"/>
        <v>138</v>
      </c>
      <c r="BY508" s="8">
        <f t="shared" si="429"/>
        <v>0</v>
      </c>
      <c r="BZ508" s="8">
        <f t="shared" si="429"/>
        <v>925.5</v>
      </c>
      <c r="CA508" s="8">
        <f t="shared" si="429"/>
        <v>7</v>
      </c>
      <c r="CC508" s="11">
        <f t="shared" si="460"/>
        <v>45060</v>
      </c>
      <c r="CD508" s="8">
        <f t="shared" si="430"/>
        <v>660</v>
      </c>
      <c r="CE508" s="8">
        <f t="shared" si="430"/>
        <v>85319.95</v>
      </c>
      <c r="CF508" s="8">
        <f t="shared" si="430"/>
        <v>56.739999999999995</v>
      </c>
      <c r="CG508" s="8">
        <f t="shared" si="430"/>
        <v>1266.5700000000002</v>
      </c>
      <c r="CH508" s="8">
        <f t="shared" si="430"/>
        <v>916.93</v>
      </c>
      <c r="CI508" s="8">
        <f t="shared" si="430"/>
        <v>10</v>
      </c>
      <c r="CK508" s="11">
        <f t="shared" si="461"/>
        <v>45060</v>
      </c>
      <c r="CL508" s="8">
        <f t="shared" si="431"/>
        <v>227</v>
      </c>
      <c r="CM508" s="8">
        <f t="shared" si="431"/>
        <v>17538.399999999998</v>
      </c>
      <c r="CN508" s="8">
        <f t="shared" si="431"/>
        <v>0</v>
      </c>
      <c r="CO508" s="8">
        <f t="shared" si="431"/>
        <v>57.5</v>
      </c>
      <c r="CP508" s="8">
        <f t="shared" si="431"/>
        <v>1560</v>
      </c>
      <c r="CQ508" s="8">
        <f t="shared" si="431"/>
        <v>0</v>
      </c>
      <c r="CS508" s="11">
        <f t="shared" si="462"/>
        <v>45060</v>
      </c>
      <c r="CT508" s="8">
        <f t="shared" si="432"/>
        <v>0</v>
      </c>
      <c r="CU508" s="8">
        <f t="shared" si="433"/>
        <v>0</v>
      </c>
      <c r="CV508" s="8">
        <f t="shared" si="434"/>
        <v>0</v>
      </c>
      <c r="CW508" s="8">
        <f t="shared" si="435"/>
        <v>0</v>
      </c>
      <c r="CX508" s="8">
        <f t="shared" si="436"/>
        <v>0</v>
      </c>
      <c r="CY508" s="8">
        <f t="shared" si="437"/>
        <v>0</v>
      </c>
      <c r="DA508" s="11">
        <f t="shared" si="463"/>
        <v>45060</v>
      </c>
      <c r="DB508" s="8">
        <f t="shared" si="438"/>
        <v>0</v>
      </c>
      <c r="DC508" s="8">
        <f t="shared" si="439"/>
        <v>0</v>
      </c>
      <c r="DD508" s="8">
        <f t="shared" si="440"/>
        <v>0</v>
      </c>
      <c r="DE508" s="8">
        <f t="shared" si="441"/>
        <v>0</v>
      </c>
      <c r="DF508" s="8">
        <f t="shared" si="442"/>
        <v>0</v>
      </c>
      <c r="DG508" s="8">
        <f t="shared" si="443"/>
        <v>0</v>
      </c>
      <c r="DI508" s="11">
        <f t="shared" si="464"/>
        <v>45060</v>
      </c>
      <c r="DJ508" s="8">
        <f t="shared" si="444"/>
        <v>0</v>
      </c>
      <c r="DK508" s="8">
        <f t="shared" si="445"/>
        <v>0</v>
      </c>
      <c r="DL508" s="8">
        <f t="shared" si="446"/>
        <v>0</v>
      </c>
      <c r="DM508" s="8">
        <f t="shared" si="447"/>
        <v>0</v>
      </c>
      <c r="DN508" s="8">
        <f t="shared" si="448"/>
        <v>0</v>
      </c>
      <c r="DO508" s="8">
        <f t="shared" si="449"/>
        <v>0</v>
      </c>
      <c r="DP508" s="56"/>
      <c r="DQ508" s="56"/>
      <c r="DR508" s="56"/>
      <c r="DS508" s="56"/>
    </row>
    <row r="509" spans="1:123" x14ac:dyDescent="0.3">
      <c r="A509" s="11">
        <f t="shared" si="450"/>
        <v>45061</v>
      </c>
      <c r="B509" s="8">
        <f t="shared" si="415"/>
        <v>833</v>
      </c>
      <c r="C509" s="8">
        <f t="shared" si="416"/>
        <v>92373.13</v>
      </c>
      <c r="D509" s="8">
        <f t="shared" si="417"/>
        <v>0</v>
      </c>
      <c r="E509" s="8">
        <f t="shared" si="418"/>
        <v>479.5</v>
      </c>
      <c r="F509" s="8">
        <f t="shared" si="419"/>
        <v>477</v>
      </c>
      <c r="G509" s="8">
        <f t="shared" si="420"/>
        <v>0</v>
      </c>
      <c r="I509" s="11">
        <f t="shared" si="451"/>
        <v>45061</v>
      </c>
      <c r="J509" s="8">
        <f t="shared" si="421"/>
        <v>610</v>
      </c>
      <c r="K509" s="8">
        <f t="shared" si="421"/>
        <v>83618.11</v>
      </c>
      <c r="L509" s="8">
        <f t="shared" si="421"/>
        <v>257.10000000000002</v>
      </c>
      <c r="M509" s="8">
        <f t="shared" si="421"/>
        <v>0</v>
      </c>
      <c r="N509" s="8">
        <f t="shared" si="421"/>
        <v>222.64</v>
      </c>
      <c r="O509" s="8">
        <f t="shared" si="421"/>
        <v>1</v>
      </c>
      <c r="Q509" s="11">
        <f t="shared" si="452"/>
        <v>45061</v>
      </c>
      <c r="R509" s="8">
        <f t="shared" si="422"/>
        <v>234</v>
      </c>
      <c r="S509" s="8">
        <f t="shared" si="422"/>
        <v>27306.32</v>
      </c>
      <c r="T509" s="8">
        <f t="shared" si="422"/>
        <v>306</v>
      </c>
      <c r="U509" s="8">
        <f t="shared" si="422"/>
        <v>0</v>
      </c>
      <c r="V509" s="8">
        <f t="shared" si="422"/>
        <v>200</v>
      </c>
      <c r="W509" s="8">
        <f t="shared" si="422"/>
        <v>0</v>
      </c>
      <c r="Y509" s="11">
        <f t="shared" si="453"/>
        <v>45061</v>
      </c>
      <c r="Z509" s="8">
        <f t="shared" si="423"/>
        <v>523</v>
      </c>
      <c r="AA509" s="8">
        <f t="shared" si="423"/>
        <v>64563.130000000012</v>
      </c>
      <c r="AB509" s="8">
        <f t="shared" si="423"/>
        <v>777.52999999999986</v>
      </c>
      <c r="AC509" s="8">
        <f t="shared" si="423"/>
        <v>0</v>
      </c>
      <c r="AD509" s="8">
        <f t="shared" si="423"/>
        <v>624.05000000000007</v>
      </c>
      <c r="AE509" s="8">
        <f t="shared" si="423"/>
        <v>63</v>
      </c>
      <c r="AG509" s="11">
        <f t="shared" si="454"/>
        <v>45061</v>
      </c>
      <c r="AH509" s="8">
        <f t="shared" si="424"/>
        <v>682</v>
      </c>
      <c r="AI509" s="8">
        <f t="shared" si="424"/>
        <v>83162.609999999986</v>
      </c>
      <c r="AJ509" s="8">
        <f t="shared" si="424"/>
        <v>206.36000000000004</v>
      </c>
      <c r="AK509" s="8">
        <f t="shared" si="424"/>
        <v>0</v>
      </c>
      <c r="AL509" s="8">
        <f t="shared" si="424"/>
        <v>1527.74</v>
      </c>
      <c r="AM509" s="8">
        <f t="shared" si="424"/>
        <v>70</v>
      </c>
      <c r="AO509" s="11">
        <f t="shared" si="455"/>
        <v>45061</v>
      </c>
      <c r="AP509" s="8">
        <f t="shared" si="425"/>
        <v>701</v>
      </c>
      <c r="AQ509" s="8">
        <f t="shared" si="425"/>
        <v>65314.5</v>
      </c>
      <c r="AR509" s="8">
        <f t="shared" si="425"/>
        <v>0</v>
      </c>
      <c r="AS509" s="8">
        <f t="shared" si="425"/>
        <v>409.12</v>
      </c>
      <c r="AT509" s="8">
        <f t="shared" si="425"/>
        <v>356.73</v>
      </c>
      <c r="AU509" s="8">
        <f t="shared" si="425"/>
        <v>50</v>
      </c>
      <c r="AW509" s="11">
        <f t="shared" si="456"/>
        <v>45061</v>
      </c>
      <c r="AX509" s="8">
        <f t="shared" si="426"/>
        <v>933</v>
      </c>
      <c r="AY509" s="8">
        <f t="shared" si="426"/>
        <v>114380.51000000001</v>
      </c>
      <c r="AZ509" s="8">
        <f t="shared" si="426"/>
        <v>284.52000000000004</v>
      </c>
      <c r="BA509" s="8">
        <f t="shared" si="426"/>
        <v>0</v>
      </c>
      <c r="BB509" s="8">
        <f t="shared" si="426"/>
        <v>1216.6099999999999</v>
      </c>
      <c r="BC509" s="8">
        <f t="shared" si="426"/>
        <v>34</v>
      </c>
      <c r="BE509" s="11">
        <f t="shared" si="457"/>
        <v>45061</v>
      </c>
      <c r="BF509" s="8">
        <f t="shared" si="427"/>
        <v>761</v>
      </c>
      <c r="BG509" s="8">
        <f t="shared" si="427"/>
        <v>96344.639999999999</v>
      </c>
      <c r="BH509" s="8">
        <f t="shared" si="427"/>
        <v>551.73</v>
      </c>
      <c r="BI509" s="8">
        <f t="shared" si="427"/>
        <v>0</v>
      </c>
      <c r="BJ509" s="8">
        <f t="shared" si="427"/>
        <v>1638.1100000000001</v>
      </c>
      <c r="BK509" s="8">
        <f t="shared" si="427"/>
        <v>15</v>
      </c>
      <c r="BM509" s="11">
        <f t="shared" si="458"/>
        <v>45061</v>
      </c>
      <c r="BN509" s="8">
        <f t="shared" si="428"/>
        <v>467</v>
      </c>
      <c r="BO509" s="8">
        <f t="shared" si="428"/>
        <v>38313.32</v>
      </c>
      <c r="BP509" s="8">
        <f t="shared" si="428"/>
        <v>692</v>
      </c>
      <c r="BQ509" s="8">
        <f t="shared" si="428"/>
        <v>0</v>
      </c>
      <c r="BR509" s="8">
        <f t="shared" si="428"/>
        <v>220</v>
      </c>
      <c r="BS509" s="8">
        <f t="shared" si="428"/>
        <v>0</v>
      </c>
      <c r="BU509" s="11">
        <f t="shared" si="459"/>
        <v>45061</v>
      </c>
      <c r="BV509" s="8">
        <f t="shared" si="429"/>
        <v>407</v>
      </c>
      <c r="BW509" s="8">
        <f t="shared" si="429"/>
        <v>56244.299999999996</v>
      </c>
      <c r="BX509" s="8">
        <f t="shared" si="429"/>
        <v>152</v>
      </c>
      <c r="BY509" s="8">
        <f t="shared" si="429"/>
        <v>0</v>
      </c>
      <c r="BZ509" s="8">
        <f t="shared" si="429"/>
        <v>1425.5</v>
      </c>
      <c r="CA509" s="8">
        <f t="shared" si="429"/>
        <v>7</v>
      </c>
      <c r="CC509" s="11">
        <f t="shared" si="460"/>
        <v>45061</v>
      </c>
      <c r="CD509" s="8">
        <f t="shared" si="430"/>
        <v>723</v>
      </c>
      <c r="CE509" s="8">
        <f t="shared" si="430"/>
        <v>92807.05</v>
      </c>
      <c r="CF509" s="8">
        <f t="shared" si="430"/>
        <v>56.739999999999995</v>
      </c>
      <c r="CG509" s="8">
        <f t="shared" si="430"/>
        <v>1501.13</v>
      </c>
      <c r="CH509" s="8">
        <f t="shared" si="430"/>
        <v>1025.9299999999998</v>
      </c>
      <c r="CI509" s="8">
        <f t="shared" si="430"/>
        <v>11</v>
      </c>
      <c r="CK509" s="11">
        <f t="shared" si="461"/>
        <v>45061</v>
      </c>
      <c r="CL509" s="8">
        <f t="shared" si="431"/>
        <v>231</v>
      </c>
      <c r="CM509" s="8">
        <f t="shared" si="431"/>
        <v>17933.399999999998</v>
      </c>
      <c r="CN509" s="8">
        <f t="shared" si="431"/>
        <v>0</v>
      </c>
      <c r="CO509" s="8">
        <f t="shared" si="431"/>
        <v>57.5</v>
      </c>
      <c r="CP509" s="8">
        <f t="shared" si="431"/>
        <v>1575</v>
      </c>
      <c r="CQ509" s="8">
        <f t="shared" si="431"/>
        <v>0</v>
      </c>
      <c r="CS509" s="11">
        <f t="shared" si="462"/>
        <v>45061</v>
      </c>
      <c r="CT509" s="8">
        <f t="shared" si="432"/>
        <v>0</v>
      </c>
      <c r="CU509" s="8">
        <f t="shared" si="433"/>
        <v>0</v>
      </c>
      <c r="CV509" s="8">
        <f t="shared" si="434"/>
        <v>0</v>
      </c>
      <c r="CW509" s="8">
        <f t="shared" si="435"/>
        <v>0</v>
      </c>
      <c r="CX509" s="8">
        <f t="shared" si="436"/>
        <v>0</v>
      </c>
      <c r="CY509" s="8">
        <f t="shared" si="437"/>
        <v>0</v>
      </c>
      <c r="DA509" s="11">
        <f t="shared" si="463"/>
        <v>45061</v>
      </c>
      <c r="DB509" s="8">
        <f t="shared" si="438"/>
        <v>0</v>
      </c>
      <c r="DC509" s="8">
        <f t="shared" si="439"/>
        <v>0</v>
      </c>
      <c r="DD509" s="8">
        <f t="shared" si="440"/>
        <v>0</v>
      </c>
      <c r="DE509" s="8">
        <f t="shared" si="441"/>
        <v>0</v>
      </c>
      <c r="DF509" s="8">
        <f t="shared" si="442"/>
        <v>0</v>
      </c>
      <c r="DG509" s="8">
        <f t="shared" si="443"/>
        <v>0</v>
      </c>
      <c r="DI509" s="11">
        <f t="shared" si="464"/>
        <v>45061</v>
      </c>
      <c r="DJ509" s="8">
        <f t="shared" si="444"/>
        <v>0</v>
      </c>
      <c r="DK509" s="8">
        <f t="shared" si="445"/>
        <v>0</v>
      </c>
      <c r="DL509" s="8">
        <f t="shared" si="446"/>
        <v>0</v>
      </c>
      <c r="DM509" s="8">
        <f t="shared" si="447"/>
        <v>0</v>
      </c>
      <c r="DN509" s="8">
        <f t="shared" si="448"/>
        <v>0</v>
      </c>
      <c r="DO509" s="8">
        <f t="shared" si="449"/>
        <v>0</v>
      </c>
      <c r="DP509" s="56"/>
      <c r="DQ509" s="56"/>
      <c r="DR509" s="56"/>
      <c r="DS509" s="56"/>
    </row>
    <row r="510" spans="1:123" x14ac:dyDescent="0.3">
      <c r="A510" s="11">
        <f t="shared" si="450"/>
        <v>45062</v>
      </c>
      <c r="B510" s="8">
        <f t="shared" si="415"/>
        <v>894</v>
      </c>
      <c r="C510" s="8">
        <f t="shared" si="416"/>
        <v>99751.73000000001</v>
      </c>
      <c r="D510" s="8">
        <f t="shared" si="417"/>
        <v>0</v>
      </c>
      <c r="E510" s="8">
        <f t="shared" si="418"/>
        <v>504.5</v>
      </c>
      <c r="F510" s="8">
        <f t="shared" si="419"/>
        <v>477</v>
      </c>
      <c r="G510" s="8">
        <f t="shared" si="420"/>
        <v>0</v>
      </c>
      <c r="I510" s="11">
        <f t="shared" si="451"/>
        <v>45062</v>
      </c>
      <c r="J510" s="8">
        <f t="shared" si="421"/>
        <v>677</v>
      </c>
      <c r="K510" s="8">
        <f t="shared" si="421"/>
        <v>92690.34</v>
      </c>
      <c r="L510" s="8">
        <f t="shared" si="421"/>
        <v>327.84000000000003</v>
      </c>
      <c r="M510" s="8">
        <f t="shared" si="421"/>
        <v>0</v>
      </c>
      <c r="N510" s="8">
        <f t="shared" si="421"/>
        <v>237.48999999999998</v>
      </c>
      <c r="O510" s="8">
        <f t="shared" si="421"/>
        <v>1</v>
      </c>
      <c r="Q510" s="11">
        <f t="shared" si="452"/>
        <v>45062</v>
      </c>
      <c r="R510" s="8">
        <f t="shared" si="422"/>
        <v>247</v>
      </c>
      <c r="S510" s="8">
        <f t="shared" si="422"/>
        <v>28679.87</v>
      </c>
      <c r="T510" s="8">
        <f t="shared" si="422"/>
        <v>312</v>
      </c>
      <c r="U510" s="8">
        <f t="shared" si="422"/>
        <v>0</v>
      </c>
      <c r="V510" s="8">
        <f t="shared" si="422"/>
        <v>200</v>
      </c>
      <c r="W510" s="8">
        <f t="shared" si="422"/>
        <v>0</v>
      </c>
      <c r="Y510" s="11">
        <f t="shared" si="453"/>
        <v>45062</v>
      </c>
      <c r="Z510" s="8">
        <f t="shared" si="423"/>
        <v>564</v>
      </c>
      <c r="AA510" s="8">
        <f t="shared" si="423"/>
        <v>69747.570000000007</v>
      </c>
      <c r="AB510" s="8">
        <f t="shared" si="423"/>
        <v>811.76999999999987</v>
      </c>
      <c r="AC510" s="8">
        <f t="shared" si="423"/>
        <v>0</v>
      </c>
      <c r="AD510" s="8">
        <f t="shared" si="423"/>
        <v>813.08</v>
      </c>
      <c r="AE510" s="8">
        <f t="shared" si="423"/>
        <v>69</v>
      </c>
      <c r="AG510" s="11">
        <f t="shared" si="454"/>
        <v>45062</v>
      </c>
      <c r="AH510" s="8">
        <f t="shared" si="424"/>
        <v>732</v>
      </c>
      <c r="AI510" s="8">
        <f t="shared" si="424"/>
        <v>89099.00999999998</v>
      </c>
      <c r="AJ510" s="8">
        <f t="shared" si="424"/>
        <v>221.17000000000004</v>
      </c>
      <c r="AK510" s="8">
        <f t="shared" si="424"/>
        <v>0</v>
      </c>
      <c r="AL510" s="8">
        <f t="shared" si="424"/>
        <v>1577.74</v>
      </c>
      <c r="AM510" s="8">
        <f t="shared" si="424"/>
        <v>75</v>
      </c>
      <c r="AO510" s="11">
        <f t="shared" si="455"/>
        <v>45062</v>
      </c>
      <c r="AP510" s="8">
        <f t="shared" si="425"/>
        <v>754</v>
      </c>
      <c r="AQ510" s="8">
        <f t="shared" si="425"/>
        <v>70373.58</v>
      </c>
      <c r="AR510" s="8">
        <f t="shared" si="425"/>
        <v>0</v>
      </c>
      <c r="AS510" s="8">
        <f t="shared" si="425"/>
        <v>492.62</v>
      </c>
      <c r="AT510" s="8">
        <f t="shared" si="425"/>
        <v>311.10000000000002</v>
      </c>
      <c r="AU510" s="8">
        <f t="shared" si="425"/>
        <v>54</v>
      </c>
      <c r="AW510" s="11">
        <f t="shared" si="456"/>
        <v>45062</v>
      </c>
      <c r="AX510" s="8">
        <f t="shared" si="426"/>
        <v>1008</v>
      </c>
      <c r="AY510" s="8">
        <f t="shared" si="426"/>
        <v>126027.07</v>
      </c>
      <c r="AZ510" s="8">
        <f t="shared" si="426"/>
        <v>306.70000000000005</v>
      </c>
      <c r="BA510" s="8">
        <f t="shared" si="426"/>
        <v>0</v>
      </c>
      <c r="BB510" s="8">
        <f t="shared" si="426"/>
        <v>1260.76</v>
      </c>
      <c r="BC510" s="8">
        <f t="shared" si="426"/>
        <v>34</v>
      </c>
      <c r="BE510" s="11">
        <f t="shared" si="457"/>
        <v>45062</v>
      </c>
      <c r="BF510" s="8">
        <f t="shared" si="427"/>
        <v>810</v>
      </c>
      <c r="BG510" s="8">
        <f t="shared" si="427"/>
        <v>102577.41</v>
      </c>
      <c r="BH510" s="8">
        <f t="shared" si="427"/>
        <v>630.16000000000008</v>
      </c>
      <c r="BI510" s="8">
        <f t="shared" si="427"/>
        <v>0</v>
      </c>
      <c r="BJ510" s="8">
        <f t="shared" si="427"/>
        <v>1643.0600000000002</v>
      </c>
      <c r="BK510" s="8">
        <f t="shared" si="427"/>
        <v>15</v>
      </c>
      <c r="BM510" s="11">
        <f t="shared" si="458"/>
        <v>45062</v>
      </c>
      <c r="BN510" s="8">
        <f t="shared" si="428"/>
        <v>487</v>
      </c>
      <c r="BO510" s="8">
        <f t="shared" si="428"/>
        <v>39909.550000000003</v>
      </c>
      <c r="BP510" s="8">
        <f t="shared" si="428"/>
        <v>710</v>
      </c>
      <c r="BQ510" s="8">
        <f t="shared" si="428"/>
        <v>0</v>
      </c>
      <c r="BR510" s="8">
        <f t="shared" si="428"/>
        <v>220</v>
      </c>
      <c r="BS510" s="8">
        <f t="shared" si="428"/>
        <v>0</v>
      </c>
      <c r="BU510" s="11">
        <f t="shared" si="459"/>
        <v>45062</v>
      </c>
      <c r="BV510" s="8">
        <f t="shared" si="429"/>
        <v>420</v>
      </c>
      <c r="BW510" s="8">
        <f t="shared" si="429"/>
        <v>57772.219999999994</v>
      </c>
      <c r="BX510" s="8">
        <f t="shared" si="429"/>
        <v>184</v>
      </c>
      <c r="BY510" s="8">
        <f t="shared" si="429"/>
        <v>0</v>
      </c>
      <c r="BZ510" s="8">
        <f t="shared" si="429"/>
        <v>1425.5</v>
      </c>
      <c r="CA510" s="8">
        <f t="shared" si="429"/>
        <v>7</v>
      </c>
      <c r="CC510" s="11">
        <f t="shared" si="460"/>
        <v>45062</v>
      </c>
      <c r="CD510" s="8">
        <f t="shared" si="430"/>
        <v>801</v>
      </c>
      <c r="CE510" s="8">
        <f t="shared" si="430"/>
        <v>102701.64</v>
      </c>
      <c r="CF510" s="8">
        <f t="shared" si="430"/>
        <v>56.739999999999995</v>
      </c>
      <c r="CG510" s="8">
        <f t="shared" si="430"/>
        <v>1809.88</v>
      </c>
      <c r="CH510" s="8">
        <f t="shared" si="430"/>
        <v>1165.9299999999998</v>
      </c>
      <c r="CI510" s="8">
        <f t="shared" si="430"/>
        <v>12</v>
      </c>
      <c r="CK510" s="11">
        <f t="shared" si="461"/>
        <v>45062</v>
      </c>
      <c r="CL510" s="8">
        <f t="shared" si="431"/>
        <v>241</v>
      </c>
      <c r="CM510" s="8">
        <f t="shared" si="431"/>
        <v>18688.199999999997</v>
      </c>
      <c r="CN510" s="8">
        <f t="shared" si="431"/>
        <v>0</v>
      </c>
      <c r="CO510" s="8">
        <f t="shared" si="431"/>
        <v>57.5</v>
      </c>
      <c r="CP510" s="8">
        <f t="shared" si="431"/>
        <v>1590</v>
      </c>
      <c r="CQ510" s="8">
        <f t="shared" si="431"/>
        <v>0</v>
      </c>
      <c r="CS510" s="11">
        <f t="shared" si="462"/>
        <v>45062</v>
      </c>
      <c r="CT510" s="8">
        <f t="shared" si="432"/>
        <v>0</v>
      </c>
      <c r="CU510" s="8">
        <f t="shared" si="433"/>
        <v>0</v>
      </c>
      <c r="CV510" s="8">
        <f t="shared" si="434"/>
        <v>0</v>
      </c>
      <c r="CW510" s="8">
        <f t="shared" si="435"/>
        <v>0</v>
      </c>
      <c r="CX510" s="8">
        <f t="shared" si="436"/>
        <v>0</v>
      </c>
      <c r="CY510" s="8">
        <f t="shared" si="437"/>
        <v>0</v>
      </c>
      <c r="DA510" s="11">
        <f t="shared" si="463"/>
        <v>45062</v>
      </c>
      <c r="DB510" s="8">
        <f t="shared" si="438"/>
        <v>0</v>
      </c>
      <c r="DC510" s="8">
        <f t="shared" si="439"/>
        <v>0</v>
      </c>
      <c r="DD510" s="8">
        <f t="shared" si="440"/>
        <v>0</v>
      </c>
      <c r="DE510" s="8">
        <f t="shared" si="441"/>
        <v>0</v>
      </c>
      <c r="DF510" s="8">
        <f t="shared" si="442"/>
        <v>0</v>
      </c>
      <c r="DG510" s="8">
        <f t="shared" si="443"/>
        <v>0</v>
      </c>
      <c r="DI510" s="11">
        <f t="shared" si="464"/>
        <v>45062</v>
      </c>
      <c r="DJ510" s="8">
        <f t="shared" si="444"/>
        <v>0</v>
      </c>
      <c r="DK510" s="8">
        <f t="shared" si="445"/>
        <v>0</v>
      </c>
      <c r="DL510" s="8">
        <f t="shared" si="446"/>
        <v>0</v>
      </c>
      <c r="DM510" s="8">
        <f t="shared" si="447"/>
        <v>0</v>
      </c>
      <c r="DN510" s="8">
        <f t="shared" si="448"/>
        <v>0</v>
      </c>
      <c r="DO510" s="8">
        <f t="shared" si="449"/>
        <v>0</v>
      </c>
      <c r="DP510" s="56"/>
      <c r="DQ510" s="56"/>
      <c r="DR510" s="56"/>
      <c r="DS510" s="56"/>
    </row>
    <row r="511" spans="1:123" x14ac:dyDescent="0.3">
      <c r="A511" s="11">
        <f t="shared" si="450"/>
        <v>45063</v>
      </c>
      <c r="B511" s="8">
        <f t="shared" si="415"/>
        <v>946</v>
      </c>
      <c r="C511" s="8">
        <f t="shared" si="416"/>
        <v>105505.69000000002</v>
      </c>
      <c r="D511" s="8">
        <f t="shared" si="417"/>
        <v>0</v>
      </c>
      <c r="E511" s="8">
        <f t="shared" si="418"/>
        <v>534.5</v>
      </c>
      <c r="F511" s="8">
        <f t="shared" si="419"/>
        <v>477</v>
      </c>
      <c r="G511" s="8">
        <f t="shared" si="420"/>
        <v>0</v>
      </c>
      <c r="I511" s="11">
        <f t="shared" si="451"/>
        <v>45063</v>
      </c>
      <c r="J511" s="8">
        <f t="shared" si="421"/>
        <v>739</v>
      </c>
      <c r="K511" s="8">
        <f t="shared" si="421"/>
        <v>101221.59</v>
      </c>
      <c r="L511" s="8">
        <f t="shared" si="421"/>
        <v>376.90000000000003</v>
      </c>
      <c r="M511" s="8">
        <f t="shared" si="421"/>
        <v>0</v>
      </c>
      <c r="N511" s="8">
        <f t="shared" si="421"/>
        <v>247.39</v>
      </c>
      <c r="O511" s="8">
        <f t="shared" si="421"/>
        <v>1</v>
      </c>
      <c r="Q511" s="11">
        <f t="shared" si="452"/>
        <v>45063</v>
      </c>
      <c r="R511" s="8">
        <f t="shared" si="422"/>
        <v>260</v>
      </c>
      <c r="S511" s="8">
        <f t="shared" si="422"/>
        <v>29969.42</v>
      </c>
      <c r="T511" s="8">
        <f t="shared" si="422"/>
        <v>329</v>
      </c>
      <c r="U511" s="8">
        <f t="shared" si="422"/>
        <v>0</v>
      </c>
      <c r="V511" s="8">
        <f t="shared" si="422"/>
        <v>200</v>
      </c>
      <c r="W511" s="8">
        <f t="shared" si="422"/>
        <v>0</v>
      </c>
      <c r="Y511" s="11">
        <f t="shared" si="453"/>
        <v>45063</v>
      </c>
      <c r="Z511" s="8">
        <f t="shared" si="423"/>
        <v>607</v>
      </c>
      <c r="AA511" s="8">
        <f t="shared" si="423"/>
        <v>75018.58</v>
      </c>
      <c r="AB511" s="8">
        <f t="shared" si="423"/>
        <v>871.00999999999988</v>
      </c>
      <c r="AC511" s="8">
        <f t="shared" si="423"/>
        <v>0</v>
      </c>
      <c r="AD511" s="8">
        <f t="shared" si="423"/>
        <v>818.03000000000009</v>
      </c>
      <c r="AE511" s="8">
        <f t="shared" si="423"/>
        <v>78</v>
      </c>
      <c r="AG511" s="11">
        <f t="shared" si="454"/>
        <v>45063</v>
      </c>
      <c r="AH511" s="8">
        <f t="shared" si="424"/>
        <v>781</v>
      </c>
      <c r="AI511" s="8">
        <f t="shared" si="424"/>
        <v>94673.559999999983</v>
      </c>
      <c r="AJ511" s="8">
        <f t="shared" si="424"/>
        <v>249.85000000000005</v>
      </c>
      <c r="AK511" s="8">
        <f t="shared" si="424"/>
        <v>0</v>
      </c>
      <c r="AL511" s="8">
        <f t="shared" si="424"/>
        <v>1627.74</v>
      </c>
      <c r="AM511" s="8">
        <f t="shared" si="424"/>
        <v>80</v>
      </c>
      <c r="AO511" s="11">
        <f t="shared" si="455"/>
        <v>45063</v>
      </c>
      <c r="AP511" s="8">
        <f t="shared" si="425"/>
        <v>813</v>
      </c>
      <c r="AQ511" s="8">
        <f t="shared" si="425"/>
        <v>75534.55</v>
      </c>
      <c r="AR511" s="8">
        <f t="shared" si="425"/>
        <v>0</v>
      </c>
      <c r="AS511" s="8">
        <f t="shared" si="425"/>
        <v>530.91999999999996</v>
      </c>
      <c r="AT511" s="8">
        <f t="shared" si="425"/>
        <v>335.74</v>
      </c>
      <c r="AU511" s="8">
        <f t="shared" si="425"/>
        <v>58</v>
      </c>
      <c r="AW511" s="11">
        <f t="shared" si="456"/>
        <v>45063</v>
      </c>
      <c r="AX511" s="8">
        <f t="shared" si="426"/>
        <v>1079</v>
      </c>
      <c r="AY511" s="8">
        <f t="shared" si="426"/>
        <v>137049.09</v>
      </c>
      <c r="AZ511" s="8">
        <f t="shared" si="426"/>
        <v>324.25000000000006</v>
      </c>
      <c r="BA511" s="8">
        <f t="shared" si="426"/>
        <v>0</v>
      </c>
      <c r="BB511" s="8">
        <f t="shared" si="426"/>
        <v>1409.53</v>
      </c>
      <c r="BC511" s="8">
        <f t="shared" si="426"/>
        <v>35</v>
      </c>
      <c r="BE511" s="11">
        <f t="shared" si="457"/>
        <v>45063</v>
      </c>
      <c r="BF511" s="8">
        <f t="shared" si="427"/>
        <v>857</v>
      </c>
      <c r="BG511" s="8">
        <f t="shared" si="427"/>
        <v>108521.91</v>
      </c>
      <c r="BH511" s="8">
        <f t="shared" si="427"/>
        <v>685.3900000000001</v>
      </c>
      <c r="BI511" s="8">
        <f t="shared" si="427"/>
        <v>0</v>
      </c>
      <c r="BJ511" s="8">
        <f t="shared" si="427"/>
        <v>1693.0600000000002</v>
      </c>
      <c r="BK511" s="8">
        <f t="shared" si="427"/>
        <v>16</v>
      </c>
      <c r="BM511" s="11">
        <f t="shared" si="458"/>
        <v>45063</v>
      </c>
      <c r="BN511" s="8">
        <f t="shared" si="428"/>
        <v>518</v>
      </c>
      <c r="BO511" s="8">
        <f t="shared" si="428"/>
        <v>42420.710000000006</v>
      </c>
      <c r="BP511" s="8">
        <f t="shared" si="428"/>
        <v>720</v>
      </c>
      <c r="BQ511" s="8">
        <f t="shared" si="428"/>
        <v>0</v>
      </c>
      <c r="BR511" s="8">
        <f t="shared" si="428"/>
        <v>220</v>
      </c>
      <c r="BS511" s="8">
        <f t="shared" si="428"/>
        <v>2</v>
      </c>
      <c r="BU511" s="11">
        <f t="shared" si="459"/>
        <v>45063</v>
      </c>
      <c r="BV511" s="8">
        <f t="shared" si="429"/>
        <v>433</v>
      </c>
      <c r="BW511" s="8">
        <f t="shared" si="429"/>
        <v>59297.149999999994</v>
      </c>
      <c r="BX511" s="8">
        <f t="shared" si="429"/>
        <v>184</v>
      </c>
      <c r="BY511" s="8">
        <f t="shared" si="429"/>
        <v>0</v>
      </c>
      <c r="BZ511" s="8">
        <f t="shared" si="429"/>
        <v>1425.5</v>
      </c>
      <c r="CA511" s="8">
        <f t="shared" si="429"/>
        <v>7</v>
      </c>
      <c r="CC511" s="11">
        <f t="shared" si="460"/>
        <v>45063</v>
      </c>
      <c r="CD511" s="8">
        <f t="shared" si="430"/>
        <v>870</v>
      </c>
      <c r="CE511" s="8">
        <f t="shared" si="430"/>
        <v>111136.38</v>
      </c>
      <c r="CF511" s="8">
        <f t="shared" si="430"/>
        <v>56.739999999999995</v>
      </c>
      <c r="CG511" s="8">
        <f t="shared" si="430"/>
        <v>2044.44</v>
      </c>
      <c r="CH511" s="8">
        <f t="shared" si="430"/>
        <v>1200.4299999999998</v>
      </c>
      <c r="CI511" s="8">
        <f t="shared" si="430"/>
        <v>14</v>
      </c>
      <c r="CK511" s="11">
        <f t="shared" si="461"/>
        <v>45063</v>
      </c>
      <c r="CL511" s="8">
        <f t="shared" si="431"/>
        <v>251</v>
      </c>
      <c r="CM511" s="8">
        <f t="shared" si="431"/>
        <v>19452.979999999996</v>
      </c>
      <c r="CN511" s="8">
        <f t="shared" si="431"/>
        <v>0</v>
      </c>
      <c r="CO511" s="8">
        <f t="shared" si="431"/>
        <v>57.5</v>
      </c>
      <c r="CP511" s="8">
        <f t="shared" si="431"/>
        <v>1590</v>
      </c>
      <c r="CQ511" s="8">
        <f t="shared" si="431"/>
        <v>0</v>
      </c>
      <c r="CS511" s="11">
        <f t="shared" si="462"/>
        <v>45063</v>
      </c>
      <c r="CT511" s="8">
        <f t="shared" si="432"/>
        <v>0</v>
      </c>
      <c r="CU511" s="8">
        <f t="shared" si="433"/>
        <v>0</v>
      </c>
      <c r="CV511" s="8">
        <f t="shared" si="434"/>
        <v>0</v>
      </c>
      <c r="CW511" s="8">
        <f t="shared" si="435"/>
        <v>0</v>
      </c>
      <c r="CX511" s="8">
        <f t="shared" si="436"/>
        <v>0</v>
      </c>
      <c r="CY511" s="8">
        <f t="shared" si="437"/>
        <v>0</v>
      </c>
      <c r="DA511" s="11">
        <f t="shared" si="463"/>
        <v>45063</v>
      </c>
      <c r="DB511" s="8">
        <f t="shared" si="438"/>
        <v>0</v>
      </c>
      <c r="DC511" s="8">
        <f t="shared" si="439"/>
        <v>0</v>
      </c>
      <c r="DD511" s="8">
        <f t="shared" si="440"/>
        <v>0</v>
      </c>
      <c r="DE511" s="8">
        <f t="shared" si="441"/>
        <v>0</v>
      </c>
      <c r="DF511" s="8">
        <f t="shared" si="442"/>
        <v>0</v>
      </c>
      <c r="DG511" s="8">
        <f t="shared" si="443"/>
        <v>0</v>
      </c>
      <c r="DI511" s="11">
        <f t="shared" si="464"/>
        <v>45063</v>
      </c>
      <c r="DJ511" s="8">
        <f t="shared" si="444"/>
        <v>0</v>
      </c>
      <c r="DK511" s="8">
        <f t="shared" si="445"/>
        <v>0</v>
      </c>
      <c r="DL511" s="8">
        <f t="shared" si="446"/>
        <v>0</v>
      </c>
      <c r="DM511" s="8">
        <f t="shared" si="447"/>
        <v>0</v>
      </c>
      <c r="DN511" s="8">
        <f t="shared" si="448"/>
        <v>0</v>
      </c>
      <c r="DO511" s="8">
        <f t="shared" si="449"/>
        <v>0</v>
      </c>
      <c r="DP511" s="56"/>
      <c r="DQ511" s="56"/>
      <c r="DR511" s="56"/>
      <c r="DS511" s="56"/>
    </row>
    <row r="512" spans="1:123" x14ac:dyDescent="0.3">
      <c r="A512" s="11">
        <f t="shared" si="450"/>
        <v>45064</v>
      </c>
      <c r="B512" s="8">
        <f t="shared" si="415"/>
        <v>1004</v>
      </c>
      <c r="C512" s="8">
        <f t="shared" si="416"/>
        <v>110738.58000000002</v>
      </c>
      <c r="D512" s="8">
        <f t="shared" si="417"/>
        <v>0</v>
      </c>
      <c r="E512" s="8">
        <f t="shared" si="418"/>
        <v>542.5</v>
      </c>
      <c r="F512" s="8">
        <f t="shared" si="419"/>
        <v>477</v>
      </c>
      <c r="G512" s="8">
        <f t="shared" si="420"/>
        <v>0</v>
      </c>
      <c r="I512" s="11">
        <f t="shared" si="451"/>
        <v>45064</v>
      </c>
      <c r="J512" s="8">
        <f t="shared" ref="J512:O525" si="465">J142+J511</f>
        <v>790</v>
      </c>
      <c r="K512" s="8">
        <f t="shared" si="465"/>
        <v>108173.89</v>
      </c>
      <c r="L512" s="8">
        <f t="shared" si="465"/>
        <v>452.38000000000005</v>
      </c>
      <c r="M512" s="8">
        <f t="shared" si="465"/>
        <v>0</v>
      </c>
      <c r="N512" s="8">
        <f t="shared" si="465"/>
        <v>252.33999999999997</v>
      </c>
      <c r="O512" s="8">
        <f t="shared" si="465"/>
        <v>1</v>
      </c>
      <c r="Q512" s="11">
        <f t="shared" si="452"/>
        <v>45064</v>
      </c>
      <c r="R512" s="8">
        <f t="shared" ref="R512:W525" si="466">R142+R511</f>
        <v>282</v>
      </c>
      <c r="S512" s="8">
        <f t="shared" si="466"/>
        <v>32475.379999999997</v>
      </c>
      <c r="T512" s="8">
        <f t="shared" si="466"/>
        <v>357.25</v>
      </c>
      <c r="U512" s="8">
        <f t="shared" si="466"/>
        <v>0</v>
      </c>
      <c r="V512" s="8">
        <f t="shared" si="466"/>
        <v>232.78</v>
      </c>
      <c r="W512" s="8">
        <f t="shared" si="466"/>
        <v>0</v>
      </c>
      <c r="Y512" s="11">
        <f t="shared" si="453"/>
        <v>45064</v>
      </c>
      <c r="Z512" s="8">
        <f t="shared" ref="Z512:AE525" si="467">Z142+Z511</f>
        <v>652</v>
      </c>
      <c r="AA512" s="8">
        <f t="shared" si="467"/>
        <v>80434.38</v>
      </c>
      <c r="AB512" s="8">
        <f t="shared" si="467"/>
        <v>930.2299999999999</v>
      </c>
      <c r="AC512" s="8">
        <f t="shared" si="467"/>
        <v>0</v>
      </c>
      <c r="AD512" s="8">
        <f t="shared" si="467"/>
        <v>872.98000000000013</v>
      </c>
      <c r="AE512" s="8">
        <f t="shared" si="467"/>
        <v>87</v>
      </c>
      <c r="AG512" s="11">
        <f t="shared" si="454"/>
        <v>45064</v>
      </c>
      <c r="AH512" s="8">
        <f t="shared" ref="AH512:AM525" si="468">AH142+AH511</f>
        <v>837</v>
      </c>
      <c r="AI512" s="8">
        <f t="shared" si="468"/>
        <v>101273.29999999999</v>
      </c>
      <c r="AJ512" s="8">
        <f t="shared" si="468"/>
        <v>268.36000000000007</v>
      </c>
      <c r="AK512" s="8">
        <f t="shared" si="468"/>
        <v>0</v>
      </c>
      <c r="AL512" s="8">
        <f t="shared" si="468"/>
        <v>1782.69</v>
      </c>
      <c r="AM512" s="8">
        <f t="shared" si="468"/>
        <v>85</v>
      </c>
      <c r="AO512" s="11">
        <f t="shared" si="455"/>
        <v>45064</v>
      </c>
      <c r="AP512" s="8">
        <f t="shared" ref="AP512:AU525" si="469">AP142+AP511</f>
        <v>859</v>
      </c>
      <c r="AQ512" s="8">
        <f t="shared" si="469"/>
        <v>79522.53</v>
      </c>
      <c r="AR512" s="8">
        <f t="shared" si="469"/>
        <v>0</v>
      </c>
      <c r="AS512" s="8">
        <f t="shared" si="469"/>
        <v>569.91999999999996</v>
      </c>
      <c r="AT512" s="8">
        <f t="shared" si="469"/>
        <v>335.74</v>
      </c>
      <c r="AU512" s="8">
        <f t="shared" si="469"/>
        <v>62</v>
      </c>
      <c r="AW512" s="11">
        <f t="shared" si="456"/>
        <v>45064</v>
      </c>
      <c r="AX512" s="8">
        <f t="shared" ref="AX512:BC525" si="470">AX142+AX511</f>
        <v>1135</v>
      </c>
      <c r="AY512" s="8">
        <f t="shared" si="470"/>
        <v>143797.72</v>
      </c>
      <c r="AZ512" s="8">
        <f t="shared" si="470"/>
        <v>331.64000000000004</v>
      </c>
      <c r="BA512" s="8">
        <f t="shared" si="470"/>
        <v>0</v>
      </c>
      <c r="BB512" s="8">
        <f t="shared" si="470"/>
        <v>1270.6599999999999</v>
      </c>
      <c r="BC512" s="8">
        <f t="shared" si="470"/>
        <v>35</v>
      </c>
      <c r="BE512" s="11">
        <f t="shared" si="457"/>
        <v>45064</v>
      </c>
      <c r="BF512" s="8">
        <f t="shared" ref="BF512:BK525" si="471">BF142+BF511</f>
        <v>902</v>
      </c>
      <c r="BG512" s="8">
        <f t="shared" si="471"/>
        <v>114320.63</v>
      </c>
      <c r="BH512" s="8">
        <f t="shared" si="471"/>
        <v>726.69</v>
      </c>
      <c r="BI512" s="8">
        <f t="shared" si="471"/>
        <v>0</v>
      </c>
      <c r="BJ512" s="8">
        <f t="shared" si="471"/>
        <v>1991.0600000000002</v>
      </c>
      <c r="BK512" s="8">
        <f t="shared" si="471"/>
        <v>18</v>
      </c>
      <c r="BM512" s="11">
        <f t="shared" si="458"/>
        <v>45064</v>
      </c>
      <c r="BN512" s="8">
        <f t="shared" ref="BN512:BS525" si="472">BN142+BN511</f>
        <v>540</v>
      </c>
      <c r="BO512" s="8">
        <f t="shared" si="472"/>
        <v>44124.320000000007</v>
      </c>
      <c r="BP512" s="8">
        <f t="shared" si="472"/>
        <v>720</v>
      </c>
      <c r="BQ512" s="8">
        <f t="shared" si="472"/>
        <v>0</v>
      </c>
      <c r="BR512" s="8">
        <f t="shared" si="472"/>
        <v>220</v>
      </c>
      <c r="BS512" s="8">
        <f t="shared" si="472"/>
        <v>4</v>
      </c>
      <c r="BU512" s="11">
        <f t="shared" si="459"/>
        <v>45064</v>
      </c>
      <c r="BV512" s="8">
        <f t="shared" ref="BV512:CA525" si="473">BV142+BV511</f>
        <v>452</v>
      </c>
      <c r="BW512" s="8">
        <f t="shared" si="473"/>
        <v>61656.319999999992</v>
      </c>
      <c r="BX512" s="8">
        <f t="shared" si="473"/>
        <v>197</v>
      </c>
      <c r="BY512" s="8">
        <f t="shared" si="473"/>
        <v>0</v>
      </c>
      <c r="BZ512" s="8">
        <f t="shared" si="473"/>
        <v>1425.5</v>
      </c>
      <c r="CA512" s="8">
        <f t="shared" si="473"/>
        <v>7</v>
      </c>
      <c r="CC512" s="11">
        <f t="shared" si="460"/>
        <v>45064</v>
      </c>
      <c r="CD512" s="8">
        <f t="shared" ref="CD512:CI525" si="474">CD142+CD511</f>
        <v>922</v>
      </c>
      <c r="CE512" s="8">
        <f t="shared" si="474"/>
        <v>117628.62000000001</v>
      </c>
      <c r="CF512" s="8">
        <f t="shared" si="474"/>
        <v>56.739999999999995</v>
      </c>
      <c r="CG512" s="8">
        <f t="shared" si="474"/>
        <v>2273.06</v>
      </c>
      <c r="CH512" s="8">
        <f t="shared" si="474"/>
        <v>1289.9299999999998</v>
      </c>
      <c r="CI512" s="8">
        <f t="shared" si="474"/>
        <v>15</v>
      </c>
      <c r="CK512" s="11">
        <f t="shared" si="461"/>
        <v>45064</v>
      </c>
      <c r="CL512" s="8">
        <f t="shared" ref="CL512:CQ525" si="475">CL142+CL511</f>
        <v>262</v>
      </c>
      <c r="CM512" s="8">
        <f t="shared" si="475"/>
        <v>20234.549999999996</v>
      </c>
      <c r="CN512" s="8">
        <f t="shared" si="475"/>
        <v>0</v>
      </c>
      <c r="CO512" s="8">
        <f t="shared" si="475"/>
        <v>57.5</v>
      </c>
      <c r="CP512" s="8">
        <f t="shared" si="475"/>
        <v>1590</v>
      </c>
      <c r="CQ512" s="8">
        <f t="shared" si="475"/>
        <v>0</v>
      </c>
      <c r="CS512" s="11">
        <f t="shared" si="462"/>
        <v>45064</v>
      </c>
      <c r="CT512" s="8">
        <f t="shared" si="432"/>
        <v>0</v>
      </c>
      <c r="CU512" s="8">
        <f t="shared" si="433"/>
        <v>0</v>
      </c>
      <c r="CV512" s="8">
        <f t="shared" si="434"/>
        <v>0</v>
      </c>
      <c r="CW512" s="8">
        <f t="shared" si="435"/>
        <v>0</v>
      </c>
      <c r="CX512" s="8">
        <f t="shared" si="436"/>
        <v>0</v>
      </c>
      <c r="CY512" s="8">
        <f t="shared" si="437"/>
        <v>0</v>
      </c>
      <c r="DA512" s="11">
        <f t="shared" si="463"/>
        <v>45064</v>
      </c>
      <c r="DB512" s="8">
        <f t="shared" si="438"/>
        <v>0</v>
      </c>
      <c r="DC512" s="8">
        <f t="shared" si="439"/>
        <v>0</v>
      </c>
      <c r="DD512" s="8">
        <f t="shared" si="440"/>
        <v>0</v>
      </c>
      <c r="DE512" s="8">
        <f t="shared" si="441"/>
        <v>0</v>
      </c>
      <c r="DF512" s="8">
        <f t="shared" si="442"/>
        <v>0</v>
      </c>
      <c r="DG512" s="8">
        <f t="shared" si="443"/>
        <v>0</v>
      </c>
      <c r="DI512" s="11">
        <f t="shared" si="464"/>
        <v>45064</v>
      </c>
      <c r="DJ512" s="8">
        <f t="shared" si="444"/>
        <v>0</v>
      </c>
      <c r="DK512" s="8">
        <f t="shared" si="445"/>
        <v>0</v>
      </c>
      <c r="DL512" s="8">
        <f t="shared" si="446"/>
        <v>0</v>
      </c>
      <c r="DM512" s="8">
        <f t="shared" si="447"/>
        <v>0</v>
      </c>
      <c r="DN512" s="8">
        <f t="shared" si="448"/>
        <v>0</v>
      </c>
      <c r="DO512" s="8">
        <f t="shared" si="449"/>
        <v>0</v>
      </c>
      <c r="DP512" s="56"/>
      <c r="DQ512" s="56"/>
      <c r="DR512" s="56"/>
      <c r="DS512" s="56"/>
    </row>
    <row r="513" spans="1:123" x14ac:dyDescent="0.3">
      <c r="A513" s="11">
        <f t="shared" si="450"/>
        <v>45065</v>
      </c>
      <c r="B513" s="8">
        <f t="shared" si="415"/>
        <v>1065</v>
      </c>
      <c r="C513" s="8">
        <f t="shared" si="416"/>
        <v>117328.60000000002</v>
      </c>
      <c r="D513" s="8">
        <f t="shared" si="417"/>
        <v>0</v>
      </c>
      <c r="E513" s="8">
        <f t="shared" si="418"/>
        <v>614.5</v>
      </c>
      <c r="F513" s="8">
        <f t="shared" si="419"/>
        <v>477</v>
      </c>
      <c r="G513" s="8">
        <f t="shared" si="420"/>
        <v>0</v>
      </c>
      <c r="I513" s="11">
        <f t="shared" si="451"/>
        <v>45065</v>
      </c>
      <c r="J513" s="8">
        <f t="shared" si="465"/>
        <v>816</v>
      </c>
      <c r="K513" s="8">
        <f t="shared" si="465"/>
        <v>111364.08</v>
      </c>
      <c r="L513" s="8">
        <f t="shared" si="465"/>
        <v>475.02000000000004</v>
      </c>
      <c r="M513" s="8">
        <f t="shared" si="465"/>
        <v>0</v>
      </c>
      <c r="N513" s="8">
        <f t="shared" si="465"/>
        <v>255.33999999999997</v>
      </c>
      <c r="O513" s="8">
        <f t="shared" si="465"/>
        <v>2</v>
      </c>
      <c r="Q513" s="11">
        <f t="shared" si="452"/>
        <v>45065</v>
      </c>
      <c r="R513" s="8">
        <f t="shared" si="466"/>
        <v>331</v>
      </c>
      <c r="S513" s="8">
        <f t="shared" si="466"/>
        <v>38547.509999999995</v>
      </c>
      <c r="T513" s="8">
        <f t="shared" si="466"/>
        <v>392.25</v>
      </c>
      <c r="U513" s="8">
        <f t="shared" si="466"/>
        <v>0</v>
      </c>
      <c r="V513" s="8">
        <f t="shared" si="466"/>
        <v>232.78</v>
      </c>
      <c r="W513" s="8">
        <f t="shared" si="466"/>
        <v>0</v>
      </c>
      <c r="Y513" s="11">
        <f t="shared" si="453"/>
        <v>45065</v>
      </c>
      <c r="Z513" s="8">
        <f t="shared" si="467"/>
        <v>689</v>
      </c>
      <c r="AA513" s="8">
        <f t="shared" si="467"/>
        <v>84933.14</v>
      </c>
      <c r="AB513" s="8">
        <f t="shared" si="467"/>
        <v>978.82999999999993</v>
      </c>
      <c r="AC513" s="8">
        <f t="shared" si="467"/>
        <v>0</v>
      </c>
      <c r="AD513" s="8">
        <f t="shared" si="467"/>
        <v>872.98000000000013</v>
      </c>
      <c r="AE513" s="8">
        <f t="shared" si="467"/>
        <v>96</v>
      </c>
      <c r="AG513" s="11">
        <f t="shared" si="454"/>
        <v>45065</v>
      </c>
      <c r="AH513" s="8">
        <f t="shared" si="468"/>
        <v>890</v>
      </c>
      <c r="AI513" s="8">
        <f t="shared" si="468"/>
        <v>107907.13999999998</v>
      </c>
      <c r="AJ513" s="8">
        <f t="shared" si="468"/>
        <v>317.41000000000008</v>
      </c>
      <c r="AK513" s="8">
        <f t="shared" si="468"/>
        <v>0</v>
      </c>
      <c r="AL513" s="8">
        <f t="shared" si="468"/>
        <v>1857.44</v>
      </c>
      <c r="AM513" s="8">
        <f t="shared" si="468"/>
        <v>90</v>
      </c>
      <c r="AO513" s="11">
        <f t="shared" si="455"/>
        <v>45065</v>
      </c>
      <c r="AP513" s="8">
        <f t="shared" si="469"/>
        <v>892</v>
      </c>
      <c r="AQ513" s="8">
        <f t="shared" si="469"/>
        <v>82127.3</v>
      </c>
      <c r="AR513" s="8">
        <f t="shared" si="469"/>
        <v>0</v>
      </c>
      <c r="AS513" s="8">
        <f t="shared" si="469"/>
        <v>621.91999999999996</v>
      </c>
      <c r="AT513" s="8">
        <f t="shared" si="469"/>
        <v>258.29000000000002</v>
      </c>
      <c r="AU513" s="8">
        <f t="shared" si="469"/>
        <v>66</v>
      </c>
      <c r="AW513" s="11">
        <f t="shared" si="456"/>
        <v>45065</v>
      </c>
      <c r="AX513" s="8">
        <f t="shared" si="470"/>
        <v>1197</v>
      </c>
      <c r="AY513" s="8">
        <f t="shared" si="470"/>
        <v>151409.68</v>
      </c>
      <c r="AZ513" s="8">
        <f t="shared" si="470"/>
        <v>341.80000000000007</v>
      </c>
      <c r="BA513" s="8">
        <f t="shared" si="470"/>
        <v>0</v>
      </c>
      <c r="BB513" s="8">
        <f t="shared" si="470"/>
        <v>1325.61</v>
      </c>
      <c r="BC513" s="8">
        <f t="shared" si="470"/>
        <v>35</v>
      </c>
      <c r="BE513" s="11">
        <f t="shared" si="457"/>
        <v>45065</v>
      </c>
      <c r="BF513" s="8">
        <f t="shared" si="471"/>
        <v>931</v>
      </c>
      <c r="BG513" s="8">
        <f t="shared" si="471"/>
        <v>117874.93000000001</v>
      </c>
      <c r="BH513" s="8">
        <f t="shared" si="471"/>
        <v>769.38000000000011</v>
      </c>
      <c r="BI513" s="8">
        <f t="shared" si="471"/>
        <v>0</v>
      </c>
      <c r="BJ513" s="8">
        <f t="shared" si="471"/>
        <v>2171.96</v>
      </c>
      <c r="BK513" s="8">
        <f t="shared" si="471"/>
        <v>20</v>
      </c>
      <c r="BM513" s="11">
        <f t="shared" si="458"/>
        <v>45065</v>
      </c>
      <c r="BN513" s="8">
        <f t="shared" si="472"/>
        <v>572</v>
      </c>
      <c r="BO513" s="8">
        <f t="shared" si="472"/>
        <v>46958.580000000009</v>
      </c>
      <c r="BP513" s="8">
        <f t="shared" si="472"/>
        <v>737</v>
      </c>
      <c r="BQ513" s="8">
        <f t="shared" si="472"/>
        <v>0</v>
      </c>
      <c r="BR513" s="8">
        <f t="shared" si="472"/>
        <v>220</v>
      </c>
      <c r="BS513" s="8">
        <f t="shared" si="472"/>
        <v>6</v>
      </c>
      <c r="BU513" s="11">
        <f t="shared" si="459"/>
        <v>45065</v>
      </c>
      <c r="BV513" s="8">
        <f t="shared" si="473"/>
        <v>487</v>
      </c>
      <c r="BW513" s="8">
        <f t="shared" si="473"/>
        <v>66283.009999999995</v>
      </c>
      <c r="BX513" s="8">
        <f t="shared" si="473"/>
        <v>216</v>
      </c>
      <c r="BY513" s="8">
        <f t="shared" si="473"/>
        <v>0</v>
      </c>
      <c r="BZ513" s="8">
        <f t="shared" si="473"/>
        <v>1425.5</v>
      </c>
      <c r="CA513" s="8">
        <f t="shared" si="473"/>
        <v>8</v>
      </c>
      <c r="CC513" s="11">
        <f t="shared" si="460"/>
        <v>45065</v>
      </c>
      <c r="CD513" s="8">
        <f t="shared" si="474"/>
        <v>967</v>
      </c>
      <c r="CE513" s="8">
        <f t="shared" si="474"/>
        <v>123281.35</v>
      </c>
      <c r="CF513" s="8">
        <f t="shared" si="474"/>
        <v>66.039999999999992</v>
      </c>
      <c r="CG513" s="8">
        <f t="shared" si="474"/>
        <v>2615.5500000000002</v>
      </c>
      <c r="CH513" s="8">
        <f t="shared" si="474"/>
        <v>1414.9299999999998</v>
      </c>
      <c r="CI513" s="8">
        <f t="shared" si="474"/>
        <v>16</v>
      </c>
      <c r="CK513" s="11">
        <f t="shared" si="461"/>
        <v>45065</v>
      </c>
      <c r="CL513" s="8">
        <f t="shared" si="475"/>
        <v>288</v>
      </c>
      <c r="CM513" s="8">
        <f t="shared" si="475"/>
        <v>22732.469999999994</v>
      </c>
      <c r="CN513" s="8">
        <f t="shared" si="475"/>
        <v>0</v>
      </c>
      <c r="CO513" s="8">
        <f t="shared" si="475"/>
        <v>64.5</v>
      </c>
      <c r="CP513" s="8">
        <f t="shared" si="475"/>
        <v>1590</v>
      </c>
      <c r="CQ513" s="8">
        <f t="shared" si="475"/>
        <v>0</v>
      </c>
      <c r="CS513" s="11">
        <f t="shared" si="462"/>
        <v>45065</v>
      </c>
      <c r="CT513" s="8">
        <f t="shared" si="432"/>
        <v>0</v>
      </c>
      <c r="CU513" s="8">
        <f t="shared" si="433"/>
        <v>0</v>
      </c>
      <c r="CV513" s="8">
        <f t="shared" si="434"/>
        <v>0</v>
      </c>
      <c r="CW513" s="8">
        <f t="shared" si="435"/>
        <v>0</v>
      </c>
      <c r="CX513" s="8">
        <f t="shared" si="436"/>
        <v>0</v>
      </c>
      <c r="CY513" s="8">
        <f t="shared" si="437"/>
        <v>0</v>
      </c>
      <c r="DA513" s="11">
        <f t="shared" si="463"/>
        <v>45065</v>
      </c>
      <c r="DB513" s="8">
        <f t="shared" si="438"/>
        <v>0</v>
      </c>
      <c r="DC513" s="8">
        <f t="shared" si="439"/>
        <v>0</v>
      </c>
      <c r="DD513" s="8">
        <f t="shared" si="440"/>
        <v>0</v>
      </c>
      <c r="DE513" s="8">
        <f t="shared" si="441"/>
        <v>0</v>
      </c>
      <c r="DF513" s="8">
        <f t="shared" si="442"/>
        <v>0</v>
      </c>
      <c r="DG513" s="8">
        <f t="shared" si="443"/>
        <v>0</v>
      </c>
      <c r="DI513" s="11">
        <f t="shared" si="464"/>
        <v>45065</v>
      </c>
      <c r="DJ513" s="8">
        <f t="shared" si="444"/>
        <v>0</v>
      </c>
      <c r="DK513" s="8">
        <f t="shared" si="445"/>
        <v>0</v>
      </c>
      <c r="DL513" s="8">
        <f t="shared" si="446"/>
        <v>0</v>
      </c>
      <c r="DM513" s="8">
        <f t="shared" si="447"/>
        <v>0</v>
      </c>
      <c r="DN513" s="8">
        <f t="shared" si="448"/>
        <v>0</v>
      </c>
      <c r="DO513" s="8">
        <f t="shared" si="449"/>
        <v>0</v>
      </c>
      <c r="DP513" s="56"/>
      <c r="DQ513" s="56"/>
      <c r="DR513" s="56"/>
      <c r="DS513" s="56"/>
    </row>
    <row r="514" spans="1:123" x14ac:dyDescent="0.3">
      <c r="A514" s="11">
        <f t="shared" si="450"/>
        <v>45066</v>
      </c>
      <c r="B514" s="8">
        <f t="shared" si="415"/>
        <v>1127</v>
      </c>
      <c r="C514" s="8">
        <f t="shared" si="416"/>
        <v>124190.36000000002</v>
      </c>
      <c r="D514" s="8">
        <f t="shared" si="417"/>
        <v>0</v>
      </c>
      <c r="E514" s="8">
        <f t="shared" si="418"/>
        <v>647.5</v>
      </c>
      <c r="F514" s="8">
        <f t="shared" si="419"/>
        <v>627</v>
      </c>
      <c r="G514" s="8">
        <f t="shared" si="420"/>
        <v>0</v>
      </c>
      <c r="I514" s="11">
        <f t="shared" si="451"/>
        <v>45066</v>
      </c>
      <c r="J514" s="8">
        <f t="shared" si="465"/>
        <v>837</v>
      </c>
      <c r="K514" s="8">
        <f t="shared" si="465"/>
        <v>114190.27</v>
      </c>
      <c r="L514" s="8">
        <f t="shared" si="465"/>
        <v>475.02000000000004</v>
      </c>
      <c r="M514" s="8">
        <f t="shared" si="465"/>
        <v>0</v>
      </c>
      <c r="N514" s="8">
        <f t="shared" si="465"/>
        <v>252.33999999999997</v>
      </c>
      <c r="O514" s="8">
        <f t="shared" si="465"/>
        <v>2</v>
      </c>
      <c r="Q514" s="11">
        <f t="shared" si="452"/>
        <v>45066</v>
      </c>
      <c r="R514" s="8">
        <f t="shared" si="466"/>
        <v>373</v>
      </c>
      <c r="S514" s="8">
        <f t="shared" si="466"/>
        <v>43705.039999999994</v>
      </c>
      <c r="T514" s="8">
        <f t="shared" si="466"/>
        <v>434.75</v>
      </c>
      <c r="U514" s="8">
        <f t="shared" si="466"/>
        <v>0</v>
      </c>
      <c r="V514" s="8">
        <f t="shared" si="466"/>
        <v>232.78</v>
      </c>
      <c r="W514" s="8">
        <f t="shared" si="466"/>
        <v>0</v>
      </c>
      <c r="Y514" s="11">
        <f t="shared" si="453"/>
        <v>45066</v>
      </c>
      <c r="Z514" s="8">
        <f t="shared" si="467"/>
        <v>736</v>
      </c>
      <c r="AA514" s="8">
        <f t="shared" si="467"/>
        <v>90896.49</v>
      </c>
      <c r="AB514" s="8">
        <f t="shared" si="467"/>
        <v>1041.76</v>
      </c>
      <c r="AC514" s="8">
        <f t="shared" si="467"/>
        <v>0</v>
      </c>
      <c r="AD514" s="8">
        <f t="shared" si="467"/>
        <v>872.98000000000013</v>
      </c>
      <c r="AE514" s="8">
        <f t="shared" si="467"/>
        <v>105</v>
      </c>
      <c r="AG514" s="11">
        <f t="shared" si="454"/>
        <v>45066</v>
      </c>
      <c r="AH514" s="8">
        <f t="shared" si="468"/>
        <v>941</v>
      </c>
      <c r="AI514" s="8">
        <f t="shared" si="468"/>
        <v>114657.19999999998</v>
      </c>
      <c r="AJ514" s="8">
        <f t="shared" si="468"/>
        <v>329.44000000000005</v>
      </c>
      <c r="AK514" s="8">
        <f t="shared" si="468"/>
        <v>0</v>
      </c>
      <c r="AL514" s="8">
        <f t="shared" si="468"/>
        <v>2004.24</v>
      </c>
      <c r="AM514" s="8">
        <f t="shared" si="468"/>
        <v>95</v>
      </c>
      <c r="AO514" s="11">
        <f t="shared" si="455"/>
        <v>45066</v>
      </c>
      <c r="AP514" s="8">
        <f t="shared" si="469"/>
        <v>928</v>
      </c>
      <c r="AQ514" s="8">
        <f t="shared" si="469"/>
        <v>85004.650000000009</v>
      </c>
      <c r="AR514" s="8">
        <f t="shared" si="469"/>
        <v>0</v>
      </c>
      <c r="AS514" s="8">
        <f t="shared" si="469"/>
        <v>645.66999999999996</v>
      </c>
      <c r="AT514" s="8">
        <f t="shared" si="469"/>
        <v>258.29000000000002</v>
      </c>
      <c r="AU514" s="8">
        <f t="shared" si="469"/>
        <v>70</v>
      </c>
      <c r="AW514" s="11">
        <f t="shared" si="456"/>
        <v>45066</v>
      </c>
      <c r="AX514" s="8">
        <f t="shared" si="470"/>
        <v>1251</v>
      </c>
      <c r="AY514" s="8">
        <f t="shared" si="470"/>
        <v>157737.81</v>
      </c>
      <c r="AZ514" s="8">
        <f t="shared" si="470"/>
        <v>345.50000000000006</v>
      </c>
      <c r="BA514" s="8">
        <f t="shared" si="470"/>
        <v>0</v>
      </c>
      <c r="BB514" s="8">
        <f t="shared" si="470"/>
        <v>1330.56</v>
      </c>
      <c r="BC514" s="8">
        <f t="shared" si="470"/>
        <v>35</v>
      </c>
      <c r="BE514" s="11">
        <f t="shared" si="457"/>
        <v>45066</v>
      </c>
      <c r="BF514" s="8">
        <f t="shared" si="471"/>
        <v>970</v>
      </c>
      <c r="BG514" s="8">
        <f t="shared" si="471"/>
        <v>122816.28000000001</v>
      </c>
      <c r="BH514" s="8">
        <f t="shared" si="471"/>
        <v>790.72000000000014</v>
      </c>
      <c r="BI514" s="8">
        <f t="shared" si="471"/>
        <v>0</v>
      </c>
      <c r="BJ514" s="8">
        <f t="shared" si="471"/>
        <v>2420.96</v>
      </c>
      <c r="BK514" s="8">
        <f t="shared" si="471"/>
        <v>22</v>
      </c>
      <c r="BM514" s="11">
        <f t="shared" si="458"/>
        <v>45066</v>
      </c>
      <c r="BN514" s="8">
        <f t="shared" si="472"/>
        <v>611</v>
      </c>
      <c r="BO514" s="8">
        <f t="shared" si="472"/>
        <v>50578.290000000008</v>
      </c>
      <c r="BP514" s="8">
        <f t="shared" si="472"/>
        <v>780</v>
      </c>
      <c r="BQ514" s="8">
        <f t="shared" si="472"/>
        <v>0</v>
      </c>
      <c r="BR514" s="8">
        <f t="shared" si="472"/>
        <v>220</v>
      </c>
      <c r="BS514" s="8">
        <f t="shared" si="472"/>
        <v>8</v>
      </c>
      <c r="BU514" s="11">
        <f t="shared" si="459"/>
        <v>45066</v>
      </c>
      <c r="BV514" s="8">
        <f t="shared" si="473"/>
        <v>520</v>
      </c>
      <c r="BW514" s="8">
        <f t="shared" si="473"/>
        <v>70690.53</v>
      </c>
      <c r="BX514" s="8">
        <f t="shared" si="473"/>
        <v>282.5</v>
      </c>
      <c r="BY514" s="8">
        <f t="shared" si="473"/>
        <v>0</v>
      </c>
      <c r="BZ514" s="8">
        <f t="shared" si="473"/>
        <v>1425.5</v>
      </c>
      <c r="CA514" s="8">
        <f t="shared" si="473"/>
        <v>18</v>
      </c>
      <c r="CC514" s="11">
        <f t="shared" si="460"/>
        <v>45066</v>
      </c>
      <c r="CD514" s="8">
        <f t="shared" si="474"/>
        <v>1018</v>
      </c>
      <c r="CE514" s="8">
        <f t="shared" si="474"/>
        <v>128894.71</v>
      </c>
      <c r="CF514" s="8">
        <f t="shared" si="474"/>
        <v>78.13</v>
      </c>
      <c r="CG514" s="8">
        <f t="shared" si="474"/>
        <v>2968.15</v>
      </c>
      <c r="CH514" s="8">
        <f t="shared" si="474"/>
        <v>1479.9299999999998</v>
      </c>
      <c r="CI514" s="8">
        <f t="shared" si="474"/>
        <v>17</v>
      </c>
      <c r="CK514" s="11">
        <f t="shared" si="461"/>
        <v>45066</v>
      </c>
      <c r="CL514" s="8">
        <f t="shared" si="475"/>
        <v>317</v>
      </c>
      <c r="CM514" s="8">
        <f t="shared" si="475"/>
        <v>25245.059999999994</v>
      </c>
      <c r="CN514" s="8">
        <f t="shared" si="475"/>
        <v>0</v>
      </c>
      <c r="CO514" s="8">
        <f t="shared" si="475"/>
        <v>64.5</v>
      </c>
      <c r="CP514" s="8">
        <f t="shared" si="475"/>
        <v>1582.93</v>
      </c>
      <c r="CQ514" s="8">
        <f t="shared" si="475"/>
        <v>0</v>
      </c>
      <c r="CS514" s="11">
        <f t="shared" si="462"/>
        <v>45066</v>
      </c>
      <c r="CT514" s="8">
        <f t="shared" si="432"/>
        <v>0</v>
      </c>
      <c r="CU514" s="8">
        <f t="shared" si="433"/>
        <v>0</v>
      </c>
      <c r="CV514" s="8">
        <f t="shared" si="434"/>
        <v>0</v>
      </c>
      <c r="CW514" s="8">
        <f t="shared" si="435"/>
        <v>0</v>
      </c>
      <c r="CX514" s="8">
        <f t="shared" si="436"/>
        <v>0</v>
      </c>
      <c r="CY514" s="8">
        <f t="shared" si="437"/>
        <v>0</v>
      </c>
      <c r="DA514" s="11">
        <f t="shared" si="463"/>
        <v>45066</v>
      </c>
      <c r="DB514" s="8">
        <f t="shared" si="438"/>
        <v>0</v>
      </c>
      <c r="DC514" s="8">
        <f t="shared" si="439"/>
        <v>0</v>
      </c>
      <c r="DD514" s="8">
        <f t="shared" si="440"/>
        <v>0</v>
      </c>
      <c r="DE514" s="8">
        <f t="shared" si="441"/>
        <v>0</v>
      </c>
      <c r="DF514" s="8">
        <f t="shared" si="442"/>
        <v>0</v>
      </c>
      <c r="DG514" s="8">
        <f t="shared" si="443"/>
        <v>0</v>
      </c>
      <c r="DI514" s="11">
        <f t="shared" si="464"/>
        <v>45066</v>
      </c>
      <c r="DJ514" s="8">
        <f t="shared" si="444"/>
        <v>0</v>
      </c>
      <c r="DK514" s="8">
        <f t="shared" si="445"/>
        <v>0</v>
      </c>
      <c r="DL514" s="8">
        <f t="shared" si="446"/>
        <v>0</v>
      </c>
      <c r="DM514" s="8">
        <f t="shared" si="447"/>
        <v>0</v>
      </c>
      <c r="DN514" s="8">
        <f t="shared" si="448"/>
        <v>0</v>
      </c>
      <c r="DO514" s="8">
        <f t="shared" si="449"/>
        <v>0</v>
      </c>
      <c r="DP514" s="56"/>
      <c r="DQ514" s="56"/>
      <c r="DR514" s="56"/>
      <c r="DS514" s="56"/>
    </row>
    <row r="515" spans="1:123" x14ac:dyDescent="0.3">
      <c r="A515" s="11">
        <f t="shared" si="450"/>
        <v>45067</v>
      </c>
      <c r="B515" s="8">
        <f t="shared" si="415"/>
        <v>1166</v>
      </c>
      <c r="C515" s="8">
        <f t="shared" si="416"/>
        <v>128089.88000000002</v>
      </c>
      <c r="D515" s="8">
        <f t="shared" si="417"/>
        <v>0</v>
      </c>
      <c r="E515" s="8">
        <f t="shared" si="418"/>
        <v>647.5</v>
      </c>
      <c r="F515" s="8">
        <f t="shared" si="419"/>
        <v>677</v>
      </c>
      <c r="G515" s="8">
        <f t="shared" si="420"/>
        <v>0</v>
      </c>
      <c r="I515" s="11">
        <f t="shared" si="451"/>
        <v>45067</v>
      </c>
      <c r="J515" s="8">
        <f t="shared" si="465"/>
        <v>852</v>
      </c>
      <c r="K515" s="8">
        <f t="shared" si="465"/>
        <v>116165.22</v>
      </c>
      <c r="L515" s="8">
        <f t="shared" si="465"/>
        <v>483.51000000000005</v>
      </c>
      <c r="M515" s="8">
        <f t="shared" si="465"/>
        <v>0</v>
      </c>
      <c r="N515" s="8">
        <f t="shared" si="465"/>
        <v>252.33999999999997</v>
      </c>
      <c r="O515" s="8">
        <f t="shared" si="465"/>
        <v>2</v>
      </c>
      <c r="Q515" s="11">
        <f t="shared" si="452"/>
        <v>45067</v>
      </c>
      <c r="R515" s="8">
        <f t="shared" si="466"/>
        <v>391</v>
      </c>
      <c r="S515" s="8">
        <f t="shared" si="466"/>
        <v>45697.509999999995</v>
      </c>
      <c r="T515" s="8">
        <f t="shared" si="466"/>
        <v>452.25</v>
      </c>
      <c r="U515" s="8">
        <f t="shared" si="466"/>
        <v>0</v>
      </c>
      <c r="V515" s="8">
        <f t="shared" si="466"/>
        <v>282.77999999999997</v>
      </c>
      <c r="W515" s="8">
        <f t="shared" si="466"/>
        <v>0</v>
      </c>
      <c r="Y515" s="11">
        <f t="shared" si="453"/>
        <v>45067</v>
      </c>
      <c r="Z515" s="8">
        <f t="shared" si="467"/>
        <v>770</v>
      </c>
      <c r="AA515" s="8">
        <f t="shared" si="467"/>
        <v>94682.42</v>
      </c>
      <c r="AB515" s="8">
        <f t="shared" si="467"/>
        <v>1134.31</v>
      </c>
      <c r="AC515" s="8">
        <f t="shared" si="467"/>
        <v>0</v>
      </c>
      <c r="AD515" s="8">
        <f t="shared" si="467"/>
        <v>977.93000000000018</v>
      </c>
      <c r="AE515" s="8">
        <f t="shared" si="467"/>
        <v>116</v>
      </c>
      <c r="AG515" s="11">
        <f t="shared" si="454"/>
        <v>45067</v>
      </c>
      <c r="AH515" s="8">
        <f t="shared" si="468"/>
        <v>978</v>
      </c>
      <c r="AI515" s="8">
        <f t="shared" si="468"/>
        <v>119158.16999999998</v>
      </c>
      <c r="AJ515" s="8">
        <f t="shared" si="468"/>
        <v>343.32000000000005</v>
      </c>
      <c r="AK515" s="8">
        <f t="shared" si="468"/>
        <v>0</v>
      </c>
      <c r="AL515" s="8">
        <f t="shared" si="468"/>
        <v>2159.19</v>
      </c>
      <c r="AM515" s="8">
        <f t="shared" si="468"/>
        <v>100</v>
      </c>
      <c r="AO515" s="11">
        <f t="shared" si="455"/>
        <v>45067</v>
      </c>
      <c r="AP515" s="8">
        <f t="shared" si="469"/>
        <v>961</v>
      </c>
      <c r="AQ515" s="8">
        <f t="shared" si="469"/>
        <v>87730.290000000008</v>
      </c>
      <c r="AR515" s="8">
        <f t="shared" si="469"/>
        <v>0</v>
      </c>
      <c r="AS515" s="8">
        <f t="shared" si="469"/>
        <v>690.67</v>
      </c>
      <c r="AT515" s="8">
        <f t="shared" si="469"/>
        <v>258.29000000000002</v>
      </c>
      <c r="AU515" s="8">
        <f t="shared" si="469"/>
        <v>74</v>
      </c>
      <c r="AW515" s="11">
        <f t="shared" si="456"/>
        <v>45067</v>
      </c>
      <c r="AX515" s="8">
        <f t="shared" si="470"/>
        <v>1285</v>
      </c>
      <c r="AY515" s="8">
        <f t="shared" si="470"/>
        <v>161860.23000000001</v>
      </c>
      <c r="AZ515" s="8">
        <f t="shared" si="470"/>
        <v>349.20000000000005</v>
      </c>
      <c r="BA515" s="8">
        <f t="shared" si="470"/>
        <v>0</v>
      </c>
      <c r="BB515" s="8">
        <f t="shared" si="470"/>
        <v>1379.6599999999999</v>
      </c>
      <c r="BC515" s="8">
        <f t="shared" si="470"/>
        <v>35</v>
      </c>
      <c r="BE515" s="11">
        <f t="shared" si="457"/>
        <v>45067</v>
      </c>
      <c r="BF515" s="8">
        <f t="shared" si="471"/>
        <v>1018</v>
      </c>
      <c r="BG515" s="8">
        <f t="shared" si="471"/>
        <v>128290.62000000001</v>
      </c>
      <c r="BH515" s="8">
        <f t="shared" si="471"/>
        <v>827.38000000000011</v>
      </c>
      <c r="BI515" s="8">
        <f t="shared" si="471"/>
        <v>0</v>
      </c>
      <c r="BJ515" s="8">
        <f t="shared" si="471"/>
        <v>2425.91</v>
      </c>
      <c r="BK515" s="8">
        <f t="shared" si="471"/>
        <v>23</v>
      </c>
      <c r="BM515" s="11">
        <f t="shared" si="458"/>
        <v>45067</v>
      </c>
      <c r="BN515" s="8">
        <f t="shared" si="472"/>
        <v>632</v>
      </c>
      <c r="BO515" s="8">
        <f t="shared" si="472"/>
        <v>52251.080000000009</v>
      </c>
      <c r="BP515" s="8">
        <f t="shared" si="472"/>
        <v>798</v>
      </c>
      <c r="BQ515" s="8">
        <f t="shared" si="472"/>
        <v>0</v>
      </c>
      <c r="BR515" s="8">
        <f t="shared" si="472"/>
        <v>240</v>
      </c>
      <c r="BS515" s="8">
        <f t="shared" si="472"/>
        <v>10</v>
      </c>
      <c r="BU515" s="11">
        <f t="shared" si="459"/>
        <v>45067</v>
      </c>
      <c r="BV515" s="8">
        <f t="shared" si="473"/>
        <v>540</v>
      </c>
      <c r="BW515" s="8">
        <f t="shared" si="473"/>
        <v>72884.819999999992</v>
      </c>
      <c r="BX515" s="8">
        <f t="shared" si="473"/>
        <v>316.5</v>
      </c>
      <c r="BY515" s="8">
        <f t="shared" si="473"/>
        <v>0</v>
      </c>
      <c r="BZ515" s="8">
        <f t="shared" si="473"/>
        <v>1425.5</v>
      </c>
      <c r="CA515" s="8">
        <f t="shared" si="473"/>
        <v>19</v>
      </c>
      <c r="CC515" s="11">
        <f t="shared" si="460"/>
        <v>45067</v>
      </c>
      <c r="CD515" s="8">
        <f t="shared" si="474"/>
        <v>1053</v>
      </c>
      <c r="CE515" s="8">
        <f t="shared" si="474"/>
        <v>132280.29</v>
      </c>
      <c r="CF515" s="8">
        <f t="shared" si="474"/>
        <v>78.13</v>
      </c>
      <c r="CG515" s="8">
        <f t="shared" si="474"/>
        <v>3182.91</v>
      </c>
      <c r="CH515" s="8">
        <f t="shared" si="474"/>
        <v>1547.3999999999999</v>
      </c>
      <c r="CI515" s="8">
        <f t="shared" si="474"/>
        <v>17</v>
      </c>
      <c r="CK515" s="11">
        <f t="shared" si="461"/>
        <v>45067</v>
      </c>
      <c r="CL515" s="8">
        <f t="shared" si="475"/>
        <v>323</v>
      </c>
      <c r="CM515" s="8">
        <f t="shared" si="475"/>
        <v>25669.509999999995</v>
      </c>
      <c r="CN515" s="8">
        <f t="shared" si="475"/>
        <v>0</v>
      </c>
      <c r="CO515" s="8">
        <f t="shared" si="475"/>
        <v>69.5</v>
      </c>
      <c r="CP515" s="8">
        <f t="shared" si="475"/>
        <v>1582.93</v>
      </c>
      <c r="CQ515" s="8">
        <f t="shared" si="475"/>
        <v>0</v>
      </c>
      <c r="CS515" s="11">
        <f t="shared" si="462"/>
        <v>45067</v>
      </c>
      <c r="CT515" s="8">
        <f t="shared" si="432"/>
        <v>0</v>
      </c>
      <c r="CU515" s="8">
        <f t="shared" si="433"/>
        <v>0</v>
      </c>
      <c r="CV515" s="8">
        <f t="shared" si="434"/>
        <v>0</v>
      </c>
      <c r="CW515" s="8">
        <f t="shared" si="435"/>
        <v>0</v>
      </c>
      <c r="CX515" s="8">
        <f t="shared" si="436"/>
        <v>0</v>
      </c>
      <c r="CY515" s="8">
        <f t="shared" si="437"/>
        <v>0</v>
      </c>
      <c r="DA515" s="11">
        <f t="shared" si="463"/>
        <v>45067</v>
      </c>
      <c r="DB515" s="8">
        <f t="shared" si="438"/>
        <v>0</v>
      </c>
      <c r="DC515" s="8">
        <f t="shared" si="439"/>
        <v>0</v>
      </c>
      <c r="DD515" s="8">
        <f t="shared" si="440"/>
        <v>0</v>
      </c>
      <c r="DE515" s="8">
        <f t="shared" si="441"/>
        <v>0</v>
      </c>
      <c r="DF515" s="8">
        <f t="shared" si="442"/>
        <v>0</v>
      </c>
      <c r="DG515" s="8">
        <f t="shared" si="443"/>
        <v>0</v>
      </c>
      <c r="DI515" s="11">
        <f t="shared" si="464"/>
        <v>45067</v>
      </c>
      <c r="DJ515" s="8">
        <f t="shared" si="444"/>
        <v>0</v>
      </c>
      <c r="DK515" s="8">
        <f t="shared" si="445"/>
        <v>0</v>
      </c>
      <c r="DL515" s="8">
        <f t="shared" si="446"/>
        <v>0</v>
      </c>
      <c r="DM515" s="8">
        <f t="shared" si="447"/>
        <v>0</v>
      </c>
      <c r="DN515" s="8">
        <f t="shared" si="448"/>
        <v>0</v>
      </c>
      <c r="DO515" s="8">
        <f t="shared" si="449"/>
        <v>0</v>
      </c>
      <c r="DP515" s="56"/>
      <c r="DQ515" s="56"/>
      <c r="DR515" s="56"/>
      <c r="DS515" s="56"/>
    </row>
    <row r="516" spans="1:123" x14ac:dyDescent="0.3">
      <c r="A516" s="11">
        <f t="shared" si="450"/>
        <v>45068</v>
      </c>
      <c r="B516" s="8">
        <f t="shared" si="415"/>
        <v>1221</v>
      </c>
      <c r="C516" s="8">
        <f t="shared" si="416"/>
        <v>135663.15000000002</v>
      </c>
      <c r="D516" s="8">
        <f t="shared" si="417"/>
        <v>0</v>
      </c>
      <c r="E516" s="8">
        <f t="shared" si="418"/>
        <v>664.5</v>
      </c>
      <c r="F516" s="8">
        <f t="shared" si="419"/>
        <v>677</v>
      </c>
      <c r="G516" s="8">
        <f t="shared" si="420"/>
        <v>0</v>
      </c>
      <c r="I516" s="11">
        <f t="shared" si="451"/>
        <v>45068</v>
      </c>
      <c r="J516" s="8">
        <f t="shared" si="465"/>
        <v>890</v>
      </c>
      <c r="K516" s="8">
        <f t="shared" si="465"/>
        <v>121415.93000000001</v>
      </c>
      <c r="L516" s="8">
        <f t="shared" si="465"/>
        <v>499.07000000000005</v>
      </c>
      <c r="M516" s="8">
        <f t="shared" si="465"/>
        <v>0</v>
      </c>
      <c r="N516" s="8">
        <f t="shared" si="465"/>
        <v>441.34</v>
      </c>
      <c r="O516" s="8">
        <f t="shared" si="465"/>
        <v>2</v>
      </c>
      <c r="Q516" s="11">
        <f t="shared" si="452"/>
        <v>45068</v>
      </c>
      <c r="R516" s="8">
        <f t="shared" si="466"/>
        <v>416</v>
      </c>
      <c r="S516" s="8">
        <f t="shared" si="466"/>
        <v>48448.829999999994</v>
      </c>
      <c r="T516" s="8">
        <f t="shared" si="466"/>
        <v>477.25</v>
      </c>
      <c r="U516" s="8">
        <f t="shared" si="466"/>
        <v>0</v>
      </c>
      <c r="V516" s="8">
        <f t="shared" si="466"/>
        <v>282.77999999999997</v>
      </c>
      <c r="W516" s="8">
        <f t="shared" si="466"/>
        <v>5</v>
      </c>
      <c r="Y516" s="11">
        <f t="shared" si="453"/>
        <v>45068</v>
      </c>
      <c r="Z516" s="8">
        <f t="shared" si="467"/>
        <v>810</v>
      </c>
      <c r="AA516" s="8">
        <f t="shared" si="467"/>
        <v>99853.16</v>
      </c>
      <c r="AB516" s="8">
        <f t="shared" si="467"/>
        <v>1172.25</v>
      </c>
      <c r="AC516" s="8">
        <f t="shared" si="467"/>
        <v>0</v>
      </c>
      <c r="AD516" s="8">
        <f t="shared" si="467"/>
        <v>1032.8800000000001</v>
      </c>
      <c r="AE516" s="8">
        <f t="shared" si="467"/>
        <v>122</v>
      </c>
      <c r="AG516" s="11">
        <f t="shared" si="454"/>
        <v>45068</v>
      </c>
      <c r="AH516" s="8">
        <f t="shared" si="468"/>
        <v>1031</v>
      </c>
      <c r="AI516" s="8">
        <f t="shared" si="468"/>
        <v>125617.52999999998</v>
      </c>
      <c r="AJ516" s="8">
        <f t="shared" si="468"/>
        <v>366.46000000000004</v>
      </c>
      <c r="AK516" s="8">
        <f t="shared" si="468"/>
        <v>0</v>
      </c>
      <c r="AL516" s="8">
        <f t="shared" si="468"/>
        <v>2159.19</v>
      </c>
      <c r="AM516" s="8">
        <f t="shared" si="468"/>
        <v>105</v>
      </c>
      <c r="AO516" s="11">
        <f t="shared" si="455"/>
        <v>45068</v>
      </c>
      <c r="AP516" s="8">
        <f t="shared" si="469"/>
        <v>1013</v>
      </c>
      <c r="AQ516" s="8">
        <f t="shared" si="469"/>
        <v>92171.530000000013</v>
      </c>
      <c r="AR516" s="8">
        <f t="shared" si="469"/>
        <v>0</v>
      </c>
      <c r="AS516" s="8">
        <f t="shared" si="469"/>
        <v>760.17</v>
      </c>
      <c r="AT516" s="8">
        <f t="shared" si="469"/>
        <v>259.29000000000002</v>
      </c>
      <c r="AU516" s="8">
        <f t="shared" si="469"/>
        <v>77</v>
      </c>
      <c r="AW516" s="11">
        <f t="shared" si="456"/>
        <v>45068</v>
      </c>
      <c r="AX516" s="8">
        <f t="shared" si="470"/>
        <v>1341</v>
      </c>
      <c r="AY516" s="8">
        <f t="shared" si="470"/>
        <v>169564.37000000002</v>
      </c>
      <c r="AZ516" s="8">
        <f t="shared" si="470"/>
        <v>376.92000000000007</v>
      </c>
      <c r="BA516" s="8">
        <f t="shared" si="470"/>
        <v>0</v>
      </c>
      <c r="BB516" s="8">
        <f t="shared" si="470"/>
        <v>1428.7599999999998</v>
      </c>
      <c r="BC516" s="8">
        <f t="shared" si="470"/>
        <v>35</v>
      </c>
      <c r="BE516" s="11">
        <f t="shared" si="457"/>
        <v>45068</v>
      </c>
      <c r="BF516" s="8">
        <f t="shared" si="471"/>
        <v>1062</v>
      </c>
      <c r="BG516" s="8">
        <f t="shared" si="471"/>
        <v>133590.97</v>
      </c>
      <c r="BH516" s="8">
        <f t="shared" si="471"/>
        <v>854.28000000000009</v>
      </c>
      <c r="BI516" s="8">
        <f t="shared" si="471"/>
        <v>0</v>
      </c>
      <c r="BJ516" s="8">
        <f t="shared" si="471"/>
        <v>2425.91</v>
      </c>
      <c r="BK516" s="8">
        <f t="shared" si="471"/>
        <v>25</v>
      </c>
      <c r="BM516" s="11">
        <f t="shared" si="458"/>
        <v>45068</v>
      </c>
      <c r="BN516" s="8">
        <f t="shared" si="472"/>
        <v>654</v>
      </c>
      <c r="BO516" s="8">
        <f t="shared" si="472"/>
        <v>53937.270000000011</v>
      </c>
      <c r="BP516" s="8">
        <f t="shared" si="472"/>
        <v>807</v>
      </c>
      <c r="BQ516" s="8">
        <f t="shared" si="472"/>
        <v>0</v>
      </c>
      <c r="BR516" s="8">
        <f t="shared" si="472"/>
        <v>320</v>
      </c>
      <c r="BS516" s="8">
        <f t="shared" si="472"/>
        <v>13</v>
      </c>
      <c r="BU516" s="11">
        <f t="shared" si="459"/>
        <v>45068</v>
      </c>
      <c r="BV516" s="8">
        <f t="shared" si="473"/>
        <v>569</v>
      </c>
      <c r="BW516" s="8">
        <f t="shared" si="473"/>
        <v>76321.909999999989</v>
      </c>
      <c r="BX516" s="8">
        <f t="shared" si="473"/>
        <v>377.5</v>
      </c>
      <c r="BY516" s="8">
        <f t="shared" si="473"/>
        <v>0</v>
      </c>
      <c r="BZ516" s="8">
        <f t="shared" si="473"/>
        <v>1425.5</v>
      </c>
      <c r="CA516" s="8">
        <f t="shared" si="473"/>
        <v>20</v>
      </c>
      <c r="CC516" s="11">
        <f t="shared" si="460"/>
        <v>45068</v>
      </c>
      <c r="CD516" s="8">
        <f t="shared" si="474"/>
        <v>1106</v>
      </c>
      <c r="CE516" s="8">
        <f t="shared" si="474"/>
        <v>138803.36000000002</v>
      </c>
      <c r="CF516" s="8">
        <f t="shared" si="474"/>
        <v>78.13</v>
      </c>
      <c r="CG516" s="8">
        <f t="shared" si="474"/>
        <v>3507.7599999999998</v>
      </c>
      <c r="CH516" s="8">
        <f t="shared" si="474"/>
        <v>2000.6499999999999</v>
      </c>
      <c r="CI516" s="8">
        <f t="shared" si="474"/>
        <v>17</v>
      </c>
      <c r="CK516" s="11">
        <f t="shared" si="461"/>
        <v>45068</v>
      </c>
      <c r="CL516" s="8">
        <f t="shared" si="475"/>
        <v>338</v>
      </c>
      <c r="CM516" s="8">
        <f t="shared" si="475"/>
        <v>26683.759999999995</v>
      </c>
      <c r="CN516" s="8">
        <f t="shared" si="475"/>
        <v>0</v>
      </c>
      <c r="CO516" s="8">
        <f t="shared" si="475"/>
        <v>69.5</v>
      </c>
      <c r="CP516" s="8">
        <f t="shared" si="475"/>
        <v>1582.93</v>
      </c>
      <c r="CQ516" s="8">
        <f t="shared" si="475"/>
        <v>0</v>
      </c>
      <c r="CS516" s="11">
        <f t="shared" si="462"/>
        <v>45068</v>
      </c>
      <c r="CT516" s="8">
        <f t="shared" si="432"/>
        <v>0</v>
      </c>
      <c r="CU516" s="8">
        <f t="shared" si="433"/>
        <v>0</v>
      </c>
      <c r="CV516" s="8">
        <f t="shared" si="434"/>
        <v>0</v>
      </c>
      <c r="CW516" s="8">
        <f t="shared" si="435"/>
        <v>0</v>
      </c>
      <c r="CX516" s="8">
        <f t="shared" si="436"/>
        <v>0</v>
      </c>
      <c r="CY516" s="8">
        <f t="shared" si="437"/>
        <v>0</v>
      </c>
      <c r="DA516" s="11">
        <f t="shared" si="463"/>
        <v>45068</v>
      </c>
      <c r="DB516" s="8">
        <f t="shared" si="438"/>
        <v>0</v>
      </c>
      <c r="DC516" s="8">
        <f t="shared" si="439"/>
        <v>0</v>
      </c>
      <c r="DD516" s="8">
        <f t="shared" si="440"/>
        <v>0</v>
      </c>
      <c r="DE516" s="8">
        <f t="shared" si="441"/>
        <v>0</v>
      </c>
      <c r="DF516" s="8">
        <f t="shared" si="442"/>
        <v>0</v>
      </c>
      <c r="DG516" s="8">
        <f t="shared" si="443"/>
        <v>0</v>
      </c>
      <c r="DI516" s="11">
        <f t="shared" si="464"/>
        <v>45068</v>
      </c>
      <c r="DJ516" s="8">
        <f t="shared" si="444"/>
        <v>0</v>
      </c>
      <c r="DK516" s="8">
        <f t="shared" si="445"/>
        <v>0</v>
      </c>
      <c r="DL516" s="8">
        <f t="shared" si="446"/>
        <v>0</v>
      </c>
      <c r="DM516" s="8">
        <f t="shared" si="447"/>
        <v>0</v>
      </c>
      <c r="DN516" s="8">
        <f t="shared" si="448"/>
        <v>0</v>
      </c>
      <c r="DO516" s="8">
        <f t="shared" si="449"/>
        <v>0</v>
      </c>
      <c r="DP516" s="56"/>
      <c r="DQ516" s="56"/>
      <c r="DR516" s="56"/>
      <c r="DS516" s="56"/>
    </row>
    <row r="517" spans="1:123" x14ac:dyDescent="0.3">
      <c r="A517" s="11">
        <f t="shared" si="450"/>
        <v>45069</v>
      </c>
      <c r="B517" s="8">
        <f t="shared" si="415"/>
        <v>1283</v>
      </c>
      <c r="C517" s="8">
        <f t="shared" si="416"/>
        <v>140746.80000000002</v>
      </c>
      <c r="D517" s="8">
        <f t="shared" si="417"/>
        <v>0</v>
      </c>
      <c r="E517" s="8">
        <f t="shared" si="418"/>
        <v>682.5</v>
      </c>
      <c r="F517" s="8">
        <f t="shared" si="419"/>
        <v>677</v>
      </c>
      <c r="G517" s="8">
        <f t="shared" si="420"/>
        <v>0</v>
      </c>
      <c r="I517" s="11">
        <f t="shared" si="451"/>
        <v>45069</v>
      </c>
      <c r="J517" s="8">
        <f t="shared" si="465"/>
        <v>937</v>
      </c>
      <c r="K517" s="8">
        <f t="shared" si="465"/>
        <v>128000.93000000001</v>
      </c>
      <c r="L517" s="8">
        <f t="shared" si="465"/>
        <v>543.19000000000005</v>
      </c>
      <c r="M517" s="8">
        <f t="shared" si="465"/>
        <v>0</v>
      </c>
      <c r="N517" s="8">
        <f t="shared" si="465"/>
        <v>446.28999999999996</v>
      </c>
      <c r="O517" s="8">
        <f t="shared" si="465"/>
        <v>3</v>
      </c>
      <c r="Q517" s="11">
        <f t="shared" si="452"/>
        <v>45069</v>
      </c>
      <c r="R517" s="8">
        <f t="shared" si="466"/>
        <v>442</v>
      </c>
      <c r="S517" s="8">
        <f t="shared" si="466"/>
        <v>51130.849999999991</v>
      </c>
      <c r="T517" s="8">
        <f t="shared" si="466"/>
        <v>503.75</v>
      </c>
      <c r="U517" s="8">
        <f t="shared" si="466"/>
        <v>0</v>
      </c>
      <c r="V517" s="8">
        <f t="shared" si="466"/>
        <v>282.77999999999997</v>
      </c>
      <c r="W517" s="8">
        <f t="shared" si="466"/>
        <v>5</v>
      </c>
      <c r="Y517" s="11">
        <f t="shared" si="453"/>
        <v>45069</v>
      </c>
      <c r="Z517" s="8">
        <f t="shared" si="467"/>
        <v>854</v>
      </c>
      <c r="AA517" s="8">
        <f t="shared" si="467"/>
        <v>105449.25</v>
      </c>
      <c r="AB517" s="8">
        <f t="shared" si="467"/>
        <v>1232.4000000000001</v>
      </c>
      <c r="AC517" s="8">
        <f t="shared" si="467"/>
        <v>0</v>
      </c>
      <c r="AD517" s="8">
        <f t="shared" si="467"/>
        <v>1082.8800000000001</v>
      </c>
      <c r="AE517" s="8">
        <f t="shared" si="467"/>
        <v>128</v>
      </c>
      <c r="AG517" s="11">
        <f t="shared" si="454"/>
        <v>45069</v>
      </c>
      <c r="AH517" s="8">
        <f t="shared" si="468"/>
        <v>1086</v>
      </c>
      <c r="AI517" s="8">
        <f t="shared" si="468"/>
        <v>132694.46999999997</v>
      </c>
      <c r="AJ517" s="8">
        <f t="shared" si="468"/>
        <v>406.26000000000005</v>
      </c>
      <c r="AK517" s="8">
        <f t="shared" si="468"/>
        <v>0</v>
      </c>
      <c r="AL517" s="8">
        <f t="shared" si="468"/>
        <v>2159.19</v>
      </c>
      <c r="AM517" s="8">
        <f t="shared" si="468"/>
        <v>110</v>
      </c>
      <c r="AO517" s="11">
        <f t="shared" si="455"/>
        <v>45069</v>
      </c>
      <c r="AP517" s="8">
        <f t="shared" si="469"/>
        <v>1071</v>
      </c>
      <c r="AQ517" s="8">
        <f t="shared" si="469"/>
        <v>97246.790000000008</v>
      </c>
      <c r="AR517" s="8">
        <f t="shared" si="469"/>
        <v>0</v>
      </c>
      <c r="AS517" s="8">
        <f t="shared" si="469"/>
        <v>826.67</v>
      </c>
      <c r="AT517" s="8">
        <f t="shared" si="469"/>
        <v>259.29000000000002</v>
      </c>
      <c r="AU517" s="8">
        <f t="shared" si="469"/>
        <v>80</v>
      </c>
      <c r="AW517" s="11">
        <f t="shared" si="456"/>
        <v>45069</v>
      </c>
      <c r="AX517" s="8">
        <f t="shared" si="470"/>
        <v>1389</v>
      </c>
      <c r="AY517" s="8">
        <f t="shared" si="470"/>
        <v>176239.92</v>
      </c>
      <c r="AZ517" s="8">
        <f t="shared" si="470"/>
        <v>415.72000000000008</v>
      </c>
      <c r="BA517" s="8">
        <f t="shared" si="470"/>
        <v>0</v>
      </c>
      <c r="BB517" s="8">
        <f t="shared" si="470"/>
        <v>1477.8599999999997</v>
      </c>
      <c r="BC517" s="8">
        <f t="shared" si="470"/>
        <v>35</v>
      </c>
      <c r="BE517" s="11">
        <f t="shared" si="457"/>
        <v>45069</v>
      </c>
      <c r="BF517" s="8">
        <f t="shared" si="471"/>
        <v>1119</v>
      </c>
      <c r="BG517" s="8">
        <f t="shared" si="471"/>
        <v>140937.79</v>
      </c>
      <c r="BH517" s="8">
        <f t="shared" si="471"/>
        <v>898.83</v>
      </c>
      <c r="BI517" s="8">
        <f t="shared" si="471"/>
        <v>0</v>
      </c>
      <c r="BJ517" s="8">
        <f t="shared" si="471"/>
        <v>2523.91</v>
      </c>
      <c r="BK517" s="8">
        <f t="shared" si="471"/>
        <v>28</v>
      </c>
      <c r="BM517" s="11">
        <f t="shared" si="458"/>
        <v>45069</v>
      </c>
      <c r="BN517" s="8">
        <f t="shared" si="472"/>
        <v>675</v>
      </c>
      <c r="BO517" s="8">
        <f t="shared" si="472"/>
        <v>55510.830000000009</v>
      </c>
      <c r="BP517" s="8">
        <f t="shared" si="472"/>
        <v>811</v>
      </c>
      <c r="BQ517" s="8">
        <f t="shared" si="472"/>
        <v>0</v>
      </c>
      <c r="BR517" s="8">
        <f t="shared" si="472"/>
        <v>345</v>
      </c>
      <c r="BS517" s="8">
        <f t="shared" si="472"/>
        <v>16</v>
      </c>
      <c r="BU517" s="11">
        <f t="shared" si="459"/>
        <v>45069</v>
      </c>
      <c r="BV517" s="8">
        <f t="shared" si="473"/>
        <v>607</v>
      </c>
      <c r="BW517" s="8">
        <f t="shared" si="473"/>
        <v>80698.12</v>
      </c>
      <c r="BX517" s="8">
        <f t="shared" si="473"/>
        <v>418.5</v>
      </c>
      <c r="BY517" s="8">
        <f t="shared" si="473"/>
        <v>0</v>
      </c>
      <c r="BZ517" s="8">
        <f t="shared" si="473"/>
        <v>1425.5</v>
      </c>
      <c r="CA517" s="8">
        <f t="shared" si="473"/>
        <v>20</v>
      </c>
      <c r="CC517" s="11">
        <f t="shared" si="460"/>
        <v>45069</v>
      </c>
      <c r="CD517" s="8">
        <f t="shared" si="474"/>
        <v>1167</v>
      </c>
      <c r="CE517" s="8">
        <f t="shared" si="474"/>
        <v>146372.25000000003</v>
      </c>
      <c r="CF517" s="8">
        <f t="shared" si="474"/>
        <v>78.13</v>
      </c>
      <c r="CG517" s="8">
        <f t="shared" si="474"/>
        <v>3845.3599999999997</v>
      </c>
      <c r="CH517" s="8">
        <f t="shared" si="474"/>
        <v>2199.6499999999996</v>
      </c>
      <c r="CI517" s="8">
        <f t="shared" si="474"/>
        <v>17</v>
      </c>
      <c r="CK517" s="11">
        <f t="shared" si="461"/>
        <v>45069</v>
      </c>
      <c r="CL517" s="8">
        <f t="shared" si="475"/>
        <v>362</v>
      </c>
      <c r="CM517" s="8">
        <f t="shared" si="475"/>
        <v>28301.449999999993</v>
      </c>
      <c r="CN517" s="8">
        <f t="shared" si="475"/>
        <v>0</v>
      </c>
      <c r="CO517" s="8">
        <f t="shared" si="475"/>
        <v>69.5</v>
      </c>
      <c r="CP517" s="8">
        <f t="shared" si="475"/>
        <v>1612.93</v>
      </c>
      <c r="CQ517" s="8">
        <f t="shared" si="475"/>
        <v>0</v>
      </c>
      <c r="CS517" s="11">
        <f t="shared" si="462"/>
        <v>45069</v>
      </c>
      <c r="CT517" s="8">
        <f t="shared" si="432"/>
        <v>0</v>
      </c>
      <c r="CU517" s="8">
        <f t="shared" si="433"/>
        <v>0</v>
      </c>
      <c r="CV517" s="8">
        <f t="shared" si="434"/>
        <v>0</v>
      </c>
      <c r="CW517" s="8">
        <f t="shared" si="435"/>
        <v>0</v>
      </c>
      <c r="CX517" s="8">
        <f t="shared" si="436"/>
        <v>0</v>
      </c>
      <c r="CY517" s="8">
        <f t="shared" si="437"/>
        <v>0</v>
      </c>
      <c r="DA517" s="11">
        <f t="shared" si="463"/>
        <v>45069</v>
      </c>
      <c r="DB517" s="8">
        <f t="shared" si="438"/>
        <v>0</v>
      </c>
      <c r="DC517" s="8">
        <f t="shared" si="439"/>
        <v>0</v>
      </c>
      <c r="DD517" s="8">
        <f t="shared" si="440"/>
        <v>0</v>
      </c>
      <c r="DE517" s="8">
        <f t="shared" si="441"/>
        <v>0</v>
      </c>
      <c r="DF517" s="8">
        <f t="shared" si="442"/>
        <v>0</v>
      </c>
      <c r="DG517" s="8">
        <f t="shared" si="443"/>
        <v>0</v>
      </c>
      <c r="DI517" s="11">
        <f t="shared" si="464"/>
        <v>45069</v>
      </c>
      <c r="DJ517" s="8">
        <f t="shared" si="444"/>
        <v>0</v>
      </c>
      <c r="DK517" s="8">
        <f t="shared" si="445"/>
        <v>0</v>
      </c>
      <c r="DL517" s="8">
        <f t="shared" si="446"/>
        <v>0</v>
      </c>
      <c r="DM517" s="8">
        <f t="shared" si="447"/>
        <v>0</v>
      </c>
      <c r="DN517" s="8">
        <f t="shared" si="448"/>
        <v>0</v>
      </c>
      <c r="DO517" s="8">
        <f t="shared" si="449"/>
        <v>0</v>
      </c>
      <c r="DP517" s="56"/>
      <c r="DQ517" s="56"/>
      <c r="DR517" s="56"/>
      <c r="DS517" s="56"/>
    </row>
    <row r="518" spans="1:123" x14ac:dyDescent="0.3">
      <c r="A518" s="11">
        <f t="shared" si="450"/>
        <v>45070</v>
      </c>
      <c r="B518" s="8">
        <f t="shared" si="415"/>
        <v>1339</v>
      </c>
      <c r="C518" s="8">
        <f t="shared" si="416"/>
        <v>147050.58000000002</v>
      </c>
      <c r="D518" s="8">
        <f t="shared" si="417"/>
        <v>0</v>
      </c>
      <c r="E518" s="8">
        <f t="shared" si="418"/>
        <v>711.5</v>
      </c>
      <c r="F518" s="8">
        <f t="shared" si="419"/>
        <v>677</v>
      </c>
      <c r="G518" s="8">
        <f t="shared" si="420"/>
        <v>0</v>
      </c>
      <c r="I518" s="11">
        <f t="shared" si="451"/>
        <v>45070</v>
      </c>
      <c r="J518" s="8">
        <f t="shared" si="465"/>
        <v>982</v>
      </c>
      <c r="K518" s="8">
        <f t="shared" si="465"/>
        <v>134240.75</v>
      </c>
      <c r="L518" s="8">
        <f t="shared" si="465"/>
        <v>571.96</v>
      </c>
      <c r="M518" s="8">
        <f t="shared" si="465"/>
        <v>0</v>
      </c>
      <c r="N518" s="8">
        <f t="shared" si="465"/>
        <v>446.28999999999996</v>
      </c>
      <c r="O518" s="8">
        <f t="shared" si="465"/>
        <v>4</v>
      </c>
      <c r="Q518" s="11">
        <f t="shared" si="452"/>
        <v>45070</v>
      </c>
      <c r="R518" s="8">
        <f t="shared" si="466"/>
        <v>464</v>
      </c>
      <c r="S518" s="8">
        <f t="shared" si="466"/>
        <v>53321.609999999993</v>
      </c>
      <c r="T518" s="8">
        <f t="shared" si="466"/>
        <v>530.75</v>
      </c>
      <c r="U518" s="8">
        <f t="shared" si="466"/>
        <v>0</v>
      </c>
      <c r="V518" s="8">
        <f t="shared" si="466"/>
        <v>282.77999999999997</v>
      </c>
      <c r="W518" s="8">
        <f t="shared" si="466"/>
        <v>5</v>
      </c>
      <c r="Y518" s="11">
        <f t="shared" si="453"/>
        <v>45070</v>
      </c>
      <c r="Z518" s="8">
        <f t="shared" si="467"/>
        <v>915</v>
      </c>
      <c r="AA518" s="8">
        <f t="shared" si="467"/>
        <v>112848.37</v>
      </c>
      <c r="AB518" s="8">
        <f t="shared" si="467"/>
        <v>1371.22</v>
      </c>
      <c r="AC518" s="8">
        <f t="shared" si="467"/>
        <v>0</v>
      </c>
      <c r="AD518" s="8">
        <f t="shared" si="467"/>
        <v>1142.7800000000002</v>
      </c>
      <c r="AE518" s="8">
        <f t="shared" si="467"/>
        <v>134</v>
      </c>
      <c r="AG518" s="11">
        <f t="shared" si="454"/>
        <v>45070</v>
      </c>
      <c r="AH518" s="8">
        <f t="shared" si="468"/>
        <v>1120</v>
      </c>
      <c r="AI518" s="8">
        <f t="shared" si="468"/>
        <v>136689.22999999998</v>
      </c>
      <c r="AJ518" s="8">
        <f t="shared" si="468"/>
        <v>409.96000000000004</v>
      </c>
      <c r="AK518" s="8">
        <f t="shared" si="468"/>
        <v>0</v>
      </c>
      <c r="AL518" s="8">
        <f t="shared" si="468"/>
        <v>2159.19</v>
      </c>
      <c r="AM518" s="8">
        <f t="shared" si="468"/>
        <v>115</v>
      </c>
      <c r="AO518" s="11">
        <f t="shared" si="455"/>
        <v>45070</v>
      </c>
      <c r="AP518" s="8">
        <f t="shared" si="469"/>
        <v>1124</v>
      </c>
      <c r="AQ518" s="8">
        <f t="shared" si="469"/>
        <v>101469.03000000001</v>
      </c>
      <c r="AR518" s="8">
        <f t="shared" si="469"/>
        <v>0</v>
      </c>
      <c r="AS518" s="8">
        <f t="shared" si="469"/>
        <v>857.17</v>
      </c>
      <c r="AT518" s="8">
        <f t="shared" si="469"/>
        <v>259.29000000000002</v>
      </c>
      <c r="AU518" s="8">
        <f t="shared" si="469"/>
        <v>83</v>
      </c>
      <c r="AW518" s="11">
        <f t="shared" si="456"/>
        <v>45070</v>
      </c>
      <c r="AX518" s="8">
        <f t="shared" si="470"/>
        <v>1442</v>
      </c>
      <c r="AY518" s="8">
        <f t="shared" si="470"/>
        <v>182480.12000000002</v>
      </c>
      <c r="AZ518" s="8">
        <f t="shared" si="470"/>
        <v>436.97000000000008</v>
      </c>
      <c r="BA518" s="8">
        <f t="shared" si="470"/>
        <v>0</v>
      </c>
      <c r="BB518" s="8">
        <f t="shared" si="470"/>
        <v>1526.9599999999996</v>
      </c>
      <c r="BC518" s="8">
        <f t="shared" si="470"/>
        <v>36</v>
      </c>
      <c r="BE518" s="11">
        <f t="shared" si="457"/>
        <v>45070</v>
      </c>
      <c r="BF518" s="8">
        <f t="shared" si="471"/>
        <v>1162</v>
      </c>
      <c r="BG518" s="8">
        <f t="shared" si="471"/>
        <v>146159.53</v>
      </c>
      <c r="BH518" s="8">
        <f t="shared" si="471"/>
        <v>907.65000000000009</v>
      </c>
      <c r="BI518" s="8">
        <f t="shared" si="471"/>
        <v>0</v>
      </c>
      <c r="BJ518" s="8">
        <f t="shared" si="471"/>
        <v>2523.91</v>
      </c>
      <c r="BK518" s="8">
        <f t="shared" si="471"/>
        <v>28</v>
      </c>
      <c r="BM518" s="11">
        <f t="shared" si="458"/>
        <v>45070</v>
      </c>
      <c r="BN518" s="8">
        <f t="shared" si="472"/>
        <v>707</v>
      </c>
      <c r="BO518" s="8">
        <f t="shared" si="472"/>
        <v>58057.180000000008</v>
      </c>
      <c r="BP518" s="8">
        <f t="shared" si="472"/>
        <v>870</v>
      </c>
      <c r="BQ518" s="8">
        <f t="shared" si="472"/>
        <v>0</v>
      </c>
      <c r="BR518" s="8">
        <f t="shared" si="472"/>
        <v>365</v>
      </c>
      <c r="BS518" s="8">
        <f t="shared" si="472"/>
        <v>19</v>
      </c>
      <c r="BU518" s="11">
        <f t="shared" si="459"/>
        <v>45070</v>
      </c>
      <c r="BV518" s="8">
        <f t="shared" si="473"/>
        <v>629</v>
      </c>
      <c r="BW518" s="8">
        <f t="shared" si="473"/>
        <v>83307.569999999992</v>
      </c>
      <c r="BX518" s="8">
        <f t="shared" si="473"/>
        <v>436</v>
      </c>
      <c r="BY518" s="8">
        <f t="shared" si="473"/>
        <v>0</v>
      </c>
      <c r="BZ518" s="8">
        <f t="shared" si="473"/>
        <v>1425.5</v>
      </c>
      <c r="CA518" s="8">
        <f t="shared" si="473"/>
        <v>20</v>
      </c>
      <c r="CC518" s="11">
        <f t="shared" si="460"/>
        <v>45070</v>
      </c>
      <c r="CD518" s="8">
        <f t="shared" si="474"/>
        <v>1218</v>
      </c>
      <c r="CE518" s="8">
        <f t="shared" si="474"/>
        <v>152752.78000000003</v>
      </c>
      <c r="CF518" s="8">
        <f t="shared" si="474"/>
        <v>78.13</v>
      </c>
      <c r="CG518" s="8">
        <f t="shared" si="474"/>
        <v>4067.4399999999996</v>
      </c>
      <c r="CH518" s="8">
        <f t="shared" si="474"/>
        <v>2348.6499999999996</v>
      </c>
      <c r="CI518" s="8">
        <f t="shared" si="474"/>
        <v>18</v>
      </c>
      <c r="CK518" s="11">
        <f t="shared" si="461"/>
        <v>45070</v>
      </c>
      <c r="CL518" s="8">
        <f t="shared" si="475"/>
        <v>385</v>
      </c>
      <c r="CM518" s="8">
        <f t="shared" si="475"/>
        <v>29695.619999999995</v>
      </c>
      <c r="CN518" s="8">
        <f t="shared" si="475"/>
        <v>0</v>
      </c>
      <c r="CO518" s="8">
        <f t="shared" si="475"/>
        <v>71.5</v>
      </c>
      <c r="CP518" s="8">
        <f t="shared" si="475"/>
        <v>1722.93</v>
      </c>
      <c r="CQ518" s="8">
        <f t="shared" si="475"/>
        <v>0</v>
      </c>
      <c r="CS518" s="11">
        <f t="shared" si="462"/>
        <v>45070</v>
      </c>
      <c r="CT518" s="8">
        <f t="shared" si="432"/>
        <v>0</v>
      </c>
      <c r="CU518" s="8">
        <f t="shared" si="433"/>
        <v>0</v>
      </c>
      <c r="CV518" s="8">
        <f t="shared" si="434"/>
        <v>0</v>
      </c>
      <c r="CW518" s="8">
        <f t="shared" si="435"/>
        <v>0</v>
      </c>
      <c r="CX518" s="8">
        <f t="shared" si="436"/>
        <v>0</v>
      </c>
      <c r="CY518" s="8">
        <f t="shared" si="437"/>
        <v>0</v>
      </c>
      <c r="DA518" s="11">
        <f t="shared" si="463"/>
        <v>45070</v>
      </c>
      <c r="DB518" s="8">
        <f t="shared" si="438"/>
        <v>0</v>
      </c>
      <c r="DC518" s="8">
        <f t="shared" si="439"/>
        <v>0</v>
      </c>
      <c r="DD518" s="8">
        <f t="shared" si="440"/>
        <v>0</v>
      </c>
      <c r="DE518" s="8">
        <f t="shared" si="441"/>
        <v>0</v>
      </c>
      <c r="DF518" s="8">
        <f t="shared" si="442"/>
        <v>0</v>
      </c>
      <c r="DG518" s="8">
        <f t="shared" si="443"/>
        <v>0</v>
      </c>
      <c r="DI518" s="11">
        <f t="shared" si="464"/>
        <v>45070</v>
      </c>
      <c r="DJ518" s="8">
        <f t="shared" si="444"/>
        <v>0</v>
      </c>
      <c r="DK518" s="8">
        <f t="shared" si="445"/>
        <v>0</v>
      </c>
      <c r="DL518" s="8">
        <f t="shared" si="446"/>
        <v>0</v>
      </c>
      <c r="DM518" s="8">
        <f t="shared" si="447"/>
        <v>0</v>
      </c>
      <c r="DN518" s="8">
        <f t="shared" si="448"/>
        <v>0</v>
      </c>
      <c r="DO518" s="8">
        <f t="shared" si="449"/>
        <v>0</v>
      </c>
      <c r="DP518" s="56"/>
      <c r="DQ518" s="56"/>
      <c r="DR518" s="56"/>
      <c r="DS518" s="56"/>
    </row>
    <row r="519" spans="1:123" x14ac:dyDescent="0.3">
      <c r="A519" s="11">
        <f t="shared" si="450"/>
        <v>45071</v>
      </c>
      <c r="B519" s="8">
        <f t="shared" si="415"/>
        <v>1399</v>
      </c>
      <c r="C519" s="8">
        <f t="shared" si="416"/>
        <v>153277.97000000003</v>
      </c>
      <c r="D519" s="8">
        <f t="shared" si="417"/>
        <v>0</v>
      </c>
      <c r="E519" s="8">
        <f t="shared" si="418"/>
        <v>723.5</v>
      </c>
      <c r="F519" s="8">
        <f t="shared" si="419"/>
        <v>677</v>
      </c>
      <c r="G519" s="8">
        <f t="shared" si="420"/>
        <v>0</v>
      </c>
      <c r="I519" s="11">
        <f t="shared" si="451"/>
        <v>45071</v>
      </c>
      <c r="J519" s="8">
        <f t="shared" si="465"/>
        <v>1025</v>
      </c>
      <c r="K519" s="8">
        <f t="shared" si="465"/>
        <v>139737.92000000001</v>
      </c>
      <c r="L519" s="8">
        <f t="shared" si="465"/>
        <v>608.76</v>
      </c>
      <c r="M519" s="8">
        <f t="shared" si="465"/>
        <v>0</v>
      </c>
      <c r="N519" s="8">
        <f t="shared" si="465"/>
        <v>446.28999999999996</v>
      </c>
      <c r="O519" s="8">
        <f t="shared" si="465"/>
        <v>5</v>
      </c>
      <c r="Q519" s="11">
        <f t="shared" si="452"/>
        <v>45071</v>
      </c>
      <c r="R519" s="8">
        <f t="shared" si="466"/>
        <v>486</v>
      </c>
      <c r="S519" s="8">
        <f t="shared" si="466"/>
        <v>55514.799999999996</v>
      </c>
      <c r="T519" s="8">
        <f t="shared" si="466"/>
        <v>535.75</v>
      </c>
      <c r="U519" s="8">
        <f t="shared" si="466"/>
        <v>0</v>
      </c>
      <c r="V519" s="8">
        <f t="shared" si="466"/>
        <v>282.77999999999997</v>
      </c>
      <c r="W519" s="8">
        <f t="shared" si="466"/>
        <v>5</v>
      </c>
      <c r="Y519" s="11">
        <f t="shared" si="453"/>
        <v>45071</v>
      </c>
      <c r="Z519" s="8">
        <f t="shared" si="467"/>
        <v>988</v>
      </c>
      <c r="AA519" s="8">
        <f t="shared" si="467"/>
        <v>122500.56999999999</v>
      </c>
      <c r="AB519" s="8">
        <f t="shared" si="467"/>
        <v>1441.55</v>
      </c>
      <c r="AC519" s="8">
        <f t="shared" si="467"/>
        <v>0</v>
      </c>
      <c r="AD519" s="8">
        <f t="shared" si="467"/>
        <v>1142.7800000000002</v>
      </c>
      <c r="AE519" s="8">
        <f t="shared" si="467"/>
        <v>138</v>
      </c>
      <c r="AG519" s="11">
        <f t="shared" si="454"/>
        <v>45071</v>
      </c>
      <c r="AH519" s="8">
        <f t="shared" si="468"/>
        <v>1183</v>
      </c>
      <c r="AI519" s="8">
        <f t="shared" si="468"/>
        <v>144717.12</v>
      </c>
      <c r="AJ519" s="8">
        <f t="shared" si="468"/>
        <v>451.28000000000003</v>
      </c>
      <c r="AK519" s="8">
        <f t="shared" si="468"/>
        <v>0</v>
      </c>
      <c r="AL519" s="8">
        <f t="shared" si="468"/>
        <v>2164.14</v>
      </c>
      <c r="AM519" s="8">
        <f t="shared" si="468"/>
        <v>119</v>
      </c>
      <c r="AO519" s="11">
        <f t="shared" si="455"/>
        <v>45071</v>
      </c>
      <c r="AP519" s="8">
        <f t="shared" si="469"/>
        <v>1176</v>
      </c>
      <c r="AQ519" s="8">
        <f t="shared" si="469"/>
        <v>106522.01000000001</v>
      </c>
      <c r="AR519" s="8">
        <f t="shared" si="469"/>
        <v>0</v>
      </c>
      <c r="AS519" s="8">
        <f t="shared" si="469"/>
        <v>903.67</v>
      </c>
      <c r="AT519" s="8">
        <f t="shared" si="469"/>
        <v>259.29000000000002</v>
      </c>
      <c r="AU519" s="8">
        <f t="shared" si="469"/>
        <v>86</v>
      </c>
      <c r="AW519" s="11">
        <f t="shared" si="456"/>
        <v>45071</v>
      </c>
      <c r="AX519" s="8">
        <f t="shared" si="470"/>
        <v>1497</v>
      </c>
      <c r="AY519" s="8">
        <f t="shared" si="470"/>
        <v>189240.86000000002</v>
      </c>
      <c r="AZ519" s="8">
        <f t="shared" si="470"/>
        <v>446.21000000000009</v>
      </c>
      <c r="BA519" s="8">
        <f t="shared" si="470"/>
        <v>0</v>
      </c>
      <c r="BB519" s="8">
        <f t="shared" si="470"/>
        <v>1576.9599999999996</v>
      </c>
      <c r="BC519" s="8">
        <f t="shared" si="470"/>
        <v>37</v>
      </c>
      <c r="BE519" s="11">
        <f t="shared" si="457"/>
        <v>45071</v>
      </c>
      <c r="BF519" s="8">
        <f t="shared" si="471"/>
        <v>1212</v>
      </c>
      <c r="BG519" s="8">
        <f t="shared" si="471"/>
        <v>152509.72</v>
      </c>
      <c r="BH519" s="8">
        <f t="shared" si="471"/>
        <v>940.13000000000011</v>
      </c>
      <c r="BI519" s="8">
        <f t="shared" si="471"/>
        <v>0</v>
      </c>
      <c r="BJ519" s="8">
        <f t="shared" si="471"/>
        <v>2685.91</v>
      </c>
      <c r="BK519" s="8">
        <f t="shared" si="471"/>
        <v>28</v>
      </c>
      <c r="BM519" s="11">
        <f t="shared" si="458"/>
        <v>45071</v>
      </c>
      <c r="BN519" s="8">
        <f t="shared" si="472"/>
        <v>739</v>
      </c>
      <c r="BO519" s="8">
        <f t="shared" si="472"/>
        <v>60713.070000000007</v>
      </c>
      <c r="BP519" s="8">
        <f t="shared" si="472"/>
        <v>883</v>
      </c>
      <c r="BQ519" s="8">
        <f t="shared" si="472"/>
        <v>0</v>
      </c>
      <c r="BR519" s="8">
        <f t="shared" si="472"/>
        <v>390</v>
      </c>
      <c r="BS519" s="8">
        <f t="shared" si="472"/>
        <v>22</v>
      </c>
      <c r="BU519" s="11">
        <f t="shared" si="459"/>
        <v>45071</v>
      </c>
      <c r="BV519" s="8">
        <f t="shared" si="473"/>
        <v>645</v>
      </c>
      <c r="BW519" s="8">
        <f t="shared" si="473"/>
        <v>85113.159999999989</v>
      </c>
      <c r="BX519" s="8">
        <f t="shared" si="473"/>
        <v>462.5</v>
      </c>
      <c r="BY519" s="8">
        <f t="shared" si="473"/>
        <v>0</v>
      </c>
      <c r="BZ519" s="8">
        <f t="shared" si="473"/>
        <v>1425.5</v>
      </c>
      <c r="CA519" s="8">
        <f t="shared" si="473"/>
        <v>20</v>
      </c>
      <c r="CC519" s="11">
        <f t="shared" si="460"/>
        <v>45071</v>
      </c>
      <c r="CD519" s="8">
        <f t="shared" si="474"/>
        <v>1270</v>
      </c>
      <c r="CE519" s="8">
        <f t="shared" si="474"/>
        <v>158820.93000000002</v>
      </c>
      <c r="CF519" s="8">
        <f t="shared" si="474"/>
        <v>78.13</v>
      </c>
      <c r="CG519" s="8">
        <f t="shared" si="474"/>
        <v>4372.04</v>
      </c>
      <c r="CH519" s="8">
        <f t="shared" si="474"/>
        <v>2386.5999999999995</v>
      </c>
      <c r="CI519" s="8">
        <f t="shared" si="474"/>
        <v>18</v>
      </c>
      <c r="CK519" s="11">
        <f t="shared" si="461"/>
        <v>45071</v>
      </c>
      <c r="CL519" s="8">
        <f t="shared" si="475"/>
        <v>400</v>
      </c>
      <c r="CM519" s="8">
        <f t="shared" si="475"/>
        <v>30618.399999999994</v>
      </c>
      <c r="CN519" s="8">
        <f t="shared" si="475"/>
        <v>0</v>
      </c>
      <c r="CO519" s="8">
        <f t="shared" si="475"/>
        <v>80.5</v>
      </c>
      <c r="CP519" s="8">
        <f t="shared" si="475"/>
        <v>1646.41</v>
      </c>
      <c r="CQ519" s="8">
        <f t="shared" si="475"/>
        <v>0</v>
      </c>
      <c r="CS519" s="11">
        <f t="shared" si="462"/>
        <v>45071</v>
      </c>
      <c r="CT519" s="8">
        <f t="shared" si="432"/>
        <v>0</v>
      </c>
      <c r="CU519" s="8">
        <f t="shared" si="433"/>
        <v>0</v>
      </c>
      <c r="CV519" s="8">
        <f t="shared" si="434"/>
        <v>0</v>
      </c>
      <c r="CW519" s="8">
        <f t="shared" si="435"/>
        <v>0</v>
      </c>
      <c r="CX519" s="8">
        <f t="shared" si="436"/>
        <v>0</v>
      </c>
      <c r="CY519" s="8">
        <f t="shared" si="437"/>
        <v>0</v>
      </c>
      <c r="DA519" s="11">
        <f t="shared" si="463"/>
        <v>45071</v>
      </c>
      <c r="DB519" s="8">
        <f t="shared" si="438"/>
        <v>0</v>
      </c>
      <c r="DC519" s="8">
        <f t="shared" si="439"/>
        <v>0</v>
      </c>
      <c r="DD519" s="8">
        <f t="shared" si="440"/>
        <v>0</v>
      </c>
      <c r="DE519" s="8">
        <f t="shared" si="441"/>
        <v>0</v>
      </c>
      <c r="DF519" s="8">
        <f t="shared" si="442"/>
        <v>0</v>
      </c>
      <c r="DG519" s="8">
        <f t="shared" si="443"/>
        <v>0</v>
      </c>
      <c r="DI519" s="11">
        <f t="shared" si="464"/>
        <v>45071</v>
      </c>
      <c r="DJ519" s="8">
        <f t="shared" si="444"/>
        <v>0</v>
      </c>
      <c r="DK519" s="8">
        <f t="shared" si="445"/>
        <v>0</v>
      </c>
      <c r="DL519" s="8">
        <f t="shared" si="446"/>
        <v>0</v>
      </c>
      <c r="DM519" s="8">
        <f t="shared" si="447"/>
        <v>0</v>
      </c>
      <c r="DN519" s="8">
        <f t="shared" si="448"/>
        <v>0</v>
      </c>
      <c r="DO519" s="8">
        <f t="shared" si="449"/>
        <v>0</v>
      </c>
      <c r="DP519" s="56"/>
      <c r="DQ519" s="56"/>
      <c r="DR519" s="56"/>
      <c r="DS519" s="56"/>
    </row>
    <row r="520" spans="1:123" x14ac:dyDescent="0.3">
      <c r="A520" s="11">
        <f t="shared" si="450"/>
        <v>45072</v>
      </c>
      <c r="B520" s="8">
        <f t="shared" si="415"/>
        <v>1461</v>
      </c>
      <c r="C520" s="8">
        <f t="shared" si="416"/>
        <v>159375.05000000002</v>
      </c>
      <c r="D520" s="8">
        <f t="shared" si="417"/>
        <v>0</v>
      </c>
      <c r="E520" s="8">
        <f t="shared" si="418"/>
        <v>744</v>
      </c>
      <c r="F520" s="8">
        <f t="shared" si="419"/>
        <v>754</v>
      </c>
      <c r="G520" s="8">
        <f t="shared" si="420"/>
        <v>0</v>
      </c>
      <c r="I520" s="11">
        <f t="shared" si="451"/>
        <v>45072</v>
      </c>
      <c r="J520" s="8">
        <f t="shared" si="465"/>
        <v>1065</v>
      </c>
      <c r="K520" s="8">
        <f t="shared" si="465"/>
        <v>145056.30000000002</v>
      </c>
      <c r="L520" s="8">
        <f t="shared" si="465"/>
        <v>657.35</v>
      </c>
      <c r="M520" s="8">
        <f t="shared" si="465"/>
        <v>0</v>
      </c>
      <c r="N520" s="8">
        <f t="shared" si="465"/>
        <v>454.23999999999995</v>
      </c>
      <c r="O520" s="8">
        <f t="shared" si="465"/>
        <v>6</v>
      </c>
      <c r="Q520" s="11">
        <f t="shared" si="452"/>
        <v>45072</v>
      </c>
      <c r="R520" s="8">
        <f t="shared" si="466"/>
        <v>513</v>
      </c>
      <c r="S520" s="8">
        <f t="shared" si="466"/>
        <v>58323.969999999994</v>
      </c>
      <c r="T520" s="8">
        <f t="shared" si="466"/>
        <v>565.25</v>
      </c>
      <c r="U520" s="8">
        <f t="shared" si="466"/>
        <v>0</v>
      </c>
      <c r="V520" s="8">
        <f t="shared" si="466"/>
        <v>282.77999999999997</v>
      </c>
      <c r="W520" s="8">
        <f t="shared" si="466"/>
        <v>5</v>
      </c>
      <c r="Y520" s="11">
        <f t="shared" si="453"/>
        <v>45072</v>
      </c>
      <c r="Z520" s="8">
        <f t="shared" si="467"/>
        <v>1053</v>
      </c>
      <c r="AA520" s="8">
        <f t="shared" si="467"/>
        <v>130864.06</v>
      </c>
      <c r="AB520" s="8">
        <f t="shared" si="467"/>
        <v>1529.45</v>
      </c>
      <c r="AC520" s="8">
        <f t="shared" si="467"/>
        <v>0</v>
      </c>
      <c r="AD520" s="8">
        <f t="shared" si="467"/>
        <v>1281.7800000000002</v>
      </c>
      <c r="AE520" s="8">
        <f t="shared" si="467"/>
        <v>143</v>
      </c>
      <c r="AG520" s="11">
        <f t="shared" si="454"/>
        <v>45072</v>
      </c>
      <c r="AH520" s="8">
        <f t="shared" si="468"/>
        <v>1248</v>
      </c>
      <c r="AI520" s="8">
        <f t="shared" si="468"/>
        <v>153947.07</v>
      </c>
      <c r="AJ520" s="8">
        <f t="shared" si="468"/>
        <v>451.28000000000003</v>
      </c>
      <c r="AK520" s="8">
        <f t="shared" si="468"/>
        <v>0</v>
      </c>
      <c r="AL520" s="8">
        <f t="shared" si="468"/>
        <v>2214.14</v>
      </c>
      <c r="AM520" s="8">
        <f t="shared" si="468"/>
        <v>121</v>
      </c>
      <c r="AO520" s="11">
        <f t="shared" si="455"/>
        <v>45072</v>
      </c>
      <c r="AP520" s="8">
        <f t="shared" si="469"/>
        <v>1228</v>
      </c>
      <c r="AQ520" s="8">
        <f t="shared" si="469"/>
        <v>110858.46</v>
      </c>
      <c r="AR520" s="8">
        <f t="shared" si="469"/>
        <v>0</v>
      </c>
      <c r="AS520" s="8">
        <f t="shared" si="469"/>
        <v>972.67</v>
      </c>
      <c r="AT520" s="8">
        <f t="shared" si="469"/>
        <v>259.29000000000002</v>
      </c>
      <c r="AU520" s="8">
        <f t="shared" si="469"/>
        <v>89</v>
      </c>
      <c r="AW520" s="11">
        <f t="shared" si="456"/>
        <v>45072</v>
      </c>
      <c r="AX520" s="8">
        <f t="shared" si="470"/>
        <v>1539</v>
      </c>
      <c r="AY520" s="8">
        <f t="shared" si="470"/>
        <v>194488.76</v>
      </c>
      <c r="AZ520" s="8">
        <f t="shared" si="470"/>
        <v>454.53000000000009</v>
      </c>
      <c r="BA520" s="8">
        <f t="shared" si="470"/>
        <v>0</v>
      </c>
      <c r="BB520" s="8">
        <f t="shared" si="470"/>
        <v>1776.9599999999996</v>
      </c>
      <c r="BC520" s="8">
        <f t="shared" si="470"/>
        <v>38</v>
      </c>
      <c r="BE520" s="11">
        <f t="shared" si="457"/>
        <v>45072</v>
      </c>
      <c r="BF520" s="8">
        <f t="shared" si="471"/>
        <v>1264</v>
      </c>
      <c r="BG520" s="8">
        <f t="shared" si="471"/>
        <v>159280.62</v>
      </c>
      <c r="BH520" s="8">
        <f t="shared" si="471"/>
        <v>987.93000000000006</v>
      </c>
      <c r="BI520" s="8">
        <f t="shared" si="471"/>
        <v>0</v>
      </c>
      <c r="BJ520" s="8">
        <f t="shared" si="471"/>
        <v>3111.99</v>
      </c>
      <c r="BK520" s="8">
        <f t="shared" si="471"/>
        <v>28</v>
      </c>
      <c r="BM520" s="11">
        <f t="shared" si="458"/>
        <v>45072</v>
      </c>
      <c r="BN520" s="8">
        <f t="shared" si="472"/>
        <v>777</v>
      </c>
      <c r="BO520" s="8">
        <f t="shared" si="472"/>
        <v>64263.130000000005</v>
      </c>
      <c r="BP520" s="8">
        <f t="shared" si="472"/>
        <v>903</v>
      </c>
      <c r="BQ520" s="8">
        <f t="shared" si="472"/>
        <v>0</v>
      </c>
      <c r="BR520" s="8">
        <f t="shared" si="472"/>
        <v>390</v>
      </c>
      <c r="BS520" s="8">
        <f t="shared" si="472"/>
        <v>24</v>
      </c>
      <c r="BU520" s="11">
        <f t="shared" si="459"/>
        <v>45072</v>
      </c>
      <c r="BV520" s="8">
        <f t="shared" si="473"/>
        <v>696</v>
      </c>
      <c r="BW520" s="8">
        <f t="shared" si="473"/>
        <v>90500.069999999992</v>
      </c>
      <c r="BX520" s="8">
        <f t="shared" si="473"/>
        <v>481</v>
      </c>
      <c r="BY520" s="8">
        <f t="shared" si="473"/>
        <v>0</v>
      </c>
      <c r="BZ520" s="8">
        <f t="shared" si="473"/>
        <v>1425.5</v>
      </c>
      <c r="CA520" s="8">
        <f t="shared" si="473"/>
        <v>22</v>
      </c>
      <c r="CC520" s="11">
        <f t="shared" si="460"/>
        <v>45072</v>
      </c>
      <c r="CD520" s="8">
        <f t="shared" si="474"/>
        <v>1314</v>
      </c>
      <c r="CE520" s="8">
        <f t="shared" si="474"/>
        <v>164233.97000000003</v>
      </c>
      <c r="CF520" s="8">
        <f t="shared" si="474"/>
        <v>87.429999999999993</v>
      </c>
      <c r="CG520" s="8">
        <f t="shared" si="474"/>
        <v>4559.46</v>
      </c>
      <c r="CH520" s="8">
        <f t="shared" si="474"/>
        <v>2498.5999999999995</v>
      </c>
      <c r="CI520" s="8">
        <f t="shared" si="474"/>
        <v>18</v>
      </c>
      <c r="CK520" s="11">
        <f t="shared" si="461"/>
        <v>45072</v>
      </c>
      <c r="CL520" s="8">
        <f t="shared" si="475"/>
        <v>434</v>
      </c>
      <c r="CM520" s="8">
        <f t="shared" si="475"/>
        <v>33238.479999999996</v>
      </c>
      <c r="CN520" s="8">
        <f t="shared" si="475"/>
        <v>0</v>
      </c>
      <c r="CO520" s="8">
        <f t="shared" si="475"/>
        <v>85.5</v>
      </c>
      <c r="CP520" s="8">
        <f t="shared" si="475"/>
        <v>1771.41</v>
      </c>
      <c r="CQ520" s="8">
        <f t="shared" si="475"/>
        <v>0</v>
      </c>
      <c r="CS520" s="11">
        <f t="shared" si="462"/>
        <v>45072</v>
      </c>
      <c r="CT520" s="8">
        <f t="shared" si="432"/>
        <v>0</v>
      </c>
      <c r="CU520" s="8">
        <f t="shared" si="433"/>
        <v>0</v>
      </c>
      <c r="CV520" s="8">
        <f t="shared" si="434"/>
        <v>0</v>
      </c>
      <c r="CW520" s="8">
        <f t="shared" si="435"/>
        <v>0</v>
      </c>
      <c r="CX520" s="8">
        <f t="shared" si="436"/>
        <v>0</v>
      </c>
      <c r="CY520" s="8">
        <f t="shared" si="437"/>
        <v>0</v>
      </c>
      <c r="DA520" s="11">
        <f t="shared" si="463"/>
        <v>45072</v>
      </c>
      <c r="DB520" s="8">
        <f t="shared" si="438"/>
        <v>0</v>
      </c>
      <c r="DC520" s="8">
        <f t="shared" si="439"/>
        <v>0</v>
      </c>
      <c r="DD520" s="8">
        <f t="shared" si="440"/>
        <v>0</v>
      </c>
      <c r="DE520" s="8">
        <f t="shared" si="441"/>
        <v>0</v>
      </c>
      <c r="DF520" s="8">
        <f t="shared" si="442"/>
        <v>0</v>
      </c>
      <c r="DG520" s="8">
        <f t="shared" si="443"/>
        <v>0</v>
      </c>
      <c r="DI520" s="11">
        <f t="shared" si="464"/>
        <v>45072</v>
      </c>
      <c r="DJ520" s="8">
        <f t="shared" si="444"/>
        <v>0</v>
      </c>
      <c r="DK520" s="8">
        <f t="shared" si="445"/>
        <v>0</v>
      </c>
      <c r="DL520" s="8">
        <f t="shared" si="446"/>
        <v>0</v>
      </c>
      <c r="DM520" s="8">
        <f t="shared" si="447"/>
        <v>0</v>
      </c>
      <c r="DN520" s="8">
        <f t="shared" si="448"/>
        <v>0</v>
      </c>
      <c r="DO520" s="8">
        <f t="shared" si="449"/>
        <v>0</v>
      </c>
      <c r="DP520" s="56"/>
      <c r="DQ520" s="56"/>
      <c r="DR520" s="56"/>
      <c r="DS520" s="56"/>
    </row>
    <row r="521" spans="1:123" x14ac:dyDescent="0.3">
      <c r="A521" s="11">
        <f t="shared" si="450"/>
        <v>45073</v>
      </c>
      <c r="B521" s="8">
        <f t="shared" si="415"/>
        <v>1523</v>
      </c>
      <c r="C521" s="8">
        <f t="shared" si="416"/>
        <v>165925.15000000002</v>
      </c>
      <c r="D521" s="8">
        <f t="shared" si="417"/>
        <v>0</v>
      </c>
      <c r="E521" s="8">
        <f t="shared" si="418"/>
        <v>782</v>
      </c>
      <c r="F521" s="8">
        <f t="shared" si="419"/>
        <v>754</v>
      </c>
      <c r="G521" s="8">
        <f t="shared" si="420"/>
        <v>0</v>
      </c>
      <c r="I521" s="11">
        <f t="shared" si="451"/>
        <v>45073</v>
      </c>
      <c r="J521" s="8">
        <f t="shared" si="465"/>
        <v>1090</v>
      </c>
      <c r="K521" s="8">
        <f t="shared" si="465"/>
        <v>148273.80000000002</v>
      </c>
      <c r="L521" s="8">
        <f t="shared" si="465"/>
        <v>681.41</v>
      </c>
      <c r="M521" s="8">
        <f t="shared" si="465"/>
        <v>0</v>
      </c>
      <c r="N521" s="8">
        <f t="shared" si="465"/>
        <v>454.23999999999995</v>
      </c>
      <c r="O521" s="8">
        <f t="shared" si="465"/>
        <v>7</v>
      </c>
      <c r="Q521" s="11">
        <f t="shared" si="452"/>
        <v>45073</v>
      </c>
      <c r="R521" s="8">
        <f t="shared" si="466"/>
        <v>554</v>
      </c>
      <c r="S521" s="8">
        <f t="shared" si="466"/>
        <v>62210.06</v>
      </c>
      <c r="T521" s="8">
        <f t="shared" si="466"/>
        <v>644.25</v>
      </c>
      <c r="U521" s="8">
        <f t="shared" si="466"/>
        <v>0</v>
      </c>
      <c r="V521" s="8">
        <f t="shared" si="466"/>
        <v>282.77999999999997</v>
      </c>
      <c r="W521" s="8">
        <f t="shared" si="466"/>
        <v>5</v>
      </c>
      <c r="Y521" s="11">
        <f t="shared" si="453"/>
        <v>45073</v>
      </c>
      <c r="Z521" s="8">
        <f t="shared" si="467"/>
        <v>1123</v>
      </c>
      <c r="AA521" s="8">
        <f t="shared" si="467"/>
        <v>140074.95000000001</v>
      </c>
      <c r="AB521" s="8">
        <f t="shared" si="467"/>
        <v>1621.99</v>
      </c>
      <c r="AC521" s="8">
        <f t="shared" si="467"/>
        <v>0</v>
      </c>
      <c r="AD521" s="8">
        <f t="shared" si="467"/>
        <v>1520.7800000000002</v>
      </c>
      <c r="AE521" s="8">
        <f t="shared" si="467"/>
        <v>148</v>
      </c>
      <c r="AG521" s="11">
        <f t="shared" si="454"/>
        <v>45073</v>
      </c>
      <c r="AH521" s="8">
        <f t="shared" si="468"/>
        <v>1311</v>
      </c>
      <c r="AI521" s="8">
        <f t="shared" si="468"/>
        <v>163183.85</v>
      </c>
      <c r="AJ521" s="8">
        <f t="shared" si="468"/>
        <v>466.08000000000004</v>
      </c>
      <c r="AK521" s="8">
        <f t="shared" si="468"/>
        <v>0</v>
      </c>
      <c r="AL521" s="8">
        <f t="shared" si="468"/>
        <v>2419.0899999999997</v>
      </c>
      <c r="AM521" s="8">
        <f t="shared" si="468"/>
        <v>123</v>
      </c>
      <c r="AO521" s="11">
        <f t="shared" si="455"/>
        <v>45073</v>
      </c>
      <c r="AP521" s="8">
        <f t="shared" si="469"/>
        <v>1269</v>
      </c>
      <c r="AQ521" s="8">
        <f t="shared" si="469"/>
        <v>113803.57</v>
      </c>
      <c r="AR521" s="8">
        <f t="shared" si="469"/>
        <v>0</v>
      </c>
      <c r="AS521" s="8">
        <f t="shared" si="469"/>
        <v>1055.67</v>
      </c>
      <c r="AT521" s="8">
        <f t="shared" si="469"/>
        <v>259.29000000000002</v>
      </c>
      <c r="AU521" s="8">
        <f t="shared" si="469"/>
        <v>92</v>
      </c>
      <c r="AW521" s="11">
        <f t="shared" si="456"/>
        <v>45073</v>
      </c>
      <c r="AX521" s="8">
        <f t="shared" si="470"/>
        <v>1591</v>
      </c>
      <c r="AY521" s="8">
        <f t="shared" si="470"/>
        <v>200749.69</v>
      </c>
      <c r="AZ521" s="8">
        <f t="shared" si="470"/>
        <v>457.30000000000007</v>
      </c>
      <c r="BA521" s="8">
        <f t="shared" si="470"/>
        <v>0</v>
      </c>
      <c r="BB521" s="8">
        <f t="shared" si="470"/>
        <v>1826.9599999999996</v>
      </c>
      <c r="BC521" s="8">
        <f t="shared" si="470"/>
        <v>39</v>
      </c>
      <c r="BE521" s="11">
        <f t="shared" si="457"/>
        <v>45073</v>
      </c>
      <c r="BF521" s="8">
        <f t="shared" si="471"/>
        <v>1320</v>
      </c>
      <c r="BG521" s="8">
        <f t="shared" si="471"/>
        <v>166837.54</v>
      </c>
      <c r="BH521" s="8">
        <f t="shared" si="471"/>
        <v>1060.78</v>
      </c>
      <c r="BI521" s="8">
        <f t="shared" si="471"/>
        <v>0</v>
      </c>
      <c r="BJ521" s="8">
        <f t="shared" si="471"/>
        <v>3513.29</v>
      </c>
      <c r="BK521" s="8">
        <f t="shared" si="471"/>
        <v>28</v>
      </c>
      <c r="BM521" s="11">
        <f t="shared" si="458"/>
        <v>45073</v>
      </c>
      <c r="BN521" s="8">
        <f t="shared" si="472"/>
        <v>817</v>
      </c>
      <c r="BO521" s="8">
        <f t="shared" si="472"/>
        <v>68040.240000000005</v>
      </c>
      <c r="BP521" s="8">
        <f t="shared" si="472"/>
        <v>950</v>
      </c>
      <c r="BQ521" s="8">
        <f t="shared" si="472"/>
        <v>0</v>
      </c>
      <c r="BR521" s="8">
        <f t="shared" si="472"/>
        <v>410</v>
      </c>
      <c r="BS521" s="8">
        <f t="shared" si="472"/>
        <v>26</v>
      </c>
      <c r="BU521" s="11">
        <f t="shared" si="459"/>
        <v>45073</v>
      </c>
      <c r="BV521" s="8">
        <f t="shared" si="473"/>
        <v>736</v>
      </c>
      <c r="BW521" s="8">
        <f t="shared" si="473"/>
        <v>94833.689999999988</v>
      </c>
      <c r="BX521" s="8">
        <f t="shared" si="473"/>
        <v>592</v>
      </c>
      <c r="BY521" s="8">
        <f t="shared" si="473"/>
        <v>0</v>
      </c>
      <c r="BZ521" s="8">
        <f t="shared" si="473"/>
        <v>1425.5</v>
      </c>
      <c r="CA521" s="8">
        <f t="shared" si="473"/>
        <v>24</v>
      </c>
      <c r="CC521" s="11">
        <f t="shared" si="460"/>
        <v>45073</v>
      </c>
      <c r="CD521" s="8">
        <f t="shared" si="474"/>
        <v>1389</v>
      </c>
      <c r="CE521" s="8">
        <f t="shared" si="474"/>
        <v>174060.09000000003</v>
      </c>
      <c r="CF521" s="8">
        <f t="shared" si="474"/>
        <v>87.429999999999993</v>
      </c>
      <c r="CG521" s="8">
        <f t="shared" si="474"/>
        <v>4943.59</v>
      </c>
      <c r="CH521" s="8">
        <f t="shared" si="474"/>
        <v>2793.5999999999995</v>
      </c>
      <c r="CI521" s="8">
        <f t="shared" si="474"/>
        <v>18</v>
      </c>
      <c r="CK521" s="11">
        <f t="shared" si="461"/>
        <v>45073</v>
      </c>
      <c r="CL521" s="8">
        <f t="shared" si="475"/>
        <v>447</v>
      </c>
      <c r="CM521" s="8">
        <f t="shared" si="475"/>
        <v>34481.569999999992</v>
      </c>
      <c r="CN521" s="8">
        <f t="shared" si="475"/>
        <v>0</v>
      </c>
      <c r="CO521" s="8">
        <f t="shared" si="475"/>
        <v>101.5</v>
      </c>
      <c r="CP521" s="8">
        <f t="shared" si="475"/>
        <v>1771.41</v>
      </c>
      <c r="CQ521" s="8">
        <f t="shared" si="475"/>
        <v>0</v>
      </c>
      <c r="CS521" s="11">
        <f t="shared" si="462"/>
        <v>45073</v>
      </c>
      <c r="CT521" s="8">
        <f t="shared" si="432"/>
        <v>0</v>
      </c>
      <c r="CU521" s="8">
        <f t="shared" si="433"/>
        <v>0</v>
      </c>
      <c r="CV521" s="8">
        <f t="shared" si="434"/>
        <v>0</v>
      </c>
      <c r="CW521" s="8">
        <f t="shared" si="435"/>
        <v>0</v>
      </c>
      <c r="CX521" s="8">
        <f t="shared" si="436"/>
        <v>0</v>
      </c>
      <c r="CY521" s="8">
        <f t="shared" si="437"/>
        <v>0</v>
      </c>
      <c r="DA521" s="11">
        <f t="shared" si="463"/>
        <v>45073</v>
      </c>
      <c r="DB521" s="8">
        <f t="shared" si="438"/>
        <v>0</v>
      </c>
      <c r="DC521" s="8">
        <f t="shared" si="439"/>
        <v>0</v>
      </c>
      <c r="DD521" s="8">
        <f t="shared" si="440"/>
        <v>0</v>
      </c>
      <c r="DE521" s="8">
        <f t="shared" si="441"/>
        <v>0</v>
      </c>
      <c r="DF521" s="8">
        <f t="shared" si="442"/>
        <v>0</v>
      </c>
      <c r="DG521" s="8">
        <f t="shared" si="443"/>
        <v>0</v>
      </c>
      <c r="DI521" s="11">
        <f t="shared" si="464"/>
        <v>45073</v>
      </c>
      <c r="DJ521" s="8">
        <f t="shared" si="444"/>
        <v>0</v>
      </c>
      <c r="DK521" s="8">
        <f t="shared" si="445"/>
        <v>0</v>
      </c>
      <c r="DL521" s="8">
        <f t="shared" si="446"/>
        <v>0</v>
      </c>
      <c r="DM521" s="8">
        <f t="shared" si="447"/>
        <v>0</v>
      </c>
      <c r="DN521" s="8">
        <f t="shared" si="448"/>
        <v>0</v>
      </c>
      <c r="DO521" s="8">
        <f t="shared" si="449"/>
        <v>0</v>
      </c>
      <c r="DP521" s="56"/>
      <c r="DQ521" s="56"/>
      <c r="DR521" s="56"/>
      <c r="DS521" s="56"/>
    </row>
    <row r="522" spans="1:123" x14ac:dyDescent="0.3">
      <c r="A522" s="11">
        <f t="shared" si="450"/>
        <v>45074</v>
      </c>
      <c r="B522" s="8">
        <f t="shared" si="415"/>
        <v>1581</v>
      </c>
      <c r="C522" s="8">
        <f t="shared" si="416"/>
        <v>171761.79000000004</v>
      </c>
      <c r="D522" s="8">
        <f t="shared" si="417"/>
        <v>0</v>
      </c>
      <c r="E522" s="8">
        <f t="shared" si="418"/>
        <v>794</v>
      </c>
      <c r="F522" s="8">
        <f t="shared" si="419"/>
        <v>779.01</v>
      </c>
      <c r="G522" s="8">
        <f t="shared" si="420"/>
        <v>0</v>
      </c>
      <c r="I522" s="11">
        <f t="shared" si="451"/>
        <v>45074</v>
      </c>
      <c r="J522" s="8">
        <f t="shared" si="465"/>
        <v>1106</v>
      </c>
      <c r="K522" s="8">
        <f t="shared" si="465"/>
        <v>150444.53000000003</v>
      </c>
      <c r="L522" s="8">
        <f t="shared" si="465"/>
        <v>721.97</v>
      </c>
      <c r="M522" s="8">
        <f t="shared" si="465"/>
        <v>0</v>
      </c>
      <c r="N522" s="8">
        <f t="shared" si="465"/>
        <v>454.23999999999995</v>
      </c>
      <c r="O522" s="8">
        <f t="shared" si="465"/>
        <v>8</v>
      </c>
      <c r="Q522" s="11">
        <f t="shared" si="452"/>
        <v>45074</v>
      </c>
      <c r="R522" s="8">
        <f t="shared" si="466"/>
        <v>576</v>
      </c>
      <c r="S522" s="8">
        <f t="shared" si="466"/>
        <v>64452.509999999995</v>
      </c>
      <c r="T522" s="8">
        <f t="shared" si="466"/>
        <v>687.25</v>
      </c>
      <c r="U522" s="8">
        <f t="shared" si="466"/>
        <v>0</v>
      </c>
      <c r="V522" s="8">
        <f t="shared" si="466"/>
        <v>283.77999999999997</v>
      </c>
      <c r="W522" s="8">
        <f t="shared" si="466"/>
        <v>5</v>
      </c>
      <c r="Y522" s="11">
        <f t="shared" si="453"/>
        <v>45074</v>
      </c>
      <c r="Z522" s="8">
        <f t="shared" si="467"/>
        <v>1171</v>
      </c>
      <c r="AA522" s="8">
        <f t="shared" si="467"/>
        <v>145734.53</v>
      </c>
      <c r="AB522" s="8">
        <f t="shared" si="467"/>
        <v>1753.42</v>
      </c>
      <c r="AC522" s="8">
        <f t="shared" si="467"/>
        <v>0</v>
      </c>
      <c r="AD522" s="8">
        <f t="shared" si="467"/>
        <v>1721.5200000000002</v>
      </c>
      <c r="AE522" s="8">
        <f t="shared" si="467"/>
        <v>153</v>
      </c>
      <c r="AG522" s="11">
        <f t="shared" si="454"/>
        <v>45074</v>
      </c>
      <c r="AH522" s="8">
        <f t="shared" si="468"/>
        <v>1354</v>
      </c>
      <c r="AI522" s="8">
        <f t="shared" si="468"/>
        <v>169353.88</v>
      </c>
      <c r="AJ522" s="8">
        <f t="shared" si="468"/>
        <v>477.18000000000006</v>
      </c>
      <c r="AK522" s="8">
        <f t="shared" si="468"/>
        <v>0</v>
      </c>
      <c r="AL522" s="8">
        <f t="shared" si="468"/>
        <v>2533.7399999999998</v>
      </c>
      <c r="AM522" s="8">
        <f t="shared" si="468"/>
        <v>125</v>
      </c>
      <c r="AO522" s="11">
        <f t="shared" si="455"/>
        <v>45074</v>
      </c>
      <c r="AP522" s="8">
        <f t="shared" si="469"/>
        <v>1302</v>
      </c>
      <c r="AQ522" s="8">
        <f t="shared" si="469"/>
        <v>116418.24000000001</v>
      </c>
      <c r="AR522" s="8">
        <f t="shared" si="469"/>
        <v>0</v>
      </c>
      <c r="AS522" s="8">
        <f t="shared" si="469"/>
        <v>1095.67</v>
      </c>
      <c r="AT522" s="8">
        <f t="shared" si="469"/>
        <v>259.29000000000002</v>
      </c>
      <c r="AU522" s="8">
        <f t="shared" si="469"/>
        <v>95</v>
      </c>
      <c r="AW522" s="11">
        <f t="shared" si="456"/>
        <v>45074</v>
      </c>
      <c r="AX522" s="8">
        <f t="shared" si="470"/>
        <v>1624</v>
      </c>
      <c r="AY522" s="8">
        <f t="shared" si="470"/>
        <v>204471.81</v>
      </c>
      <c r="AZ522" s="8">
        <f t="shared" si="470"/>
        <v>483.17000000000007</v>
      </c>
      <c r="BA522" s="8">
        <f t="shared" si="470"/>
        <v>0</v>
      </c>
      <c r="BB522" s="8">
        <f t="shared" si="470"/>
        <v>2018.9599999999996</v>
      </c>
      <c r="BC522" s="8">
        <f t="shared" si="470"/>
        <v>40</v>
      </c>
      <c r="BE522" s="11">
        <f t="shared" si="457"/>
        <v>45074</v>
      </c>
      <c r="BF522" s="8">
        <f t="shared" si="471"/>
        <v>1363</v>
      </c>
      <c r="BG522" s="8">
        <f t="shared" si="471"/>
        <v>171150.65</v>
      </c>
      <c r="BH522" s="8">
        <f t="shared" si="471"/>
        <v>1100.95</v>
      </c>
      <c r="BI522" s="8">
        <f t="shared" si="471"/>
        <v>0</v>
      </c>
      <c r="BJ522" s="8">
        <f t="shared" si="471"/>
        <v>3674.02</v>
      </c>
      <c r="BK522" s="8">
        <f t="shared" si="471"/>
        <v>28</v>
      </c>
      <c r="BM522" s="11">
        <f t="shared" si="458"/>
        <v>45074</v>
      </c>
      <c r="BN522" s="8">
        <f t="shared" si="472"/>
        <v>842</v>
      </c>
      <c r="BO522" s="8">
        <f t="shared" si="472"/>
        <v>70253.69</v>
      </c>
      <c r="BP522" s="8">
        <f t="shared" si="472"/>
        <v>980</v>
      </c>
      <c r="BQ522" s="8">
        <f t="shared" si="472"/>
        <v>0</v>
      </c>
      <c r="BR522" s="8">
        <f t="shared" si="472"/>
        <v>510</v>
      </c>
      <c r="BS522" s="8">
        <f t="shared" si="472"/>
        <v>28</v>
      </c>
      <c r="BU522" s="11">
        <f t="shared" si="459"/>
        <v>45074</v>
      </c>
      <c r="BV522" s="8">
        <f t="shared" si="473"/>
        <v>753</v>
      </c>
      <c r="BW522" s="8">
        <f t="shared" si="473"/>
        <v>96668.889999999985</v>
      </c>
      <c r="BX522" s="8">
        <f t="shared" si="473"/>
        <v>625.5</v>
      </c>
      <c r="BY522" s="8">
        <f t="shared" si="473"/>
        <v>0</v>
      </c>
      <c r="BZ522" s="8">
        <f t="shared" si="473"/>
        <v>1425.5</v>
      </c>
      <c r="CA522" s="8">
        <f t="shared" si="473"/>
        <v>25</v>
      </c>
      <c r="CC522" s="11">
        <f t="shared" si="460"/>
        <v>45074</v>
      </c>
      <c r="CD522" s="8">
        <f t="shared" si="474"/>
        <v>1427</v>
      </c>
      <c r="CE522" s="8">
        <f t="shared" si="474"/>
        <v>178446.37000000002</v>
      </c>
      <c r="CF522" s="8">
        <f t="shared" si="474"/>
        <v>87.429999999999993</v>
      </c>
      <c r="CG522" s="8">
        <f t="shared" si="474"/>
        <v>5395.4400000000005</v>
      </c>
      <c r="CH522" s="8">
        <f t="shared" si="474"/>
        <v>2989.5999999999995</v>
      </c>
      <c r="CI522" s="8">
        <f t="shared" si="474"/>
        <v>18</v>
      </c>
      <c r="CK522" s="11">
        <f t="shared" si="461"/>
        <v>45074</v>
      </c>
      <c r="CL522" s="8">
        <f t="shared" si="475"/>
        <v>458</v>
      </c>
      <c r="CM522" s="8">
        <f t="shared" si="475"/>
        <v>35494.12999999999</v>
      </c>
      <c r="CN522" s="8">
        <f t="shared" si="475"/>
        <v>0</v>
      </c>
      <c r="CO522" s="8">
        <f t="shared" si="475"/>
        <v>101.5</v>
      </c>
      <c r="CP522" s="8">
        <f t="shared" si="475"/>
        <v>1831.41</v>
      </c>
      <c r="CQ522" s="8">
        <f t="shared" si="475"/>
        <v>0</v>
      </c>
      <c r="CS522" s="11">
        <f t="shared" si="462"/>
        <v>45074</v>
      </c>
      <c r="CT522" s="8">
        <f t="shared" si="432"/>
        <v>0</v>
      </c>
      <c r="CU522" s="8">
        <f t="shared" si="433"/>
        <v>0</v>
      </c>
      <c r="CV522" s="8">
        <f t="shared" si="434"/>
        <v>0</v>
      </c>
      <c r="CW522" s="8">
        <f t="shared" si="435"/>
        <v>0</v>
      </c>
      <c r="CX522" s="8">
        <f t="shared" si="436"/>
        <v>0</v>
      </c>
      <c r="CY522" s="8">
        <f t="shared" si="437"/>
        <v>0</v>
      </c>
      <c r="DA522" s="11">
        <f t="shared" si="463"/>
        <v>45074</v>
      </c>
      <c r="DB522" s="8">
        <f t="shared" si="438"/>
        <v>0</v>
      </c>
      <c r="DC522" s="8">
        <f t="shared" si="439"/>
        <v>0</v>
      </c>
      <c r="DD522" s="8">
        <f t="shared" si="440"/>
        <v>0</v>
      </c>
      <c r="DE522" s="8">
        <f t="shared" si="441"/>
        <v>0</v>
      </c>
      <c r="DF522" s="8">
        <f t="shared" si="442"/>
        <v>0</v>
      </c>
      <c r="DG522" s="8">
        <f t="shared" si="443"/>
        <v>0</v>
      </c>
      <c r="DI522" s="11">
        <f t="shared" si="464"/>
        <v>45074</v>
      </c>
      <c r="DJ522" s="8">
        <f t="shared" si="444"/>
        <v>0</v>
      </c>
      <c r="DK522" s="8">
        <f t="shared" si="445"/>
        <v>0</v>
      </c>
      <c r="DL522" s="8">
        <f t="shared" si="446"/>
        <v>0</v>
      </c>
      <c r="DM522" s="8">
        <f t="shared" si="447"/>
        <v>0</v>
      </c>
      <c r="DN522" s="8">
        <f t="shared" si="448"/>
        <v>0</v>
      </c>
      <c r="DO522" s="8">
        <f t="shared" si="449"/>
        <v>0</v>
      </c>
      <c r="DP522" s="56"/>
      <c r="DQ522" s="56"/>
      <c r="DR522" s="56"/>
      <c r="DS522" s="56"/>
    </row>
    <row r="523" spans="1:123" x14ac:dyDescent="0.3">
      <c r="A523" s="11">
        <f t="shared" si="450"/>
        <v>45075</v>
      </c>
      <c r="B523" s="8">
        <f t="shared" si="415"/>
        <v>1616</v>
      </c>
      <c r="C523" s="8">
        <f t="shared" si="416"/>
        <v>175337.84000000003</v>
      </c>
      <c r="D523" s="8">
        <f t="shared" si="417"/>
        <v>0</v>
      </c>
      <c r="E523" s="8">
        <f t="shared" si="418"/>
        <v>802</v>
      </c>
      <c r="F523" s="8">
        <f t="shared" si="419"/>
        <v>829.01</v>
      </c>
      <c r="G523" s="8">
        <f t="shared" si="420"/>
        <v>0</v>
      </c>
      <c r="I523" s="11">
        <f t="shared" si="451"/>
        <v>45075</v>
      </c>
      <c r="J523" s="8">
        <f t="shared" si="465"/>
        <v>1124</v>
      </c>
      <c r="K523" s="8">
        <f t="shared" si="465"/>
        <v>153041.16000000003</v>
      </c>
      <c r="L523" s="8">
        <f t="shared" si="465"/>
        <v>737.29000000000008</v>
      </c>
      <c r="M523" s="8">
        <f t="shared" si="465"/>
        <v>0</v>
      </c>
      <c r="N523" s="8">
        <f t="shared" si="465"/>
        <v>454.23999999999995</v>
      </c>
      <c r="O523" s="8">
        <f t="shared" si="465"/>
        <v>9</v>
      </c>
      <c r="Q523" s="11">
        <f t="shared" si="452"/>
        <v>45075</v>
      </c>
      <c r="R523" s="8">
        <f t="shared" si="466"/>
        <v>596</v>
      </c>
      <c r="S523" s="8">
        <f t="shared" si="466"/>
        <v>66500.42</v>
      </c>
      <c r="T523" s="8">
        <f t="shared" si="466"/>
        <v>701.25</v>
      </c>
      <c r="U523" s="8">
        <f t="shared" si="466"/>
        <v>0</v>
      </c>
      <c r="V523" s="8">
        <f t="shared" si="466"/>
        <v>283.77999999999997</v>
      </c>
      <c r="W523" s="8">
        <f t="shared" si="466"/>
        <v>5</v>
      </c>
      <c r="Y523" s="11">
        <f t="shared" si="453"/>
        <v>45075</v>
      </c>
      <c r="Z523" s="8">
        <f t="shared" si="467"/>
        <v>1207</v>
      </c>
      <c r="AA523" s="8">
        <f t="shared" si="467"/>
        <v>149833.82999999999</v>
      </c>
      <c r="AB523" s="8">
        <f t="shared" si="467"/>
        <v>1787.67</v>
      </c>
      <c r="AC523" s="8">
        <f t="shared" si="467"/>
        <v>0</v>
      </c>
      <c r="AD523" s="8">
        <f t="shared" si="467"/>
        <v>1620.7800000000002</v>
      </c>
      <c r="AE523" s="8">
        <f t="shared" si="467"/>
        <v>159</v>
      </c>
      <c r="AG523" s="11">
        <f t="shared" si="454"/>
        <v>45075</v>
      </c>
      <c r="AH523" s="8">
        <f t="shared" si="468"/>
        <v>1396</v>
      </c>
      <c r="AI523" s="8">
        <f t="shared" si="468"/>
        <v>174971.95</v>
      </c>
      <c r="AJ523" s="8">
        <f t="shared" si="468"/>
        <v>480.88000000000005</v>
      </c>
      <c r="AK523" s="8">
        <f t="shared" si="468"/>
        <v>0</v>
      </c>
      <c r="AL523" s="8">
        <f t="shared" si="468"/>
        <v>2533.7399999999998</v>
      </c>
      <c r="AM523" s="8">
        <f t="shared" si="468"/>
        <v>127</v>
      </c>
      <c r="AO523" s="11">
        <f t="shared" si="455"/>
        <v>45075</v>
      </c>
      <c r="AP523" s="8">
        <f t="shared" si="469"/>
        <v>1331</v>
      </c>
      <c r="AQ523" s="8">
        <f t="shared" si="469"/>
        <v>118708.55</v>
      </c>
      <c r="AR523" s="8">
        <f t="shared" si="469"/>
        <v>0</v>
      </c>
      <c r="AS523" s="8">
        <f t="shared" si="469"/>
        <v>1109.17</v>
      </c>
      <c r="AT523" s="8">
        <f t="shared" si="469"/>
        <v>259.29000000000002</v>
      </c>
      <c r="AU523" s="8">
        <f t="shared" si="469"/>
        <v>95</v>
      </c>
      <c r="AW523" s="11">
        <f t="shared" si="456"/>
        <v>45075</v>
      </c>
      <c r="AX523" s="8">
        <f t="shared" si="470"/>
        <v>1659</v>
      </c>
      <c r="AY523" s="8">
        <f t="shared" si="470"/>
        <v>208684.7</v>
      </c>
      <c r="AZ523" s="8">
        <f t="shared" si="470"/>
        <v>484.09000000000009</v>
      </c>
      <c r="BA523" s="8">
        <f t="shared" si="470"/>
        <v>0</v>
      </c>
      <c r="BB523" s="8">
        <f t="shared" si="470"/>
        <v>2063.1099999999997</v>
      </c>
      <c r="BC523" s="8">
        <f t="shared" si="470"/>
        <v>41</v>
      </c>
      <c r="BE523" s="11">
        <f t="shared" si="457"/>
        <v>45075</v>
      </c>
      <c r="BF523" s="8">
        <f t="shared" si="471"/>
        <v>1405</v>
      </c>
      <c r="BG523" s="8">
        <f t="shared" si="471"/>
        <v>176222.35</v>
      </c>
      <c r="BH523" s="8">
        <f t="shared" si="471"/>
        <v>1107.9100000000001</v>
      </c>
      <c r="BI523" s="8">
        <f t="shared" si="471"/>
        <v>0</v>
      </c>
      <c r="BJ523" s="8">
        <f t="shared" si="471"/>
        <v>3724.02</v>
      </c>
      <c r="BK523" s="8">
        <f t="shared" si="471"/>
        <v>28</v>
      </c>
      <c r="BM523" s="11">
        <f t="shared" si="458"/>
        <v>45075</v>
      </c>
      <c r="BN523" s="8">
        <f t="shared" si="472"/>
        <v>853</v>
      </c>
      <c r="BO523" s="8">
        <f t="shared" si="472"/>
        <v>70978.960000000006</v>
      </c>
      <c r="BP523" s="8">
        <f t="shared" si="472"/>
        <v>984</v>
      </c>
      <c r="BQ523" s="8">
        <f t="shared" si="472"/>
        <v>0</v>
      </c>
      <c r="BR523" s="8">
        <f t="shared" si="472"/>
        <v>510</v>
      </c>
      <c r="BS523" s="8">
        <f t="shared" si="472"/>
        <v>30</v>
      </c>
      <c r="BU523" s="11">
        <f t="shared" si="459"/>
        <v>45075</v>
      </c>
      <c r="BV523" s="8">
        <f t="shared" si="473"/>
        <v>766</v>
      </c>
      <c r="BW523" s="8">
        <f t="shared" si="473"/>
        <v>98144.719999999987</v>
      </c>
      <c r="BX523" s="8">
        <f t="shared" si="473"/>
        <v>646</v>
      </c>
      <c r="BY523" s="8">
        <f t="shared" si="473"/>
        <v>0</v>
      </c>
      <c r="BZ523" s="8">
        <f t="shared" si="473"/>
        <v>1425.5</v>
      </c>
      <c r="CA523" s="8">
        <f t="shared" si="473"/>
        <v>26</v>
      </c>
      <c r="CC523" s="11">
        <f t="shared" si="460"/>
        <v>45075</v>
      </c>
      <c r="CD523" s="8">
        <f t="shared" si="474"/>
        <v>1442</v>
      </c>
      <c r="CE523" s="8">
        <f t="shared" si="474"/>
        <v>180404.75000000003</v>
      </c>
      <c r="CF523" s="8">
        <f t="shared" si="474"/>
        <v>87.429999999999993</v>
      </c>
      <c r="CG523" s="8">
        <f t="shared" si="474"/>
        <v>5375.9000000000005</v>
      </c>
      <c r="CH523" s="8">
        <f t="shared" si="474"/>
        <v>2827.0999999999995</v>
      </c>
      <c r="CI523" s="8">
        <f t="shared" si="474"/>
        <v>19</v>
      </c>
      <c r="CK523" s="11">
        <f t="shared" si="461"/>
        <v>45075</v>
      </c>
      <c r="CL523" s="8">
        <f t="shared" si="475"/>
        <v>470</v>
      </c>
      <c r="CM523" s="8">
        <f t="shared" si="475"/>
        <v>36351.62999999999</v>
      </c>
      <c r="CN523" s="8">
        <f t="shared" si="475"/>
        <v>0</v>
      </c>
      <c r="CO523" s="8">
        <f t="shared" si="475"/>
        <v>110.5</v>
      </c>
      <c r="CP523" s="8">
        <f t="shared" si="475"/>
        <v>1861.41</v>
      </c>
      <c r="CQ523" s="8">
        <f t="shared" si="475"/>
        <v>0</v>
      </c>
      <c r="CS523" s="11">
        <f t="shared" si="462"/>
        <v>45075</v>
      </c>
      <c r="CT523" s="8">
        <f t="shared" si="432"/>
        <v>0</v>
      </c>
      <c r="CU523" s="8">
        <f t="shared" si="433"/>
        <v>0</v>
      </c>
      <c r="CV523" s="8">
        <f t="shared" si="434"/>
        <v>0</v>
      </c>
      <c r="CW523" s="8">
        <f t="shared" si="435"/>
        <v>0</v>
      </c>
      <c r="CX523" s="8">
        <f t="shared" si="436"/>
        <v>0</v>
      </c>
      <c r="CY523" s="8">
        <f t="shared" si="437"/>
        <v>0</v>
      </c>
      <c r="DA523" s="11">
        <f t="shared" si="463"/>
        <v>45075</v>
      </c>
      <c r="DB523" s="8">
        <f t="shared" si="438"/>
        <v>0</v>
      </c>
      <c r="DC523" s="8">
        <f t="shared" si="439"/>
        <v>0</v>
      </c>
      <c r="DD523" s="8">
        <f t="shared" si="440"/>
        <v>0</v>
      </c>
      <c r="DE523" s="8">
        <f t="shared" si="441"/>
        <v>0</v>
      </c>
      <c r="DF523" s="8">
        <f t="shared" si="442"/>
        <v>0</v>
      </c>
      <c r="DG523" s="8">
        <f t="shared" si="443"/>
        <v>0</v>
      </c>
      <c r="DI523" s="11">
        <f t="shared" si="464"/>
        <v>45075</v>
      </c>
      <c r="DJ523" s="8">
        <f t="shared" si="444"/>
        <v>0</v>
      </c>
      <c r="DK523" s="8">
        <f t="shared" si="445"/>
        <v>0</v>
      </c>
      <c r="DL523" s="8">
        <f t="shared" si="446"/>
        <v>0</v>
      </c>
      <c r="DM523" s="8">
        <f t="shared" si="447"/>
        <v>0</v>
      </c>
      <c r="DN523" s="8">
        <f t="shared" si="448"/>
        <v>0</v>
      </c>
      <c r="DO523" s="8">
        <f t="shared" si="449"/>
        <v>0</v>
      </c>
      <c r="DP523" s="56"/>
      <c r="DQ523" s="56"/>
      <c r="DR523" s="56"/>
      <c r="DS523" s="56"/>
    </row>
    <row r="524" spans="1:123" x14ac:dyDescent="0.3">
      <c r="A524" s="11">
        <f t="shared" si="450"/>
        <v>45076</v>
      </c>
      <c r="B524" s="8">
        <f t="shared" si="415"/>
        <v>1665</v>
      </c>
      <c r="C524" s="8">
        <f t="shared" si="416"/>
        <v>180826.90000000002</v>
      </c>
      <c r="D524" s="8">
        <f t="shared" si="417"/>
        <v>0</v>
      </c>
      <c r="E524" s="8">
        <f t="shared" si="418"/>
        <v>815</v>
      </c>
      <c r="F524" s="8">
        <f t="shared" si="419"/>
        <v>829.01</v>
      </c>
      <c r="G524" s="8">
        <f t="shared" si="420"/>
        <v>0</v>
      </c>
      <c r="I524" s="11">
        <f t="shared" si="451"/>
        <v>45076</v>
      </c>
      <c r="J524" s="8">
        <f t="shared" si="465"/>
        <v>1155</v>
      </c>
      <c r="K524" s="8">
        <f t="shared" si="465"/>
        <v>157332.42000000004</v>
      </c>
      <c r="L524" s="8">
        <f t="shared" si="465"/>
        <v>741.7700000000001</v>
      </c>
      <c r="M524" s="8">
        <f t="shared" si="465"/>
        <v>0</v>
      </c>
      <c r="N524" s="8">
        <f t="shared" si="465"/>
        <v>454.23999999999995</v>
      </c>
      <c r="O524" s="8">
        <f t="shared" si="465"/>
        <v>10</v>
      </c>
      <c r="Q524" s="11">
        <f t="shared" si="452"/>
        <v>45076</v>
      </c>
      <c r="R524" s="8">
        <f t="shared" si="466"/>
        <v>625</v>
      </c>
      <c r="S524" s="8">
        <f t="shared" si="466"/>
        <v>69429.03</v>
      </c>
      <c r="T524" s="8">
        <f t="shared" si="466"/>
        <v>757.25</v>
      </c>
      <c r="U524" s="8">
        <f t="shared" si="466"/>
        <v>0</v>
      </c>
      <c r="V524" s="8">
        <f t="shared" si="466"/>
        <v>403.64</v>
      </c>
      <c r="W524" s="8">
        <f t="shared" si="466"/>
        <v>5</v>
      </c>
      <c r="Y524" s="11">
        <f t="shared" si="453"/>
        <v>45076</v>
      </c>
      <c r="Z524" s="8">
        <f t="shared" si="467"/>
        <v>1253</v>
      </c>
      <c r="AA524" s="8">
        <f t="shared" si="467"/>
        <v>155427.32999999999</v>
      </c>
      <c r="AB524" s="8">
        <f t="shared" si="467"/>
        <v>1845.1100000000001</v>
      </c>
      <c r="AC524" s="8">
        <f t="shared" si="467"/>
        <v>0</v>
      </c>
      <c r="AD524" s="8">
        <f t="shared" si="467"/>
        <v>1635.63</v>
      </c>
      <c r="AE524" s="8">
        <f t="shared" si="467"/>
        <v>165</v>
      </c>
      <c r="AG524" s="11">
        <f t="shared" si="454"/>
        <v>45076</v>
      </c>
      <c r="AH524" s="8">
        <f t="shared" si="468"/>
        <v>1458</v>
      </c>
      <c r="AI524" s="8">
        <f t="shared" si="468"/>
        <v>183391.2</v>
      </c>
      <c r="AJ524" s="8">
        <f t="shared" si="468"/>
        <v>533.62</v>
      </c>
      <c r="AK524" s="8">
        <f t="shared" si="468"/>
        <v>0</v>
      </c>
      <c r="AL524" s="8">
        <f t="shared" si="468"/>
        <v>2688.6899999999996</v>
      </c>
      <c r="AM524" s="8">
        <f t="shared" si="468"/>
        <v>129</v>
      </c>
      <c r="AO524" s="11">
        <f t="shared" si="455"/>
        <v>45076</v>
      </c>
      <c r="AP524" s="8">
        <f t="shared" si="469"/>
        <v>1377</v>
      </c>
      <c r="AQ524" s="8">
        <f t="shared" si="469"/>
        <v>122664.27</v>
      </c>
      <c r="AR524" s="8">
        <f t="shared" si="469"/>
        <v>0</v>
      </c>
      <c r="AS524" s="8">
        <f t="shared" si="469"/>
        <v>1148.17</v>
      </c>
      <c r="AT524" s="8">
        <f t="shared" si="469"/>
        <v>259.29000000000002</v>
      </c>
      <c r="AU524" s="8">
        <f t="shared" si="469"/>
        <v>95</v>
      </c>
      <c r="AW524" s="11">
        <f t="shared" si="456"/>
        <v>45076</v>
      </c>
      <c r="AX524" s="8">
        <f t="shared" si="470"/>
        <v>1704</v>
      </c>
      <c r="AY524" s="8">
        <f t="shared" si="470"/>
        <v>214349.77000000002</v>
      </c>
      <c r="AZ524" s="8">
        <f t="shared" si="470"/>
        <v>497.03000000000009</v>
      </c>
      <c r="BA524" s="8">
        <f t="shared" si="470"/>
        <v>0</v>
      </c>
      <c r="BB524" s="8">
        <f t="shared" si="470"/>
        <v>2063.1099999999997</v>
      </c>
      <c r="BC524" s="8">
        <f t="shared" si="470"/>
        <v>42</v>
      </c>
      <c r="BE524" s="11">
        <f t="shared" si="457"/>
        <v>45076</v>
      </c>
      <c r="BF524" s="8">
        <f t="shared" si="471"/>
        <v>1462</v>
      </c>
      <c r="BG524" s="8">
        <f t="shared" si="471"/>
        <v>183972.47</v>
      </c>
      <c r="BH524" s="8">
        <f t="shared" si="471"/>
        <v>1151.0700000000002</v>
      </c>
      <c r="BI524" s="8">
        <f t="shared" si="471"/>
        <v>0</v>
      </c>
      <c r="BJ524" s="8">
        <f t="shared" si="471"/>
        <v>4220.0200000000004</v>
      </c>
      <c r="BK524" s="8">
        <f t="shared" si="471"/>
        <v>29</v>
      </c>
      <c r="BM524" s="11">
        <f t="shared" si="458"/>
        <v>45076</v>
      </c>
      <c r="BN524" s="8">
        <f t="shared" si="472"/>
        <v>871</v>
      </c>
      <c r="BO524" s="8">
        <f t="shared" si="472"/>
        <v>72445.11</v>
      </c>
      <c r="BP524" s="8">
        <f t="shared" si="472"/>
        <v>988</v>
      </c>
      <c r="BQ524" s="8">
        <f t="shared" si="472"/>
        <v>0</v>
      </c>
      <c r="BR524" s="8">
        <f t="shared" si="472"/>
        <v>510</v>
      </c>
      <c r="BS524" s="8">
        <f t="shared" si="472"/>
        <v>32</v>
      </c>
      <c r="BU524" s="11">
        <f t="shared" si="459"/>
        <v>45076</v>
      </c>
      <c r="BV524" s="8">
        <f t="shared" si="473"/>
        <v>784</v>
      </c>
      <c r="BW524" s="8">
        <f t="shared" si="473"/>
        <v>99891.869999999981</v>
      </c>
      <c r="BX524" s="8">
        <f t="shared" si="473"/>
        <v>663.5</v>
      </c>
      <c r="BY524" s="8">
        <f t="shared" si="473"/>
        <v>0</v>
      </c>
      <c r="BZ524" s="8">
        <f t="shared" si="473"/>
        <v>1425.5</v>
      </c>
      <c r="CA524" s="8">
        <f t="shared" si="473"/>
        <v>28</v>
      </c>
      <c r="CC524" s="11">
        <f t="shared" si="460"/>
        <v>45076</v>
      </c>
      <c r="CD524" s="8">
        <f t="shared" si="474"/>
        <v>1482</v>
      </c>
      <c r="CE524" s="8">
        <f t="shared" si="474"/>
        <v>185350.19000000003</v>
      </c>
      <c r="CF524" s="8">
        <f t="shared" si="474"/>
        <v>87.429999999999993</v>
      </c>
      <c r="CG524" s="8">
        <f t="shared" si="474"/>
        <v>5646.7800000000007</v>
      </c>
      <c r="CH524" s="8">
        <f t="shared" si="474"/>
        <v>2906.0999999999995</v>
      </c>
      <c r="CI524" s="8">
        <f t="shared" si="474"/>
        <v>19</v>
      </c>
      <c r="CK524" s="11">
        <f t="shared" si="461"/>
        <v>45076</v>
      </c>
      <c r="CL524" s="8">
        <f t="shared" si="475"/>
        <v>482</v>
      </c>
      <c r="CM524" s="8">
        <f t="shared" si="475"/>
        <v>37164.409999999989</v>
      </c>
      <c r="CN524" s="8">
        <f t="shared" si="475"/>
        <v>0</v>
      </c>
      <c r="CO524" s="8">
        <f t="shared" si="475"/>
        <v>110.5</v>
      </c>
      <c r="CP524" s="8">
        <f t="shared" si="475"/>
        <v>1861.41</v>
      </c>
      <c r="CQ524" s="8">
        <f t="shared" si="475"/>
        <v>0</v>
      </c>
      <c r="CS524" s="11">
        <f t="shared" si="462"/>
        <v>45076</v>
      </c>
      <c r="CT524" s="8">
        <f t="shared" si="432"/>
        <v>0</v>
      </c>
      <c r="CU524" s="8">
        <f t="shared" si="433"/>
        <v>0</v>
      </c>
      <c r="CV524" s="8">
        <f t="shared" si="434"/>
        <v>0</v>
      </c>
      <c r="CW524" s="8">
        <f t="shared" si="435"/>
        <v>0</v>
      </c>
      <c r="CX524" s="8">
        <f t="shared" si="436"/>
        <v>0</v>
      </c>
      <c r="CY524" s="8">
        <f t="shared" si="437"/>
        <v>0</v>
      </c>
      <c r="DA524" s="11">
        <f t="shared" si="463"/>
        <v>45076</v>
      </c>
      <c r="DB524" s="8">
        <f t="shared" si="438"/>
        <v>0</v>
      </c>
      <c r="DC524" s="8">
        <f t="shared" si="439"/>
        <v>0</v>
      </c>
      <c r="DD524" s="8">
        <f t="shared" si="440"/>
        <v>0</v>
      </c>
      <c r="DE524" s="8">
        <f t="shared" si="441"/>
        <v>0</v>
      </c>
      <c r="DF524" s="8">
        <f t="shared" si="442"/>
        <v>0</v>
      </c>
      <c r="DG524" s="8">
        <f t="shared" si="443"/>
        <v>0</v>
      </c>
      <c r="DI524" s="11">
        <f t="shared" si="464"/>
        <v>45076</v>
      </c>
      <c r="DJ524" s="8">
        <f t="shared" si="444"/>
        <v>0</v>
      </c>
      <c r="DK524" s="8">
        <f t="shared" si="445"/>
        <v>0</v>
      </c>
      <c r="DL524" s="8">
        <f t="shared" si="446"/>
        <v>0</v>
      </c>
      <c r="DM524" s="8">
        <f t="shared" si="447"/>
        <v>0</v>
      </c>
      <c r="DN524" s="8">
        <f t="shared" si="448"/>
        <v>0</v>
      </c>
      <c r="DO524" s="8">
        <f t="shared" si="449"/>
        <v>0</v>
      </c>
      <c r="DP524" s="56"/>
      <c r="DQ524" s="56"/>
      <c r="DR524" s="56"/>
      <c r="DS524" s="56"/>
    </row>
    <row r="525" spans="1:123" ht="15" thickBot="1" x14ac:dyDescent="0.35">
      <c r="A525" s="19">
        <f t="shared" si="450"/>
        <v>45077</v>
      </c>
      <c r="B525" s="20">
        <f t="shared" si="415"/>
        <v>1719</v>
      </c>
      <c r="C525" s="20">
        <f t="shared" si="416"/>
        <v>187057.19000000003</v>
      </c>
      <c r="D525" s="20">
        <f t="shared" si="417"/>
        <v>0</v>
      </c>
      <c r="E525" s="20">
        <f t="shared" si="418"/>
        <v>859</v>
      </c>
      <c r="F525" s="20">
        <f t="shared" si="419"/>
        <v>935.18</v>
      </c>
      <c r="G525" s="20">
        <f t="shared" si="420"/>
        <v>0</v>
      </c>
      <c r="I525" s="19">
        <f t="shared" si="451"/>
        <v>45077</v>
      </c>
      <c r="J525" s="20">
        <f t="shared" si="465"/>
        <v>1203</v>
      </c>
      <c r="K525" s="20">
        <f t="shared" si="465"/>
        <v>163721.02000000005</v>
      </c>
      <c r="L525" s="20">
        <f t="shared" si="465"/>
        <v>773.85000000000014</v>
      </c>
      <c r="M525" s="20">
        <f t="shared" si="465"/>
        <v>0</v>
      </c>
      <c r="N525" s="20">
        <f t="shared" si="465"/>
        <v>454.23999999999995</v>
      </c>
      <c r="O525" s="20">
        <f t="shared" si="465"/>
        <v>10</v>
      </c>
      <c r="Q525" s="19">
        <f t="shared" si="452"/>
        <v>45077</v>
      </c>
      <c r="R525" s="20">
        <f t="shared" si="466"/>
        <v>665</v>
      </c>
      <c r="S525" s="20">
        <f t="shared" si="466"/>
        <v>73344.52</v>
      </c>
      <c r="T525" s="20">
        <f t="shared" si="466"/>
        <v>783.75</v>
      </c>
      <c r="U525" s="20">
        <f t="shared" si="466"/>
        <v>0</v>
      </c>
      <c r="V525" s="20">
        <f t="shared" si="466"/>
        <v>403.64</v>
      </c>
      <c r="W525" s="20">
        <f t="shared" si="466"/>
        <v>5</v>
      </c>
      <c r="Y525" s="19">
        <f t="shared" si="453"/>
        <v>45077</v>
      </c>
      <c r="Z525" s="20">
        <f t="shared" si="467"/>
        <v>1320</v>
      </c>
      <c r="AA525" s="20">
        <f t="shared" si="467"/>
        <v>163664.13999999998</v>
      </c>
      <c r="AB525" s="20">
        <f t="shared" si="467"/>
        <v>1898.7800000000002</v>
      </c>
      <c r="AC525" s="20">
        <f t="shared" si="467"/>
        <v>0</v>
      </c>
      <c r="AD525" s="20">
        <f t="shared" si="467"/>
        <v>1645.5300000000002</v>
      </c>
      <c r="AE525" s="20">
        <f t="shared" si="467"/>
        <v>171</v>
      </c>
      <c r="AG525" s="19">
        <f t="shared" si="454"/>
        <v>45077</v>
      </c>
      <c r="AH525" s="20">
        <f t="shared" si="468"/>
        <v>1520</v>
      </c>
      <c r="AI525" s="20">
        <f t="shared" si="468"/>
        <v>191442.69</v>
      </c>
      <c r="AJ525" s="20">
        <f t="shared" si="468"/>
        <v>541.03</v>
      </c>
      <c r="AK525" s="20">
        <f t="shared" si="468"/>
        <v>0</v>
      </c>
      <c r="AL525" s="20">
        <f t="shared" si="468"/>
        <v>2688.6899999999996</v>
      </c>
      <c r="AM525" s="20">
        <f t="shared" si="468"/>
        <v>131</v>
      </c>
      <c r="AO525" s="19">
        <f t="shared" si="455"/>
        <v>45077</v>
      </c>
      <c r="AP525" s="20">
        <f t="shared" si="469"/>
        <v>1432</v>
      </c>
      <c r="AQ525" s="20">
        <f t="shared" si="469"/>
        <v>127697.48000000001</v>
      </c>
      <c r="AR525" s="20">
        <f t="shared" si="469"/>
        <v>0</v>
      </c>
      <c r="AS525" s="20">
        <f t="shared" si="469"/>
        <v>1174.17</v>
      </c>
      <c r="AT525" s="20">
        <f t="shared" si="469"/>
        <v>259.29000000000002</v>
      </c>
      <c r="AU525" s="20">
        <f t="shared" si="469"/>
        <v>95</v>
      </c>
      <c r="AW525" s="19">
        <f t="shared" si="456"/>
        <v>45077</v>
      </c>
      <c r="AX525" s="20">
        <f t="shared" si="470"/>
        <v>1745</v>
      </c>
      <c r="AY525" s="20">
        <f t="shared" si="470"/>
        <v>219330.59000000003</v>
      </c>
      <c r="AZ525" s="20">
        <f t="shared" si="470"/>
        <v>499.80000000000007</v>
      </c>
      <c r="BA525" s="20">
        <f t="shared" si="470"/>
        <v>0</v>
      </c>
      <c r="BB525" s="20">
        <f t="shared" si="470"/>
        <v>2113.1099999999997</v>
      </c>
      <c r="BC525" s="20">
        <f t="shared" si="470"/>
        <v>43</v>
      </c>
      <c r="BE525" s="19">
        <f t="shared" si="457"/>
        <v>45077</v>
      </c>
      <c r="BF525" s="20">
        <f t="shared" si="471"/>
        <v>1497</v>
      </c>
      <c r="BG525" s="20">
        <f t="shared" si="471"/>
        <v>188152.11000000002</v>
      </c>
      <c r="BH525" s="20">
        <f t="shared" si="471"/>
        <v>1180.3100000000002</v>
      </c>
      <c r="BI525" s="20">
        <f t="shared" si="471"/>
        <v>0</v>
      </c>
      <c r="BJ525" s="20">
        <f t="shared" si="471"/>
        <v>4408.6600000000008</v>
      </c>
      <c r="BK525" s="20">
        <f t="shared" si="471"/>
        <v>30</v>
      </c>
      <c r="BM525" s="19">
        <f t="shared" si="458"/>
        <v>45077</v>
      </c>
      <c r="BN525" s="20">
        <f t="shared" si="472"/>
        <v>913</v>
      </c>
      <c r="BO525" s="20">
        <f t="shared" si="472"/>
        <v>75881.649999999994</v>
      </c>
      <c r="BP525" s="20">
        <f t="shared" si="472"/>
        <v>1010</v>
      </c>
      <c r="BQ525" s="20">
        <f t="shared" si="472"/>
        <v>0</v>
      </c>
      <c r="BR525" s="20">
        <f t="shared" si="472"/>
        <v>530</v>
      </c>
      <c r="BS525" s="20">
        <f t="shared" si="472"/>
        <v>32</v>
      </c>
      <c r="BU525" s="19">
        <f t="shared" si="459"/>
        <v>45077</v>
      </c>
      <c r="BV525" s="20">
        <f t="shared" si="473"/>
        <v>796</v>
      </c>
      <c r="BW525" s="20">
        <f t="shared" si="473"/>
        <v>101100.08999999998</v>
      </c>
      <c r="BX525" s="20">
        <f t="shared" si="473"/>
        <v>668</v>
      </c>
      <c r="BY525" s="20">
        <f t="shared" si="473"/>
        <v>0</v>
      </c>
      <c r="BZ525" s="20">
        <f t="shared" si="473"/>
        <v>1425.5</v>
      </c>
      <c r="CA525" s="20">
        <f t="shared" si="473"/>
        <v>30</v>
      </c>
      <c r="CC525" s="19">
        <f t="shared" si="460"/>
        <v>45077</v>
      </c>
      <c r="CD525" s="20">
        <f t="shared" si="474"/>
        <v>1520</v>
      </c>
      <c r="CE525" s="20">
        <f t="shared" si="474"/>
        <v>189921.16000000003</v>
      </c>
      <c r="CF525" s="20">
        <f t="shared" si="474"/>
        <v>93.94</v>
      </c>
      <c r="CG525" s="20">
        <f t="shared" si="474"/>
        <v>6038.5800000000008</v>
      </c>
      <c r="CH525" s="20">
        <f t="shared" si="474"/>
        <v>3003.0999999999995</v>
      </c>
      <c r="CI525" s="20">
        <f t="shared" si="474"/>
        <v>19</v>
      </c>
      <c r="CK525" s="19">
        <f t="shared" si="461"/>
        <v>45077</v>
      </c>
      <c r="CL525" s="20">
        <f t="shared" si="475"/>
        <v>507</v>
      </c>
      <c r="CM525" s="20">
        <f t="shared" si="475"/>
        <v>38711.979999999989</v>
      </c>
      <c r="CN525" s="20">
        <f t="shared" si="475"/>
        <v>0</v>
      </c>
      <c r="CO525" s="20">
        <f t="shared" si="475"/>
        <v>110.5</v>
      </c>
      <c r="CP525" s="20">
        <f t="shared" si="475"/>
        <v>1876.41</v>
      </c>
      <c r="CQ525" s="20">
        <f t="shared" si="475"/>
        <v>0</v>
      </c>
      <c r="CS525" s="19">
        <f t="shared" si="462"/>
        <v>45077</v>
      </c>
      <c r="CT525" s="20">
        <f t="shared" si="432"/>
        <v>0</v>
      </c>
      <c r="CU525" s="20">
        <f t="shared" si="433"/>
        <v>0</v>
      </c>
      <c r="CV525" s="20">
        <f t="shared" si="434"/>
        <v>0</v>
      </c>
      <c r="CW525" s="20">
        <f t="shared" si="435"/>
        <v>0</v>
      </c>
      <c r="CX525" s="20">
        <f t="shared" si="436"/>
        <v>0</v>
      </c>
      <c r="CY525" s="20">
        <f t="shared" si="437"/>
        <v>0</v>
      </c>
      <c r="DA525" s="19">
        <f t="shared" si="463"/>
        <v>45077</v>
      </c>
      <c r="DB525" s="20">
        <f t="shared" si="438"/>
        <v>0</v>
      </c>
      <c r="DC525" s="20">
        <f t="shared" si="439"/>
        <v>0</v>
      </c>
      <c r="DD525" s="20">
        <f t="shared" si="440"/>
        <v>0</v>
      </c>
      <c r="DE525" s="20">
        <f t="shared" si="441"/>
        <v>0</v>
      </c>
      <c r="DF525" s="20">
        <f t="shared" si="442"/>
        <v>0</v>
      </c>
      <c r="DG525" s="20">
        <f t="shared" si="443"/>
        <v>0</v>
      </c>
      <c r="DI525" s="19">
        <f t="shared" si="464"/>
        <v>45077</v>
      </c>
      <c r="DJ525" s="20">
        <f t="shared" si="444"/>
        <v>0</v>
      </c>
      <c r="DK525" s="20">
        <f t="shared" si="445"/>
        <v>0</v>
      </c>
      <c r="DL525" s="20">
        <f t="shared" si="446"/>
        <v>0</v>
      </c>
      <c r="DM525" s="20">
        <f t="shared" si="447"/>
        <v>0</v>
      </c>
      <c r="DN525" s="20">
        <f t="shared" si="448"/>
        <v>0</v>
      </c>
      <c r="DO525" s="20">
        <f t="shared" si="449"/>
        <v>0</v>
      </c>
      <c r="DP525" s="56"/>
      <c r="DQ525" s="56"/>
      <c r="DR525" s="56"/>
      <c r="DS525" s="56"/>
    </row>
    <row r="526" spans="1:123" x14ac:dyDescent="0.3">
      <c r="A526" s="11">
        <f t="shared" si="450"/>
        <v>45078</v>
      </c>
      <c r="B526" s="21">
        <f>B156</f>
        <v>56</v>
      </c>
      <c r="C526" s="21">
        <f t="shared" ref="C526:G526" si="476">C156</f>
        <v>6031.13</v>
      </c>
      <c r="D526" s="21">
        <f t="shared" si="476"/>
        <v>0</v>
      </c>
      <c r="E526" s="21">
        <f t="shared" si="476"/>
        <v>48</v>
      </c>
      <c r="F526" s="21">
        <f t="shared" si="476"/>
        <v>0</v>
      </c>
      <c r="G526" s="21">
        <f t="shared" si="476"/>
        <v>0</v>
      </c>
      <c r="I526" s="11">
        <f t="shared" si="451"/>
        <v>45078</v>
      </c>
      <c r="J526" s="21">
        <f>J156</f>
        <v>41</v>
      </c>
      <c r="K526" s="21">
        <f t="shared" ref="K526:O526" si="477">K156</f>
        <v>5562.12</v>
      </c>
      <c r="L526" s="21">
        <f t="shared" si="477"/>
        <v>9.44</v>
      </c>
      <c r="M526" s="21">
        <f t="shared" si="477"/>
        <v>0</v>
      </c>
      <c r="N526" s="21">
        <f t="shared" si="477"/>
        <v>0</v>
      </c>
      <c r="O526" s="21">
        <f t="shared" si="477"/>
        <v>0</v>
      </c>
      <c r="Q526" s="11">
        <f t="shared" si="452"/>
        <v>45078</v>
      </c>
      <c r="R526" s="21">
        <f>R156</f>
        <v>30</v>
      </c>
      <c r="S526" s="21">
        <f t="shared" ref="S526:W526" si="478">S156</f>
        <v>3083.92</v>
      </c>
      <c r="T526" s="21">
        <f t="shared" si="478"/>
        <v>18</v>
      </c>
      <c r="U526" s="21">
        <f t="shared" si="478"/>
        <v>0</v>
      </c>
      <c r="V526" s="21">
        <f t="shared" si="478"/>
        <v>0</v>
      </c>
      <c r="W526" s="21">
        <f t="shared" si="478"/>
        <v>0</v>
      </c>
      <c r="Y526" s="11">
        <f t="shared" si="453"/>
        <v>45078</v>
      </c>
      <c r="Z526" s="21">
        <f>Z156</f>
        <v>68</v>
      </c>
      <c r="AA526" s="21">
        <f t="shared" ref="AA526:AE526" si="479">AA156</f>
        <v>8352.8799999999992</v>
      </c>
      <c r="AB526" s="21">
        <f t="shared" si="479"/>
        <v>51.84</v>
      </c>
      <c r="AC526" s="21">
        <f t="shared" si="479"/>
        <v>0</v>
      </c>
      <c r="AD526" s="21">
        <f t="shared" si="479"/>
        <v>0</v>
      </c>
      <c r="AE526" s="21">
        <f t="shared" si="479"/>
        <v>6</v>
      </c>
      <c r="AG526" s="11">
        <f t="shared" si="454"/>
        <v>45078</v>
      </c>
      <c r="AH526" s="21">
        <f>AH156</f>
        <v>63</v>
      </c>
      <c r="AI526" s="21">
        <f t="shared" ref="AI526:AM526" si="480">AI156</f>
        <v>8719.74</v>
      </c>
      <c r="AJ526" s="21">
        <f t="shared" si="480"/>
        <v>12.95</v>
      </c>
      <c r="AK526" s="21">
        <f t="shared" si="480"/>
        <v>0</v>
      </c>
      <c r="AL526" s="21">
        <f t="shared" si="480"/>
        <v>100</v>
      </c>
      <c r="AM526" s="21">
        <f t="shared" si="480"/>
        <v>2</v>
      </c>
      <c r="AO526" s="11">
        <f t="shared" si="455"/>
        <v>45078</v>
      </c>
      <c r="AP526" s="21">
        <f>AP156</f>
        <v>53</v>
      </c>
      <c r="AQ526" s="21">
        <f t="shared" ref="AQ526:AU526" si="481">AQ156</f>
        <v>4291.8500000000004</v>
      </c>
      <c r="AR526" s="21">
        <f t="shared" si="481"/>
        <v>0</v>
      </c>
      <c r="AS526" s="21">
        <f t="shared" si="481"/>
        <v>47.25</v>
      </c>
      <c r="AT526" s="21">
        <f t="shared" si="481"/>
        <v>-100.57</v>
      </c>
      <c r="AU526" s="21">
        <f t="shared" si="481"/>
        <v>1</v>
      </c>
      <c r="AW526" s="11">
        <f t="shared" si="456"/>
        <v>45078</v>
      </c>
      <c r="AX526" s="21">
        <f>AX156</f>
        <v>43</v>
      </c>
      <c r="AY526" s="21">
        <f t="shared" ref="AY526:BC526" si="482">AY156</f>
        <v>5177.1499999999996</v>
      </c>
      <c r="AZ526" s="21">
        <f t="shared" si="482"/>
        <v>18.48</v>
      </c>
      <c r="BA526" s="21">
        <f t="shared" si="482"/>
        <v>0</v>
      </c>
      <c r="BB526" s="21">
        <f t="shared" si="482"/>
        <v>0</v>
      </c>
      <c r="BC526" s="21">
        <f t="shared" si="482"/>
        <v>1</v>
      </c>
      <c r="BE526" s="11">
        <f t="shared" si="457"/>
        <v>45078</v>
      </c>
      <c r="BF526" s="21">
        <f>BF156</f>
        <v>61</v>
      </c>
      <c r="BG526" s="21">
        <f t="shared" ref="BG526:BK526" si="483">BG156</f>
        <v>7622.05</v>
      </c>
      <c r="BH526" s="21">
        <f t="shared" si="483"/>
        <v>38.049999999999997</v>
      </c>
      <c r="BI526" s="21">
        <f t="shared" si="483"/>
        <v>0</v>
      </c>
      <c r="BJ526" s="21">
        <f t="shared" si="483"/>
        <v>40.549999999999997</v>
      </c>
      <c r="BK526" s="21">
        <f t="shared" si="483"/>
        <v>2</v>
      </c>
      <c r="BM526" s="11">
        <f t="shared" si="458"/>
        <v>45078</v>
      </c>
      <c r="BN526" s="21">
        <f>BN156</f>
        <v>23</v>
      </c>
      <c r="BO526" s="21">
        <f t="shared" ref="BO526:BS526" si="484">BO156</f>
        <v>1971.79</v>
      </c>
      <c r="BP526" s="21">
        <f t="shared" si="484"/>
        <v>31.5</v>
      </c>
      <c r="BQ526" s="21">
        <f t="shared" si="484"/>
        <v>0</v>
      </c>
      <c r="BR526" s="21">
        <f t="shared" si="484"/>
        <v>20</v>
      </c>
      <c r="BS526" s="21">
        <f t="shared" si="484"/>
        <v>0</v>
      </c>
      <c r="BU526" s="11">
        <f t="shared" si="459"/>
        <v>45078</v>
      </c>
      <c r="BV526" s="21">
        <f>BV156</f>
        <v>25</v>
      </c>
      <c r="BW526" s="21">
        <f t="shared" ref="BW526:CA526" si="485">BW156</f>
        <v>2619.0100000000002</v>
      </c>
      <c r="BX526" s="21">
        <f t="shared" si="485"/>
        <v>56.5</v>
      </c>
      <c r="BY526" s="21">
        <f t="shared" si="485"/>
        <v>0</v>
      </c>
      <c r="BZ526" s="21">
        <f t="shared" si="485"/>
        <v>0</v>
      </c>
      <c r="CA526" s="21">
        <f t="shared" si="485"/>
        <v>2</v>
      </c>
      <c r="CC526" s="11">
        <f t="shared" si="460"/>
        <v>45078</v>
      </c>
      <c r="CD526" s="21">
        <f>CD156</f>
        <v>34</v>
      </c>
      <c r="CE526" s="21">
        <f t="shared" ref="CE526:CI526" si="486">CE156</f>
        <v>3622.94</v>
      </c>
      <c r="CF526" s="21">
        <f t="shared" si="486"/>
        <v>0</v>
      </c>
      <c r="CG526" s="21">
        <f t="shared" si="486"/>
        <v>281.34000000000003</v>
      </c>
      <c r="CH526" s="21">
        <f t="shared" si="486"/>
        <v>39</v>
      </c>
      <c r="CI526" s="21">
        <f t="shared" si="486"/>
        <v>2</v>
      </c>
      <c r="CK526" s="11">
        <f t="shared" si="461"/>
        <v>45078</v>
      </c>
      <c r="CL526" s="21">
        <f>CL156</f>
        <v>9</v>
      </c>
      <c r="CM526" s="21">
        <f t="shared" ref="CM526:CQ526" si="487">CM156</f>
        <v>543.01</v>
      </c>
      <c r="CN526" s="21">
        <f t="shared" si="487"/>
        <v>0</v>
      </c>
      <c r="CO526" s="21">
        <f t="shared" si="487"/>
        <v>0</v>
      </c>
      <c r="CP526" s="21">
        <f t="shared" si="487"/>
        <v>45</v>
      </c>
      <c r="CQ526" s="21">
        <f t="shared" si="487"/>
        <v>0</v>
      </c>
      <c r="CS526" s="11">
        <f t="shared" si="462"/>
        <v>45078</v>
      </c>
      <c r="CT526" s="21">
        <f>CT156</f>
        <v>0</v>
      </c>
      <c r="CU526" s="21">
        <f t="shared" ref="CU526:CY526" si="488">CU156</f>
        <v>0</v>
      </c>
      <c r="CV526" s="21">
        <f t="shared" si="488"/>
        <v>0</v>
      </c>
      <c r="CW526" s="21">
        <f t="shared" si="488"/>
        <v>0</v>
      </c>
      <c r="CX526" s="21">
        <f t="shared" si="488"/>
        <v>0</v>
      </c>
      <c r="CY526" s="21">
        <f t="shared" si="488"/>
        <v>0</v>
      </c>
      <c r="DA526" s="11">
        <f t="shared" si="463"/>
        <v>45078</v>
      </c>
      <c r="DB526" s="21">
        <f>DB156</f>
        <v>0</v>
      </c>
      <c r="DC526" s="21">
        <f t="shared" ref="DC526:DG526" si="489">DC156</f>
        <v>0</v>
      </c>
      <c r="DD526" s="21">
        <f t="shared" si="489"/>
        <v>0</v>
      </c>
      <c r="DE526" s="21">
        <f t="shared" si="489"/>
        <v>0</v>
      </c>
      <c r="DF526" s="21">
        <f t="shared" si="489"/>
        <v>0</v>
      </c>
      <c r="DG526" s="21">
        <f t="shared" si="489"/>
        <v>0</v>
      </c>
      <c r="DI526" s="11">
        <f t="shared" si="464"/>
        <v>45078</v>
      </c>
      <c r="DJ526" s="21">
        <f>DJ156</f>
        <v>0</v>
      </c>
      <c r="DK526" s="21">
        <f t="shared" ref="DK526:DO526" si="490">DK156</f>
        <v>0</v>
      </c>
      <c r="DL526" s="21">
        <f t="shared" si="490"/>
        <v>0</v>
      </c>
      <c r="DM526" s="21">
        <f t="shared" si="490"/>
        <v>0</v>
      </c>
      <c r="DN526" s="21">
        <f t="shared" si="490"/>
        <v>0</v>
      </c>
      <c r="DO526" s="21">
        <f t="shared" si="490"/>
        <v>0</v>
      </c>
      <c r="DP526" s="56"/>
      <c r="DQ526" s="56"/>
      <c r="DR526" s="56"/>
      <c r="DS526" s="56"/>
    </row>
    <row r="527" spans="1:123" x14ac:dyDescent="0.3">
      <c r="A527" s="11">
        <f t="shared" si="450"/>
        <v>45079</v>
      </c>
      <c r="B527" s="8">
        <f t="shared" ref="B527:B555" si="491">B157+B526</f>
        <v>117</v>
      </c>
      <c r="C527" s="8">
        <f t="shared" ref="C527:C555" si="492">C157+C526</f>
        <v>12254.23</v>
      </c>
      <c r="D527" s="8">
        <f t="shared" ref="D527:D555" si="493">D157+D526</f>
        <v>0</v>
      </c>
      <c r="E527" s="8">
        <f t="shared" ref="E527:E555" si="494">E157+E526</f>
        <v>74</v>
      </c>
      <c r="F527" s="8">
        <f t="shared" ref="F527:F555" si="495">F157+F526</f>
        <v>0</v>
      </c>
      <c r="G527" s="8">
        <f t="shared" ref="G527:G555" si="496">G157+G526</f>
        <v>0</v>
      </c>
      <c r="I527" s="11">
        <f t="shared" si="451"/>
        <v>45079</v>
      </c>
      <c r="J527" s="8">
        <f t="shared" ref="J527:O542" si="497">J157+J526</f>
        <v>70</v>
      </c>
      <c r="K527" s="8">
        <f t="shared" si="497"/>
        <v>9825.75</v>
      </c>
      <c r="L527" s="8">
        <f t="shared" si="497"/>
        <v>16.52</v>
      </c>
      <c r="M527" s="8">
        <f t="shared" si="497"/>
        <v>0</v>
      </c>
      <c r="N527" s="8">
        <f t="shared" si="497"/>
        <v>0</v>
      </c>
      <c r="O527" s="8">
        <f t="shared" si="497"/>
        <v>0</v>
      </c>
      <c r="Q527" s="11">
        <f t="shared" si="452"/>
        <v>45079</v>
      </c>
      <c r="R527" s="8">
        <f t="shared" ref="R527:W542" si="498">R157+R526</f>
        <v>63</v>
      </c>
      <c r="S527" s="8">
        <f t="shared" si="498"/>
        <v>5930</v>
      </c>
      <c r="T527" s="8">
        <f t="shared" si="498"/>
        <v>73</v>
      </c>
      <c r="U527" s="8">
        <f t="shared" si="498"/>
        <v>0</v>
      </c>
      <c r="V527" s="8">
        <f t="shared" si="498"/>
        <v>127.73</v>
      </c>
      <c r="W527" s="8">
        <f t="shared" si="498"/>
        <v>0</v>
      </c>
      <c r="Y527" s="11">
        <f t="shared" si="453"/>
        <v>45079</v>
      </c>
      <c r="Z527" s="8">
        <f t="shared" ref="Z527:AE542" si="499">Z157+Z526</f>
        <v>120</v>
      </c>
      <c r="AA527" s="8">
        <f t="shared" si="499"/>
        <v>15136.41</v>
      </c>
      <c r="AB527" s="8">
        <f t="shared" si="499"/>
        <v>141.51999999999998</v>
      </c>
      <c r="AC527" s="8">
        <f t="shared" si="499"/>
        <v>0</v>
      </c>
      <c r="AD527" s="8">
        <f t="shared" si="499"/>
        <v>187.23999999999998</v>
      </c>
      <c r="AE527" s="8">
        <f t="shared" si="499"/>
        <v>12</v>
      </c>
      <c r="AG527" s="11">
        <f t="shared" si="454"/>
        <v>45079</v>
      </c>
      <c r="AH527" s="8">
        <f t="shared" ref="AH527:AM542" si="500">AH157+AH526</f>
        <v>113</v>
      </c>
      <c r="AI527" s="8">
        <f t="shared" si="500"/>
        <v>15366.33</v>
      </c>
      <c r="AJ527" s="8">
        <f t="shared" si="500"/>
        <v>12.95</v>
      </c>
      <c r="AK527" s="8">
        <f t="shared" si="500"/>
        <v>0</v>
      </c>
      <c r="AL527" s="8">
        <f t="shared" si="500"/>
        <v>350</v>
      </c>
      <c r="AM527" s="8">
        <f t="shared" si="500"/>
        <v>4</v>
      </c>
      <c r="AO527" s="11">
        <f t="shared" si="455"/>
        <v>45079</v>
      </c>
      <c r="AP527" s="8">
        <f t="shared" ref="AP527:AU542" si="501">AP157+AP526</f>
        <v>107</v>
      </c>
      <c r="AQ527" s="8">
        <f t="shared" si="501"/>
        <v>8803.76</v>
      </c>
      <c r="AR527" s="8">
        <f t="shared" si="501"/>
        <v>0</v>
      </c>
      <c r="AS527" s="8">
        <f t="shared" si="501"/>
        <v>93.25</v>
      </c>
      <c r="AT527" s="8">
        <f t="shared" si="501"/>
        <v>49.430000000000007</v>
      </c>
      <c r="AU527" s="8">
        <f t="shared" si="501"/>
        <v>2</v>
      </c>
      <c r="AW527" s="11">
        <f t="shared" si="456"/>
        <v>45079</v>
      </c>
      <c r="AX527" s="8">
        <f t="shared" ref="AX527:BC542" si="502">AX157+AX526</f>
        <v>98</v>
      </c>
      <c r="AY527" s="8">
        <f t="shared" si="502"/>
        <v>11547.43</v>
      </c>
      <c r="AZ527" s="8">
        <f t="shared" si="502"/>
        <v>58.2</v>
      </c>
      <c r="BA527" s="8">
        <f t="shared" si="502"/>
        <v>0</v>
      </c>
      <c r="BB527" s="8">
        <f t="shared" si="502"/>
        <v>44.15</v>
      </c>
      <c r="BC527" s="8">
        <f t="shared" si="502"/>
        <v>2</v>
      </c>
      <c r="BE527" s="11">
        <f t="shared" si="457"/>
        <v>45079</v>
      </c>
      <c r="BF527" s="8">
        <f t="shared" ref="BF527:BK542" si="503">BF157+BF526</f>
        <v>118</v>
      </c>
      <c r="BG527" s="8">
        <f t="shared" si="503"/>
        <v>15193.04</v>
      </c>
      <c r="BH527" s="8">
        <f t="shared" si="503"/>
        <v>94.669999999999987</v>
      </c>
      <c r="BI527" s="8">
        <f t="shared" si="503"/>
        <v>0</v>
      </c>
      <c r="BJ527" s="8">
        <f t="shared" si="503"/>
        <v>549.9899999999999</v>
      </c>
      <c r="BK527" s="8">
        <f t="shared" si="503"/>
        <v>5</v>
      </c>
      <c r="BM527" s="11">
        <f t="shared" si="458"/>
        <v>45079</v>
      </c>
      <c r="BN527" s="8">
        <f t="shared" ref="BN527:BS542" si="504">BN157+BN526</f>
        <v>55</v>
      </c>
      <c r="BO527" s="8">
        <f t="shared" si="504"/>
        <v>4877.3999999999996</v>
      </c>
      <c r="BP527" s="8">
        <f t="shared" si="504"/>
        <v>94.5</v>
      </c>
      <c r="BQ527" s="8">
        <f t="shared" si="504"/>
        <v>0</v>
      </c>
      <c r="BR527" s="8">
        <f t="shared" si="504"/>
        <v>60</v>
      </c>
      <c r="BS527" s="8">
        <f t="shared" si="504"/>
        <v>0</v>
      </c>
      <c r="BU527" s="11">
        <f t="shared" si="459"/>
        <v>45079</v>
      </c>
      <c r="BV527" s="8">
        <f t="shared" ref="BV527:CA542" si="505">BV157+BV526</f>
        <v>57</v>
      </c>
      <c r="BW527" s="8">
        <f t="shared" si="505"/>
        <v>6227.16</v>
      </c>
      <c r="BX527" s="8">
        <f t="shared" si="505"/>
        <v>246.3</v>
      </c>
      <c r="BY527" s="8">
        <f t="shared" si="505"/>
        <v>0</v>
      </c>
      <c r="BZ527" s="8">
        <f t="shared" si="505"/>
        <v>0</v>
      </c>
      <c r="CA527" s="8">
        <f t="shared" si="505"/>
        <v>3</v>
      </c>
      <c r="CC527" s="11">
        <f t="shared" si="460"/>
        <v>45079</v>
      </c>
      <c r="CD527" s="8">
        <f t="shared" ref="CD527:CI542" si="506">CD157+CD526</f>
        <v>92</v>
      </c>
      <c r="CE527" s="8">
        <f t="shared" si="506"/>
        <v>10321.16</v>
      </c>
      <c r="CF527" s="8">
        <f t="shared" si="506"/>
        <v>0</v>
      </c>
      <c r="CG527" s="8">
        <f t="shared" si="506"/>
        <v>465.5</v>
      </c>
      <c r="CH527" s="8">
        <f t="shared" si="506"/>
        <v>103</v>
      </c>
      <c r="CI527" s="8">
        <f t="shared" si="506"/>
        <v>3</v>
      </c>
      <c r="CK527" s="11">
        <f t="shared" si="461"/>
        <v>45079</v>
      </c>
      <c r="CL527" s="8">
        <f t="shared" ref="CL527:CQ542" si="507">CL157+CL526</f>
        <v>25</v>
      </c>
      <c r="CM527" s="8">
        <f t="shared" si="507"/>
        <v>1678.86</v>
      </c>
      <c r="CN527" s="8">
        <f t="shared" si="507"/>
        <v>0</v>
      </c>
      <c r="CO527" s="8">
        <f t="shared" si="507"/>
        <v>0</v>
      </c>
      <c r="CP527" s="8">
        <f t="shared" si="507"/>
        <v>50</v>
      </c>
      <c r="CQ527" s="8">
        <f t="shared" si="507"/>
        <v>0</v>
      </c>
      <c r="CS527" s="11">
        <f t="shared" si="462"/>
        <v>45079</v>
      </c>
      <c r="CT527" s="8">
        <f t="shared" ref="CT527:CT555" si="508">CT157+CT526</f>
        <v>0</v>
      </c>
      <c r="CU527" s="8">
        <f t="shared" ref="CU527:CU555" si="509">CU157+CU526</f>
        <v>0</v>
      </c>
      <c r="CV527" s="8">
        <f t="shared" ref="CV527:CV555" si="510">CV157+CV526</f>
        <v>0</v>
      </c>
      <c r="CW527" s="8">
        <f t="shared" ref="CW527:CW555" si="511">CW157+CW526</f>
        <v>0</v>
      </c>
      <c r="CX527" s="8">
        <f t="shared" ref="CX527:CX555" si="512">CX157+CX526</f>
        <v>0</v>
      </c>
      <c r="CY527" s="8">
        <f t="shared" ref="CY527:CY555" si="513">CY157+CY526</f>
        <v>0</v>
      </c>
      <c r="DA527" s="11">
        <f t="shared" si="463"/>
        <v>45079</v>
      </c>
      <c r="DB527" s="8">
        <f t="shared" ref="DB527:DB555" si="514">DB157+DB526</f>
        <v>0</v>
      </c>
      <c r="DC527" s="8">
        <f t="shared" ref="DC527:DC555" si="515">DC157+DC526</f>
        <v>0</v>
      </c>
      <c r="DD527" s="8">
        <f t="shared" ref="DD527:DD555" si="516">DD157+DD526</f>
        <v>0</v>
      </c>
      <c r="DE527" s="8">
        <f t="shared" ref="DE527:DE555" si="517">DE157+DE526</f>
        <v>0</v>
      </c>
      <c r="DF527" s="8">
        <f t="shared" ref="DF527:DF555" si="518">DF157+DF526</f>
        <v>0</v>
      </c>
      <c r="DG527" s="8">
        <f t="shared" ref="DG527:DG555" si="519">DG157+DG526</f>
        <v>0</v>
      </c>
      <c r="DI527" s="11">
        <f t="shared" si="464"/>
        <v>45079</v>
      </c>
      <c r="DJ527" s="8">
        <f t="shared" ref="DJ527:DJ555" si="520">DJ157+DJ526</f>
        <v>0</v>
      </c>
      <c r="DK527" s="8">
        <f t="shared" ref="DK527:DK555" si="521">DK157+DK526</f>
        <v>0</v>
      </c>
      <c r="DL527" s="8">
        <f t="shared" ref="DL527:DL555" si="522">DL157+DL526</f>
        <v>0</v>
      </c>
      <c r="DM527" s="8">
        <f t="shared" ref="DM527:DM555" si="523">DM157+DM526</f>
        <v>0</v>
      </c>
      <c r="DN527" s="8">
        <f t="shared" ref="DN527:DN555" si="524">DN157+DN526</f>
        <v>0</v>
      </c>
      <c r="DO527" s="8">
        <f t="shared" ref="DO527:DO555" si="525">DO157+DO526</f>
        <v>0</v>
      </c>
      <c r="DP527" s="56"/>
      <c r="DQ527" s="56"/>
      <c r="DR527" s="56"/>
      <c r="DS527" s="56"/>
    </row>
    <row r="528" spans="1:123" x14ac:dyDescent="0.3">
      <c r="A528" s="11">
        <f t="shared" si="450"/>
        <v>45080</v>
      </c>
      <c r="B528" s="8">
        <f t="shared" si="491"/>
        <v>179</v>
      </c>
      <c r="C528" s="8">
        <f t="shared" si="492"/>
        <v>18412.129999999997</v>
      </c>
      <c r="D528" s="8">
        <f t="shared" si="493"/>
        <v>0</v>
      </c>
      <c r="E528" s="8">
        <f t="shared" si="494"/>
        <v>106</v>
      </c>
      <c r="F528" s="8">
        <f t="shared" si="495"/>
        <v>50</v>
      </c>
      <c r="G528" s="8">
        <f t="shared" si="496"/>
        <v>0</v>
      </c>
      <c r="I528" s="11">
        <f t="shared" si="451"/>
        <v>45080</v>
      </c>
      <c r="J528" s="8">
        <f t="shared" si="497"/>
        <v>101</v>
      </c>
      <c r="K528" s="8">
        <f t="shared" si="497"/>
        <v>14189.93</v>
      </c>
      <c r="L528" s="8">
        <f t="shared" si="497"/>
        <v>21.939999999999998</v>
      </c>
      <c r="M528" s="8">
        <f t="shared" si="497"/>
        <v>0</v>
      </c>
      <c r="N528" s="8">
        <f t="shared" si="497"/>
        <v>0</v>
      </c>
      <c r="O528" s="8">
        <f t="shared" si="497"/>
        <v>0</v>
      </c>
      <c r="Q528" s="11">
        <f t="shared" si="452"/>
        <v>45080</v>
      </c>
      <c r="R528" s="8">
        <f t="shared" si="498"/>
        <v>93</v>
      </c>
      <c r="S528" s="8">
        <f t="shared" si="498"/>
        <v>8944.5499999999993</v>
      </c>
      <c r="T528" s="8">
        <f t="shared" si="498"/>
        <v>77.5</v>
      </c>
      <c r="U528" s="8">
        <f t="shared" si="498"/>
        <v>0</v>
      </c>
      <c r="V528" s="8">
        <f t="shared" si="498"/>
        <v>127.73</v>
      </c>
      <c r="W528" s="8">
        <f t="shared" si="498"/>
        <v>0</v>
      </c>
      <c r="Y528" s="11">
        <f t="shared" si="453"/>
        <v>45080</v>
      </c>
      <c r="Z528" s="8">
        <f t="shared" si="499"/>
        <v>170</v>
      </c>
      <c r="AA528" s="8">
        <f t="shared" si="499"/>
        <v>21452.61</v>
      </c>
      <c r="AB528" s="8">
        <f t="shared" si="499"/>
        <v>210.45</v>
      </c>
      <c r="AC528" s="8">
        <f t="shared" si="499"/>
        <v>0</v>
      </c>
      <c r="AD528" s="8">
        <f t="shared" si="499"/>
        <v>387.24</v>
      </c>
      <c r="AE528" s="8">
        <f t="shared" si="499"/>
        <v>17</v>
      </c>
      <c r="AG528" s="11">
        <f t="shared" si="454"/>
        <v>45080</v>
      </c>
      <c r="AH528" s="8">
        <f t="shared" si="500"/>
        <v>160</v>
      </c>
      <c r="AI528" s="8">
        <f t="shared" si="500"/>
        <v>21963.29</v>
      </c>
      <c r="AJ528" s="8">
        <f t="shared" si="500"/>
        <v>12.95</v>
      </c>
      <c r="AK528" s="8">
        <f t="shared" si="500"/>
        <v>0</v>
      </c>
      <c r="AL528" s="8">
        <f t="shared" si="500"/>
        <v>528.66</v>
      </c>
      <c r="AM528" s="8">
        <f t="shared" si="500"/>
        <v>7</v>
      </c>
      <c r="AO528" s="11">
        <f t="shared" si="455"/>
        <v>45080</v>
      </c>
      <c r="AP528" s="8">
        <f t="shared" si="501"/>
        <v>152</v>
      </c>
      <c r="AQ528" s="8">
        <f t="shared" si="501"/>
        <v>11742.55</v>
      </c>
      <c r="AR528" s="8">
        <f t="shared" si="501"/>
        <v>0</v>
      </c>
      <c r="AS528" s="8">
        <f t="shared" si="501"/>
        <v>112.75</v>
      </c>
      <c r="AT528" s="8">
        <f t="shared" si="501"/>
        <v>381.18</v>
      </c>
      <c r="AU528" s="8">
        <f t="shared" si="501"/>
        <v>3</v>
      </c>
      <c r="AW528" s="11">
        <f t="shared" si="456"/>
        <v>45080</v>
      </c>
      <c r="AX528" s="8">
        <f t="shared" si="502"/>
        <v>145</v>
      </c>
      <c r="AY528" s="8">
        <f t="shared" si="502"/>
        <v>16921.690000000002</v>
      </c>
      <c r="AZ528" s="8">
        <f t="shared" si="502"/>
        <v>94.240000000000009</v>
      </c>
      <c r="BA528" s="8">
        <f t="shared" si="502"/>
        <v>0</v>
      </c>
      <c r="BB528" s="8">
        <f t="shared" si="502"/>
        <v>208.3</v>
      </c>
      <c r="BC528" s="8">
        <f t="shared" si="502"/>
        <v>3</v>
      </c>
      <c r="BE528" s="11">
        <f t="shared" si="457"/>
        <v>45080</v>
      </c>
      <c r="BF528" s="8">
        <f t="shared" si="503"/>
        <v>162</v>
      </c>
      <c r="BG528" s="8">
        <f t="shared" si="503"/>
        <v>20672.29</v>
      </c>
      <c r="BH528" s="8">
        <f t="shared" si="503"/>
        <v>165.20999999999998</v>
      </c>
      <c r="BI528" s="8">
        <f t="shared" si="503"/>
        <v>0</v>
      </c>
      <c r="BJ528" s="8">
        <f t="shared" si="503"/>
        <v>726.66999999999985</v>
      </c>
      <c r="BK528" s="8">
        <f t="shared" si="503"/>
        <v>7</v>
      </c>
      <c r="BM528" s="11">
        <f t="shared" si="458"/>
        <v>45080</v>
      </c>
      <c r="BN528" s="8">
        <f t="shared" si="504"/>
        <v>91</v>
      </c>
      <c r="BO528" s="8">
        <f t="shared" si="504"/>
        <v>8023.7899999999991</v>
      </c>
      <c r="BP528" s="8">
        <f t="shared" si="504"/>
        <v>130.5</v>
      </c>
      <c r="BQ528" s="8">
        <f t="shared" si="504"/>
        <v>0</v>
      </c>
      <c r="BR528" s="8">
        <f t="shared" si="504"/>
        <v>80</v>
      </c>
      <c r="BS528" s="8">
        <f t="shared" si="504"/>
        <v>0</v>
      </c>
      <c r="BU528" s="11">
        <f t="shared" si="459"/>
        <v>45080</v>
      </c>
      <c r="BV528" s="8">
        <f t="shared" si="505"/>
        <v>92</v>
      </c>
      <c r="BW528" s="8">
        <f t="shared" si="505"/>
        <v>10050.799999999999</v>
      </c>
      <c r="BX528" s="8">
        <f t="shared" si="505"/>
        <v>299.3</v>
      </c>
      <c r="BY528" s="8">
        <f t="shared" si="505"/>
        <v>0</v>
      </c>
      <c r="BZ528" s="8">
        <f t="shared" si="505"/>
        <v>0</v>
      </c>
      <c r="CA528" s="8">
        <f t="shared" si="505"/>
        <v>11</v>
      </c>
      <c r="CC528" s="11">
        <f t="shared" si="460"/>
        <v>45080</v>
      </c>
      <c r="CD528" s="8">
        <f t="shared" si="506"/>
        <v>152</v>
      </c>
      <c r="CE528" s="8">
        <f t="shared" si="506"/>
        <v>17459.309999999998</v>
      </c>
      <c r="CF528" s="8">
        <f t="shared" si="506"/>
        <v>7.44</v>
      </c>
      <c r="CG528" s="8">
        <f t="shared" si="506"/>
        <v>471.08</v>
      </c>
      <c r="CH528" s="8">
        <f t="shared" si="506"/>
        <v>103.5</v>
      </c>
      <c r="CI528" s="8">
        <f t="shared" si="506"/>
        <v>4</v>
      </c>
      <c r="CK528" s="11">
        <f t="shared" si="461"/>
        <v>45080</v>
      </c>
      <c r="CL528" s="8">
        <f t="shared" si="507"/>
        <v>45</v>
      </c>
      <c r="CM528" s="8">
        <f t="shared" si="507"/>
        <v>3033.17</v>
      </c>
      <c r="CN528" s="8">
        <f t="shared" si="507"/>
        <v>0</v>
      </c>
      <c r="CO528" s="8">
        <f t="shared" si="507"/>
        <v>0</v>
      </c>
      <c r="CP528" s="8">
        <f t="shared" si="507"/>
        <v>50</v>
      </c>
      <c r="CQ528" s="8">
        <f t="shared" si="507"/>
        <v>1</v>
      </c>
      <c r="CS528" s="11">
        <f t="shared" si="462"/>
        <v>45080</v>
      </c>
      <c r="CT528" s="8">
        <f t="shared" si="508"/>
        <v>0</v>
      </c>
      <c r="CU528" s="8">
        <f t="shared" si="509"/>
        <v>0</v>
      </c>
      <c r="CV528" s="8">
        <f t="shared" si="510"/>
        <v>0</v>
      </c>
      <c r="CW528" s="8">
        <f t="shared" si="511"/>
        <v>0</v>
      </c>
      <c r="CX528" s="8">
        <f t="shared" si="512"/>
        <v>0</v>
      </c>
      <c r="CY528" s="8">
        <f t="shared" si="513"/>
        <v>0</v>
      </c>
      <c r="DA528" s="11">
        <f t="shared" si="463"/>
        <v>45080</v>
      </c>
      <c r="DB528" s="8">
        <f t="shared" si="514"/>
        <v>0</v>
      </c>
      <c r="DC528" s="8">
        <f t="shared" si="515"/>
        <v>0</v>
      </c>
      <c r="DD528" s="8">
        <f t="shared" si="516"/>
        <v>0</v>
      </c>
      <c r="DE528" s="8">
        <f t="shared" si="517"/>
        <v>0</v>
      </c>
      <c r="DF528" s="8">
        <f t="shared" si="518"/>
        <v>0</v>
      </c>
      <c r="DG528" s="8">
        <f t="shared" si="519"/>
        <v>0</v>
      </c>
      <c r="DI528" s="11">
        <f t="shared" si="464"/>
        <v>45080</v>
      </c>
      <c r="DJ528" s="8">
        <f t="shared" si="520"/>
        <v>0</v>
      </c>
      <c r="DK528" s="8">
        <f t="shared" si="521"/>
        <v>0</v>
      </c>
      <c r="DL528" s="8">
        <f t="shared" si="522"/>
        <v>0</v>
      </c>
      <c r="DM528" s="8">
        <f t="shared" si="523"/>
        <v>0</v>
      </c>
      <c r="DN528" s="8">
        <f t="shared" si="524"/>
        <v>0</v>
      </c>
      <c r="DO528" s="8">
        <f t="shared" si="525"/>
        <v>0</v>
      </c>
      <c r="DP528" s="56"/>
      <c r="DQ528" s="56"/>
      <c r="DR528" s="56"/>
      <c r="DS528" s="56"/>
    </row>
    <row r="529" spans="1:123" x14ac:dyDescent="0.3">
      <c r="A529" s="11">
        <f t="shared" si="450"/>
        <v>45081</v>
      </c>
      <c r="B529" s="8">
        <f t="shared" si="491"/>
        <v>235</v>
      </c>
      <c r="C529" s="8">
        <f t="shared" si="492"/>
        <v>24282.079999999998</v>
      </c>
      <c r="D529" s="8">
        <f t="shared" si="493"/>
        <v>0</v>
      </c>
      <c r="E529" s="8">
        <f t="shared" si="494"/>
        <v>150</v>
      </c>
      <c r="F529" s="8">
        <f t="shared" si="495"/>
        <v>50</v>
      </c>
      <c r="G529" s="8">
        <f t="shared" si="496"/>
        <v>0</v>
      </c>
      <c r="I529" s="11">
        <f t="shared" si="451"/>
        <v>45081</v>
      </c>
      <c r="J529" s="8">
        <f t="shared" si="497"/>
        <v>134</v>
      </c>
      <c r="K529" s="8">
        <f t="shared" si="497"/>
        <v>19003.86</v>
      </c>
      <c r="L529" s="8">
        <f t="shared" si="497"/>
        <v>43.17</v>
      </c>
      <c r="M529" s="8">
        <f t="shared" si="497"/>
        <v>0</v>
      </c>
      <c r="N529" s="8">
        <f t="shared" si="497"/>
        <v>9.9</v>
      </c>
      <c r="O529" s="8">
        <f t="shared" si="497"/>
        <v>0</v>
      </c>
      <c r="Q529" s="11">
        <f t="shared" si="452"/>
        <v>45081</v>
      </c>
      <c r="R529" s="8">
        <f t="shared" si="498"/>
        <v>116</v>
      </c>
      <c r="S529" s="8">
        <f t="shared" si="498"/>
        <v>11448.39</v>
      </c>
      <c r="T529" s="8">
        <f t="shared" si="498"/>
        <v>90</v>
      </c>
      <c r="U529" s="8">
        <f t="shared" si="498"/>
        <v>0</v>
      </c>
      <c r="V529" s="8">
        <f t="shared" si="498"/>
        <v>127.73</v>
      </c>
      <c r="W529" s="8">
        <f t="shared" si="498"/>
        <v>0</v>
      </c>
      <c r="Y529" s="11">
        <f t="shared" si="453"/>
        <v>45081</v>
      </c>
      <c r="Z529" s="8">
        <f t="shared" si="499"/>
        <v>243</v>
      </c>
      <c r="AA529" s="8">
        <f t="shared" si="499"/>
        <v>30598.27</v>
      </c>
      <c r="AB529" s="8">
        <f t="shared" si="499"/>
        <v>276.14999999999998</v>
      </c>
      <c r="AC529" s="8">
        <f t="shared" si="499"/>
        <v>0</v>
      </c>
      <c r="AD529" s="8">
        <f t="shared" si="499"/>
        <v>536.24</v>
      </c>
      <c r="AE529" s="8">
        <f t="shared" si="499"/>
        <v>23</v>
      </c>
      <c r="AG529" s="11">
        <f t="shared" si="454"/>
        <v>45081</v>
      </c>
      <c r="AH529" s="8">
        <f t="shared" si="500"/>
        <v>222</v>
      </c>
      <c r="AI529" s="8">
        <f t="shared" si="500"/>
        <v>30178.61</v>
      </c>
      <c r="AJ529" s="8">
        <f t="shared" si="500"/>
        <v>34.230000000000004</v>
      </c>
      <c r="AK529" s="8">
        <f t="shared" si="500"/>
        <v>0</v>
      </c>
      <c r="AL529" s="8">
        <f t="shared" si="500"/>
        <v>603.41</v>
      </c>
      <c r="AM529" s="8">
        <f t="shared" si="500"/>
        <v>10</v>
      </c>
      <c r="AO529" s="11">
        <f t="shared" si="455"/>
        <v>45081</v>
      </c>
      <c r="AP529" s="8">
        <f t="shared" si="501"/>
        <v>192</v>
      </c>
      <c r="AQ529" s="8">
        <f t="shared" si="501"/>
        <v>14980.609999999999</v>
      </c>
      <c r="AR529" s="8">
        <f t="shared" si="501"/>
        <v>0</v>
      </c>
      <c r="AS529" s="8">
        <f t="shared" si="501"/>
        <v>160.25</v>
      </c>
      <c r="AT529" s="8">
        <f t="shared" si="501"/>
        <v>381.18</v>
      </c>
      <c r="AU529" s="8">
        <f t="shared" si="501"/>
        <v>4</v>
      </c>
      <c r="AW529" s="11">
        <f t="shared" si="456"/>
        <v>45081</v>
      </c>
      <c r="AX529" s="8">
        <f t="shared" si="502"/>
        <v>183</v>
      </c>
      <c r="AY529" s="8">
        <f t="shared" si="502"/>
        <v>21339.350000000002</v>
      </c>
      <c r="AZ529" s="8">
        <f t="shared" si="502"/>
        <v>118.26</v>
      </c>
      <c r="BA529" s="8">
        <f t="shared" si="502"/>
        <v>0</v>
      </c>
      <c r="BB529" s="8">
        <f t="shared" si="502"/>
        <v>558.29999999999995</v>
      </c>
      <c r="BC529" s="8">
        <f t="shared" si="502"/>
        <v>5</v>
      </c>
      <c r="BE529" s="11">
        <f t="shared" si="457"/>
        <v>45081</v>
      </c>
      <c r="BF529" s="8">
        <f t="shared" si="503"/>
        <v>207</v>
      </c>
      <c r="BG529" s="8">
        <f t="shared" si="503"/>
        <v>25453.68</v>
      </c>
      <c r="BH529" s="8">
        <f t="shared" si="503"/>
        <v>175.42</v>
      </c>
      <c r="BI529" s="8">
        <f t="shared" si="503"/>
        <v>0</v>
      </c>
      <c r="BJ529" s="8">
        <f t="shared" si="503"/>
        <v>588.51999999999987</v>
      </c>
      <c r="BK529" s="8">
        <f t="shared" si="503"/>
        <v>10</v>
      </c>
      <c r="BM529" s="11">
        <f t="shared" si="458"/>
        <v>45081</v>
      </c>
      <c r="BN529" s="8">
        <f t="shared" si="504"/>
        <v>113</v>
      </c>
      <c r="BO529" s="8">
        <f t="shared" si="504"/>
        <v>9900.3499999999985</v>
      </c>
      <c r="BP529" s="8">
        <f t="shared" si="504"/>
        <v>147.5</v>
      </c>
      <c r="BQ529" s="8">
        <f t="shared" si="504"/>
        <v>0</v>
      </c>
      <c r="BR529" s="8">
        <f t="shared" si="504"/>
        <v>100</v>
      </c>
      <c r="BS529" s="8">
        <f t="shared" si="504"/>
        <v>0</v>
      </c>
      <c r="BU529" s="11">
        <f t="shared" si="459"/>
        <v>45081</v>
      </c>
      <c r="BV529" s="8">
        <f t="shared" si="505"/>
        <v>111</v>
      </c>
      <c r="BW529" s="8">
        <f t="shared" si="505"/>
        <v>11941.939999999999</v>
      </c>
      <c r="BX529" s="8">
        <f t="shared" si="505"/>
        <v>352.8</v>
      </c>
      <c r="BY529" s="8">
        <f t="shared" si="505"/>
        <v>0</v>
      </c>
      <c r="BZ529" s="8">
        <f t="shared" si="505"/>
        <v>0</v>
      </c>
      <c r="CA529" s="8">
        <f t="shared" si="505"/>
        <v>13</v>
      </c>
      <c r="CC529" s="11">
        <f t="shared" si="460"/>
        <v>45081</v>
      </c>
      <c r="CD529" s="8">
        <f t="shared" si="506"/>
        <v>188</v>
      </c>
      <c r="CE529" s="8">
        <f t="shared" si="506"/>
        <v>21120.059999999998</v>
      </c>
      <c r="CF529" s="8">
        <f t="shared" si="506"/>
        <v>7.44</v>
      </c>
      <c r="CG529" s="8">
        <f t="shared" si="506"/>
        <v>614.77</v>
      </c>
      <c r="CH529" s="8">
        <f t="shared" si="506"/>
        <v>262</v>
      </c>
      <c r="CI529" s="8">
        <f t="shared" si="506"/>
        <v>4</v>
      </c>
      <c r="CK529" s="11">
        <f t="shared" si="461"/>
        <v>45081</v>
      </c>
      <c r="CL529" s="8">
        <f t="shared" si="507"/>
        <v>62</v>
      </c>
      <c r="CM529" s="8">
        <f t="shared" si="507"/>
        <v>4268.2700000000004</v>
      </c>
      <c r="CN529" s="8">
        <f t="shared" si="507"/>
        <v>0</v>
      </c>
      <c r="CO529" s="8">
        <f t="shared" si="507"/>
        <v>0</v>
      </c>
      <c r="CP529" s="8">
        <f t="shared" si="507"/>
        <v>120</v>
      </c>
      <c r="CQ529" s="8">
        <f t="shared" si="507"/>
        <v>2</v>
      </c>
      <c r="CS529" s="11">
        <f t="shared" si="462"/>
        <v>45081</v>
      </c>
      <c r="CT529" s="8">
        <f t="shared" si="508"/>
        <v>0</v>
      </c>
      <c r="CU529" s="8">
        <f t="shared" si="509"/>
        <v>0</v>
      </c>
      <c r="CV529" s="8">
        <f t="shared" si="510"/>
        <v>0</v>
      </c>
      <c r="CW529" s="8">
        <f t="shared" si="511"/>
        <v>0</v>
      </c>
      <c r="CX529" s="8">
        <f t="shared" si="512"/>
        <v>0</v>
      </c>
      <c r="CY529" s="8">
        <f t="shared" si="513"/>
        <v>0</v>
      </c>
      <c r="DA529" s="11">
        <f t="shared" si="463"/>
        <v>45081</v>
      </c>
      <c r="DB529" s="8">
        <f t="shared" si="514"/>
        <v>0</v>
      </c>
      <c r="DC529" s="8">
        <f t="shared" si="515"/>
        <v>0</v>
      </c>
      <c r="DD529" s="8">
        <f t="shared" si="516"/>
        <v>0</v>
      </c>
      <c r="DE529" s="8">
        <f t="shared" si="517"/>
        <v>0</v>
      </c>
      <c r="DF529" s="8">
        <f t="shared" si="518"/>
        <v>0</v>
      </c>
      <c r="DG529" s="8">
        <f t="shared" si="519"/>
        <v>0</v>
      </c>
      <c r="DI529" s="11">
        <f t="shared" si="464"/>
        <v>45081</v>
      </c>
      <c r="DJ529" s="8">
        <f t="shared" si="520"/>
        <v>0</v>
      </c>
      <c r="DK529" s="8">
        <f t="shared" si="521"/>
        <v>0</v>
      </c>
      <c r="DL529" s="8">
        <f t="shared" si="522"/>
        <v>0</v>
      </c>
      <c r="DM529" s="8">
        <f t="shared" si="523"/>
        <v>0</v>
      </c>
      <c r="DN529" s="8">
        <f t="shared" si="524"/>
        <v>0</v>
      </c>
      <c r="DO529" s="8">
        <f t="shared" si="525"/>
        <v>0</v>
      </c>
      <c r="DP529" s="56"/>
      <c r="DQ529" s="56"/>
      <c r="DR529" s="56"/>
      <c r="DS529" s="56"/>
    </row>
    <row r="530" spans="1:123" x14ac:dyDescent="0.3">
      <c r="A530" s="11">
        <f t="shared" si="450"/>
        <v>45082</v>
      </c>
      <c r="B530" s="8">
        <f t="shared" si="491"/>
        <v>295</v>
      </c>
      <c r="C530" s="8">
        <f t="shared" si="492"/>
        <v>31245.93</v>
      </c>
      <c r="D530" s="8">
        <f t="shared" si="493"/>
        <v>0</v>
      </c>
      <c r="E530" s="8">
        <f t="shared" si="494"/>
        <v>170</v>
      </c>
      <c r="F530" s="8">
        <f t="shared" si="495"/>
        <v>50</v>
      </c>
      <c r="G530" s="8">
        <f t="shared" si="496"/>
        <v>0</v>
      </c>
      <c r="I530" s="11">
        <f t="shared" si="451"/>
        <v>45082</v>
      </c>
      <c r="J530" s="8">
        <f t="shared" si="497"/>
        <v>198</v>
      </c>
      <c r="K530" s="8">
        <f t="shared" si="497"/>
        <v>28057.57</v>
      </c>
      <c r="L530" s="8">
        <f t="shared" si="497"/>
        <v>61.56</v>
      </c>
      <c r="M530" s="8">
        <f t="shared" si="497"/>
        <v>0</v>
      </c>
      <c r="N530" s="8">
        <f t="shared" si="497"/>
        <v>17.600000000000001</v>
      </c>
      <c r="O530" s="8">
        <f t="shared" si="497"/>
        <v>2</v>
      </c>
      <c r="Q530" s="11">
        <f t="shared" si="452"/>
        <v>45082</v>
      </c>
      <c r="R530" s="8">
        <f t="shared" si="498"/>
        <v>142</v>
      </c>
      <c r="S530" s="8">
        <f t="shared" si="498"/>
        <v>14044.38</v>
      </c>
      <c r="T530" s="8">
        <f t="shared" si="498"/>
        <v>90</v>
      </c>
      <c r="U530" s="8">
        <f t="shared" si="498"/>
        <v>0</v>
      </c>
      <c r="V530" s="8">
        <f t="shared" si="498"/>
        <v>-32.779999999999987</v>
      </c>
      <c r="W530" s="8">
        <f t="shared" si="498"/>
        <v>0</v>
      </c>
      <c r="Y530" s="11">
        <f t="shared" si="453"/>
        <v>45082</v>
      </c>
      <c r="Z530" s="8">
        <f t="shared" si="499"/>
        <v>317</v>
      </c>
      <c r="AA530" s="8">
        <f t="shared" si="499"/>
        <v>40099.07</v>
      </c>
      <c r="AB530" s="8">
        <f t="shared" si="499"/>
        <v>337.21999999999997</v>
      </c>
      <c r="AC530" s="8">
        <f t="shared" si="499"/>
        <v>0</v>
      </c>
      <c r="AD530" s="8">
        <f t="shared" si="499"/>
        <v>536.24</v>
      </c>
      <c r="AE530" s="8">
        <f t="shared" si="499"/>
        <v>27</v>
      </c>
      <c r="AG530" s="11">
        <f t="shared" si="454"/>
        <v>45082</v>
      </c>
      <c r="AH530" s="8">
        <f t="shared" si="500"/>
        <v>286</v>
      </c>
      <c r="AI530" s="8">
        <f t="shared" si="500"/>
        <v>39312.020000000004</v>
      </c>
      <c r="AJ530" s="8">
        <f t="shared" si="500"/>
        <v>42.180000000000007</v>
      </c>
      <c r="AK530" s="8">
        <f t="shared" si="500"/>
        <v>0</v>
      </c>
      <c r="AL530" s="8">
        <f t="shared" si="500"/>
        <v>496.48999999999995</v>
      </c>
      <c r="AM530" s="8">
        <f t="shared" si="500"/>
        <v>11</v>
      </c>
      <c r="AO530" s="11">
        <f t="shared" si="455"/>
        <v>45082</v>
      </c>
      <c r="AP530" s="8">
        <f t="shared" si="501"/>
        <v>259</v>
      </c>
      <c r="AQ530" s="8">
        <f t="shared" si="501"/>
        <v>20891.769999999997</v>
      </c>
      <c r="AR530" s="8">
        <f t="shared" si="501"/>
        <v>0</v>
      </c>
      <c r="AS530" s="8">
        <f t="shared" si="501"/>
        <v>188.25</v>
      </c>
      <c r="AT530" s="8">
        <f t="shared" si="501"/>
        <v>381.18</v>
      </c>
      <c r="AU530" s="8">
        <f t="shared" si="501"/>
        <v>7</v>
      </c>
      <c r="AW530" s="11">
        <f t="shared" si="456"/>
        <v>45082</v>
      </c>
      <c r="AX530" s="8">
        <f t="shared" si="502"/>
        <v>229</v>
      </c>
      <c r="AY530" s="8">
        <f t="shared" si="502"/>
        <v>27742.080000000002</v>
      </c>
      <c r="AZ530" s="8">
        <f t="shared" si="502"/>
        <v>138.58000000000001</v>
      </c>
      <c r="BA530" s="8">
        <f t="shared" si="502"/>
        <v>0</v>
      </c>
      <c r="BB530" s="8">
        <f t="shared" si="502"/>
        <v>558.29999999999995</v>
      </c>
      <c r="BC530" s="8">
        <f t="shared" si="502"/>
        <v>7</v>
      </c>
      <c r="BE530" s="11">
        <f t="shared" si="457"/>
        <v>45082</v>
      </c>
      <c r="BF530" s="8">
        <f t="shared" si="503"/>
        <v>268</v>
      </c>
      <c r="BG530" s="8">
        <f t="shared" si="503"/>
        <v>33528.85</v>
      </c>
      <c r="BH530" s="8">
        <f t="shared" si="503"/>
        <v>265.89999999999998</v>
      </c>
      <c r="BI530" s="8">
        <f t="shared" si="503"/>
        <v>0</v>
      </c>
      <c r="BJ530" s="8">
        <f t="shared" si="503"/>
        <v>588.51999999999987</v>
      </c>
      <c r="BK530" s="8">
        <f t="shared" si="503"/>
        <v>12</v>
      </c>
      <c r="BM530" s="11">
        <f t="shared" si="458"/>
        <v>45082</v>
      </c>
      <c r="BN530" s="8">
        <f t="shared" si="504"/>
        <v>146</v>
      </c>
      <c r="BO530" s="8">
        <f t="shared" si="504"/>
        <v>12484.569999999998</v>
      </c>
      <c r="BP530" s="8">
        <f t="shared" si="504"/>
        <v>164.5</v>
      </c>
      <c r="BQ530" s="8">
        <f t="shared" si="504"/>
        <v>0</v>
      </c>
      <c r="BR530" s="8">
        <f t="shared" si="504"/>
        <v>100</v>
      </c>
      <c r="BS530" s="8">
        <f t="shared" si="504"/>
        <v>1</v>
      </c>
      <c r="BU530" s="11">
        <f t="shared" si="459"/>
        <v>45082</v>
      </c>
      <c r="BV530" s="8">
        <f t="shared" si="505"/>
        <v>137</v>
      </c>
      <c r="BW530" s="8">
        <f t="shared" si="505"/>
        <v>14757.579999999998</v>
      </c>
      <c r="BX530" s="8">
        <f t="shared" si="505"/>
        <v>433.8</v>
      </c>
      <c r="BY530" s="8">
        <f t="shared" si="505"/>
        <v>0</v>
      </c>
      <c r="BZ530" s="8">
        <f t="shared" si="505"/>
        <v>0</v>
      </c>
      <c r="CA530" s="8">
        <f t="shared" si="505"/>
        <v>14</v>
      </c>
      <c r="CC530" s="11">
        <f t="shared" si="460"/>
        <v>45082</v>
      </c>
      <c r="CD530" s="8">
        <f t="shared" si="506"/>
        <v>250</v>
      </c>
      <c r="CE530" s="8">
        <f t="shared" si="506"/>
        <v>29107.489999999998</v>
      </c>
      <c r="CF530" s="8">
        <f t="shared" si="506"/>
        <v>7.44</v>
      </c>
      <c r="CG530" s="8">
        <f t="shared" si="506"/>
        <v>1168.94</v>
      </c>
      <c r="CH530" s="8">
        <f t="shared" si="506"/>
        <v>307</v>
      </c>
      <c r="CI530" s="8">
        <f t="shared" si="506"/>
        <v>5</v>
      </c>
      <c r="CK530" s="11">
        <f t="shared" si="461"/>
        <v>45082</v>
      </c>
      <c r="CL530" s="8">
        <f t="shared" si="507"/>
        <v>74</v>
      </c>
      <c r="CM530" s="8">
        <f t="shared" si="507"/>
        <v>5090.9100000000008</v>
      </c>
      <c r="CN530" s="8">
        <f t="shared" si="507"/>
        <v>0</v>
      </c>
      <c r="CO530" s="8">
        <f t="shared" si="507"/>
        <v>2.5</v>
      </c>
      <c r="CP530" s="8">
        <f t="shared" si="507"/>
        <v>120</v>
      </c>
      <c r="CQ530" s="8">
        <f t="shared" si="507"/>
        <v>3</v>
      </c>
      <c r="CS530" s="11">
        <f t="shared" si="462"/>
        <v>45082</v>
      </c>
      <c r="CT530" s="8">
        <f t="shared" si="508"/>
        <v>0</v>
      </c>
      <c r="CU530" s="8">
        <f t="shared" si="509"/>
        <v>0</v>
      </c>
      <c r="CV530" s="8">
        <f t="shared" si="510"/>
        <v>0</v>
      </c>
      <c r="CW530" s="8">
        <f t="shared" si="511"/>
        <v>0</v>
      </c>
      <c r="CX530" s="8">
        <f t="shared" si="512"/>
        <v>0</v>
      </c>
      <c r="CY530" s="8">
        <f t="shared" si="513"/>
        <v>0</v>
      </c>
      <c r="DA530" s="11">
        <f t="shared" si="463"/>
        <v>45082</v>
      </c>
      <c r="DB530" s="8">
        <f t="shared" si="514"/>
        <v>0</v>
      </c>
      <c r="DC530" s="8">
        <f t="shared" si="515"/>
        <v>0</v>
      </c>
      <c r="DD530" s="8">
        <f t="shared" si="516"/>
        <v>0</v>
      </c>
      <c r="DE530" s="8">
        <f t="shared" si="517"/>
        <v>0</v>
      </c>
      <c r="DF530" s="8">
        <f t="shared" si="518"/>
        <v>0</v>
      </c>
      <c r="DG530" s="8">
        <f t="shared" si="519"/>
        <v>0</v>
      </c>
      <c r="DI530" s="11">
        <f t="shared" si="464"/>
        <v>45082</v>
      </c>
      <c r="DJ530" s="8">
        <f t="shared" si="520"/>
        <v>0</v>
      </c>
      <c r="DK530" s="8">
        <f t="shared" si="521"/>
        <v>0</v>
      </c>
      <c r="DL530" s="8">
        <f t="shared" si="522"/>
        <v>0</v>
      </c>
      <c r="DM530" s="8">
        <f t="shared" si="523"/>
        <v>0</v>
      </c>
      <c r="DN530" s="8">
        <f t="shared" si="524"/>
        <v>0</v>
      </c>
      <c r="DO530" s="8">
        <f t="shared" si="525"/>
        <v>0</v>
      </c>
      <c r="DP530" s="56"/>
      <c r="DQ530" s="56"/>
      <c r="DR530" s="56"/>
      <c r="DS530" s="56"/>
    </row>
    <row r="531" spans="1:123" x14ac:dyDescent="0.3">
      <c r="A531" s="11">
        <f t="shared" si="450"/>
        <v>45083</v>
      </c>
      <c r="B531" s="8">
        <f t="shared" si="491"/>
        <v>357</v>
      </c>
      <c r="C531" s="8">
        <f t="shared" si="492"/>
        <v>38629.21</v>
      </c>
      <c r="D531" s="8">
        <f t="shared" si="493"/>
        <v>0</v>
      </c>
      <c r="E531" s="8">
        <f t="shared" si="494"/>
        <v>186</v>
      </c>
      <c r="F531" s="8">
        <f t="shared" si="495"/>
        <v>36</v>
      </c>
      <c r="G531" s="8">
        <f t="shared" si="496"/>
        <v>0</v>
      </c>
      <c r="I531" s="11">
        <f t="shared" si="451"/>
        <v>45083</v>
      </c>
      <c r="J531" s="8">
        <f t="shared" si="497"/>
        <v>263</v>
      </c>
      <c r="K531" s="8">
        <f t="shared" si="497"/>
        <v>37545.040000000001</v>
      </c>
      <c r="L531" s="8">
        <f t="shared" si="497"/>
        <v>90.58</v>
      </c>
      <c r="M531" s="8">
        <f t="shared" si="497"/>
        <v>0</v>
      </c>
      <c r="N531" s="8">
        <f t="shared" si="497"/>
        <v>107.44999999999999</v>
      </c>
      <c r="O531" s="8">
        <f t="shared" si="497"/>
        <v>4</v>
      </c>
      <c r="Q531" s="11">
        <f t="shared" si="452"/>
        <v>45083</v>
      </c>
      <c r="R531" s="8">
        <f t="shared" si="498"/>
        <v>167</v>
      </c>
      <c r="S531" s="8">
        <f t="shared" si="498"/>
        <v>16541.71</v>
      </c>
      <c r="T531" s="8">
        <f t="shared" si="498"/>
        <v>118</v>
      </c>
      <c r="U531" s="8">
        <f t="shared" si="498"/>
        <v>0</v>
      </c>
      <c r="V531" s="8">
        <f t="shared" si="498"/>
        <v>-32.779999999999987</v>
      </c>
      <c r="W531" s="8">
        <f t="shared" si="498"/>
        <v>0</v>
      </c>
      <c r="Y531" s="11">
        <f t="shared" si="453"/>
        <v>45083</v>
      </c>
      <c r="Z531" s="8">
        <f t="shared" si="499"/>
        <v>395</v>
      </c>
      <c r="AA531" s="8">
        <f t="shared" si="499"/>
        <v>50101.55</v>
      </c>
      <c r="AB531" s="8">
        <f t="shared" si="499"/>
        <v>352.02</v>
      </c>
      <c r="AC531" s="8">
        <f t="shared" si="499"/>
        <v>0</v>
      </c>
      <c r="AD531" s="8">
        <f t="shared" si="499"/>
        <v>682.01</v>
      </c>
      <c r="AE531" s="8">
        <f t="shared" si="499"/>
        <v>28</v>
      </c>
      <c r="AG531" s="11">
        <f t="shared" si="454"/>
        <v>45083</v>
      </c>
      <c r="AH531" s="8">
        <f t="shared" si="500"/>
        <v>355</v>
      </c>
      <c r="AI531" s="8">
        <f t="shared" si="500"/>
        <v>49912.05</v>
      </c>
      <c r="AJ531" s="8">
        <f t="shared" si="500"/>
        <v>54.210000000000008</v>
      </c>
      <c r="AK531" s="8">
        <f t="shared" si="500"/>
        <v>0</v>
      </c>
      <c r="AL531" s="8">
        <f t="shared" si="500"/>
        <v>501.43999999999994</v>
      </c>
      <c r="AM531" s="8">
        <f t="shared" si="500"/>
        <v>12</v>
      </c>
      <c r="AO531" s="11">
        <f t="shared" si="455"/>
        <v>45083</v>
      </c>
      <c r="AP531" s="8">
        <f t="shared" si="501"/>
        <v>326</v>
      </c>
      <c r="AQ531" s="8">
        <f t="shared" si="501"/>
        <v>26805.909999999996</v>
      </c>
      <c r="AR531" s="8">
        <f t="shared" si="501"/>
        <v>0</v>
      </c>
      <c r="AS531" s="8">
        <f t="shared" si="501"/>
        <v>203.75</v>
      </c>
      <c r="AT531" s="8">
        <f t="shared" si="501"/>
        <v>381.18</v>
      </c>
      <c r="AU531" s="8">
        <f t="shared" si="501"/>
        <v>10</v>
      </c>
      <c r="AW531" s="11">
        <f t="shared" si="456"/>
        <v>45083</v>
      </c>
      <c r="AX531" s="8">
        <f t="shared" si="502"/>
        <v>293</v>
      </c>
      <c r="AY531" s="8">
        <f t="shared" si="502"/>
        <v>37241.300000000003</v>
      </c>
      <c r="AZ531" s="8">
        <f t="shared" si="502"/>
        <v>176.46</v>
      </c>
      <c r="BA531" s="8">
        <f t="shared" si="502"/>
        <v>0</v>
      </c>
      <c r="BB531" s="8">
        <f t="shared" si="502"/>
        <v>602.44999999999993</v>
      </c>
      <c r="BC531" s="8">
        <f t="shared" si="502"/>
        <v>9</v>
      </c>
      <c r="BE531" s="11">
        <f t="shared" si="457"/>
        <v>45083</v>
      </c>
      <c r="BF531" s="8">
        <f t="shared" si="503"/>
        <v>322</v>
      </c>
      <c r="BG531" s="8">
        <f t="shared" si="503"/>
        <v>40413.39</v>
      </c>
      <c r="BH531" s="8">
        <f t="shared" si="503"/>
        <v>285.39999999999998</v>
      </c>
      <c r="BI531" s="8">
        <f t="shared" si="503"/>
        <v>0</v>
      </c>
      <c r="BJ531" s="8">
        <f t="shared" si="503"/>
        <v>588.51999999999987</v>
      </c>
      <c r="BK531" s="8">
        <f t="shared" si="503"/>
        <v>14</v>
      </c>
      <c r="BM531" s="11">
        <f t="shared" si="458"/>
        <v>45083</v>
      </c>
      <c r="BN531" s="8">
        <f t="shared" si="504"/>
        <v>190</v>
      </c>
      <c r="BO531" s="8">
        <f t="shared" si="504"/>
        <v>16162.479999999998</v>
      </c>
      <c r="BP531" s="8">
        <f t="shared" si="504"/>
        <v>199.5</v>
      </c>
      <c r="BQ531" s="8">
        <f t="shared" si="504"/>
        <v>0</v>
      </c>
      <c r="BR531" s="8">
        <f t="shared" si="504"/>
        <v>100</v>
      </c>
      <c r="BS531" s="8">
        <f t="shared" si="504"/>
        <v>2</v>
      </c>
      <c r="BU531" s="11">
        <f t="shared" si="459"/>
        <v>45083</v>
      </c>
      <c r="BV531" s="8">
        <f t="shared" si="505"/>
        <v>177</v>
      </c>
      <c r="BW531" s="8">
        <f t="shared" si="505"/>
        <v>19227.159999999996</v>
      </c>
      <c r="BX531" s="8">
        <f t="shared" si="505"/>
        <v>453.8</v>
      </c>
      <c r="BY531" s="8">
        <f t="shared" si="505"/>
        <v>0</v>
      </c>
      <c r="BZ531" s="8">
        <f t="shared" si="505"/>
        <v>0</v>
      </c>
      <c r="CA531" s="8">
        <f t="shared" si="505"/>
        <v>14</v>
      </c>
      <c r="CC531" s="11">
        <f t="shared" si="460"/>
        <v>45083</v>
      </c>
      <c r="CD531" s="8">
        <f t="shared" si="506"/>
        <v>303</v>
      </c>
      <c r="CE531" s="8">
        <f t="shared" si="506"/>
        <v>35603.24</v>
      </c>
      <c r="CF531" s="8">
        <f t="shared" si="506"/>
        <v>23.25</v>
      </c>
      <c r="CG531" s="8">
        <f t="shared" si="506"/>
        <v>1394.97</v>
      </c>
      <c r="CH531" s="8">
        <f t="shared" si="506"/>
        <v>350</v>
      </c>
      <c r="CI531" s="8">
        <f t="shared" si="506"/>
        <v>5</v>
      </c>
      <c r="CK531" s="11">
        <f t="shared" si="461"/>
        <v>45083</v>
      </c>
      <c r="CL531" s="8">
        <f t="shared" si="507"/>
        <v>88</v>
      </c>
      <c r="CM531" s="8">
        <f t="shared" si="507"/>
        <v>6063.8600000000006</v>
      </c>
      <c r="CN531" s="8">
        <f t="shared" si="507"/>
        <v>0</v>
      </c>
      <c r="CO531" s="8">
        <f t="shared" si="507"/>
        <v>2.5</v>
      </c>
      <c r="CP531" s="8">
        <f t="shared" si="507"/>
        <v>120</v>
      </c>
      <c r="CQ531" s="8">
        <f t="shared" si="507"/>
        <v>3</v>
      </c>
      <c r="CS531" s="11">
        <f t="shared" si="462"/>
        <v>45083</v>
      </c>
      <c r="CT531" s="8">
        <f t="shared" si="508"/>
        <v>0</v>
      </c>
      <c r="CU531" s="8">
        <f t="shared" si="509"/>
        <v>0</v>
      </c>
      <c r="CV531" s="8">
        <f t="shared" si="510"/>
        <v>0</v>
      </c>
      <c r="CW531" s="8">
        <f t="shared" si="511"/>
        <v>0</v>
      </c>
      <c r="CX531" s="8">
        <f t="shared" si="512"/>
        <v>0</v>
      </c>
      <c r="CY531" s="8">
        <f t="shared" si="513"/>
        <v>0</v>
      </c>
      <c r="DA531" s="11">
        <f t="shared" si="463"/>
        <v>45083</v>
      </c>
      <c r="DB531" s="8">
        <f t="shared" si="514"/>
        <v>0</v>
      </c>
      <c r="DC531" s="8">
        <f t="shared" si="515"/>
        <v>0</v>
      </c>
      <c r="DD531" s="8">
        <f t="shared" si="516"/>
        <v>0</v>
      </c>
      <c r="DE531" s="8">
        <f t="shared" si="517"/>
        <v>0</v>
      </c>
      <c r="DF531" s="8">
        <f t="shared" si="518"/>
        <v>0</v>
      </c>
      <c r="DG531" s="8">
        <f t="shared" si="519"/>
        <v>0</v>
      </c>
      <c r="DI531" s="11">
        <f t="shared" si="464"/>
        <v>45083</v>
      </c>
      <c r="DJ531" s="8">
        <f t="shared" si="520"/>
        <v>0</v>
      </c>
      <c r="DK531" s="8">
        <f t="shared" si="521"/>
        <v>0</v>
      </c>
      <c r="DL531" s="8">
        <f t="shared" si="522"/>
        <v>0</v>
      </c>
      <c r="DM531" s="8">
        <f t="shared" si="523"/>
        <v>0</v>
      </c>
      <c r="DN531" s="8">
        <f t="shared" si="524"/>
        <v>0</v>
      </c>
      <c r="DO531" s="8">
        <f t="shared" si="525"/>
        <v>0</v>
      </c>
      <c r="DP531" s="56"/>
      <c r="DQ531" s="56"/>
      <c r="DR531" s="56"/>
      <c r="DS531" s="56"/>
    </row>
    <row r="532" spans="1:123" x14ac:dyDescent="0.3">
      <c r="A532" s="11">
        <f t="shared" si="450"/>
        <v>45084</v>
      </c>
      <c r="B532" s="8">
        <f t="shared" si="491"/>
        <v>402</v>
      </c>
      <c r="C532" s="8">
        <f t="shared" si="492"/>
        <v>43746.869999999995</v>
      </c>
      <c r="D532" s="8">
        <f t="shared" si="493"/>
        <v>0</v>
      </c>
      <c r="E532" s="8">
        <f t="shared" si="494"/>
        <v>221</v>
      </c>
      <c r="F532" s="8">
        <f t="shared" si="495"/>
        <v>611</v>
      </c>
      <c r="G532" s="8">
        <f t="shared" si="496"/>
        <v>0</v>
      </c>
      <c r="I532" s="11">
        <f t="shared" si="451"/>
        <v>45084</v>
      </c>
      <c r="J532" s="8">
        <f t="shared" si="497"/>
        <v>326</v>
      </c>
      <c r="K532" s="8">
        <f t="shared" si="497"/>
        <v>47069.1</v>
      </c>
      <c r="L532" s="8">
        <f t="shared" si="497"/>
        <v>122.18</v>
      </c>
      <c r="M532" s="8">
        <f t="shared" si="497"/>
        <v>0</v>
      </c>
      <c r="N532" s="8">
        <f t="shared" si="497"/>
        <v>182.45</v>
      </c>
      <c r="O532" s="8">
        <f t="shared" si="497"/>
        <v>6</v>
      </c>
      <c r="Q532" s="11">
        <f t="shared" si="452"/>
        <v>45084</v>
      </c>
      <c r="R532" s="8">
        <f t="shared" si="498"/>
        <v>201</v>
      </c>
      <c r="S532" s="8">
        <f t="shared" si="498"/>
        <v>19940.16</v>
      </c>
      <c r="T532" s="8">
        <f t="shared" si="498"/>
        <v>135</v>
      </c>
      <c r="U532" s="8">
        <f t="shared" si="498"/>
        <v>0</v>
      </c>
      <c r="V532" s="8">
        <f t="shared" si="498"/>
        <v>-32.779999999999987</v>
      </c>
      <c r="W532" s="8">
        <f t="shared" si="498"/>
        <v>0</v>
      </c>
      <c r="Y532" s="11">
        <f t="shared" si="453"/>
        <v>45084</v>
      </c>
      <c r="Z532" s="8">
        <f t="shared" si="499"/>
        <v>473</v>
      </c>
      <c r="AA532" s="8">
        <f t="shared" si="499"/>
        <v>60404.070000000007</v>
      </c>
      <c r="AB532" s="8">
        <f t="shared" si="499"/>
        <v>418.41999999999996</v>
      </c>
      <c r="AC532" s="8">
        <f t="shared" si="499"/>
        <v>0</v>
      </c>
      <c r="AD532" s="8">
        <f t="shared" si="499"/>
        <v>707.01</v>
      </c>
      <c r="AE532" s="8">
        <f t="shared" si="499"/>
        <v>28</v>
      </c>
      <c r="AG532" s="11">
        <f t="shared" si="454"/>
        <v>45084</v>
      </c>
      <c r="AH532" s="8">
        <f t="shared" si="500"/>
        <v>423</v>
      </c>
      <c r="AI532" s="8">
        <f t="shared" si="500"/>
        <v>60876.03</v>
      </c>
      <c r="AJ532" s="8">
        <f t="shared" si="500"/>
        <v>87.52000000000001</v>
      </c>
      <c r="AK532" s="8">
        <f t="shared" si="500"/>
        <v>0</v>
      </c>
      <c r="AL532" s="8">
        <f t="shared" si="500"/>
        <v>506.38999999999993</v>
      </c>
      <c r="AM532" s="8">
        <f t="shared" si="500"/>
        <v>13</v>
      </c>
      <c r="AO532" s="11">
        <f t="shared" si="455"/>
        <v>45084</v>
      </c>
      <c r="AP532" s="8">
        <f t="shared" si="501"/>
        <v>396</v>
      </c>
      <c r="AQ532" s="8">
        <f t="shared" si="501"/>
        <v>33073.42</v>
      </c>
      <c r="AR532" s="8">
        <f t="shared" si="501"/>
        <v>0</v>
      </c>
      <c r="AS532" s="8">
        <f t="shared" si="501"/>
        <v>255.25</v>
      </c>
      <c r="AT532" s="8">
        <f t="shared" si="501"/>
        <v>381.18</v>
      </c>
      <c r="AU532" s="8">
        <f t="shared" si="501"/>
        <v>13</v>
      </c>
      <c r="AW532" s="11">
        <f t="shared" si="456"/>
        <v>45084</v>
      </c>
      <c r="AX532" s="8">
        <f t="shared" si="502"/>
        <v>353</v>
      </c>
      <c r="AY532" s="8">
        <f t="shared" si="502"/>
        <v>45355.64</v>
      </c>
      <c r="AZ532" s="8">
        <f t="shared" si="502"/>
        <v>200.48000000000002</v>
      </c>
      <c r="BA532" s="8">
        <f t="shared" si="502"/>
        <v>0</v>
      </c>
      <c r="BB532" s="8">
        <f t="shared" si="502"/>
        <v>557.4</v>
      </c>
      <c r="BC532" s="8">
        <f t="shared" si="502"/>
        <v>11</v>
      </c>
      <c r="BE532" s="11">
        <f t="shared" si="457"/>
        <v>45084</v>
      </c>
      <c r="BF532" s="8">
        <f t="shared" si="503"/>
        <v>375</v>
      </c>
      <c r="BG532" s="8">
        <f t="shared" si="503"/>
        <v>47173.69</v>
      </c>
      <c r="BH532" s="8">
        <f t="shared" si="503"/>
        <v>326.24</v>
      </c>
      <c r="BI532" s="8">
        <f t="shared" si="503"/>
        <v>0</v>
      </c>
      <c r="BJ532" s="8">
        <f t="shared" si="503"/>
        <v>588.51999999999987</v>
      </c>
      <c r="BK532" s="8">
        <f t="shared" si="503"/>
        <v>17</v>
      </c>
      <c r="BM532" s="11">
        <f t="shared" si="458"/>
        <v>45084</v>
      </c>
      <c r="BN532" s="8">
        <f t="shared" si="504"/>
        <v>227</v>
      </c>
      <c r="BO532" s="8">
        <f t="shared" si="504"/>
        <v>19200.329999999998</v>
      </c>
      <c r="BP532" s="8">
        <f t="shared" si="504"/>
        <v>250.5</v>
      </c>
      <c r="BQ532" s="8">
        <f t="shared" si="504"/>
        <v>0</v>
      </c>
      <c r="BR532" s="8">
        <f t="shared" si="504"/>
        <v>120</v>
      </c>
      <c r="BS532" s="8">
        <f t="shared" si="504"/>
        <v>2</v>
      </c>
      <c r="BU532" s="11">
        <f t="shared" si="459"/>
        <v>45084</v>
      </c>
      <c r="BV532" s="8">
        <f t="shared" si="505"/>
        <v>211</v>
      </c>
      <c r="BW532" s="8">
        <f t="shared" si="505"/>
        <v>22950.519999999997</v>
      </c>
      <c r="BX532" s="8">
        <f t="shared" si="505"/>
        <v>466.3</v>
      </c>
      <c r="BY532" s="8">
        <f t="shared" si="505"/>
        <v>0</v>
      </c>
      <c r="BZ532" s="8">
        <f t="shared" si="505"/>
        <v>0</v>
      </c>
      <c r="CA532" s="8">
        <f t="shared" si="505"/>
        <v>15</v>
      </c>
      <c r="CC532" s="11">
        <f t="shared" si="460"/>
        <v>45084</v>
      </c>
      <c r="CD532" s="8">
        <f t="shared" si="506"/>
        <v>372</v>
      </c>
      <c r="CE532" s="8">
        <f t="shared" si="506"/>
        <v>44039.72</v>
      </c>
      <c r="CF532" s="8">
        <f t="shared" si="506"/>
        <v>23.25</v>
      </c>
      <c r="CG532" s="8">
        <f t="shared" si="506"/>
        <v>1460.78</v>
      </c>
      <c r="CH532" s="8">
        <f t="shared" si="506"/>
        <v>523</v>
      </c>
      <c r="CI532" s="8">
        <f t="shared" si="506"/>
        <v>7</v>
      </c>
      <c r="CK532" s="11">
        <f t="shared" si="461"/>
        <v>45084</v>
      </c>
      <c r="CL532" s="8">
        <f t="shared" si="507"/>
        <v>102</v>
      </c>
      <c r="CM532" s="8">
        <f t="shared" si="507"/>
        <v>7110.43</v>
      </c>
      <c r="CN532" s="8">
        <f t="shared" si="507"/>
        <v>0</v>
      </c>
      <c r="CO532" s="8">
        <f t="shared" si="507"/>
        <v>2.5</v>
      </c>
      <c r="CP532" s="8">
        <f t="shared" si="507"/>
        <v>120</v>
      </c>
      <c r="CQ532" s="8">
        <f t="shared" si="507"/>
        <v>3</v>
      </c>
      <c r="CS532" s="11">
        <f t="shared" si="462"/>
        <v>45084</v>
      </c>
      <c r="CT532" s="8">
        <f t="shared" si="508"/>
        <v>0</v>
      </c>
      <c r="CU532" s="8">
        <f t="shared" si="509"/>
        <v>0</v>
      </c>
      <c r="CV532" s="8">
        <f t="shared" si="510"/>
        <v>0</v>
      </c>
      <c r="CW532" s="8">
        <f t="shared" si="511"/>
        <v>0</v>
      </c>
      <c r="CX532" s="8">
        <f t="shared" si="512"/>
        <v>0</v>
      </c>
      <c r="CY532" s="8">
        <f t="shared" si="513"/>
        <v>0</v>
      </c>
      <c r="DA532" s="11">
        <f t="shared" si="463"/>
        <v>45084</v>
      </c>
      <c r="DB532" s="8">
        <f t="shared" si="514"/>
        <v>0</v>
      </c>
      <c r="DC532" s="8">
        <f t="shared" si="515"/>
        <v>0</v>
      </c>
      <c r="DD532" s="8">
        <f t="shared" si="516"/>
        <v>0</v>
      </c>
      <c r="DE532" s="8">
        <f t="shared" si="517"/>
        <v>0</v>
      </c>
      <c r="DF532" s="8">
        <f t="shared" si="518"/>
        <v>0</v>
      </c>
      <c r="DG532" s="8">
        <f t="shared" si="519"/>
        <v>0</v>
      </c>
      <c r="DI532" s="11">
        <f t="shared" si="464"/>
        <v>45084</v>
      </c>
      <c r="DJ532" s="8">
        <f t="shared" si="520"/>
        <v>0</v>
      </c>
      <c r="DK532" s="8">
        <f t="shared" si="521"/>
        <v>0</v>
      </c>
      <c r="DL532" s="8">
        <f t="shared" si="522"/>
        <v>0</v>
      </c>
      <c r="DM532" s="8">
        <f t="shared" si="523"/>
        <v>0</v>
      </c>
      <c r="DN532" s="8">
        <f t="shared" si="524"/>
        <v>0</v>
      </c>
      <c r="DO532" s="8">
        <f t="shared" si="525"/>
        <v>0</v>
      </c>
      <c r="DP532" s="56"/>
      <c r="DQ532" s="56"/>
      <c r="DR532" s="56"/>
      <c r="DS532" s="56"/>
    </row>
    <row r="533" spans="1:123" x14ac:dyDescent="0.3">
      <c r="A533" s="11">
        <f t="shared" si="450"/>
        <v>45085</v>
      </c>
      <c r="B533" s="8">
        <f t="shared" si="491"/>
        <v>461</v>
      </c>
      <c r="C533" s="8">
        <f t="shared" si="492"/>
        <v>50306.459999999992</v>
      </c>
      <c r="D533" s="8">
        <f t="shared" si="493"/>
        <v>0</v>
      </c>
      <c r="E533" s="8">
        <f t="shared" si="494"/>
        <v>244</v>
      </c>
      <c r="F533" s="8">
        <f t="shared" si="495"/>
        <v>61</v>
      </c>
      <c r="G533" s="8">
        <f t="shared" si="496"/>
        <v>0</v>
      </c>
      <c r="I533" s="11">
        <f t="shared" si="451"/>
        <v>45085</v>
      </c>
      <c r="J533" s="8">
        <f t="shared" si="497"/>
        <v>360</v>
      </c>
      <c r="K533" s="8">
        <f t="shared" si="497"/>
        <v>51670.74</v>
      </c>
      <c r="L533" s="8">
        <f t="shared" si="497"/>
        <v>141.76</v>
      </c>
      <c r="M533" s="8">
        <f t="shared" si="497"/>
        <v>0</v>
      </c>
      <c r="N533" s="8">
        <f t="shared" si="497"/>
        <v>257.45</v>
      </c>
      <c r="O533" s="8">
        <f t="shared" si="497"/>
        <v>7</v>
      </c>
      <c r="Q533" s="11">
        <f t="shared" si="452"/>
        <v>45085</v>
      </c>
      <c r="R533" s="8">
        <f t="shared" si="498"/>
        <v>225</v>
      </c>
      <c r="S533" s="8">
        <f t="shared" si="498"/>
        <v>22250.71</v>
      </c>
      <c r="T533" s="8">
        <f t="shared" si="498"/>
        <v>181</v>
      </c>
      <c r="U533" s="8">
        <f t="shared" si="498"/>
        <v>0</v>
      </c>
      <c r="V533" s="8">
        <f t="shared" si="498"/>
        <v>-32.779999999999987</v>
      </c>
      <c r="W533" s="8">
        <f t="shared" si="498"/>
        <v>0</v>
      </c>
      <c r="Y533" s="11">
        <f t="shared" si="453"/>
        <v>45085</v>
      </c>
      <c r="Z533" s="8">
        <f t="shared" si="499"/>
        <v>549</v>
      </c>
      <c r="AA533" s="8">
        <f t="shared" si="499"/>
        <v>69560.950000000012</v>
      </c>
      <c r="AB533" s="8">
        <f t="shared" si="499"/>
        <v>461.91999999999996</v>
      </c>
      <c r="AC533" s="8">
        <f t="shared" si="499"/>
        <v>0</v>
      </c>
      <c r="AD533" s="8">
        <f t="shared" si="499"/>
        <v>757.01</v>
      </c>
      <c r="AE533" s="8">
        <f t="shared" si="499"/>
        <v>28</v>
      </c>
      <c r="AG533" s="11">
        <f t="shared" si="454"/>
        <v>45085</v>
      </c>
      <c r="AH533" s="8">
        <f t="shared" si="500"/>
        <v>487</v>
      </c>
      <c r="AI533" s="8">
        <f t="shared" si="500"/>
        <v>70898.36</v>
      </c>
      <c r="AJ533" s="8">
        <f t="shared" si="500"/>
        <v>89.37</v>
      </c>
      <c r="AK533" s="8">
        <f t="shared" si="500"/>
        <v>0</v>
      </c>
      <c r="AL533" s="8">
        <f t="shared" si="500"/>
        <v>511.33999999999992</v>
      </c>
      <c r="AM533" s="8">
        <f t="shared" si="500"/>
        <v>14</v>
      </c>
      <c r="AO533" s="11">
        <f t="shared" si="455"/>
        <v>45085</v>
      </c>
      <c r="AP533" s="8">
        <f t="shared" si="501"/>
        <v>448</v>
      </c>
      <c r="AQ533" s="8">
        <f t="shared" si="501"/>
        <v>37537.21</v>
      </c>
      <c r="AR533" s="8">
        <f t="shared" si="501"/>
        <v>0</v>
      </c>
      <c r="AS533" s="8">
        <f t="shared" si="501"/>
        <v>280.25</v>
      </c>
      <c r="AT533" s="8">
        <f t="shared" si="501"/>
        <v>381.18</v>
      </c>
      <c r="AU533" s="8">
        <f t="shared" si="501"/>
        <v>15</v>
      </c>
      <c r="AW533" s="11">
        <f t="shared" si="456"/>
        <v>45085</v>
      </c>
      <c r="AX533" s="8">
        <f t="shared" si="502"/>
        <v>402</v>
      </c>
      <c r="AY533" s="8">
        <f t="shared" si="502"/>
        <v>51111.41</v>
      </c>
      <c r="AZ533" s="8">
        <f t="shared" si="502"/>
        <v>204.18</v>
      </c>
      <c r="BA533" s="8">
        <f t="shared" si="502"/>
        <v>0</v>
      </c>
      <c r="BB533" s="8">
        <f t="shared" si="502"/>
        <v>557.4</v>
      </c>
      <c r="BC533" s="8">
        <f t="shared" si="502"/>
        <v>13</v>
      </c>
      <c r="BE533" s="11">
        <f t="shared" si="457"/>
        <v>45085</v>
      </c>
      <c r="BF533" s="8">
        <f t="shared" si="503"/>
        <v>415</v>
      </c>
      <c r="BG533" s="8">
        <f t="shared" si="503"/>
        <v>52559.66</v>
      </c>
      <c r="BH533" s="8">
        <f t="shared" si="503"/>
        <v>361.97</v>
      </c>
      <c r="BI533" s="8">
        <f t="shared" si="503"/>
        <v>0</v>
      </c>
      <c r="BJ533" s="8">
        <f t="shared" si="503"/>
        <v>619.30999999999983</v>
      </c>
      <c r="BK533" s="8">
        <f t="shared" si="503"/>
        <v>21</v>
      </c>
      <c r="BM533" s="11">
        <f t="shared" si="458"/>
        <v>45085</v>
      </c>
      <c r="BN533" s="8">
        <f t="shared" si="504"/>
        <v>262</v>
      </c>
      <c r="BO533" s="8">
        <f t="shared" si="504"/>
        <v>22181.48</v>
      </c>
      <c r="BP533" s="8">
        <f t="shared" si="504"/>
        <v>262.5</v>
      </c>
      <c r="BQ533" s="8">
        <f t="shared" si="504"/>
        <v>0</v>
      </c>
      <c r="BR533" s="8">
        <f t="shared" si="504"/>
        <v>200</v>
      </c>
      <c r="BS533" s="8">
        <f t="shared" si="504"/>
        <v>2</v>
      </c>
      <c r="BU533" s="11">
        <f t="shared" si="459"/>
        <v>45085</v>
      </c>
      <c r="BV533" s="8">
        <f t="shared" si="505"/>
        <v>244</v>
      </c>
      <c r="BW533" s="8">
        <f t="shared" si="505"/>
        <v>26532.369999999995</v>
      </c>
      <c r="BX533" s="8">
        <f t="shared" si="505"/>
        <v>538.79999999999995</v>
      </c>
      <c r="BY533" s="8">
        <f t="shared" si="505"/>
        <v>0</v>
      </c>
      <c r="BZ533" s="8">
        <f t="shared" si="505"/>
        <v>0</v>
      </c>
      <c r="CA533" s="8">
        <f t="shared" si="505"/>
        <v>15</v>
      </c>
      <c r="CC533" s="11">
        <f t="shared" si="460"/>
        <v>45085</v>
      </c>
      <c r="CD533" s="8">
        <f t="shared" si="506"/>
        <v>422</v>
      </c>
      <c r="CE533" s="8">
        <f t="shared" si="506"/>
        <v>50102.270000000004</v>
      </c>
      <c r="CF533" s="8">
        <f t="shared" si="506"/>
        <v>30.69</v>
      </c>
      <c r="CG533" s="8">
        <f t="shared" si="506"/>
        <v>1703.35</v>
      </c>
      <c r="CH533" s="8">
        <f t="shared" si="506"/>
        <v>574</v>
      </c>
      <c r="CI533" s="8">
        <f t="shared" si="506"/>
        <v>10</v>
      </c>
      <c r="CK533" s="11">
        <f t="shared" si="461"/>
        <v>45085</v>
      </c>
      <c r="CL533" s="8">
        <f t="shared" si="507"/>
        <v>112</v>
      </c>
      <c r="CM533" s="8">
        <f t="shared" si="507"/>
        <v>7809.4400000000005</v>
      </c>
      <c r="CN533" s="8">
        <f t="shared" si="507"/>
        <v>0</v>
      </c>
      <c r="CO533" s="8">
        <f t="shared" si="507"/>
        <v>2.5</v>
      </c>
      <c r="CP533" s="8">
        <f t="shared" si="507"/>
        <v>120</v>
      </c>
      <c r="CQ533" s="8">
        <f t="shared" si="507"/>
        <v>3</v>
      </c>
      <c r="CS533" s="11">
        <f t="shared" si="462"/>
        <v>45085</v>
      </c>
      <c r="CT533" s="8">
        <f t="shared" si="508"/>
        <v>0</v>
      </c>
      <c r="CU533" s="8">
        <f t="shared" si="509"/>
        <v>0</v>
      </c>
      <c r="CV533" s="8">
        <f t="shared" si="510"/>
        <v>0</v>
      </c>
      <c r="CW533" s="8">
        <f t="shared" si="511"/>
        <v>0</v>
      </c>
      <c r="CX533" s="8">
        <f t="shared" si="512"/>
        <v>0</v>
      </c>
      <c r="CY533" s="8">
        <f t="shared" si="513"/>
        <v>0</v>
      </c>
      <c r="DA533" s="11">
        <f t="shared" si="463"/>
        <v>45085</v>
      </c>
      <c r="DB533" s="8">
        <f t="shared" si="514"/>
        <v>0</v>
      </c>
      <c r="DC533" s="8">
        <f t="shared" si="515"/>
        <v>0</v>
      </c>
      <c r="DD533" s="8">
        <f t="shared" si="516"/>
        <v>0</v>
      </c>
      <c r="DE533" s="8">
        <f t="shared" si="517"/>
        <v>0</v>
      </c>
      <c r="DF533" s="8">
        <f t="shared" si="518"/>
        <v>0</v>
      </c>
      <c r="DG533" s="8">
        <f t="shared" si="519"/>
        <v>0</v>
      </c>
      <c r="DI533" s="11">
        <f t="shared" si="464"/>
        <v>45085</v>
      </c>
      <c r="DJ533" s="8">
        <f t="shared" si="520"/>
        <v>0</v>
      </c>
      <c r="DK533" s="8">
        <f t="shared" si="521"/>
        <v>0</v>
      </c>
      <c r="DL533" s="8">
        <f t="shared" si="522"/>
        <v>0</v>
      </c>
      <c r="DM533" s="8">
        <f t="shared" si="523"/>
        <v>0</v>
      </c>
      <c r="DN533" s="8">
        <f t="shared" si="524"/>
        <v>0</v>
      </c>
      <c r="DO533" s="8">
        <f t="shared" si="525"/>
        <v>0</v>
      </c>
      <c r="DP533" s="56"/>
      <c r="DQ533" s="56"/>
      <c r="DR533" s="56"/>
      <c r="DS533" s="56"/>
    </row>
    <row r="534" spans="1:123" x14ac:dyDescent="0.3">
      <c r="A534" s="11">
        <f t="shared" si="450"/>
        <v>45086</v>
      </c>
      <c r="B534" s="8">
        <f t="shared" si="491"/>
        <v>522</v>
      </c>
      <c r="C534" s="8">
        <f t="shared" si="492"/>
        <v>57057.389999999992</v>
      </c>
      <c r="D534" s="8">
        <f t="shared" si="493"/>
        <v>0</v>
      </c>
      <c r="E534" s="8">
        <f t="shared" si="494"/>
        <v>289</v>
      </c>
      <c r="F534" s="8">
        <f t="shared" si="495"/>
        <v>61</v>
      </c>
      <c r="G534" s="8">
        <f t="shared" si="496"/>
        <v>0</v>
      </c>
      <c r="I534" s="11">
        <f t="shared" si="451"/>
        <v>45086</v>
      </c>
      <c r="J534" s="8">
        <f t="shared" si="497"/>
        <v>396</v>
      </c>
      <c r="K534" s="8">
        <f t="shared" si="497"/>
        <v>56183.119999999995</v>
      </c>
      <c r="L534" s="8">
        <f t="shared" si="497"/>
        <v>219.82999999999998</v>
      </c>
      <c r="M534" s="8">
        <f t="shared" si="497"/>
        <v>0</v>
      </c>
      <c r="N534" s="8">
        <f t="shared" si="497"/>
        <v>332.45</v>
      </c>
      <c r="O534" s="8">
        <f t="shared" si="497"/>
        <v>8</v>
      </c>
      <c r="Q534" s="11">
        <f t="shared" si="452"/>
        <v>45086</v>
      </c>
      <c r="R534" s="8">
        <f t="shared" si="498"/>
        <v>251</v>
      </c>
      <c r="S534" s="8">
        <f t="shared" si="498"/>
        <v>24693.23</v>
      </c>
      <c r="T534" s="8">
        <f t="shared" si="498"/>
        <v>209</v>
      </c>
      <c r="U534" s="8">
        <f t="shared" si="498"/>
        <v>0</v>
      </c>
      <c r="V534" s="8">
        <f t="shared" si="498"/>
        <v>-32.779999999999987</v>
      </c>
      <c r="W534" s="8">
        <f t="shared" si="498"/>
        <v>0</v>
      </c>
      <c r="Y534" s="11">
        <f t="shared" si="453"/>
        <v>45086</v>
      </c>
      <c r="Z534" s="8">
        <f t="shared" si="499"/>
        <v>603</v>
      </c>
      <c r="AA534" s="8">
        <f t="shared" si="499"/>
        <v>76083.62000000001</v>
      </c>
      <c r="AB534" s="8">
        <f t="shared" si="499"/>
        <v>488.74999999999994</v>
      </c>
      <c r="AC534" s="8">
        <f t="shared" si="499"/>
        <v>0</v>
      </c>
      <c r="AD534" s="8">
        <f t="shared" si="499"/>
        <v>761.96</v>
      </c>
      <c r="AE534" s="8">
        <f t="shared" si="499"/>
        <v>28</v>
      </c>
      <c r="AG534" s="11">
        <f t="shared" si="454"/>
        <v>45086</v>
      </c>
      <c r="AH534" s="8">
        <f t="shared" si="500"/>
        <v>535</v>
      </c>
      <c r="AI534" s="8">
        <f t="shared" si="500"/>
        <v>77838.09</v>
      </c>
      <c r="AJ534" s="8">
        <f t="shared" si="500"/>
        <v>100.47</v>
      </c>
      <c r="AK534" s="8">
        <f t="shared" si="500"/>
        <v>0</v>
      </c>
      <c r="AL534" s="8">
        <f t="shared" si="500"/>
        <v>861.33999999999992</v>
      </c>
      <c r="AM534" s="8">
        <f t="shared" si="500"/>
        <v>15</v>
      </c>
      <c r="AO534" s="11">
        <f t="shared" si="455"/>
        <v>45086</v>
      </c>
      <c r="AP534" s="8">
        <f t="shared" si="501"/>
        <v>490</v>
      </c>
      <c r="AQ534" s="8">
        <f t="shared" si="501"/>
        <v>41275.26</v>
      </c>
      <c r="AR534" s="8">
        <f t="shared" si="501"/>
        <v>0</v>
      </c>
      <c r="AS534" s="8">
        <f t="shared" si="501"/>
        <v>335.25</v>
      </c>
      <c r="AT534" s="8">
        <f t="shared" si="501"/>
        <v>381.18</v>
      </c>
      <c r="AU534" s="8">
        <f t="shared" si="501"/>
        <v>17</v>
      </c>
      <c r="AW534" s="11">
        <f t="shared" si="456"/>
        <v>45086</v>
      </c>
      <c r="AX534" s="8">
        <f t="shared" si="502"/>
        <v>446</v>
      </c>
      <c r="AY534" s="8">
        <f t="shared" si="502"/>
        <v>56329.04</v>
      </c>
      <c r="AZ534" s="8">
        <f t="shared" si="502"/>
        <v>252.91</v>
      </c>
      <c r="BA534" s="8">
        <f t="shared" si="502"/>
        <v>0</v>
      </c>
      <c r="BB534" s="8">
        <f t="shared" si="502"/>
        <v>645.70000000000005</v>
      </c>
      <c r="BC534" s="8">
        <f t="shared" si="502"/>
        <v>13</v>
      </c>
      <c r="BE534" s="11">
        <f t="shared" si="457"/>
        <v>45086</v>
      </c>
      <c r="BF534" s="8">
        <f t="shared" si="503"/>
        <v>462</v>
      </c>
      <c r="BG534" s="8">
        <f t="shared" si="503"/>
        <v>58772.51</v>
      </c>
      <c r="BH534" s="8">
        <f t="shared" si="503"/>
        <v>379.61</v>
      </c>
      <c r="BI534" s="8">
        <f t="shared" si="503"/>
        <v>0</v>
      </c>
      <c r="BJ534" s="8">
        <f t="shared" si="503"/>
        <v>1051.2599999999998</v>
      </c>
      <c r="BK534" s="8">
        <f t="shared" si="503"/>
        <v>22</v>
      </c>
      <c r="BM534" s="11">
        <f t="shared" si="458"/>
        <v>45086</v>
      </c>
      <c r="BN534" s="8">
        <f t="shared" si="504"/>
        <v>293</v>
      </c>
      <c r="BO534" s="8">
        <f t="shared" si="504"/>
        <v>24854.799999999999</v>
      </c>
      <c r="BP534" s="8">
        <f t="shared" si="504"/>
        <v>294.5</v>
      </c>
      <c r="BQ534" s="8">
        <f t="shared" si="504"/>
        <v>0</v>
      </c>
      <c r="BR534" s="8">
        <f t="shared" si="504"/>
        <v>220</v>
      </c>
      <c r="BS534" s="8">
        <f t="shared" si="504"/>
        <v>2</v>
      </c>
      <c r="BU534" s="11">
        <f t="shared" si="459"/>
        <v>45086</v>
      </c>
      <c r="BV534" s="8">
        <f t="shared" si="505"/>
        <v>286</v>
      </c>
      <c r="BW534" s="8">
        <f t="shared" si="505"/>
        <v>31034.379999999997</v>
      </c>
      <c r="BX534" s="8">
        <f t="shared" si="505"/>
        <v>615.29999999999995</v>
      </c>
      <c r="BY534" s="8">
        <f t="shared" si="505"/>
        <v>0</v>
      </c>
      <c r="BZ534" s="8">
        <f t="shared" si="505"/>
        <v>0</v>
      </c>
      <c r="CA534" s="8">
        <f t="shared" si="505"/>
        <v>16</v>
      </c>
      <c r="CC534" s="11">
        <f t="shared" si="460"/>
        <v>45086</v>
      </c>
      <c r="CD534" s="8">
        <f t="shared" si="506"/>
        <v>467</v>
      </c>
      <c r="CE534" s="8">
        <f t="shared" si="506"/>
        <v>55217.560000000005</v>
      </c>
      <c r="CF534" s="8">
        <f t="shared" si="506"/>
        <v>66.69</v>
      </c>
      <c r="CG534" s="8">
        <f t="shared" si="506"/>
        <v>1994.6</v>
      </c>
      <c r="CH534" s="8">
        <f t="shared" si="506"/>
        <v>635</v>
      </c>
      <c r="CI534" s="8">
        <f t="shared" si="506"/>
        <v>11</v>
      </c>
      <c r="CK534" s="11">
        <f t="shared" si="461"/>
        <v>45086</v>
      </c>
      <c r="CL534" s="8">
        <f t="shared" si="507"/>
        <v>123</v>
      </c>
      <c r="CM534" s="8">
        <f t="shared" si="507"/>
        <v>8299.34</v>
      </c>
      <c r="CN534" s="8">
        <f t="shared" si="507"/>
        <v>0</v>
      </c>
      <c r="CO534" s="8">
        <f t="shared" si="507"/>
        <v>2.5</v>
      </c>
      <c r="CP534" s="8">
        <f t="shared" si="507"/>
        <v>120</v>
      </c>
      <c r="CQ534" s="8">
        <f t="shared" si="507"/>
        <v>3</v>
      </c>
      <c r="CS534" s="11">
        <f t="shared" si="462"/>
        <v>45086</v>
      </c>
      <c r="CT534" s="8">
        <f t="shared" si="508"/>
        <v>0</v>
      </c>
      <c r="CU534" s="8">
        <f t="shared" si="509"/>
        <v>0</v>
      </c>
      <c r="CV534" s="8">
        <f t="shared" si="510"/>
        <v>0</v>
      </c>
      <c r="CW534" s="8">
        <f t="shared" si="511"/>
        <v>0</v>
      </c>
      <c r="CX534" s="8">
        <f t="shared" si="512"/>
        <v>0</v>
      </c>
      <c r="CY534" s="8">
        <f t="shared" si="513"/>
        <v>0</v>
      </c>
      <c r="DA534" s="11">
        <f t="shared" si="463"/>
        <v>45086</v>
      </c>
      <c r="DB534" s="8">
        <f t="shared" si="514"/>
        <v>0</v>
      </c>
      <c r="DC534" s="8">
        <f t="shared" si="515"/>
        <v>0</v>
      </c>
      <c r="DD534" s="8">
        <f t="shared" si="516"/>
        <v>0</v>
      </c>
      <c r="DE534" s="8">
        <f t="shared" si="517"/>
        <v>0</v>
      </c>
      <c r="DF534" s="8">
        <f t="shared" si="518"/>
        <v>0</v>
      </c>
      <c r="DG534" s="8">
        <f t="shared" si="519"/>
        <v>0</v>
      </c>
      <c r="DI534" s="11">
        <f t="shared" si="464"/>
        <v>45086</v>
      </c>
      <c r="DJ534" s="8">
        <f t="shared" si="520"/>
        <v>0</v>
      </c>
      <c r="DK534" s="8">
        <f t="shared" si="521"/>
        <v>0</v>
      </c>
      <c r="DL534" s="8">
        <f t="shared" si="522"/>
        <v>0</v>
      </c>
      <c r="DM534" s="8">
        <f t="shared" si="523"/>
        <v>0</v>
      </c>
      <c r="DN534" s="8">
        <f t="shared" si="524"/>
        <v>0</v>
      </c>
      <c r="DO534" s="8">
        <f t="shared" si="525"/>
        <v>0</v>
      </c>
      <c r="DP534" s="56"/>
      <c r="DQ534" s="56"/>
      <c r="DR534" s="56"/>
      <c r="DS534" s="56"/>
    </row>
    <row r="535" spans="1:123" x14ac:dyDescent="0.3">
      <c r="A535" s="11">
        <f t="shared" si="450"/>
        <v>45087</v>
      </c>
      <c r="B535" s="8">
        <f t="shared" si="491"/>
        <v>583</v>
      </c>
      <c r="C535" s="8">
        <f t="shared" si="492"/>
        <v>64023.389999999992</v>
      </c>
      <c r="D535" s="8">
        <f t="shared" si="493"/>
        <v>0</v>
      </c>
      <c r="E535" s="8">
        <f t="shared" si="494"/>
        <v>313</v>
      </c>
      <c r="F535" s="8">
        <f t="shared" si="495"/>
        <v>61</v>
      </c>
      <c r="G535" s="8">
        <f t="shared" si="496"/>
        <v>0</v>
      </c>
      <c r="I535" s="11">
        <f t="shared" si="451"/>
        <v>45087</v>
      </c>
      <c r="J535" s="8">
        <f t="shared" si="497"/>
        <v>440</v>
      </c>
      <c r="K535" s="8">
        <f t="shared" si="497"/>
        <v>62088.609999999993</v>
      </c>
      <c r="L535" s="8">
        <f t="shared" si="497"/>
        <v>255.67999999999998</v>
      </c>
      <c r="M535" s="8">
        <f t="shared" si="497"/>
        <v>0</v>
      </c>
      <c r="N535" s="8">
        <f t="shared" si="497"/>
        <v>407.45</v>
      </c>
      <c r="O535" s="8">
        <f t="shared" si="497"/>
        <v>9</v>
      </c>
      <c r="Q535" s="11">
        <f t="shared" si="452"/>
        <v>45087</v>
      </c>
      <c r="R535" s="8">
        <f t="shared" si="498"/>
        <v>289</v>
      </c>
      <c r="S535" s="8">
        <f t="shared" si="498"/>
        <v>28652.71</v>
      </c>
      <c r="T535" s="8">
        <f t="shared" si="498"/>
        <v>256.5</v>
      </c>
      <c r="U535" s="8">
        <f t="shared" si="498"/>
        <v>0</v>
      </c>
      <c r="V535" s="8">
        <f t="shared" si="498"/>
        <v>-32.779999999999987</v>
      </c>
      <c r="W535" s="8">
        <f t="shared" si="498"/>
        <v>0</v>
      </c>
      <c r="Y535" s="11">
        <f t="shared" si="453"/>
        <v>45087</v>
      </c>
      <c r="Z535" s="8">
        <f t="shared" si="499"/>
        <v>669</v>
      </c>
      <c r="AA535" s="8">
        <f t="shared" si="499"/>
        <v>84292.050000000017</v>
      </c>
      <c r="AB535" s="8">
        <f t="shared" si="499"/>
        <v>568.34999999999991</v>
      </c>
      <c r="AC535" s="8">
        <f t="shared" si="499"/>
        <v>0</v>
      </c>
      <c r="AD535" s="8">
        <f t="shared" si="499"/>
        <v>866.91000000000008</v>
      </c>
      <c r="AE535" s="8">
        <f t="shared" si="499"/>
        <v>28</v>
      </c>
      <c r="AG535" s="11">
        <f t="shared" si="454"/>
        <v>45087</v>
      </c>
      <c r="AH535" s="8">
        <f t="shared" si="500"/>
        <v>589</v>
      </c>
      <c r="AI535" s="8">
        <f t="shared" si="500"/>
        <v>85242.36</v>
      </c>
      <c r="AJ535" s="8">
        <f t="shared" si="500"/>
        <v>100.47</v>
      </c>
      <c r="AK535" s="8">
        <f t="shared" si="500"/>
        <v>0</v>
      </c>
      <c r="AL535" s="8">
        <f t="shared" si="500"/>
        <v>961.33999999999992</v>
      </c>
      <c r="AM535" s="8">
        <f t="shared" si="500"/>
        <v>16</v>
      </c>
      <c r="AO535" s="11">
        <f t="shared" si="455"/>
        <v>45087</v>
      </c>
      <c r="AP535" s="8">
        <f t="shared" si="501"/>
        <v>537</v>
      </c>
      <c r="AQ535" s="8">
        <f t="shared" si="501"/>
        <v>44940.36</v>
      </c>
      <c r="AR535" s="8">
        <f t="shared" si="501"/>
        <v>0</v>
      </c>
      <c r="AS535" s="8">
        <f t="shared" si="501"/>
        <v>354.75</v>
      </c>
      <c r="AT535" s="8">
        <f t="shared" si="501"/>
        <v>381.18</v>
      </c>
      <c r="AU535" s="8">
        <f t="shared" si="501"/>
        <v>17</v>
      </c>
      <c r="AW535" s="11">
        <f t="shared" si="456"/>
        <v>45087</v>
      </c>
      <c r="AX535" s="8">
        <f t="shared" si="502"/>
        <v>491</v>
      </c>
      <c r="AY535" s="8">
        <f t="shared" si="502"/>
        <v>61696.7</v>
      </c>
      <c r="AZ535" s="8">
        <f t="shared" si="502"/>
        <v>299.11</v>
      </c>
      <c r="BA535" s="8">
        <f t="shared" si="502"/>
        <v>0</v>
      </c>
      <c r="BB535" s="8">
        <f t="shared" si="502"/>
        <v>822.30000000000007</v>
      </c>
      <c r="BC535" s="8">
        <f t="shared" si="502"/>
        <v>13</v>
      </c>
      <c r="BE535" s="11">
        <f t="shared" si="457"/>
        <v>45087</v>
      </c>
      <c r="BF535" s="8">
        <f t="shared" si="503"/>
        <v>514</v>
      </c>
      <c r="BG535" s="8">
        <f t="shared" si="503"/>
        <v>65312.53</v>
      </c>
      <c r="BH535" s="8">
        <f t="shared" si="503"/>
        <v>420.46000000000004</v>
      </c>
      <c r="BI535" s="8">
        <f t="shared" si="503"/>
        <v>0</v>
      </c>
      <c r="BJ535" s="8">
        <f t="shared" si="503"/>
        <v>1051.2599999999998</v>
      </c>
      <c r="BK535" s="8">
        <f t="shared" si="503"/>
        <v>25</v>
      </c>
      <c r="BM535" s="11">
        <f t="shared" si="458"/>
        <v>45087</v>
      </c>
      <c r="BN535" s="8">
        <f t="shared" si="504"/>
        <v>331</v>
      </c>
      <c r="BO535" s="8">
        <f t="shared" si="504"/>
        <v>28250.14</v>
      </c>
      <c r="BP535" s="8">
        <f t="shared" si="504"/>
        <v>358.5</v>
      </c>
      <c r="BQ535" s="8">
        <f t="shared" si="504"/>
        <v>0</v>
      </c>
      <c r="BR535" s="8">
        <f t="shared" si="504"/>
        <v>260</v>
      </c>
      <c r="BS535" s="8">
        <f t="shared" si="504"/>
        <v>2</v>
      </c>
      <c r="BU535" s="11">
        <f t="shared" si="459"/>
        <v>45087</v>
      </c>
      <c r="BV535" s="8">
        <f t="shared" si="505"/>
        <v>328</v>
      </c>
      <c r="BW535" s="8">
        <f t="shared" si="505"/>
        <v>35711.149999999994</v>
      </c>
      <c r="BX535" s="8">
        <f t="shared" si="505"/>
        <v>694.8</v>
      </c>
      <c r="BY535" s="8">
        <f t="shared" si="505"/>
        <v>0</v>
      </c>
      <c r="BZ535" s="8">
        <f t="shared" si="505"/>
        <v>0</v>
      </c>
      <c r="CA535" s="8">
        <f t="shared" si="505"/>
        <v>16</v>
      </c>
      <c r="CC535" s="11">
        <f t="shared" si="460"/>
        <v>45087</v>
      </c>
      <c r="CD535" s="8">
        <f t="shared" si="506"/>
        <v>531</v>
      </c>
      <c r="CE535" s="8">
        <f t="shared" si="506"/>
        <v>62936.800000000003</v>
      </c>
      <c r="CF535" s="8">
        <f t="shared" si="506"/>
        <v>134.69</v>
      </c>
      <c r="CG535" s="8">
        <f t="shared" si="506"/>
        <v>2652.6</v>
      </c>
      <c r="CH535" s="8">
        <f t="shared" si="506"/>
        <v>703</v>
      </c>
      <c r="CI535" s="8">
        <f t="shared" si="506"/>
        <v>12</v>
      </c>
      <c r="CK535" s="11">
        <f t="shared" si="461"/>
        <v>45087</v>
      </c>
      <c r="CL535" s="8">
        <f t="shared" si="507"/>
        <v>138</v>
      </c>
      <c r="CM535" s="8">
        <f t="shared" si="507"/>
        <v>9369.4599999999991</v>
      </c>
      <c r="CN535" s="8">
        <f t="shared" si="507"/>
        <v>0</v>
      </c>
      <c r="CO535" s="8">
        <f t="shared" si="507"/>
        <v>2.5</v>
      </c>
      <c r="CP535" s="8">
        <f t="shared" si="507"/>
        <v>135</v>
      </c>
      <c r="CQ535" s="8">
        <f t="shared" si="507"/>
        <v>3</v>
      </c>
      <c r="CS535" s="11">
        <f t="shared" si="462"/>
        <v>45087</v>
      </c>
      <c r="CT535" s="8">
        <f t="shared" si="508"/>
        <v>0</v>
      </c>
      <c r="CU535" s="8">
        <f t="shared" si="509"/>
        <v>0</v>
      </c>
      <c r="CV535" s="8">
        <f t="shared" si="510"/>
        <v>0</v>
      </c>
      <c r="CW535" s="8">
        <f t="shared" si="511"/>
        <v>0</v>
      </c>
      <c r="CX535" s="8">
        <f t="shared" si="512"/>
        <v>0</v>
      </c>
      <c r="CY535" s="8">
        <f t="shared" si="513"/>
        <v>0</v>
      </c>
      <c r="DA535" s="11">
        <f t="shared" si="463"/>
        <v>45087</v>
      </c>
      <c r="DB535" s="8">
        <f t="shared" si="514"/>
        <v>0</v>
      </c>
      <c r="DC535" s="8">
        <f t="shared" si="515"/>
        <v>0</v>
      </c>
      <c r="DD535" s="8">
        <f t="shared" si="516"/>
        <v>0</v>
      </c>
      <c r="DE535" s="8">
        <f t="shared" si="517"/>
        <v>0</v>
      </c>
      <c r="DF535" s="8">
        <f t="shared" si="518"/>
        <v>0</v>
      </c>
      <c r="DG535" s="8">
        <f t="shared" si="519"/>
        <v>0</v>
      </c>
      <c r="DI535" s="11">
        <f t="shared" si="464"/>
        <v>45087</v>
      </c>
      <c r="DJ535" s="8">
        <f t="shared" si="520"/>
        <v>0</v>
      </c>
      <c r="DK535" s="8">
        <f t="shared" si="521"/>
        <v>0</v>
      </c>
      <c r="DL535" s="8">
        <f t="shared" si="522"/>
        <v>0</v>
      </c>
      <c r="DM535" s="8">
        <f t="shared" si="523"/>
        <v>0</v>
      </c>
      <c r="DN535" s="8">
        <f t="shared" si="524"/>
        <v>0</v>
      </c>
      <c r="DO535" s="8">
        <f t="shared" si="525"/>
        <v>0</v>
      </c>
      <c r="DP535" s="56"/>
      <c r="DQ535" s="56"/>
      <c r="DR535" s="56"/>
      <c r="DS535" s="56"/>
    </row>
    <row r="536" spans="1:123" x14ac:dyDescent="0.3">
      <c r="A536" s="11">
        <f t="shared" si="450"/>
        <v>45088</v>
      </c>
      <c r="B536" s="8">
        <f t="shared" si="491"/>
        <v>633</v>
      </c>
      <c r="C536" s="8">
        <f t="shared" si="492"/>
        <v>69456.479999999996</v>
      </c>
      <c r="D536" s="8">
        <f t="shared" si="493"/>
        <v>0</v>
      </c>
      <c r="E536" s="8">
        <f t="shared" si="494"/>
        <v>333</v>
      </c>
      <c r="F536" s="8">
        <f t="shared" si="495"/>
        <v>61</v>
      </c>
      <c r="G536" s="8">
        <f t="shared" si="496"/>
        <v>0</v>
      </c>
      <c r="I536" s="11">
        <f t="shared" si="451"/>
        <v>45088</v>
      </c>
      <c r="J536" s="8">
        <f t="shared" si="497"/>
        <v>458</v>
      </c>
      <c r="K536" s="8">
        <f t="shared" si="497"/>
        <v>64578.149999999994</v>
      </c>
      <c r="L536" s="8">
        <f t="shared" si="497"/>
        <v>263.45999999999998</v>
      </c>
      <c r="M536" s="8">
        <f t="shared" si="497"/>
        <v>0</v>
      </c>
      <c r="N536" s="8">
        <f t="shared" si="497"/>
        <v>482.45</v>
      </c>
      <c r="O536" s="8">
        <f t="shared" si="497"/>
        <v>10</v>
      </c>
      <c r="Q536" s="11">
        <f t="shared" si="452"/>
        <v>45088</v>
      </c>
      <c r="R536" s="8">
        <f t="shared" si="498"/>
        <v>319</v>
      </c>
      <c r="S536" s="8">
        <f t="shared" si="498"/>
        <v>31693.85</v>
      </c>
      <c r="T536" s="8">
        <f t="shared" si="498"/>
        <v>278.5</v>
      </c>
      <c r="U536" s="8">
        <f t="shared" si="498"/>
        <v>0</v>
      </c>
      <c r="V536" s="8">
        <f t="shared" si="498"/>
        <v>-32.779999999999987</v>
      </c>
      <c r="W536" s="8">
        <f t="shared" si="498"/>
        <v>0</v>
      </c>
      <c r="Y536" s="11">
        <f t="shared" si="453"/>
        <v>45088</v>
      </c>
      <c r="Z536" s="8">
        <f t="shared" si="499"/>
        <v>737</v>
      </c>
      <c r="AA536" s="8">
        <f t="shared" si="499"/>
        <v>92598.160000000018</v>
      </c>
      <c r="AB536" s="8">
        <f t="shared" si="499"/>
        <v>592.41999999999996</v>
      </c>
      <c r="AC536" s="8">
        <f t="shared" si="499"/>
        <v>0</v>
      </c>
      <c r="AD536" s="8">
        <f t="shared" si="499"/>
        <v>1106.9100000000001</v>
      </c>
      <c r="AE536" s="8">
        <f t="shared" si="499"/>
        <v>28</v>
      </c>
      <c r="AG536" s="11">
        <f t="shared" si="454"/>
        <v>45088</v>
      </c>
      <c r="AH536" s="8">
        <f t="shared" si="500"/>
        <v>648</v>
      </c>
      <c r="AI536" s="8">
        <f t="shared" si="500"/>
        <v>93313.98</v>
      </c>
      <c r="AJ536" s="8">
        <f t="shared" si="500"/>
        <v>113.42</v>
      </c>
      <c r="AK536" s="8">
        <f t="shared" si="500"/>
        <v>0</v>
      </c>
      <c r="AL536" s="8">
        <f t="shared" si="500"/>
        <v>981.13999999999987</v>
      </c>
      <c r="AM536" s="8">
        <f t="shared" si="500"/>
        <v>17</v>
      </c>
      <c r="AO536" s="11">
        <f t="shared" si="455"/>
        <v>45088</v>
      </c>
      <c r="AP536" s="8">
        <f t="shared" si="501"/>
        <v>581</v>
      </c>
      <c r="AQ536" s="8">
        <f t="shared" si="501"/>
        <v>48263.63</v>
      </c>
      <c r="AR536" s="8">
        <f t="shared" si="501"/>
        <v>0</v>
      </c>
      <c r="AS536" s="8">
        <f t="shared" si="501"/>
        <v>389.75</v>
      </c>
      <c r="AT536" s="8">
        <f t="shared" si="501"/>
        <v>381.18</v>
      </c>
      <c r="AU536" s="8">
        <f t="shared" si="501"/>
        <v>17</v>
      </c>
      <c r="AW536" s="11">
        <f t="shared" si="456"/>
        <v>45088</v>
      </c>
      <c r="AX536" s="8">
        <f t="shared" si="502"/>
        <v>527</v>
      </c>
      <c r="AY536" s="8">
        <f t="shared" si="502"/>
        <v>66160.7</v>
      </c>
      <c r="AZ536" s="8">
        <f t="shared" si="502"/>
        <v>312.04000000000002</v>
      </c>
      <c r="BA536" s="8">
        <f t="shared" si="502"/>
        <v>0</v>
      </c>
      <c r="BB536" s="8">
        <f t="shared" si="502"/>
        <v>1177.25</v>
      </c>
      <c r="BC536" s="8">
        <f t="shared" si="502"/>
        <v>13</v>
      </c>
      <c r="BE536" s="11">
        <f t="shared" si="457"/>
        <v>45088</v>
      </c>
      <c r="BF536" s="8">
        <f t="shared" si="503"/>
        <v>549</v>
      </c>
      <c r="BG536" s="8">
        <f t="shared" si="503"/>
        <v>68830.61</v>
      </c>
      <c r="BH536" s="8">
        <f t="shared" si="503"/>
        <v>456.19000000000005</v>
      </c>
      <c r="BI536" s="8">
        <f t="shared" si="503"/>
        <v>0</v>
      </c>
      <c r="BJ536" s="8">
        <f t="shared" si="503"/>
        <v>1235.8799999999997</v>
      </c>
      <c r="BK536" s="8">
        <f t="shared" si="503"/>
        <v>25</v>
      </c>
      <c r="BM536" s="11">
        <f t="shared" si="458"/>
        <v>45088</v>
      </c>
      <c r="BN536" s="8">
        <f t="shared" si="504"/>
        <v>352</v>
      </c>
      <c r="BO536" s="8">
        <f t="shared" si="504"/>
        <v>29982.35</v>
      </c>
      <c r="BP536" s="8">
        <f t="shared" si="504"/>
        <v>395.5</v>
      </c>
      <c r="BQ536" s="8">
        <f t="shared" si="504"/>
        <v>0</v>
      </c>
      <c r="BR536" s="8">
        <f t="shared" si="504"/>
        <v>260</v>
      </c>
      <c r="BS536" s="8">
        <f t="shared" si="504"/>
        <v>2</v>
      </c>
      <c r="BU536" s="11">
        <f t="shared" si="459"/>
        <v>45088</v>
      </c>
      <c r="BV536" s="8">
        <f t="shared" si="505"/>
        <v>355</v>
      </c>
      <c r="BW536" s="8">
        <f t="shared" si="505"/>
        <v>38495.219999999994</v>
      </c>
      <c r="BX536" s="8">
        <f t="shared" si="505"/>
        <v>742.8</v>
      </c>
      <c r="BY536" s="8">
        <f t="shared" si="505"/>
        <v>0</v>
      </c>
      <c r="BZ536" s="8">
        <f t="shared" si="505"/>
        <v>0</v>
      </c>
      <c r="CA536" s="8">
        <f t="shared" si="505"/>
        <v>17</v>
      </c>
      <c r="CC536" s="11">
        <f t="shared" si="460"/>
        <v>45088</v>
      </c>
      <c r="CD536" s="8">
        <f t="shared" si="506"/>
        <v>566</v>
      </c>
      <c r="CE536" s="8">
        <f t="shared" si="506"/>
        <v>66820.91</v>
      </c>
      <c r="CF536" s="8">
        <f t="shared" si="506"/>
        <v>159.69</v>
      </c>
      <c r="CG536" s="8">
        <f t="shared" si="506"/>
        <v>2949.59</v>
      </c>
      <c r="CH536" s="8">
        <f t="shared" si="506"/>
        <v>803</v>
      </c>
      <c r="CI536" s="8">
        <f t="shared" si="506"/>
        <v>13</v>
      </c>
      <c r="CK536" s="11">
        <f t="shared" si="461"/>
        <v>45088</v>
      </c>
      <c r="CL536" s="8">
        <f t="shared" si="507"/>
        <v>149</v>
      </c>
      <c r="CM536" s="8">
        <f t="shared" si="507"/>
        <v>10180.109999999999</v>
      </c>
      <c r="CN536" s="8">
        <f t="shared" si="507"/>
        <v>0</v>
      </c>
      <c r="CO536" s="8">
        <f t="shared" si="507"/>
        <v>2.5</v>
      </c>
      <c r="CP536" s="8">
        <f t="shared" si="507"/>
        <v>85</v>
      </c>
      <c r="CQ536" s="8">
        <f t="shared" si="507"/>
        <v>3</v>
      </c>
      <c r="CS536" s="11">
        <f t="shared" si="462"/>
        <v>45088</v>
      </c>
      <c r="CT536" s="8">
        <f t="shared" si="508"/>
        <v>0</v>
      </c>
      <c r="CU536" s="8">
        <f t="shared" si="509"/>
        <v>0</v>
      </c>
      <c r="CV536" s="8">
        <f t="shared" si="510"/>
        <v>0</v>
      </c>
      <c r="CW536" s="8">
        <f t="shared" si="511"/>
        <v>0</v>
      </c>
      <c r="CX536" s="8">
        <f t="shared" si="512"/>
        <v>0</v>
      </c>
      <c r="CY536" s="8">
        <f t="shared" si="513"/>
        <v>0</v>
      </c>
      <c r="DA536" s="11">
        <f t="shared" si="463"/>
        <v>45088</v>
      </c>
      <c r="DB536" s="8">
        <f t="shared" si="514"/>
        <v>0</v>
      </c>
      <c r="DC536" s="8">
        <f t="shared" si="515"/>
        <v>0</v>
      </c>
      <c r="DD536" s="8">
        <f t="shared" si="516"/>
        <v>0</v>
      </c>
      <c r="DE536" s="8">
        <f t="shared" si="517"/>
        <v>0</v>
      </c>
      <c r="DF536" s="8">
        <f t="shared" si="518"/>
        <v>0</v>
      </c>
      <c r="DG536" s="8">
        <f t="shared" si="519"/>
        <v>0</v>
      </c>
      <c r="DI536" s="11">
        <f t="shared" si="464"/>
        <v>45088</v>
      </c>
      <c r="DJ536" s="8">
        <f t="shared" si="520"/>
        <v>0</v>
      </c>
      <c r="DK536" s="8">
        <f t="shared" si="521"/>
        <v>0</v>
      </c>
      <c r="DL536" s="8">
        <f t="shared" si="522"/>
        <v>0</v>
      </c>
      <c r="DM536" s="8">
        <f t="shared" si="523"/>
        <v>0</v>
      </c>
      <c r="DN536" s="8">
        <f t="shared" si="524"/>
        <v>0</v>
      </c>
      <c r="DO536" s="8">
        <f t="shared" si="525"/>
        <v>0</v>
      </c>
      <c r="DP536" s="56"/>
      <c r="DQ536" s="56"/>
      <c r="DR536" s="56"/>
      <c r="DS536" s="56"/>
    </row>
    <row r="537" spans="1:123" x14ac:dyDescent="0.3">
      <c r="A537" s="11">
        <f t="shared" si="450"/>
        <v>45089</v>
      </c>
      <c r="B537" s="8">
        <f t="shared" si="491"/>
        <v>684</v>
      </c>
      <c r="C537" s="8">
        <f t="shared" si="492"/>
        <v>75066.39</v>
      </c>
      <c r="D537" s="8">
        <f t="shared" si="493"/>
        <v>0</v>
      </c>
      <c r="E537" s="8">
        <f t="shared" si="494"/>
        <v>342</v>
      </c>
      <c r="F537" s="8">
        <f t="shared" si="495"/>
        <v>61</v>
      </c>
      <c r="G537" s="8">
        <f t="shared" si="496"/>
        <v>0</v>
      </c>
      <c r="I537" s="11">
        <f t="shared" si="451"/>
        <v>45089</v>
      </c>
      <c r="J537" s="8">
        <f t="shared" si="497"/>
        <v>491</v>
      </c>
      <c r="K537" s="8">
        <f t="shared" si="497"/>
        <v>69477.47</v>
      </c>
      <c r="L537" s="8">
        <f t="shared" si="497"/>
        <v>290.81</v>
      </c>
      <c r="M537" s="8">
        <f t="shared" si="497"/>
        <v>0</v>
      </c>
      <c r="N537" s="8">
        <f t="shared" si="497"/>
        <v>557.45000000000005</v>
      </c>
      <c r="O537" s="8">
        <f t="shared" si="497"/>
        <v>11</v>
      </c>
      <c r="Q537" s="11">
        <f t="shared" si="452"/>
        <v>45089</v>
      </c>
      <c r="R537" s="8">
        <f t="shared" si="498"/>
        <v>355</v>
      </c>
      <c r="S537" s="8">
        <f t="shared" si="498"/>
        <v>35274.400000000001</v>
      </c>
      <c r="T537" s="8">
        <f t="shared" si="498"/>
        <v>289</v>
      </c>
      <c r="U537" s="8">
        <f t="shared" si="498"/>
        <v>0</v>
      </c>
      <c r="V537" s="8">
        <f t="shared" si="498"/>
        <v>-32.779999999999987</v>
      </c>
      <c r="W537" s="8">
        <f t="shared" si="498"/>
        <v>0</v>
      </c>
      <c r="Y537" s="11">
        <f t="shared" si="453"/>
        <v>45089</v>
      </c>
      <c r="Z537" s="8">
        <f t="shared" si="499"/>
        <v>814</v>
      </c>
      <c r="AA537" s="8">
        <f t="shared" si="499"/>
        <v>102987.70000000001</v>
      </c>
      <c r="AB537" s="8">
        <f t="shared" si="499"/>
        <v>640.54999999999995</v>
      </c>
      <c r="AC537" s="8">
        <f t="shared" si="499"/>
        <v>0</v>
      </c>
      <c r="AD537" s="8">
        <f t="shared" si="499"/>
        <v>1106.9100000000001</v>
      </c>
      <c r="AE537" s="8">
        <f t="shared" si="499"/>
        <v>28</v>
      </c>
      <c r="AG537" s="11">
        <f t="shared" si="454"/>
        <v>45089</v>
      </c>
      <c r="AH537" s="8">
        <f t="shared" si="500"/>
        <v>715</v>
      </c>
      <c r="AI537" s="8">
        <f t="shared" si="500"/>
        <v>103332.76999999999</v>
      </c>
      <c r="AJ537" s="8">
        <f t="shared" si="500"/>
        <v>131.93</v>
      </c>
      <c r="AK537" s="8">
        <f t="shared" si="500"/>
        <v>0</v>
      </c>
      <c r="AL537" s="8">
        <f t="shared" si="500"/>
        <v>1131.1399999999999</v>
      </c>
      <c r="AM537" s="8">
        <f t="shared" si="500"/>
        <v>17</v>
      </c>
      <c r="AO537" s="11">
        <f t="shared" si="455"/>
        <v>45089</v>
      </c>
      <c r="AP537" s="8">
        <f t="shared" si="501"/>
        <v>642</v>
      </c>
      <c r="AQ537" s="8">
        <f t="shared" si="501"/>
        <v>53749.909999999996</v>
      </c>
      <c r="AR537" s="8">
        <f t="shared" si="501"/>
        <v>0</v>
      </c>
      <c r="AS537" s="8">
        <f t="shared" si="501"/>
        <v>429.75</v>
      </c>
      <c r="AT537" s="8">
        <f t="shared" si="501"/>
        <v>410.34000000000003</v>
      </c>
      <c r="AU537" s="8">
        <f t="shared" si="501"/>
        <v>17</v>
      </c>
      <c r="AW537" s="11">
        <f t="shared" si="456"/>
        <v>45089</v>
      </c>
      <c r="AX537" s="8">
        <f t="shared" si="502"/>
        <v>592</v>
      </c>
      <c r="AY537" s="8">
        <f t="shared" si="502"/>
        <v>74729.23</v>
      </c>
      <c r="AZ537" s="8">
        <f t="shared" si="502"/>
        <v>338.84000000000003</v>
      </c>
      <c r="BA537" s="8">
        <f t="shared" si="502"/>
        <v>0</v>
      </c>
      <c r="BB537" s="8">
        <f t="shared" si="502"/>
        <v>1177.25</v>
      </c>
      <c r="BC537" s="8">
        <f t="shared" si="502"/>
        <v>14</v>
      </c>
      <c r="BE537" s="11">
        <f t="shared" si="457"/>
        <v>45089</v>
      </c>
      <c r="BF537" s="8">
        <f t="shared" si="503"/>
        <v>600</v>
      </c>
      <c r="BG537" s="8">
        <f t="shared" si="503"/>
        <v>75536.59</v>
      </c>
      <c r="BH537" s="8">
        <f t="shared" si="503"/>
        <v>490.06000000000006</v>
      </c>
      <c r="BI537" s="8">
        <f t="shared" si="503"/>
        <v>0</v>
      </c>
      <c r="BJ537" s="8">
        <f t="shared" si="503"/>
        <v>1290.8299999999997</v>
      </c>
      <c r="BK537" s="8">
        <f t="shared" si="503"/>
        <v>25</v>
      </c>
      <c r="BM537" s="11">
        <f t="shared" si="458"/>
        <v>45089</v>
      </c>
      <c r="BN537" s="8">
        <f t="shared" si="504"/>
        <v>401</v>
      </c>
      <c r="BO537" s="8">
        <f t="shared" si="504"/>
        <v>34070.29</v>
      </c>
      <c r="BP537" s="8">
        <f t="shared" si="504"/>
        <v>422.5</v>
      </c>
      <c r="BQ537" s="8">
        <f t="shared" si="504"/>
        <v>0</v>
      </c>
      <c r="BR537" s="8">
        <f t="shared" si="504"/>
        <v>260</v>
      </c>
      <c r="BS537" s="8">
        <f t="shared" si="504"/>
        <v>2</v>
      </c>
      <c r="BU537" s="11">
        <f t="shared" si="459"/>
        <v>45089</v>
      </c>
      <c r="BV537" s="8">
        <f t="shared" si="505"/>
        <v>393</v>
      </c>
      <c r="BW537" s="8">
        <f t="shared" si="505"/>
        <v>42770.819999999992</v>
      </c>
      <c r="BX537" s="8">
        <f t="shared" si="505"/>
        <v>828.8</v>
      </c>
      <c r="BY537" s="8">
        <f t="shared" si="505"/>
        <v>0</v>
      </c>
      <c r="BZ537" s="8">
        <f t="shared" si="505"/>
        <v>0</v>
      </c>
      <c r="CA537" s="8">
        <f t="shared" si="505"/>
        <v>17</v>
      </c>
      <c r="CC537" s="11">
        <f t="shared" si="460"/>
        <v>45089</v>
      </c>
      <c r="CD537" s="8">
        <f t="shared" si="506"/>
        <v>608</v>
      </c>
      <c r="CE537" s="8">
        <f t="shared" si="506"/>
        <v>71724.680000000008</v>
      </c>
      <c r="CF537" s="8">
        <f t="shared" si="506"/>
        <v>192.69</v>
      </c>
      <c r="CG537" s="8">
        <f t="shared" si="506"/>
        <v>3090.84</v>
      </c>
      <c r="CH537" s="8">
        <f t="shared" si="506"/>
        <v>861</v>
      </c>
      <c r="CI537" s="8">
        <f t="shared" si="506"/>
        <v>14</v>
      </c>
      <c r="CK537" s="11">
        <f t="shared" si="461"/>
        <v>45089</v>
      </c>
      <c r="CL537" s="8">
        <f t="shared" si="507"/>
        <v>162</v>
      </c>
      <c r="CM537" s="8">
        <f t="shared" si="507"/>
        <v>11054.249999999998</v>
      </c>
      <c r="CN537" s="8">
        <f t="shared" si="507"/>
        <v>0</v>
      </c>
      <c r="CO537" s="8">
        <f t="shared" si="507"/>
        <v>2.5</v>
      </c>
      <c r="CP537" s="8">
        <f t="shared" si="507"/>
        <v>145</v>
      </c>
      <c r="CQ537" s="8">
        <f t="shared" si="507"/>
        <v>3</v>
      </c>
      <c r="CS537" s="11">
        <f t="shared" si="462"/>
        <v>45089</v>
      </c>
      <c r="CT537" s="8">
        <f t="shared" si="508"/>
        <v>0</v>
      </c>
      <c r="CU537" s="8">
        <f t="shared" si="509"/>
        <v>0</v>
      </c>
      <c r="CV537" s="8">
        <f t="shared" si="510"/>
        <v>0</v>
      </c>
      <c r="CW537" s="8">
        <f t="shared" si="511"/>
        <v>0</v>
      </c>
      <c r="CX537" s="8">
        <f t="shared" si="512"/>
        <v>0</v>
      </c>
      <c r="CY537" s="8">
        <f t="shared" si="513"/>
        <v>0</v>
      </c>
      <c r="DA537" s="11">
        <f t="shared" si="463"/>
        <v>45089</v>
      </c>
      <c r="DB537" s="8">
        <f t="shared" si="514"/>
        <v>0</v>
      </c>
      <c r="DC537" s="8">
        <f t="shared" si="515"/>
        <v>0</v>
      </c>
      <c r="DD537" s="8">
        <f t="shared" si="516"/>
        <v>0</v>
      </c>
      <c r="DE537" s="8">
        <f t="shared" si="517"/>
        <v>0</v>
      </c>
      <c r="DF537" s="8">
        <f t="shared" si="518"/>
        <v>0</v>
      </c>
      <c r="DG537" s="8">
        <f t="shared" si="519"/>
        <v>0</v>
      </c>
      <c r="DI537" s="11">
        <f t="shared" si="464"/>
        <v>45089</v>
      </c>
      <c r="DJ537" s="8">
        <f t="shared" si="520"/>
        <v>0</v>
      </c>
      <c r="DK537" s="8">
        <f t="shared" si="521"/>
        <v>0</v>
      </c>
      <c r="DL537" s="8">
        <f t="shared" si="522"/>
        <v>0</v>
      </c>
      <c r="DM537" s="8">
        <f t="shared" si="523"/>
        <v>0</v>
      </c>
      <c r="DN537" s="8">
        <f t="shared" si="524"/>
        <v>0</v>
      </c>
      <c r="DO537" s="8">
        <f t="shared" si="525"/>
        <v>0</v>
      </c>
      <c r="DP537" s="56"/>
      <c r="DQ537" s="56"/>
      <c r="DR537" s="56"/>
      <c r="DS537" s="56"/>
    </row>
    <row r="538" spans="1:123" x14ac:dyDescent="0.3">
      <c r="A538" s="11">
        <f t="shared" si="450"/>
        <v>45090</v>
      </c>
      <c r="B538" s="8">
        <f t="shared" si="491"/>
        <v>736</v>
      </c>
      <c r="C538" s="8">
        <f t="shared" si="492"/>
        <v>80996.7</v>
      </c>
      <c r="D538" s="8">
        <f t="shared" si="493"/>
        <v>0</v>
      </c>
      <c r="E538" s="8">
        <f t="shared" si="494"/>
        <v>344</v>
      </c>
      <c r="F538" s="8">
        <f t="shared" si="495"/>
        <v>761</v>
      </c>
      <c r="G538" s="8">
        <f t="shared" si="496"/>
        <v>0</v>
      </c>
      <c r="I538" s="11">
        <f t="shared" si="451"/>
        <v>45090</v>
      </c>
      <c r="J538" s="8">
        <f t="shared" si="497"/>
        <v>542</v>
      </c>
      <c r="K538" s="8">
        <f t="shared" si="497"/>
        <v>76775.45</v>
      </c>
      <c r="L538" s="8">
        <f t="shared" si="497"/>
        <v>326.17</v>
      </c>
      <c r="M538" s="8">
        <f t="shared" si="497"/>
        <v>0</v>
      </c>
      <c r="N538" s="8">
        <f t="shared" si="497"/>
        <v>557.45000000000005</v>
      </c>
      <c r="O538" s="8">
        <f t="shared" si="497"/>
        <v>12</v>
      </c>
      <c r="Q538" s="11">
        <f t="shared" si="452"/>
        <v>45090</v>
      </c>
      <c r="R538" s="8">
        <f t="shared" si="498"/>
        <v>384</v>
      </c>
      <c r="S538" s="8">
        <f t="shared" si="498"/>
        <v>38077.65</v>
      </c>
      <c r="T538" s="8">
        <f t="shared" si="498"/>
        <v>322</v>
      </c>
      <c r="U538" s="8">
        <f t="shared" si="498"/>
        <v>0</v>
      </c>
      <c r="V538" s="8">
        <f t="shared" si="498"/>
        <v>-32.779999999999987</v>
      </c>
      <c r="W538" s="8">
        <f t="shared" si="498"/>
        <v>0</v>
      </c>
      <c r="Y538" s="11">
        <f t="shared" si="453"/>
        <v>45090</v>
      </c>
      <c r="Z538" s="8">
        <f t="shared" si="499"/>
        <v>892</v>
      </c>
      <c r="AA538" s="8">
        <f t="shared" si="499"/>
        <v>113300.08000000002</v>
      </c>
      <c r="AB538" s="8">
        <f t="shared" si="499"/>
        <v>662.76</v>
      </c>
      <c r="AC538" s="8">
        <f t="shared" si="499"/>
        <v>0</v>
      </c>
      <c r="AD538" s="8">
        <f t="shared" si="499"/>
        <v>1106.9100000000001</v>
      </c>
      <c r="AE538" s="8">
        <f t="shared" si="499"/>
        <v>28</v>
      </c>
      <c r="AG538" s="11">
        <f t="shared" si="454"/>
        <v>45090</v>
      </c>
      <c r="AH538" s="8">
        <f t="shared" si="500"/>
        <v>785</v>
      </c>
      <c r="AI538" s="8">
        <f t="shared" si="500"/>
        <v>114243.81</v>
      </c>
      <c r="AJ538" s="8">
        <f t="shared" si="500"/>
        <v>178.20000000000002</v>
      </c>
      <c r="AK538" s="8">
        <f t="shared" si="500"/>
        <v>0</v>
      </c>
      <c r="AL538" s="8">
        <f t="shared" si="500"/>
        <v>1186.0899999999999</v>
      </c>
      <c r="AM538" s="8">
        <f t="shared" si="500"/>
        <v>17</v>
      </c>
      <c r="AO538" s="11">
        <f t="shared" si="455"/>
        <v>45090</v>
      </c>
      <c r="AP538" s="8">
        <f t="shared" si="501"/>
        <v>714</v>
      </c>
      <c r="AQ538" s="8">
        <f t="shared" si="501"/>
        <v>60303.85</v>
      </c>
      <c r="AR538" s="8">
        <f t="shared" si="501"/>
        <v>0</v>
      </c>
      <c r="AS538" s="8">
        <f t="shared" si="501"/>
        <v>537.75</v>
      </c>
      <c r="AT538" s="8">
        <f t="shared" si="501"/>
        <v>420.34000000000003</v>
      </c>
      <c r="AU538" s="8">
        <f t="shared" si="501"/>
        <v>17</v>
      </c>
      <c r="AW538" s="11">
        <f t="shared" si="456"/>
        <v>45090</v>
      </c>
      <c r="AX538" s="8">
        <f t="shared" si="502"/>
        <v>656</v>
      </c>
      <c r="AY538" s="8">
        <f t="shared" si="502"/>
        <v>83431.19</v>
      </c>
      <c r="AZ538" s="8">
        <f t="shared" si="502"/>
        <v>360.08000000000004</v>
      </c>
      <c r="BA538" s="8">
        <f t="shared" si="502"/>
        <v>0</v>
      </c>
      <c r="BB538" s="8">
        <f t="shared" si="502"/>
        <v>1177.25</v>
      </c>
      <c r="BC538" s="8">
        <f t="shared" si="502"/>
        <v>15</v>
      </c>
      <c r="BE538" s="11">
        <f t="shared" si="457"/>
        <v>45090</v>
      </c>
      <c r="BF538" s="8">
        <f t="shared" si="503"/>
        <v>662</v>
      </c>
      <c r="BG538" s="8">
        <f t="shared" si="503"/>
        <v>83924.04</v>
      </c>
      <c r="BH538" s="8">
        <f t="shared" si="503"/>
        <v>532.75</v>
      </c>
      <c r="BI538" s="8">
        <f t="shared" si="503"/>
        <v>0</v>
      </c>
      <c r="BJ538" s="8">
        <f t="shared" si="503"/>
        <v>1345.7799999999997</v>
      </c>
      <c r="BK538" s="8">
        <f t="shared" si="503"/>
        <v>26</v>
      </c>
      <c r="BM538" s="11">
        <f t="shared" si="458"/>
        <v>45090</v>
      </c>
      <c r="BN538" s="8">
        <f t="shared" si="504"/>
        <v>455</v>
      </c>
      <c r="BO538" s="8">
        <f t="shared" si="504"/>
        <v>38814.36</v>
      </c>
      <c r="BP538" s="8">
        <f t="shared" si="504"/>
        <v>459.5</v>
      </c>
      <c r="BQ538" s="8">
        <f t="shared" si="504"/>
        <v>0</v>
      </c>
      <c r="BR538" s="8">
        <f t="shared" si="504"/>
        <v>260</v>
      </c>
      <c r="BS538" s="8">
        <f t="shared" si="504"/>
        <v>2</v>
      </c>
      <c r="BU538" s="11">
        <f t="shared" si="459"/>
        <v>45090</v>
      </c>
      <c r="BV538" s="8">
        <f t="shared" si="505"/>
        <v>427</v>
      </c>
      <c r="BW538" s="8">
        <f t="shared" si="505"/>
        <v>46724.939999999995</v>
      </c>
      <c r="BX538" s="8">
        <f t="shared" si="505"/>
        <v>868.8</v>
      </c>
      <c r="BY538" s="8">
        <f t="shared" si="505"/>
        <v>0</v>
      </c>
      <c r="BZ538" s="8">
        <f t="shared" si="505"/>
        <v>0</v>
      </c>
      <c r="CA538" s="8">
        <f t="shared" si="505"/>
        <v>17</v>
      </c>
      <c r="CC538" s="11">
        <f t="shared" si="460"/>
        <v>45090</v>
      </c>
      <c r="CD538" s="8">
        <f t="shared" si="506"/>
        <v>674</v>
      </c>
      <c r="CE538" s="8">
        <f t="shared" si="506"/>
        <v>79530.860000000015</v>
      </c>
      <c r="CF538" s="8">
        <f t="shared" si="506"/>
        <v>260.69</v>
      </c>
      <c r="CG538" s="8">
        <f t="shared" si="506"/>
        <v>3516.59</v>
      </c>
      <c r="CH538" s="8">
        <f t="shared" si="506"/>
        <v>979</v>
      </c>
      <c r="CI538" s="8">
        <f t="shared" si="506"/>
        <v>15</v>
      </c>
      <c r="CK538" s="11">
        <f t="shared" si="461"/>
        <v>45090</v>
      </c>
      <c r="CL538" s="8">
        <f t="shared" si="507"/>
        <v>178</v>
      </c>
      <c r="CM538" s="8">
        <f t="shared" si="507"/>
        <v>12180.569999999998</v>
      </c>
      <c r="CN538" s="8">
        <f t="shared" si="507"/>
        <v>0</v>
      </c>
      <c r="CO538" s="8">
        <f t="shared" si="507"/>
        <v>6.5</v>
      </c>
      <c r="CP538" s="8">
        <f t="shared" si="507"/>
        <v>160</v>
      </c>
      <c r="CQ538" s="8">
        <f t="shared" si="507"/>
        <v>3</v>
      </c>
      <c r="CS538" s="11">
        <f t="shared" si="462"/>
        <v>45090</v>
      </c>
      <c r="CT538" s="8">
        <f t="shared" si="508"/>
        <v>0</v>
      </c>
      <c r="CU538" s="8">
        <f t="shared" si="509"/>
        <v>0</v>
      </c>
      <c r="CV538" s="8">
        <f t="shared" si="510"/>
        <v>0</v>
      </c>
      <c r="CW538" s="8">
        <f t="shared" si="511"/>
        <v>0</v>
      </c>
      <c r="CX538" s="8">
        <f t="shared" si="512"/>
        <v>0</v>
      </c>
      <c r="CY538" s="8">
        <f t="shared" si="513"/>
        <v>0</v>
      </c>
      <c r="DA538" s="11">
        <f t="shared" si="463"/>
        <v>45090</v>
      </c>
      <c r="DB538" s="8">
        <f t="shared" si="514"/>
        <v>0</v>
      </c>
      <c r="DC538" s="8">
        <f t="shared" si="515"/>
        <v>0</v>
      </c>
      <c r="DD538" s="8">
        <f t="shared" si="516"/>
        <v>0</v>
      </c>
      <c r="DE538" s="8">
        <f t="shared" si="517"/>
        <v>0</v>
      </c>
      <c r="DF538" s="8">
        <f t="shared" si="518"/>
        <v>0</v>
      </c>
      <c r="DG538" s="8">
        <f t="shared" si="519"/>
        <v>0</v>
      </c>
      <c r="DI538" s="11">
        <f t="shared" si="464"/>
        <v>45090</v>
      </c>
      <c r="DJ538" s="8">
        <f t="shared" si="520"/>
        <v>0</v>
      </c>
      <c r="DK538" s="8">
        <f t="shared" si="521"/>
        <v>0</v>
      </c>
      <c r="DL538" s="8">
        <f t="shared" si="522"/>
        <v>0</v>
      </c>
      <c r="DM538" s="8">
        <f t="shared" si="523"/>
        <v>0</v>
      </c>
      <c r="DN538" s="8">
        <f t="shared" si="524"/>
        <v>0</v>
      </c>
      <c r="DO538" s="8">
        <f t="shared" si="525"/>
        <v>0</v>
      </c>
      <c r="DP538" s="56"/>
      <c r="DQ538" s="56"/>
      <c r="DR538" s="56"/>
      <c r="DS538" s="56"/>
    </row>
    <row r="539" spans="1:123" x14ac:dyDescent="0.3">
      <c r="A539" s="11">
        <f t="shared" si="450"/>
        <v>45091</v>
      </c>
      <c r="B539" s="8">
        <f t="shared" si="491"/>
        <v>796</v>
      </c>
      <c r="C539" s="8">
        <f t="shared" si="492"/>
        <v>87305.279999999999</v>
      </c>
      <c r="D539" s="8">
        <f t="shared" si="493"/>
        <v>0</v>
      </c>
      <c r="E539" s="8">
        <f t="shared" si="494"/>
        <v>353</v>
      </c>
      <c r="F539" s="8">
        <f t="shared" si="495"/>
        <v>761</v>
      </c>
      <c r="G539" s="8">
        <f t="shared" si="496"/>
        <v>0</v>
      </c>
      <c r="I539" s="11">
        <f t="shared" si="451"/>
        <v>45091</v>
      </c>
      <c r="J539" s="8">
        <f t="shared" si="497"/>
        <v>588</v>
      </c>
      <c r="K539" s="8">
        <f t="shared" si="497"/>
        <v>83535.7</v>
      </c>
      <c r="L539" s="8">
        <f t="shared" si="497"/>
        <v>370.03000000000003</v>
      </c>
      <c r="M539" s="8">
        <f t="shared" si="497"/>
        <v>0</v>
      </c>
      <c r="N539" s="8">
        <f t="shared" si="497"/>
        <v>559.20000000000005</v>
      </c>
      <c r="O539" s="8">
        <f t="shared" si="497"/>
        <v>12</v>
      </c>
      <c r="Q539" s="11">
        <f t="shared" si="452"/>
        <v>45091</v>
      </c>
      <c r="R539" s="8">
        <f t="shared" si="498"/>
        <v>411</v>
      </c>
      <c r="S539" s="8">
        <f t="shared" si="498"/>
        <v>40617.630000000005</v>
      </c>
      <c r="T539" s="8">
        <f t="shared" si="498"/>
        <v>355.5</v>
      </c>
      <c r="U539" s="8">
        <f t="shared" si="498"/>
        <v>0</v>
      </c>
      <c r="V539" s="8">
        <f t="shared" si="498"/>
        <v>-32.779999999999987</v>
      </c>
      <c r="W539" s="8">
        <f t="shared" si="498"/>
        <v>0</v>
      </c>
      <c r="Y539" s="11">
        <f t="shared" si="453"/>
        <v>45091</v>
      </c>
      <c r="Z539" s="8">
        <f t="shared" si="499"/>
        <v>970</v>
      </c>
      <c r="AA539" s="8">
        <f t="shared" si="499"/>
        <v>124071.02000000002</v>
      </c>
      <c r="AB539" s="8">
        <f t="shared" si="499"/>
        <v>716.89</v>
      </c>
      <c r="AC539" s="8">
        <f t="shared" si="499"/>
        <v>0</v>
      </c>
      <c r="AD539" s="8">
        <f t="shared" si="499"/>
        <v>1106.9100000000001</v>
      </c>
      <c r="AE539" s="8">
        <f t="shared" si="499"/>
        <v>28</v>
      </c>
      <c r="AG539" s="11">
        <f t="shared" si="454"/>
        <v>45091</v>
      </c>
      <c r="AH539" s="8">
        <f t="shared" si="500"/>
        <v>854</v>
      </c>
      <c r="AI539" s="8">
        <f t="shared" si="500"/>
        <v>124845.45</v>
      </c>
      <c r="AJ539" s="8">
        <f t="shared" si="500"/>
        <v>216.15000000000003</v>
      </c>
      <c r="AK539" s="8">
        <f t="shared" si="500"/>
        <v>0</v>
      </c>
      <c r="AL539" s="8">
        <f t="shared" si="500"/>
        <v>1584.23</v>
      </c>
      <c r="AM539" s="8">
        <f t="shared" si="500"/>
        <v>17</v>
      </c>
      <c r="AO539" s="11">
        <f t="shared" si="455"/>
        <v>45091</v>
      </c>
      <c r="AP539" s="8">
        <f t="shared" si="501"/>
        <v>774</v>
      </c>
      <c r="AQ539" s="8">
        <f t="shared" si="501"/>
        <v>65602.039999999994</v>
      </c>
      <c r="AR539" s="8">
        <f t="shared" si="501"/>
        <v>0</v>
      </c>
      <c r="AS539" s="8">
        <f t="shared" si="501"/>
        <v>583.25</v>
      </c>
      <c r="AT539" s="8">
        <f t="shared" si="501"/>
        <v>420.34000000000003</v>
      </c>
      <c r="AU539" s="8">
        <f t="shared" si="501"/>
        <v>17</v>
      </c>
      <c r="AW539" s="11">
        <f t="shared" si="456"/>
        <v>45091</v>
      </c>
      <c r="AX539" s="8">
        <f t="shared" si="502"/>
        <v>717</v>
      </c>
      <c r="AY539" s="8">
        <f t="shared" si="502"/>
        <v>92144.83</v>
      </c>
      <c r="AZ539" s="8">
        <f t="shared" si="502"/>
        <v>412.73</v>
      </c>
      <c r="BA539" s="8">
        <f t="shared" si="502"/>
        <v>0</v>
      </c>
      <c r="BB539" s="8">
        <f t="shared" si="502"/>
        <v>1177.25</v>
      </c>
      <c r="BC539" s="8">
        <f t="shared" si="502"/>
        <v>16</v>
      </c>
      <c r="BE539" s="11">
        <f t="shared" si="457"/>
        <v>45091</v>
      </c>
      <c r="BF539" s="8">
        <f t="shared" si="503"/>
        <v>702</v>
      </c>
      <c r="BG539" s="8">
        <f t="shared" si="503"/>
        <v>89222.17</v>
      </c>
      <c r="BH539" s="8">
        <f t="shared" si="503"/>
        <v>584.27</v>
      </c>
      <c r="BI539" s="8">
        <f t="shared" si="503"/>
        <v>0</v>
      </c>
      <c r="BJ539" s="8">
        <f t="shared" si="503"/>
        <v>1600.7799999999997</v>
      </c>
      <c r="BK539" s="8">
        <f t="shared" si="503"/>
        <v>27</v>
      </c>
      <c r="BM539" s="11">
        <f t="shared" si="458"/>
        <v>45091</v>
      </c>
      <c r="BN539" s="8">
        <f t="shared" si="504"/>
        <v>508</v>
      </c>
      <c r="BO539" s="8">
        <f t="shared" si="504"/>
        <v>43456.959999999999</v>
      </c>
      <c r="BP539" s="8">
        <f t="shared" si="504"/>
        <v>467.5</v>
      </c>
      <c r="BQ539" s="8">
        <f t="shared" si="504"/>
        <v>0</v>
      </c>
      <c r="BR539" s="8">
        <f t="shared" si="504"/>
        <v>260</v>
      </c>
      <c r="BS539" s="8">
        <f t="shared" si="504"/>
        <v>2</v>
      </c>
      <c r="BU539" s="11">
        <f t="shared" si="459"/>
        <v>45091</v>
      </c>
      <c r="BV539" s="8">
        <f t="shared" si="505"/>
        <v>457</v>
      </c>
      <c r="BW539" s="8">
        <f t="shared" si="505"/>
        <v>50255.409999999996</v>
      </c>
      <c r="BX539" s="8">
        <f t="shared" si="505"/>
        <v>914.8</v>
      </c>
      <c r="BY539" s="8">
        <f t="shared" si="505"/>
        <v>0</v>
      </c>
      <c r="BZ539" s="8">
        <f t="shared" si="505"/>
        <v>0</v>
      </c>
      <c r="CA539" s="8">
        <f t="shared" si="505"/>
        <v>17</v>
      </c>
      <c r="CC539" s="11">
        <f t="shared" si="460"/>
        <v>45091</v>
      </c>
      <c r="CD539" s="8">
        <f t="shared" si="506"/>
        <v>743</v>
      </c>
      <c r="CE539" s="8">
        <f t="shared" si="506"/>
        <v>87358.280000000013</v>
      </c>
      <c r="CF539" s="8">
        <f t="shared" si="506"/>
        <v>335.69</v>
      </c>
      <c r="CG539" s="8">
        <f t="shared" si="506"/>
        <v>3962.59</v>
      </c>
      <c r="CH539" s="8">
        <f t="shared" si="506"/>
        <v>1104</v>
      </c>
      <c r="CI539" s="8">
        <f t="shared" si="506"/>
        <v>16</v>
      </c>
      <c r="CK539" s="11">
        <f t="shared" si="461"/>
        <v>45091</v>
      </c>
      <c r="CL539" s="8">
        <f t="shared" si="507"/>
        <v>193</v>
      </c>
      <c r="CM539" s="8">
        <f t="shared" si="507"/>
        <v>13204.399999999998</v>
      </c>
      <c r="CN539" s="8">
        <f t="shared" si="507"/>
        <v>0</v>
      </c>
      <c r="CO539" s="8">
        <f t="shared" si="507"/>
        <v>6.5</v>
      </c>
      <c r="CP539" s="8">
        <f t="shared" si="507"/>
        <v>235</v>
      </c>
      <c r="CQ539" s="8">
        <f t="shared" si="507"/>
        <v>3</v>
      </c>
      <c r="CS539" s="11">
        <f t="shared" si="462"/>
        <v>45091</v>
      </c>
      <c r="CT539" s="8">
        <f t="shared" si="508"/>
        <v>0</v>
      </c>
      <c r="CU539" s="8">
        <f t="shared" si="509"/>
        <v>0</v>
      </c>
      <c r="CV539" s="8">
        <f t="shared" si="510"/>
        <v>0</v>
      </c>
      <c r="CW539" s="8">
        <f t="shared" si="511"/>
        <v>0</v>
      </c>
      <c r="CX539" s="8">
        <f t="shared" si="512"/>
        <v>0</v>
      </c>
      <c r="CY539" s="8">
        <f t="shared" si="513"/>
        <v>0</v>
      </c>
      <c r="DA539" s="11">
        <f t="shared" si="463"/>
        <v>45091</v>
      </c>
      <c r="DB539" s="8">
        <f t="shared" si="514"/>
        <v>0</v>
      </c>
      <c r="DC539" s="8">
        <f t="shared" si="515"/>
        <v>0</v>
      </c>
      <c r="DD539" s="8">
        <f t="shared" si="516"/>
        <v>0</v>
      </c>
      <c r="DE539" s="8">
        <f t="shared" si="517"/>
        <v>0</v>
      </c>
      <c r="DF539" s="8">
        <f t="shared" si="518"/>
        <v>0</v>
      </c>
      <c r="DG539" s="8">
        <f t="shared" si="519"/>
        <v>0</v>
      </c>
      <c r="DI539" s="11">
        <f t="shared" si="464"/>
        <v>45091</v>
      </c>
      <c r="DJ539" s="8">
        <f t="shared" si="520"/>
        <v>0</v>
      </c>
      <c r="DK539" s="8">
        <f t="shared" si="521"/>
        <v>0</v>
      </c>
      <c r="DL539" s="8">
        <f t="shared" si="522"/>
        <v>0</v>
      </c>
      <c r="DM539" s="8">
        <f t="shared" si="523"/>
        <v>0</v>
      </c>
      <c r="DN539" s="8">
        <f t="shared" si="524"/>
        <v>0</v>
      </c>
      <c r="DO539" s="8">
        <f t="shared" si="525"/>
        <v>0</v>
      </c>
      <c r="DP539" s="56"/>
      <c r="DQ539" s="56"/>
      <c r="DR539" s="56"/>
      <c r="DS539" s="56"/>
    </row>
    <row r="540" spans="1:123" x14ac:dyDescent="0.3">
      <c r="A540" s="11">
        <f t="shared" si="450"/>
        <v>45092</v>
      </c>
      <c r="B540" s="8">
        <f t="shared" si="491"/>
        <v>856</v>
      </c>
      <c r="C540" s="8">
        <f t="shared" si="492"/>
        <v>94035.520000000004</v>
      </c>
      <c r="D540" s="8">
        <f t="shared" si="493"/>
        <v>0</v>
      </c>
      <c r="E540" s="8">
        <f t="shared" si="494"/>
        <v>355</v>
      </c>
      <c r="F540" s="8">
        <f t="shared" si="495"/>
        <v>786</v>
      </c>
      <c r="G540" s="8">
        <f t="shared" si="496"/>
        <v>0</v>
      </c>
      <c r="I540" s="11">
        <f t="shared" si="451"/>
        <v>45092</v>
      </c>
      <c r="J540" s="8">
        <f t="shared" si="497"/>
        <v>634</v>
      </c>
      <c r="K540" s="8">
        <f t="shared" si="497"/>
        <v>89566.58</v>
      </c>
      <c r="L540" s="8">
        <f t="shared" si="497"/>
        <v>382.01000000000005</v>
      </c>
      <c r="M540" s="8">
        <f t="shared" si="497"/>
        <v>0</v>
      </c>
      <c r="N540" s="8">
        <f t="shared" si="497"/>
        <v>659.2</v>
      </c>
      <c r="O540" s="8">
        <f t="shared" si="497"/>
        <v>12</v>
      </c>
      <c r="Q540" s="11">
        <f t="shared" si="452"/>
        <v>45092</v>
      </c>
      <c r="R540" s="8">
        <f t="shared" si="498"/>
        <v>442</v>
      </c>
      <c r="S540" s="8">
        <f t="shared" si="498"/>
        <v>43966.400000000001</v>
      </c>
      <c r="T540" s="8">
        <f t="shared" si="498"/>
        <v>360.5</v>
      </c>
      <c r="U540" s="8">
        <f t="shared" si="498"/>
        <v>0</v>
      </c>
      <c r="V540" s="8">
        <f t="shared" si="498"/>
        <v>-32.779999999999987</v>
      </c>
      <c r="W540" s="8">
        <f t="shared" si="498"/>
        <v>0</v>
      </c>
      <c r="Y540" s="11">
        <f t="shared" si="453"/>
        <v>45092</v>
      </c>
      <c r="Z540" s="8">
        <f t="shared" si="499"/>
        <v>1037</v>
      </c>
      <c r="AA540" s="8">
        <f t="shared" si="499"/>
        <v>132952.40000000002</v>
      </c>
      <c r="AB540" s="8">
        <f t="shared" si="499"/>
        <v>734.47</v>
      </c>
      <c r="AC540" s="8">
        <f t="shared" si="499"/>
        <v>0</v>
      </c>
      <c r="AD540" s="8">
        <f t="shared" si="499"/>
        <v>967.91000000000008</v>
      </c>
      <c r="AE540" s="8">
        <f t="shared" si="499"/>
        <v>28</v>
      </c>
      <c r="AG540" s="11">
        <f t="shared" si="454"/>
        <v>45092</v>
      </c>
      <c r="AH540" s="8">
        <f t="shared" si="500"/>
        <v>918</v>
      </c>
      <c r="AI540" s="8">
        <f t="shared" si="500"/>
        <v>133963.32999999999</v>
      </c>
      <c r="AJ540" s="8">
        <f t="shared" si="500"/>
        <v>220.78000000000003</v>
      </c>
      <c r="AK540" s="8">
        <f t="shared" si="500"/>
        <v>0</v>
      </c>
      <c r="AL540" s="8">
        <f t="shared" si="500"/>
        <v>1599.18</v>
      </c>
      <c r="AM540" s="8">
        <f t="shared" si="500"/>
        <v>17</v>
      </c>
      <c r="AO540" s="11">
        <f t="shared" si="455"/>
        <v>45092</v>
      </c>
      <c r="AP540" s="8">
        <f t="shared" si="501"/>
        <v>822</v>
      </c>
      <c r="AQ540" s="8">
        <f t="shared" si="501"/>
        <v>69863.87999999999</v>
      </c>
      <c r="AR540" s="8">
        <f t="shared" si="501"/>
        <v>0</v>
      </c>
      <c r="AS540" s="8">
        <f t="shared" si="501"/>
        <v>603.25</v>
      </c>
      <c r="AT540" s="8">
        <f t="shared" si="501"/>
        <v>420.34000000000003</v>
      </c>
      <c r="AU540" s="8">
        <f t="shared" si="501"/>
        <v>17</v>
      </c>
      <c r="AW540" s="11">
        <f t="shared" si="456"/>
        <v>45092</v>
      </c>
      <c r="AX540" s="8">
        <f t="shared" si="502"/>
        <v>759</v>
      </c>
      <c r="AY540" s="8">
        <f t="shared" si="502"/>
        <v>97774.56</v>
      </c>
      <c r="AZ540" s="8">
        <f t="shared" si="502"/>
        <v>430.28000000000003</v>
      </c>
      <c r="BA540" s="8">
        <f t="shared" si="502"/>
        <v>0</v>
      </c>
      <c r="BB540" s="8">
        <f t="shared" si="502"/>
        <v>1276.3499999999999</v>
      </c>
      <c r="BC540" s="8">
        <f t="shared" si="502"/>
        <v>17</v>
      </c>
      <c r="BE540" s="11">
        <f t="shared" si="457"/>
        <v>45092</v>
      </c>
      <c r="BF540" s="8">
        <f t="shared" si="503"/>
        <v>764</v>
      </c>
      <c r="BG540" s="8">
        <f t="shared" si="503"/>
        <v>97567.76</v>
      </c>
      <c r="BH540" s="8">
        <f t="shared" si="503"/>
        <v>620.23</v>
      </c>
      <c r="BI540" s="8">
        <f t="shared" si="503"/>
        <v>0</v>
      </c>
      <c r="BJ540" s="8">
        <f t="shared" si="503"/>
        <v>1650.7799999999997</v>
      </c>
      <c r="BK540" s="8">
        <f t="shared" si="503"/>
        <v>28</v>
      </c>
      <c r="BM540" s="11">
        <f t="shared" si="458"/>
        <v>45092</v>
      </c>
      <c r="BN540" s="8">
        <f t="shared" si="504"/>
        <v>552</v>
      </c>
      <c r="BO540" s="8">
        <f t="shared" si="504"/>
        <v>47339.05</v>
      </c>
      <c r="BP540" s="8">
        <f t="shared" si="504"/>
        <v>521.5</v>
      </c>
      <c r="BQ540" s="8">
        <f t="shared" si="504"/>
        <v>0</v>
      </c>
      <c r="BR540" s="8">
        <f t="shared" si="504"/>
        <v>340</v>
      </c>
      <c r="BS540" s="8">
        <f t="shared" si="504"/>
        <v>2</v>
      </c>
      <c r="BU540" s="11">
        <f t="shared" si="459"/>
        <v>45092</v>
      </c>
      <c r="BV540" s="8">
        <f t="shared" si="505"/>
        <v>489</v>
      </c>
      <c r="BW540" s="8">
        <f t="shared" si="505"/>
        <v>54143.78</v>
      </c>
      <c r="BX540" s="8">
        <f t="shared" si="505"/>
        <v>967.3</v>
      </c>
      <c r="BY540" s="8">
        <f t="shared" si="505"/>
        <v>0</v>
      </c>
      <c r="BZ540" s="8">
        <f t="shared" si="505"/>
        <v>0</v>
      </c>
      <c r="CA540" s="8">
        <f t="shared" si="505"/>
        <v>18</v>
      </c>
      <c r="CC540" s="11">
        <f t="shared" si="460"/>
        <v>45092</v>
      </c>
      <c r="CD540" s="8">
        <f t="shared" si="506"/>
        <v>790</v>
      </c>
      <c r="CE540" s="8">
        <f t="shared" si="506"/>
        <v>92799.410000000018</v>
      </c>
      <c r="CF540" s="8">
        <f t="shared" si="506"/>
        <v>391.19</v>
      </c>
      <c r="CG540" s="8">
        <f t="shared" si="506"/>
        <v>4429.84</v>
      </c>
      <c r="CH540" s="8">
        <f t="shared" si="506"/>
        <v>1209.5</v>
      </c>
      <c r="CI540" s="8">
        <f t="shared" si="506"/>
        <v>17</v>
      </c>
      <c r="CK540" s="11">
        <f t="shared" si="461"/>
        <v>45092</v>
      </c>
      <c r="CL540" s="8">
        <f t="shared" si="507"/>
        <v>207</v>
      </c>
      <c r="CM540" s="8">
        <f t="shared" si="507"/>
        <v>14242.049999999997</v>
      </c>
      <c r="CN540" s="8">
        <f t="shared" si="507"/>
        <v>0</v>
      </c>
      <c r="CO540" s="8">
        <f t="shared" si="507"/>
        <v>6.5</v>
      </c>
      <c r="CP540" s="8">
        <f t="shared" si="507"/>
        <v>214.69</v>
      </c>
      <c r="CQ540" s="8">
        <f t="shared" si="507"/>
        <v>3</v>
      </c>
      <c r="CS540" s="11">
        <f t="shared" si="462"/>
        <v>45092</v>
      </c>
      <c r="CT540" s="8">
        <f t="shared" si="508"/>
        <v>0</v>
      </c>
      <c r="CU540" s="8">
        <f t="shared" si="509"/>
        <v>0</v>
      </c>
      <c r="CV540" s="8">
        <f t="shared" si="510"/>
        <v>0</v>
      </c>
      <c r="CW540" s="8">
        <f t="shared" si="511"/>
        <v>0</v>
      </c>
      <c r="CX540" s="8">
        <f t="shared" si="512"/>
        <v>0</v>
      </c>
      <c r="CY540" s="8">
        <f t="shared" si="513"/>
        <v>0</v>
      </c>
      <c r="DA540" s="11">
        <f t="shared" si="463"/>
        <v>45092</v>
      </c>
      <c r="DB540" s="8">
        <f t="shared" si="514"/>
        <v>0</v>
      </c>
      <c r="DC540" s="8">
        <f t="shared" si="515"/>
        <v>0</v>
      </c>
      <c r="DD540" s="8">
        <f t="shared" si="516"/>
        <v>0</v>
      </c>
      <c r="DE540" s="8">
        <f t="shared" si="517"/>
        <v>0</v>
      </c>
      <c r="DF540" s="8">
        <f t="shared" si="518"/>
        <v>0</v>
      </c>
      <c r="DG540" s="8">
        <f t="shared" si="519"/>
        <v>0</v>
      </c>
      <c r="DI540" s="11">
        <f t="shared" si="464"/>
        <v>45092</v>
      </c>
      <c r="DJ540" s="8">
        <f t="shared" si="520"/>
        <v>0</v>
      </c>
      <c r="DK540" s="8">
        <f t="shared" si="521"/>
        <v>0</v>
      </c>
      <c r="DL540" s="8">
        <f t="shared" si="522"/>
        <v>0</v>
      </c>
      <c r="DM540" s="8">
        <f t="shared" si="523"/>
        <v>0</v>
      </c>
      <c r="DN540" s="8">
        <f t="shared" si="524"/>
        <v>0</v>
      </c>
      <c r="DO540" s="8">
        <f t="shared" si="525"/>
        <v>0</v>
      </c>
      <c r="DP540" s="56"/>
      <c r="DQ540" s="56"/>
      <c r="DR540" s="56"/>
      <c r="DS540" s="56"/>
    </row>
    <row r="541" spans="1:123" x14ac:dyDescent="0.3">
      <c r="A541" s="11">
        <f t="shared" si="450"/>
        <v>45093</v>
      </c>
      <c r="B541" s="8">
        <f t="shared" si="491"/>
        <v>916</v>
      </c>
      <c r="C541" s="8">
        <f t="shared" si="492"/>
        <v>100983.67</v>
      </c>
      <c r="D541" s="8">
        <f t="shared" si="493"/>
        <v>0</v>
      </c>
      <c r="E541" s="8">
        <f t="shared" si="494"/>
        <v>372</v>
      </c>
      <c r="F541" s="8">
        <f t="shared" si="495"/>
        <v>786</v>
      </c>
      <c r="G541" s="8">
        <f t="shared" si="496"/>
        <v>0</v>
      </c>
      <c r="I541" s="11">
        <f t="shared" si="451"/>
        <v>45093</v>
      </c>
      <c r="J541" s="8">
        <f t="shared" si="497"/>
        <v>684</v>
      </c>
      <c r="K541" s="8">
        <f t="shared" si="497"/>
        <v>96416.07</v>
      </c>
      <c r="L541" s="8">
        <f t="shared" si="497"/>
        <v>390.97</v>
      </c>
      <c r="M541" s="8">
        <f t="shared" si="497"/>
        <v>0</v>
      </c>
      <c r="N541" s="8">
        <f t="shared" si="497"/>
        <v>659.2</v>
      </c>
      <c r="O541" s="8">
        <f t="shared" si="497"/>
        <v>12</v>
      </c>
      <c r="Q541" s="11">
        <f t="shared" si="452"/>
        <v>45093</v>
      </c>
      <c r="R541" s="8">
        <f t="shared" si="498"/>
        <v>479</v>
      </c>
      <c r="S541" s="8">
        <f t="shared" si="498"/>
        <v>47817.54</v>
      </c>
      <c r="T541" s="8">
        <f t="shared" si="498"/>
        <v>371.25</v>
      </c>
      <c r="U541" s="8">
        <f t="shared" si="498"/>
        <v>0</v>
      </c>
      <c r="V541" s="8">
        <f t="shared" si="498"/>
        <v>-32.779999999999987</v>
      </c>
      <c r="W541" s="8">
        <f t="shared" si="498"/>
        <v>0</v>
      </c>
      <c r="Y541" s="11">
        <f t="shared" si="453"/>
        <v>45093</v>
      </c>
      <c r="Z541" s="8">
        <f t="shared" si="499"/>
        <v>1105</v>
      </c>
      <c r="AA541" s="8">
        <f t="shared" si="499"/>
        <v>142754.42000000001</v>
      </c>
      <c r="AB541" s="8">
        <f t="shared" si="499"/>
        <v>796.02</v>
      </c>
      <c r="AC541" s="8">
        <f t="shared" si="499"/>
        <v>0</v>
      </c>
      <c r="AD541" s="8">
        <f t="shared" si="499"/>
        <v>1017.9100000000001</v>
      </c>
      <c r="AE541" s="8">
        <f t="shared" si="499"/>
        <v>28</v>
      </c>
      <c r="AG541" s="11">
        <f t="shared" si="454"/>
        <v>45093</v>
      </c>
      <c r="AH541" s="8">
        <f t="shared" si="500"/>
        <v>976</v>
      </c>
      <c r="AI541" s="8">
        <f t="shared" si="500"/>
        <v>142389.9</v>
      </c>
      <c r="AJ541" s="8">
        <f t="shared" si="500"/>
        <v>242.99000000000004</v>
      </c>
      <c r="AK541" s="8">
        <f t="shared" si="500"/>
        <v>0</v>
      </c>
      <c r="AL541" s="8">
        <f t="shared" si="500"/>
        <v>1599.18</v>
      </c>
      <c r="AM541" s="8">
        <f t="shared" si="500"/>
        <v>17</v>
      </c>
      <c r="AO541" s="11">
        <f t="shared" si="455"/>
        <v>45093</v>
      </c>
      <c r="AP541" s="8">
        <f t="shared" si="501"/>
        <v>853</v>
      </c>
      <c r="AQ541" s="8">
        <f t="shared" si="501"/>
        <v>72591.799999999988</v>
      </c>
      <c r="AR541" s="8">
        <f t="shared" si="501"/>
        <v>0</v>
      </c>
      <c r="AS541" s="8">
        <f t="shared" si="501"/>
        <v>622.75</v>
      </c>
      <c r="AT541" s="8">
        <f t="shared" si="501"/>
        <v>420.34000000000003</v>
      </c>
      <c r="AU541" s="8">
        <f t="shared" si="501"/>
        <v>17</v>
      </c>
      <c r="AW541" s="11">
        <f t="shared" si="456"/>
        <v>45093</v>
      </c>
      <c r="AX541" s="8">
        <f t="shared" si="502"/>
        <v>798</v>
      </c>
      <c r="AY541" s="8">
        <f t="shared" si="502"/>
        <v>102137.06999999999</v>
      </c>
      <c r="AZ541" s="8">
        <f t="shared" si="502"/>
        <v>464.46000000000004</v>
      </c>
      <c r="BA541" s="8">
        <f t="shared" si="502"/>
        <v>0</v>
      </c>
      <c r="BB541" s="8">
        <f t="shared" si="502"/>
        <v>1320.5</v>
      </c>
      <c r="BC541" s="8">
        <f t="shared" si="502"/>
        <v>19</v>
      </c>
      <c r="BE541" s="11">
        <f t="shared" si="457"/>
        <v>45093</v>
      </c>
      <c r="BF541" s="8">
        <f t="shared" si="503"/>
        <v>825</v>
      </c>
      <c r="BG541" s="8">
        <f t="shared" si="503"/>
        <v>105793.23</v>
      </c>
      <c r="BH541" s="8">
        <f t="shared" si="503"/>
        <v>647.14</v>
      </c>
      <c r="BI541" s="8">
        <f t="shared" si="503"/>
        <v>0</v>
      </c>
      <c r="BJ541" s="8">
        <f t="shared" si="503"/>
        <v>2032.7299999999998</v>
      </c>
      <c r="BK541" s="8">
        <f t="shared" si="503"/>
        <v>29</v>
      </c>
      <c r="BM541" s="11">
        <f t="shared" si="458"/>
        <v>45093</v>
      </c>
      <c r="BN541" s="8">
        <f t="shared" si="504"/>
        <v>606</v>
      </c>
      <c r="BO541" s="8">
        <f t="shared" si="504"/>
        <v>52028.76</v>
      </c>
      <c r="BP541" s="8">
        <f t="shared" si="504"/>
        <v>611.5</v>
      </c>
      <c r="BQ541" s="8">
        <f t="shared" si="504"/>
        <v>0</v>
      </c>
      <c r="BR541" s="8">
        <f t="shared" si="504"/>
        <v>340</v>
      </c>
      <c r="BS541" s="8">
        <f t="shared" si="504"/>
        <v>2</v>
      </c>
      <c r="BU541" s="11">
        <f t="shared" si="459"/>
        <v>45093</v>
      </c>
      <c r="BV541" s="8">
        <f t="shared" si="505"/>
        <v>526</v>
      </c>
      <c r="BW541" s="8">
        <f t="shared" si="505"/>
        <v>58698.53</v>
      </c>
      <c r="BX541" s="8">
        <f t="shared" si="505"/>
        <v>1049.8</v>
      </c>
      <c r="BY541" s="8">
        <f t="shared" si="505"/>
        <v>0</v>
      </c>
      <c r="BZ541" s="8">
        <f t="shared" si="505"/>
        <v>0</v>
      </c>
      <c r="CA541" s="8">
        <f t="shared" si="505"/>
        <v>18</v>
      </c>
      <c r="CC541" s="11">
        <f t="shared" si="460"/>
        <v>45093</v>
      </c>
      <c r="CD541" s="8">
        <f t="shared" si="506"/>
        <v>866</v>
      </c>
      <c r="CE541" s="8">
        <f t="shared" si="506"/>
        <v>100491.54000000002</v>
      </c>
      <c r="CF541" s="8">
        <f t="shared" si="506"/>
        <v>443.19</v>
      </c>
      <c r="CG541" s="8">
        <f t="shared" si="506"/>
        <v>4838.84</v>
      </c>
      <c r="CH541" s="8">
        <f t="shared" si="506"/>
        <v>1211.5</v>
      </c>
      <c r="CI541" s="8">
        <f t="shared" si="506"/>
        <v>19</v>
      </c>
      <c r="CK541" s="11">
        <f t="shared" si="461"/>
        <v>45093</v>
      </c>
      <c r="CL541" s="8">
        <f t="shared" si="507"/>
        <v>219</v>
      </c>
      <c r="CM541" s="8">
        <f t="shared" si="507"/>
        <v>15292.309999999998</v>
      </c>
      <c r="CN541" s="8">
        <f t="shared" si="507"/>
        <v>0</v>
      </c>
      <c r="CO541" s="8">
        <f t="shared" si="507"/>
        <v>6.5</v>
      </c>
      <c r="CP541" s="8">
        <f t="shared" si="507"/>
        <v>244.69</v>
      </c>
      <c r="CQ541" s="8">
        <f t="shared" si="507"/>
        <v>3</v>
      </c>
      <c r="CS541" s="11">
        <f t="shared" si="462"/>
        <v>45093</v>
      </c>
      <c r="CT541" s="8">
        <f t="shared" si="508"/>
        <v>0</v>
      </c>
      <c r="CU541" s="8">
        <f t="shared" si="509"/>
        <v>0</v>
      </c>
      <c r="CV541" s="8">
        <f t="shared" si="510"/>
        <v>0</v>
      </c>
      <c r="CW541" s="8">
        <f t="shared" si="511"/>
        <v>0</v>
      </c>
      <c r="CX541" s="8">
        <f t="shared" si="512"/>
        <v>0</v>
      </c>
      <c r="CY541" s="8">
        <f t="shared" si="513"/>
        <v>0</v>
      </c>
      <c r="DA541" s="11">
        <f t="shared" si="463"/>
        <v>45093</v>
      </c>
      <c r="DB541" s="8">
        <f t="shared" si="514"/>
        <v>0</v>
      </c>
      <c r="DC541" s="8">
        <f t="shared" si="515"/>
        <v>0</v>
      </c>
      <c r="DD541" s="8">
        <f t="shared" si="516"/>
        <v>0</v>
      </c>
      <c r="DE541" s="8">
        <f t="shared" si="517"/>
        <v>0</v>
      </c>
      <c r="DF541" s="8">
        <f t="shared" si="518"/>
        <v>0</v>
      </c>
      <c r="DG541" s="8">
        <f t="shared" si="519"/>
        <v>0</v>
      </c>
      <c r="DI541" s="11">
        <f t="shared" si="464"/>
        <v>45093</v>
      </c>
      <c r="DJ541" s="8">
        <f t="shared" si="520"/>
        <v>0</v>
      </c>
      <c r="DK541" s="8">
        <f t="shared" si="521"/>
        <v>0</v>
      </c>
      <c r="DL541" s="8">
        <f t="shared" si="522"/>
        <v>0</v>
      </c>
      <c r="DM541" s="8">
        <f t="shared" si="523"/>
        <v>0</v>
      </c>
      <c r="DN541" s="8">
        <f t="shared" si="524"/>
        <v>0</v>
      </c>
      <c r="DO541" s="8">
        <f t="shared" si="525"/>
        <v>0</v>
      </c>
      <c r="DP541" s="56"/>
      <c r="DQ541" s="56"/>
      <c r="DR541" s="56"/>
      <c r="DS541" s="56"/>
    </row>
    <row r="542" spans="1:123" x14ac:dyDescent="0.3">
      <c r="A542" s="11">
        <f t="shared" si="450"/>
        <v>45094</v>
      </c>
      <c r="B542" s="8">
        <f t="shared" si="491"/>
        <v>975</v>
      </c>
      <c r="C542" s="8">
        <f t="shared" si="492"/>
        <v>107721.09</v>
      </c>
      <c r="D542" s="8">
        <f t="shared" si="493"/>
        <v>0</v>
      </c>
      <c r="E542" s="8">
        <f t="shared" si="494"/>
        <v>443</v>
      </c>
      <c r="F542" s="8">
        <f t="shared" si="495"/>
        <v>836</v>
      </c>
      <c r="G542" s="8">
        <f t="shared" si="496"/>
        <v>1</v>
      </c>
      <c r="I542" s="11">
        <f t="shared" si="451"/>
        <v>45094</v>
      </c>
      <c r="J542" s="8">
        <f t="shared" si="497"/>
        <v>735</v>
      </c>
      <c r="K542" s="8">
        <f t="shared" si="497"/>
        <v>103508.97</v>
      </c>
      <c r="L542" s="8">
        <f t="shared" si="497"/>
        <v>411.48</v>
      </c>
      <c r="M542" s="8">
        <f t="shared" si="497"/>
        <v>0</v>
      </c>
      <c r="N542" s="8">
        <f t="shared" si="497"/>
        <v>659.2</v>
      </c>
      <c r="O542" s="8">
        <f t="shared" si="497"/>
        <v>13</v>
      </c>
      <c r="Q542" s="11">
        <f t="shared" si="452"/>
        <v>45094</v>
      </c>
      <c r="R542" s="8">
        <f t="shared" si="498"/>
        <v>505</v>
      </c>
      <c r="S542" s="8">
        <f t="shared" si="498"/>
        <v>50628.23</v>
      </c>
      <c r="T542" s="8">
        <f t="shared" si="498"/>
        <v>378.25</v>
      </c>
      <c r="U542" s="8">
        <f t="shared" si="498"/>
        <v>0</v>
      </c>
      <c r="V542" s="8">
        <f t="shared" si="498"/>
        <v>-32.779999999999987</v>
      </c>
      <c r="W542" s="8">
        <f t="shared" si="498"/>
        <v>0</v>
      </c>
      <c r="Y542" s="11">
        <f t="shared" si="453"/>
        <v>45094</v>
      </c>
      <c r="Z542" s="8">
        <f t="shared" si="499"/>
        <v>1162</v>
      </c>
      <c r="AA542" s="8">
        <f t="shared" si="499"/>
        <v>150487.61000000002</v>
      </c>
      <c r="AB542" s="8">
        <f t="shared" si="499"/>
        <v>875.6</v>
      </c>
      <c r="AC542" s="8">
        <f t="shared" si="499"/>
        <v>0</v>
      </c>
      <c r="AD542" s="8">
        <f t="shared" si="499"/>
        <v>1017.9100000000001</v>
      </c>
      <c r="AE542" s="8">
        <f t="shared" si="499"/>
        <v>28</v>
      </c>
      <c r="AG542" s="11">
        <f t="shared" si="454"/>
        <v>45094</v>
      </c>
      <c r="AH542" s="8">
        <f t="shared" si="500"/>
        <v>1030</v>
      </c>
      <c r="AI542" s="8">
        <f t="shared" si="500"/>
        <v>150180.62</v>
      </c>
      <c r="AJ542" s="8">
        <f t="shared" si="500"/>
        <v>255.95000000000005</v>
      </c>
      <c r="AK542" s="8">
        <f t="shared" si="500"/>
        <v>0</v>
      </c>
      <c r="AL542" s="8">
        <f t="shared" si="500"/>
        <v>1599.18</v>
      </c>
      <c r="AM542" s="8">
        <f t="shared" si="500"/>
        <v>17</v>
      </c>
      <c r="AO542" s="11">
        <f t="shared" si="455"/>
        <v>45094</v>
      </c>
      <c r="AP542" s="8">
        <f t="shared" si="501"/>
        <v>893</v>
      </c>
      <c r="AQ542" s="8">
        <f t="shared" si="501"/>
        <v>75511.599999999991</v>
      </c>
      <c r="AR542" s="8">
        <f t="shared" si="501"/>
        <v>0</v>
      </c>
      <c r="AS542" s="8">
        <f t="shared" si="501"/>
        <v>657.25</v>
      </c>
      <c r="AT542" s="8">
        <f t="shared" si="501"/>
        <v>470.34000000000003</v>
      </c>
      <c r="AU542" s="8">
        <f t="shared" si="501"/>
        <v>17</v>
      </c>
      <c r="AW542" s="11">
        <f t="shared" si="456"/>
        <v>45094</v>
      </c>
      <c r="AX542" s="8">
        <f t="shared" si="502"/>
        <v>841</v>
      </c>
      <c r="AY542" s="8">
        <f t="shared" si="502"/>
        <v>107164.56999999999</v>
      </c>
      <c r="AZ542" s="8">
        <f t="shared" si="502"/>
        <v>524.51</v>
      </c>
      <c r="BA542" s="8">
        <f t="shared" si="502"/>
        <v>0</v>
      </c>
      <c r="BB542" s="8">
        <f t="shared" si="502"/>
        <v>1408.8</v>
      </c>
      <c r="BC542" s="8">
        <f t="shared" si="502"/>
        <v>20</v>
      </c>
      <c r="BE542" s="11">
        <f t="shared" si="457"/>
        <v>45094</v>
      </c>
      <c r="BF542" s="8">
        <f t="shared" si="503"/>
        <v>877</v>
      </c>
      <c r="BG542" s="8">
        <f t="shared" si="503"/>
        <v>112434.36</v>
      </c>
      <c r="BH542" s="8">
        <f t="shared" si="503"/>
        <v>708.87</v>
      </c>
      <c r="BI542" s="8">
        <f t="shared" si="503"/>
        <v>0</v>
      </c>
      <c r="BJ542" s="8">
        <f t="shared" si="503"/>
        <v>2221.37</v>
      </c>
      <c r="BK542" s="8">
        <f t="shared" si="503"/>
        <v>32</v>
      </c>
      <c r="BM542" s="11">
        <f t="shared" si="458"/>
        <v>45094</v>
      </c>
      <c r="BN542" s="8">
        <f t="shared" si="504"/>
        <v>660</v>
      </c>
      <c r="BO542" s="8">
        <f t="shared" si="504"/>
        <v>56773.04</v>
      </c>
      <c r="BP542" s="8">
        <f t="shared" si="504"/>
        <v>717.5</v>
      </c>
      <c r="BQ542" s="8">
        <f t="shared" si="504"/>
        <v>0</v>
      </c>
      <c r="BR542" s="8">
        <f t="shared" si="504"/>
        <v>420</v>
      </c>
      <c r="BS542" s="8">
        <f t="shared" si="504"/>
        <v>2</v>
      </c>
      <c r="BU542" s="11">
        <f t="shared" si="459"/>
        <v>45094</v>
      </c>
      <c r="BV542" s="8">
        <f t="shared" si="505"/>
        <v>565</v>
      </c>
      <c r="BW542" s="8">
        <f t="shared" si="505"/>
        <v>63336.47</v>
      </c>
      <c r="BX542" s="8">
        <f t="shared" si="505"/>
        <v>1118.3</v>
      </c>
      <c r="BY542" s="8">
        <f t="shared" si="505"/>
        <v>0</v>
      </c>
      <c r="BZ542" s="8">
        <f t="shared" si="505"/>
        <v>0</v>
      </c>
      <c r="CA542" s="8">
        <f t="shared" si="505"/>
        <v>19</v>
      </c>
      <c r="CC542" s="11">
        <f t="shared" si="460"/>
        <v>45094</v>
      </c>
      <c r="CD542" s="8">
        <f t="shared" si="506"/>
        <v>932</v>
      </c>
      <c r="CE542" s="8">
        <f t="shared" si="506"/>
        <v>108214.88000000002</v>
      </c>
      <c r="CF542" s="8">
        <f t="shared" si="506"/>
        <v>443.19</v>
      </c>
      <c r="CG542" s="8">
        <f t="shared" si="506"/>
        <v>5299.45</v>
      </c>
      <c r="CH542" s="8">
        <f t="shared" si="506"/>
        <v>1403</v>
      </c>
      <c r="CI542" s="8">
        <f t="shared" si="506"/>
        <v>19</v>
      </c>
      <c r="CK542" s="11">
        <f t="shared" si="461"/>
        <v>45094</v>
      </c>
      <c r="CL542" s="8">
        <f t="shared" si="507"/>
        <v>242</v>
      </c>
      <c r="CM542" s="8">
        <f t="shared" si="507"/>
        <v>16972.129999999997</v>
      </c>
      <c r="CN542" s="8">
        <f t="shared" si="507"/>
        <v>0</v>
      </c>
      <c r="CO542" s="8">
        <f t="shared" si="507"/>
        <v>6.5</v>
      </c>
      <c r="CP542" s="8">
        <f t="shared" si="507"/>
        <v>244.69</v>
      </c>
      <c r="CQ542" s="8">
        <f t="shared" si="507"/>
        <v>3</v>
      </c>
      <c r="CS542" s="11">
        <f t="shared" si="462"/>
        <v>45094</v>
      </c>
      <c r="CT542" s="8">
        <f t="shared" si="508"/>
        <v>0</v>
      </c>
      <c r="CU542" s="8">
        <f t="shared" si="509"/>
        <v>0</v>
      </c>
      <c r="CV542" s="8">
        <f t="shared" si="510"/>
        <v>0</v>
      </c>
      <c r="CW542" s="8">
        <f t="shared" si="511"/>
        <v>0</v>
      </c>
      <c r="CX542" s="8">
        <f t="shared" si="512"/>
        <v>0</v>
      </c>
      <c r="CY542" s="8">
        <f t="shared" si="513"/>
        <v>0</v>
      </c>
      <c r="DA542" s="11">
        <f t="shared" si="463"/>
        <v>45094</v>
      </c>
      <c r="DB542" s="8">
        <f t="shared" si="514"/>
        <v>0</v>
      </c>
      <c r="DC542" s="8">
        <f t="shared" si="515"/>
        <v>0</v>
      </c>
      <c r="DD542" s="8">
        <f t="shared" si="516"/>
        <v>0</v>
      </c>
      <c r="DE542" s="8">
        <f t="shared" si="517"/>
        <v>0</v>
      </c>
      <c r="DF542" s="8">
        <f t="shared" si="518"/>
        <v>0</v>
      </c>
      <c r="DG542" s="8">
        <f t="shared" si="519"/>
        <v>0</v>
      </c>
      <c r="DI542" s="11">
        <f t="shared" si="464"/>
        <v>45094</v>
      </c>
      <c r="DJ542" s="8">
        <f t="shared" si="520"/>
        <v>0</v>
      </c>
      <c r="DK542" s="8">
        <f t="shared" si="521"/>
        <v>0</v>
      </c>
      <c r="DL542" s="8">
        <f t="shared" si="522"/>
        <v>0</v>
      </c>
      <c r="DM542" s="8">
        <f t="shared" si="523"/>
        <v>0</v>
      </c>
      <c r="DN542" s="8">
        <f t="shared" si="524"/>
        <v>0</v>
      </c>
      <c r="DO542" s="8">
        <f t="shared" si="525"/>
        <v>0</v>
      </c>
      <c r="DP542" s="56"/>
      <c r="DQ542" s="56"/>
      <c r="DR542" s="56"/>
      <c r="DS542" s="56"/>
    </row>
    <row r="543" spans="1:123" x14ac:dyDescent="0.3">
      <c r="A543" s="11">
        <f t="shared" si="450"/>
        <v>45095</v>
      </c>
      <c r="B543" s="8">
        <f t="shared" si="491"/>
        <v>1020</v>
      </c>
      <c r="C543" s="8">
        <f t="shared" si="492"/>
        <v>112885.62</v>
      </c>
      <c r="D543" s="8">
        <f t="shared" si="493"/>
        <v>0</v>
      </c>
      <c r="E543" s="8">
        <f t="shared" si="494"/>
        <v>458</v>
      </c>
      <c r="F543" s="8">
        <f t="shared" si="495"/>
        <v>861</v>
      </c>
      <c r="G543" s="8">
        <f t="shared" si="496"/>
        <v>1</v>
      </c>
      <c r="I543" s="11">
        <f t="shared" si="451"/>
        <v>45095</v>
      </c>
      <c r="J543" s="8">
        <f t="shared" ref="J543:O555" si="526">J173+J542</f>
        <v>775</v>
      </c>
      <c r="K543" s="8">
        <f t="shared" si="526"/>
        <v>109789.68000000001</v>
      </c>
      <c r="L543" s="8">
        <f t="shared" si="526"/>
        <v>434.13</v>
      </c>
      <c r="M543" s="8">
        <f t="shared" si="526"/>
        <v>0</v>
      </c>
      <c r="N543" s="8">
        <f t="shared" si="526"/>
        <v>659.2</v>
      </c>
      <c r="O543" s="8">
        <f t="shared" si="526"/>
        <v>14</v>
      </c>
      <c r="Q543" s="11">
        <f t="shared" si="452"/>
        <v>45095</v>
      </c>
      <c r="R543" s="8">
        <f t="shared" ref="R543:W555" si="527">R173+R542</f>
        <v>529</v>
      </c>
      <c r="S543" s="8">
        <f t="shared" si="527"/>
        <v>53519.01</v>
      </c>
      <c r="T543" s="8">
        <f t="shared" si="527"/>
        <v>440</v>
      </c>
      <c r="U543" s="8">
        <f t="shared" si="527"/>
        <v>0</v>
      </c>
      <c r="V543" s="8">
        <f t="shared" si="527"/>
        <v>-32.779999999999987</v>
      </c>
      <c r="W543" s="8">
        <f t="shared" si="527"/>
        <v>0</v>
      </c>
      <c r="Y543" s="11">
        <f t="shared" si="453"/>
        <v>45095</v>
      </c>
      <c r="Z543" s="8">
        <f t="shared" ref="Z543:AE555" si="528">Z173+Z542</f>
        <v>1184</v>
      </c>
      <c r="AA543" s="8">
        <f t="shared" si="528"/>
        <v>153508.90000000002</v>
      </c>
      <c r="AB543" s="8">
        <f t="shared" si="528"/>
        <v>956.12</v>
      </c>
      <c r="AC543" s="8">
        <f t="shared" si="528"/>
        <v>0</v>
      </c>
      <c r="AD543" s="8">
        <f t="shared" si="528"/>
        <v>1017.9100000000001</v>
      </c>
      <c r="AE543" s="8">
        <f t="shared" si="528"/>
        <v>28</v>
      </c>
      <c r="AG543" s="11">
        <f t="shared" si="454"/>
        <v>45095</v>
      </c>
      <c r="AH543" s="8">
        <f t="shared" ref="AH543:AM555" si="529">AH173+AH542</f>
        <v>1077</v>
      </c>
      <c r="AI543" s="8">
        <f t="shared" si="529"/>
        <v>156449.82</v>
      </c>
      <c r="AJ543" s="8">
        <f t="shared" si="529"/>
        <v>263.36000000000007</v>
      </c>
      <c r="AK543" s="8">
        <f t="shared" si="529"/>
        <v>0</v>
      </c>
      <c r="AL543" s="8">
        <f t="shared" si="529"/>
        <v>1604.13</v>
      </c>
      <c r="AM543" s="8">
        <f t="shared" si="529"/>
        <v>17</v>
      </c>
      <c r="AO543" s="11">
        <f t="shared" si="455"/>
        <v>45095</v>
      </c>
      <c r="AP543" s="8">
        <f t="shared" ref="AP543:AU555" si="530">AP173+AP542</f>
        <v>930</v>
      </c>
      <c r="AQ543" s="8">
        <f t="shared" si="530"/>
        <v>78274.719999999987</v>
      </c>
      <c r="AR543" s="8">
        <f t="shared" si="530"/>
        <v>0</v>
      </c>
      <c r="AS543" s="8">
        <f t="shared" si="530"/>
        <v>711.75</v>
      </c>
      <c r="AT543" s="8">
        <f t="shared" si="530"/>
        <v>475.34000000000003</v>
      </c>
      <c r="AU543" s="8">
        <f t="shared" si="530"/>
        <v>17</v>
      </c>
      <c r="AW543" s="11">
        <f t="shared" si="456"/>
        <v>45095</v>
      </c>
      <c r="AX543" s="8">
        <f t="shared" ref="AX543:BC555" si="531">AX173+AX542</f>
        <v>875</v>
      </c>
      <c r="AY543" s="8">
        <f t="shared" si="531"/>
        <v>111453.98</v>
      </c>
      <c r="AZ543" s="8">
        <f t="shared" si="531"/>
        <v>546.67999999999995</v>
      </c>
      <c r="BA543" s="8">
        <f t="shared" si="531"/>
        <v>0</v>
      </c>
      <c r="BB543" s="8">
        <f t="shared" si="531"/>
        <v>1452.95</v>
      </c>
      <c r="BC543" s="8">
        <f t="shared" si="531"/>
        <v>21</v>
      </c>
      <c r="BE543" s="11">
        <f t="shared" si="457"/>
        <v>45095</v>
      </c>
      <c r="BF543" s="8">
        <f t="shared" ref="BF543:BK555" si="532">BF173+BF542</f>
        <v>920</v>
      </c>
      <c r="BG543" s="8">
        <f t="shared" si="532"/>
        <v>116920.42</v>
      </c>
      <c r="BH543" s="8">
        <f t="shared" si="532"/>
        <v>752.96</v>
      </c>
      <c r="BI543" s="8">
        <f t="shared" si="532"/>
        <v>0</v>
      </c>
      <c r="BJ543" s="8">
        <f t="shared" si="532"/>
        <v>2319.37</v>
      </c>
      <c r="BK543" s="8">
        <f t="shared" si="532"/>
        <v>32</v>
      </c>
      <c r="BM543" s="11">
        <f t="shared" si="458"/>
        <v>45095</v>
      </c>
      <c r="BN543" s="8">
        <f t="shared" ref="BN543:BS555" si="533">BN173+BN542</f>
        <v>692</v>
      </c>
      <c r="BO543" s="8">
        <f t="shared" si="533"/>
        <v>59578.35</v>
      </c>
      <c r="BP543" s="8">
        <f t="shared" si="533"/>
        <v>760.5</v>
      </c>
      <c r="BQ543" s="8">
        <f t="shared" si="533"/>
        <v>0</v>
      </c>
      <c r="BR543" s="8">
        <f t="shared" si="533"/>
        <v>420</v>
      </c>
      <c r="BS543" s="8">
        <f t="shared" si="533"/>
        <v>2</v>
      </c>
      <c r="BU543" s="11">
        <f t="shared" si="459"/>
        <v>45095</v>
      </c>
      <c r="BV543" s="8">
        <f t="shared" ref="BV543:CA555" si="534">BV173+BV542</f>
        <v>583</v>
      </c>
      <c r="BW543" s="8">
        <f t="shared" si="534"/>
        <v>65329.64</v>
      </c>
      <c r="BX543" s="8">
        <f t="shared" si="534"/>
        <v>1156.8</v>
      </c>
      <c r="BY543" s="8">
        <f t="shared" si="534"/>
        <v>0</v>
      </c>
      <c r="BZ543" s="8">
        <f t="shared" si="534"/>
        <v>0</v>
      </c>
      <c r="CA543" s="8">
        <f t="shared" si="534"/>
        <v>19</v>
      </c>
      <c r="CC543" s="11">
        <f t="shared" si="460"/>
        <v>45095</v>
      </c>
      <c r="CD543" s="8">
        <f t="shared" ref="CD543:CI555" si="535">CD173+CD542</f>
        <v>969</v>
      </c>
      <c r="CE543" s="8">
        <f t="shared" si="535"/>
        <v>112276.42000000001</v>
      </c>
      <c r="CF543" s="8">
        <f t="shared" si="535"/>
        <v>443.19</v>
      </c>
      <c r="CG543" s="8">
        <f t="shared" si="535"/>
        <v>5499.6799999999994</v>
      </c>
      <c r="CH543" s="8">
        <f t="shared" si="535"/>
        <v>1661.5</v>
      </c>
      <c r="CI543" s="8">
        <f t="shared" si="535"/>
        <v>19</v>
      </c>
      <c r="CK543" s="11">
        <f t="shared" si="461"/>
        <v>45095</v>
      </c>
      <c r="CL543" s="8">
        <f t="shared" ref="CL543:CQ555" si="536">CL173+CL542</f>
        <v>252</v>
      </c>
      <c r="CM543" s="8">
        <f t="shared" si="536"/>
        <v>17582.349999999999</v>
      </c>
      <c r="CN543" s="8">
        <f t="shared" si="536"/>
        <v>0</v>
      </c>
      <c r="CO543" s="8">
        <f t="shared" si="536"/>
        <v>6.5</v>
      </c>
      <c r="CP543" s="8">
        <f t="shared" si="536"/>
        <v>244.69</v>
      </c>
      <c r="CQ543" s="8">
        <f t="shared" si="536"/>
        <v>3</v>
      </c>
      <c r="CS543" s="11">
        <f t="shared" si="462"/>
        <v>45095</v>
      </c>
      <c r="CT543" s="8">
        <f t="shared" si="508"/>
        <v>0</v>
      </c>
      <c r="CU543" s="8">
        <f t="shared" si="509"/>
        <v>0</v>
      </c>
      <c r="CV543" s="8">
        <f t="shared" si="510"/>
        <v>0</v>
      </c>
      <c r="CW543" s="8">
        <f t="shared" si="511"/>
        <v>0</v>
      </c>
      <c r="CX543" s="8">
        <f t="shared" si="512"/>
        <v>0</v>
      </c>
      <c r="CY543" s="8">
        <f t="shared" si="513"/>
        <v>0</v>
      </c>
      <c r="DA543" s="11">
        <f t="shared" si="463"/>
        <v>45095</v>
      </c>
      <c r="DB543" s="8">
        <f t="shared" si="514"/>
        <v>0</v>
      </c>
      <c r="DC543" s="8">
        <f t="shared" si="515"/>
        <v>0</v>
      </c>
      <c r="DD543" s="8">
        <f t="shared" si="516"/>
        <v>0</v>
      </c>
      <c r="DE543" s="8">
        <f t="shared" si="517"/>
        <v>0</v>
      </c>
      <c r="DF543" s="8">
        <f t="shared" si="518"/>
        <v>0</v>
      </c>
      <c r="DG543" s="8">
        <f t="shared" si="519"/>
        <v>0</v>
      </c>
      <c r="DI543" s="11">
        <f t="shared" si="464"/>
        <v>45095</v>
      </c>
      <c r="DJ543" s="8">
        <f t="shared" si="520"/>
        <v>0</v>
      </c>
      <c r="DK543" s="8">
        <f t="shared" si="521"/>
        <v>0</v>
      </c>
      <c r="DL543" s="8">
        <f t="shared" si="522"/>
        <v>0</v>
      </c>
      <c r="DM543" s="8">
        <f t="shared" si="523"/>
        <v>0</v>
      </c>
      <c r="DN543" s="8">
        <f t="shared" si="524"/>
        <v>0</v>
      </c>
      <c r="DO543" s="8">
        <f t="shared" si="525"/>
        <v>0</v>
      </c>
      <c r="DP543" s="56"/>
      <c r="DQ543" s="56"/>
      <c r="DR543" s="56"/>
      <c r="DS543" s="56"/>
    </row>
    <row r="544" spans="1:123" x14ac:dyDescent="0.3">
      <c r="A544" s="11">
        <f t="shared" si="450"/>
        <v>45096</v>
      </c>
      <c r="B544" s="8">
        <f t="shared" si="491"/>
        <v>1076</v>
      </c>
      <c r="C544" s="8">
        <f t="shared" si="492"/>
        <v>118850.90999999999</v>
      </c>
      <c r="D544" s="8">
        <f t="shared" si="493"/>
        <v>0</v>
      </c>
      <c r="E544" s="8">
        <f t="shared" si="494"/>
        <v>488</v>
      </c>
      <c r="F544" s="8">
        <f t="shared" si="495"/>
        <v>861</v>
      </c>
      <c r="G544" s="8">
        <f t="shared" si="496"/>
        <v>1</v>
      </c>
      <c r="I544" s="11">
        <f t="shared" si="451"/>
        <v>45096</v>
      </c>
      <c r="J544" s="8">
        <f t="shared" si="526"/>
        <v>842</v>
      </c>
      <c r="K544" s="8">
        <f t="shared" si="526"/>
        <v>119770.85</v>
      </c>
      <c r="L544" s="8">
        <f t="shared" si="526"/>
        <v>456.3</v>
      </c>
      <c r="M544" s="8">
        <f t="shared" si="526"/>
        <v>0</v>
      </c>
      <c r="N544" s="8">
        <f t="shared" si="526"/>
        <v>669.1</v>
      </c>
      <c r="O544" s="8">
        <f t="shared" si="526"/>
        <v>16</v>
      </c>
      <c r="Q544" s="11">
        <f t="shared" si="452"/>
        <v>45096</v>
      </c>
      <c r="R544" s="8">
        <f t="shared" si="527"/>
        <v>554</v>
      </c>
      <c r="S544" s="8">
        <f t="shared" si="527"/>
        <v>56119.490000000005</v>
      </c>
      <c r="T544" s="8">
        <f t="shared" si="527"/>
        <v>447</v>
      </c>
      <c r="U544" s="8">
        <f t="shared" si="527"/>
        <v>0</v>
      </c>
      <c r="V544" s="8">
        <f t="shared" si="527"/>
        <v>-32.779999999999987</v>
      </c>
      <c r="W544" s="8">
        <f t="shared" si="527"/>
        <v>0</v>
      </c>
      <c r="Y544" s="11">
        <f t="shared" si="453"/>
        <v>45096</v>
      </c>
      <c r="Z544" s="8">
        <f t="shared" si="528"/>
        <v>1241</v>
      </c>
      <c r="AA544" s="8">
        <f t="shared" si="528"/>
        <v>161637.85000000003</v>
      </c>
      <c r="AB544" s="8">
        <f t="shared" si="528"/>
        <v>991.29</v>
      </c>
      <c r="AC544" s="8">
        <f t="shared" si="528"/>
        <v>0</v>
      </c>
      <c r="AD544" s="8">
        <f t="shared" si="528"/>
        <v>1087.71</v>
      </c>
      <c r="AE544" s="8">
        <f t="shared" si="528"/>
        <v>28</v>
      </c>
      <c r="AG544" s="11">
        <f t="shared" si="454"/>
        <v>45096</v>
      </c>
      <c r="AH544" s="8">
        <f t="shared" si="529"/>
        <v>1141</v>
      </c>
      <c r="AI544" s="8">
        <f t="shared" si="529"/>
        <v>165873.49000000002</v>
      </c>
      <c r="AJ544" s="8">
        <f t="shared" si="529"/>
        <v>317.97000000000008</v>
      </c>
      <c r="AK544" s="8">
        <f t="shared" si="529"/>
        <v>0</v>
      </c>
      <c r="AL544" s="8">
        <f t="shared" si="529"/>
        <v>1659.0800000000002</v>
      </c>
      <c r="AM544" s="8">
        <f t="shared" si="529"/>
        <v>17</v>
      </c>
      <c r="AO544" s="11">
        <f t="shared" si="455"/>
        <v>45096</v>
      </c>
      <c r="AP544" s="8">
        <f t="shared" si="530"/>
        <v>999</v>
      </c>
      <c r="AQ544" s="8">
        <f t="shared" si="530"/>
        <v>84042.559999999983</v>
      </c>
      <c r="AR544" s="8">
        <f t="shared" si="530"/>
        <v>0</v>
      </c>
      <c r="AS544" s="8">
        <f t="shared" si="530"/>
        <v>801</v>
      </c>
      <c r="AT544" s="8">
        <f t="shared" si="530"/>
        <v>475.34000000000003</v>
      </c>
      <c r="AU544" s="8">
        <f t="shared" si="530"/>
        <v>20</v>
      </c>
      <c r="AW544" s="11">
        <f t="shared" si="456"/>
        <v>45096</v>
      </c>
      <c r="AX544" s="8">
        <f t="shared" si="531"/>
        <v>937</v>
      </c>
      <c r="AY544" s="8">
        <f t="shared" si="531"/>
        <v>120159.01</v>
      </c>
      <c r="AZ544" s="8">
        <f t="shared" si="531"/>
        <v>592.8599999999999</v>
      </c>
      <c r="BA544" s="8">
        <f t="shared" si="531"/>
        <v>0</v>
      </c>
      <c r="BB544" s="8">
        <f t="shared" si="531"/>
        <v>1757.8</v>
      </c>
      <c r="BC544" s="8">
        <f t="shared" si="531"/>
        <v>22</v>
      </c>
      <c r="BE544" s="11">
        <f t="shared" si="457"/>
        <v>45096</v>
      </c>
      <c r="BF544" s="8">
        <f t="shared" si="532"/>
        <v>959</v>
      </c>
      <c r="BG544" s="8">
        <f t="shared" si="532"/>
        <v>121334.89</v>
      </c>
      <c r="BH544" s="8">
        <f t="shared" si="532"/>
        <v>761.31000000000006</v>
      </c>
      <c r="BI544" s="8">
        <f t="shared" si="532"/>
        <v>0</v>
      </c>
      <c r="BJ544" s="8">
        <f t="shared" si="532"/>
        <v>2324.3199999999997</v>
      </c>
      <c r="BK544" s="8">
        <f t="shared" si="532"/>
        <v>32</v>
      </c>
      <c r="BM544" s="11">
        <f t="shared" si="458"/>
        <v>45096</v>
      </c>
      <c r="BN544" s="8">
        <f t="shared" si="533"/>
        <v>745</v>
      </c>
      <c r="BO544" s="8">
        <f t="shared" si="533"/>
        <v>63820.86</v>
      </c>
      <c r="BP544" s="8">
        <f t="shared" si="533"/>
        <v>846.5</v>
      </c>
      <c r="BQ544" s="8">
        <f t="shared" si="533"/>
        <v>0</v>
      </c>
      <c r="BR544" s="8">
        <f t="shared" si="533"/>
        <v>440</v>
      </c>
      <c r="BS544" s="8">
        <f t="shared" si="533"/>
        <v>2</v>
      </c>
      <c r="BU544" s="11">
        <f t="shared" si="459"/>
        <v>45096</v>
      </c>
      <c r="BV544" s="8">
        <f t="shared" si="534"/>
        <v>636</v>
      </c>
      <c r="BW544" s="8">
        <f t="shared" si="534"/>
        <v>70148.13</v>
      </c>
      <c r="BX544" s="8">
        <f t="shared" si="534"/>
        <v>1207.8</v>
      </c>
      <c r="BY544" s="8">
        <f t="shared" si="534"/>
        <v>0</v>
      </c>
      <c r="BZ544" s="8">
        <f t="shared" si="534"/>
        <v>500</v>
      </c>
      <c r="CA544" s="8">
        <f t="shared" si="534"/>
        <v>19</v>
      </c>
      <c r="CC544" s="11">
        <f t="shared" si="460"/>
        <v>45096</v>
      </c>
      <c r="CD544" s="8">
        <f t="shared" si="535"/>
        <v>1030</v>
      </c>
      <c r="CE544" s="8">
        <f t="shared" si="535"/>
        <v>120339.20000000001</v>
      </c>
      <c r="CF544" s="8">
        <f t="shared" si="535"/>
        <v>443.19</v>
      </c>
      <c r="CG544" s="8">
        <f t="shared" si="535"/>
        <v>5748.9599999999991</v>
      </c>
      <c r="CH544" s="8">
        <f t="shared" si="535"/>
        <v>1763.5</v>
      </c>
      <c r="CI544" s="8">
        <f t="shared" si="535"/>
        <v>20</v>
      </c>
      <c r="CK544" s="11">
        <f t="shared" si="461"/>
        <v>45096</v>
      </c>
      <c r="CL544" s="8">
        <f t="shared" si="536"/>
        <v>270</v>
      </c>
      <c r="CM544" s="8">
        <f t="shared" si="536"/>
        <v>18770.64</v>
      </c>
      <c r="CN544" s="8">
        <f t="shared" si="536"/>
        <v>0</v>
      </c>
      <c r="CO544" s="8">
        <f t="shared" si="536"/>
        <v>6.5</v>
      </c>
      <c r="CP544" s="8">
        <f t="shared" si="536"/>
        <v>259.69</v>
      </c>
      <c r="CQ544" s="8">
        <f t="shared" si="536"/>
        <v>3</v>
      </c>
      <c r="CS544" s="11">
        <f t="shared" si="462"/>
        <v>45096</v>
      </c>
      <c r="CT544" s="8">
        <f t="shared" si="508"/>
        <v>0</v>
      </c>
      <c r="CU544" s="8">
        <f t="shared" si="509"/>
        <v>0</v>
      </c>
      <c r="CV544" s="8">
        <f t="shared" si="510"/>
        <v>0</v>
      </c>
      <c r="CW544" s="8">
        <f t="shared" si="511"/>
        <v>0</v>
      </c>
      <c r="CX544" s="8">
        <f t="shared" si="512"/>
        <v>0</v>
      </c>
      <c r="CY544" s="8">
        <f t="shared" si="513"/>
        <v>0</v>
      </c>
      <c r="DA544" s="11">
        <f t="shared" si="463"/>
        <v>45096</v>
      </c>
      <c r="DB544" s="8">
        <f t="shared" si="514"/>
        <v>0</v>
      </c>
      <c r="DC544" s="8">
        <f t="shared" si="515"/>
        <v>0</v>
      </c>
      <c r="DD544" s="8">
        <f t="shared" si="516"/>
        <v>0</v>
      </c>
      <c r="DE544" s="8">
        <f t="shared" si="517"/>
        <v>0</v>
      </c>
      <c r="DF544" s="8">
        <f t="shared" si="518"/>
        <v>0</v>
      </c>
      <c r="DG544" s="8">
        <f t="shared" si="519"/>
        <v>0</v>
      </c>
      <c r="DI544" s="11">
        <f t="shared" si="464"/>
        <v>45096</v>
      </c>
      <c r="DJ544" s="8">
        <f t="shared" si="520"/>
        <v>0</v>
      </c>
      <c r="DK544" s="8">
        <f t="shared" si="521"/>
        <v>0</v>
      </c>
      <c r="DL544" s="8">
        <f t="shared" si="522"/>
        <v>0</v>
      </c>
      <c r="DM544" s="8">
        <f t="shared" si="523"/>
        <v>0</v>
      </c>
      <c r="DN544" s="8">
        <f t="shared" si="524"/>
        <v>0</v>
      </c>
      <c r="DO544" s="8">
        <f t="shared" si="525"/>
        <v>0</v>
      </c>
      <c r="DP544" s="56"/>
      <c r="DQ544" s="56"/>
      <c r="DR544" s="56"/>
      <c r="DS544" s="56"/>
    </row>
    <row r="545" spans="1:123" x14ac:dyDescent="0.3">
      <c r="A545" s="11">
        <f t="shared" si="450"/>
        <v>45097</v>
      </c>
      <c r="B545" s="8">
        <f t="shared" si="491"/>
        <v>1136</v>
      </c>
      <c r="C545" s="8">
        <f t="shared" si="492"/>
        <v>126512.18999999999</v>
      </c>
      <c r="D545" s="8">
        <f t="shared" si="493"/>
        <v>0</v>
      </c>
      <c r="E545" s="8">
        <f t="shared" si="494"/>
        <v>510</v>
      </c>
      <c r="F545" s="8">
        <f t="shared" si="495"/>
        <v>861</v>
      </c>
      <c r="G545" s="8">
        <f t="shared" si="496"/>
        <v>1</v>
      </c>
      <c r="I545" s="11">
        <f t="shared" si="451"/>
        <v>45097</v>
      </c>
      <c r="J545" s="8">
        <f t="shared" si="526"/>
        <v>910</v>
      </c>
      <c r="K545" s="8">
        <f t="shared" si="526"/>
        <v>129833.25</v>
      </c>
      <c r="L545" s="8">
        <f t="shared" si="526"/>
        <v>542.39</v>
      </c>
      <c r="M545" s="8">
        <f t="shared" si="526"/>
        <v>0</v>
      </c>
      <c r="N545" s="8">
        <f t="shared" si="526"/>
        <v>674.05000000000007</v>
      </c>
      <c r="O545" s="8">
        <f t="shared" si="526"/>
        <v>17</v>
      </c>
      <c r="Q545" s="11">
        <f t="shared" si="452"/>
        <v>45097</v>
      </c>
      <c r="R545" s="8">
        <f t="shared" si="527"/>
        <v>561</v>
      </c>
      <c r="S545" s="8">
        <f t="shared" si="527"/>
        <v>56759.650000000009</v>
      </c>
      <c r="T545" s="8">
        <f t="shared" si="527"/>
        <v>447</v>
      </c>
      <c r="U545" s="8">
        <f t="shared" si="527"/>
        <v>0</v>
      </c>
      <c r="V545" s="8">
        <f t="shared" si="527"/>
        <v>-2365.13</v>
      </c>
      <c r="W545" s="8">
        <f t="shared" si="527"/>
        <v>0</v>
      </c>
      <c r="Y545" s="11">
        <f t="shared" si="453"/>
        <v>45097</v>
      </c>
      <c r="Z545" s="8">
        <f t="shared" si="528"/>
        <v>1317</v>
      </c>
      <c r="AA545" s="8">
        <f t="shared" si="528"/>
        <v>173225.28000000003</v>
      </c>
      <c r="AB545" s="8">
        <f t="shared" si="528"/>
        <v>1038.48</v>
      </c>
      <c r="AC545" s="8">
        <f t="shared" si="528"/>
        <v>0</v>
      </c>
      <c r="AD545" s="8">
        <f t="shared" si="528"/>
        <v>1167.4100000000001</v>
      </c>
      <c r="AE545" s="8">
        <f t="shared" si="528"/>
        <v>28</v>
      </c>
      <c r="AG545" s="11">
        <f t="shared" si="454"/>
        <v>45097</v>
      </c>
      <c r="AH545" s="8">
        <f t="shared" si="529"/>
        <v>1209</v>
      </c>
      <c r="AI545" s="8">
        <f t="shared" si="529"/>
        <v>176469.39</v>
      </c>
      <c r="AJ545" s="8">
        <f t="shared" si="529"/>
        <v>356.8300000000001</v>
      </c>
      <c r="AK545" s="8">
        <f t="shared" si="529"/>
        <v>0</v>
      </c>
      <c r="AL545" s="8">
        <f t="shared" si="529"/>
        <v>1668.9800000000002</v>
      </c>
      <c r="AM545" s="8">
        <f t="shared" si="529"/>
        <v>18</v>
      </c>
      <c r="AO545" s="11">
        <f t="shared" si="455"/>
        <v>45097</v>
      </c>
      <c r="AP545" s="8">
        <f t="shared" si="530"/>
        <v>1076</v>
      </c>
      <c r="AQ545" s="8">
        <f t="shared" si="530"/>
        <v>90749.779999999984</v>
      </c>
      <c r="AR545" s="8">
        <f t="shared" si="530"/>
        <v>0</v>
      </c>
      <c r="AS545" s="8">
        <f t="shared" si="530"/>
        <v>912.5</v>
      </c>
      <c r="AT545" s="8">
        <f t="shared" si="530"/>
        <v>475.34000000000003</v>
      </c>
      <c r="AU545" s="8">
        <f t="shared" si="530"/>
        <v>21</v>
      </c>
      <c r="AW545" s="11">
        <f t="shared" si="456"/>
        <v>45097</v>
      </c>
      <c r="AX545" s="8">
        <f t="shared" si="531"/>
        <v>1003</v>
      </c>
      <c r="AY545" s="8">
        <f t="shared" si="531"/>
        <v>129456.82999999999</v>
      </c>
      <c r="AZ545" s="8">
        <f t="shared" si="531"/>
        <v>621.4899999999999</v>
      </c>
      <c r="BA545" s="8">
        <f t="shared" si="531"/>
        <v>0</v>
      </c>
      <c r="BB545" s="8">
        <f t="shared" si="531"/>
        <v>1757.8</v>
      </c>
      <c r="BC545" s="8">
        <f t="shared" si="531"/>
        <v>24</v>
      </c>
      <c r="BE545" s="11">
        <f t="shared" si="457"/>
        <v>45097</v>
      </c>
      <c r="BF545" s="8">
        <f t="shared" si="532"/>
        <v>1021</v>
      </c>
      <c r="BG545" s="8">
        <f t="shared" si="532"/>
        <v>128945.78</v>
      </c>
      <c r="BH545" s="8">
        <f t="shared" si="532"/>
        <v>793.33</v>
      </c>
      <c r="BI545" s="8">
        <f t="shared" si="532"/>
        <v>0</v>
      </c>
      <c r="BJ545" s="8">
        <f t="shared" si="532"/>
        <v>2467.9699999999998</v>
      </c>
      <c r="BK545" s="8">
        <f t="shared" si="532"/>
        <v>35</v>
      </c>
      <c r="BM545" s="11">
        <f t="shared" si="458"/>
        <v>45097</v>
      </c>
      <c r="BN545" s="8">
        <f t="shared" si="533"/>
        <v>798</v>
      </c>
      <c r="BO545" s="8">
        <f t="shared" si="533"/>
        <v>68371.259999999995</v>
      </c>
      <c r="BP545" s="8">
        <f t="shared" si="533"/>
        <v>883.5</v>
      </c>
      <c r="BQ545" s="8">
        <f t="shared" si="533"/>
        <v>0</v>
      </c>
      <c r="BR545" s="8">
        <f t="shared" si="533"/>
        <v>440</v>
      </c>
      <c r="BS545" s="8">
        <f t="shared" si="533"/>
        <v>2</v>
      </c>
      <c r="BU545" s="11">
        <f t="shared" si="459"/>
        <v>45097</v>
      </c>
      <c r="BV545" s="8">
        <f t="shared" si="534"/>
        <v>701</v>
      </c>
      <c r="BW545" s="8">
        <f t="shared" si="534"/>
        <v>77092.340000000011</v>
      </c>
      <c r="BX545" s="8">
        <f t="shared" si="534"/>
        <v>1258.8</v>
      </c>
      <c r="BY545" s="8">
        <f t="shared" si="534"/>
        <v>0</v>
      </c>
      <c r="BZ545" s="8">
        <f t="shared" si="534"/>
        <v>500</v>
      </c>
      <c r="CA545" s="8">
        <f t="shared" si="534"/>
        <v>19</v>
      </c>
      <c r="CC545" s="11">
        <f t="shared" si="460"/>
        <v>45097</v>
      </c>
      <c r="CD545" s="8">
        <f t="shared" si="535"/>
        <v>1100</v>
      </c>
      <c r="CE545" s="8">
        <f t="shared" si="535"/>
        <v>128564.16</v>
      </c>
      <c r="CF545" s="8">
        <f t="shared" si="535"/>
        <v>443.19</v>
      </c>
      <c r="CG545" s="8">
        <f t="shared" si="535"/>
        <v>5848.4299999999994</v>
      </c>
      <c r="CH545" s="8">
        <f t="shared" si="535"/>
        <v>1871.79</v>
      </c>
      <c r="CI545" s="8">
        <f t="shared" si="535"/>
        <v>21</v>
      </c>
      <c r="CK545" s="11">
        <f t="shared" si="461"/>
        <v>45097</v>
      </c>
      <c r="CL545" s="8">
        <f t="shared" si="536"/>
        <v>289</v>
      </c>
      <c r="CM545" s="8">
        <f t="shared" si="536"/>
        <v>20079.75</v>
      </c>
      <c r="CN545" s="8">
        <f t="shared" si="536"/>
        <v>0</v>
      </c>
      <c r="CO545" s="8">
        <f t="shared" si="536"/>
        <v>6.5</v>
      </c>
      <c r="CP545" s="8">
        <f t="shared" si="536"/>
        <v>324.69</v>
      </c>
      <c r="CQ545" s="8">
        <f t="shared" si="536"/>
        <v>3</v>
      </c>
      <c r="CS545" s="11">
        <f t="shared" si="462"/>
        <v>45097</v>
      </c>
      <c r="CT545" s="8">
        <f t="shared" si="508"/>
        <v>0</v>
      </c>
      <c r="CU545" s="8">
        <f t="shared" si="509"/>
        <v>0</v>
      </c>
      <c r="CV545" s="8">
        <f t="shared" si="510"/>
        <v>0</v>
      </c>
      <c r="CW545" s="8">
        <f t="shared" si="511"/>
        <v>0</v>
      </c>
      <c r="CX545" s="8">
        <f t="shared" si="512"/>
        <v>0</v>
      </c>
      <c r="CY545" s="8">
        <f t="shared" si="513"/>
        <v>0</v>
      </c>
      <c r="DA545" s="11">
        <f t="shared" si="463"/>
        <v>45097</v>
      </c>
      <c r="DB545" s="8">
        <f t="shared" si="514"/>
        <v>0</v>
      </c>
      <c r="DC545" s="8">
        <f t="shared" si="515"/>
        <v>0</v>
      </c>
      <c r="DD545" s="8">
        <f t="shared" si="516"/>
        <v>0</v>
      </c>
      <c r="DE545" s="8">
        <f t="shared" si="517"/>
        <v>0</v>
      </c>
      <c r="DF545" s="8">
        <f t="shared" si="518"/>
        <v>0</v>
      </c>
      <c r="DG545" s="8">
        <f t="shared" si="519"/>
        <v>0</v>
      </c>
      <c r="DI545" s="11">
        <f t="shared" si="464"/>
        <v>45097</v>
      </c>
      <c r="DJ545" s="8">
        <f t="shared" si="520"/>
        <v>0</v>
      </c>
      <c r="DK545" s="8">
        <f t="shared" si="521"/>
        <v>0</v>
      </c>
      <c r="DL545" s="8">
        <f t="shared" si="522"/>
        <v>0</v>
      </c>
      <c r="DM545" s="8">
        <f t="shared" si="523"/>
        <v>0</v>
      </c>
      <c r="DN545" s="8">
        <f t="shared" si="524"/>
        <v>0</v>
      </c>
      <c r="DO545" s="8">
        <f t="shared" si="525"/>
        <v>0</v>
      </c>
      <c r="DP545" s="56"/>
      <c r="DQ545" s="56"/>
      <c r="DR545" s="56"/>
      <c r="DS545" s="56"/>
    </row>
    <row r="546" spans="1:123" x14ac:dyDescent="0.3">
      <c r="A546" s="11">
        <f t="shared" si="450"/>
        <v>45098</v>
      </c>
      <c r="B546" s="8">
        <f t="shared" si="491"/>
        <v>1196</v>
      </c>
      <c r="C546" s="8">
        <f t="shared" si="492"/>
        <v>133484.84999999998</v>
      </c>
      <c r="D546" s="8">
        <f t="shared" si="493"/>
        <v>0</v>
      </c>
      <c r="E546" s="8">
        <f t="shared" si="494"/>
        <v>559</v>
      </c>
      <c r="F546" s="8">
        <f t="shared" si="495"/>
        <v>861</v>
      </c>
      <c r="G546" s="8">
        <f t="shared" si="496"/>
        <v>1</v>
      </c>
      <c r="I546" s="11">
        <f t="shared" si="451"/>
        <v>45098</v>
      </c>
      <c r="J546" s="8">
        <f t="shared" si="526"/>
        <v>968</v>
      </c>
      <c r="K546" s="8">
        <f t="shared" si="526"/>
        <v>137714.82</v>
      </c>
      <c r="L546" s="8">
        <f t="shared" si="526"/>
        <v>634.38</v>
      </c>
      <c r="M546" s="8">
        <f t="shared" si="526"/>
        <v>0</v>
      </c>
      <c r="N546" s="8">
        <f t="shared" si="526"/>
        <v>828.95</v>
      </c>
      <c r="O546" s="8">
        <f t="shared" si="526"/>
        <v>17</v>
      </c>
      <c r="Q546" s="11">
        <f t="shared" si="452"/>
        <v>45098</v>
      </c>
      <c r="R546" s="8">
        <f t="shared" si="527"/>
        <v>567</v>
      </c>
      <c r="S546" s="8">
        <f t="shared" si="527"/>
        <v>57236.950000000012</v>
      </c>
      <c r="T546" s="8">
        <f t="shared" si="527"/>
        <v>455</v>
      </c>
      <c r="U546" s="8">
        <f t="shared" si="527"/>
        <v>0</v>
      </c>
      <c r="V546" s="8">
        <f t="shared" si="527"/>
        <v>-2292.88</v>
      </c>
      <c r="W546" s="8">
        <f t="shared" si="527"/>
        <v>0</v>
      </c>
      <c r="Y546" s="11">
        <f t="shared" si="453"/>
        <v>45098</v>
      </c>
      <c r="Z546" s="8">
        <f t="shared" si="528"/>
        <v>1390</v>
      </c>
      <c r="AA546" s="8">
        <f t="shared" si="528"/>
        <v>183253.93000000002</v>
      </c>
      <c r="AB546" s="8">
        <f t="shared" si="528"/>
        <v>1123.1500000000001</v>
      </c>
      <c r="AC546" s="8">
        <f t="shared" si="528"/>
        <v>0</v>
      </c>
      <c r="AD546" s="8">
        <f t="shared" si="528"/>
        <v>1272.3600000000001</v>
      </c>
      <c r="AE546" s="8">
        <f t="shared" si="528"/>
        <v>28</v>
      </c>
      <c r="AG546" s="11">
        <f t="shared" si="454"/>
        <v>45098</v>
      </c>
      <c r="AH546" s="8">
        <f t="shared" si="529"/>
        <v>1274</v>
      </c>
      <c r="AI546" s="8">
        <f t="shared" si="529"/>
        <v>186040.31000000003</v>
      </c>
      <c r="AJ546" s="8">
        <f t="shared" si="529"/>
        <v>379.96000000000009</v>
      </c>
      <c r="AK546" s="8">
        <f t="shared" si="529"/>
        <v>0</v>
      </c>
      <c r="AL546" s="8">
        <f t="shared" si="529"/>
        <v>1673.9300000000003</v>
      </c>
      <c r="AM546" s="8">
        <f t="shared" si="529"/>
        <v>19</v>
      </c>
      <c r="AO546" s="11">
        <f t="shared" si="455"/>
        <v>45098</v>
      </c>
      <c r="AP546" s="8">
        <f t="shared" si="530"/>
        <v>1152</v>
      </c>
      <c r="AQ546" s="8">
        <f t="shared" si="530"/>
        <v>97251.819999999978</v>
      </c>
      <c r="AR546" s="8">
        <f t="shared" si="530"/>
        <v>0</v>
      </c>
      <c r="AS546" s="8">
        <f t="shared" si="530"/>
        <v>985</v>
      </c>
      <c r="AT546" s="8">
        <f t="shared" si="530"/>
        <v>475.34000000000003</v>
      </c>
      <c r="AU546" s="8">
        <f t="shared" si="530"/>
        <v>23</v>
      </c>
      <c r="AW546" s="11">
        <f t="shared" si="456"/>
        <v>45098</v>
      </c>
      <c r="AX546" s="8">
        <f t="shared" si="531"/>
        <v>1078</v>
      </c>
      <c r="AY546" s="8">
        <f t="shared" si="531"/>
        <v>140206.34</v>
      </c>
      <c r="AZ546" s="8">
        <f t="shared" si="531"/>
        <v>646.42999999999995</v>
      </c>
      <c r="BA546" s="8">
        <f t="shared" si="531"/>
        <v>0</v>
      </c>
      <c r="BB546" s="8">
        <f t="shared" si="531"/>
        <v>1661.8</v>
      </c>
      <c r="BC546" s="8">
        <f t="shared" si="531"/>
        <v>24</v>
      </c>
      <c r="BE546" s="11">
        <f t="shared" si="457"/>
        <v>45098</v>
      </c>
      <c r="BF546" s="8">
        <f t="shared" si="532"/>
        <v>1065</v>
      </c>
      <c r="BG546" s="8">
        <f t="shared" si="532"/>
        <v>134583.38</v>
      </c>
      <c r="BH546" s="8">
        <f t="shared" si="532"/>
        <v>838.34</v>
      </c>
      <c r="BI546" s="8">
        <f t="shared" si="532"/>
        <v>0</v>
      </c>
      <c r="BJ546" s="8">
        <f t="shared" si="532"/>
        <v>2725.3799999999997</v>
      </c>
      <c r="BK546" s="8">
        <f t="shared" si="532"/>
        <v>36</v>
      </c>
      <c r="BM546" s="11">
        <f t="shared" si="458"/>
        <v>45098</v>
      </c>
      <c r="BN546" s="8">
        <f t="shared" si="533"/>
        <v>853</v>
      </c>
      <c r="BO546" s="8">
        <f t="shared" si="533"/>
        <v>73204.51999999999</v>
      </c>
      <c r="BP546" s="8">
        <f t="shared" si="533"/>
        <v>955.5</v>
      </c>
      <c r="BQ546" s="8">
        <f t="shared" si="533"/>
        <v>0</v>
      </c>
      <c r="BR546" s="8">
        <f t="shared" si="533"/>
        <v>480</v>
      </c>
      <c r="BS546" s="8">
        <f t="shared" si="533"/>
        <v>2</v>
      </c>
      <c r="BU546" s="11">
        <f t="shared" si="459"/>
        <v>45098</v>
      </c>
      <c r="BV546" s="8">
        <f t="shared" si="534"/>
        <v>766</v>
      </c>
      <c r="BW546" s="8">
        <f t="shared" si="534"/>
        <v>84436.96</v>
      </c>
      <c r="BX546" s="8">
        <f t="shared" si="534"/>
        <v>1332.3</v>
      </c>
      <c r="BY546" s="8">
        <f t="shared" si="534"/>
        <v>0</v>
      </c>
      <c r="BZ546" s="8">
        <f t="shared" si="534"/>
        <v>500</v>
      </c>
      <c r="CA546" s="8">
        <f t="shared" si="534"/>
        <v>19</v>
      </c>
      <c r="CC546" s="11">
        <f t="shared" si="460"/>
        <v>45098</v>
      </c>
      <c r="CD546" s="8">
        <f t="shared" si="535"/>
        <v>1171</v>
      </c>
      <c r="CE546" s="8">
        <f t="shared" si="535"/>
        <v>136910.20000000001</v>
      </c>
      <c r="CF546" s="8">
        <f t="shared" si="535"/>
        <v>449.7</v>
      </c>
      <c r="CG546" s="8">
        <f t="shared" si="535"/>
        <v>6269.53</v>
      </c>
      <c r="CH546" s="8">
        <f t="shared" si="535"/>
        <v>1889.79</v>
      </c>
      <c r="CI546" s="8">
        <f t="shared" si="535"/>
        <v>23</v>
      </c>
      <c r="CK546" s="11">
        <f t="shared" si="461"/>
        <v>45098</v>
      </c>
      <c r="CL546" s="8">
        <f t="shared" si="536"/>
        <v>311</v>
      </c>
      <c r="CM546" s="8">
        <f t="shared" si="536"/>
        <v>21699.86</v>
      </c>
      <c r="CN546" s="8">
        <f t="shared" si="536"/>
        <v>0</v>
      </c>
      <c r="CO546" s="8">
        <f t="shared" si="536"/>
        <v>6.5</v>
      </c>
      <c r="CP546" s="8">
        <f t="shared" si="536"/>
        <v>324.69</v>
      </c>
      <c r="CQ546" s="8">
        <f t="shared" si="536"/>
        <v>3</v>
      </c>
      <c r="CS546" s="11">
        <f t="shared" si="462"/>
        <v>45098</v>
      </c>
      <c r="CT546" s="8">
        <f t="shared" si="508"/>
        <v>0</v>
      </c>
      <c r="CU546" s="8">
        <f t="shared" si="509"/>
        <v>0</v>
      </c>
      <c r="CV546" s="8">
        <f t="shared" si="510"/>
        <v>0</v>
      </c>
      <c r="CW546" s="8">
        <f t="shared" si="511"/>
        <v>0</v>
      </c>
      <c r="CX546" s="8">
        <f t="shared" si="512"/>
        <v>0</v>
      </c>
      <c r="CY546" s="8">
        <f t="shared" si="513"/>
        <v>0</v>
      </c>
      <c r="DA546" s="11">
        <f t="shared" si="463"/>
        <v>45098</v>
      </c>
      <c r="DB546" s="8">
        <f t="shared" si="514"/>
        <v>0</v>
      </c>
      <c r="DC546" s="8">
        <f t="shared" si="515"/>
        <v>0</v>
      </c>
      <c r="DD546" s="8">
        <f t="shared" si="516"/>
        <v>0</v>
      </c>
      <c r="DE546" s="8">
        <f t="shared" si="517"/>
        <v>0</v>
      </c>
      <c r="DF546" s="8">
        <f t="shared" si="518"/>
        <v>0</v>
      </c>
      <c r="DG546" s="8">
        <f t="shared" si="519"/>
        <v>0</v>
      </c>
      <c r="DI546" s="11">
        <f t="shared" si="464"/>
        <v>45098</v>
      </c>
      <c r="DJ546" s="8">
        <f t="shared" si="520"/>
        <v>0</v>
      </c>
      <c r="DK546" s="8">
        <f t="shared" si="521"/>
        <v>0</v>
      </c>
      <c r="DL546" s="8">
        <f t="shared" si="522"/>
        <v>0</v>
      </c>
      <c r="DM546" s="8">
        <f t="shared" si="523"/>
        <v>0</v>
      </c>
      <c r="DN546" s="8">
        <f t="shared" si="524"/>
        <v>0</v>
      </c>
      <c r="DO546" s="8">
        <f t="shared" si="525"/>
        <v>0</v>
      </c>
      <c r="DP546" s="56"/>
      <c r="DQ546" s="56"/>
      <c r="DR546" s="56"/>
      <c r="DS546" s="56"/>
    </row>
    <row r="547" spans="1:123" x14ac:dyDescent="0.3">
      <c r="A547" s="11">
        <f t="shared" si="450"/>
        <v>45099</v>
      </c>
      <c r="B547" s="8">
        <f t="shared" si="491"/>
        <v>1255</v>
      </c>
      <c r="C547" s="8">
        <f t="shared" si="492"/>
        <v>140365.14999999997</v>
      </c>
      <c r="D547" s="8">
        <f t="shared" si="493"/>
        <v>0</v>
      </c>
      <c r="E547" s="8">
        <f t="shared" si="494"/>
        <v>574</v>
      </c>
      <c r="F547" s="8">
        <f t="shared" si="495"/>
        <v>861</v>
      </c>
      <c r="G547" s="8">
        <f t="shared" si="496"/>
        <v>1</v>
      </c>
      <c r="I547" s="11">
        <f t="shared" si="451"/>
        <v>45099</v>
      </c>
      <c r="J547" s="8">
        <f t="shared" si="526"/>
        <v>1023</v>
      </c>
      <c r="K547" s="8">
        <f t="shared" si="526"/>
        <v>144912.99000000002</v>
      </c>
      <c r="L547" s="8">
        <f t="shared" si="526"/>
        <v>673.02</v>
      </c>
      <c r="M547" s="8">
        <f t="shared" si="526"/>
        <v>0</v>
      </c>
      <c r="N547" s="8">
        <f t="shared" si="526"/>
        <v>833.90000000000009</v>
      </c>
      <c r="O547" s="8">
        <f t="shared" si="526"/>
        <v>17</v>
      </c>
      <c r="Q547" s="11">
        <f t="shared" si="452"/>
        <v>45099</v>
      </c>
      <c r="R547" s="8">
        <f t="shared" si="527"/>
        <v>574</v>
      </c>
      <c r="S547" s="8">
        <f t="shared" si="527"/>
        <v>57840.410000000011</v>
      </c>
      <c r="T547" s="8">
        <f t="shared" si="527"/>
        <v>455</v>
      </c>
      <c r="U547" s="8">
        <f t="shared" si="527"/>
        <v>0</v>
      </c>
      <c r="V547" s="8">
        <f t="shared" si="527"/>
        <v>-2292.88</v>
      </c>
      <c r="W547" s="8">
        <f t="shared" si="527"/>
        <v>0</v>
      </c>
      <c r="Y547" s="11">
        <f t="shared" si="453"/>
        <v>45099</v>
      </c>
      <c r="Z547" s="8">
        <f t="shared" si="528"/>
        <v>1434</v>
      </c>
      <c r="AA547" s="8">
        <f t="shared" si="528"/>
        <v>189050.49000000002</v>
      </c>
      <c r="AB547" s="8">
        <f t="shared" si="528"/>
        <v>1175.9000000000001</v>
      </c>
      <c r="AC547" s="8">
        <f t="shared" si="528"/>
        <v>0</v>
      </c>
      <c r="AD547" s="8">
        <f t="shared" si="528"/>
        <v>1420.3100000000002</v>
      </c>
      <c r="AE547" s="8">
        <f t="shared" si="528"/>
        <v>28</v>
      </c>
      <c r="AG547" s="11">
        <f t="shared" si="454"/>
        <v>45099</v>
      </c>
      <c r="AH547" s="8">
        <f t="shared" si="529"/>
        <v>1335</v>
      </c>
      <c r="AI547" s="8">
        <f t="shared" si="529"/>
        <v>194860.59000000003</v>
      </c>
      <c r="AJ547" s="8">
        <f t="shared" si="529"/>
        <v>415.12000000000012</v>
      </c>
      <c r="AK547" s="8">
        <f t="shared" si="529"/>
        <v>0</v>
      </c>
      <c r="AL547" s="8">
        <f t="shared" si="529"/>
        <v>1728.8800000000003</v>
      </c>
      <c r="AM547" s="8">
        <f t="shared" si="529"/>
        <v>20</v>
      </c>
      <c r="AO547" s="11">
        <f t="shared" si="455"/>
        <v>45099</v>
      </c>
      <c r="AP547" s="8">
        <f t="shared" si="530"/>
        <v>1222</v>
      </c>
      <c r="AQ547" s="8">
        <f t="shared" si="530"/>
        <v>102910.57999999997</v>
      </c>
      <c r="AR547" s="8">
        <f t="shared" si="530"/>
        <v>0</v>
      </c>
      <c r="AS547" s="8">
        <f t="shared" si="530"/>
        <v>1046</v>
      </c>
      <c r="AT547" s="8">
        <f t="shared" si="530"/>
        <v>320.82000000000005</v>
      </c>
      <c r="AU547" s="8">
        <f t="shared" si="530"/>
        <v>25</v>
      </c>
      <c r="AW547" s="11">
        <f t="shared" si="456"/>
        <v>45099</v>
      </c>
      <c r="AX547" s="8">
        <f t="shared" si="531"/>
        <v>1146</v>
      </c>
      <c r="AY547" s="8">
        <f t="shared" si="531"/>
        <v>148973.04</v>
      </c>
      <c r="AZ547" s="8">
        <f t="shared" si="531"/>
        <v>665.82999999999993</v>
      </c>
      <c r="BA547" s="8">
        <f t="shared" si="531"/>
        <v>0</v>
      </c>
      <c r="BB547" s="8">
        <f t="shared" si="531"/>
        <v>1661.8</v>
      </c>
      <c r="BC547" s="8">
        <f t="shared" si="531"/>
        <v>25</v>
      </c>
      <c r="BE547" s="11">
        <f t="shared" si="457"/>
        <v>45099</v>
      </c>
      <c r="BF547" s="8">
        <f t="shared" si="532"/>
        <v>1108</v>
      </c>
      <c r="BG547" s="8">
        <f t="shared" si="532"/>
        <v>140041.49</v>
      </c>
      <c r="BH547" s="8">
        <f t="shared" si="532"/>
        <v>881.04000000000008</v>
      </c>
      <c r="BI547" s="8">
        <f t="shared" si="532"/>
        <v>0</v>
      </c>
      <c r="BJ547" s="8">
        <f t="shared" si="532"/>
        <v>2855.3799999999997</v>
      </c>
      <c r="BK547" s="8">
        <f t="shared" si="532"/>
        <v>36</v>
      </c>
      <c r="BM547" s="11">
        <f t="shared" si="458"/>
        <v>45099</v>
      </c>
      <c r="BN547" s="8">
        <f t="shared" si="533"/>
        <v>896</v>
      </c>
      <c r="BO547" s="8">
        <f t="shared" si="533"/>
        <v>76817.799999999988</v>
      </c>
      <c r="BP547" s="8">
        <f t="shared" si="533"/>
        <v>1005.5</v>
      </c>
      <c r="BQ547" s="8">
        <f t="shared" si="533"/>
        <v>0</v>
      </c>
      <c r="BR547" s="8">
        <f t="shared" si="533"/>
        <v>480</v>
      </c>
      <c r="BS547" s="8">
        <f t="shared" si="533"/>
        <v>2</v>
      </c>
      <c r="BU547" s="11">
        <f t="shared" si="459"/>
        <v>45099</v>
      </c>
      <c r="BV547" s="8">
        <f t="shared" si="534"/>
        <v>829</v>
      </c>
      <c r="BW547" s="8">
        <f t="shared" si="534"/>
        <v>91236.99</v>
      </c>
      <c r="BX547" s="8">
        <f t="shared" si="534"/>
        <v>1413.3</v>
      </c>
      <c r="BY547" s="8">
        <f t="shared" si="534"/>
        <v>0</v>
      </c>
      <c r="BZ547" s="8">
        <f t="shared" si="534"/>
        <v>500</v>
      </c>
      <c r="CA547" s="8">
        <f t="shared" si="534"/>
        <v>19</v>
      </c>
      <c r="CC547" s="11">
        <f t="shared" si="460"/>
        <v>45099</v>
      </c>
      <c r="CD547" s="8">
        <f t="shared" si="535"/>
        <v>1226</v>
      </c>
      <c r="CE547" s="8">
        <f t="shared" si="535"/>
        <v>143907.87000000002</v>
      </c>
      <c r="CF547" s="8">
        <f t="shared" si="535"/>
        <v>449.7</v>
      </c>
      <c r="CG547" s="8">
        <f t="shared" si="535"/>
        <v>6437.87</v>
      </c>
      <c r="CH547" s="8">
        <f t="shared" si="535"/>
        <v>1953.04</v>
      </c>
      <c r="CI547" s="8">
        <f t="shared" si="535"/>
        <v>25</v>
      </c>
      <c r="CK547" s="11">
        <f t="shared" si="461"/>
        <v>45099</v>
      </c>
      <c r="CL547" s="8">
        <f t="shared" si="536"/>
        <v>334</v>
      </c>
      <c r="CM547" s="8">
        <f t="shared" si="536"/>
        <v>23152.190000000002</v>
      </c>
      <c r="CN547" s="8">
        <f t="shared" si="536"/>
        <v>0</v>
      </c>
      <c r="CO547" s="8">
        <f t="shared" si="536"/>
        <v>8.5</v>
      </c>
      <c r="CP547" s="8">
        <f t="shared" si="536"/>
        <v>420.56</v>
      </c>
      <c r="CQ547" s="8">
        <f t="shared" si="536"/>
        <v>3</v>
      </c>
      <c r="CS547" s="11">
        <f t="shared" si="462"/>
        <v>45099</v>
      </c>
      <c r="CT547" s="8">
        <f t="shared" si="508"/>
        <v>0</v>
      </c>
      <c r="CU547" s="8">
        <f t="shared" si="509"/>
        <v>0</v>
      </c>
      <c r="CV547" s="8">
        <f t="shared" si="510"/>
        <v>0</v>
      </c>
      <c r="CW547" s="8">
        <f t="shared" si="511"/>
        <v>0</v>
      </c>
      <c r="CX547" s="8">
        <f t="shared" si="512"/>
        <v>0</v>
      </c>
      <c r="CY547" s="8">
        <f t="shared" si="513"/>
        <v>0</v>
      </c>
      <c r="DA547" s="11">
        <f t="shared" si="463"/>
        <v>45099</v>
      </c>
      <c r="DB547" s="8">
        <f t="shared" si="514"/>
        <v>0</v>
      </c>
      <c r="DC547" s="8">
        <f t="shared" si="515"/>
        <v>0</v>
      </c>
      <c r="DD547" s="8">
        <f t="shared" si="516"/>
        <v>0</v>
      </c>
      <c r="DE547" s="8">
        <f t="shared" si="517"/>
        <v>0</v>
      </c>
      <c r="DF547" s="8">
        <f t="shared" si="518"/>
        <v>0</v>
      </c>
      <c r="DG547" s="8">
        <f t="shared" si="519"/>
        <v>0</v>
      </c>
      <c r="DI547" s="11">
        <f t="shared" si="464"/>
        <v>45099</v>
      </c>
      <c r="DJ547" s="8">
        <f t="shared" si="520"/>
        <v>0</v>
      </c>
      <c r="DK547" s="8">
        <f t="shared" si="521"/>
        <v>0</v>
      </c>
      <c r="DL547" s="8">
        <f t="shared" si="522"/>
        <v>0</v>
      </c>
      <c r="DM547" s="8">
        <f t="shared" si="523"/>
        <v>0</v>
      </c>
      <c r="DN547" s="8">
        <f t="shared" si="524"/>
        <v>0</v>
      </c>
      <c r="DO547" s="8">
        <f t="shared" si="525"/>
        <v>0</v>
      </c>
      <c r="DP547" s="56"/>
      <c r="DQ547" s="56"/>
      <c r="DR547" s="56"/>
      <c r="DS547" s="56"/>
    </row>
    <row r="548" spans="1:123" x14ac:dyDescent="0.3">
      <c r="A548" s="11">
        <f t="shared" si="450"/>
        <v>45100</v>
      </c>
      <c r="B548" s="8">
        <f t="shared" si="491"/>
        <v>1313</v>
      </c>
      <c r="C548" s="8">
        <f t="shared" si="492"/>
        <v>147028.92999999996</v>
      </c>
      <c r="D548" s="8">
        <f t="shared" si="493"/>
        <v>0</v>
      </c>
      <c r="E548" s="8">
        <f t="shared" si="494"/>
        <v>622</v>
      </c>
      <c r="F548" s="8">
        <f t="shared" si="495"/>
        <v>862</v>
      </c>
      <c r="G548" s="8">
        <f t="shared" si="496"/>
        <v>1</v>
      </c>
      <c r="I548" s="11">
        <f t="shared" si="451"/>
        <v>45100</v>
      </c>
      <c r="J548" s="8">
        <f t="shared" si="526"/>
        <v>1075</v>
      </c>
      <c r="K548" s="8">
        <f t="shared" si="526"/>
        <v>151770.00000000003</v>
      </c>
      <c r="L548" s="8">
        <f t="shared" si="526"/>
        <v>717.12</v>
      </c>
      <c r="M548" s="8">
        <f t="shared" si="526"/>
        <v>0</v>
      </c>
      <c r="N548" s="8">
        <f t="shared" si="526"/>
        <v>383.90000000000009</v>
      </c>
      <c r="O548" s="8">
        <f t="shared" si="526"/>
        <v>17</v>
      </c>
      <c r="Q548" s="11">
        <f t="shared" si="452"/>
        <v>45100</v>
      </c>
      <c r="R548" s="8">
        <f t="shared" si="527"/>
        <v>578</v>
      </c>
      <c r="S548" s="8">
        <f t="shared" si="527"/>
        <v>58136.930000000008</v>
      </c>
      <c r="T548" s="8">
        <f t="shared" si="527"/>
        <v>465</v>
      </c>
      <c r="U548" s="8">
        <f t="shared" si="527"/>
        <v>0</v>
      </c>
      <c r="V548" s="8">
        <f t="shared" si="527"/>
        <v>-2292.88</v>
      </c>
      <c r="W548" s="8">
        <f t="shared" si="527"/>
        <v>0</v>
      </c>
      <c r="Y548" s="11">
        <f t="shared" si="453"/>
        <v>45100</v>
      </c>
      <c r="Z548" s="8">
        <f t="shared" si="528"/>
        <v>1489</v>
      </c>
      <c r="AA548" s="8">
        <f t="shared" si="528"/>
        <v>195914.58000000002</v>
      </c>
      <c r="AB548" s="8">
        <f t="shared" si="528"/>
        <v>1240.68</v>
      </c>
      <c r="AC548" s="8">
        <f t="shared" si="528"/>
        <v>0</v>
      </c>
      <c r="AD548" s="8">
        <f t="shared" si="528"/>
        <v>1470.3100000000002</v>
      </c>
      <c r="AE548" s="8">
        <f t="shared" si="528"/>
        <v>28</v>
      </c>
      <c r="AG548" s="11">
        <f t="shared" si="454"/>
        <v>45100</v>
      </c>
      <c r="AH548" s="8">
        <f t="shared" si="529"/>
        <v>1389</v>
      </c>
      <c r="AI548" s="8">
        <f t="shared" si="529"/>
        <v>202196.87000000002</v>
      </c>
      <c r="AJ548" s="8">
        <f t="shared" si="529"/>
        <v>463.23000000000013</v>
      </c>
      <c r="AK548" s="8">
        <f t="shared" si="529"/>
        <v>0</v>
      </c>
      <c r="AL548" s="8">
        <f t="shared" si="529"/>
        <v>1738.7800000000004</v>
      </c>
      <c r="AM548" s="8">
        <f t="shared" si="529"/>
        <v>21</v>
      </c>
      <c r="AO548" s="11">
        <f t="shared" si="455"/>
        <v>45100</v>
      </c>
      <c r="AP548" s="8">
        <f t="shared" si="530"/>
        <v>1283</v>
      </c>
      <c r="AQ548" s="8">
        <f t="shared" si="530"/>
        <v>108117.11999999997</v>
      </c>
      <c r="AR548" s="8">
        <f t="shared" si="530"/>
        <v>0</v>
      </c>
      <c r="AS548" s="8">
        <f t="shared" si="530"/>
        <v>1149.5</v>
      </c>
      <c r="AT548" s="8">
        <f t="shared" si="530"/>
        <v>320.82000000000005</v>
      </c>
      <c r="AU548" s="8">
        <f t="shared" si="530"/>
        <v>27</v>
      </c>
      <c r="AW548" s="11">
        <f t="shared" si="456"/>
        <v>45100</v>
      </c>
      <c r="AX548" s="8">
        <f t="shared" si="531"/>
        <v>1193</v>
      </c>
      <c r="AY548" s="8">
        <f t="shared" si="531"/>
        <v>154279.51</v>
      </c>
      <c r="AZ548" s="8">
        <f t="shared" si="531"/>
        <v>705.56999999999994</v>
      </c>
      <c r="BA548" s="8">
        <f t="shared" si="531"/>
        <v>0</v>
      </c>
      <c r="BB548" s="8">
        <f t="shared" si="531"/>
        <v>1671.7</v>
      </c>
      <c r="BC548" s="8">
        <f t="shared" si="531"/>
        <v>26</v>
      </c>
      <c r="BE548" s="11">
        <f t="shared" si="457"/>
        <v>45100</v>
      </c>
      <c r="BF548" s="8">
        <f t="shared" si="532"/>
        <v>1159</v>
      </c>
      <c r="BG548" s="8">
        <f t="shared" si="532"/>
        <v>146789.41999999998</v>
      </c>
      <c r="BH548" s="8">
        <f t="shared" si="532"/>
        <v>1029.54</v>
      </c>
      <c r="BI548" s="8">
        <f t="shared" si="532"/>
        <v>0</v>
      </c>
      <c r="BJ548" s="8">
        <f t="shared" si="532"/>
        <v>3142.49</v>
      </c>
      <c r="BK548" s="8">
        <f t="shared" si="532"/>
        <v>36</v>
      </c>
      <c r="BM548" s="11">
        <f t="shared" si="458"/>
        <v>45100</v>
      </c>
      <c r="BN548" s="8">
        <f t="shared" si="533"/>
        <v>944</v>
      </c>
      <c r="BO548" s="8">
        <f t="shared" si="533"/>
        <v>81243.059999999983</v>
      </c>
      <c r="BP548" s="8">
        <f t="shared" si="533"/>
        <v>1057.5</v>
      </c>
      <c r="BQ548" s="8">
        <f t="shared" si="533"/>
        <v>0</v>
      </c>
      <c r="BR548" s="8">
        <f t="shared" si="533"/>
        <v>560</v>
      </c>
      <c r="BS548" s="8">
        <f t="shared" si="533"/>
        <v>2</v>
      </c>
      <c r="BU548" s="11">
        <f t="shared" si="459"/>
        <v>45100</v>
      </c>
      <c r="BV548" s="8">
        <f t="shared" si="534"/>
        <v>894</v>
      </c>
      <c r="BW548" s="8">
        <f t="shared" si="534"/>
        <v>98677.790000000008</v>
      </c>
      <c r="BX548" s="8">
        <f t="shared" si="534"/>
        <v>1465.8</v>
      </c>
      <c r="BY548" s="8">
        <f t="shared" si="534"/>
        <v>0</v>
      </c>
      <c r="BZ548" s="8">
        <f t="shared" si="534"/>
        <v>500</v>
      </c>
      <c r="CA548" s="8">
        <f t="shared" si="534"/>
        <v>19</v>
      </c>
      <c r="CC548" s="11">
        <f t="shared" si="460"/>
        <v>45100</v>
      </c>
      <c r="CD548" s="8">
        <f t="shared" si="535"/>
        <v>1293</v>
      </c>
      <c r="CE548" s="8">
        <f t="shared" si="535"/>
        <v>152210.14000000001</v>
      </c>
      <c r="CF548" s="8">
        <f t="shared" si="535"/>
        <v>449.7</v>
      </c>
      <c r="CG548" s="8">
        <f t="shared" si="535"/>
        <v>6672.47</v>
      </c>
      <c r="CH548" s="8">
        <f t="shared" si="535"/>
        <v>2007.04</v>
      </c>
      <c r="CI548" s="8">
        <f t="shared" si="535"/>
        <v>25</v>
      </c>
      <c r="CK548" s="11">
        <f t="shared" si="461"/>
        <v>45100</v>
      </c>
      <c r="CL548" s="8">
        <f t="shared" si="536"/>
        <v>368</v>
      </c>
      <c r="CM548" s="8">
        <f t="shared" si="536"/>
        <v>25623.9</v>
      </c>
      <c r="CN548" s="8">
        <f t="shared" si="536"/>
        <v>0</v>
      </c>
      <c r="CO548" s="8">
        <f t="shared" si="536"/>
        <v>11</v>
      </c>
      <c r="CP548" s="8">
        <f t="shared" si="536"/>
        <v>420.56</v>
      </c>
      <c r="CQ548" s="8">
        <f t="shared" si="536"/>
        <v>3</v>
      </c>
      <c r="CS548" s="11">
        <f t="shared" si="462"/>
        <v>45100</v>
      </c>
      <c r="CT548" s="8">
        <f t="shared" si="508"/>
        <v>0</v>
      </c>
      <c r="CU548" s="8">
        <f t="shared" si="509"/>
        <v>0</v>
      </c>
      <c r="CV548" s="8">
        <f t="shared" si="510"/>
        <v>0</v>
      </c>
      <c r="CW548" s="8">
        <f t="shared" si="511"/>
        <v>0</v>
      </c>
      <c r="CX548" s="8">
        <f t="shared" si="512"/>
        <v>0</v>
      </c>
      <c r="CY548" s="8">
        <f t="shared" si="513"/>
        <v>0</v>
      </c>
      <c r="DA548" s="11">
        <f t="shared" si="463"/>
        <v>45100</v>
      </c>
      <c r="DB548" s="8">
        <f t="shared" si="514"/>
        <v>0</v>
      </c>
      <c r="DC548" s="8">
        <f t="shared" si="515"/>
        <v>0</v>
      </c>
      <c r="DD548" s="8">
        <f t="shared" si="516"/>
        <v>0</v>
      </c>
      <c r="DE548" s="8">
        <f t="shared" si="517"/>
        <v>0</v>
      </c>
      <c r="DF548" s="8">
        <f t="shared" si="518"/>
        <v>0</v>
      </c>
      <c r="DG548" s="8">
        <f t="shared" si="519"/>
        <v>0</v>
      </c>
      <c r="DI548" s="11">
        <f t="shared" si="464"/>
        <v>45100</v>
      </c>
      <c r="DJ548" s="8">
        <f t="shared" si="520"/>
        <v>0</v>
      </c>
      <c r="DK548" s="8">
        <f t="shared" si="521"/>
        <v>0</v>
      </c>
      <c r="DL548" s="8">
        <f t="shared" si="522"/>
        <v>0</v>
      </c>
      <c r="DM548" s="8">
        <f t="shared" si="523"/>
        <v>0</v>
      </c>
      <c r="DN548" s="8">
        <f t="shared" si="524"/>
        <v>0</v>
      </c>
      <c r="DO548" s="8">
        <f t="shared" si="525"/>
        <v>0</v>
      </c>
      <c r="DP548" s="56"/>
      <c r="DQ548" s="56"/>
      <c r="DR548" s="56"/>
      <c r="DS548" s="56"/>
    </row>
    <row r="549" spans="1:123" x14ac:dyDescent="0.3">
      <c r="A549" s="11">
        <f t="shared" si="450"/>
        <v>45101</v>
      </c>
      <c r="B549" s="8">
        <f t="shared" si="491"/>
        <v>1366</v>
      </c>
      <c r="C549" s="8">
        <f t="shared" si="492"/>
        <v>152673.90999999997</v>
      </c>
      <c r="D549" s="8">
        <f t="shared" si="493"/>
        <v>0</v>
      </c>
      <c r="E549" s="8">
        <f t="shared" si="494"/>
        <v>670</v>
      </c>
      <c r="F549" s="8">
        <f t="shared" si="495"/>
        <v>887</v>
      </c>
      <c r="G549" s="8">
        <f t="shared" si="496"/>
        <v>1</v>
      </c>
      <c r="I549" s="11">
        <f t="shared" si="451"/>
        <v>45101</v>
      </c>
      <c r="J549" s="8">
        <f t="shared" si="526"/>
        <v>1125</v>
      </c>
      <c r="K549" s="8">
        <f t="shared" si="526"/>
        <v>158901.80000000002</v>
      </c>
      <c r="L549" s="8">
        <f t="shared" si="526"/>
        <v>798.22</v>
      </c>
      <c r="M549" s="8">
        <f t="shared" si="526"/>
        <v>0</v>
      </c>
      <c r="N549" s="8">
        <f t="shared" si="526"/>
        <v>528.44000000000005</v>
      </c>
      <c r="O549" s="8">
        <f t="shared" si="526"/>
        <v>17</v>
      </c>
      <c r="Q549" s="11">
        <f t="shared" si="452"/>
        <v>45101</v>
      </c>
      <c r="R549" s="8">
        <f t="shared" si="527"/>
        <v>581</v>
      </c>
      <c r="S549" s="8">
        <f t="shared" si="527"/>
        <v>58402.180000000008</v>
      </c>
      <c r="T549" s="8">
        <f t="shared" si="527"/>
        <v>469</v>
      </c>
      <c r="U549" s="8">
        <f t="shared" si="527"/>
        <v>0</v>
      </c>
      <c r="V549" s="8">
        <f t="shared" si="527"/>
        <v>-2292.88</v>
      </c>
      <c r="W549" s="8">
        <f t="shared" si="527"/>
        <v>0</v>
      </c>
      <c r="Y549" s="11">
        <f t="shared" si="453"/>
        <v>45101</v>
      </c>
      <c r="Z549" s="8">
        <f t="shared" si="528"/>
        <v>1555</v>
      </c>
      <c r="AA549" s="8">
        <f t="shared" si="528"/>
        <v>204198.33000000002</v>
      </c>
      <c r="AB549" s="8">
        <f t="shared" si="528"/>
        <v>1349.8300000000002</v>
      </c>
      <c r="AC549" s="8">
        <f t="shared" si="528"/>
        <v>0</v>
      </c>
      <c r="AD549" s="8">
        <f t="shared" si="528"/>
        <v>1670.3100000000002</v>
      </c>
      <c r="AE549" s="8">
        <f t="shared" si="528"/>
        <v>28</v>
      </c>
      <c r="AG549" s="11">
        <f t="shared" si="454"/>
        <v>45101</v>
      </c>
      <c r="AH549" s="8">
        <f t="shared" si="529"/>
        <v>1447</v>
      </c>
      <c r="AI549" s="8">
        <f t="shared" si="529"/>
        <v>210212.90000000002</v>
      </c>
      <c r="AJ549" s="8">
        <f t="shared" si="529"/>
        <v>517.82000000000016</v>
      </c>
      <c r="AK549" s="8">
        <f t="shared" si="529"/>
        <v>0</v>
      </c>
      <c r="AL549" s="8">
        <f t="shared" si="529"/>
        <v>1788.7800000000004</v>
      </c>
      <c r="AM549" s="8">
        <f t="shared" si="529"/>
        <v>22</v>
      </c>
      <c r="AO549" s="11">
        <f t="shared" si="455"/>
        <v>45101</v>
      </c>
      <c r="AP549" s="8">
        <f t="shared" si="530"/>
        <v>1346</v>
      </c>
      <c r="AQ549" s="8">
        <f t="shared" si="530"/>
        <v>112728.75999999997</v>
      </c>
      <c r="AR549" s="8">
        <f t="shared" si="530"/>
        <v>0</v>
      </c>
      <c r="AS549" s="8">
        <f t="shared" si="530"/>
        <v>1222.8499999999999</v>
      </c>
      <c r="AT549" s="8">
        <f t="shared" si="530"/>
        <v>328.1</v>
      </c>
      <c r="AU549" s="8">
        <f t="shared" si="530"/>
        <v>29</v>
      </c>
      <c r="AW549" s="11">
        <f t="shared" si="456"/>
        <v>45101</v>
      </c>
      <c r="AX549" s="8">
        <f t="shared" si="531"/>
        <v>1246</v>
      </c>
      <c r="AY549" s="8">
        <f t="shared" si="531"/>
        <v>160695.73000000001</v>
      </c>
      <c r="AZ549" s="8">
        <f t="shared" si="531"/>
        <v>724.96999999999991</v>
      </c>
      <c r="BA549" s="8">
        <f t="shared" si="531"/>
        <v>0</v>
      </c>
      <c r="BB549" s="8">
        <f t="shared" si="531"/>
        <v>1715.8500000000001</v>
      </c>
      <c r="BC549" s="8">
        <f t="shared" si="531"/>
        <v>27</v>
      </c>
      <c r="BE549" s="11">
        <f t="shared" si="457"/>
        <v>45101</v>
      </c>
      <c r="BF549" s="8">
        <f t="shared" si="532"/>
        <v>1213</v>
      </c>
      <c r="BG549" s="8">
        <f t="shared" si="532"/>
        <v>153626.49</v>
      </c>
      <c r="BH549" s="8">
        <f t="shared" si="532"/>
        <v>1080.5899999999999</v>
      </c>
      <c r="BI549" s="8">
        <f t="shared" si="532"/>
        <v>0</v>
      </c>
      <c r="BJ549" s="8">
        <f t="shared" si="532"/>
        <v>3195.99</v>
      </c>
      <c r="BK549" s="8">
        <f t="shared" si="532"/>
        <v>37</v>
      </c>
      <c r="BM549" s="11">
        <f t="shared" si="458"/>
        <v>45101</v>
      </c>
      <c r="BN549" s="8">
        <f t="shared" si="533"/>
        <v>997</v>
      </c>
      <c r="BO549" s="8">
        <f t="shared" si="533"/>
        <v>86318.829999999987</v>
      </c>
      <c r="BP549" s="8">
        <f t="shared" si="533"/>
        <v>1146.5</v>
      </c>
      <c r="BQ549" s="8">
        <f t="shared" si="533"/>
        <v>0</v>
      </c>
      <c r="BR549" s="8">
        <f t="shared" si="533"/>
        <v>580</v>
      </c>
      <c r="BS549" s="8">
        <f t="shared" si="533"/>
        <v>2</v>
      </c>
      <c r="BU549" s="11">
        <f t="shared" si="459"/>
        <v>45101</v>
      </c>
      <c r="BV549" s="8">
        <f t="shared" si="534"/>
        <v>949</v>
      </c>
      <c r="BW549" s="8">
        <f t="shared" si="534"/>
        <v>103510.23000000001</v>
      </c>
      <c r="BX549" s="8">
        <f t="shared" si="534"/>
        <v>1706.6</v>
      </c>
      <c r="BY549" s="8">
        <f t="shared" si="534"/>
        <v>0</v>
      </c>
      <c r="BZ549" s="8">
        <f t="shared" si="534"/>
        <v>500</v>
      </c>
      <c r="CA549" s="8">
        <f t="shared" si="534"/>
        <v>19</v>
      </c>
      <c r="CC549" s="11">
        <f t="shared" si="460"/>
        <v>45101</v>
      </c>
      <c r="CD549" s="8">
        <f t="shared" si="535"/>
        <v>1355</v>
      </c>
      <c r="CE549" s="8">
        <f t="shared" si="535"/>
        <v>160193.62000000002</v>
      </c>
      <c r="CF549" s="8">
        <f t="shared" si="535"/>
        <v>449.7</v>
      </c>
      <c r="CG549" s="8">
        <f t="shared" si="535"/>
        <v>6848.22</v>
      </c>
      <c r="CH549" s="8">
        <f t="shared" si="535"/>
        <v>2060.5299999999997</v>
      </c>
      <c r="CI549" s="8">
        <f t="shared" si="535"/>
        <v>25</v>
      </c>
      <c r="CK549" s="11">
        <f t="shared" si="461"/>
        <v>45101</v>
      </c>
      <c r="CL549" s="8">
        <f t="shared" si="536"/>
        <v>398</v>
      </c>
      <c r="CM549" s="8">
        <f t="shared" si="536"/>
        <v>27983.370000000003</v>
      </c>
      <c r="CN549" s="8">
        <f t="shared" si="536"/>
        <v>0</v>
      </c>
      <c r="CO549" s="8">
        <f t="shared" si="536"/>
        <v>20</v>
      </c>
      <c r="CP549" s="8">
        <f t="shared" si="536"/>
        <v>450.56</v>
      </c>
      <c r="CQ549" s="8">
        <f t="shared" si="536"/>
        <v>3</v>
      </c>
      <c r="CS549" s="11">
        <f t="shared" si="462"/>
        <v>45101</v>
      </c>
      <c r="CT549" s="8">
        <f t="shared" si="508"/>
        <v>0</v>
      </c>
      <c r="CU549" s="8">
        <f t="shared" si="509"/>
        <v>0</v>
      </c>
      <c r="CV549" s="8">
        <f t="shared" si="510"/>
        <v>0</v>
      </c>
      <c r="CW549" s="8">
        <f t="shared" si="511"/>
        <v>0</v>
      </c>
      <c r="CX549" s="8">
        <f t="shared" si="512"/>
        <v>0</v>
      </c>
      <c r="CY549" s="8">
        <f t="shared" si="513"/>
        <v>0</v>
      </c>
      <c r="DA549" s="11">
        <f t="shared" si="463"/>
        <v>45101</v>
      </c>
      <c r="DB549" s="8">
        <f t="shared" si="514"/>
        <v>0</v>
      </c>
      <c r="DC549" s="8">
        <f t="shared" si="515"/>
        <v>0</v>
      </c>
      <c r="DD549" s="8">
        <f t="shared" si="516"/>
        <v>0</v>
      </c>
      <c r="DE549" s="8">
        <f t="shared" si="517"/>
        <v>0</v>
      </c>
      <c r="DF549" s="8">
        <f t="shared" si="518"/>
        <v>0</v>
      </c>
      <c r="DG549" s="8">
        <f t="shared" si="519"/>
        <v>0</v>
      </c>
      <c r="DI549" s="11">
        <f t="shared" si="464"/>
        <v>45101</v>
      </c>
      <c r="DJ549" s="8">
        <f t="shared" si="520"/>
        <v>0</v>
      </c>
      <c r="DK549" s="8">
        <f t="shared" si="521"/>
        <v>0</v>
      </c>
      <c r="DL549" s="8">
        <f t="shared" si="522"/>
        <v>0</v>
      </c>
      <c r="DM549" s="8">
        <f t="shared" si="523"/>
        <v>0</v>
      </c>
      <c r="DN549" s="8">
        <f t="shared" si="524"/>
        <v>0</v>
      </c>
      <c r="DO549" s="8">
        <f t="shared" si="525"/>
        <v>0</v>
      </c>
      <c r="DP549" s="56"/>
      <c r="DQ549" s="56"/>
      <c r="DR549" s="56"/>
      <c r="DS549" s="56"/>
    </row>
    <row r="550" spans="1:123" x14ac:dyDescent="0.3">
      <c r="A550" s="11">
        <f t="shared" si="450"/>
        <v>45102</v>
      </c>
      <c r="B550" s="8">
        <f t="shared" si="491"/>
        <v>1407</v>
      </c>
      <c r="C550" s="8">
        <f t="shared" si="492"/>
        <v>157103.25999999998</v>
      </c>
      <c r="D550" s="8">
        <f t="shared" si="493"/>
        <v>0</v>
      </c>
      <c r="E550" s="8">
        <f t="shared" si="494"/>
        <v>711</v>
      </c>
      <c r="F550" s="8">
        <f t="shared" si="495"/>
        <v>887</v>
      </c>
      <c r="G550" s="8">
        <f t="shared" si="496"/>
        <v>1</v>
      </c>
      <c r="I550" s="11">
        <f t="shared" si="451"/>
        <v>45102</v>
      </c>
      <c r="J550" s="8">
        <f t="shared" si="526"/>
        <v>1154</v>
      </c>
      <c r="K550" s="8">
        <f t="shared" si="526"/>
        <v>163065.49000000002</v>
      </c>
      <c r="L550" s="8">
        <f t="shared" si="526"/>
        <v>819.21</v>
      </c>
      <c r="M550" s="8">
        <f t="shared" si="526"/>
        <v>0</v>
      </c>
      <c r="N550" s="8">
        <f t="shared" si="526"/>
        <v>528.44000000000005</v>
      </c>
      <c r="O550" s="8">
        <f t="shared" si="526"/>
        <v>17</v>
      </c>
      <c r="Q550" s="11">
        <f t="shared" si="452"/>
        <v>45102</v>
      </c>
      <c r="R550" s="8">
        <f t="shared" si="527"/>
        <v>582</v>
      </c>
      <c r="S550" s="8">
        <f t="shared" si="527"/>
        <v>58491.180000000008</v>
      </c>
      <c r="T550" s="8">
        <f t="shared" si="527"/>
        <v>475.5</v>
      </c>
      <c r="U550" s="8">
        <f t="shared" si="527"/>
        <v>0</v>
      </c>
      <c r="V550" s="8">
        <f t="shared" si="527"/>
        <v>-2292.88</v>
      </c>
      <c r="W550" s="8">
        <f t="shared" si="527"/>
        <v>0</v>
      </c>
      <c r="Y550" s="11">
        <f t="shared" si="453"/>
        <v>45102</v>
      </c>
      <c r="Z550" s="8">
        <f t="shared" si="528"/>
        <v>1611</v>
      </c>
      <c r="AA550" s="8">
        <f t="shared" si="528"/>
        <v>211031.56000000003</v>
      </c>
      <c r="AB550" s="8">
        <f t="shared" si="528"/>
        <v>1419.2300000000002</v>
      </c>
      <c r="AC550" s="8">
        <f t="shared" si="528"/>
        <v>0</v>
      </c>
      <c r="AD550" s="8">
        <f t="shared" si="528"/>
        <v>1900.0100000000002</v>
      </c>
      <c r="AE550" s="8">
        <f t="shared" si="528"/>
        <v>28</v>
      </c>
      <c r="AG550" s="11">
        <f t="shared" si="454"/>
        <v>45102</v>
      </c>
      <c r="AH550" s="8">
        <f t="shared" si="529"/>
        <v>1505</v>
      </c>
      <c r="AI550" s="8">
        <f t="shared" si="529"/>
        <v>217774.79000000004</v>
      </c>
      <c r="AJ550" s="8">
        <f t="shared" si="529"/>
        <v>531.70000000000016</v>
      </c>
      <c r="AK550" s="8">
        <f t="shared" si="529"/>
        <v>0</v>
      </c>
      <c r="AL550" s="8">
        <f t="shared" si="529"/>
        <v>1788.7800000000004</v>
      </c>
      <c r="AM550" s="8">
        <f t="shared" si="529"/>
        <v>23</v>
      </c>
      <c r="AO550" s="11">
        <f t="shared" si="455"/>
        <v>45102</v>
      </c>
      <c r="AP550" s="8">
        <f t="shared" si="530"/>
        <v>1415</v>
      </c>
      <c r="AQ550" s="8">
        <f t="shared" si="530"/>
        <v>118177.61999999997</v>
      </c>
      <c r="AR550" s="8">
        <f t="shared" si="530"/>
        <v>0</v>
      </c>
      <c r="AS550" s="8">
        <f t="shared" si="530"/>
        <v>1291.3499999999999</v>
      </c>
      <c r="AT550" s="8">
        <f t="shared" si="530"/>
        <v>328.1</v>
      </c>
      <c r="AU550" s="8">
        <f t="shared" si="530"/>
        <v>31</v>
      </c>
      <c r="AW550" s="11">
        <f t="shared" si="456"/>
        <v>45102</v>
      </c>
      <c r="AX550" s="8">
        <f t="shared" si="531"/>
        <v>1285</v>
      </c>
      <c r="AY550" s="8">
        <f t="shared" si="531"/>
        <v>165309.71000000002</v>
      </c>
      <c r="AZ550" s="8">
        <f t="shared" si="531"/>
        <v>778.56</v>
      </c>
      <c r="BA550" s="8">
        <f t="shared" si="531"/>
        <v>0</v>
      </c>
      <c r="BB550" s="8">
        <f t="shared" si="531"/>
        <v>1815.8500000000001</v>
      </c>
      <c r="BC550" s="8">
        <f t="shared" si="531"/>
        <v>28</v>
      </c>
      <c r="BE550" s="11">
        <f t="shared" si="457"/>
        <v>45102</v>
      </c>
      <c r="BF550" s="8">
        <f t="shared" si="532"/>
        <v>1252</v>
      </c>
      <c r="BG550" s="8">
        <f t="shared" si="532"/>
        <v>157813.4</v>
      </c>
      <c r="BH550" s="8">
        <f t="shared" si="532"/>
        <v>1087.0899999999999</v>
      </c>
      <c r="BI550" s="8">
        <f t="shared" si="532"/>
        <v>0</v>
      </c>
      <c r="BJ550" s="8">
        <f t="shared" si="532"/>
        <v>3210.8399999999997</v>
      </c>
      <c r="BK550" s="8">
        <f t="shared" si="532"/>
        <v>38</v>
      </c>
      <c r="BM550" s="11">
        <f t="shared" si="458"/>
        <v>45102</v>
      </c>
      <c r="BN550" s="8">
        <f t="shared" si="533"/>
        <v>1022</v>
      </c>
      <c r="BO550" s="8">
        <f t="shared" si="533"/>
        <v>88374.689999999988</v>
      </c>
      <c r="BP550" s="8">
        <f t="shared" si="533"/>
        <v>1156.5</v>
      </c>
      <c r="BQ550" s="8">
        <f t="shared" si="533"/>
        <v>0</v>
      </c>
      <c r="BR550" s="8">
        <f t="shared" si="533"/>
        <v>580</v>
      </c>
      <c r="BS550" s="8">
        <f t="shared" si="533"/>
        <v>2</v>
      </c>
      <c r="BU550" s="11">
        <f t="shared" si="459"/>
        <v>45102</v>
      </c>
      <c r="BV550" s="8">
        <f t="shared" si="534"/>
        <v>985</v>
      </c>
      <c r="BW550" s="8">
        <f t="shared" si="534"/>
        <v>107680.54000000001</v>
      </c>
      <c r="BX550" s="8">
        <f t="shared" si="534"/>
        <v>1769.6</v>
      </c>
      <c r="BY550" s="8">
        <f t="shared" si="534"/>
        <v>0</v>
      </c>
      <c r="BZ550" s="8">
        <f t="shared" si="534"/>
        <v>500</v>
      </c>
      <c r="CA550" s="8">
        <f t="shared" si="534"/>
        <v>19</v>
      </c>
      <c r="CC550" s="11">
        <f t="shared" si="460"/>
        <v>45102</v>
      </c>
      <c r="CD550" s="8">
        <f t="shared" si="535"/>
        <v>1388</v>
      </c>
      <c r="CE550" s="8">
        <f t="shared" si="535"/>
        <v>163913.21000000002</v>
      </c>
      <c r="CF550" s="8">
        <f t="shared" si="535"/>
        <v>449.7</v>
      </c>
      <c r="CG550" s="8">
        <f t="shared" si="535"/>
        <v>7001.2300000000005</v>
      </c>
      <c r="CH550" s="8">
        <f t="shared" si="535"/>
        <v>2134.2999999999997</v>
      </c>
      <c r="CI550" s="8">
        <f t="shared" si="535"/>
        <v>25</v>
      </c>
      <c r="CK550" s="11">
        <f t="shared" si="461"/>
        <v>45102</v>
      </c>
      <c r="CL550" s="8">
        <f t="shared" si="536"/>
        <v>419</v>
      </c>
      <c r="CM550" s="8">
        <f t="shared" si="536"/>
        <v>29580.340000000004</v>
      </c>
      <c r="CN550" s="8">
        <f t="shared" si="536"/>
        <v>0</v>
      </c>
      <c r="CO550" s="8">
        <f t="shared" si="536"/>
        <v>24</v>
      </c>
      <c r="CP550" s="8">
        <f t="shared" si="536"/>
        <v>450.56</v>
      </c>
      <c r="CQ550" s="8">
        <f t="shared" si="536"/>
        <v>3</v>
      </c>
      <c r="CS550" s="11">
        <f t="shared" si="462"/>
        <v>45102</v>
      </c>
      <c r="CT550" s="8">
        <f t="shared" si="508"/>
        <v>0</v>
      </c>
      <c r="CU550" s="8">
        <f t="shared" si="509"/>
        <v>0</v>
      </c>
      <c r="CV550" s="8">
        <f t="shared" si="510"/>
        <v>0</v>
      </c>
      <c r="CW550" s="8">
        <f t="shared" si="511"/>
        <v>0</v>
      </c>
      <c r="CX550" s="8">
        <f t="shared" si="512"/>
        <v>0</v>
      </c>
      <c r="CY550" s="8">
        <f t="shared" si="513"/>
        <v>0</v>
      </c>
      <c r="DA550" s="11">
        <f t="shared" si="463"/>
        <v>45102</v>
      </c>
      <c r="DB550" s="8">
        <f t="shared" si="514"/>
        <v>0</v>
      </c>
      <c r="DC550" s="8">
        <f t="shared" si="515"/>
        <v>0</v>
      </c>
      <c r="DD550" s="8">
        <f t="shared" si="516"/>
        <v>0</v>
      </c>
      <c r="DE550" s="8">
        <f t="shared" si="517"/>
        <v>0</v>
      </c>
      <c r="DF550" s="8">
        <f t="shared" si="518"/>
        <v>0</v>
      </c>
      <c r="DG550" s="8">
        <f t="shared" si="519"/>
        <v>0</v>
      </c>
      <c r="DI550" s="11">
        <f t="shared" si="464"/>
        <v>45102</v>
      </c>
      <c r="DJ550" s="8">
        <f t="shared" si="520"/>
        <v>0</v>
      </c>
      <c r="DK550" s="8">
        <f t="shared" si="521"/>
        <v>0</v>
      </c>
      <c r="DL550" s="8">
        <f t="shared" si="522"/>
        <v>0</v>
      </c>
      <c r="DM550" s="8">
        <f t="shared" si="523"/>
        <v>0</v>
      </c>
      <c r="DN550" s="8">
        <f t="shared" si="524"/>
        <v>0</v>
      </c>
      <c r="DO550" s="8">
        <f t="shared" si="525"/>
        <v>0</v>
      </c>
      <c r="DP550" s="56"/>
      <c r="DQ550" s="56"/>
      <c r="DR550" s="56"/>
      <c r="DS550" s="56"/>
    </row>
    <row r="551" spans="1:123" x14ac:dyDescent="0.3">
      <c r="A551" s="11">
        <f t="shared" si="450"/>
        <v>45103</v>
      </c>
      <c r="B551" s="8">
        <f t="shared" si="491"/>
        <v>1458</v>
      </c>
      <c r="C551" s="8">
        <f t="shared" si="492"/>
        <v>163554.43</v>
      </c>
      <c r="D551" s="8">
        <f t="shared" si="493"/>
        <v>0</v>
      </c>
      <c r="E551" s="8">
        <f t="shared" si="494"/>
        <v>742</v>
      </c>
      <c r="F551" s="8">
        <f t="shared" si="495"/>
        <v>937</v>
      </c>
      <c r="G551" s="8">
        <f t="shared" si="496"/>
        <v>1</v>
      </c>
      <c r="I551" s="11">
        <f t="shared" si="451"/>
        <v>45103</v>
      </c>
      <c r="J551" s="8">
        <f t="shared" si="526"/>
        <v>1209</v>
      </c>
      <c r="K551" s="8">
        <f t="shared" si="526"/>
        <v>171143.89</v>
      </c>
      <c r="L551" s="8">
        <f t="shared" si="526"/>
        <v>849.86</v>
      </c>
      <c r="M551" s="8">
        <f t="shared" si="526"/>
        <v>0</v>
      </c>
      <c r="N551" s="8">
        <f t="shared" si="526"/>
        <v>528.44000000000005</v>
      </c>
      <c r="O551" s="8">
        <f t="shared" si="526"/>
        <v>17</v>
      </c>
      <c r="Q551" s="11">
        <f t="shared" si="452"/>
        <v>45103</v>
      </c>
      <c r="R551" s="8">
        <f t="shared" si="527"/>
        <v>583</v>
      </c>
      <c r="S551" s="8">
        <f t="shared" si="527"/>
        <v>58574.200000000004</v>
      </c>
      <c r="T551" s="8">
        <f t="shared" si="527"/>
        <v>480.5</v>
      </c>
      <c r="U551" s="8">
        <f t="shared" si="527"/>
        <v>0</v>
      </c>
      <c r="V551" s="8">
        <f t="shared" si="527"/>
        <v>-2292.88</v>
      </c>
      <c r="W551" s="8">
        <f t="shared" si="527"/>
        <v>0</v>
      </c>
      <c r="Y551" s="11">
        <f t="shared" si="453"/>
        <v>45103</v>
      </c>
      <c r="Z551" s="8">
        <f t="shared" si="528"/>
        <v>1687</v>
      </c>
      <c r="AA551" s="8">
        <f t="shared" si="528"/>
        <v>220744.51000000004</v>
      </c>
      <c r="AB551" s="8">
        <f t="shared" si="528"/>
        <v>1467.8200000000002</v>
      </c>
      <c r="AC551" s="8">
        <f t="shared" si="528"/>
        <v>0</v>
      </c>
      <c r="AD551" s="8">
        <f t="shared" si="528"/>
        <v>2029.7100000000003</v>
      </c>
      <c r="AE551" s="8">
        <f t="shared" si="528"/>
        <v>29</v>
      </c>
      <c r="AG551" s="11">
        <f t="shared" si="454"/>
        <v>45103</v>
      </c>
      <c r="AH551" s="8">
        <f t="shared" si="529"/>
        <v>1568</v>
      </c>
      <c r="AI551" s="8">
        <f t="shared" si="529"/>
        <v>226243.29000000004</v>
      </c>
      <c r="AJ551" s="8">
        <f t="shared" si="529"/>
        <v>531.70000000000016</v>
      </c>
      <c r="AK551" s="8">
        <f t="shared" si="529"/>
        <v>0</v>
      </c>
      <c r="AL551" s="8">
        <f t="shared" si="529"/>
        <v>2088.7800000000007</v>
      </c>
      <c r="AM551" s="8">
        <f t="shared" si="529"/>
        <v>25</v>
      </c>
      <c r="AO551" s="11">
        <f t="shared" si="455"/>
        <v>45103</v>
      </c>
      <c r="AP551" s="8">
        <f t="shared" si="530"/>
        <v>1491</v>
      </c>
      <c r="AQ551" s="8">
        <f t="shared" si="530"/>
        <v>124964.43999999997</v>
      </c>
      <c r="AR551" s="8">
        <f t="shared" si="530"/>
        <v>0</v>
      </c>
      <c r="AS551" s="8">
        <f t="shared" si="530"/>
        <v>1402.35</v>
      </c>
      <c r="AT551" s="8">
        <f t="shared" si="530"/>
        <v>328.1</v>
      </c>
      <c r="AU551" s="8">
        <f t="shared" si="530"/>
        <v>33</v>
      </c>
      <c r="AW551" s="11">
        <f t="shared" si="456"/>
        <v>45103</v>
      </c>
      <c r="AX551" s="8">
        <f t="shared" si="531"/>
        <v>1355</v>
      </c>
      <c r="AY551" s="8">
        <f t="shared" si="531"/>
        <v>174790.11000000002</v>
      </c>
      <c r="AZ551" s="8">
        <f t="shared" si="531"/>
        <v>902.33999999999992</v>
      </c>
      <c r="BA551" s="8">
        <f t="shared" si="531"/>
        <v>0</v>
      </c>
      <c r="BB551" s="8">
        <f t="shared" si="531"/>
        <v>1904.15</v>
      </c>
      <c r="BC551" s="8">
        <f t="shared" si="531"/>
        <v>29</v>
      </c>
      <c r="BE551" s="11">
        <f t="shared" si="457"/>
        <v>45103</v>
      </c>
      <c r="BF551" s="8">
        <f t="shared" si="532"/>
        <v>1291</v>
      </c>
      <c r="BG551" s="8">
        <f t="shared" si="532"/>
        <v>162740</v>
      </c>
      <c r="BH551" s="8">
        <f t="shared" si="532"/>
        <v>1138.1399999999999</v>
      </c>
      <c r="BI551" s="8">
        <f t="shared" si="532"/>
        <v>0</v>
      </c>
      <c r="BJ551" s="8">
        <f t="shared" si="532"/>
        <v>3210.8399999999997</v>
      </c>
      <c r="BK551" s="8">
        <f t="shared" si="532"/>
        <v>40</v>
      </c>
      <c r="BM551" s="11">
        <f t="shared" si="458"/>
        <v>45103</v>
      </c>
      <c r="BN551" s="8">
        <f t="shared" si="533"/>
        <v>1059</v>
      </c>
      <c r="BO551" s="8">
        <f t="shared" si="533"/>
        <v>91460.29</v>
      </c>
      <c r="BP551" s="8">
        <f t="shared" si="533"/>
        <v>1185.5</v>
      </c>
      <c r="BQ551" s="8">
        <f t="shared" si="533"/>
        <v>0</v>
      </c>
      <c r="BR551" s="8">
        <f t="shared" si="533"/>
        <v>600</v>
      </c>
      <c r="BS551" s="8">
        <f t="shared" si="533"/>
        <v>2</v>
      </c>
      <c r="BU551" s="11">
        <f t="shared" si="459"/>
        <v>45103</v>
      </c>
      <c r="BV551" s="8">
        <f t="shared" si="534"/>
        <v>1035</v>
      </c>
      <c r="BW551" s="8">
        <f t="shared" si="534"/>
        <v>113718.77</v>
      </c>
      <c r="BX551" s="8">
        <f t="shared" si="534"/>
        <v>1828.6</v>
      </c>
      <c r="BY551" s="8">
        <f t="shared" si="534"/>
        <v>0</v>
      </c>
      <c r="BZ551" s="8">
        <f t="shared" si="534"/>
        <v>500</v>
      </c>
      <c r="CA551" s="8">
        <f t="shared" si="534"/>
        <v>20</v>
      </c>
      <c r="CC551" s="11">
        <f t="shared" si="460"/>
        <v>45103</v>
      </c>
      <c r="CD551" s="8">
        <f t="shared" si="535"/>
        <v>1450</v>
      </c>
      <c r="CE551" s="8">
        <f t="shared" si="535"/>
        <v>170097.27000000002</v>
      </c>
      <c r="CF551" s="8">
        <f t="shared" si="535"/>
        <v>456.68</v>
      </c>
      <c r="CG551" s="8">
        <f t="shared" si="535"/>
        <v>7262.1500000000005</v>
      </c>
      <c r="CH551" s="8">
        <f t="shared" si="535"/>
        <v>2210.7999999999997</v>
      </c>
      <c r="CI551" s="8">
        <f t="shared" si="535"/>
        <v>25</v>
      </c>
      <c r="CK551" s="11">
        <f t="shared" si="461"/>
        <v>45103</v>
      </c>
      <c r="CL551" s="8">
        <f t="shared" si="536"/>
        <v>437</v>
      </c>
      <c r="CM551" s="8">
        <f t="shared" si="536"/>
        <v>30818.660000000003</v>
      </c>
      <c r="CN551" s="8">
        <f t="shared" si="536"/>
        <v>0</v>
      </c>
      <c r="CO551" s="8">
        <f t="shared" si="536"/>
        <v>24</v>
      </c>
      <c r="CP551" s="8">
        <f t="shared" si="536"/>
        <v>450.56</v>
      </c>
      <c r="CQ551" s="8">
        <f t="shared" si="536"/>
        <v>3</v>
      </c>
      <c r="CS551" s="11">
        <f t="shared" si="462"/>
        <v>45103</v>
      </c>
      <c r="CT551" s="8">
        <f t="shared" si="508"/>
        <v>0</v>
      </c>
      <c r="CU551" s="8">
        <f t="shared" si="509"/>
        <v>0</v>
      </c>
      <c r="CV551" s="8">
        <f t="shared" si="510"/>
        <v>0</v>
      </c>
      <c r="CW551" s="8">
        <f t="shared" si="511"/>
        <v>0</v>
      </c>
      <c r="CX551" s="8">
        <f t="shared" si="512"/>
        <v>0</v>
      </c>
      <c r="CY551" s="8">
        <f t="shared" si="513"/>
        <v>0</v>
      </c>
      <c r="DA551" s="11">
        <f t="shared" si="463"/>
        <v>45103</v>
      </c>
      <c r="DB551" s="8">
        <f t="shared" si="514"/>
        <v>0</v>
      </c>
      <c r="DC551" s="8">
        <f t="shared" si="515"/>
        <v>0</v>
      </c>
      <c r="DD551" s="8">
        <f t="shared" si="516"/>
        <v>0</v>
      </c>
      <c r="DE551" s="8">
        <f t="shared" si="517"/>
        <v>0</v>
      </c>
      <c r="DF551" s="8">
        <f t="shared" si="518"/>
        <v>0</v>
      </c>
      <c r="DG551" s="8">
        <f t="shared" si="519"/>
        <v>0</v>
      </c>
      <c r="DI551" s="11">
        <f t="shared" si="464"/>
        <v>45103</v>
      </c>
      <c r="DJ551" s="8">
        <f t="shared" si="520"/>
        <v>0</v>
      </c>
      <c r="DK551" s="8">
        <f t="shared" si="521"/>
        <v>0</v>
      </c>
      <c r="DL551" s="8">
        <f t="shared" si="522"/>
        <v>0</v>
      </c>
      <c r="DM551" s="8">
        <f t="shared" si="523"/>
        <v>0</v>
      </c>
      <c r="DN551" s="8">
        <f t="shared" si="524"/>
        <v>0</v>
      </c>
      <c r="DO551" s="8">
        <f t="shared" si="525"/>
        <v>0</v>
      </c>
      <c r="DP551" s="56"/>
      <c r="DQ551" s="56"/>
      <c r="DR551" s="56"/>
      <c r="DS551" s="56"/>
    </row>
    <row r="552" spans="1:123" x14ac:dyDescent="0.3">
      <c r="A552" s="11">
        <f t="shared" si="450"/>
        <v>45104</v>
      </c>
      <c r="B552" s="8">
        <f t="shared" si="491"/>
        <v>1516</v>
      </c>
      <c r="C552" s="8">
        <f t="shared" si="492"/>
        <v>171707.6</v>
      </c>
      <c r="D552" s="8">
        <f t="shared" si="493"/>
        <v>0</v>
      </c>
      <c r="E552" s="8">
        <f t="shared" si="494"/>
        <v>782</v>
      </c>
      <c r="F552" s="8">
        <f t="shared" si="495"/>
        <v>937</v>
      </c>
      <c r="G552" s="8">
        <f t="shared" si="496"/>
        <v>1</v>
      </c>
      <c r="I552" s="11">
        <f t="shared" si="451"/>
        <v>45104</v>
      </c>
      <c r="J552" s="8">
        <f t="shared" si="526"/>
        <v>1276</v>
      </c>
      <c r="K552" s="8">
        <f t="shared" si="526"/>
        <v>180991.13</v>
      </c>
      <c r="L552" s="8">
        <f t="shared" si="526"/>
        <v>898.68000000000006</v>
      </c>
      <c r="M552" s="8">
        <f t="shared" si="526"/>
        <v>0</v>
      </c>
      <c r="N552" s="8">
        <f t="shared" si="526"/>
        <v>528.44000000000005</v>
      </c>
      <c r="O552" s="8">
        <f t="shared" si="526"/>
        <v>17</v>
      </c>
      <c r="Q552" s="11">
        <f t="shared" si="452"/>
        <v>45104</v>
      </c>
      <c r="R552" s="8">
        <f t="shared" si="527"/>
        <v>584</v>
      </c>
      <c r="S552" s="8">
        <f t="shared" si="527"/>
        <v>58668.44</v>
      </c>
      <c r="T552" s="8">
        <f t="shared" si="527"/>
        <v>487.75</v>
      </c>
      <c r="U552" s="8">
        <f t="shared" si="527"/>
        <v>0</v>
      </c>
      <c r="V552" s="8">
        <f t="shared" si="527"/>
        <v>-2292.88</v>
      </c>
      <c r="W552" s="8">
        <f t="shared" si="527"/>
        <v>0</v>
      </c>
      <c r="Y552" s="11">
        <f t="shared" si="453"/>
        <v>45104</v>
      </c>
      <c r="Z552" s="8">
        <f t="shared" si="528"/>
        <v>1763</v>
      </c>
      <c r="AA552" s="8">
        <f t="shared" si="528"/>
        <v>230402.68000000005</v>
      </c>
      <c r="AB552" s="8">
        <f t="shared" si="528"/>
        <v>1500.2000000000003</v>
      </c>
      <c r="AC552" s="8">
        <f t="shared" si="528"/>
        <v>0</v>
      </c>
      <c r="AD552" s="8">
        <f t="shared" si="528"/>
        <v>2232.6600000000003</v>
      </c>
      <c r="AE552" s="8">
        <f t="shared" si="528"/>
        <v>29</v>
      </c>
      <c r="AG552" s="11">
        <f t="shared" si="454"/>
        <v>45104</v>
      </c>
      <c r="AH552" s="8">
        <f t="shared" si="529"/>
        <v>1632</v>
      </c>
      <c r="AI552" s="8">
        <f t="shared" si="529"/>
        <v>234796.02000000005</v>
      </c>
      <c r="AJ552" s="8">
        <f t="shared" si="529"/>
        <v>549.2800000000002</v>
      </c>
      <c r="AK552" s="8">
        <f t="shared" si="529"/>
        <v>0</v>
      </c>
      <c r="AL552" s="8">
        <f t="shared" si="529"/>
        <v>2109.0800000000008</v>
      </c>
      <c r="AM552" s="8">
        <f t="shared" si="529"/>
        <v>27</v>
      </c>
      <c r="AO552" s="11">
        <f t="shared" si="455"/>
        <v>45104</v>
      </c>
      <c r="AP552" s="8">
        <f t="shared" si="530"/>
        <v>1567</v>
      </c>
      <c r="AQ552" s="8">
        <f t="shared" si="530"/>
        <v>131709.59999999998</v>
      </c>
      <c r="AR552" s="8">
        <f t="shared" si="530"/>
        <v>0</v>
      </c>
      <c r="AS552" s="8">
        <f t="shared" si="530"/>
        <v>1534.54</v>
      </c>
      <c r="AT552" s="8">
        <f t="shared" si="530"/>
        <v>369.88</v>
      </c>
      <c r="AU552" s="8">
        <f t="shared" si="530"/>
        <v>35</v>
      </c>
      <c r="AW552" s="11">
        <f t="shared" si="456"/>
        <v>45104</v>
      </c>
      <c r="AX552" s="8">
        <f t="shared" si="531"/>
        <v>1430</v>
      </c>
      <c r="AY552" s="8">
        <f t="shared" si="531"/>
        <v>184625.29</v>
      </c>
      <c r="AZ552" s="8">
        <f t="shared" si="531"/>
        <v>966.06</v>
      </c>
      <c r="BA552" s="8">
        <f t="shared" si="531"/>
        <v>0</v>
      </c>
      <c r="BB552" s="8">
        <f t="shared" si="531"/>
        <v>1948.3000000000002</v>
      </c>
      <c r="BC552" s="8">
        <f t="shared" si="531"/>
        <v>29</v>
      </c>
      <c r="BE552" s="11">
        <f t="shared" si="457"/>
        <v>45104</v>
      </c>
      <c r="BF552" s="8">
        <f t="shared" si="532"/>
        <v>1339</v>
      </c>
      <c r="BG552" s="8">
        <f t="shared" si="532"/>
        <v>169343.79</v>
      </c>
      <c r="BH552" s="8">
        <f t="shared" si="532"/>
        <v>1143.7099999999998</v>
      </c>
      <c r="BI552" s="8">
        <f t="shared" si="532"/>
        <v>0</v>
      </c>
      <c r="BJ552" s="8">
        <f t="shared" si="532"/>
        <v>3409.0899999999997</v>
      </c>
      <c r="BK552" s="8">
        <f t="shared" si="532"/>
        <v>40</v>
      </c>
      <c r="BM552" s="11">
        <f t="shared" si="458"/>
        <v>45104</v>
      </c>
      <c r="BN552" s="8">
        <f t="shared" si="533"/>
        <v>1102</v>
      </c>
      <c r="BO552" s="8">
        <f t="shared" si="533"/>
        <v>95197.849999999991</v>
      </c>
      <c r="BP552" s="8">
        <f t="shared" si="533"/>
        <v>1202.5</v>
      </c>
      <c r="BQ552" s="8">
        <f t="shared" si="533"/>
        <v>0</v>
      </c>
      <c r="BR552" s="8">
        <f t="shared" si="533"/>
        <v>620</v>
      </c>
      <c r="BS552" s="8">
        <f t="shared" si="533"/>
        <v>2</v>
      </c>
      <c r="BU552" s="11">
        <f t="shared" si="459"/>
        <v>45104</v>
      </c>
      <c r="BV552" s="8">
        <f t="shared" si="534"/>
        <v>1094</v>
      </c>
      <c r="BW552" s="8">
        <f t="shared" si="534"/>
        <v>120790.23000000001</v>
      </c>
      <c r="BX552" s="8">
        <f t="shared" si="534"/>
        <v>1894.6</v>
      </c>
      <c r="BY552" s="8">
        <f t="shared" si="534"/>
        <v>0</v>
      </c>
      <c r="BZ552" s="8">
        <f t="shared" si="534"/>
        <v>500</v>
      </c>
      <c r="CA552" s="8">
        <f t="shared" si="534"/>
        <v>21</v>
      </c>
      <c r="CC552" s="11">
        <f t="shared" si="460"/>
        <v>45104</v>
      </c>
      <c r="CD552" s="8">
        <f t="shared" si="535"/>
        <v>1524</v>
      </c>
      <c r="CE552" s="8">
        <f t="shared" si="535"/>
        <v>179335.41000000003</v>
      </c>
      <c r="CF552" s="8">
        <f t="shared" si="535"/>
        <v>456.68</v>
      </c>
      <c r="CG552" s="8">
        <f t="shared" si="535"/>
        <v>7562.5700000000006</v>
      </c>
      <c r="CH552" s="8">
        <f t="shared" si="535"/>
        <v>2307.7999999999997</v>
      </c>
      <c r="CI552" s="8">
        <f t="shared" si="535"/>
        <v>25</v>
      </c>
      <c r="CK552" s="11">
        <f t="shared" si="461"/>
        <v>45104</v>
      </c>
      <c r="CL552" s="8">
        <f t="shared" si="536"/>
        <v>455</v>
      </c>
      <c r="CM552" s="8">
        <f t="shared" si="536"/>
        <v>32109.540000000005</v>
      </c>
      <c r="CN552" s="8">
        <f t="shared" si="536"/>
        <v>0</v>
      </c>
      <c r="CO552" s="8">
        <f t="shared" si="536"/>
        <v>24</v>
      </c>
      <c r="CP552" s="8">
        <f t="shared" si="536"/>
        <v>496.94</v>
      </c>
      <c r="CQ552" s="8">
        <f t="shared" si="536"/>
        <v>3</v>
      </c>
      <c r="CS552" s="11">
        <f t="shared" si="462"/>
        <v>45104</v>
      </c>
      <c r="CT552" s="8">
        <f t="shared" si="508"/>
        <v>0</v>
      </c>
      <c r="CU552" s="8">
        <f t="shared" si="509"/>
        <v>0</v>
      </c>
      <c r="CV552" s="8">
        <f t="shared" si="510"/>
        <v>0</v>
      </c>
      <c r="CW552" s="8">
        <f t="shared" si="511"/>
        <v>0</v>
      </c>
      <c r="CX552" s="8">
        <f t="shared" si="512"/>
        <v>0</v>
      </c>
      <c r="CY552" s="8">
        <f t="shared" si="513"/>
        <v>0</v>
      </c>
      <c r="DA552" s="11">
        <f t="shared" si="463"/>
        <v>45104</v>
      </c>
      <c r="DB552" s="8">
        <f t="shared" si="514"/>
        <v>0</v>
      </c>
      <c r="DC552" s="8">
        <f t="shared" si="515"/>
        <v>0</v>
      </c>
      <c r="DD552" s="8">
        <f t="shared" si="516"/>
        <v>0</v>
      </c>
      <c r="DE552" s="8">
        <f t="shared" si="517"/>
        <v>0</v>
      </c>
      <c r="DF552" s="8">
        <f t="shared" si="518"/>
        <v>0</v>
      </c>
      <c r="DG552" s="8">
        <f t="shared" si="519"/>
        <v>0</v>
      </c>
      <c r="DI552" s="11">
        <f t="shared" si="464"/>
        <v>45104</v>
      </c>
      <c r="DJ552" s="8">
        <f t="shared" si="520"/>
        <v>0</v>
      </c>
      <c r="DK552" s="8">
        <f t="shared" si="521"/>
        <v>0</v>
      </c>
      <c r="DL552" s="8">
        <f t="shared" si="522"/>
        <v>0</v>
      </c>
      <c r="DM552" s="8">
        <f t="shared" si="523"/>
        <v>0</v>
      </c>
      <c r="DN552" s="8">
        <f t="shared" si="524"/>
        <v>0</v>
      </c>
      <c r="DO552" s="8">
        <f t="shared" si="525"/>
        <v>0</v>
      </c>
      <c r="DP552" s="56"/>
      <c r="DQ552" s="56"/>
      <c r="DR552" s="56"/>
      <c r="DS552" s="56"/>
    </row>
    <row r="553" spans="1:123" x14ac:dyDescent="0.3">
      <c r="A553" s="11">
        <f t="shared" si="450"/>
        <v>45105</v>
      </c>
      <c r="B553" s="8">
        <f t="shared" si="491"/>
        <v>1576</v>
      </c>
      <c r="C553" s="8">
        <f t="shared" si="492"/>
        <v>179909.42</v>
      </c>
      <c r="D553" s="8">
        <f t="shared" si="493"/>
        <v>0</v>
      </c>
      <c r="E553" s="8">
        <f t="shared" si="494"/>
        <v>831</v>
      </c>
      <c r="F553" s="8">
        <f t="shared" si="495"/>
        <v>937</v>
      </c>
      <c r="G553" s="8">
        <f t="shared" si="496"/>
        <v>1</v>
      </c>
      <c r="I553" s="11">
        <f t="shared" si="451"/>
        <v>45105</v>
      </c>
      <c r="J553" s="8">
        <f t="shared" si="526"/>
        <v>1331</v>
      </c>
      <c r="K553" s="8">
        <f t="shared" si="526"/>
        <v>188596.23</v>
      </c>
      <c r="L553" s="8">
        <f t="shared" si="526"/>
        <v>940.19</v>
      </c>
      <c r="M553" s="8">
        <f t="shared" si="526"/>
        <v>0</v>
      </c>
      <c r="N553" s="8">
        <f t="shared" si="526"/>
        <v>553.19000000000005</v>
      </c>
      <c r="O553" s="8">
        <f t="shared" si="526"/>
        <v>17</v>
      </c>
      <c r="Q553" s="11">
        <f t="shared" si="452"/>
        <v>45105</v>
      </c>
      <c r="R553" s="8">
        <f t="shared" si="527"/>
        <v>584</v>
      </c>
      <c r="S553" s="8">
        <f t="shared" si="527"/>
        <v>58668.44</v>
      </c>
      <c r="T553" s="8">
        <f t="shared" si="527"/>
        <v>492.75</v>
      </c>
      <c r="U553" s="8">
        <f t="shared" si="527"/>
        <v>0</v>
      </c>
      <c r="V553" s="8">
        <f t="shared" si="527"/>
        <v>-2292.88</v>
      </c>
      <c r="W553" s="8">
        <f t="shared" si="527"/>
        <v>0</v>
      </c>
      <c r="Y553" s="11">
        <f t="shared" si="453"/>
        <v>45105</v>
      </c>
      <c r="Z553" s="8">
        <f t="shared" si="528"/>
        <v>1839</v>
      </c>
      <c r="AA553" s="8">
        <f t="shared" si="528"/>
        <v>240351.50000000006</v>
      </c>
      <c r="AB553" s="8">
        <f t="shared" si="528"/>
        <v>1568.6900000000003</v>
      </c>
      <c r="AC553" s="8">
        <f t="shared" si="528"/>
        <v>0</v>
      </c>
      <c r="AD553" s="8">
        <f t="shared" si="528"/>
        <v>2342.5600000000004</v>
      </c>
      <c r="AE553" s="8">
        <f t="shared" si="528"/>
        <v>29</v>
      </c>
      <c r="AG553" s="11">
        <f t="shared" si="454"/>
        <v>45105</v>
      </c>
      <c r="AH553" s="8">
        <f t="shared" si="529"/>
        <v>1691</v>
      </c>
      <c r="AI553" s="8">
        <f t="shared" si="529"/>
        <v>241913.33000000005</v>
      </c>
      <c r="AJ553" s="8">
        <f t="shared" si="529"/>
        <v>556.68000000000018</v>
      </c>
      <c r="AK553" s="8">
        <f t="shared" si="529"/>
        <v>0</v>
      </c>
      <c r="AL553" s="8">
        <f t="shared" si="529"/>
        <v>2109.0800000000008</v>
      </c>
      <c r="AM553" s="8">
        <f t="shared" si="529"/>
        <v>29</v>
      </c>
      <c r="AO553" s="11">
        <f t="shared" si="455"/>
        <v>45105</v>
      </c>
      <c r="AP553" s="8">
        <f t="shared" si="530"/>
        <v>1643</v>
      </c>
      <c r="AQ553" s="8">
        <f t="shared" si="530"/>
        <v>138231.09999999998</v>
      </c>
      <c r="AR553" s="8">
        <f t="shared" si="530"/>
        <v>0</v>
      </c>
      <c r="AS553" s="8">
        <f t="shared" si="530"/>
        <v>1707.54</v>
      </c>
      <c r="AT553" s="8">
        <f t="shared" si="530"/>
        <v>369.88</v>
      </c>
      <c r="AU553" s="8">
        <f t="shared" si="530"/>
        <v>37</v>
      </c>
      <c r="AW553" s="11">
        <f t="shared" si="456"/>
        <v>45105</v>
      </c>
      <c r="AX553" s="8">
        <f t="shared" si="531"/>
        <v>1500</v>
      </c>
      <c r="AY553" s="8">
        <f t="shared" si="531"/>
        <v>193802.72</v>
      </c>
      <c r="AZ553" s="8">
        <f t="shared" si="531"/>
        <v>1013.18</v>
      </c>
      <c r="BA553" s="8">
        <f t="shared" si="531"/>
        <v>0</v>
      </c>
      <c r="BB553" s="8">
        <f t="shared" si="531"/>
        <v>1948.3000000000002</v>
      </c>
      <c r="BC553" s="8">
        <f t="shared" si="531"/>
        <v>32</v>
      </c>
      <c r="BE553" s="11">
        <f t="shared" si="457"/>
        <v>45105</v>
      </c>
      <c r="BF553" s="8">
        <f t="shared" si="532"/>
        <v>1395</v>
      </c>
      <c r="BG553" s="8">
        <f t="shared" si="532"/>
        <v>177278.80000000002</v>
      </c>
      <c r="BH553" s="8">
        <f t="shared" si="532"/>
        <v>1224.9199999999998</v>
      </c>
      <c r="BI553" s="8">
        <f t="shared" si="532"/>
        <v>0</v>
      </c>
      <c r="BJ553" s="8">
        <f t="shared" si="532"/>
        <v>3414.0399999999995</v>
      </c>
      <c r="BK553" s="8">
        <f t="shared" si="532"/>
        <v>40</v>
      </c>
      <c r="BM553" s="11">
        <f t="shared" si="458"/>
        <v>45105</v>
      </c>
      <c r="BN553" s="8">
        <f t="shared" si="533"/>
        <v>1149</v>
      </c>
      <c r="BO553" s="8">
        <f t="shared" si="533"/>
        <v>99125.98</v>
      </c>
      <c r="BP553" s="8">
        <f t="shared" si="533"/>
        <v>1282.5</v>
      </c>
      <c r="BQ553" s="8">
        <f t="shared" si="533"/>
        <v>0</v>
      </c>
      <c r="BR553" s="8">
        <f t="shared" si="533"/>
        <v>780</v>
      </c>
      <c r="BS553" s="8">
        <f t="shared" si="533"/>
        <v>2</v>
      </c>
      <c r="BU553" s="11">
        <f t="shared" si="459"/>
        <v>45105</v>
      </c>
      <c r="BV553" s="8">
        <f t="shared" si="534"/>
        <v>1145</v>
      </c>
      <c r="BW553" s="8">
        <f t="shared" si="534"/>
        <v>127068.28000000001</v>
      </c>
      <c r="BX553" s="8">
        <f t="shared" si="534"/>
        <v>1920.6</v>
      </c>
      <c r="BY553" s="8">
        <f t="shared" si="534"/>
        <v>0</v>
      </c>
      <c r="BZ553" s="8">
        <f t="shared" si="534"/>
        <v>500</v>
      </c>
      <c r="CA553" s="8">
        <f t="shared" si="534"/>
        <v>22</v>
      </c>
      <c r="CC553" s="11">
        <f t="shared" si="460"/>
        <v>45105</v>
      </c>
      <c r="CD553" s="8">
        <f t="shared" si="535"/>
        <v>1593</v>
      </c>
      <c r="CE553" s="8">
        <f t="shared" si="535"/>
        <v>187697.70000000004</v>
      </c>
      <c r="CF553" s="8">
        <f t="shared" si="535"/>
        <v>456.68</v>
      </c>
      <c r="CG553" s="8">
        <f t="shared" si="535"/>
        <v>7933.56</v>
      </c>
      <c r="CH553" s="8">
        <f t="shared" si="535"/>
        <v>2395.7999999999997</v>
      </c>
      <c r="CI553" s="8">
        <f t="shared" si="535"/>
        <v>26</v>
      </c>
      <c r="CK553" s="11">
        <f t="shared" si="461"/>
        <v>45105</v>
      </c>
      <c r="CL553" s="8">
        <f t="shared" si="536"/>
        <v>477</v>
      </c>
      <c r="CM553" s="8">
        <f t="shared" si="536"/>
        <v>33553.050000000003</v>
      </c>
      <c r="CN553" s="8">
        <f t="shared" si="536"/>
        <v>0</v>
      </c>
      <c r="CO553" s="8">
        <f t="shared" si="536"/>
        <v>24</v>
      </c>
      <c r="CP553" s="8">
        <f t="shared" si="536"/>
        <v>511.94</v>
      </c>
      <c r="CQ553" s="8">
        <f t="shared" si="536"/>
        <v>3</v>
      </c>
      <c r="CS553" s="11">
        <f t="shared" si="462"/>
        <v>45105</v>
      </c>
      <c r="CT553" s="8">
        <f t="shared" si="508"/>
        <v>0</v>
      </c>
      <c r="CU553" s="8">
        <f t="shared" si="509"/>
        <v>0</v>
      </c>
      <c r="CV553" s="8">
        <f t="shared" si="510"/>
        <v>0</v>
      </c>
      <c r="CW553" s="8">
        <f t="shared" si="511"/>
        <v>0</v>
      </c>
      <c r="CX553" s="8">
        <f t="shared" si="512"/>
        <v>0</v>
      </c>
      <c r="CY553" s="8">
        <f t="shared" si="513"/>
        <v>0</v>
      </c>
      <c r="DA553" s="11">
        <f t="shared" si="463"/>
        <v>45105</v>
      </c>
      <c r="DB553" s="8">
        <f t="shared" si="514"/>
        <v>0</v>
      </c>
      <c r="DC553" s="8">
        <f t="shared" si="515"/>
        <v>0</v>
      </c>
      <c r="DD553" s="8">
        <f t="shared" si="516"/>
        <v>0</v>
      </c>
      <c r="DE553" s="8">
        <f t="shared" si="517"/>
        <v>0</v>
      </c>
      <c r="DF553" s="8">
        <f t="shared" si="518"/>
        <v>0</v>
      </c>
      <c r="DG553" s="8">
        <f t="shared" si="519"/>
        <v>0</v>
      </c>
      <c r="DI553" s="11">
        <f t="shared" si="464"/>
        <v>45105</v>
      </c>
      <c r="DJ553" s="8">
        <f t="shared" si="520"/>
        <v>0</v>
      </c>
      <c r="DK553" s="8">
        <f t="shared" si="521"/>
        <v>0</v>
      </c>
      <c r="DL553" s="8">
        <f t="shared" si="522"/>
        <v>0</v>
      </c>
      <c r="DM553" s="8">
        <f t="shared" si="523"/>
        <v>0</v>
      </c>
      <c r="DN553" s="8">
        <f t="shared" si="524"/>
        <v>0</v>
      </c>
      <c r="DO553" s="8">
        <f t="shared" si="525"/>
        <v>0</v>
      </c>
      <c r="DP553" s="56"/>
      <c r="DQ553" s="56"/>
      <c r="DR553" s="56"/>
      <c r="DS553" s="56"/>
    </row>
    <row r="554" spans="1:123" x14ac:dyDescent="0.3">
      <c r="A554" s="11">
        <f t="shared" si="450"/>
        <v>45106</v>
      </c>
      <c r="B554" s="8">
        <f t="shared" si="491"/>
        <v>1628</v>
      </c>
      <c r="C554" s="8">
        <f t="shared" si="492"/>
        <v>185772.42</v>
      </c>
      <c r="D554" s="8">
        <f t="shared" si="493"/>
        <v>0</v>
      </c>
      <c r="E554" s="8">
        <f t="shared" si="494"/>
        <v>873.5</v>
      </c>
      <c r="F554" s="8">
        <f t="shared" si="495"/>
        <v>1037</v>
      </c>
      <c r="G554" s="8">
        <f t="shared" si="496"/>
        <v>1</v>
      </c>
      <c r="I554" s="11">
        <f t="shared" si="451"/>
        <v>45106</v>
      </c>
      <c r="J554" s="8">
        <f t="shared" si="526"/>
        <v>1371</v>
      </c>
      <c r="K554" s="8">
        <f t="shared" si="526"/>
        <v>194127.23</v>
      </c>
      <c r="L554" s="8">
        <f t="shared" si="526"/>
        <v>961.8900000000001</v>
      </c>
      <c r="M554" s="8">
        <f t="shared" si="526"/>
        <v>0</v>
      </c>
      <c r="N554" s="8">
        <f t="shared" si="526"/>
        <v>553.19000000000005</v>
      </c>
      <c r="O554" s="8">
        <f t="shared" si="526"/>
        <v>17</v>
      </c>
      <c r="Q554" s="11">
        <f t="shared" si="452"/>
        <v>45106</v>
      </c>
      <c r="R554" s="8">
        <f t="shared" si="527"/>
        <v>584</v>
      </c>
      <c r="S554" s="8">
        <f t="shared" si="527"/>
        <v>58668.44</v>
      </c>
      <c r="T554" s="8">
        <f t="shared" si="527"/>
        <v>498.75</v>
      </c>
      <c r="U554" s="8">
        <f t="shared" si="527"/>
        <v>0</v>
      </c>
      <c r="V554" s="8">
        <f t="shared" si="527"/>
        <v>-2292.88</v>
      </c>
      <c r="W554" s="8">
        <f t="shared" si="527"/>
        <v>0</v>
      </c>
      <c r="Y554" s="11">
        <f t="shared" si="453"/>
        <v>45106</v>
      </c>
      <c r="Z554" s="8">
        <f t="shared" si="528"/>
        <v>1912</v>
      </c>
      <c r="AA554" s="8">
        <f t="shared" si="528"/>
        <v>249147.12000000005</v>
      </c>
      <c r="AB554" s="8">
        <f t="shared" si="528"/>
        <v>1658.9200000000003</v>
      </c>
      <c r="AC554" s="8">
        <f t="shared" si="528"/>
        <v>0</v>
      </c>
      <c r="AD554" s="8">
        <f t="shared" si="528"/>
        <v>2392.5600000000004</v>
      </c>
      <c r="AE554" s="8">
        <f t="shared" si="528"/>
        <v>29</v>
      </c>
      <c r="AG554" s="11">
        <f t="shared" si="454"/>
        <v>45106</v>
      </c>
      <c r="AH554" s="8">
        <f t="shared" si="529"/>
        <v>1743</v>
      </c>
      <c r="AI554" s="8">
        <f t="shared" si="529"/>
        <v>248782.50000000006</v>
      </c>
      <c r="AJ554" s="8">
        <f t="shared" si="529"/>
        <v>564.08000000000015</v>
      </c>
      <c r="AK554" s="8">
        <f t="shared" si="529"/>
        <v>0</v>
      </c>
      <c r="AL554" s="8">
        <f t="shared" si="529"/>
        <v>2286.3300000000008</v>
      </c>
      <c r="AM554" s="8">
        <f t="shared" si="529"/>
        <v>31</v>
      </c>
      <c r="AO554" s="11">
        <f t="shared" si="455"/>
        <v>45106</v>
      </c>
      <c r="AP554" s="8">
        <f t="shared" si="530"/>
        <v>1717</v>
      </c>
      <c r="AQ554" s="8">
        <f t="shared" si="530"/>
        <v>144451.63999999998</v>
      </c>
      <c r="AR554" s="8">
        <f t="shared" si="530"/>
        <v>0</v>
      </c>
      <c r="AS554" s="8">
        <f t="shared" si="530"/>
        <v>1861.54</v>
      </c>
      <c r="AT554" s="8">
        <f t="shared" si="530"/>
        <v>369.88</v>
      </c>
      <c r="AU554" s="8">
        <f t="shared" si="530"/>
        <v>39</v>
      </c>
      <c r="AW554" s="11">
        <f t="shared" si="456"/>
        <v>45106</v>
      </c>
      <c r="AX554" s="8">
        <f t="shared" si="531"/>
        <v>1559</v>
      </c>
      <c r="AY554" s="8">
        <f t="shared" si="531"/>
        <v>201302.7</v>
      </c>
      <c r="AZ554" s="8">
        <f t="shared" si="531"/>
        <v>1027.95</v>
      </c>
      <c r="BA554" s="8">
        <f t="shared" si="531"/>
        <v>0</v>
      </c>
      <c r="BB554" s="8">
        <f t="shared" si="531"/>
        <v>1948.3000000000002</v>
      </c>
      <c r="BC554" s="8">
        <f t="shared" si="531"/>
        <v>34</v>
      </c>
      <c r="BE554" s="11">
        <f t="shared" si="457"/>
        <v>45106</v>
      </c>
      <c r="BF554" s="8">
        <f t="shared" si="532"/>
        <v>1454</v>
      </c>
      <c r="BG554" s="8">
        <f t="shared" si="532"/>
        <v>184743.66</v>
      </c>
      <c r="BH554" s="8">
        <f t="shared" si="532"/>
        <v>1282.0099999999998</v>
      </c>
      <c r="BI554" s="8">
        <f t="shared" si="532"/>
        <v>0</v>
      </c>
      <c r="BJ554" s="8">
        <f t="shared" si="532"/>
        <v>3414.0399999999995</v>
      </c>
      <c r="BK554" s="8">
        <f t="shared" si="532"/>
        <v>41</v>
      </c>
      <c r="BM554" s="11">
        <f t="shared" si="458"/>
        <v>45106</v>
      </c>
      <c r="BN554" s="8">
        <f t="shared" si="533"/>
        <v>1188</v>
      </c>
      <c r="BO554" s="8">
        <f t="shared" si="533"/>
        <v>102509.45999999999</v>
      </c>
      <c r="BP554" s="8">
        <f t="shared" si="533"/>
        <v>1329.5</v>
      </c>
      <c r="BQ554" s="8">
        <f t="shared" si="533"/>
        <v>0</v>
      </c>
      <c r="BR554" s="8">
        <f t="shared" si="533"/>
        <v>820</v>
      </c>
      <c r="BS554" s="8">
        <f t="shared" si="533"/>
        <v>2</v>
      </c>
      <c r="BU554" s="11">
        <f t="shared" si="459"/>
        <v>45106</v>
      </c>
      <c r="BV554" s="8">
        <f t="shared" si="534"/>
        <v>1189</v>
      </c>
      <c r="BW554" s="8">
        <f t="shared" si="534"/>
        <v>131987.30000000002</v>
      </c>
      <c r="BX554" s="8">
        <f t="shared" si="534"/>
        <v>1972.1</v>
      </c>
      <c r="BY554" s="8">
        <f t="shared" si="534"/>
        <v>0</v>
      </c>
      <c r="BZ554" s="8">
        <f t="shared" si="534"/>
        <v>500</v>
      </c>
      <c r="CA554" s="8">
        <f t="shared" si="534"/>
        <v>23</v>
      </c>
      <c r="CC554" s="11">
        <f t="shared" si="460"/>
        <v>45106</v>
      </c>
      <c r="CD554" s="8">
        <f t="shared" si="535"/>
        <v>1656</v>
      </c>
      <c r="CE554" s="8">
        <f t="shared" si="535"/>
        <v>199015.07000000004</v>
      </c>
      <c r="CF554" s="8">
        <f t="shared" si="535"/>
        <v>456.68</v>
      </c>
      <c r="CG554" s="8">
        <f t="shared" si="535"/>
        <v>8143.3300000000008</v>
      </c>
      <c r="CH554" s="8">
        <f t="shared" si="535"/>
        <v>2708.7999999999997</v>
      </c>
      <c r="CI554" s="8">
        <f t="shared" si="535"/>
        <v>27</v>
      </c>
      <c r="CK554" s="11">
        <f t="shared" si="461"/>
        <v>45106</v>
      </c>
      <c r="CL554" s="8">
        <f t="shared" si="536"/>
        <v>495</v>
      </c>
      <c r="CM554" s="8">
        <f t="shared" si="536"/>
        <v>34705.39</v>
      </c>
      <c r="CN554" s="8">
        <f t="shared" si="536"/>
        <v>0</v>
      </c>
      <c r="CO554" s="8">
        <f t="shared" si="536"/>
        <v>24</v>
      </c>
      <c r="CP554" s="8">
        <f t="shared" si="536"/>
        <v>541.94000000000005</v>
      </c>
      <c r="CQ554" s="8">
        <f t="shared" si="536"/>
        <v>3</v>
      </c>
      <c r="CS554" s="11">
        <f t="shared" si="462"/>
        <v>45106</v>
      </c>
      <c r="CT554" s="8">
        <f t="shared" si="508"/>
        <v>0</v>
      </c>
      <c r="CU554" s="8">
        <f t="shared" si="509"/>
        <v>0</v>
      </c>
      <c r="CV554" s="8">
        <f t="shared" si="510"/>
        <v>0</v>
      </c>
      <c r="CW554" s="8">
        <f t="shared" si="511"/>
        <v>0</v>
      </c>
      <c r="CX554" s="8">
        <f t="shared" si="512"/>
        <v>0</v>
      </c>
      <c r="CY554" s="8">
        <f t="shared" si="513"/>
        <v>0</v>
      </c>
      <c r="DA554" s="11">
        <f t="shared" si="463"/>
        <v>45106</v>
      </c>
      <c r="DB554" s="8">
        <f t="shared" si="514"/>
        <v>0</v>
      </c>
      <c r="DC554" s="8">
        <f t="shared" si="515"/>
        <v>0</v>
      </c>
      <c r="DD554" s="8">
        <f t="shared" si="516"/>
        <v>0</v>
      </c>
      <c r="DE554" s="8">
        <f t="shared" si="517"/>
        <v>0</v>
      </c>
      <c r="DF554" s="8">
        <f t="shared" si="518"/>
        <v>0</v>
      </c>
      <c r="DG554" s="8">
        <f t="shared" si="519"/>
        <v>0</v>
      </c>
      <c r="DI554" s="11">
        <f t="shared" si="464"/>
        <v>45106</v>
      </c>
      <c r="DJ554" s="8">
        <f t="shared" si="520"/>
        <v>0</v>
      </c>
      <c r="DK554" s="8">
        <f t="shared" si="521"/>
        <v>0</v>
      </c>
      <c r="DL554" s="8">
        <f t="shared" si="522"/>
        <v>0</v>
      </c>
      <c r="DM554" s="8">
        <f t="shared" si="523"/>
        <v>0</v>
      </c>
      <c r="DN554" s="8">
        <f t="shared" si="524"/>
        <v>0</v>
      </c>
      <c r="DO554" s="8">
        <f t="shared" si="525"/>
        <v>0</v>
      </c>
      <c r="DP554" s="56"/>
      <c r="DQ554" s="56"/>
      <c r="DR554" s="56"/>
      <c r="DS554" s="56"/>
    </row>
    <row r="555" spans="1:123" ht="15" thickBot="1" x14ac:dyDescent="0.35">
      <c r="A555" s="19">
        <f t="shared" si="450"/>
        <v>45107</v>
      </c>
      <c r="B555" s="20">
        <f t="shared" si="491"/>
        <v>1688</v>
      </c>
      <c r="C555" s="20">
        <f t="shared" si="492"/>
        <v>193258.99000000002</v>
      </c>
      <c r="D555" s="20">
        <f t="shared" si="493"/>
        <v>0</v>
      </c>
      <c r="E555" s="20">
        <f t="shared" si="494"/>
        <v>918.5</v>
      </c>
      <c r="F555" s="20">
        <f t="shared" si="495"/>
        <v>1087</v>
      </c>
      <c r="G555" s="20">
        <f t="shared" si="496"/>
        <v>1</v>
      </c>
      <c r="I555" s="19">
        <f t="shared" si="451"/>
        <v>45107</v>
      </c>
      <c r="J555" s="20">
        <f t="shared" si="526"/>
        <v>1431</v>
      </c>
      <c r="K555" s="20">
        <f t="shared" si="526"/>
        <v>202205.12000000002</v>
      </c>
      <c r="L555" s="20">
        <f t="shared" si="526"/>
        <v>994.16000000000008</v>
      </c>
      <c r="M555" s="20">
        <f t="shared" si="526"/>
        <v>0</v>
      </c>
      <c r="N555" s="20">
        <f t="shared" si="526"/>
        <v>593.19000000000005</v>
      </c>
      <c r="O555" s="20">
        <f t="shared" si="526"/>
        <v>17</v>
      </c>
      <c r="Q555" s="19">
        <f t="shared" si="452"/>
        <v>45107</v>
      </c>
      <c r="R555" s="20">
        <f t="shared" si="527"/>
        <v>584</v>
      </c>
      <c r="S555" s="20">
        <f t="shared" si="527"/>
        <v>58668.44</v>
      </c>
      <c r="T555" s="20">
        <f t="shared" si="527"/>
        <v>520.5</v>
      </c>
      <c r="U555" s="20">
        <f t="shared" si="527"/>
        <v>0</v>
      </c>
      <c r="V555" s="20">
        <f t="shared" si="527"/>
        <v>-2292.88</v>
      </c>
      <c r="W555" s="20">
        <f t="shared" si="527"/>
        <v>0</v>
      </c>
      <c r="Y555" s="19">
        <f t="shared" si="453"/>
        <v>45107</v>
      </c>
      <c r="Z555" s="20">
        <f t="shared" si="528"/>
        <v>1969</v>
      </c>
      <c r="AA555" s="20">
        <f t="shared" si="528"/>
        <v>255602.94000000006</v>
      </c>
      <c r="AB555" s="20">
        <f t="shared" si="528"/>
        <v>1711.6800000000003</v>
      </c>
      <c r="AC555" s="20">
        <f t="shared" si="528"/>
        <v>0</v>
      </c>
      <c r="AD555" s="20">
        <f t="shared" si="528"/>
        <v>2492.5600000000004</v>
      </c>
      <c r="AE555" s="20">
        <f t="shared" si="528"/>
        <v>29</v>
      </c>
      <c r="AG555" s="19">
        <f t="shared" si="454"/>
        <v>45107</v>
      </c>
      <c r="AH555" s="20">
        <f t="shared" si="529"/>
        <v>1786</v>
      </c>
      <c r="AI555" s="20">
        <f t="shared" si="529"/>
        <v>254118.94000000006</v>
      </c>
      <c r="AJ555" s="20">
        <f t="shared" si="529"/>
        <v>587.22000000000014</v>
      </c>
      <c r="AK555" s="20">
        <f t="shared" si="529"/>
        <v>0</v>
      </c>
      <c r="AL555" s="20">
        <f t="shared" si="529"/>
        <v>2336.3300000000008</v>
      </c>
      <c r="AM555" s="20">
        <f t="shared" si="529"/>
        <v>33</v>
      </c>
      <c r="AO555" s="19">
        <f t="shared" si="455"/>
        <v>45107</v>
      </c>
      <c r="AP555" s="20">
        <f t="shared" si="530"/>
        <v>1773</v>
      </c>
      <c r="AQ555" s="20">
        <f t="shared" si="530"/>
        <v>148814.63999999998</v>
      </c>
      <c r="AR555" s="20">
        <f t="shared" si="530"/>
        <v>0</v>
      </c>
      <c r="AS555" s="20">
        <f t="shared" si="530"/>
        <v>1922.04</v>
      </c>
      <c r="AT555" s="20">
        <f t="shared" si="530"/>
        <v>369.88</v>
      </c>
      <c r="AU555" s="20">
        <f t="shared" si="530"/>
        <v>41</v>
      </c>
      <c r="AW555" s="19">
        <f t="shared" si="456"/>
        <v>45107</v>
      </c>
      <c r="AX555" s="20">
        <f t="shared" si="531"/>
        <v>1606</v>
      </c>
      <c r="AY555" s="20">
        <f t="shared" si="531"/>
        <v>206935.06</v>
      </c>
      <c r="AZ555" s="20">
        <f t="shared" si="531"/>
        <v>1051.03</v>
      </c>
      <c r="BA555" s="20">
        <f t="shared" si="531"/>
        <v>0</v>
      </c>
      <c r="BB555" s="20">
        <f t="shared" si="531"/>
        <v>1948.3000000000002</v>
      </c>
      <c r="BC555" s="20">
        <f t="shared" si="531"/>
        <v>36</v>
      </c>
      <c r="BE555" s="19">
        <f t="shared" si="457"/>
        <v>45107</v>
      </c>
      <c r="BF555" s="20">
        <f t="shared" si="532"/>
        <v>1516</v>
      </c>
      <c r="BG555" s="20">
        <f t="shared" si="532"/>
        <v>193067.26</v>
      </c>
      <c r="BH555" s="20">
        <f t="shared" si="532"/>
        <v>1330.2699999999998</v>
      </c>
      <c r="BI555" s="20">
        <f t="shared" si="532"/>
        <v>0</v>
      </c>
      <c r="BJ555" s="20">
        <f t="shared" si="532"/>
        <v>3623.9399999999996</v>
      </c>
      <c r="BK555" s="20">
        <f t="shared" si="532"/>
        <v>43</v>
      </c>
      <c r="BM555" s="19">
        <f t="shared" si="458"/>
        <v>45107</v>
      </c>
      <c r="BN555" s="20">
        <f t="shared" si="533"/>
        <v>1229</v>
      </c>
      <c r="BO555" s="20">
        <f t="shared" si="533"/>
        <v>105934.98999999999</v>
      </c>
      <c r="BP555" s="20">
        <f t="shared" si="533"/>
        <v>1370.5</v>
      </c>
      <c r="BQ555" s="20">
        <f t="shared" si="533"/>
        <v>0</v>
      </c>
      <c r="BR555" s="20">
        <f t="shared" si="533"/>
        <v>880</v>
      </c>
      <c r="BS555" s="20">
        <f t="shared" si="533"/>
        <v>2</v>
      </c>
      <c r="BU555" s="19">
        <f t="shared" si="459"/>
        <v>45107</v>
      </c>
      <c r="BV555" s="20">
        <f t="shared" si="534"/>
        <v>1230</v>
      </c>
      <c r="BW555" s="20">
        <f t="shared" si="534"/>
        <v>136302.30000000002</v>
      </c>
      <c r="BX555" s="20">
        <f t="shared" si="534"/>
        <v>1997.1</v>
      </c>
      <c r="BY555" s="20">
        <f t="shared" si="534"/>
        <v>0</v>
      </c>
      <c r="BZ555" s="20">
        <f t="shared" si="534"/>
        <v>500</v>
      </c>
      <c r="CA555" s="20">
        <f t="shared" si="534"/>
        <v>23</v>
      </c>
      <c r="CC555" s="19">
        <f t="shared" si="460"/>
        <v>45107</v>
      </c>
      <c r="CD555" s="20">
        <f t="shared" si="535"/>
        <v>1731</v>
      </c>
      <c r="CE555" s="20">
        <f t="shared" si="535"/>
        <v>213392.49000000005</v>
      </c>
      <c r="CF555" s="20">
        <f t="shared" si="535"/>
        <v>468.77</v>
      </c>
      <c r="CG555" s="20">
        <f t="shared" si="535"/>
        <v>8515.11</v>
      </c>
      <c r="CH555" s="20">
        <f t="shared" si="535"/>
        <v>2884.8999999999996</v>
      </c>
      <c r="CI555" s="20">
        <f t="shared" si="535"/>
        <v>27</v>
      </c>
      <c r="CK555" s="19">
        <f t="shared" si="461"/>
        <v>45107</v>
      </c>
      <c r="CL555" s="20">
        <f t="shared" si="536"/>
        <v>510</v>
      </c>
      <c r="CM555" s="20">
        <f t="shared" si="536"/>
        <v>35753.64</v>
      </c>
      <c r="CN555" s="20">
        <f t="shared" si="536"/>
        <v>0</v>
      </c>
      <c r="CO555" s="20">
        <f t="shared" si="536"/>
        <v>24</v>
      </c>
      <c r="CP555" s="20">
        <f t="shared" si="536"/>
        <v>514.55000000000007</v>
      </c>
      <c r="CQ555" s="20">
        <f t="shared" si="536"/>
        <v>3</v>
      </c>
      <c r="CS555" s="19">
        <f t="shared" si="462"/>
        <v>45107</v>
      </c>
      <c r="CT555" s="20">
        <f t="shared" si="508"/>
        <v>0</v>
      </c>
      <c r="CU555" s="20">
        <f t="shared" si="509"/>
        <v>0</v>
      </c>
      <c r="CV555" s="20">
        <f t="shared" si="510"/>
        <v>0</v>
      </c>
      <c r="CW555" s="20">
        <f t="shared" si="511"/>
        <v>0</v>
      </c>
      <c r="CX555" s="20">
        <f t="shared" si="512"/>
        <v>0</v>
      </c>
      <c r="CY555" s="20">
        <f t="shared" si="513"/>
        <v>0</v>
      </c>
      <c r="DA555" s="19">
        <f t="shared" si="463"/>
        <v>45107</v>
      </c>
      <c r="DB555" s="20">
        <f t="shared" si="514"/>
        <v>0</v>
      </c>
      <c r="DC555" s="20">
        <f t="shared" si="515"/>
        <v>0</v>
      </c>
      <c r="DD555" s="20">
        <f t="shared" si="516"/>
        <v>0</v>
      </c>
      <c r="DE555" s="20">
        <f t="shared" si="517"/>
        <v>0</v>
      </c>
      <c r="DF555" s="20">
        <f t="shared" si="518"/>
        <v>0</v>
      </c>
      <c r="DG555" s="20">
        <f t="shared" si="519"/>
        <v>0</v>
      </c>
      <c r="DI555" s="19">
        <f t="shared" si="464"/>
        <v>45107</v>
      </c>
      <c r="DJ555" s="20">
        <f t="shared" si="520"/>
        <v>0</v>
      </c>
      <c r="DK555" s="20">
        <f t="shared" si="521"/>
        <v>0</v>
      </c>
      <c r="DL555" s="20">
        <f t="shared" si="522"/>
        <v>0</v>
      </c>
      <c r="DM555" s="20">
        <f t="shared" si="523"/>
        <v>0</v>
      </c>
      <c r="DN555" s="20">
        <f t="shared" si="524"/>
        <v>0</v>
      </c>
      <c r="DO555" s="20">
        <f t="shared" si="525"/>
        <v>0</v>
      </c>
      <c r="DP555" s="56"/>
      <c r="DQ555" s="56"/>
      <c r="DR555" s="56"/>
      <c r="DS555" s="56"/>
    </row>
    <row r="556" spans="1:123" x14ac:dyDescent="0.3">
      <c r="A556" s="11">
        <f t="shared" si="450"/>
        <v>45108</v>
      </c>
      <c r="B556" s="21">
        <f>B186</f>
        <v>62</v>
      </c>
      <c r="C556" s="21">
        <f t="shared" ref="C556:G556" si="537">C186</f>
        <v>8947.56</v>
      </c>
      <c r="D556" s="21">
        <f t="shared" si="537"/>
        <v>0</v>
      </c>
      <c r="E556" s="21">
        <f t="shared" si="537"/>
        <v>40</v>
      </c>
      <c r="F556" s="21">
        <f t="shared" si="537"/>
        <v>100</v>
      </c>
      <c r="G556" s="21">
        <f t="shared" si="537"/>
        <v>0</v>
      </c>
      <c r="I556" s="11">
        <f t="shared" si="451"/>
        <v>45108</v>
      </c>
      <c r="J556" s="21">
        <f>J186</f>
        <v>50</v>
      </c>
      <c r="K556" s="21">
        <f t="shared" ref="K556:O556" si="538">K186</f>
        <v>6178.45</v>
      </c>
      <c r="L556" s="21">
        <f t="shared" si="538"/>
        <v>9.9</v>
      </c>
      <c r="M556" s="21">
        <f t="shared" si="538"/>
        <v>0</v>
      </c>
      <c r="N556" s="21">
        <f t="shared" si="538"/>
        <v>0</v>
      </c>
      <c r="O556" s="21">
        <f t="shared" si="538"/>
        <v>0</v>
      </c>
      <c r="Q556" s="11">
        <f t="shared" si="452"/>
        <v>45108</v>
      </c>
      <c r="R556" s="21">
        <f>R186</f>
        <v>13</v>
      </c>
      <c r="S556" s="21">
        <f t="shared" ref="S556:W556" si="539">S186</f>
        <v>1282.6300000000001</v>
      </c>
      <c r="T556" s="21">
        <f t="shared" si="539"/>
        <v>3</v>
      </c>
      <c r="U556" s="21">
        <f t="shared" si="539"/>
        <v>0</v>
      </c>
      <c r="V556" s="21">
        <f t="shared" si="539"/>
        <v>0</v>
      </c>
      <c r="W556" s="21">
        <f t="shared" si="539"/>
        <v>18</v>
      </c>
      <c r="Y556" s="11">
        <f t="shared" si="453"/>
        <v>45108</v>
      </c>
      <c r="Z556" s="21">
        <f>Z186</f>
        <v>48</v>
      </c>
      <c r="AA556" s="21">
        <f t="shared" ref="AA556:AE556" si="540">AA186</f>
        <v>5492.96</v>
      </c>
      <c r="AB556" s="21">
        <f t="shared" si="540"/>
        <v>40.72</v>
      </c>
      <c r="AC556" s="21">
        <f t="shared" si="540"/>
        <v>0</v>
      </c>
      <c r="AD556" s="21">
        <f t="shared" si="540"/>
        <v>100</v>
      </c>
      <c r="AE556" s="21">
        <f t="shared" si="540"/>
        <v>0</v>
      </c>
      <c r="AG556" s="11">
        <f t="shared" si="454"/>
        <v>45108</v>
      </c>
      <c r="AH556" s="21">
        <f>AH186</f>
        <v>49</v>
      </c>
      <c r="AI556" s="21">
        <f t="shared" ref="AI556:AM556" si="541">AI186</f>
        <v>6100.78</v>
      </c>
      <c r="AJ556" s="21">
        <f t="shared" si="541"/>
        <v>17.59</v>
      </c>
      <c r="AK556" s="21">
        <f t="shared" si="541"/>
        <v>0</v>
      </c>
      <c r="AL556" s="21">
        <f t="shared" si="541"/>
        <v>370.43</v>
      </c>
      <c r="AM556" s="21">
        <f t="shared" si="541"/>
        <v>2</v>
      </c>
      <c r="AO556" s="11">
        <f t="shared" si="455"/>
        <v>45108</v>
      </c>
      <c r="AP556" s="21">
        <f>AP186</f>
        <v>62</v>
      </c>
      <c r="AQ556" s="21">
        <f t="shared" ref="AQ556:AU556" si="542">AQ186</f>
        <v>4538.32</v>
      </c>
      <c r="AR556" s="21">
        <f t="shared" si="542"/>
        <v>0</v>
      </c>
      <c r="AS556" s="21">
        <f t="shared" si="542"/>
        <v>36</v>
      </c>
      <c r="AT556" s="21">
        <f t="shared" si="542"/>
        <v>0</v>
      </c>
      <c r="AU556" s="21">
        <f t="shared" si="542"/>
        <v>0</v>
      </c>
      <c r="AW556" s="11">
        <f t="shared" si="456"/>
        <v>45108</v>
      </c>
      <c r="AX556" s="21">
        <f>AX186</f>
        <v>43</v>
      </c>
      <c r="AY556" s="21">
        <f t="shared" ref="AY556:BC556" si="543">AY186</f>
        <v>5008.7700000000004</v>
      </c>
      <c r="AZ556" s="21">
        <f t="shared" si="543"/>
        <v>41.56</v>
      </c>
      <c r="BA556" s="21">
        <f t="shared" si="543"/>
        <v>0</v>
      </c>
      <c r="BB556" s="21">
        <f t="shared" si="543"/>
        <v>196.05</v>
      </c>
      <c r="BC556" s="21">
        <f t="shared" si="543"/>
        <v>2</v>
      </c>
      <c r="BE556" s="11">
        <f t="shared" si="457"/>
        <v>45108</v>
      </c>
      <c r="BF556" s="21">
        <f>BF186</f>
        <v>54</v>
      </c>
      <c r="BG556" s="21">
        <f t="shared" ref="BG556:BK556" si="544">BG186</f>
        <v>6776.01</v>
      </c>
      <c r="BH556" s="21">
        <f t="shared" si="544"/>
        <v>30.63</v>
      </c>
      <c r="BI556" s="21">
        <f t="shared" si="544"/>
        <v>0</v>
      </c>
      <c r="BJ556" s="21">
        <f t="shared" si="544"/>
        <v>200</v>
      </c>
      <c r="BK556" s="21">
        <f t="shared" si="544"/>
        <v>1</v>
      </c>
      <c r="BM556" s="11">
        <f t="shared" si="458"/>
        <v>45108</v>
      </c>
      <c r="BN556" s="21">
        <f>BN186</f>
        <v>32</v>
      </c>
      <c r="BO556" s="21">
        <f t="shared" ref="BO556:BS556" si="545">BO186</f>
        <v>2638.9</v>
      </c>
      <c r="BP556" s="21">
        <f t="shared" si="545"/>
        <v>16</v>
      </c>
      <c r="BQ556" s="21">
        <f t="shared" si="545"/>
        <v>0</v>
      </c>
      <c r="BR556" s="21">
        <f t="shared" si="545"/>
        <v>20</v>
      </c>
      <c r="BS556" s="21">
        <f t="shared" si="545"/>
        <v>0</v>
      </c>
      <c r="BU556" s="11">
        <f t="shared" si="459"/>
        <v>45108</v>
      </c>
      <c r="BV556" s="21">
        <f>BV186</f>
        <v>28</v>
      </c>
      <c r="BW556" s="21">
        <f t="shared" ref="BW556:CA556" si="546">BW186</f>
        <v>3197.29</v>
      </c>
      <c r="BX556" s="21">
        <f t="shared" si="546"/>
        <v>47</v>
      </c>
      <c r="BY556" s="21">
        <f t="shared" si="546"/>
        <v>0</v>
      </c>
      <c r="BZ556" s="21">
        <f t="shared" si="546"/>
        <v>0</v>
      </c>
      <c r="CA556" s="21">
        <f t="shared" si="546"/>
        <v>0</v>
      </c>
      <c r="CC556" s="11">
        <f t="shared" si="460"/>
        <v>45108</v>
      </c>
      <c r="CD556" s="21">
        <f>CD186</f>
        <v>89</v>
      </c>
      <c r="CE556" s="21">
        <f t="shared" ref="CE556:CI556" si="547">CE186</f>
        <v>19916.78</v>
      </c>
      <c r="CF556" s="21">
        <f t="shared" si="547"/>
        <v>0</v>
      </c>
      <c r="CG556" s="21">
        <f t="shared" si="547"/>
        <v>622.66999999999996</v>
      </c>
      <c r="CH556" s="21">
        <f t="shared" si="547"/>
        <v>159</v>
      </c>
      <c r="CI556" s="21">
        <f t="shared" si="547"/>
        <v>0</v>
      </c>
      <c r="CK556" s="11">
        <f t="shared" si="461"/>
        <v>45108</v>
      </c>
      <c r="CL556" s="21">
        <f>CL186</f>
        <v>28</v>
      </c>
      <c r="CM556" s="21">
        <f t="shared" ref="CM556:CQ556" si="548">CM186</f>
        <v>2113.12</v>
      </c>
      <c r="CN556" s="21">
        <f t="shared" si="548"/>
        <v>0</v>
      </c>
      <c r="CO556" s="21">
        <f t="shared" si="548"/>
        <v>0</v>
      </c>
      <c r="CP556" s="21">
        <f t="shared" si="548"/>
        <v>30</v>
      </c>
      <c r="CQ556" s="21">
        <f t="shared" si="548"/>
        <v>0</v>
      </c>
      <c r="CS556" s="11">
        <f t="shared" si="462"/>
        <v>45108</v>
      </c>
      <c r="CT556" s="21">
        <f>CT186</f>
        <v>0</v>
      </c>
      <c r="CU556" s="21">
        <f t="shared" ref="CU556:CY556" si="549">CU186</f>
        <v>0</v>
      </c>
      <c r="CV556" s="21">
        <f t="shared" si="549"/>
        <v>0</v>
      </c>
      <c r="CW556" s="21">
        <f t="shared" si="549"/>
        <v>0</v>
      </c>
      <c r="CX556" s="21">
        <f t="shared" si="549"/>
        <v>0</v>
      </c>
      <c r="CY556" s="21">
        <f t="shared" si="549"/>
        <v>0</v>
      </c>
      <c r="DA556" s="11">
        <f t="shared" si="463"/>
        <v>45108</v>
      </c>
      <c r="DB556" s="21">
        <f>DB186</f>
        <v>0</v>
      </c>
      <c r="DC556" s="21">
        <f t="shared" ref="DC556:DG556" si="550">DC186</f>
        <v>0</v>
      </c>
      <c r="DD556" s="21">
        <f t="shared" si="550"/>
        <v>0</v>
      </c>
      <c r="DE556" s="21">
        <f t="shared" si="550"/>
        <v>0</v>
      </c>
      <c r="DF556" s="21">
        <f t="shared" si="550"/>
        <v>0</v>
      </c>
      <c r="DG556" s="21">
        <f t="shared" si="550"/>
        <v>0</v>
      </c>
      <c r="DI556" s="11">
        <f t="shared" si="464"/>
        <v>45108</v>
      </c>
      <c r="DJ556" s="21">
        <f>DJ186</f>
        <v>0</v>
      </c>
      <c r="DK556" s="21">
        <f t="shared" ref="DK556:DO556" si="551">DK186</f>
        <v>0</v>
      </c>
      <c r="DL556" s="21">
        <f t="shared" si="551"/>
        <v>0</v>
      </c>
      <c r="DM556" s="21">
        <f t="shared" si="551"/>
        <v>0</v>
      </c>
      <c r="DN556" s="21">
        <f t="shared" si="551"/>
        <v>0</v>
      </c>
      <c r="DO556" s="21">
        <f t="shared" si="551"/>
        <v>0</v>
      </c>
      <c r="DP556" s="56"/>
      <c r="DQ556" s="56"/>
      <c r="DR556" s="56"/>
      <c r="DS556" s="56"/>
    </row>
    <row r="557" spans="1:123" x14ac:dyDescent="0.3">
      <c r="A557" s="11">
        <f t="shared" si="450"/>
        <v>45109</v>
      </c>
      <c r="B557" s="8">
        <f t="shared" ref="B557:B586" si="552">B187+B556</f>
        <v>103</v>
      </c>
      <c r="C557" s="8">
        <f t="shared" ref="C557:C586" si="553">C187+C556</f>
        <v>14382.88</v>
      </c>
      <c r="D557" s="8">
        <f t="shared" ref="D557:D586" si="554">D187+D556</f>
        <v>0</v>
      </c>
      <c r="E557" s="8">
        <f t="shared" ref="E557:E586" si="555">E187+E556</f>
        <v>47</v>
      </c>
      <c r="F557" s="8">
        <f t="shared" ref="F557:F586" si="556">F187+F556</f>
        <v>100</v>
      </c>
      <c r="G557" s="8">
        <f t="shared" ref="G557:G586" si="557">G187+G556</f>
        <v>0</v>
      </c>
      <c r="I557" s="11">
        <f t="shared" si="451"/>
        <v>45109</v>
      </c>
      <c r="J557" s="8">
        <f t="shared" ref="J557:O572" si="558">J187+J556</f>
        <v>75</v>
      </c>
      <c r="K557" s="8">
        <f t="shared" si="558"/>
        <v>9260.73</v>
      </c>
      <c r="L557" s="8">
        <f t="shared" si="558"/>
        <v>37.01</v>
      </c>
      <c r="M557" s="8">
        <f t="shared" si="558"/>
        <v>0</v>
      </c>
      <c r="N557" s="8">
        <f t="shared" si="558"/>
        <v>0</v>
      </c>
      <c r="O557" s="8">
        <f t="shared" si="558"/>
        <v>1</v>
      </c>
      <c r="Q557" s="11">
        <f t="shared" si="452"/>
        <v>45109</v>
      </c>
      <c r="R557" s="8">
        <f t="shared" ref="R557:W572" si="559">R187+R556</f>
        <v>23</v>
      </c>
      <c r="S557" s="8">
        <f t="shared" si="559"/>
        <v>2287.9</v>
      </c>
      <c r="T557" s="8">
        <f t="shared" si="559"/>
        <v>41.5</v>
      </c>
      <c r="U557" s="8">
        <f t="shared" si="559"/>
        <v>0</v>
      </c>
      <c r="V557" s="8">
        <f t="shared" si="559"/>
        <v>0</v>
      </c>
      <c r="W557" s="8">
        <f t="shared" si="559"/>
        <v>36</v>
      </c>
      <c r="Y557" s="11">
        <f t="shared" si="453"/>
        <v>45109</v>
      </c>
      <c r="Z557" s="8">
        <f t="shared" ref="Z557:AE572" si="560">Z187+Z556</f>
        <v>80</v>
      </c>
      <c r="AA557" s="8">
        <f t="shared" si="560"/>
        <v>9762.5299999999988</v>
      </c>
      <c r="AB557" s="8">
        <f t="shared" si="560"/>
        <v>44.42</v>
      </c>
      <c r="AC557" s="8">
        <f t="shared" si="560"/>
        <v>0</v>
      </c>
      <c r="AD557" s="8">
        <f t="shared" si="560"/>
        <v>100</v>
      </c>
      <c r="AE557" s="8">
        <f t="shared" si="560"/>
        <v>1</v>
      </c>
      <c r="AG557" s="11">
        <f t="shared" si="454"/>
        <v>45109</v>
      </c>
      <c r="AH557" s="8">
        <f t="shared" ref="AH557:AM572" si="561">AH187+AH556</f>
        <v>100</v>
      </c>
      <c r="AI557" s="8">
        <f t="shared" si="561"/>
        <v>12597.23</v>
      </c>
      <c r="AJ557" s="8">
        <f t="shared" si="561"/>
        <v>44.43</v>
      </c>
      <c r="AK557" s="8">
        <f t="shared" si="561"/>
        <v>0</v>
      </c>
      <c r="AL557" s="8">
        <f t="shared" si="561"/>
        <v>570.43000000000006</v>
      </c>
      <c r="AM557" s="8">
        <f t="shared" si="561"/>
        <v>4</v>
      </c>
      <c r="AO557" s="11">
        <f t="shared" si="455"/>
        <v>45109</v>
      </c>
      <c r="AP557" s="8">
        <f t="shared" ref="AP557:AU572" si="562">AP187+AP556</f>
        <v>114</v>
      </c>
      <c r="AQ557" s="8">
        <f t="shared" si="562"/>
        <v>8316.9</v>
      </c>
      <c r="AR557" s="8">
        <f t="shared" si="562"/>
        <v>0</v>
      </c>
      <c r="AS557" s="8">
        <f t="shared" si="562"/>
        <v>93.5</v>
      </c>
      <c r="AT557" s="8">
        <f t="shared" si="562"/>
        <v>0</v>
      </c>
      <c r="AU557" s="8">
        <f t="shared" si="562"/>
        <v>2</v>
      </c>
      <c r="AW557" s="11">
        <f t="shared" si="456"/>
        <v>45109</v>
      </c>
      <c r="AX557" s="8">
        <f t="shared" ref="AX557:BC572" si="563">AX187+AX556</f>
        <v>74</v>
      </c>
      <c r="AY557" s="8">
        <f t="shared" si="563"/>
        <v>8810.8100000000013</v>
      </c>
      <c r="AZ557" s="8">
        <f t="shared" si="563"/>
        <v>75.73</v>
      </c>
      <c r="BA557" s="8">
        <f t="shared" si="563"/>
        <v>0</v>
      </c>
      <c r="BB557" s="8">
        <f t="shared" si="563"/>
        <v>240.2</v>
      </c>
      <c r="BC557" s="8">
        <f t="shared" si="563"/>
        <v>4</v>
      </c>
      <c r="BE557" s="11">
        <f t="shared" si="457"/>
        <v>45109</v>
      </c>
      <c r="BF557" s="8">
        <f t="shared" ref="BF557:BK572" si="564">BF187+BF556</f>
        <v>106</v>
      </c>
      <c r="BG557" s="8">
        <f t="shared" si="564"/>
        <v>12065.28</v>
      </c>
      <c r="BH557" s="8">
        <f t="shared" si="564"/>
        <v>66.37</v>
      </c>
      <c r="BI557" s="8">
        <f t="shared" si="564"/>
        <v>0</v>
      </c>
      <c r="BJ557" s="8">
        <f t="shared" si="564"/>
        <v>307.89999999999998</v>
      </c>
      <c r="BK557" s="8">
        <f t="shared" si="564"/>
        <v>2</v>
      </c>
      <c r="BM557" s="11">
        <f t="shared" si="458"/>
        <v>45109</v>
      </c>
      <c r="BN557" s="8">
        <f t="shared" ref="BN557:BS572" si="565">BN187+BN556</f>
        <v>74</v>
      </c>
      <c r="BO557" s="8">
        <f t="shared" si="565"/>
        <v>5625.98</v>
      </c>
      <c r="BP557" s="8">
        <f t="shared" si="565"/>
        <v>61</v>
      </c>
      <c r="BQ557" s="8">
        <f t="shared" si="565"/>
        <v>0</v>
      </c>
      <c r="BR557" s="8">
        <f t="shared" si="565"/>
        <v>60.12</v>
      </c>
      <c r="BS557" s="8">
        <f t="shared" si="565"/>
        <v>0</v>
      </c>
      <c r="BU557" s="11">
        <f t="shared" si="459"/>
        <v>45109</v>
      </c>
      <c r="BV557" s="8">
        <f t="shared" ref="BV557:CA572" si="566">BV187+BV556</f>
        <v>52</v>
      </c>
      <c r="BW557" s="8">
        <f t="shared" si="566"/>
        <v>5781.17</v>
      </c>
      <c r="BX557" s="8">
        <f t="shared" si="566"/>
        <v>100.5</v>
      </c>
      <c r="BY557" s="8">
        <f t="shared" si="566"/>
        <v>0</v>
      </c>
      <c r="BZ557" s="8">
        <f t="shared" si="566"/>
        <v>0</v>
      </c>
      <c r="CA557" s="8">
        <f t="shared" si="566"/>
        <v>0</v>
      </c>
      <c r="CC557" s="11">
        <f t="shared" si="460"/>
        <v>45109</v>
      </c>
      <c r="CD557" s="8">
        <f t="shared" ref="CD557:CI572" si="567">CD187+CD556</f>
        <v>128</v>
      </c>
      <c r="CE557" s="8">
        <f t="shared" si="567"/>
        <v>25787.68</v>
      </c>
      <c r="CF557" s="8">
        <f t="shared" si="567"/>
        <v>0</v>
      </c>
      <c r="CG557" s="8">
        <f t="shared" si="567"/>
        <v>947.96</v>
      </c>
      <c r="CH557" s="8">
        <f t="shared" si="567"/>
        <v>208</v>
      </c>
      <c r="CI557" s="8">
        <f t="shared" si="567"/>
        <v>0</v>
      </c>
      <c r="CK557" s="11">
        <f t="shared" si="461"/>
        <v>45109</v>
      </c>
      <c r="CL557" s="8">
        <f t="shared" ref="CL557:CQ572" si="568">CL187+CL556</f>
        <v>35</v>
      </c>
      <c r="CM557" s="8">
        <f t="shared" si="568"/>
        <v>2712.1499999999996</v>
      </c>
      <c r="CN557" s="8">
        <f t="shared" si="568"/>
        <v>0</v>
      </c>
      <c r="CO557" s="8">
        <f t="shared" si="568"/>
        <v>0</v>
      </c>
      <c r="CP557" s="8">
        <f t="shared" si="568"/>
        <v>45</v>
      </c>
      <c r="CQ557" s="8">
        <f t="shared" si="568"/>
        <v>0</v>
      </c>
      <c r="CS557" s="11">
        <f t="shared" si="462"/>
        <v>45109</v>
      </c>
      <c r="CT557" s="8">
        <f t="shared" ref="CT557:CT586" si="569">CT187+CT556</f>
        <v>0</v>
      </c>
      <c r="CU557" s="8">
        <f t="shared" ref="CU557:CU586" si="570">CU187+CU556</f>
        <v>0</v>
      </c>
      <c r="CV557" s="8">
        <f t="shared" ref="CV557:CV586" si="571">CV187+CV556</f>
        <v>0</v>
      </c>
      <c r="CW557" s="8">
        <f t="shared" ref="CW557:CW586" si="572">CW187+CW556</f>
        <v>0</v>
      </c>
      <c r="CX557" s="8">
        <f t="shared" ref="CX557:CX586" si="573">CX187+CX556</f>
        <v>0</v>
      </c>
      <c r="CY557" s="8">
        <f t="shared" ref="CY557:CY586" si="574">CY187+CY556</f>
        <v>0</v>
      </c>
      <c r="DA557" s="11">
        <f t="shared" si="463"/>
        <v>45109</v>
      </c>
      <c r="DB557" s="8">
        <f t="shared" ref="DB557:DB586" si="575">DB187+DB556</f>
        <v>0</v>
      </c>
      <c r="DC557" s="8">
        <f t="shared" ref="DC557:DC586" si="576">DC187+DC556</f>
        <v>0</v>
      </c>
      <c r="DD557" s="8">
        <f t="shared" ref="DD557:DD586" si="577">DD187+DD556</f>
        <v>0</v>
      </c>
      <c r="DE557" s="8">
        <f t="shared" ref="DE557:DE586" si="578">DE187+DE556</f>
        <v>0</v>
      </c>
      <c r="DF557" s="8">
        <f t="shared" ref="DF557:DF586" si="579">DF187+DF556</f>
        <v>0</v>
      </c>
      <c r="DG557" s="8">
        <f t="shared" ref="DG557:DG586" si="580">DG187+DG556</f>
        <v>0</v>
      </c>
      <c r="DI557" s="11">
        <f t="shared" si="464"/>
        <v>45109</v>
      </c>
      <c r="DJ557" s="8">
        <f t="shared" ref="DJ557:DJ586" si="581">DJ187+DJ556</f>
        <v>0</v>
      </c>
      <c r="DK557" s="8">
        <f t="shared" ref="DK557:DK586" si="582">DK187+DK556</f>
        <v>0</v>
      </c>
      <c r="DL557" s="8">
        <f t="shared" ref="DL557:DL586" si="583">DL187+DL556</f>
        <v>0</v>
      </c>
      <c r="DM557" s="8">
        <f t="shared" ref="DM557:DM586" si="584">DM187+DM556</f>
        <v>0</v>
      </c>
      <c r="DN557" s="8">
        <f t="shared" ref="DN557:DN586" si="585">DN187+DN556</f>
        <v>0</v>
      </c>
      <c r="DO557" s="8">
        <f t="shared" ref="DO557:DO586" si="586">DO187+DO556</f>
        <v>0</v>
      </c>
      <c r="DP557" s="56"/>
      <c r="DQ557" s="56"/>
      <c r="DR557" s="56"/>
      <c r="DS557" s="56"/>
    </row>
    <row r="558" spans="1:123" x14ac:dyDescent="0.3">
      <c r="A558" s="11">
        <f t="shared" si="450"/>
        <v>45110</v>
      </c>
      <c r="B558" s="8">
        <f t="shared" si="552"/>
        <v>135</v>
      </c>
      <c r="C558" s="8">
        <f t="shared" si="553"/>
        <v>18655.650000000001</v>
      </c>
      <c r="D558" s="8">
        <f t="shared" si="554"/>
        <v>0</v>
      </c>
      <c r="E558" s="8">
        <f t="shared" si="555"/>
        <v>49</v>
      </c>
      <c r="F558" s="8">
        <f t="shared" si="556"/>
        <v>100</v>
      </c>
      <c r="G558" s="8">
        <f t="shared" si="557"/>
        <v>0</v>
      </c>
      <c r="I558" s="11">
        <f t="shared" si="451"/>
        <v>45110</v>
      </c>
      <c r="J558" s="8">
        <f t="shared" si="558"/>
        <v>87</v>
      </c>
      <c r="K558" s="8">
        <f t="shared" si="558"/>
        <v>11023.82</v>
      </c>
      <c r="L558" s="8">
        <f t="shared" si="558"/>
        <v>42.19</v>
      </c>
      <c r="M558" s="8">
        <f t="shared" si="558"/>
        <v>0</v>
      </c>
      <c r="N558" s="8">
        <f t="shared" si="558"/>
        <v>0</v>
      </c>
      <c r="O558" s="8">
        <f t="shared" si="558"/>
        <v>2</v>
      </c>
      <c r="Q558" s="11">
        <f t="shared" si="452"/>
        <v>45110</v>
      </c>
      <c r="R558" s="8">
        <f t="shared" si="559"/>
        <v>29</v>
      </c>
      <c r="S558" s="8">
        <f t="shared" si="559"/>
        <v>2864.05</v>
      </c>
      <c r="T558" s="8">
        <f t="shared" si="559"/>
        <v>58</v>
      </c>
      <c r="U558" s="8">
        <f t="shared" si="559"/>
        <v>0</v>
      </c>
      <c r="V558" s="8">
        <f t="shared" si="559"/>
        <v>0</v>
      </c>
      <c r="W558" s="8">
        <f t="shared" si="559"/>
        <v>54</v>
      </c>
      <c r="Y558" s="11">
        <f t="shared" si="453"/>
        <v>45110</v>
      </c>
      <c r="Z558" s="8">
        <f t="shared" si="560"/>
        <v>109</v>
      </c>
      <c r="AA558" s="8">
        <f t="shared" si="560"/>
        <v>13165.05</v>
      </c>
      <c r="AB558" s="8">
        <f t="shared" si="560"/>
        <v>96.240000000000009</v>
      </c>
      <c r="AC558" s="8">
        <f t="shared" si="560"/>
        <v>0</v>
      </c>
      <c r="AD558" s="8">
        <f t="shared" si="560"/>
        <v>150</v>
      </c>
      <c r="AE558" s="8">
        <f t="shared" si="560"/>
        <v>2</v>
      </c>
      <c r="AG558" s="11">
        <f t="shared" si="454"/>
        <v>45110</v>
      </c>
      <c r="AH558" s="8">
        <f t="shared" si="561"/>
        <v>137</v>
      </c>
      <c r="AI558" s="8">
        <f t="shared" si="561"/>
        <v>17575.41</v>
      </c>
      <c r="AJ558" s="8">
        <f t="shared" si="561"/>
        <v>58.32</v>
      </c>
      <c r="AK558" s="8">
        <f t="shared" si="561"/>
        <v>0</v>
      </c>
      <c r="AL558" s="8">
        <f t="shared" si="561"/>
        <v>570.43000000000006</v>
      </c>
      <c r="AM558" s="8">
        <f t="shared" si="561"/>
        <v>6</v>
      </c>
      <c r="AO558" s="11">
        <f t="shared" si="455"/>
        <v>45110</v>
      </c>
      <c r="AP558" s="8">
        <f t="shared" si="562"/>
        <v>165</v>
      </c>
      <c r="AQ558" s="8">
        <f t="shared" si="562"/>
        <v>12810.45</v>
      </c>
      <c r="AR558" s="8">
        <f t="shared" si="562"/>
        <v>0</v>
      </c>
      <c r="AS558" s="8">
        <f t="shared" si="562"/>
        <v>111.5</v>
      </c>
      <c r="AT558" s="8">
        <f t="shared" si="562"/>
        <v>0</v>
      </c>
      <c r="AU558" s="8">
        <f t="shared" si="562"/>
        <v>2</v>
      </c>
      <c r="AW558" s="11">
        <f t="shared" si="456"/>
        <v>45110</v>
      </c>
      <c r="AX558" s="8">
        <f t="shared" si="563"/>
        <v>99</v>
      </c>
      <c r="AY558" s="8">
        <f t="shared" si="563"/>
        <v>11805.11</v>
      </c>
      <c r="AZ558" s="8">
        <f t="shared" si="563"/>
        <v>110.83000000000001</v>
      </c>
      <c r="BA558" s="8">
        <f t="shared" si="563"/>
        <v>0</v>
      </c>
      <c r="BB558" s="8">
        <f t="shared" si="563"/>
        <v>196.04999999999998</v>
      </c>
      <c r="BC558" s="8">
        <f t="shared" si="563"/>
        <v>6</v>
      </c>
      <c r="BE558" s="11">
        <f t="shared" si="457"/>
        <v>45110</v>
      </c>
      <c r="BF558" s="8">
        <f t="shared" si="564"/>
        <v>140</v>
      </c>
      <c r="BG558" s="8">
        <f t="shared" si="564"/>
        <v>16199.03</v>
      </c>
      <c r="BH558" s="8">
        <f t="shared" si="564"/>
        <v>90.5</v>
      </c>
      <c r="BI558" s="8">
        <f t="shared" si="564"/>
        <v>0</v>
      </c>
      <c r="BJ558" s="8">
        <f t="shared" si="564"/>
        <v>307.89999999999998</v>
      </c>
      <c r="BK558" s="8">
        <f t="shared" si="564"/>
        <v>2</v>
      </c>
      <c r="BM558" s="11">
        <f t="shared" si="458"/>
        <v>45110</v>
      </c>
      <c r="BN558" s="8">
        <f t="shared" si="565"/>
        <v>105</v>
      </c>
      <c r="BO558" s="8">
        <f t="shared" si="565"/>
        <v>7984.6799999999994</v>
      </c>
      <c r="BP558" s="8">
        <f t="shared" si="565"/>
        <v>136</v>
      </c>
      <c r="BQ558" s="8">
        <f t="shared" si="565"/>
        <v>0</v>
      </c>
      <c r="BR558" s="8">
        <f t="shared" si="565"/>
        <v>60.12</v>
      </c>
      <c r="BS558" s="8">
        <f t="shared" si="565"/>
        <v>0</v>
      </c>
      <c r="BU558" s="11">
        <f t="shared" si="459"/>
        <v>45110</v>
      </c>
      <c r="BV558" s="8">
        <f t="shared" si="566"/>
        <v>69</v>
      </c>
      <c r="BW558" s="8">
        <f t="shared" si="566"/>
        <v>7645.93</v>
      </c>
      <c r="BX558" s="8">
        <f t="shared" si="566"/>
        <v>185.5</v>
      </c>
      <c r="BY558" s="8">
        <f t="shared" si="566"/>
        <v>0</v>
      </c>
      <c r="BZ558" s="8">
        <f t="shared" si="566"/>
        <v>0</v>
      </c>
      <c r="CA558" s="8">
        <f t="shared" si="566"/>
        <v>0</v>
      </c>
      <c r="CC558" s="11">
        <f t="shared" si="460"/>
        <v>45110</v>
      </c>
      <c r="CD558" s="8">
        <f t="shared" si="567"/>
        <v>154</v>
      </c>
      <c r="CE558" s="8">
        <f t="shared" si="567"/>
        <v>28849.65</v>
      </c>
      <c r="CF558" s="8">
        <f t="shared" si="567"/>
        <v>0</v>
      </c>
      <c r="CG558" s="8">
        <f t="shared" si="567"/>
        <v>1005.1600000000001</v>
      </c>
      <c r="CH558" s="8">
        <f t="shared" si="567"/>
        <v>255</v>
      </c>
      <c r="CI558" s="8">
        <f t="shared" si="567"/>
        <v>1</v>
      </c>
      <c r="CK558" s="11">
        <f t="shared" si="461"/>
        <v>45110</v>
      </c>
      <c r="CL558" s="8">
        <f t="shared" si="568"/>
        <v>44</v>
      </c>
      <c r="CM558" s="8">
        <f t="shared" si="568"/>
        <v>3340.1099999999997</v>
      </c>
      <c r="CN558" s="8">
        <f t="shared" si="568"/>
        <v>0</v>
      </c>
      <c r="CO558" s="8">
        <f t="shared" si="568"/>
        <v>0</v>
      </c>
      <c r="CP558" s="8">
        <f t="shared" si="568"/>
        <v>75</v>
      </c>
      <c r="CQ558" s="8">
        <f t="shared" si="568"/>
        <v>0</v>
      </c>
      <c r="CS558" s="11">
        <f t="shared" si="462"/>
        <v>45110</v>
      </c>
      <c r="CT558" s="8">
        <f t="shared" si="569"/>
        <v>0</v>
      </c>
      <c r="CU558" s="8">
        <f t="shared" si="570"/>
        <v>0</v>
      </c>
      <c r="CV558" s="8">
        <f t="shared" si="571"/>
        <v>0</v>
      </c>
      <c r="CW558" s="8">
        <f t="shared" si="572"/>
        <v>0</v>
      </c>
      <c r="CX558" s="8">
        <f t="shared" si="573"/>
        <v>0</v>
      </c>
      <c r="CY558" s="8">
        <f t="shared" si="574"/>
        <v>0</v>
      </c>
      <c r="DA558" s="11">
        <f t="shared" si="463"/>
        <v>45110</v>
      </c>
      <c r="DB558" s="8">
        <f t="shared" si="575"/>
        <v>0</v>
      </c>
      <c r="DC558" s="8">
        <f t="shared" si="576"/>
        <v>0</v>
      </c>
      <c r="DD558" s="8">
        <f t="shared" si="577"/>
        <v>0</v>
      </c>
      <c r="DE558" s="8">
        <f t="shared" si="578"/>
        <v>0</v>
      </c>
      <c r="DF558" s="8">
        <f t="shared" si="579"/>
        <v>0</v>
      </c>
      <c r="DG558" s="8">
        <f t="shared" si="580"/>
        <v>0</v>
      </c>
      <c r="DI558" s="11">
        <f t="shared" si="464"/>
        <v>45110</v>
      </c>
      <c r="DJ558" s="8">
        <f t="shared" si="581"/>
        <v>0</v>
      </c>
      <c r="DK558" s="8">
        <f t="shared" si="582"/>
        <v>0</v>
      </c>
      <c r="DL558" s="8">
        <f t="shared" si="583"/>
        <v>0</v>
      </c>
      <c r="DM558" s="8">
        <f t="shared" si="584"/>
        <v>0</v>
      </c>
      <c r="DN558" s="8">
        <f t="shared" si="585"/>
        <v>0</v>
      </c>
      <c r="DO558" s="8">
        <f t="shared" si="586"/>
        <v>0</v>
      </c>
      <c r="DP558" s="56"/>
      <c r="DQ558" s="56"/>
      <c r="DR558" s="56"/>
      <c r="DS558" s="56"/>
    </row>
    <row r="559" spans="1:123" x14ac:dyDescent="0.3">
      <c r="A559" s="11">
        <f t="shared" si="450"/>
        <v>45111</v>
      </c>
      <c r="B559" s="8">
        <f t="shared" si="552"/>
        <v>180</v>
      </c>
      <c r="C559" s="8">
        <f t="shared" si="553"/>
        <v>24461.200000000001</v>
      </c>
      <c r="D559" s="8">
        <f t="shared" si="554"/>
        <v>0</v>
      </c>
      <c r="E559" s="8">
        <f t="shared" si="555"/>
        <v>129</v>
      </c>
      <c r="F559" s="8">
        <f t="shared" si="556"/>
        <v>100</v>
      </c>
      <c r="G559" s="8">
        <f t="shared" si="557"/>
        <v>0</v>
      </c>
      <c r="I559" s="11">
        <f t="shared" si="451"/>
        <v>45111</v>
      </c>
      <c r="J559" s="8">
        <f t="shared" si="558"/>
        <v>99</v>
      </c>
      <c r="K559" s="8">
        <f t="shared" si="558"/>
        <v>12782.58</v>
      </c>
      <c r="L559" s="8">
        <f t="shared" si="558"/>
        <v>42.19</v>
      </c>
      <c r="M559" s="8">
        <f t="shared" si="558"/>
        <v>0</v>
      </c>
      <c r="N559" s="8">
        <f t="shared" si="558"/>
        <v>0</v>
      </c>
      <c r="O559" s="8">
        <f t="shared" si="558"/>
        <v>3</v>
      </c>
      <c r="Q559" s="11">
        <f t="shared" si="452"/>
        <v>45111</v>
      </c>
      <c r="R559" s="8">
        <f t="shared" si="559"/>
        <v>38</v>
      </c>
      <c r="S559" s="8">
        <f t="shared" si="559"/>
        <v>3671.32</v>
      </c>
      <c r="T559" s="8">
        <f t="shared" si="559"/>
        <v>82</v>
      </c>
      <c r="U559" s="8">
        <f t="shared" si="559"/>
        <v>0</v>
      </c>
      <c r="V559" s="8">
        <f t="shared" si="559"/>
        <v>0</v>
      </c>
      <c r="W559" s="8">
        <f t="shared" si="559"/>
        <v>72</v>
      </c>
      <c r="Y559" s="11">
        <f t="shared" si="453"/>
        <v>45111</v>
      </c>
      <c r="Z559" s="8">
        <f t="shared" si="560"/>
        <v>133</v>
      </c>
      <c r="AA559" s="8">
        <f t="shared" si="560"/>
        <v>15756.519999999999</v>
      </c>
      <c r="AB559" s="8">
        <f t="shared" si="560"/>
        <v>118.91000000000001</v>
      </c>
      <c r="AC559" s="8">
        <f t="shared" si="560"/>
        <v>0</v>
      </c>
      <c r="AD559" s="8">
        <f t="shared" si="560"/>
        <v>200</v>
      </c>
      <c r="AE559" s="8">
        <f t="shared" si="560"/>
        <v>3</v>
      </c>
      <c r="AG559" s="11">
        <f t="shared" si="454"/>
        <v>45111</v>
      </c>
      <c r="AH559" s="8">
        <f t="shared" si="561"/>
        <v>170</v>
      </c>
      <c r="AI559" s="8">
        <f t="shared" si="561"/>
        <v>21795.23</v>
      </c>
      <c r="AJ559" s="8">
        <f t="shared" si="561"/>
        <v>76.83</v>
      </c>
      <c r="AK559" s="8">
        <f t="shared" si="561"/>
        <v>0</v>
      </c>
      <c r="AL559" s="8">
        <f t="shared" si="561"/>
        <v>570.43000000000006</v>
      </c>
      <c r="AM559" s="8">
        <f t="shared" si="561"/>
        <v>8</v>
      </c>
      <c r="AO559" s="11">
        <f t="shared" si="455"/>
        <v>45111</v>
      </c>
      <c r="AP559" s="8">
        <f t="shared" si="562"/>
        <v>213</v>
      </c>
      <c r="AQ559" s="8">
        <f t="shared" si="562"/>
        <v>16901.96</v>
      </c>
      <c r="AR559" s="8">
        <f t="shared" si="562"/>
        <v>0</v>
      </c>
      <c r="AS559" s="8">
        <f t="shared" si="562"/>
        <v>139.5</v>
      </c>
      <c r="AT559" s="8">
        <f t="shared" si="562"/>
        <v>0</v>
      </c>
      <c r="AU559" s="8">
        <f t="shared" si="562"/>
        <v>2</v>
      </c>
      <c r="AW559" s="11">
        <f t="shared" si="456"/>
        <v>45111</v>
      </c>
      <c r="AX559" s="8">
        <f t="shared" si="563"/>
        <v>141</v>
      </c>
      <c r="AY559" s="8">
        <f t="shared" si="563"/>
        <v>16379</v>
      </c>
      <c r="AZ559" s="8">
        <f t="shared" si="563"/>
        <v>116.37000000000002</v>
      </c>
      <c r="BA559" s="8">
        <f t="shared" si="563"/>
        <v>0</v>
      </c>
      <c r="BB559" s="8">
        <f t="shared" si="563"/>
        <v>378.5</v>
      </c>
      <c r="BC559" s="8">
        <f t="shared" si="563"/>
        <v>8</v>
      </c>
      <c r="BE559" s="11">
        <f t="shared" si="457"/>
        <v>45111</v>
      </c>
      <c r="BF559" s="8">
        <f t="shared" si="564"/>
        <v>175</v>
      </c>
      <c r="BG559" s="8">
        <f t="shared" si="564"/>
        <v>19984.010000000002</v>
      </c>
      <c r="BH559" s="8">
        <f t="shared" si="564"/>
        <v>147.12</v>
      </c>
      <c r="BI559" s="8">
        <f t="shared" si="564"/>
        <v>0</v>
      </c>
      <c r="BJ559" s="8">
        <f t="shared" si="564"/>
        <v>444.79999999999995</v>
      </c>
      <c r="BK559" s="8">
        <f t="shared" si="564"/>
        <v>2</v>
      </c>
      <c r="BM559" s="11">
        <f t="shared" si="458"/>
        <v>45111</v>
      </c>
      <c r="BN559" s="8">
        <f t="shared" si="565"/>
        <v>138</v>
      </c>
      <c r="BO559" s="8">
        <f t="shared" si="565"/>
        <v>10419.169999999998</v>
      </c>
      <c r="BP559" s="8">
        <f t="shared" si="565"/>
        <v>206</v>
      </c>
      <c r="BQ559" s="8">
        <f t="shared" si="565"/>
        <v>0</v>
      </c>
      <c r="BR559" s="8">
        <f t="shared" si="565"/>
        <v>120.12</v>
      </c>
      <c r="BS559" s="8">
        <f t="shared" si="565"/>
        <v>0</v>
      </c>
      <c r="BU559" s="11">
        <f t="shared" si="459"/>
        <v>45111</v>
      </c>
      <c r="BV559" s="8">
        <f t="shared" si="566"/>
        <v>87</v>
      </c>
      <c r="BW559" s="8">
        <f t="shared" si="566"/>
        <v>9687.94</v>
      </c>
      <c r="BX559" s="8">
        <f t="shared" si="566"/>
        <v>229.5</v>
      </c>
      <c r="BY559" s="8">
        <f t="shared" si="566"/>
        <v>0</v>
      </c>
      <c r="BZ559" s="8">
        <f t="shared" si="566"/>
        <v>0</v>
      </c>
      <c r="CA559" s="8">
        <f t="shared" si="566"/>
        <v>0</v>
      </c>
      <c r="CC559" s="11">
        <f t="shared" si="460"/>
        <v>45111</v>
      </c>
      <c r="CD559" s="8">
        <f t="shared" si="567"/>
        <v>170</v>
      </c>
      <c r="CE559" s="8">
        <f t="shared" si="567"/>
        <v>30598.66</v>
      </c>
      <c r="CF559" s="8">
        <f t="shared" si="567"/>
        <v>0</v>
      </c>
      <c r="CG559" s="8">
        <f t="shared" si="567"/>
        <v>1068.5400000000002</v>
      </c>
      <c r="CH559" s="8">
        <f t="shared" si="567"/>
        <v>276</v>
      </c>
      <c r="CI559" s="8">
        <f t="shared" si="567"/>
        <v>3</v>
      </c>
      <c r="CK559" s="11">
        <f t="shared" si="461"/>
        <v>45111</v>
      </c>
      <c r="CL559" s="8">
        <f t="shared" si="568"/>
        <v>57</v>
      </c>
      <c r="CM559" s="8">
        <f t="shared" si="568"/>
        <v>4340.75</v>
      </c>
      <c r="CN559" s="8">
        <f t="shared" si="568"/>
        <v>0</v>
      </c>
      <c r="CO559" s="8">
        <f t="shared" si="568"/>
        <v>0</v>
      </c>
      <c r="CP559" s="8">
        <f t="shared" si="568"/>
        <v>75</v>
      </c>
      <c r="CQ559" s="8">
        <f t="shared" si="568"/>
        <v>0</v>
      </c>
      <c r="CS559" s="11">
        <f t="shared" si="462"/>
        <v>45111</v>
      </c>
      <c r="CT559" s="8">
        <f t="shared" si="569"/>
        <v>0</v>
      </c>
      <c r="CU559" s="8">
        <f t="shared" si="570"/>
        <v>0</v>
      </c>
      <c r="CV559" s="8">
        <f t="shared" si="571"/>
        <v>0</v>
      </c>
      <c r="CW559" s="8">
        <f t="shared" si="572"/>
        <v>0</v>
      </c>
      <c r="CX559" s="8">
        <f t="shared" si="573"/>
        <v>0</v>
      </c>
      <c r="CY559" s="8">
        <f t="shared" si="574"/>
        <v>0</v>
      </c>
      <c r="DA559" s="11">
        <f t="shared" si="463"/>
        <v>45111</v>
      </c>
      <c r="DB559" s="8">
        <f t="shared" si="575"/>
        <v>0</v>
      </c>
      <c r="DC559" s="8">
        <f t="shared" si="576"/>
        <v>0</v>
      </c>
      <c r="DD559" s="8">
        <f t="shared" si="577"/>
        <v>0</v>
      </c>
      <c r="DE559" s="8">
        <f t="shared" si="578"/>
        <v>0</v>
      </c>
      <c r="DF559" s="8">
        <f t="shared" si="579"/>
        <v>0</v>
      </c>
      <c r="DG559" s="8">
        <f t="shared" si="580"/>
        <v>0</v>
      </c>
      <c r="DI559" s="11">
        <f t="shared" si="464"/>
        <v>45111</v>
      </c>
      <c r="DJ559" s="8">
        <f t="shared" si="581"/>
        <v>0</v>
      </c>
      <c r="DK559" s="8">
        <f t="shared" si="582"/>
        <v>0</v>
      </c>
      <c r="DL559" s="8">
        <f t="shared" si="583"/>
        <v>0</v>
      </c>
      <c r="DM559" s="8">
        <f t="shared" si="584"/>
        <v>0</v>
      </c>
      <c r="DN559" s="8">
        <f t="shared" si="585"/>
        <v>0</v>
      </c>
      <c r="DO559" s="8">
        <f t="shared" si="586"/>
        <v>0</v>
      </c>
      <c r="DP559" s="56"/>
      <c r="DQ559" s="56"/>
      <c r="DR559" s="56"/>
      <c r="DS559" s="56"/>
    </row>
    <row r="560" spans="1:123" x14ac:dyDescent="0.3">
      <c r="A560" s="11">
        <f t="shared" si="450"/>
        <v>45112</v>
      </c>
      <c r="B560" s="8">
        <f t="shared" si="552"/>
        <v>213</v>
      </c>
      <c r="C560" s="8">
        <f t="shared" si="553"/>
        <v>28469.08</v>
      </c>
      <c r="D560" s="8">
        <f t="shared" si="554"/>
        <v>0</v>
      </c>
      <c r="E560" s="8">
        <f t="shared" si="555"/>
        <v>140</v>
      </c>
      <c r="F560" s="8">
        <f t="shared" si="556"/>
        <v>100</v>
      </c>
      <c r="G560" s="8">
        <f t="shared" si="557"/>
        <v>0</v>
      </c>
      <c r="I560" s="11">
        <f t="shared" si="451"/>
        <v>45112</v>
      </c>
      <c r="J560" s="8">
        <f t="shared" si="558"/>
        <v>123</v>
      </c>
      <c r="K560" s="8">
        <f t="shared" si="558"/>
        <v>16385.8</v>
      </c>
      <c r="L560" s="8">
        <f t="shared" si="558"/>
        <v>48.79</v>
      </c>
      <c r="M560" s="8">
        <f t="shared" si="558"/>
        <v>0</v>
      </c>
      <c r="N560" s="8">
        <f t="shared" si="558"/>
        <v>0</v>
      </c>
      <c r="O560" s="8">
        <f t="shared" si="558"/>
        <v>3</v>
      </c>
      <c r="Q560" s="11">
        <f t="shared" si="452"/>
        <v>45112</v>
      </c>
      <c r="R560" s="8">
        <f t="shared" si="559"/>
        <v>48</v>
      </c>
      <c r="S560" s="8">
        <f t="shared" si="559"/>
        <v>4669.87</v>
      </c>
      <c r="T560" s="8">
        <f t="shared" si="559"/>
        <v>103</v>
      </c>
      <c r="U560" s="8">
        <f t="shared" si="559"/>
        <v>0</v>
      </c>
      <c r="V560" s="8">
        <f t="shared" si="559"/>
        <v>0</v>
      </c>
      <c r="W560" s="8">
        <f t="shared" si="559"/>
        <v>90</v>
      </c>
      <c r="Y560" s="11">
        <f t="shared" si="453"/>
        <v>45112</v>
      </c>
      <c r="Z560" s="8">
        <f t="shared" si="560"/>
        <v>168</v>
      </c>
      <c r="AA560" s="8">
        <f t="shared" si="560"/>
        <v>20092.23</v>
      </c>
      <c r="AB560" s="8">
        <f t="shared" si="560"/>
        <v>183.22000000000003</v>
      </c>
      <c r="AC560" s="8">
        <f t="shared" si="560"/>
        <v>0</v>
      </c>
      <c r="AD560" s="8">
        <f t="shared" si="560"/>
        <v>200</v>
      </c>
      <c r="AE560" s="8">
        <f t="shared" si="560"/>
        <v>4</v>
      </c>
      <c r="AG560" s="11">
        <f t="shared" si="454"/>
        <v>45112</v>
      </c>
      <c r="AH560" s="8">
        <f t="shared" si="561"/>
        <v>209</v>
      </c>
      <c r="AI560" s="8">
        <f t="shared" si="561"/>
        <v>26845.67</v>
      </c>
      <c r="AJ560" s="8">
        <f t="shared" si="561"/>
        <v>87.929999999999993</v>
      </c>
      <c r="AK560" s="8">
        <f t="shared" si="561"/>
        <v>0</v>
      </c>
      <c r="AL560" s="8">
        <f t="shared" si="561"/>
        <v>605.08000000000004</v>
      </c>
      <c r="AM560" s="8">
        <f t="shared" si="561"/>
        <v>10</v>
      </c>
      <c r="AO560" s="11">
        <f t="shared" si="455"/>
        <v>45112</v>
      </c>
      <c r="AP560" s="8">
        <f t="shared" si="562"/>
        <v>287</v>
      </c>
      <c r="AQ560" s="8">
        <f t="shared" si="562"/>
        <v>23267.879999999997</v>
      </c>
      <c r="AR560" s="8">
        <f t="shared" si="562"/>
        <v>0</v>
      </c>
      <c r="AS560" s="8">
        <f t="shared" si="562"/>
        <v>233.5</v>
      </c>
      <c r="AT560" s="8">
        <f t="shared" si="562"/>
        <v>0</v>
      </c>
      <c r="AU560" s="8">
        <f t="shared" si="562"/>
        <v>3</v>
      </c>
      <c r="AW560" s="11">
        <f t="shared" si="456"/>
        <v>45112</v>
      </c>
      <c r="AX560" s="8">
        <f t="shared" si="563"/>
        <v>209</v>
      </c>
      <c r="AY560" s="8">
        <f t="shared" si="563"/>
        <v>23855.61</v>
      </c>
      <c r="AZ560" s="8">
        <f t="shared" si="563"/>
        <v>124.68000000000002</v>
      </c>
      <c r="BA560" s="8">
        <f t="shared" si="563"/>
        <v>0</v>
      </c>
      <c r="BB560" s="8">
        <f t="shared" si="563"/>
        <v>422.65</v>
      </c>
      <c r="BC560" s="8">
        <f t="shared" si="563"/>
        <v>10</v>
      </c>
      <c r="BE560" s="11">
        <f t="shared" si="457"/>
        <v>45112</v>
      </c>
      <c r="BF560" s="8">
        <f t="shared" si="564"/>
        <v>209</v>
      </c>
      <c r="BG560" s="8">
        <f t="shared" si="564"/>
        <v>24446.560000000001</v>
      </c>
      <c r="BH560" s="8">
        <f t="shared" si="564"/>
        <v>183.78</v>
      </c>
      <c r="BI560" s="8">
        <f t="shared" si="564"/>
        <v>0</v>
      </c>
      <c r="BJ560" s="8">
        <f t="shared" si="564"/>
        <v>586.66</v>
      </c>
      <c r="BK560" s="8">
        <f t="shared" si="564"/>
        <v>2</v>
      </c>
      <c r="BM560" s="11">
        <f t="shared" si="458"/>
        <v>45112</v>
      </c>
      <c r="BN560" s="8">
        <f t="shared" si="565"/>
        <v>172</v>
      </c>
      <c r="BO560" s="8">
        <f t="shared" si="565"/>
        <v>12987.699999999999</v>
      </c>
      <c r="BP560" s="8">
        <f t="shared" si="565"/>
        <v>236</v>
      </c>
      <c r="BQ560" s="8">
        <f t="shared" si="565"/>
        <v>0</v>
      </c>
      <c r="BR560" s="8">
        <f t="shared" si="565"/>
        <v>120.12</v>
      </c>
      <c r="BS560" s="8">
        <f t="shared" si="565"/>
        <v>0</v>
      </c>
      <c r="BU560" s="11">
        <f t="shared" si="459"/>
        <v>45112</v>
      </c>
      <c r="BV560" s="8">
        <f t="shared" si="566"/>
        <v>108</v>
      </c>
      <c r="BW560" s="8">
        <f t="shared" si="566"/>
        <v>12205.73</v>
      </c>
      <c r="BX560" s="8">
        <f t="shared" si="566"/>
        <v>251</v>
      </c>
      <c r="BY560" s="8">
        <f t="shared" si="566"/>
        <v>0</v>
      </c>
      <c r="BZ560" s="8">
        <f t="shared" si="566"/>
        <v>0</v>
      </c>
      <c r="CA560" s="8">
        <f t="shared" si="566"/>
        <v>0</v>
      </c>
      <c r="CC560" s="11">
        <f t="shared" si="460"/>
        <v>45112</v>
      </c>
      <c r="CD560" s="8">
        <f t="shared" si="567"/>
        <v>211</v>
      </c>
      <c r="CE560" s="8">
        <f t="shared" si="567"/>
        <v>35173.300000000003</v>
      </c>
      <c r="CF560" s="8">
        <f t="shared" si="567"/>
        <v>0</v>
      </c>
      <c r="CG560" s="8">
        <f t="shared" si="567"/>
        <v>1134.5800000000002</v>
      </c>
      <c r="CH560" s="8">
        <f t="shared" si="567"/>
        <v>194.68</v>
      </c>
      <c r="CI560" s="8">
        <f t="shared" si="567"/>
        <v>3</v>
      </c>
      <c r="CK560" s="11">
        <f t="shared" si="461"/>
        <v>45112</v>
      </c>
      <c r="CL560" s="8">
        <f t="shared" si="568"/>
        <v>75</v>
      </c>
      <c r="CM560" s="8">
        <f t="shared" si="568"/>
        <v>5776.3099999999995</v>
      </c>
      <c r="CN560" s="8">
        <f t="shared" si="568"/>
        <v>0</v>
      </c>
      <c r="CO560" s="8">
        <f t="shared" si="568"/>
        <v>9</v>
      </c>
      <c r="CP560" s="8">
        <f t="shared" si="568"/>
        <v>75</v>
      </c>
      <c r="CQ560" s="8">
        <f t="shared" si="568"/>
        <v>0</v>
      </c>
      <c r="CS560" s="11">
        <f t="shared" si="462"/>
        <v>45112</v>
      </c>
      <c r="CT560" s="8">
        <f t="shared" si="569"/>
        <v>0</v>
      </c>
      <c r="CU560" s="8">
        <f t="shared" si="570"/>
        <v>0</v>
      </c>
      <c r="CV560" s="8">
        <f t="shared" si="571"/>
        <v>0</v>
      </c>
      <c r="CW560" s="8">
        <f t="shared" si="572"/>
        <v>0</v>
      </c>
      <c r="CX560" s="8">
        <f t="shared" si="573"/>
        <v>0</v>
      </c>
      <c r="CY560" s="8">
        <f t="shared" si="574"/>
        <v>0</v>
      </c>
      <c r="DA560" s="11">
        <f t="shared" si="463"/>
        <v>45112</v>
      </c>
      <c r="DB560" s="8">
        <f t="shared" si="575"/>
        <v>0</v>
      </c>
      <c r="DC560" s="8">
        <f t="shared" si="576"/>
        <v>0</v>
      </c>
      <c r="DD560" s="8">
        <f t="shared" si="577"/>
        <v>0</v>
      </c>
      <c r="DE560" s="8">
        <f t="shared" si="578"/>
        <v>0</v>
      </c>
      <c r="DF560" s="8">
        <f t="shared" si="579"/>
        <v>0</v>
      </c>
      <c r="DG560" s="8">
        <f t="shared" si="580"/>
        <v>0</v>
      </c>
      <c r="DI560" s="11">
        <f t="shared" si="464"/>
        <v>45112</v>
      </c>
      <c r="DJ560" s="8">
        <f t="shared" si="581"/>
        <v>0</v>
      </c>
      <c r="DK560" s="8">
        <f t="shared" si="582"/>
        <v>0</v>
      </c>
      <c r="DL560" s="8">
        <f t="shared" si="583"/>
        <v>0</v>
      </c>
      <c r="DM560" s="8">
        <f t="shared" si="584"/>
        <v>0</v>
      </c>
      <c r="DN560" s="8">
        <f t="shared" si="585"/>
        <v>0</v>
      </c>
      <c r="DO560" s="8">
        <f t="shared" si="586"/>
        <v>0</v>
      </c>
      <c r="DP560" s="56"/>
      <c r="DQ560" s="56"/>
      <c r="DR560" s="56"/>
      <c r="DS560" s="56"/>
    </row>
    <row r="561" spans="1:123" x14ac:dyDescent="0.3">
      <c r="A561" s="11">
        <f t="shared" ref="A561:A624" si="587">A191</f>
        <v>45113</v>
      </c>
      <c r="B561" s="8">
        <f t="shared" si="552"/>
        <v>256</v>
      </c>
      <c r="C561" s="8">
        <f t="shared" si="553"/>
        <v>34082.730000000003</v>
      </c>
      <c r="D561" s="8">
        <f t="shared" si="554"/>
        <v>0</v>
      </c>
      <c r="E561" s="8">
        <f t="shared" si="555"/>
        <v>181</v>
      </c>
      <c r="F561" s="8">
        <f t="shared" si="556"/>
        <v>100</v>
      </c>
      <c r="G561" s="8">
        <f t="shared" si="557"/>
        <v>0</v>
      </c>
      <c r="I561" s="11">
        <f t="shared" ref="I561:I624" si="588">I191</f>
        <v>45113</v>
      </c>
      <c r="J561" s="8">
        <f t="shared" si="558"/>
        <v>149</v>
      </c>
      <c r="K561" s="8">
        <f t="shared" si="558"/>
        <v>19888.37</v>
      </c>
      <c r="L561" s="8">
        <f t="shared" si="558"/>
        <v>61.519999999999996</v>
      </c>
      <c r="M561" s="8">
        <f t="shared" si="558"/>
        <v>0</v>
      </c>
      <c r="N561" s="8">
        <f t="shared" si="558"/>
        <v>0</v>
      </c>
      <c r="O561" s="8">
        <f t="shared" si="558"/>
        <v>3</v>
      </c>
      <c r="Q561" s="11">
        <f t="shared" ref="Q561:Q624" si="589">Q191</f>
        <v>45113</v>
      </c>
      <c r="R561" s="8">
        <f t="shared" si="559"/>
        <v>70</v>
      </c>
      <c r="S561" s="8">
        <f t="shared" si="559"/>
        <v>6730.04</v>
      </c>
      <c r="T561" s="8">
        <f t="shared" si="559"/>
        <v>113</v>
      </c>
      <c r="U561" s="8">
        <f t="shared" si="559"/>
        <v>0</v>
      </c>
      <c r="V561" s="8">
        <f t="shared" si="559"/>
        <v>0</v>
      </c>
      <c r="W561" s="8">
        <f t="shared" si="559"/>
        <v>108</v>
      </c>
      <c r="Y561" s="11">
        <f t="shared" ref="Y561:Y624" si="590">Y191</f>
        <v>45113</v>
      </c>
      <c r="Z561" s="8">
        <f t="shared" si="560"/>
        <v>218</v>
      </c>
      <c r="AA561" s="8">
        <f t="shared" si="560"/>
        <v>26564.94</v>
      </c>
      <c r="AB561" s="8">
        <f t="shared" si="560"/>
        <v>232.28000000000003</v>
      </c>
      <c r="AC561" s="8">
        <f t="shared" si="560"/>
        <v>0</v>
      </c>
      <c r="AD561" s="8">
        <f t="shared" si="560"/>
        <v>588.6</v>
      </c>
      <c r="AE561" s="8">
        <f t="shared" si="560"/>
        <v>4</v>
      </c>
      <c r="AG561" s="11">
        <f t="shared" ref="AG561:AG624" si="591">AG191</f>
        <v>45113</v>
      </c>
      <c r="AH561" s="8">
        <f t="shared" si="561"/>
        <v>254</v>
      </c>
      <c r="AI561" s="8">
        <f t="shared" si="561"/>
        <v>32756.019999999997</v>
      </c>
      <c r="AJ561" s="8">
        <f t="shared" si="561"/>
        <v>98.109999999999985</v>
      </c>
      <c r="AK561" s="8">
        <f t="shared" si="561"/>
        <v>0</v>
      </c>
      <c r="AL561" s="8">
        <f t="shared" si="561"/>
        <v>605.08000000000004</v>
      </c>
      <c r="AM561" s="8">
        <f t="shared" si="561"/>
        <v>13</v>
      </c>
      <c r="AO561" s="11">
        <f t="shared" ref="AO561:AO624" si="592">AO191</f>
        <v>45113</v>
      </c>
      <c r="AP561" s="8">
        <f t="shared" si="562"/>
        <v>362</v>
      </c>
      <c r="AQ561" s="8">
        <f t="shared" si="562"/>
        <v>29448.239999999998</v>
      </c>
      <c r="AR561" s="8">
        <f t="shared" si="562"/>
        <v>0</v>
      </c>
      <c r="AS561" s="8">
        <f t="shared" si="562"/>
        <v>279.75</v>
      </c>
      <c r="AT561" s="8">
        <f t="shared" si="562"/>
        <v>0</v>
      </c>
      <c r="AU561" s="8">
        <f t="shared" si="562"/>
        <v>6</v>
      </c>
      <c r="AW561" s="11">
        <f t="shared" ref="AW561:AW624" si="593">AW191</f>
        <v>45113</v>
      </c>
      <c r="AX561" s="8">
        <f t="shared" si="563"/>
        <v>283</v>
      </c>
      <c r="AY561" s="8">
        <f t="shared" si="563"/>
        <v>32552.16</v>
      </c>
      <c r="AZ561" s="8">
        <f t="shared" si="563"/>
        <v>170.85000000000002</v>
      </c>
      <c r="BA561" s="8">
        <f t="shared" si="563"/>
        <v>0</v>
      </c>
      <c r="BB561" s="8">
        <f t="shared" si="563"/>
        <v>477.59999999999997</v>
      </c>
      <c r="BC561" s="8">
        <f t="shared" si="563"/>
        <v>12</v>
      </c>
      <c r="BE561" s="11">
        <f t="shared" ref="BE561:BE624" si="594">BE191</f>
        <v>45113</v>
      </c>
      <c r="BF561" s="8">
        <f t="shared" si="564"/>
        <v>262</v>
      </c>
      <c r="BG561" s="8">
        <f t="shared" si="564"/>
        <v>31537.24</v>
      </c>
      <c r="BH561" s="8">
        <f t="shared" si="564"/>
        <v>300.73</v>
      </c>
      <c r="BI561" s="8">
        <f t="shared" si="564"/>
        <v>0</v>
      </c>
      <c r="BJ561" s="8">
        <f t="shared" si="564"/>
        <v>749.82999999999993</v>
      </c>
      <c r="BK561" s="8">
        <f t="shared" si="564"/>
        <v>2</v>
      </c>
      <c r="BM561" s="11">
        <f t="shared" ref="BM561:BM624" si="595">BM191</f>
        <v>45113</v>
      </c>
      <c r="BN561" s="8">
        <f t="shared" si="565"/>
        <v>208</v>
      </c>
      <c r="BO561" s="8">
        <f t="shared" si="565"/>
        <v>15814.009999999998</v>
      </c>
      <c r="BP561" s="8">
        <f t="shared" si="565"/>
        <v>242</v>
      </c>
      <c r="BQ561" s="8">
        <f t="shared" si="565"/>
        <v>0</v>
      </c>
      <c r="BR561" s="8">
        <f t="shared" si="565"/>
        <v>140.12</v>
      </c>
      <c r="BS561" s="8">
        <f t="shared" si="565"/>
        <v>7</v>
      </c>
      <c r="BU561" s="11">
        <f t="shared" ref="BU561:BU624" si="596">BU191</f>
        <v>45113</v>
      </c>
      <c r="BV561" s="8">
        <f t="shared" si="566"/>
        <v>132</v>
      </c>
      <c r="BW561" s="8">
        <f t="shared" si="566"/>
        <v>15114.279999999999</v>
      </c>
      <c r="BX561" s="8">
        <f t="shared" si="566"/>
        <v>328</v>
      </c>
      <c r="BY561" s="8">
        <f t="shared" si="566"/>
        <v>0</v>
      </c>
      <c r="BZ561" s="8">
        <f t="shared" si="566"/>
        <v>0</v>
      </c>
      <c r="CA561" s="8">
        <f t="shared" si="566"/>
        <v>0</v>
      </c>
      <c r="CC561" s="11">
        <f t="shared" ref="CC561:CC624" si="597">CC191</f>
        <v>45113</v>
      </c>
      <c r="CD561" s="8">
        <f t="shared" si="567"/>
        <v>255</v>
      </c>
      <c r="CE561" s="8">
        <f t="shared" si="567"/>
        <v>39870.11</v>
      </c>
      <c r="CF561" s="8">
        <f t="shared" si="567"/>
        <v>0</v>
      </c>
      <c r="CG561" s="8">
        <f t="shared" si="567"/>
        <v>1406.64</v>
      </c>
      <c r="CH561" s="8">
        <f t="shared" si="567"/>
        <v>-599.42000000000007</v>
      </c>
      <c r="CI561" s="8">
        <f t="shared" si="567"/>
        <v>4</v>
      </c>
      <c r="CK561" s="11">
        <f t="shared" ref="CK561:CK624" si="598">CK191</f>
        <v>45113</v>
      </c>
      <c r="CL561" s="8">
        <f t="shared" si="568"/>
        <v>95</v>
      </c>
      <c r="CM561" s="8">
        <f t="shared" si="568"/>
        <v>7153.1299999999992</v>
      </c>
      <c r="CN561" s="8">
        <f t="shared" si="568"/>
        <v>0</v>
      </c>
      <c r="CO561" s="8">
        <f t="shared" si="568"/>
        <v>11.5</v>
      </c>
      <c r="CP561" s="8">
        <f t="shared" si="568"/>
        <v>90</v>
      </c>
      <c r="CQ561" s="8">
        <f t="shared" si="568"/>
        <v>0</v>
      </c>
      <c r="CS561" s="11">
        <f t="shared" ref="CS561:CS624" si="599">CS191</f>
        <v>45113</v>
      </c>
      <c r="CT561" s="8">
        <f t="shared" si="569"/>
        <v>0</v>
      </c>
      <c r="CU561" s="8">
        <f t="shared" si="570"/>
        <v>0</v>
      </c>
      <c r="CV561" s="8">
        <f t="shared" si="571"/>
        <v>0</v>
      </c>
      <c r="CW561" s="8">
        <f t="shared" si="572"/>
        <v>0</v>
      </c>
      <c r="CX561" s="8">
        <f t="shared" si="573"/>
        <v>0</v>
      </c>
      <c r="CY561" s="8">
        <f t="shared" si="574"/>
        <v>0</v>
      </c>
      <c r="DA561" s="11">
        <f t="shared" ref="DA561:DA624" si="600">DA191</f>
        <v>45113</v>
      </c>
      <c r="DB561" s="8">
        <f t="shared" si="575"/>
        <v>0</v>
      </c>
      <c r="DC561" s="8">
        <f t="shared" si="576"/>
        <v>0</v>
      </c>
      <c r="DD561" s="8">
        <f t="shared" si="577"/>
        <v>0</v>
      </c>
      <c r="DE561" s="8">
        <f t="shared" si="578"/>
        <v>0</v>
      </c>
      <c r="DF561" s="8">
        <f t="shared" si="579"/>
        <v>0</v>
      </c>
      <c r="DG561" s="8">
        <f t="shared" si="580"/>
        <v>0</v>
      </c>
      <c r="DI561" s="11">
        <f t="shared" ref="DI561:DI624" si="601">DI191</f>
        <v>45113</v>
      </c>
      <c r="DJ561" s="8">
        <f t="shared" si="581"/>
        <v>0</v>
      </c>
      <c r="DK561" s="8">
        <f t="shared" si="582"/>
        <v>0</v>
      </c>
      <c r="DL561" s="8">
        <f t="shared" si="583"/>
        <v>0</v>
      </c>
      <c r="DM561" s="8">
        <f t="shared" si="584"/>
        <v>0</v>
      </c>
      <c r="DN561" s="8">
        <f t="shared" si="585"/>
        <v>0</v>
      </c>
      <c r="DO561" s="8">
        <f t="shared" si="586"/>
        <v>0</v>
      </c>
      <c r="DP561" s="56"/>
      <c r="DQ561" s="56"/>
      <c r="DR561" s="56"/>
      <c r="DS561" s="56"/>
    </row>
    <row r="562" spans="1:123" x14ac:dyDescent="0.3">
      <c r="A562" s="11">
        <f t="shared" si="587"/>
        <v>45114</v>
      </c>
      <c r="B562" s="8">
        <f t="shared" si="552"/>
        <v>305</v>
      </c>
      <c r="C562" s="8">
        <f t="shared" si="553"/>
        <v>40816.69</v>
      </c>
      <c r="D562" s="8">
        <f t="shared" si="554"/>
        <v>0</v>
      </c>
      <c r="E562" s="8">
        <f t="shared" si="555"/>
        <v>232</v>
      </c>
      <c r="F562" s="8">
        <f t="shared" si="556"/>
        <v>150</v>
      </c>
      <c r="G562" s="8">
        <f t="shared" si="557"/>
        <v>0</v>
      </c>
      <c r="I562" s="11">
        <f t="shared" si="588"/>
        <v>45114</v>
      </c>
      <c r="J562" s="8">
        <f t="shared" si="558"/>
        <v>173</v>
      </c>
      <c r="K562" s="8">
        <f t="shared" si="558"/>
        <v>23327.32</v>
      </c>
      <c r="L562" s="8">
        <f t="shared" si="558"/>
        <v>86.75</v>
      </c>
      <c r="M562" s="8">
        <f t="shared" si="558"/>
        <v>0</v>
      </c>
      <c r="N562" s="8">
        <f t="shared" si="558"/>
        <v>0</v>
      </c>
      <c r="O562" s="8">
        <f t="shared" si="558"/>
        <v>3</v>
      </c>
      <c r="Q562" s="11">
        <f t="shared" si="589"/>
        <v>45114</v>
      </c>
      <c r="R562" s="8">
        <f t="shared" si="559"/>
        <v>102</v>
      </c>
      <c r="S562" s="8">
        <f t="shared" si="559"/>
        <v>9728.58</v>
      </c>
      <c r="T562" s="8">
        <f t="shared" si="559"/>
        <v>147</v>
      </c>
      <c r="U562" s="8">
        <f t="shared" si="559"/>
        <v>0</v>
      </c>
      <c r="V562" s="8">
        <f t="shared" si="559"/>
        <v>0</v>
      </c>
      <c r="W562" s="8">
        <f t="shared" si="559"/>
        <v>126</v>
      </c>
      <c r="Y562" s="11">
        <f t="shared" si="590"/>
        <v>45114</v>
      </c>
      <c r="Z562" s="8">
        <f t="shared" si="560"/>
        <v>256</v>
      </c>
      <c r="AA562" s="8">
        <f t="shared" si="560"/>
        <v>31273.919999999998</v>
      </c>
      <c r="AB562" s="8">
        <f t="shared" si="560"/>
        <v>247.09000000000003</v>
      </c>
      <c r="AC562" s="8">
        <f t="shared" si="560"/>
        <v>0</v>
      </c>
      <c r="AD562" s="8">
        <f t="shared" si="560"/>
        <v>638.6</v>
      </c>
      <c r="AE562" s="8">
        <f t="shared" si="560"/>
        <v>4</v>
      </c>
      <c r="AG562" s="11">
        <f t="shared" si="591"/>
        <v>45114</v>
      </c>
      <c r="AH562" s="8">
        <f t="shared" si="561"/>
        <v>296</v>
      </c>
      <c r="AI562" s="8">
        <f t="shared" si="561"/>
        <v>38169.079999999994</v>
      </c>
      <c r="AJ562" s="8">
        <f t="shared" si="561"/>
        <v>130.5</v>
      </c>
      <c r="AK562" s="8">
        <f t="shared" si="561"/>
        <v>0</v>
      </c>
      <c r="AL562" s="8">
        <f t="shared" si="561"/>
        <v>660.03000000000009</v>
      </c>
      <c r="AM562" s="8">
        <f t="shared" si="561"/>
        <v>15</v>
      </c>
      <c r="AO562" s="11">
        <f t="shared" si="592"/>
        <v>45114</v>
      </c>
      <c r="AP562" s="8">
        <f t="shared" si="562"/>
        <v>429</v>
      </c>
      <c r="AQ562" s="8">
        <f t="shared" si="562"/>
        <v>35079.89</v>
      </c>
      <c r="AR562" s="8">
        <f t="shared" si="562"/>
        <v>0</v>
      </c>
      <c r="AS562" s="8">
        <f t="shared" si="562"/>
        <v>305.75</v>
      </c>
      <c r="AT562" s="8">
        <f t="shared" si="562"/>
        <v>3</v>
      </c>
      <c r="AU562" s="8">
        <f t="shared" si="562"/>
        <v>9</v>
      </c>
      <c r="AW562" s="11">
        <f t="shared" si="593"/>
        <v>45114</v>
      </c>
      <c r="AX562" s="8">
        <f t="shared" si="563"/>
        <v>355</v>
      </c>
      <c r="AY562" s="8">
        <f t="shared" si="563"/>
        <v>41300.239999999998</v>
      </c>
      <c r="AZ562" s="8">
        <f t="shared" si="563"/>
        <v>219.8</v>
      </c>
      <c r="BA562" s="8">
        <f t="shared" si="563"/>
        <v>0</v>
      </c>
      <c r="BB562" s="8">
        <f t="shared" si="563"/>
        <v>531.65</v>
      </c>
      <c r="BC562" s="8">
        <f t="shared" si="563"/>
        <v>15</v>
      </c>
      <c r="BE562" s="11">
        <f t="shared" si="594"/>
        <v>45114</v>
      </c>
      <c r="BF562" s="8">
        <f t="shared" si="564"/>
        <v>324</v>
      </c>
      <c r="BG562" s="8">
        <f t="shared" si="564"/>
        <v>39816.400000000001</v>
      </c>
      <c r="BH562" s="8">
        <f t="shared" si="564"/>
        <v>354.56</v>
      </c>
      <c r="BI562" s="8">
        <f t="shared" si="564"/>
        <v>0</v>
      </c>
      <c r="BJ562" s="8">
        <f t="shared" si="564"/>
        <v>1087.07</v>
      </c>
      <c r="BK562" s="8">
        <f t="shared" si="564"/>
        <v>3</v>
      </c>
      <c r="BM562" s="11">
        <f t="shared" si="595"/>
        <v>45114</v>
      </c>
      <c r="BN562" s="8">
        <f t="shared" si="565"/>
        <v>247</v>
      </c>
      <c r="BO562" s="8">
        <f t="shared" si="565"/>
        <v>18970.87</v>
      </c>
      <c r="BP562" s="8">
        <f t="shared" si="565"/>
        <v>284</v>
      </c>
      <c r="BQ562" s="8">
        <f t="shared" si="565"/>
        <v>0</v>
      </c>
      <c r="BR562" s="8">
        <f t="shared" si="565"/>
        <v>160.12</v>
      </c>
      <c r="BS562" s="8">
        <f t="shared" si="565"/>
        <v>14</v>
      </c>
      <c r="BU562" s="11">
        <f t="shared" si="596"/>
        <v>45114</v>
      </c>
      <c r="BV562" s="8">
        <f t="shared" si="566"/>
        <v>164</v>
      </c>
      <c r="BW562" s="8">
        <f t="shared" si="566"/>
        <v>19203.62</v>
      </c>
      <c r="BX562" s="8">
        <f t="shared" si="566"/>
        <v>356</v>
      </c>
      <c r="BY562" s="8">
        <f t="shared" si="566"/>
        <v>0</v>
      </c>
      <c r="BZ562" s="8">
        <f t="shared" si="566"/>
        <v>0</v>
      </c>
      <c r="CA562" s="8">
        <f t="shared" si="566"/>
        <v>1</v>
      </c>
      <c r="CC562" s="11">
        <f t="shared" si="597"/>
        <v>45114</v>
      </c>
      <c r="CD562" s="8">
        <f t="shared" si="567"/>
        <v>306</v>
      </c>
      <c r="CE562" s="8">
        <f t="shared" si="567"/>
        <v>45370.85</v>
      </c>
      <c r="CF562" s="8">
        <f t="shared" si="567"/>
        <v>1.86</v>
      </c>
      <c r="CG562" s="8">
        <f t="shared" si="567"/>
        <v>1997.2200000000003</v>
      </c>
      <c r="CH562" s="8">
        <f t="shared" si="567"/>
        <v>-567.48</v>
      </c>
      <c r="CI562" s="8">
        <f t="shared" si="567"/>
        <v>7</v>
      </c>
      <c r="CK562" s="11">
        <f t="shared" si="598"/>
        <v>45114</v>
      </c>
      <c r="CL562" s="8">
        <f t="shared" si="568"/>
        <v>110</v>
      </c>
      <c r="CM562" s="8">
        <f t="shared" si="568"/>
        <v>8134.7799999999988</v>
      </c>
      <c r="CN562" s="8">
        <f t="shared" si="568"/>
        <v>0</v>
      </c>
      <c r="CO562" s="8">
        <f t="shared" si="568"/>
        <v>11.5</v>
      </c>
      <c r="CP562" s="8">
        <f t="shared" si="568"/>
        <v>105</v>
      </c>
      <c r="CQ562" s="8">
        <f t="shared" si="568"/>
        <v>0</v>
      </c>
      <c r="CS562" s="11">
        <f t="shared" si="599"/>
        <v>45114</v>
      </c>
      <c r="CT562" s="8">
        <f t="shared" si="569"/>
        <v>0</v>
      </c>
      <c r="CU562" s="8">
        <f t="shared" si="570"/>
        <v>0</v>
      </c>
      <c r="CV562" s="8">
        <f t="shared" si="571"/>
        <v>0</v>
      </c>
      <c r="CW562" s="8">
        <f t="shared" si="572"/>
        <v>0</v>
      </c>
      <c r="CX562" s="8">
        <f t="shared" si="573"/>
        <v>0</v>
      </c>
      <c r="CY562" s="8">
        <f t="shared" si="574"/>
        <v>0</v>
      </c>
      <c r="DA562" s="11">
        <f t="shared" si="600"/>
        <v>45114</v>
      </c>
      <c r="DB562" s="8">
        <f t="shared" si="575"/>
        <v>0</v>
      </c>
      <c r="DC562" s="8">
        <f t="shared" si="576"/>
        <v>0</v>
      </c>
      <c r="DD562" s="8">
        <f t="shared" si="577"/>
        <v>0</v>
      </c>
      <c r="DE562" s="8">
        <f t="shared" si="578"/>
        <v>0</v>
      </c>
      <c r="DF562" s="8">
        <f t="shared" si="579"/>
        <v>0</v>
      </c>
      <c r="DG562" s="8">
        <f t="shared" si="580"/>
        <v>0</v>
      </c>
      <c r="DI562" s="11">
        <f t="shared" si="601"/>
        <v>45114</v>
      </c>
      <c r="DJ562" s="8">
        <f t="shared" si="581"/>
        <v>0</v>
      </c>
      <c r="DK562" s="8">
        <f t="shared" si="582"/>
        <v>0</v>
      </c>
      <c r="DL562" s="8">
        <f t="shared" si="583"/>
        <v>0</v>
      </c>
      <c r="DM562" s="8">
        <f t="shared" si="584"/>
        <v>0</v>
      </c>
      <c r="DN562" s="8">
        <f t="shared" si="585"/>
        <v>0</v>
      </c>
      <c r="DO562" s="8">
        <f t="shared" si="586"/>
        <v>0</v>
      </c>
      <c r="DP562" s="56"/>
      <c r="DQ562" s="56"/>
      <c r="DR562" s="56"/>
      <c r="DS562" s="56"/>
    </row>
    <row r="563" spans="1:123" x14ac:dyDescent="0.3">
      <c r="A563" s="11">
        <f t="shared" si="587"/>
        <v>45115</v>
      </c>
      <c r="B563" s="8">
        <f t="shared" si="552"/>
        <v>365</v>
      </c>
      <c r="C563" s="8">
        <f t="shared" si="553"/>
        <v>49770.460000000006</v>
      </c>
      <c r="D563" s="8">
        <f t="shared" si="554"/>
        <v>0</v>
      </c>
      <c r="E563" s="8">
        <f t="shared" si="555"/>
        <v>338</v>
      </c>
      <c r="F563" s="8">
        <f t="shared" si="556"/>
        <v>200</v>
      </c>
      <c r="G563" s="8">
        <f t="shared" si="557"/>
        <v>0</v>
      </c>
      <c r="I563" s="11">
        <f t="shared" si="588"/>
        <v>45115</v>
      </c>
      <c r="J563" s="8">
        <f t="shared" si="558"/>
        <v>193</v>
      </c>
      <c r="K563" s="8">
        <f t="shared" si="558"/>
        <v>25855.95</v>
      </c>
      <c r="L563" s="8">
        <f t="shared" si="558"/>
        <v>99.49</v>
      </c>
      <c r="M563" s="8">
        <f t="shared" si="558"/>
        <v>0</v>
      </c>
      <c r="N563" s="8">
        <f t="shared" si="558"/>
        <v>236.64</v>
      </c>
      <c r="O563" s="8">
        <f t="shared" si="558"/>
        <v>3</v>
      </c>
      <c r="Q563" s="11">
        <f t="shared" si="589"/>
        <v>45115</v>
      </c>
      <c r="R563" s="8">
        <f t="shared" si="559"/>
        <v>134</v>
      </c>
      <c r="S563" s="8">
        <f t="shared" si="559"/>
        <v>12630.73</v>
      </c>
      <c r="T563" s="8">
        <f t="shared" si="559"/>
        <v>167.5</v>
      </c>
      <c r="U563" s="8">
        <f t="shared" si="559"/>
        <v>0</v>
      </c>
      <c r="V563" s="8">
        <f t="shared" si="559"/>
        <v>0</v>
      </c>
      <c r="W563" s="8">
        <f t="shared" si="559"/>
        <v>144</v>
      </c>
      <c r="Y563" s="11">
        <f t="shared" si="590"/>
        <v>45115</v>
      </c>
      <c r="Z563" s="8">
        <f t="shared" si="560"/>
        <v>303</v>
      </c>
      <c r="AA563" s="8">
        <f t="shared" si="560"/>
        <v>37709.29</v>
      </c>
      <c r="AB563" s="8">
        <f t="shared" si="560"/>
        <v>286.88000000000005</v>
      </c>
      <c r="AC563" s="8">
        <f t="shared" si="560"/>
        <v>0</v>
      </c>
      <c r="AD563" s="8">
        <f t="shared" si="560"/>
        <v>638.6</v>
      </c>
      <c r="AE563" s="8">
        <f t="shared" si="560"/>
        <v>4</v>
      </c>
      <c r="AG563" s="11">
        <f t="shared" si="591"/>
        <v>45115</v>
      </c>
      <c r="AH563" s="8">
        <f t="shared" si="561"/>
        <v>337</v>
      </c>
      <c r="AI563" s="8">
        <f t="shared" si="561"/>
        <v>43502.319999999992</v>
      </c>
      <c r="AJ563" s="8">
        <f t="shared" si="561"/>
        <v>149.93</v>
      </c>
      <c r="AK563" s="8">
        <f t="shared" si="561"/>
        <v>0</v>
      </c>
      <c r="AL563" s="8">
        <f t="shared" si="561"/>
        <v>614.98000000000013</v>
      </c>
      <c r="AM563" s="8">
        <f t="shared" si="561"/>
        <v>17</v>
      </c>
      <c r="AO563" s="11">
        <f t="shared" si="592"/>
        <v>45115</v>
      </c>
      <c r="AP563" s="8">
        <f t="shared" si="562"/>
        <v>487</v>
      </c>
      <c r="AQ563" s="8">
        <f t="shared" si="562"/>
        <v>39377.729999999996</v>
      </c>
      <c r="AR563" s="8">
        <f t="shared" si="562"/>
        <v>0</v>
      </c>
      <c r="AS563" s="8">
        <f t="shared" si="562"/>
        <v>357.25</v>
      </c>
      <c r="AT563" s="8">
        <f t="shared" si="562"/>
        <v>3</v>
      </c>
      <c r="AU563" s="8">
        <f t="shared" si="562"/>
        <v>10</v>
      </c>
      <c r="AW563" s="11">
        <f t="shared" si="593"/>
        <v>45115</v>
      </c>
      <c r="AX563" s="8">
        <f t="shared" si="563"/>
        <v>427</v>
      </c>
      <c r="AY563" s="8">
        <f t="shared" si="563"/>
        <v>49893.33</v>
      </c>
      <c r="AZ563" s="8">
        <f t="shared" si="563"/>
        <v>289.99</v>
      </c>
      <c r="BA563" s="8">
        <f t="shared" si="563"/>
        <v>0</v>
      </c>
      <c r="BB563" s="8">
        <f t="shared" si="563"/>
        <v>541.54999999999995</v>
      </c>
      <c r="BC563" s="8">
        <f t="shared" si="563"/>
        <v>18</v>
      </c>
      <c r="BE563" s="11">
        <f t="shared" si="594"/>
        <v>45115</v>
      </c>
      <c r="BF563" s="8">
        <f t="shared" si="564"/>
        <v>371</v>
      </c>
      <c r="BG563" s="8">
        <f t="shared" si="564"/>
        <v>45460.08</v>
      </c>
      <c r="BH563" s="8">
        <f t="shared" si="564"/>
        <v>429.75</v>
      </c>
      <c r="BI563" s="8">
        <f t="shared" si="564"/>
        <v>0</v>
      </c>
      <c r="BJ563" s="8">
        <f t="shared" si="564"/>
        <v>1337.07</v>
      </c>
      <c r="BK563" s="8">
        <f t="shared" si="564"/>
        <v>5</v>
      </c>
      <c r="BM563" s="11">
        <f t="shared" si="595"/>
        <v>45115</v>
      </c>
      <c r="BN563" s="8">
        <f t="shared" si="565"/>
        <v>282</v>
      </c>
      <c r="BO563" s="8">
        <f t="shared" si="565"/>
        <v>21672.55</v>
      </c>
      <c r="BP563" s="8">
        <f t="shared" si="565"/>
        <v>294</v>
      </c>
      <c r="BQ563" s="8">
        <f t="shared" si="565"/>
        <v>0</v>
      </c>
      <c r="BR563" s="8">
        <f t="shared" si="565"/>
        <v>160.12</v>
      </c>
      <c r="BS563" s="8">
        <f t="shared" si="565"/>
        <v>21</v>
      </c>
      <c r="BU563" s="11">
        <f t="shared" si="596"/>
        <v>45115</v>
      </c>
      <c r="BV563" s="8">
        <f t="shared" si="566"/>
        <v>202</v>
      </c>
      <c r="BW563" s="8">
        <f t="shared" si="566"/>
        <v>23884.899999999998</v>
      </c>
      <c r="BX563" s="8">
        <f t="shared" si="566"/>
        <v>402.5</v>
      </c>
      <c r="BY563" s="8">
        <f t="shared" si="566"/>
        <v>0</v>
      </c>
      <c r="BZ563" s="8">
        <f t="shared" si="566"/>
        <v>0</v>
      </c>
      <c r="CA563" s="8">
        <f t="shared" si="566"/>
        <v>2</v>
      </c>
      <c r="CC563" s="11">
        <f t="shared" si="597"/>
        <v>45115</v>
      </c>
      <c r="CD563" s="8">
        <f t="shared" si="567"/>
        <v>355</v>
      </c>
      <c r="CE563" s="8">
        <f t="shared" si="567"/>
        <v>51245.7</v>
      </c>
      <c r="CF563" s="8">
        <f t="shared" si="567"/>
        <v>1.86</v>
      </c>
      <c r="CG563" s="8">
        <f t="shared" si="567"/>
        <v>2523.9500000000003</v>
      </c>
      <c r="CH563" s="8">
        <f t="shared" si="567"/>
        <v>-463.41</v>
      </c>
      <c r="CI563" s="8">
        <f t="shared" si="567"/>
        <v>9</v>
      </c>
      <c r="CK563" s="11">
        <f t="shared" si="598"/>
        <v>45115</v>
      </c>
      <c r="CL563" s="8">
        <f t="shared" si="568"/>
        <v>128</v>
      </c>
      <c r="CM563" s="8">
        <f t="shared" si="568"/>
        <v>9406.5799999999981</v>
      </c>
      <c r="CN563" s="8">
        <f t="shared" si="568"/>
        <v>0</v>
      </c>
      <c r="CO563" s="8">
        <f t="shared" si="568"/>
        <v>11.5</v>
      </c>
      <c r="CP563" s="8">
        <f t="shared" si="568"/>
        <v>105</v>
      </c>
      <c r="CQ563" s="8">
        <f t="shared" si="568"/>
        <v>0</v>
      </c>
      <c r="CS563" s="11">
        <f t="shared" si="599"/>
        <v>45115</v>
      </c>
      <c r="CT563" s="8">
        <f t="shared" si="569"/>
        <v>0</v>
      </c>
      <c r="CU563" s="8">
        <f t="shared" si="570"/>
        <v>0</v>
      </c>
      <c r="CV563" s="8">
        <f t="shared" si="571"/>
        <v>0</v>
      </c>
      <c r="CW563" s="8">
        <f t="shared" si="572"/>
        <v>0</v>
      </c>
      <c r="CX563" s="8">
        <f t="shared" si="573"/>
        <v>0</v>
      </c>
      <c r="CY563" s="8">
        <f t="shared" si="574"/>
        <v>0</v>
      </c>
      <c r="DA563" s="11">
        <f t="shared" si="600"/>
        <v>45115</v>
      </c>
      <c r="DB563" s="8">
        <f t="shared" si="575"/>
        <v>0</v>
      </c>
      <c r="DC563" s="8">
        <f t="shared" si="576"/>
        <v>0</v>
      </c>
      <c r="DD563" s="8">
        <f t="shared" si="577"/>
        <v>0</v>
      </c>
      <c r="DE563" s="8">
        <f t="shared" si="578"/>
        <v>0</v>
      </c>
      <c r="DF563" s="8">
        <f t="shared" si="579"/>
        <v>0</v>
      </c>
      <c r="DG563" s="8">
        <f t="shared" si="580"/>
        <v>0</v>
      </c>
      <c r="DI563" s="11">
        <f t="shared" si="601"/>
        <v>45115</v>
      </c>
      <c r="DJ563" s="8">
        <f t="shared" si="581"/>
        <v>0</v>
      </c>
      <c r="DK563" s="8">
        <f t="shared" si="582"/>
        <v>0</v>
      </c>
      <c r="DL563" s="8">
        <f t="shared" si="583"/>
        <v>0</v>
      </c>
      <c r="DM563" s="8">
        <f t="shared" si="584"/>
        <v>0</v>
      </c>
      <c r="DN563" s="8">
        <f t="shared" si="585"/>
        <v>0</v>
      </c>
      <c r="DO563" s="8">
        <f t="shared" si="586"/>
        <v>0</v>
      </c>
      <c r="DP563" s="56"/>
      <c r="DQ563" s="56"/>
      <c r="DR563" s="56"/>
      <c r="DS563" s="56"/>
    </row>
    <row r="564" spans="1:123" x14ac:dyDescent="0.3">
      <c r="A564" s="11">
        <f t="shared" si="587"/>
        <v>45116</v>
      </c>
      <c r="B564" s="8">
        <f t="shared" si="552"/>
        <v>418</v>
      </c>
      <c r="C564" s="8">
        <f t="shared" si="553"/>
        <v>56880.920000000006</v>
      </c>
      <c r="D564" s="8">
        <f t="shared" si="554"/>
        <v>0</v>
      </c>
      <c r="E564" s="8">
        <f t="shared" si="555"/>
        <v>362</v>
      </c>
      <c r="F564" s="8">
        <f t="shared" si="556"/>
        <v>200</v>
      </c>
      <c r="G564" s="8">
        <f t="shared" si="557"/>
        <v>0</v>
      </c>
      <c r="I564" s="11">
        <f t="shared" si="588"/>
        <v>45116</v>
      </c>
      <c r="J564" s="8">
        <f t="shared" si="558"/>
        <v>211</v>
      </c>
      <c r="K564" s="8">
        <f t="shared" si="558"/>
        <v>28493.5</v>
      </c>
      <c r="L564" s="8">
        <f t="shared" si="558"/>
        <v>99.49</v>
      </c>
      <c r="M564" s="8">
        <f t="shared" si="558"/>
        <v>0</v>
      </c>
      <c r="N564" s="8">
        <f t="shared" si="558"/>
        <v>326.76</v>
      </c>
      <c r="O564" s="8">
        <f t="shared" si="558"/>
        <v>3</v>
      </c>
      <c r="Q564" s="11">
        <f t="shared" si="589"/>
        <v>45116</v>
      </c>
      <c r="R564" s="8">
        <f t="shared" si="559"/>
        <v>147</v>
      </c>
      <c r="S564" s="8">
        <f t="shared" si="559"/>
        <v>13897.199999999999</v>
      </c>
      <c r="T564" s="8">
        <f t="shared" si="559"/>
        <v>179.5</v>
      </c>
      <c r="U564" s="8">
        <f t="shared" si="559"/>
        <v>0</v>
      </c>
      <c r="V564" s="8">
        <f t="shared" si="559"/>
        <v>0</v>
      </c>
      <c r="W564" s="8">
        <f t="shared" si="559"/>
        <v>162</v>
      </c>
      <c r="Y564" s="11">
        <f t="shared" si="590"/>
        <v>45116</v>
      </c>
      <c r="Z564" s="8">
        <f t="shared" si="560"/>
        <v>337</v>
      </c>
      <c r="AA564" s="8">
        <f t="shared" si="560"/>
        <v>41798.020000000004</v>
      </c>
      <c r="AB564" s="8">
        <f t="shared" si="560"/>
        <v>332.43000000000006</v>
      </c>
      <c r="AC564" s="8">
        <f t="shared" si="560"/>
        <v>0</v>
      </c>
      <c r="AD564" s="8">
        <f t="shared" si="560"/>
        <v>738.6</v>
      </c>
      <c r="AE564" s="8">
        <f t="shared" si="560"/>
        <v>4</v>
      </c>
      <c r="AG564" s="11">
        <f t="shared" si="591"/>
        <v>45116</v>
      </c>
      <c r="AH564" s="8">
        <f t="shared" si="561"/>
        <v>385</v>
      </c>
      <c r="AI564" s="8">
        <f t="shared" si="561"/>
        <v>49932.829999999994</v>
      </c>
      <c r="AJ564" s="8">
        <f t="shared" si="561"/>
        <v>149.93</v>
      </c>
      <c r="AK564" s="8">
        <f t="shared" si="561"/>
        <v>0</v>
      </c>
      <c r="AL564" s="8">
        <f t="shared" si="561"/>
        <v>619.93000000000018</v>
      </c>
      <c r="AM564" s="8">
        <f t="shared" si="561"/>
        <v>19</v>
      </c>
      <c r="AO564" s="11">
        <f t="shared" si="592"/>
        <v>45116</v>
      </c>
      <c r="AP564" s="8">
        <f t="shared" si="562"/>
        <v>554</v>
      </c>
      <c r="AQ564" s="8">
        <f t="shared" si="562"/>
        <v>44558.049999999996</v>
      </c>
      <c r="AR564" s="8">
        <f t="shared" si="562"/>
        <v>0</v>
      </c>
      <c r="AS564" s="8">
        <f t="shared" si="562"/>
        <v>507.75</v>
      </c>
      <c r="AT564" s="8">
        <f t="shared" si="562"/>
        <v>3</v>
      </c>
      <c r="AU564" s="8">
        <f t="shared" si="562"/>
        <v>11</v>
      </c>
      <c r="AW564" s="11">
        <f t="shared" si="593"/>
        <v>45116</v>
      </c>
      <c r="AX564" s="8">
        <f t="shared" si="563"/>
        <v>485</v>
      </c>
      <c r="AY564" s="8">
        <f t="shared" si="563"/>
        <v>56543.130000000005</v>
      </c>
      <c r="AZ564" s="8">
        <f t="shared" si="563"/>
        <v>342.63</v>
      </c>
      <c r="BA564" s="8">
        <f t="shared" si="563"/>
        <v>0</v>
      </c>
      <c r="BB564" s="8">
        <f t="shared" si="563"/>
        <v>541.54999999999995</v>
      </c>
      <c r="BC564" s="8">
        <f t="shared" si="563"/>
        <v>21</v>
      </c>
      <c r="BE564" s="11">
        <f t="shared" si="594"/>
        <v>45116</v>
      </c>
      <c r="BF564" s="8">
        <f t="shared" si="564"/>
        <v>409</v>
      </c>
      <c r="BG564" s="8">
        <f t="shared" si="564"/>
        <v>49488.07</v>
      </c>
      <c r="BH564" s="8">
        <f t="shared" si="564"/>
        <v>465.49</v>
      </c>
      <c r="BI564" s="8">
        <f t="shared" si="564"/>
        <v>0</v>
      </c>
      <c r="BJ564" s="8">
        <f t="shared" si="564"/>
        <v>1337.07</v>
      </c>
      <c r="BK564" s="8">
        <f t="shared" si="564"/>
        <v>6</v>
      </c>
      <c r="BM564" s="11">
        <f t="shared" si="595"/>
        <v>45116</v>
      </c>
      <c r="BN564" s="8">
        <f t="shared" si="565"/>
        <v>317</v>
      </c>
      <c r="BO564" s="8">
        <f t="shared" si="565"/>
        <v>24264.47</v>
      </c>
      <c r="BP564" s="8">
        <f t="shared" si="565"/>
        <v>350</v>
      </c>
      <c r="BQ564" s="8">
        <f t="shared" si="565"/>
        <v>0</v>
      </c>
      <c r="BR564" s="8">
        <f t="shared" si="565"/>
        <v>160.12</v>
      </c>
      <c r="BS564" s="8">
        <f t="shared" si="565"/>
        <v>28</v>
      </c>
      <c r="BU564" s="11">
        <f t="shared" si="596"/>
        <v>45116</v>
      </c>
      <c r="BV564" s="8">
        <f t="shared" si="566"/>
        <v>212</v>
      </c>
      <c r="BW564" s="8">
        <f t="shared" si="566"/>
        <v>25277.039999999997</v>
      </c>
      <c r="BX564" s="8">
        <f t="shared" si="566"/>
        <v>416</v>
      </c>
      <c r="BY564" s="8">
        <f t="shared" si="566"/>
        <v>0</v>
      </c>
      <c r="BZ564" s="8">
        <f t="shared" si="566"/>
        <v>0</v>
      </c>
      <c r="CA564" s="8">
        <f t="shared" si="566"/>
        <v>4</v>
      </c>
      <c r="CC564" s="11">
        <f t="shared" si="597"/>
        <v>45116</v>
      </c>
      <c r="CD564" s="8">
        <f t="shared" si="567"/>
        <v>388</v>
      </c>
      <c r="CE564" s="8">
        <f t="shared" si="567"/>
        <v>54193.84</v>
      </c>
      <c r="CF564" s="8">
        <f t="shared" si="567"/>
        <v>1.86</v>
      </c>
      <c r="CG564" s="8">
        <f t="shared" si="567"/>
        <v>2704.6600000000003</v>
      </c>
      <c r="CH564" s="8">
        <f t="shared" si="567"/>
        <v>-369.41</v>
      </c>
      <c r="CI564" s="8">
        <f t="shared" si="567"/>
        <v>9</v>
      </c>
      <c r="CK564" s="11">
        <f t="shared" si="598"/>
        <v>45116</v>
      </c>
      <c r="CL564" s="8">
        <f t="shared" si="568"/>
        <v>146</v>
      </c>
      <c r="CM564" s="8">
        <f t="shared" si="568"/>
        <v>10754.119999999999</v>
      </c>
      <c r="CN564" s="8">
        <f t="shared" si="568"/>
        <v>0</v>
      </c>
      <c r="CO564" s="8">
        <f t="shared" si="568"/>
        <v>11.5</v>
      </c>
      <c r="CP564" s="8">
        <f t="shared" si="568"/>
        <v>105</v>
      </c>
      <c r="CQ564" s="8">
        <f t="shared" si="568"/>
        <v>0</v>
      </c>
      <c r="CS564" s="11">
        <f t="shared" si="599"/>
        <v>45116</v>
      </c>
      <c r="CT564" s="8">
        <f t="shared" si="569"/>
        <v>0</v>
      </c>
      <c r="CU564" s="8">
        <f t="shared" si="570"/>
        <v>0</v>
      </c>
      <c r="CV564" s="8">
        <f t="shared" si="571"/>
        <v>0</v>
      </c>
      <c r="CW564" s="8">
        <f t="shared" si="572"/>
        <v>0</v>
      </c>
      <c r="CX564" s="8">
        <f t="shared" si="573"/>
        <v>0</v>
      </c>
      <c r="CY564" s="8">
        <f t="shared" si="574"/>
        <v>0</v>
      </c>
      <c r="DA564" s="11">
        <f t="shared" si="600"/>
        <v>45116</v>
      </c>
      <c r="DB564" s="8">
        <f t="shared" si="575"/>
        <v>0</v>
      </c>
      <c r="DC564" s="8">
        <f t="shared" si="576"/>
        <v>0</v>
      </c>
      <c r="DD564" s="8">
        <f t="shared" si="577"/>
        <v>0</v>
      </c>
      <c r="DE564" s="8">
        <f t="shared" si="578"/>
        <v>0</v>
      </c>
      <c r="DF564" s="8">
        <f t="shared" si="579"/>
        <v>0</v>
      </c>
      <c r="DG564" s="8">
        <f t="shared" si="580"/>
        <v>0</v>
      </c>
      <c r="DI564" s="11">
        <f t="shared" si="601"/>
        <v>45116</v>
      </c>
      <c r="DJ564" s="8">
        <f t="shared" si="581"/>
        <v>0</v>
      </c>
      <c r="DK564" s="8">
        <f t="shared" si="582"/>
        <v>0</v>
      </c>
      <c r="DL564" s="8">
        <f t="shared" si="583"/>
        <v>0</v>
      </c>
      <c r="DM564" s="8">
        <f t="shared" si="584"/>
        <v>0</v>
      </c>
      <c r="DN564" s="8">
        <f t="shared" si="585"/>
        <v>0</v>
      </c>
      <c r="DO564" s="8">
        <f t="shared" si="586"/>
        <v>0</v>
      </c>
      <c r="DP564" s="56"/>
      <c r="DQ564" s="56"/>
      <c r="DR564" s="56"/>
      <c r="DS564" s="56"/>
    </row>
    <row r="565" spans="1:123" x14ac:dyDescent="0.3">
      <c r="A565" s="11">
        <f t="shared" si="587"/>
        <v>45117</v>
      </c>
      <c r="B565" s="8">
        <f t="shared" si="552"/>
        <v>474</v>
      </c>
      <c r="C565" s="8">
        <f t="shared" si="553"/>
        <v>64566.430000000008</v>
      </c>
      <c r="D565" s="8">
        <f t="shared" si="554"/>
        <v>0</v>
      </c>
      <c r="E565" s="8">
        <f t="shared" si="555"/>
        <v>389</v>
      </c>
      <c r="F565" s="8">
        <f t="shared" si="556"/>
        <v>202</v>
      </c>
      <c r="G565" s="8">
        <f t="shared" si="557"/>
        <v>0</v>
      </c>
      <c r="I565" s="11">
        <f t="shared" si="588"/>
        <v>45117</v>
      </c>
      <c r="J565" s="8">
        <f t="shared" si="558"/>
        <v>279</v>
      </c>
      <c r="K565" s="8">
        <f t="shared" si="558"/>
        <v>38491.68</v>
      </c>
      <c r="L565" s="8">
        <f t="shared" si="558"/>
        <v>139.57999999999998</v>
      </c>
      <c r="M565" s="8">
        <f t="shared" si="558"/>
        <v>0</v>
      </c>
      <c r="N565" s="8">
        <f t="shared" si="558"/>
        <v>241.54</v>
      </c>
      <c r="O565" s="8">
        <f t="shared" si="558"/>
        <v>3</v>
      </c>
      <c r="Q565" s="11">
        <f t="shared" si="589"/>
        <v>45117</v>
      </c>
      <c r="R565" s="8">
        <f t="shared" si="559"/>
        <v>172</v>
      </c>
      <c r="S565" s="8">
        <f t="shared" si="559"/>
        <v>16450.149999999998</v>
      </c>
      <c r="T565" s="8">
        <f t="shared" si="559"/>
        <v>197</v>
      </c>
      <c r="U565" s="8">
        <f t="shared" si="559"/>
        <v>0</v>
      </c>
      <c r="V565" s="8">
        <f t="shared" si="559"/>
        <v>0</v>
      </c>
      <c r="W565" s="8">
        <f t="shared" si="559"/>
        <v>181</v>
      </c>
      <c r="Y565" s="11">
        <f t="shared" si="590"/>
        <v>45117</v>
      </c>
      <c r="Z565" s="8">
        <f t="shared" si="560"/>
        <v>394</v>
      </c>
      <c r="AA565" s="8">
        <f t="shared" si="560"/>
        <v>49107.180000000008</v>
      </c>
      <c r="AB565" s="8">
        <f t="shared" si="560"/>
        <v>360.19000000000005</v>
      </c>
      <c r="AC565" s="8">
        <f t="shared" si="560"/>
        <v>0</v>
      </c>
      <c r="AD565" s="8">
        <f t="shared" si="560"/>
        <v>793.55000000000007</v>
      </c>
      <c r="AE565" s="8">
        <f t="shared" si="560"/>
        <v>5</v>
      </c>
      <c r="AG565" s="11">
        <f t="shared" si="591"/>
        <v>45117</v>
      </c>
      <c r="AH565" s="8">
        <f t="shared" si="561"/>
        <v>445</v>
      </c>
      <c r="AI565" s="8">
        <f t="shared" si="561"/>
        <v>58168.489999999991</v>
      </c>
      <c r="AJ565" s="8">
        <f t="shared" si="561"/>
        <v>199.9</v>
      </c>
      <c r="AK565" s="8">
        <f t="shared" si="561"/>
        <v>0</v>
      </c>
      <c r="AL565" s="8">
        <f t="shared" si="561"/>
        <v>679.83000000000015</v>
      </c>
      <c r="AM565" s="8">
        <f t="shared" si="561"/>
        <v>21</v>
      </c>
      <c r="AO565" s="11">
        <f t="shared" si="592"/>
        <v>45117</v>
      </c>
      <c r="AP565" s="8">
        <f t="shared" si="562"/>
        <v>628</v>
      </c>
      <c r="AQ565" s="8">
        <f t="shared" si="562"/>
        <v>50871.88</v>
      </c>
      <c r="AR565" s="8">
        <f t="shared" si="562"/>
        <v>0</v>
      </c>
      <c r="AS565" s="8">
        <f t="shared" si="562"/>
        <v>568.25</v>
      </c>
      <c r="AT565" s="8">
        <f t="shared" si="562"/>
        <v>3</v>
      </c>
      <c r="AU565" s="8">
        <f t="shared" si="562"/>
        <v>12</v>
      </c>
      <c r="AW565" s="11">
        <f t="shared" si="593"/>
        <v>45117</v>
      </c>
      <c r="AX565" s="8">
        <f t="shared" si="563"/>
        <v>558</v>
      </c>
      <c r="AY565" s="8">
        <f t="shared" si="563"/>
        <v>66562.38</v>
      </c>
      <c r="AZ565" s="8">
        <f t="shared" si="563"/>
        <v>388.8</v>
      </c>
      <c r="BA565" s="8">
        <f t="shared" si="563"/>
        <v>0</v>
      </c>
      <c r="BB565" s="8">
        <f t="shared" si="563"/>
        <v>541.54999999999995</v>
      </c>
      <c r="BC565" s="8">
        <f t="shared" si="563"/>
        <v>23</v>
      </c>
      <c r="BE565" s="11">
        <f t="shared" si="594"/>
        <v>45117</v>
      </c>
      <c r="BF565" s="8">
        <f t="shared" si="564"/>
        <v>471</v>
      </c>
      <c r="BG565" s="8">
        <f t="shared" si="564"/>
        <v>58195.839999999997</v>
      </c>
      <c r="BH565" s="8">
        <f t="shared" si="564"/>
        <v>549.49</v>
      </c>
      <c r="BI565" s="8">
        <f t="shared" si="564"/>
        <v>0</v>
      </c>
      <c r="BJ565" s="8">
        <f t="shared" si="564"/>
        <v>1392.02</v>
      </c>
      <c r="BK565" s="8">
        <f t="shared" si="564"/>
        <v>8</v>
      </c>
      <c r="BM565" s="11">
        <f t="shared" si="595"/>
        <v>45117</v>
      </c>
      <c r="BN565" s="8">
        <f t="shared" si="565"/>
        <v>360</v>
      </c>
      <c r="BO565" s="8">
        <f t="shared" si="565"/>
        <v>27601.07</v>
      </c>
      <c r="BP565" s="8">
        <f t="shared" si="565"/>
        <v>357</v>
      </c>
      <c r="BQ565" s="8">
        <f t="shared" si="565"/>
        <v>0</v>
      </c>
      <c r="BR565" s="8">
        <f t="shared" si="565"/>
        <v>160.12</v>
      </c>
      <c r="BS565" s="8">
        <f t="shared" si="565"/>
        <v>29</v>
      </c>
      <c r="BU565" s="11">
        <f t="shared" si="596"/>
        <v>45117</v>
      </c>
      <c r="BV565" s="8">
        <f t="shared" si="566"/>
        <v>239</v>
      </c>
      <c r="BW565" s="8">
        <f t="shared" si="566"/>
        <v>28845.889999999996</v>
      </c>
      <c r="BX565" s="8">
        <f t="shared" si="566"/>
        <v>448</v>
      </c>
      <c r="BY565" s="8">
        <f t="shared" si="566"/>
        <v>0</v>
      </c>
      <c r="BZ565" s="8">
        <f t="shared" si="566"/>
        <v>0</v>
      </c>
      <c r="CA565" s="8">
        <f t="shared" si="566"/>
        <v>6</v>
      </c>
      <c r="CC565" s="11">
        <f t="shared" si="597"/>
        <v>45117</v>
      </c>
      <c r="CD565" s="8">
        <f t="shared" si="567"/>
        <v>447</v>
      </c>
      <c r="CE565" s="8">
        <f t="shared" si="567"/>
        <v>60693.89</v>
      </c>
      <c r="CF565" s="8">
        <f t="shared" si="567"/>
        <v>1.86</v>
      </c>
      <c r="CG565" s="8">
        <f t="shared" si="567"/>
        <v>2850.6900000000005</v>
      </c>
      <c r="CH565" s="8">
        <f t="shared" si="567"/>
        <v>-415.39000000000004</v>
      </c>
      <c r="CI565" s="8">
        <f t="shared" si="567"/>
        <v>9</v>
      </c>
      <c r="CK565" s="11">
        <f t="shared" si="598"/>
        <v>45117</v>
      </c>
      <c r="CL565" s="8">
        <f t="shared" si="568"/>
        <v>165</v>
      </c>
      <c r="CM565" s="8">
        <f t="shared" si="568"/>
        <v>12051.05</v>
      </c>
      <c r="CN565" s="8">
        <f t="shared" si="568"/>
        <v>0</v>
      </c>
      <c r="CO565" s="8">
        <f t="shared" si="568"/>
        <v>11.5</v>
      </c>
      <c r="CP565" s="8">
        <f t="shared" si="568"/>
        <v>120</v>
      </c>
      <c r="CQ565" s="8">
        <f t="shared" si="568"/>
        <v>0</v>
      </c>
      <c r="CS565" s="11">
        <f t="shared" si="599"/>
        <v>45117</v>
      </c>
      <c r="CT565" s="8">
        <f t="shared" si="569"/>
        <v>0</v>
      </c>
      <c r="CU565" s="8">
        <f t="shared" si="570"/>
        <v>0</v>
      </c>
      <c r="CV565" s="8">
        <f t="shared" si="571"/>
        <v>0</v>
      </c>
      <c r="CW565" s="8">
        <f t="shared" si="572"/>
        <v>0</v>
      </c>
      <c r="CX565" s="8">
        <f t="shared" si="573"/>
        <v>0</v>
      </c>
      <c r="CY565" s="8">
        <f t="shared" si="574"/>
        <v>0</v>
      </c>
      <c r="DA565" s="11">
        <f t="shared" si="600"/>
        <v>45117</v>
      </c>
      <c r="DB565" s="8">
        <f t="shared" si="575"/>
        <v>0</v>
      </c>
      <c r="DC565" s="8">
        <f t="shared" si="576"/>
        <v>0</v>
      </c>
      <c r="DD565" s="8">
        <f t="shared" si="577"/>
        <v>0</v>
      </c>
      <c r="DE565" s="8">
        <f t="shared" si="578"/>
        <v>0</v>
      </c>
      <c r="DF565" s="8">
        <f t="shared" si="579"/>
        <v>0</v>
      </c>
      <c r="DG565" s="8">
        <f t="shared" si="580"/>
        <v>0</v>
      </c>
      <c r="DI565" s="11">
        <f t="shared" si="601"/>
        <v>45117</v>
      </c>
      <c r="DJ565" s="8">
        <f t="shared" si="581"/>
        <v>0</v>
      </c>
      <c r="DK565" s="8">
        <f t="shared" si="582"/>
        <v>0</v>
      </c>
      <c r="DL565" s="8">
        <f t="shared" si="583"/>
        <v>0</v>
      </c>
      <c r="DM565" s="8">
        <f t="shared" si="584"/>
        <v>0</v>
      </c>
      <c r="DN565" s="8">
        <f t="shared" si="585"/>
        <v>0</v>
      </c>
      <c r="DO565" s="8">
        <f t="shared" si="586"/>
        <v>0</v>
      </c>
      <c r="DP565" s="56"/>
      <c r="DQ565" s="56"/>
      <c r="DR565" s="56"/>
      <c r="DS565" s="56"/>
    </row>
    <row r="566" spans="1:123" x14ac:dyDescent="0.3">
      <c r="A566" s="11">
        <f t="shared" si="587"/>
        <v>45118</v>
      </c>
      <c r="B566" s="8">
        <f t="shared" si="552"/>
        <v>533</v>
      </c>
      <c r="C566" s="8">
        <f t="shared" si="553"/>
        <v>72750.540000000008</v>
      </c>
      <c r="D566" s="8">
        <f t="shared" si="554"/>
        <v>0</v>
      </c>
      <c r="E566" s="8">
        <f t="shared" si="555"/>
        <v>435</v>
      </c>
      <c r="F566" s="8">
        <f t="shared" si="556"/>
        <v>202</v>
      </c>
      <c r="G566" s="8">
        <f t="shared" si="557"/>
        <v>1</v>
      </c>
      <c r="I566" s="11">
        <f t="shared" si="588"/>
        <v>45118</v>
      </c>
      <c r="J566" s="8">
        <f t="shared" si="558"/>
        <v>348</v>
      </c>
      <c r="K566" s="8">
        <f t="shared" si="558"/>
        <v>48392.74</v>
      </c>
      <c r="L566" s="8">
        <f t="shared" si="558"/>
        <v>158.91999999999999</v>
      </c>
      <c r="M566" s="8">
        <f t="shared" si="558"/>
        <v>0</v>
      </c>
      <c r="N566" s="8">
        <f t="shared" si="558"/>
        <v>246.48999999999998</v>
      </c>
      <c r="O566" s="8">
        <f t="shared" si="558"/>
        <v>3</v>
      </c>
      <c r="Q566" s="11">
        <f t="shared" si="589"/>
        <v>45118</v>
      </c>
      <c r="R566" s="8">
        <f t="shared" si="559"/>
        <v>200</v>
      </c>
      <c r="S566" s="8">
        <f t="shared" si="559"/>
        <v>19542.969999999998</v>
      </c>
      <c r="T566" s="8">
        <f t="shared" si="559"/>
        <v>212</v>
      </c>
      <c r="U566" s="8">
        <f t="shared" si="559"/>
        <v>0</v>
      </c>
      <c r="V566" s="8">
        <f t="shared" si="559"/>
        <v>0</v>
      </c>
      <c r="W566" s="8">
        <f t="shared" si="559"/>
        <v>199</v>
      </c>
      <c r="Y566" s="11">
        <f t="shared" si="590"/>
        <v>45118</v>
      </c>
      <c r="Z566" s="8">
        <f t="shared" si="560"/>
        <v>468</v>
      </c>
      <c r="AA566" s="8">
        <f t="shared" si="560"/>
        <v>58857.710000000006</v>
      </c>
      <c r="AB566" s="8">
        <f t="shared" si="560"/>
        <v>421.27000000000004</v>
      </c>
      <c r="AC566" s="8">
        <f t="shared" si="560"/>
        <v>0</v>
      </c>
      <c r="AD566" s="8">
        <f t="shared" si="560"/>
        <v>1043.5500000000002</v>
      </c>
      <c r="AE566" s="8">
        <f t="shared" si="560"/>
        <v>6</v>
      </c>
      <c r="AG566" s="11">
        <f t="shared" si="591"/>
        <v>45118</v>
      </c>
      <c r="AH566" s="8">
        <f t="shared" si="561"/>
        <v>510</v>
      </c>
      <c r="AI566" s="8">
        <f t="shared" si="561"/>
        <v>67026.649999999994</v>
      </c>
      <c r="AJ566" s="8">
        <f t="shared" si="561"/>
        <v>261.89999999999998</v>
      </c>
      <c r="AK566" s="8">
        <f t="shared" si="561"/>
        <v>0</v>
      </c>
      <c r="AL566" s="8">
        <f t="shared" si="561"/>
        <v>934.7800000000002</v>
      </c>
      <c r="AM566" s="8">
        <f t="shared" si="561"/>
        <v>23</v>
      </c>
      <c r="AO566" s="11">
        <f t="shared" si="592"/>
        <v>45118</v>
      </c>
      <c r="AP566" s="8">
        <f t="shared" si="562"/>
        <v>703</v>
      </c>
      <c r="AQ566" s="8">
        <f t="shared" si="562"/>
        <v>57477.24</v>
      </c>
      <c r="AR566" s="8">
        <f t="shared" si="562"/>
        <v>0</v>
      </c>
      <c r="AS566" s="8">
        <f t="shared" si="562"/>
        <v>617.75</v>
      </c>
      <c r="AT566" s="8">
        <f t="shared" si="562"/>
        <v>3</v>
      </c>
      <c r="AU566" s="8">
        <f t="shared" si="562"/>
        <v>13</v>
      </c>
      <c r="AW566" s="11">
        <f t="shared" si="593"/>
        <v>45118</v>
      </c>
      <c r="AX566" s="8">
        <f t="shared" si="563"/>
        <v>629</v>
      </c>
      <c r="AY566" s="8">
        <f t="shared" si="563"/>
        <v>76087.56</v>
      </c>
      <c r="AZ566" s="8">
        <f t="shared" si="563"/>
        <v>440.5</v>
      </c>
      <c r="BA566" s="8">
        <f t="shared" si="563"/>
        <v>0</v>
      </c>
      <c r="BB566" s="8">
        <f t="shared" si="563"/>
        <v>546.5</v>
      </c>
      <c r="BC566" s="8">
        <f t="shared" si="563"/>
        <v>25</v>
      </c>
      <c r="BE566" s="11">
        <f t="shared" si="594"/>
        <v>45118</v>
      </c>
      <c r="BF566" s="8">
        <f t="shared" si="564"/>
        <v>524</v>
      </c>
      <c r="BG566" s="8">
        <f t="shared" si="564"/>
        <v>65432.02</v>
      </c>
      <c r="BH566" s="8">
        <f t="shared" si="564"/>
        <v>679.42000000000007</v>
      </c>
      <c r="BI566" s="8">
        <f t="shared" si="564"/>
        <v>0</v>
      </c>
      <c r="BJ566" s="8">
        <f t="shared" si="564"/>
        <v>1476.67</v>
      </c>
      <c r="BK566" s="8">
        <f t="shared" si="564"/>
        <v>8</v>
      </c>
      <c r="BM566" s="11">
        <f t="shared" si="595"/>
        <v>45118</v>
      </c>
      <c r="BN566" s="8">
        <f t="shared" si="565"/>
        <v>400</v>
      </c>
      <c r="BO566" s="8">
        <f t="shared" si="565"/>
        <v>30710.799999999999</v>
      </c>
      <c r="BP566" s="8">
        <f t="shared" si="565"/>
        <v>383</v>
      </c>
      <c r="BQ566" s="8">
        <f t="shared" si="565"/>
        <v>0</v>
      </c>
      <c r="BR566" s="8">
        <f t="shared" si="565"/>
        <v>190.12</v>
      </c>
      <c r="BS566" s="8">
        <f t="shared" si="565"/>
        <v>30</v>
      </c>
      <c r="BU566" s="11">
        <f t="shared" si="596"/>
        <v>45118</v>
      </c>
      <c r="BV566" s="8">
        <f t="shared" si="566"/>
        <v>265</v>
      </c>
      <c r="BW566" s="8">
        <f t="shared" si="566"/>
        <v>32203.409999999996</v>
      </c>
      <c r="BX566" s="8">
        <f t="shared" si="566"/>
        <v>467</v>
      </c>
      <c r="BY566" s="8">
        <f t="shared" si="566"/>
        <v>0</v>
      </c>
      <c r="BZ566" s="8">
        <f t="shared" si="566"/>
        <v>0</v>
      </c>
      <c r="CA566" s="8">
        <f t="shared" si="566"/>
        <v>7</v>
      </c>
      <c r="CC566" s="11">
        <f t="shared" si="597"/>
        <v>45118</v>
      </c>
      <c r="CD566" s="8">
        <f t="shared" si="567"/>
        <v>505</v>
      </c>
      <c r="CE566" s="8">
        <f t="shared" si="567"/>
        <v>67290.73</v>
      </c>
      <c r="CF566" s="8">
        <f t="shared" si="567"/>
        <v>1.86</v>
      </c>
      <c r="CG566" s="8">
        <f t="shared" si="567"/>
        <v>3009.0400000000004</v>
      </c>
      <c r="CH566" s="8">
        <f t="shared" si="567"/>
        <v>-310.39000000000004</v>
      </c>
      <c r="CI566" s="8">
        <f t="shared" si="567"/>
        <v>10</v>
      </c>
      <c r="CK566" s="11">
        <f t="shared" si="598"/>
        <v>45118</v>
      </c>
      <c r="CL566" s="8">
        <f t="shared" si="568"/>
        <v>179</v>
      </c>
      <c r="CM566" s="8">
        <f t="shared" si="568"/>
        <v>13038.58</v>
      </c>
      <c r="CN566" s="8">
        <f t="shared" si="568"/>
        <v>0</v>
      </c>
      <c r="CO566" s="8">
        <f t="shared" si="568"/>
        <v>11.5</v>
      </c>
      <c r="CP566" s="8">
        <f t="shared" si="568"/>
        <v>135</v>
      </c>
      <c r="CQ566" s="8">
        <f t="shared" si="568"/>
        <v>0</v>
      </c>
      <c r="CS566" s="11">
        <f t="shared" si="599"/>
        <v>45118</v>
      </c>
      <c r="CT566" s="8">
        <f t="shared" si="569"/>
        <v>0</v>
      </c>
      <c r="CU566" s="8">
        <f t="shared" si="570"/>
        <v>0</v>
      </c>
      <c r="CV566" s="8">
        <f t="shared" si="571"/>
        <v>0</v>
      </c>
      <c r="CW566" s="8">
        <f t="shared" si="572"/>
        <v>0</v>
      </c>
      <c r="CX566" s="8">
        <f t="shared" si="573"/>
        <v>0</v>
      </c>
      <c r="CY566" s="8">
        <f t="shared" si="574"/>
        <v>0</v>
      </c>
      <c r="DA566" s="11">
        <f t="shared" si="600"/>
        <v>45118</v>
      </c>
      <c r="DB566" s="8">
        <f t="shared" si="575"/>
        <v>0</v>
      </c>
      <c r="DC566" s="8">
        <f t="shared" si="576"/>
        <v>0</v>
      </c>
      <c r="DD566" s="8">
        <f t="shared" si="577"/>
        <v>0</v>
      </c>
      <c r="DE566" s="8">
        <f t="shared" si="578"/>
        <v>0</v>
      </c>
      <c r="DF566" s="8">
        <f t="shared" si="579"/>
        <v>0</v>
      </c>
      <c r="DG566" s="8">
        <f t="shared" si="580"/>
        <v>0</v>
      </c>
      <c r="DI566" s="11">
        <f t="shared" si="601"/>
        <v>45118</v>
      </c>
      <c r="DJ566" s="8">
        <f t="shared" si="581"/>
        <v>0</v>
      </c>
      <c r="DK566" s="8">
        <f t="shared" si="582"/>
        <v>0</v>
      </c>
      <c r="DL566" s="8">
        <f t="shared" si="583"/>
        <v>0</v>
      </c>
      <c r="DM566" s="8">
        <f t="shared" si="584"/>
        <v>0</v>
      </c>
      <c r="DN566" s="8">
        <f t="shared" si="585"/>
        <v>0</v>
      </c>
      <c r="DO566" s="8">
        <f t="shared" si="586"/>
        <v>0</v>
      </c>
      <c r="DP566" s="56"/>
      <c r="DQ566" s="56"/>
      <c r="DR566" s="56"/>
      <c r="DS566" s="56"/>
    </row>
    <row r="567" spans="1:123" x14ac:dyDescent="0.3">
      <c r="A567" s="11">
        <f t="shared" si="587"/>
        <v>45119</v>
      </c>
      <c r="B567" s="8">
        <f t="shared" si="552"/>
        <v>586</v>
      </c>
      <c r="C567" s="8">
        <f t="shared" si="553"/>
        <v>79822.780000000013</v>
      </c>
      <c r="D567" s="8">
        <f t="shared" si="554"/>
        <v>0</v>
      </c>
      <c r="E567" s="8">
        <f t="shared" si="555"/>
        <v>470</v>
      </c>
      <c r="F567" s="8">
        <f t="shared" si="556"/>
        <v>202</v>
      </c>
      <c r="G567" s="8">
        <f t="shared" si="557"/>
        <v>3</v>
      </c>
      <c r="I567" s="11">
        <f t="shared" si="588"/>
        <v>45119</v>
      </c>
      <c r="J567" s="8">
        <f t="shared" si="558"/>
        <v>417</v>
      </c>
      <c r="K567" s="8">
        <f t="shared" si="558"/>
        <v>58020.289999999994</v>
      </c>
      <c r="L567" s="8">
        <f t="shared" si="558"/>
        <v>184.04999999999998</v>
      </c>
      <c r="M567" s="8">
        <f t="shared" si="558"/>
        <v>0</v>
      </c>
      <c r="N567" s="8">
        <f t="shared" si="558"/>
        <v>246.48999999999998</v>
      </c>
      <c r="O567" s="8">
        <f t="shared" si="558"/>
        <v>3</v>
      </c>
      <c r="Q567" s="11">
        <f t="shared" si="589"/>
        <v>45119</v>
      </c>
      <c r="R567" s="8">
        <f t="shared" si="559"/>
        <v>224</v>
      </c>
      <c r="S567" s="8">
        <f t="shared" si="559"/>
        <v>21920.309999999998</v>
      </c>
      <c r="T567" s="8">
        <f t="shared" si="559"/>
        <v>221.25</v>
      </c>
      <c r="U567" s="8">
        <f t="shared" si="559"/>
        <v>0</v>
      </c>
      <c r="V567" s="8">
        <f t="shared" si="559"/>
        <v>0</v>
      </c>
      <c r="W567" s="8">
        <f t="shared" si="559"/>
        <v>217</v>
      </c>
      <c r="Y567" s="11">
        <f t="shared" si="590"/>
        <v>45119</v>
      </c>
      <c r="Z567" s="8">
        <f t="shared" si="560"/>
        <v>532</v>
      </c>
      <c r="AA567" s="8">
        <f t="shared" si="560"/>
        <v>66988.69</v>
      </c>
      <c r="AB567" s="8">
        <f t="shared" si="560"/>
        <v>458.29</v>
      </c>
      <c r="AC567" s="8">
        <f t="shared" si="560"/>
        <v>0</v>
      </c>
      <c r="AD567" s="8">
        <f t="shared" si="560"/>
        <v>1043.5500000000002</v>
      </c>
      <c r="AE567" s="8">
        <f t="shared" si="560"/>
        <v>7</v>
      </c>
      <c r="AG567" s="11">
        <f t="shared" si="591"/>
        <v>45119</v>
      </c>
      <c r="AH567" s="8">
        <f t="shared" si="561"/>
        <v>570</v>
      </c>
      <c r="AI567" s="8">
        <f t="shared" si="561"/>
        <v>74815.34</v>
      </c>
      <c r="AJ567" s="8">
        <f t="shared" si="561"/>
        <v>322.51</v>
      </c>
      <c r="AK567" s="8">
        <f t="shared" si="561"/>
        <v>0</v>
      </c>
      <c r="AL567" s="8">
        <f t="shared" si="561"/>
        <v>1154.5800000000002</v>
      </c>
      <c r="AM567" s="8">
        <f t="shared" si="561"/>
        <v>25</v>
      </c>
      <c r="AO567" s="11">
        <f t="shared" si="592"/>
        <v>45119</v>
      </c>
      <c r="AP567" s="8">
        <f t="shared" si="562"/>
        <v>777</v>
      </c>
      <c r="AQ567" s="8">
        <f t="shared" si="562"/>
        <v>63905.86</v>
      </c>
      <c r="AR567" s="8">
        <f t="shared" si="562"/>
        <v>0</v>
      </c>
      <c r="AS567" s="8">
        <f t="shared" si="562"/>
        <v>717.75</v>
      </c>
      <c r="AT567" s="8">
        <f t="shared" si="562"/>
        <v>3</v>
      </c>
      <c r="AU567" s="8">
        <f t="shared" si="562"/>
        <v>14</v>
      </c>
      <c r="AW567" s="11">
        <f t="shared" si="593"/>
        <v>45119</v>
      </c>
      <c r="AX567" s="8">
        <f t="shared" si="563"/>
        <v>694</v>
      </c>
      <c r="AY567" s="8">
        <f t="shared" si="563"/>
        <v>84970.54</v>
      </c>
      <c r="AZ567" s="8">
        <f t="shared" si="563"/>
        <v>450.71</v>
      </c>
      <c r="BA567" s="8">
        <f t="shared" si="563"/>
        <v>0</v>
      </c>
      <c r="BB567" s="8">
        <f t="shared" si="563"/>
        <v>596.5</v>
      </c>
      <c r="BC567" s="8">
        <f t="shared" si="563"/>
        <v>25</v>
      </c>
      <c r="BE567" s="11">
        <f t="shared" si="594"/>
        <v>45119</v>
      </c>
      <c r="BF567" s="8">
        <f t="shared" si="564"/>
        <v>581</v>
      </c>
      <c r="BG567" s="8">
        <f t="shared" si="564"/>
        <v>72917.989999999991</v>
      </c>
      <c r="BH567" s="8">
        <f t="shared" si="564"/>
        <v>770.84</v>
      </c>
      <c r="BI567" s="8">
        <f t="shared" si="564"/>
        <v>0</v>
      </c>
      <c r="BJ567" s="8">
        <f t="shared" si="564"/>
        <v>1655.44</v>
      </c>
      <c r="BK567" s="8">
        <f t="shared" si="564"/>
        <v>9</v>
      </c>
      <c r="BM567" s="11">
        <f t="shared" si="595"/>
        <v>45119</v>
      </c>
      <c r="BN567" s="8">
        <f t="shared" si="565"/>
        <v>440</v>
      </c>
      <c r="BO567" s="8">
        <f t="shared" si="565"/>
        <v>33793.229999999996</v>
      </c>
      <c r="BP567" s="8">
        <f t="shared" si="565"/>
        <v>418</v>
      </c>
      <c r="BQ567" s="8">
        <f t="shared" si="565"/>
        <v>0</v>
      </c>
      <c r="BR567" s="8">
        <f t="shared" si="565"/>
        <v>190.12</v>
      </c>
      <c r="BS567" s="8">
        <f t="shared" si="565"/>
        <v>31</v>
      </c>
      <c r="BU567" s="11">
        <f t="shared" si="596"/>
        <v>45119</v>
      </c>
      <c r="BV567" s="8">
        <f t="shared" si="566"/>
        <v>284</v>
      </c>
      <c r="BW567" s="8">
        <f t="shared" si="566"/>
        <v>34665.279999999999</v>
      </c>
      <c r="BX567" s="8">
        <f t="shared" si="566"/>
        <v>485</v>
      </c>
      <c r="BY567" s="8">
        <f t="shared" si="566"/>
        <v>0</v>
      </c>
      <c r="BZ567" s="8">
        <f t="shared" si="566"/>
        <v>0</v>
      </c>
      <c r="CA567" s="8">
        <f t="shared" si="566"/>
        <v>9</v>
      </c>
      <c r="CC567" s="11">
        <f t="shared" si="597"/>
        <v>45119</v>
      </c>
      <c r="CD567" s="8">
        <f t="shared" si="567"/>
        <v>572</v>
      </c>
      <c r="CE567" s="8">
        <f t="shared" si="567"/>
        <v>74675.539999999994</v>
      </c>
      <c r="CF567" s="8">
        <f t="shared" si="567"/>
        <v>1.86</v>
      </c>
      <c r="CG567" s="8">
        <f t="shared" si="567"/>
        <v>3299.2400000000002</v>
      </c>
      <c r="CH567" s="8">
        <f t="shared" si="567"/>
        <v>-228.56000000000006</v>
      </c>
      <c r="CI567" s="8">
        <f t="shared" si="567"/>
        <v>11</v>
      </c>
      <c r="CK567" s="11">
        <f t="shared" si="598"/>
        <v>45119</v>
      </c>
      <c r="CL567" s="8">
        <f t="shared" si="568"/>
        <v>196</v>
      </c>
      <c r="CM567" s="8">
        <f t="shared" si="568"/>
        <v>14242.32</v>
      </c>
      <c r="CN567" s="8">
        <f t="shared" si="568"/>
        <v>0</v>
      </c>
      <c r="CO567" s="8">
        <f t="shared" si="568"/>
        <v>13.5</v>
      </c>
      <c r="CP567" s="8">
        <f t="shared" si="568"/>
        <v>195</v>
      </c>
      <c r="CQ567" s="8">
        <f t="shared" si="568"/>
        <v>0</v>
      </c>
      <c r="CS567" s="11">
        <f t="shared" si="599"/>
        <v>45119</v>
      </c>
      <c r="CT567" s="8">
        <f t="shared" si="569"/>
        <v>0</v>
      </c>
      <c r="CU567" s="8">
        <f t="shared" si="570"/>
        <v>0</v>
      </c>
      <c r="CV567" s="8">
        <f t="shared" si="571"/>
        <v>0</v>
      </c>
      <c r="CW567" s="8">
        <f t="shared" si="572"/>
        <v>0</v>
      </c>
      <c r="CX567" s="8">
        <f t="shared" si="573"/>
        <v>0</v>
      </c>
      <c r="CY567" s="8">
        <f t="shared" si="574"/>
        <v>0</v>
      </c>
      <c r="DA567" s="11">
        <f t="shared" si="600"/>
        <v>45119</v>
      </c>
      <c r="DB567" s="8">
        <f t="shared" si="575"/>
        <v>0</v>
      </c>
      <c r="DC567" s="8">
        <f t="shared" si="576"/>
        <v>0</v>
      </c>
      <c r="DD567" s="8">
        <f t="shared" si="577"/>
        <v>0</v>
      </c>
      <c r="DE567" s="8">
        <f t="shared" si="578"/>
        <v>0</v>
      </c>
      <c r="DF567" s="8">
        <f t="shared" si="579"/>
        <v>0</v>
      </c>
      <c r="DG567" s="8">
        <f t="shared" si="580"/>
        <v>0</v>
      </c>
      <c r="DI567" s="11">
        <f t="shared" si="601"/>
        <v>45119</v>
      </c>
      <c r="DJ567" s="8">
        <f t="shared" si="581"/>
        <v>0</v>
      </c>
      <c r="DK567" s="8">
        <f t="shared" si="582"/>
        <v>0</v>
      </c>
      <c r="DL567" s="8">
        <f t="shared" si="583"/>
        <v>0</v>
      </c>
      <c r="DM567" s="8">
        <f t="shared" si="584"/>
        <v>0</v>
      </c>
      <c r="DN567" s="8">
        <f t="shared" si="585"/>
        <v>0</v>
      </c>
      <c r="DO567" s="8">
        <f t="shared" si="586"/>
        <v>0</v>
      </c>
      <c r="DP567" s="56"/>
      <c r="DQ567" s="56"/>
      <c r="DR567" s="56"/>
      <c r="DS567" s="56"/>
    </row>
    <row r="568" spans="1:123" x14ac:dyDescent="0.3">
      <c r="A568" s="11">
        <f t="shared" si="587"/>
        <v>45120</v>
      </c>
      <c r="B568" s="8">
        <f t="shared" si="552"/>
        <v>646</v>
      </c>
      <c r="C568" s="8">
        <f t="shared" si="553"/>
        <v>87811.090000000011</v>
      </c>
      <c r="D568" s="8">
        <f t="shared" si="554"/>
        <v>0</v>
      </c>
      <c r="E568" s="8">
        <f t="shared" si="555"/>
        <v>486</v>
      </c>
      <c r="F568" s="8">
        <f t="shared" si="556"/>
        <v>204</v>
      </c>
      <c r="G568" s="8">
        <f t="shared" si="557"/>
        <v>5</v>
      </c>
      <c r="I568" s="11">
        <f t="shared" si="588"/>
        <v>45120</v>
      </c>
      <c r="J568" s="8">
        <f t="shared" si="558"/>
        <v>468</v>
      </c>
      <c r="K568" s="8">
        <f t="shared" si="558"/>
        <v>65247.959999999992</v>
      </c>
      <c r="L568" s="8">
        <f t="shared" si="558"/>
        <v>204.32999999999998</v>
      </c>
      <c r="M568" s="8">
        <f t="shared" si="558"/>
        <v>0</v>
      </c>
      <c r="N568" s="8">
        <f t="shared" si="558"/>
        <v>246.48999999999998</v>
      </c>
      <c r="O568" s="8">
        <f t="shared" si="558"/>
        <v>3</v>
      </c>
      <c r="Q568" s="11">
        <f t="shared" si="589"/>
        <v>45120</v>
      </c>
      <c r="R568" s="8">
        <f t="shared" si="559"/>
        <v>254</v>
      </c>
      <c r="S568" s="8">
        <f t="shared" si="559"/>
        <v>25494.519999999997</v>
      </c>
      <c r="T568" s="8">
        <f t="shared" si="559"/>
        <v>233.25</v>
      </c>
      <c r="U568" s="8">
        <f t="shared" si="559"/>
        <v>0</v>
      </c>
      <c r="V568" s="8">
        <f t="shared" si="559"/>
        <v>0</v>
      </c>
      <c r="W568" s="8">
        <f t="shared" si="559"/>
        <v>235</v>
      </c>
      <c r="Y568" s="11">
        <f t="shared" si="590"/>
        <v>45120</v>
      </c>
      <c r="Z568" s="8">
        <f t="shared" si="560"/>
        <v>581</v>
      </c>
      <c r="AA568" s="8">
        <f t="shared" si="560"/>
        <v>73309.100000000006</v>
      </c>
      <c r="AB568" s="8">
        <f t="shared" si="560"/>
        <v>492.54</v>
      </c>
      <c r="AC568" s="8">
        <f t="shared" si="560"/>
        <v>0</v>
      </c>
      <c r="AD568" s="8">
        <f t="shared" si="560"/>
        <v>1043.5500000000002</v>
      </c>
      <c r="AE568" s="8">
        <f t="shared" si="560"/>
        <v>8</v>
      </c>
      <c r="AG568" s="11">
        <f t="shared" si="591"/>
        <v>45120</v>
      </c>
      <c r="AH568" s="8">
        <f t="shared" si="561"/>
        <v>628</v>
      </c>
      <c r="AI568" s="8">
        <f t="shared" si="561"/>
        <v>82689.37</v>
      </c>
      <c r="AJ568" s="8">
        <f t="shared" si="561"/>
        <v>348.40999999999997</v>
      </c>
      <c r="AK568" s="8">
        <f t="shared" si="561"/>
        <v>0</v>
      </c>
      <c r="AL568" s="8">
        <f t="shared" si="561"/>
        <v>1204.5800000000002</v>
      </c>
      <c r="AM568" s="8">
        <f t="shared" si="561"/>
        <v>28</v>
      </c>
      <c r="AO568" s="11">
        <f t="shared" si="592"/>
        <v>45120</v>
      </c>
      <c r="AP568" s="8">
        <f t="shared" si="562"/>
        <v>849</v>
      </c>
      <c r="AQ568" s="8">
        <f t="shared" si="562"/>
        <v>69217.27</v>
      </c>
      <c r="AR568" s="8">
        <f t="shared" si="562"/>
        <v>0</v>
      </c>
      <c r="AS568" s="8">
        <f t="shared" si="562"/>
        <v>779.25</v>
      </c>
      <c r="AT568" s="8">
        <f t="shared" si="562"/>
        <v>-146.93</v>
      </c>
      <c r="AU568" s="8">
        <f t="shared" si="562"/>
        <v>18</v>
      </c>
      <c r="AW568" s="11">
        <f t="shared" si="593"/>
        <v>45120</v>
      </c>
      <c r="AX568" s="8">
        <f t="shared" si="563"/>
        <v>750</v>
      </c>
      <c r="AY568" s="8">
        <f t="shared" si="563"/>
        <v>92065.47</v>
      </c>
      <c r="AZ568" s="8">
        <f t="shared" si="563"/>
        <v>471.95</v>
      </c>
      <c r="BA568" s="8">
        <f t="shared" si="563"/>
        <v>0</v>
      </c>
      <c r="BB568" s="8">
        <f t="shared" si="563"/>
        <v>640.65</v>
      </c>
      <c r="BC568" s="8">
        <f t="shared" si="563"/>
        <v>27</v>
      </c>
      <c r="BE568" s="11">
        <f t="shared" si="594"/>
        <v>45120</v>
      </c>
      <c r="BF568" s="8">
        <f t="shared" si="564"/>
        <v>646</v>
      </c>
      <c r="BG568" s="8">
        <f t="shared" si="564"/>
        <v>81800.969999999987</v>
      </c>
      <c r="BH568" s="8">
        <f t="shared" si="564"/>
        <v>781.05000000000007</v>
      </c>
      <c r="BI568" s="8">
        <f t="shared" si="564"/>
        <v>0</v>
      </c>
      <c r="BJ568" s="8">
        <f t="shared" si="564"/>
        <v>1705.44</v>
      </c>
      <c r="BK568" s="8">
        <f t="shared" si="564"/>
        <v>9</v>
      </c>
      <c r="BM568" s="11">
        <f t="shared" si="595"/>
        <v>45120</v>
      </c>
      <c r="BN568" s="8">
        <f t="shared" si="565"/>
        <v>478</v>
      </c>
      <c r="BO568" s="8">
        <f t="shared" si="565"/>
        <v>36536.92</v>
      </c>
      <c r="BP568" s="8">
        <f t="shared" si="565"/>
        <v>418</v>
      </c>
      <c r="BQ568" s="8">
        <f t="shared" si="565"/>
        <v>0</v>
      </c>
      <c r="BR568" s="8">
        <f t="shared" si="565"/>
        <v>190.12</v>
      </c>
      <c r="BS568" s="8">
        <f t="shared" si="565"/>
        <v>32</v>
      </c>
      <c r="BU568" s="11">
        <f t="shared" si="596"/>
        <v>45120</v>
      </c>
      <c r="BV568" s="8">
        <f t="shared" si="566"/>
        <v>307</v>
      </c>
      <c r="BW568" s="8">
        <f t="shared" si="566"/>
        <v>37620.479999999996</v>
      </c>
      <c r="BX568" s="8">
        <f t="shared" si="566"/>
        <v>529.5</v>
      </c>
      <c r="BY568" s="8">
        <f t="shared" si="566"/>
        <v>0</v>
      </c>
      <c r="BZ568" s="8">
        <f t="shared" si="566"/>
        <v>0</v>
      </c>
      <c r="CA568" s="8">
        <f t="shared" si="566"/>
        <v>10</v>
      </c>
      <c r="CC568" s="11">
        <f t="shared" si="597"/>
        <v>45120</v>
      </c>
      <c r="CD568" s="8">
        <f t="shared" si="567"/>
        <v>628</v>
      </c>
      <c r="CE568" s="8">
        <f t="shared" si="567"/>
        <v>80790.399999999994</v>
      </c>
      <c r="CF568" s="8">
        <f t="shared" si="567"/>
        <v>1.86</v>
      </c>
      <c r="CG568" s="8">
        <f t="shared" si="567"/>
        <v>3726.6200000000003</v>
      </c>
      <c r="CH568" s="8">
        <f t="shared" si="567"/>
        <v>-144.56000000000006</v>
      </c>
      <c r="CI568" s="8">
        <f t="shared" si="567"/>
        <v>12</v>
      </c>
      <c r="CK568" s="11">
        <f t="shared" si="598"/>
        <v>45120</v>
      </c>
      <c r="CL568" s="8">
        <f t="shared" si="568"/>
        <v>211</v>
      </c>
      <c r="CM568" s="8">
        <f t="shared" si="568"/>
        <v>15393.65</v>
      </c>
      <c r="CN568" s="8">
        <f t="shared" si="568"/>
        <v>0</v>
      </c>
      <c r="CO568" s="8">
        <f t="shared" si="568"/>
        <v>13.5</v>
      </c>
      <c r="CP568" s="8">
        <f t="shared" si="568"/>
        <v>225</v>
      </c>
      <c r="CQ568" s="8">
        <f t="shared" si="568"/>
        <v>1</v>
      </c>
      <c r="CS568" s="11">
        <f t="shared" si="599"/>
        <v>45120</v>
      </c>
      <c r="CT568" s="8">
        <f t="shared" si="569"/>
        <v>0</v>
      </c>
      <c r="CU568" s="8">
        <f t="shared" si="570"/>
        <v>0</v>
      </c>
      <c r="CV568" s="8">
        <f t="shared" si="571"/>
        <v>0</v>
      </c>
      <c r="CW568" s="8">
        <f t="shared" si="572"/>
        <v>0</v>
      </c>
      <c r="CX568" s="8">
        <f t="shared" si="573"/>
        <v>0</v>
      </c>
      <c r="CY568" s="8">
        <f t="shared" si="574"/>
        <v>0</v>
      </c>
      <c r="DA568" s="11">
        <f t="shared" si="600"/>
        <v>45120</v>
      </c>
      <c r="DB568" s="8">
        <f t="shared" si="575"/>
        <v>0</v>
      </c>
      <c r="DC568" s="8">
        <f t="shared" si="576"/>
        <v>0</v>
      </c>
      <c r="DD568" s="8">
        <f t="shared" si="577"/>
        <v>0</v>
      </c>
      <c r="DE568" s="8">
        <f t="shared" si="578"/>
        <v>0</v>
      </c>
      <c r="DF568" s="8">
        <f t="shared" si="579"/>
        <v>0</v>
      </c>
      <c r="DG568" s="8">
        <f t="shared" si="580"/>
        <v>0</v>
      </c>
      <c r="DI568" s="11">
        <f t="shared" si="601"/>
        <v>45120</v>
      </c>
      <c r="DJ568" s="8">
        <f t="shared" si="581"/>
        <v>0</v>
      </c>
      <c r="DK568" s="8">
        <f t="shared" si="582"/>
        <v>0</v>
      </c>
      <c r="DL568" s="8">
        <f t="shared" si="583"/>
        <v>0</v>
      </c>
      <c r="DM568" s="8">
        <f t="shared" si="584"/>
        <v>0</v>
      </c>
      <c r="DN568" s="8">
        <f t="shared" si="585"/>
        <v>0</v>
      </c>
      <c r="DO568" s="8">
        <f t="shared" si="586"/>
        <v>0</v>
      </c>
      <c r="DP568" s="56"/>
      <c r="DQ568" s="56"/>
      <c r="DR568" s="56"/>
      <c r="DS568" s="56"/>
    </row>
    <row r="569" spans="1:123" x14ac:dyDescent="0.3">
      <c r="A569" s="11">
        <f t="shared" si="587"/>
        <v>45121</v>
      </c>
      <c r="B569" s="8">
        <f t="shared" si="552"/>
        <v>705</v>
      </c>
      <c r="C569" s="8">
        <f t="shared" si="553"/>
        <v>95749.07</v>
      </c>
      <c r="D569" s="8">
        <f t="shared" si="554"/>
        <v>0</v>
      </c>
      <c r="E569" s="8">
        <f t="shared" si="555"/>
        <v>513</v>
      </c>
      <c r="F569" s="8">
        <f t="shared" si="556"/>
        <v>204</v>
      </c>
      <c r="G569" s="8">
        <f t="shared" si="557"/>
        <v>8</v>
      </c>
      <c r="I569" s="11">
        <f t="shared" si="588"/>
        <v>45121</v>
      </c>
      <c r="J569" s="8">
        <f t="shared" si="558"/>
        <v>496</v>
      </c>
      <c r="K569" s="8">
        <f t="shared" si="558"/>
        <v>68938.84</v>
      </c>
      <c r="L569" s="8">
        <f t="shared" si="558"/>
        <v>218.48</v>
      </c>
      <c r="M569" s="8">
        <f t="shared" si="558"/>
        <v>0</v>
      </c>
      <c r="N569" s="8">
        <f t="shared" si="558"/>
        <v>251.43999999999997</v>
      </c>
      <c r="O569" s="8">
        <f t="shared" si="558"/>
        <v>4</v>
      </c>
      <c r="Q569" s="11">
        <f t="shared" si="589"/>
        <v>45121</v>
      </c>
      <c r="R569" s="8">
        <f t="shared" si="559"/>
        <v>285</v>
      </c>
      <c r="S569" s="8">
        <f t="shared" si="559"/>
        <v>28813.149999999998</v>
      </c>
      <c r="T569" s="8">
        <f t="shared" si="559"/>
        <v>237.25</v>
      </c>
      <c r="U569" s="8">
        <f t="shared" si="559"/>
        <v>0</v>
      </c>
      <c r="V569" s="8">
        <f t="shared" si="559"/>
        <v>0</v>
      </c>
      <c r="W569" s="8">
        <f t="shared" si="559"/>
        <v>253</v>
      </c>
      <c r="Y569" s="11">
        <f t="shared" si="590"/>
        <v>45121</v>
      </c>
      <c r="Z569" s="8">
        <f t="shared" si="560"/>
        <v>627</v>
      </c>
      <c r="AA569" s="8">
        <f t="shared" si="560"/>
        <v>78689.38</v>
      </c>
      <c r="AB569" s="8">
        <f t="shared" si="560"/>
        <v>567.5</v>
      </c>
      <c r="AC569" s="8">
        <f t="shared" si="560"/>
        <v>0</v>
      </c>
      <c r="AD569" s="8">
        <f t="shared" si="560"/>
        <v>1298.5000000000002</v>
      </c>
      <c r="AE569" s="8">
        <f t="shared" si="560"/>
        <v>9</v>
      </c>
      <c r="AG569" s="11">
        <f t="shared" si="591"/>
        <v>45121</v>
      </c>
      <c r="AH569" s="8">
        <f t="shared" si="561"/>
        <v>682</v>
      </c>
      <c r="AI569" s="8">
        <f t="shared" si="561"/>
        <v>89722.099999999991</v>
      </c>
      <c r="AJ569" s="8">
        <f t="shared" si="561"/>
        <v>358.59</v>
      </c>
      <c r="AK569" s="8">
        <f t="shared" si="561"/>
        <v>0</v>
      </c>
      <c r="AL569" s="8">
        <f t="shared" si="561"/>
        <v>1204.5800000000002</v>
      </c>
      <c r="AM569" s="8">
        <f t="shared" si="561"/>
        <v>30</v>
      </c>
      <c r="AO569" s="11">
        <f t="shared" si="592"/>
        <v>45121</v>
      </c>
      <c r="AP569" s="8">
        <f t="shared" si="562"/>
        <v>910</v>
      </c>
      <c r="AQ569" s="8">
        <f t="shared" si="562"/>
        <v>74049.98000000001</v>
      </c>
      <c r="AR569" s="8">
        <f t="shared" si="562"/>
        <v>0</v>
      </c>
      <c r="AS569" s="8">
        <f t="shared" si="562"/>
        <v>822.75</v>
      </c>
      <c r="AT569" s="8">
        <f t="shared" si="562"/>
        <v>-146.93</v>
      </c>
      <c r="AU569" s="8">
        <f t="shared" si="562"/>
        <v>21</v>
      </c>
      <c r="AW569" s="11">
        <f t="shared" si="593"/>
        <v>45121</v>
      </c>
      <c r="AX569" s="8">
        <f t="shared" si="563"/>
        <v>808</v>
      </c>
      <c r="AY569" s="8">
        <f t="shared" si="563"/>
        <v>99018.62</v>
      </c>
      <c r="AZ569" s="8">
        <f t="shared" si="563"/>
        <v>493.19</v>
      </c>
      <c r="BA569" s="8">
        <f t="shared" si="563"/>
        <v>0</v>
      </c>
      <c r="BB569" s="8">
        <f t="shared" si="563"/>
        <v>640.65</v>
      </c>
      <c r="BC569" s="8">
        <f t="shared" si="563"/>
        <v>29</v>
      </c>
      <c r="BE569" s="11">
        <f t="shared" si="594"/>
        <v>45121</v>
      </c>
      <c r="BF569" s="8">
        <f t="shared" si="564"/>
        <v>710</v>
      </c>
      <c r="BG569" s="8">
        <f t="shared" si="564"/>
        <v>91450.109999999986</v>
      </c>
      <c r="BH569" s="8">
        <f t="shared" si="564"/>
        <v>889.16000000000008</v>
      </c>
      <c r="BI569" s="8">
        <f t="shared" si="564"/>
        <v>0</v>
      </c>
      <c r="BJ569" s="8">
        <f t="shared" si="564"/>
        <v>1705.44</v>
      </c>
      <c r="BK569" s="8">
        <f t="shared" si="564"/>
        <v>9</v>
      </c>
      <c r="BM569" s="11">
        <f t="shared" si="595"/>
        <v>45121</v>
      </c>
      <c r="BN569" s="8">
        <f t="shared" si="565"/>
        <v>517</v>
      </c>
      <c r="BO569" s="8">
        <f t="shared" si="565"/>
        <v>39689.759999999995</v>
      </c>
      <c r="BP569" s="8">
        <f t="shared" si="565"/>
        <v>472</v>
      </c>
      <c r="BQ569" s="8">
        <f t="shared" si="565"/>
        <v>0</v>
      </c>
      <c r="BR569" s="8">
        <f t="shared" si="565"/>
        <v>230.12</v>
      </c>
      <c r="BS569" s="8">
        <f t="shared" si="565"/>
        <v>33</v>
      </c>
      <c r="BU569" s="11">
        <f t="shared" si="596"/>
        <v>45121</v>
      </c>
      <c r="BV569" s="8">
        <f t="shared" si="566"/>
        <v>351</v>
      </c>
      <c r="BW569" s="8">
        <f t="shared" si="566"/>
        <v>42761.509999999995</v>
      </c>
      <c r="BX569" s="8">
        <f t="shared" si="566"/>
        <v>583</v>
      </c>
      <c r="BY569" s="8">
        <f t="shared" si="566"/>
        <v>0</v>
      </c>
      <c r="BZ569" s="8">
        <f t="shared" si="566"/>
        <v>0</v>
      </c>
      <c r="CA569" s="8">
        <f t="shared" si="566"/>
        <v>10</v>
      </c>
      <c r="CC569" s="11">
        <f t="shared" si="597"/>
        <v>45121</v>
      </c>
      <c r="CD569" s="8">
        <f t="shared" si="567"/>
        <v>700</v>
      </c>
      <c r="CE569" s="8">
        <f t="shared" si="567"/>
        <v>88857.25</v>
      </c>
      <c r="CF569" s="8">
        <f t="shared" si="567"/>
        <v>1.86</v>
      </c>
      <c r="CG569" s="8">
        <f t="shared" si="567"/>
        <v>4128.92</v>
      </c>
      <c r="CH569" s="8">
        <f t="shared" si="567"/>
        <v>-25.060000000000059</v>
      </c>
      <c r="CI569" s="8">
        <f t="shared" si="567"/>
        <v>13</v>
      </c>
      <c r="CK569" s="11">
        <f t="shared" si="598"/>
        <v>45121</v>
      </c>
      <c r="CL569" s="8">
        <f t="shared" si="568"/>
        <v>229</v>
      </c>
      <c r="CM569" s="8">
        <f t="shared" si="568"/>
        <v>16662.84</v>
      </c>
      <c r="CN569" s="8">
        <f t="shared" si="568"/>
        <v>0</v>
      </c>
      <c r="CO569" s="8">
        <f t="shared" si="568"/>
        <v>13.5</v>
      </c>
      <c r="CP569" s="8">
        <f t="shared" si="568"/>
        <v>239</v>
      </c>
      <c r="CQ569" s="8">
        <f t="shared" si="568"/>
        <v>2</v>
      </c>
      <c r="CS569" s="11">
        <f t="shared" si="599"/>
        <v>45121</v>
      </c>
      <c r="CT569" s="8">
        <f t="shared" si="569"/>
        <v>0</v>
      </c>
      <c r="CU569" s="8">
        <f t="shared" si="570"/>
        <v>0</v>
      </c>
      <c r="CV569" s="8">
        <f t="shared" si="571"/>
        <v>0</v>
      </c>
      <c r="CW569" s="8">
        <f t="shared" si="572"/>
        <v>0</v>
      </c>
      <c r="CX569" s="8">
        <f t="shared" si="573"/>
        <v>0</v>
      </c>
      <c r="CY569" s="8">
        <f t="shared" si="574"/>
        <v>0</v>
      </c>
      <c r="DA569" s="11">
        <f t="shared" si="600"/>
        <v>45121</v>
      </c>
      <c r="DB569" s="8">
        <f t="shared" si="575"/>
        <v>0</v>
      </c>
      <c r="DC569" s="8">
        <f t="shared" si="576"/>
        <v>0</v>
      </c>
      <c r="DD569" s="8">
        <f t="shared" si="577"/>
        <v>0</v>
      </c>
      <c r="DE569" s="8">
        <f t="shared" si="578"/>
        <v>0</v>
      </c>
      <c r="DF569" s="8">
        <f t="shared" si="579"/>
        <v>0</v>
      </c>
      <c r="DG569" s="8">
        <f t="shared" si="580"/>
        <v>0</v>
      </c>
      <c r="DI569" s="11">
        <f t="shared" si="601"/>
        <v>45121</v>
      </c>
      <c r="DJ569" s="8">
        <f t="shared" si="581"/>
        <v>0</v>
      </c>
      <c r="DK569" s="8">
        <f t="shared" si="582"/>
        <v>0</v>
      </c>
      <c r="DL569" s="8">
        <f t="shared" si="583"/>
        <v>0</v>
      </c>
      <c r="DM569" s="8">
        <f t="shared" si="584"/>
        <v>0</v>
      </c>
      <c r="DN569" s="8">
        <f t="shared" si="585"/>
        <v>0</v>
      </c>
      <c r="DO569" s="8">
        <f t="shared" si="586"/>
        <v>0</v>
      </c>
      <c r="DP569" s="56"/>
      <c r="DQ569" s="56"/>
      <c r="DR569" s="56"/>
      <c r="DS569" s="56"/>
    </row>
    <row r="570" spans="1:123" x14ac:dyDescent="0.3">
      <c r="A570" s="11">
        <f t="shared" si="587"/>
        <v>45122</v>
      </c>
      <c r="B570" s="8">
        <f t="shared" si="552"/>
        <v>753</v>
      </c>
      <c r="C570" s="8">
        <f t="shared" si="553"/>
        <v>101951.98000000001</v>
      </c>
      <c r="D570" s="8">
        <f t="shared" si="554"/>
        <v>0</v>
      </c>
      <c r="E570" s="8">
        <f t="shared" si="555"/>
        <v>518</v>
      </c>
      <c r="F570" s="8">
        <f t="shared" si="556"/>
        <v>206</v>
      </c>
      <c r="G570" s="8">
        <f t="shared" si="557"/>
        <v>10</v>
      </c>
      <c r="I570" s="11">
        <f t="shared" si="588"/>
        <v>45122</v>
      </c>
      <c r="J570" s="8">
        <f t="shared" si="558"/>
        <v>521</v>
      </c>
      <c r="K570" s="8">
        <f t="shared" si="558"/>
        <v>72392.55</v>
      </c>
      <c r="L570" s="8">
        <f t="shared" si="558"/>
        <v>250.32</v>
      </c>
      <c r="M570" s="8">
        <f t="shared" si="558"/>
        <v>0</v>
      </c>
      <c r="N570" s="8">
        <f t="shared" si="558"/>
        <v>256.39</v>
      </c>
      <c r="O570" s="8">
        <f t="shared" si="558"/>
        <v>4</v>
      </c>
      <c r="Q570" s="11">
        <f t="shared" si="589"/>
        <v>45122</v>
      </c>
      <c r="R570" s="8">
        <f t="shared" si="559"/>
        <v>317</v>
      </c>
      <c r="S570" s="8">
        <f t="shared" si="559"/>
        <v>31915.219999999998</v>
      </c>
      <c r="T570" s="8">
        <f t="shared" si="559"/>
        <v>246.25</v>
      </c>
      <c r="U570" s="8">
        <f t="shared" si="559"/>
        <v>0</v>
      </c>
      <c r="V570" s="8">
        <f t="shared" si="559"/>
        <v>0</v>
      </c>
      <c r="W570" s="8">
        <f t="shared" si="559"/>
        <v>271</v>
      </c>
      <c r="Y570" s="11">
        <f t="shared" si="590"/>
        <v>45122</v>
      </c>
      <c r="Z570" s="8">
        <f t="shared" si="560"/>
        <v>690</v>
      </c>
      <c r="AA570" s="8">
        <f t="shared" si="560"/>
        <v>86228.69</v>
      </c>
      <c r="AB570" s="8">
        <f t="shared" si="560"/>
        <v>659.8</v>
      </c>
      <c r="AC570" s="8">
        <f t="shared" si="560"/>
        <v>0</v>
      </c>
      <c r="AD570" s="8">
        <f t="shared" si="560"/>
        <v>1583.4</v>
      </c>
      <c r="AE570" s="8">
        <f t="shared" si="560"/>
        <v>10</v>
      </c>
      <c r="AG570" s="11">
        <f t="shared" si="591"/>
        <v>45122</v>
      </c>
      <c r="AH570" s="8">
        <f t="shared" si="561"/>
        <v>742</v>
      </c>
      <c r="AI570" s="8">
        <f t="shared" si="561"/>
        <v>97407.2</v>
      </c>
      <c r="AJ570" s="8">
        <f t="shared" si="561"/>
        <v>389.13</v>
      </c>
      <c r="AK570" s="8">
        <f t="shared" si="561"/>
        <v>0</v>
      </c>
      <c r="AL570" s="8">
        <f t="shared" si="561"/>
        <v>1254.5800000000002</v>
      </c>
      <c r="AM570" s="8">
        <f t="shared" si="561"/>
        <v>32</v>
      </c>
      <c r="AO570" s="11">
        <f t="shared" si="592"/>
        <v>45122</v>
      </c>
      <c r="AP570" s="8">
        <f t="shared" si="562"/>
        <v>964</v>
      </c>
      <c r="AQ570" s="8">
        <f t="shared" si="562"/>
        <v>78282.400000000009</v>
      </c>
      <c r="AR570" s="8">
        <f t="shared" si="562"/>
        <v>0</v>
      </c>
      <c r="AS570" s="8">
        <f t="shared" si="562"/>
        <v>864.75</v>
      </c>
      <c r="AT570" s="8">
        <f t="shared" si="562"/>
        <v>-146.93</v>
      </c>
      <c r="AU570" s="8">
        <f t="shared" si="562"/>
        <v>24</v>
      </c>
      <c r="AW570" s="11">
        <f t="shared" si="593"/>
        <v>45122</v>
      </c>
      <c r="AX570" s="8">
        <f t="shared" si="563"/>
        <v>865</v>
      </c>
      <c r="AY570" s="8">
        <f t="shared" si="563"/>
        <v>105350.01999999999</v>
      </c>
      <c r="AZ570" s="8">
        <f t="shared" si="563"/>
        <v>504.28</v>
      </c>
      <c r="BA570" s="8">
        <f t="shared" si="563"/>
        <v>0</v>
      </c>
      <c r="BB570" s="8">
        <f t="shared" si="563"/>
        <v>640.65</v>
      </c>
      <c r="BC570" s="8">
        <f t="shared" si="563"/>
        <v>31</v>
      </c>
      <c r="BE570" s="11">
        <f t="shared" si="594"/>
        <v>45122</v>
      </c>
      <c r="BF570" s="8">
        <f t="shared" si="564"/>
        <v>772</v>
      </c>
      <c r="BG570" s="8">
        <f t="shared" si="564"/>
        <v>101088.88999999998</v>
      </c>
      <c r="BH570" s="8">
        <f t="shared" si="564"/>
        <v>1017.23</v>
      </c>
      <c r="BI570" s="8">
        <f t="shared" si="564"/>
        <v>0</v>
      </c>
      <c r="BJ570" s="8">
        <f t="shared" si="564"/>
        <v>1890.24</v>
      </c>
      <c r="BK570" s="8">
        <f t="shared" si="564"/>
        <v>9</v>
      </c>
      <c r="BM570" s="11">
        <f t="shared" si="595"/>
        <v>45122</v>
      </c>
      <c r="BN570" s="8">
        <f t="shared" si="565"/>
        <v>557</v>
      </c>
      <c r="BO570" s="8">
        <f t="shared" si="565"/>
        <v>42812.749999999993</v>
      </c>
      <c r="BP570" s="8">
        <f t="shared" si="565"/>
        <v>491</v>
      </c>
      <c r="BQ570" s="8">
        <f t="shared" si="565"/>
        <v>0</v>
      </c>
      <c r="BR570" s="8">
        <f t="shared" si="565"/>
        <v>230.12</v>
      </c>
      <c r="BS570" s="8">
        <f t="shared" si="565"/>
        <v>34</v>
      </c>
      <c r="BU570" s="11">
        <f t="shared" si="596"/>
        <v>45122</v>
      </c>
      <c r="BV570" s="8">
        <f t="shared" si="566"/>
        <v>405</v>
      </c>
      <c r="BW570" s="8">
        <f t="shared" si="566"/>
        <v>49191.59</v>
      </c>
      <c r="BX570" s="8">
        <f t="shared" si="566"/>
        <v>663.5</v>
      </c>
      <c r="BY570" s="8">
        <f t="shared" si="566"/>
        <v>0</v>
      </c>
      <c r="BZ570" s="8">
        <f t="shared" si="566"/>
        <v>0</v>
      </c>
      <c r="CA570" s="8">
        <f t="shared" si="566"/>
        <v>10</v>
      </c>
      <c r="CC570" s="11">
        <f t="shared" si="597"/>
        <v>45122</v>
      </c>
      <c r="CD570" s="8">
        <f t="shared" si="567"/>
        <v>774</v>
      </c>
      <c r="CE570" s="8">
        <f t="shared" si="567"/>
        <v>97184.27</v>
      </c>
      <c r="CF570" s="8">
        <f t="shared" si="567"/>
        <v>1.86</v>
      </c>
      <c r="CG570" s="8">
        <f t="shared" si="567"/>
        <v>4562.53</v>
      </c>
      <c r="CH570" s="8">
        <f t="shared" si="567"/>
        <v>76.939999999999941</v>
      </c>
      <c r="CI570" s="8">
        <f t="shared" si="567"/>
        <v>16</v>
      </c>
      <c r="CK570" s="11">
        <f t="shared" si="598"/>
        <v>45122</v>
      </c>
      <c r="CL570" s="8">
        <f t="shared" si="568"/>
        <v>245</v>
      </c>
      <c r="CM570" s="8">
        <f t="shared" si="568"/>
        <v>17833.86</v>
      </c>
      <c r="CN570" s="8">
        <f t="shared" si="568"/>
        <v>0</v>
      </c>
      <c r="CO570" s="8">
        <f t="shared" si="568"/>
        <v>13.5</v>
      </c>
      <c r="CP570" s="8">
        <f t="shared" si="568"/>
        <v>254</v>
      </c>
      <c r="CQ570" s="8">
        <f t="shared" si="568"/>
        <v>3</v>
      </c>
      <c r="CS570" s="11">
        <f t="shared" si="599"/>
        <v>45122</v>
      </c>
      <c r="CT570" s="8">
        <f t="shared" si="569"/>
        <v>0</v>
      </c>
      <c r="CU570" s="8">
        <f t="shared" si="570"/>
        <v>0</v>
      </c>
      <c r="CV570" s="8">
        <f t="shared" si="571"/>
        <v>0</v>
      </c>
      <c r="CW570" s="8">
        <f t="shared" si="572"/>
        <v>0</v>
      </c>
      <c r="CX570" s="8">
        <f t="shared" si="573"/>
        <v>0</v>
      </c>
      <c r="CY570" s="8">
        <f t="shared" si="574"/>
        <v>0</v>
      </c>
      <c r="DA570" s="11">
        <f t="shared" si="600"/>
        <v>45122</v>
      </c>
      <c r="DB570" s="8">
        <f t="shared" si="575"/>
        <v>0</v>
      </c>
      <c r="DC570" s="8">
        <f t="shared" si="576"/>
        <v>0</v>
      </c>
      <c r="DD570" s="8">
        <f t="shared" si="577"/>
        <v>0</v>
      </c>
      <c r="DE570" s="8">
        <f t="shared" si="578"/>
        <v>0</v>
      </c>
      <c r="DF570" s="8">
        <f t="shared" si="579"/>
        <v>0</v>
      </c>
      <c r="DG570" s="8">
        <f t="shared" si="580"/>
        <v>0</v>
      </c>
      <c r="DI570" s="11">
        <f t="shared" si="601"/>
        <v>45122</v>
      </c>
      <c r="DJ570" s="8">
        <f t="shared" si="581"/>
        <v>0</v>
      </c>
      <c r="DK570" s="8">
        <f t="shared" si="582"/>
        <v>0</v>
      </c>
      <c r="DL570" s="8">
        <f t="shared" si="583"/>
        <v>0</v>
      </c>
      <c r="DM570" s="8">
        <f t="shared" si="584"/>
        <v>0</v>
      </c>
      <c r="DN570" s="8">
        <f t="shared" si="585"/>
        <v>0</v>
      </c>
      <c r="DO570" s="8">
        <f t="shared" si="586"/>
        <v>0</v>
      </c>
      <c r="DP570" s="56"/>
      <c r="DQ570" s="56"/>
      <c r="DR570" s="56"/>
      <c r="DS570" s="56"/>
    </row>
    <row r="571" spans="1:123" x14ac:dyDescent="0.3">
      <c r="A571" s="11">
        <f t="shared" si="587"/>
        <v>45123</v>
      </c>
      <c r="B571" s="8">
        <f t="shared" si="552"/>
        <v>792</v>
      </c>
      <c r="C571" s="8">
        <f t="shared" si="553"/>
        <v>106809.57</v>
      </c>
      <c r="D571" s="8">
        <f t="shared" si="554"/>
        <v>0</v>
      </c>
      <c r="E571" s="8">
        <f t="shared" si="555"/>
        <v>518</v>
      </c>
      <c r="F571" s="8">
        <f t="shared" si="556"/>
        <v>206</v>
      </c>
      <c r="G571" s="8">
        <f t="shared" si="557"/>
        <v>10</v>
      </c>
      <c r="I571" s="11">
        <f t="shared" si="588"/>
        <v>45123</v>
      </c>
      <c r="J571" s="8">
        <f t="shared" si="558"/>
        <v>540</v>
      </c>
      <c r="K571" s="8">
        <f t="shared" si="558"/>
        <v>75107.41</v>
      </c>
      <c r="L571" s="8">
        <f t="shared" si="558"/>
        <v>270.83999999999997</v>
      </c>
      <c r="M571" s="8">
        <f t="shared" si="558"/>
        <v>0</v>
      </c>
      <c r="N571" s="8">
        <f t="shared" si="558"/>
        <v>256.39</v>
      </c>
      <c r="O571" s="8">
        <f t="shared" si="558"/>
        <v>4</v>
      </c>
      <c r="Q571" s="11">
        <f t="shared" si="589"/>
        <v>45123</v>
      </c>
      <c r="R571" s="8">
        <f t="shared" si="559"/>
        <v>323</v>
      </c>
      <c r="S571" s="8">
        <f t="shared" si="559"/>
        <v>32541.159999999996</v>
      </c>
      <c r="T571" s="8">
        <f t="shared" si="559"/>
        <v>248.75</v>
      </c>
      <c r="U571" s="8">
        <f t="shared" si="559"/>
        <v>0</v>
      </c>
      <c r="V571" s="8">
        <f t="shared" si="559"/>
        <v>0</v>
      </c>
      <c r="W571" s="8">
        <f t="shared" si="559"/>
        <v>289</v>
      </c>
      <c r="Y571" s="11">
        <f t="shared" si="590"/>
        <v>45123</v>
      </c>
      <c r="Z571" s="8">
        <f t="shared" si="560"/>
        <v>737</v>
      </c>
      <c r="AA571" s="8">
        <f t="shared" si="560"/>
        <v>91822.34</v>
      </c>
      <c r="AB571" s="8">
        <f t="shared" si="560"/>
        <v>711.44999999999993</v>
      </c>
      <c r="AC571" s="8">
        <f t="shared" si="560"/>
        <v>0</v>
      </c>
      <c r="AD571" s="8">
        <f t="shared" si="560"/>
        <v>1833.4</v>
      </c>
      <c r="AE571" s="8">
        <f t="shared" si="560"/>
        <v>12</v>
      </c>
      <c r="AG571" s="11">
        <f t="shared" si="591"/>
        <v>45123</v>
      </c>
      <c r="AH571" s="8">
        <f t="shared" si="561"/>
        <v>803</v>
      </c>
      <c r="AI571" s="8">
        <f t="shared" si="561"/>
        <v>105059.54</v>
      </c>
      <c r="AJ571" s="8">
        <f t="shared" si="561"/>
        <v>429.86</v>
      </c>
      <c r="AK571" s="8">
        <f t="shared" si="561"/>
        <v>0</v>
      </c>
      <c r="AL571" s="8">
        <f t="shared" si="561"/>
        <v>1354.5800000000002</v>
      </c>
      <c r="AM571" s="8">
        <f t="shared" si="561"/>
        <v>34</v>
      </c>
      <c r="AO571" s="11">
        <f t="shared" si="592"/>
        <v>45123</v>
      </c>
      <c r="AP571" s="8">
        <f t="shared" si="562"/>
        <v>1024</v>
      </c>
      <c r="AQ571" s="8">
        <f t="shared" si="562"/>
        <v>82816.69</v>
      </c>
      <c r="AR571" s="8">
        <f t="shared" si="562"/>
        <v>0</v>
      </c>
      <c r="AS571" s="8">
        <f t="shared" si="562"/>
        <v>950.5</v>
      </c>
      <c r="AT571" s="8">
        <f t="shared" si="562"/>
        <v>-146.93</v>
      </c>
      <c r="AU571" s="8">
        <f t="shared" si="562"/>
        <v>28</v>
      </c>
      <c r="AW571" s="11">
        <f t="shared" si="593"/>
        <v>45123</v>
      </c>
      <c r="AX571" s="8">
        <f t="shared" si="563"/>
        <v>912</v>
      </c>
      <c r="AY571" s="8">
        <f t="shared" si="563"/>
        <v>110384.01</v>
      </c>
      <c r="AZ571" s="8">
        <f t="shared" si="563"/>
        <v>528.29</v>
      </c>
      <c r="BA571" s="8">
        <f t="shared" si="563"/>
        <v>0</v>
      </c>
      <c r="BB571" s="8">
        <f t="shared" si="563"/>
        <v>640.65</v>
      </c>
      <c r="BC571" s="8">
        <f t="shared" si="563"/>
        <v>34</v>
      </c>
      <c r="BE571" s="11">
        <f t="shared" si="594"/>
        <v>45123</v>
      </c>
      <c r="BF571" s="8">
        <f t="shared" si="564"/>
        <v>809</v>
      </c>
      <c r="BG571" s="8">
        <f t="shared" si="564"/>
        <v>105049.44999999998</v>
      </c>
      <c r="BH571" s="8">
        <f t="shared" si="564"/>
        <v>1077.54</v>
      </c>
      <c r="BI571" s="8">
        <f t="shared" si="564"/>
        <v>0</v>
      </c>
      <c r="BJ571" s="8">
        <f t="shared" si="564"/>
        <v>1895.19</v>
      </c>
      <c r="BK571" s="8">
        <f t="shared" si="564"/>
        <v>9</v>
      </c>
      <c r="BM571" s="11">
        <f t="shared" si="595"/>
        <v>45123</v>
      </c>
      <c r="BN571" s="8">
        <f t="shared" si="565"/>
        <v>587</v>
      </c>
      <c r="BO571" s="8">
        <f t="shared" si="565"/>
        <v>45164.149999999994</v>
      </c>
      <c r="BP571" s="8">
        <f t="shared" si="565"/>
        <v>509</v>
      </c>
      <c r="BQ571" s="8">
        <f t="shared" si="565"/>
        <v>0</v>
      </c>
      <c r="BR571" s="8">
        <f t="shared" si="565"/>
        <v>230.12</v>
      </c>
      <c r="BS571" s="8">
        <f t="shared" si="565"/>
        <v>35</v>
      </c>
      <c r="BU571" s="11">
        <f t="shared" si="596"/>
        <v>45123</v>
      </c>
      <c r="BV571" s="8">
        <f t="shared" si="566"/>
        <v>411</v>
      </c>
      <c r="BW571" s="8">
        <f t="shared" si="566"/>
        <v>49889.719999999994</v>
      </c>
      <c r="BX571" s="8">
        <f t="shared" si="566"/>
        <v>703</v>
      </c>
      <c r="BY571" s="8">
        <f t="shared" si="566"/>
        <v>0</v>
      </c>
      <c r="BZ571" s="8">
        <f t="shared" si="566"/>
        <v>0</v>
      </c>
      <c r="CA571" s="8">
        <f t="shared" si="566"/>
        <v>10</v>
      </c>
      <c r="CC571" s="11">
        <f t="shared" si="597"/>
        <v>45123</v>
      </c>
      <c r="CD571" s="8">
        <f t="shared" si="567"/>
        <v>823</v>
      </c>
      <c r="CE571" s="8">
        <f t="shared" si="567"/>
        <v>103121.33</v>
      </c>
      <c r="CF571" s="8">
        <f t="shared" si="567"/>
        <v>1.86</v>
      </c>
      <c r="CG571" s="8">
        <f t="shared" si="567"/>
        <v>4862.25</v>
      </c>
      <c r="CH571" s="8">
        <f t="shared" si="567"/>
        <v>202.93999999999994</v>
      </c>
      <c r="CI571" s="8">
        <f t="shared" si="567"/>
        <v>18</v>
      </c>
      <c r="CK571" s="11">
        <f t="shared" si="598"/>
        <v>45123</v>
      </c>
      <c r="CL571" s="8">
        <f t="shared" si="568"/>
        <v>255</v>
      </c>
      <c r="CM571" s="8">
        <f t="shared" si="568"/>
        <v>18375.05</v>
      </c>
      <c r="CN571" s="8">
        <f t="shared" si="568"/>
        <v>0</v>
      </c>
      <c r="CO571" s="8">
        <f t="shared" si="568"/>
        <v>13.5</v>
      </c>
      <c r="CP571" s="8">
        <f t="shared" si="568"/>
        <v>254</v>
      </c>
      <c r="CQ571" s="8">
        <f t="shared" si="568"/>
        <v>3</v>
      </c>
      <c r="CS571" s="11">
        <f t="shared" si="599"/>
        <v>45123</v>
      </c>
      <c r="CT571" s="8">
        <f t="shared" si="569"/>
        <v>0</v>
      </c>
      <c r="CU571" s="8">
        <f t="shared" si="570"/>
        <v>0</v>
      </c>
      <c r="CV571" s="8">
        <f t="shared" si="571"/>
        <v>0</v>
      </c>
      <c r="CW571" s="8">
        <f t="shared" si="572"/>
        <v>0</v>
      </c>
      <c r="CX571" s="8">
        <f t="shared" si="573"/>
        <v>0</v>
      </c>
      <c r="CY571" s="8">
        <f t="shared" si="574"/>
        <v>0</v>
      </c>
      <c r="DA571" s="11">
        <f t="shared" si="600"/>
        <v>45123</v>
      </c>
      <c r="DB571" s="8">
        <f t="shared" si="575"/>
        <v>0</v>
      </c>
      <c r="DC571" s="8">
        <f t="shared" si="576"/>
        <v>0</v>
      </c>
      <c r="DD571" s="8">
        <f t="shared" si="577"/>
        <v>0</v>
      </c>
      <c r="DE571" s="8">
        <f t="shared" si="578"/>
        <v>0</v>
      </c>
      <c r="DF571" s="8">
        <f t="shared" si="579"/>
        <v>0</v>
      </c>
      <c r="DG571" s="8">
        <f t="shared" si="580"/>
        <v>0</v>
      </c>
      <c r="DI571" s="11">
        <f t="shared" si="601"/>
        <v>45123</v>
      </c>
      <c r="DJ571" s="8">
        <f t="shared" si="581"/>
        <v>0</v>
      </c>
      <c r="DK571" s="8">
        <f t="shared" si="582"/>
        <v>0</v>
      </c>
      <c r="DL571" s="8">
        <f t="shared" si="583"/>
        <v>0</v>
      </c>
      <c r="DM571" s="8">
        <f t="shared" si="584"/>
        <v>0</v>
      </c>
      <c r="DN571" s="8">
        <f t="shared" si="585"/>
        <v>0</v>
      </c>
      <c r="DO571" s="8">
        <f t="shared" si="586"/>
        <v>0</v>
      </c>
      <c r="DP571" s="56"/>
      <c r="DQ571" s="56"/>
      <c r="DR571" s="56"/>
      <c r="DS571" s="56"/>
    </row>
    <row r="572" spans="1:123" x14ac:dyDescent="0.3">
      <c r="A572" s="11">
        <f t="shared" si="587"/>
        <v>45124</v>
      </c>
      <c r="B572" s="8">
        <f t="shared" si="552"/>
        <v>840</v>
      </c>
      <c r="C572" s="8">
        <f t="shared" si="553"/>
        <v>113166.88</v>
      </c>
      <c r="D572" s="8">
        <f t="shared" si="554"/>
        <v>0</v>
      </c>
      <c r="E572" s="8">
        <f t="shared" si="555"/>
        <v>522</v>
      </c>
      <c r="F572" s="8">
        <f t="shared" si="556"/>
        <v>431</v>
      </c>
      <c r="G572" s="8">
        <f t="shared" si="557"/>
        <v>12</v>
      </c>
      <c r="I572" s="11">
        <f t="shared" si="588"/>
        <v>45124</v>
      </c>
      <c r="J572" s="8">
        <f t="shared" si="558"/>
        <v>597</v>
      </c>
      <c r="K572" s="8">
        <f t="shared" si="558"/>
        <v>83082.23000000001</v>
      </c>
      <c r="L572" s="8">
        <f t="shared" si="558"/>
        <v>317.98999999999995</v>
      </c>
      <c r="M572" s="8">
        <f t="shared" si="558"/>
        <v>0</v>
      </c>
      <c r="N572" s="8">
        <f t="shared" si="558"/>
        <v>276.19</v>
      </c>
      <c r="O572" s="8">
        <f t="shared" si="558"/>
        <v>4</v>
      </c>
      <c r="Q572" s="11">
        <f t="shared" si="589"/>
        <v>45124</v>
      </c>
      <c r="R572" s="8">
        <f t="shared" si="559"/>
        <v>335</v>
      </c>
      <c r="S572" s="8">
        <f t="shared" si="559"/>
        <v>33753.879999999997</v>
      </c>
      <c r="T572" s="8">
        <f t="shared" si="559"/>
        <v>254.75</v>
      </c>
      <c r="U572" s="8">
        <f t="shared" si="559"/>
        <v>0</v>
      </c>
      <c r="V572" s="8">
        <f t="shared" si="559"/>
        <v>0</v>
      </c>
      <c r="W572" s="8">
        <f t="shared" si="559"/>
        <v>307</v>
      </c>
      <c r="Y572" s="11">
        <f t="shared" si="590"/>
        <v>45124</v>
      </c>
      <c r="Z572" s="8">
        <f t="shared" si="560"/>
        <v>799</v>
      </c>
      <c r="AA572" s="8">
        <f t="shared" si="560"/>
        <v>99572.51999999999</v>
      </c>
      <c r="AB572" s="8">
        <f t="shared" si="560"/>
        <v>763.27</v>
      </c>
      <c r="AC572" s="8">
        <f t="shared" si="560"/>
        <v>0</v>
      </c>
      <c r="AD572" s="8">
        <f t="shared" si="560"/>
        <v>1883.4</v>
      </c>
      <c r="AE572" s="8">
        <f t="shared" si="560"/>
        <v>13</v>
      </c>
      <c r="AG572" s="11">
        <f t="shared" si="591"/>
        <v>45124</v>
      </c>
      <c r="AH572" s="8">
        <f t="shared" si="561"/>
        <v>863</v>
      </c>
      <c r="AI572" s="8">
        <f t="shared" si="561"/>
        <v>112846.20999999999</v>
      </c>
      <c r="AJ572" s="8">
        <f t="shared" si="561"/>
        <v>439.12</v>
      </c>
      <c r="AK572" s="8">
        <f t="shared" si="561"/>
        <v>0</v>
      </c>
      <c r="AL572" s="8">
        <f t="shared" si="561"/>
        <v>1404.5800000000002</v>
      </c>
      <c r="AM572" s="8">
        <f t="shared" si="561"/>
        <v>36</v>
      </c>
      <c r="AO572" s="11">
        <f t="shared" si="592"/>
        <v>45124</v>
      </c>
      <c r="AP572" s="8">
        <f t="shared" si="562"/>
        <v>1097</v>
      </c>
      <c r="AQ572" s="8">
        <f t="shared" si="562"/>
        <v>89175.37</v>
      </c>
      <c r="AR572" s="8">
        <f t="shared" si="562"/>
        <v>0</v>
      </c>
      <c r="AS572" s="8">
        <f t="shared" si="562"/>
        <v>1005.75</v>
      </c>
      <c r="AT572" s="8">
        <f t="shared" si="562"/>
        <v>-146.93</v>
      </c>
      <c r="AU572" s="8">
        <f t="shared" si="562"/>
        <v>31</v>
      </c>
      <c r="AW572" s="11">
        <f t="shared" si="593"/>
        <v>45124</v>
      </c>
      <c r="AX572" s="8">
        <f t="shared" si="563"/>
        <v>983</v>
      </c>
      <c r="AY572" s="8">
        <f t="shared" si="563"/>
        <v>119663.84</v>
      </c>
      <c r="AZ572" s="8">
        <f t="shared" si="563"/>
        <v>564.03</v>
      </c>
      <c r="BA572" s="8">
        <f t="shared" si="563"/>
        <v>0</v>
      </c>
      <c r="BB572" s="8">
        <f t="shared" si="563"/>
        <v>861.4</v>
      </c>
      <c r="BC572" s="8">
        <f t="shared" si="563"/>
        <v>38</v>
      </c>
      <c r="BE572" s="11">
        <f t="shared" si="594"/>
        <v>45124</v>
      </c>
      <c r="BF572" s="8">
        <f t="shared" si="564"/>
        <v>859</v>
      </c>
      <c r="BG572" s="8">
        <f t="shared" si="564"/>
        <v>111519.87999999998</v>
      </c>
      <c r="BH572" s="8">
        <f t="shared" si="564"/>
        <v>1088.69</v>
      </c>
      <c r="BI572" s="8">
        <f t="shared" si="564"/>
        <v>0</v>
      </c>
      <c r="BJ572" s="8">
        <f t="shared" si="564"/>
        <v>2274.1800000000003</v>
      </c>
      <c r="BK572" s="8">
        <f t="shared" si="564"/>
        <v>9</v>
      </c>
      <c r="BM572" s="11">
        <f t="shared" si="595"/>
        <v>45124</v>
      </c>
      <c r="BN572" s="8">
        <f t="shared" si="565"/>
        <v>630</v>
      </c>
      <c r="BO572" s="8">
        <f t="shared" si="565"/>
        <v>48448.289999999994</v>
      </c>
      <c r="BP572" s="8">
        <f t="shared" si="565"/>
        <v>525</v>
      </c>
      <c r="BQ572" s="8">
        <f t="shared" si="565"/>
        <v>0</v>
      </c>
      <c r="BR572" s="8">
        <f t="shared" si="565"/>
        <v>230.12</v>
      </c>
      <c r="BS572" s="8">
        <f t="shared" si="565"/>
        <v>36</v>
      </c>
      <c r="BU572" s="11">
        <f t="shared" si="596"/>
        <v>45124</v>
      </c>
      <c r="BV572" s="8">
        <f t="shared" si="566"/>
        <v>424</v>
      </c>
      <c r="BW572" s="8">
        <f t="shared" si="566"/>
        <v>51394.459999999992</v>
      </c>
      <c r="BX572" s="8">
        <f t="shared" si="566"/>
        <v>720</v>
      </c>
      <c r="BY572" s="8">
        <f t="shared" si="566"/>
        <v>0</v>
      </c>
      <c r="BZ572" s="8">
        <f t="shared" si="566"/>
        <v>0</v>
      </c>
      <c r="CA572" s="8">
        <f t="shared" si="566"/>
        <v>11</v>
      </c>
      <c r="CC572" s="11">
        <f t="shared" si="597"/>
        <v>45124</v>
      </c>
      <c r="CD572" s="8">
        <f t="shared" si="567"/>
        <v>881</v>
      </c>
      <c r="CE572" s="8">
        <f t="shared" si="567"/>
        <v>109932.77</v>
      </c>
      <c r="CF572" s="8">
        <f t="shared" si="567"/>
        <v>1.86</v>
      </c>
      <c r="CG572" s="8">
        <f t="shared" si="567"/>
        <v>5250.01</v>
      </c>
      <c r="CH572" s="8">
        <f t="shared" si="567"/>
        <v>581.93999999999994</v>
      </c>
      <c r="CI572" s="8">
        <f t="shared" si="567"/>
        <v>19</v>
      </c>
      <c r="CK572" s="11">
        <f t="shared" si="598"/>
        <v>45124</v>
      </c>
      <c r="CL572" s="8">
        <f t="shared" si="568"/>
        <v>266</v>
      </c>
      <c r="CM572" s="8">
        <f t="shared" si="568"/>
        <v>19194.149999999998</v>
      </c>
      <c r="CN572" s="8">
        <f t="shared" si="568"/>
        <v>0</v>
      </c>
      <c r="CO572" s="8">
        <f t="shared" si="568"/>
        <v>13.5</v>
      </c>
      <c r="CP572" s="8">
        <f t="shared" si="568"/>
        <v>289</v>
      </c>
      <c r="CQ572" s="8">
        <f t="shared" si="568"/>
        <v>3</v>
      </c>
      <c r="CS572" s="11">
        <f t="shared" si="599"/>
        <v>45124</v>
      </c>
      <c r="CT572" s="8">
        <f t="shared" si="569"/>
        <v>0</v>
      </c>
      <c r="CU572" s="8">
        <f t="shared" si="570"/>
        <v>0</v>
      </c>
      <c r="CV572" s="8">
        <f t="shared" si="571"/>
        <v>0</v>
      </c>
      <c r="CW572" s="8">
        <f t="shared" si="572"/>
        <v>0</v>
      </c>
      <c r="CX572" s="8">
        <f t="shared" si="573"/>
        <v>0</v>
      </c>
      <c r="CY572" s="8">
        <f t="shared" si="574"/>
        <v>0</v>
      </c>
      <c r="DA572" s="11">
        <f t="shared" si="600"/>
        <v>45124</v>
      </c>
      <c r="DB572" s="8">
        <f t="shared" si="575"/>
        <v>0</v>
      </c>
      <c r="DC572" s="8">
        <f t="shared" si="576"/>
        <v>0</v>
      </c>
      <c r="DD572" s="8">
        <f t="shared" si="577"/>
        <v>0</v>
      </c>
      <c r="DE572" s="8">
        <f t="shared" si="578"/>
        <v>0</v>
      </c>
      <c r="DF572" s="8">
        <f t="shared" si="579"/>
        <v>0</v>
      </c>
      <c r="DG572" s="8">
        <f t="shared" si="580"/>
        <v>0</v>
      </c>
      <c r="DI572" s="11">
        <f t="shared" si="601"/>
        <v>45124</v>
      </c>
      <c r="DJ572" s="8">
        <f t="shared" si="581"/>
        <v>0</v>
      </c>
      <c r="DK572" s="8">
        <f t="shared" si="582"/>
        <v>0</v>
      </c>
      <c r="DL572" s="8">
        <f t="shared" si="583"/>
        <v>0</v>
      </c>
      <c r="DM572" s="8">
        <f t="shared" si="584"/>
        <v>0</v>
      </c>
      <c r="DN572" s="8">
        <f t="shared" si="585"/>
        <v>0</v>
      </c>
      <c r="DO572" s="8">
        <f t="shared" si="586"/>
        <v>0</v>
      </c>
      <c r="DP572" s="56"/>
      <c r="DQ572" s="56"/>
      <c r="DR572" s="56"/>
      <c r="DS572" s="56"/>
    </row>
    <row r="573" spans="1:123" x14ac:dyDescent="0.3">
      <c r="A573" s="11">
        <f t="shared" si="587"/>
        <v>45125</v>
      </c>
      <c r="B573" s="8">
        <f t="shared" si="552"/>
        <v>902</v>
      </c>
      <c r="C573" s="8">
        <f t="shared" si="553"/>
        <v>121630.51000000001</v>
      </c>
      <c r="D573" s="8">
        <f t="shared" si="554"/>
        <v>0</v>
      </c>
      <c r="E573" s="8">
        <f t="shared" si="555"/>
        <v>568</v>
      </c>
      <c r="F573" s="8">
        <f t="shared" si="556"/>
        <v>647.37</v>
      </c>
      <c r="G573" s="8">
        <f t="shared" si="557"/>
        <v>12</v>
      </c>
      <c r="I573" s="11">
        <f t="shared" si="588"/>
        <v>45125</v>
      </c>
      <c r="J573" s="8">
        <f t="shared" ref="J573:O586" si="602">J203+J572</f>
        <v>661</v>
      </c>
      <c r="K573" s="8">
        <f t="shared" si="602"/>
        <v>92100.220000000016</v>
      </c>
      <c r="L573" s="8">
        <f t="shared" si="602"/>
        <v>355.02</v>
      </c>
      <c r="M573" s="8">
        <f t="shared" si="602"/>
        <v>0</v>
      </c>
      <c r="N573" s="8">
        <f t="shared" si="602"/>
        <v>281.14</v>
      </c>
      <c r="O573" s="8">
        <f t="shared" si="602"/>
        <v>4</v>
      </c>
      <c r="Q573" s="11">
        <f t="shared" si="589"/>
        <v>45125</v>
      </c>
      <c r="R573" s="8">
        <f t="shared" ref="R573:W586" si="603">R203+R572</f>
        <v>352</v>
      </c>
      <c r="S573" s="8">
        <f t="shared" si="603"/>
        <v>35379.939999999995</v>
      </c>
      <c r="T573" s="8">
        <f t="shared" si="603"/>
        <v>277.25</v>
      </c>
      <c r="U573" s="8">
        <f t="shared" si="603"/>
        <v>0</v>
      </c>
      <c r="V573" s="8">
        <f t="shared" si="603"/>
        <v>0</v>
      </c>
      <c r="W573" s="8">
        <f t="shared" si="603"/>
        <v>325</v>
      </c>
      <c r="Y573" s="11">
        <f t="shared" si="590"/>
        <v>45125</v>
      </c>
      <c r="Z573" s="8">
        <f t="shared" ref="Z573:AE586" si="604">Z203+Z572</f>
        <v>859</v>
      </c>
      <c r="AA573" s="8">
        <f t="shared" si="604"/>
        <v>107064.9</v>
      </c>
      <c r="AB573" s="8">
        <f t="shared" si="604"/>
        <v>869.68999999999994</v>
      </c>
      <c r="AC573" s="8">
        <f t="shared" si="604"/>
        <v>0</v>
      </c>
      <c r="AD573" s="8">
        <f t="shared" si="604"/>
        <v>2238.35</v>
      </c>
      <c r="AE573" s="8">
        <f t="shared" si="604"/>
        <v>14</v>
      </c>
      <c r="AG573" s="11">
        <f t="shared" si="591"/>
        <v>45125</v>
      </c>
      <c r="AH573" s="8">
        <f t="shared" ref="AH573:AM586" si="605">AH203+AH572</f>
        <v>928</v>
      </c>
      <c r="AI573" s="8">
        <f t="shared" si="605"/>
        <v>121581.45999999999</v>
      </c>
      <c r="AJ573" s="8">
        <f t="shared" si="605"/>
        <v>486.33</v>
      </c>
      <c r="AK573" s="8">
        <f t="shared" si="605"/>
        <v>0</v>
      </c>
      <c r="AL573" s="8">
        <f t="shared" si="605"/>
        <v>1404.5800000000002</v>
      </c>
      <c r="AM573" s="8">
        <f t="shared" si="605"/>
        <v>38</v>
      </c>
      <c r="AO573" s="11">
        <f t="shared" si="592"/>
        <v>45125</v>
      </c>
      <c r="AP573" s="8">
        <f t="shared" ref="AP573:AU586" si="606">AP203+AP572</f>
        <v>1171</v>
      </c>
      <c r="AQ573" s="8">
        <f t="shared" si="606"/>
        <v>95498.87</v>
      </c>
      <c r="AR573" s="8">
        <f t="shared" si="606"/>
        <v>0</v>
      </c>
      <c r="AS573" s="8">
        <f t="shared" si="606"/>
        <v>1088.25</v>
      </c>
      <c r="AT573" s="8">
        <f t="shared" si="606"/>
        <v>-146.93</v>
      </c>
      <c r="AU573" s="8">
        <f t="shared" si="606"/>
        <v>35</v>
      </c>
      <c r="AW573" s="11">
        <f t="shared" si="593"/>
        <v>45125</v>
      </c>
      <c r="AX573" s="8">
        <f t="shared" ref="AX573:BC586" si="607">AX203+AX572</f>
        <v>1046</v>
      </c>
      <c r="AY573" s="8">
        <f t="shared" si="607"/>
        <v>127690.58</v>
      </c>
      <c r="AZ573" s="8">
        <f t="shared" si="607"/>
        <v>575.12</v>
      </c>
      <c r="BA573" s="8">
        <f t="shared" si="607"/>
        <v>0</v>
      </c>
      <c r="BB573" s="8">
        <f t="shared" si="607"/>
        <v>1138.7</v>
      </c>
      <c r="BC573" s="8">
        <f t="shared" si="607"/>
        <v>41</v>
      </c>
      <c r="BE573" s="11">
        <f t="shared" si="594"/>
        <v>45125</v>
      </c>
      <c r="BF573" s="8">
        <f t="shared" ref="BF573:BK586" si="608">BF203+BF572</f>
        <v>894</v>
      </c>
      <c r="BG573" s="8">
        <f t="shared" si="608"/>
        <v>115949.56999999998</v>
      </c>
      <c r="BH573" s="8">
        <f t="shared" si="608"/>
        <v>1107.25</v>
      </c>
      <c r="BI573" s="8">
        <f t="shared" si="608"/>
        <v>0</v>
      </c>
      <c r="BJ573" s="8">
        <f t="shared" si="608"/>
        <v>2274.1800000000003</v>
      </c>
      <c r="BK573" s="8">
        <f t="shared" si="608"/>
        <v>9</v>
      </c>
      <c r="BM573" s="11">
        <f t="shared" si="595"/>
        <v>45125</v>
      </c>
      <c r="BN573" s="8">
        <f t="shared" ref="BN573:BS586" si="609">BN203+BN572</f>
        <v>666</v>
      </c>
      <c r="BO573" s="8">
        <f t="shared" si="609"/>
        <v>51326.599999999991</v>
      </c>
      <c r="BP573" s="8">
        <f t="shared" si="609"/>
        <v>555</v>
      </c>
      <c r="BQ573" s="8">
        <f t="shared" si="609"/>
        <v>0</v>
      </c>
      <c r="BR573" s="8">
        <f t="shared" si="609"/>
        <v>230.12</v>
      </c>
      <c r="BS573" s="8">
        <f t="shared" si="609"/>
        <v>37</v>
      </c>
      <c r="BU573" s="11">
        <f t="shared" si="596"/>
        <v>45125</v>
      </c>
      <c r="BV573" s="8">
        <f t="shared" ref="BV573:CA586" si="610">BV203+BV572</f>
        <v>444</v>
      </c>
      <c r="BW573" s="8">
        <f t="shared" si="610"/>
        <v>53542.55999999999</v>
      </c>
      <c r="BX573" s="8">
        <f t="shared" si="610"/>
        <v>733.5</v>
      </c>
      <c r="BY573" s="8">
        <f t="shared" si="610"/>
        <v>0</v>
      </c>
      <c r="BZ573" s="8">
        <f t="shared" si="610"/>
        <v>0</v>
      </c>
      <c r="CA573" s="8">
        <f t="shared" si="610"/>
        <v>11</v>
      </c>
      <c r="CC573" s="11">
        <f t="shared" si="597"/>
        <v>45125</v>
      </c>
      <c r="CD573" s="8">
        <f t="shared" ref="CD573:CI586" si="611">CD203+CD572</f>
        <v>968</v>
      </c>
      <c r="CE573" s="8">
        <f t="shared" si="611"/>
        <v>119549.75</v>
      </c>
      <c r="CF573" s="8">
        <f t="shared" si="611"/>
        <v>1.86</v>
      </c>
      <c r="CG573" s="8">
        <f t="shared" si="611"/>
        <v>5523.59</v>
      </c>
      <c r="CH573" s="8">
        <f t="shared" si="611"/>
        <v>668.93999999999994</v>
      </c>
      <c r="CI573" s="8">
        <f t="shared" si="611"/>
        <v>19</v>
      </c>
      <c r="CK573" s="11">
        <f t="shared" si="598"/>
        <v>45125</v>
      </c>
      <c r="CL573" s="8">
        <f t="shared" ref="CL573:CQ586" si="612">CL203+CL572</f>
        <v>280</v>
      </c>
      <c r="CM573" s="8">
        <f t="shared" si="612"/>
        <v>20077.069999999996</v>
      </c>
      <c r="CN573" s="8">
        <f t="shared" si="612"/>
        <v>0</v>
      </c>
      <c r="CO573" s="8">
        <f t="shared" si="612"/>
        <v>13.5</v>
      </c>
      <c r="CP573" s="8">
        <f t="shared" si="612"/>
        <v>329</v>
      </c>
      <c r="CQ573" s="8">
        <f t="shared" si="612"/>
        <v>3</v>
      </c>
      <c r="CS573" s="11">
        <f t="shared" si="599"/>
        <v>45125</v>
      </c>
      <c r="CT573" s="8">
        <f t="shared" si="569"/>
        <v>0</v>
      </c>
      <c r="CU573" s="8">
        <f t="shared" si="570"/>
        <v>0</v>
      </c>
      <c r="CV573" s="8">
        <f t="shared" si="571"/>
        <v>0</v>
      </c>
      <c r="CW573" s="8">
        <f t="shared" si="572"/>
        <v>0</v>
      </c>
      <c r="CX573" s="8">
        <f t="shared" si="573"/>
        <v>0</v>
      </c>
      <c r="CY573" s="8">
        <f t="shared" si="574"/>
        <v>0</v>
      </c>
      <c r="DA573" s="11">
        <f t="shared" si="600"/>
        <v>45125</v>
      </c>
      <c r="DB573" s="8">
        <f t="shared" si="575"/>
        <v>0</v>
      </c>
      <c r="DC573" s="8">
        <f t="shared" si="576"/>
        <v>0</v>
      </c>
      <c r="DD573" s="8">
        <f t="shared" si="577"/>
        <v>0</v>
      </c>
      <c r="DE573" s="8">
        <f t="shared" si="578"/>
        <v>0</v>
      </c>
      <c r="DF573" s="8">
        <f t="shared" si="579"/>
        <v>0</v>
      </c>
      <c r="DG573" s="8">
        <f t="shared" si="580"/>
        <v>0</v>
      </c>
      <c r="DI573" s="11">
        <f t="shared" si="601"/>
        <v>45125</v>
      </c>
      <c r="DJ573" s="8">
        <f t="shared" si="581"/>
        <v>0</v>
      </c>
      <c r="DK573" s="8">
        <f t="shared" si="582"/>
        <v>0</v>
      </c>
      <c r="DL573" s="8">
        <f t="shared" si="583"/>
        <v>0</v>
      </c>
      <c r="DM573" s="8">
        <f t="shared" si="584"/>
        <v>0</v>
      </c>
      <c r="DN573" s="8">
        <f t="shared" si="585"/>
        <v>0</v>
      </c>
      <c r="DO573" s="8">
        <f t="shared" si="586"/>
        <v>0</v>
      </c>
      <c r="DP573" s="56"/>
      <c r="DQ573" s="56"/>
      <c r="DR573" s="56"/>
      <c r="DS573" s="56"/>
    </row>
    <row r="574" spans="1:123" x14ac:dyDescent="0.3">
      <c r="A574" s="11">
        <f t="shared" si="587"/>
        <v>45126</v>
      </c>
      <c r="B574" s="8">
        <f t="shared" si="552"/>
        <v>964</v>
      </c>
      <c r="C574" s="8">
        <f t="shared" si="553"/>
        <v>130955.69</v>
      </c>
      <c r="D574" s="8">
        <f t="shared" si="554"/>
        <v>0</v>
      </c>
      <c r="E574" s="8">
        <f t="shared" si="555"/>
        <v>578</v>
      </c>
      <c r="F574" s="8">
        <f t="shared" si="556"/>
        <v>1087.3699999999999</v>
      </c>
      <c r="G574" s="8">
        <f t="shared" si="557"/>
        <v>12</v>
      </c>
      <c r="I574" s="11">
        <f t="shared" si="588"/>
        <v>45126</v>
      </c>
      <c r="J574" s="8">
        <f t="shared" si="602"/>
        <v>725</v>
      </c>
      <c r="K574" s="8">
        <f t="shared" si="602"/>
        <v>101342.55000000002</v>
      </c>
      <c r="L574" s="8">
        <f t="shared" si="602"/>
        <v>405.47999999999996</v>
      </c>
      <c r="M574" s="8">
        <f t="shared" si="602"/>
        <v>0</v>
      </c>
      <c r="N574" s="8">
        <f t="shared" si="602"/>
        <v>281.14</v>
      </c>
      <c r="O574" s="8">
        <f t="shared" si="602"/>
        <v>4</v>
      </c>
      <c r="Q574" s="11">
        <f t="shared" si="589"/>
        <v>45126</v>
      </c>
      <c r="R574" s="8">
        <f t="shared" si="603"/>
        <v>376</v>
      </c>
      <c r="S574" s="8">
        <f t="shared" si="603"/>
        <v>37675.649999999994</v>
      </c>
      <c r="T574" s="8">
        <f t="shared" si="603"/>
        <v>295.75</v>
      </c>
      <c r="U574" s="8">
        <f t="shared" si="603"/>
        <v>0</v>
      </c>
      <c r="V574" s="8">
        <f t="shared" si="603"/>
        <v>0</v>
      </c>
      <c r="W574" s="8">
        <f t="shared" si="603"/>
        <v>343</v>
      </c>
      <c r="Y574" s="11">
        <f t="shared" si="590"/>
        <v>45126</v>
      </c>
      <c r="Z574" s="8">
        <f t="shared" si="604"/>
        <v>933</v>
      </c>
      <c r="AA574" s="8">
        <f t="shared" si="604"/>
        <v>116135.15999999999</v>
      </c>
      <c r="AB574" s="8">
        <f t="shared" si="604"/>
        <v>921.05</v>
      </c>
      <c r="AC574" s="8">
        <f t="shared" si="604"/>
        <v>0</v>
      </c>
      <c r="AD574" s="8">
        <f t="shared" si="604"/>
        <v>2288.35</v>
      </c>
      <c r="AE574" s="8">
        <f t="shared" si="604"/>
        <v>15</v>
      </c>
      <c r="AG574" s="11">
        <f t="shared" si="591"/>
        <v>45126</v>
      </c>
      <c r="AH574" s="8">
        <f t="shared" si="605"/>
        <v>993</v>
      </c>
      <c r="AI574" s="8">
        <f t="shared" si="605"/>
        <v>129763.59999999999</v>
      </c>
      <c r="AJ574" s="8">
        <f t="shared" si="605"/>
        <v>507.15</v>
      </c>
      <c r="AK574" s="8">
        <f t="shared" si="605"/>
        <v>0</v>
      </c>
      <c r="AL574" s="8">
        <f t="shared" si="605"/>
        <v>1404.5800000000002</v>
      </c>
      <c r="AM574" s="8">
        <f t="shared" si="605"/>
        <v>40</v>
      </c>
      <c r="AO574" s="11">
        <f t="shared" si="592"/>
        <v>45126</v>
      </c>
      <c r="AP574" s="8">
        <f t="shared" si="606"/>
        <v>1240</v>
      </c>
      <c r="AQ574" s="8">
        <f t="shared" si="606"/>
        <v>101434.65</v>
      </c>
      <c r="AR574" s="8">
        <f t="shared" si="606"/>
        <v>0</v>
      </c>
      <c r="AS574" s="8">
        <f t="shared" si="606"/>
        <v>1152.94</v>
      </c>
      <c r="AT574" s="8">
        <f t="shared" si="606"/>
        <v>-146.93</v>
      </c>
      <c r="AU574" s="8">
        <f t="shared" si="606"/>
        <v>39</v>
      </c>
      <c r="AW574" s="11">
        <f t="shared" si="593"/>
        <v>45126</v>
      </c>
      <c r="AX574" s="8">
        <f t="shared" si="607"/>
        <v>1118</v>
      </c>
      <c r="AY574" s="8">
        <f t="shared" si="607"/>
        <v>136977.19</v>
      </c>
      <c r="AZ574" s="8">
        <f t="shared" si="607"/>
        <v>596.37</v>
      </c>
      <c r="BA574" s="8">
        <f t="shared" si="607"/>
        <v>0</v>
      </c>
      <c r="BB574" s="8">
        <f t="shared" si="607"/>
        <v>1187.8</v>
      </c>
      <c r="BC574" s="8">
        <f t="shared" si="607"/>
        <v>44</v>
      </c>
      <c r="BE574" s="11">
        <f t="shared" si="594"/>
        <v>45126</v>
      </c>
      <c r="BF574" s="8">
        <f t="shared" si="608"/>
        <v>946</v>
      </c>
      <c r="BG574" s="8">
        <f t="shared" si="608"/>
        <v>122741.77999999998</v>
      </c>
      <c r="BH574" s="8">
        <f t="shared" si="608"/>
        <v>1175.48</v>
      </c>
      <c r="BI574" s="8">
        <f t="shared" si="608"/>
        <v>0</v>
      </c>
      <c r="BJ574" s="8">
        <f t="shared" si="608"/>
        <v>2279.13</v>
      </c>
      <c r="BK574" s="8">
        <f t="shared" si="608"/>
        <v>9</v>
      </c>
      <c r="BM574" s="11">
        <f t="shared" si="595"/>
        <v>45126</v>
      </c>
      <c r="BN574" s="8">
        <f t="shared" si="609"/>
        <v>709</v>
      </c>
      <c r="BO574" s="8">
        <f t="shared" si="609"/>
        <v>54549.549999999988</v>
      </c>
      <c r="BP574" s="8">
        <f t="shared" si="609"/>
        <v>576</v>
      </c>
      <c r="BQ574" s="8">
        <f t="shared" si="609"/>
        <v>0</v>
      </c>
      <c r="BR574" s="8">
        <f t="shared" si="609"/>
        <v>230.12</v>
      </c>
      <c r="BS574" s="8">
        <f t="shared" si="609"/>
        <v>38</v>
      </c>
      <c r="BU574" s="11">
        <f t="shared" si="596"/>
        <v>45126</v>
      </c>
      <c r="BV574" s="8">
        <f t="shared" si="610"/>
        <v>465</v>
      </c>
      <c r="BW574" s="8">
        <f t="shared" si="610"/>
        <v>56018.079999999987</v>
      </c>
      <c r="BX574" s="8">
        <f t="shared" si="610"/>
        <v>761.5</v>
      </c>
      <c r="BY574" s="8">
        <f t="shared" si="610"/>
        <v>0</v>
      </c>
      <c r="BZ574" s="8">
        <f t="shared" si="610"/>
        <v>0</v>
      </c>
      <c r="CA574" s="8">
        <f t="shared" si="610"/>
        <v>11</v>
      </c>
      <c r="CC574" s="11">
        <f t="shared" si="597"/>
        <v>45126</v>
      </c>
      <c r="CD574" s="8">
        <f t="shared" si="611"/>
        <v>1035</v>
      </c>
      <c r="CE574" s="8">
        <f t="shared" si="611"/>
        <v>127242.6</v>
      </c>
      <c r="CF574" s="8">
        <f t="shared" si="611"/>
        <v>1.86</v>
      </c>
      <c r="CG574" s="8">
        <f t="shared" si="611"/>
        <v>5960.79</v>
      </c>
      <c r="CH574" s="8">
        <f t="shared" si="611"/>
        <v>783.93999999999994</v>
      </c>
      <c r="CI574" s="8">
        <f t="shared" si="611"/>
        <v>19</v>
      </c>
      <c r="CK574" s="11">
        <f t="shared" si="598"/>
        <v>45126</v>
      </c>
      <c r="CL574" s="8">
        <f t="shared" si="612"/>
        <v>291</v>
      </c>
      <c r="CM574" s="8">
        <f t="shared" si="612"/>
        <v>20726.959999999995</v>
      </c>
      <c r="CN574" s="8">
        <f t="shared" si="612"/>
        <v>0</v>
      </c>
      <c r="CO574" s="8">
        <f t="shared" si="612"/>
        <v>13.5</v>
      </c>
      <c r="CP574" s="8">
        <f t="shared" si="612"/>
        <v>344</v>
      </c>
      <c r="CQ574" s="8">
        <f t="shared" si="612"/>
        <v>3</v>
      </c>
      <c r="CS574" s="11">
        <f t="shared" si="599"/>
        <v>45126</v>
      </c>
      <c r="CT574" s="8">
        <f t="shared" si="569"/>
        <v>0</v>
      </c>
      <c r="CU574" s="8">
        <f t="shared" si="570"/>
        <v>0</v>
      </c>
      <c r="CV574" s="8">
        <f t="shared" si="571"/>
        <v>0</v>
      </c>
      <c r="CW574" s="8">
        <f t="shared" si="572"/>
        <v>0</v>
      </c>
      <c r="CX574" s="8">
        <f t="shared" si="573"/>
        <v>0</v>
      </c>
      <c r="CY574" s="8">
        <f t="shared" si="574"/>
        <v>0</v>
      </c>
      <c r="DA574" s="11">
        <f t="shared" si="600"/>
        <v>45126</v>
      </c>
      <c r="DB574" s="8">
        <f t="shared" si="575"/>
        <v>0</v>
      </c>
      <c r="DC574" s="8">
        <f t="shared" si="576"/>
        <v>0</v>
      </c>
      <c r="DD574" s="8">
        <f t="shared" si="577"/>
        <v>0</v>
      </c>
      <c r="DE574" s="8">
        <f t="shared" si="578"/>
        <v>0</v>
      </c>
      <c r="DF574" s="8">
        <f t="shared" si="579"/>
        <v>0</v>
      </c>
      <c r="DG574" s="8">
        <f t="shared" si="580"/>
        <v>0</v>
      </c>
      <c r="DI574" s="11">
        <f t="shared" si="601"/>
        <v>45126</v>
      </c>
      <c r="DJ574" s="8">
        <f t="shared" si="581"/>
        <v>0</v>
      </c>
      <c r="DK574" s="8">
        <f t="shared" si="582"/>
        <v>0</v>
      </c>
      <c r="DL574" s="8">
        <f t="shared" si="583"/>
        <v>0</v>
      </c>
      <c r="DM574" s="8">
        <f t="shared" si="584"/>
        <v>0</v>
      </c>
      <c r="DN574" s="8">
        <f t="shared" si="585"/>
        <v>0</v>
      </c>
      <c r="DO574" s="8">
        <f t="shared" si="586"/>
        <v>0</v>
      </c>
      <c r="DP574" s="56"/>
      <c r="DQ574" s="56"/>
      <c r="DR574" s="56"/>
      <c r="DS574" s="56"/>
    </row>
    <row r="575" spans="1:123" x14ac:dyDescent="0.3">
      <c r="A575" s="11">
        <f t="shared" si="587"/>
        <v>45127</v>
      </c>
      <c r="B575" s="8">
        <f t="shared" si="552"/>
        <v>1023</v>
      </c>
      <c r="C575" s="8">
        <f t="shared" si="553"/>
        <v>138158.71</v>
      </c>
      <c r="D575" s="8">
        <f t="shared" si="554"/>
        <v>0</v>
      </c>
      <c r="E575" s="8">
        <f t="shared" si="555"/>
        <v>596</v>
      </c>
      <c r="F575" s="8">
        <f t="shared" si="556"/>
        <v>1314.37</v>
      </c>
      <c r="G575" s="8">
        <f t="shared" si="557"/>
        <v>13</v>
      </c>
      <c r="I575" s="11">
        <f t="shared" si="588"/>
        <v>45127</v>
      </c>
      <c r="J575" s="8">
        <f t="shared" si="602"/>
        <v>775</v>
      </c>
      <c r="K575" s="8">
        <f t="shared" si="602"/>
        <v>108306.23000000001</v>
      </c>
      <c r="L575" s="8">
        <f t="shared" si="602"/>
        <v>416.33</v>
      </c>
      <c r="M575" s="8">
        <f t="shared" si="602"/>
        <v>0</v>
      </c>
      <c r="N575" s="8">
        <f t="shared" si="602"/>
        <v>281.14</v>
      </c>
      <c r="O575" s="8">
        <f t="shared" si="602"/>
        <v>4</v>
      </c>
      <c r="Q575" s="11">
        <f t="shared" si="589"/>
        <v>45127</v>
      </c>
      <c r="R575" s="8">
        <f t="shared" si="603"/>
        <v>394</v>
      </c>
      <c r="S575" s="8">
        <f t="shared" si="603"/>
        <v>39388.379999999997</v>
      </c>
      <c r="T575" s="8">
        <f t="shared" si="603"/>
        <v>323.25</v>
      </c>
      <c r="U575" s="8">
        <f t="shared" si="603"/>
        <v>0</v>
      </c>
      <c r="V575" s="8">
        <f t="shared" si="603"/>
        <v>0</v>
      </c>
      <c r="W575" s="8">
        <f t="shared" si="603"/>
        <v>361</v>
      </c>
      <c r="Y575" s="11">
        <f t="shared" si="590"/>
        <v>45127</v>
      </c>
      <c r="Z575" s="8">
        <f t="shared" si="604"/>
        <v>989</v>
      </c>
      <c r="AA575" s="8">
        <f t="shared" si="604"/>
        <v>122937.20999999999</v>
      </c>
      <c r="AB575" s="8">
        <f t="shared" si="604"/>
        <v>962.69999999999993</v>
      </c>
      <c r="AC575" s="8">
        <f t="shared" si="604"/>
        <v>0</v>
      </c>
      <c r="AD575" s="8">
        <f t="shared" si="604"/>
        <v>2338.35</v>
      </c>
      <c r="AE575" s="8">
        <f t="shared" si="604"/>
        <v>16</v>
      </c>
      <c r="AG575" s="11">
        <f t="shared" si="591"/>
        <v>45127</v>
      </c>
      <c r="AH575" s="8">
        <f t="shared" si="605"/>
        <v>1049</v>
      </c>
      <c r="AI575" s="8">
        <f t="shared" si="605"/>
        <v>136565.65</v>
      </c>
      <c r="AJ575" s="8">
        <f t="shared" si="605"/>
        <v>548.79999999999995</v>
      </c>
      <c r="AK575" s="8">
        <f t="shared" si="605"/>
        <v>0</v>
      </c>
      <c r="AL575" s="8">
        <f t="shared" si="605"/>
        <v>1454.5800000000002</v>
      </c>
      <c r="AM575" s="8">
        <f t="shared" si="605"/>
        <v>41</v>
      </c>
      <c r="AO575" s="11">
        <f t="shared" si="592"/>
        <v>45127</v>
      </c>
      <c r="AP575" s="8">
        <f t="shared" si="606"/>
        <v>1299</v>
      </c>
      <c r="AQ575" s="8">
        <f t="shared" si="606"/>
        <v>106386.03</v>
      </c>
      <c r="AR575" s="8">
        <f t="shared" si="606"/>
        <v>0</v>
      </c>
      <c r="AS575" s="8">
        <f t="shared" si="606"/>
        <v>1217.94</v>
      </c>
      <c r="AT575" s="8">
        <f t="shared" si="606"/>
        <v>-146.93</v>
      </c>
      <c r="AU575" s="8">
        <f t="shared" si="606"/>
        <v>39</v>
      </c>
      <c r="AW575" s="11">
        <f t="shared" si="593"/>
        <v>45127</v>
      </c>
      <c r="AX575" s="8">
        <f t="shared" si="607"/>
        <v>1171</v>
      </c>
      <c r="AY575" s="8">
        <f t="shared" si="607"/>
        <v>143382.1</v>
      </c>
      <c r="AZ575" s="8">
        <f t="shared" si="607"/>
        <v>603.75</v>
      </c>
      <c r="BA575" s="8">
        <f t="shared" si="607"/>
        <v>0</v>
      </c>
      <c r="BB575" s="8">
        <f t="shared" si="607"/>
        <v>1236.8999999999999</v>
      </c>
      <c r="BC575" s="8">
        <f t="shared" si="607"/>
        <v>47</v>
      </c>
      <c r="BE575" s="11">
        <f t="shared" si="594"/>
        <v>45127</v>
      </c>
      <c r="BF575" s="8">
        <f t="shared" si="608"/>
        <v>989</v>
      </c>
      <c r="BG575" s="8">
        <f t="shared" si="608"/>
        <v>127943.82999999999</v>
      </c>
      <c r="BH575" s="8">
        <f t="shared" si="608"/>
        <v>1202.4000000000001</v>
      </c>
      <c r="BI575" s="8">
        <f t="shared" si="608"/>
        <v>0</v>
      </c>
      <c r="BJ575" s="8">
        <f t="shared" si="608"/>
        <v>2429.13</v>
      </c>
      <c r="BK575" s="8">
        <f t="shared" si="608"/>
        <v>9</v>
      </c>
      <c r="BM575" s="11">
        <f t="shared" si="595"/>
        <v>45127</v>
      </c>
      <c r="BN575" s="8">
        <f t="shared" si="609"/>
        <v>746</v>
      </c>
      <c r="BO575" s="8">
        <f t="shared" si="609"/>
        <v>57333.229999999989</v>
      </c>
      <c r="BP575" s="8">
        <f t="shared" si="609"/>
        <v>588</v>
      </c>
      <c r="BQ575" s="8">
        <f t="shared" si="609"/>
        <v>0</v>
      </c>
      <c r="BR575" s="8">
        <f t="shared" si="609"/>
        <v>330.12</v>
      </c>
      <c r="BS575" s="8">
        <f t="shared" si="609"/>
        <v>39</v>
      </c>
      <c r="BU575" s="11">
        <f t="shared" si="596"/>
        <v>45127</v>
      </c>
      <c r="BV575" s="8">
        <f t="shared" si="610"/>
        <v>509</v>
      </c>
      <c r="BW575" s="8">
        <f t="shared" si="610"/>
        <v>61022.179999999986</v>
      </c>
      <c r="BX575" s="8">
        <f t="shared" si="610"/>
        <v>885.5</v>
      </c>
      <c r="BY575" s="8">
        <f t="shared" si="610"/>
        <v>0</v>
      </c>
      <c r="BZ575" s="8">
        <f t="shared" si="610"/>
        <v>0</v>
      </c>
      <c r="CA575" s="8">
        <f t="shared" si="610"/>
        <v>12</v>
      </c>
      <c r="CC575" s="11">
        <f t="shared" si="597"/>
        <v>45127</v>
      </c>
      <c r="CD575" s="8">
        <f t="shared" si="611"/>
        <v>1085</v>
      </c>
      <c r="CE575" s="8">
        <f t="shared" si="611"/>
        <v>132033.21</v>
      </c>
      <c r="CF575" s="8">
        <f t="shared" si="611"/>
        <v>1.86</v>
      </c>
      <c r="CG575" s="8">
        <f t="shared" si="611"/>
        <v>6422.49</v>
      </c>
      <c r="CH575" s="8">
        <f t="shared" si="611"/>
        <v>924.93999999999994</v>
      </c>
      <c r="CI575" s="8">
        <f t="shared" si="611"/>
        <v>19</v>
      </c>
      <c r="CK575" s="11">
        <f t="shared" si="598"/>
        <v>45127</v>
      </c>
      <c r="CL575" s="8">
        <f t="shared" si="612"/>
        <v>303</v>
      </c>
      <c r="CM575" s="8">
        <f t="shared" si="612"/>
        <v>21648.979999999996</v>
      </c>
      <c r="CN575" s="8">
        <f t="shared" si="612"/>
        <v>0</v>
      </c>
      <c r="CO575" s="8">
        <f t="shared" si="612"/>
        <v>13.5</v>
      </c>
      <c r="CP575" s="8">
        <f t="shared" si="612"/>
        <v>394</v>
      </c>
      <c r="CQ575" s="8">
        <f t="shared" si="612"/>
        <v>3</v>
      </c>
      <c r="CS575" s="11">
        <f t="shared" si="599"/>
        <v>45127</v>
      </c>
      <c r="CT575" s="8">
        <f t="shared" si="569"/>
        <v>0</v>
      </c>
      <c r="CU575" s="8">
        <f t="shared" si="570"/>
        <v>0</v>
      </c>
      <c r="CV575" s="8">
        <f t="shared" si="571"/>
        <v>0</v>
      </c>
      <c r="CW575" s="8">
        <f t="shared" si="572"/>
        <v>0</v>
      </c>
      <c r="CX575" s="8">
        <f t="shared" si="573"/>
        <v>0</v>
      </c>
      <c r="CY575" s="8">
        <f t="shared" si="574"/>
        <v>0</v>
      </c>
      <c r="DA575" s="11">
        <f t="shared" si="600"/>
        <v>45127</v>
      </c>
      <c r="DB575" s="8">
        <f t="shared" si="575"/>
        <v>0</v>
      </c>
      <c r="DC575" s="8">
        <f t="shared" si="576"/>
        <v>0</v>
      </c>
      <c r="DD575" s="8">
        <f t="shared" si="577"/>
        <v>0</v>
      </c>
      <c r="DE575" s="8">
        <f t="shared" si="578"/>
        <v>0</v>
      </c>
      <c r="DF575" s="8">
        <f t="shared" si="579"/>
        <v>0</v>
      </c>
      <c r="DG575" s="8">
        <f t="shared" si="580"/>
        <v>0</v>
      </c>
      <c r="DI575" s="11">
        <f t="shared" si="601"/>
        <v>45127</v>
      </c>
      <c r="DJ575" s="8">
        <f t="shared" si="581"/>
        <v>0</v>
      </c>
      <c r="DK575" s="8">
        <f t="shared" si="582"/>
        <v>0</v>
      </c>
      <c r="DL575" s="8">
        <f t="shared" si="583"/>
        <v>0</v>
      </c>
      <c r="DM575" s="8">
        <f t="shared" si="584"/>
        <v>0</v>
      </c>
      <c r="DN575" s="8">
        <f t="shared" si="585"/>
        <v>0</v>
      </c>
      <c r="DO575" s="8">
        <f t="shared" si="586"/>
        <v>0</v>
      </c>
      <c r="DP575" s="56"/>
      <c r="DQ575" s="56"/>
      <c r="DR575" s="56"/>
      <c r="DS575" s="56"/>
    </row>
    <row r="576" spans="1:123" x14ac:dyDescent="0.3">
      <c r="A576" s="11">
        <f t="shared" si="587"/>
        <v>45128</v>
      </c>
      <c r="B576" s="8">
        <f t="shared" si="552"/>
        <v>1082</v>
      </c>
      <c r="C576" s="8">
        <f t="shared" si="553"/>
        <v>144864.81999999998</v>
      </c>
      <c r="D576" s="8">
        <f t="shared" si="554"/>
        <v>0</v>
      </c>
      <c r="E576" s="8">
        <f t="shared" si="555"/>
        <v>641</v>
      </c>
      <c r="F576" s="8">
        <f t="shared" si="556"/>
        <v>1403.07</v>
      </c>
      <c r="G576" s="8">
        <f t="shared" si="557"/>
        <v>13</v>
      </c>
      <c r="I576" s="11">
        <f t="shared" si="588"/>
        <v>45128</v>
      </c>
      <c r="J576" s="8">
        <f t="shared" si="602"/>
        <v>798</v>
      </c>
      <c r="K576" s="8">
        <f t="shared" si="602"/>
        <v>111338.6</v>
      </c>
      <c r="L576" s="8">
        <f t="shared" si="602"/>
        <v>434.96</v>
      </c>
      <c r="M576" s="8">
        <f t="shared" si="602"/>
        <v>0</v>
      </c>
      <c r="N576" s="8">
        <f t="shared" si="602"/>
        <v>286.08999999999997</v>
      </c>
      <c r="O576" s="8">
        <f t="shared" si="602"/>
        <v>4</v>
      </c>
      <c r="Q576" s="11">
        <f t="shared" si="589"/>
        <v>45128</v>
      </c>
      <c r="R576" s="8">
        <f t="shared" si="603"/>
        <v>418</v>
      </c>
      <c r="S576" s="8">
        <f t="shared" si="603"/>
        <v>41552.579999999994</v>
      </c>
      <c r="T576" s="8">
        <f t="shared" si="603"/>
        <v>355.75</v>
      </c>
      <c r="U576" s="8">
        <f t="shared" si="603"/>
        <v>0</v>
      </c>
      <c r="V576" s="8">
        <f t="shared" si="603"/>
        <v>0</v>
      </c>
      <c r="W576" s="8">
        <f t="shared" si="603"/>
        <v>379</v>
      </c>
      <c r="Y576" s="11">
        <f t="shared" si="590"/>
        <v>45128</v>
      </c>
      <c r="Z576" s="8">
        <f t="shared" si="604"/>
        <v>1035</v>
      </c>
      <c r="AA576" s="8">
        <f t="shared" si="604"/>
        <v>128809.56</v>
      </c>
      <c r="AB576" s="8">
        <f t="shared" si="604"/>
        <v>988.61999999999989</v>
      </c>
      <c r="AC576" s="8">
        <f t="shared" si="604"/>
        <v>0</v>
      </c>
      <c r="AD576" s="8">
        <f t="shared" si="604"/>
        <v>2343.2999999999997</v>
      </c>
      <c r="AE576" s="8">
        <f t="shared" si="604"/>
        <v>17</v>
      </c>
      <c r="AG576" s="11">
        <f t="shared" si="591"/>
        <v>45128</v>
      </c>
      <c r="AH576" s="8">
        <f t="shared" si="605"/>
        <v>1089</v>
      </c>
      <c r="AI576" s="8">
        <f t="shared" si="605"/>
        <v>141833.88</v>
      </c>
      <c r="AJ576" s="8">
        <f t="shared" si="605"/>
        <v>556.19999999999993</v>
      </c>
      <c r="AK576" s="8">
        <f t="shared" si="605"/>
        <v>0</v>
      </c>
      <c r="AL576" s="8">
        <f t="shared" si="605"/>
        <v>1454.5800000000002</v>
      </c>
      <c r="AM576" s="8">
        <f t="shared" si="605"/>
        <v>44</v>
      </c>
      <c r="AO576" s="11">
        <f t="shared" si="592"/>
        <v>45128</v>
      </c>
      <c r="AP576" s="8">
        <f t="shared" si="606"/>
        <v>1347</v>
      </c>
      <c r="AQ576" s="8">
        <f t="shared" si="606"/>
        <v>110379.1</v>
      </c>
      <c r="AR576" s="8">
        <f t="shared" si="606"/>
        <v>0</v>
      </c>
      <c r="AS576" s="8">
        <f t="shared" si="606"/>
        <v>1250.94</v>
      </c>
      <c r="AT576" s="8">
        <f t="shared" si="606"/>
        <v>-146.93</v>
      </c>
      <c r="AU576" s="8">
        <f t="shared" si="606"/>
        <v>42</v>
      </c>
      <c r="AW576" s="11">
        <f t="shared" si="593"/>
        <v>45128</v>
      </c>
      <c r="AX576" s="8">
        <f t="shared" si="607"/>
        <v>1227</v>
      </c>
      <c r="AY576" s="8">
        <f t="shared" si="607"/>
        <v>150516.08000000002</v>
      </c>
      <c r="AZ576" s="8">
        <f t="shared" si="607"/>
        <v>615.76</v>
      </c>
      <c r="BA576" s="8">
        <f t="shared" si="607"/>
        <v>0</v>
      </c>
      <c r="BB576" s="8">
        <f t="shared" si="607"/>
        <v>1274.4499999999998</v>
      </c>
      <c r="BC576" s="8">
        <f t="shared" si="607"/>
        <v>50</v>
      </c>
      <c r="BE576" s="11">
        <f t="shared" si="594"/>
        <v>45128</v>
      </c>
      <c r="BF576" s="8">
        <f t="shared" si="608"/>
        <v>1037</v>
      </c>
      <c r="BG576" s="8">
        <f t="shared" si="608"/>
        <v>134301.10999999999</v>
      </c>
      <c r="BH576" s="8">
        <f t="shared" si="608"/>
        <v>1230.71</v>
      </c>
      <c r="BI576" s="8">
        <f t="shared" si="608"/>
        <v>0</v>
      </c>
      <c r="BJ576" s="8">
        <f t="shared" si="608"/>
        <v>2880.03</v>
      </c>
      <c r="BK576" s="8">
        <f t="shared" si="608"/>
        <v>10</v>
      </c>
      <c r="BM576" s="11">
        <f t="shared" si="595"/>
        <v>45128</v>
      </c>
      <c r="BN576" s="8">
        <f t="shared" si="609"/>
        <v>787</v>
      </c>
      <c r="BO576" s="8">
        <f t="shared" si="609"/>
        <v>60609.209999999992</v>
      </c>
      <c r="BP576" s="8">
        <f t="shared" si="609"/>
        <v>599</v>
      </c>
      <c r="BQ576" s="8">
        <f t="shared" si="609"/>
        <v>0</v>
      </c>
      <c r="BR576" s="8">
        <f t="shared" si="609"/>
        <v>330.12</v>
      </c>
      <c r="BS576" s="8">
        <f t="shared" si="609"/>
        <v>39</v>
      </c>
      <c r="BU576" s="11">
        <f t="shared" si="596"/>
        <v>45128</v>
      </c>
      <c r="BV576" s="8">
        <f t="shared" si="610"/>
        <v>530</v>
      </c>
      <c r="BW576" s="8">
        <f t="shared" si="610"/>
        <v>63517.51999999999</v>
      </c>
      <c r="BX576" s="8">
        <f t="shared" si="610"/>
        <v>905.5</v>
      </c>
      <c r="BY576" s="8">
        <f t="shared" si="610"/>
        <v>0</v>
      </c>
      <c r="BZ576" s="8">
        <f t="shared" si="610"/>
        <v>0</v>
      </c>
      <c r="CA576" s="8">
        <f t="shared" si="610"/>
        <v>12</v>
      </c>
      <c r="CC576" s="11">
        <f t="shared" si="597"/>
        <v>45128</v>
      </c>
      <c r="CD576" s="8">
        <f t="shared" si="611"/>
        <v>1135</v>
      </c>
      <c r="CE576" s="8">
        <f t="shared" si="611"/>
        <v>137052.81999999998</v>
      </c>
      <c r="CF576" s="8">
        <f t="shared" si="611"/>
        <v>1.86</v>
      </c>
      <c r="CG576" s="8">
        <f t="shared" si="611"/>
        <v>6603.16</v>
      </c>
      <c r="CH576" s="8">
        <f t="shared" si="611"/>
        <v>973.93999999999994</v>
      </c>
      <c r="CI576" s="8">
        <f t="shared" si="611"/>
        <v>21</v>
      </c>
      <c r="CK576" s="11">
        <f t="shared" si="598"/>
        <v>45128</v>
      </c>
      <c r="CL576" s="8">
        <f t="shared" si="612"/>
        <v>314</v>
      </c>
      <c r="CM576" s="8">
        <f t="shared" si="612"/>
        <v>22422.249999999996</v>
      </c>
      <c r="CN576" s="8">
        <f t="shared" si="612"/>
        <v>0</v>
      </c>
      <c r="CO576" s="8">
        <f t="shared" si="612"/>
        <v>13.5</v>
      </c>
      <c r="CP576" s="8">
        <f t="shared" si="612"/>
        <v>394</v>
      </c>
      <c r="CQ576" s="8">
        <f t="shared" si="612"/>
        <v>3</v>
      </c>
      <c r="CS576" s="11">
        <f t="shared" si="599"/>
        <v>45128</v>
      </c>
      <c r="CT576" s="8">
        <f t="shared" si="569"/>
        <v>0</v>
      </c>
      <c r="CU576" s="8">
        <f t="shared" si="570"/>
        <v>0</v>
      </c>
      <c r="CV576" s="8">
        <f t="shared" si="571"/>
        <v>0</v>
      </c>
      <c r="CW576" s="8">
        <f t="shared" si="572"/>
        <v>0</v>
      </c>
      <c r="CX576" s="8">
        <f t="shared" si="573"/>
        <v>0</v>
      </c>
      <c r="CY576" s="8">
        <f t="shared" si="574"/>
        <v>0</v>
      </c>
      <c r="DA576" s="11">
        <f t="shared" si="600"/>
        <v>45128</v>
      </c>
      <c r="DB576" s="8">
        <f t="shared" si="575"/>
        <v>0</v>
      </c>
      <c r="DC576" s="8">
        <f t="shared" si="576"/>
        <v>0</v>
      </c>
      <c r="DD576" s="8">
        <f t="shared" si="577"/>
        <v>0</v>
      </c>
      <c r="DE576" s="8">
        <f t="shared" si="578"/>
        <v>0</v>
      </c>
      <c r="DF576" s="8">
        <f t="shared" si="579"/>
        <v>0</v>
      </c>
      <c r="DG576" s="8">
        <f t="shared" si="580"/>
        <v>0</v>
      </c>
      <c r="DI576" s="11">
        <f t="shared" si="601"/>
        <v>45128</v>
      </c>
      <c r="DJ576" s="8">
        <f t="shared" si="581"/>
        <v>0</v>
      </c>
      <c r="DK576" s="8">
        <f t="shared" si="582"/>
        <v>0</v>
      </c>
      <c r="DL576" s="8">
        <f t="shared" si="583"/>
        <v>0</v>
      </c>
      <c r="DM576" s="8">
        <f t="shared" si="584"/>
        <v>0</v>
      </c>
      <c r="DN576" s="8">
        <f t="shared" si="585"/>
        <v>0</v>
      </c>
      <c r="DO576" s="8">
        <f t="shared" si="586"/>
        <v>0</v>
      </c>
      <c r="DP576" s="56"/>
      <c r="DQ576" s="56"/>
      <c r="DR576" s="56"/>
      <c r="DS576" s="56"/>
    </row>
    <row r="577" spans="1:123" x14ac:dyDescent="0.3">
      <c r="A577" s="11">
        <f t="shared" si="587"/>
        <v>45129</v>
      </c>
      <c r="B577" s="8">
        <f t="shared" si="552"/>
        <v>1138</v>
      </c>
      <c r="C577" s="8">
        <f t="shared" si="553"/>
        <v>152193.67999999996</v>
      </c>
      <c r="D577" s="8">
        <f t="shared" si="554"/>
        <v>0</v>
      </c>
      <c r="E577" s="8">
        <f t="shared" si="555"/>
        <v>721</v>
      </c>
      <c r="F577" s="8">
        <f t="shared" si="556"/>
        <v>1428.07</v>
      </c>
      <c r="G577" s="8">
        <f t="shared" si="557"/>
        <v>13</v>
      </c>
      <c r="I577" s="11">
        <f t="shared" si="588"/>
        <v>45129</v>
      </c>
      <c r="J577" s="8">
        <f t="shared" si="602"/>
        <v>829</v>
      </c>
      <c r="K577" s="8">
        <f t="shared" si="602"/>
        <v>115154.6</v>
      </c>
      <c r="L577" s="8">
        <f t="shared" si="602"/>
        <v>436.84999999999997</v>
      </c>
      <c r="M577" s="8">
        <f t="shared" si="602"/>
        <v>0</v>
      </c>
      <c r="N577" s="8">
        <f t="shared" si="602"/>
        <v>286.08999999999997</v>
      </c>
      <c r="O577" s="8">
        <f t="shared" si="602"/>
        <v>4</v>
      </c>
      <c r="Q577" s="11">
        <f t="shared" si="589"/>
        <v>45129</v>
      </c>
      <c r="R577" s="8">
        <f t="shared" si="603"/>
        <v>443</v>
      </c>
      <c r="S577" s="8">
        <f t="shared" si="603"/>
        <v>43792.619999999995</v>
      </c>
      <c r="T577" s="8">
        <f t="shared" si="603"/>
        <v>382.75</v>
      </c>
      <c r="U577" s="8">
        <f t="shared" si="603"/>
        <v>0</v>
      </c>
      <c r="V577" s="8">
        <f t="shared" si="603"/>
        <v>0</v>
      </c>
      <c r="W577" s="8">
        <f t="shared" si="603"/>
        <v>397</v>
      </c>
      <c r="Y577" s="11">
        <f t="shared" si="590"/>
        <v>45129</v>
      </c>
      <c r="Z577" s="8">
        <f t="shared" si="604"/>
        <v>1080</v>
      </c>
      <c r="AA577" s="8">
        <f t="shared" si="604"/>
        <v>134036.44</v>
      </c>
      <c r="AB577" s="8">
        <f t="shared" si="604"/>
        <v>1010.8199999999999</v>
      </c>
      <c r="AC577" s="8">
        <f t="shared" si="604"/>
        <v>0</v>
      </c>
      <c r="AD577" s="8">
        <f t="shared" si="604"/>
        <v>2443.2999999999997</v>
      </c>
      <c r="AE577" s="8">
        <f t="shared" si="604"/>
        <v>18</v>
      </c>
      <c r="AG577" s="11">
        <f t="shared" si="591"/>
        <v>45129</v>
      </c>
      <c r="AH577" s="8">
        <f t="shared" si="605"/>
        <v>1138</v>
      </c>
      <c r="AI577" s="8">
        <f t="shared" si="605"/>
        <v>148787.27000000002</v>
      </c>
      <c r="AJ577" s="8">
        <f t="shared" si="605"/>
        <v>583.94999999999993</v>
      </c>
      <c r="AK577" s="8">
        <f t="shared" si="605"/>
        <v>0</v>
      </c>
      <c r="AL577" s="8">
        <f t="shared" si="605"/>
        <v>1479.3300000000002</v>
      </c>
      <c r="AM577" s="8">
        <f t="shared" si="605"/>
        <v>47</v>
      </c>
      <c r="AO577" s="11">
        <f t="shared" si="592"/>
        <v>45129</v>
      </c>
      <c r="AP577" s="8">
        <f t="shared" si="606"/>
        <v>1403</v>
      </c>
      <c r="AQ577" s="8">
        <f t="shared" si="606"/>
        <v>114488.14</v>
      </c>
      <c r="AR577" s="8">
        <f t="shared" si="606"/>
        <v>0</v>
      </c>
      <c r="AS577" s="8">
        <f t="shared" si="606"/>
        <v>1295.44</v>
      </c>
      <c r="AT577" s="8">
        <f t="shared" si="606"/>
        <v>-146.93</v>
      </c>
      <c r="AU577" s="8">
        <f t="shared" si="606"/>
        <v>45</v>
      </c>
      <c r="AW577" s="11">
        <f t="shared" si="593"/>
        <v>45129</v>
      </c>
      <c r="AX577" s="8">
        <f t="shared" si="607"/>
        <v>1282</v>
      </c>
      <c r="AY577" s="8">
        <f t="shared" si="607"/>
        <v>154435.06000000003</v>
      </c>
      <c r="AZ577" s="8">
        <f t="shared" si="607"/>
        <v>707.19</v>
      </c>
      <c r="BA577" s="8">
        <f t="shared" si="607"/>
        <v>0</v>
      </c>
      <c r="BB577" s="8">
        <f t="shared" si="607"/>
        <v>1318.6</v>
      </c>
      <c r="BC577" s="8">
        <f t="shared" si="607"/>
        <v>54</v>
      </c>
      <c r="BE577" s="11">
        <f t="shared" si="594"/>
        <v>45129</v>
      </c>
      <c r="BF577" s="8">
        <f t="shared" si="608"/>
        <v>1088</v>
      </c>
      <c r="BG577" s="8">
        <f t="shared" si="608"/>
        <v>141458.49</v>
      </c>
      <c r="BH577" s="8">
        <f t="shared" si="608"/>
        <v>1278.97</v>
      </c>
      <c r="BI577" s="8">
        <f t="shared" si="608"/>
        <v>0</v>
      </c>
      <c r="BJ577" s="8">
        <f t="shared" si="608"/>
        <v>2773.03</v>
      </c>
      <c r="BK577" s="8">
        <f t="shared" si="608"/>
        <v>11</v>
      </c>
      <c r="BM577" s="11">
        <f t="shared" si="595"/>
        <v>45129</v>
      </c>
      <c r="BN577" s="8">
        <f t="shared" si="609"/>
        <v>832</v>
      </c>
      <c r="BO577" s="8">
        <f t="shared" si="609"/>
        <v>64327.229999999989</v>
      </c>
      <c r="BP577" s="8">
        <f t="shared" si="609"/>
        <v>629</v>
      </c>
      <c r="BQ577" s="8">
        <f t="shared" si="609"/>
        <v>0</v>
      </c>
      <c r="BR577" s="8">
        <f t="shared" si="609"/>
        <v>350.12</v>
      </c>
      <c r="BS577" s="8">
        <f t="shared" si="609"/>
        <v>39</v>
      </c>
      <c r="BU577" s="11">
        <f t="shared" si="596"/>
        <v>45129</v>
      </c>
      <c r="BV577" s="8">
        <f t="shared" si="610"/>
        <v>555</v>
      </c>
      <c r="BW577" s="8">
        <f t="shared" si="610"/>
        <v>66285.499999999985</v>
      </c>
      <c r="BX577" s="8">
        <f t="shared" si="610"/>
        <v>949</v>
      </c>
      <c r="BY577" s="8">
        <f t="shared" si="610"/>
        <v>0</v>
      </c>
      <c r="BZ577" s="8">
        <f t="shared" si="610"/>
        <v>0</v>
      </c>
      <c r="CA577" s="8">
        <f t="shared" si="610"/>
        <v>19</v>
      </c>
      <c r="CC577" s="11">
        <f t="shared" si="597"/>
        <v>45129</v>
      </c>
      <c r="CD577" s="8">
        <f t="shared" si="611"/>
        <v>1196</v>
      </c>
      <c r="CE577" s="8">
        <f t="shared" si="611"/>
        <v>143848.77999999997</v>
      </c>
      <c r="CF577" s="8">
        <f t="shared" si="611"/>
        <v>1.86</v>
      </c>
      <c r="CG577" s="8">
        <f t="shared" si="611"/>
        <v>7019.66</v>
      </c>
      <c r="CH577" s="8">
        <f t="shared" si="611"/>
        <v>1067.94</v>
      </c>
      <c r="CI577" s="8">
        <f t="shared" si="611"/>
        <v>23</v>
      </c>
      <c r="CK577" s="11">
        <f t="shared" si="598"/>
        <v>45129</v>
      </c>
      <c r="CL577" s="8">
        <f t="shared" si="612"/>
        <v>332</v>
      </c>
      <c r="CM577" s="8">
        <f t="shared" si="612"/>
        <v>23749.359999999997</v>
      </c>
      <c r="CN577" s="8">
        <f t="shared" si="612"/>
        <v>0</v>
      </c>
      <c r="CO577" s="8">
        <f t="shared" si="612"/>
        <v>15.5</v>
      </c>
      <c r="CP577" s="8">
        <f t="shared" si="612"/>
        <v>414</v>
      </c>
      <c r="CQ577" s="8">
        <f t="shared" si="612"/>
        <v>3</v>
      </c>
      <c r="CS577" s="11">
        <f t="shared" si="599"/>
        <v>45129</v>
      </c>
      <c r="CT577" s="8">
        <f t="shared" si="569"/>
        <v>0</v>
      </c>
      <c r="CU577" s="8">
        <f t="shared" si="570"/>
        <v>0</v>
      </c>
      <c r="CV577" s="8">
        <f t="shared" si="571"/>
        <v>0</v>
      </c>
      <c r="CW577" s="8">
        <f t="shared" si="572"/>
        <v>0</v>
      </c>
      <c r="CX577" s="8">
        <f t="shared" si="573"/>
        <v>0</v>
      </c>
      <c r="CY577" s="8">
        <f t="shared" si="574"/>
        <v>0</v>
      </c>
      <c r="DA577" s="11">
        <f t="shared" si="600"/>
        <v>45129</v>
      </c>
      <c r="DB577" s="8">
        <f t="shared" si="575"/>
        <v>0</v>
      </c>
      <c r="DC577" s="8">
        <f t="shared" si="576"/>
        <v>0</v>
      </c>
      <c r="DD577" s="8">
        <f t="shared" si="577"/>
        <v>0</v>
      </c>
      <c r="DE577" s="8">
        <f t="shared" si="578"/>
        <v>0</v>
      </c>
      <c r="DF577" s="8">
        <f t="shared" si="579"/>
        <v>0</v>
      </c>
      <c r="DG577" s="8">
        <f t="shared" si="580"/>
        <v>0</v>
      </c>
      <c r="DI577" s="11">
        <f t="shared" si="601"/>
        <v>45129</v>
      </c>
      <c r="DJ577" s="8">
        <f t="shared" si="581"/>
        <v>0</v>
      </c>
      <c r="DK577" s="8">
        <f t="shared" si="582"/>
        <v>0</v>
      </c>
      <c r="DL577" s="8">
        <f t="shared" si="583"/>
        <v>0</v>
      </c>
      <c r="DM577" s="8">
        <f t="shared" si="584"/>
        <v>0</v>
      </c>
      <c r="DN577" s="8">
        <f t="shared" si="585"/>
        <v>0</v>
      </c>
      <c r="DO577" s="8">
        <f t="shared" si="586"/>
        <v>0</v>
      </c>
      <c r="DP577" s="56"/>
      <c r="DQ577" s="56"/>
      <c r="DR577" s="56"/>
      <c r="DS577" s="56"/>
    </row>
    <row r="578" spans="1:123" x14ac:dyDescent="0.3">
      <c r="A578" s="11">
        <f t="shared" si="587"/>
        <v>45130</v>
      </c>
      <c r="B578" s="8">
        <f t="shared" si="552"/>
        <v>1187</v>
      </c>
      <c r="C578" s="8">
        <f t="shared" si="553"/>
        <v>158012.62999999998</v>
      </c>
      <c r="D578" s="8">
        <f t="shared" si="554"/>
        <v>0</v>
      </c>
      <c r="E578" s="8">
        <f t="shared" si="555"/>
        <v>756</v>
      </c>
      <c r="F578" s="8">
        <f t="shared" si="556"/>
        <v>1453.07</v>
      </c>
      <c r="G578" s="8">
        <f t="shared" si="557"/>
        <v>17</v>
      </c>
      <c r="I578" s="11">
        <f t="shared" si="588"/>
        <v>45130</v>
      </c>
      <c r="J578" s="8">
        <f t="shared" si="602"/>
        <v>852</v>
      </c>
      <c r="K578" s="8">
        <f t="shared" si="602"/>
        <v>118293.51000000001</v>
      </c>
      <c r="L578" s="8">
        <f t="shared" si="602"/>
        <v>453.11999999999995</v>
      </c>
      <c r="M578" s="8">
        <f t="shared" si="602"/>
        <v>0</v>
      </c>
      <c r="N578" s="8">
        <f t="shared" si="602"/>
        <v>286.08999999999997</v>
      </c>
      <c r="O578" s="8">
        <f t="shared" si="602"/>
        <v>5</v>
      </c>
      <c r="Q578" s="11">
        <f t="shared" si="589"/>
        <v>45130</v>
      </c>
      <c r="R578" s="8">
        <f t="shared" si="603"/>
        <v>460</v>
      </c>
      <c r="S578" s="8">
        <f t="shared" si="603"/>
        <v>45324.77</v>
      </c>
      <c r="T578" s="8">
        <f t="shared" si="603"/>
        <v>417.25</v>
      </c>
      <c r="U578" s="8">
        <f t="shared" si="603"/>
        <v>0</v>
      </c>
      <c r="V578" s="8">
        <f t="shared" si="603"/>
        <v>0</v>
      </c>
      <c r="W578" s="8">
        <f t="shared" si="603"/>
        <v>419</v>
      </c>
      <c r="Y578" s="11">
        <f t="shared" si="590"/>
        <v>45130</v>
      </c>
      <c r="Z578" s="8">
        <f t="shared" si="604"/>
        <v>1120</v>
      </c>
      <c r="AA578" s="8">
        <f t="shared" si="604"/>
        <v>138343.06</v>
      </c>
      <c r="AB578" s="8">
        <f t="shared" si="604"/>
        <v>1073.02</v>
      </c>
      <c r="AC578" s="8">
        <f t="shared" si="604"/>
        <v>0</v>
      </c>
      <c r="AD578" s="8">
        <f t="shared" si="604"/>
        <v>2443.2999999999997</v>
      </c>
      <c r="AE578" s="8">
        <f t="shared" si="604"/>
        <v>19</v>
      </c>
      <c r="AG578" s="11">
        <f t="shared" si="591"/>
        <v>45130</v>
      </c>
      <c r="AH578" s="8">
        <f t="shared" si="605"/>
        <v>1186</v>
      </c>
      <c r="AI578" s="8">
        <f t="shared" si="605"/>
        <v>154699.75000000003</v>
      </c>
      <c r="AJ578" s="8">
        <f t="shared" si="605"/>
        <v>605.41999999999996</v>
      </c>
      <c r="AK578" s="8">
        <f t="shared" si="605"/>
        <v>0</v>
      </c>
      <c r="AL578" s="8">
        <f t="shared" si="605"/>
        <v>1484.2800000000002</v>
      </c>
      <c r="AM578" s="8">
        <f t="shared" si="605"/>
        <v>50</v>
      </c>
      <c r="AO578" s="11">
        <f t="shared" si="592"/>
        <v>45130</v>
      </c>
      <c r="AP578" s="8">
        <f t="shared" si="606"/>
        <v>1449</v>
      </c>
      <c r="AQ578" s="8">
        <f t="shared" si="606"/>
        <v>118027.4</v>
      </c>
      <c r="AR578" s="8">
        <f t="shared" si="606"/>
        <v>0</v>
      </c>
      <c r="AS578" s="8">
        <f t="shared" si="606"/>
        <v>1345.94</v>
      </c>
      <c r="AT578" s="8">
        <f t="shared" si="606"/>
        <v>-146.93</v>
      </c>
      <c r="AU578" s="8">
        <f t="shared" si="606"/>
        <v>50</v>
      </c>
      <c r="AW578" s="11">
        <f t="shared" si="593"/>
        <v>45130</v>
      </c>
      <c r="AX578" s="8">
        <f t="shared" si="607"/>
        <v>1319</v>
      </c>
      <c r="AY578" s="8">
        <f t="shared" si="607"/>
        <v>158768.44000000003</v>
      </c>
      <c r="AZ578" s="8">
        <f t="shared" si="607"/>
        <v>763.5200000000001</v>
      </c>
      <c r="BA578" s="8">
        <f t="shared" si="607"/>
        <v>0</v>
      </c>
      <c r="BB578" s="8">
        <f t="shared" si="607"/>
        <v>1362.75</v>
      </c>
      <c r="BC578" s="8">
        <f t="shared" si="607"/>
        <v>57</v>
      </c>
      <c r="BE578" s="11">
        <f t="shared" si="594"/>
        <v>45130</v>
      </c>
      <c r="BF578" s="8">
        <f t="shared" si="608"/>
        <v>1146</v>
      </c>
      <c r="BG578" s="8">
        <f t="shared" si="608"/>
        <v>148575.32999999999</v>
      </c>
      <c r="BH578" s="8">
        <f t="shared" si="608"/>
        <v>1296.1400000000001</v>
      </c>
      <c r="BI578" s="8">
        <f t="shared" si="608"/>
        <v>0</v>
      </c>
      <c r="BJ578" s="8">
        <f t="shared" si="608"/>
        <v>2807.6800000000003</v>
      </c>
      <c r="BK578" s="8">
        <f t="shared" si="608"/>
        <v>11</v>
      </c>
      <c r="BM578" s="11">
        <f t="shared" si="595"/>
        <v>45130</v>
      </c>
      <c r="BN578" s="8">
        <f t="shared" si="609"/>
        <v>861</v>
      </c>
      <c r="BO578" s="8">
        <f t="shared" si="609"/>
        <v>66725.919999999984</v>
      </c>
      <c r="BP578" s="8">
        <f t="shared" si="609"/>
        <v>661</v>
      </c>
      <c r="BQ578" s="8">
        <f t="shared" si="609"/>
        <v>0</v>
      </c>
      <c r="BR578" s="8">
        <f t="shared" si="609"/>
        <v>370.12</v>
      </c>
      <c r="BS578" s="8">
        <f t="shared" si="609"/>
        <v>39</v>
      </c>
      <c r="BU578" s="11">
        <f t="shared" si="596"/>
        <v>45130</v>
      </c>
      <c r="BV578" s="8">
        <f t="shared" si="610"/>
        <v>574</v>
      </c>
      <c r="BW578" s="8">
        <f t="shared" si="610"/>
        <v>68140.39999999998</v>
      </c>
      <c r="BX578" s="8">
        <f t="shared" si="610"/>
        <v>1013</v>
      </c>
      <c r="BY578" s="8">
        <f t="shared" si="610"/>
        <v>0</v>
      </c>
      <c r="BZ578" s="8">
        <f t="shared" si="610"/>
        <v>0</v>
      </c>
      <c r="CA578" s="8">
        <f t="shared" si="610"/>
        <v>28</v>
      </c>
      <c r="CC578" s="11">
        <f t="shared" si="597"/>
        <v>45130</v>
      </c>
      <c r="CD578" s="8">
        <f t="shared" si="611"/>
        <v>1232</v>
      </c>
      <c r="CE578" s="8">
        <f t="shared" si="611"/>
        <v>147843.84999999998</v>
      </c>
      <c r="CF578" s="8">
        <f t="shared" si="611"/>
        <v>1.86</v>
      </c>
      <c r="CG578" s="8">
        <f t="shared" si="611"/>
        <v>7390.3</v>
      </c>
      <c r="CH578" s="8">
        <f t="shared" si="611"/>
        <v>1195.94</v>
      </c>
      <c r="CI578" s="8">
        <f t="shared" si="611"/>
        <v>26</v>
      </c>
      <c r="CK578" s="11">
        <f t="shared" si="598"/>
        <v>45130</v>
      </c>
      <c r="CL578" s="8">
        <f t="shared" si="612"/>
        <v>343</v>
      </c>
      <c r="CM578" s="8">
        <f t="shared" si="612"/>
        <v>24548.699999999997</v>
      </c>
      <c r="CN578" s="8">
        <f t="shared" si="612"/>
        <v>0</v>
      </c>
      <c r="CO578" s="8">
        <f t="shared" si="612"/>
        <v>17.5</v>
      </c>
      <c r="CP578" s="8">
        <f t="shared" si="612"/>
        <v>514</v>
      </c>
      <c r="CQ578" s="8">
        <f t="shared" si="612"/>
        <v>3</v>
      </c>
      <c r="CS578" s="11">
        <f t="shared" si="599"/>
        <v>45130</v>
      </c>
      <c r="CT578" s="8">
        <f t="shared" si="569"/>
        <v>0</v>
      </c>
      <c r="CU578" s="8">
        <f t="shared" si="570"/>
        <v>0</v>
      </c>
      <c r="CV578" s="8">
        <f t="shared" si="571"/>
        <v>0</v>
      </c>
      <c r="CW578" s="8">
        <f t="shared" si="572"/>
        <v>0</v>
      </c>
      <c r="CX578" s="8">
        <f t="shared" si="573"/>
        <v>0</v>
      </c>
      <c r="CY578" s="8">
        <f t="shared" si="574"/>
        <v>0</v>
      </c>
      <c r="DA578" s="11">
        <f t="shared" si="600"/>
        <v>45130</v>
      </c>
      <c r="DB578" s="8">
        <f t="shared" si="575"/>
        <v>0</v>
      </c>
      <c r="DC578" s="8">
        <f t="shared" si="576"/>
        <v>0</v>
      </c>
      <c r="DD578" s="8">
        <f t="shared" si="577"/>
        <v>0</v>
      </c>
      <c r="DE578" s="8">
        <f t="shared" si="578"/>
        <v>0</v>
      </c>
      <c r="DF578" s="8">
        <f t="shared" si="579"/>
        <v>0</v>
      </c>
      <c r="DG578" s="8">
        <f t="shared" si="580"/>
        <v>0</v>
      </c>
      <c r="DI578" s="11">
        <f t="shared" si="601"/>
        <v>45130</v>
      </c>
      <c r="DJ578" s="8">
        <f t="shared" si="581"/>
        <v>0</v>
      </c>
      <c r="DK578" s="8">
        <f t="shared" si="582"/>
        <v>0</v>
      </c>
      <c r="DL578" s="8">
        <f t="shared" si="583"/>
        <v>0</v>
      </c>
      <c r="DM578" s="8">
        <f t="shared" si="584"/>
        <v>0</v>
      </c>
      <c r="DN578" s="8">
        <f t="shared" si="585"/>
        <v>0</v>
      </c>
      <c r="DO578" s="8">
        <f t="shared" si="586"/>
        <v>0</v>
      </c>
      <c r="DP578" s="56"/>
      <c r="DQ578" s="56"/>
      <c r="DR578" s="56"/>
      <c r="DS578" s="56"/>
    </row>
    <row r="579" spans="1:123" x14ac:dyDescent="0.3">
      <c r="A579" s="11">
        <f t="shared" si="587"/>
        <v>45131</v>
      </c>
      <c r="B579" s="8">
        <f t="shared" si="552"/>
        <v>1249</v>
      </c>
      <c r="C579" s="8">
        <f t="shared" si="553"/>
        <v>166609.76999999996</v>
      </c>
      <c r="D579" s="8">
        <f t="shared" si="554"/>
        <v>0</v>
      </c>
      <c r="E579" s="8">
        <f t="shared" si="555"/>
        <v>811</v>
      </c>
      <c r="F579" s="8">
        <f t="shared" si="556"/>
        <v>1503.07</v>
      </c>
      <c r="G579" s="8">
        <f t="shared" si="557"/>
        <v>17</v>
      </c>
      <c r="I579" s="11">
        <f t="shared" si="588"/>
        <v>45131</v>
      </c>
      <c r="J579" s="8">
        <f t="shared" si="602"/>
        <v>920</v>
      </c>
      <c r="K579" s="8">
        <f t="shared" si="602"/>
        <v>128093.44</v>
      </c>
      <c r="L579" s="8">
        <f t="shared" si="602"/>
        <v>473.63999999999993</v>
      </c>
      <c r="M579" s="8">
        <f t="shared" si="602"/>
        <v>0</v>
      </c>
      <c r="N579" s="8">
        <f t="shared" si="602"/>
        <v>291.03999999999996</v>
      </c>
      <c r="O579" s="8">
        <f t="shared" si="602"/>
        <v>6</v>
      </c>
      <c r="Q579" s="11">
        <f t="shared" si="589"/>
        <v>45131</v>
      </c>
      <c r="R579" s="8">
        <f t="shared" si="603"/>
        <v>479</v>
      </c>
      <c r="S579" s="8">
        <f t="shared" si="603"/>
        <v>47013.77</v>
      </c>
      <c r="T579" s="8">
        <f t="shared" si="603"/>
        <v>425.75</v>
      </c>
      <c r="U579" s="8">
        <f t="shared" si="603"/>
        <v>0</v>
      </c>
      <c r="V579" s="8">
        <f t="shared" si="603"/>
        <v>176.09</v>
      </c>
      <c r="W579" s="8">
        <f t="shared" si="603"/>
        <v>438</v>
      </c>
      <c r="Y579" s="11">
        <f t="shared" si="590"/>
        <v>45131</v>
      </c>
      <c r="Z579" s="8">
        <f t="shared" si="604"/>
        <v>1178</v>
      </c>
      <c r="AA579" s="8">
        <f t="shared" si="604"/>
        <v>144989.51</v>
      </c>
      <c r="AB579" s="8">
        <f t="shared" si="604"/>
        <v>1078.67</v>
      </c>
      <c r="AC579" s="8">
        <f t="shared" si="604"/>
        <v>0</v>
      </c>
      <c r="AD579" s="8">
        <f t="shared" si="604"/>
        <v>2503.2999999999997</v>
      </c>
      <c r="AE579" s="8">
        <f t="shared" si="604"/>
        <v>20</v>
      </c>
      <c r="AG579" s="11">
        <f t="shared" si="591"/>
        <v>45131</v>
      </c>
      <c r="AH579" s="8">
        <f t="shared" si="605"/>
        <v>1245</v>
      </c>
      <c r="AI579" s="8">
        <f t="shared" si="605"/>
        <v>162351.80000000002</v>
      </c>
      <c r="AJ579" s="8">
        <f t="shared" si="605"/>
        <v>619.29999999999995</v>
      </c>
      <c r="AK579" s="8">
        <f t="shared" si="605"/>
        <v>0</v>
      </c>
      <c r="AL579" s="8">
        <f t="shared" si="605"/>
        <v>1484.2800000000002</v>
      </c>
      <c r="AM579" s="8">
        <f t="shared" si="605"/>
        <v>53</v>
      </c>
      <c r="AO579" s="11">
        <f t="shared" si="592"/>
        <v>45131</v>
      </c>
      <c r="AP579" s="8">
        <f t="shared" si="606"/>
        <v>1502</v>
      </c>
      <c r="AQ579" s="8">
        <f t="shared" si="606"/>
        <v>122569.57999999999</v>
      </c>
      <c r="AR579" s="8">
        <f t="shared" si="606"/>
        <v>0</v>
      </c>
      <c r="AS579" s="8">
        <f t="shared" si="606"/>
        <v>1379.94</v>
      </c>
      <c r="AT579" s="8">
        <f t="shared" si="606"/>
        <v>-146.93</v>
      </c>
      <c r="AU579" s="8">
        <f t="shared" si="606"/>
        <v>53</v>
      </c>
      <c r="AW579" s="11">
        <f t="shared" si="593"/>
        <v>45131</v>
      </c>
      <c r="AX579" s="8">
        <f t="shared" si="607"/>
        <v>1371</v>
      </c>
      <c r="AY579" s="8">
        <f t="shared" si="607"/>
        <v>164991.03000000003</v>
      </c>
      <c r="AZ579" s="8">
        <f t="shared" si="607"/>
        <v>839.2600000000001</v>
      </c>
      <c r="BA579" s="8">
        <f t="shared" si="607"/>
        <v>0</v>
      </c>
      <c r="BB579" s="8">
        <f t="shared" si="607"/>
        <v>1362.75</v>
      </c>
      <c r="BC579" s="8">
        <f t="shared" si="607"/>
        <v>60</v>
      </c>
      <c r="BE579" s="11">
        <f t="shared" si="594"/>
        <v>45131</v>
      </c>
      <c r="BF579" s="8">
        <f t="shared" si="608"/>
        <v>1209</v>
      </c>
      <c r="BG579" s="8">
        <f t="shared" si="608"/>
        <v>158196.29999999999</v>
      </c>
      <c r="BH579" s="8">
        <f t="shared" si="608"/>
        <v>1318.41</v>
      </c>
      <c r="BI579" s="8">
        <f t="shared" si="608"/>
        <v>0</v>
      </c>
      <c r="BJ579" s="8">
        <f t="shared" si="608"/>
        <v>2807.6800000000003</v>
      </c>
      <c r="BK579" s="8">
        <f t="shared" si="608"/>
        <v>11</v>
      </c>
      <c r="BM579" s="11">
        <f t="shared" si="595"/>
        <v>45131</v>
      </c>
      <c r="BN579" s="8">
        <f t="shared" si="609"/>
        <v>897</v>
      </c>
      <c r="BO579" s="8">
        <f t="shared" si="609"/>
        <v>69746.419999999984</v>
      </c>
      <c r="BP579" s="8">
        <f t="shared" si="609"/>
        <v>672</v>
      </c>
      <c r="BQ579" s="8">
        <f t="shared" si="609"/>
        <v>0</v>
      </c>
      <c r="BR579" s="8">
        <f t="shared" si="609"/>
        <v>370.12</v>
      </c>
      <c r="BS579" s="8">
        <f t="shared" si="609"/>
        <v>39</v>
      </c>
      <c r="BU579" s="11">
        <f t="shared" si="596"/>
        <v>45131</v>
      </c>
      <c r="BV579" s="8">
        <f t="shared" si="610"/>
        <v>595</v>
      </c>
      <c r="BW579" s="8">
        <f t="shared" si="610"/>
        <v>70259.089999999982</v>
      </c>
      <c r="BX579" s="8">
        <f t="shared" si="610"/>
        <v>1066.5</v>
      </c>
      <c r="BY579" s="8">
        <f t="shared" si="610"/>
        <v>0</v>
      </c>
      <c r="BZ579" s="8">
        <f t="shared" si="610"/>
        <v>0</v>
      </c>
      <c r="CA579" s="8">
        <f t="shared" si="610"/>
        <v>37</v>
      </c>
      <c r="CC579" s="11">
        <f t="shared" si="597"/>
        <v>45131</v>
      </c>
      <c r="CD579" s="8">
        <f t="shared" si="611"/>
        <v>1281</v>
      </c>
      <c r="CE579" s="8">
        <f t="shared" si="611"/>
        <v>153827.92999999996</v>
      </c>
      <c r="CF579" s="8">
        <f t="shared" si="611"/>
        <v>1.86</v>
      </c>
      <c r="CG579" s="8">
        <f t="shared" si="611"/>
        <v>7579.58</v>
      </c>
      <c r="CH579" s="8">
        <f t="shared" si="611"/>
        <v>1241.94</v>
      </c>
      <c r="CI579" s="8">
        <f t="shared" si="611"/>
        <v>27</v>
      </c>
      <c r="CK579" s="11">
        <f t="shared" si="598"/>
        <v>45131</v>
      </c>
      <c r="CL579" s="8">
        <f t="shared" si="612"/>
        <v>356</v>
      </c>
      <c r="CM579" s="8">
        <f t="shared" si="612"/>
        <v>25292.92</v>
      </c>
      <c r="CN579" s="8">
        <f t="shared" si="612"/>
        <v>0</v>
      </c>
      <c r="CO579" s="8">
        <f t="shared" si="612"/>
        <v>17.5</v>
      </c>
      <c r="CP579" s="8">
        <f t="shared" si="612"/>
        <v>514</v>
      </c>
      <c r="CQ579" s="8">
        <f t="shared" si="612"/>
        <v>3</v>
      </c>
      <c r="CS579" s="11">
        <f t="shared" si="599"/>
        <v>45131</v>
      </c>
      <c r="CT579" s="8">
        <f t="shared" si="569"/>
        <v>0</v>
      </c>
      <c r="CU579" s="8">
        <f t="shared" si="570"/>
        <v>0</v>
      </c>
      <c r="CV579" s="8">
        <f t="shared" si="571"/>
        <v>0</v>
      </c>
      <c r="CW579" s="8">
        <f t="shared" si="572"/>
        <v>0</v>
      </c>
      <c r="CX579" s="8">
        <f t="shared" si="573"/>
        <v>0</v>
      </c>
      <c r="CY579" s="8">
        <f t="shared" si="574"/>
        <v>0</v>
      </c>
      <c r="DA579" s="11">
        <f t="shared" si="600"/>
        <v>45131</v>
      </c>
      <c r="DB579" s="8">
        <f t="shared" si="575"/>
        <v>0</v>
      </c>
      <c r="DC579" s="8">
        <f t="shared" si="576"/>
        <v>0</v>
      </c>
      <c r="DD579" s="8">
        <f t="shared" si="577"/>
        <v>0</v>
      </c>
      <c r="DE579" s="8">
        <f t="shared" si="578"/>
        <v>0</v>
      </c>
      <c r="DF579" s="8">
        <f t="shared" si="579"/>
        <v>0</v>
      </c>
      <c r="DG579" s="8">
        <f t="shared" si="580"/>
        <v>0</v>
      </c>
      <c r="DI579" s="11">
        <f t="shared" si="601"/>
        <v>45131</v>
      </c>
      <c r="DJ579" s="8">
        <f t="shared" si="581"/>
        <v>0</v>
      </c>
      <c r="DK579" s="8">
        <f t="shared" si="582"/>
        <v>0</v>
      </c>
      <c r="DL579" s="8">
        <f t="shared" si="583"/>
        <v>0</v>
      </c>
      <c r="DM579" s="8">
        <f t="shared" si="584"/>
        <v>0</v>
      </c>
      <c r="DN579" s="8">
        <f t="shared" si="585"/>
        <v>0</v>
      </c>
      <c r="DO579" s="8">
        <f t="shared" si="586"/>
        <v>0</v>
      </c>
      <c r="DP579" s="56"/>
      <c r="DQ579" s="56"/>
      <c r="DR579" s="56"/>
      <c r="DS579" s="56"/>
    </row>
    <row r="580" spans="1:123" x14ac:dyDescent="0.3">
      <c r="A580" s="11">
        <f t="shared" si="587"/>
        <v>45132</v>
      </c>
      <c r="B580" s="8">
        <f t="shared" si="552"/>
        <v>1311</v>
      </c>
      <c r="C580" s="8">
        <f t="shared" si="553"/>
        <v>175041.77999999997</v>
      </c>
      <c r="D580" s="8">
        <f t="shared" si="554"/>
        <v>0</v>
      </c>
      <c r="E580" s="8">
        <f t="shared" si="555"/>
        <v>861</v>
      </c>
      <c r="F580" s="8">
        <f t="shared" si="556"/>
        <v>1520.07</v>
      </c>
      <c r="G580" s="8">
        <f t="shared" si="557"/>
        <v>17</v>
      </c>
      <c r="I580" s="11">
        <f t="shared" si="588"/>
        <v>45132</v>
      </c>
      <c r="J580" s="8">
        <f t="shared" si="602"/>
        <v>989</v>
      </c>
      <c r="K580" s="8">
        <f t="shared" si="602"/>
        <v>137964.42000000001</v>
      </c>
      <c r="L580" s="8">
        <f t="shared" si="602"/>
        <v>504.76999999999992</v>
      </c>
      <c r="M580" s="8">
        <f t="shared" si="602"/>
        <v>0</v>
      </c>
      <c r="N580" s="8">
        <f t="shared" si="602"/>
        <v>295.98999999999995</v>
      </c>
      <c r="O580" s="8">
        <f t="shared" si="602"/>
        <v>6</v>
      </c>
      <c r="Q580" s="11">
        <f t="shared" si="589"/>
        <v>45132</v>
      </c>
      <c r="R580" s="8">
        <f t="shared" si="603"/>
        <v>507</v>
      </c>
      <c r="S580" s="8">
        <f t="shared" si="603"/>
        <v>49455.409999999996</v>
      </c>
      <c r="T580" s="8">
        <f t="shared" si="603"/>
        <v>461.25</v>
      </c>
      <c r="U580" s="8">
        <f t="shared" si="603"/>
        <v>0</v>
      </c>
      <c r="V580" s="8">
        <f t="shared" si="603"/>
        <v>176.09</v>
      </c>
      <c r="W580" s="8">
        <f t="shared" si="603"/>
        <v>456</v>
      </c>
      <c r="Y580" s="11">
        <f t="shared" si="590"/>
        <v>45132</v>
      </c>
      <c r="Z580" s="8">
        <f t="shared" si="604"/>
        <v>1239</v>
      </c>
      <c r="AA580" s="8">
        <f t="shared" si="604"/>
        <v>152150.81</v>
      </c>
      <c r="AB580" s="8">
        <f t="shared" si="604"/>
        <v>1155.47</v>
      </c>
      <c r="AC580" s="8">
        <f t="shared" si="604"/>
        <v>0</v>
      </c>
      <c r="AD580" s="8">
        <f t="shared" si="604"/>
        <v>2553.2999999999997</v>
      </c>
      <c r="AE580" s="8">
        <f t="shared" si="604"/>
        <v>21</v>
      </c>
      <c r="AG580" s="11">
        <f t="shared" si="591"/>
        <v>45132</v>
      </c>
      <c r="AH580" s="8">
        <f t="shared" si="605"/>
        <v>1300</v>
      </c>
      <c r="AI580" s="8">
        <f t="shared" si="605"/>
        <v>169564.91</v>
      </c>
      <c r="AJ580" s="8">
        <f t="shared" si="605"/>
        <v>650.76</v>
      </c>
      <c r="AK580" s="8">
        <f t="shared" si="605"/>
        <v>0</v>
      </c>
      <c r="AL580" s="8">
        <f t="shared" si="605"/>
        <v>1484.2800000000002</v>
      </c>
      <c r="AM580" s="8">
        <f t="shared" si="605"/>
        <v>56</v>
      </c>
      <c r="AO580" s="11">
        <f t="shared" si="592"/>
        <v>45132</v>
      </c>
      <c r="AP580" s="8">
        <f t="shared" si="606"/>
        <v>1564</v>
      </c>
      <c r="AQ580" s="8">
        <f t="shared" si="606"/>
        <v>127760.63999999998</v>
      </c>
      <c r="AR580" s="8">
        <f t="shared" si="606"/>
        <v>0</v>
      </c>
      <c r="AS580" s="8">
        <f t="shared" si="606"/>
        <v>1458.3600000000001</v>
      </c>
      <c r="AT580" s="8">
        <f t="shared" si="606"/>
        <v>-146.93</v>
      </c>
      <c r="AU580" s="8">
        <f t="shared" si="606"/>
        <v>56</v>
      </c>
      <c r="AW580" s="11">
        <f t="shared" si="593"/>
        <v>45132</v>
      </c>
      <c r="AX580" s="8">
        <f t="shared" si="607"/>
        <v>1434</v>
      </c>
      <c r="AY580" s="8">
        <f t="shared" si="607"/>
        <v>172945.92000000004</v>
      </c>
      <c r="AZ580" s="8">
        <f t="shared" si="607"/>
        <v>870.67000000000007</v>
      </c>
      <c r="BA580" s="8">
        <f t="shared" si="607"/>
        <v>0</v>
      </c>
      <c r="BB580" s="8">
        <f t="shared" si="607"/>
        <v>1461.85</v>
      </c>
      <c r="BC580" s="8">
        <f t="shared" si="607"/>
        <v>63</v>
      </c>
      <c r="BE580" s="11">
        <f t="shared" si="594"/>
        <v>45132</v>
      </c>
      <c r="BF580" s="8">
        <f t="shared" si="608"/>
        <v>1250</v>
      </c>
      <c r="BG580" s="8">
        <f t="shared" si="608"/>
        <v>163753.65999999997</v>
      </c>
      <c r="BH580" s="8">
        <f t="shared" si="608"/>
        <v>1336.51</v>
      </c>
      <c r="BI580" s="8">
        <f t="shared" si="608"/>
        <v>0</v>
      </c>
      <c r="BJ580" s="8">
        <f t="shared" si="608"/>
        <v>2807.6800000000003</v>
      </c>
      <c r="BK580" s="8">
        <f t="shared" si="608"/>
        <v>11</v>
      </c>
      <c r="BM580" s="11">
        <f t="shared" si="595"/>
        <v>45132</v>
      </c>
      <c r="BN580" s="8">
        <f t="shared" si="609"/>
        <v>936</v>
      </c>
      <c r="BO580" s="8">
        <f t="shared" si="609"/>
        <v>74341.749999999985</v>
      </c>
      <c r="BP580" s="8">
        <f t="shared" si="609"/>
        <v>691</v>
      </c>
      <c r="BQ580" s="8">
        <f t="shared" si="609"/>
        <v>0</v>
      </c>
      <c r="BR580" s="8">
        <f t="shared" si="609"/>
        <v>438.37</v>
      </c>
      <c r="BS580" s="8">
        <f t="shared" si="609"/>
        <v>39</v>
      </c>
      <c r="BU580" s="11">
        <f t="shared" si="596"/>
        <v>45132</v>
      </c>
      <c r="BV580" s="8">
        <f t="shared" si="610"/>
        <v>622</v>
      </c>
      <c r="BW580" s="8">
        <f t="shared" si="610"/>
        <v>73219.439999999988</v>
      </c>
      <c r="BX580" s="8">
        <f t="shared" si="610"/>
        <v>1096.5</v>
      </c>
      <c r="BY580" s="8">
        <f t="shared" si="610"/>
        <v>0</v>
      </c>
      <c r="BZ580" s="8">
        <f t="shared" si="610"/>
        <v>0</v>
      </c>
      <c r="CA580" s="8">
        <f t="shared" si="610"/>
        <v>39</v>
      </c>
      <c r="CC580" s="11">
        <f t="shared" si="597"/>
        <v>45132</v>
      </c>
      <c r="CD580" s="8">
        <f t="shared" si="611"/>
        <v>1340</v>
      </c>
      <c r="CE580" s="8">
        <f t="shared" si="611"/>
        <v>160895.25999999995</v>
      </c>
      <c r="CF580" s="8">
        <f t="shared" si="611"/>
        <v>13.02</v>
      </c>
      <c r="CG580" s="8">
        <f t="shared" si="611"/>
        <v>7817.17</v>
      </c>
      <c r="CH580" s="8">
        <f t="shared" si="611"/>
        <v>1312.94</v>
      </c>
      <c r="CI580" s="8">
        <f t="shared" si="611"/>
        <v>28</v>
      </c>
      <c r="CK580" s="11">
        <f t="shared" si="598"/>
        <v>45132</v>
      </c>
      <c r="CL580" s="8">
        <f t="shared" si="612"/>
        <v>373</v>
      </c>
      <c r="CM580" s="8">
        <f t="shared" si="612"/>
        <v>26301.14</v>
      </c>
      <c r="CN580" s="8">
        <f t="shared" si="612"/>
        <v>0</v>
      </c>
      <c r="CO580" s="8">
        <f t="shared" si="612"/>
        <v>25.5</v>
      </c>
      <c r="CP580" s="8">
        <f t="shared" si="612"/>
        <v>514</v>
      </c>
      <c r="CQ580" s="8">
        <f t="shared" si="612"/>
        <v>3</v>
      </c>
      <c r="CS580" s="11">
        <f t="shared" si="599"/>
        <v>45132</v>
      </c>
      <c r="CT580" s="8">
        <f t="shared" si="569"/>
        <v>0</v>
      </c>
      <c r="CU580" s="8">
        <f t="shared" si="570"/>
        <v>0</v>
      </c>
      <c r="CV580" s="8">
        <f t="shared" si="571"/>
        <v>0</v>
      </c>
      <c r="CW580" s="8">
        <f t="shared" si="572"/>
        <v>0</v>
      </c>
      <c r="CX580" s="8">
        <f t="shared" si="573"/>
        <v>0</v>
      </c>
      <c r="CY580" s="8">
        <f t="shared" si="574"/>
        <v>0</v>
      </c>
      <c r="DA580" s="11">
        <f t="shared" si="600"/>
        <v>45132</v>
      </c>
      <c r="DB580" s="8">
        <f t="shared" si="575"/>
        <v>0</v>
      </c>
      <c r="DC580" s="8">
        <f t="shared" si="576"/>
        <v>0</v>
      </c>
      <c r="DD580" s="8">
        <f t="shared" si="577"/>
        <v>0</v>
      </c>
      <c r="DE580" s="8">
        <f t="shared" si="578"/>
        <v>0</v>
      </c>
      <c r="DF580" s="8">
        <f t="shared" si="579"/>
        <v>0</v>
      </c>
      <c r="DG580" s="8">
        <f t="shared" si="580"/>
        <v>0</v>
      </c>
      <c r="DI580" s="11">
        <f t="shared" si="601"/>
        <v>45132</v>
      </c>
      <c r="DJ580" s="8">
        <f t="shared" si="581"/>
        <v>0</v>
      </c>
      <c r="DK580" s="8">
        <f t="shared" si="582"/>
        <v>0</v>
      </c>
      <c r="DL580" s="8">
        <f t="shared" si="583"/>
        <v>0</v>
      </c>
      <c r="DM580" s="8">
        <f t="shared" si="584"/>
        <v>0</v>
      </c>
      <c r="DN580" s="8">
        <f t="shared" si="585"/>
        <v>0</v>
      </c>
      <c r="DO580" s="8">
        <f t="shared" si="586"/>
        <v>0</v>
      </c>
      <c r="DP580" s="56"/>
      <c r="DQ580" s="56"/>
      <c r="DR580" s="56"/>
      <c r="DS580" s="56"/>
    </row>
    <row r="581" spans="1:123" x14ac:dyDescent="0.3">
      <c r="A581" s="11">
        <f t="shared" si="587"/>
        <v>45133</v>
      </c>
      <c r="B581" s="8">
        <f t="shared" si="552"/>
        <v>1368</v>
      </c>
      <c r="C581" s="8">
        <f t="shared" si="553"/>
        <v>183137.91999999998</v>
      </c>
      <c r="D581" s="8">
        <f t="shared" si="554"/>
        <v>0</v>
      </c>
      <c r="E581" s="8">
        <f t="shared" si="555"/>
        <v>879</v>
      </c>
      <c r="F581" s="8">
        <f t="shared" si="556"/>
        <v>1520.07</v>
      </c>
      <c r="G581" s="8">
        <f t="shared" si="557"/>
        <v>17</v>
      </c>
      <c r="I581" s="11">
        <f t="shared" si="588"/>
        <v>45133</v>
      </c>
      <c r="J581" s="8">
        <f t="shared" si="602"/>
        <v>1036</v>
      </c>
      <c r="K581" s="8">
        <f t="shared" si="602"/>
        <v>144361.84000000003</v>
      </c>
      <c r="L581" s="8">
        <f t="shared" si="602"/>
        <v>539.68999999999994</v>
      </c>
      <c r="M581" s="8">
        <f t="shared" si="602"/>
        <v>0</v>
      </c>
      <c r="N581" s="8">
        <f t="shared" si="602"/>
        <v>300.93999999999994</v>
      </c>
      <c r="O581" s="8">
        <f t="shared" si="602"/>
        <v>6</v>
      </c>
      <c r="Q581" s="11">
        <f t="shared" si="589"/>
        <v>45133</v>
      </c>
      <c r="R581" s="8">
        <f t="shared" si="603"/>
        <v>532</v>
      </c>
      <c r="S581" s="8">
        <f t="shared" si="603"/>
        <v>51877.78</v>
      </c>
      <c r="T581" s="8">
        <f t="shared" si="603"/>
        <v>484</v>
      </c>
      <c r="U581" s="8">
        <f t="shared" si="603"/>
        <v>0</v>
      </c>
      <c r="V581" s="8">
        <f t="shared" si="603"/>
        <v>176.09</v>
      </c>
      <c r="W581" s="8">
        <f t="shared" si="603"/>
        <v>474</v>
      </c>
      <c r="Y581" s="11">
        <f t="shared" si="590"/>
        <v>45133</v>
      </c>
      <c r="Z581" s="8">
        <f t="shared" si="604"/>
        <v>1309</v>
      </c>
      <c r="AA581" s="8">
        <f t="shared" si="604"/>
        <v>160469.98000000001</v>
      </c>
      <c r="AB581" s="8">
        <f t="shared" si="604"/>
        <v>1213.77</v>
      </c>
      <c r="AC581" s="8">
        <f t="shared" si="604"/>
        <v>0</v>
      </c>
      <c r="AD581" s="8">
        <f t="shared" si="604"/>
        <v>2563.1999999999998</v>
      </c>
      <c r="AE581" s="8">
        <f t="shared" si="604"/>
        <v>22</v>
      </c>
      <c r="AG581" s="11">
        <f t="shared" si="591"/>
        <v>45133</v>
      </c>
      <c r="AH581" s="8">
        <f t="shared" si="605"/>
        <v>1358</v>
      </c>
      <c r="AI581" s="8">
        <f t="shared" si="605"/>
        <v>177328.29</v>
      </c>
      <c r="AJ581" s="8">
        <f t="shared" si="605"/>
        <v>673.89</v>
      </c>
      <c r="AK581" s="8">
        <f t="shared" si="605"/>
        <v>0</v>
      </c>
      <c r="AL581" s="8">
        <f t="shared" si="605"/>
        <v>1484.2800000000002</v>
      </c>
      <c r="AM581" s="8">
        <f t="shared" si="605"/>
        <v>59</v>
      </c>
      <c r="AO581" s="11">
        <f t="shared" si="592"/>
        <v>45133</v>
      </c>
      <c r="AP581" s="8">
        <f t="shared" si="606"/>
        <v>1634</v>
      </c>
      <c r="AQ581" s="8">
        <f t="shared" si="606"/>
        <v>133707.15999999997</v>
      </c>
      <c r="AR581" s="8">
        <f t="shared" si="606"/>
        <v>0</v>
      </c>
      <c r="AS581" s="8">
        <f t="shared" si="606"/>
        <v>1513.16</v>
      </c>
      <c r="AT581" s="8">
        <f t="shared" si="606"/>
        <v>-146.93</v>
      </c>
      <c r="AU581" s="8">
        <f t="shared" si="606"/>
        <v>59</v>
      </c>
      <c r="AW581" s="11">
        <f t="shared" si="593"/>
        <v>45133</v>
      </c>
      <c r="AX581" s="8">
        <f t="shared" si="607"/>
        <v>1491</v>
      </c>
      <c r="AY581" s="8">
        <f t="shared" si="607"/>
        <v>180839.82000000004</v>
      </c>
      <c r="AZ581" s="8">
        <f t="shared" si="607"/>
        <v>901.15000000000009</v>
      </c>
      <c r="BA581" s="8">
        <f t="shared" si="607"/>
        <v>0</v>
      </c>
      <c r="BB581" s="8">
        <f t="shared" si="607"/>
        <v>1461.85</v>
      </c>
      <c r="BC581" s="8">
        <f t="shared" si="607"/>
        <v>66</v>
      </c>
      <c r="BE581" s="11">
        <f t="shared" si="594"/>
        <v>45133</v>
      </c>
      <c r="BF581" s="8">
        <f t="shared" si="608"/>
        <v>1304</v>
      </c>
      <c r="BG581" s="8">
        <f t="shared" si="608"/>
        <v>170707.61</v>
      </c>
      <c r="BH581" s="8">
        <f t="shared" si="608"/>
        <v>1401.48</v>
      </c>
      <c r="BI581" s="8">
        <f t="shared" si="608"/>
        <v>0</v>
      </c>
      <c r="BJ581" s="8">
        <f t="shared" si="608"/>
        <v>2872.53</v>
      </c>
      <c r="BK581" s="8">
        <f t="shared" si="608"/>
        <v>12</v>
      </c>
      <c r="BM581" s="11">
        <f t="shared" si="595"/>
        <v>45133</v>
      </c>
      <c r="BN581" s="8">
        <f t="shared" si="609"/>
        <v>974</v>
      </c>
      <c r="BO581" s="8">
        <f t="shared" si="609"/>
        <v>77431.499999999985</v>
      </c>
      <c r="BP581" s="8">
        <f t="shared" si="609"/>
        <v>713</v>
      </c>
      <c r="BQ581" s="8">
        <f t="shared" si="609"/>
        <v>0</v>
      </c>
      <c r="BR581" s="8">
        <f t="shared" si="609"/>
        <v>438.37</v>
      </c>
      <c r="BS581" s="8">
        <f t="shared" si="609"/>
        <v>39</v>
      </c>
      <c r="BU581" s="11">
        <f t="shared" si="596"/>
        <v>45133</v>
      </c>
      <c r="BV581" s="8">
        <f t="shared" si="610"/>
        <v>644</v>
      </c>
      <c r="BW581" s="8">
        <f t="shared" si="610"/>
        <v>75704.299999999988</v>
      </c>
      <c r="BX581" s="8">
        <f t="shared" si="610"/>
        <v>1109.5</v>
      </c>
      <c r="BY581" s="8">
        <f t="shared" si="610"/>
        <v>0</v>
      </c>
      <c r="BZ581" s="8">
        <f t="shared" si="610"/>
        <v>0</v>
      </c>
      <c r="CA581" s="8">
        <f t="shared" si="610"/>
        <v>39</v>
      </c>
      <c r="CC581" s="11">
        <f t="shared" si="597"/>
        <v>45133</v>
      </c>
      <c r="CD581" s="8">
        <f t="shared" si="611"/>
        <v>1407</v>
      </c>
      <c r="CE581" s="8">
        <f t="shared" si="611"/>
        <v>168375.69999999995</v>
      </c>
      <c r="CF581" s="8">
        <f t="shared" si="611"/>
        <v>13.02</v>
      </c>
      <c r="CG581" s="8">
        <f t="shared" si="611"/>
        <v>8066.68</v>
      </c>
      <c r="CH581" s="8">
        <f t="shared" si="611"/>
        <v>1364.94</v>
      </c>
      <c r="CI581" s="8">
        <f t="shared" si="611"/>
        <v>29</v>
      </c>
      <c r="CK581" s="11">
        <f t="shared" si="598"/>
        <v>45133</v>
      </c>
      <c r="CL581" s="8">
        <f t="shared" si="612"/>
        <v>388</v>
      </c>
      <c r="CM581" s="8">
        <f t="shared" si="612"/>
        <v>27193.399999999998</v>
      </c>
      <c r="CN581" s="8">
        <f t="shared" si="612"/>
        <v>0</v>
      </c>
      <c r="CO581" s="8">
        <f t="shared" si="612"/>
        <v>25.5</v>
      </c>
      <c r="CP581" s="8">
        <f t="shared" si="612"/>
        <v>514</v>
      </c>
      <c r="CQ581" s="8">
        <f t="shared" si="612"/>
        <v>3</v>
      </c>
      <c r="CS581" s="11">
        <f t="shared" si="599"/>
        <v>45133</v>
      </c>
      <c r="CT581" s="8">
        <f t="shared" si="569"/>
        <v>0</v>
      </c>
      <c r="CU581" s="8">
        <f t="shared" si="570"/>
        <v>0</v>
      </c>
      <c r="CV581" s="8">
        <f t="shared" si="571"/>
        <v>0</v>
      </c>
      <c r="CW581" s="8">
        <f t="shared" si="572"/>
        <v>0</v>
      </c>
      <c r="CX581" s="8">
        <f t="shared" si="573"/>
        <v>0</v>
      </c>
      <c r="CY581" s="8">
        <f t="shared" si="574"/>
        <v>0</v>
      </c>
      <c r="DA581" s="11">
        <f t="shared" si="600"/>
        <v>45133</v>
      </c>
      <c r="DB581" s="8">
        <f t="shared" si="575"/>
        <v>0</v>
      </c>
      <c r="DC581" s="8">
        <f t="shared" si="576"/>
        <v>0</v>
      </c>
      <c r="DD581" s="8">
        <f t="shared" si="577"/>
        <v>0</v>
      </c>
      <c r="DE581" s="8">
        <f t="shared" si="578"/>
        <v>0</v>
      </c>
      <c r="DF581" s="8">
        <f t="shared" si="579"/>
        <v>0</v>
      </c>
      <c r="DG581" s="8">
        <f t="shared" si="580"/>
        <v>0</v>
      </c>
      <c r="DI581" s="11">
        <f t="shared" si="601"/>
        <v>45133</v>
      </c>
      <c r="DJ581" s="8">
        <f t="shared" si="581"/>
        <v>0</v>
      </c>
      <c r="DK581" s="8">
        <f t="shared" si="582"/>
        <v>0</v>
      </c>
      <c r="DL581" s="8">
        <f t="shared" si="583"/>
        <v>0</v>
      </c>
      <c r="DM581" s="8">
        <f t="shared" si="584"/>
        <v>0</v>
      </c>
      <c r="DN581" s="8">
        <f t="shared" si="585"/>
        <v>0</v>
      </c>
      <c r="DO581" s="8">
        <f t="shared" si="586"/>
        <v>0</v>
      </c>
      <c r="DP581" s="56"/>
      <c r="DQ581" s="56"/>
      <c r="DR581" s="56"/>
      <c r="DS581" s="56"/>
    </row>
    <row r="582" spans="1:123" x14ac:dyDescent="0.3">
      <c r="A582" s="11">
        <f t="shared" si="587"/>
        <v>45134</v>
      </c>
      <c r="B582" s="8">
        <f t="shared" si="552"/>
        <v>1429</v>
      </c>
      <c r="C582" s="8">
        <f t="shared" si="553"/>
        <v>191689.88999999998</v>
      </c>
      <c r="D582" s="8">
        <f t="shared" si="554"/>
        <v>0</v>
      </c>
      <c r="E582" s="8">
        <f t="shared" si="555"/>
        <v>912</v>
      </c>
      <c r="F582" s="8">
        <f t="shared" si="556"/>
        <v>1520.07</v>
      </c>
      <c r="G582" s="8">
        <f t="shared" si="557"/>
        <v>17</v>
      </c>
      <c r="I582" s="11">
        <f t="shared" si="588"/>
        <v>45134</v>
      </c>
      <c r="J582" s="8">
        <f t="shared" si="602"/>
        <v>1074</v>
      </c>
      <c r="K582" s="8">
        <f t="shared" si="602"/>
        <v>149532.88000000003</v>
      </c>
      <c r="L582" s="8">
        <f t="shared" si="602"/>
        <v>592.9899999999999</v>
      </c>
      <c r="M582" s="8">
        <f t="shared" si="602"/>
        <v>0</v>
      </c>
      <c r="N582" s="8">
        <f t="shared" si="602"/>
        <v>490.83999999999992</v>
      </c>
      <c r="O582" s="8">
        <f t="shared" si="602"/>
        <v>7</v>
      </c>
      <c r="Q582" s="11">
        <f t="shared" si="589"/>
        <v>45134</v>
      </c>
      <c r="R582" s="8">
        <f t="shared" si="603"/>
        <v>558</v>
      </c>
      <c r="S582" s="8">
        <f t="shared" si="603"/>
        <v>54296.08</v>
      </c>
      <c r="T582" s="8">
        <f t="shared" si="603"/>
        <v>488</v>
      </c>
      <c r="U582" s="8">
        <f t="shared" si="603"/>
        <v>0</v>
      </c>
      <c r="V582" s="8">
        <f t="shared" si="603"/>
        <v>176.09</v>
      </c>
      <c r="W582" s="8">
        <f t="shared" si="603"/>
        <v>492</v>
      </c>
      <c r="Y582" s="11">
        <f t="shared" si="590"/>
        <v>45134</v>
      </c>
      <c r="Z582" s="8">
        <f t="shared" si="604"/>
        <v>1373</v>
      </c>
      <c r="AA582" s="8">
        <f t="shared" si="604"/>
        <v>168160.42</v>
      </c>
      <c r="AB582" s="8">
        <f t="shared" si="604"/>
        <v>1312.79</v>
      </c>
      <c r="AC582" s="8">
        <f t="shared" si="604"/>
        <v>0</v>
      </c>
      <c r="AD582" s="8">
        <f t="shared" si="604"/>
        <v>2558.25</v>
      </c>
      <c r="AE582" s="8">
        <f t="shared" si="604"/>
        <v>24</v>
      </c>
      <c r="AG582" s="11">
        <f t="shared" si="591"/>
        <v>45134</v>
      </c>
      <c r="AH582" s="8">
        <f t="shared" si="605"/>
        <v>1408</v>
      </c>
      <c r="AI582" s="8">
        <f t="shared" si="605"/>
        <v>183771.32</v>
      </c>
      <c r="AJ582" s="8">
        <f t="shared" si="605"/>
        <v>712.21</v>
      </c>
      <c r="AK582" s="8">
        <f t="shared" si="605"/>
        <v>0</v>
      </c>
      <c r="AL582" s="8">
        <f t="shared" si="605"/>
        <v>1534.2800000000002</v>
      </c>
      <c r="AM582" s="8">
        <f t="shared" si="605"/>
        <v>62</v>
      </c>
      <c r="AO582" s="11">
        <f t="shared" si="592"/>
        <v>45134</v>
      </c>
      <c r="AP582" s="8">
        <f t="shared" si="606"/>
        <v>1701</v>
      </c>
      <c r="AQ582" s="8">
        <f t="shared" si="606"/>
        <v>139263.34999999998</v>
      </c>
      <c r="AR582" s="8">
        <f t="shared" si="606"/>
        <v>0</v>
      </c>
      <c r="AS582" s="8">
        <f t="shared" si="606"/>
        <v>1563.66</v>
      </c>
      <c r="AT582" s="8">
        <f t="shared" si="606"/>
        <v>-251.61</v>
      </c>
      <c r="AU582" s="8">
        <f t="shared" si="606"/>
        <v>62</v>
      </c>
      <c r="AW582" s="11">
        <f t="shared" si="593"/>
        <v>45134</v>
      </c>
      <c r="AX582" s="8">
        <f t="shared" si="607"/>
        <v>1527</v>
      </c>
      <c r="AY582" s="8">
        <f t="shared" si="607"/>
        <v>184956.92000000004</v>
      </c>
      <c r="AZ582" s="8">
        <f t="shared" si="607"/>
        <v>910.3900000000001</v>
      </c>
      <c r="BA582" s="8">
        <f t="shared" si="607"/>
        <v>0</v>
      </c>
      <c r="BB582" s="8">
        <f t="shared" si="607"/>
        <v>1761.85</v>
      </c>
      <c r="BC582" s="8">
        <f t="shared" si="607"/>
        <v>69</v>
      </c>
      <c r="BE582" s="11">
        <f t="shared" si="594"/>
        <v>45134</v>
      </c>
      <c r="BF582" s="8">
        <f t="shared" si="608"/>
        <v>1360</v>
      </c>
      <c r="BG582" s="8">
        <f t="shared" si="608"/>
        <v>178539.33</v>
      </c>
      <c r="BH582" s="8">
        <f t="shared" si="608"/>
        <v>1488.74</v>
      </c>
      <c r="BI582" s="8">
        <f t="shared" si="608"/>
        <v>0</v>
      </c>
      <c r="BJ582" s="8">
        <f t="shared" si="608"/>
        <v>3221.17</v>
      </c>
      <c r="BK582" s="8">
        <f t="shared" si="608"/>
        <v>12</v>
      </c>
      <c r="BM582" s="11">
        <f t="shared" si="595"/>
        <v>45134</v>
      </c>
      <c r="BN582" s="8">
        <f t="shared" si="609"/>
        <v>1000</v>
      </c>
      <c r="BO582" s="8">
        <f t="shared" si="609"/>
        <v>79442.12999999999</v>
      </c>
      <c r="BP582" s="8">
        <f t="shared" si="609"/>
        <v>743</v>
      </c>
      <c r="BQ582" s="8">
        <f t="shared" si="609"/>
        <v>0</v>
      </c>
      <c r="BR582" s="8">
        <f t="shared" si="609"/>
        <v>438.37</v>
      </c>
      <c r="BS582" s="8">
        <f t="shared" si="609"/>
        <v>39</v>
      </c>
      <c r="BU582" s="11">
        <f t="shared" si="596"/>
        <v>45134</v>
      </c>
      <c r="BV582" s="8">
        <f t="shared" si="610"/>
        <v>667</v>
      </c>
      <c r="BW582" s="8">
        <f t="shared" si="610"/>
        <v>78304.409999999989</v>
      </c>
      <c r="BX582" s="8">
        <f t="shared" si="610"/>
        <v>1117</v>
      </c>
      <c r="BY582" s="8">
        <f t="shared" si="610"/>
        <v>0</v>
      </c>
      <c r="BZ582" s="8">
        <f t="shared" si="610"/>
        <v>0</v>
      </c>
      <c r="CA582" s="8">
        <f t="shared" si="610"/>
        <v>39</v>
      </c>
      <c r="CC582" s="11">
        <f t="shared" si="597"/>
        <v>45134</v>
      </c>
      <c r="CD582" s="8">
        <f t="shared" si="611"/>
        <v>1456</v>
      </c>
      <c r="CE582" s="8">
        <f t="shared" si="611"/>
        <v>173819.68999999994</v>
      </c>
      <c r="CF582" s="8">
        <f t="shared" si="611"/>
        <v>13.02</v>
      </c>
      <c r="CG582" s="8">
        <f t="shared" si="611"/>
        <v>8316.19</v>
      </c>
      <c r="CH582" s="8">
        <f t="shared" si="611"/>
        <v>1393.94</v>
      </c>
      <c r="CI582" s="8">
        <f t="shared" si="611"/>
        <v>30</v>
      </c>
      <c r="CK582" s="11">
        <f t="shared" si="598"/>
        <v>45134</v>
      </c>
      <c r="CL582" s="8">
        <f t="shared" si="612"/>
        <v>399</v>
      </c>
      <c r="CM582" s="8">
        <f t="shared" si="612"/>
        <v>27934.55</v>
      </c>
      <c r="CN582" s="8">
        <f t="shared" si="612"/>
        <v>0</v>
      </c>
      <c r="CO582" s="8">
        <f t="shared" si="612"/>
        <v>27.5</v>
      </c>
      <c r="CP582" s="8">
        <f t="shared" si="612"/>
        <v>514</v>
      </c>
      <c r="CQ582" s="8">
        <f t="shared" si="612"/>
        <v>3</v>
      </c>
      <c r="CS582" s="11">
        <f t="shared" si="599"/>
        <v>45134</v>
      </c>
      <c r="CT582" s="8">
        <f t="shared" si="569"/>
        <v>0</v>
      </c>
      <c r="CU582" s="8">
        <f t="shared" si="570"/>
        <v>0</v>
      </c>
      <c r="CV582" s="8">
        <f t="shared" si="571"/>
        <v>0</v>
      </c>
      <c r="CW582" s="8">
        <f t="shared" si="572"/>
        <v>0</v>
      </c>
      <c r="CX582" s="8">
        <f t="shared" si="573"/>
        <v>0</v>
      </c>
      <c r="CY582" s="8">
        <f t="shared" si="574"/>
        <v>0</v>
      </c>
      <c r="DA582" s="11">
        <f t="shared" si="600"/>
        <v>45134</v>
      </c>
      <c r="DB582" s="8">
        <f t="shared" si="575"/>
        <v>0</v>
      </c>
      <c r="DC582" s="8">
        <f t="shared" si="576"/>
        <v>0</v>
      </c>
      <c r="DD582" s="8">
        <f t="shared" si="577"/>
        <v>0</v>
      </c>
      <c r="DE582" s="8">
        <f t="shared" si="578"/>
        <v>0</v>
      </c>
      <c r="DF582" s="8">
        <f t="shared" si="579"/>
        <v>0</v>
      </c>
      <c r="DG582" s="8">
        <f t="shared" si="580"/>
        <v>0</v>
      </c>
      <c r="DI582" s="11">
        <f t="shared" si="601"/>
        <v>45134</v>
      </c>
      <c r="DJ582" s="8">
        <f t="shared" si="581"/>
        <v>0</v>
      </c>
      <c r="DK582" s="8">
        <f t="shared" si="582"/>
        <v>0</v>
      </c>
      <c r="DL582" s="8">
        <f t="shared" si="583"/>
        <v>0</v>
      </c>
      <c r="DM582" s="8">
        <f t="shared" si="584"/>
        <v>0</v>
      </c>
      <c r="DN582" s="8">
        <f t="shared" si="585"/>
        <v>0</v>
      </c>
      <c r="DO582" s="8">
        <f t="shared" si="586"/>
        <v>0</v>
      </c>
      <c r="DP582" s="56"/>
      <c r="DQ582" s="56"/>
      <c r="DR582" s="56"/>
      <c r="DS582" s="56"/>
    </row>
    <row r="583" spans="1:123" x14ac:dyDescent="0.3">
      <c r="A583" s="11">
        <f t="shared" si="587"/>
        <v>45135</v>
      </c>
      <c r="B583" s="8">
        <f t="shared" si="552"/>
        <v>1489</v>
      </c>
      <c r="C583" s="8">
        <f t="shared" si="553"/>
        <v>199919.18</v>
      </c>
      <c r="D583" s="8">
        <f t="shared" si="554"/>
        <v>0</v>
      </c>
      <c r="E583" s="8">
        <f t="shared" si="555"/>
        <v>958</v>
      </c>
      <c r="F583" s="8">
        <f t="shared" si="556"/>
        <v>1870.07</v>
      </c>
      <c r="G583" s="8">
        <f t="shared" si="557"/>
        <v>17</v>
      </c>
      <c r="I583" s="11">
        <f t="shared" si="588"/>
        <v>45135</v>
      </c>
      <c r="J583" s="8">
        <f t="shared" si="602"/>
        <v>1108</v>
      </c>
      <c r="K583" s="8">
        <f t="shared" si="602"/>
        <v>153608.27000000005</v>
      </c>
      <c r="L583" s="8">
        <f t="shared" si="602"/>
        <v>628.59999999999991</v>
      </c>
      <c r="M583" s="8">
        <f t="shared" si="602"/>
        <v>0</v>
      </c>
      <c r="N583" s="8">
        <f t="shared" si="602"/>
        <v>501.83999999999992</v>
      </c>
      <c r="O583" s="8">
        <f t="shared" si="602"/>
        <v>7</v>
      </c>
      <c r="Q583" s="11">
        <f t="shared" si="589"/>
        <v>45135</v>
      </c>
      <c r="R583" s="8">
        <f t="shared" si="603"/>
        <v>591</v>
      </c>
      <c r="S583" s="8">
        <f t="shared" si="603"/>
        <v>57399.55</v>
      </c>
      <c r="T583" s="8">
        <f t="shared" si="603"/>
        <v>507.25</v>
      </c>
      <c r="U583" s="8">
        <f t="shared" si="603"/>
        <v>0</v>
      </c>
      <c r="V583" s="8">
        <f t="shared" si="603"/>
        <v>176.09</v>
      </c>
      <c r="W583" s="8">
        <f t="shared" si="603"/>
        <v>506</v>
      </c>
      <c r="Y583" s="11">
        <f t="shared" si="590"/>
        <v>45135</v>
      </c>
      <c r="Z583" s="8">
        <f t="shared" si="604"/>
        <v>1421</v>
      </c>
      <c r="AA583" s="8">
        <f t="shared" si="604"/>
        <v>173494.49000000002</v>
      </c>
      <c r="AB583" s="8">
        <f t="shared" si="604"/>
        <v>1369.24</v>
      </c>
      <c r="AC583" s="8">
        <f t="shared" si="604"/>
        <v>0</v>
      </c>
      <c r="AD583" s="8">
        <f t="shared" si="604"/>
        <v>2608.25</v>
      </c>
      <c r="AE583" s="8">
        <f t="shared" si="604"/>
        <v>26</v>
      </c>
      <c r="AG583" s="11">
        <f t="shared" si="591"/>
        <v>45135</v>
      </c>
      <c r="AH583" s="8">
        <f t="shared" si="605"/>
        <v>1456</v>
      </c>
      <c r="AI583" s="8">
        <f t="shared" si="605"/>
        <v>189998.64</v>
      </c>
      <c r="AJ583" s="8">
        <f t="shared" si="605"/>
        <v>721.92000000000007</v>
      </c>
      <c r="AK583" s="8">
        <f t="shared" si="605"/>
        <v>0</v>
      </c>
      <c r="AL583" s="8">
        <f t="shared" si="605"/>
        <v>1584.2800000000002</v>
      </c>
      <c r="AM583" s="8">
        <f t="shared" si="605"/>
        <v>65</v>
      </c>
      <c r="AO583" s="11">
        <f t="shared" si="592"/>
        <v>45135</v>
      </c>
      <c r="AP583" s="8">
        <f t="shared" si="606"/>
        <v>1755</v>
      </c>
      <c r="AQ583" s="8">
        <f t="shared" si="606"/>
        <v>145439.92999999996</v>
      </c>
      <c r="AR583" s="8">
        <f t="shared" si="606"/>
        <v>0</v>
      </c>
      <c r="AS583" s="8">
        <f t="shared" si="606"/>
        <v>1592.16</v>
      </c>
      <c r="AT583" s="8">
        <f t="shared" si="606"/>
        <v>-251.61</v>
      </c>
      <c r="AU583" s="8">
        <f t="shared" si="606"/>
        <v>83</v>
      </c>
      <c r="AW583" s="11">
        <f t="shared" si="593"/>
        <v>45135</v>
      </c>
      <c r="AX583" s="8">
        <f t="shared" si="607"/>
        <v>1570</v>
      </c>
      <c r="AY583" s="8">
        <f t="shared" si="607"/>
        <v>189779.82000000004</v>
      </c>
      <c r="AZ583" s="8">
        <f t="shared" si="607"/>
        <v>984.29000000000008</v>
      </c>
      <c r="BA583" s="8">
        <f t="shared" si="607"/>
        <v>0</v>
      </c>
      <c r="BB583" s="8">
        <f t="shared" si="607"/>
        <v>1761.85</v>
      </c>
      <c r="BC583" s="8">
        <f t="shared" si="607"/>
        <v>72</v>
      </c>
      <c r="BE583" s="11">
        <f t="shared" si="594"/>
        <v>45135</v>
      </c>
      <c r="BF583" s="8">
        <f t="shared" si="608"/>
        <v>1423</v>
      </c>
      <c r="BG583" s="8">
        <f t="shared" si="608"/>
        <v>187923.03</v>
      </c>
      <c r="BH583" s="8">
        <f t="shared" si="608"/>
        <v>1529.1200000000001</v>
      </c>
      <c r="BI583" s="8">
        <f t="shared" si="608"/>
        <v>0</v>
      </c>
      <c r="BJ583" s="8">
        <f t="shared" si="608"/>
        <v>3482.35</v>
      </c>
      <c r="BK583" s="8">
        <f t="shared" si="608"/>
        <v>12</v>
      </c>
      <c r="BM583" s="11">
        <f t="shared" si="595"/>
        <v>45135</v>
      </c>
      <c r="BN583" s="8">
        <f t="shared" si="609"/>
        <v>1041</v>
      </c>
      <c r="BO583" s="8">
        <f t="shared" si="609"/>
        <v>82869.48</v>
      </c>
      <c r="BP583" s="8">
        <f t="shared" si="609"/>
        <v>798</v>
      </c>
      <c r="BQ583" s="8">
        <f t="shared" si="609"/>
        <v>0</v>
      </c>
      <c r="BR583" s="8">
        <f t="shared" si="609"/>
        <v>438.37</v>
      </c>
      <c r="BS583" s="8">
        <f t="shared" si="609"/>
        <v>39</v>
      </c>
      <c r="BU583" s="11">
        <f t="shared" si="596"/>
        <v>45135</v>
      </c>
      <c r="BV583" s="8">
        <f t="shared" si="610"/>
        <v>696</v>
      </c>
      <c r="BW583" s="8">
        <f t="shared" si="610"/>
        <v>81525.659999999989</v>
      </c>
      <c r="BX583" s="8">
        <f t="shared" si="610"/>
        <v>1134.5</v>
      </c>
      <c r="BY583" s="8">
        <f t="shared" si="610"/>
        <v>0</v>
      </c>
      <c r="BZ583" s="8">
        <f t="shared" si="610"/>
        <v>0</v>
      </c>
      <c r="CA583" s="8">
        <f t="shared" si="610"/>
        <v>39</v>
      </c>
      <c r="CC583" s="11">
        <f t="shared" si="597"/>
        <v>45135</v>
      </c>
      <c r="CD583" s="8">
        <f t="shared" si="611"/>
        <v>1501</v>
      </c>
      <c r="CE583" s="8">
        <f t="shared" si="611"/>
        <v>178671.22999999995</v>
      </c>
      <c r="CF583" s="8">
        <f t="shared" si="611"/>
        <v>13.02</v>
      </c>
      <c r="CG583" s="8">
        <f t="shared" si="611"/>
        <v>8559.9500000000007</v>
      </c>
      <c r="CH583" s="8">
        <f t="shared" si="611"/>
        <v>1440.94</v>
      </c>
      <c r="CI583" s="8">
        <f t="shared" si="611"/>
        <v>32</v>
      </c>
      <c r="CK583" s="11">
        <f t="shared" si="598"/>
        <v>45135</v>
      </c>
      <c r="CL583" s="8">
        <f t="shared" si="612"/>
        <v>408</v>
      </c>
      <c r="CM583" s="8">
        <f t="shared" si="612"/>
        <v>28652.18</v>
      </c>
      <c r="CN583" s="8">
        <f t="shared" si="612"/>
        <v>0</v>
      </c>
      <c r="CO583" s="8">
        <f t="shared" si="612"/>
        <v>27.5</v>
      </c>
      <c r="CP583" s="8">
        <f t="shared" si="612"/>
        <v>529</v>
      </c>
      <c r="CQ583" s="8">
        <f t="shared" si="612"/>
        <v>3</v>
      </c>
      <c r="CS583" s="11">
        <f t="shared" si="599"/>
        <v>45135</v>
      </c>
      <c r="CT583" s="8">
        <f t="shared" si="569"/>
        <v>0</v>
      </c>
      <c r="CU583" s="8">
        <f t="shared" si="570"/>
        <v>0</v>
      </c>
      <c r="CV583" s="8">
        <f t="shared" si="571"/>
        <v>0</v>
      </c>
      <c r="CW583" s="8">
        <f t="shared" si="572"/>
        <v>0</v>
      </c>
      <c r="CX583" s="8">
        <f t="shared" si="573"/>
        <v>0</v>
      </c>
      <c r="CY583" s="8">
        <f t="shared" si="574"/>
        <v>0</v>
      </c>
      <c r="DA583" s="11">
        <f t="shared" si="600"/>
        <v>45135</v>
      </c>
      <c r="DB583" s="8">
        <f t="shared" si="575"/>
        <v>0</v>
      </c>
      <c r="DC583" s="8">
        <f t="shared" si="576"/>
        <v>0</v>
      </c>
      <c r="DD583" s="8">
        <f t="shared" si="577"/>
        <v>0</v>
      </c>
      <c r="DE583" s="8">
        <f t="shared" si="578"/>
        <v>0</v>
      </c>
      <c r="DF583" s="8">
        <f t="shared" si="579"/>
        <v>0</v>
      </c>
      <c r="DG583" s="8">
        <f t="shared" si="580"/>
        <v>0</v>
      </c>
      <c r="DI583" s="11">
        <f t="shared" si="601"/>
        <v>45135</v>
      </c>
      <c r="DJ583" s="8">
        <f t="shared" si="581"/>
        <v>0</v>
      </c>
      <c r="DK583" s="8">
        <f t="shared" si="582"/>
        <v>0</v>
      </c>
      <c r="DL583" s="8">
        <f t="shared" si="583"/>
        <v>0</v>
      </c>
      <c r="DM583" s="8">
        <f t="shared" si="584"/>
        <v>0</v>
      </c>
      <c r="DN583" s="8">
        <f t="shared" si="585"/>
        <v>0</v>
      </c>
      <c r="DO583" s="8">
        <f t="shared" si="586"/>
        <v>0</v>
      </c>
      <c r="DP583" s="56"/>
      <c r="DQ583" s="56"/>
      <c r="DR583" s="56"/>
      <c r="DS583" s="56"/>
    </row>
    <row r="584" spans="1:123" x14ac:dyDescent="0.3">
      <c r="A584" s="11">
        <f t="shared" si="587"/>
        <v>45136</v>
      </c>
      <c r="B584" s="8">
        <f t="shared" si="552"/>
        <v>1546</v>
      </c>
      <c r="C584" s="8">
        <f t="shared" si="553"/>
        <v>207643.61</v>
      </c>
      <c r="D584" s="8">
        <f t="shared" si="554"/>
        <v>0</v>
      </c>
      <c r="E584" s="8">
        <f t="shared" si="555"/>
        <v>994</v>
      </c>
      <c r="F584" s="8">
        <f t="shared" si="556"/>
        <v>1928.07</v>
      </c>
      <c r="G584" s="8">
        <f t="shared" si="557"/>
        <v>18</v>
      </c>
      <c r="I584" s="11">
        <f t="shared" si="588"/>
        <v>45136</v>
      </c>
      <c r="J584" s="8">
        <f t="shared" si="602"/>
        <v>1136</v>
      </c>
      <c r="K584" s="8">
        <f t="shared" si="602"/>
        <v>157363.72000000006</v>
      </c>
      <c r="L584" s="8">
        <f t="shared" si="602"/>
        <v>660.90999999999985</v>
      </c>
      <c r="M584" s="8">
        <f t="shared" si="602"/>
        <v>0</v>
      </c>
      <c r="N584" s="8">
        <f t="shared" si="602"/>
        <v>501.83999999999992</v>
      </c>
      <c r="O584" s="8">
        <f t="shared" si="602"/>
        <v>7</v>
      </c>
      <c r="Q584" s="11">
        <f t="shared" si="589"/>
        <v>45136</v>
      </c>
      <c r="R584" s="8">
        <f t="shared" si="603"/>
        <v>626</v>
      </c>
      <c r="S584" s="8">
        <f t="shared" si="603"/>
        <v>60774.280000000006</v>
      </c>
      <c r="T584" s="8">
        <f t="shared" si="603"/>
        <v>553.25</v>
      </c>
      <c r="U584" s="8">
        <f t="shared" si="603"/>
        <v>0</v>
      </c>
      <c r="V584" s="8">
        <f t="shared" si="603"/>
        <v>176.09</v>
      </c>
      <c r="W584" s="8">
        <f t="shared" si="603"/>
        <v>520</v>
      </c>
      <c r="Y584" s="11">
        <f t="shared" si="590"/>
        <v>45136</v>
      </c>
      <c r="Z584" s="8">
        <f t="shared" si="604"/>
        <v>1461</v>
      </c>
      <c r="AA584" s="8">
        <f t="shared" si="604"/>
        <v>178352.78000000003</v>
      </c>
      <c r="AB584" s="8">
        <f t="shared" si="604"/>
        <v>1425.7</v>
      </c>
      <c r="AC584" s="8">
        <f t="shared" si="604"/>
        <v>0</v>
      </c>
      <c r="AD584" s="8">
        <f t="shared" si="604"/>
        <v>2608.25</v>
      </c>
      <c r="AE584" s="8">
        <f t="shared" si="604"/>
        <v>28</v>
      </c>
      <c r="AG584" s="11">
        <f t="shared" si="591"/>
        <v>45136</v>
      </c>
      <c r="AH584" s="8">
        <f t="shared" si="605"/>
        <v>1506</v>
      </c>
      <c r="AI584" s="8">
        <f t="shared" si="605"/>
        <v>196310.44</v>
      </c>
      <c r="AJ584" s="8">
        <f t="shared" si="605"/>
        <v>785.7600000000001</v>
      </c>
      <c r="AK584" s="8">
        <f t="shared" si="605"/>
        <v>0</v>
      </c>
      <c r="AL584" s="8">
        <f t="shared" si="605"/>
        <v>1584.2800000000002</v>
      </c>
      <c r="AM584" s="8">
        <f t="shared" si="605"/>
        <v>68</v>
      </c>
      <c r="AO584" s="11">
        <f t="shared" si="592"/>
        <v>45136</v>
      </c>
      <c r="AP584" s="8">
        <f t="shared" si="606"/>
        <v>1804</v>
      </c>
      <c r="AQ584" s="8">
        <f t="shared" si="606"/>
        <v>148888.17999999996</v>
      </c>
      <c r="AR584" s="8">
        <f t="shared" si="606"/>
        <v>0</v>
      </c>
      <c r="AS584" s="8">
        <f t="shared" si="606"/>
        <v>1673.66</v>
      </c>
      <c r="AT584" s="8">
        <f t="shared" si="606"/>
        <v>-318.32</v>
      </c>
      <c r="AU584" s="8">
        <f t="shared" si="606"/>
        <v>87</v>
      </c>
      <c r="AW584" s="11">
        <f t="shared" si="593"/>
        <v>45136</v>
      </c>
      <c r="AX584" s="8">
        <f t="shared" si="607"/>
        <v>1616</v>
      </c>
      <c r="AY584" s="8">
        <f t="shared" si="607"/>
        <v>195060.93000000002</v>
      </c>
      <c r="AZ584" s="8">
        <f t="shared" si="607"/>
        <v>1000.9200000000001</v>
      </c>
      <c r="BA584" s="8">
        <f t="shared" si="607"/>
        <v>0</v>
      </c>
      <c r="BB584" s="8">
        <f t="shared" si="607"/>
        <v>1811.85</v>
      </c>
      <c r="BC584" s="8">
        <f t="shared" si="607"/>
        <v>75</v>
      </c>
      <c r="BE584" s="11">
        <f t="shared" si="594"/>
        <v>45136</v>
      </c>
      <c r="BF584" s="8">
        <f t="shared" si="608"/>
        <v>1485</v>
      </c>
      <c r="BG584" s="8">
        <f t="shared" si="608"/>
        <v>197269.15</v>
      </c>
      <c r="BH584" s="8">
        <f t="shared" si="608"/>
        <v>1578.3100000000002</v>
      </c>
      <c r="BI584" s="8">
        <f t="shared" si="608"/>
        <v>0</v>
      </c>
      <c r="BJ584" s="8">
        <f t="shared" si="608"/>
        <v>3848.0099999999998</v>
      </c>
      <c r="BK584" s="8">
        <f t="shared" si="608"/>
        <v>12</v>
      </c>
      <c r="BM584" s="11">
        <f t="shared" si="595"/>
        <v>45136</v>
      </c>
      <c r="BN584" s="8">
        <f t="shared" si="609"/>
        <v>1076</v>
      </c>
      <c r="BO584" s="8">
        <f t="shared" si="609"/>
        <v>85734.51</v>
      </c>
      <c r="BP584" s="8">
        <f t="shared" si="609"/>
        <v>851</v>
      </c>
      <c r="BQ584" s="8">
        <f t="shared" si="609"/>
        <v>0</v>
      </c>
      <c r="BR584" s="8">
        <f t="shared" si="609"/>
        <v>458.37</v>
      </c>
      <c r="BS584" s="8">
        <f t="shared" si="609"/>
        <v>39</v>
      </c>
      <c r="BU584" s="11">
        <f t="shared" si="596"/>
        <v>45136</v>
      </c>
      <c r="BV584" s="8">
        <f t="shared" si="610"/>
        <v>736</v>
      </c>
      <c r="BW584" s="8">
        <f t="shared" si="610"/>
        <v>85813.169999999984</v>
      </c>
      <c r="BX584" s="8">
        <f t="shared" si="610"/>
        <v>1167</v>
      </c>
      <c r="BY584" s="8">
        <f t="shared" si="610"/>
        <v>0</v>
      </c>
      <c r="BZ584" s="8">
        <f t="shared" si="610"/>
        <v>0</v>
      </c>
      <c r="CA584" s="8">
        <f t="shared" si="610"/>
        <v>39</v>
      </c>
      <c r="CC584" s="11">
        <f t="shared" si="597"/>
        <v>45136</v>
      </c>
      <c r="CD584" s="8">
        <f t="shared" si="611"/>
        <v>1551</v>
      </c>
      <c r="CE584" s="8">
        <f t="shared" si="611"/>
        <v>184316.15999999995</v>
      </c>
      <c r="CF584" s="8">
        <f t="shared" si="611"/>
        <v>13.02</v>
      </c>
      <c r="CG584" s="8">
        <f t="shared" si="611"/>
        <v>8559.9500000000007</v>
      </c>
      <c r="CH584" s="8">
        <f t="shared" si="611"/>
        <v>1542.44</v>
      </c>
      <c r="CI584" s="8">
        <f t="shared" si="611"/>
        <v>34</v>
      </c>
      <c r="CK584" s="11">
        <f t="shared" si="598"/>
        <v>45136</v>
      </c>
      <c r="CL584" s="8">
        <f t="shared" si="612"/>
        <v>421</v>
      </c>
      <c r="CM584" s="8">
        <f t="shared" si="612"/>
        <v>29578.81</v>
      </c>
      <c r="CN584" s="8">
        <f t="shared" si="612"/>
        <v>0</v>
      </c>
      <c r="CO584" s="8">
        <f t="shared" si="612"/>
        <v>27.5</v>
      </c>
      <c r="CP584" s="8">
        <f t="shared" si="612"/>
        <v>559</v>
      </c>
      <c r="CQ584" s="8">
        <f t="shared" si="612"/>
        <v>4</v>
      </c>
      <c r="CS584" s="11">
        <f t="shared" si="599"/>
        <v>45136</v>
      </c>
      <c r="CT584" s="8">
        <f t="shared" si="569"/>
        <v>0</v>
      </c>
      <c r="CU584" s="8">
        <f t="shared" si="570"/>
        <v>0</v>
      </c>
      <c r="CV584" s="8">
        <f t="shared" si="571"/>
        <v>0</v>
      </c>
      <c r="CW584" s="8">
        <f t="shared" si="572"/>
        <v>0</v>
      </c>
      <c r="CX584" s="8">
        <f t="shared" si="573"/>
        <v>0</v>
      </c>
      <c r="CY584" s="8">
        <f t="shared" si="574"/>
        <v>0</v>
      </c>
      <c r="DA584" s="11">
        <f t="shared" si="600"/>
        <v>45136</v>
      </c>
      <c r="DB584" s="8">
        <f t="shared" si="575"/>
        <v>0</v>
      </c>
      <c r="DC584" s="8">
        <f t="shared" si="576"/>
        <v>0</v>
      </c>
      <c r="DD584" s="8">
        <f t="shared" si="577"/>
        <v>0</v>
      </c>
      <c r="DE584" s="8">
        <f t="shared" si="578"/>
        <v>0</v>
      </c>
      <c r="DF584" s="8">
        <f t="shared" si="579"/>
        <v>0</v>
      </c>
      <c r="DG584" s="8">
        <f t="shared" si="580"/>
        <v>0</v>
      </c>
      <c r="DI584" s="11">
        <f t="shared" si="601"/>
        <v>45136</v>
      </c>
      <c r="DJ584" s="8">
        <f t="shared" si="581"/>
        <v>0</v>
      </c>
      <c r="DK584" s="8">
        <f t="shared" si="582"/>
        <v>0</v>
      </c>
      <c r="DL584" s="8">
        <f t="shared" si="583"/>
        <v>0</v>
      </c>
      <c r="DM584" s="8">
        <f t="shared" si="584"/>
        <v>0</v>
      </c>
      <c r="DN584" s="8">
        <f t="shared" si="585"/>
        <v>0</v>
      </c>
      <c r="DO584" s="8">
        <f t="shared" si="586"/>
        <v>0</v>
      </c>
      <c r="DP584" s="56"/>
      <c r="DQ584" s="56"/>
      <c r="DR584" s="56"/>
      <c r="DS584" s="56"/>
    </row>
    <row r="585" spans="1:123" x14ac:dyDescent="0.3">
      <c r="A585" s="11">
        <f t="shared" si="587"/>
        <v>45137</v>
      </c>
      <c r="B585" s="8">
        <f t="shared" si="552"/>
        <v>1588</v>
      </c>
      <c r="C585" s="8">
        <f t="shared" si="553"/>
        <v>212910.68999999997</v>
      </c>
      <c r="D585" s="8">
        <f t="shared" si="554"/>
        <v>0</v>
      </c>
      <c r="E585" s="8">
        <f t="shared" si="555"/>
        <v>1031</v>
      </c>
      <c r="F585" s="8">
        <f t="shared" si="556"/>
        <v>1961.07</v>
      </c>
      <c r="G585" s="8">
        <f t="shared" si="557"/>
        <v>19</v>
      </c>
      <c r="I585" s="11">
        <f t="shared" si="588"/>
        <v>45137</v>
      </c>
      <c r="J585" s="8">
        <f t="shared" si="602"/>
        <v>1165</v>
      </c>
      <c r="K585" s="8">
        <f t="shared" si="602"/>
        <v>161212.58000000005</v>
      </c>
      <c r="L585" s="8">
        <f t="shared" si="602"/>
        <v>686.13999999999987</v>
      </c>
      <c r="M585" s="8">
        <f t="shared" si="602"/>
        <v>0</v>
      </c>
      <c r="N585" s="8">
        <f t="shared" si="602"/>
        <v>506.78999999999991</v>
      </c>
      <c r="O585" s="8">
        <f t="shared" si="602"/>
        <v>7</v>
      </c>
      <c r="Q585" s="11">
        <f t="shared" si="589"/>
        <v>45137</v>
      </c>
      <c r="R585" s="8">
        <f t="shared" si="603"/>
        <v>650</v>
      </c>
      <c r="S585" s="8">
        <f t="shared" si="603"/>
        <v>63198.650000000009</v>
      </c>
      <c r="T585" s="8">
        <f t="shared" si="603"/>
        <v>573.25</v>
      </c>
      <c r="U585" s="8">
        <f t="shared" si="603"/>
        <v>0</v>
      </c>
      <c r="V585" s="8">
        <f t="shared" si="603"/>
        <v>176.09</v>
      </c>
      <c r="W585" s="8">
        <f t="shared" si="603"/>
        <v>534</v>
      </c>
      <c r="Y585" s="11">
        <f t="shared" si="590"/>
        <v>45137</v>
      </c>
      <c r="Z585" s="8">
        <f t="shared" si="604"/>
        <v>1482</v>
      </c>
      <c r="AA585" s="8">
        <f t="shared" si="604"/>
        <v>180701.96000000002</v>
      </c>
      <c r="AB585" s="8">
        <f t="shared" si="604"/>
        <v>1445.13</v>
      </c>
      <c r="AC585" s="8">
        <f t="shared" si="604"/>
        <v>0</v>
      </c>
      <c r="AD585" s="8">
        <f t="shared" si="604"/>
        <v>2608.25</v>
      </c>
      <c r="AE585" s="8">
        <f t="shared" si="604"/>
        <v>30</v>
      </c>
      <c r="AG585" s="11">
        <f t="shared" si="591"/>
        <v>45137</v>
      </c>
      <c r="AH585" s="8">
        <f t="shared" si="605"/>
        <v>1551</v>
      </c>
      <c r="AI585" s="8">
        <f t="shared" si="605"/>
        <v>201809.19</v>
      </c>
      <c r="AJ585" s="8">
        <f t="shared" si="605"/>
        <v>787.61000000000013</v>
      </c>
      <c r="AK585" s="8">
        <f t="shared" si="605"/>
        <v>0</v>
      </c>
      <c r="AL585" s="8">
        <f t="shared" si="605"/>
        <v>1634.2800000000002</v>
      </c>
      <c r="AM585" s="8">
        <f t="shared" si="605"/>
        <v>71</v>
      </c>
      <c r="AO585" s="11">
        <f t="shared" si="592"/>
        <v>45137</v>
      </c>
      <c r="AP585" s="8">
        <f t="shared" si="606"/>
        <v>1852</v>
      </c>
      <c r="AQ585" s="8">
        <f t="shared" si="606"/>
        <v>152327.96999999997</v>
      </c>
      <c r="AR585" s="8">
        <f t="shared" si="606"/>
        <v>0</v>
      </c>
      <c r="AS585" s="8">
        <f t="shared" si="606"/>
        <v>1696.66</v>
      </c>
      <c r="AT585" s="8">
        <f t="shared" si="606"/>
        <v>-168.32</v>
      </c>
      <c r="AU585" s="8">
        <f t="shared" si="606"/>
        <v>102</v>
      </c>
      <c r="AW585" s="11">
        <f t="shared" si="593"/>
        <v>45137</v>
      </c>
      <c r="AX585" s="8">
        <f t="shared" si="607"/>
        <v>1683</v>
      </c>
      <c r="AY585" s="8">
        <f t="shared" si="607"/>
        <v>202855.43000000002</v>
      </c>
      <c r="AZ585" s="8">
        <f t="shared" si="607"/>
        <v>1107.1400000000001</v>
      </c>
      <c r="BA585" s="8">
        <f t="shared" si="607"/>
        <v>0</v>
      </c>
      <c r="BB585" s="8">
        <f t="shared" si="607"/>
        <v>1811.85</v>
      </c>
      <c r="BC585" s="8">
        <f t="shared" si="607"/>
        <v>78</v>
      </c>
      <c r="BE585" s="11">
        <f t="shared" si="594"/>
        <v>45137</v>
      </c>
      <c r="BF585" s="8">
        <f t="shared" si="608"/>
        <v>1539</v>
      </c>
      <c r="BG585" s="8">
        <f t="shared" si="608"/>
        <v>204799.63</v>
      </c>
      <c r="BH585" s="8">
        <f t="shared" si="608"/>
        <v>1644.6800000000003</v>
      </c>
      <c r="BI585" s="8">
        <f t="shared" si="608"/>
        <v>0</v>
      </c>
      <c r="BJ585" s="8">
        <f t="shared" si="608"/>
        <v>4067.81</v>
      </c>
      <c r="BK585" s="8">
        <f t="shared" si="608"/>
        <v>12</v>
      </c>
      <c r="BM585" s="11">
        <f t="shared" si="595"/>
        <v>45137</v>
      </c>
      <c r="BN585" s="8">
        <f t="shared" si="609"/>
        <v>1106</v>
      </c>
      <c r="BO585" s="8">
        <f t="shared" si="609"/>
        <v>88054.62999999999</v>
      </c>
      <c r="BP585" s="8">
        <f t="shared" si="609"/>
        <v>879</v>
      </c>
      <c r="BQ585" s="8">
        <f t="shared" si="609"/>
        <v>0</v>
      </c>
      <c r="BR585" s="8">
        <f t="shared" si="609"/>
        <v>458.37</v>
      </c>
      <c r="BS585" s="8">
        <f t="shared" si="609"/>
        <v>39</v>
      </c>
      <c r="BU585" s="11">
        <f t="shared" si="596"/>
        <v>45137</v>
      </c>
      <c r="BV585" s="8">
        <f t="shared" si="610"/>
        <v>756</v>
      </c>
      <c r="BW585" s="8">
        <f t="shared" si="610"/>
        <v>88077.179999999978</v>
      </c>
      <c r="BX585" s="8">
        <f t="shared" si="610"/>
        <v>1178</v>
      </c>
      <c r="BY585" s="8">
        <f t="shared" si="610"/>
        <v>0</v>
      </c>
      <c r="BZ585" s="8">
        <f t="shared" si="610"/>
        <v>0</v>
      </c>
      <c r="CA585" s="8">
        <f t="shared" si="610"/>
        <v>39</v>
      </c>
      <c r="CC585" s="11">
        <f t="shared" si="597"/>
        <v>45137</v>
      </c>
      <c r="CD585" s="8">
        <f t="shared" si="611"/>
        <v>1580</v>
      </c>
      <c r="CE585" s="8">
        <f t="shared" si="611"/>
        <v>187506.71999999994</v>
      </c>
      <c r="CF585" s="8">
        <f t="shared" si="611"/>
        <v>13.02</v>
      </c>
      <c r="CG585" s="8">
        <f t="shared" si="611"/>
        <v>8722.7300000000014</v>
      </c>
      <c r="CH585" s="8">
        <f t="shared" si="611"/>
        <v>1608.8300000000002</v>
      </c>
      <c r="CI585" s="8">
        <f t="shared" si="611"/>
        <v>36</v>
      </c>
      <c r="CK585" s="11">
        <f t="shared" si="598"/>
        <v>45137</v>
      </c>
      <c r="CL585" s="8">
        <f t="shared" si="612"/>
        <v>440</v>
      </c>
      <c r="CM585" s="8">
        <f t="shared" si="612"/>
        <v>31022.370000000003</v>
      </c>
      <c r="CN585" s="8">
        <f t="shared" si="612"/>
        <v>0</v>
      </c>
      <c r="CO585" s="8">
        <f t="shared" si="612"/>
        <v>27.5</v>
      </c>
      <c r="CP585" s="8">
        <f t="shared" si="612"/>
        <v>694</v>
      </c>
      <c r="CQ585" s="8">
        <f t="shared" si="612"/>
        <v>5</v>
      </c>
      <c r="CS585" s="11">
        <f t="shared" si="599"/>
        <v>45137</v>
      </c>
      <c r="CT585" s="8">
        <f t="shared" si="569"/>
        <v>0</v>
      </c>
      <c r="CU585" s="8">
        <f t="shared" si="570"/>
        <v>0</v>
      </c>
      <c r="CV585" s="8">
        <f t="shared" si="571"/>
        <v>0</v>
      </c>
      <c r="CW585" s="8">
        <f t="shared" si="572"/>
        <v>0</v>
      </c>
      <c r="CX585" s="8">
        <f t="shared" si="573"/>
        <v>0</v>
      </c>
      <c r="CY585" s="8">
        <f t="shared" si="574"/>
        <v>0</v>
      </c>
      <c r="DA585" s="11">
        <f t="shared" si="600"/>
        <v>45137</v>
      </c>
      <c r="DB585" s="8">
        <f t="shared" si="575"/>
        <v>0</v>
      </c>
      <c r="DC585" s="8">
        <f t="shared" si="576"/>
        <v>0</v>
      </c>
      <c r="DD585" s="8">
        <f t="shared" si="577"/>
        <v>0</v>
      </c>
      <c r="DE585" s="8">
        <f t="shared" si="578"/>
        <v>0</v>
      </c>
      <c r="DF585" s="8">
        <f t="shared" si="579"/>
        <v>0</v>
      </c>
      <c r="DG585" s="8">
        <f t="shared" si="580"/>
        <v>0</v>
      </c>
      <c r="DI585" s="11">
        <f t="shared" si="601"/>
        <v>45137</v>
      </c>
      <c r="DJ585" s="8">
        <f t="shared" si="581"/>
        <v>0</v>
      </c>
      <c r="DK585" s="8">
        <f t="shared" si="582"/>
        <v>0</v>
      </c>
      <c r="DL585" s="8">
        <f t="shared" si="583"/>
        <v>0</v>
      </c>
      <c r="DM585" s="8">
        <f t="shared" si="584"/>
        <v>0</v>
      </c>
      <c r="DN585" s="8">
        <f t="shared" si="585"/>
        <v>0</v>
      </c>
      <c r="DO585" s="8">
        <f t="shared" si="586"/>
        <v>0</v>
      </c>
      <c r="DP585" s="56"/>
      <c r="DQ585" s="56"/>
      <c r="DR585" s="56"/>
      <c r="DS585" s="56"/>
    </row>
    <row r="586" spans="1:123" ht="15" thickBot="1" x14ac:dyDescent="0.35">
      <c r="A586" s="19">
        <f t="shared" si="587"/>
        <v>45138</v>
      </c>
      <c r="B586" s="20">
        <f t="shared" si="552"/>
        <v>1628</v>
      </c>
      <c r="C586" s="20">
        <f t="shared" si="553"/>
        <v>219291.33999999997</v>
      </c>
      <c r="D586" s="20">
        <f t="shared" si="554"/>
        <v>0</v>
      </c>
      <c r="E586" s="20">
        <f t="shared" si="555"/>
        <v>1037</v>
      </c>
      <c r="F586" s="20">
        <f t="shared" si="556"/>
        <v>2070.83</v>
      </c>
      <c r="G586" s="20">
        <f t="shared" si="557"/>
        <v>19</v>
      </c>
      <c r="I586" s="19">
        <f t="shared" si="588"/>
        <v>45138</v>
      </c>
      <c r="J586" s="20">
        <f t="shared" si="602"/>
        <v>1218</v>
      </c>
      <c r="K586" s="20">
        <f t="shared" si="602"/>
        <v>168813.77000000005</v>
      </c>
      <c r="L586" s="20">
        <f t="shared" si="602"/>
        <v>714.90999999999985</v>
      </c>
      <c r="M586" s="20">
        <f t="shared" si="602"/>
        <v>0</v>
      </c>
      <c r="N586" s="20">
        <f t="shared" si="602"/>
        <v>566.68999999999994</v>
      </c>
      <c r="O586" s="20">
        <f t="shared" si="602"/>
        <v>7</v>
      </c>
      <c r="Q586" s="19">
        <f t="shared" si="589"/>
        <v>45138</v>
      </c>
      <c r="R586" s="20">
        <f t="shared" si="603"/>
        <v>686</v>
      </c>
      <c r="S586" s="20">
        <f t="shared" si="603"/>
        <v>66662.670000000013</v>
      </c>
      <c r="T586" s="20">
        <f t="shared" si="603"/>
        <v>621</v>
      </c>
      <c r="U586" s="20">
        <f t="shared" si="603"/>
        <v>0</v>
      </c>
      <c r="V586" s="20">
        <f t="shared" si="603"/>
        <v>176.09</v>
      </c>
      <c r="W586" s="20">
        <f t="shared" si="603"/>
        <v>548</v>
      </c>
      <c r="Y586" s="19">
        <f t="shared" si="590"/>
        <v>45138</v>
      </c>
      <c r="Z586" s="20">
        <f t="shared" si="604"/>
        <v>1533</v>
      </c>
      <c r="AA586" s="20">
        <f t="shared" si="604"/>
        <v>187551.01</v>
      </c>
      <c r="AB586" s="20">
        <f t="shared" si="604"/>
        <v>1464.5600000000002</v>
      </c>
      <c r="AC586" s="20">
        <f t="shared" si="604"/>
        <v>0</v>
      </c>
      <c r="AD586" s="20">
        <f t="shared" si="604"/>
        <v>3458.25</v>
      </c>
      <c r="AE586" s="20">
        <f t="shared" si="604"/>
        <v>32</v>
      </c>
      <c r="AG586" s="19">
        <f t="shared" si="591"/>
        <v>45138</v>
      </c>
      <c r="AH586" s="20">
        <f t="shared" si="605"/>
        <v>1612</v>
      </c>
      <c r="AI586" s="20">
        <f t="shared" si="605"/>
        <v>209886.8</v>
      </c>
      <c r="AJ586" s="20">
        <f t="shared" si="605"/>
        <v>819.07000000000016</v>
      </c>
      <c r="AK586" s="20">
        <f t="shared" si="605"/>
        <v>0</v>
      </c>
      <c r="AL586" s="20">
        <f t="shared" si="605"/>
        <v>1734.2800000000002</v>
      </c>
      <c r="AM586" s="20">
        <f t="shared" si="605"/>
        <v>74</v>
      </c>
      <c r="AO586" s="19">
        <f t="shared" si="592"/>
        <v>45138</v>
      </c>
      <c r="AP586" s="20">
        <f t="shared" si="606"/>
        <v>1910</v>
      </c>
      <c r="AQ586" s="20">
        <f t="shared" si="606"/>
        <v>157236.02999999997</v>
      </c>
      <c r="AR586" s="20">
        <f t="shared" si="606"/>
        <v>0</v>
      </c>
      <c r="AS586" s="20">
        <f t="shared" si="606"/>
        <v>1704.66</v>
      </c>
      <c r="AT586" s="20">
        <f t="shared" si="606"/>
        <v>-197.84</v>
      </c>
      <c r="AU586" s="20">
        <f t="shared" si="606"/>
        <v>103</v>
      </c>
      <c r="AW586" s="19">
        <f t="shared" si="593"/>
        <v>45138</v>
      </c>
      <c r="AX586" s="20">
        <f t="shared" si="607"/>
        <v>1754</v>
      </c>
      <c r="AY586" s="20">
        <f t="shared" si="607"/>
        <v>211250.59000000003</v>
      </c>
      <c r="AZ586" s="20">
        <f t="shared" si="607"/>
        <v>1128.3800000000001</v>
      </c>
      <c r="BA586" s="20">
        <f t="shared" si="607"/>
        <v>0</v>
      </c>
      <c r="BB586" s="20">
        <f t="shared" si="607"/>
        <v>1856</v>
      </c>
      <c r="BC586" s="20">
        <f t="shared" si="607"/>
        <v>81</v>
      </c>
      <c r="BE586" s="19">
        <f t="shared" si="594"/>
        <v>45138</v>
      </c>
      <c r="BF586" s="20">
        <f t="shared" si="608"/>
        <v>1599</v>
      </c>
      <c r="BG586" s="20">
        <f t="shared" si="608"/>
        <v>213748.67</v>
      </c>
      <c r="BH586" s="20">
        <f t="shared" si="608"/>
        <v>1672.0600000000004</v>
      </c>
      <c r="BI586" s="20">
        <f t="shared" si="608"/>
        <v>0</v>
      </c>
      <c r="BJ586" s="20">
        <f t="shared" si="608"/>
        <v>4377.21</v>
      </c>
      <c r="BK586" s="20">
        <f t="shared" si="608"/>
        <v>15</v>
      </c>
      <c r="BM586" s="19">
        <f t="shared" si="595"/>
        <v>45138</v>
      </c>
      <c r="BN586" s="20">
        <f t="shared" si="609"/>
        <v>1143</v>
      </c>
      <c r="BO586" s="20">
        <f t="shared" si="609"/>
        <v>90872.909999999989</v>
      </c>
      <c r="BP586" s="20">
        <f t="shared" si="609"/>
        <v>939</v>
      </c>
      <c r="BQ586" s="20">
        <f t="shared" si="609"/>
        <v>0</v>
      </c>
      <c r="BR586" s="20">
        <f t="shared" si="609"/>
        <v>458.37</v>
      </c>
      <c r="BS586" s="20">
        <f t="shared" si="609"/>
        <v>40</v>
      </c>
      <c r="BU586" s="19">
        <f t="shared" si="596"/>
        <v>45138</v>
      </c>
      <c r="BV586" s="20">
        <f t="shared" si="610"/>
        <v>788</v>
      </c>
      <c r="BW586" s="20">
        <f t="shared" si="610"/>
        <v>91718.479999999981</v>
      </c>
      <c r="BX586" s="20">
        <f t="shared" si="610"/>
        <v>1317.31</v>
      </c>
      <c r="BY586" s="20">
        <f t="shared" si="610"/>
        <v>0</v>
      </c>
      <c r="BZ586" s="20">
        <f t="shared" si="610"/>
        <v>0</v>
      </c>
      <c r="CA586" s="20">
        <f t="shared" si="610"/>
        <v>39</v>
      </c>
      <c r="CC586" s="19">
        <f t="shared" si="597"/>
        <v>45138</v>
      </c>
      <c r="CD586" s="20">
        <f t="shared" si="611"/>
        <v>1643</v>
      </c>
      <c r="CE586" s="20">
        <f t="shared" si="611"/>
        <v>195532.71999999994</v>
      </c>
      <c r="CF586" s="20">
        <f t="shared" si="611"/>
        <v>17.670000000000002</v>
      </c>
      <c r="CG586" s="20">
        <f t="shared" si="611"/>
        <v>9087.8000000000011</v>
      </c>
      <c r="CH586" s="20">
        <f t="shared" si="611"/>
        <v>1718.8300000000002</v>
      </c>
      <c r="CI586" s="20">
        <f t="shared" si="611"/>
        <v>38</v>
      </c>
      <c r="CK586" s="19">
        <f t="shared" si="598"/>
        <v>45138</v>
      </c>
      <c r="CL586" s="20">
        <f t="shared" si="612"/>
        <v>457</v>
      </c>
      <c r="CM586" s="20">
        <f t="shared" si="612"/>
        <v>31549.460000000003</v>
      </c>
      <c r="CN586" s="20">
        <f t="shared" si="612"/>
        <v>0</v>
      </c>
      <c r="CO586" s="20">
        <f t="shared" si="612"/>
        <v>38</v>
      </c>
      <c r="CP586" s="20">
        <f t="shared" si="612"/>
        <v>644.82000000000005</v>
      </c>
      <c r="CQ586" s="20">
        <f t="shared" si="612"/>
        <v>6</v>
      </c>
      <c r="CS586" s="19">
        <f t="shared" si="599"/>
        <v>45138</v>
      </c>
      <c r="CT586" s="20">
        <f t="shared" si="569"/>
        <v>0</v>
      </c>
      <c r="CU586" s="20">
        <f t="shared" si="570"/>
        <v>0</v>
      </c>
      <c r="CV586" s="20">
        <f t="shared" si="571"/>
        <v>0</v>
      </c>
      <c r="CW586" s="20">
        <f t="shared" si="572"/>
        <v>0</v>
      </c>
      <c r="CX586" s="20">
        <f t="shared" si="573"/>
        <v>0</v>
      </c>
      <c r="CY586" s="20">
        <f t="shared" si="574"/>
        <v>0</v>
      </c>
      <c r="DA586" s="19">
        <f t="shared" si="600"/>
        <v>45138</v>
      </c>
      <c r="DB586" s="20">
        <f t="shared" si="575"/>
        <v>0</v>
      </c>
      <c r="DC586" s="20">
        <f t="shared" si="576"/>
        <v>0</v>
      </c>
      <c r="DD586" s="20">
        <f t="shared" si="577"/>
        <v>0</v>
      </c>
      <c r="DE586" s="20">
        <f t="shared" si="578"/>
        <v>0</v>
      </c>
      <c r="DF586" s="20">
        <f t="shared" si="579"/>
        <v>0</v>
      </c>
      <c r="DG586" s="20">
        <f t="shared" si="580"/>
        <v>0</v>
      </c>
      <c r="DI586" s="19">
        <f t="shared" si="601"/>
        <v>45138</v>
      </c>
      <c r="DJ586" s="20">
        <f t="shared" si="581"/>
        <v>0</v>
      </c>
      <c r="DK586" s="20">
        <f t="shared" si="582"/>
        <v>0</v>
      </c>
      <c r="DL586" s="20">
        <f t="shared" si="583"/>
        <v>0</v>
      </c>
      <c r="DM586" s="20">
        <f t="shared" si="584"/>
        <v>0</v>
      </c>
      <c r="DN586" s="20">
        <f t="shared" si="585"/>
        <v>0</v>
      </c>
      <c r="DO586" s="20">
        <f t="shared" si="586"/>
        <v>0</v>
      </c>
      <c r="DP586" s="56"/>
      <c r="DQ586" s="56"/>
      <c r="DR586" s="56"/>
      <c r="DS586" s="56"/>
    </row>
    <row r="587" spans="1:123" x14ac:dyDescent="0.3">
      <c r="A587" s="11">
        <f t="shared" si="587"/>
        <v>45139</v>
      </c>
      <c r="B587" s="21">
        <f>B217</f>
        <v>42</v>
      </c>
      <c r="C587" s="21">
        <f t="shared" ref="C587:G587" si="613">C217</f>
        <v>5899.91</v>
      </c>
      <c r="D587" s="21">
        <f t="shared" si="613"/>
        <v>0</v>
      </c>
      <c r="E587" s="21">
        <f t="shared" si="613"/>
        <v>23</v>
      </c>
      <c r="F587" s="21">
        <f t="shared" si="613"/>
        <v>100</v>
      </c>
      <c r="G587" s="21">
        <f t="shared" si="613"/>
        <v>0</v>
      </c>
      <c r="I587" s="11">
        <f t="shared" si="588"/>
        <v>45139</v>
      </c>
      <c r="J587" s="21">
        <f>J217</f>
        <v>58</v>
      </c>
      <c r="K587" s="21">
        <f t="shared" ref="K587:O587" si="614">K217</f>
        <v>8248.2900000000009</v>
      </c>
      <c r="L587" s="21">
        <f t="shared" si="614"/>
        <v>58.01</v>
      </c>
      <c r="M587" s="21">
        <f t="shared" si="614"/>
        <v>0</v>
      </c>
      <c r="N587" s="21">
        <f t="shared" si="614"/>
        <v>-5.25</v>
      </c>
      <c r="O587" s="21">
        <f t="shared" si="614"/>
        <v>0</v>
      </c>
      <c r="Q587" s="11">
        <f t="shared" si="589"/>
        <v>45139</v>
      </c>
      <c r="R587" s="21">
        <f>R217</f>
        <v>35</v>
      </c>
      <c r="S587" s="21">
        <f t="shared" ref="S587:W587" si="615">S217</f>
        <v>3417.13</v>
      </c>
      <c r="T587" s="21">
        <f t="shared" si="615"/>
        <v>48.25</v>
      </c>
      <c r="U587" s="21">
        <f t="shared" si="615"/>
        <v>0</v>
      </c>
      <c r="V587" s="21">
        <f t="shared" si="615"/>
        <v>5.82</v>
      </c>
      <c r="W587" s="21">
        <f t="shared" si="615"/>
        <v>14</v>
      </c>
      <c r="Y587" s="11">
        <f t="shared" si="590"/>
        <v>45139</v>
      </c>
      <c r="Z587" s="21">
        <f>Z217</f>
        <v>47</v>
      </c>
      <c r="AA587" s="21">
        <f t="shared" ref="AA587:AE587" si="616">AA217</f>
        <v>5880.92</v>
      </c>
      <c r="AB587" s="21">
        <f t="shared" si="616"/>
        <v>22.21</v>
      </c>
      <c r="AC587" s="21">
        <f t="shared" si="616"/>
        <v>0</v>
      </c>
      <c r="AD587" s="21">
        <f t="shared" si="616"/>
        <v>0</v>
      </c>
      <c r="AE587" s="21">
        <f t="shared" si="616"/>
        <v>2</v>
      </c>
      <c r="AG587" s="11">
        <f t="shared" si="591"/>
        <v>45139</v>
      </c>
      <c r="AH587" s="21">
        <f>AH217</f>
        <v>60</v>
      </c>
      <c r="AI587" s="21">
        <f t="shared" ref="AI587:AM587" si="617">AI217</f>
        <v>8005.58</v>
      </c>
      <c r="AJ587" s="21">
        <f t="shared" si="617"/>
        <v>16.66</v>
      </c>
      <c r="AK587" s="21">
        <f t="shared" si="617"/>
        <v>0</v>
      </c>
      <c r="AL587" s="21">
        <f t="shared" si="617"/>
        <v>50</v>
      </c>
      <c r="AM587" s="21">
        <f t="shared" si="617"/>
        <v>3</v>
      </c>
      <c r="AO587" s="11">
        <f t="shared" si="592"/>
        <v>45139</v>
      </c>
      <c r="AP587" s="21">
        <f>AP217</f>
        <v>73</v>
      </c>
      <c r="AQ587" s="21">
        <f t="shared" ref="AQ587:AU587" si="618">AQ217</f>
        <v>6273.99</v>
      </c>
      <c r="AR587" s="21">
        <f t="shared" si="618"/>
        <v>0</v>
      </c>
      <c r="AS587" s="21">
        <f t="shared" si="618"/>
        <v>5</v>
      </c>
      <c r="AT587" s="21">
        <f t="shared" si="618"/>
        <v>0</v>
      </c>
      <c r="AU587" s="21">
        <f t="shared" si="618"/>
        <v>3</v>
      </c>
      <c r="AW587" s="11">
        <f t="shared" si="593"/>
        <v>45139</v>
      </c>
      <c r="AX587" s="21">
        <f>AX217</f>
        <v>57</v>
      </c>
      <c r="AY587" s="21">
        <f t="shared" ref="AY587:BC587" si="619">AY217</f>
        <v>7309.92</v>
      </c>
      <c r="AZ587" s="21">
        <f t="shared" si="619"/>
        <v>36.950000000000003</v>
      </c>
      <c r="BA587" s="21">
        <f t="shared" si="619"/>
        <v>0</v>
      </c>
      <c r="BB587" s="21">
        <f t="shared" si="619"/>
        <v>44.149999999999991</v>
      </c>
      <c r="BC587" s="21">
        <f t="shared" si="619"/>
        <v>3</v>
      </c>
      <c r="BE587" s="11">
        <f t="shared" si="594"/>
        <v>45139</v>
      </c>
      <c r="BF587" s="21">
        <f>BF217</f>
        <v>64</v>
      </c>
      <c r="BG587" s="21">
        <f t="shared" ref="BG587:BK587" si="620">BG217</f>
        <v>9028.2099999999991</v>
      </c>
      <c r="BH587" s="21">
        <f t="shared" si="620"/>
        <v>19.03</v>
      </c>
      <c r="BI587" s="21">
        <f t="shared" si="620"/>
        <v>0</v>
      </c>
      <c r="BJ587" s="21">
        <f t="shared" si="620"/>
        <v>148</v>
      </c>
      <c r="BK587" s="21">
        <f t="shared" si="620"/>
        <v>0</v>
      </c>
      <c r="BM587" s="11">
        <f t="shared" si="595"/>
        <v>45139</v>
      </c>
      <c r="BN587" s="21">
        <f>BN217</f>
        <v>35</v>
      </c>
      <c r="BO587" s="21">
        <f t="shared" ref="BO587:BS587" si="621">BO217</f>
        <v>3042.79</v>
      </c>
      <c r="BP587" s="21">
        <f t="shared" si="621"/>
        <v>20</v>
      </c>
      <c r="BQ587" s="21">
        <f t="shared" si="621"/>
        <v>0</v>
      </c>
      <c r="BR587" s="21">
        <f t="shared" si="621"/>
        <v>0</v>
      </c>
      <c r="BS587" s="21">
        <f t="shared" si="621"/>
        <v>1</v>
      </c>
      <c r="BU587" s="11">
        <f t="shared" si="596"/>
        <v>45139</v>
      </c>
      <c r="BV587" s="21">
        <f>BV217</f>
        <v>36</v>
      </c>
      <c r="BW587" s="21">
        <f t="shared" ref="BW587:CA587" si="622">BW217</f>
        <v>4072.26</v>
      </c>
      <c r="BX587" s="21">
        <f t="shared" si="622"/>
        <v>46.5</v>
      </c>
      <c r="BY587" s="21">
        <f t="shared" si="622"/>
        <v>0</v>
      </c>
      <c r="BZ587" s="21">
        <f t="shared" si="622"/>
        <v>0</v>
      </c>
      <c r="CA587" s="21">
        <f t="shared" si="622"/>
        <v>0</v>
      </c>
      <c r="CC587" s="11">
        <f t="shared" si="597"/>
        <v>45139</v>
      </c>
      <c r="CD587" s="21">
        <f>CD217</f>
        <v>77</v>
      </c>
      <c r="CE587" s="21">
        <f t="shared" ref="CE587:CI587" si="623">CE217</f>
        <v>9204.24</v>
      </c>
      <c r="CF587" s="21">
        <f t="shared" si="623"/>
        <v>0</v>
      </c>
      <c r="CG587" s="21">
        <f t="shared" si="623"/>
        <v>349.28</v>
      </c>
      <c r="CH587" s="21">
        <f t="shared" si="623"/>
        <v>95</v>
      </c>
      <c r="CI587" s="21">
        <f t="shared" si="623"/>
        <v>4</v>
      </c>
      <c r="CK587" s="11">
        <f t="shared" si="598"/>
        <v>45139</v>
      </c>
      <c r="CL587" s="21">
        <f>CL217</f>
        <v>15</v>
      </c>
      <c r="CM587" s="21">
        <f t="shared" ref="CM587:CQ587" si="624">CM217</f>
        <v>1097.81</v>
      </c>
      <c r="CN587" s="21">
        <f t="shared" si="624"/>
        <v>0</v>
      </c>
      <c r="CO587" s="21">
        <f t="shared" si="624"/>
        <v>4</v>
      </c>
      <c r="CP587" s="21">
        <f t="shared" si="624"/>
        <v>15</v>
      </c>
      <c r="CQ587" s="21">
        <f t="shared" si="624"/>
        <v>1</v>
      </c>
      <c r="CS587" s="11">
        <f t="shared" si="599"/>
        <v>45139</v>
      </c>
      <c r="CT587" s="21">
        <f>CT217</f>
        <v>0</v>
      </c>
      <c r="CU587" s="21">
        <f t="shared" ref="CU587:CY587" si="625">CU217</f>
        <v>0</v>
      </c>
      <c r="CV587" s="21">
        <f t="shared" si="625"/>
        <v>0</v>
      </c>
      <c r="CW587" s="21">
        <f t="shared" si="625"/>
        <v>0</v>
      </c>
      <c r="CX587" s="21">
        <f t="shared" si="625"/>
        <v>0</v>
      </c>
      <c r="CY587" s="21">
        <f t="shared" si="625"/>
        <v>0</v>
      </c>
      <c r="DA587" s="11">
        <f t="shared" si="600"/>
        <v>45139</v>
      </c>
      <c r="DB587" s="21">
        <f>DB217</f>
        <v>0</v>
      </c>
      <c r="DC587" s="21">
        <f t="shared" ref="DC587:DG587" si="626">DC217</f>
        <v>0</v>
      </c>
      <c r="DD587" s="21">
        <f t="shared" si="626"/>
        <v>0</v>
      </c>
      <c r="DE587" s="21">
        <f t="shared" si="626"/>
        <v>0</v>
      </c>
      <c r="DF587" s="21">
        <f t="shared" si="626"/>
        <v>0</v>
      </c>
      <c r="DG587" s="21">
        <f t="shared" si="626"/>
        <v>0</v>
      </c>
      <c r="DI587" s="11">
        <f t="shared" si="601"/>
        <v>45139</v>
      </c>
      <c r="DJ587" s="21">
        <f>DJ217</f>
        <v>0</v>
      </c>
      <c r="DK587" s="21">
        <f t="shared" ref="DK587:DO587" si="627">DK217</f>
        <v>0</v>
      </c>
      <c r="DL587" s="21">
        <f t="shared" si="627"/>
        <v>0</v>
      </c>
      <c r="DM587" s="21">
        <f t="shared" si="627"/>
        <v>0</v>
      </c>
      <c r="DN587" s="21">
        <f t="shared" si="627"/>
        <v>0</v>
      </c>
      <c r="DO587" s="21">
        <f t="shared" si="627"/>
        <v>0</v>
      </c>
      <c r="DP587" s="56"/>
      <c r="DQ587" s="56"/>
      <c r="DR587" s="56"/>
      <c r="DS587" s="56"/>
    </row>
    <row r="588" spans="1:123" x14ac:dyDescent="0.3">
      <c r="A588" s="11">
        <f t="shared" si="587"/>
        <v>45140</v>
      </c>
      <c r="B588" s="8">
        <f t="shared" ref="B588:B617" si="628">B218+B587</f>
        <v>78</v>
      </c>
      <c r="C588" s="8">
        <f t="shared" ref="C588:C617" si="629">C218+C587</f>
        <v>10897.59</v>
      </c>
      <c r="D588" s="8">
        <f t="shared" ref="D588:D617" si="630">D218+D587</f>
        <v>0</v>
      </c>
      <c r="E588" s="8">
        <f t="shared" ref="E588:E617" si="631">E218+E587</f>
        <v>55</v>
      </c>
      <c r="F588" s="8">
        <f t="shared" ref="F588:F617" si="632">F218+F587</f>
        <v>100</v>
      </c>
      <c r="G588" s="8">
        <f t="shared" ref="G588:G617" si="633">G218+G587</f>
        <v>0</v>
      </c>
      <c r="I588" s="11">
        <f t="shared" si="588"/>
        <v>45140</v>
      </c>
      <c r="J588" s="8">
        <f t="shared" ref="J588:O603" si="634">J218+J587</f>
        <v>111</v>
      </c>
      <c r="K588" s="8">
        <f t="shared" si="634"/>
        <v>16088.27</v>
      </c>
      <c r="L588" s="8">
        <f t="shared" si="634"/>
        <v>64.14</v>
      </c>
      <c r="M588" s="8">
        <f t="shared" si="634"/>
        <v>0</v>
      </c>
      <c r="N588" s="8">
        <f t="shared" si="634"/>
        <v>-5.25</v>
      </c>
      <c r="O588" s="8">
        <f t="shared" si="634"/>
        <v>0</v>
      </c>
      <c r="Q588" s="11">
        <f t="shared" si="589"/>
        <v>45140</v>
      </c>
      <c r="R588" s="8">
        <f t="shared" ref="R588:W603" si="635">R218+R587</f>
        <v>71</v>
      </c>
      <c r="S588" s="8">
        <f t="shared" si="635"/>
        <v>6691.5599999999995</v>
      </c>
      <c r="T588" s="8">
        <f t="shared" si="635"/>
        <v>56.25</v>
      </c>
      <c r="U588" s="8">
        <f t="shared" si="635"/>
        <v>0</v>
      </c>
      <c r="V588" s="8">
        <f t="shared" si="635"/>
        <v>5.82</v>
      </c>
      <c r="W588" s="8">
        <f t="shared" si="635"/>
        <v>28</v>
      </c>
      <c r="Y588" s="11">
        <f t="shared" si="590"/>
        <v>45140</v>
      </c>
      <c r="Z588" s="8">
        <f t="shared" ref="Z588:AE603" si="636">Z218+Z587</f>
        <v>98</v>
      </c>
      <c r="AA588" s="8">
        <f t="shared" si="636"/>
        <v>12524.14</v>
      </c>
      <c r="AB588" s="8">
        <f t="shared" si="636"/>
        <v>62.93</v>
      </c>
      <c r="AC588" s="8">
        <f t="shared" si="636"/>
        <v>0</v>
      </c>
      <c r="AD588" s="8">
        <f t="shared" si="636"/>
        <v>150</v>
      </c>
      <c r="AE588" s="8">
        <f t="shared" si="636"/>
        <v>4</v>
      </c>
      <c r="AG588" s="11">
        <f t="shared" si="591"/>
        <v>45140</v>
      </c>
      <c r="AH588" s="8">
        <f t="shared" ref="AH588:AM603" si="637">AH218+AH587</f>
        <v>117</v>
      </c>
      <c r="AI588" s="8">
        <f t="shared" si="637"/>
        <v>15725.23</v>
      </c>
      <c r="AJ588" s="8">
        <f t="shared" si="637"/>
        <v>20.36</v>
      </c>
      <c r="AK588" s="8">
        <f t="shared" si="637"/>
        <v>0</v>
      </c>
      <c r="AL588" s="8">
        <f t="shared" si="637"/>
        <v>250.81</v>
      </c>
      <c r="AM588" s="8">
        <f t="shared" si="637"/>
        <v>6</v>
      </c>
      <c r="AO588" s="11">
        <f t="shared" si="592"/>
        <v>45140</v>
      </c>
      <c r="AP588" s="8">
        <f t="shared" ref="AP588:AU603" si="638">AP218+AP587</f>
        <v>134</v>
      </c>
      <c r="AQ588" s="8">
        <f t="shared" si="638"/>
        <v>11873.72</v>
      </c>
      <c r="AR588" s="8">
        <f t="shared" si="638"/>
        <v>0</v>
      </c>
      <c r="AS588" s="8">
        <f t="shared" si="638"/>
        <v>24</v>
      </c>
      <c r="AT588" s="8">
        <f t="shared" si="638"/>
        <v>-95.6</v>
      </c>
      <c r="AU588" s="8">
        <f t="shared" si="638"/>
        <v>6</v>
      </c>
      <c r="AW588" s="11">
        <f t="shared" si="593"/>
        <v>45140</v>
      </c>
      <c r="AX588" s="8">
        <f t="shared" ref="AX588:BC603" si="639">AX218+AX587</f>
        <v>100</v>
      </c>
      <c r="AY588" s="8">
        <f t="shared" si="639"/>
        <v>12741.59</v>
      </c>
      <c r="AZ588" s="8">
        <f t="shared" si="639"/>
        <v>60.97</v>
      </c>
      <c r="BA588" s="8">
        <f t="shared" si="639"/>
        <v>0</v>
      </c>
      <c r="BB588" s="8">
        <f t="shared" si="639"/>
        <v>44.149999999999991</v>
      </c>
      <c r="BC588" s="8">
        <f t="shared" si="639"/>
        <v>7</v>
      </c>
      <c r="BE588" s="11">
        <f t="shared" si="594"/>
        <v>45140</v>
      </c>
      <c r="BF588" s="8">
        <f t="shared" ref="BF588:BK603" si="640">BF218+BF587</f>
        <v>117</v>
      </c>
      <c r="BG588" s="8">
        <f t="shared" si="640"/>
        <v>16251.099999999999</v>
      </c>
      <c r="BH588" s="8">
        <f t="shared" si="640"/>
        <v>71.47</v>
      </c>
      <c r="BI588" s="8">
        <f t="shared" si="640"/>
        <v>0</v>
      </c>
      <c r="BJ588" s="8">
        <f t="shared" si="640"/>
        <v>148</v>
      </c>
      <c r="BK588" s="8">
        <f t="shared" si="640"/>
        <v>0</v>
      </c>
      <c r="BM588" s="11">
        <f t="shared" si="595"/>
        <v>45140</v>
      </c>
      <c r="BN588" s="8">
        <f t="shared" ref="BN588:BS603" si="641">BN218+BN587</f>
        <v>74</v>
      </c>
      <c r="BO588" s="8">
        <f t="shared" si="641"/>
        <v>6233.05</v>
      </c>
      <c r="BP588" s="8">
        <f t="shared" si="641"/>
        <v>74</v>
      </c>
      <c r="BQ588" s="8">
        <f t="shared" si="641"/>
        <v>0</v>
      </c>
      <c r="BR588" s="8">
        <f t="shared" si="641"/>
        <v>0</v>
      </c>
      <c r="BS588" s="8">
        <f t="shared" si="641"/>
        <v>3</v>
      </c>
      <c r="BU588" s="11">
        <f t="shared" si="596"/>
        <v>45140</v>
      </c>
      <c r="BV588" s="8">
        <f t="shared" ref="BV588:CA603" si="642">BV218+BV587</f>
        <v>71</v>
      </c>
      <c r="BW588" s="8">
        <f t="shared" si="642"/>
        <v>7893.51</v>
      </c>
      <c r="BX588" s="8">
        <f t="shared" si="642"/>
        <v>84</v>
      </c>
      <c r="BY588" s="8">
        <f t="shared" si="642"/>
        <v>0</v>
      </c>
      <c r="BZ588" s="8">
        <f t="shared" si="642"/>
        <v>0</v>
      </c>
      <c r="CA588" s="8">
        <f t="shared" si="642"/>
        <v>0</v>
      </c>
      <c r="CC588" s="11">
        <f t="shared" si="597"/>
        <v>45140</v>
      </c>
      <c r="CD588" s="8">
        <f t="shared" ref="CD588:CI603" si="643">CD218+CD587</f>
        <v>154</v>
      </c>
      <c r="CE588" s="8">
        <f t="shared" si="643"/>
        <v>18927.89</v>
      </c>
      <c r="CF588" s="8">
        <f t="shared" si="643"/>
        <v>0</v>
      </c>
      <c r="CG588" s="8">
        <f t="shared" si="643"/>
        <v>713.84</v>
      </c>
      <c r="CH588" s="8">
        <f t="shared" si="643"/>
        <v>133.5</v>
      </c>
      <c r="CI588" s="8">
        <f t="shared" si="643"/>
        <v>6</v>
      </c>
      <c r="CK588" s="11">
        <f t="shared" si="598"/>
        <v>45140</v>
      </c>
      <c r="CL588" s="8">
        <f t="shared" ref="CL588:CQ603" si="644">CL218+CL587</f>
        <v>30</v>
      </c>
      <c r="CM588" s="8">
        <f t="shared" si="644"/>
        <v>2178.42</v>
      </c>
      <c r="CN588" s="8">
        <f t="shared" si="644"/>
        <v>0</v>
      </c>
      <c r="CO588" s="8">
        <f t="shared" si="644"/>
        <v>4</v>
      </c>
      <c r="CP588" s="8">
        <f t="shared" si="644"/>
        <v>45</v>
      </c>
      <c r="CQ588" s="8">
        <f t="shared" si="644"/>
        <v>2</v>
      </c>
      <c r="CS588" s="11">
        <f t="shared" si="599"/>
        <v>45140</v>
      </c>
      <c r="CT588" s="8">
        <f t="shared" ref="CT588:CT617" si="645">CT218+CT587</f>
        <v>0</v>
      </c>
      <c r="CU588" s="8">
        <f t="shared" ref="CU588:CU617" si="646">CU218+CU587</f>
        <v>0</v>
      </c>
      <c r="CV588" s="8">
        <f t="shared" ref="CV588:CV617" si="647">CV218+CV587</f>
        <v>0</v>
      </c>
      <c r="CW588" s="8">
        <f t="shared" ref="CW588:CW617" si="648">CW218+CW587</f>
        <v>0</v>
      </c>
      <c r="CX588" s="8">
        <f t="shared" ref="CX588:CX617" si="649">CX218+CX587</f>
        <v>0</v>
      </c>
      <c r="CY588" s="8">
        <f t="shared" ref="CY588:CY617" si="650">CY218+CY587</f>
        <v>0</v>
      </c>
      <c r="DA588" s="11">
        <f t="shared" si="600"/>
        <v>45140</v>
      </c>
      <c r="DB588" s="8">
        <f t="shared" ref="DB588:DB617" si="651">DB218+DB587</f>
        <v>0</v>
      </c>
      <c r="DC588" s="8">
        <f t="shared" ref="DC588:DC617" si="652">DC218+DC587</f>
        <v>0</v>
      </c>
      <c r="DD588" s="8">
        <f t="shared" ref="DD588:DD617" si="653">DD218+DD587</f>
        <v>0</v>
      </c>
      <c r="DE588" s="8">
        <f t="shared" ref="DE588:DE617" si="654">DE218+DE587</f>
        <v>0</v>
      </c>
      <c r="DF588" s="8">
        <f t="shared" ref="DF588:DF617" si="655">DF218+DF587</f>
        <v>0</v>
      </c>
      <c r="DG588" s="8">
        <f t="shared" ref="DG588:DG617" si="656">DG218+DG587</f>
        <v>0</v>
      </c>
      <c r="DI588" s="11">
        <f t="shared" si="601"/>
        <v>45140</v>
      </c>
      <c r="DJ588" s="8">
        <f t="shared" ref="DJ588:DJ617" si="657">DJ218+DJ587</f>
        <v>0</v>
      </c>
      <c r="DK588" s="8">
        <f t="shared" ref="DK588:DK617" si="658">DK218+DK587</f>
        <v>0</v>
      </c>
      <c r="DL588" s="8">
        <f t="shared" ref="DL588:DL617" si="659">DL218+DL587</f>
        <v>0</v>
      </c>
      <c r="DM588" s="8">
        <f t="shared" ref="DM588:DM617" si="660">DM218+DM587</f>
        <v>0</v>
      </c>
      <c r="DN588" s="8">
        <f t="shared" ref="DN588:DN617" si="661">DN218+DN587</f>
        <v>0</v>
      </c>
      <c r="DO588" s="8">
        <f t="shared" ref="DO588:DO617" si="662">DO218+DO587</f>
        <v>0</v>
      </c>
      <c r="DP588" s="56"/>
      <c r="DQ588" s="56"/>
      <c r="DR588" s="56"/>
      <c r="DS588" s="56"/>
    </row>
    <row r="589" spans="1:123" x14ac:dyDescent="0.3">
      <c r="A589" s="11">
        <f t="shared" si="587"/>
        <v>45141</v>
      </c>
      <c r="B589" s="8">
        <f t="shared" si="628"/>
        <v>134</v>
      </c>
      <c r="C589" s="8">
        <f t="shared" si="629"/>
        <v>18626.09</v>
      </c>
      <c r="D589" s="8">
        <f t="shared" si="630"/>
        <v>0</v>
      </c>
      <c r="E589" s="8">
        <f t="shared" si="631"/>
        <v>99</v>
      </c>
      <c r="F589" s="8">
        <f t="shared" si="632"/>
        <v>102</v>
      </c>
      <c r="G589" s="8">
        <f t="shared" si="633"/>
        <v>0</v>
      </c>
      <c r="I589" s="11">
        <f t="shared" si="588"/>
        <v>45141</v>
      </c>
      <c r="J589" s="8">
        <f t="shared" si="634"/>
        <v>151</v>
      </c>
      <c r="K589" s="8">
        <f t="shared" si="634"/>
        <v>21637.07</v>
      </c>
      <c r="L589" s="8">
        <f t="shared" si="634"/>
        <v>103.99000000000001</v>
      </c>
      <c r="M589" s="8">
        <f t="shared" si="634"/>
        <v>0</v>
      </c>
      <c r="N589" s="8">
        <f t="shared" si="634"/>
        <v>-5.25</v>
      </c>
      <c r="O589" s="8">
        <f t="shared" si="634"/>
        <v>0</v>
      </c>
      <c r="Q589" s="11">
        <f t="shared" si="589"/>
        <v>45141</v>
      </c>
      <c r="R589" s="8">
        <f t="shared" si="635"/>
        <v>107</v>
      </c>
      <c r="S589" s="8">
        <f t="shared" si="635"/>
        <v>10088.11</v>
      </c>
      <c r="T589" s="8">
        <f t="shared" si="635"/>
        <v>82.25</v>
      </c>
      <c r="U589" s="8">
        <f t="shared" si="635"/>
        <v>0</v>
      </c>
      <c r="V589" s="8">
        <f t="shared" si="635"/>
        <v>5.82</v>
      </c>
      <c r="W589" s="8">
        <f t="shared" si="635"/>
        <v>42</v>
      </c>
      <c r="Y589" s="11">
        <f t="shared" si="590"/>
        <v>45141</v>
      </c>
      <c r="Z589" s="8">
        <f t="shared" si="636"/>
        <v>143</v>
      </c>
      <c r="AA589" s="8">
        <f t="shared" si="636"/>
        <v>18376.53</v>
      </c>
      <c r="AB589" s="8">
        <f t="shared" si="636"/>
        <v>87.93</v>
      </c>
      <c r="AC589" s="8">
        <f t="shared" si="636"/>
        <v>0</v>
      </c>
      <c r="AD589" s="8">
        <f t="shared" si="636"/>
        <v>376.65</v>
      </c>
      <c r="AE589" s="8">
        <f t="shared" si="636"/>
        <v>6</v>
      </c>
      <c r="AG589" s="11">
        <f t="shared" si="591"/>
        <v>45141</v>
      </c>
      <c r="AH589" s="8">
        <f t="shared" si="637"/>
        <v>166</v>
      </c>
      <c r="AI589" s="8">
        <f t="shared" si="637"/>
        <v>21897.759999999998</v>
      </c>
      <c r="AJ589" s="8">
        <f t="shared" si="637"/>
        <v>37.01</v>
      </c>
      <c r="AK589" s="8">
        <f t="shared" si="637"/>
        <v>0</v>
      </c>
      <c r="AL589" s="8">
        <f t="shared" si="637"/>
        <v>300.81</v>
      </c>
      <c r="AM589" s="8">
        <f t="shared" si="637"/>
        <v>8</v>
      </c>
      <c r="AO589" s="11">
        <f t="shared" si="592"/>
        <v>45141</v>
      </c>
      <c r="AP589" s="8">
        <f t="shared" si="638"/>
        <v>189</v>
      </c>
      <c r="AQ589" s="8">
        <f t="shared" si="638"/>
        <v>17031.699999999997</v>
      </c>
      <c r="AR589" s="8">
        <f t="shared" si="638"/>
        <v>0</v>
      </c>
      <c r="AS589" s="8">
        <f t="shared" si="638"/>
        <v>76</v>
      </c>
      <c r="AT589" s="8">
        <f t="shared" si="638"/>
        <v>-77.31</v>
      </c>
      <c r="AU589" s="8">
        <f t="shared" si="638"/>
        <v>10</v>
      </c>
      <c r="AW589" s="11">
        <f t="shared" si="593"/>
        <v>45141</v>
      </c>
      <c r="AX589" s="8">
        <f t="shared" si="639"/>
        <v>135</v>
      </c>
      <c r="AY589" s="8">
        <f t="shared" si="639"/>
        <v>16929.3</v>
      </c>
      <c r="AZ589" s="8">
        <f t="shared" si="639"/>
        <v>76.67</v>
      </c>
      <c r="BA589" s="8">
        <f t="shared" si="639"/>
        <v>0</v>
      </c>
      <c r="BB589" s="8">
        <f t="shared" si="639"/>
        <v>88.3</v>
      </c>
      <c r="BC589" s="8">
        <f t="shared" si="639"/>
        <v>9</v>
      </c>
      <c r="BE589" s="11">
        <f t="shared" si="594"/>
        <v>45141</v>
      </c>
      <c r="BF589" s="8">
        <f t="shared" si="640"/>
        <v>168</v>
      </c>
      <c r="BG589" s="8">
        <f t="shared" si="640"/>
        <v>22992.41</v>
      </c>
      <c r="BH589" s="8">
        <f t="shared" si="640"/>
        <v>114.63</v>
      </c>
      <c r="BI589" s="8">
        <f t="shared" si="640"/>
        <v>0</v>
      </c>
      <c r="BJ589" s="8">
        <f t="shared" si="640"/>
        <v>248</v>
      </c>
      <c r="BK589" s="8">
        <f t="shared" si="640"/>
        <v>0</v>
      </c>
      <c r="BM589" s="11">
        <f t="shared" si="595"/>
        <v>45141</v>
      </c>
      <c r="BN589" s="8">
        <f t="shared" si="641"/>
        <v>107</v>
      </c>
      <c r="BO589" s="8">
        <f t="shared" si="641"/>
        <v>8806.99</v>
      </c>
      <c r="BP589" s="8">
        <f t="shared" si="641"/>
        <v>82</v>
      </c>
      <c r="BQ589" s="8">
        <f t="shared" si="641"/>
        <v>0</v>
      </c>
      <c r="BR589" s="8">
        <f t="shared" si="641"/>
        <v>0</v>
      </c>
      <c r="BS589" s="8">
        <f t="shared" si="641"/>
        <v>5</v>
      </c>
      <c r="BU589" s="11">
        <f t="shared" si="596"/>
        <v>45141</v>
      </c>
      <c r="BV589" s="8">
        <f t="shared" si="642"/>
        <v>117</v>
      </c>
      <c r="BW589" s="8">
        <f t="shared" si="642"/>
        <v>13241.23</v>
      </c>
      <c r="BX589" s="8">
        <f t="shared" si="642"/>
        <v>164</v>
      </c>
      <c r="BY589" s="8">
        <f t="shared" si="642"/>
        <v>0</v>
      </c>
      <c r="BZ589" s="8">
        <f t="shared" si="642"/>
        <v>0</v>
      </c>
      <c r="CA589" s="8">
        <f t="shared" si="642"/>
        <v>4</v>
      </c>
      <c r="CC589" s="11">
        <f t="shared" si="597"/>
        <v>45141</v>
      </c>
      <c r="CD589" s="8">
        <f t="shared" si="643"/>
        <v>212</v>
      </c>
      <c r="CE589" s="8">
        <f t="shared" si="643"/>
        <v>26188.48</v>
      </c>
      <c r="CF589" s="8">
        <f t="shared" si="643"/>
        <v>9.3000000000000007</v>
      </c>
      <c r="CG589" s="8">
        <f t="shared" si="643"/>
        <v>946.27</v>
      </c>
      <c r="CH589" s="8">
        <f t="shared" si="643"/>
        <v>175.5</v>
      </c>
      <c r="CI589" s="8">
        <f t="shared" si="643"/>
        <v>7</v>
      </c>
      <c r="CK589" s="11">
        <f t="shared" si="598"/>
        <v>45141</v>
      </c>
      <c r="CL589" s="8">
        <f t="shared" si="644"/>
        <v>54</v>
      </c>
      <c r="CM589" s="8">
        <f t="shared" si="644"/>
        <v>3914.3500000000004</v>
      </c>
      <c r="CN589" s="8">
        <f t="shared" si="644"/>
        <v>0</v>
      </c>
      <c r="CO589" s="8">
        <f t="shared" si="644"/>
        <v>6</v>
      </c>
      <c r="CP589" s="8">
        <f t="shared" si="644"/>
        <v>200</v>
      </c>
      <c r="CQ589" s="8">
        <f t="shared" si="644"/>
        <v>2</v>
      </c>
      <c r="CS589" s="11">
        <f t="shared" si="599"/>
        <v>45141</v>
      </c>
      <c r="CT589" s="8">
        <f t="shared" si="645"/>
        <v>0</v>
      </c>
      <c r="CU589" s="8">
        <f t="shared" si="646"/>
        <v>0</v>
      </c>
      <c r="CV589" s="8">
        <f t="shared" si="647"/>
        <v>0</v>
      </c>
      <c r="CW589" s="8">
        <f t="shared" si="648"/>
        <v>0</v>
      </c>
      <c r="CX589" s="8">
        <f t="shared" si="649"/>
        <v>0</v>
      </c>
      <c r="CY589" s="8">
        <f t="shared" si="650"/>
        <v>0</v>
      </c>
      <c r="DA589" s="11">
        <f t="shared" si="600"/>
        <v>45141</v>
      </c>
      <c r="DB589" s="8">
        <f t="shared" si="651"/>
        <v>0</v>
      </c>
      <c r="DC589" s="8">
        <f t="shared" si="652"/>
        <v>0</v>
      </c>
      <c r="DD589" s="8">
        <f t="shared" si="653"/>
        <v>0</v>
      </c>
      <c r="DE589" s="8">
        <f t="shared" si="654"/>
        <v>0</v>
      </c>
      <c r="DF589" s="8">
        <f t="shared" si="655"/>
        <v>0</v>
      </c>
      <c r="DG589" s="8">
        <f t="shared" si="656"/>
        <v>0</v>
      </c>
      <c r="DI589" s="11">
        <f t="shared" si="601"/>
        <v>45141</v>
      </c>
      <c r="DJ589" s="8">
        <f t="shared" si="657"/>
        <v>0</v>
      </c>
      <c r="DK589" s="8">
        <f t="shared" si="658"/>
        <v>0</v>
      </c>
      <c r="DL589" s="8">
        <f t="shared" si="659"/>
        <v>0</v>
      </c>
      <c r="DM589" s="8">
        <f t="shared" si="660"/>
        <v>0</v>
      </c>
      <c r="DN589" s="8">
        <f t="shared" si="661"/>
        <v>0</v>
      </c>
      <c r="DO589" s="8">
        <f t="shared" si="662"/>
        <v>0</v>
      </c>
      <c r="DP589" s="56"/>
      <c r="DQ589" s="56"/>
      <c r="DR589" s="56"/>
      <c r="DS589" s="56"/>
    </row>
    <row r="590" spans="1:123" x14ac:dyDescent="0.3">
      <c r="A590" s="11">
        <f t="shared" si="587"/>
        <v>45142</v>
      </c>
      <c r="B590" s="8">
        <f t="shared" si="628"/>
        <v>187</v>
      </c>
      <c r="C590" s="8">
        <f t="shared" si="629"/>
        <v>26009.17</v>
      </c>
      <c r="D590" s="8">
        <f t="shared" si="630"/>
        <v>0</v>
      </c>
      <c r="E590" s="8">
        <f t="shared" si="631"/>
        <v>191</v>
      </c>
      <c r="F590" s="8">
        <f t="shared" si="632"/>
        <v>102.01</v>
      </c>
      <c r="G590" s="8">
        <f t="shared" si="633"/>
        <v>0</v>
      </c>
      <c r="I590" s="11">
        <f t="shared" si="588"/>
        <v>45142</v>
      </c>
      <c r="J590" s="8">
        <f t="shared" si="634"/>
        <v>175</v>
      </c>
      <c r="K590" s="8">
        <f t="shared" si="634"/>
        <v>24891.85</v>
      </c>
      <c r="L590" s="8">
        <f t="shared" si="634"/>
        <v>116.73</v>
      </c>
      <c r="M590" s="8">
        <f t="shared" si="634"/>
        <v>0</v>
      </c>
      <c r="N590" s="8">
        <f t="shared" si="634"/>
        <v>44.75</v>
      </c>
      <c r="O590" s="8">
        <f t="shared" si="634"/>
        <v>0</v>
      </c>
      <c r="Q590" s="11">
        <f t="shared" si="589"/>
        <v>45142</v>
      </c>
      <c r="R590" s="8">
        <f t="shared" si="635"/>
        <v>149</v>
      </c>
      <c r="S590" s="8">
        <f t="shared" si="635"/>
        <v>13948.04</v>
      </c>
      <c r="T590" s="8">
        <f t="shared" si="635"/>
        <v>168.25</v>
      </c>
      <c r="U590" s="8">
        <f t="shared" si="635"/>
        <v>0</v>
      </c>
      <c r="V590" s="8">
        <f t="shared" si="635"/>
        <v>5.82</v>
      </c>
      <c r="W590" s="8">
        <f t="shared" si="635"/>
        <v>50</v>
      </c>
      <c r="Y590" s="11">
        <f t="shared" si="590"/>
        <v>45142</v>
      </c>
      <c r="Z590" s="8">
        <f t="shared" si="636"/>
        <v>183</v>
      </c>
      <c r="AA590" s="8">
        <f t="shared" si="636"/>
        <v>22642.98</v>
      </c>
      <c r="AB590" s="8">
        <f t="shared" si="636"/>
        <v>112.01</v>
      </c>
      <c r="AC590" s="8">
        <f t="shared" si="636"/>
        <v>0</v>
      </c>
      <c r="AD590" s="8">
        <f t="shared" si="636"/>
        <v>626.65</v>
      </c>
      <c r="AE590" s="8">
        <f t="shared" si="636"/>
        <v>7</v>
      </c>
      <c r="AG590" s="11">
        <f t="shared" si="591"/>
        <v>45142</v>
      </c>
      <c r="AH590" s="8">
        <f t="shared" si="637"/>
        <v>213</v>
      </c>
      <c r="AI590" s="8">
        <f t="shared" si="637"/>
        <v>27844.23</v>
      </c>
      <c r="AJ590" s="8">
        <f t="shared" si="637"/>
        <v>64.77</v>
      </c>
      <c r="AK590" s="8">
        <f t="shared" si="637"/>
        <v>0</v>
      </c>
      <c r="AL590" s="8">
        <f t="shared" si="637"/>
        <v>300.81</v>
      </c>
      <c r="AM590" s="8">
        <f t="shared" si="637"/>
        <v>10</v>
      </c>
      <c r="AO590" s="11">
        <f t="shared" si="592"/>
        <v>45142</v>
      </c>
      <c r="AP590" s="8">
        <f t="shared" si="638"/>
        <v>233</v>
      </c>
      <c r="AQ590" s="8">
        <f t="shared" si="638"/>
        <v>20591.319999999996</v>
      </c>
      <c r="AR590" s="8">
        <f t="shared" si="638"/>
        <v>0</v>
      </c>
      <c r="AS590" s="8">
        <f t="shared" si="638"/>
        <v>63</v>
      </c>
      <c r="AT590" s="8">
        <f t="shared" si="638"/>
        <v>-77.31</v>
      </c>
      <c r="AU590" s="8">
        <f t="shared" si="638"/>
        <v>14</v>
      </c>
      <c r="AW590" s="11">
        <f t="shared" si="593"/>
        <v>45142</v>
      </c>
      <c r="AX590" s="8">
        <f t="shared" si="639"/>
        <v>170</v>
      </c>
      <c r="AY590" s="8">
        <f t="shared" si="639"/>
        <v>20845.649999999998</v>
      </c>
      <c r="AZ590" s="8">
        <f t="shared" si="639"/>
        <v>134.88</v>
      </c>
      <c r="BA590" s="8">
        <f t="shared" si="639"/>
        <v>0</v>
      </c>
      <c r="BB590" s="8">
        <f t="shared" si="639"/>
        <v>132.44999999999999</v>
      </c>
      <c r="BC590" s="8">
        <f t="shared" si="639"/>
        <v>12</v>
      </c>
      <c r="BE590" s="11">
        <f t="shared" si="594"/>
        <v>45142</v>
      </c>
      <c r="BF590" s="8">
        <f t="shared" si="640"/>
        <v>224</v>
      </c>
      <c r="BG590" s="8">
        <f t="shared" si="640"/>
        <v>29773.059999999998</v>
      </c>
      <c r="BH590" s="8">
        <f t="shared" si="640"/>
        <v>140.16</v>
      </c>
      <c r="BI590" s="8">
        <f t="shared" si="640"/>
        <v>0</v>
      </c>
      <c r="BJ590" s="8">
        <f t="shared" si="640"/>
        <v>498</v>
      </c>
      <c r="BK590" s="8">
        <f t="shared" si="640"/>
        <v>0</v>
      </c>
      <c r="BM590" s="11">
        <f t="shared" si="595"/>
        <v>45142</v>
      </c>
      <c r="BN590" s="8">
        <f t="shared" si="641"/>
        <v>149</v>
      </c>
      <c r="BO590" s="8">
        <f t="shared" si="641"/>
        <v>12406.24</v>
      </c>
      <c r="BP590" s="8">
        <f t="shared" si="641"/>
        <v>142</v>
      </c>
      <c r="BQ590" s="8">
        <f t="shared" si="641"/>
        <v>0</v>
      </c>
      <c r="BR590" s="8">
        <f t="shared" si="641"/>
        <v>0</v>
      </c>
      <c r="BS590" s="8">
        <f t="shared" si="641"/>
        <v>7</v>
      </c>
      <c r="BU590" s="11">
        <f t="shared" si="596"/>
        <v>45142</v>
      </c>
      <c r="BV590" s="8">
        <f t="shared" si="642"/>
        <v>171</v>
      </c>
      <c r="BW590" s="8">
        <f t="shared" si="642"/>
        <v>20140.259999999998</v>
      </c>
      <c r="BX590" s="8">
        <f t="shared" si="642"/>
        <v>224.5</v>
      </c>
      <c r="BY590" s="8">
        <f t="shared" si="642"/>
        <v>0</v>
      </c>
      <c r="BZ590" s="8">
        <f t="shared" si="642"/>
        <v>0</v>
      </c>
      <c r="CA590" s="8">
        <f t="shared" si="642"/>
        <v>4</v>
      </c>
      <c r="CC590" s="11">
        <f t="shared" si="597"/>
        <v>45142</v>
      </c>
      <c r="CD590" s="8">
        <f t="shared" si="643"/>
        <v>270</v>
      </c>
      <c r="CE590" s="8">
        <f t="shared" si="643"/>
        <v>32987.89</v>
      </c>
      <c r="CF590" s="8">
        <f t="shared" si="643"/>
        <v>16.740000000000002</v>
      </c>
      <c r="CG590" s="8">
        <f t="shared" si="643"/>
        <v>1368.35</v>
      </c>
      <c r="CH590" s="8">
        <f t="shared" si="643"/>
        <v>268.5</v>
      </c>
      <c r="CI590" s="8">
        <f t="shared" si="643"/>
        <v>8</v>
      </c>
      <c r="CK590" s="11">
        <f t="shared" si="598"/>
        <v>45142</v>
      </c>
      <c r="CL590" s="8">
        <f t="shared" si="644"/>
        <v>78</v>
      </c>
      <c r="CM590" s="8">
        <f t="shared" si="644"/>
        <v>5872.7000000000007</v>
      </c>
      <c r="CN590" s="8">
        <f t="shared" si="644"/>
        <v>0</v>
      </c>
      <c r="CO590" s="8">
        <f t="shared" si="644"/>
        <v>8</v>
      </c>
      <c r="CP590" s="8">
        <f t="shared" si="644"/>
        <v>260</v>
      </c>
      <c r="CQ590" s="8">
        <f t="shared" si="644"/>
        <v>2</v>
      </c>
      <c r="CS590" s="11">
        <f t="shared" si="599"/>
        <v>45142</v>
      </c>
      <c r="CT590" s="8">
        <f t="shared" si="645"/>
        <v>0</v>
      </c>
      <c r="CU590" s="8">
        <f t="shared" si="646"/>
        <v>0</v>
      </c>
      <c r="CV590" s="8">
        <f t="shared" si="647"/>
        <v>0</v>
      </c>
      <c r="CW590" s="8">
        <f t="shared" si="648"/>
        <v>0</v>
      </c>
      <c r="CX590" s="8">
        <f t="shared" si="649"/>
        <v>0</v>
      </c>
      <c r="CY590" s="8">
        <f t="shared" si="650"/>
        <v>0</v>
      </c>
      <c r="DA590" s="11">
        <f t="shared" si="600"/>
        <v>45142</v>
      </c>
      <c r="DB590" s="8">
        <f t="shared" si="651"/>
        <v>0</v>
      </c>
      <c r="DC590" s="8">
        <f t="shared" si="652"/>
        <v>0</v>
      </c>
      <c r="DD590" s="8">
        <f t="shared" si="653"/>
        <v>0</v>
      </c>
      <c r="DE590" s="8">
        <f t="shared" si="654"/>
        <v>0</v>
      </c>
      <c r="DF590" s="8">
        <f t="shared" si="655"/>
        <v>0</v>
      </c>
      <c r="DG590" s="8">
        <f t="shared" si="656"/>
        <v>0</v>
      </c>
      <c r="DI590" s="11">
        <f t="shared" si="601"/>
        <v>45142</v>
      </c>
      <c r="DJ590" s="8">
        <f t="shared" si="657"/>
        <v>0</v>
      </c>
      <c r="DK590" s="8">
        <f t="shared" si="658"/>
        <v>0</v>
      </c>
      <c r="DL590" s="8">
        <f t="shared" si="659"/>
        <v>0</v>
      </c>
      <c r="DM590" s="8">
        <f t="shared" si="660"/>
        <v>0</v>
      </c>
      <c r="DN590" s="8">
        <f t="shared" si="661"/>
        <v>0</v>
      </c>
      <c r="DO590" s="8">
        <f t="shared" si="662"/>
        <v>0</v>
      </c>
      <c r="DP590" s="56"/>
      <c r="DQ590" s="56"/>
      <c r="DR590" s="56"/>
      <c r="DS590" s="56"/>
    </row>
    <row r="591" spans="1:123" x14ac:dyDescent="0.3">
      <c r="A591" s="11">
        <f t="shared" si="587"/>
        <v>45143</v>
      </c>
      <c r="B591" s="8">
        <f t="shared" si="628"/>
        <v>245</v>
      </c>
      <c r="C591" s="8">
        <f t="shared" si="629"/>
        <v>33613.119999999995</v>
      </c>
      <c r="D591" s="8">
        <f t="shared" si="630"/>
        <v>0</v>
      </c>
      <c r="E591" s="8">
        <f t="shared" si="631"/>
        <v>250</v>
      </c>
      <c r="F591" s="8">
        <f t="shared" si="632"/>
        <v>133.01</v>
      </c>
      <c r="G591" s="8">
        <f t="shared" si="633"/>
        <v>1</v>
      </c>
      <c r="I591" s="11">
        <f t="shared" si="588"/>
        <v>45143</v>
      </c>
      <c r="J591" s="8">
        <f t="shared" si="634"/>
        <v>195</v>
      </c>
      <c r="K591" s="8">
        <f t="shared" si="634"/>
        <v>27628.039999999997</v>
      </c>
      <c r="L591" s="8">
        <f t="shared" si="634"/>
        <v>118.62</v>
      </c>
      <c r="M591" s="8">
        <f t="shared" si="634"/>
        <v>0</v>
      </c>
      <c r="N591" s="8">
        <f t="shared" si="634"/>
        <v>44.75</v>
      </c>
      <c r="O591" s="8">
        <f t="shared" si="634"/>
        <v>0</v>
      </c>
      <c r="Q591" s="11">
        <f t="shared" si="589"/>
        <v>45143</v>
      </c>
      <c r="R591" s="8">
        <f t="shared" si="635"/>
        <v>184</v>
      </c>
      <c r="S591" s="8">
        <f t="shared" si="635"/>
        <v>17160.420000000002</v>
      </c>
      <c r="T591" s="8">
        <f t="shared" si="635"/>
        <v>198.75</v>
      </c>
      <c r="U591" s="8">
        <f t="shared" si="635"/>
        <v>0</v>
      </c>
      <c r="V591" s="8">
        <f t="shared" si="635"/>
        <v>5.82</v>
      </c>
      <c r="W591" s="8">
        <f t="shared" si="635"/>
        <v>55</v>
      </c>
      <c r="Y591" s="11">
        <f t="shared" si="590"/>
        <v>45143</v>
      </c>
      <c r="Z591" s="8">
        <f t="shared" si="636"/>
        <v>224</v>
      </c>
      <c r="AA591" s="8">
        <f t="shared" si="636"/>
        <v>27879.059999999998</v>
      </c>
      <c r="AB591" s="8">
        <f t="shared" si="636"/>
        <v>146.25</v>
      </c>
      <c r="AC591" s="8">
        <f t="shared" si="636"/>
        <v>0</v>
      </c>
      <c r="AD591" s="8">
        <f t="shared" si="636"/>
        <v>1031.5999999999999</v>
      </c>
      <c r="AE591" s="8">
        <f t="shared" si="636"/>
        <v>8</v>
      </c>
      <c r="AG591" s="11">
        <f t="shared" si="591"/>
        <v>45143</v>
      </c>
      <c r="AH591" s="8">
        <f t="shared" si="637"/>
        <v>264</v>
      </c>
      <c r="AI591" s="8">
        <f t="shared" si="637"/>
        <v>34073.17</v>
      </c>
      <c r="AJ591" s="8">
        <f t="shared" si="637"/>
        <v>67.55</v>
      </c>
      <c r="AK591" s="8">
        <f t="shared" si="637"/>
        <v>0</v>
      </c>
      <c r="AL591" s="8">
        <f t="shared" si="637"/>
        <v>485.96000000000004</v>
      </c>
      <c r="AM591" s="8">
        <f t="shared" si="637"/>
        <v>12</v>
      </c>
      <c r="AO591" s="11">
        <f t="shared" si="592"/>
        <v>45143</v>
      </c>
      <c r="AP591" s="8">
        <f t="shared" si="638"/>
        <v>287</v>
      </c>
      <c r="AQ591" s="8">
        <f t="shared" si="638"/>
        <v>24371.559999999998</v>
      </c>
      <c r="AR591" s="8">
        <f t="shared" si="638"/>
        <v>0</v>
      </c>
      <c r="AS591" s="8">
        <f t="shared" si="638"/>
        <v>111.5</v>
      </c>
      <c r="AT591" s="8">
        <f t="shared" si="638"/>
        <v>-112</v>
      </c>
      <c r="AU591" s="8">
        <f t="shared" si="638"/>
        <v>17</v>
      </c>
      <c r="AW591" s="11">
        <f t="shared" si="593"/>
        <v>45143</v>
      </c>
      <c r="AX591" s="8">
        <f t="shared" si="639"/>
        <v>203</v>
      </c>
      <c r="AY591" s="8">
        <f t="shared" si="639"/>
        <v>24531.46</v>
      </c>
      <c r="AZ591" s="8">
        <f t="shared" si="639"/>
        <v>141.35</v>
      </c>
      <c r="BA591" s="8">
        <f t="shared" si="639"/>
        <v>0</v>
      </c>
      <c r="BB591" s="8">
        <f t="shared" si="639"/>
        <v>182.45</v>
      </c>
      <c r="BC591" s="8">
        <f t="shared" si="639"/>
        <v>15</v>
      </c>
      <c r="BE591" s="11">
        <f t="shared" si="594"/>
        <v>45143</v>
      </c>
      <c r="BF591" s="8">
        <f t="shared" si="640"/>
        <v>280</v>
      </c>
      <c r="BG591" s="8">
        <f t="shared" si="640"/>
        <v>37464.83</v>
      </c>
      <c r="BH591" s="8">
        <f t="shared" si="640"/>
        <v>174.5</v>
      </c>
      <c r="BI591" s="8">
        <f t="shared" si="640"/>
        <v>0</v>
      </c>
      <c r="BJ591" s="8">
        <f t="shared" si="640"/>
        <v>577.70000000000005</v>
      </c>
      <c r="BK591" s="8">
        <f t="shared" si="640"/>
        <v>1</v>
      </c>
      <c r="BM591" s="11">
        <f t="shared" si="595"/>
        <v>45143</v>
      </c>
      <c r="BN591" s="8">
        <f t="shared" si="641"/>
        <v>186</v>
      </c>
      <c r="BO591" s="8">
        <f t="shared" si="641"/>
        <v>15665.49</v>
      </c>
      <c r="BP591" s="8">
        <f t="shared" si="641"/>
        <v>225</v>
      </c>
      <c r="BQ591" s="8">
        <f t="shared" si="641"/>
        <v>0</v>
      </c>
      <c r="BR591" s="8">
        <f t="shared" si="641"/>
        <v>20</v>
      </c>
      <c r="BS591" s="8">
        <f t="shared" si="641"/>
        <v>10</v>
      </c>
      <c r="BU591" s="11">
        <f t="shared" si="596"/>
        <v>45143</v>
      </c>
      <c r="BV591" s="8">
        <f t="shared" si="642"/>
        <v>227</v>
      </c>
      <c r="BW591" s="8">
        <f t="shared" si="642"/>
        <v>27461.629999999997</v>
      </c>
      <c r="BX591" s="8">
        <f t="shared" si="642"/>
        <v>392</v>
      </c>
      <c r="BY591" s="8">
        <f t="shared" si="642"/>
        <v>0</v>
      </c>
      <c r="BZ591" s="8">
        <f t="shared" si="642"/>
        <v>0</v>
      </c>
      <c r="CA591" s="8">
        <f t="shared" si="642"/>
        <v>4</v>
      </c>
      <c r="CC591" s="11">
        <f t="shared" si="597"/>
        <v>45143</v>
      </c>
      <c r="CD591" s="8">
        <f t="shared" si="643"/>
        <v>325</v>
      </c>
      <c r="CE591" s="8">
        <f t="shared" si="643"/>
        <v>39104.979999999996</v>
      </c>
      <c r="CF591" s="8">
        <f t="shared" si="643"/>
        <v>16.740000000000002</v>
      </c>
      <c r="CG591" s="8">
        <f t="shared" si="643"/>
        <v>1665.01</v>
      </c>
      <c r="CH591" s="8">
        <f t="shared" si="643"/>
        <v>330.5</v>
      </c>
      <c r="CI591" s="8">
        <f t="shared" si="643"/>
        <v>10</v>
      </c>
      <c r="CK591" s="11">
        <f t="shared" si="598"/>
        <v>45143</v>
      </c>
      <c r="CL591" s="8">
        <f t="shared" si="644"/>
        <v>97</v>
      </c>
      <c r="CM591" s="8">
        <f t="shared" si="644"/>
        <v>7314.4100000000008</v>
      </c>
      <c r="CN591" s="8">
        <f t="shared" si="644"/>
        <v>0</v>
      </c>
      <c r="CO591" s="8">
        <f t="shared" si="644"/>
        <v>10</v>
      </c>
      <c r="CP591" s="8">
        <f t="shared" si="644"/>
        <v>290</v>
      </c>
      <c r="CQ591" s="8">
        <f t="shared" si="644"/>
        <v>3</v>
      </c>
      <c r="CS591" s="11">
        <f t="shared" si="599"/>
        <v>45143</v>
      </c>
      <c r="CT591" s="8">
        <f t="shared" si="645"/>
        <v>0</v>
      </c>
      <c r="CU591" s="8">
        <f t="shared" si="646"/>
        <v>0</v>
      </c>
      <c r="CV591" s="8">
        <f t="shared" si="647"/>
        <v>0</v>
      </c>
      <c r="CW591" s="8">
        <f t="shared" si="648"/>
        <v>0</v>
      </c>
      <c r="CX591" s="8">
        <f t="shared" si="649"/>
        <v>0</v>
      </c>
      <c r="CY591" s="8">
        <f t="shared" si="650"/>
        <v>0</v>
      </c>
      <c r="DA591" s="11">
        <f t="shared" si="600"/>
        <v>45143</v>
      </c>
      <c r="DB591" s="8">
        <f t="shared" si="651"/>
        <v>0</v>
      </c>
      <c r="DC591" s="8">
        <f t="shared" si="652"/>
        <v>0</v>
      </c>
      <c r="DD591" s="8">
        <f t="shared" si="653"/>
        <v>0</v>
      </c>
      <c r="DE591" s="8">
        <f t="shared" si="654"/>
        <v>0</v>
      </c>
      <c r="DF591" s="8">
        <f t="shared" si="655"/>
        <v>0</v>
      </c>
      <c r="DG591" s="8">
        <f t="shared" si="656"/>
        <v>0</v>
      </c>
      <c r="DI591" s="11">
        <f t="shared" si="601"/>
        <v>45143</v>
      </c>
      <c r="DJ591" s="8">
        <f t="shared" si="657"/>
        <v>0</v>
      </c>
      <c r="DK591" s="8">
        <f t="shared" si="658"/>
        <v>0</v>
      </c>
      <c r="DL591" s="8">
        <f t="shared" si="659"/>
        <v>0</v>
      </c>
      <c r="DM591" s="8">
        <f t="shared" si="660"/>
        <v>0</v>
      </c>
      <c r="DN591" s="8">
        <f t="shared" si="661"/>
        <v>0</v>
      </c>
      <c r="DO591" s="8">
        <f t="shared" si="662"/>
        <v>0</v>
      </c>
      <c r="DP591" s="56"/>
      <c r="DQ591" s="56"/>
      <c r="DR591" s="56"/>
      <c r="DS591" s="56"/>
    </row>
    <row r="592" spans="1:123" x14ac:dyDescent="0.3">
      <c r="A592" s="11">
        <f t="shared" si="587"/>
        <v>45144</v>
      </c>
      <c r="B592" s="8">
        <f t="shared" si="628"/>
        <v>267</v>
      </c>
      <c r="C592" s="8">
        <f t="shared" si="629"/>
        <v>36498.199999999997</v>
      </c>
      <c r="D592" s="8">
        <f t="shared" si="630"/>
        <v>0</v>
      </c>
      <c r="E592" s="8">
        <f t="shared" si="631"/>
        <v>277</v>
      </c>
      <c r="F592" s="8">
        <f t="shared" si="632"/>
        <v>208.01</v>
      </c>
      <c r="G592" s="8">
        <f t="shared" si="633"/>
        <v>1</v>
      </c>
      <c r="I592" s="11">
        <f t="shared" si="588"/>
        <v>45144</v>
      </c>
      <c r="J592" s="8">
        <f t="shared" si="634"/>
        <v>227</v>
      </c>
      <c r="K592" s="8">
        <f t="shared" si="634"/>
        <v>31647.219999999998</v>
      </c>
      <c r="L592" s="8">
        <f t="shared" si="634"/>
        <v>118.62</v>
      </c>
      <c r="M592" s="8">
        <f t="shared" si="634"/>
        <v>0</v>
      </c>
      <c r="N592" s="8">
        <f t="shared" si="634"/>
        <v>94.75</v>
      </c>
      <c r="O592" s="8">
        <f t="shared" si="634"/>
        <v>0</v>
      </c>
      <c r="Q592" s="11">
        <f t="shared" si="589"/>
        <v>45144</v>
      </c>
      <c r="R592" s="8">
        <f t="shared" si="635"/>
        <v>212</v>
      </c>
      <c r="S592" s="8">
        <f t="shared" si="635"/>
        <v>19833.260000000002</v>
      </c>
      <c r="T592" s="8">
        <f t="shared" si="635"/>
        <v>227</v>
      </c>
      <c r="U592" s="8">
        <f t="shared" si="635"/>
        <v>0</v>
      </c>
      <c r="V592" s="8">
        <f t="shared" si="635"/>
        <v>5.82</v>
      </c>
      <c r="W592" s="8">
        <f t="shared" si="635"/>
        <v>60</v>
      </c>
      <c r="Y592" s="11">
        <f t="shared" si="590"/>
        <v>45144</v>
      </c>
      <c r="Z592" s="8">
        <f t="shared" si="636"/>
        <v>247</v>
      </c>
      <c r="AA592" s="8">
        <f t="shared" si="636"/>
        <v>30564.179999999997</v>
      </c>
      <c r="AB592" s="8">
        <f t="shared" si="636"/>
        <v>172.21</v>
      </c>
      <c r="AC592" s="8">
        <f t="shared" si="636"/>
        <v>0</v>
      </c>
      <c r="AD592" s="8">
        <f t="shared" si="636"/>
        <v>1031.5999999999999</v>
      </c>
      <c r="AE592" s="8">
        <f t="shared" si="636"/>
        <v>9</v>
      </c>
      <c r="AG592" s="11">
        <f t="shared" si="591"/>
        <v>45144</v>
      </c>
      <c r="AH592" s="8">
        <f t="shared" si="637"/>
        <v>316</v>
      </c>
      <c r="AI592" s="8">
        <f t="shared" si="637"/>
        <v>40326.97</v>
      </c>
      <c r="AJ592" s="8">
        <f t="shared" si="637"/>
        <v>100.87</v>
      </c>
      <c r="AK592" s="8">
        <f t="shared" si="637"/>
        <v>0</v>
      </c>
      <c r="AL592" s="8">
        <f t="shared" si="637"/>
        <v>520.61</v>
      </c>
      <c r="AM592" s="8">
        <f t="shared" si="637"/>
        <v>14</v>
      </c>
      <c r="AO592" s="11">
        <f t="shared" si="592"/>
        <v>45144</v>
      </c>
      <c r="AP592" s="8">
        <f t="shared" si="638"/>
        <v>333</v>
      </c>
      <c r="AQ592" s="8">
        <f t="shared" si="638"/>
        <v>27435.559999999998</v>
      </c>
      <c r="AR592" s="8">
        <f t="shared" si="638"/>
        <v>0</v>
      </c>
      <c r="AS592" s="8">
        <f t="shared" si="638"/>
        <v>144.5</v>
      </c>
      <c r="AT592" s="8">
        <f t="shared" si="638"/>
        <v>-286.78999999999996</v>
      </c>
      <c r="AU592" s="8">
        <f t="shared" si="638"/>
        <v>21</v>
      </c>
      <c r="AW592" s="11">
        <f t="shared" si="593"/>
        <v>45144</v>
      </c>
      <c r="AX592" s="8">
        <f t="shared" si="639"/>
        <v>239</v>
      </c>
      <c r="AY592" s="8">
        <f t="shared" si="639"/>
        <v>28432.02</v>
      </c>
      <c r="AZ592" s="8">
        <f t="shared" si="639"/>
        <v>166.28</v>
      </c>
      <c r="BA592" s="8">
        <f t="shared" si="639"/>
        <v>0</v>
      </c>
      <c r="BB592" s="8">
        <f t="shared" si="639"/>
        <v>182.45</v>
      </c>
      <c r="BC592" s="8">
        <f t="shared" si="639"/>
        <v>18</v>
      </c>
      <c r="BE592" s="11">
        <f t="shared" si="594"/>
        <v>45144</v>
      </c>
      <c r="BF592" s="8">
        <f t="shared" si="640"/>
        <v>319</v>
      </c>
      <c r="BG592" s="8">
        <f t="shared" si="640"/>
        <v>41697.360000000001</v>
      </c>
      <c r="BH592" s="8">
        <f t="shared" si="640"/>
        <v>192.14</v>
      </c>
      <c r="BI592" s="8">
        <f t="shared" si="640"/>
        <v>0</v>
      </c>
      <c r="BJ592" s="8">
        <f t="shared" si="640"/>
        <v>627.70000000000005</v>
      </c>
      <c r="BK592" s="8">
        <f t="shared" si="640"/>
        <v>1</v>
      </c>
      <c r="BM592" s="11">
        <f t="shared" si="595"/>
        <v>45144</v>
      </c>
      <c r="BN592" s="8">
        <f t="shared" si="641"/>
        <v>215</v>
      </c>
      <c r="BO592" s="8">
        <f t="shared" si="641"/>
        <v>17872.18</v>
      </c>
      <c r="BP592" s="8">
        <f t="shared" si="641"/>
        <v>291</v>
      </c>
      <c r="BQ592" s="8">
        <f t="shared" si="641"/>
        <v>0</v>
      </c>
      <c r="BR592" s="8">
        <f t="shared" si="641"/>
        <v>120</v>
      </c>
      <c r="BS592" s="8">
        <f t="shared" si="641"/>
        <v>13</v>
      </c>
      <c r="BU592" s="11">
        <f t="shared" si="596"/>
        <v>45144</v>
      </c>
      <c r="BV592" s="8">
        <f t="shared" si="642"/>
        <v>243</v>
      </c>
      <c r="BW592" s="8">
        <f t="shared" si="642"/>
        <v>29296.809999999998</v>
      </c>
      <c r="BX592" s="8">
        <f t="shared" si="642"/>
        <v>421.5</v>
      </c>
      <c r="BY592" s="8">
        <f t="shared" si="642"/>
        <v>0</v>
      </c>
      <c r="BZ592" s="8">
        <f t="shared" si="642"/>
        <v>0</v>
      </c>
      <c r="CA592" s="8">
        <f t="shared" si="642"/>
        <v>5</v>
      </c>
      <c r="CC592" s="11">
        <f t="shared" si="597"/>
        <v>45144</v>
      </c>
      <c r="CD592" s="8">
        <f t="shared" si="643"/>
        <v>383</v>
      </c>
      <c r="CE592" s="8">
        <f t="shared" si="643"/>
        <v>45360.179999999993</v>
      </c>
      <c r="CF592" s="8">
        <f t="shared" si="643"/>
        <v>16.740000000000002</v>
      </c>
      <c r="CG592" s="8">
        <f t="shared" si="643"/>
        <v>2042.4299999999998</v>
      </c>
      <c r="CH592" s="8">
        <f t="shared" si="643"/>
        <v>498</v>
      </c>
      <c r="CI592" s="8">
        <f t="shared" si="643"/>
        <v>13</v>
      </c>
      <c r="CK592" s="11">
        <f t="shared" si="598"/>
        <v>45144</v>
      </c>
      <c r="CL592" s="8">
        <f t="shared" si="644"/>
        <v>116</v>
      </c>
      <c r="CM592" s="8">
        <f t="shared" si="644"/>
        <v>8790.85</v>
      </c>
      <c r="CN592" s="8">
        <f t="shared" si="644"/>
        <v>0</v>
      </c>
      <c r="CO592" s="8">
        <f t="shared" si="644"/>
        <v>10</v>
      </c>
      <c r="CP592" s="8">
        <f t="shared" si="644"/>
        <v>350</v>
      </c>
      <c r="CQ592" s="8">
        <f t="shared" si="644"/>
        <v>4</v>
      </c>
      <c r="CS592" s="11">
        <f t="shared" si="599"/>
        <v>45144</v>
      </c>
      <c r="CT592" s="8">
        <f t="shared" si="645"/>
        <v>0</v>
      </c>
      <c r="CU592" s="8">
        <f t="shared" si="646"/>
        <v>0</v>
      </c>
      <c r="CV592" s="8">
        <f t="shared" si="647"/>
        <v>0</v>
      </c>
      <c r="CW592" s="8">
        <f t="shared" si="648"/>
        <v>0</v>
      </c>
      <c r="CX592" s="8">
        <f t="shared" si="649"/>
        <v>0</v>
      </c>
      <c r="CY592" s="8">
        <f t="shared" si="650"/>
        <v>0</v>
      </c>
      <c r="DA592" s="11">
        <f t="shared" si="600"/>
        <v>45144</v>
      </c>
      <c r="DB592" s="8">
        <f t="shared" si="651"/>
        <v>0</v>
      </c>
      <c r="DC592" s="8">
        <f t="shared" si="652"/>
        <v>0</v>
      </c>
      <c r="DD592" s="8">
        <f t="shared" si="653"/>
        <v>0</v>
      </c>
      <c r="DE592" s="8">
        <f t="shared" si="654"/>
        <v>0</v>
      </c>
      <c r="DF592" s="8">
        <f t="shared" si="655"/>
        <v>0</v>
      </c>
      <c r="DG592" s="8">
        <f t="shared" si="656"/>
        <v>0</v>
      </c>
      <c r="DI592" s="11">
        <f t="shared" si="601"/>
        <v>45144</v>
      </c>
      <c r="DJ592" s="8">
        <f t="shared" si="657"/>
        <v>0</v>
      </c>
      <c r="DK592" s="8">
        <f t="shared" si="658"/>
        <v>0</v>
      </c>
      <c r="DL592" s="8">
        <f t="shared" si="659"/>
        <v>0</v>
      </c>
      <c r="DM592" s="8">
        <f t="shared" si="660"/>
        <v>0</v>
      </c>
      <c r="DN592" s="8">
        <f t="shared" si="661"/>
        <v>0</v>
      </c>
      <c r="DO592" s="8">
        <f t="shared" si="662"/>
        <v>0</v>
      </c>
      <c r="DP592" s="56"/>
      <c r="DQ592" s="56"/>
      <c r="DR592" s="56"/>
      <c r="DS592" s="56"/>
    </row>
    <row r="593" spans="1:123" x14ac:dyDescent="0.3">
      <c r="A593" s="11">
        <f t="shared" si="587"/>
        <v>45145</v>
      </c>
      <c r="B593" s="8">
        <f t="shared" si="628"/>
        <v>304</v>
      </c>
      <c r="C593" s="8">
        <f t="shared" si="629"/>
        <v>41181.85</v>
      </c>
      <c r="D593" s="8">
        <f t="shared" si="630"/>
        <v>0</v>
      </c>
      <c r="E593" s="8">
        <f t="shared" si="631"/>
        <v>287</v>
      </c>
      <c r="F593" s="8">
        <f t="shared" si="632"/>
        <v>408.01</v>
      </c>
      <c r="G593" s="8">
        <f t="shared" si="633"/>
        <v>2</v>
      </c>
      <c r="I593" s="11">
        <f t="shared" si="588"/>
        <v>45145</v>
      </c>
      <c r="J593" s="8">
        <f t="shared" si="634"/>
        <v>280</v>
      </c>
      <c r="K593" s="8">
        <f t="shared" si="634"/>
        <v>39019.96</v>
      </c>
      <c r="L593" s="8">
        <f t="shared" si="634"/>
        <v>138.9</v>
      </c>
      <c r="M593" s="8">
        <f t="shared" si="634"/>
        <v>0</v>
      </c>
      <c r="N593" s="8">
        <f t="shared" si="634"/>
        <v>94.75</v>
      </c>
      <c r="O593" s="8">
        <f t="shared" si="634"/>
        <v>0</v>
      </c>
      <c r="Q593" s="11">
        <f t="shared" si="589"/>
        <v>45145</v>
      </c>
      <c r="R593" s="8">
        <f t="shared" si="635"/>
        <v>243</v>
      </c>
      <c r="S593" s="8">
        <f t="shared" si="635"/>
        <v>22839.120000000003</v>
      </c>
      <c r="T593" s="8">
        <f t="shared" si="635"/>
        <v>229.5</v>
      </c>
      <c r="U593" s="8">
        <f t="shared" si="635"/>
        <v>0</v>
      </c>
      <c r="V593" s="8">
        <f t="shared" si="635"/>
        <v>5.82</v>
      </c>
      <c r="W593" s="8">
        <f t="shared" si="635"/>
        <v>65</v>
      </c>
      <c r="Y593" s="11">
        <f t="shared" si="590"/>
        <v>45145</v>
      </c>
      <c r="Z593" s="8">
        <f t="shared" si="636"/>
        <v>291</v>
      </c>
      <c r="AA593" s="8">
        <f t="shared" si="636"/>
        <v>36314.759999999995</v>
      </c>
      <c r="AB593" s="8">
        <f t="shared" si="636"/>
        <v>212</v>
      </c>
      <c r="AC593" s="8">
        <f t="shared" si="636"/>
        <v>0</v>
      </c>
      <c r="AD593" s="8">
        <f t="shared" si="636"/>
        <v>1086.55</v>
      </c>
      <c r="AE593" s="8">
        <f t="shared" si="636"/>
        <v>11</v>
      </c>
      <c r="AG593" s="11">
        <f t="shared" si="591"/>
        <v>45145</v>
      </c>
      <c r="AH593" s="8">
        <f t="shared" si="637"/>
        <v>372</v>
      </c>
      <c r="AI593" s="8">
        <f t="shared" si="637"/>
        <v>46991.740000000005</v>
      </c>
      <c r="AJ593" s="8">
        <f t="shared" si="637"/>
        <v>108.27000000000001</v>
      </c>
      <c r="AK593" s="8">
        <f t="shared" si="637"/>
        <v>0</v>
      </c>
      <c r="AL593" s="8">
        <f t="shared" si="637"/>
        <v>520.61</v>
      </c>
      <c r="AM593" s="8">
        <f t="shared" si="637"/>
        <v>15</v>
      </c>
      <c r="AO593" s="11">
        <f t="shared" si="592"/>
        <v>45145</v>
      </c>
      <c r="AP593" s="8">
        <f t="shared" si="638"/>
        <v>405</v>
      </c>
      <c r="AQ593" s="8">
        <f t="shared" si="638"/>
        <v>33189.199999999997</v>
      </c>
      <c r="AR593" s="8">
        <f t="shared" si="638"/>
        <v>0</v>
      </c>
      <c r="AS593" s="8">
        <f t="shared" si="638"/>
        <v>211.5</v>
      </c>
      <c r="AT593" s="8">
        <f t="shared" si="638"/>
        <v>-365.09999999999997</v>
      </c>
      <c r="AU593" s="8">
        <f t="shared" si="638"/>
        <v>24</v>
      </c>
      <c r="AW593" s="11">
        <f t="shared" si="593"/>
        <v>45145</v>
      </c>
      <c r="AX593" s="8">
        <f t="shared" si="639"/>
        <v>295</v>
      </c>
      <c r="AY593" s="8">
        <f t="shared" si="639"/>
        <v>35745.550000000003</v>
      </c>
      <c r="AZ593" s="8">
        <f t="shared" si="639"/>
        <v>223.54</v>
      </c>
      <c r="BA593" s="8">
        <f t="shared" si="639"/>
        <v>0</v>
      </c>
      <c r="BB593" s="8">
        <f t="shared" si="639"/>
        <v>187.39999999999998</v>
      </c>
      <c r="BC593" s="8">
        <f t="shared" si="639"/>
        <v>21</v>
      </c>
      <c r="BE593" s="11">
        <f t="shared" si="594"/>
        <v>45145</v>
      </c>
      <c r="BF593" s="8">
        <f t="shared" si="640"/>
        <v>350</v>
      </c>
      <c r="BG593" s="8">
        <f t="shared" si="640"/>
        <v>45520.07</v>
      </c>
      <c r="BH593" s="8">
        <f t="shared" si="640"/>
        <v>196.77999999999997</v>
      </c>
      <c r="BI593" s="8">
        <f t="shared" si="640"/>
        <v>0</v>
      </c>
      <c r="BJ593" s="8">
        <f t="shared" si="640"/>
        <v>677.7</v>
      </c>
      <c r="BK593" s="8">
        <f t="shared" si="640"/>
        <v>1</v>
      </c>
      <c r="BM593" s="11">
        <f t="shared" si="595"/>
        <v>45145</v>
      </c>
      <c r="BN593" s="8">
        <f t="shared" si="641"/>
        <v>249</v>
      </c>
      <c r="BO593" s="8">
        <f t="shared" si="641"/>
        <v>20539.89</v>
      </c>
      <c r="BP593" s="8">
        <f t="shared" si="641"/>
        <v>306</v>
      </c>
      <c r="BQ593" s="8">
        <f t="shared" si="641"/>
        <v>0</v>
      </c>
      <c r="BR593" s="8">
        <f t="shared" si="641"/>
        <v>120</v>
      </c>
      <c r="BS593" s="8">
        <f t="shared" si="641"/>
        <v>17</v>
      </c>
      <c r="BU593" s="11">
        <f t="shared" si="596"/>
        <v>45145</v>
      </c>
      <c r="BV593" s="8">
        <f t="shared" si="642"/>
        <v>270</v>
      </c>
      <c r="BW593" s="8">
        <f t="shared" si="642"/>
        <v>32374.229999999996</v>
      </c>
      <c r="BX593" s="8">
        <f t="shared" si="642"/>
        <v>440</v>
      </c>
      <c r="BY593" s="8">
        <f t="shared" si="642"/>
        <v>0</v>
      </c>
      <c r="BZ593" s="8">
        <f t="shared" si="642"/>
        <v>0</v>
      </c>
      <c r="CA593" s="8">
        <f t="shared" si="642"/>
        <v>7</v>
      </c>
      <c r="CC593" s="11">
        <f t="shared" si="597"/>
        <v>45145</v>
      </c>
      <c r="CD593" s="8">
        <f t="shared" si="643"/>
        <v>455</v>
      </c>
      <c r="CE593" s="8">
        <f t="shared" si="643"/>
        <v>53895.909999999989</v>
      </c>
      <c r="CF593" s="8">
        <f t="shared" si="643"/>
        <v>16.740000000000002</v>
      </c>
      <c r="CG593" s="8">
        <f t="shared" si="643"/>
        <v>2293.81</v>
      </c>
      <c r="CH593" s="8">
        <f t="shared" si="643"/>
        <v>578.5</v>
      </c>
      <c r="CI593" s="8">
        <f t="shared" si="643"/>
        <v>16</v>
      </c>
      <c r="CK593" s="11">
        <f t="shared" si="598"/>
        <v>45145</v>
      </c>
      <c r="CL593" s="8">
        <f t="shared" si="644"/>
        <v>144</v>
      </c>
      <c r="CM593" s="8">
        <f t="shared" si="644"/>
        <v>10921.82</v>
      </c>
      <c r="CN593" s="8">
        <f t="shared" si="644"/>
        <v>0</v>
      </c>
      <c r="CO593" s="8">
        <f t="shared" si="644"/>
        <v>14</v>
      </c>
      <c r="CP593" s="8">
        <f t="shared" si="644"/>
        <v>621</v>
      </c>
      <c r="CQ593" s="8">
        <f t="shared" si="644"/>
        <v>5</v>
      </c>
      <c r="CS593" s="11">
        <f t="shared" si="599"/>
        <v>45145</v>
      </c>
      <c r="CT593" s="8">
        <f t="shared" si="645"/>
        <v>0</v>
      </c>
      <c r="CU593" s="8">
        <f t="shared" si="646"/>
        <v>0</v>
      </c>
      <c r="CV593" s="8">
        <f t="shared" si="647"/>
        <v>0</v>
      </c>
      <c r="CW593" s="8">
        <f t="shared" si="648"/>
        <v>0</v>
      </c>
      <c r="CX593" s="8">
        <f t="shared" si="649"/>
        <v>0</v>
      </c>
      <c r="CY593" s="8">
        <f t="shared" si="650"/>
        <v>0</v>
      </c>
      <c r="DA593" s="11">
        <f t="shared" si="600"/>
        <v>45145</v>
      </c>
      <c r="DB593" s="8">
        <f t="shared" si="651"/>
        <v>0</v>
      </c>
      <c r="DC593" s="8">
        <f t="shared" si="652"/>
        <v>0</v>
      </c>
      <c r="DD593" s="8">
        <f t="shared" si="653"/>
        <v>0</v>
      </c>
      <c r="DE593" s="8">
        <f t="shared" si="654"/>
        <v>0</v>
      </c>
      <c r="DF593" s="8">
        <f t="shared" si="655"/>
        <v>0</v>
      </c>
      <c r="DG593" s="8">
        <f t="shared" si="656"/>
        <v>0</v>
      </c>
      <c r="DI593" s="11">
        <f t="shared" si="601"/>
        <v>45145</v>
      </c>
      <c r="DJ593" s="8">
        <f t="shared" si="657"/>
        <v>0</v>
      </c>
      <c r="DK593" s="8">
        <f t="shared" si="658"/>
        <v>0</v>
      </c>
      <c r="DL593" s="8">
        <f t="shared" si="659"/>
        <v>0</v>
      </c>
      <c r="DM593" s="8">
        <f t="shared" si="660"/>
        <v>0</v>
      </c>
      <c r="DN593" s="8">
        <f t="shared" si="661"/>
        <v>0</v>
      </c>
      <c r="DO593" s="8">
        <f t="shared" si="662"/>
        <v>0</v>
      </c>
      <c r="DP593" s="56"/>
      <c r="DQ593" s="56"/>
      <c r="DR593" s="56"/>
      <c r="DS593" s="56"/>
    </row>
    <row r="594" spans="1:123" x14ac:dyDescent="0.3">
      <c r="A594" s="11">
        <f t="shared" si="587"/>
        <v>45146</v>
      </c>
      <c r="B594" s="8">
        <f t="shared" si="628"/>
        <v>348</v>
      </c>
      <c r="C594" s="8">
        <f t="shared" si="629"/>
        <v>47029.64</v>
      </c>
      <c r="D594" s="8">
        <f t="shared" si="630"/>
        <v>0</v>
      </c>
      <c r="E594" s="8">
        <f t="shared" si="631"/>
        <v>289</v>
      </c>
      <c r="F594" s="8">
        <f t="shared" si="632"/>
        <v>415.24</v>
      </c>
      <c r="G594" s="8">
        <f t="shared" si="633"/>
        <v>2</v>
      </c>
      <c r="I594" s="11">
        <f t="shared" si="588"/>
        <v>45146</v>
      </c>
      <c r="J594" s="8">
        <f t="shared" si="634"/>
        <v>340</v>
      </c>
      <c r="K594" s="8">
        <f t="shared" si="634"/>
        <v>47429.99</v>
      </c>
      <c r="L594" s="8">
        <f t="shared" si="634"/>
        <v>196.47</v>
      </c>
      <c r="M594" s="8">
        <f t="shared" si="634"/>
        <v>0</v>
      </c>
      <c r="N594" s="8">
        <f t="shared" si="634"/>
        <v>94.75</v>
      </c>
      <c r="O594" s="8">
        <f t="shared" si="634"/>
        <v>0</v>
      </c>
      <c r="Q594" s="11">
        <f t="shared" si="589"/>
        <v>45146</v>
      </c>
      <c r="R594" s="8">
        <f t="shared" si="635"/>
        <v>274</v>
      </c>
      <c r="S594" s="8">
        <f t="shared" si="635"/>
        <v>25752.720000000001</v>
      </c>
      <c r="T594" s="8">
        <f t="shared" si="635"/>
        <v>273</v>
      </c>
      <c r="U594" s="8">
        <f t="shared" si="635"/>
        <v>0</v>
      </c>
      <c r="V594" s="8">
        <f t="shared" si="635"/>
        <v>5.82</v>
      </c>
      <c r="W594" s="8">
        <f t="shared" si="635"/>
        <v>68</v>
      </c>
      <c r="Y594" s="11">
        <f t="shared" si="590"/>
        <v>45146</v>
      </c>
      <c r="Z594" s="8">
        <f t="shared" si="636"/>
        <v>340</v>
      </c>
      <c r="AA594" s="8">
        <f t="shared" si="636"/>
        <v>42892.84</v>
      </c>
      <c r="AB594" s="8">
        <f t="shared" si="636"/>
        <v>259.20999999999998</v>
      </c>
      <c r="AC594" s="8">
        <f t="shared" si="636"/>
        <v>0</v>
      </c>
      <c r="AD594" s="8">
        <f t="shared" si="636"/>
        <v>1096.45</v>
      </c>
      <c r="AE594" s="8">
        <f t="shared" si="636"/>
        <v>12</v>
      </c>
      <c r="AG594" s="11">
        <f t="shared" si="591"/>
        <v>45146</v>
      </c>
      <c r="AH594" s="8">
        <f t="shared" si="637"/>
        <v>435</v>
      </c>
      <c r="AI594" s="8">
        <f t="shared" si="637"/>
        <v>55180.680000000008</v>
      </c>
      <c r="AJ594" s="8">
        <f t="shared" si="637"/>
        <v>126.79</v>
      </c>
      <c r="AK594" s="8">
        <f t="shared" si="637"/>
        <v>0</v>
      </c>
      <c r="AL594" s="8">
        <f t="shared" si="637"/>
        <v>719.61</v>
      </c>
      <c r="AM594" s="8">
        <f t="shared" si="637"/>
        <v>16</v>
      </c>
      <c r="AO594" s="11">
        <f t="shared" si="592"/>
        <v>45146</v>
      </c>
      <c r="AP594" s="8">
        <f t="shared" si="638"/>
        <v>478</v>
      </c>
      <c r="AQ594" s="8">
        <f t="shared" si="638"/>
        <v>39488.699999999997</v>
      </c>
      <c r="AR594" s="8">
        <f t="shared" si="638"/>
        <v>0</v>
      </c>
      <c r="AS594" s="8">
        <f t="shared" si="638"/>
        <v>223.5</v>
      </c>
      <c r="AT594" s="8">
        <f t="shared" si="638"/>
        <v>-365.09999999999997</v>
      </c>
      <c r="AU594" s="8">
        <f t="shared" si="638"/>
        <v>27</v>
      </c>
      <c r="AW594" s="11">
        <f t="shared" si="593"/>
        <v>45146</v>
      </c>
      <c r="AX594" s="8">
        <f t="shared" si="639"/>
        <v>355</v>
      </c>
      <c r="AY594" s="8">
        <f t="shared" si="639"/>
        <v>43662.94</v>
      </c>
      <c r="AZ594" s="8">
        <f t="shared" si="639"/>
        <v>247.56</v>
      </c>
      <c r="BA594" s="8">
        <f t="shared" si="639"/>
        <v>0</v>
      </c>
      <c r="BB594" s="8">
        <f t="shared" si="639"/>
        <v>280.64999999999998</v>
      </c>
      <c r="BC594" s="8">
        <f t="shared" si="639"/>
        <v>24</v>
      </c>
      <c r="BE594" s="11">
        <f t="shared" si="594"/>
        <v>45146</v>
      </c>
      <c r="BF594" s="8">
        <f t="shared" si="640"/>
        <v>399</v>
      </c>
      <c r="BG594" s="8">
        <f t="shared" si="640"/>
        <v>51970.78</v>
      </c>
      <c r="BH594" s="8">
        <f t="shared" si="640"/>
        <v>214.87999999999997</v>
      </c>
      <c r="BI594" s="8">
        <f t="shared" si="640"/>
        <v>0</v>
      </c>
      <c r="BJ594" s="8">
        <f t="shared" si="640"/>
        <v>682.65000000000009</v>
      </c>
      <c r="BK594" s="8">
        <f t="shared" si="640"/>
        <v>2</v>
      </c>
      <c r="BM594" s="11">
        <f t="shared" si="595"/>
        <v>45146</v>
      </c>
      <c r="BN594" s="8">
        <f t="shared" si="641"/>
        <v>286</v>
      </c>
      <c r="BO594" s="8">
        <f t="shared" si="641"/>
        <v>23633.97</v>
      </c>
      <c r="BP594" s="8">
        <f t="shared" si="641"/>
        <v>306</v>
      </c>
      <c r="BQ594" s="8">
        <f t="shared" si="641"/>
        <v>0</v>
      </c>
      <c r="BR594" s="8">
        <f t="shared" si="641"/>
        <v>120</v>
      </c>
      <c r="BS594" s="8">
        <f t="shared" si="641"/>
        <v>21</v>
      </c>
      <c r="BU594" s="11">
        <f t="shared" si="596"/>
        <v>45146</v>
      </c>
      <c r="BV594" s="8">
        <f t="shared" si="642"/>
        <v>304</v>
      </c>
      <c r="BW594" s="8">
        <f t="shared" si="642"/>
        <v>36186.179999999993</v>
      </c>
      <c r="BX594" s="8">
        <f t="shared" si="642"/>
        <v>481.5</v>
      </c>
      <c r="BY594" s="8">
        <f t="shared" si="642"/>
        <v>0</v>
      </c>
      <c r="BZ594" s="8">
        <f t="shared" si="642"/>
        <v>0</v>
      </c>
      <c r="CA594" s="8">
        <f t="shared" si="642"/>
        <v>7</v>
      </c>
      <c r="CC594" s="11">
        <f t="shared" si="597"/>
        <v>45146</v>
      </c>
      <c r="CD594" s="8">
        <f t="shared" si="643"/>
        <v>528</v>
      </c>
      <c r="CE594" s="8">
        <f t="shared" si="643"/>
        <v>62615.689999999988</v>
      </c>
      <c r="CF594" s="8">
        <f t="shared" si="643"/>
        <v>18.600000000000001</v>
      </c>
      <c r="CG594" s="8">
        <f t="shared" si="643"/>
        <v>2442.15</v>
      </c>
      <c r="CH594" s="8">
        <f t="shared" si="643"/>
        <v>647.5</v>
      </c>
      <c r="CI594" s="8">
        <f t="shared" si="643"/>
        <v>19</v>
      </c>
      <c r="CK594" s="11">
        <f t="shared" si="598"/>
        <v>45146</v>
      </c>
      <c r="CL594" s="8">
        <f t="shared" si="644"/>
        <v>164</v>
      </c>
      <c r="CM594" s="8">
        <f t="shared" si="644"/>
        <v>12391.39</v>
      </c>
      <c r="CN594" s="8">
        <f t="shared" si="644"/>
        <v>0</v>
      </c>
      <c r="CO594" s="8">
        <f t="shared" si="644"/>
        <v>14</v>
      </c>
      <c r="CP594" s="8">
        <f t="shared" si="644"/>
        <v>648.19000000000005</v>
      </c>
      <c r="CQ594" s="8">
        <f t="shared" si="644"/>
        <v>6</v>
      </c>
      <c r="CS594" s="11">
        <f t="shared" si="599"/>
        <v>45146</v>
      </c>
      <c r="CT594" s="8">
        <f t="shared" si="645"/>
        <v>0</v>
      </c>
      <c r="CU594" s="8">
        <f t="shared" si="646"/>
        <v>0</v>
      </c>
      <c r="CV594" s="8">
        <f t="shared" si="647"/>
        <v>0</v>
      </c>
      <c r="CW594" s="8">
        <f t="shared" si="648"/>
        <v>0</v>
      </c>
      <c r="CX594" s="8">
        <f t="shared" si="649"/>
        <v>0</v>
      </c>
      <c r="CY594" s="8">
        <f t="shared" si="650"/>
        <v>0</v>
      </c>
      <c r="DA594" s="11">
        <f t="shared" si="600"/>
        <v>45146</v>
      </c>
      <c r="DB594" s="8">
        <f t="shared" si="651"/>
        <v>0</v>
      </c>
      <c r="DC594" s="8">
        <f t="shared" si="652"/>
        <v>0</v>
      </c>
      <c r="DD594" s="8">
        <f t="shared" si="653"/>
        <v>0</v>
      </c>
      <c r="DE594" s="8">
        <f t="shared" si="654"/>
        <v>0</v>
      </c>
      <c r="DF594" s="8">
        <f t="shared" si="655"/>
        <v>0</v>
      </c>
      <c r="DG594" s="8">
        <f t="shared" si="656"/>
        <v>0</v>
      </c>
      <c r="DI594" s="11">
        <f t="shared" si="601"/>
        <v>45146</v>
      </c>
      <c r="DJ594" s="8">
        <f t="shared" si="657"/>
        <v>0</v>
      </c>
      <c r="DK594" s="8">
        <f t="shared" si="658"/>
        <v>0</v>
      </c>
      <c r="DL594" s="8">
        <f t="shared" si="659"/>
        <v>0</v>
      </c>
      <c r="DM594" s="8">
        <f t="shared" si="660"/>
        <v>0</v>
      </c>
      <c r="DN594" s="8">
        <f t="shared" si="661"/>
        <v>0</v>
      </c>
      <c r="DO594" s="8">
        <f t="shared" si="662"/>
        <v>0</v>
      </c>
      <c r="DP594" s="56"/>
      <c r="DQ594" s="56"/>
      <c r="DR594" s="56"/>
      <c r="DS594" s="56"/>
    </row>
    <row r="595" spans="1:123" x14ac:dyDescent="0.3">
      <c r="A595" s="11">
        <f t="shared" si="587"/>
        <v>45147</v>
      </c>
      <c r="B595" s="8">
        <f t="shared" si="628"/>
        <v>383</v>
      </c>
      <c r="C595" s="8">
        <f t="shared" si="629"/>
        <v>51719.27</v>
      </c>
      <c r="D595" s="8">
        <f t="shared" si="630"/>
        <v>0</v>
      </c>
      <c r="E595" s="8">
        <f t="shared" si="631"/>
        <v>337</v>
      </c>
      <c r="F595" s="8">
        <f t="shared" si="632"/>
        <v>1040.24</v>
      </c>
      <c r="G595" s="8">
        <f t="shared" si="633"/>
        <v>2</v>
      </c>
      <c r="I595" s="11">
        <f t="shared" si="588"/>
        <v>45147</v>
      </c>
      <c r="J595" s="8">
        <f t="shared" si="634"/>
        <v>380</v>
      </c>
      <c r="K595" s="8">
        <f t="shared" si="634"/>
        <v>53204.38</v>
      </c>
      <c r="L595" s="8">
        <f t="shared" si="634"/>
        <v>225.69</v>
      </c>
      <c r="M595" s="8">
        <f t="shared" si="634"/>
        <v>0</v>
      </c>
      <c r="N595" s="8">
        <f t="shared" si="634"/>
        <v>94.75</v>
      </c>
      <c r="O595" s="8">
        <f t="shared" si="634"/>
        <v>0</v>
      </c>
      <c r="Q595" s="11">
        <f t="shared" si="589"/>
        <v>45147</v>
      </c>
      <c r="R595" s="8">
        <f t="shared" si="635"/>
        <v>304</v>
      </c>
      <c r="S595" s="8">
        <f t="shared" si="635"/>
        <v>28415.11</v>
      </c>
      <c r="T595" s="8">
        <f t="shared" si="635"/>
        <v>296.5</v>
      </c>
      <c r="U595" s="8">
        <f t="shared" si="635"/>
        <v>0</v>
      </c>
      <c r="V595" s="8">
        <f t="shared" si="635"/>
        <v>5.82</v>
      </c>
      <c r="W595" s="8">
        <f t="shared" si="635"/>
        <v>71</v>
      </c>
      <c r="Y595" s="11">
        <f t="shared" si="590"/>
        <v>45147</v>
      </c>
      <c r="Z595" s="8">
        <f t="shared" si="636"/>
        <v>396</v>
      </c>
      <c r="AA595" s="8">
        <f t="shared" si="636"/>
        <v>50098.25</v>
      </c>
      <c r="AB595" s="8">
        <f t="shared" si="636"/>
        <v>316.58999999999997</v>
      </c>
      <c r="AC595" s="8">
        <f t="shared" si="636"/>
        <v>0</v>
      </c>
      <c r="AD595" s="8">
        <f t="shared" si="636"/>
        <v>1151.4000000000001</v>
      </c>
      <c r="AE595" s="8">
        <f t="shared" si="636"/>
        <v>13</v>
      </c>
      <c r="AG595" s="11">
        <f t="shared" si="591"/>
        <v>45147</v>
      </c>
      <c r="AH595" s="8">
        <f t="shared" si="637"/>
        <v>495</v>
      </c>
      <c r="AI595" s="8">
        <f t="shared" si="637"/>
        <v>62772.020000000004</v>
      </c>
      <c r="AJ595" s="8">
        <f t="shared" si="637"/>
        <v>151.78</v>
      </c>
      <c r="AK595" s="8">
        <f t="shared" si="637"/>
        <v>0</v>
      </c>
      <c r="AL595" s="8">
        <f t="shared" si="637"/>
        <v>719.61</v>
      </c>
      <c r="AM595" s="8">
        <f t="shared" si="637"/>
        <v>17</v>
      </c>
      <c r="AO595" s="11">
        <f t="shared" si="592"/>
        <v>45147</v>
      </c>
      <c r="AP595" s="8">
        <f t="shared" si="638"/>
        <v>532</v>
      </c>
      <c r="AQ595" s="8">
        <f t="shared" si="638"/>
        <v>44164.86</v>
      </c>
      <c r="AR595" s="8">
        <f t="shared" si="638"/>
        <v>0</v>
      </c>
      <c r="AS595" s="8">
        <f t="shared" si="638"/>
        <v>256.5</v>
      </c>
      <c r="AT595" s="8">
        <f t="shared" si="638"/>
        <v>134.90000000000003</v>
      </c>
      <c r="AU595" s="8">
        <f t="shared" si="638"/>
        <v>34</v>
      </c>
      <c r="AW595" s="11">
        <f t="shared" si="593"/>
        <v>45147</v>
      </c>
      <c r="AX595" s="8">
        <f t="shared" si="639"/>
        <v>418</v>
      </c>
      <c r="AY595" s="8">
        <f t="shared" si="639"/>
        <v>51748.740000000005</v>
      </c>
      <c r="AZ595" s="8">
        <f t="shared" si="639"/>
        <v>277.11</v>
      </c>
      <c r="BA595" s="8">
        <f t="shared" si="639"/>
        <v>0</v>
      </c>
      <c r="BB595" s="8">
        <f t="shared" si="639"/>
        <v>373.9</v>
      </c>
      <c r="BC595" s="8">
        <f t="shared" si="639"/>
        <v>28</v>
      </c>
      <c r="BE595" s="11">
        <f t="shared" si="594"/>
        <v>45147</v>
      </c>
      <c r="BF595" s="8">
        <f t="shared" si="640"/>
        <v>426</v>
      </c>
      <c r="BG595" s="8">
        <f t="shared" si="640"/>
        <v>55346.33</v>
      </c>
      <c r="BH595" s="8">
        <f t="shared" si="640"/>
        <v>223.69999999999996</v>
      </c>
      <c r="BI595" s="8">
        <f t="shared" si="640"/>
        <v>0</v>
      </c>
      <c r="BJ595" s="8">
        <f t="shared" si="640"/>
        <v>687.60000000000014</v>
      </c>
      <c r="BK595" s="8">
        <f t="shared" si="640"/>
        <v>2</v>
      </c>
      <c r="BM595" s="11">
        <f t="shared" si="595"/>
        <v>45147</v>
      </c>
      <c r="BN595" s="8">
        <f t="shared" si="641"/>
        <v>323</v>
      </c>
      <c r="BO595" s="8">
        <f t="shared" si="641"/>
        <v>26670.21</v>
      </c>
      <c r="BP595" s="8">
        <f t="shared" si="641"/>
        <v>318</v>
      </c>
      <c r="BQ595" s="8">
        <f t="shared" si="641"/>
        <v>0</v>
      </c>
      <c r="BR595" s="8">
        <f t="shared" si="641"/>
        <v>140</v>
      </c>
      <c r="BS595" s="8">
        <f t="shared" si="641"/>
        <v>25</v>
      </c>
      <c r="BU595" s="11">
        <f t="shared" si="596"/>
        <v>45147</v>
      </c>
      <c r="BV595" s="8">
        <f t="shared" si="642"/>
        <v>337</v>
      </c>
      <c r="BW595" s="8">
        <f t="shared" si="642"/>
        <v>39530.62999999999</v>
      </c>
      <c r="BX595" s="8">
        <f t="shared" si="642"/>
        <v>505</v>
      </c>
      <c r="BY595" s="8">
        <f t="shared" si="642"/>
        <v>0</v>
      </c>
      <c r="BZ595" s="8">
        <f t="shared" si="642"/>
        <v>0</v>
      </c>
      <c r="CA595" s="8">
        <f t="shared" si="642"/>
        <v>7</v>
      </c>
      <c r="CC595" s="11">
        <f t="shared" si="597"/>
        <v>45147</v>
      </c>
      <c r="CD595" s="8">
        <f t="shared" si="643"/>
        <v>613</v>
      </c>
      <c r="CE595" s="8">
        <f t="shared" si="643"/>
        <v>73141.679999999993</v>
      </c>
      <c r="CF595" s="8">
        <f t="shared" si="643"/>
        <v>21.39</v>
      </c>
      <c r="CG595" s="8">
        <f t="shared" si="643"/>
        <v>2856.03</v>
      </c>
      <c r="CH595" s="8">
        <f t="shared" si="643"/>
        <v>725.5</v>
      </c>
      <c r="CI595" s="8">
        <f t="shared" si="643"/>
        <v>19</v>
      </c>
      <c r="CK595" s="11">
        <f t="shared" si="598"/>
        <v>45147</v>
      </c>
      <c r="CL595" s="8">
        <f t="shared" si="644"/>
        <v>195</v>
      </c>
      <c r="CM595" s="8">
        <f t="shared" si="644"/>
        <v>14587.27</v>
      </c>
      <c r="CN595" s="8">
        <f t="shared" si="644"/>
        <v>0</v>
      </c>
      <c r="CO595" s="8">
        <f t="shared" si="644"/>
        <v>18.5</v>
      </c>
      <c r="CP595" s="8">
        <f t="shared" si="644"/>
        <v>693.19</v>
      </c>
      <c r="CQ595" s="8">
        <f t="shared" si="644"/>
        <v>7</v>
      </c>
      <c r="CS595" s="11">
        <f t="shared" si="599"/>
        <v>45147</v>
      </c>
      <c r="CT595" s="8">
        <f t="shared" si="645"/>
        <v>0</v>
      </c>
      <c r="CU595" s="8">
        <f t="shared" si="646"/>
        <v>0</v>
      </c>
      <c r="CV595" s="8">
        <f t="shared" si="647"/>
        <v>0</v>
      </c>
      <c r="CW595" s="8">
        <f t="shared" si="648"/>
        <v>0</v>
      </c>
      <c r="CX595" s="8">
        <f t="shared" si="649"/>
        <v>0</v>
      </c>
      <c r="CY595" s="8">
        <f t="shared" si="650"/>
        <v>0</v>
      </c>
      <c r="DA595" s="11">
        <f t="shared" si="600"/>
        <v>45147</v>
      </c>
      <c r="DB595" s="8">
        <f t="shared" si="651"/>
        <v>0</v>
      </c>
      <c r="DC595" s="8">
        <f t="shared" si="652"/>
        <v>0</v>
      </c>
      <c r="DD595" s="8">
        <f t="shared" si="653"/>
        <v>0</v>
      </c>
      <c r="DE595" s="8">
        <f t="shared" si="654"/>
        <v>0</v>
      </c>
      <c r="DF595" s="8">
        <f t="shared" si="655"/>
        <v>0</v>
      </c>
      <c r="DG595" s="8">
        <f t="shared" si="656"/>
        <v>0</v>
      </c>
      <c r="DI595" s="11">
        <f t="shared" si="601"/>
        <v>45147</v>
      </c>
      <c r="DJ595" s="8">
        <f t="shared" si="657"/>
        <v>0</v>
      </c>
      <c r="DK595" s="8">
        <f t="shared" si="658"/>
        <v>0</v>
      </c>
      <c r="DL595" s="8">
        <f t="shared" si="659"/>
        <v>0</v>
      </c>
      <c r="DM595" s="8">
        <f t="shared" si="660"/>
        <v>0</v>
      </c>
      <c r="DN595" s="8">
        <f t="shared" si="661"/>
        <v>0</v>
      </c>
      <c r="DO595" s="8">
        <f t="shared" si="662"/>
        <v>0</v>
      </c>
      <c r="DP595" s="56"/>
      <c r="DQ595" s="56"/>
      <c r="DR595" s="56"/>
      <c r="DS595" s="56"/>
    </row>
    <row r="596" spans="1:123" x14ac:dyDescent="0.3">
      <c r="A596" s="11">
        <f t="shared" si="587"/>
        <v>45148</v>
      </c>
      <c r="B596" s="8">
        <f t="shared" si="628"/>
        <v>429</v>
      </c>
      <c r="C596" s="8">
        <f t="shared" si="629"/>
        <v>59548.42</v>
      </c>
      <c r="D596" s="8">
        <f t="shared" si="630"/>
        <v>0</v>
      </c>
      <c r="E596" s="8">
        <f t="shared" si="631"/>
        <v>344</v>
      </c>
      <c r="F596" s="8">
        <f t="shared" si="632"/>
        <v>1127.23</v>
      </c>
      <c r="G596" s="8">
        <f t="shared" si="633"/>
        <v>2</v>
      </c>
      <c r="I596" s="11">
        <f t="shared" si="588"/>
        <v>45148</v>
      </c>
      <c r="J596" s="8">
        <f t="shared" si="634"/>
        <v>412</v>
      </c>
      <c r="K596" s="8">
        <f t="shared" si="634"/>
        <v>57339.619999999995</v>
      </c>
      <c r="L596" s="8">
        <f t="shared" si="634"/>
        <v>242.67</v>
      </c>
      <c r="M596" s="8">
        <f t="shared" si="634"/>
        <v>0</v>
      </c>
      <c r="N596" s="8">
        <f t="shared" si="634"/>
        <v>94.75</v>
      </c>
      <c r="O596" s="8">
        <f t="shared" si="634"/>
        <v>0</v>
      </c>
      <c r="Q596" s="11">
        <f t="shared" si="589"/>
        <v>45148</v>
      </c>
      <c r="R596" s="8">
        <f t="shared" si="635"/>
        <v>333</v>
      </c>
      <c r="S596" s="8">
        <f t="shared" si="635"/>
        <v>31309.08</v>
      </c>
      <c r="T596" s="8">
        <f t="shared" si="635"/>
        <v>309</v>
      </c>
      <c r="U596" s="8">
        <f t="shared" si="635"/>
        <v>0</v>
      </c>
      <c r="V596" s="8">
        <f t="shared" si="635"/>
        <v>5.82</v>
      </c>
      <c r="W596" s="8">
        <f t="shared" si="635"/>
        <v>74</v>
      </c>
      <c r="Y596" s="11">
        <f t="shared" si="590"/>
        <v>45148</v>
      </c>
      <c r="Z596" s="8">
        <f t="shared" si="636"/>
        <v>445</v>
      </c>
      <c r="AA596" s="8">
        <f t="shared" si="636"/>
        <v>56354.080000000002</v>
      </c>
      <c r="AB596" s="8">
        <f t="shared" si="636"/>
        <v>386.93999999999994</v>
      </c>
      <c r="AC596" s="8">
        <f t="shared" si="636"/>
        <v>0</v>
      </c>
      <c r="AD596" s="8">
        <f t="shared" si="636"/>
        <v>1201.4000000000001</v>
      </c>
      <c r="AE596" s="8">
        <f t="shared" si="636"/>
        <v>14</v>
      </c>
      <c r="AG596" s="11">
        <f t="shared" si="591"/>
        <v>45148</v>
      </c>
      <c r="AH596" s="8">
        <f t="shared" si="637"/>
        <v>551</v>
      </c>
      <c r="AI596" s="8">
        <f t="shared" si="637"/>
        <v>69909.73000000001</v>
      </c>
      <c r="AJ596" s="8">
        <f t="shared" si="637"/>
        <v>165.67000000000002</v>
      </c>
      <c r="AK596" s="8">
        <f t="shared" si="637"/>
        <v>0</v>
      </c>
      <c r="AL596" s="8">
        <f t="shared" si="637"/>
        <v>723.61</v>
      </c>
      <c r="AM596" s="8">
        <f t="shared" si="637"/>
        <v>19</v>
      </c>
      <c r="AO596" s="11">
        <f t="shared" si="592"/>
        <v>45148</v>
      </c>
      <c r="AP596" s="8">
        <f t="shared" si="638"/>
        <v>600</v>
      </c>
      <c r="AQ596" s="8">
        <f t="shared" si="638"/>
        <v>49705.37</v>
      </c>
      <c r="AR596" s="8">
        <f t="shared" si="638"/>
        <v>0</v>
      </c>
      <c r="AS596" s="8">
        <f t="shared" si="638"/>
        <v>274.70999999999998</v>
      </c>
      <c r="AT596" s="8">
        <f t="shared" si="638"/>
        <v>90.260000000000034</v>
      </c>
      <c r="AU596" s="8">
        <f t="shared" si="638"/>
        <v>38</v>
      </c>
      <c r="AW596" s="11">
        <f t="shared" si="593"/>
        <v>45148</v>
      </c>
      <c r="AX596" s="8">
        <f t="shared" si="639"/>
        <v>455</v>
      </c>
      <c r="AY596" s="8">
        <f t="shared" si="639"/>
        <v>56369.180000000008</v>
      </c>
      <c r="AZ596" s="8">
        <f t="shared" si="639"/>
        <v>277.11</v>
      </c>
      <c r="BA596" s="8">
        <f t="shared" si="639"/>
        <v>0</v>
      </c>
      <c r="BB596" s="8">
        <f t="shared" si="639"/>
        <v>418.04999999999995</v>
      </c>
      <c r="BC596" s="8">
        <f t="shared" si="639"/>
        <v>35</v>
      </c>
      <c r="BE596" s="11">
        <f t="shared" si="594"/>
        <v>45148</v>
      </c>
      <c r="BF596" s="8">
        <f t="shared" si="640"/>
        <v>464</v>
      </c>
      <c r="BG596" s="8">
        <f t="shared" si="640"/>
        <v>60122.41</v>
      </c>
      <c r="BH596" s="8">
        <f t="shared" si="640"/>
        <v>268.23999999999995</v>
      </c>
      <c r="BI596" s="8">
        <f t="shared" si="640"/>
        <v>0</v>
      </c>
      <c r="BJ596" s="8">
        <f t="shared" si="640"/>
        <v>742.55000000000018</v>
      </c>
      <c r="BK596" s="8">
        <f t="shared" si="640"/>
        <v>2</v>
      </c>
      <c r="BM596" s="11">
        <f t="shared" si="595"/>
        <v>45148</v>
      </c>
      <c r="BN596" s="8">
        <f t="shared" si="641"/>
        <v>360</v>
      </c>
      <c r="BO596" s="8">
        <f t="shared" si="641"/>
        <v>29353.41</v>
      </c>
      <c r="BP596" s="8">
        <f t="shared" si="641"/>
        <v>352</v>
      </c>
      <c r="BQ596" s="8">
        <f t="shared" si="641"/>
        <v>0</v>
      </c>
      <c r="BR596" s="8">
        <f t="shared" si="641"/>
        <v>160</v>
      </c>
      <c r="BS596" s="8">
        <f t="shared" si="641"/>
        <v>29</v>
      </c>
      <c r="BU596" s="11">
        <f t="shared" si="596"/>
        <v>45148</v>
      </c>
      <c r="BV596" s="8">
        <f t="shared" si="642"/>
        <v>366</v>
      </c>
      <c r="BW596" s="8">
        <f t="shared" si="642"/>
        <v>42816.799999999988</v>
      </c>
      <c r="BX596" s="8">
        <f t="shared" si="642"/>
        <v>531.5</v>
      </c>
      <c r="BY596" s="8">
        <f t="shared" si="642"/>
        <v>0</v>
      </c>
      <c r="BZ596" s="8">
        <f t="shared" si="642"/>
        <v>0</v>
      </c>
      <c r="CA596" s="8">
        <f t="shared" si="642"/>
        <v>7</v>
      </c>
      <c r="CC596" s="11">
        <f t="shared" si="597"/>
        <v>45148</v>
      </c>
      <c r="CD596" s="8">
        <f t="shared" si="643"/>
        <v>676</v>
      </c>
      <c r="CE596" s="8">
        <f t="shared" si="643"/>
        <v>80449.609999999986</v>
      </c>
      <c r="CF596" s="8">
        <f t="shared" si="643"/>
        <v>82.39</v>
      </c>
      <c r="CG596" s="8">
        <f t="shared" si="643"/>
        <v>3449.28</v>
      </c>
      <c r="CH596" s="8">
        <f t="shared" si="643"/>
        <v>3549.8</v>
      </c>
      <c r="CI596" s="8">
        <f t="shared" si="643"/>
        <v>19</v>
      </c>
      <c r="CK596" s="11">
        <f t="shared" si="598"/>
        <v>45148</v>
      </c>
      <c r="CL596" s="8">
        <f t="shared" si="644"/>
        <v>220</v>
      </c>
      <c r="CM596" s="8">
        <f t="shared" si="644"/>
        <v>16390.510000000002</v>
      </c>
      <c r="CN596" s="8">
        <f t="shared" si="644"/>
        <v>0</v>
      </c>
      <c r="CO596" s="8">
        <f t="shared" si="644"/>
        <v>18.5</v>
      </c>
      <c r="CP596" s="8">
        <f t="shared" si="644"/>
        <v>692.13000000000011</v>
      </c>
      <c r="CQ596" s="8">
        <f t="shared" si="644"/>
        <v>8</v>
      </c>
      <c r="CS596" s="11">
        <f t="shared" si="599"/>
        <v>45148</v>
      </c>
      <c r="CT596" s="8">
        <f t="shared" si="645"/>
        <v>0</v>
      </c>
      <c r="CU596" s="8">
        <f t="shared" si="646"/>
        <v>0</v>
      </c>
      <c r="CV596" s="8">
        <f t="shared" si="647"/>
        <v>0</v>
      </c>
      <c r="CW596" s="8">
        <f t="shared" si="648"/>
        <v>0</v>
      </c>
      <c r="CX596" s="8">
        <f t="shared" si="649"/>
        <v>0</v>
      </c>
      <c r="CY596" s="8">
        <f t="shared" si="650"/>
        <v>0</v>
      </c>
      <c r="DA596" s="11">
        <f t="shared" si="600"/>
        <v>45148</v>
      </c>
      <c r="DB596" s="8">
        <f t="shared" si="651"/>
        <v>0</v>
      </c>
      <c r="DC596" s="8">
        <f t="shared" si="652"/>
        <v>0</v>
      </c>
      <c r="DD596" s="8">
        <f t="shared" si="653"/>
        <v>0</v>
      </c>
      <c r="DE596" s="8">
        <f t="shared" si="654"/>
        <v>0</v>
      </c>
      <c r="DF596" s="8">
        <f t="shared" si="655"/>
        <v>0</v>
      </c>
      <c r="DG596" s="8">
        <f t="shared" si="656"/>
        <v>0</v>
      </c>
      <c r="DI596" s="11">
        <f t="shared" si="601"/>
        <v>45148</v>
      </c>
      <c r="DJ596" s="8">
        <f t="shared" si="657"/>
        <v>0</v>
      </c>
      <c r="DK596" s="8">
        <f t="shared" si="658"/>
        <v>0</v>
      </c>
      <c r="DL596" s="8">
        <f t="shared" si="659"/>
        <v>0</v>
      </c>
      <c r="DM596" s="8">
        <f t="shared" si="660"/>
        <v>0</v>
      </c>
      <c r="DN596" s="8">
        <f t="shared" si="661"/>
        <v>0</v>
      </c>
      <c r="DO596" s="8">
        <f t="shared" si="662"/>
        <v>0</v>
      </c>
      <c r="DP596" s="56"/>
      <c r="DQ596" s="56"/>
      <c r="DR596" s="56"/>
      <c r="DS596" s="56"/>
    </row>
    <row r="597" spans="1:123" x14ac:dyDescent="0.3">
      <c r="A597" s="11">
        <f t="shared" si="587"/>
        <v>45149</v>
      </c>
      <c r="B597" s="8">
        <f t="shared" si="628"/>
        <v>474</v>
      </c>
      <c r="C597" s="8">
        <f t="shared" si="629"/>
        <v>65269.27</v>
      </c>
      <c r="D597" s="8">
        <f t="shared" si="630"/>
        <v>0</v>
      </c>
      <c r="E597" s="8">
        <f t="shared" si="631"/>
        <v>361</v>
      </c>
      <c r="F597" s="8">
        <f t="shared" si="632"/>
        <v>1127.23</v>
      </c>
      <c r="G597" s="8">
        <f t="shared" si="633"/>
        <v>2</v>
      </c>
      <c r="I597" s="11">
        <f t="shared" si="588"/>
        <v>45149</v>
      </c>
      <c r="J597" s="8">
        <f t="shared" si="634"/>
        <v>435</v>
      </c>
      <c r="K597" s="8">
        <f t="shared" si="634"/>
        <v>60158.929999999993</v>
      </c>
      <c r="L597" s="8">
        <f t="shared" si="634"/>
        <v>263.18</v>
      </c>
      <c r="M597" s="8">
        <f t="shared" si="634"/>
        <v>0</v>
      </c>
      <c r="N597" s="8">
        <f t="shared" si="634"/>
        <v>94.75</v>
      </c>
      <c r="O597" s="8">
        <f t="shared" si="634"/>
        <v>0</v>
      </c>
      <c r="Q597" s="11">
        <f t="shared" si="589"/>
        <v>45149</v>
      </c>
      <c r="R597" s="8">
        <f t="shared" si="635"/>
        <v>368</v>
      </c>
      <c r="S597" s="8">
        <f t="shared" si="635"/>
        <v>34274.58</v>
      </c>
      <c r="T597" s="8">
        <f t="shared" si="635"/>
        <v>378.5</v>
      </c>
      <c r="U597" s="8">
        <f t="shared" si="635"/>
        <v>0</v>
      </c>
      <c r="V597" s="8">
        <f t="shared" si="635"/>
        <v>154.82999999999998</v>
      </c>
      <c r="W597" s="8">
        <f t="shared" si="635"/>
        <v>75</v>
      </c>
      <c r="Y597" s="11">
        <f t="shared" si="590"/>
        <v>45149</v>
      </c>
      <c r="Z597" s="8">
        <f t="shared" si="636"/>
        <v>489</v>
      </c>
      <c r="AA597" s="8">
        <f t="shared" si="636"/>
        <v>61590.93</v>
      </c>
      <c r="AB597" s="8">
        <f t="shared" si="636"/>
        <v>415.17999999999995</v>
      </c>
      <c r="AC597" s="8">
        <f t="shared" si="636"/>
        <v>0</v>
      </c>
      <c r="AD597" s="8">
        <f t="shared" si="636"/>
        <v>1201.4000000000001</v>
      </c>
      <c r="AE597" s="8">
        <f t="shared" si="636"/>
        <v>15</v>
      </c>
      <c r="AG597" s="11">
        <f t="shared" si="591"/>
        <v>45149</v>
      </c>
      <c r="AH597" s="8">
        <f t="shared" si="637"/>
        <v>606</v>
      </c>
      <c r="AI597" s="8">
        <f t="shared" si="637"/>
        <v>76711.060000000012</v>
      </c>
      <c r="AJ597" s="8">
        <f t="shared" si="637"/>
        <v>165.67000000000002</v>
      </c>
      <c r="AK597" s="8">
        <f t="shared" si="637"/>
        <v>0</v>
      </c>
      <c r="AL597" s="8">
        <f t="shared" si="637"/>
        <v>723.61</v>
      </c>
      <c r="AM597" s="8">
        <f t="shared" si="637"/>
        <v>20</v>
      </c>
      <c r="AO597" s="11">
        <f t="shared" si="592"/>
        <v>45149</v>
      </c>
      <c r="AP597" s="8">
        <f t="shared" si="638"/>
        <v>673</v>
      </c>
      <c r="AQ597" s="8">
        <f t="shared" si="638"/>
        <v>55425.560000000005</v>
      </c>
      <c r="AR597" s="8">
        <f t="shared" si="638"/>
        <v>0</v>
      </c>
      <c r="AS597" s="8">
        <f t="shared" si="638"/>
        <v>335.21</v>
      </c>
      <c r="AT597" s="8">
        <f t="shared" si="638"/>
        <v>90.260000000000034</v>
      </c>
      <c r="AU597" s="8">
        <f t="shared" si="638"/>
        <v>39</v>
      </c>
      <c r="AW597" s="11">
        <f t="shared" si="593"/>
        <v>45149</v>
      </c>
      <c r="AX597" s="8">
        <f t="shared" si="639"/>
        <v>495</v>
      </c>
      <c r="AY597" s="8">
        <f t="shared" si="639"/>
        <v>61110.000000000007</v>
      </c>
      <c r="AZ597" s="8">
        <f t="shared" si="639"/>
        <v>303.89</v>
      </c>
      <c r="BA597" s="8">
        <f t="shared" si="639"/>
        <v>0</v>
      </c>
      <c r="BB597" s="8">
        <f t="shared" si="639"/>
        <v>467.15</v>
      </c>
      <c r="BC597" s="8">
        <f t="shared" si="639"/>
        <v>41</v>
      </c>
      <c r="BE597" s="11">
        <f t="shared" si="594"/>
        <v>45149</v>
      </c>
      <c r="BF597" s="8">
        <f t="shared" si="640"/>
        <v>495</v>
      </c>
      <c r="BG597" s="8">
        <f t="shared" si="640"/>
        <v>63945.070000000007</v>
      </c>
      <c r="BH597" s="8">
        <f t="shared" si="640"/>
        <v>275.65999999999997</v>
      </c>
      <c r="BI597" s="8">
        <f t="shared" si="640"/>
        <v>0</v>
      </c>
      <c r="BJ597" s="8">
        <f t="shared" si="640"/>
        <v>742.55000000000018</v>
      </c>
      <c r="BK597" s="8">
        <f t="shared" si="640"/>
        <v>2</v>
      </c>
      <c r="BM597" s="11">
        <f t="shared" si="595"/>
        <v>45149</v>
      </c>
      <c r="BN597" s="8">
        <f t="shared" si="641"/>
        <v>399</v>
      </c>
      <c r="BO597" s="8">
        <f t="shared" si="641"/>
        <v>32533.78</v>
      </c>
      <c r="BP597" s="8">
        <f t="shared" si="641"/>
        <v>394</v>
      </c>
      <c r="BQ597" s="8">
        <f t="shared" si="641"/>
        <v>0</v>
      </c>
      <c r="BR597" s="8">
        <f t="shared" si="641"/>
        <v>180</v>
      </c>
      <c r="BS597" s="8">
        <f t="shared" si="641"/>
        <v>31</v>
      </c>
      <c r="BU597" s="11">
        <f t="shared" si="596"/>
        <v>45149</v>
      </c>
      <c r="BV597" s="8">
        <f t="shared" si="642"/>
        <v>403</v>
      </c>
      <c r="BW597" s="8">
        <f t="shared" si="642"/>
        <v>47047.149999999987</v>
      </c>
      <c r="BX597" s="8">
        <f t="shared" si="642"/>
        <v>552.5</v>
      </c>
      <c r="BY597" s="8">
        <f t="shared" si="642"/>
        <v>0</v>
      </c>
      <c r="BZ597" s="8">
        <f t="shared" si="642"/>
        <v>0</v>
      </c>
      <c r="CA597" s="8">
        <f t="shared" si="642"/>
        <v>7</v>
      </c>
      <c r="CC597" s="11">
        <f t="shared" si="597"/>
        <v>45149</v>
      </c>
      <c r="CD597" s="8">
        <f t="shared" si="643"/>
        <v>729</v>
      </c>
      <c r="CE597" s="8">
        <f t="shared" si="643"/>
        <v>86801.029999999984</v>
      </c>
      <c r="CF597" s="8">
        <f t="shared" si="643"/>
        <v>131.38999999999999</v>
      </c>
      <c r="CG597" s="8">
        <f t="shared" si="643"/>
        <v>3826.53</v>
      </c>
      <c r="CH597" s="8">
        <f t="shared" si="643"/>
        <v>3595.8</v>
      </c>
      <c r="CI597" s="8">
        <f t="shared" si="643"/>
        <v>19</v>
      </c>
      <c r="CK597" s="11">
        <f t="shared" si="598"/>
        <v>45149</v>
      </c>
      <c r="CL597" s="8">
        <f t="shared" si="644"/>
        <v>249</v>
      </c>
      <c r="CM597" s="8">
        <f t="shared" si="644"/>
        <v>18557.88</v>
      </c>
      <c r="CN597" s="8">
        <f t="shared" si="644"/>
        <v>0</v>
      </c>
      <c r="CO597" s="8">
        <f t="shared" si="644"/>
        <v>23</v>
      </c>
      <c r="CP597" s="8">
        <f t="shared" si="644"/>
        <v>722.13000000000011</v>
      </c>
      <c r="CQ597" s="8">
        <f t="shared" si="644"/>
        <v>9</v>
      </c>
      <c r="CS597" s="11">
        <f t="shared" si="599"/>
        <v>45149</v>
      </c>
      <c r="CT597" s="8">
        <f t="shared" si="645"/>
        <v>0</v>
      </c>
      <c r="CU597" s="8">
        <f t="shared" si="646"/>
        <v>0</v>
      </c>
      <c r="CV597" s="8">
        <f t="shared" si="647"/>
        <v>0</v>
      </c>
      <c r="CW597" s="8">
        <f t="shared" si="648"/>
        <v>0</v>
      </c>
      <c r="CX597" s="8">
        <f t="shared" si="649"/>
        <v>0</v>
      </c>
      <c r="CY597" s="8">
        <f t="shared" si="650"/>
        <v>0</v>
      </c>
      <c r="DA597" s="11">
        <f t="shared" si="600"/>
        <v>45149</v>
      </c>
      <c r="DB597" s="8">
        <f t="shared" si="651"/>
        <v>0</v>
      </c>
      <c r="DC597" s="8">
        <f t="shared" si="652"/>
        <v>0</v>
      </c>
      <c r="DD597" s="8">
        <f t="shared" si="653"/>
        <v>0</v>
      </c>
      <c r="DE597" s="8">
        <f t="shared" si="654"/>
        <v>0</v>
      </c>
      <c r="DF597" s="8">
        <f t="shared" si="655"/>
        <v>0</v>
      </c>
      <c r="DG597" s="8">
        <f t="shared" si="656"/>
        <v>0</v>
      </c>
      <c r="DI597" s="11">
        <f t="shared" si="601"/>
        <v>45149</v>
      </c>
      <c r="DJ597" s="8">
        <f t="shared" si="657"/>
        <v>0</v>
      </c>
      <c r="DK597" s="8">
        <f t="shared" si="658"/>
        <v>0</v>
      </c>
      <c r="DL597" s="8">
        <f t="shared" si="659"/>
        <v>0</v>
      </c>
      <c r="DM597" s="8">
        <f t="shared" si="660"/>
        <v>0</v>
      </c>
      <c r="DN597" s="8">
        <f t="shared" si="661"/>
        <v>0</v>
      </c>
      <c r="DO597" s="8">
        <f t="shared" si="662"/>
        <v>0</v>
      </c>
      <c r="DP597" s="56"/>
      <c r="DQ597" s="56"/>
      <c r="DR597" s="56"/>
      <c r="DS597" s="56"/>
    </row>
    <row r="598" spans="1:123" x14ac:dyDescent="0.3">
      <c r="A598" s="11">
        <f t="shared" si="587"/>
        <v>45150</v>
      </c>
      <c r="B598" s="8">
        <f t="shared" si="628"/>
        <v>522</v>
      </c>
      <c r="C598" s="8">
        <f t="shared" si="629"/>
        <v>71242.98</v>
      </c>
      <c r="D598" s="8">
        <f t="shared" si="630"/>
        <v>0</v>
      </c>
      <c r="E598" s="8">
        <f t="shared" si="631"/>
        <v>423</v>
      </c>
      <c r="F598" s="8">
        <f t="shared" si="632"/>
        <v>1227.23</v>
      </c>
      <c r="G598" s="8">
        <f t="shared" si="633"/>
        <v>2</v>
      </c>
      <c r="I598" s="11">
        <f t="shared" si="588"/>
        <v>45150</v>
      </c>
      <c r="J598" s="8">
        <f t="shared" si="634"/>
        <v>459</v>
      </c>
      <c r="K598" s="8">
        <f t="shared" si="634"/>
        <v>63367.869999999995</v>
      </c>
      <c r="L598" s="8">
        <f t="shared" si="634"/>
        <v>269.78000000000003</v>
      </c>
      <c r="M598" s="8">
        <f t="shared" si="634"/>
        <v>0</v>
      </c>
      <c r="N598" s="8">
        <f t="shared" si="634"/>
        <v>94.75</v>
      </c>
      <c r="O598" s="8">
        <f t="shared" si="634"/>
        <v>2</v>
      </c>
      <c r="Q598" s="11">
        <f t="shared" si="589"/>
        <v>45150</v>
      </c>
      <c r="R598" s="8">
        <f t="shared" si="635"/>
        <v>413</v>
      </c>
      <c r="S598" s="8">
        <f t="shared" si="635"/>
        <v>39040.240000000005</v>
      </c>
      <c r="T598" s="8">
        <f t="shared" si="635"/>
        <v>430</v>
      </c>
      <c r="U598" s="8">
        <f t="shared" si="635"/>
        <v>0</v>
      </c>
      <c r="V598" s="8">
        <f t="shared" si="635"/>
        <v>154.82999999999998</v>
      </c>
      <c r="W598" s="8">
        <f t="shared" si="635"/>
        <v>76</v>
      </c>
      <c r="Y598" s="11">
        <f t="shared" si="590"/>
        <v>45150</v>
      </c>
      <c r="Z598" s="8">
        <f t="shared" si="636"/>
        <v>530</v>
      </c>
      <c r="AA598" s="8">
        <f t="shared" si="636"/>
        <v>66493.67</v>
      </c>
      <c r="AB598" s="8">
        <f t="shared" si="636"/>
        <v>480.87999999999994</v>
      </c>
      <c r="AC598" s="8">
        <f t="shared" si="636"/>
        <v>0</v>
      </c>
      <c r="AD598" s="8">
        <f t="shared" si="636"/>
        <v>1499.4</v>
      </c>
      <c r="AE598" s="8">
        <f t="shared" si="636"/>
        <v>16</v>
      </c>
      <c r="AG598" s="11">
        <f t="shared" si="591"/>
        <v>45150</v>
      </c>
      <c r="AH598" s="8">
        <f t="shared" si="637"/>
        <v>664</v>
      </c>
      <c r="AI598" s="8">
        <f t="shared" si="637"/>
        <v>83998.71</v>
      </c>
      <c r="AJ598" s="8">
        <f t="shared" si="637"/>
        <v>262.83000000000004</v>
      </c>
      <c r="AK598" s="8">
        <f t="shared" si="637"/>
        <v>0</v>
      </c>
      <c r="AL598" s="8">
        <f t="shared" si="637"/>
        <v>723.61</v>
      </c>
      <c r="AM598" s="8">
        <f t="shared" si="637"/>
        <v>21</v>
      </c>
      <c r="AO598" s="11">
        <f t="shared" si="592"/>
        <v>45150</v>
      </c>
      <c r="AP598" s="8">
        <f t="shared" si="638"/>
        <v>727</v>
      </c>
      <c r="AQ598" s="8">
        <f t="shared" si="638"/>
        <v>59653.110000000008</v>
      </c>
      <c r="AR598" s="8">
        <f t="shared" si="638"/>
        <v>0</v>
      </c>
      <c r="AS598" s="8">
        <f t="shared" si="638"/>
        <v>384.21</v>
      </c>
      <c r="AT598" s="8">
        <f t="shared" si="638"/>
        <v>340.26000000000005</v>
      </c>
      <c r="AU598" s="8">
        <f t="shared" si="638"/>
        <v>40</v>
      </c>
      <c r="AW598" s="11">
        <f t="shared" si="593"/>
        <v>45150</v>
      </c>
      <c r="AX598" s="8">
        <f t="shared" si="639"/>
        <v>541</v>
      </c>
      <c r="AY598" s="8">
        <f t="shared" si="639"/>
        <v>65799.86</v>
      </c>
      <c r="AZ598" s="8">
        <f t="shared" si="639"/>
        <v>370.38</v>
      </c>
      <c r="BA598" s="8">
        <f t="shared" si="639"/>
        <v>0</v>
      </c>
      <c r="BB598" s="8">
        <f t="shared" si="639"/>
        <v>517.15</v>
      </c>
      <c r="BC598" s="8">
        <f t="shared" si="639"/>
        <v>46</v>
      </c>
      <c r="BE598" s="11">
        <f t="shared" si="594"/>
        <v>45150</v>
      </c>
      <c r="BF598" s="8">
        <f t="shared" si="640"/>
        <v>535</v>
      </c>
      <c r="BG598" s="8">
        <f t="shared" si="640"/>
        <v>69028.63</v>
      </c>
      <c r="BH598" s="8">
        <f t="shared" si="640"/>
        <v>339.68999999999994</v>
      </c>
      <c r="BI598" s="8">
        <f t="shared" si="640"/>
        <v>0</v>
      </c>
      <c r="BJ598" s="8">
        <f t="shared" si="640"/>
        <v>975.67000000000019</v>
      </c>
      <c r="BK598" s="8">
        <f t="shared" si="640"/>
        <v>2</v>
      </c>
      <c r="BM598" s="11">
        <f t="shared" si="595"/>
        <v>45150</v>
      </c>
      <c r="BN598" s="8">
        <f t="shared" si="641"/>
        <v>450</v>
      </c>
      <c r="BO598" s="8">
        <f t="shared" si="641"/>
        <v>37965</v>
      </c>
      <c r="BP598" s="8">
        <f t="shared" si="641"/>
        <v>428</v>
      </c>
      <c r="BQ598" s="8">
        <f t="shared" si="641"/>
        <v>0</v>
      </c>
      <c r="BR598" s="8">
        <f t="shared" si="641"/>
        <v>220</v>
      </c>
      <c r="BS598" s="8">
        <f t="shared" si="641"/>
        <v>33</v>
      </c>
      <c r="BU598" s="11">
        <f t="shared" si="596"/>
        <v>45150</v>
      </c>
      <c r="BV598" s="8">
        <f t="shared" si="642"/>
        <v>454</v>
      </c>
      <c r="BW598" s="8">
        <f t="shared" si="642"/>
        <v>53515.549999999988</v>
      </c>
      <c r="BX598" s="8">
        <f t="shared" si="642"/>
        <v>563.5</v>
      </c>
      <c r="BY598" s="8">
        <f t="shared" si="642"/>
        <v>0</v>
      </c>
      <c r="BZ598" s="8">
        <f t="shared" si="642"/>
        <v>100.5</v>
      </c>
      <c r="CA598" s="8">
        <f t="shared" si="642"/>
        <v>7</v>
      </c>
      <c r="CC598" s="11">
        <f t="shared" si="597"/>
        <v>45150</v>
      </c>
      <c r="CD598" s="8">
        <f t="shared" si="643"/>
        <v>787</v>
      </c>
      <c r="CE598" s="8">
        <f t="shared" si="643"/>
        <v>93442.389999999985</v>
      </c>
      <c r="CF598" s="8">
        <f t="shared" si="643"/>
        <v>185.39</v>
      </c>
      <c r="CG598" s="8">
        <f t="shared" si="643"/>
        <v>4404.5300000000007</v>
      </c>
      <c r="CH598" s="8">
        <f t="shared" si="643"/>
        <v>3595.8</v>
      </c>
      <c r="CI598" s="8">
        <f t="shared" si="643"/>
        <v>19</v>
      </c>
      <c r="CK598" s="11">
        <f t="shared" si="598"/>
        <v>45150</v>
      </c>
      <c r="CL598" s="8">
        <f t="shared" si="644"/>
        <v>273</v>
      </c>
      <c r="CM598" s="8">
        <f t="shared" si="644"/>
        <v>20665.41</v>
      </c>
      <c r="CN598" s="8">
        <f t="shared" si="644"/>
        <v>0</v>
      </c>
      <c r="CO598" s="8">
        <f t="shared" si="644"/>
        <v>23</v>
      </c>
      <c r="CP598" s="8">
        <f t="shared" si="644"/>
        <v>777.13000000000011</v>
      </c>
      <c r="CQ598" s="8">
        <f t="shared" si="644"/>
        <v>10</v>
      </c>
      <c r="CS598" s="11">
        <f t="shared" si="599"/>
        <v>45150</v>
      </c>
      <c r="CT598" s="8">
        <f t="shared" si="645"/>
        <v>0</v>
      </c>
      <c r="CU598" s="8">
        <f t="shared" si="646"/>
        <v>0</v>
      </c>
      <c r="CV598" s="8">
        <f t="shared" si="647"/>
        <v>0</v>
      </c>
      <c r="CW598" s="8">
        <f t="shared" si="648"/>
        <v>0</v>
      </c>
      <c r="CX598" s="8">
        <f t="shared" si="649"/>
        <v>0</v>
      </c>
      <c r="CY598" s="8">
        <f t="shared" si="650"/>
        <v>0</v>
      </c>
      <c r="DA598" s="11">
        <f t="shared" si="600"/>
        <v>45150</v>
      </c>
      <c r="DB598" s="8">
        <f t="shared" si="651"/>
        <v>0</v>
      </c>
      <c r="DC598" s="8">
        <f t="shared" si="652"/>
        <v>0</v>
      </c>
      <c r="DD598" s="8">
        <f t="shared" si="653"/>
        <v>0</v>
      </c>
      <c r="DE598" s="8">
        <f t="shared" si="654"/>
        <v>0</v>
      </c>
      <c r="DF598" s="8">
        <f t="shared" si="655"/>
        <v>0</v>
      </c>
      <c r="DG598" s="8">
        <f t="shared" si="656"/>
        <v>0</v>
      </c>
      <c r="DI598" s="11">
        <f t="shared" si="601"/>
        <v>45150</v>
      </c>
      <c r="DJ598" s="8">
        <f t="shared" si="657"/>
        <v>0</v>
      </c>
      <c r="DK598" s="8">
        <f t="shared" si="658"/>
        <v>0</v>
      </c>
      <c r="DL598" s="8">
        <f t="shared" si="659"/>
        <v>0</v>
      </c>
      <c r="DM598" s="8">
        <f t="shared" si="660"/>
        <v>0</v>
      </c>
      <c r="DN598" s="8">
        <f t="shared" si="661"/>
        <v>0</v>
      </c>
      <c r="DO598" s="8">
        <f t="shared" si="662"/>
        <v>0</v>
      </c>
      <c r="DP598" s="56"/>
      <c r="DQ598" s="56"/>
      <c r="DR598" s="56"/>
      <c r="DS598" s="56"/>
    </row>
    <row r="599" spans="1:123" x14ac:dyDescent="0.3">
      <c r="A599" s="11">
        <f t="shared" si="587"/>
        <v>45151</v>
      </c>
      <c r="B599" s="8">
        <f t="shared" si="628"/>
        <v>548</v>
      </c>
      <c r="C599" s="8">
        <f t="shared" si="629"/>
        <v>74198.55</v>
      </c>
      <c r="D599" s="8">
        <f t="shared" si="630"/>
        <v>0</v>
      </c>
      <c r="E599" s="8">
        <f t="shared" si="631"/>
        <v>466</v>
      </c>
      <c r="F599" s="8">
        <f t="shared" si="632"/>
        <v>1229.23</v>
      </c>
      <c r="G599" s="8">
        <f t="shared" si="633"/>
        <v>5</v>
      </c>
      <c r="I599" s="11">
        <f t="shared" si="588"/>
        <v>45151</v>
      </c>
      <c r="J599" s="8">
        <f t="shared" si="634"/>
        <v>502</v>
      </c>
      <c r="K599" s="8">
        <f t="shared" si="634"/>
        <v>69453.899999999994</v>
      </c>
      <c r="L599" s="8">
        <f t="shared" si="634"/>
        <v>307.19000000000005</v>
      </c>
      <c r="M599" s="8">
        <f t="shared" si="634"/>
        <v>0</v>
      </c>
      <c r="N599" s="8">
        <f t="shared" si="634"/>
        <v>94.75</v>
      </c>
      <c r="O599" s="8">
        <f t="shared" si="634"/>
        <v>2</v>
      </c>
      <c r="Q599" s="11">
        <f t="shared" si="589"/>
        <v>45151</v>
      </c>
      <c r="R599" s="8">
        <f t="shared" si="635"/>
        <v>438</v>
      </c>
      <c r="S599" s="8">
        <f t="shared" si="635"/>
        <v>41352.130000000005</v>
      </c>
      <c r="T599" s="8">
        <f t="shared" si="635"/>
        <v>465.25</v>
      </c>
      <c r="U599" s="8">
        <f t="shared" si="635"/>
        <v>0</v>
      </c>
      <c r="V599" s="8">
        <f t="shared" si="635"/>
        <v>154.82999999999998</v>
      </c>
      <c r="W599" s="8">
        <f t="shared" si="635"/>
        <v>77</v>
      </c>
      <c r="Y599" s="11">
        <f t="shared" si="590"/>
        <v>45151</v>
      </c>
      <c r="Z599" s="8">
        <f t="shared" si="636"/>
        <v>578</v>
      </c>
      <c r="AA599" s="8">
        <f t="shared" si="636"/>
        <v>72034.03</v>
      </c>
      <c r="AB599" s="8">
        <f t="shared" si="636"/>
        <v>504.00999999999993</v>
      </c>
      <c r="AC599" s="8">
        <f t="shared" si="636"/>
        <v>0</v>
      </c>
      <c r="AD599" s="8">
        <f t="shared" si="636"/>
        <v>1722.0600000000002</v>
      </c>
      <c r="AE599" s="8">
        <f t="shared" si="636"/>
        <v>17</v>
      </c>
      <c r="AG599" s="11">
        <f t="shared" si="591"/>
        <v>45151</v>
      </c>
      <c r="AH599" s="8">
        <f t="shared" si="637"/>
        <v>720</v>
      </c>
      <c r="AI599" s="8">
        <f t="shared" si="637"/>
        <v>90900.200000000012</v>
      </c>
      <c r="AJ599" s="8">
        <f t="shared" si="637"/>
        <v>297.07000000000005</v>
      </c>
      <c r="AK599" s="8">
        <f t="shared" si="637"/>
        <v>0</v>
      </c>
      <c r="AL599" s="8">
        <f t="shared" si="637"/>
        <v>723.61</v>
      </c>
      <c r="AM599" s="8">
        <f t="shared" si="637"/>
        <v>22</v>
      </c>
      <c r="AO599" s="11">
        <f t="shared" si="592"/>
        <v>45151</v>
      </c>
      <c r="AP599" s="8">
        <f t="shared" si="638"/>
        <v>780</v>
      </c>
      <c r="AQ599" s="8">
        <f t="shared" si="638"/>
        <v>63567.410000000011</v>
      </c>
      <c r="AR599" s="8">
        <f t="shared" si="638"/>
        <v>0</v>
      </c>
      <c r="AS599" s="8">
        <f t="shared" si="638"/>
        <v>437.21</v>
      </c>
      <c r="AT599" s="8">
        <f t="shared" si="638"/>
        <v>340.26000000000005</v>
      </c>
      <c r="AU599" s="8">
        <f t="shared" si="638"/>
        <v>52</v>
      </c>
      <c r="AW599" s="11">
        <f t="shared" si="593"/>
        <v>45151</v>
      </c>
      <c r="AX599" s="8">
        <f t="shared" si="639"/>
        <v>569</v>
      </c>
      <c r="AY599" s="8">
        <f t="shared" si="639"/>
        <v>69039.69</v>
      </c>
      <c r="AZ599" s="8">
        <f t="shared" si="639"/>
        <v>387.92</v>
      </c>
      <c r="BA599" s="8">
        <f t="shared" si="639"/>
        <v>0</v>
      </c>
      <c r="BB599" s="8">
        <f t="shared" si="639"/>
        <v>517.15</v>
      </c>
      <c r="BC599" s="8">
        <f t="shared" si="639"/>
        <v>50</v>
      </c>
      <c r="BE599" s="11">
        <f t="shared" si="594"/>
        <v>45151</v>
      </c>
      <c r="BF599" s="8">
        <f t="shared" si="640"/>
        <v>590</v>
      </c>
      <c r="BG599" s="8">
        <f t="shared" si="640"/>
        <v>75431.89</v>
      </c>
      <c r="BH599" s="8">
        <f t="shared" si="640"/>
        <v>359.64999999999992</v>
      </c>
      <c r="BI599" s="8">
        <f t="shared" si="640"/>
        <v>0</v>
      </c>
      <c r="BJ599" s="8">
        <f t="shared" si="640"/>
        <v>1075.67</v>
      </c>
      <c r="BK599" s="8">
        <f t="shared" si="640"/>
        <v>2</v>
      </c>
      <c r="BM599" s="11">
        <f t="shared" si="595"/>
        <v>45151</v>
      </c>
      <c r="BN599" s="8">
        <f t="shared" si="641"/>
        <v>495</v>
      </c>
      <c r="BO599" s="8">
        <f t="shared" si="641"/>
        <v>41584.910000000003</v>
      </c>
      <c r="BP599" s="8">
        <f t="shared" si="641"/>
        <v>428</v>
      </c>
      <c r="BQ599" s="8">
        <f t="shared" si="641"/>
        <v>0</v>
      </c>
      <c r="BR599" s="8">
        <f t="shared" si="641"/>
        <v>220</v>
      </c>
      <c r="BS599" s="8">
        <f t="shared" si="641"/>
        <v>35</v>
      </c>
      <c r="BU599" s="11">
        <f t="shared" si="596"/>
        <v>45151</v>
      </c>
      <c r="BV599" s="8">
        <f t="shared" si="642"/>
        <v>480</v>
      </c>
      <c r="BW599" s="8">
        <f t="shared" si="642"/>
        <v>56321.409999999989</v>
      </c>
      <c r="BX599" s="8">
        <f t="shared" si="642"/>
        <v>589</v>
      </c>
      <c r="BY599" s="8">
        <f t="shared" si="642"/>
        <v>0</v>
      </c>
      <c r="BZ599" s="8">
        <f t="shared" si="642"/>
        <v>100.5</v>
      </c>
      <c r="CA599" s="8">
        <f t="shared" si="642"/>
        <v>10</v>
      </c>
      <c r="CC599" s="11">
        <f t="shared" si="597"/>
        <v>45151</v>
      </c>
      <c r="CD599" s="8">
        <f t="shared" si="643"/>
        <v>842</v>
      </c>
      <c r="CE599" s="8">
        <f t="shared" si="643"/>
        <v>99769.089999999982</v>
      </c>
      <c r="CF599" s="8">
        <f t="shared" si="643"/>
        <v>254.89</v>
      </c>
      <c r="CG599" s="8">
        <f t="shared" si="643"/>
        <v>4720.880000000001</v>
      </c>
      <c r="CH599" s="8">
        <f t="shared" si="643"/>
        <v>3620.8</v>
      </c>
      <c r="CI599" s="8">
        <f t="shared" si="643"/>
        <v>19</v>
      </c>
      <c r="CK599" s="11">
        <f t="shared" si="598"/>
        <v>45151</v>
      </c>
      <c r="CL599" s="8">
        <f t="shared" si="644"/>
        <v>298</v>
      </c>
      <c r="CM599" s="8">
        <f t="shared" si="644"/>
        <v>22460.38</v>
      </c>
      <c r="CN599" s="8">
        <f t="shared" si="644"/>
        <v>0</v>
      </c>
      <c r="CO599" s="8">
        <f t="shared" si="644"/>
        <v>31</v>
      </c>
      <c r="CP599" s="8">
        <f t="shared" si="644"/>
        <v>877.13000000000011</v>
      </c>
      <c r="CQ599" s="8">
        <f t="shared" si="644"/>
        <v>10</v>
      </c>
      <c r="CS599" s="11">
        <f t="shared" si="599"/>
        <v>45151</v>
      </c>
      <c r="CT599" s="8">
        <f t="shared" si="645"/>
        <v>0</v>
      </c>
      <c r="CU599" s="8">
        <f t="shared" si="646"/>
        <v>0</v>
      </c>
      <c r="CV599" s="8">
        <f t="shared" si="647"/>
        <v>0</v>
      </c>
      <c r="CW599" s="8">
        <f t="shared" si="648"/>
        <v>0</v>
      </c>
      <c r="CX599" s="8">
        <f t="shared" si="649"/>
        <v>0</v>
      </c>
      <c r="CY599" s="8">
        <f t="shared" si="650"/>
        <v>0</v>
      </c>
      <c r="DA599" s="11">
        <f t="shared" si="600"/>
        <v>45151</v>
      </c>
      <c r="DB599" s="8">
        <f t="shared" si="651"/>
        <v>0</v>
      </c>
      <c r="DC599" s="8">
        <f t="shared" si="652"/>
        <v>0</v>
      </c>
      <c r="DD599" s="8">
        <f t="shared" si="653"/>
        <v>0</v>
      </c>
      <c r="DE599" s="8">
        <f t="shared" si="654"/>
        <v>0</v>
      </c>
      <c r="DF599" s="8">
        <f t="shared" si="655"/>
        <v>0</v>
      </c>
      <c r="DG599" s="8">
        <f t="shared" si="656"/>
        <v>0</v>
      </c>
      <c r="DI599" s="11">
        <f t="shared" si="601"/>
        <v>45151</v>
      </c>
      <c r="DJ599" s="8">
        <f t="shared" si="657"/>
        <v>0</v>
      </c>
      <c r="DK599" s="8">
        <f t="shared" si="658"/>
        <v>0</v>
      </c>
      <c r="DL599" s="8">
        <f t="shared" si="659"/>
        <v>0</v>
      </c>
      <c r="DM599" s="8">
        <f t="shared" si="660"/>
        <v>0</v>
      </c>
      <c r="DN599" s="8">
        <f t="shared" si="661"/>
        <v>0</v>
      </c>
      <c r="DO599" s="8">
        <f t="shared" si="662"/>
        <v>0</v>
      </c>
      <c r="DP599" s="56"/>
      <c r="DQ599" s="56"/>
      <c r="DR599" s="56"/>
      <c r="DS599" s="56"/>
    </row>
    <row r="600" spans="1:123" x14ac:dyDescent="0.3">
      <c r="A600" s="11">
        <f t="shared" si="587"/>
        <v>45152</v>
      </c>
      <c r="B600" s="8">
        <f t="shared" si="628"/>
        <v>586</v>
      </c>
      <c r="C600" s="8">
        <f t="shared" si="629"/>
        <v>79029.52</v>
      </c>
      <c r="D600" s="8">
        <f t="shared" si="630"/>
        <v>0</v>
      </c>
      <c r="E600" s="8">
        <f t="shared" si="631"/>
        <v>481</v>
      </c>
      <c r="F600" s="8">
        <f t="shared" si="632"/>
        <v>1229.23</v>
      </c>
      <c r="G600" s="8">
        <f t="shared" si="633"/>
        <v>9</v>
      </c>
      <c r="I600" s="11">
        <f t="shared" si="588"/>
        <v>45152</v>
      </c>
      <c r="J600" s="8">
        <f t="shared" si="634"/>
        <v>571</v>
      </c>
      <c r="K600" s="8">
        <f t="shared" si="634"/>
        <v>79099.839999999997</v>
      </c>
      <c r="L600" s="8">
        <f t="shared" si="634"/>
        <v>355.30000000000007</v>
      </c>
      <c r="M600" s="8">
        <f t="shared" si="634"/>
        <v>0</v>
      </c>
      <c r="N600" s="8">
        <f t="shared" si="634"/>
        <v>99.7</v>
      </c>
      <c r="O600" s="8">
        <f t="shared" si="634"/>
        <v>2</v>
      </c>
      <c r="Q600" s="11">
        <f t="shared" si="589"/>
        <v>45152</v>
      </c>
      <c r="R600" s="8">
        <f t="shared" si="635"/>
        <v>468</v>
      </c>
      <c r="S600" s="8">
        <f t="shared" si="635"/>
        <v>44008.97</v>
      </c>
      <c r="T600" s="8">
        <f t="shared" si="635"/>
        <v>493.25</v>
      </c>
      <c r="U600" s="8">
        <f t="shared" si="635"/>
        <v>0</v>
      </c>
      <c r="V600" s="8">
        <f t="shared" si="635"/>
        <v>154.82999999999998</v>
      </c>
      <c r="W600" s="8">
        <f t="shared" si="635"/>
        <v>78</v>
      </c>
      <c r="Y600" s="11">
        <f t="shared" si="590"/>
        <v>45152</v>
      </c>
      <c r="Z600" s="8">
        <f t="shared" si="636"/>
        <v>652</v>
      </c>
      <c r="AA600" s="8">
        <f t="shared" si="636"/>
        <v>81594.720000000001</v>
      </c>
      <c r="AB600" s="8">
        <f t="shared" si="636"/>
        <v>521.58999999999992</v>
      </c>
      <c r="AC600" s="8">
        <f t="shared" si="636"/>
        <v>0</v>
      </c>
      <c r="AD600" s="8">
        <f t="shared" si="636"/>
        <v>1822.4300000000003</v>
      </c>
      <c r="AE600" s="8">
        <f t="shared" si="636"/>
        <v>17</v>
      </c>
      <c r="AG600" s="11">
        <f t="shared" si="591"/>
        <v>45152</v>
      </c>
      <c r="AH600" s="8">
        <f t="shared" si="637"/>
        <v>780</v>
      </c>
      <c r="AI600" s="8">
        <f t="shared" si="637"/>
        <v>98416.550000000017</v>
      </c>
      <c r="AJ600" s="8">
        <f t="shared" si="637"/>
        <v>263.76000000000005</v>
      </c>
      <c r="AK600" s="8">
        <f t="shared" si="637"/>
        <v>0</v>
      </c>
      <c r="AL600" s="8">
        <f t="shared" si="637"/>
        <v>723.61</v>
      </c>
      <c r="AM600" s="8">
        <f t="shared" si="637"/>
        <v>23</v>
      </c>
      <c r="AO600" s="11">
        <f t="shared" si="592"/>
        <v>45152</v>
      </c>
      <c r="AP600" s="8">
        <f t="shared" si="638"/>
        <v>847</v>
      </c>
      <c r="AQ600" s="8">
        <f t="shared" si="638"/>
        <v>69163.600000000006</v>
      </c>
      <c r="AR600" s="8">
        <f t="shared" si="638"/>
        <v>0</v>
      </c>
      <c r="AS600" s="8">
        <f t="shared" si="638"/>
        <v>443.21</v>
      </c>
      <c r="AT600" s="8">
        <f t="shared" si="638"/>
        <v>340.26000000000005</v>
      </c>
      <c r="AU600" s="8">
        <f t="shared" si="638"/>
        <v>55</v>
      </c>
      <c r="AW600" s="11">
        <f t="shared" si="593"/>
        <v>45152</v>
      </c>
      <c r="AX600" s="8">
        <f t="shared" si="639"/>
        <v>634</v>
      </c>
      <c r="AY600" s="8">
        <f t="shared" si="639"/>
        <v>78445.399999999994</v>
      </c>
      <c r="AZ600" s="8">
        <f t="shared" si="639"/>
        <v>411.94</v>
      </c>
      <c r="BA600" s="8">
        <f t="shared" si="639"/>
        <v>0</v>
      </c>
      <c r="BB600" s="8">
        <f t="shared" si="639"/>
        <v>569.29999999999995</v>
      </c>
      <c r="BC600" s="8">
        <f t="shared" si="639"/>
        <v>53</v>
      </c>
      <c r="BE600" s="11">
        <f t="shared" si="594"/>
        <v>45152</v>
      </c>
      <c r="BF600" s="8">
        <f t="shared" si="640"/>
        <v>639</v>
      </c>
      <c r="BG600" s="8">
        <f t="shared" si="640"/>
        <v>82203.75</v>
      </c>
      <c r="BH600" s="8">
        <f t="shared" si="640"/>
        <v>396.2999999999999</v>
      </c>
      <c r="BI600" s="8">
        <f t="shared" si="640"/>
        <v>0</v>
      </c>
      <c r="BJ600" s="8">
        <f t="shared" si="640"/>
        <v>1618.3700000000001</v>
      </c>
      <c r="BK600" s="8">
        <f t="shared" si="640"/>
        <v>2</v>
      </c>
      <c r="BM600" s="11">
        <f t="shared" si="595"/>
        <v>45152</v>
      </c>
      <c r="BN600" s="8">
        <f t="shared" si="641"/>
        <v>546</v>
      </c>
      <c r="BO600" s="8">
        <f t="shared" si="641"/>
        <v>45725.460000000006</v>
      </c>
      <c r="BP600" s="8">
        <f t="shared" si="641"/>
        <v>444</v>
      </c>
      <c r="BQ600" s="8">
        <f t="shared" si="641"/>
        <v>0</v>
      </c>
      <c r="BR600" s="8">
        <f t="shared" si="641"/>
        <v>240</v>
      </c>
      <c r="BS600" s="8">
        <f t="shared" si="641"/>
        <v>36</v>
      </c>
      <c r="BU600" s="11">
        <f t="shared" si="596"/>
        <v>45152</v>
      </c>
      <c r="BV600" s="8">
        <f t="shared" si="642"/>
        <v>505</v>
      </c>
      <c r="BW600" s="8">
        <f t="shared" si="642"/>
        <v>59118.099999999991</v>
      </c>
      <c r="BX600" s="8">
        <f t="shared" si="642"/>
        <v>645.5</v>
      </c>
      <c r="BY600" s="8">
        <f t="shared" si="642"/>
        <v>0</v>
      </c>
      <c r="BZ600" s="8">
        <f t="shared" si="642"/>
        <v>100.5</v>
      </c>
      <c r="CA600" s="8">
        <f t="shared" si="642"/>
        <v>11</v>
      </c>
      <c r="CC600" s="11">
        <f t="shared" si="597"/>
        <v>45152</v>
      </c>
      <c r="CD600" s="8">
        <f t="shared" si="643"/>
        <v>902</v>
      </c>
      <c r="CE600" s="8">
        <f t="shared" si="643"/>
        <v>106747.93999999999</v>
      </c>
      <c r="CF600" s="8">
        <f t="shared" si="643"/>
        <v>288.89</v>
      </c>
      <c r="CG600" s="8">
        <f t="shared" si="643"/>
        <v>4976.880000000001</v>
      </c>
      <c r="CH600" s="8">
        <f t="shared" si="643"/>
        <v>3620.8</v>
      </c>
      <c r="CI600" s="8">
        <f t="shared" si="643"/>
        <v>19</v>
      </c>
      <c r="CK600" s="11">
        <f t="shared" si="598"/>
        <v>45152</v>
      </c>
      <c r="CL600" s="8">
        <f t="shared" si="644"/>
        <v>321</v>
      </c>
      <c r="CM600" s="8">
        <f t="shared" si="644"/>
        <v>24090.870000000003</v>
      </c>
      <c r="CN600" s="8">
        <f t="shared" si="644"/>
        <v>0</v>
      </c>
      <c r="CO600" s="8">
        <f t="shared" si="644"/>
        <v>31</v>
      </c>
      <c r="CP600" s="8">
        <f t="shared" si="644"/>
        <v>907.13000000000011</v>
      </c>
      <c r="CQ600" s="8">
        <f t="shared" si="644"/>
        <v>10</v>
      </c>
      <c r="CS600" s="11">
        <f t="shared" si="599"/>
        <v>45152</v>
      </c>
      <c r="CT600" s="8">
        <f t="shared" si="645"/>
        <v>0</v>
      </c>
      <c r="CU600" s="8">
        <f t="shared" si="646"/>
        <v>0</v>
      </c>
      <c r="CV600" s="8">
        <f t="shared" si="647"/>
        <v>0</v>
      </c>
      <c r="CW600" s="8">
        <f t="shared" si="648"/>
        <v>0</v>
      </c>
      <c r="CX600" s="8">
        <f t="shared" si="649"/>
        <v>0</v>
      </c>
      <c r="CY600" s="8">
        <f t="shared" si="650"/>
        <v>0</v>
      </c>
      <c r="DA600" s="11">
        <f t="shared" si="600"/>
        <v>45152</v>
      </c>
      <c r="DB600" s="8">
        <f t="shared" si="651"/>
        <v>0</v>
      </c>
      <c r="DC600" s="8">
        <f t="shared" si="652"/>
        <v>0</v>
      </c>
      <c r="DD600" s="8">
        <f t="shared" si="653"/>
        <v>0</v>
      </c>
      <c r="DE600" s="8">
        <f t="shared" si="654"/>
        <v>0</v>
      </c>
      <c r="DF600" s="8">
        <f t="shared" si="655"/>
        <v>0</v>
      </c>
      <c r="DG600" s="8">
        <f t="shared" si="656"/>
        <v>0</v>
      </c>
      <c r="DI600" s="11">
        <f t="shared" si="601"/>
        <v>45152</v>
      </c>
      <c r="DJ600" s="8">
        <f t="shared" si="657"/>
        <v>0</v>
      </c>
      <c r="DK600" s="8">
        <f t="shared" si="658"/>
        <v>0</v>
      </c>
      <c r="DL600" s="8">
        <f t="shared" si="659"/>
        <v>0</v>
      </c>
      <c r="DM600" s="8">
        <f t="shared" si="660"/>
        <v>0</v>
      </c>
      <c r="DN600" s="8">
        <f t="shared" si="661"/>
        <v>0</v>
      </c>
      <c r="DO600" s="8">
        <f t="shared" si="662"/>
        <v>0</v>
      </c>
      <c r="DP600" s="56"/>
      <c r="DQ600" s="56"/>
      <c r="DR600" s="56"/>
      <c r="DS600" s="56"/>
    </row>
    <row r="601" spans="1:123" x14ac:dyDescent="0.3">
      <c r="A601" s="11">
        <f t="shared" si="587"/>
        <v>45153</v>
      </c>
      <c r="B601" s="8">
        <f t="shared" si="628"/>
        <v>636</v>
      </c>
      <c r="C601" s="8">
        <f t="shared" si="629"/>
        <v>85304.27</v>
      </c>
      <c r="D601" s="8">
        <f t="shared" si="630"/>
        <v>0</v>
      </c>
      <c r="E601" s="8">
        <f t="shared" si="631"/>
        <v>486</v>
      </c>
      <c r="F601" s="8">
        <f t="shared" si="632"/>
        <v>1329.23</v>
      </c>
      <c r="G601" s="8">
        <f t="shared" si="633"/>
        <v>10</v>
      </c>
      <c r="I601" s="11">
        <f t="shared" si="588"/>
        <v>45153</v>
      </c>
      <c r="J601" s="8">
        <f t="shared" si="634"/>
        <v>639</v>
      </c>
      <c r="K601" s="8">
        <f t="shared" si="634"/>
        <v>88877.66</v>
      </c>
      <c r="L601" s="8">
        <f t="shared" si="634"/>
        <v>379.83000000000004</v>
      </c>
      <c r="M601" s="8">
        <f t="shared" si="634"/>
        <v>0</v>
      </c>
      <c r="N601" s="8">
        <f t="shared" si="634"/>
        <v>104.65</v>
      </c>
      <c r="O601" s="8">
        <f t="shared" si="634"/>
        <v>2</v>
      </c>
      <c r="Q601" s="11">
        <f t="shared" si="589"/>
        <v>45153</v>
      </c>
      <c r="R601" s="8">
        <f t="shared" si="635"/>
        <v>495</v>
      </c>
      <c r="S601" s="8">
        <f t="shared" si="635"/>
        <v>46483.85</v>
      </c>
      <c r="T601" s="8">
        <f t="shared" si="635"/>
        <v>531.5</v>
      </c>
      <c r="U601" s="8">
        <f t="shared" si="635"/>
        <v>0</v>
      </c>
      <c r="V601" s="8">
        <f t="shared" si="635"/>
        <v>58.829999999999984</v>
      </c>
      <c r="W601" s="8">
        <f t="shared" si="635"/>
        <v>79</v>
      </c>
      <c r="Y601" s="11">
        <f t="shared" si="590"/>
        <v>45153</v>
      </c>
      <c r="Z601" s="8">
        <f t="shared" si="636"/>
        <v>726</v>
      </c>
      <c r="AA601" s="8">
        <f t="shared" si="636"/>
        <v>91157.35</v>
      </c>
      <c r="AB601" s="8">
        <f t="shared" si="636"/>
        <v>603.03</v>
      </c>
      <c r="AC601" s="8">
        <f t="shared" si="636"/>
        <v>0</v>
      </c>
      <c r="AD601" s="8">
        <f t="shared" si="636"/>
        <v>1822.4300000000003</v>
      </c>
      <c r="AE601" s="8">
        <f t="shared" si="636"/>
        <v>17</v>
      </c>
      <c r="AG601" s="11">
        <f t="shared" si="591"/>
        <v>45153</v>
      </c>
      <c r="AH601" s="8">
        <f t="shared" si="637"/>
        <v>844</v>
      </c>
      <c r="AI601" s="8">
        <f t="shared" si="637"/>
        <v>106608.23000000001</v>
      </c>
      <c r="AJ601" s="8">
        <f t="shared" si="637"/>
        <v>281.35000000000002</v>
      </c>
      <c r="AK601" s="8">
        <f t="shared" si="637"/>
        <v>0</v>
      </c>
      <c r="AL601" s="8">
        <f t="shared" si="637"/>
        <v>1045.8800000000001</v>
      </c>
      <c r="AM601" s="8">
        <f t="shared" si="637"/>
        <v>24</v>
      </c>
      <c r="AO601" s="11">
        <f t="shared" si="592"/>
        <v>45153</v>
      </c>
      <c r="AP601" s="8">
        <f t="shared" si="638"/>
        <v>915</v>
      </c>
      <c r="AQ601" s="8">
        <f t="shared" si="638"/>
        <v>74987.240000000005</v>
      </c>
      <c r="AR601" s="8">
        <f t="shared" si="638"/>
        <v>0</v>
      </c>
      <c r="AS601" s="8">
        <f t="shared" si="638"/>
        <v>450.21</v>
      </c>
      <c r="AT601" s="8">
        <f t="shared" si="638"/>
        <v>340.26000000000005</v>
      </c>
      <c r="AU601" s="8">
        <f t="shared" si="638"/>
        <v>59</v>
      </c>
      <c r="AW601" s="11">
        <f t="shared" si="593"/>
        <v>45153</v>
      </c>
      <c r="AX601" s="8">
        <f t="shared" si="639"/>
        <v>699</v>
      </c>
      <c r="AY601" s="8">
        <f t="shared" si="639"/>
        <v>88086.04</v>
      </c>
      <c r="AZ601" s="8">
        <f t="shared" si="639"/>
        <v>435.96</v>
      </c>
      <c r="BA601" s="8">
        <f t="shared" si="639"/>
        <v>0</v>
      </c>
      <c r="BB601" s="8">
        <f t="shared" si="639"/>
        <v>593.31999999999994</v>
      </c>
      <c r="BC601" s="8">
        <f t="shared" si="639"/>
        <v>56</v>
      </c>
      <c r="BE601" s="11">
        <f t="shared" si="594"/>
        <v>45153</v>
      </c>
      <c r="BF601" s="8">
        <f t="shared" si="640"/>
        <v>700</v>
      </c>
      <c r="BG601" s="8">
        <f t="shared" si="640"/>
        <v>90588.59</v>
      </c>
      <c r="BH601" s="8">
        <f t="shared" si="640"/>
        <v>425.06999999999988</v>
      </c>
      <c r="BI601" s="8">
        <f t="shared" si="640"/>
        <v>0</v>
      </c>
      <c r="BJ601" s="8">
        <f t="shared" si="640"/>
        <v>1925.0300000000002</v>
      </c>
      <c r="BK601" s="8">
        <f t="shared" si="640"/>
        <v>3</v>
      </c>
      <c r="BM601" s="11">
        <f t="shared" si="595"/>
        <v>45153</v>
      </c>
      <c r="BN601" s="8">
        <f t="shared" si="641"/>
        <v>593</v>
      </c>
      <c r="BO601" s="8">
        <f t="shared" si="641"/>
        <v>49374.020000000004</v>
      </c>
      <c r="BP601" s="8">
        <f t="shared" si="641"/>
        <v>473</v>
      </c>
      <c r="BQ601" s="8">
        <f t="shared" si="641"/>
        <v>0</v>
      </c>
      <c r="BR601" s="8">
        <f t="shared" si="641"/>
        <v>240</v>
      </c>
      <c r="BS601" s="8">
        <f t="shared" si="641"/>
        <v>37</v>
      </c>
      <c r="BU601" s="11">
        <f t="shared" si="596"/>
        <v>45153</v>
      </c>
      <c r="BV601" s="8">
        <f t="shared" si="642"/>
        <v>535</v>
      </c>
      <c r="BW601" s="8">
        <f t="shared" si="642"/>
        <v>62426.01999999999</v>
      </c>
      <c r="BX601" s="8">
        <f t="shared" si="642"/>
        <v>663.5</v>
      </c>
      <c r="BY601" s="8">
        <f t="shared" si="642"/>
        <v>0</v>
      </c>
      <c r="BZ601" s="8">
        <f t="shared" si="642"/>
        <v>100.5</v>
      </c>
      <c r="CA601" s="8">
        <f t="shared" si="642"/>
        <v>24</v>
      </c>
      <c r="CC601" s="11">
        <f t="shared" si="597"/>
        <v>45153</v>
      </c>
      <c r="CD601" s="8">
        <f t="shared" si="643"/>
        <v>980</v>
      </c>
      <c r="CE601" s="8">
        <f t="shared" si="643"/>
        <v>115994.93999999999</v>
      </c>
      <c r="CF601" s="8">
        <f t="shared" si="643"/>
        <v>342.89</v>
      </c>
      <c r="CG601" s="8">
        <f t="shared" si="643"/>
        <v>5457.4300000000012</v>
      </c>
      <c r="CH601" s="8">
        <f t="shared" si="643"/>
        <v>3753.8</v>
      </c>
      <c r="CI601" s="8">
        <f t="shared" si="643"/>
        <v>19</v>
      </c>
      <c r="CK601" s="11">
        <f t="shared" si="598"/>
        <v>45153</v>
      </c>
      <c r="CL601" s="8">
        <f t="shared" si="644"/>
        <v>341</v>
      </c>
      <c r="CM601" s="8">
        <f t="shared" si="644"/>
        <v>25494.15</v>
      </c>
      <c r="CN601" s="8">
        <f t="shared" si="644"/>
        <v>0</v>
      </c>
      <c r="CO601" s="8">
        <f t="shared" si="644"/>
        <v>38</v>
      </c>
      <c r="CP601" s="8">
        <f t="shared" si="644"/>
        <v>877.13000000000011</v>
      </c>
      <c r="CQ601" s="8">
        <f t="shared" si="644"/>
        <v>11</v>
      </c>
      <c r="CS601" s="11">
        <f t="shared" si="599"/>
        <v>45153</v>
      </c>
      <c r="CT601" s="8">
        <f t="shared" si="645"/>
        <v>0</v>
      </c>
      <c r="CU601" s="8">
        <f t="shared" si="646"/>
        <v>0</v>
      </c>
      <c r="CV601" s="8">
        <f t="shared" si="647"/>
        <v>0</v>
      </c>
      <c r="CW601" s="8">
        <f t="shared" si="648"/>
        <v>0</v>
      </c>
      <c r="CX601" s="8">
        <f t="shared" si="649"/>
        <v>0</v>
      </c>
      <c r="CY601" s="8">
        <f t="shared" si="650"/>
        <v>0</v>
      </c>
      <c r="DA601" s="11">
        <f t="shared" si="600"/>
        <v>45153</v>
      </c>
      <c r="DB601" s="8">
        <f t="shared" si="651"/>
        <v>0</v>
      </c>
      <c r="DC601" s="8">
        <f t="shared" si="652"/>
        <v>0</v>
      </c>
      <c r="DD601" s="8">
        <f t="shared" si="653"/>
        <v>0</v>
      </c>
      <c r="DE601" s="8">
        <f t="shared" si="654"/>
        <v>0</v>
      </c>
      <c r="DF601" s="8">
        <f t="shared" si="655"/>
        <v>0</v>
      </c>
      <c r="DG601" s="8">
        <f t="shared" si="656"/>
        <v>0</v>
      </c>
      <c r="DI601" s="11">
        <f t="shared" si="601"/>
        <v>45153</v>
      </c>
      <c r="DJ601" s="8">
        <f t="shared" si="657"/>
        <v>0</v>
      </c>
      <c r="DK601" s="8">
        <f t="shared" si="658"/>
        <v>0</v>
      </c>
      <c r="DL601" s="8">
        <f t="shared" si="659"/>
        <v>0</v>
      </c>
      <c r="DM601" s="8">
        <f t="shared" si="660"/>
        <v>0</v>
      </c>
      <c r="DN601" s="8">
        <f t="shared" si="661"/>
        <v>0</v>
      </c>
      <c r="DO601" s="8">
        <f t="shared" si="662"/>
        <v>0</v>
      </c>
      <c r="DP601" s="56"/>
      <c r="DQ601" s="56"/>
      <c r="DR601" s="56"/>
      <c r="DS601" s="56"/>
    </row>
    <row r="602" spans="1:123" x14ac:dyDescent="0.3">
      <c r="A602" s="11">
        <f t="shared" si="587"/>
        <v>45154</v>
      </c>
      <c r="B602" s="8">
        <f t="shared" si="628"/>
        <v>694</v>
      </c>
      <c r="C602" s="8">
        <f t="shared" si="629"/>
        <v>93113.78</v>
      </c>
      <c r="D602" s="8">
        <f t="shared" si="630"/>
        <v>0</v>
      </c>
      <c r="E602" s="8">
        <f t="shared" si="631"/>
        <v>525</v>
      </c>
      <c r="F602" s="8">
        <f t="shared" si="632"/>
        <v>1329.23</v>
      </c>
      <c r="G602" s="8">
        <f t="shared" si="633"/>
        <v>10</v>
      </c>
      <c r="I602" s="11">
        <f t="shared" si="588"/>
        <v>45154</v>
      </c>
      <c r="J602" s="8">
        <f t="shared" si="634"/>
        <v>708</v>
      </c>
      <c r="K602" s="8">
        <f t="shared" si="634"/>
        <v>98616.16</v>
      </c>
      <c r="L602" s="8">
        <f t="shared" si="634"/>
        <v>417.80000000000007</v>
      </c>
      <c r="M602" s="8">
        <f t="shared" si="634"/>
        <v>0</v>
      </c>
      <c r="N602" s="8">
        <f t="shared" si="634"/>
        <v>109.60000000000001</v>
      </c>
      <c r="O602" s="8">
        <f t="shared" si="634"/>
        <v>2</v>
      </c>
      <c r="Q602" s="11">
        <f t="shared" si="589"/>
        <v>45154</v>
      </c>
      <c r="R602" s="8">
        <f t="shared" si="635"/>
        <v>527</v>
      </c>
      <c r="S602" s="8">
        <f t="shared" si="635"/>
        <v>49378.84</v>
      </c>
      <c r="T602" s="8">
        <f t="shared" si="635"/>
        <v>584</v>
      </c>
      <c r="U602" s="8">
        <f t="shared" si="635"/>
        <v>0</v>
      </c>
      <c r="V602" s="8">
        <f t="shared" si="635"/>
        <v>-227.37</v>
      </c>
      <c r="W602" s="8">
        <f t="shared" si="635"/>
        <v>80</v>
      </c>
      <c r="Y602" s="11">
        <f t="shared" si="590"/>
        <v>45154</v>
      </c>
      <c r="Z602" s="8">
        <f t="shared" si="636"/>
        <v>803</v>
      </c>
      <c r="AA602" s="8">
        <f t="shared" si="636"/>
        <v>101694.53</v>
      </c>
      <c r="AB602" s="8">
        <f t="shared" si="636"/>
        <v>662.26</v>
      </c>
      <c r="AC602" s="8">
        <f t="shared" si="636"/>
        <v>0</v>
      </c>
      <c r="AD602" s="8">
        <f t="shared" si="636"/>
        <v>1872.4300000000003</v>
      </c>
      <c r="AE602" s="8">
        <f t="shared" si="636"/>
        <v>17</v>
      </c>
      <c r="AG602" s="11">
        <f t="shared" si="591"/>
        <v>45154</v>
      </c>
      <c r="AH602" s="8">
        <f t="shared" si="637"/>
        <v>912</v>
      </c>
      <c r="AI602" s="8">
        <f t="shared" si="637"/>
        <v>114562.26000000001</v>
      </c>
      <c r="AJ602" s="8">
        <f t="shared" si="637"/>
        <v>292.45000000000005</v>
      </c>
      <c r="AK602" s="8">
        <f t="shared" si="637"/>
        <v>0</v>
      </c>
      <c r="AL602" s="8">
        <f t="shared" si="637"/>
        <v>1045.8800000000001</v>
      </c>
      <c r="AM602" s="8">
        <f t="shared" si="637"/>
        <v>25</v>
      </c>
      <c r="AO602" s="11">
        <f t="shared" si="592"/>
        <v>45154</v>
      </c>
      <c r="AP602" s="8">
        <f t="shared" si="638"/>
        <v>979</v>
      </c>
      <c r="AQ602" s="8">
        <f t="shared" si="638"/>
        <v>80327.670000000013</v>
      </c>
      <c r="AR602" s="8">
        <f t="shared" si="638"/>
        <v>0</v>
      </c>
      <c r="AS602" s="8">
        <f t="shared" si="638"/>
        <v>495.21</v>
      </c>
      <c r="AT602" s="8">
        <f t="shared" si="638"/>
        <v>340.26000000000005</v>
      </c>
      <c r="AU602" s="8">
        <f t="shared" si="638"/>
        <v>59</v>
      </c>
      <c r="AW602" s="11">
        <f t="shared" si="593"/>
        <v>45154</v>
      </c>
      <c r="AX602" s="8">
        <f t="shared" si="639"/>
        <v>756</v>
      </c>
      <c r="AY602" s="8">
        <f t="shared" si="639"/>
        <v>96337.409999999989</v>
      </c>
      <c r="AZ602" s="8">
        <f t="shared" si="639"/>
        <v>470.13</v>
      </c>
      <c r="BA602" s="8">
        <f t="shared" si="639"/>
        <v>0</v>
      </c>
      <c r="BB602" s="8">
        <f t="shared" si="639"/>
        <v>593.31999999999994</v>
      </c>
      <c r="BC602" s="8">
        <f t="shared" si="639"/>
        <v>58</v>
      </c>
      <c r="BE602" s="11">
        <f t="shared" si="594"/>
        <v>45154</v>
      </c>
      <c r="BF602" s="8">
        <f t="shared" si="640"/>
        <v>756</v>
      </c>
      <c r="BG602" s="8">
        <f t="shared" si="640"/>
        <v>97807.569999999992</v>
      </c>
      <c r="BH602" s="8">
        <f t="shared" si="640"/>
        <v>473.32999999999987</v>
      </c>
      <c r="BI602" s="8">
        <f t="shared" si="640"/>
        <v>0</v>
      </c>
      <c r="BJ602" s="8">
        <f t="shared" si="640"/>
        <v>2070.0300000000002</v>
      </c>
      <c r="BK602" s="8">
        <f t="shared" si="640"/>
        <v>4</v>
      </c>
      <c r="BM602" s="11">
        <f t="shared" si="595"/>
        <v>45154</v>
      </c>
      <c r="BN602" s="8">
        <f t="shared" si="641"/>
        <v>640</v>
      </c>
      <c r="BO602" s="8">
        <f t="shared" si="641"/>
        <v>52792.340000000004</v>
      </c>
      <c r="BP602" s="8">
        <f t="shared" si="641"/>
        <v>502</v>
      </c>
      <c r="BQ602" s="8">
        <f t="shared" si="641"/>
        <v>0</v>
      </c>
      <c r="BR602" s="8">
        <f t="shared" si="641"/>
        <v>260</v>
      </c>
      <c r="BS602" s="8">
        <f t="shared" si="641"/>
        <v>38</v>
      </c>
      <c r="BU602" s="11">
        <f t="shared" si="596"/>
        <v>45154</v>
      </c>
      <c r="BV602" s="8">
        <f t="shared" si="642"/>
        <v>570</v>
      </c>
      <c r="BW602" s="8">
        <f t="shared" si="642"/>
        <v>66358.739999999991</v>
      </c>
      <c r="BX602" s="8">
        <f t="shared" si="642"/>
        <v>700.5</v>
      </c>
      <c r="BY602" s="8">
        <f t="shared" si="642"/>
        <v>0</v>
      </c>
      <c r="BZ602" s="8">
        <f t="shared" si="642"/>
        <v>100.5</v>
      </c>
      <c r="CA602" s="8">
        <f t="shared" si="642"/>
        <v>26</v>
      </c>
      <c r="CC602" s="11">
        <f t="shared" si="597"/>
        <v>45154</v>
      </c>
      <c r="CD602" s="8">
        <f t="shared" si="643"/>
        <v>1066</v>
      </c>
      <c r="CE602" s="8">
        <f t="shared" si="643"/>
        <v>125725.18999999999</v>
      </c>
      <c r="CF602" s="8">
        <f t="shared" si="643"/>
        <v>382.39</v>
      </c>
      <c r="CG602" s="8">
        <f t="shared" si="643"/>
        <v>6085.9300000000012</v>
      </c>
      <c r="CH602" s="8">
        <f t="shared" si="643"/>
        <v>3753.8</v>
      </c>
      <c r="CI602" s="8">
        <f t="shared" si="643"/>
        <v>21</v>
      </c>
      <c r="CK602" s="11">
        <f t="shared" si="598"/>
        <v>45154</v>
      </c>
      <c r="CL602" s="8">
        <f t="shared" si="644"/>
        <v>362</v>
      </c>
      <c r="CM602" s="8">
        <f t="shared" si="644"/>
        <v>26985.09</v>
      </c>
      <c r="CN602" s="8">
        <f t="shared" si="644"/>
        <v>0</v>
      </c>
      <c r="CO602" s="8">
        <f t="shared" si="644"/>
        <v>38</v>
      </c>
      <c r="CP602" s="8">
        <f t="shared" si="644"/>
        <v>877.13000000000011</v>
      </c>
      <c r="CQ602" s="8">
        <f t="shared" si="644"/>
        <v>12</v>
      </c>
      <c r="CS602" s="11">
        <f t="shared" si="599"/>
        <v>45154</v>
      </c>
      <c r="CT602" s="8">
        <f t="shared" si="645"/>
        <v>0</v>
      </c>
      <c r="CU602" s="8">
        <f t="shared" si="646"/>
        <v>0</v>
      </c>
      <c r="CV602" s="8">
        <f t="shared" si="647"/>
        <v>0</v>
      </c>
      <c r="CW602" s="8">
        <f t="shared" si="648"/>
        <v>0</v>
      </c>
      <c r="CX602" s="8">
        <f t="shared" si="649"/>
        <v>0</v>
      </c>
      <c r="CY602" s="8">
        <f t="shared" si="650"/>
        <v>0</v>
      </c>
      <c r="DA602" s="11">
        <f t="shared" si="600"/>
        <v>45154</v>
      </c>
      <c r="DB602" s="8">
        <f t="shared" si="651"/>
        <v>0</v>
      </c>
      <c r="DC602" s="8">
        <f t="shared" si="652"/>
        <v>0</v>
      </c>
      <c r="DD602" s="8">
        <f t="shared" si="653"/>
        <v>0</v>
      </c>
      <c r="DE602" s="8">
        <f t="shared" si="654"/>
        <v>0</v>
      </c>
      <c r="DF602" s="8">
        <f t="shared" si="655"/>
        <v>0</v>
      </c>
      <c r="DG602" s="8">
        <f t="shared" si="656"/>
        <v>0</v>
      </c>
      <c r="DI602" s="11">
        <f t="shared" si="601"/>
        <v>45154</v>
      </c>
      <c r="DJ602" s="8">
        <f t="shared" si="657"/>
        <v>0</v>
      </c>
      <c r="DK602" s="8">
        <f t="shared" si="658"/>
        <v>0</v>
      </c>
      <c r="DL602" s="8">
        <f t="shared" si="659"/>
        <v>0</v>
      </c>
      <c r="DM602" s="8">
        <f t="shared" si="660"/>
        <v>0</v>
      </c>
      <c r="DN602" s="8">
        <f t="shared" si="661"/>
        <v>0</v>
      </c>
      <c r="DO602" s="8">
        <f t="shared" si="662"/>
        <v>0</v>
      </c>
      <c r="DP602" s="56"/>
      <c r="DQ602" s="56"/>
      <c r="DR602" s="56"/>
      <c r="DS602" s="56"/>
    </row>
    <row r="603" spans="1:123" x14ac:dyDescent="0.3">
      <c r="A603" s="11">
        <f t="shared" si="587"/>
        <v>45155</v>
      </c>
      <c r="B603" s="8">
        <f t="shared" si="628"/>
        <v>750</v>
      </c>
      <c r="C603" s="8">
        <f t="shared" si="629"/>
        <v>100396.02</v>
      </c>
      <c r="D603" s="8">
        <f t="shared" si="630"/>
        <v>0</v>
      </c>
      <c r="E603" s="8">
        <f t="shared" si="631"/>
        <v>548</v>
      </c>
      <c r="F603" s="8">
        <f t="shared" si="632"/>
        <v>1339.23</v>
      </c>
      <c r="G603" s="8">
        <f t="shared" si="633"/>
        <v>10</v>
      </c>
      <c r="I603" s="11">
        <f t="shared" si="588"/>
        <v>45155</v>
      </c>
      <c r="J603" s="8">
        <f t="shared" si="634"/>
        <v>764</v>
      </c>
      <c r="K603" s="8">
        <f t="shared" si="634"/>
        <v>106208.67</v>
      </c>
      <c r="L603" s="8">
        <f t="shared" si="634"/>
        <v>430.54000000000008</v>
      </c>
      <c r="M603" s="8">
        <f t="shared" si="634"/>
        <v>0</v>
      </c>
      <c r="N603" s="8">
        <f t="shared" si="634"/>
        <v>154.15</v>
      </c>
      <c r="O603" s="8">
        <f t="shared" si="634"/>
        <v>2</v>
      </c>
      <c r="Q603" s="11">
        <f t="shared" si="589"/>
        <v>45155</v>
      </c>
      <c r="R603" s="8">
        <f t="shared" si="635"/>
        <v>557</v>
      </c>
      <c r="S603" s="8">
        <f t="shared" si="635"/>
        <v>52618.52</v>
      </c>
      <c r="T603" s="8">
        <f t="shared" si="635"/>
        <v>603.25</v>
      </c>
      <c r="U603" s="8">
        <f t="shared" si="635"/>
        <v>0</v>
      </c>
      <c r="V603" s="8">
        <f t="shared" si="635"/>
        <v>-227.37</v>
      </c>
      <c r="W603" s="8">
        <f t="shared" si="635"/>
        <v>81</v>
      </c>
      <c r="Y603" s="11">
        <f t="shared" si="590"/>
        <v>45155</v>
      </c>
      <c r="Z603" s="8">
        <f t="shared" si="636"/>
        <v>866</v>
      </c>
      <c r="AA603" s="8">
        <f t="shared" si="636"/>
        <v>110135.84</v>
      </c>
      <c r="AB603" s="8">
        <f t="shared" si="636"/>
        <v>697.42</v>
      </c>
      <c r="AC603" s="8">
        <f t="shared" si="636"/>
        <v>0</v>
      </c>
      <c r="AD603" s="8">
        <f t="shared" si="636"/>
        <v>1922.4300000000003</v>
      </c>
      <c r="AE603" s="8">
        <f t="shared" si="636"/>
        <v>17</v>
      </c>
      <c r="AG603" s="11">
        <f t="shared" si="591"/>
        <v>45155</v>
      </c>
      <c r="AH603" s="8">
        <f t="shared" si="637"/>
        <v>962</v>
      </c>
      <c r="AI603" s="8">
        <f t="shared" si="637"/>
        <v>120431.57</v>
      </c>
      <c r="AJ603" s="8">
        <f t="shared" si="637"/>
        <v>281.35000000000002</v>
      </c>
      <c r="AK603" s="8">
        <f t="shared" si="637"/>
        <v>0</v>
      </c>
      <c r="AL603" s="8">
        <f t="shared" si="637"/>
        <v>1095.8800000000001</v>
      </c>
      <c r="AM603" s="8">
        <f t="shared" si="637"/>
        <v>26</v>
      </c>
      <c r="AO603" s="11">
        <f t="shared" si="592"/>
        <v>45155</v>
      </c>
      <c r="AP603" s="8">
        <f t="shared" si="638"/>
        <v>1045</v>
      </c>
      <c r="AQ603" s="8">
        <f t="shared" si="638"/>
        <v>85496.320000000007</v>
      </c>
      <c r="AR603" s="8">
        <f t="shared" si="638"/>
        <v>0</v>
      </c>
      <c r="AS603" s="8">
        <f t="shared" si="638"/>
        <v>507.21</v>
      </c>
      <c r="AT603" s="8">
        <f t="shared" si="638"/>
        <v>340.26000000000005</v>
      </c>
      <c r="AU603" s="8">
        <f t="shared" si="638"/>
        <v>60</v>
      </c>
      <c r="AW603" s="11">
        <f t="shared" si="593"/>
        <v>45155</v>
      </c>
      <c r="AX603" s="8">
        <f t="shared" si="639"/>
        <v>800</v>
      </c>
      <c r="AY603" s="8">
        <f t="shared" si="639"/>
        <v>102239.18</v>
      </c>
      <c r="AZ603" s="8">
        <f t="shared" si="639"/>
        <v>476.59</v>
      </c>
      <c r="BA603" s="8">
        <f t="shared" si="639"/>
        <v>0</v>
      </c>
      <c r="BB603" s="8">
        <f t="shared" si="639"/>
        <v>593.31999999999994</v>
      </c>
      <c r="BC603" s="8">
        <f t="shared" si="639"/>
        <v>60</v>
      </c>
      <c r="BE603" s="11">
        <f t="shared" si="594"/>
        <v>45155</v>
      </c>
      <c r="BF603" s="8">
        <f t="shared" si="640"/>
        <v>804</v>
      </c>
      <c r="BG603" s="8">
        <f t="shared" si="640"/>
        <v>103863.87999999999</v>
      </c>
      <c r="BH603" s="8">
        <f t="shared" si="640"/>
        <v>487.71999999999986</v>
      </c>
      <c r="BI603" s="8">
        <f t="shared" si="640"/>
        <v>0</v>
      </c>
      <c r="BJ603" s="8">
        <f t="shared" si="640"/>
        <v>2168.0300000000002</v>
      </c>
      <c r="BK603" s="8">
        <f t="shared" si="640"/>
        <v>4</v>
      </c>
      <c r="BM603" s="11">
        <f t="shared" si="595"/>
        <v>45155</v>
      </c>
      <c r="BN603" s="8">
        <f t="shared" si="641"/>
        <v>680</v>
      </c>
      <c r="BO603" s="8">
        <f t="shared" si="641"/>
        <v>56025.520000000004</v>
      </c>
      <c r="BP603" s="8">
        <f t="shared" si="641"/>
        <v>548</v>
      </c>
      <c r="BQ603" s="8">
        <f t="shared" si="641"/>
        <v>0</v>
      </c>
      <c r="BR603" s="8">
        <f t="shared" si="641"/>
        <v>280</v>
      </c>
      <c r="BS603" s="8">
        <f t="shared" si="641"/>
        <v>39</v>
      </c>
      <c r="BU603" s="11">
        <f t="shared" si="596"/>
        <v>45155</v>
      </c>
      <c r="BV603" s="8">
        <f t="shared" si="642"/>
        <v>617</v>
      </c>
      <c r="BW603" s="8">
        <f t="shared" si="642"/>
        <v>72429.279999999984</v>
      </c>
      <c r="BX603" s="8">
        <f t="shared" si="642"/>
        <v>781.5</v>
      </c>
      <c r="BY603" s="8">
        <f t="shared" si="642"/>
        <v>0</v>
      </c>
      <c r="BZ603" s="8">
        <f t="shared" si="642"/>
        <v>100.5</v>
      </c>
      <c r="CA603" s="8">
        <f t="shared" si="642"/>
        <v>26</v>
      </c>
      <c r="CC603" s="11">
        <f t="shared" si="597"/>
        <v>45155</v>
      </c>
      <c r="CD603" s="8">
        <f t="shared" si="643"/>
        <v>1128</v>
      </c>
      <c r="CE603" s="8">
        <f t="shared" si="643"/>
        <v>133234.65999999997</v>
      </c>
      <c r="CF603" s="8">
        <f t="shared" si="643"/>
        <v>430.89</v>
      </c>
      <c r="CG603" s="8">
        <f t="shared" si="643"/>
        <v>6740.880000000001</v>
      </c>
      <c r="CH603" s="8">
        <f t="shared" si="643"/>
        <v>3838.8</v>
      </c>
      <c r="CI603" s="8">
        <f t="shared" si="643"/>
        <v>23</v>
      </c>
      <c r="CK603" s="11">
        <f t="shared" si="598"/>
        <v>45155</v>
      </c>
      <c r="CL603" s="8">
        <f t="shared" si="644"/>
        <v>379</v>
      </c>
      <c r="CM603" s="8">
        <f t="shared" si="644"/>
        <v>28525.78</v>
      </c>
      <c r="CN603" s="8">
        <f t="shared" si="644"/>
        <v>0</v>
      </c>
      <c r="CO603" s="8">
        <f t="shared" si="644"/>
        <v>38</v>
      </c>
      <c r="CP603" s="8">
        <f t="shared" si="644"/>
        <v>937.13000000000011</v>
      </c>
      <c r="CQ603" s="8">
        <f t="shared" si="644"/>
        <v>13</v>
      </c>
      <c r="CS603" s="11">
        <f t="shared" si="599"/>
        <v>45155</v>
      </c>
      <c r="CT603" s="8">
        <f t="shared" si="645"/>
        <v>0</v>
      </c>
      <c r="CU603" s="8">
        <f t="shared" si="646"/>
        <v>0</v>
      </c>
      <c r="CV603" s="8">
        <f t="shared" si="647"/>
        <v>0</v>
      </c>
      <c r="CW603" s="8">
        <f t="shared" si="648"/>
        <v>0</v>
      </c>
      <c r="CX603" s="8">
        <f t="shared" si="649"/>
        <v>0</v>
      </c>
      <c r="CY603" s="8">
        <f t="shared" si="650"/>
        <v>0</v>
      </c>
      <c r="DA603" s="11">
        <f t="shared" si="600"/>
        <v>45155</v>
      </c>
      <c r="DB603" s="8">
        <f t="shared" si="651"/>
        <v>0</v>
      </c>
      <c r="DC603" s="8">
        <f t="shared" si="652"/>
        <v>0</v>
      </c>
      <c r="DD603" s="8">
        <f t="shared" si="653"/>
        <v>0</v>
      </c>
      <c r="DE603" s="8">
        <f t="shared" si="654"/>
        <v>0</v>
      </c>
      <c r="DF603" s="8">
        <f t="shared" si="655"/>
        <v>0</v>
      </c>
      <c r="DG603" s="8">
        <f t="shared" si="656"/>
        <v>0</v>
      </c>
      <c r="DI603" s="11">
        <f t="shared" si="601"/>
        <v>45155</v>
      </c>
      <c r="DJ603" s="8">
        <f t="shared" si="657"/>
        <v>0</v>
      </c>
      <c r="DK603" s="8">
        <f t="shared" si="658"/>
        <v>0</v>
      </c>
      <c r="DL603" s="8">
        <f t="shared" si="659"/>
        <v>0</v>
      </c>
      <c r="DM603" s="8">
        <f t="shared" si="660"/>
        <v>0</v>
      </c>
      <c r="DN603" s="8">
        <f t="shared" si="661"/>
        <v>0</v>
      </c>
      <c r="DO603" s="8">
        <f t="shared" si="662"/>
        <v>0</v>
      </c>
      <c r="DP603" s="56"/>
      <c r="DQ603" s="56"/>
      <c r="DR603" s="56"/>
      <c r="DS603" s="56"/>
    </row>
    <row r="604" spans="1:123" x14ac:dyDescent="0.3">
      <c r="A604" s="11">
        <f t="shared" si="587"/>
        <v>45156</v>
      </c>
      <c r="B604" s="8">
        <f t="shared" si="628"/>
        <v>803</v>
      </c>
      <c r="C604" s="8">
        <f t="shared" si="629"/>
        <v>107843.54000000001</v>
      </c>
      <c r="D604" s="8">
        <f t="shared" si="630"/>
        <v>0</v>
      </c>
      <c r="E604" s="8">
        <f t="shared" si="631"/>
        <v>601</v>
      </c>
      <c r="F604" s="8">
        <f t="shared" si="632"/>
        <v>1366.23</v>
      </c>
      <c r="G604" s="8">
        <f t="shared" si="633"/>
        <v>10</v>
      </c>
      <c r="I604" s="11">
        <f t="shared" si="588"/>
        <v>45156</v>
      </c>
      <c r="J604" s="8">
        <f t="shared" ref="J604:O617" si="663">J234+J603</f>
        <v>802</v>
      </c>
      <c r="K604" s="8">
        <f t="shared" si="663"/>
        <v>110933.12</v>
      </c>
      <c r="L604" s="8">
        <f t="shared" si="663"/>
        <v>470.17000000000007</v>
      </c>
      <c r="M604" s="8">
        <f t="shared" si="663"/>
        <v>0</v>
      </c>
      <c r="N604" s="8">
        <f t="shared" si="663"/>
        <v>154.15</v>
      </c>
      <c r="O604" s="8">
        <f t="shared" si="663"/>
        <v>2</v>
      </c>
      <c r="Q604" s="11">
        <f t="shared" si="589"/>
        <v>45156</v>
      </c>
      <c r="R604" s="8">
        <f t="shared" ref="R604:W617" si="664">R234+R603</f>
        <v>598</v>
      </c>
      <c r="S604" s="8">
        <f t="shared" si="664"/>
        <v>57266.34</v>
      </c>
      <c r="T604" s="8">
        <f t="shared" si="664"/>
        <v>634.25</v>
      </c>
      <c r="U604" s="8">
        <f t="shared" si="664"/>
        <v>0</v>
      </c>
      <c r="V604" s="8">
        <f t="shared" si="664"/>
        <v>-227.37</v>
      </c>
      <c r="W604" s="8">
        <f t="shared" si="664"/>
        <v>82</v>
      </c>
      <c r="Y604" s="11">
        <f t="shared" si="590"/>
        <v>45156</v>
      </c>
      <c r="Z604" s="8">
        <f t="shared" ref="Z604:AE617" si="665">Z234+Z603</f>
        <v>931</v>
      </c>
      <c r="AA604" s="8">
        <f t="shared" si="665"/>
        <v>118183.18</v>
      </c>
      <c r="AB604" s="8">
        <f t="shared" si="665"/>
        <v>776.08999999999992</v>
      </c>
      <c r="AC604" s="8">
        <f t="shared" si="665"/>
        <v>0</v>
      </c>
      <c r="AD604" s="8">
        <f t="shared" si="665"/>
        <v>2022.4300000000003</v>
      </c>
      <c r="AE604" s="8">
        <f t="shared" si="665"/>
        <v>18</v>
      </c>
      <c r="AG604" s="11">
        <f t="shared" si="591"/>
        <v>45156</v>
      </c>
      <c r="AH604" s="8">
        <f t="shared" ref="AH604:AM617" si="666">AH234+AH603</f>
        <v>999</v>
      </c>
      <c r="AI604" s="8">
        <f t="shared" si="666"/>
        <v>125314.35</v>
      </c>
      <c r="AJ604" s="8">
        <f t="shared" si="666"/>
        <v>286.90000000000003</v>
      </c>
      <c r="AK604" s="8">
        <f t="shared" si="666"/>
        <v>0</v>
      </c>
      <c r="AL604" s="8">
        <f t="shared" si="666"/>
        <v>1145.8800000000001</v>
      </c>
      <c r="AM604" s="8">
        <f t="shared" si="666"/>
        <v>26</v>
      </c>
      <c r="AO604" s="11">
        <f t="shared" si="592"/>
        <v>45156</v>
      </c>
      <c r="AP604" s="8">
        <f t="shared" ref="AP604:AU617" si="667">AP234+AP603</f>
        <v>1112</v>
      </c>
      <c r="AQ604" s="8">
        <f t="shared" si="667"/>
        <v>90808.090000000011</v>
      </c>
      <c r="AR604" s="8">
        <f t="shared" si="667"/>
        <v>0</v>
      </c>
      <c r="AS604" s="8">
        <f t="shared" si="667"/>
        <v>539.21</v>
      </c>
      <c r="AT604" s="8">
        <f t="shared" si="667"/>
        <v>340.26000000000005</v>
      </c>
      <c r="AU604" s="8">
        <f t="shared" si="667"/>
        <v>64</v>
      </c>
      <c r="AW604" s="11">
        <f t="shared" si="593"/>
        <v>45156</v>
      </c>
      <c r="AX604" s="8">
        <f t="shared" ref="AX604:BC617" si="668">AX234+AX603</f>
        <v>834</v>
      </c>
      <c r="AY604" s="8">
        <f t="shared" si="668"/>
        <v>105866.75</v>
      </c>
      <c r="AZ604" s="8">
        <f t="shared" si="668"/>
        <v>484.9</v>
      </c>
      <c r="BA604" s="8">
        <f t="shared" si="668"/>
        <v>0</v>
      </c>
      <c r="BB604" s="8">
        <f t="shared" si="668"/>
        <v>598.27</v>
      </c>
      <c r="BC604" s="8">
        <f t="shared" si="668"/>
        <v>61</v>
      </c>
      <c r="BE604" s="11">
        <f t="shared" si="594"/>
        <v>45156</v>
      </c>
      <c r="BF604" s="8">
        <f t="shared" ref="BF604:BK617" si="669">BF234+BF603</f>
        <v>860</v>
      </c>
      <c r="BG604" s="8">
        <f t="shared" si="669"/>
        <v>111019.62999999999</v>
      </c>
      <c r="BH604" s="8">
        <f t="shared" si="669"/>
        <v>529.94999999999982</v>
      </c>
      <c r="BI604" s="8">
        <f t="shared" si="669"/>
        <v>0</v>
      </c>
      <c r="BJ604" s="8">
        <f t="shared" si="669"/>
        <v>2306.75</v>
      </c>
      <c r="BK604" s="8">
        <f t="shared" si="669"/>
        <v>4</v>
      </c>
      <c r="BM604" s="11">
        <f t="shared" si="595"/>
        <v>45156</v>
      </c>
      <c r="BN604" s="8">
        <f t="shared" ref="BN604:BS617" si="670">BN234+BN603</f>
        <v>720</v>
      </c>
      <c r="BO604" s="8">
        <f t="shared" si="670"/>
        <v>59286.520000000004</v>
      </c>
      <c r="BP604" s="8">
        <f t="shared" si="670"/>
        <v>607</v>
      </c>
      <c r="BQ604" s="8">
        <f t="shared" si="670"/>
        <v>0</v>
      </c>
      <c r="BR604" s="8">
        <f t="shared" si="670"/>
        <v>280</v>
      </c>
      <c r="BS604" s="8">
        <f t="shared" si="670"/>
        <v>39</v>
      </c>
      <c r="BU604" s="11">
        <f t="shared" si="596"/>
        <v>45156</v>
      </c>
      <c r="BV604" s="8">
        <f t="shared" ref="BV604:CA617" si="671">BV234+BV603</f>
        <v>678</v>
      </c>
      <c r="BW604" s="8">
        <f t="shared" si="671"/>
        <v>80077.309999999983</v>
      </c>
      <c r="BX604" s="8">
        <f t="shared" si="671"/>
        <v>862</v>
      </c>
      <c r="BY604" s="8">
        <f t="shared" si="671"/>
        <v>0</v>
      </c>
      <c r="BZ604" s="8">
        <f t="shared" si="671"/>
        <v>100.5</v>
      </c>
      <c r="CA604" s="8">
        <f t="shared" si="671"/>
        <v>26</v>
      </c>
      <c r="CC604" s="11">
        <f t="shared" si="597"/>
        <v>45156</v>
      </c>
      <c r="CD604" s="8">
        <f t="shared" ref="CD604:CI617" si="672">CD234+CD603</f>
        <v>1175</v>
      </c>
      <c r="CE604" s="8">
        <f t="shared" si="672"/>
        <v>138964.39999999997</v>
      </c>
      <c r="CF604" s="8">
        <f t="shared" si="672"/>
        <v>499.89</v>
      </c>
      <c r="CG604" s="8">
        <f t="shared" si="672"/>
        <v>7413.630000000001</v>
      </c>
      <c r="CH604" s="8">
        <f t="shared" si="672"/>
        <v>4138.8</v>
      </c>
      <c r="CI604" s="8">
        <f t="shared" si="672"/>
        <v>24</v>
      </c>
      <c r="CK604" s="11">
        <f t="shared" si="598"/>
        <v>45156</v>
      </c>
      <c r="CL604" s="8">
        <f t="shared" ref="CL604:CQ617" si="673">CL234+CL603</f>
        <v>409</v>
      </c>
      <c r="CM604" s="8">
        <f t="shared" si="673"/>
        <v>31059.75</v>
      </c>
      <c r="CN604" s="8">
        <f t="shared" si="673"/>
        <v>0</v>
      </c>
      <c r="CO604" s="8">
        <f t="shared" si="673"/>
        <v>46</v>
      </c>
      <c r="CP604" s="8">
        <f t="shared" si="673"/>
        <v>1061.1300000000001</v>
      </c>
      <c r="CQ604" s="8">
        <f t="shared" si="673"/>
        <v>15</v>
      </c>
      <c r="CS604" s="11">
        <f t="shared" si="599"/>
        <v>45156</v>
      </c>
      <c r="CT604" s="8">
        <f t="shared" si="645"/>
        <v>0</v>
      </c>
      <c r="CU604" s="8">
        <f t="shared" si="646"/>
        <v>0</v>
      </c>
      <c r="CV604" s="8">
        <f t="shared" si="647"/>
        <v>0</v>
      </c>
      <c r="CW604" s="8">
        <f t="shared" si="648"/>
        <v>0</v>
      </c>
      <c r="CX604" s="8">
        <f t="shared" si="649"/>
        <v>0</v>
      </c>
      <c r="CY604" s="8">
        <f t="shared" si="650"/>
        <v>0</v>
      </c>
      <c r="DA604" s="11">
        <f t="shared" si="600"/>
        <v>45156</v>
      </c>
      <c r="DB604" s="8">
        <f t="shared" si="651"/>
        <v>0</v>
      </c>
      <c r="DC604" s="8">
        <f t="shared" si="652"/>
        <v>0</v>
      </c>
      <c r="DD604" s="8">
        <f t="shared" si="653"/>
        <v>0</v>
      </c>
      <c r="DE604" s="8">
        <f t="shared" si="654"/>
        <v>0</v>
      </c>
      <c r="DF604" s="8">
        <f t="shared" si="655"/>
        <v>0</v>
      </c>
      <c r="DG604" s="8">
        <f t="shared" si="656"/>
        <v>0</v>
      </c>
      <c r="DI604" s="11">
        <f t="shared" si="601"/>
        <v>45156</v>
      </c>
      <c r="DJ604" s="8">
        <f t="shared" si="657"/>
        <v>0</v>
      </c>
      <c r="DK604" s="8">
        <f t="shared" si="658"/>
        <v>0</v>
      </c>
      <c r="DL604" s="8">
        <f t="shared" si="659"/>
        <v>0</v>
      </c>
      <c r="DM604" s="8">
        <f t="shared" si="660"/>
        <v>0</v>
      </c>
      <c r="DN604" s="8">
        <f t="shared" si="661"/>
        <v>0</v>
      </c>
      <c r="DO604" s="8">
        <f t="shared" si="662"/>
        <v>0</v>
      </c>
      <c r="DP604" s="56"/>
      <c r="DQ604" s="56"/>
      <c r="DR604" s="56"/>
      <c r="DS604" s="56"/>
    </row>
    <row r="605" spans="1:123" x14ac:dyDescent="0.3">
      <c r="A605" s="11">
        <f t="shared" si="587"/>
        <v>45157</v>
      </c>
      <c r="B605" s="8">
        <f t="shared" si="628"/>
        <v>841</v>
      </c>
      <c r="C605" s="8">
        <f t="shared" si="629"/>
        <v>112852.43000000001</v>
      </c>
      <c r="D605" s="8">
        <f t="shared" si="630"/>
        <v>0</v>
      </c>
      <c r="E605" s="8">
        <f t="shared" si="631"/>
        <v>659</v>
      </c>
      <c r="F605" s="8">
        <f t="shared" si="632"/>
        <v>1370.23</v>
      </c>
      <c r="G605" s="8">
        <f t="shared" si="633"/>
        <v>10</v>
      </c>
      <c r="I605" s="11">
        <f t="shared" si="588"/>
        <v>45157</v>
      </c>
      <c r="J605" s="8">
        <f t="shared" si="663"/>
        <v>833</v>
      </c>
      <c r="K605" s="8">
        <f t="shared" si="663"/>
        <v>114627.15</v>
      </c>
      <c r="L605" s="8">
        <f t="shared" si="663"/>
        <v>525.6</v>
      </c>
      <c r="M605" s="8">
        <f t="shared" si="663"/>
        <v>0</v>
      </c>
      <c r="N605" s="8">
        <f t="shared" si="663"/>
        <v>154.15</v>
      </c>
      <c r="O605" s="8">
        <f t="shared" si="663"/>
        <v>2</v>
      </c>
      <c r="Q605" s="11">
        <f t="shared" si="589"/>
        <v>45157</v>
      </c>
      <c r="R605" s="8">
        <f t="shared" si="664"/>
        <v>645</v>
      </c>
      <c r="S605" s="8">
        <f t="shared" si="664"/>
        <v>62202.439999999995</v>
      </c>
      <c r="T605" s="8">
        <f t="shared" si="664"/>
        <v>702.75</v>
      </c>
      <c r="U605" s="8">
        <f t="shared" si="664"/>
        <v>0</v>
      </c>
      <c r="V605" s="8">
        <f t="shared" si="664"/>
        <v>-212.37</v>
      </c>
      <c r="W605" s="8">
        <f t="shared" si="664"/>
        <v>83</v>
      </c>
      <c r="Y605" s="11">
        <f t="shared" si="590"/>
        <v>45157</v>
      </c>
      <c r="Z605" s="8">
        <f t="shared" si="665"/>
        <v>1000</v>
      </c>
      <c r="AA605" s="8">
        <f t="shared" si="665"/>
        <v>126802</v>
      </c>
      <c r="AB605" s="8">
        <f t="shared" si="665"/>
        <v>907.50999999999988</v>
      </c>
      <c r="AC605" s="8">
        <f t="shared" si="665"/>
        <v>0</v>
      </c>
      <c r="AD605" s="8">
        <f t="shared" si="665"/>
        <v>2072.4300000000003</v>
      </c>
      <c r="AE605" s="8">
        <f t="shared" si="665"/>
        <v>19</v>
      </c>
      <c r="AG605" s="11">
        <f t="shared" si="591"/>
        <v>45157</v>
      </c>
      <c r="AH605" s="8">
        <f t="shared" si="666"/>
        <v>1047</v>
      </c>
      <c r="AI605" s="8">
        <f t="shared" si="666"/>
        <v>131568.68</v>
      </c>
      <c r="AJ605" s="8">
        <f t="shared" si="666"/>
        <v>302.64000000000004</v>
      </c>
      <c r="AK605" s="8">
        <f t="shared" si="666"/>
        <v>0</v>
      </c>
      <c r="AL605" s="8">
        <f t="shared" si="666"/>
        <v>1244.8800000000001</v>
      </c>
      <c r="AM605" s="8">
        <f t="shared" si="666"/>
        <v>26</v>
      </c>
      <c r="AO605" s="11">
        <f t="shared" si="592"/>
        <v>45157</v>
      </c>
      <c r="AP605" s="8">
        <f t="shared" si="667"/>
        <v>1172</v>
      </c>
      <c r="AQ605" s="8">
        <f t="shared" si="667"/>
        <v>95263.610000000015</v>
      </c>
      <c r="AR605" s="8">
        <f t="shared" si="667"/>
        <v>0</v>
      </c>
      <c r="AS605" s="8">
        <f t="shared" si="667"/>
        <v>570.21</v>
      </c>
      <c r="AT605" s="8">
        <f t="shared" si="667"/>
        <v>284.12000000000006</v>
      </c>
      <c r="AU605" s="8">
        <f t="shared" si="667"/>
        <v>66</v>
      </c>
      <c r="AW605" s="11">
        <f t="shared" si="593"/>
        <v>45157</v>
      </c>
      <c r="AX605" s="8">
        <f t="shared" si="668"/>
        <v>852</v>
      </c>
      <c r="AY605" s="8">
        <f t="shared" si="668"/>
        <v>107780.09</v>
      </c>
      <c r="AZ605" s="8">
        <f t="shared" si="668"/>
        <v>490.44</v>
      </c>
      <c r="BA605" s="8">
        <f t="shared" si="668"/>
        <v>0</v>
      </c>
      <c r="BB605" s="8">
        <f t="shared" si="668"/>
        <v>598.27</v>
      </c>
      <c r="BC605" s="8">
        <f t="shared" si="668"/>
        <v>63</v>
      </c>
      <c r="BE605" s="11">
        <f t="shared" si="594"/>
        <v>45157</v>
      </c>
      <c r="BF605" s="8">
        <f t="shared" si="669"/>
        <v>896</v>
      </c>
      <c r="BG605" s="8">
        <f t="shared" si="669"/>
        <v>115599.06999999999</v>
      </c>
      <c r="BH605" s="8">
        <f t="shared" si="669"/>
        <v>569.86999999999978</v>
      </c>
      <c r="BI605" s="8">
        <f t="shared" si="669"/>
        <v>0</v>
      </c>
      <c r="BJ605" s="8">
        <f t="shared" si="669"/>
        <v>2544.6999999999998</v>
      </c>
      <c r="BK605" s="8">
        <f t="shared" si="669"/>
        <v>5</v>
      </c>
      <c r="BM605" s="11">
        <f t="shared" si="595"/>
        <v>45157</v>
      </c>
      <c r="BN605" s="8">
        <f t="shared" si="670"/>
        <v>771</v>
      </c>
      <c r="BO605" s="8">
        <f t="shared" si="670"/>
        <v>63683.810000000005</v>
      </c>
      <c r="BP605" s="8">
        <f t="shared" si="670"/>
        <v>666</v>
      </c>
      <c r="BQ605" s="8">
        <f t="shared" si="670"/>
        <v>0</v>
      </c>
      <c r="BR605" s="8">
        <f t="shared" si="670"/>
        <v>280</v>
      </c>
      <c r="BS605" s="8">
        <f t="shared" si="670"/>
        <v>39</v>
      </c>
      <c r="BU605" s="11">
        <f t="shared" si="596"/>
        <v>45157</v>
      </c>
      <c r="BV605" s="8">
        <f t="shared" si="671"/>
        <v>741</v>
      </c>
      <c r="BW605" s="8">
        <f t="shared" si="671"/>
        <v>88145.569999999978</v>
      </c>
      <c r="BX605" s="8">
        <f t="shared" si="671"/>
        <v>915.5</v>
      </c>
      <c r="BY605" s="8">
        <f t="shared" si="671"/>
        <v>0</v>
      </c>
      <c r="BZ605" s="8">
        <f t="shared" si="671"/>
        <v>100.5</v>
      </c>
      <c r="CA605" s="8">
        <f t="shared" si="671"/>
        <v>26</v>
      </c>
      <c r="CC605" s="11">
        <f t="shared" si="597"/>
        <v>45157</v>
      </c>
      <c r="CD605" s="8">
        <f t="shared" si="672"/>
        <v>1208</v>
      </c>
      <c r="CE605" s="8">
        <f t="shared" si="672"/>
        <v>142623.67999999996</v>
      </c>
      <c r="CF605" s="8">
        <f t="shared" si="672"/>
        <v>499.89</v>
      </c>
      <c r="CG605" s="8">
        <f t="shared" si="672"/>
        <v>7584.630000000001</v>
      </c>
      <c r="CH605" s="8">
        <f t="shared" si="672"/>
        <v>4188.8</v>
      </c>
      <c r="CI605" s="8">
        <f t="shared" si="672"/>
        <v>25</v>
      </c>
      <c r="CK605" s="11">
        <f t="shared" si="598"/>
        <v>45157</v>
      </c>
      <c r="CL605" s="8">
        <f t="shared" si="673"/>
        <v>437</v>
      </c>
      <c r="CM605" s="8">
        <f t="shared" si="673"/>
        <v>33331.81</v>
      </c>
      <c r="CN605" s="8">
        <f t="shared" si="673"/>
        <v>0</v>
      </c>
      <c r="CO605" s="8">
        <f t="shared" si="673"/>
        <v>46</v>
      </c>
      <c r="CP605" s="8">
        <f t="shared" si="673"/>
        <v>1095.96</v>
      </c>
      <c r="CQ605" s="8">
        <f t="shared" si="673"/>
        <v>17</v>
      </c>
      <c r="CS605" s="11">
        <f t="shared" si="599"/>
        <v>45157</v>
      </c>
      <c r="CT605" s="8">
        <f t="shared" si="645"/>
        <v>0</v>
      </c>
      <c r="CU605" s="8">
        <f t="shared" si="646"/>
        <v>0</v>
      </c>
      <c r="CV605" s="8">
        <f t="shared" si="647"/>
        <v>0</v>
      </c>
      <c r="CW605" s="8">
        <f t="shared" si="648"/>
        <v>0</v>
      </c>
      <c r="CX605" s="8">
        <f t="shared" si="649"/>
        <v>0</v>
      </c>
      <c r="CY605" s="8">
        <f t="shared" si="650"/>
        <v>0</v>
      </c>
      <c r="DA605" s="11">
        <f t="shared" si="600"/>
        <v>45157</v>
      </c>
      <c r="DB605" s="8">
        <f t="shared" si="651"/>
        <v>0</v>
      </c>
      <c r="DC605" s="8">
        <f t="shared" si="652"/>
        <v>0</v>
      </c>
      <c r="DD605" s="8">
        <f t="shared" si="653"/>
        <v>0</v>
      </c>
      <c r="DE605" s="8">
        <f t="shared" si="654"/>
        <v>0</v>
      </c>
      <c r="DF605" s="8">
        <f t="shared" si="655"/>
        <v>0</v>
      </c>
      <c r="DG605" s="8">
        <f t="shared" si="656"/>
        <v>0</v>
      </c>
      <c r="DI605" s="11">
        <f t="shared" si="601"/>
        <v>45157</v>
      </c>
      <c r="DJ605" s="8">
        <f t="shared" si="657"/>
        <v>0</v>
      </c>
      <c r="DK605" s="8">
        <f t="shared" si="658"/>
        <v>0</v>
      </c>
      <c r="DL605" s="8">
        <f t="shared" si="659"/>
        <v>0</v>
      </c>
      <c r="DM605" s="8">
        <f t="shared" si="660"/>
        <v>0</v>
      </c>
      <c r="DN605" s="8">
        <f t="shared" si="661"/>
        <v>0</v>
      </c>
      <c r="DO605" s="8">
        <f t="shared" si="662"/>
        <v>0</v>
      </c>
      <c r="DP605" s="56"/>
      <c r="DQ605" s="56"/>
      <c r="DR605" s="56"/>
      <c r="DS605" s="56"/>
    </row>
    <row r="606" spans="1:123" x14ac:dyDescent="0.3">
      <c r="A606" s="11">
        <f t="shared" si="587"/>
        <v>45158</v>
      </c>
      <c r="B606" s="8">
        <f t="shared" si="628"/>
        <v>871</v>
      </c>
      <c r="C606" s="8">
        <f t="shared" si="629"/>
        <v>116467.71</v>
      </c>
      <c r="D606" s="8">
        <f t="shared" si="630"/>
        <v>0</v>
      </c>
      <c r="E606" s="8">
        <f t="shared" si="631"/>
        <v>695</v>
      </c>
      <c r="F606" s="8">
        <f t="shared" si="632"/>
        <v>1370.23</v>
      </c>
      <c r="G606" s="8">
        <f t="shared" si="633"/>
        <v>10</v>
      </c>
      <c r="I606" s="11">
        <f t="shared" si="588"/>
        <v>45158</v>
      </c>
      <c r="J606" s="8">
        <f t="shared" si="663"/>
        <v>863</v>
      </c>
      <c r="K606" s="8">
        <f t="shared" si="663"/>
        <v>118757.84999999999</v>
      </c>
      <c r="L606" s="8">
        <f t="shared" si="663"/>
        <v>552.49</v>
      </c>
      <c r="M606" s="8">
        <f t="shared" si="663"/>
        <v>0</v>
      </c>
      <c r="N606" s="8">
        <f t="shared" si="663"/>
        <v>154.15</v>
      </c>
      <c r="O606" s="8">
        <f t="shared" si="663"/>
        <v>2</v>
      </c>
      <c r="Q606" s="11">
        <f t="shared" si="589"/>
        <v>45158</v>
      </c>
      <c r="R606" s="8">
        <f t="shared" si="664"/>
        <v>668</v>
      </c>
      <c r="S606" s="8">
        <f t="shared" si="664"/>
        <v>64483.469999999994</v>
      </c>
      <c r="T606" s="8">
        <f t="shared" si="664"/>
        <v>726.25</v>
      </c>
      <c r="U606" s="8">
        <f t="shared" si="664"/>
        <v>0</v>
      </c>
      <c r="V606" s="8">
        <f t="shared" si="664"/>
        <v>-212.37</v>
      </c>
      <c r="W606" s="8">
        <f t="shared" si="664"/>
        <v>84</v>
      </c>
      <c r="Y606" s="11">
        <f t="shared" si="590"/>
        <v>45158</v>
      </c>
      <c r="Z606" s="8">
        <f t="shared" si="665"/>
        <v>1051</v>
      </c>
      <c r="AA606" s="8">
        <f t="shared" si="665"/>
        <v>134483.43</v>
      </c>
      <c r="AB606" s="8">
        <f t="shared" si="665"/>
        <v>930.63999999999987</v>
      </c>
      <c r="AC606" s="8">
        <f t="shared" si="665"/>
        <v>0</v>
      </c>
      <c r="AD606" s="8">
        <f t="shared" si="665"/>
        <v>2072.4300000000003</v>
      </c>
      <c r="AE606" s="8">
        <f t="shared" si="665"/>
        <v>21</v>
      </c>
      <c r="AG606" s="11">
        <f t="shared" si="591"/>
        <v>45158</v>
      </c>
      <c r="AH606" s="8">
        <f t="shared" si="666"/>
        <v>1105</v>
      </c>
      <c r="AI606" s="8">
        <f t="shared" si="666"/>
        <v>138593.57</v>
      </c>
      <c r="AJ606" s="8">
        <f t="shared" si="666"/>
        <v>310.04000000000002</v>
      </c>
      <c r="AK606" s="8">
        <f t="shared" si="666"/>
        <v>0</v>
      </c>
      <c r="AL606" s="8">
        <f t="shared" si="666"/>
        <v>1244.8800000000001</v>
      </c>
      <c r="AM606" s="8">
        <f t="shared" si="666"/>
        <v>26</v>
      </c>
      <c r="AO606" s="11">
        <f t="shared" si="592"/>
        <v>45158</v>
      </c>
      <c r="AP606" s="8">
        <f t="shared" si="667"/>
        <v>1229</v>
      </c>
      <c r="AQ606" s="8">
        <f t="shared" si="667"/>
        <v>99525.260000000009</v>
      </c>
      <c r="AR606" s="8">
        <f t="shared" si="667"/>
        <v>0</v>
      </c>
      <c r="AS606" s="8">
        <f t="shared" si="667"/>
        <v>598.21</v>
      </c>
      <c r="AT606" s="8">
        <f t="shared" si="667"/>
        <v>245.52000000000007</v>
      </c>
      <c r="AU606" s="8">
        <f t="shared" si="667"/>
        <v>71</v>
      </c>
      <c r="AW606" s="11">
        <f t="shared" si="593"/>
        <v>45158</v>
      </c>
      <c r="AX606" s="8">
        <f t="shared" si="668"/>
        <v>878</v>
      </c>
      <c r="AY606" s="8">
        <f t="shared" si="668"/>
        <v>110897.81</v>
      </c>
      <c r="AZ606" s="8">
        <f t="shared" si="668"/>
        <v>506.14</v>
      </c>
      <c r="BA606" s="8">
        <f t="shared" si="668"/>
        <v>0</v>
      </c>
      <c r="BB606" s="8">
        <f t="shared" si="668"/>
        <v>598.27</v>
      </c>
      <c r="BC606" s="8">
        <f t="shared" si="668"/>
        <v>65</v>
      </c>
      <c r="BE606" s="11">
        <f t="shared" si="594"/>
        <v>45158</v>
      </c>
      <c r="BF606" s="8">
        <f t="shared" si="669"/>
        <v>930</v>
      </c>
      <c r="BG606" s="8">
        <f t="shared" si="669"/>
        <v>119324.81</v>
      </c>
      <c r="BH606" s="8">
        <f t="shared" si="669"/>
        <v>603.74999999999977</v>
      </c>
      <c r="BI606" s="8">
        <f t="shared" si="669"/>
        <v>0</v>
      </c>
      <c r="BJ606" s="8">
        <f t="shared" si="669"/>
        <v>2594.6999999999998</v>
      </c>
      <c r="BK606" s="8">
        <f t="shared" si="669"/>
        <v>6</v>
      </c>
      <c r="BM606" s="11">
        <f t="shared" si="595"/>
        <v>45158</v>
      </c>
      <c r="BN606" s="8">
        <f t="shared" si="670"/>
        <v>801</v>
      </c>
      <c r="BO606" s="8">
        <f t="shared" si="670"/>
        <v>65818.490000000005</v>
      </c>
      <c r="BP606" s="8">
        <f t="shared" si="670"/>
        <v>683</v>
      </c>
      <c r="BQ606" s="8">
        <f t="shared" si="670"/>
        <v>0</v>
      </c>
      <c r="BR606" s="8">
        <f t="shared" si="670"/>
        <v>300</v>
      </c>
      <c r="BS606" s="8">
        <f t="shared" si="670"/>
        <v>40</v>
      </c>
      <c r="BU606" s="11">
        <f t="shared" si="596"/>
        <v>45158</v>
      </c>
      <c r="BV606" s="8">
        <f t="shared" si="671"/>
        <v>763</v>
      </c>
      <c r="BW606" s="8">
        <f t="shared" si="671"/>
        <v>90566.159999999974</v>
      </c>
      <c r="BX606" s="8">
        <f t="shared" si="671"/>
        <v>943</v>
      </c>
      <c r="BY606" s="8">
        <f t="shared" si="671"/>
        <v>0</v>
      </c>
      <c r="BZ606" s="8">
        <f t="shared" si="671"/>
        <v>100.5</v>
      </c>
      <c r="CA606" s="8">
        <f t="shared" si="671"/>
        <v>26</v>
      </c>
      <c r="CC606" s="11">
        <f t="shared" si="597"/>
        <v>45158</v>
      </c>
      <c r="CD606" s="8">
        <f t="shared" si="672"/>
        <v>1243</v>
      </c>
      <c r="CE606" s="8">
        <f t="shared" si="672"/>
        <v>146249.07999999996</v>
      </c>
      <c r="CF606" s="8">
        <f t="shared" si="672"/>
        <v>520.39</v>
      </c>
      <c r="CG606" s="8">
        <f t="shared" si="672"/>
        <v>7898.0300000000007</v>
      </c>
      <c r="CH606" s="8">
        <f t="shared" si="672"/>
        <v>4188.8</v>
      </c>
      <c r="CI606" s="8">
        <f t="shared" si="672"/>
        <v>26</v>
      </c>
      <c r="CK606" s="11">
        <f t="shared" si="598"/>
        <v>45158</v>
      </c>
      <c r="CL606" s="8">
        <f t="shared" si="673"/>
        <v>462</v>
      </c>
      <c r="CM606" s="8">
        <f t="shared" si="673"/>
        <v>35180.449999999997</v>
      </c>
      <c r="CN606" s="8">
        <f t="shared" si="673"/>
        <v>0</v>
      </c>
      <c r="CO606" s="8">
        <f t="shared" si="673"/>
        <v>46</v>
      </c>
      <c r="CP606" s="8">
        <f t="shared" si="673"/>
        <v>1215.96</v>
      </c>
      <c r="CQ606" s="8">
        <f t="shared" si="673"/>
        <v>19</v>
      </c>
      <c r="CS606" s="11">
        <f t="shared" si="599"/>
        <v>45158</v>
      </c>
      <c r="CT606" s="8">
        <f t="shared" si="645"/>
        <v>0</v>
      </c>
      <c r="CU606" s="8">
        <f t="shared" si="646"/>
        <v>0</v>
      </c>
      <c r="CV606" s="8">
        <f t="shared" si="647"/>
        <v>0</v>
      </c>
      <c r="CW606" s="8">
        <f t="shared" si="648"/>
        <v>0</v>
      </c>
      <c r="CX606" s="8">
        <f t="shared" si="649"/>
        <v>0</v>
      </c>
      <c r="CY606" s="8">
        <f t="shared" si="650"/>
        <v>0</v>
      </c>
      <c r="DA606" s="11">
        <f t="shared" si="600"/>
        <v>45158</v>
      </c>
      <c r="DB606" s="8">
        <f t="shared" si="651"/>
        <v>0</v>
      </c>
      <c r="DC606" s="8">
        <f t="shared" si="652"/>
        <v>0</v>
      </c>
      <c r="DD606" s="8">
        <f t="shared" si="653"/>
        <v>0</v>
      </c>
      <c r="DE606" s="8">
        <f t="shared" si="654"/>
        <v>0</v>
      </c>
      <c r="DF606" s="8">
        <f t="shared" si="655"/>
        <v>0</v>
      </c>
      <c r="DG606" s="8">
        <f t="shared" si="656"/>
        <v>0</v>
      </c>
      <c r="DI606" s="11">
        <f t="shared" si="601"/>
        <v>45158</v>
      </c>
      <c r="DJ606" s="8">
        <f t="shared" si="657"/>
        <v>0</v>
      </c>
      <c r="DK606" s="8">
        <f t="shared" si="658"/>
        <v>0</v>
      </c>
      <c r="DL606" s="8">
        <f t="shared" si="659"/>
        <v>0</v>
      </c>
      <c r="DM606" s="8">
        <f t="shared" si="660"/>
        <v>0</v>
      </c>
      <c r="DN606" s="8">
        <f t="shared" si="661"/>
        <v>0</v>
      </c>
      <c r="DO606" s="8">
        <f t="shared" si="662"/>
        <v>0</v>
      </c>
      <c r="DP606" s="56"/>
      <c r="DQ606" s="56"/>
      <c r="DR606" s="56"/>
      <c r="DS606" s="56"/>
    </row>
    <row r="607" spans="1:123" x14ac:dyDescent="0.3">
      <c r="A607" s="11">
        <f t="shared" si="587"/>
        <v>45159</v>
      </c>
      <c r="B607" s="8">
        <f t="shared" si="628"/>
        <v>911</v>
      </c>
      <c r="C607" s="8">
        <f t="shared" si="629"/>
        <v>121640.25</v>
      </c>
      <c r="D607" s="8">
        <f t="shared" si="630"/>
        <v>0</v>
      </c>
      <c r="E607" s="8">
        <f t="shared" si="631"/>
        <v>719</v>
      </c>
      <c r="F607" s="8">
        <f t="shared" si="632"/>
        <v>1370.23</v>
      </c>
      <c r="G607" s="8">
        <f t="shared" si="633"/>
        <v>10</v>
      </c>
      <c r="I607" s="11">
        <f t="shared" si="588"/>
        <v>45159</v>
      </c>
      <c r="J607" s="8">
        <f t="shared" si="663"/>
        <v>926</v>
      </c>
      <c r="K607" s="8">
        <f t="shared" si="663"/>
        <v>127696.10999999999</v>
      </c>
      <c r="L607" s="8">
        <f t="shared" si="663"/>
        <v>575.59</v>
      </c>
      <c r="M607" s="8">
        <f t="shared" si="663"/>
        <v>0</v>
      </c>
      <c r="N607" s="8">
        <f t="shared" si="663"/>
        <v>164.05</v>
      </c>
      <c r="O607" s="8">
        <f t="shared" si="663"/>
        <v>2</v>
      </c>
      <c r="Q607" s="11">
        <f t="shared" si="589"/>
        <v>45159</v>
      </c>
      <c r="R607" s="8">
        <f t="shared" si="664"/>
        <v>692</v>
      </c>
      <c r="S607" s="8">
        <f t="shared" si="664"/>
        <v>69761.099999999991</v>
      </c>
      <c r="T607" s="8">
        <f t="shared" si="664"/>
        <v>756.75</v>
      </c>
      <c r="U607" s="8">
        <f t="shared" si="664"/>
        <v>0</v>
      </c>
      <c r="V607" s="8">
        <f t="shared" si="664"/>
        <v>-212.37</v>
      </c>
      <c r="W607" s="8">
        <f t="shared" si="664"/>
        <v>85</v>
      </c>
      <c r="Y607" s="11">
        <f t="shared" si="590"/>
        <v>45159</v>
      </c>
      <c r="Z607" s="8">
        <f t="shared" si="665"/>
        <v>1126</v>
      </c>
      <c r="AA607" s="8">
        <f t="shared" si="665"/>
        <v>144050.85999999999</v>
      </c>
      <c r="AB607" s="8">
        <f t="shared" si="665"/>
        <v>941.51999999999987</v>
      </c>
      <c r="AC607" s="8">
        <f t="shared" si="665"/>
        <v>0</v>
      </c>
      <c r="AD607" s="8">
        <f t="shared" si="665"/>
        <v>2092.2300000000005</v>
      </c>
      <c r="AE607" s="8">
        <f t="shared" si="665"/>
        <v>22</v>
      </c>
      <c r="AG607" s="11">
        <f t="shared" si="591"/>
        <v>45159</v>
      </c>
      <c r="AH607" s="8">
        <f t="shared" si="666"/>
        <v>1175</v>
      </c>
      <c r="AI607" s="8">
        <f t="shared" si="666"/>
        <v>147631.43</v>
      </c>
      <c r="AJ607" s="8">
        <f t="shared" si="666"/>
        <v>334.1</v>
      </c>
      <c r="AK607" s="8">
        <f t="shared" si="666"/>
        <v>0</v>
      </c>
      <c r="AL607" s="8">
        <f t="shared" si="666"/>
        <v>1269.8800000000001</v>
      </c>
      <c r="AM607" s="8">
        <f t="shared" si="666"/>
        <v>26</v>
      </c>
      <c r="AO607" s="11">
        <f t="shared" si="592"/>
        <v>45159</v>
      </c>
      <c r="AP607" s="8">
        <f t="shared" si="667"/>
        <v>1301</v>
      </c>
      <c r="AQ607" s="8">
        <f t="shared" si="667"/>
        <v>105530.12000000001</v>
      </c>
      <c r="AR607" s="8">
        <f t="shared" si="667"/>
        <v>0</v>
      </c>
      <c r="AS607" s="8">
        <f t="shared" si="667"/>
        <v>611.21</v>
      </c>
      <c r="AT607" s="8">
        <f t="shared" si="667"/>
        <v>245.52000000000007</v>
      </c>
      <c r="AU607" s="8">
        <f t="shared" si="667"/>
        <v>75</v>
      </c>
      <c r="AW607" s="11">
        <f t="shared" si="593"/>
        <v>45159</v>
      </c>
      <c r="AX607" s="8">
        <f t="shared" si="668"/>
        <v>914</v>
      </c>
      <c r="AY607" s="8">
        <f t="shared" si="668"/>
        <v>115915.81</v>
      </c>
      <c r="AZ607" s="8">
        <f t="shared" si="668"/>
        <v>507.06</v>
      </c>
      <c r="BA607" s="8">
        <f t="shared" si="668"/>
        <v>0</v>
      </c>
      <c r="BB607" s="8">
        <f t="shared" si="668"/>
        <v>598.27</v>
      </c>
      <c r="BC607" s="8">
        <f t="shared" si="668"/>
        <v>67</v>
      </c>
      <c r="BE607" s="11">
        <f t="shared" si="594"/>
        <v>45159</v>
      </c>
      <c r="BF607" s="8">
        <f t="shared" si="669"/>
        <v>980</v>
      </c>
      <c r="BG607" s="8">
        <f t="shared" si="669"/>
        <v>125549.61</v>
      </c>
      <c r="BH607" s="8">
        <f t="shared" si="669"/>
        <v>626.75999999999976</v>
      </c>
      <c r="BI607" s="8">
        <f t="shared" si="669"/>
        <v>0</v>
      </c>
      <c r="BJ607" s="8">
        <f t="shared" si="669"/>
        <v>2864</v>
      </c>
      <c r="BK607" s="8">
        <f t="shared" si="669"/>
        <v>6</v>
      </c>
      <c r="BM607" s="11">
        <f t="shared" si="595"/>
        <v>45159</v>
      </c>
      <c r="BN607" s="8">
        <f t="shared" si="670"/>
        <v>841</v>
      </c>
      <c r="BO607" s="8">
        <f t="shared" si="670"/>
        <v>68889.279999999999</v>
      </c>
      <c r="BP607" s="8">
        <f t="shared" si="670"/>
        <v>693</v>
      </c>
      <c r="BQ607" s="8">
        <f t="shared" si="670"/>
        <v>0</v>
      </c>
      <c r="BR607" s="8">
        <f t="shared" si="670"/>
        <v>300</v>
      </c>
      <c r="BS607" s="8">
        <f t="shared" si="670"/>
        <v>41</v>
      </c>
      <c r="BU607" s="11">
        <f t="shared" si="596"/>
        <v>45159</v>
      </c>
      <c r="BV607" s="8">
        <f t="shared" si="671"/>
        <v>804</v>
      </c>
      <c r="BW607" s="8">
        <f t="shared" si="671"/>
        <v>95721.869999999981</v>
      </c>
      <c r="BX607" s="8">
        <f t="shared" si="671"/>
        <v>953.5</v>
      </c>
      <c r="BY607" s="8">
        <f t="shared" si="671"/>
        <v>0</v>
      </c>
      <c r="BZ607" s="8">
        <f t="shared" si="671"/>
        <v>100.5</v>
      </c>
      <c r="CA607" s="8">
        <f t="shared" si="671"/>
        <v>29</v>
      </c>
      <c r="CC607" s="11">
        <f t="shared" si="597"/>
        <v>45159</v>
      </c>
      <c r="CD607" s="8">
        <f t="shared" si="672"/>
        <v>1300</v>
      </c>
      <c r="CE607" s="8">
        <f t="shared" si="672"/>
        <v>153381.95999999996</v>
      </c>
      <c r="CF607" s="8">
        <f t="shared" si="672"/>
        <v>601.39</v>
      </c>
      <c r="CG607" s="8">
        <f t="shared" si="672"/>
        <v>8309.5300000000007</v>
      </c>
      <c r="CH607" s="8">
        <f t="shared" si="672"/>
        <v>4238.8</v>
      </c>
      <c r="CI607" s="8">
        <f t="shared" si="672"/>
        <v>27</v>
      </c>
      <c r="CK607" s="11">
        <f t="shared" si="598"/>
        <v>45159</v>
      </c>
      <c r="CL607" s="8">
        <f t="shared" si="673"/>
        <v>493</v>
      </c>
      <c r="CM607" s="8">
        <f t="shared" si="673"/>
        <v>37364.639999999999</v>
      </c>
      <c r="CN607" s="8">
        <f t="shared" si="673"/>
        <v>0</v>
      </c>
      <c r="CO607" s="8">
        <f t="shared" si="673"/>
        <v>46</v>
      </c>
      <c r="CP607" s="8">
        <f t="shared" si="673"/>
        <v>1215.96</v>
      </c>
      <c r="CQ607" s="8">
        <f t="shared" si="673"/>
        <v>21</v>
      </c>
      <c r="CS607" s="11">
        <f t="shared" si="599"/>
        <v>45159</v>
      </c>
      <c r="CT607" s="8">
        <f t="shared" si="645"/>
        <v>0</v>
      </c>
      <c r="CU607" s="8">
        <f t="shared" si="646"/>
        <v>0</v>
      </c>
      <c r="CV607" s="8">
        <f t="shared" si="647"/>
        <v>0</v>
      </c>
      <c r="CW607" s="8">
        <f t="shared" si="648"/>
        <v>0</v>
      </c>
      <c r="CX607" s="8">
        <f t="shared" si="649"/>
        <v>0</v>
      </c>
      <c r="CY607" s="8">
        <f t="shared" si="650"/>
        <v>0</v>
      </c>
      <c r="DA607" s="11">
        <f t="shared" si="600"/>
        <v>45159</v>
      </c>
      <c r="DB607" s="8">
        <f t="shared" si="651"/>
        <v>0</v>
      </c>
      <c r="DC607" s="8">
        <f t="shared" si="652"/>
        <v>0</v>
      </c>
      <c r="DD607" s="8">
        <f t="shared" si="653"/>
        <v>0</v>
      </c>
      <c r="DE607" s="8">
        <f t="shared" si="654"/>
        <v>0</v>
      </c>
      <c r="DF607" s="8">
        <f t="shared" si="655"/>
        <v>0</v>
      </c>
      <c r="DG607" s="8">
        <f t="shared" si="656"/>
        <v>0</v>
      </c>
      <c r="DI607" s="11">
        <f t="shared" si="601"/>
        <v>45159</v>
      </c>
      <c r="DJ607" s="8">
        <f t="shared" si="657"/>
        <v>0</v>
      </c>
      <c r="DK607" s="8">
        <f t="shared" si="658"/>
        <v>0</v>
      </c>
      <c r="DL607" s="8">
        <f t="shared" si="659"/>
        <v>0</v>
      </c>
      <c r="DM607" s="8">
        <f t="shared" si="660"/>
        <v>0</v>
      </c>
      <c r="DN607" s="8">
        <f t="shared" si="661"/>
        <v>0</v>
      </c>
      <c r="DO607" s="8">
        <f t="shared" si="662"/>
        <v>0</v>
      </c>
      <c r="DP607" s="56"/>
      <c r="DQ607" s="56"/>
      <c r="DR607" s="56"/>
      <c r="DS607" s="56"/>
    </row>
    <row r="608" spans="1:123" x14ac:dyDescent="0.3">
      <c r="A608" s="11">
        <f t="shared" si="587"/>
        <v>45160</v>
      </c>
      <c r="B608" s="8">
        <f t="shared" si="628"/>
        <v>964</v>
      </c>
      <c r="C608" s="8">
        <f t="shared" si="629"/>
        <v>129011.55</v>
      </c>
      <c r="D608" s="8">
        <f t="shared" si="630"/>
        <v>0</v>
      </c>
      <c r="E608" s="8">
        <f t="shared" si="631"/>
        <v>758</v>
      </c>
      <c r="F608" s="8">
        <f t="shared" si="632"/>
        <v>1698.71</v>
      </c>
      <c r="G608" s="8">
        <f t="shared" si="633"/>
        <v>11</v>
      </c>
      <c r="I608" s="11">
        <f t="shared" si="588"/>
        <v>45160</v>
      </c>
      <c r="J608" s="8">
        <f t="shared" si="663"/>
        <v>993</v>
      </c>
      <c r="K608" s="8">
        <f t="shared" si="663"/>
        <v>136974.40999999997</v>
      </c>
      <c r="L608" s="8">
        <f t="shared" si="663"/>
        <v>594.68000000000006</v>
      </c>
      <c r="M608" s="8">
        <f t="shared" si="663"/>
        <v>0</v>
      </c>
      <c r="N608" s="8">
        <f t="shared" si="663"/>
        <v>164.05</v>
      </c>
      <c r="O608" s="8">
        <f t="shared" si="663"/>
        <v>3</v>
      </c>
      <c r="Q608" s="11">
        <f t="shared" si="589"/>
        <v>45160</v>
      </c>
      <c r="R608" s="8">
        <f t="shared" si="664"/>
        <v>721</v>
      </c>
      <c r="S608" s="8">
        <f t="shared" si="664"/>
        <v>72696.73</v>
      </c>
      <c r="T608" s="8">
        <f t="shared" si="664"/>
        <v>787.25</v>
      </c>
      <c r="U608" s="8">
        <f t="shared" si="664"/>
        <v>0</v>
      </c>
      <c r="V608" s="8">
        <f t="shared" si="664"/>
        <v>-212.37</v>
      </c>
      <c r="W608" s="8">
        <f t="shared" si="664"/>
        <v>86</v>
      </c>
      <c r="Y608" s="11">
        <f t="shared" si="590"/>
        <v>45160</v>
      </c>
      <c r="Z608" s="8">
        <f t="shared" si="665"/>
        <v>1204</v>
      </c>
      <c r="AA608" s="8">
        <f t="shared" si="665"/>
        <v>154581.43</v>
      </c>
      <c r="AB608" s="8">
        <f t="shared" si="665"/>
        <v>982.2299999999999</v>
      </c>
      <c r="AC608" s="8">
        <f t="shared" si="665"/>
        <v>0</v>
      </c>
      <c r="AD608" s="8">
        <f t="shared" si="665"/>
        <v>2142.2300000000005</v>
      </c>
      <c r="AE608" s="8">
        <f t="shared" si="665"/>
        <v>23</v>
      </c>
      <c r="AG608" s="11">
        <f t="shared" si="591"/>
        <v>45160</v>
      </c>
      <c r="AH608" s="8">
        <f t="shared" si="666"/>
        <v>1243</v>
      </c>
      <c r="AI608" s="8">
        <f t="shared" si="666"/>
        <v>156400.94</v>
      </c>
      <c r="AJ608" s="8">
        <f t="shared" si="666"/>
        <v>346.13</v>
      </c>
      <c r="AK608" s="8">
        <f t="shared" si="666"/>
        <v>0</v>
      </c>
      <c r="AL608" s="8">
        <f t="shared" si="666"/>
        <v>1269.8800000000001</v>
      </c>
      <c r="AM608" s="8">
        <f t="shared" si="666"/>
        <v>26</v>
      </c>
      <c r="AO608" s="11">
        <f t="shared" si="592"/>
        <v>45160</v>
      </c>
      <c r="AP608" s="8">
        <f t="shared" si="667"/>
        <v>1363</v>
      </c>
      <c r="AQ608" s="8">
        <f t="shared" si="667"/>
        <v>110558.48000000001</v>
      </c>
      <c r="AR608" s="8">
        <f t="shared" si="667"/>
        <v>0</v>
      </c>
      <c r="AS608" s="8">
        <f t="shared" si="667"/>
        <v>646.71</v>
      </c>
      <c r="AT608" s="8">
        <f t="shared" si="667"/>
        <v>245.52000000000007</v>
      </c>
      <c r="AU608" s="8">
        <f t="shared" si="667"/>
        <v>78</v>
      </c>
      <c r="AW608" s="11">
        <f t="shared" si="593"/>
        <v>45160</v>
      </c>
      <c r="AX608" s="8">
        <f t="shared" si="668"/>
        <v>959</v>
      </c>
      <c r="AY608" s="8">
        <f t="shared" si="668"/>
        <v>122897.47</v>
      </c>
      <c r="AZ608" s="8">
        <f t="shared" si="668"/>
        <v>520.91</v>
      </c>
      <c r="BA608" s="8">
        <f t="shared" si="668"/>
        <v>0</v>
      </c>
      <c r="BB608" s="8">
        <f t="shared" si="668"/>
        <v>808.6099999999999</v>
      </c>
      <c r="BC608" s="8">
        <f t="shared" si="668"/>
        <v>69</v>
      </c>
      <c r="BE608" s="11">
        <f t="shared" si="594"/>
        <v>45160</v>
      </c>
      <c r="BF608" s="8">
        <f t="shared" si="669"/>
        <v>1031</v>
      </c>
      <c r="BG608" s="8">
        <f t="shared" si="669"/>
        <v>131994.94</v>
      </c>
      <c r="BH608" s="8">
        <f t="shared" si="669"/>
        <v>655.99999999999977</v>
      </c>
      <c r="BI608" s="8">
        <f t="shared" si="669"/>
        <v>0</v>
      </c>
      <c r="BJ608" s="8">
        <f t="shared" si="669"/>
        <v>3129.93</v>
      </c>
      <c r="BK608" s="8">
        <f t="shared" si="669"/>
        <v>6</v>
      </c>
      <c r="BM608" s="11">
        <f t="shared" si="595"/>
        <v>45160</v>
      </c>
      <c r="BN608" s="8">
        <f t="shared" si="670"/>
        <v>888</v>
      </c>
      <c r="BO608" s="8">
        <f t="shared" si="670"/>
        <v>72589.95</v>
      </c>
      <c r="BP608" s="8">
        <f t="shared" si="670"/>
        <v>722</v>
      </c>
      <c r="BQ608" s="8">
        <f t="shared" si="670"/>
        <v>0</v>
      </c>
      <c r="BR608" s="8">
        <f t="shared" si="670"/>
        <v>300</v>
      </c>
      <c r="BS608" s="8">
        <f t="shared" si="670"/>
        <v>42</v>
      </c>
      <c r="BU608" s="11">
        <f t="shared" si="596"/>
        <v>45160</v>
      </c>
      <c r="BV608" s="8">
        <f t="shared" si="671"/>
        <v>864</v>
      </c>
      <c r="BW608" s="8">
        <f t="shared" si="671"/>
        <v>103355.90999999997</v>
      </c>
      <c r="BX608" s="8">
        <f t="shared" si="671"/>
        <v>1013.5</v>
      </c>
      <c r="BY608" s="8">
        <f t="shared" si="671"/>
        <v>0</v>
      </c>
      <c r="BZ608" s="8">
        <f t="shared" si="671"/>
        <v>400.5</v>
      </c>
      <c r="CA608" s="8">
        <f t="shared" si="671"/>
        <v>30</v>
      </c>
      <c r="CC608" s="11">
        <f t="shared" si="597"/>
        <v>45160</v>
      </c>
      <c r="CD608" s="8">
        <f t="shared" si="672"/>
        <v>1369</v>
      </c>
      <c r="CE608" s="8">
        <f t="shared" si="672"/>
        <v>161507.62999999998</v>
      </c>
      <c r="CF608" s="8">
        <f t="shared" si="672"/>
        <v>674.89</v>
      </c>
      <c r="CG608" s="8">
        <f t="shared" si="672"/>
        <v>8734.5300000000007</v>
      </c>
      <c r="CH608" s="8">
        <f t="shared" si="672"/>
        <v>4288.8</v>
      </c>
      <c r="CI608" s="8">
        <f t="shared" si="672"/>
        <v>28</v>
      </c>
      <c r="CK608" s="11">
        <f t="shared" si="598"/>
        <v>45160</v>
      </c>
      <c r="CL608" s="8">
        <f t="shared" si="673"/>
        <v>520</v>
      </c>
      <c r="CM608" s="8">
        <f t="shared" si="673"/>
        <v>39505.33</v>
      </c>
      <c r="CN608" s="8">
        <f t="shared" si="673"/>
        <v>0</v>
      </c>
      <c r="CO608" s="8">
        <f t="shared" si="673"/>
        <v>48.5</v>
      </c>
      <c r="CP608" s="8">
        <f t="shared" si="673"/>
        <v>1235.96</v>
      </c>
      <c r="CQ608" s="8">
        <f t="shared" si="673"/>
        <v>23</v>
      </c>
      <c r="CS608" s="11">
        <f t="shared" si="599"/>
        <v>45160</v>
      </c>
      <c r="CT608" s="8">
        <f t="shared" si="645"/>
        <v>0</v>
      </c>
      <c r="CU608" s="8">
        <f t="shared" si="646"/>
        <v>0</v>
      </c>
      <c r="CV608" s="8">
        <f t="shared" si="647"/>
        <v>0</v>
      </c>
      <c r="CW608" s="8">
        <f t="shared" si="648"/>
        <v>0</v>
      </c>
      <c r="CX608" s="8">
        <f t="shared" si="649"/>
        <v>0</v>
      </c>
      <c r="CY608" s="8">
        <f t="shared" si="650"/>
        <v>0</v>
      </c>
      <c r="DA608" s="11">
        <f t="shared" si="600"/>
        <v>45160</v>
      </c>
      <c r="DB608" s="8">
        <f t="shared" si="651"/>
        <v>0</v>
      </c>
      <c r="DC608" s="8">
        <f t="shared" si="652"/>
        <v>0</v>
      </c>
      <c r="DD608" s="8">
        <f t="shared" si="653"/>
        <v>0</v>
      </c>
      <c r="DE608" s="8">
        <f t="shared" si="654"/>
        <v>0</v>
      </c>
      <c r="DF608" s="8">
        <f t="shared" si="655"/>
        <v>0</v>
      </c>
      <c r="DG608" s="8">
        <f t="shared" si="656"/>
        <v>0</v>
      </c>
      <c r="DI608" s="11">
        <f t="shared" si="601"/>
        <v>45160</v>
      </c>
      <c r="DJ608" s="8">
        <f t="shared" si="657"/>
        <v>0</v>
      </c>
      <c r="DK608" s="8">
        <f t="shared" si="658"/>
        <v>0</v>
      </c>
      <c r="DL608" s="8">
        <f t="shared" si="659"/>
        <v>0</v>
      </c>
      <c r="DM608" s="8">
        <f t="shared" si="660"/>
        <v>0</v>
      </c>
      <c r="DN608" s="8">
        <f t="shared" si="661"/>
        <v>0</v>
      </c>
      <c r="DO608" s="8">
        <f t="shared" si="662"/>
        <v>0</v>
      </c>
      <c r="DP608" s="56"/>
      <c r="DQ608" s="56"/>
      <c r="DR608" s="56"/>
      <c r="DS608" s="56"/>
    </row>
    <row r="609" spans="1:123" x14ac:dyDescent="0.3">
      <c r="A609" s="11">
        <f t="shared" si="587"/>
        <v>45161</v>
      </c>
      <c r="B609" s="8">
        <f t="shared" si="628"/>
        <v>999</v>
      </c>
      <c r="C609" s="8">
        <f t="shared" si="629"/>
        <v>133439.5</v>
      </c>
      <c r="D609" s="8">
        <f t="shared" si="630"/>
        <v>0</v>
      </c>
      <c r="E609" s="8">
        <f t="shared" si="631"/>
        <v>783</v>
      </c>
      <c r="F609" s="8">
        <f t="shared" si="632"/>
        <v>1698.71</v>
      </c>
      <c r="G609" s="8">
        <f t="shared" si="633"/>
        <v>11</v>
      </c>
      <c r="I609" s="11">
        <f t="shared" si="588"/>
        <v>45161</v>
      </c>
      <c r="J609" s="8">
        <f t="shared" si="663"/>
        <v>1044</v>
      </c>
      <c r="K609" s="8">
        <f t="shared" si="663"/>
        <v>144170.45999999996</v>
      </c>
      <c r="L609" s="8">
        <f t="shared" si="663"/>
        <v>616.86</v>
      </c>
      <c r="M609" s="8">
        <f t="shared" si="663"/>
        <v>0</v>
      </c>
      <c r="N609" s="8">
        <f t="shared" si="663"/>
        <v>164.05</v>
      </c>
      <c r="O609" s="8">
        <f t="shared" si="663"/>
        <v>3</v>
      </c>
      <c r="Q609" s="11">
        <f t="shared" si="589"/>
        <v>45161</v>
      </c>
      <c r="R609" s="8">
        <f t="shared" si="664"/>
        <v>749</v>
      </c>
      <c r="S609" s="8">
        <f t="shared" si="664"/>
        <v>75303.959999999992</v>
      </c>
      <c r="T609" s="8">
        <f t="shared" si="664"/>
        <v>816.25</v>
      </c>
      <c r="U609" s="8">
        <f t="shared" si="664"/>
        <v>0</v>
      </c>
      <c r="V609" s="8">
        <f t="shared" si="664"/>
        <v>-212.37</v>
      </c>
      <c r="W609" s="8">
        <f t="shared" si="664"/>
        <v>87</v>
      </c>
      <c r="Y609" s="11">
        <f t="shared" si="590"/>
        <v>45161</v>
      </c>
      <c r="Z609" s="8">
        <f t="shared" si="665"/>
        <v>1279</v>
      </c>
      <c r="AA609" s="8">
        <f t="shared" si="665"/>
        <v>164785.54999999999</v>
      </c>
      <c r="AB609" s="8">
        <f t="shared" si="665"/>
        <v>989.62999999999988</v>
      </c>
      <c r="AC609" s="8">
        <f t="shared" si="665"/>
        <v>0</v>
      </c>
      <c r="AD609" s="8">
        <f t="shared" si="665"/>
        <v>1930.6700000000005</v>
      </c>
      <c r="AE609" s="8">
        <f t="shared" si="665"/>
        <v>24</v>
      </c>
      <c r="AG609" s="11">
        <f t="shared" si="591"/>
        <v>45161</v>
      </c>
      <c r="AH609" s="8">
        <f t="shared" si="666"/>
        <v>1308</v>
      </c>
      <c r="AI609" s="8">
        <f t="shared" si="666"/>
        <v>165232.47</v>
      </c>
      <c r="AJ609" s="8">
        <f t="shared" si="666"/>
        <v>368.34</v>
      </c>
      <c r="AK609" s="8">
        <f t="shared" si="666"/>
        <v>0</v>
      </c>
      <c r="AL609" s="8">
        <f t="shared" si="666"/>
        <v>1269.8800000000001</v>
      </c>
      <c r="AM609" s="8">
        <f t="shared" si="666"/>
        <v>26</v>
      </c>
      <c r="AO609" s="11">
        <f t="shared" si="592"/>
        <v>45161</v>
      </c>
      <c r="AP609" s="8">
        <f t="shared" si="667"/>
        <v>1423</v>
      </c>
      <c r="AQ609" s="8">
        <f t="shared" si="667"/>
        <v>115551.91</v>
      </c>
      <c r="AR609" s="8">
        <f t="shared" si="667"/>
        <v>0</v>
      </c>
      <c r="AS609" s="8">
        <f t="shared" si="667"/>
        <v>659.71</v>
      </c>
      <c r="AT609" s="8">
        <f t="shared" si="667"/>
        <v>-46.429999999999922</v>
      </c>
      <c r="AU609" s="8">
        <f t="shared" si="667"/>
        <v>83</v>
      </c>
      <c r="AW609" s="11">
        <f t="shared" si="593"/>
        <v>45161</v>
      </c>
      <c r="AX609" s="8">
        <f t="shared" si="668"/>
        <v>1000</v>
      </c>
      <c r="AY609" s="8">
        <f t="shared" si="668"/>
        <v>128070.74</v>
      </c>
      <c r="AZ609" s="8">
        <f t="shared" si="668"/>
        <v>528.29</v>
      </c>
      <c r="BA609" s="8">
        <f t="shared" si="668"/>
        <v>0</v>
      </c>
      <c r="BB609" s="8">
        <f t="shared" si="668"/>
        <v>813.56</v>
      </c>
      <c r="BC609" s="8">
        <f t="shared" si="668"/>
        <v>71</v>
      </c>
      <c r="BE609" s="11">
        <f t="shared" si="594"/>
        <v>45161</v>
      </c>
      <c r="BF609" s="8">
        <f t="shared" si="669"/>
        <v>1073</v>
      </c>
      <c r="BG609" s="8">
        <f t="shared" si="669"/>
        <v>137040.11000000002</v>
      </c>
      <c r="BH609" s="8">
        <f t="shared" si="669"/>
        <v>690.3499999999998</v>
      </c>
      <c r="BI609" s="8">
        <f t="shared" si="669"/>
        <v>0</v>
      </c>
      <c r="BJ609" s="8">
        <f t="shared" si="669"/>
        <v>3129.93</v>
      </c>
      <c r="BK609" s="8">
        <f t="shared" si="669"/>
        <v>7</v>
      </c>
      <c r="BM609" s="11">
        <f t="shared" si="595"/>
        <v>45161</v>
      </c>
      <c r="BN609" s="8">
        <f t="shared" si="670"/>
        <v>933</v>
      </c>
      <c r="BO609" s="8">
        <f t="shared" si="670"/>
        <v>76051.19</v>
      </c>
      <c r="BP609" s="8">
        <f t="shared" si="670"/>
        <v>722</v>
      </c>
      <c r="BQ609" s="8">
        <f t="shared" si="670"/>
        <v>0</v>
      </c>
      <c r="BR609" s="8">
        <f t="shared" si="670"/>
        <v>320</v>
      </c>
      <c r="BS609" s="8">
        <f t="shared" si="670"/>
        <v>43</v>
      </c>
      <c r="BU609" s="11">
        <f t="shared" si="596"/>
        <v>45161</v>
      </c>
      <c r="BV609" s="8">
        <f t="shared" si="671"/>
        <v>911</v>
      </c>
      <c r="BW609" s="8">
        <f t="shared" si="671"/>
        <v>109027.65999999997</v>
      </c>
      <c r="BX609" s="8">
        <f t="shared" si="671"/>
        <v>1065</v>
      </c>
      <c r="BY609" s="8">
        <f t="shared" si="671"/>
        <v>0</v>
      </c>
      <c r="BZ609" s="8">
        <f t="shared" si="671"/>
        <v>400.5</v>
      </c>
      <c r="CA609" s="8">
        <f t="shared" si="671"/>
        <v>32</v>
      </c>
      <c r="CC609" s="11">
        <f t="shared" si="597"/>
        <v>45161</v>
      </c>
      <c r="CD609" s="8">
        <f t="shared" si="672"/>
        <v>1429</v>
      </c>
      <c r="CE609" s="8">
        <f t="shared" si="672"/>
        <v>168619.58</v>
      </c>
      <c r="CF609" s="8">
        <f t="shared" si="672"/>
        <v>737.89</v>
      </c>
      <c r="CG609" s="8">
        <f t="shared" si="672"/>
        <v>9520.7800000000007</v>
      </c>
      <c r="CH609" s="8">
        <f t="shared" si="672"/>
        <v>4313.8</v>
      </c>
      <c r="CI609" s="8">
        <f t="shared" si="672"/>
        <v>29</v>
      </c>
      <c r="CK609" s="11">
        <f t="shared" si="598"/>
        <v>45161</v>
      </c>
      <c r="CL609" s="8">
        <f t="shared" si="673"/>
        <v>546</v>
      </c>
      <c r="CM609" s="8">
        <f t="shared" si="673"/>
        <v>41324.770000000004</v>
      </c>
      <c r="CN609" s="8">
        <f t="shared" si="673"/>
        <v>0</v>
      </c>
      <c r="CO609" s="8">
        <f t="shared" si="673"/>
        <v>48.5</v>
      </c>
      <c r="CP609" s="8">
        <f t="shared" si="673"/>
        <v>1235.95</v>
      </c>
      <c r="CQ609" s="8">
        <f t="shared" si="673"/>
        <v>25</v>
      </c>
      <c r="CS609" s="11">
        <f t="shared" si="599"/>
        <v>45161</v>
      </c>
      <c r="CT609" s="8">
        <f t="shared" si="645"/>
        <v>0</v>
      </c>
      <c r="CU609" s="8">
        <f t="shared" si="646"/>
        <v>0</v>
      </c>
      <c r="CV609" s="8">
        <f t="shared" si="647"/>
        <v>0</v>
      </c>
      <c r="CW609" s="8">
        <f t="shared" si="648"/>
        <v>0</v>
      </c>
      <c r="CX609" s="8">
        <f t="shared" si="649"/>
        <v>0</v>
      </c>
      <c r="CY609" s="8">
        <f t="shared" si="650"/>
        <v>0</v>
      </c>
      <c r="DA609" s="11">
        <f t="shared" si="600"/>
        <v>45161</v>
      </c>
      <c r="DB609" s="8">
        <f t="shared" si="651"/>
        <v>0</v>
      </c>
      <c r="DC609" s="8">
        <f t="shared" si="652"/>
        <v>0</v>
      </c>
      <c r="DD609" s="8">
        <f t="shared" si="653"/>
        <v>0</v>
      </c>
      <c r="DE609" s="8">
        <f t="shared" si="654"/>
        <v>0</v>
      </c>
      <c r="DF609" s="8">
        <f t="shared" si="655"/>
        <v>0</v>
      </c>
      <c r="DG609" s="8">
        <f t="shared" si="656"/>
        <v>0</v>
      </c>
      <c r="DI609" s="11">
        <f t="shared" si="601"/>
        <v>45161</v>
      </c>
      <c r="DJ609" s="8">
        <f t="shared" si="657"/>
        <v>0</v>
      </c>
      <c r="DK609" s="8">
        <f t="shared" si="658"/>
        <v>0</v>
      </c>
      <c r="DL609" s="8">
        <f t="shared" si="659"/>
        <v>0</v>
      </c>
      <c r="DM609" s="8">
        <f t="shared" si="660"/>
        <v>0</v>
      </c>
      <c r="DN609" s="8">
        <f t="shared" si="661"/>
        <v>0</v>
      </c>
      <c r="DO609" s="8">
        <f t="shared" si="662"/>
        <v>0</v>
      </c>
      <c r="DP609" s="56"/>
      <c r="DQ609" s="56"/>
      <c r="DR609" s="56"/>
      <c r="DS609" s="56"/>
    </row>
    <row r="610" spans="1:123" x14ac:dyDescent="0.3">
      <c r="A610" s="11">
        <f t="shared" si="587"/>
        <v>45162</v>
      </c>
      <c r="B610" s="8">
        <f t="shared" si="628"/>
        <v>1036</v>
      </c>
      <c r="C610" s="8">
        <f t="shared" si="629"/>
        <v>138419.45000000001</v>
      </c>
      <c r="D610" s="8">
        <f t="shared" si="630"/>
        <v>0</v>
      </c>
      <c r="E610" s="8">
        <f t="shared" si="631"/>
        <v>793</v>
      </c>
      <c r="F610" s="8">
        <f t="shared" si="632"/>
        <v>1698.71</v>
      </c>
      <c r="G610" s="8">
        <f t="shared" si="633"/>
        <v>11</v>
      </c>
      <c r="I610" s="11">
        <f t="shared" si="588"/>
        <v>45162</v>
      </c>
      <c r="J610" s="8">
        <f t="shared" si="663"/>
        <v>1080</v>
      </c>
      <c r="K610" s="8">
        <f t="shared" si="663"/>
        <v>149065.00999999995</v>
      </c>
      <c r="L610" s="8">
        <f t="shared" si="663"/>
        <v>620.16</v>
      </c>
      <c r="M610" s="8">
        <f t="shared" si="663"/>
        <v>0</v>
      </c>
      <c r="N610" s="8">
        <f t="shared" si="663"/>
        <v>198.70000000000002</v>
      </c>
      <c r="O610" s="8">
        <f t="shared" si="663"/>
        <v>3</v>
      </c>
      <c r="Q610" s="11">
        <f t="shared" si="589"/>
        <v>45162</v>
      </c>
      <c r="R610" s="8">
        <f t="shared" si="664"/>
        <v>797</v>
      </c>
      <c r="S610" s="8">
        <f t="shared" si="664"/>
        <v>80177.359999999986</v>
      </c>
      <c r="T610" s="8">
        <f t="shared" si="664"/>
        <v>833</v>
      </c>
      <c r="U610" s="8">
        <f t="shared" si="664"/>
        <v>0</v>
      </c>
      <c r="V610" s="8">
        <f t="shared" si="664"/>
        <v>-212.37</v>
      </c>
      <c r="W610" s="8">
        <f t="shared" si="664"/>
        <v>88</v>
      </c>
      <c r="Y610" s="11">
        <f t="shared" si="590"/>
        <v>45162</v>
      </c>
      <c r="Z610" s="8">
        <f t="shared" si="665"/>
        <v>1350</v>
      </c>
      <c r="AA610" s="8">
        <f t="shared" si="665"/>
        <v>174210.56</v>
      </c>
      <c r="AB610" s="8">
        <f t="shared" si="665"/>
        <v>1012.7699999999999</v>
      </c>
      <c r="AC610" s="8">
        <f t="shared" si="665"/>
        <v>0</v>
      </c>
      <c r="AD610" s="8">
        <f t="shared" si="665"/>
        <v>1930.6700000000005</v>
      </c>
      <c r="AE610" s="8">
        <f t="shared" si="665"/>
        <v>25</v>
      </c>
      <c r="AG610" s="11">
        <f t="shared" si="591"/>
        <v>45162</v>
      </c>
      <c r="AH610" s="8">
        <f t="shared" si="666"/>
        <v>1369</v>
      </c>
      <c r="AI610" s="8">
        <f t="shared" si="666"/>
        <v>173276.75</v>
      </c>
      <c r="AJ610" s="8">
        <f t="shared" si="666"/>
        <v>368.34</v>
      </c>
      <c r="AK610" s="8">
        <f t="shared" si="666"/>
        <v>0</v>
      </c>
      <c r="AL610" s="8">
        <f t="shared" si="666"/>
        <v>1269.8800000000001</v>
      </c>
      <c r="AM610" s="8">
        <f t="shared" si="666"/>
        <v>26</v>
      </c>
      <c r="AO610" s="11">
        <f t="shared" si="592"/>
        <v>45162</v>
      </c>
      <c r="AP610" s="8">
        <f t="shared" si="667"/>
        <v>1478</v>
      </c>
      <c r="AQ610" s="8">
        <f t="shared" si="667"/>
        <v>119931.84</v>
      </c>
      <c r="AR610" s="8">
        <f t="shared" si="667"/>
        <v>0</v>
      </c>
      <c r="AS610" s="8">
        <f t="shared" si="667"/>
        <v>699.71</v>
      </c>
      <c r="AT610" s="8">
        <f t="shared" si="667"/>
        <v>-105.88999999999993</v>
      </c>
      <c r="AU610" s="8">
        <f t="shared" si="667"/>
        <v>86</v>
      </c>
      <c r="AW610" s="11">
        <f t="shared" si="593"/>
        <v>45162</v>
      </c>
      <c r="AX610" s="8">
        <f t="shared" si="668"/>
        <v>1031</v>
      </c>
      <c r="AY610" s="8">
        <f t="shared" si="668"/>
        <v>131675.65</v>
      </c>
      <c r="AZ610" s="8">
        <f t="shared" si="668"/>
        <v>558.76</v>
      </c>
      <c r="BA610" s="8">
        <f t="shared" si="668"/>
        <v>0</v>
      </c>
      <c r="BB610" s="8">
        <f t="shared" si="668"/>
        <v>823.45999999999992</v>
      </c>
      <c r="BC610" s="8">
        <f t="shared" si="668"/>
        <v>73</v>
      </c>
      <c r="BE610" s="11">
        <f t="shared" si="594"/>
        <v>45162</v>
      </c>
      <c r="BF610" s="8">
        <f t="shared" si="669"/>
        <v>1105</v>
      </c>
      <c r="BG610" s="8">
        <f t="shared" si="669"/>
        <v>141070.93000000002</v>
      </c>
      <c r="BH610" s="8">
        <f t="shared" si="669"/>
        <v>707.98999999999978</v>
      </c>
      <c r="BI610" s="8">
        <f t="shared" si="669"/>
        <v>0</v>
      </c>
      <c r="BJ610" s="8">
        <f t="shared" si="669"/>
        <v>3313.2</v>
      </c>
      <c r="BK610" s="8">
        <f t="shared" si="669"/>
        <v>7</v>
      </c>
      <c r="BM610" s="11">
        <f t="shared" si="595"/>
        <v>45162</v>
      </c>
      <c r="BN610" s="8">
        <f t="shared" si="670"/>
        <v>972</v>
      </c>
      <c r="BO610" s="8">
        <f t="shared" si="670"/>
        <v>78861.27</v>
      </c>
      <c r="BP610" s="8">
        <f t="shared" si="670"/>
        <v>789</v>
      </c>
      <c r="BQ610" s="8">
        <f t="shared" si="670"/>
        <v>0</v>
      </c>
      <c r="BR610" s="8">
        <f t="shared" si="670"/>
        <v>320</v>
      </c>
      <c r="BS610" s="8">
        <f t="shared" si="670"/>
        <v>44</v>
      </c>
      <c r="BU610" s="11">
        <f t="shared" si="596"/>
        <v>45162</v>
      </c>
      <c r="BV610" s="8">
        <f t="shared" si="671"/>
        <v>947</v>
      </c>
      <c r="BW610" s="8">
        <f t="shared" si="671"/>
        <v>113261.12999999998</v>
      </c>
      <c r="BX610" s="8">
        <f t="shared" si="671"/>
        <v>1116</v>
      </c>
      <c r="BY610" s="8">
        <f t="shared" si="671"/>
        <v>0</v>
      </c>
      <c r="BZ610" s="8">
        <f t="shared" si="671"/>
        <v>400.5</v>
      </c>
      <c r="CA610" s="8">
        <f t="shared" si="671"/>
        <v>32</v>
      </c>
      <c r="CC610" s="11">
        <f t="shared" si="597"/>
        <v>45162</v>
      </c>
      <c r="CD610" s="8">
        <f t="shared" si="672"/>
        <v>1479</v>
      </c>
      <c r="CE610" s="8">
        <f t="shared" si="672"/>
        <v>174375.67999999999</v>
      </c>
      <c r="CF610" s="8">
        <f t="shared" si="672"/>
        <v>786.89</v>
      </c>
      <c r="CG610" s="8">
        <f t="shared" si="672"/>
        <v>9889.2800000000007</v>
      </c>
      <c r="CH610" s="8">
        <f t="shared" si="672"/>
        <v>4363.8</v>
      </c>
      <c r="CI610" s="8">
        <f t="shared" si="672"/>
        <v>30</v>
      </c>
      <c r="CK610" s="11">
        <f t="shared" si="598"/>
        <v>45162</v>
      </c>
      <c r="CL610" s="8">
        <f t="shared" si="673"/>
        <v>574</v>
      </c>
      <c r="CM610" s="8">
        <f t="shared" si="673"/>
        <v>43379.26</v>
      </c>
      <c r="CN610" s="8">
        <f t="shared" si="673"/>
        <v>0</v>
      </c>
      <c r="CO610" s="8">
        <f t="shared" si="673"/>
        <v>48.5</v>
      </c>
      <c r="CP610" s="8">
        <f t="shared" si="673"/>
        <v>1259.95</v>
      </c>
      <c r="CQ610" s="8">
        <f t="shared" si="673"/>
        <v>28</v>
      </c>
      <c r="CS610" s="11">
        <f t="shared" si="599"/>
        <v>45162</v>
      </c>
      <c r="CT610" s="8">
        <f t="shared" si="645"/>
        <v>0</v>
      </c>
      <c r="CU610" s="8">
        <f t="shared" si="646"/>
        <v>0</v>
      </c>
      <c r="CV610" s="8">
        <f t="shared" si="647"/>
        <v>0</v>
      </c>
      <c r="CW610" s="8">
        <f t="shared" si="648"/>
        <v>0</v>
      </c>
      <c r="CX610" s="8">
        <f t="shared" si="649"/>
        <v>0</v>
      </c>
      <c r="CY610" s="8">
        <f t="shared" si="650"/>
        <v>0</v>
      </c>
      <c r="DA610" s="11">
        <f t="shared" si="600"/>
        <v>45162</v>
      </c>
      <c r="DB610" s="8">
        <f t="shared" si="651"/>
        <v>0</v>
      </c>
      <c r="DC610" s="8">
        <f t="shared" si="652"/>
        <v>0</v>
      </c>
      <c r="DD610" s="8">
        <f t="shared" si="653"/>
        <v>0</v>
      </c>
      <c r="DE610" s="8">
        <f t="shared" si="654"/>
        <v>0</v>
      </c>
      <c r="DF610" s="8">
        <f t="shared" si="655"/>
        <v>0</v>
      </c>
      <c r="DG610" s="8">
        <f t="shared" si="656"/>
        <v>0</v>
      </c>
      <c r="DI610" s="11">
        <f t="shared" si="601"/>
        <v>45162</v>
      </c>
      <c r="DJ610" s="8">
        <f t="shared" si="657"/>
        <v>0</v>
      </c>
      <c r="DK610" s="8">
        <f t="shared" si="658"/>
        <v>0</v>
      </c>
      <c r="DL610" s="8">
        <f t="shared" si="659"/>
        <v>0</v>
      </c>
      <c r="DM610" s="8">
        <f t="shared" si="660"/>
        <v>0</v>
      </c>
      <c r="DN610" s="8">
        <f t="shared" si="661"/>
        <v>0</v>
      </c>
      <c r="DO610" s="8">
        <f t="shared" si="662"/>
        <v>0</v>
      </c>
      <c r="DP610" s="56"/>
      <c r="DQ610" s="56"/>
      <c r="DR610" s="56"/>
      <c r="DS610" s="56"/>
    </row>
    <row r="611" spans="1:123" x14ac:dyDescent="0.3">
      <c r="A611" s="11">
        <f t="shared" si="587"/>
        <v>45163</v>
      </c>
      <c r="B611" s="8">
        <f t="shared" si="628"/>
        <v>1075</v>
      </c>
      <c r="C611" s="8">
        <f t="shared" si="629"/>
        <v>143907.92000000001</v>
      </c>
      <c r="D611" s="8">
        <f t="shared" si="630"/>
        <v>0</v>
      </c>
      <c r="E611" s="8">
        <f t="shared" si="631"/>
        <v>854</v>
      </c>
      <c r="F611" s="8">
        <f t="shared" si="632"/>
        <v>1698.71</v>
      </c>
      <c r="G611" s="8">
        <f t="shared" si="633"/>
        <v>11</v>
      </c>
      <c r="I611" s="11">
        <f t="shared" si="588"/>
        <v>45163</v>
      </c>
      <c r="J611" s="8">
        <f t="shared" si="663"/>
        <v>1100</v>
      </c>
      <c r="K611" s="8">
        <f t="shared" si="663"/>
        <v>151760.16999999995</v>
      </c>
      <c r="L611" s="8">
        <f t="shared" si="663"/>
        <v>630.29999999999995</v>
      </c>
      <c r="M611" s="8">
        <f t="shared" si="663"/>
        <v>0</v>
      </c>
      <c r="N611" s="8">
        <f t="shared" si="663"/>
        <v>198.70000000000002</v>
      </c>
      <c r="O611" s="8">
        <f t="shared" si="663"/>
        <v>4</v>
      </c>
      <c r="Q611" s="11">
        <f t="shared" si="589"/>
        <v>45163</v>
      </c>
      <c r="R611" s="8">
        <f t="shared" si="664"/>
        <v>843</v>
      </c>
      <c r="S611" s="8">
        <f t="shared" si="664"/>
        <v>85124.959999999992</v>
      </c>
      <c r="T611" s="8">
        <f t="shared" si="664"/>
        <v>880.5</v>
      </c>
      <c r="U611" s="8">
        <f t="shared" si="664"/>
        <v>0</v>
      </c>
      <c r="V611" s="8">
        <f t="shared" si="664"/>
        <v>-212.37</v>
      </c>
      <c r="W611" s="8">
        <f t="shared" si="664"/>
        <v>89</v>
      </c>
      <c r="Y611" s="11">
        <f t="shared" si="590"/>
        <v>45163</v>
      </c>
      <c r="Z611" s="8">
        <f t="shared" si="665"/>
        <v>1387</v>
      </c>
      <c r="AA611" s="8">
        <f t="shared" si="665"/>
        <v>178853.5</v>
      </c>
      <c r="AB611" s="8">
        <f t="shared" si="665"/>
        <v>1048.8699999999999</v>
      </c>
      <c r="AC611" s="8">
        <f t="shared" si="665"/>
        <v>0</v>
      </c>
      <c r="AD611" s="8">
        <f t="shared" si="665"/>
        <v>1826.7500000000005</v>
      </c>
      <c r="AE611" s="8">
        <f t="shared" si="665"/>
        <v>26</v>
      </c>
      <c r="AG611" s="11">
        <f t="shared" si="591"/>
        <v>45163</v>
      </c>
      <c r="AH611" s="8">
        <f t="shared" si="666"/>
        <v>1418</v>
      </c>
      <c r="AI611" s="8">
        <f t="shared" si="666"/>
        <v>179409.95</v>
      </c>
      <c r="AJ611" s="8">
        <f t="shared" si="666"/>
        <v>376.66999999999996</v>
      </c>
      <c r="AK611" s="8">
        <f t="shared" si="666"/>
        <v>0</v>
      </c>
      <c r="AL611" s="8">
        <f t="shared" si="666"/>
        <v>1419.88</v>
      </c>
      <c r="AM611" s="8">
        <f t="shared" si="666"/>
        <v>26</v>
      </c>
      <c r="AO611" s="11">
        <f t="shared" si="592"/>
        <v>45163</v>
      </c>
      <c r="AP611" s="8">
        <f t="shared" si="667"/>
        <v>1514</v>
      </c>
      <c r="AQ611" s="8">
        <f t="shared" si="667"/>
        <v>122745.34</v>
      </c>
      <c r="AR611" s="8">
        <f t="shared" si="667"/>
        <v>0</v>
      </c>
      <c r="AS611" s="8">
        <f t="shared" si="667"/>
        <v>717.71</v>
      </c>
      <c r="AT611" s="8">
        <f t="shared" si="667"/>
        <v>-105.88999999999993</v>
      </c>
      <c r="AU611" s="8">
        <f t="shared" si="667"/>
        <v>86</v>
      </c>
      <c r="AW611" s="11">
        <f t="shared" si="593"/>
        <v>45163</v>
      </c>
      <c r="AX611" s="8">
        <f t="shared" si="668"/>
        <v>1076</v>
      </c>
      <c r="AY611" s="8">
        <f t="shared" si="668"/>
        <v>136585.47</v>
      </c>
      <c r="AZ611" s="8">
        <f t="shared" si="668"/>
        <v>592.93999999999994</v>
      </c>
      <c r="BA611" s="8">
        <f t="shared" si="668"/>
        <v>0</v>
      </c>
      <c r="BB611" s="8">
        <f t="shared" si="668"/>
        <v>823.45999999999992</v>
      </c>
      <c r="BC611" s="8">
        <f t="shared" si="668"/>
        <v>75</v>
      </c>
      <c r="BE611" s="11">
        <f t="shared" si="594"/>
        <v>45163</v>
      </c>
      <c r="BF611" s="8">
        <f t="shared" si="669"/>
        <v>1150</v>
      </c>
      <c r="BG611" s="8">
        <f t="shared" si="669"/>
        <v>146285.71000000002</v>
      </c>
      <c r="BH611" s="8">
        <f t="shared" si="669"/>
        <v>768.31999999999982</v>
      </c>
      <c r="BI611" s="8">
        <f t="shared" si="669"/>
        <v>0</v>
      </c>
      <c r="BJ611" s="8">
        <f t="shared" si="669"/>
        <v>3542.2</v>
      </c>
      <c r="BK611" s="8">
        <f t="shared" si="669"/>
        <v>7</v>
      </c>
      <c r="BM611" s="11">
        <f t="shared" si="595"/>
        <v>45163</v>
      </c>
      <c r="BN611" s="8">
        <f t="shared" si="670"/>
        <v>1008</v>
      </c>
      <c r="BO611" s="8">
        <f t="shared" si="670"/>
        <v>81518.81</v>
      </c>
      <c r="BP611" s="8">
        <f t="shared" si="670"/>
        <v>876</v>
      </c>
      <c r="BQ611" s="8">
        <f t="shared" si="670"/>
        <v>0</v>
      </c>
      <c r="BR611" s="8">
        <f t="shared" si="670"/>
        <v>320</v>
      </c>
      <c r="BS611" s="8">
        <f t="shared" si="670"/>
        <v>45</v>
      </c>
      <c r="BU611" s="11">
        <f t="shared" si="596"/>
        <v>45163</v>
      </c>
      <c r="BV611" s="8">
        <f t="shared" si="671"/>
        <v>990</v>
      </c>
      <c r="BW611" s="8">
        <f t="shared" si="671"/>
        <v>118667.65999999997</v>
      </c>
      <c r="BX611" s="8">
        <f t="shared" si="671"/>
        <v>1167.5</v>
      </c>
      <c r="BY611" s="8">
        <f t="shared" si="671"/>
        <v>0</v>
      </c>
      <c r="BZ611" s="8">
        <f t="shared" si="671"/>
        <v>400.5</v>
      </c>
      <c r="CA611" s="8">
        <f t="shared" si="671"/>
        <v>32</v>
      </c>
      <c r="CC611" s="11">
        <f t="shared" si="597"/>
        <v>45163</v>
      </c>
      <c r="CD611" s="8">
        <f t="shared" si="672"/>
        <v>1514</v>
      </c>
      <c r="CE611" s="8">
        <f t="shared" si="672"/>
        <v>181516.55</v>
      </c>
      <c r="CF611" s="8">
        <f t="shared" si="672"/>
        <v>829.89</v>
      </c>
      <c r="CG611" s="8">
        <f t="shared" si="672"/>
        <v>10034.780000000001</v>
      </c>
      <c r="CH611" s="8">
        <f t="shared" si="672"/>
        <v>4413.8</v>
      </c>
      <c r="CI611" s="8">
        <f t="shared" si="672"/>
        <v>30</v>
      </c>
      <c r="CK611" s="11">
        <f t="shared" si="598"/>
        <v>45163</v>
      </c>
      <c r="CL611" s="8">
        <f t="shared" si="673"/>
        <v>603</v>
      </c>
      <c r="CM611" s="8">
        <f t="shared" si="673"/>
        <v>45869.19</v>
      </c>
      <c r="CN611" s="8">
        <f t="shared" si="673"/>
        <v>0</v>
      </c>
      <c r="CO611" s="8">
        <f t="shared" si="673"/>
        <v>58.5</v>
      </c>
      <c r="CP611" s="8">
        <f t="shared" si="673"/>
        <v>1289.95</v>
      </c>
      <c r="CQ611" s="8">
        <f t="shared" si="673"/>
        <v>30</v>
      </c>
      <c r="CS611" s="11">
        <f t="shared" si="599"/>
        <v>45163</v>
      </c>
      <c r="CT611" s="8">
        <f t="shared" si="645"/>
        <v>0</v>
      </c>
      <c r="CU611" s="8">
        <f t="shared" si="646"/>
        <v>0</v>
      </c>
      <c r="CV611" s="8">
        <f t="shared" si="647"/>
        <v>0</v>
      </c>
      <c r="CW611" s="8">
        <f t="shared" si="648"/>
        <v>0</v>
      </c>
      <c r="CX611" s="8">
        <f t="shared" si="649"/>
        <v>0</v>
      </c>
      <c r="CY611" s="8">
        <f t="shared" si="650"/>
        <v>0</v>
      </c>
      <c r="DA611" s="11">
        <f t="shared" si="600"/>
        <v>45163</v>
      </c>
      <c r="DB611" s="8">
        <f t="shared" si="651"/>
        <v>0</v>
      </c>
      <c r="DC611" s="8">
        <f t="shared" si="652"/>
        <v>0</v>
      </c>
      <c r="DD611" s="8">
        <f t="shared" si="653"/>
        <v>0</v>
      </c>
      <c r="DE611" s="8">
        <f t="shared" si="654"/>
        <v>0</v>
      </c>
      <c r="DF611" s="8">
        <f t="shared" si="655"/>
        <v>0</v>
      </c>
      <c r="DG611" s="8">
        <f t="shared" si="656"/>
        <v>0</v>
      </c>
      <c r="DI611" s="11">
        <f t="shared" si="601"/>
        <v>45163</v>
      </c>
      <c r="DJ611" s="8">
        <f t="shared" si="657"/>
        <v>0</v>
      </c>
      <c r="DK611" s="8">
        <f t="shared" si="658"/>
        <v>0</v>
      </c>
      <c r="DL611" s="8">
        <f t="shared" si="659"/>
        <v>0</v>
      </c>
      <c r="DM611" s="8">
        <f t="shared" si="660"/>
        <v>0</v>
      </c>
      <c r="DN611" s="8">
        <f t="shared" si="661"/>
        <v>0</v>
      </c>
      <c r="DO611" s="8">
        <f t="shared" si="662"/>
        <v>0</v>
      </c>
      <c r="DP611" s="56"/>
      <c r="DQ611" s="56"/>
      <c r="DR611" s="56"/>
      <c r="DS611" s="56"/>
    </row>
    <row r="612" spans="1:123" x14ac:dyDescent="0.3">
      <c r="A612" s="11">
        <f t="shared" si="587"/>
        <v>45164</v>
      </c>
      <c r="B612" s="8">
        <f t="shared" si="628"/>
        <v>1126</v>
      </c>
      <c r="C612" s="8">
        <f t="shared" si="629"/>
        <v>150952.65000000002</v>
      </c>
      <c r="D612" s="8">
        <f t="shared" si="630"/>
        <v>0</v>
      </c>
      <c r="E612" s="8">
        <f t="shared" si="631"/>
        <v>905</v>
      </c>
      <c r="F612" s="8">
        <f t="shared" si="632"/>
        <v>1698.71</v>
      </c>
      <c r="G612" s="8">
        <f t="shared" si="633"/>
        <v>11</v>
      </c>
      <c r="I612" s="11">
        <f t="shared" si="588"/>
        <v>45164</v>
      </c>
      <c r="J612" s="8">
        <f t="shared" si="663"/>
        <v>1115</v>
      </c>
      <c r="K612" s="8">
        <f t="shared" si="663"/>
        <v>153762.80999999997</v>
      </c>
      <c r="L612" s="8">
        <f t="shared" si="663"/>
        <v>664.95999999999992</v>
      </c>
      <c r="M612" s="8">
        <f t="shared" si="663"/>
        <v>0</v>
      </c>
      <c r="N612" s="8">
        <f t="shared" si="663"/>
        <v>198.70000000000002</v>
      </c>
      <c r="O612" s="8">
        <f t="shared" si="663"/>
        <v>5</v>
      </c>
      <c r="Q612" s="11">
        <f t="shared" si="589"/>
        <v>45164</v>
      </c>
      <c r="R612" s="8">
        <f t="shared" si="664"/>
        <v>889</v>
      </c>
      <c r="S612" s="8">
        <f t="shared" si="664"/>
        <v>90391.87</v>
      </c>
      <c r="T612" s="8">
        <f t="shared" si="664"/>
        <v>908.5</v>
      </c>
      <c r="U612" s="8">
        <f t="shared" si="664"/>
        <v>0</v>
      </c>
      <c r="V612" s="8">
        <f t="shared" si="664"/>
        <v>-212.37</v>
      </c>
      <c r="W612" s="8">
        <f t="shared" si="664"/>
        <v>90</v>
      </c>
      <c r="Y612" s="11">
        <f t="shared" si="590"/>
        <v>45164</v>
      </c>
      <c r="Z612" s="8">
        <f t="shared" si="665"/>
        <v>1425</v>
      </c>
      <c r="AA612" s="8">
        <f t="shared" si="665"/>
        <v>180497.04</v>
      </c>
      <c r="AB612" s="8">
        <f t="shared" si="665"/>
        <v>1105.33</v>
      </c>
      <c r="AC612" s="8">
        <f t="shared" si="665"/>
        <v>0</v>
      </c>
      <c r="AD612" s="8">
        <f t="shared" si="665"/>
        <v>1826.7500000000005</v>
      </c>
      <c r="AE612" s="8">
        <f t="shared" si="665"/>
        <v>27</v>
      </c>
      <c r="AG612" s="11">
        <f t="shared" si="591"/>
        <v>45164</v>
      </c>
      <c r="AH612" s="8">
        <f t="shared" si="666"/>
        <v>1465</v>
      </c>
      <c r="AI612" s="8">
        <f t="shared" si="666"/>
        <v>185478.07</v>
      </c>
      <c r="AJ612" s="8">
        <f t="shared" si="666"/>
        <v>403.50999999999993</v>
      </c>
      <c r="AK612" s="8">
        <f t="shared" si="666"/>
        <v>0</v>
      </c>
      <c r="AL612" s="8">
        <f t="shared" si="666"/>
        <v>1529.7800000000002</v>
      </c>
      <c r="AM612" s="8">
        <f t="shared" si="666"/>
        <v>26</v>
      </c>
      <c r="AO612" s="11">
        <f t="shared" si="592"/>
        <v>45164</v>
      </c>
      <c r="AP612" s="8">
        <f t="shared" si="667"/>
        <v>1550</v>
      </c>
      <c r="AQ612" s="8">
        <f t="shared" si="667"/>
        <v>125245.48999999999</v>
      </c>
      <c r="AR612" s="8">
        <f t="shared" si="667"/>
        <v>0</v>
      </c>
      <c r="AS612" s="8">
        <f t="shared" si="667"/>
        <v>749.71</v>
      </c>
      <c r="AT612" s="8">
        <f t="shared" si="667"/>
        <v>-105.88999999999993</v>
      </c>
      <c r="AU612" s="8">
        <f t="shared" si="667"/>
        <v>87</v>
      </c>
      <c r="AW612" s="11">
        <f t="shared" si="593"/>
        <v>45164</v>
      </c>
      <c r="AX612" s="8">
        <f t="shared" si="668"/>
        <v>1114</v>
      </c>
      <c r="AY612" s="8">
        <f t="shared" si="668"/>
        <v>141042.86000000002</v>
      </c>
      <c r="AZ612" s="8">
        <f t="shared" si="668"/>
        <v>619.7299999999999</v>
      </c>
      <c r="BA612" s="8">
        <f t="shared" si="668"/>
        <v>0</v>
      </c>
      <c r="BB612" s="8">
        <f t="shared" si="668"/>
        <v>823.45999999999992</v>
      </c>
      <c r="BC612" s="8">
        <f t="shared" si="668"/>
        <v>77</v>
      </c>
      <c r="BE612" s="11">
        <f t="shared" si="594"/>
        <v>45164</v>
      </c>
      <c r="BF612" s="8">
        <f t="shared" si="669"/>
        <v>1204</v>
      </c>
      <c r="BG612" s="8">
        <f t="shared" si="669"/>
        <v>152699.59000000003</v>
      </c>
      <c r="BH612" s="8">
        <f t="shared" si="669"/>
        <v>807.51999999999987</v>
      </c>
      <c r="BI612" s="8">
        <f t="shared" si="669"/>
        <v>0</v>
      </c>
      <c r="BJ612" s="8">
        <f t="shared" si="669"/>
        <v>3806.2</v>
      </c>
      <c r="BK612" s="8">
        <f t="shared" si="669"/>
        <v>7</v>
      </c>
      <c r="BM612" s="11">
        <f t="shared" si="595"/>
        <v>45164</v>
      </c>
      <c r="BN612" s="8">
        <f t="shared" si="670"/>
        <v>1048</v>
      </c>
      <c r="BO612" s="8">
        <f t="shared" si="670"/>
        <v>84510.080000000002</v>
      </c>
      <c r="BP612" s="8">
        <f t="shared" si="670"/>
        <v>952</v>
      </c>
      <c r="BQ612" s="8">
        <f t="shared" si="670"/>
        <v>0</v>
      </c>
      <c r="BR612" s="8">
        <f t="shared" si="670"/>
        <v>320</v>
      </c>
      <c r="BS612" s="8">
        <f t="shared" si="670"/>
        <v>46</v>
      </c>
      <c r="BU612" s="11">
        <f t="shared" si="596"/>
        <v>45164</v>
      </c>
      <c r="BV612" s="8">
        <f t="shared" si="671"/>
        <v>1042</v>
      </c>
      <c r="BW612" s="8">
        <f t="shared" si="671"/>
        <v>125131.79999999997</v>
      </c>
      <c r="BX612" s="8">
        <f t="shared" si="671"/>
        <v>1272.5</v>
      </c>
      <c r="BY612" s="8">
        <f t="shared" si="671"/>
        <v>0</v>
      </c>
      <c r="BZ612" s="8">
        <f t="shared" si="671"/>
        <v>400.5</v>
      </c>
      <c r="CA612" s="8">
        <f t="shared" si="671"/>
        <v>35</v>
      </c>
      <c r="CC612" s="11">
        <f t="shared" si="597"/>
        <v>45164</v>
      </c>
      <c r="CD612" s="8">
        <f t="shared" si="672"/>
        <v>1553</v>
      </c>
      <c r="CE612" s="8">
        <f t="shared" si="672"/>
        <v>185639.06</v>
      </c>
      <c r="CF612" s="8">
        <f t="shared" si="672"/>
        <v>862.89</v>
      </c>
      <c r="CG612" s="8">
        <f t="shared" si="672"/>
        <v>10322.780000000001</v>
      </c>
      <c r="CH612" s="8">
        <f t="shared" si="672"/>
        <v>4438.8</v>
      </c>
      <c r="CI612" s="8">
        <f t="shared" si="672"/>
        <v>31</v>
      </c>
      <c r="CK612" s="11">
        <f t="shared" si="598"/>
        <v>45164</v>
      </c>
      <c r="CL612" s="8">
        <f t="shared" si="673"/>
        <v>627</v>
      </c>
      <c r="CM612" s="8">
        <f t="shared" si="673"/>
        <v>47766.770000000004</v>
      </c>
      <c r="CN612" s="8">
        <f t="shared" si="673"/>
        <v>0</v>
      </c>
      <c r="CO612" s="8">
        <f t="shared" si="673"/>
        <v>58.5</v>
      </c>
      <c r="CP612" s="8">
        <f t="shared" si="673"/>
        <v>1319.95</v>
      </c>
      <c r="CQ612" s="8">
        <f t="shared" si="673"/>
        <v>31</v>
      </c>
      <c r="CS612" s="11">
        <f t="shared" si="599"/>
        <v>45164</v>
      </c>
      <c r="CT612" s="8">
        <f t="shared" si="645"/>
        <v>0</v>
      </c>
      <c r="CU612" s="8">
        <f t="shared" si="646"/>
        <v>0</v>
      </c>
      <c r="CV612" s="8">
        <f t="shared" si="647"/>
        <v>0</v>
      </c>
      <c r="CW612" s="8">
        <f t="shared" si="648"/>
        <v>0</v>
      </c>
      <c r="CX612" s="8">
        <f t="shared" si="649"/>
        <v>0</v>
      </c>
      <c r="CY612" s="8">
        <f t="shared" si="650"/>
        <v>0</v>
      </c>
      <c r="DA612" s="11">
        <f t="shared" si="600"/>
        <v>45164</v>
      </c>
      <c r="DB612" s="8">
        <f t="shared" si="651"/>
        <v>0</v>
      </c>
      <c r="DC612" s="8">
        <f t="shared" si="652"/>
        <v>0</v>
      </c>
      <c r="DD612" s="8">
        <f t="shared" si="653"/>
        <v>0</v>
      </c>
      <c r="DE612" s="8">
        <f t="shared" si="654"/>
        <v>0</v>
      </c>
      <c r="DF612" s="8">
        <f t="shared" si="655"/>
        <v>0</v>
      </c>
      <c r="DG612" s="8">
        <f t="shared" si="656"/>
        <v>0</v>
      </c>
      <c r="DI612" s="11">
        <f t="shared" si="601"/>
        <v>45164</v>
      </c>
      <c r="DJ612" s="8">
        <f t="shared" si="657"/>
        <v>0</v>
      </c>
      <c r="DK612" s="8">
        <f t="shared" si="658"/>
        <v>0</v>
      </c>
      <c r="DL612" s="8">
        <f t="shared" si="659"/>
        <v>0</v>
      </c>
      <c r="DM612" s="8">
        <f t="shared" si="660"/>
        <v>0</v>
      </c>
      <c r="DN612" s="8">
        <f t="shared" si="661"/>
        <v>0</v>
      </c>
      <c r="DO612" s="8">
        <f t="shared" si="662"/>
        <v>0</v>
      </c>
      <c r="DP612" s="56"/>
      <c r="DQ612" s="56"/>
      <c r="DR612" s="56"/>
      <c r="DS612" s="56"/>
    </row>
    <row r="613" spans="1:123" x14ac:dyDescent="0.3">
      <c r="A613" s="11">
        <f t="shared" si="587"/>
        <v>45165</v>
      </c>
      <c r="B613" s="8">
        <f t="shared" si="628"/>
        <v>1156</v>
      </c>
      <c r="C613" s="8">
        <f t="shared" si="629"/>
        <v>154841.78000000003</v>
      </c>
      <c r="D613" s="8">
        <f t="shared" si="630"/>
        <v>0</v>
      </c>
      <c r="E613" s="8">
        <f t="shared" si="631"/>
        <v>918</v>
      </c>
      <c r="F613" s="8">
        <f t="shared" si="632"/>
        <v>1723.71</v>
      </c>
      <c r="G613" s="8">
        <f t="shared" si="633"/>
        <v>11</v>
      </c>
      <c r="I613" s="11">
        <f t="shared" si="588"/>
        <v>45165</v>
      </c>
      <c r="J613" s="8">
        <f t="shared" si="663"/>
        <v>1141</v>
      </c>
      <c r="K613" s="8">
        <f t="shared" si="663"/>
        <v>157528.30999999997</v>
      </c>
      <c r="L613" s="8">
        <f t="shared" si="663"/>
        <v>679.34999999999991</v>
      </c>
      <c r="M613" s="8">
        <f t="shared" si="663"/>
        <v>0</v>
      </c>
      <c r="N613" s="8">
        <f t="shared" si="663"/>
        <v>198.70000000000002</v>
      </c>
      <c r="O613" s="8">
        <f t="shared" si="663"/>
        <v>6</v>
      </c>
      <c r="Q613" s="11">
        <f t="shared" si="589"/>
        <v>45165</v>
      </c>
      <c r="R613" s="8">
        <f t="shared" si="664"/>
        <v>920</v>
      </c>
      <c r="S613" s="8">
        <f t="shared" si="664"/>
        <v>93764.98</v>
      </c>
      <c r="T613" s="8">
        <f t="shared" si="664"/>
        <v>947.5</v>
      </c>
      <c r="U613" s="8">
        <f t="shared" si="664"/>
        <v>0</v>
      </c>
      <c r="V613" s="8">
        <f t="shared" si="664"/>
        <v>-212.37</v>
      </c>
      <c r="W613" s="8">
        <f t="shared" si="664"/>
        <v>91</v>
      </c>
      <c r="Y613" s="11">
        <f t="shared" si="590"/>
        <v>45165</v>
      </c>
      <c r="Z613" s="8">
        <f t="shared" si="665"/>
        <v>1457</v>
      </c>
      <c r="AA613" s="8">
        <f t="shared" si="665"/>
        <v>183947.29</v>
      </c>
      <c r="AB613" s="8">
        <f t="shared" si="665"/>
        <v>1122.9199999999998</v>
      </c>
      <c r="AC613" s="8">
        <f t="shared" si="665"/>
        <v>0</v>
      </c>
      <c r="AD613" s="8">
        <f t="shared" si="665"/>
        <v>1926.7500000000005</v>
      </c>
      <c r="AE613" s="8">
        <f t="shared" si="665"/>
        <v>28</v>
      </c>
      <c r="AG613" s="11">
        <f t="shared" si="591"/>
        <v>45165</v>
      </c>
      <c r="AH613" s="8">
        <f t="shared" si="666"/>
        <v>1513</v>
      </c>
      <c r="AI613" s="8">
        <f t="shared" si="666"/>
        <v>191212.64</v>
      </c>
      <c r="AJ613" s="8">
        <f t="shared" si="666"/>
        <v>427.57999999999993</v>
      </c>
      <c r="AK613" s="8">
        <f t="shared" si="666"/>
        <v>0</v>
      </c>
      <c r="AL613" s="8">
        <f t="shared" si="666"/>
        <v>1569.38</v>
      </c>
      <c r="AM613" s="8">
        <f t="shared" si="666"/>
        <v>26</v>
      </c>
      <c r="AO613" s="11">
        <f t="shared" si="592"/>
        <v>45165</v>
      </c>
      <c r="AP613" s="8">
        <f t="shared" si="667"/>
        <v>1586</v>
      </c>
      <c r="AQ613" s="8">
        <f t="shared" si="667"/>
        <v>127780.31999999999</v>
      </c>
      <c r="AR613" s="8">
        <f t="shared" si="667"/>
        <v>0</v>
      </c>
      <c r="AS613" s="8">
        <f t="shared" si="667"/>
        <v>761.71</v>
      </c>
      <c r="AT613" s="8">
        <f t="shared" si="667"/>
        <v>-105.88999999999993</v>
      </c>
      <c r="AU613" s="8">
        <f t="shared" si="667"/>
        <v>88</v>
      </c>
      <c r="AW613" s="11">
        <f t="shared" si="593"/>
        <v>45165</v>
      </c>
      <c r="AX613" s="8">
        <f t="shared" si="668"/>
        <v>1134</v>
      </c>
      <c r="AY613" s="8">
        <f t="shared" si="668"/>
        <v>143352.05000000002</v>
      </c>
      <c r="AZ613" s="8">
        <f t="shared" si="668"/>
        <v>623.42999999999995</v>
      </c>
      <c r="BA613" s="8">
        <f t="shared" si="668"/>
        <v>0</v>
      </c>
      <c r="BB613" s="8">
        <f t="shared" si="668"/>
        <v>823.45999999999992</v>
      </c>
      <c r="BC613" s="8">
        <f t="shared" si="668"/>
        <v>79</v>
      </c>
      <c r="BE613" s="11">
        <f t="shared" si="594"/>
        <v>45165</v>
      </c>
      <c r="BF613" s="8">
        <f t="shared" si="669"/>
        <v>1232</v>
      </c>
      <c r="BG613" s="8">
        <f t="shared" si="669"/>
        <v>155805.86000000002</v>
      </c>
      <c r="BH613" s="8">
        <f t="shared" si="669"/>
        <v>846.50999999999988</v>
      </c>
      <c r="BI613" s="8">
        <f t="shared" si="669"/>
        <v>0</v>
      </c>
      <c r="BJ613" s="8">
        <f t="shared" si="669"/>
        <v>3956.2</v>
      </c>
      <c r="BK613" s="8">
        <f t="shared" si="669"/>
        <v>8</v>
      </c>
      <c r="BM613" s="11">
        <f t="shared" si="595"/>
        <v>45165</v>
      </c>
      <c r="BN613" s="8">
        <f t="shared" si="670"/>
        <v>1088</v>
      </c>
      <c r="BO613" s="8">
        <f t="shared" si="670"/>
        <v>87308.12</v>
      </c>
      <c r="BP613" s="8">
        <f t="shared" si="670"/>
        <v>997</v>
      </c>
      <c r="BQ613" s="8">
        <f t="shared" si="670"/>
        <v>0</v>
      </c>
      <c r="BR613" s="8">
        <f t="shared" si="670"/>
        <v>320</v>
      </c>
      <c r="BS613" s="8">
        <f t="shared" si="670"/>
        <v>46</v>
      </c>
      <c r="BU613" s="11">
        <f t="shared" si="596"/>
        <v>45165</v>
      </c>
      <c r="BV613" s="8">
        <f t="shared" si="671"/>
        <v>1067</v>
      </c>
      <c r="BW613" s="8">
        <f t="shared" si="671"/>
        <v>127928.81999999998</v>
      </c>
      <c r="BX613" s="8">
        <f t="shared" si="671"/>
        <v>1330.5</v>
      </c>
      <c r="BY613" s="8">
        <f t="shared" si="671"/>
        <v>0</v>
      </c>
      <c r="BZ613" s="8">
        <f t="shared" si="671"/>
        <v>400.5</v>
      </c>
      <c r="CA613" s="8">
        <f t="shared" si="671"/>
        <v>38</v>
      </c>
      <c r="CC613" s="11">
        <f t="shared" si="597"/>
        <v>45165</v>
      </c>
      <c r="CD613" s="8">
        <f t="shared" si="672"/>
        <v>1589</v>
      </c>
      <c r="CE613" s="8">
        <f t="shared" si="672"/>
        <v>189365.79</v>
      </c>
      <c r="CF613" s="8">
        <f t="shared" si="672"/>
        <v>891.39</v>
      </c>
      <c r="CG613" s="8">
        <f t="shared" si="672"/>
        <v>10688.78</v>
      </c>
      <c r="CH613" s="8">
        <f t="shared" si="672"/>
        <v>4463.8</v>
      </c>
      <c r="CI613" s="8">
        <f t="shared" si="672"/>
        <v>32</v>
      </c>
      <c r="CK613" s="11">
        <f t="shared" si="598"/>
        <v>45165</v>
      </c>
      <c r="CL613" s="8">
        <f t="shared" si="673"/>
        <v>647</v>
      </c>
      <c r="CM613" s="8">
        <f t="shared" si="673"/>
        <v>49446.270000000004</v>
      </c>
      <c r="CN613" s="8">
        <f t="shared" si="673"/>
        <v>0</v>
      </c>
      <c r="CO613" s="8">
        <f t="shared" si="673"/>
        <v>58.5</v>
      </c>
      <c r="CP613" s="8">
        <f t="shared" si="673"/>
        <v>1274.95</v>
      </c>
      <c r="CQ613" s="8">
        <f t="shared" si="673"/>
        <v>32</v>
      </c>
      <c r="CS613" s="11">
        <f t="shared" si="599"/>
        <v>45165</v>
      </c>
      <c r="CT613" s="8">
        <f t="shared" si="645"/>
        <v>0</v>
      </c>
      <c r="CU613" s="8">
        <f t="shared" si="646"/>
        <v>0</v>
      </c>
      <c r="CV613" s="8">
        <f t="shared" si="647"/>
        <v>0</v>
      </c>
      <c r="CW613" s="8">
        <f t="shared" si="648"/>
        <v>0</v>
      </c>
      <c r="CX613" s="8">
        <f t="shared" si="649"/>
        <v>0</v>
      </c>
      <c r="CY613" s="8">
        <f t="shared" si="650"/>
        <v>0</v>
      </c>
      <c r="DA613" s="11">
        <f t="shared" si="600"/>
        <v>45165</v>
      </c>
      <c r="DB613" s="8">
        <f t="shared" si="651"/>
        <v>0</v>
      </c>
      <c r="DC613" s="8">
        <f t="shared" si="652"/>
        <v>0</v>
      </c>
      <c r="DD613" s="8">
        <f t="shared" si="653"/>
        <v>0</v>
      </c>
      <c r="DE613" s="8">
        <f t="shared" si="654"/>
        <v>0</v>
      </c>
      <c r="DF613" s="8">
        <f t="shared" si="655"/>
        <v>0</v>
      </c>
      <c r="DG613" s="8">
        <f t="shared" si="656"/>
        <v>0</v>
      </c>
      <c r="DI613" s="11">
        <f t="shared" si="601"/>
        <v>45165</v>
      </c>
      <c r="DJ613" s="8">
        <f t="shared" si="657"/>
        <v>0</v>
      </c>
      <c r="DK613" s="8">
        <f t="shared" si="658"/>
        <v>0</v>
      </c>
      <c r="DL613" s="8">
        <f t="shared" si="659"/>
        <v>0</v>
      </c>
      <c r="DM613" s="8">
        <f t="shared" si="660"/>
        <v>0</v>
      </c>
      <c r="DN613" s="8">
        <f t="shared" si="661"/>
        <v>0</v>
      </c>
      <c r="DO613" s="8">
        <f t="shared" si="662"/>
        <v>0</v>
      </c>
      <c r="DP613" s="56"/>
      <c r="DQ613" s="56"/>
      <c r="DR613" s="56"/>
      <c r="DS613" s="56"/>
    </row>
    <row r="614" spans="1:123" x14ac:dyDescent="0.3">
      <c r="A614" s="11">
        <f t="shared" si="587"/>
        <v>45166</v>
      </c>
      <c r="B614" s="8">
        <f t="shared" si="628"/>
        <v>1201</v>
      </c>
      <c r="C614" s="8">
        <f t="shared" si="629"/>
        <v>160303.90000000002</v>
      </c>
      <c r="D614" s="8">
        <f t="shared" si="630"/>
        <v>0</v>
      </c>
      <c r="E614" s="8">
        <f t="shared" si="631"/>
        <v>964</v>
      </c>
      <c r="F614" s="8">
        <f t="shared" si="632"/>
        <v>1742.71</v>
      </c>
      <c r="G614" s="8">
        <f t="shared" si="633"/>
        <v>12</v>
      </c>
      <c r="I614" s="11">
        <f t="shared" si="588"/>
        <v>45166</v>
      </c>
      <c r="J614" s="8">
        <f t="shared" si="663"/>
        <v>1177</v>
      </c>
      <c r="K614" s="8">
        <f t="shared" si="663"/>
        <v>162888.22999999998</v>
      </c>
      <c r="L614" s="8">
        <f t="shared" si="663"/>
        <v>690.43</v>
      </c>
      <c r="M614" s="8">
        <f t="shared" si="663"/>
        <v>0</v>
      </c>
      <c r="N614" s="8">
        <f t="shared" si="663"/>
        <v>198.70000000000002</v>
      </c>
      <c r="O614" s="8">
        <f t="shared" si="663"/>
        <v>7</v>
      </c>
      <c r="Q614" s="11">
        <f t="shared" si="589"/>
        <v>45166</v>
      </c>
      <c r="R614" s="8">
        <f t="shared" si="664"/>
        <v>951</v>
      </c>
      <c r="S614" s="8">
        <f t="shared" si="664"/>
        <v>97312.58</v>
      </c>
      <c r="T614" s="8">
        <f t="shared" si="664"/>
        <v>978</v>
      </c>
      <c r="U614" s="8">
        <f t="shared" si="664"/>
        <v>0</v>
      </c>
      <c r="V614" s="8">
        <f t="shared" si="664"/>
        <v>-212.37</v>
      </c>
      <c r="W614" s="8">
        <f t="shared" si="664"/>
        <v>92</v>
      </c>
      <c r="Y614" s="11">
        <f t="shared" si="590"/>
        <v>45166</v>
      </c>
      <c r="Z614" s="8">
        <f t="shared" si="665"/>
        <v>1490</v>
      </c>
      <c r="AA614" s="8">
        <f t="shared" si="665"/>
        <v>188014.45</v>
      </c>
      <c r="AB614" s="8">
        <f t="shared" si="665"/>
        <v>1148.83</v>
      </c>
      <c r="AC614" s="8">
        <f t="shared" si="665"/>
        <v>0</v>
      </c>
      <c r="AD614" s="8">
        <f t="shared" si="665"/>
        <v>1811.1500000000005</v>
      </c>
      <c r="AE614" s="8">
        <f t="shared" si="665"/>
        <v>29</v>
      </c>
      <c r="AG614" s="11">
        <f t="shared" si="591"/>
        <v>45166</v>
      </c>
      <c r="AH614" s="8">
        <f t="shared" si="666"/>
        <v>1569</v>
      </c>
      <c r="AI614" s="8">
        <f t="shared" si="666"/>
        <v>198529.34000000003</v>
      </c>
      <c r="AJ614" s="8">
        <f t="shared" si="666"/>
        <v>463.65999999999991</v>
      </c>
      <c r="AK614" s="8">
        <f t="shared" si="666"/>
        <v>0</v>
      </c>
      <c r="AL614" s="8">
        <f t="shared" si="666"/>
        <v>1679.2800000000002</v>
      </c>
      <c r="AM614" s="8">
        <f t="shared" si="666"/>
        <v>26</v>
      </c>
      <c r="AO614" s="11">
        <f t="shared" si="592"/>
        <v>45166</v>
      </c>
      <c r="AP614" s="8">
        <f t="shared" si="667"/>
        <v>1651</v>
      </c>
      <c r="AQ614" s="8">
        <f t="shared" si="667"/>
        <v>133402.00999999998</v>
      </c>
      <c r="AR614" s="8">
        <f t="shared" si="667"/>
        <v>0</v>
      </c>
      <c r="AS614" s="8">
        <f t="shared" si="667"/>
        <v>777.71</v>
      </c>
      <c r="AT614" s="8">
        <f t="shared" si="667"/>
        <v>-105.88999999999993</v>
      </c>
      <c r="AU614" s="8">
        <f t="shared" si="667"/>
        <v>90</v>
      </c>
      <c r="AW614" s="11">
        <f t="shared" si="593"/>
        <v>45166</v>
      </c>
      <c r="AX614" s="8">
        <f t="shared" si="668"/>
        <v>1187</v>
      </c>
      <c r="AY614" s="8">
        <f t="shared" si="668"/>
        <v>149599.21000000002</v>
      </c>
      <c r="AZ614" s="8">
        <f t="shared" si="668"/>
        <v>662.2299999999999</v>
      </c>
      <c r="BA614" s="8">
        <f t="shared" si="668"/>
        <v>0</v>
      </c>
      <c r="BB614" s="8">
        <f t="shared" si="668"/>
        <v>911.75999999999988</v>
      </c>
      <c r="BC614" s="8">
        <f t="shared" si="668"/>
        <v>81</v>
      </c>
      <c r="BE614" s="11">
        <f t="shared" si="594"/>
        <v>45166</v>
      </c>
      <c r="BF614" s="8">
        <f t="shared" si="669"/>
        <v>1259</v>
      </c>
      <c r="BG614" s="8">
        <f t="shared" si="669"/>
        <v>159054.27000000002</v>
      </c>
      <c r="BH614" s="8">
        <f t="shared" si="669"/>
        <v>878.52999999999986</v>
      </c>
      <c r="BI614" s="8">
        <f t="shared" si="669"/>
        <v>0</v>
      </c>
      <c r="BJ614" s="8">
        <f t="shared" si="669"/>
        <v>4252.2</v>
      </c>
      <c r="BK614" s="8">
        <f t="shared" si="669"/>
        <v>8</v>
      </c>
      <c r="BM614" s="11">
        <f t="shared" si="595"/>
        <v>45166</v>
      </c>
      <c r="BN614" s="8">
        <f t="shared" si="670"/>
        <v>1138</v>
      </c>
      <c r="BO614" s="8">
        <f t="shared" si="670"/>
        <v>90973.76999999999</v>
      </c>
      <c r="BP614" s="8">
        <f t="shared" si="670"/>
        <v>1003</v>
      </c>
      <c r="BQ614" s="8">
        <f t="shared" si="670"/>
        <v>0</v>
      </c>
      <c r="BR614" s="8">
        <f t="shared" si="670"/>
        <v>340</v>
      </c>
      <c r="BS614" s="8">
        <f t="shared" si="670"/>
        <v>48</v>
      </c>
      <c r="BU614" s="11">
        <f t="shared" si="596"/>
        <v>45166</v>
      </c>
      <c r="BV614" s="8">
        <f t="shared" si="671"/>
        <v>1088</v>
      </c>
      <c r="BW614" s="8">
        <f t="shared" si="671"/>
        <v>130409.62999999998</v>
      </c>
      <c r="BX614" s="8">
        <f t="shared" si="671"/>
        <v>1362</v>
      </c>
      <c r="BY614" s="8">
        <f t="shared" si="671"/>
        <v>0</v>
      </c>
      <c r="BZ614" s="8">
        <f t="shared" si="671"/>
        <v>400.5</v>
      </c>
      <c r="CA614" s="8">
        <f t="shared" si="671"/>
        <v>40</v>
      </c>
      <c r="CC614" s="11">
        <f t="shared" si="597"/>
        <v>45166</v>
      </c>
      <c r="CD614" s="8">
        <f t="shared" si="672"/>
        <v>1631</v>
      </c>
      <c r="CE614" s="8">
        <f t="shared" si="672"/>
        <v>194543.16</v>
      </c>
      <c r="CF614" s="8">
        <f t="shared" si="672"/>
        <v>951.34</v>
      </c>
      <c r="CG614" s="8">
        <f t="shared" si="672"/>
        <v>11017.43</v>
      </c>
      <c r="CH614" s="8">
        <f t="shared" si="672"/>
        <v>4463.8</v>
      </c>
      <c r="CI614" s="8">
        <f t="shared" si="672"/>
        <v>34</v>
      </c>
      <c r="CK614" s="11">
        <f t="shared" si="598"/>
        <v>45166</v>
      </c>
      <c r="CL614" s="8">
        <f t="shared" si="673"/>
        <v>668</v>
      </c>
      <c r="CM614" s="8">
        <f t="shared" si="673"/>
        <v>50997.87</v>
      </c>
      <c r="CN614" s="8">
        <f t="shared" si="673"/>
        <v>0</v>
      </c>
      <c r="CO614" s="8">
        <f t="shared" si="673"/>
        <v>58.5</v>
      </c>
      <c r="CP614" s="8">
        <f t="shared" si="673"/>
        <v>1274.95</v>
      </c>
      <c r="CQ614" s="8">
        <f t="shared" si="673"/>
        <v>32</v>
      </c>
      <c r="CS614" s="11">
        <f t="shared" si="599"/>
        <v>45166</v>
      </c>
      <c r="CT614" s="8">
        <f t="shared" si="645"/>
        <v>0</v>
      </c>
      <c r="CU614" s="8">
        <f t="shared" si="646"/>
        <v>0</v>
      </c>
      <c r="CV614" s="8">
        <f t="shared" si="647"/>
        <v>0</v>
      </c>
      <c r="CW614" s="8">
        <f t="shared" si="648"/>
        <v>0</v>
      </c>
      <c r="CX614" s="8">
        <f t="shared" si="649"/>
        <v>0</v>
      </c>
      <c r="CY614" s="8">
        <f t="shared" si="650"/>
        <v>0</v>
      </c>
      <c r="DA614" s="11">
        <f t="shared" si="600"/>
        <v>45166</v>
      </c>
      <c r="DB614" s="8">
        <f t="shared" si="651"/>
        <v>0</v>
      </c>
      <c r="DC614" s="8">
        <f t="shared" si="652"/>
        <v>0</v>
      </c>
      <c r="DD614" s="8">
        <f t="shared" si="653"/>
        <v>0</v>
      </c>
      <c r="DE614" s="8">
        <f t="shared" si="654"/>
        <v>0</v>
      </c>
      <c r="DF614" s="8">
        <f t="shared" si="655"/>
        <v>0</v>
      </c>
      <c r="DG614" s="8">
        <f t="shared" si="656"/>
        <v>0</v>
      </c>
      <c r="DI614" s="11">
        <f t="shared" si="601"/>
        <v>45166</v>
      </c>
      <c r="DJ614" s="8">
        <f t="shared" si="657"/>
        <v>0</v>
      </c>
      <c r="DK614" s="8">
        <f t="shared" si="658"/>
        <v>0</v>
      </c>
      <c r="DL614" s="8">
        <f t="shared" si="659"/>
        <v>0</v>
      </c>
      <c r="DM614" s="8">
        <f t="shared" si="660"/>
        <v>0</v>
      </c>
      <c r="DN614" s="8">
        <f t="shared" si="661"/>
        <v>0</v>
      </c>
      <c r="DO614" s="8">
        <f t="shared" si="662"/>
        <v>0</v>
      </c>
      <c r="DP614" s="56"/>
      <c r="DQ614" s="56"/>
      <c r="DR614" s="56"/>
      <c r="DS614" s="56"/>
    </row>
    <row r="615" spans="1:123" x14ac:dyDescent="0.3">
      <c r="A615" s="11">
        <f t="shared" si="587"/>
        <v>45167</v>
      </c>
      <c r="B615" s="8">
        <f t="shared" si="628"/>
        <v>1238</v>
      </c>
      <c r="C615" s="8">
        <f t="shared" si="629"/>
        <v>165137.72000000003</v>
      </c>
      <c r="D615" s="8">
        <f t="shared" si="630"/>
        <v>0</v>
      </c>
      <c r="E615" s="8">
        <f t="shared" si="631"/>
        <v>981</v>
      </c>
      <c r="F615" s="8">
        <f t="shared" si="632"/>
        <v>1750.71</v>
      </c>
      <c r="G615" s="8">
        <f t="shared" si="633"/>
        <v>12</v>
      </c>
      <c r="I615" s="11">
        <f t="shared" si="588"/>
        <v>45167</v>
      </c>
      <c r="J615" s="8">
        <f t="shared" si="663"/>
        <v>1216</v>
      </c>
      <c r="K615" s="8">
        <f t="shared" si="663"/>
        <v>168377.58</v>
      </c>
      <c r="L615" s="8">
        <f t="shared" si="663"/>
        <v>690.43</v>
      </c>
      <c r="M615" s="8">
        <f t="shared" si="663"/>
        <v>0</v>
      </c>
      <c r="N615" s="8">
        <f t="shared" si="663"/>
        <v>198.70000000000002</v>
      </c>
      <c r="O615" s="8">
        <f t="shared" si="663"/>
        <v>7</v>
      </c>
      <c r="Q615" s="11">
        <f t="shared" si="589"/>
        <v>45167</v>
      </c>
      <c r="R615" s="8">
        <f t="shared" si="664"/>
        <v>985</v>
      </c>
      <c r="S615" s="8">
        <f t="shared" si="664"/>
        <v>101190.2</v>
      </c>
      <c r="T615" s="8">
        <f t="shared" si="664"/>
        <v>1022.25</v>
      </c>
      <c r="U615" s="8">
        <f t="shared" si="664"/>
        <v>0</v>
      </c>
      <c r="V615" s="8">
        <f t="shared" si="664"/>
        <v>-212.37</v>
      </c>
      <c r="W615" s="8">
        <f t="shared" si="664"/>
        <v>93</v>
      </c>
      <c r="Y615" s="11">
        <f t="shared" si="590"/>
        <v>45167</v>
      </c>
      <c r="Z615" s="8">
        <f t="shared" si="665"/>
        <v>1538</v>
      </c>
      <c r="AA615" s="8">
        <f t="shared" si="665"/>
        <v>193903.28</v>
      </c>
      <c r="AB615" s="8">
        <f t="shared" si="665"/>
        <v>1178.4399999999998</v>
      </c>
      <c r="AC615" s="8">
        <f t="shared" si="665"/>
        <v>0</v>
      </c>
      <c r="AD615" s="8">
        <f t="shared" si="665"/>
        <v>1811.1500000000005</v>
      </c>
      <c r="AE615" s="8">
        <f t="shared" si="665"/>
        <v>30</v>
      </c>
      <c r="AG615" s="11">
        <f t="shared" si="591"/>
        <v>45167</v>
      </c>
      <c r="AH615" s="8">
        <f t="shared" si="666"/>
        <v>1622</v>
      </c>
      <c r="AI615" s="8">
        <f t="shared" si="666"/>
        <v>205449.15000000002</v>
      </c>
      <c r="AJ615" s="8">
        <f t="shared" si="666"/>
        <v>521.04</v>
      </c>
      <c r="AK615" s="8">
        <f t="shared" si="666"/>
        <v>0</v>
      </c>
      <c r="AL615" s="8">
        <f t="shared" si="666"/>
        <v>1684.2300000000002</v>
      </c>
      <c r="AM615" s="8">
        <f t="shared" si="666"/>
        <v>26</v>
      </c>
      <c r="AO615" s="11">
        <f t="shared" si="592"/>
        <v>45167</v>
      </c>
      <c r="AP615" s="8">
        <f t="shared" si="667"/>
        <v>1720</v>
      </c>
      <c r="AQ615" s="8">
        <f t="shared" si="667"/>
        <v>139117.81999999998</v>
      </c>
      <c r="AR615" s="8">
        <f t="shared" si="667"/>
        <v>0</v>
      </c>
      <c r="AS615" s="8">
        <f t="shared" si="667"/>
        <v>791.71</v>
      </c>
      <c r="AT615" s="8">
        <f t="shared" si="667"/>
        <v>-105.88999999999993</v>
      </c>
      <c r="AU615" s="8">
        <f t="shared" si="667"/>
        <v>92</v>
      </c>
      <c r="AW615" s="11">
        <f t="shared" si="593"/>
        <v>45167</v>
      </c>
      <c r="AX615" s="8">
        <f t="shared" si="668"/>
        <v>1235</v>
      </c>
      <c r="AY615" s="8">
        <f t="shared" si="668"/>
        <v>155432.37000000002</v>
      </c>
      <c r="AZ615" s="8">
        <f t="shared" si="668"/>
        <v>682.53999999999985</v>
      </c>
      <c r="BA615" s="8">
        <f t="shared" si="668"/>
        <v>0</v>
      </c>
      <c r="BB615" s="8">
        <f t="shared" si="668"/>
        <v>911.75999999999988</v>
      </c>
      <c r="BC615" s="8">
        <f t="shared" si="668"/>
        <v>82</v>
      </c>
      <c r="BE615" s="11">
        <f t="shared" si="594"/>
        <v>45167</v>
      </c>
      <c r="BF615" s="8">
        <f t="shared" si="669"/>
        <v>1294</v>
      </c>
      <c r="BG615" s="8">
        <f t="shared" si="669"/>
        <v>163142.92000000001</v>
      </c>
      <c r="BH615" s="8">
        <f t="shared" si="669"/>
        <v>904.05999999999983</v>
      </c>
      <c r="BI615" s="8">
        <f t="shared" si="669"/>
        <v>0</v>
      </c>
      <c r="BJ615" s="8">
        <f t="shared" si="669"/>
        <v>4302.2</v>
      </c>
      <c r="BK615" s="8">
        <f t="shared" si="669"/>
        <v>8</v>
      </c>
      <c r="BM615" s="11">
        <f t="shared" si="595"/>
        <v>45167</v>
      </c>
      <c r="BN615" s="8">
        <f t="shared" si="670"/>
        <v>1191</v>
      </c>
      <c r="BO615" s="8">
        <f t="shared" si="670"/>
        <v>94913.829999999987</v>
      </c>
      <c r="BP615" s="8">
        <f t="shared" si="670"/>
        <v>1021</v>
      </c>
      <c r="BQ615" s="8">
        <f t="shared" si="670"/>
        <v>0</v>
      </c>
      <c r="BR615" s="8">
        <f t="shared" si="670"/>
        <v>380</v>
      </c>
      <c r="BS615" s="8">
        <f t="shared" si="670"/>
        <v>49</v>
      </c>
      <c r="BU615" s="11">
        <f t="shared" si="596"/>
        <v>45167</v>
      </c>
      <c r="BV615" s="8">
        <f t="shared" si="671"/>
        <v>1106</v>
      </c>
      <c r="BW615" s="8">
        <f t="shared" si="671"/>
        <v>132365.48999999996</v>
      </c>
      <c r="BX615" s="8">
        <f t="shared" si="671"/>
        <v>1376</v>
      </c>
      <c r="BY615" s="8">
        <f t="shared" si="671"/>
        <v>0</v>
      </c>
      <c r="BZ615" s="8">
        <f t="shared" si="671"/>
        <v>550.5</v>
      </c>
      <c r="CA615" s="8">
        <f t="shared" si="671"/>
        <v>41</v>
      </c>
      <c r="CC615" s="11">
        <f t="shared" si="597"/>
        <v>45167</v>
      </c>
      <c r="CD615" s="8">
        <f t="shared" si="672"/>
        <v>1699</v>
      </c>
      <c r="CE615" s="8">
        <f t="shared" si="672"/>
        <v>201844.26</v>
      </c>
      <c r="CF615" s="8">
        <f t="shared" si="672"/>
        <v>1021.84</v>
      </c>
      <c r="CG615" s="8">
        <f t="shared" si="672"/>
        <v>11496.18</v>
      </c>
      <c r="CH615" s="8">
        <f t="shared" si="672"/>
        <v>4488.8</v>
      </c>
      <c r="CI615" s="8">
        <f t="shared" si="672"/>
        <v>36</v>
      </c>
      <c r="CK615" s="11">
        <f t="shared" si="598"/>
        <v>45167</v>
      </c>
      <c r="CL615" s="8">
        <f t="shared" si="673"/>
        <v>694</v>
      </c>
      <c r="CM615" s="8">
        <f t="shared" si="673"/>
        <v>52904.310000000005</v>
      </c>
      <c r="CN615" s="8">
        <f t="shared" si="673"/>
        <v>0</v>
      </c>
      <c r="CO615" s="8">
        <f t="shared" si="673"/>
        <v>66.5</v>
      </c>
      <c r="CP615" s="8">
        <f t="shared" si="673"/>
        <v>1451.28</v>
      </c>
      <c r="CQ615" s="8">
        <f t="shared" si="673"/>
        <v>32</v>
      </c>
      <c r="CS615" s="11">
        <f t="shared" si="599"/>
        <v>45167</v>
      </c>
      <c r="CT615" s="8">
        <f t="shared" si="645"/>
        <v>0</v>
      </c>
      <c r="CU615" s="8">
        <f t="shared" si="646"/>
        <v>0</v>
      </c>
      <c r="CV615" s="8">
        <f t="shared" si="647"/>
        <v>0</v>
      </c>
      <c r="CW615" s="8">
        <f t="shared" si="648"/>
        <v>0</v>
      </c>
      <c r="CX615" s="8">
        <f t="shared" si="649"/>
        <v>0</v>
      </c>
      <c r="CY615" s="8">
        <f t="shared" si="650"/>
        <v>0</v>
      </c>
      <c r="DA615" s="11">
        <f t="shared" si="600"/>
        <v>45167</v>
      </c>
      <c r="DB615" s="8">
        <f t="shared" si="651"/>
        <v>0</v>
      </c>
      <c r="DC615" s="8">
        <f t="shared" si="652"/>
        <v>0</v>
      </c>
      <c r="DD615" s="8">
        <f t="shared" si="653"/>
        <v>0</v>
      </c>
      <c r="DE615" s="8">
        <f t="shared" si="654"/>
        <v>0</v>
      </c>
      <c r="DF615" s="8">
        <f t="shared" si="655"/>
        <v>0</v>
      </c>
      <c r="DG615" s="8">
        <f t="shared" si="656"/>
        <v>0</v>
      </c>
      <c r="DI615" s="11">
        <f t="shared" si="601"/>
        <v>45167</v>
      </c>
      <c r="DJ615" s="8">
        <f t="shared" si="657"/>
        <v>0</v>
      </c>
      <c r="DK615" s="8">
        <f t="shared" si="658"/>
        <v>0</v>
      </c>
      <c r="DL615" s="8">
        <f t="shared" si="659"/>
        <v>0</v>
      </c>
      <c r="DM615" s="8">
        <f t="shared" si="660"/>
        <v>0</v>
      </c>
      <c r="DN615" s="8">
        <f t="shared" si="661"/>
        <v>0</v>
      </c>
      <c r="DO615" s="8">
        <f t="shared" si="662"/>
        <v>0</v>
      </c>
      <c r="DP615" s="56"/>
      <c r="DQ615" s="56"/>
      <c r="DR615" s="56"/>
      <c r="DS615" s="56"/>
    </row>
    <row r="616" spans="1:123" x14ac:dyDescent="0.3">
      <c r="A616" s="11">
        <f t="shared" si="587"/>
        <v>45168</v>
      </c>
      <c r="B616" s="8">
        <f t="shared" si="628"/>
        <v>1273</v>
      </c>
      <c r="C616" s="8">
        <f t="shared" si="629"/>
        <v>170080.55000000002</v>
      </c>
      <c r="D616" s="8">
        <f t="shared" si="630"/>
        <v>0</v>
      </c>
      <c r="E616" s="8">
        <f t="shared" si="631"/>
        <v>996</v>
      </c>
      <c r="F616" s="8">
        <f t="shared" si="632"/>
        <v>1775.71</v>
      </c>
      <c r="G616" s="8">
        <f t="shared" si="633"/>
        <v>12</v>
      </c>
      <c r="I616" s="11">
        <f t="shared" si="588"/>
        <v>45168</v>
      </c>
      <c r="J616" s="8">
        <f t="shared" si="663"/>
        <v>1243</v>
      </c>
      <c r="K616" s="8">
        <f t="shared" si="663"/>
        <v>172287.18999999997</v>
      </c>
      <c r="L616" s="8">
        <f t="shared" si="663"/>
        <v>695.62</v>
      </c>
      <c r="M616" s="8">
        <f t="shared" si="663"/>
        <v>0</v>
      </c>
      <c r="N616" s="8">
        <f t="shared" si="663"/>
        <v>198.70000000000002</v>
      </c>
      <c r="O616" s="8">
        <f t="shared" si="663"/>
        <v>7</v>
      </c>
      <c r="Q616" s="11">
        <f t="shared" si="589"/>
        <v>45168</v>
      </c>
      <c r="R616" s="8">
        <f t="shared" si="664"/>
        <v>1014</v>
      </c>
      <c r="S616" s="8">
        <f t="shared" si="664"/>
        <v>104715.75</v>
      </c>
      <c r="T616" s="8">
        <f t="shared" si="664"/>
        <v>1102.75</v>
      </c>
      <c r="U616" s="8">
        <f t="shared" si="664"/>
        <v>0</v>
      </c>
      <c r="V616" s="8">
        <f t="shared" si="664"/>
        <v>-212.37</v>
      </c>
      <c r="W616" s="8">
        <f t="shared" si="664"/>
        <v>93</v>
      </c>
      <c r="Y616" s="11">
        <f t="shared" si="590"/>
        <v>45168</v>
      </c>
      <c r="Z616" s="8">
        <f t="shared" si="665"/>
        <v>1576</v>
      </c>
      <c r="AA616" s="8">
        <f t="shared" si="665"/>
        <v>198701.25</v>
      </c>
      <c r="AB616" s="8">
        <f t="shared" si="665"/>
        <v>1192.32</v>
      </c>
      <c r="AC616" s="8">
        <f t="shared" si="665"/>
        <v>0</v>
      </c>
      <c r="AD616" s="8">
        <f t="shared" si="665"/>
        <v>1816.1000000000006</v>
      </c>
      <c r="AE616" s="8">
        <f t="shared" si="665"/>
        <v>31</v>
      </c>
      <c r="AG616" s="11">
        <f t="shared" si="591"/>
        <v>45168</v>
      </c>
      <c r="AH616" s="8">
        <f t="shared" si="666"/>
        <v>1677</v>
      </c>
      <c r="AI616" s="8">
        <f t="shared" si="666"/>
        <v>212454.82000000004</v>
      </c>
      <c r="AJ616" s="8">
        <f t="shared" si="666"/>
        <v>547.88</v>
      </c>
      <c r="AK616" s="8">
        <f t="shared" si="666"/>
        <v>0</v>
      </c>
      <c r="AL616" s="8">
        <f t="shared" si="666"/>
        <v>1782.2300000000002</v>
      </c>
      <c r="AM616" s="8">
        <f t="shared" si="666"/>
        <v>26</v>
      </c>
      <c r="AO616" s="11">
        <f t="shared" si="592"/>
        <v>45168</v>
      </c>
      <c r="AP616" s="8">
        <f t="shared" si="667"/>
        <v>1786</v>
      </c>
      <c r="AQ616" s="8">
        <f t="shared" si="667"/>
        <v>144496.69999999998</v>
      </c>
      <c r="AR616" s="8">
        <f t="shared" si="667"/>
        <v>0</v>
      </c>
      <c r="AS616" s="8">
        <f t="shared" si="667"/>
        <v>812.71</v>
      </c>
      <c r="AT616" s="8">
        <f t="shared" si="667"/>
        <v>-105.88999999999993</v>
      </c>
      <c r="AU616" s="8">
        <f t="shared" si="667"/>
        <v>93</v>
      </c>
      <c r="AW616" s="11">
        <f t="shared" si="593"/>
        <v>45168</v>
      </c>
      <c r="AX616" s="8">
        <f t="shared" si="668"/>
        <v>1281</v>
      </c>
      <c r="AY616" s="8">
        <f t="shared" si="668"/>
        <v>160079.31000000003</v>
      </c>
      <c r="AZ616" s="8">
        <f t="shared" si="668"/>
        <v>708.40999999999985</v>
      </c>
      <c r="BA616" s="8">
        <f t="shared" si="668"/>
        <v>0</v>
      </c>
      <c r="BB616" s="8">
        <f t="shared" si="668"/>
        <v>911.75999999999988</v>
      </c>
      <c r="BC616" s="8">
        <f t="shared" si="668"/>
        <v>83</v>
      </c>
      <c r="BE616" s="11">
        <f t="shared" si="594"/>
        <v>45168</v>
      </c>
      <c r="BF616" s="8">
        <f t="shared" si="669"/>
        <v>1321</v>
      </c>
      <c r="BG616" s="8">
        <f t="shared" si="669"/>
        <v>166571.38</v>
      </c>
      <c r="BH616" s="8">
        <f t="shared" si="669"/>
        <v>907.30999999999983</v>
      </c>
      <c r="BI616" s="8">
        <f t="shared" si="669"/>
        <v>0</v>
      </c>
      <c r="BJ616" s="8">
        <f t="shared" si="669"/>
        <v>4352.2</v>
      </c>
      <c r="BK616" s="8">
        <f t="shared" si="669"/>
        <v>8</v>
      </c>
      <c r="BM616" s="11">
        <f t="shared" si="595"/>
        <v>45168</v>
      </c>
      <c r="BN616" s="8">
        <f t="shared" si="670"/>
        <v>1241</v>
      </c>
      <c r="BO616" s="8">
        <f t="shared" si="670"/>
        <v>98571.719999999987</v>
      </c>
      <c r="BP616" s="8">
        <f t="shared" si="670"/>
        <v>1039</v>
      </c>
      <c r="BQ616" s="8">
        <f t="shared" si="670"/>
        <v>0</v>
      </c>
      <c r="BR616" s="8">
        <f t="shared" si="670"/>
        <v>380</v>
      </c>
      <c r="BS616" s="8">
        <f t="shared" si="670"/>
        <v>49</v>
      </c>
      <c r="BU616" s="11">
        <f t="shared" si="596"/>
        <v>45168</v>
      </c>
      <c r="BV616" s="8">
        <f t="shared" si="671"/>
        <v>1120</v>
      </c>
      <c r="BW616" s="8">
        <f t="shared" si="671"/>
        <v>133974.98999999996</v>
      </c>
      <c r="BX616" s="8">
        <f t="shared" si="671"/>
        <v>1385</v>
      </c>
      <c r="BY616" s="8">
        <f t="shared" si="671"/>
        <v>0</v>
      </c>
      <c r="BZ616" s="8">
        <f t="shared" si="671"/>
        <v>550.5</v>
      </c>
      <c r="CA616" s="8">
        <f t="shared" si="671"/>
        <v>43</v>
      </c>
      <c r="CC616" s="11">
        <f t="shared" si="597"/>
        <v>45168</v>
      </c>
      <c r="CD616" s="8">
        <f t="shared" si="672"/>
        <v>1765</v>
      </c>
      <c r="CE616" s="8">
        <f t="shared" si="672"/>
        <v>208695.1</v>
      </c>
      <c r="CF616" s="8">
        <f t="shared" si="672"/>
        <v>1096.3400000000001</v>
      </c>
      <c r="CG616" s="8">
        <f t="shared" si="672"/>
        <v>11943.03</v>
      </c>
      <c r="CH616" s="8">
        <f t="shared" si="672"/>
        <v>4638.8</v>
      </c>
      <c r="CI616" s="8">
        <f t="shared" si="672"/>
        <v>39</v>
      </c>
      <c r="CK616" s="11">
        <f t="shared" si="598"/>
        <v>45168</v>
      </c>
      <c r="CL616" s="8">
        <f t="shared" si="673"/>
        <v>720</v>
      </c>
      <c r="CM616" s="8">
        <f t="shared" si="673"/>
        <v>54807.630000000005</v>
      </c>
      <c r="CN616" s="8">
        <f t="shared" si="673"/>
        <v>0</v>
      </c>
      <c r="CO616" s="8">
        <f t="shared" si="673"/>
        <v>87.5</v>
      </c>
      <c r="CP616" s="8">
        <f t="shared" si="673"/>
        <v>1481.28</v>
      </c>
      <c r="CQ616" s="8">
        <f t="shared" si="673"/>
        <v>32</v>
      </c>
      <c r="CS616" s="11">
        <f t="shared" si="599"/>
        <v>45168</v>
      </c>
      <c r="CT616" s="8">
        <f t="shared" si="645"/>
        <v>0</v>
      </c>
      <c r="CU616" s="8">
        <f t="shared" si="646"/>
        <v>0</v>
      </c>
      <c r="CV616" s="8">
        <f t="shared" si="647"/>
        <v>0</v>
      </c>
      <c r="CW616" s="8">
        <f t="shared" si="648"/>
        <v>0</v>
      </c>
      <c r="CX616" s="8">
        <f t="shared" si="649"/>
        <v>0</v>
      </c>
      <c r="CY616" s="8">
        <f t="shared" si="650"/>
        <v>0</v>
      </c>
      <c r="DA616" s="11">
        <f t="shared" si="600"/>
        <v>45168</v>
      </c>
      <c r="DB616" s="8">
        <f t="shared" si="651"/>
        <v>0</v>
      </c>
      <c r="DC616" s="8">
        <f t="shared" si="652"/>
        <v>0</v>
      </c>
      <c r="DD616" s="8">
        <f t="shared" si="653"/>
        <v>0</v>
      </c>
      <c r="DE616" s="8">
        <f t="shared" si="654"/>
        <v>0</v>
      </c>
      <c r="DF616" s="8">
        <f t="shared" si="655"/>
        <v>0</v>
      </c>
      <c r="DG616" s="8">
        <f t="shared" si="656"/>
        <v>0</v>
      </c>
      <c r="DI616" s="11">
        <f t="shared" si="601"/>
        <v>45168</v>
      </c>
      <c r="DJ616" s="8">
        <f t="shared" si="657"/>
        <v>0</v>
      </c>
      <c r="DK616" s="8">
        <f t="shared" si="658"/>
        <v>0</v>
      </c>
      <c r="DL616" s="8">
        <f t="shared" si="659"/>
        <v>0</v>
      </c>
      <c r="DM616" s="8">
        <f t="shared" si="660"/>
        <v>0</v>
      </c>
      <c r="DN616" s="8">
        <f t="shared" si="661"/>
        <v>0</v>
      </c>
      <c r="DO616" s="8">
        <f t="shared" si="662"/>
        <v>0</v>
      </c>
      <c r="DP616" s="56"/>
      <c r="DQ616" s="56"/>
      <c r="DR616" s="56"/>
      <c r="DS616" s="56"/>
    </row>
    <row r="617" spans="1:123" ht="15" thickBot="1" x14ac:dyDescent="0.35">
      <c r="A617" s="19">
        <f t="shared" si="587"/>
        <v>45169</v>
      </c>
      <c r="B617" s="20">
        <f t="shared" si="628"/>
        <v>1312</v>
      </c>
      <c r="C617" s="20">
        <f t="shared" si="629"/>
        <v>175457.47000000003</v>
      </c>
      <c r="D617" s="20">
        <f t="shared" si="630"/>
        <v>0</v>
      </c>
      <c r="E617" s="20">
        <f t="shared" si="631"/>
        <v>1016</v>
      </c>
      <c r="F617" s="20">
        <f t="shared" si="632"/>
        <v>1775.71</v>
      </c>
      <c r="G617" s="20">
        <f t="shared" si="633"/>
        <v>12</v>
      </c>
      <c r="I617" s="19">
        <f t="shared" si="588"/>
        <v>45169</v>
      </c>
      <c r="J617" s="20">
        <f t="shared" si="663"/>
        <v>1270</v>
      </c>
      <c r="K617" s="20">
        <f t="shared" si="663"/>
        <v>175834.48999999996</v>
      </c>
      <c r="L617" s="20">
        <f t="shared" si="663"/>
        <v>695.62</v>
      </c>
      <c r="M617" s="20">
        <f t="shared" si="663"/>
        <v>0</v>
      </c>
      <c r="N617" s="20">
        <f t="shared" si="663"/>
        <v>233.35000000000002</v>
      </c>
      <c r="O617" s="20">
        <f t="shared" si="663"/>
        <v>7</v>
      </c>
      <c r="Q617" s="19">
        <f t="shared" si="589"/>
        <v>45169</v>
      </c>
      <c r="R617" s="20">
        <f t="shared" si="664"/>
        <v>1043</v>
      </c>
      <c r="S617" s="20">
        <f t="shared" si="664"/>
        <v>107957.34</v>
      </c>
      <c r="T617" s="20">
        <f t="shared" si="664"/>
        <v>1133.75</v>
      </c>
      <c r="U617" s="20">
        <f t="shared" si="664"/>
        <v>0</v>
      </c>
      <c r="V617" s="20">
        <f t="shared" si="664"/>
        <v>-315.11</v>
      </c>
      <c r="W617" s="20">
        <f t="shared" si="664"/>
        <v>93</v>
      </c>
      <c r="Y617" s="19">
        <f t="shared" si="590"/>
        <v>45169</v>
      </c>
      <c r="Z617" s="20">
        <f t="shared" si="665"/>
        <v>1613</v>
      </c>
      <c r="AA617" s="20">
        <f t="shared" si="665"/>
        <v>203028.72</v>
      </c>
      <c r="AB617" s="20">
        <f t="shared" si="665"/>
        <v>1200.6399999999999</v>
      </c>
      <c r="AC617" s="20">
        <f t="shared" si="665"/>
        <v>0</v>
      </c>
      <c r="AD617" s="20">
        <f t="shared" si="665"/>
        <v>1816.1000000000006</v>
      </c>
      <c r="AE617" s="20">
        <f t="shared" si="665"/>
        <v>33</v>
      </c>
      <c r="AG617" s="19">
        <f t="shared" si="591"/>
        <v>45169</v>
      </c>
      <c r="AH617" s="20">
        <f t="shared" si="666"/>
        <v>1724</v>
      </c>
      <c r="AI617" s="20">
        <f t="shared" si="666"/>
        <v>218707.69000000003</v>
      </c>
      <c r="AJ617" s="20">
        <f t="shared" si="666"/>
        <v>555.29</v>
      </c>
      <c r="AK617" s="20">
        <f t="shared" si="666"/>
        <v>0</v>
      </c>
      <c r="AL617" s="20">
        <f t="shared" si="666"/>
        <v>1782.2300000000002</v>
      </c>
      <c r="AM617" s="20">
        <f t="shared" si="666"/>
        <v>26</v>
      </c>
      <c r="AO617" s="19">
        <f t="shared" si="592"/>
        <v>45169</v>
      </c>
      <c r="AP617" s="20">
        <f t="shared" si="667"/>
        <v>1847</v>
      </c>
      <c r="AQ617" s="20">
        <f t="shared" si="667"/>
        <v>149636.93999999997</v>
      </c>
      <c r="AR617" s="20">
        <f t="shared" si="667"/>
        <v>0</v>
      </c>
      <c r="AS617" s="20">
        <f t="shared" si="667"/>
        <v>824.71</v>
      </c>
      <c r="AT617" s="20">
        <f t="shared" si="667"/>
        <v>-105.88999999999993</v>
      </c>
      <c r="AU617" s="20">
        <f t="shared" si="667"/>
        <v>93</v>
      </c>
      <c r="AW617" s="19">
        <f t="shared" si="593"/>
        <v>45169</v>
      </c>
      <c r="AX617" s="20">
        <f t="shared" si="668"/>
        <v>1315</v>
      </c>
      <c r="AY617" s="20">
        <f t="shared" si="668"/>
        <v>163863.24000000002</v>
      </c>
      <c r="AZ617" s="20">
        <f t="shared" si="668"/>
        <v>731.49999999999989</v>
      </c>
      <c r="BA617" s="20">
        <f t="shared" si="668"/>
        <v>0</v>
      </c>
      <c r="BB617" s="20">
        <f t="shared" si="668"/>
        <v>1005.9099999999999</v>
      </c>
      <c r="BC617" s="20">
        <f t="shared" si="668"/>
        <v>83</v>
      </c>
      <c r="BE617" s="19">
        <f t="shared" si="594"/>
        <v>45169</v>
      </c>
      <c r="BF617" s="20">
        <f t="shared" si="669"/>
        <v>1358</v>
      </c>
      <c r="BG617" s="20">
        <f t="shared" si="669"/>
        <v>171145.99</v>
      </c>
      <c r="BH617" s="20">
        <f t="shared" si="669"/>
        <v>921.68999999999983</v>
      </c>
      <c r="BI617" s="20">
        <f t="shared" si="669"/>
        <v>0</v>
      </c>
      <c r="BJ617" s="20">
        <f t="shared" si="669"/>
        <v>4402.2</v>
      </c>
      <c r="BK617" s="20">
        <f t="shared" si="669"/>
        <v>8</v>
      </c>
      <c r="BM617" s="19">
        <f t="shared" si="595"/>
        <v>45169</v>
      </c>
      <c r="BN617" s="20">
        <f t="shared" si="670"/>
        <v>1291</v>
      </c>
      <c r="BO617" s="20">
        <f t="shared" si="670"/>
        <v>102286.12999999999</v>
      </c>
      <c r="BP617" s="20">
        <f t="shared" si="670"/>
        <v>1080</v>
      </c>
      <c r="BQ617" s="20">
        <f t="shared" si="670"/>
        <v>0</v>
      </c>
      <c r="BR617" s="20">
        <f t="shared" si="670"/>
        <v>380</v>
      </c>
      <c r="BS617" s="20">
        <f t="shared" si="670"/>
        <v>49</v>
      </c>
      <c r="BU617" s="19">
        <f t="shared" si="596"/>
        <v>45169</v>
      </c>
      <c r="BV617" s="20">
        <f t="shared" si="671"/>
        <v>1141</v>
      </c>
      <c r="BW617" s="20">
        <f t="shared" si="671"/>
        <v>136430.02999999997</v>
      </c>
      <c r="BX617" s="20">
        <f t="shared" si="671"/>
        <v>1404.5</v>
      </c>
      <c r="BY617" s="20">
        <f t="shared" si="671"/>
        <v>0</v>
      </c>
      <c r="BZ617" s="20">
        <f t="shared" si="671"/>
        <v>550.5</v>
      </c>
      <c r="CA617" s="20">
        <f t="shared" si="671"/>
        <v>51</v>
      </c>
      <c r="CC617" s="19">
        <f t="shared" si="597"/>
        <v>45169</v>
      </c>
      <c r="CD617" s="20">
        <f t="shared" si="672"/>
        <v>1808</v>
      </c>
      <c r="CE617" s="20">
        <f t="shared" si="672"/>
        <v>213284.95</v>
      </c>
      <c r="CF617" s="20">
        <f t="shared" si="672"/>
        <v>1117.8400000000001</v>
      </c>
      <c r="CG617" s="20">
        <f t="shared" si="672"/>
        <v>12225.68</v>
      </c>
      <c r="CH617" s="20">
        <f t="shared" si="672"/>
        <v>4588.8</v>
      </c>
      <c r="CI617" s="20">
        <f t="shared" si="672"/>
        <v>41</v>
      </c>
      <c r="CK617" s="19">
        <f t="shared" si="598"/>
        <v>45169</v>
      </c>
      <c r="CL617" s="20">
        <f t="shared" si="673"/>
        <v>743</v>
      </c>
      <c r="CM617" s="20">
        <f t="shared" si="673"/>
        <v>56612.05</v>
      </c>
      <c r="CN617" s="20">
        <f t="shared" si="673"/>
        <v>0</v>
      </c>
      <c r="CO617" s="20">
        <f t="shared" si="673"/>
        <v>87.5</v>
      </c>
      <c r="CP617" s="20">
        <f t="shared" si="673"/>
        <v>1511.28</v>
      </c>
      <c r="CQ617" s="20">
        <f t="shared" si="673"/>
        <v>32</v>
      </c>
      <c r="CS617" s="19">
        <f t="shared" si="599"/>
        <v>45169</v>
      </c>
      <c r="CT617" s="20">
        <f t="shared" si="645"/>
        <v>0</v>
      </c>
      <c r="CU617" s="20">
        <f t="shared" si="646"/>
        <v>0</v>
      </c>
      <c r="CV617" s="20">
        <f t="shared" si="647"/>
        <v>0</v>
      </c>
      <c r="CW617" s="20">
        <f t="shared" si="648"/>
        <v>0</v>
      </c>
      <c r="CX617" s="20">
        <f t="shared" si="649"/>
        <v>0</v>
      </c>
      <c r="CY617" s="20">
        <f t="shared" si="650"/>
        <v>0</v>
      </c>
      <c r="DA617" s="19">
        <f t="shared" si="600"/>
        <v>45169</v>
      </c>
      <c r="DB617" s="20">
        <f t="shared" si="651"/>
        <v>0</v>
      </c>
      <c r="DC617" s="20">
        <f t="shared" si="652"/>
        <v>0</v>
      </c>
      <c r="DD617" s="20">
        <f t="shared" si="653"/>
        <v>0</v>
      </c>
      <c r="DE617" s="20">
        <f t="shared" si="654"/>
        <v>0</v>
      </c>
      <c r="DF617" s="20">
        <f t="shared" si="655"/>
        <v>0</v>
      </c>
      <c r="DG617" s="20">
        <f t="shared" si="656"/>
        <v>0</v>
      </c>
      <c r="DI617" s="19">
        <f t="shared" si="601"/>
        <v>45169</v>
      </c>
      <c r="DJ617" s="20">
        <f t="shared" si="657"/>
        <v>0</v>
      </c>
      <c r="DK617" s="20">
        <f t="shared" si="658"/>
        <v>0</v>
      </c>
      <c r="DL617" s="20">
        <f t="shared" si="659"/>
        <v>0</v>
      </c>
      <c r="DM617" s="20">
        <f t="shared" si="660"/>
        <v>0</v>
      </c>
      <c r="DN617" s="20">
        <f t="shared" si="661"/>
        <v>0</v>
      </c>
      <c r="DO617" s="20">
        <f t="shared" si="662"/>
        <v>0</v>
      </c>
      <c r="DP617" s="56"/>
      <c r="DQ617" s="56"/>
      <c r="DR617" s="56"/>
      <c r="DS617" s="56"/>
    </row>
    <row r="618" spans="1:123" x14ac:dyDescent="0.3">
      <c r="A618" s="11">
        <f t="shared" si="587"/>
        <v>45170</v>
      </c>
      <c r="B618" s="21">
        <f>B248</f>
        <v>34</v>
      </c>
      <c r="C618" s="21">
        <f t="shared" ref="C618:G618" si="674">C248</f>
        <v>5069.87</v>
      </c>
      <c r="D618" s="21">
        <f t="shared" si="674"/>
        <v>0</v>
      </c>
      <c r="E618" s="21">
        <f t="shared" si="674"/>
        <v>36</v>
      </c>
      <c r="F618" s="21">
        <f t="shared" si="674"/>
        <v>0</v>
      </c>
      <c r="G618" s="21">
        <f t="shared" si="674"/>
        <v>0</v>
      </c>
      <c r="I618" s="11">
        <f t="shared" si="588"/>
        <v>45170</v>
      </c>
      <c r="J618" s="21">
        <f>J248</f>
        <v>10</v>
      </c>
      <c r="K618" s="21">
        <f t="shared" ref="K618:O618" si="675">K248</f>
        <v>1643.31</v>
      </c>
      <c r="L618" s="21">
        <f t="shared" si="675"/>
        <v>10.38</v>
      </c>
      <c r="M618" s="21">
        <f t="shared" si="675"/>
        <v>0</v>
      </c>
      <c r="N618" s="21">
        <f t="shared" si="675"/>
        <v>0</v>
      </c>
      <c r="O618" s="21">
        <f t="shared" si="675"/>
        <v>0</v>
      </c>
      <c r="Q618" s="11">
        <f t="shared" si="589"/>
        <v>45170</v>
      </c>
      <c r="R618" s="21">
        <f>R248</f>
        <v>31</v>
      </c>
      <c r="S618" s="21">
        <f t="shared" ref="S618:W618" si="676">S248</f>
        <v>3716.93</v>
      </c>
      <c r="T618" s="21">
        <f t="shared" si="676"/>
        <v>29</v>
      </c>
      <c r="U618" s="21">
        <f t="shared" si="676"/>
        <v>0</v>
      </c>
      <c r="V618" s="21">
        <f t="shared" si="676"/>
        <v>0</v>
      </c>
      <c r="W618" s="21">
        <f t="shared" si="676"/>
        <v>0</v>
      </c>
      <c r="Y618" s="11">
        <f t="shared" si="590"/>
        <v>45170</v>
      </c>
      <c r="Z618" s="21">
        <f>Z248</f>
        <v>29</v>
      </c>
      <c r="AA618" s="21">
        <f t="shared" ref="AA618:AE618" si="677">AA248</f>
        <v>3326.59</v>
      </c>
      <c r="AB618" s="21">
        <f t="shared" si="677"/>
        <v>19.799999999999997</v>
      </c>
      <c r="AC618" s="21">
        <f t="shared" si="677"/>
        <v>0</v>
      </c>
      <c r="AD618" s="21">
        <f t="shared" si="677"/>
        <v>50</v>
      </c>
      <c r="AE618" s="21">
        <f t="shared" si="677"/>
        <v>2</v>
      </c>
      <c r="AG618" s="11">
        <f t="shared" si="591"/>
        <v>45170</v>
      </c>
      <c r="AH618" s="21">
        <f>AH248</f>
        <v>39</v>
      </c>
      <c r="AI618" s="21">
        <f t="shared" ref="AI618:AM618" si="678">AI248</f>
        <v>4452.7299999999996</v>
      </c>
      <c r="AJ618" s="21">
        <f t="shared" si="678"/>
        <v>151.77000000000001</v>
      </c>
      <c r="AK618" s="21">
        <f t="shared" si="678"/>
        <v>0</v>
      </c>
      <c r="AL618" s="21">
        <f t="shared" si="678"/>
        <v>0</v>
      </c>
      <c r="AM618" s="21">
        <f t="shared" si="678"/>
        <v>0</v>
      </c>
      <c r="AO618" s="11">
        <f t="shared" si="592"/>
        <v>45170</v>
      </c>
      <c r="AP618" s="21">
        <f>AP248</f>
        <v>42</v>
      </c>
      <c r="AQ618" s="21">
        <f t="shared" ref="AQ618:AU618" si="679">AQ248</f>
        <v>3490.14</v>
      </c>
      <c r="AR618" s="21">
        <f t="shared" si="679"/>
        <v>0</v>
      </c>
      <c r="AS618" s="21">
        <f t="shared" si="679"/>
        <v>26.5</v>
      </c>
      <c r="AT618" s="21">
        <f t="shared" si="679"/>
        <v>0</v>
      </c>
      <c r="AU618" s="21">
        <f t="shared" si="679"/>
        <v>0</v>
      </c>
      <c r="AW618" s="11">
        <f t="shared" si="593"/>
        <v>45170</v>
      </c>
      <c r="AX618" s="21">
        <f>AX248</f>
        <v>51</v>
      </c>
      <c r="AY618" s="21">
        <f t="shared" ref="AY618:BC618" si="680">AY248</f>
        <v>5929.15</v>
      </c>
      <c r="AZ618" s="21">
        <f t="shared" si="680"/>
        <v>15.7</v>
      </c>
      <c r="BA618" s="21">
        <f t="shared" si="680"/>
        <v>0</v>
      </c>
      <c r="BB618" s="21">
        <f t="shared" si="680"/>
        <v>44.15</v>
      </c>
      <c r="BC618" s="21">
        <f t="shared" si="680"/>
        <v>1</v>
      </c>
      <c r="BE618" s="11">
        <f t="shared" si="594"/>
        <v>45170</v>
      </c>
      <c r="BF618" s="21">
        <f>BF248</f>
        <v>60</v>
      </c>
      <c r="BG618" s="21">
        <f t="shared" ref="BG618:BK618" si="681">BG248</f>
        <v>8987.36</v>
      </c>
      <c r="BH618" s="21">
        <f t="shared" si="681"/>
        <v>43.15</v>
      </c>
      <c r="BI618" s="21">
        <f t="shared" si="681"/>
        <v>0</v>
      </c>
      <c r="BJ618" s="21">
        <f t="shared" si="681"/>
        <v>408</v>
      </c>
      <c r="BK618" s="21">
        <f t="shared" si="681"/>
        <v>0</v>
      </c>
      <c r="BM618" s="11">
        <f t="shared" si="595"/>
        <v>45170</v>
      </c>
      <c r="BN618" s="21">
        <f>BN248</f>
        <v>48</v>
      </c>
      <c r="BO618" s="21">
        <f t="shared" ref="BO618:BS618" si="682">BO248</f>
        <v>3768.61</v>
      </c>
      <c r="BP618" s="21">
        <f t="shared" si="682"/>
        <v>104</v>
      </c>
      <c r="BQ618" s="21">
        <f t="shared" si="682"/>
        <v>0</v>
      </c>
      <c r="BR618" s="21">
        <f t="shared" si="682"/>
        <v>0</v>
      </c>
      <c r="BS618" s="21">
        <f t="shared" si="682"/>
        <v>0</v>
      </c>
      <c r="BU618" s="11">
        <f t="shared" si="596"/>
        <v>45170</v>
      </c>
      <c r="BV618" s="21">
        <f>BV248</f>
        <v>33</v>
      </c>
      <c r="BW618" s="21">
        <f t="shared" ref="BW618:CA618" si="683">BW248</f>
        <v>4152.03</v>
      </c>
      <c r="BX618" s="21">
        <f t="shared" si="683"/>
        <v>66.5</v>
      </c>
      <c r="BY618" s="21">
        <f t="shared" si="683"/>
        <v>0</v>
      </c>
      <c r="BZ618" s="21">
        <f t="shared" si="683"/>
        <v>0</v>
      </c>
      <c r="CA618" s="21">
        <f t="shared" si="683"/>
        <v>1</v>
      </c>
      <c r="CC618" s="11">
        <f t="shared" si="597"/>
        <v>45170</v>
      </c>
      <c r="CD618" s="21">
        <f>CD248</f>
        <v>62</v>
      </c>
      <c r="CE618" s="21">
        <f t="shared" ref="CE618:CI618" si="684">CE248</f>
        <v>7175.39</v>
      </c>
      <c r="CF618" s="21">
        <f t="shared" si="684"/>
        <v>93</v>
      </c>
      <c r="CG618" s="21">
        <f t="shared" si="684"/>
        <v>656</v>
      </c>
      <c r="CH618" s="21">
        <f t="shared" si="684"/>
        <v>25</v>
      </c>
      <c r="CI618" s="21">
        <f t="shared" si="684"/>
        <v>2</v>
      </c>
      <c r="CK618" s="11">
        <f t="shared" si="598"/>
        <v>45170</v>
      </c>
      <c r="CL618" s="21">
        <f>CL248</f>
        <v>9</v>
      </c>
      <c r="CM618" s="21">
        <f t="shared" ref="CM618:CQ618" si="685">CM248</f>
        <v>806.95</v>
      </c>
      <c r="CN618" s="21">
        <f t="shared" si="685"/>
        <v>0</v>
      </c>
      <c r="CO618" s="21">
        <f t="shared" si="685"/>
        <v>16.5</v>
      </c>
      <c r="CP618" s="21">
        <f t="shared" si="685"/>
        <v>40</v>
      </c>
      <c r="CQ618" s="21">
        <f t="shared" si="685"/>
        <v>0</v>
      </c>
      <c r="CS618" s="11">
        <f t="shared" si="599"/>
        <v>45170</v>
      </c>
      <c r="CT618" s="21">
        <f>CT248</f>
        <v>0</v>
      </c>
      <c r="CU618" s="21">
        <f t="shared" ref="CU618:CY618" si="686">CU248</f>
        <v>0</v>
      </c>
      <c r="CV618" s="21">
        <f t="shared" si="686"/>
        <v>0</v>
      </c>
      <c r="CW618" s="21">
        <f t="shared" si="686"/>
        <v>0</v>
      </c>
      <c r="CX618" s="21">
        <f t="shared" si="686"/>
        <v>0</v>
      </c>
      <c r="CY618" s="21">
        <f t="shared" si="686"/>
        <v>0</v>
      </c>
      <c r="DA618" s="11">
        <f t="shared" si="600"/>
        <v>45170</v>
      </c>
      <c r="DB618" s="21">
        <f>DB248</f>
        <v>0</v>
      </c>
      <c r="DC618" s="21">
        <f t="shared" ref="DC618:DG618" si="687">DC248</f>
        <v>0</v>
      </c>
      <c r="DD618" s="21">
        <f t="shared" si="687"/>
        <v>0</v>
      </c>
      <c r="DE618" s="21">
        <f t="shared" si="687"/>
        <v>0</v>
      </c>
      <c r="DF618" s="21">
        <f t="shared" si="687"/>
        <v>0</v>
      </c>
      <c r="DG618" s="21">
        <f t="shared" si="687"/>
        <v>0</v>
      </c>
      <c r="DI618" s="11">
        <f t="shared" si="601"/>
        <v>45170</v>
      </c>
      <c r="DJ618" s="21">
        <f>DJ248</f>
        <v>0</v>
      </c>
      <c r="DK618" s="21">
        <f t="shared" ref="DK618:DO618" si="688">DK248</f>
        <v>0</v>
      </c>
      <c r="DL618" s="21">
        <f t="shared" si="688"/>
        <v>0</v>
      </c>
      <c r="DM618" s="21">
        <f t="shared" si="688"/>
        <v>0</v>
      </c>
      <c r="DN618" s="21">
        <f t="shared" si="688"/>
        <v>0</v>
      </c>
      <c r="DO618" s="21">
        <f t="shared" si="688"/>
        <v>0</v>
      </c>
      <c r="DP618" s="56"/>
      <c r="DQ618" s="56"/>
      <c r="DR618" s="56"/>
      <c r="DS618" s="56"/>
    </row>
    <row r="619" spans="1:123" x14ac:dyDescent="0.3">
      <c r="A619" s="11">
        <f t="shared" si="587"/>
        <v>45171</v>
      </c>
      <c r="B619" s="8">
        <f t="shared" ref="B619:B647" si="689">B249+B618</f>
        <v>88</v>
      </c>
      <c r="C619" s="8">
        <f t="shared" ref="C619:C647" si="690">C249+C618</f>
        <v>13698.73</v>
      </c>
      <c r="D619" s="8">
        <f t="shared" ref="D619:D647" si="691">D249+D618</f>
        <v>0</v>
      </c>
      <c r="E619" s="8">
        <f t="shared" ref="E619:E647" si="692">E249+E618</f>
        <v>87</v>
      </c>
      <c r="F619" s="8">
        <f t="shared" ref="F619:F647" si="693">F249+F618</f>
        <v>0</v>
      </c>
      <c r="G619" s="8">
        <f t="shared" ref="G619:G647" si="694">G249+G618</f>
        <v>0</v>
      </c>
      <c r="I619" s="11">
        <f t="shared" si="588"/>
        <v>45171</v>
      </c>
      <c r="J619" s="8">
        <f t="shared" ref="J619:O634" si="695">J249+J618</f>
        <v>25</v>
      </c>
      <c r="K619" s="8">
        <f t="shared" si="695"/>
        <v>3669.88</v>
      </c>
      <c r="L619" s="8">
        <f t="shared" si="695"/>
        <v>24.53</v>
      </c>
      <c r="M619" s="8">
        <f t="shared" si="695"/>
        <v>0</v>
      </c>
      <c r="N619" s="8">
        <f t="shared" si="695"/>
        <v>0</v>
      </c>
      <c r="O619" s="8">
        <f t="shared" si="695"/>
        <v>0</v>
      </c>
      <c r="Q619" s="11">
        <f t="shared" si="589"/>
        <v>45171</v>
      </c>
      <c r="R619" s="8">
        <f t="shared" ref="R619:W634" si="696">R249+R618</f>
        <v>59</v>
      </c>
      <c r="S619" s="8">
        <f t="shared" si="696"/>
        <v>7006.8799999999992</v>
      </c>
      <c r="T619" s="8">
        <f t="shared" si="696"/>
        <v>76</v>
      </c>
      <c r="U619" s="8">
        <f t="shared" si="696"/>
        <v>0</v>
      </c>
      <c r="V619" s="8">
        <f t="shared" si="696"/>
        <v>0</v>
      </c>
      <c r="W619" s="8">
        <f t="shared" si="696"/>
        <v>0</v>
      </c>
      <c r="Y619" s="11">
        <f t="shared" si="590"/>
        <v>45171</v>
      </c>
      <c r="Z619" s="8">
        <f t="shared" ref="Z619:AE634" si="697">Z249+Z618</f>
        <v>53</v>
      </c>
      <c r="AA619" s="8">
        <f t="shared" si="697"/>
        <v>6226.04</v>
      </c>
      <c r="AB619" s="8">
        <f t="shared" si="697"/>
        <v>35.53</v>
      </c>
      <c r="AC619" s="8">
        <f t="shared" si="697"/>
        <v>0</v>
      </c>
      <c r="AD619" s="8">
        <f t="shared" si="697"/>
        <v>189</v>
      </c>
      <c r="AE619" s="8">
        <f t="shared" si="697"/>
        <v>4</v>
      </c>
      <c r="AG619" s="11">
        <f t="shared" si="591"/>
        <v>45171</v>
      </c>
      <c r="AH619" s="8">
        <f t="shared" ref="AH619:AM634" si="698">AH249+AH618</f>
        <v>83</v>
      </c>
      <c r="AI619" s="8">
        <f t="shared" si="698"/>
        <v>9541.52</v>
      </c>
      <c r="AJ619" s="8">
        <f t="shared" si="698"/>
        <v>258.19</v>
      </c>
      <c r="AK619" s="8">
        <f t="shared" si="698"/>
        <v>0</v>
      </c>
      <c r="AL619" s="8">
        <f t="shared" si="698"/>
        <v>0</v>
      </c>
      <c r="AM619" s="8">
        <f t="shared" si="698"/>
        <v>0</v>
      </c>
      <c r="AO619" s="11">
        <f t="shared" si="592"/>
        <v>45171</v>
      </c>
      <c r="AP619" s="8">
        <f t="shared" ref="AP619:AU634" si="699">AP249+AP618</f>
        <v>84</v>
      </c>
      <c r="AQ619" s="8">
        <f t="shared" si="699"/>
        <v>6753.09</v>
      </c>
      <c r="AR619" s="8">
        <f t="shared" si="699"/>
        <v>0</v>
      </c>
      <c r="AS619" s="8">
        <f t="shared" si="699"/>
        <v>32.5</v>
      </c>
      <c r="AT619" s="8">
        <f t="shared" si="699"/>
        <v>11.5</v>
      </c>
      <c r="AU619" s="8">
        <f t="shared" si="699"/>
        <v>0</v>
      </c>
      <c r="AW619" s="11">
        <f t="shared" si="593"/>
        <v>45171</v>
      </c>
      <c r="AX619" s="8">
        <f t="shared" ref="AX619:BC634" si="700">AX249+AX618</f>
        <v>115</v>
      </c>
      <c r="AY619" s="8">
        <f t="shared" si="700"/>
        <v>14110.9</v>
      </c>
      <c r="AZ619" s="8">
        <f t="shared" si="700"/>
        <v>66.5</v>
      </c>
      <c r="BA619" s="8">
        <f t="shared" si="700"/>
        <v>0</v>
      </c>
      <c r="BB619" s="8">
        <f t="shared" si="700"/>
        <v>54.05</v>
      </c>
      <c r="BC619" s="8">
        <f t="shared" si="700"/>
        <v>2</v>
      </c>
      <c r="BE619" s="11">
        <f t="shared" si="594"/>
        <v>45171</v>
      </c>
      <c r="BF619" s="8">
        <f t="shared" ref="BF619:BK634" si="701">BF249+BF618</f>
        <v>123</v>
      </c>
      <c r="BG619" s="8">
        <f t="shared" si="701"/>
        <v>19441.5</v>
      </c>
      <c r="BH619" s="8">
        <f t="shared" si="701"/>
        <v>187.45000000000002</v>
      </c>
      <c r="BI619" s="8">
        <f t="shared" si="701"/>
        <v>0</v>
      </c>
      <c r="BJ619" s="8">
        <f t="shared" si="701"/>
        <v>417.9</v>
      </c>
      <c r="BK619" s="8">
        <f t="shared" si="701"/>
        <v>0</v>
      </c>
      <c r="BM619" s="11">
        <f t="shared" si="595"/>
        <v>45171</v>
      </c>
      <c r="BN619" s="8">
        <f t="shared" ref="BN619:BS634" si="702">BN249+BN618</f>
        <v>93</v>
      </c>
      <c r="BO619" s="8">
        <f t="shared" si="702"/>
        <v>7419.17</v>
      </c>
      <c r="BP619" s="8">
        <f t="shared" si="702"/>
        <v>174</v>
      </c>
      <c r="BQ619" s="8">
        <f t="shared" si="702"/>
        <v>0</v>
      </c>
      <c r="BR619" s="8">
        <f t="shared" si="702"/>
        <v>20</v>
      </c>
      <c r="BS619" s="8">
        <f t="shared" si="702"/>
        <v>0</v>
      </c>
      <c r="BU619" s="11">
        <f t="shared" si="596"/>
        <v>45171</v>
      </c>
      <c r="BV619" s="8">
        <f t="shared" ref="BV619:CA634" si="703">BV249+BV618</f>
        <v>81</v>
      </c>
      <c r="BW619" s="8">
        <f t="shared" si="703"/>
        <v>10586.5</v>
      </c>
      <c r="BX619" s="8">
        <f t="shared" si="703"/>
        <v>173.5</v>
      </c>
      <c r="BY619" s="8">
        <f t="shared" si="703"/>
        <v>0</v>
      </c>
      <c r="BZ619" s="8">
        <f t="shared" si="703"/>
        <v>0</v>
      </c>
      <c r="CA619" s="8">
        <f t="shared" si="703"/>
        <v>3</v>
      </c>
      <c r="CC619" s="11">
        <f t="shared" si="597"/>
        <v>45171</v>
      </c>
      <c r="CD619" s="8">
        <f t="shared" ref="CD619:CI634" si="704">CD249+CD618</f>
        <v>144</v>
      </c>
      <c r="CE619" s="8">
        <f t="shared" si="704"/>
        <v>17123.689999999999</v>
      </c>
      <c r="CF619" s="8">
        <f t="shared" si="704"/>
        <v>418.45</v>
      </c>
      <c r="CG619" s="8">
        <f t="shared" si="704"/>
        <v>1624.8999999999999</v>
      </c>
      <c r="CH619" s="8">
        <f t="shared" si="704"/>
        <v>85</v>
      </c>
      <c r="CI619" s="8">
        <f t="shared" si="704"/>
        <v>6</v>
      </c>
      <c r="CK619" s="11">
        <f t="shared" si="598"/>
        <v>45171</v>
      </c>
      <c r="CL619" s="8">
        <f t="shared" ref="CL619:CQ634" si="705">CL249+CL618</f>
        <v>36</v>
      </c>
      <c r="CM619" s="8">
        <f t="shared" si="705"/>
        <v>3124.7799999999997</v>
      </c>
      <c r="CN619" s="8">
        <f t="shared" si="705"/>
        <v>0</v>
      </c>
      <c r="CO619" s="8">
        <f t="shared" si="705"/>
        <v>16.5</v>
      </c>
      <c r="CP619" s="8">
        <f t="shared" si="705"/>
        <v>85</v>
      </c>
      <c r="CQ619" s="8">
        <f t="shared" si="705"/>
        <v>0</v>
      </c>
      <c r="CS619" s="11">
        <f t="shared" si="599"/>
        <v>45171</v>
      </c>
      <c r="CT619" s="8">
        <f t="shared" ref="CT619:CT647" si="706">CT249+CT618</f>
        <v>0</v>
      </c>
      <c r="CU619" s="8">
        <f t="shared" ref="CU619:CU647" si="707">CU249+CU618</f>
        <v>0</v>
      </c>
      <c r="CV619" s="8">
        <f t="shared" ref="CV619:CV647" si="708">CV249+CV618</f>
        <v>0</v>
      </c>
      <c r="CW619" s="8">
        <f t="shared" ref="CW619:CW647" si="709">CW249+CW618</f>
        <v>0</v>
      </c>
      <c r="CX619" s="8">
        <f t="shared" ref="CX619:CX647" si="710">CX249+CX618</f>
        <v>0</v>
      </c>
      <c r="CY619" s="8">
        <f t="shared" ref="CY619:CY647" si="711">CY249+CY618</f>
        <v>0</v>
      </c>
      <c r="DA619" s="11">
        <f t="shared" si="600"/>
        <v>45171</v>
      </c>
      <c r="DB619" s="8">
        <f t="shared" ref="DB619:DB647" si="712">DB249+DB618</f>
        <v>0</v>
      </c>
      <c r="DC619" s="8">
        <f t="shared" ref="DC619:DC647" si="713">DC249+DC618</f>
        <v>0</v>
      </c>
      <c r="DD619" s="8">
        <f t="shared" ref="DD619:DD647" si="714">DD249+DD618</f>
        <v>0</v>
      </c>
      <c r="DE619" s="8">
        <f t="shared" ref="DE619:DE647" si="715">DE249+DE618</f>
        <v>0</v>
      </c>
      <c r="DF619" s="8">
        <f t="shared" ref="DF619:DF647" si="716">DF249+DF618</f>
        <v>0</v>
      </c>
      <c r="DG619" s="8">
        <f t="shared" ref="DG619:DG647" si="717">DG249+DG618</f>
        <v>0</v>
      </c>
      <c r="DI619" s="11">
        <f t="shared" si="601"/>
        <v>45171</v>
      </c>
      <c r="DJ619" s="8">
        <f t="shared" ref="DJ619:DJ647" si="718">DJ249+DJ618</f>
        <v>0</v>
      </c>
      <c r="DK619" s="8">
        <f t="shared" ref="DK619:DK647" si="719">DK249+DK618</f>
        <v>0</v>
      </c>
      <c r="DL619" s="8">
        <f t="shared" ref="DL619:DL647" si="720">DL249+DL618</f>
        <v>0</v>
      </c>
      <c r="DM619" s="8">
        <f t="shared" ref="DM619:DM647" si="721">DM249+DM618</f>
        <v>0</v>
      </c>
      <c r="DN619" s="8">
        <f t="shared" ref="DN619:DN647" si="722">DN249+DN618</f>
        <v>0</v>
      </c>
      <c r="DO619" s="8">
        <f t="shared" ref="DO619:DO647" si="723">DO249+DO618</f>
        <v>0</v>
      </c>
      <c r="DP619" s="56"/>
      <c r="DQ619" s="56"/>
      <c r="DR619" s="56"/>
      <c r="DS619" s="56"/>
    </row>
    <row r="620" spans="1:123" x14ac:dyDescent="0.3">
      <c r="A620" s="11">
        <f t="shared" si="587"/>
        <v>45172</v>
      </c>
      <c r="B620" s="8">
        <f t="shared" si="689"/>
        <v>111</v>
      </c>
      <c r="C620" s="8">
        <f t="shared" si="690"/>
        <v>16987.34</v>
      </c>
      <c r="D620" s="8">
        <f t="shared" si="691"/>
        <v>0</v>
      </c>
      <c r="E620" s="8">
        <f t="shared" si="692"/>
        <v>107</v>
      </c>
      <c r="F620" s="8">
        <f t="shared" si="693"/>
        <v>0</v>
      </c>
      <c r="G620" s="8">
        <f t="shared" si="694"/>
        <v>1</v>
      </c>
      <c r="I620" s="11">
        <f t="shared" si="588"/>
        <v>45172</v>
      </c>
      <c r="J620" s="8">
        <f t="shared" si="695"/>
        <v>33</v>
      </c>
      <c r="K620" s="8">
        <f t="shared" si="695"/>
        <v>4829.82</v>
      </c>
      <c r="L620" s="8">
        <f t="shared" si="695"/>
        <v>24.53</v>
      </c>
      <c r="M620" s="8">
        <f t="shared" si="695"/>
        <v>0</v>
      </c>
      <c r="N620" s="8">
        <f t="shared" si="695"/>
        <v>0</v>
      </c>
      <c r="O620" s="8">
        <f t="shared" si="695"/>
        <v>0</v>
      </c>
      <c r="Q620" s="11">
        <f t="shared" si="589"/>
        <v>45172</v>
      </c>
      <c r="R620" s="8">
        <f t="shared" si="696"/>
        <v>75</v>
      </c>
      <c r="S620" s="8">
        <f t="shared" si="696"/>
        <v>8784.1899999999987</v>
      </c>
      <c r="T620" s="8">
        <f t="shared" si="696"/>
        <v>107</v>
      </c>
      <c r="U620" s="8">
        <f t="shared" si="696"/>
        <v>0</v>
      </c>
      <c r="V620" s="8">
        <f t="shared" si="696"/>
        <v>0</v>
      </c>
      <c r="W620" s="8">
        <f t="shared" si="696"/>
        <v>0</v>
      </c>
      <c r="Y620" s="11">
        <f t="shared" si="590"/>
        <v>45172</v>
      </c>
      <c r="Z620" s="8">
        <f t="shared" si="697"/>
        <v>76</v>
      </c>
      <c r="AA620" s="8">
        <f t="shared" si="697"/>
        <v>8678.09</v>
      </c>
      <c r="AB620" s="8">
        <f t="shared" si="697"/>
        <v>76.25</v>
      </c>
      <c r="AC620" s="8">
        <f t="shared" si="697"/>
        <v>0</v>
      </c>
      <c r="AD620" s="8">
        <f t="shared" si="697"/>
        <v>323</v>
      </c>
      <c r="AE620" s="8">
        <f t="shared" si="697"/>
        <v>6</v>
      </c>
      <c r="AG620" s="11">
        <f t="shared" si="591"/>
        <v>45172</v>
      </c>
      <c r="AH620" s="8">
        <f t="shared" si="698"/>
        <v>123</v>
      </c>
      <c r="AI620" s="8">
        <f t="shared" si="698"/>
        <v>14617.17</v>
      </c>
      <c r="AJ620" s="8">
        <f t="shared" si="698"/>
        <v>261.89</v>
      </c>
      <c r="AK620" s="8">
        <f t="shared" si="698"/>
        <v>0</v>
      </c>
      <c r="AL620" s="8">
        <f t="shared" si="698"/>
        <v>29.7</v>
      </c>
      <c r="AM620" s="8">
        <f t="shared" si="698"/>
        <v>0</v>
      </c>
      <c r="AO620" s="11">
        <f t="shared" si="592"/>
        <v>45172</v>
      </c>
      <c r="AP620" s="8">
        <f t="shared" si="699"/>
        <v>115</v>
      </c>
      <c r="AQ620" s="8">
        <f t="shared" si="699"/>
        <v>9107.56</v>
      </c>
      <c r="AR620" s="8">
        <f t="shared" si="699"/>
        <v>0</v>
      </c>
      <c r="AS620" s="8">
        <f t="shared" si="699"/>
        <v>32.5</v>
      </c>
      <c r="AT620" s="8">
        <f t="shared" si="699"/>
        <v>341.5</v>
      </c>
      <c r="AU620" s="8">
        <f t="shared" si="699"/>
        <v>0</v>
      </c>
      <c r="AW620" s="11">
        <f t="shared" si="593"/>
        <v>45172</v>
      </c>
      <c r="AX620" s="8">
        <f t="shared" si="700"/>
        <v>149</v>
      </c>
      <c r="AY620" s="8">
        <f t="shared" si="700"/>
        <v>17594.36</v>
      </c>
      <c r="AZ620" s="8">
        <f t="shared" si="700"/>
        <v>75.73</v>
      </c>
      <c r="BA620" s="8">
        <f t="shared" si="700"/>
        <v>0</v>
      </c>
      <c r="BB620" s="8">
        <f t="shared" si="700"/>
        <v>54.05</v>
      </c>
      <c r="BC620" s="8">
        <f t="shared" si="700"/>
        <v>3</v>
      </c>
      <c r="BE620" s="11">
        <f t="shared" si="594"/>
        <v>45172</v>
      </c>
      <c r="BF620" s="8">
        <f t="shared" si="701"/>
        <v>168</v>
      </c>
      <c r="BG620" s="8">
        <f t="shared" si="701"/>
        <v>24540.17</v>
      </c>
      <c r="BH620" s="8">
        <f t="shared" si="701"/>
        <v>231.07000000000002</v>
      </c>
      <c r="BI620" s="8">
        <f t="shared" si="701"/>
        <v>0</v>
      </c>
      <c r="BJ620" s="8">
        <f t="shared" si="701"/>
        <v>567.9</v>
      </c>
      <c r="BK620" s="8">
        <f t="shared" si="701"/>
        <v>0</v>
      </c>
      <c r="BM620" s="11">
        <f t="shared" si="595"/>
        <v>45172</v>
      </c>
      <c r="BN620" s="8">
        <f t="shared" si="702"/>
        <v>129</v>
      </c>
      <c r="BO620" s="8">
        <f t="shared" si="702"/>
        <v>10195.380000000001</v>
      </c>
      <c r="BP620" s="8">
        <f t="shared" si="702"/>
        <v>211</v>
      </c>
      <c r="BQ620" s="8">
        <f t="shared" si="702"/>
        <v>0</v>
      </c>
      <c r="BR620" s="8">
        <f t="shared" si="702"/>
        <v>20</v>
      </c>
      <c r="BS620" s="8">
        <f t="shared" si="702"/>
        <v>0</v>
      </c>
      <c r="BU620" s="11">
        <f t="shared" si="596"/>
        <v>45172</v>
      </c>
      <c r="BV620" s="8">
        <f t="shared" si="703"/>
        <v>95</v>
      </c>
      <c r="BW620" s="8">
        <f t="shared" si="703"/>
        <v>12291.09</v>
      </c>
      <c r="BX620" s="8">
        <f t="shared" si="703"/>
        <v>191.5</v>
      </c>
      <c r="BY620" s="8">
        <f t="shared" si="703"/>
        <v>0</v>
      </c>
      <c r="BZ620" s="8">
        <f t="shared" si="703"/>
        <v>0</v>
      </c>
      <c r="CA620" s="8">
        <f t="shared" si="703"/>
        <v>5</v>
      </c>
      <c r="CC620" s="11">
        <f t="shared" si="597"/>
        <v>45172</v>
      </c>
      <c r="CD620" s="8">
        <f t="shared" si="704"/>
        <v>208</v>
      </c>
      <c r="CE620" s="8">
        <f t="shared" si="704"/>
        <v>24419.809999999998</v>
      </c>
      <c r="CF620" s="8">
        <f t="shared" si="704"/>
        <v>492.95</v>
      </c>
      <c r="CG620" s="8">
        <f t="shared" si="704"/>
        <v>1663.8999999999999</v>
      </c>
      <c r="CH620" s="8">
        <f t="shared" si="704"/>
        <v>119.11</v>
      </c>
      <c r="CI620" s="8">
        <f t="shared" si="704"/>
        <v>11</v>
      </c>
      <c r="CK620" s="11">
        <f t="shared" si="598"/>
        <v>45172</v>
      </c>
      <c r="CL620" s="8">
        <f t="shared" si="705"/>
        <v>46</v>
      </c>
      <c r="CM620" s="8">
        <f t="shared" si="705"/>
        <v>4020.2</v>
      </c>
      <c r="CN620" s="8">
        <f t="shared" si="705"/>
        <v>0</v>
      </c>
      <c r="CO620" s="8">
        <f t="shared" si="705"/>
        <v>16.5</v>
      </c>
      <c r="CP620" s="8">
        <f t="shared" si="705"/>
        <v>85</v>
      </c>
      <c r="CQ620" s="8">
        <f t="shared" si="705"/>
        <v>0</v>
      </c>
      <c r="CS620" s="11">
        <f t="shared" si="599"/>
        <v>45172</v>
      </c>
      <c r="CT620" s="8">
        <f t="shared" si="706"/>
        <v>0</v>
      </c>
      <c r="CU620" s="8">
        <f t="shared" si="707"/>
        <v>0</v>
      </c>
      <c r="CV620" s="8">
        <f t="shared" si="708"/>
        <v>0</v>
      </c>
      <c r="CW620" s="8">
        <f t="shared" si="709"/>
        <v>0</v>
      </c>
      <c r="CX620" s="8">
        <f t="shared" si="710"/>
        <v>0</v>
      </c>
      <c r="CY620" s="8">
        <f t="shared" si="711"/>
        <v>0</v>
      </c>
      <c r="DA620" s="11">
        <f t="shared" si="600"/>
        <v>45172</v>
      </c>
      <c r="DB620" s="8">
        <f t="shared" si="712"/>
        <v>0</v>
      </c>
      <c r="DC620" s="8">
        <f t="shared" si="713"/>
        <v>0</v>
      </c>
      <c r="DD620" s="8">
        <f t="shared" si="714"/>
        <v>0</v>
      </c>
      <c r="DE620" s="8">
        <f t="shared" si="715"/>
        <v>0</v>
      </c>
      <c r="DF620" s="8">
        <f t="shared" si="716"/>
        <v>0</v>
      </c>
      <c r="DG620" s="8">
        <f t="shared" si="717"/>
        <v>0</v>
      </c>
      <c r="DI620" s="11">
        <f t="shared" si="601"/>
        <v>45172</v>
      </c>
      <c r="DJ620" s="8">
        <f t="shared" si="718"/>
        <v>0</v>
      </c>
      <c r="DK620" s="8">
        <f t="shared" si="719"/>
        <v>0</v>
      </c>
      <c r="DL620" s="8">
        <f t="shared" si="720"/>
        <v>0</v>
      </c>
      <c r="DM620" s="8">
        <f t="shared" si="721"/>
        <v>0</v>
      </c>
      <c r="DN620" s="8">
        <f t="shared" si="722"/>
        <v>0</v>
      </c>
      <c r="DO620" s="8">
        <f t="shared" si="723"/>
        <v>0</v>
      </c>
      <c r="DP620" s="56"/>
      <c r="DQ620" s="56"/>
      <c r="DR620" s="56"/>
      <c r="DS620" s="56"/>
    </row>
    <row r="621" spans="1:123" x14ac:dyDescent="0.3">
      <c r="A621" s="11">
        <f t="shared" si="587"/>
        <v>45173</v>
      </c>
      <c r="B621" s="8">
        <f t="shared" si="689"/>
        <v>125</v>
      </c>
      <c r="C621" s="8">
        <f t="shared" si="690"/>
        <v>18788.73</v>
      </c>
      <c r="D621" s="8">
        <f t="shared" si="691"/>
        <v>0</v>
      </c>
      <c r="E621" s="8">
        <f t="shared" si="692"/>
        <v>107</v>
      </c>
      <c r="F621" s="8">
        <f t="shared" si="693"/>
        <v>0</v>
      </c>
      <c r="G621" s="8">
        <f t="shared" si="694"/>
        <v>1</v>
      </c>
      <c r="I621" s="11">
        <f t="shared" si="588"/>
        <v>45173</v>
      </c>
      <c r="J621" s="8">
        <f t="shared" si="695"/>
        <v>47</v>
      </c>
      <c r="K621" s="8">
        <f t="shared" si="695"/>
        <v>7083.17</v>
      </c>
      <c r="L621" s="8">
        <f t="shared" si="695"/>
        <v>24.53</v>
      </c>
      <c r="M621" s="8">
        <f t="shared" si="695"/>
        <v>0</v>
      </c>
      <c r="N621" s="8">
        <f t="shared" si="695"/>
        <v>0</v>
      </c>
      <c r="O621" s="8">
        <f t="shared" si="695"/>
        <v>0</v>
      </c>
      <c r="Q621" s="11">
        <f t="shared" si="589"/>
        <v>45173</v>
      </c>
      <c r="R621" s="8">
        <f t="shared" si="696"/>
        <v>89</v>
      </c>
      <c r="S621" s="8">
        <f t="shared" si="696"/>
        <v>10078.829999999998</v>
      </c>
      <c r="T621" s="8">
        <f t="shared" si="696"/>
        <v>148.75</v>
      </c>
      <c r="U621" s="8">
        <f t="shared" si="696"/>
        <v>0</v>
      </c>
      <c r="V621" s="8">
        <f t="shared" si="696"/>
        <v>8.4499999999999993</v>
      </c>
      <c r="W621" s="8">
        <f t="shared" si="696"/>
        <v>0</v>
      </c>
      <c r="Y621" s="11">
        <f t="shared" si="590"/>
        <v>45173</v>
      </c>
      <c r="Z621" s="8">
        <f t="shared" si="697"/>
        <v>114</v>
      </c>
      <c r="AA621" s="8">
        <f t="shared" si="697"/>
        <v>13229.33</v>
      </c>
      <c r="AB621" s="8">
        <f t="shared" si="697"/>
        <v>94.76</v>
      </c>
      <c r="AC621" s="8">
        <f t="shared" si="697"/>
        <v>0</v>
      </c>
      <c r="AD621" s="8">
        <f t="shared" si="697"/>
        <v>305.19</v>
      </c>
      <c r="AE621" s="8">
        <f t="shared" si="697"/>
        <v>10</v>
      </c>
      <c r="AG621" s="11">
        <f t="shared" si="591"/>
        <v>45173</v>
      </c>
      <c r="AH621" s="8">
        <f t="shared" si="698"/>
        <v>168</v>
      </c>
      <c r="AI621" s="8">
        <f t="shared" si="698"/>
        <v>20165.849999999999</v>
      </c>
      <c r="AJ621" s="8">
        <f t="shared" si="698"/>
        <v>261.89</v>
      </c>
      <c r="AK621" s="8">
        <f t="shared" si="698"/>
        <v>0</v>
      </c>
      <c r="AL621" s="8">
        <f t="shared" si="698"/>
        <v>29.7</v>
      </c>
      <c r="AM621" s="8">
        <f t="shared" si="698"/>
        <v>0</v>
      </c>
      <c r="AO621" s="11">
        <f t="shared" si="592"/>
        <v>45173</v>
      </c>
      <c r="AP621" s="8">
        <f t="shared" si="699"/>
        <v>148</v>
      </c>
      <c r="AQ621" s="8">
        <f t="shared" si="699"/>
        <v>11762.47</v>
      </c>
      <c r="AR621" s="8">
        <f t="shared" si="699"/>
        <v>0</v>
      </c>
      <c r="AS621" s="8">
        <f t="shared" si="699"/>
        <v>32.5</v>
      </c>
      <c r="AT621" s="8">
        <f t="shared" si="699"/>
        <v>341.5</v>
      </c>
      <c r="AU621" s="8">
        <f t="shared" si="699"/>
        <v>0</v>
      </c>
      <c r="AW621" s="11">
        <f t="shared" si="593"/>
        <v>45173</v>
      </c>
      <c r="AX621" s="8">
        <f t="shared" si="700"/>
        <v>174</v>
      </c>
      <c r="AY621" s="8">
        <f t="shared" si="700"/>
        <v>20518.599999999999</v>
      </c>
      <c r="AZ621" s="8">
        <f t="shared" si="700"/>
        <v>100.68</v>
      </c>
      <c r="BA621" s="8">
        <f t="shared" si="700"/>
        <v>0</v>
      </c>
      <c r="BB621" s="8">
        <f t="shared" si="700"/>
        <v>54.05</v>
      </c>
      <c r="BC621" s="8">
        <f t="shared" si="700"/>
        <v>4</v>
      </c>
      <c r="BE621" s="11">
        <f t="shared" si="594"/>
        <v>45173</v>
      </c>
      <c r="BF621" s="8">
        <f t="shared" si="701"/>
        <v>196</v>
      </c>
      <c r="BG621" s="8">
        <f t="shared" si="701"/>
        <v>27580.53</v>
      </c>
      <c r="BH621" s="8">
        <f t="shared" si="701"/>
        <v>290.47000000000003</v>
      </c>
      <c r="BI621" s="8">
        <f t="shared" si="701"/>
        <v>0</v>
      </c>
      <c r="BJ621" s="8">
        <f t="shared" si="701"/>
        <v>469.9</v>
      </c>
      <c r="BK621" s="8">
        <f t="shared" si="701"/>
        <v>0</v>
      </c>
      <c r="BM621" s="11">
        <f t="shared" si="595"/>
        <v>45173</v>
      </c>
      <c r="BN621" s="8">
        <f t="shared" si="702"/>
        <v>160</v>
      </c>
      <c r="BO621" s="8">
        <f t="shared" si="702"/>
        <v>12558.650000000001</v>
      </c>
      <c r="BP621" s="8">
        <f t="shared" si="702"/>
        <v>230</v>
      </c>
      <c r="BQ621" s="8">
        <f t="shared" si="702"/>
        <v>0</v>
      </c>
      <c r="BR621" s="8">
        <f t="shared" si="702"/>
        <v>20</v>
      </c>
      <c r="BS621" s="8">
        <f t="shared" si="702"/>
        <v>0</v>
      </c>
      <c r="BU621" s="11">
        <f t="shared" si="596"/>
        <v>45173</v>
      </c>
      <c r="BV621" s="8">
        <f t="shared" si="703"/>
        <v>105</v>
      </c>
      <c r="BW621" s="8">
        <f t="shared" si="703"/>
        <v>13438.880000000001</v>
      </c>
      <c r="BX621" s="8">
        <f t="shared" si="703"/>
        <v>256.49</v>
      </c>
      <c r="BY621" s="8">
        <f t="shared" si="703"/>
        <v>0</v>
      </c>
      <c r="BZ621" s="8">
        <f t="shared" si="703"/>
        <v>10.53</v>
      </c>
      <c r="CA621" s="8">
        <f t="shared" si="703"/>
        <v>6</v>
      </c>
      <c r="CC621" s="11">
        <f t="shared" si="597"/>
        <v>45173</v>
      </c>
      <c r="CD621" s="8">
        <f t="shared" si="704"/>
        <v>243</v>
      </c>
      <c r="CE621" s="8">
        <f t="shared" si="704"/>
        <v>28537.799999999996</v>
      </c>
      <c r="CF621" s="8">
        <f t="shared" si="704"/>
        <v>534.95000000000005</v>
      </c>
      <c r="CG621" s="8">
        <f t="shared" si="704"/>
        <v>2116.5499999999997</v>
      </c>
      <c r="CH621" s="8">
        <f t="shared" si="704"/>
        <v>-39.010000000000005</v>
      </c>
      <c r="CI621" s="8">
        <f t="shared" si="704"/>
        <v>13</v>
      </c>
      <c r="CK621" s="11">
        <f t="shared" si="598"/>
        <v>45173</v>
      </c>
      <c r="CL621" s="8">
        <f t="shared" si="705"/>
        <v>61</v>
      </c>
      <c r="CM621" s="8">
        <f t="shared" si="705"/>
        <v>5121.2299999999996</v>
      </c>
      <c r="CN621" s="8">
        <f t="shared" si="705"/>
        <v>0</v>
      </c>
      <c r="CO621" s="8">
        <f t="shared" si="705"/>
        <v>16.5</v>
      </c>
      <c r="CP621" s="8">
        <f t="shared" si="705"/>
        <v>140</v>
      </c>
      <c r="CQ621" s="8">
        <f t="shared" si="705"/>
        <v>0</v>
      </c>
      <c r="CS621" s="11">
        <f t="shared" si="599"/>
        <v>45173</v>
      </c>
      <c r="CT621" s="8">
        <f t="shared" si="706"/>
        <v>0</v>
      </c>
      <c r="CU621" s="8">
        <f t="shared" si="707"/>
        <v>0</v>
      </c>
      <c r="CV621" s="8">
        <f t="shared" si="708"/>
        <v>0</v>
      </c>
      <c r="CW621" s="8">
        <f t="shared" si="709"/>
        <v>0</v>
      </c>
      <c r="CX621" s="8">
        <f t="shared" si="710"/>
        <v>0</v>
      </c>
      <c r="CY621" s="8">
        <f t="shared" si="711"/>
        <v>0</v>
      </c>
      <c r="DA621" s="11">
        <f t="shared" si="600"/>
        <v>45173</v>
      </c>
      <c r="DB621" s="8">
        <f t="shared" si="712"/>
        <v>0</v>
      </c>
      <c r="DC621" s="8">
        <f t="shared" si="713"/>
        <v>0</v>
      </c>
      <c r="DD621" s="8">
        <f t="shared" si="714"/>
        <v>0</v>
      </c>
      <c r="DE621" s="8">
        <f t="shared" si="715"/>
        <v>0</v>
      </c>
      <c r="DF621" s="8">
        <f t="shared" si="716"/>
        <v>0</v>
      </c>
      <c r="DG621" s="8">
        <f t="shared" si="717"/>
        <v>0</v>
      </c>
      <c r="DI621" s="11">
        <f t="shared" si="601"/>
        <v>45173</v>
      </c>
      <c r="DJ621" s="8">
        <f t="shared" si="718"/>
        <v>0</v>
      </c>
      <c r="DK621" s="8">
        <f t="shared" si="719"/>
        <v>0</v>
      </c>
      <c r="DL621" s="8">
        <f t="shared" si="720"/>
        <v>0</v>
      </c>
      <c r="DM621" s="8">
        <f t="shared" si="721"/>
        <v>0</v>
      </c>
      <c r="DN621" s="8">
        <f t="shared" si="722"/>
        <v>0</v>
      </c>
      <c r="DO621" s="8">
        <f t="shared" si="723"/>
        <v>0</v>
      </c>
      <c r="DP621" s="56"/>
      <c r="DQ621" s="56"/>
      <c r="DR621" s="56"/>
      <c r="DS621" s="56"/>
    </row>
    <row r="622" spans="1:123" x14ac:dyDescent="0.3">
      <c r="A622" s="11">
        <f t="shared" si="587"/>
        <v>45174</v>
      </c>
      <c r="B622" s="8">
        <f t="shared" si="689"/>
        <v>147</v>
      </c>
      <c r="C622" s="8">
        <f t="shared" si="690"/>
        <v>20914.849999999999</v>
      </c>
      <c r="D622" s="8">
        <f t="shared" si="691"/>
        <v>0</v>
      </c>
      <c r="E622" s="8">
        <f t="shared" si="692"/>
        <v>123</v>
      </c>
      <c r="F622" s="8">
        <f t="shared" si="693"/>
        <v>50.03</v>
      </c>
      <c r="G622" s="8">
        <f t="shared" si="694"/>
        <v>1</v>
      </c>
      <c r="I622" s="11">
        <f t="shared" si="588"/>
        <v>45174</v>
      </c>
      <c r="J622" s="8">
        <f t="shared" si="695"/>
        <v>87</v>
      </c>
      <c r="K622" s="8">
        <f t="shared" si="695"/>
        <v>13677.89</v>
      </c>
      <c r="L622" s="8">
        <f t="shared" si="695"/>
        <v>31.14</v>
      </c>
      <c r="M622" s="8">
        <f t="shared" si="695"/>
        <v>0</v>
      </c>
      <c r="N622" s="8">
        <f t="shared" si="695"/>
        <v>0</v>
      </c>
      <c r="O622" s="8">
        <f t="shared" si="695"/>
        <v>0</v>
      </c>
      <c r="Q622" s="11">
        <f t="shared" si="589"/>
        <v>45174</v>
      </c>
      <c r="R622" s="8">
        <f t="shared" si="696"/>
        <v>127</v>
      </c>
      <c r="S622" s="8">
        <f t="shared" si="696"/>
        <v>13839.919999999998</v>
      </c>
      <c r="T622" s="8">
        <f t="shared" si="696"/>
        <v>183.25</v>
      </c>
      <c r="U622" s="8">
        <f t="shared" si="696"/>
        <v>0</v>
      </c>
      <c r="V622" s="8">
        <f t="shared" si="696"/>
        <v>8.4499999999999993</v>
      </c>
      <c r="W622" s="8">
        <f t="shared" si="696"/>
        <v>1</v>
      </c>
      <c r="Y622" s="11">
        <f t="shared" si="590"/>
        <v>45174</v>
      </c>
      <c r="Z622" s="8">
        <f t="shared" si="697"/>
        <v>184</v>
      </c>
      <c r="AA622" s="8">
        <f t="shared" si="697"/>
        <v>22222.92</v>
      </c>
      <c r="AB622" s="8">
        <f t="shared" si="697"/>
        <v>126.22</v>
      </c>
      <c r="AC622" s="8">
        <f t="shared" si="697"/>
        <v>0</v>
      </c>
      <c r="AD622" s="8">
        <f t="shared" si="697"/>
        <v>305.19</v>
      </c>
      <c r="AE622" s="8">
        <f t="shared" si="697"/>
        <v>14</v>
      </c>
      <c r="AG622" s="11">
        <f t="shared" si="591"/>
        <v>45174</v>
      </c>
      <c r="AH622" s="8">
        <f t="shared" si="698"/>
        <v>233</v>
      </c>
      <c r="AI622" s="8">
        <f t="shared" si="698"/>
        <v>28308.14</v>
      </c>
      <c r="AJ622" s="8">
        <f t="shared" si="698"/>
        <v>280.39</v>
      </c>
      <c r="AK622" s="8">
        <f t="shared" si="698"/>
        <v>0</v>
      </c>
      <c r="AL622" s="8">
        <f t="shared" si="698"/>
        <v>134.65</v>
      </c>
      <c r="AM622" s="8">
        <f t="shared" si="698"/>
        <v>1</v>
      </c>
      <c r="AO622" s="11">
        <f t="shared" si="592"/>
        <v>45174</v>
      </c>
      <c r="AP622" s="8">
        <f t="shared" si="699"/>
        <v>194</v>
      </c>
      <c r="AQ622" s="8">
        <f t="shared" si="699"/>
        <v>15550.16</v>
      </c>
      <c r="AR622" s="8">
        <f t="shared" si="699"/>
        <v>0</v>
      </c>
      <c r="AS622" s="8">
        <f t="shared" si="699"/>
        <v>38.5</v>
      </c>
      <c r="AT622" s="8">
        <f t="shared" si="699"/>
        <v>341.5</v>
      </c>
      <c r="AU622" s="8">
        <f t="shared" si="699"/>
        <v>0</v>
      </c>
      <c r="AW622" s="11">
        <f t="shared" si="593"/>
        <v>45174</v>
      </c>
      <c r="AX622" s="8">
        <f t="shared" si="700"/>
        <v>225</v>
      </c>
      <c r="AY622" s="8">
        <f t="shared" si="700"/>
        <v>26936.579999999998</v>
      </c>
      <c r="AZ622" s="8">
        <f t="shared" si="700"/>
        <v>114.53</v>
      </c>
      <c r="BA622" s="8">
        <f t="shared" si="700"/>
        <v>0</v>
      </c>
      <c r="BB622" s="8">
        <f t="shared" si="700"/>
        <v>54.05</v>
      </c>
      <c r="BC622" s="8">
        <f t="shared" si="700"/>
        <v>6</v>
      </c>
      <c r="BE622" s="11">
        <f t="shared" si="594"/>
        <v>45174</v>
      </c>
      <c r="BF622" s="8">
        <f t="shared" si="701"/>
        <v>228</v>
      </c>
      <c r="BG622" s="8">
        <f t="shared" si="701"/>
        <v>31304.329999999998</v>
      </c>
      <c r="BH622" s="8">
        <f t="shared" si="701"/>
        <v>331.3</v>
      </c>
      <c r="BI622" s="8">
        <f t="shared" si="701"/>
        <v>0</v>
      </c>
      <c r="BJ622" s="8">
        <f t="shared" si="701"/>
        <v>697.28</v>
      </c>
      <c r="BK622" s="8">
        <f t="shared" si="701"/>
        <v>0</v>
      </c>
      <c r="BM622" s="11">
        <f t="shared" si="595"/>
        <v>45174</v>
      </c>
      <c r="BN622" s="8">
        <f t="shared" si="702"/>
        <v>209</v>
      </c>
      <c r="BO622" s="8">
        <f t="shared" si="702"/>
        <v>16624.59</v>
      </c>
      <c r="BP622" s="8">
        <f t="shared" si="702"/>
        <v>243</v>
      </c>
      <c r="BQ622" s="8">
        <f t="shared" si="702"/>
        <v>0</v>
      </c>
      <c r="BR622" s="8">
        <f t="shared" si="702"/>
        <v>20</v>
      </c>
      <c r="BS622" s="8">
        <f t="shared" si="702"/>
        <v>0</v>
      </c>
      <c r="BU622" s="11">
        <f t="shared" si="596"/>
        <v>45174</v>
      </c>
      <c r="BV622" s="8">
        <f t="shared" si="703"/>
        <v>130</v>
      </c>
      <c r="BW622" s="8">
        <f t="shared" si="703"/>
        <v>16173.230000000001</v>
      </c>
      <c r="BX622" s="8">
        <f t="shared" si="703"/>
        <v>268.99</v>
      </c>
      <c r="BY622" s="8">
        <f t="shared" si="703"/>
        <v>0</v>
      </c>
      <c r="BZ622" s="8">
        <f t="shared" si="703"/>
        <v>10.53</v>
      </c>
      <c r="CA622" s="8">
        <f t="shared" si="703"/>
        <v>14</v>
      </c>
      <c r="CC622" s="11">
        <f t="shared" si="597"/>
        <v>45174</v>
      </c>
      <c r="CD622" s="8">
        <f t="shared" si="704"/>
        <v>301</v>
      </c>
      <c r="CE622" s="8">
        <f t="shared" si="704"/>
        <v>35415.499999999993</v>
      </c>
      <c r="CF622" s="8">
        <f t="shared" si="704"/>
        <v>567.95000000000005</v>
      </c>
      <c r="CG622" s="8">
        <f t="shared" si="704"/>
        <v>2491.0499999999997</v>
      </c>
      <c r="CH622" s="8">
        <f t="shared" si="704"/>
        <v>-14.010000000000005</v>
      </c>
      <c r="CI622" s="8">
        <f t="shared" si="704"/>
        <v>14</v>
      </c>
      <c r="CK622" s="11">
        <f t="shared" si="598"/>
        <v>45174</v>
      </c>
      <c r="CL622" s="8">
        <f t="shared" si="705"/>
        <v>76</v>
      </c>
      <c r="CM622" s="8">
        <f t="shared" si="705"/>
        <v>6252.9</v>
      </c>
      <c r="CN622" s="8">
        <f t="shared" si="705"/>
        <v>0</v>
      </c>
      <c r="CO622" s="8">
        <f t="shared" si="705"/>
        <v>16.5</v>
      </c>
      <c r="CP622" s="8">
        <f t="shared" si="705"/>
        <v>227.78</v>
      </c>
      <c r="CQ622" s="8">
        <f t="shared" si="705"/>
        <v>0</v>
      </c>
      <c r="CS622" s="11">
        <f t="shared" si="599"/>
        <v>45174</v>
      </c>
      <c r="CT622" s="8">
        <f t="shared" si="706"/>
        <v>0</v>
      </c>
      <c r="CU622" s="8">
        <f t="shared" si="707"/>
        <v>0</v>
      </c>
      <c r="CV622" s="8">
        <f t="shared" si="708"/>
        <v>0</v>
      </c>
      <c r="CW622" s="8">
        <f t="shared" si="709"/>
        <v>0</v>
      </c>
      <c r="CX622" s="8">
        <f t="shared" si="710"/>
        <v>0</v>
      </c>
      <c r="CY622" s="8">
        <f t="shared" si="711"/>
        <v>0</v>
      </c>
      <c r="DA622" s="11">
        <f t="shared" si="600"/>
        <v>45174</v>
      </c>
      <c r="DB622" s="8">
        <f t="shared" si="712"/>
        <v>0</v>
      </c>
      <c r="DC622" s="8">
        <f t="shared" si="713"/>
        <v>0</v>
      </c>
      <c r="DD622" s="8">
        <f t="shared" si="714"/>
        <v>0</v>
      </c>
      <c r="DE622" s="8">
        <f t="shared" si="715"/>
        <v>0</v>
      </c>
      <c r="DF622" s="8">
        <f t="shared" si="716"/>
        <v>0</v>
      </c>
      <c r="DG622" s="8">
        <f t="shared" si="717"/>
        <v>0</v>
      </c>
      <c r="DI622" s="11">
        <f t="shared" si="601"/>
        <v>45174</v>
      </c>
      <c r="DJ622" s="8">
        <f t="shared" si="718"/>
        <v>0</v>
      </c>
      <c r="DK622" s="8">
        <f t="shared" si="719"/>
        <v>0</v>
      </c>
      <c r="DL622" s="8">
        <f t="shared" si="720"/>
        <v>0</v>
      </c>
      <c r="DM622" s="8">
        <f t="shared" si="721"/>
        <v>0</v>
      </c>
      <c r="DN622" s="8">
        <f t="shared" si="722"/>
        <v>0</v>
      </c>
      <c r="DO622" s="8">
        <f t="shared" si="723"/>
        <v>0</v>
      </c>
      <c r="DP622" s="56"/>
      <c r="DQ622" s="56"/>
      <c r="DR622" s="56"/>
      <c r="DS622" s="56"/>
    </row>
    <row r="623" spans="1:123" x14ac:dyDescent="0.3">
      <c r="A623" s="11">
        <f t="shared" si="587"/>
        <v>45175</v>
      </c>
      <c r="B623" s="8">
        <f t="shared" si="689"/>
        <v>180</v>
      </c>
      <c r="C623" s="8">
        <f t="shared" si="690"/>
        <v>25061.279999999999</v>
      </c>
      <c r="D623" s="8">
        <f t="shared" si="691"/>
        <v>0</v>
      </c>
      <c r="E623" s="8">
        <f t="shared" si="692"/>
        <v>142</v>
      </c>
      <c r="F623" s="8">
        <f t="shared" si="693"/>
        <v>100.03</v>
      </c>
      <c r="G623" s="8">
        <f t="shared" si="694"/>
        <v>1</v>
      </c>
      <c r="I623" s="11">
        <f t="shared" si="588"/>
        <v>45175</v>
      </c>
      <c r="J623" s="8">
        <f t="shared" si="695"/>
        <v>130</v>
      </c>
      <c r="K623" s="8">
        <f t="shared" si="695"/>
        <v>20815.36</v>
      </c>
      <c r="L623" s="8">
        <f t="shared" si="695"/>
        <v>64.62</v>
      </c>
      <c r="M623" s="8">
        <f t="shared" si="695"/>
        <v>0</v>
      </c>
      <c r="N623" s="8">
        <f t="shared" si="695"/>
        <v>4.95</v>
      </c>
      <c r="O623" s="8">
        <f t="shared" si="695"/>
        <v>0</v>
      </c>
      <c r="Q623" s="11">
        <f t="shared" si="589"/>
        <v>45175</v>
      </c>
      <c r="R623" s="8">
        <f t="shared" si="696"/>
        <v>156</v>
      </c>
      <c r="S623" s="8">
        <f t="shared" si="696"/>
        <v>16632.219999999998</v>
      </c>
      <c r="T623" s="8">
        <f t="shared" si="696"/>
        <v>199.75</v>
      </c>
      <c r="U623" s="8">
        <f t="shared" si="696"/>
        <v>0</v>
      </c>
      <c r="V623" s="8">
        <f t="shared" si="696"/>
        <v>8.4499999999999993</v>
      </c>
      <c r="W623" s="8">
        <f t="shared" si="696"/>
        <v>4</v>
      </c>
      <c r="Y623" s="11">
        <f t="shared" si="590"/>
        <v>45175</v>
      </c>
      <c r="Z623" s="8">
        <f t="shared" si="697"/>
        <v>254</v>
      </c>
      <c r="AA623" s="8">
        <f t="shared" si="697"/>
        <v>31175.909999999996</v>
      </c>
      <c r="AB623" s="8">
        <f t="shared" si="697"/>
        <v>151.21</v>
      </c>
      <c r="AC623" s="8">
        <f t="shared" si="697"/>
        <v>0</v>
      </c>
      <c r="AD623" s="8">
        <f t="shared" si="697"/>
        <v>310.14</v>
      </c>
      <c r="AE623" s="8">
        <f t="shared" si="697"/>
        <v>17</v>
      </c>
      <c r="AG623" s="11">
        <f t="shared" si="591"/>
        <v>45175</v>
      </c>
      <c r="AH623" s="8">
        <f t="shared" si="698"/>
        <v>293</v>
      </c>
      <c r="AI623" s="8">
        <f t="shared" si="698"/>
        <v>36132.5</v>
      </c>
      <c r="AJ623" s="8">
        <f t="shared" si="698"/>
        <v>296.12</v>
      </c>
      <c r="AK623" s="8">
        <f t="shared" si="698"/>
        <v>0</v>
      </c>
      <c r="AL623" s="8">
        <f t="shared" si="698"/>
        <v>28.75</v>
      </c>
      <c r="AM623" s="8">
        <f t="shared" si="698"/>
        <v>2</v>
      </c>
      <c r="AO623" s="11">
        <f t="shared" si="592"/>
        <v>45175</v>
      </c>
      <c r="AP623" s="8">
        <f t="shared" si="699"/>
        <v>256</v>
      </c>
      <c r="AQ623" s="8">
        <f t="shared" si="699"/>
        <v>20663.2</v>
      </c>
      <c r="AR623" s="8">
        <f t="shared" si="699"/>
        <v>0</v>
      </c>
      <c r="AS623" s="8">
        <f t="shared" si="699"/>
        <v>68.5</v>
      </c>
      <c r="AT623" s="8">
        <f t="shared" si="699"/>
        <v>341.5</v>
      </c>
      <c r="AU623" s="8">
        <f t="shared" si="699"/>
        <v>0</v>
      </c>
      <c r="AW623" s="11">
        <f t="shared" si="593"/>
        <v>45175</v>
      </c>
      <c r="AX623" s="8">
        <f t="shared" si="700"/>
        <v>262</v>
      </c>
      <c r="AY623" s="8">
        <f t="shared" si="700"/>
        <v>31613.229999999996</v>
      </c>
      <c r="AZ623" s="8">
        <f t="shared" si="700"/>
        <v>139.46</v>
      </c>
      <c r="BA623" s="8">
        <f t="shared" si="700"/>
        <v>0</v>
      </c>
      <c r="BB623" s="8">
        <f t="shared" si="700"/>
        <v>54.05</v>
      </c>
      <c r="BC623" s="8">
        <f t="shared" si="700"/>
        <v>8</v>
      </c>
      <c r="BE623" s="11">
        <f t="shared" si="594"/>
        <v>45175</v>
      </c>
      <c r="BF623" s="8">
        <f t="shared" si="701"/>
        <v>279</v>
      </c>
      <c r="BG623" s="8">
        <f t="shared" si="701"/>
        <v>37149.089999999997</v>
      </c>
      <c r="BH623" s="8">
        <f t="shared" si="701"/>
        <v>402.29</v>
      </c>
      <c r="BI623" s="8">
        <f t="shared" si="701"/>
        <v>0</v>
      </c>
      <c r="BJ623" s="8">
        <f t="shared" si="701"/>
        <v>792.13</v>
      </c>
      <c r="BK623" s="8">
        <f t="shared" si="701"/>
        <v>0</v>
      </c>
      <c r="BM623" s="11">
        <f t="shared" si="595"/>
        <v>45175</v>
      </c>
      <c r="BN623" s="8">
        <f t="shared" si="702"/>
        <v>258</v>
      </c>
      <c r="BO623" s="8">
        <f t="shared" si="702"/>
        <v>20485.48</v>
      </c>
      <c r="BP623" s="8">
        <f t="shared" si="702"/>
        <v>259</v>
      </c>
      <c r="BQ623" s="8">
        <f t="shared" si="702"/>
        <v>0</v>
      </c>
      <c r="BR623" s="8">
        <f t="shared" si="702"/>
        <v>20</v>
      </c>
      <c r="BS623" s="8">
        <f t="shared" si="702"/>
        <v>0</v>
      </c>
      <c r="BU623" s="11">
        <f t="shared" si="596"/>
        <v>45175</v>
      </c>
      <c r="BV623" s="8">
        <f t="shared" si="703"/>
        <v>148</v>
      </c>
      <c r="BW623" s="8">
        <f t="shared" si="703"/>
        <v>18269.010000000002</v>
      </c>
      <c r="BX623" s="8">
        <f t="shared" si="703"/>
        <v>280.99</v>
      </c>
      <c r="BY623" s="8">
        <f t="shared" si="703"/>
        <v>0</v>
      </c>
      <c r="BZ623" s="8">
        <f t="shared" si="703"/>
        <v>10.53</v>
      </c>
      <c r="CA623" s="8">
        <f t="shared" si="703"/>
        <v>14</v>
      </c>
      <c r="CC623" s="11">
        <f t="shared" si="597"/>
        <v>45175</v>
      </c>
      <c r="CD623" s="8">
        <f t="shared" si="704"/>
        <v>351</v>
      </c>
      <c r="CE623" s="8">
        <f t="shared" si="704"/>
        <v>41220.80999999999</v>
      </c>
      <c r="CF623" s="8">
        <f t="shared" si="704"/>
        <v>597.95000000000005</v>
      </c>
      <c r="CG623" s="8">
        <f t="shared" si="704"/>
        <v>3138.45</v>
      </c>
      <c r="CH623" s="8">
        <f t="shared" si="704"/>
        <v>10.989999999999995</v>
      </c>
      <c r="CI623" s="8">
        <f t="shared" si="704"/>
        <v>15</v>
      </c>
      <c r="CK623" s="11">
        <f t="shared" si="598"/>
        <v>45175</v>
      </c>
      <c r="CL623" s="8">
        <f t="shared" si="705"/>
        <v>91</v>
      </c>
      <c r="CM623" s="8">
        <f t="shared" si="705"/>
        <v>7324.45</v>
      </c>
      <c r="CN623" s="8">
        <f t="shared" si="705"/>
        <v>0</v>
      </c>
      <c r="CO623" s="8">
        <f t="shared" si="705"/>
        <v>16.5</v>
      </c>
      <c r="CP623" s="8">
        <f t="shared" si="705"/>
        <v>227.78</v>
      </c>
      <c r="CQ623" s="8">
        <f t="shared" si="705"/>
        <v>0</v>
      </c>
      <c r="CS623" s="11">
        <f t="shared" si="599"/>
        <v>45175</v>
      </c>
      <c r="CT623" s="8">
        <f t="shared" si="706"/>
        <v>0</v>
      </c>
      <c r="CU623" s="8">
        <f t="shared" si="707"/>
        <v>0</v>
      </c>
      <c r="CV623" s="8">
        <f t="shared" si="708"/>
        <v>0</v>
      </c>
      <c r="CW623" s="8">
        <f t="shared" si="709"/>
        <v>0</v>
      </c>
      <c r="CX623" s="8">
        <f t="shared" si="710"/>
        <v>0</v>
      </c>
      <c r="CY623" s="8">
        <f t="shared" si="711"/>
        <v>0</v>
      </c>
      <c r="DA623" s="11">
        <f t="shared" si="600"/>
        <v>45175</v>
      </c>
      <c r="DB623" s="8">
        <f t="shared" si="712"/>
        <v>0</v>
      </c>
      <c r="DC623" s="8">
        <f t="shared" si="713"/>
        <v>0</v>
      </c>
      <c r="DD623" s="8">
        <f t="shared" si="714"/>
        <v>0</v>
      </c>
      <c r="DE623" s="8">
        <f t="shared" si="715"/>
        <v>0</v>
      </c>
      <c r="DF623" s="8">
        <f t="shared" si="716"/>
        <v>0</v>
      </c>
      <c r="DG623" s="8">
        <f t="shared" si="717"/>
        <v>0</v>
      </c>
      <c r="DI623" s="11">
        <f t="shared" si="601"/>
        <v>45175</v>
      </c>
      <c r="DJ623" s="8">
        <f t="shared" si="718"/>
        <v>0</v>
      </c>
      <c r="DK623" s="8">
        <f t="shared" si="719"/>
        <v>0</v>
      </c>
      <c r="DL623" s="8">
        <f t="shared" si="720"/>
        <v>0</v>
      </c>
      <c r="DM623" s="8">
        <f t="shared" si="721"/>
        <v>0</v>
      </c>
      <c r="DN623" s="8">
        <f t="shared" si="722"/>
        <v>0</v>
      </c>
      <c r="DO623" s="8">
        <f t="shared" si="723"/>
        <v>0</v>
      </c>
      <c r="DP623" s="56"/>
      <c r="DQ623" s="56"/>
      <c r="DR623" s="56"/>
      <c r="DS623" s="56"/>
    </row>
    <row r="624" spans="1:123" x14ac:dyDescent="0.3">
      <c r="A624" s="11">
        <f t="shared" si="587"/>
        <v>45176</v>
      </c>
      <c r="B624" s="8">
        <f t="shared" si="689"/>
        <v>222</v>
      </c>
      <c r="C624" s="8">
        <f t="shared" si="690"/>
        <v>29879.48</v>
      </c>
      <c r="D624" s="8">
        <f t="shared" si="691"/>
        <v>0</v>
      </c>
      <c r="E624" s="8">
        <f t="shared" si="692"/>
        <v>164</v>
      </c>
      <c r="F624" s="8">
        <f t="shared" si="693"/>
        <v>100.03</v>
      </c>
      <c r="G624" s="8">
        <f t="shared" si="694"/>
        <v>1</v>
      </c>
      <c r="I624" s="11">
        <f t="shared" si="588"/>
        <v>45176</v>
      </c>
      <c r="J624" s="8">
        <f t="shared" si="695"/>
        <v>167</v>
      </c>
      <c r="K624" s="8">
        <f t="shared" si="695"/>
        <v>26232.260000000002</v>
      </c>
      <c r="L624" s="8">
        <f t="shared" si="695"/>
        <v>64.62</v>
      </c>
      <c r="M624" s="8">
        <f t="shared" si="695"/>
        <v>0</v>
      </c>
      <c r="N624" s="8">
        <f t="shared" si="695"/>
        <v>44.550000000000004</v>
      </c>
      <c r="O624" s="8">
        <f t="shared" si="695"/>
        <v>0</v>
      </c>
      <c r="Q624" s="11">
        <f t="shared" si="589"/>
        <v>45176</v>
      </c>
      <c r="R624" s="8">
        <f t="shared" si="696"/>
        <v>184</v>
      </c>
      <c r="S624" s="8">
        <f t="shared" si="696"/>
        <v>19333.379999999997</v>
      </c>
      <c r="T624" s="8">
        <f t="shared" si="696"/>
        <v>208</v>
      </c>
      <c r="U624" s="8">
        <f t="shared" si="696"/>
        <v>0</v>
      </c>
      <c r="V624" s="8">
        <f t="shared" si="696"/>
        <v>8.4499999999999993</v>
      </c>
      <c r="W624" s="8">
        <f t="shared" si="696"/>
        <v>5</v>
      </c>
      <c r="Y624" s="11">
        <f t="shared" si="590"/>
        <v>45176</v>
      </c>
      <c r="Z624" s="8">
        <f t="shared" si="697"/>
        <v>326</v>
      </c>
      <c r="AA624" s="8">
        <f t="shared" si="697"/>
        <v>40773.429999999993</v>
      </c>
      <c r="AB624" s="8">
        <f t="shared" si="697"/>
        <v>190.08</v>
      </c>
      <c r="AC624" s="8">
        <f t="shared" si="697"/>
        <v>0</v>
      </c>
      <c r="AD624" s="8">
        <f t="shared" si="697"/>
        <v>604.16999999999996</v>
      </c>
      <c r="AE624" s="8">
        <f t="shared" si="697"/>
        <v>21</v>
      </c>
      <c r="AG624" s="11">
        <f t="shared" si="591"/>
        <v>45176</v>
      </c>
      <c r="AH624" s="8">
        <f t="shared" si="698"/>
        <v>350</v>
      </c>
      <c r="AI624" s="8">
        <f t="shared" si="698"/>
        <v>44081.87</v>
      </c>
      <c r="AJ624" s="8">
        <f t="shared" si="698"/>
        <v>307.22000000000003</v>
      </c>
      <c r="AK624" s="8">
        <f t="shared" si="698"/>
        <v>0</v>
      </c>
      <c r="AL624" s="8">
        <f t="shared" si="698"/>
        <v>705.52</v>
      </c>
      <c r="AM624" s="8">
        <f t="shared" si="698"/>
        <v>3</v>
      </c>
      <c r="AO624" s="11">
        <f t="shared" si="592"/>
        <v>45176</v>
      </c>
      <c r="AP624" s="8">
        <f t="shared" si="699"/>
        <v>303</v>
      </c>
      <c r="AQ624" s="8">
        <f t="shared" si="699"/>
        <v>24312.21</v>
      </c>
      <c r="AR624" s="8">
        <f t="shared" si="699"/>
        <v>0</v>
      </c>
      <c r="AS624" s="8">
        <f t="shared" si="699"/>
        <v>89.5</v>
      </c>
      <c r="AT624" s="8">
        <f t="shared" si="699"/>
        <v>341.5</v>
      </c>
      <c r="AU624" s="8">
        <f t="shared" si="699"/>
        <v>0</v>
      </c>
      <c r="AW624" s="11">
        <f t="shared" si="593"/>
        <v>45176</v>
      </c>
      <c r="AX624" s="8">
        <f t="shared" si="700"/>
        <v>294</v>
      </c>
      <c r="AY624" s="8">
        <f t="shared" si="700"/>
        <v>35285.21</v>
      </c>
      <c r="AZ624" s="8">
        <f t="shared" si="700"/>
        <v>162.55000000000001</v>
      </c>
      <c r="BA624" s="8">
        <f t="shared" si="700"/>
        <v>0</v>
      </c>
      <c r="BB624" s="8">
        <f t="shared" si="700"/>
        <v>59</v>
      </c>
      <c r="BC624" s="8">
        <f t="shared" si="700"/>
        <v>9</v>
      </c>
      <c r="BE624" s="11">
        <f t="shared" si="594"/>
        <v>45176</v>
      </c>
      <c r="BF624" s="8">
        <f t="shared" si="701"/>
        <v>325</v>
      </c>
      <c r="BG624" s="8">
        <f t="shared" si="701"/>
        <v>42237.579999999994</v>
      </c>
      <c r="BH624" s="8">
        <f t="shared" si="701"/>
        <v>408.79</v>
      </c>
      <c r="BI624" s="8">
        <f t="shared" si="701"/>
        <v>0</v>
      </c>
      <c r="BJ624" s="8">
        <f t="shared" si="701"/>
        <v>897.55</v>
      </c>
      <c r="BK624" s="8">
        <f t="shared" si="701"/>
        <v>1</v>
      </c>
      <c r="BM624" s="11">
        <f t="shared" si="595"/>
        <v>45176</v>
      </c>
      <c r="BN624" s="8">
        <f t="shared" si="702"/>
        <v>308</v>
      </c>
      <c r="BO624" s="8">
        <f t="shared" si="702"/>
        <v>24449.69</v>
      </c>
      <c r="BP624" s="8">
        <f t="shared" si="702"/>
        <v>261</v>
      </c>
      <c r="BQ624" s="8">
        <f t="shared" si="702"/>
        <v>0</v>
      </c>
      <c r="BR624" s="8">
        <f t="shared" si="702"/>
        <v>40</v>
      </c>
      <c r="BS624" s="8">
        <f t="shared" si="702"/>
        <v>0</v>
      </c>
      <c r="BU624" s="11">
        <f t="shared" si="596"/>
        <v>45176</v>
      </c>
      <c r="BV624" s="8">
        <f t="shared" si="703"/>
        <v>159</v>
      </c>
      <c r="BW624" s="8">
        <f t="shared" si="703"/>
        <v>19637.250000000004</v>
      </c>
      <c r="BX624" s="8">
        <f t="shared" si="703"/>
        <v>280.99</v>
      </c>
      <c r="BY624" s="8">
        <f t="shared" si="703"/>
        <v>0</v>
      </c>
      <c r="BZ624" s="8">
        <f t="shared" si="703"/>
        <v>10.53</v>
      </c>
      <c r="CA624" s="8">
        <f t="shared" si="703"/>
        <v>16</v>
      </c>
      <c r="CC624" s="11">
        <f t="shared" si="597"/>
        <v>45176</v>
      </c>
      <c r="CD624" s="8">
        <f t="shared" si="704"/>
        <v>403</v>
      </c>
      <c r="CE624" s="8">
        <f t="shared" si="704"/>
        <v>47692.639999999992</v>
      </c>
      <c r="CF624" s="8">
        <f t="shared" si="704"/>
        <v>662.95</v>
      </c>
      <c r="CG624" s="8">
        <f t="shared" si="704"/>
        <v>3191.6499999999996</v>
      </c>
      <c r="CH624" s="8">
        <f t="shared" si="704"/>
        <v>60.989999999999995</v>
      </c>
      <c r="CI624" s="8">
        <f t="shared" si="704"/>
        <v>16</v>
      </c>
      <c r="CK624" s="11">
        <f t="shared" si="598"/>
        <v>45176</v>
      </c>
      <c r="CL624" s="8">
        <f t="shared" si="705"/>
        <v>103</v>
      </c>
      <c r="CM624" s="8">
        <f t="shared" si="705"/>
        <v>7992.15</v>
      </c>
      <c r="CN624" s="8">
        <f t="shared" si="705"/>
        <v>0</v>
      </c>
      <c r="CO624" s="8">
        <f t="shared" si="705"/>
        <v>16.5</v>
      </c>
      <c r="CP624" s="8">
        <f t="shared" si="705"/>
        <v>270.74</v>
      </c>
      <c r="CQ624" s="8">
        <f t="shared" si="705"/>
        <v>0</v>
      </c>
      <c r="CS624" s="11">
        <f t="shared" si="599"/>
        <v>45176</v>
      </c>
      <c r="CT624" s="8">
        <f t="shared" si="706"/>
        <v>0</v>
      </c>
      <c r="CU624" s="8">
        <f t="shared" si="707"/>
        <v>0</v>
      </c>
      <c r="CV624" s="8">
        <f t="shared" si="708"/>
        <v>0</v>
      </c>
      <c r="CW624" s="8">
        <f t="shared" si="709"/>
        <v>0</v>
      </c>
      <c r="CX624" s="8">
        <f t="shared" si="710"/>
        <v>0</v>
      </c>
      <c r="CY624" s="8">
        <f t="shared" si="711"/>
        <v>0</v>
      </c>
      <c r="DA624" s="11">
        <f t="shared" si="600"/>
        <v>45176</v>
      </c>
      <c r="DB624" s="8">
        <f t="shared" si="712"/>
        <v>0</v>
      </c>
      <c r="DC624" s="8">
        <f t="shared" si="713"/>
        <v>0</v>
      </c>
      <c r="DD624" s="8">
        <f t="shared" si="714"/>
        <v>0</v>
      </c>
      <c r="DE624" s="8">
        <f t="shared" si="715"/>
        <v>0</v>
      </c>
      <c r="DF624" s="8">
        <f t="shared" si="716"/>
        <v>0</v>
      </c>
      <c r="DG624" s="8">
        <f t="shared" si="717"/>
        <v>0</v>
      </c>
      <c r="DI624" s="11">
        <f t="shared" si="601"/>
        <v>45176</v>
      </c>
      <c r="DJ624" s="8">
        <f t="shared" si="718"/>
        <v>0</v>
      </c>
      <c r="DK624" s="8">
        <f t="shared" si="719"/>
        <v>0</v>
      </c>
      <c r="DL624" s="8">
        <f t="shared" si="720"/>
        <v>0</v>
      </c>
      <c r="DM624" s="8">
        <f t="shared" si="721"/>
        <v>0</v>
      </c>
      <c r="DN624" s="8">
        <f t="shared" si="722"/>
        <v>0</v>
      </c>
      <c r="DO624" s="8">
        <f t="shared" si="723"/>
        <v>0</v>
      </c>
      <c r="DP624" s="56"/>
      <c r="DQ624" s="56"/>
      <c r="DR624" s="56"/>
      <c r="DS624" s="56"/>
    </row>
    <row r="625" spans="1:123" x14ac:dyDescent="0.3">
      <c r="A625" s="11">
        <f t="shared" ref="A625:A688" si="724">A255</f>
        <v>45177</v>
      </c>
      <c r="B625" s="8">
        <f t="shared" si="689"/>
        <v>267</v>
      </c>
      <c r="C625" s="8">
        <f t="shared" si="690"/>
        <v>35401.919999999998</v>
      </c>
      <c r="D625" s="8">
        <f t="shared" si="691"/>
        <v>0</v>
      </c>
      <c r="E625" s="8">
        <f t="shared" si="692"/>
        <v>214</v>
      </c>
      <c r="F625" s="8">
        <f t="shared" si="693"/>
        <v>94.03</v>
      </c>
      <c r="G625" s="8">
        <f t="shared" si="694"/>
        <v>1</v>
      </c>
      <c r="I625" s="11">
        <f t="shared" ref="I625:I688" si="725">I255</f>
        <v>45177</v>
      </c>
      <c r="J625" s="8">
        <f t="shared" si="695"/>
        <v>188</v>
      </c>
      <c r="K625" s="8">
        <f t="shared" si="695"/>
        <v>29486.65</v>
      </c>
      <c r="L625" s="8">
        <f t="shared" si="695"/>
        <v>98.820000000000007</v>
      </c>
      <c r="M625" s="8">
        <f t="shared" si="695"/>
        <v>0</v>
      </c>
      <c r="N625" s="8">
        <f t="shared" si="695"/>
        <v>44.550000000000004</v>
      </c>
      <c r="O625" s="8">
        <f t="shared" si="695"/>
        <v>0</v>
      </c>
      <c r="Q625" s="11">
        <f t="shared" ref="Q625:Q688" si="726">Q255</f>
        <v>45177</v>
      </c>
      <c r="R625" s="8">
        <f t="shared" si="696"/>
        <v>203</v>
      </c>
      <c r="S625" s="8">
        <f t="shared" si="696"/>
        <v>21287.85</v>
      </c>
      <c r="T625" s="8">
        <f t="shared" si="696"/>
        <v>211.25</v>
      </c>
      <c r="U625" s="8">
        <f t="shared" si="696"/>
        <v>0</v>
      </c>
      <c r="V625" s="8">
        <f t="shared" si="696"/>
        <v>8.4499999999999993</v>
      </c>
      <c r="W625" s="8">
        <f t="shared" si="696"/>
        <v>7</v>
      </c>
      <c r="Y625" s="11">
        <f t="shared" ref="Y625:Y688" si="727">Y255</f>
        <v>45177</v>
      </c>
      <c r="Z625" s="8">
        <f t="shared" si="697"/>
        <v>397</v>
      </c>
      <c r="AA625" s="8">
        <f t="shared" si="697"/>
        <v>50205.659999999989</v>
      </c>
      <c r="AB625" s="8">
        <f t="shared" si="697"/>
        <v>257.64</v>
      </c>
      <c r="AC625" s="8">
        <f t="shared" si="697"/>
        <v>0</v>
      </c>
      <c r="AD625" s="8">
        <f t="shared" si="697"/>
        <v>-243.0200000000001</v>
      </c>
      <c r="AE625" s="8">
        <f t="shared" si="697"/>
        <v>25</v>
      </c>
      <c r="AG625" s="11">
        <f t="shared" ref="AG625:AG688" si="728">AG255</f>
        <v>45177</v>
      </c>
      <c r="AH625" s="8">
        <f t="shared" si="698"/>
        <v>401</v>
      </c>
      <c r="AI625" s="8">
        <f t="shared" si="698"/>
        <v>50842.04</v>
      </c>
      <c r="AJ625" s="8">
        <f t="shared" si="698"/>
        <v>305.38000000000005</v>
      </c>
      <c r="AK625" s="8">
        <f t="shared" si="698"/>
        <v>0</v>
      </c>
      <c r="AL625" s="8">
        <f t="shared" si="698"/>
        <v>857.62</v>
      </c>
      <c r="AM625" s="8">
        <f t="shared" si="698"/>
        <v>4</v>
      </c>
      <c r="AO625" s="11">
        <f t="shared" ref="AO625:AO688" si="729">AO255</f>
        <v>45177</v>
      </c>
      <c r="AP625" s="8">
        <f t="shared" si="699"/>
        <v>344</v>
      </c>
      <c r="AQ625" s="8">
        <f t="shared" si="699"/>
        <v>27520.76</v>
      </c>
      <c r="AR625" s="8">
        <f t="shared" si="699"/>
        <v>0</v>
      </c>
      <c r="AS625" s="8">
        <f t="shared" si="699"/>
        <v>107.5</v>
      </c>
      <c r="AT625" s="8">
        <f t="shared" si="699"/>
        <v>341.5</v>
      </c>
      <c r="AU625" s="8">
        <f t="shared" si="699"/>
        <v>0</v>
      </c>
      <c r="AW625" s="11">
        <f t="shared" ref="AW625:AW688" si="730">AW255</f>
        <v>45177</v>
      </c>
      <c r="AX625" s="8">
        <f t="shared" si="700"/>
        <v>323</v>
      </c>
      <c r="AY625" s="8">
        <f t="shared" si="700"/>
        <v>38584.18</v>
      </c>
      <c r="AZ625" s="8">
        <f t="shared" si="700"/>
        <v>193.93</v>
      </c>
      <c r="BA625" s="8">
        <f t="shared" si="700"/>
        <v>0</v>
      </c>
      <c r="BB625" s="8">
        <f t="shared" si="700"/>
        <v>54.05</v>
      </c>
      <c r="BC625" s="8">
        <f t="shared" si="700"/>
        <v>10</v>
      </c>
      <c r="BE625" s="11">
        <f t="shared" ref="BE625:BE688" si="731">BE255</f>
        <v>45177</v>
      </c>
      <c r="BF625" s="8">
        <f t="shared" si="701"/>
        <v>362</v>
      </c>
      <c r="BG625" s="8">
        <f t="shared" si="701"/>
        <v>46686.189999999995</v>
      </c>
      <c r="BH625" s="8">
        <f t="shared" si="701"/>
        <v>436.17</v>
      </c>
      <c r="BI625" s="8">
        <f t="shared" si="701"/>
        <v>0</v>
      </c>
      <c r="BJ625" s="8">
        <f t="shared" si="701"/>
        <v>1052.5</v>
      </c>
      <c r="BK625" s="8">
        <f t="shared" si="701"/>
        <v>3</v>
      </c>
      <c r="BM625" s="11">
        <f t="shared" ref="BM625:BM688" si="732">BM255</f>
        <v>45177</v>
      </c>
      <c r="BN625" s="8">
        <f t="shared" si="702"/>
        <v>350</v>
      </c>
      <c r="BO625" s="8">
        <f t="shared" si="702"/>
        <v>28028.09</v>
      </c>
      <c r="BP625" s="8">
        <f t="shared" si="702"/>
        <v>277</v>
      </c>
      <c r="BQ625" s="8">
        <f t="shared" si="702"/>
        <v>0</v>
      </c>
      <c r="BR625" s="8">
        <f t="shared" si="702"/>
        <v>40</v>
      </c>
      <c r="BS625" s="8">
        <f t="shared" si="702"/>
        <v>0</v>
      </c>
      <c r="BU625" s="11">
        <f t="shared" ref="BU625:BU688" si="733">BU255</f>
        <v>45177</v>
      </c>
      <c r="BV625" s="8">
        <f t="shared" si="703"/>
        <v>180</v>
      </c>
      <c r="BW625" s="8">
        <f t="shared" si="703"/>
        <v>22315.120000000003</v>
      </c>
      <c r="BX625" s="8">
        <f t="shared" si="703"/>
        <v>301.49</v>
      </c>
      <c r="BY625" s="8">
        <f t="shared" si="703"/>
        <v>0</v>
      </c>
      <c r="BZ625" s="8">
        <f t="shared" si="703"/>
        <v>10.53</v>
      </c>
      <c r="CA625" s="8">
        <f t="shared" si="703"/>
        <v>27</v>
      </c>
      <c r="CC625" s="11">
        <f t="shared" ref="CC625:CC688" si="734">CC255</f>
        <v>45177</v>
      </c>
      <c r="CD625" s="8">
        <f t="shared" si="704"/>
        <v>470</v>
      </c>
      <c r="CE625" s="8">
        <f t="shared" si="704"/>
        <v>56278.259999999995</v>
      </c>
      <c r="CF625" s="8">
        <f t="shared" si="704"/>
        <v>762.95</v>
      </c>
      <c r="CG625" s="8">
        <f t="shared" si="704"/>
        <v>3439.6499999999996</v>
      </c>
      <c r="CH625" s="8">
        <f t="shared" si="704"/>
        <v>56.989999999999995</v>
      </c>
      <c r="CI625" s="8">
        <f t="shared" si="704"/>
        <v>18</v>
      </c>
      <c r="CK625" s="11">
        <f t="shared" ref="CK625:CK688" si="735">CK255</f>
        <v>45177</v>
      </c>
      <c r="CL625" s="8">
        <f t="shared" si="705"/>
        <v>114</v>
      </c>
      <c r="CM625" s="8">
        <f t="shared" si="705"/>
        <v>8847.52</v>
      </c>
      <c r="CN625" s="8">
        <f t="shared" si="705"/>
        <v>0</v>
      </c>
      <c r="CO625" s="8">
        <f t="shared" si="705"/>
        <v>16.5</v>
      </c>
      <c r="CP625" s="8">
        <f t="shared" si="705"/>
        <v>285.74</v>
      </c>
      <c r="CQ625" s="8">
        <f t="shared" si="705"/>
        <v>0</v>
      </c>
      <c r="CS625" s="11">
        <f t="shared" ref="CS625:CS688" si="736">CS255</f>
        <v>45177</v>
      </c>
      <c r="CT625" s="8">
        <f t="shared" si="706"/>
        <v>0</v>
      </c>
      <c r="CU625" s="8">
        <f t="shared" si="707"/>
        <v>0</v>
      </c>
      <c r="CV625" s="8">
        <f t="shared" si="708"/>
        <v>0</v>
      </c>
      <c r="CW625" s="8">
        <f t="shared" si="709"/>
        <v>0</v>
      </c>
      <c r="CX625" s="8">
        <f t="shared" si="710"/>
        <v>0</v>
      </c>
      <c r="CY625" s="8">
        <f t="shared" si="711"/>
        <v>0</v>
      </c>
      <c r="DA625" s="11">
        <f t="shared" ref="DA625:DA688" si="737">DA255</f>
        <v>45177</v>
      </c>
      <c r="DB625" s="8">
        <f t="shared" si="712"/>
        <v>0</v>
      </c>
      <c r="DC625" s="8">
        <f t="shared" si="713"/>
        <v>0</v>
      </c>
      <c r="DD625" s="8">
        <f t="shared" si="714"/>
        <v>0</v>
      </c>
      <c r="DE625" s="8">
        <f t="shared" si="715"/>
        <v>0</v>
      </c>
      <c r="DF625" s="8">
        <f t="shared" si="716"/>
        <v>0</v>
      </c>
      <c r="DG625" s="8">
        <f t="shared" si="717"/>
        <v>0</v>
      </c>
      <c r="DI625" s="11">
        <f t="shared" ref="DI625:DI688" si="738">DI255</f>
        <v>45177</v>
      </c>
      <c r="DJ625" s="8">
        <f t="shared" si="718"/>
        <v>0</v>
      </c>
      <c r="DK625" s="8">
        <f t="shared" si="719"/>
        <v>0</v>
      </c>
      <c r="DL625" s="8">
        <f t="shared" si="720"/>
        <v>0</v>
      </c>
      <c r="DM625" s="8">
        <f t="shared" si="721"/>
        <v>0</v>
      </c>
      <c r="DN625" s="8">
        <f t="shared" si="722"/>
        <v>0</v>
      </c>
      <c r="DO625" s="8">
        <f t="shared" si="723"/>
        <v>0</v>
      </c>
      <c r="DP625" s="56"/>
      <c r="DQ625" s="56"/>
      <c r="DR625" s="56"/>
      <c r="DS625" s="56"/>
    </row>
    <row r="626" spans="1:123" x14ac:dyDescent="0.3">
      <c r="A626" s="11">
        <f t="shared" si="724"/>
        <v>45178</v>
      </c>
      <c r="B626" s="8">
        <f t="shared" si="689"/>
        <v>318</v>
      </c>
      <c r="C626" s="8">
        <f t="shared" si="690"/>
        <v>42165.74</v>
      </c>
      <c r="D626" s="8">
        <f t="shared" si="691"/>
        <v>0</v>
      </c>
      <c r="E626" s="8">
        <f t="shared" si="692"/>
        <v>276</v>
      </c>
      <c r="F626" s="8">
        <f t="shared" si="693"/>
        <v>94.03</v>
      </c>
      <c r="G626" s="8">
        <f t="shared" si="694"/>
        <v>1</v>
      </c>
      <c r="I626" s="11">
        <f t="shared" si="725"/>
        <v>45178</v>
      </c>
      <c r="J626" s="8">
        <f t="shared" si="695"/>
        <v>216</v>
      </c>
      <c r="K626" s="8">
        <f t="shared" si="695"/>
        <v>33349.06</v>
      </c>
      <c r="L626" s="8">
        <f t="shared" si="695"/>
        <v>153.06</v>
      </c>
      <c r="M626" s="8">
        <f t="shared" si="695"/>
        <v>0</v>
      </c>
      <c r="N626" s="8">
        <f t="shared" si="695"/>
        <v>44.550000000000004</v>
      </c>
      <c r="O626" s="8">
        <f t="shared" si="695"/>
        <v>0</v>
      </c>
      <c r="Q626" s="11">
        <f t="shared" si="726"/>
        <v>45178</v>
      </c>
      <c r="R626" s="8">
        <f t="shared" si="696"/>
        <v>233</v>
      </c>
      <c r="S626" s="8">
        <f t="shared" si="696"/>
        <v>24294.469999999998</v>
      </c>
      <c r="T626" s="8">
        <f t="shared" si="696"/>
        <v>253.25</v>
      </c>
      <c r="U626" s="8">
        <f t="shared" si="696"/>
        <v>0</v>
      </c>
      <c r="V626" s="8">
        <f t="shared" si="696"/>
        <v>28.45</v>
      </c>
      <c r="W626" s="8">
        <f t="shared" si="696"/>
        <v>9</v>
      </c>
      <c r="Y626" s="11">
        <f t="shared" si="727"/>
        <v>45178</v>
      </c>
      <c r="Z626" s="8">
        <f t="shared" si="697"/>
        <v>471</v>
      </c>
      <c r="AA626" s="8">
        <f t="shared" si="697"/>
        <v>60741.429999999993</v>
      </c>
      <c r="AB626" s="8">
        <f t="shared" si="697"/>
        <v>304.83999999999997</v>
      </c>
      <c r="AC626" s="8">
        <f t="shared" si="697"/>
        <v>0</v>
      </c>
      <c r="AD626" s="8">
        <f t="shared" si="697"/>
        <v>-162.4800000000001</v>
      </c>
      <c r="AE626" s="8">
        <f t="shared" si="697"/>
        <v>29</v>
      </c>
      <c r="AG626" s="11">
        <f t="shared" si="728"/>
        <v>45178</v>
      </c>
      <c r="AH626" s="8">
        <f t="shared" si="698"/>
        <v>447</v>
      </c>
      <c r="AI626" s="8">
        <f t="shared" si="698"/>
        <v>57181.99</v>
      </c>
      <c r="AJ626" s="8">
        <f t="shared" si="698"/>
        <v>353.50000000000006</v>
      </c>
      <c r="AK626" s="8">
        <f t="shared" si="698"/>
        <v>0</v>
      </c>
      <c r="AL626" s="8">
        <f t="shared" si="698"/>
        <v>957.62</v>
      </c>
      <c r="AM626" s="8">
        <f t="shared" si="698"/>
        <v>5</v>
      </c>
      <c r="AO626" s="11">
        <f t="shared" si="729"/>
        <v>45178</v>
      </c>
      <c r="AP626" s="8">
        <f t="shared" si="699"/>
        <v>388</v>
      </c>
      <c r="AQ626" s="8">
        <f t="shared" si="699"/>
        <v>30848.48</v>
      </c>
      <c r="AR626" s="8">
        <f t="shared" si="699"/>
        <v>0</v>
      </c>
      <c r="AS626" s="8">
        <f t="shared" si="699"/>
        <v>132.5</v>
      </c>
      <c r="AT626" s="8">
        <f t="shared" si="699"/>
        <v>341.5</v>
      </c>
      <c r="AU626" s="8">
        <f t="shared" si="699"/>
        <v>0</v>
      </c>
      <c r="AW626" s="11">
        <f t="shared" si="730"/>
        <v>45178</v>
      </c>
      <c r="AX626" s="8">
        <f t="shared" si="700"/>
        <v>348</v>
      </c>
      <c r="AY626" s="8">
        <f t="shared" si="700"/>
        <v>41383.14</v>
      </c>
      <c r="AZ626" s="8">
        <f t="shared" si="700"/>
        <v>205.94</v>
      </c>
      <c r="BA626" s="8">
        <f t="shared" si="700"/>
        <v>0</v>
      </c>
      <c r="BB626" s="8">
        <f t="shared" si="700"/>
        <v>189</v>
      </c>
      <c r="BC626" s="8">
        <f t="shared" si="700"/>
        <v>11</v>
      </c>
      <c r="BE626" s="11">
        <f t="shared" si="731"/>
        <v>45178</v>
      </c>
      <c r="BF626" s="8">
        <f t="shared" si="701"/>
        <v>399</v>
      </c>
      <c r="BG626" s="8">
        <f t="shared" si="701"/>
        <v>50548.829999999994</v>
      </c>
      <c r="BH626" s="8">
        <f t="shared" si="701"/>
        <v>455.21000000000004</v>
      </c>
      <c r="BI626" s="8">
        <f t="shared" si="701"/>
        <v>0</v>
      </c>
      <c r="BJ626" s="8">
        <f t="shared" si="701"/>
        <v>1425.69</v>
      </c>
      <c r="BK626" s="8">
        <f t="shared" si="701"/>
        <v>3</v>
      </c>
      <c r="BM626" s="11">
        <f t="shared" si="732"/>
        <v>45178</v>
      </c>
      <c r="BN626" s="8">
        <f t="shared" si="702"/>
        <v>398</v>
      </c>
      <c r="BO626" s="8">
        <f t="shared" si="702"/>
        <v>31864.49</v>
      </c>
      <c r="BP626" s="8">
        <f t="shared" si="702"/>
        <v>295.75</v>
      </c>
      <c r="BQ626" s="8">
        <f t="shared" si="702"/>
        <v>0</v>
      </c>
      <c r="BR626" s="8">
        <f t="shared" si="702"/>
        <v>40</v>
      </c>
      <c r="BS626" s="8">
        <f t="shared" si="702"/>
        <v>0</v>
      </c>
      <c r="BU626" s="11">
        <f t="shared" si="733"/>
        <v>45178</v>
      </c>
      <c r="BV626" s="8">
        <f t="shared" si="703"/>
        <v>209</v>
      </c>
      <c r="BW626" s="8">
        <f t="shared" si="703"/>
        <v>25993.08</v>
      </c>
      <c r="BX626" s="8">
        <f t="shared" si="703"/>
        <v>337.49</v>
      </c>
      <c r="BY626" s="8">
        <f t="shared" si="703"/>
        <v>0</v>
      </c>
      <c r="BZ626" s="8">
        <f t="shared" si="703"/>
        <v>10.53</v>
      </c>
      <c r="CA626" s="8">
        <f t="shared" si="703"/>
        <v>30</v>
      </c>
      <c r="CC626" s="11">
        <f t="shared" si="734"/>
        <v>45178</v>
      </c>
      <c r="CD626" s="8">
        <f t="shared" si="704"/>
        <v>532</v>
      </c>
      <c r="CE626" s="8">
        <f t="shared" si="704"/>
        <v>63779.049999999996</v>
      </c>
      <c r="CF626" s="8">
        <f t="shared" si="704"/>
        <v>815.95</v>
      </c>
      <c r="CG626" s="8">
        <f t="shared" si="704"/>
        <v>4304.8499999999995</v>
      </c>
      <c r="CH626" s="8">
        <f t="shared" si="704"/>
        <v>181.99</v>
      </c>
      <c r="CI626" s="8">
        <f t="shared" si="704"/>
        <v>20</v>
      </c>
      <c r="CK626" s="11">
        <f t="shared" si="735"/>
        <v>45178</v>
      </c>
      <c r="CL626" s="8">
        <f t="shared" si="705"/>
        <v>126</v>
      </c>
      <c r="CM626" s="8">
        <f t="shared" si="705"/>
        <v>9684.07</v>
      </c>
      <c r="CN626" s="8">
        <f t="shared" si="705"/>
        <v>0</v>
      </c>
      <c r="CO626" s="8">
        <f t="shared" si="705"/>
        <v>16.5</v>
      </c>
      <c r="CP626" s="8">
        <f t="shared" si="705"/>
        <v>285.74</v>
      </c>
      <c r="CQ626" s="8">
        <f t="shared" si="705"/>
        <v>0</v>
      </c>
      <c r="CS626" s="11">
        <f t="shared" si="736"/>
        <v>45178</v>
      </c>
      <c r="CT626" s="8">
        <f t="shared" si="706"/>
        <v>0</v>
      </c>
      <c r="CU626" s="8">
        <f t="shared" si="707"/>
        <v>0</v>
      </c>
      <c r="CV626" s="8">
        <f t="shared" si="708"/>
        <v>0</v>
      </c>
      <c r="CW626" s="8">
        <f t="shared" si="709"/>
        <v>0</v>
      </c>
      <c r="CX626" s="8">
        <f t="shared" si="710"/>
        <v>0</v>
      </c>
      <c r="CY626" s="8">
        <f t="shared" si="711"/>
        <v>0</v>
      </c>
      <c r="DA626" s="11">
        <f t="shared" si="737"/>
        <v>45178</v>
      </c>
      <c r="DB626" s="8">
        <f t="shared" si="712"/>
        <v>0</v>
      </c>
      <c r="DC626" s="8">
        <f t="shared" si="713"/>
        <v>0</v>
      </c>
      <c r="DD626" s="8">
        <f t="shared" si="714"/>
        <v>0</v>
      </c>
      <c r="DE626" s="8">
        <f t="shared" si="715"/>
        <v>0</v>
      </c>
      <c r="DF626" s="8">
        <f t="shared" si="716"/>
        <v>0</v>
      </c>
      <c r="DG626" s="8">
        <f t="shared" si="717"/>
        <v>0</v>
      </c>
      <c r="DI626" s="11">
        <f t="shared" si="738"/>
        <v>45178</v>
      </c>
      <c r="DJ626" s="8">
        <f t="shared" si="718"/>
        <v>0</v>
      </c>
      <c r="DK626" s="8">
        <f t="shared" si="719"/>
        <v>0</v>
      </c>
      <c r="DL626" s="8">
        <f t="shared" si="720"/>
        <v>0</v>
      </c>
      <c r="DM626" s="8">
        <f t="shared" si="721"/>
        <v>0</v>
      </c>
      <c r="DN626" s="8">
        <f t="shared" si="722"/>
        <v>0</v>
      </c>
      <c r="DO626" s="8">
        <f t="shared" si="723"/>
        <v>0</v>
      </c>
      <c r="DP626" s="56"/>
      <c r="DQ626" s="56"/>
      <c r="DR626" s="56"/>
      <c r="DS626" s="56"/>
    </row>
    <row r="627" spans="1:123" x14ac:dyDescent="0.3">
      <c r="A627" s="11">
        <f t="shared" si="724"/>
        <v>45179</v>
      </c>
      <c r="B627" s="8">
        <f t="shared" si="689"/>
        <v>357</v>
      </c>
      <c r="C627" s="8">
        <f t="shared" si="690"/>
        <v>47019.199999999997</v>
      </c>
      <c r="D627" s="8">
        <f t="shared" si="691"/>
        <v>0</v>
      </c>
      <c r="E627" s="8">
        <f t="shared" si="692"/>
        <v>334</v>
      </c>
      <c r="F627" s="8">
        <f t="shared" si="693"/>
        <v>94.03</v>
      </c>
      <c r="G627" s="8">
        <f t="shared" si="694"/>
        <v>1</v>
      </c>
      <c r="I627" s="11">
        <f t="shared" si="725"/>
        <v>45179</v>
      </c>
      <c r="J627" s="8">
        <f t="shared" si="695"/>
        <v>245</v>
      </c>
      <c r="K627" s="8">
        <f t="shared" si="695"/>
        <v>37890</v>
      </c>
      <c r="L627" s="8">
        <f t="shared" si="695"/>
        <v>165.33</v>
      </c>
      <c r="M627" s="8">
        <f t="shared" si="695"/>
        <v>0</v>
      </c>
      <c r="N627" s="8">
        <f t="shared" si="695"/>
        <v>49.500000000000007</v>
      </c>
      <c r="O627" s="8">
        <f t="shared" si="695"/>
        <v>0</v>
      </c>
      <c r="Q627" s="11">
        <f t="shared" si="726"/>
        <v>45179</v>
      </c>
      <c r="R627" s="8">
        <f t="shared" si="696"/>
        <v>268</v>
      </c>
      <c r="S627" s="8">
        <f t="shared" si="696"/>
        <v>27583.549999999996</v>
      </c>
      <c r="T627" s="8">
        <f t="shared" si="696"/>
        <v>265.5</v>
      </c>
      <c r="U627" s="8">
        <f t="shared" si="696"/>
        <v>0</v>
      </c>
      <c r="V627" s="8">
        <f t="shared" si="696"/>
        <v>28.45</v>
      </c>
      <c r="W627" s="8">
        <f t="shared" si="696"/>
        <v>11</v>
      </c>
      <c r="Y627" s="11">
        <f t="shared" si="727"/>
        <v>45179</v>
      </c>
      <c r="Z627" s="8">
        <f t="shared" si="697"/>
        <v>544</v>
      </c>
      <c r="AA627" s="8">
        <f t="shared" si="697"/>
        <v>70603.899999999994</v>
      </c>
      <c r="AB627" s="8">
        <f t="shared" si="697"/>
        <v>385.34999999999997</v>
      </c>
      <c r="AC627" s="8">
        <f t="shared" si="697"/>
        <v>0</v>
      </c>
      <c r="AD627" s="8">
        <f t="shared" si="697"/>
        <v>-162.4800000000001</v>
      </c>
      <c r="AE627" s="8">
        <f t="shared" si="697"/>
        <v>30</v>
      </c>
      <c r="AG627" s="11">
        <f t="shared" si="728"/>
        <v>45179</v>
      </c>
      <c r="AH627" s="8">
        <f t="shared" si="698"/>
        <v>491</v>
      </c>
      <c r="AI627" s="8">
        <f t="shared" si="698"/>
        <v>63110.93</v>
      </c>
      <c r="AJ627" s="8">
        <f t="shared" si="698"/>
        <v>357.20000000000005</v>
      </c>
      <c r="AK627" s="8">
        <f t="shared" si="698"/>
        <v>0</v>
      </c>
      <c r="AL627" s="8">
        <f t="shared" si="698"/>
        <v>962.57</v>
      </c>
      <c r="AM627" s="8">
        <f t="shared" si="698"/>
        <v>6</v>
      </c>
      <c r="AO627" s="11">
        <f t="shared" si="729"/>
        <v>45179</v>
      </c>
      <c r="AP627" s="8">
        <f t="shared" si="699"/>
        <v>433</v>
      </c>
      <c r="AQ627" s="8">
        <f t="shared" si="699"/>
        <v>34241.479999999996</v>
      </c>
      <c r="AR627" s="8">
        <f t="shared" si="699"/>
        <v>0</v>
      </c>
      <c r="AS627" s="8">
        <f t="shared" si="699"/>
        <v>158.5</v>
      </c>
      <c r="AT627" s="8">
        <f t="shared" si="699"/>
        <v>341.5</v>
      </c>
      <c r="AU627" s="8">
        <f t="shared" si="699"/>
        <v>0</v>
      </c>
      <c r="AW627" s="11">
        <f t="shared" si="730"/>
        <v>45179</v>
      </c>
      <c r="AX627" s="8">
        <f t="shared" si="700"/>
        <v>368</v>
      </c>
      <c r="AY627" s="8">
        <f t="shared" si="700"/>
        <v>43327.35</v>
      </c>
      <c r="AZ627" s="8">
        <f t="shared" si="700"/>
        <v>210.55</v>
      </c>
      <c r="BA627" s="8">
        <f t="shared" si="700"/>
        <v>0</v>
      </c>
      <c r="BB627" s="8">
        <f t="shared" si="700"/>
        <v>189</v>
      </c>
      <c r="BC627" s="8">
        <f t="shared" si="700"/>
        <v>12</v>
      </c>
      <c r="BE627" s="11">
        <f t="shared" si="731"/>
        <v>45179</v>
      </c>
      <c r="BF627" s="8">
        <f t="shared" si="701"/>
        <v>427</v>
      </c>
      <c r="BG627" s="8">
        <f t="shared" si="701"/>
        <v>53592.789999999994</v>
      </c>
      <c r="BH627" s="8">
        <f t="shared" si="701"/>
        <v>458.92</v>
      </c>
      <c r="BI627" s="8">
        <f t="shared" si="701"/>
        <v>0</v>
      </c>
      <c r="BJ627" s="8">
        <f t="shared" si="701"/>
        <v>1475.69</v>
      </c>
      <c r="BK627" s="8">
        <f t="shared" si="701"/>
        <v>4</v>
      </c>
      <c r="BM627" s="11">
        <f t="shared" si="732"/>
        <v>45179</v>
      </c>
      <c r="BN627" s="8">
        <f t="shared" si="702"/>
        <v>449</v>
      </c>
      <c r="BO627" s="8">
        <f t="shared" si="702"/>
        <v>35733.83</v>
      </c>
      <c r="BP627" s="8">
        <f t="shared" si="702"/>
        <v>301.75</v>
      </c>
      <c r="BQ627" s="8">
        <f t="shared" si="702"/>
        <v>0</v>
      </c>
      <c r="BR627" s="8">
        <f t="shared" si="702"/>
        <v>40</v>
      </c>
      <c r="BS627" s="8">
        <f t="shared" si="702"/>
        <v>0</v>
      </c>
      <c r="BU627" s="11">
        <f t="shared" si="733"/>
        <v>45179</v>
      </c>
      <c r="BV627" s="8">
        <f t="shared" si="703"/>
        <v>219</v>
      </c>
      <c r="BW627" s="8">
        <f t="shared" si="703"/>
        <v>27095.260000000002</v>
      </c>
      <c r="BX627" s="8">
        <f t="shared" si="703"/>
        <v>353.49</v>
      </c>
      <c r="BY627" s="8">
        <f t="shared" si="703"/>
        <v>0</v>
      </c>
      <c r="BZ627" s="8">
        <f t="shared" si="703"/>
        <v>10.53</v>
      </c>
      <c r="CA627" s="8">
        <f t="shared" si="703"/>
        <v>33</v>
      </c>
      <c r="CC627" s="11">
        <f t="shared" si="734"/>
        <v>45179</v>
      </c>
      <c r="CD627" s="8">
        <f t="shared" si="704"/>
        <v>599</v>
      </c>
      <c r="CE627" s="8">
        <f t="shared" si="704"/>
        <v>72038.06</v>
      </c>
      <c r="CF627" s="8">
        <f t="shared" si="704"/>
        <v>893.45</v>
      </c>
      <c r="CG627" s="8">
        <f t="shared" si="704"/>
        <v>5117.8499999999995</v>
      </c>
      <c r="CH627" s="8">
        <f t="shared" si="704"/>
        <v>281.99</v>
      </c>
      <c r="CI627" s="8">
        <f t="shared" si="704"/>
        <v>22</v>
      </c>
      <c r="CK627" s="11">
        <f t="shared" si="735"/>
        <v>45179</v>
      </c>
      <c r="CL627" s="8">
        <f t="shared" si="705"/>
        <v>141</v>
      </c>
      <c r="CM627" s="8">
        <f t="shared" si="705"/>
        <v>10753.11</v>
      </c>
      <c r="CN627" s="8">
        <f t="shared" si="705"/>
        <v>0</v>
      </c>
      <c r="CO627" s="8">
        <f t="shared" si="705"/>
        <v>16.5</v>
      </c>
      <c r="CP627" s="8">
        <f t="shared" si="705"/>
        <v>285.74</v>
      </c>
      <c r="CQ627" s="8">
        <f t="shared" si="705"/>
        <v>0</v>
      </c>
      <c r="CS627" s="11">
        <f t="shared" si="736"/>
        <v>45179</v>
      </c>
      <c r="CT627" s="8">
        <f t="shared" si="706"/>
        <v>0</v>
      </c>
      <c r="CU627" s="8">
        <f t="shared" si="707"/>
        <v>0</v>
      </c>
      <c r="CV627" s="8">
        <f t="shared" si="708"/>
        <v>0</v>
      </c>
      <c r="CW627" s="8">
        <f t="shared" si="709"/>
        <v>0</v>
      </c>
      <c r="CX627" s="8">
        <f t="shared" si="710"/>
        <v>0</v>
      </c>
      <c r="CY627" s="8">
        <f t="shared" si="711"/>
        <v>0</v>
      </c>
      <c r="DA627" s="11">
        <f t="shared" si="737"/>
        <v>45179</v>
      </c>
      <c r="DB627" s="8">
        <f t="shared" si="712"/>
        <v>0</v>
      </c>
      <c r="DC627" s="8">
        <f t="shared" si="713"/>
        <v>0</v>
      </c>
      <c r="DD627" s="8">
        <f t="shared" si="714"/>
        <v>0</v>
      </c>
      <c r="DE627" s="8">
        <f t="shared" si="715"/>
        <v>0</v>
      </c>
      <c r="DF627" s="8">
        <f t="shared" si="716"/>
        <v>0</v>
      </c>
      <c r="DG627" s="8">
        <f t="shared" si="717"/>
        <v>0</v>
      </c>
      <c r="DI627" s="11">
        <f t="shared" si="738"/>
        <v>45179</v>
      </c>
      <c r="DJ627" s="8">
        <f t="shared" si="718"/>
        <v>0</v>
      </c>
      <c r="DK627" s="8">
        <f t="shared" si="719"/>
        <v>0</v>
      </c>
      <c r="DL627" s="8">
        <f t="shared" si="720"/>
        <v>0</v>
      </c>
      <c r="DM627" s="8">
        <f t="shared" si="721"/>
        <v>0</v>
      </c>
      <c r="DN627" s="8">
        <f t="shared" si="722"/>
        <v>0</v>
      </c>
      <c r="DO627" s="8">
        <f t="shared" si="723"/>
        <v>0</v>
      </c>
      <c r="DP627" s="56"/>
      <c r="DQ627" s="56"/>
      <c r="DR627" s="56"/>
      <c r="DS627" s="56"/>
    </row>
    <row r="628" spans="1:123" x14ac:dyDescent="0.3">
      <c r="A628" s="11">
        <f t="shared" si="724"/>
        <v>45180</v>
      </c>
      <c r="B628" s="8">
        <f t="shared" si="689"/>
        <v>416</v>
      </c>
      <c r="C628" s="8">
        <f t="shared" si="690"/>
        <v>54961.869999999995</v>
      </c>
      <c r="D628" s="8">
        <f t="shared" si="691"/>
        <v>0</v>
      </c>
      <c r="E628" s="8">
        <f t="shared" si="692"/>
        <v>342</v>
      </c>
      <c r="F628" s="8">
        <f t="shared" si="693"/>
        <v>94.03</v>
      </c>
      <c r="G628" s="8">
        <f t="shared" si="694"/>
        <v>1</v>
      </c>
      <c r="I628" s="11">
        <f t="shared" si="725"/>
        <v>45180</v>
      </c>
      <c r="J628" s="8">
        <f t="shared" si="695"/>
        <v>301</v>
      </c>
      <c r="K628" s="8">
        <f t="shared" si="695"/>
        <v>47251.47</v>
      </c>
      <c r="L628" s="8">
        <f t="shared" si="695"/>
        <v>186.32000000000002</v>
      </c>
      <c r="M628" s="8">
        <f t="shared" si="695"/>
        <v>0</v>
      </c>
      <c r="N628" s="8">
        <f t="shared" si="695"/>
        <v>59.400000000000006</v>
      </c>
      <c r="O628" s="8">
        <f t="shared" si="695"/>
        <v>0</v>
      </c>
      <c r="Q628" s="11">
        <f t="shared" si="726"/>
        <v>45180</v>
      </c>
      <c r="R628" s="8">
        <f t="shared" si="696"/>
        <v>292</v>
      </c>
      <c r="S628" s="8">
        <f t="shared" si="696"/>
        <v>30288.729999999996</v>
      </c>
      <c r="T628" s="8">
        <f t="shared" si="696"/>
        <v>284.5</v>
      </c>
      <c r="U628" s="8">
        <f t="shared" si="696"/>
        <v>0</v>
      </c>
      <c r="V628" s="8">
        <f t="shared" si="696"/>
        <v>28.45</v>
      </c>
      <c r="W628" s="8">
        <f t="shared" si="696"/>
        <v>13</v>
      </c>
      <c r="Y628" s="11">
        <f t="shared" si="727"/>
        <v>45180</v>
      </c>
      <c r="Z628" s="8">
        <f t="shared" si="697"/>
        <v>621</v>
      </c>
      <c r="AA628" s="8">
        <f t="shared" si="697"/>
        <v>81717.819999999992</v>
      </c>
      <c r="AB628" s="8">
        <f t="shared" si="697"/>
        <v>414.03999999999996</v>
      </c>
      <c r="AC628" s="8">
        <f t="shared" si="697"/>
        <v>0</v>
      </c>
      <c r="AD628" s="8">
        <f t="shared" si="697"/>
        <v>-162.4800000000001</v>
      </c>
      <c r="AE628" s="8">
        <f t="shared" si="697"/>
        <v>31</v>
      </c>
      <c r="AG628" s="11">
        <f t="shared" si="728"/>
        <v>45180</v>
      </c>
      <c r="AH628" s="8">
        <f t="shared" si="698"/>
        <v>559</v>
      </c>
      <c r="AI628" s="8">
        <f t="shared" si="698"/>
        <v>73021.75</v>
      </c>
      <c r="AJ628" s="8">
        <f t="shared" si="698"/>
        <v>369.23</v>
      </c>
      <c r="AK628" s="8">
        <f t="shared" si="698"/>
        <v>0</v>
      </c>
      <c r="AL628" s="8">
        <f t="shared" si="698"/>
        <v>1076.92</v>
      </c>
      <c r="AM628" s="8">
        <f t="shared" si="698"/>
        <v>7</v>
      </c>
      <c r="AO628" s="11">
        <f t="shared" si="729"/>
        <v>45180</v>
      </c>
      <c r="AP628" s="8">
        <f t="shared" si="699"/>
        <v>497</v>
      </c>
      <c r="AQ628" s="8">
        <f t="shared" si="699"/>
        <v>39519.109999999993</v>
      </c>
      <c r="AR628" s="8">
        <f t="shared" si="699"/>
        <v>0</v>
      </c>
      <c r="AS628" s="8">
        <f t="shared" si="699"/>
        <v>180.5</v>
      </c>
      <c r="AT628" s="8">
        <f t="shared" si="699"/>
        <v>155.13</v>
      </c>
      <c r="AU628" s="8">
        <f t="shared" si="699"/>
        <v>0</v>
      </c>
      <c r="AW628" s="11">
        <f t="shared" si="730"/>
        <v>45180</v>
      </c>
      <c r="AX628" s="8">
        <f t="shared" si="700"/>
        <v>427</v>
      </c>
      <c r="AY628" s="8">
        <f t="shared" si="700"/>
        <v>50767.07</v>
      </c>
      <c r="AZ628" s="8">
        <f t="shared" si="700"/>
        <v>236.41000000000003</v>
      </c>
      <c r="BA628" s="8">
        <f t="shared" si="700"/>
        <v>0</v>
      </c>
      <c r="BB628" s="8">
        <f t="shared" si="700"/>
        <v>189</v>
      </c>
      <c r="BC628" s="8">
        <f t="shared" si="700"/>
        <v>13</v>
      </c>
      <c r="BE628" s="11">
        <f t="shared" si="731"/>
        <v>45180</v>
      </c>
      <c r="BF628" s="8">
        <f t="shared" si="701"/>
        <v>459</v>
      </c>
      <c r="BG628" s="8">
        <f t="shared" si="701"/>
        <v>57234.759999999995</v>
      </c>
      <c r="BH628" s="8">
        <f t="shared" si="701"/>
        <v>494.65000000000003</v>
      </c>
      <c r="BI628" s="8">
        <f t="shared" si="701"/>
        <v>0</v>
      </c>
      <c r="BJ628" s="8">
        <f t="shared" si="701"/>
        <v>1691.3300000000002</v>
      </c>
      <c r="BK628" s="8">
        <f t="shared" si="701"/>
        <v>5</v>
      </c>
      <c r="BM628" s="11">
        <f t="shared" si="732"/>
        <v>45180</v>
      </c>
      <c r="BN628" s="8">
        <f t="shared" si="702"/>
        <v>499</v>
      </c>
      <c r="BO628" s="8">
        <f t="shared" si="702"/>
        <v>39755.71</v>
      </c>
      <c r="BP628" s="8">
        <f t="shared" si="702"/>
        <v>319.75</v>
      </c>
      <c r="BQ628" s="8">
        <f t="shared" si="702"/>
        <v>0</v>
      </c>
      <c r="BR628" s="8">
        <f t="shared" si="702"/>
        <v>40</v>
      </c>
      <c r="BS628" s="8">
        <f t="shared" si="702"/>
        <v>5</v>
      </c>
      <c r="BU628" s="11">
        <f t="shared" si="733"/>
        <v>45180</v>
      </c>
      <c r="BV628" s="8">
        <f t="shared" si="703"/>
        <v>249</v>
      </c>
      <c r="BW628" s="8">
        <f t="shared" si="703"/>
        <v>30714.530000000002</v>
      </c>
      <c r="BX628" s="8">
        <f t="shared" si="703"/>
        <v>358.49</v>
      </c>
      <c r="BY628" s="8">
        <f t="shared" si="703"/>
        <v>0</v>
      </c>
      <c r="BZ628" s="8">
        <f t="shared" si="703"/>
        <v>10.53</v>
      </c>
      <c r="CA628" s="8">
        <f t="shared" si="703"/>
        <v>40</v>
      </c>
      <c r="CC628" s="11">
        <f t="shared" si="734"/>
        <v>45180</v>
      </c>
      <c r="CD628" s="8">
        <f t="shared" si="704"/>
        <v>691</v>
      </c>
      <c r="CE628" s="8">
        <f t="shared" si="704"/>
        <v>85104.36</v>
      </c>
      <c r="CF628" s="8">
        <f t="shared" si="704"/>
        <v>959.45</v>
      </c>
      <c r="CG628" s="8">
        <f t="shared" si="704"/>
        <v>5711.95</v>
      </c>
      <c r="CH628" s="8">
        <f t="shared" si="704"/>
        <v>281.99</v>
      </c>
      <c r="CI628" s="8">
        <f t="shared" si="704"/>
        <v>22</v>
      </c>
      <c r="CK628" s="11">
        <f t="shared" si="735"/>
        <v>45180</v>
      </c>
      <c r="CL628" s="8">
        <f t="shared" si="705"/>
        <v>169</v>
      </c>
      <c r="CM628" s="8">
        <f t="shared" si="705"/>
        <v>12910.630000000001</v>
      </c>
      <c r="CN628" s="8">
        <f t="shared" si="705"/>
        <v>0</v>
      </c>
      <c r="CO628" s="8">
        <f t="shared" si="705"/>
        <v>16.5</v>
      </c>
      <c r="CP628" s="8">
        <f t="shared" si="705"/>
        <v>330.74</v>
      </c>
      <c r="CQ628" s="8">
        <f t="shared" si="705"/>
        <v>0</v>
      </c>
      <c r="CS628" s="11">
        <f t="shared" si="736"/>
        <v>45180</v>
      </c>
      <c r="CT628" s="8">
        <f t="shared" si="706"/>
        <v>0</v>
      </c>
      <c r="CU628" s="8">
        <f t="shared" si="707"/>
        <v>0</v>
      </c>
      <c r="CV628" s="8">
        <f t="shared" si="708"/>
        <v>0</v>
      </c>
      <c r="CW628" s="8">
        <f t="shared" si="709"/>
        <v>0</v>
      </c>
      <c r="CX628" s="8">
        <f t="shared" si="710"/>
        <v>0</v>
      </c>
      <c r="CY628" s="8">
        <f t="shared" si="711"/>
        <v>0</v>
      </c>
      <c r="DA628" s="11">
        <f t="shared" si="737"/>
        <v>45180</v>
      </c>
      <c r="DB628" s="8">
        <f t="shared" si="712"/>
        <v>0</v>
      </c>
      <c r="DC628" s="8">
        <f t="shared" si="713"/>
        <v>0</v>
      </c>
      <c r="DD628" s="8">
        <f t="shared" si="714"/>
        <v>0</v>
      </c>
      <c r="DE628" s="8">
        <f t="shared" si="715"/>
        <v>0</v>
      </c>
      <c r="DF628" s="8">
        <f t="shared" si="716"/>
        <v>0</v>
      </c>
      <c r="DG628" s="8">
        <f t="shared" si="717"/>
        <v>0</v>
      </c>
      <c r="DI628" s="11">
        <f t="shared" si="738"/>
        <v>45180</v>
      </c>
      <c r="DJ628" s="8">
        <f t="shared" si="718"/>
        <v>0</v>
      </c>
      <c r="DK628" s="8">
        <f t="shared" si="719"/>
        <v>0</v>
      </c>
      <c r="DL628" s="8">
        <f t="shared" si="720"/>
        <v>0</v>
      </c>
      <c r="DM628" s="8">
        <f t="shared" si="721"/>
        <v>0</v>
      </c>
      <c r="DN628" s="8">
        <f t="shared" si="722"/>
        <v>0</v>
      </c>
      <c r="DO628" s="8">
        <f t="shared" si="723"/>
        <v>0</v>
      </c>
      <c r="DP628" s="56"/>
      <c r="DQ628" s="56"/>
      <c r="DR628" s="56"/>
      <c r="DS628" s="56"/>
    </row>
    <row r="629" spans="1:123" x14ac:dyDescent="0.3">
      <c r="A629" s="11">
        <f t="shared" si="724"/>
        <v>45181</v>
      </c>
      <c r="B629" s="8">
        <f t="shared" si="689"/>
        <v>475</v>
      </c>
      <c r="C629" s="8">
        <f t="shared" si="690"/>
        <v>62584.359999999993</v>
      </c>
      <c r="D629" s="8">
        <f t="shared" si="691"/>
        <v>0</v>
      </c>
      <c r="E629" s="8">
        <f t="shared" si="692"/>
        <v>353</v>
      </c>
      <c r="F629" s="8">
        <f t="shared" si="693"/>
        <v>98.03</v>
      </c>
      <c r="G629" s="8">
        <f t="shared" si="694"/>
        <v>1</v>
      </c>
      <c r="I629" s="11">
        <f t="shared" si="725"/>
        <v>45181</v>
      </c>
      <c r="J629" s="8">
        <f t="shared" si="695"/>
        <v>359</v>
      </c>
      <c r="K629" s="8">
        <f t="shared" si="695"/>
        <v>56837.04</v>
      </c>
      <c r="L629" s="8">
        <f t="shared" si="695"/>
        <v>209.43</v>
      </c>
      <c r="M629" s="8">
        <f t="shared" si="695"/>
        <v>0</v>
      </c>
      <c r="N629" s="8">
        <f t="shared" si="695"/>
        <v>59.400000000000006</v>
      </c>
      <c r="O629" s="8">
        <f t="shared" si="695"/>
        <v>0</v>
      </c>
      <c r="Q629" s="11">
        <f t="shared" si="726"/>
        <v>45181</v>
      </c>
      <c r="R629" s="8">
        <f t="shared" si="696"/>
        <v>327</v>
      </c>
      <c r="S629" s="8">
        <f t="shared" si="696"/>
        <v>33856.039999999994</v>
      </c>
      <c r="T629" s="8">
        <f t="shared" si="696"/>
        <v>310.5</v>
      </c>
      <c r="U629" s="8">
        <f t="shared" si="696"/>
        <v>0</v>
      </c>
      <c r="V629" s="8">
        <f t="shared" si="696"/>
        <v>28.45</v>
      </c>
      <c r="W629" s="8">
        <f t="shared" si="696"/>
        <v>15</v>
      </c>
      <c r="Y629" s="11">
        <f t="shared" si="727"/>
        <v>45181</v>
      </c>
      <c r="Z629" s="8">
        <f t="shared" si="697"/>
        <v>698</v>
      </c>
      <c r="AA629" s="8">
        <f t="shared" si="697"/>
        <v>92777.76999999999</v>
      </c>
      <c r="AB629" s="8">
        <f t="shared" si="697"/>
        <v>468.63</v>
      </c>
      <c r="AC629" s="8">
        <f t="shared" si="697"/>
        <v>0</v>
      </c>
      <c r="AD629" s="8">
        <f t="shared" si="697"/>
        <v>-5.5300000000001148</v>
      </c>
      <c r="AE629" s="8">
        <f t="shared" si="697"/>
        <v>31</v>
      </c>
      <c r="AG629" s="11">
        <f t="shared" si="728"/>
        <v>45181</v>
      </c>
      <c r="AH629" s="8">
        <f t="shared" si="698"/>
        <v>628</v>
      </c>
      <c r="AI629" s="8">
        <f t="shared" si="698"/>
        <v>82960.62</v>
      </c>
      <c r="AJ629" s="8">
        <f t="shared" si="698"/>
        <v>399.77000000000004</v>
      </c>
      <c r="AK629" s="8">
        <f t="shared" si="698"/>
        <v>0</v>
      </c>
      <c r="AL629" s="8">
        <f t="shared" si="698"/>
        <v>1228.23</v>
      </c>
      <c r="AM629" s="8">
        <f t="shared" si="698"/>
        <v>8</v>
      </c>
      <c r="AO629" s="11">
        <f t="shared" si="729"/>
        <v>45181</v>
      </c>
      <c r="AP629" s="8">
        <f t="shared" si="699"/>
        <v>568</v>
      </c>
      <c r="AQ629" s="8">
        <f t="shared" si="699"/>
        <v>45589.59</v>
      </c>
      <c r="AR629" s="8">
        <f t="shared" si="699"/>
        <v>0</v>
      </c>
      <c r="AS629" s="8">
        <f t="shared" si="699"/>
        <v>193.5</v>
      </c>
      <c r="AT629" s="8">
        <f t="shared" si="699"/>
        <v>113.53</v>
      </c>
      <c r="AU629" s="8">
        <f t="shared" si="699"/>
        <v>3</v>
      </c>
      <c r="AW629" s="11">
        <f t="shared" si="730"/>
        <v>45181</v>
      </c>
      <c r="AX629" s="8">
        <f t="shared" si="700"/>
        <v>478</v>
      </c>
      <c r="AY629" s="8">
        <f t="shared" si="700"/>
        <v>57626.84</v>
      </c>
      <c r="AZ629" s="8">
        <f t="shared" si="700"/>
        <v>297.37</v>
      </c>
      <c r="BA629" s="8">
        <f t="shared" si="700"/>
        <v>0</v>
      </c>
      <c r="BB629" s="8">
        <f t="shared" si="700"/>
        <v>189</v>
      </c>
      <c r="BC629" s="8">
        <f t="shared" si="700"/>
        <v>15</v>
      </c>
      <c r="BE629" s="11">
        <f t="shared" si="731"/>
        <v>45181</v>
      </c>
      <c r="BF629" s="8">
        <f t="shared" si="701"/>
        <v>506</v>
      </c>
      <c r="BG629" s="8">
        <f t="shared" si="701"/>
        <v>62490.119999999995</v>
      </c>
      <c r="BH629" s="8">
        <f t="shared" si="701"/>
        <v>521.56000000000006</v>
      </c>
      <c r="BI629" s="8">
        <f t="shared" si="701"/>
        <v>0</v>
      </c>
      <c r="BJ629" s="8">
        <f t="shared" si="701"/>
        <v>1791.3300000000002</v>
      </c>
      <c r="BK629" s="8">
        <f t="shared" si="701"/>
        <v>6</v>
      </c>
      <c r="BM629" s="11">
        <f t="shared" si="732"/>
        <v>45181</v>
      </c>
      <c r="BN629" s="8">
        <f t="shared" si="702"/>
        <v>554</v>
      </c>
      <c r="BO629" s="8">
        <f t="shared" si="702"/>
        <v>43943.53</v>
      </c>
      <c r="BP629" s="8">
        <f t="shared" si="702"/>
        <v>321.75</v>
      </c>
      <c r="BQ629" s="8">
        <f t="shared" si="702"/>
        <v>0</v>
      </c>
      <c r="BR629" s="8">
        <f t="shared" si="702"/>
        <v>40</v>
      </c>
      <c r="BS629" s="8">
        <f t="shared" si="702"/>
        <v>5</v>
      </c>
      <c r="BU629" s="11">
        <f t="shared" si="733"/>
        <v>45181</v>
      </c>
      <c r="BV629" s="8">
        <f t="shared" si="703"/>
        <v>287</v>
      </c>
      <c r="BW629" s="8">
        <f t="shared" si="703"/>
        <v>35477.130000000005</v>
      </c>
      <c r="BX629" s="8">
        <f t="shared" si="703"/>
        <v>428.49</v>
      </c>
      <c r="BY629" s="8">
        <f t="shared" si="703"/>
        <v>0</v>
      </c>
      <c r="BZ629" s="8">
        <f t="shared" si="703"/>
        <v>10.53</v>
      </c>
      <c r="CA629" s="8">
        <f t="shared" si="703"/>
        <v>43</v>
      </c>
      <c r="CC629" s="11">
        <f t="shared" si="734"/>
        <v>45181</v>
      </c>
      <c r="CD629" s="8">
        <f t="shared" si="704"/>
        <v>775</v>
      </c>
      <c r="CE629" s="8">
        <f t="shared" si="704"/>
        <v>97219.1</v>
      </c>
      <c r="CF629" s="8">
        <f t="shared" si="704"/>
        <v>982.45</v>
      </c>
      <c r="CG629" s="8">
        <f t="shared" si="704"/>
        <v>6035.05</v>
      </c>
      <c r="CH629" s="8">
        <f t="shared" si="704"/>
        <v>269.99</v>
      </c>
      <c r="CI629" s="8">
        <f t="shared" si="704"/>
        <v>22</v>
      </c>
      <c r="CK629" s="11">
        <f t="shared" si="735"/>
        <v>45181</v>
      </c>
      <c r="CL629" s="8">
        <f t="shared" si="705"/>
        <v>194</v>
      </c>
      <c r="CM629" s="8">
        <f t="shared" si="705"/>
        <v>14820.09</v>
      </c>
      <c r="CN629" s="8">
        <f t="shared" si="705"/>
        <v>0</v>
      </c>
      <c r="CO629" s="8">
        <f t="shared" si="705"/>
        <v>24.5</v>
      </c>
      <c r="CP629" s="8">
        <f t="shared" si="705"/>
        <v>336.52</v>
      </c>
      <c r="CQ629" s="8">
        <f t="shared" si="705"/>
        <v>0</v>
      </c>
      <c r="CS629" s="11">
        <f t="shared" si="736"/>
        <v>45181</v>
      </c>
      <c r="CT629" s="8">
        <f t="shared" si="706"/>
        <v>0</v>
      </c>
      <c r="CU629" s="8">
        <f t="shared" si="707"/>
        <v>0</v>
      </c>
      <c r="CV629" s="8">
        <f t="shared" si="708"/>
        <v>0</v>
      </c>
      <c r="CW629" s="8">
        <f t="shared" si="709"/>
        <v>0</v>
      </c>
      <c r="CX629" s="8">
        <f t="shared" si="710"/>
        <v>0</v>
      </c>
      <c r="CY629" s="8">
        <f t="shared" si="711"/>
        <v>0</v>
      </c>
      <c r="DA629" s="11">
        <f t="shared" si="737"/>
        <v>45181</v>
      </c>
      <c r="DB629" s="8">
        <f t="shared" si="712"/>
        <v>0</v>
      </c>
      <c r="DC629" s="8">
        <f t="shared" si="713"/>
        <v>0</v>
      </c>
      <c r="DD629" s="8">
        <f t="shared" si="714"/>
        <v>0</v>
      </c>
      <c r="DE629" s="8">
        <f t="shared" si="715"/>
        <v>0</v>
      </c>
      <c r="DF629" s="8">
        <f t="shared" si="716"/>
        <v>0</v>
      </c>
      <c r="DG629" s="8">
        <f t="shared" si="717"/>
        <v>0</v>
      </c>
      <c r="DI629" s="11">
        <f t="shared" si="738"/>
        <v>45181</v>
      </c>
      <c r="DJ629" s="8">
        <f t="shared" si="718"/>
        <v>0</v>
      </c>
      <c r="DK629" s="8">
        <f t="shared" si="719"/>
        <v>0</v>
      </c>
      <c r="DL629" s="8">
        <f t="shared" si="720"/>
        <v>0</v>
      </c>
      <c r="DM629" s="8">
        <f t="shared" si="721"/>
        <v>0</v>
      </c>
      <c r="DN629" s="8">
        <f t="shared" si="722"/>
        <v>0</v>
      </c>
      <c r="DO629" s="8">
        <f t="shared" si="723"/>
        <v>0</v>
      </c>
      <c r="DP629" s="56"/>
      <c r="DQ629" s="56"/>
      <c r="DR629" s="56"/>
      <c r="DS629" s="56"/>
    </row>
    <row r="630" spans="1:123" x14ac:dyDescent="0.3">
      <c r="A630" s="11">
        <f t="shared" si="724"/>
        <v>45182</v>
      </c>
      <c r="B630" s="8">
        <f t="shared" si="689"/>
        <v>536</v>
      </c>
      <c r="C630" s="8">
        <f t="shared" si="690"/>
        <v>70980.429999999993</v>
      </c>
      <c r="D630" s="8">
        <f t="shared" si="691"/>
        <v>0</v>
      </c>
      <c r="E630" s="8">
        <f t="shared" si="692"/>
        <v>382</v>
      </c>
      <c r="F630" s="8">
        <f t="shared" si="693"/>
        <v>261.19</v>
      </c>
      <c r="G630" s="8">
        <f t="shared" si="694"/>
        <v>1</v>
      </c>
      <c r="I630" s="11">
        <f t="shared" si="725"/>
        <v>45182</v>
      </c>
      <c r="J630" s="8">
        <f t="shared" si="695"/>
        <v>413</v>
      </c>
      <c r="K630" s="8">
        <f t="shared" si="695"/>
        <v>65765.540000000008</v>
      </c>
      <c r="L630" s="8">
        <f t="shared" si="695"/>
        <v>245.98000000000002</v>
      </c>
      <c r="M630" s="8">
        <f t="shared" si="695"/>
        <v>0</v>
      </c>
      <c r="N630" s="8">
        <f t="shared" si="695"/>
        <v>64.350000000000009</v>
      </c>
      <c r="O630" s="8">
        <f t="shared" si="695"/>
        <v>0</v>
      </c>
      <c r="Q630" s="11">
        <f t="shared" si="726"/>
        <v>45182</v>
      </c>
      <c r="R630" s="8">
        <f t="shared" si="696"/>
        <v>372</v>
      </c>
      <c r="S630" s="8">
        <f t="shared" si="696"/>
        <v>38689.659999999996</v>
      </c>
      <c r="T630" s="8">
        <f t="shared" si="696"/>
        <v>372</v>
      </c>
      <c r="U630" s="8">
        <f t="shared" si="696"/>
        <v>0</v>
      </c>
      <c r="V630" s="8">
        <f t="shared" si="696"/>
        <v>28.45</v>
      </c>
      <c r="W630" s="8">
        <f t="shared" si="696"/>
        <v>16</v>
      </c>
      <c r="Y630" s="11">
        <f t="shared" si="727"/>
        <v>45182</v>
      </c>
      <c r="Z630" s="8">
        <f t="shared" si="697"/>
        <v>775</v>
      </c>
      <c r="AA630" s="8">
        <f t="shared" si="697"/>
        <v>104517.19999999998</v>
      </c>
      <c r="AB630" s="8">
        <f t="shared" si="697"/>
        <v>557.5</v>
      </c>
      <c r="AC630" s="8">
        <f t="shared" si="697"/>
        <v>0</v>
      </c>
      <c r="AD630" s="8">
        <f t="shared" si="697"/>
        <v>44.469999999999885</v>
      </c>
      <c r="AE630" s="8">
        <f t="shared" si="697"/>
        <v>32</v>
      </c>
      <c r="AG630" s="11">
        <f t="shared" si="728"/>
        <v>45182</v>
      </c>
      <c r="AH630" s="8">
        <f t="shared" si="698"/>
        <v>695</v>
      </c>
      <c r="AI630" s="8">
        <f t="shared" si="698"/>
        <v>92670.98</v>
      </c>
      <c r="AJ630" s="8">
        <f t="shared" si="698"/>
        <v>390.52000000000004</v>
      </c>
      <c r="AK630" s="8">
        <f t="shared" si="698"/>
        <v>0</v>
      </c>
      <c r="AL630" s="8">
        <f t="shared" si="698"/>
        <v>1528.23</v>
      </c>
      <c r="AM630" s="8">
        <f t="shared" si="698"/>
        <v>9</v>
      </c>
      <c r="AO630" s="11">
        <f t="shared" si="729"/>
        <v>45182</v>
      </c>
      <c r="AP630" s="8">
        <f t="shared" si="699"/>
        <v>638</v>
      </c>
      <c r="AQ630" s="8">
        <f t="shared" si="699"/>
        <v>51792.509999999995</v>
      </c>
      <c r="AR630" s="8">
        <f t="shared" si="699"/>
        <v>0</v>
      </c>
      <c r="AS630" s="8">
        <f t="shared" si="699"/>
        <v>212</v>
      </c>
      <c r="AT630" s="8">
        <f t="shared" si="699"/>
        <v>113.53</v>
      </c>
      <c r="AU630" s="8">
        <f t="shared" si="699"/>
        <v>6</v>
      </c>
      <c r="AW630" s="11">
        <f t="shared" si="730"/>
        <v>45182</v>
      </c>
      <c r="AX630" s="8">
        <f t="shared" si="700"/>
        <v>528</v>
      </c>
      <c r="AY630" s="8">
        <f t="shared" si="700"/>
        <v>64344.429999999993</v>
      </c>
      <c r="AZ630" s="8">
        <f t="shared" si="700"/>
        <v>326.92</v>
      </c>
      <c r="BA630" s="8">
        <f t="shared" si="700"/>
        <v>0</v>
      </c>
      <c r="BB630" s="8">
        <f t="shared" si="700"/>
        <v>259</v>
      </c>
      <c r="BC630" s="8">
        <f t="shared" si="700"/>
        <v>15</v>
      </c>
      <c r="BE630" s="11">
        <f t="shared" si="731"/>
        <v>45182</v>
      </c>
      <c r="BF630" s="8">
        <f t="shared" si="701"/>
        <v>541</v>
      </c>
      <c r="BG630" s="8">
        <f t="shared" si="701"/>
        <v>66286.23</v>
      </c>
      <c r="BH630" s="8">
        <f t="shared" si="701"/>
        <v>529.92000000000007</v>
      </c>
      <c r="BI630" s="8">
        <f t="shared" si="701"/>
        <v>0</v>
      </c>
      <c r="BJ630" s="8">
        <f t="shared" si="701"/>
        <v>1796.2800000000002</v>
      </c>
      <c r="BK630" s="8">
        <f t="shared" si="701"/>
        <v>7</v>
      </c>
      <c r="BM630" s="11">
        <f t="shared" si="732"/>
        <v>45182</v>
      </c>
      <c r="BN630" s="8">
        <f t="shared" si="702"/>
        <v>609</v>
      </c>
      <c r="BO630" s="8">
        <f t="shared" si="702"/>
        <v>48353.35</v>
      </c>
      <c r="BP630" s="8">
        <f t="shared" si="702"/>
        <v>333.75</v>
      </c>
      <c r="BQ630" s="8">
        <f t="shared" si="702"/>
        <v>0</v>
      </c>
      <c r="BR630" s="8">
        <f t="shared" si="702"/>
        <v>116.98</v>
      </c>
      <c r="BS630" s="8">
        <f t="shared" si="702"/>
        <v>5</v>
      </c>
      <c r="BU630" s="11">
        <f t="shared" si="733"/>
        <v>45182</v>
      </c>
      <c r="BV630" s="8">
        <f t="shared" si="703"/>
        <v>336</v>
      </c>
      <c r="BW630" s="8">
        <f t="shared" si="703"/>
        <v>41655.620000000003</v>
      </c>
      <c r="BX630" s="8">
        <f t="shared" si="703"/>
        <v>482.99</v>
      </c>
      <c r="BY630" s="8">
        <f t="shared" si="703"/>
        <v>0</v>
      </c>
      <c r="BZ630" s="8">
        <f t="shared" si="703"/>
        <v>10.53</v>
      </c>
      <c r="CA630" s="8">
        <f t="shared" si="703"/>
        <v>46</v>
      </c>
      <c r="CC630" s="11">
        <f t="shared" si="734"/>
        <v>45182</v>
      </c>
      <c r="CD630" s="8">
        <f t="shared" si="704"/>
        <v>866</v>
      </c>
      <c r="CE630" s="8">
        <f t="shared" si="704"/>
        <v>110536.75</v>
      </c>
      <c r="CF630" s="8">
        <f t="shared" si="704"/>
        <v>1007.95</v>
      </c>
      <c r="CG630" s="8">
        <f t="shared" si="704"/>
        <v>6471.75</v>
      </c>
      <c r="CH630" s="8">
        <f t="shared" si="704"/>
        <v>269.99</v>
      </c>
      <c r="CI630" s="8">
        <f t="shared" si="704"/>
        <v>22</v>
      </c>
      <c r="CK630" s="11">
        <f t="shared" si="735"/>
        <v>45182</v>
      </c>
      <c r="CL630" s="8">
        <f t="shared" si="705"/>
        <v>218</v>
      </c>
      <c r="CM630" s="8">
        <f t="shared" si="705"/>
        <v>16444.78</v>
      </c>
      <c r="CN630" s="8">
        <f t="shared" si="705"/>
        <v>0</v>
      </c>
      <c r="CO630" s="8">
        <f t="shared" si="705"/>
        <v>24.5</v>
      </c>
      <c r="CP630" s="8">
        <f t="shared" si="705"/>
        <v>336.52</v>
      </c>
      <c r="CQ630" s="8">
        <f t="shared" si="705"/>
        <v>0</v>
      </c>
      <c r="CS630" s="11">
        <f t="shared" si="736"/>
        <v>45182</v>
      </c>
      <c r="CT630" s="8">
        <f t="shared" si="706"/>
        <v>0</v>
      </c>
      <c r="CU630" s="8">
        <f t="shared" si="707"/>
        <v>0</v>
      </c>
      <c r="CV630" s="8">
        <f t="shared" si="708"/>
        <v>0</v>
      </c>
      <c r="CW630" s="8">
        <f t="shared" si="709"/>
        <v>0</v>
      </c>
      <c r="CX630" s="8">
        <f t="shared" si="710"/>
        <v>0</v>
      </c>
      <c r="CY630" s="8">
        <f t="shared" si="711"/>
        <v>0</v>
      </c>
      <c r="DA630" s="11">
        <f t="shared" si="737"/>
        <v>45182</v>
      </c>
      <c r="DB630" s="8">
        <f t="shared" si="712"/>
        <v>0</v>
      </c>
      <c r="DC630" s="8">
        <f t="shared" si="713"/>
        <v>0</v>
      </c>
      <c r="DD630" s="8">
        <f t="shared" si="714"/>
        <v>0</v>
      </c>
      <c r="DE630" s="8">
        <f t="shared" si="715"/>
        <v>0</v>
      </c>
      <c r="DF630" s="8">
        <f t="shared" si="716"/>
        <v>0</v>
      </c>
      <c r="DG630" s="8">
        <f t="shared" si="717"/>
        <v>0</v>
      </c>
      <c r="DI630" s="11">
        <f t="shared" si="738"/>
        <v>45182</v>
      </c>
      <c r="DJ630" s="8">
        <f t="shared" si="718"/>
        <v>0</v>
      </c>
      <c r="DK630" s="8">
        <f t="shared" si="719"/>
        <v>0</v>
      </c>
      <c r="DL630" s="8">
        <f t="shared" si="720"/>
        <v>0</v>
      </c>
      <c r="DM630" s="8">
        <f t="shared" si="721"/>
        <v>0</v>
      </c>
      <c r="DN630" s="8">
        <f t="shared" si="722"/>
        <v>0</v>
      </c>
      <c r="DO630" s="8">
        <f t="shared" si="723"/>
        <v>0</v>
      </c>
      <c r="DP630" s="56"/>
      <c r="DQ630" s="56"/>
      <c r="DR630" s="56"/>
      <c r="DS630" s="56"/>
    </row>
    <row r="631" spans="1:123" x14ac:dyDescent="0.3">
      <c r="A631" s="11">
        <f t="shared" si="724"/>
        <v>45183</v>
      </c>
      <c r="B631" s="8">
        <f t="shared" si="689"/>
        <v>594</v>
      </c>
      <c r="C631" s="8">
        <f t="shared" si="690"/>
        <v>79511.739999999991</v>
      </c>
      <c r="D631" s="8">
        <f t="shared" si="691"/>
        <v>0</v>
      </c>
      <c r="E631" s="8">
        <f t="shared" si="692"/>
        <v>411</v>
      </c>
      <c r="F631" s="8">
        <f t="shared" si="693"/>
        <v>261.19</v>
      </c>
      <c r="G631" s="8">
        <f t="shared" si="694"/>
        <v>1</v>
      </c>
      <c r="I631" s="11">
        <f t="shared" si="725"/>
        <v>45183</v>
      </c>
      <c r="J631" s="8">
        <f t="shared" si="695"/>
        <v>467</v>
      </c>
      <c r="K631" s="8">
        <f t="shared" si="695"/>
        <v>74466.030000000013</v>
      </c>
      <c r="L631" s="8">
        <f t="shared" si="695"/>
        <v>275.46000000000004</v>
      </c>
      <c r="M631" s="8">
        <f t="shared" si="695"/>
        <v>0</v>
      </c>
      <c r="N631" s="8">
        <f t="shared" si="695"/>
        <v>69.300000000000011</v>
      </c>
      <c r="O631" s="8">
        <f t="shared" si="695"/>
        <v>0</v>
      </c>
      <c r="Q631" s="11">
        <f t="shared" si="726"/>
        <v>45183</v>
      </c>
      <c r="R631" s="8">
        <f t="shared" si="696"/>
        <v>421</v>
      </c>
      <c r="S631" s="8">
        <f t="shared" si="696"/>
        <v>44624.25</v>
      </c>
      <c r="T631" s="8">
        <f t="shared" si="696"/>
        <v>425</v>
      </c>
      <c r="U631" s="8">
        <f t="shared" si="696"/>
        <v>0</v>
      </c>
      <c r="V631" s="8">
        <f t="shared" si="696"/>
        <v>68.45</v>
      </c>
      <c r="W631" s="8">
        <f t="shared" si="696"/>
        <v>16</v>
      </c>
      <c r="Y631" s="11">
        <f t="shared" si="727"/>
        <v>45183</v>
      </c>
      <c r="Z631" s="8">
        <f t="shared" si="697"/>
        <v>837</v>
      </c>
      <c r="AA631" s="8">
        <f t="shared" si="697"/>
        <v>114097.95999999998</v>
      </c>
      <c r="AB631" s="8">
        <f t="shared" si="697"/>
        <v>577.86</v>
      </c>
      <c r="AC631" s="8">
        <f t="shared" si="697"/>
        <v>0</v>
      </c>
      <c r="AD631" s="8">
        <f t="shared" si="697"/>
        <v>344.46999999999991</v>
      </c>
      <c r="AE631" s="8">
        <f t="shared" si="697"/>
        <v>34</v>
      </c>
      <c r="AG631" s="11">
        <f t="shared" si="728"/>
        <v>45183</v>
      </c>
      <c r="AH631" s="8">
        <f t="shared" si="698"/>
        <v>764</v>
      </c>
      <c r="AI631" s="8">
        <f t="shared" si="698"/>
        <v>102412.4</v>
      </c>
      <c r="AJ631" s="8">
        <f t="shared" si="698"/>
        <v>454.40000000000003</v>
      </c>
      <c r="AK631" s="8">
        <f t="shared" si="698"/>
        <v>0</v>
      </c>
      <c r="AL631" s="8">
        <f t="shared" si="698"/>
        <v>1728.23</v>
      </c>
      <c r="AM631" s="8">
        <f t="shared" si="698"/>
        <v>10</v>
      </c>
      <c r="AO631" s="11">
        <f t="shared" si="729"/>
        <v>45183</v>
      </c>
      <c r="AP631" s="8">
        <f t="shared" si="699"/>
        <v>709</v>
      </c>
      <c r="AQ631" s="8">
        <f t="shared" si="699"/>
        <v>57503.009999999995</v>
      </c>
      <c r="AR631" s="8">
        <f t="shared" si="699"/>
        <v>0</v>
      </c>
      <c r="AS631" s="8">
        <f t="shared" si="699"/>
        <v>245</v>
      </c>
      <c r="AT631" s="8">
        <f t="shared" si="699"/>
        <v>113.53</v>
      </c>
      <c r="AU631" s="8">
        <f t="shared" si="699"/>
        <v>9</v>
      </c>
      <c r="AW631" s="11">
        <f t="shared" si="730"/>
        <v>45183</v>
      </c>
      <c r="AX631" s="8">
        <f t="shared" si="700"/>
        <v>556</v>
      </c>
      <c r="AY631" s="8">
        <f t="shared" si="700"/>
        <v>67711.7</v>
      </c>
      <c r="AZ631" s="8">
        <f t="shared" si="700"/>
        <v>326.92</v>
      </c>
      <c r="BA631" s="8">
        <f t="shared" si="700"/>
        <v>0</v>
      </c>
      <c r="BB631" s="8">
        <f t="shared" si="700"/>
        <v>303.14999999999998</v>
      </c>
      <c r="BC631" s="8">
        <f t="shared" si="700"/>
        <v>15</v>
      </c>
      <c r="BE631" s="11">
        <f t="shared" si="731"/>
        <v>45183</v>
      </c>
      <c r="BF631" s="8">
        <f t="shared" si="701"/>
        <v>586</v>
      </c>
      <c r="BG631" s="8">
        <f t="shared" si="701"/>
        <v>71186.16</v>
      </c>
      <c r="BH631" s="8">
        <f t="shared" si="701"/>
        <v>582.36000000000013</v>
      </c>
      <c r="BI631" s="8">
        <f t="shared" si="701"/>
        <v>0</v>
      </c>
      <c r="BJ631" s="8">
        <f t="shared" si="701"/>
        <v>2182.19</v>
      </c>
      <c r="BK631" s="8">
        <f t="shared" si="701"/>
        <v>7</v>
      </c>
      <c r="BM631" s="11">
        <f t="shared" si="732"/>
        <v>45183</v>
      </c>
      <c r="BN631" s="8">
        <f t="shared" si="702"/>
        <v>664</v>
      </c>
      <c r="BO631" s="8">
        <f t="shared" si="702"/>
        <v>52895.43</v>
      </c>
      <c r="BP631" s="8">
        <f t="shared" si="702"/>
        <v>393.75</v>
      </c>
      <c r="BQ631" s="8">
        <f t="shared" si="702"/>
        <v>0</v>
      </c>
      <c r="BR631" s="8">
        <f t="shared" si="702"/>
        <v>40</v>
      </c>
      <c r="BS631" s="8">
        <f t="shared" si="702"/>
        <v>5</v>
      </c>
      <c r="BU631" s="11">
        <f t="shared" si="733"/>
        <v>45183</v>
      </c>
      <c r="BV631" s="8">
        <f t="shared" si="703"/>
        <v>388</v>
      </c>
      <c r="BW631" s="8">
        <f t="shared" si="703"/>
        <v>48336.39</v>
      </c>
      <c r="BX631" s="8">
        <f t="shared" si="703"/>
        <v>542.99</v>
      </c>
      <c r="BY631" s="8">
        <f t="shared" si="703"/>
        <v>0</v>
      </c>
      <c r="BZ631" s="8">
        <f t="shared" si="703"/>
        <v>10.53</v>
      </c>
      <c r="CA631" s="8">
        <f t="shared" si="703"/>
        <v>46</v>
      </c>
      <c r="CC631" s="11">
        <f t="shared" si="734"/>
        <v>45183</v>
      </c>
      <c r="CD631" s="8">
        <f t="shared" si="704"/>
        <v>951</v>
      </c>
      <c r="CE631" s="8">
        <f t="shared" si="704"/>
        <v>122583.03</v>
      </c>
      <c r="CF631" s="8">
        <f t="shared" si="704"/>
        <v>1088.95</v>
      </c>
      <c r="CG631" s="8">
        <f t="shared" si="704"/>
        <v>7110.8</v>
      </c>
      <c r="CH631" s="8">
        <f t="shared" si="704"/>
        <v>269.99</v>
      </c>
      <c r="CI631" s="8">
        <f t="shared" si="704"/>
        <v>22</v>
      </c>
      <c r="CK631" s="11">
        <f t="shared" si="735"/>
        <v>45183</v>
      </c>
      <c r="CL631" s="8">
        <f t="shared" si="705"/>
        <v>260</v>
      </c>
      <c r="CM631" s="8">
        <f t="shared" si="705"/>
        <v>19927.949999999997</v>
      </c>
      <c r="CN631" s="8">
        <f t="shared" si="705"/>
        <v>0</v>
      </c>
      <c r="CO631" s="8">
        <f t="shared" si="705"/>
        <v>41.5</v>
      </c>
      <c r="CP631" s="8">
        <f t="shared" si="705"/>
        <v>401.52</v>
      </c>
      <c r="CQ631" s="8">
        <f t="shared" si="705"/>
        <v>0</v>
      </c>
      <c r="CS631" s="11">
        <f t="shared" si="736"/>
        <v>45183</v>
      </c>
      <c r="CT631" s="8">
        <f t="shared" si="706"/>
        <v>0</v>
      </c>
      <c r="CU631" s="8">
        <f t="shared" si="707"/>
        <v>0</v>
      </c>
      <c r="CV631" s="8">
        <f t="shared" si="708"/>
        <v>0</v>
      </c>
      <c r="CW631" s="8">
        <f t="shared" si="709"/>
        <v>0</v>
      </c>
      <c r="CX631" s="8">
        <f t="shared" si="710"/>
        <v>0</v>
      </c>
      <c r="CY631" s="8">
        <f t="shared" si="711"/>
        <v>0</v>
      </c>
      <c r="DA631" s="11">
        <f t="shared" si="737"/>
        <v>45183</v>
      </c>
      <c r="DB631" s="8">
        <f t="shared" si="712"/>
        <v>0</v>
      </c>
      <c r="DC631" s="8">
        <f t="shared" si="713"/>
        <v>0</v>
      </c>
      <c r="DD631" s="8">
        <f t="shared" si="714"/>
        <v>0</v>
      </c>
      <c r="DE631" s="8">
        <f t="shared" si="715"/>
        <v>0</v>
      </c>
      <c r="DF631" s="8">
        <f t="shared" si="716"/>
        <v>0</v>
      </c>
      <c r="DG631" s="8">
        <f t="shared" si="717"/>
        <v>0</v>
      </c>
      <c r="DI631" s="11">
        <f t="shared" si="738"/>
        <v>45183</v>
      </c>
      <c r="DJ631" s="8">
        <f t="shared" si="718"/>
        <v>0</v>
      </c>
      <c r="DK631" s="8">
        <f t="shared" si="719"/>
        <v>0</v>
      </c>
      <c r="DL631" s="8">
        <f t="shared" si="720"/>
        <v>0</v>
      </c>
      <c r="DM631" s="8">
        <f t="shared" si="721"/>
        <v>0</v>
      </c>
      <c r="DN631" s="8">
        <f t="shared" si="722"/>
        <v>0</v>
      </c>
      <c r="DO631" s="8">
        <f t="shared" si="723"/>
        <v>0</v>
      </c>
      <c r="DP631" s="56"/>
      <c r="DQ631" s="56"/>
      <c r="DR631" s="56"/>
      <c r="DS631" s="56"/>
    </row>
    <row r="632" spans="1:123" x14ac:dyDescent="0.3">
      <c r="A632" s="11">
        <f t="shared" si="724"/>
        <v>45184</v>
      </c>
      <c r="B632" s="8">
        <f t="shared" si="689"/>
        <v>636</v>
      </c>
      <c r="C632" s="8">
        <f t="shared" si="690"/>
        <v>85523.81</v>
      </c>
      <c r="D632" s="8">
        <f t="shared" si="691"/>
        <v>0</v>
      </c>
      <c r="E632" s="8">
        <f t="shared" si="692"/>
        <v>458</v>
      </c>
      <c r="F632" s="8">
        <f t="shared" si="693"/>
        <v>261.19</v>
      </c>
      <c r="G632" s="8">
        <f t="shared" si="694"/>
        <v>1</v>
      </c>
      <c r="I632" s="11">
        <f t="shared" si="725"/>
        <v>45184</v>
      </c>
      <c r="J632" s="8">
        <f t="shared" si="695"/>
        <v>502</v>
      </c>
      <c r="K632" s="8">
        <f t="shared" si="695"/>
        <v>79245.470000000016</v>
      </c>
      <c r="L632" s="8">
        <f t="shared" si="695"/>
        <v>308.72000000000003</v>
      </c>
      <c r="M632" s="8">
        <f t="shared" si="695"/>
        <v>0</v>
      </c>
      <c r="N632" s="8">
        <f t="shared" si="695"/>
        <v>74.250000000000014</v>
      </c>
      <c r="O632" s="8">
        <f t="shared" si="695"/>
        <v>0</v>
      </c>
      <c r="Q632" s="11">
        <f t="shared" si="726"/>
        <v>45184</v>
      </c>
      <c r="R632" s="8">
        <f t="shared" si="696"/>
        <v>471</v>
      </c>
      <c r="S632" s="8">
        <f t="shared" si="696"/>
        <v>50928.59</v>
      </c>
      <c r="T632" s="8">
        <f t="shared" si="696"/>
        <v>489.5</v>
      </c>
      <c r="U632" s="8">
        <f t="shared" si="696"/>
        <v>0</v>
      </c>
      <c r="V632" s="8">
        <f t="shared" si="696"/>
        <v>68.45</v>
      </c>
      <c r="W632" s="8">
        <f t="shared" si="696"/>
        <v>16</v>
      </c>
      <c r="Y632" s="11">
        <f t="shared" si="727"/>
        <v>45184</v>
      </c>
      <c r="Z632" s="8">
        <f t="shared" si="697"/>
        <v>915</v>
      </c>
      <c r="AA632" s="8">
        <f t="shared" si="697"/>
        <v>124708.27999999997</v>
      </c>
      <c r="AB632" s="8">
        <f t="shared" si="697"/>
        <v>686.13</v>
      </c>
      <c r="AC632" s="8">
        <f t="shared" si="697"/>
        <v>0</v>
      </c>
      <c r="AD632" s="8">
        <f t="shared" si="697"/>
        <v>294.46999999999991</v>
      </c>
      <c r="AE632" s="8">
        <f t="shared" si="697"/>
        <v>35</v>
      </c>
      <c r="AG632" s="11">
        <f t="shared" si="728"/>
        <v>45184</v>
      </c>
      <c r="AH632" s="8">
        <f t="shared" si="698"/>
        <v>828</v>
      </c>
      <c r="AI632" s="8">
        <f t="shared" si="698"/>
        <v>111868.03</v>
      </c>
      <c r="AJ632" s="8">
        <f t="shared" si="698"/>
        <v>459.95000000000005</v>
      </c>
      <c r="AK632" s="8">
        <f t="shared" si="698"/>
        <v>0</v>
      </c>
      <c r="AL632" s="8">
        <f t="shared" si="698"/>
        <v>1728.23</v>
      </c>
      <c r="AM632" s="8">
        <f t="shared" si="698"/>
        <v>12</v>
      </c>
      <c r="AO632" s="11">
        <f t="shared" si="729"/>
        <v>45184</v>
      </c>
      <c r="AP632" s="8">
        <f t="shared" si="699"/>
        <v>760</v>
      </c>
      <c r="AQ632" s="8">
        <f t="shared" si="699"/>
        <v>61723.399999999994</v>
      </c>
      <c r="AR632" s="8">
        <f t="shared" si="699"/>
        <v>0</v>
      </c>
      <c r="AS632" s="8">
        <f t="shared" si="699"/>
        <v>279</v>
      </c>
      <c r="AT632" s="8">
        <f t="shared" si="699"/>
        <v>119.53</v>
      </c>
      <c r="AU632" s="8">
        <f t="shared" si="699"/>
        <v>12</v>
      </c>
      <c r="AW632" s="11">
        <f t="shared" si="730"/>
        <v>45184</v>
      </c>
      <c r="AX632" s="8">
        <f t="shared" si="700"/>
        <v>581</v>
      </c>
      <c r="AY632" s="8">
        <f t="shared" si="700"/>
        <v>70667.03</v>
      </c>
      <c r="AZ632" s="8">
        <f t="shared" si="700"/>
        <v>326.92</v>
      </c>
      <c r="BA632" s="8">
        <f t="shared" si="700"/>
        <v>0</v>
      </c>
      <c r="BB632" s="8">
        <f t="shared" si="700"/>
        <v>308.09999999999997</v>
      </c>
      <c r="BC632" s="8">
        <f t="shared" si="700"/>
        <v>15</v>
      </c>
      <c r="BE632" s="11">
        <f t="shared" si="731"/>
        <v>45184</v>
      </c>
      <c r="BF632" s="8">
        <f t="shared" si="701"/>
        <v>644</v>
      </c>
      <c r="BG632" s="8">
        <f t="shared" si="701"/>
        <v>77641.27</v>
      </c>
      <c r="BH632" s="8">
        <f t="shared" si="701"/>
        <v>661.71000000000015</v>
      </c>
      <c r="BI632" s="8">
        <f t="shared" si="701"/>
        <v>0</v>
      </c>
      <c r="BJ632" s="8">
        <f t="shared" si="701"/>
        <v>2337.14</v>
      </c>
      <c r="BK632" s="8">
        <f t="shared" si="701"/>
        <v>7</v>
      </c>
      <c r="BM632" s="11">
        <f t="shared" si="732"/>
        <v>45184</v>
      </c>
      <c r="BN632" s="8">
        <f t="shared" si="702"/>
        <v>718</v>
      </c>
      <c r="BO632" s="8">
        <f t="shared" si="702"/>
        <v>57592.87</v>
      </c>
      <c r="BP632" s="8">
        <f t="shared" si="702"/>
        <v>440.75</v>
      </c>
      <c r="BQ632" s="8">
        <f t="shared" si="702"/>
        <v>0</v>
      </c>
      <c r="BR632" s="8">
        <f t="shared" si="702"/>
        <v>60</v>
      </c>
      <c r="BS632" s="8">
        <f t="shared" si="702"/>
        <v>5</v>
      </c>
      <c r="BU632" s="11">
        <f t="shared" si="733"/>
        <v>45184</v>
      </c>
      <c r="BV632" s="8">
        <f t="shared" si="703"/>
        <v>453</v>
      </c>
      <c r="BW632" s="8">
        <f t="shared" si="703"/>
        <v>56120.229999999996</v>
      </c>
      <c r="BX632" s="8">
        <f t="shared" si="703"/>
        <v>650.99</v>
      </c>
      <c r="BY632" s="8">
        <f t="shared" si="703"/>
        <v>0</v>
      </c>
      <c r="BZ632" s="8">
        <f t="shared" si="703"/>
        <v>10.53</v>
      </c>
      <c r="CA632" s="8">
        <f t="shared" si="703"/>
        <v>46</v>
      </c>
      <c r="CC632" s="11">
        <f t="shared" si="734"/>
        <v>45184</v>
      </c>
      <c r="CD632" s="8">
        <f t="shared" si="704"/>
        <v>1006</v>
      </c>
      <c r="CE632" s="8">
        <f t="shared" si="704"/>
        <v>130005.34</v>
      </c>
      <c r="CF632" s="8">
        <f t="shared" si="704"/>
        <v>1144.95</v>
      </c>
      <c r="CG632" s="8">
        <f t="shared" si="704"/>
        <v>7763.05</v>
      </c>
      <c r="CH632" s="8">
        <f t="shared" si="704"/>
        <v>369.99</v>
      </c>
      <c r="CI632" s="8">
        <f t="shared" si="704"/>
        <v>23</v>
      </c>
      <c r="CK632" s="11">
        <f t="shared" si="735"/>
        <v>45184</v>
      </c>
      <c r="CL632" s="8">
        <f t="shared" si="705"/>
        <v>305</v>
      </c>
      <c r="CM632" s="8">
        <f t="shared" si="705"/>
        <v>23794.619999999995</v>
      </c>
      <c r="CN632" s="8">
        <f t="shared" si="705"/>
        <v>0</v>
      </c>
      <c r="CO632" s="8">
        <f t="shared" si="705"/>
        <v>41.5</v>
      </c>
      <c r="CP632" s="8">
        <f t="shared" si="705"/>
        <v>431.52</v>
      </c>
      <c r="CQ632" s="8">
        <f t="shared" si="705"/>
        <v>0</v>
      </c>
      <c r="CS632" s="11">
        <f t="shared" si="736"/>
        <v>45184</v>
      </c>
      <c r="CT632" s="8">
        <f t="shared" si="706"/>
        <v>0</v>
      </c>
      <c r="CU632" s="8">
        <f t="shared" si="707"/>
        <v>0</v>
      </c>
      <c r="CV632" s="8">
        <f t="shared" si="708"/>
        <v>0</v>
      </c>
      <c r="CW632" s="8">
        <f t="shared" si="709"/>
        <v>0</v>
      </c>
      <c r="CX632" s="8">
        <f t="shared" si="710"/>
        <v>0</v>
      </c>
      <c r="CY632" s="8">
        <f t="shared" si="711"/>
        <v>0</v>
      </c>
      <c r="DA632" s="11">
        <f t="shared" si="737"/>
        <v>45184</v>
      </c>
      <c r="DB632" s="8">
        <f t="shared" si="712"/>
        <v>0</v>
      </c>
      <c r="DC632" s="8">
        <f t="shared" si="713"/>
        <v>0</v>
      </c>
      <c r="DD632" s="8">
        <f t="shared" si="714"/>
        <v>0</v>
      </c>
      <c r="DE632" s="8">
        <f t="shared" si="715"/>
        <v>0</v>
      </c>
      <c r="DF632" s="8">
        <f t="shared" si="716"/>
        <v>0</v>
      </c>
      <c r="DG632" s="8">
        <f t="shared" si="717"/>
        <v>0</v>
      </c>
      <c r="DI632" s="11">
        <f t="shared" si="738"/>
        <v>45184</v>
      </c>
      <c r="DJ632" s="8">
        <f t="shared" si="718"/>
        <v>0</v>
      </c>
      <c r="DK632" s="8">
        <f t="shared" si="719"/>
        <v>0</v>
      </c>
      <c r="DL632" s="8">
        <f t="shared" si="720"/>
        <v>0</v>
      </c>
      <c r="DM632" s="8">
        <f t="shared" si="721"/>
        <v>0</v>
      </c>
      <c r="DN632" s="8">
        <f t="shared" si="722"/>
        <v>0</v>
      </c>
      <c r="DO632" s="8">
        <f t="shared" si="723"/>
        <v>0</v>
      </c>
      <c r="DP632" s="56"/>
      <c r="DQ632" s="56"/>
      <c r="DR632" s="56"/>
      <c r="DS632" s="56"/>
    </row>
    <row r="633" spans="1:123" x14ac:dyDescent="0.3">
      <c r="A633" s="11">
        <f t="shared" si="724"/>
        <v>45185</v>
      </c>
      <c r="B633" s="8">
        <f t="shared" si="689"/>
        <v>671</v>
      </c>
      <c r="C633" s="8">
        <f t="shared" si="690"/>
        <v>90214.459999999992</v>
      </c>
      <c r="D633" s="8">
        <f t="shared" si="691"/>
        <v>0</v>
      </c>
      <c r="E633" s="8">
        <f t="shared" si="692"/>
        <v>477</v>
      </c>
      <c r="F633" s="8">
        <f t="shared" si="693"/>
        <v>261.19</v>
      </c>
      <c r="G633" s="8">
        <f t="shared" si="694"/>
        <v>1</v>
      </c>
      <c r="I633" s="11">
        <f t="shared" si="725"/>
        <v>45185</v>
      </c>
      <c r="J633" s="8">
        <f t="shared" si="695"/>
        <v>537</v>
      </c>
      <c r="K633" s="8">
        <f t="shared" si="695"/>
        <v>84893.680000000022</v>
      </c>
      <c r="L633" s="8">
        <f t="shared" si="695"/>
        <v>365.08000000000004</v>
      </c>
      <c r="M633" s="8">
        <f t="shared" si="695"/>
        <v>0</v>
      </c>
      <c r="N633" s="8">
        <f t="shared" si="695"/>
        <v>74.250000000000014</v>
      </c>
      <c r="O633" s="8">
        <f t="shared" si="695"/>
        <v>0</v>
      </c>
      <c r="Q633" s="11">
        <f t="shared" si="726"/>
        <v>45185</v>
      </c>
      <c r="R633" s="8">
        <f t="shared" si="696"/>
        <v>521</v>
      </c>
      <c r="S633" s="8">
        <f t="shared" si="696"/>
        <v>57286.549999999996</v>
      </c>
      <c r="T633" s="8">
        <f t="shared" si="696"/>
        <v>525.5</v>
      </c>
      <c r="U633" s="8">
        <f t="shared" si="696"/>
        <v>0</v>
      </c>
      <c r="V633" s="8">
        <f t="shared" si="696"/>
        <v>68.45</v>
      </c>
      <c r="W633" s="8">
        <f t="shared" si="696"/>
        <v>16</v>
      </c>
      <c r="Y633" s="11">
        <f t="shared" si="727"/>
        <v>45185</v>
      </c>
      <c r="Z633" s="8">
        <f t="shared" si="697"/>
        <v>987</v>
      </c>
      <c r="AA633" s="8">
        <f t="shared" si="697"/>
        <v>134250.03999999998</v>
      </c>
      <c r="AB633" s="8">
        <f t="shared" si="697"/>
        <v>708.34</v>
      </c>
      <c r="AC633" s="8">
        <f t="shared" si="697"/>
        <v>0</v>
      </c>
      <c r="AD633" s="8">
        <f t="shared" si="697"/>
        <v>294.46999999999991</v>
      </c>
      <c r="AE633" s="8">
        <f t="shared" si="697"/>
        <v>36</v>
      </c>
      <c r="AG633" s="11">
        <f t="shared" si="728"/>
        <v>45185</v>
      </c>
      <c r="AH633" s="8">
        <f t="shared" si="698"/>
        <v>876</v>
      </c>
      <c r="AI633" s="8">
        <f t="shared" si="698"/>
        <v>118846.56</v>
      </c>
      <c r="AJ633" s="8">
        <f t="shared" si="698"/>
        <v>463.65000000000003</v>
      </c>
      <c r="AK633" s="8">
        <f t="shared" si="698"/>
        <v>0</v>
      </c>
      <c r="AL633" s="8">
        <f t="shared" si="698"/>
        <v>1978.23</v>
      </c>
      <c r="AM633" s="8">
        <f t="shared" si="698"/>
        <v>14</v>
      </c>
      <c r="AO633" s="11">
        <f t="shared" si="729"/>
        <v>45185</v>
      </c>
      <c r="AP633" s="8">
        <f t="shared" si="699"/>
        <v>804</v>
      </c>
      <c r="AQ633" s="8">
        <f t="shared" si="699"/>
        <v>65079.649999999994</v>
      </c>
      <c r="AR633" s="8">
        <f t="shared" si="699"/>
        <v>0</v>
      </c>
      <c r="AS633" s="8">
        <f t="shared" si="699"/>
        <v>335.77</v>
      </c>
      <c r="AT633" s="8">
        <f t="shared" si="699"/>
        <v>119.53</v>
      </c>
      <c r="AU633" s="8">
        <f t="shared" si="699"/>
        <v>15</v>
      </c>
      <c r="AW633" s="11">
        <f t="shared" si="730"/>
        <v>45185</v>
      </c>
      <c r="AX633" s="8">
        <f t="shared" si="700"/>
        <v>602</v>
      </c>
      <c r="AY633" s="8">
        <f t="shared" si="700"/>
        <v>73335.759999999995</v>
      </c>
      <c r="AZ633" s="8">
        <f t="shared" si="700"/>
        <v>338</v>
      </c>
      <c r="BA633" s="8">
        <f t="shared" si="700"/>
        <v>0</v>
      </c>
      <c r="BB633" s="8">
        <f t="shared" si="700"/>
        <v>458.56999999999994</v>
      </c>
      <c r="BC633" s="8">
        <f t="shared" si="700"/>
        <v>15</v>
      </c>
      <c r="BE633" s="11">
        <f t="shared" si="731"/>
        <v>45185</v>
      </c>
      <c r="BF633" s="8">
        <f t="shared" si="701"/>
        <v>672</v>
      </c>
      <c r="BG633" s="8">
        <f t="shared" si="701"/>
        <v>80672.490000000005</v>
      </c>
      <c r="BH633" s="8">
        <f t="shared" si="701"/>
        <v>687.70000000000016</v>
      </c>
      <c r="BI633" s="8">
        <f t="shared" si="701"/>
        <v>0</v>
      </c>
      <c r="BJ633" s="8">
        <f t="shared" si="701"/>
        <v>2695.43</v>
      </c>
      <c r="BK633" s="8">
        <f t="shared" si="701"/>
        <v>7</v>
      </c>
      <c r="BM633" s="11">
        <f t="shared" si="732"/>
        <v>45185</v>
      </c>
      <c r="BN633" s="8">
        <f t="shared" si="702"/>
        <v>773</v>
      </c>
      <c r="BO633" s="8">
        <f t="shared" si="702"/>
        <v>62440.72</v>
      </c>
      <c r="BP633" s="8">
        <f t="shared" si="702"/>
        <v>461.75</v>
      </c>
      <c r="BQ633" s="8">
        <f t="shared" si="702"/>
        <v>0</v>
      </c>
      <c r="BR633" s="8">
        <f t="shared" si="702"/>
        <v>80</v>
      </c>
      <c r="BS633" s="8">
        <f t="shared" si="702"/>
        <v>5</v>
      </c>
      <c r="BU633" s="11">
        <f t="shared" si="733"/>
        <v>45185</v>
      </c>
      <c r="BV633" s="8">
        <f t="shared" si="703"/>
        <v>517</v>
      </c>
      <c r="BW633" s="8">
        <f t="shared" si="703"/>
        <v>63805.67</v>
      </c>
      <c r="BX633" s="8">
        <f t="shared" si="703"/>
        <v>895.49</v>
      </c>
      <c r="BY633" s="8">
        <f t="shared" si="703"/>
        <v>0</v>
      </c>
      <c r="BZ633" s="8">
        <f t="shared" si="703"/>
        <v>10.53</v>
      </c>
      <c r="CA633" s="8">
        <f t="shared" si="703"/>
        <v>46</v>
      </c>
      <c r="CC633" s="11">
        <f t="shared" si="734"/>
        <v>45185</v>
      </c>
      <c r="CD633" s="8">
        <f t="shared" si="704"/>
        <v>1064</v>
      </c>
      <c r="CE633" s="8">
        <f t="shared" si="704"/>
        <v>137198.54</v>
      </c>
      <c r="CF633" s="8">
        <f t="shared" si="704"/>
        <v>1206.45</v>
      </c>
      <c r="CG633" s="8">
        <f t="shared" si="704"/>
        <v>8288.15</v>
      </c>
      <c r="CH633" s="8">
        <f t="shared" si="704"/>
        <v>394.99</v>
      </c>
      <c r="CI633" s="8">
        <f t="shared" si="704"/>
        <v>25</v>
      </c>
      <c r="CK633" s="11">
        <f t="shared" si="735"/>
        <v>45185</v>
      </c>
      <c r="CL633" s="8">
        <f t="shared" si="705"/>
        <v>349</v>
      </c>
      <c r="CM633" s="8">
        <f t="shared" si="705"/>
        <v>27558.459999999995</v>
      </c>
      <c r="CN633" s="8">
        <f t="shared" si="705"/>
        <v>0</v>
      </c>
      <c r="CO633" s="8">
        <f t="shared" si="705"/>
        <v>41.5</v>
      </c>
      <c r="CP633" s="8">
        <f t="shared" si="705"/>
        <v>431.52</v>
      </c>
      <c r="CQ633" s="8">
        <f t="shared" si="705"/>
        <v>0</v>
      </c>
      <c r="CS633" s="11">
        <f t="shared" si="736"/>
        <v>45185</v>
      </c>
      <c r="CT633" s="8">
        <f t="shared" si="706"/>
        <v>0</v>
      </c>
      <c r="CU633" s="8">
        <f t="shared" si="707"/>
        <v>0</v>
      </c>
      <c r="CV633" s="8">
        <f t="shared" si="708"/>
        <v>0</v>
      </c>
      <c r="CW633" s="8">
        <f t="shared" si="709"/>
        <v>0</v>
      </c>
      <c r="CX633" s="8">
        <f t="shared" si="710"/>
        <v>0</v>
      </c>
      <c r="CY633" s="8">
        <f t="shared" si="711"/>
        <v>0</v>
      </c>
      <c r="DA633" s="11">
        <f t="shared" si="737"/>
        <v>45185</v>
      </c>
      <c r="DB633" s="8">
        <f t="shared" si="712"/>
        <v>0</v>
      </c>
      <c r="DC633" s="8">
        <f t="shared" si="713"/>
        <v>0</v>
      </c>
      <c r="DD633" s="8">
        <f t="shared" si="714"/>
        <v>0</v>
      </c>
      <c r="DE633" s="8">
        <f t="shared" si="715"/>
        <v>0</v>
      </c>
      <c r="DF633" s="8">
        <f t="shared" si="716"/>
        <v>0</v>
      </c>
      <c r="DG633" s="8">
        <f t="shared" si="717"/>
        <v>0</v>
      </c>
      <c r="DI633" s="11">
        <f t="shared" si="738"/>
        <v>45185</v>
      </c>
      <c r="DJ633" s="8">
        <f t="shared" si="718"/>
        <v>0</v>
      </c>
      <c r="DK633" s="8">
        <f t="shared" si="719"/>
        <v>0</v>
      </c>
      <c r="DL633" s="8">
        <f t="shared" si="720"/>
        <v>0</v>
      </c>
      <c r="DM633" s="8">
        <f t="shared" si="721"/>
        <v>0</v>
      </c>
      <c r="DN633" s="8">
        <f t="shared" si="722"/>
        <v>0</v>
      </c>
      <c r="DO633" s="8">
        <f t="shared" si="723"/>
        <v>0</v>
      </c>
      <c r="DP633" s="56"/>
      <c r="DQ633" s="56"/>
      <c r="DR633" s="56"/>
      <c r="DS633" s="56"/>
    </row>
    <row r="634" spans="1:123" x14ac:dyDescent="0.3">
      <c r="A634" s="11">
        <f t="shared" si="724"/>
        <v>45186</v>
      </c>
      <c r="B634" s="8">
        <f t="shared" si="689"/>
        <v>713</v>
      </c>
      <c r="C634" s="8">
        <f t="shared" si="690"/>
        <v>95402.87999999999</v>
      </c>
      <c r="D634" s="8">
        <f t="shared" si="691"/>
        <v>0</v>
      </c>
      <c r="E634" s="8">
        <f t="shared" si="692"/>
        <v>529</v>
      </c>
      <c r="F634" s="8">
        <f t="shared" si="693"/>
        <v>261.19</v>
      </c>
      <c r="G634" s="8">
        <f t="shared" si="694"/>
        <v>1</v>
      </c>
      <c r="I634" s="11">
        <f t="shared" si="725"/>
        <v>45186</v>
      </c>
      <c r="J634" s="8">
        <f t="shared" si="695"/>
        <v>560</v>
      </c>
      <c r="K634" s="8">
        <f t="shared" si="695"/>
        <v>88730.410000000018</v>
      </c>
      <c r="L634" s="8">
        <f t="shared" si="695"/>
        <v>416.18000000000006</v>
      </c>
      <c r="M634" s="8">
        <f t="shared" si="695"/>
        <v>0</v>
      </c>
      <c r="N634" s="8">
        <f t="shared" si="695"/>
        <v>74.250000000000014</v>
      </c>
      <c r="O634" s="8">
        <f t="shared" si="695"/>
        <v>0</v>
      </c>
      <c r="Q634" s="11">
        <f t="shared" si="726"/>
        <v>45186</v>
      </c>
      <c r="R634" s="8">
        <f t="shared" si="696"/>
        <v>537</v>
      </c>
      <c r="S634" s="8">
        <f t="shared" si="696"/>
        <v>59239.13</v>
      </c>
      <c r="T634" s="8">
        <f t="shared" si="696"/>
        <v>545</v>
      </c>
      <c r="U634" s="8">
        <f t="shared" si="696"/>
        <v>0</v>
      </c>
      <c r="V634" s="8">
        <f t="shared" si="696"/>
        <v>68.45</v>
      </c>
      <c r="W634" s="8">
        <f t="shared" si="696"/>
        <v>16</v>
      </c>
      <c r="Y634" s="11">
        <f t="shared" si="727"/>
        <v>45186</v>
      </c>
      <c r="Z634" s="8">
        <f t="shared" si="697"/>
        <v>1054</v>
      </c>
      <c r="AA634" s="8">
        <f t="shared" si="697"/>
        <v>143223.83999999997</v>
      </c>
      <c r="AB634" s="8">
        <f t="shared" si="697"/>
        <v>725.93000000000006</v>
      </c>
      <c r="AC634" s="8">
        <f t="shared" si="697"/>
        <v>0</v>
      </c>
      <c r="AD634" s="8">
        <f t="shared" si="697"/>
        <v>294.46999999999991</v>
      </c>
      <c r="AE634" s="8">
        <f t="shared" si="697"/>
        <v>37</v>
      </c>
      <c r="AG634" s="11">
        <f t="shared" si="728"/>
        <v>45186</v>
      </c>
      <c r="AH634" s="8">
        <f t="shared" si="698"/>
        <v>925</v>
      </c>
      <c r="AI634" s="8">
        <f t="shared" si="698"/>
        <v>125606.98</v>
      </c>
      <c r="AJ634" s="8">
        <f t="shared" si="698"/>
        <v>469.20000000000005</v>
      </c>
      <c r="AK634" s="8">
        <f t="shared" si="698"/>
        <v>0</v>
      </c>
      <c r="AL634" s="8">
        <f t="shared" si="698"/>
        <v>2028.23</v>
      </c>
      <c r="AM634" s="8">
        <f t="shared" si="698"/>
        <v>16</v>
      </c>
      <c r="AO634" s="11">
        <f t="shared" si="729"/>
        <v>45186</v>
      </c>
      <c r="AP634" s="8">
        <f t="shared" si="699"/>
        <v>851</v>
      </c>
      <c r="AQ634" s="8">
        <f t="shared" si="699"/>
        <v>68589.22</v>
      </c>
      <c r="AR634" s="8">
        <f t="shared" si="699"/>
        <v>0</v>
      </c>
      <c r="AS634" s="8">
        <f t="shared" si="699"/>
        <v>361.27</v>
      </c>
      <c r="AT634" s="8">
        <f t="shared" si="699"/>
        <v>119.53</v>
      </c>
      <c r="AU634" s="8">
        <f t="shared" si="699"/>
        <v>17</v>
      </c>
      <c r="AW634" s="11">
        <f t="shared" si="730"/>
        <v>45186</v>
      </c>
      <c r="AX634" s="8">
        <f t="shared" si="700"/>
        <v>626</v>
      </c>
      <c r="AY634" s="8">
        <f t="shared" si="700"/>
        <v>76488.87</v>
      </c>
      <c r="AZ634" s="8">
        <f t="shared" si="700"/>
        <v>352.78</v>
      </c>
      <c r="BA634" s="8">
        <f t="shared" si="700"/>
        <v>0</v>
      </c>
      <c r="BB634" s="8">
        <f t="shared" si="700"/>
        <v>463.51999999999992</v>
      </c>
      <c r="BC634" s="8">
        <f t="shared" si="700"/>
        <v>15</v>
      </c>
      <c r="BE634" s="11">
        <f t="shared" si="731"/>
        <v>45186</v>
      </c>
      <c r="BF634" s="8">
        <f t="shared" si="701"/>
        <v>703</v>
      </c>
      <c r="BG634" s="8">
        <f t="shared" si="701"/>
        <v>83845.55</v>
      </c>
      <c r="BH634" s="8">
        <f t="shared" si="701"/>
        <v>716.0100000000001</v>
      </c>
      <c r="BI634" s="8">
        <f t="shared" si="701"/>
        <v>0</v>
      </c>
      <c r="BJ634" s="8">
        <f t="shared" si="701"/>
        <v>2745.43</v>
      </c>
      <c r="BK634" s="8">
        <f t="shared" si="701"/>
        <v>7</v>
      </c>
      <c r="BM634" s="11">
        <f t="shared" si="732"/>
        <v>45186</v>
      </c>
      <c r="BN634" s="8">
        <f t="shared" si="702"/>
        <v>822</v>
      </c>
      <c r="BO634" s="8">
        <f t="shared" si="702"/>
        <v>66153.89</v>
      </c>
      <c r="BP634" s="8">
        <f t="shared" si="702"/>
        <v>480.75</v>
      </c>
      <c r="BQ634" s="8">
        <f t="shared" si="702"/>
        <v>0</v>
      </c>
      <c r="BR634" s="8">
        <f t="shared" si="702"/>
        <v>80</v>
      </c>
      <c r="BS634" s="8">
        <f t="shared" si="702"/>
        <v>5</v>
      </c>
      <c r="BU634" s="11">
        <f t="shared" si="733"/>
        <v>45186</v>
      </c>
      <c r="BV634" s="8">
        <f t="shared" si="703"/>
        <v>539</v>
      </c>
      <c r="BW634" s="8">
        <f t="shared" si="703"/>
        <v>66710.11</v>
      </c>
      <c r="BX634" s="8">
        <f t="shared" si="703"/>
        <v>911.99</v>
      </c>
      <c r="BY634" s="8">
        <f t="shared" si="703"/>
        <v>0</v>
      </c>
      <c r="BZ634" s="8">
        <f t="shared" si="703"/>
        <v>10.53</v>
      </c>
      <c r="CA634" s="8">
        <f t="shared" si="703"/>
        <v>46</v>
      </c>
      <c r="CC634" s="11">
        <f t="shared" si="734"/>
        <v>45186</v>
      </c>
      <c r="CD634" s="8">
        <f t="shared" si="704"/>
        <v>1114</v>
      </c>
      <c r="CE634" s="8">
        <f t="shared" si="704"/>
        <v>143259.17000000001</v>
      </c>
      <c r="CF634" s="8">
        <f t="shared" si="704"/>
        <v>1273.95</v>
      </c>
      <c r="CG634" s="8">
        <f t="shared" si="704"/>
        <v>8884.65</v>
      </c>
      <c r="CH634" s="8">
        <f t="shared" si="704"/>
        <v>444.99</v>
      </c>
      <c r="CI634" s="8">
        <f t="shared" si="704"/>
        <v>27</v>
      </c>
      <c r="CK634" s="11">
        <f t="shared" si="735"/>
        <v>45186</v>
      </c>
      <c r="CL634" s="8">
        <f t="shared" si="705"/>
        <v>370</v>
      </c>
      <c r="CM634" s="8">
        <f t="shared" si="705"/>
        <v>29277.209999999995</v>
      </c>
      <c r="CN634" s="8">
        <f t="shared" si="705"/>
        <v>0</v>
      </c>
      <c r="CO634" s="8">
        <f t="shared" si="705"/>
        <v>41.5</v>
      </c>
      <c r="CP634" s="8">
        <f t="shared" si="705"/>
        <v>431.52</v>
      </c>
      <c r="CQ634" s="8">
        <f t="shared" si="705"/>
        <v>0</v>
      </c>
      <c r="CS634" s="11">
        <f t="shared" si="736"/>
        <v>45186</v>
      </c>
      <c r="CT634" s="8">
        <f t="shared" si="706"/>
        <v>0</v>
      </c>
      <c r="CU634" s="8">
        <f t="shared" si="707"/>
        <v>0</v>
      </c>
      <c r="CV634" s="8">
        <f t="shared" si="708"/>
        <v>0</v>
      </c>
      <c r="CW634" s="8">
        <f t="shared" si="709"/>
        <v>0</v>
      </c>
      <c r="CX634" s="8">
        <f t="shared" si="710"/>
        <v>0</v>
      </c>
      <c r="CY634" s="8">
        <f t="shared" si="711"/>
        <v>0</v>
      </c>
      <c r="DA634" s="11">
        <f t="shared" si="737"/>
        <v>45186</v>
      </c>
      <c r="DB634" s="8">
        <f t="shared" si="712"/>
        <v>0</v>
      </c>
      <c r="DC634" s="8">
        <f t="shared" si="713"/>
        <v>0</v>
      </c>
      <c r="DD634" s="8">
        <f t="shared" si="714"/>
        <v>0</v>
      </c>
      <c r="DE634" s="8">
        <f t="shared" si="715"/>
        <v>0</v>
      </c>
      <c r="DF634" s="8">
        <f t="shared" si="716"/>
        <v>0</v>
      </c>
      <c r="DG634" s="8">
        <f t="shared" si="717"/>
        <v>0</v>
      </c>
      <c r="DI634" s="11">
        <f t="shared" si="738"/>
        <v>45186</v>
      </c>
      <c r="DJ634" s="8">
        <f t="shared" si="718"/>
        <v>0</v>
      </c>
      <c r="DK634" s="8">
        <f t="shared" si="719"/>
        <v>0</v>
      </c>
      <c r="DL634" s="8">
        <f t="shared" si="720"/>
        <v>0</v>
      </c>
      <c r="DM634" s="8">
        <f t="shared" si="721"/>
        <v>0</v>
      </c>
      <c r="DN634" s="8">
        <f t="shared" si="722"/>
        <v>0</v>
      </c>
      <c r="DO634" s="8">
        <f t="shared" si="723"/>
        <v>0</v>
      </c>
      <c r="DP634" s="56"/>
      <c r="DQ634" s="56"/>
      <c r="DR634" s="56"/>
      <c r="DS634" s="56"/>
    </row>
    <row r="635" spans="1:123" x14ac:dyDescent="0.3">
      <c r="A635" s="11">
        <f t="shared" si="724"/>
        <v>45187</v>
      </c>
      <c r="B635" s="8">
        <f t="shared" si="689"/>
        <v>751</v>
      </c>
      <c r="C635" s="8">
        <f t="shared" si="690"/>
        <v>100518.49999999999</v>
      </c>
      <c r="D635" s="8">
        <f t="shared" si="691"/>
        <v>0</v>
      </c>
      <c r="E635" s="8">
        <f t="shared" si="692"/>
        <v>532</v>
      </c>
      <c r="F635" s="8">
        <f t="shared" si="693"/>
        <v>261.19</v>
      </c>
      <c r="G635" s="8">
        <f t="shared" si="694"/>
        <v>1</v>
      </c>
      <c r="I635" s="11">
        <f t="shared" si="725"/>
        <v>45187</v>
      </c>
      <c r="J635" s="8">
        <f t="shared" ref="J635:O647" si="739">J265+J634</f>
        <v>594</v>
      </c>
      <c r="K635" s="8">
        <f t="shared" si="739"/>
        <v>94441.150000000023</v>
      </c>
      <c r="L635" s="8">
        <f t="shared" si="739"/>
        <v>438.57000000000005</v>
      </c>
      <c r="M635" s="8">
        <f t="shared" si="739"/>
        <v>0</v>
      </c>
      <c r="N635" s="8">
        <f t="shared" si="739"/>
        <v>74.250000000000014</v>
      </c>
      <c r="O635" s="8">
        <f t="shared" si="739"/>
        <v>0</v>
      </c>
      <c r="Q635" s="11">
        <f t="shared" si="726"/>
        <v>45187</v>
      </c>
      <c r="R635" s="8">
        <f t="shared" ref="R635:W647" si="740">R265+R634</f>
        <v>559</v>
      </c>
      <c r="S635" s="8">
        <f t="shared" si="740"/>
        <v>61451.46</v>
      </c>
      <c r="T635" s="8">
        <f t="shared" si="740"/>
        <v>569.5</v>
      </c>
      <c r="U635" s="8">
        <f t="shared" si="740"/>
        <v>0</v>
      </c>
      <c r="V635" s="8">
        <f t="shared" si="740"/>
        <v>68.45</v>
      </c>
      <c r="W635" s="8">
        <f t="shared" si="740"/>
        <v>16</v>
      </c>
      <c r="Y635" s="11">
        <f t="shared" si="727"/>
        <v>45187</v>
      </c>
      <c r="Z635" s="8">
        <f t="shared" ref="Z635:AE647" si="741">Z265+Z634</f>
        <v>1129</v>
      </c>
      <c r="AA635" s="8">
        <f t="shared" si="741"/>
        <v>153319.42999999996</v>
      </c>
      <c r="AB635" s="8">
        <f t="shared" si="741"/>
        <v>739.82</v>
      </c>
      <c r="AC635" s="8">
        <f t="shared" si="741"/>
        <v>0</v>
      </c>
      <c r="AD635" s="8">
        <f t="shared" si="741"/>
        <v>294.46999999999991</v>
      </c>
      <c r="AE635" s="8">
        <f t="shared" si="741"/>
        <v>37</v>
      </c>
      <c r="AG635" s="11">
        <f t="shared" si="728"/>
        <v>45187</v>
      </c>
      <c r="AH635" s="8">
        <f t="shared" ref="AH635:AM647" si="742">AH265+AH634</f>
        <v>994</v>
      </c>
      <c r="AI635" s="8">
        <f t="shared" si="742"/>
        <v>135852.19999999998</v>
      </c>
      <c r="AJ635" s="8">
        <f t="shared" si="742"/>
        <v>469.20000000000005</v>
      </c>
      <c r="AK635" s="8">
        <f t="shared" si="742"/>
        <v>0</v>
      </c>
      <c r="AL635" s="8">
        <f t="shared" si="742"/>
        <v>2112.88</v>
      </c>
      <c r="AM635" s="8">
        <f t="shared" si="742"/>
        <v>16</v>
      </c>
      <c r="AO635" s="11">
        <f t="shared" si="729"/>
        <v>45187</v>
      </c>
      <c r="AP635" s="8">
        <f t="shared" ref="AP635:AU647" si="743">AP265+AP634</f>
        <v>910</v>
      </c>
      <c r="AQ635" s="8">
        <f t="shared" si="743"/>
        <v>73636.100000000006</v>
      </c>
      <c r="AR635" s="8">
        <f t="shared" si="743"/>
        <v>0</v>
      </c>
      <c r="AS635" s="8">
        <f t="shared" si="743"/>
        <v>399.27</v>
      </c>
      <c r="AT635" s="8">
        <f t="shared" si="743"/>
        <v>119.53</v>
      </c>
      <c r="AU635" s="8">
        <f t="shared" si="743"/>
        <v>20</v>
      </c>
      <c r="AW635" s="11">
        <f t="shared" si="730"/>
        <v>45187</v>
      </c>
      <c r="AX635" s="8">
        <f t="shared" ref="AX635:BC647" si="744">AX265+AX634</f>
        <v>680</v>
      </c>
      <c r="AY635" s="8">
        <f t="shared" si="744"/>
        <v>84644.51999999999</v>
      </c>
      <c r="AZ635" s="8">
        <f t="shared" si="744"/>
        <v>365.71</v>
      </c>
      <c r="BA635" s="8">
        <f t="shared" si="744"/>
        <v>0</v>
      </c>
      <c r="BB635" s="8">
        <f t="shared" si="744"/>
        <v>512.61999999999989</v>
      </c>
      <c r="BC635" s="8">
        <f t="shared" si="744"/>
        <v>15</v>
      </c>
      <c r="BE635" s="11">
        <f t="shared" si="731"/>
        <v>45187</v>
      </c>
      <c r="BF635" s="8">
        <f t="shared" ref="BF635:BK647" si="745">BF265+BF634</f>
        <v>734</v>
      </c>
      <c r="BG635" s="8">
        <f t="shared" si="745"/>
        <v>86744.680000000008</v>
      </c>
      <c r="BH635" s="8">
        <f t="shared" si="745"/>
        <v>724.83000000000015</v>
      </c>
      <c r="BI635" s="8">
        <f t="shared" si="745"/>
        <v>0</v>
      </c>
      <c r="BJ635" s="8">
        <f t="shared" si="745"/>
        <v>2745.43</v>
      </c>
      <c r="BK635" s="8">
        <f t="shared" si="745"/>
        <v>7</v>
      </c>
      <c r="BM635" s="11">
        <f t="shared" si="732"/>
        <v>45187</v>
      </c>
      <c r="BN635" s="8">
        <f t="shared" ref="BN635:BS647" si="746">BN265+BN634</f>
        <v>873</v>
      </c>
      <c r="BO635" s="8">
        <f t="shared" si="746"/>
        <v>70261.34</v>
      </c>
      <c r="BP635" s="8">
        <f t="shared" si="746"/>
        <v>520.75</v>
      </c>
      <c r="BQ635" s="8">
        <f t="shared" si="746"/>
        <v>0</v>
      </c>
      <c r="BR635" s="8">
        <f t="shared" si="746"/>
        <v>80</v>
      </c>
      <c r="BS635" s="8">
        <f t="shared" si="746"/>
        <v>5</v>
      </c>
      <c r="BU635" s="11">
        <f t="shared" si="733"/>
        <v>45187</v>
      </c>
      <c r="BV635" s="8">
        <f t="shared" ref="BV635:CA647" si="747">BV265+BV634</f>
        <v>573</v>
      </c>
      <c r="BW635" s="8">
        <f t="shared" si="747"/>
        <v>70870.399999999994</v>
      </c>
      <c r="BX635" s="8">
        <f t="shared" si="747"/>
        <v>958.49</v>
      </c>
      <c r="BY635" s="8">
        <f t="shared" si="747"/>
        <v>0</v>
      </c>
      <c r="BZ635" s="8">
        <f t="shared" si="747"/>
        <v>10.53</v>
      </c>
      <c r="CA635" s="8">
        <f t="shared" si="747"/>
        <v>46</v>
      </c>
      <c r="CC635" s="11">
        <f t="shared" si="734"/>
        <v>45187</v>
      </c>
      <c r="CD635" s="8">
        <f t="shared" ref="CD635:CI647" si="748">CD265+CD634</f>
        <v>1183</v>
      </c>
      <c r="CE635" s="8">
        <f t="shared" si="748"/>
        <v>152200.46000000002</v>
      </c>
      <c r="CF635" s="8">
        <f t="shared" si="748"/>
        <v>1334.45</v>
      </c>
      <c r="CG635" s="8">
        <f t="shared" si="748"/>
        <v>9221.9499999999989</v>
      </c>
      <c r="CH635" s="8">
        <f t="shared" si="748"/>
        <v>444.99</v>
      </c>
      <c r="CI635" s="8">
        <f t="shared" si="748"/>
        <v>28</v>
      </c>
      <c r="CK635" s="11">
        <f t="shared" si="735"/>
        <v>45187</v>
      </c>
      <c r="CL635" s="8">
        <f t="shared" ref="CL635:CQ647" si="749">CL265+CL634</f>
        <v>394</v>
      </c>
      <c r="CM635" s="8">
        <f t="shared" si="749"/>
        <v>31081.409999999996</v>
      </c>
      <c r="CN635" s="8">
        <f t="shared" si="749"/>
        <v>0</v>
      </c>
      <c r="CO635" s="8">
        <f t="shared" si="749"/>
        <v>41.5</v>
      </c>
      <c r="CP635" s="8">
        <f t="shared" si="749"/>
        <v>431.52</v>
      </c>
      <c r="CQ635" s="8">
        <f t="shared" si="749"/>
        <v>0</v>
      </c>
      <c r="CS635" s="11">
        <f t="shared" si="736"/>
        <v>45187</v>
      </c>
      <c r="CT635" s="8">
        <f t="shared" si="706"/>
        <v>0</v>
      </c>
      <c r="CU635" s="8">
        <f t="shared" si="707"/>
        <v>0</v>
      </c>
      <c r="CV635" s="8">
        <f t="shared" si="708"/>
        <v>0</v>
      </c>
      <c r="CW635" s="8">
        <f t="shared" si="709"/>
        <v>0</v>
      </c>
      <c r="CX635" s="8">
        <f t="shared" si="710"/>
        <v>0</v>
      </c>
      <c r="CY635" s="8">
        <f t="shared" si="711"/>
        <v>0</v>
      </c>
      <c r="DA635" s="11">
        <f t="shared" si="737"/>
        <v>45187</v>
      </c>
      <c r="DB635" s="8">
        <f t="shared" si="712"/>
        <v>0</v>
      </c>
      <c r="DC635" s="8">
        <f t="shared" si="713"/>
        <v>0</v>
      </c>
      <c r="DD635" s="8">
        <f t="shared" si="714"/>
        <v>0</v>
      </c>
      <c r="DE635" s="8">
        <f t="shared" si="715"/>
        <v>0</v>
      </c>
      <c r="DF635" s="8">
        <f t="shared" si="716"/>
        <v>0</v>
      </c>
      <c r="DG635" s="8">
        <f t="shared" si="717"/>
        <v>0</v>
      </c>
      <c r="DI635" s="11">
        <f t="shared" si="738"/>
        <v>45187</v>
      </c>
      <c r="DJ635" s="8">
        <f t="shared" si="718"/>
        <v>0</v>
      </c>
      <c r="DK635" s="8">
        <f t="shared" si="719"/>
        <v>0</v>
      </c>
      <c r="DL635" s="8">
        <f t="shared" si="720"/>
        <v>0</v>
      </c>
      <c r="DM635" s="8">
        <f t="shared" si="721"/>
        <v>0</v>
      </c>
      <c r="DN635" s="8">
        <f t="shared" si="722"/>
        <v>0</v>
      </c>
      <c r="DO635" s="8">
        <f t="shared" si="723"/>
        <v>0</v>
      </c>
      <c r="DP635" s="56"/>
      <c r="DQ635" s="56"/>
      <c r="DR635" s="56"/>
      <c r="DS635" s="56"/>
    </row>
    <row r="636" spans="1:123" x14ac:dyDescent="0.3">
      <c r="A636" s="11">
        <f t="shared" si="724"/>
        <v>45188</v>
      </c>
      <c r="B636" s="8">
        <f t="shared" si="689"/>
        <v>797</v>
      </c>
      <c r="C636" s="8">
        <f t="shared" si="690"/>
        <v>106850.96999999999</v>
      </c>
      <c r="D636" s="8">
        <f t="shared" si="691"/>
        <v>0</v>
      </c>
      <c r="E636" s="8">
        <f t="shared" si="692"/>
        <v>534</v>
      </c>
      <c r="F636" s="8">
        <f t="shared" si="693"/>
        <v>261.19</v>
      </c>
      <c r="G636" s="8">
        <f t="shared" si="694"/>
        <v>1</v>
      </c>
      <c r="I636" s="11">
        <f t="shared" si="725"/>
        <v>45188</v>
      </c>
      <c r="J636" s="8">
        <f t="shared" si="739"/>
        <v>642</v>
      </c>
      <c r="K636" s="8">
        <f t="shared" si="739"/>
        <v>102350.96000000002</v>
      </c>
      <c r="L636" s="8">
        <f t="shared" si="739"/>
        <v>464.04000000000008</v>
      </c>
      <c r="M636" s="8">
        <f t="shared" si="739"/>
        <v>0</v>
      </c>
      <c r="N636" s="8">
        <f t="shared" si="739"/>
        <v>74.250000000000014</v>
      </c>
      <c r="O636" s="8">
        <f t="shared" si="739"/>
        <v>0</v>
      </c>
      <c r="Q636" s="11">
        <f t="shared" si="726"/>
        <v>45188</v>
      </c>
      <c r="R636" s="8">
        <f t="shared" si="740"/>
        <v>587</v>
      </c>
      <c r="S636" s="8">
        <f t="shared" si="740"/>
        <v>64315.05</v>
      </c>
      <c r="T636" s="8">
        <f t="shared" si="740"/>
        <v>590.25</v>
      </c>
      <c r="U636" s="8">
        <f t="shared" si="740"/>
        <v>0</v>
      </c>
      <c r="V636" s="8">
        <f t="shared" si="740"/>
        <v>258.45</v>
      </c>
      <c r="W636" s="8">
        <f t="shared" si="740"/>
        <v>16</v>
      </c>
      <c r="Y636" s="11">
        <f t="shared" si="727"/>
        <v>45188</v>
      </c>
      <c r="Z636" s="8">
        <f t="shared" si="741"/>
        <v>1206</v>
      </c>
      <c r="AA636" s="8">
        <f t="shared" si="741"/>
        <v>164113.04999999996</v>
      </c>
      <c r="AB636" s="8">
        <f t="shared" si="741"/>
        <v>774.99</v>
      </c>
      <c r="AC636" s="8">
        <f t="shared" si="741"/>
        <v>0</v>
      </c>
      <c r="AD636" s="8">
        <f t="shared" si="741"/>
        <v>314.26999999999992</v>
      </c>
      <c r="AE636" s="8">
        <f t="shared" si="741"/>
        <v>37</v>
      </c>
      <c r="AG636" s="11">
        <f t="shared" si="728"/>
        <v>45188</v>
      </c>
      <c r="AH636" s="8">
        <f t="shared" si="742"/>
        <v>1064</v>
      </c>
      <c r="AI636" s="8">
        <f t="shared" si="742"/>
        <v>145829.68</v>
      </c>
      <c r="AJ636" s="8">
        <f t="shared" si="742"/>
        <v>485.86000000000007</v>
      </c>
      <c r="AK636" s="8">
        <f t="shared" si="742"/>
        <v>0</v>
      </c>
      <c r="AL636" s="8">
        <f t="shared" si="742"/>
        <v>2117.83</v>
      </c>
      <c r="AM636" s="8">
        <f t="shared" si="742"/>
        <v>16</v>
      </c>
      <c r="AO636" s="11">
        <f t="shared" si="729"/>
        <v>45188</v>
      </c>
      <c r="AP636" s="8">
        <f t="shared" si="743"/>
        <v>978</v>
      </c>
      <c r="AQ636" s="8">
        <f t="shared" si="743"/>
        <v>79267.650000000009</v>
      </c>
      <c r="AR636" s="8">
        <f t="shared" si="743"/>
        <v>0</v>
      </c>
      <c r="AS636" s="8">
        <f t="shared" si="743"/>
        <v>421.27</v>
      </c>
      <c r="AT636" s="8">
        <f t="shared" si="743"/>
        <v>119.53</v>
      </c>
      <c r="AU636" s="8">
        <f t="shared" si="743"/>
        <v>23</v>
      </c>
      <c r="AW636" s="11">
        <f t="shared" si="730"/>
        <v>45188</v>
      </c>
      <c r="AX636" s="8">
        <f t="shared" si="744"/>
        <v>743</v>
      </c>
      <c r="AY636" s="8">
        <f t="shared" si="744"/>
        <v>93521.469999999987</v>
      </c>
      <c r="AZ636" s="8">
        <f t="shared" si="744"/>
        <v>379.56</v>
      </c>
      <c r="BA636" s="8">
        <f t="shared" si="744"/>
        <v>0</v>
      </c>
      <c r="BB636" s="8">
        <f t="shared" si="744"/>
        <v>561.71999999999991</v>
      </c>
      <c r="BC636" s="8">
        <f t="shared" si="744"/>
        <v>15</v>
      </c>
      <c r="BE636" s="11">
        <f t="shared" si="731"/>
        <v>45188</v>
      </c>
      <c r="BF636" s="8">
        <f t="shared" si="745"/>
        <v>782</v>
      </c>
      <c r="BG636" s="8">
        <f t="shared" si="745"/>
        <v>91909.27</v>
      </c>
      <c r="BH636" s="8">
        <f t="shared" si="745"/>
        <v>751.2800000000002</v>
      </c>
      <c r="BI636" s="8">
        <f t="shared" si="745"/>
        <v>0</v>
      </c>
      <c r="BJ636" s="8">
        <f t="shared" si="745"/>
        <v>2795.43</v>
      </c>
      <c r="BK636" s="8">
        <f t="shared" si="745"/>
        <v>7</v>
      </c>
      <c r="BM636" s="11">
        <f t="shared" si="732"/>
        <v>45188</v>
      </c>
      <c r="BN636" s="8">
        <f t="shared" si="746"/>
        <v>928</v>
      </c>
      <c r="BO636" s="8">
        <f t="shared" si="746"/>
        <v>74769.8</v>
      </c>
      <c r="BP636" s="8">
        <f t="shared" si="746"/>
        <v>523.75</v>
      </c>
      <c r="BQ636" s="8">
        <f t="shared" si="746"/>
        <v>0</v>
      </c>
      <c r="BR636" s="8">
        <f t="shared" si="746"/>
        <v>80</v>
      </c>
      <c r="BS636" s="8">
        <f t="shared" si="746"/>
        <v>5</v>
      </c>
      <c r="BU636" s="11">
        <f t="shared" si="733"/>
        <v>45188</v>
      </c>
      <c r="BV636" s="8">
        <f t="shared" si="747"/>
        <v>611</v>
      </c>
      <c r="BW636" s="8">
        <f t="shared" si="747"/>
        <v>75155.069999999992</v>
      </c>
      <c r="BX636" s="8">
        <f t="shared" si="747"/>
        <v>979.49</v>
      </c>
      <c r="BY636" s="8">
        <f t="shared" si="747"/>
        <v>0</v>
      </c>
      <c r="BZ636" s="8">
        <f t="shared" si="747"/>
        <v>10.53</v>
      </c>
      <c r="CA636" s="8">
        <f t="shared" si="747"/>
        <v>46</v>
      </c>
      <c r="CC636" s="11">
        <f t="shared" si="734"/>
        <v>45188</v>
      </c>
      <c r="CD636" s="8">
        <f t="shared" si="748"/>
        <v>1275</v>
      </c>
      <c r="CE636" s="8">
        <f t="shared" si="748"/>
        <v>163918.76</v>
      </c>
      <c r="CF636" s="8">
        <f t="shared" si="748"/>
        <v>1398.45</v>
      </c>
      <c r="CG636" s="8">
        <f t="shared" si="748"/>
        <v>9586.5499999999993</v>
      </c>
      <c r="CH636" s="8">
        <f t="shared" si="748"/>
        <v>444.99</v>
      </c>
      <c r="CI636" s="8">
        <f t="shared" si="748"/>
        <v>28</v>
      </c>
      <c r="CK636" s="11">
        <f t="shared" si="735"/>
        <v>45188</v>
      </c>
      <c r="CL636" s="8">
        <f t="shared" si="749"/>
        <v>421</v>
      </c>
      <c r="CM636" s="8">
        <f t="shared" si="749"/>
        <v>33112.659999999996</v>
      </c>
      <c r="CN636" s="8">
        <f t="shared" si="749"/>
        <v>0</v>
      </c>
      <c r="CO636" s="8">
        <f t="shared" si="749"/>
        <v>41.5</v>
      </c>
      <c r="CP636" s="8">
        <f t="shared" si="749"/>
        <v>499.29999999999995</v>
      </c>
      <c r="CQ636" s="8">
        <f t="shared" si="749"/>
        <v>0</v>
      </c>
      <c r="CS636" s="11">
        <f t="shared" si="736"/>
        <v>45188</v>
      </c>
      <c r="CT636" s="8">
        <f t="shared" si="706"/>
        <v>0</v>
      </c>
      <c r="CU636" s="8">
        <f t="shared" si="707"/>
        <v>0</v>
      </c>
      <c r="CV636" s="8">
        <f t="shared" si="708"/>
        <v>0</v>
      </c>
      <c r="CW636" s="8">
        <f t="shared" si="709"/>
        <v>0</v>
      </c>
      <c r="CX636" s="8">
        <f t="shared" si="710"/>
        <v>0</v>
      </c>
      <c r="CY636" s="8">
        <f t="shared" si="711"/>
        <v>0</v>
      </c>
      <c r="DA636" s="11">
        <f t="shared" si="737"/>
        <v>45188</v>
      </c>
      <c r="DB636" s="8">
        <f t="shared" si="712"/>
        <v>0</v>
      </c>
      <c r="DC636" s="8">
        <f t="shared" si="713"/>
        <v>0</v>
      </c>
      <c r="DD636" s="8">
        <f t="shared" si="714"/>
        <v>0</v>
      </c>
      <c r="DE636" s="8">
        <f t="shared" si="715"/>
        <v>0</v>
      </c>
      <c r="DF636" s="8">
        <f t="shared" si="716"/>
        <v>0</v>
      </c>
      <c r="DG636" s="8">
        <f t="shared" si="717"/>
        <v>0</v>
      </c>
      <c r="DI636" s="11">
        <f t="shared" si="738"/>
        <v>45188</v>
      </c>
      <c r="DJ636" s="8">
        <f t="shared" si="718"/>
        <v>0</v>
      </c>
      <c r="DK636" s="8">
        <f t="shared" si="719"/>
        <v>0</v>
      </c>
      <c r="DL636" s="8">
        <f t="shared" si="720"/>
        <v>0</v>
      </c>
      <c r="DM636" s="8">
        <f t="shared" si="721"/>
        <v>0</v>
      </c>
      <c r="DN636" s="8">
        <f t="shared" si="722"/>
        <v>0</v>
      </c>
      <c r="DO636" s="8">
        <f t="shared" si="723"/>
        <v>0</v>
      </c>
      <c r="DP636" s="56"/>
      <c r="DQ636" s="56"/>
      <c r="DR636" s="56"/>
      <c r="DS636" s="56"/>
    </row>
    <row r="637" spans="1:123" x14ac:dyDescent="0.3">
      <c r="A637" s="11">
        <f t="shared" si="724"/>
        <v>45189</v>
      </c>
      <c r="B637" s="8">
        <f t="shared" si="689"/>
        <v>838</v>
      </c>
      <c r="C637" s="8">
        <f t="shared" si="690"/>
        <v>112446.53999999998</v>
      </c>
      <c r="D637" s="8">
        <f t="shared" si="691"/>
        <v>0</v>
      </c>
      <c r="E637" s="8">
        <f t="shared" si="692"/>
        <v>537</v>
      </c>
      <c r="F637" s="8">
        <f t="shared" si="693"/>
        <v>311.19</v>
      </c>
      <c r="G637" s="8">
        <f t="shared" si="694"/>
        <v>1</v>
      </c>
      <c r="I637" s="11">
        <f t="shared" si="725"/>
        <v>45189</v>
      </c>
      <c r="J637" s="8">
        <f t="shared" si="739"/>
        <v>694</v>
      </c>
      <c r="K637" s="8">
        <f t="shared" si="739"/>
        <v>110587.23000000003</v>
      </c>
      <c r="L637" s="8">
        <f t="shared" si="739"/>
        <v>484.80000000000007</v>
      </c>
      <c r="M637" s="8">
        <f t="shared" si="739"/>
        <v>0</v>
      </c>
      <c r="N637" s="8">
        <f t="shared" si="739"/>
        <v>74.250000000000014</v>
      </c>
      <c r="O637" s="8">
        <f t="shared" si="739"/>
        <v>0</v>
      </c>
      <c r="Q637" s="11">
        <f t="shared" si="726"/>
        <v>45189</v>
      </c>
      <c r="R637" s="8">
        <f t="shared" si="740"/>
        <v>624</v>
      </c>
      <c r="S637" s="8">
        <f t="shared" si="740"/>
        <v>67853.34</v>
      </c>
      <c r="T637" s="8">
        <f t="shared" si="740"/>
        <v>598.25</v>
      </c>
      <c r="U637" s="8">
        <f t="shared" si="740"/>
        <v>0</v>
      </c>
      <c r="V637" s="8">
        <f t="shared" si="740"/>
        <v>278.45</v>
      </c>
      <c r="W637" s="8">
        <f t="shared" si="740"/>
        <v>16</v>
      </c>
      <c r="Y637" s="11">
        <f t="shared" si="727"/>
        <v>45189</v>
      </c>
      <c r="Z637" s="8">
        <f t="shared" si="741"/>
        <v>1283</v>
      </c>
      <c r="AA637" s="8">
        <f t="shared" si="741"/>
        <v>175362.19999999995</v>
      </c>
      <c r="AB637" s="8">
        <f t="shared" si="741"/>
        <v>787.02</v>
      </c>
      <c r="AC637" s="8">
        <f t="shared" si="741"/>
        <v>0</v>
      </c>
      <c r="AD637" s="8">
        <f t="shared" si="741"/>
        <v>100.57999999999993</v>
      </c>
      <c r="AE637" s="8">
        <f t="shared" si="741"/>
        <v>37</v>
      </c>
      <c r="AG637" s="11">
        <f t="shared" si="728"/>
        <v>45189</v>
      </c>
      <c r="AH637" s="8">
        <f t="shared" si="742"/>
        <v>1134</v>
      </c>
      <c r="AI637" s="8">
        <f t="shared" si="742"/>
        <v>155875.6</v>
      </c>
      <c r="AJ637" s="8">
        <f t="shared" si="742"/>
        <v>485.86000000000007</v>
      </c>
      <c r="AK637" s="8">
        <f t="shared" si="742"/>
        <v>0</v>
      </c>
      <c r="AL637" s="8">
        <f t="shared" si="742"/>
        <v>2117.83</v>
      </c>
      <c r="AM637" s="8">
        <f t="shared" si="742"/>
        <v>16</v>
      </c>
      <c r="AO637" s="11">
        <f t="shared" si="729"/>
        <v>45189</v>
      </c>
      <c r="AP637" s="8">
        <f t="shared" si="743"/>
        <v>1041</v>
      </c>
      <c r="AQ637" s="8">
        <f t="shared" si="743"/>
        <v>84549.330000000016</v>
      </c>
      <c r="AR637" s="8">
        <f t="shared" si="743"/>
        <v>0</v>
      </c>
      <c r="AS637" s="8">
        <f t="shared" si="743"/>
        <v>454.27</v>
      </c>
      <c r="AT637" s="8">
        <f t="shared" si="743"/>
        <v>119.53</v>
      </c>
      <c r="AU637" s="8">
        <f t="shared" si="743"/>
        <v>27</v>
      </c>
      <c r="AW637" s="11">
        <f t="shared" si="730"/>
        <v>45189</v>
      </c>
      <c r="AX637" s="8">
        <f t="shared" si="744"/>
        <v>802</v>
      </c>
      <c r="AY637" s="8">
        <f t="shared" si="744"/>
        <v>101832.49999999999</v>
      </c>
      <c r="AZ637" s="8">
        <f t="shared" si="744"/>
        <v>399.88</v>
      </c>
      <c r="BA637" s="8">
        <f t="shared" si="744"/>
        <v>0</v>
      </c>
      <c r="BB637" s="8">
        <f t="shared" si="744"/>
        <v>561.71999999999991</v>
      </c>
      <c r="BC637" s="8">
        <f t="shared" si="744"/>
        <v>15</v>
      </c>
      <c r="BE637" s="11">
        <f t="shared" si="731"/>
        <v>45189</v>
      </c>
      <c r="BF637" s="8">
        <f t="shared" si="745"/>
        <v>828</v>
      </c>
      <c r="BG637" s="8">
        <f t="shared" si="745"/>
        <v>96674.400000000009</v>
      </c>
      <c r="BH637" s="8">
        <f t="shared" si="745"/>
        <v>771.24000000000024</v>
      </c>
      <c r="BI637" s="8">
        <f t="shared" si="745"/>
        <v>0</v>
      </c>
      <c r="BJ637" s="8">
        <f t="shared" si="745"/>
        <v>3109.83</v>
      </c>
      <c r="BK637" s="8">
        <f t="shared" si="745"/>
        <v>7</v>
      </c>
      <c r="BM637" s="11">
        <f t="shared" si="732"/>
        <v>45189</v>
      </c>
      <c r="BN637" s="8">
        <f t="shared" si="746"/>
        <v>981</v>
      </c>
      <c r="BO637" s="8">
        <f t="shared" si="746"/>
        <v>78977.64</v>
      </c>
      <c r="BP637" s="8">
        <f t="shared" si="746"/>
        <v>535.75</v>
      </c>
      <c r="BQ637" s="8">
        <f t="shared" si="746"/>
        <v>0</v>
      </c>
      <c r="BR637" s="8">
        <f t="shared" si="746"/>
        <v>333.22</v>
      </c>
      <c r="BS637" s="8">
        <f t="shared" si="746"/>
        <v>5</v>
      </c>
      <c r="BU637" s="11">
        <f t="shared" si="733"/>
        <v>45189</v>
      </c>
      <c r="BV637" s="8">
        <f t="shared" si="747"/>
        <v>648</v>
      </c>
      <c r="BW637" s="8">
        <f t="shared" si="747"/>
        <v>79347.56</v>
      </c>
      <c r="BX637" s="8">
        <f t="shared" si="747"/>
        <v>989.49</v>
      </c>
      <c r="BY637" s="8">
        <f t="shared" si="747"/>
        <v>0</v>
      </c>
      <c r="BZ637" s="8">
        <f t="shared" si="747"/>
        <v>10.53</v>
      </c>
      <c r="CA637" s="8">
        <f t="shared" si="747"/>
        <v>46</v>
      </c>
      <c r="CC637" s="11">
        <f t="shared" si="734"/>
        <v>45189</v>
      </c>
      <c r="CD637" s="8">
        <f t="shared" si="748"/>
        <v>1361</v>
      </c>
      <c r="CE637" s="8">
        <f t="shared" si="748"/>
        <v>175259.84</v>
      </c>
      <c r="CF637" s="8">
        <f t="shared" si="748"/>
        <v>1427.45</v>
      </c>
      <c r="CG637" s="8">
        <f t="shared" si="748"/>
        <v>9901.5499999999993</v>
      </c>
      <c r="CH637" s="8">
        <f t="shared" si="748"/>
        <v>444.99</v>
      </c>
      <c r="CI637" s="8">
        <f t="shared" si="748"/>
        <v>31</v>
      </c>
      <c r="CK637" s="11">
        <f t="shared" si="735"/>
        <v>45189</v>
      </c>
      <c r="CL637" s="8">
        <f t="shared" si="749"/>
        <v>454</v>
      </c>
      <c r="CM637" s="8">
        <f t="shared" si="749"/>
        <v>35442.14</v>
      </c>
      <c r="CN637" s="8">
        <f t="shared" si="749"/>
        <v>0</v>
      </c>
      <c r="CO637" s="8">
        <f t="shared" si="749"/>
        <v>41.5</v>
      </c>
      <c r="CP637" s="8">
        <f t="shared" si="749"/>
        <v>524.29999999999995</v>
      </c>
      <c r="CQ637" s="8">
        <f t="shared" si="749"/>
        <v>0</v>
      </c>
      <c r="CS637" s="11">
        <f t="shared" si="736"/>
        <v>45189</v>
      </c>
      <c r="CT637" s="8">
        <f t="shared" si="706"/>
        <v>0</v>
      </c>
      <c r="CU637" s="8">
        <f t="shared" si="707"/>
        <v>0</v>
      </c>
      <c r="CV637" s="8">
        <f t="shared" si="708"/>
        <v>0</v>
      </c>
      <c r="CW637" s="8">
        <f t="shared" si="709"/>
        <v>0</v>
      </c>
      <c r="CX637" s="8">
        <f t="shared" si="710"/>
        <v>0</v>
      </c>
      <c r="CY637" s="8">
        <f t="shared" si="711"/>
        <v>0</v>
      </c>
      <c r="DA637" s="11">
        <f t="shared" si="737"/>
        <v>45189</v>
      </c>
      <c r="DB637" s="8">
        <f t="shared" si="712"/>
        <v>0</v>
      </c>
      <c r="DC637" s="8">
        <f t="shared" si="713"/>
        <v>0</v>
      </c>
      <c r="DD637" s="8">
        <f t="shared" si="714"/>
        <v>0</v>
      </c>
      <c r="DE637" s="8">
        <f t="shared" si="715"/>
        <v>0</v>
      </c>
      <c r="DF637" s="8">
        <f t="shared" si="716"/>
        <v>0</v>
      </c>
      <c r="DG637" s="8">
        <f t="shared" si="717"/>
        <v>0</v>
      </c>
      <c r="DI637" s="11">
        <f t="shared" si="738"/>
        <v>45189</v>
      </c>
      <c r="DJ637" s="8">
        <f t="shared" si="718"/>
        <v>0</v>
      </c>
      <c r="DK637" s="8">
        <f t="shared" si="719"/>
        <v>0</v>
      </c>
      <c r="DL637" s="8">
        <f t="shared" si="720"/>
        <v>0</v>
      </c>
      <c r="DM637" s="8">
        <f t="shared" si="721"/>
        <v>0</v>
      </c>
      <c r="DN637" s="8">
        <f t="shared" si="722"/>
        <v>0</v>
      </c>
      <c r="DO637" s="8">
        <f t="shared" si="723"/>
        <v>0</v>
      </c>
      <c r="DP637" s="56"/>
      <c r="DQ637" s="56"/>
      <c r="DR637" s="56"/>
      <c r="DS637" s="56"/>
    </row>
    <row r="638" spans="1:123" x14ac:dyDescent="0.3">
      <c r="A638" s="11">
        <f t="shared" si="724"/>
        <v>45190</v>
      </c>
      <c r="B638" s="8">
        <f t="shared" si="689"/>
        <v>896</v>
      </c>
      <c r="C638" s="8">
        <f t="shared" si="690"/>
        <v>120320.30999999998</v>
      </c>
      <c r="D638" s="8">
        <f t="shared" si="691"/>
        <v>0</v>
      </c>
      <c r="E638" s="8">
        <f t="shared" si="692"/>
        <v>576</v>
      </c>
      <c r="F638" s="8">
        <f t="shared" si="693"/>
        <v>311.19</v>
      </c>
      <c r="G638" s="8">
        <f t="shared" si="694"/>
        <v>1</v>
      </c>
      <c r="I638" s="11">
        <f t="shared" si="725"/>
        <v>45190</v>
      </c>
      <c r="J638" s="8">
        <f t="shared" si="739"/>
        <v>737</v>
      </c>
      <c r="K638" s="8">
        <f t="shared" si="739"/>
        <v>117497.94000000003</v>
      </c>
      <c r="L638" s="8">
        <f t="shared" si="739"/>
        <v>516.17000000000007</v>
      </c>
      <c r="M638" s="8">
        <f t="shared" si="739"/>
        <v>0</v>
      </c>
      <c r="N638" s="8">
        <f t="shared" si="739"/>
        <v>79.200000000000017</v>
      </c>
      <c r="O638" s="8">
        <f t="shared" si="739"/>
        <v>0</v>
      </c>
      <c r="Q638" s="11">
        <f t="shared" si="726"/>
        <v>45190</v>
      </c>
      <c r="R638" s="8">
        <f t="shared" si="740"/>
        <v>665</v>
      </c>
      <c r="S638" s="8">
        <f t="shared" si="740"/>
        <v>72075.62</v>
      </c>
      <c r="T638" s="8">
        <f t="shared" si="740"/>
        <v>650</v>
      </c>
      <c r="U638" s="8">
        <f t="shared" si="740"/>
        <v>0</v>
      </c>
      <c r="V638" s="8">
        <f t="shared" si="740"/>
        <v>278.45</v>
      </c>
      <c r="W638" s="8">
        <f t="shared" si="740"/>
        <v>16</v>
      </c>
      <c r="Y638" s="11">
        <f t="shared" si="727"/>
        <v>45190</v>
      </c>
      <c r="Z638" s="8">
        <f t="shared" si="741"/>
        <v>1361</v>
      </c>
      <c r="AA638" s="8">
        <f t="shared" si="741"/>
        <v>186874.02999999994</v>
      </c>
      <c r="AB638" s="8">
        <f t="shared" si="741"/>
        <v>824.96</v>
      </c>
      <c r="AC638" s="8">
        <f t="shared" si="741"/>
        <v>0</v>
      </c>
      <c r="AD638" s="8">
        <f t="shared" si="741"/>
        <v>93.359999999999928</v>
      </c>
      <c r="AE638" s="8">
        <f t="shared" si="741"/>
        <v>38</v>
      </c>
      <c r="AG638" s="11">
        <f t="shared" si="728"/>
        <v>45190</v>
      </c>
      <c r="AH638" s="8">
        <f t="shared" si="742"/>
        <v>1202</v>
      </c>
      <c r="AI638" s="8">
        <f t="shared" si="742"/>
        <v>166530.57</v>
      </c>
      <c r="AJ638" s="8">
        <f t="shared" si="742"/>
        <v>493.2700000000001</v>
      </c>
      <c r="AK638" s="8">
        <f t="shared" si="742"/>
        <v>0</v>
      </c>
      <c r="AL638" s="8">
        <f t="shared" si="742"/>
        <v>1517.42</v>
      </c>
      <c r="AM638" s="8">
        <f t="shared" si="742"/>
        <v>16</v>
      </c>
      <c r="AO638" s="11">
        <f t="shared" si="729"/>
        <v>45190</v>
      </c>
      <c r="AP638" s="8">
        <f t="shared" si="743"/>
        <v>1113</v>
      </c>
      <c r="AQ638" s="8">
        <f t="shared" si="743"/>
        <v>90366.650000000023</v>
      </c>
      <c r="AR638" s="8">
        <f t="shared" si="743"/>
        <v>0</v>
      </c>
      <c r="AS638" s="8">
        <f t="shared" si="743"/>
        <v>483.2</v>
      </c>
      <c r="AT638" s="8">
        <f t="shared" si="743"/>
        <v>119.53</v>
      </c>
      <c r="AU638" s="8">
        <f t="shared" si="743"/>
        <v>27</v>
      </c>
      <c r="AW638" s="11">
        <f t="shared" si="730"/>
        <v>45190</v>
      </c>
      <c r="AX638" s="8">
        <f t="shared" si="744"/>
        <v>841</v>
      </c>
      <c r="AY638" s="8">
        <f t="shared" si="744"/>
        <v>106971.41999999998</v>
      </c>
      <c r="AZ638" s="8">
        <f t="shared" si="744"/>
        <v>448.84</v>
      </c>
      <c r="BA638" s="8">
        <f t="shared" si="744"/>
        <v>0</v>
      </c>
      <c r="BB638" s="8">
        <f t="shared" si="744"/>
        <v>605.86999999999989</v>
      </c>
      <c r="BC638" s="8">
        <f t="shared" si="744"/>
        <v>16</v>
      </c>
      <c r="BE638" s="11">
        <f t="shared" si="731"/>
        <v>45190</v>
      </c>
      <c r="BF638" s="8">
        <f t="shared" si="745"/>
        <v>880</v>
      </c>
      <c r="BG638" s="8">
        <f t="shared" si="745"/>
        <v>102082.17000000001</v>
      </c>
      <c r="BH638" s="8">
        <f t="shared" si="745"/>
        <v>799.10000000000025</v>
      </c>
      <c r="BI638" s="8">
        <f t="shared" si="745"/>
        <v>0</v>
      </c>
      <c r="BJ638" s="8">
        <f t="shared" si="745"/>
        <v>3261.34</v>
      </c>
      <c r="BK638" s="8">
        <f t="shared" si="745"/>
        <v>7</v>
      </c>
      <c r="BM638" s="11">
        <f t="shared" si="732"/>
        <v>45190</v>
      </c>
      <c r="BN638" s="8">
        <f t="shared" si="746"/>
        <v>1036</v>
      </c>
      <c r="BO638" s="8">
        <f t="shared" si="746"/>
        <v>83229.240000000005</v>
      </c>
      <c r="BP638" s="8">
        <f t="shared" si="746"/>
        <v>542.75</v>
      </c>
      <c r="BQ638" s="8">
        <f t="shared" si="746"/>
        <v>0</v>
      </c>
      <c r="BR638" s="8">
        <f t="shared" si="746"/>
        <v>80.000000000000028</v>
      </c>
      <c r="BS638" s="8">
        <f t="shared" si="746"/>
        <v>5</v>
      </c>
      <c r="BU638" s="11">
        <f t="shared" si="733"/>
        <v>45190</v>
      </c>
      <c r="BV638" s="8">
        <f t="shared" si="747"/>
        <v>681</v>
      </c>
      <c r="BW638" s="8">
        <f t="shared" si="747"/>
        <v>83061.14</v>
      </c>
      <c r="BX638" s="8">
        <f t="shared" si="747"/>
        <v>1001.99</v>
      </c>
      <c r="BY638" s="8">
        <f t="shared" si="747"/>
        <v>0</v>
      </c>
      <c r="BZ638" s="8">
        <f t="shared" si="747"/>
        <v>10.53</v>
      </c>
      <c r="CA638" s="8">
        <f t="shared" si="747"/>
        <v>46</v>
      </c>
      <c r="CC638" s="11">
        <f t="shared" si="734"/>
        <v>45190</v>
      </c>
      <c r="CD638" s="8">
        <f t="shared" si="748"/>
        <v>1435</v>
      </c>
      <c r="CE638" s="8">
        <f t="shared" si="748"/>
        <v>184909.99</v>
      </c>
      <c r="CF638" s="8">
        <f t="shared" si="748"/>
        <v>1461.95</v>
      </c>
      <c r="CG638" s="8">
        <f t="shared" si="748"/>
        <v>10593.8</v>
      </c>
      <c r="CH638" s="8">
        <f t="shared" si="748"/>
        <v>469.99</v>
      </c>
      <c r="CI638" s="8">
        <f t="shared" si="748"/>
        <v>32</v>
      </c>
      <c r="CK638" s="11">
        <f t="shared" si="735"/>
        <v>45190</v>
      </c>
      <c r="CL638" s="8">
        <f t="shared" si="749"/>
        <v>485</v>
      </c>
      <c r="CM638" s="8">
        <f t="shared" si="749"/>
        <v>37781.25</v>
      </c>
      <c r="CN638" s="8">
        <f t="shared" si="749"/>
        <v>0</v>
      </c>
      <c r="CO638" s="8">
        <f t="shared" si="749"/>
        <v>41.5</v>
      </c>
      <c r="CP638" s="8">
        <f t="shared" si="749"/>
        <v>569.29999999999995</v>
      </c>
      <c r="CQ638" s="8">
        <f t="shared" si="749"/>
        <v>0</v>
      </c>
      <c r="CS638" s="11">
        <f t="shared" si="736"/>
        <v>45190</v>
      </c>
      <c r="CT638" s="8">
        <f t="shared" si="706"/>
        <v>0</v>
      </c>
      <c r="CU638" s="8">
        <f t="shared" si="707"/>
        <v>0</v>
      </c>
      <c r="CV638" s="8">
        <f t="shared" si="708"/>
        <v>0</v>
      </c>
      <c r="CW638" s="8">
        <f t="shared" si="709"/>
        <v>0</v>
      </c>
      <c r="CX638" s="8">
        <f t="shared" si="710"/>
        <v>0</v>
      </c>
      <c r="CY638" s="8">
        <f t="shared" si="711"/>
        <v>0</v>
      </c>
      <c r="DA638" s="11">
        <f t="shared" si="737"/>
        <v>45190</v>
      </c>
      <c r="DB638" s="8">
        <f t="shared" si="712"/>
        <v>0</v>
      </c>
      <c r="DC638" s="8">
        <f t="shared" si="713"/>
        <v>0</v>
      </c>
      <c r="DD638" s="8">
        <f t="shared" si="714"/>
        <v>0</v>
      </c>
      <c r="DE638" s="8">
        <f t="shared" si="715"/>
        <v>0</v>
      </c>
      <c r="DF638" s="8">
        <f t="shared" si="716"/>
        <v>0</v>
      </c>
      <c r="DG638" s="8">
        <f t="shared" si="717"/>
        <v>0</v>
      </c>
      <c r="DI638" s="11">
        <f t="shared" si="738"/>
        <v>45190</v>
      </c>
      <c r="DJ638" s="8">
        <f t="shared" si="718"/>
        <v>0</v>
      </c>
      <c r="DK638" s="8">
        <f t="shared" si="719"/>
        <v>0</v>
      </c>
      <c r="DL638" s="8">
        <f t="shared" si="720"/>
        <v>0</v>
      </c>
      <c r="DM638" s="8">
        <f t="shared" si="721"/>
        <v>0</v>
      </c>
      <c r="DN638" s="8">
        <f t="shared" si="722"/>
        <v>0</v>
      </c>
      <c r="DO638" s="8">
        <f t="shared" si="723"/>
        <v>0</v>
      </c>
      <c r="DP638" s="56"/>
      <c r="DQ638" s="56"/>
      <c r="DR638" s="56"/>
      <c r="DS638" s="56"/>
    </row>
    <row r="639" spans="1:123" x14ac:dyDescent="0.3">
      <c r="A639" s="11">
        <f t="shared" si="724"/>
        <v>45191</v>
      </c>
      <c r="B639" s="8">
        <f t="shared" si="689"/>
        <v>956</v>
      </c>
      <c r="C639" s="8">
        <f t="shared" si="690"/>
        <v>128483.79999999999</v>
      </c>
      <c r="D639" s="8">
        <f t="shared" si="691"/>
        <v>0</v>
      </c>
      <c r="E639" s="8">
        <f t="shared" si="692"/>
        <v>640</v>
      </c>
      <c r="F639" s="8">
        <f t="shared" si="693"/>
        <v>311.19</v>
      </c>
      <c r="G639" s="8">
        <f t="shared" si="694"/>
        <v>1</v>
      </c>
      <c r="I639" s="11">
        <f t="shared" si="725"/>
        <v>45191</v>
      </c>
      <c r="J639" s="8">
        <f t="shared" si="739"/>
        <v>767</v>
      </c>
      <c r="K639" s="8">
        <f t="shared" si="739"/>
        <v>121966.74000000003</v>
      </c>
      <c r="L639" s="8">
        <f t="shared" si="739"/>
        <v>537.40000000000009</v>
      </c>
      <c r="M639" s="8">
        <f t="shared" si="739"/>
        <v>0</v>
      </c>
      <c r="N639" s="8">
        <f t="shared" si="739"/>
        <v>79.200000000000017</v>
      </c>
      <c r="O639" s="8">
        <f t="shared" si="739"/>
        <v>0</v>
      </c>
      <c r="Q639" s="11">
        <f t="shared" si="726"/>
        <v>45191</v>
      </c>
      <c r="R639" s="8">
        <f t="shared" si="740"/>
        <v>704</v>
      </c>
      <c r="S639" s="8">
        <f t="shared" si="740"/>
        <v>76046.19</v>
      </c>
      <c r="T639" s="8">
        <f t="shared" si="740"/>
        <v>653.5</v>
      </c>
      <c r="U639" s="8">
        <f t="shared" si="740"/>
        <v>0</v>
      </c>
      <c r="V639" s="8">
        <f t="shared" si="740"/>
        <v>278.45</v>
      </c>
      <c r="W639" s="8">
        <f t="shared" si="740"/>
        <v>16</v>
      </c>
      <c r="Y639" s="11">
        <f t="shared" si="727"/>
        <v>45191</v>
      </c>
      <c r="Z639" s="8">
        <f t="shared" si="741"/>
        <v>1432</v>
      </c>
      <c r="AA639" s="8">
        <f t="shared" si="741"/>
        <v>196571.71999999994</v>
      </c>
      <c r="AB639" s="8">
        <f t="shared" si="741"/>
        <v>874.93000000000006</v>
      </c>
      <c r="AC639" s="8">
        <f t="shared" si="741"/>
        <v>0</v>
      </c>
      <c r="AD639" s="8">
        <f t="shared" si="741"/>
        <v>93.359999999999928</v>
      </c>
      <c r="AE639" s="8">
        <f t="shared" si="741"/>
        <v>39</v>
      </c>
      <c r="AG639" s="11">
        <f t="shared" si="728"/>
        <v>45191</v>
      </c>
      <c r="AH639" s="8">
        <f t="shared" si="742"/>
        <v>1247</v>
      </c>
      <c r="AI639" s="8">
        <f t="shared" si="742"/>
        <v>173083.64</v>
      </c>
      <c r="AJ639" s="8">
        <f t="shared" si="742"/>
        <v>493.2700000000001</v>
      </c>
      <c r="AK639" s="8">
        <f t="shared" si="742"/>
        <v>0</v>
      </c>
      <c r="AL639" s="8">
        <f t="shared" si="742"/>
        <v>1567.42</v>
      </c>
      <c r="AM639" s="8">
        <f t="shared" si="742"/>
        <v>17</v>
      </c>
      <c r="AO639" s="11">
        <f t="shared" si="729"/>
        <v>45191</v>
      </c>
      <c r="AP639" s="8">
        <f t="shared" si="743"/>
        <v>1169</v>
      </c>
      <c r="AQ639" s="8">
        <f t="shared" si="743"/>
        <v>94750.040000000023</v>
      </c>
      <c r="AR639" s="8">
        <f t="shared" si="743"/>
        <v>0</v>
      </c>
      <c r="AS639" s="8">
        <f t="shared" si="743"/>
        <v>533.91999999999996</v>
      </c>
      <c r="AT639" s="8">
        <f t="shared" si="743"/>
        <v>119.53</v>
      </c>
      <c r="AU639" s="8">
        <f t="shared" si="743"/>
        <v>27</v>
      </c>
      <c r="AW639" s="11">
        <f t="shared" si="730"/>
        <v>45191</v>
      </c>
      <c r="AX639" s="8">
        <f t="shared" si="744"/>
        <v>863</v>
      </c>
      <c r="AY639" s="8">
        <f t="shared" si="744"/>
        <v>109641.48999999999</v>
      </c>
      <c r="AZ639" s="8">
        <f t="shared" si="744"/>
        <v>456.21999999999997</v>
      </c>
      <c r="BA639" s="8">
        <f t="shared" si="744"/>
        <v>0</v>
      </c>
      <c r="BB639" s="8">
        <f t="shared" si="744"/>
        <v>605.86999999999989</v>
      </c>
      <c r="BC639" s="8">
        <f t="shared" si="744"/>
        <v>17</v>
      </c>
      <c r="BE639" s="11">
        <f t="shared" si="731"/>
        <v>45191</v>
      </c>
      <c r="BF639" s="8">
        <f t="shared" si="745"/>
        <v>942</v>
      </c>
      <c r="BG639" s="8">
        <f t="shared" si="745"/>
        <v>108831.62000000001</v>
      </c>
      <c r="BH639" s="8">
        <f t="shared" si="745"/>
        <v>929.51000000000022</v>
      </c>
      <c r="BI639" s="8">
        <f t="shared" si="745"/>
        <v>0</v>
      </c>
      <c r="BJ639" s="8">
        <f t="shared" si="745"/>
        <v>3593.76</v>
      </c>
      <c r="BK639" s="8">
        <f t="shared" si="745"/>
        <v>7</v>
      </c>
      <c r="BM639" s="11">
        <f t="shared" si="732"/>
        <v>45191</v>
      </c>
      <c r="BN639" s="8">
        <f t="shared" si="746"/>
        <v>1091</v>
      </c>
      <c r="BO639" s="8">
        <f t="shared" si="746"/>
        <v>87689.16</v>
      </c>
      <c r="BP639" s="8">
        <f t="shared" si="746"/>
        <v>569.75</v>
      </c>
      <c r="BQ639" s="8">
        <f t="shared" si="746"/>
        <v>0</v>
      </c>
      <c r="BR639" s="8">
        <f t="shared" si="746"/>
        <v>80.000000000000028</v>
      </c>
      <c r="BS639" s="8">
        <f t="shared" si="746"/>
        <v>5</v>
      </c>
      <c r="BU639" s="11">
        <f t="shared" si="733"/>
        <v>45191</v>
      </c>
      <c r="BV639" s="8">
        <f t="shared" si="747"/>
        <v>709</v>
      </c>
      <c r="BW639" s="8">
        <f t="shared" si="747"/>
        <v>86170.31</v>
      </c>
      <c r="BX639" s="8">
        <f t="shared" si="747"/>
        <v>1026.99</v>
      </c>
      <c r="BY639" s="8">
        <f t="shared" si="747"/>
        <v>0</v>
      </c>
      <c r="BZ639" s="8">
        <f t="shared" si="747"/>
        <v>10.53</v>
      </c>
      <c r="CA639" s="8">
        <f t="shared" si="747"/>
        <v>46</v>
      </c>
      <c r="CC639" s="11">
        <f t="shared" si="734"/>
        <v>45191</v>
      </c>
      <c r="CD639" s="8">
        <f t="shared" si="748"/>
        <v>1508</v>
      </c>
      <c r="CE639" s="8">
        <f t="shared" si="748"/>
        <v>193693.9</v>
      </c>
      <c r="CF639" s="8">
        <f t="shared" si="748"/>
        <v>1533.95</v>
      </c>
      <c r="CG639" s="8">
        <f t="shared" si="748"/>
        <v>11344.4</v>
      </c>
      <c r="CH639" s="8">
        <f t="shared" si="748"/>
        <v>494.99</v>
      </c>
      <c r="CI639" s="8">
        <f t="shared" si="748"/>
        <v>38</v>
      </c>
      <c r="CK639" s="11">
        <f t="shared" si="735"/>
        <v>45191</v>
      </c>
      <c r="CL639" s="8">
        <f t="shared" si="749"/>
        <v>511</v>
      </c>
      <c r="CM639" s="8">
        <f t="shared" si="749"/>
        <v>41962.6</v>
      </c>
      <c r="CN639" s="8">
        <f t="shared" si="749"/>
        <v>0</v>
      </c>
      <c r="CO639" s="8">
        <f t="shared" si="749"/>
        <v>41.5</v>
      </c>
      <c r="CP639" s="8">
        <f t="shared" si="749"/>
        <v>614.29999999999995</v>
      </c>
      <c r="CQ639" s="8">
        <f t="shared" si="749"/>
        <v>0</v>
      </c>
      <c r="CS639" s="11">
        <f t="shared" si="736"/>
        <v>45191</v>
      </c>
      <c r="CT639" s="8">
        <f t="shared" si="706"/>
        <v>0</v>
      </c>
      <c r="CU639" s="8">
        <f t="shared" si="707"/>
        <v>0</v>
      </c>
      <c r="CV639" s="8">
        <f t="shared" si="708"/>
        <v>0</v>
      </c>
      <c r="CW639" s="8">
        <f t="shared" si="709"/>
        <v>0</v>
      </c>
      <c r="CX639" s="8">
        <f t="shared" si="710"/>
        <v>0</v>
      </c>
      <c r="CY639" s="8">
        <f t="shared" si="711"/>
        <v>0</v>
      </c>
      <c r="DA639" s="11">
        <f t="shared" si="737"/>
        <v>45191</v>
      </c>
      <c r="DB639" s="8">
        <f t="shared" si="712"/>
        <v>0</v>
      </c>
      <c r="DC639" s="8">
        <f t="shared" si="713"/>
        <v>0</v>
      </c>
      <c r="DD639" s="8">
        <f t="shared" si="714"/>
        <v>0</v>
      </c>
      <c r="DE639" s="8">
        <f t="shared" si="715"/>
        <v>0</v>
      </c>
      <c r="DF639" s="8">
        <f t="shared" si="716"/>
        <v>0</v>
      </c>
      <c r="DG639" s="8">
        <f t="shared" si="717"/>
        <v>0</v>
      </c>
      <c r="DI639" s="11">
        <f t="shared" si="738"/>
        <v>45191</v>
      </c>
      <c r="DJ639" s="8">
        <f t="shared" si="718"/>
        <v>0</v>
      </c>
      <c r="DK639" s="8">
        <f t="shared" si="719"/>
        <v>0</v>
      </c>
      <c r="DL639" s="8">
        <f t="shared" si="720"/>
        <v>0</v>
      </c>
      <c r="DM639" s="8">
        <f t="shared" si="721"/>
        <v>0</v>
      </c>
      <c r="DN639" s="8">
        <f t="shared" si="722"/>
        <v>0</v>
      </c>
      <c r="DO639" s="8">
        <f t="shared" si="723"/>
        <v>0</v>
      </c>
      <c r="DP639" s="56"/>
      <c r="DQ639" s="56"/>
      <c r="DR639" s="56"/>
      <c r="DS639" s="56"/>
    </row>
    <row r="640" spans="1:123" x14ac:dyDescent="0.3">
      <c r="A640" s="11">
        <f t="shared" si="724"/>
        <v>45192</v>
      </c>
      <c r="B640" s="8">
        <f t="shared" si="689"/>
        <v>1003</v>
      </c>
      <c r="C640" s="8">
        <f t="shared" si="690"/>
        <v>134503.28</v>
      </c>
      <c r="D640" s="8">
        <f t="shared" si="691"/>
        <v>0</v>
      </c>
      <c r="E640" s="8">
        <f t="shared" si="692"/>
        <v>676</v>
      </c>
      <c r="F640" s="8">
        <f t="shared" si="693"/>
        <v>311.19</v>
      </c>
      <c r="G640" s="8">
        <f t="shared" si="694"/>
        <v>1</v>
      </c>
      <c r="I640" s="11">
        <f t="shared" si="725"/>
        <v>45192</v>
      </c>
      <c r="J640" s="8">
        <f t="shared" si="739"/>
        <v>786</v>
      </c>
      <c r="K640" s="8">
        <f t="shared" si="739"/>
        <v>124870.73000000004</v>
      </c>
      <c r="L640" s="8">
        <f t="shared" si="739"/>
        <v>546.60000000000014</v>
      </c>
      <c r="M640" s="8">
        <f t="shared" si="739"/>
        <v>0</v>
      </c>
      <c r="N640" s="8">
        <f t="shared" si="739"/>
        <v>79.200000000000017</v>
      </c>
      <c r="O640" s="8">
        <f t="shared" si="739"/>
        <v>0</v>
      </c>
      <c r="Q640" s="11">
        <f t="shared" si="726"/>
        <v>45192</v>
      </c>
      <c r="R640" s="8">
        <f t="shared" si="740"/>
        <v>741</v>
      </c>
      <c r="S640" s="8">
        <f t="shared" si="740"/>
        <v>79933.63</v>
      </c>
      <c r="T640" s="8">
        <f t="shared" si="740"/>
        <v>685</v>
      </c>
      <c r="U640" s="8">
        <f t="shared" si="740"/>
        <v>0</v>
      </c>
      <c r="V640" s="8">
        <f t="shared" si="740"/>
        <v>278.45</v>
      </c>
      <c r="W640" s="8">
        <f t="shared" si="740"/>
        <v>16</v>
      </c>
      <c r="Y640" s="11">
        <f t="shared" si="727"/>
        <v>45192</v>
      </c>
      <c r="Z640" s="8">
        <f t="shared" si="741"/>
        <v>1492</v>
      </c>
      <c r="AA640" s="8">
        <f t="shared" si="741"/>
        <v>204705.86999999994</v>
      </c>
      <c r="AB640" s="8">
        <f t="shared" si="741"/>
        <v>900.85</v>
      </c>
      <c r="AC640" s="8">
        <f t="shared" si="741"/>
        <v>0</v>
      </c>
      <c r="AD640" s="8">
        <f t="shared" si="741"/>
        <v>93.359999999999928</v>
      </c>
      <c r="AE640" s="8">
        <f t="shared" si="741"/>
        <v>40</v>
      </c>
      <c r="AG640" s="11">
        <f t="shared" si="728"/>
        <v>45192</v>
      </c>
      <c r="AH640" s="8">
        <f t="shared" si="742"/>
        <v>1282</v>
      </c>
      <c r="AI640" s="8">
        <f t="shared" si="742"/>
        <v>177966.90000000002</v>
      </c>
      <c r="AJ640" s="8">
        <f t="shared" si="742"/>
        <v>521.03000000000009</v>
      </c>
      <c r="AK640" s="8">
        <f t="shared" si="742"/>
        <v>0</v>
      </c>
      <c r="AL640" s="8">
        <f t="shared" si="742"/>
        <v>1675.42</v>
      </c>
      <c r="AM640" s="8">
        <f t="shared" si="742"/>
        <v>18</v>
      </c>
      <c r="AO640" s="11">
        <f t="shared" si="729"/>
        <v>45192</v>
      </c>
      <c r="AP640" s="8">
        <f t="shared" si="743"/>
        <v>1232</v>
      </c>
      <c r="AQ640" s="8">
        <f t="shared" si="743"/>
        <v>99416.460000000021</v>
      </c>
      <c r="AR640" s="8">
        <f t="shared" si="743"/>
        <v>0</v>
      </c>
      <c r="AS640" s="8">
        <f t="shared" si="743"/>
        <v>693.61999999999989</v>
      </c>
      <c r="AT640" s="8">
        <f t="shared" si="743"/>
        <v>119.53</v>
      </c>
      <c r="AU640" s="8">
        <f t="shared" si="743"/>
        <v>27</v>
      </c>
      <c r="AW640" s="11">
        <f t="shared" si="730"/>
        <v>45192</v>
      </c>
      <c r="AX640" s="8">
        <f t="shared" si="744"/>
        <v>912</v>
      </c>
      <c r="AY640" s="8">
        <f t="shared" si="744"/>
        <v>115145.51999999999</v>
      </c>
      <c r="AZ640" s="8">
        <f t="shared" si="744"/>
        <v>493.15</v>
      </c>
      <c r="BA640" s="8">
        <f t="shared" si="744"/>
        <v>0</v>
      </c>
      <c r="BB640" s="8">
        <f t="shared" si="744"/>
        <v>605.86999999999989</v>
      </c>
      <c r="BC640" s="8">
        <f t="shared" si="744"/>
        <v>18</v>
      </c>
      <c r="BE640" s="11">
        <f t="shared" si="731"/>
        <v>45192</v>
      </c>
      <c r="BF640" s="8">
        <f t="shared" si="745"/>
        <v>987</v>
      </c>
      <c r="BG640" s="8">
        <f t="shared" si="745"/>
        <v>113847.44</v>
      </c>
      <c r="BH640" s="8">
        <f t="shared" si="745"/>
        <v>955.50000000000023</v>
      </c>
      <c r="BI640" s="8">
        <f t="shared" si="745"/>
        <v>0</v>
      </c>
      <c r="BJ640" s="8">
        <f t="shared" si="745"/>
        <v>3990.38</v>
      </c>
      <c r="BK640" s="8">
        <f t="shared" si="745"/>
        <v>8</v>
      </c>
      <c r="BM640" s="11">
        <f t="shared" si="732"/>
        <v>45192</v>
      </c>
      <c r="BN640" s="8">
        <f t="shared" si="746"/>
        <v>1141</v>
      </c>
      <c r="BO640" s="8">
        <f t="shared" si="746"/>
        <v>92127.88</v>
      </c>
      <c r="BP640" s="8">
        <f t="shared" si="746"/>
        <v>650.75</v>
      </c>
      <c r="BQ640" s="8">
        <f t="shared" si="746"/>
        <v>0</v>
      </c>
      <c r="BR640" s="8">
        <f t="shared" si="746"/>
        <v>100.00000000000003</v>
      </c>
      <c r="BS640" s="8">
        <f t="shared" si="746"/>
        <v>5</v>
      </c>
      <c r="BU640" s="11">
        <f t="shared" si="733"/>
        <v>45192</v>
      </c>
      <c r="BV640" s="8">
        <f t="shared" si="747"/>
        <v>731</v>
      </c>
      <c r="BW640" s="8">
        <f t="shared" si="747"/>
        <v>88903.14</v>
      </c>
      <c r="BX640" s="8">
        <f t="shared" si="747"/>
        <v>1062.49</v>
      </c>
      <c r="BY640" s="8">
        <f t="shared" si="747"/>
        <v>0</v>
      </c>
      <c r="BZ640" s="8">
        <f t="shared" si="747"/>
        <v>10.53</v>
      </c>
      <c r="CA640" s="8">
        <f t="shared" si="747"/>
        <v>46</v>
      </c>
      <c r="CC640" s="11">
        <f t="shared" si="734"/>
        <v>45192</v>
      </c>
      <c r="CD640" s="8">
        <f t="shared" si="748"/>
        <v>1585</v>
      </c>
      <c r="CE640" s="8">
        <f t="shared" si="748"/>
        <v>203003.87</v>
      </c>
      <c r="CF640" s="8">
        <f t="shared" si="748"/>
        <v>1591.95</v>
      </c>
      <c r="CG640" s="8">
        <f t="shared" si="748"/>
        <v>12223.199999999999</v>
      </c>
      <c r="CH640" s="8">
        <f t="shared" si="748"/>
        <v>519.99</v>
      </c>
      <c r="CI640" s="8">
        <f t="shared" si="748"/>
        <v>41</v>
      </c>
      <c r="CK640" s="11">
        <f t="shared" si="735"/>
        <v>45192</v>
      </c>
      <c r="CL640" s="8">
        <f t="shared" si="749"/>
        <v>536</v>
      </c>
      <c r="CM640" s="8">
        <f t="shared" si="749"/>
        <v>46176.21</v>
      </c>
      <c r="CN640" s="8">
        <f t="shared" si="749"/>
        <v>0</v>
      </c>
      <c r="CO640" s="8">
        <f t="shared" si="749"/>
        <v>41.5</v>
      </c>
      <c r="CP640" s="8">
        <f t="shared" si="749"/>
        <v>614.29999999999995</v>
      </c>
      <c r="CQ640" s="8">
        <f t="shared" si="749"/>
        <v>0</v>
      </c>
      <c r="CS640" s="11">
        <f t="shared" si="736"/>
        <v>45192</v>
      </c>
      <c r="CT640" s="8">
        <f t="shared" si="706"/>
        <v>0</v>
      </c>
      <c r="CU640" s="8">
        <f t="shared" si="707"/>
        <v>0</v>
      </c>
      <c r="CV640" s="8">
        <f t="shared" si="708"/>
        <v>0</v>
      </c>
      <c r="CW640" s="8">
        <f t="shared" si="709"/>
        <v>0</v>
      </c>
      <c r="CX640" s="8">
        <f t="shared" si="710"/>
        <v>0</v>
      </c>
      <c r="CY640" s="8">
        <f t="shared" si="711"/>
        <v>0</v>
      </c>
      <c r="DA640" s="11">
        <f t="shared" si="737"/>
        <v>45192</v>
      </c>
      <c r="DB640" s="8">
        <f t="shared" si="712"/>
        <v>0</v>
      </c>
      <c r="DC640" s="8">
        <f t="shared" si="713"/>
        <v>0</v>
      </c>
      <c r="DD640" s="8">
        <f t="shared" si="714"/>
        <v>0</v>
      </c>
      <c r="DE640" s="8">
        <f t="shared" si="715"/>
        <v>0</v>
      </c>
      <c r="DF640" s="8">
        <f t="shared" si="716"/>
        <v>0</v>
      </c>
      <c r="DG640" s="8">
        <f t="shared" si="717"/>
        <v>0</v>
      </c>
      <c r="DI640" s="11">
        <f t="shared" si="738"/>
        <v>45192</v>
      </c>
      <c r="DJ640" s="8">
        <f t="shared" si="718"/>
        <v>0</v>
      </c>
      <c r="DK640" s="8">
        <f t="shared" si="719"/>
        <v>0</v>
      </c>
      <c r="DL640" s="8">
        <f t="shared" si="720"/>
        <v>0</v>
      </c>
      <c r="DM640" s="8">
        <f t="shared" si="721"/>
        <v>0</v>
      </c>
      <c r="DN640" s="8">
        <f t="shared" si="722"/>
        <v>0</v>
      </c>
      <c r="DO640" s="8">
        <f t="shared" si="723"/>
        <v>0</v>
      </c>
      <c r="DP640" s="56"/>
      <c r="DQ640" s="56"/>
      <c r="DR640" s="56"/>
      <c r="DS640" s="56"/>
    </row>
    <row r="641" spans="1:123" x14ac:dyDescent="0.3">
      <c r="A641" s="11">
        <f t="shared" si="724"/>
        <v>45193</v>
      </c>
      <c r="B641" s="8">
        <f t="shared" si="689"/>
        <v>1027</v>
      </c>
      <c r="C641" s="8">
        <f t="shared" si="690"/>
        <v>137447.49</v>
      </c>
      <c r="D641" s="8">
        <f t="shared" si="691"/>
        <v>0</v>
      </c>
      <c r="E641" s="8">
        <f t="shared" si="692"/>
        <v>691</v>
      </c>
      <c r="F641" s="8">
        <f t="shared" si="693"/>
        <v>311.19</v>
      </c>
      <c r="G641" s="8">
        <f t="shared" si="694"/>
        <v>2</v>
      </c>
      <c r="I641" s="11">
        <f t="shared" si="725"/>
        <v>45193</v>
      </c>
      <c r="J641" s="8">
        <f t="shared" si="739"/>
        <v>811</v>
      </c>
      <c r="K641" s="8">
        <f t="shared" si="739"/>
        <v>129156.89000000004</v>
      </c>
      <c r="L641" s="8">
        <f t="shared" si="739"/>
        <v>563.34000000000015</v>
      </c>
      <c r="M641" s="8">
        <f t="shared" si="739"/>
        <v>0</v>
      </c>
      <c r="N641" s="8">
        <f t="shared" si="739"/>
        <v>79.200000000000017</v>
      </c>
      <c r="O641" s="8">
        <f t="shared" si="739"/>
        <v>0</v>
      </c>
      <c r="Q641" s="11">
        <f t="shared" si="726"/>
        <v>45193</v>
      </c>
      <c r="R641" s="8">
        <f t="shared" si="740"/>
        <v>764</v>
      </c>
      <c r="S641" s="8">
        <f t="shared" si="740"/>
        <v>82323.06</v>
      </c>
      <c r="T641" s="8">
        <f t="shared" si="740"/>
        <v>707.5</v>
      </c>
      <c r="U641" s="8">
        <f t="shared" si="740"/>
        <v>0</v>
      </c>
      <c r="V641" s="8">
        <f t="shared" si="740"/>
        <v>278.45</v>
      </c>
      <c r="W641" s="8">
        <f t="shared" si="740"/>
        <v>16</v>
      </c>
      <c r="Y641" s="11">
        <f t="shared" si="727"/>
        <v>45193</v>
      </c>
      <c r="Z641" s="8">
        <f t="shared" si="741"/>
        <v>1545</v>
      </c>
      <c r="AA641" s="8">
        <f t="shared" si="741"/>
        <v>212282.14999999994</v>
      </c>
      <c r="AB641" s="8">
        <f t="shared" si="741"/>
        <v>1070.69</v>
      </c>
      <c r="AC641" s="8">
        <f t="shared" si="741"/>
        <v>0</v>
      </c>
      <c r="AD641" s="8">
        <f t="shared" si="741"/>
        <v>143.35999999999993</v>
      </c>
      <c r="AE641" s="8">
        <f t="shared" si="741"/>
        <v>41</v>
      </c>
      <c r="AG641" s="11">
        <f t="shared" si="728"/>
        <v>45193</v>
      </c>
      <c r="AH641" s="8">
        <f t="shared" si="742"/>
        <v>1343</v>
      </c>
      <c r="AI641" s="8">
        <f t="shared" si="742"/>
        <v>186807.10000000003</v>
      </c>
      <c r="AJ641" s="8">
        <f t="shared" si="742"/>
        <v>538.61000000000013</v>
      </c>
      <c r="AK641" s="8">
        <f t="shared" si="742"/>
        <v>0</v>
      </c>
      <c r="AL641" s="8">
        <f t="shared" si="742"/>
        <v>1935.3200000000002</v>
      </c>
      <c r="AM641" s="8">
        <f t="shared" si="742"/>
        <v>19</v>
      </c>
      <c r="AO641" s="11">
        <f t="shared" si="729"/>
        <v>45193</v>
      </c>
      <c r="AP641" s="8">
        <f t="shared" si="743"/>
        <v>1283</v>
      </c>
      <c r="AQ641" s="8">
        <f t="shared" si="743"/>
        <v>103144.30000000002</v>
      </c>
      <c r="AR641" s="8">
        <f t="shared" si="743"/>
        <v>0</v>
      </c>
      <c r="AS641" s="8">
        <f t="shared" si="743"/>
        <v>725.61999999999989</v>
      </c>
      <c r="AT641" s="8">
        <f t="shared" si="743"/>
        <v>119.53</v>
      </c>
      <c r="AU641" s="8">
        <f t="shared" si="743"/>
        <v>30</v>
      </c>
      <c r="AW641" s="11">
        <f t="shared" si="730"/>
        <v>45193</v>
      </c>
      <c r="AX641" s="8">
        <f t="shared" si="744"/>
        <v>932</v>
      </c>
      <c r="AY641" s="8">
        <f t="shared" si="744"/>
        <v>117369.34999999999</v>
      </c>
      <c r="AZ641" s="8">
        <f t="shared" si="744"/>
        <v>507.92999999999995</v>
      </c>
      <c r="BA641" s="8">
        <f t="shared" si="744"/>
        <v>0</v>
      </c>
      <c r="BB641" s="8">
        <f t="shared" si="744"/>
        <v>605.86999999999989</v>
      </c>
      <c r="BC641" s="8">
        <f t="shared" si="744"/>
        <v>19</v>
      </c>
      <c r="BE641" s="11">
        <f t="shared" si="731"/>
        <v>45193</v>
      </c>
      <c r="BF641" s="8">
        <f t="shared" si="745"/>
        <v>1031</v>
      </c>
      <c r="BG641" s="8">
        <f t="shared" si="745"/>
        <v>118496.09</v>
      </c>
      <c r="BH641" s="8">
        <f t="shared" si="745"/>
        <v>1007.0200000000002</v>
      </c>
      <c r="BI641" s="8">
        <f t="shared" si="745"/>
        <v>0</v>
      </c>
      <c r="BJ641" s="8">
        <f t="shared" si="745"/>
        <v>4238.38</v>
      </c>
      <c r="BK641" s="8">
        <f t="shared" si="745"/>
        <v>9</v>
      </c>
      <c r="BM641" s="11">
        <f t="shared" si="732"/>
        <v>45193</v>
      </c>
      <c r="BN641" s="8">
        <f t="shared" si="746"/>
        <v>1181</v>
      </c>
      <c r="BO641" s="8">
        <f t="shared" si="746"/>
        <v>95420.700000000012</v>
      </c>
      <c r="BP641" s="8">
        <f t="shared" si="746"/>
        <v>731.25</v>
      </c>
      <c r="BQ641" s="8">
        <f t="shared" si="746"/>
        <v>0</v>
      </c>
      <c r="BR641" s="8">
        <f t="shared" si="746"/>
        <v>100.00000000000003</v>
      </c>
      <c r="BS641" s="8">
        <f t="shared" si="746"/>
        <v>5</v>
      </c>
      <c r="BU641" s="11">
        <f t="shared" si="733"/>
        <v>45193</v>
      </c>
      <c r="BV641" s="8">
        <f t="shared" si="747"/>
        <v>746</v>
      </c>
      <c r="BW641" s="8">
        <f t="shared" si="747"/>
        <v>90402.77</v>
      </c>
      <c r="BX641" s="8">
        <f t="shared" si="747"/>
        <v>1072.99</v>
      </c>
      <c r="BY641" s="8">
        <f t="shared" si="747"/>
        <v>0</v>
      </c>
      <c r="BZ641" s="8">
        <f t="shared" si="747"/>
        <v>10.53</v>
      </c>
      <c r="CA641" s="8">
        <f t="shared" si="747"/>
        <v>46</v>
      </c>
      <c r="CC641" s="11">
        <f t="shared" si="734"/>
        <v>45193</v>
      </c>
      <c r="CD641" s="8">
        <f t="shared" si="748"/>
        <v>1643</v>
      </c>
      <c r="CE641" s="8">
        <f t="shared" si="748"/>
        <v>209890.31</v>
      </c>
      <c r="CF641" s="8">
        <f t="shared" si="748"/>
        <v>1594.95</v>
      </c>
      <c r="CG641" s="8">
        <f t="shared" si="748"/>
        <v>12778.9</v>
      </c>
      <c r="CH641" s="8">
        <f t="shared" si="748"/>
        <v>544.99</v>
      </c>
      <c r="CI641" s="8">
        <f t="shared" si="748"/>
        <v>46</v>
      </c>
      <c r="CK641" s="11">
        <f t="shared" si="735"/>
        <v>45193</v>
      </c>
      <c r="CL641" s="8">
        <f t="shared" si="749"/>
        <v>566</v>
      </c>
      <c r="CM641" s="8">
        <f t="shared" si="749"/>
        <v>50625.01</v>
      </c>
      <c r="CN641" s="8">
        <f t="shared" si="749"/>
        <v>0</v>
      </c>
      <c r="CO641" s="8">
        <f t="shared" si="749"/>
        <v>41.5</v>
      </c>
      <c r="CP641" s="8">
        <f t="shared" si="749"/>
        <v>614.29999999999995</v>
      </c>
      <c r="CQ641" s="8">
        <f t="shared" si="749"/>
        <v>0</v>
      </c>
      <c r="CS641" s="11">
        <f t="shared" si="736"/>
        <v>45193</v>
      </c>
      <c r="CT641" s="8">
        <f t="shared" si="706"/>
        <v>0</v>
      </c>
      <c r="CU641" s="8">
        <f t="shared" si="707"/>
        <v>0</v>
      </c>
      <c r="CV641" s="8">
        <f t="shared" si="708"/>
        <v>0</v>
      </c>
      <c r="CW641" s="8">
        <f t="shared" si="709"/>
        <v>0</v>
      </c>
      <c r="CX641" s="8">
        <f t="shared" si="710"/>
        <v>0</v>
      </c>
      <c r="CY641" s="8">
        <f t="shared" si="711"/>
        <v>0</v>
      </c>
      <c r="DA641" s="11">
        <f t="shared" si="737"/>
        <v>45193</v>
      </c>
      <c r="DB641" s="8">
        <f t="shared" si="712"/>
        <v>0</v>
      </c>
      <c r="DC641" s="8">
        <f t="shared" si="713"/>
        <v>0</v>
      </c>
      <c r="DD641" s="8">
        <f t="shared" si="714"/>
        <v>0</v>
      </c>
      <c r="DE641" s="8">
        <f t="shared" si="715"/>
        <v>0</v>
      </c>
      <c r="DF641" s="8">
        <f t="shared" si="716"/>
        <v>0</v>
      </c>
      <c r="DG641" s="8">
        <f t="shared" si="717"/>
        <v>0</v>
      </c>
      <c r="DI641" s="11">
        <f t="shared" si="738"/>
        <v>45193</v>
      </c>
      <c r="DJ641" s="8">
        <f t="shared" si="718"/>
        <v>0</v>
      </c>
      <c r="DK641" s="8">
        <f t="shared" si="719"/>
        <v>0</v>
      </c>
      <c r="DL641" s="8">
        <f t="shared" si="720"/>
        <v>0</v>
      </c>
      <c r="DM641" s="8">
        <f t="shared" si="721"/>
        <v>0</v>
      </c>
      <c r="DN641" s="8">
        <f t="shared" si="722"/>
        <v>0</v>
      </c>
      <c r="DO641" s="8">
        <f t="shared" si="723"/>
        <v>0</v>
      </c>
      <c r="DP641" s="56"/>
      <c r="DQ641" s="56"/>
      <c r="DR641" s="56"/>
      <c r="DS641" s="56"/>
    </row>
    <row r="642" spans="1:123" x14ac:dyDescent="0.3">
      <c r="A642" s="11">
        <f t="shared" si="724"/>
        <v>45194</v>
      </c>
      <c r="B642" s="8">
        <f t="shared" si="689"/>
        <v>1071</v>
      </c>
      <c r="C642" s="8">
        <f t="shared" si="690"/>
        <v>142865.87</v>
      </c>
      <c r="D642" s="8">
        <f t="shared" si="691"/>
        <v>0</v>
      </c>
      <c r="E642" s="8">
        <f t="shared" si="692"/>
        <v>693</v>
      </c>
      <c r="F642" s="8">
        <f t="shared" si="693"/>
        <v>309.19</v>
      </c>
      <c r="G642" s="8">
        <f t="shared" si="694"/>
        <v>4</v>
      </c>
      <c r="I642" s="11">
        <f t="shared" si="725"/>
        <v>45194</v>
      </c>
      <c r="J642" s="8">
        <f t="shared" si="739"/>
        <v>850</v>
      </c>
      <c r="K642" s="8">
        <f t="shared" si="739"/>
        <v>135838.17000000004</v>
      </c>
      <c r="L642" s="8">
        <f t="shared" si="739"/>
        <v>598.15000000000009</v>
      </c>
      <c r="M642" s="8">
        <f t="shared" si="739"/>
        <v>0</v>
      </c>
      <c r="N642" s="8">
        <f t="shared" si="739"/>
        <v>79.200000000000017</v>
      </c>
      <c r="O642" s="8">
        <f t="shared" si="739"/>
        <v>0</v>
      </c>
      <c r="Q642" s="11">
        <f t="shared" si="726"/>
        <v>45194</v>
      </c>
      <c r="R642" s="8">
        <f t="shared" si="740"/>
        <v>790</v>
      </c>
      <c r="S642" s="8">
        <f t="shared" si="740"/>
        <v>84557.47</v>
      </c>
      <c r="T642" s="8">
        <f t="shared" si="740"/>
        <v>756.5</v>
      </c>
      <c r="U642" s="8">
        <f t="shared" si="740"/>
        <v>0</v>
      </c>
      <c r="V642" s="8">
        <f t="shared" si="740"/>
        <v>278.45</v>
      </c>
      <c r="W642" s="8">
        <f t="shared" si="740"/>
        <v>17</v>
      </c>
      <c r="Y642" s="11">
        <f t="shared" si="727"/>
        <v>45194</v>
      </c>
      <c r="Z642" s="8">
        <f t="shared" si="741"/>
        <v>1612</v>
      </c>
      <c r="AA642" s="8">
        <f t="shared" si="741"/>
        <v>221461.45999999993</v>
      </c>
      <c r="AB642" s="8">
        <f t="shared" si="741"/>
        <v>1099.3900000000001</v>
      </c>
      <c r="AC642" s="8">
        <f t="shared" si="741"/>
        <v>0</v>
      </c>
      <c r="AD642" s="8">
        <f t="shared" si="741"/>
        <v>-6.6000000000000796</v>
      </c>
      <c r="AE642" s="8">
        <f t="shared" si="741"/>
        <v>41</v>
      </c>
      <c r="AG642" s="11">
        <f t="shared" si="728"/>
        <v>45194</v>
      </c>
      <c r="AH642" s="8">
        <f t="shared" si="742"/>
        <v>1409</v>
      </c>
      <c r="AI642" s="8">
        <f t="shared" si="742"/>
        <v>196798.67000000004</v>
      </c>
      <c r="AJ642" s="8">
        <f t="shared" si="742"/>
        <v>557.12000000000012</v>
      </c>
      <c r="AK642" s="8">
        <f t="shared" si="742"/>
        <v>0</v>
      </c>
      <c r="AL642" s="8">
        <f t="shared" si="742"/>
        <v>1950.17</v>
      </c>
      <c r="AM642" s="8">
        <f t="shared" si="742"/>
        <v>19</v>
      </c>
      <c r="AO642" s="11">
        <f t="shared" si="729"/>
        <v>45194</v>
      </c>
      <c r="AP642" s="8">
        <f t="shared" si="743"/>
        <v>1355</v>
      </c>
      <c r="AQ642" s="8">
        <f t="shared" si="743"/>
        <v>109221.99000000002</v>
      </c>
      <c r="AR642" s="8">
        <f t="shared" si="743"/>
        <v>0</v>
      </c>
      <c r="AS642" s="8">
        <f t="shared" si="743"/>
        <v>760.86999999999989</v>
      </c>
      <c r="AT642" s="8">
        <f t="shared" si="743"/>
        <v>119.53</v>
      </c>
      <c r="AU642" s="8">
        <f t="shared" si="743"/>
        <v>32</v>
      </c>
      <c r="AW642" s="11">
        <f t="shared" si="730"/>
        <v>45194</v>
      </c>
      <c r="AX642" s="8">
        <f t="shared" si="744"/>
        <v>974</v>
      </c>
      <c r="AY642" s="8">
        <f t="shared" si="744"/>
        <v>123290.12</v>
      </c>
      <c r="AZ642" s="8">
        <f t="shared" si="744"/>
        <v>522.70999999999992</v>
      </c>
      <c r="BA642" s="8">
        <f t="shared" si="744"/>
        <v>0</v>
      </c>
      <c r="BB642" s="8">
        <f t="shared" si="744"/>
        <v>655.86999999999989</v>
      </c>
      <c r="BC642" s="8">
        <f t="shared" si="744"/>
        <v>21</v>
      </c>
      <c r="BE642" s="11">
        <f t="shared" si="731"/>
        <v>45194</v>
      </c>
      <c r="BF642" s="8">
        <f t="shared" si="745"/>
        <v>1090</v>
      </c>
      <c r="BG642" s="8">
        <f t="shared" si="745"/>
        <v>123893.56</v>
      </c>
      <c r="BH642" s="8">
        <f t="shared" si="745"/>
        <v>1072.9300000000003</v>
      </c>
      <c r="BI642" s="8">
        <f t="shared" si="745"/>
        <v>0</v>
      </c>
      <c r="BJ642" s="8">
        <f t="shared" si="745"/>
        <v>4348.28</v>
      </c>
      <c r="BK642" s="8">
        <f t="shared" si="745"/>
        <v>10</v>
      </c>
      <c r="BM642" s="11">
        <f t="shared" si="732"/>
        <v>45194</v>
      </c>
      <c r="BN642" s="8">
        <f t="shared" si="746"/>
        <v>1227</v>
      </c>
      <c r="BO642" s="8">
        <f t="shared" si="746"/>
        <v>99254.770000000019</v>
      </c>
      <c r="BP642" s="8">
        <f t="shared" si="746"/>
        <v>786.25</v>
      </c>
      <c r="BQ642" s="8">
        <f t="shared" si="746"/>
        <v>0</v>
      </c>
      <c r="BR642" s="8">
        <f t="shared" si="746"/>
        <v>100.00000000000003</v>
      </c>
      <c r="BS642" s="8">
        <f t="shared" si="746"/>
        <v>5</v>
      </c>
      <c r="BU642" s="11">
        <f t="shared" si="733"/>
        <v>45194</v>
      </c>
      <c r="BV642" s="8">
        <f t="shared" si="747"/>
        <v>772</v>
      </c>
      <c r="BW642" s="8">
        <f t="shared" si="747"/>
        <v>93385.83</v>
      </c>
      <c r="BX642" s="8">
        <f t="shared" si="747"/>
        <v>1077.99</v>
      </c>
      <c r="BY642" s="8">
        <f t="shared" si="747"/>
        <v>0</v>
      </c>
      <c r="BZ642" s="8">
        <f t="shared" si="747"/>
        <v>10.53</v>
      </c>
      <c r="CA642" s="8">
        <f t="shared" si="747"/>
        <v>54</v>
      </c>
      <c r="CC642" s="11">
        <f t="shared" si="734"/>
        <v>45194</v>
      </c>
      <c r="CD642" s="8">
        <f t="shared" si="748"/>
        <v>1723</v>
      </c>
      <c r="CE642" s="8">
        <f t="shared" si="748"/>
        <v>220827.26</v>
      </c>
      <c r="CF642" s="8">
        <f t="shared" si="748"/>
        <v>1614.95</v>
      </c>
      <c r="CG642" s="8">
        <f t="shared" si="748"/>
        <v>13199.9</v>
      </c>
      <c r="CH642" s="8">
        <f t="shared" si="748"/>
        <v>544.99</v>
      </c>
      <c r="CI642" s="8">
        <f t="shared" si="748"/>
        <v>51</v>
      </c>
      <c r="CK642" s="11">
        <f t="shared" si="735"/>
        <v>45194</v>
      </c>
      <c r="CL642" s="8">
        <f t="shared" si="749"/>
        <v>598</v>
      </c>
      <c r="CM642" s="8">
        <f t="shared" si="749"/>
        <v>55256.810000000005</v>
      </c>
      <c r="CN642" s="8">
        <f t="shared" si="749"/>
        <v>0</v>
      </c>
      <c r="CO642" s="8">
        <f t="shared" si="749"/>
        <v>41.5</v>
      </c>
      <c r="CP642" s="8">
        <f t="shared" si="749"/>
        <v>654.29999999999995</v>
      </c>
      <c r="CQ642" s="8">
        <f t="shared" si="749"/>
        <v>5</v>
      </c>
      <c r="CS642" s="11">
        <f t="shared" si="736"/>
        <v>45194</v>
      </c>
      <c r="CT642" s="8">
        <f t="shared" si="706"/>
        <v>0</v>
      </c>
      <c r="CU642" s="8">
        <f t="shared" si="707"/>
        <v>0</v>
      </c>
      <c r="CV642" s="8">
        <f t="shared" si="708"/>
        <v>0</v>
      </c>
      <c r="CW642" s="8">
        <f t="shared" si="709"/>
        <v>0</v>
      </c>
      <c r="CX642" s="8">
        <f t="shared" si="710"/>
        <v>0</v>
      </c>
      <c r="CY642" s="8">
        <f t="shared" si="711"/>
        <v>0</v>
      </c>
      <c r="DA642" s="11">
        <f t="shared" si="737"/>
        <v>45194</v>
      </c>
      <c r="DB642" s="8">
        <f t="shared" si="712"/>
        <v>0</v>
      </c>
      <c r="DC642" s="8">
        <f t="shared" si="713"/>
        <v>0</v>
      </c>
      <c r="DD642" s="8">
        <f t="shared" si="714"/>
        <v>0</v>
      </c>
      <c r="DE642" s="8">
        <f t="shared" si="715"/>
        <v>0</v>
      </c>
      <c r="DF642" s="8">
        <f t="shared" si="716"/>
        <v>0</v>
      </c>
      <c r="DG642" s="8">
        <f t="shared" si="717"/>
        <v>0</v>
      </c>
      <c r="DI642" s="11">
        <f t="shared" si="738"/>
        <v>45194</v>
      </c>
      <c r="DJ642" s="8">
        <f t="shared" si="718"/>
        <v>0</v>
      </c>
      <c r="DK642" s="8">
        <f t="shared" si="719"/>
        <v>0</v>
      </c>
      <c r="DL642" s="8">
        <f t="shared" si="720"/>
        <v>0</v>
      </c>
      <c r="DM642" s="8">
        <f t="shared" si="721"/>
        <v>0</v>
      </c>
      <c r="DN642" s="8">
        <f t="shared" si="722"/>
        <v>0</v>
      </c>
      <c r="DO642" s="8">
        <f t="shared" si="723"/>
        <v>0</v>
      </c>
      <c r="DP642" s="56"/>
      <c r="DQ642" s="56"/>
      <c r="DR642" s="56"/>
      <c r="DS642" s="56"/>
    </row>
    <row r="643" spans="1:123" x14ac:dyDescent="0.3">
      <c r="A643" s="11">
        <f t="shared" si="724"/>
        <v>45195</v>
      </c>
      <c r="B643" s="8">
        <f t="shared" si="689"/>
        <v>1118</v>
      </c>
      <c r="C643" s="8">
        <f t="shared" si="690"/>
        <v>150031.76999999999</v>
      </c>
      <c r="D643" s="8">
        <f t="shared" si="691"/>
        <v>0</v>
      </c>
      <c r="E643" s="8">
        <f t="shared" si="692"/>
        <v>714</v>
      </c>
      <c r="F643" s="8">
        <f t="shared" si="693"/>
        <v>510.05</v>
      </c>
      <c r="G643" s="8">
        <f t="shared" si="694"/>
        <v>4</v>
      </c>
      <c r="I643" s="11">
        <f t="shared" si="725"/>
        <v>45195</v>
      </c>
      <c r="J643" s="8">
        <f t="shared" si="739"/>
        <v>902</v>
      </c>
      <c r="K643" s="8">
        <f t="shared" si="739"/>
        <v>146213.42000000004</v>
      </c>
      <c r="L643" s="8">
        <f t="shared" si="739"/>
        <v>612.31000000000006</v>
      </c>
      <c r="M643" s="8">
        <f t="shared" si="739"/>
        <v>0</v>
      </c>
      <c r="N643" s="8">
        <f t="shared" si="739"/>
        <v>79.200000000000017</v>
      </c>
      <c r="O643" s="8">
        <f t="shared" si="739"/>
        <v>0</v>
      </c>
      <c r="Q643" s="11">
        <f t="shared" si="726"/>
        <v>45195</v>
      </c>
      <c r="R643" s="8">
        <f t="shared" si="740"/>
        <v>823</v>
      </c>
      <c r="S643" s="8">
        <f t="shared" si="740"/>
        <v>87944.06</v>
      </c>
      <c r="T643" s="8">
        <f t="shared" si="740"/>
        <v>830.65</v>
      </c>
      <c r="U643" s="8">
        <f t="shared" si="740"/>
        <v>0</v>
      </c>
      <c r="V643" s="8">
        <f t="shared" si="740"/>
        <v>278.45</v>
      </c>
      <c r="W643" s="8">
        <f t="shared" si="740"/>
        <v>18</v>
      </c>
      <c r="Y643" s="11">
        <f t="shared" si="727"/>
        <v>45195</v>
      </c>
      <c r="Z643" s="8">
        <f t="shared" si="741"/>
        <v>1689</v>
      </c>
      <c r="AA643" s="8">
        <f t="shared" si="741"/>
        <v>233033.75999999992</v>
      </c>
      <c r="AB643" s="8">
        <f t="shared" si="741"/>
        <v>1109.5800000000002</v>
      </c>
      <c r="AC643" s="8">
        <f t="shared" si="741"/>
        <v>0</v>
      </c>
      <c r="AD643" s="8">
        <f t="shared" si="741"/>
        <v>-114.52000000000007</v>
      </c>
      <c r="AE643" s="8">
        <f t="shared" si="741"/>
        <v>42</v>
      </c>
      <c r="AG643" s="11">
        <f t="shared" si="728"/>
        <v>45195</v>
      </c>
      <c r="AH643" s="8">
        <f t="shared" si="742"/>
        <v>1476</v>
      </c>
      <c r="AI643" s="8">
        <f t="shared" si="742"/>
        <v>208441.94000000003</v>
      </c>
      <c r="AJ643" s="8">
        <f t="shared" si="742"/>
        <v>557.12000000000012</v>
      </c>
      <c r="AK643" s="8">
        <f t="shared" si="742"/>
        <v>0</v>
      </c>
      <c r="AL643" s="8">
        <f t="shared" si="742"/>
        <v>1969.97</v>
      </c>
      <c r="AM643" s="8">
        <f t="shared" si="742"/>
        <v>19</v>
      </c>
      <c r="AO643" s="11">
        <f t="shared" si="729"/>
        <v>45195</v>
      </c>
      <c r="AP643" s="8">
        <f t="shared" si="743"/>
        <v>1430</v>
      </c>
      <c r="AQ643" s="8">
        <f t="shared" si="743"/>
        <v>116232.04000000002</v>
      </c>
      <c r="AR643" s="8">
        <f t="shared" si="743"/>
        <v>0</v>
      </c>
      <c r="AS643" s="8">
        <f t="shared" si="743"/>
        <v>783.36999999999989</v>
      </c>
      <c r="AT643" s="8">
        <f t="shared" si="743"/>
        <v>-204.47</v>
      </c>
      <c r="AU643" s="8">
        <f t="shared" si="743"/>
        <v>34</v>
      </c>
      <c r="AW643" s="11">
        <f t="shared" si="730"/>
        <v>45195</v>
      </c>
      <c r="AX643" s="8">
        <f t="shared" si="744"/>
        <v>1039</v>
      </c>
      <c r="AY643" s="8">
        <f t="shared" si="744"/>
        <v>132101.57999999999</v>
      </c>
      <c r="AZ643" s="8">
        <f t="shared" si="744"/>
        <v>527.32999999999993</v>
      </c>
      <c r="BA643" s="8">
        <f t="shared" si="744"/>
        <v>0</v>
      </c>
      <c r="BB643" s="8">
        <f t="shared" si="744"/>
        <v>655.86999999999989</v>
      </c>
      <c r="BC643" s="8">
        <f t="shared" si="744"/>
        <v>23</v>
      </c>
      <c r="BE643" s="11">
        <f t="shared" si="731"/>
        <v>45195</v>
      </c>
      <c r="BF643" s="8">
        <f t="shared" si="745"/>
        <v>1132</v>
      </c>
      <c r="BG643" s="8">
        <f t="shared" si="745"/>
        <v>127555.47</v>
      </c>
      <c r="BH643" s="8">
        <f t="shared" si="745"/>
        <v>1092.8900000000003</v>
      </c>
      <c r="BI643" s="8">
        <f t="shared" si="745"/>
        <v>0</v>
      </c>
      <c r="BJ643" s="8">
        <f t="shared" si="745"/>
        <v>4348.28</v>
      </c>
      <c r="BK643" s="8">
        <f t="shared" si="745"/>
        <v>10</v>
      </c>
      <c r="BM643" s="11">
        <f t="shared" si="732"/>
        <v>45195</v>
      </c>
      <c r="BN643" s="8">
        <f t="shared" si="746"/>
        <v>1277</v>
      </c>
      <c r="BO643" s="8">
        <f t="shared" si="746"/>
        <v>103584.99000000002</v>
      </c>
      <c r="BP643" s="8">
        <f t="shared" si="746"/>
        <v>852.25</v>
      </c>
      <c r="BQ643" s="8">
        <f t="shared" si="746"/>
        <v>0</v>
      </c>
      <c r="BR643" s="8">
        <f t="shared" si="746"/>
        <v>140.00000000000003</v>
      </c>
      <c r="BS643" s="8">
        <f t="shared" si="746"/>
        <v>5</v>
      </c>
      <c r="BU643" s="11">
        <f t="shared" si="733"/>
        <v>45195</v>
      </c>
      <c r="BV643" s="8">
        <f t="shared" si="747"/>
        <v>806</v>
      </c>
      <c r="BW643" s="8">
        <f t="shared" si="747"/>
        <v>97218.92</v>
      </c>
      <c r="BX643" s="8">
        <f t="shared" si="747"/>
        <v>1121.49</v>
      </c>
      <c r="BY643" s="8">
        <f t="shared" si="747"/>
        <v>0</v>
      </c>
      <c r="BZ643" s="8">
        <f t="shared" si="747"/>
        <v>560.53</v>
      </c>
      <c r="CA643" s="8">
        <f t="shared" si="747"/>
        <v>54</v>
      </c>
      <c r="CC643" s="11">
        <f t="shared" si="734"/>
        <v>45195</v>
      </c>
      <c r="CD643" s="8">
        <f t="shared" si="748"/>
        <v>1812</v>
      </c>
      <c r="CE643" s="8">
        <f t="shared" si="748"/>
        <v>232595.90000000002</v>
      </c>
      <c r="CF643" s="8">
        <f t="shared" si="748"/>
        <v>1658.45</v>
      </c>
      <c r="CG643" s="8">
        <f t="shared" si="748"/>
        <v>13829.4</v>
      </c>
      <c r="CH643" s="8">
        <f t="shared" si="748"/>
        <v>950.93000000000006</v>
      </c>
      <c r="CI643" s="8">
        <f t="shared" si="748"/>
        <v>54</v>
      </c>
      <c r="CK643" s="11">
        <f t="shared" si="735"/>
        <v>45195</v>
      </c>
      <c r="CL643" s="8">
        <f t="shared" si="749"/>
        <v>625</v>
      </c>
      <c r="CM643" s="8">
        <f t="shared" si="749"/>
        <v>57082.960000000006</v>
      </c>
      <c r="CN643" s="8">
        <f t="shared" si="749"/>
        <v>0</v>
      </c>
      <c r="CO643" s="8">
        <f t="shared" si="749"/>
        <v>41.5</v>
      </c>
      <c r="CP643" s="8">
        <f t="shared" si="749"/>
        <v>654.29999999999995</v>
      </c>
      <c r="CQ643" s="8">
        <f t="shared" si="749"/>
        <v>5</v>
      </c>
      <c r="CS643" s="11">
        <f t="shared" si="736"/>
        <v>45195</v>
      </c>
      <c r="CT643" s="8">
        <f t="shared" si="706"/>
        <v>0</v>
      </c>
      <c r="CU643" s="8">
        <f t="shared" si="707"/>
        <v>0</v>
      </c>
      <c r="CV643" s="8">
        <f t="shared" si="708"/>
        <v>0</v>
      </c>
      <c r="CW643" s="8">
        <f t="shared" si="709"/>
        <v>0</v>
      </c>
      <c r="CX643" s="8">
        <f t="shared" si="710"/>
        <v>0</v>
      </c>
      <c r="CY643" s="8">
        <f t="shared" si="711"/>
        <v>0</v>
      </c>
      <c r="DA643" s="11">
        <f t="shared" si="737"/>
        <v>45195</v>
      </c>
      <c r="DB643" s="8">
        <f t="shared" si="712"/>
        <v>0</v>
      </c>
      <c r="DC643" s="8">
        <f t="shared" si="713"/>
        <v>0</v>
      </c>
      <c r="DD643" s="8">
        <f t="shared" si="714"/>
        <v>0</v>
      </c>
      <c r="DE643" s="8">
        <f t="shared" si="715"/>
        <v>0</v>
      </c>
      <c r="DF643" s="8">
        <f t="shared" si="716"/>
        <v>0</v>
      </c>
      <c r="DG643" s="8">
        <f t="shared" si="717"/>
        <v>0</v>
      </c>
      <c r="DI643" s="11">
        <f t="shared" si="738"/>
        <v>45195</v>
      </c>
      <c r="DJ643" s="8">
        <f t="shared" si="718"/>
        <v>0</v>
      </c>
      <c r="DK643" s="8">
        <f t="shared" si="719"/>
        <v>0</v>
      </c>
      <c r="DL643" s="8">
        <f t="shared" si="720"/>
        <v>0</v>
      </c>
      <c r="DM643" s="8">
        <f t="shared" si="721"/>
        <v>0</v>
      </c>
      <c r="DN643" s="8">
        <f t="shared" si="722"/>
        <v>0</v>
      </c>
      <c r="DO643" s="8">
        <f t="shared" si="723"/>
        <v>0</v>
      </c>
      <c r="DP643" s="56"/>
      <c r="DQ643" s="56"/>
      <c r="DR643" s="56"/>
      <c r="DS643" s="56"/>
    </row>
    <row r="644" spans="1:123" x14ac:dyDescent="0.3">
      <c r="A644" s="11">
        <f t="shared" si="724"/>
        <v>45196</v>
      </c>
      <c r="B644" s="8">
        <f t="shared" si="689"/>
        <v>1162</v>
      </c>
      <c r="C644" s="8">
        <f t="shared" si="690"/>
        <v>156414.00999999998</v>
      </c>
      <c r="D644" s="8">
        <f t="shared" si="691"/>
        <v>0</v>
      </c>
      <c r="E644" s="8">
        <f t="shared" si="692"/>
        <v>731</v>
      </c>
      <c r="F644" s="8">
        <f t="shared" si="693"/>
        <v>510.05</v>
      </c>
      <c r="G644" s="8">
        <f t="shared" si="694"/>
        <v>4</v>
      </c>
      <c r="I644" s="11">
        <f t="shared" si="725"/>
        <v>45196</v>
      </c>
      <c r="J644" s="8">
        <f t="shared" si="739"/>
        <v>968</v>
      </c>
      <c r="K644" s="8">
        <f t="shared" si="739"/>
        <v>158000.58000000005</v>
      </c>
      <c r="L644" s="8">
        <f t="shared" si="739"/>
        <v>625.5100000000001</v>
      </c>
      <c r="M644" s="8">
        <f t="shared" si="739"/>
        <v>0</v>
      </c>
      <c r="N644" s="8">
        <f t="shared" si="739"/>
        <v>79.200000000000017</v>
      </c>
      <c r="O644" s="8">
        <f t="shared" si="739"/>
        <v>0</v>
      </c>
      <c r="Q644" s="11">
        <f t="shared" si="726"/>
        <v>45196</v>
      </c>
      <c r="R644" s="8">
        <f t="shared" si="740"/>
        <v>849</v>
      </c>
      <c r="S644" s="8">
        <f t="shared" si="740"/>
        <v>90519.78</v>
      </c>
      <c r="T644" s="8">
        <f t="shared" si="740"/>
        <v>847.15</v>
      </c>
      <c r="U644" s="8">
        <f t="shared" si="740"/>
        <v>0</v>
      </c>
      <c r="V644" s="8">
        <f t="shared" si="740"/>
        <v>278.45</v>
      </c>
      <c r="W644" s="8">
        <f t="shared" si="740"/>
        <v>18</v>
      </c>
      <c r="Y644" s="11">
        <f t="shared" si="727"/>
        <v>45196</v>
      </c>
      <c r="Z644" s="8">
        <f t="shared" si="741"/>
        <v>1767</v>
      </c>
      <c r="AA644" s="8">
        <f t="shared" si="741"/>
        <v>244618.81999999992</v>
      </c>
      <c r="AB644" s="8">
        <f t="shared" si="741"/>
        <v>1128.0900000000001</v>
      </c>
      <c r="AC644" s="8">
        <f t="shared" si="741"/>
        <v>0</v>
      </c>
      <c r="AD644" s="8">
        <f t="shared" si="741"/>
        <v>-16.520000000000067</v>
      </c>
      <c r="AE644" s="8">
        <f t="shared" si="741"/>
        <v>43</v>
      </c>
      <c r="AG644" s="11">
        <f t="shared" si="728"/>
        <v>45196</v>
      </c>
      <c r="AH644" s="8">
        <f t="shared" si="742"/>
        <v>1546</v>
      </c>
      <c r="AI644" s="8">
        <f t="shared" si="742"/>
        <v>219456.18000000002</v>
      </c>
      <c r="AJ644" s="8">
        <f t="shared" si="742"/>
        <v>561.75000000000011</v>
      </c>
      <c r="AK644" s="8">
        <f t="shared" si="742"/>
        <v>0</v>
      </c>
      <c r="AL644" s="8">
        <f t="shared" si="742"/>
        <v>2567.9700000000003</v>
      </c>
      <c r="AM644" s="8">
        <f t="shared" si="742"/>
        <v>19</v>
      </c>
      <c r="AO644" s="11">
        <f t="shared" si="729"/>
        <v>45196</v>
      </c>
      <c r="AP644" s="8">
        <f t="shared" si="743"/>
        <v>1503</v>
      </c>
      <c r="AQ644" s="8">
        <f t="shared" si="743"/>
        <v>122360.47000000003</v>
      </c>
      <c r="AR644" s="8">
        <f t="shared" si="743"/>
        <v>0</v>
      </c>
      <c r="AS644" s="8">
        <f t="shared" si="743"/>
        <v>811.36999999999989</v>
      </c>
      <c r="AT644" s="8">
        <f t="shared" si="743"/>
        <v>-204.46</v>
      </c>
      <c r="AU644" s="8">
        <f t="shared" si="743"/>
        <v>36</v>
      </c>
      <c r="AW644" s="11">
        <f t="shared" si="730"/>
        <v>45196</v>
      </c>
      <c r="AX644" s="8">
        <f t="shared" si="744"/>
        <v>1096</v>
      </c>
      <c r="AY644" s="8">
        <f t="shared" si="744"/>
        <v>139852.81999999998</v>
      </c>
      <c r="AZ644" s="8">
        <f t="shared" si="744"/>
        <v>579.05999999999995</v>
      </c>
      <c r="BA644" s="8">
        <f t="shared" si="744"/>
        <v>0</v>
      </c>
      <c r="BB644" s="8">
        <f t="shared" si="744"/>
        <v>700.01999999999987</v>
      </c>
      <c r="BC644" s="8">
        <f t="shared" si="744"/>
        <v>25</v>
      </c>
      <c r="BE644" s="11">
        <f t="shared" si="731"/>
        <v>45196</v>
      </c>
      <c r="BF644" s="8">
        <f t="shared" si="745"/>
        <v>1183</v>
      </c>
      <c r="BG644" s="8">
        <f t="shared" si="745"/>
        <v>132873.41</v>
      </c>
      <c r="BH644" s="8">
        <f t="shared" si="745"/>
        <v>1128.1700000000003</v>
      </c>
      <c r="BI644" s="8">
        <f t="shared" si="745"/>
        <v>0</v>
      </c>
      <c r="BJ644" s="8">
        <f t="shared" si="745"/>
        <v>4458.87</v>
      </c>
      <c r="BK644" s="8">
        <f t="shared" si="745"/>
        <v>10</v>
      </c>
      <c r="BM644" s="11">
        <f t="shared" si="732"/>
        <v>45196</v>
      </c>
      <c r="BN644" s="8">
        <f t="shared" si="746"/>
        <v>1328</v>
      </c>
      <c r="BO644" s="8">
        <f t="shared" si="746"/>
        <v>108141.51000000002</v>
      </c>
      <c r="BP644" s="8">
        <f t="shared" si="746"/>
        <v>885.25</v>
      </c>
      <c r="BQ644" s="8">
        <f t="shared" si="746"/>
        <v>0</v>
      </c>
      <c r="BR644" s="8">
        <f t="shared" si="746"/>
        <v>160.00000000000003</v>
      </c>
      <c r="BS644" s="8">
        <f t="shared" si="746"/>
        <v>5</v>
      </c>
      <c r="BU644" s="11">
        <f t="shared" si="733"/>
        <v>45196</v>
      </c>
      <c r="BV644" s="8">
        <f t="shared" si="747"/>
        <v>837</v>
      </c>
      <c r="BW644" s="8">
        <f t="shared" si="747"/>
        <v>100781.97</v>
      </c>
      <c r="BX644" s="8">
        <f t="shared" si="747"/>
        <v>1157.99</v>
      </c>
      <c r="BY644" s="8">
        <f t="shared" si="747"/>
        <v>0</v>
      </c>
      <c r="BZ644" s="8">
        <f t="shared" si="747"/>
        <v>560.53</v>
      </c>
      <c r="CA644" s="8">
        <f t="shared" si="747"/>
        <v>55</v>
      </c>
      <c r="CC644" s="11">
        <f t="shared" si="734"/>
        <v>45196</v>
      </c>
      <c r="CD644" s="8">
        <f t="shared" si="748"/>
        <v>1889</v>
      </c>
      <c r="CE644" s="8">
        <f t="shared" si="748"/>
        <v>242870.78000000003</v>
      </c>
      <c r="CF644" s="8">
        <f t="shared" si="748"/>
        <v>1738.45</v>
      </c>
      <c r="CG644" s="8">
        <f t="shared" si="748"/>
        <v>14168.96</v>
      </c>
      <c r="CH644" s="8">
        <f t="shared" si="748"/>
        <v>975.93000000000006</v>
      </c>
      <c r="CI644" s="8">
        <f t="shared" si="748"/>
        <v>57</v>
      </c>
      <c r="CK644" s="11">
        <f t="shared" si="735"/>
        <v>45196</v>
      </c>
      <c r="CL644" s="8">
        <f t="shared" si="749"/>
        <v>655</v>
      </c>
      <c r="CM644" s="8">
        <f t="shared" si="749"/>
        <v>59111.200000000004</v>
      </c>
      <c r="CN644" s="8">
        <f t="shared" si="749"/>
        <v>0</v>
      </c>
      <c r="CO644" s="8">
        <f t="shared" si="749"/>
        <v>41.5</v>
      </c>
      <c r="CP644" s="8">
        <f t="shared" si="749"/>
        <v>654.29999999999995</v>
      </c>
      <c r="CQ644" s="8">
        <f t="shared" si="749"/>
        <v>5</v>
      </c>
      <c r="CS644" s="11">
        <f t="shared" si="736"/>
        <v>45196</v>
      </c>
      <c r="CT644" s="8">
        <f t="shared" si="706"/>
        <v>0</v>
      </c>
      <c r="CU644" s="8">
        <f t="shared" si="707"/>
        <v>0</v>
      </c>
      <c r="CV644" s="8">
        <f t="shared" si="708"/>
        <v>0</v>
      </c>
      <c r="CW644" s="8">
        <f t="shared" si="709"/>
        <v>0</v>
      </c>
      <c r="CX644" s="8">
        <f t="shared" si="710"/>
        <v>0</v>
      </c>
      <c r="CY644" s="8">
        <f t="shared" si="711"/>
        <v>0</v>
      </c>
      <c r="DA644" s="11">
        <f t="shared" si="737"/>
        <v>45196</v>
      </c>
      <c r="DB644" s="8">
        <f t="shared" si="712"/>
        <v>0</v>
      </c>
      <c r="DC644" s="8">
        <f t="shared" si="713"/>
        <v>0</v>
      </c>
      <c r="DD644" s="8">
        <f t="shared" si="714"/>
        <v>0</v>
      </c>
      <c r="DE644" s="8">
        <f t="shared" si="715"/>
        <v>0</v>
      </c>
      <c r="DF644" s="8">
        <f t="shared" si="716"/>
        <v>0</v>
      </c>
      <c r="DG644" s="8">
        <f t="shared" si="717"/>
        <v>0</v>
      </c>
      <c r="DI644" s="11">
        <f t="shared" si="738"/>
        <v>45196</v>
      </c>
      <c r="DJ644" s="8">
        <f t="shared" si="718"/>
        <v>0</v>
      </c>
      <c r="DK644" s="8">
        <f t="shared" si="719"/>
        <v>0</v>
      </c>
      <c r="DL644" s="8">
        <f t="shared" si="720"/>
        <v>0</v>
      </c>
      <c r="DM644" s="8">
        <f t="shared" si="721"/>
        <v>0</v>
      </c>
      <c r="DN644" s="8">
        <f t="shared" si="722"/>
        <v>0</v>
      </c>
      <c r="DO644" s="8">
        <f t="shared" si="723"/>
        <v>0</v>
      </c>
      <c r="DP644" s="56"/>
      <c r="DQ644" s="56"/>
      <c r="DR644" s="56"/>
      <c r="DS644" s="56"/>
    </row>
    <row r="645" spans="1:123" x14ac:dyDescent="0.3">
      <c r="A645" s="11">
        <f t="shared" si="724"/>
        <v>45197</v>
      </c>
      <c r="B645" s="8">
        <f t="shared" si="689"/>
        <v>1209</v>
      </c>
      <c r="C645" s="8">
        <f t="shared" si="690"/>
        <v>162870.00999999998</v>
      </c>
      <c r="D645" s="8">
        <f t="shared" si="691"/>
        <v>0</v>
      </c>
      <c r="E645" s="8">
        <f t="shared" si="692"/>
        <v>768</v>
      </c>
      <c r="F645" s="8">
        <f t="shared" si="693"/>
        <v>510.05</v>
      </c>
      <c r="G645" s="8">
        <f t="shared" si="694"/>
        <v>4</v>
      </c>
      <c r="I645" s="11">
        <f t="shared" si="725"/>
        <v>45197</v>
      </c>
      <c r="J645" s="8">
        <f t="shared" si="739"/>
        <v>1006</v>
      </c>
      <c r="K645" s="8">
        <f t="shared" si="739"/>
        <v>164228.70000000004</v>
      </c>
      <c r="L645" s="8">
        <f t="shared" si="739"/>
        <v>665.59000000000015</v>
      </c>
      <c r="M645" s="8">
        <f t="shared" si="739"/>
        <v>0</v>
      </c>
      <c r="N645" s="8">
        <f t="shared" si="739"/>
        <v>79.200000000000017</v>
      </c>
      <c r="O645" s="8">
        <f t="shared" si="739"/>
        <v>0</v>
      </c>
      <c r="Q645" s="11">
        <f t="shared" si="726"/>
        <v>45197</v>
      </c>
      <c r="R645" s="8">
        <f t="shared" si="740"/>
        <v>872</v>
      </c>
      <c r="S645" s="8">
        <f t="shared" si="740"/>
        <v>92675.43</v>
      </c>
      <c r="T645" s="8">
        <f t="shared" si="740"/>
        <v>877.9</v>
      </c>
      <c r="U645" s="8">
        <f t="shared" si="740"/>
        <v>0</v>
      </c>
      <c r="V645" s="8">
        <f t="shared" si="740"/>
        <v>278.45</v>
      </c>
      <c r="W645" s="8">
        <f t="shared" si="740"/>
        <v>18</v>
      </c>
      <c r="Y645" s="11">
        <f t="shared" si="727"/>
        <v>45197</v>
      </c>
      <c r="Z645" s="8">
        <f t="shared" si="741"/>
        <v>1833</v>
      </c>
      <c r="AA645" s="8">
        <f t="shared" si="741"/>
        <v>254668.10999999993</v>
      </c>
      <c r="AB645" s="8">
        <f t="shared" si="741"/>
        <v>1168.8200000000002</v>
      </c>
      <c r="AC645" s="8">
        <f t="shared" si="741"/>
        <v>-463.16</v>
      </c>
      <c r="AD645" s="8">
        <f t="shared" si="741"/>
        <v>-11.570000000000068</v>
      </c>
      <c r="AE645" s="8">
        <f t="shared" si="741"/>
        <v>44</v>
      </c>
      <c r="AG645" s="11">
        <f t="shared" si="728"/>
        <v>45197</v>
      </c>
      <c r="AH645" s="8">
        <f t="shared" si="742"/>
        <v>1616</v>
      </c>
      <c r="AI645" s="8">
        <f t="shared" si="742"/>
        <v>230326.75000000003</v>
      </c>
      <c r="AJ645" s="8">
        <f t="shared" si="742"/>
        <v>588.59000000000015</v>
      </c>
      <c r="AK645" s="8">
        <f t="shared" si="742"/>
        <v>0</v>
      </c>
      <c r="AL645" s="8">
        <f t="shared" si="742"/>
        <v>2572.92</v>
      </c>
      <c r="AM645" s="8">
        <f t="shared" si="742"/>
        <v>19</v>
      </c>
      <c r="AO645" s="11">
        <f t="shared" si="729"/>
        <v>45197</v>
      </c>
      <c r="AP645" s="8">
        <f t="shared" si="743"/>
        <v>1571</v>
      </c>
      <c r="AQ645" s="8">
        <f t="shared" si="743"/>
        <v>127788.58000000003</v>
      </c>
      <c r="AR645" s="8">
        <f t="shared" si="743"/>
        <v>0</v>
      </c>
      <c r="AS645" s="8">
        <f t="shared" si="743"/>
        <v>897.86999999999989</v>
      </c>
      <c r="AT645" s="8">
        <f t="shared" si="743"/>
        <v>-204.46</v>
      </c>
      <c r="AU645" s="8">
        <f t="shared" si="743"/>
        <v>38</v>
      </c>
      <c r="AW645" s="11">
        <f t="shared" si="730"/>
        <v>45197</v>
      </c>
      <c r="AX645" s="8">
        <f t="shared" si="744"/>
        <v>1154</v>
      </c>
      <c r="AY645" s="8">
        <f t="shared" si="744"/>
        <v>147138.18999999997</v>
      </c>
      <c r="AZ645" s="8">
        <f t="shared" si="744"/>
        <v>609.53</v>
      </c>
      <c r="BA645" s="8">
        <f t="shared" si="744"/>
        <v>0</v>
      </c>
      <c r="BB645" s="8">
        <f t="shared" si="744"/>
        <v>868.95999999999981</v>
      </c>
      <c r="BC645" s="8">
        <f t="shared" si="744"/>
        <v>26</v>
      </c>
      <c r="BE645" s="11">
        <f t="shared" si="731"/>
        <v>45197</v>
      </c>
      <c r="BF645" s="8">
        <f t="shared" si="745"/>
        <v>1231</v>
      </c>
      <c r="BG645" s="8">
        <f t="shared" si="745"/>
        <v>138035.24</v>
      </c>
      <c r="BH645" s="8">
        <f t="shared" si="745"/>
        <v>1150.4500000000003</v>
      </c>
      <c r="BI645" s="8">
        <f t="shared" si="745"/>
        <v>0</v>
      </c>
      <c r="BJ645" s="8">
        <f t="shared" si="745"/>
        <v>4558.87</v>
      </c>
      <c r="BK645" s="8">
        <f t="shared" si="745"/>
        <v>10</v>
      </c>
      <c r="BM645" s="11">
        <f t="shared" si="732"/>
        <v>45197</v>
      </c>
      <c r="BN645" s="8">
        <f t="shared" si="746"/>
        <v>1382</v>
      </c>
      <c r="BO645" s="8">
        <f t="shared" si="746"/>
        <v>112890.36000000003</v>
      </c>
      <c r="BP645" s="8">
        <f t="shared" si="746"/>
        <v>943.25</v>
      </c>
      <c r="BQ645" s="8">
        <f t="shared" si="746"/>
        <v>0</v>
      </c>
      <c r="BR645" s="8">
        <f t="shared" si="746"/>
        <v>160.00000000000003</v>
      </c>
      <c r="BS645" s="8">
        <f t="shared" si="746"/>
        <v>5</v>
      </c>
      <c r="BU645" s="11">
        <f t="shared" si="733"/>
        <v>45197</v>
      </c>
      <c r="BV645" s="8">
        <f t="shared" si="747"/>
        <v>877</v>
      </c>
      <c r="BW645" s="8">
        <f t="shared" si="747"/>
        <v>105334.75</v>
      </c>
      <c r="BX645" s="8">
        <f t="shared" si="747"/>
        <v>1210.49</v>
      </c>
      <c r="BY645" s="8">
        <f t="shared" si="747"/>
        <v>0</v>
      </c>
      <c r="BZ645" s="8">
        <f t="shared" si="747"/>
        <v>560.53</v>
      </c>
      <c r="CA645" s="8">
        <f t="shared" si="747"/>
        <v>56</v>
      </c>
      <c r="CC645" s="11">
        <f t="shared" si="734"/>
        <v>45197</v>
      </c>
      <c r="CD645" s="8">
        <f t="shared" si="748"/>
        <v>1955</v>
      </c>
      <c r="CE645" s="8">
        <f t="shared" si="748"/>
        <v>252238.13000000003</v>
      </c>
      <c r="CF645" s="8">
        <f t="shared" si="748"/>
        <v>1788.45</v>
      </c>
      <c r="CG645" s="8">
        <f t="shared" si="748"/>
        <v>14659.46</v>
      </c>
      <c r="CH645" s="8">
        <f t="shared" si="748"/>
        <v>1004.9300000000001</v>
      </c>
      <c r="CI645" s="8">
        <f t="shared" si="748"/>
        <v>59</v>
      </c>
      <c r="CK645" s="11">
        <f t="shared" si="735"/>
        <v>45197</v>
      </c>
      <c r="CL645" s="8">
        <f t="shared" si="749"/>
        <v>685</v>
      </c>
      <c r="CM645" s="8">
        <f t="shared" si="749"/>
        <v>61343.040000000008</v>
      </c>
      <c r="CN645" s="8">
        <f t="shared" si="749"/>
        <v>0</v>
      </c>
      <c r="CO645" s="8">
        <f t="shared" si="749"/>
        <v>41.5</v>
      </c>
      <c r="CP645" s="8">
        <f t="shared" si="749"/>
        <v>654.29999999999995</v>
      </c>
      <c r="CQ645" s="8">
        <f t="shared" si="749"/>
        <v>5</v>
      </c>
      <c r="CS645" s="11">
        <f t="shared" si="736"/>
        <v>45197</v>
      </c>
      <c r="CT645" s="8">
        <f t="shared" si="706"/>
        <v>0</v>
      </c>
      <c r="CU645" s="8">
        <f t="shared" si="707"/>
        <v>0</v>
      </c>
      <c r="CV645" s="8">
        <f t="shared" si="708"/>
        <v>0</v>
      </c>
      <c r="CW645" s="8">
        <f t="shared" si="709"/>
        <v>0</v>
      </c>
      <c r="CX645" s="8">
        <f t="shared" si="710"/>
        <v>0</v>
      </c>
      <c r="CY645" s="8">
        <f t="shared" si="711"/>
        <v>0</v>
      </c>
      <c r="DA645" s="11">
        <f t="shared" si="737"/>
        <v>45197</v>
      </c>
      <c r="DB645" s="8">
        <f t="shared" si="712"/>
        <v>0</v>
      </c>
      <c r="DC645" s="8">
        <f t="shared" si="713"/>
        <v>0</v>
      </c>
      <c r="DD645" s="8">
        <f t="shared" si="714"/>
        <v>0</v>
      </c>
      <c r="DE645" s="8">
        <f t="shared" si="715"/>
        <v>0</v>
      </c>
      <c r="DF645" s="8">
        <f t="shared" si="716"/>
        <v>0</v>
      </c>
      <c r="DG645" s="8">
        <f t="shared" si="717"/>
        <v>0</v>
      </c>
      <c r="DI645" s="11">
        <f t="shared" si="738"/>
        <v>45197</v>
      </c>
      <c r="DJ645" s="8">
        <f t="shared" si="718"/>
        <v>0</v>
      </c>
      <c r="DK645" s="8">
        <f t="shared" si="719"/>
        <v>0</v>
      </c>
      <c r="DL645" s="8">
        <f t="shared" si="720"/>
        <v>0</v>
      </c>
      <c r="DM645" s="8">
        <f t="shared" si="721"/>
        <v>0</v>
      </c>
      <c r="DN645" s="8">
        <f t="shared" si="722"/>
        <v>0</v>
      </c>
      <c r="DO645" s="8">
        <f t="shared" si="723"/>
        <v>0</v>
      </c>
      <c r="DP645" s="56"/>
      <c r="DQ645" s="56"/>
      <c r="DR645" s="56"/>
      <c r="DS645" s="56"/>
    </row>
    <row r="646" spans="1:123" x14ac:dyDescent="0.3">
      <c r="A646" s="11">
        <f t="shared" si="724"/>
        <v>45198</v>
      </c>
      <c r="B646" s="8">
        <f t="shared" si="689"/>
        <v>1263</v>
      </c>
      <c r="C646" s="8">
        <f t="shared" si="690"/>
        <v>170790.08</v>
      </c>
      <c r="D646" s="8">
        <f t="shared" si="691"/>
        <v>0</v>
      </c>
      <c r="E646" s="8">
        <f t="shared" si="692"/>
        <v>788</v>
      </c>
      <c r="F646" s="8">
        <f t="shared" si="693"/>
        <v>510.05</v>
      </c>
      <c r="G646" s="8">
        <f t="shared" si="694"/>
        <v>4</v>
      </c>
      <c r="I646" s="11">
        <f t="shared" si="725"/>
        <v>45198</v>
      </c>
      <c r="J646" s="8">
        <f t="shared" si="739"/>
        <v>1062</v>
      </c>
      <c r="K646" s="8">
        <f t="shared" si="739"/>
        <v>173798.90000000005</v>
      </c>
      <c r="L646" s="8">
        <f t="shared" si="739"/>
        <v>700.0200000000001</v>
      </c>
      <c r="M646" s="8">
        <f t="shared" si="739"/>
        <v>0</v>
      </c>
      <c r="N646" s="8">
        <f t="shared" si="739"/>
        <v>79.200000000000017</v>
      </c>
      <c r="O646" s="8">
        <f t="shared" si="739"/>
        <v>0</v>
      </c>
      <c r="Q646" s="11">
        <f t="shared" si="726"/>
        <v>45198</v>
      </c>
      <c r="R646" s="8">
        <f t="shared" si="740"/>
        <v>922</v>
      </c>
      <c r="S646" s="8">
        <f t="shared" si="740"/>
        <v>97818.04</v>
      </c>
      <c r="T646" s="8">
        <f t="shared" si="740"/>
        <v>888.4</v>
      </c>
      <c r="U646" s="8">
        <f t="shared" si="740"/>
        <v>0</v>
      </c>
      <c r="V646" s="8">
        <f t="shared" si="740"/>
        <v>278.45</v>
      </c>
      <c r="W646" s="8">
        <f t="shared" si="740"/>
        <v>18</v>
      </c>
      <c r="Y646" s="11">
        <f t="shared" si="727"/>
        <v>45198</v>
      </c>
      <c r="Z646" s="8">
        <f t="shared" si="741"/>
        <v>1905</v>
      </c>
      <c r="AA646" s="8">
        <f t="shared" si="741"/>
        <v>265048.68999999994</v>
      </c>
      <c r="AB646" s="8">
        <f t="shared" si="741"/>
        <v>1201.2200000000003</v>
      </c>
      <c r="AC646" s="8">
        <f t="shared" si="741"/>
        <v>-463.16</v>
      </c>
      <c r="AD646" s="8">
        <f t="shared" si="741"/>
        <v>-11.570000000000068</v>
      </c>
      <c r="AE646" s="8">
        <f t="shared" si="741"/>
        <v>45</v>
      </c>
      <c r="AG646" s="11">
        <f t="shared" si="728"/>
        <v>45198</v>
      </c>
      <c r="AH646" s="8">
        <f t="shared" si="742"/>
        <v>1664</v>
      </c>
      <c r="AI646" s="8">
        <f t="shared" si="742"/>
        <v>236562.58000000002</v>
      </c>
      <c r="AJ646" s="8">
        <f t="shared" si="742"/>
        <v>584.8900000000001</v>
      </c>
      <c r="AK646" s="8">
        <f t="shared" si="742"/>
        <v>0</v>
      </c>
      <c r="AL646" s="8">
        <f t="shared" si="742"/>
        <v>2572.92</v>
      </c>
      <c r="AM646" s="8">
        <f t="shared" si="742"/>
        <v>22</v>
      </c>
      <c r="AO646" s="11">
        <f t="shared" si="729"/>
        <v>45198</v>
      </c>
      <c r="AP646" s="8">
        <f t="shared" si="743"/>
        <v>1645</v>
      </c>
      <c r="AQ646" s="8">
        <f t="shared" si="743"/>
        <v>132445.55000000002</v>
      </c>
      <c r="AR646" s="8">
        <f t="shared" si="743"/>
        <v>0</v>
      </c>
      <c r="AS646" s="8">
        <f t="shared" si="743"/>
        <v>956.86999999999989</v>
      </c>
      <c r="AT646" s="8">
        <f t="shared" si="743"/>
        <v>-204.46</v>
      </c>
      <c r="AU646" s="8">
        <f t="shared" si="743"/>
        <v>40</v>
      </c>
      <c r="AW646" s="11">
        <f t="shared" si="730"/>
        <v>45198</v>
      </c>
      <c r="AX646" s="8">
        <f t="shared" si="744"/>
        <v>1207</v>
      </c>
      <c r="AY646" s="8">
        <f t="shared" si="744"/>
        <v>153287.34999999998</v>
      </c>
      <c r="AZ646" s="8">
        <f t="shared" si="744"/>
        <v>643.70999999999992</v>
      </c>
      <c r="BA646" s="8">
        <f t="shared" si="744"/>
        <v>0</v>
      </c>
      <c r="BB646" s="8">
        <f t="shared" si="744"/>
        <v>868.95999999999981</v>
      </c>
      <c r="BC646" s="8">
        <f t="shared" si="744"/>
        <v>26</v>
      </c>
      <c r="BE646" s="11">
        <f t="shared" si="731"/>
        <v>45198</v>
      </c>
      <c r="BF646" s="8">
        <f t="shared" si="745"/>
        <v>1274</v>
      </c>
      <c r="BG646" s="8">
        <f t="shared" si="745"/>
        <v>142744.57999999999</v>
      </c>
      <c r="BH646" s="8">
        <f t="shared" si="745"/>
        <v>1170.4000000000003</v>
      </c>
      <c r="BI646" s="8">
        <f t="shared" si="745"/>
        <v>0</v>
      </c>
      <c r="BJ646" s="8">
        <f t="shared" si="745"/>
        <v>4799.93</v>
      </c>
      <c r="BK646" s="8">
        <f t="shared" si="745"/>
        <v>10</v>
      </c>
      <c r="BM646" s="11">
        <f t="shared" si="732"/>
        <v>45198</v>
      </c>
      <c r="BN646" s="8">
        <f t="shared" si="746"/>
        <v>1433</v>
      </c>
      <c r="BO646" s="8">
        <f t="shared" si="746"/>
        <v>117737.67000000003</v>
      </c>
      <c r="BP646" s="8">
        <f t="shared" si="746"/>
        <v>1002.25</v>
      </c>
      <c r="BQ646" s="8">
        <f t="shared" si="746"/>
        <v>0</v>
      </c>
      <c r="BR646" s="8">
        <f t="shared" si="746"/>
        <v>160.00000000000003</v>
      </c>
      <c r="BS646" s="8">
        <f t="shared" si="746"/>
        <v>6</v>
      </c>
      <c r="BU646" s="11">
        <f t="shared" si="733"/>
        <v>45198</v>
      </c>
      <c r="BV646" s="8">
        <f t="shared" si="747"/>
        <v>941</v>
      </c>
      <c r="BW646" s="8">
        <f t="shared" si="747"/>
        <v>113736.27</v>
      </c>
      <c r="BX646" s="8">
        <f t="shared" si="747"/>
        <v>1243.49</v>
      </c>
      <c r="BY646" s="8">
        <f t="shared" si="747"/>
        <v>0</v>
      </c>
      <c r="BZ646" s="8">
        <f t="shared" si="747"/>
        <v>560.53</v>
      </c>
      <c r="CA646" s="8">
        <f t="shared" si="747"/>
        <v>56</v>
      </c>
      <c r="CC646" s="11">
        <f t="shared" si="734"/>
        <v>45198</v>
      </c>
      <c r="CD646" s="8">
        <f t="shared" si="748"/>
        <v>2022</v>
      </c>
      <c r="CE646" s="8">
        <f t="shared" si="748"/>
        <v>260752.41000000003</v>
      </c>
      <c r="CF646" s="8">
        <f t="shared" si="748"/>
        <v>1854.95</v>
      </c>
      <c r="CG646" s="8">
        <f t="shared" si="748"/>
        <v>15298.359999999999</v>
      </c>
      <c r="CH646" s="8">
        <f t="shared" si="748"/>
        <v>1160.93</v>
      </c>
      <c r="CI646" s="8">
        <f t="shared" si="748"/>
        <v>59</v>
      </c>
      <c r="CK646" s="11">
        <f t="shared" si="735"/>
        <v>45198</v>
      </c>
      <c r="CL646" s="8">
        <f t="shared" si="749"/>
        <v>730</v>
      </c>
      <c r="CM646" s="8">
        <f t="shared" si="749"/>
        <v>65494.330000000009</v>
      </c>
      <c r="CN646" s="8">
        <f t="shared" si="749"/>
        <v>0</v>
      </c>
      <c r="CO646" s="8">
        <f t="shared" si="749"/>
        <v>55</v>
      </c>
      <c r="CP646" s="8">
        <f t="shared" si="749"/>
        <v>859.3</v>
      </c>
      <c r="CQ646" s="8">
        <f t="shared" si="749"/>
        <v>5</v>
      </c>
      <c r="CS646" s="11">
        <f t="shared" si="736"/>
        <v>45198</v>
      </c>
      <c r="CT646" s="8">
        <f t="shared" si="706"/>
        <v>0</v>
      </c>
      <c r="CU646" s="8">
        <f t="shared" si="707"/>
        <v>0</v>
      </c>
      <c r="CV646" s="8">
        <f t="shared" si="708"/>
        <v>0</v>
      </c>
      <c r="CW646" s="8">
        <f t="shared" si="709"/>
        <v>0</v>
      </c>
      <c r="CX646" s="8">
        <f t="shared" si="710"/>
        <v>0</v>
      </c>
      <c r="CY646" s="8">
        <f t="shared" si="711"/>
        <v>0</v>
      </c>
      <c r="DA646" s="11">
        <f t="shared" si="737"/>
        <v>45198</v>
      </c>
      <c r="DB646" s="8">
        <f t="shared" si="712"/>
        <v>0</v>
      </c>
      <c r="DC646" s="8">
        <f t="shared" si="713"/>
        <v>0</v>
      </c>
      <c r="DD646" s="8">
        <f t="shared" si="714"/>
        <v>0</v>
      </c>
      <c r="DE646" s="8">
        <f t="shared" si="715"/>
        <v>0</v>
      </c>
      <c r="DF646" s="8">
        <f t="shared" si="716"/>
        <v>0</v>
      </c>
      <c r="DG646" s="8">
        <f t="shared" si="717"/>
        <v>0</v>
      </c>
      <c r="DI646" s="11">
        <f t="shared" si="738"/>
        <v>45198</v>
      </c>
      <c r="DJ646" s="8">
        <f t="shared" si="718"/>
        <v>0</v>
      </c>
      <c r="DK646" s="8">
        <f t="shared" si="719"/>
        <v>0</v>
      </c>
      <c r="DL646" s="8">
        <f t="shared" si="720"/>
        <v>0</v>
      </c>
      <c r="DM646" s="8">
        <f t="shared" si="721"/>
        <v>0</v>
      </c>
      <c r="DN646" s="8">
        <f t="shared" si="722"/>
        <v>0</v>
      </c>
      <c r="DO646" s="8">
        <f t="shared" si="723"/>
        <v>0</v>
      </c>
      <c r="DP646" s="56"/>
      <c r="DQ646" s="56"/>
      <c r="DR646" s="56"/>
      <c r="DS646" s="56"/>
    </row>
    <row r="647" spans="1:123" ht="15" thickBot="1" x14ac:dyDescent="0.35">
      <c r="A647" s="19">
        <f t="shared" si="724"/>
        <v>45199</v>
      </c>
      <c r="B647" s="20">
        <f t="shared" si="689"/>
        <v>1285</v>
      </c>
      <c r="C647" s="20">
        <f t="shared" si="690"/>
        <v>173759.65</v>
      </c>
      <c r="D647" s="20">
        <f t="shared" si="691"/>
        <v>0</v>
      </c>
      <c r="E647" s="20">
        <f t="shared" si="692"/>
        <v>788</v>
      </c>
      <c r="F647" s="20">
        <f t="shared" si="693"/>
        <v>510.05</v>
      </c>
      <c r="G647" s="20">
        <f t="shared" si="694"/>
        <v>4</v>
      </c>
      <c r="I647" s="19">
        <f t="shared" si="725"/>
        <v>45199</v>
      </c>
      <c r="J647" s="20">
        <f t="shared" si="739"/>
        <v>1119</v>
      </c>
      <c r="K647" s="20">
        <f t="shared" si="739"/>
        <v>184323.94000000006</v>
      </c>
      <c r="L647" s="20">
        <f t="shared" si="739"/>
        <v>728.33</v>
      </c>
      <c r="M647" s="20">
        <f t="shared" si="739"/>
        <v>0</v>
      </c>
      <c r="N647" s="20">
        <f t="shared" si="739"/>
        <v>79.200000000000017</v>
      </c>
      <c r="O647" s="20">
        <f t="shared" si="739"/>
        <v>0</v>
      </c>
      <c r="Q647" s="19">
        <f t="shared" si="726"/>
        <v>45199</v>
      </c>
      <c r="R647" s="20">
        <f t="shared" si="740"/>
        <v>972</v>
      </c>
      <c r="S647" s="20">
        <f t="shared" si="740"/>
        <v>102945.82999999999</v>
      </c>
      <c r="T647" s="20">
        <f t="shared" si="740"/>
        <v>964.4</v>
      </c>
      <c r="U647" s="20">
        <f t="shared" si="740"/>
        <v>0</v>
      </c>
      <c r="V647" s="20">
        <f t="shared" si="740"/>
        <v>278.45</v>
      </c>
      <c r="W647" s="20">
        <f t="shared" si="740"/>
        <v>18</v>
      </c>
      <c r="Y647" s="19">
        <f t="shared" si="727"/>
        <v>45199</v>
      </c>
      <c r="Z647" s="20">
        <f t="shared" si="741"/>
        <v>1981</v>
      </c>
      <c r="AA647" s="20">
        <f t="shared" si="741"/>
        <v>275610.02999999997</v>
      </c>
      <c r="AB647" s="20">
        <f t="shared" si="741"/>
        <v>1253.0600000000002</v>
      </c>
      <c r="AC647" s="20">
        <f t="shared" si="741"/>
        <v>-463.16</v>
      </c>
      <c r="AD647" s="20">
        <f t="shared" si="741"/>
        <v>-11.570000000000068</v>
      </c>
      <c r="AE647" s="20">
        <f t="shared" si="741"/>
        <v>47</v>
      </c>
      <c r="AG647" s="19">
        <f t="shared" si="728"/>
        <v>45199</v>
      </c>
      <c r="AH647" s="20">
        <f t="shared" si="742"/>
        <v>1709</v>
      </c>
      <c r="AI647" s="20">
        <f t="shared" si="742"/>
        <v>242988.65000000002</v>
      </c>
      <c r="AJ647" s="20">
        <f t="shared" si="742"/>
        <v>589.5200000000001</v>
      </c>
      <c r="AK647" s="20">
        <f t="shared" si="742"/>
        <v>0</v>
      </c>
      <c r="AL647" s="20">
        <f t="shared" si="742"/>
        <v>2680.92</v>
      </c>
      <c r="AM647" s="20">
        <f t="shared" si="742"/>
        <v>23</v>
      </c>
      <c r="AO647" s="19">
        <f t="shared" si="729"/>
        <v>45199</v>
      </c>
      <c r="AP647" s="20">
        <f t="shared" si="743"/>
        <v>1718</v>
      </c>
      <c r="AQ647" s="20">
        <f t="shared" si="743"/>
        <v>136140.34000000003</v>
      </c>
      <c r="AR647" s="20">
        <f t="shared" si="743"/>
        <v>0</v>
      </c>
      <c r="AS647" s="20">
        <f t="shared" si="743"/>
        <v>1008.9999999999999</v>
      </c>
      <c r="AT647" s="20">
        <f t="shared" si="743"/>
        <v>-204.46</v>
      </c>
      <c r="AU647" s="20">
        <f t="shared" si="743"/>
        <v>40</v>
      </c>
      <c r="AW647" s="19">
        <f t="shared" si="730"/>
        <v>45199</v>
      </c>
      <c r="AX647" s="20">
        <f t="shared" si="744"/>
        <v>1267</v>
      </c>
      <c r="AY647" s="20">
        <f t="shared" si="744"/>
        <v>160200.11999999997</v>
      </c>
      <c r="AZ647" s="20">
        <f t="shared" si="744"/>
        <v>693.57999999999993</v>
      </c>
      <c r="BA647" s="20">
        <f t="shared" si="744"/>
        <v>0</v>
      </c>
      <c r="BB647" s="20">
        <f t="shared" si="744"/>
        <v>873.90999999999985</v>
      </c>
      <c r="BC647" s="20">
        <f t="shared" si="744"/>
        <v>26</v>
      </c>
      <c r="BE647" s="19">
        <f t="shared" si="731"/>
        <v>45199</v>
      </c>
      <c r="BF647" s="20">
        <f t="shared" si="745"/>
        <v>1327</v>
      </c>
      <c r="BG647" s="20">
        <f t="shared" si="745"/>
        <v>148775.15</v>
      </c>
      <c r="BH647" s="20">
        <f t="shared" si="745"/>
        <v>1227.4900000000002</v>
      </c>
      <c r="BI647" s="20">
        <f t="shared" si="745"/>
        <v>0</v>
      </c>
      <c r="BJ647" s="20">
        <f t="shared" si="745"/>
        <v>4887.3100000000004</v>
      </c>
      <c r="BK647" s="20">
        <f t="shared" si="745"/>
        <v>10</v>
      </c>
      <c r="BM647" s="19">
        <f t="shared" si="732"/>
        <v>45199</v>
      </c>
      <c r="BN647" s="20">
        <f t="shared" si="746"/>
        <v>1483</v>
      </c>
      <c r="BO647" s="20">
        <f t="shared" si="746"/>
        <v>122277.40000000002</v>
      </c>
      <c r="BP647" s="20">
        <f t="shared" si="746"/>
        <v>1076.25</v>
      </c>
      <c r="BQ647" s="20">
        <f t="shared" si="746"/>
        <v>0</v>
      </c>
      <c r="BR647" s="20">
        <f t="shared" si="746"/>
        <v>160.00000000000003</v>
      </c>
      <c r="BS647" s="20">
        <f t="shared" si="746"/>
        <v>6</v>
      </c>
      <c r="BU647" s="19">
        <f t="shared" si="733"/>
        <v>45199</v>
      </c>
      <c r="BV647" s="20">
        <f t="shared" si="747"/>
        <v>1006</v>
      </c>
      <c r="BW647" s="20">
        <f t="shared" si="747"/>
        <v>122284.1</v>
      </c>
      <c r="BX647" s="20">
        <f t="shared" si="747"/>
        <v>1332.99</v>
      </c>
      <c r="BY647" s="20">
        <f t="shared" si="747"/>
        <v>0</v>
      </c>
      <c r="BZ647" s="20">
        <f t="shared" si="747"/>
        <v>560.53</v>
      </c>
      <c r="CA647" s="20">
        <f t="shared" si="747"/>
        <v>56</v>
      </c>
      <c r="CC647" s="19">
        <f t="shared" si="734"/>
        <v>45199</v>
      </c>
      <c r="CD647" s="20">
        <f t="shared" si="748"/>
        <v>2087</v>
      </c>
      <c r="CE647" s="20">
        <f t="shared" si="748"/>
        <v>269133.47000000003</v>
      </c>
      <c r="CF647" s="20">
        <f t="shared" si="748"/>
        <v>1985.45</v>
      </c>
      <c r="CG647" s="20">
        <f t="shared" si="748"/>
        <v>15967.109999999999</v>
      </c>
      <c r="CH647" s="20">
        <f t="shared" si="748"/>
        <v>1160.93</v>
      </c>
      <c r="CI647" s="20">
        <f t="shared" si="748"/>
        <v>59</v>
      </c>
      <c r="CK647" s="19">
        <f t="shared" si="735"/>
        <v>45199</v>
      </c>
      <c r="CL647" s="20">
        <f t="shared" si="749"/>
        <v>775</v>
      </c>
      <c r="CM647" s="20">
        <f t="shared" si="749"/>
        <v>69625.440000000002</v>
      </c>
      <c r="CN647" s="20">
        <f t="shared" si="749"/>
        <v>0</v>
      </c>
      <c r="CO647" s="20">
        <f t="shared" si="749"/>
        <v>64</v>
      </c>
      <c r="CP647" s="20">
        <f t="shared" si="749"/>
        <v>869.3</v>
      </c>
      <c r="CQ647" s="20">
        <f t="shared" si="749"/>
        <v>5</v>
      </c>
      <c r="CS647" s="19">
        <f t="shared" si="736"/>
        <v>45199</v>
      </c>
      <c r="CT647" s="20">
        <f t="shared" si="706"/>
        <v>0</v>
      </c>
      <c r="CU647" s="20">
        <f t="shared" si="707"/>
        <v>0</v>
      </c>
      <c r="CV647" s="20">
        <f t="shared" si="708"/>
        <v>0</v>
      </c>
      <c r="CW647" s="20">
        <f t="shared" si="709"/>
        <v>0</v>
      </c>
      <c r="CX647" s="20">
        <f t="shared" si="710"/>
        <v>0</v>
      </c>
      <c r="CY647" s="20">
        <f t="shared" si="711"/>
        <v>0</v>
      </c>
      <c r="DA647" s="19">
        <f t="shared" si="737"/>
        <v>45199</v>
      </c>
      <c r="DB647" s="20">
        <f t="shared" si="712"/>
        <v>0</v>
      </c>
      <c r="DC647" s="20">
        <f t="shared" si="713"/>
        <v>0</v>
      </c>
      <c r="DD647" s="20">
        <f t="shared" si="714"/>
        <v>0</v>
      </c>
      <c r="DE647" s="20">
        <f t="shared" si="715"/>
        <v>0</v>
      </c>
      <c r="DF647" s="20">
        <f t="shared" si="716"/>
        <v>0</v>
      </c>
      <c r="DG647" s="20">
        <f t="shared" si="717"/>
        <v>0</v>
      </c>
      <c r="DI647" s="19">
        <f t="shared" si="738"/>
        <v>45199</v>
      </c>
      <c r="DJ647" s="20">
        <f t="shared" si="718"/>
        <v>0</v>
      </c>
      <c r="DK647" s="20">
        <f t="shared" si="719"/>
        <v>0</v>
      </c>
      <c r="DL647" s="20">
        <f t="shared" si="720"/>
        <v>0</v>
      </c>
      <c r="DM647" s="20">
        <f t="shared" si="721"/>
        <v>0</v>
      </c>
      <c r="DN647" s="20">
        <f t="shared" si="722"/>
        <v>0</v>
      </c>
      <c r="DO647" s="20">
        <f t="shared" si="723"/>
        <v>0</v>
      </c>
      <c r="DP647" s="56"/>
      <c r="DQ647" s="56"/>
      <c r="DR647" s="56"/>
      <c r="DS647" s="56"/>
    </row>
    <row r="648" spans="1:123" x14ac:dyDescent="0.3">
      <c r="A648" s="11">
        <f t="shared" si="724"/>
        <v>45200</v>
      </c>
      <c r="B648" s="21">
        <f>B278</f>
        <v>25</v>
      </c>
      <c r="C648" s="21">
        <f t="shared" ref="C648:G648" si="750">C278</f>
        <v>3170.8</v>
      </c>
      <c r="D648" s="21">
        <f t="shared" si="750"/>
        <v>0</v>
      </c>
      <c r="E648" s="21">
        <f t="shared" si="750"/>
        <v>45</v>
      </c>
      <c r="F648" s="21">
        <f t="shared" si="750"/>
        <v>4</v>
      </c>
      <c r="G648" s="21">
        <f t="shared" si="750"/>
        <v>0</v>
      </c>
      <c r="I648" s="11">
        <f t="shared" si="725"/>
        <v>45200</v>
      </c>
      <c r="J648" s="21">
        <f>J278</f>
        <v>55</v>
      </c>
      <c r="K648" s="21">
        <f t="shared" ref="K648:O648" si="751">K278</f>
        <v>11226.03</v>
      </c>
      <c r="L648" s="21">
        <f t="shared" si="751"/>
        <v>0</v>
      </c>
      <c r="M648" s="21">
        <f t="shared" si="751"/>
        <v>0</v>
      </c>
      <c r="N648" s="21">
        <f t="shared" si="751"/>
        <v>0</v>
      </c>
      <c r="O648" s="21">
        <f t="shared" si="751"/>
        <v>0</v>
      </c>
      <c r="Q648" s="11">
        <f t="shared" si="726"/>
        <v>45200</v>
      </c>
      <c r="R648" s="21">
        <f>R278</f>
        <v>21</v>
      </c>
      <c r="S648" s="21">
        <f t="shared" ref="S648:W648" si="752">S278</f>
        <v>2087.64</v>
      </c>
      <c r="T648" s="21">
        <f t="shared" si="752"/>
        <v>54.75</v>
      </c>
      <c r="U648" s="21">
        <f t="shared" si="752"/>
        <v>0</v>
      </c>
      <c r="V648" s="21">
        <f t="shared" si="752"/>
        <v>0</v>
      </c>
      <c r="W648" s="21">
        <f t="shared" si="752"/>
        <v>0</v>
      </c>
      <c r="Y648" s="11">
        <f t="shared" si="727"/>
        <v>45200</v>
      </c>
      <c r="Z648" s="21">
        <f>Z278</f>
        <v>60</v>
      </c>
      <c r="AA648" s="21">
        <f t="shared" ref="AA648:AE648" si="753">AA278</f>
        <v>7839.14</v>
      </c>
      <c r="AB648" s="21">
        <f t="shared" si="753"/>
        <v>-12.96</v>
      </c>
      <c r="AC648" s="21">
        <f t="shared" si="753"/>
        <v>0</v>
      </c>
      <c r="AD648" s="21">
        <f t="shared" si="753"/>
        <v>9.9</v>
      </c>
      <c r="AE648" s="21">
        <f t="shared" si="753"/>
        <v>2</v>
      </c>
      <c r="AG648" s="11">
        <f t="shared" si="728"/>
        <v>45200</v>
      </c>
      <c r="AH648" s="21">
        <f>AH278</f>
        <v>53</v>
      </c>
      <c r="AI648" s="21">
        <f t="shared" ref="AI648:AM648" si="754">AI278</f>
        <v>7986.46</v>
      </c>
      <c r="AJ648" s="21">
        <f t="shared" si="754"/>
        <v>3.7</v>
      </c>
      <c r="AK648" s="21">
        <f t="shared" si="754"/>
        <v>0</v>
      </c>
      <c r="AL648" s="21">
        <f t="shared" si="754"/>
        <v>0</v>
      </c>
      <c r="AM648" s="21">
        <f t="shared" si="754"/>
        <v>1</v>
      </c>
      <c r="AO648" s="11">
        <f t="shared" si="729"/>
        <v>45200</v>
      </c>
      <c r="AP648" s="21">
        <f>AP278</f>
        <v>72</v>
      </c>
      <c r="AQ648" s="21">
        <f t="shared" ref="AQ648:AU648" si="755">AQ278</f>
        <v>4066.95</v>
      </c>
      <c r="AR648" s="21">
        <f t="shared" si="755"/>
        <v>0</v>
      </c>
      <c r="AS648" s="21">
        <f t="shared" si="755"/>
        <v>46.07</v>
      </c>
      <c r="AT648" s="21">
        <f t="shared" si="755"/>
        <v>-80.400000000000006</v>
      </c>
      <c r="AU648" s="21">
        <f t="shared" si="755"/>
        <v>0</v>
      </c>
      <c r="AW648" s="11">
        <f t="shared" si="730"/>
        <v>45200</v>
      </c>
      <c r="AX648" s="21">
        <f>AX278</f>
        <v>48</v>
      </c>
      <c r="AY648" s="21">
        <f t="shared" ref="AY648:BC648" si="756">AY278</f>
        <v>5342.62</v>
      </c>
      <c r="AZ648" s="21">
        <f t="shared" si="756"/>
        <v>77.599999999999994</v>
      </c>
      <c r="BA648" s="21">
        <f t="shared" si="756"/>
        <v>0</v>
      </c>
      <c r="BB648" s="21">
        <f t="shared" si="756"/>
        <v>88.3</v>
      </c>
      <c r="BC648" s="21">
        <f t="shared" si="756"/>
        <v>0</v>
      </c>
      <c r="BE648" s="11">
        <f t="shared" si="731"/>
        <v>45200</v>
      </c>
      <c r="BF648" s="21">
        <f>BF278</f>
        <v>39</v>
      </c>
      <c r="BG648" s="21">
        <f t="shared" ref="BG648:BK648" si="757">BG278</f>
        <v>4479.34</v>
      </c>
      <c r="BH648" s="21">
        <f t="shared" si="757"/>
        <v>54.77</v>
      </c>
      <c r="BI648" s="21">
        <f t="shared" si="757"/>
        <v>0</v>
      </c>
      <c r="BJ648" s="21">
        <f t="shared" si="757"/>
        <v>0</v>
      </c>
      <c r="BK648" s="21">
        <f t="shared" si="757"/>
        <v>0</v>
      </c>
      <c r="BM648" s="11">
        <f t="shared" si="732"/>
        <v>45200</v>
      </c>
      <c r="BN648" s="21">
        <f>BN278</f>
        <v>43</v>
      </c>
      <c r="BO648" s="21">
        <f t="shared" ref="BO648:BS648" si="758">BO278</f>
        <v>3439.14</v>
      </c>
      <c r="BP648" s="21">
        <f t="shared" si="758"/>
        <v>62</v>
      </c>
      <c r="BQ648" s="21">
        <f t="shared" si="758"/>
        <v>0</v>
      </c>
      <c r="BR648" s="21">
        <f t="shared" si="758"/>
        <v>60</v>
      </c>
      <c r="BS648" s="21">
        <f t="shared" si="758"/>
        <v>0</v>
      </c>
      <c r="BU648" s="11">
        <f t="shared" si="733"/>
        <v>45200</v>
      </c>
      <c r="BV648" s="21">
        <f>BV278</f>
        <v>19</v>
      </c>
      <c r="BW648" s="21">
        <f t="shared" ref="BW648:CA648" si="759">BW278</f>
        <v>2350.8000000000002</v>
      </c>
      <c r="BX648" s="21">
        <f t="shared" si="759"/>
        <v>32.5</v>
      </c>
      <c r="BY648" s="21">
        <f t="shared" si="759"/>
        <v>0</v>
      </c>
      <c r="BZ648" s="21">
        <f t="shared" si="759"/>
        <v>0</v>
      </c>
      <c r="CA648" s="21">
        <f t="shared" si="759"/>
        <v>0</v>
      </c>
      <c r="CC648" s="11">
        <f t="shared" si="734"/>
        <v>45200</v>
      </c>
      <c r="CD648" s="21">
        <f>CD278</f>
        <v>39</v>
      </c>
      <c r="CE648" s="21">
        <f t="shared" ref="CE648:CI648" si="760">CE278</f>
        <v>4616.08</v>
      </c>
      <c r="CF648" s="21">
        <f t="shared" si="760"/>
        <v>72.5</v>
      </c>
      <c r="CG648" s="21">
        <f t="shared" si="760"/>
        <v>470.4</v>
      </c>
      <c r="CH648" s="21">
        <f t="shared" si="760"/>
        <v>0</v>
      </c>
      <c r="CI648" s="21">
        <f t="shared" si="760"/>
        <v>2</v>
      </c>
      <c r="CK648" s="11">
        <f t="shared" si="735"/>
        <v>45200</v>
      </c>
      <c r="CL648" s="21">
        <f>CL278</f>
        <v>16</v>
      </c>
      <c r="CM648" s="21">
        <f t="shared" ref="CM648:CQ648" si="761">CM278</f>
        <v>1217.81</v>
      </c>
      <c r="CN648" s="21">
        <f t="shared" si="761"/>
        <v>0</v>
      </c>
      <c r="CO648" s="21">
        <f t="shared" si="761"/>
        <v>0</v>
      </c>
      <c r="CP648" s="21">
        <f t="shared" si="761"/>
        <v>0</v>
      </c>
      <c r="CQ648" s="21">
        <f t="shared" si="761"/>
        <v>0</v>
      </c>
      <c r="CS648" s="11">
        <f t="shared" si="736"/>
        <v>45200</v>
      </c>
      <c r="CT648" s="21">
        <f>CT278</f>
        <v>0</v>
      </c>
      <c r="CU648" s="21">
        <f t="shared" ref="CU648:CY648" si="762">CU278</f>
        <v>0</v>
      </c>
      <c r="CV648" s="21">
        <f t="shared" si="762"/>
        <v>0</v>
      </c>
      <c r="CW648" s="21">
        <f t="shared" si="762"/>
        <v>0</v>
      </c>
      <c r="CX648" s="21">
        <f t="shared" si="762"/>
        <v>0</v>
      </c>
      <c r="CY648" s="21">
        <f t="shared" si="762"/>
        <v>0</v>
      </c>
      <c r="DA648" s="11">
        <f t="shared" si="737"/>
        <v>45200</v>
      </c>
      <c r="DB648" s="21">
        <f>DB278</f>
        <v>0</v>
      </c>
      <c r="DC648" s="21">
        <f t="shared" ref="DC648:DG648" si="763">DC278</f>
        <v>0</v>
      </c>
      <c r="DD648" s="21">
        <f t="shared" si="763"/>
        <v>0</v>
      </c>
      <c r="DE648" s="21">
        <f t="shared" si="763"/>
        <v>0</v>
      </c>
      <c r="DF648" s="21">
        <f t="shared" si="763"/>
        <v>0</v>
      </c>
      <c r="DG648" s="21">
        <f t="shared" si="763"/>
        <v>0</v>
      </c>
      <c r="DI648" s="11">
        <f t="shared" si="738"/>
        <v>45200</v>
      </c>
      <c r="DJ648" s="21">
        <f>DJ278</f>
        <v>0</v>
      </c>
      <c r="DK648" s="21">
        <f t="shared" ref="DK648:DO648" si="764">DK278</f>
        <v>0</v>
      </c>
      <c r="DL648" s="21">
        <f t="shared" si="764"/>
        <v>0</v>
      </c>
      <c r="DM648" s="21">
        <f t="shared" si="764"/>
        <v>0</v>
      </c>
      <c r="DN648" s="21">
        <f t="shared" si="764"/>
        <v>0</v>
      </c>
      <c r="DO648" s="21">
        <f t="shared" si="764"/>
        <v>0</v>
      </c>
      <c r="DP648" s="56"/>
      <c r="DQ648" s="56"/>
      <c r="DR648" s="56"/>
      <c r="DS648" s="56"/>
    </row>
    <row r="649" spans="1:123" x14ac:dyDescent="0.3">
      <c r="A649" s="11">
        <f t="shared" si="724"/>
        <v>45201</v>
      </c>
      <c r="B649" s="8">
        <f t="shared" ref="B649:B678" si="765">B279+B648</f>
        <v>70</v>
      </c>
      <c r="C649" s="8">
        <f t="shared" ref="C649:C678" si="766">C279+C648</f>
        <v>9105.57</v>
      </c>
      <c r="D649" s="8">
        <f t="shared" ref="D649:D678" si="767">D279+D648</f>
        <v>0</v>
      </c>
      <c r="E649" s="8">
        <f t="shared" ref="E649:E678" si="768">E279+E648</f>
        <v>61</v>
      </c>
      <c r="F649" s="8">
        <f t="shared" ref="F649:F678" si="769">F279+F648</f>
        <v>6</v>
      </c>
      <c r="G649" s="8">
        <f t="shared" ref="G649:G678" si="770">G279+G648</f>
        <v>0</v>
      </c>
      <c r="I649" s="11">
        <f t="shared" si="725"/>
        <v>45201</v>
      </c>
      <c r="J649" s="8">
        <f t="shared" ref="J649:O664" si="771">J279+J648</f>
        <v>124</v>
      </c>
      <c r="K649" s="8">
        <f t="shared" si="771"/>
        <v>25089.7</v>
      </c>
      <c r="L649" s="8">
        <f t="shared" si="771"/>
        <v>40.33</v>
      </c>
      <c r="M649" s="8">
        <f t="shared" si="771"/>
        <v>0</v>
      </c>
      <c r="N649" s="8">
        <f t="shared" si="771"/>
        <v>0</v>
      </c>
      <c r="O649" s="8">
        <f t="shared" si="771"/>
        <v>0</v>
      </c>
      <c r="Q649" s="11">
        <f t="shared" si="726"/>
        <v>45201</v>
      </c>
      <c r="R649" s="8">
        <f t="shared" ref="R649:W664" si="772">R279+R648</f>
        <v>44</v>
      </c>
      <c r="S649" s="8">
        <f t="shared" si="772"/>
        <v>4488.03</v>
      </c>
      <c r="T649" s="8">
        <f t="shared" si="772"/>
        <v>62.75</v>
      </c>
      <c r="U649" s="8">
        <f t="shared" si="772"/>
        <v>0</v>
      </c>
      <c r="V649" s="8">
        <f t="shared" si="772"/>
        <v>0.7</v>
      </c>
      <c r="W649" s="8">
        <f t="shared" si="772"/>
        <v>0</v>
      </c>
      <c r="Y649" s="11">
        <f t="shared" si="727"/>
        <v>45201</v>
      </c>
      <c r="Z649" s="8">
        <f t="shared" ref="Z649:AE664" si="773">Z279+Z648</f>
        <v>135</v>
      </c>
      <c r="AA649" s="8">
        <f t="shared" si="773"/>
        <v>17719.53</v>
      </c>
      <c r="AB649" s="8">
        <f t="shared" si="773"/>
        <v>11.11</v>
      </c>
      <c r="AC649" s="8">
        <f t="shared" si="773"/>
        <v>0</v>
      </c>
      <c r="AD649" s="8">
        <f t="shared" si="773"/>
        <v>39.6</v>
      </c>
      <c r="AE649" s="8">
        <f t="shared" si="773"/>
        <v>5</v>
      </c>
      <c r="AG649" s="11">
        <f t="shared" si="728"/>
        <v>45201</v>
      </c>
      <c r="AH649" s="8">
        <f t="shared" ref="AH649:AM664" si="774">AH279+AH648</f>
        <v>119</v>
      </c>
      <c r="AI649" s="8">
        <f t="shared" si="774"/>
        <v>18624.650000000001</v>
      </c>
      <c r="AJ649" s="8">
        <f t="shared" si="774"/>
        <v>12.95</v>
      </c>
      <c r="AK649" s="8">
        <f t="shared" si="774"/>
        <v>0</v>
      </c>
      <c r="AL649" s="8">
        <f t="shared" si="774"/>
        <v>233.58</v>
      </c>
      <c r="AM649" s="8">
        <f t="shared" si="774"/>
        <v>3</v>
      </c>
      <c r="AO649" s="11">
        <f t="shared" si="729"/>
        <v>45201</v>
      </c>
      <c r="AP649" s="8">
        <f t="shared" ref="AP649:AU664" si="775">AP279+AP648</f>
        <v>133</v>
      </c>
      <c r="AQ649" s="8">
        <f t="shared" si="775"/>
        <v>9590.93</v>
      </c>
      <c r="AR649" s="8">
        <f t="shared" si="775"/>
        <v>0</v>
      </c>
      <c r="AS649" s="8">
        <f t="shared" si="775"/>
        <v>104.33</v>
      </c>
      <c r="AT649" s="8">
        <f t="shared" si="775"/>
        <v>28.599999999999994</v>
      </c>
      <c r="AU649" s="8">
        <f t="shared" si="775"/>
        <v>0</v>
      </c>
      <c r="AW649" s="11">
        <f t="shared" si="730"/>
        <v>45201</v>
      </c>
      <c r="AX649" s="8">
        <f t="shared" ref="AX649:BC664" si="776">AX279+AX648</f>
        <v>95</v>
      </c>
      <c r="AY649" s="8">
        <f t="shared" si="776"/>
        <v>11954.14</v>
      </c>
      <c r="AZ649" s="8">
        <f t="shared" si="776"/>
        <v>80.36999999999999</v>
      </c>
      <c r="BA649" s="8">
        <f t="shared" si="776"/>
        <v>0</v>
      </c>
      <c r="BB649" s="8">
        <f t="shared" si="776"/>
        <v>128.30000000000001</v>
      </c>
      <c r="BC649" s="8">
        <f t="shared" si="776"/>
        <v>0</v>
      </c>
      <c r="BE649" s="11">
        <f t="shared" si="731"/>
        <v>45201</v>
      </c>
      <c r="BF649" s="8">
        <f t="shared" ref="BF649:BK664" si="777">BF279+BF648</f>
        <v>101</v>
      </c>
      <c r="BG649" s="8">
        <f t="shared" si="777"/>
        <v>12176.95</v>
      </c>
      <c r="BH649" s="8">
        <f t="shared" si="777"/>
        <v>158.25</v>
      </c>
      <c r="BI649" s="8">
        <f t="shared" si="777"/>
        <v>0</v>
      </c>
      <c r="BJ649" s="8">
        <f t="shared" si="777"/>
        <v>-120.29</v>
      </c>
      <c r="BK649" s="8">
        <f t="shared" si="777"/>
        <v>0</v>
      </c>
      <c r="BM649" s="11">
        <f t="shared" si="732"/>
        <v>45201</v>
      </c>
      <c r="BN649" s="8">
        <f t="shared" ref="BN649:BS664" si="778">BN279+BN648</f>
        <v>87</v>
      </c>
      <c r="BO649" s="8">
        <f t="shared" si="778"/>
        <v>7155.7</v>
      </c>
      <c r="BP649" s="8">
        <f t="shared" si="778"/>
        <v>123</v>
      </c>
      <c r="BQ649" s="8">
        <f t="shared" si="778"/>
        <v>0</v>
      </c>
      <c r="BR649" s="8">
        <f t="shared" si="778"/>
        <v>60</v>
      </c>
      <c r="BS649" s="8">
        <f t="shared" si="778"/>
        <v>0</v>
      </c>
      <c r="BU649" s="11">
        <f t="shared" si="733"/>
        <v>45201</v>
      </c>
      <c r="BV649" s="8">
        <f t="shared" ref="BV649:CA664" si="779">BV279+BV648</f>
        <v>30</v>
      </c>
      <c r="BW649" s="8">
        <f t="shared" si="779"/>
        <v>3666.3500000000004</v>
      </c>
      <c r="BX649" s="8">
        <f t="shared" si="779"/>
        <v>44.5</v>
      </c>
      <c r="BY649" s="8">
        <f t="shared" si="779"/>
        <v>0</v>
      </c>
      <c r="BZ649" s="8">
        <f t="shared" si="779"/>
        <v>0</v>
      </c>
      <c r="CA649" s="8">
        <f t="shared" si="779"/>
        <v>0</v>
      </c>
      <c r="CC649" s="11">
        <f t="shared" si="734"/>
        <v>45201</v>
      </c>
      <c r="CD649" s="8">
        <f t="shared" ref="CD649:CI664" si="780">CD279+CD648</f>
        <v>109</v>
      </c>
      <c r="CE649" s="8">
        <f t="shared" si="780"/>
        <v>13655.77</v>
      </c>
      <c r="CF649" s="8">
        <f t="shared" si="780"/>
        <v>118</v>
      </c>
      <c r="CG649" s="8">
        <f t="shared" si="780"/>
        <v>663.34999999999991</v>
      </c>
      <c r="CH649" s="8">
        <f t="shared" si="780"/>
        <v>10</v>
      </c>
      <c r="CI649" s="8">
        <f t="shared" si="780"/>
        <v>3</v>
      </c>
      <c r="CK649" s="11">
        <f t="shared" si="735"/>
        <v>45201</v>
      </c>
      <c r="CL649" s="8">
        <f t="shared" ref="CL649:CQ664" si="781">CL279+CL648</f>
        <v>34</v>
      </c>
      <c r="CM649" s="8">
        <f t="shared" si="781"/>
        <v>2630.67</v>
      </c>
      <c r="CN649" s="8">
        <f t="shared" si="781"/>
        <v>0</v>
      </c>
      <c r="CO649" s="8">
        <f t="shared" si="781"/>
        <v>2.5</v>
      </c>
      <c r="CP649" s="8">
        <f t="shared" si="781"/>
        <v>20</v>
      </c>
      <c r="CQ649" s="8">
        <f t="shared" si="781"/>
        <v>0</v>
      </c>
      <c r="CS649" s="11">
        <f t="shared" si="736"/>
        <v>45201</v>
      </c>
      <c r="CT649" s="8">
        <f t="shared" ref="CT649:CT678" si="782">CT279+CT648</f>
        <v>0</v>
      </c>
      <c r="CU649" s="8">
        <f t="shared" ref="CU649:CU678" si="783">CU279+CU648</f>
        <v>0</v>
      </c>
      <c r="CV649" s="8">
        <f t="shared" ref="CV649:CV678" si="784">CV279+CV648</f>
        <v>0</v>
      </c>
      <c r="CW649" s="8">
        <f t="shared" ref="CW649:CW678" si="785">CW279+CW648</f>
        <v>0</v>
      </c>
      <c r="CX649" s="8">
        <f t="shared" ref="CX649:CX678" si="786">CX279+CX648</f>
        <v>0</v>
      </c>
      <c r="CY649" s="8">
        <f t="shared" ref="CY649:CY678" si="787">CY279+CY648</f>
        <v>0</v>
      </c>
      <c r="DA649" s="11">
        <f t="shared" si="737"/>
        <v>45201</v>
      </c>
      <c r="DB649" s="8">
        <f t="shared" ref="DB649:DB678" si="788">DB279+DB648</f>
        <v>0</v>
      </c>
      <c r="DC649" s="8">
        <f t="shared" ref="DC649:DC678" si="789">DC279+DC648</f>
        <v>0</v>
      </c>
      <c r="DD649" s="8">
        <f t="shared" ref="DD649:DD678" si="790">DD279+DD648</f>
        <v>0</v>
      </c>
      <c r="DE649" s="8">
        <f t="shared" ref="DE649:DE678" si="791">DE279+DE648</f>
        <v>0</v>
      </c>
      <c r="DF649" s="8">
        <f t="shared" ref="DF649:DF678" si="792">DF279+DF648</f>
        <v>0</v>
      </c>
      <c r="DG649" s="8">
        <f t="shared" ref="DG649:DG678" si="793">DG279+DG648</f>
        <v>0</v>
      </c>
      <c r="DI649" s="11">
        <f t="shared" si="738"/>
        <v>45201</v>
      </c>
      <c r="DJ649" s="8">
        <f t="shared" ref="DJ649:DJ678" si="794">DJ279+DJ648</f>
        <v>0</v>
      </c>
      <c r="DK649" s="8">
        <f t="shared" ref="DK649:DK678" si="795">DK279+DK648</f>
        <v>0</v>
      </c>
      <c r="DL649" s="8">
        <f t="shared" ref="DL649:DL678" si="796">DL279+DL648</f>
        <v>0</v>
      </c>
      <c r="DM649" s="8">
        <f t="shared" ref="DM649:DM678" si="797">DM279+DM648</f>
        <v>0</v>
      </c>
      <c r="DN649" s="8">
        <f t="shared" ref="DN649:DN678" si="798">DN279+DN648</f>
        <v>0</v>
      </c>
      <c r="DO649" s="8">
        <f t="shared" ref="DO649:DO678" si="799">DO279+DO648</f>
        <v>0</v>
      </c>
      <c r="DP649" s="56"/>
      <c r="DQ649" s="56"/>
      <c r="DR649" s="56"/>
      <c r="DS649" s="56"/>
    </row>
    <row r="650" spans="1:123" x14ac:dyDescent="0.3">
      <c r="A650" s="11">
        <f t="shared" si="724"/>
        <v>45202</v>
      </c>
      <c r="B650" s="8">
        <f t="shared" si="765"/>
        <v>111</v>
      </c>
      <c r="C650" s="8">
        <f t="shared" si="766"/>
        <v>14918.86</v>
      </c>
      <c r="D650" s="8">
        <f t="shared" si="767"/>
        <v>0</v>
      </c>
      <c r="E650" s="8">
        <f t="shared" si="768"/>
        <v>75</v>
      </c>
      <c r="F650" s="8">
        <f t="shared" si="769"/>
        <v>6</v>
      </c>
      <c r="G650" s="8">
        <f t="shared" si="770"/>
        <v>0</v>
      </c>
      <c r="I650" s="11">
        <f t="shared" si="725"/>
        <v>45202</v>
      </c>
      <c r="J650" s="8">
        <f t="shared" si="771"/>
        <v>191</v>
      </c>
      <c r="K650" s="8">
        <f t="shared" si="771"/>
        <v>38972.75</v>
      </c>
      <c r="L650" s="8">
        <f t="shared" si="771"/>
        <v>45.989999999999995</v>
      </c>
      <c r="M650" s="8">
        <f t="shared" si="771"/>
        <v>0</v>
      </c>
      <c r="N650" s="8">
        <f t="shared" si="771"/>
        <v>0</v>
      </c>
      <c r="O650" s="8">
        <f t="shared" si="771"/>
        <v>0</v>
      </c>
      <c r="Q650" s="11">
        <f t="shared" si="726"/>
        <v>45202</v>
      </c>
      <c r="R650" s="8">
        <f t="shared" si="772"/>
        <v>89</v>
      </c>
      <c r="S650" s="8">
        <f t="shared" si="772"/>
        <v>9220.48</v>
      </c>
      <c r="T650" s="8">
        <f t="shared" si="772"/>
        <v>104.25</v>
      </c>
      <c r="U650" s="8">
        <f t="shared" si="772"/>
        <v>0</v>
      </c>
      <c r="V650" s="8">
        <f t="shared" si="772"/>
        <v>0.7</v>
      </c>
      <c r="W650" s="8">
        <f t="shared" si="772"/>
        <v>0</v>
      </c>
      <c r="Y650" s="11">
        <f t="shared" si="727"/>
        <v>45202</v>
      </c>
      <c r="Z650" s="8">
        <f t="shared" si="773"/>
        <v>206</v>
      </c>
      <c r="AA650" s="8">
        <f t="shared" si="773"/>
        <v>27147.759999999998</v>
      </c>
      <c r="AB650" s="8">
        <f t="shared" si="773"/>
        <v>81.44</v>
      </c>
      <c r="AC650" s="8">
        <f t="shared" si="773"/>
        <v>0</v>
      </c>
      <c r="AD650" s="8">
        <f t="shared" si="773"/>
        <v>209.15</v>
      </c>
      <c r="AE650" s="8">
        <f t="shared" si="773"/>
        <v>6</v>
      </c>
      <c r="AG650" s="11">
        <f t="shared" si="728"/>
        <v>45202</v>
      </c>
      <c r="AH650" s="8">
        <f t="shared" si="774"/>
        <v>181</v>
      </c>
      <c r="AI650" s="8">
        <f t="shared" si="774"/>
        <v>28103.53</v>
      </c>
      <c r="AJ650" s="8">
        <f t="shared" si="774"/>
        <v>24.06</v>
      </c>
      <c r="AK650" s="8">
        <f t="shared" si="774"/>
        <v>0</v>
      </c>
      <c r="AL650" s="8">
        <f t="shared" si="774"/>
        <v>470.73</v>
      </c>
      <c r="AM650" s="8">
        <f t="shared" si="774"/>
        <v>3</v>
      </c>
      <c r="AO650" s="11">
        <f t="shared" si="729"/>
        <v>45202</v>
      </c>
      <c r="AP650" s="8">
        <f t="shared" si="775"/>
        <v>199</v>
      </c>
      <c r="AQ650" s="8">
        <f t="shared" si="775"/>
        <v>15546.869999999999</v>
      </c>
      <c r="AR650" s="8">
        <f t="shared" si="775"/>
        <v>0</v>
      </c>
      <c r="AS650" s="8">
        <f t="shared" si="775"/>
        <v>144.82999999999998</v>
      </c>
      <c r="AT650" s="8">
        <f t="shared" si="775"/>
        <v>-85.84</v>
      </c>
      <c r="AU650" s="8">
        <f t="shared" si="775"/>
        <v>0</v>
      </c>
      <c r="AW650" s="11">
        <f t="shared" si="730"/>
        <v>45202</v>
      </c>
      <c r="AX650" s="8">
        <f t="shared" si="776"/>
        <v>154</v>
      </c>
      <c r="AY650" s="8">
        <f t="shared" si="776"/>
        <v>20369.939999999999</v>
      </c>
      <c r="AZ650" s="8">
        <f t="shared" si="776"/>
        <v>99.769999999999982</v>
      </c>
      <c r="BA650" s="8">
        <f t="shared" si="776"/>
        <v>0</v>
      </c>
      <c r="BB650" s="8">
        <f t="shared" si="776"/>
        <v>227.4</v>
      </c>
      <c r="BC650" s="8">
        <f t="shared" si="776"/>
        <v>1</v>
      </c>
      <c r="BE650" s="11">
        <f t="shared" si="731"/>
        <v>45202</v>
      </c>
      <c r="BF650" s="8">
        <f t="shared" si="777"/>
        <v>164</v>
      </c>
      <c r="BG650" s="8">
        <f t="shared" si="777"/>
        <v>19838.010000000002</v>
      </c>
      <c r="BH650" s="8">
        <f t="shared" si="777"/>
        <v>189.34</v>
      </c>
      <c r="BI650" s="8">
        <f t="shared" si="777"/>
        <v>0</v>
      </c>
      <c r="BJ650" s="8">
        <f t="shared" si="777"/>
        <v>-15.340000000000003</v>
      </c>
      <c r="BK650" s="8">
        <f t="shared" si="777"/>
        <v>1</v>
      </c>
      <c r="BM650" s="11">
        <f t="shared" si="732"/>
        <v>45202</v>
      </c>
      <c r="BN650" s="8">
        <f t="shared" si="778"/>
        <v>128</v>
      </c>
      <c r="BO650" s="8">
        <f t="shared" si="778"/>
        <v>10636.23</v>
      </c>
      <c r="BP650" s="8">
        <f t="shared" si="778"/>
        <v>145</v>
      </c>
      <c r="BQ650" s="8">
        <f t="shared" si="778"/>
        <v>0</v>
      </c>
      <c r="BR650" s="8">
        <f t="shared" si="778"/>
        <v>60</v>
      </c>
      <c r="BS650" s="8">
        <f t="shared" si="778"/>
        <v>0</v>
      </c>
      <c r="BU650" s="11">
        <f t="shared" si="733"/>
        <v>45202</v>
      </c>
      <c r="BV650" s="8">
        <f t="shared" si="779"/>
        <v>53</v>
      </c>
      <c r="BW650" s="8">
        <f t="shared" si="779"/>
        <v>6188.2000000000007</v>
      </c>
      <c r="BX650" s="8">
        <f t="shared" si="779"/>
        <v>60.5</v>
      </c>
      <c r="BY650" s="8">
        <f t="shared" si="779"/>
        <v>0</v>
      </c>
      <c r="BZ650" s="8">
        <f t="shared" si="779"/>
        <v>0</v>
      </c>
      <c r="CA650" s="8">
        <f t="shared" si="779"/>
        <v>0</v>
      </c>
      <c r="CC650" s="11">
        <f t="shared" si="734"/>
        <v>45202</v>
      </c>
      <c r="CD650" s="8">
        <f t="shared" si="780"/>
        <v>197</v>
      </c>
      <c r="CE650" s="8">
        <f t="shared" si="780"/>
        <v>24641.61</v>
      </c>
      <c r="CF650" s="8">
        <f t="shared" si="780"/>
        <v>180</v>
      </c>
      <c r="CG650" s="8">
        <f t="shared" si="780"/>
        <v>688.34999999999991</v>
      </c>
      <c r="CH650" s="8">
        <f t="shared" si="780"/>
        <v>10</v>
      </c>
      <c r="CI650" s="8">
        <f t="shared" si="780"/>
        <v>4</v>
      </c>
      <c r="CK650" s="11">
        <f t="shared" si="735"/>
        <v>45202</v>
      </c>
      <c r="CL650" s="8">
        <f t="shared" si="781"/>
        <v>49</v>
      </c>
      <c r="CM650" s="8">
        <f t="shared" si="781"/>
        <v>3835.44</v>
      </c>
      <c r="CN650" s="8">
        <f t="shared" si="781"/>
        <v>0</v>
      </c>
      <c r="CO650" s="8">
        <f t="shared" si="781"/>
        <v>2.5</v>
      </c>
      <c r="CP650" s="8">
        <f t="shared" si="781"/>
        <v>47.34</v>
      </c>
      <c r="CQ650" s="8">
        <f t="shared" si="781"/>
        <v>0</v>
      </c>
      <c r="CS650" s="11">
        <f t="shared" si="736"/>
        <v>45202</v>
      </c>
      <c r="CT650" s="8">
        <f t="shared" si="782"/>
        <v>0</v>
      </c>
      <c r="CU650" s="8">
        <f t="shared" si="783"/>
        <v>0</v>
      </c>
      <c r="CV650" s="8">
        <f t="shared" si="784"/>
        <v>0</v>
      </c>
      <c r="CW650" s="8">
        <f t="shared" si="785"/>
        <v>0</v>
      </c>
      <c r="CX650" s="8">
        <f t="shared" si="786"/>
        <v>0</v>
      </c>
      <c r="CY650" s="8">
        <f t="shared" si="787"/>
        <v>0</v>
      </c>
      <c r="DA650" s="11">
        <f t="shared" si="737"/>
        <v>45202</v>
      </c>
      <c r="DB650" s="8">
        <f t="shared" si="788"/>
        <v>0</v>
      </c>
      <c r="DC650" s="8">
        <f t="shared" si="789"/>
        <v>0</v>
      </c>
      <c r="DD650" s="8">
        <f t="shared" si="790"/>
        <v>0</v>
      </c>
      <c r="DE650" s="8">
        <f t="shared" si="791"/>
        <v>0</v>
      </c>
      <c r="DF650" s="8">
        <f t="shared" si="792"/>
        <v>0</v>
      </c>
      <c r="DG650" s="8">
        <f t="shared" si="793"/>
        <v>0</v>
      </c>
      <c r="DI650" s="11">
        <f t="shared" si="738"/>
        <v>45202</v>
      </c>
      <c r="DJ650" s="8">
        <f t="shared" si="794"/>
        <v>0</v>
      </c>
      <c r="DK650" s="8">
        <f t="shared" si="795"/>
        <v>0</v>
      </c>
      <c r="DL650" s="8">
        <f t="shared" si="796"/>
        <v>0</v>
      </c>
      <c r="DM650" s="8">
        <f t="shared" si="797"/>
        <v>0</v>
      </c>
      <c r="DN650" s="8">
        <f t="shared" si="798"/>
        <v>0</v>
      </c>
      <c r="DO650" s="8">
        <f t="shared" si="799"/>
        <v>0</v>
      </c>
      <c r="DP650" s="56"/>
      <c r="DQ650" s="56"/>
      <c r="DR650" s="56"/>
      <c r="DS650" s="56"/>
    </row>
    <row r="651" spans="1:123" x14ac:dyDescent="0.3">
      <c r="A651" s="11">
        <f t="shared" si="724"/>
        <v>45203</v>
      </c>
      <c r="B651" s="8">
        <f t="shared" si="765"/>
        <v>153</v>
      </c>
      <c r="C651" s="8">
        <f t="shared" si="766"/>
        <v>20490.05</v>
      </c>
      <c r="D651" s="8">
        <f t="shared" si="767"/>
        <v>0</v>
      </c>
      <c r="E651" s="8">
        <f t="shared" si="768"/>
        <v>96</v>
      </c>
      <c r="F651" s="8">
        <f t="shared" si="769"/>
        <v>31</v>
      </c>
      <c r="G651" s="8">
        <f t="shared" si="770"/>
        <v>0</v>
      </c>
      <c r="I651" s="11">
        <f t="shared" si="725"/>
        <v>45203</v>
      </c>
      <c r="J651" s="8">
        <f t="shared" si="771"/>
        <v>258</v>
      </c>
      <c r="K651" s="8">
        <f t="shared" si="771"/>
        <v>52942.35</v>
      </c>
      <c r="L651" s="8">
        <f t="shared" si="771"/>
        <v>73.819999999999993</v>
      </c>
      <c r="M651" s="8">
        <f t="shared" si="771"/>
        <v>0</v>
      </c>
      <c r="N651" s="8">
        <f t="shared" si="771"/>
        <v>0</v>
      </c>
      <c r="O651" s="8">
        <f t="shared" si="771"/>
        <v>0</v>
      </c>
      <c r="Q651" s="11">
        <f t="shared" si="726"/>
        <v>45203</v>
      </c>
      <c r="R651" s="8">
        <f t="shared" si="772"/>
        <v>122</v>
      </c>
      <c r="S651" s="8">
        <f t="shared" si="772"/>
        <v>12438.65</v>
      </c>
      <c r="T651" s="8">
        <f t="shared" si="772"/>
        <v>111.25</v>
      </c>
      <c r="U651" s="8">
        <f t="shared" si="772"/>
        <v>0</v>
      </c>
      <c r="V651" s="8">
        <f t="shared" si="772"/>
        <v>0.7</v>
      </c>
      <c r="W651" s="8">
        <f t="shared" si="772"/>
        <v>0</v>
      </c>
      <c r="Y651" s="11">
        <f t="shared" si="727"/>
        <v>45203</v>
      </c>
      <c r="Z651" s="8">
        <f t="shared" si="773"/>
        <v>282</v>
      </c>
      <c r="AA651" s="8">
        <f t="shared" si="773"/>
        <v>37594.36</v>
      </c>
      <c r="AB651" s="8">
        <f t="shared" si="773"/>
        <v>126.78999999999999</v>
      </c>
      <c r="AC651" s="8">
        <f t="shared" si="773"/>
        <v>0</v>
      </c>
      <c r="AD651" s="8">
        <f t="shared" si="773"/>
        <v>283.89999999999998</v>
      </c>
      <c r="AE651" s="8">
        <f t="shared" si="773"/>
        <v>8</v>
      </c>
      <c r="AG651" s="11">
        <f t="shared" si="728"/>
        <v>45203</v>
      </c>
      <c r="AH651" s="8">
        <f t="shared" si="774"/>
        <v>245</v>
      </c>
      <c r="AI651" s="8">
        <f t="shared" si="774"/>
        <v>37888.69</v>
      </c>
      <c r="AJ651" s="8">
        <f t="shared" si="774"/>
        <v>34.239999999999995</v>
      </c>
      <c r="AK651" s="8">
        <f t="shared" si="774"/>
        <v>0</v>
      </c>
      <c r="AL651" s="8">
        <f t="shared" si="774"/>
        <v>480.63</v>
      </c>
      <c r="AM651" s="8">
        <f t="shared" si="774"/>
        <v>4</v>
      </c>
      <c r="AO651" s="11">
        <f t="shared" si="729"/>
        <v>45203</v>
      </c>
      <c r="AP651" s="8">
        <f t="shared" si="775"/>
        <v>268</v>
      </c>
      <c r="AQ651" s="8">
        <f t="shared" si="775"/>
        <v>21703.8</v>
      </c>
      <c r="AR651" s="8">
        <f t="shared" si="775"/>
        <v>0</v>
      </c>
      <c r="AS651" s="8">
        <f t="shared" si="775"/>
        <v>222.82999999999998</v>
      </c>
      <c r="AT651" s="8">
        <f t="shared" si="775"/>
        <v>-85.84</v>
      </c>
      <c r="AU651" s="8">
        <f t="shared" si="775"/>
        <v>0</v>
      </c>
      <c r="AW651" s="11">
        <f t="shared" si="730"/>
        <v>45203</v>
      </c>
      <c r="AX651" s="8">
        <f t="shared" si="776"/>
        <v>217</v>
      </c>
      <c r="AY651" s="8">
        <f t="shared" si="776"/>
        <v>29217.089999999997</v>
      </c>
      <c r="AZ651" s="8">
        <f t="shared" si="776"/>
        <v>127.46999999999998</v>
      </c>
      <c r="BA651" s="8">
        <f t="shared" si="776"/>
        <v>0</v>
      </c>
      <c r="BB651" s="8">
        <f t="shared" si="776"/>
        <v>411.45000000000005</v>
      </c>
      <c r="BC651" s="8">
        <f t="shared" si="776"/>
        <v>2</v>
      </c>
      <c r="BE651" s="11">
        <f t="shared" si="731"/>
        <v>45203</v>
      </c>
      <c r="BF651" s="8">
        <f t="shared" si="777"/>
        <v>224</v>
      </c>
      <c r="BG651" s="8">
        <f t="shared" si="777"/>
        <v>27140.11</v>
      </c>
      <c r="BH651" s="8">
        <f t="shared" si="777"/>
        <v>214.87</v>
      </c>
      <c r="BI651" s="8">
        <f t="shared" si="777"/>
        <v>0</v>
      </c>
      <c r="BJ651" s="8">
        <f t="shared" si="777"/>
        <v>-15.340000000000003</v>
      </c>
      <c r="BK651" s="8">
        <f t="shared" si="777"/>
        <v>1</v>
      </c>
      <c r="BM651" s="11">
        <f t="shared" si="732"/>
        <v>45203</v>
      </c>
      <c r="BN651" s="8">
        <f t="shared" si="778"/>
        <v>174</v>
      </c>
      <c r="BO651" s="8">
        <f t="shared" si="778"/>
        <v>14223.029999999999</v>
      </c>
      <c r="BP651" s="8">
        <f t="shared" si="778"/>
        <v>149</v>
      </c>
      <c r="BQ651" s="8">
        <f t="shared" si="778"/>
        <v>0</v>
      </c>
      <c r="BR651" s="8">
        <f t="shared" si="778"/>
        <v>60</v>
      </c>
      <c r="BS651" s="8">
        <f t="shared" si="778"/>
        <v>0</v>
      </c>
      <c r="BU651" s="11">
        <f t="shared" si="733"/>
        <v>45203</v>
      </c>
      <c r="BV651" s="8">
        <f t="shared" si="779"/>
        <v>72</v>
      </c>
      <c r="BW651" s="8">
        <f t="shared" si="779"/>
        <v>8318.61</v>
      </c>
      <c r="BX651" s="8">
        <f t="shared" si="779"/>
        <v>107</v>
      </c>
      <c r="BY651" s="8">
        <f t="shared" si="779"/>
        <v>0</v>
      </c>
      <c r="BZ651" s="8">
        <f t="shared" si="779"/>
        <v>0</v>
      </c>
      <c r="CA651" s="8">
        <f t="shared" si="779"/>
        <v>0</v>
      </c>
      <c r="CC651" s="11">
        <f t="shared" si="734"/>
        <v>45203</v>
      </c>
      <c r="CD651" s="8">
        <f t="shared" si="780"/>
        <v>282</v>
      </c>
      <c r="CE651" s="8">
        <f t="shared" si="780"/>
        <v>34461.86</v>
      </c>
      <c r="CF651" s="8">
        <f t="shared" si="780"/>
        <v>258.51</v>
      </c>
      <c r="CG651" s="8">
        <f t="shared" si="780"/>
        <v>812.84999999999991</v>
      </c>
      <c r="CH651" s="8">
        <f t="shared" si="780"/>
        <v>10</v>
      </c>
      <c r="CI651" s="8">
        <f t="shared" si="780"/>
        <v>5</v>
      </c>
      <c r="CK651" s="11">
        <f t="shared" si="735"/>
        <v>45203</v>
      </c>
      <c r="CL651" s="8">
        <f t="shared" si="781"/>
        <v>63</v>
      </c>
      <c r="CM651" s="8">
        <f t="shared" si="781"/>
        <v>4927.28</v>
      </c>
      <c r="CN651" s="8">
        <f t="shared" si="781"/>
        <v>0</v>
      </c>
      <c r="CO651" s="8">
        <f t="shared" si="781"/>
        <v>132.5</v>
      </c>
      <c r="CP651" s="8">
        <f t="shared" si="781"/>
        <v>47.34</v>
      </c>
      <c r="CQ651" s="8">
        <f t="shared" si="781"/>
        <v>0</v>
      </c>
      <c r="CS651" s="11">
        <f t="shared" si="736"/>
        <v>45203</v>
      </c>
      <c r="CT651" s="8">
        <f t="shared" si="782"/>
        <v>0</v>
      </c>
      <c r="CU651" s="8">
        <f t="shared" si="783"/>
        <v>0</v>
      </c>
      <c r="CV651" s="8">
        <f t="shared" si="784"/>
        <v>0</v>
      </c>
      <c r="CW651" s="8">
        <f t="shared" si="785"/>
        <v>0</v>
      </c>
      <c r="CX651" s="8">
        <f t="shared" si="786"/>
        <v>0</v>
      </c>
      <c r="CY651" s="8">
        <f t="shared" si="787"/>
        <v>0</v>
      </c>
      <c r="DA651" s="11">
        <f t="shared" si="737"/>
        <v>45203</v>
      </c>
      <c r="DB651" s="8">
        <f t="shared" si="788"/>
        <v>0</v>
      </c>
      <c r="DC651" s="8">
        <f t="shared" si="789"/>
        <v>0</v>
      </c>
      <c r="DD651" s="8">
        <f t="shared" si="790"/>
        <v>0</v>
      </c>
      <c r="DE651" s="8">
        <f t="shared" si="791"/>
        <v>0</v>
      </c>
      <c r="DF651" s="8">
        <f t="shared" si="792"/>
        <v>0</v>
      </c>
      <c r="DG651" s="8">
        <f t="shared" si="793"/>
        <v>0</v>
      </c>
      <c r="DI651" s="11">
        <f t="shared" si="738"/>
        <v>45203</v>
      </c>
      <c r="DJ651" s="8">
        <f t="shared" si="794"/>
        <v>0</v>
      </c>
      <c r="DK651" s="8">
        <f t="shared" si="795"/>
        <v>0</v>
      </c>
      <c r="DL651" s="8">
        <f t="shared" si="796"/>
        <v>0</v>
      </c>
      <c r="DM651" s="8">
        <f t="shared" si="797"/>
        <v>0</v>
      </c>
      <c r="DN651" s="8">
        <f t="shared" si="798"/>
        <v>0</v>
      </c>
      <c r="DO651" s="8">
        <f t="shared" si="799"/>
        <v>0</v>
      </c>
      <c r="DP651" s="56"/>
      <c r="DQ651" s="56"/>
      <c r="DR651" s="56"/>
      <c r="DS651" s="56"/>
    </row>
    <row r="652" spans="1:123" x14ac:dyDescent="0.3">
      <c r="A652" s="11">
        <f t="shared" si="724"/>
        <v>45204</v>
      </c>
      <c r="B652" s="8">
        <f t="shared" si="765"/>
        <v>202</v>
      </c>
      <c r="C652" s="8">
        <f t="shared" si="766"/>
        <v>27256.54</v>
      </c>
      <c r="D652" s="8">
        <f t="shared" si="767"/>
        <v>0</v>
      </c>
      <c r="E652" s="8">
        <f t="shared" si="768"/>
        <v>107</v>
      </c>
      <c r="F652" s="8">
        <f t="shared" si="769"/>
        <v>31</v>
      </c>
      <c r="G652" s="8">
        <f t="shared" si="770"/>
        <v>0</v>
      </c>
      <c r="I652" s="11">
        <f t="shared" si="725"/>
        <v>45204</v>
      </c>
      <c r="J652" s="8">
        <f t="shared" si="771"/>
        <v>321</v>
      </c>
      <c r="K652" s="8">
        <f t="shared" si="771"/>
        <v>66114.77</v>
      </c>
      <c r="L652" s="8">
        <f t="shared" si="771"/>
        <v>92.69</v>
      </c>
      <c r="M652" s="8">
        <f t="shared" si="771"/>
        <v>0</v>
      </c>
      <c r="N652" s="8">
        <f t="shared" si="771"/>
        <v>0</v>
      </c>
      <c r="O652" s="8">
        <f t="shared" si="771"/>
        <v>0</v>
      </c>
      <c r="Q652" s="11">
        <f t="shared" si="726"/>
        <v>45204</v>
      </c>
      <c r="R652" s="8">
        <f t="shared" si="772"/>
        <v>146</v>
      </c>
      <c r="S652" s="8">
        <f t="shared" si="772"/>
        <v>14991.61</v>
      </c>
      <c r="T652" s="8">
        <f t="shared" si="772"/>
        <v>157</v>
      </c>
      <c r="U652" s="8">
        <f t="shared" si="772"/>
        <v>0</v>
      </c>
      <c r="V652" s="8">
        <f t="shared" si="772"/>
        <v>0.7</v>
      </c>
      <c r="W652" s="8">
        <f t="shared" si="772"/>
        <v>0</v>
      </c>
      <c r="Y652" s="11">
        <f t="shared" si="727"/>
        <v>45204</v>
      </c>
      <c r="Z652" s="8">
        <f t="shared" si="773"/>
        <v>342</v>
      </c>
      <c r="AA652" s="8">
        <f t="shared" si="773"/>
        <v>45653.58</v>
      </c>
      <c r="AB652" s="8">
        <f t="shared" si="773"/>
        <v>142.53</v>
      </c>
      <c r="AC652" s="8">
        <f t="shared" si="773"/>
        <v>0</v>
      </c>
      <c r="AD652" s="8">
        <f t="shared" si="773"/>
        <v>433.9</v>
      </c>
      <c r="AE652" s="8">
        <f t="shared" si="773"/>
        <v>12</v>
      </c>
      <c r="AG652" s="11">
        <f t="shared" si="728"/>
        <v>45204</v>
      </c>
      <c r="AH652" s="8">
        <f t="shared" si="774"/>
        <v>300</v>
      </c>
      <c r="AI652" s="8">
        <f t="shared" si="774"/>
        <v>46357.14</v>
      </c>
      <c r="AJ652" s="8">
        <f t="shared" si="774"/>
        <v>49.97</v>
      </c>
      <c r="AK652" s="8">
        <f t="shared" si="774"/>
        <v>0</v>
      </c>
      <c r="AL652" s="8">
        <f t="shared" si="774"/>
        <v>1089.6799999999998</v>
      </c>
      <c r="AM652" s="8">
        <f t="shared" si="774"/>
        <v>5</v>
      </c>
      <c r="AO652" s="11">
        <f t="shared" si="729"/>
        <v>45204</v>
      </c>
      <c r="AP652" s="8">
        <f t="shared" si="775"/>
        <v>328</v>
      </c>
      <c r="AQ652" s="8">
        <f t="shared" si="775"/>
        <v>27036.42</v>
      </c>
      <c r="AR652" s="8">
        <f t="shared" si="775"/>
        <v>0</v>
      </c>
      <c r="AS652" s="8">
        <f t="shared" si="775"/>
        <v>243.82999999999998</v>
      </c>
      <c r="AT652" s="8">
        <f t="shared" si="775"/>
        <v>-85.84</v>
      </c>
      <c r="AU652" s="8">
        <f t="shared" si="775"/>
        <v>0</v>
      </c>
      <c r="AW652" s="11">
        <f t="shared" si="730"/>
        <v>45204</v>
      </c>
      <c r="AX652" s="8">
        <f t="shared" si="776"/>
        <v>273</v>
      </c>
      <c r="AY652" s="8">
        <f t="shared" si="776"/>
        <v>36669.879999999997</v>
      </c>
      <c r="AZ652" s="8">
        <f t="shared" si="776"/>
        <v>168.11999999999998</v>
      </c>
      <c r="BA652" s="8">
        <f t="shared" si="776"/>
        <v>0</v>
      </c>
      <c r="BB652" s="8">
        <f t="shared" si="776"/>
        <v>455.6</v>
      </c>
      <c r="BC652" s="8">
        <f t="shared" si="776"/>
        <v>3</v>
      </c>
      <c r="BE652" s="11">
        <f t="shared" si="731"/>
        <v>45204</v>
      </c>
      <c r="BF652" s="8">
        <f t="shared" si="777"/>
        <v>285</v>
      </c>
      <c r="BG652" s="8">
        <f t="shared" si="777"/>
        <v>34975.32</v>
      </c>
      <c r="BH652" s="8">
        <f t="shared" si="777"/>
        <v>284.95</v>
      </c>
      <c r="BI652" s="8">
        <f t="shared" si="777"/>
        <v>0</v>
      </c>
      <c r="BJ652" s="8">
        <f t="shared" si="777"/>
        <v>171.60999999999999</v>
      </c>
      <c r="BK652" s="8">
        <f t="shared" si="777"/>
        <v>1</v>
      </c>
      <c r="BM652" s="11">
        <f t="shared" si="732"/>
        <v>45204</v>
      </c>
      <c r="BN652" s="8">
        <f t="shared" si="778"/>
        <v>219</v>
      </c>
      <c r="BO652" s="8">
        <f t="shared" si="778"/>
        <v>18069.37</v>
      </c>
      <c r="BP652" s="8">
        <f t="shared" si="778"/>
        <v>170</v>
      </c>
      <c r="BQ652" s="8">
        <f t="shared" si="778"/>
        <v>0</v>
      </c>
      <c r="BR652" s="8">
        <f t="shared" si="778"/>
        <v>60</v>
      </c>
      <c r="BS652" s="8">
        <f t="shared" si="778"/>
        <v>0</v>
      </c>
      <c r="BU652" s="11">
        <f t="shared" si="733"/>
        <v>45204</v>
      </c>
      <c r="BV652" s="8">
        <f t="shared" si="779"/>
        <v>95</v>
      </c>
      <c r="BW652" s="8">
        <f t="shared" si="779"/>
        <v>10993.380000000001</v>
      </c>
      <c r="BX652" s="8">
        <f t="shared" si="779"/>
        <v>125</v>
      </c>
      <c r="BY652" s="8">
        <f t="shared" si="779"/>
        <v>0</v>
      </c>
      <c r="BZ652" s="8">
        <f t="shared" si="779"/>
        <v>0</v>
      </c>
      <c r="CA652" s="8">
        <f t="shared" si="779"/>
        <v>0</v>
      </c>
      <c r="CC652" s="11">
        <f t="shared" si="734"/>
        <v>45204</v>
      </c>
      <c r="CD652" s="8">
        <f t="shared" si="780"/>
        <v>353</v>
      </c>
      <c r="CE652" s="8">
        <f t="shared" si="780"/>
        <v>43018.020000000004</v>
      </c>
      <c r="CF652" s="8">
        <f t="shared" si="780"/>
        <v>307.51</v>
      </c>
      <c r="CG652" s="8">
        <f t="shared" si="780"/>
        <v>1529.85</v>
      </c>
      <c r="CH652" s="8">
        <f t="shared" si="780"/>
        <v>85</v>
      </c>
      <c r="CI652" s="8">
        <f t="shared" si="780"/>
        <v>6</v>
      </c>
      <c r="CK652" s="11">
        <f t="shared" si="735"/>
        <v>45204</v>
      </c>
      <c r="CL652" s="8">
        <f t="shared" si="781"/>
        <v>82</v>
      </c>
      <c r="CM652" s="8">
        <f t="shared" si="781"/>
        <v>6424.43</v>
      </c>
      <c r="CN652" s="8">
        <f t="shared" si="781"/>
        <v>0</v>
      </c>
      <c r="CO652" s="8">
        <f t="shared" si="781"/>
        <v>132.5</v>
      </c>
      <c r="CP652" s="8">
        <f t="shared" si="781"/>
        <v>77.34</v>
      </c>
      <c r="CQ652" s="8">
        <f t="shared" si="781"/>
        <v>0</v>
      </c>
      <c r="CS652" s="11">
        <f t="shared" si="736"/>
        <v>45204</v>
      </c>
      <c r="CT652" s="8">
        <f t="shared" si="782"/>
        <v>0</v>
      </c>
      <c r="CU652" s="8">
        <f t="shared" si="783"/>
        <v>0</v>
      </c>
      <c r="CV652" s="8">
        <f t="shared" si="784"/>
        <v>0</v>
      </c>
      <c r="CW652" s="8">
        <f t="shared" si="785"/>
        <v>0</v>
      </c>
      <c r="CX652" s="8">
        <f t="shared" si="786"/>
        <v>0</v>
      </c>
      <c r="CY652" s="8">
        <f t="shared" si="787"/>
        <v>0</v>
      </c>
      <c r="DA652" s="11">
        <f t="shared" si="737"/>
        <v>45204</v>
      </c>
      <c r="DB652" s="8">
        <f t="shared" si="788"/>
        <v>0</v>
      </c>
      <c r="DC652" s="8">
        <f t="shared" si="789"/>
        <v>0</v>
      </c>
      <c r="DD652" s="8">
        <f t="shared" si="790"/>
        <v>0</v>
      </c>
      <c r="DE652" s="8">
        <f t="shared" si="791"/>
        <v>0</v>
      </c>
      <c r="DF652" s="8">
        <f t="shared" si="792"/>
        <v>0</v>
      </c>
      <c r="DG652" s="8">
        <f t="shared" si="793"/>
        <v>0</v>
      </c>
      <c r="DI652" s="11">
        <f t="shared" si="738"/>
        <v>45204</v>
      </c>
      <c r="DJ652" s="8">
        <f t="shared" si="794"/>
        <v>0</v>
      </c>
      <c r="DK652" s="8">
        <f t="shared" si="795"/>
        <v>0</v>
      </c>
      <c r="DL652" s="8">
        <f t="shared" si="796"/>
        <v>0</v>
      </c>
      <c r="DM652" s="8">
        <f t="shared" si="797"/>
        <v>0</v>
      </c>
      <c r="DN652" s="8">
        <f t="shared" si="798"/>
        <v>0</v>
      </c>
      <c r="DO652" s="8">
        <f t="shared" si="799"/>
        <v>0</v>
      </c>
      <c r="DP652" s="56"/>
      <c r="DQ652" s="56"/>
      <c r="DR652" s="56"/>
      <c r="DS652" s="56"/>
    </row>
    <row r="653" spans="1:123" x14ac:dyDescent="0.3">
      <c r="A653" s="11">
        <f t="shared" si="724"/>
        <v>45205</v>
      </c>
      <c r="B653" s="8">
        <f t="shared" si="765"/>
        <v>264</v>
      </c>
      <c r="C653" s="8">
        <f t="shared" si="766"/>
        <v>49418.04</v>
      </c>
      <c r="D653" s="8">
        <f t="shared" si="767"/>
        <v>0</v>
      </c>
      <c r="E653" s="8">
        <f t="shared" si="768"/>
        <v>139</v>
      </c>
      <c r="F653" s="8">
        <f t="shared" si="769"/>
        <v>871</v>
      </c>
      <c r="G653" s="8">
        <f t="shared" si="770"/>
        <v>0</v>
      </c>
      <c r="I653" s="11">
        <f t="shared" si="725"/>
        <v>45205</v>
      </c>
      <c r="J653" s="8">
        <f t="shared" si="771"/>
        <v>388</v>
      </c>
      <c r="K653" s="8">
        <f t="shared" si="771"/>
        <v>79405.69</v>
      </c>
      <c r="L653" s="8">
        <f t="shared" si="771"/>
        <v>122.87</v>
      </c>
      <c r="M653" s="8">
        <f t="shared" si="771"/>
        <v>0</v>
      </c>
      <c r="N653" s="8">
        <f t="shared" si="771"/>
        <v>0</v>
      </c>
      <c r="O653" s="8">
        <f t="shared" si="771"/>
        <v>0</v>
      </c>
      <c r="Q653" s="11">
        <f t="shared" si="726"/>
        <v>45205</v>
      </c>
      <c r="R653" s="8">
        <f t="shared" si="772"/>
        <v>174</v>
      </c>
      <c r="S653" s="8">
        <f t="shared" si="772"/>
        <v>17765.080000000002</v>
      </c>
      <c r="T653" s="8">
        <f t="shared" si="772"/>
        <v>181.5</v>
      </c>
      <c r="U653" s="8">
        <f t="shared" si="772"/>
        <v>0</v>
      </c>
      <c r="V653" s="8">
        <f t="shared" si="772"/>
        <v>13.12</v>
      </c>
      <c r="W653" s="8">
        <f t="shared" si="772"/>
        <v>0</v>
      </c>
      <c r="Y653" s="11">
        <f t="shared" si="727"/>
        <v>45205</v>
      </c>
      <c r="Z653" s="8">
        <f t="shared" si="773"/>
        <v>386</v>
      </c>
      <c r="AA653" s="8">
        <f t="shared" si="773"/>
        <v>51082.22</v>
      </c>
      <c r="AB653" s="8">
        <f t="shared" si="773"/>
        <v>145.31</v>
      </c>
      <c r="AC653" s="8">
        <f t="shared" si="773"/>
        <v>0</v>
      </c>
      <c r="AD653" s="8">
        <f t="shared" si="773"/>
        <v>408.9</v>
      </c>
      <c r="AE653" s="8">
        <f t="shared" si="773"/>
        <v>16</v>
      </c>
      <c r="AG653" s="11">
        <f t="shared" si="728"/>
        <v>45205</v>
      </c>
      <c r="AH653" s="8">
        <f t="shared" si="774"/>
        <v>330</v>
      </c>
      <c r="AI653" s="8">
        <f t="shared" si="774"/>
        <v>51070.86</v>
      </c>
      <c r="AJ653" s="8">
        <f t="shared" si="774"/>
        <v>53.67</v>
      </c>
      <c r="AK653" s="8">
        <f t="shared" si="774"/>
        <v>0</v>
      </c>
      <c r="AL653" s="8">
        <f t="shared" si="774"/>
        <v>1239.6799999999998</v>
      </c>
      <c r="AM653" s="8">
        <f t="shared" si="774"/>
        <v>6</v>
      </c>
      <c r="AO653" s="11">
        <f t="shared" si="729"/>
        <v>45205</v>
      </c>
      <c r="AP653" s="8">
        <f t="shared" si="775"/>
        <v>376</v>
      </c>
      <c r="AQ653" s="8">
        <f t="shared" si="775"/>
        <v>31250.409999999996</v>
      </c>
      <c r="AR653" s="8">
        <f t="shared" si="775"/>
        <v>0</v>
      </c>
      <c r="AS653" s="8">
        <f t="shared" si="775"/>
        <v>307.33</v>
      </c>
      <c r="AT653" s="8">
        <f t="shared" si="775"/>
        <v>25.61999999999999</v>
      </c>
      <c r="AU653" s="8">
        <f t="shared" si="775"/>
        <v>0</v>
      </c>
      <c r="AW653" s="11">
        <f t="shared" si="730"/>
        <v>45205</v>
      </c>
      <c r="AX653" s="8">
        <f t="shared" si="776"/>
        <v>318</v>
      </c>
      <c r="AY653" s="8">
        <f t="shared" si="776"/>
        <v>42619.079999999994</v>
      </c>
      <c r="AZ653" s="8">
        <f t="shared" si="776"/>
        <v>185.67</v>
      </c>
      <c r="BA653" s="8">
        <f t="shared" si="776"/>
        <v>0</v>
      </c>
      <c r="BB653" s="8">
        <f t="shared" si="776"/>
        <v>504.70000000000005</v>
      </c>
      <c r="BC653" s="8">
        <f t="shared" si="776"/>
        <v>3</v>
      </c>
      <c r="BE653" s="11">
        <f t="shared" si="731"/>
        <v>45205</v>
      </c>
      <c r="BF653" s="8">
        <f t="shared" si="777"/>
        <v>335</v>
      </c>
      <c r="BG653" s="8">
        <f t="shared" si="777"/>
        <v>41344.080000000002</v>
      </c>
      <c r="BH653" s="8">
        <f t="shared" si="777"/>
        <v>316.98</v>
      </c>
      <c r="BI653" s="8">
        <f t="shared" si="777"/>
        <v>0</v>
      </c>
      <c r="BJ653" s="8">
        <f t="shared" si="777"/>
        <v>361.13</v>
      </c>
      <c r="BK653" s="8">
        <f t="shared" si="777"/>
        <v>1</v>
      </c>
      <c r="BM653" s="11">
        <f t="shared" si="732"/>
        <v>45205</v>
      </c>
      <c r="BN653" s="8">
        <f t="shared" si="778"/>
        <v>261</v>
      </c>
      <c r="BO653" s="8">
        <f t="shared" si="778"/>
        <v>21809.829999999998</v>
      </c>
      <c r="BP653" s="8">
        <f t="shared" si="778"/>
        <v>203</v>
      </c>
      <c r="BQ653" s="8">
        <f t="shared" si="778"/>
        <v>0</v>
      </c>
      <c r="BR653" s="8">
        <f t="shared" si="778"/>
        <v>60</v>
      </c>
      <c r="BS653" s="8">
        <f t="shared" si="778"/>
        <v>0</v>
      </c>
      <c r="BU653" s="11">
        <f t="shared" si="733"/>
        <v>45205</v>
      </c>
      <c r="BV653" s="8">
        <f t="shared" si="779"/>
        <v>147</v>
      </c>
      <c r="BW653" s="8">
        <f t="shared" si="779"/>
        <v>17351.150000000001</v>
      </c>
      <c r="BX653" s="8">
        <f t="shared" si="779"/>
        <v>162</v>
      </c>
      <c r="BY653" s="8">
        <f t="shared" si="779"/>
        <v>0</v>
      </c>
      <c r="BZ653" s="8">
        <f t="shared" si="779"/>
        <v>0</v>
      </c>
      <c r="CA653" s="8">
        <f t="shared" si="779"/>
        <v>0</v>
      </c>
      <c r="CC653" s="11">
        <f t="shared" si="734"/>
        <v>45205</v>
      </c>
      <c r="CD653" s="8">
        <f t="shared" si="780"/>
        <v>432</v>
      </c>
      <c r="CE653" s="8">
        <f t="shared" si="780"/>
        <v>52360.040000000008</v>
      </c>
      <c r="CF653" s="8">
        <f t="shared" si="780"/>
        <v>411.01</v>
      </c>
      <c r="CG653" s="8">
        <f t="shared" si="780"/>
        <v>1951.6</v>
      </c>
      <c r="CH653" s="8">
        <f t="shared" si="780"/>
        <v>85</v>
      </c>
      <c r="CI653" s="8">
        <f t="shared" si="780"/>
        <v>8</v>
      </c>
      <c r="CK653" s="11">
        <f t="shared" si="735"/>
        <v>45205</v>
      </c>
      <c r="CL653" s="8">
        <f t="shared" si="781"/>
        <v>99</v>
      </c>
      <c r="CM653" s="8">
        <f t="shared" si="781"/>
        <v>7811.3</v>
      </c>
      <c r="CN653" s="8">
        <f t="shared" si="781"/>
        <v>0</v>
      </c>
      <c r="CO653" s="8">
        <f t="shared" si="781"/>
        <v>136.5</v>
      </c>
      <c r="CP653" s="8">
        <f t="shared" si="781"/>
        <v>102.34</v>
      </c>
      <c r="CQ653" s="8">
        <f t="shared" si="781"/>
        <v>0</v>
      </c>
      <c r="CS653" s="11">
        <f t="shared" si="736"/>
        <v>45205</v>
      </c>
      <c r="CT653" s="8">
        <f t="shared" si="782"/>
        <v>0</v>
      </c>
      <c r="CU653" s="8">
        <f t="shared" si="783"/>
        <v>0</v>
      </c>
      <c r="CV653" s="8">
        <f t="shared" si="784"/>
        <v>0</v>
      </c>
      <c r="CW653" s="8">
        <f t="shared" si="785"/>
        <v>0</v>
      </c>
      <c r="CX653" s="8">
        <f t="shared" si="786"/>
        <v>0</v>
      </c>
      <c r="CY653" s="8">
        <f t="shared" si="787"/>
        <v>0</v>
      </c>
      <c r="DA653" s="11">
        <f t="shared" si="737"/>
        <v>45205</v>
      </c>
      <c r="DB653" s="8">
        <f t="shared" si="788"/>
        <v>0</v>
      </c>
      <c r="DC653" s="8">
        <f t="shared" si="789"/>
        <v>0</v>
      </c>
      <c r="DD653" s="8">
        <f t="shared" si="790"/>
        <v>0</v>
      </c>
      <c r="DE653" s="8">
        <f t="shared" si="791"/>
        <v>0</v>
      </c>
      <c r="DF653" s="8">
        <f t="shared" si="792"/>
        <v>0</v>
      </c>
      <c r="DG653" s="8">
        <f t="shared" si="793"/>
        <v>0</v>
      </c>
      <c r="DI653" s="11">
        <f t="shared" si="738"/>
        <v>45205</v>
      </c>
      <c r="DJ653" s="8">
        <f t="shared" si="794"/>
        <v>0</v>
      </c>
      <c r="DK653" s="8">
        <f t="shared" si="795"/>
        <v>0</v>
      </c>
      <c r="DL653" s="8">
        <f t="shared" si="796"/>
        <v>0</v>
      </c>
      <c r="DM653" s="8">
        <f t="shared" si="797"/>
        <v>0</v>
      </c>
      <c r="DN653" s="8">
        <f t="shared" si="798"/>
        <v>0</v>
      </c>
      <c r="DO653" s="8">
        <f t="shared" si="799"/>
        <v>0</v>
      </c>
      <c r="DP653" s="56"/>
      <c r="DQ653" s="56"/>
      <c r="DR653" s="56"/>
      <c r="DS653" s="56"/>
    </row>
    <row r="654" spans="1:123" x14ac:dyDescent="0.3">
      <c r="A654" s="11">
        <f t="shared" si="724"/>
        <v>45206</v>
      </c>
      <c r="B654" s="8">
        <f t="shared" si="765"/>
        <v>326</v>
      </c>
      <c r="C654" s="8">
        <f t="shared" si="766"/>
        <v>72469.279999999999</v>
      </c>
      <c r="D654" s="8">
        <f t="shared" si="767"/>
        <v>0</v>
      </c>
      <c r="E654" s="8">
        <f t="shared" si="768"/>
        <v>204</v>
      </c>
      <c r="F654" s="8">
        <f t="shared" si="769"/>
        <v>1341.48</v>
      </c>
      <c r="G654" s="8">
        <f t="shared" si="770"/>
        <v>0</v>
      </c>
      <c r="I654" s="11">
        <f t="shared" si="725"/>
        <v>45206</v>
      </c>
      <c r="J654" s="8">
        <f t="shared" si="771"/>
        <v>453</v>
      </c>
      <c r="K654" s="8">
        <f t="shared" si="771"/>
        <v>92720.59</v>
      </c>
      <c r="L654" s="8">
        <f t="shared" si="771"/>
        <v>137.49</v>
      </c>
      <c r="M654" s="8">
        <f t="shared" si="771"/>
        <v>0</v>
      </c>
      <c r="N654" s="8">
        <f t="shared" si="771"/>
        <v>0</v>
      </c>
      <c r="O654" s="8">
        <f t="shared" si="771"/>
        <v>0</v>
      </c>
      <c r="Q654" s="11">
        <f t="shared" si="726"/>
        <v>45206</v>
      </c>
      <c r="R654" s="8">
        <f t="shared" si="772"/>
        <v>201</v>
      </c>
      <c r="S654" s="8">
        <f t="shared" si="772"/>
        <v>20969.050000000003</v>
      </c>
      <c r="T654" s="8">
        <f t="shared" si="772"/>
        <v>192.5</v>
      </c>
      <c r="U654" s="8">
        <f t="shared" si="772"/>
        <v>0</v>
      </c>
      <c r="V654" s="8">
        <f t="shared" si="772"/>
        <v>13.12</v>
      </c>
      <c r="W654" s="8">
        <f t="shared" si="772"/>
        <v>0</v>
      </c>
      <c r="Y654" s="11">
        <f t="shared" si="727"/>
        <v>45206</v>
      </c>
      <c r="Z654" s="8">
        <f t="shared" si="773"/>
        <v>433</v>
      </c>
      <c r="AA654" s="8">
        <f t="shared" si="773"/>
        <v>57062.65</v>
      </c>
      <c r="AB654" s="8">
        <f t="shared" si="773"/>
        <v>154.56</v>
      </c>
      <c r="AC654" s="8">
        <f t="shared" si="773"/>
        <v>0</v>
      </c>
      <c r="AD654" s="8">
        <f t="shared" si="773"/>
        <v>469.76</v>
      </c>
      <c r="AE654" s="8">
        <f t="shared" si="773"/>
        <v>20</v>
      </c>
      <c r="AG654" s="11">
        <f t="shared" si="728"/>
        <v>45206</v>
      </c>
      <c r="AH654" s="8">
        <f t="shared" si="774"/>
        <v>357</v>
      </c>
      <c r="AI654" s="8">
        <f t="shared" si="774"/>
        <v>55015.270000000004</v>
      </c>
      <c r="AJ654" s="8">
        <f t="shared" si="774"/>
        <v>84.2</v>
      </c>
      <c r="AK654" s="8">
        <f t="shared" si="774"/>
        <v>0</v>
      </c>
      <c r="AL654" s="8">
        <f t="shared" si="774"/>
        <v>1239.6799999999998</v>
      </c>
      <c r="AM654" s="8">
        <f t="shared" si="774"/>
        <v>7</v>
      </c>
      <c r="AO654" s="11">
        <f t="shared" si="729"/>
        <v>45206</v>
      </c>
      <c r="AP654" s="8">
        <f t="shared" si="775"/>
        <v>423</v>
      </c>
      <c r="AQ654" s="8">
        <f t="shared" si="775"/>
        <v>34823.25</v>
      </c>
      <c r="AR654" s="8">
        <f t="shared" si="775"/>
        <v>0</v>
      </c>
      <c r="AS654" s="8">
        <f t="shared" si="775"/>
        <v>347.33</v>
      </c>
      <c r="AT654" s="8">
        <f t="shared" si="775"/>
        <v>25.61999999999999</v>
      </c>
      <c r="AU654" s="8">
        <f t="shared" si="775"/>
        <v>0</v>
      </c>
      <c r="AW654" s="11">
        <f t="shared" si="730"/>
        <v>45206</v>
      </c>
      <c r="AX654" s="8">
        <f t="shared" si="776"/>
        <v>369</v>
      </c>
      <c r="AY654" s="8">
        <f t="shared" si="776"/>
        <v>48717.159999999996</v>
      </c>
      <c r="AZ654" s="8">
        <f t="shared" si="776"/>
        <v>260.49</v>
      </c>
      <c r="BA654" s="8">
        <f t="shared" si="776"/>
        <v>0</v>
      </c>
      <c r="BB654" s="8">
        <f t="shared" si="776"/>
        <v>593</v>
      </c>
      <c r="BC654" s="8">
        <f t="shared" si="776"/>
        <v>4</v>
      </c>
      <c r="BE654" s="11">
        <f t="shared" si="731"/>
        <v>45206</v>
      </c>
      <c r="BF654" s="8">
        <f t="shared" si="777"/>
        <v>366</v>
      </c>
      <c r="BG654" s="8">
        <f t="shared" si="777"/>
        <v>44907.62</v>
      </c>
      <c r="BH654" s="8">
        <f t="shared" si="777"/>
        <v>335.09000000000003</v>
      </c>
      <c r="BI654" s="8">
        <f t="shared" si="777"/>
        <v>0</v>
      </c>
      <c r="BJ654" s="8">
        <f t="shared" si="777"/>
        <v>416.08</v>
      </c>
      <c r="BK654" s="8">
        <f t="shared" si="777"/>
        <v>1</v>
      </c>
      <c r="BM654" s="11">
        <f t="shared" si="732"/>
        <v>45206</v>
      </c>
      <c r="BN654" s="8">
        <f t="shared" si="778"/>
        <v>301</v>
      </c>
      <c r="BO654" s="8">
        <f t="shared" si="778"/>
        <v>25338.539999999997</v>
      </c>
      <c r="BP654" s="8">
        <f t="shared" si="778"/>
        <v>231.5</v>
      </c>
      <c r="BQ654" s="8">
        <f t="shared" si="778"/>
        <v>0</v>
      </c>
      <c r="BR654" s="8">
        <f t="shared" si="778"/>
        <v>60</v>
      </c>
      <c r="BS654" s="8">
        <f t="shared" si="778"/>
        <v>0</v>
      </c>
      <c r="BU654" s="11">
        <f t="shared" si="733"/>
        <v>45206</v>
      </c>
      <c r="BV654" s="8">
        <f t="shared" si="779"/>
        <v>193</v>
      </c>
      <c r="BW654" s="8">
        <f t="shared" si="779"/>
        <v>23076.34</v>
      </c>
      <c r="BX654" s="8">
        <f t="shared" si="779"/>
        <v>241.5</v>
      </c>
      <c r="BY654" s="8">
        <f t="shared" si="779"/>
        <v>0</v>
      </c>
      <c r="BZ654" s="8">
        <f t="shared" si="779"/>
        <v>0</v>
      </c>
      <c r="CA654" s="8">
        <f t="shared" si="779"/>
        <v>0</v>
      </c>
      <c r="CC654" s="11">
        <f t="shared" si="734"/>
        <v>45206</v>
      </c>
      <c r="CD654" s="8">
        <f t="shared" si="780"/>
        <v>485</v>
      </c>
      <c r="CE654" s="8">
        <f t="shared" si="780"/>
        <v>58482.330000000009</v>
      </c>
      <c r="CF654" s="8">
        <f t="shared" si="780"/>
        <v>551.01</v>
      </c>
      <c r="CG654" s="8">
        <f t="shared" si="780"/>
        <v>2448.0499999999997</v>
      </c>
      <c r="CH654" s="8">
        <f t="shared" si="780"/>
        <v>135</v>
      </c>
      <c r="CI654" s="8">
        <f t="shared" si="780"/>
        <v>8</v>
      </c>
      <c r="CK654" s="11">
        <f t="shared" si="735"/>
        <v>45206</v>
      </c>
      <c r="CL654" s="8">
        <f t="shared" si="781"/>
        <v>130</v>
      </c>
      <c r="CM654" s="8">
        <f t="shared" si="781"/>
        <v>10381.709999999999</v>
      </c>
      <c r="CN654" s="8">
        <f t="shared" si="781"/>
        <v>0</v>
      </c>
      <c r="CO654" s="8">
        <f t="shared" si="781"/>
        <v>139</v>
      </c>
      <c r="CP654" s="8">
        <f t="shared" si="781"/>
        <v>152.34</v>
      </c>
      <c r="CQ654" s="8">
        <f t="shared" si="781"/>
        <v>0</v>
      </c>
      <c r="CS654" s="11">
        <f t="shared" si="736"/>
        <v>45206</v>
      </c>
      <c r="CT654" s="8">
        <f t="shared" si="782"/>
        <v>0</v>
      </c>
      <c r="CU654" s="8">
        <f t="shared" si="783"/>
        <v>0</v>
      </c>
      <c r="CV654" s="8">
        <f t="shared" si="784"/>
        <v>0</v>
      </c>
      <c r="CW654" s="8">
        <f t="shared" si="785"/>
        <v>0</v>
      </c>
      <c r="CX654" s="8">
        <f t="shared" si="786"/>
        <v>0</v>
      </c>
      <c r="CY654" s="8">
        <f t="shared" si="787"/>
        <v>0</v>
      </c>
      <c r="DA654" s="11">
        <f t="shared" si="737"/>
        <v>45206</v>
      </c>
      <c r="DB654" s="8">
        <f t="shared" si="788"/>
        <v>0</v>
      </c>
      <c r="DC654" s="8">
        <f t="shared" si="789"/>
        <v>0</v>
      </c>
      <c r="DD654" s="8">
        <f t="shared" si="790"/>
        <v>0</v>
      </c>
      <c r="DE654" s="8">
        <f t="shared" si="791"/>
        <v>0</v>
      </c>
      <c r="DF654" s="8">
        <f t="shared" si="792"/>
        <v>0</v>
      </c>
      <c r="DG654" s="8">
        <f t="shared" si="793"/>
        <v>0</v>
      </c>
      <c r="DI654" s="11">
        <f t="shared" si="738"/>
        <v>45206</v>
      </c>
      <c r="DJ654" s="8">
        <f t="shared" si="794"/>
        <v>0</v>
      </c>
      <c r="DK654" s="8">
        <f t="shared" si="795"/>
        <v>0</v>
      </c>
      <c r="DL654" s="8">
        <f t="shared" si="796"/>
        <v>0</v>
      </c>
      <c r="DM654" s="8">
        <f t="shared" si="797"/>
        <v>0</v>
      </c>
      <c r="DN654" s="8">
        <f t="shared" si="798"/>
        <v>0</v>
      </c>
      <c r="DO654" s="8">
        <f t="shared" si="799"/>
        <v>0</v>
      </c>
      <c r="DP654" s="56"/>
      <c r="DQ654" s="56"/>
      <c r="DR654" s="56"/>
      <c r="DS654" s="56"/>
    </row>
    <row r="655" spans="1:123" x14ac:dyDescent="0.3">
      <c r="A655" s="11">
        <f t="shared" si="724"/>
        <v>45207</v>
      </c>
      <c r="B655" s="8">
        <f t="shared" si="765"/>
        <v>386</v>
      </c>
      <c r="C655" s="8">
        <f t="shared" si="766"/>
        <v>92431.64</v>
      </c>
      <c r="D655" s="8">
        <f t="shared" si="767"/>
        <v>0</v>
      </c>
      <c r="E655" s="8">
        <f t="shared" si="768"/>
        <v>241</v>
      </c>
      <c r="F655" s="8">
        <f t="shared" si="769"/>
        <v>1851.48</v>
      </c>
      <c r="G655" s="8">
        <f t="shared" si="770"/>
        <v>1</v>
      </c>
      <c r="I655" s="11">
        <f t="shared" si="725"/>
        <v>45207</v>
      </c>
      <c r="J655" s="8">
        <f t="shared" si="771"/>
        <v>517</v>
      </c>
      <c r="K655" s="8">
        <f t="shared" si="771"/>
        <v>106533.45999999999</v>
      </c>
      <c r="L655" s="8">
        <f t="shared" si="771"/>
        <v>181.82</v>
      </c>
      <c r="M655" s="8">
        <f t="shared" si="771"/>
        <v>0</v>
      </c>
      <c r="N655" s="8">
        <f t="shared" si="771"/>
        <v>0</v>
      </c>
      <c r="O655" s="8">
        <f t="shared" si="771"/>
        <v>0</v>
      </c>
      <c r="Q655" s="11">
        <f t="shared" si="726"/>
        <v>45207</v>
      </c>
      <c r="R655" s="8">
        <f t="shared" si="772"/>
        <v>225</v>
      </c>
      <c r="S655" s="8">
        <f t="shared" si="772"/>
        <v>23591.590000000004</v>
      </c>
      <c r="T655" s="8">
        <f t="shared" si="772"/>
        <v>275.5</v>
      </c>
      <c r="U655" s="8">
        <f t="shared" si="772"/>
        <v>0</v>
      </c>
      <c r="V655" s="8">
        <f t="shared" si="772"/>
        <v>13.12</v>
      </c>
      <c r="W655" s="8">
        <f t="shared" si="772"/>
        <v>0</v>
      </c>
      <c r="Y655" s="11">
        <f t="shared" si="727"/>
        <v>45207</v>
      </c>
      <c r="Z655" s="8">
        <f t="shared" si="773"/>
        <v>474</v>
      </c>
      <c r="AA655" s="8">
        <f t="shared" si="773"/>
        <v>62500.990000000005</v>
      </c>
      <c r="AB655" s="8">
        <f t="shared" si="773"/>
        <v>198.06</v>
      </c>
      <c r="AC655" s="8">
        <f t="shared" si="773"/>
        <v>0</v>
      </c>
      <c r="AD655" s="8">
        <f t="shared" si="773"/>
        <v>469.76</v>
      </c>
      <c r="AE655" s="8">
        <f t="shared" si="773"/>
        <v>26</v>
      </c>
      <c r="AG655" s="11">
        <f t="shared" si="728"/>
        <v>45207</v>
      </c>
      <c r="AH655" s="8">
        <f t="shared" si="774"/>
        <v>401</v>
      </c>
      <c r="AI655" s="8">
        <f t="shared" si="774"/>
        <v>61505.350000000006</v>
      </c>
      <c r="AJ655" s="8">
        <f t="shared" si="774"/>
        <v>86.98</v>
      </c>
      <c r="AK655" s="8">
        <f t="shared" si="774"/>
        <v>0</v>
      </c>
      <c r="AL655" s="8">
        <f t="shared" si="774"/>
        <v>1239.6799999999998</v>
      </c>
      <c r="AM655" s="8">
        <f t="shared" si="774"/>
        <v>9</v>
      </c>
      <c r="AO655" s="11">
        <f t="shared" si="729"/>
        <v>45207</v>
      </c>
      <c r="AP655" s="8">
        <f t="shared" si="775"/>
        <v>468</v>
      </c>
      <c r="AQ655" s="8">
        <f t="shared" si="775"/>
        <v>38023.83</v>
      </c>
      <c r="AR655" s="8">
        <f t="shared" si="775"/>
        <v>0</v>
      </c>
      <c r="AS655" s="8">
        <f t="shared" si="775"/>
        <v>391.75</v>
      </c>
      <c r="AT655" s="8">
        <f t="shared" si="775"/>
        <v>25.61999999999999</v>
      </c>
      <c r="AU655" s="8">
        <f t="shared" si="775"/>
        <v>1</v>
      </c>
      <c r="AW655" s="11">
        <f t="shared" si="730"/>
        <v>45207</v>
      </c>
      <c r="AX655" s="8">
        <f t="shared" si="776"/>
        <v>398</v>
      </c>
      <c r="AY655" s="8">
        <f t="shared" si="776"/>
        <v>52174.079999999994</v>
      </c>
      <c r="AZ655" s="8">
        <f t="shared" si="776"/>
        <v>296.51</v>
      </c>
      <c r="BA655" s="8">
        <f t="shared" si="776"/>
        <v>0</v>
      </c>
      <c r="BB655" s="8">
        <f t="shared" si="776"/>
        <v>637.15</v>
      </c>
      <c r="BC655" s="8">
        <f t="shared" si="776"/>
        <v>5</v>
      </c>
      <c r="BE655" s="11">
        <f t="shared" si="731"/>
        <v>45207</v>
      </c>
      <c r="BF655" s="8">
        <f t="shared" si="777"/>
        <v>402</v>
      </c>
      <c r="BG655" s="8">
        <f t="shared" si="777"/>
        <v>48733.72</v>
      </c>
      <c r="BH655" s="8">
        <f t="shared" si="777"/>
        <v>370.04</v>
      </c>
      <c r="BI655" s="8">
        <f t="shared" si="777"/>
        <v>0</v>
      </c>
      <c r="BJ655" s="8">
        <f t="shared" si="777"/>
        <v>416.08</v>
      </c>
      <c r="BK655" s="8">
        <f t="shared" si="777"/>
        <v>1</v>
      </c>
      <c r="BM655" s="11">
        <f t="shared" si="732"/>
        <v>45207</v>
      </c>
      <c r="BN655" s="8">
        <f t="shared" si="778"/>
        <v>336</v>
      </c>
      <c r="BO655" s="8">
        <f t="shared" si="778"/>
        <v>28107.809999999998</v>
      </c>
      <c r="BP655" s="8">
        <f t="shared" si="778"/>
        <v>261.5</v>
      </c>
      <c r="BQ655" s="8">
        <f t="shared" si="778"/>
        <v>0</v>
      </c>
      <c r="BR655" s="8">
        <f t="shared" si="778"/>
        <v>60</v>
      </c>
      <c r="BS655" s="8">
        <f t="shared" si="778"/>
        <v>0</v>
      </c>
      <c r="BU655" s="11">
        <f t="shared" si="733"/>
        <v>45207</v>
      </c>
      <c r="BV655" s="8">
        <f t="shared" si="779"/>
        <v>207</v>
      </c>
      <c r="BW655" s="8">
        <f t="shared" si="779"/>
        <v>24879.99</v>
      </c>
      <c r="BX655" s="8">
        <f t="shared" si="779"/>
        <v>251</v>
      </c>
      <c r="BY655" s="8">
        <f t="shared" si="779"/>
        <v>0</v>
      </c>
      <c r="BZ655" s="8">
        <f t="shared" si="779"/>
        <v>0</v>
      </c>
      <c r="CA655" s="8">
        <f t="shared" si="779"/>
        <v>0</v>
      </c>
      <c r="CC655" s="11">
        <f t="shared" si="734"/>
        <v>45207</v>
      </c>
      <c r="CD655" s="8">
        <f t="shared" si="780"/>
        <v>524</v>
      </c>
      <c r="CE655" s="8">
        <f t="shared" si="780"/>
        <v>63290.040000000008</v>
      </c>
      <c r="CF655" s="8">
        <f t="shared" si="780"/>
        <v>606.51</v>
      </c>
      <c r="CG655" s="8">
        <f t="shared" si="780"/>
        <v>3029.79</v>
      </c>
      <c r="CH655" s="8">
        <f t="shared" si="780"/>
        <v>160</v>
      </c>
      <c r="CI655" s="8">
        <f t="shared" si="780"/>
        <v>11</v>
      </c>
      <c r="CK655" s="11">
        <f t="shared" si="735"/>
        <v>45207</v>
      </c>
      <c r="CL655" s="8">
        <f t="shared" si="781"/>
        <v>156</v>
      </c>
      <c r="CM655" s="8">
        <f t="shared" si="781"/>
        <v>12460.89</v>
      </c>
      <c r="CN655" s="8">
        <f t="shared" si="781"/>
        <v>0</v>
      </c>
      <c r="CO655" s="8">
        <f t="shared" si="781"/>
        <v>139</v>
      </c>
      <c r="CP655" s="8">
        <f t="shared" si="781"/>
        <v>166.77</v>
      </c>
      <c r="CQ655" s="8">
        <f t="shared" si="781"/>
        <v>0</v>
      </c>
      <c r="CS655" s="11">
        <f t="shared" si="736"/>
        <v>45207</v>
      </c>
      <c r="CT655" s="8">
        <f t="shared" si="782"/>
        <v>0</v>
      </c>
      <c r="CU655" s="8">
        <f t="shared" si="783"/>
        <v>0</v>
      </c>
      <c r="CV655" s="8">
        <f t="shared" si="784"/>
        <v>0</v>
      </c>
      <c r="CW655" s="8">
        <f t="shared" si="785"/>
        <v>0</v>
      </c>
      <c r="CX655" s="8">
        <f t="shared" si="786"/>
        <v>0</v>
      </c>
      <c r="CY655" s="8">
        <f t="shared" si="787"/>
        <v>0</v>
      </c>
      <c r="DA655" s="11">
        <f t="shared" si="737"/>
        <v>45207</v>
      </c>
      <c r="DB655" s="8">
        <f t="shared" si="788"/>
        <v>0</v>
      </c>
      <c r="DC655" s="8">
        <f t="shared" si="789"/>
        <v>0</v>
      </c>
      <c r="DD655" s="8">
        <f t="shared" si="790"/>
        <v>0</v>
      </c>
      <c r="DE655" s="8">
        <f t="shared" si="791"/>
        <v>0</v>
      </c>
      <c r="DF655" s="8">
        <f t="shared" si="792"/>
        <v>0</v>
      </c>
      <c r="DG655" s="8">
        <f t="shared" si="793"/>
        <v>0</v>
      </c>
      <c r="DI655" s="11">
        <f t="shared" si="738"/>
        <v>45207</v>
      </c>
      <c r="DJ655" s="8">
        <f t="shared" si="794"/>
        <v>0</v>
      </c>
      <c r="DK655" s="8">
        <f t="shared" si="795"/>
        <v>0</v>
      </c>
      <c r="DL655" s="8">
        <f t="shared" si="796"/>
        <v>0</v>
      </c>
      <c r="DM655" s="8">
        <f t="shared" si="797"/>
        <v>0</v>
      </c>
      <c r="DN655" s="8">
        <f t="shared" si="798"/>
        <v>0</v>
      </c>
      <c r="DO655" s="8">
        <f t="shared" si="799"/>
        <v>0</v>
      </c>
      <c r="DP655" s="56"/>
      <c r="DQ655" s="56"/>
      <c r="DR655" s="56"/>
      <c r="DS655" s="56"/>
    </row>
    <row r="656" spans="1:123" x14ac:dyDescent="0.3">
      <c r="A656" s="11">
        <f t="shared" si="724"/>
        <v>45208</v>
      </c>
      <c r="B656" s="8">
        <f t="shared" si="765"/>
        <v>443</v>
      </c>
      <c r="C656" s="8">
        <f t="shared" si="766"/>
        <v>111594.61</v>
      </c>
      <c r="D656" s="8">
        <f t="shared" si="767"/>
        <v>0</v>
      </c>
      <c r="E656" s="8">
        <f t="shared" si="768"/>
        <v>417</v>
      </c>
      <c r="F656" s="8">
        <f t="shared" si="769"/>
        <v>1931.48</v>
      </c>
      <c r="G656" s="8">
        <f t="shared" si="770"/>
        <v>1</v>
      </c>
      <c r="I656" s="11">
        <f t="shared" si="725"/>
        <v>45208</v>
      </c>
      <c r="J656" s="8">
        <f t="shared" si="771"/>
        <v>586</v>
      </c>
      <c r="K656" s="8">
        <f t="shared" si="771"/>
        <v>121391.70999999999</v>
      </c>
      <c r="L656" s="8">
        <f t="shared" si="771"/>
        <v>195.73</v>
      </c>
      <c r="M656" s="8">
        <f t="shared" si="771"/>
        <v>0</v>
      </c>
      <c r="N656" s="8">
        <f t="shared" si="771"/>
        <v>4.95</v>
      </c>
      <c r="O656" s="8">
        <f t="shared" si="771"/>
        <v>0</v>
      </c>
      <c r="Q656" s="11">
        <f t="shared" si="726"/>
        <v>45208</v>
      </c>
      <c r="R656" s="8">
        <f t="shared" si="772"/>
        <v>258</v>
      </c>
      <c r="S656" s="8">
        <f t="shared" si="772"/>
        <v>27242.850000000006</v>
      </c>
      <c r="T656" s="8">
        <f t="shared" si="772"/>
        <v>370.25</v>
      </c>
      <c r="U656" s="8">
        <f t="shared" si="772"/>
        <v>0</v>
      </c>
      <c r="V656" s="8">
        <f t="shared" si="772"/>
        <v>63.12</v>
      </c>
      <c r="W656" s="8">
        <f t="shared" si="772"/>
        <v>0</v>
      </c>
      <c r="Y656" s="11">
        <f t="shared" si="727"/>
        <v>45208</v>
      </c>
      <c r="Z656" s="8">
        <f t="shared" si="773"/>
        <v>533</v>
      </c>
      <c r="AA656" s="8">
        <f t="shared" si="773"/>
        <v>71040.52</v>
      </c>
      <c r="AB656" s="8">
        <f t="shared" si="773"/>
        <v>213.8</v>
      </c>
      <c r="AC656" s="8">
        <f t="shared" si="773"/>
        <v>0</v>
      </c>
      <c r="AD656" s="8">
        <f t="shared" si="773"/>
        <v>535.97</v>
      </c>
      <c r="AE656" s="8">
        <f t="shared" si="773"/>
        <v>33</v>
      </c>
      <c r="AG656" s="11">
        <f t="shared" si="728"/>
        <v>45208</v>
      </c>
      <c r="AH656" s="8">
        <f t="shared" si="774"/>
        <v>447</v>
      </c>
      <c r="AI656" s="8">
        <f t="shared" si="774"/>
        <v>68131.820000000007</v>
      </c>
      <c r="AJ656" s="8">
        <f t="shared" si="774"/>
        <v>72.13000000000001</v>
      </c>
      <c r="AK656" s="8">
        <f t="shared" si="774"/>
        <v>0</v>
      </c>
      <c r="AL656" s="8">
        <f t="shared" si="774"/>
        <v>1239.6799999999998</v>
      </c>
      <c r="AM656" s="8">
        <f t="shared" si="774"/>
        <v>11</v>
      </c>
      <c r="AO656" s="11">
        <f t="shared" si="729"/>
        <v>45208</v>
      </c>
      <c r="AP656" s="8">
        <f t="shared" si="775"/>
        <v>535</v>
      </c>
      <c r="AQ656" s="8">
        <f t="shared" si="775"/>
        <v>43838.94</v>
      </c>
      <c r="AR656" s="8">
        <f t="shared" si="775"/>
        <v>0</v>
      </c>
      <c r="AS656" s="8">
        <f t="shared" si="775"/>
        <v>401.75</v>
      </c>
      <c r="AT656" s="8">
        <f t="shared" si="775"/>
        <v>-308.06</v>
      </c>
      <c r="AU656" s="8">
        <f t="shared" si="775"/>
        <v>2</v>
      </c>
      <c r="AW656" s="11">
        <f t="shared" si="730"/>
        <v>45208</v>
      </c>
      <c r="AX656" s="8">
        <f t="shared" si="776"/>
        <v>437</v>
      </c>
      <c r="AY656" s="8">
        <f t="shared" si="776"/>
        <v>57902.95</v>
      </c>
      <c r="AZ656" s="8">
        <f t="shared" si="776"/>
        <v>310.37</v>
      </c>
      <c r="BA656" s="8">
        <f t="shared" si="776"/>
        <v>0</v>
      </c>
      <c r="BB656" s="8">
        <f t="shared" si="776"/>
        <v>637.15</v>
      </c>
      <c r="BC656" s="8">
        <f t="shared" si="776"/>
        <v>7</v>
      </c>
      <c r="BE656" s="11">
        <f t="shared" si="731"/>
        <v>45208</v>
      </c>
      <c r="BF656" s="8">
        <f t="shared" si="777"/>
        <v>433</v>
      </c>
      <c r="BG656" s="8">
        <f t="shared" si="777"/>
        <v>52505.32</v>
      </c>
      <c r="BH656" s="8">
        <f t="shared" si="777"/>
        <v>409.49</v>
      </c>
      <c r="BI656" s="8">
        <f t="shared" si="777"/>
        <v>0</v>
      </c>
      <c r="BJ656" s="8">
        <f t="shared" si="777"/>
        <v>585.88</v>
      </c>
      <c r="BK656" s="8">
        <f t="shared" si="777"/>
        <v>1</v>
      </c>
      <c r="BM656" s="11">
        <f t="shared" si="732"/>
        <v>45208</v>
      </c>
      <c r="BN656" s="8">
        <f t="shared" si="778"/>
        <v>380</v>
      </c>
      <c r="BO656" s="8">
        <f t="shared" si="778"/>
        <v>31742.469999999998</v>
      </c>
      <c r="BP656" s="8">
        <f t="shared" si="778"/>
        <v>275.5</v>
      </c>
      <c r="BQ656" s="8">
        <f t="shared" si="778"/>
        <v>0</v>
      </c>
      <c r="BR656" s="8">
        <f t="shared" si="778"/>
        <v>60</v>
      </c>
      <c r="BS656" s="8">
        <f t="shared" si="778"/>
        <v>0</v>
      </c>
      <c r="BU656" s="11">
        <f t="shared" si="733"/>
        <v>45208</v>
      </c>
      <c r="BV656" s="8">
        <f t="shared" si="779"/>
        <v>235</v>
      </c>
      <c r="BW656" s="8">
        <f t="shared" si="779"/>
        <v>28666.120000000003</v>
      </c>
      <c r="BX656" s="8">
        <f t="shared" si="779"/>
        <v>289.5</v>
      </c>
      <c r="BY656" s="8">
        <f t="shared" si="779"/>
        <v>0</v>
      </c>
      <c r="BZ656" s="8">
        <f t="shared" si="779"/>
        <v>0</v>
      </c>
      <c r="CA656" s="8">
        <f t="shared" si="779"/>
        <v>0</v>
      </c>
      <c r="CC656" s="11">
        <f t="shared" si="734"/>
        <v>45208</v>
      </c>
      <c r="CD656" s="8">
        <f t="shared" si="780"/>
        <v>588</v>
      </c>
      <c r="CE656" s="8">
        <f t="shared" si="780"/>
        <v>71375.890000000014</v>
      </c>
      <c r="CF656" s="8">
        <f t="shared" si="780"/>
        <v>656.53</v>
      </c>
      <c r="CG656" s="8">
        <f t="shared" si="780"/>
        <v>3029.79</v>
      </c>
      <c r="CH656" s="8">
        <f t="shared" si="780"/>
        <v>195</v>
      </c>
      <c r="CI656" s="8">
        <f t="shared" si="780"/>
        <v>14</v>
      </c>
      <c r="CK656" s="11">
        <f t="shared" si="735"/>
        <v>45208</v>
      </c>
      <c r="CL656" s="8">
        <f t="shared" si="781"/>
        <v>193</v>
      </c>
      <c r="CM656" s="8">
        <f t="shared" si="781"/>
        <v>15396.33</v>
      </c>
      <c r="CN656" s="8">
        <f t="shared" si="781"/>
        <v>0</v>
      </c>
      <c r="CO656" s="8">
        <f t="shared" si="781"/>
        <v>148.5</v>
      </c>
      <c r="CP656" s="8">
        <f t="shared" si="781"/>
        <v>166.77</v>
      </c>
      <c r="CQ656" s="8">
        <f t="shared" si="781"/>
        <v>0</v>
      </c>
      <c r="CS656" s="11">
        <f t="shared" si="736"/>
        <v>45208</v>
      </c>
      <c r="CT656" s="8">
        <f t="shared" si="782"/>
        <v>0</v>
      </c>
      <c r="CU656" s="8">
        <f t="shared" si="783"/>
        <v>0</v>
      </c>
      <c r="CV656" s="8">
        <f t="shared" si="784"/>
        <v>0</v>
      </c>
      <c r="CW656" s="8">
        <f t="shared" si="785"/>
        <v>0</v>
      </c>
      <c r="CX656" s="8">
        <f t="shared" si="786"/>
        <v>0</v>
      </c>
      <c r="CY656" s="8">
        <f t="shared" si="787"/>
        <v>0</v>
      </c>
      <c r="DA656" s="11">
        <f t="shared" si="737"/>
        <v>45208</v>
      </c>
      <c r="DB656" s="8">
        <f t="shared" si="788"/>
        <v>0</v>
      </c>
      <c r="DC656" s="8">
        <f t="shared" si="789"/>
        <v>0</v>
      </c>
      <c r="DD656" s="8">
        <f t="shared" si="790"/>
        <v>0</v>
      </c>
      <c r="DE656" s="8">
        <f t="shared" si="791"/>
        <v>0</v>
      </c>
      <c r="DF656" s="8">
        <f t="shared" si="792"/>
        <v>0</v>
      </c>
      <c r="DG656" s="8">
        <f t="shared" si="793"/>
        <v>0</v>
      </c>
      <c r="DI656" s="11">
        <f t="shared" si="738"/>
        <v>45208</v>
      </c>
      <c r="DJ656" s="8">
        <f t="shared" si="794"/>
        <v>0</v>
      </c>
      <c r="DK656" s="8">
        <f t="shared" si="795"/>
        <v>0</v>
      </c>
      <c r="DL656" s="8">
        <f t="shared" si="796"/>
        <v>0</v>
      </c>
      <c r="DM656" s="8">
        <f t="shared" si="797"/>
        <v>0</v>
      </c>
      <c r="DN656" s="8">
        <f t="shared" si="798"/>
        <v>0</v>
      </c>
      <c r="DO656" s="8">
        <f t="shared" si="799"/>
        <v>0</v>
      </c>
      <c r="DP656" s="56"/>
      <c r="DQ656" s="56"/>
      <c r="DR656" s="56"/>
      <c r="DS656" s="56"/>
    </row>
    <row r="657" spans="1:123" x14ac:dyDescent="0.3">
      <c r="A657" s="11">
        <f t="shared" si="724"/>
        <v>45209</v>
      </c>
      <c r="B657" s="8">
        <f t="shared" si="765"/>
        <v>502</v>
      </c>
      <c r="C657" s="8">
        <f t="shared" si="766"/>
        <v>128490.55</v>
      </c>
      <c r="D657" s="8">
        <f t="shared" si="767"/>
        <v>0</v>
      </c>
      <c r="E657" s="8">
        <f t="shared" si="768"/>
        <v>504</v>
      </c>
      <c r="F657" s="8">
        <f t="shared" si="769"/>
        <v>2069.48</v>
      </c>
      <c r="G657" s="8">
        <f t="shared" si="770"/>
        <v>2</v>
      </c>
      <c r="I657" s="11">
        <f t="shared" si="725"/>
        <v>45209</v>
      </c>
      <c r="J657" s="8">
        <f t="shared" si="771"/>
        <v>649</v>
      </c>
      <c r="K657" s="8">
        <f t="shared" si="771"/>
        <v>133415.19</v>
      </c>
      <c r="L657" s="8">
        <f t="shared" si="771"/>
        <v>352.79999999999995</v>
      </c>
      <c r="M657" s="8">
        <f t="shared" si="771"/>
        <v>0</v>
      </c>
      <c r="N657" s="8">
        <f t="shared" si="771"/>
        <v>9.9</v>
      </c>
      <c r="O657" s="8">
        <f t="shared" si="771"/>
        <v>1</v>
      </c>
      <c r="Q657" s="11">
        <f t="shared" si="726"/>
        <v>45209</v>
      </c>
      <c r="R657" s="8">
        <f t="shared" si="772"/>
        <v>291</v>
      </c>
      <c r="S657" s="8">
        <f t="shared" si="772"/>
        <v>30402.490000000005</v>
      </c>
      <c r="T657" s="8">
        <f t="shared" si="772"/>
        <v>473.25</v>
      </c>
      <c r="U657" s="8">
        <f t="shared" si="772"/>
        <v>0</v>
      </c>
      <c r="V657" s="8">
        <f t="shared" si="772"/>
        <v>63.12</v>
      </c>
      <c r="W657" s="8">
        <f t="shared" si="772"/>
        <v>0</v>
      </c>
      <c r="Y657" s="11">
        <f t="shared" si="727"/>
        <v>45209</v>
      </c>
      <c r="Z657" s="8">
        <f t="shared" si="773"/>
        <v>609</v>
      </c>
      <c r="AA657" s="8">
        <f t="shared" si="773"/>
        <v>82063.760000000009</v>
      </c>
      <c r="AB657" s="8">
        <f t="shared" si="773"/>
        <v>262.84000000000003</v>
      </c>
      <c r="AC657" s="8">
        <f t="shared" si="773"/>
        <v>0</v>
      </c>
      <c r="AD657" s="8">
        <f t="shared" si="773"/>
        <v>703.1</v>
      </c>
      <c r="AE657" s="8">
        <f t="shared" si="773"/>
        <v>34</v>
      </c>
      <c r="AG657" s="11">
        <f t="shared" si="728"/>
        <v>45209</v>
      </c>
      <c r="AH657" s="8">
        <f t="shared" si="774"/>
        <v>510</v>
      </c>
      <c r="AI657" s="8">
        <f t="shared" si="774"/>
        <v>78512</v>
      </c>
      <c r="AJ657" s="8">
        <f t="shared" si="774"/>
        <v>80.460000000000008</v>
      </c>
      <c r="AK657" s="8">
        <f t="shared" si="774"/>
        <v>0</v>
      </c>
      <c r="AL657" s="8">
        <f t="shared" si="774"/>
        <v>1239.6799999999998</v>
      </c>
      <c r="AM657" s="8">
        <f t="shared" si="774"/>
        <v>11</v>
      </c>
      <c r="AO657" s="11">
        <f t="shared" si="729"/>
        <v>45209</v>
      </c>
      <c r="AP657" s="8">
        <f t="shared" si="775"/>
        <v>604</v>
      </c>
      <c r="AQ657" s="8">
        <f t="shared" si="775"/>
        <v>49902.350000000006</v>
      </c>
      <c r="AR657" s="8">
        <f t="shared" si="775"/>
        <v>0</v>
      </c>
      <c r="AS657" s="8">
        <f t="shared" si="775"/>
        <v>417.25</v>
      </c>
      <c r="AT657" s="8">
        <f t="shared" si="775"/>
        <v>-208.06</v>
      </c>
      <c r="AU657" s="8">
        <f t="shared" si="775"/>
        <v>4</v>
      </c>
      <c r="AW657" s="11">
        <f t="shared" si="730"/>
        <v>45209</v>
      </c>
      <c r="AX657" s="8">
        <f t="shared" si="776"/>
        <v>502</v>
      </c>
      <c r="AY657" s="8">
        <f t="shared" si="776"/>
        <v>67225.19</v>
      </c>
      <c r="AZ657" s="8">
        <f t="shared" si="776"/>
        <v>331.62</v>
      </c>
      <c r="BA657" s="8">
        <f t="shared" si="776"/>
        <v>0</v>
      </c>
      <c r="BB657" s="8">
        <f t="shared" si="776"/>
        <v>637.15</v>
      </c>
      <c r="BC657" s="8">
        <f t="shared" si="776"/>
        <v>9</v>
      </c>
      <c r="BE657" s="11">
        <f t="shared" si="731"/>
        <v>45209</v>
      </c>
      <c r="BF657" s="8">
        <f t="shared" si="777"/>
        <v>473</v>
      </c>
      <c r="BG657" s="8">
        <f t="shared" si="777"/>
        <v>57242.51</v>
      </c>
      <c r="BH657" s="8">
        <f t="shared" si="777"/>
        <v>454.49</v>
      </c>
      <c r="BI657" s="8">
        <f t="shared" si="777"/>
        <v>0</v>
      </c>
      <c r="BJ657" s="8">
        <f t="shared" si="777"/>
        <v>585.88</v>
      </c>
      <c r="BK657" s="8">
        <f t="shared" si="777"/>
        <v>1</v>
      </c>
      <c r="BM657" s="11">
        <f t="shared" si="732"/>
        <v>45209</v>
      </c>
      <c r="BN657" s="8">
        <f t="shared" si="778"/>
        <v>431</v>
      </c>
      <c r="BO657" s="8">
        <f t="shared" si="778"/>
        <v>36029.149999999994</v>
      </c>
      <c r="BP657" s="8">
        <f t="shared" si="778"/>
        <v>294.5</v>
      </c>
      <c r="BQ657" s="8">
        <f t="shared" si="778"/>
        <v>0</v>
      </c>
      <c r="BR657" s="8">
        <f t="shared" si="778"/>
        <v>95</v>
      </c>
      <c r="BS657" s="8">
        <f t="shared" si="778"/>
        <v>0</v>
      </c>
      <c r="BU657" s="11">
        <f t="shared" si="733"/>
        <v>45209</v>
      </c>
      <c r="BV657" s="8">
        <f t="shared" si="779"/>
        <v>275</v>
      </c>
      <c r="BW657" s="8">
        <f t="shared" si="779"/>
        <v>33314.270000000004</v>
      </c>
      <c r="BX657" s="8">
        <f t="shared" si="779"/>
        <v>341</v>
      </c>
      <c r="BY657" s="8">
        <f t="shared" si="779"/>
        <v>0</v>
      </c>
      <c r="BZ657" s="8">
        <f t="shared" si="779"/>
        <v>96.89</v>
      </c>
      <c r="CA657" s="8">
        <f t="shared" si="779"/>
        <v>0</v>
      </c>
      <c r="CC657" s="11">
        <f t="shared" si="734"/>
        <v>45209</v>
      </c>
      <c r="CD657" s="8">
        <f t="shared" si="780"/>
        <v>655</v>
      </c>
      <c r="CE657" s="8">
        <f t="shared" si="780"/>
        <v>79174.500000000015</v>
      </c>
      <c r="CF657" s="8">
        <f t="shared" si="780"/>
        <v>732.03</v>
      </c>
      <c r="CG657" s="8">
        <f t="shared" si="780"/>
        <v>3355.79</v>
      </c>
      <c r="CH657" s="8">
        <f t="shared" si="780"/>
        <v>220</v>
      </c>
      <c r="CI657" s="8">
        <f t="shared" si="780"/>
        <v>17</v>
      </c>
      <c r="CK657" s="11">
        <f t="shared" si="735"/>
        <v>45209</v>
      </c>
      <c r="CL657" s="8">
        <f t="shared" si="781"/>
        <v>231</v>
      </c>
      <c r="CM657" s="8">
        <f t="shared" si="781"/>
        <v>18239.86</v>
      </c>
      <c r="CN657" s="8">
        <f t="shared" si="781"/>
        <v>0</v>
      </c>
      <c r="CO657" s="8">
        <f t="shared" si="781"/>
        <v>151.5</v>
      </c>
      <c r="CP657" s="8">
        <f t="shared" si="781"/>
        <v>166.77</v>
      </c>
      <c r="CQ657" s="8">
        <f t="shared" si="781"/>
        <v>0</v>
      </c>
      <c r="CS657" s="11">
        <f t="shared" si="736"/>
        <v>45209</v>
      </c>
      <c r="CT657" s="8">
        <f t="shared" si="782"/>
        <v>0</v>
      </c>
      <c r="CU657" s="8">
        <f t="shared" si="783"/>
        <v>0</v>
      </c>
      <c r="CV657" s="8">
        <f t="shared" si="784"/>
        <v>0</v>
      </c>
      <c r="CW657" s="8">
        <f t="shared" si="785"/>
        <v>0</v>
      </c>
      <c r="CX657" s="8">
        <f t="shared" si="786"/>
        <v>0</v>
      </c>
      <c r="CY657" s="8">
        <f t="shared" si="787"/>
        <v>0</v>
      </c>
      <c r="DA657" s="11">
        <f t="shared" si="737"/>
        <v>45209</v>
      </c>
      <c r="DB657" s="8">
        <f t="shared" si="788"/>
        <v>0</v>
      </c>
      <c r="DC657" s="8">
        <f t="shared" si="789"/>
        <v>0</v>
      </c>
      <c r="DD657" s="8">
        <f t="shared" si="790"/>
        <v>0</v>
      </c>
      <c r="DE657" s="8">
        <f t="shared" si="791"/>
        <v>0</v>
      </c>
      <c r="DF657" s="8">
        <f t="shared" si="792"/>
        <v>0</v>
      </c>
      <c r="DG657" s="8">
        <f t="shared" si="793"/>
        <v>0</v>
      </c>
      <c r="DI657" s="11">
        <f t="shared" si="738"/>
        <v>45209</v>
      </c>
      <c r="DJ657" s="8">
        <f t="shared" si="794"/>
        <v>0</v>
      </c>
      <c r="DK657" s="8">
        <f t="shared" si="795"/>
        <v>0</v>
      </c>
      <c r="DL657" s="8">
        <f t="shared" si="796"/>
        <v>0</v>
      </c>
      <c r="DM657" s="8">
        <f t="shared" si="797"/>
        <v>0</v>
      </c>
      <c r="DN657" s="8">
        <f t="shared" si="798"/>
        <v>0</v>
      </c>
      <c r="DO657" s="8">
        <f t="shared" si="799"/>
        <v>0</v>
      </c>
      <c r="DP657" s="56"/>
      <c r="DQ657" s="56"/>
      <c r="DR657" s="56"/>
      <c r="DS657" s="56"/>
    </row>
    <row r="658" spans="1:123" x14ac:dyDescent="0.3">
      <c r="A658" s="11">
        <f t="shared" si="724"/>
        <v>45210</v>
      </c>
      <c r="B658" s="8">
        <f t="shared" si="765"/>
        <v>559</v>
      </c>
      <c r="C658" s="8">
        <f t="shared" si="766"/>
        <v>145845.29</v>
      </c>
      <c r="D658" s="8">
        <f t="shared" si="767"/>
        <v>0</v>
      </c>
      <c r="E658" s="8">
        <f t="shared" si="768"/>
        <v>672</v>
      </c>
      <c r="F658" s="8">
        <f t="shared" si="769"/>
        <v>2272.48</v>
      </c>
      <c r="G658" s="8">
        <f t="shared" si="770"/>
        <v>2</v>
      </c>
      <c r="I658" s="11">
        <f t="shared" si="725"/>
        <v>45210</v>
      </c>
      <c r="J658" s="8">
        <f t="shared" si="771"/>
        <v>718</v>
      </c>
      <c r="K658" s="8">
        <f t="shared" si="771"/>
        <v>147226.73000000001</v>
      </c>
      <c r="L658" s="8">
        <f t="shared" si="771"/>
        <v>361.75999999999993</v>
      </c>
      <c r="M658" s="8">
        <f t="shared" si="771"/>
        <v>0</v>
      </c>
      <c r="N658" s="8">
        <f t="shared" si="771"/>
        <v>14.850000000000001</v>
      </c>
      <c r="O658" s="8">
        <f t="shared" si="771"/>
        <v>1</v>
      </c>
      <c r="Q658" s="11">
        <f t="shared" si="726"/>
        <v>45210</v>
      </c>
      <c r="R658" s="8">
        <f t="shared" si="772"/>
        <v>334</v>
      </c>
      <c r="S658" s="8">
        <f t="shared" si="772"/>
        <v>34651.140000000007</v>
      </c>
      <c r="T658" s="8">
        <f t="shared" si="772"/>
        <v>543.25</v>
      </c>
      <c r="U658" s="8">
        <f t="shared" si="772"/>
        <v>0</v>
      </c>
      <c r="V658" s="8">
        <f t="shared" si="772"/>
        <v>63.12</v>
      </c>
      <c r="W658" s="8">
        <f t="shared" si="772"/>
        <v>0</v>
      </c>
      <c r="Y658" s="11">
        <f t="shared" si="727"/>
        <v>45210</v>
      </c>
      <c r="Z658" s="8">
        <f t="shared" si="773"/>
        <v>680</v>
      </c>
      <c r="AA658" s="8">
        <f t="shared" si="773"/>
        <v>91496.88</v>
      </c>
      <c r="AB658" s="8">
        <f t="shared" si="773"/>
        <v>306.34000000000003</v>
      </c>
      <c r="AC658" s="8">
        <f t="shared" si="773"/>
        <v>0</v>
      </c>
      <c r="AD658" s="8">
        <f t="shared" si="773"/>
        <v>703.1</v>
      </c>
      <c r="AE658" s="8">
        <f t="shared" si="773"/>
        <v>35</v>
      </c>
      <c r="AG658" s="11">
        <f t="shared" si="728"/>
        <v>45210</v>
      </c>
      <c r="AH658" s="8">
        <f t="shared" si="774"/>
        <v>564</v>
      </c>
      <c r="AI658" s="8">
        <f t="shared" si="774"/>
        <v>86812.88</v>
      </c>
      <c r="AJ658" s="8">
        <f t="shared" si="774"/>
        <v>87.860000000000014</v>
      </c>
      <c r="AK658" s="8">
        <f t="shared" si="774"/>
        <v>0</v>
      </c>
      <c r="AL658" s="8">
        <f t="shared" si="774"/>
        <v>1239.6799999999998</v>
      </c>
      <c r="AM658" s="8">
        <f t="shared" si="774"/>
        <v>11</v>
      </c>
      <c r="AO658" s="11">
        <f t="shared" si="729"/>
        <v>45210</v>
      </c>
      <c r="AP658" s="8">
        <f t="shared" si="775"/>
        <v>666</v>
      </c>
      <c r="AQ658" s="8">
        <f t="shared" si="775"/>
        <v>55377.680000000008</v>
      </c>
      <c r="AR658" s="8">
        <f t="shared" si="775"/>
        <v>0</v>
      </c>
      <c r="AS658" s="8">
        <f t="shared" si="775"/>
        <v>438.25</v>
      </c>
      <c r="AT658" s="8">
        <f t="shared" si="775"/>
        <v>-602.18000000000006</v>
      </c>
      <c r="AU658" s="8">
        <f t="shared" si="775"/>
        <v>6</v>
      </c>
      <c r="AW658" s="11">
        <f t="shared" si="730"/>
        <v>45210</v>
      </c>
      <c r="AX658" s="8">
        <f t="shared" si="776"/>
        <v>572</v>
      </c>
      <c r="AY658" s="8">
        <f t="shared" si="776"/>
        <v>77986.510000000009</v>
      </c>
      <c r="AZ658" s="8">
        <f t="shared" si="776"/>
        <v>422.14</v>
      </c>
      <c r="BA658" s="8">
        <f t="shared" si="776"/>
        <v>0</v>
      </c>
      <c r="BB658" s="8">
        <f t="shared" si="776"/>
        <v>637.15</v>
      </c>
      <c r="BC658" s="8">
        <f t="shared" si="776"/>
        <v>10</v>
      </c>
      <c r="BE658" s="11">
        <f t="shared" si="731"/>
        <v>45210</v>
      </c>
      <c r="BF658" s="8">
        <f t="shared" si="777"/>
        <v>533</v>
      </c>
      <c r="BG658" s="8">
        <f t="shared" si="777"/>
        <v>64162.450000000004</v>
      </c>
      <c r="BH658" s="8">
        <f t="shared" si="777"/>
        <v>542.67000000000007</v>
      </c>
      <c r="BI658" s="8">
        <f t="shared" si="777"/>
        <v>0</v>
      </c>
      <c r="BJ658" s="8">
        <f t="shared" si="777"/>
        <v>1050.75</v>
      </c>
      <c r="BK658" s="8">
        <f t="shared" si="777"/>
        <v>5</v>
      </c>
      <c r="BM658" s="11">
        <f t="shared" si="732"/>
        <v>45210</v>
      </c>
      <c r="BN658" s="8">
        <f t="shared" si="778"/>
        <v>478</v>
      </c>
      <c r="BO658" s="8">
        <f t="shared" si="778"/>
        <v>39778.659999999996</v>
      </c>
      <c r="BP658" s="8">
        <f t="shared" si="778"/>
        <v>294.5</v>
      </c>
      <c r="BQ658" s="8">
        <f t="shared" si="778"/>
        <v>0</v>
      </c>
      <c r="BR658" s="8">
        <f t="shared" si="778"/>
        <v>115</v>
      </c>
      <c r="BS658" s="8">
        <f t="shared" si="778"/>
        <v>0</v>
      </c>
      <c r="BU658" s="11">
        <f t="shared" si="733"/>
        <v>45210</v>
      </c>
      <c r="BV658" s="8">
        <f t="shared" si="779"/>
        <v>312</v>
      </c>
      <c r="BW658" s="8">
        <f t="shared" si="779"/>
        <v>37596.36</v>
      </c>
      <c r="BX658" s="8">
        <f t="shared" si="779"/>
        <v>375</v>
      </c>
      <c r="BY658" s="8">
        <f t="shared" si="779"/>
        <v>0</v>
      </c>
      <c r="BZ658" s="8">
        <f t="shared" si="779"/>
        <v>96.89</v>
      </c>
      <c r="CA658" s="8">
        <f t="shared" si="779"/>
        <v>0</v>
      </c>
      <c r="CC658" s="11">
        <f t="shared" si="734"/>
        <v>45210</v>
      </c>
      <c r="CD658" s="8">
        <f t="shared" si="780"/>
        <v>723</v>
      </c>
      <c r="CE658" s="8">
        <f t="shared" si="780"/>
        <v>87741.390000000014</v>
      </c>
      <c r="CF658" s="8">
        <f t="shared" si="780"/>
        <v>779.03</v>
      </c>
      <c r="CG658" s="8">
        <f t="shared" si="780"/>
        <v>4213.79</v>
      </c>
      <c r="CH658" s="8">
        <f t="shared" si="780"/>
        <v>220</v>
      </c>
      <c r="CI658" s="8">
        <f t="shared" si="780"/>
        <v>20</v>
      </c>
      <c r="CK658" s="11">
        <f t="shared" si="735"/>
        <v>45210</v>
      </c>
      <c r="CL658" s="8">
        <f t="shared" si="781"/>
        <v>271</v>
      </c>
      <c r="CM658" s="8">
        <f t="shared" si="781"/>
        <v>21238.34</v>
      </c>
      <c r="CN658" s="8">
        <f t="shared" si="781"/>
        <v>0</v>
      </c>
      <c r="CO658" s="8">
        <f t="shared" si="781"/>
        <v>151.5</v>
      </c>
      <c r="CP658" s="8">
        <f t="shared" si="781"/>
        <v>191.77</v>
      </c>
      <c r="CQ658" s="8">
        <f t="shared" si="781"/>
        <v>0</v>
      </c>
      <c r="CS658" s="11">
        <f t="shared" si="736"/>
        <v>45210</v>
      </c>
      <c r="CT658" s="8">
        <f t="shared" si="782"/>
        <v>0</v>
      </c>
      <c r="CU658" s="8">
        <f t="shared" si="783"/>
        <v>0</v>
      </c>
      <c r="CV658" s="8">
        <f t="shared" si="784"/>
        <v>0</v>
      </c>
      <c r="CW658" s="8">
        <f t="shared" si="785"/>
        <v>0</v>
      </c>
      <c r="CX658" s="8">
        <f t="shared" si="786"/>
        <v>0</v>
      </c>
      <c r="CY658" s="8">
        <f t="shared" si="787"/>
        <v>0</v>
      </c>
      <c r="DA658" s="11">
        <f t="shared" si="737"/>
        <v>45210</v>
      </c>
      <c r="DB658" s="8">
        <f t="shared" si="788"/>
        <v>0</v>
      </c>
      <c r="DC658" s="8">
        <f t="shared" si="789"/>
        <v>0</v>
      </c>
      <c r="DD658" s="8">
        <f t="shared" si="790"/>
        <v>0</v>
      </c>
      <c r="DE658" s="8">
        <f t="shared" si="791"/>
        <v>0</v>
      </c>
      <c r="DF658" s="8">
        <f t="shared" si="792"/>
        <v>0</v>
      </c>
      <c r="DG658" s="8">
        <f t="shared" si="793"/>
        <v>0</v>
      </c>
      <c r="DI658" s="11">
        <f t="shared" si="738"/>
        <v>45210</v>
      </c>
      <c r="DJ658" s="8">
        <f t="shared" si="794"/>
        <v>0</v>
      </c>
      <c r="DK658" s="8">
        <f t="shared" si="795"/>
        <v>0</v>
      </c>
      <c r="DL658" s="8">
        <f t="shared" si="796"/>
        <v>0</v>
      </c>
      <c r="DM658" s="8">
        <f t="shared" si="797"/>
        <v>0</v>
      </c>
      <c r="DN658" s="8">
        <f t="shared" si="798"/>
        <v>0</v>
      </c>
      <c r="DO658" s="8">
        <f t="shared" si="799"/>
        <v>0</v>
      </c>
      <c r="DP658" s="56"/>
      <c r="DQ658" s="56"/>
      <c r="DR658" s="56"/>
      <c r="DS658" s="56"/>
    </row>
    <row r="659" spans="1:123" x14ac:dyDescent="0.3">
      <c r="A659" s="11">
        <f t="shared" si="724"/>
        <v>45211</v>
      </c>
      <c r="B659" s="8">
        <f t="shared" si="765"/>
        <v>619</v>
      </c>
      <c r="C659" s="8">
        <f t="shared" si="766"/>
        <v>167772.2</v>
      </c>
      <c r="D659" s="8">
        <f t="shared" si="767"/>
        <v>0</v>
      </c>
      <c r="E659" s="8">
        <f t="shared" si="768"/>
        <v>688</v>
      </c>
      <c r="F659" s="8">
        <f t="shared" si="769"/>
        <v>2555.39</v>
      </c>
      <c r="G659" s="8">
        <f t="shared" si="770"/>
        <v>2</v>
      </c>
      <c r="I659" s="11">
        <f t="shared" si="725"/>
        <v>45211</v>
      </c>
      <c r="J659" s="8">
        <f t="shared" si="771"/>
        <v>785</v>
      </c>
      <c r="K659" s="8">
        <f t="shared" si="771"/>
        <v>160547.72</v>
      </c>
      <c r="L659" s="8">
        <f t="shared" si="771"/>
        <v>373.31999999999994</v>
      </c>
      <c r="M659" s="8">
        <f t="shared" si="771"/>
        <v>0</v>
      </c>
      <c r="N659" s="8">
        <f t="shared" si="771"/>
        <v>44.55</v>
      </c>
      <c r="O659" s="8">
        <f t="shared" si="771"/>
        <v>1</v>
      </c>
      <c r="Q659" s="11">
        <f t="shared" si="726"/>
        <v>45211</v>
      </c>
      <c r="R659" s="8">
        <f t="shared" si="772"/>
        <v>375</v>
      </c>
      <c r="S659" s="8">
        <f t="shared" si="772"/>
        <v>38916.000000000007</v>
      </c>
      <c r="T659" s="8">
        <f t="shared" si="772"/>
        <v>599.75</v>
      </c>
      <c r="U659" s="8">
        <f t="shared" si="772"/>
        <v>0</v>
      </c>
      <c r="V659" s="8">
        <f t="shared" si="772"/>
        <v>63.12</v>
      </c>
      <c r="W659" s="8">
        <f t="shared" si="772"/>
        <v>0</v>
      </c>
      <c r="Y659" s="11">
        <f t="shared" si="727"/>
        <v>45211</v>
      </c>
      <c r="Z659" s="8">
        <f t="shared" si="773"/>
        <v>737</v>
      </c>
      <c r="AA659" s="8">
        <f t="shared" si="773"/>
        <v>98863.71</v>
      </c>
      <c r="AB659" s="8">
        <f t="shared" si="773"/>
        <v>331.33000000000004</v>
      </c>
      <c r="AC659" s="8">
        <f t="shared" si="773"/>
        <v>0</v>
      </c>
      <c r="AD659" s="8">
        <f t="shared" si="773"/>
        <v>842.1</v>
      </c>
      <c r="AE659" s="8">
        <f t="shared" si="773"/>
        <v>37</v>
      </c>
      <c r="AG659" s="11">
        <f t="shared" si="728"/>
        <v>45211</v>
      </c>
      <c r="AH659" s="8">
        <f t="shared" si="774"/>
        <v>609</v>
      </c>
      <c r="AI659" s="8">
        <f t="shared" si="774"/>
        <v>93385.450000000012</v>
      </c>
      <c r="AJ659" s="8">
        <f t="shared" si="774"/>
        <v>89.710000000000008</v>
      </c>
      <c r="AK659" s="8">
        <f t="shared" si="774"/>
        <v>0</v>
      </c>
      <c r="AL659" s="8">
        <f t="shared" si="774"/>
        <v>1239.6799999999998</v>
      </c>
      <c r="AM659" s="8">
        <f t="shared" si="774"/>
        <v>11</v>
      </c>
      <c r="AO659" s="11">
        <f t="shared" si="729"/>
        <v>45211</v>
      </c>
      <c r="AP659" s="8">
        <f t="shared" si="775"/>
        <v>728</v>
      </c>
      <c r="AQ659" s="8">
        <f t="shared" si="775"/>
        <v>60648.640000000007</v>
      </c>
      <c r="AR659" s="8">
        <f t="shared" si="775"/>
        <v>0</v>
      </c>
      <c r="AS659" s="8">
        <f t="shared" si="775"/>
        <v>464.25</v>
      </c>
      <c r="AT659" s="8">
        <f t="shared" si="775"/>
        <v>-602.18000000000006</v>
      </c>
      <c r="AU659" s="8">
        <f t="shared" si="775"/>
        <v>10</v>
      </c>
      <c r="AW659" s="11">
        <f t="shared" si="730"/>
        <v>45211</v>
      </c>
      <c r="AX659" s="8">
        <f t="shared" si="776"/>
        <v>626</v>
      </c>
      <c r="AY659" s="8">
        <f t="shared" si="776"/>
        <v>85785.260000000009</v>
      </c>
      <c r="AZ659" s="8">
        <f t="shared" si="776"/>
        <v>453.55</v>
      </c>
      <c r="BA659" s="8">
        <f t="shared" si="776"/>
        <v>0</v>
      </c>
      <c r="BB659" s="8">
        <f t="shared" si="776"/>
        <v>637.15</v>
      </c>
      <c r="BC659" s="8">
        <f t="shared" si="776"/>
        <v>11</v>
      </c>
      <c r="BE659" s="11">
        <f t="shared" si="731"/>
        <v>45211</v>
      </c>
      <c r="BF659" s="8">
        <f t="shared" si="777"/>
        <v>592</v>
      </c>
      <c r="BG659" s="8">
        <f t="shared" si="777"/>
        <v>70947.92</v>
      </c>
      <c r="BH659" s="8">
        <f t="shared" si="777"/>
        <v>558.91000000000008</v>
      </c>
      <c r="BI659" s="8">
        <f t="shared" si="777"/>
        <v>0</v>
      </c>
      <c r="BJ659" s="8">
        <f t="shared" si="777"/>
        <v>1155.7</v>
      </c>
      <c r="BK659" s="8">
        <f t="shared" si="777"/>
        <v>5</v>
      </c>
      <c r="BM659" s="11">
        <f t="shared" si="732"/>
        <v>45211</v>
      </c>
      <c r="BN659" s="8">
        <f t="shared" si="778"/>
        <v>526</v>
      </c>
      <c r="BO659" s="8">
        <f t="shared" si="778"/>
        <v>43613.2</v>
      </c>
      <c r="BP659" s="8">
        <f t="shared" si="778"/>
        <v>322.5</v>
      </c>
      <c r="BQ659" s="8">
        <f t="shared" si="778"/>
        <v>0</v>
      </c>
      <c r="BR659" s="8">
        <f t="shared" si="778"/>
        <v>115</v>
      </c>
      <c r="BS659" s="8">
        <f t="shared" si="778"/>
        <v>0</v>
      </c>
      <c r="BU659" s="11">
        <f t="shared" si="733"/>
        <v>45211</v>
      </c>
      <c r="BV659" s="8">
        <f t="shared" si="779"/>
        <v>339</v>
      </c>
      <c r="BW659" s="8">
        <f t="shared" si="779"/>
        <v>40620.699999999997</v>
      </c>
      <c r="BX659" s="8">
        <f t="shared" si="779"/>
        <v>397.5</v>
      </c>
      <c r="BY659" s="8">
        <f t="shared" si="779"/>
        <v>0</v>
      </c>
      <c r="BZ659" s="8">
        <f t="shared" si="779"/>
        <v>96.89</v>
      </c>
      <c r="CA659" s="8">
        <f t="shared" si="779"/>
        <v>0</v>
      </c>
      <c r="CC659" s="11">
        <f t="shared" si="734"/>
        <v>45211</v>
      </c>
      <c r="CD659" s="8">
        <f t="shared" si="780"/>
        <v>767</v>
      </c>
      <c r="CE659" s="8">
        <f t="shared" si="780"/>
        <v>93505.030000000013</v>
      </c>
      <c r="CF659" s="8">
        <f t="shared" si="780"/>
        <v>849.53</v>
      </c>
      <c r="CG659" s="8">
        <f t="shared" si="780"/>
        <v>4485.04</v>
      </c>
      <c r="CH659" s="8">
        <f t="shared" si="780"/>
        <v>300</v>
      </c>
      <c r="CI659" s="8">
        <f t="shared" si="780"/>
        <v>20</v>
      </c>
      <c r="CK659" s="11">
        <f t="shared" si="735"/>
        <v>45211</v>
      </c>
      <c r="CL659" s="8">
        <f t="shared" si="781"/>
        <v>310</v>
      </c>
      <c r="CM659" s="8">
        <f t="shared" si="781"/>
        <v>24668.38</v>
      </c>
      <c r="CN659" s="8">
        <f t="shared" si="781"/>
        <v>0</v>
      </c>
      <c r="CO659" s="8">
        <f t="shared" si="781"/>
        <v>160.5</v>
      </c>
      <c r="CP659" s="8">
        <f t="shared" si="781"/>
        <v>241.77</v>
      </c>
      <c r="CQ659" s="8">
        <f t="shared" si="781"/>
        <v>0</v>
      </c>
      <c r="CS659" s="11">
        <f t="shared" si="736"/>
        <v>45211</v>
      </c>
      <c r="CT659" s="8">
        <f t="shared" si="782"/>
        <v>0</v>
      </c>
      <c r="CU659" s="8">
        <f t="shared" si="783"/>
        <v>0</v>
      </c>
      <c r="CV659" s="8">
        <f t="shared" si="784"/>
        <v>0</v>
      </c>
      <c r="CW659" s="8">
        <f t="shared" si="785"/>
        <v>0</v>
      </c>
      <c r="CX659" s="8">
        <f t="shared" si="786"/>
        <v>0</v>
      </c>
      <c r="CY659" s="8">
        <f t="shared" si="787"/>
        <v>0</v>
      </c>
      <c r="DA659" s="11">
        <f t="shared" si="737"/>
        <v>45211</v>
      </c>
      <c r="DB659" s="8">
        <f t="shared" si="788"/>
        <v>0</v>
      </c>
      <c r="DC659" s="8">
        <f t="shared" si="789"/>
        <v>0</v>
      </c>
      <c r="DD659" s="8">
        <f t="shared" si="790"/>
        <v>0</v>
      </c>
      <c r="DE659" s="8">
        <f t="shared" si="791"/>
        <v>0</v>
      </c>
      <c r="DF659" s="8">
        <f t="shared" si="792"/>
        <v>0</v>
      </c>
      <c r="DG659" s="8">
        <f t="shared" si="793"/>
        <v>0</v>
      </c>
      <c r="DI659" s="11">
        <f t="shared" si="738"/>
        <v>45211</v>
      </c>
      <c r="DJ659" s="8">
        <f t="shared" si="794"/>
        <v>0</v>
      </c>
      <c r="DK659" s="8">
        <f t="shared" si="795"/>
        <v>0</v>
      </c>
      <c r="DL659" s="8">
        <f t="shared" si="796"/>
        <v>0</v>
      </c>
      <c r="DM659" s="8">
        <f t="shared" si="797"/>
        <v>0</v>
      </c>
      <c r="DN659" s="8">
        <f t="shared" si="798"/>
        <v>0</v>
      </c>
      <c r="DO659" s="8">
        <f t="shared" si="799"/>
        <v>0</v>
      </c>
      <c r="DP659" s="56"/>
      <c r="DQ659" s="56"/>
      <c r="DR659" s="56"/>
      <c r="DS659" s="56"/>
    </row>
    <row r="660" spans="1:123" x14ac:dyDescent="0.3">
      <c r="A660" s="11">
        <f t="shared" si="724"/>
        <v>45212</v>
      </c>
      <c r="B660" s="8">
        <f t="shared" si="765"/>
        <v>681</v>
      </c>
      <c r="C660" s="8">
        <f t="shared" si="766"/>
        <v>194625.18000000002</v>
      </c>
      <c r="D660" s="8">
        <f t="shared" si="767"/>
        <v>0</v>
      </c>
      <c r="E660" s="8">
        <f t="shared" si="768"/>
        <v>714</v>
      </c>
      <c r="F660" s="8">
        <f t="shared" si="769"/>
        <v>3687.39</v>
      </c>
      <c r="G660" s="8">
        <f t="shared" si="770"/>
        <v>2</v>
      </c>
      <c r="I660" s="11">
        <f t="shared" si="725"/>
        <v>45212</v>
      </c>
      <c r="J660" s="8">
        <f t="shared" si="771"/>
        <v>836</v>
      </c>
      <c r="K660" s="8">
        <f t="shared" si="771"/>
        <v>171219.87</v>
      </c>
      <c r="L660" s="8">
        <f t="shared" si="771"/>
        <v>412.69999999999993</v>
      </c>
      <c r="M660" s="8">
        <f t="shared" si="771"/>
        <v>0</v>
      </c>
      <c r="N660" s="8">
        <f t="shared" si="771"/>
        <v>44.55</v>
      </c>
      <c r="O660" s="8">
        <f t="shared" si="771"/>
        <v>1</v>
      </c>
      <c r="Q660" s="11">
        <f t="shared" si="726"/>
        <v>45212</v>
      </c>
      <c r="R660" s="8">
        <f t="shared" si="772"/>
        <v>419</v>
      </c>
      <c r="S660" s="8">
        <f t="shared" si="772"/>
        <v>44136.590000000011</v>
      </c>
      <c r="T660" s="8">
        <f t="shared" si="772"/>
        <v>609.25</v>
      </c>
      <c r="U660" s="8">
        <f t="shared" si="772"/>
        <v>0</v>
      </c>
      <c r="V660" s="8">
        <f t="shared" si="772"/>
        <v>63.12</v>
      </c>
      <c r="W660" s="8">
        <f t="shared" si="772"/>
        <v>0</v>
      </c>
      <c r="Y660" s="11">
        <f t="shared" si="727"/>
        <v>45212</v>
      </c>
      <c r="Z660" s="8">
        <f t="shared" si="773"/>
        <v>790</v>
      </c>
      <c r="AA660" s="8">
        <f t="shared" si="773"/>
        <v>105511.33</v>
      </c>
      <c r="AB660" s="8">
        <f t="shared" si="773"/>
        <v>360.95000000000005</v>
      </c>
      <c r="AC660" s="8">
        <f t="shared" si="773"/>
        <v>0</v>
      </c>
      <c r="AD660" s="8">
        <f t="shared" si="773"/>
        <v>892.1</v>
      </c>
      <c r="AE660" s="8">
        <f t="shared" si="773"/>
        <v>39</v>
      </c>
      <c r="AG660" s="11">
        <f t="shared" si="728"/>
        <v>45212</v>
      </c>
      <c r="AH660" s="8">
        <f t="shared" si="774"/>
        <v>630</v>
      </c>
      <c r="AI660" s="8">
        <f t="shared" si="774"/>
        <v>96540.71</v>
      </c>
      <c r="AJ660" s="8">
        <f t="shared" si="774"/>
        <v>89.710000000000008</v>
      </c>
      <c r="AK660" s="8">
        <f t="shared" si="774"/>
        <v>0</v>
      </c>
      <c r="AL660" s="8">
        <f t="shared" si="774"/>
        <v>1239.6799999999998</v>
      </c>
      <c r="AM660" s="8">
        <f t="shared" si="774"/>
        <v>11</v>
      </c>
      <c r="AO660" s="11">
        <f t="shared" si="729"/>
        <v>45212</v>
      </c>
      <c r="AP660" s="8">
        <f t="shared" si="775"/>
        <v>803</v>
      </c>
      <c r="AQ660" s="8">
        <f t="shared" si="775"/>
        <v>65911.08</v>
      </c>
      <c r="AR660" s="8">
        <f t="shared" si="775"/>
        <v>0</v>
      </c>
      <c r="AS660" s="8">
        <f t="shared" si="775"/>
        <v>512.39</v>
      </c>
      <c r="AT660" s="8">
        <f t="shared" si="775"/>
        <v>-367.0100000000001</v>
      </c>
      <c r="AU660" s="8">
        <f t="shared" si="775"/>
        <v>10</v>
      </c>
      <c r="AW660" s="11">
        <f t="shared" si="730"/>
        <v>45212</v>
      </c>
      <c r="AX660" s="8">
        <f t="shared" si="776"/>
        <v>663</v>
      </c>
      <c r="AY660" s="8">
        <f t="shared" si="776"/>
        <v>91096.200000000012</v>
      </c>
      <c r="AZ660" s="8">
        <f t="shared" si="776"/>
        <v>450.62</v>
      </c>
      <c r="BA660" s="8">
        <f t="shared" si="776"/>
        <v>0</v>
      </c>
      <c r="BB660" s="8">
        <f t="shared" si="776"/>
        <v>681.3</v>
      </c>
      <c r="BC660" s="8">
        <f t="shared" si="776"/>
        <v>13</v>
      </c>
      <c r="BE660" s="11">
        <f t="shared" si="731"/>
        <v>45212</v>
      </c>
      <c r="BF660" s="8">
        <f t="shared" si="777"/>
        <v>649</v>
      </c>
      <c r="BG660" s="8">
        <f t="shared" si="777"/>
        <v>78657.91</v>
      </c>
      <c r="BH660" s="8">
        <f t="shared" si="777"/>
        <v>621.10000000000014</v>
      </c>
      <c r="BI660" s="8">
        <f t="shared" si="777"/>
        <v>0</v>
      </c>
      <c r="BJ660" s="8">
        <f t="shared" si="777"/>
        <v>1355.7</v>
      </c>
      <c r="BK660" s="8">
        <f t="shared" si="777"/>
        <v>5</v>
      </c>
      <c r="BM660" s="11">
        <f t="shared" si="732"/>
        <v>45212</v>
      </c>
      <c r="BN660" s="8">
        <f t="shared" si="778"/>
        <v>573</v>
      </c>
      <c r="BO660" s="8">
        <f t="shared" si="778"/>
        <v>47221.89</v>
      </c>
      <c r="BP660" s="8">
        <f t="shared" si="778"/>
        <v>340.5</v>
      </c>
      <c r="BQ660" s="8">
        <f t="shared" si="778"/>
        <v>0</v>
      </c>
      <c r="BR660" s="8">
        <f t="shared" si="778"/>
        <v>175</v>
      </c>
      <c r="BS660" s="8">
        <f t="shared" si="778"/>
        <v>0</v>
      </c>
      <c r="BU660" s="11">
        <f t="shared" si="733"/>
        <v>45212</v>
      </c>
      <c r="BV660" s="8">
        <f t="shared" si="779"/>
        <v>383</v>
      </c>
      <c r="BW660" s="8">
        <f t="shared" si="779"/>
        <v>46661.47</v>
      </c>
      <c r="BX660" s="8">
        <f t="shared" si="779"/>
        <v>460.5</v>
      </c>
      <c r="BY660" s="8">
        <f t="shared" si="779"/>
        <v>0</v>
      </c>
      <c r="BZ660" s="8">
        <f t="shared" si="779"/>
        <v>96.89</v>
      </c>
      <c r="CA660" s="8">
        <f t="shared" si="779"/>
        <v>0</v>
      </c>
      <c r="CC660" s="11">
        <f t="shared" si="734"/>
        <v>45212</v>
      </c>
      <c r="CD660" s="8">
        <f t="shared" si="780"/>
        <v>854</v>
      </c>
      <c r="CE660" s="8">
        <f t="shared" si="780"/>
        <v>105513.78000000001</v>
      </c>
      <c r="CF660" s="8">
        <f t="shared" si="780"/>
        <v>873.53</v>
      </c>
      <c r="CG660" s="8">
        <f t="shared" si="780"/>
        <v>5099.79</v>
      </c>
      <c r="CH660" s="8">
        <f t="shared" si="780"/>
        <v>385</v>
      </c>
      <c r="CI660" s="8">
        <f t="shared" si="780"/>
        <v>21</v>
      </c>
      <c r="CK660" s="11">
        <f t="shared" si="735"/>
        <v>45212</v>
      </c>
      <c r="CL660" s="8">
        <f t="shared" si="781"/>
        <v>349</v>
      </c>
      <c r="CM660" s="8">
        <f t="shared" si="781"/>
        <v>28275.120000000003</v>
      </c>
      <c r="CN660" s="8">
        <f t="shared" si="781"/>
        <v>0</v>
      </c>
      <c r="CO660" s="8">
        <f t="shared" si="781"/>
        <v>163</v>
      </c>
      <c r="CP660" s="8">
        <f t="shared" si="781"/>
        <v>71.04000000000002</v>
      </c>
      <c r="CQ660" s="8">
        <f t="shared" si="781"/>
        <v>3</v>
      </c>
      <c r="CS660" s="11">
        <f t="shared" si="736"/>
        <v>45212</v>
      </c>
      <c r="CT660" s="8">
        <f t="shared" si="782"/>
        <v>0</v>
      </c>
      <c r="CU660" s="8">
        <f t="shared" si="783"/>
        <v>0</v>
      </c>
      <c r="CV660" s="8">
        <f t="shared" si="784"/>
        <v>0</v>
      </c>
      <c r="CW660" s="8">
        <f t="shared" si="785"/>
        <v>0</v>
      </c>
      <c r="CX660" s="8">
        <f t="shared" si="786"/>
        <v>0</v>
      </c>
      <c r="CY660" s="8">
        <f t="shared" si="787"/>
        <v>0</v>
      </c>
      <c r="DA660" s="11">
        <f t="shared" si="737"/>
        <v>45212</v>
      </c>
      <c r="DB660" s="8">
        <f t="shared" si="788"/>
        <v>0</v>
      </c>
      <c r="DC660" s="8">
        <f t="shared" si="789"/>
        <v>0</v>
      </c>
      <c r="DD660" s="8">
        <f t="shared" si="790"/>
        <v>0</v>
      </c>
      <c r="DE660" s="8">
        <f t="shared" si="791"/>
        <v>0</v>
      </c>
      <c r="DF660" s="8">
        <f t="shared" si="792"/>
        <v>0</v>
      </c>
      <c r="DG660" s="8">
        <f t="shared" si="793"/>
        <v>0</v>
      </c>
      <c r="DI660" s="11">
        <f t="shared" si="738"/>
        <v>45212</v>
      </c>
      <c r="DJ660" s="8">
        <f t="shared" si="794"/>
        <v>0</v>
      </c>
      <c r="DK660" s="8">
        <f t="shared" si="795"/>
        <v>0</v>
      </c>
      <c r="DL660" s="8">
        <f t="shared" si="796"/>
        <v>0</v>
      </c>
      <c r="DM660" s="8">
        <f t="shared" si="797"/>
        <v>0</v>
      </c>
      <c r="DN660" s="8">
        <f t="shared" si="798"/>
        <v>0</v>
      </c>
      <c r="DO660" s="8">
        <f t="shared" si="799"/>
        <v>0</v>
      </c>
      <c r="DP660" s="56"/>
      <c r="DQ660" s="56"/>
      <c r="DR660" s="56"/>
      <c r="DS660" s="56"/>
    </row>
    <row r="661" spans="1:123" x14ac:dyDescent="0.3">
      <c r="A661" s="11">
        <f t="shared" si="724"/>
        <v>45213</v>
      </c>
      <c r="B661" s="8">
        <f t="shared" si="765"/>
        <v>743</v>
      </c>
      <c r="C661" s="8">
        <f t="shared" si="766"/>
        <v>223028.33000000002</v>
      </c>
      <c r="D661" s="8">
        <f t="shared" si="767"/>
        <v>0</v>
      </c>
      <c r="E661" s="8">
        <f t="shared" si="768"/>
        <v>782</v>
      </c>
      <c r="F661" s="8">
        <f t="shared" si="769"/>
        <v>4427.3899999999994</v>
      </c>
      <c r="G661" s="8">
        <f t="shared" si="770"/>
        <v>2</v>
      </c>
      <c r="I661" s="11">
        <f t="shared" si="725"/>
        <v>45213</v>
      </c>
      <c r="J661" s="8">
        <f t="shared" si="771"/>
        <v>880</v>
      </c>
      <c r="K661" s="8">
        <f t="shared" si="771"/>
        <v>180304.6</v>
      </c>
      <c r="L661" s="8">
        <f t="shared" si="771"/>
        <v>471.18999999999994</v>
      </c>
      <c r="M661" s="8">
        <f t="shared" si="771"/>
        <v>0</v>
      </c>
      <c r="N661" s="8">
        <f t="shared" si="771"/>
        <v>44.55</v>
      </c>
      <c r="O661" s="8">
        <f t="shared" si="771"/>
        <v>1</v>
      </c>
      <c r="Q661" s="11">
        <f t="shared" si="726"/>
        <v>45213</v>
      </c>
      <c r="R661" s="8">
        <f t="shared" si="772"/>
        <v>459</v>
      </c>
      <c r="S661" s="8">
        <f t="shared" si="772"/>
        <v>49267.890000000014</v>
      </c>
      <c r="T661" s="8">
        <f t="shared" si="772"/>
        <v>618.75</v>
      </c>
      <c r="U661" s="8">
        <f t="shared" si="772"/>
        <v>0</v>
      </c>
      <c r="V661" s="8">
        <f t="shared" si="772"/>
        <v>63.12</v>
      </c>
      <c r="W661" s="8">
        <f t="shared" si="772"/>
        <v>0</v>
      </c>
      <c r="Y661" s="11">
        <f t="shared" si="727"/>
        <v>45213</v>
      </c>
      <c r="Z661" s="8">
        <f t="shared" si="773"/>
        <v>858</v>
      </c>
      <c r="AA661" s="8">
        <f t="shared" si="773"/>
        <v>114109.23</v>
      </c>
      <c r="AB661" s="8">
        <f t="shared" si="773"/>
        <v>374.83000000000004</v>
      </c>
      <c r="AC661" s="8">
        <f t="shared" si="773"/>
        <v>0</v>
      </c>
      <c r="AD661" s="8">
        <f t="shared" si="773"/>
        <v>995.83</v>
      </c>
      <c r="AE661" s="8">
        <f t="shared" si="773"/>
        <v>40</v>
      </c>
      <c r="AG661" s="11">
        <f t="shared" si="728"/>
        <v>45213</v>
      </c>
      <c r="AH661" s="8">
        <f t="shared" si="774"/>
        <v>651</v>
      </c>
      <c r="AI661" s="8">
        <f t="shared" si="774"/>
        <v>99793.200000000012</v>
      </c>
      <c r="AJ661" s="8">
        <f t="shared" si="774"/>
        <v>95.27000000000001</v>
      </c>
      <c r="AK661" s="8">
        <f t="shared" si="774"/>
        <v>0</v>
      </c>
      <c r="AL661" s="8">
        <f t="shared" si="774"/>
        <v>1339.6799999999998</v>
      </c>
      <c r="AM661" s="8">
        <f t="shared" si="774"/>
        <v>13</v>
      </c>
      <c r="AO661" s="11">
        <f t="shared" si="729"/>
        <v>45213</v>
      </c>
      <c r="AP661" s="8">
        <f t="shared" si="775"/>
        <v>877</v>
      </c>
      <c r="AQ661" s="8">
        <f t="shared" si="775"/>
        <v>71839.820000000007</v>
      </c>
      <c r="AR661" s="8">
        <f t="shared" si="775"/>
        <v>0</v>
      </c>
      <c r="AS661" s="8">
        <f t="shared" si="775"/>
        <v>546.39</v>
      </c>
      <c r="AT661" s="8">
        <f t="shared" si="775"/>
        <v>-367.0100000000001</v>
      </c>
      <c r="AU661" s="8">
        <f t="shared" si="775"/>
        <v>10</v>
      </c>
      <c r="AW661" s="11">
        <f t="shared" si="730"/>
        <v>45213</v>
      </c>
      <c r="AX661" s="8">
        <f t="shared" si="776"/>
        <v>715</v>
      </c>
      <c r="AY661" s="8">
        <f t="shared" si="776"/>
        <v>98268.300000000017</v>
      </c>
      <c r="AZ661" s="8">
        <f t="shared" si="776"/>
        <v>512.51</v>
      </c>
      <c r="BA661" s="8">
        <f t="shared" si="776"/>
        <v>0</v>
      </c>
      <c r="BB661" s="8">
        <f t="shared" si="776"/>
        <v>769.59999999999991</v>
      </c>
      <c r="BC661" s="8">
        <f t="shared" si="776"/>
        <v>14</v>
      </c>
      <c r="BE661" s="11">
        <f t="shared" si="731"/>
        <v>45213</v>
      </c>
      <c r="BF661" s="8">
        <f t="shared" si="777"/>
        <v>690</v>
      </c>
      <c r="BG661" s="8">
        <f t="shared" si="777"/>
        <v>83159.56</v>
      </c>
      <c r="BH661" s="8">
        <f t="shared" si="777"/>
        <v>658.70000000000016</v>
      </c>
      <c r="BI661" s="8">
        <f t="shared" si="777"/>
        <v>0</v>
      </c>
      <c r="BJ661" s="8">
        <f t="shared" si="777"/>
        <v>1560.65</v>
      </c>
      <c r="BK661" s="8">
        <f t="shared" si="777"/>
        <v>5</v>
      </c>
      <c r="BM661" s="11">
        <f t="shared" si="732"/>
        <v>45213</v>
      </c>
      <c r="BN661" s="8">
        <f t="shared" si="778"/>
        <v>621</v>
      </c>
      <c r="BO661" s="8">
        <f t="shared" si="778"/>
        <v>51578.1</v>
      </c>
      <c r="BP661" s="8">
        <f t="shared" si="778"/>
        <v>358.5</v>
      </c>
      <c r="BQ661" s="8">
        <f t="shared" si="778"/>
        <v>0</v>
      </c>
      <c r="BR661" s="8">
        <f t="shared" si="778"/>
        <v>175</v>
      </c>
      <c r="BS661" s="8">
        <f t="shared" si="778"/>
        <v>0</v>
      </c>
      <c r="BU661" s="11">
        <f t="shared" si="733"/>
        <v>45213</v>
      </c>
      <c r="BV661" s="8">
        <f t="shared" si="779"/>
        <v>419</v>
      </c>
      <c r="BW661" s="8">
        <f t="shared" si="779"/>
        <v>51389.23</v>
      </c>
      <c r="BX661" s="8">
        <f t="shared" si="779"/>
        <v>586</v>
      </c>
      <c r="BY661" s="8">
        <f t="shared" si="779"/>
        <v>0</v>
      </c>
      <c r="BZ661" s="8">
        <f t="shared" si="779"/>
        <v>96.89</v>
      </c>
      <c r="CA661" s="8">
        <f t="shared" si="779"/>
        <v>0</v>
      </c>
      <c r="CC661" s="11">
        <f t="shared" si="734"/>
        <v>45213</v>
      </c>
      <c r="CD661" s="8">
        <f t="shared" si="780"/>
        <v>942</v>
      </c>
      <c r="CE661" s="8">
        <f t="shared" si="780"/>
        <v>118853.81000000001</v>
      </c>
      <c r="CF661" s="8">
        <f t="shared" si="780"/>
        <v>954.53</v>
      </c>
      <c r="CG661" s="8">
        <f t="shared" si="780"/>
        <v>5547.24</v>
      </c>
      <c r="CH661" s="8">
        <f t="shared" si="780"/>
        <v>510</v>
      </c>
      <c r="CI661" s="8">
        <f t="shared" si="780"/>
        <v>22</v>
      </c>
      <c r="CK661" s="11">
        <f t="shared" si="735"/>
        <v>45213</v>
      </c>
      <c r="CL661" s="8">
        <f t="shared" si="781"/>
        <v>381</v>
      </c>
      <c r="CM661" s="8">
        <f t="shared" si="781"/>
        <v>31038.840000000004</v>
      </c>
      <c r="CN661" s="8">
        <f t="shared" si="781"/>
        <v>0</v>
      </c>
      <c r="CO661" s="8">
        <f t="shared" si="781"/>
        <v>163</v>
      </c>
      <c r="CP661" s="8">
        <f t="shared" si="781"/>
        <v>96.04000000000002</v>
      </c>
      <c r="CQ661" s="8">
        <f t="shared" si="781"/>
        <v>6</v>
      </c>
      <c r="CS661" s="11">
        <f t="shared" si="736"/>
        <v>45213</v>
      </c>
      <c r="CT661" s="8">
        <f t="shared" si="782"/>
        <v>0</v>
      </c>
      <c r="CU661" s="8">
        <f t="shared" si="783"/>
        <v>0</v>
      </c>
      <c r="CV661" s="8">
        <f t="shared" si="784"/>
        <v>0</v>
      </c>
      <c r="CW661" s="8">
        <f t="shared" si="785"/>
        <v>0</v>
      </c>
      <c r="CX661" s="8">
        <f t="shared" si="786"/>
        <v>0</v>
      </c>
      <c r="CY661" s="8">
        <f t="shared" si="787"/>
        <v>0</v>
      </c>
      <c r="DA661" s="11">
        <f t="shared" si="737"/>
        <v>45213</v>
      </c>
      <c r="DB661" s="8">
        <f t="shared" si="788"/>
        <v>0</v>
      </c>
      <c r="DC661" s="8">
        <f t="shared" si="789"/>
        <v>0</v>
      </c>
      <c r="DD661" s="8">
        <f t="shared" si="790"/>
        <v>0</v>
      </c>
      <c r="DE661" s="8">
        <f t="shared" si="791"/>
        <v>0</v>
      </c>
      <c r="DF661" s="8">
        <f t="shared" si="792"/>
        <v>0</v>
      </c>
      <c r="DG661" s="8">
        <f t="shared" si="793"/>
        <v>0</v>
      </c>
      <c r="DI661" s="11">
        <f t="shared" si="738"/>
        <v>45213</v>
      </c>
      <c r="DJ661" s="8">
        <f t="shared" si="794"/>
        <v>0</v>
      </c>
      <c r="DK661" s="8">
        <f t="shared" si="795"/>
        <v>0</v>
      </c>
      <c r="DL661" s="8">
        <f t="shared" si="796"/>
        <v>0</v>
      </c>
      <c r="DM661" s="8">
        <f t="shared" si="797"/>
        <v>0</v>
      </c>
      <c r="DN661" s="8">
        <f t="shared" si="798"/>
        <v>0</v>
      </c>
      <c r="DO661" s="8">
        <f t="shared" si="799"/>
        <v>0</v>
      </c>
      <c r="DP661" s="56"/>
      <c r="DQ661" s="56"/>
      <c r="DR661" s="56"/>
      <c r="DS661" s="56"/>
    </row>
    <row r="662" spans="1:123" x14ac:dyDescent="0.3">
      <c r="A662" s="11">
        <f t="shared" si="724"/>
        <v>45214</v>
      </c>
      <c r="B662" s="8">
        <f t="shared" si="765"/>
        <v>800</v>
      </c>
      <c r="C662" s="8">
        <f t="shared" si="766"/>
        <v>236945.29</v>
      </c>
      <c r="D662" s="8">
        <f t="shared" si="767"/>
        <v>0</v>
      </c>
      <c r="E662" s="8">
        <f t="shared" si="768"/>
        <v>811</v>
      </c>
      <c r="F662" s="8">
        <f t="shared" si="769"/>
        <v>4701.41</v>
      </c>
      <c r="G662" s="8">
        <f t="shared" si="770"/>
        <v>2</v>
      </c>
      <c r="I662" s="11">
        <f t="shared" si="725"/>
        <v>45214</v>
      </c>
      <c r="J662" s="8">
        <f t="shared" si="771"/>
        <v>938</v>
      </c>
      <c r="K662" s="8">
        <f t="shared" si="771"/>
        <v>191386.68</v>
      </c>
      <c r="L662" s="8">
        <f t="shared" si="771"/>
        <v>482.50999999999993</v>
      </c>
      <c r="M662" s="8">
        <f t="shared" si="771"/>
        <v>0</v>
      </c>
      <c r="N662" s="8">
        <f t="shared" si="771"/>
        <v>44.55</v>
      </c>
      <c r="O662" s="8">
        <f t="shared" si="771"/>
        <v>1</v>
      </c>
      <c r="Q662" s="11">
        <f t="shared" si="726"/>
        <v>45214</v>
      </c>
      <c r="R662" s="8">
        <f t="shared" si="772"/>
        <v>478</v>
      </c>
      <c r="S662" s="8">
        <f t="shared" si="772"/>
        <v>51084.770000000011</v>
      </c>
      <c r="T662" s="8">
        <f t="shared" si="772"/>
        <v>637</v>
      </c>
      <c r="U662" s="8">
        <f t="shared" si="772"/>
        <v>0</v>
      </c>
      <c r="V662" s="8">
        <f t="shared" si="772"/>
        <v>63.12</v>
      </c>
      <c r="W662" s="8">
        <f t="shared" si="772"/>
        <v>0</v>
      </c>
      <c r="Y662" s="11">
        <f t="shared" si="727"/>
        <v>45214</v>
      </c>
      <c r="Z662" s="8">
        <f t="shared" si="773"/>
        <v>921</v>
      </c>
      <c r="AA662" s="8">
        <f t="shared" si="773"/>
        <v>122613.06999999999</v>
      </c>
      <c r="AB662" s="8">
        <f t="shared" si="773"/>
        <v>405.36</v>
      </c>
      <c r="AC662" s="8">
        <f t="shared" si="773"/>
        <v>0</v>
      </c>
      <c r="AD662" s="8">
        <f t="shared" si="773"/>
        <v>995.83</v>
      </c>
      <c r="AE662" s="8">
        <f t="shared" si="773"/>
        <v>41</v>
      </c>
      <c r="AG662" s="11">
        <f t="shared" si="728"/>
        <v>45214</v>
      </c>
      <c r="AH662" s="8">
        <f t="shared" si="774"/>
        <v>717</v>
      </c>
      <c r="AI662" s="8">
        <f t="shared" si="774"/>
        <v>109636.81000000001</v>
      </c>
      <c r="AJ662" s="8">
        <f t="shared" si="774"/>
        <v>97.12</v>
      </c>
      <c r="AK662" s="8">
        <f t="shared" si="774"/>
        <v>0</v>
      </c>
      <c r="AL662" s="8">
        <f t="shared" si="774"/>
        <v>1339.6799999999998</v>
      </c>
      <c r="AM662" s="8">
        <f t="shared" si="774"/>
        <v>15</v>
      </c>
      <c r="AO662" s="11">
        <f t="shared" si="729"/>
        <v>45214</v>
      </c>
      <c r="AP662" s="8">
        <f t="shared" si="775"/>
        <v>932</v>
      </c>
      <c r="AQ662" s="8">
        <f t="shared" si="775"/>
        <v>76329.19</v>
      </c>
      <c r="AR662" s="8">
        <f t="shared" si="775"/>
        <v>0</v>
      </c>
      <c r="AS662" s="8">
        <f t="shared" si="775"/>
        <v>574.39</v>
      </c>
      <c r="AT662" s="8">
        <f t="shared" si="775"/>
        <v>-367.0100000000001</v>
      </c>
      <c r="AU662" s="8">
        <f t="shared" si="775"/>
        <v>10</v>
      </c>
      <c r="AW662" s="11">
        <f t="shared" si="730"/>
        <v>45214</v>
      </c>
      <c r="AX662" s="8">
        <f t="shared" si="776"/>
        <v>756</v>
      </c>
      <c r="AY662" s="8">
        <f t="shared" si="776"/>
        <v>104059.55000000002</v>
      </c>
      <c r="AZ662" s="8">
        <f t="shared" si="776"/>
        <v>527.29</v>
      </c>
      <c r="BA662" s="8">
        <f t="shared" si="776"/>
        <v>0</v>
      </c>
      <c r="BB662" s="8">
        <f t="shared" si="776"/>
        <v>769.59999999999991</v>
      </c>
      <c r="BC662" s="8">
        <f t="shared" si="776"/>
        <v>15</v>
      </c>
      <c r="BE662" s="11">
        <f t="shared" si="731"/>
        <v>45214</v>
      </c>
      <c r="BF662" s="8">
        <f t="shared" si="777"/>
        <v>735</v>
      </c>
      <c r="BG662" s="8">
        <f t="shared" si="777"/>
        <v>88426.26</v>
      </c>
      <c r="BH662" s="8">
        <f t="shared" si="777"/>
        <v>677.74000000000012</v>
      </c>
      <c r="BI662" s="8">
        <f t="shared" si="777"/>
        <v>0</v>
      </c>
      <c r="BJ662" s="8">
        <f t="shared" si="777"/>
        <v>1915.8600000000001</v>
      </c>
      <c r="BK662" s="8">
        <f t="shared" si="777"/>
        <v>5</v>
      </c>
      <c r="BM662" s="11">
        <f t="shared" si="732"/>
        <v>45214</v>
      </c>
      <c r="BN662" s="8">
        <f t="shared" si="778"/>
        <v>665</v>
      </c>
      <c r="BO662" s="8">
        <f t="shared" si="778"/>
        <v>55209.45</v>
      </c>
      <c r="BP662" s="8">
        <f t="shared" si="778"/>
        <v>381.5</v>
      </c>
      <c r="BQ662" s="8">
        <f t="shared" si="778"/>
        <v>0</v>
      </c>
      <c r="BR662" s="8">
        <f t="shared" si="778"/>
        <v>175</v>
      </c>
      <c r="BS662" s="8">
        <f t="shared" si="778"/>
        <v>0</v>
      </c>
      <c r="BU662" s="11">
        <f t="shared" si="733"/>
        <v>45214</v>
      </c>
      <c r="BV662" s="8">
        <f t="shared" si="779"/>
        <v>422</v>
      </c>
      <c r="BW662" s="8">
        <f t="shared" si="779"/>
        <v>51658.22</v>
      </c>
      <c r="BX662" s="8">
        <f t="shared" si="779"/>
        <v>590.5</v>
      </c>
      <c r="BY662" s="8">
        <f t="shared" si="779"/>
        <v>0</v>
      </c>
      <c r="BZ662" s="8">
        <f t="shared" si="779"/>
        <v>96.89</v>
      </c>
      <c r="CA662" s="8">
        <f t="shared" si="779"/>
        <v>62</v>
      </c>
      <c r="CC662" s="11">
        <f t="shared" si="734"/>
        <v>45214</v>
      </c>
      <c r="CD662" s="8">
        <f t="shared" si="780"/>
        <v>981</v>
      </c>
      <c r="CE662" s="8">
        <f t="shared" si="780"/>
        <v>123295.25000000001</v>
      </c>
      <c r="CF662" s="8">
        <f t="shared" si="780"/>
        <v>999.53</v>
      </c>
      <c r="CG662" s="8">
        <f t="shared" si="780"/>
        <v>6092.99</v>
      </c>
      <c r="CH662" s="8">
        <f t="shared" si="780"/>
        <v>510</v>
      </c>
      <c r="CI662" s="8">
        <f t="shared" si="780"/>
        <v>23</v>
      </c>
      <c r="CK662" s="11">
        <f t="shared" si="735"/>
        <v>45214</v>
      </c>
      <c r="CL662" s="8">
        <f t="shared" si="781"/>
        <v>404</v>
      </c>
      <c r="CM662" s="8">
        <f t="shared" si="781"/>
        <v>32670.170000000006</v>
      </c>
      <c r="CN662" s="8">
        <f t="shared" si="781"/>
        <v>0</v>
      </c>
      <c r="CO662" s="8">
        <f t="shared" si="781"/>
        <v>163</v>
      </c>
      <c r="CP662" s="8">
        <f t="shared" si="781"/>
        <v>96.04000000000002</v>
      </c>
      <c r="CQ662" s="8">
        <f t="shared" si="781"/>
        <v>6</v>
      </c>
      <c r="CS662" s="11">
        <f t="shared" si="736"/>
        <v>45214</v>
      </c>
      <c r="CT662" s="8">
        <f t="shared" si="782"/>
        <v>0</v>
      </c>
      <c r="CU662" s="8">
        <f t="shared" si="783"/>
        <v>0</v>
      </c>
      <c r="CV662" s="8">
        <f t="shared" si="784"/>
        <v>0</v>
      </c>
      <c r="CW662" s="8">
        <f t="shared" si="785"/>
        <v>0</v>
      </c>
      <c r="CX662" s="8">
        <f t="shared" si="786"/>
        <v>0</v>
      </c>
      <c r="CY662" s="8">
        <f t="shared" si="787"/>
        <v>0</v>
      </c>
      <c r="DA662" s="11">
        <f t="shared" si="737"/>
        <v>45214</v>
      </c>
      <c r="DB662" s="8">
        <f t="shared" si="788"/>
        <v>0</v>
      </c>
      <c r="DC662" s="8">
        <f t="shared" si="789"/>
        <v>0</v>
      </c>
      <c r="DD662" s="8">
        <f t="shared" si="790"/>
        <v>0</v>
      </c>
      <c r="DE662" s="8">
        <f t="shared" si="791"/>
        <v>0</v>
      </c>
      <c r="DF662" s="8">
        <f t="shared" si="792"/>
        <v>0</v>
      </c>
      <c r="DG662" s="8">
        <f t="shared" si="793"/>
        <v>0</v>
      </c>
      <c r="DI662" s="11">
        <f t="shared" si="738"/>
        <v>45214</v>
      </c>
      <c r="DJ662" s="8">
        <f t="shared" si="794"/>
        <v>0</v>
      </c>
      <c r="DK662" s="8">
        <f t="shared" si="795"/>
        <v>0</v>
      </c>
      <c r="DL662" s="8">
        <f t="shared" si="796"/>
        <v>0</v>
      </c>
      <c r="DM662" s="8">
        <f t="shared" si="797"/>
        <v>0</v>
      </c>
      <c r="DN662" s="8">
        <f t="shared" si="798"/>
        <v>0</v>
      </c>
      <c r="DO662" s="8">
        <f t="shared" si="799"/>
        <v>0</v>
      </c>
      <c r="DP662" s="56"/>
      <c r="DQ662" s="56"/>
      <c r="DR662" s="56"/>
      <c r="DS662" s="56"/>
    </row>
    <row r="663" spans="1:123" x14ac:dyDescent="0.3">
      <c r="A663" s="11">
        <f t="shared" si="724"/>
        <v>45215</v>
      </c>
      <c r="B663" s="8">
        <f t="shared" si="765"/>
        <v>855</v>
      </c>
      <c r="C663" s="8">
        <f t="shared" si="766"/>
        <v>239741.54</v>
      </c>
      <c r="D663" s="8">
        <f t="shared" si="767"/>
        <v>0</v>
      </c>
      <c r="E663" s="8">
        <f t="shared" si="768"/>
        <v>832</v>
      </c>
      <c r="F663" s="8">
        <f t="shared" si="769"/>
        <v>4705.41</v>
      </c>
      <c r="G663" s="8">
        <f t="shared" si="770"/>
        <v>2</v>
      </c>
      <c r="I663" s="11">
        <f t="shared" si="725"/>
        <v>45215</v>
      </c>
      <c r="J663" s="8">
        <f t="shared" si="771"/>
        <v>1007</v>
      </c>
      <c r="K663" s="8">
        <f t="shared" si="771"/>
        <v>205458.50999999998</v>
      </c>
      <c r="L663" s="8">
        <f t="shared" si="771"/>
        <v>516.2299999999999</v>
      </c>
      <c r="M663" s="8">
        <f t="shared" si="771"/>
        <v>0</v>
      </c>
      <c r="N663" s="8">
        <f t="shared" si="771"/>
        <v>49.5</v>
      </c>
      <c r="O663" s="8">
        <f t="shared" si="771"/>
        <v>1</v>
      </c>
      <c r="Q663" s="11">
        <f t="shared" si="726"/>
        <v>45215</v>
      </c>
      <c r="R663" s="8">
        <f t="shared" si="772"/>
        <v>501</v>
      </c>
      <c r="S663" s="8">
        <f t="shared" si="772"/>
        <v>53398.060000000012</v>
      </c>
      <c r="T663" s="8">
        <f t="shared" si="772"/>
        <v>703</v>
      </c>
      <c r="U663" s="8">
        <f t="shared" si="772"/>
        <v>0</v>
      </c>
      <c r="V663" s="8">
        <f t="shared" si="772"/>
        <v>63.12</v>
      </c>
      <c r="W663" s="8">
        <f t="shared" si="772"/>
        <v>0</v>
      </c>
      <c r="Y663" s="11">
        <f t="shared" si="727"/>
        <v>45215</v>
      </c>
      <c r="Z663" s="8">
        <f t="shared" si="773"/>
        <v>994</v>
      </c>
      <c r="AA663" s="8">
        <f t="shared" si="773"/>
        <v>133135.25999999998</v>
      </c>
      <c r="AB663" s="8">
        <f t="shared" si="773"/>
        <v>416.46000000000004</v>
      </c>
      <c r="AC663" s="8">
        <f t="shared" si="773"/>
        <v>0</v>
      </c>
      <c r="AD663" s="8">
        <f t="shared" si="773"/>
        <v>995.83</v>
      </c>
      <c r="AE663" s="8">
        <f t="shared" si="773"/>
        <v>42</v>
      </c>
      <c r="AG663" s="11">
        <f t="shared" si="728"/>
        <v>45215</v>
      </c>
      <c r="AH663" s="8">
        <f t="shared" si="774"/>
        <v>783</v>
      </c>
      <c r="AI663" s="8">
        <f t="shared" si="774"/>
        <v>119778.42000000001</v>
      </c>
      <c r="AJ663" s="8">
        <f t="shared" si="774"/>
        <v>97.12</v>
      </c>
      <c r="AK663" s="8">
        <f t="shared" si="774"/>
        <v>0</v>
      </c>
      <c r="AL663" s="8">
        <f t="shared" si="774"/>
        <v>1822.7599999999998</v>
      </c>
      <c r="AM663" s="8">
        <f t="shared" si="774"/>
        <v>15</v>
      </c>
      <c r="AO663" s="11">
        <f t="shared" si="729"/>
        <v>45215</v>
      </c>
      <c r="AP663" s="8">
        <f t="shared" si="775"/>
        <v>1008</v>
      </c>
      <c r="AQ663" s="8">
        <f t="shared" si="775"/>
        <v>82662.7</v>
      </c>
      <c r="AR663" s="8">
        <f t="shared" si="775"/>
        <v>0</v>
      </c>
      <c r="AS663" s="8">
        <f t="shared" si="775"/>
        <v>649.39</v>
      </c>
      <c r="AT663" s="8">
        <f t="shared" si="775"/>
        <v>-367.0100000000001</v>
      </c>
      <c r="AU663" s="8">
        <f t="shared" si="775"/>
        <v>10</v>
      </c>
      <c r="AW663" s="11">
        <f t="shared" si="730"/>
        <v>45215</v>
      </c>
      <c r="AX663" s="8">
        <f t="shared" si="776"/>
        <v>826</v>
      </c>
      <c r="AY663" s="8">
        <f t="shared" si="776"/>
        <v>114382.47000000002</v>
      </c>
      <c r="AZ663" s="8">
        <f t="shared" si="776"/>
        <v>541.15</v>
      </c>
      <c r="BA663" s="8">
        <f t="shared" si="776"/>
        <v>0</v>
      </c>
      <c r="BB663" s="8">
        <f t="shared" si="776"/>
        <v>774.55</v>
      </c>
      <c r="BC663" s="8">
        <f t="shared" si="776"/>
        <v>16</v>
      </c>
      <c r="BE663" s="11">
        <f t="shared" si="731"/>
        <v>45215</v>
      </c>
      <c r="BF663" s="8">
        <f t="shared" si="777"/>
        <v>786</v>
      </c>
      <c r="BG663" s="8">
        <f t="shared" si="777"/>
        <v>94561.37999999999</v>
      </c>
      <c r="BH663" s="8">
        <f t="shared" si="777"/>
        <v>764.5100000000001</v>
      </c>
      <c r="BI663" s="8">
        <f t="shared" si="777"/>
        <v>0</v>
      </c>
      <c r="BJ663" s="8">
        <f t="shared" si="777"/>
        <v>2030.8100000000002</v>
      </c>
      <c r="BK663" s="8">
        <f t="shared" si="777"/>
        <v>5</v>
      </c>
      <c r="BM663" s="11">
        <f t="shared" si="732"/>
        <v>45215</v>
      </c>
      <c r="BN663" s="8">
        <f t="shared" si="778"/>
        <v>713</v>
      </c>
      <c r="BO663" s="8">
        <f t="shared" si="778"/>
        <v>59490.479999999996</v>
      </c>
      <c r="BP663" s="8">
        <f t="shared" si="778"/>
        <v>397.5</v>
      </c>
      <c r="BQ663" s="8">
        <f t="shared" si="778"/>
        <v>0</v>
      </c>
      <c r="BR663" s="8">
        <f t="shared" si="778"/>
        <v>175</v>
      </c>
      <c r="BS663" s="8">
        <f t="shared" si="778"/>
        <v>0</v>
      </c>
      <c r="BU663" s="11">
        <f t="shared" si="733"/>
        <v>45215</v>
      </c>
      <c r="BV663" s="8">
        <f t="shared" si="779"/>
        <v>438</v>
      </c>
      <c r="BW663" s="8">
        <f t="shared" si="779"/>
        <v>53460.82</v>
      </c>
      <c r="BX663" s="8">
        <f t="shared" si="779"/>
        <v>609</v>
      </c>
      <c r="BY663" s="8">
        <f t="shared" si="779"/>
        <v>0</v>
      </c>
      <c r="BZ663" s="8">
        <f t="shared" si="779"/>
        <v>96.89</v>
      </c>
      <c r="CA663" s="8">
        <f t="shared" si="779"/>
        <v>63</v>
      </c>
      <c r="CC663" s="11">
        <f t="shared" si="734"/>
        <v>45215</v>
      </c>
      <c r="CD663" s="8">
        <f t="shared" si="780"/>
        <v>1059</v>
      </c>
      <c r="CE663" s="8">
        <f t="shared" si="780"/>
        <v>133710.79</v>
      </c>
      <c r="CF663" s="8">
        <f t="shared" si="780"/>
        <v>1093.03</v>
      </c>
      <c r="CG663" s="8">
        <f t="shared" si="780"/>
        <v>6102.99</v>
      </c>
      <c r="CH663" s="8">
        <f t="shared" si="780"/>
        <v>510</v>
      </c>
      <c r="CI663" s="8">
        <f t="shared" si="780"/>
        <v>24</v>
      </c>
      <c r="CK663" s="11">
        <f t="shared" si="735"/>
        <v>45215</v>
      </c>
      <c r="CL663" s="8">
        <f t="shared" si="781"/>
        <v>434</v>
      </c>
      <c r="CM663" s="8">
        <f t="shared" si="781"/>
        <v>34873.530000000006</v>
      </c>
      <c r="CN663" s="8">
        <f t="shared" si="781"/>
        <v>0</v>
      </c>
      <c r="CO663" s="8">
        <f t="shared" si="781"/>
        <v>169.5</v>
      </c>
      <c r="CP663" s="8">
        <f t="shared" si="781"/>
        <v>96.04000000000002</v>
      </c>
      <c r="CQ663" s="8">
        <f t="shared" si="781"/>
        <v>6</v>
      </c>
      <c r="CS663" s="11">
        <f t="shared" si="736"/>
        <v>45215</v>
      </c>
      <c r="CT663" s="8">
        <f t="shared" si="782"/>
        <v>0</v>
      </c>
      <c r="CU663" s="8">
        <f t="shared" si="783"/>
        <v>0</v>
      </c>
      <c r="CV663" s="8">
        <f t="shared" si="784"/>
        <v>0</v>
      </c>
      <c r="CW663" s="8">
        <f t="shared" si="785"/>
        <v>0</v>
      </c>
      <c r="CX663" s="8">
        <f t="shared" si="786"/>
        <v>0</v>
      </c>
      <c r="CY663" s="8">
        <f t="shared" si="787"/>
        <v>0</v>
      </c>
      <c r="DA663" s="11">
        <f t="shared" si="737"/>
        <v>45215</v>
      </c>
      <c r="DB663" s="8">
        <f t="shared" si="788"/>
        <v>0</v>
      </c>
      <c r="DC663" s="8">
        <f t="shared" si="789"/>
        <v>0</v>
      </c>
      <c r="DD663" s="8">
        <f t="shared" si="790"/>
        <v>0</v>
      </c>
      <c r="DE663" s="8">
        <f t="shared" si="791"/>
        <v>0</v>
      </c>
      <c r="DF663" s="8">
        <f t="shared" si="792"/>
        <v>0</v>
      </c>
      <c r="DG663" s="8">
        <f t="shared" si="793"/>
        <v>0</v>
      </c>
      <c r="DI663" s="11">
        <f t="shared" si="738"/>
        <v>45215</v>
      </c>
      <c r="DJ663" s="8">
        <f t="shared" si="794"/>
        <v>0</v>
      </c>
      <c r="DK663" s="8">
        <f t="shared" si="795"/>
        <v>0</v>
      </c>
      <c r="DL663" s="8">
        <f t="shared" si="796"/>
        <v>0</v>
      </c>
      <c r="DM663" s="8">
        <f t="shared" si="797"/>
        <v>0</v>
      </c>
      <c r="DN663" s="8">
        <f t="shared" si="798"/>
        <v>0</v>
      </c>
      <c r="DO663" s="8">
        <f t="shared" si="799"/>
        <v>0</v>
      </c>
      <c r="DP663" s="56"/>
      <c r="DQ663" s="56"/>
      <c r="DR663" s="56"/>
      <c r="DS663" s="56"/>
    </row>
    <row r="664" spans="1:123" x14ac:dyDescent="0.3">
      <c r="A664" s="11">
        <f t="shared" si="724"/>
        <v>45216</v>
      </c>
      <c r="B664" s="8">
        <f t="shared" si="765"/>
        <v>914</v>
      </c>
      <c r="C664" s="8">
        <f t="shared" si="766"/>
        <v>248352.45</v>
      </c>
      <c r="D664" s="8">
        <f t="shared" si="767"/>
        <v>0</v>
      </c>
      <c r="E664" s="8">
        <f t="shared" si="768"/>
        <v>885</v>
      </c>
      <c r="F664" s="8">
        <f t="shared" si="769"/>
        <v>4786.41</v>
      </c>
      <c r="G664" s="8">
        <f t="shared" si="770"/>
        <v>2</v>
      </c>
      <c r="I664" s="11">
        <f t="shared" si="725"/>
        <v>45216</v>
      </c>
      <c r="J664" s="8">
        <f t="shared" si="771"/>
        <v>1076</v>
      </c>
      <c r="K664" s="8">
        <f t="shared" si="771"/>
        <v>216810.96999999997</v>
      </c>
      <c r="L664" s="8">
        <f t="shared" si="771"/>
        <v>547.58999999999992</v>
      </c>
      <c r="M664" s="8">
        <f t="shared" si="771"/>
        <v>0</v>
      </c>
      <c r="N664" s="8">
        <f t="shared" si="771"/>
        <v>54.45</v>
      </c>
      <c r="O664" s="8">
        <f t="shared" si="771"/>
        <v>1</v>
      </c>
      <c r="Q664" s="11">
        <f t="shared" si="726"/>
        <v>45216</v>
      </c>
      <c r="R664" s="8">
        <f t="shared" si="772"/>
        <v>531</v>
      </c>
      <c r="S664" s="8">
        <f t="shared" si="772"/>
        <v>56504.160000000011</v>
      </c>
      <c r="T664" s="8">
        <f t="shared" si="772"/>
        <v>783.5</v>
      </c>
      <c r="U664" s="8">
        <f t="shared" si="772"/>
        <v>0</v>
      </c>
      <c r="V664" s="8">
        <f t="shared" si="772"/>
        <v>58.32</v>
      </c>
      <c r="W664" s="8">
        <f t="shared" si="772"/>
        <v>0</v>
      </c>
      <c r="Y664" s="11">
        <f t="shared" si="727"/>
        <v>45216</v>
      </c>
      <c r="Z664" s="8">
        <f t="shared" si="773"/>
        <v>1070</v>
      </c>
      <c r="AA664" s="8">
        <f t="shared" si="773"/>
        <v>145192.18</v>
      </c>
      <c r="AB664" s="8">
        <f t="shared" si="773"/>
        <v>437.75000000000006</v>
      </c>
      <c r="AC664" s="8">
        <f t="shared" si="773"/>
        <v>0</v>
      </c>
      <c r="AD664" s="8">
        <f t="shared" si="773"/>
        <v>1070.83</v>
      </c>
      <c r="AE664" s="8">
        <f t="shared" si="773"/>
        <v>42</v>
      </c>
      <c r="AG664" s="11">
        <f t="shared" si="728"/>
        <v>45216</v>
      </c>
      <c r="AH664" s="8">
        <f t="shared" si="774"/>
        <v>852</v>
      </c>
      <c r="AI664" s="8">
        <f t="shared" si="774"/>
        <v>130508.65000000001</v>
      </c>
      <c r="AJ664" s="8">
        <f t="shared" si="774"/>
        <v>108.23</v>
      </c>
      <c r="AK664" s="8">
        <f t="shared" si="774"/>
        <v>0</v>
      </c>
      <c r="AL664" s="8">
        <f t="shared" si="774"/>
        <v>2324.0699999999997</v>
      </c>
      <c r="AM664" s="8">
        <f t="shared" si="774"/>
        <v>15</v>
      </c>
      <c r="AO664" s="11">
        <f t="shared" si="729"/>
        <v>45216</v>
      </c>
      <c r="AP664" s="8">
        <f t="shared" si="775"/>
        <v>1082</v>
      </c>
      <c r="AQ664" s="8">
        <f t="shared" si="775"/>
        <v>90089.59</v>
      </c>
      <c r="AR664" s="8">
        <f t="shared" si="775"/>
        <v>0</v>
      </c>
      <c r="AS664" s="8">
        <f t="shared" si="775"/>
        <v>695.39</v>
      </c>
      <c r="AT664" s="8">
        <f t="shared" si="775"/>
        <v>-470.97000000000008</v>
      </c>
      <c r="AU664" s="8">
        <f t="shared" si="775"/>
        <v>10</v>
      </c>
      <c r="AW664" s="11">
        <f t="shared" si="730"/>
        <v>45216</v>
      </c>
      <c r="AX664" s="8">
        <f t="shared" si="776"/>
        <v>898</v>
      </c>
      <c r="AY664" s="8">
        <f t="shared" si="776"/>
        <v>122708.21000000002</v>
      </c>
      <c r="AZ664" s="8">
        <f t="shared" si="776"/>
        <v>544.85</v>
      </c>
      <c r="BA664" s="8">
        <f t="shared" si="776"/>
        <v>0</v>
      </c>
      <c r="BB664" s="8">
        <f t="shared" si="776"/>
        <v>774.55</v>
      </c>
      <c r="BC664" s="8">
        <f t="shared" si="776"/>
        <v>16</v>
      </c>
      <c r="BE664" s="11">
        <f t="shared" si="731"/>
        <v>45216</v>
      </c>
      <c r="BF664" s="8">
        <f t="shared" si="777"/>
        <v>844</v>
      </c>
      <c r="BG664" s="8">
        <f t="shared" si="777"/>
        <v>101430.71999999999</v>
      </c>
      <c r="BH664" s="8">
        <f t="shared" si="777"/>
        <v>773.80000000000007</v>
      </c>
      <c r="BI664" s="8">
        <f t="shared" si="777"/>
        <v>0</v>
      </c>
      <c r="BJ664" s="8">
        <f t="shared" si="777"/>
        <v>2292.4100000000003</v>
      </c>
      <c r="BK664" s="8">
        <f t="shared" si="777"/>
        <v>6</v>
      </c>
      <c r="BM664" s="11">
        <f t="shared" si="732"/>
        <v>45216</v>
      </c>
      <c r="BN664" s="8">
        <f t="shared" si="778"/>
        <v>762</v>
      </c>
      <c r="BO664" s="8">
        <f t="shared" si="778"/>
        <v>63461.509999999995</v>
      </c>
      <c r="BP664" s="8">
        <f t="shared" si="778"/>
        <v>401.5</v>
      </c>
      <c r="BQ664" s="8">
        <f t="shared" si="778"/>
        <v>0</v>
      </c>
      <c r="BR664" s="8">
        <f t="shared" si="778"/>
        <v>255</v>
      </c>
      <c r="BS664" s="8">
        <f t="shared" si="778"/>
        <v>0</v>
      </c>
      <c r="BU664" s="11">
        <f t="shared" si="733"/>
        <v>45216</v>
      </c>
      <c r="BV664" s="8">
        <f t="shared" si="779"/>
        <v>465</v>
      </c>
      <c r="BW664" s="8">
        <f t="shared" si="779"/>
        <v>57060.99</v>
      </c>
      <c r="BX664" s="8">
        <f t="shared" si="779"/>
        <v>722</v>
      </c>
      <c r="BY664" s="8">
        <f t="shared" si="779"/>
        <v>0</v>
      </c>
      <c r="BZ664" s="8">
        <f t="shared" si="779"/>
        <v>96.89</v>
      </c>
      <c r="CA664" s="8">
        <f t="shared" si="779"/>
        <v>63</v>
      </c>
      <c r="CC664" s="11">
        <f t="shared" si="734"/>
        <v>45216</v>
      </c>
      <c r="CD664" s="8">
        <f t="shared" si="780"/>
        <v>1143</v>
      </c>
      <c r="CE664" s="8">
        <f t="shared" si="780"/>
        <v>144823.37</v>
      </c>
      <c r="CF664" s="8">
        <f t="shared" si="780"/>
        <v>1132.53</v>
      </c>
      <c r="CG664" s="8">
        <f t="shared" si="780"/>
        <v>6389.4</v>
      </c>
      <c r="CH664" s="8">
        <f t="shared" si="780"/>
        <v>510</v>
      </c>
      <c r="CI664" s="8">
        <f t="shared" si="780"/>
        <v>25</v>
      </c>
      <c r="CK664" s="11">
        <f t="shared" si="735"/>
        <v>45216</v>
      </c>
      <c r="CL664" s="8">
        <f t="shared" si="781"/>
        <v>469</v>
      </c>
      <c r="CM664" s="8">
        <f t="shared" si="781"/>
        <v>37571.520000000004</v>
      </c>
      <c r="CN664" s="8">
        <f t="shared" si="781"/>
        <v>0</v>
      </c>
      <c r="CO664" s="8">
        <f t="shared" si="781"/>
        <v>185.5</v>
      </c>
      <c r="CP664" s="8">
        <f t="shared" si="781"/>
        <v>96.04000000000002</v>
      </c>
      <c r="CQ664" s="8">
        <f t="shared" si="781"/>
        <v>6</v>
      </c>
      <c r="CS664" s="11">
        <f t="shared" si="736"/>
        <v>45216</v>
      </c>
      <c r="CT664" s="8">
        <f t="shared" si="782"/>
        <v>0</v>
      </c>
      <c r="CU664" s="8">
        <f t="shared" si="783"/>
        <v>0</v>
      </c>
      <c r="CV664" s="8">
        <f t="shared" si="784"/>
        <v>0</v>
      </c>
      <c r="CW664" s="8">
        <f t="shared" si="785"/>
        <v>0</v>
      </c>
      <c r="CX664" s="8">
        <f t="shared" si="786"/>
        <v>0</v>
      </c>
      <c r="CY664" s="8">
        <f t="shared" si="787"/>
        <v>0</v>
      </c>
      <c r="DA664" s="11">
        <f t="shared" si="737"/>
        <v>45216</v>
      </c>
      <c r="DB664" s="8">
        <f t="shared" si="788"/>
        <v>0</v>
      </c>
      <c r="DC664" s="8">
        <f t="shared" si="789"/>
        <v>0</v>
      </c>
      <c r="DD664" s="8">
        <f t="shared" si="790"/>
        <v>0</v>
      </c>
      <c r="DE664" s="8">
        <f t="shared" si="791"/>
        <v>0</v>
      </c>
      <c r="DF664" s="8">
        <f t="shared" si="792"/>
        <v>0</v>
      </c>
      <c r="DG664" s="8">
        <f t="shared" si="793"/>
        <v>0</v>
      </c>
      <c r="DI664" s="11">
        <f t="shared" si="738"/>
        <v>45216</v>
      </c>
      <c r="DJ664" s="8">
        <f t="shared" si="794"/>
        <v>0</v>
      </c>
      <c r="DK664" s="8">
        <f t="shared" si="795"/>
        <v>0</v>
      </c>
      <c r="DL664" s="8">
        <f t="shared" si="796"/>
        <v>0</v>
      </c>
      <c r="DM664" s="8">
        <f t="shared" si="797"/>
        <v>0</v>
      </c>
      <c r="DN664" s="8">
        <f t="shared" si="798"/>
        <v>0</v>
      </c>
      <c r="DO664" s="8">
        <f t="shared" si="799"/>
        <v>0</v>
      </c>
      <c r="DP664" s="56"/>
      <c r="DQ664" s="56"/>
      <c r="DR664" s="56"/>
      <c r="DS664" s="56"/>
    </row>
    <row r="665" spans="1:123" x14ac:dyDescent="0.3">
      <c r="A665" s="11">
        <f t="shared" si="724"/>
        <v>45217</v>
      </c>
      <c r="B665" s="8">
        <f t="shared" si="765"/>
        <v>976</v>
      </c>
      <c r="C665" s="8">
        <f t="shared" si="766"/>
        <v>257570.97</v>
      </c>
      <c r="D665" s="8">
        <f t="shared" si="767"/>
        <v>0</v>
      </c>
      <c r="E665" s="8">
        <f t="shared" si="768"/>
        <v>914</v>
      </c>
      <c r="F665" s="8">
        <f t="shared" si="769"/>
        <v>4786.41</v>
      </c>
      <c r="G665" s="8">
        <f t="shared" si="770"/>
        <v>2</v>
      </c>
      <c r="I665" s="11">
        <f t="shared" si="725"/>
        <v>45217</v>
      </c>
      <c r="J665" s="8">
        <f t="shared" ref="J665:O678" si="800">J295+J664</f>
        <v>1145</v>
      </c>
      <c r="K665" s="8">
        <f t="shared" si="800"/>
        <v>230534.91999999998</v>
      </c>
      <c r="L665" s="8">
        <f t="shared" si="800"/>
        <v>567.39999999999986</v>
      </c>
      <c r="M665" s="8">
        <f t="shared" si="800"/>
        <v>0</v>
      </c>
      <c r="N665" s="8">
        <f t="shared" si="800"/>
        <v>54.45</v>
      </c>
      <c r="O665" s="8">
        <f t="shared" si="800"/>
        <v>1</v>
      </c>
      <c r="Q665" s="11">
        <f t="shared" si="726"/>
        <v>45217</v>
      </c>
      <c r="R665" s="8">
        <f t="shared" ref="R665:W678" si="801">R295+R664</f>
        <v>562</v>
      </c>
      <c r="S665" s="8">
        <f t="shared" si="801"/>
        <v>59457.570000000007</v>
      </c>
      <c r="T665" s="8">
        <f t="shared" si="801"/>
        <v>793</v>
      </c>
      <c r="U665" s="8">
        <f t="shared" si="801"/>
        <v>0</v>
      </c>
      <c r="V665" s="8">
        <f t="shared" si="801"/>
        <v>58.32</v>
      </c>
      <c r="W665" s="8">
        <f t="shared" si="801"/>
        <v>0</v>
      </c>
      <c r="Y665" s="11">
        <f t="shared" si="727"/>
        <v>45217</v>
      </c>
      <c r="Z665" s="8">
        <f t="shared" ref="Z665:AE678" si="802">Z295+Z664</f>
        <v>1149</v>
      </c>
      <c r="AA665" s="8">
        <f t="shared" si="802"/>
        <v>158258.00999999998</v>
      </c>
      <c r="AB665" s="8">
        <f t="shared" si="802"/>
        <v>440.53000000000003</v>
      </c>
      <c r="AC665" s="8">
        <f t="shared" si="802"/>
        <v>0</v>
      </c>
      <c r="AD665" s="8">
        <f t="shared" si="802"/>
        <v>1080.73</v>
      </c>
      <c r="AE665" s="8">
        <f t="shared" si="802"/>
        <v>42</v>
      </c>
      <c r="AG665" s="11">
        <f t="shared" si="728"/>
        <v>45217</v>
      </c>
      <c r="AH665" s="8">
        <f t="shared" ref="AH665:AM678" si="803">AH295+AH664</f>
        <v>922</v>
      </c>
      <c r="AI665" s="8">
        <f t="shared" si="803"/>
        <v>141485.76000000001</v>
      </c>
      <c r="AJ665" s="8">
        <f t="shared" si="803"/>
        <v>110.08</v>
      </c>
      <c r="AK665" s="8">
        <f t="shared" si="803"/>
        <v>0</v>
      </c>
      <c r="AL665" s="8">
        <f t="shared" si="803"/>
        <v>2324.0699999999997</v>
      </c>
      <c r="AM665" s="8">
        <f t="shared" si="803"/>
        <v>15</v>
      </c>
      <c r="AO665" s="11">
        <f t="shared" si="729"/>
        <v>45217</v>
      </c>
      <c r="AP665" s="8">
        <f t="shared" ref="AP665:AU678" si="804">AP295+AP664</f>
        <v>1158</v>
      </c>
      <c r="AQ665" s="8">
        <f t="shared" si="804"/>
        <v>97345.06</v>
      </c>
      <c r="AR665" s="8">
        <f t="shared" si="804"/>
        <v>0</v>
      </c>
      <c r="AS665" s="8">
        <f t="shared" si="804"/>
        <v>771.3</v>
      </c>
      <c r="AT665" s="8">
        <f t="shared" si="804"/>
        <v>-470.97000000000008</v>
      </c>
      <c r="AU665" s="8">
        <f t="shared" si="804"/>
        <v>10</v>
      </c>
      <c r="AW665" s="11">
        <f t="shared" si="730"/>
        <v>45217</v>
      </c>
      <c r="AX665" s="8">
        <f t="shared" ref="AX665:BC678" si="805">AX295+AX664</f>
        <v>970</v>
      </c>
      <c r="AY665" s="8">
        <f t="shared" si="805"/>
        <v>133176.00000000003</v>
      </c>
      <c r="AZ665" s="8">
        <f t="shared" si="805"/>
        <v>584.57000000000005</v>
      </c>
      <c r="BA665" s="8">
        <f t="shared" si="805"/>
        <v>0</v>
      </c>
      <c r="BB665" s="8">
        <f t="shared" si="805"/>
        <v>774.55</v>
      </c>
      <c r="BC665" s="8">
        <f t="shared" si="805"/>
        <v>16</v>
      </c>
      <c r="BE665" s="11">
        <f t="shared" si="731"/>
        <v>45217</v>
      </c>
      <c r="BF665" s="8">
        <f t="shared" ref="BF665:BK678" si="806">BF295+BF664</f>
        <v>896</v>
      </c>
      <c r="BG665" s="8">
        <f t="shared" si="806"/>
        <v>107747.60999999999</v>
      </c>
      <c r="BH665" s="8">
        <f t="shared" si="806"/>
        <v>825.32</v>
      </c>
      <c r="BI665" s="8">
        <f t="shared" si="806"/>
        <v>0</v>
      </c>
      <c r="BJ665" s="8">
        <f t="shared" si="806"/>
        <v>2292.4100000000003</v>
      </c>
      <c r="BK665" s="8">
        <f t="shared" si="806"/>
        <v>6</v>
      </c>
      <c r="BM665" s="11">
        <f t="shared" si="732"/>
        <v>45217</v>
      </c>
      <c r="BN665" s="8">
        <f t="shared" ref="BN665:BS678" si="807">BN295+BN664</f>
        <v>805</v>
      </c>
      <c r="BO665" s="8">
        <f t="shared" si="807"/>
        <v>66940.89</v>
      </c>
      <c r="BP665" s="8">
        <f t="shared" si="807"/>
        <v>407.5</v>
      </c>
      <c r="BQ665" s="8">
        <f t="shared" si="807"/>
        <v>0</v>
      </c>
      <c r="BR665" s="8">
        <f t="shared" si="807"/>
        <v>255</v>
      </c>
      <c r="BS665" s="8">
        <f t="shared" si="807"/>
        <v>0</v>
      </c>
      <c r="BU665" s="11">
        <f t="shared" si="733"/>
        <v>45217</v>
      </c>
      <c r="BV665" s="8">
        <f t="shared" ref="BV665:CA678" si="808">BV295+BV664</f>
        <v>510</v>
      </c>
      <c r="BW665" s="8">
        <f t="shared" si="808"/>
        <v>62508.79</v>
      </c>
      <c r="BX665" s="8">
        <f t="shared" si="808"/>
        <v>820</v>
      </c>
      <c r="BY665" s="8">
        <f t="shared" si="808"/>
        <v>0</v>
      </c>
      <c r="BZ665" s="8">
        <f t="shared" si="808"/>
        <v>96.89</v>
      </c>
      <c r="CA665" s="8">
        <f t="shared" si="808"/>
        <v>70</v>
      </c>
      <c r="CC665" s="11">
        <f t="shared" si="734"/>
        <v>45217</v>
      </c>
      <c r="CD665" s="8">
        <f t="shared" ref="CD665:CI678" si="809">CD295+CD664</f>
        <v>1221</v>
      </c>
      <c r="CE665" s="8">
        <f t="shared" si="809"/>
        <v>154690.37</v>
      </c>
      <c r="CF665" s="8">
        <f t="shared" si="809"/>
        <v>1178.3699999999999</v>
      </c>
      <c r="CG665" s="8">
        <f t="shared" si="809"/>
        <v>6799.5999999999995</v>
      </c>
      <c r="CH665" s="8">
        <f t="shared" si="809"/>
        <v>510</v>
      </c>
      <c r="CI665" s="8">
        <f t="shared" si="809"/>
        <v>27</v>
      </c>
      <c r="CK665" s="11">
        <f t="shared" si="735"/>
        <v>45217</v>
      </c>
      <c r="CL665" s="8">
        <f t="shared" ref="CL665:CQ678" si="810">CL295+CL664</f>
        <v>498</v>
      </c>
      <c r="CM665" s="8">
        <f t="shared" si="810"/>
        <v>39899.880000000005</v>
      </c>
      <c r="CN665" s="8">
        <f t="shared" si="810"/>
        <v>0</v>
      </c>
      <c r="CO665" s="8">
        <f t="shared" si="810"/>
        <v>185.5</v>
      </c>
      <c r="CP665" s="8">
        <f t="shared" si="810"/>
        <v>96.04000000000002</v>
      </c>
      <c r="CQ665" s="8">
        <f t="shared" si="810"/>
        <v>6</v>
      </c>
      <c r="CS665" s="11">
        <f t="shared" si="736"/>
        <v>45217</v>
      </c>
      <c r="CT665" s="8">
        <f t="shared" si="782"/>
        <v>0</v>
      </c>
      <c r="CU665" s="8">
        <f t="shared" si="783"/>
        <v>0</v>
      </c>
      <c r="CV665" s="8">
        <f t="shared" si="784"/>
        <v>0</v>
      </c>
      <c r="CW665" s="8">
        <f t="shared" si="785"/>
        <v>0</v>
      </c>
      <c r="CX665" s="8">
        <f t="shared" si="786"/>
        <v>0</v>
      </c>
      <c r="CY665" s="8">
        <f t="shared" si="787"/>
        <v>0</v>
      </c>
      <c r="DA665" s="11">
        <f t="shared" si="737"/>
        <v>45217</v>
      </c>
      <c r="DB665" s="8">
        <f t="shared" si="788"/>
        <v>0</v>
      </c>
      <c r="DC665" s="8">
        <f t="shared" si="789"/>
        <v>0</v>
      </c>
      <c r="DD665" s="8">
        <f t="shared" si="790"/>
        <v>0</v>
      </c>
      <c r="DE665" s="8">
        <f t="shared" si="791"/>
        <v>0</v>
      </c>
      <c r="DF665" s="8">
        <f t="shared" si="792"/>
        <v>0</v>
      </c>
      <c r="DG665" s="8">
        <f t="shared" si="793"/>
        <v>0</v>
      </c>
      <c r="DI665" s="11">
        <f t="shared" si="738"/>
        <v>45217</v>
      </c>
      <c r="DJ665" s="8">
        <f t="shared" si="794"/>
        <v>0</v>
      </c>
      <c r="DK665" s="8">
        <f t="shared" si="795"/>
        <v>0</v>
      </c>
      <c r="DL665" s="8">
        <f t="shared" si="796"/>
        <v>0</v>
      </c>
      <c r="DM665" s="8">
        <f t="shared" si="797"/>
        <v>0</v>
      </c>
      <c r="DN665" s="8">
        <f t="shared" si="798"/>
        <v>0</v>
      </c>
      <c r="DO665" s="8">
        <f t="shared" si="799"/>
        <v>0</v>
      </c>
      <c r="DP665" s="56"/>
      <c r="DQ665" s="56"/>
      <c r="DR665" s="56"/>
      <c r="DS665" s="56"/>
    </row>
    <row r="666" spans="1:123" x14ac:dyDescent="0.3">
      <c r="A666" s="11">
        <f t="shared" si="724"/>
        <v>45218</v>
      </c>
      <c r="B666" s="8">
        <f t="shared" si="765"/>
        <v>1038</v>
      </c>
      <c r="C666" s="8">
        <f t="shared" si="766"/>
        <v>266961.51</v>
      </c>
      <c r="D666" s="8">
        <f t="shared" si="767"/>
        <v>0</v>
      </c>
      <c r="E666" s="8">
        <f t="shared" si="768"/>
        <v>951</v>
      </c>
      <c r="F666" s="8">
        <f t="shared" si="769"/>
        <v>4788.41</v>
      </c>
      <c r="G666" s="8">
        <f t="shared" si="770"/>
        <v>2</v>
      </c>
      <c r="I666" s="11">
        <f t="shared" si="725"/>
        <v>45218</v>
      </c>
      <c r="J666" s="8">
        <f t="shared" si="800"/>
        <v>1209</v>
      </c>
      <c r="K666" s="8">
        <f t="shared" si="800"/>
        <v>243053.87</v>
      </c>
      <c r="L666" s="8">
        <f t="shared" si="800"/>
        <v>600.42999999999984</v>
      </c>
      <c r="M666" s="8">
        <f t="shared" si="800"/>
        <v>0</v>
      </c>
      <c r="N666" s="8">
        <f t="shared" si="800"/>
        <v>54.45</v>
      </c>
      <c r="O666" s="8">
        <f t="shared" si="800"/>
        <v>1</v>
      </c>
      <c r="Q666" s="11">
        <f t="shared" si="726"/>
        <v>45218</v>
      </c>
      <c r="R666" s="8">
        <f t="shared" si="801"/>
        <v>592</v>
      </c>
      <c r="S666" s="8">
        <f t="shared" si="801"/>
        <v>63059.37000000001</v>
      </c>
      <c r="T666" s="8">
        <f t="shared" si="801"/>
        <v>810.5</v>
      </c>
      <c r="U666" s="8">
        <f t="shared" si="801"/>
        <v>0</v>
      </c>
      <c r="V666" s="8">
        <f t="shared" si="801"/>
        <v>58.32</v>
      </c>
      <c r="W666" s="8">
        <f t="shared" si="801"/>
        <v>0</v>
      </c>
      <c r="Y666" s="11">
        <f t="shared" si="727"/>
        <v>45218</v>
      </c>
      <c r="Z666" s="8">
        <f t="shared" si="802"/>
        <v>1208</v>
      </c>
      <c r="AA666" s="8">
        <f t="shared" si="802"/>
        <v>167041.16999999998</v>
      </c>
      <c r="AB666" s="8">
        <f t="shared" si="802"/>
        <v>478.48</v>
      </c>
      <c r="AC666" s="8">
        <f t="shared" si="802"/>
        <v>0</v>
      </c>
      <c r="AD666" s="8">
        <f t="shared" si="802"/>
        <v>1080.73</v>
      </c>
      <c r="AE666" s="8">
        <f t="shared" si="802"/>
        <v>43</v>
      </c>
      <c r="AG666" s="11">
        <f t="shared" si="728"/>
        <v>45218</v>
      </c>
      <c r="AH666" s="8">
        <f t="shared" si="803"/>
        <v>984</v>
      </c>
      <c r="AI666" s="8">
        <f t="shared" si="803"/>
        <v>150969.23000000001</v>
      </c>
      <c r="AJ666" s="8">
        <f t="shared" si="803"/>
        <v>110.08</v>
      </c>
      <c r="AK666" s="8">
        <f t="shared" si="803"/>
        <v>0</v>
      </c>
      <c r="AL666" s="8">
        <f t="shared" si="803"/>
        <v>2324.0699999999997</v>
      </c>
      <c r="AM666" s="8">
        <f t="shared" si="803"/>
        <v>15</v>
      </c>
      <c r="AO666" s="11">
        <f t="shared" si="729"/>
        <v>45218</v>
      </c>
      <c r="AP666" s="8">
        <f t="shared" si="804"/>
        <v>1227</v>
      </c>
      <c r="AQ666" s="8">
        <f t="shared" si="804"/>
        <v>103901.93</v>
      </c>
      <c r="AR666" s="8">
        <f t="shared" si="804"/>
        <v>0</v>
      </c>
      <c r="AS666" s="8">
        <f t="shared" si="804"/>
        <v>818.3</v>
      </c>
      <c r="AT666" s="8">
        <f t="shared" si="804"/>
        <v>-459.5100000000001</v>
      </c>
      <c r="AU666" s="8">
        <f t="shared" si="804"/>
        <v>10</v>
      </c>
      <c r="AW666" s="11">
        <f t="shared" si="730"/>
        <v>45218</v>
      </c>
      <c r="AX666" s="8">
        <f t="shared" si="805"/>
        <v>1020</v>
      </c>
      <c r="AY666" s="8">
        <f t="shared" si="805"/>
        <v>140180.39000000004</v>
      </c>
      <c r="AZ666" s="8">
        <f t="shared" si="805"/>
        <v>608.58000000000004</v>
      </c>
      <c r="BA666" s="8">
        <f t="shared" si="805"/>
        <v>0</v>
      </c>
      <c r="BB666" s="8">
        <f t="shared" si="805"/>
        <v>774.55</v>
      </c>
      <c r="BC666" s="8">
        <f t="shared" si="805"/>
        <v>16</v>
      </c>
      <c r="BE666" s="11">
        <f t="shared" si="731"/>
        <v>45218</v>
      </c>
      <c r="BF666" s="8">
        <f t="shared" si="806"/>
        <v>957</v>
      </c>
      <c r="BG666" s="8">
        <f t="shared" si="806"/>
        <v>114956.88999999998</v>
      </c>
      <c r="BH666" s="8">
        <f t="shared" si="806"/>
        <v>862.45</v>
      </c>
      <c r="BI666" s="8">
        <f t="shared" si="806"/>
        <v>0</v>
      </c>
      <c r="BJ666" s="8">
        <f t="shared" si="806"/>
        <v>2700.84</v>
      </c>
      <c r="BK666" s="8">
        <f t="shared" si="806"/>
        <v>6</v>
      </c>
      <c r="BM666" s="11">
        <f t="shared" si="732"/>
        <v>45218</v>
      </c>
      <c r="BN666" s="8">
        <f t="shared" si="807"/>
        <v>847</v>
      </c>
      <c r="BO666" s="8">
        <f t="shared" si="807"/>
        <v>70328.240000000005</v>
      </c>
      <c r="BP666" s="8">
        <f t="shared" si="807"/>
        <v>414</v>
      </c>
      <c r="BQ666" s="8">
        <f t="shared" si="807"/>
        <v>0</v>
      </c>
      <c r="BR666" s="8">
        <f t="shared" si="807"/>
        <v>339</v>
      </c>
      <c r="BS666" s="8">
        <f t="shared" si="807"/>
        <v>0</v>
      </c>
      <c r="BU666" s="11">
        <f t="shared" si="733"/>
        <v>45218</v>
      </c>
      <c r="BV666" s="8">
        <f t="shared" si="808"/>
        <v>566</v>
      </c>
      <c r="BW666" s="8">
        <f t="shared" si="808"/>
        <v>69638.2</v>
      </c>
      <c r="BX666" s="8">
        <f t="shared" si="808"/>
        <v>855.5</v>
      </c>
      <c r="BY666" s="8">
        <f t="shared" si="808"/>
        <v>0</v>
      </c>
      <c r="BZ666" s="8">
        <f t="shared" si="808"/>
        <v>96.89</v>
      </c>
      <c r="CA666" s="8">
        <f t="shared" si="808"/>
        <v>70</v>
      </c>
      <c r="CC666" s="11">
        <f t="shared" si="734"/>
        <v>45218</v>
      </c>
      <c r="CD666" s="8">
        <f t="shared" si="809"/>
        <v>1286</v>
      </c>
      <c r="CE666" s="8">
        <f t="shared" si="809"/>
        <v>163693.84</v>
      </c>
      <c r="CF666" s="8">
        <f t="shared" si="809"/>
        <v>1220.3799999999999</v>
      </c>
      <c r="CG666" s="8">
        <f t="shared" si="809"/>
        <v>7151.33</v>
      </c>
      <c r="CH666" s="8">
        <f t="shared" si="809"/>
        <v>585</v>
      </c>
      <c r="CI666" s="8">
        <f t="shared" si="809"/>
        <v>29</v>
      </c>
      <c r="CK666" s="11">
        <f t="shared" si="735"/>
        <v>45218</v>
      </c>
      <c r="CL666" s="8">
        <f t="shared" si="810"/>
        <v>527</v>
      </c>
      <c r="CM666" s="8">
        <f t="shared" si="810"/>
        <v>42375.37</v>
      </c>
      <c r="CN666" s="8">
        <f t="shared" si="810"/>
        <v>0</v>
      </c>
      <c r="CO666" s="8">
        <f t="shared" si="810"/>
        <v>189.5</v>
      </c>
      <c r="CP666" s="8">
        <f t="shared" si="810"/>
        <v>96.04000000000002</v>
      </c>
      <c r="CQ666" s="8">
        <f t="shared" si="810"/>
        <v>6</v>
      </c>
      <c r="CS666" s="11">
        <f t="shared" si="736"/>
        <v>45218</v>
      </c>
      <c r="CT666" s="8">
        <f t="shared" si="782"/>
        <v>0</v>
      </c>
      <c r="CU666" s="8">
        <f t="shared" si="783"/>
        <v>0</v>
      </c>
      <c r="CV666" s="8">
        <f t="shared" si="784"/>
        <v>0</v>
      </c>
      <c r="CW666" s="8">
        <f t="shared" si="785"/>
        <v>0</v>
      </c>
      <c r="CX666" s="8">
        <f t="shared" si="786"/>
        <v>0</v>
      </c>
      <c r="CY666" s="8">
        <f t="shared" si="787"/>
        <v>0</v>
      </c>
      <c r="DA666" s="11">
        <f t="shared" si="737"/>
        <v>45218</v>
      </c>
      <c r="DB666" s="8">
        <f t="shared" si="788"/>
        <v>0</v>
      </c>
      <c r="DC666" s="8">
        <f t="shared" si="789"/>
        <v>0</v>
      </c>
      <c r="DD666" s="8">
        <f t="shared" si="790"/>
        <v>0</v>
      </c>
      <c r="DE666" s="8">
        <f t="shared" si="791"/>
        <v>0</v>
      </c>
      <c r="DF666" s="8">
        <f t="shared" si="792"/>
        <v>0</v>
      </c>
      <c r="DG666" s="8">
        <f t="shared" si="793"/>
        <v>0</v>
      </c>
      <c r="DI666" s="11">
        <f t="shared" si="738"/>
        <v>45218</v>
      </c>
      <c r="DJ666" s="8">
        <f t="shared" si="794"/>
        <v>0</v>
      </c>
      <c r="DK666" s="8">
        <f t="shared" si="795"/>
        <v>0</v>
      </c>
      <c r="DL666" s="8">
        <f t="shared" si="796"/>
        <v>0</v>
      </c>
      <c r="DM666" s="8">
        <f t="shared" si="797"/>
        <v>0</v>
      </c>
      <c r="DN666" s="8">
        <f t="shared" si="798"/>
        <v>0</v>
      </c>
      <c r="DO666" s="8">
        <f t="shared" si="799"/>
        <v>0</v>
      </c>
      <c r="DP666" s="56"/>
      <c r="DQ666" s="56"/>
      <c r="DR666" s="56"/>
      <c r="DS666" s="56"/>
    </row>
    <row r="667" spans="1:123" x14ac:dyDescent="0.3">
      <c r="A667" s="11">
        <f t="shared" si="724"/>
        <v>45219</v>
      </c>
      <c r="B667" s="8">
        <f t="shared" si="765"/>
        <v>1099</v>
      </c>
      <c r="C667" s="8">
        <f t="shared" si="766"/>
        <v>275605.44</v>
      </c>
      <c r="D667" s="8">
        <f t="shared" si="767"/>
        <v>0</v>
      </c>
      <c r="E667" s="8">
        <f t="shared" si="768"/>
        <v>995</v>
      </c>
      <c r="F667" s="8">
        <f t="shared" si="769"/>
        <v>4907.41</v>
      </c>
      <c r="G667" s="8">
        <f t="shared" si="770"/>
        <v>3</v>
      </c>
      <c r="I667" s="11">
        <f t="shared" si="725"/>
        <v>45219</v>
      </c>
      <c r="J667" s="8">
        <f t="shared" si="800"/>
        <v>1271</v>
      </c>
      <c r="K667" s="8">
        <f t="shared" si="800"/>
        <v>254963.22999999998</v>
      </c>
      <c r="L667" s="8">
        <f t="shared" si="800"/>
        <v>638.61999999999989</v>
      </c>
      <c r="M667" s="8">
        <f t="shared" si="800"/>
        <v>0</v>
      </c>
      <c r="N667" s="8">
        <f t="shared" si="800"/>
        <v>104.45</v>
      </c>
      <c r="O667" s="8">
        <f t="shared" si="800"/>
        <v>1</v>
      </c>
      <c r="Q667" s="11">
        <f t="shared" si="726"/>
        <v>45219</v>
      </c>
      <c r="R667" s="8">
        <f t="shared" si="801"/>
        <v>642</v>
      </c>
      <c r="S667" s="8">
        <f t="shared" si="801"/>
        <v>69688.13</v>
      </c>
      <c r="T667" s="8">
        <f t="shared" si="801"/>
        <v>831</v>
      </c>
      <c r="U667" s="8">
        <f t="shared" si="801"/>
        <v>0</v>
      </c>
      <c r="V667" s="8">
        <f t="shared" si="801"/>
        <v>58.32</v>
      </c>
      <c r="W667" s="8">
        <f t="shared" si="801"/>
        <v>0</v>
      </c>
      <c r="Y667" s="11">
        <f t="shared" si="727"/>
        <v>45219</v>
      </c>
      <c r="Z667" s="8">
        <f t="shared" si="802"/>
        <v>1284</v>
      </c>
      <c r="AA667" s="8">
        <f t="shared" si="802"/>
        <v>178146.27999999997</v>
      </c>
      <c r="AB667" s="8">
        <f t="shared" si="802"/>
        <v>522.89</v>
      </c>
      <c r="AC667" s="8">
        <f t="shared" si="802"/>
        <v>0</v>
      </c>
      <c r="AD667" s="8">
        <f t="shared" si="802"/>
        <v>1080.73</v>
      </c>
      <c r="AE667" s="8">
        <f t="shared" si="802"/>
        <v>43</v>
      </c>
      <c r="AG667" s="11">
        <f t="shared" si="728"/>
        <v>45219</v>
      </c>
      <c r="AH667" s="8">
        <f t="shared" si="803"/>
        <v>1053</v>
      </c>
      <c r="AI667" s="8">
        <f t="shared" si="803"/>
        <v>164736.45000000001</v>
      </c>
      <c r="AJ667" s="8">
        <f t="shared" si="803"/>
        <v>122.11</v>
      </c>
      <c r="AK667" s="8">
        <f t="shared" si="803"/>
        <v>0</v>
      </c>
      <c r="AL667" s="8">
        <f t="shared" si="803"/>
        <v>2329.0199999999995</v>
      </c>
      <c r="AM667" s="8">
        <f t="shared" si="803"/>
        <v>15</v>
      </c>
      <c r="AO667" s="11">
        <f t="shared" si="729"/>
        <v>45219</v>
      </c>
      <c r="AP667" s="8">
        <f t="shared" si="804"/>
        <v>1265</v>
      </c>
      <c r="AQ667" s="8">
        <f t="shared" si="804"/>
        <v>107332.29</v>
      </c>
      <c r="AR667" s="8">
        <f t="shared" si="804"/>
        <v>0</v>
      </c>
      <c r="AS667" s="8">
        <f t="shared" si="804"/>
        <v>832.3</v>
      </c>
      <c r="AT667" s="8">
        <f t="shared" si="804"/>
        <v>-459.5100000000001</v>
      </c>
      <c r="AU667" s="8">
        <f t="shared" si="804"/>
        <v>10</v>
      </c>
      <c r="AW667" s="11">
        <f t="shared" si="730"/>
        <v>45219</v>
      </c>
      <c r="AX667" s="8">
        <f t="shared" si="805"/>
        <v>1091</v>
      </c>
      <c r="AY667" s="8">
        <f t="shared" si="805"/>
        <v>150340.02000000005</v>
      </c>
      <c r="AZ667" s="8">
        <f t="shared" si="805"/>
        <v>653.37</v>
      </c>
      <c r="BA667" s="8">
        <f t="shared" si="805"/>
        <v>0</v>
      </c>
      <c r="BB667" s="8">
        <f t="shared" si="805"/>
        <v>1034.55</v>
      </c>
      <c r="BC667" s="8">
        <f t="shared" si="805"/>
        <v>16</v>
      </c>
      <c r="BE667" s="11">
        <f t="shared" si="731"/>
        <v>45219</v>
      </c>
      <c r="BF667" s="8">
        <f t="shared" si="806"/>
        <v>1000</v>
      </c>
      <c r="BG667" s="8">
        <f t="shared" si="806"/>
        <v>119802.54999999999</v>
      </c>
      <c r="BH667" s="8">
        <f t="shared" si="806"/>
        <v>913.49</v>
      </c>
      <c r="BI667" s="8">
        <f t="shared" si="806"/>
        <v>0</v>
      </c>
      <c r="BJ667" s="8">
        <f t="shared" si="806"/>
        <v>3170.11</v>
      </c>
      <c r="BK667" s="8">
        <f t="shared" si="806"/>
        <v>6</v>
      </c>
      <c r="BM667" s="11">
        <f t="shared" si="732"/>
        <v>45219</v>
      </c>
      <c r="BN667" s="8">
        <f t="shared" si="807"/>
        <v>901</v>
      </c>
      <c r="BO667" s="8">
        <f t="shared" si="807"/>
        <v>75851.12000000001</v>
      </c>
      <c r="BP667" s="8">
        <f t="shared" si="807"/>
        <v>469</v>
      </c>
      <c r="BQ667" s="8">
        <f t="shared" si="807"/>
        <v>0</v>
      </c>
      <c r="BR667" s="8">
        <f t="shared" si="807"/>
        <v>339</v>
      </c>
      <c r="BS667" s="8">
        <f t="shared" si="807"/>
        <v>0</v>
      </c>
      <c r="BU667" s="11">
        <f t="shared" si="733"/>
        <v>45219</v>
      </c>
      <c r="BV667" s="8">
        <f t="shared" si="808"/>
        <v>629</v>
      </c>
      <c r="BW667" s="8">
        <f t="shared" si="808"/>
        <v>78825.440000000002</v>
      </c>
      <c r="BX667" s="8">
        <f t="shared" si="808"/>
        <v>893</v>
      </c>
      <c r="BY667" s="8">
        <f t="shared" si="808"/>
        <v>0</v>
      </c>
      <c r="BZ667" s="8">
        <f t="shared" si="808"/>
        <v>96.89</v>
      </c>
      <c r="CA667" s="8">
        <f t="shared" si="808"/>
        <v>70</v>
      </c>
      <c r="CC667" s="11">
        <f t="shared" si="734"/>
        <v>45219</v>
      </c>
      <c r="CD667" s="8">
        <f t="shared" si="809"/>
        <v>1331</v>
      </c>
      <c r="CE667" s="8">
        <f t="shared" si="809"/>
        <v>169633.13999999998</v>
      </c>
      <c r="CF667" s="8">
        <f t="shared" si="809"/>
        <v>1300.3799999999999</v>
      </c>
      <c r="CG667" s="8">
        <f t="shared" si="809"/>
        <v>7228.3099999999995</v>
      </c>
      <c r="CH667" s="8">
        <f t="shared" si="809"/>
        <v>585</v>
      </c>
      <c r="CI667" s="8">
        <f t="shared" si="809"/>
        <v>30</v>
      </c>
      <c r="CK667" s="11">
        <f t="shared" si="735"/>
        <v>45219</v>
      </c>
      <c r="CL667" s="8">
        <f t="shared" si="810"/>
        <v>572</v>
      </c>
      <c r="CM667" s="8">
        <f t="shared" si="810"/>
        <v>46904.130000000005</v>
      </c>
      <c r="CN667" s="8">
        <f t="shared" si="810"/>
        <v>0</v>
      </c>
      <c r="CO667" s="8">
        <f t="shared" si="810"/>
        <v>189.5</v>
      </c>
      <c r="CP667" s="8">
        <f t="shared" si="810"/>
        <v>96.04000000000002</v>
      </c>
      <c r="CQ667" s="8">
        <f t="shared" si="810"/>
        <v>6</v>
      </c>
      <c r="CS667" s="11">
        <f t="shared" si="736"/>
        <v>45219</v>
      </c>
      <c r="CT667" s="8">
        <f t="shared" si="782"/>
        <v>0</v>
      </c>
      <c r="CU667" s="8">
        <f t="shared" si="783"/>
        <v>0</v>
      </c>
      <c r="CV667" s="8">
        <f t="shared" si="784"/>
        <v>0</v>
      </c>
      <c r="CW667" s="8">
        <f t="shared" si="785"/>
        <v>0</v>
      </c>
      <c r="CX667" s="8">
        <f t="shared" si="786"/>
        <v>0</v>
      </c>
      <c r="CY667" s="8">
        <f t="shared" si="787"/>
        <v>0</v>
      </c>
      <c r="DA667" s="11">
        <f t="shared" si="737"/>
        <v>45219</v>
      </c>
      <c r="DB667" s="8">
        <f t="shared" si="788"/>
        <v>0</v>
      </c>
      <c r="DC667" s="8">
        <f t="shared" si="789"/>
        <v>0</v>
      </c>
      <c r="DD667" s="8">
        <f t="shared" si="790"/>
        <v>0</v>
      </c>
      <c r="DE667" s="8">
        <f t="shared" si="791"/>
        <v>0</v>
      </c>
      <c r="DF667" s="8">
        <f t="shared" si="792"/>
        <v>0</v>
      </c>
      <c r="DG667" s="8">
        <f t="shared" si="793"/>
        <v>0</v>
      </c>
      <c r="DI667" s="11">
        <f t="shared" si="738"/>
        <v>45219</v>
      </c>
      <c r="DJ667" s="8">
        <f t="shared" si="794"/>
        <v>0</v>
      </c>
      <c r="DK667" s="8">
        <f t="shared" si="795"/>
        <v>0</v>
      </c>
      <c r="DL667" s="8">
        <f t="shared" si="796"/>
        <v>0</v>
      </c>
      <c r="DM667" s="8">
        <f t="shared" si="797"/>
        <v>0</v>
      </c>
      <c r="DN667" s="8">
        <f t="shared" si="798"/>
        <v>0</v>
      </c>
      <c r="DO667" s="8">
        <f t="shared" si="799"/>
        <v>0</v>
      </c>
      <c r="DP667" s="56"/>
      <c r="DQ667" s="56"/>
      <c r="DR667" s="56"/>
      <c r="DS667" s="56"/>
    </row>
    <row r="668" spans="1:123" x14ac:dyDescent="0.3">
      <c r="A668" s="11">
        <f t="shared" si="724"/>
        <v>45220</v>
      </c>
      <c r="B668" s="8">
        <f t="shared" si="765"/>
        <v>1155</v>
      </c>
      <c r="C668" s="8">
        <f t="shared" si="766"/>
        <v>283650.90000000002</v>
      </c>
      <c r="D668" s="8">
        <f t="shared" si="767"/>
        <v>0</v>
      </c>
      <c r="E668" s="8">
        <f t="shared" si="768"/>
        <v>1107</v>
      </c>
      <c r="F668" s="8">
        <f t="shared" si="769"/>
        <v>5611.41</v>
      </c>
      <c r="G668" s="8">
        <f t="shared" si="770"/>
        <v>3</v>
      </c>
      <c r="I668" s="11">
        <f t="shared" si="725"/>
        <v>45220</v>
      </c>
      <c r="J668" s="8">
        <f t="shared" si="800"/>
        <v>1330</v>
      </c>
      <c r="K668" s="8">
        <f t="shared" si="800"/>
        <v>266933.82</v>
      </c>
      <c r="L668" s="8">
        <f t="shared" si="800"/>
        <v>661.71999999999991</v>
      </c>
      <c r="M668" s="8">
        <f t="shared" si="800"/>
        <v>0</v>
      </c>
      <c r="N668" s="8">
        <f t="shared" si="800"/>
        <v>154.44999999999999</v>
      </c>
      <c r="O668" s="8">
        <f t="shared" si="800"/>
        <v>1</v>
      </c>
      <c r="Q668" s="11">
        <f t="shared" si="726"/>
        <v>45220</v>
      </c>
      <c r="R668" s="8">
        <f t="shared" si="801"/>
        <v>692</v>
      </c>
      <c r="S668" s="8">
        <f t="shared" si="801"/>
        <v>76708.639999999999</v>
      </c>
      <c r="T668" s="8">
        <f t="shared" si="801"/>
        <v>904</v>
      </c>
      <c r="U668" s="8">
        <f t="shared" si="801"/>
        <v>0</v>
      </c>
      <c r="V668" s="8">
        <f t="shared" si="801"/>
        <v>58.32</v>
      </c>
      <c r="W668" s="8">
        <f t="shared" si="801"/>
        <v>0</v>
      </c>
      <c r="Y668" s="11">
        <f t="shared" si="727"/>
        <v>45220</v>
      </c>
      <c r="Z668" s="8">
        <f t="shared" si="802"/>
        <v>1360</v>
      </c>
      <c r="AA668" s="8">
        <f t="shared" si="802"/>
        <v>189610.68999999997</v>
      </c>
      <c r="AB668" s="8">
        <f t="shared" si="802"/>
        <v>573.79999999999995</v>
      </c>
      <c r="AC668" s="8">
        <f t="shared" si="802"/>
        <v>0</v>
      </c>
      <c r="AD668" s="8">
        <f t="shared" si="802"/>
        <v>1080.73</v>
      </c>
      <c r="AE668" s="8">
        <f t="shared" si="802"/>
        <v>43</v>
      </c>
      <c r="AG668" s="11">
        <f t="shared" si="728"/>
        <v>45220</v>
      </c>
      <c r="AH668" s="8">
        <f t="shared" si="803"/>
        <v>1113</v>
      </c>
      <c r="AI668" s="8">
        <f t="shared" si="803"/>
        <v>175448.65000000002</v>
      </c>
      <c r="AJ668" s="8">
        <f t="shared" si="803"/>
        <v>237.78</v>
      </c>
      <c r="AK668" s="8">
        <f t="shared" si="803"/>
        <v>0</v>
      </c>
      <c r="AL668" s="8">
        <f t="shared" si="803"/>
        <v>2329.0199999999995</v>
      </c>
      <c r="AM668" s="8">
        <f t="shared" si="803"/>
        <v>15</v>
      </c>
      <c r="AO668" s="11">
        <f t="shared" si="729"/>
        <v>45220</v>
      </c>
      <c r="AP668" s="8">
        <f t="shared" si="804"/>
        <v>1305</v>
      </c>
      <c r="AQ668" s="8">
        <f t="shared" si="804"/>
        <v>111134.40999999999</v>
      </c>
      <c r="AR668" s="8">
        <f t="shared" si="804"/>
        <v>0</v>
      </c>
      <c r="AS668" s="8">
        <f t="shared" si="804"/>
        <v>847.3</v>
      </c>
      <c r="AT668" s="8">
        <f t="shared" si="804"/>
        <v>-459.0200000000001</v>
      </c>
      <c r="AU668" s="8">
        <f t="shared" si="804"/>
        <v>11</v>
      </c>
      <c r="AW668" s="11">
        <f t="shared" si="730"/>
        <v>45220</v>
      </c>
      <c r="AX668" s="8">
        <f t="shared" si="805"/>
        <v>1147</v>
      </c>
      <c r="AY668" s="8">
        <f t="shared" si="805"/>
        <v>158057.19000000006</v>
      </c>
      <c r="AZ668" s="8">
        <f t="shared" si="805"/>
        <v>685.7</v>
      </c>
      <c r="BA668" s="8">
        <f t="shared" si="805"/>
        <v>0</v>
      </c>
      <c r="BB668" s="8">
        <f t="shared" si="805"/>
        <v>1034.55</v>
      </c>
      <c r="BC668" s="8">
        <f t="shared" si="805"/>
        <v>16</v>
      </c>
      <c r="BE668" s="11">
        <f t="shared" si="731"/>
        <v>45220</v>
      </c>
      <c r="BF668" s="8">
        <f t="shared" si="806"/>
        <v>1039</v>
      </c>
      <c r="BG668" s="8">
        <f t="shared" si="806"/>
        <v>123922.44999999998</v>
      </c>
      <c r="BH668" s="8">
        <f t="shared" si="806"/>
        <v>921.85</v>
      </c>
      <c r="BI668" s="8">
        <f t="shared" si="806"/>
        <v>0</v>
      </c>
      <c r="BJ668" s="8">
        <f t="shared" si="806"/>
        <v>3403.3900000000003</v>
      </c>
      <c r="BK668" s="8">
        <f t="shared" si="806"/>
        <v>6</v>
      </c>
      <c r="BM668" s="11">
        <f t="shared" si="732"/>
        <v>45220</v>
      </c>
      <c r="BN668" s="8">
        <f t="shared" si="807"/>
        <v>956</v>
      </c>
      <c r="BO668" s="8">
        <f t="shared" si="807"/>
        <v>81634.63</v>
      </c>
      <c r="BP668" s="8">
        <f t="shared" si="807"/>
        <v>559</v>
      </c>
      <c r="BQ668" s="8">
        <f t="shared" si="807"/>
        <v>0</v>
      </c>
      <c r="BR668" s="8">
        <f t="shared" si="807"/>
        <v>359</v>
      </c>
      <c r="BS668" s="8">
        <f t="shared" si="807"/>
        <v>0</v>
      </c>
      <c r="BU668" s="11">
        <f t="shared" si="733"/>
        <v>45220</v>
      </c>
      <c r="BV668" s="8">
        <f t="shared" si="808"/>
        <v>694</v>
      </c>
      <c r="BW668" s="8">
        <f t="shared" si="808"/>
        <v>87710.680000000008</v>
      </c>
      <c r="BX668" s="8">
        <f t="shared" si="808"/>
        <v>934</v>
      </c>
      <c r="BY668" s="8">
        <f t="shared" si="808"/>
        <v>0</v>
      </c>
      <c r="BZ668" s="8">
        <f t="shared" si="808"/>
        <v>96.89</v>
      </c>
      <c r="CA668" s="8">
        <f t="shared" si="808"/>
        <v>70</v>
      </c>
      <c r="CC668" s="11">
        <f t="shared" si="734"/>
        <v>45220</v>
      </c>
      <c r="CD668" s="8">
        <f t="shared" si="809"/>
        <v>1375</v>
      </c>
      <c r="CE668" s="8">
        <f t="shared" si="809"/>
        <v>175350.91999999998</v>
      </c>
      <c r="CF668" s="8">
        <f t="shared" si="809"/>
        <v>1353.3799999999999</v>
      </c>
      <c r="CG668" s="8">
        <f t="shared" si="809"/>
        <v>7298.3099999999995</v>
      </c>
      <c r="CH668" s="8">
        <f t="shared" si="809"/>
        <v>543.75</v>
      </c>
      <c r="CI668" s="8">
        <f t="shared" si="809"/>
        <v>31</v>
      </c>
      <c r="CK668" s="11">
        <f t="shared" si="735"/>
        <v>45220</v>
      </c>
      <c r="CL668" s="8">
        <f t="shared" si="810"/>
        <v>615</v>
      </c>
      <c r="CM668" s="8">
        <f t="shared" si="810"/>
        <v>51512.160000000003</v>
      </c>
      <c r="CN668" s="8">
        <f t="shared" si="810"/>
        <v>0</v>
      </c>
      <c r="CO668" s="8">
        <f t="shared" si="810"/>
        <v>189.5</v>
      </c>
      <c r="CP668" s="8">
        <f t="shared" si="810"/>
        <v>261.04000000000002</v>
      </c>
      <c r="CQ668" s="8">
        <f t="shared" si="810"/>
        <v>6</v>
      </c>
      <c r="CS668" s="11">
        <f t="shared" si="736"/>
        <v>45220</v>
      </c>
      <c r="CT668" s="8">
        <f t="shared" si="782"/>
        <v>0</v>
      </c>
      <c r="CU668" s="8">
        <f t="shared" si="783"/>
        <v>0</v>
      </c>
      <c r="CV668" s="8">
        <f t="shared" si="784"/>
        <v>0</v>
      </c>
      <c r="CW668" s="8">
        <f t="shared" si="785"/>
        <v>0</v>
      </c>
      <c r="CX668" s="8">
        <f t="shared" si="786"/>
        <v>0</v>
      </c>
      <c r="CY668" s="8">
        <f t="shared" si="787"/>
        <v>0</v>
      </c>
      <c r="DA668" s="11">
        <f t="shared" si="737"/>
        <v>45220</v>
      </c>
      <c r="DB668" s="8">
        <f t="shared" si="788"/>
        <v>0</v>
      </c>
      <c r="DC668" s="8">
        <f t="shared" si="789"/>
        <v>0</v>
      </c>
      <c r="DD668" s="8">
        <f t="shared" si="790"/>
        <v>0</v>
      </c>
      <c r="DE668" s="8">
        <f t="shared" si="791"/>
        <v>0</v>
      </c>
      <c r="DF668" s="8">
        <f t="shared" si="792"/>
        <v>0</v>
      </c>
      <c r="DG668" s="8">
        <f t="shared" si="793"/>
        <v>0</v>
      </c>
      <c r="DI668" s="11">
        <f t="shared" si="738"/>
        <v>45220</v>
      </c>
      <c r="DJ668" s="8">
        <f t="shared" si="794"/>
        <v>0</v>
      </c>
      <c r="DK668" s="8">
        <f t="shared" si="795"/>
        <v>0</v>
      </c>
      <c r="DL668" s="8">
        <f t="shared" si="796"/>
        <v>0</v>
      </c>
      <c r="DM668" s="8">
        <f t="shared" si="797"/>
        <v>0</v>
      </c>
      <c r="DN668" s="8">
        <f t="shared" si="798"/>
        <v>0</v>
      </c>
      <c r="DO668" s="8">
        <f t="shared" si="799"/>
        <v>0</v>
      </c>
      <c r="DP668" s="56"/>
      <c r="DQ668" s="56"/>
      <c r="DR668" s="56"/>
      <c r="DS668" s="56"/>
    </row>
    <row r="669" spans="1:123" x14ac:dyDescent="0.3">
      <c r="A669" s="11">
        <f t="shared" si="724"/>
        <v>45221</v>
      </c>
      <c r="B669" s="8">
        <f t="shared" si="765"/>
        <v>1204</v>
      </c>
      <c r="C669" s="8">
        <f t="shared" si="766"/>
        <v>290063.29000000004</v>
      </c>
      <c r="D669" s="8">
        <f t="shared" si="767"/>
        <v>0</v>
      </c>
      <c r="E669" s="8">
        <f t="shared" si="768"/>
        <v>1147</v>
      </c>
      <c r="F669" s="8">
        <f t="shared" si="769"/>
        <v>5598.41</v>
      </c>
      <c r="G669" s="8">
        <f t="shared" si="770"/>
        <v>3</v>
      </c>
      <c r="I669" s="11">
        <f t="shared" si="725"/>
        <v>45221</v>
      </c>
      <c r="J669" s="8">
        <f t="shared" si="800"/>
        <v>1395</v>
      </c>
      <c r="K669" s="8">
        <f t="shared" si="800"/>
        <v>280776.65000000002</v>
      </c>
      <c r="L669" s="8">
        <f t="shared" si="800"/>
        <v>681.75999999999988</v>
      </c>
      <c r="M669" s="8">
        <f t="shared" si="800"/>
        <v>0</v>
      </c>
      <c r="N669" s="8">
        <f t="shared" si="800"/>
        <v>154.44999999999999</v>
      </c>
      <c r="O669" s="8">
        <f t="shared" si="800"/>
        <v>1</v>
      </c>
      <c r="Q669" s="11">
        <f t="shared" si="726"/>
        <v>45221</v>
      </c>
      <c r="R669" s="8">
        <f t="shared" si="801"/>
        <v>706</v>
      </c>
      <c r="S669" s="8">
        <f t="shared" si="801"/>
        <v>78476.17</v>
      </c>
      <c r="T669" s="8">
        <f t="shared" si="801"/>
        <v>940.25</v>
      </c>
      <c r="U669" s="8">
        <f t="shared" si="801"/>
        <v>0</v>
      </c>
      <c r="V669" s="8">
        <f t="shared" si="801"/>
        <v>58.32</v>
      </c>
      <c r="W669" s="8">
        <f t="shared" si="801"/>
        <v>0</v>
      </c>
      <c r="Y669" s="11">
        <f t="shared" si="727"/>
        <v>45221</v>
      </c>
      <c r="Z669" s="8">
        <f t="shared" si="802"/>
        <v>1405</v>
      </c>
      <c r="AA669" s="8">
        <f t="shared" si="802"/>
        <v>195472.77999999997</v>
      </c>
      <c r="AB669" s="8">
        <f t="shared" si="802"/>
        <v>642.27</v>
      </c>
      <c r="AC669" s="8">
        <f t="shared" si="802"/>
        <v>0</v>
      </c>
      <c r="AD669" s="8">
        <f t="shared" si="802"/>
        <v>1279.73</v>
      </c>
      <c r="AE669" s="8">
        <f t="shared" si="802"/>
        <v>44</v>
      </c>
      <c r="AG669" s="11">
        <f t="shared" si="728"/>
        <v>45221</v>
      </c>
      <c r="AH669" s="8">
        <f t="shared" si="803"/>
        <v>1138</v>
      </c>
      <c r="AI669" s="8">
        <f t="shared" si="803"/>
        <v>179907.05000000002</v>
      </c>
      <c r="AJ669" s="8">
        <f t="shared" si="803"/>
        <v>241.48</v>
      </c>
      <c r="AK669" s="8">
        <f t="shared" si="803"/>
        <v>0</v>
      </c>
      <c r="AL669" s="8">
        <f t="shared" si="803"/>
        <v>2447.1699999999996</v>
      </c>
      <c r="AM669" s="8">
        <f t="shared" si="803"/>
        <v>15</v>
      </c>
      <c r="AO669" s="11">
        <f t="shared" si="729"/>
        <v>45221</v>
      </c>
      <c r="AP669" s="8">
        <f t="shared" si="804"/>
        <v>1354</v>
      </c>
      <c r="AQ669" s="8">
        <f t="shared" si="804"/>
        <v>115595.91999999998</v>
      </c>
      <c r="AR669" s="8">
        <f t="shared" si="804"/>
        <v>0</v>
      </c>
      <c r="AS669" s="8">
        <f t="shared" si="804"/>
        <v>870.3</v>
      </c>
      <c r="AT669" s="8">
        <f t="shared" si="804"/>
        <v>-459.0200000000001</v>
      </c>
      <c r="AU669" s="8">
        <f t="shared" si="804"/>
        <v>12</v>
      </c>
      <c r="AW669" s="11">
        <f t="shared" si="730"/>
        <v>45221</v>
      </c>
      <c r="AX669" s="8">
        <f t="shared" si="805"/>
        <v>1198</v>
      </c>
      <c r="AY669" s="8">
        <f t="shared" si="805"/>
        <v>164514.72000000006</v>
      </c>
      <c r="AZ669" s="8">
        <f t="shared" si="805"/>
        <v>725.42000000000007</v>
      </c>
      <c r="BA669" s="8">
        <f t="shared" si="805"/>
        <v>0</v>
      </c>
      <c r="BB669" s="8">
        <f t="shared" si="805"/>
        <v>1034.55</v>
      </c>
      <c r="BC669" s="8">
        <f t="shared" si="805"/>
        <v>17</v>
      </c>
      <c r="BE669" s="11">
        <f t="shared" si="731"/>
        <v>45221</v>
      </c>
      <c r="BF669" s="8">
        <f t="shared" si="806"/>
        <v>1088</v>
      </c>
      <c r="BG669" s="8">
        <f t="shared" si="806"/>
        <v>129314.50999999998</v>
      </c>
      <c r="BH669" s="8">
        <f t="shared" si="806"/>
        <v>1037.4000000000001</v>
      </c>
      <c r="BI669" s="8">
        <f t="shared" si="806"/>
        <v>0</v>
      </c>
      <c r="BJ669" s="8">
        <f t="shared" si="806"/>
        <v>3403.3900000000003</v>
      </c>
      <c r="BK669" s="8">
        <f t="shared" si="806"/>
        <v>6</v>
      </c>
      <c r="BM669" s="11">
        <f t="shared" si="732"/>
        <v>45221</v>
      </c>
      <c r="BN669" s="8">
        <f t="shared" si="807"/>
        <v>986</v>
      </c>
      <c r="BO669" s="8">
        <f t="shared" si="807"/>
        <v>84147</v>
      </c>
      <c r="BP669" s="8">
        <f t="shared" si="807"/>
        <v>559</v>
      </c>
      <c r="BQ669" s="8">
        <f t="shared" si="807"/>
        <v>0</v>
      </c>
      <c r="BR669" s="8">
        <f t="shared" si="807"/>
        <v>359</v>
      </c>
      <c r="BS669" s="8">
        <f t="shared" si="807"/>
        <v>0</v>
      </c>
      <c r="BU669" s="11">
        <f t="shared" si="733"/>
        <v>45221</v>
      </c>
      <c r="BV669" s="8">
        <f t="shared" si="808"/>
        <v>705</v>
      </c>
      <c r="BW669" s="8">
        <f t="shared" si="808"/>
        <v>89228.420000000013</v>
      </c>
      <c r="BX669" s="8">
        <f t="shared" si="808"/>
        <v>938</v>
      </c>
      <c r="BY669" s="8">
        <f t="shared" si="808"/>
        <v>0</v>
      </c>
      <c r="BZ669" s="8">
        <f t="shared" si="808"/>
        <v>96.89</v>
      </c>
      <c r="CA669" s="8">
        <f t="shared" si="808"/>
        <v>70</v>
      </c>
      <c r="CC669" s="11">
        <f t="shared" si="734"/>
        <v>45221</v>
      </c>
      <c r="CD669" s="8">
        <f t="shared" si="809"/>
        <v>1422</v>
      </c>
      <c r="CE669" s="8">
        <f t="shared" si="809"/>
        <v>181280.24</v>
      </c>
      <c r="CF669" s="8">
        <f t="shared" si="809"/>
        <v>1433.8799999999999</v>
      </c>
      <c r="CG669" s="8">
        <f t="shared" si="809"/>
        <v>7328.3099999999995</v>
      </c>
      <c r="CH669" s="8">
        <f t="shared" si="809"/>
        <v>543.75</v>
      </c>
      <c r="CI669" s="8">
        <f t="shared" si="809"/>
        <v>31</v>
      </c>
      <c r="CK669" s="11">
        <f t="shared" si="735"/>
        <v>45221</v>
      </c>
      <c r="CL669" s="8">
        <f t="shared" si="810"/>
        <v>638</v>
      </c>
      <c r="CM669" s="8">
        <f t="shared" si="810"/>
        <v>53538.43</v>
      </c>
      <c r="CN669" s="8">
        <f t="shared" si="810"/>
        <v>0</v>
      </c>
      <c r="CO669" s="8">
        <f t="shared" si="810"/>
        <v>193.5</v>
      </c>
      <c r="CP669" s="8">
        <f t="shared" si="810"/>
        <v>261.04000000000002</v>
      </c>
      <c r="CQ669" s="8">
        <f t="shared" si="810"/>
        <v>6</v>
      </c>
      <c r="CS669" s="11">
        <f t="shared" si="736"/>
        <v>45221</v>
      </c>
      <c r="CT669" s="8">
        <f t="shared" si="782"/>
        <v>0</v>
      </c>
      <c r="CU669" s="8">
        <f t="shared" si="783"/>
        <v>0</v>
      </c>
      <c r="CV669" s="8">
        <f t="shared" si="784"/>
        <v>0</v>
      </c>
      <c r="CW669" s="8">
        <f t="shared" si="785"/>
        <v>0</v>
      </c>
      <c r="CX669" s="8">
        <f t="shared" si="786"/>
        <v>0</v>
      </c>
      <c r="CY669" s="8">
        <f t="shared" si="787"/>
        <v>0</v>
      </c>
      <c r="DA669" s="11">
        <f t="shared" si="737"/>
        <v>45221</v>
      </c>
      <c r="DB669" s="8">
        <f t="shared" si="788"/>
        <v>0</v>
      </c>
      <c r="DC669" s="8">
        <f t="shared" si="789"/>
        <v>0</v>
      </c>
      <c r="DD669" s="8">
        <f t="shared" si="790"/>
        <v>0</v>
      </c>
      <c r="DE669" s="8">
        <f t="shared" si="791"/>
        <v>0</v>
      </c>
      <c r="DF669" s="8">
        <f t="shared" si="792"/>
        <v>0</v>
      </c>
      <c r="DG669" s="8">
        <f t="shared" si="793"/>
        <v>0</v>
      </c>
      <c r="DI669" s="11">
        <f t="shared" si="738"/>
        <v>45221</v>
      </c>
      <c r="DJ669" s="8">
        <f t="shared" si="794"/>
        <v>0</v>
      </c>
      <c r="DK669" s="8">
        <f t="shared" si="795"/>
        <v>0</v>
      </c>
      <c r="DL669" s="8">
        <f t="shared" si="796"/>
        <v>0</v>
      </c>
      <c r="DM669" s="8">
        <f t="shared" si="797"/>
        <v>0</v>
      </c>
      <c r="DN669" s="8">
        <f t="shared" si="798"/>
        <v>0</v>
      </c>
      <c r="DO669" s="8">
        <f t="shared" si="799"/>
        <v>0</v>
      </c>
      <c r="DP669" s="56"/>
      <c r="DQ669" s="56"/>
      <c r="DR669" s="56"/>
      <c r="DS669" s="56"/>
    </row>
    <row r="670" spans="1:123" x14ac:dyDescent="0.3">
      <c r="A670" s="11">
        <f t="shared" si="724"/>
        <v>45222</v>
      </c>
      <c r="B670" s="8">
        <f t="shared" si="765"/>
        <v>1256</v>
      </c>
      <c r="C670" s="8">
        <f t="shared" si="766"/>
        <v>297296.76</v>
      </c>
      <c r="D670" s="8">
        <f t="shared" si="767"/>
        <v>0</v>
      </c>
      <c r="E670" s="8">
        <f t="shared" si="768"/>
        <v>1202</v>
      </c>
      <c r="F670" s="8">
        <f t="shared" si="769"/>
        <v>5736.96</v>
      </c>
      <c r="G670" s="8">
        <f t="shared" si="770"/>
        <v>4</v>
      </c>
      <c r="I670" s="11">
        <f t="shared" si="725"/>
        <v>45222</v>
      </c>
      <c r="J670" s="8">
        <f t="shared" si="800"/>
        <v>1463</v>
      </c>
      <c r="K670" s="8">
        <f t="shared" si="800"/>
        <v>295302.49000000005</v>
      </c>
      <c r="L670" s="8">
        <f t="shared" si="800"/>
        <v>712.63999999999987</v>
      </c>
      <c r="M670" s="8">
        <f t="shared" si="800"/>
        <v>0</v>
      </c>
      <c r="N670" s="8">
        <f t="shared" si="800"/>
        <v>159.39999999999998</v>
      </c>
      <c r="O670" s="8">
        <f t="shared" si="800"/>
        <v>2</v>
      </c>
      <c r="Q670" s="11">
        <f t="shared" si="726"/>
        <v>45222</v>
      </c>
      <c r="R670" s="8">
        <f t="shared" si="801"/>
        <v>735</v>
      </c>
      <c r="S670" s="8">
        <f t="shared" si="801"/>
        <v>81139</v>
      </c>
      <c r="T670" s="8">
        <f t="shared" si="801"/>
        <v>956.5</v>
      </c>
      <c r="U670" s="8">
        <f t="shared" si="801"/>
        <v>0</v>
      </c>
      <c r="V670" s="8">
        <f t="shared" si="801"/>
        <v>58.32</v>
      </c>
      <c r="W670" s="8">
        <f t="shared" si="801"/>
        <v>0</v>
      </c>
      <c r="Y670" s="11">
        <f t="shared" si="727"/>
        <v>45222</v>
      </c>
      <c r="Z670" s="8">
        <f t="shared" si="802"/>
        <v>1463</v>
      </c>
      <c r="AA670" s="8">
        <f t="shared" si="802"/>
        <v>202954.60999999996</v>
      </c>
      <c r="AB670" s="8">
        <f t="shared" si="802"/>
        <v>657.06999999999994</v>
      </c>
      <c r="AC670" s="8">
        <f t="shared" si="802"/>
        <v>0</v>
      </c>
      <c r="AD670" s="8">
        <f t="shared" si="802"/>
        <v>1284.68</v>
      </c>
      <c r="AE670" s="8">
        <f t="shared" si="802"/>
        <v>45</v>
      </c>
      <c r="AG670" s="11">
        <f t="shared" si="728"/>
        <v>45222</v>
      </c>
      <c r="AH670" s="8">
        <f t="shared" si="803"/>
        <v>1171</v>
      </c>
      <c r="AI670" s="8">
        <f t="shared" si="803"/>
        <v>187030.99000000002</v>
      </c>
      <c r="AJ670" s="8">
        <f t="shared" si="803"/>
        <v>250.73</v>
      </c>
      <c r="AK670" s="8">
        <f t="shared" si="803"/>
        <v>0</v>
      </c>
      <c r="AL670" s="8">
        <f t="shared" si="803"/>
        <v>1891.7299999999996</v>
      </c>
      <c r="AM670" s="8">
        <f t="shared" si="803"/>
        <v>15</v>
      </c>
      <c r="AO670" s="11">
        <f t="shared" si="729"/>
        <v>45222</v>
      </c>
      <c r="AP670" s="8">
        <f t="shared" si="804"/>
        <v>1426</v>
      </c>
      <c r="AQ670" s="8">
        <f t="shared" si="804"/>
        <v>121996.04999999999</v>
      </c>
      <c r="AR670" s="8">
        <f t="shared" si="804"/>
        <v>0</v>
      </c>
      <c r="AS670" s="8">
        <f t="shared" si="804"/>
        <v>888.3</v>
      </c>
      <c r="AT670" s="8">
        <f t="shared" si="804"/>
        <v>-383.84000000000009</v>
      </c>
      <c r="AU670" s="8">
        <f t="shared" si="804"/>
        <v>15</v>
      </c>
      <c r="AW670" s="11">
        <f t="shared" si="730"/>
        <v>45222</v>
      </c>
      <c r="AX670" s="8">
        <f t="shared" si="805"/>
        <v>1265</v>
      </c>
      <c r="AY670" s="8">
        <f t="shared" si="805"/>
        <v>174627.58000000007</v>
      </c>
      <c r="AZ670" s="8">
        <f t="shared" si="805"/>
        <v>730.96</v>
      </c>
      <c r="BA670" s="8">
        <f t="shared" si="805"/>
        <v>0</v>
      </c>
      <c r="BB670" s="8">
        <f t="shared" si="805"/>
        <v>1049.55</v>
      </c>
      <c r="BC670" s="8">
        <f t="shared" si="805"/>
        <v>18</v>
      </c>
      <c r="BE670" s="11">
        <f t="shared" si="731"/>
        <v>45222</v>
      </c>
      <c r="BF670" s="8">
        <f t="shared" si="806"/>
        <v>1141</v>
      </c>
      <c r="BG670" s="8">
        <f t="shared" si="806"/>
        <v>135672.08999999997</v>
      </c>
      <c r="BH670" s="8">
        <f t="shared" si="806"/>
        <v>1141.8100000000002</v>
      </c>
      <c r="BI670" s="8">
        <f t="shared" si="806"/>
        <v>0</v>
      </c>
      <c r="BJ670" s="8">
        <f t="shared" si="806"/>
        <v>3518.8300000000004</v>
      </c>
      <c r="BK670" s="8">
        <f t="shared" si="806"/>
        <v>6</v>
      </c>
      <c r="BM670" s="11">
        <f t="shared" si="732"/>
        <v>45222</v>
      </c>
      <c r="BN670" s="8">
        <f t="shared" si="807"/>
        <v>1018</v>
      </c>
      <c r="BO670" s="8">
        <f t="shared" si="807"/>
        <v>86704.92</v>
      </c>
      <c r="BP670" s="8">
        <f t="shared" si="807"/>
        <v>569</v>
      </c>
      <c r="BQ670" s="8">
        <f t="shared" si="807"/>
        <v>0</v>
      </c>
      <c r="BR670" s="8">
        <f t="shared" si="807"/>
        <v>359</v>
      </c>
      <c r="BS670" s="8">
        <f t="shared" si="807"/>
        <v>0</v>
      </c>
      <c r="BU670" s="11">
        <f t="shared" si="733"/>
        <v>45222</v>
      </c>
      <c r="BV670" s="8">
        <f t="shared" si="808"/>
        <v>724</v>
      </c>
      <c r="BW670" s="8">
        <f t="shared" si="808"/>
        <v>91462.180000000008</v>
      </c>
      <c r="BX670" s="8">
        <f t="shared" si="808"/>
        <v>952.5</v>
      </c>
      <c r="BY670" s="8">
        <f t="shared" si="808"/>
        <v>0</v>
      </c>
      <c r="BZ670" s="8">
        <f t="shared" si="808"/>
        <v>96.89</v>
      </c>
      <c r="CA670" s="8">
        <f t="shared" si="808"/>
        <v>70</v>
      </c>
      <c r="CC670" s="11">
        <f t="shared" si="734"/>
        <v>45222</v>
      </c>
      <c r="CD670" s="8">
        <f t="shared" si="809"/>
        <v>1489</v>
      </c>
      <c r="CE670" s="8">
        <f t="shared" si="809"/>
        <v>189812.77</v>
      </c>
      <c r="CF670" s="8">
        <f t="shared" si="809"/>
        <v>1528.8899999999999</v>
      </c>
      <c r="CG670" s="8">
        <f t="shared" si="809"/>
        <v>7338.3099999999995</v>
      </c>
      <c r="CH670" s="8">
        <f t="shared" si="809"/>
        <v>568.75</v>
      </c>
      <c r="CI670" s="8">
        <f t="shared" si="809"/>
        <v>32</v>
      </c>
      <c r="CK670" s="11">
        <f t="shared" si="735"/>
        <v>45222</v>
      </c>
      <c r="CL670" s="8">
        <f t="shared" si="810"/>
        <v>657</v>
      </c>
      <c r="CM670" s="8">
        <f t="shared" si="810"/>
        <v>54989.19</v>
      </c>
      <c r="CN670" s="8">
        <f t="shared" si="810"/>
        <v>0</v>
      </c>
      <c r="CO670" s="8">
        <f t="shared" si="810"/>
        <v>193.5</v>
      </c>
      <c r="CP670" s="8">
        <f t="shared" si="810"/>
        <v>396.04</v>
      </c>
      <c r="CQ670" s="8">
        <f t="shared" si="810"/>
        <v>6</v>
      </c>
      <c r="CS670" s="11">
        <f t="shared" si="736"/>
        <v>45222</v>
      </c>
      <c r="CT670" s="8">
        <f t="shared" si="782"/>
        <v>0</v>
      </c>
      <c r="CU670" s="8">
        <f t="shared" si="783"/>
        <v>0</v>
      </c>
      <c r="CV670" s="8">
        <f t="shared" si="784"/>
        <v>0</v>
      </c>
      <c r="CW670" s="8">
        <f t="shared" si="785"/>
        <v>0</v>
      </c>
      <c r="CX670" s="8">
        <f t="shared" si="786"/>
        <v>0</v>
      </c>
      <c r="CY670" s="8">
        <f t="shared" si="787"/>
        <v>0</v>
      </c>
      <c r="DA670" s="11">
        <f t="shared" si="737"/>
        <v>45222</v>
      </c>
      <c r="DB670" s="8">
        <f t="shared" si="788"/>
        <v>0</v>
      </c>
      <c r="DC670" s="8">
        <f t="shared" si="789"/>
        <v>0</v>
      </c>
      <c r="DD670" s="8">
        <f t="shared" si="790"/>
        <v>0</v>
      </c>
      <c r="DE670" s="8">
        <f t="shared" si="791"/>
        <v>0</v>
      </c>
      <c r="DF670" s="8">
        <f t="shared" si="792"/>
        <v>0</v>
      </c>
      <c r="DG670" s="8">
        <f t="shared" si="793"/>
        <v>0</v>
      </c>
      <c r="DI670" s="11">
        <f t="shared" si="738"/>
        <v>45222</v>
      </c>
      <c r="DJ670" s="8">
        <f t="shared" si="794"/>
        <v>0</v>
      </c>
      <c r="DK670" s="8">
        <f t="shared" si="795"/>
        <v>0</v>
      </c>
      <c r="DL670" s="8">
        <f t="shared" si="796"/>
        <v>0</v>
      </c>
      <c r="DM670" s="8">
        <f t="shared" si="797"/>
        <v>0</v>
      </c>
      <c r="DN670" s="8">
        <f t="shared" si="798"/>
        <v>0</v>
      </c>
      <c r="DO670" s="8">
        <f t="shared" si="799"/>
        <v>0</v>
      </c>
      <c r="DP670" s="56"/>
      <c r="DQ670" s="56"/>
      <c r="DR670" s="56"/>
      <c r="DS670" s="56"/>
    </row>
    <row r="671" spans="1:123" x14ac:dyDescent="0.3">
      <c r="A671" s="11">
        <f t="shared" si="724"/>
        <v>45223</v>
      </c>
      <c r="B671" s="8">
        <f t="shared" si="765"/>
        <v>1313</v>
      </c>
      <c r="C671" s="8">
        <f t="shared" si="766"/>
        <v>305607.41000000003</v>
      </c>
      <c r="D671" s="8">
        <f t="shared" si="767"/>
        <v>0</v>
      </c>
      <c r="E671" s="8">
        <f t="shared" si="768"/>
        <v>1245</v>
      </c>
      <c r="F671" s="8">
        <f t="shared" si="769"/>
        <v>5736.96</v>
      </c>
      <c r="G671" s="8">
        <f t="shared" si="770"/>
        <v>4</v>
      </c>
      <c r="I671" s="11">
        <f t="shared" si="725"/>
        <v>45223</v>
      </c>
      <c r="J671" s="8">
        <f t="shared" si="800"/>
        <v>1531</v>
      </c>
      <c r="K671" s="8">
        <f t="shared" si="800"/>
        <v>309808.88000000006</v>
      </c>
      <c r="L671" s="8">
        <f t="shared" si="800"/>
        <v>723.24999999999989</v>
      </c>
      <c r="M671" s="8">
        <f t="shared" si="800"/>
        <v>0</v>
      </c>
      <c r="N671" s="8">
        <f t="shared" si="800"/>
        <v>159.39999999999998</v>
      </c>
      <c r="O671" s="8">
        <f t="shared" si="800"/>
        <v>2</v>
      </c>
      <c r="Q671" s="11">
        <f t="shared" si="726"/>
        <v>45223</v>
      </c>
      <c r="R671" s="8">
        <f t="shared" si="801"/>
        <v>768</v>
      </c>
      <c r="S671" s="8">
        <f t="shared" si="801"/>
        <v>84267.32</v>
      </c>
      <c r="T671" s="8">
        <f t="shared" si="801"/>
        <v>994</v>
      </c>
      <c r="U671" s="8">
        <f t="shared" si="801"/>
        <v>0</v>
      </c>
      <c r="V671" s="8">
        <f t="shared" si="801"/>
        <v>58.32</v>
      </c>
      <c r="W671" s="8">
        <f t="shared" si="801"/>
        <v>1</v>
      </c>
      <c r="Y671" s="11">
        <f t="shared" si="727"/>
        <v>45223</v>
      </c>
      <c r="Z671" s="8">
        <f t="shared" si="802"/>
        <v>1527</v>
      </c>
      <c r="AA671" s="8">
        <f t="shared" si="802"/>
        <v>211803.68999999994</v>
      </c>
      <c r="AB671" s="8">
        <f t="shared" si="802"/>
        <v>694.08999999999992</v>
      </c>
      <c r="AC671" s="8">
        <f t="shared" si="802"/>
        <v>0</v>
      </c>
      <c r="AD671" s="8">
        <f t="shared" si="802"/>
        <v>849.3900000000001</v>
      </c>
      <c r="AE671" s="8">
        <f t="shared" si="802"/>
        <v>46</v>
      </c>
      <c r="AG671" s="11">
        <f t="shared" si="728"/>
        <v>45223</v>
      </c>
      <c r="AH671" s="8">
        <f t="shared" si="803"/>
        <v>1197</v>
      </c>
      <c r="AI671" s="8">
        <f t="shared" si="803"/>
        <v>192818.30000000002</v>
      </c>
      <c r="AJ671" s="8">
        <f t="shared" si="803"/>
        <v>269.24</v>
      </c>
      <c r="AK671" s="8">
        <f t="shared" si="803"/>
        <v>0</v>
      </c>
      <c r="AL671" s="8">
        <f t="shared" si="803"/>
        <v>1891.7299999999996</v>
      </c>
      <c r="AM671" s="8">
        <f t="shared" si="803"/>
        <v>15</v>
      </c>
      <c r="AO671" s="11">
        <f t="shared" si="729"/>
        <v>45223</v>
      </c>
      <c r="AP671" s="8">
        <f t="shared" si="804"/>
        <v>1493</v>
      </c>
      <c r="AQ671" s="8">
        <f t="shared" si="804"/>
        <v>127936.4</v>
      </c>
      <c r="AR671" s="8">
        <f t="shared" si="804"/>
        <v>0</v>
      </c>
      <c r="AS671" s="8">
        <f t="shared" si="804"/>
        <v>924.8</v>
      </c>
      <c r="AT671" s="8">
        <f t="shared" si="804"/>
        <v>-383.84000000000009</v>
      </c>
      <c r="AU671" s="8">
        <f t="shared" si="804"/>
        <v>17</v>
      </c>
      <c r="AW671" s="11">
        <f t="shared" si="730"/>
        <v>45223</v>
      </c>
      <c r="AX671" s="8">
        <f t="shared" si="805"/>
        <v>1340</v>
      </c>
      <c r="AY671" s="8">
        <f t="shared" si="805"/>
        <v>186691.70000000007</v>
      </c>
      <c r="AZ671" s="8">
        <f t="shared" si="805"/>
        <v>772.51</v>
      </c>
      <c r="BA671" s="8">
        <f t="shared" si="805"/>
        <v>0</v>
      </c>
      <c r="BB671" s="8">
        <f t="shared" si="805"/>
        <v>1049.55</v>
      </c>
      <c r="BC671" s="8">
        <f t="shared" si="805"/>
        <v>18</v>
      </c>
      <c r="BE671" s="11">
        <f t="shared" si="731"/>
        <v>45223</v>
      </c>
      <c r="BF671" s="8">
        <f t="shared" si="806"/>
        <v>1203</v>
      </c>
      <c r="BG671" s="8">
        <f t="shared" si="806"/>
        <v>143027.39999999997</v>
      </c>
      <c r="BH671" s="8">
        <f t="shared" si="806"/>
        <v>1148.7700000000002</v>
      </c>
      <c r="BI671" s="8">
        <f t="shared" si="806"/>
        <v>0</v>
      </c>
      <c r="BJ671" s="8">
        <f t="shared" si="806"/>
        <v>3574.82</v>
      </c>
      <c r="BK671" s="8">
        <f t="shared" si="806"/>
        <v>7</v>
      </c>
      <c r="BM671" s="11">
        <f t="shared" si="732"/>
        <v>45223</v>
      </c>
      <c r="BN671" s="8">
        <f t="shared" si="807"/>
        <v>1054</v>
      </c>
      <c r="BO671" s="8">
        <f t="shared" si="807"/>
        <v>89674.58</v>
      </c>
      <c r="BP671" s="8">
        <f t="shared" si="807"/>
        <v>586</v>
      </c>
      <c r="BQ671" s="8">
        <f t="shared" si="807"/>
        <v>0</v>
      </c>
      <c r="BR671" s="8">
        <f t="shared" si="807"/>
        <v>359</v>
      </c>
      <c r="BS671" s="8">
        <f t="shared" si="807"/>
        <v>0</v>
      </c>
      <c r="BU671" s="11">
        <f t="shared" si="733"/>
        <v>45223</v>
      </c>
      <c r="BV671" s="8">
        <f t="shared" si="808"/>
        <v>747</v>
      </c>
      <c r="BW671" s="8">
        <f t="shared" si="808"/>
        <v>94516.37000000001</v>
      </c>
      <c r="BX671" s="8">
        <f t="shared" si="808"/>
        <v>985.5</v>
      </c>
      <c r="BY671" s="8">
        <f t="shared" si="808"/>
        <v>0</v>
      </c>
      <c r="BZ671" s="8">
        <f t="shared" si="808"/>
        <v>96.89</v>
      </c>
      <c r="CA671" s="8">
        <f t="shared" si="808"/>
        <v>70</v>
      </c>
      <c r="CC671" s="11">
        <f t="shared" si="734"/>
        <v>45223</v>
      </c>
      <c r="CD671" s="8">
        <f t="shared" si="809"/>
        <v>1571</v>
      </c>
      <c r="CE671" s="8">
        <f t="shared" si="809"/>
        <v>200995.71</v>
      </c>
      <c r="CF671" s="8">
        <f t="shared" si="809"/>
        <v>1731.4399999999998</v>
      </c>
      <c r="CG671" s="8">
        <f t="shared" si="809"/>
        <v>7887.99</v>
      </c>
      <c r="CH671" s="8">
        <f t="shared" si="809"/>
        <v>568.75</v>
      </c>
      <c r="CI671" s="8">
        <f t="shared" si="809"/>
        <v>33</v>
      </c>
      <c r="CK671" s="11">
        <f t="shared" si="735"/>
        <v>45223</v>
      </c>
      <c r="CL671" s="8">
        <f t="shared" si="810"/>
        <v>673</v>
      </c>
      <c r="CM671" s="8">
        <f t="shared" si="810"/>
        <v>56187.270000000004</v>
      </c>
      <c r="CN671" s="8">
        <f t="shared" si="810"/>
        <v>0</v>
      </c>
      <c r="CO671" s="8">
        <f t="shared" si="810"/>
        <v>195.5</v>
      </c>
      <c r="CP671" s="8">
        <f t="shared" si="810"/>
        <v>396.04</v>
      </c>
      <c r="CQ671" s="8">
        <f t="shared" si="810"/>
        <v>6</v>
      </c>
      <c r="CS671" s="11">
        <f t="shared" si="736"/>
        <v>45223</v>
      </c>
      <c r="CT671" s="8">
        <f t="shared" si="782"/>
        <v>0</v>
      </c>
      <c r="CU671" s="8">
        <f t="shared" si="783"/>
        <v>0</v>
      </c>
      <c r="CV671" s="8">
        <f t="shared" si="784"/>
        <v>0</v>
      </c>
      <c r="CW671" s="8">
        <f t="shared" si="785"/>
        <v>0</v>
      </c>
      <c r="CX671" s="8">
        <f t="shared" si="786"/>
        <v>0</v>
      </c>
      <c r="CY671" s="8">
        <f t="shared" si="787"/>
        <v>0</v>
      </c>
      <c r="DA671" s="11">
        <f t="shared" si="737"/>
        <v>45223</v>
      </c>
      <c r="DB671" s="8">
        <f t="shared" si="788"/>
        <v>0</v>
      </c>
      <c r="DC671" s="8">
        <f t="shared" si="789"/>
        <v>0</v>
      </c>
      <c r="DD671" s="8">
        <f t="shared" si="790"/>
        <v>0</v>
      </c>
      <c r="DE671" s="8">
        <f t="shared" si="791"/>
        <v>0</v>
      </c>
      <c r="DF671" s="8">
        <f t="shared" si="792"/>
        <v>0</v>
      </c>
      <c r="DG671" s="8">
        <f t="shared" si="793"/>
        <v>0</v>
      </c>
      <c r="DI671" s="11">
        <f t="shared" si="738"/>
        <v>45223</v>
      </c>
      <c r="DJ671" s="8">
        <f t="shared" si="794"/>
        <v>0</v>
      </c>
      <c r="DK671" s="8">
        <f t="shared" si="795"/>
        <v>0</v>
      </c>
      <c r="DL671" s="8">
        <f t="shared" si="796"/>
        <v>0</v>
      </c>
      <c r="DM671" s="8">
        <f t="shared" si="797"/>
        <v>0</v>
      </c>
      <c r="DN671" s="8">
        <f t="shared" si="798"/>
        <v>0</v>
      </c>
      <c r="DO671" s="8">
        <f t="shared" si="799"/>
        <v>0</v>
      </c>
      <c r="DP671" s="56"/>
      <c r="DQ671" s="56"/>
      <c r="DR671" s="56"/>
      <c r="DS671" s="56"/>
    </row>
    <row r="672" spans="1:123" x14ac:dyDescent="0.3">
      <c r="A672" s="11">
        <f t="shared" si="724"/>
        <v>45224</v>
      </c>
      <c r="B672" s="8">
        <f t="shared" si="765"/>
        <v>1375</v>
      </c>
      <c r="C672" s="8">
        <f t="shared" si="766"/>
        <v>314767.74000000005</v>
      </c>
      <c r="D672" s="8">
        <f t="shared" si="767"/>
        <v>0</v>
      </c>
      <c r="E672" s="8">
        <f t="shared" si="768"/>
        <v>1299</v>
      </c>
      <c r="F672" s="8">
        <f t="shared" si="769"/>
        <v>5736.96</v>
      </c>
      <c r="G672" s="8">
        <f t="shared" si="770"/>
        <v>4</v>
      </c>
      <c r="I672" s="11">
        <f t="shared" si="725"/>
        <v>45224</v>
      </c>
      <c r="J672" s="8">
        <f t="shared" si="800"/>
        <v>1594</v>
      </c>
      <c r="K672" s="8">
        <f t="shared" si="800"/>
        <v>323807.32000000007</v>
      </c>
      <c r="L672" s="8">
        <f t="shared" si="800"/>
        <v>762.62999999999988</v>
      </c>
      <c r="M672" s="8">
        <f t="shared" si="800"/>
        <v>0</v>
      </c>
      <c r="N672" s="8">
        <f t="shared" si="800"/>
        <v>164.34999999999997</v>
      </c>
      <c r="O672" s="8">
        <f t="shared" si="800"/>
        <v>2</v>
      </c>
      <c r="Q672" s="11">
        <f t="shared" si="726"/>
        <v>45224</v>
      </c>
      <c r="R672" s="8">
        <f t="shared" si="801"/>
        <v>799</v>
      </c>
      <c r="S672" s="8">
        <f t="shared" si="801"/>
        <v>87470.44</v>
      </c>
      <c r="T672" s="8">
        <f t="shared" si="801"/>
        <v>1017</v>
      </c>
      <c r="U672" s="8">
        <f t="shared" si="801"/>
        <v>0</v>
      </c>
      <c r="V672" s="8">
        <f t="shared" si="801"/>
        <v>79.319999999999993</v>
      </c>
      <c r="W672" s="8">
        <f t="shared" si="801"/>
        <v>2</v>
      </c>
      <c r="Y672" s="11">
        <f t="shared" si="727"/>
        <v>45224</v>
      </c>
      <c r="Z672" s="8">
        <f t="shared" si="802"/>
        <v>1602</v>
      </c>
      <c r="AA672" s="8">
        <f t="shared" si="802"/>
        <v>222068.20999999993</v>
      </c>
      <c r="AB672" s="8">
        <f t="shared" si="802"/>
        <v>732.04</v>
      </c>
      <c r="AC672" s="8">
        <f t="shared" si="802"/>
        <v>0</v>
      </c>
      <c r="AD672" s="8">
        <f t="shared" si="802"/>
        <v>854.34000000000015</v>
      </c>
      <c r="AE672" s="8">
        <f t="shared" si="802"/>
        <v>47</v>
      </c>
      <c r="AG672" s="11">
        <f t="shared" si="728"/>
        <v>45224</v>
      </c>
      <c r="AH672" s="8">
        <f t="shared" si="803"/>
        <v>1234</v>
      </c>
      <c r="AI672" s="8">
        <f t="shared" si="803"/>
        <v>198067.85</v>
      </c>
      <c r="AJ672" s="8">
        <f t="shared" si="803"/>
        <v>269.24</v>
      </c>
      <c r="AK672" s="8">
        <f t="shared" si="803"/>
        <v>0</v>
      </c>
      <c r="AL672" s="8">
        <f t="shared" si="803"/>
        <v>1891.7299999999996</v>
      </c>
      <c r="AM672" s="8">
        <f t="shared" si="803"/>
        <v>15</v>
      </c>
      <c r="AO672" s="11">
        <f t="shared" si="729"/>
        <v>45224</v>
      </c>
      <c r="AP672" s="8">
        <f t="shared" si="804"/>
        <v>1559</v>
      </c>
      <c r="AQ672" s="8">
        <f t="shared" si="804"/>
        <v>133706.81</v>
      </c>
      <c r="AR672" s="8">
        <f t="shared" si="804"/>
        <v>0</v>
      </c>
      <c r="AS672" s="8">
        <f t="shared" si="804"/>
        <v>969.8</v>
      </c>
      <c r="AT672" s="8">
        <f t="shared" si="804"/>
        <v>-383.84000000000009</v>
      </c>
      <c r="AU672" s="8">
        <f t="shared" si="804"/>
        <v>19</v>
      </c>
      <c r="AW672" s="11">
        <f t="shared" si="730"/>
        <v>45224</v>
      </c>
      <c r="AX672" s="8">
        <f t="shared" si="805"/>
        <v>1413</v>
      </c>
      <c r="AY672" s="8">
        <f t="shared" si="805"/>
        <v>198635.16000000006</v>
      </c>
      <c r="AZ672" s="8">
        <f t="shared" si="805"/>
        <v>806.67</v>
      </c>
      <c r="BA672" s="8">
        <f t="shared" si="805"/>
        <v>0</v>
      </c>
      <c r="BB672" s="8">
        <f t="shared" si="805"/>
        <v>1119.55</v>
      </c>
      <c r="BC672" s="8">
        <f t="shared" si="805"/>
        <v>19</v>
      </c>
      <c r="BE672" s="11">
        <f t="shared" si="731"/>
        <v>45224</v>
      </c>
      <c r="BF672" s="8">
        <f t="shared" si="806"/>
        <v>1251</v>
      </c>
      <c r="BG672" s="8">
        <f t="shared" si="806"/>
        <v>148922.02999999997</v>
      </c>
      <c r="BH672" s="8">
        <f t="shared" si="806"/>
        <v>1152.4900000000002</v>
      </c>
      <c r="BI672" s="8">
        <f t="shared" si="806"/>
        <v>0</v>
      </c>
      <c r="BJ672" s="8">
        <f t="shared" si="806"/>
        <v>3924.82</v>
      </c>
      <c r="BK672" s="8">
        <f t="shared" si="806"/>
        <v>8</v>
      </c>
      <c r="BM672" s="11">
        <f t="shared" si="732"/>
        <v>45224</v>
      </c>
      <c r="BN672" s="8">
        <f t="shared" si="807"/>
        <v>1093</v>
      </c>
      <c r="BO672" s="8">
        <f t="shared" si="807"/>
        <v>93008.36</v>
      </c>
      <c r="BP672" s="8">
        <f t="shared" si="807"/>
        <v>590</v>
      </c>
      <c r="BQ672" s="8">
        <f t="shared" si="807"/>
        <v>0</v>
      </c>
      <c r="BR672" s="8">
        <f t="shared" si="807"/>
        <v>394</v>
      </c>
      <c r="BS672" s="8">
        <f t="shared" si="807"/>
        <v>0</v>
      </c>
      <c r="BU672" s="11">
        <f t="shared" si="733"/>
        <v>45224</v>
      </c>
      <c r="BV672" s="8">
        <f t="shared" si="808"/>
        <v>779</v>
      </c>
      <c r="BW672" s="8">
        <f t="shared" si="808"/>
        <v>98147.63</v>
      </c>
      <c r="BX672" s="8">
        <f t="shared" si="808"/>
        <v>1002.5</v>
      </c>
      <c r="BY672" s="8">
        <f t="shared" si="808"/>
        <v>0</v>
      </c>
      <c r="BZ672" s="8">
        <f t="shared" si="808"/>
        <v>96.89</v>
      </c>
      <c r="CA672" s="8">
        <f t="shared" si="808"/>
        <v>70</v>
      </c>
      <c r="CC672" s="11">
        <f t="shared" si="734"/>
        <v>45224</v>
      </c>
      <c r="CD672" s="8">
        <f t="shared" si="809"/>
        <v>1652</v>
      </c>
      <c r="CE672" s="8">
        <f t="shared" si="809"/>
        <v>210716.84999999998</v>
      </c>
      <c r="CF672" s="8">
        <f t="shared" si="809"/>
        <v>1859.9499999999998</v>
      </c>
      <c r="CG672" s="8">
        <f t="shared" si="809"/>
        <v>8418.36</v>
      </c>
      <c r="CH672" s="8">
        <f t="shared" si="809"/>
        <v>575.51</v>
      </c>
      <c r="CI672" s="8">
        <f t="shared" si="809"/>
        <v>34</v>
      </c>
      <c r="CK672" s="11">
        <f t="shared" si="735"/>
        <v>45224</v>
      </c>
      <c r="CL672" s="8">
        <f t="shared" si="810"/>
        <v>691</v>
      </c>
      <c r="CM672" s="8">
        <f t="shared" si="810"/>
        <v>57568.36</v>
      </c>
      <c r="CN672" s="8">
        <f t="shared" si="810"/>
        <v>0</v>
      </c>
      <c r="CO672" s="8">
        <f t="shared" si="810"/>
        <v>199.5</v>
      </c>
      <c r="CP672" s="8">
        <f t="shared" si="810"/>
        <v>396.04</v>
      </c>
      <c r="CQ672" s="8">
        <f t="shared" si="810"/>
        <v>6</v>
      </c>
      <c r="CS672" s="11">
        <f t="shared" si="736"/>
        <v>45224</v>
      </c>
      <c r="CT672" s="8">
        <f t="shared" si="782"/>
        <v>0</v>
      </c>
      <c r="CU672" s="8">
        <f t="shared" si="783"/>
        <v>0</v>
      </c>
      <c r="CV672" s="8">
        <f t="shared" si="784"/>
        <v>0</v>
      </c>
      <c r="CW672" s="8">
        <f t="shared" si="785"/>
        <v>0</v>
      </c>
      <c r="CX672" s="8">
        <f t="shared" si="786"/>
        <v>0</v>
      </c>
      <c r="CY672" s="8">
        <f t="shared" si="787"/>
        <v>0</v>
      </c>
      <c r="DA672" s="11">
        <f t="shared" si="737"/>
        <v>45224</v>
      </c>
      <c r="DB672" s="8">
        <f t="shared" si="788"/>
        <v>0</v>
      </c>
      <c r="DC672" s="8">
        <f t="shared" si="789"/>
        <v>0</v>
      </c>
      <c r="DD672" s="8">
        <f t="shared" si="790"/>
        <v>0</v>
      </c>
      <c r="DE672" s="8">
        <f t="shared" si="791"/>
        <v>0</v>
      </c>
      <c r="DF672" s="8">
        <f t="shared" si="792"/>
        <v>0</v>
      </c>
      <c r="DG672" s="8">
        <f t="shared" si="793"/>
        <v>0</v>
      </c>
      <c r="DI672" s="11">
        <f t="shared" si="738"/>
        <v>45224</v>
      </c>
      <c r="DJ672" s="8">
        <f t="shared" si="794"/>
        <v>0</v>
      </c>
      <c r="DK672" s="8">
        <f t="shared" si="795"/>
        <v>0</v>
      </c>
      <c r="DL672" s="8">
        <f t="shared" si="796"/>
        <v>0</v>
      </c>
      <c r="DM672" s="8">
        <f t="shared" si="797"/>
        <v>0</v>
      </c>
      <c r="DN672" s="8">
        <f t="shared" si="798"/>
        <v>0</v>
      </c>
      <c r="DO672" s="8">
        <f t="shared" si="799"/>
        <v>0</v>
      </c>
      <c r="DP672" s="56"/>
      <c r="DQ672" s="56"/>
      <c r="DR672" s="56"/>
      <c r="DS672" s="56"/>
    </row>
    <row r="673" spans="1:123" x14ac:dyDescent="0.3">
      <c r="A673" s="11">
        <f t="shared" si="724"/>
        <v>45225</v>
      </c>
      <c r="B673" s="8">
        <f t="shared" si="765"/>
        <v>1414</v>
      </c>
      <c r="C673" s="8">
        <f t="shared" si="766"/>
        <v>319906.87000000005</v>
      </c>
      <c r="D673" s="8">
        <f t="shared" si="767"/>
        <v>0</v>
      </c>
      <c r="E673" s="8">
        <f t="shared" si="768"/>
        <v>1320</v>
      </c>
      <c r="F673" s="8">
        <f t="shared" si="769"/>
        <v>5736.96</v>
      </c>
      <c r="G673" s="8">
        <f t="shared" si="770"/>
        <v>4</v>
      </c>
      <c r="I673" s="11">
        <f t="shared" si="725"/>
        <v>45225</v>
      </c>
      <c r="J673" s="8">
        <f t="shared" si="800"/>
        <v>1659</v>
      </c>
      <c r="K673" s="8">
        <f t="shared" si="800"/>
        <v>336767.79000000004</v>
      </c>
      <c r="L673" s="8">
        <f t="shared" si="800"/>
        <v>780.08999999999992</v>
      </c>
      <c r="M673" s="8">
        <f t="shared" si="800"/>
        <v>0</v>
      </c>
      <c r="N673" s="8">
        <f t="shared" si="800"/>
        <v>174.24999999999997</v>
      </c>
      <c r="O673" s="8">
        <f t="shared" si="800"/>
        <v>2</v>
      </c>
      <c r="Q673" s="11">
        <f t="shared" si="726"/>
        <v>45225</v>
      </c>
      <c r="R673" s="8">
        <f t="shared" si="801"/>
        <v>838</v>
      </c>
      <c r="S673" s="8">
        <f t="shared" si="801"/>
        <v>91587.64</v>
      </c>
      <c r="T673" s="8">
        <f t="shared" si="801"/>
        <v>1038.5</v>
      </c>
      <c r="U673" s="8">
        <f t="shared" si="801"/>
        <v>0</v>
      </c>
      <c r="V673" s="8">
        <f t="shared" si="801"/>
        <v>79.319999999999993</v>
      </c>
      <c r="W673" s="8">
        <f t="shared" si="801"/>
        <v>2</v>
      </c>
      <c r="Y673" s="11">
        <f t="shared" si="727"/>
        <v>45225</v>
      </c>
      <c r="Z673" s="8">
        <f t="shared" si="802"/>
        <v>1650</v>
      </c>
      <c r="AA673" s="8">
        <f t="shared" si="802"/>
        <v>227815.47999999992</v>
      </c>
      <c r="AB673" s="8">
        <f t="shared" si="802"/>
        <v>740.37</v>
      </c>
      <c r="AC673" s="8">
        <f t="shared" si="802"/>
        <v>0</v>
      </c>
      <c r="AD673" s="8">
        <f t="shared" si="802"/>
        <v>748.56000000000017</v>
      </c>
      <c r="AE673" s="8">
        <f t="shared" si="802"/>
        <v>48</v>
      </c>
      <c r="AG673" s="11">
        <f t="shared" si="728"/>
        <v>45225</v>
      </c>
      <c r="AH673" s="8">
        <f t="shared" si="803"/>
        <v>1268</v>
      </c>
      <c r="AI673" s="8">
        <f t="shared" si="803"/>
        <v>203285.16</v>
      </c>
      <c r="AJ673" s="8">
        <f t="shared" si="803"/>
        <v>276.65000000000003</v>
      </c>
      <c r="AK673" s="8">
        <f t="shared" si="803"/>
        <v>0</v>
      </c>
      <c r="AL673" s="8">
        <f t="shared" si="803"/>
        <v>1891.7299999999996</v>
      </c>
      <c r="AM673" s="8">
        <f t="shared" si="803"/>
        <v>15</v>
      </c>
      <c r="AO673" s="11">
        <f t="shared" si="729"/>
        <v>45225</v>
      </c>
      <c r="AP673" s="8">
        <f t="shared" si="804"/>
        <v>1615</v>
      </c>
      <c r="AQ673" s="8">
        <f t="shared" si="804"/>
        <v>138573.16</v>
      </c>
      <c r="AR673" s="8">
        <f t="shared" si="804"/>
        <v>0</v>
      </c>
      <c r="AS673" s="8">
        <f t="shared" si="804"/>
        <v>996.8</v>
      </c>
      <c r="AT673" s="8">
        <f t="shared" si="804"/>
        <v>-383.84000000000009</v>
      </c>
      <c r="AU673" s="8">
        <f t="shared" si="804"/>
        <v>29</v>
      </c>
      <c r="AW673" s="11">
        <f t="shared" si="730"/>
        <v>45225</v>
      </c>
      <c r="AX673" s="8">
        <f t="shared" si="805"/>
        <v>1488</v>
      </c>
      <c r="AY673" s="8">
        <f t="shared" si="805"/>
        <v>210513.83000000007</v>
      </c>
      <c r="AZ673" s="8">
        <f t="shared" si="805"/>
        <v>827.9</v>
      </c>
      <c r="BA673" s="8">
        <f t="shared" si="805"/>
        <v>0</v>
      </c>
      <c r="BB673" s="8">
        <f t="shared" si="805"/>
        <v>1119.55</v>
      </c>
      <c r="BC673" s="8">
        <f t="shared" si="805"/>
        <v>19</v>
      </c>
      <c r="BE673" s="11">
        <f t="shared" si="731"/>
        <v>45225</v>
      </c>
      <c r="BF673" s="8">
        <f t="shared" si="806"/>
        <v>1303</v>
      </c>
      <c r="BG673" s="8">
        <f t="shared" si="806"/>
        <v>155361.89999999997</v>
      </c>
      <c r="BH673" s="8">
        <f t="shared" si="806"/>
        <v>1190.0800000000002</v>
      </c>
      <c r="BI673" s="8">
        <f t="shared" si="806"/>
        <v>0</v>
      </c>
      <c r="BJ673" s="8">
        <f t="shared" si="806"/>
        <v>4154.16</v>
      </c>
      <c r="BK673" s="8">
        <f t="shared" si="806"/>
        <v>8</v>
      </c>
      <c r="BM673" s="11">
        <f t="shared" si="732"/>
        <v>45225</v>
      </c>
      <c r="BN673" s="8">
        <f t="shared" si="807"/>
        <v>1130</v>
      </c>
      <c r="BO673" s="8">
        <f t="shared" si="807"/>
        <v>96151.57</v>
      </c>
      <c r="BP673" s="8">
        <f t="shared" si="807"/>
        <v>614.25</v>
      </c>
      <c r="BQ673" s="8">
        <f t="shared" si="807"/>
        <v>0</v>
      </c>
      <c r="BR673" s="8">
        <f t="shared" si="807"/>
        <v>644</v>
      </c>
      <c r="BS673" s="8">
        <f t="shared" si="807"/>
        <v>0</v>
      </c>
      <c r="BU673" s="11">
        <f t="shared" si="733"/>
        <v>45225</v>
      </c>
      <c r="BV673" s="8">
        <f t="shared" si="808"/>
        <v>806</v>
      </c>
      <c r="BW673" s="8">
        <f t="shared" si="808"/>
        <v>101390.14</v>
      </c>
      <c r="BX673" s="8">
        <f t="shared" si="808"/>
        <v>1018.5</v>
      </c>
      <c r="BY673" s="8">
        <f t="shared" si="808"/>
        <v>0</v>
      </c>
      <c r="BZ673" s="8">
        <f t="shared" si="808"/>
        <v>96.89</v>
      </c>
      <c r="CA673" s="8">
        <f t="shared" si="808"/>
        <v>70</v>
      </c>
      <c r="CC673" s="11">
        <f t="shared" si="734"/>
        <v>45225</v>
      </c>
      <c r="CD673" s="8">
        <f t="shared" si="809"/>
        <v>1702</v>
      </c>
      <c r="CE673" s="8">
        <f t="shared" si="809"/>
        <v>218296.58999999997</v>
      </c>
      <c r="CF673" s="8">
        <f t="shared" si="809"/>
        <v>1843.6599999999999</v>
      </c>
      <c r="CG673" s="8">
        <f t="shared" si="809"/>
        <v>8765.35</v>
      </c>
      <c r="CH673" s="8">
        <f t="shared" si="809"/>
        <v>575.51</v>
      </c>
      <c r="CI673" s="8">
        <f t="shared" si="809"/>
        <v>34</v>
      </c>
      <c r="CK673" s="11">
        <f t="shared" si="735"/>
        <v>45225</v>
      </c>
      <c r="CL673" s="8">
        <f t="shared" si="810"/>
        <v>714</v>
      </c>
      <c r="CM673" s="8">
        <f t="shared" si="810"/>
        <v>59477.13</v>
      </c>
      <c r="CN673" s="8">
        <f t="shared" si="810"/>
        <v>0</v>
      </c>
      <c r="CO673" s="8">
        <f t="shared" si="810"/>
        <v>199.5</v>
      </c>
      <c r="CP673" s="8">
        <f t="shared" si="810"/>
        <v>396.04</v>
      </c>
      <c r="CQ673" s="8">
        <f t="shared" si="810"/>
        <v>6</v>
      </c>
      <c r="CS673" s="11">
        <f t="shared" si="736"/>
        <v>45225</v>
      </c>
      <c r="CT673" s="8">
        <f t="shared" si="782"/>
        <v>0</v>
      </c>
      <c r="CU673" s="8">
        <f t="shared" si="783"/>
        <v>0</v>
      </c>
      <c r="CV673" s="8">
        <f t="shared" si="784"/>
        <v>0</v>
      </c>
      <c r="CW673" s="8">
        <f t="shared" si="785"/>
        <v>0</v>
      </c>
      <c r="CX673" s="8">
        <f t="shared" si="786"/>
        <v>0</v>
      </c>
      <c r="CY673" s="8">
        <f t="shared" si="787"/>
        <v>0</v>
      </c>
      <c r="DA673" s="11">
        <f t="shared" si="737"/>
        <v>45225</v>
      </c>
      <c r="DB673" s="8">
        <f t="shared" si="788"/>
        <v>0</v>
      </c>
      <c r="DC673" s="8">
        <f t="shared" si="789"/>
        <v>0</v>
      </c>
      <c r="DD673" s="8">
        <f t="shared" si="790"/>
        <v>0</v>
      </c>
      <c r="DE673" s="8">
        <f t="shared" si="791"/>
        <v>0</v>
      </c>
      <c r="DF673" s="8">
        <f t="shared" si="792"/>
        <v>0</v>
      </c>
      <c r="DG673" s="8">
        <f t="shared" si="793"/>
        <v>0</v>
      </c>
      <c r="DI673" s="11">
        <f t="shared" si="738"/>
        <v>45225</v>
      </c>
      <c r="DJ673" s="8">
        <f t="shared" si="794"/>
        <v>0</v>
      </c>
      <c r="DK673" s="8">
        <f t="shared" si="795"/>
        <v>0</v>
      </c>
      <c r="DL673" s="8">
        <f t="shared" si="796"/>
        <v>0</v>
      </c>
      <c r="DM673" s="8">
        <f t="shared" si="797"/>
        <v>0</v>
      </c>
      <c r="DN673" s="8">
        <f t="shared" si="798"/>
        <v>0</v>
      </c>
      <c r="DO673" s="8">
        <f t="shared" si="799"/>
        <v>0</v>
      </c>
      <c r="DP673" s="56"/>
      <c r="DQ673" s="56"/>
      <c r="DR673" s="56"/>
      <c r="DS673" s="56"/>
    </row>
    <row r="674" spans="1:123" x14ac:dyDescent="0.3">
      <c r="A674" s="11">
        <f t="shared" si="724"/>
        <v>45226</v>
      </c>
      <c r="B674" s="8">
        <f t="shared" si="765"/>
        <v>1457</v>
      </c>
      <c r="C674" s="8">
        <f t="shared" si="766"/>
        <v>325831.61000000004</v>
      </c>
      <c r="D674" s="8">
        <f t="shared" si="767"/>
        <v>0</v>
      </c>
      <c r="E674" s="8">
        <f t="shared" si="768"/>
        <v>1374</v>
      </c>
      <c r="F674" s="8">
        <f t="shared" si="769"/>
        <v>5601.77</v>
      </c>
      <c r="G674" s="8">
        <f t="shared" si="770"/>
        <v>4</v>
      </c>
      <c r="I674" s="11">
        <f t="shared" si="725"/>
        <v>45226</v>
      </c>
      <c r="J674" s="8">
        <f t="shared" si="800"/>
        <v>1726</v>
      </c>
      <c r="K674" s="8">
        <f t="shared" si="800"/>
        <v>349694.78</v>
      </c>
      <c r="L674" s="8">
        <f t="shared" si="800"/>
        <v>820.18999999999994</v>
      </c>
      <c r="M674" s="8">
        <f t="shared" si="800"/>
        <v>0</v>
      </c>
      <c r="N674" s="8">
        <f t="shared" si="800"/>
        <v>179.19999999999996</v>
      </c>
      <c r="O674" s="8">
        <f t="shared" si="800"/>
        <v>2</v>
      </c>
      <c r="Q674" s="11">
        <f t="shared" si="726"/>
        <v>45226</v>
      </c>
      <c r="R674" s="8">
        <f t="shared" si="801"/>
        <v>885</v>
      </c>
      <c r="S674" s="8">
        <f t="shared" si="801"/>
        <v>97308.37</v>
      </c>
      <c r="T674" s="8">
        <f t="shared" si="801"/>
        <v>1065</v>
      </c>
      <c r="U674" s="8">
        <f t="shared" si="801"/>
        <v>0</v>
      </c>
      <c r="V674" s="8">
        <f t="shared" si="801"/>
        <v>79.319999999999993</v>
      </c>
      <c r="W674" s="8">
        <f t="shared" si="801"/>
        <v>2</v>
      </c>
      <c r="Y674" s="11">
        <f t="shared" si="727"/>
        <v>45226</v>
      </c>
      <c r="Z674" s="8">
        <f t="shared" si="802"/>
        <v>1700</v>
      </c>
      <c r="AA674" s="8">
        <f t="shared" si="802"/>
        <v>234207.71999999991</v>
      </c>
      <c r="AB674" s="8">
        <f t="shared" si="802"/>
        <v>960.61</v>
      </c>
      <c r="AC674" s="8">
        <f t="shared" si="802"/>
        <v>0</v>
      </c>
      <c r="AD674" s="8">
        <f t="shared" si="802"/>
        <v>748.56000000000017</v>
      </c>
      <c r="AE674" s="8">
        <f t="shared" si="802"/>
        <v>50</v>
      </c>
      <c r="AG674" s="11">
        <f t="shared" si="728"/>
        <v>45226</v>
      </c>
      <c r="AH674" s="8">
        <f t="shared" si="803"/>
        <v>1293</v>
      </c>
      <c r="AI674" s="8">
        <f t="shared" si="803"/>
        <v>206583.89</v>
      </c>
      <c r="AJ674" s="8">
        <f t="shared" si="803"/>
        <v>283.13000000000005</v>
      </c>
      <c r="AK674" s="8">
        <f t="shared" si="803"/>
        <v>0</v>
      </c>
      <c r="AL674" s="8">
        <f t="shared" si="803"/>
        <v>1891.7299999999996</v>
      </c>
      <c r="AM674" s="8">
        <f t="shared" si="803"/>
        <v>15</v>
      </c>
      <c r="AO674" s="11">
        <f t="shared" si="729"/>
        <v>45226</v>
      </c>
      <c r="AP674" s="8">
        <f t="shared" si="804"/>
        <v>1660</v>
      </c>
      <c r="AQ674" s="8">
        <f t="shared" si="804"/>
        <v>142588.83000000002</v>
      </c>
      <c r="AR674" s="8">
        <f t="shared" si="804"/>
        <v>0</v>
      </c>
      <c r="AS674" s="8">
        <f t="shared" si="804"/>
        <v>1029.3</v>
      </c>
      <c r="AT674" s="8">
        <f t="shared" si="804"/>
        <v>-383.84000000000009</v>
      </c>
      <c r="AU674" s="8">
        <f t="shared" si="804"/>
        <v>29</v>
      </c>
      <c r="AW674" s="11">
        <f t="shared" si="730"/>
        <v>45226</v>
      </c>
      <c r="AX674" s="8">
        <f t="shared" si="805"/>
        <v>1542</v>
      </c>
      <c r="AY674" s="8">
        <f t="shared" si="805"/>
        <v>217851.25000000009</v>
      </c>
      <c r="AZ674" s="8">
        <f t="shared" si="805"/>
        <v>859.28</v>
      </c>
      <c r="BA674" s="8">
        <f t="shared" si="805"/>
        <v>0</v>
      </c>
      <c r="BB674" s="8">
        <f t="shared" si="805"/>
        <v>1119.55</v>
      </c>
      <c r="BC674" s="8">
        <f t="shared" si="805"/>
        <v>20</v>
      </c>
      <c r="BE674" s="11">
        <f t="shared" si="731"/>
        <v>45226</v>
      </c>
      <c r="BF674" s="8">
        <f t="shared" si="806"/>
        <v>1344</v>
      </c>
      <c r="BG674" s="8">
        <f t="shared" si="806"/>
        <v>159996.56999999998</v>
      </c>
      <c r="BH674" s="8">
        <f t="shared" si="806"/>
        <v>1223.0300000000002</v>
      </c>
      <c r="BI674" s="8">
        <f t="shared" si="806"/>
        <v>0</v>
      </c>
      <c r="BJ674" s="8">
        <f t="shared" si="806"/>
        <v>4316.6899999999996</v>
      </c>
      <c r="BK674" s="8">
        <f t="shared" si="806"/>
        <v>8</v>
      </c>
      <c r="BM674" s="11">
        <f t="shared" si="732"/>
        <v>45226</v>
      </c>
      <c r="BN674" s="8">
        <f t="shared" si="807"/>
        <v>1171</v>
      </c>
      <c r="BO674" s="8">
        <f t="shared" si="807"/>
        <v>99876.87000000001</v>
      </c>
      <c r="BP674" s="8">
        <f t="shared" si="807"/>
        <v>633.25</v>
      </c>
      <c r="BQ674" s="8">
        <f t="shared" si="807"/>
        <v>0</v>
      </c>
      <c r="BR674" s="8">
        <f t="shared" si="807"/>
        <v>684</v>
      </c>
      <c r="BS674" s="8">
        <f t="shared" si="807"/>
        <v>7</v>
      </c>
      <c r="BU674" s="11">
        <f t="shared" si="733"/>
        <v>45226</v>
      </c>
      <c r="BV674" s="8">
        <f t="shared" si="808"/>
        <v>865</v>
      </c>
      <c r="BW674" s="8">
        <f t="shared" si="808"/>
        <v>109480.34</v>
      </c>
      <c r="BX674" s="8">
        <f t="shared" si="808"/>
        <v>1078</v>
      </c>
      <c r="BY674" s="8">
        <f t="shared" si="808"/>
        <v>0</v>
      </c>
      <c r="BZ674" s="8">
        <f t="shared" si="808"/>
        <v>96.89</v>
      </c>
      <c r="CA674" s="8">
        <f t="shared" si="808"/>
        <v>70</v>
      </c>
      <c r="CC674" s="11">
        <f t="shared" si="734"/>
        <v>45226</v>
      </c>
      <c r="CD674" s="8">
        <f t="shared" si="809"/>
        <v>1776</v>
      </c>
      <c r="CE674" s="8">
        <f t="shared" si="809"/>
        <v>226934.78999999998</v>
      </c>
      <c r="CF674" s="8">
        <f t="shared" si="809"/>
        <v>1947.1599999999999</v>
      </c>
      <c r="CG674" s="8">
        <f t="shared" si="809"/>
        <v>8853.35</v>
      </c>
      <c r="CH674" s="8">
        <f t="shared" si="809"/>
        <v>630.51</v>
      </c>
      <c r="CI674" s="8">
        <f t="shared" si="809"/>
        <v>34</v>
      </c>
      <c r="CK674" s="11">
        <f t="shared" si="735"/>
        <v>45226</v>
      </c>
      <c r="CL674" s="8">
        <f t="shared" si="810"/>
        <v>734</v>
      </c>
      <c r="CM674" s="8">
        <f t="shared" si="810"/>
        <v>61376.82</v>
      </c>
      <c r="CN674" s="8">
        <f t="shared" si="810"/>
        <v>0</v>
      </c>
      <c r="CO674" s="8">
        <f t="shared" si="810"/>
        <v>199.5</v>
      </c>
      <c r="CP674" s="8">
        <f t="shared" si="810"/>
        <v>396.04</v>
      </c>
      <c r="CQ674" s="8">
        <f t="shared" si="810"/>
        <v>6</v>
      </c>
      <c r="CS674" s="11">
        <f t="shared" si="736"/>
        <v>45226</v>
      </c>
      <c r="CT674" s="8">
        <f t="shared" si="782"/>
        <v>0</v>
      </c>
      <c r="CU674" s="8">
        <f t="shared" si="783"/>
        <v>0</v>
      </c>
      <c r="CV674" s="8">
        <f t="shared" si="784"/>
        <v>0</v>
      </c>
      <c r="CW674" s="8">
        <f t="shared" si="785"/>
        <v>0</v>
      </c>
      <c r="CX674" s="8">
        <f t="shared" si="786"/>
        <v>0</v>
      </c>
      <c r="CY674" s="8">
        <f t="shared" si="787"/>
        <v>0</v>
      </c>
      <c r="DA674" s="11">
        <f t="shared" si="737"/>
        <v>45226</v>
      </c>
      <c r="DB674" s="8">
        <f t="shared" si="788"/>
        <v>0</v>
      </c>
      <c r="DC674" s="8">
        <f t="shared" si="789"/>
        <v>0</v>
      </c>
      <c r="DD674" s="8">
        <f t="shared" si="790"/>
        <v>0</v>
      </c>
      <c r="DE674" s="8">
        <f t="shared" si="791"/>
        <v>0</v>
      </c>
      <c r="DF674" s="8">
        <f t="shared" si="792"/>
        <v>0</v>
      </c>
      <c r="DG674" s="8">
        <f t="shared" si="793"/>
        <v>0</v>
      </c>
      <c r="DI674" s="11">
        <f t="shared" si="738"/>
        <v>45226</v>
      </c>
      <c r="DJ674" s="8">
        <f t="shared" si="794"/>
        <v>0</v>
      </c>
      <c r="DK674" s="8">
        <f t="shared" si="795"/>
        <v>0</v>
      </c>
      <c r="DL674" s="8">
        <f t="shared" si="796"/>
        <v>0</v>
      </c>
      <c r="DM674" s="8">
        <f t="shared" si="797"/>
        <v>0</v>
      </c>
      <c r="DN674" s="8">
        <f t="shared" si="798"/>
        <v>0</v>
      </c>
      <c r="DO674" s="8">
        <f t="shared" si="799"/>
        <v>0</v>
      </c>
      <c r="DP674" s="56"/>
      <c r="DQ674" s="56"/>
      <c r="DR674" s="56"/>
      <c r="DS674" s="56"/>
    </row>
    <row r="675" spans="1:123" x14ac:dyDescent="0.3">
      <c r="A675" s="11">
        <f t="shared" si="724"/>
        <v>45227</v>
      </c>
      <c r="B675" s="8">
        <f t="shared" si="765"/>
        <v>1505</v>
      </c>
      <c r="C675" s="8">
        <f t="shared" si="766"/>
        <v>332824.40000000002</v>
      </c>
      <c r="D675" s="8">
        <f t="shared" si="767"/>
        <v>0</v>
      </c>
      <c r="E675" s="8">
        <f t="shared" si="768"/>
        <v>1436</v>
      </c>
      <c r="F675" s="8">
        <f t="shared" si="769"/>
        <v>5605.77</v>
      </c>
      <c r="G675" s="8">
        <f t="shared" si="770"/>
        <v>4</v>
      </c>
      <c r="I675" s="11">
        <f t="shared" si="725"/>
        <v>45227</v>
      </c>
      <c r="J675" s="8">
        <f t="shared" si="800"/>
        <v>1786</v>
      </c>
      <c r="K675" s="8">
        <f t="shared" si="800"/>
        <v>362425.11000000004</v>
      </c>
      <c r="L675" s="8">
        <f t="shared" si="800"/>
        <v>838.57999999999993</v>
      </c>
      <c r="M675" s="8">
        <f t="shared" si="800"/>
        <v>0</v>
      </c>
      <c r="N675" s="8">
        <f t="shared" si="800"/>
        <v>194.04999999999995</v>
      </c>
      <c r="O675" s="8">
        <f t="shared" si="800"/>
        <v>3</v>
      </c>
      <c r="Q675" s="11">
        <f t="shared" si="726"/>
        <v>45227</v>
      </c>
      <c r="R675" s="8">
        <f t="shared" si="801"/>
        <v>930</v>
      </c>
      <c r="S675" s="8">
        <f t="shared" si="801"/>
        <v>102796.33</v>
      </c>
      <c r="T675" s="8">
        <f t="shared" si="801"/>
        <v>1129</v>
      </c>
      <c r="U675" s="8">
        <f t="shared" si="801"/>
        <v>0</v>
      </c>
      <c r="V675" s="8">
        <f t="shared" si="801"/>
        <v>79.319999999999993</v>
      </c>
      <c r="W675" s="8">
        <f t="shared" si="801"/>
        <v>2</v>
      </c>
      <c r="Y675" s="11">
        <f t="shared" si="727"/>
        <v>45227</v>
      </c>
      <c r="Z675" s="8">
        <f t="shared" si="802"/>
        <v>1744</v>
      </c>
      <c r="AA675" s="8">
        <f t="shared" si="802"/>
        <v>239727.59999999992</v>
      </c>
      <c r="AB675" s="8">
        <f t="shared" si="802"/>
        <v>770.9</v>
      </c>
      <c r="AC675" s="8">
        <f t="shared" si="802"/>
        <v>0</v>
      </c>
      <c r="AD675" s="8">
        <f t="shared" si="802"/>
        <v>823.56000000000017</v>
      </c>
      <c r="AE675" s="8">
        <f t="shared" si="802"/>
        <v>52</v>
      </c>
      <c r="AG675" s="11">
        <f t="shared" si="728"/>
        <v>45227</v>
      </c>
      <c r="AH675" s="8">
        <f t="shared" si="803"/>
        <v>1314</v>
      </c>
      <c r="AI675" s="8">
        <f t="shared" si="803"/>
        <v>209480.83000000002</v>
      </c>
      <c r="AJ675" s="8">
        <f t="shared" si="803"/>
        <v>485.79000000000008</v>
      </c>
      <c r="AK675" s="8">
        <f t="shared" si="803"/>
        <v>0</v>
      </c>
      <c r="AL675" s="8">
        <f t="shared" si="803"/>
        <v>1891.7299999999996</v>
      </c>
      <c r="AM675" s="8">
        <f t="shared" si="803"/>
        <v>15</v>
      </c>
      <c r="AO675" s="11">
        <f t="shared" si="729"/>
        <v>45227</v>
      </c>
      <c r="AP675" s="8">
        <f t="shared" si="804"/>
        <v>1706</v>
      </c>
      <c r="AQ675" s="8">
        <f t="shared" si="804"/>
        <v>145889.68000000002</v>
      </c>
      <c r="AR675" s="8">
        <f t="shared" si="804"/>
        <v>0</v>
      </c>
      <c r="AS675" s="8">
        <f t="shared" si="804"/>
        <v>1046.55</v>
      </c>
      <c r="AT675" s="8">
        <f t="shared" si="804"/>
        <v>-383.84000000000009</v>
      </c>
      <c r="AU675" s="8">
        <f t="shared" si="804"/>
        <v>30</v>
      </c>
      <c r="AW675" s="11">
        <f t="shared" si="730"/>
        <v>45227</v>
      </c>
      <c r="AX675" s="8">
        <f t="shared" si="805"/>
        <v>1591</v>
      </c>
      <c r="AY675" s="8">
        <f t="shared" si="805"/>
        <v>224471.7000000001</v>
      </c>
      <c r="AZ675" s="8">
        <f t="shared" si="805"/>
        <v>859.28</v>
      </c>
      <c r="BA675" s="8">
        <f t="shared" si="805"/>
        <v>0</v>
      </c>
      <c r="BB675" s="8">
        <f t="shared" si="805"/>
        <v>1119.55</v>
      </c>
      <c r="BC675" s="8">
        <f t="shared" si="805"/>
        <v>22</v>
      </c>
      <c r="BE675" s="11">
        <f t="shared" si="731"/>
        <v>45227</v>
      </c>
      <c r="BF675" s="8">
        <f t="shared" si="806"/>
        <v>1387</v>
      </c>
      <c r="BG675" s="8">
        <f t="shared" si="806"/>
        <v>164539.92999999996</v>
      </c>
      <c r="BH675" s="8">
        <f t="shared" si="806"/>
        <v>1249.4800000000002</v>
      </c>
      <c r="BI675" s="8">
        <f t="shared" si="806"/>
        <v>0</v>
      </c>
      <c r="BJ675" s="8">
        <f t="shared" si="806"/>
        <v>4521.6399999999994</v>
      </c>
      <c r="BK675" s="8">
        <f t="shared" si="806"/>
        <v>9</v>
      </c>
      <c r="BM675" s="11">
        <f t="shared" si="732"/>
        <v>45227</v>
      </c>
      <c r="BN675" s="8">
        <f t="shared" si="807"/>
        <v>1208</v>
      </c>
      <c r="BO675" s="8">
        <f t="shared" si="807"/>
        <v>103277.93000000001</v>
      </c>
      <c r="BP675" s="8">
        <f t="shared" si="807"/>
        <v>705.25</v>
      </c>
      <c r="BQ675" s="8">
        <f t="shared" si="807"/>
        <v>0</v>
      </c>
      <c r="BR675" s="8">
        <f t="shared" si="807"/>
        <v>719</v>
      </c>
      <c r="BS675" s="8">
        <f t="shared" si="807"/>
        <v>7</v>
      </c>
      <c r="BU675" s="11">
        <f t="shared" si="733"/>
        <v>45227</v>
      </c>
      <c r="BV675" s="8">
        <f t="shared" si="808"/>
        <v>911</v>
      </c>
      <c r="BW675" s="8">
        <f t="shared" si="808"/>
        <v>115746.31</v>
      </c>
      <c r="BX675" s="8">
        <f t="shared" si="808"/>
        <v>1121</v>
      </c>
      <c r="BY675" s="8">
        <f t="shared" si="808"/>
        <v>0</v>
      </c>
      <c r="BZ675" s="8">
        <f t="shared" si="808"/>
        <v>96.89</v>
      </c>
      <c r="CA675" s="8">
        <f t="shared" si="808"/>
        <v>70</v>
      </c>
      <c r="CC675" s="11">
        <f t="shared" si="734"/>
        <v>45227</v>
      </c>
      <c r="CD675" s="8">
        <f t="shared" si="809"/>
        <v>1802</v>
      </c>
      <c r="CE675" s="8">
        <f t="shared" si="809"/>
        <v>229915.43</v>
      </c>
      <c r="CF675" s="8">
        <f t="shared" si="809"/>
        <v>1996.6599999999999</v>
      </c>
      <c r="CG675" s="8">
        <f t="shared" si="809"/>
        <v>9051.35</v>
      </c>
      <c r="CH675" s="8">
        <f t="shared" si="809"/>
        <v>805.51</v>
      </c>
      <c r="CI675" s="8">
        <f t="shared" si="809"/>
        <v>34</v>
      </c>
      <c r="CK675" s="11">
        <f t="shared" si="735"/>
        <v>45227</v>
      </c>
      <c r="CL675" s="8">
        <f t="shared" si="810"/>
        <v>764</v>
      </c>
      <c r="CM675" s="8">
        <f t="shared" si="810"/>
        <v>63977.19</v>
      </c>
      <c r="CN675" s="8">
        <f t="shared" si="810"/>
        <v>0</v>
      </c>
      <c r="CO675" s="8">
        <f t="shared" si="810"/>
        <v>199.5</v>
      </c>
      <c r="CP675" s="8">
        <f t="shared" si="810"/>
        <v>496.04</v>
      </c>
      <c r="CQ675" s="8">
        <f t="shared" si="810"/>
        <v>7</v>
      </c>
      <c r="CS675" s="11">
        <f t="shared" si="736"/>
        <v>45227</v>
      </c>
      <c r="CT675" s="8">
        <f t="shared" si="782"/>
        <v>0</v>
      </c>
      <c r="CU675" s="8">
        <f t="shared" si="783"/>
        <v>0</v>
      </c>
      <c r="CV675" s="8">
        <f t="shared" si="784"/>
        <v>0</v>
      </c>
      <c r="CW675" s="8">
        <f t="shared" si="785"/>
        <v>0</v>
      </c>
      <c r="CX675" s="8">
        <f t="shared" si="786"/>
        <v>0</v>
      </c>
      <c r="CY675" s="8">
        <f t="shared" si="787"/>
        <v>0</v>
      </c>
      <c r="DA675" s="11">
        <f t="shared" si="737"/>
        <v>45227</v>
      </c>
      <c r="DB675" s="8">
        <f t="shared" si="788"/>
        <v>0</v>
      </c>
      <c r="DC675" s="8">
        <f t="shared" si="789"/>
        <v>0</v>
      </c>
      <c r="DD675" s="8">
        <f t="shared" si="790"/>
        <v>0</v>
      </c>
      <c r="DE675" s="8">
        <f t="shared" si="791"/>
        <v>0</v>
      </c>
      <c r="DF675" s="8">
        <f t="shared" si="792"/>
        <v>0</v>
      </c>
      <c r="DG675" s="8">
        <f t="shared" si="793"/>
        <v>0</v>
      </c>
      <c r="DI675" s="11">
        <f t="shared" si="738"/>
        <v>45227</v>
      </c>
      <c r="DJ675" s="8">
        <f t="shared" si="794"/>
        <v>0</v>
      </c>
      <c r="DK675" s="8">
        <f t="shared" si="795"/>
        <v>0</v>
      </c>
      <c r="DL675" s="8">
        <f t="shared" si="796"/>
        <v>0</v>
      </c>
      <c r="DM675" s="8">
        <f t="shared" si="797"/>
        <v>0</v>
      </c>
      <c r="DN675" s="8">
        <f t="shared" si="798"/>
        <v>0</v>
      </c>
      <c r="DO675" s="8">
        <f t="shared" si="799"/>
        <v>0</v>
      </c>
      <c r="DP675" s="56"/>
      <c r="DQ675" s="56"/>
      <c r="DR675" s="56"/>
      <c r="DS675" s="56"/>
    </row>
    <row r="676" spans="1:123" x14ac:dyDescent="0.3">
      <c r="A676" s="11">
        <f t="shared" si="724"/>
        <v>45228</v>
      </c>
      <c r="B676" s="8">
        <f t="shared" si="765"/>
        <v>1538</v>
      </c>
      <c r="C676" s="8">
        <f t="shared" si="766"/>
        <v>337474.04000000004</v>
      </c>
      <c r="D676" s="8">
        <f t="shared" si="767"/>
        <v>0</v>
      </c>
      <c r="E676" s="8">
        <f t="shared" si="768"/>
        <v>1474</v>
      </c>
      <c r="F676" s="8">
        <f t="shared" si="769"/>
        <v>5607.77</v>
      </c>
      <c r="G676" s="8">
        <f t="shared" si="770"/>
        <v>4</v>
      </c>
      <c r="I676" s="11">
        <f t="shared" si="725"/>
        <v>45228</v>
      </c>
      <c r="J676" s="8">
        <f t="shared" si="800"/>
        <v>1852</v>
      </c>
      <c r="K676" s="8">
        <f t="shared" si="800"/>
        <v>374787.01000000007</v>
      </c>
      <c r="L676" s="8">
        <f t="shared" si="800"/>
        <v>862.4</v>
      </c>
      <c r="M676" s="8">
        <f t="shared" si="800"/>
        <v>0</v>
      </c>
      <c r="N676" s="8">
        <f t="shared" si="800"/>
        <v>208.89999999999995</v>
      </c>
      <c r="O676" s="8">
        <f t="shared" si="800"/>
        <v>4</v>
      </c>
      <c r="Q676" s="11">
        <f t="shared" si="726"/>
        <v>45228</v>
      </c>
      <c r="R676" s="8">
        <f t="shared" si="801"/>
        <v>947</v>
      </c>
      <c r="S676" s="8">
        <f t="shared" si="801"/>
        <v>104428.15000000001</v>
      </c>
      <c r="T676" s="8">
        <f t="shared" si="801"/>
        <v>1150</v>
      </c>
      <c r="U676" s="8">
        <f t="shared" si="801"/>
        <v>0</v>
      </c>
      <c r="V676" s="8">
        <f t="shared" si="801"/>
        <v>79.319999999999993</v>
      </c>
      <c r="W676" s="8">
        <f t="shared" si="801"/>
        <v>3</v>
      </c>
      <c r="Y676" s="11">
        <f t="shared" si="727"/>
        <v>45228</v>
      </c>
      <c r="Z676" s="8">
        <f t="shared" si="802"/>
        <v>1776</v>
      </c>
      <c r="AA676" s="8">
        <f t="shared" si="802"/>
        <v>243698.36999999991</v>
      </c>
      <c r="AB676" s="8">
        <f t="shared" si="802"/>
        <v>783.86</v>
      </c>
      <c r="AC676" s="8">
        <f t="shared" si="802"/>
        <v>0</v>
      </c>
      <c r="AD676" s="8">
        <f t="shared" si="802"/>
        <v>823.56000000000017</v>
      </c>
      <c r="AE676" s="8">
        <f t="shared" si="802"/>
        <v>54</v>
      </c>
      <c r="AG676" s="11">
        <f t="shared" si="728"/>
        <v>45228</v>
      </c>
      <c r="AH676" s="8">
        <f t="shared" si="803"/>
        <v>1331</v>
      </c>
      <c r="AI676" s="8">
        <f t="shared" si="803"/>
        <v>211754.00000000003</v>
      </c>
      <c r="AJ676" s="8">
        <f t="shared" si="803"/>
        <v>494.12000000000006</v>
      </c>
      <c r="AK676" s="8">
        <f t="shared" si="803"/>
        <v>0</v>
      </c>
      <c r="AL676" s="8">
        <f t="shared" si="803"/>
        <v>1891.7299999999996</v>
      </c>
      <c r="AM676" s="8">
        <f t="shared" si="803"/>
        <v>15</v>
      </c>
      <c r="AO676" s="11">
        <f t="shared" si="729"/>
        <v>45228</v>
      </c>
      <c r="AP676" s="8">
        <f t="shared" si="804"/>
        <v>1753</v>
      </c>
      <c r="AQ676" s="8">
        <f t="shared" si="804"/>
        <v>149324.58000000002</v>
      </c>
      <c r="AR676" s="8">
        <f t="shared" si="804"/>
        <v>0</v>
      </c>
      <c r="AS676" s="8">
        <f t="shared" si="804"/>
        <v>1098.55</v>
      </c>
      <c r="AT676" s="8">
        <f t="shared" si="804"/>
        <v>-490.63000000000011</v>
      </c>
      <c r="AU676" s="8">
        <f t="shared" si="804"/>
        <v>32</v>
      </c>
      <c r="AW676" s="11">
        <f t="shared" si="730"/>
        <v>45228</v>
      </c>
      <c r="AX676" s="8">
        <f t="shared" si="805"/>
        <v>1632</v>
      </c>
      <c r="AY676" s="8">
        <f t="shared" si="805"/>
        <v>229251.93000000011</v>
      </c>
      <c r="AZ676" s="8">
        <f t="shared" si="805"/>
        <v>865.74</v>
      </c>
      <c r="BA676" s="8">
        <f t="shared" si="805"/>
        <v>0</v>
      </c>
      <c r="BB676" s="8">
        <f t="shared" si="805"/>
        <v>1119.55</v>
      </c>
      <c r="BC676" s="8">
        <f t="shared" si="805"/>
        <v>23</v>
      </c>
      <c r="BE676" s="11">
        <f t="shared" si="731"/>
        <v>45228</v>
      </c>
      <c r="BF676" s="8">
        <f t="shared" si="806"/>
        <v>1434</v>
      </c>
      <c r="BG676" s="8">
        <f t="shared" si="806"/>
        <v>170041.76999999996</v>
      </c>
      <c r="BH676" s="8">
        <f t="shared" si="806"/>
        <v>1324.6600000000003</v>
      </c>
      <c r="BI676" s="8">
        <f t="shared" si="806"/>
        <v>0</v>
      </c>
      <c r="BJ676" s="8">
        <f t="shared" si="806"/>
        <v>4770.5399999999991</v>
      </c>
      <c r="BK676" s="8">
        <f t="shared" si="806"/>
        <v>9</v>
      </c>
      <c r="BM676" s="11">
        <f t="shared" si="732"/>
        <v>45228</v>
      </c>
      <c r="BN676" s="8">
        <f t="shared" si="807"/>
        <v>1233</v>
      </c>
      <c r="BO676" s="8">
        <f t="shared" si="807"/>
        <v>105294.01000000001</v>
      </c>
      <c r="BP676" s="8">
        <f t="shared" si="807"/>
        <v>736.25</v>
      </c>
      <c r="BQ676" s="8">
        <f t="shared" si="807"/>
        <v>0</v>
      </c>
      <c r="BR676" s="8">
        <f t="shared" si="807"/>
        <v>739</v>
      </c>
      <c r="BS676" s="8">
        <f t="shared" si="807"/>
        <v>7</v>
      </c>
      <c r="BU676" s="11">
        <f t="shared" si="733"/>
        <v>45228</v>
      </c>
      <c r="BV676" s="8">
        <f t="shared" si="808"/>
        <v>927</v>
      </c>
      <c r="BW676" s="8">
        <f t="shared" si="808"/>
        <v>117376.31</v>
      </c>
      <c r="BX676" s="8">
        <f t="shared" si="808"/>
        <v>1178.5</v>
      </c>
      <c r="BY676" s="8">
        <f t="shared" si="808"/>
        <v>0</v>
      </c>
      <c r="BZ676" s="8">
        <f t="shared" si="808"/>
        <v>346.89</v>
      </c>
      <c r="CA676" s="8">
        <f t="shared" si="808"/>
        <v>70</v>
      </c>
      <c r="CC676" s="11">
        <f t="shared" si="734"/>
        <v>45228</v>
      </c>
      <c r="CD676" s="8">
        <f t="shared" si="809"/>
        <v>1825</v>
      </c>
      <c r="CE676" s="8">
        <f t="shared" si="809"/>
        <v>232563.99</v>
      </c>
      <c r="CF676" s="8">
        <f t="shared" si="809"/>
        <v>2045.6599999999999</v>
      </c>
      <c r="CG676" s="8">
        <f t="shared" si="809"/>
        <v>9071.35</v>
      </c>
      <c r="CH676" s="8">
        <f t="shared" si="809"/>
        <v>880.51</v>
      </c>
      <c r="CI676" s="8">
        <f t="shared" si="809"/>
        <v>34</v>
      </c>
      <c r="CK676" s="11">
        <f t="shared" si="735"/>
        <v>45228</v>
      </c>
      <c r="CL676" s="8">
        <f t="shared" si="810"/>
        <v>775</v>
      </c>
      <c r="CM676" s="8">
        <f t="shared" si="810"/>
        <v>64704.630000000005</v>
      </c>
      <c r="CN676" s="8">
        <f t="shared" si="810"/>
        <v>0</v>
      </c>
      <c r="CO676" s="8">
        <f t="shared" si="810"/>
        <v>203.5</v>
      </c>
      <c r="CP676" s="8">
        <f t="shared" si="810"/>
        <v>602.52</v>
      </c>
      <c r="CQ676" s="8">
        <f t="shared" si="810"/>
        <v>8</v>
      </c>
      <c r="CS676" s="11">
        <f t="shared" si="736"/>
        <v>45228</v>
      </c>
      <c r="CT676" s="8">
        <f t="shared" si="782"/>
        <v>0</v>
      </c>
      <c r="CU676" s="8">
        <f t="shared" si="783"/>
        <v>0</v>
      </c>
      <c r="CV676" s="8">
        <f t="shared" si="784"/>
        <v>0</v>
      </c>
      <c r="CW676" s="8">
        <f t="shared" si="785"/>
        <v>0</v>
      </c>
      <c r="CX676" s="8">
        <f t="shared" si="786"/>
        <v>0</v>
      </c>
      <c r="CY676" s="8">
        <f t="shared" si="787"/>
        <v>0</v>
      </c>
      <c r="DA676" s="11">
        <f t="shared" si="737"/>
        <v>45228</v>
      </c>
      <c r="DB676" s="8">
        <f t="shared" si="788"/>
        <v>0</v>
      </c>
      <c r="DC676" s="8">
        <f t="shared" si="789"/>
        <v>0</v>
      </c>
      <c r="DD676" s="8">
        <f t="shared" si="790"/>
        <v>0</v>
      </c>
      <c r="DE676" s="8">
        <f t="shared" si="791"/>
        <v>0</v>
      </c>
      <c r="DF676" s="8">
        <f t="shared" si="792"/>
        <v>0</v>
      </c>
      <c r="DG676" s="8">
        <f t="shared" si="793"/>
        <v>0</v>
      </c>
      <c r="DI676" s="11">
        <f t="shared" si="738"/>
        <v>45228</v>
      </c>
      <c r="DJ676" s="8">
        <f t="shared" si="794"/>
        <v>0</v>
      </c>
      <c r="DK676" s="8">
        <f t="shared" si="795"/>
        <v>0</v>
      </c>
      <c r="DL676" s="8">
        <f t="shared" si="796"/>
        <v>0</v>
      </c>
      <c r="DM676" s="8">
        <f t="shared" si="797"/>
        <v>0</v>
      </c>
      <c r="DN676" s="8">
        <f t="shared" si="798"/>
        <v>0</v>
      </c>
      <c r="DO676" s="8">
        <f t="shared" si="799"/>
        <v>0</v>
      </c>
      <c r="DP676" s="56"/>
      <c r="DQ676" s="56"/>
      <c r="DR676" s="56"/>
      <c r="DS676" s="56"/>
    </row>
    <row r="677" spans="1:123" x14ac:dyDescent="0.3">
      <c r="A677" s="11">
        <f t="shared" si="724"/>
        <v>45229</v>
      </c>
      <c r="B677" s="8">
        <f t="shared" si="765"/>
        <v>1568</v>
      </c>
      <c r="C677" s="8">
        <f t="shared" si="766"/>
        <v>340689.87000000005</v>
      </c>
      <c r="D677" s="8">
        <f t="shared" si="767"/>
        <v>0</v>
      </c>
      <c r="E677" s="8">
        <f t="shared" si="768"/>
        <v>1524</v>
      </c>
      <c r="F677" s="8">
        <f t="shared" si="769"/>
        <v>5581.77</v>
      </c>
      <c r="G677" s="8">
        <f t="shared" si="770"/>
        <v>4</v>
      </c>
      <c r="I677" s="11">
        <f t="shared" si="725"/>
        <v>45229</v>
      </c>
      <c r="J677" s="8">
        <f t="shared" si="800"/>
        <v>1919</v>
      </c>
      <c r="K677" s="8">
        <f t="shared" si="800"/>
        <v>387540.18000000005</v>
      </c>
      <c r="L677" s="8">
        <f t="shared" si="800"/>
        <v>886.68999999999994</v>
      </c>
      <c r="M677" s="8">
        <f t="shared" si="800"/>
        <v>0</v>
      </c>
      <c r="N677" s="8">
        <f t="shared" si="800"/>
        <v>218.79999999999995</v>
      </c>
      <c r="O677" s="8">
        <f t="shared" si="800"/>
        <v>4</v>
      </c>
      <c r="Q677" s="11">
        <f t="shared" si="726"/>
        <v>45229</v>
      </c>
      <c r="R677" s="8">
        <f t="shared" si="801"/>
        <v>976</v>
      </c>
      <c r="S677" s="8">
        <f t="shared" si="801"/>
        <v>107486.09000000001</v>
      </c>
      <c r="T677" s="8">
        <f t="shared" si="801"/>
        <v>1159</v>
      </c>
      <c r="U677" s="8">
        <f t="shared" si="801"/>
        <v>0</v>
      </c>
      <c r="V677" s="8">
        <f t="shared" si="801"/>
        <v>79.319999999999993</v>
      </c>
      <c r="W677" s="8">
        <f t="shared" si="801"/>
        <v>3</v>
      </c>
      <c r="Y677" s="11">
        <f t="shared" si="727"/>
        <v>45229</v>
      </c>
      <c r="Z677" s="8">
        <f t="shared" si="802"/>
        <v>1808</v>
      </c>
      <c r="AA677" s="8">
        <f t="shared" si="802"/>
        <v>247876.36999999991</v>
      </c>
      <c r="AB677" s="8">
        <f t="shared" si="802"/>
        <v>798.67</v>
      </c>
      <c r="AC677" s="8">
        <f t="shared" si="802"/>
        <v>0</v>
      </c>
      <c r="AD677" s="8">
        <f t="shared" si="802"/>
        <v>823.56000000000017</v>
      </c>
      <c r="AE677" s="8">
        <f t="shared" si="802"/>
        <v>56</v>
      </c>
      <c r="AG677" s="11">
        <f t="shared" si="728"/>
        <v>45229</v>
      </c>
      <c r="AH677" s="8">
        <f t="shared" si="803"/>
        <v>1356</v>
      </c>
      <c r="AI677" s="8">
        <f t="shared" si="803"/>
        <v>214793.64000000004</v>
      </c>
      <c r="AJ677" s="8">
        <f t="shared" si="803"/>
        <v>499.67000000000007</v>
      </c>
      <c r="AK677" s="8">
        <f t="shared" si="803"/>
        <v>0</v>
      </c>
      <c r="AL677" s="8">
        <f t="shared" si="803"/>
        <v>1761.5899999999997</v>
      </c>
      <c r="AM677" s="8">
        <f t="shared" si="803"/>
        <v>15</v>
      </c>
      <c r="AO677" s="11">
        <f t="shared" si="729"/>
        <v>45229</v>
      </c>
      <c r="AP677" s="8">
        <f t="shared" si="804"/>
        <v>1813</v>
      </c>
      <c r="AQ677" s="8">
        <f t="shared" si="804"/>
        <v>154491.12000000002</v>
      </c>
      <c r="AR677" s="8">
        <f t="shared" si="804"/>
        <v>0</v>
      </c>
      <c r="AS677" s="8">
        <f t="shared" si="804"/>
        <v>1115.55</v>
      </c>
      <c r="AT677" s="8">
        <f t="shared" si="804"/>
        <v>-490.63000000000011</v>
      </c>
      <c r="AU677" s="8">
        <f t="shared" si="804"/>
        <v>37</v>
      </c>
      <c r="AW677" s="11">
        <f t="shared" si="730"/>
        <v>45229</v>
      </c>
      <c r="AX677" s="8">
        <f t="shared" si="805"/>
        <v>1697</v>
      </c>
      <c r="AY677" s="8">
        <f t="shared" si="805"/>
        <v>238333.57000000012</v>
      </c>
      <c r="AZ677" s="8">
        <f t="shared" si="805"/>
        <v>888.83</v>
      </c>
      <c r="BA677" s="8">
        <f t="shared" si="805"/>
        <v>0</v>
      </c>
      <c r="BB677" s="8">
        <f t="shared" si="805"/>
        <v>1119.55</v>
      </c>
      <c r="BC677" s="8">
        <f t="shared" si="805"/>
        <v>32</v>
      </c>
      <c r="BE677" s="11">
        <f t="shared" si="731"/>
        <v>45229</v>
      </c>
      <c r="BF677" s="8">
        <f t="shared" si="806"/>
        <v>1493</v>
      </c>
      <c r="BG677" s="8">
        <f t="shared" si="806"/>
        <v>176727.17999999996</v>
      </c>
      <c r="BH677" s="8">
        <f t="shared" si="806"/>
        <v>1342.3000000000004</v>
      </c>
      <c r="BI677" s="8">
        <f t="shared" si="806"/>
        <v>0</v>
      </c>
      <c r="BJ677" s="8">
        <f t="shared" si="806"/>
        <v>4820.5399999999991</v>
      </c>
      <c r="BK677" s="8">
        <f t="shared" si="806"/>
        <v>10</v>
      </c>
      <c r="BM677" s="11">
        <f t="shared" si="732"/>
        <v>45229</v>
      </c>
      <c r="BN677" s="8">
        <f t="shared" si="807"/>
        <v>1260</v>
      </c>
      <c r="BO677" s="8">
        <f t="shared" si="807"/>
        <v>107483.36000000002</v>
      </c>
      <c r="BP677" s="8">
        <f t="shared" si="807"/>
        <v>772.25</v>
      </c>
      <c r="BQ677" s="8">
        <f t="shared" si="807"/>
        <v>0</v>
      </c>
      <c r="BR677" s="8">
        <f t="shared" si="807"/>
        <v>739</v>
      </c>
      <c r="BS677" s="8">
        <f t="shared" si="807"/>
        <v>9</v>
      </c>
      <c r="BU677" s="11">
        <f t="shared" si="733"/>
        <v>45229</v>
      </c>
      <c r="BV677" s="8">
        <f t="shared" si="808"/>
        <v>953</v>
      </c>
      <c r="BW677" s="8">
        <f t="shared" si="808"/>
        <v>120260.63</v>
      </c>
      <c r="BX677" s="8">
        <f t="shared" si="808"/>
        <v>1183.5</v>
      </c>
      <c r="BY677" s="8">
        <f t="shared" si="808"/>
        <v>0</v>
      </c>
      <c r="BZ677" s="8">
        <f t="shared" si="808"/>
        <v>346.89</v>
      </c>
      <c r="CA677" s="8">
        <f t="shared" si="808"/>
        <v>70</v>
      </c>
      <c r="CC677" s="11">
        <f t="shared" si="734"/>
        <v>45229</v>
      </c>
      <c r="CD677" s="8">
        <f t="shared" si="809"/>
        <v>1862</v>
      </c>
      <c r="CE677" s="8">
        <f t="shared" si="809"/>
        <v>237076.43</v>
      </c>
      <c r="CF677" s="8">
        <f t="shared" si="809"/>
        <v>2106.16</v>
      </c>
      <c r="CG677" s="8">
        <f t="shared" si="809"/>
        <v>9121.35</v>
      </c>
      <c r="CH677" s="8">
        <f t="shared" si="809"/>
        <v>997.51</v>
      </c>
      <c r="CI677" s="8">
        <f t="shared" si="809"/>
        <v>34</v>
      </c>
      <c r="CK677" s="11">
        <f t="shared" si="735"/>
        <v>45229</v>
      </c>
      <c r="CL677" s="8">
        <f t="shared" si="810"/>
        <v>793</v>
      </c>
      <c r="CM677" s="8">
        <f t="shared" si="810"/>
        <v>66058.61</v>
      </c>
      <c r="CN677" s="8">
        <f t="shared" si="810"/>
        <v>0</v>
      </c>
      <c r="CO677" s="8">
        <f t="shared" si="810"/>
        <v>205.5</v>
      </c>
      <c r="CP677" s="8">
        <f t="shared" si="810"/>
        <v>602.52</v>
      </c>
      <c r="CQ677" s="8">
        <f t="shared" si="810"/>
        <v>9</v>
      </c>
      <c r="CS677" s="11">
        <f t="shared" si="736"/>
        <v>45229</v>
      </c>
      <c r="CT677" s="8">
        <f t="shared" si="782"/>
        <v>0</v>
      </c>
      <c r="CU677" s="8">
        <f t="shared" si="783"/>
        <v>0</v>
      </c>
      <c r="CV677" s="8">
        <f t="shared" si="784"/>
        <v>0</v>
      </c>
      <c r="CW677" s="8">
        <f t="shared" si="785"/>
        <v>0</v>
      </c>
      <c r="CX677" s="8">
        <f t="shared" si="786"/>
        <v>0</v>
      </c>
      <c r="CY677" s="8">
        <f t="shared" si="787"/>
        <v>0</v>
      </c>
      <c r="DA677" s="11">
        <f t="shared" si="737"/>
        <v>45229</v>
      </c>
      <c r="DB677" s="8">
        <f t="shared" si="788"/>
        <v>0</v>
      </c>
      <c r="DC677" s="8">
        <f t="shared" si="789"/>
        <v>0</v>
      </c>
      <c r="DD677" s="8">
        <f t="shared" si="790"/>
        <v>0</v>
      </c>
      <c r="DE677" s="8">
        <f t="shared" si="791"/>
        <v>0</v>
      </c>
      <c r="DF677" s="8">
        <f t="shared" si="792"/>
        <v>0</v>
      </c>
      <c r="DG677" s="8">
        <f t="shared" si="793"/>
        <v>0</v>
      </c>
      <c r="DI677" s="11">
        <f t="shared" si="738"/>
        <v>45229</v>
      </c>
      <c r="DJ677" s="8">
        <f t="shared" si="794"/>
        <v>0</v>
      </c>
      <c r="DK677" s="8">
        <f t="shared" si="795"/>
        <v>0</v>
      </c>
      <c r="DL677" s="8">
        <f t="shared" si="796"/>
        <v>0</v>
      </c>
      <c r="DM677" s="8">
        <f t="shared" si="797"/>
        <v>0</v>
      </c>
      <c r="DN677" s="8">
        <f t="shared" si="798"/>
        <v>0</v>
      </c>
      <c r="DO677" s="8">
        <f t="shared" si="799"/>
        <v>0</v>
      </c>
      <c r="DP677" s="56"/>
      <c r="DQ677" s="56"/>
      <c r="DR677" s="56"/>
      <c r="DS677" s="56"/>
    </row>
    <row r="678" spans="1:123" ht="15" thickBot="1" x14ac:dyDescent="0.35">
      <c r="A678" s="19">
        <f t="shared" si="724"/>
        <v>45230</v>
      </c>
      <c r="B678" s="20">
        <f t="shared" si="765"/>
        <v>1593</v>
      </c>
      <c r="C678" s="20">
        <f t="shared" si="766"/>
        <v>344023.55000000005</v>
      </c>
      <c r="D678" s="20">
        <f t="shared" si="767"/>
        <v>0</v>
      </c>
      <c r="E678" s="20">
        <f t="shared" si="768"/>
        <v>1553</v>
      </c>
      <c r="F678" s="20">
        <f t="shared" si="769"/>
        <v>5581.77</v>
      </c>
      <c r="G678" s="20">
        <f t="shared" si="770"/>
        <v>4</v>
      </c>
      <c r="I678" s="19">
        <f t="shared" si="725"/>
        <v>45230</v>
      </c>
      <c r="J678" s="20">
        <f t="shared" si="800"/>
        <v>1988</v>
      </c>
      <c r="K678" s="20">
        <f t="shared" si="800"/>
        <v>400116.53</v>
      </c>
      <c r="L678" s="20">
        <f t="shared" si="800"/>
        <v>896.3599999999999</v>
      </c>
      <c r="M678" s="20">
        <f t="shared" si="800"/>
        <v>0</v>
      </c>
      <c r="N678" s="20">
        <f t="shared" si="800"/>
        <v>361.74999999999994</v>
      </c>
      <c r="O678" s="20">
        <f t="shared" si="800"/>
        <v>4</v>
      </c>
      <c r="Q678" s="19">
        <f t="shared" si="726"/>
        <v>45230</v>
      </c>
      <c r="R678" s="20">
        <f t="shared" si="801"/>
        <v>1003</v>
      </c>
      <c r="S678" s="20">
        <f t="shared" si="801"/>
        <v>110051.72000000002</v>
      </c>
      <c r="T678" s="20">
        <f t="shared" si="801"/>
        <v>1188.5</v>
      </c>
      <c r="U678" s="20">
        <f t="shared" si="801"/>
        <v>0</v>
      </c>
      <c r="V678" s="20">
        <f t="shared" si="801"/>
        <v>79.319999999999993</v>
      </c>
      <c r="W678" s="20">
        <f t="shared" si="801"/>
        <v>3</v>
      </c>
      <c r="Y678" s="19">
        <f t="shared" si="727"/>
        <v>45230</v>
      </c>
      <c r="Z678" s="20">
        <f t="shared" si="802"/>
        <v>1866</v>
      </c>
      <c r="AA678" s="20">
        <f t="shared" si="802"/>
        <v>255233.65999999992</v>
      </c>
      <c r="AB678" s="20">
        <f t="shared" si="802"/>
        <v>811.63</v>
      </c>
      <c r="AC678" s="20">
        <f t="shared" si="802"/>
        <v>0</v>
      </c>
      <c r="AD678" s="20">
        <f t="shared" si="802"/>
        <v>1315.42</v>
      </c>
      <c r="AE678" s="20">
        <f t="shared" si="802"/>
        <v>57</v>
      </c>
      <c r="AG678" s="19">
        <f t="shared" si="728"/>
        <v>45230</v>
      </c>
      <c r="AH678" s="20">
        <f t="shared" si="803"/>
        <v>1382</v>
      </c>
      <c r="AI678" s="20">
        <f t="shared" si="803"/>
        <v>213539.13000000003</v>
      </c>
      <c r="AJ678" s="20">
        <f t="shared" si="803"/>
        <v>499.67000000000007</v>
      </c>
      <c r="AK678" s="20">
        <f t="shared" si="803"/>
        <v>0</v>
      </c>
      <c r="AL678" s="20">
        <f t="shared" si="803"/>
        <v>1766.5399999999997</v>
      </c>
      <c r="AM678" s="20">
        <f t="shared" si="803"/>
        <v>15</v>
      </c>
      <c r="AO678" s="19">
        <f t="shared" si="729"/>
        <v>45230</v>
      </c>
      <c r="AP678" s="20">
        <f t="shared" si="804"/>
        <v>1875</v>
      </c>
      <c r="AQ678" s="20">
        <f t="shared" si="804"/>
        <v>159839.94000000003</v>
      </c>
      <c r="AR678" s="20">
        <f t="shared" si="804"/>
        <v>0</v>
      </c>
      <c r="AS678" s="20">
        <f t="shared" si="804"/>
        <v>1126.55</v>
      </c>
      <c r="AT678" s="20">
        <f t="shared" si="804"/>
        <v>-852.79000000000019</v>
      </c>
      <c r="AU678" s="20">
        <f t="shared" si="804"/>
        <v>46</v>
      </c>
      <c r="AW678" s="19">
        <f t="shared" si="730"/>
        <v>45230</v>
      </c>
      <c r="AX678" s="20">
        <f t="shared" si="805"/>
        <v>1763</v>
      </c>
      <c r="AY678" s="20">
        <f t="shared" si="805"/>
        <v>247197.94000000012</v>
      </c>
      <c r="AZ678" s="20">
        <f t="shared" si="805"/>
        <v>902.69</v>
      </c>
      <c r="BA678" s="20">
        <f t="shared" si="805"/>
        <v>0</v>
      </c>
      <c r="BB678" s="20">
        <f t="shared" si="805"/>
        <v>1141.55</v>
      </c>
      <c r="BC678" s="20">
        <f t="shared" si="805"/>
        <v>32</v>
      </c>
      <c r="BE678" s="19">
        <f t="shared" si="731"/>
        <v>45230</v>
      </c>
      <c r="BF678" s="20">
        <f t="shared" si="806"/>
        <v>1554</v>
      </c>
      <c r="BG678" s="20">
        <f t="shared" si="806"/>
        <v>183983.12999999998</v>
      </c>
      <c r="BH678" s="20">
        <f t="shared" si="806"/>
        <v>1374.7700000000004</v>
      </c>
      <c r="BI678" s="20">
        <f t="shared" si="806"/>
        <v>0</v>
      </c>
      <c r="BJ678" s="20">
        <f t="shared" si="806"/>
        <v>5028.619999999999</v>
      </c>
      <c r="BK678" s="20">
        <f t="shared" si="806"/>
        <v>10</v>
      </c>
      <c r="BM678" s="19">
        <f t="shared" si="732"/>
        <v>45230</v>
      </c>
      <c r="BN678" s="20">
        <f t="shared" si="807"/>
        <v>1290</v>
      </c>
      <c r="BO678" s="20">
        <f t="shared" si="807"/>
        <v>109836.05000000002</v>
      </c>
      <c r="BP678" s="20">
        <f t="shared" si="807"/>
        <v>808.25</v>
      </c>
      <c r="BQ678" s="20">
        <f t="shared" si="807"/>
        <v>0</v>
      </c>
      <c r="BR678" s="20">
        <f t="shared" si="807"/>
        <v>739</v>
      </c>
      <c r="BS678" s="20">
        <f t="shared" si="807"/>
        <v>11</v>
      </c>
      <c r="BU678" s="19">
        <f t="shared" si="733"/>
        <v>45230</v>
      </c>
      <c r="BV678" s="20">
        <f t="shared" si="808"/>
        <v>975</v>
      </c>
      <c r="BW678" s="20">
        <f t="shared" si="808"/>
        <v>122870.49</v>
      </c>
      <c r="BX678" s="20">
        <f t="shared" si="808"/>
        <v>1200</v>
      </c>
      <c r="BY678" s="20">
        <f t="shared" si="808"/>
        <v>0</v>
      </c>
      <c r="BZ678" s="20">
        <f t="shared" si="808"/>
        <v>346.89</v>
      </c>
      <c r="CA678" s="20">
        <f t="shared" si="808"/>
        <v>71</v>
      </c>
      <c r="CC678" s="19">
        <f t="shared" si="734"/>
        <v>45230</v>
      </c>
      <c r="CD678" s="20">
        <f t="shared" si="809"/>
        <v>1903</v>
      </c>
      <c r="CE678" s="20">
        <f t="shared" si="809"/>
        <v>241535.46</v>
      </c>
      <c r="CF678" s="20">
        <f t="shared" si="809"/>
        <v>2144.16</v>
      </c>
      <c r="CG678" s="20">
        <f t="shared" si="809"/>
        <v>9363.35</v>
      </c>
      <c r="CH678" s="20">
        <f t="shared" si="809"/>
        <v>1047.51</v>
      </c>
      <c r="CI678" s="20">
        <f t="shared" si="809"/>
        <v>34</v>
      </c>
      <c r="CK678" s="19">
        <f t="shared" si="735"/>
        <v>45230</v>
      </c>
      <c r="CL678" s="20">
        <f t="shared" si="810"/>
        <v>815</v>
      </c>
      <c r="CM678" s="20">
        <f t="shared" si="810"/>
        <v>67700.7</v>
      </c>
      <c r="CN678" s="20">
        <f t="shared" si="810"/>
        <v>0</v>
      </c>
      <c r="CO678" s="20">
        <f t="shared" si="810"/>
        <v>209.5</v>
      </c>
      <c r="CP678" s="20">
        <f t="shared" si="810"/>
        <v>724.52</v>
      </c>
      <c r="CQ678" s="20">
        <f t="shared" si="810"/>
        <v>10</v>
      </c>
      <c r="CS678" s="19">
        <f t="shared" si="736"/>
        <v>45230</v>
      </c>
      <c r="CT678" s="20">
        <f t="shared" si="782"/>
        <v>0</v>
      </c>
      <c r="CU678" s="20">
        <f t="shared" si="783"/>
        <v>0</v>
      </c>
      <c r="CV678" s="20">
        <f t="shared" si="784"/>
        <v>0</v>
      </c>
      <c r="CW678" s="20">
        <f t="shared" si="785"/>
        <v>0</v>
      </c>
      <c r="CX678" s="20">
        <f t="shared" si="786"/>
        <v>0</v>
      </c>
      <c r="CY678" s="20">
        <f t="shared" si="787"/>
        <v>0</v>
      </c>
      <c r="DA678" s="19">
        <f t="shared" si="737"/>
        <v>45230</v>
      </c>
      <c r="DB678" s="20">
        <f t="shared" si="788"/>
        <v>0</v>
      </c>
      <c r="DC678" s="20">
        <f t="shared" si="789"/>
        <v>0</v>
      </c>
      <c r="DD678" s="20">
        <f t="shared" si="790"/>
        <v>0</v>
      </c>
      <c r="DE678" s="20">
        <f t="shared" si="791"/>
        <v>0</v>
      </c>
      <c r="DF678" s="20">
        <f t="shared" si="792"/>
        <v>0</v>
      </c>
      <c r="DG678" s="20">
        <f t="shared" si="793"/>
        <v>0</v>
      </c>
      <c r="DI678" s="19">
        <f t="shared" si="738"/>
        <v>45230</v>
      </c>
      <c r="DJ678" s="20">
        <f t="shared" si="794"/>
        <v>0</v>
      </c>
      <c r="DK678" s="20">
        <f t="shared" si="795"/>
        <v>0</v>
      </c>
      <c r="DL678" s="20">
        <f t="shared" si="796"/>
        <v>0</v>
      </c>
      <c r="DM678" s="20">
        <f t="shared" si="797"/>
        <v>0</v>
      </c>
      <c r="DN678" s="20">
        <f t="shared" si="798"/>
        <v>0</v>
      </c>
      <c r="DO678" s="20">
        <f t="shared" si="799"/>
        <v>0</v>
      </c>
      <c r="DP678" s="56"/>
      <c r="DQ678" s="56"/>
      <c r="DR678" s="56"/>
      <c r="DS678" s="56"/>
    </row>
    <row r="679" spans="1:123" x14ac:dyDescent="0.3">
      <c r="A679" s="11">
        <f t="shared" si="724"/>
        <v>45231</v>
      </c>
      <c r="B679" s="21">
        <f>B309</f>
        <v>27</v>
      </c>
      <c r="C679" s="21">
        <f t="shared" ref="C679:G679" si="811">C309</f>
        <v>3921.49</v>
      </c>
      <c r="D679" s="21">
        <f t="shared" si="811"/>
        <v>0</v>
      </c>
      <c r="E679" s="21">
        <f t="shared" si="811"/>
        <v>17</v>
      </c>
      <c r="F679" s="21">
        <f t="shared" si="811"/>
        <v>0</v>
      </c>
      <c r="G679" s="21">
        <f t="shared" si="811"/>
        <v>0</v>
      </c>
      <c r="I679" s="11">
        <f t="shared" si="725"/>
        <v>45231</v>
      </c>
      <c r="J679" s="21">
        <f>J309</f>
        <v>68</v>
      </c>
      <c r="K679" s="21">
        <f t="shared" ref="K679:O679" si="812">K309</f>
        <v>12668.86</v>
      </c>
      <c r="L679" s="21">
        <f t="shared" si="812"/>
        <v>11.55</v>
      </c>
      <c r="M679" s="21">
        <f t="shared" si="812"/>
        <v>0</v>
      </c>
      <c r="N679" s="21">
        <f t="shared" si="812"/>
        <v>4.95</v>
      </c>
      <c r="O679" s="21">
        <f t="shared" si="812"/>
        <v>0</v>
      </c>
      <c r="Q679" s="11">
        <f t="shared" si="726"/>
        <v>45231</v>
      </c>
      <c r="R679" s="21">
        <f>R309</f>
        <v>29</v>
      </c>
      <c r="S679" s="21">
        <f t="shared" ref="S679:W679" si="813">S309</f>
        <v>2960.42</v>
      </c>
      <c r="T679" s="21">
        <f t="shared" si="813"/>
        <v>5</v>
      </c>
      <c r="U679" s="21">
        <f t="shared" si="813"/>
        <v>0</v>
      </c>
      <c r="V679" s="21">
        <f t="shared" si="813"/>
        <v>0</v>
      </c>
      <c r="W679" s="21">
        <f t="shared" si="813"/>
        <v>0</v>
      </c>
      <c r="Y679" s="11">
        <f t="shared" si="727"/>
        <v>45231</v>
      </c>
      <c r="Z679" s="21">
        <f>Z309</f>
        <v>73</v>
      </c>
      <c r="AA679" s="21">
        <f t="shared" ref="AA679:AE679" si="814">AA309</f>
        <v>9039.6</v>
      </c>
      <c r="AB679" s="21">
        <f t="shared" si="814"/>
        <v>19.43</v>
      </c>
      <c r="AC679" s="21">
        <f t="shared" si="814"/>
        <v>0</v>
      </c>
      <c r="AD679" s="21">
        <f t="shared" si="814"/>
        <v>129.34</v>
      </c>
      <c r="AE679" s="21">
        <f t="shared" si="814"/>
        <v>1</v>
      </c>
      <c r="AG679" s="11">
        <f t="shared" si="728"/>
        <v>45231</v>
      </c>
      <c r="AH679" s="21">
        <f>AH309</f>
        <v>32</v>
      </c>
      <c r="AI679" s="21">
        <f t="shared" ref="AI679:AM679" si="815">AI309</f>
        <v>3777</v>
      </c>
      <c r="AJ679" s="21">
        <f t="shared" si="815"/>
        <v>1.85</v>
      </c>
      <c r="AK679" s="21">
        <f t="shared" si="815"/>
        <v>0</v>
      </c>
      <c r="AL679" s="21">
        <f t="shared" si="815"/>
        <v>9.9</v>
      </c>
      <c r="AM679" s="21">
        <f t="shared" si="815"/>
        <v>0</v>
      </c>
      <c r="AO679" s="11">
        <f t="shared" si="729"/>
        <v>45231</v>
      </c>
      <c r="AP679" s="21">
        <f>AP309</f>
        <v>65</v>
      </c>
      <c r="AQ679" s="21">
        <f t="shared" ref="AQ679:AU679" si="816">AQ309</f>
        <v>5237.0200000000004</v>
      </c>
      <c r="AR679" s="21">
        <f t="shared" si="816"/>
        <v>0</v>
      </c>
      <c r="AS679" s="21">
        <f t="shared" si="816"/>
        <v>27</v>
      </c>
      <c r="AT679" s="21">
        <f t="shared" si="816"/>
        <v>-183.06</v>
      </c>
      <c r="AU679" s="21">
        <f t="shared" si="816"/>
        <v>2</v>
      </c>
      <c r="AW679" s="11">
        <f t="shared" si="730"/>
        <v>45231</v>
      </c>
      <c r="AX679" s="21">
        <f>AX309</f>
        <v>75</v>
      </c>
      <c r="AY679" s="21">
        <f t="shared" ref="AY679:BC679" si="817">AY309</f>
        <v>10116.719999999999</v>
      </c>
      <c r="AZ679" s="21">
        <f t="shared" si="817"/>
        <v>47.09</v>
      </c>
      <c r="BA679" s="21">
        <f t="shared" si="817"/>
        <v>0</v>
      </c>
      <c r="BB679" s="21">
        <f t="shared" si="817"/>
        <v>0</v>
      </c>
      <c r="BC679" s="21">
        <f t="shared" si="817"/>
        <v>0</v>
      </c>
      <c r="BE679" s="11">
        <f t="shared" si="731"/>
        <v>45231</v>
      </c>
      <c r="BF679" s="21">
        <f>BF309</f>
        <v>51</v>
      </c>
      <c r="BG679" s="21">
        <f t="shared" ref="BG679:BK679" si="818">BG309</f>
        <v>5860.93</v>
      </c>
      <c r="BH679" s="21">
        <f t="shared" si="818"/>
        <v>17.63</v>
      </c>
      <c r="BI679" s="21">
        <f t="shared" si="818"/>
        <v>0</v>
      </c>
      <c r="BJ679" s="21">
        <f t="shared" si="818"/>
        <v>127.19</v>
      </c>
      <c r="BK679" s="21">
        <f t="shared" si="818"/>
        <v>0</v>
      </c>
      <c r="BM679" s="11">
        <f t="shared" si="732"/>
        <v>45231</v>
      </c>
      <c r="BN679" s="21">
        <f>BN309</f>
        <v>34</v>
      </c>
      <c r="BO679" s="21">
        <f t="shared" ref="BO679:BS679" si="819">BO309</f>
        <v>2860.91</v>
      </c>
      <c r="BP679" s="21">
        <f t="shared" si="819"/>
        <v>8</v>
      </c>
      <c r="BQ679" s="21">
        <f t="shared" si="819"/>
        <v>0</v>
      </c>
      <c r="BR679" s="21">
        <f t="shared" si="819"/>
        <v>0</v>
      </c>
      <c r="BS679" s="21">
        <f t="shared" si="819"/>
        <v>0</v>
      </c>
      <c r="BU679" s="11">
        <f t="shared" si="733"/>
        <v>45231</v>
      </c>
      <c r="BV679" s="21">
        <f>BV309</f>
        <v>33</v>
      </c>
      <c r="BW679" s="21">
        <f t="shared" ref="BW679:CA679" si="820">BW309</f>
        <v>4033.53</v>
      </c>
      <c r="BX679" s="21">
        <f t="shared" si="820"/>
        <v>36.5</v>
      </c>
      <c r="BY679" s="21">
        <f t="shared" si="820"/>
        <v>0</v>
      </c>
      <c r="BZ679" s="21">
        <f t="shared" si="820"/>
        <v>0</v>
      </c>
      <c r="CA679" s="21">
        <f t="shared" si="820"/>
        <v>1</v>
      </c>
      <c r="CC679" s="11">
        <f t="shared" si="734"/>
        <v>45231</v>
      </c>
      <c r="CD679" s="21">
        <f>CD309</f>
        <v>52</v>
      </c>
      <c r="CE679" s="21">
        <f t="shared" ref="CE679:CI679" si="821">CE309</f>
        <v>6154.37</v>
      </c>
      <c r="CF679" s="21">
        <f t="shared" si="821"/>
        <v>31.53</v>
      </c>
      <c r="CG679" s="21">
        <f t="shared" si="821"/>
        <v>345.48</v>
      </c>
      <c r="CH679" s="21">
        <f t="shared" si="821"/>
        <v>50</v>
      </c>
      <c r="CI679" s="21">
        <f t="shared" si="821"/>
        <v>0</v>
      </c>
      <c r="CK679" s="11">
        <f t="shared" si="735"/>
        <v>45231</v>
      </c>
      <c r="CL679" s="21">
        <f>CL309</f>
        <v>26</v>
      </c>
      <c r="CM679" s="21">
        <f t="shared" ref="CM679:CQ679" si="822">CM309</f>
        <v>1946.68</v>
      </c>
      <c r="CN679" s="21">
        <f t="shared" si="822"/>
        <v>0</v>
      </c>
      <c r="CO679" s="21">
        <f t="shared" si="822"/>
        <v>0</v>
      </c>
      <c r="CP679" s="21">
        <f t="shared" si="822"/>
        <v>30.13</v>
      </c>
      <c r="CQ679" s="21">
        <f t="shared" si="822"/>
        <v>0</v>
      </c>
      <c r="CS679" s="11">
        <f t="shared" si="736"/>
        <v>45231</v>
      </c>
      <c r="CT679" s="21">
        <f>CT309</f>
        <v>0</v>
      </c>
      <c r="CU679" s="21">
        <f t="shared" ref="CU679:CY679" si="823">CU309</f>
        <v>0</v>
      </c>
      <c r="CV679" s="21">
        <f t="shared" si="823"/>
        <v>0</v>
      </c>
      <c r="CW679" s="21">
        <f t="shared" si="823"/>
        <v>0</v>
      </c>
      <c r="CX679" s="21">
        <f t="shared" si="823"/>
        <v>0</v>
      </c>
      <c r="CY679" s="21">
        <f t="shared" si="823"/>
        <v>0</v>
      </c>
      <c r="DA679" s="11">
        <f t="shared" si="737"/>
        <v>45231</v>
      </c>
      <c r="DB679" s="21">
        <f>DB309</f>
        <v>0</v>
      </c>
      <c r="DC679" s="21">
        <f t="shared" ref="DC679:DG679" si="824">DC309</f>
        <v>0</v>
      </c>
      <c r="DD679" s="21">
        <f t="shared" si="824"/>
        <v>0</v>
      </c>
      <c r="DE679" s="21">
        <f t="shared" si="824"/>
        <v>0</v>
      </c>
      <c r="DF679" s="21">
        <f t="shared" si="824"/>
        <v>0</v>
      </c>
      <c r="DG679" s="21">
        <f t="shared" si="824"/>
        <v>0</v>
      </c>
      <c r="DI679" s="11">
        <f t="shared" si="738"/>
        <v>45231</v>
      </c>
      <c r="DJ679" s="21">
        <f>DJ309</f>
        <v>0</v>
      </c>
      <c r="DK679" s="21">
        <f t="shared" ref="DK679:DO679" si="825">DK309</f>
        <v>0</v>
      </c>
      <c r="DL679" s="21">
        <f t="shared" si="825"/>
        <v>0</v>
      </c>
      <c r="DM679" s="21">
        <f t="shared" si="825"/>
        <v>0</v>
      </c>
      <c r="DN679" s="21">
        <f t="shared" si="825"/>
        <v>0</v>
      </c>
      <c r="DO679" s="21">
        <f t="shared" si="825"/>
        <v>0</v>
      </c>
      <c r="DP679" s="56"/>
      <c r="DQ679" s="56"/>
      <c r="DR679" s="56"/>
      <c r="DS679" s="56"/>
    </row>
    <row r="680" spans="1:123" x14ac:dyDescent="0.3">
      <c r="A680" s="11">
        <f t="shared" si="724"/>
        <v>45232</v>
      </c>
      <c r="B680" s="8">
        <f t="shared" ref="B680:B708" si="826">B310+B679</f>
        <v>78</v>
      </c>
      <c r="C680" s="8">
        <f t="shared" ref="C680:C708" si="827">C310+C679</f>
        <v>10112.17</v>
      </c>
      <c r="D680" s="8">
        <f t="shared" ref="D680:D708" si="828">D310+D679</f>
        <v>0</v>
      </c>
      <c r="E680" s="8">
        <f t="shared" ref="E680:E708" si="829">E310+E679</f>
        <v>74</v>
      </c>
      <c r="F680" s="8">
        <f t="shared" ref="F680:F708" si="830">F310+F679</f>
        <v>-89</v>
      </c>
      <c r="G680" s="8">
        <f t="shared" ref="G680:G708" si="831">G310+G679</f>
        <v>0</v>
      </c>
      <c r="I680" s="11">
        <f t="shared" si="725"/>
        <v>45232</v>
      </c>
      <c r="J680" s="8">
        <f t="shared" ref="J680:O695" si="832">J310+J679</f>
        <v>128</v>
      </c>
      <c r="K680" s="8">
        <f t="shared" si="832"/>
        <v>23768.45</v>
      </c>
      <c r="L680" s="8">
        <f t="shared" si="832"/>
        <v>31.12</v>
      </c>
      <c r="M680" s="8">
        <f t="shared" si="832"/>
        <v>0</v>
      </c>
      <c r="N680" s="8">
        <f t="shared" si="832"/>
        <v>9.9</v>
      </c>
      <c r="O680" s="8">
        <f t="shared" si="832"/>
        <v>0</v>
      </c>
      <c r="Q680" s="11">
        <f t="shared" si="726"/>
        <v>45232</v>
      </c>
      <c r="R680" s="8">
        <f t="shared" ref="R680:W695" si="833">R310+R679</f>
        <v>52</v>
      </c>
      <c r="S680" s="8">
        <f t="shared" si="833"/>
        <v>5253.05</v>
      </c>
      <c r="T680" s="8">
        <f t="shared" si="833"/>
        <v>22.5</v>
      </c>
      <c r="U680" s="8">
        <f t="shared" si="833"/>
        <v>0</v>
      </c>
      <c r="V680" s="8">
        <f t="shared" si="833"/>
        <v>0</v>
      </c>
      <c r="W680" s="8">
        <f t="shared" si="833"/>
        <v>1</v>
      </c>
      <c r="Y680" s="11">
        <f t="shared" si="727"/>
        <v>45232</v>
      </c>
      <c r="Z680" s="8">
        <f t="shared" ref="Z680:AE695" si="834">Z310+Z679</f>
        <v>127</v>
      </c>
      <c r="AA680" s="8">
        <f t="shared" si="834"/>
        <v>15723.1</v>
      </c>
      <c r="AB680" s="8">
        <f t="shared" si="834"/>
        <v>43.5</v>
      </c>
      <c r="AC680" s="8">
        <f t="shared" si="834"/>
        <v>0</v>
      </c>
      <c r="AD680" s="8">
        <f t="shared" si="834"/>
        <v>-86.759999999999991</v>
      </c>
      <c r="AE680" s="8">
        <f t="shared" si="834"/>
        <v>2</v>
      </c>
      <c r="AG680" s="11">
        <f t="shared" si="728"/>
        <v>45232</v>
      </c>
      <c r="AH680" s="8">
        <f t="shared" ref="AH680:AM695" si="835">AH310+AH679</f>
        <v>64</v>
      </c>
      <c r="AI680" s="8">
        <f t="shared" si="835"/>
        <v>7799.4699999999993</v>
      </c>
      <c r="AJ680" s="8">
        <f t="shared" si="835"/>
        <v>1.85</v>
      </c>
      <c r="AK680" s="8">
        <f t="shared" si="835"/>
        <v>0</v>
      </c>
      <c r="AL680" s="8">
        <f t="shared" si="835"/>
        <v>-2.7199999999999989</v>
      </c>
      <c r="AM680" s="8">
        <f t="shared" si="835"/>
        <v>1</v>
      </c>
      <c r="AO680" s="11">
        <f t="shared" si="729"/>
        <v>45232</v>
      </c>
      <c r="AP680" s="8">
        <f t="shared" ref="AP680:AU695" si="836">AP310+AP679</f>
        <v>132</v>
      </c>
      <c r="AQ680" s="8">
        <f t="shared" si="836"/>
        <v>11010.59</v>
      </c>
      <c r="AR680" s="8">
        <f t="shared" si="836"/>
        <v>0</v>
      </c>
      <c r="AS680" s="8">
        <f t="shared" si="836"/>
        <v>45</v>
      </c>
      <c r="AT680" s="8">
        <f t="shared" si="836"/>
        <v>-213.07</v>
      </c>
      <c r="AU680" s="8">
        <f t="shared" si="836"/>
        <v>3</v>
      </c>
      <c r="AW680" s="11">
        <f t="shared" si="730"/>
        <v>45232</v>
      </c>
      <c r="AX680" s="8">
        <f t="shared" ref="AX680:BC695" si="837">AX310+AX679</f>
        <v>112</v>
      </c>
      <c r="AY680" s="8">
        <f t="shared" si="837"/>
        <v>14720.279999999999</v>
      </c>
      <c r="AZ680" s="8">
        <f t="shared" si="837"/>
        <v>58.17</v>
      </c>
      <c r="BA680" s="8">
        <f t="shared" si="837"/>
        <v>0</v>
      </c>
      <c r="BB680" s="8">
        <f t="shared" si="837"/>
        <v>0</v>
      </c>
      <c r="BC680" s="8">
        <f t="shared" si="837"/>
        <v>0</v>
      </c>
      <c r="BE680" s="11">
        <f t="shared" si="731"/>
        <v>45232</v>
      </c>
      <c r="BF680" s="8">
        <f t="shared" ref="BF680:BK695" si="838">BF310+BF679</f>
        <v>118</v>
      </c>
      <c r="BG680" s="8">
        <f t="shared" si="838"/>
        <v>13458.55</v>
      </c>
      <c r="BH680" s="8">
        <f t="shared" si="838"/>
        <v>96.99</v>
      </c>
      <c r="BI680" s="8">
        <f t="shared" si="838"/>
        <v>0</v>
      </c>
      <c r="BJ680" s="8">
        <f t="shared" si="838"/>
        <v>177.19</v>
      </c>
      <c r="BK680" s="8">
        <f t="shared" si="838"/>
        <v>0</v>
      </c>
      <c r="BM680" s="11">
        <f t="shared" si="732"/>
        <v>45232</v>
      </c>
      <c r="BN680" s="8">
        <f t="shared" ref="BN680:BS695" si="839">BN310+BN679</f>
        <v>72</v>
      </c>
      <c r="BO680" s="8">
        <f t="shared" si="839"/>
        <v>5819.59</v>
      </c>
      <c r="BP680" s="8">
        <f t="shared" si="839"/>
        <v>16</v>
      </c>
      <c r="BQ680" s="8">
        <f t="shared" si="839"/>
        <v>0</v>
      </c>
      <c r="BR680" s="8">
        <f t="shared" si="839"/>
        <v>70</v>
      </c>
      <c r="BS680" s="8">
        <f t="shared" si="839"/>
        <v>0</v>
      </c>
      <c r="BU680" s="11">
        <f t="shared" si="733"/>
        <v>45232</v>
      </c>
      <c r="BV680" s="8">
        <f t="shared" ref="BV680:CA695" si="840">BV310+BV679</f>
        <v>65</v>
      </c>
      <c r="BW680" s="8">
        <f t="shared" si="840"/>
        <v>8334.69</v>
      </c>
      <c r="BX680" s="8">
        <f t="shared" si="840"/>
        <v>70</v>
      </c>
      <c r="BY680" s="8">
        <f t="shared" si="840"/>
        <v>0</v>
      </c>
      <c r="BZ680" s="8">
        <f t="shared" si="840"/>
        <v>0</v>
      </c>
      <c r="CA680" s="8">
        <f t="shared" si="840"/>
        <v>2</v>
      </c>
      <c r="CC680" s="11">
        <f t="shared" si="734"/>
        <v>45232</v>
      </c>
      <c r="CD680" s="8">
        <f t="shared" ref="CD680:CI695" si="841">CD310+CD679</f>
        <v>91</v>
      </c>
      <c r="CE680" s="8">
        <f t="shared" si="841"/>
        <v>10723.07</v>
      </c>
      <c r="CF680" s="8">
        <f t="shared" si="841"/>
        <v>108.53</v>
      </c>
      <c r="CG680" s="8">
        <f t="shared" si="841"/>
        <v>584.44000000000005</v>
      </c>
      <c r="CH680" s="8">
        <f t="shared" si="841"/>
        <v>50</v>
      </c>
      <c r="CI680" s="8">
        <f t="shared" si="841"/>
        <v>1</v>
      </c>
      <c r="CK680" s="11">
        <f t="shared" si="735"/>
        <v>45232</v>
      </c>
      <c r="CL680" s="8">
        <f t="shared" ref="CL680:CQ695" si="842">CL310+CL679</f>
        <v>56</v>
      </c>
      <c r="CM680" s="8">
        <f t="shared" si="842"/>
        <v>4094.83</v>
      </c>
      <c r="CN680" s="8">
        <f t="shared" si="842"/>
        <v>0</v>
      </c>
      <c r="CO680" s="8">
        <f t="shared" si="842"/>
        <v>4.5</v>
      </c>
      <c r="CP680" s="8">
        <f t="shared" si="842"/>
        <v>-44.870000000000005</v>
      </c>
      <c r="CQ680" s="8">
        <f t="shared" si="842"/>
        <v>0</v>
      </c>
      <c r="CS680" s="11">
        <f t="shared" si="736"/>
        <v>45232</v>
      </c>
      <c r="CT680" s="8">
        <f t="shared" ref="CT680:CT708" si="843">CT310+CT679</f>
        <v>0</v>
      </c>
      <c r="CU680" s="8">
        <f t="shared" ref="CU680:CU708" si="844">CU310+CU679</f>
        <v>0</v>
      </c>
      <c r="CV680" s="8">
        <f t="shared" ref="CV680:CV708" si="845">CV310+CV679</f>
        <v>0</v>
      </c>
      <c r="CW680" s="8">
        <f t="shared" ref="CW680:CW708" si="846">CW310+CW679</f>
        <v>0</v>
      </c>
      <c r="CX680" s="8">
        <f t="shared" ref="CX680:CX708" si="847">CX310+CX679</f>
        <v>0</v>
      </c>
      <c r="CY680" s="8">
        <f t="shared" ref="CY680:CY708" si="848">CY310+CY679</f>
        <v>0</v>
      </c>
      <c r="DA680" s="11">
        <f t="shared" si="737"/>
        <v>45232</v>
      </c>
      <c r="DB680" s="8">
        <f t="shared" ref="DB680:DB708" si="849">DB310+DB679</f>
        <v>0</v>
      </c>
      <c r="DC680" s="8">
        <f t="shared" ref="DC680:DC708" si="850">DC310+DC679</f>
        <v>0</v>
      </c>
      <c r="DD680" s="8">
        <f t="shared" ref="DD680:DD708" si="851">DD310+DD679</f>
        <v>0</v>
      </c>
      <c r="DE680" s="8">
        <f t="shared" ref="DE680:DE708" si="852">DE310+DE679</f>
        <v>0</v>
      </c>
      <c r="DF680" s="8">
        <f t="shared" ref="DF680:DF708" si="853">DF310+DF679</f>
        <v>0</v>
      </c>
      <c r="DG680" s="8">
        <f t="shared" ref="DG680:DG708" si="854">DG310+DG679</f>
        <v>0</v>
      </c>
      <c r="DI680" s="11">
        <f t="shared" si="738"/>
        <v>45232</v>
      </c>
      <c r="DJ680" s="8">
        <f t="shared" ref="DJ680:DJ708" si="855">DJ310+DJ679</f>
        <v>0</v>
      </c>
      <c r="DK680" s="8">
        <f t="shared" ref="DK680:DK708" si="856">DK310+DK679</f>
        <v>0</v>
      </c>
      <c r="DL680" s="8">
        <f t="shared" ref="DL680:DL708" si="857">DL310+DL679</f>
        <v>0</v>
      </c>
      <c r="DM680" s="8">
        <f t="shared" ref="DM680:DM708" si="858">DM310+DM679</f>
        <v>0</v>
      </c>
      <c r="DN680" s="8">
        <f t="shared" ref="DN680:DN708" si="859">DN310+DN679</f>
        <v>0</v>
      </c>
      <c r="DO680" s="8">
        <f t="shared" ref="DO680:DO708" si="860">DO310+DO679</f>
        <v>0</v>
      </c>
      <c r="DP680" s="56"/>
      <c r="DQ680" s="56"/>
      <c r="DR680" s="56"/>
      <c r="DS680" s="56"/>
    </row>
    <row r="681" spans="1:123" x14ac:dyDescent="0.3">
      <c r="A681" s="11">
        <f t="shared" si="724"/>
        <v>45233</v>
      </c>
      <c r="B681" s="8">
        <f t="shared" si="826"/>
        <v>115</v>
      </c>
      <c r="C681" s="8">
        <f t="shared" si="827"/>
        <v>14996.11</v>
      </c>
      <c r="D681" s="8">
        <f t="shared" si="828"/>
        <v>0</v>
      </c>
      <c r="E681" s="8">
        <f t="shared" si="829"/>
        <v>107</v>
      </c>
      <c r="F681" s="8">
        <f t="shared" si="830"/>
        <v>-203</v>
      </c>
      <c r="G681" s="8">
        <f t="shared" si="831"/>
        <v>0</v>
      </c>
      <c r="I681" s="11">
        <f t="shared" si="725"/>
        <v>45233</v>
      </c>
      <c r="J681" s="8">
        <f t="shared" si="832"/>
        <v>185</v>
      </c>
      <c r="K681" s="8">
        <f t="shared" si="832"/>
        <v>33867.42</v>
      </c>
      <c r="L681" s="8">
        <f t="shared" si="832"/>
        <v>45.03</v>
      </c>
      <c r="M681" s="8">
        <f t="shared" si="832"/>
        <v>0</v>
      </c>
      <c r="N681" s="8">
        <f t="shared" si="832"/>
        <v>24.75</v>
      </c>
      <c r="O681" s="8">
        <f t="shared" si="832"/>
        <v>0</v>
      </c>
      <c r="Q681" s="11">
        <f t="shared" si="726"/>
        <v>45233</v>
      </c>
      <c r="R681" s="8">
        <f t="shared" si="833"/>
        <v>95</v>
      </c>
      <c r="S681" s="8">
        <f t="shared" si="833"/>
        <v>9589.869999999999</v>
      </c>
      <c r="T681" s="8">
        <f t="shared" si="833"/>
        <v>51.5</v>
      </c>
      <c r="U681" s="8">
        <f t="shared" si="833"/>
        <v>0</v>
      </c>
      <c r="V681" s="8">
        <f t="shared" si="833"/>
        <v>0</v>
      </c>
      <c r="W681" s="8">
        <f t="shared" si="833"/>
        <v>2</v>
      </c>
      <c r="Y681" s="11">
        <f t="shared" si="727"/>
        <v>45233</v>
      </c>
      <c r="Z681" s="8">
        <f t="shared" si="834"/>
        <v>170</v>
      </c>
      <c r="AA681" s="8">
        <f t="shared" si="834"/>
        <v>20819.490000000002</v>
      </c>
      <c r="AB681" s="8">
        <f t="shared" si="834"/>
        <v>75.900000000000006</v>
      </c>
      <c r="AC681" s="8">
        <f t="shared" si="834"/>
        <v>0</v>
      </c>
      <c r="AD681" s="8">
        <f t="shared" si="834"/>
        <v>-86.759999999999991</v>
      </c>
      <c r="AE681" s="8">
        <f t="shared" si="834"/>
        <v>3</v>
      </c>
      <c r="AG681" s="11">
        <f t="shared" si="728"/>
        <v>45233</v>
      </c>
      <c r="AH681" s="8">
        <f t="shared" si="835"/>
        <v>89</v>
      </c>
      <c r="AI681" s="8">
        <f t="shared" si="835"/>
        <v>10861.59</v>
      </c>
      <c r="AJ681" s="8">
        <f t="shared" si="835"/>
        <v>25.91</v>
      </c>
      <c r="AK681" s="8">
        <f t="shared" si="835"/>
        <v>0</v>
      </c>
      <c r="AL681" s="8">
        <f t="shared" si="835"/>
        <v>-2.7199999999999989</v>
      </c>
      <c r="AM681" s="8">
        <f t="shared" si="835"/>
        <v>2</v>
      </c>
      <c r="AO681" s="11">
        <f t="shared" si="729"/>
        <v>45233</v>
      </c>
      <c r="AP681" s="8">
        <f t="shared" si="836"/>
        <v>190</v>
      </c>
      <c r="AQ681" s="8">
        <f t="shared" si="836"/>
        <v>16111.64</v>
      </c>
      <c r="AR681" s="8">
        <f t="shared" si="836"/>
        <v>0</v>
      </c>
      <c r="AS681" s="8">
        <f t="shared" si="836"/>
        <v>56.5</v>
      </c>
      <c r="AT681" s="8">
        <f t="shared" si="836"/>
        <v>36.930000000000007</v>
      </c>
      <c r="AU681" s="8">
        <f t="shared" si="836"/>
        <v>4</v>
      </c>
      <c r="AW681" s="11">
        <f t="shared" si="730"/>
        <v>45233</v>
      </c>
      <c r="AX681" s="8">
        <f t="shared" si="837"/>
        <v>144</v>
      </c>
      <c r="AY681" s="8">
        <f t="shared" si="837"/>
        <v>17836.149999999998</v>
      </c>
      <c r="AZ681" s="8">
        <f t="shared" si="837"/>
        <v>63.71</v>
      </c>
      <c r="BA681" s="8">
        <f t="shared" si="837"/>
        <v>0</v>
      </c>
      <c r="BB681" s="8">
        <f t="shared" si="837"/>
        <v>75</v>
      </c>
      <c r="BC681" s="8">
        <f t="shared" si="837"/>
        <v>0</v>
      </c>
      <c r="BE681" s="11">
        <f t="shared" si="731"/>
        <v>45233</v>
      </c>
      <c r="BF681" s="8">
        <f t="shared" si="838"/>
        <v>167</v>
      </c>
      <c r="BG681" s="8">
        <f t="shared" si="838"/>
        <v>19208.199999999997</v>
      </c>
      <c r="BH681" s="8">
        <f t="shared" si="838"/>
        <v>130.41</v>
      </c>
      <c r="BI681" s="8">
        <f t="shared" si="838"/>
        <v>0</v>
      </c>
      <c r="BJ681" s="8">
        <f t="shared" si="838"/>
        <v>423.19</v>
      </c>
      <c r="BK681" s="8">
        <f t="shared" si="838"/>
        <v>0</v>
      </c>
      <c r="BM681" s="11">
        <f t="shared" si="732"/>
        <v>45233</v>
      </c>
      <c r="BN681" s="8">
        <f t="shared" si="839"/>
        <v>119</v>
      </c>
      <c r="BO681" s="8">
        <f t="shared" si="839"/>
        <v>9686.9</v>
      </c>
      <c r="BP681" s="8">
        <f t="shared" si="839"/>
        <v>96</v>
      </c>
      <c r="BQ681" s="8">
        <f t="shared" si="839"/>
        <v>0</v>
      </c>
      <c r="BR681" s="8">
        <f t="shared" si="839"/>
        <v>110</v>
      </c>
      <c r="BS681" s="8">
        <f t="shared" si="839"/>
        <v>0</v>
      </c>
      <c r="BU681" s="11">
        <f t="shared" si="733"/>
        <v>45233</v>
      </c>
      <c r="BV681" s="8">
        <f t="shared" si="840"/>
        <v>106</v>
      </c>
      <c r="BW681" s="8">
        <f t="shared" si="840"/>
        <v>12946.25</v>
      </c>
      <c r="BX681" s="8">
        <f t="shared" si="840"/>
        <v>113</v>
      </c>
      <c r="BY681" s="8">
        <f t="shared" si="840"/>
        <v>0</v>
      </c>
      <c r="BZ681" s="8">
        <f t="shared" si="840"/>
        <v>0</v>
      </c>
      <c r="CA681" s="8">
        <f t="shared" si="840"/>
        <v>4</v>
      </c>
      <c r="CC681" s="11">
        <f t="shared" si="734"/>
        <v>45233</v>
      </c>
      <c r="CD681" s="8">
        <f t="shared" si="841"/>
        <v>146</v>
      </c>
      <c r="CE681" s="8">
        <f t="shared" si="841"/>
        <v>17184.309999999998</v>
      </c>
      <c r="CF681" s="8">
        <f t="shared" si="841"/>
        <v>199.53</v>
      </c>
      <c r="CG681" s="8">
        <f t="shared" si="841"/>
        <v>771.93000000000006</v>
      </c>
      <c r="CH681" s="8">
        <f t="shared" si="841"/>
        <v>100</v>
      </c>
      <c r="CI681" s="8">
        <f t="shared" si="841"/>
        <v>2</v>
      </c>
      <c r="CK681" s="11">
        <f t="shared" si="735"/>
        <v>45233</v>
      </c>
      <c r="CL681" s="8">
        <f t="shared" si="842"/>
        <v>79</v>
      </c>
      <c r="CM681" s="8">
        <f t="shared" si="842"/>
        <v>5886.66</v>
      </c>
      <c r="CN681" s="8">
        <f t="shared" si="842"/>
        <v>0</v>
      </c>
      <c r="CO681" s="8">
        <f t="shared" si="842"/>
        <v>4.5</v>
      </c>
      <c r="CP681" s="8">
        <f t="shared" si="842"/>
        <v>30.129999999999995</v>
      </c>
      <c r="CQ681" s="8">
        <f t="shared" si="842"/>
        <v>0</v>
      </c>
      <c r="CS681" s="11">
        <f t="shared" si="736"/>
        <v>45233</v>
      </c>
      <c r="CT681" s="8">
        <f t="shared" si="843"/>
        <v>0</v>
      </c>
      <c r="CU681" s="8">
        <f t="shared" si="844"/>
        <v>0</v>
      </c>
      <c r="CV681" s="8">
        <f t="shared" si="845"/>
        <v>0</v>
      </c>
      <c r="CW681" s="8">
        <f t="shared" si="846"/>
        <v>0</v>
      </c>
      <c r="CX681" s="8">
        <f t="shared" si="847"/>
        <v>0</v>
      </c>
      <c r="CY681" s="8">
        <f t="shared" si="848"/>
        <v>0</v>
      </c>
      <c r="DA681" s="11">
        <f t="shared" si="737"/>
        <v>45233</v>
      </c>
      <c r="DB681" s="8">
        <f t="shared" si="849"/>
        <v>0</v>
      </c>
      <c r="DC681" s="8">
        <f t="shared" si="850"/>
        <v>0</v>
      </c>
      <c r="DD681" s="8">
        <f t="shared" si="851"/>
        <v>0</v>
      </c>
      <c r="DE681" s="8">
        <f t="shared" si="852"/>
        <v>0</v>
      </c>
      <c r="DF681" s="8">
        <f t="shared" si="853"/>
        <v>0</v>
      </c>
      <c r="DG681" s="8">
        <f t="shared" si="854"/>
        <v>0</v>
      </c>
      <c r="DI681" s="11">
        <f t="shared" si="738"/>
        <v>45233</v>
      </c>
      <c r="DJ681" s="8">
        <f t="shared" si="855"/>
        <v>0</v>
      </c>
      <c r="DK681" s="8">
        <f t="shared" si="856"/>
        <v>0</v>
      </c>
      <c r="DL681" s="8">
        <f t="shared" si="857"/>
        <v>0</v>
      </c>
      <c r="DM681" s="8">
        <f t="shared" si="858"/>
        <v>0</v>
      </c>
      <c r="DN681" s="8">
        <f t="shared" si="859"/>
        <v>0</v>
      </c>
      <c r="DO681" s="8">
        <f t="shared" si="860"/>
        <v>0</v>
      </c>
      <c r="DP681" s="56"/>
      <c r="DQ681" s="56"/>
      <c r="DR681" s="56"/>
      <c r="DS681" s="56"/>
    </row>
    <row r="682" spans="1:123" x14ac:dyDescent="0.3">
      <c r="A682" s="11">
        <f t="shared" si="724"/>
        <v>45234</v>
      </c>
      <c r="B682" s="8">
        <f t="shared" si="826"/>
        <v>161</v>
      </c>
      <c r="C682" s="8">
        <f t="shared" si="827"/>
        <v>21292.83</v>
      </c>
      <c r="D682" s="8">
        <f t="shared" si="828"/>
        <v>0</v>
      </c>
      <c r="E682" s="8">
        <f t="shared" si="829"/>
        <v>131</v>
      </c>
      <c r="F682" s="8">
        <f t="shared" si="830"/>
        <v>47</v>
      </c>
      <c r="G682" s="8">
        <f t="shared" si="831"/>
        <v>0</v>
      </c>
      <c r="I682" s="11">
        <f t="shared" si="725"/>
        <v>45234</v>
      </c>
      <c r="J682" s="8">
        <f t="shared" si="832"/>
        <v>226</v>
      </c>
      <c r="K682" s="8">
        <f t="shared" si="832"/>
        <v>41317.149999999994</v>
      </c>
      <c r="L682" s="8">
        <f t="shared" si="832"/>
        <v>58.95</v>
      </c>
      <c r="M682" s="8">
        <f t="shared" si="832"/>
        <v>0</v>
      </c>
      <c r="N682" s="8">
        <f t="shared" si="832"/>
        <v>24.75</v>
      </c>
      <c r="O682" s="8">
        <f t="shared" si="832"/>
        <v>0</v>
      </c>
      <c r="Q682" s="11">
        <f t="shared" si="726"/>
        <v>45234</v>
      </c>
      <c r="R682" s="8">
        <f t="shared" si="833"/>
        <v>138</v>
      </c>
      <c r="S682" s="8">
        <f t="shared" si="833"/>
        <v>13926.689999999999</v>
      </c>
      <c r="T682" s="8">
        <f t="shared" si="833"/>
        <v>80.5</v>
      </c>
      <c r="U682" s="8">
        <f t="shared" si="833"/>
        <v>0</v>
      </c>
      <c r="V682" s="8">
        <f t="shared" si="833"/>
        <v>0</v>
      </c>
      <c r="W682" s="8">
        <f t="shared" si="833"/>
        <v>3</v>
      </c>
      <c r="Y682" s="11">
        <f t="shared" si="727"/>
        <v>45234</v>
      </c>
      <c r="Z682" s="8">
        <f t="shared" si="834"/>
        <v>215</v>
      </c>
      <c r="AA682" s="8">
        <f t="shared" si="834"/>
        <v>25992.960000000003</v>
      </c>
      <c r="AB682" s="8">
        <f t="shared" si="834"/>
        <v>107.36000000000001</v>
      </c>
      <c r="AC682" s="8">
        <f t="shared" si="834"/>
        <v>0</v>
      </c>
      <c r="AD682" s="8">
        <f t="shared" si="834"/>
        <v>-110.47</v>
      </c>
      <c r="AE682" s="8">
        <f t="shared" si="834"/>
        <v>4</v>
      </c>
      <c r="AG682" s="11">
        <f t="shared" si="728"/>
        <v>45234</v>
      </c>
      <c r="AH682" s="8">
        <f t="shared" si="835"/>
        <v>108</v>
      </c>
      <c r="AI682" s="8">
        <f t="shared" si="835"/>
        <v>13036.75</v>
      </c>
      <c r="AJ682" s="8">
        <f t="shared" si="835"/>
        <v>31.46</v>
      </c>
      <c r="AK682" s="8">
        <f t="shared" si="835"/>
        <v>0</v>
      </c>
      <c r="AL682" s="8">
        <f t="shared" si="835"/>
        <v>110.18</v>
      </c>
      <c r="AM682" s="8">
        <f t="shared" si="835"/>
        <v>3</v>
      </c>
      <c r="AO682" s="11">
        <f t="shared" si="729"/>
        <v>45234</v>
      </c>
      <c r="AP682" s="8">
        <f t="shared" si="836"/>
        <v>244</v>
      </c>
      <c r="AQ682" s="8">
        <f t="shared" si="836"/>
        <v>20109.16</v>
      </c>
      <c r="AR682" s="8">
        <f t="shared" si="836"/>
        <v>0</v>
      </c>
      <c r="AS682" s="8">
        <f t="shared" si="836"/>
        <v>97.5</v>
      </c>
      <c r="AT682" s="8">
        <f t="shared" si="836"/>
        <v>36.930000000000007</v>
      </c>
      <c r="AU682" s="8">
        <f t="shared" si="836"/>
        <v>5</v>
      </c>
      <c r="AW682" s="11">
        <f t="shared" si="730"/>
        <v>45234</v>
      </c>
      <c r="AX682" s="8">
        <f t="shared" si="837"/>
        <v>184</v>
      </c>
      <c r="AY682" s="8">
        <f t="shared" si="837"/>
        <v>22889.25</v>
      </c>
      <c r="AZ682" s="8">
        <f t="shared" si="837"/>
        <v>90.5</v>
      </c>
      <c r="BA682" s="8">
        <f t="shared" si="837"/>
        <v>0</v>
      </c>
      <c r="BB682" s="8">
        <f t="shared" si="837"/>
        <v>75</v>
      </c>
      <c r="BC682" s="8">
        <f t="shared" si="837"/>
        <v>0</v>
      </c>
      <c r="BE682" s="11">
        <f t="shared" si="731"/>
        <v>45234</v>
      </c>
      <c r="BF682" s="8">
        <f t="shared" si="838"/>
        <v>218</v>
      </c>
      <c r="BG682" s="8">
        <f t="shared" si="838"/>
        <v>25196.78</v>
      </c>
      <c r="BH682" s="8">
        <f t="shared" si="838"/>
        <v>158.72999999999999</v>
      </c>
      <c r="BI682" s="8">
        <f t="shared" si="838"/>
        <v>0</v>
      </c>
      <c r="BJ682" s="8">
        <f t="shared" si="838"/>
        <v>607.04999999999995</v>
      </c>
      <c r="BK682" s="8">
        <f t="shared" si="838"/>
        <v>2</v>
      </c>
      <c r="BM682" s="11">
        <f t="shared" si="732"/>
        <v>45234</v>
      </c>
      <c r="BN682" s="8">
        <f t="shared" si="839"/>
        <v>157</v>
      </c>
      <c r="BO682" s="8">
        <f t="shared" si="839"/>
        <v>12829.2</v>
      </c>
      <c r="BP682" s="8">
        <f t="shared" si="839"/>
        <v>124</v>
      </c>
      <c r="BQ682" s="8">
        <f t="shared" si="839"/>
        <v>0</v>
      </c>
      <c r="BR682" s="8">
        <f t="shared" si="839"/>
        <v>180</v>
      </c>
      <c r="BS682" s="8">
        <f t="shared" si="839"/>
        <v>0</v>
      </c>
      <c r="BU682" s="11">
        <f t="shared" si="733"/>
        <v>45234</v>
      </c>
      <c r="BV682" s="8">
        <f t="shared" si="840"/>
        <v>143</v>
      </c>
      <c r="BW682" s="8">
        <f t="shared" si="840"/>
        <v>17031.23</v>
      </c>
      <c r="BX682" s="8">
        <f t="shared" si="840"/>
        <v>156</v>
      </c>
      <c r="BY682" s="8">
        <f t="shared" si="840"/>
        <v>0</v>
      </c>
      <c r="BZ682" s="8">
        <f t="shared" si="840"/>
        <v>0</v>
      </c>
      <c r="CA682" s="8">
        <f t="shared" si="840"/>
        <v>5</v>
      </c>
      <c r="CC682" s="11">
        <f t="shared" si="734"/>
        <v>45234</v>
      </c>
      <c r="CD682" s="8">
        <f t="shared" si="841"/>
        <v>190</v>
      </c>
      <c r="CE682" s="8">
        <f t="shared" si="841"/>
        <v>22375.229999999996</v>
      </c>
      <c r="CF682" s="8">
        <f t="shared" si="841"/>
        <v>258.52999999999997</v>
      </c>
      <c r="CG682" s="8">
        <f t="shared" si="841"/>
        <v>1139.6600000000001</v>
      </c>
      <c r="CH682" s="8">
        <f t="shared" si="841"/>
        <v>100</v>
      </c>
      <c r="CI682" s="8">
        <f t="shared" si="841"/>
        <v>3</v>
      </c>
      <c r="CK682" s="11">
        <f t="shared" si="735"/>
        <v>45234</v>
      </c>
      <c r="CL682" s="8">
        <f t="shared" si="842"/>
        <v>103</v>
      </c>
      <c r="CM682" s="8">
        <f t="shared" si="842"/>
        <v>7826.5599999999995</v>
      </c>
      <c r="CN682" s="8">
        <f t="shared" si="842"/>
        <v>0</v>
      </c>
      <c r="CO682" s="8">
        <f t="shared" si="842"/>
        <v>8.5</v>
      </c>
      <c r="CP682" s="8">
        <f t="shared" si="842"/>
        <v>30.129999999999995</v>
      </c>
      <c r="CQ682" s="8">
        <f t="shared" si="842"/>
        <v>0</v>
      </c>
      <c r="CS682" s="11">
        <f t="shared" si="736"/>
        <v>45234</v>
      </c>
      <c r="CT682" s="8">
        <f t="shared" si="843"/>
        <v>0</v>
      </c>
      <c r="CU682" s="8">
        <f t="shared" si="844"/>
        <v>0</v>
      </c>
      <c r="CV682" s="8">
        <f t="shared" si="845"/>
        <v>0</v>
      </c>
      <c r="CW682" s="8">
        <f t="shared" si="846"/>
        <v>0</v>
      </c>
      <c r="CX682" s="8">
        <f t="shared" si="847"/>
        <v>0</v>
      </c>
      <c r="CY682" s="8">
        <f t="shared" si="848"/>
        <v>0</v>
      </c>
      <c r="DA682" s="11">
        <f t="shared" si="737"/>
        <v>45234</v>
      </c>
      <c r="DB682" s="8">
        <f t="shared" si="849"/>
        <v>0</v>
      </c>
      <c r="DC682" s="8">
        <f t="shared" si="850"/>
        <v>0</v>
      </c>
      <c r="DD682" s="8">
        <f t="shared" si="851"/>
        <v>0</v>
      </c>
      <c r="DE682" s="8">
        <f t="shared" si="852"/>
        <v>0</v>
      </c>
      <c r="DF682" s="8">
        <f t="shared" si="853"/>
        <v>0</v>
      </c>
      <c r="DG682" s="8">
        <f t="shared" si="854"/>
        <v>0</v>
      </c>
      <c r="DI682" s="11">
        <f t="shared" si="738"/>
        <v>45234</v>
      </c>
      <c r="DJ682" s="8">
        <f t="shared" si="855"/>
        <v>0</v>
      </c>
      <c r="DK682" s="8">
        <f t="shared" si="856"/>
        <v>0</v>
      </c>
      <c r="DL682" s="8">
        <f t="shared" si="857"/>
        <v>0</v>
      </c>
      <c r="DM682" s="8">
        <f t="shared" si="858"/>
        <v>0</v>
      </c>
      <c r="DN682" s="8">
        <f t="shared" si="859"/>
        <v>0</v>
      </c>
      <c r="DO682" s="8">
        <f t="shared" si="860"/>
        <v>0</v>
      </c>
      <c r="DP682" s="56"/>
      <c r="DQ682" s="56"/>
      <c r="DR682" s="56"/>
      <c r="DS682" s="56"/>
    </row>
    <row r="683" spans="1:123" x14ac:dyDescent="0.3">
      <c r="A683" s="11">
        <f t="shared" si="724"/>
        <v>45235</v>
      </c>
      <c r="B683" s="8">
        <f t="shared" si="826"/>
        <v>195</v>
      </c>
      <c r="C683" s="8">
        <f t="shared" si="827"/>
        <v>25307.100000000002</v>
      </c>
      <c r="D683" s="8">
        <f t="shared" si="828"/>
        <v>0</v>
      </c>
      <c r="E683" s="8">
        <f t="shared" si="829"/>
        <v>177</v>
      </c>
      <c r="F683" s="8">
        <f t="shared" si="830"/>
        <v>47</v>
      </c>
      <c r="G683" s="8">
        <f t="shared" si="831"/>
        <v>0</v>
      </c>
      <c r="I683" s="11">
        <f t="shared" si="725"/>
        <v>45235</v>
      </c>
      <c r="J683" s="8">
        <f t="shared" si="832"/>
        <v>267</v>
      </c>
      <c r="K683" s="8">
        <f t="shared" si="832"/>
        <v>48465.499999999993</v>
      </c>
      <c r="L683" s="8">
        <f t="shared" si="832"/>
        <v>74.28</v>
      </c>
      <c r="M683" s="8">
        <f t="shared" si="832"/>
        <v>0</v>
      </c>
      <c r="N683" s="8">
        <f t="shared" si="832"/>
        <v>24.75</v>
      </c>
      <c r="O683" s="8">
        <f t="shared" si="832"/>
        <v>0</v>
      </c>
      <c r="Q683" s="11">
        <f t="shared" si="726"/>
        <v>45235</v>
      </c>
      <c r="R683" s="8">
        <f t="shared" si="833"/>
        <v>160</v>
      </c>
      <c r="S683" s="8">
        <f t="shared" si="833"/>
        <v>16017.589999999998</v>
      </c>
      <c r="T683" s="8">
        <f t="shared" si="833"/>
        <v>101</v>
      </c>
      <c r="U683" s="8">
        <f t="shared" si="833"/>
        <v>0</v>
      </c>
      <c r="V683" s="8">
        <f t="shared" si="833"/>
        <v>0</v>
      </c>
      <c r="W683" s="8">
        <f t="shared" si="833"/>
        <v>4</v>
      </c>
      <c r="Y683" s="11">
        <f t="shared" si="727"/>
        <v>45235</v>
      </c>
      <c r="Z683" s="8">
        <f t="shared" si="834"/>
        <v>257</v>
      </c>
      <c r="AA683" s="8">
        <f t="shared" si="834"/>
        <v>30642.180000000004</v>
      </c>
      <c r="AB683" s="8">
        <f t="shared" si="834"/>
        <v>146.22000000000003</v>
      </c>
      <c r="AC683" s="8">
        <f t="shared" si="834"/>
        <v>0</v>
      </c>
      <c r="AD683" s="8">
        <f t="shared" si="834"/>
        <v>-105.52</v>
      </c>
      <c r="AE683" s="8">
        <f t="shared" si="834"/>
        <v>5</v>
      </c>
      <c r="AG683" s="11">
        <f t="shared" si="728"/>
        <v>45235</v>
      </c>
      <c r="AH683" s="8">
        <f t="shared" si="835"/>
        <v>124</v>
      </c>
      <c r="AI683" s="8">
        <f t="shared" si="835"/>
        <v>15107.25</v>
      </c>
      <c r="AJ683" s="8">
        <f t="shared" si="835"/>
        <v>36.090000000000003</v>
      </c>
      <c r="AK683" s="8">
        <f t="shared" si="835"/>
        <v>0</v>
      </c>
      <c r="AL683" s="8">
        <f t="shared" si="835"/>
        <v>134.93</v>
      </c>
      <c r="AM683" s="8">
        <f t="shared" si="835"/>
        <v>4</v>
      </c>
      <c r="AO683" s="11">
        <f t="shared" si="729"/>
        <v>45235</v>
      </c>
      <c r="AP683" s="8">
        <f t="shared" si="836"/>
        <v>298</v>
      </c>
      <c r="AQ683" s="8">
        <f t="shared" si="836"/>
        <v>24227.64</v>
      </c>
      <c r="AR683" s="8">
        <f t="shared" si="836"/>
        <v>0</v>
      </c>
      <c r="AS683" s="8">
        <f t="shared" si="836"/>
        <v>135.5</v>
      </c>
      <c r="AT683" s="8">
        <f t="shared" si="836"/>
        <v>36.930000000000007</v>
      </c>
      <c r="AU683" s="8">
        <f t="shared" si="836"/>
        <v>19</v>
      </c>
      <c r="AW683" s="11">
        <f t="shared" si="730"/>
        <v>45235</v>
      </c>
      <c r="AX683" s="8">
        <f t="shared" si="837"/>
        <v>217</v>
      </c>
      <c r="AY683" s="8">
        <f t="shared" si="837"/>
        <v>27129.81</v>
      </c>
      <c r="AZ683" s="8">
        <f t="shared" si="837"/>
        <v>94.66</v>
      </c>
      <c r="BA683" s="8">
        <f t="shared" si="837"/>
        <v>0</v>
      </c>
      <c r="BB683" s="8">
        <f t="shared" si="837"/>
        <v>75</v>
      </c>
      <c r="BC683" s="8">
        <f t="shared" si="837"/>
        <v>0</v>
      </c>
      <c r="BE683" s="11">
        <f t="shared" si="731"/>
        <v>45235</v>
      </c>
      <c r="BF683" s="8">
        <f t="shared" si="838"/>
        <v>265</v>
      </c>
      <c r="BG683" s="8">
        <f t="shared" si="838"/>
        <v>30371.14</v>
      </c>
      <c r="BH683" s="8">
        <f t="shared" si="838"/>
        <v>188.42999999999998</v>
      </c>
      <c r="BI683" s="8">
        <f t="shared" si="838"/>
        <v>0</v>
      </c>
      <c r="BJ683" s="8">
        <f t="shared" si="838"/>
        <v>766.05</v>
      </c>
      <c r="BK683" s="8">
        <f t="shared" si="838"/>
        <v>2</v>
      </c>
      <c r="BM683" s="11">
        <f t="shared" si="732"/>
        <v>45235</v>
      </c>
      <c r="BN683" s="8">
        <f t="shared" si="839"/>
        <v>192</v>
      </c>
      <c r="BO683" s="8">
        <f t="shared" si="839"/>
        <v>15596.140000000001</v>
      </c>
      <c r="BP683" s="8">
        <f t="shared" si="839"/>
        <v>163</v>
      </c>
      <c r="BQ683" s="8">
        <f t="shared" si="839"/>
        <v>0</v>
      </c>
      <c r="BR683" s="8">
        <f t="shared" si="839"/>
        <v>180</v>
      </c>
      <c r="BS683" s="8">
        <f t="shared" si="839"/>
        <v>0</v>
      </c>
      <c r="BU683" s="11">
        <f t="shared" si="733"/>
        <v>45235</v>
      </c>
      <c r="BV683" s="8">
        <f t="shared" si="840"/>
        <v>158</v>
      </c>
      <c r="BW683" s="8">
        <f t="shared" si="840"/>
        <v>18733.64</v>
      </c>
      <c r="BX683" s="8">
        <f t="shared" si="840"/>
        <v>158</v>
      </c>
      <c r="BY683" s="8">
        <f t="shared" si="840"/>
        <v>0</v>
      </c>
      <c r="BZ683" s="8">
        <f t="shared" si="840"/>
        <v>0</v>
      </c>
      <c r="CA683" s="8">
        <f t="shared" si="840"/>
        <v>6</v>
      </c>
      <c r="CC683" s="11">
        <f t="shared" si="734"/>
        <v>45235</v>
      </c>
      <c r="CD683" s="8">
        <f t="shared" si="841"/>
        <v>214</v>
      </c>
      <c r="CE683" s="8">
        <f t="shared" si="841"/>
        <v>24938.169999999995</v>
      </c>
      <c r="CF683" s="8">
        <f t="shared" si="841"/>
        <v>288.02999999999997</v>
      </c>
      <c r="CG683" s="8">
        <f t="shared" si="841"/>
        <v>1214.6600000000001</v>
      </c>
      <c r="CH683" s="8">
        <f t="shared" si="841"/>
        <v>200</v>
      </c>
      <c r="CI683" s="8">
        <f t="shared" si="841"/>
        <v>9</v>
      </c>
      <c r="CK683" s="11">
        <f t="shared" si="735"/>
        <v>45235</v>
      </c>
      <c r="CL683" s="8">
        <f t="shared" si="842"/>
        <v>123</v>
      </c>
      <c r="CM683" s="8">
        <f t="shared" si="842"/>
        <v>9356.34</v>
      </c>
      <c r="CN683" s="8">
        <f t="shared" si="842"/>
        <v>0</v>
      </c>
      <c r="CO683" s="8">
        <f t="shared" si="842"/>
        <v>10.5</v>
      </c>
      <c r="CP683" s="8">
        <f t="shared" si="842"/>
        <v>55.129999999999995</v>
      </c>
      <c r="CQ683" s="8">
        <f t="shared" si="842"/>
        <v>0</v>
      </c>
      <c r="CS683" s="11">
        <f t="shared" si="736"/>
        <v>45235</v>
      </c>
      <c r="CT683" s="8">
        <f t="shared" si="843"/>
        <v>0</v>
      </c>
      <c r="CU683" s="8">
        <f t="shared" si="844"/>
        <v>0</v>
      </c>
      <c r="CV683" s="8">
        <f t="shared" si="845"/>
        <v>0</v>
      </c>
      <c r="CW683" s="8">
        <f t="shared" si="846"/>
        <v>0</v>
      </c>
      <c r="CX683" s="8">
        <f t="shared" si="847"/>
        <v>0</v>
      </c>
      <c r="CY683" s="8">
        <f t="shared" si="848"/>
        <v>0</v>
      </c>
      <c r="DA683" s="11">
        <f t="shared" si="737"/>
        <v>45235</v>
      </c>
      <c r="DB683" s="8">
        <f t="shared" si="849"/>
        <v>0</v>
      </c>
      <c r="DC683" s="8">
        <f t="shared" si="850"/>
        <v>0</v>
      </c>
      <c r="DD683" s="8">
        <f t="shared" si="851"/>
        <v>0</v>
      </c>
      <c r="DE683" s="8">
        <f t="shared" si="852"/>
        <v>0</v>
      </c>
      <c r="DF683" s="8">
        <f t="shared" si="853"/>
        <v>0</v>
      </c>
      <c r="DG683" s="8">
        <f t="shared" si="854"/>
        <v>0</v>
      </c>
      <c r="DI683" s="11">
        <f t="shared" si="738"/>
        <v>45235</v>
      </c>
      <c r="DJ683" s="8">
        <f t="shared" si="855"/>
        <v>0</v>
      </c>
      <c r="DK683" s="8">
        <f t="shared" si="856"/>
        <v>0</v>
      </c>
      <c r="DL683" s="8">
        <f t="shared" si="857"/>
        <v>0</v>
      </c>
      <c r="DM683" s="8">
        <f t="shared" si="858"/>
        <v>0</v>
      </c>
      <c r="DN683" s="8">
        <f t="shared" si="859"/>
        <v>0</v>
      </c>
      <c r="DO683" s="8">
        <f t="shared" si="860"/>
        <v>0</v>
      </c>
      <c r="DP683" s="56"/>
      <c r="DQ683" s="56"/>
      <c r="DR683" s="56"/>
      <c r="DS683" s="56"/>
    </row>
    <row r="684" spans="1:123" x14ac:dyDescent="0.3">
      <c r="A684" s="11">
        <f t="shared" si="724"/>
        <v>45236</v>
      </c>
      <c r="B684" s="8">
        <f t="shared" si="826"/>
        <v>239</v>
      </c>
      <c r="C684" s="8">
        <f t="shared" si="827"/>
        <v>30494.54</v>
      </c>
      <c r="D684" s="8">
        <f t="shared" si="828"/>
        <v>0</v>
      </c>
      <c r="E684" s="8">
        <f t="shared" si="829"/>
        <v>195</v>
      </c>
      <c r="F684" s="8">
        <f t="shared" si="830"/>
        <v>22.7</v>
      </c>
      <c r="G684" s="8">
        <f t="shared" si="831"/>
        <v>0</v>
      </c>
      <c r="I684" s="11">
        <f t="shared" si="725"/>
        <v>45236</v>
      </c>
      <c r="J684" s="8">
        <f t="shared" si="832"/>
        <v>329</v>
      </c>
      <c r="K684" s="8">
        <f t="shared" si="832"/>
        <v>61358.62999999999</v>
      </c>
      <c r="L684" s="8">
        <f t="shared" si="832"/>
        <v>96.460000000000008</v>
      </c>
      <c r="M684" s="8">
        <f t="shared" si="832"/>
        <v>0</v>
      </c>
      <c r="N684" s="8">
        <f t="shared" si="832"/>
        <v>24.75</v>
      </c>
      <c r="O684" s="8">
        <f t="shared" si="832"/>
        <v>0</v>
      </c>
      <c r="Q684" s="11">
        <f t="shared" si="726"/>
        <v>45236</v>
      </c>
      <c r="R684" s="8">
        <f t="shared" si="833"/>
        <v>189</v>
      </c>
      <c r="S684" s="8">
        <f t="shared" si="833"/>
        <v>19070.309999999998</v>
      </c>
      <c r="T684" s="8">
        <f t="shared" si="833"/>
        <v>143.30000000000001</v>
      </c>
      <c r="U684" s="8">
        <f t="shared" si="833"/>
        <v>0</v>
      </c>
      <c r="V684" s="8">
        <f t="shared" si="833"/>
        <v>0</v>
      </c>
      <c r="W684" s="8">
        <f t="shared" si="833"/>
        <v>5</v>
      </c>
      <c r="Y684" s="11">
        <f t="shared" si="727"/>
        <v>45236</v>
      </c>
      <c r="Z684" s="8">
        <f t="shared" si="834"/>
        <v>301</v>
      </c>
      <c r="AA684" s="8">
        <f t="shared" si="834"/>
        <v>36235.230000000003</v>
      </c>
      <c r="AB684" s="8">
        <f t="shared" si="834"/>
        <v>147.15000000000003</v>
      </c>
      <c r="AC684" s="8">
        <f t="shared" si="834"/>
        <v>0</v>
      </c>
      <c r="AD684" s="8">
        <f t="shared" si="834"/>
        <v>42.290000000000006</v>
      </c>
      <c r="AE684" s="8">
        <f t="shared" si="834"/>
        <v>6</v>
      </c>
      <c r="AG684" s="11">
        <f t="shared" si="728"/>
        <v>45236</v>
      </c>
      <c r="AH684" s="8">
        <f t="shared" si="835"/>
        <v>150</v>
      </c>
      <c r="AI684" s="8">
        <f t="shared" si="835"/>
        <v>18678.72</v>
      </c>
      <c r="AJ684" s="8">
        <f t="shared" si="835"/>
        <v>36.090000000000003</v>
      </c>
      <c r="AK684" s="8">
        <f t="shared" si="835"/>
        <v>0</v>
      </c>
      <c r="AL684" s="8">
        <f t="shared" si="835"/>
        <v>113.67</v>
      </c>
      <c r="AM684" s="8">
        <f t="shared" si="835"/>
        <v>5</v>
      </c>
      <c r="AO684" s="11">
        <f t="shared" si="729"/>
        <v>45236</v>
      </c>
      <c r="AP684" s="8">
        <f t="shared" si="836"/>
        <v>368</v>
      </c>
      <c r="AQ684" s="8">
        <f t="shared" si="836"/>
        <v>30217.489999999998</v>
      </c>
      <c r="AR684" s="8">
        <f t="shared" si="836"/>
        <v>0</v>
      </c>
      <c r="AS684" s="8">
        <f t="shared" si="836"/>
        <v>196.5</v>
      </c>
      <c r="AT684" s="8">
        <f t="shared" si="836"/>
        <v>36.930000000000007</v>
      </c>
      <c r="AU684" s="8">
        <f t="shared" si="836"/>
        <v>24</v>
      </c>
      <c r="AW684" s="11">
        <f t="shared" si="730"/>
        <v>45236</v>
      </c>
      <c r="AX684" s="8">
        <f t="shared" si="837"/>
        <v>275</v>
      </c>
      <c r="AY684" s="8">
        <f t="shared" si="837"/>
        <v>35019.19</v>
      </c>
      <c r="AZ684" s="8">
        <f t="shared" si="837"/>
        <v>144.55000000000001</v>
      </c>
      <c r="BA684" s="8">
        <f t="shared" si="837"/>
        <v>0</v>
      </c>
      <c r="BB684" s="8">
        <f t="shared" si="837"/>
        <v>124.1</v>
      </c>
      <c r="BC684" s="8">
        <f t="shared" si="837"/>
        <v>0</v>
      </c>
      <c r="BE684" s="11">
        <f t="shared" si="731"/>
        <v>45236</v>
      </c>
      <c r="BF684" s="8">
        <f t="shared" si="838"/>
        <v>327</v>
      </c>
      <c r="BG684" s="8">
        <f t="shared" si="838"/>
        <v>37802.269999999997</v>
      </c>
      <c r="BH684" s="8">
        <f t="shared" si="838"/>
        <v>231.11999999999998</v>
      </c>
      <c r="BI684" s="8">
        <f t="shared" si="838"/>
        <v>0</v>
      </c>
      <c r="BJ684" s="8">
        <f t="shared" si="838"/>
        <v>830.9</v>
      </c>
      <c r="BK684" s="8">
        <f t="shared" si="838"/>
        <v>2</v>
      </c>
      <c r="BM684" s="11">
        <f t="shared" si="732"/>
        <v>45236</v>
      </c>
      <c r="BN684" s="8">
        <f t="shared" si="839"/>
        <v>228</v>
      </c>
      <c r="BO684" s="8">
        <f t="shared" si="839"/>
        <v>18623.010000000002</v>
      </c>
      <c r="BP684" s="8">
        <f t="shared" si="839"/>
        <v>171</v>
      </c>
      <c r="BQ684" s="8">
        <f t="shared" si="839"/>
        <v>0</v>
      </c>
      <c r="BR684" s="8">
        <f t="shared" si="839"/>
        <v>180</v>
      </c>
      <c r="BS684" s="8">
        <f t="shared" si="839"/>
        <v>0</v>
      </c>
      <c r="BU684" s="11">
        <f t="shared" si="733"/>
        <v>45236</v>
      </c>
      <c r="BV684" s="8">
        <f t="shared" si="840"/>
        <v>187</v>
      </c>
      <c r="BW684" s="8">
        <f t="shared" si="840"/>
        <v>22165.85</v>
      </c>
      <c r="BX684" s="8">
        <f t="shared" si="840"/>
        <v>173</v>
      </c>
      <c r="BY684" s="8">
        <f t="shared" si="840"/>
        <v>0</v>
      </c>
      <c r="BZ684" s="8">
        <f t="shared" si="840"/>
        <v>0</v>
      </c>
      <c r="CA684" s="8">
        <f t="shared" si="840"/>
        <v>7</v>
      </c>
      <c r="CC684" s="11">
        <f t="shared" si="734"/>
        <v>45236</v>
      </c>
      <c r="CD684" s="8">
        <f t="shared" si="841"/>
        <v>255</v>
      </c>
      <c r="CE684" s="8">
        <f t="shared" si="841"/>
        <v>29434.059999999994</v>
      </c>
      <c r="CF684" s="8">
        <f t="shared" si="841"/>
        <v>369.04999999999995</v>
      </c>
      <c r="CG684" s="8">
        <f t="shared" si="841"/>
        <v>1244.6600000000001</v>
      </c>
      <c r="CH684" s="8">
        <f t="shared" si="841"/>
        <v>200</v>
      </c>
      <c r="CI684" s="8">
        <f t="shared" si="841"/>
        <v>10</v>
      </c>
      <c r="CK684" s="11">
        <f t="shared" si="735"/>
        <v>45236</v>
      </c>
      <c r="CL684" s="8">
        <f t="shared" si="842"/>
        <v>145</v>
      </c>
      <c r="CM684" s="8">
        <f t="shared" si="842"/>
        <v>10998.43</v>
      </c>
      <c r="CN684" s="8">
        <f t="shared" si="842"/>
        <v>0</v>
      </c>
      <c r="CO684" s="8">
        <f t="shared" si="842"/>
        <v>14.5</v>
      </c>
      <c r="CP684" s="8">
        <f t="shared" si="842"/>
        <v>177.13</v>
      </c>
      <c r="CQ684" s="8">
        <f t="shared" si="842"/>
        <v>1</v>
      </c>
      <c r="CS684" s="11">
        <f t="shared" si="736"/>
        <v>45236</v>
      </c>
      <c r="CT684" s="8">
        <f t="shared" si="843"/>
        <v>0</v>
      </c>
      <c r="CU684" s="8">
        <f t="shared" si="844"/>
        <v>0</v>
      </c>
      <c r="CV684" s="8">
        <f t="shared" si="845"/>
        <v>0</v>
      </c>
      <c r="CW684" s="8">
        <f t="shared" si="846"/>
        <v>0</v>
      </c>
      <c r="CX684" s="8">
        <f t="shared" si="847"/>
        <v>0</v>
      </c>
      <c r="CY684" s="8">
        <f t="shared" si="848"/>
        <v>0</v>
      </c>
      <c r="DA684" s="11">
        <f t="shared" si="737"/>
        <v>45236</v>
      </c>
      <c r="DB684" s="8">
        <f t="shared" si="849"/>
        <v>0</v>
      </c>
      <c r="DC684" s="8">
        <f t="shared" si="850"/>
        <v>0</v>
      </c>
      <c r="DD684" s="8">
        <f t="shared" si="851"/>
        <v>0</v>
      </c>
      <c r="DE684" s="8">
        <f t="shared" si="852"/>
        <v>0</v>
      </c>
      <c r="DF684" s="8">
        <f t="shared" si="853"/>
        <v>0</v>
      </c>
      <c r="DG684" s="8">
        <f t="shared" si="854"/>
        <v>0</v>
      </c>
      <c r="DI684" s="11">
        <f t="shared" si="738"/>
        <v>45236</v>
      </c>
      <c r="DJ684" s="8">
        <f t="shared" si="855"/>
        <v>0</v>
      </c>
      <c r="DK684" s="8">
        <f t="shared" si="856"/>
        <v>0</v>
      </c>
      <c r="DL684" s="8">
        <f t="shared" si="857"/>
        <v>0</v>
      </c>
      <c r="DM684" s="8">
        <f t="shared" si="858"/>
        <v>0</v>
      </c>
      <c r="DN684" s="8">
        <f t="shared" si="859"/>
        <v>0</v>
      </c>
      <c r="DO684" s="8">
        <f t="shared" si="860"/>
        <v>0</v>
      </c>
      <c r="DP684" s="56"/>
      <c r="DQ684" s="56"/>
      <c r="DR684" s="56"/>
      <c r="DS684" s="56"/>
    </row>
    <row r="685" spans="1:123" x14ac:dyDescent="0.3">
      <c r="A685" s="11">
        <f t="shared" si="724"/>
        <v>45237</v>
      </c>
      <c r="B685" s="8">
        <f t="shared" si="826"/>
        <v>289</v>
      </c>
      <c r="C685" s="8">
        <f t="shared" si="827"/>
        <v>37209.06</v>
      </c>
      <c r="D685" s="8">
        <f t="shared" si="828"/>
        <v>0</v>
      </c>
      <c r="E685" s="8">
        <f t="shared" si="829"/>
        <v>235</v>
      </c>
      <c r="F685" s="8">
        <f t="shared" si="830"/>
        <v>622.70000000000005</v>
      </c>
      <c r="G685" s="8">
        <f t="shared" si="831"/>
        <v>0</v>
      </c>
      <c r="I685" s="11">
        <f t="shared" si="725"/>
        <v>45237</v>
      </c>
      <c r="J685" s="8">
        <f t="shared" si="832"/>
        <v>398</v>
      </c>
      <c r="K685" s="8">
        <f t="shared" si="832"/>
        <v>75832.489999999991</v>
      </c>
      <c r="L685" s="8">
        <f t="shared" si="832"/>
        <v>125.46000000000001</v>
      </c>
      <c r="M685" s="8">
        <f t="shared" si="832"/>
        <v>0</v>
      </c>
      <c r="N685" s="8">
        <f t="shared" si="832"/>
        <v>24.75</v>
      </c>
      <c r="O685" s="8">
        <f t="shared" si="832"/>
        <v>0</v>
      </c>
      <c r="Q685" s="11">
        <f t="shared" si="726"/>
        <v>45237</v>
      </c>
      <c r="R685" s="8">
        <f t="shared" si="833"/>
        <v>219</v>
      </c>
      <c r="S685" s="8">
        <f t="shared" si="833"/>
        <v>22259.21</v>
      </c>
      <c r="T685" s="8">
        <f t="shared" si="833"/>
        <v>168.3</v>
      </c>
      <c r="U685" s="8">
        <f t="shared" si="833"/>
        <v>0</v>
      </c>
      <c r="V685" s="8">
        <f t="shared" si="833"/>
        <v>0</v>
      </c>
      <c r="W685" s="8">
        <f t="shared" si="833"/>
        <v>6</v>
      </c>
      <c r="Y685" s="11">
        <f t="shared" si="727"/>
        <v>45237</v>
      </c>
      <c r="Z685" s="8">
        <f t="shared" si="834"/>
        <v>356</v>
      </c>
      <c r="AA685" s="8">
        <f t="shared" si="834"/>
        <v>43157.9</v>
      </c>
      <c r="AB685" s="8">
        <f t="shared" si="834"/>
        <v>173.07000000000005</v>
      </c>
      <c r="AC685" s="8">
        <f t="shared" si="834"/>
        <v>0</v>
      </c>
      <c r="AD685" s="8">
        <f t="shared" si="834"/>
        <v>42.290000000000006</v>
      </c>
      <c r="AE685" s="8">
        <f t="shared" si="834"/>
        <v>7</v>
      </c>
      <c r="AG685" s="11">
        <f t="shared" si="728"/>
        <v>45237</v>
      </c>
      <c r="AH685" s="8">
        <f t="shared" si="835"/>
        <v>178</v>
      </c>
      <c r="AI685" s="8">
        <f t="shared" si="835"/>
        <v>22444.230000000003</v>
      </c>
      <c r="AJ685" s="8">
        <f t="shared" si="835"/>
        <v>-143.44</v>
      </c>
      <c r="AK685" s="8">
        <f t="shared" si="835"/>
        <v>0</v>
      </c>
      <c r="AL685" s="8">
        <f t="shared" si="835"/>
        <v>420.67</v>
      </c>
      <c r="AM685" s="8">
        <f t="shared" si="835"/>
        <v>6</v>
      </c>
      <c r="AO685" s="11">
        <f t="shared" si="729"/>
        <v>45237</v>
      </c>
      <c r="AP685" s="8">
        <f t="shared" si="836"/>
        <v>439</v>
      </c>
      <c r="AQ685" s="8">
        <f t="shared" si="836"/>
        <v>36685.31</v>
      </c>
      <c r="AR685" s="8">
        <f t="shared" si="836"/>
        <v>0</v>
      </c>
      <c r="AS685" s="8">
        <f t="shared" si="836"/>
        <v>255.5</v>
      </c>
      <c r="AT685" s="8">
        <f t="shared" si="836"/>
        <v>36.930000000000007</v>
      </c>
      <c r="AU685" s="8">
        <f t="shared" si="836"/>
        <v>27</v>
      </c>
      <c r="AW685" s="11">
        <f t="shared" si="730"/>
        <v>45237</v>
      </c>
      <c r="AX685" s="8">
        <f t="shared" si="837"/>
        <v>349</v>
      </c>
      <c r="AY685" s="8">
        <f t="shared" si="837"/>
        <v>47131.450000000004</v>
      </c>
      <c r="AZ685" s="8">
        <f t="shared" si="837"/>
        <v>189.8</v>
      </c>
      <c r="BA685" s="8">
        <f t="shared" si="837"/>
        <v>0</v>
      </c>
      <c r="BB685" s="8">
        <f t="shared" si="837"/>
        <v>124.1</v>
      </c>
      <c r="BC685" s="8">
        <f t="shared" si="837"/>
        <v>0</v>
      </c>
      <c r="BE685" s="11">
        <f t="shared" si="731"/>
        <v>45237</v>
      </c>
      <c r="BF685" s="8">
        <f t="shared" si="838"/>
        <v>392</v>
      </c>
      <c r="BG685" s="8">
        <f t="shared" si="838"/>
        <v>45408.039999999994</v>
      </c>
      <c r="BH685" s="8">
        <f t="shared" si="838"/>
        <v>250.60999999999999</v>
      </c>
      <c r="BI685" s="8">
        <f t="shared" si="838"/>
        <v>0</v>
      </c>
      <c r="BJ685" s="8">
        <f t="shared" si="838"/>
        <v>910.85</v>
      </c>
      <c r="BK685" s="8">
        <f t="shared" si="838"/>
        <v>2</v>
      </c>
      <c r="BM685" s="11">
        <f t="shared" si="732"/>
        <v>45237</v>
      </c>
      <c r="BN685" s="8">
        <f t="shared" si="839"/>
        <v>257</v>
      </c>
      <c r="BO685" s="8">
        <f t="shared" si="839"/>
        <v>20778.550000000003</v>
      </c>
      <c r="BP685" s="8">
        <f t="shared" si="839"/>
        <v>179</v>
      </c>
      <c r="BQ685" s="8">
        <f t="shared" si="839"/>
        <v>0</v>
      </c>
      <c r="BR685" s="8">
        <f t="shared" si="839"/>
        <v>215</v>
      </c>
      <c r="BS685" s="8">
        <f t="shared" si="839"/>
        <v>0</v>
      </c>
      <c r="BU685" s="11">
        <f t="shared" si="733"/>
        <v>45237</v>
      </c>
      <c r="BV685" s="8">
        <f t="shared" si="840"/>
        <v>221</v>
      </c>
      <c r="BW685" s="8">
        <f t="shared" si="840"/>
        <v>26045.71</v>
      </c>
      <c r="BX685" s="8">
        <f t="shared" si="840"/>
        <v>217.5</v>
      </c>
      <c r="BY685" s="8">
        <f t="shared" si="840"/>
        <v>0</v>
      </c>
      <c r="BZ685" s="8">
        <f t="shared" si="840"/>
        <v>0</v>
      </c>
      <c r="CA685" s="8">
        <f t="shared" si="840"/>
        <v>8</v>
      </c>
      <c r="CC685" s="11">
        <f t="shared" si="734"/>
        <v>45237</v>
      </c>
      <c r="CD685" s="8">
        <f t="shared" si="841"/>
        <v>310</v>
      </c>
      <c r="CE685" s="8">
        <f t="shared" si="841"/>
        <v>35464.609999999993</v>
      </c>
      <c r="CF685" s="8">
        <f t="shared" si="841"/>
        <v>446.54999999999995</v>
      </c>
      <c r="CG685" s="8">
        <f t="shared" si="841"/>
        <v>1296.6600000000001</v>
      </c>
      <c r="CH685" s="8">
        <f t="shared" si="841"/>
        <v>200</v>
      </c>
      <c r="CI685" s="8">
        <f t="shared" si="841"/>
        <v>11</v>
      </c>
      <c r="CK685" s="11">
        <f t="shared" si="735"/>
        <v>45237</v>
      </c>
      <c r="CL685" s="8">
        <f t="shared" si="842"/>
        <v>164</v>
      </c>
      <c r="CM685" s="8">
        <f t="shared" si="842"/>
        <v>12853.03</v>
      </c>
      <c r="CN685" s="8">
        <f t="shared" si="842"/>
        <v>0</v>
      </c>
      <c r="CO685" s="8">
        <f t="shared" si="842"/>
        <v>41.5</v>
      </c>
      <c r="CP685" s="8">
        <f t="shared" si="842"/>
        <v>187.93</v>
      </c>
      <c r="CQ685" s="8">
        <f t="shared" si="842"/>
        <v>1</v>
      </c>
      <c r="CS685" s="11">
        <f t="shared" si="736"/>
        <v>45237</v>
      </c>
      <c r="CT685" s="8">
        <f t="shared" si="843"/>
        <v>0</v>
      </c>
      <c r="CU685" s="8">
        <f t="shared" si="844"/>
        <v>0</v>
      </c>
      <c r="CV685" s="8">
        <f t="shared" si="845"/>
        <v>0</v>
      </c>
      <c r="CW685" s="8">
        <f t="shared" si="846"/>
        <v>0</v>
      </c>
      <c r="CX685" s="8">
        <f t="shared" si="847"/>
        <v>0</v>
      </c>
      <c r="CY685" s="8">
        <f t="shared" si="848"/>
        <v>0</v>
      </c>
      <c r="DA685" s="11">
        <f t="shared" si="737"/>
        <v>45237</v>
      </c>
      <c r="DB685" s="8">
        <f t="shared" si="849"/>
        <v>0</v>
      </c>
      <c r="DC685" s="8">
        <f t="shared" si="850"/>
        <v>0</v>
      </c>
      <c r="DD685" s="8">
        <f t="shared" si="851"/>
        <v>0</v>
      </c>
      <c r="DE685" s="8">
        <f t="shared" si="852"/>
        <v>0</v>
      </c>
      <c r="DF685" s="8">
        <f t="shared" si="853"/>
        <v>0</v>
      </c>
      <c r="DG685" s="8">
        <f t="shared" si="854"/>
        <v>0</v>
      </c>
      <c r="DI685" s="11">
        <f t="shared" si="738"/>
        <v>45237</v>
      </c>
      <c r="DJ685" s="8">
        <f t="shared" si="855"/>
        <v>0</v>
      </c>
      <c r="DK685" s="8">
        <f t="shared" si="856"/>
        <v>0</v>
      </c>
      <c r="DL685" s="8">
        <f t="shared" si="857"/>
        <v>0</v>
      </c>
      <c r="DM685" s="8">
        <f t="shared" si="858"/>
        <v>0</v>
      </c>
      <c r="DN685" s="8">
        <f t="shared" si="859"/>
        <v>0</v>
      </c>
      <c r="DO685" s="8">
        <f t="shared" si="860"/>
        <v>0</v>
      </c>
      <c r="DP685" s="56"/>
      <c r="DQ685" s="56"/>
      <c r="DR685" s="56"/>
      <c r="DS685" s="56"/>
    </row>
    <row r="686" spans="1:123" x14ac:dyDescent="0.3">
      <c r="A686" s="11">
        <f t="shared" si="724"/>
        <v>45238</v>
      </c>
      <c r="B686" s="8">
        <f t="shared" si="826"/>
        <v>350</v>
      </c>
      <c r="C686" s="8">
        <f t="shared" si="827"/>
        <v>45791.899999999994</v>
      </c>
      <c r="D686" s="8">
        <f t="shared" si="828"/>
        <v>0</v>
      </c>
      <c r="E686" s="8">
        <f t="shared" si="829"/>
        <v>269</v>
      </c>
      <c r="F686" s="8">
        <f t="shared" si="830"/>
        <v>622.70000000000005</v>
      </c>
      <c r="G686" s="8">
        <f t="shared" si="831"/>
        <v>0</v>
      </c>
      <c r="I686" s="11">
        <f t="shared" si="725"/>
        <v>45238</v>
      </c>
      <c r="J686" s="8">
        <f t="shared" si="832"/>
        <v>460</v>
      </c>
      <c r="K686" s="8">
        <f t="shared" si="832"/>
        <v>87004.299999999988</v>
      </c>
      <c r="L686" s="8">
        <f t="shared" si="832"/>
        <v>146.92000000000002</v>
      </c>
      <c r="M686" s="8">
        <f t="shared" si="832"/>
        <v>0</v>
      </c>
      <c r="N686" s="8">
        <f t="shared" si="832"/>
        <v>24.75</v>
      </c>
      <c r="O686" s="8">
        <f t="shared" si="832"/>
        <v>0</v>
      </c>
      <c r="Q686" s="11">
        <f t="shared" si="726"/>
        <v>45238</v>
      </c>
      <c r="R686" s="8">
        <f t="shared" si="833"/>
        <v>251</v>
      </c>
      <c r="S686" s="8">
        <f t="shared" si="833"/>
        <v>25949.54</v>
      </c>
      <c r="T686" s="8">
        <f t="shared" si="833"/>
        <v>190.3</v>
      </c>
      <c r="U686" s="8">
        <f t="shared" si="833"/>
        <v>0</v>
      </c>
      <c r="V686" s="8">
        <f t="shared" si="833"/>
        <v>0</v>
      </c>
      <c r="W686" s="8">
        <f t="shared" si="833"/>
        <v>6</v>
      </c>
      <c r="Y686" s="11">
        <f t="shared" si="727"/>
        <v>45238</v>
      </c>
      <c r="Z686" s="8">
        <f t="shared" si="834"/>
        <v>417</v>
      </c>
      <c r="AA686" s="8">
        <f t="shared" si="834"/>
        <v>50519.9</v>
      </c>
      <c r="AB686" s="8">
        <f t="shared" si="834"/>
        <v>189.50000000000006</v>
      </c>
      <c r="AC686" s="8">
        <f t="shared" si="834"/>
        <v>0</v>
      </c>
      <c r="AD686" s="8">
        <f t="shared" si="834"/>
        <v>42.290000000000006</v>
      </c>
      <c r="AE686" s="8">
        <f t="shared" si="834"/>
        <v>8</v>
      </c>
      <c r="AG686" s="11">
        <f t="shared" si="728"/>
        <v>45238</v>
      </c>
      <c r="AH686" s="8">
        <f t="shared" si="835"/>
        <v>217</v>
      </c>
      <c r="AI686" s="8">
        <f t="shared" si="835"/>
        <v>27716.120000000003</v>
      </c>
      <c r="AJ686" s="8">
        <f t="shared" si="835"/>
        <v>-141.59</v>
      </c>
      <c r="AK686" s="8">
        <f t="shared" si="835"/>
        <v>0</v>
      </c>
      <c r="AL686" s="8">
        <f t="shared" si="835"/>
        <v>677.67000000000007</v>
      </c>
      <c r="AM686" s="8">
        <f t="shared" si="835"/>
        <v>7</v>
      </c>
      <c r="AO686" s="11">
        <f t="shared" si="729"/>
        <v>45238</v>
      </c>
      <c r="AP686" s="8">
        <f t="shared" si="836"/>
        <v>501</v>
      </c>
      <c r="AQ686" s="8">
        <f t="shared" si="836"/>
        <v>42330.17</v>
      </c>
      <c r="AR686" s="8">
        <f t="shared" si="836"/>
        <v>0</v>
      </c>
      <c r="AS686" s="8">
        <f t="shared" si="836"/>
        <v>336.5</v>
      </c>
      <c r="AT686" s="8">
        <f t="shared" si="836"/>
        <v>186.93</v>
      </c>
      <c r="AU686" s="8">
        <f t="shared" si="836"/>
        <v>30</v>
      </c>
      <c r="AW686" s="11">
        <f t="shared" si="730"/>
        <v>45238</v>
      </c>
      <c r="AX686" s="8">
        <f t="shared" si="837"/>
        <v>397</v>
      </c>
      <c r="AY686" s="8">
        <f t="shared" si="837"/>
        <v>53871.240000000005</v>
      </c>
      <c r="AZ686" s="8">
        <f t="shared" si="837"/>
        <v>211.96</v>
      </c>
      <c r="BA686" s="8">
        <f t="shared" si="837"/>
        <v>0</v>
      </c>
      <c r="BB686" s="8">
        <f t="shared" si="837"/>
        <v>129.04999999999998</v>
      </c>
      <c r="BC686" s="8">
        <f t="shared" si="837"/>
        <v>0</v>
      </c>
      <c r="BE686" s="11">
        <f t="shared" si="731"/>
        <v>45238</v>
      </c>
      <c r="BF686" s="8">
        <f t="shared" si="838"/>
        <v>452</v>
      </c>
      <c r="BG686" s="8">
        <f t="shared" si="838"/>
        <v>52124.639999999992</v>
      </c>
      <c r="BH686" s="8">
        <f t="shared" si="838"/>
        <v>268.7</v>
      </c>
      <c r="BI686" s="8">
        <f t="shared" si="838"/>
        <v>0</v>
      </c>
      <c r="BJ686" s="8">
        <f t="shared" si="838"/>
        <v>1255.68</v>
      </c>
      <c r="BK686" s="8">
        <f t="shared" si="838"/>
        <v>2</v>
      </c>
      <c r="BM686" s="11">
        <f t="shared" si="732"/>
        <v>45238</v>
      </c>
      <c r="BN686" s="8">
        <f t="shared" si="839"/>
        <v>283</v>
      </c>
      <c r="BO686" s="8">
        <f t="shared" si="839"/>
        <v>22826.910000000003</v>
      </c>
      <c r="BP686" s="8">
        <f t="shared" si="839"/>
        <v>187</v>
      </c>
      <c r="BQ686" s="8">
        <f t="shared" si="839"/>
        <v>0</v>
      </c>
      <c r="BR686" s="8">
        <f t="shared" si="839"/>
        <v>215</v>
      </c>
      <c r="BS686" s="8">
        <f t="shared" si="839"/>
        <v>0</v>
      </c>
      <c r="BU686" s="11">
        <f t="shared" si="733"/>
        <v>45238</v>
      </c>
      <c r="BV686" s="8">
        <f t="shared" si="840"/>
        <v>249</v>
      </c>
      <c r="BW686" s="8">
        <f t="shared" si="840"/>
        <v>29226.29</v>
      </c>
      <c r="BX686" s="8">
        <f t="shared" si="840"/>
        <v>279.5</v>
      </c>
      <c r="BY686" s="8">
        <f t="shared" si="840"/>
        <v>0</v>
      </c>
      <c r="BZ686" s="8">
        <f t="shared" si="840"/>
        <v>0</v>
      </c>
      <c r="CA686" s="8">
        <f t="shared" si="840"/>
        <v>9</v>
      </c>
      <c r="CC686" s="11">
        <f t="shared" si="734"/>
        <v>45238</v>
      </c>
      <c r="CD686" s="8">
        <f t="shared" si="841"/>
        <v>368</v>
      </c>
      <c r="CE686" s="8">
        <f t="shared" si="841"/>
        <v>42349.219999999994</v>
      </c>
      <c r="CF686" s="8">
        <f t="shared" si="841"/>
        <v>513.04999999999995</v>
      </c>
      <c r="CG686" s="8">
        <f t="shared" si="841"/>
        <v>1619.1200000000001</v>
      </c>
      <c r="CH686" s="8">
        <f t="shared" si="841"/>
        <v>225</v>
      </c>
      <c r="CI686" s="8">
        <f t="shared" si="841"/>
        <v>13</v>
      </c>
      <c r="CK686" s="11">
        <f t="shared" si="735"/>
        <v>45238</v>
      </c>
      <c r="CL686" s="8">
        <f t="shared" si="842"/>
        <v>193</v>
      </c>
      <c r="CM686" s="8">
        <f t="shared" si="842"/>
        <v>15190.25</v>
      </c>
      <c r="CN686" s="8">
        <f t="shared" si="842"/>
        <v>0</v>
      </c>
      <c r="CO686" s="8">
        <f t="shared" si="842"/>
        <v>48.5</v>
      </c>
      <c r="CP686" s="8">
        <f t="shared" si="842"/>
        <v>262.93</v>
      </c>
      <c r="CQ686" s="8">
        <f t="shared" si="842"/>
        <v>1</v>
      </c>
      <c r="CS686" s="11">
        <f t="shared" si="736"/>
        <v>45238</v>
      </c>
      <c r="CT686" s="8">
        <f t="shared" si="843"/>
        <v>0</v>
      </c>
      <c r="CU686" s="8">
        <f t="shared" si="844"/>
        <v>0</v>
      </c>
      <c r="CV686" s="8">
        <f t="shared" si="845"/>
        <v>0</v>
      </c>
      <c r="CW686" s="8">
        <f t="shared" si="846"/>
        <v>0</v>
      </c>
      <c r="CX686" s="8">
        <f t="shared" si="847"/>
        <v>0</v>
      </c>
      <c r="CY686" s="8">
        <f t="shared" si="848"/>
        <v>0</v>
      </c>
      <c r="DA686" s="11">
        <f t="shared" si="737"/>
        <v>45238</v>
      </c>
      <c r="DB686" s="8">
        <f t="shared" si="849"/>
        <v>0</v>
      </c>
      <c r="DC686" s="8">
        <f t="shared" si="850"/>
        <v>0</v>
      </c>
      <c r="DD686" s="8">
        <f t="shared" si="851"/>
        <v>0</v>
      </c>
      <c r="DE686" s="8">
        <f t="shared" si="852"/>
        <v>0</v>
      </c>
      <c r="DF686" s="8">
        <f t="shared" si="853"/>
        <v>0</v>
      </c>
      <c r="DG686" s="8">
        <f t="shared" si="854"/>
        <v>0</v>
      </c>
      <c r="DI686" s="11">
        <f t="shared" si="738"/>
        <v>45238</v>
      </c>
      <c r="DJ686" s="8">
        <f t="shared" si="855"/>
        <v>0</v>
      </c>
      <c r="DK686" s="8">
        <f t="shared" si="856"/>
        <v>0</v>
      </c>
      <c r="DL686" s="8">
        <f t="shared" si="857"/>
        <v>0</v>
      </c>
      <c r="DM686" s="8">
        <f t="shared" si="858"/>
        <v>0</v>
      </c>
      <c r="DN686" s="8">
        <f t="shared" si="859"/>
        <v>0</v>
      </c>
      <c r="DO686" s="8">
        <f t="shared" si="860"/>
        <v>0</v>
      </c>
      <c r="DP686" s="56"/>
      <c r="DQ686" s="56"/>
      <c r="DR686" s="56"/>
      <c r="DS686" s="56"/>
    </row>
    <row r="687" spans="1:123" x14ac:dyDescent="0.3">
      <c r="A687" s="11">
        <f t="shared" si="724"/>
        <v>45239</v>
      </c>
      <c r="B687" s="8">
        <f t="shared" si="826"/>
        <v>383</v>
      </c>
      <c r="C687" s="8">
        <f t="shared" si="827"/>
        <v>50441.42</v>
      </c>
      <c r="D687" s="8">
        <f t="shared" si="828"/>
        <v>0</v>
      </c>
      <c r="E687" s="8">
        <f t="shared" si="829"/>
        <v>277</v>
      </c>
      <c r="F687" s="8">
        <f t="shared" si="830"/>
        <v>622.70000000000005</v>
      </c>
      <c r="G687" s="8">
        <f t="shared" si="831"/>
        <v>0</v>
      </c>
      <c r="I687" s="11">
        <f t="shared" si="725"/>
        <v>45239</v>
      </c>
      <c r="J687" s="8">
        <f t="shared" si="832"/>
        <v>510</v>
      </c>
      <c r="K687" s="8">
        <f t="shared" si="832"/>
        <v>95423.139999999985</v>
      </c>
      <c r="L687" s="8">
        <f t="shared" si="832"/>
        <v>196.92000000000002</v>
      </c>
      <c r="M687" s="8">
        <f t="shared" si="832"/>
        <v>0</v>
      </c>
      <c r="N687" s="8">
        <f t="shared" si="832"/>
        <v>24.75</v>
      </c>
      <c r="O687" s="8">
        <f t="shared" si="832"/>
        <v>0</v>
      </c>
      <c r="Q687" s="11">
        <f t="shared" si="726"/>
        <v>45239</v>
      </c>
      <c r="R687" s="8">
        <f t="shared" si="833"/>
        <v>298</v>
      </c>
      <c r="S687" s="8">
        <f t="shared" si="833"/>
        <v>30963.59</v>
      </c>
      <c r="T687" s="8">
        <f t="shared" si="833"/>
        <v>256.8</v>
      </c>
      <c r="U687" s="8">
        <f t="shared" si="833"/>
        <v>0</v>
      </c>
      <c r="V687" s="8">
        <f t="shared" si="833"/>
        <v>0</v>
      </c>
      <c r="W687" s="8">
        <f t="shared" si="833"/>
        <v>6</v>
      </c>
      <c r="Y687" s="11">
        <f t="shared" si="727"/>
        <v>45239</v>
      </c>
      <c r="Z687" s="8">
        <f t="shared" si="834"/>
        <v>446</v>
      </c>
      <c r="AA687" s="8">
        <f t="shared" si="834"/>
        <v>53978.840000000004</v>
      </c>
      <c r="AB687" s="8">
        <f t="shared" si="834"/>
        <v>218.18000000000006</v>
      </c>
      <c r="AC687" s="8">
        <f t="shared" si="834"/>
        <v>0</v>
      </c>
      <c r="AD687" s="8">
        <f t="shared" si="834"/>
        <v>99.45</v>
      </c>
      <c r="AE687" s="8">
        <f t="shared" si="834"/>
        <v>9</v>
      </c>
      <c r="AG687" s="11">
        <f t="shared" si="728"/>
        <v>45239</v>
      </c>
      <c r="AH687" s="8">
        <f t="shared" si="835"/>
        <v>242</v>
      </c>
      <c r="AI687" s="8">
        <f t="shared" si="835"/>
        <v>31141.49</v>
      </c>
      <c r="AJ687" s="8">
        <f t="shared" si="835"/>
        <v>-136.04</v>
      </c>
      <c r="AK687" s="8">
        <f t="shared" si="835"/>
        <v>0</v>
      </c>
      <c r="AL687" s="8">
        <f t="shared" si="835"/>
        <v>506.41000000000008</v>
      </c>
      <c r="AM687" s="8">
        <f t="shared" si="835"/>
        <v>8</v>
      </c>
      <c r="AO687" s="11">
        <f t="shared" si="729"/>
        <v>45239</v>
      </c>
      <c r="AP687" s="8">
        <f t="shared" si="836"/>
        <v>557</v>
      </c>
      <c r="AQ687" s="8">
        <f t="shared" si="836"/>
        <v>47318.27</v>
      </c>
      <c r="AR687" s="8">
        <f t="shared" si="836"/>
        <v>0</v>
      </c>
      <c r="AS687" s="8">
        <f t="shared" si="836"/>
        <v>439.92</v>
      </c>
      <c r="AT687" s="8">
        <f t="shared" si="836"/>
        <v>186.93</v>
      </c>
      <c r="AU687" s="8">
        <f t="shared" si="836"/>
        <v>32</v>
      </c>
      <c r="AW687" s="11">
        <f t="shared" si="730"/>
        <v>45239</v>
      </c>
      <c r="AX687" s="8">
        <f t="shared" si="837"/>
        <v>439</v>
      </c>
      <c r="AY687" s="8">
        <f t="shared" si="837"/>
        <v>59312.58</v>
      </c>
      <c r="AZ687" s="8">
        <f t="shared" si="837"/>
        <v>223.96</v>
      </c>
      <c r="BA687" s="8">
        <f t="shared" si="837"/>
        <v>0</v>
      </c>
      <c r="BB687" s="8">
        <f t="shared" si="837"/>
        <v>178.14999999999998</v>
      </c>
      <c r="BC687" s="8">
        <f t="shared" si="837"/>
        <v>0</v>
      </c>
      <c r="BE687" s="11">
        <f t="shared" si="731"/>
        <v>45239</v>
      </c>
      <c r="BF687" s="8">
        <f t="shared" si="838"/>
        <v>515</v>
      </c>
      <c r="BG687" s="8">
        <f t="shared" si="838"/>
        <v>58978.62999999999</v>
      </c>
      <c r="BH687" s="8">
        <f t="shared" si="838"/>
        <v>327.63</v>
      </c>
      <c r="BI687" s="8">
        <f t="shared" si="838"/>
        <v>0</v>
      </c>
      <c r="BJ687" s="8">
        <f t="shared" si="838"/>
        <v>1633.2800000000002</v>
      </c>
      <c r="BK687" s="8">
        <f t="shared" si="838"/>
        <v>2</v>
      </c>
      <c r="BM687" s="11">
        <f t="shared" si="732"/>
        <v>45239</v>
      </c>
      <c r="BN687" s="8">
        <f t="shared" si="839"/>
        <v>309</v>
      </c>
      <c r="BO687" s="8">
        <f t="shared" si="839"/>
        <v>24845.050000000003</v>
      </c>
      <c r="BP687" s="8">
        <f t="shared" si="839"/>
        <v>200</v>
      </c>
      <c r="BQ687" s="8">
        <f t="shared" si="839"/>
        <v>0</v>
      </c>
      <c r="BR687" s="8">
        <f t="shared" si="839"/>
        <v>215</v>
      </c>
      <c r="BS687" s="8">
        <f t="shared" si="839"/>
        <v>0</v>
      </c>
      <c r="BU687" s="11">
        <f t="shared" si="733"/>
        <v>45239</v>
      </c>
      <c r="BV687" s="8">
        <f t="shared" si="840"/>
        <v>304</v>
      </c>
      <c r="BW687" s="8">
        <f t="shared" si="840"/>
        <v>35878.79</v>
      </c>
      <c r="BX687" s="8">
        <f t="shared" si="840"/>
        <v>379</v>
      </c>
      <c r="BY687" s="8">
        <f t="shared" si="840"/>
        <v>0</v>
      </c>
      <c r="BZ687" s="8">
        <f t="shared" si="840"/>
        <v>0</v>
      </c>
      <c r="CA687" s="8">
        <f t="shared" si="840"/>
        <v>9</v>
      </c>
      <c r="CC687" s="11">
        <f t="shared" si="734"/>
        <v>45239</v>
      </c>
      <c r="CD687" s="8">
        <f t="shared" si="841"/>
        <v>411</v>
      </c>
      <c r="CE687" s="8">
        <f t="shared" si="841"/>
        <v>47010.31</v>
      </c>
      <c r="CF687" s="8">
        <f t="shared" si="841"/>
        <v>539.04999999999995</v>
      </c>
      <c r="CG687" s="8">
        <f t="shared" si="841"/>
        <v>2032.0300000000002</v>
      </c>
      <c r="CH687" s="8">
        <f t="shared" si="841"/>
        <v>225</v>
      </c>
      <c r="CI687" s="8">
        <f t="shared" si="841"/>
        <v>13</v>
      </c>
      <c r="CK687" s="11">
        <f t="shared" si="735"/>
        <v>45239</v>
      </c>
      <c r="CL687" s="8">
        <f t="shared" si="842"/>
        <v>216</v>
      </c>
      <c r="CM687" s="8">
        <f t="shared" si="842"/>
        <v>17133.439999999999</v>
      </c>
      <c r="CN687" s="8">
        <f t="shared" si="842"/>
        <v>0</v>
      </c>
      <c r="CO687" s="8">
        <f t="shared" si="842"/>
        <v>52.5</v>
      </c>
      <c r="CP687" s="8">
        <f t="shared" si="842"/>
        <v>262.93</v>
      </c>
      <c r="CQ687" s="8">
        <f t="shared" si="842"/>
        <v>1</v>
      </c>
      <c r="CS687" s="11">
        <f t="shared" si="736"/>
        <v>45239</v>
      </c>
      <c r="CT687" s="8">
        <f t="shared" si="843"/>
        <v>0</v>
      </c>
      <c r="CU687" s="8">
        <f t="shared" si="844"/>
        <v>0</v>
      </c>
      <c r="CV687" s="8">
        <f t="shared" si="845"/>
        <v>0</v>
      </c>
      <c r="CW687" s="8">
        <f t="shared" si="846"/>
        <v>0</v>
      </c>
      <c r="CX687" s="8">
        <f t="shared" si="847"/>
        <v>0</v>
      </c>
      <c r="CY687" s="8">
        <f t="shared" si="848"/>
        <v>0</v>
      </c>
      <c r="DA687" s="11">
        <f t="shared" si="737"/>
        <v>45239</v>
      </c>
      <c r="DB687" s="8">
        <f t="shared" si="849"/>
        <v>0</v>
      </c>
      <c r="DC687" s="8">
        <f t="shared" si="850"/>
        <v>0</v>
      </c>
      <c r="DD687" s="8">
        <f t="shared" si="851"/>
        <v>0</v>
      </c>
      <c r="DE687" s="8">
        <f t="shared" si="852"/>
        <v>0</v>
      </c>
      <c r="DF687" s="8">
        <f t="shared" si="853"/>
        <v>0</v>
      </c>
      <c r="DG687" s="8">
        <f t="shared" si="854"/>
        <v>0</v>
      </c>
      <c r="DI687" s="11">
        <f t="shared" si="738"/>
        <v>45239</v>
      </c>
      <c r="DJ687" s="8">
        <f t="shared" si="855"/>
        <v>0</v>
      </c>
      <c r="DK687" s="8">
        <f t="shared" si="856"/>
        <v>0</v>
      </c>
      <c r="DL687" s="8">
        <f t="shared" si="857"/>
        <v>0</v>
      </c>
      <c r="DM687" s="8">
        <f t="shared" si="858"/>
        <v>0</v>
      </c>
      <c r="DN687" s="8">
        <f t="shared" si="859"/>
        <v>0</v>
      </c>
      <c r="DO687" s="8">
        <f t="shared" si="860"/>
        <v>0</v>
      </c>
      <c r="DP687" s="56"/>
      <c r="DQ687" s="56"/>
      <c r="DR687" s="56"/>
      <c r="DS687" s="56"/>
    </row>
    <row r="688" spans="1:123" x14ac:dyDescent="0.3">
      <c r="A688" s="11">
        <f t="shared" si="724"/>
        <v>45240</v>
      </c>
      <c r="B688" s="8">
        <f t="shared" si="826"/>
        <v>426</v>
      </c>
      <c r="C688" s="8">
        <f t="shared" si="827"/>
        <v>56161.63</v>
      </c>
      <c r="D688" s="8">
        <f t="shared" si="828"/>
        <v>0</v>
      </c>
      <c r="E688" s="8">
        <f t="shared" si="829"/>
        <v>284</v>
      </c>
      <c r="F688" s="8">
        <f t="shared" si="830"/>
        <v>622.70000000000005</v>
      </c>
      <c r="G688" s="8">
        <f t="shared" si="831"/>
        <v>0</v>
      </c>
      <c r="I688" s="11">
        <f t="shared" si="725"/>
        <v>45240</v>
      </c>
      <c r="J688" s="8">
        <f t="shared" si="832"/>
        <v>554</v>
      </c>
      <c r="K688" s="8">
        <f t="shared" si="832"/>
        <v>102551.67999999998</v>
      </c>
      <c r="L688" s="8">
        <f t="shared" si="832"/>
        <v>211.77</v>
      </c>
      <c r="M688" s="8">
        <f t="shared" si="832"/>
        <v>0</v>
      </c>
      <c r="N688" s="8">
        <f t="shared" si="832"/>
        <v>79.7</v>
      </c>
      <c r="O688" s="8">
        <f t="shared" si="832"/>
        <v>0</v>
      </c>
      <c r="Q688" s="11">
        <f t="shared" si="726"/>
        <v>45240</v>
      </c>
      <c r="R688" s="8">
        <f t="shared" si="833"/>
        <v>348</v>
      </c>
      <c r="S688" s="8">
        <f t="shared" si="833"/>
        <v>36329.14</v>
      </c>
      <c r="T688" s="8">
        <f t="shared" si="833"/>
        <v>308.3</v>
      </c>
      <c r="U688" s="8">
        <f t="shared" si="833"/>
        <v>0</v>
      </c>
      <c r="V688" s="8">
        <f t="shared" si="833"/>
        <v>0</v>
      </c>
      <c r="W688" s="8">
        <f t="shared" si="833"/>
        <v>6</v>
      </c>
      <c r="Y688" s="11">
        <f t="shared" si="727"/>
        <v>45240</v>
      </c>
      <c r="Z688" s="8">
        <f t="shared" si="834"/>
        <v>504</v>
      </c>
      <c r="AA688" s="8">
        <f t="shared" si="834"/>
        <v>60645.030000000006</v>
      </c>
      <c r="AB688" s="8">
        <f t="shared" si="834"/>
        <v>255.18000000000006</v>
      </c>
      <c r="AC688" s="8">
        <f t="shared" si="834"/>
        <v>0</v>
      </c>
      <c r="AD688" s="8">
        <f t="shared" si="834"/>
        <v>174.45</v>
      </c>
      <c r="AE688" s="8">
        <f t="shared" si="834"/>
        <v>10</v>
      </c>
      <c r="AG688" s="11">
        <f t="shared" si="728"/>
        <v>45240</v>
      </c>
      <c r="AH688" s="8">
        <f t="shared" si="835"/>
        <v>261</v>
      </c>
      <c r="AI688" s="8">
        <f t="shared" si="835"/>
        <v>36380.400000000001</v>
      </c>
      <c r="AJ688" s="8">
        <f t="shared" si="835"/>
        <v>-124.92999999999999</v>
      </c>
      <c r="AK688" s="8">
        <f t="shared" si="835"/>
        <v>0</v>
      </c>
      <c r="AL688" s="8">
        <f t="shared" si="835"/>
        <v>556.41000000000008</v>
      </c>
      <c r="AM688" s="8">
        <f t="shared" si="835"/>
        <v>8</v>
      </c>
      <c r="AO688" s="11">
        <f t="shared" si="729"/>
        <v>45240</v>
      </c>
      <c r="AP688" s="8">
        <f t="shared" si="836"/>
        <v>596</v>
      </c>
      <c r="AQ688" s="8">
        <f t="shared" si="836"/>
        <v>50638.549999999996</v>
      </c>
      <c r="AR688" s="8">
        <f t="shared" si="836"/>
        <v>0</v>
      </c>
      <c r="AS688" s="8">
        <f t="shared" si="836"/>
        <v>454.92</v>
      </c>
      <c r="AT688" s="8">
        <f t="shared" si="836"/>
        <v>202.93</v>
      </c>
      <c r="AU688" s="8">
        <f t="shared" si="836"/>
        <v>35</v>
      </c>
      <c r="AW688" s="11">
        <f t="shared" si="730"/>
        <v>45240</v>
      </c>
      <c r="AX688" s="8">
        <f t="shared" si="837"/>
        <v>477</v>
      </c>
      <c r="AY688" s="8">
        <f t="shared" si="837"/>
        <v>64291.57</v>
      </c>
      <c r="AZ688" s="8">
        <f t="shared" si="837"/>
        <v>264.60000000000002</v>
      </c>
      <c r="BA688" s="8">
        <f t="shared" si="837"/>
        <v>0</v>
      </c>
      <c r="BB688" s="8">
        <f t="shared" si="837"/>
        <v>222.29999999999998</v>
      </c>
      <c r="BC688" s="8">
        <f t="shared" si="837"/>
        <v>1</v>
      </c>
      <c r="BE688" s="11">
        <f t="shared" si="731"/>
        <v>45240</v>
      </c>
      <c r="BF688" s="8">
        <f t="shared" si="838"/>
        <v>577</v>
      </c>
      <c r="BG688" s="8">
        <f t="shared" si="838"/>
        <v>66430.789999999994</v>
      </c>
      <c r="BH688" s="8">
        <f t="shared" si="838"/>
        <v>350.37</v>
      </c>
      <c r="BI688" s="8">
        <f t="shared" si="838"/>
        <v>0</v>
      </c>
      <c r="BJ688" s="8">
        <f t="shared" si="838"/>
        <v>2179</v>
      </c>
      <c r="BK688" s="8">
        <f t="shared" si="838"/>
        <v>2</v>
      </c>
      <c r="BM688" s="11">
        <f t="shared" si="732"/>
        <v>45240</v>
      </c>
      <c r="BN688" s="8">
        <f t="shared" si="839"/>
        <v>351</v>
      </c>
      <c r="BO688" s="8">
        <f t="shared" si="839"/>
        <v>28553.47</v>
      </c>
      <c r="BP688" s="8">
        <f t="shared" si="839"/>
        <v>279</v>
      </c>
      <c r="BQ688" s="8">
        <f t="shared" si="839"/>
        <v>0</v>
      </c>
      <c r="BR688" s="8">
        <f t="shared" si="839"/>
        <v>215</v>
      </c>
      <c r="BS688" s="8">
        <f t="shared" si="839"/>
        <v>0</v>
      </c>
      <c r="BU688" s="11">
        <f t="shared" si="733"/>
        <v>45240</v>
      </c>
      <c r="BV688" s="8">
        <f t="shared" si="840"/>
        <v>363</v>
      </c>
      <c r="BW688" s="8">
        <f t="shared" si="840"/>
        <v>43126.81</v>
      </c>
      <c r="BX688" s="8">
        <f t="shared" si="840"/>
        <v>490.5</v>
      </c>
      <c r="BY688" s="8">
        <f t="shared" si="840"/>
        <v>0</v>
      </c>
      <c r="BZ688" s="8">
        <f t="shared" si="840"/>
        <v>0</v>
      </c>
      <c r="CA688" s="8">
        <f t="shared" si="840"/>
        <v>9</v>
      </c>
      <c r="CC688" s="11">
        <f t="shared" si="734"/>
        <v>45240</v>
      </c>
      <c r="CD688" s="8">
        <f t="shared" si="841"/>
        <v>447</v>
      </c>
      <c r="CE688" s="8">
        <f t="shared" si="841"/>
        <v>50629.74</v>
      </c>
      <c r="CF688" s="8">
        <f t="shared" si="841"/>
        <v>570.04999999999995</v>
      </c>
      <c r="CG688" s="8">
        <f t="shared" si="841"/>
        <v>2629.2300000000005</v>
      </c>
      <c r="CH688" s="8">
        <f t="shared" si="841"/>
        <v>239</v>
      </c>
      <c r="CI688" s="8">
        <f t="shared" si="841"/>
        <v>13</v>
      </c>
      <c r="CK688" s="11">
        <f t="shared" si="735"/>
        <v>45240</v>
      </c>
      <c r="CL688" s="8">
        <f t="shared" si="842"/>
        <v>242</v>
      </c>
      <c r="CM688" s="8">
        <f t="shared" si="842"/>
        <v>19384.239999999998</v>
      </c>
      <c r="CN688" s="8">
        <f t="shared" si="842"/>
        <v>0</v>
      </c>
      <c r="CO688" s="8">
        <f t="shared" si="842"/>
        <v>52.5</v>
      </c>
      <c r="CP688" s="8">
        <f t="shared" si="842"/>
        <v>307.93</v>
      </c>
      <c r="CQ688" s="8">
        <f t="shared" si="842"/>
        <v>1</v>
      </c>
      <c r="CS688" s="11">
        <f t="shared" si="736"/>
        <v>45240</v>
      </c>
      <c r="CT688" s="8">
        <f t="shared" si="843"/>
        <v>0</v>
      </c>
      <c r="CU688" s="8">
        <f t="shared" si="844"/>
        <v>0</v>
      </c>
      <c r="CV688" s="8">
        <f t="shared" si="845"/>
        <v>0</v>
      </c>
      <c r="CW688" s="8">
        <f t="shared" si="846"/>
        <v>0</v>
      </c>
      <c r="CX688" s="8">
        <f t="shared" si="847"/>
        <v>0</v>
      </c>
      <c r="CY688" s="8">
        <f t="shared" si="848"/>
        <v>0</v>
      </c>
      <c r="DA688" s="11">
        <f t="shared" si="737"/>
        <v>45240</v>
      </c>
      <c r="DB688" s="8">
        <f t="shared" si="849"/>
        <v>0</v>
      </c>
      <c r="DC688" s="8">
        <f t="shared" si="850"/>
        <v>0</v>
      </c>
      <c r="DD688" s="8">
        <f t="shared" si="851"/>
        <v>0</v>
      </c>
      <c r="DE688" s="8">
        <f t="shared" si="852"/>
        <v>0</v>
      </c>
      <c r="DF688" s="8">
        <f t="shared" si="853"/>
        <v>0</v>
      </c>
      <c r="DG688" s="8">
        <f t="shared" si="854"/>
        <v>0</v>
      </c>
      <c r="DI688" s="11">
        <f t="shared" si="738"/>
        <v>45240</v>
      </c>
      <c r="DJ688" s="8">
        <f t="shared" si="855"/>
        <v>0</v>
      </c>
      <c r="DK688" s="8">
        <f t="shared" si="856"/>
        <v>0</v>
      </c>
      <c r="DL688" s="8">
        <f t="shared" si="857"/>
        <v>0</v>
      </c>
      <c r="DM688" s="8">
        <f t="shared" si="858"/>
        <v>0</v>
      </c>
      <c r="DN688" s="8">
        <f t="shared" si="859"/>
        <v>0</v>
      </c>
      <c r="DO688" s="8">
        <f t="shared" si="860"/>
        <v>0</v>
      </c>
      <c r="DP688" s="56"/>
      <c r="DQ688" s="56"/>
      <c r="DR688" s="56"/>
      <c r="DS688" s="56"/>
    </row>
    <row r="689" spans="1:123" x14ac:dyDescent="0.3">
      <c r="A689" s="11">
        <f t="shared" ref="A689:A739" si="861">A319</f>
        <v>45241</v>
      </c>
      <c r="B689" s="8">
        <f t="shared" si="826"/>
        <v>487</v>
      </c>
      <c r="C689" s="8">
        <f t="shared" si="827"/>
        <v>65065.299999999996</v>
      </c>
      <c r="D689" s="8">
        <f t="shared" si="828"/>
        <v>0</v>
      </c>
      <c r="E689" s="8">
        <f t="shared" si="829"/>
        <v>334</v>
      </c>
      <c r="F689" s="8">
        <f t="shared" si="830"/>
        <v>622.70000000000005</v>
      </c>
      <c r="G689" s="8">
        <f t="shared" si="831"/>
        <v>1</v>
      </c>
      <c r="I689" s="11">
        <f t="shared" ref="I689:I739" si="862">I319</f>
        <v>45241</v>
      </c>
      <c r="J689" s="8">
        <f t="shared" si="832"/>
        <v>597</v>
      </c>
      <c r="K689" s="8">
        <f t="shared" si="832"/>
        <v>108346.83999999998</v>
      </c>
      <c r="L689" s="8">
        <f t="shared" si="832"/>
        <v>224.32000000000002</v>
      </c>
      <c r="M689" s="8">
        <f t="shared" si="832"/>
        <v>0</v>
      </c>
      <c r="N689" s="8">
        <f t="shared" si="832"/>
        <v>129.69999999999999</v>
      </c>
      <c r="O689" s="8">
        <f t="shared" si="832"/>
        <v>0</v>
      </c>
      <c r="Q689" s="11">
        <f t="shared" ref="Q689:Q739" si="863">Q319</f>
        <v>45241</v>
      </c>
      <c r="R689" s="8">
        <f t="shared" si="833"/>
        <v>382</v>
      </c>
      <c r="S689" s="8">
        <f t="shared" si="833"/>
        <v>40022.1</v>
      </c>
      <c r="T689" s="8">
        <f t="shared" si="833"/>
        <v>353.8</v>
      </c>
      <c r="U689" s="8">
        <f t="shared" si="833"/>
        <v>0</v>
      </c>
      <c r="V689" s="8">
        <f t="shared" si="833"/>
        <v>0</v>
      </c>
      <c r="W689" s="8">
        <f t="shared" si="833"/>
        <v>6</v>
      </c>
      <c r="Y689" s="11">
        <f t="shared" ref="Y689:Y739" si="864">Y319</f>
        <v>45241</v>
      </c>
      <c r="Z689" s="8">
        <f t="shared" si="834"/>
        <v>553</v>
      </c>
      <c r="AA689" s="8">
        <f t="shared" si="834"/>
        <v>66379.97</v>
      </c>
      <c r="AB689" s="8">
        <f t="shared" si="834"/>
        <v>338.47000000000008</v>
      </c>
      <c r="AC689" s="8">
        <f t="shared" si="834"/>
        <v>0</v>
      </c>
      <c r="AD689" s="8">
        <f t="shared" si="834"/>
        <v>224.45</v>
      </c>
      <c r="AE689" s="8">
        <f t="shared" si="834"/>
        <v>11</v>
      </c>
      <c r="AG689" s="11">
        <f t="shared" ref="AG689:AG739" si="865">AG319</f>
        <v>45241</v>
      </c>
      <c r="AH689" s="8">
        <f t="shared" si="835"/>
        <v>295</v>
      </c>
      <c r="AI689" s="8">
        <f t="shared" si="835"/>
        <v>41155.9</v>
      </c>
      <c r="AJ689" s="8">
        <f t="shared" si="835"/>
        <v>-74.03</v>
      </c>
      <c r="AK689" s="8">
        <f t="shared" si="835"/>
        <v>0</v>
      </c>
      <c r="AL689" s="8">
        <f t="shared" si="835"/>
        <v>656.35000000000014</v>
      </c>
      <c r="AM689" s="8">
        <f t="shared" si="835"/>
        <v>8</v>
      </c>
      <c r="AO689" s="11">
        <f t="shared" ref="AO689:AO739" si="866">AO319</f>
        <v>45241</v>
      </c>
      <c r="AP689" s="8">
        <f t="shared" si="836"/>
        <v>638</v>
      </c>
      <c r="AQ689" s="8">
        <f t="shared" si="836"/>
        <v>53796.429999999993</v>
      </c>
      <c r="AR689" s="8">
        <f t="shared" si="836"/>
        <v>0</v>
      </c>
      <c r="AS689" s="8">
        <f t="shared" si="836"/>
        <v>463.92</v>
      </c>
      <c r="AT689" s="8">
        <f t="shared" si="836"/>
        <v>202.93</v>
      </c>
      <c r="AU689" s="8">
        <f t="shared" si="836"/>
        <v>38</v>
      </c>
      <c r="AW689" s="11">
        <f t="shared" ref="AW689:AW739" si="867">AW319</f>
        <v>45241</v>
      </c>
      <c r="AX689" s="8">
        <f t="shared" si="837"/>
        <v>502</v>
      </c>
      <c r="AY689" s="8">
        <f t="shared" si="837"/>
        <v>67134.64</v>
      </c>
      <c r="AZ689" s="8">
        <f t="shared" si="837"/>
        <v>288.60000000000002</v>
      </c>
      <c r="BA689" s="8">
        <f t="shared" si="837"/>
        <v>0</v>
      </c>
      <c r="BB689" s="8">
        <f t="shared" si="837"/>
        <v>222.29999999999998</v>
      </c>
      <c r="BC689" s="8">
        <f t="shared" si="837"/>
        <v>2</v>
      </c>
      <c r="BE689" s="11">
        <f t="shared" ref="BE689:BE739" si="868">BE319</f>
        <v>45241</v>
      </c>
      <c r="BF689" s="8">
        <f t="shared" si="838"/>
        <v>623</v>
      </c>
      <c r="BG689" s="8">
        <f t="shared" si="838"/>
        <v>71481.2</v>
      </c>
      <c r="BH689" s="8">
        <f t="shared" si="838"/>
        <v>378.21</v>
      </c>
      <c r="BI689" s="8">
        <f t="shared" si="838"/>
        <v>0</v>
      </c>
      <c r="BJ689" s="8">
        <f t="shared" si="838"/>
        <v>2404</v>
      </c>
      <c r="BK689" s="8">
        <f t="shared" si="838"/>
        <v>3</v>
      </c>
      <c r="BM689" s="11">
        <f t="shared" ref="BM689:BM739" si="869">BM319</f>
        <v>45241</v>
      </c>
      <c r="BN689" s="8">
        <f t="shared" si="839"/>
        <v>391</v>
      </c>
      <c r="BO689" s="8">
        <f t="shared" si="839"/>
        <v>32026.280000000002</v>
      </c>
      <c r="BP689" s="8">
        <f t="shared" si="839"/>
        <v>347</v>
      </c>
      <c r="BQ689" s="8">
        <f t="shared" si="839"/>
        <v>0</v>
      </c>
      <c r="BR689" s="8">
        <f t="shared" si="839"/>
        <v>215</v>
      </c>
      <c r="BS689" s="8">
        <f t="shared" si="839"/>
        <v>0</v>
      </c>
      <c r="BU689" s="11">
        <f t="shared" ref="BU689:BU739" si="870">BU319</f>
        <v>45241</v>
      </c>
      <c r="BV689" s="8">
        <f t="shared" si="840"/>
        <v>394</v>
      </c>
      <c r="BW689" s="8">
        <f t="shared" si="840"/>
        <v>47249.659999999996</v>
      </c>
      <c r="BX689" s="8">
        <f t="shared" si="840"/>
        <v>560.5</v>
      </c>
      <c r="BY689" s="8">
        <f t="shared" si="840"/>
        <v>0</v>
      </c>
      <c r="BZ689" s="8">
        <f t="shared" si="840"/>
        <v>0</v>
      </c>
      <c r="CA689" s="8">
        <f t="shared" si="840"/>
        <v>9</v>
      </c>
      <c r="CC689" s="11">
        <f t="shared" ref="CC689:CC739" si="871">CC319</f>
        <v>45241</v>
      </c>
      <c r="CD689" s="8">
        <f t="shared" si="841"/>
        <v>514</v>
      </c>
      <c r="CE689" s="8">
        <f t="shared" si="841"/>
        <v>53734.14</v>
      </c>
      <c r="CF689" s="8">
        <f t="shared" si="841"/>
        <v>612.04999999999995</v>
      </c>
      <c r="CG689" s="8">
        <f t="shared" si="841"/>
        <v>2804.2300000000005</v>
      </c>
      <c r="CH689" s="8">
        <f t="shared" si="841"/>
        <v>239</v>
      </c>
      <c r="CI689" s="8">
        <f t="shared" si="841"/>
        <v>13</v>
      </c>
      <c r="CK689" s="11">
        <f t="shared" ref="CK689:CK739" si="872">CK319</f>
        <v>45241</v>
      </c>
      <c r="CL689" s="8">
        <f t="shared" si="842"/>
        <v>265</v>
      </c>
      <c r="CM689" s="8">
        <f t="shared" si="842"/>
        <v>21563.87</v>
      </c>
      <c r="CN689" s="8">
        <f t="shared" si="842"/>
        <v>0</v>
      </c>
      <c r="CO689" s="8">
        <f t="shared" si="842"/>
        <v>56.5</v>
      </c>
      <c r="CP689" s="8">
        <f t="shared" si="842"/>
        <v>307.93</v>
      </c>
      <c r="CQ689" s="8">
        <f t="shared" si="842"/>
        <v>1</v>
      </c>
      <c r="CS689" s="11">
        <f t="shared" ref="CS689:CS739" si="873">CS319</f>
        <v>45241</v>
      </c>
      <c r="CT689" s="8">
        <f t="shared" si="843"/>
        <v>0</v>
      </c>
      <c r="CU689" s="8">
        <f t="shared" si="844"/>
        <v>0</v>
      </c>
      <c r="CV689" s="8">
        <f t="shared" si="845"/>
        <v>0</v>
      </c>
      <c r="CW689" s="8">
        <f t="shared" si="846"/>
        <v>0</v>
      </c>
      <c r="CX689" s="8">
        <f t="shared" si="847"/>
        <v>0</v>
      </c>
      <c r="CY689" s="8">
        <f t="shared" si="848"/>
        <v>0</v>
      </c>
      <c r="DA689" s="11">
        <f t="shared" ref="DA689:DA739" si="874">DA319</f>
        <v>45241</v>
      </c>
      <c r="DB689" s="8">
        <f t="shared" si="849"/>
        <v>0</v>
      </c>
      <c r="DC689" s="8">
        <f t="shared" si="850"/>
        <v>0</v>
      </c>
      <c r="DD689" s="8">
        <f t="shared" si="851"/>
        <v>0</v>
      </c>
      <c r="DE689" s="8">
        <f t="shared" si="852"/>
        <v>0</v>
      </c>
      <c r="DF689" s="8">
        <f t="shared" si="853"/>
        <v>0</v>
      </c>
      <c r="DG689" s="8">
        <f t="shared" si="854"/>
        <v>0</v>
      </c>
      <c r="DI689" s="11">
        <f t="shared" ref="DI689:DI739" si="875">DI319</f>
        <v>45241</v>
      </c>
      <c r="DJ689" s="8">
        <f t="shared" si="855"/>
        <v>0</v>
      </c>
      <c r="DK689" s="8">
        <f t="shared" si="856"/>
        <v>0</v>
      </c>
      <c r="DL689" s="8">
        <f t="shared" si="857"/>
        <v>0</v>
      </c>
      <c r="DM689" s="8">
        <f t="shared" si="858"/>
        <v>0</v>
      </c>
      <c r="DN689" s="8">
        <f t="shared" si="859"/>
        <v>0</v>
      </c>
      <c r="DO689" s="8">
        <f t="shared" si="860"/>
        <v>0</v>
      </c>
      <c r="DP689" s="56"/>
      <c r="DQ689" s="56"/>
      <c r="DR689" s="56"/>
      <c r="DS689" s="56"/>
    </row>
    <row r="690" spans="1:123" x14ac:dyDescent="0.3">
      <c r="A690" s="11">
        <f t="shared" si="861"/>
        <v>45242</v>
      </c>
      <c r="B690" s="8">
        <f t="shared" si="826"/>
        <v>508</v>
      </c>
      <c r="C690" s="8">
        <f t="shared" si="827"/>
        <v>67595.72</v>
      </c>
      <c r="D690" s="8">
        <f t="shared" si="828"/>
        <v>0</v>
      </c>
      <c r="E690" s="8">
        <f t="shared" si="829"/>
        <v>344</v>
      </c>
      <c r="F690" s="8">
        <f t="shared" si="830"/>
        <v>602.90000000000009</v>
      </c>
      <c r="G690" s="8">
        <f t="shared" si="831"/>
        <v>2</v>
      </c>
      <c r="I690" s="11">
        <f t="shared" si="862"/>
        <v>45242</v>
      </c>
      <c r="J690" s="8">
        <f t="shared" si="832"/>
        <v>632</v>
      </c>
      <c r="K690" s="8">
        <f t="shared" si="832"/>
        <v>113748.03999999998</v>
      </c>
      <c r="L690" s="8">
        <f t="shared" si="832"/>
        <v>224.32000000000002</v>
      </c>
      <c r="M690" s="8">
        <f t="shared" si="832"/>
        <v>0</v>
      </c>
      <c r="N690" s="8">
        <f t="shared" si="832"/>
        <v>129.69999999999999</v>
      </c>
      <c r="O690" s="8">
        <f t="shared" si="832"/>
        <v>0</v>
      </c>
      <c r="Q690" s="11">
        <f t="shared" si="863"/>
        <v>45242</v>
      </c>
      <c r="R690" s="8">
        <f t="shared" si="833"/>
        <v>425</v>
      </c>
      <c r="S690" s="8">
        <f t="shared" si="833"/>
        <v>45817.229999999996</v>
      </c>
      <c r="T690" s="8">
        <f t="shared" si="833"/>
        <v>366.35</v>
      </c>
      <c r="U690" s="8">
        <f t="shared" si="833"/>
        <v>0</v>
      </c>
      <c r="V690" s="8">
        <f t="shared" si="833"/>
        <v>50</v>
      </c>
      <c r="W690" s="8">
        <f t="shared" si="833"/>
        <v>6</v>
      </c>
      <c r="Y690" s="11">
        <f t="shared" si="864"/>
        <v>45242</v>
      </c>
      <c r="Z690" s="8">
        <f t="shared" si="834"/>
        <v>584</v>
      </c>
      <c r="AA690" s="8">
        <f t="shared" si="834"/>
        <v>69825.430000000008</v>
      </c>
      <c r="AB690" s="8">
        <f t="shared" si="834"/>
        <v>349.57000000000011</v>
      </c>
      <c r="AC690" s="8">
        <f t="shared" si="834"/>
        <v>0</v>
      </c>
      <c r="AD690" s="8">
        <f t="shared" si="834"/>
        <v>224.45</v>
      </c>
      <c r="AE690" s="8">
        <f t="shared" si="834"/>
        <v>12</v>
      </c>
      <c r="AG690" s="11">
        <f t="shared" si="865"/>
        <v>45242</v>
      </c>
      <c r="AH690" s="8">
        <f t="shared" si="835"/>
        <v>323</v>
      </c>
      <c r="AI690" s="8">
        <f t="shared" si="835"/>
        <v>44943.55</v>
      </c>
      <c r="AJ690" s="8">
        <f t="shared" si="835"/>
        <v>-54.6</v>
      </c>
      <c r="AK690" s="8">
        <f t="shared" si="835"/>
        <v>0</v>
      </c>
      <c r="AL690" s="8">
        <f t="shared" si="835"/>
        <v>656.35000000000014</v>
      </c>
      <c r="AM690" s="8">
        <f t="shared" si="835"/>
        <v>8</v>
      </c>
      <c r="AO690" s="11">
        <f t="shared" si="866"/>
        <v>45242</v>
      </c>
      <c r="AP690" s="8">
        <f t="shared" si="836"/>
        <v>685</v>
      </c>
      <c r="AQ690" s="8">
        <f t="shared" si="836"/>
        <v>57333.30999999999</v>
      </c>
      <c r="AR690" s="8">
        <f t="shared" si="836"/>
        <v>0</v>
      </c>
      <c r="AS690" s="8">
        <f t="shared" si="836"/>
        <v>522.92000000000007</v>
      </c>
      <c r="AT690" s="8">
        <f t="shared" si="836"/>
        <v>202.93</v>
      </c>
      <c r="AU690" s="8">
        <f t="shared" si="836"/>
        <v>40</v>
      </c>
      <c r="AW690" s="11">
        <f t="shared" si="867"/>
        <v>45242</v>
      </c>
      <c r="AX690" s="8">
        <f t="shared" si="837"/>
        <v>536</v>
      </c>
      <c r="AY690" s="8">
        <f t="shared" si="837"/>
        <v>71595.58</v>
      </c>
      <c r="AZ690" s="8">
        <f t="shared" si="837"/>
        <v>294.14000000000004</v>
      </c>
      <c r="BA690" s="8">
        <f t="shared" si="837"/>
        <v>0</v>
      </c>
      <c r="BB690" s="8">
        <f t="shared" si="837"/>
        <v>222.29999999999998</v>
      </c>
      <c r="BC690" s="8">
        <f t="shared" si="837"/>
        <v>3</v>
      </c>
      <c r="BE690" s="11">
        <f t="shared" si="868"/>
        <v>45242</v>
      </c>
      <c r="BF690" s="8">
        <f t="shared" si="838"/>
        <v>673</v>
      </c>
      <c r="BG690" s="8">
        <f t="shared" si="838"/>
        <v>76890.06</v>
      </c>
      <c r="BH690" s="8">
        <f t="shared" si="838"/>
        <v>425.54999999999995</v>
      </c>
      <c r="BI690" s="8">
        <f t="shared" si="838"/>
        <v>0</v>
      </c>
      <c r="BJ690" s="8">
        <f t="shared" si="838"/>
        <v>2711.4700000000003</v>
      </c>
      <c r="BK690" s="8">
        <f t="shared" si="838"/>
        <v>7</v>
      </c>
      <c r="BM690" s="11">
        <f t="shared" si="869"/>
        <v>45242</v>
      </c>
      <c r="BN690" s="8">
        <f t="shared" si="839"/>
        <v>414</v>
      </c>
      <c r="BO690" s="8">
        <f t="shared" si="839"/>
        <v>33806.53</v>
      </c>
      <c r="BP690" s="8">
        <f t="shared" si="839"/>
        <v>398</v>
      </c>
      <c r="BQ690" s="8">
        <f t="shared" si="839"/>
        <v>0</v>
      </c>
      <c r="BR690" s="8">
        <f t="shared" si="839"/>
        <v>215</v>
      </c>
      <c r="BS690" s="8">
        <f t="shared" si="839"/>
        <v>0</v>
      </c>
      <c r="BU690" s="11">
        <f t="shared" si="870"/>
        <v>45242</v>
      </c>
      <c r="BV690" s="8">
        <f t="shared" si="840"/>
        <v>402</v>
      </c>
      <c r="BW690" s="8">
        <f t="shared" si="840"/>
        <v>48158.109999999993</v>
      </c>
      <c r="BX690" s="8">
        <f t="shared" si="840"/>
        <v>578</v>
      </c>
      <c r="BY690" s="8">
        <f t="shared" si="840"/>
        <v>0</v>
      </c>
      <c r="BZ690" s="8">
        <f t="shared" si="840"/>
        <v>0</v>
      </c>
      <c r="CA690" s="8">
        <f t="shared" si="840"/>
        <v>9</v>
      </c>
      <c r="CC690" s="11">
        <f t="shared" si="871"/>
        <v>45242</v>
      </c>
      <c r="CD690" s="8">
        <f t="shared" si="841"/>
        <v>537</v>
      </c>
      <c r="CE690" s="8">
        <f t="shared" si="841"/>
        <v>56362.79</v>
      </c>
      <c r="CF690" s="8">
        <f t="shared" si="841"/>
        <v>644.54999999999995</v>
      </c>
      <c r="CG690" s="8">
        <f t="shared" si="841"/>
        <v>2864.2300000000005</v>
      </c>
      <c r="CH690" s="8">
        <f t="shared" si="841"/>
        <v>264</v>
      </c>
      <c r="CI690" s="8">
        <f t="shared" si="841"/>
        <v>13</v>
      </c>
      <c r="CK690" s="11">
        <f t="shared" si="872"/>
        <v>45242</v>
      </c>
      <c r="CL690" s="8">
        <f t="shared" si="842"/>
        <v>278</v>
      </c>
      <c r="CM690" s="8">
        <f t="shared" si="842"/>
        <v>22662.09</v>
      </c>
      <c r="CN690" s="8">
        <f t="shared" si="842"/>
        <v>0</v>
      </c>
      <c r="CO690" s="8">
        <f t="shared" si="842"/>
        <v>60.5</v>
      </c>
      <c r="CP690" s="8">
        <f t="shared" si="842"/>
        <v>395.43</v>
      </c>
      <c r="CQ690" s="8">
        <f t="shared" si="842"/>
        <v>1</v>
      </c>
      <c r="CS690" s="11">
        <f t="shared" si="873"/>
        <v>45242</v>
      </c>
      <c r="CT690" s="8">
        <f t="shared" si="843"/>
        <v>0</v>
      </c>
      <c r="CU690" s="8">
        <f t="shared" si="844"/>
        <v>0</v>
      </c>
      <c r="CV690" s="8">
        <f t="shared" si="845"/>
        <v>0</v>
      </c>
      <c r="CW690" s="8">
        <f t="shared" si="846"/>
        <v>0</v>
      </c>
      <c r="CX690" s="8">
        <f t="shared" si="847"/>
        <v>0</v>
      </c>
      <c r="CY690" s="8">
        <f t="shared" si="848"/>
        <v>0</v>
      </c>
      <c r="DA690" s="11">
        <f t="shared" si="874"/>
        <v>45242</v>
      </c>
      <c r="DB690" s="8">
        <f t="shared" si="849"/>
        <v>0</v>
      </c>
      <c r="DC690" s="8">
        <f t="shared" si="850"/>
        <v>0</v>
      </c>
      <c r="DD690" s="8">
        <f t="shared" si="851"/>
        <v>0</v>
      </c>
      <c r="DE690" s="8">
        <f t="shared" si="852"/>
        <v>0</v>
      </c>
      <c r="DF690" s="8">
        <f t="shared" si="853"/>
        <v>0</v>
      </c>
      <c r="DG690" s="8">
        <f t="shared" si="854"/>
        <v>0</v>
      </c>
      <c r="DI690" s="11">
        <f t="shared" si="875"/>
        <v>45242</v>
      </c>
      <c r="DJ690" s="8">
        <f t="shared" si="855"/>
        <v>0</v>
      </c>
      <c r="DK690" s="8">
        <f t="shared" si="856"/>
        <v>0</v>
      </c>
      <c r="DL690" s="8">
        <f t="shared" si="857"/>
        <v>0</v>
      </c>
      <c r="DM690" s="8">
        <f t="shared" si="858"/>
        <v>0</v>
      </c>
      <c r="DN690" s="8">
        <f t="shared" si="859"/>
        <v>0</v>
      </c>
      <c r="DO690" s="8">
        <f t="shared" si="860"/>
        <v>0</v>
      </c>
      <c r="DP690" s="56"/>
      <c r="DQ690" s="56"/>
      <c r="DR690" s="56"/>
      <c r="DS690" s="56"/>
    </row>
    <row r="691" spans="1:123" x14ac:dyDescent="0.3">
      <c r="A691" s="11">
        <f t="shared" si="861"/>
        <v>45243</v>
      </c>
      <c r="B691" s="8">
        <f t="shared" si="826"/>
        <v>544</v>
      </c>
      <c r="C691" s="8">
        <f t="shared" si="827"/>
        <v>72668.3</v>
      </c>
      <c r="D691" s="8">
        <f t="shared" si="828"/>
        <v>0</v>
      </c>
      <c r="E691" s="8">
        <f t="shared" si="829"/>
        <v>388</v>
      </c>
      <c r="F691" s="8">
        <f t="shared" si="830"/>
        <v>602.90000000000009</v>
      </c>
      <c r="G691" s="8">
        <f t="shared" si="831"/>
        <v>2</v>
      </c>
      <c r="I691" s="11">
        <f t="shared" si="862"/>
        <v>45243</v>
      </c>
      <c r="J691" s="8">
        <f t="shared" si="832"/>
        <v>685</v>
      </c>
      <c r="K691" s="8">
        <f t="shared" si="832"/>
        <v>121845.44999999998</v>
      </c>
      <c r="L691" s="8">
        <f t="shared" si="832"/>
        <v>237.53000000000003</v>
      </c>
      <c r="M691" s="8">
        <f t="shared" si="832"/>
        <v>0</v>
      </c>
      <c r="N691" s="8">
        <f t="shared" si="832"/>
        <v>450.7</v>
      </c>
      <c r="O691" s="8">
        <f t="shared" si="832"/>
        <v>0</v>
      </c>
      <c r="Q691" s="11">
        <f t="shared" si="863"/>
        <v>45243</v>
      </c>
      <c r="R691" s="8">
        <f t="shared" si="833"/>
        <v>456</v>
      </c>
      <c r="S691" s="8">
        <f t="shared" si="833"/>
        <v>48905.359999999993</v>
      </c>
      <c r="T691" s="8">
        <f t="shared" si="833"/>
        <v>418.35</v>
      </c>
      <c r="U691" s="8">
        <f t="shared" si="833"/>
        <v>0</v>
      </c>
      <c r="V691" s="8">
        <f t="shared" si="833"/>
        <v>50</v>
      </c>
      <c r="W691" s="8">
        <f t="shared" si="833"/>
        <v>6</v>
      </c>
      <c r="Y691" s="11">
        <f t="shared" si="864"/>
        <v>45243</v>
      </c>
      <c r="Z691" s="8">
        <f t="shared" si="834"/>
        <v>653</v>
      </c>
      <c r="AA691" s="8">
        <f t="shared" si="834"/>
        <v>77997.350000000006</v>
      </c>
      <c r="AB691" s="8">
        <f t="shared" si="834"/>
        <v>387.5200000000001</v>
      </c>
      <c r="AC691" s="8">
        <f t="shared" si="834"/>
        <v>0</v>
      </c>
      <c r="AD691" s="8">
        <f t="shared" si="834"/>
        <v>313.06</v>
      </c>
      <c r="AE691" s="8">
        <f t="shared" si="834"/>
        <v>13</v>
      </c>
      <c r="AG691" s="11">
        <f t="shared" si="865"/>
        <v>45243</v>
      </c>
      <c r="AH691" s="8">
        <f t="shared" si="835"/>
        <v>385</v>
      </c>
      <c r="AI691" s="8">
        <f t="shared" si="835"/>
        <v>53828</v>
      </c>
      <c r="AJ691" s="8">
        <f t="shared" si="835"/>
        <v>-52.75</v>
      </c>
      <c r="AK691" s="8">
        <f t="shared" si="835"/>
        <v>0</v>
      </c>
      <c r="AL691" s="8">
        <f t="shared" si="835"/>
        <v>493.28000000000014</v>
      </c>
      <c r="AM691" s="8">
        <f t="shared" si="835"/>
        <v>8</v>
      </c>
      <c r="AO691" s="11">
        <f t="shared" si="866"/>
        <v>45243</v>
      </c>
      <c r="AP691" s="8">
        <f t="shared" si="836"/>
        <v>746</v>
      </c>
      <c r="AQ691" s="8">
        <f t="shared" si="836"/>
        <v>62610.569999999992</v>
      </c>
      <c r="AR691" s="8">
        <f t="shared" si="836"/>
        <v>0</v>
      </c>
      <c r="AS691" s="8">
        <f t="shared" si="836"/>
        <v>569.42000000000007</v>
      </c>
      <c r="AT691" s="8">
        <f t="shared" si="836"/>
        <v>202.93</v>
      </c>
      <c r="AU691" s="8">
        <f t="shared" si="836"/>
        <v>42</v>
      </c>
      <c r="AW691" s="11">
        <f t="shared" si="867"/>
        <v>45243</v>
      </c>
      <c r="AX691" s="8">
        <f t="shared" si="837"/>
        <v>588</v>
      </c>
      <c r="AY691" s="8">
        <f t="shared" si="837"/>
        <v>78862.69</v>
      </c>
      <c r="AZ691" s="8">
        <f t="shared" si="837"/>
        <v>309.84000000000003</v>
      </c>
      <c r="BA691" s="8">
        <f t="shared" si="837"/>
        <v>0</v>
      </c>
      <c r="BB691" s="8">
        <f t="shared" si="837"/>
        <v>271.39999999999998</v>
      </c>
      <c r="BC691" s="8">
        <f t="shared" si="837"/>
        <v>4</v>
      </c>
      <c r="BE691" s="11">
        <f t="shared" si="868"/>
        <v>45243</v>
      </c>
      <c r="BF691" s="8">
        <f t="shared" si="838"/>
        <v>735</v>
      </c>
      <c r="BG691" s="8">
        <f t="shared" si="838"/>
        <v>84271.38</v>
      </c>
      <c r="BH691" s="8">
        <f t="shared" si="838"/>
        <v>483.56999999999994</v>
      </c>
      <c r="BI691" s="8">
        <f t="shared" si="838"/>
        <v>0</v>
      </c>
      <c r="BJ691" s="8">
        <f t="shared" si="838"/>
        <v>2908.4</v>
      </c>
      <c r="BK691" s="8">
        <f t="shared" si="838"/>
        <v>8</v>
      </c>
      <c r="BM691" s="11">
        <f t="shared" si="869"/>
        <v>45243</v>
      </c>
      <c r="BN691" s="8">
        <f t="shared" si="839"/>
        <v>450</v>
      </c>
      <c r="BO691" s="8">
        <f t="shared" si="839"/>
        <v>36544.18</v>
      </c>
      <c r="BP691" s="8">
        <f t="shared" si="839"/>
        <v>409</v>
      </c>
      <c r="BQ691" s="8">
        <f t="shared" si="839"/>
        <v>0</v>
      </c>
      <c r="BR691" s="8">
        <f t="shared" si="839"/>
        <v>315</v>
      </c>
      <c r="BS691" s="8">
        <f t="shared" si="839"/>
        <v>2</v>
      </c>
      <c r="BU691" s="11">
        <f t="shared" si="870"/>
        <v>45243</v>
      </c>
      <c r="BV691" s="8">
        <f t="shared" si="840"/>
        <v>424</v>
      </c>
      <c r="BW691" s="8">
        <f t="shared" si="840"/>
        <v>50719.509999999995</v>
      </c>
      <c r="BX691" s="8">
        <f t="shared" si="840"/>
        <v>596</v>
      </c>
      <c r="BY691" s="8">
        <f t="shared" si="840"/>
        <v>0</v>
      </c>
      <c r="BZ691" s="8">
        <f t="shared" si="840"/>
        <v>250</v>
      </c>
      <c r="CA691" s="8">
        <f t="shared" si="840"/>
        <v>9</v>
      </c>
      <c r="CC691" s="11">
        <f t="shared" si="871"/>
        <v>45243</v>
      </c>
      <c r="CD691" s="8">
        <f t="shared" si="841"/>
        <v>600</v>
      </c>
      <c r="CE691" s="8">
        <f t="shared" si="841"/>
        <v>64291.25</v>
      </c>
      <c r="CF691" s="8">
        <f t="shared" si="841"/>
        <v>680.05</v>
      </c>
      <c r="CG691" s="8">
        <f t="shared" si="841"/>
        <v>2832.4800000000005</v>
      </c>
      <c r="CH691" s="8">
        <f t="shared" si="841"/>
        <v>289</v>
      </c>
      <c r="CI691" s="8">
        <f t="shared" si="841"/>
        <v>13</v>
      </c>
      <c r="CK691" s="11">
        <f t="shared" si="872"/>
        <v>45243</v>
      </c>
      <c r="CL691" s="8">
        <f t="shared" si="842"/>
        <v>291</v>
      </c>
      <c r="CM691" s="8">
        <f t="shared" si="842"/>
        <v>23681.119999999999</v>
      </c>
      <c r="CN691" s="8">
        <f t="shared" si="842"/>
        <v>0</v>
      </c>
      <c r="CO691" s="8">
        <f t="shared" si="842"/>
        <v>60.5</v>
      </c>
      <c r="CP691" s="8">
        <f t="shared" si="842"/>
        <v>395.43</v>
      </c>
      <c r="CQ691" s="8">
        <f t="shared" si="842"/>
        <v>1</v>
      </c>
      <c r="CS691" s="11">
        <f t="shared" si="873"/>
        <v>45243</v>
      </c>
      <c r="CT691" s="8">
        <f t="shared" si="843"/>
        <v>0</v>
      </c>
      <c r="CU691" s="8">
        <f t="shared" si="844"/>
        <v>0</v>
      </c>
      <c r="CV691" s="8">
        <f t="shared" si="845"/>
        <v>0</v>
      </c>
      <c r="CW691" s="8">
        <f t="shared" si="846"/>
        <v>0</v>
      </c>
      <c r="CX691" s="8">
        <f t="shared" si="847"/>
        <v>0</v>
      </c>
      <c r="CY691" s="8">
        <f t="shared" si="848"/>
        <v>0</v>
      </c>
      <c r="DA691" s="11">
        <f t="shared" si="874"/>
        <v>45243</v>
      </c>
      <c r="DB691" s="8">
        <f t="shared" si="849"/>
        <v>0</v>
      </c>
      <c r="DC691" s="8">
        <f t="shared" si="850"/>
        <v>0</v>
      </c>
      <c r="DD691" s="8">
        <f t="shared" si="851"/>
        <v>0</v>
      </c>
      <c r="DE691" s="8">
        <f t="shared" si="852"/>
        <v>0</v>
      </c>
      <c r="DF691" s="8">
        <f t="shared" si="853"/>
        <v>0</v>
      </c>
      <c r="DG691" s="8">
        <f t="shared" si="854"/>
        <v>0</v>
      </c>
      <c r="DI691" s="11">
        <f t="shared" si="875"/>
        <v>45243</v>
      </c>
      <c r="DJ691" s="8">
        <f t="shared" si="855"/>
        <v>0</v>
      </c>
      <c r="DK691" s="8">
        <f t="shared" si="856"/>
        <v>0</v>
      </c>
      <c r="DL691" s="8">
        <f t="shared" si="857"/>
        <v>0</v>
      </c>
      <c r="DM691" s="8">
        <f t="shared" si="858"/>
        <v>0</v>
      </c>
      <c r="DN691" s="8">
        <f t="shared" si="859"/>
        <v>0</v>
      </c>
      <c r="DO691" s="8">
        <f t="shared" si="860"/>
        <v>0</v>
      </c>
      <c r="DP691" s="56"/>
      <c r="DQ691" s="56"/>
      <c r="DR691" s="56"/>
      <c r="DS691" s="56"/>
    </row>
    <row r="692" spans="1:123" x14ac:dyDescent="0.3">
      <c r="A692" s="11">
        <f t="shared" si="861"/>
        <v>45244</v>
      </c>
      <c r="B692" s="8">
        <f t="shared" si="826"/>
        <v>606</v>
      </c>
      <c r="C692" s="8">
        <f t="shared" si="827"/>
        <v>81585.990000000005</v>
      </c>
      <c r="D692" s="8">
        <f t="shared" si="828"/>
        <v>0</v>
      </c>
      <c r="E692" s="8">
        <f t="shared" si="829"/>
        <v>425</v>
      </c>
      <c r="F692" s="8">
        <f t="shared" si="830"/>
        <v>602.90000000000009</v>
      </c>
      <c r="G692" s="8">
        <f t="shared" si="831"/>
        <v>2</v>
      </c>
      <c r="I692" s="11">
        <f t="shared" si="862"/>
        <v>45244</v>
      </c>
      <c r="J692" s="8">
        <f t="shared" si="832"/>
        <v>739</v>
      </c>
      <c r="K692" s="8">
        <f t="shared" si="832"/>
        <v>129906.26999999999</v>
      </c>
      <c r="L692" s="8">
        <f t="shared" si="832"/>
        <v>281.87</v>
      </c>
      <c r="M692" s="8">
        <f t="shared" si="832"/>
        <v>0</v>
      </c>
      <c r="N692" s="8">
        <f t="shared" si="832"/>
        <v>450.7</v>
      </c>
      <c r="O692" s="8">
        <f t="shared" si="832"/>
        <v>0</v>
      </c>
      <c r="Q692" s="11">
        <f t="shared" si="863"/>
        <v>45244</v>
      </c>
      <c r="R692" s="8">
        <f t="shared" si="833"/>
        <v>488</v>
      </c>
      <c r="S692" s="8">
        <f t="shared" si="833"/>
        <v>51961.499999999993</v>
      </c>
      <c r="T692" s="8">
        <f t="shared" si="833"/>
        <v>454.85</v>
      </c>
      <c r="U692" s="8">
        <f t="shared" si="833"/>
        <v>0</v>
      </c>
      <c r="V692" s="8">
        <f t="shared" si="833"/>
        <v>50</v>
      </c>
      <c r="W692" s="8">
        <f t="shared" si="833"/>
        <v>6</v>
      </c>
      <c r="Y692" s="11">
        <f t="shared" si="864"/>
        <v>45244</v>
      </c>
      <c r="Z692" s="8">
        <f t="shared" si="834"/>
        <v>727</v>
      </c>
      <c r="AA692" s="8">
        <f t="shared" si="834"/>
        <v>86717.8</v>
      </c>
      <c r="AB692" s="8">
        <f t="shared" si="834"/>
        <v>420.8300000000001</v>
      </c>
      <c r="AC692" s="8">
        <f t="shared" si="834"/>
        <v>0</v>
      </c>
      <c r="AD692" s="8">
        <f t="shared" si="834"/>
        <v>313.06</v>
      </c>
      <c r="AE692" s="8">
        <f t="shared" si="834"/>
        <v>15</v>
      </c>
      <c r="AG692" s="11">
        <f t="shared" si="865"/>
        <v>45244</v>
      </c>
      <c r="AH692" s="8">
        <f t="shared" si="835"/>
        <v>455</v>
      </c>
      <c r="AI692" s="8">
        <f t="shared" si="835"/>
        <v>63860.56</v>
      </c>
      <c r="AJ692" s="8">
        <f t="shared" si="835"/>
        <v>-26.85</v>
      </c>
      <c r="AK692" s="8">
        <f t="shared" si="835"/>
        <v>0</v>
      </c>
      <c r="AL692" s="8">
        <f t="shared" si="835"/>
        <v>369.64000000000016</v>
      </c>
      <c r="AM692" s="8">
        <f t="shared" si="835"/>
        <v>8</v>
      </c>
      <c r="AO692" s="11">
        <f t="shared" si="866"/>
        <v>45244</v>
      </c>
      <c r="AP692" s="8">
        <f t="shared" si="836"/>
        <v>816</v>
      </c>
      <c r="AQ692" s="8">
        <f t="shared" si="836"/>
        <v>68866.37</v>
      </c>
      <c r="AR692" s="8">
        <f t="shared" si="836"/>
        <v>0</v>
      </c>
      <c r="AS692" s="8">
        <f t="shared" si="836"/>
        <v>615.42000000000007</v>
      </c>
      <c r="AT692" s="8">
        <f t="shared" si="836"/>
        <v>202.93</v>
      </c>
      <c r="AU692" s="8">
        <f t="shared" si="836"/>
        <v>48</v>
      </c>
      <c r="AW692" s="11">
        <f t="shared" si="867"/>
        <v>45244</v>
      </c>
      <c r="AX692" s="8">
        <f t="shared" si="837"/>
        <v>651</v>
      </c>
      <c r="AY692" s="8">
        <f t="shared" si="837"/>
        <v>88199.58</v>
      </c>
      <c r="AZ692" s="8">
        <f t="shared" si="837"/>
        <v>319.07000000000005</v>
      </c>
      <c r="BA692" s="8">
        <f t="shared" si="837"/>
        <v>0</v>
      </c>
      <c r="BB692" s="8">
        <f t="shared" si="837"/>
        <v>276.34999999999997</v>
      </c>
      <c r="BC692" s="8">
        <f t="shared" si="837"/>
        <v>5</v>
      </c>
      <c r="BE692" s="11">
        <f t="shared" si="868"/>
        <v>45244</v>
      </c>
      <c r="BF692" s="8">
        <f t="shared" si="838"/>
        <v>798</v>
      </c>
      <c r="BG692" s="8">
        <f t="shared" si="838"/>
        <v>91768.13</v>
      </c>
      <c r="BH692" s="8">
        <f t="shared" si="838"/>
        <v>528.58999999999992</v>
      </c>
      <c r="BI692" s="8">
        <f t="shared" si="838"/>
        <v>0</v>
      </c>
      <c r="BJ692" s="8">
        <f t="shared" si="838"/>
        <v>3083.4</v>
      </c>
      <c r="BK692" s="8">
        <f t="shared" si="838"/>
        <v>8</v>
      </c>
      <c r="BM692" s="11">
        <f t="shared" si="869"/>
        <v>45244</v>
      </c>
      <c r="BN692" s="8">
        <f t="shared" si="839"/>
        <v>483</v>
      </c>
      <c r="BO692" s="8">
        <f t="shared" si="839"/>
        <v>39217.279999999999</v>
      </c>
      <c r="BP692" s="8">
        <f t="shared" si="839"/>
        <v>443</v>
      </c>
      <c r="BQ692" s="8">
        <f t="shared" si="839"/>
        <v>0</v>
      </c>
      <c r="BR692" s="8">
        <f t="shared" si="839"/>
        <v>350</v>
      </c>
      <c r="BS692" s="8">
        <f t="shared" si="839"/>
        <v>4</v>
      </c>
      <c r="BU692" s="11">
        <f t="shared" si="870"/>
        <v>45244</v>
      </c>
      <c r="BV692" s="8">
        <f t="shared" si="840"/>
        <v>465</v>
      </c>
      <c r="BW692" s="8">
        <f t="shared" si="840"/>
        <v>53468.289999999994</v>
      </c>
      <c r="BX692" s="8">
        <f t="shared" si="840"/>
        <v>615.5</v>
      </c>
      <c r="BY692" s="8">
        <f t="shared" si="840"/>
        <v>0</v>
      </c>
      <c r="BZ692" s="8">
        <f t="shared" si="840"/>
        <v>250</v>
      </c>
      <c r="CA692" s="8">
        <f t="shared" si="840"/>
        <v>9</v>
      </c>
      <c r="CC692" s="11">
        <f t="shared" si="871"/>
        <v>45244</v>
      </c>
      <c r="CD692" s="8">
        <f t="shared" si="841"/>
        <v>658</v>
      </c>
      <c r="CE692" s="8">
        <f t="shared" si="841"/>
        <v>71661.72</v>
      </c>
      <c r="CF692" s="8">
        <f t="shared" si="841"/>
        <v>696.05</v>
      </c>
      <c r="CG692" s="8">
        <f t="shared" si="841"/>
        <v>2872.4800000000005</v>
      </c>
      <c r="CH692" s="8">
        <f t="shared" si="841"/>
        <v>289</v>
      </c>
      <c r="CI692" s="8">
        <f t="shared" si="841"/>
        <v>13</v>
      </c>
      <c r="CK692" s="11">
        <f t="shared" si="872"/>
        <v>45244</v>
      </c>
      <c r="CL692" s="8">
        <f t="shared" si="842"/>
        <v>304</v>
      </c>
      <c r="CM692" s="8">
        <f t="shared" si="842"/>
        <v>24694.739999999998</v>
      </c>
      <c r="CN692" s="8">
        <f t="shared" si="842"/>
        <v>0</v>
      </c>
      <c r="CO692" s="8">
        <f t="shared" si="842"/>
        <v>108.62</v>
      </c>
      <c r="CP692" s="8">
        <f t="shared" si="842"/>
        <v>395.43</v>
      </c>
      <c r="CQ692" s="8">
        <f t="shared" si="842"/>
        <v>1</v>
      </c>
      <c r="CS692" s="11">
        <f t="shared" si="873"/>
        <v>45244</v>
      </c>
      <c r="CT692" s="8">
        <f t="shared" si="843"/>
        <v>0</v>
      </c>
      <c r="CU692" s="8">
        <f t="shared" si="844"/>
        <v>0</v>
      </c>
      <c r="CV692" s="8">
        <f t="shared" si="845"/>
        <v>0</v>
      </c>
      <c r="CW692" s="8">
        <f t="shared" si="846"/>
        <v>0</v>
      </c>
      <c r="CX692" s="8">
        <f t="shared" si="847"/>
        <v>0</v>
      </c>
      <c r="CY692" s="8">
        <f t="shared" si="848"/>
        <v>0</v>
      </c>
      <c r="DA692" s="11">
        <f t="shared" si="874"/>
        <v>45244</v>
      </c>
      <c r="DB692" s="8">
        <f t="shared" si="849"/>
        <v>0</v>
      </c>
      <c r="DC692" s="8">
        <f t="shared" si="850"/>
        <v>0</v>
      </c>
      <c r="DD692" s="8">
        <f t="shared" si="851"/>
        <v>0</v>
      </c>
      <c r="DE692" s="8">
        <f t="shared" si="852"/>
        <v>0</v>
      </c>
      <c r="DF692" s="8">
        <f t="shared" si="853"/>
        <v>0</v>
      </c>
      <c r="DG692" s="8">
        <f t="shared" si="854"/>
        <v>0</v>
      </c>
      <c r="DI692" s="11">
        <f t="shared" si="875"/>
        <v>45244</v>
      </c>
      <c r="DJ692" s="8">
        <f t="shared" si="855"/>
        <v>0</v>
      </c>
      <c r="DK692" s="8">
        <f t="shared" si="856"/>
        <v>0</v>
      </c>
      <c r="DL692" s="8">
        <f t="shared" si="857"/>
        <v>0</v>
      </c>
      <c r="DM692" s="8">
        <f t="shared" si="858"/>
        <v>0</v>
      </c>
      <c r="DN692" s="8">
        <f t="shared" si="859"/>
        <v>0</v>
      </c>
      <c r="DO692" s="8">
        <f t="shared" si="860"/>
        <v>0</v>
      </c>
      <c r="DP692" s="56"/>
      <c r="DQ692" s="56"/>
      <c r="DR692" s="56"/>
      <c r="DS692" s="56"/>
    </row>
    <row r="693" spans="1:123" x14ac:dyDescent="0.3">
      <c r="A693" s="11">
        <f t="shared" si="861"/>
        <v>45245</v>
      </c>
      <c r="B693" s="8">
        <f t="shared" si="826"/>
        <v>667</v>
      </c>
      <c r="C693" s="8">
        <f t="shared" si="827"/>
        <v>91550.6</v>
      </c>
      <c r="D693" s="8">
        <f t="shared" si="828"/>
        <v>0</v>
      </c>
      <c r="E693" s="8">
        <f t="shared" si="829"/>
        <v>474</v>
      </c>
      <c r="F693" s="8">
        <f t="shared" si="830"/>
        <v>607.90000000000009</v>
      </c>
      <c r="G693" s="8">
        <f t="shared" si="831"/>
        <v>2</v>
      </c>
      <c r="I693" s="11">
        <f t="shared" si="862"/>
        <v>45245</v>
      </c>
      <c r="J693" s="8">
        <f t="shared" si="832"/>
        <v>787</v>
      </c>
      <c r="K693" s="8">
        <f t="shared" si="832"/>
        <v>137331.32999999999</v>
      </c>
      <c r="L693" s="8">
        <f t="shared" si="832"/>
        <v>322.68</v>
      </c>
      <c r="M693" s="8">
        <f t="shared" si="832"/>
        <v>0</v>
      </c>
      <c r="N693" s="8">
        <f t="shared" si="832"/>
        <v>455.65</v>
      </c>
      <c r="O693" s="8">
        <f t="shared" si="832"/>
        <v>0</v>
      </c>
      <c r="Q693" s="11">
        <f t="shared" si="863"/>
        <v>45245</v>
      </c>
      <c r="R693" s="8">
        <f t="shared" si="833"/>
        <v>510</v>
      </c>
      <c r="S693" s="8">
        <f t="shared" si="833"/>
        <v>54285.329999999994</v>
      </c>
      <c r="T693" s="8">
        <f t="shared" si="833"/>
        <v>502.6</v>
      </c>
      <c r="U693" s="8">
        <f t="shared" si="833"/>
        <v>0</v>
      </c>
      <c r="V693" s="8">
        <f t="shared" si="833"/>
        <v>50</v>
      </c>
      <c r="W693" s="8">
        <f t="shared" si="833"/>
        <v>6</v>
      </c>
      <c r="Y693" s="11">
        <f t="shared" si="864"/>
        <v>45245</v>
      </c>
      <c r="Z693" s="8">
        <f t="shared" si="834"/>
        <v>788</v>
      </c>
      <c r="AA693" s="8">
        <f t="shared" si="834"/>
        <v>93864.77</v>
      </c>
      <c r="AB693" s="8">
        <f t="shared" si="834"/>
        <v>445.82000000000011</v>
      </c>
      <c r="AC693" s="8">
        <f t="shared" si="834"/>
        <v>0</v>
      </c>
      <c r="AD693" s="8">
        <f t="shared" si="834"/>
        <v>438.62</v>
      </c>
      <c r="AE693" s="8">
        <f t="shared" si="834"/>
        <v>17</v>
      </c>
      <c r="AG693" s="11">
        <f t="shared" si="865"/>
        <v>45245</v>
      </c>
      <c r="AH693" s="8">
        <f t="shared" si="835"/>
        <v>517</v>
      </c>
      <c r="AI693" s="8">
        <f t="shared" si="835"/>
        <v>72286.48</v>
      </c>
      <c r="AJ693" s="8">
        <f t="shared" si="835"/>
        <v>-9.2700000000000031</v>
      </c>
      <c r="AK693" s="8">
        <f t="shared" si="835"/>
        <v>0</v>
      </c>
      <c r="AL693" s="8">
        <f t="shared" si="835"/>
        <v>369.64000000000016</v>
      </c>
      <c r="AM693" s="8">
        <f t="shared" si="835"/>
        <v>8</v>
      </c>
      <c r="AO693" s="11">
        <f t="shared" si="866"/>
        <v>45245</v>
      </c>
      <c r="AP693" s="8">
        <f t="shared" si="836"/>
        <v>873</v>
      </c>
      <c r="AQ693" s="8">
        <f t="shared" si="836"/>
        <v>73789.679999999993</v>
      </c>
      <c r="AR693" s="8">
        <f t="shared" si="836"/>
        <v>0</v>
      </c>
      <c r="AS693" s="8">
        <f t="shared" si="836"/>
        <v>637.42000000000007</v>
      </c>
      <c r="AT693" s="8">
        <f t="shared" si="836"/>
        <v>202.93</v>
      </c>
      <c r="AU693" s="8">
        <f t="shared" si="836"/>
        <v>51</v>
      </c>
      <c r="AW693" s="11">
        <f t="shared" si="867"/>
        <v>45245</v>
      </c>
      <c r="AX693" s="8">
        <f t="shared" si="837"/>
        <v>719</v>
      </c>
      <c r="AY693" s="8">
        <f t="shared" si="837"/>
        <v>98843.67</v>
      </c>
      <c r="AZ693" s="8">
        <f t="shared" si="837"/>
        <v>355.08000000000004</v>
      </c>
      <c r="BA693" s="8">
        <f t="shared" si="837"/>
        <v>0</v>
      </c>
      <c r="BB693" s="8">
        <f t="shared" si="837"/>
        <v>281.29999999999995</v>
      </c>
      <c r="BC693" s="8">
        <f t="shared" si="837"/>
        <v>5</v>
      </c>
      <c r="BE693" s="11">
        <f t="shared" si="868"/>
        <v>45245</v>
      </c>
      <c r="BF693" s="8">
        <f t="shared" si="838"/>
        <v>862</v>
      </c>
      <c r="BG693" s="8">
        <f t="shared" si="838"/>
        <v>99333.53</v>
      </c>
      <c r="BH693" s="8">
        <f t="shared" si="838"/>
        <v>593.07999999999993</v>
      </c>
      <c r="BI693" s="8">
        <f t="shared" si="838"/>
        <v>0</v>
      </c>
      <c r="BJ693" s="8">
        <f t="shared" si="838"/>
        <v>3208.4</v>
      </c>
      <c r="BK693" s="8">
        <f t="shared" si="838"/>
        <v>8</v>
      </c>
      <c r="BM693" s="11">
        <f t="shared" si="869"/>
        <v>45245</v>
      </c>
      <c r="BN693" s="8">
        <f t="shared" si="839"/>
        <v>517</v>
      </c>
      <c r="BO693" s="8">
        <f t="shared" si="839"/>
        <v>41973.49</v>
      </c>
      <c r="BP693" s="8">
        <f t="shared" si="839"/>
        <v>507</v>
      </c>
      <c r="BQ693" s="8">
        <f t="shared" si="839"/>
        <v>0</v>
      </c>
      <c r="BR693" s="8">
        <f t="shared" si="839"/>
        <v>350</v>
      </c>
      <c r="BS693" s="8">
        <f t="shared" si="839"/>
        <v>5</v>
      </c>
      <c r="BU693" s="11">
        <f t="shared" si="870"/>
        <v>45245</v>
      </c>
      <c r="BV693" s="8">
        <f t="shared" si="840"/>
        <v>480</v>
      </c>
      <c r="BW693" s="8">
        <f t="shared" si="840"/>
        <v>55321.459999999992</v>
      </c>
      <c r="BX693" s="8">
        <f t="shared" si="840"/>
        <v>668</v>
      </c>
      <c r="BY693" s="8">
        <f t="shared" si="840"/>
        <v>0</v>
      </c>
      <c r="BZ693" s="8">
        <f t="shared" si="840"/>
        <v>250</v>
      </c>
      <c r="CA693" s="8">
        <f t="shared" si="840"/>
        <v>11</v>
      </c>
      <c r="CC693" s="11">
        <f t="shared" si="871"/>
        <v>45245</v>
      </c>
      <c r="CD693" s="8">
        <f t="shared" si="841"/>
        <v>720</v>
      </c>
      <c r="CE693" s="8">
        <f t="shared" si="841"/>
        <v>78791.56</v>
      </c>
      <c r="CF693" s="8">
        <f t="shared" si="841"/>
        <v>734.55</v>
      </c>
      <c r="CG693" s="8">
        <f t="shared" si="841"/>
        <v>3056.4900000000007</v>
      </c>
      <c r="CH693" s="8">
        <f t="shared" si="841"/>
        <v>289</v>
      </c>
      <c r="CI693" s="8">
        <f t="shared" si="841"/>
        <v>14</v>
      </c>
      <c r="CK693" s="11">
        <f t="shared" si="872"/>
        <v>45245</v>
      </c>
      <c r="CL693" s="8">
        <f t="shared" si="842"/>
        <v>320</v>
      </c>
      <c r="CM693" s="8">
        <f t="shared" si="842"/>
        <v>25894.76</v>
      </c>
      <c r="CN693" s="8">
        <f t="shared" si="842"/>
        <v>0</v>
      </c>
      <c r="CO693" s="8">
        <f t="shared" si="842"/>
        <v>132.12</v>
      </c>
      <c r="CP693" s="8">
        <f t="shared" si="842"/>
        <v>395.43</v>
      </c>
      <c r="CQ693" s="8">
        <f t="shared" si="842"/>
        <v>1</v>
      </c>
      <c r="CS693" s="11">
        <f t="shared" si="873"/>
        <v>45245</v>
      </c>
      <c r="CT693" s="8">
        <f t="shared" si="843"/>
        <v>0</v>
      </c>
      <c r="CU693" s="8">
        <f t="shared" si="844"/>
        <v>0</v>
      </c>
      <c r="CV693" s="8">
        <f t="shared" si="845"/>
        <v>0</v>
      </c>
      <c r="CW693" s="8">
        <f t="shared" si="846"/>
        <v>0</v>
      </c>
      <c r="CX693" s="8">
        <f t="shared" si="847"/>
        <v>0</v>
      </c>
      <c r="CY693" s="8">
        <f t="shared" si="848"/>
        <v>0</v>
      </c>
      <c r="DA693" s="11">
        <f t="shared" si="874"/>
        <v>45245</v>
      </c>
      <c r="DB693" s="8">
        <f t="shared" si="849"/>
        <v>0</v>
      </c>
      <c r="DC693" s="8">
        <f t="shared" si="850"/>
        <v>0</v>
      </c>
      <c r="DD693" s="8">
        <f t="shared" si="851"/>
        <v>0</v>
      </c>
      <c r="DE693" s="8">
        <f t="shared" si="852"/>
        <v>0</v>
      </c>
      <c r="DF693" s="8">
        <f t="shared" si="853"/>
        <v>0</v>
      </c>
      <c r="DG693" s="8">
        <f t="shared" si="854"/>
        <v>0</v>
      </c>
      <c r="DI693" s="11">
        <f t="shared" si="875"/>
        <v>45245</v>
      </c>
      <c r="DJ693" s="8">
        <f t="shared" si="855"/>
        <v>0</v>
      </c>
      <c r="DK693" s="8">
        <f t="shared" si="856"/>
        <v>0</v>
      </c>
      <c r="DL693" s="8">
        <f t="shared" si="857"/>
        <v>0</v>
      </c>
      <c r="DM693" s="8">
        <f t="shared" si="858"/>
        <v>0</v>
      </c>
      <c r="DN693" s="8">
        <f t="shared" si="859"/>
        <v>0</v>
      </c>
      <c r="DO693" s="8">
        <f t="shared" si="860"/>
        <v>0</v>
      </c>
      <c r="DP693" s="56"/>
      <c r="DQ693" s="56"/>
      <c r="DR693" s="56"/>
      <c r="DS693" s="56"/>
    </row>
    <row r="694" spans="1:123" x14ac:dyDescent="0.3">
      <c r="A694" s="11">
        <f t="shared" si="861"/>
        <v>45246</v>
      </c>
      <c r="B694" s="8">
        <f t="shared" si="826"/>
        <v>729</v>
      </c>
      <c r="C694" s="8">
        <f t="shared" si="827"/>
        <v>100884.55</v>
      </c>
      <c r="D694" s="8">
        <f t="shared" si="828"/>
        <v>0</v>
      </c>
      <c r="E694" s="8">
        <f t="shared" si="829"/>
        <v>567</v>
      </c>
      <c r="F694" s="8">
        <f t="shared" si="830"/>
        <v>625.90000000000009</v>
      </c>
      <c r="G694" s="8">
        <f t="shared" si="831"/>
        <v>2</v>
      </c>
      <c r="I694" s="11">
        <f t="shared" si="862"/>
        <v>45246</v>
      </c>
      <c r="J694" s="8">
        <f t="shared" si="832"/>
        <v>831</v>
      </c>
      <c r="K694" s="8">
        <f t="shared" si="832"/>
        <v>143822.07999999999</v>
      </c>
      <c r="L694" s="8">
        <f t="shared" si="832"/>
        <v>327.87</v>
      </c>
      <c r="M694" s="8">
        <f t="shared" si="832"/>
        <v>0</v>
      </c>
      <c r="N694" s="8">
        <f t="shared" si="832"/>
        <v>455.65</v>
      </c>
      <c r="O694" s="8">
        <f t="shared" si="832"/>
        <v>0</v>
      </c>
      <c r="Q694" s="11">
        <f t="shared" si="863"/>
        <v>45246</v>
      </c>
      <c r="R694" s="8">
        <f t="shared" si="833"/>
        <v>535</v>
      </c>
      <c r="S694" s="8">
        <f t="shared" si="833"/>
        <v>56734.799999999996</v>
      </c>
      <c r="T694" s="8">
        <f t="shared" si="833"/>
        <v>531.85</v>
      </c>
      <c r="U694" s="8">
        <f t="shared" si="833"/>
        <v>0</v>
      </c>
      <c r="V694" s="8">
        <f t="shared" si="833"/>
        <v>50</v>
      </c>
      <c r="W694" s="8">
        <f t="shared" si="833"/>
        <v>6</v>
      </c>
      <c r="Y694" s="11">
        <f t="shared" si="864"/>
        <v>45246</v>
      </c>
      <c r="Z694" s="8">
        <f t="shared" si="834"/>
        <v>838</v>
      </c>
      <c r="AA694" s="8">
        <f t="shared" si="834"/>
        <v>99800.67</v>
      </c>
      <c r="AB694" s="8">
        <f t="shared" si="834"/>
        <v>495.79000000000008</v>
      </c>
      <c r="AC694" s="8">
        <f t="shared" si="834"/>
        <v>0</v>
      </c>
      <c r="AD694" s="8">
        <f t="shared" si="834"/>
        <v>438.62</v>
      </c>
      <c r="AE694" s="8">
        <f t="shared" si="834"/>
        <v>19</v>
      </c>
      <c r="AG694" s="11">
        <f t="shared" si="865"/>
        <v>45246</v>
      </c>
      <c r="AH694" s="8">
        <f t="shared" si="835"/>
        <v>554</v>
      </c>
      <c r="AI694" s="8">
        <f t="shared" si="835"/>
        <v>77188.14</v>
      </c>
      <c r="AJ694" s="8">
        <f t="shared" si="835"/>
        <v>-3.7200000000000033</v>
      </c>
      <c r="AK694" s="8">
        <f t="shared" si="835"/>
        <v>0</v>
      </c>
      <c r="AL694" s="8">
        <f t="shared" si="835"/>
        <v>477.64000000000016</v>
      </c>
      <c r="AM694" s="8">
        <f t="shared" si="835"/>
        <v>8</v>
      </c>
      <c r="AO694" s="11">
        <f t="shared" si="866"/>
        <v>45246</v>
      </c>
      <c r="AP694" s="8">
        <f t="shared" si="836"/>
        <v>932</v>
      </c>
      <c r="AQ694" s="8">
        <f t="shared" si="836"/>
        <v>78889.98</v>
      </c>
      <c r="AR694" s="8">
        <f t="shared" si="836"/>
        <v>0</v>
      </c>
      <c r="AS694" s="8">
        <f t="shared" si="836"/>
        <v>691.7</v>
      </c>
      <c r="AT694" s="8">
        <f t="shared" si="836"/>
        <v>314.39</v>
      </c>
      <c r="AU694" s="8">
        <f t="shared" si="836"/>
        <v>54</v>
      </c>
      <c r="AW694" s="11">
        <f t="shared" si="867"/>
        <v>45246</v>
      </c>
      <c r="AX694" s="8">
        <f t="shared" si="837"/>
        <v>766</v>
      </c>
      <c r="AY694" s="8">
        <f t="shared" si="837"/>
        <v>105705.51</v>
      </c>
      <c r="AZ694" s="8">
        <f t="shared" si="837"/>
        <v>365.24000000000007</v>
      </c>
      <c r="BA694" s="8">
        <f t="shared" si="837"/>
        <v>0</v>
      </c>
      <c r="BB694" s="8">
        <f t="shared" si="837"/>
        <v>286.24999999999994</v>
      </c>
      <c r="BC694" s="8">
        <f t="shared" si="837"/>
        <v>6</v>
      </c>
      <c r="BE694" s="11">
        <f t="shared" si="868"/>
        <v>45246</v>
      </c>
      <c r="BF694" s="8">
        <f t="shared" si="838"/>
        <v>924</v>
      </c>
      <c r="BG694" s="8">
        <f t="shared" si="838"/>
        <v>107003.13</v>
      </c>
      <c r="BH694" s="8">
        <f t="shared" si="838"/>
        <v>650.16999999999996</v>
      </c>
      <c r="BI694" s="8">
        <f t="shared" si="838"/>
        <v>0</v>
      </c>
      <c r="BJ694" s="8">
        <f t="shared" si="838"/>
        <v>3583.2400000000002</v>
      </c>
      <c r="BK694" s="8">
        <f t="shared" si="838"/>
        <v>8</v>
      </c>
      <c r="BM694" s="11">
        <f t="shared" si="869"/>
        <v>45246</v>
      </c>
      <c r="BN694" s="8">
        <f t="shared" si="839"/>
        <v>552</v>
      </c>
      <c r="BO694" s="8">
        <f t="shared" si="839"/>
        <v>44748.409999999996</v>
      </c>
      <c r="BP694" s="8">
        <f t="shared" si="839"/>
        <v>536</v>
      </c>
      <c r="BQ694" s="8">
        <f t="shared" si="839"/>
        <v>0</v>
      </c>
      <c r="BR694" s="8">
        <f t="shared" si="839"/>
        <v>350</v>
      </c>
      <c r="BS694" s="8">
        <f t="shared" si="839"/>
        <v>6</v>
      </c>
      <c r="BU694" s="11">
        <f t="shared" si="870"/>
        <v>45246</v>
      </c>
      <c r="BV694" s="8">
        <f t="shared" si="840"/>
        <v>498</v>
      </c>
      <c r="BW694" s="8">
        <f t="shared" si="840"/>
        <v>57435.779999999992</v>
      </c>
      <c r="BX694" s="8">
        <f t="shared" si="840"/>
        <v>680</v>
      </c>
      <c r="BY694" s="8">
        <f t="shared" si="840"/>
        <v>0</v>
      </c>
      <c r="BZ694" s="8">
        <f t="shared" si="840"/>
        <v>250</v>
      </c>
      <c r="CA694" s="8">
        <f t="shared" si="840"/>
        <v>11</v>
      </c>
      <c r="CC694" s="11">
        <f t="shared" si="871"/>
        <v>45246</v>
      </c>
      <c r="CD694" s="8">
        <f t="shared" si="841"/>
        <v>769</v>
      </c>
      <c r="CE694" s="8">
        <f t="shared" si="841"/>
        <v>84622.68</v>
      </c>
      <c r="CF694" s="8">
        <f t="shared" si="841"/>
        <v>813.05</v>
      </c>
      <c r="CG694" s="8">
        <f t="shared" si="841"/>
        <v>3378.7100000000009</v>
      </c>
      <c r="CH694" s="8">
        <f t="shared" si="841"/>
        <v>364</v>
      </c>
      <c r="CI694" s="8">
        <f t="shared" si="841"/>
        <v>15</v>
      </c>
      <c r="CK694" s="11">
        <f t="shared" si="872"/>
        <v>45246</v>
      </c>
      <c r="CL694" s="8">
        <f t="shared" si="842"/>
        <v>337</v>
      </c>
      <c r="CM694" s="8">
        <f t="shared" si="842"/>
        <v>27169.14</v>
      </c>
      <c r="CN694" s="8">
        <f t="shared" si="842"/>
        <v>0</v>
      </c>
      <c r="CO694" s="8">
        <f t="shared" si="842"/>
        <v>139.12</v>
      </c>
      <c r="CP694" s="8">
        <f t="shared" si="842"/>
        <v>395.43</v>
      </c>
      <c r="CQ694" s="8">
        <f t="shared" si="842"/>
        <v>1</v>
      </c>
      <c r="CS694" s="11">
        <f t="shared" si="873"/>
        <v>45246</v>
      </c>
      <c r="CT694" s="8">
        <f t="shared" si="843"/>
        <v>0</v>
      </c>
      <c r="CU694" s="8">
        <f t="shared" si="844"/>
        <v>0</v>
      </c>
      <c r="CV694" s="8">
        <f t="shared" si="845"/>
        <v>0</v>
      </c>
      <c r="CW694" s="8">
        <f t="shared" si="846"/>
        <v>0</v>
      </c>
      <c r="CX694" s="8">
        <f t="shared" si="847"/>
        <v>0</v>
      </c>
      <c r="CY694" s="8">
        <f t="shared" si="848"/>
        <v>0</v>
      </c>
      <c r="DA694" s="11">
        <f t="shared" si="874"/>
        <v>45246</v>
      </c>
      <c r="DB694" s="8">
        <f t="shared" si="849"/>
        <v>0</v>
      </c>
      <c r="DC694" s="8">
        <f t="shared" si="850"/>
        <v>0</v>
      </c>
      <c r="DD694" s="8">
        <f t="shared" si="851"/>
        <v>0</v>
      </c>
      <c r="DE694" s="8">
        <f t="shared" si="852"/>
        <v>0</v>
      </c>
      <c r="DF694" s="8">
        <f t="shared" si="853"/>
        <v>0</v>
      </c>
      <c r="DG694" s="8">
        <f t="shared" si="854"/>
        <v>0</v>
      </c>
      <c r="DI694" s="11">
        <f t="shared" si="875"/>
        <v>45246</v>
      </c>
      <c r="DJ694" s="8">
        <f t="shared" si="855"/>
        <v>0</v>
      </c>
      <c r="DK694" s="8">
        <f t="shared" si="856"/>
        <v>0</v>
      </c>
      <c r="DL694" s="8">
        <f t="shared" si="857"/>
        <v>0</v>
      </c>
      <c r="DM694" s="8">
        <f t="shared" si="858"/>
        <v>0</v>
      </c>
      <c r="DN694" s="8">
        <f t="shared" si="859"/>
        <v>0</v>
      </c>
      <c r="DO694" s="8">
        <f t="shared" si="860"/>
        <v>0</v>
      </c>
      <c r="DP694" s="56"/>
      <c r="DQ694" s="56"/>
      <c r="DR694" s="56"/>
      <c r="DS694" s="56"/>
    </row>
    <row r="695" spans="1:123" x14ac:dyDescent="0.3">
      <c r="A695" s="11">
        <f t="shared" si="861"/>
        <v>45247</v>
      </c>
      <c r="B695" s="8">
        <f t="shared" si="826"/>
        <v>782</v>
      </c>
      <c r="C695" s="8">
        <f t="shared" si="827"/>
        <v>108868.73000000001</v>
      </c>
      <c r="D695" s="8">
        <f t="shared" si="828"/>
        <v>0</v>
      </c>
      <c r="E695" s="8">
        <f t="shared" si="829"/>
        <v>604</v>
      </c>
      <c r="F695" s="8">
        <f t="shared" si="830"/>
        <v>650.90000000000009</v>
      </c>
      <c r="G695" s="8">
        <f t="shared" si="831"/>
        <v>2</v>
      </c>
      <c r="I695" s="11">
        <f t="shared" si="862"/>
        <v>45247</v>
      </c>
      <c r="J695" s="8">
        <f t="shared" si="832"/>
        <v>860</v>
      </c>
      <c r="K695" s="8">
        <f t="shared" si="832"/>
        <v>148193.41999999998</v>
      </c>
      <c r="L695" s="8">
        <f t="shared" si="832"/>
        <v>342.5</v>
      </c>
      <c r="M695" s="8">
        <f t="shared" si="832"/>
        <v>0</v>
      </c>
      <c r="N695" s="8">
        <f t="shared" si="832"/>
        <v>505.65</v>
      </c>
      <c r="O695" s="8">
        <f t="shared" si="832"/>
        <v>0</v>
      </c>
      <c r="Q695" s="11">
        <f t="shared" si="863"/>
        <v>45247</v>
      </c>
      <c r="R695" s="8">
        <f t="shared" si="833"/>
        <v>557</v>
      </c>
      <c r="S695" s="8">
        <f t="shared" si="833"/>
        <v>59171.829999999994</v>
      </c>
      <c r="T695" s="8">
        <f t="shared" si="833"/>
        <v>542.85</v>
      </c>
      <c r="U695" s="8">
        <f t="shared" si="833"/>
        <v>0</v>
      </c>
      <c r="V695" s="8">
        <f t="shared" si="833"/>
        <v>50</v>
      </c>
      <c r="W695" s="8">
        <f t="shared" si="833"/>
        <v>6</v>
      </c>
      <c r="Y695" s="11">
        <f t="shared" si="864"/>
        <v>45247</v>
      </c>
      <c r="Z695" s="8">
        <f t="shared" si="834"/>
        <v>879</v>
      </c>
      <c r="AA695" s="8">
        <f t="shared" si="834"/>
        <v>104252.08</v>
      </c>
      <c r="AB695" s="8">
        <f t="shared" si="834"/>
        <v>499.49000000000007</v>
      </c>
      <c r="AC695" s="8">
        <f t="shared" si="834"/>
        <v>0</v>
      </c>
      <c r="AD695" s="8">
        <f t="shared" si="834"/>
        <v>635.6</v>
      </c>
      <c r="AE695" s="8">
        <f t="shared" si="834"/>
        <v>21</v>
      </c>
      <c r="AG695" s="11">
        <f t="shared" si="865"/>
        <v>45247</v>
      </c>
      <c r="AH695" s="8">
        <f t="shared" si="835"/>
        <v>581</v>
      </c>
      <c r="AI695" s="8">
        <f t="shared" si="835"/>
        <v>80983.23</v>
      </c>
      <c r="AJ695" s="8">
        <f t="shared" si="835"/>
        <v>-3.7200000000000033</v>
      </c>
      <c r="AK695" s="8">
        <f t="shared" si="835"/>
        <v>0</v>
      </c>
      <c r="AL695" s="8">
        <f t="shared" si="835"/>
        <v>477.64000000000016</v>
      </c>
      <c r="AM695" s="8">
        <f t="shared" si="835"/>
        <v>8</v>
      </c>
      <c r="AO695" s="11">
        <f t="shared" si="866"/>
        <v>45247</v>
      </c>
      <c r="AP695" s="8">
        <f t="shared" si="836"/>
        <v>987</v>
      </c>
      <c r="AQ695" s="8">
        <f t="shared" si="836"/>
        <v>83409.819999999992</v>
      </c>
      <c r="AR695" s="8">
        <f t="shared" si="836"/>
        <v>0</v>
      </c>
      <c r="AS695" s="8">
        <f t="shared" si="836"/>
        <v>691.7</v>
      </c>
      <c r="AT695" s="8">
        <f t="shared" si="836"/>
        <v>314.39</v>
      </c>
      <c r="AU695" s="8">
        <f t="shared" si="836"/>
        <v>56</v>
      </c>
      <c r="AW695" s="11">
        <f t="shared" si="867"/>
        <v>45247</v>
      </c>
      <c r="AX695" s="8">
        <f t="shared" si="837"/>
        <v>813</v>
      </c>
      <c r="AY695" s="8">
        <f t="shared" si="837"/>
        <v>111976.04999999999</v>
      </c>
      <c r="AZ695" s="8">
        <f t="shared" si="837"/>
        <v>383.71000000000004</v>
      </c>
      <c r="BA695" s="8">
        <f t="shared" si="837"/>
        <v>0</v>
      </c>
      <c r="BB695" s="8">
        <f t="shared" si="837"/>
        <v>286.24999999999994</v>
      </c>
      <c r="BC695" s="8">
        <f t="shared" si="837"/>
        <v>7</v>
      </c>
      <c r="BE695" s="11">
        <f t="shared" si="868"/>
        <v>45247</v>
      </c>
      <c r="BF695" s="8">
        <f t="shared" si="838"/>
        <v>988</v>
      </c>
      <c r="BG695" s="8">
        <f t="shared" si="838"/>
        <v>114880.52</v>
      </c>
      <c r="BH695" s="8">
        <f t="shared" si="838"/>
        <v>678.93999999999994</v>
      </c>
      <c r="BI695" s="8">
        <f t="shared" si="838"/>
        <v>0</v>
      </c>
      <c r="BJ695" s="8">
        <f t="shared" si="838"/>
        <v>3763.19</v>
      </c>
      <c r="BK695" s="8">
        <f t="shared" si="838"/>
        <v>8</v>
      </c>
      <c r="BM695" s="11">
        <f t="shared" si="869"/>
        <v>45247</v>
      </c>
      <c r="BN695" s="8">
        <f t="shared" si="839"/>
        <v>588</v>
      </c>
      <c r="BO695" s="8">
        <f t="shared" si="839"/>
        <v>47722.979999999996</v>
      </c>
      <c r="BP695" s="8">
        <f t="shared" si="839"/>
        <v>586</v>
      </c>
      <c r="BQ695" s="8">
        <f t="shared" si="839"/>
        <v>0</v>
      </c>
      <c r="BR695" s="8">
        <f t="shared" si="839"/>
        <v>455</v>
      </c>
      <c r="BS695" s="8">
        <f t="shared" si="839"/>
        <v>6</v>
      </c>
      <c r="BU695" s="11">
        <f t="shared" si="870"/>
        <v>45247</v>
      </c>
      <c r="BV695" s="8">
        <f t="shared" si="840"/>
        <v>523</v>
      </c>
      <c r="BW695" s="8">
        <f t="shared" si="840"/>
        <v>60673.26999999999</v>
      </c>
      <c r="BX695" s="8">
        <f t="shared" si="840"/>
        <v>692.5</v>
      </c>
      <c r="BY695" s="8">
        <f t="shared" si="840"/>
        <v>0</v>
      </c>
      <c r="BZ695" s="8">
        <f t="shared" si="840"/>
        <v>250</v>
      </c>
      <c r="CA695" s="8">
        <f t="shared" si="840"/>
        <v>11</v>
      </c>
      <c r="CC695" s="11">
        <f t="shared" si="871"/>
        <v>45247</v>
      </c>
      <c r="CD695" s="8">
        <f t="shared" si="841"/>
        <v>819</v>
      </c>
      <c r="CE695" s="8">
        <f t="shared" si="841"/>
        <v>90424.45</v>
      </c>
      <c r="CF695" s="8">
        <f t="shared" si="841"/>
        <v>865.55</v>
      </c>
      <c r="CG695" s="8">
        <f t="shared" si="841"/>
        <v>4268.3200000000006</v>
      </c>
      <c r="CH695" s="8">
        <f t="shared" si="841"/>
        <v>364</v>
      </c>
      <c r="CI695" s="8">
        <f t="shared" si="841"/>
        <v>16</v>
      </c>
      <c r="CK695" s="11">
        <f t="shared" si="872"/>
        <v>45247</v>
      </c>
      <c r="CL695" s="8">
        <f t="shared" si="842"/>
        <v>355</v>
      </c>
      <c r="CM695" s="8">
        <f t="shared" si="842"/>
        <v>28236.01</v>
      </c>
      <c r="CN695" s="8">
        <f t="shared" si="842"/>
        <v>0</v>
      </c>
      <c r="CO695" s="8">
        <f t="shared" si="842"/>
        <v>139.12</v>
      </c>
      <c r="CP695" s="8">
        <f t="shared" si="842"/>
        <v>495.43</v>
      </c>
      <c r="CQ695" s="8">
        <f t="shared" si="842"/>
        <v>1</v>
      </c>
      <c r="CS695" s="11">
        <f t="shared" si="873"/>
        <v>45247</v>
      </c>
      <c r="CT695" s="8">
        <f t="shared" si="843"/>
        <v>0</v>
      </c>
      <c r="CU695" s="8">
        <f t="shared" si="844"/>
        <v>0</v>
      </c>
      <c r="CV695" s="8">
        <f t="shared" si="845"/>
        <v>0</v>
      </c>
      <c r="CW695" s="8">
        <f t="shared" si="846"/>
        <v>0</v>
      </c>
      <c r="CX695" s="8">
        <f t="shared" si="847"/>
        <v>0</v>
      </c>
      <c r="CY695" s="8">
        <f t="shared" si="848"/>
        <v>0</v>
      </c>
      <c r="DA695" s="11">
        <f t="shared" si="874"/>
        <v>45247</v>
      </c>
      <c r="DB695" s="8">
        <f t="shared" si="849"/>
        <v>0</v>
      </c>
      <c r="DC695" s="8">
        <f t="shared" si="850"/>
        <v>0</v>
      </c>
      <c r="DD695" s="8">
        <f t="shared" si="851"/>
        <v>0</v>
      </c>
      <c r="DE695" s="8">
        <f t="shared" si="852"/>
        <v>0</v>
      </c>
      <c r="DF695" s="8">
        <f t="shared" si="853"/>
        <v>0</v>
      </c>
      <c r="DG695" s="8">
        <f t="shared" si="854"/>
        <v>0</v>
      </c>
      <c r="DI695" s="11">
        <f t="shared" si="875"/>
        <v>45247</v>
      </c>
      <c r="DJ695" s="8">
        <f t="shared" si="855"/>
        <v>0</v>
      </c>
      <c r="DK695" s="8">
        <f t="shared" si="856"/>
        <v>0</v>
      </c>
      <c r="DL695" s="8">
        <f t="shared" si="857"/>
        <v>0</v>
      </c>
      <c r="DM695" s="8">
        <f t="shared" si="858"/>
        <v>0</v>
      </c>
      <c r="DN695" s="8">
        <f t="shared" si="859"/>
        <v>0</v>
      </c>
      <c r="DO695" s="8">
        <f t="shared" si="860"/>
        <v>0</v>
      </c>
      <c r="DP695" s="56"/>
      <c r="DQ695" s="56"/>
      <c r="DR695" s="56"/>
      <c r="DS695" s="56"/>
    </row>
    <row r="696" spans="1:123" x14ac:dyDescent="0.3">
      <c r="A696" s="11">
        <f t="shared" si="861"/>
        <v>45248</v>
      </c>
      <c r="B696" s="8">
        <f t="shared" si="826"/>
        <v>829</v>
      </c>
      <c r="C696" s="8">
        <f t="shared" si="827"/>
        <v>114822.92000000001</v>
      </c>
      <c r="D696" s="8">
        <f t="shared" si="828"/>
        <v>0</v>
      </c>
      <c r="E696" s="8">
        <f t="shared" si="829"/>
        <v>658</v>
      </c>
      <c r="F696" s="8">
        <f t="shared" si="830"/>
        <v>650.90000000000009</v>
      </c>
      <c r="G696" s="8">
        <f t="shared" si="831"/>
        <v>2</v>
      </c>
      <c r="I696" s="11">
        <f t="shared" si="862"/>
        <v>45248</v>
      </c>
      <c r="J696" s="8">
        <f t="shared" ref="J696:O708" si="876">J326+J695</f>
        <v>885</v>
      </c>
      <c r="K696" s="8">
        <f t="shared" si="876"/>
        <v>151867.10999999999</v>
      </c>
      <c r="L696" s="8">
        <f t="shared" si="876"/>
        <v>365.38</v>
      </c>
      <c r="M696" s="8">
        <f t="shared" si="876"/>
        <v>0</v>
      </c>
      <c r="N696" s="8">
        <f t="shared" si="876"/>
        <v>505.65</v>
      </c>
      <c r="O696" s="8">
        <f t="shared" si="876"/>
        <v>0</v>
      </c>
      <c r="Q696" s="11">
        <f t="shared" si="863"/>
        <v>45248</v>
      </c>
      <c r="R696" s="8">
        <f t="shared" ref="R696:W708" si="877">R326+R695</f>
        <v>585</v>
      </c>
      <c r="S696" s="8">
        <f t="shared" si="877"/>
        <v>62537.09</v>
      </c>
      <c r="T696" s="8">
        <f t="shared" si="877"/>
        <v>557.85</v>
      </c>
      <c r="U696" s="8">
        <f t="shared" si="877"/>
        <v>0</v>
      </c>
      <c r="V696" s="8">
        <f t="shared" si="877"/>
        <v>50</v>
      </c>
      <c r="W696" s="8">
        <f t="shared" si="877"/>
        <v>6</v>
      </c>
      <c r="Y696" s="11">
        <f t="shared" si="864"/>
        <v>45248</v>
      </c>
      <c r="Z696" s="8">
        <f t="shared" ref="Z696:AE708" si="878">Z326+Z695</f>
        <v>926</v>
      </c>
      <c r="AA696" s="8">
        <f t="shared" si="878"/>
        <v>109597.69</v>
      </c>
      <c r="AB696" s="8">
        <f t="shared" si="878"/>
        <v>547.6</v>
      </c>
      <c r="AC696" s="8">
        <f t="shared" si="878"/>
        <v>0</v>
      </c>
      <c r="AD696" s="8">
        <f t="shared" si="878"/>
        <v>635.6</v>
      </c>
      <c r="AE696" s="8">
        <f t="shared" si="878"/>
        <v>23</v>
      </c>
      <c r="AG696" s="11">
        <f t="shared" si="865"/>
        <v>45248</v>
      </c>
      <c r="AH696" s="8">
        <f t="shared" ref="AH696:AM708" si="879">AH326+AH695</f>
        <v>608</v>
      </c>
      <c r="AI696" s="8">
        <f t="shared" si="879"/>
        <v>84522.11</v>
      </c>
      <c r="AJ696" s="8">
        <f t="shared" si="879"/>
        <v>8.3099999999999952</v>
      </c>
      <c r="AK696" s="8">
        <f t="shared" si="879"/>
        <v>0</v>
      </c>
      <c r="AL696" s="8">
        <f t="shared" si="879"/>
        <v>585.6400000000001</v>
      </c>
      <c r="AM696" s="8">
        <f t="shared" si="879"/>
        <v>8</v>
      </c>
      <c r="AO696" s="11">
        <f t="shared" si="866"/>
        <v>45248</v>
      </c>
      <c r="AP696" s="8">
        <f t="shared" ref="AP696:AU708" si="880">AP326+AP695</f>
        <v>1048</v>
      </c>
      <c r="AQ696" s="8">
        <f t="shared" si="880"/>
        <v>87654.109999999986</v>
      </c>
      <c r="AR696" s="8">
        <f t="shared" si="880"/>
        <v>0</v>
      </c>
      <c r="AS696" s="8">
        <f t="shared" si="880"/>
        <v>708.2</v>
      </c>
      <c r="AT696" s="8">
        <f t="shared" si="880"/>
        <v>336.49</v>
      </c>
      <c r="AU696" s="8">
        <f t="shared" si="880"/>
        <v>57</v>
      </c>
      <c r="AW696" s="11">
        <f t="shared" si="867"/>
        <v>45248</v>
      </c>
      <c r="AX696" s="8">
        <f t="shared" ref="AX696:BC708" si="881">AX326+AX695</f>
        <v>860</v>
      </c>
      <c r="AY696" s="8">
        <f t="shared" si="881"/>
        <v>118117.06999999999</v>
      </c>
      <c r="AZ696" s="8">
        <f t="shared" si="881"/>
        <v>419.73</v>
      </c>
      <c r="BA696" s="8">
        <f t="shared" si="881"/>
        <v>0</v>
      </c>
      <c r="BB696" s="8">
        <f t="shared" si="881"/>
        <v>291.19999999999993</v>
      </c>
      <c r="BC696" s="8">
        <f t="shared" si="881"/>
        <v>8</v>
      </c>
      <c r="BE696" s="11">
        <f t="shared" si="868"/>
        <v>45248</v>
      </c>
      <c r="BF696" s="8">
        <f t="shared" ref="BF696:BK708" si="882">BF326+BF695</f>
        <v>1052</v>
      </c>
      <c r="BG696" s="8">
        <f t="shared" si="882"/>
        <v>122943.73000000001</v>
      </c>
      <c r="BH696" s="8">
        <f t="shared" si="882"/>
        <v>699.81999999999994</v>
      </c>
      <c r="BI696" s="8">
        <f t="shared" si="882"/>
        <v>0</v>
      </c>
      <c r="BJ696" s="8">
        <f t="shared" si="882"/>
        <v>3988.19</v>
      </c>
      <c r="BK696" s="8">
        <f t="shared" si="882"/>
        <v>8</v>
      </c>
      <c r="BM696" s="11">
        <f t="shared" si="869"/>
        <v>45248</v>
      </c>
      <c r="BN696" s="8">
        <f t="shared" ref="BN696:BS708" si="883">BN326+BN695</f>
        <v>626</v>
      </c>
      <c r="BO696" s="8">
        <f t="shared" si="883"/>
        <v>50981.069999999992</v>
      </c>
      <c r="BP696" s="8">
        <f t="shared" si="883"/>
        <v>709</v>
      </c>
      <c r="BQ696" s="8">
        <f t="shared" si="883"/>
        <v>0</v>
      </c>
      <c r="BR696" s="8">
        <f t="shared" si="883"/>
        <v>455</v>
      </c>
      <c r="BS696" s="8">
        <f t="shared" si="883"/>
        <v>6</v>
      </c>
      <c r="BU696" s="11">
        <f t="shared" si="870"/>
        <v>45248</v>
      </c>
      <c r="BV696" s="8">
        <f t="shared" ref="BV696:CA708" si="884">BV326+BV695</f>
        <v>540</v>
      </c>
      <c r="BW696" s="8">
        <f t="shared" si="884"/>
        <v>62462.539999999986</v>
      </c>
      <c r="BX696" s="8">
        <f t="shared" si="884"/>
        <v>713</v>
      </c>
      <c r="BY696" s="8">
        <f t="shared" si="884"/>
        <v>0</v>
      </c>
      <c r="BZ696" s="8">
        <f t="shared" si="884"/>
        <v>250</v>
      </c>
      <c r="CA696" s="8">
        <f t="shared" si="884"/>
        <v>12</v>
      </c>
      <c r="CC696" s="11">
        <f t="shared" si="871"/>
        <v>45248</v>
      </c>
      <c r="CD696" s="8">
        <f t="shared" ref="CD696:CI708" si="885">CD326+CD695</f>
        <v>865</v>
      </c>
      <c r="CE696" s="8">
        <f t="shared" si="885"/>
        <v>95968.51</v>
      </c>
      <c r="CF696" s="8">
        <f t="shared" si="885"/>
        <v>906.05</v>
      </c>
      <c r="CG696" s="8">
        <f t="shared" si="885"/>
        <v>4789.2700000000004</v>
      </c>
      <c r="CH696" s="8">
        <f t="shared" si="885"/>
        <v>399</v>
      </c>
      <c r="CI696" s="8">
        <f t="shared" si="885"/>
        <v>17</v>
      </c>
      <c r="CK696" s="11">
        <f t="shared" si="872"/>
        <v>45248</v>
      </c>
      <c r="CL696" s="8">
        <f t="shared" ref="CL696:CQ708" si="886">CL326+CL695</f>
        <v>374</v>
      </c>
      <c r="CM696" s="8">
        <f t="shared" si="886"/>
        <v>29752.829999999998</v>
      </c>
      <c r="CN696" s="8">
        <f t="shared" si="886"/>
        <v>0</v>
      </c>
      <c r="CO696" s="8">
        <f t="shared" si="886"/>
        <v>139.12</v>
      </c>
      <c r="CP696" s="8">
        <f t="shared" si="886"/>
        <v>530.43000000000006</v>
      </c>
      <c r="CQ696" s="8">
        <f t="shared" si="886"/>
        <v>1</v>
      </c>
      <c r="CS696" s="11">
        <f t="shared" si="873"/>
        <v>45248</v>
      </c>
      <c r="CT696" s="8">
        <f t="shared" si="843"/>
        <v>0</v>
      </c>
      <c r="CU696" s="8">
        <f t="shared" si="844"/>
        <v>0</v>
      </c>
      <c r="CV696" s="8">
        <f t="shared" si="845"/>
        <v>0</v>
      </c>
      <c r="CW696" s="8">
        <f t="shared" si="846"/>
        <v>0</v>
      </c>
      <c r="CX696" s="8">
        <f t="shared" si="847"/>
        <v>0</v>
      </c>
      <c r="CY696" s="8">
        <f t="shared" si="848"/>
        <v>0</v>
      </c>
      <c r="DA696" s="11">
        <f t="shared" si="874"/>
        <v>45248</v>
      </c>
      <c r="DB696" s="8">
        <f t="shared" si="849"/>
        <v>0</v>
      </c>
      <c r="DC696" s="8">
        <f t="shared" si="850"/>
        <v>0</v>
      </c>
      <c r="DD696" s="8">
        <f t="shared" si="851"/>
        <v>0</v>
      </c>
      <c r="DE696" s="8">
        <f t="shared" si="852"/>
        <v>0</v>
      </c>
      <c r="DF696" s="8">
        <f t="shared" si="853"/>
        <v>0</v>
      </c>
      <c r="DG696" s="8">
        <f t="shared" si="854"/>
        <v>0</v>
      </c>
      <c r="DI696" s="11">
        <f t="shared" si="875"/>
        <v>45248</v>
      </c>
      <c r="DJ696" s="8">
        <f t="shared" si="855"/>
        <v>0</v>
      </c>
      <c r="DK696" s="8">
        <f t="shared" si="856"/>
        <v>0</v>
      </c>
      <c r="DL696" s="8">
        <f t="shared" si="857"/>
        <v>0</v>
      </c>
      <c r="DM696" s="8">
        <f t="shared" si="858"/>
        <v>0</v>
      </c>
      <c r="DN696" s="8">
        <f t="shared" si="859"/>
        <v>0</v>
      </c>
      <c r="DO696" s="8">
        <f t="shared" si="860"/>
        <v>0</v>
      </c>
      <c r="DP696" s="56"/>
      <c r="DQ696" s="56"/>
      <c r="DR696" s="56"/>
      <c r="DS696" s="56"/>
    </row>
    <row r="697" spans="1:123" x14ac:dyDescent="0.3">
      <c r="A697" s="11">
        <f t="shared" si="861"/>
        <v>45249</v>
      </c>
      <c r="B697" s="8">
        <f t="shared" si="826"/>
        <v>856</v>
      </c>
      <c r="C697" s="8">
        <f t="shared" si="827"/>
        <v>118066.81000000001</v>
      </c>
      <c r="D697" s="8">
        <f t="shared" si="828"/>
        <v>0</v>
      </c>
      <c r="E697" s="8">
        <f t="shared" si="829"/>
        <v>680</v>
      </c>
      <c r="F697" s="8">
        <f t="shared" si="830"/>
        <v>729.90000000000009</v>
      </c>
      <c r="G697" s="8">
        <f t="shared" si="831"/>
        <v>2</v>
      </c>
      <c r="I697" s="11">
        <f t="shared" si="862"/>
        <v>45249</v>
      </c>
      <c r="J697" s="8">
        <f t="shared" si="876"/>
        <v>903</v>
      </c>
      <c r="K697" s="8">
        <f t="shared" si="876"/>
        <v>154655.07999999999</v>
      </c>
      <c r="L697" s="8">
        <f t="shared" si="876"/>
        <v>382.83</v>
      </c>
      <c r="M697" s="8">
        <f t="shared" si="876"/>
        <v>0</v>
      </c>
      <c r="N697" s="8">
        <f t="shared" si="876"/>
        <v>555.65</v>
      </c>
      <c r="O697" s="8">
        <f t="shared" si="876"/>
        <v>2</v>
      </c>
      <c r="Q697" s="11">
        <f t="shared" si="863"/>
        <v>45249</v>
      </c>
      <c r="R697" s="8">
        <f t="shared" si="877"/>
        <v>601</v>
      </c>
      <c r="S697" s="8">
        <f t="shared" si="877"/>
        <v>64341.939999999995</v>
      </c>
      <c r="T697" s="8">
        <f t="shared" si="877"/>
        <v>587.1</v>
      </c>
      <c r="U697" s="8">
        <f t="shared" si="877"/>
        <v>0</v>
      </c>
      <c r="V697" s="8">
        <f t="shared" si="877"/>
        <v>50</v>
      </c>
      <c r="W697" s="8">
        <f t="shared" si="877"/>
        <v>6</v>
      </c>
      <c r="Y697" s="11">
        <f t="shared" si="864"/>
        <v>45249</v>
      </c>
      <c r="Z697" s="8">
        <f t="shared" si="878"/>
        <v>958</v>
      </c>
      <c r="AA697" s="8">
        <f t="shared" si="878"/>
        <v>113235.64</v>
      </c>
      <c r="AB697" s="8">
        <f t="shared" si="878"/>
        <v>550.38</v>
      </c>
      <c r="AC697" s="8">
        <f t="shared" si="878"/>
        <v>0</v>
      </c>
      <c r="AD697" s="8">
        <f t="shared" si="878"/>
        <v>640.55000000000007</v>
      </c>
      <c r="AE697" s="8">
        <f t="shared" si="878"/>
        <v>26</v>
      </c>
      <c r="AG697" s="11">
        <f t="shared" si="865"/>
        <v>45249</v>
      </c>
      <c r="AH697" s="8">
        <f t="shared" si="879"/>
        <v>633</v>
      </c>
      <c r="AI697" s="8">
        <f t="shared" si="879"/>
        <v>87649.37</v>
      </c>
      <c r="AJ697" s="8">
        <f t="shared" si="879"/>
        <v>17.569999999999993</v>
      </c>
      <c r="AK697" s="8">
        <f t="shared" si="879"/>
        <v>0</v>
      </c>
      <c r="AL697" s="8">
        <f t="shared" si="879"/>
        <v>765.32000000000016</v>
      </c>
      <c r="AM697" s="8">
        <f t="shared" si="879"/>
        <v>8</v>
      </c>
      <c r="AO697" s="11">
        <f t="shared" si="866"/>
        <v>45249</v>
      </c>
      <c r="AP697" s="8">
        <f t="shared" si="880"/>
        <v>1099</v>
      </c>
      <c r="AQ697" s="8">
        <f t="shared" si="880"/>
        <v>91272.62999999999</v>
      </c>
      <c r="AR697" s="8">
        <f t="shared" si="880"/>
        <v>0</v>
      </c>
      <c r="AS697" s="8">
        <f t="shared" si="880"/>
        <v>776.2</v>
      </c>
      <c r="AT697" s="8">
        <f t="shared" si="880"/>
        <v>336.49</v>
      </c>
      <c r="AU697" s="8">
        <f t="shared" si="880"/>
        <v>61</v>
      </c>
      <c r="AW697" s="11">
        <f t="shared" si="867"/>
        <v>45249</v>
      </c>
      <c r="AX697" s="8">
        <f t="shared" si="881"/>
        <v>885</v>
      </c>
      <c r="AY697" s="8">
        <f t="shared" si="881"/>
        <v>121080.21999999999</v>
      </c>
      <c r="AZ697" s="8">
        <f t="shared" si="881"/>
        <v>429.89000000000004</v>
      </c>
      <c r="BA697" s="8">
        <f t="shared" si="881"/>
        <v>0</v>
      </c>
      <c r="BB697" s="8">
        <f t="shared" si="881"/>
        <v>291.19999999999993</v>
      </c>
      <c r="BC697" s="8">
        <f t="shared" si="881"/>
        <v>9</v>
      </c>
      <c r="BE697" s="11">
        <f t="shared" si="868"/>
        <v>45249</v>
      </c>
      <c r="BF697" s="8">
        <f t="shared" si="882"/>
        <v>1105</v>
      </c>
      <c r="BG697" s="8">
        <f t="shared" si="882"/>
        <v>129187.90000000001</v>
      </c>
      <c r="BH697" s="8">
        <f t="shared" si="882"/>
        <v>730.91</v>
      </c>
      <c r="BI697" s="8">
        <f t="shared" si="882"/>
        <v>0</v>
      </c>
      <c r="BJ697" s="8">
        <f t="shared" si="882"/>
        <v>4163.1900000000005</v>
      </c>
      <c r="BK697" s="8">
        <f t="shared" si="882"/>
        <v>8</v>
      </c>
      <c r="BM697" s="11">
        <f t="shared" si="869"/>
        <v>45249</v>
      </c>
      <c r="BN697" s="8">
        <f t="shared" si="883"/>
        <v>651</v>
      </c>
      <c r="BO697" s="8">
        <f t="shared" si="883"/>
        <v>52930.109999999993</v>
      </c>
      <c r="BP697" s="8">
        <f t="shared" si="883"/>
        <v>760</v>
      </c>
      <c r="BQ697" s="8">
        <f t="shared" si="883"/>
        <v>0</v>
      </c>
      <c r="BR697" s="8">
        <f t="shared" si="883"/>
        <v>455</v>
      </c>
      <c r="BS697" s="8">
        <f t="shared" si="883"/>
        <v>6</v>
      </c>
      <c r="BU697" s="11">
        <f t="shared" si="870"/>
        <v>45249</v>
      </c>
      <c r="BV697" s="8">
        <f t="shared" si="884"/>
        <v>551</v>
      </c>
      <c r="BW697" s="8">
        <f t="shared" si="884"/>
        <v>63774.149999999987</v>
      </c>
      <c r="BX697" s="8">
        <f t="shared" si="884"/>
        <v>729.5</v>
      </c>
      <c r="BY697" s="8">
        <f t="shared" si="884"/>
        <v>0</v>
      </c>
      <c r="BZ697" s="8">
        <f t="shared" si="884"/>
        <v>250</v>
      </c>
      <c r="CA697" s="8">
        <f t="shared" si="884"/>
        <v>12</v>
      </c>
      <c r="CC697" s="11">
        <f t="shared" si="871"/>
        <v>45249</v>
      </c>
      <c r="CD697" s="8">
        <f t="shared" si="885"/>
        <v>891</v>
      </c>
      <c r="CE697" s="8">
        <f t="shared" si="885"/>
        <v>98446.23</v>
      </c>
      <c r="CF697" s="8">
        <f t="shared" si="885"/>
        <v>948.55</v>
      </c>
      <c r="CG697" s="8">
        <f t="shared" si="885"/>
        <v>4859.2700000000004</v>
      </c>
      <c r="CH697" s="8">
        <f t="shared" si="885"/>
        <v>399</v>
      </c>
      <c r="CI697" s="8">
        <f t="shared" si="885"/>
        <v>18</v>
      </c>
      <c r="CK697" s="11">
        <f t="shared" si="872"/>
        <v>45249</v>
      </c>
      <c r="CL697" s="8">
        <f t="shared" si="886"/>
        <v>391</v>
      </c>
      <c r="CM697" s="8">
        <f t="shared" si="886"/>
        <v>30980.239999999998</v>
      </c>
      <c r="CN697" s="8">
        <f t="shared" si="886"/>
        <v>0</v>
      </c>
      <c r="CO697" s="8">
        <f t="shared" si="886"/>
        <v>139.12</v>
      </c>
      <c r="CP697" s="8">
        <f t="shared" si="886"/>
        <v>555.43000000000006</v>
      </c>
      <c r="CQ697" s="8">
        <f t="shared" si="886"/>
        <v>2</v>
      </c>
      <c r="CS697" s="11">
        <f t="shared" si="873"/>
        <v>45249</v>
      </c>
      <c r="CT697" s="8">
        <f t="shared" si="843"/>
        <v>0</v>
      </c>
      <c r="CU697" s="8">
        <f t="shared" si="844"/>
        <v>0</v>
      </c>
      <c r="CV697" s="8">
        <f t="shared" si="845"/>
        <v>0</v>
      </c>
      <c r="CW697" s="8">
        <f t="shared" si="846"/>
        <v>0</v>
      </c>
      <c r="CX697" s="8">
        <f t="shared" si="847"/>
        <v>0</v>
      </c>
      <c r="CY697" s="8">
        <f t="shared" si="848"/>
        <v>0</v>
      </c>
      <c r="DA697" s="11">
        <f t="shared" si="874"/>
        <v>45249</v>
      </c>
      <c r="DB697" s="8">
        <f t="shared" si="849"/>
        <v>0</v>
      </c>
      <c r="DC697" s="8">
        <f t="shared" si="850"/>
        <v>0</v>
      </c>
      <c r="DD697" s="8">
        <f t="shared" si="851"/>
        <v>0</v>
      </c>
      <c r="DE697" s="8">
        <f t="shared" si="852"/>
        <v>0</v>
      </c>
      <c r="DF697" s="8">
        <f t="shared" si="853"/>
        <v>0</v>
      </c>
      <c r="DG697" s="8">
        <f t="shared" si="854"/>
        <v>0</v>
      </c>
      <c r="DI697" s="11">
        <f t="shared" si="875"/>
        <v>45249</v>
      </c>
      <c r="DJ697" s="8">
        <f t="shared" si="855"/>
        <v>0</v>
      </c>
      <c r="DK697" s="8">
        <f t="shared" si="856"/>
        <v>0</v>
      </c>
      <c r="DL697" s="8">
        <f t="shared" si="857"/>
        <v>0</v>
      </c>
      <c r="DM697" s="8">
        <f t="shared" si="858"/>
        <v>0</v>
      </c>
      <c r="DN697" s="8">
        <f t="shared" si="859"/>
        <v>0</v>
      </c>
      <c r="DO697" s="8">
        <f t="shared" si="860"/>
        <v>0</v>
      </c>
      <c r="DP697" s="56"/>
      <c r="DQ697" s="56"/>
      <c r="DR697" s="56"/>
      <c r="DS697" s="56"/>
    </row>
    <row r="698" spans="1:123" x14ac:dyDescent="0.3">
      <c r="A698" s="11">
        <f t="shared" si="861"/>
        <v>45250</v>
      </c>
      <c r="B698" s="8">
        <f t="shared" si="826"/>
        <v>884</v>
      </c>
      <c r="C698" s="8">
        <f t="shared" si="827"/>
        <v>121328.78000000001</v>
      </c>
      <c r="D698" s="8">
        <f t="shared" si="828"/>
        <v>0</v>
      </c>
      <c r="E698" s="8">
        <f t="shared" si="829"/>
        <v>706</v>
      </c>
      <c r="F698" s="8">
        <f t="shared" si="830"/>
        <v>785.90000000000009</v>
      </c>
      <c r="G698" s="8">
        <f t="shared" si="831"/>
        <v>2</v>
      </c>
      <c r="I698" s="11">
        <f t="shared" si="862"/>
        <v>45250</v>
      </c>
      <c r="J698" s="8">
        <f t="shared" si="876"/>
        <v>922</v>
      </c>
      <c r="K698" s="8">
        <f t="shared" si="876"/>
        <v>157543.47999999998</v>
      </c>
      <c r="L698" s="8">
        <f t="shared" si="876"/>
        <v>411.14</v>
      </c>
      <c r="M698" s="8">
        <f t="shared" si="876"/>
        <v>0</v>
      </c>
      <c r="N698" s="8">
        <f t="shared" si="876"/>
        <v>720.65</v>
      </c>
      <c r="O698" s="8">
        <f t="shared" si="876"/>
        <v>5</v>
      </c>
      <c r="Q698" s="11">
        <f t="shared" si="863"/>
        <v>45250</v>
      </c>
      <c r="R698" s="8">
        <f t="shared" si="877"/>
        <v>628</v>
      </c>
      <c r="S698" s="8">
        <f t="shared" si="877"/>
        <v>67175.929999999993</v>
      </c>
      <c r="T698" s="8">
        <f t="shared" si="877"/>
        <v>634.85</v>
      </c>
      <c r="U698" s="8">
        <f t="shared" si="877"/>
        <v>0</v>
      </c>
      <c r="V698" s="8">
        <f t="shared" si="877"/>
        <v>140</v>
      </c>
      <c r="W698" s="8">
        <f t="shared" si="877"/>
        <v>6</v>
      </c>
      <c r="Y698" s="11">
        <f t="shared" si="864"/>
        <v>45250</v>
      </c>
      <c r="Z698" s="8">
        <f t="shared" si="878"/>
        <v>997</v>
      </c>
      <c r="AA698" s="8">
        <f t="shared" si="878"/>
        <v>117677.6</v>
      </c>
      <c r="AB698" s="8">
        <f t="shared" si="878"/>
        <v>570.73</v>
      </c>
      <c r="AC698" s="8">
        <f t="shared" si="878"/>
        <v>0</v>
      </c>
      <c r="AD698" s="8">
        <f t="shared" si="878"/>
        <v>631.58000000000004</v>
      </c>
      <c r="AE698" s="8">
        <f t="shared" si="878"/>
        <v>29</v>
      </c>
      <c r="AG698" s="11">
        <f t="shared" si="865"/>
        <v>45250</v>
      </c>
      <c r="AH698" s="8">
        <f t="shared" si="879"/>
        <v>659</v>
      </c>
      <c r="AI698" s="8">
        <f t="shared" si="879"/>
        <v>90999.06</v>
      </c>
      <c r="AJ698" s="8">
        <f t="shared" si="879"/>
        <v>17.569999999999993</v>
      </c>
      <c r="AK698" s="8">
        <f t="shared" si="879"/>
        <v>0</v>
      </c>
      <c r="AL698" s="8">
        <f t="shared" si="879"/>
        <v>648.61000000000013</v>
      </c>
      <c r="AM698" s="8">
        <f t="shared" si="879"/>
        <v>8</v>
      </c>
      <c r="AO698" s="11">
        <f t="shared" si="866"/>
        <v>45250</v>
      </c>
      <c r="AP698" s="8">
        <f t="shared" si="880"/>
        <v>1149</v>
      </c>
      <c r="AQ698" s="8">
        <f t="shared" si="880"/>
        <v>95269.95</v>
      </c>
      <c r="AR698" s="8">
        <f t="shared" si="880"/>
        <v>0</v>
      </c>
      <c r="AS698" s="8">
        <f t="shared" si="880"/>
        <v>825.2</v>
      </c>
      <c r="AT698" s="8">
        <f t="shared" si="880"/>
        <v>336.49</v>
      </c>
      <c r="AU698" s="8">
        <f t="shared" si="880"/>
        <v>67</v>
      </c>
      <c r="AW698" s="11">
        <f t="shared" si="867"/>
        <v>45250</v>
      </c>
      <c r="AX698" s="8">
        <f t="shared" si="881"/>
        <v>916</v>
      </c>
      <c r="AY698" s="8">
        <f t="shared" si="881"/>
        <v>124559.27999999998</v>
      </c>
      <c r="AZ698" s="8">
        <f t="shared" si="881"/>
        <v>438.20000000000005</v>
      </c>
      <c r="BA698" s="8">
        <f t="shared" si="881"/>
        <v>0</v>
      </c>
      <c r="BB698" s="8">
        <f t="shared" si="881"/>
        <v>335.34999999999991</v>
      </c>
      <c r="BC698" s="8">
        <f t="shared" si="881"/>
        <v>11</v>
      </c>
      <c r="BE698" s="11">
        <f t="shared" si="868"/>
        <v>45250</v>
      </c>
      <c r="BF698" s="8">
        <f t="shared" si="882"/>
        <v>1152</v>
      </c>
      <c r="BG698" s="8">
        <f t="shared" si="882"/>
        <v>134246.27000000002</v>
      </c>
      <c r="BH698" s="8">
        <f t="shared" si="882"/>
        <v>742.98</v>
      </c>
      <c r="BI698" s="8">
        <f t="shared" si="882"/>
        <v>0</v>
      </c>
      <c r="BJ698" s="8">
        <f t="shared" si="882"/>
        <v>4238.1900000000005</v>
      </c>
      <c r="BK698" s="8">
        <f t="shared" si="882"/>
        <v>8</v>
      </c>
      <c r="BM698" s="11">
        <f t="shared" si="869"/>
        <v>45250</v>
      </c>
      <c r="BN698" s="8">
        <f t="shared" si="883"/>
        <v>678</v>
      </c>
      <c r="BO698" s="8">
        <f t="shared" si="883"/>
        <v>55047.45</v>
      </c>
      <c r="BP698" s="8">
        <f t="shared" si="883"/>
        <v>796</v>
      </c>
      <c r="BQ698" s="8">
        <f t="shared" si="883"/>
        <v>0</v>
      </c>
      <c r="BR698" s="8">
        <f t="shared" si="883"/>
        <v>705</v>
      </c>
      <c r="BS698" s="8">
        <f t="shared" si="883"/>
        <v>6</v>
      </c>
      <c r="BU698" s="11">
        <f t="shared" si="870"/>
        <v>45250</v>
      </c>
      <c r="BV698" s="8">
        <f t="shared" si="884"/>
        <v>566</v>
      </c>
      <c r="BW698" s="8">
        <f t="shared" si="884"/>
        <v>65199.219999999987</v>
      </c>
      <c r="BX698" s="8">
        <f t="shared" si="884"/>
        <v>743</v>
      </c>
      <c r="BY698" s="8">
        <f t="shared" si="884"/>
        <v>0</v>
      </c>
      <c r="BZ698" s="8">
        <f t="shared" si="884"/>
        <v>250</v>
      </c>
      <c r="CA698" s="8">
        <f t="shared" si="884"/>
        <v>12</v>
      </c>
      <c r="CC698" s="11">
        <f t="shared" si="871"/>
        <v>45250</v>
      </c>
      <c r="CD698" s="8">
        <f t="shared" si="885"/>
        <v>934</v>
      </c>
      <c r="CE698" s="8">
        <f t="shared" si="885"/>
        <v>102853.70999999999</v>
      </c>
      <c r="CF698" s="8">
        <f t="shared" si="885"/>
        <v>977.44999999999993</v>
      </c>
      <c r="CG698" s="8">
        <f t="shared" si="885"/>
        <v>4919.2700000000004</v>
      </c>
      <c r="CH698" s="8">
        <f t="shared" si="885"/>
        <v>399</v>
      </c>
      <c r="CI698" s="8">
        <f t="shared" si="885"/>
        <v>19</v>
      </c>
      <c r="CK698" s="11">
        <f t="shared" si="872"/>
        <v>45250</v>
      </c>
      <c r="CL698" s="8">
        <f t="shared" si="886"/>
        <v>411</v>
      </c>
      <c r="CM698" s="8">
        <f t="shared" si="886"/>
        <v>32445.019999999997</v>
      </c>
      <c r="CN698" s="8">
        <f t="shared" si="886"/>
        <v>0</v>
      </c>
      <c r="CO698" s="8">
        <f t="shared" si="886"/>
        <v>171.12</v>
      </c>
      <c r="CP698" s="8">
        <f t="shared" si="886"/>
        <v>580.43000000000006</v>
      </c>
      <c r="CQ698" s="8">
        <f t="shared" si="886"/>
        <v>2</v>
      </c>
      <c r="CS698" s="11">
        <f t="shared" si="873"/>
        <v>45250</v>
      </c>
      <c r="CT698" s="8">
        <f t="shared" si="843"/>
        <v>0</v>
      </c>
      <c r="CU698" s="8">
        <f t="shared" si="844"/>
        <v>0</v>
      </c>
      <c r="CV698" s="8">
        <f t="shared" si="845"/>
        <v>0</v>
      </c>
      <c r="CW698" s="8">
        <f t="shared" si="846"/>
        <v>0</v>
      </c>
      <c r="CX698" s="8">
        <f t="shared" si="847"/>
        <v>0</v>
      </c>
      <c r="CY698" s="8">
        <f t="shared" si="848"/>
        <v>0</v>
      </c>
      <c r="DA698" s="11">
        <f t="shared" si="874"/>
        <v>45250</v>
      </c>
      <c r="DB698" s="8">
        <f t="shared" si="849"/>
        <v>0</v>
      </c>
      <c r="DC698" s="8">
        <f t="shared" si="850"/>
        <v>0</v>
      </c>
      <c r="DD698" s="8">
        <f t="shared" si="851"/>
        <v>0</v>
      </c>
      <c r="DE698" s="8">
        <f t="shared" si="852"/>
        <v>0</v>
      </c>
      <c r="DF698" s="8">
        <f t="shared" si="853"/>
        <v>0</v>
      </c>
      <c r="DG698" s="8">
        <f t="shared" si="854"/>
        <v>0</v>
      </c>
      <c r="DI698" s="11">
        <f t="shared" si="875"/>
        <v>45250</v>
      </c>
      <c r="DJ698" s="8">
        <f t="shared" si="855"/>
        <v>0</v>
      </c>
      <c r="DK698" s="8">
        <f t="shared" si="856"/>
        <v>0</v>
      </c>
      <c r="DL698" s="8">
        <f t="shared" si="857"/>
        <v>0</v>
      </c>
      <c r="DM698" s="8">
        <f t="shared" si="858"/>
        <v>0</v>
      </c>
      <c r="DN698" s="8">
        <f t="shared" si="859"/>
        <v>0</v>
      </c>
      <c r="DO698" s="8">
        <f t="shared" si="860"/>
        <v>0</v>
      </c>
      <c r="DP698" s="56"/>
      <c r="DQ698" s="56"/>
      <c r="DR698" s="56"/>
      <c r="DS698" s="56"/>
    </row>
    <row r="699" spans="1:123" x14ac:dyDescent="0.3">
      <c r="A699" s="11">
        <f t="shared" si="861"/>
        <v>45251</v>
      </c>
      <c r="B699" s="8">
        <f t="shared" si="826"/>
        <v>917</v>
      </c>
      <c r="C699" s="8">
        <f t="shared" si="827"/>
        <v>125289.78000000001</v>
      </c>
      <c r="D699" s="8">
        <f t="shared" si="828"/>
        <v>0</v>
      </c>
      <c r="E699" s="8">
        <f t="shared" si="829"/>
        <v>731</v>
      </c>
      <c r="F699" s="8">
        <f t="shared" si="830"/>
        <v>837.90000000000009</v>
      </c>
      <c r="G699" s="8">
        <f t="shared" si="831"/>
        <v>2</v>
      </c>
      <c r="I699" s="11">
        <f t="shared" si="862"/>
        <v>45251</v>
      </c>
      <c r="J699" s="8">
        <f t="shared" si="876"/>
        <v>935</v>
      </c>
      <c r="K699" s="8">
        <f t="shared" si="876"/>
        <v>159130.57999999999</v>
      </c>
      <c r="L699" s="8">
        <f t="shared" si="876"/>
        <v>428.82</v>
      </c>
      <c r="M699" s="8">
        <f t="shared" si="876"/>
        <v>0</v>
      </c>
      <c r="N699" s="8">
        <f t="shared" si="876"/>
        <v>720.65</v>
      </c>
      <c r="O699" s="8">
        <f t="shared" si="876"/>
        <v>8</v>
      </c>
      <c r="Q699" s="11">
        <f t="shared" si="863"/>
        <v>45251</v>
      </c>
      <c r="R699" s="8">
        <f t="shared" si="877"/>
        <v>644</v>
      </c>
      <c r="S699" s="8">
        <f t="shared" si="877"/>
        <v>69332.909999999989</v>
      </c>
      <c r="T699" s="8">
        <f t="shared" si="877"/>
        <v>642.1</v>
      </c>
      <c r="U699" s="8">
        <f t="shared" si="877"/>
        <v>0</v>
      </c>
      <c r="V699" s="8">
        <f t="shared" si="877"/>
        <v>140</v>
      </c>
      <c r="W699" s="8">
        <f t="shared" si="877"/>
        <v>7</v>
      </c>
      <c r="Y699" s="11">
        <f t="shared" si="864"/>
        <v>45251</v>
      </c>
      <c r="Z699" s="8">
        <f t="shared" si="878"/>
        <v>1034</v>
      </c>
      <c r="AA699" s="8">
        <f t="shared" si="878"/>
        <v>122078.38</v>
      </c>
      <c r="AB699" s="8">
        <f t="shared" si="878"/>
        <v>581.83000000000004</v>
      </c>
      <c r="AC699" s="8">
        <f t="shared" si="878"/>
        <v>0</v>
      </c>
      <c r="AD699" s="8">
        <f t="shared" si="878"/>
        <v>680.96</v>
      </c>
      <c r="AE699" s="8">
        <f t="shared" si="878"/>
        <v>31</v>
      </c>
      <c r="AG699" s="11">
        <f t="shared" si="865"/>
        <v>45251</v>
      </c>
      <c r="AH699" s="8">
        <f t="shared" si="879"/>
        <v>683</v>
      </c>
      <c r="AI699" s="8">
        <f t="shared" si="879"/>
        <v>93884.68</v>
      </c>
      <c r="AJ699" s="8">
        <f t="shared" si="879"/>
        <v>22.199999999999992</v>
      </c>
      <c r="AK699" s="8">
        <f t="shared" si="879"/>
        <v>0</v>
      </c>
      <c r="AL699" s="8">
        <f t="shared" si="879"/>
        <v>532.98000000000013</v>
      </c>
      <c r="AM699" s="8">
        <f t="shared" si="879"/>
        <v>8</v>
      </c>
      <c r="AO699" s="11">
        <f t="shared" si="866"/>
        <v>45251</v>
      </c>
      <c r="AP699" s="8">
        <f t="shared" si="880"/>
        <v>1181</v>
      </c>
      <c r="AQ699" s="8">
        <f t="shared" si="880"/>
        <v>98226.739999999991</v>
      </c>
      <c r="AR699" s="8">
        <f t="shared" si="880"/>
        <v>0</v>
      </c>
      <c r="AS699" s="8">
        <f t="shared" si="880"/>
        <v>852.7</v>
      </c>
      <c r="AT699" s="8">
        <f t="shared" si="880"/>
        <v>336.49</v>
      </c>
      <c r="AU699" s="8">
        <f t="shared" si="880"/>
        <v>70</v>
      </c>
      <c r="AW699" s="11">
        <f t="shared" si="867"/>
        <v>45251</v>
      </c>
      <c r="AX699" s="8">
        <f t="shared" si="881"/>
        <v>948</v>
      </c>
      <c r="AY699" s="8">
        <f t="shared" si="881"/>
        <v>128315.50999999998</v>
      </c>
      <c r="AZ699" s="8">
        <f t="shared" si="881"/>
        <v>441.89000000000004</v>
      </c>
      <c r="BA699" s="8">
        <f t="shared" si="881"/>
        <v>0</v>
      </c>
      <c r="BB699" s="8">
        <f t="shared" si="881"/>
        <v>335.34999999999991</v>
      </c>
      <c r="BC699" s="8">
        <f t="shared" si="881"/>
        <v>14</v>
      </c>
      <c r="BE699" s="11">
        <f t="shared" si="868"/>
        <v>45251</v>
      </c>
      <c r="BF699" s="8">
        <f t="shared" si="882"/>
        <v>1203</v>
      </c>
      <c r="BG699" s="8">
        <f t="shared" si="882"/>
        <v>140033.94000000003</v>
      </c>
      <c r="BH699" s="8">
        <f t="shared" si="882"/>
        <v>755.97</v>
      </c>
      <c r="BI699" s="8">
        <f t="shared" si="882"/>
        <v>0</v>
      </c>
      <c r="BJ699" s="8">
        <f t="shared" si="882"/>
        <v>4438.1900000000005</v>
      </c>
      <c r="BK699" s="8">
        <f t="shared" si="882"/>
        <v>8</v>
      </c>
      <c r="BM699" s="11">
        <f t="shared" si="869"/>
        <v>45251</v>
      </c>
      <c r="BN699" s="8">
        <f t="shared" si="883"/>
        <v>704</v>
      </c>
      <c r="BO699" s="8">
        <f t="shared" si="883"/>
        <v>57354.92</v>
      </c>
      <c r="BP699" s="8">
        <f t="shared" si="883"/>
        <v>782</v>
      </c>
      <c r="BQ699" s="8">
        <f t="shared" si="883"/>
        <v>0</v>
      </c>
      <c r="BR699" s="8">
        <f t="shared" si="883"/>
        <v>740</v>
      </c>
      <c r="BS699" s="8">
        <f t="shared" si="883"/>
        <v>6</v>
      </c>
      <c r="BU699" s="11">
        <f t="shared" si="870"/>
        <v>45251</v>
      </c>
      <c r="BV699" s="8">
        <f t="shared" si="884"/>
        <v>585</v>
      </c>
      <c r="BW699" s="8">
        <f t="shared" si="884"/>
        <v>67459.89999999998</v>
      </c>
      <c r="BX699" s="8">
        <f t="shared" si="884"/>
        <v>798</v>
      </c>
      <c r="BY699" s="8">
        <f t="shared" si="884"/>
        <v>0</v>
      </c>
      <c r="BZ699" s="8">
        <f t="shared" si="884"/>
        <v>250</v>
      </c>
      <c r="CA699" s="8">
        <f t="shared" si="884"/>
        <v>12</v>
      </c>
      <c r="CC699" s="11">
        <f t="shared" si="871"/>
        <v>45251</v>
      </c>
      <c r="CD699" s="8">
        <f t="shared" si="885"/>
        <v>974</v>
      </c>
      <c r="CE699" s="8">
        <f t="shared" si="885"/>
        <v>106922.28</v>
      </c>
      <c r="CF699" s="8">
        <f t="shared" si="885"/>
        <v>1014.4499999999999</v>
      </c>
      <c r="CG699" s="8">
        <f t="shared" si="885"/>
        <v>5323.02</v>
      </c>
      <c r="CH699" s="8">
        <f t="shared" si="885"/>
        <v>424</v>
      </c>
      <c r="CI699" s="8">
        <f t="shared" si="885"/>
        <v>21</v>
      </c>
      <c r="CK699" s="11">
        <f t="shared" si="872"/>
        <v>45251</v>
      </c>
      <c r="CL699" s="8">
        <f t="shared" si="886"/>
        <v>431</v>
      </c>
      <c r="CM699" s="8">
        <f t="shared" si="886"/>
        <v>33884.559999999998</v>
      </c>
      <c r="CN699" s="8">
        <f t="shared" si="886"/>
        <v>0</v>
      </c>
      <c r="CO699" s="8">
        <f t="shared" si="886"/>
        <v>171.12</v>
      </c>
      <c r="CP699" s="8">
        <f t="shared" si="886"/>
        <v>580.43000000000006</v>
      </c>
      <c r="CQ699" s="8">
        <f t="shared" si="886"/>
        <v>2</v>
      </c>
      <c r="CS699" s="11">
        <f t="shared" si="873"/>
        <v>45251</v>
      </c>
      <c r="CT699" s="8">
        <f t="shared" si="843"/>
        <v>0</v>
      </c>
      <c r="CU699" s="8">
        <f t="shared" si="844"/>
        <v>0</v>
      </c>
      <c r="CV699" s="8">
        <f t="shared" si="845"/>
        <v>0</v>
      </c>
      <c r="CW699" s="8">
        <f t="shared" si="846"/>
        <v>0</v>
      </c>
      <c r="CX699" s="8">
        <f t="shared" si="847"/>
        <v>0</v>
      </c>
      <c r="CY699" s="8">
        <f t="shared" si="848"/>
        <v>0</v>
      </c>
      <c r="DA699" s="11">
        <f t="shared" si="874"/>
        <v>45251</v>
      </c>
      <c r="DB699" s="8">
        <f t="shared" si="849"/>
        <v>0</v>
      </c>
      <c r="DC699" s="8">
        <f t="shared" si="850"/>
        <v>0</v>
      </c>
      <c r="DD699" s="8">
        <f t="shared" si="851"/>
        <v>0</v>
      </c>
      <c r="DE699" s="8">
        <f t="shared" si="852"/>
        <v>0</v>
      </c>
      <c r="DF699" s="8">
        <f t="shared" si="853"/>
        <v>0</v>
      </c>
      <c r="DG699" s="8">
        <f t="shared" si="854"/>
        <v>0</v>
      </c>
      <c r="DI699" s="11">
        <f t="shared" si="875"/>
        <v>45251</v>
      </c>
      <c r="DJ699" s="8">
        <f t="shared" si="855"/>
        <v>0</v>
      </c>
      <c r="DK699" s="8">
        <f t="shared" si="856"/>
        <v>0</v>
      </c>
      <c r="DL699" s="8">
        <f t="shared" si="857"/>
        <v>0</v>
      </c>
      <c r="DM699" s="8">
        <f t="shared" si="858"/>
        <v>0</v>
      </c>
      <c r="DN699" s="8">
        <f t="shared" si="859"/>
        <v>0</v>
      </c>
      <c r="DO699" s="8">
        <f t="shared" si="860"/>
        <v>0</v>
      </c>
      <c r="DP699" s="56"/>
      <c r="DQ699" s="56"/>
      <c r="DR699" s="56"/>
      <c r="DS699" s="56"/>
    </row>
    <row r="700" spans="1:123" x14ac:dyDescent="0.3">
      <c r="A700" s="11">
        <f t="shared" si="861"/>
        <v>45252</v>
      </c>
      <c r="B700" s="8">
        <f t="shared" si="826"/>
        <v>940</v>
      </c>
      <c r="C700" s="8">
        <f t="shared" si="827"/>
        <v>127846.69000000002</v>
      </c>
      <c r="D700" s="8">
        <f t="shared" si="828"/>
        <v>0</v>
      </c>
      <c r="E700" s="8">
        <f t="shared" si="829"/>
        <v>762</v>
      </c>
      <c r="F700" s="8">
        <f t="shared" si="830"/>
        <v>1022.1100000000001</v>
      </c>
      <c r="G700" s="8">
        <f t="shared" si="831"/>
        <v>2</v>
      </c>
      <c r="I700" s="11">
        <f t="shared" si="862"/>
        <v>45252</v>
      </c>
      <c r="J700" s="8">
        <f t="shared" si="876"/>
        <v>950</v>
      </c>
      <c r="K700" s="8">
        <f t="shared" si="876"/>
        <v>160906.72999999998</v>
      </c>
      <c r="L700" s="8">
        <f t="shared" si="876"/>
        <v>470.17</v>
      </c>
      <c r="M700" s="8">
        <f t="shared" si="876"/>
        <v>0</v>
      </c>
      <c r="N700" s="8">
        <f t="shared" si="876"/>
        <v>720.65</v>
      </c>
      <c r="O700" s="8">
        <f t="shared" si="876"/>
        <v>9</v>
      </c>
      <c r="Q700" s="11">
        <f t="shared" si="863"/>
        <v>45252</v>
      </c>
      <c r="R700" s="8">
        <f t="shared" si="877"/>
        <v>667</v>
      </c>
      <c r="S700" s="8">
        <f t="shared" si="877"/>
        <v>71473.339999999982</v>
      </c>
      <c r="T700" s="8">
        <f t="shared" si="877"/>
        <v>661.6</v>
      </c>
      <c r="U700" s="8">
        <f t="shared" si="877"/>
        <v>0</v>
      </c>
      <c r="V700" s="8">
        <f t="shared" si="877"/>
        <v>140</v>
      </c>
      <c r="W700" s="8">
        <f t="shared" si="877"/>
        <v>7</v>
      </c>
      <c r="Y700" s="11">
        <f t="shared" si="864"/>
        <v>45252</v>
      </c>
      <c r="Z700" s="8">
        <f t="shared" si="878"/>
        <v>1076</v>
      </c>
      <c r="AA700" s="8">
        <f t="shared" si="878"/>
        <v>126992.94</v>
      </c>
      <c r="AB700" s="8">
        <f t="shared" si="878"/>
        <v>624.40000000000009</v>
      </c>
      <c r="AC700" s="8">
        <f t="shared" si="878"/>
        <v>0</v>
      </c>
      <c r="AD700" s="8">
        <f t="shared" si="878"/>
        <v>830.96</v>
      </c>
      <c r="AE700" s="8">
        <f t="shared" si="878"/>
        <v>33</v>
      </c>
      <c r="AG700" s="11">
        <f t="shared" si="865"/>
        <v>45252</v>
      </c>
      <c r="AH700" s="8">
        <f t="shared" si="879"/>
        <v>715</v>
      </c>
      <c r="AI700" s="8">
        <f t="shared" si="879"/>
        <v>97906.049999999988</v>
      </c>
      <c r="AJ700" s="8">
        <f t="shared" si="879"/>
        <v>22.199999999999992</v>
      </c>
      <c r="AK700" s="8">
        <f t="shared" si="879"/>
        <v>0</v>
      </c>
      <c r="AL700" s="8">
        <f t="shared" si="879"/>
        <v>532.98000000000013</v>
      </c>
      <c r="AM700" s="8">
        <f t="shared" si="879"/>
        <v>8</v>
      </c>
      <c r="AO700" s="11">
        <f t="shared" si="866"/>
        <v>45252</v>
      </c>
      <c r="AP700" s="8">
        <f t="shared" si="880"/>
        <v>1202</v>
      </c>
      <c r="AQ700" s="8">
        <f t="shared" si="880"/>
        <v>100148.01</v>
      </c>
      <c r="AR700" s="8">
        <f t="shared" si="880"/>
        <v>0</v>
      </c>
      <c r="AS700" s="8">
        <f t="shared" si="880"/>
        <v>868.7</v>
      </c>
      <c r="AT700" s="8">
        <f t="shared" si="880"/>
        <v>336.49</v>
      </c>
      <c r="AU700" s="8">
        <f t="shared" si="880"/>
        <v>73</v>
      </c>
      <c r="AW700" s="11">
        <f t="shared" si="867"/>
        <v>45252</v>
      </c>
      <c r="AX700" s="8">
        <f t="shared" si="881"/>
        <v>969</v>
      </c>
      <c r="AY700" s="8">
        <f t="shared" si="881"/>
        <v>130487.43999999997</v>
      </c>
      <c r="AZ700" s="8">
        <f t="shared" si="881"/>
        <v>452.97</v>
      </c>
      <c r="BA700" s="8">
        <f t="shared" si="881"/>
        <v>0</v>
      </c>
      <c r="BB700" s="8">
        <f t="shared" si="881"/>
        <v>335.34999999999991</v>
      </c>
      <c r="BC700" s="8">
        <f t="shared" si="881"/>
        <v>17</v>
      </c>
      <c r="BE700" s="11">
        <f t="shared" si="868"/>
        <v>45252</v>
      </c>
      <c r="BF700" s="8">
        <f t="shared" si="882"/>
        <v>1240</v>
      </c>
      <c r="BG700" s="8">
        <f t="shared" si="882"/>
        <v>144133.02000000002</v>
      </c>
      <c r="BH700" s="8">
        <f t="shared" si="882"/>
        <v>763.39</v>
      </c>
      <c r="BI700" s="8">
        <f t="shared" si="882"/>
        <v>0</v>
      </c>
      <c r="BJ700" s="8">
        <f t="shared" si="882"/>
        <v>4438.1900000000005</v>
      </c>
      <c r="BK700" s="8">
        <f t="shared" si="882"/>
        <v>8</v>
      </c>
      <c r="BM700" s="11">
        <f t="shared" si="869"/>
        <v>45252</v>
      </c>
      <c r="BN700" s="8">
        <f t="shared" si="883"/>
        <v>730</v>
      </c>
      <c r="BO700" s="8">
        <f t="shared" si="883"/>
        <v>59654.82</v>
      </c>
      <c r="BP700" s="8">
        <f t="shared" si="883"/>
        <v>816</v>
      </c>
      <c r="BQ700" s="8">
        <f t="shared" si="883"/>
        <v>0</v>
      </c>
      <c r="BR700" s="8">
        <f t="shared" si="883"/>
        <v>740</v>
      </c>
      <c r="BS700" s="8">
        <f t="shared" si="883"/>
        <v>6</v>
      </c>
      <c r="BU700" s="11">
        <f t="shared" si="870"/>
        <v>45252</v>
      </c>
      <c r="BV700" s="8">
        <f t="shared" si="884"/>
        <v>619</v>
      </c>
      <c r="BW700" s="8">
        <f t="shared" si="884"/>
        <v>71321.14999999998</v>
      </c>
      <c r="BX700" s="8">
        <f t="shared" si="884"/>
        <v>836</v>
      </c>
      <c r="BY700" s="8">
        <f t="shared" si="884"/>
        <v>0</v>
      </c>
      <c r="BZ700" s="8">
        <f t="shared" si="884"/>
        <v>250</v>
      </c>
      <c r="CA700" s="8">
        <f t="shared" si="884"/>
        <v>12</v>
      </c>
      <c r="CC700" s="11">
        <f t="shared" si="871"/>
        <v>45252</v>
      </c>
      <c r="CD700" s="8">
        <f t="shared" si="885"/>
        <v>1000</v>
      </c>
      <c r="CE700" s="8">
        <f t="shared" si="885"/>
        <v>109439</v>
      </c>
      <c r="CF700" s="8">
        <f t="shared" si="885"/>
        <v>1100.1199999999999</v>
      </c>
      <c r="CG700" s="8">
        <f t="shared" si="885"/>
        <v>5600.84</v>
      </c>
      <c r="CH700" s="8">
        <f t="shared" si="885"/>
        <v>505</v>
      </c>
      <c r="CI700" s="8">
        <f t="shared" si="885"/>
        <v>22</v>
      </c>
      <c r="CK700" s="11">
        <f t="shared" si="872"/>
        <v>45252</v>
      </c>
      <c r="CL700" s="8">
        <f t="shared" si="886"/>
        <v>455</v>
      </c>
      <c r="CM700" s="8">
        <f t="shared" si="886"/>
        <v>35260.519999999997</v>
      </c>
      <c r="CN700" s="8">
        <f t="shared" si="886"/>
        <v>0</v>
      </c>
      <c r="CO700" s="8">
        <f t="shared" si="886"/>
        <v>177.12</v>
      </c>
      <c r="CP700" s="8">
        <f t="shared" si="886"/>
        <v>630.43000000000006</v>
      </c>
      <c r="CQ700" s="8">
        <f t="shared" si="886"/>
        <v>2</v>
      </c>
      <c r="CS700" s="11">
        <f t="shared" si="873"/>
        <v>45252</v>
      </c>
      <c r="CT700" s="8">
        <f t="shared" si="843"/>
        <v>0</v>
      </c>
      <c r="CU700" s="8">
        <f t="shared" si="844"/>
        <v>0</v>
      </c>
      <c r="CV700" s="8">
        <f t="shared" si="845"/>
        <v>0</v>
      </c>
      <c r="CW700" s="8">
        <f t="shared" si="846"/>
        <v>0</v>
      </c>
      <c r="CX700" s="8">
        <f t="shared" si="847"/>
        <v>0</v>
      </c>
      <c r="CY700" s="8">
        <f t="shared" si="848"/>
        <v>0</v>
      </c>
      <c r="DA700" s="11">
        <f t="shared" si="874"/>
        <v>45252</v>
      </c>
      <c r="DB700" s="8">
        <f t="shared" si="849"/>
        <v>0</v>
      </c>
      <c r="DC700" s="8">
        <f t="shared" si="850"/>
        <v>0</v>
      </c>
      <c r="DD700" s="8">
        <f t="shared" si="851"/>
        <v>0</v>
      </c>
      <c r="DE700" s="8">
        <f t="shared" si="852"/>
        <v>0</v>
      </c>
      <c r="DF700" s="8">
        <f t="shared" si="853"/>
        <v>0</v>
      </c>
      <c r="DG700" s="8">
        <f t="shared" si="854"/>
        <v>0</v>
      </c>
      <c r="DI700" s="11">
        <f t="shared" si="875"/>
        <v>45252</v>
      </c>
      <c r="DJ700" s="8">
        <f t="shared" si="855"/>
        <v>0</v>
      </c>
      <c r="DK700" s="8">
        <f t="shared" si="856"/>
        <v>0</v>
      </c>
      <c r="DL700" s="8">
        <f t="shared" si="857"/>
        <v>0</v>
      </c>
      <c r="DM700" s="8">
        <f t="shared" si="858"/>
        <v>0</v>
      </c>
      <c r="DN700" s="8">
        <f t="shared" si="859"/>
        <v>0</v>
      </c>
      <c r="DO700" s="8">
        <f t="shared" si="860"/>
        <v>0</v>
      </c>
      <c r="DP700" s="56"/>
      <c r="DQ700" s="56"/>
      <c r="DR700" s="56"/>
      <c r="DS700" s="56"/>
    </row>
    <row r="701" spans="1:123" x14ac:dyDescent="0.3">
      <c r="A701" s="11">
        <f t="shared" si="861"/>
        <v>45253</v>
      </c>
      <c r="B701" s="8">
        <f t="shared" si="826"/>
        <v>965</v>
      </c>
      <c r="C701" s="8">
        <f t="shared" si="827"/>
        <v>130648.80000000002</v>
      </c>
      <c r="D701" s="8">
        <f t="shared" si="828"/>
        <v>0</v>
      </c>
      <c r="E701" s="8">
        <f t="shared" si="829"/>
        <v>785</v>
      </c>
      <c r="F701" s="8">
        <f t="shared" si="830"/>
        <v>1022.1100000000001</v>
      </c>
      <c r="G701" s="8">
        <f t="shared" si="831"/>
        <v>2</v>
      </c>
      <c r="I701" s="11">
        <f t="shared" si="862"/>
        <v>45253</v>
      </c>
      <c r="J701" s="8">
        <f t="shared" si="876"/>
        <v>966</v>
      </c>
      <c r="K701" s="8">
        <f t="shared" si="876"/>
        <v>162654.24999999997</v>
      </c>
      <c r="L701" s="8">
        <f t="shared" si="876"/>
        <v>487.86</v>
      </c>
      <c r="M701" s="8">
        <f t="shared" si="876"/>
        <v>0</v>
      </c>
      <c r="N701" s="8">
        <f t="shared" si="876"/>
        <v>720.65</v>
      </c>
      <c r="O701" s="8">
        <f t="shared" si="876"/>
        <v>10</v>
      </c>
      <c r="Q701" s="11">
        <f t="shared" si="863"/>
        <v>45253</v>
      </c>
      <c r="R701" s="8">
        <f t="shared" si="877"/>
        <v>696</v>
      </c>
      <c r="S701" s="8">
        <f t="shared" si="877"/>
        <v>74409.809999999983</v>
      </c>
      <c r="T701" s="8">
        <f t="shared" si="877"/>
        <v>712.6</v>
      </c>
      <c r="U701" s="8">
        <f t="shared" si="877"/>
        <v>0</v>
      </c>
      <c r="V701" s="8">
        <f t="shared" si="877"/>
        <v>140</v>
      </c>
      <c r="W701" s="8">
        <f t="shared" si="877"/>
        <v>7</v>
      </c>
      <c r="Y701" s="11">
        <f t="shared" si="864"/>
        <v>45253</v>
      </c>
      <c r="Z701" s="8">
        <f t="shared" si="878"/>
        <v>1129</v>
      </c>
      <c r="AA701" s="8">
        <f t="shared" si="878"/>
        <v>133069.22</v>
      </c>
      <c r="AB701" s="8">
        <f t="shared" si="878"/>
        <v>679.0200000000001</v>
      </c>
      <c r="AC701" s="8">
        <f t="shared" si="878"/>
        <v>0</v>
      </c>
      <c r="AD701" s="8">
        <f t="shared" si="878"/>
        <v>830.96</v>
      </c>
      <c r="AE701" s="8">
        <f t="shared" si="878"/>
        <v>34</v>
      </c>
      <c r="AG701" s="11">
        <f t="shared" si="865"/>
        <v>45253</v>
      </c>
      <c r="AH701" s="8">
        <f t="shared" si="879"/>
        <v>750</v>
      </c>
      <c r="AI701" s="8">
        <f t="shared" si="879"/>
        <v>102613.15999999999</v>
      </c>
      <c r="AJ701" s="8">
        <f t="shared" si="879"/>
        <v>24.049999999999994</v>
      </c>
      <c r="AK701" s="8">
        <f t="shared" si="879"/>
        <v>0</v>
      </c>
      <c r="AL701" s="8">
        <f t="shared" si="879"/>
        <v>532.98000000000013</v>
      </c>
      <c r="AM701" s="8">
        <f t="shared" si="879"/>
        <v>8</v>
      </c>
      <c r="AO701" s="11">
        <f t="shared" si="866"/>
        <v>45253</v>
      </c>
      <c r="AP701" s="8">
        <f t="shared" si="880"/>
        <v>1223</v>
      </c>
      <c r="AQ701" s="8">
        <f t="shared" si="880"/>
        <v>101967.87999999999</v>
      </c>
      <c r="AR701" s="8">
        <f t="shared" si="880"/>
        <v>0</v>
      </c>
      <c r="AS701" s="8">
        <f t="shared" si="880"/>
        <v>877.7</v>
      </c>
      <c r="AT701" s="8">
        <f t="shared" si="880"/>
        <v>347.95</v>
      </c>
      <c r="AU701" s="8">
        <f t="shared" si="880"/>
        <v>76</v>
      </c>
      <c r="AW701" s="11">
        <f t="shared" si="867"/>
        <v>45253</v>
      </c>
      <c r="AX701" s="8">
        <f t="shared" si="881"/>
        <v>985</v>
      </c>
      <c r="AY701" s="8">
        <f t="shared" si="881"/>
        <v>131801.71999999997</v>
      </c>
      <c r="AZ701" s="8">
        <f t="shared" si="881"/>
        <v>467.74</v>
      </c>
      <c r="BA701" s="8">
        <f t="shared" si="881"/>
        <v>0</v>
      </c>
      <c r="BB701" s="8">
        <f t="shared" si="881"/>
        <v>335.34999999999991</v>
      </c>
      <c r="BC701" s="8">
        <f t="shared" si="881"/>
        <v>19</v>
      </c>
      <c r="BE701" s="11">
        <f t="shared" si="868"/>
        <v>45253</v>
      </c>
      <c r="BF701" s="8">
        <f t="shared" si="882"/>
        <v>1256</v>
      </c>
      <c r="BG701" s="8">
        <f t="shared" si="882"/>
        <v>145777.72000000003</v>
      </c>
      <c r="BH701" s="8">
        <f t="shared" si="882"/>
        <v>774.06</v>
      </c>
      <c r="BI701" s="8">
        <f t="shared" si="882"/>
        <v>0</v>
      </c>
      <c r="BJ701" s="8">
        <f t="shared" si="882"/>
        <v>4488.1900000000005</v>
      </c>
      <c r="BK701" s="8">
        <f t="shared" si="882"/>
        <v>8</v>
      </c>
      <c r="BM701" s="11">
        <f t="shared" si="869"/>
        <v>45253</v>
      </c>
      <c r="BN701" s="8">
        <f t="shared" si="883"/>
        <v>755</v>
      </c>
      <c r="BO701" s="8">
        <f t="shared" si="883"/>
        <v>61779.09</v>
      </c>
      <c r="BP701" s="8">
        <f t="shared" si="883"/>
        <v>851</v>
      </c>
      <c r="BQ701" s="8">
        <f t="shared" si="883"/>
        <v>0</v>
      </c>
      <c r="BR701" s="8">
        <f t="shared" si="883"/>
        <v>740</v>
      </c>
      <c r="BS701" s="8">
        <f t="shared" si="883"/>
        <v>6</v>
      </c>
      <c r="BU701" s="11">
        <f t="shared" si="870"/>
        <v>45253</v>
      </c>
      <c r="BV701" s="8">
        <f t="shared" si="884"/>
        <v>660</v>
      </c>
      <c r="BW701" s="8">
        <f t="shared" si="884"/>
        <v>77028.129999999976</v>
      </c>
      <c r="BX701" s="8">
        <f t="shared" si="884"/>
        <v>883</v>
      </c>
      <c r="BY701" s="8">
        <f t="shared" si="884"/>
        <v>0</v>
      </c>
      <c r="BZ701" s="8">
        <f t="shared" si="884"/>
        <v>250</v>
      </c>
      <c r="CA701" s="8">
        <f t="shared" si="884"/>
        <v>21</v>
      </c>
      <c r="CC701" s="11">
        <f t="shared" si="871"/>
        <v>45253</v>
      </c>
      <c r="CD701" s="8">
        <f t="shared" si="885"/>
        <v>1043</v>
      </c>
      <c r="CE701" s="8">
        <f t="shared" si="885"/>
        <v>113754.18</v>
      </c>
      <c r="CF701" s="8">
        <f t="shared" si="885"/>
        <v>1147.1199999999999</v>
      </c>
      <c r="CG701" s="8">
        <f t="shared" si="885"/>
        <v>6012.34</v>
      </c>
      <c r="CH701" s="8">
        <f t="shared" si="885"/>
        <v>505</v>
      </c>
      <c r="CI701" s="8">
        <f t="shared" si="885"/>
        <v>23</v>
      </c>
      <c r="CK701" s="11">
        <f t="shared" si="872"/>
        <v>45253</v>
      </c>
      <c r="CL701" s="8">
        <f t="shared" si="886"/>
        <v>473</v>
      </c>
      <c r="CM701" s="8">
        <f t="shared" si="886"/>
        <v>36450.729999999996</v>
      </c>
      <c r="CN701" s="8">
        <f t="shared" si="886"/>
        <v>0</v>
      </c>
      <c r="CO701" s="8">
        <f t="shared" si="886"/>
        <v>177.12</v>
      </c>
      <c r="CP701" s="8">
        <f t="shared" si="886"/>
        <v>655.43000000000006</v>
      </c>
      <c r="CQ701" s="8">
        <f t="shared" si="886"/>
        <v>2</v>
      </c>
      <c r="CS701" s="11">
        <f t="shared" si="873"/>
        <v>45253</v>
      </c>
      <c r="CT701" s="8">
        <f t="shared" si="843"/>
        <v>0</v>
      </c>
      <c r="CU701" s="8">
        <f t="shared" si="844"/>
        <v>0</v>
      </c>
      <c r="CV701" s="8">
        <f t="shared" si="845"/>
        <v>0</v>
      </c>
      <c r="CW701" s="8">
        <f t="shared" si="846"/>
        <v>0</v>
      </c>
      <c r="CX701" s="8">
        <f t="shared" si="847"/>
        <v>0</v>
      </c>
      <c r="CY701" s="8">
        <f t="shared" si="848"/>
        <v>0</v>
      </c>
      <c r="DA701" s="11">
        <f t="shared" si="874"/>
        <v>45253</v>
      </c>
      <c r="DB701" s="8">
        <f t="shared" si="849"/>
        <v>0</v>
      </c>
      <c r="DC701" s="8">
        <f t="shared" si="850"/>
        <v>0</v>
      </c>
      <c r="DD701" s="8">
        <f t="shared" si="851"/>
        <v>0</v>
      </c>
      <c r="DE701" s="8">
        <f t="shared" si="852"/>
        <v>0</v>
      </c>
      <c r="DF701" s="8">
        <f t="shared" si="853"/>
        <v>0</v>
      </c>
      <c r="DG701" s="8">
        <f t="shared" si="854"/>
        <v>0</v>
      </c>
      <c r="DI701" s="11">
        <f t="shared" si="875"/>
        <v>45253</v>
      </c>
      <c r="DJ701" s="8">
        <f t="shared" si="855"/>
        <v>0</v>
      </c>
      <c r="DK701" s="8">
        <f t="shared" si="856"/>
        <v>0</v>
      </c>
      <c r="DL701" s="8">
        <f t="shared" si="857"/>
        <v>0</v>
      </c>
      <c r="DM701" s="8">
        <f t="shared" si="858"/>
        <v>0</v>
      </c>
      <c r="DN701" s="8">
        <f t="shared" si="859"/>
        <v>0</v>
      </c>
      <c r="DO701" s="8">
        <f t="shared" si="860"/>
        <v>0</v>
      </c>
      <c r="DP701" s="56"/>
      <c r="DQ701" s="56"/>
      <c r="DR701" s="56"/>
      <c r="DS701" s="56"/>
    </row>
    <row r="702" spans="1:123" x14ac:dyDescent="0.3">
      <c r="A702" s="11">
        <f t="shared" si="861"/>
        <v>45254</v>
      </c>
      <c r="B702" s="8">
        <f t="shared" si="826"/>
        <v>993</v>
      </c>
      <c r="C702" s="8">
        <f t="shared" si="827"/>
        <v>133805.79</v>
      </c>
      <c r="D702" s="8">
        <f t="shared" si="828"/>
        <v>0</v>
      </c>
      <c r="E702" s="8">
        <f t="shared" si="829"/>
        <v>820</v>
      </c>
      <c r="F702" s="8">
        <f t="shared" si="830"/>
        <v>1022.1100000000001</v>
      </c>
      <c r="G702" s="8">
        <f t="shared" si="831"/>
        <v>2</v>
      </c>
      <c r="I702" s="11">
        <f t="shared" si="862"/>
        <v>45254</v>
      </c>
      <c r="J702" s="8">
        <f t="shared" si="876"/>
        <v>979</v>
      </c>
      <c r="K702" s="8">
        <f t="shared" si="876"/>
        <v>164141.58999999997</v>
      </c>
      <c r="L702" s="8">
        <f t="shared" si="876"/>
        <v>487.86</v>
      </c>
      <c r="M702" s="8">
        <f t="shared" si="876"/>
        <v>0</v>
      </c>
      <c r="N702" s="8">
        <f t="shared" si="876"/>
        <v>720.65</v>
      </c>
      <c r="O702" s="8">
        <f t="shared" si="876"/>
        <v>11</v>
      </c>
      <c r="Q702" s="11">
        <f t="shared" si="863"/>
        <v>45254</v>
      </c>
      <c r="R702" s="8">
        <f t="shared" si="877"/>
        <v>715</v>
      </c>
      <c r="S702" s="8">
        <f t="shared" si="877"/>
        <v>76595.599999999977</v>
      </c>
      <c r="T702" s="8">
        <f t="shared" si="877"/>
        <v>726.35</v>
      </c>
      <c r="U702" s="8">
        <f t="shared" si="877"/>
        <v>0</v>
      </c>
      <c r="V702" s="8">
        <f t="shared" si="877"/>
        <v>140</v>
      </c>
      <c r="W702" s="8">
        <f t="shared" si="877"/>
        <v>7</v>
      </c>
      <c r="Y702" s="11">
        <f t="shared" si="864"/>
        <v>45254</v>
      </c>
      <c r="Z702" s="8">
        <f t="shared" si="878"/>
        <v>1171</v>
      </c>
      <c r="AA702" s="8">
        <f t="shared" si="878"/>
        <v>137833.51999999999</v>
      </c>
      <c r="AB702" s="8">
        <f t="shared" si="878"/>
        <v>702.16000000000008</v>
      </c>
      <c r="AC702" s="8">
        <f t="shared" si="878"/>
        <v>0</v>
      </c>
      <c r="AD702" s="8">
        <f t="shared" si="878"/>
        <v>843.48</v>
      </c>
      <c r="AE702" s="8">
        <f t="shared" si="878"/>
        <v>35</v>
      </c>
      <c r="AG702" s="11">
        <f t="shared" si="865"/>
        <v>45254</v>
      </c>
      <c r="AH702" s="8">
        <f t="shared" si="879"/>
        <v>787</v>
      </c>
      <c r="AI702" s="8">
        <f t="shared" si="879"/>
        <v>107134.66999999998</v>
      </c>
      <c r="AJ702" s="8">
        <f t="shared" si="879"/>
        <v>43.47999999999999</v>
      </c>
      <c r="AK702" s="8">
        <f t="shared" si="879"/>
        <v>0</v>
      </c>
      <c r="AL702" s="8">
        <f t="shared" si="879"/>
        <v>517.43000000000018</v>
      </c>
      <c r="AM702" s="8">
        <f t="shared" si="879"/>
        <v>8</v>
      </c>
      <c r="AO702" s="11">
        <f t="shared" si="866"/>
        <v>45254</v>
      </c>
      <c r="AP702" s="8">
        <f t="shared" si="880"/>
        <v>1245</v>
      </c>
      <c r="AQ702" s="8">
        <f t="shared" si="880"/>
        <v>103942.2</v>
      </c>
      <c r="AR702" s="8">
        <f t="shared" si="880"/>
        <v>0</v>
      </c>
      <c r="AS702" s="8">
        <f t="shared" si="880"/>
        <v>924.7</v>
      </c>
      <c r="AT702" s="8">
        <f t="shared" si="880"/>
        <v>349.95</v>
      </c>
      <c r="AU702" s="8">
        <f t="shared" si="880"/>
        <v>78</v>
      </c>
      <c r="AW702" s="11">
        <f t="shared" si="867"/>
        <v>45254</v>
      </c>
      <c r="AX702" s="8">
        <f t="shared" si="881"/>
        <v>1016</v>
      </c>
      <c r="AY702" s="8">
        <f t="shared" si="881"/>
        <v>135131.33999999997</v>
      </c>
      <c r="AZ702" s="8">
        <f t="shared" si="881"/>
        <v>491.74</v>
      </c>
      <c r="BA702" s="8">
        <f t="shared" si="881"/>
        <v>0</v>
      </c>
      <c r="BB702" s="8">
        <f t="shared" si="881"/>
        <v>335.34999999999991</v>
      </c>
      <c r="BC702" s="8">
        <f t="shared" si="881"/>
        <v>21</v>
      </c>
      <c r="BE702" s="11">
        <f t="shared" si="868"/>
        <v>45254</v>
      </c>
      <c r="BF702" s="8">
        <f t="shared" si="882"/>
        <v>1299</v>
      </c>
      <c r="BG702" s="8">
        <f t="shared" si="882"/>
        <v>150658.78000000003</v>
      </c>
      <c r="BH702" s="8">
        <f t="shared" si="882"/>
        <v>833.45999999999992</v>
      </c>
      <c r="BI702" s="8">
        <f t="shared" si="882"/>
        <v>0</v>
      </c>
      <c r="BJ702" s="8">
        <f t="shared" si="882"/>
        <v>4829.22</v>
      </c>
      <c r="BK702" s="8">
        <f t="shared" si="882"/>
        <v>8</v>
      </c>
      <c r="BM702" s="11">
        <f t="shared" si="869"/>
        <v>45254</v>
      </c>
      <c r="BN702" s="8">
        <f t="shared" si="883"/>
        <v>780</v>
      </c>
      <c r="BO702" s="8">
        <f t="shared" si="883"/>
        <v>63988.509999999995</v>
      </c>
      <c r="BP702" s="8">
        <f t="shared" si="883"/>
        <v>872</v>
      </c>
      <c r="BQ702" s="8">
        <f t="shared" si="883"/>
        <v>0</v>
      </c>
      <c r="BR702" s="8">
        <f t="shared" si="883"/>
        <v>814</v>
      </c>
      <c r="BS702" s="8">
        <f t="shared" si="883"/>
        <v>6</v>
      </c>
      <c r="BU702" s="11">
        <f t="shared" si="870"/>
        <v>45254</v>
      </c>
      <c r="BV702" s="8">
        <f t="shared" si="884"/>
        <v>687</v>
      </c>
      <c r="BW702" s="8">
        <f t="shared" si="884"/>
        <v>80686.179999999978</v>
      </c>
      <c r="BX702" s="8">
        <f t="shared" si="884"/>
        <v>914</v>
      </c>
      <c r="BY702" s="8">
        <f t="shared" si="884"/>
        <v>0</v>
      </c>
      <c r="BZ702" s="8">
        <f t="shared" si="884"/>
        <v>250</v>
      </c>
      <c r="CA702" s="8">
        <f t="shared" si="884"/>
        <v>22</v>
      </c>
      <c r="CC702" s="11">
        <f t="shared" si="871"/>
        <v>45254</v>
      </c>
      <c r="CD702" s="8">
        <f t="shared" si="885"/>
        <v>1093</v>
      </c>
      <c r="CE702" s="8">
        <f t="shared" si="885"/>
        <v>118866.87</v>
      </c>
      <c r="CF702" s="8">
        <f t="shared" si="885"/>
        <v>1190.6199999999999</v>
      </c>
      <c r="CG702" s="8">
        <f t="shared" si="885"/>
        <v>6208.07</v>
      </c>
      <c r="CH702" s="8">
        <f t="shared" si="885"/>
        <v>505</v>
      </c>
      <c r="CI702" s="8">
        <f t="shared" si="885"/>
        <v>24</v>
      </c>
      <c r="CK702" s="11">
        <f t="shared" si="872"/>
        <v>45254</v>
      </c>
      <c r="CL702" s="8">
        <f t="shared" si="886"/>
        <v>491</v>
      </c>
      <c r="CM702" s="8">
        <f t="shared" si="886"/>
        <v>37797.129999999997</v>
      </c>
      <c r="CN702" s="8">
        <f t="shared" si="886"/>
        <v>0</v>
      </c>
      <c r="CO702" s="8">
        <f t="shared" si="886"/>
        <v>177.12</v>
      </c>
      <c r="CP702" s="8">
        <f t="shared" si="886"/>
        <v>655.43000000000006</v>
      </c>
      <c r="CQ702" s="8">
        <f t="shared" si="886"/>
        <v>3</v>
      </c>
      <c r="CS702" s="11">
        <f t="shared" si="873"/>
        <v>45254</v>
      </c>
      <c r="CT702" s="8">
        <f t="shared" si="843"/>
        <v>0</v>
      </c>
      <c r="CU702" s="8">
        <f t="shared" si="844"/>
        <v>0</v>
      </c>
      <c r="CV702" s="8">
        <f t="shared" si="845"/>
        <v>0</v>
      </c>
      <c r="CW702" s="8">
        <f t="shared" si="846"/>
        <v>0</v>
      </c>
      <c r="CX702" s="8">
        <f t="shared" si="847"/>
        <v>0</v>
      </c>
      <c r="CY702" s="8">
        <f t="shared" si="848"/>
        <v>0</v>
      </c>
      <c r="DA702" s="11">
        <f t="shared" si="874"/>
        <v>45254</v>
      </c>
      <c r="DB702" s="8">
        <f t="shared" si="849"/>
        <v>0</v>
      </c>
      <c r="DC702" s="8">
        <f t="shared" si="850"/>
        <v>0</v>
      </c>
      <c r="DD702" s="8">
        <f t="shared" si="851"/>
        <v>0</v>
      </c>
      <c r="DE702" s="8">
        <f t="shared" si="852"/>
        <v>0</v>
      </c>
      <c r="DF702" s="8">
        <f t="shared" si="853"/>
        <v>0</v>
      </c>
      <c r="DG702" s="8">
        <f t="shared" si="854"/>
        <v>0</v>
      </c>
      <c r="DI702" s="11">
        <f t="shared" si="875"/>
        <v>45254</v>
      </c>
      <c r="DJ702" s="8">
        <f t="shared" si="855"/>
        <v>0</v>
      </c>
      <c r="DK702" s="8">
        <f t="shared" si="856"/>
        <v>0</v>
      </c>
      <c r="DL702" s="8">
        <f t="shared" si="857"/>
        <v>0</v>
      </c>
      <c r="DM702" s="8">
        <f t="shared" si="858"/>
        <v>0</v>
      </c>
      <c r="DN702" s="8">
        <f t="shared" si="859"/>
        <v>0</v>
      </c>
      <c r="DO702" s="8">
        <f t="shared" si="860"/>
        <v>0</v>
      </c>
      <c r="DP702" s="56"/>
      <c r="DQ702" s="56"/>
      <c r="DR702" s="56"/>
      <c r="DS702" s="56"/>
    </row>
    <row r="703" spans="1:123" x14ac:dyDescent="0.3">
      <c r="A703" s="11">
        <f t="shared" si="861"/>
        <v>45255</v>
      </c>
      <c r="B703" s="8">
        <f t="shared" si="826"/>
        <v>1024</v>
      </c>
      <c r="C703" s="8">
        <f t="shared" si="827"/>
        <v>137466.31</v>
      </c>
      <c r="D703" s="8">
        <f t="shared" si="828"/>
        <v>0</v>
      </c>
      <c r="E703" s="8">
        <f t="shared" si="829"/>
        <v>851</v>
      </c>
      <c r="F703" s="8">
        <f t="shared" si="830"/>
        <v>1022.1100000000001</v>
      </c>
      <c r="G703" s="8">
        <f t="shared" si="831"/>
        <v>2</v>
      </c>
      <c r="I703" s="11">
        <f t="shared" si="862"/>
        <v>45255</v>
      </c>
      <c r="J703" s="8">
        <f t="shared" si="876"/>
        <v>995</v>
      </c>
      <c r="K703" s="8">
        <f t="shared" si="876"/>
        <v>165778.18999999997</v>
      </c>
      <c r="L703" s="8">
        <f t="shared" si="876"/>
        <v>512.62</v>
      </c>
      <c r="M703" s="8">
        <f t="shared" si="876"/>
        <v>0</v>
      </c>
      <c r="N703" s="8">
        <f t="shared" si="876"/>
        <v>770.65</v>
      </c>
      <c r="O703" s="8">
        <f t="shared" si="876"/>
        <v>12</v>
      </c>
      <c r="Q703" s="11">
        <f t="shared" si="863"/>
        <v>45255</v>
      </c>
      <c r="R703" s="8">
        <f t="shared" si="877"/>
        <v>729</v>
      </c>
      <c r="S703" s="8">
        <f t="shared" si="877"/>
        <v>78373.809999999983</v>
      </c>
      <c r="T703" s="8">
        <f t="shared" si="877"/>
        <v>744.35</v>
      </c>
      <c r="U703" s="8">
        <f t="shared" si="877"/>
        <v>0</v>
      </c>
      <c r="V703" s="8">
        <f t="shared" si="877"/>
        <v>140</v>
      </c>
      <c r="W703" s="8">
        <f t="shared" si="877"/>
        <v>7</v>
      </c>
      <c r="Y703" s="11">
        <f t="shared" si="864"/>
        <v>45255</v>
      </c>
      <c r="Z703" s="8">
        <f t="shared" si="878"/>
        <v>1204</v>
      </c>
      <c r="AA703" s="8">
        <f t="shared" si="878"/>
        <v>142144.88999999998</v>
      </c>
      <c r="AB703" s="8">
        <f t="shared" si="878"/>
        <v>704.0100000000001</v>
      </c>
      <c r="AC703" s="8">
        <f t="shared" si="878"/>
        <v>0</v>
      </c>
      <c r="AD703" s="8">
        <f t="shared" si="878"/>
        <v>843.48</v>
      </c>
      <c r="AE703" s="8">
        <f t="shared" si="878"/>
        <v>36</v>
      </c>
      <c r="AG703" s="11">
        <f t="shared" si="865"/>
        <v>45255</v>
      </c>
      <c r="AH703" s="8">
        <f t="shared" si="879"/>
        <v>813</v>
      </c>
      <c r="AI703" s="8">
        <f t="shared" si="879"/>
        <v>110493.07999999999</v>
      </c>
      <c r="AJ703" s="8">
        <f t="shared" si="879"/>
        <v>48.109999999999992</v>
      </c>
      <c r="AK703" s="8">
        <f t="shared" si="879"/>
        <v>0</v>
      </c>
      <c r="AL703" s="8">
        <f t="shared" si="879"/>
        <v>625.43000000000018</v>
      </c>
      <c r="AM703" s="8">
        <f t="shared" si="879"/>
        <v>8</v>
      </c>
      <c r="AO703" s="11">
        <f t="shared" si="866"/>
        <v>45255</v>
      </c>
      <c r="AP703" s="8">
        <f t="shared" si="880"/>
        <v>1283</v>
      </c>
      <c r="AQ703" s="8">
        <f t="shared" si="880"/>
        <v>106883.42</v>
      </c>
      <c r="AR703" s="8">
        <f t="shared" si="880"/>
        <v>0</v>
      </c>
      <c r="AS703" s="8">
        <f t="shared" si="880"/>
        <v>966.7</v>
      </c>
      <c r="AT703" s="8">
        <f t="shared" si="880"/>
        <v>349.95</v>
      </c>
      <c r="AU703" s="8">
        <f t="shared" si="880"/>
        <v>82</v>
      </c>
      <c r="AW703" s="11">
        <f t="shared" si="867"/>
        <v>45255</v>
      </c>
      <c r="AX703" s="8">
        <f t="shared" si="881"/>
        <v>1061</v>
      </c>
      <c r="AY703" s="8">
        <f t="shared" si="881"/>
        <v>140392.17999999996</v>
      </c>
      <c r="AZ703" s="8">
        <f t="shared" si="881"/>
        <v>510.21000000000004</v>
      </c>
      <c r="BA703" s="8">
        <f t="shared" si="881"/>
        <v>0</v>
      </c>
      <c r="BB703" s="8">
        <f t="shared" si="881"/>
        <v>410.34999999999991</v>
      </c>
      <c r="BC703" s="8">
        <f t="shared" si="881"/>
        <v>24</v>
      </c>
      <c r="BE703" s="11">
        <f t="shared" si="868"/>
        <v>45255</v>
      </c>
      <c r="BF703" s="8">
        <f t="shared" si="882"/>
        <v>1353</v>
      </c>
      <c r="BG703" s="8">
        <f t="shared" si="882"/>
        <v>157083.53000000003</v>
      </c>
      <c r="BH703" s="8">
        <f t="shared" si="882"/>
        <v>891.44999999999993</v>
      </c>
      <c r="BI703" s="8">
        <f t="shared" si="882"/>
        <v>0</v>
      </c>
      <c r="BJ703" s="8">
        <f t="shared" si="882"/>
        <v>5204.22</v>
      </c>
      <c r="BK703" s="8">
        <f t="shared" si="882"/>
        <v>8</v>
      </c>
      <c r="BM703" s="11">
        <f t="shared" si="869"/>
        <v>45255</v>
      </c>
      <c r="BN703" s="8">
        <f t="shared" si="883"/>
        <v>805</v>
      </c>
      <c r="BO703" s="8">
        <f t="shared" si="883"/>
        <v>66192.87999999999</v>
      </c>
      <c r="BP703" s="8">
        <f t="shared" si="883"/>
        <v>915</v>
      </c>
      <c r="BQ703" s="8">
        <f t="shared" si="883"/>
        <v>0</v>
      </c>
      <c r="BR703" s="8">
        <f t="shared" si="883"/>
        <v>849</v>
      </c>
      <c r="BS703" s="8">
        <f t="shared" si="883"/>
        <v>6</v>
      </c>
      <c r="BU703" s="11">
        <f t="shared" si="870"/>
        <v>45255</v>
      </c>
      <c r="BV703" s="8">
        <f t="shared" si="884"/>
        <v>709</v>
      </c>
      <c r="BW703" s="8">
        <f t="shared" si="884"/>
        <v>83195.39999999998</v>
      </c>
      <c r="BX703" s="8">
        <f t="shared" si="884"/>
        <v>932</v>
      </c>
      <c r="BY703" s="8">
        <f t="shared" si="884"/>
        <v>0</v>
      </c>
      <c r="BZ703" s="8">
        <f t="shared" si="884"/>
        <v>250</v>
      </c>
      <c r="CA703" s="8">
        <f t="shared" si="884"/>
        <v>23</v>
      </c>
      <c r="CC703" s="11">
        <f t="shared" si="871"/>
        <v>45255</v>
      </c>
      <c r="CD703" s="8">
        <f t="shared" si="885"/>
        <v>1128</v>
      </c>
      <c r="CE703" s="8">
        <f t="shared" si="885"/>
        <v>122490.34</v>
      </c>
      <c r="CF703" s="8">
        <f t="shared" si="885"/>
        <v>1243.1199999999999</v>
      </c>
      <c r="CG703" s="8">
        <f t="shared" si="885"/>
        <v>6567.0099999999993</v>
      </c>
      <c r="CH703" s="8">
        <f t="shared" si="885"/>
        <v>705</v>
      </c>
      <c r="CI703" s="8">
        <f t="shared" si="885"/>
        <v>25</v>
      </c>
      <c r="CK703" s="11">
        <f t="shared" si="872"/>
        <v>45255</v>
      </c>
      <c r="CL703" s="8">
        <f t="shared" si="886"/>
        <v>502</v>
      </c>
      <c r="CM703" s="8">
        <f t="shared" si="886"/>
        <v>38628.82</v>
      </c>
      <c r="CN703" s="8">
        <f t="shared" si="886"/>
        <v>0</v>
      </c>
      <c r="CO703" s="8">
        <f t="shared" si="886"/>
        <v>179.12</v>
      </c>
      <c r="CP703" s="8">
        <f t="shared" si="886"/>
        <v>630.43000000000006</v>
      </c>
      <c r="CQ703" s="8">
        <f t="shared" si="886"/>
        <v>4</v>
      </c>
      <c r="CS703" s="11">
        <f t="shared" si="873"/>
        <v>45255</v>
      </c>
      <c r="CT703" s="8">
        <f t="shared" si="843"/>
        <v>0</v>
      </c>
      <c r="CU703" s="8">
        <f t="shared" si="844"/>
        <v>0</v>
      </c>
      <c r="CV703" s="8">
        <f t="shared" si="845"/>
        <v>0</v>
      </c>
      <c r="CW703" s="8">
        <f t="shared" si="846"/>
        <v>0</v>
      </c>
      <c r="CX703" s="8">
        <f t="shared" si="847"/>
        <v>0</v>
      </c>
      <c r="CY703" s="8">
        <f t="shared" si="848"/>
        <v>0</v>
      </c>
      <c r="DA703" s="11">
        <f t="shared" si="874"/>
        <v>45255</v>
      </c>
      <c r="DB703" s="8">
        <f t="shared" si="849"/>
        <v>0</v>
      </c>
      <c r="DC703" s="8">
        <f t="shared" si="850"/>
        <v>0</v>
      </c>
      <c r="DD703" s="8">
        <f t="shared" si="851"/>
        <v>0</v>
      </c>
      <c r="DE703" s="8">
        <f t="shared" si="852"/>
        <v>0</v>
      </c>
      <c r="DF703" s="8">
        <f t="shared" si="853"/>
        <v>0</v>
      </c>
      <c r="DG703" s="8">
        <f t="shared" si="854"/>
        <v>0</v>
      </c>
      <c r="DI703" s="11">
        <f t="shared" si="875"/>
        <v>45255</v>
      </c>
      <c r="DJ703" s="8">
        <f t="shared" si="855"/>
        <v>0</v>
      </c>
      <c r="DK703" s="8">
        <f t="shared" si="856"/>
        <v>0</v>
      </c>
      <c r="DL703" s="8">
        <f t="shared" si="857"/>
        <v>0</v>
      </c>
      <c r="DM703" s="8">
        <f t="shared" si="858"/>
        <v>0</v>
      </c>
      <c r="DN703" s="8">
        <f t="shared" si="859"/>
        <v>0</v>
      </c>
      <c r="DO703" s="8">
        <f t="shared" si="860"/>
        <v>0</v>
      </c>
      <c r="DP703" s="56"/>
      <c r="DQ703" s="56"/>
      <c r="DR703" s="56"/>
      <c r="DS703" s="56"/>
    </row>
    <row r="704" spans="1:123" x14ac:dyDescent="0.3">
      <c r="A704" s="11">
        <f t="shared" si="861"/>
        <v>45256</v>
      </c>
      <c r="B704" s="8">
        <f t="shared" si="826"/>
        <v>1041</v>
      </c>
      <c r="C704" s="8">
        <f t="shared" si="827"/>
        <v>139385.07</v>
      </c>
      <c r="D704" s="8">
        <f t="shared" si="828"/>
        <v>0</v>
      </c>
      <c r="E704" s="8">
        <f t="shared" si="829"/>
        <v>860</v>
      </c>
      <c r="F704" s="8">
        <f t="shared" si="830"/>
        <v>1022.1100000000001</v>
      </c>
      <c r="G704" s="8">
        <f t="shared" si="831"/>
        <v>3</v>
      </c>
      <c r="I704" s="11">
        <f t="shared" si="862"/>
        <v>45256</v>
      </c>
      <c r="J704" s="8">
        <f t="shared" si="876"/>
        <v>1011</v>
      </c>
      <c r="K704" s="8">
        <f t="shared" si="876"/>
        <v>168204.91999999998</v>
      </c>
      <c r="L704" s="8">
        <f t="shared" si="876"/>
        <v>519.92999999999995</v>
      </c>
      <c r="M704" s="8">
        <f t="shared" si="876"/>
        <v>0</v>
      </c>
      <c r="N704" s="8">
        <f t="shared" si="876"/>
        <v>770.65</v>
      </c>
      <c r="O704" s="8">
        <f t="shared" si="876"/>
        <v>13</v>
      </c>
      <c r="Q704" s="11">
        <f t="shared" si="863"/>
        <v>45256</v>
      </c>
      <c r="R704" s="8">
        <f t="shared" si="877"/>
        <v>735</v>
      </c>
      <c r="S704" s="8">
        <f t="shared" si="877"/>
        <v>78912.569999999978</v>
      </c>
      <c r="T704" s="8">
        <f t="shared" si="877"/>
        <v>763.85</v>
      </c>
      <c r="U704" s="8">
        <f t="shared" si="877"/>
        <v>0</v>
      </c>
      <c r="V704" s="8">
        <f t="shared" si="877"/>
        <v>140</v>
      </c>
      <c r="W704" s="8">
        <f t="shared" si="877"/>
        <v>7</v>
      </c>
      <c r="Y704" s="11">
        <f t="shared" si="864"/>
        <v>45256</v>
      </c>
      <c r="Z704" s="8">
        <f t="shared" si="878"/>
        <v>1222</v>
      </c>
      <c r="AA704" s="8">
        <f t="shared" si="878"/>
        <v>144387.00999999998</v>
      </c>
      <c r="AB704" s="8">
        <f t="shared" si="878"/>
        <v>713.2600000000001</v>
      </c>
      <c r="AC704" s="8">
        <f t="shared" si="878"/>
        <v>0</v>
      </c>
      <c r="AD704" s="8">
        <f t="shared" si="878"/>
        <v>1111.8900000000001</v>
      </c>
      <c r="AE704" s="8">
        <f t="shared" si="878"/>
        <v>37</v>
      </c>
      <c r="AG704" s="11">
        <f t="shared" si="865"/>
        <v>45256</v>
      </c>
      <c r="AH704" s="8">
        <f t="shared" si="879"/>
        <v>839</v>
      </c>
      <c r="AI704" s="8">
        <f t="shared" si="879"/>
        <v>113599.74999999999</v>
      </c>
      <c r="AJ704" s="8">
        <f t="shared" si="879"/>
        <v>52.739999999999995</v>
      </c>
      <c r="AK704" s="8">
        <f t="shared" si="879"/>
        <v>0</v>
      </c>
      <c r="AL704" s="8">
        <f t="shared" si="879"/>
        <v>630.45000000000016</v>
      </c>
      <c r="AM704" s="8">
        <f t="shared" si="879"/>
        <v>8</v>
      </c>
      <c r="AO704" s="11">
        <f t="shared" si="866"/>
        <v>45256</v>
      </c>
      <c r="AP704" s="8">
        <f t="shared" si="880"/>
        <v>1325</v>
      </c>
      <c r="AQ704" s="8">
        <f t="shared" si="880"/>
        <v>110107.36</v>
      </c>
      <c r="AR704" s="8">
        <f t="shared" si="880"/>
        <v>0</v>
      </c>
      <c r="AS704" s="8">
        <f t="shared" si="880"/>
        <v>982.95</v>
      </c>
      <c r="AT704" s="8">
        <f t="shared" si="880"/>
        <v>238.07999999999998</v>
      </c>
      <c r="AU704" s="8">
        <f t="shared" si="880"/>
        <v>87</v>
      </c>
      <c r="AW704" s="11">
        <f t="shared" si="867"/>
        <v>45256</v>
      </c>
      <c r="AX704" s="8">
        <f t="shared" si="881"/>
        <v>1080</v>
      </c>
      <c r="AY704" s="8">
        <f t="shared" si="881"/>
        <v>142773.02999999997</v>
      </c>
      <c r="AZ704" s="8">
        <f t="shared" si="881"/>
        <v>545.31000000000006</v>
      </c>
      <c r="BA704" s="8">
        <f t="shared" si="881"/>
        <v>0</v>
      </c>
      <c r="BB704" s="8">
        <f t="shared" si="881"/>
        <v>410.34999999999991</v>
      </c>
      <c r="BC704" s="8">
        <f t="shared" si="881"/>
        <v>25</v>
      </c>
      <c r="BE704" s="11">
        <f t="shared" si="868"/>
        <v>45256</v>
      </c>
      <c r="BF704" s="8">
        <f t="shared" si="882"/>
        <v>1403</v>
      </c>
      <c r="BG704" s="8">
        <f t="shared" si="882"/>
        <v>162343.85000000003</v>
      </c>
      <c r="BH704" s="8">
        <f t="shared" si="882"/>
        <v>948.53</v>
      </c>
      <c r="BI704" s="8">
        <f t="shared" si="882"/>
        <v>0</v>
      </c>
      <c r="BJ704" s="8">
        <f t="shared" si="882"/>
        <v>5254.22</v>
      </c>
      <c r="BK704" s="8">
        <f t="shared" si="882"/>
        <v>8</v>
      </c>
      <c r="BM704" s="11">
        <f t="shared" si="869"/>
        <v>45256</v>
      </c>
      <c r="BN704" s="8">
        <f t="shared" si="883"/>
        <v>826</v>
      </c>
      <c r="BO704" s="8">
        <f t="shared" si="883"/>
        <v>67763.319999999992</v>
      </c>
      <c r="BP704" s="8">
        <f t="shared" si="883"/>
        <v>925</v>
      </c>
      <c r="BQ704" s="8">
        <f t="shared" si="883"/>
        <v>0</v>
      </c>
      <c r="BR704" s="8">
        <f t="shared" si="883"/>
        <v>1024</v>
      </c>
      <c r="BS704" s="8">
        <f t="shared" si="883"/>
        <v>6</v>
      </c>
      <c r="BU704" s="11">
        <f t="shared" si="870"/>
        <v>45256</v>
      </c>
      <c r="BV704" s="8">
        <f t="shared" si="884"/>
        <v>720</v>
      </c>
      <c r="BW704" s="8">
        <f t="shared" si="884"/>
        <v>84491.019999999975</v>
      </c>
      <c r="BX704" s="8">
        <f t="shared" si="884"/>
        <v>939.5</v>
      </c>
      <c r="BY704" s="8">
        <f t="shared" si="884"/>
        <v>0</v>
      </c>
      <c r="BZ704" s="8">
        <f t="shared" si="884"/>
        <v>250</v>
      </c>
      <c r="CA704" s="8">
        <f t="shared" si="884"/>
        <v>23</v>
      </c>
      <c r="CC704" s="11">
        <f t="shared" si="871"/>
        <v>45256</v>
      </c>
      <c r="CD704" s="8">
        <f t="shared" si="885"/>
        <v>1150</v>
      </c>
      <c r="CE704" s="8">
        <f t="shared" si="885"/>
        <v>124759.54</v>
      </c>
      <c r="CF704" s="8">
        <f t="shared" si="885"/>
        <v>1286.1199999999999</v>
      </c>
      <c r="CG704" s="8">
        <f t="shared" si="885"/>
        <v>6607.0099999999993</v>
      </c>
      <c r="CH704" s="8">
        <f t="shared" si="885"/>
        <v>740</v>
      </c>
      <c r="CI704" s="8">
        <f t="shared" si="885"/>
        <v>25</v>
      </c>
      <c r="CK704" s="11">
        <f t="shared" si="872"/>
        <v>45256</v>
      </c>
      <c r="CL704" s="8">
        <f t="shared" si="886"/>
        <v>517</v>
      </c>
      <c r="CM704" s="8">
        <f t="shared" si="886"/>
        <v>39695.839999999997</v>
      </c>
      <c r="CN704" s="8">
        <f t="shared" si="886"/>
        <v>0</v>
      </c>
      <c r="CO704" s="8">
        <f t="shared" si="886"/>
        <v>179.12</v>
      </c>
      <c r="CP704" s="8">
        <f t="shared" si="886"/>
        <v>630.43000000000006</v>
      </c>
      <c r="CQ704" s="8">
        <f t="shared" si="886"/>
        <v>5</v>
      </c>
      <c r="CS704" s="11">
        <f t="shared" si="873"/>
        <v>45256</v>
      </c>
      <c r="CT704" s="8">
        <f t="shared" si="843"/>
        <v>0</v>
      </c>
      <c r="CU704" s="8">
        <f t="shared" si="844"/>
        <v>0</v>
      </c>
      <c r="CV704" s="8">
        <f t="shared" si="845"/>
        <v>0</v>
      </c>
      <c r="CW704" s="8">
        <f t="shared" si="846"/>
        <v>0</v>
      </c>
      <c r="CX704" s="8">
        <f t="shared" si="847"/>
        <v>0</v>
      </c>
      <c r="CY704" s="8">
        <f t="shared" si="848"/>
        <v>0</v>
      </c>
      <c r="DA704" s="11">
        <f t="shared" si="874"/>
        <v>45256</v>
      </c>
      <c r="DB704" s="8">
        <f t="shared" si="849"/>
        <v>0</v>
      </c>
      <c r="DC704" s="8">
        <f t="shared" si="850"/>
        <v>0</v>
      </c>
      <c r="DD704" s="8">
        <f t="shared" si="851"/>
        <v>0</v>
      </c>
      <c r="DE704" s="8">
        <f t="shared" si="852"/>
        <v>0</v>
      </c>
      <c r="DF704" s="8">
        <f t="shared" si="853"/>
        <v>0</v>
      </c>
      <c r="DG704" s="8">
        <f t="shared" si="854"/>
        <v>0</v>
      </c>
      <c r="DI704" s="11">
        <f t="shared" si="875"/>
        <v>45256</v>
      </c>
      <c r="DJ704" s="8">
        <f t="shared" si="855"/>
        <v>0</v>
      </c>
      <c r="DK704" s="8">
        <f t="shared" si="856"/>
        <v>0</v>
      </c>
      <c r="DL704" s="8">
        <f t="shared" si="857"/>
        <v>0</v>
      </c>
      <c r="DM704" s="8">
        <f t="shared" si="858"/>
        <v>0</v>
      </c>
      <c r="DN704" s="8">
        <f t="shared" si="859"/>
        <v>0</v>
      </c>
      <c r="DO704" s="8">
        <f t="shared" si="860"/>
        <v>0</v>
      </c>
      <c r="DP704" s="56"/>
      <c r="DQ704" s="56"/>
      <c r="DR704" s="56"/>
      <c r="DS704" s="56"/>
    </row>
    <row r="705" spans="1:123" x14ac:dyDescent="0.3">
      <c r="A705" s="11">
        <f t="shared" si="861"/>
        <v>45257</v>
      </c>
      <c r="B705" s="8">
        <f t="shared" si="826"/>
        <v>1063</v>
      </c>
      <c r="C705" s="8">
        <f t="shared" si="827"/>
        <v>142137.57</v>
      </c>
      <c r="D705" s="8">
        <f t="shared" si="828"/>
        <v>0</v>
      </c>
      <c r="E705" s="8">
        <f t="shared" si="829"/>
        <v>885</v>
      </c>
      <c r="F705" s="8">
        <f t="shared" si="830"/>
        <v>1022.1100000000001</v>
      </c>
      <c r="G705" s="8">
        <f t="shared" si="831"/>
        <v>3</v>
      </c>
      <c r="I705" s="11">
        <f t="shared" si="862"/>
        <v>45257</v>
      </c>
      <c r="J705" s="8">
        <f t="shared" si="876"/>
        <v>1042</v>
      </c>
      <c r="K705" s="8">
        <f t="shared" si="876"/>
        <v>172808.16999999998</v>
      </c>
      <c r="L705" s="8">
        <f t="shared" si="876"/>
        <v>556.4799999999999</v>
      </c>
      <c r="M705" s="8">
        <f t="shared" si="876"/>
        <v>0</v>
      </c>
      <c r="N705" s="8">
        <f t="shared" si="876"/>
        <v>770.65</v>
      </c>
      <c r="O705" s="8">
        <f t="shared" si="876"/>
        <v>14</v>
      </c>
      <c r="Q705" s="11">
        <f t="shared" si="863"/>
        <v>45257</v>
      </c>
      <c r="R705" s="8">
        <f t="shared" si="877"/>
        <v>749</v>
      </c>
      <c r="S705" s="8">
        <f t="shared" si="877"/>
        <v>80401.699999999983</v>
      </c>
      <c r="T705" s="8">
        <f t="shared" si="877"/>
        <v>763.85</v>
      </c>
      <c r="U705" s="8">
        <f t="shared" si="877"/>
        <v>0</v>
      </c>
      <c r="V705" s="8">
        <f t="shared" si="877"/>
        <v>140</v>
      </c>
      <c r="W705" s="8">
        <f t="shared" si="877"/>
        <v>7</v>
      </c>
      <c r="Y705" s="11">
        <f t="shared" si="864"/>
        <v>45257</v>
      </c>
      <c r="Z705" s="8">
        <f t="shared" si="878"/>
        <v>1266</v>
      </c>
      <c r="AA705" s="8">
        <f t="shared" si="878"/>
        <v>150404.54999999999</v>
      </c>
      <c r="AB705" s="8">
        <f t="shared" si="878"/>
        <v>741.0100000000001</v>
      </c>
      <c r="AC705" s="8">
        <f t="shared" si="878"/>
        <v>0</v>
      </c>
      <c r="AD705" s="8">
        <f t="shared" si="878"/>
        <v>1329.3100000000002</v>
      </c>
      <c r="AE705" s="8">
        <f t="shared" si="878"/>
        <v>38</v>
      </c>
      <c r="AG705" s="11">
        <f t="shared" si="865"/>
        <v>45257</v>
      </c>
      <c r="AH705" s="8">
        <f t="shared" si="879"/>
        <v>894</v>
      </c>
      <c r="AI705" s="8">
        <f t="shared" si="879"/>
        <v>120161.00999999998</v>
      </c>
      <c r="AJ705" s="8">
        <f t="shared" si="879"/>
        <v>52.739999999999995</v>
      </c>
      <c r="AK705" s="8">
        <f t="shared" si="879"/>
        <v>0</v>
      </c>
      <c r="AL705" s="8">
        <f t="shared" si="879"/>
        <v>630.45000000000016</v>
      </c>
      <c r="AM705" s="8">
        <f t="shared" si="879"/>
        <v>8</v>
      </c>
      <c r="AO705" s="11">
        <f t="shared" si="866"/>
        <v>45257</v>
      </c>
      <c r="AP705" s="8">
        <f t="shared" si="880"/>
        <v>1386</v>
      </c>
      <c r="AQ705" s="8">
        <f t="shared" si="880"/>
        <v>115383.45</v>
      </c>
      <c r="AR705" s="8">
        <f t="shared" si="880"/>
        <v>0</v>
      </c>
      <c r="AS705" s="8">
        <f t="shared" si="880"/>
        <v>1051.99</v>
      </c>
      <c r="AT705" s="8">
        <f t="shared" si="880"/>
        <v>238.07999999999998</v>
      </c>
      <c r="AU705" s="8">
        <f t="shared" si="880"/>
        <v>91</v>
      </c>
      <c r="AW705" s="11">
        <f t="shared" si="867"/>
        <v>45257</v>
      </c>
      <c r="AX705" s="8">
        <f t="shared" si="881"/>
        <v>1120</v>
      </c>
      <c r="AY705" s="8">
        <f t="shared" si="881"/>
        <v>147816.64999999997</v>
      </c>
      <c r="AZ705" s="8">
        <f t="shared" si="881"/>
        <v>581.31000000000006</v>
      </c>
      <c r="BA705" s="8">
        <f t="shared" si="881"/>
        <v>0</v>
      </c>
      <c r="BB705" s="8">
        <f t="shared" si="881"/>
        <v>454.49999999999989</v>
      </c>
      <c r="BC705" s="8">
        <f t="shared" si="881"/>
        <v>26</v>
      </c>
      <c r="BE705" s="11">
        <f t="shared" si="868"/>
        <v>45257</v>
      </c>
      <c r="BF705" s="8">
        <f t="shared" si="882"/>
        <v>1452</v>
      </c>
      <c r="BG705" s="8">
        <f t="shared" si="882"/>
        <v>167890.31000000003</v>
      </c>
      <c r="BH705" s="8">
        <f t="shared" si="882"/>
        <v>955.02</v>
      </c>
      <c r="BI705" s="8">
        <f t="shared" si="882"/>
        <v>0</v>
      </c>
      <c r="BJ705" s="8">
        <f t="shared" si="882"/>
        <v>5404.22</v>
      </c>
      <c r="BK705" s="8">
        <f t="shared" si="882"/>
        <v>8</v>
      </c>
      <c r="BM705" s="11">
        <f t="shared" si="869"/>
        <v>45257</v>
      </c>
      <c r="BN705" s="8">
        <f t="shared" si="883"/>
        <v>853</v>
      </c>
      <c r="BO705" s="8">
        <f t="shared" si="883"/>
        <v>69971.969999999987</v>
      </c>
      <c r="BP705" s="8">
        <f t="shared" si="883"/>
        <v>941</v>
      </c>
      <c r="BQ705" s="8">
        <f t="shared" si="883"/>
        <v>0</v>
      </c>
      <c r="BR705" s="8">
        <f t="shared" si="883"/>
        <v>1024</v>
      </c>
      <c r="BS705" s="8">
        <f t="shared" si="883"/>
        <v>6</v>
      </c>
      <c r="BU705" s="11">
        <f t="shared" si="870"/>
        <v>45257</v>
      </c>
      <c r="BV705" s="8">
        <f t="shared" si="884"/>
        <v>741</v>
      </c>
      <c r="BW705" s="8">
        <f t="shared" si="884"/>
        <v>87149.829999999973</v>
      </c>
      <c r="BX705" s="8">
        <f t="shared" si="884"/>
        <v>953</v>
      </c>
      <c r="BY705" s="8">
        <f t="shared" si="884"/>
        <v>0</v>
      </c>
      <c r="BZ705" s="8">
        <f t="shared" si="884"/>
        <v>250</v>
      </c>
      <c r="CA705" s="8">
        <f t="shared" si="884"/>
        <v>27</v>
      </c>
      <c r="CC705" s="11">
        <f t="shared" si="871"/>
        <v>45257</v>
      </c>
      <c r="CD705" s="8">
        <f t="shared" si="885"/>
        <v>1185</v>
      </c>
      <c r="CE705" s="8">
        <f t="shared" si="885"/>
        <v>128546.62999999999</v>
      </c>
      <c r="CF705" s="8">
        <f t="shared" si="885"/>
        <v>1316.12</v>
      </c>
      <c r="CG705" s="8">
        <f t="shared" si="885"/>
        <v>6653.5099999999993</v>
      </c>
      <c r="CH705" s="8">
        <f t="shared" si="885"/>
        <v>740</v>
      </c>
      <c r="CI705" s="8">
        <f t="shared" si="885"/>
        <v>25</v>
      </c>
      <c r="CK705" s="11">
        <f t="shared" si="872"/>
        <v>45257</v>
      </c>
      <c r="CL705" s="8">
        <f t="shared" si="886"/>
        <v>536</v>
      </c>
      <c r="CM705" s="8">
        <f t="shared" si="886"/>
        <v>41068.299999999996</v>
      </c>
      <c r="CN705" s="8">
        <f t="shared" si="886"/>
        <v>0</v>
      </c>
      <c r="CO705" s="8">
        <f t="shared" si="886"/>
        <v>179.12</v>
      </c>
      <c r="CP705" s="8">
        <f t="shared" si="886"/>
        <v>655.43000000000006</v>
      </c>
      <c r="CQ705" s="8">
        <f t="shared" si="886"/>
        <v>6</v>
      </c>
      <c r="CS705" s="11">
        <f t="shared" si="873"/>
        <v>45257</v>
      </c>
      <c r="CT705" s="8">
        <f t="shared" si="843"/>
        <v>0</v>
      </c>
      <c r="CU705" s="8">
        <f t="shared" si="844"/>
        <v>0</v>
      </c>
      <c r="CV705" s="8">
        <f t="shared" si="845"/>
        <v>0</v>
      </c>
      <c r="CW705" s="8">
        <f t="shared" si="846"/>
        <v>0</v>
      </c>
      <c r="CX705" s="8">
        <f t="shared" si="847"/>
        <v>0</v>
      </c>
      <c r="CY705" s="8">
        <f t="shared" si="848"/>
        <v>0</v>
      </c>
      <c r="DA705" s="11">
        <f t="shared" si="874"/>
        <v>45257</v>
      </c>
      <c r="DB705" s="8">
        <f t="shared" si="849"/>
        <v>0</v>
      </c>
      <c r="DC705" s="8">
        <f t="shared" si="850"/>
        <v>0</v>
      </c>
      <c r="DD705" s="8">
        <f t="shared" si="851"/>
        <v>0</v>
      </c>
      <c r="DE705" s="8">
        <f t="shared" si="852"/>
        <v>0</v>
      </c>
      <c r="DF705" s="8">
        <f t="shared" si="853"/>
        <v>0</v>
      </c>
      <c r="DG705" s="8">
        <f t="shared" si="854"/>
        <v>0</v>
      </c>
      <c r="DI705" s="11">
        <f t="shared" si="875"/>
        <v>45257</v>
      </c>
      <c r="DJ705" s="8">
        <f t="shared" si="855"/>
        <v>0</v>
      </c>
      <c r="DK705" s="8">
        <f t="shared" si="856"/>
        <v>0</v>
      </c>
      <c r="DL705" s="8">
        <f t="shared" si="857"/>
        <v>0</v>
      </c>
      <c r="DM705" s="8">
        <f t="shared" si="858"/>
        <v>0</v>
      </c>
      <c r="DN705" s="8">
        <f t="shared" si="859"/>
        <v>0</v>
      </c>
      <c r="DO705" s="8">
        <f t="shared" si="860"/>
        <v>0</v>
      </c>
      <c r="DP705" s="56"/>
      <c r="DQ705" s="56"/>
      <c r="DR705" s="56"/>
      <c r="DS705" s="56"/>
    </row>
    <row r="706" spans="1:123" x14ac:dyDescent="0.3">
      <c r="A706" s="11">
        <f t="shared" si="861"/>
        <v>45258</v>
      </c>
      <c r="B706" s="8">
        <f t="shared" si="826"/>
        <v>1097</v>
      </c>
      <c r="C706" s="8">
        <f t="shared" si="827"/>
        <v>146059.70000000001</v>
      </c>
      <c r="D706" s="8">
        <f t="shared" si="828"/>
        <v>0</v>
      </c>
      <c r="E706" s="8">
        <f t="shared" si="829"/>
        <v>927</v>
      </c>
      <c r="F706" s="8">
        <f t="shared" si="830"/>
        <v>1022.1100000000001</v>
      </c>
      <c r="G706" s="8">
        <f t="shared" si="831"/>
        <v>3</v>
      </c>
      <c r="I706" s="11">
        <f t="shared" si="862"/>
        <v>45258</v>
      </c>
      <c r="J706" s="8">
        <f t="shared" si="876"/>
        <v>1085</v>
      </c>
      <c r="K706" s="8">
        <f t="shared" si="876"/>
        <v>178789.71999999997</v>
      </c>
      <c r="L706" s="8">
        <f t="shared" si="876"/>
        <v>596.80999999999995</v>
      </c>
      <c r="M706" s="8">
        <f t="shared" si="876"/>
        <v>0</v>
      </c>
      <c r="N706" s="8">
        <f t="shared" si="876"/>
        <v>770.65</v>
      </c>
      <c r="O706" s="8">
        <f t="shared" si="876"/>
        <v>15</v>
      </c>
      <c r="Q706" s="11">
        <f t="shared" si="863"/>
        <v>45258</v>
      </c>
      <c r="R706" s="8">
        <f t="shared" si="877"/>
        <v>763</v>
      </c>
      <c r="S706" s="8">
        <f t="shared" si="877"/>
        <v>81615.699999999983</v>
      </c>
      <c r="T706" s="8">
        <f t="shared" si="877"/>
        <v>808.35</v>
      </c>
      <c r="U706" s="8">
        <f t="shared" si="877"/>
        <v>0</v>
      </c>
      <c r="V706" s="8">
        <f t="shared" si="877"/>
        <v>140</v>
      </c>
      <c r="W706" s="8">
        <f t="shared" si="877"/>
        <v>7</v>
      </c>
      <c r="Y706" s="11">
        <f t="shared" si="864"/>
        <v>45258</v>
      </c>
      <c r="Z706" s="8">
        <f t="shared" si="878"/>
        <v>1316</v>
      </c>
      <c r="AA706" s="8">
        <f t="shared" si="878"/>
        <v>156906.15</v>
      </c>
      <c r="AB706" s="8">
        <f t="shared" si="878"/>
        <v>770.62000000000012</v>
      </c>
      <c r="AC706" s="8">
        <f t="shared" si="878"/>
        <v>0</v>
      </c>
      <c r="AD706" s="8">
        <f t="shared" si="878"/>
        <v>1312.7300000000002</v>
      </c>
      <c r="AE706" s="8">
        <f t="shared" si="878"/>
        <v>39</v>
      </c>
      <c r="AG706" s="11">
        <f t="shared" si="865"/>
        <v>45258</v>
      </c>
      <c r="AH706" s="8">
        <f t="shared" si="879"/>
        <v>956</v>
      </c>
      <c r="AI706" s="8">
        <f t="shared" si="879"/>
        <v>127364.26999999997</v>
      </c>
      <c r="AJ706" s="8">
        <f t="shared" si="879"/>
        <v>55.519999999999996</v>
      </c>
      <c r="AK706" s="8">
        <f t="shared" si="879"/>
        <v>0</v>
      </c>
      <c r="AL706" s="8">
        <f t="shared" si="879"/>
        <v>630.45000000000016</v>
      </c>
      <c r="AM706" s="8">
        <f t="shared" si="879"/>
        <v>8</v>
      </c>
      <c r="AO706" s="11">
        <f t="shared" si="866"/>
        <v>45258</v>
      </c>
      <c r="AP706" s="8">
        <f t="shared" si="880"/>
        <v>1452</v>
      </c>
      <c r="AQ706" s="8">
        <f t="shared" si="880"/>
        <v>121395.87</v>
      </c>
      <c r="AR706" s="8">
        <f t="shared" si="880"/>
        <v>0</v>
      </c>
      <c r="AS706" s="8">
        <f t="shared" si="880"/>
        <v>1141.99</v>
      </c>
      <c r="AT706" s="8">
        <f t="shared" si="880"/>
        <v>238.07999999999998</v>
      </c>
      <c r="AU706" s="8">
        <f t="shared" si="880"/>
        <v>94</v>
      </c>
      <c r="AW706" s="11">
        <f t="shared" si="867"/>
        <v>45258</v>
      </c>
      <c r="AX706" s="8">
        <f t="shared" si="881"/>
        <v>1161</v>
      </c>
      <c r="AY706" s="8">
        <f t="shared" si="881"/>
        <v>153464.75999999995</v>
      </c>
      <c r="AZ706" s="8">
        <f t="shared" si="881"/>
        <v>587.7700000000001</v>
      </c>
      <c r="BA706" s="8">
        <f t="shared" si="881"/>
        <v>0</v>
      </c>
      <c r="BB706" s="8">
        <f t="shared" si="881"/>
        <v>454.49999999999989</v>
      </c>
      <c r="BC706" s="8">
        <f t="shared" si="881"/>
        <v>27</v>
      </c>
      <c r="BE706" s="11">
        <f t="shared" si="868"/>
        <v>45258</v>
      </c>
      <c r="BF706" s="8">
        <f t="shared" si="882"/>
        <v>1512</v>
      </c>
      <c r="BG706" s="8">
        <f t="shared" si="882"/>
        <v>175557.50000000003</v>
      </c>
      <c r="BH706" s="8">
        <f t="shared" si="882"/>
        <v>955.02</v>
      </c>
      <c r="BI706" s="8">
        <f t="shared" si="882"/>
        <v>0</v>
      </c>
      <c r="BJ706" s="8">
        <f t="shared" si="882"/>
        <v>5424.42</v>
      </c>
      <c r="BK706" s="8">
        <f t="shared" si="882"/>
        <v>8</v>
      </c>
      <c r="BM706" s="11">
        <f t="shared" si="869"/>
        <v>45258</v>
      </c>
      <c r="BN706" s="8">
        <f t="shared" si="883"/>
        <v>879</v>
      </c>
      <c r="BO706" s="8">
        <f t="shared" si="883"/>
        <v>72040.12999999999</v>
      </c>
      <c r="BP706" s="8">
        <f t="shared" si="883"/>
        <v>998</v>
      </c>
      <c r="BQ706" s="8">
        <f t="shared" si="883"/>
        <v>0</v>
      </c>
      <c r="BR706" s="8">
        <f t="shared" si="883"/>
        <v>1059</v>
      </c>
      <c r="BS706" s="8">
        <f t="shared" si="883"/>
        <v>6</v>
      </c>
      <c r="BU706" s="11">
        <f t="shared" si="870"/>
        <v>45258</v>
      </c>
      <c r="BV706" s="8">
        <f t="shared" si="884"/>
        <v>766</v>
      </c>
      <c r="BW706" s="8">
        <f t="shared" si="884"/>
        <v>90140.289999999979</v>
      </c>
      <c r="BX706" s="8">
        <f t="shared" si="884"/>
        <v>980</v>
      </c>
      <c r="BY706" s="8">
        <f t="shared" si="884"/>
        <v>0</v>
      </c>
      <c r="BZ706" s="8">
        <f t="shared" si="884"/>
        <v>250</v>
      </c>
      <c r="CA706" s="8">
        <f t="shared" si="884"/>
        <v>27</v>
      </c>
      <c r="CC706" s="11">
        <f t="shared" si="871"/>
        <v>45258</v>
      </c>
      <c r="CD706" s="8">
        <f t="shared" si="885"/>
        <v>1235</v>
      </c>
      <c r="CE706" s="8">
        <f t="shared" si="885"/>
        <v>133832.04999999999</v>
      </c>
      <c r="CF706" s="8">
        <f t="shared" si="885"/>
        <v>1608.9299999999998</v>
      </c>
      <c r="CG706" s="8">
        <f t="shared" si="885"/>
        <v>7056.9699999999993</v>
      </c>
      <c r="CH706" s="8">
        <f t="shared" si="885"/>
        <v>790</v>
      </c>
      <c r="CI706" s="8">
        <f t="shared" si="885"/>
        <v>27</v>
      </c>
      <c r="CK706" s="11">
        <f t="shared" si="872"/>
        <v>45258</v>
      </c>
      <c r="CL706" s="8">
        <f t="shared" si="886"/>
        <v>554</v>
      </c>
      <c r="CM706" s="8">
        <f t="shared" si="886"/>
        <v>42260.09</v>
      </c>
      <c r="CN706" s="8">
        <f t="shared" si="886"/>
        <v>0</v>
      </c>
      <c r="CO706" s="8">
        <f t="shared" si="886"/>
        <v>179.12</v>
      </c>
      <c r="CP706" s="8">
        <f t="shared" si="886"/>
        <v>707.5100000000001</v>
      </c>
      <c r="CQ706" s="8">
        <f t="shared" si="886"/>
        <v>7</v>
      </c>
      <c r="CS706" s="11">
        <f t="shared" si="873"/>
        <v>45258</v>
      </c>
      <c r="CT706" s="8">
        <f t="shared" si="843"/>
        <v>0</v>
      </c>
      <c r="CU706" s="8">
        <f t="shared" si="844"/>
        <v>0</v>
      </c>
      <c r="CV706" s="8">
        <f t="shared" si="845"/>
        <v>0</v>
      </c>
      <c r="CW706" s="8">
        <f t="shared" si="846"/>
        <v>0</v>
      </c>
      <c r="CX706" s="8">
        <f t="shared" si="847"/>
        <v>0</v>
      </c>
      <c r="CY706" s="8">
        <f t="shared" si="848"/>
        <v>0</v>
      </c>
      <c r="DA706" s="11">
        <f t="shared" si="874"/>
        <v>45258</v>
      </c>
      <c r="DB706" s="8">
        <f t="shared" si="849"/>
        <v>0</v>
      </c>
      <c r="DC706" s="8">
        <f t="shared" si="850"/>
        <v>0</v>
      </c>
      <c r="DD706" s="8">
        <f t="shared" si="851"/>
        <v>0</v>
      </c>
      <c r="DE706" s="8">
        <f t="shared" si="852"/>
        <v>0</v>
      </c>
      <c r="DF706" s="8">
        <f t="shared" si="853"/>
        <v>0</v>
      </c>
      <c r="DG706" s="8">
        <f t="shared" si="854"/>
        <v>0</v>
      </c>
      <c r="DI706" s="11">
        <f t="shared" si="875"/>
        <v>45258</v>
      </c>
      <c r="DJ706" s="8">
        <f t="shared" si="855"/>
        <v>0</v>
      </c>
      <c r="DK706" s="8">
        <f t="shared" si="856"/>
        <v>0</v>
      </c>
      <c r="DL706" s="8">
        <f t="shared" si="857"/>
        <v>0</v>
      </c>
      <c r="DM706" s="8">
        <f t="shared" si="858"/>
        <v>0</v>
      </c>
      <c r="DN706" s="8">
        <f t="shared" si="859"/>
        <v>0</v>
      </c>
      <c r="DO706" s="8">
        <f t="shared" si="860"/>
        <v>0</v>
      </c>
      <c r="DP706" s="56"/>
      <c r="DQ706" s="56"/>
      <c r="DR706" s="56"/>
      <c r="DS706" s="56"/>
    </row>
    <row r="707" spans="1:123" x14ac:dyDescent="0.3">
      <c r="A707" s="11">
        <f t="shared" si="861"/>
        <v>45259</v>
      </c>
      <c r="B707" s="8">
        <f t="shared" si="826"/>
        <v>1124</v>
      </c>
      <c r="C707" s="8">
        <f t="shared" si="827"/>
        <v>149686.91</v>
      </c>
      <c r="D707" s="8">
        <f t="shared" si="828"/>
        <v>0</v>
      </c>
      <c r="E707" s="8">
        <f t="shared" si="829"/>
        <v>943</v>
      </c>
      <c r="F707" s="8">
        <f t="shared" si="830"/>
        <v>1022.1100000000001</v>
      </c>
      <c r="G707" s="8">
        <f t="shared" si="831"/>
        <v>3</v>
      </c>
      <c r="I707" s="11">
        <f t="shared" si="862"/>
        <v>45259</v>
      </c>
      <c r="J707" s="8">
        <f t="shared" si="876"/>
        <v>1116</v>
      </c>
      <c r="K707" s="8">
        <f t="shared" si="876"/>
        <v>182819.56999999998</v>
      </c>
      <c r="L707" s="8">
        <f t="shared" si="876"/>
        <v>620.4</v>
      </c>
      <c r="M707" s="8">
        <f t="shared" si="876"/>
        <v>0</v>
      </c>
      <c r="N707" s="8">
        <f t="shared" si="876"/>
        <v>770.65</v>
      </c>
      <c r="O707" s="8">
        <f t="shared" si="876"/>
        <v>15</v>
      </c>
      <c r="Q707" s="11">
        <f t="shared" si="863"/>
        <v>45259</v>
      </c>
      <c r="R707" s="8">
        <f t="shared" si="877"/>
        <v>780</v>
      </c>
      <c r="S707" s="8">
        <f t="shared" si="877"/>
        <v>83618.279999999984</v>
      </c>
      <c r="T707" s="8">
        <f t="shared" si="877"/>
        <v>808.35</v>
      </c>
      <c r="U707" s="8">
        <f t="shared" si="877"/>
        <v>0</v>
      </c>
      <c r="V707" s="8">
        <f t="shared" si="877"/>
        <v>140</v>
      </c>
      <c r="W707" s="8">
        <f t="shared" si="877"/>
        <v>7</v>
      </c>
      <c r="Y707" s="11">
        <f t="shared" si="864"/>
        <v>45259</v>
      </c>
      <c r="Z707" s="8">
        <f t="shared" si="878"/>
        <v>1355</v>
      </c>
      <c r="AA707" s="8">
        <f t="shared" si="878"/>
        <v>161978.47</v>
      </c>
      <c r="AB707" s="8">
        <f t="shared" si="878"/>
        <v>781.73000000000013</v>
      </c>
      <c r="AC707" s="8">
        <f t="shared" si="878"/>
        <v>0</v>
      </c>
      <c r="AD707" s="8">
        <f t="shared" si="878"/>
        <v>1312.7300000000002</v>
      </c>
      <c r="AE707" s="8">
        <f t="shared" si="878"/>
        <v>40</v>
      </c>
      <c r="AG707" s="11">
        <f t="shared" si="865"/>
        <v>45259</v>
      </c>
      <c r="AH707" s="8">
        <f t="shared" si="879"/>
        <v>1014</v>
      </c>
      <c r="AI707" s="8">
        <f t="shared" si="879"/>
        <v>134269.71999999997</v>
      </c>
      <c r="AJ707" s="8">
        <f t="shared" si="879"/>
        <v>55.519999999999996</v>
      </c>
      <c r="AK707" s="8">
        <f t="shared" si="879"/>
        <v>0</v>
      </c>
      <c r="AL707" s="8">
        <f t="shared" si="879"/>
        <v>630.45000000000016</v>
      </c>
      <c r="AM707" s="8">
        <f t="shared" si="879"/>
        <v>8</v>
      </c>
      <c r="AO707" s="11">
        <f t="shared" si="866"/>
        <v>45259</v>
      </c>
      <c r="AP707" s="8">
        <f t="shared" si="880"/>
        <v>1510</v>
      </c>
      <c r="AQ707" s="8">
        <f t="shared" si="880"/>
        <v>126523.17</v>
      </c>
      <c r="AR707" s="8">
        <f t="shared" si="880"/>
        <v>0</v>
      </c>
      <c r="AS707" s="8">
        <f t="shared" si="880"/>
        <v>1175.99</v>
      </c>
      <c r="AT707" s="8">
        <f t="shared" si="880"/>
        <v>238.07999999999998</v>
      </c>
      <c r="AU707" s="8">
        <f t="shared" si="880"/>
        <v>96</v>
      </c>
      <c r="AW707" s="11">
        <f t="shared" si="867"/>
        <v>45259</v>
      </c>
      <c r="AX707" s="8">
        <f t="shared" si="881"/>
        <v>1203</v>
      </c>
      <c r="AY707" s="8">
        <f t="shared" si="881"/>
        <v>158993.14999999997</v>
      </c>
      <c r="AZ707" s="8">
        <f t="shared" si="881"/>
        <v>613.63000000000011</v>
      </c>
      <c r="BA707" s="8">
        <f t="shared" si="881"/>
        <v>0</v>
      </c>
      <c r="BB707" s="8">
        <f t="shared" si="881"/>
        <v>498.64999999999986</v>
      </c>
      <c r="BC707" s="8">
        <f t="shared" si="881"/>
        <v>28</v>
      </c>
      <c r="BE707" s="11">
        <f t="shared" si="868"/>
        <v>45259</v>
      </c>
      <c r="BF707" s="8">
        <f t="shared" si="882"/>
        <v>1563</v>
      </c>
      <c r="BG707" s="8">
        <f t="shared" si="882"/>
        <v>181276.91000000003</v>
      </c>
      <c r="BH707" s="8">
        <f t="shared" si="882"/>
        <v>1001.43</v>
      </c>
      <c r="BI707" s="8">
        <f t="shared" si="882"/>
        <v>0</v>
      </c>
      <c r="BJ707" s="8">
        <f t="shared" si="882"/>
        <v>5543.37</v>
      </c>
      <c r="BK707" s="8">
        <f t="shared" si="882"/>
        <v>8</v>
      </c>
      <c r="BM707" s="11">
        <f t="shared" si="869"/>
        <v>45259</v>
      </c>
      <c r="BN707" s="8">
        <f t="shared" si="883"/>
        <v>916</v>
      </c>
      <c r="BO707" s="8">
        <f t="shared" si="883"/>
        <v>74967.079999999987</v>
      </c>
      <c r="BP707" s="8">
        <f t="shared" si="883"/>
        <v>1020</v>
      </c>
      <c r="BQ707" s="8">
        <f t="shared" si="883"/>
        <v>0</v>
      </c>
      <c r="BR707" s="8">
        <f t="shared" si="883"/>
        <v>1059</v>
      </c>
      <c r="BS707" s="8">
        <f t="shared" si="883"/>
        <v>7</v>
      </c>
      <c r="BU707" s="11">
        <f t="shared" si="870"/>
        <v>45259</v>
      </c>
      <c r="BV707" s="8">
        <f t="shared" si="884"/>
        <v>813</v>
      </c>
      <c r="BW707" s="8">
        <f t="shared" si="884"/>
        <v>96459.849999999977</v>
      </c>
      <c r="BX707" s="8">
        <f t="shared" si="884"/>
        <v>1099</v>
      </c>
      <c r="BY707" s="8">
        <f t="shared" si="884"/>
        <v>0</v>
      </c>
      <c r="BZ707" s="8">
        <f t="shared" si="884"/>
        <v>250</v>
      </c>
      <c r="CA707" s="8">
        <f t="shared" si="884"/>
        <v>27</v>
      </c>
      <c r="CC707" s="11">
        <f t="shared" si="871"/>
        <v>45259</v>
      </c>
      <c r="CD707" s="8">
        <f t="shared" si="885"/>
        <v>1275</v>
      </c>
      <c r="CE707" s="8">
        <f t="shared" si="885"/>
        <v>138028.96</v>
      </c>
      <c r="CF707" s="8">
        <f t="shared" si="885"/>
        <v>1639.4299999999998</v>
      </c>
      <c r="CG707" s="8">
        <f t="shared" si="885"/>
        <v>7086.9699999999993</v>
      </c>
      <c r="CH707" s="8">
        <f t="shared" si="885"/>
        <v>815</v>
      </c>
      <c r="CI707" s="8">
        <f t="shared" si="885"/>
        <v>31</v>
      </c>
      <c r="CK707" s="11">
        <f t="shared" si="872"/>
        <v>45259</v>
      </c>
      <c r="CL707" s="8">
        <f t="shared" si="886"/>
        <v>566</v>
      </c>
      <c r="CM707" s="8">
        <f t="shared" si="886"/>
        <v>43262.17</v>
      </c>
      <c r="CN707" s="8">
        <f t="shared" si="886"/>
        <v>0</v>
      </c>
      <c r="CO707" s="8">
        <f t="shared" si="886"/>
        <v>192.12</v>
      </c>
      <c r="CP707" s="8">
        <f t="shared" si="886"/>
        <v>707.5100000000001</v>
      </c>
      <c r="CQ707" s="8">
        <f t="shared" si="886"/>
        <v>8</v>
      </c>
      <c r="CS707" s="11">
        <f t="shared" si="873"/>
        <v>45259</v>
      </c>
      <c r="CT707" s="8">
        <f t="shared" si="843"/>
        <v>0</v>
      </c>
      <c r="CU707" s="8">
        <f t="shared" si="844"/>
        <v>0</v>
      </c>
      <c r="CV707" s="8">
        <f t="shared" si="845"/>
        <v>0</v>
      </c>
      <c r="CW707" s="8">
        <f t="shared" si="846"/>
        <v>0</v>
      </c>
      <c r="CX707" s="8">
        <f t="shared" si="847"/>
        <v>0</v>
      </c>
      <c r="CY707" s="8">
        <f t="shared" si="848"/>
        <v>0</v>
      </c>
      <c r="DA707" s="11">
        <f t="shared" si="874"/>
        <v>45259</v>
      </c>
      <c r="DB707" s="8">
        <f t="shared" si="849"/>
        <v>0</v>
      </c>
      <c r="DC707" s="8">
        <f t="shared" si="850"/>
        <v>0</v>
      </c>
      <c r="DD707" s="8">
        <f t="shared" si="851"/>
        <v>0</v>
      </c>
      <c r="DE707" s="8">
        <f t="shared" si="852"/>
        <v>0</v>
      </c>
      <c r="DF707" s="8">
        <f t="shared" si="853"/>
        <v>0</v>
      </c>
      <c r="DG707" s="8">
        <f t="shared" si="854"/>
        <v>0</v>
      </c>
      <c r="DI707" s="11">
        <f t="shared" si="875"/>
        <v>45259</v>
      </c>
      <c r="DJ707" s="8">
        <f t="shared" si="855"/>
        <v>0</v>
      </c>
      <c r="DK707" s="8">
        <f t="shared" si="856"/>
        <v>0</v>
      </c>
      <c r="DL707" s="8">
        <f t="shared" si="857"/>
        <v>0</v>
      </c>
      <c r="DM707" s="8">
        <f t="shared" si="858"/>
        <v>0</v>
      </c>
      <c r="DN707" s="8">
        <f t="shared" si="859"/>
        <v>0</v>
      </c>
      <c r="DO707" s="8">
        <f t="shared" si="860"/>
        <v>0</v>
      </c>
      <c r="DP707" s="56"/>
      <c r="DQ707" s="56"/>
      <c r="DR707" s="56"/>
      <c r="DS707" s="56"/>
    </row>
    <row r="708" spans="1:123" ht="15" thickBot="1" x14ac:dyDescent="0.35">
      <c r="A708" s="19">
        <f t="shared" si="861"/>
        <v>45260</v>
      </c>
      <c r="B708" s="20">
        <f t="shared" si="826"/>
        <v>1152</v>
      </c>
      <c r="C708" s="20">
        <f t="shared" si="827"/>
        <v>153434.5</v>
      </c>
      <c r="D708" s="20">
        <f t="shared" si="828"/>
        <v>0</v>
      </c>
      <c r="E708" s="20">
        <f t="shared" si="829"/>
        <v>956</v>
      </c>
      <c r="F708" s="20">
        <f t="shared" si="830"/>
        <v>1022.1100000000001</v>
      </c>
      <c r="G708" s="20">
        <f t="shared" si="831"/>
        <v>3</v>
      </c>
      <c r="I708" s="19">
        <f t="shared" si="862"/>
        <v>45260</v>
      </c>
      <c r="J708" s="20">
        <f t="shared" si="876"/>
        <v>1146</v>
      </c>
      <c r="K708" s="20">
        <f t="shared" si="876"/>
        <v>186741.59999999998</v>
      </c>
      <c r="L708" s="20">
        <f t="shared" si="876"/>
        <v>637.86</v>
      </c>
      <c r="M708" s="20">
        <f t="shared" si="876"/>
        <v>0</v>
      </c>
      <c r="N708" s="20">
        <f t="shared" si="876"/>
        <v>1174.54</v>
      </c>
      <c r="O708" s="20">
        <f t="shared" si="876"/>
        <v>15</v>
      </c>
      <c r="Q708" s="19">
        <f t="shared" si="863"/>
        <v>45260</v>
      </c>
      <c r="R708" s="20">
        <f t="shared" si="877"/>
        <v>803</v>
      </c>
      <c r="S708" s="20">
        <f t="shared" si="877"/>
        <v>86097.289999999979</v>
      </c>
      <c r="T708" s="20">
        <f t="shared" si="877"/>
        <v>808.35</v>
      </c>
      <c r="U708" s="20">
        <f t="shared" si="877"/>
        <v>0</v>
      </c>
      <c r="V708" s="20">
        <f t="shared" si="877"/>
        <v>196.76</v>
      </c>
      <c r="W708" s="20">
        <f t="shared" si="877"/>
        <v>7</v>
      </c>
      <c r="Y708" s="19">
        <f t="shared" si="864"/>
        <v>45260</v>
      </c>
      <c r="Z708" s="20">
        <f t="shared" si="878"/>
        <v>1396</v>
      </c>
      <c r="AA708" s="20">
        <f t="shared" si="878"/>
        <v>167022.56</v>
      </c>
      <c r="AB708" s="20">
        <f t="shared" si="878"/>
        <v>785.43000000000018</v>
      </c>
      <c r="AC708" s="20">
        <f t="shared" si="878"/>
        <v>0</v>
      </c>
      <c r="AD708" s="20">
        <f t="shared" si="878"/>
        <v>1312.7300000000002</v>
      </c>
      <c r="AE708" s="20">
        <f t="shared" si="878"/>
        <v>41</v>
      </c>
      <c r="AG708" s="19">
        <f t="shared" si="865"/>
        <v>45260</v>
      </c>
      <c r="AH708" s="20">
        <f t="shared" si="879"/>
        <v>1062</v>
      </c>
      <c r="AI708" s="20">
        <f t="shared" si="879"/>
        <v>140154.78999999998</v>
      </c>
      <c r="AJ708" s="20">
        <f t="shared" si="879"/>
        <v>76.81</v>
      </c>
      <c r="AK708" s="20">
        <f t="shared" si="879"/>
        <v>0</v>
      </c>
      <c r="AL708" s="20">
        <f t="shared" si="879"/>
        <v>780.45000000000016</v>
      </c>
      <c r="AM708" s="20">
        <f t="shared" si="879"/>
        <v>8</v>
      </c>
      <c r="AO708" s="19">
        <f t="shared" si="866"/>
        <v>45260</v>
      </c>
      <c r="AP708" s="20">
        <f t="shared" si="880"/>
        <v>1561</v>
      </c>
      <c r="AQ708" s="20">
        <f t="shared" si="880"/>
        <v>130932.18</v>
      </c>
      <c r="AR708" s="20">
        <f t="shared" si="880"/>
        <v>0</v>
      </c>
      <c r="AS708" s="20">
        <f t="shared" si="880"/>
        <v>1246.99</v>
      </c>
      <c r="AT708" s="20">
        <f t="shared" si="880"/>
        <v>238.07999999999998</v>
      </c>
      <c r="AU708" s="20">
        <f t="shared" si="880"/>
        <v>98</v>
      </c>
      <c r="AW708" s="19">
        <f t="shared" si="867"/>
        <v>45260</v>
      </c>
      <c r="AX708" s="20">
        <f t="shared" si="881"/>
        <v>1247</v>
      </c>
      <c r="AY708" s="20">
        <f t="shared" si="881"/>
        <v>164375.56999999998</v>
      </c>
      <c r="AZ708" s="20">
        <f t="shared" si="881"/>
        <v>626.55000000000007</v>
      </c>
      <c r="BA708" s="20">
        <f t="shared" si="881"/>
        <v>0</v>
      </c>
      <c r="BB708" s="20">
        <f t="shared" si="881"/>
        <v>630.64999999999986</v>
      </c>
      <c r="BC708" s="20">
        <f t="shared" si="881"/>
        <v>29</v>
      </c>
      <c r="BE708" s="19">
        <f t="shared" si="868"/>
        <v>45260</v>
      </c>
      <c r="BF708" s="20">
        <f t="shared" si="882"/>
        <v>1627</v>
      </c>
      <c r="BG708" s="20">
        <f t="shared" si="882"/>
        <v>188969.12000000002</v>
      </c>
      <c r="BH708" s="20">
        <f t="shared" si="882"/>
        <v>1062.23</v>
      </c>
      <c r="BI708" s="20">
        <f t="shared" si="882"/>
        <v>0</v>
      </c>
      <c r="BJ708" s="20">
        <f t="shared" si="882"/>
        <v>5643.37</v>
      </c>
      <c r="BK708" s="20">
        <f t="shared" si="882"/>
        <v>8</v>
      </c>
      <c r="BM708" s="19">
        <f t="shared" si="869"/>
        <v>45260</v>
      </c>
      <c r="BN708" s="20">
        <f t="shared" si="883"/>
        <v>956</v>
      </c>
      <c r="BO708" s="20">
        <f t="shared" si="883"/>
        <v>78134.37999999999</v>
      </c>
      <c r="BP708" s="20">
        <f t="shared" si="883"/>
        <v>1095</v>
      </c>
      <c r="BQ708" s="20">
        <f t="shared" si="883"/>
        <v>0</v>
      </c>
      <c r="BR708" s="20">
        <f t="shared" si="883"/>
        <v>1129</v>
      </c>
      <c r="BS708" s="20">
        <f t="shared" si="883"/>
        <v>10</v>
      </c>
      <c r="BU708" s="19">
        <f t="shared" si="870"/>
        <v>45260</v>
      </c>
      <c r="BV708" s="20">
        <f t="shared" si="884"/>
        <v>871</v>
      </c>
      <c r="BW708" s="20">
        <f t="shared" si="884"/>
        <v>104046.11999999998</v>
      </c>
      <c r="BX708" s="20">
        <f t="shared" si="884"/>
        <v>1157.5</v>
      </c>
      <c r="BY708" s="20">
        <f t="shared" si="884"/>
        <v>0</v>
      </c>
      <c r="BZ708" s="20">
        <f t="shared" si="884"/>
        <v>250</v>
      </c>
      <c r="CA708" s="20">
        <f t="shared" si="884"/>
        <v>27</v>
      </c>
      <c r="CC708" s="19">
        <f t="shared" si="871"/>
        <v>45260</v>
      </c>
      <c r="CD708" s="20">
        <f t="shared" si="885"/>
        <v>1308</v>
      </c>
      <c r="CE708" s="20">
        <f t="shared" si="885"/>
        <v>141660.19999999998</v>
      </c>
      <c r="CF708" s="20">
        <f t="shared" si="885"/>
        <v>1670.9299999999998</v>
      </c>
      <c r="CG708" s="20">
        <f t="shared" si="885"/>
        <v>7106.9699999999993</v>
      </c>
      <c r="CH708" s="20">
        <f t="shared" si="885"/>
        <v>815</v>
      </c>
      <c r="CI708" s="20">
        <f t="shared" si="885"/>
        <v>35</v>
      </c>
      <c r="CK708" s="19">
        <f t="shared" si="872"/>
        <v>45260</v>
      </c>
      <c r="CL708" s="20">
        <f t="shared" si="886"/>
        <v>583</v>
      </c>
      <c r="CM708" s="20">
        <f t="shared" si="886"/>
        <v>44580.99</v>
      </c>
      <c r="CN708" s="20">
        <f t="shared" si="886"/>
        <v>0</v>
      </c>
      <c r="CO708" s="20">
        <f t="shared" si="886"/>
        <v>252.62</v>
      </c>
      <c r="CP708" s="20">
        <f t="shared" si="886"/>
        <v>805.5100000000001</v>
      </c>
      <c r="CQ708" s="20">
        <f t="shared" si="886"/>
        <v>9</v>
      </c>
      <c r="CS708" s="19">
        <f t="shared" si="873"/>
        <v>45260</v>
      </c>
      <c r="CT708" s="20">
        <f t="shared" si="843"/>
        <v>0</v>
      </c>
      <c r="CU708" s="20">
        <f t="shared" si="844"/>
        <v>0</v>
      </c>
      <c r="CV708" s="20">
        <f t="shared" si="845"/>
        <v>0</v>
      </c>
      <c r="CW708" s="20">
        <f t="shared" si="846"/>
        <v>0</v>
      </c>
      <c r="CX708" s="20">
        <f t="shared" si="847"/>
        <v>0</v>
      </c>
      <c r="CY708" s="20">
        <f t="shared" si="848"/>
        <v>0</v>
      </c>
      <c r="DA708" s="19">
        <f t="shared" si="874"/>
        <v>45260</v>
      </c>
      <c r="DB708" s="20">
        <f t="shared" si="849"/>
        <v>0</v>
      </c>
      <c r="DC708" s="20">
        <f t="shared" si="850"/>
        <v>0</v>
      </c>
      <c r="DD708" s="20">
        <f t="shared" si="851"/>
        <v>0</v>
      </c>
      <c r="DE708" s="20">
        <f t="shared" si="852"/>
        <v>0</v>
      </c>
      <c r="DF708" s="20">
        <f t="shared" si="853"/>
        <v>0</v>
      </c>
      <c r="DG708" s="20">
        <f t="shared" si="854"/>
        <v>0</v>
      </c>
      <c r="DI708" s="19">
        <f t="shared" si="875"/>
        <v>45260</v>
      </c>
      <c r="DJ708" s="20">
        <f t="shared" si="855"/>
        <v>0</v>
      </c>
      <c r="DK708" s="20">
        <f t="shared" si="856"/>
        <v>0</v>
      </c>
      <c r="DL708" s="20">
        <f t="shared" si="857"/>
        <v>0</v>
      </c>
      <c r="DM708" s="20">
        <f t="shared" si="858"/>
        <v>0</v>
      </c>
      <c r="DN708" s="20">
        <f t="shared" si="859"/>
        <v>0</v>
      </c>
      <c r="DO708" s="20">
        <f t="shared" si="860"/>
        <v>0</v>
      </c>
      <c r="DP708" s="56"/>
      <c r="DQ708" s="56"/>
      <c r="DR708" s="56"/>
      <c r="DS708" s="56"/>
    </row>
    <row r="709" spans="1:123" x14ac:dyDescent="0.3">
      <c r="A709" s="11">
        <f t="shared" si="861"/>
        <v>45261</v>
      </c>
      <c r="B709" s="21">
        <f>B339</f>
        <v>29</v>
      </c>
      <c r="C709" s="21">
        <f t="shared" ref="C709:G709" si="887">C339</f>
        <v>3719.49</v>
      </c>
      <c r="D709" s="21">
        <f t="shared" si="887"/>
        <v>0</v>
      </c>
      <c r="E709" s="21">
        <f t="shared" si="887"/>
        <v>10</v>
      </c>
      <c r="F709" s="21">
        <f t="shared" si="887"/>
        <v>0</v>
      </c>
      <c r="G709" s="21">
        <f t="shared" si="887"/>
        <v>0</v>
      </c>
      <c r="I709" s="11">
        <f t="shared" si="862"/>
        <v>45261</v>
      </c>
      <c r="J709" s="21">
        <f>J339</f>
        <v>14</v>
      </c>
      <c r="K709" s="21">
        <f t="shared" ref="K709:O709" si="888">K339</f>
        <v>1869.14</v>
      </c>
      <c r="L709" s="21">
        <f t="shared" si="888"/>
        <v>5.9</v>
      </c>
      <c r="M709" s="21">
        <f t="shared" si="888"/>
        <v>0</v>
      </c>
      <c r="N709" s="21">
        <f t="shared" si="888"/>
        <v>0</v>
      </c>
      <c r="O709" s="21">
        <f t="shared" si="888"/>
        <v>0</v>
      </c>
      <c r="Q709" s="11">
        <f t="shared" si="863"/>
        <v>45261</v>
      </c>
      <c r="R709" s="21">
        <f>R339</f>
        <v>25</v>
      </c>
      <c r="S709" s="21">
        <f t="shared" ref="S709:W709" si="889">S339</f>
        <v>3004.83</v>
      </c>
      <c r="T709" s="21">
        <f t="shared" si="889"/>
        <v>0</v>
      </c>
      <c r="U709" s="21">
        <f t="shared" si="889"/>
        <v>0</v>
      </c>
      <c r="V709" s="21">
        <f t="shared" si="889"/>
        <v>215.5</v>
      </c>
      <c r="W709" s="21">
        <f t="shared" si="889"/>
        <v>0</v>
      </c>
      <c r="Y709" s="11">
        <f t="shared" si="864"/>
        <v>45261</v>
      </c>
      <c r="Z709" s="21">
        <f>Z339</f>
        <v>36</v>
      </c>
      <c r="AA709" s="21">
        <f t="shared" ref="AA709:AE709" si="890">AA339</f>
        <v>4204.3999999999996</v>
      </c>
      <c r="AB709" s="21">
        <f t="shared" si="890"/>
        <v>14.81</v>
      </c>
      <c r="AC709" s="21">
        <f t="shared" si="890"/>
        <v>0</v>
      </c>
      <c r="AD709" s="21">
        <f t="shared" si="890"/>
        <v>200</v>
      </c>
      <c r="AE709" s="21">
        <f t="shared" si="890"/>
        <v>1</v>
      </c>
      <c r="AG709" s="11">
        <f t="shared" si="865"/>
        <v>45261</v>
      </c>
      <c r="AH709" s="21">
        <f>AH339</f>
        <v>36</v>
      </c>
      <c r="AI709" s="21">
        <f t="shared" ref="AI709:AM709" si="891">AI339</f>
        <v>4574.63</v>
      </c>
      <c r="AJ709" s="21">
        <f t="shared" si="891"/>
        <v>17.579999999999998</v>
      </c>
      <c r="AK709" s="21">
        <f t="shared" si="891"/>
        <v>0</v>
      </c>
      <c r="AL709" s="21">
        <f t="shared" si="891"/>
        <v>0</v>
      </c>
      <c r="AM709" s="21">
        <f t="shared" si="891"/>
        <v>0</v>
      </c>
      <c r="AO709" s="11">
        <f t="shared" si="866"/>
        <v>45261</v>
      </c>
      <c r="AP709" s="21">
        <f>AP339</f>
        <v>39</v>
      </c>
      <c r="AQ709" s="21">
        <f t="shared" ref="AQ709:AU709" si="892">AQ339</f>
        <v>3299.92</v>
      </c>
      <c r="AR709" s="21">
        <f t="shared" si="892"/>
        <v>0</v>
      </c>
      <c r="AS709" s="21">
        <f t="shared" si="892"/>
        <v>0</v>
      </c>
      <c r="AT709" s="21">
        <f t="shared" si="892"/>
        <v>0</v>
      </c>
      <c r="AU709" s="21">
        <f t="shared" si="892"/>
        <v>0</v>
      </c>
      <c r="AW709" s="11">
        <f t="shared" si="867"/>
        <v>45261</v>
      </c>
      <c r="AX709" s="21">
        <f>AX339</f>
        <v>39</v>
      </c>
      <c r="AY709" s="21">
        <f t="shared" ref="AY709:BC709" si="893">AY339</f>
        <v>4362.57</v>
      </c>
      <c r="AZ709" s="21">
        <f t="shared" si="893"/>
        <v>48.96</v>
      </c>
      <c r="BA709" s="21">
        <f t="shared" si="893"/>
        <v>0</v>
      </c>
      <c r="BB709" s="21">
        <f t="shared" si="893"/>
        <v>44.15</v>
      </c>
      <c r="BC709" s="21">
        <f t="shared" si="893"/>
        <v>1</v>
      </c>
      <c r="BE709" s="11">
        <f t="shared" si="868"/>
        <v>45261</v>
      </c>
      <c r="BF709" s="21">
        <f>BF339</f>
        <v>50</v>
      </c>
      <c r="BG709" s="21">
        <f t="shared" ref="BG709:BK709" si="894">BG339</f>
        <v>5971.23</v>
      </c>
      <c r="BH709" s="21">
        <f t="shared" si="894"/>
        <v>120.66</v>
      </c>
      <c r="BI709" s="21">
        <f t="shared" si="894"/>
        <v>0</v>
      </c>
      <c r="BJ709" s="21">
        <f t="shared" si="894"/>
        <v>104.95</v>
      </c>
      <c r="BK709" s="21">
        <f t="shared" si="894"/>
        <v>0</v>
      </c>
      <c r="BM709" s="11">
        <f t="shared" si="869"/>
        <v>45261</v>
      </c>
      <c r="BN709" s="21">
        <f>BN339</f>
        <v>28</v>
      </c>
      <c r="BO709" s="21">
        <f t="shared" ref="BO709:BS709" si="895">BO339</f>
        <v>2179.12</v>
      </c>
      <c r="BP709" s="21">
        <f t="shared" si="895"/>
        <v>59</v>
      </c>
      <c r="BQ709" s="21">
        <f t="shared" si="895"/>
        <v>0</v>
      </c>
      <c r="BR709" s="21">
        <f t="shared" si="895"/>
        <v>0</v>
      </c>
      <c r="BS709" s="21">
        <f t="shared" si="895"/>
        <v>2</v>
      </c>
      <c r="BU709" s="11">
        <f t="shared" si="870"/>
        <v>45261</v>
      </c>
      <c r="BV709" s="21">
        <f>BV339</f>
        <v>65</v>
      </c>
      <c r="BW709" s="21">
        <f t="shared" ref="BW709:CA709" si="896">BW339</f>
        <v>8454.99</v>
      </c>
      <c r="BX709" s="21">
        <f t="shared" si="896"/>
        <v>81.5</v>
      </c>
      <c r="BY709" s="21">
        <f t="shared" si="896"/>
        <v>0</v>
      </c>
      <c r="BZ709" s="21">
        <f t="shared" si="896"/>
        <v>0</v>
      </c>
      <c r="CA709" s="21">
        <f t="shared" si="896"/>
        <v>0</v>
      </c>
      <c r="CC709" s="11">
        <f t="shared" si="871"/>
        <v>45261</v>
      </c>
      <c r="CD709" s="21">
        <f>CD339</f>
        <v>26</v>
      </c>
      <c r="CE709" s="21">
        <f t="shared" ref="CE709:CI709" si="897">CE339</f>
        <v>2959.6</v>
      </c>
      <c r="CF709" s="21">
        <f t="shared" si="897"/>
        <v>17.510000000000002</v>
      </c>
      <c r="CG709" s="21">
        <f t="shared" si="897"/>
        <v>242.46</v>
      </c>
      <c r="CH709" s="21">
        <f t="shared" si="897"/>
        <v>25</v>
      </c>
      <c r="CI709" s="21">
        <f t="shared" si="897"/>
        <v>2</v>
      </c>
      <c r="CK709" s="11">
        <f t="shared" si="872"/>
        <v>45261</v>
      </c>
      <c r="CL709" s="21">
        <f>CL339</f>
        <v>12</v>
      </c>
      <c r="CM709" s="21">
        <f t="shared" ref="CM709:CQ709" si="898">CM339</f>
        <v>-408.1</v>
      </c>
      <c r="CN709" s="21">
        <f t="shared" si="898"/>
        <v>0</v>
      </c>
      <c r="CO709" s="21">
        <f t="shared" si="898"/>
        <v>4</v>
      </c>
      <c r="CP709" s="21">
        <f t="shared" si="898"/>
        <v>15</v>
      </c>
      <c r="CQ709" s="21">
        <f t="shared" si="898"/>
        <v>1</v>
      </c>
      <c r="CS709" s="11">
        <f t="shared" si="873"/>
        <v>45261</v>
      </c>
      <c r="CT709" s="21">
        <f>CT339</f>
        <v>0</v>
      </c>
      <c r="CU709" s="21">
        <f t="shared" ref="CU709:CY709" si="899">CU339</f>
        <v>0</v>
      </c>
      <c r="CV709" s="21">
        <f t="shared" si="899"/>
        <v>0</v>
      </c>
      <c r="CW709" s="21">
        <f t="shared" si="899"/>
        <v>0</v>
      </c>
      <c r="CX709" s="21">
        <f t="shared" si="899"/>
        <v>0</v>
      </c>
      <c r="CY709" s="21">
        <f t="shared" si="899"/>
        <v>0</v>
      </c>
      <c r="DA709" s="11">
        <f t="shared" si="874"/>
        <v>45261</v>
      </c>
      <c r="DB709" s="21">
        <f>DB339</f>
        <v>0</v>
      </c>
      <c r="DC709" s="21">
        <f t="shared" ref="DC709:DG709" si="900">DC339</f>
        <v>0</v>
      </c>
      <c r="DD709" s="21">
        <f t="shared" si="900"/>
        <v>0</v>
      </c>
      <c r="DE709" s="21">
        <f t="shared" si="900"/>
        <v>0</v>
      </c>
      <c r="DF709" s="21">
        <f t="shared" si="900"/>
        <v>0</v>
      </c>
      <c r="DG709" s="21">
        <f t="shared" si="900"/>
        <v>0</v>
      </c>
      <c r="DI709" s="11">
        <f t="shared" si="875"/>
        <v>45261</v>
      </c>
      <c r="DJ709" s="21">
        <f>DJ339</f>
        <v>0</v>
      </c>
      <c r="DK709" s="21">
        <f t="shared" ref="DK709:DO709" si="901">DK339</f>
        <v>0</v>
      </c>
      <c r="DL709" s="21">
        <f t="shared" si="901"/>
        <v>0</v>
      </c>
      <c r="DM709" s="21">
        <f t="shared" si="901"/>
        <v>0</v>
      </c>
      <c r="DN709" s="21">
        <f t="shared" si="901"/>
        <v>0</v>
      </c>
      <c r="DO709" s="21">
        <f t="shared" si="901"/>
        <v>0</v>
      </c>
      <c r="DP709" s="56"/>
      <c r="DQ709" s="56"/>
      <c r="DR709" s="56"/>
      <c r="DS709" s="56"/>
    </row>
    <row r="710" spans="1:123" x14ac:dyDescent="0.3">
      <c r="A710" s="11">
        <f t="shared" si="861"/>
        <v>45262</v>
      </c>
      <c r="B710" s="8">
        <f t="shared" ref="B710:B739" si="902">B340+B709</f>
        <v>66</v>
      </c>
      <c r="C710" s="8">
        <f t="shared" ref="C710:C739" si="903">C340+C709</f>
        <v>8593.93</v>
      </c>
      <c r="D710" s="8">
        <f t="shared" ref="D710:D739" si="904">D340+D709</f>
        <v>0</v>
      </c>
      <c r="E710" s="8">
        <f t="shared" ref="E710:E739" si="905">E340+E709</f>
        <v>31</v>
      </c>
      <c r="F710" s="8">
        <f t="shared" ref="F710:F739" si="906">F340+F709</f>
        <v>0</v>
      </c>
      <c r="G710" s="8">
        <f t="shared" ref="G710:G739" si="907">G340+G709</f>
        <v>0</v>
      </c>
      <c r="I710" s="11">
        <f t="shared" si="862"/>
        <v>45262</v>
      </c>
      <c r="J710" s="8">
        <f t="shared" ref="J710:O725" si="908">J340+J709</f>
        <v>28</v>
      </c>
      <c r="K710" s="8">
        <f t="shared" si="908"/>
        <v>3743.6400000000003</v>
      </c>
      <c r="L710" s="8">
        <f t="shared" si="908"/>
        <v>5.9</v>
      </c>
      <c r="M710" s="8">
        <f t="shared" si="908"/>
        <v>0</v>
      </c>
      <c r="N710" s="8">
        <f t="shared" si="908"/>
        <v>50</v>
      </c>
      <c r="O710" s="8">
        <f t="shared" si="908"/>
        <v>0</v>
      </c>
      <c r="Q710" s="11">
        <f t="shared" si="863"/>
        <v>45262</v>
      </c>
      <c r="R710" s="8">
        <f t="shared" ref="R710:W725" si="909">R340+R709</f>
        <v>30</v>
      </c>
      <c r="S710" s="8">
        <f t="shared" si="909"/>
        <v>3569.37</v>
      </c>
      <c r="T710" s="8">
        <f t="shared" si="909"/>
        <v>0</v>
      </c>
      <c r="U710" s="8">
        <f t="shared" si="909"/>
        <v>0</v>
      </c>
      <c r="V710" s="8">
        <f t="shared" si="909"/>
        <v>225.5</v>
      </c>
      <c r="W710" s="8">
        <f t="shared" si="909"/>
        <v>0</v>
      </c>
      <c r="Y710" s="11">
        <f t="shared" si="864"/>
        <v>45262</v>
      </c>
      <c r="Z710" s="8">
        <f t="shared" ref="Z710:AE725" si="910">Z340+Z709</f>
        <v>49</v>
      </c>
      <c r="AA710" s="8">
        <f t="shared" si="910"/>
        <v>5550.8499999999995</v>
      </c>
      <c r="AB710" s="8">
        <f t="shared" si="910"/>
        <v>74.97</v>
      </c>
      <c r="AC710" s="8">
        <f t="shared" si="910"/>
        <v>0</v>
      </c>
      <c r="AD710" s="8">
        <f t="shared" si="910"/>
        <v>200</v>
      </c>
      <c r="AE710" s="8">
        <f t="shared" si="910"/>
        <v>2</v>
      </c>
      <c r="AG710" s="11">
        <f t="shared" si="865"/>
        <v>45262</v>
      </c>
      <c r="AH710" s="8">
        <f t="shared" ref="AH710:AM725" si="911">AH340+AH709</f>
        <v>69</v>
      </c>
      <c r="AI710" s="8">
        <f t="shared" si="911"/>
        <v>8694.19</v>
      </c>
      <c r="AJ710" s="8">
        <f t="shared" si="911"/>
        <v>117.52</v>
      </c>
      <c r="AK710" s="8">
        <f t="shared" si="911"/>
        <v>0</v>
      </c>
      <c r="AL710" s="8">
        <f t="shared" si="911"/>
        <v>0</v>
      </c>
      <c r="AM710" s="8">
        <f t="shared" si="911"/>
        <v>0</v>
      </c>
      <c r="AO710" s="11">
        <f t="shared" si="866"/>
        <v>45262</v>
      </c>
      <c r="AP710" s="8">
        <f t="shared" ref="AP710:AU725" si="912">AP340+AP709</f>
        <v>88</v>
      </c>
      <c r="AQ710" s="8">
        <f t="shared" si="912"/>
        <v>6961.79</v>
      </c>
      <c r="AR710" s="8">
        <f t="shared" si="912"/>
        <v>0</v>
      </c>
      <c r="AS710" s="8">
        <f t="shared" si="912"/>
        <v>49</v>
      </c>
      <c r="AT710" s="8">
        <f t="shared" si="912"/>
        <v>17.95</v>
      </c>
      <c r="AU710" s="8">
        <f t="shared" si="912"/>
        <v>0</v>
      </c>
      <c r="AW710" s="11">
        <f t="shared" si="867"/>
        <v>45262</v>
      </c>
      <c r="AX710" s="8">
        <f t="shared" ref="AX710:BC725" si="913">AX340+AX709</f>
        <v>77</v>
      </c>
      <c r="AY710" s="8">
        <f t="shared" si="913"/>
        <v>8580.67</v>
      </c>
      <c r="AZ710" s="8">
        <f t="shared" si="913"/>
        <v>83.14</v>
      </c>
      <c r="BA710" s="8">
        <f t="shared" si="913"/>
        <v>0</v>
      </c>
      <c r="BB710" s="8">
        <f t="shared" si="913"/>
        <v>44.15</v>
      </c>
      <c r="BC710" s="8">
        <f t="shared" si="913"/>
        <v>2</v>
      </c>
      <c r="BE710" s="11">
        <f t="shared" si="868"/>
        <v>45262</v>
      </c>
      <c r="BF710" s="8">
        <f t="shared" ref="BF710:BK725" si="914">BF340+BF709</f>
        <v>103</v>
      </c>
      <c r="BG710" s="8">
        <f t="shared" si="914"/>
        <v>13236.97</v>
      </c>
      <c r="BH710" s="8">
        <f t="shared" si="914"/>
        <v>156.38999999999999</v>
      </c>
      <c r="BI710" s="8">
        <f t="shared" si="914"/>
        <v>0</v>
      </c>
      <c r="BJ710" s="8">
        <f t="shared" si="914"/>
        <v>204.95</v>
      </c>
      <c r="BK710" s="8">
        <f t="shared" si="914"/>
        <v>0</v>
      </c>
      <c r="BM710" s="11">
        <f t="shared" si="869"/>
        <v>45262</v>
      </c>
      <c r="BN710" s="8">
        <f t="shared" ref="BN710:BS725" si="915">BN340+BN709</f>
        <v>53</v>
      </c>
      <c r="BO710" s="8">
        <f t="shared" si="915"/>
        <v>4247.2999999999993</v>
      </c>
      <c r="BP710" s="8">
        <f t="shared" si="915"/>
        <v>76</v>
      </c>
      <c r="BQ710" s="8">
        <f t="shared" si="915"/>
        <v>0</v>
      </c>
      <c r="BR710" s="8">
        <f t="shared" si="915"/>
        <v>0</v>
      </c>
      <c r="BS710" s="8">
        <f t="shared" si="915"/>
        <v>4</v>
      </c>
      <c r="BU710" s="11">
        <f t="shared" si="870"/>
        <v>45262</v>
      </c>
      <c r="BV710" s="8">
        <f t="shared" ref="BV710:CA725" si="916">BV340+BV709</f>
        <v>95</v>
      </c>
      <c r="BW710" s="8">
        <f t="shared" si="916"/>
        <v>12435.58</v>
      </c>
      <c r="BX710" s="8">
        <f t="shared" si="916"/>
        <v>123.5</v>
      </c>
      <c r="BY710" s="8">
        <f t="shared" si="916"/>
        <v>0</v>
      </c>
      <c r="BZ710" s="8">
        <f t="shared" si="916"/>
        <v>0</v>
      </c>
      <c r="CA710" s="8">
        <f t="shared" si="916"/>
        <v>0</v>
      </c>
      <c r="CC710" s="11">
        <f t="shared" si="871"/>
        <v>45262</v>
      </c>
      <c r="CD710" s="8">
        <f t="shared" ref="CD710:CI725" si="917">CD340+CD709</f>
        <v>48</v>
      </c>
      <c r="CE710" s="8">
        <f t="shared" si="917"/>
        <v>5185.41</v>
      </c>
      <c r="CF710" s="8">
        <f t="shared" si="917"/>
        <v>46.02</v>
      </c>
      <c r="CG710" s="8">
        <f t="shared" si="917"/>
        <v>395.21000000000004</v>
      </c>
      <c r="CH710" s="8">
        <f t="shared" si="917"/>
        <v>50</v>
      </c>
      <c r="CI710" s="8">
        <f t="shared" si="917"/>
        <v>3</v>
      </c>
      <c r="CK710" s="11">
        <f t="shared" si="872"/>
        <v>45262</v>
      </c>
      <c r="CL710" s="8">
        <f t="shared" ref="CL710:CQ725" si="918">CL340+CL709</f>
        <v>26</v>
      </c>
      <c r="CM710" s="8">
        <f t="shared" si="918"/>
        <v>718.68</v>
      </c>
      <c r="CN710" s="8">
        <f t="shared" si="918"/>
        <v>0</v>
      </c>
      <c r="CO710" s="8">
        <f t="shared" si="918"/>
        <v>4</v>
      </c>
      <c r="CP710" s="8">
        <f t="shared" si="918"/>
        <v>15</v>
      </c>
      <c r="CQ710" s="8">
        <f t="shared" si="918"/>
        <v>1</v>
      </c>
      <c r="CS710" s="11">
        <f t="shared" si="873"/>
        <v>45262</v>
      </c>
      <c r="CT710" s="8">
        <f t="shared" ref="CT710:CT739" si="919">CT340+CT709</f>
        <v>0</v>
      </c>
      <c r="CU710" s="8">
        <f t="shared" ref="CU710:CU739" si="920">CU340+CU709</f>
        <v>0</v>
      </c>
      <c r="CV710" s="8">
        <f t="shared" ref="CV710:CV739" si="921">CV340+CV709</f>
        <v>0</v>
      </c>
      <c r="CW710" s="8">
        <f t="shared" ref="CW710:CW739" si="922">CW340+CW709</f>
        <v>0</v>
      </c>
      <c r="CX710" s="8">
        <f t="shared" ref="CX710:CX739" si="923">CX340+CX709</f>
        <v>0</v>
      </c>
      <c r="CY710" s="8">
        <f t="shared" ref="CY710:CY739" si="924">CY340+CY709</f>
        <v>0</v>
      </c>
      <c r="DA710" s="11">
        <f t="shared" si="874"/>
        <v>45262</v>
      </c>
      <c r="DB710" s="8">
        <f t="shared" ref="DB710:DB739" si="925">DB340+DB709</f>
        <v>0</v>
      </c>
      <c r="DC710" s="8">
        <f t="shared" ref="DC710:DC739" si="926">DC340+DC709</f>
        <v>0</v>
      </c>
      <c r="DD710" s="8">
        <f t="shared" ref="DD710:DD739" si="927">DD340+DD709</f>
        <v>0</v>
      </c>
      <c r="DE710" s="8">
        <f t="shared" ref="DE710:DE739" si="928">DE340+DE709</f>
        <v>0</v>
      </c>
      <c r="DF710" s="8">
        <f t="shared" ref="DF710:DF739" si="929">DF340+DF709</f>
        <v>0</v>
      </c>
      <c r="DG710" s="8">
        <f t="shared" ref="DG710:DG739" si="930">DG340+DG709</f>
        <v>0</v>
      </c>
      <c r="DI710" s="11">
        <f t="shared" si="875"/>
        <v>45262</v>
      </c>
      <c r="DJ710" s="8">
        <f t="shared" ref="DJ710:DJ739" si="931">DJ340+DJ709</f>
        <v>0</v>
      </c>
      <c r="DK710" s="8">
        <f t="shared" ref="DK710:DK739" si="932">DK340+DK709</f>
        <v>0</v>
      </c>
      <c r="DL710" s="8">
        <f t="shared" ref="DL710:DL739" si="933">DL340+DL709</f>
        <v>0</v>
      </c>
      <c r="DM710" s="8">
        <f t="shared" ref="DM710:DM739" si="934">DM340+DM709</f>
        <v>0</v>
      </c>
      <c r="DN710" s="8">
        <f t="shared" ref="DN710:DN739" si="935">DN340+DN709</f>
        <v>0</v>
      </c>
      <c r="DO710" s="8">
        <f t="shared" ref="DO710:DO739" si="936">DO340+DO709</f>
        <v>0</v>
      </c>
      <c r="DP710" s="56"/>
      <c r="DQ710" s="56"/>
      <c r="DR710" s="56"/>
      <c r="DS710" s="56"/>
    </row>
    <row r="711" spans="1:123" x14ac:dyDescent="0.3">
      <c r="A711" s="11">
        <f t="shared" si="861"/>
        <v>45263</v>
      </c>
      <c r="B711" s="8">
        <f t="shared" si="902"/>
        <v>91</v>
      </c>
      <c r="C711" s="8">
        <f t="shared" si="903"/>
        <v>11831.12</v>
      </c>
      <c r="D711" s="8">
        <f t="shared" si="904"/>
        <v>0</v>
      </c>
      <c r="E711" s="8">
        <f t="shared" si="905"/>
        <v>44</v>
      </c>
      <c r="F711" s="8">
        <f t="shared" si="906"/>
        <v>2</v>
      </c>
      <c r="G711" s="8">
        <f t="shared" si="907"/>
        <v>0</v>
      </c>
      <c r="I711" s="11">
        <f t="shared" si="862"/>
        <v>45263</v>
      </c>
      <c r="J711" s="8">
        <f t="shared" si="908"/>
        <v>47</v>
      </c>
      <c r="K711" s="8">
        <f t="shared" si="908"/>
        <v>6341.07</v>
      </c>
      <c r="L711" s="8">
        <f t="shared" si="908"/>
        <v>15.34</v>
      </c>
      <c r="M711" s="8">
        <f t="shared" si="908"/>
        <v>0</v>
      </c>
      <c r="N711" s="8">
        <f t="shared" si="908"/>
        <v>69.8</v>
      </c>
      <c r="O711" s="8">
        <f t="shared" si="908"/>
        <v>1</v>
      </c>
      <c r="Q711" s="11">
        <f t="shared" si="863"/>
        <v>45263</v>
      </c>
      <c r="R711" s="8">
        <f t="shared" si="909"/>
        <v>31</v>
      </c>
      <c r="S711" s="8">
        <f t="shared" si="909"/>
        <v>3654.37</v>
      </c>
      <c r="T711" s="8">
        <f t="shared" si="909"/>
        <v>0</v>
      </c>
      <c r="U711" s="8">
        <f t="shared" si="909"/>
        <v>0</v>
      </c>
      <c r="V711" s="8">
        <f t="shared" si="909"/>
        <v>232</v>
      </c>
      <c r="W711" s="8">
        <f t="shared" si="909"/>
        <v>0</v>
      </c>
      <c r="Y711" s="11">
        <f t="shared" si="864"/>
        <v>45263</v>
      </c>
      <c r="Z711" s="8">
        <f t="shared" si="910"/>
        <v>80</v>
      </c>
      <c r="AA711" s="8">
        <f t="shared" si="910"/>
        <v>9145.5399999999991</v>
      </c>
      <c r="AB711" s="8">
        <f t="shared" si="910"/>
        <v>81.45</v>
      </c>
      <c r="AC711" s="8">
        <f t="shared" si="910"/>
        <v>0</v>
      </c>
      <c r="AD711" s="8">
        <f t="shared" si="910"/>
        <v>200</v>
      </c>
      <c r="AE711" s="8">
        <f t="shared" si="910"/>
        <v>4</v>
      </c>
      <c r="AG711" s="11">
        <f t="shared" si="865"/>
        <v>45263</v>
      </c>
      <c r="AH711" s="8">
        <f t="shared" si="911"/>
        <v>117</v>
      </c>
      <c r="AI711" s="8">
        <f t="shared" si="911"/>
        <v>14683.080000000002</v>
      </c>
      <c r="AJ711" s="8">
        <f t="shared" si="911"/>
        <v>411.79999999999995</v>
      </c>
      <c r="AK711" s="8">
        <f t="shared" si="911"/>
        <v>0</v>
      </c>
      <c r="AL711" s="8">
        <f t="shared" si="911"/>
        <v>0</v>
      </c>
      <c r="AM711" s="8">
        <f t="shared" si="911"/>
        <v>0</v>
      </c>
      <c r="AO711" s="11">
        <f t="shared" si="866"/>
        <v>45263</v>
      </c>
      <c r="AP711" s="8">
        <f t="shared" si="912"/>
        <v>138</v>
      </c>
      <c r="AQ711" s="8">
        <f t="shared" si="912"/>
        <v>10709.73</v>
      </c>
      <c r="AR711" s="8">
        <f t="shared" si="912"/>
        <v>0</v>
      </c>
      <c r="AS711" s="8">
        <f t="shared" si="912"/>
        <v>82</v>
      </c>
      <c r="AT711" s="8">
        <f t="shared" si="912"/>
        <v>17.95</v>
      </c>
      <c r="AU711" s="8">
        <f t="shared" si="912"/>
        <v>4</v>
      </c>
      <c r="AW711" s="11">
        <f t="shared" si="867"/>
        <v>45263</v>
      </c>
      <c r="AX711" s="8">
        <f t="shared" si="913"/>
        <v>113</v>
      </c>
      <c r="AY711" s="8">
        <f t="shared" si="913"/>
        <v>12432.48</v>
      </c>
      <c r="AZ711" s="8">
        <f t="shared" si="913"/>
        <v>109.92</v>
      </c>
      <c r="BA711" s="8">
        <f t="shared" si="913"/>
        <v>0</v>
      </c>
      <c r="BB711" s="8">
        <f t="shared" si="913"/>
        <v>44.15</v>
      </c>
      <c r="BC711" s="8">
        <f t="shared" si="913"/>
        <v>3</v>
      </c>
      <c r="BE711" s="11">
        <f t="shared" si="868"/>
        <v>45263</v>
      </c>
      <c r="BF711" s="8">
        <f t="shared" si="914"/>
        <v>145</v>
      </c>
      <c r="BG711" s="8">
        <f t="shared" si="914"/>
        <v>18322.579999999998</v>
      </c>
      <c r="BH711" s="8">
        <f t="shared" si="914"/>
        <v>197.23</v>
      </c>
      <c r="BI711" s="8">
        <f t="shared" si="914"/>
        <v>0</v>
      </c>
      <c r="BJ711" s="8">
        <f t="shared" si="914"/>
        <v>513.63</v>
      </c>
      <c r="BK711" s="8">
        <f t="shared" si="914"/>
        <v>0</v>
      </c>
      <c r="BM711" s="11">
        <f t="shared" si="869"/>
        <v>45263</v>
      </c>
      <c r="BN711" s="8">
        <f t="shared" si="915"/>
        <v>76</v>
      </c>
      <c r="BO711" s="8">
        <f t="shared" si="915"/>
        <v>6144.19</v>
      </c>
      <c r="BP711" s="8">
        <f t="shared" si="915"/>
        <v>179</v>
      </c>
      <c r="BQ711" s="8">
        <f t="shared" si="915"/>
        <v>0</v>
      </c>
      <c r="BR711" s="8">
        <f t="shared" si="915"/>
        <v>35</v>
      </c>
      <c r="BS711" s="8">
        <f t="shared" si="915"/>
        <v>6</v>
      </c>
      <c r="BU711" s="11">
        <f t="shared" si="870"/>
        <v>45263</v>
      </c>
      <c r="BV711" s="8">
        <f t="shared" si="916"/>
        <v>134</v>
      </c>
      <c r="BW711" s="8">
        <f t="shared" si="916"/>
        <v>17082.2</v>
      </c>
      <c r="BX711" s="8">
        <f t="shared" si="916"/>
        <v>160.5</v>
      </c>
      <c r="BY711" s="8">
        <f t="shared" si="916"/>
        <v>0</v>
      </c>
      <c r="BZ711" s="8">
        <f t="shared" si="916"/>
        <v>0</v>
      </c>
      <c r="CA711" s="8">
        <f t="shared" si="916"/>
        <v>0</v>
      </c>
      <c r="CC711" s="11">
        <f t="shared" si="871"/>
        <v>45263</v>
      </c>
      <c r="CD711" s="8">
        <f t="shared" si="917"/>
        <v>58</v>
      </c>
      <c r="CE711" s="8">
        <f t="shared" si="917"/>
        <v>6148.66</v>
      </c>
      <c r="CF711" s="8">
        <f t="shared" si="917"/>
        <v>59.02</v>
      </c>
      <c r="CG711" s="8">
        <f t="shared" si="917"/>
        <v>405.21000000000004</v>
      </c>
      <c r="CH711" s="8">
        <f t="shared" si="917"/>
        <v>50</v>
      </c>
      <c r="CI711" s="8">
        <f t="shared" si="917"/>
        <v>3</v>
      </c>
      <c r="CK711" s="11">
        <f t="shared" si="872"/>
        <v>45263</v>
      </c>
      <c r="CL711" s="8">
        <f t="shared" si="918"/>
        <v>35</v>
      </c>
      <c r="CM711" s="8">
        <f t="shared" si="918"/>
        <v>1433.07</v>
      </c>
      <c r="CN711" s="8">
        <f t="shared" si="918"/>
        <v>0</v>
      </c>
      <c r="CO711" s="8">
        <f t="shared" si="918"/>
        <v>4</v>
      </c>
      <c r="CP711" s="8">
        <f t="shared" si="918"/>
        <v>15</v>
      </c>
      <c r="CQ711" s="8">
        <f t="shared" si="918"/>
        <v>1</v>
      </c>
      <c r="CS711" s="11">
        <f t="shared" si="873"/>
        <v>45263</v>
      </c>
      <c r="CT711" s="8">
        <f t="shared" si="919"/>
        <v>0</v>
      </c>
      <c r="CU711" s="8">
        <f t="shared" si="920"/>
        <v>0</v>
      </c>
      <c r="CV711" s="8">
        <f t="shared" si="921"/>
        <v>0</v>
      </c>
      <c r="CW711" s="8">
        <f t="shared" si="922"/>
        <v>0</v>
      </c>
      <c r="CX711" s="8">
        <f t="shared" si="923"/>
        <v>0</v>
      </c>
      <c r="CY711" s="8">
        <f t="shared" si="924"/>
        <v>0</v>
      </c>
      <c r="DA711" s="11">
        <f t="shared" si="874"/>
        <v>45263</v>
      </c>
      <c r="DB711" s="8">
        <f t="shared" si="925"/>
        <v>0</v>
      </c>
      <c r="DC711" s="8">
        <f t="shared" si="926"/>
        <v>0</v>
      </c>
      <c r="DD711" s="8">
        <f t="shared" si="927"/>
        <v>0</v>
      </c>
      <c r="DE711" s="8">
        <f t="shared" si="928"/>
        <v>0</v>
      </c>
      <c r="DF711" s="8">
        <f t="shared" si="929"/>
        <v>0</v>
      </c>
      <c r="DG711" s="8">
        <f t="shared" si="930"/>
        <v>0</v>
      </c>
      <c r="DI711" s="11">
        <f t="shared" si="875"/>
        <v>45263</v>
      </c>
      <c r="DJ711" s="8">
        <f t="shared" si="931"/>
        <v>0</v>
      </c>
      <c r="DK711" s="8">
        <f t="shared" si="932"/>
        <v>0</v>
      </c>
      <c r="DL711" s="8">
        <f t="shared" si="933"/>
        <v>0</v>
      </c>
      <c r="DM711" s="8">
        <f t="shared" si="934"/>
        <v>0</v>
      </c>
      <c r="DN711" s="8">
        <f t="shared" si="935"/>
        <v>0</v>
      </c>
      <c r="DO711" s="8">
        <f t="shared" si="936"/>
        <v>0</v>
      </c>
      <c r="DP711" s="56"/>
      <c r="DQ711" s="56"/>
      <c r="DR711" s="56"/>
      <c r="DS711" s="56"/>
    </row>
    <row r="712" spans="1:123" x14ac:dyDescent="0.3">
      <c r="A712" s="11">
        <f t="shared" si="861"/>
        <v>45264</v>
      </c>
      <c r="B712" s="8">
        <f t="shared" si="902"/>
        <v>130</v>
      </c>
      <c r="C712" s="8">
        <f t="shared" si="903"/>
        <v>16986.550000000003</v>
      </c>
      <c r="D712" s="8">
        <f t="shared" si="904"/>
        <v>0</v>
      </c>
      <c r="E712" s="8">
        <f t="shared" si="905"/>
        <v>73</v>
      </c>
      <c r="F712" s="8">
        <f t="shared" si="906"/>
        <v>27</v>
      </c>
      <c r="G712" s="8">
        <f t="shared" si="907"/>
        <v>0</v>
      </c>
      <c r="I712" s="11">
        <f t="shared" si="862"/>
        <v>45264</v>
      </c>
      <c r="J712" s="8">
        <f t="shared" si="908"/>
        <v>103</v>
      </c>
      <c r="K712" s="8">
        <f t="shared" si="908"/>
        <v>14187.47</v>
      </c>
      <c r="L712" s="8">
        <f t="shared" si="908"/>
        <v>66.53</v>
      </c>
      <c r="M712" s="8">
        <f t="shared" si="908"/>
        <v>0</v>
      </c>
      <c r="N712" s="8">
        <f t="shared" si="908"/>
        <v>84.649999999999991</v>
      </c>
      <c r="O712" s="8">
        <f t="shared" si="908"/>
        <v>2</v>
      </c>
      <c r="Q712" s="11">
        <f t="shared" si="863"/>
        <v>45264</v>
      </c>
      <c r="R712" s="8">
        <f t="shared" si="909"/>
        <v>34</v>
      </c>
      <c r="S712" s="8">
        <f t="shared" si="909"/>
        <v>3928.19</v>
      </c>
      <c r="T712" s="8">
        <f t="shared" si="909"/>
        <v>0</v>
      </c>
      <c r="U712" s="8">
        <f t="shared" si="909"/>
        <v>0</v>
      </c>
      <c r="V712" s="8">
        <f t="shared" si="909"/>
        <v>235</v>
      </c>
      <c r="W712" s="8">
        <f t="shared" si="909"/>
        <v>0</v>
      </c>
      <c r="Y712" s="11">
        <f t="shared" si="864"/>
        <v>45264</v>
      </c>
      <c r="Z712" s="8">
        <f t="shared" si="910"/>
        <v>140</v>
      </c>
      <c r="AA712" s="8">
        <f t="shared" si="910"/>
        <v>16538.47</v>
      </c>
      <c r="AB712" s="8">
        <f t="shared" si="910"/>
        <v>107.35</v>
      </c>
      <c r="AC712" s="8">
        <f t="shared" si="910"/>
        <v>0</v>
      </c>
      <c r="AD712" s="8">
        <f t="shared" si="910"/>
        <v>42.569999999999993</v>
      </c>
      <c r="AE712" s="8">
        <f t="shared" si="910"/>
        <v>6</v>
      </c>
      <c r="AG712" s="11">
        <f t="shared" si="865"/>
        <v>45264</v>
      </c>
      <c r="AH712" s="8">
        <f t="shared" si="911"/>
        <v>187</v>
      </c>
      <c r="AI712" s="8">
        <f t="shared" si="911"/>
        <v>24219.86</v>
      </c>
      <c r="AJ712" s="8">
        <f t="shared" si="911"/>
        <v>434.93999999999994</v>
      </c>
      <c r="AK712" s="8">
        <f t="shared" si="911"/>
        <v>0</v>
      </c>
      <c r="AL712" s="8">
        <f t="shared" si="911"/>
        <v>0</v>
      </c>
      <c r="AM712" s="8">
        <f t="shared" si="911"/>
        <v>0</v>
      </c>
      <c r="AO712" s="11">
        <f t="shared" si="866"/>
        <v>45264</v>
      </c>
      <c r="AP712" s="8">
        <f t="shared" si="912"/>
        <v>187</v>
      </c>
      <c r="AQ712" s="8">
        <f t="shared" si="912"/>
        <v>14975.099999999999</v>
      </c>
      <c r="AR712" s="8">
        <f t="shared" si="912"/>
        <v>0</v>
      </c>
      <c r="AS712" s="8">
        <f t="shared" si="912"/>
        <v>101</v>
      </c>
      <c r="AT712" s="8">
        <f t="shared" si="912"/>
        <v>-12.420000000000002</v>
      </c>
      <c r="AU712" s="8">
        <f t="shared" si="912"/>
        <v>8</v>
      </c>
      <c r="AW712" s="11">
        <f t="shared" si="867"/>
        <v>45264</v>
      </c>
      <c r="AX712" s="8">
        <f t="shared" si="913"/>
        <v>168</v>
      </c>
      <c r="AY712" s="8">
        <f t="shared" si="913"/>
        <v>20425.509999999998</v>
      </c>
      <c r="AZ712" s="8">
        <f t="shared" si="913"/>
        <v>113.62</v>
      </c>
      <c r="BA712" s="8">
        <f t="shared" si="913"/>
        <v>0</v>
      </c>
      <c r="BB712" s="8">
        <f t="shared" si="913"/>
        <v>88.3</v>
      </c>
      <c r="BC712" s="8">
        <f t="shared" si="913"/>
        <v>4</v>
      </c>
      <c r="BE712" s="11">
        <f t="shared" si="868"/>
        <v>45264</v>
      </c>
      <c r="BF712" s="8">
        <f t="shared" si="914"/>
        <v>200</v>
      </c>
      <c r="BG712" s="8">
        <f t="shared" si="914"/>
        <v>25357.279999999999</v>
      </c>
      <c r="BH712" s="8">
        <f t="shared" si="914"/>
        <v>202.79999999999998</v>
      </c>
      <c r="BI712" s="8">
        <f t="shared" si="914"/>
        <v>0</v>
      </c>
      <c r="BJ712" s="8">
        <f t="shared" si="914"/>
        <v>920.27</v>
      </c>
      <c r="BK712" s="8">
        <f t="shared" si="914"/>
        <v>0</v>
      </c>
      <c r="BM712" s="11">
        <f t="shared" si="869"/>
        <v>45264</v>
      </c>
      <c r="BN712" s="8">
        <f t="shared" si="915"/>
        <v>96</v>
      </c>
      <c r="BO712" s="8">
        <f t="shared" si="915"/>
        <v>7768.53</v>
      </c>
      <c r="BP712" s="8">
        <f t="shared" si="915"/>
        <v>183</v>
      </c>
      <c r="BQ712" s="8">
        <f t="shared" si="915"/>
        <v>0</v>
      </c>
      <c r="BR712" s="8">
        <f t="shared" si="915"/>
        <v>35</v>
      </c>
      <c r="BS712" s="8">
        <f t="shared" si="915"/>
        <v>8</v>
      </c>
      <c r="BU712" s="11">
        <f t="shared" si="870"/>
        <v>45264</v>
      </c>
      <c r="BV712" s="8">
        <f t="shared" si="916"/>
        <v>180</v>
      </c>
      <c r="BW712" s="8">
        <f t="shared" si="916"/>
        <v>22829.1</v>
      </c>
      <c r="BX712" s="8">
        <f t="shared" si="916"/>
        <v>190.5</v>
      </c>
      <c r="BY712" s="8">
        <f t="shared" si="916"/>
        <v>0</v>
      </c>
      <c r="BZ712" s="8">
        <f t="shared" si="916"/>
        <v>0</v>
      </c>
      <c r="CA712" s="8">
        <f t="shared" si="916"/>
        <v>0</v>
      </c>
      <c r="CC712" s="11">
        <f t="shared" si="871"/>
        <v>45264</v>
      </c>
      <c r="CD712" s="8">
        <f t="shared" si="917"/>
        <v>92</v>
      </c>
      <c r="CE712" s="8">
        <f t="shared" si="917"/>
        <v>10125.799999999999</v>
      </c>
      <c r="CF712" s="8">
        <f t="shared" si="917"/>
        <v>87.02000000000001</v>
      </c>
      <c r="CG712" s="8">
        <f t="shared" si="917"/>
        <v>415.21000000000004</v>
      </c>
      <c r="CH712" s="8">
        <f t="shared" si="917"/>
        <v>50</v>
      </c>
      <c r="CI712" s="8">
        <f t="shared" si="917"/>
        <v>5</v>
      </c>
      <c r="CK712" s="11">
        <f t="shared" si="872"/>
        <v>45264</v>
      </c>
      <c r="CL712" s="8">
        <f t="shared" si="918"/>
        <v>53</v>
      </c>
      <c r="CM712" s="8">
        <f t="shared" si="918"/>
        <v>1465.56</v>
      </c>
      <c r="CN712" s="8">
        <f t="shared" si="918"/>
        <v>0</v>
      </c>
      <c r="CO712" s="8">
        <f t="shared" si="918"/>
        <v>4</v>
      </c>
      <c r="CP712" s="8">
        <f t="shared" si="918"/>
        <v>15</v>
      </c>
      <c r="CQ712" s="8">
        <f t="shared" si="918"/>
        <v>1</v>
      </c>
      <c r="CS712" s="11">
        <f t="shared" si="873"/>
        <v>45264</v>
      </c>
      <c r="CT712" s="8">
        <f t="shared" si="919"/>
        <v>0</v>
      </c>
      <c r="CU712" s="8">
        <f t="shared" si="920"/>
        <v>0</v>
      </c>
      <c r="CV712" s="8">
        <f t="shared" si="921"/>
        <v>0</v>
      </c>
      <c r="CW712" s="8">
        <f t="shared" si="922"/>
        <v>0</v>
      </c>
      <c r="CX712" s="8">
        <f t="shared" si="923"/>
        <v>0</v>
      </c>
      <c r="CY712" s="8">
        <f t="shared" si="924"/>
        <v>0</v>
      </c>
      <c r="DA712" s="11">
        <f t="shared" si="874"/>
        <v>45264</v>
      </c>
      <c r="DB712" s="8">
        <f t="shared" si="925"/>
        <v>0</v>
      </c>
      <c r="DC712" s="8">
        <f t="shared" si="926"/>
        <v>0</v>
      </c>
      <c r="DD712" s="8">
        <f t="shared" si="927"/>
        <v>0</v>
      </c>
      <c r="DE712" s="8">
        <f t="shared" si="928"/>
        <v>0</v>
      </c>
      <c r="DF712" s="8">
        <f t="shared" si="929"/>
        <v>0</v>
      </c>
      <c r="DG712" s="8">
        <f t="shared" si="930"/>
        <v>0</v>
      </c>
      <c r="DI712" s="11">
        <f t="shared" si="875"/>
        <v>45264</v>
      </c>
      <c r="DJ712" s="8">
        <f t="shared" si="931"/>
        <v>0</v>
      </c>
      <c r="DK712" s="8">
        <f t="shared" si="932"/>
        <v>0</v>
      </c>
      <c r="DL712" s="8">
        <f t="shared" si="933"/>
        <v>0</v>
      </c>
      <c r="DM712" s="8">
        <f t="shared" si="934"/>
        <v>0</v>
      </c>
      <c r="DN712" s="8">
        <f t="shared" si="935"/>
        <v>0</v>
      </c>
      <c r="DO712" s="8">
        <f t="shared" si="936"/>
        <v>0</v>
      </c>
      <c r="DP712" s="56"/>
      <c r="DQ712" s="56"/>
      <c r="DR712" s="56"/>
      <c r="DS712" s="56"/>
    </row>
    <row r="713" spans="1:123" x14ac:dyDescent="0.3">
      <c r="A713" s="11">
        <f t="shared" si="861"/>
        <v>45265</v>
      </c>
      <c r="B713" s="8">
        <f t="shared" si="902"/>
        <v>170</v>
      </c>
      <c r="C713" s="8">
        <f t="shared" si="903"/>
        <v>22814.460000000003</v>
      </c>
      <c r="D713" s="8">
        <f t="shared" si="904"/>
        <v>0</v>
      </c>
      <c r="E713" s="8">
        <f t="shared" si="905"/>
        <v>89</v>
      </c>
      <c r="F713" s="8">
        <f t="shared" si="906"/>
        <v>427.41</v>
      </c>
      <c r="G713" s="8">
        <f t="shared" si="907"/>
        <v>0</v>
      </c>
      <c r="I713" s="11">
        <f t="shared" si="862"/>
        <v>45265</v>
      </c>
      <c r="J713" s="8">
        <f t="shared" si="908"/>
        <v>171</v>
      </c>
      <c r="K713" s="8">
        <f t="shared" si="908"/>
        <v>23852.62</v>
      </c>
      <c r="L713" s="8">
        <f t="shared" si="908"/>
        <v>77.849999999999994</v>
      </c>
      <c r="M713" s="8">
        <f t="shared" si="908"/>
        <v>0</v>
      </c>
      <c r="N713" s="8">
        <f t="shared" si="908"/>
        <v>89.6</v>
      </c>
      <c r="O713" s="8">
        <f t="shared" si="908"/>
        <v>2</v>
      </c>
      <c r="Q713" s="11">
        <f t="shared" si="863"/>
        <v>45265</v>
      </c>
      <c r="R713" s="8">
        <f t="shared" si="909"/>
        <v>44</v>
      </c>
      <c r="S713" s="8">
        <f t="shared" si="909"/>
        <v>4955.1499999999996</v>
      </c>
      <c r="T713" s="8">
        <f t="shared" si="909"/>
        <v>0</v>
      </c>
      <c r="U713" s="8">
        <f t="shared" si="909"/>
        <v>0</v>
      </c>
      <c r="V713" s="8">
        <f t="shared" si="909"/>
        <v>269</v>
      </c>
      <c r="W713" s="8">
        <f t="shared" si="909"/>
        <v>0</v>
      </c>
      <c r="Y713" s="11">
        <f t="shared" si="864"/>
        <v>45265</v>
      </c>
      <c r="Z713" s="8">
        <f t="shared" si="910"/>
        <v>209</v>
      </c>
      <c r="AA713" s="8">
        <f t="shared" si="910"/>
        <v>24966.690000000002</v>
      </c>
      <c r="AB713" s="8">
        <f t="shared" si="910"/>
        <v>137.88999999999999</v>
      </c>
      <c r="AC713" s="8">
        <f t="shared" si="910"/>
        <v>0</v>
      </c>
      <c r="AD713" s="8">
        <f t="shared" si="910"/>
        <v>-47.040000000000006</v>
      </c>
      <c r="AE713" s="8">
        <f t="shared" si="910"/>
        <v>9</v>
      </c>
      <c r="AG713" s="11">
        <f t="shared" si="865"/>
        <v>45265</v>
      </c>
      <c r="AH713" s="8">
        <f t="shared" si="911"/>
        <v>254</v>
      </c>
      <c r="AI713" s="8">
        <f t="shared" si="911"/>
        <v>32638.14</v>
      </c>
      <c r="AJ713" s="8">
        <f t="shared" si="911"/>
        <v>447.88999999999993</v>
      </c>
      <c r="AK713" s="8">
        <f t="shared" si="911"/>
        <v>0</v>
      </c>
      <c r="AL713" s="8">
        <f t="shared" si="911"/>
        <v>103.66</v>
      </c>
      <c r="AM713" s="8">
        <f t="shared" si="911"/>
        <v>0</v>
      </c>
      <c r="AO713" s="11">
        <f t="shared" si="866"/>
        <v>45265</v>
      </c>
      <c r="AP713" s="8">
        <f t="shared" si="912"/>
        <v>244</v>
      </c>
      <c r="AQ713" s="8">
        <f t="shared" si="912"/>
        <v>20249.75</v>
      </c>
      <c r="AR713" s="8">
        <f t="shared" si="912"/>
        <v>0</v>
      </c>
      <c r="AS713" s="8">
        <f t="shared" si="912"/>
        <v>134</v>
      </c>
      <c r="AT713" s="8">
        <f t="shared" si="912"/>
        <v>-116.38</v>
      </c>
      <c r="AU713" s="8">
        <f t="shared" si="912"/>
        <v>11</v>
      </c>
      <c r="AW713" s="11">
        <f t="shared" si="867"/>
        <v>45265</v>
      </c>
      <c r="AX713" s="8">
        <f t="shared" si="913"/>
        <v>229</v>
      </c>
      <c r="AY713" s="8">
        <f t="shared" si="913"/>
        <v>29055.68</v>
      </c>
      <c r="AZ713" s="8">
        <f t="shared" si="913"/>
        <v>117.31</v>
      </c>
      <c r="BA713" s="8">
        <f t="shared" si="913"/>
        <v>0</v>
      </c>
      <c r="BB713" s="8">
        <f t="shared" si="913"/>
        <v>132.44999999999999</v>
      </c>
      <c r="BC713" s="8">
        <f t="shared" si="913"/>
        <v>4</v>
      </c>
      <c r="BE713" s="11">
        <f t="shared" si="868"/>
        <v>45265</v>
      </c>
      <c r="BF713" s="8">
        <f t="shared" si="914"/>
        <v>248</v>
      </c>
      <c r="BG713" s="8">
        <f t="shared" si="914"/>
        <v>31672.62</v>
      </c>
      <c r="BH713" s="8">
        <f t="shared" si="914"/>
        <v>221.35</v>
      </c>
      <c r="BI713" s="8">
        <f t="shared" si="914"/>
        <v>0</v>
      </c>
      <c r="BJ713" s="8">
        <f t="shared" si="914"/>
        <v>936.92</v>
      </c>
      <c r="BK713" s="8">
        <f t="shared" si="914"/>
        <v>0</v>
      </c>
      <c r="BM713" s="11">
        <f t="shared" si="869"/>
        <v>45265</v>
      </c>
      <c r="BN713" s="8">
        <f t="shared" si="915"/>
        <v>123</v>
      </c>
      <c r="BO713" s="8">
        <f t="shared" si="915"/>
        <v>10197.06</v>
      </c>
      <c r="BP713" s="8">
        <f t="shared" si="915"/>
        <v>209</v>
      </c>
      <c r="BQ713" s="8">
        <f t="shared" si="915"/>
        <v>0</v>
      </c>
      <c r="BR713" s="8">
        <f t="shared" si="915"/>
        <v>70</v>
      </c>
      <c r="BS713" s="8">
        <f t="shared" si="915"/>
        <v>10</v>
      </c>
      <c r="BU713" s="11">
        <f t="shared" si="870"/>
        <v>45265</v>
      </c>
      <c r="BV713" s="8">
        <f t="shared" si="916"/>
        <v>236</v>
      </c>
      <c r="BW713" s="8">
        <f t="shared" si="916"/>
        <v>29329.329999999998</v>
      </c>
      <c r="BX713" s="8">
        <f t="shared" si="916"/>
        <v>229.5</v>
      </c>
      <c r="BY713" s="8">
        <f t="shared" si="916"/>
        <v>0</v>
      </c>
      <c r="BZ713" s="8">
        <f t="shared" si="916"/>
        <v>0</v>
      </c>
      <c r="CA713" s="8">
        <f t="shared" si="916"/>
        <v>1</v>
      </c>
      <c r="CC713" s="11">
        <f t="shared" si="871"/>
        <v>45265</v>
      </c>
      <c r="CD713" s="8">
        <f t="shared" si="917"/>
        <v>134</v>
      </c>
      <c r="CE713" s="8">
        <f t="shared" si="917"/>
        <v>15061.88</v>
      </c>
      <c r="CF713" s="8">
        <f t="shared" si="917"/>
        <v>132.02000000000001</v>
      </c>
      <c r="CG713" s="8">
        <f t="shared" si="917"/>
        <v>534.19000000000005</v>
      </c>
      <c r="CH713" s="8">
        <f t="shared" si="917"/>
        <v>50</v>
      </c>
      <c r="CI713" s="8">
        <f t="shared" si="917"/>
        <v>5</v>
      </c>
      <c r="CK713" s="11">
        <f t="shared" si="872"/>
        <v>45265</v>
      </c>
      <c r="CL713" s="8">
        <f t="shared" si="918"/>
        <v>73</v>
      </c>
      <c r="CM713" s="8">
        <f t="shared" si="918"/>
        <v>3007.98</v>
      </c>
      <c r="CN713" s="8">
        <f t="shared" si="918"/>
        <v>0</v>
      </c>
      <c r="CO713" s="8">
        <f t="shared" si="918"/>
        <v>13.5</v>
      </c>
      <c r="CP713" s="8">
        <f t="shared" si="918"/>
        <v>40</v>
      </c>
      <c r="CQ713" s="8">
        <f t="shared" si="918"/>
        <v>1</v>
      </c>
      <c r="CS713" s="11">
        <f t="shared" si="873"/>
        <v>45265</v>
      </c>
      <c r="CT713" s="8">
        <f t="shared" si="919"/>
        <v>0</v>
      </c>
      <c r="CU713" s="8">
        <f t="shared" si="920"/>
        <v>0</v>
      </c>
      <c r="CV713" s="8">
        <f t="shared" si="921"/>
        <v>0</v>
      </c>
      <c r="CW713" s="8">
        <f t="shared" si="922"/>
        <v>0</v>
      </c>
      <c r="CX713" s="8">
        <f t="shared" si="923"/>
        <v>0</v>
      </c>
      <c r="CY713" s="8">
        <f t="shared" si="924"/>
        <v>0</v>
      </c>
      <c r="DA713" s="11">
        <f t="shared" si="874"/>
        <v>45265</v>
      </c>
      <c r="DB713" s="8">
        <f t="shared" si="925"/>
        <v>0</v>
      </c>
      <c r="DC713" s="8">
        <f t="shared" si="926"/>
        <v>0</v>
      </c>
      <c r="DD713" s="8">
        <f t="shared" si="927"/>
        <v>0</v>
      </c>
      <c r="DE713" s="8">
        <f t="shared" si="928"/>
        <v>0</v>
      </c>
      <c r="DF713" s="8">
        <f t="shared" si="929"/>
        <v>0</v>
      </c>
      <c r="DG713" s="8">
        <f t="shared" si="930"/>
        <v>0</v>
      </c>
      <c r="DI713" s="11">
        <f t="shared" si="875"/>
        <v>45265</v>
      </c>
      <c r="DJ713" s="8">
        <f t="shared" si="931"/>
        <v>0</v>
      </c>
      <c r="DK713" s="8">
        <f t="shared" si="932"/>
        <v>0</v>
      </c>
      <c r="DL713" s="8">
        <f t="shared" si="933"/>
        <v>0</v>
      </c>
      <c r="DM713" s="8">
        <f t="shared" si="934"/>
        <v>0</v>
      </c>
      <c r="DN713" s="8">
        <f t="shared" si="935"/>
        <v>0</v>
      </c>
      <c r="DO713" s="8">
        <f t="shared" si="936"/>
        <v>0</v>
      </c>
      <c r="DP713" s="56"/>
      <c r="DQ713" s="56"/>
      <c r="DR713" s="56"/>
      <c r="DS713" s="56"/>
    </row>
    <row r="714" spans="1:123" x14ac:dyDescent="0.3">
      <c r="A714" s="11">
        <f t="shared" si="861"/>
        <v>45266</v>
      </c>
      <c r="B714" s="8">
        <f t="shared" si="902"/>
        <v>204</v>
      </c>
      <c r="C714" s="8">
        <f t="shared" si="903"/>
        <v>27869.600000000002</v>
      </c>
      <c r="D714" s="8">
        <f t="shared" si="904"/>
        <v>0</v>
      </c>
      <c r="E714" s="8">
        <f t="shared" si="905"/>
        <v>96</v>
      </c>
      <c r="F714" s="8">
        <f t="shared" si="906"/>
        <v>433.41</v>
      </c>
      <c r="G714" s="8">
        <f t="shared" si="907"/>
        <v>0</v>
      </c>
      <c r="I714" s="11">
        <f t="shared" si="862"/>
        <v>45266</v>
      </c>
      <c r="J714" s="8">
        <f t="shared" si="908"/>
        <v>229</v>
      </c>
      <c r="K714" s="8">
        <f t="shared" si="908"/>
        <v>31272.149999999998</v>
      </c>
      <c r="L714" s="8">
        <f t="shared" si="908"/>
        <v>102.85</v>
      </c>
      <c r="M714" s="8">
        <f t="shared" si="908"/>
        <v>0</v>
      </c>
      <c r="N714" s="8">
        <f t="shared" si="908"/>
        <v>94.55</v>
      </c>
      <c r="O714" s="8">
        <f t="shared" si="908"/>
        <v>2</v>
      </c>
      <c r="Q714" s="11">
        <f t="shared" si="863"/>
        <v>45266</v>
      </c>
      <c r="R714" s="8">
        <f t="shared" si="909"/>
        <v>48</v>
      </c>
      <c r="S714" s="8">
        <f t="shared" si="909"/>
        <v>5351.44</v>
      </c>
      <c r="T714" s="8">
        <f t="shared" si="909"/>
        <v>0</v>
      </c>
      <c r="U714" s="8">
        <f t="shared" si="909"/>
        <v>0</v>
      </c>
      <c r="V714" s="8">
        <f t="shared" si="909"/>
        <v>276</v>
      </c>
      <c r="W714" s="8">
        <f t="shared" si="909"/>
        <v>0</v>
      </c>
      <c r="Y714" s="11">
        <f t="shared" si="864"/>
        <v>45266</v>
      </c>
      <c r="Z714" s="8">
        <f t="shared" si="910"/>
        <v>283</v>
      </c>
      <c r="AA714" s="8">
        <f t="shared" si="910"/>
        <v>33997.990000000005</v>
      </c>
      <c r="AB714" s="8">
        <f t="shared" si="910"/>
        <v>139.73999999999998</v>
      </c>
      <c r="AC714" s="8">
        <f t="shared" si="910"/>
        <v>0</v>
      </c>
      <c r="AD714" s="8">
        <f t="shared" si="910"/>
        <v>22.009999999999991</v>
      </c>
      <c r="AE714" s="8">
        <f t="shared" si="910"/>
        <v>10</v>
      </c>
      <c r="AG714" s="11">
        <f t="shared" si="865"/>
        <v>45266</v>
      </c>
      <c r="AH714" s="8">
        <f t="shared" si="911"/>
        <v>321</v>
      </c>
      <c r="AI714" s="8">
        <f t="shared" si="911"/>
        <v>40955.629999999997</v>
      </c>
      <c r="AJ714" s="8">
        <f t="shared" si="911"/>
        <v>483.99999999999994</v>
      </c>
      <c r="AK714" s="8">
        <f t="shared" si="911"/>
        <v>0</v>
      </c>
      <c r="AL714" s="8">
        <f t="shared" si="911"/>
        <v>103.66</v>
      </c>
      <c r="AM714" s="8">
        <f t="shared" si="911"/>
        <v>0</v>
      </c>
      <c r="AO714" s="11">
        <f t="shared" si="866"/>
        <v>45266</v>
      </c>
      <c r="AP714" s="8">
        <f t="shared" si="912"/>
        <v>296</v>
      </c>
      <c r="AQ714" s="8">
        <f t="shared" si="912"/>
        <v>25052.489999999998</v>
      </c>
      <c r="AR714" s="8">
        <f t="shared" si="912"/>
        <v>0</v>
      </c>
      <c r="AS714" s="8">
        <f t="shared" si="912"/>
        <v>186</v>
      </c>
      <c r="AT714" s="8">
        <f t="shared" si="912"/>
        <v>-116.38</v>
      </c>
      <c r="AU714" s="8">
        <f t="shared" si="912"/>
        <v>14</v>
      </c>
      <c r="AW714" s="11">
        <f t="shared" si="867"/>
        <v>45266</v>
      </c>
      <c r="AX714" s="8">
        <f t="shared" si="913"/>
        <v>293</v>
      </c>
      <c r="AY714" s="8">
        <f t="shared" si="913"/>
        <v>37943.49</v>
      </c>
      <c r="AZ714" s="8">
        <f t="shared" si="913"/>
        <v>154.26</v>
      </c>
      <c r="BA714" s="8">
        <f t="shared" si="913"/>
        <v>0</v>
      </c>
      <c r="BB714" s="8">
        <f t="shared" si="913"/>
        <v>221.6</v>
      </c>
      <c r="BC714" s="8">
        <f t="shared" si="913"/>
        <v>4</v>
      </c>
      <c r="BE714" s="11">
        <f t="shared" si="868"/>
        <v>45266</v>
      </c>
      <c r="BF714" s="8">
        <f t="shared" si="914"/>
        <v>302</v>
      </c>
      <c r="BG714" s="8">
        <f t="shared" si="914"/>
        <v>38562.17</v>
      </c>
      <c r="BH714" s="8">
        <f t="shared" si="914"/>
        <v>248.26999999999998</v>
      </c>
      <c r="BI714" s="8">
        <f t="shared" si="914"/>
        <v>0</v>
      </c>
      <c r="BJ714" s="8">
        <f t="shared" si="914"/>
        <v>941.87</v>
      </c>
      <c r="BK714" s="8">
        <f t="shared" si="914"/>
        <v>0</v>
      </c>
      <c r="BM714" s="11">
        <f t="shared" si="869"/>
        <v>45266</v>
      </c>
      <c r="BN714" s="8">
        <f t="shared" si="915"/>
        <v>145</v>
      </c>
      <c r="BO714" s="8">
        <f t="shared" si="915"/>
        <v>12099.3</v>
      </c>
      <c r="BP714" s="8">
        <f t="shared" si="915"/>
        <v>212</v>
      </c>
      <c r="BQ714" s="8">
        <f t="shared" si="915"/>
        <v>0</v>
      </c>
      <c r="BR714" s="8">
        <f t="shared" si="915"/>
        <v>105</v>
      </c>
      <c r="BS714" s="8">
        <f t="shared" si="915"/>
        <v>12</v>
      </c>
      <c r="BU714" s="11">
        <f t="shared" si="870"/>
        <v>45266</v>
      </c>
      <c r="BV714" s="8">
        <f t="shared" si="916"/>
        <v>293</v>
      </c>
      <c r="BW714" s="8">
        <f t="shared" si="916"/>
        <v>36084.22</v>
      </c>
      <c r="BX714" s="8">
        <f t="shared" si="916"/>
        <v>309</v>
      </c>
      <c r="BY714" s="8">
        <f t="shared" si="916"/>
        <v>0</v>
      </c>
      <c r="BZ714" s="8">
        <f t="shared" si="916"/>
        <v>0</v>
      </c>
      <c r="CA714" s="8">
        <f t="shared" si="916"/>
        <v>2</v>
      </c>
      <c r="CC714" s="11">
        <f t="shared" si="871"/>
        <v>45266</v>
      </c>
      <c r="CD714" s="8">
        <f t="shared" si="917"/>
        <v>176</v>
      </c>
      <c r="CE714" s="8">
        <f t="shared" si="917"/>
        <v>20080.189999999999</v>
      </c>
      <c r="CF714" s="8">
        <f t="shared" si="917"/>
        <v>185.52</v>
      </c>
      <c r="CG714" s="8">
        <f t="shared" si="917"/>
        <v>893.41000000000008</v>
      </c>
      <c r="CH714" s="8">
        <f t="shared" si="917"/>
        <v>50</v>
      </c>
      <c r="CI714" s="8">
        <f t="shared" si="917"/>
        <v>5</v>
      </c>
      <c r="CK714" s="11">
        <f t="shared" si="872"/>
        <v>45266</v>
      </c>
      <c r="CL714" s="8">
        <f t="shared" si="918"/>
        <v>93</v>
      </c>
      <c r="CM714" s="8">
        <f t="shared" si="918"/>
        <v>4675.5599999999995</v>
      </c>
      <c r="CN714" s="8">
        <f t="shared" si="918"/>
        <v>0</v>
      </c>
      <c r="CO714" s="8">
        <f t="shared" si="918"/>
        <v>30.5</v>
      </c>
      <c r="CP714" s="8">
        <f t="shared" si="918"/>
        <v>65</v>
      </c>
      <c r="CQ714" s="8">
        <f t="shared" si="918"/>
        <v>1</v>
      </c>
      <c r="CS714" s="11">
        <f t="shared" si="873"/>
        <v>45266</v>
      </c>
      <c r="CT714" s="8">
        <f t="shared" si="919"/>
        <v>0</v>
      </c>
      <c r="CU714" s="8">
        <f t="shared" si="920"/>
        <v>0</v>
      </c>
      <c r="CV714" s="8">
        <f t="shared" si="921"/>
        <v>0</v>
      </c>
      <c r="CW714" s="8">
        <f t="shared" si="922"/>
        <v>0</v>
      </c>
      <c r="CX714" s="8">
        <f t="shared" si="923"/>
        <v>0</v>
      </c>
      <c r="CY714" s="8">
        <f t="shared" si="924"/>
        <v>0</v>
      </c>
      <c r="DA714" s="11">
        <f t="shared" si="874"/>
        <v>45266</v>
      </c>
      <c r="DB714" s="8">
        <f t="shared" si="925"/>
        <v>0</v>
      </c>
      <c r="DC714" s="8">
        <f t="shared" si="926"/>
        <v>0</v>
      </c>
      <c r="DD714" s="8">
        <f t="shared" si="927"/>
        <v>0</v>
      </c>
      <c r="DE714" s="8">
        <f t="shared" si="928"/>
        <v>0</v>
      </c>
      <c r="DF714" s="8">
        <f t="shared" si="929"/>
        <v>0</v>
      </c>
      <c r="DG714" s="8">
        <f t="shared" si="930"/>
        <v>0</v>
      </c>
      <c r="DI714" s="11">
        <f t="shared" si="875"/>
        <v>45266</v>
      </c>
      <c r="DJ714" s="8">
        <f t="shared" si="931"/>
        <v>0</v>
      </c>
      <c r="DK714" s="8">
        <f t="shared" si="932"/>
        <v>0</v>
      </c>
      <c r="DL714" s="8">
        <f t="shared" si="933"/>
        <v>0</v>
      </c>
      <c r="DM714" s="8">
        <f t="shared" si="934"/>
        <v>0</v>
      </c>
      <c r="DN714" s="8">
        <f t="shared" si="935"/>
        <v>0</v>
      </c>
      <c r="DO714" s="8">
        <f t="shared" si="936"/>
        <v>0</v>
      </c>
      <c r="DP714" s="56"/>
      <c r="DQ714" s="56"/>
      <c r="DR714" s="56"/>
      <c r="DS714" s="56"/>
    </row>
    <row r="715" spans="1:123" x14ac:dyDescent="0.3">
      <c r="A715" s="11">
        <f t="shared" si="861"/>
        <v>45267</v>
      </c>
      <c r="B715" s="8">
        <f t="shared" si="902"/>
        <v>239</v>
      </c>
      <c r="C715" s="8">
        <f t="shared" si="903"/>
        <v>32820.090000000004</v>
      </c>
      <c r="D715" s="8">
        <f t="shared" si="904"/>
        <v>0</v>
      </c>
      <c r="E715" s="8">
        <f t="shared" si="905"/>
        <v>138</v>
      </c>
      <c r="F715" s="8">
        <f t="shared" si="906"/>
        <v>433.41</v>
      </c>
      <c r="G715" s="8">
        <f t="shared" si="907"/>
        <v>0</v>
      </c>
      <c r="I715" s="11">
        <f t="shared" si="862"/>
        <v>45267</v>
      </c>
      <c r="J715" s="8">
        <f t="shared" si="908"/>
        <v>271</v>
      </c>
      <c r="K715" s="8">
        <f t="shared" si="908"/>
        <v>36799.33</v>
      </c>
      <c r="L715" s="8">
        <f t="shared" si="908"/>
        <v>122.66999999999999</v>
      </c>
      <c r="M715" s="8">
        <f t="shared" si="908"/>
        <v>0</v>
      </c>
      <c r="N715" s="8">
        <f t="shared" si="908"/>
        <v>94.55</v>
      </c>
      <c r="O715" s="8">
        <f t="shared" si="908"/>
        <v>2</v>
      </c>
      <c r="Q715" s="11">
        <f t="shared" si="863"/>
        <v>45267</v>
      </c>
      <c r="R715" s="8">
        <f t="shared" si="909"/>
        <v>55</v>
      </c>
      <c r="S715" s="8">
        <f t="shared" si="909"/>
        <v>6066.37</v>
      </c>
      <c r="T715" s="8">
        <f t="shared" si="909"/>
        <v>0</v>
      </c>
      <c r="U715" s="8">
        <f t="shared" si="909"/>
        <v>0</v>
      </c>
      <c r="V715" s="8">
        <f t="shared" si="909"/>
        <v>291</v>
      </c>
      <c r="W715" s="8">
        <f t="shared" si="909"/>
        <v>0</v>
      </c>
      <c r="Y715" s="11">
        <f t="shared" si="864"/>
        <v>45267</v>
      </c>
      <c r="Z715" s="8">
        <f t="shared" si="910"/>
        <v>339</v>
      </c>
      <c r="AA715" s="8">
        <f t="shared" si="910"/>
        <v>40542.380000000005</v>
      </c>
      <c r="AB715" s="8">
        <f t="shared" si="910"/>
        <v>244.32</v>
      </c>
      <c r="AC715" s="8">
        <f t="shared" si="910"/>
        <v>0</v>
      </c>
      <c r="AD715" s="8">
        <f t="shared" si="910"/>
        <v>97.009999999999991</v>
      </c>
      <c r="AE715" s="8">
        <f t="shared" si="910"/>
        <v>11</v>
      </c>
      <c r="AG715" s="11">
        <f t="shared" si="865"/>
        <v>45267</v>
      </c>
      <c r="AH715" s="8">
        <f t="shared" si="911"/>
        <v>368</v>
      </c>
      <c r="AI715" s="8">
        <f t="shared" si="911"/>
        <v>46747.229999999996</v>
      </c>
      <c r="AJ715" s="8">
        <f t="shared" si="911"/>
        <v>515.45999999999992</v>
      </c>
      <c r="AK715" s="8">
        <f t="shared" si="911"/>
        <v>0</v>
      </c>
      <c r="AL715" s="8">
        <f t="shared" si="911"/>
        <v>103.66</v>
      </c>
      <c r="AM715" s="8">
        <f t="shared" si="911"/>
        <v>0</v>
      </c>
      <c r="AO715" s="11">
        <f t="shared" si="866"/>
        <v>45267</v>
      </c>
      <c r="AP715" s="8">
        <f t="shared" si="912"/>
        <v>340</v>
      </c>
      <c r="AQ715" s="8">
        <f t="shared" si="912"/>
        <v>28876.28</v>
      </c>
      <c r="AR715" s="8">
        <f t="shared" si="912"/>
        <v>0</v>
      </c>
      <c r="AS715" s="8">
        <f t="shared" si="912"/>
        <v>194</v>
      </c>
      <c r="AT715" s="8">
        <f t="shared" si="912"/>
        <v>-116.38</v>
      </c>
      <c r="AU715" s="8">
        <f t="shared" si="912"/>
        <v>17</v>
      </c>
      <c r="AW715" s="11">
        <f t="shared" si="867"/>
        <v>45267</v>
      </c>
      <c r="AX715" s="8">
        <f t="shared" si="913"/>
        <v>336</v>
      </c>
      <c r="AY715" s="8">
        <f t="shared" si="913"/>
        <v>43055.369999999995</v>
      </c>
      <c r="AZ715" s="8">
        <f t="shared" si="913"/>
        <v>173.64999999999998</v>
      </c>
      <c r="BA715" s="8">
        <f t="shared" si="913"/>
        <v>0</v>
      </c>
      <c r="BB715" s="8">
        <f t="shared" si="913"/>
        <v>309.89999999999998</v>
      </c>
      <c r="BC715" s="8">
        <f t="shared" si="913"/>
        <v>4</v>
      </c>
      <c r="BE715" s="11">
        <f t="shared" si="868"/>
        <v>45267</v>
      </c>
      <c r="BF715" s="8">
        <f t="shared" si="914"/>
        <v>362</v>
      </c>
      <c r="BG715" s="8">
        <f t="shared" si="914"/>
        <v>47056.89</v>
      </c>
      <c r="BH715" s="8">
        <f t="shared" si="914"/>
        <v>283.08</v>
      </c>
      <c r="BI715" s="8">
        <f t="shared" si="914"/>
        <v>0</v>
      </c>
      <c r="BJ715" s="8">
        <f t="shared" si="914"/>
        <v>1504.1100000000001</v>
      </c>
      <c r="BK715" s="8">
        <f t="shared" si="914"/>
        <v>0</v>
      </c>
      <c r="BM715" s="11">
        <f t="shared" si="869"/>
        <v>45267</v>
      </c>
      <c r="BN715" s="8">
        <f t="shared" si="915"/>
        <v>162</v>
      </c>
      <c r="BO715" s="8">
        <f t="shared" si="915"/>
        <v>13466.98</v>
      </c>
      <c r="BP715" s="8">
        <f t="shared" si="915"/>
        <v>218</v>
      </c>
      <c r="BQ715" s="8">
        <f t="shared" si="915"/>
        <v>0</v>
      </c>
      <c r="BR715" s="8">
        <f t="shared" si="915"/>
        <v>140</v>
      </c>
      <c r="BS715" s="8">
        <f t="shared" si="915"/>
        <v>14</v>
      </c>
      <c r="BU715" s="11">
        <f t="shared" si="870"/>
        <v>45267</v>
      </c>
      <c r="BV715" s="8">
        <f t="shared" si="916"/>
        <v>341</v>
      </c>
      <c r="BW715" s="8">
        <f t="shared" si="916"/>
        <v>41601.300000000003</v>
      </c>
      <c r="BX715" s="8">
        <f t="shared" si="916"/>
        <v>377.5</v>
      </c>
      <c r="BY715" s="8">
        <f t="shared" si="916"/>
        <v>0</v>
      </c>
      <c r="BZ715" s="8">
        <f t="shared" si="916"/>
        <v>0</v>
      </c>
      <c r="CA715" s="8">
        <f t="shared" si="916"/>
        <v>3</v>
      </c>
      <c r="CC715" s="11">
        <f t="shared" si="871"/>
        <v>45267</v>
      </c>
      <c r="CD715" s="8">
        <f t="shared" si="917"/>
        <v>207</v>
      </c>
      <c r="CE715" s="8">
        <f t="shared" si="917"/>
        <v>23630.469999999998</v>
      </c>
      <c r="CF715" s="8">
        <f t="shared" si="917"/>
        <v>214.52</v>
      </c>
      <c r="CG715" s="8">
        <f t="shared" si="917"/>
        <v>1179.4100000000001</v>
      </c>
      <c r="CH715" s="8">
        <f t="shared" si="917"/>
        <v>125</v>
      </c>
      <c r="CI715" s="8">
        <f t="shared" si="917"/>
        <v>5</v>
      </c>
      <c r="CK715" s="11">
        <f t="shared" si="872"/>
        <v>45267</v>
      </c>
      <c r="CL715" s="8">
        <f t="shared" si="918"/>
        <v>114</v>
      </c>
      <c r="CM715" s="8">
        <f t="shared" si="918"/>
        <v>6392.53</v>
      </c>
      <c r="CN715" s="8">
        <f t="shared" si="918"/>
        <v>0</v>
      </c>
      <c r="CO715" s="8">
        <f t="shared" si="918"/>
        <v>30.5</v>
      </c>
      <c r="CP715" s="8">
        <f t="shared" si="918"/>
        <v>65</v>
      </c>
      <c r="CQ715" s="8">
        <f t="shared" si="918"/>
        <v>1</v>
      </c>
      <c r="CS715" s="11">
        <f t="shared" si="873"/>
        <v>45267</v>
      </c>
      <c r="CT715" s="8">
        <f t="shared" si="919"/>
        <v>0</v>
      </c>
      <c r="CU715" s="8">
        <f t="shared" si="920"/>
        <v>0</v>
      </c>
      <c r="CV715" s="8">
        <f t="shared" si="921"/>
        <v>0</v>
      </c>
      <c r="CW715" s="8">
        <f t="shared" si="922"/>
        <v>0</v>
      </c>
      <c r="CX715" s="8">
        <f t="shared" si="923"/>
        <v>0</v>
      </c>
      <c r="CY715" s="8">
        <f t="shared" si="924"/>
        <v>0</v>
      </c>
      <c r="DA715" s="11">
        <f t="shared" si="874"/>
        <v>45267</v>
      </c>
      <c r="DB715" s="8">
        <f t="shared" si="925"/>
        <v>0</v>
      </c>
      <c r="DC715" s="8">
        <f t="shared" si="926"/>
        <v>0</v>
      </c>
      <c r="DD715" s="8">
        <f t="shared" si="927"/>
        <v>0</v>
      </c>
      <c r="DE715" s="8">
        <f t="shared" si="928"/>
        <v>0</v>
      </c>
      <c r="DF715" s="8">
        <f t="shared" si="929"/>
        <v>0</v>
      </c>
      <c r="DG715" s="8">
        <f t="shared" si="930"/>
        <v>0</v>
      </c>
      <c r="DI715" s="11">
        <f t="shared" si="875"/>
        <v>45267</v>
      </c>
      <c r="DJ715" s="8">
        <f t="shared" si="931"/>
        <v>0</v>
      </c>
      <c r="DK715" s="8">
        <f t="shared" si="932"/>
        <v>0</v>
      </c>
      <c r="DL715" s="8">
        <f t="shared" si="933"/>
        <v>0</v>
      </c>
      <c r="DM715" s="8">
        <f t="shared" si="934"/>
        <v>0</v>
      </c>
      <c r="DN715" s="8">
        <f t="shared" si="935"/>
        <v>0</v>
      </c>
      <c r="DO715" s="8">
        <f t="shared" si="936"/>
        <v>0</v>
      </c>
      <c r="DP715" s="56"/>
      <c r="DQ715" s="56"/>
      <c r="DR715" s="56"/>
      <c r="DS715" s="56"/>
    </row>
    <row r="716" spans="1:123" x14ac:dyDescent="0.3">
      <c r="A716" s="11">
        <f t="shared" si="861"/>
        <v>45268</v>
      </c>
      <c r="B716" s="8">
        <f t="shared" si="902"/>
        <v>269</v>
      </c>
      <c r="C716" s="8">
        <f t="shared" si="903"/>
        <v>36302.29</v>
      </c>
      <c r="D716" s="8">
        <f t="shared" si="904"/>
        <v>0</v>
      </c>
      <c r="E716" s="8">
        <f t="shared" si="905"/>
        <v>167</v>
      </c>
      <c r="F716" s="8">
        <f t="shared" si="906"/>
        <v>433.41</v>
      </c>
      <c r="G716" s="8">
        <f t="shared" si="907"/>
        <v>0</v>
      </c>
      <c r="I716" s="11">
        <f t="shared" si="862"/>
        <v>45268</v>
      </c>
      <c r="J716" s="8">
        <f t="shared" si="908"/>
        <v>287</v>
      </c>
      <c r="K716" s="8">
        <f t="shared" si="908"/>
        <v>38789.740000000005</v>
      </c>
      <c r="L716" s="8">
        <f t="shared" si="908"/>
        <v>125.49999999999999</v>
      </c>
      <c r="M716" s="8">
        <f t="shared" si="908"/>
        <v>0</v>
      </c>
      <c r="N716" s="8">
        <f t="shared" si="908"/>
        <v>94.55</v>
      </c>
      <c r="O716" s="8">
        <f t="shared" si="908"/>
        <v>2</v>
      </c>
      <c r="Q716" s="11">
        <f t="shared" si="863"/>
        <v>45268</v>
      </c>
      <c r="R716" s="8">
        <f t="shared" si="909"/>
        <v>60</v>
      </c>
      <c r="S716" s="8">
        <f t="shared" si="909"/>
        <v>6626.37</v>
      </c>
      <c r="T716" s="8">
        <f t="shared" si="909"/>
        <v>0</v>
      </c>
      <c r="U716" s="8">
        <f t="shared" si="909"/>
        <v>0</v>
      </c>
      <c r="V716" s="8">
        <f t="shared" si="909"/>
        <v>291</v>
      </c>
      <c r="W716" s="8">
        <f t="shared" si="909"/>
        <v>0</v>
      </c>
      <c r="Y716" s="11">
        <f t="shared" si="864"/>
        <v>45268</v>
      </c>
      <c r="Z716" s="8">
        <f t="shared" si="910"/>
        <v>389</v>
      </c>
      <c r="AA716" s="8">
        <f t="shared" si="910"/>
        <v>45918.41</v>
      </c>
      <c r="AB716" s="8">
        <f t="shared" si="910"/>
        <v>292.45999999999998</v>
      </c>
      <c r="AC716" s="8">
        <f t="shared" si="910"/>
        <v>0</v>
      </c>
      <c r="AD716" s="8">
        <f t="shared" si="910"/>
        <v>101.96</v>
      </c>
      <c r="AE716" s="8">
        <f t="shared" si="910"/>
        <v>12</v>
      </c>
      <c r="AG716" s="11">
        <f t="shared" si="865"/>
        <v>45268</v>
      </c>
      <c r="AH716" s="8">
        <f t="shared" si="911"/>
        <v>394</v>
      </c>
      <c r="AI716" s="8">
        <f t="shared" si="911"/>
        <v>50121.069999999992</v>
      </c>
      <c r="AJ716" s="8">
        <f t="shared" si="911"/>
        <v>515.45999999999992</v>
      </c>
      <c r="AK716" s="8">
        <f t="shared" si="911"/>
        <v>0</v>
      </c>
      <c r="AL716" s="8">
        <f t="shared" si="911"/>
        <v>103.66</v>
      </c>
      <c r="AM716" s="8">
        <f t="shared" si="911"/>
        <v>0</v>
      </c>
      <c r="AO716" s="11">
        <f t="shared" si="866"/>
        <v>45268</v>
      </c>
      <c r="AP716" s="8">
        <f t="shared" si="912"/>
        <v>370</v>
      </c>
      <c r="AQ716" s="8">
        <f t="shared" si="912"/>
        <v>31411.25</v>
      </c>
      <c r="AR716" s="8">
        <f t="shared" si="912"/>
        <v>0</v>
      </c>
      <c r="AS716" s="8">
        <f t="shared" si="912"/>
        <v>205</v>
      </c>
      <c r="AT716" s="8">
        <f t="shared" si="912"/>
        <v>-116.38</v>
      </c>
      <c r="AU716" s="8">
        <f t="shared" si="912"/>
        <v>20</v>
      </c>
      <c r="AW716" s="11">
        <f t="shared" si="867"/>
        <v>45268</v>
      </c>
      <c r="AX716" s="8">
        <f t="shared" si="913"/>
        <v>376</v>
      </c>
      <c r="AY716" s="8">
        <f t="shared" si="913"/>
        <v>47046.329999999994</v>
      </c>
      <c r="AZ716" s="8">
        <f t="shared" si="913"/>
        <v>204.12999999999997</v>
      </c>
      <c r="BA716" s="8">
        <f t="shared" si="913"/>
        <v>0</v>
      </c>
      <c r="BB716" s="8">
        <f t="shared" si="913"/>
        <v>424.04999999999995</v>
      </c>
      <c r="BC716" s="8">
        <f t="shared" si="913"/>
        <v>4</v>
      </c>
      <c r="BE716" s="11">
        <f t="shared" si="868"/>
        <v>45268</v>
      </c>
      <c r="BF716" s="8">
        <f t="shared" si="914"/>
        <v>401</v>
      </c>
      <c r="BG716" s="8">
        <f t="shared" si="914"/>
        <v>51900.06</v>
      </c>
      <c r="BH716" s="8">
        <f t="shared" si="914"/>
        <v>326.69</v>
      </c>
      <c r="BI716" s="8">
        <f t="shared" si="914"/>
        <v>0</v>
      </c>
      <c r="BJ716" s="8">
        <f t="shared" si="914"/>
        <v>1868.1100000000001</v>
      </c>
      <c r="BK716" s="8">
        <f t="shared" si="914"/>
        <v>0</v>
      </c>
      <c r="BM716" s="11">
        <f t="shared" si="869"/>
        <v>45268</v>
      </c>
      <c r="BN716" s="8">
        <f t="shared" si="915"/>
        <v>177</v>
      </c>
      <c r="BO716" s="8">
        <f t="shared" si="915"/>
        <v>14746.119999999999</v>
      </c>
      <c r="BP716" s="8">
        <f t="shared" si="915"/>
        <v>218</v>
      </c>
      <c r="BQ716" s="8">
        <f t="shared" si="915"/>
        <v>0</v>
      </c>
      <c r="BR716" s="8">
        <f t="shared" si="915"/>
        <v>175</v>
      </c>
      <c r="BS716" s="8">
        <f t="shared" si="915"/>
        <v>14</v>
      </c>
      <c r="BU716" s="11">
        <f t="shared" si="870"/>
        <v>45268</v>
      </c>
      <c r="BV716" s="8">
        <f t="shared" si="916"/>
        <v>387</v>
      </c>
      <c r="BW716" s="8">
        <f t="shared" si="916"/>
        <v>46909.090000000004</v>
      </c>
      <c r="BX716" s="8">
        <f t="shared" si="916"/>
        <v>427</v>
      </c>
      <c r="BY716" s="8">
        <f t="shared" si="916"/>
        <v>0</v>
      </c>
      <c r="BZ716" s="8">
        <f t="shared" si="916"/>
        <v>0</v>
      </c>
      <c r="CA716" s="8">
        <f t="shared" si="916"/>
        <v>4</v>
      </c>
      <c r="CC716" s="11">
        <f t="shared" si="871"/>
        <v>45268</v>
      </c>
      <c r="CD716" s="8">
        <f t="shared" si="917"/>
        <v>227</v>
      </c>
      <c r="CE716" s="8">
        <f t="shared" si="917"/>
        <v>25679.559999999998</v>
      </c>
      <c r="CF716" s="8">
        <f t="shared" si="917"/>
        <v>227.52</v>
      </c>
      <c r="CG716" s="8">
        <f t="shared" si="917"/>
        <v>1396.9</v>
      </c>
      <c r="CH716" s="8">
        <f t="shared" si="917"/>
        <v>125</v>
      </c>
      <c r="CI716" s="8">
        <f t="shared" si="917"/>
        <v>6</v>
      </c>
      <c r="CK716" s="11">
        <f t="shared" si="872"/>
        <v>45268</v>
      </c>
      <c r="CL716" s="8">
        <f t="shared" si="918"/>
        <v>130</v>
      </c>
      <c r="CM716" s="8">
        <f t="shared" si="918"/>
        <v>7824.9699999999993</v>
      </c>
      <c r="CN716" s="8">
        <f t="shared" si="918"/>
        <v>0</v>
      </c>
      <c r="CO716" s="8">
        <f t="shared" si="918"/>
        <v>36.5</v>
      </c>
      <c r="CP716" s="8">
        <f t="shared" si="918"/>
        <v>65</v>
      </c>
      <c r="CQ716" s="8">
        <f t="shared" si="918"/>
        <v>1</v>
      </c>
      <c r="CS716" s="11">
        <f t="shared" si="873"/>
        <v>45268</v>
      </c>
      <c r="CT716" s="8">
        <f t="shared" si="919"/>
        <v>0</v>
      </c>
      <c r="CU716" s="8">
        <f t="shared" si="920"/>
        <v>0</v>
      </c>
      <c r="CV716" s="8">
        <f t="shared" si="921"/>
        <v>0</v>
      </c>
      <c r="CW716" s="8">
        <f t="shared" si="922"/>
        <v>0</v>
      </c>
      <c r="CX716" s="8">
        <f t="shared" si="923"/>
        <v>0</v>
      </c>
      <c r="CY716" s="8">
        <f t="shared" si="924"/>
        <v>0</v>
      </c>
      <c r="DA716" s="11">
        <f t="shared" si="874"/>
        <v>45268</v>
      </c>
      <c r="DB716" s="8">
        <f t="shared" si="925"/>
        <v>0</v>
      </c>
      <c r="DC716" s="8">
        <f t="shared" si="926"/>
        <v>0</v>
      </c>
      <c r="DD716" s="8">
        <f t="shared" si="927"/>
        <v>0</v>
      </c>
      <c r="DE716" s="8">
        <f t="shared" si="928"/>
        <v>0</v>
      </c>
      <c r="DF716" s="8">
        <f t="shared" si="929"/>
        <v>0</v>
      </c>
      <c r="DG716" s="8">
        <f t="shared" si="930"/>
        <v>0</v>
      </c>
      <c r="DI716" s="11">
        <f t="shared" si="875"/>
        <v>45268</v>
      </c>
      <c r="DJ716" s="8">
        <f t="shared" si="931"/>
        <v>0</v>
      </c>
      <c r="DK716" s="8">
        <f t="shared" si="932"/>
        <v>0</v>
      </c>
      <c r="DL716" s="8">
        <f t="shared" si="933"/>
        <v>0</v>
      </c>
      <c r="DM716" s="8">
        <f t="shared" si="934"/>
        <v>0</v>
      </c>
      <c r="DN716" s="8">
        <f t="shared" si="935"/>
        <v>0</v>
      </c>
      <c r="DO716" s="8">
        <f t="shared" si="936"/>
        <v>0</v>
      </c>
      <c r="DP716" s="56"/>
      <c r="DQ716" s="56"/>
      <c r="DR716" s="56"/>
      <c r="DS716" s="56"/>
    </row>
    <row r="717" spans="1:123" x14ac:dyDescent="0.3">
      <c r="A717" s="11">
        <f t="shared" si="861"/>
        <v>45269</v>
      </c>
      <c r="B717" s="8">
        <f t="shared" si="902"/>
        <v>298</v>
      </c>
      <c r="C717" s="8">
        <f t="shared" si="903"/>
        <v>39899.449999999997</v>
      </c>
      <c r="D717" s="8">
        <f t="shared" si="904"/>
        <v>0</v>
      </c>
      <c r="E717" s="8">
        <f t="shared" si="905"/>
        <v>229</v>
      </c>
      <c r="F717" s="8">
        <f t="shared" si="906"/>
        <v>433.41</v>
      </c>
      <c r="G717" s="8">
        <f t="shared" si="907"/>
        <v>0</v>
      </c>
      <c r="I717" s="11">
        <f t="shared" si="862"/>
        <v>45269</v>
      </c>
      <c r="J717" s="8">
        <f t="shared" si="908"/>
        <v>305</v>
      </c>
      <c r="K717" s="8">
        <f t="shared" si="908"/>
        <v>40759.770000000004</v>
      </c>
      <c r="L717" s="8">
        <f t="shared" si="908"/>
        <v>132.1</v>
      </c>
      <c r="M717" s="8">
        <f t="shared" si="908"/>
        <v>0</v>
      </c>
      <c r="N717" s="8">
        <f t="shared" si="908"/>
        <v>94.55</v>
      </c>
      <c r="O717" s="8">
        <f t="shared" si="908"/>
        <v>2</v>
      </c>
      <c r="Q717" s="11">
        <f t="shared" si="863"/>
        <v>45269</v>
      </c>
      <c r="R717" s="8">
        <f t="shared" si="909"/>
        <v>72</v>
      </c>
      <c r="S717" s="8">
        <f t="shared" si="909"/>
        <v>7914.86</v>
      </c>
      <c r="T717" s="8">
        <f t="shared" si="909"/>
        <v>0</v>
      </c>
      <c r="U717" s="8">
        <f t="shared" si="909"/>
        <v>0</v>
      </c>
      <c r="V717" s="8">
        <f t="shared" si="909"/>
        <v>315.5</v>
      </c>
      <c r="W717" s="8">
        <f t="shared" si="909"/>
        <v>0</v>
      </c>
      <c r="Y717" s="11">
        <f t="shared" si="864"/>
        <v>45269</v>
      </c>
      <c r="Z717" s="8">
        <f t="shared" si="910"/>
        <v>435</v>
      </c>
      <c r="AA717" s="8">
        <f t="shared" si="910"/>
        <v>51059.33</v>
      </c>
      <c r="AB717" s="8">
        <f t="shared" si="910"/>
        <v>367.42999999999995</v>
      </c>
      <c r="AC717" s="8">
        <f t="shared" si="910"/>
        <v>0</v>
      </c>
      <c r="AD717" s="8">
        <f t="shared" si="910"/>
        <v>101.96</v>
      </c>
      <c r="AE717" s="8">
        <f t="shared" si="910"/>
        <v>15</v>
      </c>
      <c r="AG717" s="11">
        <f t="shared" si="865"/>
        <v>45269</v>
      </c>
      <c r="AH717" s="8">
        <f t="shared" si="911"/>
        <v>433</v>
      </c>
      <c r="AI717" s="8">
        <f t="shared" si="911"/>
        <v>55260.929999999993</v>
      </c>
      <c r="AJ717" s="8">
        <f t="shared" si="911"/>
        <v>533.95999999999992</v>
      </c>
      <c r="AK717" s="8">
        <f t="shared" si="911"/>
        <v>0</v>
      </c>
      <c r="AL717" s="8">
        <f t="shared" si="911"/>
        <v>-279.26</v>
      </c>
      <c r="AM717" s="8">
        <f t="shared" si="911"/>
        <v>0</v>
      </c>
      <c r="AO717" s="11">
        <f t="shared" si="866"/>
        <v>45269</v>
      </c>
      <c r="AP717" s="8">
        <f t="shared" si="912"/>
        <v>430</v>
      </c>
      <c r="AQ717" s="8">
        <f t="shared" si="912"/>
        <v>35981.160000000003</v>
      </c>
      <c r="AR717" s="8">
        <f t="shared" si="912"/>
        <v>0</v>
      </c>
      <c r="AS717" s="8">
        <f t="shared" si="912"/>
        <v>211</v>
      </c>
      <c r="AT717" s="8">
        <f t="shared" si="912"/>
        <v>-116.38</v>
      </c>
      <c r="AU717" s="8">
        <f t="shared" si="912"/>
        <v>23</v>
      </c>
      <c r="AW717" s="11">
        <f t="shared" si="867"/>
        <v>45269</v>
      </c>
      <c r="AX717" s="8">
        <f t="shared" si="913"/>
        <v>411</v>
      </c>
      <c r="AY717" s="8">
        <f t="shared" si="913"/>
        <v>51052.31</v>
      </c>
      <c r="AZ717" s="8">
        <f t="shared" si="913"/>
        <v>215.20999999999998</v>
      </c>
      <c r="BA717" s="8">
        <f t="shared" si="913"/>
        <v>0</v>
      </c>
      <c r="BB717" s="8">
        <f t="shared" si="913"/>
        <v>322.39999999999998</v>
      </c>
      <c r="BC717" s="8">
        <f t="shared" si="913"/>
        <v>4</v>
      </c>
      <c r="BE717" s="11">
        <f t="shared" si="868"/>
        <v>45269</v>
      </c>
      <c r="BF717" s="8">
        <f t="shared" si="914"/>
        <v>440</v>
      </c>
      <c r="BG717" s="8">
        <f t="shared" si="914"/>
        <v>56996.34</v>
      </c>
      <c r="BH717" s="8">
        <f t="shared" si="914"/>
        <v>353.14</v>
      </c>
      <c r="BI717" s="8">
        <f t="shared" si="914"/>
        <v>0</v>
      </c>
      <c r="BJ717" s="8">
        <f t="shared" si="914"/>
        <v>1968.1100000000001</v>
      </c>
      <c r="BK717" s="8">
        <f t="shared" si="914"/>
        <v>0</v>
      </c>
      <c r="BM717" s="11">
        <f t="shared" si="869"/>
        <v>45269</v>
      </c>
      <c r="BN717" s="8">
        <f t="shared" si="915"/>
        <v>191</v>
      </c>
      <c r="BO717" s="8">
        <f t="shared" si="915"/>
        <v>15931.25</v>
      </c>
      <c r="BP717" s="8">
        <f t="shared" si="915"/>
        <v>235</v>
      </c>
      <c r="BQ717" s="8">
        <f t="shared" si="915"/>
        <v>0</v>
      </c>
      <c r="BR717" s="8">
        <f t="shared" si="915"/>
        <v>210</v>
      </c>
      <c r="BS717" s="8">
        <f t="shared" si="915"/>
        <v>14</v>
      </c>
      <c r="BU717" s="11">
        <f t="shared" si="870"/>
        <v>45269</v>
      </c>
      <c r="BV717" s="8">
        <f t="shared" si="916"/>
        <v>415</v>
      </c>
      <c r="BW717" s="8">
        <f t="shared" si="916"/>
        <v>50075.020000000004</v>
      </c>
      <c r="BX717" s="8">
        <f t="shared" si="916"/>
        <v>442.5</v>
      </c>
      <c r="BY717" s="8">
        <f t="shared" si="916"/>
        <v>0</v>
      </c>
      <c r="BZ717" s="8">
        <f t="shared" si="916"/>
        <v>0</v>
      </c>
      <c r="CA717" s="8">
        <f t="shared" si="916"/>
        <v>5</v>
      </c>
      <c r="CC717" s="11">
        <f t="shared" si="871"/>
        <v>45269</v>
      </c>
      <c r="CD717" s="8">
        <f t="shared" si="917"/>
        <v>251</v>
      </c>
      <c r="CE717" s="8">
        <f t="shared" si="917"/>
        <v>28107.35</v>
      </c>
      <c r="CF717" s="8">
        <f t="shared" si="917"/>
        <v>251.02</v>
      </c>
      <c r="CG717" s="8">
        <f t="shared" si="917"/>
        <v>1663.0500000000002</v>
      </c>
      <c r="CH717" s="8">
        <f t="shared" si="917"/>
        <v>150</v>
      </c>
      <c r="CI717" s="8">
        <f t="shared" si="917"/>
        <v>7</v>
      </c>
      <c r="CK717" s="11">
        <f t="shared" si="872"/>
        <v>45269</v>
      </c>
      <c r="CL717" s="8">
        <f t="shared" si="918"/>
        <v>145</v>
      </c>
      <c r="CM717" s="8">
        <f t="shared" si="918"/>
        <v>9109.32</v>
      </c>
      <c r="CN717" s="8">
        <f t="shared" si="918"/>
        <v>0</v>
      </c>
      <c r="CO717" s="8">
        <f t="shared" si="918"/>
        <v>36.5</v>
      </c>
      <c r="CP717" s="8">
        <f t="shared" si="918"/>
        <v>65</v>
      </c>
      <c r="CQ717" s="8">
        <f t="shared" si="918"/>
        <v>1</v>
      </c>
      <c r="CS717" s="11">
        <f t="shared" si="873"/>
        <v>45269</v>
      </c>
      <c r="CT717" s="8">
        <f t="shared" si="919"/>
        <v>0</v>
      </c>
      <c r="CU717" s="8">
        <f t="shared" si="920"/>
        <v>0</v>
      </c>
      <c r="CV717" s="8">
        <f t="shared" si="921"/>
        <v>0</v>
      </c>
      <c r="CW717" s="8">
        <f t="shared" si="922"/>
        <v>0</v>
      </c>
      <c r="CX717" s="8">
        <f t="shared" si="923"/>
        <v>0</v>
      </c>
      <c r="CY717" s="8">
        <f t="shared" si="924"/>
        <v>0</v>
      </c>
      <c r="DA717" s="11">
        <f t="shared" si="874"/>
        <v>45269</v>
      </c>
      <c r="DB717" s="8">
        <f t="shared" si="925"/>
        <v>0</v>
      </c>
      <c r="DC717" s="8">
        <f t="shared" si="926"/>
        <v>0</v>
      </c>
      <c r="DD717" s="8">
        <f t="shared" si="927"/>
        <v>0</v>
      </c>
      <c r="DE717" s="8">
        <f t="shared" si="928"/>
        <v>0</v>
      </c>
      <c r="DF717" s="8">
        <f t="shared" si="929"/>
        <v>0</v>
      </c>
      <c r="DG717" s="8">
        <f t="shared" si="930"/>
        <v>0</v>
      </c>
      <c r="DI717" s="11">
        <f t="shared" si="875"/>
        <v>45269</v>
      </c>
      <c r="DJ717" s="8">
        <f t="shared" si="931"/>
        <v>0</v>
      </c>
      <c r="DK717" s="8">
        <f t="shared" si="932"/>
        <v>0</v>
      </c>
      <c r="DL717" s="8">
        <f t="shared" si="933"/>
        <v>0</v>
      </c>
      <c r="DM717" s="8">
        <f t="shared" si="934"/>
        <v>0</v>
      </c>
      <c r="DN717" s="8">
        <f t="shared" si="935"/>
        <v>0</v>
      </c>
      <c r="DO717" s="8">
        <f t="shared" si="936"/>
        <v>0</v>
      </c>
      <c r="DP717" s="56"/>
      <c r="DQ717" s="56"/>
      <c r="DR717" s="56"/>
      <c r="DS717" s="56"/>
    </row>
    <row r="718" spans="1:123" x14ac:dyDescent="0.3">
      <c r="A718" s="11">
        <f t="shared" si="861"/>
        <v>45270</v>
      </c>
      <c r="B718" s="8">
        <f t="shared" si="902"/>
        <v>331</v>
      </c>
      <c r="C718" s="8">
        <f t="shared" si="903"/>
        <v>44203.56</v>
      </c>
      <c r="D718" s="8">
        <f t="shared" si="904"/>
        <v>0</v>
      </c>
      <c r="E718" s="8">
        <f t="shared" si="905"/>
        <v>241</v>
      </c>
      <c r="F718" s="8">
        <f t="shared" si="906"/>
        <v>433.41</v>
      </c>
      <c r="G718" s="8">
        <f t="shared" si="907"/>
        <v>0</v>
      </c>
      <c r="I718" s="11">
        <f t="shared" si="862"/>
        <v>45270</v>
      </c>
      <c r="J718" s="8">
        <f t="shared" si="908"/>
        <v>331</v>
      </c>
      <c r="K718" s="8">
        <f t="shared" si="908"/>
        <v>43864.460000000006</v>
      </c>
      <c r="L718" s="8">
        <f t="shared" si="908"/>
        <v>135.87</v>
      </c>
      <c r="M718" s="8">
        <f t="shared" si="908"/>
        <v>0</v>
      </c>
      <c r="N718" s="8">
        <f t="shared" si="908"/>
        <v>94.55</v>
      </c>
      <c r="O718" s="8">
        <f t="shared" si="908"/>
        <v>2</v>
      </c>
      <c r="Q718" s="11">
        <f t="shared" si="863"/>
        <v>45270</v>
      </c>
      <c r="R718" s="8">
        <f t="shared" si="909"/>
        <v>86</v>
      </c>
      <c r="S718" s="8">
        <f t="shared" si="909"/>
        <v>9370.119999999999</v>
      </c>
      <c r="T718" s="8">
        <f t="shared" si="909"/>
        <v>0</v>
      </c>
      <c r="U718" s="8">
        <f t="shared" si="909"/>
        <v>0</v>
      </c>
      <c r="V718" s="8">
        <f t="shared" si="909"/>
        <v>325.5</v>
      </c>
      <c r="W718" s="8">
        <f t="shared" si="909"/>
        <v>0</v>
      </c>
      <c r="Y718" s="11">
        <f t="shared" si="864"/>
        <v>45270</v>
      </c>
      <c r="Z718" s="8">
        <f t="shared" si="910"/>
        <v>467</v>
      </c>
      <c r="AA718" s="8">
        <f t="shared" si="910"/>
        <v>54859.05</v>
      </c>
      <c r="AB718" s="8">
        <f t="shared" si="910"/>
        <v>385.00999999999993</v>
      </c>
      <c r="AC718" s="8">
        <f t="shared" si="910"/>
        <v>0</v>
      </c>
      <c r="AD718" s="8">
        <f t="shared" si="910"/>
        <v>101.96</v>
      </c>
      <c r="AE718" s="8">
        <f t="shared" si="910"/>
        <v>18</v>
      </c>
      <c r="AG718" s="11">
        <f t="shared" si="865"/>
        <v>45270</v>
      </c>
      <c r="AH718" s="8">
        <f t="shared" si="911"/>
        <v>475</v>
      </c>
      <c r="AI718" s="8">
        <f t="shared" si="911"/>
        <v>60450.909999999989</v>
      </c>
      <c r="AJ718" s="8">
        <f t="shared" si="911"/>
        <v>546.91</v>
      </c>
      <c r="AK718" s="8">
        <f t="shared" si="911"/>
        <v>0</v>
      </c>
      <c r="AL718" s="8">
        <f t="shared" si="911"/>
        <v>-279.26</v>
      </c>
      <c r="AM718" s="8">
        <f t="shared" si="911"/>
        <v>0</v>
      </c>
      <c r="AO718" s="11">
        <f t="shared" si="866"/>
        <v>45270</v>
      </c>
      <c r="AP718" s="8">
        <f t="shared" si="912"/>
        <v>462</v>
      </c>
      <c r="AQ718" s="8">
        <f t="shared" si="912"/>
        <v>38402.310000000005</v>
      </c>
      <c r="AR718" s="8">
        <f t="shared" si="912"/>
        <v>0</v>
      </c>
      <c r="AS718" s="8">
        <f t="shared" si="912"/>
        <v>245</v>
      </c>
      <c r="AT718" s="8">
        <f t="shared" si="912"/>
        <v>-107.91</v>
      </c>
      <c r="AU718" s="8">
        <f t="shared" si="912"/>
        <v>39</v>
      </c>
      <c r="AW718" s="11">
        <f t="shared" si="867"/>
        <v>45270</v>
      </c>
      <c r="AX718" s="8">
        <f t="shared" si="913"/>
        <v>436</v>
      </c>
      <c r="AY718" s="8">
        <f t="shared" si="913"/>
        <v>54027.649999999994</v>
      </c>
      <c r="AZ718" s="8">
        <f t="shared" si="913"/>
        <v>222.59999999999997</v>
      </c>
      <c r="BA718" s="8">
        <f t="shared" si="913"/>
        <v>0</v>
      </c>
      <c r="BB718" s="8">
        <f t="shared" si="913"/>
        <v>322.39999999999998</v>
      </c>
      <c r="BC718" s="8">
        <f t="shared" si="913"/>
        <v>4</v>
      </c>
      <c r="BE718" s="11">
        <f t="shared" si="868"/>
        <v>45270</v>
      </c>
      <c r="BF718" s="8">
        <f t="shared" si="914"/>
        <v>502</v>
      </c>
      <c r="BG718" s="8">
        <f t="shared" si="914"/>
        <v>64813.649999999994</v>
      </c>
      <c r="BH718" s="8">
        <f t="shared" si="914"/>
        <v>378.66999999999996</v>
      </c>
      <c r="BI718" s="8">
        <f t="shared" si="914"/>
        <v>0</v>
      </c>
      <c r="BJ718" s="8">
        <f t="shared" si="914"/>
        <v>2028.0100000000002</v>
      </c>
      <c r="BK718" s="8">
        <f t="shared" si="914"/>
        <v>0</v>
      </c>
      <c r="BM718" s="11">
        <f t="shared" si="869"/>
        <v>45270</v>
      </c>
      <c r="BN718" s="8">
        <f t="shared" si="915"/>
        <v>212</v>
      </c>
      <c r="BO718" s="8">
        <f t="shared" si="915"/>
        <v>17628.71</v>
      </c>
      <c r="BP718" s="8">
        <f t="shared" si="915"/>
        <v>243</v>
      </c>
      <c r="BQ718" s="8">
        <f t="shared" si="915"/>
        <v>0</v>
      </c>
      <c r="BR718" s="8">
        <f t="shared" si="915"/>
        <v>210</v>
      </c>
      <c r="BS718" s="8">
        <f t="shared" si="915"/>
        <v>14</v>
      </c>
      <c r="BU718" s="11">
        <f t="shared" si="870"/>
        <v>45270</v>
      </c>
      <c r="BV718" s="8">
        <f t="shared" si="916"/>
        <v>437</v>
      </c>
      <c r="BW718" s="8">
        <f t="shared" si="916"/>
        <v>52455.710000000006</v>
      </c>
      <c r="BX718" s="8">
        <f t="shared" si="916"/>
        <v>463.5</v>
      </c>
      <c r="BY718" s="8">
        <f t="shared" si="916"/>
        <v>0</v>
      </c>
      <c r="BZ718" s="8">
        <f t="shared" si="916"/>
        <v>0</v>
      </c>
      <c r="CA718" s="8">
        <f t="shared" si="916"/>
        <v>6</v>
      </c>
      <c r="CC718" s="11">
        <f t="shared" si="871"/>
        <v>45270</v>
      </c>
      <c r="CD718" s="8">
        <f t="shared" si="917"/>
        <v>265</v>
      </c>
      <c r="CE718" s="8">
        <f t="shared" si="917"/>
        <v>29776.25</v>
      </c>
      <c r="CF718" s="8">
        <f t="shared" si="917"/>
        <v>271.52</v>
      </c>
      <c r="CG718" s="8">
        <f t="shared" si="917"/>
        <v>1663.0500000000002</v>
      </c>
      <c r="CH718" s="8">
        <f t="shared" si="917"/>
        <v>200</v>
      </c>
      <c r="CI718" s="8">
        <f t="shared" si="917"/>
        <v>7</v>
      </c>
      <c r="CK718" s="11">
        <f t="shared" si="872"/>
        <v>45270</v>
      </c>
      <c r="CL718" s="8">
        <f t="shared" si="918"/>
        <v>150</v>
      </c>
      <c r="CM718" s="8">
        <f t="shared" si="918"/>
        <v>9536.19</v>
      </c>
      <c r="CN718" s="8">
        <f t="shared" si="918"/>
        <v>0</v>
      </c>
      <c r="CO718" s="8">
        <f t="shared" si="918"/>
        <v>36.5</v>
      </c>
      <c r="CP718" s="8">
        <f t="shared" si="918"/>
        <v>65</v>
      </c>
      <c r="CQ718" s="8">
        <f t="shared" si="918"/>
        <v>1</v>
      </c>
      <c r="CS718" s="11">
        <f t="shared" si="873"/>
        <v>45270</v>
      </c>
      <c r="CT718" s="8">
        <f t="shared" si="919"/>
        <v>0</v>
      </c>
      <c r="CU718" s="8">
        <f t="shared" si="920"/>
        <v>0</v>
      </c>
      <c r="CV718" s="8">
        <f t="shared" si="921"/>
        <v>0</v>
      </c>
      <c r="CW718" s="8">
        <f t="shared" si="922"/>
        <v>0</v>
      </c>
      <c r="CX718" s="8">
        <f t="shared" si="923"/>
        <v>0</v>
      </c>
      <c r="CY718" s="8">
        <f t="shared" si="924"/>
        <v>0</v>
      </c>
      <c r="DA718" s="11">
        <f t="shared" si="874"/>
        <v>45270</v>
      </c>
      <c r="DB718" s="8">
        <f t="shared" si="925"/>
        <v>0</v>
      </c>
      <c r="DC718" s="8">
        <f t="shared" si="926"/>
        <v>0</v>
      </c>
      <c r="DD718" s="8">
        <f t="shared" si="927"/>
        <v>0</v>
      </c>
      <c r="DE718" s="8">
        <f t="shared" si="928"/>
        <v>0</v>
      </c>
      <c r="DF718" s="8">
        <f t="shared" si="929"/>
        <v>0</v>
      </c>
      <c r="DG718" s="8">
        <f t="shared" si="930"/>
        <v>0</v>
      </c>
      <c r="DI718" s="11">
        <f t="shared" si="875"/>
        <v>45270</v>
      </c>
      <c r="DJ718" s="8">
        <f t="shared" si="931"/>
        <v>0</v>
      </c>
      <c r="DK718" s="8">
        <f t="shared" si="932"/>
        <v>0</v>
      </c>
      <c r="DL718" s="8">
        <f t="shared" si="933"/>
        <v>0</v>
      </c>
      <c r="DM718" s="8">
        <f t="shared" si="934"/>
        <v>0</v>
      </c>
      <c r="DN718" s="8">
        <f t="shared" si="935"/>
        <v>0</v>
      </c>
      <c r="DO718" s="8">
        <f t="shared" si="936"/>
        <v>0</v>
      </c>
      <c r="DP718" s="56"/>
      <c r="DQ718" s="56"/>
      <c r="DR718" s="56"/>
      <c r="DS718" s="56"/>
    </row>
    <row r="719" spans="1:123" x14ac:dyDescent="0.3">
      <c r="A719" s="11">
        <f t="shared" si="861"/>
        <v>45271</v>
      </c>
      <c r="B719" s="8">
        <f t="shared" si="902"/>
        <v>372</v>
      </c>
      <c r="C719" s="8">
        <f t="shared" si="903"/>
        <v>49601.1</v>
      </c>
      <c r="D719" s="8">
        <f t="shared" si="904"/>
        <v>0</v>
      </c>
      <c r="E719" s="8">
        <f t="shared" si="905"/>
        <v>273</v>
      </c>
      <c r="F719" s="8">
        <f t="shared" si="906"/>
        <v>433.41</v>
      </c>
      <c r="G719" s="8">
        <f t="shared" si="907"/>
        <v>0</v>
      </c>
      <c r="I719" s="11">
        <f t="shared" si="862"/>
        <v>45271</v>
      </c>
      <c r="J719" s="8">
        <f t="shared" si="908"/>
        <v>380</v>
      </c>
      <c r="K719" s="8">
        <f t="shared" si="908"/>
        <v>50156.98000000001</v>
      </c>
      <c r="L719" s="8">
        <f t="shared" si="908"/>
        <v>155.19999999999999</v>
      </c>
      <c r="M719" s="8">
        <f t="shared" si="908"/>
        <v>0</v>
      </c>
      <c r="N719" s="8">
        <f t="shared" si="908"/>
        <v>94.55</v>
      </c>
      <c r="O719" s="8">
        <f t="shared" si="908"/>
        <v>2</v>
      </c>
      <c r="Q719" s="11">
        <f t="shared" si="863"/>
        <v>45271</v>
      </c>
      <c r="R719" s="8">
        <f t="shared" si="909"/>
        <v>102</v>
      </c>
      <c r="S719" s="8">
        <f t="shared" si="909"/>
        <v>10994.929999999998</v>
      </c>
      <c r="T719" s="8">
        <f t="shared" si="909"/>
        <v>0</v>
      </c>
      <c r="U719" s="8">
        <f t="shared" si="909"/>
        <v>0</v>
      </c>
      <c r="V719" s="8">
        <f t="shared" si="909"/>
        <v>325.5</v>
      </c>
      <c r="W719" s="8">
        <f t="shared" si="909"/>
        <v>0</v>
      </c>
      <c r="Y719" s="11">
        <f t="shared" si="864"/>
        <v>45271</v>
      </c>
      <c r="Z719" s="8">
        <f t="shared" si="910"/>
        <v>512</v>
      </c>
      <c r="AA719" s="8">
        <f t="shared" si="910"/>
        <v>60251.740000000005</v>
      </c>
      <c r="AB719" s="8">
        <f t="shared" si="910"/>
        <v>390.55999999999995</v>
      </c>
      <c r="AC719" s="8">
        <f t="shared" si="910"/>
        <v>0</v>
      </c>
      <c r="AD719" s="8">
        <f t="shared" si="910"/>
        <v>101.96</v>
      </c>
      <c r="AE719" s="8">
        <f t="shared" si="910"/>
        <v>21</v>
      </c>
      <c r="AG719" s="11">
        <f t="shared" si="865"/>
        <v>45271</v>
      </c>
      <c r="AH719" s="8">
        <f t="shared" si="911"/>
        <v>539</v>
      </c>
      <c r="AI719" s="8">
        <f t="shared" si="911"/>
        <v>68770.639999999985</v>
      </c>
      <c r="AJ719" s="8">
        <f t="shared" si="911"/>
        <v>565.41</v>
      </c>
      <c r="AK719" s="8">
        <f t="shared" si="911"/>
        <v>0</v>
      </c>
      <c r="AL719" s="8">
        <f t="shared" si="911"/>
        <v>-279.26</v>
      </c>
      <c r="AM719" s="8">
        <f t="shared" si="911"/>
        <v>0</v>
      </c>
      <c r="AO719" s="11">
        <f t="shared" si="866"/>
        <v>45271</v>
      </c>
      <c r="AP719" s="8">
        <f t="shared" si="912"/>
        <v>505</v>
      </c>
      <c r="AQ719" s="8">
        <f t="shared" si="912"/>
        <v>42296.920000000006</v>
      </c>
      <c r="AR719" s="8">
        <f t="shared" si="912"/>
        <v>0</v>
      </c>
      <c r="AS719" s="8">
        <f t="shared" si="912"/>
        <v>249</v>
      </c>
      <c r="AT719" s="8">
        <f t="shared" si="912"/>
        <v>-107.91</v>
      </c>
      <c r="AU719" s="8">
        <f t="shared" si="912"/>
        <v>43</v>
      </c>
      <c r="AW719" s="11">
        <f t="shared" si="867"/>
        <v>45271</v>
      </c>
      <c r="AX719" s="8">
        <f t="shared" si="913"/>
        <v>495</v>
      </c>
      <c r="AY719" s="8">
        <f t="shared" si="913"/>
        <v>62587.92</v>
      </c>
      <c r="AZ719" s="8">
        <f t="shared" si="913"/>
        <v>241.98999999999995</v>
      </c>
      <c r="BA719" s="8">
        <f t="shared" si="913"/>
        <v>0</v>
      </c>
      <c r="BB719" s="8">
        <f t="shared" si="913"/>
        <v>322.39999999999998</v>
      </c>
      <c r="BC719" s="8">
        <f t="shared" si="913"/>
        <v>5</v>
      </c>
      <c r="BE719" s="11">
        <f t="shared" si="868"/>
        <v>45271</v>
      </c>
      <c r="BF719" s="8">
        <f t="shared" si="914"/>
        <v>566</v>
      </c>
      <c r="BG719" s="8">
        <f t="shared" si="914"/>
        <v>73733.37999999999</v>
      </c>
      <c r="BH719" s="8">
        <f t="shared" si="914"/>
        <v>430.64</v>
      </c>
      <c r="BI719" s="8">
        <f t="shared" si="914"/>
        <v>0</v>
      </c>
      <c r="BJ719" s="8">
        <f t="shared" si="914"/>
        <v>2137.9100000000003</v>
      </c>
      <c r="BK719" s="8">
        <f t="shared" si="914"/>
        <v>0</v>
      </c>
      <c r="BM719" s="11">
        <f t="shared" si="869"/>
        <v>45271</v>
      </c>
      <c r="BN719" s="8">
        <f t="shared" si="915"/>
        <v>231</v>
      </c>
      <c r="BO719" s="8">
        <f t="shared" si="915"/>
        <v>19101.95</v>
      </c>
      <c r="BP719" s="8">
        <f t="shared" si="915"/>
        <v>253</v>
      </c>
      <c r="BQ719" s="8">
        <f t="shared" si="915"/>
        <v>0</v>
      </c>
      <c r="BR719" s="8">
        <f t="shared" si="915"/>
        <v>210</v>
      </c>
      <c r="BS719" s="8">
        <f t="shared" si="915"/>
        <v>15</v>
      </c>
      <c r="BU719" s="11">
        <f t="shared" si="870"/>
        <v>45271</v>
      </c>
      <c r="BV719" s="8">
        <f t="shared" si="916"/>
        <v>467</v>
      </c>
      <c r="BW719" s="8">
        <f t="shared" si="916"/>
        <v>55914.030000000006</v>
      </c>
      <c r="BX719" s="8">
        <f t="shared" si="916"/>
        <v>693.37</v>
      </c>
      <c r="BY719" s="8">
        <f t="shared" si="916"/>
        <v>0</v>
      </c>
      <c r="BZ719" s="8">
        <f t="shared" si="916"/>
        <v>0</v>
      </c>
      <c r="CA719" s="8">
        <f t="shared" si="916"/>
        <v>7</v>
      </c>
      <c r="CC719" s="11">
        <f t="shared" si="871"/>
        <v>45271</v>
      </c>
      <c r="CD719" s="8">
        <f t="shared" si="917"/>
        <v>292</v>
      </c>
      <c r="CE719" s="8">
        <f t="shared" si="917"/>
        <v>32575.89</v>
      </c>
      <c r="CF719" s="8">
        <f t="shared" si="917"/>
        <v>306.52</v>
      </c>
      <c r="CG719" s="8">
        <f t="shared" si="917"/>
        <v>1663.0500000000002</v>
      </c>
      <c r="CH719" s="8">
        <f t="shared" si="917"/>
        <v>200</v>
      </c>
      <c r="CI719" s="8">
        <f t="shared" si="917"/>
        <v>8</v>
      </c>
      <c r="CK719" s="11">
        <f t="shared" si="872"/>
        <v>45271</v>
      </c>
      <c r="CL719" s="8">
        <f t="shared" si="918"/>
        <v>159</v>
      </c>
      <c r="CM719" s="8">
        <f t="shared" si="918"/>
        <v>8831.18</v>
      </c>
      <c r="CN719" s="8">
        <f t="shared" si="918"/>
        <v>0</v>
      </c>
      <c r="CO719" s="8">
        <f t="shared" si="918"/>
        <v>36.5</v>
      </c>
      <c r="CP719" s="8">
        <f t="shared" si="918"/>
        <v>115</v>
      </c>
      <c r="CQ719" s="8">
        <f t="shared" si="918"/>
        <v>1</v>
      </c>
      <c r="CS719" s="11">
        <f t="shared" si="873"/>
        <v>45271</v>
      </c>
      <c r="CT719" s="8">
        <f t="shared" si="919"/>
        <v>0</v>
      </c>
      <c r="CU719" s="8">
        <f t="shared" si="920"/>
        <v>0</v>
      </c>
      <c r="CV719" s="8">
        <f t="shared" si="921"/>
        <v>0</v>
      </c>
      <c r="CW719" s="8">
        <f t="shared" si="922"/>
        <v>0</v>
      </c>
      <c r="CX719" s="8">
        <f t="shared" si="923"/>
        <v>0</v>
      </c>
      <c r="CY719" s="8">
        <f t="shared" si="924"/>
        <v>0</v>
      </c>
      <c r="DA719" s="11">
        <f t="shared" si="874"/>
        <v>45271</v>
      </c>
      <c r="DB719" s="8">
        <f t="shared" si="925"/>
        <v>0</v>
      </c>
      <c r="DC719" s="8">
        <f t="shared" si="926"/>
        <v>0</v>
      </c>
      <c r="DD719" s="8">
        <f t="shared" si="927"/>
        <v>0</v>
      </c>
      <c r="DE719" s="8">
        <f t="shared" si="928"/>
        <v>0</v>
      </c>
      <c r="DF719" s="8">
        <f t="shared" si="929"/>
        <v>0</v>
      </c>
      <c r="DG719" s="8">
        <f t="shared" si="930"/>
        <v>0</v>
      </c>
      <c r="DI719" s="11">
        <f t="shared" si="875"/>
        <v>45271</v>
      </c>
      <c r="DJ719" s="8">
        <f t="shared" si="931"/>
        <v>0</v>
      </c>
      <c r="DK719" s="8">
        <f t="shared" si="932"/>
        <v>0</v>
      </c>
      <c r="DL719" s="8">
        <f t="shared" si="933"/>
        <v>0</v>
      </c>
      <c r="DM719" s="8">
        <f t="shared" si="934"/>
        <v>0</v>
      </c>
      <c r="DN719" s="8">
        <f t="shared" si="935"/>
        <v>0</v>
      </c>
      <c r="DO719" s="8">
        <f t="shared" si="936"/>
        <v>0</v>
      </c>
      <c r="DP719" s="56"/>
      <c r="DQ719" s="56"/>
      <c r="DR719" s="56"/>
      <c r="DS719" s="56"/>
    </row>
    <row r="720" spans="1:123" x14ac:dyDescent="0.3">
      <c r="A720" s="11">
        <f t="shared" si="861"/>
        <v>45272</v>
      </c>
      <c r="B720" s="8">
        <f t="shared" si="902"/>
        <v>430</v>
      </c>
      <c r="C720" s="8">
        <f t="shared" si="903"/>
        <v>57166.22</v>
      </c>
      <c r="D720" s="8">
        <f t="shared" si="904"/>
        <v>0</v>
      </c>
      <c r="E720" s="8">
        <f t="shared" si="905"/>
        <v>328</v>
      </c>
      <c r="F720" s="8">
        <f t="shared" si="906"/>
        <v>433.41</v>
      </c>
      <c r="G720" s="8">
        <f t="shared" si="907"/>
        <v>0</v>
      </c>
      <c r="I720" s="11">
        <f t="shared" si="862"/>
        <v>45272</v>
      </c>
      <c r="J720" s="8">
        <f t="shared" si="908"/>
        <v>440</v>
      </c>
      <c r="K720" s="8">
        <f t="shared" si="908"/>
        <v>58070.55000000001</v>
      </c>
      <c r="L720" s="8">
        <f t="shared" si="908"/>
        <v>190.35</v>
      </c>
      <c r="M720" s="8">
        <f t="shared" si="908"/>
        <v>0</v>
      </c>
      <c r="N720" s="8">
        <f t="shared" si="908"/>
        <v>94.55</v>
      </c>
      <c r="O720" s="8">
        <f t="shared" si="908"/>
        <v>2</v>
      </c>
      <c r="Q720" s="11">
        <f t="shared" si="863"/>
        <v>45272</v>
      </c>
      <c r="R720" s="8">
        <f t="shared" si="909"/>
        <v>119</v>
      </c>
      <c r="S720" s="8">
        <f t="shared" si="909"/>
        <v>12777.63</v>
      </c>
      <c r="T720" s="8">
        <f t="shared" si="909"/>
        <v>0</v>
      </c>
      <c r="U720" s="8">
        <f t="shared" si="909"/>
        <v>0</v>
      </c>
      <c r="V720" s="8">
        <f t="shared" si="909"/>
        <v>349</v>
      </c>
      <c r="W720" s="8">
        <f t="shared" si="909"/>
        <v>0</v>
      </c>
      <c r="Y720" s="11">
        <f t="shared" si="864"/>
        <v>45272</v>
      </c>
      <c r="Z720" s="8">
        <f t="shared" si="910"/>
        <v>569</v>
      </c>
      <c r="AA720" s="8">
        <f t="shared" si="910"/>
        <v>67106.510000000009</v>
      </c>
      <c r="AB720" s="8">
        <f t="shared" si="910"/>
        <v>444.21999999999991</v>
      </c>
      <c r="AC720" s="8">
        <f t="shared" si="910"/>
        <v>0</v>
      </c>
      <c r="AD720" s="8">
        <f t="shared" si="910"/>
        <v>101.96</v>
      </c>
      <c r="AE720" s="8">
        <f t="shared" si="910"/>
        <v>22</v>
      </c>
      <c r="AG720" s="11">
        <f t="shared" si="865"/>
        <v>45272</v>
      </c>
      <c r="AH720" s="8">
        <f t="shared" si="911"/>
        <v>605</v>
      </c>
      <c r="AI720" s="8">
        <f t="shared" si="911"/>
        <v>77292.51999999999</v>
      </c>
      <c r="AJ720" s="8">
        <f t="shared" si="911"/>
        <v>603.34999999999991</v>
      </c>
      <c r="AK720" s="8">
        <f t="shared" si="911"/>
        <v>0</v>
      </c>
      <c r="AL720" s="8">
        <f t="shared" si="911"/>
        <v>-440.27</v>
      </c>
      <c r="AM720" s="8">
        <f t="shared" si="911"/>
        <v>0</v>
      </c>
      <c r="AO720" s="11">
        <f t="shared" si="866"/>
        <v>45272</v>
      </c>
      <c r="AP720" s="8">
        <f t="shared" si="912"/>
        <v>567</v>
      </c>
      <c r="AQ720" s="8">
        <f t="shared" si="912"/>
        <v>47949.950000000004</v>
      </c>
      <c r="AR720" s="8">
        <f t="shared" si="912"/>
        <v>0</v>
      </c>
      <c r="AS720" s="8">
        <f t="shared" si="912"/>
        <v>274</v>
      </c>
      <c r="AT720" s="8">
        <f t="shared" si="912"/>
        <v>-107.91</v>
      </c>
      <c r="AU720" s="8">
        <f t="shared" si="912"/>
        <v>43</v>
      </c>
      <c r="AW720" s="11">
        <f t="shared" si="867"/>
        <v>45272</v>
      </c>
      <c r="AX720" s="8">
        <f t="shared" si="913"/>
        <v>552</v>
      </c>
      <c r="AY720" s="8">
        <f t="shared" si="913"/>
        <v>70577.13</v>
      </c>
      <c r="AZ720" s="8">
        <f t="shared" si="913"/>
        <v>276.14999999999998</v>
      </c>
      <c r="BA720" s="8">
        <f t="shared" si="913"/>
        <v>0</v>
      </c>
      <c r="BB720" s="8">
        <f t="shared" si="913"/>
        <v>322.39999999999998</v>
      </c>
      <c r="BC720" s="8">
        <f t="shared" si="913"/>
        <v>7</v>
      </c>
      <c r="BE720" s="11">
        <f t="shared" si="868"/>
        <v>45272</v>
      </c>
      <c r="BF720" s="8">
        <f t="shared" si="914"/>
        <v>620</v>
      </c>
      <c r="BG720" s="8">
        <f t="shared" si="914"/>
        <v>80929.509999999995</v>
      </c>
      <c r="BH720" s="8">
        <f t="shared" si="914"/>
        <v>452.46</v>
      </c>
      <c r="BI720" s="8">
        <f t="shared" si="914"/>
        <v>0</v>
      </c>
      <c r="BJ720" s="8">
        <f t="shared" si="914"/>
        <v>2142.86</v>
      </c>
      <c r="BK720" s="8">
        <f t="shared" si="914"/>
        <v>0</v>
      </c>
      <c r="BM720" s="11">
        <f t="shared" si="869"/>
        <v>45272</v>
      </c>
      <c r="BN720" s="8">
        <f t="shared" si="915"/>
        <v>267</v>
      </c>
      <c r="BO720" s="8">
        <f t="shared" si="915"/>
        <v>21931.39</v>
      </c>
      <c r="BP720" s="8">
        <f t="shared" si="915"/>
        <v>265</v>
      </c>
      <c r="BQ720" s="8">
        <f t="shared" si="915"/>
        <v>0</v>
      </c>
      <c r="BR720" s="8">
        <f t="shared" si="915"/>
        <v>245</v>
      </c>
      <c r="BS720" s="8">
        <f t="shared" si="915"/>
        <v>16</v>
      </c>
      <c r="BU720" s="11">
        <f t="shared" si="870"/>
        <v>45272</v>
      </c>
      <c r="BV720" s="8">
        <f t="shared" si="916"/>
        <v>503</v>
      </c>
      <c r="BW720" s="8">
        <f t="shared" si="916"/>
        <v>60068.520000000004</v>
      </c>
      <c r="BX720" s="8">
        <f t="shared" si="916"/>
        <v>728.37</v>
      </c>
      <c r="BY720" s="8">
        <f t="shared" si="916"/>
        <v>0</v>
      </c>
      <c r="BZ720" s="8">
        <f t="shared" si="916"/>
        <v>0</v>
      </c>
      <c r="CA720" s="8">
        <f t="shared" si="916"/>
        <v>17</v>
      </c>
      <c r="CC720" s="11">
        <f t="shared" si="871"/>
        <v>45272</v>
      </c>
      <c r="CD720" s="8">
        <f t="shared" si="917"/>
        <v>331</v>
      </c>
      <c r="CE720" s="8">
        <f t="shared" si="917"/>
        <v>37219.33</v>
      </c>
      <c r="CF720" s="8">
        <f t="shared" si="917"/>
        <v>828.18999999999994</v>
      </c>
      <c r="CG720" s="8">
        <f t="shared" si="917"/>
        <v>2063.0100000000002</v>
      </c>
      <c r="CH720" s="8">
        <f t="shared" si="917"/>
        <v>235</v>
      </c>
      <c r="CI720" s="8">
        <f t="shared" si="917"/>
        <v>12</v>
      </c>
      <c r="CK720" s="11">
        <f t="shared" si="872"/>
        <v>45272</v>
      </c>
      <c r="CL720" s="8">
        <f t="shared" si="918"/>
        <v>171</v>
      </c>
      <c r="CM720" s="8">
        <f t="shared" si="918"/>
        <v>9892.84</v>
      </c>
      <c r="CN720" s="8">
        <f t="shared" si="918"/>
        <v>0</v>
      </c>
      <c r="CO720" s="8">
        <f t="shared" si="918"/>
        <v>60</v>
      </c>
      <c r="CP720" s="8">
        <f t="shared" si="918"/>
        <v>140</v>
      </c>
      <c r="CQ720" s="8">
        <f t="shared" si="918"/>
        <v>1</v>
      </c>
      <c r="CS720" s="11">
        <f t="shared" si="873"/>
        <v>45272</v>
      </c>
      <c r="CT720" s="8">
        <f t="shared" si="919"/>
        <v>0</v>
      </c>
      <c r="CU720" s="8">
        <f t="shared" si="920"/>
        <v>0</v>
      </c>
      <c r="CV720" s="8">
        <f t="shared" si="921"/>
        <v>0</v>
      </c>
      <c r="CW720" s="8">
        <f t="shared" si="922"/>
        <v>0</v>
      </c>
      <c r="CX720" s="8">
        <f t="shared" si="923"/>
        <v>0</v>
      </c>
      <c r="CY720" s="8">
        <f t="shared" si="924"/>
        <v>0</v>
      </c>
      <c r="DA720" s="11">
        <f t="shared" si="874"/>
        <v>45272</v>
      </c>
      <c r="DB720" s="8">
        <f t="shared" si="925"/>
        <v>0</v>
      </c>
      <c r="DC720" s="8">
        <f t="shared" si="926"/>
        <v>0</v>
      </c>
      <c r="DD720" s="8">
        <f t="shared" si="927"/>
        <v>0</v>
      </c>
      <c r="DE720" s="8">
        <f t="shared" si="928"/>
        <v>0</v>
      </c>
      <c r="DF720" s="8">
        <f t="shared" si="929"/>
        <v>0</v>
      </c>
      <c r="DG720" s="8">
        <f t="shared" si="930"/>
        <v>0</v>
      </c>
      <c r="DI720" s="11">
        <f t="shared" si="875"/>
        <v>45272</v>
      </c>
      <c r="DJ720" s="8">
        <f t="shared" si="931"/>
        <v>0</v>
      </c>
      <c r="DK720" s="8">
        <f t="shared" si="932"/>
        <v>0</v>
      </c>
      <c r="DL720" s="8">
        <f t="shared" si="933"/>
        <v>0</v>
      </c>
      <c r="DM720" s="8">
        <f t="shared" si="934"/>
        <v>0</v>
      </c>
      <c r="DN720" s="8">
        <f t="shared" si="935"/>
        <v>0</v>
      </c>
      <c r="DO720" s="8">
        <f t="shared" si="936"/>
        <v>0</v>
      </c>
      <c r="DP720" s="56"/>
      <c r="DQ720" s="56"/>
      <c r="DR720" s="56"/>
      <c r="DS720" s="56"/>
    </row>
    <row r="721" spans="1:123" x14ac:dyDescent="0.3">
      <c r="A721" s="11">
        <f t="shared" si="861"/>
        <v>45273</v>
      </c>
      <c r="B721" s="8">
        <f t="shared" si="902"/>
        <v>476</v>
      </c>
      <c r="C721" s="8">
        <f t="shared" si="903"/>
        <v>62989.990000000005</v>
      </c>
      <c r="D721" s="8">
        <f t="shared" si="904"/>
        <v>0</v>
      </c>
      <c r="E721" s="8">
        <f t="shared" si="905"/>
        <v>380</v>
      </c>
      <c r="F721" s="8">
        <f t="shared" si="906"/>
        <v>437.41</v>
      </c>
      <c r="G721" s="8">
        <f t="shared" si="907"/>
        <v>0</v>
      </c>
      <c r="I721" s="11">
        <f t="shared" si="862"/>
        <v>45273</v>
      </c>
      <c r="J721" s="8">
        <f t="shared" si="908"/>
        <v>488</v>
      </c>
      <c r="K721" s="8">
        <f t="shared" si="908"/>
        <v>64678.090000000011</v>
      </c>
      <c r="L721" s="8">
        <f t="shared" si="908"/>
        <v>202.38</v>
      </c>
      <c r="M721" s="8">
        <f t="shared" si="908"/>
        <v>0</v>
      </c>
      <c r="N721" s="8">
        <f t="shared" si="908"/>
        <v>94.55</v>
      </c>
      <c r="O721" s="8">
        <f t="shared" si="908"/>
        <v>2</v>
      </c>
      <c r="Q721" s="11">
        <f t="shared" si="863"/>
        <v>45273</v>
      </c>
      <c r="R721" s="8">
        <f t="shared" si="909"/>
        <v>130</v>
      </c>
      <c r="S721" s="8">
        <f t="shared" si="909"/>
        <v>13129.439999999999</v>
      </c>
      <c r="T721" s="8">
        <f t="shared" si="909"/>
        <v>0</v>
      </c>
      <c r="U721" s="8">
        <f t="shared" si="909"/>
        <v>0</v>
      </c>
      <c r="V721" s="8">
        <f t="shared" si="909"/>
        <v>374.5</v>
      </c>
      <c r="W721" s="8">
        <f t="shared" si="909"/>
        <v>0</v>
      </c>
      <c r="Y721" s="11">
        <f t="shared" si="864"/>
        <v>45273</v>
      </c>
      <c r="Z721" s="8">
        <f t="shared" si="910"/>
        <v>623</v>
      </c>
      <c r="AA721" s="8">
        <f t="shared" si="910"/>
        <v>73933.790000000008</v>
      </c>
      <c r="AB721" s="8">
        <f t="shared" si="910"/>
        <v>441.77999999999992</v>
      </c>
      <c r="AC721" s="8">
        <f t="shared" si="910"/>
        <v>0</v>
      </c>
      <c r="AD721" s="8">
        <f t="shared" si="910"/>
        <v>201.95999999999998</v>
      </c>
      <c r="AE721" s="8">
        <f t="shared" si="910"/>
        <v>23</v>
      </c>
      <c r="AG721" s="11">
        <f t="shared" si="865"/>
        <v>45273</v>
      </c>
      <c r="AH721" s="8">
        <f t="shared" si="911"/>
        <v>657</v>
      </c>
      <c r="AI721" s="8">
        <f t="shared" si="911"/>
        <v>84540.34</v>
      </c>
      <c r="AJ721" s="8">
        <f t="shared" si="911"/>
        <v>606.12999999999988</v>
      </c>
      <c r="AK721" s="8">
        <f t="shared" si="911"/>
        <v>0</v>
      </c>
      <c r="AL721" s="8">
        <f t="shared" si="911"/>
        <v>-440.27</v>
      </c>
      <c r="AM721" s="8">
        <f t="shared" si="911"/>
        <v>0</v>
      </c>
      <c r="AO721" s="11">
        <f t="shared" si="866"/>
        <v>45273</v>
      </c>
      <c r="AP721" s="8">
        <f t="shared" si="912"/>
        <v>633</v>
      </c>
      <c r="AQ721" s="8">
        <f t="shared" si="912"/>
        <v>53924.530000000006</v>
      </c>
      <c r="AR721" s="8">
        <f t="shared" si="912"/>
        <v>0</v>
      </c>
      <c r="AS721" s="8">
        <f t="shared" si="912"/>
        <v>354</v>
      </c>
      <c r="AT721" s="8">
        <f t="shared" si="912"/>
        <v>-107.91</v>
      </c>
      <c r="AU721" s="8">
        <f t="shared" si="912"/>
        <v>43</v>
      </c>
      <c r="AW721" s="11">
        <f t="shared" si="867"/>
        <v>45273</v>
      </c>
      <c r="AX721" s="8">
        <f t="shared" si="913"/>
        <v>607</v>
      </c>
      <c r="AY721" s="8">
        <f t="shared" si="913"/>
        <v>78264.89</v>
      </c>
      <c r="AZ721" s="8">
        <f t="shared" si="913"/>
        <v>304.77999999999997</v>
      </c>
      <c r="BA721" s="8">
        <f t="shared" si="913"/>
        <v>0</v>
      </c>
      <c r="BB721" s="8">
        <f t="shared" si="913"/>
        <v>322.39999999999998</v>
      </c>
      <c r="BC721" s="8">
        <f t="shared" si="913"/>
        <v>9</v>
      </c>
      <c r="BE721" s="11">
        <f t="shared" si="868"/>
        <v>45273</v>
      </c>
      <c r="BF721" s="8">
        <f t="shared" si="914"/>
        <v>684</v>
      </c>
      <c r="BG721" s="8">
        <f t="shared" si="914"/>
        <v>89545.59</v>
      </c>
      <c r="BH721" s="8">
        <f t="shared" si="914"/>
        <v>482.15</v>
      </c>
      <c r="BI721" s="8">
        <f t="shared" si="914"/>
        <v>0</v>
      </c>
      <c r="BJ721" s="8">
        <f t="shared" si="914"/>
        <v>2142.86</v>
      </c>
      <c r="BK721" s="8">
        <f t="shared" si="914"/>
        <v>0</v>
      </c>
      <c r="BM721" s="11">
        <f t="shared" si="869"/>
        <v>45273</v>
      </c>
      <c r="BN721" s="8">
        <f t="shared" si="915"/>
        <v>306</v>
      </c>
      <c r="BO721" s="8">
        <f t="shared" si="915"/>
        <v>24996.91</v>
      </c>
      <c r="BP721" s="8">
        <f t="shared" si="915"/>
        <v>288</v>
      </c>
      <c r="BQ721" s="8">
        <f t="shared" si="915"/>
        <v>0</v>
      </c>
      <c r="BR721" s="8">
        <f t="shared" si="915"/>
        <v>320</v>
      </c>
      <c r="BS721" s="8">
        <f t="shared" si="915"/>
        <v>18</v>
      </c>
      <c r="BU721" s="11">
        <f t="shared" si="870"/>
        <v>45273</v>
      </c>
      <c r="BV721" s="8">
        <f t="shared" si="916"/>
        <v>532</v>
      </c>
      <c r="BW721" s="8">
        <f t="shared" si="916"/>
        <v>63279.850000000006</v>
      </c>
      <c r="BX721" s="8">
        <f t="shared" si="916"/>
        <v>758.37</v>
      </c>
      <c r="BY721" s="8">
        <f t="shared" si="916"/>
        <v>0</v>
      </c>
      <c r="BZ721" s="8">
        <f t="shared" si="916"/>
        <v>0</v>
      </c>
      <c r="CA721" s="8">
        <f t="shared" si="916"/>
        <v>18</v>
      </c>
      <c r="CC721" s="11">
        <f t="shared" si="871"/>
        <v>45273</v>
      </c>
      <c r="CD721" s="8">
        <f t="shared" si="917"/>
        <v>382</v>
      </c>
      <c r="CE721" s="8">
        <f t="shared" si="917"/>
        <v>42434.75</v>
      </c>
      <c r="CF721" s="8">
        <f t="shared" si="917"/>
        <v>928.18999999999994</v>
      </c>
      <c r="CG721" s="8">
        <f t="shared" si="917"/>
        <v>2713.51</v>
      </c>
      <c r="CH721" s="8">
        <f t="shared" si="917"/>
        <v>268</v>
      </c>
      <c r="CI721" s="8">
        <f t="shared" si="917"/>
        <v>15</v>
      </c>
      <c r="CK721" s="11">
        <f t="shared" si="872"/>
        <v>45273</v>
      </c>
      <c r="CL721" s="8">
        <f t="shared" si="918"/>
        <v>182</v>
      </c>
      <c r="CM721" s="8">
        <f t="shared" si="918"/>
        <v>9305.98</v>
      </c>
      <c r="CN721" s="8">
        <f t="shared" si="918"/>
        <v>0</v>
      </c>
      <c r="CO721" s="8">
        <f t="shared" si="918"/>
        <v>60</v>
      </c>
      <c r="CP721" s="8">
        <f t="shared" si="918"/>
        <v>140</v>
      </c>
      <c r="CQ721" s="8">
        <f t="shared" si="918"/>
        <v>1</v>
      </c>
      <c r="CS721" s="11">
        <f t="shared" si="873"/>
        <v>45273</v>
      </c>
      <c r="CT721" s="8">
        <f t="shared" si="919"/>
        <v>0</v>
      </c>
      <c r="CU721" s="8">
        <f t="shared" si="920"/>
        <v>0</v>
      </c>
      <c r="CV721" s="8">
        <f t="shared" si="921"/>
        <v>0</v>
      </c>
      <c r="CW721" s="8">
        <f t="shared" si="922"/>
        <v>0</v>
      </c>
      <c r="CX721" s="8">
        <f t="shared" si="923"/>
        <v>0</v>
      </c>
      <c r="CY721" s="8">
        <f t="shared" si="924"/>
        <v>0</v>
      </c>
      <c r="DA721" s="11">
        <f t="shared" si="874"/>
        <v>45273</v>
      </c>
      <c r="DB721" s="8">
        <f t="shared" si="925"/>
        <v>0</v>
      </c>
      <c r="DC721" s="8">
        <f t="shared" si="926"/>
        <v>0</v>
      </c>
      <c r="DD721" s="8">
        <f t="shared" si="927"/>
        <v>0</v>
      </c>
      <c r="DE721" s="8">
        <f t="shared" si="928"/>
        <v>0</v>
      </c>
      <c r="DF721" s="8">
        <f t="shared" si="929"/>
        <v>0</v>
      </c>
      <c r="DG721" s="8">
        <f t="shared" si="930"/>
        <v>0</v>
      </c>
      <c r="DI721" s="11">
        <f t="shared" si="875"/>
        <v>45273</v>
      </c>
      <c r="DJ721" s="8">
        <f t="shared" si="931"/>
        <v>0</v>
      </c>
      <c r="DK721" s="8">
        <f t="shared" si="932"/>
        <v>0</v>
      </c>
      <c r="DL721" s="8">
        <f t="shared" si="933"/>
        <v>0</v>
      </c>
      <c r="DM721" s="8">
        <f t="shared" si="934"/>
        <v>0</v>
      </c>
      <c r="DN721" s="8">
        <f t="shared" si="935"/>
        <v>0</v>
      </c>
      <c r="DO721" s="8">
        <f t="shared" si="936"/>
        <v>0</v>
      </c>
      <c r="DP721" s="56"/>
      <c r="DQ721" s="56"/>
      <c r="DR721" s="56"/>
      <c r="DS721" s="56"/>
    </row>
    <row r="722" spans="1:123" x14ac:dyDescent="0.3">
      <c r="A722" s="11">
        <f t="shared" si="861"/>
        <v>45274</v>
      </c>
      <c r="B722" s="8">
        <f t="shared" si="902"/>
        <v>530</v>
      </c>
      <c r="C722" s="8">
        <f t="shared" si="903"/>
        <v>70233.340000000011</v>
      </c>
      <c r="D722" s="8">
        <f t="shared" si="904"/>
        <v>0</v>
      </c>
      <c r="E722" s="8">
        <f t="shared" si="905"/>
        <v>560</v>
      </c>
      <c r="F722" s="8">
        <f t="shared" si="906"/>
        <v>439.41</v>
      </c>
      <c r="G722" s="8">
        <f t="shared" si="907"/>
        <v>0</v>
      </c>
      <c r="I722" s="11">
        <f t="shared" si="862"/>
        <v>45274</v>
      </c>
      <c r="J722" s="8">
        <f t="shared" si="908"/>
        <v>515</v>
      </c>
      <c r="K722" s="8">
        <f t="shared" si="908"/>
        <v>68483.210000000006</v>
      </c>
      <c r="L722" s="8">
        <f t="shared" si="908"/>
        <v>202.38</v>
      </c>
      <c r="M722" s="8">
        <f t="shared" si="908"/>
        <v>0</v>
      </c>
      <c r="N722" s="8">
        <f t="shared" si="908"/>
        <v>94.55</v>
      </c>
      <c r="O722" s="8">
        <f t="shared" si="908"/>
        <v>3</v>
      </c>
      <c r="Q722" s="11">
        <f t="shared" si="863"/>
        <v>45274</v>
      </c>
      <c r="R722" s="8">
        <f t="shared" si="909"/>
        <v>151</v>
      </c>
      <c r="S722" s="8">
        <f t="shared" si="909"/>
        <v>15393.089999999998</v>
      </c>
      <c r="T722" s="8">
        <f t="shared" si="909"/>
        <v>0</v>
      </c>
      <c r="U722" s="8">
        <f t="shared" si="909"/>
        <v>0</v>
      </c>
      <c r="V722" s="8">
        <f t="shared" si="909"/>
        <v>379</v>
      </c>
      <c r="W722" s="8">
        <f t="shared" si="909"/>
        <v>0</v>
      </c>
      <c r="Y722" s="11">
        <f t="shared" si="864"/>
        <v>45274</v>
      </c>
      <c r="Z722" s="8">
        <f t="shared" si="910"/>
        <v>677</v>
      </c>
      <c r="AA722" s="8">
        <f t="shared" si="910"/>
        <v>80759.8</v>
      </c>
      <c r="AB722" s="8">
        <f t="shared" si="910"/>
        <v>534.32999999999993</v>
      </c>
      <c r="AC722" s="8">
        <f t="shared" si="910"/>
        <v>0</v>
      </c>
      <c r="AD722" s="8">
        <f t="shared" si="910"/>
        <v>197.45999999999998</v>
      </c>
      <c r="AE722" s="8">
        <f t="shared" si="910"/>
        <v>23</v>
      </c>
      <c r="AG722" s="11">
        <f t="shared" si="865"/>
        <v>45274</v>
      </c>
      <c r="AH722" s="8">
        <f t="shared" si="911"/>
        <v>704</v>
      </c>
      <c r="AI722" s="8">
        <f t="shared" si="911"/>
        <v>90696.33</v>
      </c>
      <c r="AJ722" s="8">
        <f t="shared" si="911"/>
        <v>617.2399999999999</v>
      </c>
      <c r="AK722" s="8">
        <f t="shared" si="911"/>
        <v>0</v>
      </c>
      <c r="AL722" s="8">
        <f t="shared" si="911"/>
        <v>-440.27</v>
      </c>
      <c r="AM722" s="8">
        <f t="shared" si="911"/>
        <v>0</v>
      </c>
      <c r="AO722" s="11">
        <f t="shared" si="866"/>
        <v>45274</v>
      </c>
      <c r="AP722" s="8">
        <f t="shared" si="912"/>
        <v>700</v>
      </c>
      <c r="AQ722" s="8">
        <f t="shared" si="912"/>
        <v>59988.810000000005</v>
      </c>
      <c r="AR722" s="8">
        <f t="shared" si="912"/>
        <v>0</v>
      </c>
      <c r="AS722" s="8">
        <f t="shared" si="912"/>
        <v>358.5</v>
      </c>
      <c r="AT722" s="8">
        <f t="shared" si="912"/>
        <v>-102.41</v>
      </c>
      <c r="AU722" s="8">
        <f t="shared" si="912"/>
        <v>43</v>
      </c>
      <c r="AW722" s="11">
        <f t="shared" si="867"/>
        <v>45274</v>
      </c>
      <c r="AX722" s="8">
        <f t="shared" si="913"/>
        <v>664</v>
      </c>
      <c r="AY722" s="8">
        <f t="shared" si="913"/>
        <v>85181.18</v>
      </c>
      <c r="AZ722" s="8">
        <f t="shared" si="913"/>
        <v>317.70999999999998</v>
      </c>
      <c r="BA722" s="8">
        <f t="shared" si="913"/>
        <v>0</v>
      </c>
      <c r="BB722" s="8">
        <f t="shared" si="913"/>
        <v>327.34999999999997</v>
      </c>
      <c r="BC722" s="8">
        <f t="shared" si="913"/>
        <v>10</v>
      </c>
      <c r="BE722" s="11">
        <f t="shared" si="868"/>
        <v>45274</v>
      </c>
      <c r="BF722" s="8">
        <f t="shared" si="914"/>
        <v>744</v>
      </c>
      <c r="BG722" s="8">
        <f t="shared" si="914"/>
        <v>97345.91</v>
      </c>
      <c r="BH722" s="8">
        <f t="shared" si="914"/>
        <v>532.74</v>
      </c>
      <c r="BI722" s="8">
        <f t="shared" si="914"/>
        <v>0</v>
      </c>
      <c r="BJ722" s="8">
        <f t="shared" si="914"/>
        <v>1267.8600000000001</v>
      </c>
      <c r="BK722" s="8">
        <f t="shared" si="914"/>
        <v>0</v>
      </c>
      <c r="BM722" s="11">
        <f t="shared" si="869"/>
        <v>45274</v>
      </c>
      <c r="BN722" s="8">
        <f t="shared" si="915"/>
        <v>350</v>
      </c>
      <c r="BO722" s="8">
        <f t="shared" si="915"/>
        <v>28800.46</v>
      </c>
      <c r="BP722" s="8">
        <f t="shared" si="915"/>
        <v>301</v>
      </c>
      <c r="BQ722" s="8">
        <f t="shared" si="915"/>
        <v>0</v>
      </c>
      <c r="BR722" s="8">
        <f t="shared" si="915"/>
        <v>355</v>
      </c>
      <c r="BS722" s="8">
        <f t="shared" si="915"/>
        <v>19</v>
      </c>
      <c r="BU722" s="11">
        <f t="shared" si="870"/>
        <v>45274</v>
      </c>
      <c r="BV722" s="8">
        <f t="shared" si="916"/>
        <v>563</v>
      </c>
      <c r="BW722" s="8">
        <f t="shared" si="916"/>
        <v>67058.600000000006</v>
      </c>
      <c r="BX722" s="8">
        <f t="shared" si="916"/>
        <v>767.87</v>
      </c>
      <c r="BY722" s="8">
        <f t="shared" si="916"/>
        <v>0</v>
      </c>
      <c r="BZ722" s="8">
        <f t="shared" si="916"/>
        <v>0</v>
      </c>
      <c r="CA722" s="8">
        <f t="shared" si="916"/>
        <v>19</v>
      </c>
      <c r="CC722" s="11">
        <f t="shared" si="871"/>
        <v>45274</v>
      </c>
      <c r="CD722" s="8">
        <f t="shared" si="917"/>
        <v>417</v>
      </c>
      <c r="CE722" s="8">
        <f t="shared" si="917"/>
        <v>46047.18</v>
      </c>
      <c r="CF722" s="8">
        <f t="shared" si="917"/>
        <v>960.68999999999994</v>
      </c>
      <c r="CG722" s="8">
        <f t="shared" si="917"/>
        <v>3110.01</v>
      </c>
      <c r="CH722" s="8">
        <f t="shared" si="917"/>
        <v>268</v>
      </c>
      <c r="CI722" s="8">
        <f t="shared" si="917"/>
        <v>19</v>
      </c>
      <c r="CK722" s="11">
        <f t="shared" si="872"/>
        <v>45274</v>
      </c>
      <c r="CL722" s="8">
        <f t="shared" si="918"/>
        <v>194</v>
      </c>
      <c r="CM722" s="8">
        <f t="shared" si="918"/>
        <v>10163.24</v>
      </c>
      <c r="CN722" s="8">
        <f t="shared" si="918"/>
        <v>0</v>
      </c>
      <c r="CO722" s="8">
        <f t="shared" si="918"/>
        <v>62</v>
      </c>
      <c r="CP722" s="8">
        <f t="shared" si="918"/>
        <v>140</v>
      </c>
      <c r="CQ722" s="8">
        <f t="shared" si="918"/>
        <v>1</v>
      </c>
      <c r="CS722" s="11">
        <f t="shared" si="873"/>
        <v>45274</v>
      </c>
      <c r="CT722" s="8">
        <f t="shared" si="919"/>
        <v>0</v>
      </c>
      <c r="CU722" s="8">
        <f t="shared" si="920"/>
        <v>0</v>
      </c>
      <c r="CV722" s="8">
        <f t="shared" si="921"/>
        <v>0</v>
      </c>
      <c r="CW722" s="8">
        <f t="shared" si="922"/>
        <v>0</v>
      </c>
      <c r="CX722" s="8">
        <f t="shared" si="923"/>
        <v>0</v>
      </c>
      <c r="CY722" s="8">
        <f t="shared" si="924"/>
        <v>0</v>
      </c>
      <c r="DA722" s="11">
        <f t="shared" si="874"/>
        <v>45274</v>
      </c>
      <c r="DB722" s="8">
        <f t="shared" si="925"/>
        <v>0</v>
      </c>
      <c r="DC722" s="8">
        <f t="shared" si="926"/>
        <v>0</v>
      </c>
      <c r="DD722" s="8">
        <f t="shared" si="927"/>
        <v>0</v>
      </c>
      <c r="DE722" s="8">
        <f t="shared" si="928"/>
        <v>0</v>
      </c>
      <c r="DF722" s="8">
        <f t="shared" si="929"/>
        <v>0</v>
      </c>
      <c r="DG722" s="8">
        <f t="shared" si="930"/>
        <v>0</v>
      </c>
      <c r="DI722" s="11">
        <f t="shared" si="875"/>
        <v>45274</v>
      </c>
      <c r="DJ722" s="8">
        <f t="shared" si="931"/>
        <v>0</v>
      </c>
      <c r="DK722" s="8">
        <f t="shared" si="932"/>
        <v>0</v>
      </c>
      <c r="DL722" s="8">
        <f t="shared" si="933"/>
        <v>0</v>
      </c>
      <c r="DM722" s="8">
        <f t="shared" si="934"/>
        <v>0</v>
      </c>
      <c r="DN722" s="8">
        <f t="shared" si="935"/>
        <v>0</v>
      </c>
      <c r="DO722" s="8">
        <f t="shared" si="936"/>
        <v>0</v>
      </c>
      <c r="DP722" s="56"/>
      <c r="DQ722" s="56"/>
      <c r="DR722" s="56"/>
      <c r="DS722" s="56"/>
    </row>
    <row r="723" spans="1:123" x14ac:dyDescent="0.3">
      <c r="A723" s="11">
        <f t="shared" si="861"/>
        <v>45275</v>
      </c>
      <c r="B723" s="8">
        <f t="shared" si="902"/>
        <v>582</v>
      </c>
      <c r="C723" s="8">
        <f t="shared" si="903"/>
        <v>77355.010000000009</v>
      </c>
      <c r="D723" s="8">
        <f t="shared" si="904"/>
        <v>0</v>
      </c>
      <c r="E723" s="8">
        <f t="shared" si="905"/>
        <v>631</v>
      </c>
      <c r="F723" s="8">
        <f t="shared" si="906"/>
        <v>443.41</v>
      </c>
      <c r="G723" s="8">
        <f t="shared" si="907"/>
        <v>0</v>
      </c>
      <c r="I723" s="11">
        <f t="shared" si="862"/>
        <v>45275</v>
      </c>
      <c r="J723" s="8">
        <f t="shared" si="908"/>
        <v>535</v>
      </c>
      <c r="K723" s="8">
        <f t="shared" si="908"/>
        <v>71040.3</v>
      </c>
      <c r="L723" s="8">
        <f t="shared" si="908"/>
        <v>205.68</v>
      </c>
      <c r="M723" s="8">
        <f t="shared" si="908"/>
        <v>0</v>
      </c>
      <c r="N723" s="8">
        <f t="shared" si="908"/>
        <v>94.55</v>
      </c>
      <c r="O723" s="8">
        <f t="shared" si="908"/>
        <v>4</v>
      </c>
      <c r="Q723" s="11">
        <f t="shared" si="863"/>
        <v>45275</v>
      </c>
      <c r="R723" s="8">
        <f t="shared" si="909"/>
        <v>195</v>
      </c>
      <c r="S723" s="8">
        <f t="shared" si="909"/>
        <v>21265.149999999998</v>
      </c>
      <c r="T723" s="8">
        <f t="shared" si="909"/>
        <v>0</v>
      </c>
      <c r="U723" s="8">
        <f t="shared" si="909"/>
        <v>0</v>
      </c>
      <c r="V723" s="8">
        <f t="shared" si="909"/>
        <v>399</v>
      </c>
      <c r="W723" s="8">
        <f t="shared" si="909"/>
        <v>0</v>
      </c>
      <c r="Y723" s="11">
        <f t="shared" si="864"/>
        <v>45275</v>
      </c>
      <c r="Z723" s="8">
        <f t="shared" si="910"/>
        <v>751</v>
      </c>
      <c r="AA723" s="8">
        <f t="shared" si="910"/>
        <v>89427.37</v>
      </c>
      <c r="AB723" s="8">
        <f t="shared" si="910"/>
        <v>625.03</v>
      </c>
      <c r="AC723" s="8">
        <f t="shared" si="910"/>
        <v>0</v>
      </c>
      <c r="AD723" s="8">
        <f t="shared" si="910"/>
        <v>197.45999999999998</v>
      </c>
      <c r="AE723" s="8">
        <f t="shared" si="910"/>
        <v>24</v>
      </c>
      <c r="AG723" s="11">
        <f t="shared" si="865"/>
        <v>45275</v>
      </c>
      <c r="AH723" s="8">
        <f t="shared" si="911"/>
        <v>751</v>
      </c>
      <c r="AI723" s="8">
        <f t="shared" si="911"/>
        <v>96549.040000000008</v>
      </c>
      <c r="AJ723" s="8">
        <f t="shared" si="911"/>
        <v>631.11999999999989</v>
      </c>
      <c r="AK723" s="8">
        <f t="shared" si="911"/>
        <v>0</v>
      </c>
      <c r="AL723" s="8">
        <f t="shared" si="911"/>
        <v>-440.27</v>
      </c>
      <c r="AM723" s="8">
        <f t="shared" si="911"/>
        <v>1</v>
      </c>
      <c r="AO723" s="11">
        <f t="shared" si="866"/>
        <v>45275</v>
      </c>
      <c r="AP723" s="8">
        <f t="shared" si="912"/>
        <v>742</v>
      </c>
      <c r="AQ723" s="8">
        <f t="shared" si="912"/>
        <v>63434.69</v>
      </c>
      <c r="AR723" s="8">
        <f t="shared" si="912"/>
        <v>0</v>
      </c>
      <c r="AS723" s="8">
        <f t="shared" si="912"/>
        <v>384.09</v>
      </c>
      <c r="AT723" s="8">
        <f t="shared" si="912"/>
        <v>-102.41</v>
      </c>
      <c r="AU723" s="8">
        <f t="shared" si="912"/>
        <v>43</v>
      </c>
      <c r="AW723" s="11">
        <f t="shared" si="867"/>
        <v>45275</v>
      </c>
      <c r="AX723" s="8">
        <f t="shared" si="913"/>
        <v>703</v>
      </c>
      <c r="AY723" s="8">
        <f t="shared" si="913"/>
        <v>89789.349999999991</v>
      </c>
      <c r="AZ723" s="8">
        <f t="shared" si="913"/>
        <v>332.47999999999996</v>
      </c>
      <c r="BA723" s="8">
        <f t="shared" si="913"/>
        <v>0</v>
      </c>
      <c r="BB723" s="8">
        <f t="shared" si="913"/>
        <v>327.34999999999997</v>
      </c>
      <c r="BC723" s="8">
        <f t="shared" si="913"/>
        <v>11</v>
      </c>
      <c r="BE723" s="11">
        <f t="shared" si="868"/>
        <v>45275</v>
      </c>
      <c r="BF723" s="8">
        <f t="shared" si="914"/>
        <v>808</v>
      </c>
      <c r="BG723" s="8">
        <f t="shared" si="914"/>
        <v>106134.42</v>
      </c>
      <c r="BH723" s="8">
        <f t="shared" si="914"/>
        <v>597.72</v>
      </c>
      <c r="BI723" s="8">
        <f t="shared" si="914"/>
        <v>0</v>
      </c>
      <c r="BJ723" s="8">
        <f t="shared" si="914"/>
        <v>1417.8600000000001</v>
      </c>
      <c r="BK723" s="8">
        <f t="shared" si="914"/>
        <v>0</v>
      </c>
      <c r="BM723" s="11">
        <f t="shared" si="869"/>
        <v>45275</v>
      </c>
      <c r="BN723" s="8">
        <f t="shared" si="915"/>
        <v>399</v>
      </c>
      <c r="BO723" s="8">
        <f t="shared" si="915"/>
        <v>33371.050000000003</v>
      </c>
      <c r="BP723" s="8">
        <f t="shared" si="915"/>
        <v>373</v>
      </c>
      <c r="BQ723" s="8">
        <f t="shared" si="915"/>
        <v>0</v>
      </c>
      <c r="BR723" s="8">
        <f t="shared" si="915"/>
        <v>355</v>
      </c>
      <c r="BS723" s="8">
        <f t="shared" si="915"/>
        <v>20</v>
      </c>
      <c r="BU723" s="11">
        <f t="shared" si="870"/>
        <v>45275</v>
      </c>
      <c r="BV723" s="8">
        <f t="shared" si="916"/>
        <v>626</v>
      </c>
      <c r="BW723" s="8">
        <f t="shared" si="916"/>
        <v>76257.260000000009</v>
      </c>
      <c r="BX723" s="8">
        <f t="shared" si="916"/>
        <v>851.87</v>
      </c>
      <c r="BY723" s="8">
        <f t="shared" si="916"/>
        <v>0</v>
      </c>
      <c r="BZ723" s="8">
        <f t="shared" si="916"/>
        <v>0</v>
      </c>
      <c r="CA723" s="8">
        <f t="shared" si="916"/>
        <v>19</v>
      </c>
      <c r="CC723" s="11">
        <f t="shared" si="871"/>
        <v>45275</v>
      </c>
      <c r="CD723" s="8">
        <f t="shared" si="917"/>
        <v>460</v>
      </c>
      <c r="CE723" s="8">
        <f t="shared" si="917"/>
        <v>50977.26</v>
      </c>
      <c r="CF723" s="8">
        <f t="shared" si="917"/>
        <v>1029.69</v>
      </c>
      <c r="CG723" s="8">
        <f t="shared" si="917"/>
        <v>3555.7400000000002</v>
      </c>
      <c r="CH723" s="8">
        <f t="shared" si="917"/>
        <v>268</v>
      </c>
      <c r="CI723" s="8">
        <f t="shared" si="917"/>
        <v>20</v>
      </c>
      <c r="CK723" s="11">
        <f t="shared" si="872"/>
        <v>45275</v>
      </c>
      <c r="CL723" s="8">
        <f t="shared" si="918"/>
        <v>238</v>
      </c>
      <c r="CM723" s="8">
        <f t="shared" si="918"/>
        <v>14158.119999999999</v>
      </c>
      <c r="CN723" s="8">
        <f t="shared" si="918"/>
        <v>0</v>
      </c>
      <c r="CO723" s="8">
        <f t="shared" si="918"/>
        <v>62</v>
      </c>
      <c r="CP723" s="8">
        <f t="shared" si="918"/>
        <v>190</v>
      </c>
      <c r="CQ723" s="8">
        <f t="shared" si="918"/>
        <v>1</v>
      </c>
      <c r="CS723" s="11">
        <f t="shared" si="873"/>
        <v>45275</v>
      </c>
      <c r="CT723" s="8">
        <f t="shared" si="919"/>
        <v>0</v>
      </c>
      <c r="CU723" s="8">
        <f t="shared" si="920"/>
        <v>0</v>
      </c>
      <c r="CV723" s="8">
        <f t="shared" si="921"/>
        <v>0</v>
      </c>
      <c r="CW723" s="8">
        <f t="shared" si="922"/>
        <v>0</v>
      </c>
      <c r="CX723" s="8">
        <f t="shared" si="923"/>
        <v>0</v>
      </c>
      <c r="CY723" s="8">
        <f t="shared" si="924"/>
        <v>0</v>
      </c>
      <c r="DA723" s="11">
        <f t="shared" si="874"/>
        <v>45275</v>
      </c>
      <c r="DB723" s="8">
        <f t="shared" si="925"/>
        <v>0</v>
      </c>
      <c r="DC723" s="8">
        <f t="shared" si="926"/>
        <v>0</v>
      </c>
      <c r="DD723" s="8">
        <f t="shared" si="927"/>
        <v>0</v>
      </c>
      <c r="DE723" s="8">
        <f t="shared" si="928"/>
        <v>0</v>
      </c>
      <c r="DF723" s="8">
        <f t="shared" si="929"/>
        <v>0</v>
      </c>
      <c r="DG723" s="8">
        <f t="shared" si="930"/>
        <v>0</v>
      </c>
      <c r="DI723" s="11">
        <f t="shared" si="875"/>
        <v>45275</v>
      </c>
      <c r="DJ723" s="8">
        <f t="shared" si="931"/>
        <v>0</v>
      </c>
      <c r="DK723" s="8">
        <f t="shared" si="932"/>
        <v>0</v>
      </c>
      <c r="DL723" s="8">
        <f t="shared" si="933"/>
        <v>0</v>
      </c>
      <c r="DM723" s="8">
        <f t="shared" si="934"/>
        <v>0</v>
      </c>
      <c r="DN723" s="8">
        <f t="shared" si="935"/>
        <v>0</v>
      </c>
      <c r="DO723" s="8">
        <f t="shared" si="936"/>
        <v>0</v>
      </c>
      <c r="DP723" s="56"/>
      <c r="DQ723" s="56"/>
      <c r="DR723" s="56"/>
      <c r="DS723" s="56"/>
    </row>
    <row r="724" spans="1:123" x14ac:dyDescent="0.3">
      <c r="A724" s="11">
        <f t="shared" si="861"/>
        <v>45276</v>
      </c>
      <c r="B724" s="8">
        <f t="shared" si="902"/>
        <v>633</v>
      </c>
      <c r="C724" s="8">
        <f t="shared" si="903"/>
        <v>84072.810000000012</v>
      </c>
      <c r="D724" s="8">
        <f t="shared" si="904"/>
        <v>0</v>
      </c>
      <c r="E724" s="8">
        <f t="shared" si="905"/>
        <v>701</v>
      </c>
      <c r="F724" s="8">
        <f t="shared" si="906"/>
        <v>468.41</v>
      </c>
      <c r="G724" s="8">
        <f t="shared" si="907"/>
        <v>0</v>
      </c>
      <c r="I724" s="11">
        <f t="shared" si="862"/>
        <v>45276</v>
      </c>
      <c r="J724" s="8">
        <f t="shared" si="908"/>
        <v>553</v>
      </c>
      <c r="K724" s="8">
        <f t="shared" si="908"/>
        <v>73150.81</v>
      </c>
      <c r="L724" s="8">
        <f t="shared" si="908"/>
        <v>212.28</v>
      </c>
      <c r="M724" s="8">
        <f t="shared" si="908"/>
        <v>0</v>
      </c>
      <c r="N724" s="8">
        <f t="shared" si="908"/>
        <v>94.55</v>
      </c>
      <c r="O724" s="8">
        <f t="shared" si="908"/>
        <v>5</v>
      </c>
      <c r="Q724" s="11">
        <f t="shared" si="863"/>
        <v>45276</v>
      </c>
      <c r="R724" s="8">
        <f t="shared" si="909"/>
        <v>224</v>
      </c>
      <c r="S724" s="8">
        <f t="shared" si="909"/>
        <v>25583.78</v>
      </c>
      <c r="T724" s="8">
        <f t="shared" si="909"/>
        <v>0</v>
      </c>
      <c r="U724" s="8">
        <f t="shared" si="909"/>
        <v>0</v>
      </c>
      <c r="V724" s="8">
        <f t="shared" si="909"/>
        <v>436.5</v>
      </c>
      <c r="W724" s="8">
        <f t="shared" si="909"/>
        <v>0</v>
      </c>
      <c r="Y724" s="11">
        <f t="shared" si="864"/>
        <v>45276</v>
      </c>
      <c r="Z724" s="8">
        <f t="shared" si="910"/>
        <v>811</v>
      </c>
      <c r="AA724" s="8">
        <f t="shared" si="910"/>
        <v>96270.47</v>
      </c>
      <c r="AB724" s="8">
        <f t="shared" si="910"/>
        <v>671.31</v>
      </c>
      <c r="AC724" s="8">
        <f t="shared" si="910"/>
        <v>0</v>
      </c>
      <c r="AD724" s="8">
        <f t="shared" si="910"/>
        <v>197.45999999999998</v>
      </c>
      <c r="AE724" s="8">
        <f t="shared" si="910"/>
        <v>25</v>
      </c>
      <c r="AG724" s="11">
        <f t="shared" si="865"/>
        <v>45276</v>
      </c>
      <c r="AH724" s="8">
        <f t="shared" si="911"/>
        <v>778</v>
      </c>
      <c r="AI724" s="8">
        <f t="shared" si="911"/>
        <v>100173.06000000001</v>
      </c>
      <c r="AJ724" s="8">
        <f t="shared" si="911"/>
        <v>731.06</v>
      </c>
      <c r="AK724" s="8">
        <f t="shared" si="911"/>
        <v>0</v>
      </c>
      <c r="AL724" s="8">
        <f t="shared" si="911"/>
        <v>-253.20999999999998</v>
      </c>
      <c r="AM724" s="8">
        <f t="shared" si="911"/>
        <v>2</v>
      </c>
      <c r="AO724" s="11">
        <f t="shared" si="866"/>
        <v>45276</v>
      </c>
      <c r="AP724" s="8">
        <f t="shared" si="912"/>
        <v>796</v>
      </c>
      <c r="AQ724" s="8">
        <f t="shared" si="912"/>
        <v>67567.680000000008</v>
      </c>
      <c r="AR724" s="8">
        <f t="shared" si="912"/>
        <v>0</v>
      </c>
      <c r="AS724" s="8">
        <f t="shared" si="912"/>
        <v>388.09</v>
      </c>
      <c r="AT724" s="8">
        <f t="shared" si="912"/>
        <v>-102.41</v>
      </c>
      <c r="AU724" s="8">
        <f t="shared" si="912"/>
        <v>43</v>
      </c>
      <c r="AW724" s="11">
        <f t="shared" si="867"/>
        <v>45276</v>
      </c>
      <c r="AX724" s="8">
        <f t="shared" si="913"/>
        <v>741</v>
      </c>
      <c r="AY724" s="8">
        <f t="shared" si="913"/>
        <v>93979.989999999991</v>
      </c>
      <c r="AZ724" s="8">
        <f t="shared" si="913"/>
        <v>333.4</v>
      </c>
      <c r="BA724" s="8">
        <f t="shared" si="913"/>
        <v>0</v>
      </c>
      <c r="BB724" s="8">
        <f t="shared" si="913"/>
        <v>327.34999999999997</v>
      </c>
      <c r="BC724" s="8">
        <f t="shared" si="913"/>
        <v>12</v>
      </c>
      <c r="BE724" s="11">
        <f t="shared" si="868"/>
        <v>45276</v>
      </c>
      <c r="BF724" s="8">
        <f t="shared" si="914"/>
        <v>872</v>
      </c>
      <c r="BG724" s="8">
        <f t="shared" si="914"/>
        <v>115006.1</v>
      </c>
      <c r="BH724" s="8">
        <f t="shared" si="914"/>
        <v>613.96</v>
      </c>
      <c r="BI724" s="8">
        <f t="shared" si="914"/>
        <v>0</v>
      </c>
      <c r="BJ724" s="8">
        <f t="shared" si="914"/>
        <v>1572.8100000000002</v>
      </c>
      <c r="BK724" s="8">
        <f t="shared" si="914"/>
        <v>0</v>
      </c>
      <c r="BM724" s="11">
        <f t="shared" si="869"/>
        <v>45276</v>
      </c>
      <c r="BN724" s="8">
        <f t="shared" si="915"/>
        <v>441</v>
      </c>
      <c r="BO724" s="8">
        <f t="shared" si="915"/>
        <v>36754.75</v>
      </c>
      <c r="BP724" s="8">
        <f t="shared" si="915"/>
        <v>462</v>
      </c>
      <c r="BQ724" s="8">
        <f t="shared" si="915"/>
        <v>0</v>
      </c>
      <c r="BR724" s="8">
        <f t="shared" si="915"/>
        <v>390</v>
      </c>
      <c r="BS724" s="8">
        <f t="shared" si="915"/>
        <v>21</v>
      </c>
      <c r="BU724" s="11">
        <f t="shared" si="870"/>
        <v>45276</v>
      </c>
      <c r="BV724" s="8">
        <f t="shared" si="916"/>
        <v>653</v>
      </c>
      <c r="BW724" s="8">
        <f t="shared" si="916"/>
        <v>80079.140000000014</v>
      </c>
      <c r="BX724" s="8">
        <f t="shared" si="916"/>
        <v>907.37</v>
      </c>
      <c r="BY724" s="8">
        <f t="shared" si="916"/>
        <v>0</v>
      </c>
      <c r="BZ724" s="8">
        <f t="shared" si="916"/>
        <v>0</v>
      </c>
      <c r="CA724" s="8">
        <f t="shared" si="916"/>
        <v>19</v>
      </c>
      <c r="CC724" s="11">
        <f t="shared" si="871"/>
        <v>45276</v>
      </c>
      <c r="CD724" s="8">
        <f t="shared" si="917"/>
        <v>530</v>
      </c>
      <c r="CE724" s="8">
        <f t="shared" si="917"/>
        <v>58226.67</v>
      </c>
      <c r="CF724" s="8">
        <f t="shared" si="917"/>
        <v>1121.19</v>
      </c>
      <c r="CG724" s="8">
        <f t="shared" si="917"/>
        <v>4287.2300000000005</v>
      </c>
      <c r="CH724" s="8">
        <f t="shared" si="917"/>
        <v>278</v>
      </c>
      <c r="CI724" s="8">
        <f t="shared" si="917"/>
        <v>22</v>
      </c>
      <c r="CK724" s="11">
        <f t="shared" si="872"/>
        <v>45276</v>
      </c>
      <c r="CL724" s="8">
        <f t="shared" si="918"/>
        <v>250</v>
      </c>
      <c r="CM724" s="8">
        <f t="shared" si="918"/>
        <v>15278.64</v>
      </c>
      <c r="CN724" s="8">
        <f t="shared" si="918"/>
        <v>0</v>
      </c>
      <c r="CO724" s="8">
        <f t="shared" si="918"/>
        <v>62</v>
      </c>
      <c r="CP724" s="8">
        <f t="shared" si="918"/>
        <v>190</v>
      </c>
      <c r="CQ724" s="8">
        <f t="shared" si="918"/>
        <v>1</v>
      </c>
      <c r="CS724" s="11">
        <f t="shared" si="873"/>
        <v>45276</v>
      </c>
      <c r="CT724" s="8">
        <f t="shared" si="919"/>
        <v>0</v>
      </c>
      <c r="CU724" s="8">
        <f t="shared" si="920"/>
        <v>0</v>
      </c>
      <c r="CV724" s="8">
        <f t="shared" si="921"/>
        <v>0</v>
      </c>
      <c r="CW724" s="8">
        <f t="shared" si="922"/>
        <v>0</v>
      </c>
      <c r="CX724" s="8">
        <f t="shared" si="923"/>
        <v>0</v>
      </c>
      <c r="CY724" s="8">
        <f t="shared" si="924"/>
        <v>0</v>
      </c>
      <c r="DA724" s="11">
        <f t="shared" si="874"/>
        <v>45276</v>
      </c>
      <c r="DB724" s="8">
        <f t="shared" si="925"/>
        <v>0</v>
      </c>
      <c r="DC724" s="8">
        <f t="shared" si="926"/>
        <v>0</v>
      </c>
      <c r="DD724" s="8">
        <f t="shared" si="927"/>
        <v>0</v>
      </c>
      <c r="DE724" s="8">
        <f t="shared" si="928"/>
        <v>0</v>
      </c>
      <c r="DF724" s="8">
        <f t="shared" si="929"/>
        <v>0</v>
      </c>
      <c r="DG724" s="8">
        <f t="shared" si="930"/>
        <v>0</v>
      </c>
      <c r="DI724" s="11">
        <f t="shared" si="875"/>
        <v>45276</v>
      </c>
      <c r="DJ724" s="8">
        <f t="shared" si="931"/>
        <v>0</v>
      </c>
      <c r="DK724" s="8">
        <f t="shared" si="932"/>
        <v>0</v>
      </c>
      <c r="DL724" s="8">
        <f t="shared" si="933"/>
        <v>0</v>
      </c>
      <c r="DM724" s="8">
        <f t="shared" si="934"/>
        <v>0</v>
      </c>
      <c r="DN724" s="8">
        <f t="shared" si="935"/>
        <v>0</v>
      </c>
      <c r="DO724" s="8">
        <f t="shared" si="936"/>
        <v>0</v>
      </c>
      <c r="DP724" s="56"/>
      <c r="DQ724" s="56"/>
      <c r="DR724" s="56"/>
      <c r="DS724" s="56"/>
    </row>
    <row r="725" spans="1:123" x14ac:dyDescent="0.3">
      <c r="A725" s="11">
        <f t="shared" si="861"/>
        <v>45277</v>
      </c>
      <c r="B725" s="8">
        <f t="shared" si="902"/>
        <v>653</v>
      </c>
      <c r="C725" s="8">
        <f t="shared" si="903"/>
        <v>86507.23000000001</v>
      </c>
      <c r="D725" s="8">
        <f t="shared" si="904"/>
        <v>0</v>
      </c>
      <c r="E725" s="8">
        <f t="shared" si="905"/>
        <v>725</v>
      </c>
      <c r="F725" s="8">
        <f t="shared" si="906"/>
        <v>468.41</v>
      </c>
      <c r="G725" s="8">
        <f t="shared" si="907"/>
        <v>0</v>
      </c>
      <c r="I725" s="11">
        <f t="shared" si="862"/>
        <v>45277</v>
      </c>
      <c r="J725" s="8">
        <f t="shared" si="908"/>
        <v>573</v>
      </c>
      <c r="K725" s="8">
        <f t="shared" si="908"/>
        <v>75824.92</v>
      </c>
      <c r="L725" s="8">
        <f t="shared" si="908"/>
        <v>216.05</v>
      </c>
      <c r="M725" s="8">
        <f t="shared" si="908"/>
        <v>0</v>
      </c>
      <c r="N725" s="8">
        <f t="shared" si="908"/>
        <v>352.55</v>
      </c>
      <c r="O725" s="8">
        <f t="shared" si="908"/>
        <v>6</v>
      </c>
      <c r="Q725" s="11">
        <f t="shared" si="863"/>
        <v>45277</v>
      </c>
      <c r="R725" s="8">
        <f t="shared" si="909"/>
        <v>240</v>
      </c>
      <c r="S725" s="8">
        <f t="shared" si="909"/>
        <v>27375.649999999998</v>
      </c>
      <c r="T725" s="8">
        <f t="shared" si="909"/>
        <v>0</v>
      </c>
      <c r="U725" s="8">
        <f t="shared" si="909"/>
        <v>0</v>
      </c>
      <c r="V725" s="8">
        <f t="shared" si="909"/>
        <v>602.5</v>
      </c>
      <c r="W725" s="8">
        <f t="shared" si="909"/>
        <v>0</v>
      </c>
      <c r="Y725" s="11">
        <f t="shared" si="864"/>
        <v>45277</v>
      </c>
      <c r="Z725" s="8">
        <f t="shared" si="910"/>
        <v>842</v>
      </c>
      <c r="AA725" s="8">
        <f t="shared" si="910"/>
        <v>99711.45</v>
      </c>
      <c r="AB725" s="8">
        <f t="shared" si="910"/>
        <v>732.36999999999989</v>
      </c>
      <c r="AC725" s="8">
        <f t="shared" si="910"/>
        <v>0</v>
      </c>
      <c r="AD725" s="8">
        <f t="shared" si="910"/>
        <v>197.45999999999998</v>
      </c>
      <c r="AE725" s="8">
        <f t="shared" si="910"/>
        <v>25</v>
      </c>
      <c r="AG725" s="11">
        <f t="shared" si="865"/>
        <v>45277</v>
      </c>
      <c r="AH725" s="8">
        <f t="shared" si="911"/>
        <v>800</v>
      </c>
      <c r="AI725" s="8">
        <f t="shared" si="911"/>
        <v>103455.29000000001</v>
      </c>
      <c r="AJ725" s="8">
        <f t="shared" si="911"/>
        <v>731.06</v>
      </c>
      <c r="AK725" s="8">
        <f t="shared" si="911"/>
        <v>0</v>
      </c>
      <c r="AL725" s="8">
        <f t="shared" si="911"/>
        <v>-253.20999999999998</v>
      </c>
      <c r="AM725" s="8">
        <f t="shared" si="911"/>
        <v>3</v>
      </c>
      <c r="AO725" s="11">
        <f t="shared" si="866"/>
        <v>45277</v>
      </c>
      <c r="AP725" s="8">
        <f t="shared" si="912"/>
        <v>848</v>
      </c>
      <c r="AQ725" s="8">
        <f t="shared" si="912"/>
        <v>71580.69</v>
      </c>
      <c r="AR725" s="8">
        <f t="shared" si="912"/>
        <v>0</v>
      </c>
      <c r="AS725" s="8">
        <f t="shared" si="912"/>
        <v>399.09</v>
      </c>
      <c r="AT725" s="8">
        <f t="shared" si="912"/>
        <v>-102.41</v>
      </c>
      <c r="AU725" s="8">
        <f t="shared" si="912"/>
        <v>43</v>
      </c>
      <c r="AW725" s="11">
        <f t="shared" si="867"/>
        <v>45277</v>
      </c>
      <c r="AX725" s="8">
        <f t="shared" si="913"/>
        <v>780</v>
      </c>
      <c r="AY725" s="8">
        <f t="shared" si="913"/>
        <v>98590.299999999988</v>
      </c>
      <c r="AZ725" s="8">
        <f t="shared" si="913"/>
        <v>386.97999999999996</v>
      </c>
      <c r="BA725" s="8">
        <f t="shared" si="913"/>
        <v>0</v>
      </c>
      <c r="BB725" s="8">
        <f t="shared" si="913"/>
        <v>459.79999999999995</v>
      </c>
      <c r="BC725" s="8">
        <f t="shared" si="913"/>
        <v>13</v>
      </c>
      <c r="BE725" s="11">
        <f t="shared" si="868"/>
        <v>45277</v>
      </c>
      <c r="BF725" s="8">
        <f t="shared" si="914"/>
        <v>929</v>
      </c>
      <c r="BG725" s="8">
        <f t="shared" si="914"/>
        <v>122037.57</v>
      </c>
      <c r="BH725" s="8">
        <f t="shared" si="914"/>
        <v>680.32</v>
      </c>
      <c r="BI725" s="8">
        <f t="shared" si="914"/>
        <v>0</v>
      </c>
      <c r="BJ725" s="8">
        <f t="shared" si="914"/>
        <v>1572.8100000000002</v>
      </c>
      <c r="BK725" s="8">
        <f t="shared" si="914"/>
        <v>0</v>
      </c>
      <c r="BM725" s="11">
        <f t="shared" si="869"/>
        <v>45277</v>
      </c>
      <c r="BN725" s="8">
        <f t="shared" si="915"/>
        <v>473</v>
      </c>
      <c r="BO725" s="8">
        <f t="shared" si="915"/>
        <v>39207.11</v>
      </c>
      <c r="BP725" s="8">
        <f t="shared" si="915"/>
        <v>497</v>
      </c>
      <c r="BQ725" s="8">
        <f t="shared" si="915"/>
        <v>0</v>
      </c>
      <c r="BR725" s="8">
        <f t="shared" si="915"/>
        <v>390</v>
      </c>
      <c r="BS725" s="8">
        <f t="shared" si="915"/>
        <v>22</v>
      </c>
      <c r="BU725" s="11">
        <f t="shared" si="870"/>
        <v>45277</v>
      </c>
      <c r="BV725" s="8">
        <f t="shared" si="916"/>
        <v>675</v>
      </c>
      <c r="BW725" s="8">
        <f t="shared" si="916"/>
        <v>83249.270000000019</v>
      </c>
      <c r="BX725" s="8">
        <f t="shared" si="916"/>
        <v>955.37</v>
      </c>
      <c r="BY725" s="8">
        <f t="shared" si="916"/>
        <v>0</v>
      </c>
      <c r="BZ725" s="8">
        <f t="shared" si="916"/>
        <v>0</v>
      </c>
      <c r="CA725" s="8">
        <f t="shared" si="916"/>
        <v>19</v>
      </c>
      <c r="CC725" s="11">
        <f t="shared" si="871"/>
        <v>45277</v>
      </c>
      <c r="CD725" s="8">
        <f t="shared" si="917"/>
        <v>552</v>
      </c>
      <c r="CE725" s="8">
        <f t="shared" si="917"/>
        <v>60388.14</v>
      </c>
      <c r="CF725" s="8">
        <f t="shared" si="917"/>
        <v>1144.19</v>
      </c>
      <c r="CG725" s="8">
        <f t="shared" si="917"/>
        <v>4347.2300000000005</v>
      </c>
      <c r="CH725" s="8">
        <f t="shared" si="917"/>
        <v>278</v>
      </c>
      <c r="CI725" s="8">
        <f t="shared" si="917"/>
        <v>24</v>
      </c>
      <c r="CK725" s="11">
        <f t="shared" si="872"/>
        <v>45277</v>
      </c>
      <c r="CL725" s="8">
        <f t="shared" si="918"/>
        <v>256</v>
      </c>
      <c r="CM725" s="8">
        <f t="shared" si="918"/>
        <v>15796.96</v>
      </c>
      <c r="CN725" s="8">
        <f t="shared" si="918"/>
        <v>0</v>
      </c>
      <c r="CO725" s="8">
        <f t="shared" si="918"/>
        <v>64</v>
      </c>
      <c r="CP725" s="8">
        <f t="shared" si="918"/>
        <v>240</v>
      </c>
      <c r="CQ725" s="8">
        <f t="shared" si="918"/>
        <v>1</v>
      </c>
      <c r="CS725" s="11">
        <f t="shared" si="873"/>
        <v>45277</v>
      </c>
      <c r="CT725" s="8">
        <f t="shared" si="919"/>
        <v>0</v>
      </c>
      <c r="CU725" s="8">
        <f t="shared" si="920"/>
        <v>0</v>
      </c>
      <c r="CV725" s="8">
        <f t="shared" si="921"/>
        <v>0</v>
      </c>
      <c r="CW725" s="8">
        <f t="shared" si="922"/>
        <v>0</v>
      </c>
      <c r="CX725" s="8">
        <f t="shared" si="923"/>
        <v>0</v>
      </c>
      <c r="CY725" s="8">
        <f t="shared" si="924"/>
        <v>0</v>
      </c>
      <c r="DA725" s="11">
        <f t="shared" si="874"/>
        <v>45277</v>
      </c>
      <c r="DB725" s="8">
        <f t="shared" si="925"/>
        <v>0</v>
      </c>
      <c r="DC725" s="8">
        <f t="shared" si="926"/>
        <v>0</v>
      </c>
      <c r="DD725" s="8">
        <f t="shared" si="927"/>
        <v>0</v>
      </c>
      <c r="DE725" s="8">
        <f t="shared" si="928"/>
        <v>0</v>
      </c>
      <c r="DF725" s="8">
        <f t="shared" si="929"/>
        <v>0</v>
      </c>
      <c r="DG725" s="8">
        <f t="shared" si="930"/>
        <v>0</v>
      </c>
      <c r="DI725" s="11">
        <f t="shared" si="875"/>
        <v>45277</v>
      </c>
      <c r="DJ725" s="8">
        <f t="shared" si="931"/>
        <v>0</v>
      </c>
      <c r="DK725" s="8">
        <f t="shared" si="932"/>
        <v>0</v>
      </c>
      <c r="DL725" s="8">
        <f t="shared" si="933"/>
        <v>0</v>
      </c>
      <c r="DM725" s="8">
        <f t="shared" si="934"/>
        <v>0</v>
      </c>
      <c r="DN725" s="8">
        <f t="shared" si="935"/>
        <v>0</v>
      </c>
      <c r="DO725" s="8">
        <f t="shared" si="936"/>
        <v>0</v>
      </c>
      <c r="DP725" s="56"/>
      <c r="DQ725" s="56"/>
      <c r="DR725" s="56"/>
      <c r="DS725" s="56"/>
    </row>
    <row r="726" spans="1:123" x14ac:dyDescent="0.3">
      <c r="A726" s="11">
        <f t="shared" si="861"/>
        <v>45278</v>
      </c>
      <c r="B726" s="8">
        <f t="shared" si="902"/>
        <v>684</v>
      </c>
      <c r="C726" s="8">
        <f t="shared" si="903"/>
        <v>89938.720000000016</v>
      </c>
      <c r="D726" s="8">
        <f t="shared" si="904"/>
        <v>0</v>
      </c>
      <c r="E726" s="8">
        <f t="shared" si="905"/>
        <v>731</v>
      </c>
      <c r="F726" s="8">
        <f t="shared" si="906"/>
        <v>464.41</v>
      </c>
      <c r="G726" s="8">
        <f t="shared" si="907"/>
        <v>0</v>
      </c>
      <c r="I726" s="11">
        <f t="shared" si="862"/>
        <v>45278</v>
      </c>
      <c r="J726" s="8">
        <f t="shared" ref="J726:O739" si="937">J356+J725</f>
        <v>609</v>
      </c>
      <c r="K726" s="8">
        <f t="shared" si="937"/>
        <v>80454.69</v>
      </c>
      <c r="L726" s="8">
        <f t="shared" si="937"/>
        <v>282.79000000000002</v>
      </c>
      <c r="M726" s="8">
        <f t="shared" si="937"/>
        <v>0</v>
      </c>
      <c r="N726" s="8">
        <f t="shared" si="937"/>
        <v>367.40000000000003</v>
      </c>
      <c r="O726" s="8">
        <f t="shared" si="937"/>
        <v>7</v>
      </c>
      <c r="Q726" s="11">
        <f t="shared" si="863"/>
        <v>45278</v>
      </c>
      <c r="R726" s="8">
        <f t="shared" ref="R726:W739" si="938">R356+R725</f>
        <v>250</v>
      </c>
      <c r="S726" s="8">
        <f t="shared" si="938"/>
        <v>28404.649999999998</v>
      </c>
      <c r="T726" s="8">
        <f t="shared" si="938"/>
        <v>0</v>
      </c>
      <c r="U726" s="8">
        <f t="shared" si="938"/>
        <v>0</v>
      </c>
      <c r="V726" s="8">
        <f t="shared" si="938"/>
        <v>614.5</v>
      </c>
      <c r="W726" s="8">
        <f t="shared" si="938"/>
        <v>0</v>
      </c>
      <c r="Y726" s="11">
        <f t="shared" si="864"/>
        <v>45278</v>
      </c>
      <c r="Z726" s="8">
        <f t="shared" ref="Z726:AE739" si="939">Z356+Z725</f>
        <v>888</v>
      </c>
      <c r="AA726" s="8">
        <f t="shared" si="939"/>
        <v>105009.55</v>
      </c>
      <c r="AB726" s="8">
        <f t="shared" si="939"/>
        <v>746.24999999999989</v>
      </c>
      <c r="AC726" s="8">
        <f t="shared" si="939"/>
        <v>0</v>
      </c>
      <c r="AD726" s="8">
        <f t="shared" si="939"/>
        <v>2052.96</v>
      </c>
      <c r="AE726" s="8">
        <f t="shared" si="939"/>
        <v>25</v>
      </c>
      <c r="AG726" s="11">
        <f t="shared" si="865"/>
        <v>45278</v>
      </c>
      <c r="AH726" s="8">
        <f t="shared" ref="AH726:AM739" si="940">AH356+AH725</f>
        <v>826</v>
      </c>
      <c r="AI726" s="8">
        <f t="shared" si="940"/>
        <v>107391.14000000001</v>
      </c>
      <c r="AJ726" s="8">
        <f t="shared" si="940"/>
        <v>731.06</v>
      </c>
      <c r="AK726" s="8">
        <f t="shared" si="940"/>
        <v>0</v>
      </c>
      <c r="AL726" s="8">
        <f t="shared" si="940"/>
        <v>-253.20999999999998</v>
      </c>
      <c r="AM726" s="8">
        <f t="shared" si="940"/>
        <v>3</v>
      </c>
      <c r="AO726" s="11">
        <f t="shared" si="866"/>
        <v>45278</v>
      </c>
      <c r="AP726" s="8">
        <f t="shared" ref="AP726:AU739" si="941">AP356+AP725</f>
        <v>900</v>
      </c>
      <c r="AQ726" s="8">
        <f t="shared" si="941"/>
        <v>76173.97</v>
      </c>
      <c r="AR726" s="8">
        <f t="shared" si="941"/>
        <v>0</v>
      </c>
      <c r="AS726" s="8">
        <f t="shared" si="941"/>
        <v>416.09</v>
      </c>
      <c r="AT726" s="8">
        <f t="shared" si="941"/>
        <v>-62.41</v>
      </c>
      <c r="AU726" s="8">
        <f t="shared" si="941"/>
        <v>43</v>
      </c>
      <c r="AW726" s="11">
        <f t="shared" si="867"/>
        <v>45278</v>
      </c>
      <c r="AX726" s="8">
        <f t="shared" ref="AX726:BC739" si="942">AX356+AX725</f>
        <v>823</v>
      </c>
      <c r="AY726" s="8">
        <f t="shared" si="942"/>
        <v>103565.16999999998</v>
      </c>
      <c r="AZ726" s="8">
        <f t="shared" si="942"/>
        <v>386.97999999999996</v>
      </c>
      <c r="BA726" s="8">
        <f t="shared" si="942"/>
        <v>0</v>
      </c>
      <c r="BB726" s="8">
        <f t="shared" si="942"/>
        <v>459.79999999999995</v>
      </c>
      <c r="BC726" s="8">
        <f t="shared" si="942"/>
        <v>14</v>
      </c>
      <c r="BE726" s="11">
        <f t="shared" si="868"/>
        <v>45278</v>
      </c>
      <c r="BF726" s="8">
        <f t="shared" ref="BF726:BK739" si="943">BF356+BF725</f>
        <v>991</v>
      </c>
      <c r="BG726" s="8">
        <f t="shared" si="943"/>
        <v>130332.22</v>
      </c>
      <c r="BH726" s="8">
        <f t="shared" si="943"/>
        <v>717.92000000000007</v>
      </c>
      <c r="BI726" s="8">
        <f t="shared" si="943"/>
        <v>0</v>
      </c>
      <c r="BJ726" s="8">
        <f t="shared" si="943"/>
        <v>1572.8100000000002</v>
      </c>
      <c r="BK726" s="8">
        <f t="shared" si="943"/>
        <v>1</v>
      </c>
      <c r="BM726" s="11">
        <f t="shared" si="869"/>
        <v>45278</v>
      </c>
      <c r="BN726" s="8">
        <f t="shared" ref="BN726:BS739" si="944">BN356+BN725</f>
        <v>510</v>
      </c>
      <c r="BO726" s="8">
        <f t="shared" si="944"/>
        <v>42102.04</v>
      </c>
      <c r="BP726" s="8">
        <f t="shared" si="944"/>
        <v>514</v>
      </c>
      <c r="BQ726" s="8">
        <f t="shared" si="944"/>
        <v>0</v>
      </c>
      <c r="BR726" s="8">
        <f t="shared" si="944"/>
        <v>390</v>
      </c>
      <c r="BS726" s="8">
        <f t="shared" si="944"/>
        <v>24</v>
      </c>
      <c r="BU726" s="11">
        <f t="shared" si="870"/>
        <v>45278</v>
      </c>
      <c r="BV726" s="8">
        <f t="shared" ref="BV726:CA739" si="945">BV356+BV725</f>
        <v>705</v>
      </c>
      <c r="BW726" s="8">
        <f t="shared" si="945"/>
        <v>87225.030000000013</v>
      </c>
      <c r="BX726" s="8">
        <f t="shared" si="945"/>
        <v>972.37</v>
      </c>
      <c r="BY726" s="8">
        <f t="shared" si="945"/>
        <v>0</v>
      </c>
      <c r="BZ726" s="8">
        <f t="shared" si="945"/>
        <v>0</v>
      </c>
      <c r="CA726" s="8">
        <f t="shared" si="945"/>
        <v>27</v>
      </c>
      <c r="CC726" s="11">
        <f t="shared" si="871"/>
        <v>45278</v>
      </c>
      <c r="CD726" s="8">
        <f t="shared" ref="CD726:CI739" si="946">CD356+CD725</f>
        <v>589</v>
      </c>
      <c r="CE726" s="8">
        <f t="shared" si="946"/>
        <v>64085.14</v>
      </c>
      <c r="CF726" s="8">
        <f t="shared" si="946"/>
        <v>1182.19</v>
      </c>
      <c r="CG726" s="8">
        <f t="shared" si="946"/>
        <v>4387.2300000000005</v>
      </c>
      <c r="CH726" s="8">
        <f t="shared" si="946"/>
        <v>314</v>
      </c>
      <c r="CI726" s="8">
        <f t="shared" si="946"/>
        <v>26</v>
      </c>
      <c r="CK726" s="11">
        <f t="shared" si="872"/>
        <v>45278</v>
      </c>
      <c r="CL726" s="8">
        <f t="shared" ref="CL726:CQ739" si="947">CL356+CL725</f>
        <v>269</v>
      </c>
      <c r="CM726" s="8">
        <f t="shared" si="947"/>
        <v>16110.119999999999</v>
      </c>
      <c r="CN726" s="8">
        <f t="shared" si="947"/>
        <v>0</v>
      </c>
      <c r="CO726" s="8">
        <f t="shared" si="947"/>
        <v>64</v>
      </c>
      <c r="CP726" s="8">
        <f t="shared" si="947"/>
        <v>420</v>
      </c>
      <c r="CQ726" s="8">
        <f t="shared" si="947"/>
        <v>1</v>
      </c>
      <c r="CS726" s="11">
        <f t="shared" si="873"/>
        <v>45278</v>
      </c>
      <c r="CT726" s="8">
        <f t="shared" si="919"/>
        <v>0</v>
      </c>
      <c r="CU726" s="8">
        <f t="shared" si="920"/>
        <v>0</v>
      </c>
      <c r="CV726" s="8">
        <f t="shared" si="921"/>
        <v>0</v>
      </c>
      <c r="CW726" s="8">
        <f t="shared" si="922"/>
        <v>0</v>
      </c>
      <c r="CX726" s="8">
        <f t="shared" si="923"/>
        <v>0</v>
      </c>
      <c r="CY726" s="8">
        <f t="shared" si="924"/>
        <v>0</v>
      </c>
      <c r="DA726" s="11">
        <f t="shared" si="874"/>
        <v>45278</v>
      </c>
      <c r="DB726" s="8">
        <f t="shared" si="925"/>
        <v>0</v>
      </c>
      <c r="DC726" s="8">
        <f t="shared" si="926"/>
        <v>0</v>
      </c>
      <c r="DD726" s="8">
        <f t="shared" si="927"/>
        <v>0</v>
      </c>
      <c r="DE726" s="8">
        <f t="shared" si="928"/>
        <v>0</v>
      </c>
      <c r="DF726" s="8">
        <f t="shared" si="929"/>
        <v>0</v>
      </c>
      <c r="DG726" s="8">
        <f t="shared" si="930"/>
        <v>0</v>
      </c>
      <c r="DI726" s="11">
        <f t="shared" si="875"/>
        <v>45278</v>
      </c>
      <c r="DJ726" s="8">
        <f t="shared" si="931"/>
        <v>0</v>
      </c>
      <c r="DK726" s="8">
        <f t="shared" si="932"/>
        <v>0</v>
      </c>
      <c r="DL726" s="8">
        <f t="shared" si="933"/>
        <v>0</v>
      </c>
      <c r="DM726" s="8">
        <f t="shared" si="934"/>
        <v>0</v>
      </c>
      <c r="DN726" s="8">
        <f t="shared" si="935"/>
        <v>0</v>
      </c>
      <c r="DO726" s="8">
        <f t="shared" si="936"/>
        <v>0</v>
      </c>
      <c r="DP726" s="56"/>
      <c r="DQ726" s="56"/>
      <c r="DR726" s="56"/>
      <c r="DS726" s="56"/>
    </row>
    <row r="727" spans="1:123" x14ac:dyDescent="0.3">
      <c r="A727" s="11">
        <f t="shared" si="861"/>
        <v>45279</v>
      </c>
      <c r="B727" s="8">
        <f t="shared" si="902"/>
        <v>710</v>
      </c>
      <c r="C727" s="8">
        <f t="shared" si="903"/>
        <v>93131.190000000017</v>
      </c>
      <c r="D727" s="8">
        <f t="shared" si="904"/>
        <v>0</v>
      </c>
      <c r="E727" s="8">
        <f t="shared" si="905"/>
        <v>737</v>
      </c>
      <c r="F727" s="8">
        <f t="shared" si="906"/>
        <v>464.41</v>
      </c>
      <c r="G727" s="8">
        <f t="shared" si="907"/>
        <v>0</v>
      </c>
      <c r="I727" s="11">
        <f t="shared" si="862"/>
        <v>45279</v>
      </c>
      <c r="J727" s="8">
        <f t="shared" si="937"/>
        <v>652</v>
      </c>
      <c r="K727" s="8">
        <f t="shared" si="937"/>
        <v>85893.14</v>
      </c>
      <c r="L727" s="8">
        <f t="shared" si="937"/>
        <v>314.63</v>
      </c>
      <c r="M727" s="8">
        <f t="shared" si="937"/>
        <v>0</v>
      </c>
      <c r="N727" s="8">
        <f t="shared" si="937"/>
        <v>367.40000000000003</v>
      </c>
      <c r="O727" s="8">
        <f t="shared" si="937"/>
        <v>8</v>
      </c>
      <c r="Q727" s="11">
        <f t="shared" si="863"/>
        <v>45279</v>
      </c>
      <c r="R727" s="8">
        <f t="shared" si="938"/>
        <v>261</v>
      </c>
      <c r="S727" s="8">
        <f t="shared" si="938"/>
        <v>29643.649999999998</v>
      </c>
      <c r="T727" s="8">
        <f t="shared" si="938"/>
        <v>0</v>
      </c>
      <c r="U727" s="8">
        <f t="shared" si="938"/>
        <v>0</v>
      </c>
      <c r="V727" s="8">
        <f t="shared" si="938"/>
        <v>639.75</v>
      </c>
      <c r="W727" s="8">
        <f t="shared" si="938"/>
        <v>0</v>
      </c>
      <c r="Y727" s="11">
        <f t="shared" si="864"/>
        <v>45279</v>
      </c>
      <c r="Z727" s="8">
        <f t="shared" si="939"/>
        <v>950</v>
      </c>
      <c r="AA727" s="8">
        <f t="shared" si="939"/>
        <v>112610.09</v>
      </c>
      <c r="AB727" s="8">
        <f t="shared" si="939"/>
        <v>775.8599999999999</v>
      </c>
      <c r="AC727" s="8">
        <f t="shared" si="939"/>
        <v>0</v>
      </c>
      <c r="AD727" s="8">
        <f t="shared" si="939"/>
        <v>2057.91</v>
      </c>
      <c r="AE727" s="8">
        <f t="shared" si="939"/>
        <v>25</v>
      </c>
      <c r="AG727" s="11">
        <f t="shared" si="865"/>
        <v>45279</v>
      </c>
      <c r="AH727" s="8">
        <f t="shared" si="940"/>
        <v>855</v>
      </c>
      <c r="AI727" s="8">
        <f t="shared" si="940"/>
        <v>111614.37000000001</v>
      </c>
      <c r="AJ727" s="8">
        <f t="shared" si="940"/>
        <v>735.68999999999994</v>
      </c>
      <c r="AK727" s="8">
        <f t="shared" si="940"/>
        <v>0</v>
      </c>
      <c r="AL727" s="8">
        <f t="shared" si="940"/>
        <v>-253.20999999999998</v>
      </c>
      <c r="AM727" s="8">
        <f t="shared" si="940"/>
        <v>3</v>
      </c>
      <c r="AO727" s="11">
        <f t="shared" si="866"/>
        <v>45279</v>
      </c>
      <c r="AP727" s="8">
        <f t="shared" si="941"/>
        <v>959</v>
      </c>
      <c r="AQ727" s="8">
        <f t="shared" si="941"/>
        <v>81582.16</v>
      </c>
      <c r="AR727" s="8">
        <f t="shared" si="941"/>
        <v>0</v>
      </c>
      <c r="AS727" s="8">
        <f t="shared" si="941"/>
        <v>445.09</v>
      </c>
      <c r="AT727" s="8">
        <f t="shared" si="941"/>
        <v>-62.41</v>
      </c>
      <c r="AU727" s="8">
        <f t="shared" si="941"/>
        <v>46</v>
      </c>
      <c r="AW727" s="11">
        <f t="shared" si="867"/>
        <v>45279</v>
      </c>
      <c r="AX727" s="8">
        <f t="shared" si="942"/>
        <v>875</v>
      </c>
      <c r="AY727" s="8">
        <f t="shared" si="942"/>
        <v>109476.76999999999</v>
      </c>
      <c r="AZ727" s="8">
        <f t="shared" si="942"/>
        <v>393.43999999999994</v>
      </c>
      <c r="BA727" s="8">
        <f t="shared" si="942"/>
        <v>0</v>
      </c>
      <c r="BB727" s="8">
        <f t="shared" si="942"/>
        <v>548.94999999999993</v>
      </c>
      <c r="BC727" s="8">
        <f t="shared" si="942"/>
        <v>15</v>
      </c>
      <c r="BE727" s="11">
        <f t="shared" si="868"/>
        <v>45279</v>
      </c>
      <c r="BF727" s="8">
        <f t="shared" si="943"/>
        <v>1054</v>
      </c>
      <c r="BG727" s="8">
        <f t="shared" si="943"/>
        <v>138498.29999999999</v>
      </c>
      <c r="BH727" s="8">
        <f t="shared" si="943"/>
        <v>749.47</v>
      </c>
      <c r="BI727" s="8">
        <f t="shared" si="943"/>
        <v>0</v>
      </c>
      <c r="BJ727" s="8">
        <f t="shared" si="943"/>
        <v>1577.7600000000002</v>
      </c>
      <c r="BK727" s="8">
        <f t="shared" si="943"/>
        <v>2</v>
      </c>
      <c r="BM727" s="11">
        <f t="shared" si="869"/>
        <v>45279</v>
      </c>
      <c r="BN727" s="8">
        <f t="shared" si="944"/>
        <v>544</v>
      </c>
      <c r="BO727" s="8">
        <f t="shared" si="944"/>
        <v>44748.880000000005</v>
      </c>
      <c r="BP727" s="8">
        <f t="shared" si="944"/>
        <v>518</v>
      </c>
      <c r="BQ727" s="8">
        <f t="shared" si="944"/>
        <v>0</v>
      </c>
      <c r="BR727" s="8">
        <f t="shared" si="944"/>
        <v>425</v>
      </c>
      <c r="BS727" s="8">
        <f t="shared" si="944"/>
        <v>26</v>
      </c>
      <c r="BU727" s="11">
        <f t="shared" si="870"/>
        <v>45279</v>
      </c>
      <c r="BV727" s="8">
        <f t="shared" si="945"/>
        <v>739</v>
      </c>
      <c r="BW727" s="8">
        <f t="shared" si="945"/>
        <v>91095.830000000016</v>
      </c>
      <c r="BX727" s="8">
        <f t="shared" si="945"/>
        <v>1051.8699999999999</v>
      </c>
      <c r="BY727" s="8">
        <f t="shared" si="945"/>
        <v>0</v>
      </c>
      <c r="BZ727" s="8">
        <f t="shared" si="945"/>
        <v>0</v>
      </c>
      <c r="CA727" s="8">
        <f t="shared" si="945"/>
        <v>27</v>
      </c>
      <c r="CC727" s="11">
        <f t="shared" si="871"/>
        <v>45279</v>
      </c>
      <c r="CD727" s="8">
        <f t="shared" si="946"/>
        <v>627</v>
      </c>
      <c r="CE727" s="8">
        <f t="shared" si="946"/>
        <v>67927.38</v>
      </c>
      <c r="CF727" s="8">
        <f t="shared" si="946"/>
        <v>1226.19</v>
      </c>
      <c r="CG727" s="8">
        <f t="shared" si="946"/>
        <v>4774.9800000000005</v>
      </c>
      <c r="CH727" s="8">
        <f t="shared" si="946"/>
        <v>339</v>
      </c>
      <c r="CI727" s="8">
        <f t="shared" si="946"/>
        <v>29</v>
      </c>
      <c r="CK727" s="11">
        <f t="shared" si="872"/>
        <v>45279</v>
      </c>
      <c r="CL727" s="8">
        <f t="shared" si="947"/>
        <v>280</v>
      </c>
      <c r="CM727" s="8">
        <f t="shared" si="947"/>
        <v>16995.89</v>
      </c>
      <c r="CN727" s="8">
        <f t="shared" si="947"/>
        <v>0</v>
      </c>
      <c r="CO727" s="8">
        <f t="shared" si="947"/>
        <v>66</v>
      </c>
      <c r="CP727" s="8">
        <f t="shared" si="947"/>
        <v>445</v>
      </c>
      <c r="CQ727" s="8">
        <f t="shared" si="947"/>
        <v>1</v>
      </c>
      <c r="CS727" s="11">
        <f t="shared" si="873"/>
        <v>45279</v>
      </c>
      <c r="CT727" s="8">
        <f t="shared" si="919"/>
        <v>0</v>
      </c>
      <c r="CU727" s="8">
        <f t="shared" si="920"/>
        <v>0</v>
      </c>
      <c r="CV727" s="8">
        <f t="shared" si="921"/>
        <v>0</v>
      </c>
      <c r="CW727" s="8">
        <f t="shared" si="922"/>
        <v>0</v>
      </c>
      <c r="CX727" s="8">
        <f t="shared" si="923"/>
        <v>0</v>
      </c>
      <c r="CY727" s="8">
        <f t="shared" si="924"/>
        <v>0</v>
      </c>
      <c r="DA727" s="11">
        <f t="shared" si="874"/>
        <v>45279</v>
      </c>
      <c r="DB727" s="8">
        <f t="shared" si="925"/>
        <v>0</v>
      </c>
      <c r="DC727" s="8">
        <f t="shared" si="926"/>
        <v>0</v>
      </c>
      <c r="DD727" s="8">
        <f t="shared" si="927"/>
        <v>0</v>
      </c>
      <c r="DE727" s="8">
        <f t="shared" si="928"/>
        <v>0</v>
      </c>
      <c r="DF727" s="8">
        <f t="shared" si="929"/>
        <v>0</v>
      </c>
      <c r="DG727" s="8">
        <f t="shared" si="930"/>
        <v>0</v>
      </c>
      <c r="DI727" s="11">
        <f t="shared" si="875"/>
        <v>45279</v>
      </c>
      <c r="DJ727" s="8">
        <f t="shared" si="931"/>
        <v>0</v>
      </c>
      <c r="DK727" s="8">
        <f t="shared" si="932"/>
        <v>0</v>
      </c>
      <c r="DL727" s="8">
        <f t="shared" si="933"/>
        <v>0</v>
      </c>
      <c r="DM727" s="8">
        <f t="shared" si="934"/>
        <v>0</v>
      </c>
      <c r="DN727" s="8">
        <f t="shared" si="935"/>
        <v>0</v>
      </c>
      <c r="DO727" s="8">
        <f t="shared" si="936"/>
        <v>0</v>
      </c>
      <c r="DP727" s="56"/>
      <c r="DQ727" s="56"/>
      <c r="DR727" s="56"/>
      <c r="DS727" s="56"/>
    </row>
    <row r="728" spans="1:123" x14ac:dyDescent="0.3">
      <c r="A728" s="11">
        <f t="shared" si="861"/>
        <v>45280</v>
      </c>
      <c r="B728" s="8">
        <f t="shared" si="902"/>
        <v>740</v>
      </c>
      <c r="C728" s="8">
        <f t="shared" si="903"/>
        <v>96804.99000000002</v>
      </c>
      <c r="D728" s="8">
        <f t="shared" si="904"/>
        <v>0</v>
      </c>
      <c r="E728" s="8">
        <f t="shared" si="905"/>
        <v>737</v>
      </c>
      <c r="F728" s="8">
        <f t="shared" si="906"/>
        <v>464.41</v>
      </c>
      <c r="G728" s="8">
        <f t="shared" si="907"/>
        <v>0</v>
      </c>
      <c r="I728" s="11">
        <f t="shared" si="862"/>
        <v>45280</v>
      </c>
      <c r="J728" s="8">
        <f t="shared" si="937"/>
        <v>681</v>
      </c>
      <c r="K728" s="8">
        <f t="shared" si="937"/>
        <v>89601.4</v>
      </c>
      <c r="L728" s="8">
        <f t="shared" si="937"/>
        <v>324.07</v>
      </c>
      <c r="M728" s="8">
        <f t="shared" si="937"/>
        <v>0</v>
      </c>
      <c r="N728" s="8">
        <f t="shared" si="937"/>
        <v>367.40000000000003</v>
      </c>
      <c r="O728" s="8">
        <f t="shared" si="937"/>
        <v>9</v>
      </c>
      <c r="Q728" s="11">
        <f t="shared" si="863"/>
        <v>45280</v>
      </c>
      <c r="R728" s="8">
        <f t="shared" si="938"/>
        <v>274</v>
      </c>
      <c r="S728" s="8">
        <f t="shared" si="938"/>
        <v>31047.499999999996</v>
      </c>
      <c r="T728" s="8">
        <f t="shared" si="938"/>
        <v>0</v>
      </c>
      <c r="U728" s="8">
        <f t="shared" si="938"/>
        <v>0</v>
      </c>
      <c r="V728" s="8">
        <f t="shared" si="938"/>
        <v>731.25</v>
      </c>
      <c r="W728" s="8">
        <f t="shared" si="938"/>
        <v>0</v>
      </c>
      <c r="Y728" s="11">
        <f t="shared" si="864"/>
        <v>45280</v>
      </c>
      <c r="Z728" s="8">
        <f t="shared" si="939"/>
        <v>1029</v>
      </c>
      <c r="AA728" s="8">
        <f t="shared" si="939"/>
        <v>123898.62</v>
      </c>
      <c r="AB728" s="8">
        <f t="shared" si="939"/>
        <v>948.01999999999987</v>
      </c>
      <c r="AC728" s="8">
        <f t="shared" si="939"/>
        <v>0</v>
      </c>
      <c r="AD728" s="8">
        <f t="shared" si="939"/>
        <v>2192.5099999999998</v>
      </c>
      <c r="AE728" s="8">
        <f t="shared" si="939"/>
        <v>25</v>
      </c>
      <c r="AG728" s="11">
        <f t="shared" si="865"/>
        <v>45280</v>
      </c>
      <c r="AH728" s="8">
        <f t="shared" si="940"/>
        <v>906</v>
      </c>
      <c r="AI728" s="8">
        <f t="shared" si="940"/>
        <v>118734.90000000001</v>
      </c>
      <c r="AJ728" s="8">
        <f t="shared" si="940"/>
        <v>744.02</v>
      </c>
      <c r="AK728" s="8">
        <f t="shared" si="940"/>
        <v>0</v>
      </c>
      <c r="AL728" s="8">
        <f t="shared" si="940"/>
        <v>-103.20999999999998</v>
      </c>
      <c r="AM728" s="8">
        <f t="shared" si="940"/>
        <v>3</v>
      </c>
      <c r="AO728" s="11">
        <f t="shared" si="866"/>
        <v>45280</v>
      </c>
      <c r="AP728" s="8">
        <f t="shared" si="941"/>
        <v>1011</v>
      </c>
      <c r="AQ728" s="8">
        <f t="shared" si="941"/>
        <v>86335.92</v>
      </c>
      <c r="AR728" s="8">
        <f t="shared" si="941"/>
        <v>0</v>
      </c>
      <c r="AS728" s="8">
        <f t="shared" si="941"/>
        <v>452.09</v>
      </c>
      <c r="AT728" s="8">
        <f t="shared" si="941"/>
        <v>-62.41</v>
      </c>
      <c r="AU728" s="8">
        <f t="shared" si="941"/>
        <v>47</v>
      </c>
      <c r="AW728" s="11">
        <f t="shared" si="867"/>
        <v>45280</v>
      </c>
      <c r="AX728" s="8">
        <f t="shared" si="942"/>
        <v>923</v>
      </c>
      <c r="AY728" s="8">
        <f t="shared" si="942"/>
        <v>114798.30999999998</v>
      </c>
      <c r="AZ728" s="8">
        <f t="shared" si="942"/>
        <v>433.15999999999997</v>
      </c>
      <c r="BA728" s="8">
        <f t="shared" si="942"/>
        <v>0</v>
      </c>
      <c r="BB728" s="8">
        <f t="shared" si="942"/>
        <v>707.25</v>
      </c>
      <c r="BC728" s="8">
        <f t="shared" si="942"/>
        <v>16</v>
      </c>
      <c r="BE728" s="11">
        <f t="shared" si="868"/>
        <v>45280</v>
      </c>
      <c r="BF728" s="8">
        <f t="shared" si="943"/>
        <v>1117</v>
      </c>
      <c r="BG728" s="8">
        <f t="shared" si="943"/>
        <v>146593.59</v>
      </c>
      <c r="BH728" s="8">
        <f t="shared" si="943"/>
        <v>785.67000000000007</v>
      </c>
      <c r="BI728" s="8">
        <f t="shared" si="943"/>
        <v>0</v>
      </c>
      <c r="BJ728" s="8">
        <f t="shared" si="943"/>
        <v>2683.5</v>
      </c>
      <c r="BK728" s="8">
        <f t="shared" si="943"/>
        <v>3</v>
      </c>
      <c r="BM728" s="11">
        <f t="shared" si="869"/>
        <v>45280</v>
      </c>
      <c r="BN728" s="8">
        <f t="shared" si="944"/>
        <v>567</v>
      </c>
      <c r="BO728" s="8">
        <f t="shared" si="944"/>
        <v>46481.350000000006</v>
      </c>
      <c r="BP728" s="8">
        <f t="shared" si="944"/>
        <v>518</v>
      </c>
      <c r="BQ728" s="8">
        <f t="shared" si="944"/>
        <v>0</v>
      </c>
      <c r="BR728" s="8">
        <f t="shared" si="944"/>
        <v>530</v>
      </c>
      <c r="BS728" s="8">
        <f t="shared" si="944"/>
        <v>28</v>
      </c>
      <c r="BU728" s="11">
        <f t="shared" si="870"/>
        <v>45280</v>
      </c>
      <c r="BV728" s="8">
        <f t="shared" si="945"/>
        <v>770</v>
      </c>
      <c r="BW728" s="8">
        <f t="shared" si="945"/>
        <v>94586.280000000013</v>
      </c>
      <c r="BX728" s="8">
        <f t="shared" si="945"/>
        <v>1076.8699999999999</v>
      </c>
      <c r="BY728" s="8">
        <f t="shared" si="945"/>
        <v>0</v>
      </c>
      <c r="BZ728" s="8">
        <f t="shared" si="945"/>
        <v>0</v>
      </c>
      <c r="CA728" s="8">
        <f t="shared" si="945"/>
        <v>29</v>
      </c>
      <c r="CC728" s="11">
        <f t="shared" si="871"/>
        <v>45280</v>
      </c>
      <c r="CD728" s="8">
        <f t="shared" si="946"/>
        <v>666</v>
      </c>
      <c r="CE728" s="8">
        <f t="shared" si="946"/>
        <v>71928.94</v>
      </c>
      <c r="CF728" s="8">
        <f t="shared" si="946"/>
        <v>1291.19</v>
      </c>
      <c r="CG728" s="8">
        <f t="shared" si="946"/>
        <v>5109.4400000000005</v>
      </c>
      <c r="CH728" s="8">
        <f t="shared" si="946"/>
        <v>339</v>
      </c>
      <c r="CI728" s="8">
        <f t="shared" si="946"/>
        <v>38</v>
      </c>
      <c r="CK728" s="11">
        <f t="shared" si="872"/>
        <v>45280</v>
      </c>
      <c r="CL728" s="8">
        <f t="shared" si="947"/>
        <v>287</v>
      </c>
      <c r="CM728" s="8">
        <f t="shared" si="947"/>
        <v>17545.439999999999</v>
      </c>
      <c r="CN728" s="8">
        <f t="shared" si="947"/>
        <v>0</v>
      </c>
      <c r="CO728" s="8">
        <f t="shared" si="947"/>
        <v>131.5</v>
      </c>
      <c r="CP728" s="8">
        <f t="shared" si="947"/>
        <v>445</v>
      </c>
      <c r="CQ728" s="8">
        <f t="shared" si="947"/>
        <v>1</v>
      </c>
      <c r="CS728" s="11">
        <f t="shared" si="873"/>
        <v>45280</v>
      </c>
      <c r="CT728" s="8">
        <f t="shared" si="919"/>
        <v>0</v>
      </c>
      <c r="CU728" s="8">
        <f t="shared" si="920"/>
        <v>0</v>
      </c>
      <c r="CV728" s="8">
        <f t="shared" si="921"/>
        <v>0</v>
      </c>
      <c r="CW728" s="8">
        <f t="shared" si="922"/>
        <v>0</v>
      </c>
      <c r="CX728" s="8">
        <f t="shared" si="923"/>
        <v>0</v>
      </c>
      <c r="CY728" s="8">
        <f t="shared" si="924"/>
        <v>0</v>
      </c>
      <c r="DA728" s="11">
        <f t="shared" si="874"/>
        <v>45280</v>
      </c>
      <c r="DB728" s="8">
        <f t="shared" si="925"/>
        <v>0</v>
      </c>
      <c r="DC728" s="8">
        <f t="shared" si="926"/>
        <v>0</v>
      </c>
      <c r="DD728" s="8">
        <f t="shared" si="927"/>
        <v>0</v>
      </c>
      <c r="DE728" s="8">
        <f t="shared" si="928"/>
        <v>0</v>
      </c>
      <c r="DF728" s="8">
        <f t="shared" si="929"/>
        <v>0</v>
      </c>
      <c r="DG728" s="8">
        <f t="shared" si="930"/>
        <v>0</v>
      </c>
      <c r="DI728" s="11">
        <f t="shared" si="875"/>
        <v>45280</v>
      </c>
      <c r="DJ728" s="8">
        <f t="shared" si="931"/>
        <v>0</v>
      </c>
      <c r="DK728" s="8">
        <f t="shared" si="932"/>
        <v>0</v>
      </c>
      <c r="DL728" s="8">
        <f t="shared" si="933"/>
        <v>0</v>
      </c>
      <c r="DM728" s="8">
        <f t="shared" si="934"/>
        <v>0</v>
      </c>
      <c r="DN728" s="8">
        <f t="shared" si="935"/>
        <v>0</v>
      </c>
      <c r="DO728" s="8">
        <f t="shared" si="936"/>
        <v>0</v>
      </c>
      <c r="DP728" s="56"/>
      <c r="DQ728" s="56"/>
      <c r="DR728" s="56"/>
      <c r="DS728" s="56"/>
    </row>
    <row r="729" spans="1:123" x14ac:dyDescent="0.3">
      <c r="A729" s="11">
        <f t="shared" si="861"/>
        <v>45281</v>
      </c>
      <c r="B729" s="8">
        <f t="shared" si="902"/>
        <v>777</v>
      </c>
      <c r="C729" s="8">
        <f t="shared" si="903"/>
        <v>101481.92000000001</v>
      </c>
      <c r="D729" s="8">
        <f t="shared" si="904"/>
        <v>0</v>
      </c>
      <c r="E729" s="8">
        <f t="shared" si="905"/>
        <v>769</v>
      </c>
      <c r="F729" s="8">
        <f t="shared" si="906"/>
        <v>464.41</v>
      </c>
      <c r="G729" s="8">
        <f t="shared" si="907"/>
        <v>0</v>
      </c>
      <c r="I729" s="11">
        <f t="shared" si="862"/>
        <v>45281</v>
      </c>
      <c r="J729" s="8">
        <f t="shared" si="937"/>
        <v>704</v>
      </c>
      <c r="K729" s="8">
        <f t="shared" si="937"/>
        <v>92202.939999999988</v>
      </c>
      <c r="L729" s="8">
        <f t="shared" si="937"/>
        <v>336.33</v>
      </c>
      <c r="M729" s="8">
        <f t="shared" si="937"/>
        <v>0</v>
      </c>
      <c r="N729" s="8">
        <f t="shared" si="937"/>
        <v>367.40000000000003</v>
      </c>
      <c r="O729" s="8">
        <f t="shared" si="937"/>
        <v>10</v>
      </c>
      <c r="Q729" s="11">
        <f t="shared" si="863"/>
        <v>45281</v>
      </c>
      <c r="R729" s="8">
        <f t="shared" si="938"/>
        <v>279</v>
      </c>
      <c r="S729" s="8">
        <f t="shared" si="938"/>
        <v>31607.499999999996</v>
      </c>
      <c r="T729" s="8">
        <f t="shared" si="938"/>
        <v>0</v>
      </c>
      <c r="U729" s="8">
        <f t="shared" si="938"/>
        <v>0</v>
      </c>
      <c r="V729" s="8">
        <f t="shared" si="938"/>
        <v>785.5</v>
      </c>
      <c r="W729" s="8">
        <f t="shared" si="938"/>
        <v>0</v>
      </c>
      <c r="Y729" s="11">
        <f t="shared" si="864"/>
        <v>45281</v>
      </c>
      <c r="Z729" s="8">
        <f t="shared" si="939"/>
        <v>1107</v>
      </c>
      <c r="AA729" s="8">
        <f t="shared" si="939"/>
        <v>133941.37</v>
      </c>
      <c r="AB729" s="8">
        <f t="shared" si="939"/>
        <v>1126.6599999999999</v>
      </c>
      <c r="AC729" s="8">
        <f t="shared" si="939"/>
        <v>0</v>
      </c>
      <c r="AD729" s="8">
        <f t="shared" si="939"/>
        <v>2192.5099999999998</v>
      </c>
      <c r="AE729" s="8">
        <f t="shared" si="939"/>
        <v>25</v>
      </c>
      <c r="AG729" s="11">
        <f t="shared" si="865"/>
        <v>45281</v>
      </c>
      <c r="AH729" s="8">
        <f t="shared" si="940"/>
        <v>953</v>
      </c>
      <c r="AI729" s="8">
        <f t="shared" si="940"/>
        <v>124761.97</v>
      </c>
      <c r="AJ729" s="8">
        <f t="shared" si="940"/>
        <v>844.89</v>
      </c>
      <c r="AK729" s="8">
        <f t="shared" si="940"/>
        <v>0</v>
      </c>
      <c r="AL729" s="8">
        <f t="shared" si="940"/>
        <v>-103.20999999999998</v>
      </c>
      <c r="AM729" s="8">
        <f t="shared" si="940"/>
        <v>3</v>
      </c>
      <c r="AO729" s="11">
        <f t="shared" si="866"/>
        <v>45281</v>
      </c>
      <c r="AP729" s="8">
        <f t="shared" si="941"/>
        <v>1066</v>
      </c>
      <c r="AQ729" s="8">
        <f t="shared" si="941"/>
        <v>91562.16</v>
      </c>
      <c r="AR729" s="8">
        <f t="shared" si="941"/>
        <v>0</v>
      </c>
      <c r="AS729" s="8">
        <f t="shared" si="941"/>
        <v>465.09</v>
      </c>
      <c r="AT729" s="8">
        <f t="shared" si="941"/>
        <v>-62.41</v>
      </c>
      <c r="AU729" s="8">
        <f t="shared" si="941"/>
        <v>52</v>
      </c>
      <c r="AW729" s="11">
        <f t="shared" si="867"/>
        <v>45281</v>
      </c>
      <c r="AX729" s="8">
        <f t="shared" si="942"/>
        <v>994</v>
      </c>
      <c r="AY729" s="8">
        <f t="shared" si="942"/>
        <v>123467.22999999998</v>
      </c>
      <c r="AZ729" s="8">
        <f t="shared" si="942"/>
        <v>457.16999999999996</v>
      </c>
      <c r="BA729" s="8">
        <f t="shared" si="942"/>
        <v>0</v>
      </c>
      <c r="BB729" s="8">
        <f t="shared" si="942"/>
        <v>795.55</v>
      </c>
      <c r="BC729" s="8">
        <f t="shared" si="942"/>
        <v>16</v>
      </c>
      <c r="BE729" s="11">
        <f t="shared" si="868"/>
        <v>45281</v>
      </c>
      <c r="BF729" s="8">
        <f t="shared" si="943"/>
        <v>1179</v>
      </c>
      <c r="BG729" s="8">
        <f t="shared" si="943"/>
        <v>155062.91</v>
      </c>
      <c r="BH729" s="8">
        <f t="shared" si="943"/>
        <v>804.24000000000012</v>
      </c>
      <c r="BI729" s="8">
        <f t="shared" si="943"/>
        <v>0</v>
      </c>
      <c r="BJ729" s="8">
        <f t="shared" si="943"/>
        <v>2843.4</v>
      </c>
      <c r="BK729" s="8">
        <f t="shared" si="943"/>
        <v>3</v>
      </c>
      <c r="BM729" s="11">
        <f t="shared" si="869"/>
        <v>45281</v>
      </c>
      <c r="BN729" s="8">
        <f t="shared" si="944"/>
        <v>596</v>
      </c>
      <c r="BO729" s="8">
        <f t="shared" si="944"/>
        <v>48752.680000000008</v>
      </c>
      <c r="BP729" s="8">
        <f t="shared" si="944"/>
        <v>532</v>
      </c>
      <c r="BQ729" s="8">
        <f t="shared" si="944"/>
        <v>0</v>
      </c>
      <c r="BR729" s="8">
        <f t="shared" si="944"/>
        <v>530</v>
      </c>
      <c r="BS729" s="8">
        <f t="shared" si="944"/>
        <v>29</v>
      </c>
      <c r="BU729" s="11">
        <f t="shared" si="870"/>
        <v>45281</v>
      </c>
      <c r="BV729" s="8">
        <f t="shared" si="945"/>
        <v>786</v>
      </c>
      <c r="BW729" s="8">
        <f t="shared" si="945"/>
        <v>96559.280000000013</v>
      </c>
      <c r="BX729" s="8">
        <f t="shared" si="945"/>
        <v>1089.3699999999999</v>
      </c>
      <c r="BY729" s="8">
        <f t="shared" si="945"/>
        <v>0</v>
      </c>
      <c r="BZ729" s="8">
        <f t="shared" si="945"/>
        <v>37.81</v>
      </c>
      <c r="CA729" s="8">
        <f t="shared" si="945"/>
        <v>29</v>
      </c>
      <c r="CC729" s="11">
        <f t="shared" si="871"/>
        <v>45281</v>
      </c>
      <c r="CD729" s="8">
        <f t="shared" si="946"/>
        <v>702</v>
      </c>
      <c r="CE729" s="8">
        <f t="shared" si="946"/>
        <v>75766.16</v>
      </c>
      <c r="CF729" s="8">
        <f t="shared" si="946"/>
        <v>1339.19</v>
      </c>
      <c r="CG729" s="8">
        <f t="shared" si="946"/>
        <v>5578.89</v>
      </c>
      <c r="CH729" s="8">
        <f t="shared" si="946"/>
        <v>389</v>
      </c>
      <c r="CI729" s="8">
        <f t="shared" si="946"/>
        <v>42</v>
      </c>
      <c r="CK729" s="11">
        <f t="shared" si="872"/>
        <v>45281</v>
      </c>
      <c r="CL729" s="8">
        <f t="shared" si="947"/>
        <v>295</v>
      </c>
      <c r="CM729" s="8">
        <f t="shared" si="947"/>
        <v>18183.349999999999</v>
      </c>
      <c r="CN729" s="8">
        <f t="shared" si="947"/>
        <v>0</v>
      </c>
      <c r="CO729" s="8">
        <f t="shared" si="947"/>
        <v>131.5</v>
      </c>
      <c r="CP729" s="8">
        <f t="shared" si="947"/>
        <v>500</v>
      </c>
      <c r="CQ729" s="8">
        <f t="shared" si="947"/>
        <v>1</v>
      </c>
      <c r="CS729" s="11">
        <f t="shared" si="873"/>
        <v>45281</v>
      </c>
      <c r="CT729" s="8">
        <f t="shared" si="919"/>
        <v>0</v>
      </c>
      <c r="CU729" s="8">
        <f t="shared" si="920"/>
        <v>0</v>
      </c>
      <c r="CV729" s="8">
        <f t="shared" si="921"/>
        <v>0</v>
      </c>
      <c r="CW729" s="8">
        <f t="shared" si="922"/>
        <v>0</v>
      </c>
      <c r="CX729" s="8">
        <f t="shared" si="923"/>
        <v>0</v>
      </c>
      <c r="CY729" s="8">
        <f t="shared" si="924"/>
        <v>0</v>
      </c>
      <c r="DA729" s="11">
        <f t="shared" si="874"/>
        <v>45281</v>
      </c>
      <c r="DB729" s="8">
        <f t="shared" si="925"/>
        <v>0</v>
      </c>
      <c r="DC729" s="8">
        <f t="shared" si="926"/>
        <v>0</v>
      </c>
      <c r="DD729" s="8">
        <f t="shared" si="927"/>
        <v>0</v>
      </c>
      <c r="DE729" s="8">
        <f t="shared" si="928"/>
        <v>0</v>
      </c>
      <c r="DF729" s="8">
        <f t="shared" si="929"/>
        <v>0</v>
      </c>
      <c r="DG729" s="8">
        <f t="shared" si="930"/>
        <v>0</v>
      </c>
      <c r="DI729" s="11">
        <f t="shared" si="875"/>
        <v>45281</v>
      </c>
      <c r="DJ729" s="8">
        <f t="shared" si="931"/>
        <v>0</v>
      </c>
      <c r="DK729" s="8">
        <f t="shared" si="932"/>
        <v>0</v>
      </c>
      <c r="DL729" s="8">
        <f t="shared" si="933"/>
        <v>0</v>
      </c>
      <c r="DM729" s="8">
        <f t="shared" si="934"/>
        <v>0</v>
      </c>
      <c r="DN729" s="8">
        <f t="shared" si="935"/>
        <v>0</v>
      </c>
      <c r="DO729" s="8">
        <f t="shared" si="936"/>
        <v>0</v>
      </c>
      <c r="DP729" s="56"/>
      <c r="DQ729" s="56"/>
      <c r="DR729" s="56"/>
      <c r="DS729" s="56"/>
    </row>
    <row r="730" spans="1:123" x14ac:dyDescent="0.3">
      <c r="A730" s="11">
        <f t="shared" si="861"/>
        <v>45282</v>
      </c>
      <c r="B730" s="8">
        <f t="shared" si="902"/>
        <v>817</v>
      </c>
      <c r="C730" s="8">
        <f t="shared" si="903"/>
        <v>106297.70000000001</v>
      </c>
      <c r="D730" s="8">
        <f t="shared" si="904"/>
        <v>0</v>
      </c>
      <c r="E730" s="8">
        <f t="shared" si="905"/>
        <v>839</v>
      </c>
      <c r="F730" s="8">
        <f t="shared" si="906"/>
        <v>464.41</v>
      </c>
      <c r="G730" s="8">
        <f t="shared" si="907"/>
        <v>0</v>
      </c>
      <c r="I730" s="11">
        <f t="shared" si="862"/>
        <v>45282</v>
      </c>
      <c r="J730" s="8">
        <f t="shared" si="937"/>
        <v>720</v>
      </c>
      <c r="K730" s="8">
        <f t="shared" si="937"/>
        <v>94084.499999999985</v>
      </c>
      <c r="L730" s="8">
        <f t="shared" si="937"/>
        <v>339.63</v>
      </c>
      <c r="M730" s="8">
        <f t="shared" si="937"/>
        <v>0</v>
      </c>
      <c r="N730" s="8">
        <f t="shared" si="937"/>
        <v>367.40000000000003</v>
      </c>
      <c r="O730" s="8">
        <f t="shared" si="937"/>
        <v>10</v>
      </c>
      <c r="Q730" s="11">
        <f t="shared" si="863"/>
        <v>45282</v>
      </c>
      <c r="R730" s="8">
        <f t="shared" si="938"/>
        <v>288</v>
      </c>
      <c r="S730" s="8">
        <f t="shared" si="938"/>
        <v>32753.199999999997</v>
      </c>
      <c r="T730" s="8">
        <f t="shared" si="938"/>
        <v>0</v>
      </c>
      <c r="U730" s="8">
        <f t="shared" si="938"/>
        <v>0</v>
      </c>
      <c r="V730" s="8">
        <f t="shared" si="938"/>
        <v>785.5</v>
      </c>
      <c r="W730" s="8">
        <f t="shared" si="938"/>
        <v>0</v>
      </c>
      <c r="Y730" s="11">
        <f t="shared" si="864"/>
        <v>45282</v>
      </c>
      <c r="Z730" s="8">
        <f t="shared" si="939"/>
        <v>1147</v>
      </c>
      <c r="AA730" s="8">
        <f t="shared" si="939"/>
        <v>137654.97</v>
      </c>
      <c r="AB730" s="8">
        <f t="shared" si="939"/>
        <v>1169.2399999999998</v>
      </c>
      <c r="AC730" s="8">
        <f t="shared" si="939"/>
        <v>0</v>
      </c>
      <c r="AD730" s="8">
        <f t="shared" si="939"/>
        <v>2192.5099999999998</v>
      </c>
      <c r="AE730" s="8">
        <f t="shared" si="939"/>
        <v>29</v>
      </c>
      <c r="AG730" s="11">
        <f t="shared" si="865"/>
        <v>45282</v>
      </c>
      <c r="AH730" s="8">
        <f t="shared" si="940"/>
        <v>973</v>
      </c>
      <c r="AI730" s="8">
        <f t="shared" si="940"/>
        <v>127368.14</v>
      </c>
      <c r="AJ730" s="8">
        <f t="shared" si="940"/>
        <v>866.18</v>
      </c>
      <c r="AK730" s="8" t="e">
        <f t="shared" si="940"/>
        <v>#VALUE!</v>
      </c>
      <c r="AL730" s="8">
        <f t="shared" si="940"/>
        <v>-103.20999999999998</v>
      </c>
      <c r="AM730" s="8">
        <f t="shared" si="940"/>
        <v>3</v>
      </c>
      <c r="AO730" s="11">
        <f t="shared" si="866"/>
        <v>45282</v>
      </c>
      <c r="AP730" s="8">
        <f t="shared" si="941"/>
        <v>1098</v>
      </c>
      <c r="AQ730" s="8">
        <f t="shared" si="941"/>
        <v>93936.49</v>
      </c>
      <c r="AR730" s="8">
        <f t="shared" si="941"/>
        <v>0</v>
      </c>
      <c r="AS730" s="8">
        <f t="shared" si="941"/>
        <v>517.08999999999992</v>
      </c>
      <c r="AT730" s="8">
        <f t="shared" si="941"/>
        <v>-672.11</v>
      </c>
      <c r="AU730" s="8">
        <f t="shared" si="941"/>
        <v>58</v>
      </c>
      <c r="AW730" s="11">
        <f t="shared" si="867"/>
        <v>45282</v>
      </c>
      <c r="AX730" s="8">
        <f t="shared" si="942"/>
        <v>1037</v>
      </c>
      <c r="AY730" s="8">
        <f t="shared" si="942"/>
        <v>128054.83999999998</v>
      </c>
      <c r="AZ730" s="8">
        <f t="shared" si="942"/>
        <v>476.55999999999995</v>
      </c>
      <c r="BA730" s="8">
        <f t="shared" si="942"/>
        <v>0</v>
      </c>
      <c r="BB730" s="8">
        <f t="shared" si="942"/>
        <v>883.84999999999991</v>
      </c>
      <c r="BC730" s="8">
        <f t="shared" si="942"/>
        <v>17</v>
      </c>
      <c r="BE730" s="11">
        <f t="shared" si="868"/>
        <v>45282</v>
      </c>
      <c r="BF730" s="8">
        <f t="shared" si="943"/>
        <v>1237</v>
      </c>
      <c r="BG730" s="8">
        <f t="shared" si="943"/>
        <v>161424.29</v>
      </c>
      <c r="BH730" s="8">
        <f t="shared" si="943"/>
        <v>878.0100000000001</v>
      </c>
      <c r="BI730" s="8">
        <f t="shared" si="943"/>
        <v>0</v>
      </c>
      <c r="BJ730" s="8">
        <f t="shared" si="943"/>
        <v>3411.33</v>
      </c>
      <c r="BK730" s="8">
        <f t="shared" si="943"/>
        <v>3</v>
      </c>
      <c r="BM730" s="11">
        <f t="shared" si="869"/>
        <v>45282</v>
      </c>
      <c r="BN730" s="8">
        <f t="shared" si="944"/>
        <v>622</v>
      </c>
      <c r="BO730" s="8">
        <f t="shared" si="944"/>
        <v>50865.500000000007</v>
      </c>
      <c r="BP730" s="8">
        <f t="shared" si="944"/>
        <v>556</v>
      </c>
      <c r="BQ730" s="8">
        <f t="shared" si="944"/>
        <v>0</v>
      </c>
      <c r="BR730" s="8">
        <f t="shared" si="944"/>
        <v>565</v>
      </c>
      <c r="BS730" s="8">
        <f t="shared" si="944"/>
        <v>30</v>
      </c>
      <c r="BU730" s="11">
        <f t="shared" si="870"/>
        <v>45282</v>
      </c>
      <c r="BV730" s="8">
        <f t="shared" si="945"/>
        <v>801</v>
      </c>
      <c r="BW730" s="8">
        <f t="shared" si="945"/>
        <v>98324.310000000012</v>
      </c>
      <c r="BX730" s="8">
        <f t="shared" si="945"/>
        <v>1130.8699999999999</v>
      </c>
      <c r="BY730" s="8">
        <f t="shared" si="945"/>
        <v>0</v>
      </c>
      <c r="BZ730" s="8">
        <f t="shared" si="945"/>
        <v>37.81</v>
      </c>
      <c r="CA730" s="8">
        <f t="shared" si="945"/>
        <v>30</v>
      </c>
      <c r="CC730" s="11">
        <f t="shared" si="871"/>
        <v>45282</v>
      </c>
      <c r="CD730" s="8">
        <f t="shared" si="946"/>
        <v>750</v>
      </c>
      <c r="CE730" s="8">
        <f t="shared" si="946"/>
        <v>80902.559999999998</v>
      </c>
      <c r="CF730" s="8">
        <f t="shared" si="946"/>
        <v>1398.19</v>
      </c>
      <c r="CG730" s="8">
        <f t="shared" si="946"/>
        <v>6035.59</v>
      </c>
      <c r="CH730" s="8">
        <f t="shared" si="946"/>
        <v>389</v>
      </c>
      <c r="CI730" s="8">
        <f t="shared" si="946"/>
        <v>42</v>
      </c>
      <c r="CK730" s="11">
        <f t="shared" si="872"/>
        <v>45282</v>
      </c>
      <c r="CL730" s="8">
        <f t="shared" si="947"/>
        <v>300</v>
      </c>
      <c r="CM730" s="8">
        <f t="shared" si="947"/>
        <v>18629.98</v>
      </c>
      <c r="CN730" s="8">
        <f t="shared" si="947"/>
        <v>0</v>
      </c>
      <c r="CO730" s="8">
        <f t="shared" si="947"/>
        <v>131.5</v>
      </c>
      <c r="CP730" s="8">
        <f t="shared" si="947"/>
        <v>560</v>
      </c>
      <c r="CQ730" s="8">
        <f t="shared" si="947"/>
        <v>1</v>
      </c>
      <c r="CS730" s="11">
        <f t="shared" si="873"/>
        <v>45282</v>
      </c>
      <c r="CT730" s="8">
        <f t="shared" si="919"/>
        <v>0</v>
      </c>
      <c r="CU730" s="8">
        <f t="shared" si="920"/>
        <v>0</v>
      </c>
      <c r="CV730" s="8">
        <f t="shared" si="921"/>
        <v>0</v>
      </c>
      <c r="CW730" s="8">
        <f t="shared" si="922"/>
        <v>0</v>
      </c>
      <c r="CX730" s="8">
        <f t="shared" si="923"/>
        <v>0</v>
      </c>
      <c r="CY730" s="8">
        <f t="shared" si="924"/>
        <v>0</v>
      </c>
      <c r="DA730" s="11">
        <f t="shared" si="874"/>
        <v>45282</v>
      </c>
      <c r="DB730" s="8">
        <f t="shared" si="925"/>
        <v>0</v>
      </c>
      <c r="DC730" s="8">
        <f t="shared" si="926"/>
        <v>0</v>
      </c>
      <c r="DD730" s="8">
        <f t="shared" si="927"/>
        <v>0</v>
      </c>
      <c r="DE730" s="8">
        <f t="shared" si="928"/>
        <v>0</v>
      </c>
      <c r="DF730" s="8">
        <f t="shared" si="929"/>
        <v>0</v>
      </c>
      <c r="DG730" s="8">
        <f t="shared" si="930"/>
        <v>0</v>
      </c>
      <c r="DI730" s="11">
        <f t="shared" si="875"/>
        <v>45282</v>
      </c>
      <c r="DJ730" s="8">
        <f t="shared" si="931"/>
        <v>0</v>
      </c>
      <c r="DK730" s="8">
        <f t="shared" si="932"/>
        <v>0</v>
      </c>
      <c r="DL730" s="8">
        <f t="shared" si="933"/>
        <v>0</v>
      </c>
      <c r="DM730" s="8">
        <f t="shared" si="934"/>
        <v>0</v>
      </c>
      <c r="DN730" s="8">
        <f t="shared" si="935"/>
        <v>0</v>
      </c>
      <c r="DO730" s="8">
        <f t="shared" si="936"/>
        <v>0</v>
      </c>
      <c r="DP730" s="56"/>
      <c r="DQ730" s="56"/>
      <c r="DR730" s="56"/>
      <c r="DS730" s="56"/>
    </row>
    <row r="731" spans="1:123" x14ac:dyDescent="0.3">
      <c r="A731" s="11">
        <f t="shared" si="861"/>
        <v>45283</v>
      </c>
      <c r="B731" s="8">
        <f t="shared" si="902"/>
        <v>840</v>
      </c>
      <c r="C731" s="8">
        <f t="shared" si="903"/>
        <v>108854.79000000001</v>
      </c>
      <c r="D731" s="8">
        <f t="shared" si="904"/>
        <v>0</v>
      </c>
      <c r="E731" s="8">
        <f t="shared" si="905"/>
        <v>851</v>
      </c>
      <c r="F731" s="8">
        <f t="shared" si="906"/>
        <v>489.41</v>
      </c>
      <c r="G731" s="8">
        <f t="shared" si="907"/>
        <v>0</v>
      </c>
      <c r="I731" s="11">
        <f t="shared" si="862"/>
        <v>45283</v>
      </c>
      <c r="J731" s="8">
        <f t="shared" si="937"/>
        <v>736</v>
      </c>
      <c r="K731" s="8">
        <f t="shared" si="937"/>
        <v>96018.439999999988</v>
      </c>
      <c r="L731" s="8">
        <f t="shared" si="937"/>
        <v>350.95</v>
      </c>
      <c r="M731" s="8">
        <f t="shared" si="937"/>
        <v>0</v>
      </c>
      <c r="N731" s="8">
        <f t="shared" si="937"/>
        <v>417.40000000000003</v>
      </c>
      <c r="O731" s="8">
        <f t="shared" si="937"/>
        <v>10</v>
      </c>
      <c r="Q731" s="11">
        <f t="shared" si="863"/>
        <v>45283</v>
      </c>
      <c r="R731" s="8">
        <f t="shared" si="938"/>
        <v>299</v>
      </c>
      <c r="S731" s="8">
        <f t="shared" si="938"/>
        <v>34093.03</v>
      </c>
      <c r="T731" s="8">
        <f t="shared" si="938"/>
        <v>0</v>
      </c>
      <c r="U731" s="8">
        <f t="shared" si="938"/>
        <v>0</v>
      </c>
      <c r="V731" s="8">
        <f t="shared" si="938"/>
        <v>785.5</v>
      </c>
      <c r="W731" s="8">
        <f t="shared" si="938"/>
        <v>0</v>
      </c>
      <c r="Y731" s="11">
        <f t="shared" si="864"/>
        <v>45283</v>
      </c>
      <c r="Z731" s="8">
        <f t="shared" si="939"/>
        <v>1184</v>
      </c>
      <c r="AA731" s="8">
        <f t="shared" si="939"/>
        <v>141412.57</v>
      </c>
      <c r="AB731" s="8">
        <f t="shared" si="939"/>
        <v>1196.0799999999997</v>
      </c>
      <c r="AC731" s="8">
        <f t="shared" si="939"/>
        <v>0</v>
      </c>
      <c r="AD731" s="8">
        <f t="shared" si="939"/>
        <v>2430.1799999999998</v>
      </c>
      <c r="AE731" s="8">
        <f t="shared" si="939"/>
        <v>31</v>
      </c>
      <c r="AG731" s="11">
        <f t="shared" si="865"/>
        <v>45283</v>
      </c>
      <c r="AH731" s="8">
        <f t="shared" si="940"/>
        <v>992</v>
      </c>
      <c r="AI731" s="8">
        <f t="shared" si="940"/>
        <v>130158.47</v>
      </c>
      <c r="AJ731" s="8">
        <f t="shared" si="940"/>
        <v>893.02</v>
      </c>
      <c r="AK731" s="8" t="e">
        <f t="shared" si="940"/>
        <v>#VALUE!</v>
      </c>
      <c r="AL731" s="8">
        <f t="shared" si="940"/>
        <v>-103.20999999999998</v>
      </c>
      <c r="AM731" s="8">
        <f t="shared" si="940"/>
        <v>3</v>
      </c>
      <c r="AO731" s="11">
        <f t="shared" si="866"/>
        <v>45283</v>
      </c>
      <c r="AP731" s="8">
        <f t="shared" si="941"/>
        <v>1120</v>
      </c>
      <c r="AQ731" s="8">
        <f t="shared" si="941"/>
        <v>95529.55</v>
      </c>
      <c r="AR731" s="8">
        <f t="shared" si="941"/>
        <v>0</v>
      </c>
      <c r="AS731" s="8">
        <f t="shared" si="941"/>
        <v>550.08999999999992</v>
      </c>
      <c r="AT731" s="8">
        <f t="shared" si="941"/>
        <v>-672.11</v>
      </c>
      <c r="AU731" s="8">
        <f t="shared" si="941"/>
        <v>60</v>
      </c>
      <c r="AW731" s="11">
        <f t="shared" si="867"/>
        <v>45283</v>
      </c>
      <c r="AX731" s="8">
        <f t="shared" si="942"/>
        <v>1071</v>
      </c>
      <c r="AY731" s="8">
        <f t="shared" si="942"/>
        <v>131769.93</v>
      </c>
      <c r="AZ731" s="8">
        <f t="shared" si="942"/>
        <v>503.35999999999996</v>
      </c>
      <c r="BA731" s="8">
        <f t="shared" si="942"/>
        <v>0</v>
      </c>
      <c r="BB731" s="8">
        <f t="shared" si="942"/>
        <v>893.74999999999989</v>
      </c>
      <c r="BC731" s="8">
        <f t="shared" si="942"/>
        <v>18</v>
      </c>
      <c r="BE731" s="11">
        <f t="shared" si="868"/>
        <v>45283</v>
      </c>
      <c r="BF731" s="8">
        <f t="shared" si="943"/>
        <v>1274</v>
      </c>
      <c r="BG731" s="8">
        <f t="shared" si="943"/>
        <v>165776.24000000002</v>
      </c>
      <c r="BH731" s="8">
        <f t="shared" si="943"/>
        <v>921.17000000000007</v>
      </c>
      <c r="BI731" s="8">
        <f t="shared" si="943"/>
        <v>0</v>
      </c>
      <c r="BJ731" s="8">
        <f t="shared" si="943"/>
        <v>3461.33</v>
      </c>
      <c r="BK731" s="8">
        <f t="shared" si="943"/>
        <v>3</v>
      </c>
      <c r="BM731" s="11">
        <f t="shared" si="869"/>
        <v>45283</v>
      </c>
      <c r="BN731" s="8">
        <f t="shared" si="944"/>
        <v>645</v>
      </c>
      <c r="BO731" s="8">
        <f t="shared" si="944"/>
        <v>52788.930000000008</v>
      </c>
      <c r="BP731" s="8">
        <f t="shared" si="944"/>
        <v>670</v>
      </c>
      <c r="BQ731" s="8">
        <f t="shared" si="944"/>
        <v>0</v>
      </c>
      <c r="BR731" s="8">
        <f t="shared" si="944"/>
        <v>705</v>
      </c>
      <c r="BS731" s="8">
        <f t="shared" si="944"/>
        <v>31</v>
      </c>
      <c r="BU731" s="11">
        <f t="shared" si="870"/>
        <v>45283</v>
      </c>
      <c r="BV731" s="8">
        <f t="shared" si="945"/>
        <v>828</v>
      </c>
      <c r="BW731" s="8">
        <f t="shared" si="945"/>
        <v>101375.95000000001</v>
      </c>
      <c r="BX731" s="8">
        <f t="shared" si="945"/>
        <v>1159.8699999999999</v>
      </c>
      <c r="BY731" s="8">
        <f t="shared" si="945"/>
        <v>0</v>
      </c>
      <c r="BZ731" s="8">
        <f t="shared" si="945"/>
        <v>37.81</v>
      </c>
      <c r="CA731" s="8">
        <f t="shared" si="945"/>
        <v>30</v>
      </c>
      <c r="CC731" s="11">
        <f t="shared" si="871"/>
        <v>45283</v>
      </c>
      <c r="CD731" s="8">
        <f t="shared" si="946"/>
        <v>778</v>
      </c>
      <c r="CE731" s="8">
        <f t="shared" si="946"/>
        <v>83571.14</v>
      </c>
      <c r="CF731" s="8">
        <f t="shared" si="946"/>
        <v>1472.69</v>
      </c>
      <c r="CG731" s="8">
        <f t="shared" si="946"/>
        <v>6115.59</v>
      </c>
      <c r="CH731" s="8">
        <f t="shared" si="946"/>
        <v>389</v>
      </c>
      <c r="CI731" s="8">
        <f t="shared" si="946"/>
        <v>44</v>
      </c>
      <c r="CK731" s="11">
        <f t="shared" si="872"/>
        <v>45283</v>
      </c>
      <c r="CL731" s="8">
        <f t="shared" si="947"/>
        <v>305</v>
      </c>
      <c r="CM731" s="8">
        <f t="shared" si="947"/>
        <v>19041.5</v>
      </c>
      <c r="CN731" s="8">
        <f t="shared" si="947"/>
        <v>0</v>
      </c>
      <c r="CO731" s="8">
        <f t="shared" si="947"/>
        <v>131.5</v>
      </c>
      <c r="CP731" s="8">
        <f t="shared" si="947"/>
        <v>560</v>
      </c>
      <c r="CQ731" s="8">
        <f t="shared" si="947"/>
        <v>1</v>
      </c>
      <c r="CS731" s="11">
        <f t="shared" si="873"/>
        <v>45283</v>
      </c>
      <c r="CT731" s="8">
        <f t="shared" si="919"/>
        <v>0</v>
      </c>
      <c r="CU731" s="8">
        <f t="shared" si="920"/>
        <v>0</v>
      </c>
      <c r="CV731" s="8">
        <f t="shared" si="921"/>
        <v>0</v>
      </c>
      <c r="CW731" s="8">
        <f t="shared" si="922"/>
        <v>0</v>
      </c>
      <c r="CX731" s="8">
        <f t="shared" si="923"/>
        <v>0</v>
      </c>
      <c r="CY731" s="8">
        <f t="shared" si="924"/>
        <v>0</v>
      </c>
      <c r="DA731" s="11">
        <f t="shared" si="874"/>
        <v>45283</v>
      </c>
      <c r="DB731" s="8">
        <f t="shared" si="925"/>
        <v>0</v>
      </c>
      <c r="DC731" s="8">
        <f t="shared" si="926"/>
        <v>0</v>
      </c>
      <c r="DD731" s="8">
        <f t="shared" si="927"/>
        <v>0</v>
      </c>
      <c r="DE731" s="8">
        <f t="shared" si="928"/>
        <v>0</v>
      </c>
      <c r="DF731" s="8">
        <f t="shared" si="929"/>
        <v>0</v>
      </c>
      <c r="DG731" s="8">
        <f t="shared" si="930"/>
        <v>0</v>
      </c>
      <c r="DI731" s="11">
        <f t="shared" si="875"/>
        <v>45283</v>
      </c>
      <c r="DJ731" s="8">
        <f t="shared" si="931"/>
        <v>0</v>
      </c>
      <c r="DK731" s="8">
        <f t="shared" si="932"/>
        <v>0</v>
      </c>
      <c r="DL731" s="8">
        <f t="shared" si="933"/>
        <v>0</v>
      </c>
      <c r="DM731" s="8">
        <f t="shared" si="934"/>
        <v>0</v>
      </c>
      <c r="DN731" s="8">
        <f t="shared" si="935"/>
        <v>0</v>
      </c>
      <c r="DO731" s="8">
        <f t="shared" si="936"/>
        <v>0</v>
      </c>
      <c r="DP731" s="56"/>
      <c r="DQ731" s="56"/>
      <c r="DR731" s="56"/>
      <c r="DS731" s="56"/>
    </row>
    <row r="732" spans="1:123" x14ac:dyDescent="0.3">
      <c r="A732" s="11">
        <f t="shared" si="861"/>
        <v>45284</v>
      </c>
      <c r="B732" s="8">
        <f t="shared" si="902"/>
        <v>858</v>
      </c>
      <c r="C732" s="8">
        <f t="shared" si="903"/>
        <v>110807.6</v>
      </c>
      <c r="D732" s="8">
        <f t="shared" si="904"/>
        <v>0</v>
      </c>
      <c r="E732" s="8">
        <f t="shared" si="905"/>
        <v>863</v>
      </c>
      <c r="F732" s="8">
        <f t="shared" si="906"/>
        <v>489.41</v>
      </c>
      <c r="G732" s="8">
        <f t="shared" si="907"/>
        <v>0</v>
      </c>
      <c r="I732" s="11">
        <f t="shared" si="862"/>
        <v>45284</v>
      </c>
      <c r="J732" s="8">
        <f t="shared" si="937"/>
        <v>753</v>
      </c>
      <c r="K732" s="8">
        <f t="shared" si="937"/>
        <v>98117.709999999992</v>
      </c>
      <c r="L732" s="8">
        <f t="shared" si="937"/>
        <v>354.25</v>
      </c>
      <c r="M732" s="8">
        <f t="shared" si="937"/>
        <v>0</v>
      </c>
      <c r="N732" s="8">
        <f t="shared" si="937"/>
        <v>417.40000000000003</v>
      </c>
      <c r="O732" s="8">
        <f t="shared" si="937"/>
        <v>10</v>
      </c>
      <c r="Q732" s="11">
        <f t="shared" si="863"/>
        <v>45284</v>
      </c>
      <c r="R732" s="8">
        <f t="shared" si="938"/>
        <v>320</v>
      </c>
      <c r="S732" s="8">
        <f t="shared" si="938"/>
        <v>36372.589999999997</v>
      </c>
      <c r="T732" s="8">
        <f t="shared" si="938"/>
        <v>0</v>
      </c>
      <c r="U732" s="8">
        <f t="shared" si="938"/>
        <v>0</v>
      </c>
      <c r="V732" s="8">
        <f t="shared" si="938"/>
        <v>809</v>
      </c>
      <c r="W732" s="8">
        <f t="shared" si="938"/>
        <v>0</v>
      </c>
      <c r="Y732" s="11">
        <f t="shared" si="864"/>
        <v>45284</v>
      </c>
      <c r="Z732" s="8">
        <f t="shared" si="939"/>
        <v>1213</v>
      </c>
      <c r="AA732" s="8">
        <f t="shared" si="939"/>
        <v>144694.80000000002</v>
      </c>
      <c r="AB732" s="8">
        <f t="shared" si="939"/>
        <v>1228.4699999999998</v>
      </c>
      <c r="AC732" s="8">
        <f t="shared" si="939"/>
        <v>0</v>
      </c>
      <c r="AD732" s="8">
        <f t="shared" si="939"/>
        <v>2430.1799999999998</v>
      </c>
      <c r="AE732" s="8">
        <f t="shared" si="939"/>
        <v>31</v>
      </c>
      <c r="AG732" s="11">
        <f t="shared" si="865"/>
        <v>45284</v>
      </c>
      <c r="AH732" s="8">
        <f t="shared" si="940"/>
        <v>1011</v>
      </c>
      <c r="AI732" s="8">
        <f t="shared" si="940"/>
        <v>132360.48000000001</v>
      </c>
      <c r="AJ732" s="8">
        <f t="shared" si="940"/>
        <v>910.6</v>
      </c>
      <c r="AK732" s="8" t="e">
        <f t="shared" si="940"/>
        <v>#VALUE!</v>
      </c>
      <c r="AL732" s="8">
        <f t="shared" si="940"/>
        <v>-103.20999999999998</v>
      </c>
      <c r="AM732" s="8">
        <f t="shared" si="940"/>
        <v>3</v>
      </c>
      <c r="AO732" s="11">
        <f t="shared" si="866"/>
        <v>45284</v>
      </c>
      <c r="AP732" s="8">
        <f t="shared" si="941"/>
        <v>1134</v>
      </c>
      <c r="AQ732" s="8">
        <f t="shared" si="941"/>
        <v>96519.02</v>
      </c>
      <c r="AR732" s="8">
        <f t="shared" si="941"/>
        <v>0</v>
      </c>
      <c r="AS732" s="8">
        <f t="shared" si="941"/>
        <v>572.08999999999992</v>
      </c>
      <c r="AT732" s="8">
        <f t="shared" si="941"/>
        <v>-672.11</v>
      </c>
      <c r="AU732" s="8">
        <f t="shared" si="941"/>
        <v>61</v>
      </c>
      <c r="AW732" s="11">
        <f t="shared" si="867"/>
        <v>45284</v>
      </c>
      <c r="AX732" s="8">
        <f t="shared" si="942"/>
        <v>1098</v>
      </c>
      <c r="AY732" s="8">
        <f t="shared" si="942"/>
        <v>134764.10999999999</v>
      </c>
      <c r="AZ732" s="8">
        <f t="shared" si="942"/>
        <v>511.66999999999996</v>
      </c>
      <c r="BA732" s="8">
        <f t="shared" si="942"/>
        <v>0</v>
      </c>
      <c r="BB732" s="8">
        <f t="shared" si="942"/>
        <v>937.89999999999986</v>
      </c>
      <c r="BC732" s="8">
        <f t="shared" si="942"/>
        <v>19</v>
      </c>
      <c r="BE732" s="11">
        <f t="shared" si="868"/>
        <v>45284</v>
      </c>
      <c r="BF732" s="8">
        <f t="shared" si="943"/>
        <v>1283</v>
      </c>
      <c r="BG732" s="8">
        <f t="shared" si="943"/>
        <v>166638.16000000003</v>
      </c>
      <c r="BH732" s="8">
        <f t="shared" si="943"/>
        <v>921.17000000000007</v>
      </c>
      <c r="BI732" s="8">
        <f t="shared" si="943"/>
        <v>0</v>
      </c>
      <c r="BJ732" s="8">
        <f t="shared" si="943"/>
        <v>3511.33</v>
      </c>
      <c r="BK732" s="8">
        <f t="shared" si="943"/>
        <v>3</v>
      </c>
      <c r="BM732" s="11">
        <f t="shared" si="869"/>
        <v>45284</v>
      </c>
      <c r="BN732" s="8">
        <f t="shared" si="944"/>
        <v>670</v>
      </c>
      <c r="BO732" s="8">
        <f t="shared" si="944"/>
        <v>54804.070000000007</v>
      </c>
      <c r="BP732" s="8">
        <f t="shared" si="944"/>
        <v>703</v>
      </c>
      <c r="BQ732" s="8">
        <f t="shared" si="944"/>
        <v>0</v>
      </c>
      <c r="BR732" s="8">
        <f t="shared" si="944"/>
        <v>705</v>
      </c>
      <c r="BS732" s="8">
        <f t="shared" si="944"/>
        <v>32</v>
      </c>
      <c r="BU732" s="11">
        <f t="shared" si="870"/>
        <v>45284</v>
      </c>
      <c r="BV732" s="8">
        <f t="shared" si="945"/>
        <v>850</v>
      </c>
      <c r="BW732" s="8">
        <f t="shared" si="945"/>
        <v>103928.97000000002</v>
      </c>
      <c r="BX732" s="8">
        <f t="shared" si="945"/>
        <v>1412.2099999999998</v>
      </c>
      <c r="BY732" s="8">
        <f t="shared" si="945"/>
        <v>0</v>
      </c>
      <c r="BZ732" s="8">
        <f t="shared" si="945"/>
        <v>37.81</v>
      </c>
      <c r="CA732" s="8">
        <f t="shared" si="945"/>
        <v>30</v>
      </c>
      <c r="CC732" s="11">
        <f t="shared" si="871"/>
        <v>45284</v>
      </c>
      <c r="CD732" s="8">
        <f t="shared" si="946"/>
        <v>798</v>
      </c>
      <c r="CE732" s="8">
        <f t="shared" si="946"/>
        <v>85004.15</v>
      </c>
      <c r="CF732" s="8">
        <f t="shared" si="946"/>
        <v>1521.69</v>
      </c>
      <c r="CG732" s="8">
        <f t="shared" si="946"/>
        <v>6135.59</v>
      </c>
      <c r="CH732" s="8">
        <f t="shared" si="946"/>
        <v>389</v>
      </c>
      <c r="CI732" s="8">
        <f t="shared" si="946"/>
        <v>45</v>
      </c>
      <c r="CK732" s="11">
        <f t="shared" si="872"/>
        <v>45284</v>
      </c>
      <c r="CL732" s="8">
        <f t="shared" si="947"/>
        <v>315</v>
      </c>
      <c r="CM732" s="8">
        <f t="shared" si="947"/>
        <v>19786.3</v>
      </c>
      <c r="CN732" s="8">
        <f t="shared" si="947"/>
        <v>0</v>
      </c>
      <c r="CO732" s="8">
        <f t="shared" si="947"/>
        <v>131.5</v>
      </c>
      <c r="CP732" s="8">
        <f t="shared" si="947"/>
        <v>620</v>
      </c>
      <c r="CQ732" s="8">
        <f t="shared" si="947"/>
        <v>1</v>
      </c>
      <c r="CS732" s="11">
        <f t="shared" si="873"/>
        <v>45284</v>
      </c>
      <c r="CT732" s="8">
        <f t="shared" si="919"/>
        <v>0</v>
      </c>
      <c r="CU732" s="8">
        <f t="shared" si="920"/>
        <v>0</v>
      </c>
      <c r="CV732" s="8">
        <f t="shared" si="921"/>
        <v>0</v>
      </c>
      <c r="CW732" s="8">
        <f t="shared" si="922"/>
        <v>0</v>
      </c>
      <c r="CX732" s="8">
        <f t="shared" si="923"/>
        <v>0</v>
      </c>
      <c r="CY732" s="8">
        <f t="shared" si="924"/>
        <v>0</v>
      </c>
      <c r="DA732" s="11">
        <f t="shared" si="874"/>
        <v>45284</v>
      </c>
      <c r="DB732" s="8">
        <f t="shared" si="925"/>
        <v>0</v>
      </c>
      <c r="DC732" s="8">
        <f t="shared" si="926"/>
        <v>0</v>
      </c>
      <c r="DD732" s="8">
        <f t="shared" si="927"/>
        <v>0</v>
      </c>
      <c r="DE732" s="8">
        <f t="shared" si="928"/>
        <v>0</v>
      </c>
      <c r="DF732" s="8">
        <f t="shared" si="929"/>
        <v>0</v>
      </c>
      <c r="DG732" s="8">
        <f t="shared" si="930"/>
        <v>0</v>
      </c>
      <c r="DI732" s="11">
        <f t="shared" si="875"/>
        <v>45284</v>
      </c>
      <c r="DJ732" s="8">
        <f t="shared" si="931"/>
        <v>0</v>
      </c>
      <c r="DK732" s="8">
        <f t="shared" si="932"/>
        <v>0</v>
      </c>
      <c r="DL732" s="8">
        <f t="shared" si="933"/>
        <v>0</v>
      </c>
      <c r="DM732" s="8">
        <f t="shared" si="934"/>
        <v>0</v>
      </c>
      <c r="DN732" s="8">
        <f t="shared" si="935"/>
        <v>0</v>
      </c>
      <c r="DO732" s="8">
        <f t="shared" si="936"/>
        <v>0</v>
      </c>
      <c r="DP732" s="56"/>
      <c r="DQ732" s="56"/>
      <c r="DR732" s="56"/>
      <c r="DS732" s="56"/>
    </row>
    <row r="733" spans="1:123" x14ac:dyDescent="0.3">
      <c r="A733" s="11">
        <f t="shared" si="861"/>
        <v>45285</v>
      </c>
      <c r="B733" s="8">
        <f t="shared" si="902"/>
        <v>876</v>
      </c>
      <c r="C733" s="8">
        <f t="shared" si="903"/>
        <v>112828.01000000001</v>
      </c>
      <c r="D733" s="8">
        <f t="shared" si="904"/>
        <v>0</v>
      </c>
      <c r="E733" s="8">
        <f t="shared" si="905"/>
        <v>888</v>
      </c>
      <c r="F733" s="8">
        <f t="shared" si="906"/>
        <v>489.41</v>
      </c>
      <c r="G733" s="8">
        <f t="shared" si="907"/>
        <v>0</v>
      </c>
      <c r="I733" s="11">
        <f t="shared" si="862"/>
        <v>45285</v>
      </c>
      <c r="J733" s="8">
        <f t="shared" si="937"/>
        <v>763</v>
      </c>
      <c r="K733" s="8">
        <f t="shared" si="937"/>
        <v>99195.29</v>
      </c>
      <c r="L733" s="8">
        <f t="shared" si="937"/>
        <v>368.87</v>
      </c>
      <c r="M733" s="8">
        <f t="shared" si="937"/>
        <v>0</v>
      </c>
      <c r="N733" s="8">
        <f t="shared" si="937"/>
        <v>417.40000000000003</v>
      </c>
      <c r="O733" s="8">
        <f t="shared" si="937"/>
        <v>10</v>
      </c>
      <c r="Q733" s="11">
        <f t="shared" si="863"/>
        <v>45285</v>
      </c>
      <c r="R733" s="8">
        <f t="shared" si="938"/>
        <v>332</v>
      </c>
      <c r="S733" s="8">
        <f t="shared" si="938"/>
        <v>37622.719999999994</v>
      </c>
      <c r="T733" s="8">
        <f t="shared" si="938"/>
        <v>0</v>
      </c>
      <c r="U733" s="8">
        <f t="shared" si="938"/>
        <v>0</v>
      </c>
      <c r="V733" s="8">
        <f t="shared" si="938"/>
        <v>857</v>
      </c>
      <c r="W733" s="8">
        <f t="shared" si="938"/>
        <v>0</v>
      </c>
      <c r="Y733" s="11">
        <f t="shared" si="864"/>
        <v>45285</v>
      </c>
      <c r="Z733" s="8">
        <f t="shared" si="939"/>
        <v>1234</v>
      </c>
      <c r="AA733" s="8">
        <f t="shared" si="939"/>
        <v>147169.68000000002</v>
      </c>
      <c r="AB733" s="8">
        <f t="shared" si="939"/>
        <v>1228.4699999999998</v>
      </c>
      <c r="AC733" s="8">
        <f t="shared" si="939"/>
        <v>0</v>
      </c>
      <c r="AD733" s="8">
        <f t="shared" si="939"/>
        <v>2420.39</v>
      </c>
      <c r="AE733" s="8">
        <f t="shared" si="939"/>
        <v>31</v>
      </c>
      <c r="AG733" s="11">
        <f t="shared" si="865"/>
        <v>45285</v>
      </c>
      <c r="AH733" s="8">
        <f t="shared" si="940"/>
        <v>1030</v>
      </c>
      <c r="AI733" s="8">
        <f t="shared" si="940"/>
        <v>134767.82</v>
      </c>
      <c r="AJ733" s="8">
        <f t="shared" si="940"/>
        <v>910.6</v>
      </c>
      <c r="AK733" s="8" t="e">
        <f t="shared" si="940"/>
        <v>#VALUE!</v>
      </c>
      <c r="AL733" s="8">
        <f t="shared" si="940"/>
        <v>-103.20999999999998</v>
      </c>
      <c r="AM733" s="8">
        <f t="shared" si="940"/>
        <v>3</v>
      </c>
      <c r="AO733" s="11">
        <f t="shared" si="866"/>
        <v>45285</v>
      </c>
      <c r="AP733" s="8">
        <f t="shared" si="941"/>
        <v>1153</v>
      </c>
      <c r="AQ733" s="8">
        <f t="shared" si="941"/>
        <v>97953.41</v>
      </c>
      <c r="AR733" s="8">
        <f t="shared" si="941"/>
        <v>0</v>
      </c>
      <c r="AS733" s="8">
        <f t="shared" si="941"/>
        <v>608.08999999999992</v>
      </c>
      <c r="AT733" s="8">
        <f t="shared" si="941"/>
        <v>-672.11</v>
      </c>
      <c r="AU733" s="8">
        <f t="shared" si="941"/>
        <v>61</v>
      </c>
      <c r="AW733" s="11">
        <f t="shared" si="867"/>
        <v>45285</v>
      </c>
      <c r="AX733" s="8">
        <f t="shared" si="942"/>
        <v>1118</v>
      </c>
      <c r="AY733" s="8">
        <f t="shared" si="942"/>
        <v>136400.28999999998</v>
      </c>
      <c r="AZ733" s="8">
        <f t="shared" si="942"/>
        <v>522.75</v>
      </c>
      <c r="BA733" s="8">
        <f t="shared" si="942"/>
        <v>0</v>
      </c>
      <c r="BB733" s="8">
        <f t="shared" si="942"/>
        <v>937.89999999999986</v>
      </c>
      <c r="BC733" s="8">
        <f t="shared" si="942"/>
        <v>20</v>
      </c>
      <c r="BE733" s="11">
        <f t="shared" si="868"/>
        <v>45285</v>
      </c>
      <c r="BF733" s="8">
        <f t="shared" si="943"/>
        <v>1303</v>
      </c>
      <c r="BG733" s="8">
        <f t="shared" si="943"/>
        <v>168763.40000000002</v>
      </c>
      <c r="BH733" s="8">
        <f t="shared" si="943"/>
        <v>950.87000000000012</v>
      </c>
      <c r="BI733" s="8">
        <f t="shared" si="943"/>
        <v>0</v>
      </c>
      <c r="BJ733" s="8">
        <f t="shared" si="943"/>
        <v>3611.33</v>
      </c>
      <c r="BK733" s="8">
        <f t="shared" si="943"/>
        <v>3</v>
      </c>
      <c r="BM733" s="11">
        <f t="shared" si="869"/>
        <v>45285</v>
      </c>
      <c r="BN733" s="8">
        <f t="shared" si="944"/>
        <v>695</v>
      </c>
      <c r="BO733" s="8">
        <f t="shared" si="944"/>
        <v>56689.920000000006</v>
      </c>
      <c r="BP733" s="8">
        <f t="shared" si="944"/>
        <v>710</v>
      </c>
      <c r="BQ733" s="8">
        <f t="shared" si="944"/>
        <v>0</v>
      </c>
      <c r="BR733" s="8">
        <f t="shared" si="944"/>
        <v>705</v>
      </c>
      <c r="BS733" s="8">
        <f t="shared" si="944"/>
        <v>32</v>
      </c>
      <c r="BU733" s="11">
        <f t="shared" si="870"/>
        <v>45285</v>
      </c>
      <c r="BV733" s="8">
        <f t="shared" si="945"/>
        <v>869</v>
      </c>
      <c r="BW733" s="8">
        <f t="shared" si="945"/>
        <v>106242.83000000002</v>
      </c>
      <c r="BX733" s="8">
        <f t="shared" si="945"/>
        <v>1427.2099999999998</v>
      </c>
      <c r="BY733" s="8">
        <f t="shared" si="945"/>
        <v>0</v>
      </c>
      <c r="BZ733" s="8">
        <f t="shared" si="945"/>
        <v>37.81</v>
      </c>
      <c r="CA733" s="8">
        <f t="shared" si="945"/>
        <v>30</v>
      </c>
      <c r="CC733" s="11">
        <f t="shared" si="871"/>
        <v>45285</v>
      </c>
      <c r="CD733" s="8">
        <f t="shared" si="946"/>
        <v>813</v>
      </c>
      <c r="CE733" s="8">
        <f t="shared" si="946"/>
        <v>86354.849999999991</v>
      </c>
      <c r="CF733" s="8">
        <f t="shared" si="946"/>
        <v>1545.72</v>
      </c>
      <c r="CG733" s="8">
        <f t="shared" si="946"/>
        <v>6135.59</v>
      </c>
      <c r="CH733" s="8">
        <f t="shared" si="946"/>
        <v>414</v>
      </c>
      <c r="CI733" s="8">
        <f t="shared" si="946"/>
        <v>46</v>
      </c>
      <c r="CK733" s="11">
        <f t="shared" si="872"/>
        <v>45285</v>
      </c>
      <c r="CL733" s="8">
        <f t="shared" si="947"/>
        <v>324</v>
      </c>
      <c r="CM733" s="8">
        <f t="shared" si="947"/>
        <v>20423.009999999998</v>
      </c>
      <c r="CN733" s="8">
        <f t="shared" si="947"/>
        <v>0</v>
      </c>
      <c r="CO733" s="8">
        <f t="shared" si="947"/>
        <v>135.5</v>
      </c>
      <c r="CP733" s="8">
        <f t="shared" si="947"/>
        <v>650</v>
      </c>
      <c r="CQ733" s="8">
        <f t="shared" si="947"/>
        <v>1</v>
      </c>
      <c r="CS733" s="11">
        <f t="shared" si="873"/>
        <v>45285</v>
      </c>
      <c r="CT733" s="8">
        <f t="shared" si="919"/>
        <v>0</v>
      </c>
      <c r="CU733" s="8">
        <f t="shared" si="920"/>
        <v>0</v>
      </c>
      <c r="CV733" s="8">
        <f t="shared" si="921"/>
        <v>0</v>
      </c>
      <c r="CW733" s="8">
        <f t="shared" si="922"/>
        <v>0</v>
      </c>
      <c r="CX733" s="8">
        <f t="shared" si="923"/>
        <v>0</v>
      </c>
      <c r="CY733" s="8">
        <f t="shared" si="924"/>
        <v>0</v>
      </c>
      <c r="DA733" s="11">
        <f t="shared" si="874"/>
        <v>45285</v>
      </c>
      <c r="DB733" s="8">
        <f t="shared" si="925"/>
        <v>0</v>
      </c>
      <c r="DC733" s="8">
        <f t="shared" si="926"/>
        <v>0</v>
      </c>
      <c r="DD733" s="8">
        <f t="shared" si="927"/>
        <v>0</v>
      </c>
      <c r="DE733" s="8">
        <f t="shared" si="928"/>
        <v>0</v>
      </c>
      <c r="DF733" s="8">
        <f t="shared" si="929"/>
        <v>0</v>
      </c>
      <c r="DG733" s="8">
        <f t="shared" si="930"/>
        <v>0</v>
      </c>
      <c r="DI733" s="11">
        <f t="shared" si="875"/>
        <v>45285</v>
      </c>
      <c r="DJ733" s="8">
        <f t="shared" si="931"/>
        <v>0</v>
      </c>
      <c r="DK733" s="8">
        <f t="shared" si="932"/>
        <v>0</v>
      </c>
      <c r="DL733" s="8">
        <f t="shared" si="933"/>
        <v>0</v>
      </c>
      <c r="DM733" s="8">
        <f t="shared" si="934"/>
        <v>0</v>
      </c>
      <c r="DN733" s="8">
        <f t="shared" si="935"/>
        <v>0</v>
      </c>
      <c r="DO733" s="8">
        <f t="shared" si="936"/>
        <v>0</v>
      </c>
      <c r="DP733" s="56"/>
      <c r="DQ733" s="56"/>
      <c r="DR733" s="56"/>
      <c r="DS733" s="56"/>
    </row>
    <row r="734" spans="1:123" x14ac:dyDescent="0.3">
      <c r="A734" s="11">
        <f t="shared" si="861"/>
        <v>45286</v>
      </c>
      <c r="B734" s="8">
        <f t="shared" si="902"/>
        <v>900</v>
      </c>
      <c r="C734" s="8">
        <f t="shared" si="903"/>
        <v>115672.34000000001</v>
      </c>
      <c r="D734" s="8">
        <f t="shared" si="904"/>
        <v>0</v>
      </c>
      <c r="E734" s="8">
        <f t="shared" si="905"/>
        <v>896</v>
      </c>
      <c r="F734" s="8">
        <f t="shared" si="906"/>
        <v>610.13</v>
      </c>
      <c r="G734" s="8">
        <f t="shared" si="907"/>
        <v>0</v>
      </c>
      <c r="I734" s="11">
        <f t="shared" si="862"/>
        <v>45286</v>
      </c>
      <c r="J734" s="8">
        <f t="shared" si="937"/>
        <v>781</v>
      </c>
      <c r="K734" s="8">
        <f t="shared" si="937"/>
        <v>101390.07999999999</v>
      </c>
      <c r="L734" s="8">
        <f t="shared" si="937"/>
        <v>368.87</v>
      </c>
      <c r="M734" s="8">
        <f t="shared" si="937"/>
        <v>0</v>
      </c>
      <c r="N734" s="8">
        <f t="shared" si="937"/>
        <v>417.40000000000003</v>
      </c>
      <c r="O734" s="8">
        <f t="shared" si="937"/>
        <v>10</v>
      </c>
      <c r="Q734" s="11">
        <f t="shared" si="863"/>
        <v>45286</v>
      </c>
      <c r="R734" s="8">
        <f t="shared" si="938"/>
        <v>337</v>
      </c>
      <c r="S734" s="8">
        <f t="shared" si="938"/>
        <v>38139.719999999994</v>
      </c>
      <c r="T734" s="8">
        <f t="shared" si="938"/>
        <v>0</v>
      </c>
      <c r="U734" s="8">
        <f t="shared" si="938"/>
        <v>0</v>
      </c>
      <c r="V734" s="8">
        <f t="shared" si="938"/>
        <v>876.5</v>
      </c>
      <c r="W734" s="8">
        <f t="shared" si="938"/>
        <v>0</v>
      </c>
      <c r="Y734" s="11">
        <f t="shared" si="864"/>
        <v>45286</v>
      </c>
      <c r="Z734" s="8">
        <f t="shared" si="939"/>
        <v>1265</v>
      </c>
      <c r="AA734" s="8">
        <f t="shared" si="939"/>
        <v>150732.20000000001</v>
      </c>
      <c r="AB734" s="8">
        <f t="shared" si="939"/>
        <v>1252.5299999999997</v>
      </c>
      <c r="AC734" s="8">
        <f t="shared" si="939"/>
        <v>0</v>
      </c>
      <c r="AD734" s="8">
        <f t="shared" si="939"/>
        <v>2475.3399999999997</v>
      </c>
      <c r="AE734" s="8">
        <f t="shared" si="939"/>
        <v>31</v>
      </c>
      <c r="AG734" s="11">
        <f t="shared" si="865"/>
        <v>45286</v>
      </c>
      <c r="AH734" s="8">
        <f t="shared" si="940"/>
        <v>1048</v>
      </c>
      <c r="AI734" s="8">
        <f t="shared" si="940"/>
        <v>136892.13</v>
      </c>
      <c r="AJ734" s="8">
        <f t="shared" si="940"/>
        <v>910.6</v>
      </c>
      <c r="AK734" s="8" t="e">
        <f t="shared" si="940"/>
        <v>#VALUE!</v>
      </c>
      <c r="AL734" s="8">
        <f t="shared" si="940"/>
        <v>-53.20999999999998</v>
      </c>
      <c r="AM734" s="8">
        <f t="shared" si="940"/>
        <v>3</v>
      </c>
      <c r="AO734" s="11">
        <f t="shared" si="866"/>
        <v>45286</v>
      </c>
      <c r="AP734" s="8">
        <f t="shared" si="941"/>
        <v>1199</v>
      </c>
      <c r="AQ734" s="8">
        <f t="shared" si="941"/>
        <v>101882.76000000001</v>
      </c>
      <c r="AR734" s="8">
        <f t="shared" si="941"/>
        <v>0</v>
      </c>
      <c r="AS734" s="8">
        <f t="shared" si="941"/>
        <v>614.08999999999992</v>
      </c>
      <c r="AT734" s="8">
        <f t="shared" si="941"/>
        <v>-697.11</v>
      </c>
      <c r="AU734" s="8">
        <f t="shared" si="941"/>
        <v>73</v>
      </c>
      <c r="AW734" s="11">
        <f t="shared" si="867"/>
        <v>45286</v>
      </c>
      <c r="AX734" s="8">
        <f t="shared" si="942"/>
        <v>1166</v>
      </c>
      <c r="AY734" s="8">
        <f t="shared" si="942"/>
        <v>142092.09999999998</v>
      </c>
      <c r="AZ734" s="8">
        <f t="shared" si="942"/>
        <v>539.84</v>
      </c>
      <c r="BA734" s="8">
        <f t="shared" si="942"/>
        <v>0</v>
      </c>
      <c r="BB734" s="8">
        <f t="shared" si="942"/>
        <v>1143.1899999999998</v>
      </c>
      <c r="BC734" s="8">
        <f t="shared" si="942"/>
        <v>22</v>
      </c>
      <c r="BE734" s="11">
        <f t="shared" si="868"/>
        <v>45286</v>
      </c>
      <c r="BF734" s="8">
        <f t="shared" si="943"/>
        <v>1362</v>
      </c>
      <c r="BG734" s="8">
        <f t="shared" si="943"/>
        <v>175877.38000000003</v>
      </c>
      <c r="BH734" s="8">
        <f t="shared" si="943"/>
        <v>990.8900000000001</v>
      </c>
      <c r="BI734" s="8">
        <f t="shared" si="943"/>
        <v>0</v>
      </c>
      <c r="BJ734" s="8">
        <f t="shared" si="943"/>
        <v>4683.71</v>
      </c>
      <c r="BK734" s="8">
        <f t="shared" si="943"/>
        <v>3</v>
      </c>
      <c r="BM734" s="11">
        <f t="shared" si="869"/>
        <v>45286</v>
      </c>
      <c r="BN734" s="8">
        <f t="shared" si="944"/>
        <v>709</v>
      </c>
      <c r="BO734" s="8">
        <f t="shared" si="944"/>
        <v>57658.850000000006</v>
      </c>
      <c r="BP734" s="8">
        <f t="shared" si="944"/>
        <v>749.5</v>
      </c>
      <c r="BQ734" s="8">
        <f t="shared" si="944"/>
        <v>0</v>
      </c>
      <c r="BR734" s="8">
        <f t="shared" si="944"/>
        <v>705</v>
      </c>
      <c r="BS734" s="8">
        <f t="shared" si="944"/>
        <v>32</v>
      </c>
      <c r="BU734" s="11">
        <f t="shared" si="870"/>
        <v>45286</v>
      </c>
      <c r="BV734" s="8">
        <f t="shared" si="945"/>
        <v>885</v>
      </c>
      <c r="BW734" s="8">
        <f t="shared" si="945"/>
        <v>108084.30000000002</v>
      </c>
      <c r="BX734" s="8">
        <f t="shared" si="945"/>
        <v>1451.7099999999998</v>
      </c>
      <c r="BY734" s="8">
        <f t="shared" si="945"/>
        <v>0</v>
      </c>
      <c r="BZ734" s="8">
        <f t="shared" si="945"/>
        <v>37.81</v>
      </c>
      <c r="CA734" s="8">
        <f t="shared" si="945"/>
        <v>30</v>
      </c>
      <c r="CC734" s="11">
        <f t="shared" si="871"/>
        <v>45286</v>
      </c>
      <c r="CD734" s="8">
        <f t="shared" si="946"/>
        <v>868</v>
      </c>
      <c r="CE734" s="8">
        <f t="shared" si="946"/>
        <v>91882.87</v>
      </c>
      <c r="CF734" s="8">
        <f t="shared" si="946"/>
        <v>1580.22</v>
      </c>
      <c r="CG734" s="8">
        <f t="shared" si="946"/>
        <v>6273.3</v>
      </c>
      <c r="CH734" s="8">
        <f t="shared" si="946"/>
        <v>474</v>
      </c>
      <c r="CI734" s="8">
        <f t="shared" si="946"/>
        <v>48</v>
      </c>
      <c r="CK734" s="11">
        <f t="shared" si="872"/>
        <v>45286</v>
      </c>
      <c r="CL734" s="8">
        <f t="shared" si="947"/>
        <v>331</v>
      </c>
      <c r="CM734" s="8">
        <f t="shared" si="947"/>
        <v>20919.689999999999</v>
      </c>
      <c r="CN734" s="8">
        <f t="shared" si="947"/>
        <v>0</v>
      </c>
      <c r="CO734" s="8">
        <f t="shared" si="947"/>
        <v>135.5</v>
      </c>
      <c r="CP734" s="8">
        <f t="shared" si="947"/>
        <v>732.06999999999994</v>
      </c>
      <c r="CQ734" s="8">
        <f t="shared" si="947"/>
        <v>1</v>
      </c>
      <c r="CS734" s="11">
        <f t="shared" si="873"/>
        <v>45286</v>
      </c>
      <c r="CT734" s="8">
        <f t="shared" si="919"/>
        <v>0</v>
      </c>
      <c r="CU734" s="8">
        <f t="shared" si="920"/>
        <v>0</v>
      </c>
      <c r="CV734" s="8">
        <f t="shared" si="921"/>
        <v>0</v>
      </c>
      <c r="CW734" s="8">
        <f t="shared" si="922"/>
        <v>0</v>
      </c>
      <c r="CX734" s="8">
        <f t="shared" si="923"/>
        <v>0</v>
      </c>
      <c r="CY734" s="8">
        <f t="shared" si="924"/>
        <v>0</v>
      </c>
      <c r="DA734" s="11">
        <f t="shared" si="874"/>
        <v>45286</v>
      </c>
      <c r="DB734" s="8">
        <f t="shared" si="925"/>
        <v>0</v>
      </c>
      <c r="DC734" s="8">
        <f t="shared" si="926"/>
        <v>0</v>
      </c>
      <c r="DD734" s="8">
        <f t="shared" si="927"/>
        <v>0</v>
      </c>
      <c r="DE734" s="8">
        <f t="shared" si="928"/>
        <v>0</v>
      </c>
      <c r="DF734" s="8">
        <f t="shared" si="929"/>
        <v>0</v>
      </c>
      <c r="DG734" s="8">
        <f t="shared" si="930"/>
        <v>0</v>
      </c>
      <c r="DI734" s="11">
        <f t="shared" si="875"/>
        <v>45286</v>
      </c>
      <c r="DJ734" s="8">
        <f t="shared" si="931"/>
        <v>0</v>
      </c>
      <c r="DK734" s="8">
        <f t="shared" si="932"/>
        <v>0</v>
      </c>
      <c r="DL734" s="8">
        <f t="shared" si="933"/>
        <v>0</v>
      </c>
      <c r="DM734" s="8">
        <f t="shared" si="934"/>
        <v>0</v>
      </c>
      <c r="DN734" s="8">
        <f t="shared" si="935"/>
        <v>0</v>
      </c>
      <c r="DO734" s="8">
        <f t="shared" si="936"/>
        <v>0</v>
      </c>
      <c r="DP734" s="56"/>
      <c r="DQ734" s="56"/>
      <c r="DR734" s="56"/>
      <c r="DS734" s="56"/>
    </row>
    <row r="735" spans="1:123" x14ac:dyDescent="0.3">
      <c r="A735" s="11">
        <f t="shared" si="861"/>
        <v>45287</v>
      </c>
      <c r="B735" s="8">
        <f t="shared" si="902"/>
        <v>922</v>
      </c>
      <c r="C735" s="8">
        <f t="shared" si="903"/>
        <v>117885.30000000002</v>
      </c>
      <c r="D735" s="8">
        <f t="shared" si="904"/>
        <v>0</v>
      </c>
      <c r="E735" s="8">
        <f t="shared" si="905"/>
        <v>919</v>
      </c>
      <c r="F735" s="8">
        <f t="shared" si="906"/>
        <v>1018.13</v>
      </c>
      <c r="G735" s="8">
        <f t="shared" si="907"/>
        <v>0</v>
      </c>
      <c r="I735" s="11">
        <f t="shared" si="862"/>
        <v>45287</v>
      </c>
      <c r="J735" s="8">
        <f t="shared" si="937"/>
        <v>800</v>
      </c>
      <c r="K735" s="8">
        <f t="shared" si="937"/>
        <v>103778.98999999999</v>
      </c>
      <c r="L735" s="8">
        <f t="shared" si="937"/>
        <v>370.85</v>
      </c>
      <c r="M735" s="8">
        <f t="shared" si="937"/>
        <v>0</v>
      </c>
      <c r="N735" s="8">
        <f t="shared" si="937"/>
        <v>417.40000000000003</v>
      </c>
      <c r="O735" s="8">
        <f t="shared" si="937"/>
        <v>10</v>
      </c>
      <c r="Q735" s="11">
        <f t="shared" si="863"/>
        <v>45287</v>
      </c>
      <c r="R735" s="8">
        <f t="shared" si="938"/>
        <v>345</v>
      </c>
      <c r="S735" s="8">
        <f t="shared" si="938"/>
        <v>39000.619999999995</v>
      </c>
      <c r="T735" s="8">
        <f t="shared" si="938"/>
        <v>0</v>
      </c>
      <c r="U735" s="8">
        <f t="shared" si="938"/>
        <v>0</v>
      </c>
      <c r="V735" s="8">
        <f t="shared" si="938"/>
        <v>887.5</v>
      </c>
      <c r="W735" s="8">
        <f t="shared" si="938"/>
        <v>0</v>
      </c>
      <c r="Y735" s="11">
        <f t="shared" si="864"/>
        <v>45287</v>
      </c>
      <c r="Z735" s="8">
        <f t="shared" si="939"/>
        <v>1312</v>
      </c>
      <c r="AA735" s="8">
        <f t="shared" si="939"/>
        <v>156202.47</v>
      </c>
      <c r="AB735" s="8">
        <f t="shared" si="939"/>
        <v>1268.2699999999998</v>
      </c>
      <c r="AC735" s="8">
        <f t="shared" si="939"/>
        <v>0</v>
      </c>
      <c r="AD735" s="8">
        <f t="shared" si="939"/>
        <v>2480.2899999999995</v>
      </c>
      <c r="AE735" s="8">
        <f t="shared" si="939"/>
        <v>31</v>
      </c>
      <c r="AG735" s="11">
        <f t="shared" si="865"/>
        <v>45287</v>
      </c>
      <c r="AH735" s="8">
        <f t="shared" si="940"/>
        <v>1074</v>
      </c>
      <c r="AI735" s="8">
        <f t="shared" si="940"/>
        <v>139912.4</v>
      </c>
      <c r="AJ735" s="8">
        <f t="shared" si="940"/>
        <v>941.14</v>
      </c>
      <c r="AK735" s="8" t="e">
        <f t="shared" si="940"/>
        <v>#VALUE!</v>
      </c>
      <c r="AL735" s="8">
        <f t="shared" si="940"/>
        <v>-304.52999999999997</v>
      </c>
      <c r="AM735" s="8">
        <f t="shared" si="940"/>
        <v>3</v>
      </c>
      <c r="AO735" s="11">
        <f t="shared" si="866"/>
        <v>45287</v>
      </c>
      <c r="AP735" s="8">
        <f t="shared" si="941"/>
        <v>1249</v>
      </c>
      <c r="AQ735" s="8">
        <f t="shared" si="941"/>
        <v>105970.28000000001</v>
      </c>
      <c r="AR735" s="8">
        <f t="shared" si="941"/>
        <v>0</v>
      </c>
      <c r="AS735" s="8">
        <f t="shared" si="941"/>
        <v>631.08999999999992</v>
      </c>
      <c r="AT735" s="8">
        <f t="shared" si="941"/>
        <v>-647.59</v>
      </c>
      <c r="AU735" s="8">
        <f t="shared" si="941"/>
        <v>81</v>
      </c>
      <c r="AW735" s="11">
        <f t="shared" si="867"/>
        <v>45287</v>
      </c>
      <c r="AX735" s="8">
        <f t="shared" si="942"/>
        <v>1226</v>
      </c>
      <c r="AY735" s="8">
        <f t="shared" si="942"/>
        <v>148946.41999999998</v>
      </c>
      <c r="AZ735" s="8">
        <f t="shared" si="942"/>
        <v>568.47</v>
      </c>
      <c r="BA735" s="8">
        <f t="shared" si="942"/>
        <v>0</v>
      </c>
      <c r="BB735" s="8">
        <f t="shared" si="942"/>
        <v>1143.1899999999998</v>
      </c>
      <c r="BC735" s="8">
        <f t="shared" si="942"/>
        <v>23</v>
      </c>
      <c r="BE735" s="11">
        <f t="shared" si="868"/>
        <v>45287</v>
      </c>
      <c r="BF735" s="8">
        <f t="shared" si="943"/>
        <v>1414</v>
      </c>
      <c r="BG735" s="8">
        <f t="shared" si="943"/>
        <v>181783.98000000004</v>
      </c>
      <c r="BH735" s="8">
        <f t="shared" si="943"/>
        <v>1031.2700000000002</v>
      </c>
      <c r="BI735" s="8">
        <f t="shared" si="943"/>
        <v>0</v>
      </c>
      <c r="BJ735" s="8">
        <f t="shared" si="943"/>
        <v>4865.08</v>
      </c>
      <c r="BK735" s="8">
        <f t="shared" si="943"/>
        <v>3</v>
      </c>
      <c r="BM735" s="11">
        <f t="shared" si="869"/>
        <v>45287</v>
      </c>
      <c r="BN735" s="8">
        <f t="shared" si="944"/>
        <v>723</v>
      </c>
      <c r="BO735" s="8">
        <f t="shared" si="944"/>
        <v>58658.23</v>
      </c>
      <c r="BP735" s="8">
        <f t="shared" si="944"/>
        <v>753.5</v>
      </c>
      <c r="BQ735" s="8">
        <f t="shared" si="944"/>
        <v>0</v>
      </c>
      <c r="BR735" s="8">
        <f t="shared" si="944"/>
        <v>740</v>
      </c>
      <c r="BS735" s="8">
        <f t="shared" si="944"/>
        <v>32</v>
      </c>
      <c r="BU735" s="11">
        <f t="shared" si="870"/>
        <v>45287</v>
      </c>
      <c r="BV735" s="8">
        <f t="shared" si="945"/>
        <v>908</v>
      </c>
      <c r="BW735" s="8">
        <f t="shared" si="945"/>
        <v>110549.56000000001</v>
      </c>
      <c r="BX735" s="8">
        <f t="shared" si="945"/>
        <v>1456.2099999999998</v>
      </c>
      <c r="BY735" s="8">
        <f t="shared" si="945"/>
        <v>0</v>
      </c>
      <c r="BZ735" s="8">
        <f t="shared" si="945"/>
        <v>37.81</v>
      </c>
      <c r="CA735" s="8">
        <f t="shared" si="945"/>
        <v>30</v>
      </c>
      <c r="CC735" s="11">
        <f t="shared" si="871"/>
        <v>45287</v>
      </c>
      <c r="CD735" s="8">
        <f t="shared" si="946"/>
        <v>950</v>
      </c>
      <c r="CE735" s="8">
        <f t="shared" si="946"/>
        <v>99866.86</v>
      </c>
      <c r="CF735" s="8">
        <f t="shared" si="946"/>
        <v>2233.38</v>
      </c>
      <c r="CG735" s="8">
        <f t="shared" si="946"/>
        <v>6535.47</v>
      </c>
      <c r="CH735" s="8">
        <f t="shared" si="946"/>
        <v>519</v>
      </c>
      <c r="CI735" s="8">
        <f t="shared" si="946"/>
        <v>50</v>
      </c>
      <c r="CK735" s="11">
        <f t="shared" si="872"/>
        <v>45287</v>
      </c>
      <c r="CL735" s="8">
        <f t="shared" si="947"/>
        <v>337</v>
      </c>
      <c r="CM735" s="8">
        <f t="shared" si="947"/>
        <v>21438.16</v>
      </c>
      <c r="CN735" s="8">
        <f t="shared" si="947"/>
        <v>0</v>
      </c>
      <c r="CO735" s="8">
        <f t="shared" si="947"/>
        <v>135.5</v>
      </c>
      <c r="CP735" s="8">
        <f t="shared" si="947"/>
        <v>732.06999999999994</v>
      </c>
      <c r="CQ735" s="8">
        <f t="shared" si="947"/>
        <v>1</v>
      </c>
      <c r="CS735" s="11">
        <f t="shared" si="873"/>
        <v>45287</v>
      </c>
      <c r="CT735" s="8">
        <f t="shared" si="919"/>
        <v>0</v>
      </c>
      <c r="CU735" s="8">
        <f t="shared" si="920"/>
        <v>0</v>
      </c>
      <c r="CV735" s="8">
        <f t="shared" si="921"/>
        <v>0</v>
      </c>
      <c r="CW735" s="8">
        <f t="shared" si="922"/>
        <v>0</v>
      </c>
      <c r="CX735" s="8">
        <f t="shared" si="923"/>
        <v>0</v>
      </c>
      <c r="CY735" s="8">
        <f t="shared" si="924"/>
        <v>0</v>
      </c>
      <c r="DA735" s="11">
        <f t="shared" si="874"/>
        <v>45287</v>
      </c>
      <c r="DB735" s="8">
        <f t="shared" si="925"/>
        <v>0</v>
      </c>
      <c r="DC735" s="8">
        <f t="shared" si="926"/>
        <v>0</v>
      </c>
      <c r="DD735" s="8">
        <f t="shared" si="927"/>
        <v>0</v>
      </c>
      <c r="DE735" s="8">
        <f t="shared" si="928"/>
        <v>0</v>
      </c>
      <c r="DF735" s="8">
        <f t="shared" si="929"/>
        <v>0</v>
      </c>
      <c r="DG735" s="8">
        <f t="shared" si="930"/>
        <v>0</v>
      </c>
      <c r="DI735" s="11">
        <f t="shared" si="875"/>
        <v>45287</v>
      </c>
      <c r="DJ735" s="8">
        <f t="shared" si="931"/>
        <v>0</v>
      </c>
      <c r="DK735" s="8">
        <f t="shared" si="932"/>
        <v>0</v>
      </c>
      <c r="DL735" s="8">
        <f t="shared" si="933"/>
        <v>0</v>
      </c>
      <c r="DM735" s="8">
        <f t="shared" si="934"/>
        <v>0</v>
      </c>
      <c r="DN735" s="8">
        <f t="shared" si="935"/>
        <v>0</v>
      </c>
      <c r="DO735" s="8">
        <f t="shared" si="936"/>
        <v>0</v>
      </c>
      <c r="DP735" s="56"/>
      <c r="DQ735" s="56"/>
      <c r="DR735" s="56"/>
      <c r="DS735" s="56"/>
    </row>
    <row r="736" spans="1:123" x14ac:dyDescent="0.3">
      <c r="A736" s="11">
        <f t="shared" si="861"/>
        <v>45288</v>
      </c>
      <c r="B736" s="8">
        <f t="shared" si="902"/>
        <v>962</v>
      </c>
      <c r="C736" s="8">
        <f t="shared" si="903"/>
        <v>122863.25000000001</v>
      </c>
      <c r="D736" s="8">
        <f t="shared" si="904"/>
        <v>0</v>
      </c>
      <c r="E736" s="8">
        <f t="shared" si="905"/>
        <v>971</v>
      </c>
      <c r="F736" s="8">
        <f t="shared" si="906"/>
        <v>1026.1300000000001</v>
      </c>
      <c r="G736" s="8">
        <f t="shared" si="907"/>
        <v>0</v>
      </c>
      <c r="I736" s="11">
        <f t="shared" si="862"/>
        <v>45288</v>
      </c>
      <c r="J736" s="8">
        <f t="shared" si="937"/>
        <v>813</v>
      </c>
      <c r="K736" s="8">
        <f t="shared" si="937"/>
        <v>105466.2</v>
      </c>
      <c r="L736" s="8">
        <f t="shared" si="937"/>
        <v>386.18</v>
      </c>
      <c r="M736" s="8">
        <f t="shared" si="937"/>
        <v>0</v>
      </c>
      <c r="N736" s="8">
        <f t="shared" si="937"/>
        <v>417.40000000000003</v>
      </c>
      <c r="O736" s="8">
        <f t="shared" si="937"/>
        <v>10</v>
      </c>
      <c r="Q736" s="11">
        <f t="shared" si="863"/>
        <v>45288</v>
      </c>
      <c r="R736" s="8">
        <f t="shared" si="938"/>
        <v>354</v>
      </c>
      <c r="S736" s="8">
        <f t="shared" si="938"/>
        <v>39659.219999999994</v>
      </c>
      <c r="T736" s="8">
        <f t="shared" si="938"/>
        <v>0</v>
      </c>
      <c r="U736" s="8">
        <f t="shared" si="938"/>
        <v>0</v>
      </c>
      <c r="V736" s="8">
        <f t="shared" si="938"/>
        <v>913.75</v>
      </c>
      <c r="W736" s="8">
        <f t="shared" si="938"/>
        <v>0</v>
      </c>
      <c r="Y736" s="11">
        <f t="shared" si="864"/>
        <v>45288</v>
      </c>
      <c r="Z736" s="8">
        <f t="shared" si="939"/>
        <v>1358</v>
      </c>
      <c r="AA736" s="8">
        <f t="shared" si="939"/>
        <v>161447.9</v>
      </c>
      <c r="AB736" s="8">
        <f t="shared" si="939"/>
        <v>1288.6299999999997</v>
      </c>
      <c r="AC736" s="8">
        <f t="shared" si="939"/>
        <v>0</v>
      </c>
      <c r="AD736" s="8">
        <f t="shared" si="939"/>
        <v>2485.2399999999993</v>
      </c>
      <c r="AE736" s="8">
        <f t="shared" si="939"/>
        <v>31</v>
      </c>
      <c r="AG736" s="11">
        <f t="shared" si="865"/>
        <v>45288</v>
      </c>
      <c r="AH736" s="8">
        <f t="shared" si="940"/>
        <v>1098</v>
      </c>
      <c r="AI736" s="8">
        <f t="shared" si="940"/>
        <v>143156.04</v>
      </c>
      <c r="AJ736" s="8">
        <f t="shared" si="940"/>
        <v>956.88</v>
      </c>
      <c r="AK736" s="8" t="e">
        <f t="shared" si="940"/>
        <v>#VALUE!</v>
      </c>
      <c r="AL736" s="8">
        <f t="shared" si="940"/>
        <v>-299.58</v>
      </c>
      <c r="AM736" s="8">
        <f t="shared" si="940"/>
        <v>3</v>
      </c>
      <c r="AO736" s="11">
        <f t="shared" si="866"/>
        <v>45288</v>
      </c>
      <c r="AP736" s="8">
        <f t="shared" si="941"/>
        <v>1291</v>
      </c>
      <c r="AQ736" s="8">
        <f t="shared" si="941"/>
        <v>109522.31000000001</v>
      </c>
      <c r="AR736" s="8">
        <f t="shared" si="941"/>
        <v>0</v>
      </c>
      <c r="AS736" s="8">
        <f t="shared" si="941"/>
        <v>664.08999999999992</v>
      </c>
      <c r="AT736" s="8">
        <f t="shared" si="941"/>
        <v>-647.59</v>
      </c>
      <c r="AU736" s="8">
        <f t="shared" si="941"/>
        <v>81</v>
      </c>
      <c r="AW736" s="11">
        <f t="shared" si="867"/>
        <v>45288</v>
      </c>
      <c r="AX736" s="8">
        <f t="shared" si="942"/>
        <v>1274</v>
      </c>
      <c r="AY736" s="8">
        <f t="shared" si="942"/>
        <v>154547.59</v>
      </c>
      <c r="AZ736" s="8">
        <f t="shared" si="942"/>
        <v>573.09</v>
      </c>
      <c r="BA736" s="8">
        <f t="shared" si="942"/>
        <v>0</v>
      </c>
      <c r="BB736" s="8">
        <f t="shared" si="942"/>
        <v>1143.1899999999998</v>
      </c>
      <c r="BC736" s="8">
        <f t="shared" si="942"/>
        <v>24</v>
      </c>
      <c r="BE736" s="11">
        <f t="shared" si="868"/>
        <v>45288</v>
      </c>
      <c r="BF736" s="8">
        <f t="shared" si="943"/>
        <v>1471</v>
      </c>
      <c r="BG736" s="8">
        <f t="shared" si="943"/>
        <v>188778.76000000004</v>
      </c>
      <c r="BH736" s="8">
        <f t="shared" si="943"/>
        <v>1046.5900000000001</v>
      </c>
      <c r="BI736" s="8">
        <f t="shared" si="943"/>
        <v>0</v>
      </c>
      <c r="BJ736" s="8">
        <f t="shared" si="943"/>
        <v>5090.5199999999995</v>
      </c>
      <c r="BK736" s="8">
        <f t="shared" si="943"/>
        <v>3</v>
      </c>
      <c r="BM736" s="11">
        <f t="shared" si="869"/>
        <v>45288</v>
      </c>
      <c r="BN736" s="8">
        <f t="shared" si="944"/>
        <v>736</v>
      </c>
      <c r="BO736" s="8">
        <f t="shared" si="944"/>
        <v>59682.65</v>
      </c>
      <c r="BP736" s="8">
        <f t="shared" si="944"/>
        <v>753.5</v>
      </c>
      <c r="BQ736" s="8">
        <f t="shared" si="944"/>
        <v>0</v>
      </c>
      <c r="BR736" s="8">
        <f t="shared" si="944"/>
        <v>775</v>
      </c>
      <c r="BS736" s="8">
        <f t="shared" si="944"/>
        <v>32</v>
      </c>
      <c r="BU736" s="11">
        <f t="shared" si="870"/>
        <v>45288</v>
      </c>
      <c r="BV736" s="8">
        <f t="shared" si="945"/>
        <v>922</v>
      </c>
      <c r="BW736" s="8">
        <f t="shared" si="945"/>
        <v>111913.72000000002</v>
      </c>
      <c r="BX736" s="8">
        <f t="shared" si="945"/>
        <v>1461.2099999999998</v>
      </c>
      <c r="BY736" s="8">
        <f t="shared" si="945"/>
        <v>0</v>
      </c>
      <c r="BZ736" s="8">
        <f t="shared" si="945"/>
        <v>37.81</v>
      </c>
      <c r="CA736" s="8">
        <f t="shared" si="945"/>
        <v>30</v>
      </c>
      <c r="CC736" s="11">
        <f t="shared" si="871"/>
        <v>45288</v>
      </c>
      <c r="CD736" s="8">
        <f t="shared" si="946"/>
        <v>1023</v>
      </c>
      <c r="CE736" s="8">
        <f t="shared" si="946"/>
        <v>107420.56</v>
      </c>
      <c r="CF736" s="8">
        <f t="shared" si="946"/>
        <v>2351.88</v>
      </c>
      <c r="CG736" s="8">
        <f t="shared" si="946"/>
        <v>6754.68</v>
      </c>
      <c r="CH736" s="8">
        <f t="shared" si="946"/>
        <v>519</v>
      </c>
      <c r="CI736" s="8">
        <f t="shared" si="946"/>
        <v>52</v>
      </c>
      <c r="CK736" s="11">
        <f t="shared" si="872"/>
        <v>45288</v>
      </c>
      <c r="CL736" s="8">
        <f t="shared" si="947"/>
        <v>346</v>
      </c>
      <c r="CM736" s="8">
        <f t="shared" si="947"/>
        <v>22068.75</v>
      </c>
      <c r="CN736" s="8">
        <f t="shared" si="947"/>
        <v>0</v>
      </c>
      <c r="CO736" s="8">
        <f t="shared" si="947"/>
        <v>169.5</v>
      </c>
      <c r="CP736" s="8">
        <f t="shared" si="947"/>
        <v>852.06999999999994</v>
      </c>
      <c r="CQ736" s="8">
        <f t="shared" si="947"/>
        <v>1</v>
      </c>
      <c r="CS736" s="11">
        <f t="shared" si="873"/>
        <v>45288</v>
      </c>
      <c r="CT736" s="8">
        <f t="shared" si="919"/>
        <v>0</v>
      </c>
      <c r="CU736" s="8">
        <f t="shared" si="920"/>
        <v>0</v>
      </c>
      <c r="CV736" s="8">
        <f t="shared" si="921"/>
        <v>0</v>
      </c>
      <c r="CW736" s="8">
        <f t="shared" si="922"/>
        <v>0</v>
      </c>
      <c r="CX736" s="8">
        <f t="shared" si="923"/>
        <v>0</v>
      </c>
      <c r="CY736" s="8">
        <f t="shared" si="924"/>
        <v>0</v>
      </c>
      <c r="DA736" s="11">
        <f t="shared" si="874"/>
        <v>45288</v>
      </c>
      <c r="DB736" s="8">
        <f t="shared" si="925"/>
        <v>0</v>
      </c>
      <c r="DC736" s="8">
        <f t="shared" si="926"/>
        <v>0</v>
      </c>
      <c r="DD736" s="8">
        <f t="shared" si="927"/>
        <v>0</v>
      </c>
      <c r="DE736" s="8">
        <f t="shared" si="928"/>
        <v>0</v>
      </c>
      <c r="DF736" s="8">
        <f t="shared" si="929"/>
        <v>0</v>
      </c>
      <c r="DG736" s="8">
        <f t="shared" si="930"/>
        <v>0</v>
      </c>
      <c r="DI736" s="11">
        <f t="shared" si="875"/>
        <v>45288</v>
      </c>
      <c r="DJ736" s="8">
        <f t="shared" si="931"/>
        <v>0</v>
      </c>
      <c r="DK736" s="8">
        <f t="shared" si="932"/>
        <v>0</v>
      </c>
      <c r="DL736" s="8">
        <f t="shared" si="933"/>
        <v>0</v>
      </c>
      <c r="DM736" s="8">
        <f t="shared" si="934"/>
        <v>0</v>
      </c>
      <c r="DN736" s="8">
        <f t="shared" si="935"/>
        <v>0</v>
      </c>
      <c r="DO736" s="8">
        <f t="shared" si="936"/>
        <v>0</v>
      </c>
      <c r="DP736" s="56"/>
      <c r="DQ736" s="56"/>
      <c r="DR736" s="56"/>
      <c r="DS736" s="56"/>
    </row>
    <row r="737" spans="1:123" x14ac:dyDescent="0.3">
      <c r="A737" s="11">
        <f t="shared" si="861"/>
        <v>45289</v>
      </c>
      <c r="B737" s="8">
        <f t="shared" si="902"/>
        <v>997</v>
      </c>
      <c r="C737" s="8">
        <f t="shared" si="903"/>
        <v>127103.04000000001</v>
      </c>
      <c r="D737" s="8">
        <f t="shared" si="904"/>
        <v>0</v>
      </c>
      <c r="E737" s="8">
        <f t="shared" si="905"/>
        <v>994</v>
      </c>
      <c r="F737" s="8">
        <f t="shared" si="906"/>
        <v>1026.1300000000001</v>
      </c>
      <c r="G737" s="8">
        <f t="shared" si="907"/>
        <v>0</v>
      </c>
      <c r="I737" s="11">
        <f t="shared" si="862"/>
        <v>45289</v>
      </c>
      <c r="J737" s="8">
        <f t="shared" si="937"/>
        <v>822</v>
      </c>
      <c r="K737" s="8">
        <f t="shared" si="937"/>
        <v>106521.44</v>
      </c>
      <c r="L737" s="8">
        <f t="shared" si="937"/>
        <v>388.07</v>
      </c>
      <c r="M737" s="8">
        <f t="shared" si="937"/>
        <v>0</v>
      </c>
      <c r="N737" s="8">
        <f t="shared" si="937"/>
        <v>417.40000000000003</v>
      </c>
      <c r="O737" s="8">
        <f t="shared" si="937"/>
        <v>10</v>
      </c>
      <c r="Q737" s="11">
        <f t="shared" si="863"/>
        <v>45289</v>
      </c>
      <c r="R737" s="8">
        <f t="shared" si="938"/>
        <v>365</v>
      </c>
      <c r="S737" s="8">
        <f t="shared" si="938"/>
        <v>40893.829999999994</v>
      </c>
      <c r="T737" s="8">
        <f t="shared" si="938"/>
        <v>0</v>
      </c>
      <c r="U737" s="8">
        <f t="shared" si="938"/>
        <v>0</v>
      </c>
      <c r="V737" s="8">
        <f t="shared" si="938"/>
        <v>926.75</v>
      </c>
      <c r="W737" s="8">
        <f t="shared" si="938"/>
        <v>0</v>
      </c>
      <c r="Y737" s="11">
        <f t="shared" si="864"/>
        <v>45289</v>
      </c>
      <c r="Z737" s="8">
        <f t="shared" si="939"/>
        <v>1410</v>
      </c>
      <c r="AA737" s="8">
        <f t="shared" si="939"/>
        <v>167310.79</v>
      </c>
      <c r="AB737" s="8">
        <f t="shared" si="939"/>
        <v>1356.1899999999996</v>
      </c>
      <c r="AC737" s="8">
        <f t="shared" si="939"/>
        <v>0</v>
      </c>
      <c r="AD737" s="8">
        <f t="shared" si="939"/>
        <v>2614.1399999999994</v>
      </c>
      <c r="AE737" s="8">
        <f t="shared" si="939"/>
        <v>31</v>
      </c>
      <c r="AG737" s="11">
        <f t="shared" si="865"/>
        <v>45289</v>
      </c>
      <c r="AH737" s="8">
        <f t="shared" si="940"/>
        <v>1126</v>
      </c>
      <c r="AI737" s="8">
        <f t="shared" si="940"/>
        <v>146701.12</v>
      </c>
      <c r="AJ737" s="8">
        <f t="shared" si="940"/>
        <v>959.66</v>
      </c>
      <c r="AK737" s="8" t="e">
        <f t="shared" si="940"/>
        <v>#VALUE!</v>
      </c>
      <c r="AL737" s="8">
        <f t="shared" si="940"/>
        <v>-240.15999999999997</v>
      </c>
      <c r="AM737" s="8">
        <f t="shared" si="940"/>
        <v>3</v>
      </c>
      <c r="AO737" s="11">
        <f t="shared" si="866"/>
        <v>45289</v>
      </c>
      <c r="AP737" s="8">
        <f t="shared" si="941"/>
        <v>1323</v>
      </c>
      <c r="AQ737" s="8">
        <f t="shared" si="941"/>
        <v>112131.98000000001</v>
      </c>
      <c r="AR737" s="8">
        <f t="shared" si="941"/>
        <v>0</v>
      </c>
      <c r="AS737" s="8">
        <f t="shared" si="941"/>
        <v>664.08999999999992</v>
      </c>
      <c r="AT737" s="8">
        <f t="shared" si="941"/>
        <v>-647.59</v>
      </c>
      <c r="AU737" s="8">
        <f t="shared" si="941"/>
        <v>81</v>
      </c>
      <c r="AW737" s="11">
        <f t="shared" si="867"/>
        <v>45289</v>
      </c>
      <c r="AX737" s="8">
        <f t="shared" si="942"/>
        <v>1322</v>
      </c>
      <c r="AY737" s="8">
        <f t="shared" si="942"/>
        <v>160429.69</v>
      </c>
      <c r="AZ737" s="8">
        <f t="shared" si="942"/>
        <v>598.95000000000005</v>
      </c>
      <c r="BA737" s="8">
        <f t="shared" si="942"/>
        <v>0</v>
      </c>
      <c r="BB737" s="8">
        <f t="shared" si="942"/>
        <v>1337.34</v>
      </c>
      <c r="BC737" s="8">
        <f t="shared" si="942"/>
        <v>25</v>
      </c>
      <c r="BE737" s="11">
        <f t="shared" si="868"/>
        <v>45289</v>
      </c>
      <c r="BF737" s="8">
        <f t="shared" si="943"/>
        <v>1533</v>
      </c>
      <c r="BG737" s="8">
        <f t="shared" si="943"/>
        <v>197484.04000000004</v>
      </c>
      <c r="BH737" s="8">
        <f t="shared" si="943"/>
        <v>1114.8300000000002</v>
      </c>
      <c r="BI737" s="8">
        <f t="shared" si="943"/>
        <v>0</v>
      </c>
      <c r="BJ737" s="8">
        <f t="shared" si="943"/>
        <v>5590.5199999999995</v>
      </c>
      <c r="BK737" s="8">
        <f t="shared" si="943"/>
        <v>4</v>
      </c>
      <c r="BM737" s="11">
        <f t="shared" si="869"/>
        <v>45289</v>
      </c>
      <c r="BN737" s="8">
        <f t="shared" si="944"/>
        <v>755</v>
      </c>
      <c r="BO737" s="8">
        <f t="shared" si="944"/>
        <v>61165.79</v>
      </c>
      <c r="BP737" s="8">
        <f t="shared" si="944"/>
        <v>778.5</v>
      </c>
      <c r="BQ737" s="8">
        <f t="shared" si="944"/>
        <v>0</v>
      </c>
      <c r="BR737" s="8">
        <f t="shared" si="944"/>
        <v>775</v>
      </c>
      <c r="BS737" s="8">
        <f t="shared" si="944"/>
        <v>32</v>
      </c>
      <c r="BU737" s="11">
        <f t="shared" si="870"/>
        <v>45289</v>
      </c>
      <c r="BV737" s="8">
        <f t="shared" si="945"/>
        <v>947</v>
      </c>
      <c r="BW737" s="8">
        <f t="shared" si="945"/>
        <v>114716.26000000001</v>
      </c>
      <c r="BX737" s="8">
        <f t="shared" si="945"/>
        <v>1485.7099999999998</v>
      </c>
      <c r="BY737" s="8">
        <f t="shared" si="945"/>
        <v>0</v>
      </c>
      <c r="BZ737" s="8">
        <f t="shared" si="945"/>
        <v>37.81</v>
      </c>
      <c r="CA737" s="8">
        <f t="shared" si="945"/>
        <v>30</v>
      </c>
      <c r="CC737" s="11">
        <f t="shared" si="871"/>
        <v>45289</v>
      </c>
      <c r="CD737" s="8">
        <f t="shared" si="946"/>
        <v>1067</v>
      </c>
      <c r="CE737" s="8">
        <f t="shared" si="946"/>
        <v>112073.45999999999</v>
      </c>
      <c r="CF737" s="8">
        <f t="shared" si="946"/>
        <v>2492.88</v>
      </c>
      <c r="CG737" s="8">
        <f t="shared" si="946"/>
        <v>7265.89</v>
      </c>
      <c r="CH737" s="8">
        <f t="shared" si="946"/>
        <v>629</v>
      </c>
      <c r="CI737" s="8">
        <f t="shared" si="946"/>
        <v>53</v>
      </c>
      <c r="CK737" s="11">
        <f t="shared" si="872"/>
        <v>45289</v>
      </c>
      <c r="CL737" s="8">
        <f t="shared" si="947"/>
        <v>351</v>
      </c>
      <c r="CM737" s="8">
        <f t="shared" si="947"/>
        <v>22494.65</v>
      </c>
      <c r="CN737" s="8">
        <f t="shared" si="947"/>
        <v>0</v>
      </c>
      <c r="CO737" s="8">
        <f t="shared" si="947"/>
        <v>177</v>
      </c>
      <c r="CP737" s="8">
        <f t="shared" si="947"/>
        <v>946.06999999999994</v>
      </c>
      <c r="CQ737" s="8">
        <f t="shared" si="947"/>
        <v>1</v>
      </c>
      <c r="CS737" s="11">
        <f t="shared" si="873"/>
        <v>45289</v>
      </c>
      <c r="CT737" s="8">
        <f t="shared" si="919"/>
        <v>0</v>
      </c>
      <c r="CU737" s="8">
        <f t="shared" si="920"/>
        <v>0</v>
      </c>
      <c r="CV737" s="8">
        <f t="shared" si="921"/>
        <v>0</v>
      </c>
      <c r="CW737" s="8">
        <f t="shared" si="922"/>
        <v>0</v>
      </c>
      <c r="CX737" s="8">
        <f t="shared" si="923"/>
        <v>0</v>
      </c>
      <c r="CY737" s="8">
        <f t="shared" si="924"/>
        <v>0</v>
      </c>
      <c r="DA737" s="11">
        <f t="shared" si="874"/>
        <v>45289</v>
      </c>
      <c r="DB737" s="8">
        <f t="shared" si="925"/>
        <v>0</v>
      </c>
      <c r="DC737" s="8">
        <f t="shared" si="926"/>
        <v>0</v>
      </c>
      <c r="DD737" s="8">
        <f t="shared" si="927"/>
        <v>0</v>
      </c>
      <c r="DE737" s="8">
        <f t="shared" si="928"/>
        <v>0</v>
      </c>
      <c r="DF737" s="8">
        <f t="shared" si="929"/>
        <v>0</v>
      </c>
      <c r="DG737" s="8">
        <f t="shared" si="930"/>
        <v>0</v>
      </c>
      <c r="DI737" s="11">
        <f t="shared" si="875"/>
        <v>45289</v>
      </c>
      <c r="DJ737" s="8">
        <f t="shared" si="931"/>
        <v>0</v>
      </c>
      <c r="DK737" s="8">
        <f t="shared" si="932"/>
        <v>0</v>
      </c>
      <c r="DL737" s="8">
        <f t="shared" si="933"/>
        <v>0</v>
      </c>
      <c r="DM737" s="8">
        <f t="shared" si="934"/>
        <v>0</v>
      </c>
      <c r="DN737" s="8">
        <f t="shared" si="935"/>
        <v>0</v>
      </c>
      <c r="DO737" s="8">
        <f t="shared" si="936"/>
        <v>0</v>
      </c>
      <c r="DP737" s="56"/>
      <c r="DQ737" s="56"/>
      <c r="DR737" s="56"/>
      <c r="DS737" s="56"/>
    </row>
    <row r="738" spans="1:123" x14ac:dyDescent="0.3">
      <c r="A738" s="11">
        <f t="shared" si="861"/>
        <v>45290</v>
      </c>
      <c r="B738" s="8">
        <f t="shared" si="902"/>
        <v>1025</v>
      </c>
      <c r="C738" s="8">
        <f t="shared" si="903"/>
        <v>130573.77</v>
      </c>
      <c r="D738" s="8">
        <f t="shared" si="904"/>
        <v>0</v>
      </c>
      <c r="E738" s="8">
        <f t="shared" si="905"/>
        <v>1009</v>
      </c>
      <c r="F738" s="8">
        <f t="shared" si="906"/>
        <v>1026.1300000000001</v>
      </c>
      <c r="G738" s="8">
        <f t="shared" si="907"/>
        <v>0</v>
      </c>
      <c r="I738" s="11">
        <f t="shared" si="862"/>
        <v>45290</v>
      </c>
      <c r="J738" s="8">
        <f t="shared" si="937"/>
        <v>832</v>
      </c>
      <c r="K738" s="8">
        <f t="shared" si="937"/>
        <v>107628.67</v>
      </c>
      <c r="L738" s="8">
        <f t="shared" si="937"/>
        <v>405.06</v>
      </c>
      <c r="M738" s="8">
        <f t="shared" si="937"/>
        <v>0</v>
      </c>
      <c r="N738" s="8">
        <f t="shared" si="937"/>
        <v>417.40000000000003</v>
      </c>
      <c r="O738" s="8">
        <f t="shared" si="937"/>
        <v>10</v>
      </c>
      <c r="Q738" s="11">
        <f t="shared" si="863"/>
        <v>45290</v>
      </c>
      <c r="R738" s="8">
        <f t="shared" si="938"/>
        <v>375</v>
      </c>
      <c r="S738" s="8">
        <f t="shared" si="938"/>
        <v>42049.13</v>
      </c>
      <c r="T738" s="8">
        <f t="shared" si="938"/>
        <v>0</v>
      </c>
      <c r="U738" s="8">
        <f t="shared" si="938"/>
        <v>0</v>
      </c>
      <c r="V738" s="8">
        <f t="shared" si="938"/>
        <v>938.25</v>
      </c>
      <c r="W738" s="8">
        <f t="shared" si="938"/>
        <v>0</v>
      </c>
      <c r="Y738" s="11">
        <f t="shared" si="864"/>
        <v>45290</v>
      </c>
      <c r="Z738" s="8">
        <f t="shared" si="939"/>
        <v>1441</v>
      </c>
      <c r="AA738" s="8">
        <f t="shared" si="939"/>
        <v>171152.72</v>
      </c>
      <c r="AB738" s="8">
        <f t="shared" si="939"/>
        <v>1376.5799999999997</v>
      </c>
      <c r="AC738" s="8">
        <f t="shared" si="939"/>
        <v>0</v>
      </c>
      <c r="AD738" s="8">
        <f t="shared" si="939"/>
        <v>2614.1399999999994</v>
      </c>
      <c r="AE738" s="8">
        <f t="shared" si="939"/>
        <v>31</v>
      </c>
      <c r="AG738" s="11">
        <f t="shared" si="865"/>
        <v>45290</v>
      </c>
      <c r="AH738" s="8">
        <f t="shared" si="940"/>
        <v>1147</v>
      </c>
      <c r="AI738" s="8">
        <f t="shared" si="940"/>
        <v>149776.06</v>
      </c>
      <c r="AJ738" s="8">
        <f t="shared" si="940"/>
        <v>964.29</v>
      </c>
      <c r="AK738" s="8" t="e">
        <f t="shared" si="940"/>
        <v>#VALUE!</v>
      </c>
      <c r="AL738" s="8">
        <f t="shared" si="940"/>
        <v>-190.15999999999997</v>
      </c>
      <c r="AM738" s="8">
        <f t="shared" si="940"/>
        <v>3</v>
      </c>
      <c r="AO738" s="11">
        <f t="shared" si="866"/>
        <v>45290</v>
      </c>
      <c r="AP738" s="8">
        <f t="shared" si="941"/>
        <v>1338</v>
      </c>
      <c r="AQ738" s="8">
        <f t="shared" si="941"/>
        <v>113308.99</v>
      </c>
      <c r="AR738" s="8">
        <f t="shared" si="941"/>
        <v>0</v>
      </c>
      <c r="AS738" s="8">
        <f t="shared" si="941"/>
        <v>669.08999999999992</v>
      </c>
      <c r="AT738" s="8">
        <f t="shared" si="941"/>
        <v>-647.59</v>
      </c>
      <c r="AU738" s="8">
        <f t="shared" si="941"/>
        <v>81</v>
      </c>
      <c r="AW738" s="11">
        <f t="shared" si="867"/>
        <v>45290</v>
      </c>
      <c r="AX738" s="8">
        <f t="shared" si="942"/>
        <v>1358</v>
      </c>
      <c r="AY738" s="8">
        <f t="shared" si="942"/>
        <v>164299.43</v>
      </c>
      <c r="AZ738" s="8">
        <f t="shared" si="942"/>
        <v>616.97</v>
      </c>
      <c r="BA738" s="8">
        <f t="shared" si="942"/>
        <v>0</v>
      </c>
      <c r="BB738" s="8">
        <f t="shared" si="942"/>
        <v>1387.34</v>
      </c>
      <c r="BC738" s="8">
        <f t="shared" si="942"/>
        <v>26</v>
      </c>
      <c r="BE738" s="11">
        <f t="shared" si="868"/>
        <v>45290</v>
      </c>
      <c r="BF738" s="8">
        <f t="shared" si="943"/>
        <v>1587</v>
      </c>
      <c r="BG738" s="8">
        <f t="shared" si="943"/>
        <v>203863.88000000003</v>
      </c>
      <c r="BH738" s="8">
        <f t="shared" si="943"/>
        <v>1183.5100000000002</v>
      </c>
      <c r="BI738" s="8">
        <f t="shared" si="943"/>
        <v>0</v>
      </c>
      <c r="BJ738" s="8">
        <f t="shared" si="943"/>
        <v>5840.5199999999995</v>
      </c>
      <c r="BK738" s="8">
        <f t="shared" si="943"/>
        <v>4</v>
      </c>
      <c r="BM738" s="11">
        <f t="shared" si="869"/>
        <v>45290</v>
      </c>
      <c r="BN738" s="8">
        <f t="shared" si="944"/>
        <v>781</v>
      </c>
      <c r="BO738" s="8">
        <f t="shared" si="944"/>
        <v>63181.520000000004</v>
      </c>
      <c r="BP738" s="8">
        <f t="shared" si="944"/>
        <v>786.5</v>
      </c>
      <c r="BQ738" s="8">
        <f t="shared" si="944"/>
        <v>0</v>
      </c>
      <c r="BR738" s="8">
        <f t="shared" si="944"/>
        <v>810</v>
      </c>
      <c r="BS738" s="8">
        <f t="shared" si="944"/>
        <v>32</v>
      </c>
      <c r="BU738" s="11">
        <f t="shared" si="870"/>
        <v>45290</v>
      </c>
      <c r="BV738" s="8">
        <f t="shared" si="945"/>
        <v>987</v>
      </c>
      <c r="BW738" s="8">
        <f t="shared" si="945"/>
        <v>119316.44</v>
      </c>
      <c r="BX738" s="8">
        <f t="shared" si="945"/>
        <v>1560.2099999999998</v>
      </c>
      <c r="BY738" s="8">
        <f t="shared" si="945"/>
        <v>0</v>
      </c>
      <c r="BZ738" s="8">
        <f t="shared" si="945"/>
        <v>37.81</v>
      </c>
      <c r="CA738" s="8">
        <f t="shared" si="945"/>
        <v>30</v>
      </c>
      <c r="CC738" s="11">
        <f t="shared" si="871"/>
        <v>45290</v>
      </c>
      <c r="CD738" s="8">
        <f t="shared" si="946"/>
        <v>1067</v>
      </c>
      <c r="CE738" s="8">
        <f t="shared" si="946"/>
        <v>116605.98999999999</v>
      </c>
      <c r="CF738" s="8">
        <f t="shared" si="946"/>
        <v>2578.88</v>
      </c>
      <c r="CG738" s="8">
        <f t="shared" si="946"/>
        <v>7789.71</v>
      </c>
      <c r="CH738" s="8">
        <f t="shared" si="946"/>
        <v>639</v>
      </c>
      <c r="CI738" s="8">
        <f t="shared" si="946"/>
        <v>53</v>
      </c>
      <c r="CK738" s="11">
        <f t="shared" si="872"/>
        <v>45290</v>
      </c>
      <c r="CL738" s="8">
        <f t="shared" si="947"/>
        <v>359</v>
      </c>
      <c r="CM738" s="8">
        <f t="shared" si="947"/>
        <v>23152.31</v>
      </c>
      <c r="CN738" s="8">
        <f t="shared" si="947"/>
        <v>0</v>
      </c>
      <c r="CO738" s="8">
        <f t="shared" si="947"/>
        <v>177</v>
      </c>
      <c r="CP738" s="8">
        <f t="shared" si="947"/>
        <v>1006.0699999999999</v>
      </c>
      <c r="CQ738" s="8">
        <f t="shared" si="947"/>
        <v>1</v>
      </c>
      <c r="CS738" s="11">
        <f t="shared" si="873"/>
        <v>45290</v>
      </c>
      <c r="CT738" s="8">
        <f t="shared" si="919"/>
        <v>0</v>
      </c>
      <c r="CU738" s="8">
        <f t="shared" si="920"/>
        <v>0</v>
      </c>
      <c r="CV738" s="8">
        <f t="shared" si="921"/>
        <v>0</v>
      </c>
      <c r="CW738" s="8">
        <f t="shared" si="922"/>
        <v>0</v>
      </c>
      <c r="CX738" s="8">
        <f t="shared" si="923"/>
        <v>0</v>
      </c>
      <c r="CY738" s="8">
        <f t="shared" si="924"/>
        <v>0</v>
      </c>
      <c r="DA738" s="11">
        <f t="shared" si="874"/>
        <v>45290</v>
      </c>
      <c r="DB738" s="8">
        <f t="shared" si="925"/>
        <v>0</v>
      </c>
      <c r="DC738" s="8">
        <f t="shared" si="926"/>
        <v>0</v>
      </c>
      <c r="DD738" s="8">
        <f t="shared" si="927"/>
        <v>0</v>
      </c>
      <c r="DE738" s="8">
        <f t="shared" si="928"/>
        <v>0</v>
      </c>
      <c r="DF738" s="8">
        <f t="shared" si="929"/>
        <v>0</v>
      </c>
      <c r="DG738" s="8">
        <f t="shared" si="930"/>
        <v>0</v>
      </c>
      <c r="DI738" s="11">
        <f t="shared" si="875"/>
        <v>45290</v>
      </c>
      <c r="DJ738" s="8">
        <f t="shared" si="931"/>
        <v>0</v>
      </c>
      <c r="DK738" s="8">
        <f t="shared" si="932"/>
        <v>0</v>
      </c>
      <c r="DL738" s="8">
        <f t="shared" si="933"/>
        <v>0</v>
      </c>
      <c r="DM738" s="8">
        <f t="shared" si="934"/>
        <v>0</v>
      </c>
      <c r="DN738" s="8">
        <f t="shared" si="935"/>
        <v>0</v>
      </c>
      <c r="DO738" s="8">
        <f t="shared" si="936"/>
        <v>0</v>
      </c>
      <c r="DP738" s="56"/>
      <c r="DQ738" s="56"/>
      <c r="DR738" s="56"/>
      <c r="DS738" s="56"/>
    </row>
    <row r="739" spans="1:123" ht="15" thickBot="1" x14ac:dyDescent="0.35">
      <c r="A739" s="19">
        <f t="shared" si="861"/>
        <v>45291</v>
      </c>
      <c r="B739" s="20">
        <f t="shared" si="902"/>
        <v>1046</v>
      </c>
      <c r="C739" s="20">
        <f t="shared" si="903"/>
        <v>133082.06</v>
      </c>
      <c r="D739" s="20">
        <f t="shared" si="904"/>
        <v>0</v>
      </c>
      <c r="E739" s="20">
        <f t="shared" si="905"/>
        <v>1052</v>
      </c>
      <c r="F739" s="20">
        <f t="shared" si="906"/>
        <v>1026.1300000000001</v>
      </c>
      <c r="G739" s="20">
        <f t="shared" si="907"/>
        <v>0</v>
      </c>
      <c r="I739" s="19">
        <f t="shared" si="862"/>
        <v>45291</v>
      </c>
      <c r="J739" s="20">
        <f t="shared" si="937"/>
        <v>840</v>
      </c>
      <c r="K739" s="20">
        <f t="shared" si="937"/>
        <v>108590.31</v>
      </c>
      <c r="L739" s="20">
        <f t="shared" si="937"/>
        <v>405.06</v>
      </c>
      <c r="M739" s="20">
        <f t="shared" si="937"/>
        <v>0</v>
      </c>
      <c r="N739" s="20">
        <f t="shared" si="937"/>
        <v>417.40000000000003</v>
      </c>
      <c r="O739" s="20">
        <f t="shared" si="937"/>
        <v>10</v>
      </c>
      <c r="Q739" s="19">
        <f t="shared" si="863"/>
        <v>45291</v>
      </c>
      <c r="R739" s="20">
        <f t="shared" si="938"/>
        <v>388</v>
      </c>
      <c r="S739" s="20">
        <f t="shared" si="938"/>
        <v>43523.799999999996</v>
      </c>
      <c r="T739" s="20">
        <f t="shared" si="938"/>
        <v>0</v>
      </c>
      <c r="U739" s="20">
        <f t="shared" si="938"/>
        <v>0</v>
      </c>
      <c r="V739" s="20">
        <f t="shared" si="938"/>
        <v>948.25</v>
      </c>
      <c r="W739" s="20">
        <f t="shared" si="938"/>
        <v>0</v>
      </c>
      <c r="Y739" s="19">
        <f t="shared" si="864"/>
        <v>45291</v>
      </c>
      <c r="Z739" s="20">
        <f t="shared" si="939"/>
        <v>1466</v>
      </c>
      <c r="AA739" s="20">
        <f t="shared" si="939"/>
        <v>174198.1</v>
      </c>
      <c r="AB739" s="20">
        <f t="shared" si="939"/>
        <v>1431.1999999999996</v>
      </c>
      <c r="AC739" s="20">
        <f t="shared" si="939"/>
        <v>0</v>
      </c>
      <c r="AD739" s="20">
        <f t="shared" si="939"/>
        <v>3034.1399999999994</v>
      </c>
      <c r="AE739" s="20">
        <f t="shared" si="939"/>
        <v>31</v>
      </c>
      <c r="AG739" s="19">
        <f t="shared" si="865"/>
        <v>45291</v>
      </c>
      <c r="AH739" s="20">
        <f t="shared" si="940"/>
        <v>1171</v>
      </c>
      <c r="AI739" s="20">
        <f t="shared" si="940"/>
        <v>153150.34</v>
      </c>
      <c r="AJ739" s="20">
        <f t="shared" si="940"/>
        <v>975.4</v>
      </c>
      <c r="AK739" s="20" t="e">
        <f t="shared" si="940"/>
        <v>#VALUE!</v>
      </c>
      <c r="AL739" s="20">
        <f t="shared" si="940"/>
        <v>-190.15999999999997</v>
      </c>
      <c r="AM739" s="20">
        <f t="shared" si="940"/>
        <v>3</v>
      </c>
      <c r="AO739" s="19">
        <f t="shared" si="866"/>
        <v>45291</v>
      </c>
      <c r="AP739" s="20">
        <f t="shared" si="941"/>
        <v>1354</v>
      </c>
      <c r="AQ739" s="20">
        <f t="shared" si="941"/>
        <v>114658.97</v>
      </c>
      <c r="AR739" s="20">
        <f t="shared" si="941"/>
        <v>0</v>
      </c>
      <c r="AS739" s="20">
        <f t="shared" si="941"/>
        <v>686.08999999999992</v>
      </c>
      <c r="AT739" s="20">
        <f t="shared" si="941"/>
        <v>-647.59</v>
      </c>
      <c r="AU739" s="20">
        <f t="shared" si="941"/>
        <v>92</v>
      </c>
      <c r="AW739" s="19">
        <f t="shared" si="867"/>
        <v>45291</v>
      </c>
      <c r="AX739" s="20">
        <f t="shared" si="942"/>
        <v>1398</v>
      </c>
      <c r="AY739" s="20">
        <f t="shared" si="942"/>
        <v>168400.02</v>
      </c>
      <c r="AZ739" s="20">
        <f t="shared" si="942"/>
        <v>654.84</v>
      </c>
      <c r="BA739" s="20">
        <f t="shared" si="942"/>
        <v>0</v>
      </c>
      <c r="BB739" s="20">
        <f t="shared" si="942"/>
        <v>1615.6399999999999</v>
      </c>
      <c r="BC739" s="20">
        <f t="shared" si="942"/>
        <v>28</v>
      </c>
      <c r="BE739" s="19">
        <f t="shared" si="868"/>
        <v>45291</v>
      </c>
      <c r="BF739" s="20">
        <f t="shared" si="943"/>
        <v>1610</v>
      </c>
      <c r="BG739" s="20">
        <f t="shared" si="943"/>
        <v>206241.01000000004</v>
      </c>
      <c r="BH739" s="20">
        <f t="shared" si="943"/>
        <v>1186.2900000000002</v>
      </c>
      <c r="BI739" s="20">
        <f t="shared" si="943"/>
        <v>0</v>
      </c>
      <c r="BJ739" s="20">
        <f t="shared" si="943"/>
        <v>5890.5199999999995</v>
      </c>
      <c r="BK739" s="20">
        <f t="shared" si="943"/>
        <v>5</v>
      </c>
      <c r="BM739" s="19">
        <f t="shared" si="869"/>
        <v>45291</v>
      </c>
      <c r="BN739" s="20">
        <f t="shared" si="944"/>
        <v>803</v>
      </c>
      <c r="BO739" s="20">
        <f t="shared" si="944"/>
        <v>64922.890000000007</v>
      </c>
      <c r="BP739" s="20">
        <f t="shared" si="944"/>
        <v>787.5</v>
      </c>
      <c r="BQ739" s="20">
        <f t="shared" si="944"/>
        <v>0</v>
      </c>
      <c r="BR739" s="20">
        <f t="shared" si="944"/>
        <v>810</v>
      </c>
      <c r="BS739" s="20">
        <f t="shared" si="944"/>
        <v>32</v>
      </c>
      <c r="BU739" s="19">
        <f t="shared" si="870"/>
        <v>45291</v>
      </c>
      <c r="BV739" s="20">
        <f t="shared" si="945"/>
        <v>1020</v>
      </c>
      <c r="BW739" s="20">
        <f t="shared" si="945"/>
        <v>123151.08</v>
      </c>
      <c r="BX739" s="20">
        <f t="shared" si="945"/>
        <v>1584.2099999999998</v>
      </c>
      <c r="BY739" s="20">
        <f t="shared" si="945"/>
        <v>0</v>
      </c>
      <c r="BZ739" s="20">
        <f t="shared" si="945"/>
        <v>37.81</v>
      </c>
      <c r="CA739" s="20">
        <f t="shared" si="945"/>
        <v>30</v>
      </c>
      <c r="CC739" s="19">
        <f t="shared" si="871"/>
        <v>45291</v>
      </c>
      <c r="CD739" s="20">
        <f t="shared" si="946"/>
        <v>1085</v>
      </c>
      <c r="CE739" s="20">
        <f t="shared" si="946"/>
        <v>118205.46999999999</v>
      </c>
      <c r="CF739" s="20">
        <f t="shared" si="946"/>
        <v>2630.88</v>
      </c>
      <c r="CG739" s="20">
        <f t="shared" si="946"/>
        <v>8077.93</v>
      </c>
      <c r="CH739" s="20">
        <f t="shared" si="946"/>
        <v>664</v>
      </c>
      <c r="CI739" s="20">
        <f t="shared" si="946"/>
        <v>55</v>
      </c>
      <c r="CK739" s="19">
        <f t="shared" si="872"/>
        <v>45291</v>
      </c>
      <c r="CL739" s="20">
        <f t="shared" si="947"/>
        <v>366</v>
      </c>
      <c r="CM739" s="20">
        <f t="shared" si="947"/>
        <v>23704.300000000003</v>
      </c>
      <c r="CN739" s="20">
        <f t="shared" si="947"/>
        <v>0</v>
      </c>
      <c r="CO739" s="20">
        <f t="shared" si="947"/>
        <v>177</v>
      </c>
      <c r="CP739" s="20">
        <f t="shared" si="947"/>
        <v>1036.07</v>
      </c>
      <c r="CQ739" s="20">
        <f t="shared" si="947"/>
        <v>1</v>
      </c>
      <c r="CS739" s="19">
        <f t="shared" si="873"/>
        <v>45291</v>
      </c>
      <c r="CT739" s="20">
        <f t="shared" si="919"/>
        <v>0</v>
      </c>
      <c r="CU739" s="20">
        <f t="shared" si="920"/>
        <v>0</v>
      </c>
      <c r="CV739" s="20">
        <f t="shared" si="921"/>
        <v>0</v>
      </c>
      <c r="CW739" s="20">
        <f t="shared" si="922"/>
        <v>0</v>
      </c>
      <c r="CX739" s="20">
        <f t="shared" si="923"/>
        <v>0</v>
      </c>
      <c r="CY739" s="20">
        <f t="shared" si="924"/>
        <v>0</v>
      </c>
      <c r="DA739" s="19">
        <f t="shared" si="874"/>
        <v>45291</v>
      </c>
      <c r="DB739" s="20">
        <f t="shared" si="925"/>
        <v>0</v>
      </c>
      <c r="DC739" s="20">
        <f t="shared" si="926"/>
        <v>0</v>
      </c>
      <c r="DD739" s="20">
        <f t="shared" si="927"/>
        <v>0</v>
      </c>
      <c r="DE739" s="20">
        <f t="shared" si="928"/>
        <v>0</v>
      </c>
      <c r="DF739" s="20">
        <f t="shared" si="929"/>
        <v>0</v>
      </c>
      <c r="DG739" s="20">
        <f t="shared" si="930"/>
        <v>0</v>
      </c>
      <c r="DI739" s="19">
        <f t="shared" si="875"/>
        <v>45291</v>
      </c>
      <c r="DJ739" s="20">
        <f t="shared" si="931"/>
        <v>0</v>
      </c>
      <c r="DK739" s="20">
        <f t="shared" si="932"/>
        <v>0</v>
      </c>
      <c r="DL739" s="20">
        <f t="shared" si="933"/>
        <v>0</v>
      </c>
      <c r="DM739" s="20">
        <f t="shared" si="934"/>
        <v>0</v>
      </c>
      <c r="DN739" s="20">
        <f t="shared" si="935"/>
        <v>0</v>
      </c>
      <c r="DO739" s="20">
        <f t="shared" si="936"/>
        <v>0</v>
      </c>
      <c r="DP739" s="56"/>
      <c r="DQ739" s="56"/>
      <c r="DR739" s="56"/>
      <c r="DS739" s="56"/>
    </row>
    <row r="740" spans="1:123" x14ac:dyDescent="0.3">
      <c r="A740" s="11"/>
      <c r="DP740" s="56"/>
      <c r="DQ740" s="56"/>
      <c r="DR740" s="56"/>
      <c r="DS740" s="56"/>
    </row>
    <row r="741" spans="1:123" x14ac:dyDescent="0.3">
      <c r="A741" s="17" t="s">
        <v>65</v>
      </c>
      <c r="B741" s="18" t="s">
        <v>9</v>
      </c>
      <c r="C741" s="18" t="s">
        <v>57</v>
      </c>
      <c r="D741" s="18" t="s">
        <v>61</v>
      </c>
      <c r="E741" s="18" t="s">
        <v>62</v>
      </c>
      <c r="F741" s="18" t="s">
        <v>63</v>
      </c>
      <c r="G741" s="18" t="s">
        <v>64</v>
      </c>
      <c r="I741" s="17" t="s">
        <v>65</v>
      </c>
      <c r="J741" s="18" t="s">
        <v>9</v>
      </c>
      <c r="K741" s="18" t="s">
        <v>57</v>
      </c>
      <c r="L741" s="18" t="s">
        <v>61</v>
      </c>
      <c r="M741" s="18" t="s">
        <v>62</v>
      </c>
      <c r="N741" s="18" t="s">
        <v>63</v>
      </c>
      <c r="O741" s="18" t="s">
        <v>64</v>
      </c>
      <c r="Q741" s="17" t="s">
        <v>65</v>
      </c>
      <c r="R741" s="18" t="s">
        <v>9</v>
      </c>
      <c r="S741" s="18" t="s">
        <v>57</v>
      </c>
      <c r="T741" s="18" t="s">
        <v>61</v>
      </c>
      <c r="U741" s="18" t="s">
        <v>62</v>
      </c>
      <c r="V741" s="18" t="s">
        <v>63</v>
      </c>
      <c r="W741" s="18" t="s">
        <v>64</v>
      </c>
      <c r="Y741" s="17" t="s">
        <v>65</v>
      </c>
      <c r="Z741" s="18" t="s">
        <v>9</v>
      </c>
      <c r="AA741" s="18" t="s">
        <v>57</v>
      </c>
      <c r="AB741" s="18" t="s">
        <v>61</v>
      </c>
      <c r="AC741" s="18" t="s">
        <v>62</v>
      </c>
      <c r="AD741" s="18" t="s">
        <v>63</v>
      </c>
      <c r="AE741" s="18" t="s">
        <v>64</v>
      </c>
      <c r="AG741" s="17" t="s">
        <v>65</v>
      </c>
      <c r="AH741" s="18" t="s">
        <v>9</v>
      </c>
      <c r="AI741" s="18" t="s">
        <v>57</v>
      </c>
      <c r="AJ741" s="18" t="s">
        <v>61</v>
      </c>
      <c r="AK741" s="18" t="s">
        <v>62</v>
      </c>
      <c r="AL741" s="18" t="s">
        <v>63</v>
      </c>
      <c r="AM741" s="18" t="s">
        <v>64</v>
      </c>
      <c r="AO741" s="17" t="s">
        <v>65</v>
      </c>
      <c r="AP741" s="18" t="s">
        <v>9</v>
      </c>
      <c r="AQ741" s="18" t="s">
        <v>57</v>
      </c>
      <c r="AR741" s="18" t="s">
        <v>61</v>
      </c>
      <c r="AS741" s="18" t="s">
        <v>62</v>
      </c>
      <c r="AT741" s="18" t="s">
        <v>63</v>
      </c>
      <c r="AU741" s="18" t="s">
        <v>64</v>
      </c>
      <c r="AW741" s="17" t="s">
        <v>65</v>
      </c>
      <c r="AX741" s="18" t="s">
        <v>9</v>
      </c>
      <c r="AY741" s="18" t="s">
        <v>57</v>
      </c>
      <c r="AZ741" s="18" t="s">
        <v>61</v>
      </c>
      <c r="BA741" s="18" t="s">
        <v>62</v>
      </c>
      <c r="BB741" s="18" t="s">
        <v>63</v>
      </c>
      <c r="BC741" s="18" t="s">
        <v>64</v>
      </c>
      <c r="BE741" s="17" t="s">
        <v>65</v>
      </c>
      <c r="BF741" s="18" t="s">
        <v>9</v>
      </c>
      <c r="BG741" s="18" t="s">
        <v>57</v>
      </c>
      <c r="BH741" s="18" t="s">
        <v>61</v>
      </c>
      <c r="BI741" s="18" t="s">
        <v>62</v>
      </c>
      <c r="BJ741" s="18" t="s">
        <v>63</v>
      </c>
      <c r="BK741" s="18" t="s">
        <v>64</v>
      </c>
      <c r="BM741" s="17" t="s">
        <v>65</v>
      </c>
      <c r="BN741" s="18" t="s">
        <v>9</v>
      </c>
      <c r="BO741" s="18" t="s">
        <v>57</v>
      </c>
      <c r="BP741" s="18" t="s">
        <v>61</v>
      </c>
      <c r="BQ741" s="18" t="s">
        <v>62</v>
      </c>
      <c r="BR741" s="18" t="s">
        <v>63</v>
      </c>
      <c r="BS741" s="18" t="s">
        <v>64</v>
      </c>
      <c r="BU741" s="17" t="s">
        <v>65</v>
      </c>
      <c r="BV741" s="18" t="s">
        <v>9</v>
      </c>
      <c r="BW741" s="18" t="s">
        <v>57</v>
      </c>
      <c r="BX741" s="18" t="s">
        <v>61</v>
      </c>
      <c r="BY741" s="18" t="s">
        <v>62</v>
      </c>
      <c r="BZ741" s="18" t="s">
        <v>63</v>
      </c>
      <c r="CA741" s="18" t="s">
        <v>64</v>
      </c>
      <c r="CC741" s="17" t="s">
        <v>65</v>
      </c>
      <c r="CD741" s="18" t="s">
        <v>9</v>
      </c>
      <c r="CE741" s="18" t="s">
        <v>57</v>
      </c>
      <c r="CF741" s="18" t="s">
        <v>61</v>
      </c>
      <c r="CG741" s="18" t="s">
        <v>62</v>
      </c>
      <c r="CH741" s="18" t="s">
        <v>63</v>
      </c>
      <c r="CI741" s="18" t="s">
        <v>64</v>
      </c>
      <c r="CK741" s="17" t="s">
        <v>65</v>
      </c>
      <c r="CL741" s="18" t="s">
        <v>9</v>
      </c>
      <c r="CM741" s="18" t="s">
        <v>57</v>
      </c>
      <c r="CN741" s="18" t="s">
        <v>61</v>
      </c>
      <c r="CO741" s="18" t="s">
        <v>62</v>
      </c>
      <c r="CP741" s="18" t="s">
        <v>63</v>
      </c>
      <c r="CQ741" s="18" t="s">
        <v>64</v>
      </c>
      <c r="CS741" s="17" t="s">
        <v>65</v>
      </c>
      <c r="CT741" s="18" t="s">
        <v>9</v>
      </c>
      <c r="CU741" s="18" t="s">
        <v>57</v>
      </c>
      <c r="CV741" s="18" t="s">
        <v>61</v>
      </c>
      <c r="CW741" s="18" t="s">
        <v>62</v>
      </c>
      <c r="CX741" s="18" t="s">
        <v>63</v>
      </c>
      <c r="CY741" s="18" t="s">
        <v>64</v>
      </c>
      <c r="DA741" s="17" t="s">
        <v>65</v>
      </c>
      <c r="DB741" s="18" t="s">
        <v>9</v>
      </c>
      <c r="DC741" s="18" t="s">
        <v>57</v>
      </c>
      <c r="DD741" s="18" t="s">
        <v>61</v>
      </c>
      <c r="DE741" s="18" t="s">
        <v>62</v>
      </c>
      <c r="DF741" s="18" t="s">
        <v>63</v>
      </c>
      <c r="DG741" s="18" t="s">
        <v>64</v>
      </c>
      <c r="DI741" s="17" t="s">
        <v>65</v>
      </c>
      <c r="DJ741" s="18" t="s">
        <v>9</v>
      </c>
      <c r="DK741" s="18" t="s">
        <v>57</v>
      </c>
      <c r="DL741" s="18" t="s">
        <v>61</v>
      </c>
      <c r="DM741" s="18" t="s">
        <v>62</v>
      </c>
      <c r="DN741" s="18" t="s">
        <v>63</v>
      </c>
      <c r="DO741" s="18" t="s">
        <v>64</v>
      </c>
      <c r="DP741" s="56"/>
      <c r="DQ741" s="56"/>
      <c r="DR741" s="56"/>
      <c r="DS741" s="56"/>
    </row>
    <row r="742" spans="1:123" x14ac:dyDescent="0.3">
      <c r="A742" s="11">
        <f>A4</f>
        <v>44927</v>
      </c>
      <c r="B742" s="8">
        <f>B4</f>
        <v>50</v>
      </c>
      <c r="C742" s="8">
        <f t="shared" ref="C742:G742" si="948">C4</f>
        <v>5569.1</v>
      </c>
      <c r="D742" s="8">
        <f t="shared" si="948"/>
        <v>0</v>
      </c>
      <c r="E742" s="8">
        <f t="shared" si="948"/>
        <v>17</v>
      </c>
      <c r="F742" s="8">
        <f t="shared" si="948"/>
        <v>125</v>
      </c>
      <c r="G742" s="8">
        <f t="shared" si="948"/>
        <v>0</v>
      </c>
      <c r="I742" s="11">
        <f>I4</f>
        <v>44927</v>
      </c>
      <c r="J742" s="8">
        <f>J4</f>
        <v>10</v>
      </c>
      <c r="K742" s="8">
        <f t="shared" ref="K742:O742" si="949">K4</f>
        <v>1150.3800000000001</v>
      </c>
      <c r="L742" s="8">
        <f t="shared" si="949"/>
        <v>4.72</v>
      </c>
      <c r="M742" s="8">
        <f t="shared" si="949"/>
        <v>0</v>
      </c>
      <c r="N742" s="8">
        <f t="shared" si="949"/>
        <v>250.79</v>
      </c>
      <c r="O742" s="8">
        <f t="shared" si="949"/>
        <v>1</v>
      </c>
      <c r="Q742" s="11">
        <f>Q4</f>
        <v>44927</v>
      </c>
      <c r="R742" s="8">
        <f>R4</f>
        <v>11</v>
      </c>
      <c r="S742" s="8">
        <f t="shared" ref="S742:W742" si="950">S4</f>
        <v>1115.8699999999999</v>
      </c>
      <c r="T742" s="8">
        <f t="shared" si="950"/>
        <v>1</v>
      </c>
      <c r="U742" s="8">
        <f t="shared" si="950"/>
        <v>0</v>
      </c>
      <c r="V742" s="8">
        <f t="shared" si="950"/>
        <v>0</v>
      </c>
      <c r="W742" s="8">
        <f t="shared" si="950"/>
        <v>0</v>
      </c>
      <c r="Y742" s="11">
        <f>Y4</f>
        <v>44927</v>
      </c>
      <c r="Z742" s="8">
        <f>Z4</f>
        <v>7</v>
      </c>
      <c r="AA742" s="8">
        <f t="shared" ref="AA742:AE742" si="951">AA4</f>
        <v>820.05</v>
      </c>
      <c r="AB742" s="8">
        <f t="shared" si="951"/>
        <v>19.43</v>
      </c>
      <c r="AC742" s="8">
        <f t="shared" si="951"/>
        <v>0</v>
      </c>
      <c r="AD742" s="8">
        <f t="shared" si="951"/>
        <v>0</v>
      </c>
      <c r="AE742" s="8">
        <f t="shared" si="951"/>
        <v>7</v>
      </c>
      <c r="AG742" s="11">
        <f>AG4</f>
        <v>44927</v>
      </c>
      <c r="AH742" s="8">
        <f>AH4</f>
        <v>23</v>
      </c>
      <c r="AI742" s="8">
        <f t="shared" ref="AI742:AM742" si="952">AI4</f>
        <v>2119.17</v>
      </c>
      <c r="AJ742" s="8">
        <f t="shared" si="952"/>
        <v>6.48</v>
      </c>
      <c r="AK742" s="8">
        <f t="shared" si="952"/>
        <v>0</v>
      </c>
      <c r="AL742" s="8">
        <f t="shared" si="952"/>
        <v>54.95</v>
      </c>
      <c r="AM742" s="8">
        <f t="shared" si="952"/>
        <v>2</v>
      </c>
      <c r="AO742" s="11">
        <f>AO4</f>
        <v>44927</v>
      </c>
      <c r="AP742" s="8">
        <f>AP4</f>
        <v>35</v>
      </c>
      <c r="AQ742" s="8">
        <f t="shared" ref="AQ742:AU742" si="953">AQ4</f>
        <v>2972.86</v>
      </c>
      <c r="AR742" s="8">
        <f t="shared" si="953"/>
        <v>0</v>
      </c>
      <c r="AS742" s="8">
        <f t="shared" si="953"/>
        <v>29</v>
      </c>
      <c r="AT742" s="8">
        <f t="shared" si="953"/>
        <v>0</v>
      </c>
      <c r="AU742" s="8">
        <f t="shared" si="953"/>
        <v>3</v>
      </c>
      <c r="AW742" s="11">
        <f>AW4</f>
        <v>44927</v>
      </c>
      <c r="AX742" s="8">
        <f>AX4</f>
        <v>62</v>
      </c>
      <c r="AY742" s="8">
        <f t="shared" ref="AY742:BC742" si="954">AY4</f>
        <v>6842.28</v>
      </c>
      <c r="AZ742" s="8">
        <f t="shared" si="954"/>
        <v>3.69</v>
      </c>
      <c r="BA742" s="8">
        <f t="shared" si="954"/>
        <v>0</v>
      </c>
      <c r="BB742" s="8">
        <f t="shared" si="954"/>
        <v>185.22</v>
      </c>
      <c r="BC742" s="8">
        <f t="shared" si="954"/>
        <v>0</v>
      </c>
      <c r="BE742" s="11">
        <f>BE4</f>
        <v>44927</v>
      </c>
      <c r="BF742" s="8">
        <f>BF4</f>
        <v>63</v>
      </c>
      <c r="BG742" s="8">
        <f t="shared" ref="BG742:BK742" si="955">BG4</f>
        <v>9034.31</v>
      </c>
      <c r="BH742" s="8">
        <f t="shared" si="955"/>
        <v>26.46</v>
      </c>
      <c r="BI742" s="8">
        <f t="shared" si="955"/>
        <v>0</v>
      </c>
      <c r="BJ742" s="8">
        <f t="shared" si="955"/>
        <v>0</v>
      </c>
      <c r="BK742" s="8">
        <f t="shared" si="955"/>
        <v>0</v>
      </c>
      <c r="BM742" s="11">
        <f>BM4</f>
        <v>44927</v>
      </c>
      <c r="BN742" s="8">
        <f>BN4</f>
        <v>17</v>
      </c>
      <c r="BO742" s="8">
        <f t="shared" ref="BO742:BS742" si="956">BO4</f>
        <v>1183.48</v>
      </c>
      <c r="BP742" s="8">
        <f t="shared" si="956"/>
        <v>14</v>
      </c>
      <c r="BQ742" s="8">
        <f t="shared" si="956"/>
        <v>0</v>
      </c>
      <c r="BR742" s="8">
        <f t="shared" si="956"/>
        <v>0</v>
      </c>
      <c r="BS742" s="8">
        <f t="shared" si="956"/>
        <v>0</v>
      </c>
      <c r="BU742" s="11">
        <f>BU4</f>
        <v>44927</v>
      </c>
      <c r="BV742" s="8">
        <f>BV4</f>
        <v>9</v>
      </c>
      <c r="BW742" s="8">
        <f t="shared" ref="BW742:CA742" si="957">BW4</f>
        <v>1288.4000000000001</v>
      </c>
      <c r="BX742" s="8">
        <f t="shared" si="957"/>
        <v>0</v>
      </c>
      <c r="BY742" s="8">
        <f t="shared" si="957"/>
        <v>0</v>
      </c>
      <c r="BZ742" s="8">
        <f t="shared" si="957"/>
        <v>359.5</v>
      </c>
      <c r="CA742" s="8">
        <f t="shared" si="957"/>
        <v>43</v>
      </c>
      <c r="CC742" s="11">
        <f>CC4</f>
        <v>44927</v>
      </c>
      <c r="CD742" s="8">
        <f>CD4</f>
        <v>32</v>
      </c>
      <c r="CE742" s="8">
        <f t="shared" ref="CE742:CI742" si="958">CE4</f>
        <v>2738.65</v>
      </c>
      <c r="CF742" s="8">
        <f t="shared" si="958"/>
        <v>65.12</v>
      </c>
      <c r="CG742" s="8">
        <f t="shared" si="958"/>
        <v>213.47</v>
      </c>
      <c r="CH742" s="8">
        <f t="shared" si="958"/>
        <v>75</v>
      </c>
      <c r="CI742" s="8">
        <f t="shared" si="958"/>
        <v>31</v>
      </c>
      <c r="CK742" s="11">
        <f>CK4</f>
        <v>44927</v>
      </c>
      <c r="CL742" s="8">
        <f>CL4</f>
        <v>10</v>
      </c>
      <c r="CM742" s="8">
        <f t="shared" ref="CM742:CQ742" si="959">CM4</f>
        <v>686.72</v>
      </c>
      <c r="CN742" s="8">
        <f t="shared" si="959"/>
        <v>0</v>
      </c>
      <c r="CO742" s="8">
        <f t="shared" si="959"/>
        <v>0</v>
      </c>
      <c r="CP742" s="8">
        <f t="shared" si="959"/>
        <v>0</v>
      </c>
      <c r="CQ742" s="8">
        <f t="shared" si="959"/>
        <v>0</v>
      </c>
      <c r="CS742" s="11">
        <f>CS4</f>
        <v>44927</v>
      </c>
      <c r="CT742" s="8">
        <f>CT4</f>
        <v>0</v>
      </c>
      <c r="CU742" s="8">
        <f t="shared" ref="CU742:CY742" si="960">CU4</f>
        <v>0</v>
      </c>
      <c r="CV742" s="8">
        <f t="shared" si="960"/>
        <v>0</v>
      </c>
      <c r="CW742" s="8">
        <f t="shared" si="960"/>
        <v>0</v>
      </c>
      <c r="CX742" s="8">
        <f t="shared" si="960"/>
        <v>0</v>
      </c>
      <c r="CY742" s="8">
        <f t="shared" si="960"/>
        <v>0</v>
      </c>
      <c r="DA742" s="11">
        <f>DA4</f>
        <v>44927</v>
      </c>
      <c r="DB742" s="8">
        <f>DB4</f>
        <v>0</v>
      </c>
      <c r="DC742" s="8">
        <f t="shared" ref="DC742:DG742" si="961">DC4</f>
        <v>0</v>
      </c>
      <c r="DD742" s="8">
        <f t="shared" si="961"/>
        <v>0</v>
      </c>
      <c r="DE742" s="8">
        <f t="shared" si="961"/>
        <v>0</v>
      </c>
      <c r="DF742" s="8">
        <f t="shared" si="961"/>
        <v>0</v>
      </c>
      <c r="DG742" s="8">
        <f t="shared" si="961"/>
        <v>0</v>
      </c>
      <c r="DI742" s="11">
        <f>DI4</f>
        <v>44927</v>
      </c>
      <c r="DJ742" s="8">
        <f>DJ4</f>
        <v>0</v>
      </c>
      <c r="DK742" s="8">
        <f t="shared" ref="DK742:DO742" si="962">DK4</f>
        <v>0</v>
      </c>
      <c r="DL742" s="8">
        <f t="shared" si="962"/>
        <v>0</v>
      </c>
      <c r="DM742" s="8">
        <f t="shared" si="962"/>
        <v>0</v>
      </c>
      <c r="DN742" s="8">
        <f t="shared" si="962"/>
        <v>0</v>
      </c>
      <c r="DO742" s="8">
        <f t="shared" si="962"/>
        <v>0</v>
      </c>
      <c r="DP742" s="56"/>
      <c r="DQ742" s="56"/>
      <c r="DR742" s="56"/>
      <c r="DS742" s="56"/>
    </row>
    <row r="743" spans="1:123" x14ac:dyDescent="0.3">
      <c r="A743" s="11">
        <f t="shared" ref="A743:A806" si="963">A5</f>
        <v>44928</v>
      </c>
      <c r="B743" s="8">
        <f t="shared" ref="B743:B806" si="964">B5+B742</f>
        <v>88</v>
      </c>
      <c r="C743" s="8">
        <f t="shared" ref="C743:C806" si="965">C5+C742</f>
        <v>9374.73</v>
      </c>
      <c r="D743" s="8">
        <f t="shared" ref="D743:D806" si="966">D5+D742</f>
        <v>0</v>
      </c>
      <c r="E743" s="8">
        <f t="shared" ref="E743:E806" si="967">E5+E742</f>
        <v>59</v>
      </c>
      <c r="F743" s="8">
        <f t="shared" ref="F743:F806" si="968">F5+F742</f>
        <v>125</v>
      </c>
      <c r="G743" s="8">
        <f t="shared" ref="G743:G806" si="969">G5+G742</f>
        <v>0</v>
      </c>
      <c r="I743" s="11">
        <f t="shared" ref="I743:I806" si="970">I5</f>
        <v>44928</v>
      </c>
      <c r="J743" s="8">
        <f t="shared" ref="J743:O758" si="971">J5+J742</f>
        <v>40</v>
      </c>
      <c r="K743" s="8">
        <f t="shared" si="971"/>
        <v>5006.05</v>
      </c>
      <c r="L743" s="8">
        <f t="shared" si="971"/>
        <v>10.379999999999999</v>
      </c>
      <c r="M743" s="8">
        <f t="shared" si="971"/>
        <v>0</v>
      </c>
      <c r="N743" s="8">
        <f t="shared" si="971"/>
        <v>250.79</v>
      </c>
      <c r="O743" s="8">
        <f t="shared" si="971"/>
        <v>2</v>
      </c>
      <c r="Q743" s="11">
        <f t="shared" ref="Q743:Q806" si="972">Q5</f>
        <v>44928</v>
      </c>
      <c r="R743" s="8">
        <f t="shared" ref="R743:W758" si="973">R5+R742</f>
        <v>22</v>
      </c>
      <c r="S743" s="8">
        <f t="shared" si="973"/>
        <v>2179.8599999999997</v>
      </c>
      <c r="T743" s="8">
        <f t="shared" si="973"/>
        <v>57</v>
      </c>
      <c r="U743" s="8">
        <f t="shared" si="973"/>
        <v>0</v>
      </c>
      <c r="V743" s="8">
        <f t="shared" si="973"/>
        <v>0</v>
      </c>
      <c r="W743" s="8">
        <f t="shared" si="973"/>
        <v>0</v>
      </c>
      <c r="Y743" s="11">
        <f t="shared" ref="Y743:Y806" si="974">Y5</f>
        <v>44928</v>
      </c>
      <c r="Z743" s="8">
        <f t="shared" ref="Z743:AE758" si="975">Z5+Z742</f>
        <v>24</v>
      </c>
      <c r="AA743" s="8">
        <f t="shared" si="975"/>
        <v>2671.02</v>
      </c>
      <c r="AB743" s="8">
        <f t="shared" si="975"/>
        <v>41.64</v>
      </c>
      <c r="AC743" s="8">
        <f t="shared" si="975"/>
        <v>0</v>
      </c>
      <c r="AD743" s="8">
        <f t="shared" si="975"/>
        <v>100</v>
      </c>
      <c r="AE743" s="8">
        <f t="shared" si="975"/>
        <v>15</v>
      </c>
      <c r="AG743" s="11">
        <f t="shared" ref="AG743:AG806" si="976">AG5</f>
        <v>44928</v>
      </c>
      <c r="AH743" s="8">
        <f t="shared" ref="AH743:AM758" si="977">AH5+AH742</f>
        <v>53</v>
      </c>
      <c r="AI743" s="8">
        <f t="shared" si="977"/>
        <v>5764.27</v>
      </c>
      <c r="AJ743" s="8">
        <f t="shared" si="977"/>
        <v>120.47</v>
      </c>
      <c r="AK743" s="8">
        <f t="shared" si="977"/>
        <v>0</v>
      </c>
      <c r="AL743" s="8">
        <f t="shared" si="977"/>
        <v>104.95</v>
      </c>
      <c r="AM743" s="8">
        <f t="shared" si="977"/>
        <v>4</v>
      </c>
      <c r="AO743" s="11">
        <f t="shared" ref="AO743:AO806" si="978">AO5</f>
        <v>44928</v>
      </c>
      <c r="AP743" s="8">
        <f t="shared" ref="AP743:AU758" si="979">AP5+AP742</f>
        <v>73</v>
      </c>
      <c r="AQ743" s="8">
        <f t="shared" si="979"/>
        <v>6354.1900000000005</v>
      </c>
      <c r="AR743" s="8">
        <f t="shared" si="979"/>
        <v>0</v>
      </c>
      <c r="AS743" s="8">
        <f t="shared" si="979"/>
        <v>62</v>
      </c>
      <c r="AT743" s="8">
        <f t="shared" si="979"/>
        <v>250</v>
      </c>
      <c r="AU743" s="8">
        <f t="shared" si="979"/>
        <v>6</v>
      </c>
      <c r="AW743" s="11">
        <f t="shared" ref="AW743:AW806" si="980">AW5</f>
        <v>44928</v>
      </c>
      <c r="AX743" s="8">
        <f t="shared" ref="AX743:BC758" si="981">AX5+AX742</f>
        <v>116</v>
      </c>
      <c r="AY743" s="8">
        <f t="shared" si="981"/>
        <v>13350.509999999998</v>
      </c>
      <c r="AZ743" s="8">
        <f t="shared" si="981"/>
        <v>55.43</v>
      </c>
      <c r="BA743" s="8">
        <f t="shared" si="981"/>
        <v>0</v>
      </c>
      <c r="BB743" s="8">
        <f t="shared" si="981"/>
        <v>185.22</v>
      </c>
      <c r="BC743" s="8">
        <f t="shared" si="981"/>
        <v>0</v>
      </c>
      <c r="BE743" s="11">
        <f t="shared" ref="BE743:BE806" si="982">BE5</f>
        <v>44928</v>
      </c>
      <c r="BF743" s="8">
        <f t="shared" ref="BF743:BK758" si="983">BF5+BF742</f>
        <v>125</v>
      </c>
      <c r="BG743" s="8">
        <f t="shared" si="983"/>
        <v>17690.699999999997</v>
      </c>
      <c r="BH743" s="8">
        <f t="shared" si="983"/>
        <v>107.19999999999999</v>
      </c>
      <c r="BI743" s="8">
        <f t="shared" si="983"/>
        <v>0</v>
      </c>
      <c r="BJ743" s="8">
        <f t="shared" si="983"/>
        <v>0</v>
      </c>
      <c r="BK743" s="8">
        <f t="shared" si="983"/>
        <v>0</v>
      </c>
      <c r="BM743" s="11">
        <f t="shared" ref="BM743:BM806" si="984">BM5</f>
        <v>44928</v>
      </c>
      <c r="BN743" s="8">
        <f t="shared" ref="BN743:BS758" si="985">BN5+BN742</f>
        <v>42</v>
      </c>
      <c r="BO743" s="8">
        <f t="shared" si="985"/>
        <v>2832.34</v>
      </c>
      <c r="BP743" s="8">
        <f t="shared" si="985"/>
        <v>22</v>
      </c>
      <c r="BQ743" s="8">
        <f t="shared" si="985"/>
        <v>0</v>
      </c>
      <c r="BR743" s="8">
        <f t="shared" si="985"/>
        <v>40</v>
      </c>
      <c r="BS743" s="8">
        <f t="shared" si="985"/>
        <v>0</v>
      </c>
      <c r="BU743" s="11">
        <f t="shared" ref="BU743:BU806" si="986">BU5</f>
        <v>44928</v>
      </c>
      <c r="BV743" s="8">
        <f t="shared" ref="BV743:CA758" si="987">BV5+BV742</f>
        <v>16</v>
      </c>
      <c r="BW743" s="8">
        <f t="shared" si="987"/>
        <v>2124.37</v>
      </c>
      <c r="BX743" s="8">
        <f t="shared" si="987"/>
        <v>0</v>
      </c>
      <c r="BY743" s="8">
        <f t="shared" si="987"/>
        <v>0</v>
      </c>
      <c r="BZ743" s="8">
        <f t="shared" si="987"/>
        <v>376</v>
      </c>
      <c r="CA743" s="8">
        <f t="shared" si="987"/>
        <v>44</v>
      </c>
      <c r="CC743" s="11">
        <f t="shared" ref="CC743:CC806" si="988">CC5</f>
        <v>44928</v>
      </c>
      <c r="CD743" s="8">
        <f t="shared" ref="CD743:CI758" si="989">CD5+CD742</f>
        <v>58</v>
      </c>
      <c r="CE743" s="8">
        <f t="shared" si="989"/>
        <v>5450.5</v>
      </c>
      <c r="CF743" s="8">
        <f t="shared" si="989"/>
        <v>103.25</v>
      </c>
      <c r="CG743" s="8">
        <f t="shared" si="989"/>
        <v>370.19</v>
      </c>
      <c r="CH743" s="8">
        <f t="shared" si="989"/>
        <v>125</v>
      </c>
      <c r="CI743" s="8">
        <f t="shared" si="989"/>
        <v>60</v>
      </c>
      <c r="CK743" s="11">
        <f t="shared" ref="CK743:CK806" si="990">CK5</f>
        <v>44928</v>
      </c>
      <c r="CL743" s="8">
        <f t="shared" ref="CL743:CQ758" si="991">CL5+CL742</f>
        <v>19</v>
      </c>
      <c r="CM743" s="8">
        <f t="shared" si="991"/>
        <v>1152.51</v>
      </c>
      <c r="CN743" s="8">
        <f t="shared" si="991"/>
        <v>0</v>
      </c>
      <c r="CO743" s="8">
        <f t="shared" si="991"/>
        <v>0</v>
      </c>
      <c r="CP743" s="8">
        <f t="shared" si="991"/>
        <v>100</v>
      </c>
      <c r="CQ743" s="8">
        <f t="shared" si="991"/>
        <v>0</v>
      </c>
      <c r="CS743" s="11">
        <f t="shared" ref="CS743:CS806" si="992">CS5</f>
        <v>44928</v>
      </c>
      <c r="CT743" s="8">
        <f t="shared" ref="CT743:CY758" si="993">CT5+CT742</f>
        <v>0</v>
      </c>
      <c r="CU743" s="8">
        <f t="shared" si="993"/>
        <v>0</v>
      </c>
      <c r="CV743" s="8">
        <f t="shared" si="993"/>
        <v>0</v>
      </c>
      <c r="CW743" s="8">
        <f t="shared" si="993"/>
        <v>0</v>
      </c>
      <c r="CX743" s="8">
        <f t="shared" si="993"/>
        <v>0</v>
      </c>
      <c r="CY743" s="8">
        <f t="shared" si="993"/>
        <v>0</v>
      </c>
      <c r="DA743" s="11">
        <f t="shared" ref="DA743:DA806" si="994">DA5</f>
        <v>44928</v>
      </c>
      <c r="DB743" s="8">
        <f t="shared" ref="DB743:DG758" si="995">DB5+DB742</f>
        <v>0</v>
      </c>
      <c r="DC743" s="8">
        <f t="shared" si="995"/>
        <v>0</v>
      </c>
      <c r="DD743" s="8">
        <f t="shared" si="995"/>
        <v>0</v>
      </c>
      <c r="DE743" s="8">
        <f t="shared" si="995"/>
        <v>0</v>
      </c>
      <c r="DF743" s="8">
        <f t="shared" si="995"/>
        <v>0</v>
      </c>
      <c r="DG743" s="8">
        <f t="shared" si="995"/>
        <v>0</v>
      </c>
      <c r="DI743" s="11">
        <f t="shared" ref="DI743:DI806" si="996">DI5</f>
        <v>44928</v>
      </c>
      <c r="DJ743" s="8">
        <f t="shared" ref="DJ743:DO758" si="997">DJ5+DJ742</f>
        <v>0</v>
      </c>
      <c r="DK743" s="8">
        <f t="shared" si="997"/>
        <v>0</v>
      </c>
      <c r="DL743" s="8">
        <f t="shared" si="997"/>
        <v>0</v>
      </c>
      <c r="DM743" s="8">
        <f t="shared" si="997"/>
        <v>0</v>
      </c>
      <c r="DN743" s="8">
        <f t="shared" si="997"/>
        <v>0</v>
      </c>
      <c r="DO743" s="8">
        <f t="shared" si="997"/>
        <v>0</v>
      </c>
      <c r="DP743" s="56"/>
      <c r="DQ743" s="56"/>
      <c r="DR743" s="56"/>
      <c r="DS743" s="56"/>
    </row>
    <row r="744" spans="1:123" x14ac:dyDescent="0.3">
      <c r="A744" s="11">
        <f t="shared" si="963"/>
        <v>44929</v>
      </c>
      <c r="B744" s="8">
        <f t="shared" si="964"/>
        <v>122</v>
      </c>
      <c r="C744" s="8">
        <f t="shared" si="965"/>
        <v>12626.17</v>
      </c>
      <c r="D744" s="8">
        <f t="shared" si="966"/>
        <v>0</v>
      </c>
      <c r="E744" s="8">
        <f t="shared" si="967"/>
        <v>69</v>
      </c>
      <c r="F744" s="8">
        <f t="shared" si="968"/>
        <v>100</v>
      </c>
      <c r="G744" s="8">
        <f t="shared" si="969"/>
        <v>0</v>
      </c>
      <c r="I744" s="11">
        <f t="shared" si="970"/>
        <v>44929</v>
      </c>
      <c r="J744" s="8">
        <f t="shared" si="971"/>
        <v>88</v>
      </c>
      <c r="K744" s="8">
        <f t="shared" si="971"/>
        <v>11222.44</v>
      </c>
      <c r="L744" s="8">
        <f t="shared" si="971"/>
        <v>31.13</v>
      </c>
      <c r="M744" s="8">
        <f t="shared" si="971"/>
        <v>0</v>
      </c>
      <c r="N744" s="8">
        <f t="shared" si="971"/>
        <v>250.79</v>
      </c>
      <c r="O744" s="8">
        <f t="shared" si="971"/>
        <v>3</v>
      </c>
      <c r="Q744" s="11">
        <f t="shared" si="972"/>
        <v>44929</v>
      </c>
      <c r="R744" s="8">
        <f t="shared" si="973"/>
        <v>36</v>
      </c>
      <c r="S744" s="8">
        <f t="shared" si="973"/>
        <v>3611.3999999999996</v>
      </c>
      <c r="T744" s="8">
        <f t="shared" si="973"/>
        <v>71.5</v>
      </c>
      <c r="U744" s="8">
        <f t="shared" si="973"/>
        <v>0</v>
      </c>
      <c r="V744" s="8">
        <f t="shared" si="973"/>
        <v>0</v>
      </c>
      <c r="W744" s="8">
        <f t="shared" si="973"/>
        <v>0</v>
      </c>
      <c r="Y744" s="11">
        <f t="shared" si="974"/>
        <v>44929</v>
      </c>
      <c r="Z744" s="8">
        <f t="shared" si="975"/>
        <v>46</v>
      </c>
      <c r="AA744" s="8">
        <f t="shared" si="975"/>
        <v>5045.12</v>
      </c>
      <c r="AB744" s="8">
        <f t="shared" si="975"/>
        <v>68.490000000000009</v>
      </c>
      <c r="AC744" s="8">
        <f t="shared" si="975"/>
        <v>0</v>
      </c>
      <c r="AD744" s="8">
        <f t="shared" si="975"/>
        <v>100</v>
      </c>
      <c r="AE744" s="8">
        <f t="shared" si="975"/>
        <v>21</v>
      </c>
      <c r="AG744" s="11">
        <f t="shared" si="976"/>
        <v>44929</v>
      </c>
      <c r="AH744" s="8">
        <f t="shared" si="977"/>
        <v>95</v>
      </c>
      <c r="AI744" s="8">
        <f t="shared" si="977"/>
        <v>10100.16</v>
      </c>
      <c r="AJ744" s="8">
        <f t="shared" si="977"/>
        <v>144.53</v>
      </c>
      <c r="AK744" s="8">
        <f t="shared" si="977"/>
        <v>0</v>
      </c>
      <c r="AL744" s="8">
        <f t="shared" si="977"/>
        <v>154.94999999999999</v>
      </c>
      <c r="AM744" s="8">
        <f t="shared" si="977"/>
        <v>7</v>
      </c>
      <c r="AO744" s="11">
        <f t="shared" si="978"/>
        <v>44929</v>
      </c>
      <c r="AP744" s="8">
        <f t="shared" si="979"/>
        <v>121</v>
      </c>
      <c r="AQ744" s="8">
        <f t="shared" si="979"/>
        <v>10831.77</v>
      </c>
      <c r="AR744" s="8">
        <f t="shared" si="979"/>
        <v>0</v>
      </c>
      <c r="AS744" s="8">
        <f t="shared" si="979"/>
        <v>117.5</v>
      </c>
      <c r="AT744" s="8">
        <f t="shared" si="979"/>
        <v>250</v>
      </c>
      <c r="AU744" s="8">
        <f t="shared" si="979"/>
        <v>6</v>
      </c>
      <c r="AW744" s="11">
        <f t="shared" si="980"/>
        <v>44929</v>
      </c>
      <c r="AX744" s="8">
        <f t="shared" si="981"/>
        <v>183</v>
      </c>
      <c r="AY744" s="8">
        <f t="shared" si="981"/>
        <v>21279.21</v>
      </c>
      <c r="AZ744" s="8">
        <f t="shared" si="981"/>
        <v>67.44</v>
      </c>
      <c r="BA744" s="8">
        <f t="shared" si="981"/>
        <v>0</v>
      </c>
      <c r="BB744" s="8">
        <f t="shared" si="981"/>
        <v>230.22</v>
      </c>
      <c r="BC744" s="8">
        <f t="shared" si="981"/>
        <v>2</v>
      </c>
      <c r="BE744" s="11">
        <f t="shared" si="982"/>
        <v>44929</v>
      </c>
      <c r="BF744" s="8">
        <f t="shared" si="983"/>
        <v>187</v>
      </c>
      <c r="BG744" s="8">
        <f t="shared" si="983"/>
        <v>25920.619999999995</v>
      </c>
      <c r="BH744" s="8">
        <f t="shared" si="983"/>
        <v>138.29999999999998</v>
      </c>
      <c r="BI744" s="8">
        <f t="shared" si="983"/>
        <v>0</v>
      </c>
      <c r="BJ744" s="8">
        <f t="shared" si="983"/>
        <v>0</v>
      </c>
      <c r="BK744" s="8">
        <f t="shared" si="983"/>
        <v>0</v>
      </c>
      <c r="BM744" s="11">
        <f t="shared" si="984"/>
        <v>44929</v>
      </c>
      <c r="BN744" s="8">
        <f t="shared" si="985"/>
        <v>73</v>
      </c>
      <c r="BO744" s="8">
        <f t="shared" si="985"/>
        <v>5070.74</v>
      </c>
      <c r="BP744" s="8">
        <f t="shared" si="985"/>
        <v>36</v>
      </c>
      <c r="BQ744" s="8">
        <f t="shared" si="985"/>
        <v>0</v>
      </c>
      <c r="BR744" s="8">
        <f t="shared" si="985"/>
        <v>80</v>
      </c>
      <c r="BS744" s="8">
        <f t="shared" si="985"/>
        <v>0</v>
      </c>
      <c r="BU744" s="11">
        <f t="shared" si="986"/>
        <v>44929</v>
      </c>
      <c r="BV744" s="8">
        <f t="shared" si="987"/>
        <v>25</v>
      </c>
      <c r="BW744" s="8">
        <f t="shared" si="987"/>
        <v>3105.3199999999997</v>
      </c>
      <c r="BX744" s="8">
        <f t="shared" si="987"/>
        <v>0</v>
      </c>
      <c r="BY744" s="8">
        <f t="shared" si="987"/>
        <v>0</v>
      </c>
      <c r="BZ744" s="8">
        <f t="shared" si="987"/>
        <v>383</v>
      </c>
      <c r="CA744" s="8">
        <f t="shared" si="987"/>
        <v>45</v>
      </c>
      <c r="CC744" s="11">
        <f t="shared" si="988"/>
        <v>44929</v>
      </c>
      <c r="CD744" s="8">
        <f t="shared" si="989"/>
        <v>104</v>
      </c>
      <c r="CE744" s="8">
        <f t="shared" si="989"/>
        <v>10110.36</v>
      </c>
      <c r="CF744" s="8">
        <f t="shared" si="989"/>
        <v>149.75</v>
      </c>
      <c r="CG744" s="8">
        <f t="shared" si="989"/>
        <v>579.47</v>
      </c>
      <c r="CH744" s="8">
        <f t="shared" si="989"/>
        <v>-95.539999999999992</v>
      </c>
      <c r="CI744" s="8">
        <f t="shared" si="989"/>
        <v>71</v>
      </c>
      <c r="CK744" s="11">
        <f t="shared" si="990"/>
        <v>44929</v>
      </c>
      <c r="CL744" s="8">
        <f t="shared" si="991"/>
        <v>33</v>
      </c>
      <c r="CM744" s="8">
        <f t="shared" si="991"/>
        <v>2164.02</v>
      </c>
      <c r="CN744" s="8">
        <f t="shared" si="991"/>
        <v>0</v>
      </c>
      <c r="CO744" s="8">
        <f t="shared" si="991"/>
        <v>0</v>
      </c>
      <c r="CP744" s="8">
        <f t="shared" si="991"/>
        <v>100</v>
      </c>
      <c r="CQ744" s="8">
        <f t="shared" si="991"/>
        <v>0</v>
      </c>
      <c r="CS744" s="11">
        <f t="shared" si="992"/>
        <v>44929</v>
      </c>
      <c r="CT744" s="8">
        <f t="shared" si="993"/>
        <v>0</v>
      </c>
      <c r="CU744" s="8">
        <f t="shared" si="993"/>
        <v>0</v>
      </c>
      <c r="CV744" s="8">
        <f t="shared" si="993"/>
        <v>0</v>
      </c>
      <c r="CW744" s="8">
        <f t="shared" si="993"/>
        <v>0</v>
      </c>
      <c r="CX744" s="8">
        <f t="shared" si="993"/>
        <v>0</v>
      </c>
      <c r="CY744" s="8">
        <f t="shared" si="993"/>
        <v>0</v>
      </c>
      <c r="DA744" s="11">
        <f t="shared" si="994"/>
        <v>44929</v>
      </c>
      <c r="DB744" s="8">
        <f t="shared" si="995"/>
        <v>0</v>
      </c>
      <c r="DC744" s="8">
        <f t="shared" si="995"/>
        <v>0</v>
      </c>
      <c r="DD744" s="8">
        <f t="shared" si="995"/>
        <v>0</v>
      </c>
      <c r="DE744" s="8">
        <f t="shared" si="995"/>
        <v>0</v>
      </c>
      <c r="DF744" s="8">
        <f t="shared" si="995"/>
        <v>0</v>
      </c>
      <c r="DG744" s="8">
        <f t="shared" si="995"/>
        <v>0</v>
      </c>
      <c r="DI744" s="11">
        <f t="shared" si="996"/>
        <v>44929</v>
      </c>
      <c r="DJ744" s="8">
        <f t="shared" si="997"/>
        <v>0</v>
      </c>
      <c r="DK744" s="8">
        <f t="shared" si="997"/>
        <v>0</v>
      </c>
      <c r="DL744" s="8">
        <f t="shared" si="997"/>
        <v>0</v>
      </c>
      <c r="DM744" s="8">
        <f t="shared" si="997"/>
        <v>0</v>
      </c>
      <c r="DN744" s="8">
        <f t="shared" si="997"/>
        <v>0</v>
      </c>
      <c r="DO744" s="8">
        <f t="shared" si="997"/>
        <v>0</v>
      </c>
      <c r="DP744" s="56"/>
      <c r="DQ744" s="56"/>
      <c r="DR744" s="56"/>
      <c r="DS744" s="56"/>
    </row>
    <row r="745" spans="1:123" x14ac:dyDescent="0.3">
      <c r="A745" s="11">
        <f t="shared" si="963"/>
        <v>44930</v>
      </c>
      <c r="B745" s="8">
        <f t="shared" si="964"/>
        <v>160</v>
      </c>
      <c r="C745" s="8">
        <f t="shared" si="965"/>
        <v>16431.8</v>
      </c>
      <c r="D745" s="8">
        <f t="shared" si="966"/>
        <v>0</v>
      </c>
      <c r="E745" s="8">
        <f t="shared" si="967"/>
        <v>111</v>
      </c>
      <c r="F745" s="8">
        <f t="shared" si="968"/>
        <v>100</v>
      </c>
      <c r="G745" s="8">
        <f t="shared" si="969"/>
        <v>0</v>
      </c>
      <c r="I745" s="11">
        <f t="shared" si="970"/>
        <v>44930</v>
      </c>
      <c r="J745" s="8">
        <f t="shared" si="971"/>
        <v>157</v>
      </c>
      <c r="K745" s="8">
        <f t="shared" si="971"/>
        <v>20364.560000000001</v>
      </c>
      <c r="L745" s="8">
        <f t="shared" si="971"/>
        <v>51.89</v>
      </c>
      <c r="M745" s="8">
        <f t="shared" si="971"/>
        <v>0</v>
      </c>
      <c r="N745" s="8">
        <f t="shared" si="971"/>
        <v>250.79</v>
      </c>
      <c r="O745" s="8">
        <f t="shared" si="971"/>
        <v>3</v>
      </c>
      <c r="Q745" s="11">
        <f t="shared" si="972"/>
        <v>44930</v>
      </c>
      <c r="R745" s="8">
        <f t="shared" si="973"/>
        <v>50</v>
      </c>
      <c r="S745" s="8">
        <f t="shared" si="973"/>
        <v>5012.2999999999993</v>
      </c>
      <c r="T745" s="8">
        <f t="shared" si="973"/>
        <v>91.01</v>
      </c>
      <c r="U745" s="8">
        <f t="shared" si="973"/>
        <v>0</v>
      </c>
      <c r="V745" s="8">
        <f t="shared" si="973"/>
        <v>0</v>
      </c>
      <c r="W745" s="8">
        <f t="shared" si="973"/>
        <v>0</v>
      </c>
      <c r="Y745" s="11">
        <f t="shared" si="974"/>
        <v>44930</v>
      </c>
      <c r="Z745" s="8">
        <f t="shared" si="975"/>
        <v>67</v>
      </c>
      <c r="AA745" s="8">
        <f t="shared" si="975"/>
        <v>7646.52</v>
      </c>
      <c r="AB745" s="8">
        <f t="shared" si="975"/>
        <v>80.52000000000001</v>
      </c>
      <c r="AC745" s="8">
        <f t="shared" si="975"/>
        <v>0</v>
      </c>
      <c r="AD745" s="8">
        <f t="shared" si="975"/>
        <v>100</v>
      </c>
      <c r="AE745" s="8">
        <f t="shared" si="975"/>
        <v>27</v>
      </c>
      <c r="AG745" s="11">
        <f t="shared" si="976"/>
        <v>44930</v>
      </c>
      <c r="AH745" s="8">
        <f t="shared" si="977"/>
        <v>142</v>
      </c>
      <c r="AI745" s="8">
        <f t="shared" si="977"/>
        <v>15054.61</v>
      </c>
      <c r="AJ745" s="8">
        <f t="shared" si="977"/>
        <v>144.53</v>
      </c>
      <c r="AK745" s="8">
        <f t="shared" si="977"/>
        <v>0</v>
      </c>
      <c r="AL745" s="8">
        <f t="shared" si="977"/>
        <v>154.94999999999999</v>
      </c>
      <c r="AM745" s="8">
        <f t="shared" si="977"/>
        <v>10</v>
      </c>
      <c r="AO745" s="11">
        <f t="shared" si="978"/>
        <v>44930</v>
      </c>
      <c r="AP745" s="8">
        <f t="shared" si="979"/>
        <v>172</v>
      </c>
      <c r="AQ745" s="8">
        <f t="shared" si="979"/>
        <v>15510.66</v>
      </c>
      <c r="AR745" s="8">
        <f t="shared" si="979"/>
        <v>0</v>
      </c>
      <c r="AS745" s="8">
        <f t="shared" si="979"/>
        <v>217</v>
      </c>
      <c r="AT745" s="8">
        <f t="shared" si="979"/>
        <v>250</v>
      </c>
      <c r="AU745" s="8">
        <f t="shared" si="979"/>
        <v>10</v>
      </c>
      <c r="AW745" s="11">
        <f t="shared" si="980"/>
        <v>44930</v>
      </c>
      <c r="AX745" s="8">
        <f t="shared" si="981"/>
        <v>236</v>
      </c>
      <c r="AY745" s="8">
        <f t="shared" si="981"/>
        <v>26918.1</v>
      </c>
      <c r="AZ745" s="8">
        <f t="shared" si="981"/>
        <v>69.289999999999992</v>
      </c>
      <c r="BA745" s="8">
        <f t="shared" si="981"/>
        <v>0</v>
      </c>
      <c r="BB745" s="8">
        <f t="shared" si="981"/>
        <v>230.22</v>
      </c>
      <c r="BC745" s="8">
        <f t="shared" si="981"/>
        <v>4</v>
      </c>
      <c r="BE745" s="11">
        <f t="shared" si="982"/>
        <v>44930</v>
      </c>
      <c r="BF745" s="8">
        <f t="shared" si="983"/>
        <v>241</v>
      </c>
      <c r="BG745" s="8">
        <f t="shared" si="983"/>
        <v>33324.229999999996</v>
      </c>
      <c r="BH745" s="8">
        <f t="shared" si="983"/>
        <v>173.64999999999998</v>
      </c>
      <c r="BI745" s="8">
        <f t="shared" si="983"/>
        <v>0</v>
      </c>
      <c r="BJ745" s="8">
        <f t="shared" si="983"/>
        <v>12.44</v>
      </c>
      <c r="BK745" s="8">
        <f t="shared" si="983"/>
        <v>1</v>
      </c>
      <c r="BM745" s="11">
        <f t="shared" si="984"/>
        <v>44930</v>
      </c>
      <c r="BN745" s="8">
        <f t="shared" si="985"/>
        <v>103</v>
      </c>
      <c r="BO745" s="8">
        <f t="shared" si="985"/>
        <v>7067.86</v>
      </c>
      <c r="BP745" s="8">
        <f t="shared" si="985"/>
        <v>43</v>
      </c>
      <c r="BQ745" s="8">
        <f t="shared" si="985"/>
        <v>0</v>
      </c>
      <c r="BR745" s="8">
        <f t="shared" si="985"/>
        <v>80</v>
      </c>
      <c r="BS745" s="8">
        <f t="shared" si="985"/>
        <v>0</v>
      </c>
      <c r="BU745" s="11">
        <f t="shared" si="986"/>
        <v>44930</v>
      </c>
      <c r="BV745" s="8">
        <f t="shared" si="987"/>
        <v>41</v>
      </c>
      <c r="BW745" s="8">
        <f t="shared" si="987"/>
        <v>4824.66</v>
      </c>
      <c r="BX745" s="8">
        <f t="shared" si="987"/>
        <v>0</v>
      </c>
      <c r="BY745" s="8">
        <f t="shared" si="987"/>
        <v>0</v>
      </c>
      <c r="BZ745" s="8">
        <f t="shared" si="987"/>
        <v>385.5</v>
      </c>
      <c r="CA745" s="8">
        <f t="shared" si="987"/>
        <v>50</v>
      </c>
      <c r="CC745" s="11">
        <f t="shared" si="988"/>
        <v>44930</v>
      </c>
      <c r="CD745" s="8">
        <f t="shared" si="989"/>
        <v>146</v>
      </c>
      <c r="CE745" s="8">
        <f t="shared" si="989"/>
        <v>14557.26</v>
      </c>
      <c r="CF745" s="8">
        <f t="shared" si="989"/>
        <v>186.03</v>
      </c>
      <c r="CG745" s="8">
        <f t="shared" si="989"/>
        <v>752.03</v>
      </c>
      <c r="CH745" s="8">
        <f t="shared" si="989"/>
        <v>4.460000000000008</v>
      </c>
      <c r="CI745" s="8">
        <f t="shared" si="989"/>
        <v>75</v>
      </c>
      <c r="CK745" s="11">
        <f t="shared" si="990"/>
        <v>44930</v>
      </c>
      <c r="CL745" s="8">
        <f t="shared" si="991"/>
        <v>49</v>
      </c>
      <c r="CM745" s="8">
        <f t="shared" si="991"/>
        <v>3350.6099999999997</v>
      </c>
      <c r="CN745" s="8">
        <f t="shared" si="991"/>
        <v>0</v>
      </c>
      <c r="CO745" s="8">
        <f t="shared" si="991"/>
        <v>7.5</v>
      </c>
      <c r="CP745" s="8">
        <f t="shared" si="991"/>
        <v>115</v>
      </c>
      <c r="CQ745" s="8">
        <f t="shared" si="991"/>
        <v>0</v>
      </c>
      <c r="CS745" s="11">
        <f t="shared" si="992"/>
        <v>44930</v>
      </c>
      <c r="CT745" s="8">
        <f t="shared" si="993"/>
        <v>0</v>
      </c>
      <c r="CU745" s="8">
        <f t="shared" si="993"/>
        <v>0</v>
      </c>
      <c r="CV745" s="8">
        <f t="shared" si="993"/>
        <v>0</v>
      </c>
      <c r="CW745" s="8">
        <f t="shared" si="993"/>
        <v>0</v>
      </c>
      <c r="CX745" s="8">
        <f t="shared" si="993"/>
        <v>0</v>
      </c>
      <c r="CY745" s="8">
        <f t="shared" si="993"/>
        <v>0</v>
      </c>
      <c r="DA745" s="11">
        <f t="shared" si="994"/>
        <v>44930</v>
      </c>
      <c r="DB745" s="8">
        <f t="shared" si="995"/>
        <v>0</v>
      </c>
      <c r="DC745" s="8">
        <f t="shared" si="995"/>
        <v>0</v>
      </c>
      <c r="DD745" s="8">
        <f t="shared" si="995"/>
        <v>0</v>
      </c>
      <c r="DE745" s="8">
        <f t="shared" si="995"/>
        <v>0</v>
      </c>
      <c r="DF745" s="8">
        <f t="shared" si="995"/>
        <v>0</v>
      </c>
      <c r="DG745" s="8">
        <f t="shared" si="995"/>
        <v>0</v>
      </c>
      <c r="DI745" s="11">
        <f t="shared" si="996"/>
        <v>44930</v>
      </c>
      <c r="DJ745" s="8">
        <f t="shared" si="997"/>
        <v>0</v>
      </c>
      <c r="DK745" s="8">
        <f t="shared" si="997"/>
        <v>0</v>
      </c>
      <c r="DL745" s="8">
        <f t="shared" si="997"/>
        <v>0</v>
      </c>
      <c r="DM745" s="8">
        <f t="shared" si="997"/>
        <v>0</v>
      </c>
      <c r="DN745" s="8">
        <f t="shared" si="997"/>
        <v>0</v>
      </c>
      <c r="DO745" s="8">
        <f t="shared" si="997"/>
        <v>0</v>
      </c>
      <c r="DP745" s="56"/>
      <c r="DQ745" s="56"/>
      <c r="DR745" s="56"/>
      <c r="DS745" s="56"/>
    </row>
    <row r="746" spans="1:123" x14ac:dyDescent="0.3">
      <c r="A746" s="11">
        <f t="shared" si="963"/>
        <v>44931</v>
      </c>
      <c r="B746" s="8">
        <f t="shared" si="964"/>
        <v>210</v>
      </c>
      <c r="C746" s="8">
        <f t="shared" si="965"/>
        <v>21450.449999999997</v>
      </c>
      <c r="D746" s="8">
        <f t="shared" si="966"/>
        <v>0</v>
      </c>
      <c r="E746" s="8">
        <f t="shared" si="967"/>
        <v>134</v>
      </c>
      <c r="F746" s="8">
        <f t="shared" si="968"/>
        <v>125</v>
      </c>
      <c r="G746" s="8">
        <f t="shared" si="969"/>
        <v>0</v>
      </c>
      <c r="I746" s="11">
        <f t="shared" si="970"/>
        <v>44931</v>
      </c>
      <c r="J746" s="8">
        <f t="shared" si="971"/>
        <v>226</v>
      </c>
      <c r="K746" s="8">
        <f t="shared" si="971"/>
        <v>29481.370000000003</v>
      </c>
      <c r="L746" s="8">
        <f t="shared" si="971"/>
        <v>57.55</v>
      </c>
      <c r="M746" s="8">
        <f t="shared" si="971"/>
        <v>0</v>
      </c>
      <c r="N746" s="8">
        <f t="shared" si="971"/>
        <v>250.79</v>
      </c>
      <c r="O746" s="8">
        <f t="shared" si="971"/>
        <v>3</v>
      </c>
      <c r="Q746" s="11">
        <f t="shared" si="972"/>
        <v>44931</v>
      </c>
      <c r="R746" s="8">
        <f t="shared" si="973"/>
        <v>67</v>
      </c>
      <c r="S746" s="8">
        <f t="shared" si="973"/>
        <v>6829.619999999999</v>
      </c>
      <c r="T746" s="8">
        <f t="shared" si="973"/>
        <v>100.01</v>
      </c>
      <c r="U746" s="8">
        <f t="shared" si="973"/>
        <v>0</v>
      </c>
      <c r="V746" s="8">
        <f t="shared" si="973"/>
        <v>0</v>
      </c>
      <c r="W746" s="8">
        <f t="shared" si="973"/>
        <v>0</v>
      </c>
      <c r="Y746" s="11">
        <f t="shared" si="974"/>
        <v>44931</v>
      </c>
      <c r="Z746" s="8">
        <f t="shared" si="975"/>
        <v>83</v>
      </c>
      <c r="AA746" s="8">
        <f t="shared" si="975"/>
        <v>9556.14</v>
      </c>
      <c r="AB746" s="8">
        <f t="shared" si="975"/>
        <v>98.100000000000009</v>
      </c>
      <c r="AC746" s="8">
        <f t="shared" si="975"/>
        <v>0</v>
      </c>
      <c r="AD746" s="8">
        <f t="shared" si="975"/>
        <v>100</v>
      </c>
      <c r="AE746" s="8">
        <f t="shared" si="975"/>
        <v>34</v>
      </c>
      <c r="AG746" s="11">
        <f t="shared" si="976"/>
        <v>44931</v>
      </c>
      <c r="AH746" s="8">
        <f t="shared" si="977"/>
        <v>191</v>
      </c>
      <c r="AI746" s="8">
        <f t="shared" si="977"/>
        <v>20108.18</v>
      </c>
      <c r="AJ746" s="8">
        <f t="shared" si="977"/>
        <v>148.22999999999999</v>
      </c>
      <c r="AK746" s="8">
        <f t="shared" si="977"/>
        <v>0</v>
      </c>
      <c r="AL746" s="8">
        <f t="shared" si="977"/>
        <v>154.94999999999999</v>
      </c>
      <c r="AM746" s="8">
        <f t="shared" si="977"/>
        <v>12</v>
      </c>
      <c r="AO746" s="11">
        <f t="shared" si="978"/>
        <v>44931</v>
      </c>
      <c r="AP746" s="8">
        <f t="shared" si="979"/>
        <v>218</v>
      </c>
      <c r="AQ746" s="8">
        <f t="shared" si="979"/>
        <v>19757.010000000002</v>
      </c>
      <c r="AR746" s="8">
        <f t="shared" si="979"/>
        <v>0</v>
      </c>
      <c r="AS746" s="8">
        <f t="shared" si="979"/>
        <v>291.5</v>
      </c>
      <c r="AT746" s="8">
        <f t="shared" si="979"/>
        <v>250</v>
      </c>
      <c r="AU746" s="8">
        <f t="shared" si="979"/>
        <v>14</v>
      </c>
      <c r="AW746" s="11">
        <f t="shared" si="980"/>
        <v>44931</v>
      </c>
      <c r="AX746" s="8">
        <f t="shared" si="981"/>
        <v>301</v>
      </c>
      <c r="AY746" s="8">
        <f t="shared" si="981"/>
        <v>33473.979999999996</v>
      </c>
      <c r="AZ746" s="8">
        <f t="shared" si="981"/>
        <v>76.679999999999993</v>
      </c>
      <c r="BA746" s="8">
        <f t="shared" si="981"/>
        <v>0</v>
      </c>
      <c r="BB746" s="8">
        <f t="shared" si="981"/>
        <v>235.17</v>
      </c>
      <c r="BC746" s="8">
        <f t="shared" si="981"/>
        <v>6</v>
      </c>
      <c r="BE746" s="11">
        <f t="shared" si="982"/>
        <v>44931</v>
      </c>
      <c r="BF746" s="8">
        <f t="shared" si="983"/>
        <v>304</v>
      </c>
      <c r="BG746" s="8">
        <f t="shared" si="983"/>
        <v>42311.89</v>
      </c>
      <c r="BH746" s="8">
        <f t="shared" si="983"/>
        <v>226.09999999999997</v>
      </c>
      <c r="BI746" s="8">
        <f t="shared" si="983"/>
        <v>0</v>
      </c>
      <c r="BJ746" s="8">
        <f t="shared" si="983"/>
        <v>114.92999999999999</v>
      </c>
      <c r="BK746" s="8">
        <f t="shared" si="983"/>
        <v>2</v>
      </c>
      <c r="BM746" s="11">
        <f t="shared" si="984"/>
        <v>44931</v>
      </c>
      <c r="BN746" s="8">
        <f t="shared" si="985"/>
        <v>125</v>
      </c>
      <c r="BO746" s="8">
        <f t="shared" si="985"/>
        <v>8644.7199999999993</v>
      </c>
      <c r="BP746" s="8">
        <f t="shared" si="985"/>
        <v>45</v>
      </c>
      <c r="BQ746" s="8">
        <f t="shared" si="985"/>
        <v>0</v>
      </c>
      <c r="BR746" s="8">
        <f t="shared" si="985"/>
        <v>100</v>
      </c>
      <c r="BS746" s="8">
        <f t="shared" si="985"/>
        <v>0</v>
      </c>
      <c r="BU746" s="11">
        <f t="shared" si="986"/>
        <v>44931</v>
      </c>
      <c r="BV746" s="8">
        <f t="shared" si="987"/>
        <v>80</v>
      </c>
      <c r="BW746" s="8">
        <f t="shared" si="987"/>
        <v>8889.5</v>
      </c>
      <c r="BX746" s="8">
        <f t="shared" si="987"/>
        <v>0</v>
      </c>
      <c r="BY746" s="8">
        <f t="shared" si="987"/>
        <v>0</v>
      </c>
      <c r="BZ746" s="8">
        <f t="shared" si="987"/>
        <v>427</v>
      </c>
      <c r="CA746" s="8">
        <f t="shared" si="987"/>
        <v>64</v>
      </c>
      <c r="CC746" s="11">
        <f t="shared" si="988"/>
        <v>44931</v>
      </c>
      <c r="CD746" s="8">
        <f t="shared" si="989"/>
        <v>197</v>
      </c>
      <c r="CE746" s="8">
        <f t="shared" si="989"/>
        <v>19946.239999999998</v>
      </c>
      <c r="CF746" s="8">
        <f t="shared" si="989"/>
        <v>225.56</v>
      </c>
      <c r="CG746" s="8">
        <f t="shared" si="989"/>
        <v>891.25</v>
      </c>
      <c r="CH746" s="8">
        <f t="shared" si="989"/>
        <v>75.960000000000008</v>
      </c>
      <c r="CI746" s="8">
        <f t="shared" si="989"/>
        <v>78</v>
      </c>
      <c r="CK746" s="11">
        <f t="shared" si="990"/>
        <v>44931</v>
      </c>
      <c r="CL746" s="8">
        <f t="shared" si="991"/>
        <v>66</v>
      </c>
      <c r="CM746" s="8">
        <f t="shared" si="991"/>
        <v>4557.75</v>
      </c>
      <c r="CN746" s="8">
        <f t="shared" si="991"/>
        <v>0</v>
      </c>
      <c r="CO746" s="8">
        <f t="shared" si="991"/>
        <v>7.5</v>
      </c>
      <c r="CP746" s="8">
        <f t="shared" si="991"/>
        <v>115</v>
      </c>
      <c r="CQ746" s="8">
        <f t="shared" si="991"/>
        <v>0</v>
      </c>
      <c r="CS746" s="11">
        <f t="shared" si="992"/>
        <v>44931</v>
      </c>
      <c r="CT746" s="8">
        <f t="shared" si="993"/>
        <v>0</v>
      </c>
      <c r="CU746" s="8">
        <f t="shared" si="993"/>
        <v>0</v>
      </c>
      <c r="CV746" s="8">
        <f t="shared" si="993"/>
        <v>0</v>
      </c>
      <c r="CW746" s="8">
        <f t="shared" si="993"/>
        <v>0</v>
      </c>
      <c r="CX746" s="8">
        <f t="shared" si="993"/>
        <v>0</v>
      </c>
      <c r="CY746" s="8">
        <f t="shared" si="993"/>
        <v>0</v>
      </c>
      <c r="DA746" s="11">
        <f t="shared" si="994"/>
        <v>44931</v>
      </c>
      <c r="DB746" s="8">
        <f t="shared" si="995"/>
        <v>0</v>
      </c>
      <c r="DC746" s="8">
        <f t="shared" si="995"/>
        <v>0</v>
      </c>
      <c r="DD746" s="8">
        <f t="shared" si="995"/>
        <v>0</v>
      </c>
      <c r="DE746" s="8">
        <f t="shared" si="995"/>
        <v>0</v>
      </c>
      <c r="DF746" s="8">
        <f t="shared" si="995"/>
        <v>0</v>
      </c>
      <c r="DG746" s="8">
        <f t="shared" si="995"/>
        <v>0</v>
      </c>
      <c r="DI746" s="11">
        <f t="shared" si="996"/>
        <v>44931</v>
      </c>
      <c r="DJ746" s="8">
        <f t="shared" si="997"/>
        <v>0</v>
      </c>
      <c r="DK746" s="8">
        <f t="shared" si="997"/>
        <v>0</v>
      </c>
      <c r="DL746" s="8">
        <f t="shared" si="997"/>
        <v>0</v>
      </c>
      <c r="DM746" s="8">
        <f t="shared" si="997"/>
        <v>0</v>
      </c>
      <c r="DN746" s="8">
        <f t="shared" si="997"/>
        <v>0</v>
      </c>
      <c r="DO746" s="8">
        <f t="shared" si="997"/>
        <v>0</v>
      </c>
      <c r="DP746" s="56"/>
      <c r="DQ746" s="56"/>
      <c r="DR746" s="56"/>
      <c r="DS746" s="56"/>
    </row>
    <row r="747" spans="1:123" x14ac:dyDescent="0.3">
      <c r="A747" s="11">
        <f t="shared" si="963"/>
        <v>44932</v>
      </c>
      <c r="B747" s="8">
        <f t="shared" si="964"/>
        <v>270</v>
      </c>
      <c r="C747" s="8">
        <f t="shared" si="965"/>
        <v>28042.839999999997</v>
      </c>
      <c r="D747" s="8">
        <f t="shared" si="966"/>
        <v>0</v>
      </c>
      <c r="E747" s="8">
        <f t="shared" si="967"/>
        <v>196</v>
      </c>
      <c r="F747" s="8">
        <f t="shared" si="968"/>
        <v>229</v>
      </c>
      <c r="G747" s="8">
        <f t="shared" si="969"/>
        <v>2</v>
      </c>
      <c r="I747" s="11">
        <f t="shared" si="970"/>
        <v>44932</v>
      </c>
      <c r="J747" s="8">
        <f t="shared" si="971"/>
        <v>283</v>
      </c>
      <c r="K747" s="8">
        <f t="shared" si="971"/>
        <v>36658.720000000001</v>
      </c>
      <c r="L747" s="8">
        <f t="shared" si="971"/>
        <v>63.209999999999994</v>
      </c>
      <c r="M747" s="8">
        <f t="shared" si="971"/>
        <v>0</v>
      </c>
      <c r="N747" s="8">
        <f t="shared" si="971"/>
        <v>140.06</v>
      </c>
      <c r="O747" s="8">
        <f t="shared" si="971"/>
        <v>3</v>
      </c>
      <c r="Q747" s="11">
        <f t="shared" si="972"/>
        <v>44932</v>
      </c>
      <c r="R747" s="8">
        <f t="shared" si="973"/>
        <v>82</v>
      </c>
      <c r="S747" s="8">
        <f t="shared" si="973"/>
        <v>8421.9399999999987</v>
      </c>
      <c r="T747" s="8">
        <f t="shared" si="973"/>
        <v>104.01</v>
      </c>
      <c r="U747" s="8">
        <f t="shared" si="973"/>
        <v>0</v>
      </c>
      <c r="V747" s="8">
        <f t="shared" si="973"/>
        <v>0</v>
      </c>
      <c r="W747" s="8">
        <f t="shared" si="973"/>
        <v>0</v>
      </c>
      <c r="Y747" s="11">
        <f t="shared" si="974"/>
        <v>44932</v>
      </c>
      <c r="Z747" s="8">
        <f t="shared" si="975"/>
        <v>97</v>
      </c>
      <c r="AA747" s="8">
        <f t="shared" si="975"/>
        <v>10793.93</v>
      </c>
      <c r="AB747" s="8">
        <f t="shared" si="975"/>
        <v>139.76</v>
      </c>
      <c r="AC747" s="8">
        <f t="shared" si="975"/>
        <v>0</v>
      </c>
      <c r="AD747" s="8">
        <f t="shared" si="975"/>
        <v>100</v>
      </c>
      <c r="AE747" s="8">
        <f t="shared" si="975"/>
        <v>40</v>
      </c>
      <c r="AG747" s="11">
        <f t="shared" si="976"/>
        <v>44932</v>
      </c>
      <c r="AH747" s="8">
        <f t="shared" si="977"/>
        <v>241</v>
      </c>
      <c r="AI747" s="8">
        <f t="shared" si="977"/>
        <v>25372.18</v>
      </c>
      <c r="AJ747" s="8">
        <f t="shared" si="977"/>
        <v>158.41</v>
      </c>
      <c r="AK747" s="8">
        <f t="shared" si="977"/>
        <v>0</v>
      </c>
      <c r="AL747" s="8">
        <f t="shared" si="977"/>
        <v>154.94999999999999</v>
      </c>
      <c r="AM747" s="8">
        <f t="shared" si="977"/>
        <v>14</v>
      </c>
      <c r="AO747" s="11">
        <f t="shared" si="978"/>
        <v>44932</v>
      </c>
      <c r="AP747" s="8">
        <f t="shared" si="979"/>
        <v>255</v>
      </c>
      <c r="AQ747" s="8">
        <f t="shared" si="979"/>
        <v>22470.410000000003</v>
      </c>
      <c r="AR747" s="8">
        <f t="shared" si="979"/>
        <v>0</v>
      </c>
      <c r="AS747" s="8">
        <f t="shared" si="979"/>
        <v>368</v>
      </c>
      <c r="AT747" s="8">
        <f t="shared" si="979"/>
        <v>250</v>
      </c>
      <c r="AU747" s="8">
        <f t="shared" si="979"/>
        <v>18</v>
      </c>
      <c r="AW747" s="11">
        <f t="shared" si="980"/>
        <v>44932</v>
      </c>
      <c r="AX747" s="8">
        <f t="shared" si="981"/>
        <v>352</v>
      </c>
      <c r="AY747" s="8">
        <f t="shared" si="981"/>
        <v>38381.009999999995</v>
      </c>
      <c r="AZ747" s="8">
        <f t="shared" si="981"/>
        <v>76.679999999999993</v>
      </c>
      <c r="BA747" s="8">
        <f t="shared" si="981"/>
        <v>0</v>
      </c>
      <c r="BB747" s="8">
        <f t="shared" si="981"/>
        <v>230.22</v>
      </c>
      <c r="BC747" s="8">
        <f t="shared" si="981"/>
        <v>9</v>
      </c>
      <c r="BE747" s="11">
        <f t="shared" si="982"/>
        <v>44932</v>
      </c>
      <c r="BF747" s="8">
        <f t="shared" si="983"/>
        <v>368</v>
      </c>
      <c r="BG747" s="8">
        <f t="shared" si="983"/>
        <v>50714.99</v>
      </c>
      <c r="BH747" s="8">
        <f t="shared" si="983"/>
        <v>273.42999999999995</v>
      </c>
      <c r="BI747" s="8">
        <f t="shared" si="983"/>
        <v>0</v>
      </c>
      <c r="BJ747" s="8">
        <f t="shared" si="983"/>
        <v>119.88</v>
      </c>
      <c r="BK747" s="8">
        <f t="shared" si="983"/>
        <v>2</v>
      </c>
      <c r="BM747" s="11">
        <f t="shared" si="984"/>
        <v>44932</v>
      </c>
      <c r="BN747" s="8">
        <f t="shared" si="985"/>
        <v>142</v>
      </c>
      <c r="BO747" s="8">
        <f t="shared" si="985"/>
        <v>9818.4499999999989</v>
      </c>
      <c r="BP747" s="8">
        <f t="shared" si="985"/>
        <v>69</v>
      </c>
      <c r="BQ747" s="8">
        <f t="shared" si="985"/>
        <v>0</v>
      </c>
      <c r="BR747" s="8">
        <f t="shared" si="985"/>
        <v>120</v>
      </c>
      <c r="BS747" s="8">
        <f t="shared" si="985"/>
        <v>0</v>
      </c>
      <c r="BU747" s="11">
        <f t="shared" si="986"/>
        <v>44932</v>
      </c>
      <c r="BV747" s="8">
        <f t="shared" si="987"/>
        <v>123</v>
      </c>
      <c r="BW747" s="8">
        <f t="shared" si="987"/>
        <v>13692.869999999999</v>
      </c>
      <c r="BX747" s="8">
        <f t="shared" si="987"/>
        <v>0</v>
      </c>
      <c r="BY747" s="8">
        <f t="shared" si="987"/>
        <v>0</v>
      </c>
      <c r="BZ747" s="8">
        <f t="shared" si="987"/>
        <v>474</v>
      </c>
      <c r="CA747" s="8">
        <f t="shared" si="987"/>
        <v>64</v>
      </c>
      <c r="CC747" s="11">
        <f t="shared" si="988"/>
        <v>44932</v>
      </c>
      <c r="CD747" s="8">
        <f t="shared" si="989"/>
        <v>233</v>
      </c>
      <c r="CE747" s="8">
        <f t="shared" si="989"/>
        <v>23899.17</v>
      </c>
      <c r="CF747" s="8">
        <f t="shared" si="989"/>
        <v>255.33</v>
      </c>
      <c r="CG747" s="8">
        <f t="shared" si="989"/>
        <v>1247.68</v>
      </c>
      <c r="CH747" s="8">
        <f t="shared" si="989"/>
        <v>170.96</v>
      </c>
      <c r="CI747" s="8">
        <f t="shared" si="989"/>
        <v>79</v>
      </c>
      <c r="CK747" s="11">
        <f t="shared" si="990"/>
        <v>44932</v>
      </c>
      <c r="CL747" s="8">
        <f t="shared" si="991"/>
        <v>78</v>
      </c>
      <c r="CM747" s="8">
        <f t="shared" si="991"/>
        <v>5793.1900000000005</v>
      </c>
      <c r="CN747" s="8">
        <f t="shared" si="991"/>
        <v>0</v>
      </c>
      <c r="CO747" s="8">
        <f t="shared" si="991"/>
        <v>9.5</v>
      </c>
      <c r="CP747" s="8">
        <f t="shared" si="991"/>
        <v>322.08000000000004</v>
      </c>
      <c r="CQ747" s="8">
        <f t="shared" si="991"/>
        <v>0</v>
      </c>
      <c r="CS747" s="11">
        <f t="shared" si="992"/>
        <v>44932</v>
      </c>
      <c r="CT747" s="8">
        <f t="shared" si="993"/>
        <v>0</v>
      </c>
      <c r="CU747" s="8">
        <f t="shared" si="993"/>
        <v>0</v>
      </c>
      <c r="CV747" s="8">
        <f t="shared" si="993"/>
        <v>0</v>
      </c>
      <c r="CW747" s="8">
        <f t="shared" si="993"/>
        <v>0</v>
      </c>
      <c r="CX747" s="8">
        <f t="shared" si="993"/>
        <v>0</v>
      </c>
      <c r="CY747" s="8">
        <f t="shared" si="993"/>
        <v>0</v>
      </c>
      <c r="DA747" s="11">
        <f t="shared" si="994"/>
        <v>44932</v>
      </c>
      <c r="DB747" s="8">
        <f t="shared" si="995"/>
        <v>0</v>
      </c>
      <c r="DC747" s="8">
        <f t="shared" si="995"/>
        <v>0</v>
      </c>
      <c r="DD747" s="8">
        <f t="shared" si="995"/>
        <v>0</v>
      </c>
      <c r="DE747" s="8">
        <f t="shared" si="995"/>
        <v>0</v>
      </c>
      <c r="DF747" s="8">
        <f t="shared" si="995"/>
        <v>0</v>
      </c>
      <c r="DG747" s="8">
        <f t="shared" si="995"/>
        <v>0</v>
      </c>
      <c r="DI747" s="11">
        <f t="shared" si="996"/>
        <v>44932</v>
      </c>
      <c r="DJ747" s="8">
        <f t="shared" si="997"/>
        <v>0</v>
      </c>
      <c r="DK747" s="8">
        <f t="shared" si="997"/>
        <v>0</v>
      </c>
      <c r="DL747" s="8">
        <f t="shared" si="997"/>
        <v>0</v>
      </c>
      <c r="DM747" s="8">
        <f t="shared" si="997"/>
        <v>0</v>
      </c>
      <c r="DN747" s="8">
        <f t="shared" si="997"/>
        <v>0</v>
      </c>
      <c r="DO747" s="8">
        <f t="shared" si="997"/>
        <v>0</v>
      </c>
      <c r="DP747" s="56"/>
      <c r="DQ747" s="56"/>
      <c r="DR747" s="56"/>
      <c r="DS747" s="56"/>
    </row>
    <row r="748" spans="1:123" x14ac:dyDescent="0.3">
      <c r="A748" s="11">
        <f t="shared" si="963"/>
        <v>44933</v>
      </c>
      <c r="B748" s="8">
        <f t="shared" si="964"/>
        <v>327</v>
      </c>
      <c r="C748" s="8">
        <f t="shared" si="965"/>
        <v>34478.269999999997</v>
      </c>
      <c r="D748" s="8">
        <f t="shared" si="966"/>
        <v>0</v>
      </c>
      <c r="E748" s="8">
        <f t="shared" si="967"/>
        <v>255</v>
      </c>
      <c r="F748" s="8">
        <f t="shared" si="968"/>
        <v>304</v>
      </c>
      <c r="G748" s="8">
        <f t="shared" si="969"/>
        <v>2</v>
      </c>
      <c r="I748" s="11">
        <f t="shared" si="970"/>
        <v>44933</v>
      </c>
      <c r="J748" s="8">
        <f t="shared" si="971"/>
        <v>344</v>
      </c>
      <c r="K748" s="8">
        <f t="shared" si="971"/>
        <v>44388.47</v>
      </c>
      <c r="L748" s="8">
        <f t="shared" si="971"/>
        <v>68.86999999999999</v>
      </c>
      <c r="M748" s="8">
        <f t="shared" si="971"/>
        <v>0</v>
      </c>
      <c r="N748" s="8">
        <f t="shared" si="971"/>
        <v>140.06</v>
      </c>
      <c r="O748" s="8">
        <f t="shared" si="971"/>
        <v>3</v>
      </c>
      <c r="Q748" s="11">
        <f t="shared" si="972"/>
        <v>44933</v>
      </c>
      <c r="R748" s="8">
        <f t="shared" si="973"/>
        <v>95</v>
      </c>
      <c r="S748" s="8">
        <f t="shared" si="973"/>
        <v>9771.739999999998</v>
      </c>
      <c r="T748" s="8">
        <f t="shared" si="973"/>
        <v>106.01</v>
      </c>
      <c r="U748" s="8">
        <f t="shared" si="973"/>
        <v>0</v>
      </c>
      <c r="V748" s="8">
        <f t="shared" si="973"/>
        <v>0</v>
      </c>
      <c r="W748" s="8">
        <f t="shared" si="973"/>
        <v>0</v>
      </c>
      <c r="Y748" s="11">
        <f t="shared" si="974"/>
        <v>44933</v>
      </c>
      <c r="Z748" s="8">
        <f t="shared" si="975"/>
        <v>108</v>
      </c>
      <c r="AA748" s="8">
        <f t="shared" si="975"/>
        <v>11801.24</v>
      </c>
      <c r="AB748" s="8">
        <f t="shared" si="975"/>
        <v>164.28</v>
      </c>
      <c r="AC748" s="8">
        <f t="shared" si="975"/>
        <v>0</v>
      </c>
      <c r="AD748" s="8">
        <f t="shared" si="975"/>
        <v>200</v>
      </c>
      <c r="AE748" s="8">
        <f t="shared" si="975"/>
        <v>46</v>
      </c>
      <c r="AG748" s="11">
        <f t="shared" si="976"/>
        <v>44933</v>
      </c>
      <c r="AH748" s="8">
        <f t="shared" si="977"/>
        <v>287</v>
      </c>
      <c r="AI748" s="8">
        <f t="shared" si="977"/>
        <v>30131.74</v>
      </c>
      <c r="AJ748" s="8">
        <f t="shared" si="977"/>
        <v>158.41</v>
      </c>
      <c r="AK748" s="8">
        <f t="shared" si="977"/>
        <v>0</v>
      </c>
      <c r="AL748" s="8">
        <f t="shared" si="977"/>
        <v>154.94999999999999</v>
      </c>
      <c r="AM748" s="8">
        <f t="shared" si="977"/>
        <v>16</v>
      </c>
      <c r="AO748" s="11">
        <f t="shared" si="978"/>
        <v>44933</v>
      </c>
      <c r="AP748" s="8">
        <f t="shared" si="979"/>
        <v>293</v>
      </c>
      <c r="AQ748" s="8">
        <f t="shared" si="979"/>
        <v>25370.030000000002</v>
      </c>
      <c r="AR748" s="8">
        <f t="shared" si="979"/>
        <v>0</v>
      </c>
      <c r="AS748" s="8">
        <f t="shared" si="979"/>
        <v>448</v>
      </c>
      <c r="AT748" s="8">
        <f t="shared" si="979"/>
        <v>250</v>
      </c>
      <c r="AU748" s="8">
        <f t="shared" si="979"/>
        <v>22</v>
      </c>
      <c r="AW748" s="11">
        <f t="shared" si="980"/>
        <v>44933</v>
      </c>
      <c r="AX748" s="8">
        <f t="shared" si="981"/>
        <v>420</v>
      </c>
      <c r="AY748" s="8">
        <f t="shared" si="981"/>
        <v>44936.159999999996</v>
      </c>
      <c r="AZ748" s="8">
        <f t="shared" si="981"/>
        <v>174.6</v>
      </c>
      <c r="BA748" s="8">
        <f t="shared" si="981"/>
        <v>0</v>
      </c>
      <c r="BB748" s="8">
        <f t="shared" si="981"/>
        <v>235.17</v>
      </c>
      <c r="BC748" s="8">
        <f t="shared" si="981"/>
        <v>12</v>
      </c>
      <c r="BE748" s="11">
        <f t="shared" si="982"/>
        <v>44933</v>
      </c>
      <c r="BF748" s="8">
        <f t="shared" si="983"/>
        <v>422</v>
      </c>
      <c r="BG748" s="8">
        <f t="shared" si="983"/>
        <v>57642.17</v>
      </c>
      <c r="BH748" s="8">
        <f t="shared" si="983"/>
        <v>305.91999999999996</v>
      </c>
      <c r="BI748" s="8">
        <f t="shared" si="983"/>
        <v>0</v>
      </c>
      <c r="BJ748" s="8">
        <f t="shared" si="983"/>
        <v>231.66</v>
      </c>
      <c r="BK748" s="8">
        <f t="shared" si="983"/>
        <v>3</v>
      </c>
      <c r="BM748" s="11">
        <f t="shared" si="984"/>
        <v>44933</v>
      </c>
      <c r="BN748" s="8">
        <f t="shared" si="985"/>
        <v>164</v>
      </c>
      <c r="BO748" s="8">
        <f t="shared" si="985"/>
        <v>11394.529999999999</v>
      </c>
      <c r="BP748" s="8">
        <f t="shared" si="985"/>
        <v>88</v>
      </c>
      <c r="BQ748" s="8">
        <f t="shared" si="985"/>
        <v>0</v>
      </c>
      <c r="BR748" s="8">
        <f t="shared" si="985"/>
        <v>120</v>
      </c>
      <c r="BS748" s="8">
        <f t="shared" si="985"/>
        <v>0</v>
      </c>
      <c r="BU748" s="11">
        <f t="shared" si="986"/>
        <v>44933</v>
      </c>
      <c r="BV748" s="8">
        <f t="shared" si="987"/>
        <v>142</v>
      </c>
      <c r="BW748" s="8">
        <f t="shared" si="987"/>
        <v>15773.529999999999</v>
      </c>
      <c r="BX748" s="8">
        <f t="shared" si="987"/>
        <v>0</v>
      </c>
      <c r="BY748" s="8">
        <f t="shared" si="987"/>
        <v>0</v>
      </c>
      <c r="BZ748" s="8">
        <f t="shared" si="987"/>
        <v>529.5</v>
      </c>
      <c r="CA748" s="8">
        <f t="shared" si="987"/>
        <v>64</v>
      </c>
      <c r="CC748" s="11">
        <f t="shared" si="988"/>
        <v>44933</v>
      </c>
      <c r="CD748" s="8">
        <f t="shared" si="989"/>
        <v>268</v>
      </c>
      <c r="CE748" s="8">
        <f t="shared" si="989"/>
        <v>27873.289999999997</v>
      </c>
      <c r="CF748" s="8">
        <f t="shared" si="989"/>
        <v>298.14</v>
      </c>
      <c r="CG748" s="8">
        <f t="shared" si="989"/>
        <v>1726.18</v>
      </c>
      <c r="CH748" s="8">
        <f t="shared" si="989"/>
        <v>236.96</v>
      </c>
      <c r="CI748" s="8">
        <f t="shared" si="989"/>
        <v>80</v>
      </c>
      <c r="CK748" s="11">
        <f t="shared" si="990"/>
        <v>44933</v>
      </c>
      <c r="CL748" s="8">
        <f t="shared" si="991"/>
        <v>94</v>
      </c>
      <c r="CM748" s="8">
        <f t="shared" si="991"/>
        <v>6947.5300000000007</v>
      </c>
      <c r="CN748" s="8">
        <f t="shared" si="991"/>
        <v>0</v>
      </c>
      <c r="CO748" s="8">
        <f t="shared" si="991"/>
        <v>9.5</v>
      </c>
      <c r="CP748" s="8">
        <f t="shared" si="991"/>
        <v>337.08000000000004</v>
      </c>
      <c r="CQ748" s="8">
        <f t="shared" si="991"/>
        <v>0</v>
      </c>
      <c r="CS748" s="11">
        <f t="shared" si="992"/>
        <v>44933</v>
      </c>
      <c r="CT748" s="8">
        <f t="shared" si="993"/>
        <v>0</v>
      </c>
      <c r="CU748" s="8">
        <f t="shared" si="993"/>
        <v>0</v>
      </c>
      <c r="CV748" s="8">
        <f t="shared" si="993"/>
        <v>0</v>
      </c>
      <c r="CW748" s="8">
        <f t="shared" si="993"/>
        <v>0</v>
      </c>
      <c r="CX748" s="8">
        <f t="shared" si="993"/>
        <v>0</v>
      </c>
      <c r="CY748" s="8">
        <f t="shared" si="993"/>
        <v>0</v>
      </c>
      <c r="DA748" s="11">
        <f t="shared" si="994"/>
        <v>44933</v>
      </c>
      <c r="DB748" s="8">
        <f t="shared" si="995"/>
        <v>0</v>
      </c>
      <c r="DC748" s="8">
        <f t="shared" si="995"/>
        <v>0</v>
      </c>
      <c r="DD748" s="8">
        <f t="shared" si="995"/>
        <v>0</v>
      </c>
      <c r="DE748" s="8">
        <f t="shared" si="995"/>
        <v>0</v>
      </c>
      <c r="DF748" s="8">
        <f t="shared" si="995"/>
        <v>0</v>
      </c>
      <c r="DG748" s="8">
        <f t="shared" si="995"/>
        <v>0</v>
      </c>
      <c r="DI748" s="11">
        <f t="shared" si="996"/>
        <v>44933</v>
      </c>
      <c r="DJ748" s="8">
        <f t="shared" si="997"/>
        <v>0</v>
      </c>
      <c r="DK748" s="8">
        <f t="shared" si="997"/>
        <v>0</v>
      </c>
      <c r="DL748" s="8">
        <f t="shared" si="997"/>
        <v>0</v>
      </c>
      <c r="DM748" s="8">
        <f t="shared" si="997"/>
        <v>0</v>
      </c>
      <c r="DN748" s="8">
        <f t="shared" si="997"/>
        <v>0</v>
      </c>
      <c r="DO748" s="8">
        <f t="shared" si="997"/>
        <v>0</v>
      </c>
      <c r="DP748" s="56"/>
      <c r="DQ748" s="56"/>
      <c r="DR748" s="56"/>
      <c r="DS748" s="56"/>
    </row>
    <row r="749" spans="1:123" x14ac:dyDescent="0.3">
      <c r="A749" s="11">
        <f t="shared" si="963"/>
        <v>44934</v>
      </c>
      <c r="B749" s="8">
        <f t="shared" si="964"/>
        <v>347</v>
      </c>
      <c r="C749" s="8">
        <f t="shared" si="965"/>
        <v>36397.009999999995</v>
      </c>
      <c r="D749" s="8">
        <f t="shared" si="966"/>
        <v>0</v>
      </c>
      <c r="E749" s="8">
        <f t="shared" si="967"/>
        <v>290</v>
      </c>
      <c r="F749" s="8">
        <f t="shared" si="968"/>
        <v>304</v>
      </c>
      <c r="G749" s="8">
        <f t="shared" si="969"/>
        <v>3</v>
      </c>
      <c r="I749" s="11">
        <f t="shared" si="970"/>
        <v>44934</v>
      </c>
      <c r="J749" s="8">
        <f t="shared" si="971"/>
        <v>409</v>
      </c>
      <c r="K749" s="8">
        <f t="shared" si="971"/>
        <v>52782.98</v>
      </c>
      <c r="L749" s="8">
        <f t="shared" si="971"/>
        <v>70.759999999999991</v>
      </c>
      <c r="M749" s="8">
        <f t="shared" si="971"/>
        <v>0</v>
      </c>
      <c r="N749" s="8">
        <f t="shared" si="971"/>
        <v>140.06</v>
      </c>
      <c r="O749" s="8">
        <f t="shared" si="971"/>
        <v>3</v>
      </c>
      <c r="Q749" s="11">
        <f t="shared" si="972"/>
        <v>44934</v>
      </c>
      <c r="R749" s="8">
        <f t="shared" si="973"/>
        <v>107</v>
      </c>
      <c r="S749" s="8">
        <f t="shared" si="973"/>
        <v>11074.749999999998</v>
      </c>
      <c r="T749" s="8">
        <f t="shared" si="973"/>
        <v>106.01</v>
      </c>
      <c r="U749" s="8">
        <f t="shared" si="973"/>
        <v>0</v>
      </c>
      <c r="V749" s="8">
        <f t="shared" si="973"/>
        <v>0</v>
      </c>
      <c r="W749" s="8">
        <f t="shared" si="973"/>
        <v>0</v>
      </c>
      <c r="Y749" s="11">
        <f t="shared" si="974"/>
        <v>44934</v>
      </c>
      <c r="Z749" s="8">
        <f t="shared" si="975"/>
        <v>124</v>
      </c>
      <c r="AA749" s="8">
        <f t="shared" si="975"/>
        <v>13469.9</v>
      </c>
      <c r="AB749" s="8">
        <f t="shared" si="975"/>
        <v>204.07</v>
      </c>
      <c r="AC749" s="8">
        <f t="shared" si="975"/>
        <v>0</v>
      </c>
      <c r="AD749" s="8">
        <f t="shared" si="975"/>
        <v>200</v>
      </c>
      <c r="AE749" s="8">
        <f t="shared" si="975"/>
        <v>52</v>
      </c>
      <c r="AG749" s="11">
        <f t="shared" si="976"/>
        <v>44934</v>
      </c>
      <c r="AH749" s="8">
        <f t="shared" si="977"/>
        <v>341</v>
      </c>
      <c r="AI749" s="8">
        <f t="shared" si="977"/>
        <v>35869.96</v>
      </c>
      <c r="AJ749" s="8">
        <f t="shared" si="977"/>
        <v>185.24</v>
      </c>
      <c r="AK749" s="8">
        <f t="shared" si="977"/>
        <v>0</v>
      </c>
      <c r="AL749" s="8">
        <f t="shared" si="977"/>
        <v>204.95</v>
      </c>
      <c r="AM749" s="8">
        <f t="shared" si="977"/>
        <v>18</v>
      </c>
      <c r="AO749" s="11">
        <f t="shared" si="978"/>
        <v>44934</v>
      </c>
      <c r="AP749" s="8">
        <f t="shared" si="979"/>
        <v>332</v>
      </c>
      <c r="AQ749" s="8">
        <f t="shared" si="979"/>
        <v>28302.010000000002</v>
      </c>
      <c r="AR749" s="8">
        <f t="shared" si="979"/>
        <v>0</v>
      </c>
      <c r="AS749" s="8">
        <f t="shared" si="979"/>
        <v>506.5</v>
      </c>
      <c r="AT749" s="8">
        <f t="shared" si="979"/>
        <v>250</v>
      </c>
      <c r="AU749" s="8">
        <f t="shared" si="979"/>
        <v>24</v>
      </c>
      <c r="AW749" s="11">
        <f t="shared" si="980"/>
        <v>44934</v>
      </c>
      <c r="AX749" s="8">
        <f t="shared" si="981"/>
        <v>469</v>
      </c>
      <c r="AY749" s="8">
        <f t="shared" si="981"/>
        <v>49631.819999999992</v>
      </c>
      <c r="AZ749" s="8">
        <f t="shared" si="981"/>
        <v>188.45</v>
      </c>
      <c r="BA749" s="8">
        <f t="shared" si="981"/>
        <v>0</v>
      </c>
      <c r="BB749" s="8">
        <f t="shared" si="981"/>
        <v>235.17</v>
      </c>
      <c r="BC749" s="8">
        <f t="shared" si="981"/>
        <v>15</v>
      </c>
      <c r="BE749" s="11">
        <f t="shared" si="982"/>
        <v>44934</v>
      </c>
      <c r="BF749" s="8">
        <f t="shared" si="983"/>
        <v>465</v>
      </c>
      <c r="BG749" s="8">
        <f t="shared" si="983"/>
        <v>62309</v>
      </c>
      <c r="BH749" s="8">
        <f t="shared" si="983"/>
        <v>355.09999999999997</v>
      </c>
      <c r="BI749" s="8">
        <f t="shared" si="983"/>
        <v>0</v>
      </c>
      <c r="BJ749" s="8">
        <f t="shared" si="983"/>
        <v>361.03999999999996</v>
      </c>
      <c r="BK749" s="8">
        <f t="shared" si="983"/>
        <v>5</v>
      </c>
      <c r="BM749" s="11">
        <f t="shared" si="984"/>
        <v>44934</v>
      </c>
      <c r="BN749" s="8">
        <f t="shared" si="985"/>
        <v>179</v>
      </c>
      <c r="BO749" s="8">
        <f t="shared" si="985"/>
        <v>12455.21</v>
      </c>
      <c r="BP749" s="8">
        <f t="shared" si="985"/>
        <v>91</v>
      </c>
      <c r="BQ749" s="8">
        <f t="shared" si="985"/>
        <v>0</v>
      </c>
      <c r="BR749" s="8">
        <f t="shared" si="985"/>
        <v>120</v>
      </c>
      <c r="BS749" s="8">
        <f t="shared" si="985"/>
        <v>0</v>
      </c>
      <c r="BU749" s="11">
        <f t="shared" si="986"/>
        <v>44934</v>
      </c>
      <c r="BV749" s="8">
        <f t="shared" si="987"/>
        <v>160</v>
      </c>
      <c r="BW749" s="8">
        <f t="shared" si="987"/>
        <v>17673.349999999999</v>
      </c>
      <c r="BX749" s="8">
        <f t="shared" si="987"/>
        <v>0</v>
      </c>
      <c r="BY749" s="8">
        <f t="shared" si="987"/>
        <v>0</v>
      </c>
      <c r="BZ749" s="8">
        <f t="shared" si="987"/>
        <v>569.5</v>
      </c>
      <c r="CA749" s="8">
        <f t="shared" si="987"/>
        <v>64</v>
      </c>
      <c r="CC749" s="11">
        <f t="shared" si="988"/>
        <v>44934</v>
      </c>
      <c r="CD749" s="8">
        <f t="shared" si="989"/>
        <v>288</v>
      </c>
      <c r="CE749" s="8">
        <f t="shared" si="989"/>
        <v>29813.879999999997</v>
      </c>
      <c r="CF749" s="8">
        <f t="shared" si="989"/>
        <v>329.05</v>
      </c>
      <c r="CG749" s="8">
        <f t="shared" si="989"/>
        <v>1766.17</v>
      </c>
      <c r="CH749" s="8">
        <f t="shared" si="989"/>
        <v>236.96</v>
      </c>
      <c r="CI749" s="8">
        <f t="shared" si="989"/>
        <v>91</v>
      </c>
      <c r="CK749" s="11">
        <f t="shared" si="990"/>
        <v>44934</v>
      </c>
      <c r="CL749" s="8">
        <f t="shared" si="991"/>
        <v>103</v>
      </c>
      <c r="CM749" s="8">
        <f t="shared" si="991"/>
        <v>7455.670000000001</v>
      </c>
      <c r="CN749" s="8">
        <f t="shared" si="991"/>
        <v>0</v>
      </c>
      <c r="CO749" s="8">
        <f t="shared" si="991"/>
        <v>9.5</v>
      </c>
      <c r="CP749" s="8">
        <f t="shared" si="991"/>
        <v>337.08000000000004</v>
      </c>
      <c r="CQ749" s="8">
        <f t="shared" si="991"/>
        <v>0</v>
      </c>
      <c r="CS749" s="11">
        <f t="shared" si="992"/>
        <v>44934</v>
      </c>
      <c r="CT749" s="8">
        <f t="shared" si="993"/>
        <v>0</v>
      </c>
      <c r="CU749" s="8">
        <f t="shared" si="993"/>
        <v>0</v>
      </c>
      <c r="CV749" s="8">
        <f t="shared" si="993"/>
        <v>0</v>
      </c>
      <c r="CW749" s="8">
        <f t="shared" si="993"/>
        <v>0</v>
      </c>
      <c r="CX749" s="8">
        <f t="shared" si="993"/>
        <v>0</v>
      </c>
      <c r="CY749" s="8">
        <f t="shared" si="993"/>
        <v>0</v>
      </c>
      <c r="DA749" s="11">
        <f t="shared" si="994"/>
        <v>44934</v>
      </c>
      <c r="DB749" s="8">
        <f t="shared" si="995"/>
        <v>0</v>
      </c>
      <c r="DC749" s="8">
        <f t="shared" si="995"/>
        <v>0</v>
      </c>
      <c r="DD749" s="8">
        <f t="shared" si="995"/>
        <v>0</v>
      </c>
      <c r="DE749" s="8">
        <f t="shared" si="995"/>
        <v>0</v>
      </c>
      <c r="DF749" s="8">
        <f t="shared" si="995"/>
        <v>0</v>
      </c>
      <c r="DG749" s="8">
        <f t="shared" si="995"/>
        <v>0</v>
      </c>
      <c r="DI749" s="11">
        <f t="shared" si="996"/>
        <v>44934</v>
      </c>
      <c r="DJ749" s="8">
        <f t="shared" si="997"/>
        <v>0</v>
      </c>
      <c r="DK749" s="8">
        <f t="shared" si="997"/>
        <v>0</v>
      </c>
      <c r="DL749" s="8">
        <f t="shared" si="997"/>
        <v>0</v>
      </c>
      <c r="DM749" s="8">
        <f t="shared" si="997"/>
        <v>0</v>
      </c>
      <c r="DN749" s="8">
        <f t="shared" si="997"/>
        <v>0</v>
      </c>
      <c r="DO749" s="8">
        <f t="shared" si="997"/>
        <v>0</v>
      </c>
      <c r="DP749" s="56"/>
      <c r="DQ749" s="56"/>
      <c r="DR749" s="56"/>
      <c r="DS749" s="56"/>
    </row>
    <row r="750" spans="1:123" x14ac:dyDescent="0.3">
      <c r="A750" s="11">
        <f t="shared" si="963"/>
        <v>44935</v>
      </c>
      <c r="B750" s="8">
        <f t="shared" si="964"/>
        <v>391</v>
      </c>
      <c r="C750" s="8">
        <f t="shared" si="965"/>
        <v>40426.799999999996</v>
      </c>
      <c r="D750" s="8">
        <f t="shared" si="966"/>
        <v>0</v>
      </c>
      <c r="E750" s="8">
        <f t="shared" si="967"/>
        <v>301</v>
      </c>
      <c r="F750" s="8">
        <f t="shared" si="968"/>
        <v>304</v>
      </c>
      <c r="G750" s="8">
        <f t="shared" si="969"/>
        <v>4</v>
      </c>
      <c r="I750" s="11">
        <f t="shared" si="970"/>
        <v>44935</v>
      </c>
      <c r="J750" s="8">
        <f t="shared" si="971"/>
        <v>476</v>
      </c>
      <c r="K750" s="8">
        <f t="shared" si="971"/>
        <v>61575.490000000005</v>
      </c>
      <c r="L750" s="8">
        <f t="shared" si="971"/>
        <v>99.07</v>
      </c>
      <c r="M750" s="8">
        <f t="shared" si="971"/>
        <v>0</v>
      </c>
      <c r="N750" s="8">
        <f t="shared" si="971"/>
        <v>192.06</v>
      </c>
      <c r="O750" s="8">
        <f t="shared" si="971"/>
        <v>3</v>
      </c>
      <c r="Q750" s="11">
        <f t="shared" si="972"/>
        <v>44935</v>
      </c>
      <c r="R750" s="8">
        <f t="shared" si="973"/>
        <v>128</v>
      </c>
      <c r="S750" s="8">
        <f t="shared" si="973"/>
        <v>13279.649999999998</v>
      </c>
      <c r="T750" s="8">
        <f t="shared" si="973"/>
        <v>181.01</v>
      </c>
      <c r="U750" s="8">
        <f t="shared" si="973"/>
        <v>0</v>
      </c>
      <c r="V750" s="8">
        <f t="shared" si="973"/>
        <v>0</v>
      </c>
      <c r="W750" s="8">
        <f t="shared" si="973"/>
        <v>3</v>
      </c>
      <c r="Y750" s="11">
        <f t="shared" si="974"/>
        <v>44935</v>
      </c>
      <c r="Z750" s="8">
        <f t="shared" si="975"/>
        <v>148</v>
      </c>
      <c r="AA750" s="8">
        <f t="shared" si="975"/>
        <v>16550.169999999998</v>
      </c>
      <c r="AB750" s="8">
        <f t="shared" si="975"/>
        <v>240.14999999999998</v>
      </c>
      <c r="AC750" s="8">
        <f t="shared" si="975"/>
        <v>0</v>
      </c>
      <c r="AD750" s="8">
        <f t="shared" si="975"/>
        <v>340</v>
      </c>
      <c r="AE750" s="8">
        <f t="shared" si="975"/>
        <v>59</v>
      </c>
      <c r="AG750" s="11">
        <f t="shared" si="976"/>
        <v>44935</v>
      </c>
      <c r="AH750" s="8">
        <f t="shared" si="977"/>
        <v>403</v>
      </c>
      <c r="AI750" s="8">
        <f t="shared" si="977"/>
        <v>42323.360000000001</v>
      </c>
      <c r="AJ750" s="8">
        <f t="shared" si="977"/>
        <v>187.09</v>
      </c>
      <c r="AK750" s="8">
        <f t="shared" si="977"/>
        <v>0</v>
      </c>
      <c r="AL750" s="8">
        <f t="shared" si="977"/>
        <v>324.98</v>
      </c>
      <c r="AM750" s="8">
        <f t="shared" si="977"/>
        <v>20</v>
      </c>
      <c r="AO750" s="11">
        <f t="shared" si="978"/>
        <v>44935</v>
      </c>
      <c r="AP750" s="8">
        <f t="shared" si="979"/>
        <v>388</v>
      </c>
      <c r="AQ750" s="8">
        <f t="shared" si="979"/>
        <v>32870.200000000004</v>
      </c>
      <c r="AR750" s="8">
        <f t="shared" si="979"/>
        <v>0</v>
      </c>
      <c r="AS750" s="8">
        <f t="shared" si="979"/>
        <v>579.5</v>
      </c>
      <c r="AT750" s="8">
        <f t="shared" si="979"/>
        <v>250</v>
      </c>
      <c r="AU750" s="8">
        <f t="shared" si="979"/>
        <v>26</v>
      </c>
      <c r="AW750" s="11">
        <f t="shared" si="980"/>
        <v>44935</v>
      </c>
      <c r="AX750" s="8">
        <f t="shared" si="981"/>
        <v>525</v>
      </c>
      <c r="AY750" s="8">
        <f t="shared" si="981"/>
        <v>55833.639999999992</v>
      </c>
      <c r="AZ750" s="8">
        <f t="shared" si="981"/>
        <v>189.36999999999998</v>
      </c>
      <c r="BA750" s="8">
        <f t="shared" si="981"/>
        <v>0</v>
      </c>
      <c r="BB750" s="8">
        <f t="shared" si="981"/>
        <v>240.11999999999998</v>
      </c>
      <c r="BC750" s="8">
        <f t="shared" si="981"/>
        <v>18</v>
      </c>
      <c r="BE750" s="11">
        <f t="shared" si="982"/>
        <v>44935</v>
      </c>
      <c r="BF750" s="8">
        <f t="shared" si="983"/>
        <v>525</v>
      </c>
      <c r="BG750" s="8">
        <f t="shared" si="983"/>
        <v>70544</v>
      </c>
      <c r="BH750" s="8">
        <f t="shared" si="983"/>
        <v>360.2</v>
      </c>
      <c r="BI750" s="8">
        <f t="shared" si="983"/>
        <v>0</v>
      </c>
      <c r="BJ750" s="8">
        <f t="shared" si="983"/>
        <v>365.98999999999995</v>
      </c>
      <c r="BK750" s="8">
        <f t="shared" si="983"/>
        <v>7</v>
      </c>
      <c r="BM750" s="11">
        <f t="shared" si="984"/>
        <v>44935</v>
      </c>
      <c r="BN750" s="8">
        <f t="shared" si="985"/>
        <v>202</v>
      </c>
      <c r="BO750" s="8">
        <f t="shared" si="985"/>
        <v>14144.199999999999</v>
      </c>
      <c r="BP750" s="8">
        <f t="shared" si="985"/>
        <v>95</v>
      </c>
      <c r="BQ750" s="8">
        <f t="shared" si="985"/>
        <v>0</v>
      </c>
      <c r="BR750" s="8">
        <f t="shared" si="985"/>
        <v>170</v>
      </c>
      <c r="BS750" s="8">
        <f t="shared" si="985"/>
        <v>0</v>
      </c>
      <c r="BU750" s="11">
        <f t="shared" si="986"/>
        <v>44935</v>
      </c>
      <c r="BV750" s="8">
        <f t="shared" si="987"/>
        <v>184</v>
      </c>
      <c r="BW750" s="8">
        <f t="shared" si="987"/>
        <v>20204.099999999999</v>
      </c>
      <c r="BX750" s="8">
        <f t="shared" si="987"/>
        <v>0</v>
      </c>
      <c r="BY750" s="8">
        <f t="shared" si="987"/>
        <v>0</v>
      </c>
      <c r="BZ750" s="8">
        <f t="shared" si="987"/>
        <v>605</v>
      </c>
      <c r="CA750" s="8">
        <f t="shared" si="987"/>
        <v>72</v>
      </c>
      <c r="CC750" s="11">
        <f t="shared" si="988"/>
        <v>44935</v>
      </c>
      <c r="CD750" s="8">
        <f t="shared" si="989"/>
        <v>327</v>
      </c>
      <c r="CE750" s="8">
        <f t="shared" si="989"/>
        <v>32624.51</v>
      </c>
      <c r="CF750" s="8">
        <f t="shared" si="989"/>
        <v>351.37</v>
      </c>
      <c r="CG750" s="8">
        <f t="shared" si="989"/>
        <v>1873.8300000000002</v>
      </c>
      <c r="CH750" s="8">
        <f t="shared" si="989"/>
        <v>311.96000000000004</v>
      </c>
      <c r="CI750" s="8">
        <f t="shared" si="989"/>
        <v>92</v>
      </c>
      <c r="CK750" s="11">
        <f t="shared" si="990"/>
        <v>44935</v>
      </c>
      <c r="CL750" s="8">
        <f t="shared" si="991"/>
        <v>129</v>
      </c>
      <c r="CM750" s="8">
        <f t="shared" si="991"/>
        <v>9780.44</v>
      </c>
      <c r="CN750" s="8">
        <f t="shared" si="991"/>
        <v>0</v>
      </c>
      <c r="CO750" s="8">
        <f t="shared" si="991"/>
        <v>28</v>
      </c>
      <c r="CP750" s="8">
        <f t="shared" si="991"/>
        <v>352.08000000000004</v>
      </c>
      <c r="CQ750" s="8">
        <f t="shared" si="991"/>
        <v>0</v>
      </c>
      <c r="CS750" s="11">
        <f t="shared" si="992"/>
        <v>44935</v>
      </c>
      <c r="CT750" s="8">
        <f t="shared" si="993"/>
        <v>0</v>
      </c>
      <c r="CU750" s="8">
        <f t="shared" si="993"/>
        <v>0</v>
      </c>
      <c r="CV750" s="8">
        <f t="shared" si="993"/>
        <v>0</v>
      </c>
      <c r="CW750" s="8">
        <f t="shared" si="993"/>
        <v>0</v>
      </c>
      <c r="CX750" s="8">
        <f t="shared" si="993"/>
        <v>0</v>
      </c>
      <c r="CY750" s="8">
        <f t="shared" si="993"/>
        <v>0</v>
      </c>
      <c r="DA750" s="11">
        <f t="shared" si="994"/>
        <v>44935</v>
      </c>
      <c r="DB750" s="8">
        <f t="shared" si="995"/>
        <v>0</v>
      </c>
      <c r="DC750" s="8">
        <f t="shared" si="995"/>
        <v>0</v>
      </c>
      <c r="DD750" s="8">
        <f t="shared" si="995"/>
        <v>0</v>
      </c>
      <c r="DE750" s="8">
        <f t="shared" si="995"/>
        <v>0</v>
      </c>
      <c r="DF750" s="8">
        <f t="shared" si="995"/>
        <v>0</v>
      </c>
      <c r="DG750" s="8">
        <f t="shared" si="995"/>
        <v>0</v>
      </c>
      <c r="DI750" s="11">
        <f t="shared" si="996"/>
        <v>44935</v>
      </c>
      <c r="DJ750" s="8">
        <f t="shared" si="997"/>
        <v>0</v>
      </c>
      <c r="DK750" s="8">
        <f t="shared" si="997"/>
        <v>0</v>
      </c>
      <c r="DL750" s="8">
        <f t="shared" si="997"/>
        <v>0</v>
      </c>
      <c r="DM750" s="8">
        <f t="shared" si="997"/>
        <v>0</v>
      </c>
      <c r="DN750" s="8">
        <f t="shared" si="997"/>
        <v>0</v>
      </c>
      <c r="DO750" s="8">
        <f t="shared" si="997"/>
        <v>0</v>
      </c>
      <c r="DP750" s="56"/>
      <c r="DQ750" s="56"/>
      <c r="DR750" s="56"/>
      <c r="DS750" s="56"/>
    </row>
    <row r="751" spans="1:123" x14ac:dyDescent="0.3">
      <c r="A751" s="11">
        <f t="shared" si="963"/>
        <v>44936</v>
      </c>
      <c r="B751" s="8">
        <f t="shared" si="964"/>
        <v>433</v>
      </c>
      <c r="C751" s="8">
        <f t="shared" si="965"/>
        <v>44484.859999999993</v>
      </c>
      <c r="D751" s="8">
        <f t="shared" si="966"/>
        <v>0</v>
      </c>
      <c r="E751" s="8">
        <f t="shared" si="967"/>
        <v>317</v>
      </c>
      <c r="F751" s="8">
        <f t="shared" si="968"/>
        <v>304</v>
      </c>
      <c r="G751" s="8">
        <f t="shared" si="969"/>
        <v>5</v>
      </c>
      <c r="I751" s="11">
        <f t="shared" si="970"/>
        <v>44936</v>
      </c>
      <c r="J751" s="8">
        <f t="shared" si="971"/>
        <v>545</v>
      </c>
      <c r="K751" s="8">
        <f t="shared" si="971"/>
        <v>71084.86</v>
      </c>
      <c r="L751" s="8">
        <f t="shared" si="971"/>
        <v>104.72999999999999</v>
      </c>
      <c r="M751" s="8">
        <f t="shared" si="971"/>
        <v>0</v>
      </c>
      <c r="N751" s="8">
        <f t="shared" si="971"/>
        <v>192.06</v>
      </c>
      <c r="O751" s="8">
        <f t="shared" si="971"/>
        <v>3</v>
      </c>
      <c r="Q751" s="11">
        <f t="shared" si="972"/>
        <v>44936</v>
      </c>
      <c r="R751" s="8">
        <f t="shared" si="973"/>
        <v>156</v>
      </c>
      <c r="S751" s="8">
        <f t="shared" si="973"/>
        <v>16308.209999999997</v>
      </c>
      <c r="T751" s="8">
        <f t="shared" si="973"/>
        <v>202.01</v>
      </c>
      <c r="U751" s="8">
        <f t="shared" si="973"/>
        <v>0</v>
      </c>
      <c r="V751" s="8">
        <f t="shared" si="973"/>
        <v>0</v>
      </c>
      <c r="W751" s="8">
        <f t="shared" si="973"/>
        <v>7</v>
      </c>
      <c r="Y751" s="11">
        <f t="shared" si="974"/>
        <v>44936</v>
      </c>
      <c r="Z751" s="8">
        <f t="shared" si="975"/>
        <v>173</v>
      </c>
      <c r="AA751" s="8">
        <f t="shared" si="975"/>
        <v>19836.879999999997</v>
      </c>
      <c r="AB751" s="8">
        <f t="shared" si="975"/>
        <v>271.59999999999997</v>
      </c>
      <c r="AC751" s="8">
        <f t="shared" si="975"/>
        <v>0</v>
      </c>
      <c r="AD751" s="8">
        <f t="shared" si="975"/>
        <v>340</v>
      </c>
      <c r="AE751" s="8">
        <f t="shared" si="975"/>
        <v>66</v>
      </c>
      <c r="AG751" s="11">
        <f t="shared" si="976"/>
        <v>44936</v>
      </c>
      <c r="AH751" s="8">
        <f t="shared" si="977"/>
        <v>469</v>
      </c>
      <c r="AI751" s="8">
        <f t="shared" si="977"/>
        <v>49412.73</v>
      </c>
      <c r="AJ751" s="8">
        <f t="shared" si="977"/>
        <v>211.15</v>
      </c>
      <c r="AK751" s="8">
        <f t="shared" si="977"/>
        <v>0</v>
      </c>
      <c r="AL751" s="8">
        <f t="shared" si="977"/>
        <v>399.98</v>
      </c>
      <c r="AM751" s="8">
        <f t="shared" si="977"/>
        <v>22</v>
      </c>
      <c r="AO751" s="11">
        <f t="shared" si="978"/>
        <v>44936</v>
      </c>
      <c r="AP751" s="8">
        <f t="shared" si="979"/>
        <v>436</v>
      </c>
      <c r="AQ751" s="8">
        <f t="shared" si="979"/>
        <v>36847.810000000005</v>
      </c>
      <c r="AR751" s="8">
        <f t="shared" si="979"/>
        <v>0</v>
      </c>
      <c r="AS751" s="8">
        <f t="shared" si="979"/>
        <v>660.5</v>
      </c>
      <c r="AT751" s="8">
        <f t="shared" si="979"/>
        <v>276.48</v>
      </c>
      <c r="AU751" s="8">
        <f t="shared" si="979"/>
        <v>28</v>
      </c>
      <c r="AW751" s="11">
        <f t="shared" si="980"/>
        <v>44936</v>
      </c>
      <c r="AX751" s="8">
        <f t="shared" si="981"/>
        <v>592</v>
      </c>
      <c r="AY751" s="8">
        <f t="shared" si="981"/>
        <v>63862.87999999999</v>
      </c>
      <c r="AZ751" s="8">
        <f t="shared" si="981"/>
        <v>224.45</v>
      </c>
      <c r="BA751" s="8">
        <f t="shared" si="981"/>
        <v>0</v>
      </c>
      <c r="BB751" s="8">
        <f t="shared" si="981"/>
        <v>245.06999999999996</v>
      </c>
      <c r="BC751" s="8">
        <f t="shared" si="981"/>
        <v>20</v>
      </c>
      <c r="BE751" s="11">
        <f t="shared" si="982"/>
        <v>44936</v>
      </c>
      <c r="BF751" s="8">
        <f t="shared" si="983"/>
        <v>577</v>
      </c>
      <c r="BG751" s="8">
        <f t="shared" si="983"/>
        <v>77146.98</v>
      </c>
      <c r="BH751" s="8">
        <f t="shared" si="983"/>
        <v>384.33</v>
      </c>
      <c r="BI751" s="8">
        <f t="shared" si="983"/>
        <v>0</v>
      </c>
      <c r="BJ751" s="8">
        <f t="shared" si="983"/>
        <v>365.98999999999995</v>
      </c>
      <c r="BK751" s="8">
        <f t="shared" si="983"/>
        <v>7</v>
      </c>
      <c r="BM751" s="11">
        <f t="shared" si="984"/>
        <v>44936</v>
      </c>
      <c r="BN751" s="8">
        <f t="shared" si="985"/>
        <v>228</v>
      </c>
      <c r="BO751" s="8">
        <f t="shared" si="985"/>
        <v>15957.21</v>
      </c>
      <c r="BP751" s="8">
        <f t="shared" si="985"/>
        <v>110</v>
      </c>
      <c r="BQ751" s="8">
        <f t="shared" si="985"/>
        <v>0</v>
      </c>
      <c r="BR751" s="8">
        <f t="shared" si="985"/>
        <v>170</v>
      </c>
      <c r="BS751" s="8">
        <f t="shared" si="985"/>
        <v>0</v>
      </c>
      <c r="BU751" s="11">
        <f t="shared" si="986"/>
        <v>44936</v>
      </c>
      <c r="BV751" s="8">
        <f t="shared" si="987"/>
        <v>211</v>
      </c>
      <c r="BW751" s="8">
        <f t="shared" si="987"/>
        <v>23131.969999999998</v>
      </c>
      <c r="BX751" s="8">
        <f t="shared" si="987"/>
        <v>0</v>
      </c>
      <c r="BY751" s="8">
        <f t="shared" si="987"/>
        <v>0</v>
      </c>
      <c r="BZ751" s="8">
        <f t="shared" si="987"/>
        <v>643.5</v>
      </c>
      <c r="CA751" s="8">
        <f t="shared" si="987"/>
        <v>72</v>
      </c>
      <c r="CC751" s="11">
        <f t="shared" si="988"/>
        <v>44936</v>
      </c>
      <c r="CD751" s="8">
        <f t="shared" si="989"/>
        <v>374</v>
      </c>
      <c r="CE751" s="8">
        <f t="shared" si="989"/>
        <v>37284.729999999996</v>
      </c>
      <c r="CF751" s="8">
        <f t="shared" si="989"/>
        <v>397.87</v>
      </c>
      <c r="CG751" s="8">
        <f t="shared" si="989"/>
        <v>2165.5500000000002</v>
      </c>
      <c r="CH751" s="8">
        <f t="shared" si="989"/>
        <v>356.93000000000006</v>
      </c>
      <c r="CI751" s="8">
        <f t="shared" si="989"/>
        <v>94</v>
      </c>
      <c r="CK751" s="11">
        <f t="shared" si="990"/>
        <v>44936</v>
      </c>
      <c r="CL751" s="8">
        <f t="shared" si="991"/>
        <v>156</v>
      </c>
      <c r="CM751" s="8">
        <f t="shared" si="991"/>
        <v>11573.95</v>
      </c>
      <c r="CN751" s="8">
        <f t="shared" si="991"/>
        <v>0</v>
      </c>
      <c r="CO751" s="8">
        <f t="shared" si="991"/>
        <v>46.5</v>
      </c>
      <c r="CP751" s="8">
        <f t="shared" si="991"/>
        <v>352.08000000000004</v>
      </c>
      <c r="CQ751" s="8">
        <f t="shared" si="991"/>
        <v>0</v>
      </c>
      <c r="CS751" s="11">
        <f t="shared" si="992"/>
        <v>44936</v>
      </c>
      <c r="CT751" s="8">
        <f t="shared" si="993"/>
        <v>0</v>
      </c>
      <c r="CU751" s="8">
        <f t="shared" si="993"/>
        <v>0</v>
      </c>
      <c r="CV751" s="8">
        <f t="shared" si="993"/>
        <v>0</v>
      </c>
      <c r="CW751" s="8">
        <f t="shared" si="993"/>
        <v>0</v>
      </c>
      <c r="CX751" s="8">
        <f t="shared" si="993"/>
        <v>0</v>
      </c>
      <c r="CY751" s="8">
        <f t="shared" si="993"/>
        <v>0</v>
      </c>
      <c r="DA751" s="11">
        <f t="shared" si="994"/>
        <v>44936</v>
      </c>
      <c r="DB751" s="8">
        <f t="shared" si="995"/>
        <v>0</v>
      </c>
      <c r="DC751" s="8">
        <f t="shared" si="995"/>
        <v>0</v>
      </c>
      <c r="DD751" s="8">
        <f t="shared" si="995"/>
        <v>0</v>
      </c>
      <c r="DE751" s="8">
        <f t="shared" si="995"/>
        <v>0</v>
      </c>
      <c r="DF751" s="8">
        <f t="shared" si="995"/>
        <v>0</v>
      </c>
      <c r="DG751" s="8">
        <f t="shared" si="995"/>
        <v>0</v>
      </c>
      <c r="DI751" s="11">
        <f t="shared" si="996"/>
        <v>44936</v>
      </c>
      <c r="DJ751" s="8">
        <f t="shared" si="997"/>
        <v>0</v>
      </c>
      <c r="DK751" s="8">
        <f t="shared" si="997"/>
        <v>0</v>
      </c>
      <c r="DL751" s="8">
        <f t="shared" si="997"/>
        <v>0</v>
      </c>
      <c r="DM751" s="8">
        <f t="shared" si="997"/>
        <v>0</v>
      </c>
      <c r="DN751" s="8">
        <f t="shared" si="997"/>
        <v>0</v>
      </c>
      <c r="DO751" s="8">
        <f t="shared" si="997"/>
        <v>0</v>
      </c>
      <c r="DP751" s="56"/>
      <c r="DQ751" s="56"/>
      <c r="DR751" s="56"/>
      <c r="DS751" s="56"/>
    </row>
    <row r="752" spans="1:123" x14ac:dyDescent="0.3">
      <c r="A752" s="11">
        <f t="shared" si="963"/>
        <v>44937</v>
      </c>
      <c r="B752" s="8">
        <f t="shared" si="964"/>
        <v>479</v>
      </c>
      <c r="C752" s="8">
        <f t="shared" si="965"/>
        <v>48915.239999999991</v>
      </c>
      <c r="D752" s="8">
        <f t="shared" si="966"/>
        <v>0</v>
      </c>
      <c r="E752" s="8">
        <f t="shared" si="967"/>
        <v>354</v>
      </c>
      <c r="F752" s="8">
        <f t="shared" si="968"/>
        <v>354</v>
      </c>
      <c r="G752" s="8">
        <f t="shared" si="969"/>
        <v>5</v>
      </c>
      <c r="I752" s="11">
        <f t="shared" si="970"/>
        <v>44937</v>
      </c>
      <c r="J752" s="8">
        <f t="shared" si="971"/>
        <v>614</v>
      </c>
      <c r="K752" s="8">
        <f t="shared" si="971"/>
        <v>80397.63</v>
      </c>
      <c r="L752" s="8">
        <f t="shared" si="971"/>
        <v>106.61999999999999</v>
      </c>
      <c r="M752" s="8">
        <f t="shared" si="971"/>
        <v>0</v>
      </c>
      <c r="N752" s="8">
        <f t="shared" si="971"/>
        <v>192.06</v>
      </c>
      <c r="O752" s="8">
        <f t="shared" si="971"/>
        <v>3</v>
      </c>
      <c r="Q752" s="11">
        <f t="shared" si="972"/>
        <v>44937</v>
      </c>
      <c r="R752" s="8">
        <f t="shared" si="973"/>
        <v>171</v>
      </c>
      <c r="S752" s="8">
        <f t="shared" si="973"/>
        <v>17890.769999999997</v>
      </c>
      <c r="T752" s="8">
        <f t="shared" si="973"/>
        <v>218.51</v>
      </c>
      <c r="U752" s="8">
        <f t="shared" si="973"/>
        <v>0</v>
      </c>
      <c r="V752" s="8">
        <f t="shared" si="973"/>
        <v>0</v>
      </c>
      <c r="W752" s="8">
        <f t="shared" si="973"/>
        <v>9</v>
      </c>
      <c r="Y752" s="11">
        <f t="shared" si="974"/>
        <v>44937</v>
      </c>
      <c r="Z752" s="8">
        <f t="shared" si="975"/>
        <v>206</v>
      </c>
      <c r="AA752" s="8">
        <f t="shared" si="975"/>
        <v>24334.329999999998</v>
      </c>
      <c r="AB752" s="8">
        <f t="shared" si="975"/>
        <v>294.72999999999996</v>
      </c>
      <c r="AC752" s="8">
        <f t="shared" si="975"/>
        <v>0</v>
      </c>
      <c r="AD752" s="8">
        <f t="shared" si="975"/>
        <v>497.25</v>
      </c>
      <c r="AE752" s="8">
        <f t="shared" si="975"/>
        <v>73</v>
      </c>
      <c r="AG752" s="11">
        <f t="shared" si="976"/>
        <v>44937</v>
      </c>
      <c r="AH752" s="8">
        <f t="shared" si="977"/>
        <v>536</v>
      </c>
      <c r="AI752" s="8">
        <f t="shared" si="977"/>
        <v>56450.73</v>
      </c>
      <c r="AJ752" s="8">
        <f t="shared" si="977"/>
        <v>212.08</v>
      </c>
      <c r="AK752" s="8">
        <f t="shared" si="977"/>
        <v>0</v>
      </c>
      <c r="AL752" s="8">
        <f t="shared" si="977"/>
        <v>404.93</v>
      </c>
      <c r="AM752" s="8">
        <f t="shared" si="977"/>
        <v>24</v>
      </c>
      <c r="AO752" s="11">
        <f t="shared" si="978"/>
        <v>44937</v>
      </c>
      <c r="AP752" s="8">
        <f t="shared" si="979"/>
        <v>494</v>
      </c>
      <c r="AQ752" s="8">
        <f t="shared" si="979"/>
        <v>41639.850000000006</v>
      </c>
      <c r="AR752" s="8">
        <f t="shared" si="979"/>
        <v>0</v>
      </c>
      <c r="AS752" s="8">
        <f t="shared" si="979"/>
        <v>693</v>
      </c>
      <c r="AT752" s="8">
        <f t="shared" si="979"/>
        <v>276.48</v>
      </c>
      <c r="AU752" s="8">
        <f t="shared" si="979"/>
        <v>30</v>
      </c>
      <c r="AW752" s="11">
        <f t="shared" si="980"/>
        <v>44937</v>
      </c>
      <c r="AX752" s="8">
        <f t="shared" si="981"/>
        <v>649</v>
      </c>
      <c r="AY752" s="8">
        <f t="shared" si="981"/>
        <v>70683.789999999994</v>
      </c>
      <c r="AZ752" s="8">
        <f t="shared" si="981"/>
        <v>252.16</v>
      </c>
      <c r="BA752" s="8">
        <f t="shared" si="981"/>
        <v>0</v>
      </c>
      <c r="BB752" s="8">
        <f t="shared" si="981"/>
        <v>245.06999999999996</v>
      </c>
      <c r="BC752" s="8">
        <f t="shared" si="981"/>
        <v>21</v>
      </c>
      <c r="BE752" s="11">
        <f t="shared" si="982"/>
        <v>44937</v>
      </c>
      <c r="BF752" s="8">
        <f t="shared" si="983"/>
        <v>624</v>
      </c>
      <c r="BG752" s="8">
        <f t="shared" si="983"/>
        <v>82783.16</v>
      </c>
      <c r="BH752" s="8">
        <f t="shared" si="983"/>
        <v>443.72999999999996</v>
      </c>
      <c r="BI752" s="8">
        <f t="shared" si="983"/>
        <v>0</v>
      </c>
      <c r="BJ752" s="8">
        <f t="shared" si="983"/>
        <v>365.98999999999995</v>
      </c>
      <c r="BK752" s="8">
        <f t="shared" si="983"/>
        <v>7</v>
      </c>
      <c r="BM752" s="11">
        <f t="shared" si="984"/>
        <v>44937</v>
      </c>
      <c r="BN752" s="8">
        <f t="shared" si="985"/>
        <v>256</v>
      </c>
      <c r="BO752" s="8">
        <f t="shared" si="985"/>
        <v>18063.04</v>
      </c>
      <c r="BP752" s="8">
        <f t="shared" si="985"/>
        <v>112</v>
      </c>
      <c r="BQ752" s="8">
        <f t="shared" si="985"/>
        <v>0</v>
      </c>
      <c r="BR752" s="8">
        <f t="shared" si="985"/>
        <v>170</v>
      </c>
      <c r="BS752" s="8">
        <f t="shared" si="985"/>
        <v>0</v>
      </c>
      <c r="BU752" s="11">
        <f t="shared" si="986"/>
        <v>44937</v>
      </c>
      <c r="BV752" s="8">
        <f t="shared" si="987"/>
        <v>233</v>
      </c>
      <c r="BW752" s="8">
        <f t="shared" si="987"/>
        <v>25478.21</v>
      </c>
      <c r="BX752" s="8">
        <f t="shared" si="987"/>
        <v>0</v>
      </c>
      <c r="BY752" s="8">
        <f t="shared" si="987"/>
        <v>0</v>
      </c>
      <c r="BZ752" s="8">
        <f t="shared" si="987"/>
        <v>674.5</v>
      </c>
      <c r="CA752" s="8">
        <f t="shared" si="987"/>
        <v>72</v>
      </c>
      <c r="CC752" s="11">
        <f t="shared" si="988"/>
        <v>44937</v>
      </c>
      <c r="CD752" s="8">
        <f t="shared" si="989"/>
        <v>413</v>
      </c>
      <c r="CE752" s="8">
        <f t="shared" si="989"/>
        <v>41205.64</v>
      </c>
      <c r="CF752" s="8">
        <f t="shared" si="989"/>
        <v>459.27</v>
      </c>
      <c r="CG752" s="8">
        <f t="shared" si="989"/>
        <v>2190.6600000000003</v>
      </c>
      <c r="CH752" s="8">
        <f t="shared" si="989"/>
        <v>381.93000000000006</v>
      </c>
      <c r="CI752" s="8">
        <f t="shared" si="989"/>
        <v>96</v>
      </c>
      <c r="CK752" s="11">
        <f t="shared" si="990"/>
        <v>44937</v>
      </c>
      <c r="CL752" s="8">
        <f t="shared" si="991"/>
        <v>185</v>
      </c>
      <c r="CM752" s="8">
        <f t="shared" si="991"/>
        <v>13308.02</v>
      </c>
      <c r="CN752" s="8">
        <f t="shared" si="991"/>
        <v>0</v>
      </c>
      <c r="CO752" s="8">
        <f t="shared" si="991"/>
        <v>46.5</v>
      </c>
      <c r="CP752" s="8">
        <f t="shared" si="991"/>
        <v>352.08000000000004</v>
      </c>
      <c r="CQ752" s="8">
        <f t="shared" si="991"/>
        <v>0</v>
      </c>
      <c r="CS752" s="11">
        <f t="shared" si="992"/>
        <v>44937</v>
      </c>
      <c r="CT752" s="8">
        <f t="shared" si="993"/>
        <v>0</v>
      </c>
      <c r="CU752" s="8">
        <f t="shared" si="993"/>
        <v>0</v>
      </c>
      <c r="CV752" s="8">
        <f t="shared" si="993"/>
        <v>0</v>
      </c>
      <c r="CW752" s="8">
        <f t="shared" si="993"/>
        <v>0</v>
      </c>
      <c r="CX752" s="8">
        <f t="shared" si="993"/>
        <v>0</v>
      </c>
      <c r="CY752" s="8">
        <f t="shared" si="993"/>
        <v>0</v>
      </c>
      <c r="DA752" s="11">
        <f t="shared" si="994"/>
        <v>44937</v>
      </c>
      <c r="DB752" s="8">
        <f t="shared" si="995"/>
        <v>0</v>
      </c>
      <c r="DC752" s="8">
        <f t="shared" si="995"/>
        <v>0</v>
      </c>
      <c r="DD752" s="8">
        <f t="shared" si="995"/>
        <v>0</v>
      </c>
      <c r="DE752" s="8">
        <f t="shared" si="995"/>
        <v>0</v>
      </c>
      <c r="DF752" s="8">
        <f t="shared" si="995"/>
        <v>0</v>
      </c>
      <c r="DG752" s="8">
        <f t="shared" si="995"/>
        <v>0</v>
      </c>
      <c r="DI752" s="11">
        <f t="shared" si="996"/>
        <v>44937</v>
      </c>
      <c r="DJ752" s="8">
        <f t="shared" si="997"/>
        <v>0</v>
      </c>
      <c r="DK752" s="8">
        <f t="shared" si="997"/>
        <v>0</v>
      </c>
      <c r="DL752" s="8">
        <f t="shared" si="997"/>
        <v>0</v>
      </c>
      <c r="DM752" s="8">
        <f t="shared" si="997"/>
        <v>0</v>
      </c>
      <c r="DN752" s="8">
        <f t="shared" si="997"/>
        <v>0</v>
      </c>
      <c r="DO752" s="8">
        <f t="shared" si="997"/>
        <v>0</v>
      </c>
      <c r="DP752" s="56"/>
      <c r="DQ752" s="56"/>
      <c r="DR752" s="56"/>
      <c r="DS752" s="56"/>
    </row>
    <row r="753" spans="1:123" x14ac:dyDescent="0.3">
      <c r="A753" s="11">
        <f t="shared" si="963"/>
        <v>44938</v>
      </c>
      <c r="B753" s="8">
        <f t="shared" si="964"/>
        <v>526</v>
      </c>
      <c r="C753" s="8">
        <f t="shared" si="965"/>
        <v>53370.319999999992</v>
      </c>
      <c r="D753" s="8">
        <f t="shared" si="966"/>
        <v>0</v>
      </c>
      <c r="E753" s="8">
        <f t="shared" si="967"/>
        <v>410.5</v>
      </c>
      <c r="F753" s="8">
        <f t="shared" si="968"/>
        <v>381</v>
      </c>
      <c r="G753" s="8">
        <f t="shared" si="969"/>
        <v>5</v>
      </c>
      <c r="I753" s="11">
        <f t="shared" si="970"/>
        <v>44938</v>
      </c>
      <c r="J753" s="8">
        <f t="shared" si="971"/>
        <v>671</v>
      </c>
      <c r="K753" s="8">
        <f t="shared" si="971"/>
        <v>87986.450000000012</v>
      </c>
      <c r="L753" s="8">
        <f t="shared" si="971"/>
        <v>112.27999999999999</v>
      </c>
      <c r="M753" s="8">
        <f t="shared" si="971"/>
        <v>0</v>
      </c>
      <c r="N753" s="8">
        <f t="shared" si="971"/>
        <v>192.06</v>
      </c>
      <c r="O753" s="8">
        <f t="shared" si="971"/>
        <v>3</v>
      </c>
      <c r="Q753" s="11">
        <f t="shared" si="972"/>
        <v>44938</v>
      </c>
      <c r="R753" s="8">
        <f t="shared" si="973"/>
        <v>188</v>
      </c>
      <c r="S753" s="8">
        <f t="shared" si="973"/>
        <v>19772.969999999998</v>
      </c>
      <c r="T753" s="8">
        <f t="shared" si="973"/>
        <v>225.51</v>
      </c>
      <c r="U753" s="8">
        <f t="shared" si="973"/>
        <v>0</v>
      </c>
      <c r="V753" s="8">
        <f t="shared" si="973"/>
        <v>0</v>
      </c>
      <c r="W753" s="8">
        <f t="shared" si="973"/>
        <v>11</v>
      </c>
      <c r="Y753" s="11">
        <f t="shared" si="974"/>
        <v>44938</v>
      </c>
      <c r="Z753" s="8">
        <f t="shared" si="975"/>
        <v>233</v>
      </c>
      <c r="AA753" s="8">
        <f t="shared" si="975"/>
        <v>27665.219999999998</v>
      </c>
      <c r="AB753" s="8">
        <f t="shared" si="975"/>
        <v>304.45</v>
      </c>
      <c r="AC753" s="8">
        <f t="shared" si="975"/>
        <v>0</v>
      </c>
      <c r="AD753" s="8">
        <f t="shared" si="975"/>
        <v>697.25</v>
      </c>
      <c r="AE753" s="8">
        <f t="shared" si="975"/>
        <v>80</v>
      </c>
      <c r="AG753" s="11">
        <f t="shared" si="976"/>
        <v>44938</v>
      </c>
      <c r="AH753" s="8">
        <f t="shared" si="977"/>
        <v>587</v>
      </c>
      <c r="AI753" s="8">
        <f t="shared" si="977"/>
        <v>61739.570000000007</v>
      </c>
      <c r="AJ753" s="8">
        <f t="shared" si="977"/>
        <v>214.86</v>
      </c>
      <c r="AK753" s="8">
        <f t="shared" si="977"/>
        <v>0</v>
      </c>
      <c r="AL753" s="8">
        <f t="shared" si="977"/>
        <v>404.93</v>
      </c>
      <c r="AM753" s="8">
        <f t="shared" si="977"/>
        <v>26</v>
      </c>
      <c r="AO753" s="11">
        <f t="shared" si="978"/>
        <v>44938</v>
      </c>
      <c r="AP753" s="8">
        <f t="shared" si="979"/>
        <v>533</v>
      </c>
      <c r="AQ753" s="8">
        <f t="shared" si="979"/>
        <v>44863.240000000005</v>
      </c>
      <c r="AR753" s="8">
        <f t="shared" si="979"/>
        <v>0</v>
      </c>
      <c r="AS753" s="8">
        <f t="shared" si="979"/>
        <v>732</v>
      </c>
      <c r="AT753" s="8">
        <f t="shared" si="979"/>
        <v>376.48</v>
      </c>
      <c r="AU753" s="8">
        <f t="shared" si="979"/>
        <v>32</v>
      </c>
      <c r="AW753" s="11">
        <f t="shared" si="980"/>
        <v>44938</v>
      </c>
      <c r="AX753" s="8">
        <f t="shared" si="981"/>
        <v>696</v>
      </c>
      <c r="AY753" s="8">
        <f t="shared" si="981"/>
        <v>76453.439999999988</v>
      </c>
      <c r="AZ753" s="8">
        <f t="shared" si="981"/>
        <v>257.7</v>
      </c>
      <c r="BA753" s="8">
        <f t="shared" si="981"/>
        <v>0</v>
      </c>
      <c r="BB753" s="8">
        <f t="shared" si="981"/>
        <v>539.44999999999993</v>
      </c>
      <c r="BC753" s="8">
        <f t="shared" si="981"/>
        <v>22</v>
      </c>
      <c r="BE753" s="11">
        <f t="shared" si="982"/>
        <v>44938</v>
      </c>
      <c r="BF753" s="8">
        <f t="shared" si="983"/>
        <v>679</v>
      </c>
      <c r="BG753" s="8">
        <f t="shared" si="983"/>
        <v>89217.279999999999</v>
      </c>
      <c r="BH753" s="8">
        <f t="shared" si="983"/>
        <v>470.65</v>
      </c>
      <c r="BI753" s="8">
        <f t="shared" si="983"/>
        <v>0</v>
      </c>
      <c r="BJ753" s="8">
        <f t="shared" si="983"/>
        <v>241.55999999999995</v>
      </c>
      <c r="BK753" s="8">
        <f t="shared" si="983"/>
        <v>7</v>
      </c>
      <c r="BM753" s="11">
        <f t="shared" si="984"/>
        <v>44938</v>
      </c>
      <c r="BN753" s="8">
        <f t="shared" si="985"/>
        <v>279</v>
      </c>
      <c r="BO753" s="8">
        <f t="shared" si="985"/>
        <v>19655.870000000003</v>
      </c>
      <c r="BP753" s="8">
        <f t="shared" si="985"/>
        <v>137</v>
      </c>
      <c r="BQ753" s="8">
        <f t="shared" si="985"/>
        <v>0</v>
      </c>
      <c r="BR753" s="8">
        <f t="shared" si="985"/>
        <v>170</v>
      </c>
      <c r="BS753" s="8">
        <f t="shared" si="985"/>
        <v>0</v>
      </c>
      <c r="BU753" s="11">
        <f t="shared" si="986"/>
        <v>44938</v>
      </c>
      <c r="BV753" s="8">
        <f t="shared" si="987"/>
        <v>256</v>
      </c>
      <c r="BW753" s="8">
        <f t="shared" si="987"/>
        <v>28052.37</v>
      </c>
      <c r="BX753" s="8">
        <f t="shared" si="987"/>
        <v>0</v>
      </c>
      <c r="BY753" s="8">
        <f t="shared" si="987"/>
        <v>0</v>
      </c>
      <c r="BZ753" s="8">
        <f t="shared" si="987"/>
        <v>698.5</v>
      </c>
      <c r="CA753" s="8">
        <f t="shared" si="987"/>
        <v>72</v>
      </c>
      <c r="CC753" s="11">
        <f t="shared" si="988"/>
        <v>44938</v>
      </c>
      <c r="CD753" s="8">
        <f t="shared" si="989"/>
        <v>455</v>
      </c>
      <c r="CE753" s="8">
        <f t="shared" si="989"/>
        <v>45814.26</v>
      </c>
      <c r="CF753" s="8">
        <f t="shared" si="989"/>
        <v>514.14</v>
      </c>
      <c r="CG753" s="8">
        <f t="shared" si="989"/>
        <v>2240.4200000000005</v>
      </c>
      <c r="CH753" s="8">
        <f t="shared" si="989"/>
        <v>398.93000000000006</v>
      </c>
      <c r="CI753" s="8">
        <f t="shared" si="989"/>
        <v>101</v>
      </c>
      <c r="CK753" s="11">
        <f t="shared" si="990"/>
        <v>44938</v>
      </c>
      <c r="CL753" s="8">
        <f t="shared" si="991"/>
        <v>200</v>
      </c>
      <c r="CM753" s="8">
        <f t="shared" si="991"/>
        <v>14225.380000000001</v>
      </c>
      <c r="CN753" s="8">
        <f t="shared" si="991"/>
        <v>0</v>
      </c>
      <c r="CO753" s="8">
        <f t="shared" si="991"/>
        <v>46.5</v>
      </c>
      <c r="CP753" s="8">
        <f t="shared" si="991"/>
        <v>352.08000000000004</v>
      </c>
      <c r="CQ753" s="8">
        <f t="shared" si="991"/>
        <v>0</v>
      </c>
      <c r="CS753" s="11">
        <f t="shared" si="992"/>
        <v>44938</v>
      </c>
      <c r="CT753" s="8">
        <f t="shared" si="993"/>
        <v>0</v>
      </c>
      <c r="CU753" s="8">
        <f t="shared" si="993"/>
        <v>0</v>
      </c>
      <c r="CV753" s="8">
        <f t="shared" si="993"/>
        <v>0</v>
      </c>
      <c r="CW753" s="8">
        <f t="shared" si="993"/>
        <v>0</v>
      </c>
      <c r="CX753" s="8">
        <f t="shared" si="993"/>
        <v>0</v>
      </c>
      <c r="CY753" s="8">
        <f t="shared" si="993"/>
        <v>0</v>
      </c>
      <c r="DA753" s="11">
        <f t="shared" si="994"/>
        <v>44938</v>
      </c>
      <c r="DB753" s="8">
        <f t="shared" si="995"/>
        <v>0</v>
      </c>
      <c r="DC753" s="8">
        <f t="shared" si="995"/>
        <v>0</v>
      </c>
      <c r="DD753" s="8">
        <f t="shared" si="995"/>
        <v>0</v>
      </c>
      <c r="DE753" s="8">
        <f t="shared" si="995"/>
        <v>0</v>
      </c>
      <c r="DF753" s="8">
        <f t="shared" si="995"/>
        <v>0</v>
      </c>
      <c r="DG753" s="8">
        <f t="shared" si="995"/>
        <v>0</v>
      </c>
      <c r="DI753" s="11">
        <f t="shared" si="996"/>
        <v>44938</v>
      </c>
      <c r="DJ753" s="8">
        <f t="shared" si="997"/>
        <v>0</v>
      </c>
      <c r="DK753" s="8">
        <f t="shared" si="997"/>
        <v>0</v>
      </c>
      <c r="DL753" s="8">
        <f t="shared" si="997"/>
        <v>0</v>
      </c>
      <c r="DM753" s="8">
        <f t="shared" si="997"/>
        <v>0</v>
      </c>
      <c r="DN753" s="8">
        <f t="shared" si="997"/>
        <v>0</v>
      </c>
      <c r="DO753" s="8">
        <f t="shared" si="997"/>
        <v>0</v>
      </c>
      <c r="DP753" s="56"/>
      <c r="DQ753" s="56"/>
      <c r="DR753" s="56"/>
      <c r="DS753" s="56"/>
    </row>
    <row r="754" spans="1:123" x14ac:dyDescent="0.3">
      <c r="A754" s="11">
        <f t="shared" si="963"/>
        <v>44939</v>
      </c>
      <c r="B754" s="8">
        <f t="shared" si="964"/>
        <v>583</v>
      </c>
      <c r="C754" s="8">
        <f t="shared" si="965"/>
        <v>59032.209999999992</v>
      </c>
      <c r="D754" s="8">
        <f t="shared" si="966"/>
        <v>0</v>
      </c>
      <c r="E754" s="8">
        <f t="shared" si="967"/>
        <v>491.5</v>
      </c>
      <c r="F754" s="8">
        <f t="shared" si="968"/>
        <v>389</v>
      </c>
      <c r="G754" s="8">
        <f t="shared" si="969"/>
        <v>5</v>
      </c>
      <c r="I754" s="11">
        <f t="shared" si="970"/>
        <v>44939</v>
      </c>
      <c r="J754" s="8">
        <f t="shared" si="971"/>
        <v>720</v>
      </c>
      <c r="K754" s="8">
        <f t="shared" si="971"/>
        <v>94577.140000000014</v>
      </c>
      <c r="L754" s="8">
        <f t="shared" si="971"/>
        <v>122.65999999999998</v>
      </c>
      <c r="M754" s="8">
        <f t="shared" si="971"/>
        <v>0</v>
      </c>
      <c r="N754" s="8">
        <f t="shared" si="971"/>
        <v>331.06</v>
      </c>
      <c r="O754" s="8">
        <f t="shared" si="971"/>
        <v>3</v>
      </c>
      <c r="Q754" s="11">
        <f t="shared" si="972"/>
        <v>44939</v>
      </c>
      <c r="R754" s="8">
        <f t="shared" si="973"/>
        <v>206</v>
      </c>
      <c r="S754" s="8">
        <f t="shared" si="973"/>
        <v>21795.219999999998</v>
      </c>
      <c r="T754" s="8">
        <f t="shared" si="973"/>
        <v>249.51</v>
      </c>
      <c r="U754" s="8">
        <f t="shared" si="973"/>
        <v>0</v>
      </c>
      <c r="V754" s="8">
        <f t="shared" si="973"/>
        <v>0</v>
      </c>
      <c r="W754" s="8">
        <f t="shared" si="973"/>
        <v>12</v>
      </c>
      <c r="Y754" s="11">
        <f t="shared" si="974"/>
        <v>44939</v>
      </c>
      <c r="Z754" s="8">
        <f t="shared" si="975"/>
        <v>266</v>
      </c>
      <c r="AA754" s="8">
        <f t="shared" si="975"/>
        <v>31455.299999999996</v>
      </c>
      <c r="AB754" s="8">
        <f t="shared" si="975"/>
        <v>331.28999999999996</v>
      </c>
      <c r="AC754" s="8">
        <f t="shared" si="975"/>
        <v>0</v>
      </c>
      <c r="AD754" s="8">
        <f t="shared" si="975"/>
        <v>757.25</v>
      </c>
      <c r="AE754" s="8">
        <f t="shared" si="975"/>
        <v>86</v>
      </c>
      <c r="AG754" s="11">
        <f t="shared" si="976"/>
        <v>44939</v>
      </c>
      <c r="AH754" s="8">
        <f t="shared" si="977"/>
        <v>633</v>
      </c>
      <c r="AI754" s="8">
        <f t="shared" si="977"/>
        <v>66443.090000000011</v>
      </c>
      <c r="AJ754" s="8">
        <f t="shared" si="977"/>
        <v>243.55</v>
      </c>
      <c r="AK754" s="8">
        <f t="shared" si="977"/>
        <v>0</v>
      </c>
      <c r="AL754" s="8">
        <f t="shared" si="977"/>
        <v>404.93</v>
      </c>
      <c r="AM754" s="8">
        <f t="shared" si="977"/>
        <v>29</v>
      </c>
      <c r="AO754" s="11">
        <f t="shared" si="978"/>
        <v>44939</v>
      </c>
      <c r="AP754" s="8">
        <f t="shared" si="979"/>
        <v>572</v>
      </c>
      <c r="AQ754" s="8">
        <f t="shared" si="979"/>
        <v>47997.610000000008</v>
      </c>
      <c r="AR754" s="8">
        <f t="shared" si="979"/>
        <v>0</v>
      </c>
      <c r="AS754" s="8">
        <f t="shared" si="979"/>
        <v>746</v>
      </c>
      <c r="AT754" s="8">
        <f t="shared" si="979"/>
        <v>376.48</v>
      </c>
      <c r="AU754" s="8">
        <f t="shared" si="979"/>
        <v>34</v>
      </c>
      <c r="AW754" s="11">
        <f t="shared" si="980"/>
        <v>44939</v>
      </c>
      <c r="AX754" s="8">
        <f t="shared" si="981"/>
        <v>741</v>
      </c>
      <c r="AY754" s="8">
        <f t="shared" si="981"/>
        <v>81788.539999999994</v>
      </c>
      <c r="AZ754" s="8">
        <f t="shared" si="981"/>
        <v>284.48</v>
      </c>
      <c r="BA754" s="8">
        <f t="shared" si="981"/>
        <v>0</v>
      </c>
      <c r="BB754" s="8">
        <f t="shared" si="981"/>
        <v>544.4</v>
      </c>
      <c r="BC754" s="8">
        <f t="shared" si="981"/>
        <v>23</v>
      </c>
      <c r="BE754" s="11">
        <f t="shared" si="982"/>
        <v>44939</v>
      </c>
      <c r="BF754" s="8">
        <f t="shared" si="983"/>
        <v>716</v>
      </c>
      <c r="BG754" s="8">
        <f t="shared" si="983"/>
        <v>93280.65</v>
      </c>
      <c r="BH754" s="8">
        <f t="shared" si="983"/>
        <v>487.82</v>
      </c>
      <c r="BI754" s="8">
        <f t="shared" si="983"/>
        <v>0</v>
      </c>
      <c r="BJ754" s="8">
        <f t="shared" si="983"/>
        <v>241.55999999999995</v>
      </c>
      <c r="BK754" s="8">
        <f t="shared" si="983"/>
        <v>7</v>
      </c>
      <c r="BM754" s="11">
        <f t="shared" si="984"/>
        <v>44939</v>
      </c>
      <c r="BN754" s="8">
        <f t="shared" si="985"/>
        <v>311</v>
      </c>
      <c r="BO754" s="8">
        <f t="shared" si="985"/>
        <v>21995.370000000003</v>
      </c>
      <c r="BP754" s="8">
        <f t="shared" si="985"/>
        <v>154.5</v>
      </c>
      <c r="BQ754" s="8">
        <f t="shared" si="985"/>
        <v>0</v>
      </c>
      <c r="BR754" s="8">
        <f t="shared" si="985"/>
        <v>190</v>
      </c>
      <c r="BS754" s="8">
        <f t="shared" si="985"/>
        <v>0</v>
      </c>
      <c r="BU754" s="11">
        <f t="shared" si="986"/>
        <v>44939</v>
      </c>
      <c r="BV754" s="8">
        <f t="shared" si="987"/>
        <v>291</v>
      </c>
      <c r="BW754" s="8">
        <f t="shared" si="987"/>
        <v>31997.719999999998</v>
      </c>
      <c r="BX754" s="8">
        <f t="shared" si="987"/>
        <v>0</v>
      </c>
      <c r="BY754" s="8">
        <f t="shared" si="987"/>
        <v>0</v>
      </c>
      <c r="BZ754" s="8">
        <f t="shared" si="987"/>
        <v>761</v>
      </c>
      <c r="CA754" s="8">
        <f t="shared" si="987"/>
        <v>72</v>
      </c>
      <c r="CC754" s="11">
        <f t="shared" si="988"/>
        <v>44939</v>
      </c>
      <c r="CD754" s="8">
        <f t="shared" si="989"/>
        <v>480</v>
      </c>
      <c r="CE754" s="8">
        <f t="shared" si="989"/>
        <v>48467.240000000005</v>
      </c>
      <c r="CF754" s="8">
        <f t="shared" si="989"/>
        <v>528.09</v>
      </c>
      <c r="CG754" s="8">
        <f t="shared" si="989"/>
        <v>2240.4200000000005</v>
      </c>
      <c r="CH754" s="8">
        <f t="shared" si="989"/>
        <v>398.93000000000006</v>
      </c>
      <c r="CI754" s="8">
        <f t="shared" si="989"/>
        <v>105</v>
      </c>
      <c r="CK754" s="11">
        <f t="shared" si="990"/>
        <v>44939</v>
      </c>
      <c r="CL754" s="8">
        <f t="shared" si="991"/>
        <v>210</v>
      </c>
      <c r="CM754" s="8">
        <f t="shared" si="991"/>
        <v>14978.670000000002</v>
      </c>
      <c r="CN754" s="8">
        <f t="shared" si="991"/>
        <v>0</v>
      </c>
      <c r="CO754" s="8">
        <f t="shared" si="991"/>
        <v>46.5</v>
      </c>
      <c r="CP754" s="8">
        <f t="shared" si="991"/>
        <v>353.33000000000004</v>
      </c>
      <c r="CQ754" s="8">
        <f t="shared" si="991"/>
        <v>0</v>
      </c>
      <c r="CS754" s="11">
        <f t="shared" si="992"/>
        <v>44939</v>
      </c>
      <c r="CT754" s="8">
        <f t="shared" si="993"/>
        <v>0</v>
      </c>
      <c r="CU754" s="8">
        <f t="shared" si="993"/>
        <v>0</v>
      </c>
      <c r="CV754" s="8">
        <f t="shared" si="993"/>
        <v>0</v>
      </c>
      <c r="CW754" s="8">
        <f t="shared" si="993"/>
        <v>0</v>
      </c>
      <c r="CX754" s="8">
        <f t="shared" si="993"/>
        <v>0</v>
      </c>
      <c r="CY754" s="8">
        <f t="shared" si="993"/>
        <v>0</v>
      </c>
      <c r="DA754" s="11">
        <f t="shared" si="994"/>
        <v>44939</v>
      </c>
      <c r="DB754" s="8">
        <f t="shared" si="995"/>
        <v>0</v>
      </c>
      <c r="DC754" s="8">
        <f t="shared" si="995"/>
        <v>0</v>
      </c>
      <c r="DD754" s="8">
        <f t="shared" si="995"/>
        <v>0</v>
      </c>
      <c r="DE754" s="8">
        <f t="shared" si="995"/>
        <v>0</v>
      </c>
      <c r="DF754" s="8">
        <f t="shared" si="995"/>
        <v>0</v>
      </c>
      <c r="DG754" s="8">
        <f t="shared" si="995"/>
        <v>0</v>
      </c>
      <c r="DI754" s="11">
        <f t="shared" si="996"/>
        <v>44939</v>
      </c>
      <c r="DJ754" s="8">
        <f t="shared" si="997"/>
        <v>0</v>
      </c>
      <c r="DK754" s="8">
        <f t="shared" si="997"/>
        <v>0</v>
      </c>
      <c r="DL754" s="8">
        <f t="shared" si="997"/>
        <v>0</v>
      </c>
      <c r="DM754" s="8">
        <f t="shared" si="997"/>
        <v>0</v>
      </c>
      <c r="DN754" s="8">
        <f t="shared" si="997"/>
        <v>0</v>
      </c>
      <c r="DO754" s="8">
        <f t="shared" si="997"/>
        <v>0</v>
      </c>
      <c r="DP754" s="56"/>
      <c r="DQ754" s="56"/>
      <c r="DR754" s="56"/>
      <c r="DS754" s="56"/>
    </row>
    <row r="755" spans="1:123" x14ac:dyDescent="0.3">
      <c r="A755" s="11">
        <f t="shared" si="963"/>
        <v>44940</v>
      </c>
      <c r="B755" s="8">
        <f t="shared" si="964"/>
        <v>640</v>
      </c>
      <c r="C755" s="8">
        <f t="shared" si="965"/>
        <v>65155.01999999999</v>
      </c>
      <c r="D755" s="8">
        <f t="shared" si="966"/>
        <v>0</v>
      </c>
      <c r="E755" s="8">
        <f t="shared" si="967"/>
        <v>530.5</v>
      </c>
      <c r="F755" s="8">
        <f t="shared" si="968"/>
        <v>414</v>
      </c>
      <c r="G755" s="8">
        <f t="shared" si="969"/>
        <v>5</v>
      </c>
      <c r="I755" s="11">
        <f t="shared" si="970"/>
        <v>44940</v>
      </c>
      <c r="J755" s="8">
        <f t="shared" si="971"/>
        <v>752</v>
      </c>
      <c r="K755" s="8">
        <f t="shared" si="971"/>
        <v>98948.460000000021</v>
      </c>
      <c r="L755" s="8">
        <f t="shared" si="971"/>
        <v>142.94</v>
      </c>
      <c r="M755" s="8">
        <f t="shared" si="971"/>
        <v>0</v>
      </c>
      <c r="N755" s="8">
        <f t="shared" si="971"/>
        <v>331.06</v>
      </c>
      <c r="O755" s="8">
        <f t="shared" si="971"/>
        <v>3</v>
      </c>
      <c r="Q755" s="11">
        <f t="shared" si="972"/>
        <v>44940</v>
      </c>
      <c r="R755" s="8">
        <f t="shared" si="973"/>
        <v>233</v>
      </c>
      <c r="S755" s="8">
        <f t="shared" si="973"/>
        <v>24637.87</v>
      </c>
      <c r="T755" s="8">
        <f t="shared" si="973"/>
        <v>264.01</v>
      </c>
      <c r="U755" s="8">
        <f t="shared" si="973"/>
        <v>0</v>
      </c>
      <c r="V755" s="8">
        <f t="shared" si="973"/>
        <v>0</v>
      </c>
      <c r="W755" s="8">
        <f t="shared" si="973"/>
        <v>12</v>
      </c>
      <c r="Y755" s="11">
        <f t="shared" si="974"/>
        <v>44940</v>
      </c>
      <c r="Z755" s="8">
        <f t="shared" si="975"/>
        <v>304</v>
      </c>
      <c r="AA755" s="8">
        <f t="shared" si="975"/>
        <v>35286.53</v>
      </c>
      <c r="AB755" s="8">
        <f t="shared" si="975"/>
        <v>371.53999999999996</v>
      </c>
      <c r="AC755" s="8">
        <f t="shared" si="975"/>
        <v>0</v>
      </c>
      <c r="AD755" s="8">
        <f t="shared" si="975"/>
        <v>757.25</v>
      </c>
      <c r="AE755" s="8">
        <f t="shared" si="975"/>
        <v>92</v>
      </c>
      <c r="AG755" s="11">
        <f t="shared" si="976"/>
        <v>44940</v>
      </c>
      <c r="AH755" s="8">
        <f t="shared" si="977"/>
        <v>683</v>
      </c>
      <c r="AI755" s="8">
        <f t="shared" si="977"/>
        <v>71571.180000000008</v>
      </c>
      <c r="AJ755" s="8">
        <f t="shared" si="977"/>
        <v>264.83000000000004</v>
      </c>
      <c r="AK755" s="8">
        <f t="shared" si="977"/>
        <v>0</v>
      </c>
      <c r="AL755" s="8">
        <f t="shared" si="977"/>
        <v>404.93</v>
      </c>
      <c r="AM755" s="8">
        <f t="shared" si="977"/>
        <v>32</v>
      </c>
      <c r="AO755" s="11">
        <f t="shared" si="978"/>
        <v>44940</v>
      </c>
      <c r="AP755" s="8">
        <f t="shared" si="979"/>
        <v>605</v>
      </c>
      <c r="AQ755" s="8">
        <f t="shared" si="979"/>
        <v>50593.410000000011</v>
      </c>
      <c r="AR755" s="8">
        <f t="shared" si="979"/>
        <v>0</v>
      </c>
      <c r="AS755" s="8">
        <f t="shared" si="979"/>
        <v>798</v>
      </c>
      <c r="AT755" s="8">
        <f t="shared" si="979"/>
        <v>376.48</v>
      </c>
      <c r="AU755" s="8">
        <f t="shared" si="979"/>
        <v>36</v>
      </c>
      <c r="AW755" s="11">
        <f t="shared" si="980"/>
        <v>44940</v>
      </c>
      <c r="AX755" s="8">
        <f t="shared" si="981"/>
        <v>810</v>
      </c>
      <c r="AY755" s="8">
        <f t="shared" si="981"/>
        <v>89669.62</v>
      </c>
      <c r="AZ755" s="8">
        <f t="shared" si="981"/>
        <v>329.74</v>
      </c>
      <c r="BA755" s="8">
        <f t="shared" si="981"/>
        <v>0</v>
      </c>
      <c r="BB755" s="8">
        <f t="shared" si="981"/>
        <v>544.4</v>
      </c>
      <c r="BC755" s="8">
        <f t="shared" si="981"/>
        <v>24</v>
      </c>
      <c r="BE755" s="11">
        <f t="shared" si="982"/>
        <v>44940</v>
      </c>
      <c r="BF755" s="8">
        <f t="shared" si="983"/>
        <v>772</v>
      </c>
      <c r="BG755" s="8">
        <f t="shared" si="983"/>
        <v>99544.12999999999</v>
      </c>
      <c r="BH755" s="8">
        <f t="shared" si="983"/>
        <v>537.47</v>
      </c>
      <c r="BI755" s="8">
        <f t="shared" si="983"/>
        <v>0</v>
      </c>
      <c r="BJ755" s="8">
        <f t="shared" si="983"/>
        <v>246.50999999999993</v>
      </c>
      <c r="BK755" s="8">
        <f t="shared" si="983"/>
        <v>7</v>
      </c>
      <c r="BM755" s="11">
        <f t="shared" si="984"/>
        <v>44940</v>
      </c>
      <c r="BN755" s="8">
        <f t="shared" si="985"/>
        <v>343</v>
      </c>
      <c r="BO755" s="8">
        <f t="shared" si="985"/>
        <v>24473.54</v>
      </c>
      <c r="BP755" s="8">
        <f t="shared" si="985"/>
        <v>222.5</v>
      </c>
      <c r="BQ755" s="8">
        <f t="shared" si="985"/>
        <v>0</v>
      </c>
      <c r="BR755" s="8">
        <f t="shared" si="985"/>
        <v>210</v>
      </c>
      <c r="BS755" s="8">
        <f t="shared" si="985"/>
        <v>0</v>
      </c>
      <c r="BU755" s="11">
        <f t="shared" si="986"/>
        <v>44940</v>
      </c>
      <c r="BV755" s="8">
        <f t="shared" si="987"/>
        <v>334</v>
      </c>
      <c r="BW755" s="8">
        <f t="shared" si="987"/>
        <v>36913.119999999995</v>
      </c>
      <c r="BX755" s="8">
        <f t="shared" si="987"/>
        <v>0</v>
      </c>
      <c r="BY755" s="8">
        <f t="shared" si="987"/>
        <v>0</v>
      </c>
      <c r="BZ755" s="8">
        <f t="shared" si="987"/>
        <v>792</v>
      </c>
      <c r="CA755" s="8">
        <f t="shared" si="987"/>
        <v>73</v>
      </c>
      <c r="CC755" s="11">
        <f t="shared" si="988"/>
        <v>44940</v>
      </c>
      <c r="CD755" s="8">
        <f t="shared" si="989"/>
        <v>505</v>
      </c>
      <c r="CE755" s="8">
        <f t="shared" si="989"/>
        <v>51364.33</v>
      </c>
      <c r="CF755" s="8">
        <f t="shared" si="989"/>
        <v>541.12</v>
      </c>
      <c r="CG755" s="8">
        <f t="shared" si="989"/>
        <v>2541.7500000000005</v>
      </c>
      <c r="CH755" s="8">
        <f t="shared" si="989"/>
        <v>468.93000000000006</v>
      </c>
      <c r="CI755" s="8">
        <f t="shared" si="989"/>
        <v>107</v>
      </c>
      <c r="CK755" s="11">
        <f t="shared" si="990"/>
        <v>44940</v>
      </c>
      <c r="CL755" s="8">
        <f t="shared" si="991"/>
        <v>221</v>
      </c>
      <c r="CM755" s="8">
        <f t="shared" si="991"/>
        <v>15777.790000000003</v>
      </c>
      <c r="CN755" s="8">
        <f t="shared" si="991"/>
        <v>0</v>
      </c>
      <c r="CO755" s="8">
        <f t="shared" si="991"/>
        <v>46.5</v>
      </c>
      <c r="CP755" s="8">
        <f t="shared" si="991"/>
        <v>353.33000000000004</v>
      </c>
      <c r="CQ755" s="8">
        <f t="shared" si="991"/>
        <v>0</v>
      </c>
      <c r="CS755" s="11">
        <f t="shared" si="992"/>
        <v>44940</v>
      </c>
      <c r="CT755" s="8">
        <f t="shared" si="993"/>
        <v>0</v>
      </c>
      <c r="CU755" s="8">
        <f t="shared" si="993"/>
        <v>0</v>
      </c>
      <c r="CV755" s="8">
        <f t="shared" si="993"/>
        <v>0</v>
      </c>
      <c r="CW755" s="8">
        <f t="shared" si="993"/>
        <v>0</v>
      </c>
      <c r="CX755" s="8">
        <f t="shared" si="993"/>
        <v>0</v>
      </c>
      <c r="CY755" s="8">
        <f t="shared" si="993"/>
        <v>0</v>
      </c>
      <c r="DA755" s="11">
        <f t="shared" si="994"/>
        <v>44940</v>
      </c>
      <c r="DB755" s="8">
        <f t="shared" si="995"/>
        <v>0</v>
      </c>
      <c r="DC755" s="8">
        <f t="shared" si="995"/>
        <v>0</v>
      </c>
      <c r="DD755" s="8">
        <f t="shared" si="995"/>
        <v>0</v>
      </c>
      <c r="DE755" s="8">
        <f t="shared" si="995"/>
        <v>0</v>
      </c>
      <c r="DF755" s="8">
        <f t="shared" si="995"/>
        <v>0</v>
      </c>
      <c r="DG755" s="8">
        <f t="shared" si="995"/>
        <v>0</v>
      </c>
      <c r="DI755" s="11">
        <f t="shared" si="996"/>
        <v>44940</v>
      </c>
      <c r="DJ755" s="8">
        <f t="shared" si="997"/>
        <v>0</v>
      </c>
      <c r="DK755" s="8">
        <f t="shared" si="997"/>
        <v>0</v>
      </c>
      <c r="DL755" s="8">
        <f t="shared" si="997"/>
        <v>0</v>
      </c>
      <c r="DM755" s="8">
        <f t="shared" si="997"/>
        <v>0</v>
      </c>
      <c r="DN755" s="8">
        <f t="shared" si="997"/>
        <v>0</v>
      </c>
      <c r="DO755" s="8">
        <f t="shared" si="997"/>
        <v>0</v>
      </c>
      <c r="DP755" s="56"/>
      <c r="DQ755" s="56"/>
      <c r="DR755" s="56"/>
      <c r="DS755" s="56"/>
    </row>
    <row r="756" spans="1:123" x14ac:dyDescent="0.3">
      <c r="A756" s="11">
        <f t="shared" si="963"/>
        <v>44941</v>
      </c>
      <c r="B756" s="8">
        <f t="shared" si="964"/>
        <v>670</v>
      </c>
      <c r="C756" s="8">
        <f t="shared" si="965"/>
        <v>68144.959999999992</v>
      </c>
      <c r="D756" s="8">
        <f t="shared" si="966"/>
        <v>0</v>
      </c>
      <c r="E756" s="8">
        <f t="shared" si="967"/>
        <v>555.5</v>
      </c>
      <c r="F756" s="8">
        <f t="shared" si="968"/>
        <v>564</v>
      </c>
      <c r="G756" s="8">
        <f t="shared" si="969"/>
        <v>5</v>
      </c>
      <c r="I756" s="11">
        <f t="shared" si="970"/>
        <v>44941</v>
      </c>
      <c r="J756" s="8">
        <f t="shared" si="971"/>
        <v>786</v>
      </c>
      <c r="K756" s="8">
        <f t="shared" si="971"/>
        <v>103845.88000000002</v>
      </c>
      <c r="L756" s="8">
        <f t="shared" si="971"/>
        <v>142.94</v>
      </c>
      <c r="M756" s="8">
        <f t="shared" si="971"/>
        <v>0</v>
      </c>
      <c r="N756" s="8">
        <f t="shared" si="971"/>
        <v>336.01</v>
      </c>
      <c r="O756" s="8">
        <f t="shared" si="971"/>
        <v>3</v>
      </c>
      <c r="Q756" s="11">
        <f t="shared" si="972"/>
        <v>44941</v>
      </c>
      <c r="R756" s="8">
        <f t="shared" si="973"/>
        <v>248</v>
      </c>
      <c r="S756" s="8">
        <f t="shared" si="973"/>
        <v>26237.489999999998</v>
      </c>
      <c r="T756" s="8">
        <f t="shared" si="973"/>
        <v>275.51</v>
      </c>
      <c r="U756" s="8">
        <f t="shared" si="973"/>
        <v>0</v>
      </c>
      <c r="V756" s="8">
        <f t="shared" si="973"/>
        <v>0</v>
      </c>
      <c r="W756" s="8">
        <f t="shared" si="973"/>
        <v>12</v>
      </c>
      <c r="Y756" s="11">
        <f t="shared" si="974"/>
        <v>44941</v>
      </c>
      <c r="Z756" s="8">
        <f t="shared" si="975"/>
        <v>323</v>
      </c>
      <c r="AA756" s="8">
        <f t="shared" si="975"/>
        <v>37457.71</v>
      </c>
      <c r="AB756" s="8">
        <f t="shared" si="975"/>
        <v>387.72999999999996</v>
      </c>
      <c r="AC756" s="8">
        <f t="shared" si="975"/>
        <v>0</v>
      </c>
      <c r="AD756" s="8">
        <f t="shared" si="975"/>
        <v>757.25</v>
      </c>
      <c r="AE756" s="8">
        <f t="shared" si="975"/>
        <v>98</v>
      </c>
      <c r="AG756" s="11">
        <f t="shared" si="976"/>
        <v>44941</v>
      </c>
      <c r="AH756" s="8">
        <f t="shared" si="977"/>
        <v>724</v>
      </c>
      <c r="AI756" s="8">
        <f t="shared" si="977"/>
        <v>75602.490000000005</v>
      </c>
      <c r="AJ756" s="8">
        <f t="shared" si="977"/>
        <v>271.31000000000006</v>
      </c>
      <c r="AK756" s="8">
        <f t="shared" si="977"/>
        <v>0</v>
      </c>
      <c r="AL756" s="8">
        <f t="shared" si="977"/>
        <v>784.93000000000006</v>
      </c>
      <c r="AM756" s="8">
        <f t="shared" si="977"/>
        <v>35</v>
      </c>
      <c r="AO756" s="11">
        <f t="shared" si="978"/>
        <v>44941</v>
      </c>
      <c r="AP756" s="8">
        <f t="shared" si="979"/>
        <v>641</v>
      </c>
      <c r="AQ756" s="8">
        <f t="shared" si="979"/>
        <v>53415.080000000009</v>
      </c>
      <c r="AR756" s="8">
        <f t="shared" si="979"/>
        <v>0</v>
      </c>
      <c r="AS756" s="8">
        <f t="shared" si="979"/>
        <v>823</v>
      </c>
      <c r="AT756" s="8">
        <f t="shared" si="979"/>
        <v>382.48</v>
      </c>
      <c r="AU756" s="8">
        <f t="shared" si="979"/>
        <v>38</v>
      </c>
      <c r="AW756" s="11">
        <f t="shared" si="980"/>
        <v>44941</v>
      </c>
      <c r="AX756" s="8">
        <f t="shared" si="981"/>
        <v>864</v>
      </c>
      <c r="AY756" s="8">
        <f t="shared" si="981"/>
        <v>95712.159999999989</v>
      </c>
      <c r="AZ756" s="8">
        <f t="shared" si="981"/>
        <v>362.06</v>
      </c>
      <c r="BA756" s="8">
        <f t="shared" si="981"/>
        <v>0</v>
      </c>
      <c r="BB756" s="8">
        <f t="shared" si="981"/>
        <v>544.4</v>
      </c>
      <c r="BC756" s="8">
        <f t="shared" si="981"/>
        <v>25</v>
      </c>
      <c r="BE756" s="11">
        <f t="shared" si="982"/>
        <v>44941</v>
      </c>
      <c r="BF756" s="8">
        <f t="shared" si="983"/>
        <v>828</v>
      </c>
      <c r="BG756" s="8">
        <f t="shared" si="983"/>
        <v>105864.31</v>
      </c>
      <c r="BH756" s="8">
        <f t="shared" si="983"/>
        <v>542.58000000000004</v>
      </c>
      <c r="BI756" s="8">
        <f t="shared" si="983"/>
        <v>0</v>
      </c>
      <c r="BJ756" s="8">
        <f t="shared" si="983"/>
        <v>388.00999999999993</v>
      </c>
      <c r="BK756" s="8">
        <f t="shared" si="983"/>
        <v>7</v>
      </c>
      <c r="BM756" s="11">
        <f t="shared" si="984"/>
        <v>44941</v>
      </c>
      <c r="BN756" s="8">
        <f t="shared" si="985"/>
        <v>365</v>
      </c>
      <c r="BO756" s="8">
        <f t="shared" si="985"/>
        <v>25962.49</v>
      </c>
      <c r="BP756" s="8">
        <f t="shared" si="985"/>
        <v>228.5</v>
      </c>
      <c r="BQ756" s="8">
        <f t="shared" si="985"/>
        <v>0</v>
      </c>
      <c r="BR756" s="8">
        <f t="shared" si="985"/>
        <v>210</v>
      </c>
      <c r="BS756" s="8">
        <f t="shared" si="985"/>
        <v>0</v>
      </c>
      <c r="BU756" s="11">
        <f t="shared" si="986"/>
        <v>44941</v>
      </c>
      <c r="BV756" s="8">
        <f t="shared" si="987"/>
        <v>356</v>
      </c>
      <c r="BW756" s="8">
        <f t="shared" si="987"/>
        <v>39515.35</v>
      </c>
      <c r="BX756" s="8">
        <f t="shared" si="987"/>
        <v>0</v>
      </c>
      <c r="BY756" s="8">
        <f t="shared" si="987"/>
        <v>0</v>
      </c>
      <c r="BZ756" s="8">
        <f t="shared" si="987"/>
        <v>804.5</v>
      </c>
      <c r="CA756" s="8">
        <f t="shared" si="987"/>
        <v>74</v>
      </c>
      <c r="CC756" s="11">
        <f t="shared" si="988"/>
        <v>44941</v>
      </c>
      <c r="CD756" s="8">
        <f t="shared" si="989"/>
        <v>519</v>
      </c>
      <c r="CE756" s="8">
        <f t="shared" si="989"/>
        <v>52720.630000000005</v>
      </c>
      <c r="CF756" s="8">
        <f t="shared" si="989"/>
        <v>555.54</v>
      </c>
      <c r="CG756" s="8">
        <f t="shared" si="989"/>
        <v>2871.2400000000007</v>
      </c>
      <c r="CH756" s="8">
        <f t="shared" si="989"/>
        <v>458.93000000000006</v>
      </c>
      <c r="CI756" s="8">
        <f t="shared" si="989"/>
        <v>108</v>
      </c>
      <c r="CK756" s="11">
        <f t="shared" si="990"/>
        <v>44941</v>
      </c>
      <c r="CL756" s="8">
        <f t="shared" si="991"/>
        <v>225</v>
      </c>
      <c r="CM756" s="8">
        <f t="shared" si="991"/>
        <v>16119.380000000003</v>
      </c>
      <c r="CN756" s="8">
        <f t="shared" si="991"/>
        <v>0</v>
      </c>
      <c r="CO756" s="8">
        <f t="shared" si="991"/>
        <v>46.5</v>
      </c>
      <c r="CP756" s="8">
        <f t="shared" si="991"/>
        <v>368.33000000000004</v>
      </c>
      <c r="CQ756" s="8">
        <f t="shared" si="991"/>
        <v>1</v>
      </c>
      <c r="CS756" s="11">
        <f t="shared" si="992"/>
        <v>44941</v>
      </c>
      <c r="CT756" s="8">
        <f t="shared" si="993"/>
        <v>0</v>
      </c>
      <c r="CU756" s="8">
        <f t="shared" si="993"/>
        <v>0</v>
      </c>
      <c r="CV756" s="8">
        <f t="shared" si="993"/>
        <v>0</v>
      </c>
      <c r="CW756" s="8">
        <f t="shared" si="993"/>
        <v>0</v>
      </c>
      <c r="CX756" s="8">
        <f t="shared" si="993"/>
        <v>0</v>
      </c>
      <c r="CY756" s="8">
        <f t="shared" si="993"/>
        <v>0</v>
      </c>
      <c r="DA756" s="11">
        <f t="shared" si="994"/>
        <v>44941</v>
      </c>
      <c r="DB756" s="8">
        <f t="shared" si="995"/>
        <v>0</v>
      </c>
      <c r="DC756" s="8">
        <f t="shared" si="995"/>
        <v>0</v>
      </c>
      <c r="DD756" s="8">
        <f t="shared" si="995"/>
        <v>0</v>
      </c>
      <c r="DE756" s="8">
        <f t="shared" si="995"/>
        <v>0</v>
      </c>
      <c r="DF756" s="8">
        <f t="shared" si="995"/>
        <v>0</v>
      </c>
      <c r="DG756" s="8">
        <f t="shared" si="995"/>
        <v>0</v>
      </c>
      <c r="DI756" s="11">
        <f t="shared" si="996"/>
        <v>44941</v>
      </c>
      <c r="DJ756" s="8">
        <f t="shared" si="997"/>
        <v>0</v>
      </c>
      <c r="DK756" s="8">
        <f t="shared" si="997"/>
        <v>0</v>
      </c>
      <c r="DL756" s="8">
        <f t="shared" si="997"/>
        <v>0</v>
      </c>
      <c r="DM756" s="8">
        <f t="shared" si="997"/>
        <v>0</v>
      </c>
      <c r="DN756" s="8">
        <f t="shared" si="997"/>
        <v>0</v>
      </c>
      <c r="DO756" s="8">
        <f t="shared" si="997"/>
        <v>0</v>
      </c>
      <c r="DP756" s="56"/>
      <c r="DQ756" s="56"/>
      <c r="DR756" s="56"/>
      <c r="DS756" s="56"/>
    </row>
    <row r="757" spans="1:123" x14ac:dyDescent="0.3">
      <c r="A757" s="11">
        <f t="shared" si="963"/>
        <v>44942</v>
      </c>
      <c r="B757" s="8">
        <f t="shared" si="964"/>
        <v>704</v>
      </c>
      <c r="C757" s="8">
        <f t="shared" si="965"/>
        <v>71820.889999999985</v>
      </c>
      <c r="D757" s="8">
        <f t="shared" si="966"/>
        <v>0</v>
      </c>
      <c r="E757" s="8">
        <f t="shared" si="967"/>
        <v>567.5</v>
      </c>
      <c r="F757" s="8">
        <f t="shared" si="968"/>
        <v>564</v>
      </c>
      <c r="G757" s="8">
        <f t="shared" si="969"/>
        <v>5</v>
      </c>
      <c r="I757" s="11">
        <f t="shared" si="970"/>
        <v>44942</v>
      </c>
      <c r="J757" s="8">
        <f t="shared" si="971"/>
        <v>833</v>
      </c>
      <c r="K757" s="8">
        <f t="shared" si="971"/>
        <v>110885.99000000002</v>
      </c>
      <c r="L757" s="8">
        <f t="shared" si="971"/>
        <v>158.51</v>
      </c>
      <c r="M757" s="8">
        <f t="shared" si="971"/>
        <v>0</v>
      </c>
      <c r="N757" s="8">
        <f t="shared" si="971"/>
        <v>336.01</v>
      </c>
      <c r="O757" s="8">
        <f t="shared" si="971"/>
        <v>3</v>
      </c>
      <c r="Q757" s="11">
        <f t="shared" si="972"/>
        <v>44942</v>
      </c>
      <c r="R757" s="8">
        <f t="shared" si="973"/>
        <v>278</v>
      </c>
      <c r="S757" s="8">
        <f t="shared" si="973"/>
        <v>29552.019999999997</v>
      </c>
      <c r="T757" s="8">
        <f t="shared" si="973"/>
        <v>281.51</v>
      </c>
      <c r="U757" s="8">
        <f t="shared" si="973"/>
        <v>0</v>
      </c>
      <c r="V757" s="8">
        <f t="shared" si="973"/>
        <v>0</v>
      </c>
      <c r="W757" s="8">
        <f t="shared" si="973"/>
        <v>14</v>
      </c>
      <c r="Y757" s="11">
        <f t="shared" si="974"/>
        <v>44942</v>
      </c>
      <c r="Z757" s="8">
        <f t="shared" si="975"/>
        <v>341</v>
      </c>
      <c r="AA757" s="8">
        <f t="shared" si="975"/>
        <v>39726.019999999997</v>
      </c>
      <c r="AB757" s="8">
        <f t="shared" si="975"/>
        <v>406.23999999999995</v>
      </c>
      <c r="AC757" s="8">
        <f t="shared" si="975"/>
        <v>0</v>
      </c>
      <c r="AD757" s="8">
        <f t="shared" si="975"/>
        <v>757.25</v>
      </c>
      <c r="AE757" s="8">
        <f t="shared" si="975"/>
        <v>104</v>
      </c>
      <c r="AG757" s="11">
        <f t="shared" si="976"/>
        <v>44942</v>
      </c>
      <c r="AH757" s="8">
        <f t="shared" si="977"/>
        <v>768</v>
      </c>
      <c r="AI757" s="8">
        <f t="shared" si="977"/>
        <v>80030.990000000005</v>
      </c>
      <c r="AJ757" s="8">
        <f t="shared" si="977"/>
        <v>273.16000000000008</v>
      </c>
      <c r="AK757" s="8">
        <f t="shared" si="977"/>
        <v>0</v>
      </c>
      <c r="AL757" s="8">
        <f t="shared" si="977"/>
        <v>784.93000000000006</v>
      </c>
      <c r="AM757" s="8">
        <f t="shared" si="977"/>
        <v>37</v>
      </c>
      <c r="AO757" s="11">
        <f t="shared" si="978"/>
        <v>44942</v>
      </c>
      <c r="AP757" s="8">
        <f t="shared" si="979"/>
        <v>694</v>
      </c>
      <c r="AQ757" s="8">
        <f t="shared" si="979"/>
        <v>57860.80000000001</v>
      </c>
      <c r="AR757" s="8">
        <f t="shared" si="979"/>
        <v>0</v>
      </c>
      <c r="AS757" s="8">
        <f t="shared" si="979"/>
        <v>873</v>
      </c>
      <c r="AT757" s="8">
        <f t="shared" si="979"/>
        <v>482.48</v>
      </c>
      <c r="AU757" s="8">
        <f t="shared" si="979"/>
        <v>40</v>
      </c>
      <c r="AW757" s="11">
        <f t="shared" si="980"/>
        <v>44942</v>
      </c>
      <c r="AX757" s="8">
        <f t="shared" si="981"/>
        <v>923</v>
      </c>
      <c r="AY757" s="8">
        <f t="shared" si="981"/>
        <v>103053.63999999998</v>
      </c>
      <c r="AZ757" s="8">
        <f t="shared" si="981"/>
        <v>379.6</v>
      </c>
      <c r="BA757" s="8">
        <f t="shared" si="981"/>
        <v>0</v>
      </c>
      <c r="BB757" s="8">
        <f t="shared" si="981"/>
        <v>694.4</v>
      </c>
      <c r="BC757" s="8">
        <f t="shared" si="981"/>
        <v>25</v>
      </c>
      <c r="BE757" s="11">
        <f t="shared" si="982"/>
        <v>44942</v>
      </c>
      <c r="BF757" s="8">
        <f t="shared" si="983"/>
        <v>890</v>
      </c>
      <c r="BG757" s="8">
        <f t="shared" si="983"/>
        <v>113978.44</v>
      </c>
      <c r="BH757" s="8">
        <f t="shared" si="983"/>
        <v>562.07000000000005</v>
      </c>
      <c r="BI757" s="8">
        <f t="shared" si="983"/>
        <v>0</v>
      </c>
      <c r="BJ757" s="8">
        <f t="shared" si="983"/>
        <v>388.00999999999993</v>
      </c>
      <c r="BK757" s="8">
        <f t="shared" si="983"/>
        <v>7</v>
      </c>
      <c r="BM757" s="11">
        <f t="shared" si="984"/>
        <v>44942</v>
      </c>
      <c r="BN757" s="8">
        <f t="shared" si="985"/>
        <v>396</v>
      </c>
      <c r="BO757" s="8">
        <f t="shared" si="985"/>
        <v>28157.72</v>
      </c>
      <c r="BP757" s="8">
        <f t="shared" si="985"/>
        <v>243.5</v>
      </c>
      <c r="BQ757" s="8">
        <f t="shared" si="985"/>
        <v>0</v>
      </c>
      <c r="BR757" s="8">
        <f t="shared" si="985"/>
        <v>210</v>
      </c>
      <c r="BS757" s="8">
        <f t="shared" si="985"/>
        <v>0</v>
      </c>
      <c r="BU757" s="11">
        <f t="shared" si="986"/>
        <v>44942</v>
      </c>
      <c r="BV757" s="8">
        <f t="shared" si="987"/>
        <v>375</v>
      </c>
      <c r="BW757" s="8">
        <f t="shared" si="987"/>
        <v>42151.45</v>
      </c>
      <c r="BX757" s="8">
        <f t="shared" si="987"/>
        <v>0</v>
      </c>
      <c r="BY757" s="8">
        <f t="shared" si="987"/>
        <v>0</v>
      </c>
      <c r="BZ757" s="8">
        <f t="shared" si="987"/>
        <v>823</v>
      </c>
      <c r="CA757" s="8">
        <f t="shared" si="987"/>
        <v>86</v>
      </c>
      <c r="CC757" s="11">
        <f t="shared" si="988"/>
        <v>44942</v>
      </c>
      <c r="CD757" s="8">
        <f t="shared" si="989"/>
        <v>560</v>
      </c>
      <c r="CE757" s="8">
        <f t="shared" si="989"/>
        <v>57034.720000000001</v>
      </c>
      <c r="CF757" s="8">
        <f t="shared" si="989"/>
        <v>574.14</v>
      </c>
      <c r="CG757" s="8">
        <f t="shared" si="989"/>
        <v>3374.8600000000006</v>
      </c>
      <c r="CH757" s="8">
        <f t="shared" si="989"/>
        <v>483.93000000000006</v>
      </c>
      <c r="CI757" s="8">
        <f t="shared" si="989"/>
        <v>111</v>
      </c>
      <c r="CK757" s="11">
        <f t="shared" si="990"/>
        <v>44942</v>
      </c>
      <c r="CL757" s="8">
        <f t="shared" si="991"/>
        <v>245</v>
      </c>
      <c r="CM757" s="8">
        <f t="shared" si="991"/>
        <v>17383.230000000003</v>
      </c>
      <c r="CN757" s="8">
        <f t="shared" si="991"/>
        <v>0</v>
      </c>
      <c r="CO757" s="8">
        <f t="shared" si="991"/>
        <v>46.5</v>
      </c>
      <c r="CP757" s="8">
        <f t="shared" si="991"/>
        <v>383.33000000000004</v>
      </c>
      <c r="CQ757" s="8">
        <f t="shared" si="991"/>
        <v>2</v>
      </c>
      <c r="CS757" s="11">
        <f t="shared" si="992"/>
        <v>44942</v>
      </c>
      <c r="CT757" s="8">
        <f t="shared" si="993"/>
        <v>0</v>
      </c>
      <c r="CU757" s="8">
        <f t="shared" si="993"/>
        <v>0</v>
      </c>
      <c r="CV757" s="8">
        <f t="shared" si="993"/>
        <v>0</v>
      </c>
      <c r="CW757" s="8">
        <f t="shared" si="993"/>
        <v>0</v>
      </c>
      <c r="CX757" s="8">
        <f t="shared" si="993"/>
        <v>0</v>
      </c>
      <c r="CY757" s="8">
        <f t="shared" si="993"/>
        <v>0</v>
      </c>
      <c r="DA757" s="11">
        <f t="shared" si="994"/>
        <v>44942</v>
      </c>
      <c r="DB757" s="8">
        <f t="shared" si="995"/>
        <v>0</v>
      </c>
      <c r="DC757" s="8">
        <f t="shared" si="995"/>
        <v>0</v>
      </c>
      <c r="DD757" s="8">
        <f t="shared" si="995"/>
        <v>0</v>
      </c>
      <c r="DE757" s="8">
        <f t="shared" si="995"/>
        <v>0</v>
      </c>
      <c r="DF757" s="8">
        <f t="shared" si="995"/>
        <v>0</v>
      </c>
      <c r="DG757" s="8">
        <f t="shared" si="995"/>
        <v>0</v>
      </c>
      <c r="DI757" s="11">
        <f t="shared" si="996"/>
        <v>44942</v>
      </c>
      <c r="DJ757" s="8">
        <f t="shared" si="997"/>
        <v>0</v>
      </c>
      <c r="DK757" s="8">
        <f t="shared" si="997"/>
        <v>0</v>
      </c>
      <c r="DL757" s="8">
        <f t="shared" si="997"/>
        <v>0</v>
      </c>
      <c r="DM757" s="8">
        <f t="shared" si="997"/>
        <v>0</v>
      </c>
      <c r="DN757" s="8">
        <f t="shared" si="997"/>
        <v>0</v>
      </c>
      <c r="DO757" s="8">
        <f t="shared" si="997"/>
        <v>0</v>
      </c>
      <c r="DP757" s="56"/>
      <c r="DQ757" s="56"/>
      <c r="DR757" s="56"/>
      <c r="DS757" s="56"/>
    </row>
    <row r="758" spans="1:123" x14ac:dyDescent="0.3">
      <c r="A758" s="11">
        <f t="shared" si="963"/>
        <v>44943</v>
      </c>
      <c r="B758" s="8">
        <f t="shared" si="964"/>
        <v>738</v>
      </c>
      <c r="C758" s="8">
        <f t="shared" si="965"/>
        <v>75324.029999999984</v>
      </c>
      <c r="D758" s="8">
        <f t="shared" si="966"/>
        <v>0</v>
      </c>
      <c r="E758" s="8">
        <f t="shared" si="967"/>
        <v>590.5</v>
      </c>
      <c r="F758" s="8">
        <f t="shared" si="968"/>
        <v>564</v>
      </c>
      <c r="G758" s="8">
        <f t="shared" si="969"/>
        <v>6</v>
      </c>
      <c r="I758" s="11">
        <f t="shared" si="970"/>
        <v>44943</v>
      </c>
      <c r="J758" s="8">
        <f t="shared" si="971"/>
        <v>902</v>
      </c>
      <c r="K758" s="8">
        <f t="shared" si="971"/>
        <v>122049.48000000003</v>
      </c>
      <c r="L758" s="8">
        <f t="shared" si="971"/>
        <v>167.48</v>
      </c>
      <c r="M758" s="8">
        <f t="shared" si="971"/>
        <v>0</v>
      </c>
      <c r="N758" s="8">
        <f t="shared" si="971"/>
        <v>340.96</v>
      </c>
      <c r="O758" s="8">
        <f t="shared" si="971"/>
        <v>3</v>
      </c>
      <c r="Q758" s="11">
        <f t="shared" si="972"/>
        <v>44943</v>
      </c>
      <c r="R758" s="8">
        <f t="shared" si="973"/>
        <v>313</v>
      </c>
      <c r="S758" s="8">
        <f t="shared" si="973"/>
        <v>33340.019999999997</v>
      </c>
      <c r="T758" s="8">
        <f t="shared" si="973"/>
        <v>334.01</v>
      </c>
      <c r="U758" s="8">
        <f t="shared" si="973"/>
        <v>0</v>
      </c>
      <c r="V758" s="8">
        <f t="shared" si="973"/>
        <v>0</v>
      </c>
      <c r="W758" s="8">
        <f t="shared" si="973"/>
        <v>15</v>
      </c>
      <c r="Y758" s="11">
        <f t="shared" si="974"/>
        <v>44943</v>
      </c>
      <c r="Z758" s="8">
        <f t="shared" si="975"/>
        <v>368</v>
      </c>
      <c r="AA758" s="8">
        <f t="shared" si="975"/>
        <v>43069.229999999996</v>
      </c>
      <c r="AB758" s="8">
        <f t="shared" si="975"/>
        <v>437.35999999999996</v>
      </c>
      <c r="AC758" s="8">
        <f t="shared" si="975"/>
        <v>0</v>
      </c>
      <c r="AD758" s="8">
        <f t="shared" si="975"/>
        <v>762.2</v>
      </c>
      <c r="AE758" s="8">
        <f t="shared" si="975"/>
        <v>110</v>
      </c>
      <c r="AG758" s="11">
        <f t="shared" si="976"/>
        <v>44943</v>
      </c>
      <c r="AH758" s="8">
        <f t="shared" si="977"/>
        <v>832</v>
      </c>
      <c r="AI758" s="8">
        <f t="shared" si="977"/>
        <v>87184.180000000008</v>
      </c>
      <c r="AJ758" s="8">
        <f t="shared" si="977"/>
        <v>281.49000000000007</v>
      </c>
      <c r="AK758" s="8">
        <f t="shared" si="977"/>
        <v>0</v>
      </c>
      <c r="AL758" s="8">
        <f t="shared" si="977"/>
        <v>784.93000000000006</v>
      </c>
      <c r="AM758" s="8">
        <f t="shared" si="977"/>
        <v>39</v>
      </c>
      <c r="AO758" s="11">
        <f t="shared" si="978"/>
        <v>44943</v>
      </c>
      <c r="AP758" s="8">
        <f t="shared" si="979"/>
        <v>748</v>
      </c>
      <c r="AQ758" s="8">
        <f t="shared" si="979"/>
        <v>62526.810000000012</v>
      </c>
      <c r="AR758" s="8">
        <f t="shared" si="979"/>
        <v>0</v>
      </c>
      <c r="AS758" s="8">
        <f t="shared" si="979"/>
        <v>985</v>
      </c>
      <c r="AT758" s="8">
        <f t="shared" si="979"/>
        <v>482.48</v>
      </c>
      <c r="AU758" s="8">
        <f t="shared" si="979"/>
        <v>43</v>
      </c>
      <c r="AW758" s="11">
        <f t="shared" si="980"/>
        <v>44943</v>
      </c>
      <c r="AX758" s="8">
        <f t="shared" si="981"/>
        <v>988</v>
      </c>
      <c r="AY758" s="8">
        <f t="shared" si="981"/>
        <v>110530.65999999999</v>
      </c>
      <c r="AZ758" s="8">
        <f t="shared" si="981"/>
        <v>421.17</v>
      </c>
      <c r="BA758" s="8">
        <f t="shared" si="981"/>
        <v>0</v>
      </c>
      <c r="BB758" s="8">
        <f t="shared" si="981"/>
        <v>565.02</v>
      </c>
      <c r="BC758" s="8">
        <f t="shared" si="981"/>
        <v>26</v>
      </c>
      <c r="BE758" s="11">
        <f t="shared" si="982"/>
        <v>44943</v>
      </c>
      <c r="BF758" s="8">
        <f t="shared" si="983"/>
        <v>944</v>
      </c>
      <c r="BG758" s="8">
        <f t="shared" si="983"/>
        <v>120618.28</v>
      </c>
      <c r="BH758" s="8">
        <f t="shared" si="983"/>
        <v>577.85</v>
      </c>
      <c r="BI758" s="8">
        <f t="shared" si="983"/>
        <v>0</v>
      </c>
      <c r="BJ758" s="8">
        <f t="shared" si="983"/>
        <v>397.90999999999991</v>
      </c>
      <c r="BK758" s="8">
        <f t="shared" si="983"/>
        <v>7</v>
      </c>
      <c r="BM758" s="11">
        <f t="shared" si="984"/>
        <v>44943</v>
      </c>
      <c r="BN758" s="8">
        <f t="shared" si="985"/>
        <v>428</v>
      </c>
      <c r="BO758" s="8">
        <f t="shared" si="985"/>
        <v>31409.82</v>
      </c>
      <c r="BP758" s="8">
        <f t="shared" si="985"/>
        <v>260.5</v>
      </c>
      <c r="BQ758" s="8">
        <f t="shared" si="985"/>
        <v>0</v>
      </c>
      <c r="BR758" s="8">
        <f t="shared" si="985"/>
        <v>210</v>
      </c>
      <c r="BS758" s="8">
        <f t="shared" si="985"/>
        <v>0</v>
      </c>
      <c r="BU758" s="11">
        <f t="shared" si="986"/>
        <v>44943</v>
      </c>
      <c r="BV758" s="8">
        <f t="shared" si="987"/>
        <v>400</v>
      </c>
      <c r="BW758" s="8">
        <f t="shared" si="987"/>
        <v>44257.979999999996</v>
      </c>
      <c r="BX758" s="8">
        <f t="shared" si="987"/>
        <v>0</v>
      </c>
      <c r="BY758" s="8">
        <f t="shared" si="987"/>
        <v>0</v>
      </c>
      <c r="BZ758" s="8">
        <f t="shared" si="987"/>
        <v>828</v>
      </c>
      <c r="CA758" s="8">
        <f t="shared" si="987"/>
        <v>86</v>
      </c>
      <c r="CC758" s="11">
        <f t="shared" si="988"/>
        <v>44943</v>
      </c>
      <c r="CD758" s="8">
        <f t="shared" si="989"/>
        <v>613</v>
      </c>
      <c r="CE758" s="8">
        <f t="shared" si="989"/>
        <v>62576.240000000005</v>
      </c>
      <c r="CF758" s="8">
        <f t="shared" si="989"/>
        <v>621.6</v>
      </c>
      <c r="CG758" s="8">
        <f t="shared" si="989"/>
        <v>3755.2600000000007</v>
      </c>
      <c r="CH758" s="8">
        <f t="shared" si="989"/>
        <v>483.93000000000006</v>
      </c>
      <c r="CI758" s="8">
        <f t="shared" si="989"/>
        <v>113</v>
      </c>
      <c r="CK758" s="11">
        <f t="shared" si="990"/>
        <v>44943</v>
      </c>
      <c r="CL758" s="8">
        <f t="shared" si="991"/>
        <v>262</v>
      </c>
      <c r="CM758" s="8">
        <f t="shared" si="991"/>
        <v>18529.070000000003</v>
      </c>
      <c r="CN758" s="8">
        <f t="shared" si="991"/>
        <v>0</v>
      </c>
      <c r="CO758" s="8">
        <f t="shared" si="991"/>
        <v>46.5</v>
      </c>
      <c r="CP758" s="8">
        <f t="shared" si="991"/>
        <v>398.33000000000004</v>
      </c>
      <c r="CQ758" s="8">
        <f t="shared" si="991"/>
        <v>4</v>
      </c>
      <c r="CS758" s="11">
        <f t="shared" si="992"/>
        <v>44943</v>
      </c>
      <c r="CT758" s="8">
        <f t="shared" si="993"/>
        <v>0</v>
      </c>
      <c r="CU758" s="8">
        <f t="shared" si="993"/>
        <v>0</v>
      </c>
      <c r="CV758" s="8">
        <f t="shared" si="993"/>
        <v>0</v>
      </c>
      <c r="CW758" s="8">
        <f t="shared" si="993"/>
        <v>0</v>
      </c>
      <c r="CX758" s="8">
        <f t="shared" si="993"/>
        <v>0</v>
      </c>
      <c r="CY758" s="8">
        <f t="shared" si="993"/>
        <v>0</v>
      </c>
      <c r="DA758" s="11">
        <f t="shared" si="994"/>
        <v>44943</v>
      </c>
      <c r="DB758" s="8">
        <f t="shared" si="995"/>
        <v>0</v>
      </c>
      <c r="DC758" s="8">
        <f t="shared" si="995"/>
        <v>0</v>
      </c>
      <c r="DD758" s="8">
        <f t="shared" si="995"/>
        <v>0</v>
      </c>
      <c r="DE758" s="8">
        <f t="shared" si="995"/>
        <v>0</v>
      </c>
      <c r="DF758" s="8">
        <f t="shared" si="995"/>
        <v>0</v>
      </c>
      <c r="DG758" s="8">
        <f t="shared" si="995"/>
        <v>0</v>
      </c>
      <c r="DI758" s="11">
        <f t="shared" si="996"/>
        <v>44943</v>
      </c>
      <c r="DJ758" s="8">
        <f t="shared" si="997"/>
        <v>0</v>
      </c>
      <c r="DK758" s="8">
        <f t="shared" si="997"/>
        <v>0</v>
      </c>
      <c r="DL758" s="8">
        <f t="shared" si="997"/>
        <v>0</v>
      </c>
      <c r="DM758" s="8">
        <f t="shared" si="997"/>
        <v>0</v>
      </c>
      <c r="DN758" s="8">
        <f t="shared" si="997"/>
        <v>0</v>
      </c>
      <c r="DO758" s="8">
        <f t="shared" si="997"/>
        <v>0</v>
      </c>
      <c r="DP758" s="56"/>
      <c r="DQ758" s="56"/>
      <c r="DR758" s="56"/>
      <c r="DS758" s="56"/>
    </row>
    <row r="759" spans="1:123" x14ac:dyDescent="0.3">
      <c r="A759" s="11">
        <f t="shared" si="963"/>
        <v>44944</v>
      </c>
      <c r="B759" s="8">
        <f t="shared" si="964"/>
        <v>783</v>
      </c>
      <c r="C759" s="8">
        <f t="shared" si="965"/>
        <v>80330.059999999983</v>
      </c>
      <c r="D759" s="8">
        <f t="shared" si="966"/>
        <v>0</v>
      </c>
      <c r="E759" s="8">
        <f t="shared" si="967"/>
        <v>631.5</v>
      </c>
      <c r="F759" s="8">
        <f t="shared" si="968"/>
        <v>589</v>
      </c>
      <c r="G759" s="8">
        <f t="shared" si="969"/>
        <v>6</v>
      </c>
      <c r="I759" s="11">
        <f t="shared" si="970"/>
        <v>44944</v>
      </c>
      <c r="J759" s="8">
        <f t="shared" ref="J759:O774" si="998">J21+J758</f>
        <v>971</v>
      </c>
      <c r="K759" s="8">
        <f t="shared" si="998"/>
        <v>133220.42000000001</v>
      </c>
      <c r="L759" s="8">
        <f t="shared" si="998"/>
        <v>185.41</v>
      </c>
      <c r="M759" s="8">
        <f t="shared" si="998"/>
        <v>0</v>
      </c>
      <c r="N759" s="8">
        <f t="shared" si="998"/>
        <v>345.90999999999997</v>
      </c>
      <c r="O759" s="8">
        <f t="shared" si="998"/>
        <v>3</v>
      </c>
      <c r="Q759" s="11">
        <f t="shared" si="972"/>
        <v>44944</v>
      </c>
      <c r="R759" s="8">
        <f t="shared" ref="R759:W774" si="999">R21+R758</f>
        <v>334</v>
      </c>
      <c r="S759" s="8">
        <f t="shared" si="999"/>
        <v>35531.85</v>
      </c>
      <c r="T759" s="8">
        <f t="shared" si="999"/>
        <v>367.01</v>
      </c>
      <c r="U759" s="8">
        <f t="shared" si="999"/>
        <v>0</v>
      </c>
      <c r="V759" s="8">
        <f t="shared" si="999"/>
        <v>0</v>
      </c>
      <c r="W759" s="8">
        <f t="shared" si="999"/>
        <v>15</v>
      </c>
      <c r="Y759" s="11">
        <f t="shared" si="974"/>
        <v>44944</v>
      </c>
      <c r="Z759" s="8">
        <f t="shared" ref="Z759:AE774" si="1000">Z21+Z758</f>
        <v>398</v>
      </c>
      <c r="AA759" s="8">
        <f t="shared" si="1000"/>
        <v>46654.329999999994</v>
      </c>
      <c r="AB759" s="8">
        <f t="shared" si="1000"/>
        <v>463.72999999999996</v>
      </c>
      <c r="AC759" s="8">
        <f t="shared" si="1000"/>
        <v>0</v>
      </c>
      <c r="AD759" s="8">
        <f t="shared" si="1000"/>
        <v>762.2</v>
      </c>
      <c r="AE759" s="8">
        <f t="shared" si="1000"/>
        <v>116</v>
      </c>
      <c r="AG759" s="11">
        <f t="shared" si="976"/>
        <v>44944</v>
      </c>
      <c r="AH759" s="8">
        <f t="shared" ref="AH759:AM774" si="1001">AH21+AH758</f>
        <v>892</v>
      </c>
      <c r="AI759" s="8">
        <f t="shared" si="1001"/>
        <v>93567.790000000008</v>
      </c>
      <c r="AJ759" s="8">
        <f t="shared" si="1001"/>
        <v>312.04000000000008</v>
      </c>
      <c r="AK759" s="8">
        <f t="shared" si="1001"/>
        <v>0</v>
      </c>
      <c r="AL759" s="8">
        <f t="shared" si="1001"/>
        <v>784.93000000000006</v>
      </c>
      <c r="AM759" s="8">
        <f t="shared" si="1001"/>
        <v>41</v>
      </c>
      <c r="AO759" s="11">
        <f t="shared" si="978"/>
        <v>44944</v>
      </c>
      <c r="AP759" s="8">
        <f t="shared" ref="AP759:AU774" si="1002">AP21+AP758</f>
        <v>803</v>
      </c>
      <c r="AQ759" s="8">
        <f t="shared" si="1002"/>
        <v>67140.260000000009</v>
      </c>
      <c r="AR759" s="8">
        <f t="shared" si="1002"/>
        <v>0</v>
      </c>
      <c r="AS759" s="8">
        <f t="shared" si="1002"/>
        <v>1052.5</v>
      </c>
      <c r="AT759" s="8">
        <f t="shared" si="1002"/>
        <v>482.48</v>
      </c>
      <c r="AU759" s="8">
        <f t="shared" si="1002"/>
        <v>44</v>
      </c>
      <c r="AW759" s="11">
        <f t="shared" si="980"/>
        <v>44944</v>
      </c>
      <c r="AX759" s="8">
        <f t="shared" ref="AX759:BC774" si="1003">AX21+AX758</f>
        <v>1031</v>
      </c>
      <c r="AY759" s="8">
        <f t="shared" si="1003"/>
        <v>115902.69999999998</v>
      </c>
      <c r="AZ759" s="8">
        <f t="shared" si="1003"/>
        <v>431.40000000000003</v>
      </c>
      <c r="BA759" s="8">
        <f t="shared" si="1003"/>
        <v>0</v>
      </c>
      <c r="BB759" s="8">
        <f t="shared" si="1003"/>
        <v>569.97</v>
      </c>
      <c r="BC759" s="8">
        <f t="shared" si="1003"/>
        <v>28</v>
      </c>
      <c r="BE759" s="11">
        <f t="shared" si="982"/>
        <v>44944</v>
      </c>
      <c r="BF759" s="8">
        <f t="shared" ref="BF759:BK774" si="1004">BF21+BF758</f>
        <v>994</v>
      </c>
      <c r="BG759" s="8">
        <f t="shared" si="1004"/>
        <v>126756.68</v>
      </c>
      <c r="BH759" s="8">
        <f t="shared" si="1004"/>
        <v>634.47</v>
      </c>
      <c r="BI759" s="8">
        <f t="shared" si="1004"/>
        <v>0</v>
      </c>
      <c r="BJ759" s="8">
        <f t="shared" si="1004"/>
        <v>675.90999999999985</v>
      </c>
      <c r="BK759" s="8">
        <f t="shared" si="1004"/>
        <v>7</v>
      </c>
      <c r="BM759" s="11">
        <f t="shared" si="984"/>
        <v>44944</v>
      </c>
      <c r="BN759" s="8">
        <f t="shared" ref="BN759:BS774" si="1005">BN21+BN758</f>
        <v>459</v>
      </c>
      <c r="BO759" s="8">
        <f t="shared" si="1005"/>
        <v>33661.15</v>
      </c>
      <c r="BP759" s="8">
        <f t="shared" si="1005"/>
        <v>273.5</v>
      </c>
      <c r="BQ759" s="8">
        <f t="shared" si="1005"/>
        <v>0</v>
      </c>
      <c r="BR759" s="8">
        <f t="shared" si="1005"/>
        <v>210</v>
      </c>
      <c r="BS759" s="8">
        <f t="shared" si="1005"/>
        <v>0</v>
      </c>
      <c r="BU759" s="11">
        <f t="shared" si="986"/>
        <v>44944</v>
      </c>
      <c r="BV759" s="8">
        <f t="shared" ref="BV759:CA774" si="1006">BV21+BV758</f>
        <v>438</v>
      </c>
      <c r="BW759" s="8">
        <f t="shared" si="1006"/>
        <v>48543.42</v>
      </c>
      <c r="BX759" s="8">
        <f t="shared" si="1006"/>
        <v>0</v>
      </c>
      <c r="BY759" s="8">
        <f t="shared" si="1006"/>
        <v>0</v>
      </c>
      <c r="BZ759" s="8">
        <f t="shared" si="1006"/>
        <v>887.5</v>
      </c>
      <c r="CA759" s="8">
        <f t="shared" si="1006"/>
        <v>86</v>
      </c>
      <c r="CC759" s="11">
        <f t="shared" si="988"/>
        <v>44944</v>
      </c>
      <c r="CD759" s="8">
        <f t="shared" ref="CD759:CI774" si="1007">CD21+CD758</f>
        <v>666</v>
      </c>
      <c r="CE759" s="8">
        <f t="shared" si="1007"/>
        <v>69030.36</v>
      </c>
      <c r="CF759" s="8">
        <f t="shared" si="1007"/>
        <v>657.96</v>
      </c>
      <c r="CG759" s="8">
        <f t="shared" si="1007"/>
        <v>4129.1500000000005</v>
      </c>
      <c r="CH759" s="8">
        <f t="shared" si="1007"/>
        <v>831.71</v>
      </c>
      <c r="CI759" s="8">
        <f t="shared" si="1007"/>
        <v>115</v>
      </c>
      <c r="CK759" s="11">
        <f t="shared" si="990"/>
        <v>44944</v>
      </c>
      <c r="CL759" s="8">
        <f t="shared" ref="CL759:CQ774" si="1008">CL21+CL758</f>
        <v>280</v>
      </c>
      <c r="CM759" s="8">
        <f t="shared" si="1008"/>
        <v>19647.040000000005</v>
      </c>
      <c r="CN759" s="8">
        <f t="shared" si="1008"/>
        <v>0</v>
      </c>
      <c r="CO759" s="8">
        <f t="shared" si="1008"/>
        <v>52</v>
      </c>
      <c r="CP759" s="8">
        <f t="shared" si="1008"/>
        <v>413.33000000000004</v>
      </c>
      <c r="CQ759" s="8">
        <f t="shared" si="1008"/>
        <v>6</v>
      </c>
      <c r="CS759" s="11">
        <f t="shared" si="992"/>
        <v>44944</v>
      </c>
      <c r="CT759" s="8">
        <f t="shared" ref="CT759:CY774" si="1009">CT21+CT758</f>
        <v>0</v>
      </c>
      <c r="CU759" s="8">
        <f t="shared" si="1009"/>
        <v>0</v>
      </c>
      <c r="CV759" s="8">
        <f t="shared" si="1009"/>
        <v>0</v>
      </c>
      <c r="CW759" s="8">
        <f t="shared" si="1009"/>
        <v>0</v>
      </c>
      <c r="CX759" s="8">
        <f t="shared" si="1009"/>
        <v>0</v>
      </c>
      <c r="CY759" s="8">
        <f t="shared" si="1009"/>
        <v>0</v>
      </c>
      <c r="DA759" s="11">
        <f t="shared" si="994"/>
        <v>44944</v>
      </c>
      <c r="DB759" s="8">
        <f t="shared" ref="DB759:DG774" si="1010">DB21+DB758</f>
        <v>0</v>
      </c>
      <c r="DC759" s="8">
        <f t="shared" si="1010"/>
        <v>0</v>
      </c>
      <c r="DD759" s="8">
        <f t="shared" si="1010"/>
        <v>0</v>
      </c>
      <c r="DE759" s="8">
        <f t="shared" si="1010"/>
        <v>0</v>
      </c>
      <c r="DF759" s="8">
        <f t="shared" si="1010"/>
        <v>0</v>
      </c>
      <c r="DG759" s="8">
        <f t="shared" si="1010"/>
        <v>0</v>
      </c>
      <c r="DI759" s="11">
        <f t="shared" si="996"/>
        <v>44944</v>
      </c>
      <c r="DJ759" s="8">
        <f t="shared" ref="DJ759:DO774" si="1011">DJ21+DJ758</f>
        <v>0</v>
      </c>
      <c r="DK759" s="8">
        <f t="shared" si="1011"/>
        <v>0</v>
      </c>
      <c r="DL759" s="8">
        <f t="shared" si="1011"/>
        <v>0</v>
      </c>
      <c r="DM759" s="8">
        <f t="shared" si="1011"/>
        <v>0</v>
      </c>
      <c r="DN759" s="8">
        <f t="shared" si="1011"/>
        <v>0</v>
      </c>
      <c r="DO759" s="8">
        <f t="shared" si="1011"/>
        <v>0</v>
      </c>
      <c r="DP759" s="56"/>
      <c r="DQ759" s="56"/>
      <c r="DR759" s="56"/>
      <c r="DS759" s="56"/>
    </row>
    <row r="760" spans="1:123" x14ac:dyDescent="0.3">
      <c r="A760" s="11">
        <f t="shared" si="963"/>
        <v>44945</v>
      </c>
      <c r="B760" s="8">
        <f t="shared" si="964"/>
        <v>826</v>
      </c>
      <c r="C760" s="8">
        <f t="shared" si="965"/>
        <v>84979.059999999983</v>
      </c>
      <c r="D760" s="8">
        <f t="shared" si="966"/>
        <v>0</v>
      </c>
      <c r="E760" s="8">
        <f t="shared" si="967"/>
        <v>649.5</v>
      </c>
      <c r="F760" s="8">
        <f t="shared" si="968"/>
        <v>614</v>
      </c>
      <c r="G760" s="8">
        <f t="shared" si="969"/>
        <v>6</v>
      </c>
      <c r="I760" s="11">
        <f t="shared" si="970"/>
        <v>44945</v>
      </c>
      <c r="J760" s="8">
        <f t="shared" si="998"/>
        <v>1018</v>
      </c>
      <c r="K760" s="8">
        <f t="shared" si="998"/>
        <v>139982.53</v>
      </c>
      <c r="L760" s="8">
        <f t="shared" si="998"/>
        <v>188.71</v>
      </c>
      <c r="M760" s="8">
        <f t="shared" si="998"/>
        <v>0</v>
      </c>
      <c r="N760" s="8">
        <f t="shared" si="998"/>
        <v>345.90999999999997</v>
      </c>
      <c r="O760" s="8">
        <f t="shared" si="998"/>
        <v>3</v>
      </c>
      <c r="Q760" s="11">
        <f t="shared" si="972"/>
        <v>44945</v>
      </c>
      <c r="R760" s="8">
        <f t="shared" si="999"/>
        <v>358</v>
      </c>
      <c r="S760" s="8">
        <f t="shared" si="999"/>
        <v>38169.909999999996</v>
      </c>
      <c r="T760" s="8">
        <f t="shared" si="999"/>
        <v>379.01</v>
      </c>
      <c r="U760" s="8">
        <f t="shared" si="999"/>
        <v>0</v>
      </c>
      <c r="V760" s="8">
        <f t="shared" si="999"/>
        <v>0</v>
      </c>
      <c r="W760" s="8">
        <f t="shared" si="999"/>
        <v>15</v>
      </c>
      <c r="Y760" s="11">
        <f t="shared" si="974"/>
        <v>44945</v>
      </c>
      <c r="Z760" s="8">
        <f t="shared" si="1000"/>
        <v>426</v>
      </c>
      <c r="AA760" s="8">
        <f t="shared" si="1000"/>
        <v>49737.069999999992</v>
      </c>
      <c r="AB760" s="8">
        <f t="shared" si="1000"/>
        <v>490.56999999999994</v>
      </c>
      <c r="AC760" s="8">
        <f t="shared" si="1000"/>
        <v>0</v>
      </c>
      <c r="AD760" s="8">
        <f t="shared" si="1000"/>
        <v>762.2</v>
      </c>
      <c r="AE760" s="8">
        <f t="shared" si="1000"/>
        <v>122</v>
      </c>
      <c r="AG760" s="11">
        <f t="shared" si="976"/>
        <v>44945</v>
      </c>
      <c r="AH760" s="8">
        <f t="shared" si="1001"/>
        <v>949</v>
      </c>
      <c r="AI760" s="8">
        <f t="shared" si="1001"/>
        <v>99628.3</v>
      </c>
      <c r="AJ760" s="8">
        <f t="shared" si="1001"/>
        <v>313.8900000000001</v>
      </c>
      <c r="AK760" s="8">
        <f t="shared" si="1001"/>
        <v>0</v>
      </c>
      <c r="AL760" s="8">
        <f t="shared" si="1001"/>
        <v>784.93000000000006</v>
      </c>
      <c r="AM760" s="8">
        <f t="shared" si="1001"/>
        <v>43</v>
      </c>
      <c r="AO760" s="11">
        <f t="shared" si="978"/>
        <v>44945</v>
      </c>
      <c r="AP760" s="8">
        <f t="shared" si="1002"/>
        <v>849</v>
      </c>
      <c r="AQ760" s="8">
        <f t="shared" si="1002"/>
        <v>70860.12000000001</v>
      </c>
      <c r="AR760" s="8">
        <f t="shared" si="1002"/>
        <v>0</v>
      </c>
      <c r="AS760" s="8">
        <f t="shared" si="1002"/>
        <v>1076.5</v>
      </c>
      <c r="AT760" s="8">
        <f t="shared" si="1002"/>
        <v>482.48</v>
      </c>
      <c r="AU760" s="8">
        <f t="shared" si="1002"/>
        <v>45</v>
      </c>
      <c r="AW760" s="11">
        <f t="shared" si="980"/>
        <v>44945</v>
      </c>
      <c r="AX760" s="8">
        <f t="shared" si="1003"/>
        <v>1076</v>
      </c>
      <c r="AY760" s="8">
        <f t="shared" si="1003"/>
        <v>121237.79999999999</v>
      </c>
      <c r="AZ760" s="8">
        <f t="shared" si="1003"/>
        <v>458.18000000000006</v>
      </c>
      <c r="BA760" s="8">
        <f t="shared" si="1003"/>
        <v>0</v>
      </c>
      <c r="BB760" s="8">
        <f t="shared" si="1003"/>
        <v>574.92000000000007</v>
      </c>
      <c r="BC760" s="8">
        <f t="shared" si="1003"/>
        <v>29</v>
      </c>
      <c r="BE760" s="11">
        <f t="shared" si="982"/>
        <v>44945</v>
      </c>
      <c r="BF760" s="8">
        <f t="shared" si="1004"/>
        <v>1046</v>
      </c>
      <c r="BG760" s="8">
        <f t="shared" si="1004"/>
        <v>132988.74</v>
      </c>
      <c r="BH760" s="8">
        <f t="shared" si="1004"/>
        <v>669.28</v>
      </c>
      <c r="BI760" s="8">
        <f t="shared" si="1004"/>
        <v>0</v>
      </c>
      <c r="BJ760" s="8">
        <f t="shared" si="1004"/>
        <v>675.90999999999985</v>
      </c>
      <c r="BK760" s="8">
        <f t="shared" si="1004"/>
        <v>7</v>
      </c>
      <c r="BM760" s="11">
        <f t="shared" si="984"/>
        <v>44945</v>
      </c>
      <c r="BN760" s="8">
        <f t="shared" si="1005"/>
        <v>483</v>
      </c>
      <c r="BO760" s="8">
        <f t="shared" si="1005"/>
        <v>35439.86</v>
      </c>
      <c r="BP760" s="8">
        <f t="shared" si="1005"/>
        <v>281.5</v>
      </c>
      <c r="BQ760" s="8">
        <f t="shared" si="1005"/>
        <v>0</v>
      </c>
      <c r="BR760" s="8">
        <f t="shared" si="1005"/>
        <v>210</v>
      </c>
      <c r="BS760" s="8">
        <f t="shared" si="1005"/>
        <v>0</v>
      </c>
      <c r="BU760" s="11">
        <f t="shared" si="986"/>
        <v>44945</v>
      </c>
      <c r="BV760" s="8">
        <f t="shared" si="1006"/>
        <v>484</v>
      </c>
      <c r="BW760" s="8">
        <f t="shared" si="1006"/>
        <v>54000.259999999995</v>
      </c>
      <c r="BX760" s="8">
        <f t="shared" si="1006"/>
        <v>0</v>
      </c>
      <c r="BY760" s="8">
        <f t="shared" si="1006"/>
        <v>0</v>
      </c>
      <c r="BZ760" s="8">
        <f t="shared" si="1006"/>
        <v>1007</v>
      </c>
      <c r="CA760" s="8">
        <f t="shared" si="1006"/>
        <v>92</v>
      </c>
      <c r="CC760" s="11">
        <f t="shared" si="988"/>
        <v>44945</v>
      </c>
      <c r="CD760" s="8">
        <f t="shared" si="1007"/>
        <v>705</v>
      </c>
      <c r="CE760" s="8">
        <f t="shared" si="1007"/>
        <v>73582.86</v>
      </c>
      <c r="CF760" s="8">
        <f t="shared" si="1007"/>
        <v>676.1</v>
      </c>
      <c r="CG760" s="8">
        <f t="shared" si="1007"/>
        <v>4545.8100000000004</v>
      </c>
      <c r="CH760" s="8">
        <f t="shared" si="1007"/>
        <v>834.21</v>
      </c>
      <c r="CI760" s="8">
        <f t="shared" si="1007"/>
        <v>116</v>
      </c>
      <c r="CK760" s="11">
        <f t="shared" si="990"/>
        <v>44945</v>
      </c>
      <c r="CL760" s="8">
        <f t="shared" si="1008"/>
        <v>291</v>
      </c>
      <c r="CM760" s="8">
        <f t="shared" si="1008"/>
        <v>20295.510000000006</v>
      </c>
      <c r="CN760" s="8">
        <f t="shared" si="1008"/>
        <v>0</v>
      </c>
      <c r="CO760" s="8">
        <f t="shared" si="1008"/>
        <v>52</v>
      </c>
      <c r="CP760" s="8">
        <f t="shared" si="1008"/>
        <v>428.33000000000004</v>
      </c>
      <c r="CQ760" s="8">
        <f t="shared" si="1008"/>
        <v>8</v>
      </c>
      <c r="CS760" s="11">
        <f t="shared" si="992"/>
        <v>44945</v>
      </c>
      <c r="CT760" s="8">
        <f t="shared" si="1009"/>
        <v>0</v>
      </c>
      <c r="CU760" s="8">
        <f t="shared" si="1009"/>
        <v>0</v>
      </c>
      <c r="CV760" s="8">
        <f t="shared" si="1009"/>
        <v>0</v>
      </c>
      <c r="CW760" s="8">
        <f t="shared" si="1009"/>
        <v>0</v>
      </c>
      <c r="CX760" s="8">
        <f t="shared" si="1009"/>
        <v>0</v>
      </c>
      <c r="CY760" s="8">
        <f t="shared" si="1009"/>
        <v>0</v>
      </c>
      <c r="DA760" s="11">
        <f t="shared" si="994"/>
        <v>44945</v>
      </c>
      <c r="DB760" s="8">
        <f t="shared" si="1010"/>
        <v>0</v>
      </c>
      <c r="DC760" s="8">
        <f t="shared" si="1010"/>
        <v>0</v>
      </c>
      <c r="DD760" s="8">
        <f t="shared" si="1010"/>
        <v>0</v>
      </c>
      <c r="DE760" s="8">
        <f t="shared" si="1010"/>
        <v>0</v>
      </c>
      <c r="DF760" s="8">
        <f t="shared" si="1010"/>
        <v>0</v>
      </c>
      <c r="DG760" s="8">
        <f t="shared" si="1010"/>
        <v>0</v>
      </c>
      <c r="DI760" s="11">
        <f t="shared" si="996"/>
        <v>44945</v>
      </c>
      <c r="DJ760" s="8">
        <f t="shared" si="1011"/>
        <v>0</v>
      </c>
      <c r="DK760" s="8">
        <f t="shared" si="1011"/>
        <v>0</v>
      </c>
      <c r="DL760" s="8">
        <f t="shared" si="1011"/>
        <v>0</v>
      </c>
      <c r="DM760" s="8">
        <f t="shared" si="1011"/>
        <v>0</v>
      </c>
      <c r="DN760" s="8">
        <f t="shared" si="1011"/>
        <v>0</v>
      </c>
      <c r="DO760" s="8">
        <f t="shared" si="1011"/>
        <v>0</v>
      </c>
      <c r="DP760" s="56"/>
      <c r="DQ760" s="56"/>
      <c r="DR760" s="56"/>
      <c r="DS760" s="56"/>
    </row>
    <row r="761" spans="1:123" x14ac:dyDescent="0.3">
      <c r="A761" s="11">
        <f t="shared" si="963"/>
        <v>44946</v>
      </c>
      <c r="B761" s="8">
        <f t="shared" si="964"/>
        <v>850</v>
      </c>
      <c r="C761" s="8">
        <f t="shared" si="965"/>
        <v>87385.809999999983</v>
      </c>
      <c r="D761" s="8">
        <f t="shared" si="966"/>
        <v>0</v>
      </c>
      <c r="E761" s="8">
        <f t="shared" si="967"/>
        <v>670.5</v>
      </c>
      <c r="F761" s="8">
        <f t="shared" si="968"/>
        <v>614</v>
      </c>
      <c r="G761" s="8">
        <f t="shared" si="969"/>
        <v>6</v>
      </c>
      <c r="I761" s="11">
        <f t="shared" si="970"/>
        <v>44946</v>
      </c>
      <c r="J761" s="8">
        <f t="shared" si="998"/>
        <v>1048</v>
      </c>
      <c r="K761" s="8">
        <f t="shared" si="998"/>
        <v>144060.26999999999</v>
      </c>
      <c r="L761" s="8">
        <f t="shared" si="998"/>
        <v>200.5</v>
      </c>
      <c r="M761" s="8">
        <f t="shared" si="998"/>
        <v>0</v>
      </c>
      <c r="N761" s="8">
        <f t="shared" si="998"/>
        <v>420.90999999999997</v>
      </c>
      <c r="O761" s="8">
        <f t="shared" si="998"/>
        <v>3</v>
      </c>
      <c r="Q761" s="11">
        <f t="shared" si="972"/>
        <v>44946</v>
      </c>
      <c r="R761" s="8">
        <f t="shared" si="999"/>
        <v>372</v>
      </c>
      <c r="S761" s="8">
        <f t="shared" si="999"/>
        <v>39882.749999999993</v>
      </c>
      <c r="T761" s="8">
        <f t="shared" si="999"/>
        <v>388.01</v>
      </c>
      <c r="U761" s="8">
        <f t="shared" si="999"/>
        <v>0</v>
      </c>
      <c r="V761" s="8">
        <f t="shared" si="999"/>
        <v>0</v>
      </c>
      <c r="W761" s="8">
        <f t="shared" si="999"/>
        <v>15</v>
      </c>
      <c r="Y761" s="11">
        <f t="shared" si="974"/>
        <v>44946</v>
      </c>
      <c r="Z761" s="8">
        <f t="shared" si="1000"/>
        <v>444</v>
      </c>
      <c r="AA761" s="8">
        <f t="shared" si="1000"/>
        <v>51595.579999999994</v>
      </c>
      <c r="AB761" s="8">
        <f t="shared" si="1000"/>
        <v>551.64</v>
      </c>
      <c r="AC761" s="8">
        <f t="shared" si="1000"/>
        <v>0</v>
      </c>
      <c r="AD761" s="8">
        <f t="shared" si="1000"/>
        <v>762.2</v>
      </c>
      <c r="AE761" s="8">
        <f t="shared" si="1000"/>
        <v>128</v>
      </c>
      <c r="AG761" s="11">
        <f t="shared" si="976"/>
        <v>44946</v>
      </c>
      <c r="AH761" s="8">
        <f t="shared" si="1001"/>
        <v>1000</v>
      </c>
      <c r="AI761" s="8">
        <f t="shared" si="1001"/>
        <v>105044.34</v>
      </c>
      <c r="AJ761" s="8">
        <f t="shared" si="1001"/>
        <v>313.8900000000001</v>
      </c>
      <c r="AK761" s="8">
        <f t="shared" si="1001"/>
        <v>0</v>
      </c>
      <c r="AL761" s="8">
        <f t="shared" si="1001"/>
        <v>784.93000000000006</v>
      </c>
      <c r="AM761" s="8">
        <f t="shared" si="1001"/>
        <v>45</v>
      </c>
      <c r="AO761" s="11">
        <f t="shared" si="978"/>
        <v>44946</v>
      </c>
      <c r="AP761" s="8">
        <f t="shared" si="1002"/>
        <v>881</v>
      </c>
      <c r="AQ761" s="8">
        <f t="shared" si="1002"/>
        <v>73551.110000000015</v>
      </c>
      <c r="AR761" s="8">
        <f t="shared" si="1002"/>
        <v>0</v>
      </c>
      <c r="AS761" s="8">
        <f t="shared" si="1002"/>
        <v>1082.5</v>
      </c>
      <c r="AT761" s="8">
        <f t="shared" si="1002"/>
        <v>487.48</v>
      </c>
      <c r="AU761" s="8">
        <f t="shared" si="1002"/>
        <v>50</v>
      </c>
      <c r="AW761" s="11">
        <f t="shared" si="980"/>
        <v>44946</v>
      </c>
      <c r="AX761" s="8">
        <f t="shared" si="1003"/>
        <v>1109</v>
      </c>
      <c r="AY761" s="8">
        <f t="shared" si="1003"/>
        <v>125118.10999999999</v>
      </c>
      <c r="AZ761" s="8">
        <f t="shared" si="1003"/>
        <v>468.41000000000008</v>
      </c>
      <c r="BA761" s="8">
        <f t="shared" si="1003"/>
        <v>0</v>
      </c>
      <c r="BB761" s="8">
        <f t="shared" si="1003"/>
        <v>579.87000000000012</v>
      </c>
      <c r="BC761" s="8">
        <f t="shared" si="1003"/>
        <v>33</v>
      </c>
      <c r="BE761" s="11">
        <f t="shared" si="982"/>
        <v>44946</v>
      </c>
      <c r="BF761" s="8">
        <f t="shared" si="1004"/>
        <v>1101</v>
      </c>
      <c r="BG761" s="8">
        <f t="shared" si="1004"/>
        <v>139440.62</v>
      </c>
      <c r="BH761" s="8">
        <f t="shared" si="1004"/>
        <v>739.34999999999991</v>
      </c>
      <c r="BI761" s="8">
        <f t="shared" si="1004"/>
        <v>0</v>
      </c>
      <c r="BJ761" s="8">
        <f t="shared" si="1004"/>
        <v>675.90999999999985</v>
      </c>
      <c r="BK761" s="8">
        <f t="shared" si="1004"/>
        <v>7</v>
      </c>
      <c r="BM761" s="11">
        <f t="shared" si="984"/>
        <v>44946</v>
      </c>
      <c r="BN761" s="8">
        <f t="shared" si="1005"/>
        <v>505</v>
      </c>
      <c r="BO761" s="8">
        <f t="shared" si="1005"/>
        <v>36970</v>
      </c>
      <c r="BP761" s="8">
        <f t="shared" si="1005"/>
        <v>289.5</v>
      </c>
      <c r="BQ761" s="8">
        <f t="shared" si="1005"/>
        <v>0</v>
      </c>
      <c r="BR761" s="8">
        <f t="shared" si="1005"/>
        <v>210</v>
      </c>
      <c r="BS761" s="8">
        <f t="shared" si="1005"/>
        <v>0</v>
      </c>
      <c r="BU761" s="11">
        <f t="shared" si="986"/>
        <v>44946</v>
      </c>
      <c r="BV761" s="8">
        <f t="shared" si="1006"/>
        <v>524</v>
      </c>
      <c r="BW761" s="8">
        <f t="shared" si="1006"/>
        <v>58573.249999999993</v>
      </c>
      <c r="BX761" s="8">
        <f t="shared" si="1006"/>
        <v>0</v>
      </c>
      <c r="BY761" s="8">
        <f t="shared" si="1006"/>
        <v>0</v>
      </c>
      <c r="BZ761" s="8">
        <f t="shared" si="1006"/>
        <v>1051</v>
      </c>
      <c r="CA761" s="8">
        <f t="shared" si="1006"/>
        <v>105</v>
      </c>
      <c r="CC761" s="11">
        <f t="shared" si="988"/>
        <v>44946</v>
      </c>
      <c r="CD761" s="8">
        <f t="shared" si="1007"/>
        <v>723</v>
      </c>
      <c r="CE761" s="8">
        <f t="shared" si="1007"/>
        <v>75736.97</v>
      </c>
      <c r="CF761" s="8">
        <f t="shared" si="1007"/>
        <v>699.35</v>
      </c>
      <c r="CG761" s="8">
        <f t="shared" si="1007"/>
        <v>4799.25</v>
      </c>
      <c r="CH761" s="8">
        <f t="shared" si="1007"/>
        <v>838.21</v>
      </c>
      <c r="CI761" s="8">
        <f t="shared" si="1007"/>
        <v>118</v>
      </c>
      <c r="CK761" s="11">
        <f t="shared" si="990"/>
        <v>44946</v>
      </c>
      <c r="CL761" s="8">
        <f t="shared" si="1008"/>
        <v>301</v>
      </c>
      <c r="CM761" s="8">
        <f t="shared" si="1008"/>
        <v>21016.910000000007</v>
      </c>
      <c r="CN761" s="8">
        <f t="shared" si="1008"/>
        <v>0</v>
      </c>
      <c r="CO761" s="8">
        <f t="shared" si="1008"/>
        <v>52</v>
      </c>
      <c r="CP761" s="8">
        <f t="shared" si="1008"/>
        <v>468.33000000000004</v>
      </c>
      <c r="CQ761" s="8">
        <f t="shared" si="1008"/>
        <v>8</v>
      </c>
      <c r="CS761" s="11">
        <f t="shared" si="992"/>
        <v>44946</v>
      </c>
      <c r="CT761" s="8">
        <f t="shared" si="1009"/>
        <v>0</v>
      </c>
      <c r="CU761" s="8">
        <f t="shared" si="1009"/>
        <v>0</v>
      </c>
      <c r="CV761" s="8">
        <f t="shared" si="1009"/>
        <v>0</v>
      </c>
      <c r="CW761" s="8">
        <f t="shared" si="1009"/>
        <v>0</v>
      </c>
      <c r="CX761" s="8">
        <f t="shared" si="1009"/>
        <v>0</v>
      </c>
      <c r="CY761" s="8">
        <f t="shared" si="1009"/>
        <v>0</v>
      </c>
      <c r="DA761" s="11">
        <f t="shared" si="994"/>
        <v>44946</v>
      </c>
      <c r="DB761" s="8">
        <f t="shared" si="1010"/>
        <v>0</v>
      </c>
      <c r="DC761" s="8">
        <f t="shared" si="1010"/>
        <v>0</v>
      </c>
      <c r="DD761" s="8">
        <f t="shared" si="1010"/>
        <v>0</v>
      </c>
      <c r="DE761" s="8">
        <f t="shared" si="1010"/>
        <v>0</v>
      </c>
      <c r="DF761" s="8">
        <f t="shared" si="1010"/>
        <v>0</v>
      </c>
      <c r="DG761" s="8">
        <f t="shared" si="1010"/>
        <v>0</v>
      </c>
      <c r="DI761" s="11">
        <f t="shared" si="996"/>
        <v>44946</v>
      </c>
      <c r="DJ761" s="8">
        <f t="shared" si="1011"/>
        <v>0</v>
      </c>
      <c r="DK761" s="8">
        <f t="shared" si="1011"/>
        <v>0</v>
      </c>
      <c r="DL761" s="8">
        <f t="shared" si="1011"/>
        <v>0</v>
      </c>
      <c r="DM761" s="8">
        <f t="shared" si="1011"/>
        <v>0</v>
      </c>
      <c r="DN761" s="8">
        <f t="shared" si="1011"/>
        <v>0</v>
      </c>
      <c r="DO761" s="8">
        <f t="shared" si="1011"/>
        <v>0</v>
      </c>
      <c r="DP761" s="56"/>
      <c r="DQ761" s="56"/>
      <c r="DR761" s="56"/>
      <c r="DS761" s="56"/>
    </row>
    <row r="762" spans="1:123" x14ac:dyDescent="0.3">
      <c r="A762" s="11">
        <f t="shared" si="963"/>
        <v>44947</v>
      </c>
      <c r="B762" s="8">
        <f t="shared" si="964"/>
        <v>873</v>
      </c>
      <c r="C762" s="8">
        <f t="shared" si="965"/>
        <v>89773.039999999979</v>
      </c>
      <c r="D762" s="8">
        <f t="shared" si="966"/>
        <v>0</v>
      </c>
      <c r="E762" s="8">
        <f t="shared" si="967"/>
        <v>683.5</v>
      </c>
      <c r="F762" s="8">
        <f t="shared" si="968"/>
        <v>614</v>
      </c>
      <c r="G762" s="8">
        <f t="shared" si="969"/>
        <v>6</v>
      </c>
      <c r="I762" s="11">
        <f t="shared" si="970"/>
        <v>44947</v>
      </c>
      <c r="J762" s="8">
        <f t="shared" si="998"/>
        <v>1079</v>
      </c>
      <c r="K762" s="8">
        <f t="shared" si="998"/>
        <v>148366.39999999999</v>
      </c>
      <c r="L762" s="8">
        <f t="shared" si="998"/>
        <v>226.9</v>
      </c>
      <c r="M762" s="8">
        <f t="shared" si="998"/>
        <v>0</v>
      </c>
      <c r="N762" s="8">
        <f t="shared" si="998"/>
        <v>420.90999999999997</v>
      </c>
      <c r="O762" s="8">
        <f t="shared" si="998"/>
        <v>3</v>
      </c>
      <c r="Q762" s="11">
        <f t="shared" si="972"/>
        <v>44947</v>
      </c>
      <c r="R762" s="8">
        <f t="shared" si="999"/>
        <v>391</v>
      </c>
      <c r="S762" s="8">
        <f t="shared" si="999"/>
        <v>41928.969999999994</v>
      </c>
      <c r="T762" s="8">
        <f t="shared" si="999"/>
        <v>409.01</v>
      </c>
      <c r="U762" s="8">
        <f t="shared" si="999"/>
        <v>0</v>
      </c>
      <c r="V762" s="8">
        <f t="shared" si="999"/>
        <v>0</v>
      </c>
      <c r="W762" s="8">
        <f t="shared" si="999"/>
        <v>15</v>
      </c>
      <c r="Y762" s="11">
        <f t="shared" si="974"/>
        <v>44947</v>
      </c>
      <c r="Z762" s="8">
        <f t="shared" si="1000"/>
        <v>455</v>
      </c>
      <c r="AA762" s="8">
        <f t="shared" si="1000"/>
        <v>52811.199999999997</v>
      </c>
      <c r="AB762" s="8">
        <f t="shared" si="1000"/>
        <v>574.77</v>
      </c>
      <c r="AC762" s="8">
        <f t="shared" si="1000"/>
        <v>0</v>
      </c>
      <c r="AD762" s="8">
        <f t="shared" si="1000"/>
        <v>862.2</v>
      </c>
      <c r="AE762" s="8">
        <f t="shared" si="1000"/>
        <v>134</v>
      </c>
      <c r="AG762" s="11">
        <f t="shared" si="976"/>
        <v>44947</v>
      </c>
      <c r="AH762" s="8">
        <f t="shared" si="1001"/>
        <v>1041</v>
      </c>
      <c r="AI762" s="8">
        <f t="shared" si="1001"/>
        <v>109272.3</v>
      </c>
      <c r="AJ762" s="8">
        <f t="shared" si="1001"/>
        <v>343.50000000000011</v>
      </c>
      <c r="AK762" s="8">
        <f t="shared" si="1001"/>
        <v>0</v>
      </c>
      <c r="AL762" s="8">
        <f t="shared" si="1001"/>
        <v>784.93000000000006</v>
      </c>
      <c r="AM762" s="8">
        <f t="shared" si="1001"/>
        <v>47</v>
      </c>
      <c r="AO762" s="11">
        <f t="shared" si="978"/>
        <v>44947</v>
      </c>
      <c r="AP762" s="8">
        <f t="shared" si="1002"/>
        <v>912</v>
      </c>
      <c r="AQ762" s="8">
        <f t="shared" si="1002"/>
        <v>76197.85000000002</v>
      </c>
      <c r="AR762" s="8">
        <f t="shared" si="1002"/>
        <v>0</v>
      </c>
      <c r="AS762" s="8">
        <f t="shared" si="1002"/>
        <v>1090</v>
      </c>
      <c r="AT762" s="8">
        <f t="shared" si="1002"/>
        <v>487.48</v>
      </c>
      <c r="AU762" s="8">
        <f t="shared" si="1002"/>
        <v>51</v>
      </c>
      <c r="AW762" s="11">
        <f t="shared" si="980"/>
        <v>44947</v>
      </c>
      <c r="AX762" s="8">
        <f t="shared" si="1003"/>
        <v>1136</v>
      </c>
      <c r="AY762" s="8">
        <f t="shared" si="1003"/>
        <v>128020.85999999999</v>
      </c>
      <c r="AZ762" s="8">
        <f t="shared" si="1003"/>
        <v>493.35000000000008</v>
      </c>
      <c r="BA762" s="8">
        <f t="shared" si="1003"/>
        <v>0</v>
      </c>
      <c r="BB762" s="8">
        <f t="shared" si="1003"/>
        <v>614.5200000000001</v>
      </c>
      <c r="BC762" s="8">
        <f t="shared" si="1003"/>
        <v>35</v>
      </c>
      <c r="BE762" s="11">
        <f t="shared" si="982"/>
        <v>44947</v>
      </c>
      <c r="BF762" s="8">
        <f t="shared" si="1004"/>
        <v>1143</v>
      </c>
      <c r="BG762" s="8">
        <f t="shared" si="1004"/>
        <v>144364.26</v>
      </c>
      <c r="BH762" s="8">
        <f t="shared" si="1004"/>
        <v>758.15999999999985</v>
      </c>
      <c r="BI762" s="8">
        <f t="shared" si="1004"/>
        <v>0</v>
      </c>
      <c r="BJ762" s="8">
        <f t="shared" si="1004"/>
        <v>680.8599999999999</v>
      </c>
      <c r="BK762" s="8">
        <f t="shared" si="1004"/>
        <v>7</v>
      </c>
      <c r="BM762" s="11">
        <f t="shared" si="984"/>
        <v>44947</v>
      </c>
      <c r="BN762" s="8">
        <f t="shared" si="1005"/>
        <v>527</v>
      </c>
      <c r="BO762" s="8">
        <f t="shared" si="1005"/>
        <v>38565.800000000003</v>
      </c>
      <c r="BP762" s="8">
        <f t="shared" si="1005"/>
        <v>299.5</v>
      </c>
      <c r="BQ762" s="8">
        <f t="shared" si="1005"/>
        <v>0</v>
      </c>
      <c r="BR762" s="8">
        <f t="shared" si="1005"/>
        <v>210</v>
      </c>
      <c r="BS762" s="8">
        <f t="shared" si="1005"/>
        <v>0</v>
      </c>
      <c r="BU762" s="11">
        <f t="shared" si="986"/>
        <v>44947</v>
      </c>
      <c r="BV762" s="8">
        <f t="shared" si="1006"/>
        <v>543</v>
      </c>
      <c r="BW762" s="8">
        <f t="shared" si="1006"/>
        <v>61274.389999999992</v>
      </c>
      <c r="BX762" s="8">
        <f t="shared" si="1006"/>
        <v>0</v>
      </c>
      <c r="BY762" s="8">
        <f t="shared" si="1006"/>
        <v>0</v>
      </c>
      <c r="BZ762" s="8">
        <f t="shared" si="1006"/>
        <v>1115.5</v>
      </c>
      <c r="CA762" s="8">
        <f t="shared" si="1006"/>
        <v>106</v>
      </c>
      <c r="CC762" s="11">
        <f t="shared" si="988"/>
        <v>44947</v>
      </c>
      <c r="CD762" s="8">
        <f t="shared" si="1007"/>
        <v>746</v>
      </c>
      <c r="CE762" s="8">
        <f t="shared" si="1007"/>
        <v>78187.86</v>
      </c>
      <c r="CF762" s="8">
        <f t="shared" si="1007"/>
        <v>738.91000000000008</v>
      </c>
      <c r="CG762" s="8">
        <f t="shared" si="1007"/>
        <v>5259.15</v>
      </c>
      <c r="CH762" s="8">
        <f t="shared" si="1007"/>
        <v>878.71</v>
      </c>
      <c r="CI762" s="8">
        <f t="shared" si="1007"/>
        <v>120</v>
      </c>
      <c r="CK762" s="11">
        <f t="shared" si="990"/>
        <v>44947</v>
      </c>
      <c r="CL762" s="8">
        <f t="shared" si="1008"/>
        <v>312</v>
      </c>
      <c r="CM762" s="8">
        <f t="shared" si="1008"/>
        <v>22027.260000000006</v>
      </c>
      <c r="CN762" s="8">
        <f t="shared" si="1008"/>
        <v>0</v>
      </c>
      <c r="CO762" s="8">
        <f t="shared" si="1008"/>
        <v>52</v>
      </c>
      <c r="CP762" s="8">
        <f t="shared" si="1008"/>
        <v>498.33000000000004</v>
      </c>
      <c r="CQ762" s="8">
        <f t="shared" si="1008"/>
        <v>8</v>
      </c>
      <c r="CS762" s="11">
        <f t="shared" si="992"/>
        <v>44947</v>
      </c>
      <c r="CT762" s="8">
        <f t="shared" si="1009"/>
        <v>0</v>
      </c>
      <c r="CU762" s="8">
        <f t="shared" si="1009"/>
        <v>0</v>
      </c>
      <c r="CV762" s="8">
        <f t="shared" si="1009"/>
        <v>0</v>
      </c>
      <c r="CW762" s="8">
        <f t="shared" si="1009"/>
        <v>0</v>
      </c>
      <c r="CX762" s="8">
        <f t="shared" si="1009"/>
        <v>0</v>
      </c>
      <c r="CY762" s="8">
        <f t="shared" si="1009"/>
        <v>0</v>
      </c>
      <c r="DA762" s="11">
        <f t="shared" si="994"/>
        <v>44947</v>
      </c>
      <c r="DB762" s="8">
        <f t="shared" si="1010"/>
        <v>0</v>
      </c>
      <c r="DC762" s="8">
        <f t="shared" si="1010"/>
        <v>0</v>
      </c>
      <c r="DD762" s="8">
        <f t="shared" si="1010"/>
        <v>0</v>
      </c>
      <c r="DE762" s="8">
        <f t="shared" si="1010"/>
        <v>0</v>
      </c>
      <c r="DF762" s="8">
        <f t="shared" si="1010"/>
        <v>0</v>
      </c>
      <c r="DG762" s="8">
        <f t="shared" si="1010"/>
        <v>0</v>
      </c>
      <c r="DI762" s="11">
        <f t="shared" si="996"/>
        <v>44947</v>
      </c>
      <c r="DJ762" s="8">
        <f t="shared" si="1011"/>
        <v>0</v>
      </c>
      <c r="DK762" s="8">
        <f t="shared" si="1011"/>
        <v>0</v>
      </c>
      <c r="DL762" s="8">
        <f t="shared" si="1011"/>
        <v>0</v>
      </c>
      <c r="DM762" s="8">
        <f t="shared" si="1011"/>
        <v>0</v>
      </c>
      <c r="DN762" s="8">
        <f t="shared" si="1011"/>
        <v>0</v>
      </c>
      <c r="DO762" s="8">
        <f t="shared" si="1011"/>
        <v>0</v>
      </c>
      <c r="DP762" s="56"/>
      <c r="DQ762" s="56"/>
      <c r="DR762" s="56"/>
      <c r="DS762" s="56"/>
    </row>
    <row r="763" spans="1:123" x14ac:dyDescent="0.3">
      <c r="A763" s="11">
        <f t="shared" si="963"/>
        <v>44948</v>
      </c>
      <c r="B763" s="8">
        <f t="shared" si="964"/>
        <v>899</v>
      </c>
      <c r="C763" s="8">
        <f t="shared" si="965"/>
        <v>92423.559999999983</v>
      </c>
      <c r="D763" s="8">
        <f t="shared" si="966"/>
        <v>0</v>
      </c>
      <c r="E763" s="8">
        <f t="shared" si="967"/>
        <v>694.5</v>
      </c>
      <c r="F763" s="8">
        <f t="shared" si="968"/>
        <v>614</v>
      </c>
      <c r="G763" s="8">
        <f t="shared" si="969"/>
        <v>6</v>
      </c>
      <c r="I763" s="11">
        <f t="shared" si="970"/>
        <v>44948</v>
      </c>
      <c r="J763" s="8">
        <f t="shared" si="998"/>
        <v>1115</v>
      </c>
      <c r="K763" s="8">
        <f t="shared" si="998"/>
        <v>153336.44999999998</v>
      </c>
      <c r="L763" s="8">
        <f t="shared" si="998"/>
        <v>242.93</v>
      </c>
      <c r="M763" s="8">
        <f t="shared" si="998"/>
        <v>0</v>
      </c>
      <c r="N763" s="8">
        <f t="shared" si="998"/>
        <v>420.90999999999997</v>
      </c>
      <c r="O763" s="8">
        <f t="shared" si="998"/>
        <v>3</v>
      </c>
      <c r="Q763" s="11">
        <f t="shared" si="972"/>
        <v>44948</v>
      </c>
      <c r="R763" s="8">
        <f t="shared" si="999"/>
        <v>411</v>
      </c>
      <c r="S763" s="8">
        <f t="shared" si="999"/>
        <v>44109.02</v>
      </c>
      <c r="T763" s="8">
        <f t="shared" si="999"/>
        <v>429.51</v>
      </c>
      <c r="U763" s="8">
        <f t="shared" si="999"/>
        <v>0</v>
      </c>
      <c r="V763" s="8">
        <f t="shared" si="999"/>
        <v>0</v>
      </c>
      <c r="W763" s="8">
        <f t="shared" si="999"/>
        <v>15</v>
      </c>
      <c r="Y763" s="11">
        <f t="shared" si="974"/>
        <v>44948</v>
      </c>
      <c r="Z763" s="8">
        <f t="shared" si="1000"/>
        <v>497</v>
      </c>
      <c r="AA763" s="8">
        <f t="shared" si="1000"/>
        <v>57346.74</v>
      </c>
      <c r="AB763" s="8">
        <f t="shared" si="1000"/>
        <v>615.49</v>
      </c>
      <c r="AC763" s="8">
        <f t="shared" si="1000"/>
        <v>0</v>
      </c>
      <c r="AD763" s="8">
        <f t="shared" si="1000"/>
        <v>1006.98</v>
      </c>
      <c r="AE763" s="8">
        <f t="shared" si="1000"/>
        <v>140</v>
      </c>
      <c r="AG763" s="11">
        <f t="shared" si="976"/>
        <v>44948</v>
      </c>
      <c r="AH763" s="8">
        <f t="shared" si="1001"/>
        <v>1099</v>
      </c>
      <c r="AI763" s="8">
        <f t="shared" si="1001"/>
        <v>115250.08</v>
      </c>
      <c r="AJ763" s="8">
        <f t="shared" si="1001"/>
        <v>349.98000000000013</v>
      </c>
      <c r="AK763" s="8">
        <f t="shared" si="1001"/>
        <v>0</v>
      </c>
      <c r="AL763" s="8">
        <f t="shared" si="1001"/>
        <v>794.93000000000006</v>
      </c>
      <c r="AM763" s="8">
        <f t="shared" si="1001"/>
        <v>49</v>
      </c>
      <c r="AO763" s="11">
        <f t="shared" si="978"/>
        <v>44948</v>
      </c>
      <c r="AP763" s="8">
        <f t="shared" si="1002"/>
        <v>938</v>
      </c>
      <c r="AQ763" s="8">
        <f t="shared" si="1002"/>
        <v>78303.060000000027</v>
      </c>
      <c r="AR763" s="8">
        <f t="shared" si="1002"/>
        <v>0</v>
      </c>
      <c r="AS763" s="8">
        <f t="shared" si="1002"/>
        <v>1115</v>
      </c>
      <c r="AT763" s="8">
        <f t="shared" si="1002"/>
        <v>487.48</v>
      </c>
      <c r="AU763" s="8">
        <f t="shared" si="1002"/>
        <v>56</v>
      </c>
      <c r="AW763" s="11">
        <f t="shared" si="980"/>
        <v>44948</v>
      </c>
      <c r="AX763" s="8">
        <f t="shared" si="1003"/>
        <v>1171</v>
      </c>
      <c r="AY763" s="8">
        <f t="shared" si="1003"/>
        <v>131812.37999999998</v>
      </c>
      <c r="AZ763" s="8">
        <f t="shared" si="1003"/>
        <v>543.24000000000012</v>
      </c>
      <c r="BA763" s="8">
        <f t="shared" si="1003"/>
        <v>0</v>
      </c>
      <c r="BB763" s="8">
        <f t="shared" si="1003"/>
        <v>614.5200000000001</v>
      </c>
      <c r="BC763" s="8">
        <f t="shared" si="1003"/>
        <v>37</v>
      </c>
      <c r="BE763" s="11">
        <f t="shared" si="982"/>
        <v>44948</v>
      </c>
      <c r="BF763" s="8">
        <f t="shared" si="1004"/>
        <v>1188</v>
      </c>
      <c r="BG763" s="8">
        <f t="shared" si="1004"/>
        <v>149252.89000000001</v>
      </c>
      <c r="BH763" s="8">
        <f t="shared" si="1004"/>
        <v>776.7299999999999</v>
      </c>
      <c r="BI763" s="8">
        <f t="shared" si="1004"/>
        <v>0</v>
      </c>
      <c r="BJ763" s="8">
        <f t="shared" si="1004"/>
        <v>930.8599999999999</v>
      </c>
      <c r="BK763" s="8">
        <f t="shared" si="1004"/>
        <v>7</v>
      </c>
      <c r="BM763" s="11">
        <f t="shared" si="984"/>
        <v>44948</v>
      </c>
      <c r="BN763" s="8">
        <f t="shared" si="1005"/>
        <v>548</v>
      </c>
      <c r="BO763" s="8">
        <f t="shared" si="1005"/>
        <v>40073.850000000006</v>
      </c>
      <c r="BP763" s="8">
        <f t="shared" si="1005"/>
        <v>303.5</v>
      </c>
      <c r="BQ763" s="8">
        <f t="shared" si="1005"/>
        <v>0</v>
      </c>
      <c r="BR763" s="8">
        <f t="shared" si="1005"/>
        <v>210</v>
      </c>
      <c r="BS763" s="8">
        <f t="shared" si="1005"/>
        <v>0</v>
      </c>
      <c r="BU763" s="11">
        <f t="shared" si="986"/>
        <v>44948</v>
      </c>
      <c r="BV763" s="8">
        <f t="shared" si="1006"/>
        <v>555</v>
      </c>
      <c r="BW763" s="8">
        <f t="shared" si="1006"/>
        <v>62697.719999999994</v>
      </c>
      <c r="BX763" s="8">
        <f t="shared" si="1006"/>
        <v>0</v>
      </c>
      <c r="BY763" s="8">
        <f t="shared" si="1006"/>
        <v>0</v>
      </c>
      <c r="BZ763" s="8">
        <f t="shared" si="1006"/>
        <v>1146.5</v>
      </c>
      <c r="CA763" s="8">
        <f t="shared" si="1006"/>
        <v>107</v>
      </c>
      <c r="CC763" s="11">
        <f t="shared" si="988"/>
        <v>44948</v>
      </c>
      <c r="CD763" s="8">
        <f t="shared" si="1007"/>
        <v>769</v>
      </c>
      <c r="CE763" s="8">
        <f t="shared" si="1007"/>
        <v>80563.34</v>
      </c>
      <c r="CF763" s="8">
        <f t="shared" si="1007"/>
        <v>750.07</v>
      </c>
      <c r="CG763" s="8">
        <f t="shared" si="1007"/>
        <v>5601.19</v>
      </c>
      <c r="CH763" s="8">
        <f t="shared" si="1007"/>
        <v>881.21</v>
      </c>
      <c r="CI763" s="8">
        <f t="shared" si="1007"/>
        <v>122</v>
      </c>
      <c r="CK763" s="11">
        <f t="shared" si="990"/>
        <v>44948</v>
      </c>
      <c r="CL763" s="8">
        <f t="shared" si="1008"/>
        <v>323</v>
      </c>
      <c r="CM763" s="8">
        <f t="shared" si="1008"/>
        <v>22873.430000000004</v>
      </c>
      <c r="CN763" s="8">
        <f t="shared" si="1008"/>
        <v>0</v>
      </c>
      <c r="CO763" s="8">
        <f t="shared" si="1008"/>
        <v>52</v>
      </c>
      <c r="CP763" s="8">
        <f t="shared" si="1008"/>
        <v>498.33000000000004</v>
      </c>
      <c r="CQ763" s="8">
        <f t="shared" si="1008"/>
        <v>8</v>
      </c>
      <c r="CS763" s="11">
        <f t="shared" si="992"/>
        <v>44948</v>
      </c>
      <c r="CT763" s="8">
        <f t="shared" si="1009"/>
        <v>0</v>
      </c>
      <c r="CU763" s="8">
        <f t="shared" si="1009"/>
        <v>0</v>
      </c>
      <c r="CV763" s="8">
        <f t="shared" si="1009"/>
        <v>0</v>
      </c>
      <c r="CW763" s="8">
        <f t="shared" si="1009"/>
        <v>0</v>
      </c>
      <c r="CX763" s="8">
        <f t="shared" si="1009"/>
        <v>0</v>
      </c>
      <c r="CY763" s="8">
        <f t="shared" si="1009"/>
        <v>0</v>
      </c>
      <c r="DA763" s="11">
        <f t="shared" si="994"/>
        <v>44948</v>
      </c>
      <c r="DB763" s="8">
        <f t="shared" si="1010"/>
        <v>0</v>
      </c>
      <c r="DC763" s="8">
        <f t="shared" si="1010"/>
        <v>0</v>
      </c>
      <c r="DD763" s="8">
        <f t="shared" si="1010"/>
        <v>0</v>
      </c>
      <c r="DE763" s="8">
        <f t="shared" si="1010"/>
        <v>0</v>
      </c>
      <c r="DF763" s="8">
        <f t="shared" si="1010"/>
        <v>0</v>
      </c>
      <c r="DG763" s="8">
        <f t="shared" si="1010"/>
        <v>0</v>
      </c>
      <c r="DI763" s="11">
        <f t="shared" si="996"/>
        <v>44948</v>
      </c>
      <c r="DJ763" s="8">
        <f t="shared" si="1011"/>
        <v>0</v>
      </c>
      <c r="DK763" s="8">
        <f t="shared" si="1011"/>
        <v>0</v>
      </c>
      <c r="DL763" s="8">
        <f t="shared" si="1011"/>
        <v>0</v>
      </c>
      <c r="DM763" s="8">
        <f t="shared" si="1011"/>
        <v>0</v>
      </c>
      <c r="DN763" s="8">
        <f t="shared" si="1011"/>
        <v>0</v>
      </c>
      <c r="DO763" s="8">
        <f t="shared" si="1011"/>
        <v>0</v>
      </c>
      <c r="DP763" s="56"/>
      <c r="DQ763" s="56"/>
      <c r="DR763" s="56"/>
      <c r="DS763" s="56"/>
    </row>
    <row r="764" spans="1:123" x14ac:dyDescent="0.3">
      <c r="A764" s="11">
        <f t="shared" si="963"/>
        <v>44949</v>
      </c>
      <c r="B764" s="8">
        <f t="shared" si="964"/>
        <v>934</v>
      </c>
      <c r="C764" s="8">
        <f t="shared" si="965"/>
        <v>96248.169999999984</v>
      </c>
      <c r="D764" s="8">
        <f t="shared" si="966"/>
        <v>0</v>
      </c>
      <c r="E764" s="8">
        <f t="shared" si="967"/>
        <v>703.5</v>
      </c>
      <c r="F764" s="8">
        <f t="shared" si="968"/>
        <v>705.38</v>
      </c>
      <c r="G764" s="8">
        <f t="shared" si="969"/>
        <v>6</v>
      </c>
      <c r="I764" s="11">
        <f t="shared" si="970"/>
        <v>44949</v>
      </c>
      <c r="J764" s="8">
        <f t="shared" si="998"/>
        <v>1176</v>
      </c>
      <c r="K764" s="8">
        <f t="shared" si="998"/>
        <v>162484.47999999998</v>
      </c>
      <c r="L764" s="8">
        <f t="shared" si="998"/>
        <v>252.37</v>
      </c>
      <c r="M764" s="8">
        <f t="shared" si="998"/>
        <v>0</v>
      </c>
      <c r="N764" s="8">
        <f t="shared" si="998"/>
        <v>425.85999999999996</v>
      </c>
      <c r="O764" s="8">
        <f t="shared" si="998"/>
        <v>3</v>
      </c>
      <c r="Q764" s="11">
        <f t="shared" si="972"/>
        <v>44949</v>
      </c>
      <c r="R764" s="8">
        <f t="shared" si="999"/>
        <v>433</v>
      </c>
      <c r="S764" s="8">
        <f t="shared" si="999"/>
        <v>46560.36</v>
      </c>
      <c r="T764" s="8">
        <f t="shared" si="999"/>
        <v>440.51</v>
      </c>
      <c r="U764" s="8">
        <f t="shared" si="999"/>
        <v>0</v>
      </c>
      <c r="V764" s="8">
        <f t="shared" si="999"/>
        <v>0</v>
      </c>
      <c r="W764" s="8">
        <f t="shared" si="999"/>
        <v>15</v>
      </c>
      <c r="Y764" s="11">
        <f t="shared" si="974"/>
        <v>44949</v>
      </c>
      <c r="Z764" s="8">
        <f t="shared" si="1000"/>
        <v>546</v>
      </c>
      <c r="AA764" s="8">
        <f t="shared" si="1000"/>
        <v>62605.159999999996</v>
      </c>
      <c r="AB764" s="8">
        <f t="shared" si="1000"/>
        <v>634.91999999999996</v>
      </c>
      <c r="AC764" s="8">
        <f t="shared" si="1000"/>
        <v>0</v>
      </c>
      <c r="AD764" s="8">
        <f t="shared" si="1000"/>
        <v>1006.98</v>
      </c>
      <c r="AE764" s="8">
        <f t="shared" si="1000"/>
        <v>145</v>
      </c>
      <c r="AG764" s="11">
        <f t="shared" si="976"/>
        <v>44949</v>
      </c>
      <c r="AH764" s="8">
        <f t="shared" si="1001"/>
        <v>1166</v>
      </c>
      <c r="AI764" s="8">
        <f t="shared" si="1001"/>
        <v>122876.01000000001</v>
      </c>
      <c r="AJ764" s="8">
        <f t="shared" si="1001"/>
        <v>361.08000000000015</v>
      </c>
      <c r="AK764" s="8">
        <f t="shared" si="1001"/>
        <v>0</v>
      </c>
      <c r="AL764" s="8">
        <f t="shared" si="1001"/>
        <v>794.93000000000006</v>
      </c>
      <c r="AM764" s="8">
        <f t="shared" si="1001"/>
        <v>51</v>
      </c>
      <c r="AO764" s="11">
        <f t="shared" si="978"/>
        <v>44949</v>
      </c>
      <c r="AP764" s="8">
        <f t="shared" si="1002"/>
        <v>975</v>
      </c>
      <c r="AQ764" s="8">
        <f t="shared" si="1002"/>
        <v>81413.620000000024</v>
      </c>
      <c r="AR764" s="8">
        <f t="shared" si="1002"/>
        <v>0</v>
      </c>
      <c r="AS764" s="8">
        <f t="shared" si="1002"/>
        <v>1168</v>
      </c>
      <c r="AT764" s="8">
        <f t="shared" si="1002"/>
        <v>487.48</v>
      </c>
      <c r="AU764" s="8">
        <f t="shared" si="1002"/>
        <v>61</v>
      </c>
      <c r="AW764" s="11">
        <f t="shared" si="980"/>
        <v>44949</v>
      </c>
      <c r="AX764" s="8">
        <f t="shared" si="1003"/>
        <v>1226</v>
      </c>
      <c r="AY764" s="8">
        <f t="shared" si="1003"/>
        <v>138265.19999999998</v>
      </c>
      <c r="AZ764" s="8">
        <f t="shared" si="1003"/>
        <v>555.42000000000007</v>
      </c>
      <c r="BA764" s="8">
        <f t="shared" si="1003"/>
        <v>0</v>
      </c>
      <c r="BB764" s="8">
        <f t="shared" si="1003"/>
        <v>614.5200000000001</v>
      </c>
      <c r="BC764" s="8">
        <f t="shared" si="1003"/>
        <v>39</v>
      </c>
      <c r="BE764" s="11">
        <f t="shared" si="982"/>
        <v>44949</v>
      </c>
      <c r="BF764" s="8">
        <f t="shared" si="1004"/>
        <v>1242</v>
      </c>
      <c r="BG764" s="8">
        <f t="shared" si="1004"/>
        <v>156297.1</v>
      </c>
      <c r="BH764" s="8">
        <f t="shared" si="1004"/>
        <v>800.38999999999987</v>
      </c>
      <c r="BI764" s="8">
        <f t="shared" si="1004"/>
        <v>0</v>
      </c>
      <c r="BJ764" s="8">
        <f t="shared" si="1004"/>
        <v>1063.51</v>
      </c>
      <c r="BK764" s="8">
        <f t="shared" si="1004"/>
        <v>8</v>
      </c>
      <c r="BM764" s="11">
        <f t="shared" si="984"/>
        <v>44949</v>
      </c>
      <c r="BN764" s="8">
        <f t="shared" si="1005"/>
        <v>577</v>
      </c>
      <c r="BO764" s="8">
        <f t="shared" si="1005"/>
        <v>42161.290000000008</v>
      </c>
      <c r="BP764" s="8">
        <f t="shared" si="1005"/>
        <v>311.5</v>
      </c>
      <c r="BQ764" s="8">
        <f t="shared" si="1005"/>
        <v>0</v>
      </c>
      <c r="BR764" s="8">
        <f t="shared" si="1005"/>
        <v>230</v>
      </c>
      <c r="BS764" s="8">
        <f t="shared" si="1005"/>
        <v>1</v>
      </c>
      <c r="BU764" s="11">
        <f t="shared" si="986"/>
        <v>44949</v>
      </c>
      <c r="BV764" s="8">
        <f t="shared" si="1006"/>
        <v>576</v>
      </c>
      <c r="BW764" s="8">
        <f t="shared" si="1006"/>
        <v>65172.77</v>
      </c>
      <c r="BX764" s="8">
        <f t="shared" si="1006"/>
        <v>0</v>
      </c>
      <c r="BY764" s="8">
        <f t="shared" si="1006"/>
        <v>0</v>
      </c>
      <c r="BZ764" s="8">
        <f t="shared" si="1006"/>
        <v>1318.6</v>
      </c>
      <c r="CA764" s="8">
        <f t="shared" si="1006"/>
        <v>108</v>
      </c>
      <c r="CC764" s="11">
        <f t="shared" si="988"/>
        <v>44949</v>
      </c>
      <c r="CD764" s="8">
        <f t="shared" si="1007"/>
        <v>818</v>
      </c>
      <c r="CE764" s="8">
        <f t="shared" si="1007"/>
        <v>85482.17</v>
      </c>
      <c r="CF764" s="8">
        <f t="shared" si="1007"/>
        <v>800.29000000000008</v>
      </c>
      <c r="CG764" s="8">
        <f t="shared" si="1007"/>
        <v>5993.8899999999994</v>
      </c>
      <c r="CH764" s="8">
        <f t="shared" si="1007"/>
        <v>1022.21</v>
      </c>
      <c r="CI764" s="8">
        <f t="shared" si="1007"/>
        <v>123</v>
      </c>
      <c r="CK764" s="11">
        <f t="shared" si="990"/>
        <v>44949</v>
      </c>
      <c r="CL764" s="8">
        <f t="shared" si="1008"/>
        <v>346</v>
      </c>
      <c r="CM764" s="8">
        <f t="shared" si="1008"/>
        <v>24319.240000000005</v>
      </c>
      <c r="CN764" s="8">
        <f t="shared" si="1008"/>
        <v>0</v>
      </c>
      <c r="CO764" s="8">
        <f t="shared" si="1008"/>
        <v>52</v>
      </c>
      <c r="CP764" s="8">
        <f t="shared" si="1008"/>
        <v>483.33000000000004</v>
      </c>
      <c r="CQ764" s="8">
        <f t="shared" si="1008"/>
        <v>8</v>
      </c>
      <c r="CS764" s="11">
        <f t="shared" si="992"/>
        <v>44949</v>
      </c>
      <c r="CT764" s="8">
        <f t="shared" si="1009"/>
        <v>0</v>
      </c>
      <c r="CU764" s="8">
        <f t="shared" si="1009"/>
        <v>0</v>
      </c>
      <c r="CV764" s="8">
        <f t="shared" si="1009"/>
        <v>0</v>
      </c>
      <c r="CW764" s="8">
        <f t="shared" si="1009"/>
        <v>0</v>
      </c>
      <c r="CX764" s="8">
        <f t="shared" si="1009"/>
        <v>0</v>
      </c>
      <c r="CY764" s="8">
        <f t="shared" si="1009"/>
        <v>0</v>
      </c>
      <c r="DA764" s="11">
        <f t="shared" si="994"/>
        <v>44949</v>
      </c>
      <c r="DB764" s="8">
        <f t="shared" si="1010"/>
        <v>0</v>
      </c>
      <c r="DC764" s="8">
        <f t="shared" si="1010"/>
        <v>0</v>
      </c>
      <c r="DD764" s="8">
        <f t="shared" si="1010"/>
        <v>0</v>
      </c>
      <c r="DE764" s="8">
        <f t="shared" si="1010"/>
        <v>0</v>
      </c>
      <c r="DF764" s="8">
        <f t="shared" si="1010"/>
        <v>0</v>
      </c>
      <c r="DG764" s="8">
        <f t="shared" si="1010"/>
        <v>0</v>
      </c>
      <c r="DI764" s="11">
        <f t="shared" si="996"/>
        <v>44949</v>
      </c>
      <c r="DJ764" s="8">
        <f t="shared" si="1011"/>
        <v>0</v>
      </c>
      <c r="DK764" s="8">
        <f t="shared" si="1011"/>
        <v>0</v>
      </c>
      <c r="DL764" s="8">
        <f t="shared" si="1011"/>
        <v>0</v>
      </c>
      <c r="DM764" s="8">
        <f t="shared" si="1011"/>
        <v>0</v>
      </c>
      <c r="DN764" s="8">
        <f t="shared" si="1011"/>
        <v>0</v>
      </c>
      <c r="DO764" s="8">
        <f t="shared" si="1011"/>
        <v>0</v>
      </c>
      <c r="DP764" s="56"/>
      <c r="DQ764" s="56"/>
      <c r="DR764" s="56"/>
      <c r="DS764" s="56"/>
    </row>
    <row r="765" spans="1:123" x14ac:dyDescent="0.3">
      <c r="A765" s="11">
        <f t="shared" si="963"/>
        <v>44950</v>
      </c>
      <c r="B765" s="8">
        <f t="shared" si="964"/>
        <v>982</v>
      </c>
      <c r="C765" s="8">
        <f t="shared" si="965"/>
        <v>101694.43999999999</v>
      </c>
      <c r="D765" s="8">
        <f t="shared" si="966"/>
        <v>0</v>
      </c>
      <c r="E765" s="8">
        <f t="shared" si="967"/>
        <v>711.5</v>
      </c>
      <c r="F765" s="8">
        <f t="shared" si="968"/>
        <v>705.38</v>
      </c>
      <c r="G765" s="8">
        <f t="shared" si="969"/>
        <v>6</v>
      </c>
      <c r="I765" s="11">
        <f t="shared" si="970"/>
        <v>44950</v>
      </c>
      <c r="J765" s="8">
        <f t="shared" si="998"/>
        <v>1233</v>
      </c>
      <c r="K765" s="8">
        <f t="shared" si="998"/>
        <v>170943.78999999998</v>
      </c>
      <c r="L765" s="8">
        <f t="shared" si="998"/>
        <v>286.33</v>
      </c>
      <c r="M765" s="8">
        <f t="shared" si="998"/>
        <v>0</v>
      </c>
      <c r="N765" s="8">
        <f t="shared" si="998"/>
        <v>425.85999999999996</v>
      </c>
      <c r="O765" s="8">
        <f t="shared" si="998"/>
        <v>3</v>
      </c>
      <c r="Q765" s="11">
        <f t="shared" si="972"/>
        <v>44950</v>
      </c>
      <c r="R765" s="8">
        <f t="shared" si="999"/>
        <v>451</v>
      </c>
      <c r="S765" s="8">
        <f t="shared" si="999"/>
        <v>48447.97</v>
      </c>
      <c r="T765" s="8">
        <f t="shared" si="999"/>
        <v>462.01</v>
      </c>
      <c r="U765" s="8">
        <f t="shared" si="999"/>
        <v>0</v>
      </c>
      <c r="V765" s="8">
        <f t="shared" si="999"/>
        <v>0</v>
      </c>
      <c r="W765" s="8">
        <f t="shared" si="999"/>
        <v>15</v>
      </c>
      <c r="Y765" s="11">
        <f t="shared" si="974"/>
        <v>44950</v>
      </c>
      <c r="Z765" s="8">
        <f t="shared" si="1000"/>
        <v>600</v>
      </c>
      <c r="AA765" s="8">
        <f t="shared" si="1000"/>
        <v>68434</v>
      </c>
      <c r="AB765" s="8">
        <f t="shared" si="1000"/>
        <v>658.99</v>
      </c>
      <c r="AC765" s="8">
        <f t="shared" si="1000"/>
        <v>0</v>
      </c>
      <c r="AD765" s="8">
        <f t="shared" si="1000"/>
        <v>1011.9300000000001</v>
      </c>
      <c r="AE765" s="8">
        <f t="shared" si="1000"/>
        <v>150</v>
      </c>
      <c r="AG765" s="11">
        <f t="shared" si="976"/>
        <v>44950</v>
      </c>
      <c r="AH765" s="8">
        <f t="shared" si="1001"/>
        <v>1234</v>
      </c>
      <c r="AI765" s="8">
        <f t="shared" si="1001"/>
        <v>130626.65000000001</v>
      </c>
      <c r="AJ765" s="8">
        <f t="shared" si="1001"/>
        <v>362.93000000000018</v>
      </c>
      <c r="AK765" s="8">
        <f t="shared" si="1001"/>
        <v>0</v>
      </c>
      <c r="AL765" s="8">
        <f t="shared" si="1001"/>
        <v>799.88000000000011</v>
      </c>
      <c r="AM765" s="8">
        <f t="shared" si="1001"/>
        <v>53</v>
      </c>
      <c r="AO765" s="11">
        <f t="shared" si="978"/>
        <v>44950</v>
      </c>
      <c r="AP765" s="8">
        <f t="shared" si="1002"/>
        <v>1019</v>
      </c>
      <c r="AQ765" s="8">
        <f t="shared" si="1002"/>
        <v>85302.270000000019</v>
      </c>
      <c r="AR765" s="8">
        <f t="shared" si="1002"/>
        <v>0</v>
      </c>
      <c r="AS765" s="8">
        <f t="shared" si="1002"/>
        <v>1231.5</v>
      </c>
      <c r="AT765" s="8">
        <f t="shared" si="1002"/>
        <v>445.54</v>
      </c>
      <c r="AU765" s="8">
        <f t="shared" si="1002"/>
        <v>67</v>
      </c>
      <c r="AW765" s="11">
        <f t="shared" si="980"/>
        <v>44950</v>
      </c>
      <c r="AX765" s="8">
        <f t="shared" si="1003"/>
        <v>1289</v>
      </c>
      <c r="AY765" s="8">
        <f t="shared" si="1003"/>
        <v>145790.05999999997</v>
      </c>
      <c r="AZ765" s="8">
        <f t="shared" si="1003"/>
        <v>576.49000000000012</v>
      </c>
      <c r="BA765" s="8">
        <f t="shared" si="1003"/>
        <v>0</v>
      </c>
      <c r="BB765" s="8">
        <f t="shared" si="1003"/>
        <v>614.5200000000001</v>
      </c>
      <c r="BC765" s="8">
        <f t="shared" si="1003"/>
        <v>41</v>
      </c>
      <c r="BE765" s="11">
        <f t="shared" si="982"/>
        <v>44950</v>
      </c>
      <c r="BF765" s="8">
        <f t="shared" si="1004"/>
        <v>1292</v>
      </c>
      <c r="BG765" s="8">
        <f t="shared" si="1004"/>
        <v>162230.93</v>
      </c>
      <c r="BH765" s="8">
        <f t="shared" si="1004"/>
        <v>817.56999999999982</v>
      </c>
      <c r="BI765" s="8">
        <f t="shared" si="1004"/>
        <v>0</v>
      </c>
      <c r="BJ765" s="8">
        <f t="shared" si="1004"/>
        <v>818.46</v>
      </c>
      <c r="BK765" s="8">
        <f t="shared" si="1004"/>
        <v>9</v>
      </c>
      <c r="BM765" s="11">
        <f t="shared" si="984"/>
        <v>44950</v>
      </c>
      <c r="BN765" s="8">
        <f t="shared" si="1005"/>
        <v>606</v>
      </c>
      <c r="BO765" s="8">
        <f t="shared" si="1005"/>
        <v>44108.380000000005</v>
      </c>
      <c r="BP765" s="8">
        <f t="shared" si="1005"/>
        <v>351.5</v>
      </c>
      <c r="BQ765" s="8">
        <f t="shared" si="1005"/>
        <v>0</v>
      </c>
      <c r="BR765" s="8">
        <f t="shared" si="1005"/>
        <v>230</v>
      </c>
      <c r="BS765" s="8">
        <f t="shared" si="1005"/>
        <v>2</v>
      </c>
      <c r="BU765" s="11">
        <f t="shared" si="986"/>
        <v>44950</v>
      </c>
      <c r="BV765" s="8">
        <f t="shared" si="1006"/>
        <v>593</v>
      </c>
      <c r="BW765" s="8">
        <f t="shared" si="1006"/>
        <v>67245.89</v>
      </c>
      <c r="BX765" s="8">
        <f t="shared" si="1006"/>
        <v>0</v>
      </c>
      <c r="BY765" s="8">
        <f t="shared" si="1006"/>
        <v>0</v>
      </c>
      <c r="BZ765" s="8">
        <f t="shared" si="1006"/>
        <v>1333.1</v>
      </c>
      <c r="CA765" s="8">
        <f t="shared" si="1006"/>
        <v>123</v>
      </c>
      <c r="CC765" s="11">
        <f t="shared" si="988"/>
        <v>44950</v>
      </c>
      <c r="CD765" s="8">
        <f t="shared" si="1007"/>
        <v>864</v>
      </c>
      <c r="CE765" s="8">
        <f t="shared" si="1007"/>
        <v>90571.72</v>
      </c>
      <c r="CF765" s="8">
        <f t="shared" si="1007"/>
        <v>834.7</v>
      </c>
      <c r="CG765" s="8">
        <f t="shared" si="1007"/>
        <v>6318.4599999999991</v>
      </c>
      <c r="CH765" s="8">
        <f t="shared" si="1007"/>
        <v>1022.21</v>
      </c>
      <c r="CI765" s="8">
        <f t="shared" si="1007"/>
        <v>123</v>
      </c>
      <c r="CK765" s="11">
        <f t="shared" si="990"/>
        <v>44950</v>
      </c>
      <c r="CL765" s="8">
        <f t="shared" si="1008"/>
        <v>368</v>
      </c>
      <c r="CM765" s="8">
        <f t="shared" si="1008"/>
        <v>25691.410000000003</v>
      </c>
      <c r="CN765" s="8">
        <f t="shared" si="1008"/>
        <v>0</v>
      </c>
      <c r="CO765" s="8">
        <f t="shared" si="1008"/>
        <v>54</v>
      </c>
      <c r="CP765" s="8">
        <f t="shared" si="1008"/>
        <v>483.33000000000004</v>
      </c>
      <c r="CQ765" s="8">
        <f t="shared" si="1008"/>
        <v>8</v>
      </c>
      <c r="CS765" s="11">
        <f t="shared" si="992"/>
        <v>44950</v>
      </c>
      <c r="CT765" s="8">
        <f t="shared" si="1009"/>
        <v>0</v>
      </c>
      <c r="CU765" s="8">
        <f t="shared" si="1009"/>
        <v>0</v>
      </c>
      <c r="CV765" s="8">
        <f t="shared" si="1009"/>
        <v>0</v>
      </c>
      <c r="CW765" s="8">
        <f t="shared" si="1009"/>
        <v>0</v>
      </c>
      <c r="CX765" s="8">
        <f t="shared" si="1009"/>
        <v>0</v>
      </c>
      <c r="CY765" s="8">
        <f t="shared" si="1009"/>
        <v>0</v>
      </c>
      <c r="DA765" s="11">
        <f t="shared" si="994"/>
        <v>44950</v>
      </c>
      <c r="DB765" s="8">
        <f t="shared" si="1010"/>
        <v>0</v>
      </c>
      <c r="DC765" s="8">
        <f t="shared" si="1010"/>
        <v>0</v>
      </c>
      <c r="DD765" s="8">
        <f t="shared" si="1010"/>
        <v>0</v>
      </c>
      <c r="DE765" s="8">
        <f t="shared" si="1010"/>
        <v>0</v>
      </c>
      <c r="DF765" s="8">
        <f t="shared" si="1010"/>
        <v>0</v>
      </c>
      <c r="DG765" s="8">
        <f t="shared" si="1010"/>
        <v>0</v>
      </c>
      <c r="DI765" s="11">
        <f t="shared" si="996"/>
        <v>44950</v>
      </c>
      <c r="DJ765" s="8">
        <f t="shared" si="1011"/>
        <v>0</v>
      </c>
      <c r="DK765" s="8">
        <f t="shared" si="1011"/>
        <v>0</v>
      </c>
      <c r="DL765" s="8">
        <f t="shared" si="1011"/>
        <v>0</v>
      </c>
      <c r="DM765" s="8">
        <f t="shared" si="1011"/>
        <v>0</v>
      </c>
      <c r="DN765" s="8">
        <f t="shared" si="1011"/>
        <v>0</v>
      </c>
      <c r="DO765" s="8">
        <f t="shared" si="1011"/>
        <v>0</v>
      </c>
      <c r="DP765" s="56"/>
      <c r="DQ765" s="56"/>
      <c r="DR765" s="56"/>
      <c r="DS765" s="56"/>
    </row>
    <row r="766" spans="1:123" x14ac:dyDescent="0.3">
      <c r="A766" s="11">
        <f t="shared" si="963"/>
        <v>44951</v>
      </c>
      <c r="B766" s="8">
        <f t="shared" si="964"/>
        <v>1021</v>
      </c>
      <c r="C766" s="8">
        <f t="shared" si="965"/>
        <v>105789.93999999999</v>
      </c>
      <c r="D766" s="8">
        <f t="shared" si="966"/>
        <v>0</v>
      </c>
      <c r="E766" s="8">
        <f t="shared" si="967"/>
        <v>720.5</v>
      </c>
      <c r="F766" s="8">
        <f t="shared" si="968"/>
        <v>705.38</v>
      </c>
      <c r="G766" s="8">
        <f t="shared" si="969"/>
        <v>6</v>
      </c>
      <c r="I766" s="11">
        <f t="shared" si="970"/>
        <v>44951</v>
      </c>
      <c r="J766" s="8">
        <f t="shared" si="998"/>
        <v>1296</v>
      </c>
      <c r="K766" s="8">
        <f t="shared" si="998"/>
        <v>180226.44999999998</v>
      </c>
      <c r="L766" s="8">
        <f t="shared" si="998"/>
        <v>306.62</v>
      </c>
      <c r="M766" s="8">
        <f t="shared" si="998"/>
        <v>0</v>
      </c>
      <c r="N766" s="8">
        <f t="shared" si="998"/>
        <v>425.85999999999996</v>
      </c>
      <c r="O766" s="8">
        <f t="shared" si="998"/>
        <v>3</v>
      </c>
      <c r="Q766" s="11">
        <f t="shared" si="972"/>
        <v>44951</v>
      </c>
      <c r="R766" s="8">
        <f t="shared" si="999"/>
        <v>474</v>
      </c>
      <c r="S766" s="8">
        <f t="shared" si="999"/>
        <v>51195.200000000004</v>
      </c>
      <c r="T766" s="8">
        <f t="shared" si="999"/>
        <v>475.51</v>
      </c>
      <c r="U766" s="8">
        <f t="shared" si="999"/>
        <v>0</v>
      </c>
      <c r="V766" s="8">
        <f t="shared" si="999"/>
        <v>0</v>
      </c>
      <c r="W766" s="8">
        <f t="shared" si="999"/>
        <v>15</v>
      </c>
      <c r="Y766" s="11">
        <f t="shared" si="974"/>
        <v>44951</v>
      </c>
      <c r="Z766" s="8">
        <f t="shared" si="1000"/>
        <v>651</v>
      </c>
      <c r="AA766" s="8">
        <f t="shared" si="1000"/>
        <v>73827.31</v>
      </c>
      <c r="AB766" s="8">
        <f t="shared" si="1000"/>
        <v>673.33</v>
      </c>
      <c r="AC766" s="8">
        <f t="shared" si="1000"/>
        <v>0</v>
      </c>
      <c r="AD766" s="8">
        <f t="shared" si="1000"/>
        <v>1011.9300000000001</v>
      </c>
      <c r="AE766" s="8">
        <f t="shared" si="1000"/>
        <v>156</v>
      </c>
      <c r="AG766" s="11">
        <f t="shared" si="976"/>
        <v>44951</v>
      </c>
      <c r="AH766" s="8">
        <f t="shared" si="1001"/>
        <v>1299</v>
      </c>
      <c r="AI766" s="8">
        <f t="shared" si="1001"/>
        <v>138549.42000000001</v>
      </c>
      <c r="AJ766" s="8">
        <f t="shared" si="1001"/>
        <v>362.93000000000018</v>
      </c>
      <c r="AK766" s="8">
        <f t="shared" si="1001"/>
        <v>0</v>
      </c>
      <c r="AL766" s="8">
        <f t="shared" si="1001"/>
        <v>799.88000000000011</v>
      </c>
      <c r="AM766" s="8">
        <f t="shared" si="1001"/>
        <v>55</v>
      </c>
      <c r="AO766" s="11">
        <f t="shared" si="978"/>
        <v>44951</v>
      </c>
      <c r="AP766" s="8">
        <f t="shared" si="1002"/>
        <v>1053</v>
      </c>
      <c r="AQ766" s="8">
        <f t="shared" si="1002"/>
        <v>88224.700000000012</v>
      </c>
      <c r="AR766" s="8">
        <f t="shared" si="1002"/>
        <v>0</v>
      </c>
      <c r="AS766" s="8">
        <f t="shared" si="1002"/>
        <v>1322</v>
      </c>
      <c r="AT766" s="8">
        <f t="shared" si="1002"/>
        <v>445.54</v>
      </c>
      <c r="AU766" s="8">
        <f t="shared" si="1002"/>
        <v>72</v>
      </c>
      <c r="AW766" s="11">
        <f t="shared" si="980"/>
        <v>44951</v>
      </c>
      <c r="AX766" s="8">
        <f t="shared" si="1003"/>
        <v>1337</v>
      </c>
      <c r="AY766" s="8">
        <f t="shared" si="1003"/>
        <v>151877.64999999997</v>
      </c>
      <c r="AZ766" s="8">
        <f t="shared" si="1003"/>
        <v>584.81000000000017</v>
      </c>
      <c r="BA766" s="8">
        <f t="shared" si="1003"/>
        <v>0</v>
      </c>
      <c r="BB766" s="8">
        <f t="shared" si="1003"/>
        <v>614.5200000000001</v>
      </c>
      <c r="BC766" s="8">
        <f t="shared" si="1003"/>
        <v>43</v>
      </c>
      <c r="BE766" s="11">
        <f t="shared" si="982"/>
        <v>44951</v>
      </c>
      <c r="BF766" s="8">
        <f t="shared" si="1004"/>
        <v>1347</v>
      </c>
      <c r="BG766" s="8">
        <f t="shared" si="1004"/>
        <v>169029.44999999998</v>
      </c>
      <c r="BH766" s="8">
        <f t="shared" si="1004"/>
        <v>848.19999999999982</v>
      </c>
      <c r="BI766" s="8">
        <f t="shared" si="1004"/>
        <v>0</v>
      </c>
      <c r="BJ766" s="8">
        <f t="shared" si="1004"/>
        <v>823.41000000000008</v>
      </c>
      <c r="BK766" s="8">
        <f t="shared" si="1004"/>
        <v>9</v>
      </c>
      <c r="BM766" s="11">
        <f t="shared" si="984"/>
        <v>44951</v>
      </c>
      <c r="BN766" s="8">
        <f t="shared" si="1005"/>
        <v>634</v>
      </c>
      <c r="BO766" s="8">
        <f t="shared" si="1005"/>
        <v>46136.76</v>
      </c>
      <c r="BP766" s="8">
        <f t="shared" si="1005"/>
        <v>366.5</v>
      </c>
      <c r="BQ766" s="8">
        <f t="shared" si="1005"/>
        <v>0</v>
      </c>
      <c r="BR766" s="8">
        <f t="shared" si="1005"/>
        <v>230</v>
      </c>
      <c r="BS766" s="8">
        <f t="shared" si="1005"/>
        <v>2</v>
      </c>
      <c r="BU766" s="11">
        <f t="shared" si="986"/>
        <v>44951</v>
      </c>
      <c r="BV766" s="8">
        <f t="shared" si="1006"/>
        <v>615</v>
      </c>
      <c r="BW766" s="8">
        <f t="shared" si="1006"/>
        <v>70132.45</v>
      </c>
      <c r="BX766" s="8">
        <f t="shared" si="1006"/>
        <v>0</v>
      </c>
      <c r="BY766" s="8">
        <f t="shared" si="1006"/>
        <v>0</v>
      </c>
      <c r="BZ766" s="8">
        <f t="shared" si="1006"/>
        <v>1343.6</v>
      </c>
      <c r="CA766" s="8">
        <f t="shared" si="1006"/>
        <v>125</v>
      </c>
      <c r="CC766" s="11">
        <f t="shared" si="988"/>
        <v>44951</v>
      </c>
      <c r="CD766" s="8">
        <f t="shared" si="1007"/>
        <v>914</v>
      </c>
      <c r="CE766" s="8">
        <f t="shared" si="1007"/>
        <v>96058.62</v>
      </c>
      <c r="CF766" s="8">
        <f t="shared" si="1007"/>
        <v>846.79000000000008</v>
      </c>
      <c r="CG766" s="8">
        <f t="shared" si="1007"/>
        <v>6576.5399999999991</v>
      </c>
      <c r="CH766" s="8">
        <f t="shared" si="1007"/>
        <v>1024.21</v>
      </c>
      <c r="CI766" s="8">
        <f t="shared" si="1007"/>
        <v>123</v>
      </c>
      <c r="CK766" s="11">
        <f t="shared" si="990"/>
        <v>44951</v>
      </c>
      <c r="CL766" s="8">
        <f t="shared" si="1008"/>
        <v>385</v>
      </c>
      <c r="CM766" s="8">
        <f t="shared" si="1008"/>
        <v>26754.620000000003</v>
      </c>
      <c r="CN766" s="8">
        <f t="shared" si="1008"/>
        <v>0</v>
      </c>
      <c r="CO766" s="8">
        <f t="shared" si="1008"/>
        <v>54</v>
      </c>
      <c r="CP766" s="8">
        <f t="shared" si="1008"/>
        <v>483.33000000000004</v>
      </c>
      <c r="CQ766" s="8">
        <f t="shared" si="1008"/>
        <v>8</v>
      </c>
      <c r="CS766" s="11">
        <f t="shared" si="992"/>
        <v>44951</v>
      </c>
      <c r="CT766" s="8">
        <f t="shared" si="1009"/>
        <v>0</v>
      </c>
      <c r="CU766" s="8">
        <f t="shared" si="1009"/>
        <v>0</v>
      </c>
      <c r="CV766" s="8">
        <f t="shared" si="1009"/>
        <v>0</v>
      </c>
      <c r="CW766" s="8">
        <f t="shared" si="1009"/>
        <v>0</v>
      </c>
      <c r="CX766" s="8">
        <f t="shared" si="1009"/>
        <v>0</v>
      </c>
      <c r="CY766" s="8">
        <f t="shared" si="1009"/>
        <v>0</v>
      </c>
      <c r="DA766" s="11">
        <f t="shared" si="994"/>
        <v>44951</v>
      </c>
      <c r="DB766" s="8">
        <f t="shared" si="1010"/>
        <v>0</v>
      </c>
      <c r="DC766" s="8">
        <f t="shared" si="1010"/>
        <v>0</v>
      </c>
      <c r="DD766" s="8">
        <f t="shared" si="1010"/>
        <v>0</v>
      </c>
      <c r="DE766" s="8">
        <f t="shared" si="1010"/>
        <v>0</v>
      </c>
      <c r="DF766" s="8">
        <f t="shared" si="1010"/>
        <v>0</v>
      </c>
      <c r="DG766" s="8">
        <f t="shared" si="1010"/>
        <v>0</v>
      </c>
      <c r="DI766" s="11">
        <f t="shared" si="996"/>
        <v>44951</v>
      </c>
      <c r="DJ766" s="8">
        <f t="shared" si="1011"/>
        <v>0</v>
      </c>
      <c r="DK766" s="8">
        <f t="shared" si="1011"/>
        <v>0</v>
      </c>
      <c r="DL766" s="8">
        <f t="shared" si="1011"/>
        <v>0</v>
      </c>
      <c r="DM766" s="8">
        <f t="shared" si="1011"/>
        <v>0</v>
      </c>
      <c r="DN766" s="8">
        <f t="shared" si="1011"/>
        <v>0</v>
      </c>
      <c r="DO766" s="8">
        <f t="shared" si="1011"/>
        <v>0</v>
      </c>
      <c r="DP766" s="56"/>
      <c r="DQ766" s="56"/>
      <c r="DR766" s="56"/>
      <c r="DS766" s="56"/>
    </row>
    <row r="767" spans="1:123" x14ac:dyDescent="0.3">
      <c r="A767" s="11">
        <f t="shared" si="963"/>
        <v>44952</v>
      </c>
      <c r="B767" s="8">
        <f t="shared" si="964"/>
        <v>1060</v>
      </c>
      <c r="C767" s="8">
        <f t="shared" si="965"/>
        <v>109815.69999999998</v>
      </c>
      <c r="D767" s="8">
        <f t="shared" si="966"/>
        <v>0</v>
      </c>
      <c r="E767" s="8">
        <f t="shared" si="967"/>
        <v>767.5</v>
      </c>
      <c r="F767" s="8">
        <f t="shared" si="968"/>
        <v>705.38</v>
      </c>
      <c r="G767" s="8">
        <f t="shared" si="969"/>
        <v>6</v>
      </c>
      <c r="I767" s="11">
        <f t="shared" si="970"/>
        <v>44952</v>
      </c>
      <c r="J767" s="8">
        <f t="shared" si="998"/>
        <v>1337</v>
      </c>
      <c r="K767" s="8">
        <f t="shared" si="998"/>
        <v>186062.46</v>
      </c>
      <c r="L767" s="8">
        <f t="shared" si="998"/>
        <v>350.95</v>
      </c>
      <c r="M767" s="8">
        <f t="shared" si="998"/>
        <v>0</v>
      </c>
      <c r="N767" s="8">
        <f t="shared" si="998"/>
        <v>425.85999999999996</v>
      </c>
      <c r="O767" s="8">
        <f t="shared" si="998"/>
        <v>3</v>
      </c>
      <c r="Q767" s="11">
        <f t="shared" si="972"/>
        <v>44952</v>
      </c>
      <c r="R767" s="8">
        <f t="shared" si="999"/>
        <v>493</v>
      </c>
      <c r="S767" s="8">
        <f t="shared" si="999"/>
        <v>53330.170000000006</v>
      </c>
      <c r="T767" s="8">
        <f t="shared" si="999"/>
        <v>482.01</v>
      </c>
      <c r="U767" s="8">
        <f t="shared" si="999"/>
        <v>0</v>
      </c>
      <c r="V767" s="8">
        <f t="shared" si="999"/>
        <v>25</v>
      </c>
      <c r="W767" s="8">
        <f t="shared" si="999"/>
        <v>15</v>
      </c>
      <c r="Y767" s="11">
        <f t="shared" si="974"/>
        <v>44952</v>
      </c>
      <c r="Z767" s="8">
        <f t="shared" si="1000"/>
        <v>694</v>
      </c>
      <c r="AA767" s="8">
        <f t="shared" si="1000"/>
        <v>78402.92</v>
      </c>
      <c r="AB767" s="8">
        <f t="shared" si="1000"/>
        <v>686.28000000000009</v>
      </c>
      <c r="AC767" s="8">
        <f t="shared" si="1000"/>
        <v>0</v>
      </c>
      <c r="AD767" s="8">
        <f t="shared" si="1000"/>
        <v>1116.8800000000001</v>
      </c>
      <c r="AE767" s="8">
        <f t="shared" si="1000"/>
        <v>162</v>
      </c>
      <c r="AG767" s="11">
        <f t="shared" si="976"/>
        <v>44952</v>
      </c>
      <c r="AH767" s="8">
        <f t="shared" si="1001"/>
        <v>1360</v>
      </c>
      <c r="AI767" s="8">
        <f t="shared" si="1001"/>
        <v>145303.05000000002</v>
      </c>
      <c r="AJ767" s="8">
        <f t="shared" si="1001"/>
        <v>363.86000000000018</v>
      </c>
      <c r="AK767" s="8">
        <f t="shared" si="1001"/>
        <v>0</v>
      </c>
      <c r="AL767" s="8">
        <f t="shared" si="1001"/>
        <v>804.83000000000015</v>
      </c>
      <c r="AM767" s="8">
        <f t="shared" si="1001"/>
        <v>57</v>
      </c>
      <c r="AO767" s="11">
        <f t="shared" si="978"/>
        <v>44952</v>
      </c>
      <c r="AP767" s="8">
        <f t="shared" si="1002"/>
        <v>1094</v>
      </c>
      <c r="AQ767" s="8">
        <f t="shared" si="1002"/>
        <v>91867.970000000016</v>
      </c>
      <c r="AR767" s="8">
        <f t="shared" si="1002"/>
        <v>0</v>
      </c>
      <c r="AS767" s="8">
        <f t="shared" si="1002"/>
        <v>1403.5</v>
      </c>
      <c r="AT767" s="8">
        <f t="shared" si="1002"/>
        <v>463.54</v>
      </c>
      <c r="AU767" s="8">
        <f t="shared" si="1002"/>
        <v>77</v>
      </c>
      <c r="AW767" s="11">
        <f t="shared" si="980"/>
        <v>44952</v>
      </c>
      <c r="AX767" s="8">
        <f t="shared" si="1003"/>
        <v>1386</v>
      </c>
      <c r="AY767" s="8">
        <f t="shared" si="1003"/>
        <v>157713.95999999996</v>
      </c>
      <c r="AZ767" s="8">
        <f t="shared" si="1003"/>
        <v>656.85000000000014</v>
      </c>
      <c r="BA767" s="8">
        <f t="shared" si="1003"/>
        <v>0</v>
      </c>
      <c r="BB767" s="8">
        <f t="shared" si="1003"/>
        <v>904.5200000000001</v>
      </c>
      <c r="BC767" s="8">
        <f t="shared" si="1003"/>
        <v>45</v>
      </c>
      <c r="BE767" s="11">
        <f t="shared" si="982"/>
        <v>44952</v>
      </c>
      <c r="BF767" s="8">
        <f t="shared" si="1004"/>
        <v>1396</v>
      </c>
      <c r="BG767" s="8">
        <f t="shared" si="1004"/>
        <v>175176.78999999998</v>
      </c>
      <c r="BH767" s="8">
        <f t="shared" si="1004"/>
        <v>865.8399999999998</v>
      </c>
      <c r="BI767" s="8">
        <f t="shared" si="1004"/>
        <v>0</v>
      </c>
      <c r="BJ767" s="8">
        <f t="shared" si="1004"/>
        <v>940.11000000000013</v>
      </c>
      <c r="BK767" s="8">
        <f t="shared" si="1004"/>
        <v>10</v>
      </c>
      <c r="BM767" s="11">
        <f t="shared" si="984"/>
        <v>44952</v>
      </c>
      <c r="BN767" s="8">
        <f t="shared" si="1005"/>
        <v>653</v>
      </c>
      <c r="BO767" s="8">
        <f t="shared" si="1005"/>
        <v>47539.130000000005</v>
      </c>
      <c r="BP767" s="8">
        <f t="shared" si="1005"/>
        <v>375</v>
      </c>
      <c r="BQ767" s="8">
        <f t="shared" si="1005"/>
        <v>0</v>
      </c>
      <c r="BR767" s="8">
        <f t="shared" si="1005"/>
        <v>230</v>
      </c>
      <c r="BS767" s="8">
        <f t="shared" si="1005"/>
        <v>2</v>
      </c>
      <c r="BU767" s="11">
        <f t="shared" si="986"/>
        <v>44952</v>
      </c>
      <c r="BV767" s="8">
        <f t="shared" si="1006"/>
        <v>642</v>
      </c>
      <c r="BW767" s="8">
        <f t="shared" si="1006"/>
        <v>73320.56</v>
      </c>
      <c r="BX767" s="8">
        <f t="shared" si="1006"/>
        <v>0</v>
      </c>
      <c r="BY767" s="8">
        <f t="shared" si="1006"/>
        <v>0</v>
      </c>
      <c r="BZ767" s="8">
        <f t="shared" si="1006"/>
        <v>1347.6</v>
      </c>
      <c r="CA767" s="8">
        <f t="shared" si="1006"/>
        <v>126</v>
      </c>
      <c r="CC767" s="11">
        <f t="shared" si="988"/>
        <v>44952</v>
      </c>
      <c r="CD767" s="8">
        <f t="shared" si="1007"/>
        <v>962</v>
      </c>
      <c r="CE767" s="8">
        <f t="shared" si="1007"/>
        <v>101407.18</v>
      </c>
      <c r="CF767" s="8">
        <f t="shared" si="1007"/>
        <v>859.81000000000006</v>
      </c>
      <c r="CG767" s="8">
        <f t="shared" si="1007"/>
        <v>6781.1399999999994</v>
      </c>
      <c r="CH767" s="8">
        <f t="shared" si="1007"/>
        <v>1049.69</v>
      </c>
      <c r="CI767" s="8">
        <f t="shared" si="1007"/>
        <v>123</v>
      </c>
      <c r="CK767" s="11">
        <f t="shared" si="990"/>
        <v>44952</v>
      </c>
      <c r="CL767" s="8">
        <f t="shared" si="1008"/>
        <v>400</v>
      </c>
      <c r="CM767" s="8">
        <f t="shared" si="1008"/>
        <v>27716.81</v>
      </c>
      <c r="CN767" s="8">
        <f t="shared" si="1008"/>
        <v>0</v>
      </c>
      <c r="CO767" s="8">
        <f t="shared" si="1008"/>
        <v>54</v>
      </c>
      <c r="CP767" s="8">
        <f t="shared" si="1008"/>
        <v>513.33000000000004</v>
      </c>
      <c r="CQ767" s="8">
        <f t="shared" si="1008"/>
        <v>8</v>
      </c>
      <c r="CS767" s="11">
        <f t="shared" si="992"/>
        <v>44952</v>
      </c>
      <c r="CT767" s="8">
        <f t="shared" si="1009"/>
        <v>0</v>
      </c>
      <c r="CU767" s="8">
        <f t="shared" si="1009"/>
        <v>0</v>
      </c>
      <c r="CV767" s="8">
        <f t="shared" si="1009"/>
        <v>0</v>
      </c>
      <c r="CW767" s="8">
        <f t="shared" si="1009"/>
        <v>0</v>
      </c>
      <c r="CX767" s="8">
        <f t="shared" si="1009"/>
        <v>0</v>
      </c>
      <c r="CY767" s="8">
        <f t="shared" si="1009"/>
        <v>0</v>
      </c>
      <c r="DA767" s="11">
        <f t="shared" si="994"/>
        <v>44952</v>
      </c>
      <c r="DB767" s="8">
        <f t="shared" si="1010"/>
        <v>0</v>
      </c>
      <c r="DC767" s="8">
        <f t="shared" si="1010"/>
        <v>0</v>
      </c>
      <c r="DD767" s="8">
        <f t="shared" si="1010"/>
        <v>0</v>
      </c>
      <c r="DE767" s="8">
        <f t="shared" si="1010"/>
        <v>0</v>
      </c>
      <c r="DF767" s="8">
        <f t="shared" si="1010"/>
        <v>0</v>
      </c>
      <c r="DG767" s="8">
        <f t="shared" si="1010"/>
        <v>0</v>
      </c>
      <c r="DI767" s="11">
        <f t="shared" si="996"/>
        <v>44952</v>
      </c>
      <c r="DJ767" s="8">
        <f t="shared" si="1011"/>
        <v>0</v>
      </c>
      <c r="DK767" s="8">
        <f t="shared" si="1011"/>
        <v>0</v>
      </c>
      <c r="DL767" s="8">
        <f t="shared" si="1011"/>
        <v>0</v>
      </c>
      <c r="DM767" s="8">
        <f t="shared" si="1011"/>
        <v>0</v>
      </c>
      <c r="DN767" s="8">
        <f t="shared" si="1011"/>
        <v>0</v>
      </c>
      <c r="DO767" s="8">
        <f t="shared" si="1011"/>
        <v>0</v>
      </c>
      <c r="DP767" s="56"/>
      <c r="DQ767" s="56"/>
      <c r="DR767" s="56"/>
      <c r="DS767" s="56"/>
    </row>
    <row r="768" spans="1:123" x14ac:dyDescent="0.3">
      <c r="A768" s="11">
        <f t="shared" si="963"/>
        <v>44953</v>
      </c>
      <c r="B768" s="8">
        <f t="shared" si="964"/>
        <v>1113</v>
      </c>
      <c r="C768" s="8">
        <f t="shared" si="965"/>
        <v>115188.16999999998</v>
      </c>
      <c r="D768" s="8">
        <f t="shared" si="966"/>
        <v>0</v>
      </c>
      <c r="E768" s="8">
        <f t="shared" si="967"/>
        <v>855.5</v>
      </c>
      <c r="F768" s="8">
        <f t="shared" si="968"/>
        <v>705.38</v>
      </c>
      <c r="G768" s="8">
        <f t="shared" si="969"/>
        <v>6</v>
      </c>
      <c r="I768" s="11">
        <f t="shared" si="970"/>
        <v>44953</v>
      </c>
      <c r="J768" s="8">
        <f t="shared" si="998"/>
        <v>1364</v>
      </c>
      <c r="K768" s="8">
        <f t="shared" si="998"/>
        <v>189420.08</v>
      </c>
      <c r="L768" s="8">
        <f t="shared" si="998"/>
        <v>362.75</v>
      </c>
      <c r="M768" s="8">
        <f t="shared" si="998"/>
        <v>0</v>
      </c>
      <c r="N768" s="8">
        <f t="shared" si="998"/>
        <v>425.85999999999996</v>
      </c>
      <c r="O768" s="8">
        <f t="shared" si="998"/>
        <v>3</v>
      </c>
      <c r="Q768" s="11">
        <f t="shared" si="972"/>
        <v>44953</v>
      </c>
      <c r="R768" s="8">
        <f t="shared" si="999"/>
        <v>514</v>
      </c>
      <c r="S768" s="8">
        <f t="shared" si="999"/>
        <v>55496.44</v>
      </c>
      <c r="T768" s="8">
        <f t="shared" si="999"/>
        <v>490.01</v>
      </c>
      <c r="U768" s="8">
        <f t="shared" si="999"/>
        <v>0</v>
      </c>
      <c r="V768" s="8">
        <f t="shared" si="999"/>
        <v>25</v>
      </c>
      <c r="W768" s="8">
        <f t="shared" si="999"/>
        <v>15</v>
      </c>
      <c r="Y768" s="11">
        <f t="shared" si="974"/>
        <v>44953</v>
      </c>
      <c r="Z768" s="8">
        <f t="shared" si="1000"/>
        <v>711</v>
      </c>
      <c r="AA768" s="8">
        <f t="shared" si="1000"/>
        <v>80447.27</v>
      </c>
      <c r="AB768" s="8">
        <f t="shared" si="1000"/>
        <v>698.31000000000006</v>
      </c>
      <c r="AC768" s="8">
        <f t="shared" si="1000"/>
        <v>0</v>
      </c>
      <c r="AD768" s="8">
        <f t="shared" si="1000"/>
        <v>1121.8300000000002</v>
      </c>
      <c r="AE768" s="8">
        <f t="shared" si="1000"/>
        <v>168</v>
      </c>
      <c r="AG768" s="11">
        <f t="shared" si="976"/>
        <v>44953</v>
      </c>
      <c r="AH768" s="8">
        <f t="shared" si="1001"/>
        <v>1388</v>
      </c>
      <c r="AI768" s="8">
        <f t="shared" si="1001"/>
        <v>148538.18000000002</v>
      </c>
      <c r="AJ768" s="8">
        <f t="shared" si="1001"/>
        <v>367.56000000000017</v>
      </c>
      <c r="AK768" s="8">
        <f t="shared" si="1001"/>
        <v>0</v>
      </c>
      <c r="AL768" s="8">
        <f t="shared" si="1001"/>
        <v>804.83000000000015</v>
      </c>
      <c r="AM768" s="8">
        <f t="shared" si="1001"/>
        <v>59</v>
      </c>
      <c r="AO768" s="11">
        <f t="shared" si="978"/>
        <v>44953</v>
      </c>
      <c r="AP768" s="8">
        <f t="shared" si="1002"/>
        <v>1116</v>
      </c>
      <c r="AQ768" s="8">
        <f t="shared" si="1002"/>
        <v>93670.520000000019</v>
      </c>
      <c r="AR768" s="8">
        <f t="shared" si="1002"/>
        <v>0</v>
      </c>
      <c r="AS768" s="8">
        <f t="shared" si="1002"/>
        <v>1421.5</v>
      </c>
      <c r="AT768" s="8">
        <f t="shared" si="1002"/>
        <v>463.54</v>
      </c>
      <c r="AU768" s="8">
        <f t="shared" si="1002"/>
        <v>79</v>
      </c>
      <c r="AW768" s="11">
        <f t="shared" si="980"/>
        <v>44953</v>
      </c>
      <c r="AX768" s="8">
        <f t="shared" si="1003"/>
        <v>1433</v>
      </c>
      <c r="AY768" s="8">
        <f t="shared" si="1003"/>
        <v>162368.04999999996</v>
      </c>
      <c r="AZ768" s="8">
        <f t="shared" si="1003"/>
        <v>706.73000000000013</v>
      </c>
      <c r="BA768" s="8">
        <f t="shared" si="1003"/>
        <v>0</v>
      </c>
      <c r="BB768" s="8">
        <f t="shared" si="1003"/>
        <v>914.42000000000007</v>
      </c>
      <c r="BC768" s="8">
        <f t="shared" si="1003"/>
        <v>47</v>
      </c>
      <c r="BE768" s="11">
        <f t="shared" si="982"/>
        <v>44953</v>
      </c>
      <c r="BF768" s="8">
        <f t="shared" si="1004"/>
        <v>1430</v>
      </c>
      <c r="BG768" s="8">
        <f t="shared" si="1004"/>
        <v>178894.50999999998</v>
      </c>
      <c r="BH768" s="8">
        <f t="shared" si="1004"/>
        <v>874.19999999999982</v>
      </c>
      <c r="BI768" s="8">
        <f t="shared" si="1004"/>
        <v>0</v>
      </c>
      <c r="BJ768" s="8">
        <f t="shared" si="1004"/>
        <v>940.11000000000013</v>
      </c>
      <c r="BK768" s="8">
        <f t="shared" si="1004"/>
        <v>11</v>
      </c>
      <c r="BM768" s="11">
        <f t="shared" si="984"/>
        <v>44953</v>
      </c>
      <c r="BN768" s="8">
        <f t="shared" si="1005"/>
        <v>669</v>
      </c>
      <c r="BO768" s="8">
        <f t="shared" si="1005"/>
        <v>48677.610000000008</v>
      </c>
      <c r="BP768" s="8">
        <f t="shared" si="1005"/>
        <v>381</v>
      </c>
      <c r="BQ768" s="8">
        <f t="shared" si="1005"/>
        <v>0</v>
      </c>
      <c r="BR768" s="8">
        <f t="shared" si="1005"/>
        <v>230</v>
      </c>
      <c r="BS768" s="8">
        <f t="shared" si="1005"/>
        <v>2</v>
      </c>
      <c r="BU768" s="11">
        <f t="shared" si="986"/>
        <v>44953</v>
      </c>
      <c r="BV768" s="8">
        <f t="shared" si="1006"/>
        <v>697</v>
      </c>
      <c r="BW768" s="8">
        <f t="shared" si="1006"/>
        <v>80009.709999999992</v>
      </c>
      <c r="BX768" s="8">
        <f t="shared" si="1006"/>
        <v>0</v>
      </c>
      <c r="BY768" s="8">
        <f t="shared" si="1006"/>
        <v>0</v>
      </c>
      <c r="BZ768" s="8">
        <f t="shared" si="1006"/>
        <v>1474.6</v>
      </c>
      <c r="CA768" s="8">
        <f t="shared" si="1006"/>
        <v>127</v>
      </c>
      <c r="CC768" s="11">
        <f t="shared" si="988"/>
        <v>44953</v>
      </c>
      <c r="CD768" s="8">
        <f t="shared" si="1007"/>
        <v>991</v>
      </c>
      <c r="CE768" s="8">
        <f t="shared" si="1007"/>
        <v>104553.53</v>
      </c>
      <c r="CF768" s="8">
        <f t="shared" si="1007"/>
        <v>873.7600000000001</v>
      </c>
      <c r="CG768" s="8">
        <f t="shared" si="1007"/>
        <v>7109.44</v>
      </c>
      <c r="CH768" s="8">
        <f t="shared" si="1007"/>
        <v>1074.69</v>
      </c>
      <c r="CI768" s="8">
        <f t="shared" si="1007"/>
        <v>123</v>
      </c>
      <c r="CK768" s="11">
        <f t="shared" si="990"/>
        <v>44953</v>
      </c>
      <c r="CL768" s="8">
        <f t="shared" si="1008"/>
        <v>410</v>
      </c>
      <c r="CM768" s="8">
        <f t="shared" si="1008"/>
        <v>28478.99</v>
      </c>
      <c r="CN768" s="8">
        <f t="shared" si="1008"/>
        <v>0</v>
      </c>
      <c r="CO768" s="8">
        <f t="shared" si="1008"/>
        <v>54</v>
      </c>
      <c r="CP768" s="8">
        <f t="shared" si="1008"/>
        <v>513.33000000000004</v>
      </c>
      <c r="CQ768" s="8">
        <f t="shared" si="1008"/>
        <v>8</v>
      </c>
      <c r="CS768" s="11">
        <f t="shared" si="992"/>
        <v>44953</v>
      </c>
      <c r="CT768" s="8">
        <f t="shared" si="1009"/>
        <v>0</v>
      </c>
      <c r="CU768" s="8">
        <f t="shared" si="1009"/>
        <v>0</v>
      </c>
      <c r="CV768" s="8">
        <f t="shared" si="1009"/>
        <v>0</v>
      </c>
      <c r="CW768" s="8">
        <f t="shared" si="1009"/>
        <v>0</v>
      </c>
      <c r="CX768" s="8">
        <f t="shared" si="1009"/>
        <v>0</v>
      </c>
      <c r="CY768" s="8">
        <f t="shared" si="1009"/>
        <v>0</v>
      </c>
      <c r="DA768" s="11">
        <f t="shared" si="994"/>
        <v>44953</v>
      </c>
      <c r="DB768" s="8">
        <f t="shared" si="1010"/>
        <v>0</v>
      </c>
      <c r="DC768" s="8">
        <f t="shared" si="1010"/>
        <v>0</v>
      </c>
      <c r="DD768" s="8">
        <f t="shared" si="1010"/>
        <v>0</v>
      </c>
      <c r="DE768" s="8">
        <f t="shared" si="1010"/>
        <v>0</v>
      </c>
      <c r="DF768" s="8">
        <f t="shared" si="1010"/>
        <v>0</v>
      </c>
      <c r="DG768" s="8">
        <f t="shared" si="1010"/>
        <v>0</v>
      </c>
      <c r="DI768" s="11">
        <f t="shared" si="996"/>
        <v>44953</v>
      </c>
      <c r="DJ768" s="8">
        <f t="shared" si="1011"/>
        <v>0</v>
      </c>
      <c r="DK768" s="8">
        <f t="shared" si="1011"/>
        <v>0</v>
      </c>
      <c r="DL768" s="8">
        <f t="shared" si="1011"/>
        <v>0</v>
      </c>
      <c r="DM768" s="8">
        <f t="shared" si="1011"/>
        <v>0</v>
      </c>
      <c r="DN768" s="8">
        <f t="shared" si="1011"/>
        <v>0</v>
      </c>
      <c r="DO768" s="8">
        <f t="shared" si="1011"/>
        <v>0</v>
      </c>
      <c r="DP768" s="56"/>
      <c r="DQ768" s="56"/>
      <c r="DR768" s="56"/>
      <c r="DS768" s="56"/>
    </row>
    <row r="769" spans="1:123" x14ac:dyDescent="0.3">
      <c r="A769" s="11">
        <f t="shared" si="963"/>
        <v>44954</v>
      </c>
      <c r="B769" s="8">
        <f t="shared" si="964"/>
        <v>1166</v>
      </c>
      <c r="C769" s="8">
        <f t="shared" si="965"/>
        <v>120736.65999999999</v>
      </c>
      <c r="D769" s="8">
        <f t="shared" si="966"/>
        <v>0</v>
      </c>
      <c r="E769" s="8">
        <f t="shared" si="967"/>
        <v>901</v>
      </c>
      <c r="F769" s="8">
        <f t="shared" si="968"/>
        <v>705.38</v>
      </c>
      <c r="G769" s="8">
        <f t="shared" si="969"/>
        <v>6</v>
      </c>
      <c r="I769" s="11">
        <f t="shared" si="970"/>
        <v>44954</v>
      </c>
      <c r="J769" s="8">
        <f t="shared" si="998"/>
        <v>1395</v>
      </c>
      <c r="K769" s="8">
        <f t="shared" si="998"/>
        <v>193481.91999999998</v>
      </c>
      <c r="L769" s="8">
        <f t="shared" si="998"/>
        <v>369.11</v>
      </c>
      <c r="M769" s="8">
        <f t="shared" si="998"/>
        <v>0</v>
      </c>
      <c r="N769" s="8">
        <f t="shared" si="998"/>
        <v>425.85999999999996</v>
      </c>
      <c r="O769" s="8">
        <f t="shared" si="998"/>
        <v>3</v>
      </c>
      <c r="Q769" s="11">
        <f t="shared" si="972"/>
        <v>44954</v>
      </c>
      <c r="R769" s="8">
        <f t="shared" si="999"/>
        <v>541</v>
      </c>
      <c r="S769" s="8">
        <f t="shared" si="999"/>
        <v>58396.770000000004</v>
      </c>
      <c r="T769" s="8">
        <f t="shared" si="999"/>
        <v>507.01</v>
      </c>
      <c r="U769" s="8">
        <f t="shared" si="999"/>
        <v>0</v>
      </c>
      <c r="V769" s="8">
        <f t="shared" si="999"/>
        <v>25</v>
      </c>
      <c r="W769" s="8">
        <f t="shared" si="999"/>
        <v>15</v>
      </c>
      <c r="Y769" s="11">
        <f t="shared" si="974"/>
        <v>44954</v>
      </c>
      <c r="Z769" s="8">
        <f t="shared" si="1000"/>
        <v>732</v>
      </c>
      <c r="AA769" s="8">
        <f t="shared" si="1000"/>
        <v>82892.510000000009</v>
      </c>
      <c r="AB769" s="8">
        <f t="shared" si="1000"/>
        <v>722.38000000000011</v>
      </c>
      <c r="AC769" s="8">
        <f t="shared" si="1000"/>
        <v>0</v>
      </c>
      <c r="AD769" s="8">
        <f t="shared" si="1000"/>
        <v>1221.8300000000002</v>
      </c>
      <c r="AE769" s="8">
        <f t="shared" si="1000"/>
        <v>174</v>
      </c>
      <c r="AG769" s="11">
        <f t="shared" si="976"/>
        <v>44954</v>
      </c>
      <c r="AH769" s="8">
        <f t="shared" si="1001"/>
        <v>1440</v>
      </c>
      <c r="AI769" s="8">
        <f t="shared" si="1001"/>
        <v>153813.69000000003</v>
      </c>
      <c r="AJ769" s="8">
        <f t="shared" si="1001"/>
        <v>384.2200000000002</v>
      </c>
      <c r="AK769" s="8">
        <f t="shared" si="1001"/>
        <v>0</v>
      </c>
      <c r="AL769" s="8">
        <f t="shared" si="1001"/>
        <v>804.83000000000015</v>
      </c>
      <c r="AM769" s="8">
        <f t="shared" si="1001"/>
        <v>61</v>
      </c>
      <c r="AO769" s="11">
        <f t="shared" si="978"/>
        <v>44954</v>
      </c>
      <c r="AP769" s="8">
        <f t="shared" si="1002"/>
        <v>1147</v>
      </c>
      <c r="AQ769" s="8">
        <f t="shared" si="1002"/>
        <v>96126.450000000012</v>
      </c>
      <c r="AR769" s="8">
        <f t="shared" si="1002"/>
        <v>0</v>
      </c>
      <c r="AS769" s="8">
        <f t="shared" si="1002"/>
        <v>1463.5</v>
      </c>
      <c r="AT769" s="8">
        <f t="shared" si="1002"/>
        <v>463.54</v>
      </c>
      <c r="AU769" s="8">
        <f t="shared" si="1002"/>
        <v>84</v>
      </c>
      <c r="AW769" s="11">
        <f t="shared" si="980"/>
        <v>44954</v>
      </c>
      <c r="AX769" s="8">
        <f t="shared" si="1003"/>
        <v>1481</v>
      </c>
      <c r="AY769" s="8">
        <f t="shared" si="1003"/>
        <v>168151.86999999997</v>
      </c>
      <c r="AZ769" s="8">
        <f t="shared" si="1003"/>
        <v>746.44000000000017</v>
      </c>
      <c r="BA769" s="8">
        <f t="shared" si="1003"/>
        <v>0</v>
      </c>
      <c r="BB769" s="8">
        <f t="shared" si="1003"/>
        <v>914.42000000000007</v>
      </c>
      <c r="BC769" s="8">
        <f t="shared" si="1003"/>
        <v>49</v>
      </c>
      <c r="BE769" s="11">
        <f t="shared" si="982"/>
        <v>44954</v>
      </c>
      <c r="BF769" s="8">
        <f t="shared" si="1004"/>
        <v>1491</v>
      </c>
      <c r="BG769" s="8">
        <f t="shared" si="1004"/>
        <v>186286.15999999997</v>
      </c>
      <c r="BH769" s="8">
        <f t="shared" si="1004"/>
        <v>880.69999999999982</v>
      </c>
      <c r="BI769" s="8">
        <f t="shared" si="1004"/>
        <v>0</v>
      </c>
      <c r="BJ769" s="8">
        <f t="shared" si="1004"/>
        <v>940.11000000000013</v>
      </c>
      <c r="BK769" s="8">
        <f t="shared" si="1004"/>
        <v>13</v>
      </c>
      <c r="BM769" s="11">
        <f t="shared" si="984"/>
        <v>44954</v>
      </c>
      <c r="BN769" s="8">
        <f t="shared" si="1005"/>
        <v>696</v>
      </c>
      <c r="BO769" s="8">
        <f t="shared" si="1005"/>
        <v>50738.890000000007</v>
      </c>
      <c r="BP769" s="8">
        <f t="shared" si="1005"/>
        <v>387.5</v>
      </c>
      <c r="BQ769" s="8">
        <f t="shared" si="1005"/>
        <v>0</v>
      </c>
      <c r="BR769" s="8">
        <f t="shared" si="1005"/>
        <v>250</v>
      </c>
      <c r="BS769" s="8">
        <f t="shared" si="1005"/>
        <v>2</v>
      </c>
      <c r="BU769" s="11">
        <f t="shared" si="986"/>
        <v>44954</v>
      </c>
      <c r="BV769" s="8">
        <f t="shared" si="1006"/>
        <v>757</v>
      </c>
      <c r="BW769" s="8">
        <f t="shared" si="1006"/>
        <v>87134.48</v>
      </c>
      <c r="BX769" s="8">
        <f t="shared" si="1006"/>
        <v>0</v>
      </c>
      <c r="BY769" s="8">
        <f t="shared" si="1006"/>
        <v>0</v>
      </c>
      <c r="BZ769" s="8">
        <f t="shared" si="1006"/>
        <v>1566.1</v>
      </c>
      <c r="CA769" s="8">
        <f t="shared" si="1006"/>
        <v>127</v>
      </c>
      <c r="CC769" s="11">
        <f t="shared" si="988"/>
        <v>44954</v>
      </c>
      <c r="CD769" s="8">
        <f t="shared" si="1007"/>
        <v>1012</v>
      </c>
      <c r="CE769" s="8">
        <f t="shared" si="1007"/>
        <v>106731.66</v>
      </c>
      <c r="CF769" s="8">
        <f t="shared" si="1007"/>
        <v>910.03000000000009</v>
      </c>
      <c r="CG769" s="8">
        <f t="shared" si="1007"/>
        <v>7372.42</v>
      </c>
      <c r="CH769" s="8">
        <f t="shared" si="1007"/>
        <v>1114.69</v>
      </c>
      <c r="CI769" s="8">
        <f t="shared" si="1007"/>
        <v>125</v>
      </c>
      <c r="CK769" s="11">
        <f t="shared" si="990"/>
        <v>44954</v>
      </c>
      <c r="CL769" s="8">
        <f t="shared" si="1008"/>
        <v>423</v>
      </c>
      <c r="CM769" s="8">
        <f t="shared" si="1008"/>
        <v>29525.690000000002</v>
      </c>
      <c r="CN769" s="8">
        <f t="shared" si="1008"/>
        <v>0</v>
      </c>
      <c r="CO769" s="8">
        <f t="shared" si="1008"/>
        <v>58.5</v>
      </c>
      <c r="CP769" s="8">
        <f t="shared" si="1008"/>
        <v>513.33000000000004</v>
      </c>
      <c r="CQ769" s="8">
        <f t="shared" si="1008"/>
        <v>8</v>
      </c>
      <c r="CS769" s="11">
        <f t="shared" si="992"/>
        <v>44954</v>
      </c>
      <c r="CT769" s="8">
        <f t="shared" si="1009"/>
        <v>0</v>
      </c>
      <c r="CU769" s="8">
        <f t="shared" si="1009"/>
        <v>0</v>
      </c>
      <c r="CV769" s="8">
        <f t="shared" si="1009"/>
        <v>0</v>
      </c>
      <c r="CW769" s="8">
        <f t="shared" si="1009"/>
        <v>0</v>
      </c>
      <c r="CX769" s="8">
        <f t="shared" si="1009"/>
        <v>0</v>
      </c>
      <c r="CY769" s="8">
        <f t="shared" si="1009"/>
        <v>0</v>
      </c>
      <c r="DA769" s="11">
        <f t="shared" si="994"/>
        <v>44954</v>
      </c>
      <c r="DB769" s="8">
        <f t="shared" si="1010"/>
        <v>0</v>
      </c>
      <c r="DC769" s="8">
        <f t="shared" si="1010"/>
        <v>0</v>
      </c>
      <c r="DD769" s="8">
        <f t="shared" si="1010"/>
        <v>0</v>
      </c>
      <c r="DE769" s="8">
        <f t="shared" si="1010"/>
        <v>0</v>
      </c>
      <c r="DF769" s="8">
        <f t="shared" si="1010"/>
        <v>0</v>
      </c>
      <c r="DG769" s="8">
        <f t="shared" si="1010"/>
        <v>0</v>
      </c>
      <c r="DI769" s="11">
        <f t="shared" si="996"/>
        <v>44954</v>
      </c>
      <c r="DJ769" s="8">
        <f t="shared" si="1011"/>
        <v>0</v>
      </c>
      <c r="DK769" s="8">
        <f t="shared" si="1011"/>
        <v>0</v>
      </c>
      <c r="DL769" s="8">
        <f t="shared" si="1011"/>
        <v>0</v>
      </c>
      <c r="DM769" s="8">
        <f t="shared" si="1011"/>
        <v>0</v>
      </c>
      <c r="DN769" s="8">
        <f t="shared" si="1011"/>
        <v>0</v>
      </c>
      <c r="DO769" s="8">
        <f t="shared" si="1011"/>
        <v>0</v>
      </c>
      <c r="DP769" s="56"/>
      <c r="DQ769" s="56"/>
      <c r="DR769" s="56"/>
      <c r="DS769" s="56"/>
    </row>
    <row r="770" spans="1:123" x14ac:dyDescent="0.3">
      <c r="A770" s="11">
        <f t="shared" si="963"/>
        <v>44955</v>
      </c>
      <c r="B770" s="8">
        <f t="shared" si="964"/>
        <v>1193</v>
      </c>
      <c r="C770" s="8">
        <f t="shared" si="965"/>
        <v>123601.06999999999</v>
      </c>
      <c r="D770" s="8">
        <f t="shared" si="966"/>
        <v>0</v>
      </c>
      <c r="E770" s="8">
        <f t="shared" si="967"/>
        <v>903</v>
      </c>
      <c r="F770" s="8">
        <f t="shared" si="968"/>
        <v>730.38</v>
      </c>
      <c r="G770" s="8">
        <f t="shared" si="969"/>
        <v>6</v>
      </c>
      <c r="I770" s="11">
        <f t="shared" si="970"/>
        <v>44955</v>
      </c>
      <c r="J770" s="8">
        <f t="shared" si="998"/>
        <v>1412</v>
      </c>
      <c r="K770" s="8">
        <f t="shared" si="998"/>
        <v>195433.59</v>
      </c>
      <c r="L770" s="8">
        <f t="shared" si="998"/>
        <v>375.72</v>
      </c>
      <c r="M770" s="8">
        <f t="shared" si="998"/>
        <v>0</v>
      </c>
      <c r="N770" s="8">
        <f t="shared" si="998"/>
        <v>425.85999999999996</v>
      </c>
      <c r="O770" s="8">
        <f t="shared" si="998"/>
        <v>3</v>
      </c>
      <c r="Q770" s="11">
        <f t="shared" si="972"/>
        <v>44955</v>
      </c>
      <c r="R770" s="8">
        <f t="shared" si="999"/>
        <v>566</v>
      </c>
      <c r="S770" s="8">
        <f t="shared" si="999"/>
        <v>61002.26</v>
      </c>
      <c r="T770" s="8">
        <f t="shared" si="999"/>
        <v>526.01</v>
      </c>
      <c r="U770" s="8">
        <f t="shared" si="999"/>
        <v>0</v>
      </c>
      <c r="V770" s="8">
        <f t="shared" si="999"/>
        <v>25</v>
      </c>
      <c r="W770" s="8">
        <f t="shared" si="999"/>
        <v>15</v>
      </c>
      <c r="Y770" s="11">
        <f t="shared" si="974"/>
        <v>44955</v>
      </c>
      <c r="Z770" s="8">
        <f t="shared" si="1000"/>
        <v>747</v>
      </c>
      <c r="AA770" s="8">
        <f t="shared" si="1000"/>
        <v>84690.62000000001</v>
      </c>
      <c r="AB770" s="8">
        <f t="shared" si="1000"/>
        <v>759.40000000000009</v>
      </c>
      <c r="AC770" s="8">
        <f t="shared" si="1000"/>
        <v>0</v>
      </c>
      <c r="AD770" s="8">
        <f t="shared" si="1000"/>
        <v>1221.8300000000002</v>
      </c>
      <c r="AE770" s="8">
        <f t="shared" si="1000"/>
        <v>180</v>
      </c>
      <c r="AG770" s="11">
        <f t="shared" si="976"/>
        <v>44955</v>
      </c>
      <c r="AH770" s="8">
        <f t="shared" si="1001"/>
        <v>1491</v>
      </c>
      <c r="AI770" s="8">
        <f t="shared" si="1001"/>
        <v>158991.03000000003</v>
      </c>
      <c r="AJ770" s="8">
        <f t="shared" si="1001"/>
        <v>388.85000000000019</v>
      </c>
      <c r="AK770" s="8">
        <f t="shared" si="1001"/>
        <v>0</v>
      </c>
      <c r="AL770" s="8">
        <f t="shared" si="1001"/>
        <v>804.83000000000015</v>
      </c>
      <c r="AM770" s="8">
        <f t="shared" si="1001"/>
        <v>63</v>
      </c>
      <c r="AO770" s="11">
        <f t="shared" si="978"/>
        <v>44955</v>
      </c>
      <c r="AP770" s="8">
        <f t="shared" si="1002"/>
        <v>1176</v>
      </c>
      <c r="AQ770" s="8">
        <f t="shared" si="1002"/>
        <v>98227.88</v>
      </c>
      <c r="AR770" s="8">
        <f t="shared" si="1002"/>
        <v>0</v>
      </c>
      <c r="AS770" s="8">
        <f t="shared" si="1002"/>
        <v>1514.5</v>
      </c>
      <c r="AT770" s="8">
        <f t="shared" si="1002"/>
        <v>463.54</v>
      </c>
      <c r="AU770" s="8">
        <f t="shared" si="1002"/>
        <v>89</v>
      </c>
      <c r="AW770" s="11">
        <f t="shared" si="980"/>
        <v>44955</v>
      </c>
      <c r="AX770" s="8">
        <f t="shared" si="1003"/>
        <v>1516</v>
      </c>
      <c r="AY770" s="8">
        <f t="shared" si="1003"/>
        <v>172068.60999999996</v>
      </c>
      <c r="AZ770" s="8">
        <f t="shared" si="1003"/>
        <v>749.21000000000015</v>
      </c>
      <c r="BA770" s="8">
        <f t="shared" si="1003"/>
        <v>0</v>
      </c>
      <c r="BB770" s="8">
        <f t="shared" si="1003"/>
        <v>1073.3700000000001</v>
      </c>
      <c r="BC770" s="8">
        <f t="shared" si="1003"/>
        <v>51</v>
      </c>
      <c r="BE770" s="11">
        <f t="shared" si="982"/>
        <v>44955</v>
      </c>
      <c r="BF770" s="8">
        <f t="shared" si="1004"/>
        <v>1545</v>
      </c>
      <c r="BG770" s="8">
        <f t="shared" si="1004"/>
        <v>191948.14999999997</v>
      </c>
      <c r="BH770" s="8">
        <f t="shared" si="1004"/>
        <v>901.57999999999981</v>
      </c>
      <c r="BI770" s="8">
        <f t="shared" si="1004"/>
        <v>0</v>
      </c>
      <c r="BJ770" s="8">
        <f t="shared" si="1004"/>
        <v>945.06000000000017</v>
      </c>
      <c r="BK770" s="8">
        <f t="shared" si="1004"/>
        <v>15</v>
      </c>
      <c r="BM770" s="11">
        <f t="shared" si="984"/>
        <v>44955</v>
      </c>
      <c r="BN770" s="8">
        <f t="shared" si="1005"/>
        <v>714</v>
      </c>
      <c r="BO770" s="8">
        <f t="shared" si="1005"/>
        <v>52013.740000000005</v>
      </c>
      <c r="BP770" s="8">
        <f t="shared" si="1005"/>
        <v>405</v>
      </c>
      <c r="BQ770" s="8">
        <f t="shared" si="1005"/>
        <v>0</v>
      </c>
      <c r="BR770" s="8">
        <f t="shared" si="1005"/>
        <v>250</v>
      </c>
      <c r="BS770" s="8">
        <f t="shared" si="1005"/>
        <v>2</v>
      </c>
      <c r="BU770" s="11">
        <f t="shared" si="986"/>
        <v>44955</v>
      </c>
      <c r="BV770" s="8">
        <f t="shared" si="1006"/>
        <v>793</v>
      </c>
      <c r="BW770" s="8">
        <f t="shared" si="1006"/>
        <v>91468.76999999999</v>
      </c>
      <c r="BX770" s="8">
        <f t="shared" si="1006"/>
        <v>0</v>
      </c>
      <c r="BY770" s="8">
        <f t="shared" si="1006"/>
        <v>0</v>
      </c>
      <c r="BZ770" s="8">
        <f t="shared" si="1006"/>
        <v>1769.6</v>
      </c>
      <c r="CA770" s="8">
        <f t="shared" si="1006"/>
        <v>127</v>
      </c>
      <c r="CC770" s="11">
        <f t="shared" si="988"/>
        <v>44955</v>
      </c>
      <c r="CD770" s="8">
        <f t="shared" si="1007"/>
        <v>1024</v>
      </c>
      <c r="CE770" s="8">
        <f t="shared" si="1007"/>
        <v>107875.66</v>
      </c>
      <c r="CF770" s="8">
        <f t="shared" si="1007"/>
        <v>917.47000000000014</v>
      </c>
      <c r="CG770" s="8">
        <f t="shared" si="1007"/>
        <v>7383.58</v>
      </c>
      <c r="CH770" s="8">
        <f t="shared" si="1007"/>
        <v>1214.69</v>
      </c>
      <c r="CI770" s="8">
        <f t="shared" si="1007"/>
        <v>126</v>
      </c>
      <c r="CK770" s="11">
        <f t="shared" si="990"/>
        <v>44955</v>
      </c>
      <c r="CL770" s="8">
        <f t="shared" si="1008"/>
        <v>432</v>
      </c>
      <c r="CM770" s="8">
        <f t="shared" si="1008"/>
        <v>30212.690000000002</v>
      </c>
      <c r="CN770" s="8">
        <f t="shared" si="1008"/>
        <v>0</v>
      </c>
      <c r="CO770" s="8">
        <f t="shared" si="1008"/>
        <v>58.5</v>
      </c>
      <c r="CP770" s="8">
        <f t="shared" si="1008"/>
        <v>513.33000000000004</v>
      </c>
      <c r="CQ770" s="8">
        <f t="shared" si="1008"/>
        <v>8</v>
      </c>
      <c r="CS770" s="11">
        <f t="shared" si="992"/>
        <v>44955</v>
      </c>
      <c r="CT770" s="8">
        <f t="shared" si="1009"/>
        <v>0</v>
      </c>
      <c r="CU770" s="8">
        <f t="shared" si="1009"/>
        <v>0</v>
      </c>
      <c r="CV770" s="8">
        <f t="shared" si="1009"/>
        <v>0</v>
      </c>
      <c r="CW770" s="8">
        <f t="shared" si="1009"/>
        <v>0</v>
      </c>
      <c r="CX770" s="8">
        <f t="shared" si="1009"/>
        <v>0</v>
      </c>
      <c r="CY770" s="8">
        <f t="shared" si="1009"/>
        <v>0</v>
      </c>
      <c r="DA770" s="11">
        <f t="shared" si="994"/>
        <v>44955</v>
      </c>
      <c r="DB770" s="8">
        <f t="shared" si="1010"/>
        <v>0</v>
      </c>
      <c r="DC770" s="8">
        <f t="shared" si="1010"/>
        <v>0</v>
      </c>
      <c r="DD770" s="8">
        <f t="shared" si="1010"/>
        <v>0</v>
      </c>
      <c r="DE770" s="8">
        <f t="shared" si="1010"/>
        <v>0</v>
      </c>
      <c r="DF770" s="8">
        <f t="shared" si="1010"/>
        <v>0</v>
      </c>
      <c r="DG770" s="8">
        <f t="shared" si="1010"/>
        <v>0</v>
      </c>
      <c r="DI770" s="11">
        <f t="shared" si="996"/>
        <v>44955</v>
      </c>
      <c r="DJ770" s="8">
        <f t="shared" si="1011"/>
        <v>0</v>
      </c>
      <c r="DK770" s="8">
        <f t="shared" si="1011"/>
        <v>0</v>
      </c>
      <c r="DL770" s="8">
        <f t="shared" si="1011"/>
        <v>0</v>
      </c>
      <c r="DM770" s="8">
        <f t="shared" si="1011"/>
        <v>0</v>
      </c>
      <c r="DN770" s="8">
        <f t="shared" si="1011"/>
        <v>0</v>
      </c>
      <c r="DO770" s="8">
        <f t="shared" si="1011"/>
        <v>0</v>
      </c>
      <c r="DP770" s="56"/>
      <c r="DQ770" s="56"/>
      <c r="DR770" s="56"/>
      <c r="DS770" s="56"/>
    </row>
    <row r="771" spans="1:123" x14ac:dyDescent="0.3">
      <c r="A771" s="11">
        <f t="shared" si="963"/>
        <v>44956</v>
      </c>
      <c r="B771" s="8">
        <f t="shared" si="964"/>
        <v>1238</v>
      </c>
      <c r="C771" s="8">
        <f t="shared" si="965"/>
        <v>128459.26</v>
      </c>
      <c r="D771" s="8">
        <f t="shared" si="966"/>
        <v>0</v>
      </c>
      <c r="E771" s="8">
        <f t="shared" si="967"/>
        <v>918</v>
      </c>
      <c r="F771" s="8">
        <f t="shared" si="968"/>
        <v>730.38</v>
      </c>
      <c r="G771" s="8">
        <f t="shared" si="969"/>
        <v>7</v>
      </c>
      <c r="I771" s="11">
        <f t="shared" si="970"/>
        <v>44956</v>
      </c>
      <c r="J771" s="8">
        <f t="shared" si="998"/>
        <v>1450</v>
      </c>
      <c r="K771" s="8">
        <f t="shared" si="998"/>
        <v>200818.88</v>
      </c>
      <c r="L771" s="8">
        <f t="shared" si="998"/>
        <v>426.66</v>
      </c>
      <c r="M771" s="8">
        <f t="shared" si="998"/>
        <v>0</v>
      </c>
      <c r="N771" s="8">
        <f t="shared" si="998"/>
        <v>542.8599999999999</v>
      </c>
      <c r="O771" s="8">
        <f t="shared" si="998"/>
        <v>3</v>
      </c>
      <c r="Q771" s="11">
        <f t="shared" si="972"/>
        <v>44956</v>
      </c>
      <c r="R771" s="8">
        <f t="shared" si="999"/>
        <v>591</v>
      </c>
      <c r="S771" s="8">
        <f t="shared" si="999"/>
        <v>63755.44</v>
      </c>
      <c r="T771" s="8">
        <f t="shared" si="999"/>
        <v>574.76</v>
      </c>
      <c r="U771" s="8">
        <f t="shared" si="999"/>
        <v>0</v>
      </c>
      <c r="V771" s="8">
        <f t="shared" si="999"/>
        <v>25</v>
      </c>
      <c r="W771" s="8">
        <f t="shared" si="999"/>
        <v>15</v>
      </c>
      <c r="Y771" s="11">
        <f t="shared" si="974"/>
        <v>44956</v>
      </c>
      <c r="Z771" s="8">
        <f t="shared" si="1000"/>
        <v>775</v>
      </c>
      <c r="AA771" s="8">
        <f t="shared" si="1000"/>
        <v>88097.32</v>
      </c>
      <c r="AB771" s="8">
        <f t="shared" si="1000"/>
        <v>761.25000000000011</v>
      </c>
      <c r="AC771" s="8">
        <f t="shared" si="1000"/>
        <v>0</v>
      </c>
      <c r="AD771" s="8">
        <f t="shared" si="1000"/>
        <v>1221.8300000000002</v>
      </c>
      <c r="AE771" s="8">
        <f t="shared" si="1000"/>
        <v>188</v>
      </c>
      <c r="AG771" s="11">
        <f t="shared" si="976"/>
        <v>44956</v>
      </c>
      <c r="AH771" s="8">
        <f t="shared" si="1001"/>
        <v>1555</v>
      </c>
      <c r="AI771" s="8">
        <f t="shared" si="1001"/>
        <v>165796.16000000003</v>
      </c>
      <c r="AJ771" s="8">
        <f t="shared" si="1001"/>
        <v>395.33000000000021</v>
      </c>
      <c r="AK771" s="8">
        <f t="shared" si="1001"/>
        <v>0</v>
      </c>
      <c r="AL771" s="8">
        <f t="shared" si="1001"/>
        <v>804.83000000000015</v>
      </c>
      <c r="AM771" s="8">
        <f t="shared" si="1001"/>
        <v>65</v>
      </c>
      <c r="AO771" s="11">
        <f t="shared" si="978"/>
        <v>44956</v>
      </c>
      <c r="AP771" s="8">
        <f t="shared" si="1002"/>
        <v>1216</v>
      </c>
      <c r="AQ771" s="8">
        <f t="shared" si="1002"/>
        <v>101642.98000000001</v>
      </c>
      <c r="AR771" s="8">
        <f t="shared" si="1002"/>
        <v>0</v>
      </c>
      <c r="AS771" s="8">
        <f t="shared" si="1002"/>
        <v>1544.5</v>
      </c>
      <c r="AT771" s="8">
        <f t="shared" si="1002"/>
        <v>463.54</v>
      </c>
      <c r="AU771" s="8">
        <f t="shared" si="1002"/>
        <v>95</v>
      </c>
      <c r="AW771" s="11">
        <f t="shared" si="980"/>
        <v>44956</v>
      </c>
      <c r="AX771" s="8">
        <f t="shared" si="1003"/>
        <v>1571</v>
      </c>
      <c r="AY771" s="8">
        <f t="shared" si="1003"/>
        <v>178498.94999999995</v>
      </c>
      <c r="AZ771" s="8">
        <f t="shared" si="1003"/>
        <v>749.21000000000015</v>
      </c>
      <c r="BA771" s="8">
        <f t="shared" si="1003"/>
        <v>0</v>
      </c>
      <c r="BB771" s="8">
        <f t="shared" si="1003"/>
        <v>1229.0600000000002</v>
      </c>
      <c r="BC771" s="8">
        <f t="shared" si="1003"/>
        <v>53</v>
      </c>
      <c r="BE771" s="11">
        <f t="shared" si="982"/>
        <v>44956</v>
      </c>
      <c r="BF771" s="8">
        <f t="shared" si="1004"/>
        <v>1606</v>
      </c>
      <c r="BG771" s="8">
        <f t="shared" si="1004"/>
        <v>200263.97999999995</v>
      </c>
      <c r="BH771" s="8">
        <f t="shared" si="1004"/>
        <v>907.14999999999986</v>
      </c>
      <c r="BI771" s="8">
        <f t="shared" si="1004"/>
        <v>0</v>
      </c>
      <c r="BJ771" s="8">
        <f t="shared" si="1004"/>
        <v>1265.5300000000002</v>
      </c>
      <c r="BK771" s="8">
        <f t="shared" si="1004"/>
        <v>15</v>
      </c>
      <c r="BM771" s="11">
        <f t="shared" si="984"/>
        <v>44956</v>
      </c>
      <c r="BN771" s="8">
        <f t="shared" si="1005"/>
        <v>747</v>
      </c>
      <c r="BO771" s="8">
        <f t="shared" si="1005"/>
        <v>54344.250000000007</v>
      </c>
      <c r="BP771" s="8">
        <f t="shared" si="1005"/>
        <v>422.5</v>
      </c>
      <c r="BQ771" s="8">
        <f t="shared" si="1005"/>
        <v>0</v>
      </c>
      <c r="BR771" s="8">
        <f t="shared" si="1005"/>
        <v>270</v>
      </c>
      <c r="BS771" s="8">
        <f t="shared" si="1005"/>
        <v>2</v>
      </c>
      <c r="BU771" s="11">
        <f t="shared" si="986"/>
        <v>44956</v>
      </c>
      <c r="BV771" s="8">
        <f t="shared" si="1006"/>
        <v>823</v>
      </c>
      <c r="BW771" s="8">
        <f t="shared" si="1006"/>
        <v>95204.189999999988</v>
      </c>
      <c r="BX771" s="8">
        <f t="shared" si="1006"/>
        <v>0</v>
      </c>
      <c r="BY771" s="8">
        <f t="shared" si="1006"/>
        <v>0</v>
      </c>
      <c r="BZ771" s="8">
        <f t="shared" si="1006"/>
        <v>1647.1</v>
      </c>
      <c r="CA771" s="8">
        <f t="shared" si="1006"/>
        <v>129</v>
      </c>
      <c r="CC771" s="11">
        <f t="shared" si="988"/>
        <v>44956</v>
      </c>
      <c r="CD771" s="8">
        <f t="shared" si="1007"/>
        <v>1070</v>
      </c>
      <c r="CE771" s="8">
        <f t="shared" si="1007"/>
        <v>112540.43000000001</v>
      </c>
      <c r="CF771" s="8">
        <f t="shared" si="1007"/>
        <v>925.84000000000015</v>
      </c>
      <c r="CG771" s="8">
        <f t="shared" si="1007"/>
        <v>7594.69</v>
      </c>
      <c r="CH771" s="8">
        <f t="shared" si="1007"/>
        <v>1239.69</v>
      </c>
      <c r="CI771" s="8">
        <f t="shared" si="1007"/>
        <v>128</v>
      </c>
      <c r="CK771" s="11">
        <f t="shared" si="990"/>
        <v>44956</v>
      </c>
      <c r="CL771" s="8">
        <f t="shared" si="1008"/>
        <v>445</v>
      </c>
      <c r="CM771" s="8">
        <f t="shared" si="1008"/>
        <v>31259.390000000003</v>
      </c>
      <c r="CN771" s="8">
        <f t="shared" si="1008"/>
        <v>0</v>
      </c>
      <c r="CO771" s="8">
        <f t="shared" si="1008"/>
        <v>63</v>
      </c>
      <c r="CP771" s="8">
        <f t="shared" si="1008"/>
        <v>513.33000000000004</v>
      </c>
      <c r="CQ771" s="8">
        <f t="shared" si="1008"/>
        <v>8</v>
      </c>
      <c r="CS771" s="11">
        <f t="shared" si="992"/>
        <v>44956</v>
      </c>
      <c r="CT771" s="8">
        <f t="shared" si="1009"/>
        <v>0</v>
      </c>
      <c r="CU771" s="8">
        <f t="shared" si="1009"/>
        <v>0</v>
      </c>
      <c r="CV771" s="8">
        <f t="shared" si="1009"/>
        <v>0</v>
      </c>
      <c r="CW771" s="8">
        <f t="shared" si="1009"/>
        <v>0</v>
      </c>
      <c r="CX771" s="8">
        <f t="shared" si="1009"/>
        <v>0</v>
      </c>
      <c r="CY771" s="8">
        <f t="shared" si="1009"/>
        <v>0</v>
      </c>
      <c r="DA771" s="11">
        <f t="shared" si="994"/>
        <v>44956</v>
      </c>
      <c r="DB771" s="8">
        <f t="shared" si="1010"/>
        <v>0</v>
      </c>
      <c r="DC771" s="8">
        <f t="shared" si="1010"/>
        <v>0</v>
      </c>
      <c r="DD771" s="8">
        <f t="shared" si="1010"/>
        <v>0</v>
      </c>
      <c r="DE771" s="8">
        <f t="shared" si="1010"/>
        <v>0</v>
      </c>
      <c r="DF771" s="8">
        <f t="shared" si="1010"/>
        <v>0</v>
      </c>
      <c r="DG771" s="8">
        <f t="shared" si="1010"/>
        <v>0</v>
      </c>
      <c r="DI771" s="11">
        <f t="shared" si="996"/>
        <v>44956</v>
      </c>
      <c r="DJ771" s="8">
        <f t="shared" si="1011"/>
        <v>0</v>
      </c>
      <c r="DK771" s="8">
        <f t="shared" si="1011"/>
        <v>0</v>
      </c>
      <c r="DL771" s="8">
        <f t="shared" si="1011"/>
        <v>0</v>
      </c>
      <c r="DM771" s="8">
        <f t="shared" si="1011"/>
        <v>0</v>
      </c>
      <c r="DN771" s="8">
        <f t="shared" si="1011"/>
        <v>0</v>
      </c>
      <c r="DO771" s="8">
        <f t="shared" si="1011"/>
        <v>0</v>
      </c>
      <c r="DP771" s="56"/>
      <c r="DQ771" s="56"/>
      <c r="DR771" s="56"/>
      <c r="DS771" s="56"/>
    </row>
    <row r="772" spans="1:123" x14ac:dyDescent="0.3">
      <c r="A772" s="11">
        <f t="shared" si="963"/>
        <v>44957</v>
      </c>
      <c r="B772" s="8">
        <f t="shared" si="964"/>
        <v>1280</v>
      </c>
      <c r="C772" s="8">
        <f t="shared" si="965"/>
        <v>132483.85999999999</v>
      </c>
      <c r="D772" s="8">
        <f t="shared" si="966"/>
        <v>0</v>
      </c>
      <c r="E772" s="8">
        <f t="shared" si="967"/>
        <v>938</v>
      </c>
      <c r="F772" s="8">
        <f t="shared" si="968"/>
        <v>1173.28</v>
      </c>
      <c r="G772" s="8">
        <f t="shared" si="969"/>
        <v>8</v>
      </c>
      <c r="I772" s="11">
        <f t="shared" si="970"/>
        <v>44957</v>
      </c>
      <c r="J772" s="8">
        <f t="shared" si="998"/>
        <v>1489</v>
      </c>
      <c r="K772" s="8">
        <f t="shared" si="998"/>
        <v>206251.59</v>
      </c>
      <c r="L772" s="8">
        <f t="shared" si="998"/>
        <v>437.04</v>
      </c>
      <c r="M772" s="8">
        <f t="shared" si="998"/>
        <v>0</v>
      </c>
      <c r="N772" s="8">
        <f t="shared" si="998"/>
        <v>542.8599999999999</v>
      </c>
      <c r="O772" s="8">
        <f t="shared" si="998"/>
        <v>3</v>
      </c>
      <c r="Q772" s="11">
        <f t="shared" si="972"/>
        <v>44957</v>
      </c>
      <c r="R772" s="8">
        <f t="shared" si="999"/>
        <v>616</v>
      </c>
      <c r="S772" s="8">
        <f t="shared" si="999"/>
        <v>66400.66</v>
      </c>
      <c r="T772" s="8">
        <f t="shared" si="999"/>
        <v>582.76</v>
      </c>
      <c r="U772" s="8">
        <f t="shared" si="999"/>
        <v>0</v>
      </c>
      <c r="V772" s="8">
        <f t="shared" si="999"/>
        <v>25</v>
      </c>
      <c r="W772" s="8">
        <f t="shared" si="999"/>
        <v>15</v>
      </c>
      <c r="Y772" s="11">
        <f t="shared" si="974"/>
        <v>44957</v>
      </c>
      <c r="Z772" s="8">
        <f t="shared" si="1000"/>
        <v>799</v>
      </c>
      <c r="AA772" s="8">
        <f t="shared" si="1000"/>
        <v>91108.430000000008</v>
      </c>
      <c r="AB772" s="8">
        <f t="shared" si="1000"/>
        <v>781.16000000000008</v>
      </c>
      <c r="AC772" s="8">
        <f t="shared" si="1000"/>
        <v>0</v>
      </c>
      <c r="AD772" s="8">
        <f t="shared" si="1000"/>
        <v>1121.8300000000002</v>
      </c>
      <c r="AE772" s="8">
        <f t="shared" si="1000"/>
        <v>197</v>
      </c>
      <c r="AG772" s="11">
        <f t="shared" si="976"/>
        <v>44957</v>
      </c>
      <c r="AH772" s="8">
        <f t="shared" si="1001"/>
        <v>1611</v>
      </c>
      <c r="AI772" s="8">
        <f t="shared" si="1001"/>
        <v>172166.68000000002</v>
      </c>
      <c r="AJ772" s="8">
        <f t="shared" si="1001"/>
        <v>395.33000000000021</v>
      </c>
      <c r="AK772" s="8">
        <f t="shared" si="1001"/>
        <v>0</v>
      </c>
      <c r="AL772" s="8">
        <f t="shared" si="1001"/>
        <v>1157.8800000000001</v>
      </c>
      <c r="AM772" s="8">
        <f t="shared" si="1001"/>
        <v>67</v>
      </c>
      <c r="AO772" s="11">
        <f t="shared" si="978"/>
        <v>44957</v>
      </c>
      <c r="AP772" s="8">
        <f t="shared" si="1002"/>
        <v>1273</v>
      </c>
      <c r="AQ772" s="8">
        <f t="shared" si="1002"/>
        <v>106834.79000000001</v>
      </c>
      <c r="AR772" s="8">
        <f t="shared" si="1002"/>
        <v>0</v>
      </c>
      <c r="AS772" s="8">
        <f t="shared" si="1002"/>
        <v>1582.5</v>
      </c>
      <c r="AT772" s="8">
        <f t="shared" si="1002"/>
        <v>463.54</v>
      </c>
      <c r="AU772" s="8">
        <f t="shared" si="1002"/>
        <v>100</v>
      </c>
      <c r="AW772" s="11">
        <f t="shared" si="980"/>
        <v>44957</v>
      </c>
      <c r="AX772" s="8">
        <f t="shared" si="1003"/>
        <v>1631</v>
      </c>
      <c r="AY772" s="8">
        <f t="shared" si="1003"/>
        <v>184996.46999999994</v>
      </c>
      <c r="AZ772" s="8">
        <f t="shared" si="1003"/>
        <v>752.9000000000002</v>
      </c>
      <c r="BA772" s="8">
        <f t="shared" si="1003"/>
        <v>0</v>
      </c>
      <c r="BB772" s="8">
        <f t="shared" si="1003"/>
        <v>1479.0600000000002</v>
      </c>
      <c r="BC772" s="8">
        <f t="shared" si="1003"/>
        <v>56</v>
      </c>
      <c r="BE772" s="11">
        <f t="shared" si="982"/>
        <v>44957</v>
      </c>
      <c r="BF772" s="8">
        <f t="shared" si="1004"/>
        <v>1659</v>
      </c>
      <c r="BG772" s="8">
        <f t="shared" si="1004"/>
        <v>206987.86999999997</v>
      </c>
      <c r="BH772" s="8">
        <f t="shared" si="1004"/>
        <v>929.41999999999985</v>
      </c>
      <c r="BI772" s="8">
        <f t="shared" si="1004"/>
        <v>0</v>
      </c>
      <c r="BJ772" s="8">
        <f t="shared" si="1004"/>
        <v>1398.7500000000002</v>
      </c>
      <c r="BK772" s="8">
        <f t="shared" si="1004"/>
        <v>15</v>
      </c>
      <c r="BM772" s="11">
        <f t="shared" si="984"/>
        <v>44957</v>
      </c>
      <c r="BN772" s="8">
        <f t="shared" si="1005"/>
        <v>779</v>
      </c>
      <c r="BO772" s="8">
        <f t="shared" si="1005"/>
        <v>56686.570000000007</v>
      </c>
      <c r="BP772" s="8">
        <f t="shared" si="1005"/>
        <v>437.5</v>
      </c>
      <c r="BQ772" s="8">
        <f t="shared" si="1005"/>
        <v>0</v>
      </c>
      <c r="BR772" s="8">
        <f t="shared" si="1005"/>
        <v>270</v>
      </c>
      <c r="BS772" s="8">
        <f t="shared" si="1005"/>
        <v>2</v>
      </c>
      <c r="BU772" s="11">
        <f t="shared" si="986"/>
        <v>44957</v>
      </c>
      <c r="BV772" s="8">
        <f t="shared" si="1006"/>
        <v>843</v>
      </c>
      <c r="BW772" s="8">
        <f t="shared" si="1006"/>
        <v>97890.739999999991</v>
      </c>
      <c r="BX772" s="8">
        <f t="shared" si="1006"/>
        <v>0</v>
      </c>
      <c r="BY772" s="8">
        <f t="shared" si="1006"/>
        <v>0</v>
      </c>
      <c r="BZ772" s="8">
        <f t="shared" si="1006"/>
        <v>1693.6</v>
      </c>
      <c r="CA772" s="8">
        <f t="shared" si="1006"/>
        <v>129</v>
      </c>
      <c r="CC772" s="11">
        <f t="shared" si="988"/>
        <v>44957</v>
      </c>
      <c r="CD772" s="8">
        <f t="shared" si="1007"/>
        <v>1118</v>
      </c>
      <c r="CE772" s="8">
        <f t="shared" si="1007"/>
        <v>117017.49</v>
      </c>
      <c r="CF772" s="8">
        <f t="shared" si="1007"/>
        <v>985.36000000000013</v>
      </c>
      <c r="CG772" s="8">
        <f t="shared" si="1007"/>
        <v>7886.25</v>
      </c>
      <c r="CH772" s="8">
        <f t="shared" si="1007"/>
        <v>1264.69</v>
      </c>
      <c r="CI772" s="8">
        <f t="shared" si="1007"/>
        <v>130</v>
      </c>
      <c r="CK772" s="11">
        <f t="shared" si="990"/>
        <v>44957</v>
      </c>
      <c r="CL772" s="8">
        <f t="shared" si="1008"/>
        <v>458</v>
      </c>
      <c r="CM772" s="8">
        <f t="shared" si="1008"/>
        <v>32095.110000000004</v>
      </c>
      <c r="CN772" s="8">
        <f t="shared" si="1008"/>
        <v>0</v>
      </c>
      <c r="CO772" s="8">
        <f t="shared" si="1008"/>
        <v>63</v>
      </c>
      <c r="CP772" s="8">
        <f t="shared" si="1008"/>
        <v>558.33000000000004</v>
      </c>
      <c r="CQ772" s="8">
        <f t="shared" si="1008"/>
        <v>9</v>
      </c>
      <c r="CS772" s="11">
        <f t="shared" si="992"/>
        <v>44957</v>
      </c>
      <c r="CT772" s="8">
        <f t="shared" si="1009"/>
        <v>0</v>
      </c>
      <c r="CU772" s="8">
        <f t="shared" si="1009"/>
        <v>0</v>
      </c>
      <c r="CV772" s="8">
        <f t="shared" si="1009"/>
        <v>0</v>
      </c>
      <c r="CW772" s="8">
        <f t="shared" si="1009"/>
        <v>0</v>
      </c>
      <c r="CX772" s="8">
        <f t="shared" si="1009"/>
        <v>0</v>
      </c>
      <c r="CY772" s="8">
        <f t="shared" si="1009"/>
        <v>0</v>
      </c>
      <c r="DA772" s="11">
        <f t="shared" si="994"/>
        <v>44957</v>
      </c>
      <c r="DB772" s="8">
        <f t="shared" si="1010"/>
        <v>0</v>
      </c>
      <c r="DC772" s="8">
        <f t="shared" si="1010"/>
        <v>0</v>
      </c>
      <c r="DD772" s="8">
        <f t="shared" si="1010"/>
        <v>0</v>
      </c>
      <c r="DE772" s="8">
        <f t="shared" si="1010"/>
        <v>0</v>
      </c>
      <c r="DF772" s="8">
        <f t="shared" si="1010"/>
        <v>0</v>
      </c>
      <c r="DG772" s="8">
        <f t="shared" si="1010"/>
        <v>0</v>
      </c>
      <c r="DI772" s="11">
        <f t="shared" si="996"/>
        <v>44957</v>
      </c>
      <c r="DJ772" s="8">
        <f t="shared" si="1011"/>
        <v>0</v>
      </c>
      <c r="DK772" s="8">
        <f t="shared" si="1011"/>
        <v>0</v>
      </c>
      <c r="DL772" s="8">
        <f t="shared" si="1011"/>
        <v>0</v>
      </c>
      <c r="DM772" s="8">
        <f t="shared" si="1011"/>
        <v>0</v>
      </c>
      <c r="DN772" s="8">
        <f t="shared" si="1011"/>
        <v>0</v>
      </c>
      <c r="DO772" s="8">
        <f t="shared" si="1011"/>
        <v>0</v>
      </c>
      <c r="DP772" s="56"/>
      <c r="DQ772" s="56"/>
      <c r="DR772" s="56"/>
      <c r="DS772" s="56"/>
    </row>
    <row r="773" spans="1:123" x14ac:dyDescent="0.3">
      <c r="A773" s="11">
        <f t="shared" si="963"/>
        <v>44958</v>
      </c>
      <c r="B773" s="8">
        <f t="shared" si="964"/>
        <v>1324</v>
      </c>
      <c r="C773" s="8">
        <f t="shared" si="965"/>
        <v>136733.25</v>
      </c>
      <c r="D773" s="8">
        <f t="shared" si="966"/>
        <v>0</v>
      </c>
      <c r="E773" s="8">
        <f t="shared" si="967"/>
        <v>968</v>
      </c>
      <c r="F773" s="8">
        <f t="shared" si="968"/>
        <v>1173.28</v>
      </c>
      <c r="G773" s="8">
        <f t="shared" si="969"/>
        <v>8</v>
      </c>
      <c r="I773" s="11">
        <f t="shared" si="970"/>
        <v>44958</v>
      </c>
      <c r="J773" s="8">
        <f t="shared" si="998"/>
        <v>1521</v>
      </c>
      <c r="K773" s="8">
        <f t="shared" si="998"/>
        <v>210786.35</v>
      </c>
      <c r="L773" s="8">
        <f t="shared" si="998"/>
        <v>437.04</v>
      </c>
      <c r="M773" s="8">
        <f t="shared" si="998"/>
        <v>0</v>
      </c>
      <c r="N773" s="8">
        <f t="shared" si="998"/>
        <v>542.8599999999999</v>
      </c>
      <c r="O773" s="8">
        <f t="shared" si="998"/>
        <v>3</v>
      </c>
      <c r="Q773" s="11">
        <f t="shared" si="972"/>
        <v>44958</v>
      </c>
      <c r="R773" s="8">
        <f t="shared" si="999"/>
        <v>645</v>
      </c>
      <c r="S773" s="8">
        <f t="shared" si="999"/>
        <v>69615.930000000008</v>
      </c>
      <c r="T773" s="8">
        <f t="shared" si="999"/>
        <v>595.76</v>
      </c>
      <c r="U773" s="8">
        <f t="shared" si="999"/>
        <v>0</v>
      </c>
      <c r="V773" s="8">
        <f t="shared" si="999"/>
        <v>25</v>
      </c>
      <c r="W773" s="8">
        <f t="shared" si="999"/>
        <v>15</v>
      </c>
      <c r="Y773" s="11">
        <f t="shared" si="974"/>
        <v>44958</v>
      </c>
      <c r="Z773" s="8">
        <f t="shared" si="1000"/>
        <v>830</v>
      </c>
      <c r="AA773" s="8">
        <f t="shared" si="1000"/>
        <v>95007.6</v>
      </c>
      <c r="AB773" s="8">
        <f t="shared" si="1000"/>
        <v>808.0100000000001</v>
      </c>
      <c r="AC773" s="8">
        <f t="shared" si="1000"/>
        <v>0</v>
      </c>
      <c r="AD773" s="8">
        <f t="shared" si="1000"/>
        <v>1410.4700000000003</v>
      </c>
      <c r="AE773" s="8">
        <f t="shared" si="1000"/>
        <v>206</v>
      </c>
      <c r="AG773" s="11">
        <f t="shared" si="976"/>
        <v>44958</v>
      </c>
      <c r="AH773" s="8">
        <f t="shared" si="1001"/>
        <v>1671</v>
      </c>
      <c r="AI773" s="8">
        <f t="shared" si="1001"/>
        <v>178761.17</v>
      </c>
      <c r="AJ773" s="8">
        <f t="shared" si="1001"/>
        <v>423.11000000000024</v>
      </c>
      <c r="AK773" s="8">
        <f t="shared" si="1001"/>
        <v>0</v>
      </c>
      <c r="AL773" s="8">
        <f t="shared" si="1001"/>
        <v>1157.8800000000001</v>
      </c>
      <c r="AM773" s="8">
        <f t="shared" si="1001"/>
        <v>69</v>
      </c>
      <c r="AO773" s="11">
        <f t="shared" si="978"/>
        <v>44958</v>
      </c>
      <c r="AP773" s="8">
        <f t="shared" si="1002"/>
        <v>1329</v>
      </c>
      <c r="AQ773" s="8">
        <f t="shared" si="1002"/>
        <v>111802.83</v>
      </c>
      <c r="AR773" s="8">
        <f t="shared" si="1002"/>
        <v>0</v>
      </c>
      <c r="AS773" s="8">
        <f t="shared" si="1002"/>
        <v>1734.5</v>
      </c>
      <c r="AT773" s="8">
        <f t="shared" si="1002"/>
        <v>463.54</v>
      </c>
      <c r="AU773" s="8">
        <f t="shared" si="1002"/>
        <v>105</v>
      </c>
      <c r="AW773" s="11">
        <f t="shared" si="980"/>
        <v>44958</v>
      </c>
      <c r="AX773" s="8">
        <f t="shared" si="1003"/>
        <v>1671</v>
      </c>
      <c r="AY773" s="8">
        <f t="shared" si="1003"/>
        <v>189564.75999999995</v>
      </c>
      <c r="AZ773" s="8">
        <f t="shared" si="1003"/>
        <v>777.84000000000026</v>
      </c>
      <c r="BA773" s="8">
        <f t="shared" si="1003"/>
        <v>0</v>
      </c>
      <c r="BB773" s="8">
        <f t="shared" si="1003"/>
        <v>1484.0100000000002</v>
      </c>
      <c r="BC773" s="8">
        <f t="shared" si="1003"/>
        <v>59</v>
      </c>
      <c r="BE773" s="11">
        <f t="shared" si="982"/>
        <v>44958</v>
      </c>
      <c r="BF773" s="8">
        <f t="shared" si="1004"/>
        <v>1704</v>
      </c>
      <c r="BG773" s="8">
        <f t="shared" si="1004"/>
        <v>212509.09999999998</v>
      </c>
      <c r="BH773" s="8">
        <f t="shared" si="1004"/>
        <v>946.12999999999988</v>
      </c>
      <c r="BI773" s="8">
        <f t="shared" si="1004"/>
        <v>0</v>
      </c>
      <c r="BJ773" s="8">
        <f t="shared" si="1004"/>
        <v>1398.7500000000002</v>
      </c>
      <c r="BK773" s="8">
        <f t="shared" si="1004"/>
        <v>15</v>
      </c>
      <c r="BM773" s="11">
        <f t="shared" si="984"/>
        <v>44958</v>
      </c>
      <c r="BN773" s="8">
        <f t="shared" si="1005"/>
        <v>817</v>
      </c>
      <c r="BO773" s="8">
        <f t="shared" si="1005"/>
        <v>59384.770000000004</v>
      </c>
      <c r="BP773" s="8">
        <f t="shared" si="1005"/>
        <v>452.75</v>
      </c>
      <c r="BQ773" s="8">
        <f t="shared" si="1005"/>
        <v>0</v>
      </c>
      <c r="BR773" s="8">
        <f t="shared" si="1005"/>
        <v>290</v>
      </c>
      <c r="BS773" s="8">
        <f t="shared" si="1005"/>
        <v>2</v>
      </c>
      <c r="BU773" s="11">
        <f t="shared" si="986"/>
        <v>44958</v>
      </c>
      <c r="BV773" s="8">
        <f t="shared" si="1006"/>
        <v>872</v>
      </c>
      <c r="BW773" s="8">
        <f t="shared" si="1006"/>
        <v>101517.24999999999</v>
      </c>
      <c r="BX773" s="8">
        <f t="shared" si="1006"/>
        <v>0</v>
      </c>
      <c r="BY773" s="8">
        <f t="shared" si="1006"/>
        <v>0</v>
      </c>
      <c r="BZ773" s="8">
        <f t="shared" si="1006"/>
        <v>1811.6</v>
      </c>
      <c r="CA773" s="8">
        <f t="shared" si="1006"/>
        <v>129</v>
      </c>
      <c r="CC773" s="11">
        <f t="shared" si="988"/>
        <v>44958</v>
      </c>
      <c r="CD773" s="8">
        <f t="shared" si="1007"/>
        <v>1161</v>
      </c>
      <c r="CE773" s="8">
        <f t="shared" si="1007"/>
        <v>121160.58</v>
      </c>
      <c r="CF773" s="8">
        <f t="shared" si="1007"/>
        <v>1021.1700000000001</v>
      </c>
      <c r="CG773" s="8">
        <f t="shared" si="1007"/>
        <v>8307.09</v>
      </c>
      <c r="CH773" s="8">
        <f t="shared" si="1007"/>
        <v>1289.69</v>
      </c>
      <c r="CI773" s="8">
        <f t="shared" si="1007"/>
        <v>131</v>
      </c>
      <c r="CK773" s="11">
        <f t="shared" si="990"/>
        <v>44958</v>
      </c>
      <c r="CL773" s="8">
        <f t="shared" si="1008"/>
        <v>471</v>
      </c>
      <c r="CM773" s="8">
        <f t="shared" si="1008"/>
        <v>32956.880000000005</v>
      </c>
      <c r="CN773" s="8">
        <f t="shared" si="1008"/>
        <v>0</v>
      </c>
      <c r="CO773" s="8">
        <f t="shared" si="1008"/>
        <v>63</v>
      </c>
      <c r="CP773" s="8">
        <f t="shared" si="1008"/>
        <v>573.33000000000004</v>
      </c>
      <c r="CQ773" s="8">
        <f t="shared" si="1008"/>
        <v>9</v>
      </c>
      <c r="CS773" s="11">
        <f t="shared" si="992"/>
        <v>44958</v>
      </c>
      <c r="CT773" s="8">
        <f t="shared" si="1009"/>
        <v>0</v>
      </c>
      <c r="CU773" s="8">
        <f t="shared" si="1009"/>
        <v>0</v>
      </c>
      <c r="CV773" s="8">
        <f t="shared" si="1009"/>
        <v>0</v>
      </c>
      <c r="CW773" s="8">
        <f t="shared" si="1009"/>
        <v>0</v>
      </c>
      <c r="CX773" s="8">
        <f t="shared" si="1009"/>
        <v>0</v>
      </c>
      <c r="CY773" s="8">
        <f t="shared" si="1009"/>
        <v>0</v>
      </c>
      <c r="DA773" s="11">
        <f t="shared" si="994"/>
        <v>44958</v>
      </c>
      <c r="DB773" s="8">
        <f t="shared" si="1010"/>
        <v>0</v>
      </c>
      <c r="DC773" s="8">
        <f t="shared" si="1010"/>
        <v>0</v>
      </c>
      <c r="DD773" s="8">
        <f t="shared" si="1010"/>
        <v>0</v>
      </c>
      <c r="DE773" s="8">
        <f t="shared" si="1010"/>
        <v>0</v>
      </c>
      <c r="DF773" s="8">
        <f t="shared" si="1010"/>
        <v>0</v>
      </c>
      <c r="DG773" s="8">
        <f t="shared" si="1010"/>
        <v>0</v>
      </c>
      <c r="DI773" s="11">
        <f t="shared" si="996"/>
        <v>44958</v>
      </c>
      <c r="DJ773" s="8">
        <f t="shared" si="1011"/>
        <v>0</v>
      </c>
      <c r="DK773" s="8">
        <f t="shared" si="1011"/>
        <v>0</v>
      </c>
      <c r="DL773" s="8">
        <f t="shared" si="1011"/>
        <v>0</v>
      </c>
      <c r="DM773" s="8">
        <f t="shared" si="1011"/>
        <v>0</v>
      </c>
      <c r="DN773" s="8">
        <f t="shared" si="1011"/>
        <v>0</v>
      </c>
      <c r="DO773" s="8">
        <f t="shared" si="1011"/>
        <v>0</v>
      </c>
      <c r="DP773" s="56"/>
      <c r="DQ773" s="56"/>
      <c r="DR773" s="56"/>
      <c r="DS773" s="56"/>
    </row>
    <row r="774" spans="1:123" x14ac:dyDescent="0.3">
      <c r="A774" s="11">
        <f t="shared" si="963"/>
        <v>44959</v>
      </c>
      <c r="B774" s="8">
        <f t="shared" si="964"/>
        <v>1362</v>
      </c>
      <c r="C774" s="8">
        <f t="shared" si="965"/>
        <v>140726.03</v>
      </c>
      <c r="D774" s="8">
        <f t="shared" si="966"/>
        <v>0</v>
      </c>
      <c r="E774" s="8">
        <f t="shared" si="967"/>
        <v>978</v>
      </c>
      <c r="F774" s="8">
        <f t="shared" si="968"/>
        <v>1202.28</v>
      </c>
      <c r="G774" s="8">
        <f t="shared" si="969"/>
        <v>8</v>
      </c>
      <c r="I774" s="11">
        <f t="shared" si="970"/>
        <v>44959</v>
      </c>
      <c r="J774" s="8">
        <f t="shared" si="998"/>
        <v>1547</v>
      </c>
      <c r="K774" s="8">
        <f t="shared" si="998"/>
        <v>214499.21</v>
      </c>
      <c r="L774" s="8">
        <f t="shared" si="998"/>
        <v>500.24</v>
      </c>
      <c r="M774" s="8">
        <f t="shared" si="998"/>
        <v>0</v>
      </c>
      <c r="N774" s="8">
        <f t="shared" si="998"/>
        <v>542.8599999999999</v>
      </c>
      <c r="O774" s="8">
        <f t="shared" si="998"/>
        <v>3</v>
      </c>
      <c r="Q774" s="11">
        <f t="shared" si="972"/>
        <v>44959</v>
      </c>
      <c r="R774" s="8">
        <f t="shared" si="999"/>
        <v>663</v>
      </c>
      <c r="S774" s="8">
        <f t="shared" si="999"/>
        <v>71605.820000000007</v>
      </c>
      <c r="T774" s="8">
        <f t="shared" si="999"/>
        <v>605.76</v>
      </c>
      <c r="U774" s="8">
        <f t="shared" si="999"/>
        <v>0</v>
      </c>
      <c r="V774" s="8">
        <f t="shared" si="999"/>
        <v>25</v>
      </c>
      <c r="W774" s="8">
        <f t="shared" si="999"/>
        <v>15</v>
      </c>
      <c r="Y774" s="11">
        <f t="shared" si="974"/>
        <v>44959</v>
      </c>
      <c r="Z774" s="8">
        <f t="shared" si="1000"/>
        <v>852</v>
      </c>
      <c r="AA774" s="8">
        <f t="shared" si="1000"/>
        <v>97709.48000000001</v>
      </c>
      <c r="AB774" s="8">
        <f t="shared" si="1000"/>
        <v>827.91000000000008</v>
      </c>
      <c r="AC774" s="8">
        <f t="shared" si="1000"/>
        <v>0</v>
      </c>
      <c r="AD774" s="8">
        <f t="shared" si="1000"/>
        <v>1460.4700000000003</v>
      </c>
      <c r="AE774" s="8">
        <f t="shared" si="1000"/>
        <v>215</v>
      </c>
      <c r="AG774" s="11">
        <f t="shared" si="976"/>
        <v>44959</v>
      </c>
      <c r="AH774" s="8">
        <f t="shared" si="1001"/>
        <v>1722</v>
      </c>
      <c r="AI774" s="8">
        <f t="shared" si="1001"/>
        <v>184213.6</v>
      </c>
      <c r="AJ774" s="8">
        <f t="shared" si="1001"/>
        <v>441.62000000000023</v>
      </c>
      <c r="AK774" s="8">
        <f t="shared" si="1001"/>
        <v>0</v>
      </c>
      <c r="AL774" s="8">
        <f t="shared" si="1001"/>
        <v>1257.8800000000001</v>
      </c>
      <c r="AM774" s="8">
        <f t="shared" si="1001"/>
        <v>71</v>
      </c>
      <c r="AO774" s="11">
        <f t="shared" si="978"/>
        <v>44959</v>
      </c>
      <c r="AP774" s="8">
        <f t="shared" si="1002"/>
        <v>1382</v>
      </c>
      <c r="AQ774" s="8">
        <f t="shared" si="1002"/>
        <v>116298.58</v>
      </c>
      <c r="AR774" s="8">
        <f t="shared" si="1002"/>
        <v>0</v>
      </c>
      <c r="AS774" s="8">
        <f t="shared" si="1002"/>
        <v>1774.5</v>
      </c>
      <c r="AT774" s="8">
        <f t="shared" si="1002"/>
        <v>398.41</v>
      </c>
      <c r="AU774" s="8">
        <f t="shared" si="1002"/>
        <v>110</v>
      </c>
      <c r="AW774" s="11">
        <f t="shared" si="980"/>
        <v>44959</v>
      </c>
      <c r="AX774" s="8">
        <f t="shared" si="1003"/>
        <v>1728</v>
      </c>
      <c r="AY774" s="8">
        <f t="shared" si="1003"/>
        <v>196038.89999999997</v>
      </c>
      <c r="AZ774" s="8">
        <f t="shared" si="1003"/>
        <v>787.07000000000028</v>
      </c>
      <c r="BA774" s="8">
        <f t="shared" si="1003"/>
        <v>0</v>
      </c>
      <c r="BB774" s="8">
        <f t="shared" si="1003"/>
        <v>1623.7000000000003</v>
      </c>
      <c r="BC774" s="8">
        <f t="shared" si="1003"/>
        <v>62</v>
      </c>
      <c r="BE774" s="11">
        <f t="shared" si="982"/>
        <v>44959</v>
      </c>
      <c r="BF774" s="8">
        <f t="shared" si="1004"/>
        <v>1754</v>
      </c>
      <c r="BG774" s="8">
        <f t="shared" si="1004"/>
        <v>218593.20999999996</v>
      </c>
      <c r="BH774" s="8">
        <f t="shared" si="1004"/>
        <v>972.57999999999993</v>
      </c>
      <c r="BI774" s="8">
        <f t="shared" si="1004"/>
        <v>0</v>
      </c>
      <c r="BJ774" s="8">
        <f t="shared" si="1004"/>
        <v>1398.7500000000002</v>
      </c>
      <c r="BK774" s="8">
        <f t="shared" si="1004"/>
        <v>15</v>
      </c>
      <c r="BM774" s="11">
        <f t="shared" si="984"/>
        <v>44959</v>
      </c>
      <c r="BN774" s="8">
        <f t="shared" si="1005"/>
        <v>844</v>
      </c>
      <c r="BO774" s="8">
        <f t="shared" si="1005"/>
        <v>61202.670000000006</v>
      </c>
      <c r="BP774" s="8">
        <f t="shared" si="1005"/>
        <v>470.75</v>
      </c>
      <c r="BQ774" s="8">
        <f t="shared" si="1005"/>
        <v>0</v>
      </c>
      <c r="BR774" s="8">
        <f t="shared" si="1005"/>
        <v>290</v>
      </c>
      <c r="BS774" s="8">
        <f t="shared" si="1005"/>
        <v>2</v>
      </c>
      <c r="BU774" s="11">
        <f t="shared" si="986"/>
        <v>44959</v>
      </c>
      <c r="BV774" s="8">
        <f t="shared" si="1006"/>
        <v>907</v>
      </c>
      <c r="BW774" s="8">
        <f t="shared" si="1006"/>
        <v>105971.62999999999</v>
      </c>
      <c r="BX774" s="8">
        <f t="shared" si="1006"/>
        <v>0</v>
      </c>
      <c r="BY774" s="8">
        <f t="shared" si="1006"/>
        <v>0</v>
      </c>
      <c r="BZ774" s="8">
        <f t="shared" si="1006"/>
        <v>1913.6</v>
      </c>
      <c r="CA774" s="8">
        <f t="shared" si="1006"/>
        <v>129</v>
      </c>
      <c r="CC774" s="11">
        <f t="shared" si="988"/>
        <v>44959</v>
      </c>
      <c r="CD774" s="8">
        <f t="shared" si="1007"/>
        <v>1203</v>
      </c>
      <c r="CE774" s="8">
        <f t="shared" si="1007"/>
        <v>124805.98</v>
      </c>
      <c r="CF774" s="8">
        <f t="shared" si="1007"/>
        <v>1041.6300000000001</v>
      </c>
      <c r="CG774" s="8">
        <f t="shared" si="1007"/>
        <v>8551.2100000000009</v>
      </c>
      <c r="CH774" s="8">
        <f t="shared" si="1007"/>
        <v>924.69</v>
      </c>
      <c r="CI774" s="8">
        <f t="shared" si="1007"/>
        <v>131</v>
      </c>
      <c r="CK774" s="11">
        <f t="shared" si="990"/>
        <v>44959</v>
      </c>
      <c r="CL774" s="8">
        <f t="shared" si="1008"/>
        <v>486</v>
      </c>
      <c r="CM774" s="8">
        <f t="shared" si="1008"/>
        <v>33975.51</v>
      </c>
      <c r="CN774" s="8">
        <f t="shared" si="1008"/>
        <v>0</v>
      </c>
      <c r="CO774" s="8">
        <f t="shared" si="1008"/>
        <v>63</v>
      </c>
      <c r="CP774" s="8">
        <f t="shared" si="1008"/>
        <v>588.33000000000004</v>
      </c>
      <c r="CQ774" s="8">
        <f t="shared" si="1008"/>
        <v>9</v>
      </c>
      <c r="CS774" s="11">
        <f t="shared" si="992"/>
        <v>44959</v>
      </c>
      <c r="CT774" s="8">
        <f t="shared" si="1009"/>
        <v>0</v>
      </c>
      <c r="CU774" s="8">
        <f t="shared" si="1009"/>
        <v>0</v>
      </c>
      <c r="CV774" s="8">
        <f t="shared" si="1009"/>
        <v>0</v>
      </c>
      <c r="CW774" s="8">
        <f t="shared" si="1009"/>
        <v>0</v>
      </c>
      <c r="CX774" s="8">
        <f t="shared" si="1009"/>
        <v>0</v>
      </c>
      <c r="CY774" s="8">
        <f t="shared" si="1009"/>
        <v>0</v>
      </c>
      <c r="DA774" s="11">
        <f t="shared" si="994"/>
        <v>44959</v>
      </c>
      <c r="DB774" s="8">
        <f t="shared" si="1010"/>
        <v>0</v>
      </c>
      <c r="DC774" s="8">
        <f t="shared" si="1010"/>
        <v>0</v>
      </c>
      <c r="DD774" s="8">
        <f t="shared" si="1010"/>
        <v>0</v>
      </c>
      <c r="DE774" s="8">
        <f t="shared" si="1010"/>
        <v>0</v>
      </c>
      <c r="DF774" s="8">
        <f t="shared" si="1010"/>
        <v>0</v>
      </c>
      <c r="DG774" s="8">
        <f t="shared" si="1010"/>
        <v>0</v>
      </c>
      <c r="DI774" s="11">
        <f t="shared" si="996"/>
        <v>44959</v>
      </c>
      <c r="DJ774" s="8">
        <f t="shared" si="1011"/>
        <v>0</v>
      </c>
      <c r="DK774" s="8">
        <f t="shared" si="1011"/>
        <v>0</v>
      </c>
      <c r="DL774" s="8">
        <f t="shared" si="1011"/>
        <v>0</v>
      </c>
      <c r="DM774" s="8">
        <f t="shared" si="1011"/>
        <v>0</v>
      </c>
      <c r="DN774" s="8">
        <f t="shared" si="1011"/>
        <v>0</v>
      </c>
      <c r="DO774" s="8">
        <f t="shared" si="1011"/>
        <v>0</v>
      </c>
      <c r="DP774" s="56"/>
      <c r="DQ774" s="56"/>
      <c r="DR774" s="56"/>
      <c r="DS774" s="56"/>
    </row>
    <row r="775" spans="1:123" x14ac:dyDescent="0.3">
      <c r="A775" s="11">
        <f t="shared" si="963"/>
        <v>44960</v>
      </c>
      <c r="B775" s="8">
        <f t="shared" si="964"/>
        <v>1416</v>
      </c>
      <c r="C775" s="8">
        <f t="shared" si="965"/>
        <v>146768.5</v>
      </c>
      <c r="D775" s="8">
        <f t="shared" si="966"/>
        <v>0</v>
      </c>
      <c r="E775" s="8">
        <f t="shared" si="967"/>
        <v>1058.5</v>
      </c>
      <c r="F775" s="8">
        <f t="shared" si="968"/>
        <v>1202.28</v>
      </c>
      <c r="G775" s="8">
        <f t="shared" si="969"/>
        <v>8</v>
      </c>
      <c r="I775" s="11">
        <f t="shared" si="970"/>
        <v>44960</v>
      </c>
      <c r="J775" s="8">
        <f t="shared" ref="J775:O790" si="1012">J37+J774</f>
        <v>1555</v>
      </c>
      <c r="K775" s="8">
        <f t="shared" si="1012"/>
        <v>215595.53</v>
      </c>
      <c r="L775" s="8">
        <f t="shared" si="1012"/>
        <v>505.24</v>
      </c>
      <c r="M775" s="8">
        <f t="shared" si="1012"/>
        <v>0</v>
      </c>
      <c r="N775" s="8">
        <f t="shared" si="1012"/>
        <v>542.8599999999999</v>
      </c>
      <c r="O775" s="8">
        <f t="shared" si="1012"/>
        <v>3</v>
      </c>
      <c r="Q775" s="11">
        <f t="shared" si="972"/>
        <v>44960</v>
      </c>
      <c r="R775" s="8">
        <f t="shared" ref="R775:W790" si="1013">R37+R774</f>
        <v>689</v>
      </c>
      <c r="S775" s="8">
        <f t="shared" si="1013"/>
        <v>74330.710000000006</v>
      </c>
      <c r="T775" s="8">
        <f t="shared" si="1013"/>
        <v>658.26</v>
      </c>
      <c r="U775" s="8">
        <f t="shared" si="1013"/>
        <v>0</v>
      </c>
      <c r="V775" s="8">
        <f t="shared" si="1013"/>
        <v>194.57</v>
      </c>
      <c r="W775" s="8">
        <f t="shared" si="1013"/>
        <v>15</v>
      </c>
      <c r="Y775" s="11">
        <f t="shared" si="974"/>
        <v>44960</v>
      </c>
      <c r="Z775" s="8">
        <f t="shared" ref="Z775:AE790" si="1014">Z37+Z774</f>
        <v>869</v>
      </c>
      <c r="AA775" s="8">
        <f t="shared" si="1014"/>
        <v>99633.560000000012</v>
      </c>
      <c r="AB775" s="8">
        <f t="shared" si="1014"/>
        <v>871.42000000000007</v>
      </c>
      <c r="AC775" s="8">
        <f t="shared" si="1014"/>
        <v>0</v>
      </c>
      <c r="AD775" s="8">
        <f t="shared" si="1014"/>
        <v>1460.4700000000003</v>
      </c>
      <c r="AE775" s="8">
        <f t="shared" si="1014"/>
        <v>224</v>
      </c>
      <c r="AG775" s="11">
        <f t="shared" si="976"/>
        <v>44960</v>
      </c>
      <c r="AH775" s="8">
        <f t="shared" ref="AH775:AM790" si="1015">AH37+AH774</f>
        <v>1778</v>
      </c>
      <c r="AI775" s="8">
        <f t="shared" si="1015"/>
        <v>190255.68</v>
      </c>
      <c r="AJ775" s="8">
        <f t="shared" si="1015"/>
        <v>441.62000000000023</v>
      </c>
      <c r="AK775" s="8">
        <f t="shared" si="1015"/>
        <v>0</v>
      </c>
      <c r="AL775" s="8">
        <f t="shared" si="1015"/>
        <v>1257.8800000000001</v>
      </c>
      <c r="AM775" s="8">
        <f t="shared" si="1015"/>
        <v>73</v>
      </c>
      <c r="AO775" s="11">
        <f t="shared" si="978"/>
        <v>44960</v>
      </c>
      <c r="AP775" s="8">
        <f t="shared" ref="AP775:AU790" si="1016">AP37+AP774</f>
        <v>1430</v>
      </c>
      <c r="AQ775" s="8">
        <f t="shared" si="1016"/>
        <v>120326.94</v>
      </c>
      <c r="AR775" s="8">
        <f t="shared" si="1016"/>
        <v>0</v>
      </c>
      <c r="AS775" s="8">
        <f t="shared" si="1016"/>
        <v>1824</v>
      </c>
      <c r="AT775" s="8">
        <f t="shared" si="1016"/>
        <v>398.41</v>
      </c>
      <c r="AU775" s="8">
        <f t="shared" si="1016"/>
        <v>113</v>
      </c>
      <c r="AW775" s="11">
        <f t="shared" si="980"/>
        <v>44960</v>
      </c>
      <c r="AX775" s="8">
        <f t="shared" ref="AX775:BC790" si="1017">AX37+AX774</f>
        <v>1778</v>
      </c>
      <c r="AY775" s="8">
        <f t="shared" si="1017"/>
        <v>201814.24999999997</v>
      </c>
      <c r="AZ775" s="8">
        <f t="shared" si="1017"/>
        <v>810.16000000000031</v>
      </c>
      <c r="BA775" s="8">
        <f t="shared" si="1017"/>
        <v>0</v>
      </c>
      <c r="BB775" s="8">
        <f t="shared" si="1017"/>
        <v>1623.7000000000003</v>
      </c>
      <c r="BC775" s="8">
        <f t="shared" si="1017"/>
        <v>63</v>
      </c>
      <c r="BE775" s="11">
        <f t="shared" si="982"/>
        <v>44960</v>
      </c>
      <c r="BF775" s="8">
        <f t="shared" ref="BF775:BK790" si="1018">BF37+BF774</f>
        <v>1799</v>
      </c>
      <c r="BG775" s="8">
        <f t="shared" si="1018"/>
        <v>224117.67999999996</v>
      </c>
      <c r="BH775" s="8">
        <f t="shared" si="1018"/>
        <v>1020.8399999999999</v>
      </c>
      <c r="BI775" s="8">
        <f t="shared" si="1018"/>
        <v>0</v>
      </c>
      <c r="BJ775" s="8">
        <f t="shared" si="1018"/>
        <v>1398.7500000000002</v>
      </c>
      <c r="BK775" s="8">
        <f t="shared" si="1018"/>
        <v>15</v>
      </c>
      <c r="BM775" s="11">
        <f t="shared" si="984"/>
        <v>44960</v>
      </c>
      <c r="BN775" s="8">
        <f t="shared" ref="BN775:BS790" si="1019">BN37+BN774</f>
        <v>867</v>
      </c>
      <c r="BO775" s="8">
        <f t="shared" si="1019"/>
        <v>63143.070000000007</v>
      </c>
      <c r="BP775" s="8">
        <f t="shared" si="1019"/>
        <v>480.75</v>
      </c>
      <c r="BQ775" s="8">
        <f t="shared" si="1019"/>
        <v>0</v>
      </c>
      <c r="BR775" s="8">
        <f t="shared" si="1019"/>
        <v>310</v>
      </c>
      <c r="BS775" s="8">
        <f t="shared" si="1019"/>
        <v>2</v>
      </c>
      <c r="BU775" s="11">
        <f t="shared" si="986"/>
        <v>44960</v>
      </c>
      <c r="BV775" s="8">
        <f t="shared" ref="BV775:CA790" si="1020">BV37+BV774</f>
        <v>938</v>
      </c>
      <c r="BW775" s="8">
        <f t="shared" si="1020"/>
        <v>109954.98</v>
      </c>
      <c r="BX775" s="8">
        <f t="shared" si="1020"/>
        <v>0</v>
      </c>
      <c r="BY775" s="8">
        <f t="shared" si="1020"/>
        <v>0</v>
      </c>
      <c r="BZ775" s="8">
        <f t="shared" si="1020"/>
        <v>1985.6</v>
      </c>
      <c r="CA775" s="8">
        <f t="shared" si="1020"/>
        <v>131</v>
      </c>
      <c r="CC775" s="11">
        <f t="shared" si="988"/>
        <v>44960</v>
      </c>
      <c r="CD775" s="8">
        <f t="shared" ref="CD775:CI790" si="1021">CD37+CD774</f>
        <v>1240</v>
      </c>
      <c r="CE775" s="8">
        <f t="shared" si="1021"/>
        <v>128249.37999999999</v>
      </c>
      <c r="CF775" s="8">
        <f t="shared" si="1021"/>
        <v>1071.3900000000001</v>
      </c>
      <c r="CG775" s="8">
        <f t="shared" si="1021"/>
        <v>8943.2500000000018</v>
      </c>
      <c r="CH775" s="8">
        <f t="shared" si="1021"/>
        <v>968.19</v>
      </c>
      <c r="CI775" s="8">
        <f t="shared" si="1021"/>
        <v>132</v>
      </c>
      <c r="CK775" s="11">
        <f t="shared" si="990"/>
        <v>44960</v>
      </c>
      <c r="CL775" s="8">
        <f t="shared" ref="CL775:CQ790" si="1022">CL37+CL774</f>
        <v>509</v>
      </c>
      <c r="CM775" s="8">
        <f t="shared" si="1022"/>
        <v>35787.279999999999</v>
      </c>
      <c r="CN775" s="8">
        <f t="shared" si="1022"/>
        <v>0</v>
      </c>
      <c r="CO775" s="8">
        <f t="shared" si="1022"/>
        <v>81</v>
      </c>
      <c r="CP775" s="8">
        <f t="shared" si="1022"/>
        <v>633.33000000000004</v>
      </c>
      <c r="CQ775" s="8">
        <f t="shared" si="1022"/>
        <v>9</v>
      </c>
      <c r="CS775" s="11">
        <f t="shared" si="992"/>
        <v>44960</v>
      </c>
      <c r="CT775" s="8">
        <f t="shared" ref="CT775:CY790" si="1023">CT37+CT774</f>
        <v>0</v>
      </c>
      <c r="CU775" s="8">
        <f t="shared" si="1023"/>
        <v>0</v>
      </c>
      <c r="CV775" s="8">
        <f t="shared" si="1023"/>
        <v>0</v>
      </c>
      <c r="CW775" s="8">
        <f t="shared" si="1023"/>
        <v>0</v>
      </c>
      <c r="CX775" s="8">
        <f t="shared" si="1023"/>
        <v>0</v>
      </c>
      <c r="CY775" s="8">
        <f t="shared" si="1023"/>
        <v>0</v>
      </c>
      <c r="DA775" s="11">
        <f t="shared" si="994"/>
        <v>44960</v>
      </c>
      <c r="DB775" s="8">
        <f t="shared" ref="DB775:DG790" si="1024">DB37+DB774</f>
        <v>0</v>
      </c>
      <c r="DC775" s="8">
        <f t="shared" si="1024"/>
        <v>0</v>
      </c>
      <c r="DD775" s="8">
        <f t="shared" si="1024"/>
        <v>0</v>
      </c>
      <c r="DE775" s="8">
        <f t="shared" si="1024"/>
        <v>0</v>
      </c>
      <c r="DF775" s="8">
        <f t="shared" si="1024"/>
        <v>0</v>
      </c>
      <c r="DG775" s="8">
        <f t="shared" si="1024"/>
        <v>0</v>
      </c>
      <c r="DI775" s="11">
        <f t="shared" si="996"/>
        <v>44960</v>
      </c>
      <c r="DJ775" s="8">
        <f t="shared" ref="DJ775:DO790" si="1025">DJ37+DJ774</f>
        <v>0</v>
      </c>
      <c r="DK775" s="8">
        <f t="shared" si="1025"/>
        <v>0</v>
      </c>
      <c r="DL775" s="8">
        <f t="shared" si="1025"/>
        <v>0</v>
      </c>
      <c r="DM775" s="8">
        <f t="shared" si="1025"/>
        <v>0</v>
      </c>
      <c r="DN775" s="8">
        <f t="shared" si="1025"/>
        <v>0</v>
      </c>
      <c r="DO775" s="8">
        <f t="shared" si="1025"/>
        <v>0</v>
      </c>
      <c r="DP775" s="56"/>
      <c r="DQ775" s="56"/>
      <c r="DR775" s="56"/>
      <c r="DS775" s="56"/>
    </row>
    <row r="776" spans="1:123" x14ac:dyDescent="0.3">
      <c r="A776" s="11">
        <f t="shared" si="963"/>
        <v>44961</v>
      </c>
      <c r="B776" s="8">
        <f t="shared" si="964"/>
        <v>1472</v>
      </c>
      <c r="C776" s="8">
        <f t="shared" si="965"/>
        <v>152580.54999999999</v>
      </c>
      <c r="D776" s="8">
        <f t="shared" si="966"/>
        <v>0</v>
      </c>
      <c r="E776" s="8">
        <f t="shared" si="967"/>
        <v>1130.5</v>
      </c>
      <c r="F776" s="8">
        <f t="shared" si="968"/>
        <v>1202.28</v>
      </c>
      <c r="G776" s="8">
        <f t="shared" si="969"/>
        <v>8</v>
      </c>
      <c r="I776" s="11">
        <f t="shared" si="970"/>
        <v>44961</v>
      </c>
      <c r="J776" s="8">
        <f t="shared" si="1012"/>
        <v>1573</v>
      </c>
      <c r="K776" s="8">
        <f t="shared" si="1012"/>
        <v>217730.91</v>
      </c>
      <c r="L776" s="8">
        <f t="shared" si="1012"/>
        <v>505.24</v>
      </c>
      <c r="M776" s="8">
        <f t="shared" si="1012"/>
        <v>0</v>
      </c>
      <c r="N776" s="8">
        <f t="shared" si="1012"/>
        <v>542.8599999999999</v>
      </c>
      <c r="O776" s="8">
        <f t="shared" si="1012"/>
        <v>3</v>
      </c>
      <c r="Q776" s="11">
        <f t="shared" si="972"/>
        <v>44961</v>
      </c>
      <c r="R776" s="8">
        <f t="shared" si="1013"/>
        <v>707</v>
      </c>
      <c r="S776" s="8">
        <f t="shared" si="1013"/>
        <v>76285.600000000006</v>
      </c>
      <c r="T776" s="8">
        <f t="shared" si="1013"/>
        <v>684.26</v>
      </c>
      <c r="U776" s="8">
        <f t="shared" si="1013"/>
        <v>0</v>
      </c>
      <c r="V776" s="8">
        <f t="shared" si="1013"/>
        <v>194.57</v>
      </c>
      <c r="W776" s="8">
        <f t="shared" si="1013"/>
        <v>15</v>
      </c>
      <c r="Y776" s="11">
        <f t="shared" si="974"/>
        <v>44961</v>
      </c>
      <c r="Z776" s="8">
        <f t="shared" si="1014"/>
        <v>890</v>
      </c>
      <c r="AA776" s="8">
        <f t="shared" si="1014"/>
        <v>102124.95000000001</v>
      </c>
      <c r="AB776" s="8">
        <f t="shared" si="1014"/>
        <v>897.35</v>
      </c>
      <c r="AC776" s="8">
        <f t="shared" si="1014"/>
        <v>0</v>
      </c>
      <c r="AD776" s="8">
        <f t="shared" si="1014"/>
        <v>1560.4700000000003</v>
      </c>
      <c r="AE776" s="8">
        <f t="shared" si="1014"/>
        <v>233</v>
      </c>
      <c r="AG776" s="11">
        <f t="shared" si="976"/>
        <v>44961</v>
      </c>
      <c r="AH776" s="8">
        <f t="shared" si="1015"/>
        <v>1818</v>
      </c>
      <c r="AI776" s="8">
        <f t="shared" si="1015"/>
        <v>194897.47</v>
      </c>
      <c r="AJ776" s="8">
        <f t="shared" si="1015"/>
        <v>449.03000000000026</v>
      </c>
      <c r="AK776" s="8">
        <f t="shared" si="1015"/>
        <v>0</v>
      </c>
      <c r="AL776" s="8">
        <f t="shared" si="1015"/>
        <v>1373.5900000000001</v>
      </c>
      <c r="AM776" s="8">
        <f t="shared" si="1015"/>
        <v>75</v>
      </c>
      <c r="AO776" s="11">
        <f t="shared" si="978"/>
        <v>44961</v>
      </c>
      <c r="AP776" s="8">
        <f t="shared" si="1016"/>
        <v>1478</v>
      </c>
      <c r="AQ776" s="8">
        <f t="shared" si="1016"/>
        <v>124136.15000000001</v>
      </c>
      <c r="AR776" s="8">
        <f t="shared" si="1016"/>
        <v>0</v>
      </c>
      <c r="AS776" s="8">
        <f t="shared" si="1016"/>
        <v>1862.5</v>
      </c>
      <c r="AT776" s="8">
        <f t="shared" si="1016"/>
        <v>398.41</v>
      </c>
      <c r="AU776" s="8">
        <f t="shared" si="1016"/>
        <v>116</v>
      </c>
      <c r="AW776" s="11">
        <f t="shared" si="980"/>
        <v>44961</v>
      </c>
      <c r="AX776" s="8">
        <f t="shared" si="1017"/>
        <v>1823</v>
      </c>
      <c r="AY776" s="8">
        <f t="shared" si="1017"/>
        <v>207190.41999999998</v>
      </c>
      <c r="AZ776" s="8">
        <f t="shared" si="1017"/>
        <v>848.96000000000026</v>
      </c>
      <c r="BA776" s="8">
        <f t="shared" si="1017"/>
        <v>0</v>
      </c>
      <c r="BB776" s="8">
        <f t="shared" si="1017"/>
        <v>1623.7000000000003</v>
      </c>
      <c r="BC776" s="8">
        <f t="shared" si="1017"/>
        <v>63</v>
      </c>
      <c r="BE776" s="11">
        <f t="shared" si="982"/>
        <v>44961</v>
      </c>
      <c r="BF776" s="8">
        <f t="shared" si="1018"/>
        <v>1842</v>
      </c>
      <c r="BG776" s="8">
        <f t="shared" si="1018"/>
        <v>229481.20999999996</v>
      </c>
      <c r="BH776" s="8">
        <f t="shared" si="1018"/>
        <v>1050.08</v>
      </c>
      <c r="BI776" s="8">
        <f t="shared" si="1018"/>
        <v>0</v>
      </c>
      <c r="BJ776" s="8">
        <f t="shared" si="1018"/>
        <v>1398.7500000000002</v>
      </c>
      <c r="BK776" s="8">
        <f t="shared" si="1018"/>
        <v>15</v>
      </c>
      <c r="BM776" s="11">
        <f t="shared" si="984"/>
        <v>44961</v>
      </c>
      <c r="BN776" s="8">
        <f t="shared" si="1019"/>
        <v>893</v>
      </c>
      <c r="BO776" s="8">
        <f t="shared" si="1019"/>
        <v>65189.600000000006</v>
      </c>
      <c r="BP776" s="8">
        <f t="shared" si="1019"/>
        <v>481.75</v>
      </c>
      <c r="BQ776" s="8">
        <f t="shared" si="1019"/>
        <v>0</v>
      </c>
      <c r="BR776" s="8">
        <f t="shared" si="1019"/>
        <v>310</v>
      </c>
      <c r="BS776" s="8">
        <f t="shared" si="1019"/>
        <v>2</v>
      </c>
      <c r="BU776" s="11">
        <f t="shared" si="986"/>
        <v>44961</v>
      </c>
      <c r="BV776" s="8">
        <f t="shared" si="1020"/>
        <v>965</v>
      </c>
      <c r="BW776" s="8">
        <f t="shared" si="1020"/>
        <v>113423.48</v>
      </c>
      <c r="BX776" s="8">
        <f t="shared" si="1020"/>
        <v>0</v>
      </c>
      <c r="BY776" s="8">
        <f t="shared" si="1020"/>
        <v>0</v>
      </c>
      <c r="BZ776" s="8">
        <f t="shared" si="1020"/>
        <v>2064.1</v>
      </c>
      <c r="CA776" s="8">
        <f t="shared" si="1020"/>
        <v>146</v>
      </c>
      <c r="CC776" s="11">
        <f t="shared" si="988"/>
        <v>44961</v>
      </c>
      <c r="CD776" s="8">
        <f t="shared" si="1021"/>
        <v>1274</v>
      </c>
      <c r="CE776" s="8">
        <f t="shared" si="1021"/>
        <v>131577.60999999999</v>
      </c>
      <c r="CF776" s="8">
        <f t="shared" si="1021"/>
        <v>1097.43</v>
      </c>
      <c r="CG776" s="8">
        <f t="shared" si="1021"/>
        <v>9118.090000000002</v>
      </c>
      <c r="CH776" s="8">
        <f t="shared" si="1021"/>
        <v>1199.19</v>
      </c>
      <c r="CI776" s="8">
        <f t="shared" si="1021"/>
        <v>134</v>
      </c>
      <c r="CK776" s="11">
        <f t="shared" si="990"/>
        <v>44961</v>
      </c>
      <c r="CL776" s="8">
        <f t="shared" si="1022"/>
        <v>521</v>
      </c>
      <c r="CM776" s="8">
        <f t="shared" si="1022"/>
        <v>36643.25</v>
      </c>
      <c r="CN776" s="8">
        <f t="shared" si="1022"/>
        <v>0</v>
      </c>
      <c r="CO776" s="8">
        <f t="shared" si="1022"/>
        <v>87</v>
      </c>
      <c r="CP776" s="8">
        <f t="shared" si="1022"/>
        <v>633.33000000000004</v>
      </c>
      <c r="CQ776" s="8">
        <f t="shared" si="1022"/>
        <v>9</v>
      </c>
      <c r="CS776" s="11">
        <f t="shared" si="992"/>
        <v>44961</v>
      </c>
      <c r="CT776" s="8">
        <f t="shared" si="1023"/>
        <v>0</v>
      </c>
      <c r="CU776" s="8">
        <f t="shared" si="1023"/>
        <v>0</v>
      </c>
      <c r="CV776" s="8">
        <f t="shared" si="1023"/>
        <v>0</v>
      </c>
      <c r="CW776" s="8">
        <f t="shared" si="1023"/>
        <v>0</v>
      </c>
      <c r="CX776" s="8">
        <f t="shared" si="1023"/>
        <v>0</v>
      </c>
      <c r="CY776" s="8">
        <f t="shared" si="1023"/>
        <v>0</v>
      </c>
      <c r="DA776" s="11">
        <f t="shared" si="994"/>
        <v>44961</v>
      </c>
      <c r="DB776" s="8">
        <f t="shared" si="1024"/>
        <v>0</v>
      </c>
      <c r="DC776" s="8">
        <f t="shared" si="1024"/>
        <v>0</v>
      </c>
      <c r="DD776" s="8">
        <f t="shared" si="1024"/>
        <v>0</v>
      </c>
      <c r="DE776" s="8">
        <f t="shared" si="1024"/>
        <v>0</v>
      </c>
      <c r="DF776" s="8">
        <f t="shared" si="1024"/>
        <v>0</v>
      </c>
      <c r="DG776" s="8">
        <f t="shared" si="1024"/>
        <v>0</v>
      </c>
      <c r="DI776" s="11">
        <f t="shared" si="996"/>
        <v>44961</v>
      </c>
      <c r="DJ776" s="8">
        <f t="shared" si="1025"/>
        <v>0</v>
      </c>
      <c r="DK776" s="8">
        <f t="shared" si="1025"/>
        <v>0</v>
      </c>
      <c r="DL776" s="8">
        <f t="shared" si="1025"/>
        <v>0</v>
      </c>
      <c r="DM776" s="8">
        <f t="shared" si="1025"/>
        <v>0</v>
      </c>
      <c r="DN776" s="8">
        <f t="shared" si="1025"/>
        <v>0</v>
      </c>
      <c r="DO776" s="8">
        <f t="shared" si="1025"/>
        <v>0</v>
      </c>
      <c r="DP776" s="56"/>
      <c r="DQ776" s="56"/>
      <c r="DR776" s="56"/>
      <c r="DS776" s="56"/>
    </row>
    <row r="777" spans="1:123" x14ac:dyDescent="0.3">
      <c r="A777" s="11">
        <f t="shared" si="963"/>
        <v>44962</v>
      </c>
      <c r="B777" s="8">
        <f t="shared" si="964"/>
        <v>1504</v>
      </c>
      <c r="C777" s="8">
        <f t="shared" si="965"/>
        <v>156032.94</v>
      </c>
      <c r="D777" s="8">
        <f t="shared" si="966"/>
        <v>0</v>
      </c>
      <c r="E777" s="8">
        <f t="shared" si="967"/>
        <v>1163.5</v>
      </c>
      <c r="F777" s="8">
        <f t="shared" si="968"/>
        <v>1302.28</v>
      </c>
      <c r="G777" s="8">
        <f t="shared" si="969"/>
        <v>8</v>
      </c>
      <c r="I777" s="11">
        <f t="shared" si="970"/>
        <v>44962</v>
      </c>
      <c r="J777" s="8">
        <f t="shared" si="1012"/>
        <v>1581</v>
      </c>
      <c r="K777" s="8">
        <f t="shared" si="1012"/>
        <v>218830.32</v>
      </c>
      <c r="L777" s="8">
        <f t="shared" si="1012"/>
        <v>506.65000000000003</v>
      </c>
      <c r="M777" s="8">
        <f t="shared" si="1012"/>
        <v>0</v>
      </c>
      <c r="N777" s="8">
        <f t="shared" si="1012"/>
        <v>676.84999999999991</v>
      </c>
      <c r="O777" s="8">
        <f t="shared" si="1012"/>
        <v>3</v>
      </c>
      <c r="Q777" s="11">
        <f t="shared" si="972"/>
        <v>44962</v>
      </c>
      <c r="R777" s="8">
        <f t="shared" si="1013"/>
        <v>723</v>
      </c>
      <c r="S777" s="8">
        <f t="shared" si="1013"/>
        <v>78163.740000000005</v>
      </c>
      <c r="T777" s="8">
        <f t="shared" si="1013"/>
        <v>701.76</v>
      </c>
      <c r="U777" s="8">
        <f t="shared" si="1013"/>
        <v>0</v>
      </c>
      <c r="V777" s="8">
        <f t="shared" si="1013"/>
        <v>194.57</v>
      </c>
      <c r="W777" s="8">
        <f t="shared" si="1013"/>
        <v>15</v>
      </c>
      <c r="Y777" s="11">
        <f t="shared" si="974"/>
        <v>44962</v>
      </c>
      <c r="Z777" s="8">
        <f t="shared" si="1014"/>
        <v>919</v>
      </c>
      <c r="AA777" s="8">
        <f t="shared" si="1014"/>
        <v>105695.08000000002</v>
      </c>
      <c r="AB777" s="8">
        <f t="shared" si="1014"/>
        <v>916.78</v>
      </c>
      <c r="AC777" s="8">
        <f t="shared" si="1014"/>
        <v>0</v>
      </c>
      <c r="AD777" s="8">
        <f t="shared" si="1014"/>
        <v>1560.4700000000003</v>
      </c>
      <c r="AE777" s="8">
        <f t="shared" si="1014"/>
        <v>242</v>
      </c>
      <c r="AG777" s="11">
        <f t="shared" si="976"/>
        <v>44962</v>
      </c>
      <c r="AH777" s="8">
        <f t="shared" si="1015"/>
        <v>1863</v>
      </c>
      <c r="AI777" s="8">
        <f t="shared" si="1015"/>
        <v>199949.91</v>
      </c>
      <c r="AJ777" s="8">
        <f t="shared" si="1015"/>
        <v>449.03000000000026</v>
      </c>
      <c r="AK777" s="8">
        <f t="shared" si="1015"/>
        <v>0</v>
      </c>
      <c r="AL777" s="8">
        <f t="shared" si="1015"/>
        <v>1373.5900000000001</v>
      </c>
      <c r="AM777" s="8">
        <f t="shared" si="1015"/>
        <v>77</v>
      </c>
      <c r="AO777" s="11">
        <f t="shared" si="978"/>
        <v>44962</v>
      </c>
      <c r="AP777" s="8">
        <f t="shared" si="1016"/>
        <v>1527</v>
      </c>
      <c r="AQ777" s="8">
        <f t="shared" si="1016"/>
        <v>127986.09000000001</v>
      </c>
      <c r="AR777" s="8">
        <f t="shared" si="1016"/>
        <v>0</v>
      </c>
      <c r="AS777" s="8">
        <f t="shared" si="1016"/>
        <v>2062</v>
      </c>
      <c r="AT777" s="8">
        <f t="shared" si="1016"/>
        <v>498.41</v>
      </c>
      <c r="AU777" s="8">
        <f t="shared" si="1016"/>
        <v>119</v>
      </c>
      <c r="AW777" s="11">
        <f t="shared" si="980"/>
        <v>44962</v>
      </c>
      <c r="AX777" s="8">
        <f t="shared" si="1017"/>
        <v>1863</v>
      </c>
      <c r="AY777" s="8">
        <f t="shared" si="1017"/>
        <v>212021.21999999997</v>
      </c>
      <c r="AZ777" s="8">
        <f t="shared" si="1017"/>
        <v>878.52000000000021</v>
      </c>
      <c r="BA777" s="8">
        <f t="shared" si="1017"/>
        <v>0</v>
      </c>
      <c r="BB777" s="8">
        <f t="shared" si="1017"/>
        <v>1623.7000000000003</v>
      </c>
      <c r="BC777" s="8">
        <f t="shared" si="1017"/>
        <v>64</v>
      </c>
      <c r="BE777" s="11">
        <f t="shared" si="982"/>
        <v>44962</v>
      </c>
      <c r="BF777" s="8">
        <f t="shared" si="1018"/>
        <v>1899</v>
      </c>
      <c r="BG777" s="8">
        <f t="shared" si="1018"/>
        <v>235641.01999999996</v>
      </c>
      <c r="BH777" s="8">
        <f t="shared" si="1018"/>
        <v>1050.08</v>
      </c>
      <c r="BI777" s="8">
        <f t="shared" si="1018"/>
        <v>0</v>
      </c>
      <c r="BJ777" s="8">
        <f t="shared" si="1018"/>
        <v>1398.7500000000002</v>
      </c>
      <c r="BK777" s="8">
        <f t="shared" si="1018"/>
        <v>16</v>
      </c>
      <c r="BM777" s="11">
        <f t="shared" si="984"/>
        <v>44962</v>
      </c>
      <c r="BN777" s="8">
        <f t="shared" si="1019"/>
        <v>924</v>
      </c>
      <c r="BO777" s="8">
        <f t="shared" si="1019"/>
        <v>67379.150000000009</v>
      </c>
      <c r="BP777" s="8">
        <f t="shared" si="1019"/>
        <v>497.25</v>
      </c>
      <c r="BQ777" s="8">
        <f t="shared" si="1019"/>
        <v>0</v>
      </c>
      <c r="BR777" s="8">
        <f t="shared" si="1019"/>
        <v>330</v>
      </c>
      <c r="BS777" s="8">
        <f t="shared" si="1019"/>
        <v>2</v>
      </c>
      <c r="BU777" s="11">
        <f t="shared" si="986"/>
        <v>44962</v>
      </c>
      <c r="BV777" s="8">
        <f t="shared" si="1020"/>
        <v>983</v>
      </c>
      <c r="BW777" s="8">
        <f t="shared" si="1020"/>
        <v>115537.23</v>
      </c>
      <c r="BX777" s="8">
        <f t="shared" si="1020"/>
        <v>0</v>
      </c>
      <c r="BY777" s="8">
        <f t="shared" si="1020"/>
        <v>0</v>
      </c>
      <c r="BZ777" s="8">
        <f t="shared" si="1020"/>
        <v>2076.6</v>
      </c>
      <c r="CA777" s="8">
        <f t="shared" si="1020"/>
        <v>146</v>
      </c>
      <c r="CC777" s="11">
        <f t="shared" si="988"/>
        <v>44962</v>
      </c>
      <c r="CD777" s="8">
        <f t="shared" si="1021"/>
        <v>1302</v>
      </c>
      <c r="CE777" s="8">
        <f t="shared" si="1021"/>
        <v>133960.75999999998</v>
      </c>
      <c r="CF777" s="8">
        <f t="shared" si="1021"/>
        <v>1136.49</v>
      </c>
      <c r="CG777" s="8">
        <f t="shared" si="1021"/>
        <v>9494.7400000000016</v>
      </c>
      <c r="CH777" s="8">
        <f t="shared" si="1021"/>
        <v>1078.19</v>
      </c>
      <c r="CI777" s="8">
        <f t="shared" si="1021"/>
        <v>134</v>
      </c>
      <c r="CK777" s="11">
        <f t="shared" si="990"/>
        <v>44962</v>
      </c>
      <c r="CL777" s="8">
        <f t="shared" si="1022"/>
        <v>534</v>
      </c>
      <c r="CM777" s="8">
        <f t="shared" si="1022"/>
        <v>37702.93</v>
      </c>
      <c r="CN777" s="8">
        <f t="shared" si="1022"/>
        <v>0</v>
      </c>
      <c r="CO777" s="8">
        <f t="shared" si="1022"/>
        <v>87</v>
      </c>
      <c r="CP777" s="8">
        <f t="shared" si="1022"/>
        <v>633.33000000000004</v>
      </c>
      <c r="CQ777" s="8">
        <f t="shared" si="1022"/>
        <v>9</v>
      </c>
      <c r="CS777" s="11">
        <f t="shared" si="992"/>
        <v>44962</v>
      </c>
      <c r="CT777" s="8">
        <f t="shared" si="1023"/>
        <v>0</v>
      </c>
      <c r="CU777" s="8">
        <f t="shared" si="1023"/>
        <v>0</v>
      </c>
      <c r="CV777" s="8">
        <f t="shared" si="1023"/>
        <v>0</v>
      </c>
      <c r="CW777" s="8">
        <f t="shared" si="1023"/>
        <v>0</v>
      </c>
      <c r="CX777" s="8">
        <f t="shared" si="1023"/>
        <v>0</v>
      </c>
      <c r="CY777" s="8">
        <f t="shared" si="1023"/>
        <v>0</v>
      </c>
      <c r="DA777" s="11">
        <f t="shared" si="994"/>
        <v>44962</v>
      </c>
      <c r="DB777" s="8">
        <f t="shared" si="1024"/>
        <v>0</v>
      </c>
      <c r="DC777" s="8">
        <f t="shared" si="1024"/>
        <v>0</v>
      </c>
      <c r="DD777" s="8">
        <f t="shared" si="1024"/>
        <v>0</v>
      </c>
      <c r="DE777" s="8">
        <f t="shared" si="1024"/>
        <v>0</v>
      </c>
      <c r="DF777" s="8">
        <f t="shared" si="1024"/>
        <v>0</v>
      </c>
      <c r="DG777" s="8">
        <f t="shared" si="1024"/>
        <v>0</v>
      </c>
      <c r="DI777" s="11">
        <f t="shared" si="996"/>
        <v>44962</v>
      </c>
      <c r="DJ777" s="8">
        <f t="shared" si="1025"/>
        <v>0</v>
      </c>
      <c r="DK777" s="8">
        <f t="shared" si="1025"/>
        <v>0</v>
      </c>
      <c r="DL777" s="8">
        <f t="shared" si="1025"/>
        <v>0</v>
      </c>
      <c r="DM777" s="8">
        <f t="shared" si="1025"/>
        <v>0</v>
      </c>
      <c r="DN777" s="8">
        <f t="shared" si="1025"/>
        <v>0</v>
      </c>
      <c r="DO777" s="8">
        <f t="shared" si="1025"/>
        <v>0</v>
      </c>
      <c r="DP777" s="56"/>
      <c r="DQ777" s="56"/>
      <c r="DR777" s="56"/>
      <c r="DS777" s="56"/>
    </row>
    <row r="778" spans="1:123" x14ac:dyDescent="0.3">
      <c r="A778" s="11">
        <f t="shared" si="963"/>
        <v>44963</v>
      </c>
      <c r="B778" s="8">
        <f t="shared" si="964"/>
        <v>1546</v>
      </c>
      <c r="C778" s="8">
        <f t="shared" si="965"/>
        <v>160593.12</v>
      </c>
      <c r="D778" s="8">
        <f t="shared" si="966"/>
        <v>0</v>
      </c>
      <c r="E778" s="8">
        <f t="shared" si="967"/>
        <v>1187.5</v>
      </c>
      <c r="F778" s="8">
        <f t="shared" si="968"/>
        <v>1302.28</v>
      </c>
      <c r="G778" s="8">
        <f t="shared" si="969"/>
        <v>8</v>
      </c>
      <c r="I778" s="11">
        <f t="shared" si="970"/>
        <v>44963</v>
      </c>
      <c r="J778" s="8">
        <f t="shared" si="1012"/>
        <v>1622</v>
      </c>
      <c r="K778" s="8">
        <f t="shared" si="1012"/>
        <v>224591.06</v>
      </c>
      <c r="L778" s="8">
        <f t="shared" si="1012"/>
        <v>520.81000000000006</v>
      </c>
      <c r="M778" s="8">
        <f t="shared" si="1012"/>
        <v>0</v>
      </c>
      <c r="N778" s="8">
        <f t="shared" si="1012"/>
        <v>676.84999999999991</v>
      </c>
      <c r="O778" s="8">
        <f t="shared" si="1012"/>
        <v>3</v>
      </c>
      <c r="Q778" s="11">
        <f t="shared" si="972"/>
        <v>44963</v>
      </c>
      <c r="R778" s="8">
        <f t="shared" si="1013"/>
        <v>755</v>
      </c>
      <c r="S778" s="8">
        <f t="shared" si="1013"/>
        <v>81667.210000000006</v>
      </c>
      <c r="T778" s="8">
        <f t="shared" si="1013"/>
        <v>708.26</v>
      </c>
      <c r="U778" s="8">
        <f t="shared" si="1013"/>
        <v>0</v>
      </c>
      <c r="V778" s="8">
        <f t="shared" si="1013"/>
        <v>307.63</v>
      </c>
      <c r="W778" s="8">
        <f t="shared" si="1013"/>
        <v>15</v>
      </c>
      <c r="Y778" s="11">
        <f t="shared" si="974"/>
        <v>44963</v>
      </c>
      <c r="Z778" s="8">
        <f t="shared" si="1014"/>
        <v>960</v>
      </c>
      <c r="AA778" s="8">
        <f t="shared" si="1014"/>
        <v>110707.75000000001</v>
      </c>
      <c r="AB778" s="8">
        <f t="shared" si="1014"/>
        <v>936.67</v>
      </c>
      <c r="AC778" s="8">
        <f t="shared" si="1014"/>
        <v>0</v>
      </c>
      <c r="AD778" s="8">
        <f t="shared" si="1014"/>
        <v>1560.4700000000003</v>
      </c>
      <c r="AE778" s="8">
        <f t="shared" si="1014"/>
        <v>250</v>
      </c>
      <c r="AG778" s="11">
        <f t="shared" si="976"/>
        <v>44963</v>
      </c>
      <c r="AH778" s="8">
        <f t="shared" si="1015"/>
        <v>1924</v>
      </c>
      <c r="AI778" s="8">
        <f t="shared" si="1015"/>
        <v>207114.85</v>
      </c>
      <c r="AJ778" s="8">
        <f t="shared" si="1015"/>
        <v>450.88000000000028</v>
      </c>
      <c r="AK778" s="8">
        <f t="shared" si="1015"/>
        <v>0</v>
      </c>
      <c r="AL778" s="8">
        <f t="shared" si="1015"/>
        <v>1373.5900000000001</v>
      </c>
      <c r="AM778" s="8">
        <f t="shared" si="1015"/>
        <v>79</v>
      </c>
      <c r="AO778" s="11">
        <f t="shared" si="978"/>
        <v>44963</v>
      </c>
      <c r="AP778" s="8">
        <f t="shared" si="1016"/>
        <v>1585</v>
      </c>
      <c r="AQ778" s="8">
        <f t="shared" si="1016"/>
        <v>132719.89000000001</v>
      </c>
      <c r="AR778" s="8">
        <f t="shared" si="1016"/>
        <v>0</v>
      </c>
      <c r="AS778" s="8">
        <f t="shared" si="1016"/>
        <v>2127</v>
      </c>
      <c r="AT778" s="8">
        <f t="shared" si="1016"/>
        <v>498.41</v>
      </c>
      <c r="AU778" s="8">
        <f t="shared" si="1016"/>
        <v>122</v>
      </c>
      <c r="AW778" s="11">
        <f t="shared" si="980"/>
        <v>44963</v>
      </c>
      <c r="AX778" s="8">
        <f t="shared" si="1017"/>
        <v>1917</v>
      </c>
      <c r="AY778" s="8">
        <f t="shared" si="1017"/>
        <v>218472.67999999996</v>
      </c>
      <c r="AZ778" s="8">
        <f t="shared" si="1017"/>
        <v>878.52000000000021</v>
      </c>
      <c r="BA778" s="8">
        <f t="shared" si="1017"/>
        <v>0</v>
      </c>
      <c r="BB778" s="8">
        <f t="shared" si="1017"/>
        <v>1623.7000000000003</v>
      </c>
      <c r="BC778" s="8">
        <f t="shared" si="1017"/>
        <v>65</v>
      </c>
      <c r="BE778" s="11">
        <f t="shared" si="982"/>
        <v>44963</v>
      </c>
      <c r="BF778" s="8">
        <f t="shared" si="1018"/>
        <v>1952</v>
      </c>
      <c r="BG778" s="8">
        <f t="shared" si="1018"/>
        <v>242801.54999999996</v>
      </c>
      <c r="BH778" s="8">
        <f t="shared" si="1018"/>
        <v>1057.51</v>
      </c>
      <c r="BI778" s="8">
        <f t="shared" si="1018"/>
        <v>0</v>
      </c>
      <c r="BJ778" s="8">
        <f t="shared" si="1018"/>
        <v>1398.7500000000002</v>
      </c>
      <c r="BK778" s="8">
        <f t="shared" si="1018"/>
        <v>16</v>
      </c>
      <c r="BM778" s="11">
        <f t="shared" si="984"/>
        <v>44963</v>
      </c>
      <c r="BN778" s="8">
        <f t="shared" si="1019"/>
        <v>969</v>
      </c>
      <c r="BO778" s="8">
        <f t="shared" si="1019"/>
        <v>70600.540000000008</v>
      </c>
      <c r="BP778" s="8">
        <f t="shared" si="1019"/>
        <v>513.75</v>
      </c>
      <c r="BQ778" s="8">
        <f t="shared" si="1019"/>
        <v>0</v>
      </c>
      <c r="BR778" s="8">
        <f t="shared" si="1019"/>
        <v>330</v>
      </c>
      <c r="BS778" s="8">
        <f t="shared" si="1019"/>
        <v>2</v>
      </c>
      <c r="BU778" s="11">
        <f t="shared" si="986"/>
        <v>44963</v>
      </c>
      <c r="BV778" s="8">
        <f t="shared" si="1020"/>
        <v>1001</v>
      </c>
      <c r="BW778" s="8">
        <f t="shared" si="1020"/>
        <v>117485.9</v>
      </c>
      <c r="BX778" s="8">
        <f t="shared" si="1020"/>
        <v>0</v>
      </c>
      <c r="BY778" s="8">
        <f t="shared" si="1020"/>
        <v>0</v>
      </c>
      <c r="BZ778" s="8">
        <f t="shared" si="1020"/>
        <v>2085.1</v>
      </c>
      <c r="CA778" s="8">
        <f t="shared" si="1020"/>
        <v>146</v>
      </c>
      <c r="CC778" s="11">
        <f t="shared" si="988"/>
        <v>44963</v>
      </c>
      <c r="CD778" s="8">
        <f t="shared" si="1021"/>
        <v>1355</v>
      </c>
      <c r="CE778" s="8">
        <f t="shared" si="1021"/>
        <v>138902.93999999997</v>
      </c>
      <c r="CF778" s="8">
        <f t="shared" si="1021"/>
        <v>1180.2</v>
      </c>
      <c r="CG778" s="8">
        <f t="shared" si="1021"/>
        <v>9634.7100000000009</v>
      </c>
      <c r="CH778" s="8">
        <f t="shared" si="1021"/>
        <v>1078.19</v>
      </c>
      <c r="CI778" s="8">
        <f t="shared" si="1021"/>
        <v>135</v>
      </c>
      <c r="CK778" s="11">
        <f t="shared" si="990"/>
        <v>44963</v>
      </c>
      <c r="CL778" s="8">
        <f t="shared" si="1022"/>
        <v>558</v>
      </c>
      <c r="CM778" s="8">
        <f t="shared" si="1022"/>
        <v>39356.93</v>
      </c>
      <c r="CN778" s="8">
        <f t="shared" si="1022"/>
        <v>0</v>
      </c>
      <c r="CO778" s="8">
        <f t="shared" si="1022"/>
        <v>87</v>
      </c>
      <c r="CP778" s="8">
        <f t="shared" si="1022"/>
        <v>633.33000000000004</v>
      </c>
      <c r="CQ778" s="8">
        <f t="shared" si="1022"/>
        <v>9</v>
      </c>
      <c r="CS778" s="11">
        <f t="shared" si="992"/>
        <v>44963</v>
      </c>
      <c r="CT778" s="8">
        <f t="shared" si="1023"/>
        <v>0</v>
      </c>
      <c r="CU778" s="8">
        <f t="shared" si="1023"/>
        <v>0</v>
      </c>
      <c r="CV778" s="8">
        <f t="shared" si="1023"/>
        <v>0</v>
      </c>
      <c r="CW778" s="8">
        <f t="shared" si="1023"/>
        <v>0</v>
      </c>
      <c r="CX778" s="8">
        <f t="shared" si="1023"/>
        <v>0</v>
      </c>
      <c r="CY778" s="8">
        <f t="shared" si="1023"/>
        <v>0</v>
      </c>
      <c r="DA778" s="11">
        <f t="shared" si="994"/>
        <v>44963</v>
      </c>
      <c r="DB778" s="8">
        <f t="shared" si="1024"/>
        <v>0</v>
      </c>
      <c r="DC778" s="8">
        <f t="shared" si="1024"/>
        <v>0</v>
      </c>
      <c r="DD778" s="8">
        <f t="shared" si="1024"/>
        <v>0</v>
      </c>
      <c r="DE778" s="8">
        <f t="shared" si="1024"/>
        <v>0</v>
      </c>
      <c r="DF778" s="8">
        <f t="shared" si="1024"/>
        <v>0</v>
      </c>
      <c r="DG778" s="8">
        <f t="shared" si="1024"/>
        <v>0</v>
      </c>
      <c r="DI778" s="11">
        <f t="shared" si="996"/>
        <v>44963</v>
      </c>
      <c r="DJ778" s="8">
        <f t="shared" si="1025"/>
        <v>0</v>
      </c>
      <c r="DK778" s="8">
        <f t="shared" si="1025"/>
        <v>0</v>
      </c>
      <c r="DL778" s="8">
        <f t="shared" si="1025"/>
        <v>0</v>
      </c>
      <c r="DM778" s="8">
        <f t="shared" si="1025"/>
        <v>0</v>
      </c>
      <c r="DN778" s="8">
        <f t="shared" si="1025"/>
        <v>0</v>
      </c>
      <c r="DO778" s="8">
        <f t="shared" si="1025"/>
        <v>0</v>
      </c>
      <c r="DP778" s="56"/>
      <c r="DQ778" s="56"/>
      <c r="DR778" s="56"/>
      <c r="DS778" s="56"/>
    </row>
    <row r="779" spans="1:123" x14ac:dyDescent="0.3">
      <c r="A779" s="11">
        <f t="shared" si="963"/>
        <v>44964</v>
      </c>
      <c r="B779" s="8">
        <f t="shared" si="964"/>
        <v>1601</v>
      </c>
      <c r="C779" s="8">
        <f t="shared" si="965"/>
        <v>166866.66999999998</v>
      </c>
      <c r="D779" s="8">
        <f t="shared" si="966"/>
        <v>0</v>
      </c>
      <c r="E779" s="8">
        <f t="shared" si="967"/>
        <v>1243.5</v>
      </c>
      <c r="F779" s="8">
        <f t="shared" si="968"/>
        <v>1304.28</v>
      </c>
      <c r="G779" s="8">
        <f t="shared" si="969"/>
        <v>11</v>
      </c>
      <c r="I779" s="11">
        <f t="shared" si="970"/>
        <v>44964</v>
      </c>
      <c r="J779" s="8">
        <f t="shared" si="1012"/>
        <v>1672</v>
      </c>
      <c r="K779" s="8">
        <f t="shared" si="1012"/>
        <v>231943.85</v>
      </c>
      <c r="L779" s="8">
        <f t="shared" si="1012"/>
        <v>530.24</v>
      </c>
      <c r="M779" s="8">
        <f t="shared" si="1012"/>
        <v>0</v>
      </c>
      <c r="N779" s="8">
        <f t="shared" si="1012"/>
        <v>676.84999999999991</v>
      </c>
      <c r="O779" s="8">
        <f t="shared" si="1012"/>
        <v>3</v>
      </c>
      <c r="Q779" s="11">
        <f t="shared" si="972"/>
        <v>44964</v>
      </c>
      <c r="R779" s="8">
        <f t="shared" si="1013"/>
        <v>778</v>
      </c>
      <c r="S779" s="8">
        <f t="shared" si="1013"/>
        <v>84098.780000000013</v>
      </c>
      <c r="T779" s="8">
        <f t="shared" si="1013"/>
        <v>720.26</v>
      </c>
      <c r="U779" s="8">
        <f t="shared" si="1013"/>
        <v>0</v>
      </c>
      <c r="V779" s="8">
        <f t="shared" si="1013"/>
        <v>115.43</v>
      </c>
      <c r="W779" s="8">
        <f t="shared" si="1013"/>
        <v>15</v>
      </c>
      <c r="Y779" s="11">
        <f t="shared" si="974"/>
        <v>44964</v>
      </c>
      <c r="Z779" s="8">
        <f t="shared" si="1014"/>
        <v>1030</v>
      </c>
      <c r="AA779" s="8">
        <f t="shared" si="1014"/>
        <v>118961.16000000002</v>
      </c>
      <c r="AB779" s="8">
        <f t="shared" si="1014"/>
        <v>953.8</v>
      </c>
      <c r="AC779" s="8">
        <f t="shared" si="1014"/>
        <v>0</v>
      </c>
      <c r="AD779" s="8">
        <f t="shared" si="1014"/>
        <v>1610.4700000000003</v>
      </c>
      <c r="AE779" s="8">
        <f t="shared" si="1014"/>
        <v>258</v>
      </c>
      <c r="AG779" s="11">
        <f t="shared" si="976"/>
        <v>44964</v>
      </c>
      <c r="AH779" s="8">
        <f t="shared" si="1015"/>
        <v>1991</v>
      </c>
      <c r="AI779" s="8">
        <f t="shared" si="1015"/>
        <v>214284.89</v>
      </c>
      <c r="AJ779" s="8">
        <f t="shared" si="1015"/>
        <v>450.88000000000028</v>
      </c>
      <c r="AK779" s="8">
        <f t="shared" si="1015"/>
        <v>0</v>
      </c>
      <c r="AL779" s="8">
        <f t="shared" si="1015"/>
        <v>1373.5900000000001</v>
      </c>
      <c r="AM779" s="8">
        <f t="shared" si="1015"/>
        <v>81</v>
      </c>
      <c r="AO779" s="11">
        <f t="shared" si="978"/>
        <v>44964</v>
      </c>
      <c r="AP779" s="8">
        <f t="shared" si="1016"/>
        <v>1654</v>
      </c>
      <c r="AQ779" s="8">
        <f t="shared" si="1016"/>
        <v>138425.87000000002</v>
      </c>
      <c r="AR779" s="8">
        <f t="shared" si="1016"/>
        <v>0</v>
      </c>
      <c r="AS779" s="8">
        <f t="shared" si="1016"/>
        <v>2210</v>
      </c>
      <c r="AT779" s="8">
        <f t="shared" si="1016"/>
        <v>498.41</v>
      </c>
      <c r="AU779" s="8">
        <f t="shared" si="1016"/>
        <v>127</v>
      </c>
      <c r="AW779" s="11">
        <f t="shared" si="980"/>
        <v>44964</v>
      </c>
      <c r="AX779" s="8">
        <f t="shared" si="1017"/>
        <v>1977</v>
      </c>
      <c r="AY779" s="8">
        <f t="shared" si="1017"/>
        <v>226167.21999999997</v>
      </c>
      <c r="AZ779" s="8">
        <f t="shared" si="1017"/>
        <v>878.52000000000021</v>
      </c>
      <c r="BA779" s="8">
        <f t="shared" si="1017"/>
        <v>0</v>
      </c>
      <c r="BB779" s="8">
        <f t="shared" si="1017"/>
        <v>1623.7000000000003</v>
      </c>
      <c r="BC779" s="8">
        <f t="shared" si="1017"/>
        <v>66</v>
      </c>
      <c r="BE779" s="11">
        <f t="shared" si="982"/>
        <v>44964</v>
      </c>
      <c r="BF779" s="8">
        <f t="shared" si="1018"/>
        <v>2006</v>
      </c>
      <c r="BG779" s="8">
        <f t="shared" si="1018"/>
        <v>249474.59999999995</v>
      </c>
      <c r="BH779" s="8">
        <f t="shared" si="1018"/>
        <v>1091.8499999999999</v>
      </c>
      <c r="BI779" s="8">
        <f t="shared" si="1018"/>
        <v>0</v>
      </c>
      <c r="BJ779" s="8">
        <f t="shared" si="1018"/>
        <v>1869.5100000000002</v>
      </c>
      <c r="BK779" s="8">
        <f t="shared" si="1018"/>
        <v>16</v>
      </c>
      <c r="BM779" s="11">
        <f t="shared" si="984"/>
        <v>44964</v>
      </c>
      <c r="BN779" s="8">
        <f t="shared" si="1019"/>
        <v>1022</v>
      </c>
      <c r="BO779" s="8">
        <f t="shared" si="1019"/>
        <v>74548.840000000011</v>
      </c>
      <c r="BP779" s="8">
        <f t="shared" si="1019"/>
        <v>519.25</v>
      </c>
      <c r="BQ779" s="8">
        <f t="shared" si="1019"/>
        <v>0</v>
      </c>
      <c r="BR779" s="8">
        <f t="shared" si="1019"/>
        <v>350</v>
      </c>
      <c r="BS779" s="8">
        <f t="shared" si="1019"/>
        <v>2</v>
      </c>
      <c r="BU779" s="11">
        <f t="shared" si="986"/>
        <v>44964</v>
      </c>
      <c r="BV779" s="8">
        <f t="shared" si="1020"/>
        <v>1042</v>
      </c>
      <c r="BW779" s="8">
        <f t="shared" si="1020"/>
        <v>122308.17</v>
      </c>
      <c r="BX779" s="8">
        <f t="shared" si="1020"/>
        <v>0</v>
      </c>
      <c r="BY779" s="8">
        <f t="shared" si="1020"/>
        <v>0</v>
      </c>
      <c r="BZ779" s="8">
        <f t="shared" si="1020"/>
        <v>2258.6</v>
      </c>
      <c r="CA779" s="8">
        <f t="shared" si="1020"/>
        <v>147</v>
      </c>
      <c r="CC779" s="11">
        <f t="shared" si="988"/>
        <v>44964</v>
      </c>
      <c r="CD779" s="8">
        <f t="shared" si="1021"/>
        <v>1425</v>
      </c>
      <c r="CE779" s="8">
        <f t="shared" si="1021"/>
        <v>145851.19999999998</v>
      </c>
      <c r="CF779" s="8">
        <f t="shared" si="1021"/>
        <v>1227.6400000000001</v>
      </c>
      <c r="CG779" s="8">
        <f t="shared" si="1021"/>
        <v>10039.750000000002</v>
      </c>
      <c r="CH779" s="8">
        <f t="shared" si="1021"/>
        <v>1081.19</v>
      </c>
      <c r="CI779" s="8">
        <f t="shared" si="1021"/>
        <v>136</v>
      </c>
      <c r="CK779" s="11">
        <f t="shared" si="990"/>
        <v>44964</v>
      </c>
      <c r="CL779" s="8">
        <f t="shared" si="1022"/>
        <v>575</v>
      </c>
      <c r="CM779" s="8">
        <f t="shared" si="1022"/>
        <v>40620.75</v>
      </c>
      <c r="CN779" s="8">
        <f t="shared" si="1022"/>
        <v>0</v>
      </c>
      <c r="CO779" s="8">
        <f t="shared" si="1022"/>
        <v>89</v>
      </c>
      <c r="CP779" s="8">
        <f t="shared" si="1022"/>
        <v>633.33000000000004</v>
      </c>
      <c r="CQ779" s="8">
        <f t="shared" si="1022"/>
        <v>9</v>
      </c>
      <c r="CS779" s="11">
        <f t="shared" si="992"/>
        <v>44964</v>
      </c>
      <c r="CT779" s="8">
        <f t="shared" si="1023"/>
        <v>0</v>
      </c>
      <c r="CU779" s="8">
        <f t="shared" si="1023"/>
        <v>0</v>
      </c>
      <c r="CV779" s="8">
        <f t="shared" si="1023"/>
        <v>0</v>
      </c>
      <c r="CW779" s="8">
        <f t="shared" si="1023"/>
        <v>0</v>
      </c>
      <c r="CX779" s="8">
        <f t="shared" si="1023"/>
        <v>0</v>
      </c>
      <c r="CY779" s="8">
        <f t="shared" si="1023"/>
        <v>0</v>
      </c>
      <c r="DA779" s="11">
        <f t="shared" si="994"/>
        <v>44964</v>
      </c>
      <c r="DB779" s="8">
        <f t="shared" si="1024"/>
        <v>0</v>
      </c>
      <c r="DC779" s="8">
        <f t="shared" si="1024"/>
        <v>0</v>
      </c>
      <c r="DD779" s="8">
        <f t="shared" si="1024"/>
        <v>0</v>
      </c>
      <c r="DE779" s="8">
        <f t="shared" si="1024"/>
        <v>0</v>
      </c>
      <c r="DF779" s="8">
        <f t="shared" si="1024"/>
        <v>0</v>
      </c>
      <c r="DG779" s="8">
        <f t="shared" si="1024"/>
        <v>0</v>
      </c>
      <c r="DI779" s="11">
        <f t="shared" si="996"/>
        <v>44964</v>
      </c>
      <c r="DJ779" s="8">
        <f t="shared" si="1025"/>
        <v>0</v>
      </c>
      <c r="DK779" s="8">
        <f t="shared" si="1025"/>
        <v>0</v>
      </c>
      <c r="DL779" s="8">
        <f t="shared" si="1025"/>
        <v>0</v>
      </c>
      <c r="DM779" s="8">
        <f t="shared" si="1025"/>
        <v>0</v>
      </c>
      <c r="DN779" s="8">
        <f t="shared" si="1025"/>
        <v>0</v>
      </c>
      <c r="DO779" s="8">
        <f t="shared" si="1025"/>
        <v>0</v>
      </c>
      <c r="DP779" s="56"/>
      <c r="DQ779" s="56"/>
      <c r="DR779" s="56"/>
      <c r="DS779" s="56"/>
    </row>
    <row r="780" spans="1:123" x14ac:dyDescent="0.3">
      <c r="A780" s="11">
        <f t="shared" si="963"/>
        <v>44965</v>
      </c>
      <c r="B780" s="8">
        <f t="shared" si="964"/>
        <v>1650</v>
      </c>
      <c r="C780" s="8">
        <f t="shared" si="965"/>
        <v>172214.72999999998</v>
      </c>
      <c r="D780" s="8">
        <f t="shared" si="966"/>
        <v>0</v>
      </c>
      <c r="E780" s="8">
        <f t="shared" si="967"/>
        <v>1288.5</v>
      </c>
      <c r="F780" s="8">
        <f t="shared" si="968"/>
        <v>1358.28</v>
      </c>
      <c r="G780" s="8">
        <f t="shared" si="969"/>
        <v>11</v>
      </c>
      <c r="I780" s="11">
        <f t="shared" si="970"/>
        <v>44965</v>
      </c>
      <c r="J780" s="8">
        <f t="shared" si="1012"/>
        <v>1720</v>
      </c>
      <c r="K780" s="8">
        <f t="shared" si="1012"/>
        <v>238874.68</v>
      </c>
      <c r="L780" s="8">
        <f t="shared" si="1012"/>
        <v>532.13</v>
      </c>
      <c r="M780" s="8">
        <f t="shared" si="1012"/>
        <v>0</v>
      </c>
      <c r="N780" s="8">
        <f t="shared" si="1012"/>
        <v>676.84999999999991</v>
      </c>
      <c r="O780" s="8">
        <f t="shared" si="1012"/>
        <v>3</v>
      </c>
      <c r="Q780" s="11">
        <f t="shared" si="972"/>
        <v>44965</v>
      </c>
      <c r="R780" s="8">
        <f t="shared" si="1013"/>
        <v>799</v>
      </c>
      <c r="S780" s="8">
        <f t="shared" si="1013"/>
        <v>86321.12000000001</v>
      </c>
      <c r="T780" s="8">
        <f t="shared" si="1013"/>
        <v>752.26</v>
      </c>
      <c r="U780" s="8">
        <f t="shared" si="1013"/>
        <v>0</v>
      </c>
      <c r="V780" s="8">
        <f t="shared" si="1013"/>
        <v>-1112.29</v>
      </c>
      <c r="W780" s="8">
        <f t="shared" si="1013"/>
        <v>15</v>
      </c>
      <c r="Y780" s="11">
        <f t="shared" si="974"/>
        <v>44965</v>
      </c>
      <c r="Z780" s="8">
        <f t="shared" si="1014"/>
        <v>1068</v>
      </c>
      <c r="AA780" s="8">
        <f t="shared" si="1014"/>
        <v>123923.78000000001</v>
      </c>
      <c r="AB780" s="8">
        <f t="shared" si="1014"/>
        <v>977.8599999999999</v>
      </c>
      <c r="AC780" s="8">
        <f t="shared" si="1014"/>
        <v>0</v>
      </c>
      <c r="AD780" s="8">
        <f t="shared" si="1014"/>
        <v>1748.4700000000003</v>
      </c>
      <c r="AE780" s="8">
        <f t="shared" si="1014"/>
        <v>266</v>
      </c>
      <c r="AG780" s="11">
        <f t="shared" si="976"/>
        <v>44965</v>
      </c>
      <c r="AH780" s="8">
        <f t="shared" si="1015"/>
        <v>2055</v>
      </c>
      <c r="AI780" s="8">
        <f t="shared" si="1015"/>
        <v>221183.08000000002</v>
      </c>
      <c r="AJ780" s="8">
        <f t="shared" si="1015"/>
        <v>459.21000000000026</v>
      </c>
      <c r="AK780" s="8">
        <f t="shared" si="1015"/>
        <v>0</v>
      </c>
      <c r="AL780" s="8">
        <f t="shared" si="1015"/>
        <v>1623.5900000000001</v>
      </c>
      <c r="AM780" s="8">
        <f t="shared" si="1015"/>
        <v>83</v>
      </c>
      <c r="AO780" s="11">
        <f t="shared" si="978"/>
        <v>44965</v>
      </c>
      <c r="AP780" s="8">
        <f t="shared" si="1016"/>
        <v>1711</v>
      </c>
      <c r="AQ780" s="8">
        <f t="shared" si="1016"/>
        <v>143153.51000000004</v>
      </c>
      <c r="AR780" s="8">
        <f t="shared" si="1016"/>
        <v>0</v>
      </c>
      <c r="AS780" s="8">
        <f t="shared" si="1016"/>
        <v>2293</v>
      </c>
      <c r="AT780" s="8">
        <f t="shared" si="1016"/>
        <v>498.41</v>
      </c>
      <c r="AU780" s="8">
        <f t="shared" si="1016"/>
        <v>133</v>
      </c>
      <c r="AW780" s="11">
        <f t="shared" si="980"/>
        <v>44965</v>
      </c>
      <c r="AX780" s="8">
        <f t="shared" si="1017"/>
        <v>2029</v>
      </c>
      <c r="AY780" s="8">
        <f t="shared" si="1017"/>
        <v>232607.13999999998</v>
      </c>
      <c r="AZ780" s="8">
        <f t="shared" si="1017"/>
        <v>894.22000000000025</v>
      </c>
      <c r="BA780" s="8">
        <f t="shared" si="1017"/>
        <v>0</v>
      </c>
      <c r="BB780" s="8">
        <f t="shared" si="1017"/>
        <v>1623.7000000000003</v>
      </c>
      <c r="BC780" s="8">
        <f t="shared" si="1017"/>
        <v>67</v>
      </c>
      <c r="BE780" s="11">
        <f t="shared" si="982"/>
        <v>44965</v>
      </c>
      <c r="BF780" s="8">
        <f t="shared" si="1018"/>
        <v>2052</v>
      </c>
      <c r="BG780" s="8">
        <f t="shared" si="1018"/>
        <v>255144.15999999995</v>
      </c>
      <c r="BH780" s="8">
        <f t="shared" si="1018"/>
        <v>1091.8499999999999</v>
      </c>
      <c r="BI780" s="8">
        <f t="shared" si="1018"/>
        <v>0</v>
      </c>
      <c r="BJ780" s="8">
        <f t="shared" si="1018"/>
        <v>1869.5100000000002</v>
      </c>
      <c r="BK780" s="8">
        <f t="shared" si="1018"/>
        <v>16</v>
      </c>
      <c r="BM780" s="11">
        <f t="shared" si="984"/>
        <v>44965</v>
      </c>
      <c r="BN780" s="8">
        <f t="shared" si="1019"/>
        <v>1062</v>
      </c>
      <c r="BO780" s="8">
        <f t="shared" si="1019"/>
        <v>77409.580000000016</v>
      </c>
      <c r="BP780" s="8">
        <f t="shared" si="1019"/>
        <v>552.25</v>
      </c>
      <c r="BQ780" s="8">
        <f t="shared" si="1019"/>
        <v>0</v>
      </c>
      <c r="BR780" s="8">
        <f t="shared" si="1019"/>
        <v>370</v>
      </c>
      <c r="BS780" s="8">
        <f t="shared" si="1019"/>
        <v>2</v>
      </c>
      <c r="BU780" s="11">
        <f t="shared" si="986"/>
        <v>44965</v>
      </c>
      <c r="BV780" s="8">
        <f t="shared" si="1020"/>
        <v>1071</v>
      </c>
      <c r="BW780" s="8">
        <f t="shared" si="1020"/>
        <v>125710.06999999999</v>
      </c>
      <c r="BX780" s="8">
        <f t="shared" si="1020"/>
        <v>0</v>
      </c>
      <c r="BY780" s="8">
        <f t="shared" si="1020"/>
        <v>0</v>
      </c>
      <c r="BZ780" s="8">
        <f t="shared" si="1020"/>
        <v>2284.1</v>
      </c>
      <c r="CA780" s="8">
        <f t="shared" si="1020"/>
        <v>148</v>
      </c>
      <c r="CC780" s="11">
        <f t="shared" si="988"/>
        <v>44965</v>
      </c>
      <c r="CD780" s="8">
        <f t="shared" si="1021"/>
        <v>1488</v>
      </c>
      <c r="CE780" s="8">
        <f t="shared" si="1021"/>
        <v>151882.56999999998</v>
      </c>
      <c r="CF780" s="8">
        <f t="shared" si="1021"/>
        <v>1264.8400000000001</v>
      </c>
      <c r="CG780" s="8">
        <f t="shared" si="1021"/>
        <v>10382.010000000002</v>
      </c>
      <c r="CH780" s="8">
        <f t="shared" si="1021"/>
        <v>1158.19</v>
      </c>
      <c r="CI780" s="8">
        <f t="shared" si="1021"/>
        <v>138</v>
      </c>
      <c r="CK780" s="11">
        <f t="shared" si="990"/>
        <v>44965</v>
      </c>
      <c r="CL780" s="8">
        <f t="shared" si="1022"/>
        <v>594</v>
      </c>
      <c r="CM780" s="8">
        <f t="shared" si="1022"/>
        <v>41930.1</v>
      </c>
      <c r="CN780" s="8">
        <f t="shared" si="1022"/>
        <v>0</v>
      </c>
      <c r="CO780" s="8">
        <f t="shared" si="1022"/>
        <v>95</v>
      </c>
      <c r="CP780" s="8">
        <f t="shared" si="1022"/>
        <v>633.33000000000004</v>
      </c>
      <c r="CQ780" s="8">
        <f t="shared" si="1022"/>
        <v>9</v>
      </c>
      <c r="CS780" s="11">
        <f t="shared" si="992"/>
        <v>44965</v>
      </c>
      <c r="CT780" s="8">
        <f t="shared" si="1023"/>
        <v>0</v>
      </c>
      <c r="CU780" s="8">
        <f t="shared" si="1023"/>
        <v>0</v>
      </c>
      <c r="CV780" s="8">
        <f t="shared" si="1023"/>
        <v>0</v>
      </c>
      <c r="CW780" s="8">
        <f t="shared" si="1023"/>
        <v>0</v>
      </c>
      <c r="CX780" s="8">
        <f t="shared" si="1023"/>
        <v>0</v>
      </c>
      <c r="CY780" s="8">
        <f t="shared" si="1023"/>
        <v>0</v>
      </c>
      <c r="DA780" s="11">
        <f t="shared" si="994"/>
        <v>44965</v>
      </c>
      <c r="DB780" s="8">
        <f t="shared" si="1024"/>
        <v>0</v>
      </c>
      <c r="DC780" s="8">
        <f t="shared" si="1024"/>
        <v>0</v>
      </c>
      <c r="DD780" s="8">
        <f t="shared" si="1024"/>
        <v>0</v>
      </c>
      <c r="DE780" s="8">
        <f t="shared" si="1024"/>
        <v>0</v>
      </c>
      <c r="DF780" s="8">
        <f t="shared" si="1024"/>
        <v>0</v>
      </c>
      <c r="DG780" s="8">
        <f t="shared" si="1024"/>
        <v>0</v>
      </c>
      <c r="DI780" s="11">
        <f t="shared" si="996"/>
        <v>44965</v>
      </c>
      <c r="DJ780" s="8">
        <f t="shared" si="1025"/>
        <v>0</v>
      </c>
      <c r="DK780" s="8">
        <f t="shared" si="1025"/>
        <v>0</v>
      </c>
      <c r="DL780" s="8">
        <f t="shared" si="1025"/>
        <v>0</v>
      </c>
      <c r="DM780" s="8">
        <f t="shared" si="1025"/>
        <v>0</v>
      </c>
      <c r="DN780" s="8">
        <f t="shared" si="1025"/>
        <v>0</v>
      </c>
      <c r="DO780" s="8">
        <f t="shared" si="1025"/>
        <v>0</v>
      </c>
      <c r="DP780" s="56"/>
      <c r="DQ780" s="56"/>
      <c r="DR780" s="56"/>
      <c r="DS780" s="56"/>
    </row>
    <row r="781" spans="1:123" x14ac:dyDescent="0.3">
      <c r="A781" s="11">
        <f t="shared" si="963"/>
        <v>44966</v>
      </c>
      <c r="B781" s="8">
        <f t="shared" si="964"/>
        <v>1693</v>
      </c>
      <c r="C781" s="8">
        <f t="shared" si="965"/>
        <v>176983.19999999998</v>
      </c>
      <c r="D781" s="8">
        <f t="shared" si="966"/>
        <v>0</v>
      </c>
      <c r="E781" s="8">
        <f t="shared" si="967"/>
        <v>1326.5</v>
      </c>
      <c r="F781" s="8">
        <f t="shared" si="968"/>
        <v>1433.28</v>
      </c>
      <c r="G781" s="8">
        <f t="shared" si="969"/>
        <v>11</v>
      </c>
      <c r="I781" s="11">
        <f t="shared" si="970"/>
        <v>44966</v>
      </c>
      <c r="J781" s="8">
        <f t="shared" si="1012"/>
        <v>1745</v>
      </c>
      <c r="K781" s="8">
        <f t="shared" si="1012"/>
        <v>242504.72</v>
      </c>
      <c r="L781" s="8">
        <f t="shared" si="1012"/>
        <v>559.95000000000005</v>
      </c>
      <c r="M781" s="8">
        <f t="shared" si="1012"/>
        <v>0</v>
      </c>
      <c r="N781" s="8">
        <f t="shared" si="1012"/>
        <v>676.84999999999991</v>
      </c>
      <c r="O781" s="8">
        <f t="shared" si="1012"/>
        <v>3</v>
      </c>
      <c r="Q781" s="11">
        <f t="shared" si="972"/>
        <v>44966</v>
      </c>
      <c r="R781" s="8">
        <f t="shared" si="1013"/>
        <v>819</v>
      </c>
      <c r="S781" s="8">
        <f t="shared" si="1013"/>
        <v>88741.180000000008</v>
      </c>
      <c r="T781" s="8">
        <f t="shared" si="1013"/>
        <v>752.26</v>
      </c>
      <c r="U781" s="8">
        <f t="shared" si="1013"/>
        <v>0</v>
      </c>
      <c r="V781" s="8">
        <f t="shared" si="1013"/>
        <v>-1112.29</v>
      </c>
      <c r="W781" s="8">
        <f t="shared" si="1013"/>
        <v>15</v>
      </c>
      <c r="Y781" s="11">
        <f t="shared" si="974"/>
        <v>44966</v>
      </c>
      <c r="Z781" s="8">
        <f t="shared" si="1014"/>
        <v>1117</v>
      </c>
      <c r="AA781" s="8">
        <f t="shared" si="1014"/>
        <v>129674.75000000001</v>
      </c>
      <c r="AB781" s="8">
        <f t="shared" si="1014"/>
        <v>1002.3799999999999</v>
      </c>
      <c r="AC781" s="8">
        <f t="shared" si="1014"/>
        <v>0</v>
      </c>
      <c r="AD781" s="8">
        <f t="shared" si="1014"/>
        <v>1748.4700000000003</v>
      </c>
      <c r="AE781" s="8">
        <f t="shared" si="1014"/>
        <v>274</v>
      </c>
      <c r="AG781" s="11">
        <f t="shared" si="976"/>
        <v>44966</v>
      </c>
      <c r="AH781" s="8">
        <f t="shared" si="1015"/>
        <v>2106</v>
      </c>
      <c r="AI781" s="8">
        <f t="shared" si="1015"/>
        <v>226555.39</v>
      </c>
      <c r="AJ781" s="8">
        <f t="shared" si="1015"/>
        <v>459.21000000000026</v>
      </c>
      <c r="AK781" s="8">
        <f t="shared" si="1015"/>
        <v>0</v>
      </c>
      <c r="AL781" s="8">
        <f t="shared" si="1015"/>
        <v>1623.5900000000001</v>
      </c>
      <c r="AM781" s="8">
        <f t="shared" si="1015"/>
        <v>85</v>
      </c>
      <c r="AO781" s="11">
        <f t="shared" si="978"/>
        <v>44966</v>
      </c>
      <c r="AP781" s="8">
        <f t="shared" si="1016"/>
        <v>1766</v>
      </c>
      <c r="AQ781" s="8">
        <f t="shared" si="1016"/>
        <v>147540.80000000005</v>
      </c>
      <c r="AR781" s="8">
        <f t="shared" si="1016"/>
        <v>0</v>
      </c>
      <c r="AS781" s="8">
        <f t="shared" si="1016"/>
        <v>2322</v>
      </c>
      <c r="AT781" s="8">
        <f t="shared" si="1016"/>
        <v>498.41</v>
      </c>
      <c r="AU781" s="8">
        <f t="shared" si="1016"/>
        <v>134</v>
      </c>
      <c r="AW781" s="11">
        <f t="shared" si="980"/>
        <v>44966</v>
      </c>
      <c r="AX781" s="8">
        <f t="shared" si="1017"/>
        <v>2076</v>
      </c>
      <c r="AY781" s="8">
        <f t="shared" si="1017"/>
        <v>237790.37999999998</v>
      </c>
      <c r="AZ781" s="8">
        <f t="shared" si="1017"/>
        <v>908.07000000000028</v>
      </c>
      <c r="BA781" s="8">
        <f t="shared" si="1017"/>
        <v>0</v>
      </c>
      <c r="BB781" s="8">
        <f t="shared" si="1017"/>
        <v>1623.7000000000003</v>
      </c>
      <c r="BC781" s="8">
        <f t="shared" si="1017"/>
        <v>69</v>
      </c>
      <c r="BE781" s="11">
        <f t="shared" si="982"/>
        <v>44966</v>
      </c>
      <c r="BF781" s="8">
        <f t="shared" si="1018"/>
        <v>2090</v>
      </c>
      <c r="BG781" s="8">
        <f t="shared" si="1018"/>
        <v>259094.08999999994</v>
      </c>
      <c r="BH781" s="8">
        <f t="shared" si="1018"/>
        <v>1104.8399999999999</v>
      </c>
      <c r="BI781" s="8">
        <f t="shared" si="1018"/>
        <v>0</v>
      </c>
      <c r="BJ781" s="8">
        <f t="shared" si="1018"/>
        <v>1869.5100000000002</v>
      </c>
      <c r="BK781" s="8">
        <f t="shared" si="1018"/>
        <v>16</v>
      </c>
      <c r="BM781" s="11">
        <f t="shared" si="984"/>
        <v>44966</v>
      </c>
      <c r="BN781" s="8">
        <f t="shared" si="1019"/>
        <v>1087</v>
      </c>
      <c r="BO781" s="8">
        <f t="shared" si="1019"/>
        <v>79307.24000000002</v>
      </c>
      <c r="BP781" s="8">
        <f t="shared" si="1019"/>
        <v>555.25</v>
      </c>
      <c r="BQ781" s="8">
        <f t="shared" si="1019"/>
        <v>0</v>
      </c>
      <c r="BR781" s="8">
        <f t="shared" si="1019"/>
        <v>370</v>
      </c>
      <c r="BS781" s="8">
        <f t="shared" si="1019"/>
        <v>2</v>
      </c>
      <c r="BU781" s="11">
        <f t="shared" si="986"/>
        <v>44966</v>
      </c>
      <c r="BV781" s="8">
        <f t="shared" si="1020"/>
        <v>1107</v>
      </c>
      <c r="BW781" s="8">
        <f t="shared" si="1020"/>
        <v>129913.57999999999</v>
      </c>
      <c r="BX781" s="8">
        <f t="shared" si="1020"/>
        <v>0</v>
      </c>
      <c r="BY781" s="8">
        <f t="shared" si="1020"/>
        <v>0</v>
      </c>
      <c r="BZ781" s="8">
        <f t="shared" si="1020"/>
        <v>2363.1</v>
      </c>
      <c r="CA781" s="8">
        <f t="shared" si="1020"/>
        <v>149</v>
      </c>
      <c r="CC781" s="11">
        <f t="shared" si="988"/>
        <v>44966</v>
      </c>
      <c r="CD781" s="8">
        <f t="shared" si="1021"/>
        <v>1534</v>
      </c>
      <c r="CE781" s="8">
        <f t="shared" si="1021"/>
        <v>156221.77999999997</v>
      </c>
      <c r="CF781" s="8">
        <f t="shared" si="1021"/>
        <v>1301.5800000000002</v>
      </c>
      <c r="CG781" s="8">
        <f t="shared" si="1021"/>
        <v>10488.090000000002</v>
      </c>
      <c r="CH781" s="8">
        <f t="shared" si="1021"/>
        <v>1310.19</v>
      </c>
      <c r="CI781" s="8">
        <f t="shared" si="1021"/>
        <v>140</v>
      </c>
      <c r="CK781" s="11">
        <f t="shared" si="990"/>
        <v>44966</v>
      </c>
      <c r="CL781" s="8">
        <f t="shared" si="1022"/>
        <v>608</v>
      </c>
      <c r="CM781" s="8">
        <f t="shared" si="1022"/>
        <v>42977.81</v>
      </c>
      <c r="CN781" s="8">
        <f t="shared" si="1022"/>
        <v>0</v>
      </c>
      <c r="CO781" s="8">
        <f t="shared" si="1022"/>
        <v>101</v>
      </c>
      <c r="CP781" s="8">
        <f t="shared" si="1022"/>
        <v>633.33000000000004</v>
      </c>
      <c r="CQ781" s="8">
        <f t="shared" si="1022"/>
        <v>9</v>
      </c>
      <c r="CS781" s="11">
        <f t="shared" si="992"/>
        <v>44966</v>
      </c>
      <c r="CT781" s="8">
        <f t="shared" si="1023"/>
        <v>0</v>
      </c>
      <c r="CU781" s="8">
        <f t="shared" si="1023"/>
        <v>0</v>
      </c>
      <c r="CV781" s="8">
        <f t="shared" si="1023"/>
        <v>0</v>
      </c>
      <c r="CW781" s="8">
        <f t="shared" si="1023"/>
        <v>0</v>
      </c>
      <c r="CX781" s="8">
        <f t="shared" si="1023"/>
        <v>0</v>
      </c>
      <c r="CY781" s="8">
        <f t="shared" si="1023"/>
        <v>0</v>
      </c>
      <c r="DA781" s="11">
        <f t="shared" si="994"/>
        <v>44966</v>
      </c>
      <c r="DB781" s="8">
        <f t="shared" si="1024"/>
        <v>0</v>
      </c>
      <c r="DC781" s="8">
        <f t="shared" si="1024"/>
        <v>0</v>
      </c>
      <c r="DD781" s="8">
        <f t="shared" si="1024"/>
        <v>0</v>
      </c>
      <c r="DE781" s="8">
        <f t="shared" si="1024"/>
        <v>0</v>
      </c>
      <c r="DF781" s="8">
        <f t="shared" si="1024"/>
        <v>0</v>
      </c>
      <c r="DG781" s="8">
        <f t="shared" si="1024"/>
        <v>0</v>
      </c>
      <c r="DI781" s="11">
        <f t="shared" si="996"/>
        <v>44966</v>
      </c>
      <c r="DJ781" s="8">
        <f t="shared" si="1025"/>
        <v>0</v>
      </c>
      <c r="DK781" s="8">
        <f t="shared" si="1025"/>
        <v>0</v>
      </c>
      <c r="DL781" s="8">
        <f t="shared" si="1025"/>
        <v>0</v>
      </c>
      <c r="DM781" s="8">
        <f t="shared" si="1025"/>
        <v>0</v>
      </c>
      <c r="DN781" s="8">
        <f t="shared" si="1025"/>
        <v>0</v>
      </c>
      <c r="DO781" s="8">
        <f t="shared" si="1025"/>
        <v>0</v>
      </c>
      <c r="DP781" s="56"/>
      <c r="DQ781" s="56"/>
      <c r="DR781" s="56"/>
      <c r="DS781" s="56"/>
    </row>
    <row r="782" spans="1:123" x14ac:dyDescent="0.3">
      <c r="A782" s="11">
        <f t="shared" si="963"/>
        <v>44967</v>
      </c>
      <c r="B782" s="8">
        <f t="shared" si="964"/>
        <v>1740</v>
      </c>
      <c r="C782" s="8">
        <f t="shared" si="965"/>
        <v>181763.12999999998</v>
      </c>
      <c r="D782" s="8">
        <f t="shared" si="966"/>
        <v>0</v>
      </c>
      <c r="E782" s="8">
        <f t="shared" si="967"/>
        <v>1344.5</v>
      </c>
      <c r="F782" s="8">
        <f t="shared" si="968"/>
        <v>1433.28</v>
      </c>
      <c r="G782" s="8">
        <f t="shared" si="969"/>
        <v>11</v>
      </c>
      <c r="I782" s="11">
        <f t="shared" si="970"/>
        <v>44967</v>
      </c>
      <c r="J782" s="8">
        <f t="shared" si="1012"/>
        <v>1767</v>
      </c>
      <c r="K782" s="8">
        <f t="shared" si="1012"/>
        <v>245483.08</v>
      </c>
      <c r="L782" s="8">
        <f t="shared" si="1012"/>
        <v>574.1</v>
      </c>
      <c r="M782" s="8">
        <f t="shared" si="1012"/>
        <v>0</v>
      </c>
      <c r="N782" s="8">
        <f t="shared" si="1012"/>
        <v>676.84999999999991</v>
      </c>
      <c r="O782" s="8">
        <f t="shared" si="1012"/>
        <v>3</v>
      </c>
      <c r="Q782" s="11">
        <f t="shared" si="972"/>
        <v>44967</v>
      </c>
      <c r="R782" s="8">
        <f t="shared" si="1013"/>
        <v>836</v>
      </c>
      <c r="S782" s="8">
        <f t="shared" si="1013"/>
        <v>90797.07</v>
      </c>
      <c r="T782" s="8">
        <f t="shared" si="1013"/>
        <v>784.76</v>
      </c>
      <c r="U782" s="8">
        <f t="shared" si="1013"/>
        <v>0</v>
      </c>
      <c r="V782" s="8">
        <f t="shared" si="1013"/>
        <v>-1112.29</v>
      </c>
      <c r="W782" s="8">
        <f t="shared" si="1013"/>
        <v>15</v>
      </c>
      <c r="Y782" s="11">
        <f t="shared" si="974"/>
        <v>44967</v>
      </c>
      <c r="Z782" s="8">
        <f t="shared" si="1014"/>
        <v>1140</v>
      </c>
      <c r="AA782" s="8">
        <f t="shared" si="1014"/>
        <v>132527.82</v>
      </c>
      <c r="AB782" s="8">
        <f t="shared" si="1014"/>
        <v>1021.8199999999999</v>
      </c>
      <c r="AC782" s="8">
        <f t="shared" si="1014"/>
        <v>0</v>
      </c>
      <c r="AD782" s="8">
        <f t="shared" si="1014"/>
        <v>2057.15</v>
      </c>
      <c r="AE782" s="8">
        <f t="shared" si="1014"/>
        <v>283</v>
      </c>
      <c r="AG782" s="11">
        <f t="shared" si="976"/>
        <v>44967</v>
      </c>
      <c r="AH782" s="8">
        <f t="shared" si="1015"/>
        <v>2137</v>
      </c>
      <c r="AI782" s="8">
        <f t="shared" si="1015"/>
        <v>230170.54</v>
      </c>
      <c r="AJ782" s="8">
        <f t="shared" si="1015"/>
        <v>468.46000000000026</v>
      </c>
      <c r="AK782" s="8">
        <f t="shared" si="1015"/>
        <v>0</v>
      </c>
      <c r="AL782" s="8">
        <f t="shared" si="1015"/>
        <v>1623.5900000000001</v>
      </c>
      <c r="AM782" s="8">
        <f t="shared" si="1015"/>
        <v>87</v>
      </c>
      <c r="AO782" s="11">
        <f t="shared" si="978"/>
        <v>44967</v>
      </c>
      <c r="AP782" s="8">
        <f t="shared" si="1016"/>
        <v>1809</v>
      </c>
      <c r="AQ782" s="8">
        <f t="shared" si="1016"/>
        <v>150709.52000000005</v>
      </c>
      <c r="AR782" s="8">
        <f t="shared" si="1016"/>
        <v>0</v>
      </c>
      <c r="AS782" s="8">
        <f t="shared" si="1016"/>
        <v>2343.5</v>
      </c>
      <c r="AT782" s="8">
        <f t="shared" si="1016"/>
        <v>501.41</v>
      </c>
      <c r="AU782" s="8">
        <f t="shared" si="1016"/>
        <v>134</v>
      </c>
      <c r="AW782" s="11">
        <f t="shared" si="980"/>
        <v>44967</v>
      </c>
      <c r="AX782" s="8">
        <f t="shared" si="1017"/>
        <v>2129</v>
      </c>
      <c r="AY782" s="8">
        <f t="shared" si="1017"/>
        <v>243818.87999999998</v>
      </c>
      <c r="AZ782" s="8">
        <f t="shared" si="1017"/>
        <v>924.69000000000028</v>
      </c>
      <c r="BA782" s="8">
        <f t="shared" si="1017"/>
        <v>0</v>
      </c>
      <c r="BB782" s="8">
        <f t="shared" si="1017"/>
        <v>1623.7000000000003</v>
      </c>
      <c r="BC782" s="8">
        <f t="shared" si="1017"/>
        <v>71</v>
      </c>
      <c r="BE782" s="11">
        <f t="shared" si="982"/>
        <v>44967</v>
      </c>
      <c r="BF782" s="8">
        <f t="shared" si="1018"/>
        <v>2145</v>
      </c>
      <c r="BG782" s="8">
        <f t="shared" si="1018"/>
        <v>265266.67999999993</v>
      </c>
      <c r="BH782" s="8">
        <f t="shared" si="1018"/>
        <v>1121.55</v>
      </c>
      <c r="BI782" s="8">
        <f t="shared" si="1018"/>
        <v>0</v>
      </c>
      <c r="BJ782" s="8">
        <f t="shared" si="1018"/>
        <v>1869.5100000000002</v>
      </c>
      <c r="BK782" s="8">
        <f t="shared" si="1018"/>
        <v>16</v>
      </c>
      <c r="BM782" s="11">
        <f t="shared" si="984"/>
        <v>44967</v>
      </c>
      <c r="BN782" s="8">
        <f t="shared" si="1019"/>
        <v>1109</v>
      </c>
      <c r="BO782" s="8">
        <f t="shared" si="1019"/>
        <v>81217.720000000016</v>
      </c>
      <c r="BP782" s="8">
        <f t="shared" si="1019"/>
        <v>561.75</v>
      </c>
      <c r="BQ782" s="8">
        <f t="shared" si="1019"/>
        <v>0</v>
      </c>
      <c r="BR782" s="8">
        <f t="shared" si="1019"/>
        <v>370</v>
      </c>
      <c r="BS782" s="8">
        <f t="shared" si="1019"/>
        <v>2</v>
      </c>
      <c r="BU782" s="11">
        <f t="shared" si="986"/>
        <v>44967</v>
      </c>
      <c r="BV782" s="8">
        <f t="shared" si="1020"/>
        <v>1155</v>
      </c>
      <c r="BW782" s="8">
        <f t="shared" si="1020"/>
        <v>135595.32999999999</v>
      </c>
      <c r="BX782" s="8">
        <f t="shared" si="1020"/>
        <v>0</v>
      </c>
      <c r="BY782" s="8">
        <f t="shared" si="1020"/>
        <v>0</v>
      </c>
      <c r="BZ782" s="8">
        <f t="shared" si="1020"/>
        <v>2475.6</v>
      </c>
      <c r="CA782" s="8">
        <f t="shared" si="1020"/>
        <v>151</v>
      </c>
      <c r="CC782" s="11">
        <f t="shared" si="988"/>
        <v>44967</v>
      </c>
      <c r="CD782" s="8">
        <f t="shared" si="1021"/>
        <v>1567</v>
      </c>
      <c r="CE782" s="8">
        <f t="shared" si="1021"/>
        <v>159438.35999999996</v>
      </c>
      <c r="CF782" s="8">
        <f t="shared" si="1021"/>
        <v>1325.7600000000002</v>
      </c>
      <c r="CG782" s="8">
        <f t="shared" si="1021"/>
        <v>10962.600000000002</v>
      </c>
      <c r="CH782" s="8">
        <f t="shared" si="1021"/>
        <v>1315.19</v>
      </c>
      <c r="CI782" s="8">
        <f t="shared" si="1021"/>
        <v>142</v>
      </c>
      <c r="CK782" s="11">
        <f t="shared" si="990"/>
        <v>44967</v>
      </c>
      <c r="CL782" s="8">
        <f t="shared" si="1022"/>
        <v>617</v>
      </c>
      <c r="CM782" s="8">
        <f t="shared" si="1022"/>
        <v>43575.049999999996</v>
      </c>
      <c r="CN782" s="8">
        <f t="shared" si="1022"/>
        <v>0</v>
      </c>
      <c r="CO782" s="8">
        <f t="shared" si="1022"/>
        <v>101</v>
      </c>
      <c r="CP782" s="8">
        <f t="shared" si="1022"/>
        <v>427.19000000000005</v>
      </c>
      <c r="CQ782" s="8">
        <f t="shared" si="1022"/>
        <v>9</v>
      </c>
      <c r="CS782" s="11">
        <f t="shared" si="992"/>
        <v>44967</v>
      </c>
      <c r="CT782" s="8">
        <f t="shared" si="1023"/>
        <v>0</v>
      </c>
      <c r="CU782" s="8">
        <f t="shared" si="1023"/>
        <v>0</v>
      </c>
      <c r="CV782" s="8">
        <f t="shared" si="1023"/>
        <v>0</v>
      </c>
      <c r="CW782" s="8">
        <f t="shared" si="1023"/>
        <v>0</v>
      </c>
      <c r="CX782" s="8">
        <f t="shared" si="1023"/>
        <v>0</v>
      </c>
      <c r="CY782" s="8">
        <f t="shared" si="1023"/>
        <v>0</v>
      </c>
      <c r="DA782" s="11">
        <f t="shared" si="994"/>
        <v>44967</v>
      </c>
      <c r="DB782" s="8">
        <f t="shared" si="1024"/>
        <v>0</v>
      </c>
      <c r="DC782" s="8">
        <f t="shared" si="1024"/>
        <v>0</v>
      </c>
      <c r="DD782" s="8">
        <f t="shared" si="1024"/>
        <v>0</v>
      </c>
      <c r="DE782" s="8">
        <f t="shared" si="1024"/>
        <v>0</v>
      </c>
      <c r="DF782" s="8">
        <f t="shared" si="1024"/>
        <v>0</v>
      </c>
      <c r="DG782" s="8">
        <f t="shared" si="1024"/>
        <v>0</v>
      </c>
      <c r="DI782" s="11">
        <f t="shared" si="996"/>
        <v>44967</v>
      </c>
      <c r="DJ782" s="8">
        <f t="shared" si="1025"/>
        <v>0</v>
      </c>
      <c r="DK782" s="8">
        <f t="shared" si="1025"/>
        <v>0</v>
      </c>
      <c r="DL782" s="8">
        <f t="shared" si="1025"/>
        <v>0</v>
      </c>
      <c r="DM782" s="8">
        <f t="shared" si="1025"/>
        <v>0</v>
      </c>
      <c r="DN782" s="8">
        <f t="shared" si="1025"/>
        <v>0</v>
      </c>
      <c r="DO782" s="8">
        <f t="shared" si="1025"/>
        <v>0</v>
      </c>
      <c r="DP782" s="56"/>
      <c r="DQ782" s="56"/>
      <c r="DR782" s="56"/>
      <c r="DS782" s="56"/>
    </row>
    <row r="783" spans="1:123" x14ac:dyDescent="0.3">
      <c r="A783" s="11">
        <f t="shared" si="963"/>
        <v>44968</v>
      </c>
      <c r="B783" s="8">
        <f t="shared" si="964"/>
        <v>1799</v>
      </c>
      <c r="C783" s="8">
        <f t="shared" si="965"/>
        <v>188217.94999999998</v>
      </c>
      <c r="D783" s="8">
        <f t="shared" si="966"/>
        <v>0</v>
      </c>
      <c r="E783" s="8">
        <f t="shared" si="967"/>
        <v>1369.5</v>
      </c>
      <c r="F783" s="8">
        <f t="shared" si="968"/>
        <v>1433.28</v>
      </c>
      <c r="G783" s="8">
        <f t="shared" si="969"/>
        <v>11</v>
      </c>
      <c r="I783" s="11">
        <f t="shared" si="970"/>
        <v>44968</v>
      </c>
      <c r="J783" s="8">
        <f t="shared" si="1012"/>
        <v>1790</v>
      </c>
      <c r="K783" s="8">
        <f t="shared" si="1012"/>
        <v>248263.75999999998</v>
      </c>
      <c r="L783" s="8">
        <f t="shared" si="1012"/>
        <v>599.58000000000004</v>
      </c>
      <c r="M783" s="8">
        <f t="shared" si="1012"/>
        <v>0</v>
      </c>
      <c r="N783" s="8">
        <f t="shared" si="1012"/>
        <v>676.84999999999991</v>
      </c>
      <c r="O783" s="8">
        <f t="shared" si="1012"/>
        <v>3</v>
      </c>
      <c r="Q783" s="11">
        <f t="shared" si="972"/>
        <v>44968</v>
      </c>
      <c r="R783" s="8">
        <f t="shared" si="1013"/>
        <v>854</v>
      </c>
      <c r="S783" s="8">
        <f t="shared" si="1013"/>
        <v>92930.790000000008</v>
      </c>
      <c r="T783" s="8">
        <f t="shared" si="1013"/>
        <v>796.76</v>
      </c>
      <c r="U783" s="8">
        <f t="shared" si="1013"/>
        <v>0</v>
      </c>
      <c r="V783" s="8">
        <f t="shared" si="1013"/>
        <v>-1112.29</v>
      </c>
      <c r="W783" s="8">
        <f t="shared" si="1013"/>
        <v>15</v>
      </c>
      <c r="Y783" s="11">
        <f t="shared" si="974"/>
        <v>44968</v>
      </c>
      <c r="Z783" s="8">
        <f t="shared" si="1014"/>
        <v>1160</v>
      </c>
      <c r="AA783" s="8">
        <f t="shared" si="1014"/>
        <v>134751.39000000001</v>
      </c>
      <c r="AB783" s="8">
        <f t="shared" si="1014"/>
        <v>1018.1199999999999</v>
      </c>
      <c r="AC783" s="8">
        <f t="shared" si="1014"/>
        <v>0</v>
      </c>
      <c r="AD783" s="8">
        <f t="shared" si="1014"/>
        <v>2158.94</v>
      </c>
      <c r="AE783" s="8">
        <f t="shared" si="1014"/>
        <v>292</v>
      </c>
      <c r="AG783" s="11">
        <f t="shared" si="976"/>
        <v>44968</v>
      </c>
      <c r="AH783" s="8">
        <f t="shared" si="1015"/>
        <v>2174</v>
      </c>
      <c r="AI783" s="8">
        <f t="shared" si="1015"/>
        <v>234360.23</v>
      </c>
      <c r="AJ783" s="8">
        <f t="shared" si="1015"/>
        <v>474.94000000000028</v>
      </c>
      <c r="AK783" s="8">
        <f t="shared" si="1015"/>
        <v>0</v>
      </c>
      <c r="AL783" s="8">
        <f t="shared" si="1015"/>
        <v>1648.5900000000001</v>
      </c>
      <c r="AM783" s="8">
        <f t="shared" si="1015"/>
        <v>89</v>
      </c>
      <c r="AO783" s="11">
        <f t="shared" si="978"/>
        <v>44968</v>
      </c>
      <c r="AP783" s="8">
        <f t="shared" si="1016"/>
        <v>1851</v>
      </c>
      <c r="AQ783" s="8">
        <f t="shared" si="1016"/>
        <v>153783.67000000004</v>
      </c>
      <c r="AR783" s="8">
        <f t="shared" si="1016"/>
        <v>0</v>
      </c>
      <c r="AS783" s="8">
        <f t="shared" si="1016"/>
        <v>2403</v>
      </c>
      <c r="AT783" s="8">
        <f t="shared" si="1016"/>
        <v>501.41</v>
      </c>
      <c r="AU783" s="8">
        <f t="shared" si="1016"/>
        <v>134</v>
      </c>
      <c r="AW783" s="11">
        <f t="shared" si="980"/>
        <v>44968</v>
      </c>
      <c r="AX783" s="8">
        <f t="shared" si="1017"/>
        <v>2159</v>
      </c>
      <c r="AY783" s="8">
        <f t="shared" si="1017"/>
        <v>246756.66999999998</v>
      </c>
      <c r="AZ783" s="8">
        <f t="shared" si="1017"/>
        <v>937.61000000000024</v>
      </c>
      <c r="BA783" s="8">
        <f t="shared" si="1017"/>
        <v>0</v>
      </c>
      <c r="BB783" s="8">
        <f t="shared" si="1017"/>
        <v>1623.7000000000003</v>
      </c>
      <c r="BC783" s="8">
        <f t="shared" si="1017"/>
        <v>72</v>
      </c>
      <c r="BE783" s="11">
        <f t="shared" si="982"/>
        <v>44968</v>
      </c>
      <c r="BF783" s="8">
        <f t="shared" si="1018"/>
        <v>2166</v>
      </c>
      <c r="BG783" s="8">
        <f t="shared" si="1018"/>
        <v>271019.23999999993</v>
      </c>
      <c r="BH783" s="8">
        <f t="shared" si="1018"/>
        <v>1140.58</v>
      </c>
      <c r="BI783" s="8">
        <f t="shared" si="1018"/>
        <v>0</v>
      </c>
      <c r="BJ783" s="8">
        <f t="shared" si="1018"/>
        <v>1869.5100000000002</v>
      </c>
      <c r="BK783" s="8">
        <f t="shared" si="1018"/>
        <v>16</v>
      </c>
      <c r="BM783" s="11">
        <f t="shared" si="984"/>
        <v>44968</v>
      </c>
      <c r="BN783" s="8">
        <f t="shared" si="1019"/>
        <v>1142</v>
      </c>
      <c r="BO783" s="8">
        <f t="shared" si="1019"/>
        <v>84007.820000000022</v>
      </c>
      <c r="BP783" s="8">
        <f t="shared" si="1019"/>
        <v>593.75</v>
      </c>
      <c r="BQ783" s="8">
        <f t="shared" si="1019"/>
        <v>0</v>
      </c>
      <c r="BR783" s="8">
        <f t="shared" si="1019"/>
        <v>400</v>
      </c>
      <c r="BS783" s="8">
        <f t="shared" si="1019"/>
        <v>2</v>
      </c>
      <c r="BU783" s="11">
        <f t="shared" si="986"/>
        <v>44968</v>
      </c>
      <c r="BV783" s="8">
        <f t="shared" si="1020"/>
        <v>1187</v>
      </c>
      <c r="BW783" s="8">
        <f t="shared" si="1020"/>
        <v>139042.12</v>
      </c>
      <c r="BX783" s="8">
        <f t="shared" si="1020"/>
        <v>0</v>
      </c>
      <c r="BY783" s="8">
        <f t="shared" si="1020"/>
        <v>0</v>
      </c>
      <c r="BZ783" s="8">
        <f t="shared" si="1020"/>
        <v>2541.6</v>
      </c>
      <c r="CA783" s="8">
        <f t="shared" si="1020"/>
        <v>154</v>
      </c>
      <c r="CC783" s="11">
        <f t="shared" si="988"/>
        <v>44968</v>
      </c>
      <c r="CD783" s="8">
        <f t="shared" si="1021"/>
        <v>1601</v>
      </c>
      <c r="CE783" s="8">
        <f t="shared" si="1021"/>
        <v>162644.96999999994</v>
      </c>
      <c r="CF783" s="8">
        <f t="shared" si="1021"/>
        <v>1363.4300000000003</v>
      </c>
      <c r="CG783" s="8">
        <f t="shared" si="1021"/>
        <v>11381.800000000003</v>
      </c>
      <c r="CH783" s="8">
        <f t="shared" si="1021"/>
        <v>1377.19</v>
      </c>
      <c r="CI783" s="8">
        <f t="shared" si="1021"/>
        <v>143</v>
      </c>
      <c r="CK783" s="11">
        <f t="shared" si="990"/>
        <v>44968</v>
      </c>
      <c r="CL783" s="8">
        <f t="shared" si="1022"/>
        <v>623</v>
      </c>
      <c r="CM783" s="8">
        <f t="shared" si="1022"/>
        <v>43990.259999999995</v>
      </c>
      <c r="CN783" s="8">
        <f t="shared" si="1022"/>
        <v>0</v>
      </c>
      <c r="CO783" s="8">
        <f t="shared" si="1022"/>
        <v>101</v>
      </c>
      <c r="CP783" s="8">
        <f t="shared" si="1022"/>
        <v>442.19000000000005</v>
      </c>
      <c r="CQ783" s="8">
        <f t="shared" si="1022"/>
        <v>9</v>
      </c>
      <c r="CS783" s="11">
        <f t="shared" si="992"/>
        <v>44968</v>
      </c>
      <c r="CT783" s="8">
        <f t="shared" si="1023"/>
        <v>0</v>
      </c>
      <c r="CU783" s="8">
        <f t="shared" si="1023"/>
        <v>0</v>
      </c>
      <c r="CV783" s="8">
        <f t="shared" si="1023"/>
        <v>0</v>
      </c>
      <c r="CW783" s="8">
        <f t="shared" si="1023"/>
        <v>0</v>
      </c>
      <c r="CX783" s="8">
        <f t="shared" si="1023"/>
        <v>0</v>
      </c>
      <c r="CY783" s="8">
        <f t="shared" si="1023"/>
        <v>0</v>
      </c>
      <c r="DA783" s="11">
        <f t="shared" si="994"/>
        <v>44968</v>
      </c>
      <c r="DB783" s="8">
        <f t="shared" si="1024"/>
        <v>0</v>
      </c>
      <c r="DC783" s="8">
        <f t="shared" si="1024"/>
        <v>0</v>
      </c>
      <c r="DD783" s="8">
        <f t="shared" si="1024"/>
        <v>0</v>
      </c>
      <c r="DE783" s="8">
        <f t="shared" si="1024"/>
        <v>0</v>
      </c>
      <c r="DF783" s="8">
        <f t="shared" si="1024"/>
        <v>0</v>
      </c>
      <c r="DG783" s="8">
        <f t="shared" si="1024"/>
        <v>0</v>
      </c>
      <c r="DI783" s="11">
        <f t="shared" si="996"/>
        <v>44968</v>
      </c>
      <c r="DJ783" s="8">
        <f t="shared" si="1025"/>
        <v>0</v>
      </c>
      <c r="DK783" s="8">
        <f t="shared" si="1025"/>
        <v>0</v>
      </c>
      <c r="DL783" s="8">
        <f t="shared" si="1025"/>
        <v>0</v>
      </c>
      <c r="DM783" s="8">
        <f t="shared" si="1025"/>
        <v>0</v>
      </c>
      <c r="DN783" s="8">
        <f t="shared" si="1025"/>
        <v>0</v>
      </c>
      <c r="DO783" s="8">
        <f t="shared" si="1025"/>
        <v>0</v>
      </c>
      <c r="DP783" s="56"/>
      <c r="DQ783" s="56"/>
      <c r="DR783" s="56"/>
      <c r="DS783" s="56"/>
    </row>
    <row r="784" spans="1:123" x14ac:dyDescent="0.3">
      <c r="A784" s="11">
        <f t="shared" si="963"/>
        <v>44969</v>
      </c>
      <c r="B784" s="8">
        <f t="shared" si="964"/>
        <v>1831</v>
      </c>
      <c r="C784" s="8">
        <f t="shared" si="965"/>
        <v>191424.13999999998</v>
      </c>
      <c r="D784" s="8">
        <f t="shared" si="966"/>
        <v>0</v>
      </c>
      <c r="E784" s="8">
        <f t="shared" si="967"/>
        <v>1394.5</v>
      </c>
      <c r="F784" s="8">
        <f t="shared" si="968"/>
        <v>1433.28</v>
      </c>
      <c r="G784" s="8">
        <f t="shared" si="969"/>
        <v>12</v>
      </c>
      <c r="I784" s="11">
        <f t="shared" si="970"/>
        <v>44969</v>
      </c>
      <c r="J784" s="8">
        <f t="shared" si="1012"/>
        <v>1802</v>
      </c>
      <c r="K784" s="8">
        <f t="shared" si="1012"/>
        <v>249710.71</v>
      </c>
      <c r="L784" s="8">
        <f t="shared" si="1012"/>
        <v>625.5200000000001</v>
      </c>
      <c r="M784" s="8">
        <f t="shared" si="1012"/>
        <v>0</v>
      </c>
      <c r="N784" s="8">
        <f t="shared" si="1012"/>
        <v>676.84999999999991</v>
      </c>
      <c r="O784" s="8">
        <f t="shared" si="1012"/>
        <v>3</v>
      </c>
      <c r="Q784" s="11">
        <f t="shared" si="972"/>
        <v>44969</v>
      </c>
      <c r="R784" s="8">
        <f t="shared" si="1013"/>
        <v>865</v>
      </c>
      <c r="S784" s="8">
        <f t="shared" si="1013"/>
        <v>94104.030000000013</v>
      </c>
      <c r="T784" s="8">
        <f t="shared" si="1013"/>
        <v>802.76</v>
      </c>
      <c r="U784" s="8">
        <f t="shared" si="1013"/>
        <v>0</v>
      </c>
      <c r="V784" s="8">
        <f t="shared" si="1013"/>
        <v>-1112.29</v>
      </c>
      <c r="W784" s="8">
        <f t="shared" si="1013"/>
        <v>15</v>
      </c>
      <c r="Y784" s="11">
        <f t="shared" si="974"/>
        <v>44969</v>
      </c>
      <c r="Z784" s="8">
        <f t="shared" si="1014"/>
        <v>1176</v>
      </c>
      <c r="AA784" s="8">
        <f t="shared" si="1014"/>
        <v>136590.87000000002</v>
      </c>
      <c r="AB784" s="8">
        <f t="shared" si="1014"/>
        <v>1028.76</v>
      </c>
      <c r="AC784" s="8">
        <f t="shared" si="1014"/>
        <v>0</v>
      </c>
      <c r="AD784" s="8">
        <f t="shared" si="1014"/>
        <v>2158.94</v>
      </c>
      <c r="AE784" s="8">
        <f t="shared" si="1014"/>
        <v>301</v>
      </c>
      <c r="AG784" s="11">
        <f t="shared" si="976"/>
        <v>44969</v>
      </c>
      <c r="AH784" s="8">
        <f t="shared" si="1015"/>
        <v>2218</v>
      </c>
      <c r="AI784" s="8">
        <f t="shared" si="1015"/>
        <v>239052.62000000002</v>
      </c>
      <c r="AJ784" s="8">
        <f t="shared" si="1015"/>
        <v>478.64000000000027</v>
      </c>
      <c r="AK784" s="8">
        <f t="shared" si="1015"/>
        <v>0</v>
      </c>
      <c r="AL784" s="8">
        <f t="shared" si="1015"/>
        <v>1648.5900000000001</v>
      </c>
      <c r="AM784" s="8">
        <f t="shared" si="1015"/>
        <v>92</v>
      </c>
      <c r="AO784" s="11">
        <f t="shared" si="978"/>
        <v>44969</v>
      </c>
      <c r="AP784" s="8">
        <f t="shared" si="1016"/>
        <v>1899</v>
      </c>
      <c r="AQ784" s="8">
        <f t="shared" si="1016"/>
        <v>157370.58000000005</v>
      </c>
      <c r="AR784" s="8">
        <f t="shared" si="1016"/>
        <v>0</v>
      </c>
      <c r="AS784" s="8">
        <f t="shared" si="1016"/>
        <v>2451.5</v>
      </c>
      <c r="AT784" s="8">
        <f t="shared" si="1016"/>
        <v>501.41</v>
      </c>
      <c r="AU784" s="8">
        <f t="shared" si="1016"/>
        <v>134</v>
      </c>
      <c r="AW784" s="11">
        <f t="shared" si="980"/>
        <v>44969</v>
      </c>
      <c r="AX784" s="8">
        <f t="shared" si="1017"/>
        <v>2200</v>
      </c>
      <c r="AY784" s="8">
        <f t="shared" si="1017"/>
        <v>251445.12999999998</v>
      </c>
      <c r="AZ784" s="8">
        <f t="shared" si="1017"/>
        <v>956.08000000000027</v>
      </c>
      <c r="BA784" s="8">
        <f t="shared" si="1017"/>
        <v>0</v>
      </c>
      <c r="BB784" s="8">
        <f t="shared" si="1017"/>
        <v>1781.7000000000003</v>
      </c>
      <c r="BC784" s="8">
        <f t="shared" si="1017"/>
        <v>73</v>
      </c>
      <c r="BE784" s="11">
        <f t="shared" si="982"/>
        <v>44969</v>
      </c>
      <c r="BF784" s="8">
        <f t="shared" si="1018"/>
        <v>2205</v>
      </c>
      <c r="BG784" s="8">
        <f t="shared" si="1018"/>
        <v>275386.80999999994</v>
      </c>
      <c r="BH784" s="8">
        <f t="shared" si="1018"/>
        <v>1146.1499999999999</v>
      </c>
      <c r="BI784" s="8">
        <f t="shared" si="1018"/>
        <v>0</v>
      </c>
      <c r="BJ784" s="8">
        <f t="shared" si="1018"/>
        <v>1869.5100000000002</v>
      </c>
      <c r="BK784" s="8">
        <f t="shared" si="1018"/>
        <v>16</v>
      </c>
      <c r="BM784" s="11">
        <f t="shared" si="984"/>
        <v>44969</v>
      </c>
      <c r="BN784" s="8">
        <f t="shared" si="1019"/>
        <v>1164</v>
      </c>
      <c r="BO784" s="8">
        <f t="shared" si="1019"/>
        <v>85643.900000000023</v>
      </c>
      <c r="BP784" s="8">
        <f t="shared" si="1019"/>
        <v>599.75</v>
      </c>
      <c r="BQ784" s="8">
        <f t="shared" si="1019"/>
        <v>0</v>
      </c>
      <c r="BR784" s="8">
        <f t="shared" si="1019"/>
        <v>400</v>
      </c>
      <c r="BS784" s="8">
        <f t="shared" si="1019"/>
        <v>2</v>
      </c>
      <c r="BU784" s="11">
        <f t="shared" si="986"/>
        <v>44969</v>
      </c>
      <c r="BV784" s="8">
        <f t="shared" si="1020"/>
        <v>1189</v>
      </c>
      <c r="BW784" s="8">
        <f t="shared" si="1020"/>
        <v>139305.12</v>
      </c>
      <c r="BX784" s="8">
        <f t="shared" si="1020"/>
        <v>0</v>
      </c>
      <c r="BY784" s="8">
        <f t="shared" si="1020"/>
        <v>0</v>
      </c>
      <c r="BZ784" s="8">
        <f t="shared" si="1020"/>
        <v>2573.1</v>
      </c>
      <c r="CA784" s="8">
        <f t="shared" si="1020"/>
        <v>154</v>
      </c>
      <c r="CC784" s="11">
        <f t="shared" si="988"/>
        <v>44969</v>
      </c>
      <c r="CD784" s="8">
        <f t="shared" si="1021"/>
        <v>1626</v>
      </c>
      <c r="CE784" s="8">
        <f t="shared" si="1021"/>
        <v>164791.73999999993</v>
      </c>
      <c r="CF784" s="8">
        <f t="shared" si="1021"/>
        <v>1392.2600000000002</v>
      </c>
      <c r="CG784" s="8">
        <f t="shared" si="1021"/>
        <v>11512.020000000002</v>
      </c>
      <c r="CH784" s="8">
        <f t="shared" si="1021"/>
        <v>1402.19</v>
      </c>
      <c r="CI784" s="8">
        <f t="shared" si="1021"/>
        <v>144</v>
      </c>
      <c r="CK784" s="11">
        <f t="shared" si="990"/>
        <v>44969</v>
      </c>
      <c r="CL784" s="8">
        <f t="shared" si="1022"/>
        <v>630</v>
      </c>
      <c r="CM784" s="8">
        <f t="shared" si="1022"/>
        <v>44602.959999999992</v>
      </c>
      <c r="CN784" s="8">
        <f t="shared" si="1022"/>
        <v>0</v>
      </c>
      <c r="CO784" s="8">
        <f t="shared" si="1022"/>
        <v>101</v>
      </c>
      <c r="CP784" s="8">
        <f t="shared" si="1022"/>
        <v>442.19000000000005</v>
      </c>
      <c r="CQ784" s="8">
        <f t="shared" si="1022"/>
        <v>9</v>
      </c>
      <c r="CS784" s="11">
        <f t="shared" si="992"/>
        <v>44969</v>
      </c>
      <c r="CT784" s="8">
        <f t="shared" si="1023"/>
        <v>0</v>
      </c>
      <c r="CU784" s="8">
        <f t="shared" si="1023"/>
        <v>0</v>
      </c>
      <c r="CV784" s="8">
        <f t="shared" si="1023"/>
        <v>0</v>
      </c>
      <c r="CW784" s="8">
        <f t="shared" si="1023"/>
        <v>0</v>
      </c>
      <c r="CX784" s="8">
        <f t="shared" si="1023"/>
        <v>0</v>
      </c>
      <c r="CY784" s="8">
        <f t="shared" si="1023"/>
        <v>0</v>
      </c>
      <c r="DA784" s="11">
        <f t="shared" si="994"/>
        <v>44969</v>
      </c>
      <c r="DB784" s="8">
        <f t="shared" si="1024"/>
        <v>0</v>
      </c>
      <c r="DC784" s="8">
        <f t="shared" si="1024"/>
        <v>0</v>
      </c>
      <c r="DD784" s="8">
        <f t="shared" si="1024"/>
        <v>0</v>
      </c>
      <c r="DE784" s="8">
        <f t="shared" si="1024"/>
        <v>0</v>
      </c>
      <c r="DF784" s="8">
        <f t="shared" si="1024"/>
        <v>0</v>
      </c>
      <c r="DG784" s="8">
        <f t="shared" si="1024"/>
        <v>0</v>
      </c>
      <c r="DI784" s="11">
        <f t="shared" si="996"/>
        <v>44969</v>
      </c>
      <c r="DJ784" s="8">
        <f t="shared" si="1025"/>
        <v>0</v>
      </c>
      <c r="DK784" s="8">
        <f t="shared" si="1025"/>
        <v>0</v>
      </c>
      <c r="DL784" s="8">
        <f t="shared" si="1025"/>
        <v>0</v>
      </c>
      <c r="DM784" s="8">
        <f t="shared" si="1025"/>
        <v>0</v>
      </c>
      <c r="DN784" s="8">
        <f t="shared" si="1025"/>
        <v>0</v>
      </c>
      <c r="DO784" s="8">
        <f t="shared" si="1025"/>
        <v>0</v>
      </c>
      <c r="DP784" s="56"/>
      <c r="DQ784" s="56"/>
      <c r="DR784" s="56"/>
      <c r="DS784" s="56"/>
    </row>
    <row r="785" spans="1:123" x14ac:dyDescent="0.3">
      <c r="A785" s="11">
        <f t="shared" si="963"/>
        <v>44970</v>
      </c>
      <c r="B785" s="8">
        <f t="shared" si="964"/>
        <v>1873</v>
      </c>
      <c r="C785" s="8">
        <f t="shared" si="965"/>
        <v>195970.84</v>
      </c>
      <c r="D785" s="8">
        <f t="shared" si="966"/>
        <v>0</v>
      </c>
      <c r="E785" s="8">
        <f t="shared" si="967"/>
        <v>1387.5</v>
      </c>
      <c r="F785" s="8">
        <f t="shared" si="968"/>
        <v>1433.28</v>
      </c>
      <c r="G785" s="8">
        <f t="shared" si="969"/>
        <v>12</v>
      </c>
      <c r="I785" s="11">
        <f t="shared" si="970"/>
        <v>44970</v>
      </c>
      <c r="J785" s="8">
        <f t="shared" si="1012"/>
        <v>1831</v>
      </c>
      <c r="K785" s="8">
        <f t="shared" si="1012"/>
        <v>253730.59</v>
      </c>
      <c r="L785" s="8">
        <f t="shared" si="1012"/>
        <v>644.38000000000011</v>
      </c>
      <c r="M785" s="8">
        <f t="shared" si="1012"/>
        <v>0</v>
      </c>
      <c r="N785" s="8">
        <f t="shared" si="1012"/>
        <v>676.84999999999991</v>
      </c>
      <c r="O785" s="8">
        <f t="shared" si="1012"/>
        <v>3</v>
      </c>
      <c r="Q785" s="11">
        <f t="shared" si="972"/>
        <v>44970</v>
      </c>
      <c r="R785" s="8">
        <f t="shared" si="1013"/>
        <v>883</v>
      </c>
      <c r="S785" s="8">
        <f t="shared" si="1013"/>
        <v>96023.930000000008</v>
      </c>
      <c r="T785" s="8">
        <f t="shared" si="1013"/>
        <v>802.76</v>
      </c>
      <c r="U785" s="8">
        <f t="shared" si="1013"/>
        <v>0</v>
      </c>
      <c r="V785" s="8">
        <f t="shared" si="1013"/>
        <v>-1112.29</v>
      </c>
      <c r="W785" s="8">
        <f t="shared" si="1013"/>
        <v>15</v>
      </c>
      <c r="Y785" s="11">
        <f t="shared" si="974"/>
        <v>44970</v>
      </c>
      <c r="Z785" s="8">
        <f t="shared" si="1014"/>
        <v>1198</v>
      </c>
      <c r="AA785" s="8">
        <f t="shared" si="1014"/>
        <v>139050.37000000002</v>
      </c>
      <c r="AB785" s="8">
        <f t="shared" si="1014"/>
        <v>1058.3699999999999</v>
      </c>
      <c r="AC785" s="8">
        <f t="shared" si="1014"/>
        <v>0</v>
      </c>
      <c r="AD785" s="8">
        <f t="shared" si="1014"/>
        <v>2158.94</v>
      </c>
      <c r="AE785" s="8">
        <f t="shared" si="1014"/>
        <v>308</v>
      </c>
      <c r="AG785" s="11">
        <f t="shared" si="976"/>
        <v>44970</v>
      </c>
      <c r="AH785" s="8">
        <f t="shared" si="1015"/>
        <v>2278</v>
      </c>
      <c r="AI785" s="8">
        <f t="shared" si="1015"/>
        <v>245976.33000000002</v>
      </c>
      <c r="AJ785" s="8">
        <f t="shared" si="1015"/>
        <v>495.29000000000025</v>
      </c>
      <c r="AK785" s="8">
        <f t="shared" si="1015"/>
        <v>0</v>
      </c>
      <c r="AL785" s="8">
        <f t="shared" si="1015"/>
        <v>1648.5900000000001</v>
      </c>
      <c r="AM785" s="8">
        <f t="shared" si="1015"/>
        <v>95</v>
      </c>
      <c r="AO785" s="11">
        <f t="shared" si="978"/>
        <v>44970</v>
      </c>
      <c r="AP785" s="8">
        <f t="shared" si="1016"/>
        <v>1961</v>
      </c>
      <c r="AQ785" s="8">
        <f t="shared" si="1016"/>
        <v>162573.59000000005</v>
      </c>
      <c r="AR785" s="8">
        <f t="shared" si="1016"/>
        <v>0</v>
      </c>
      <c r="AS785" s="8">
        <f t="shared" si="1016"/>
        <v>2582.5</v>
      </c>
      <c r="AT785" s="8">
        <f t="shared" si="1016"/>
        <v>501.41</v>
      </c>
      <c r="AU785" s="8">
        <f t="shared" si="1016"/>
        <v>136</v>
      </c>
      <c r="AW785" s="11">
        <f t="shared" si="980"/>
        <v>44970</v>
      </c>
      <c r="AX785" s="8">
        <f t="shared" si="1017"/>
        <v>2265</v>
      </c>
      <c r="AY785" s="8">
        <f t="shared" si="1017"/>
        <v>259089.06999999998</v>
      </c>
      <c r="AZ785" s="8">
        <f t="shared" si="1017"/>
        <v>980.10000000000025</v>
      </c>
      <c r="BA785" s="8">
        <f t="shared" si="1017"/>
        <v>0</v>
      </c>
      <c r="BB785" s="8">
        <f t="shared" si="1017"/>
        <v>2031.7000000000003</v>
      </c>
      <c r="BC785" s="8">
        <f t="shared" si="1017"/>
        <v>74</v>
      </c>
      <c r="BE785" s="11">
        <f t="shared" si="982"/>
        <v>44970</v>
      </c>
      <c r="BF785" s="8">
        <f t="shared" si="1018"/>
        <v>2267</v>
      </c>
      <c r="BG785" s="8">
        <f t="shared" si="1018"/>
        <v>283059.21999999991</v>
      </c>
      <c r="BH785" s="8">
        <f t="shared" si="1018"/>
        <v>1157.29</v>
      </c>
      <c r="BI785" s="8">
        <f t="shared" si="1018"/>
        <v>0</v>
      </c>
      <c r="BJ785" s="8">
        <f t="shared" si="1018"/>
        <v>1874.4600000000003</v>
      </c>
      <c r="BK785" s="8">
        <f t="shared" si="1018"/>
        <v>16</v>
      </c>
      <c r="BM785" s="11">
        <f t="shared" si="984"/>
        <v>44970</v>
      </c>
      <c r="BN785" s="8">
        <f t="shared" si="1019"/>
        <v>1192</v>
      </c>
      <c r="BO785" s="8">
        <f t="shared" si="1019"/>
        <v>87603.900000000023</v>
      </c>
      <c r="BP785" s="8">
        <f t="shared" si="1019"/>
        <v>614.75</v>
      </c>
      <c r="BQ785" s="8">
        <f t="shared" si="1019"/>
        <v>0</v>
      </c>
      <c r="BR785" s="8">
        <f t="shared" si="1019"/>
        <v>400</v>
      </c>
      <c r="BS785" s="8">
        <f t="shared" si="1019"/>
        <v>2</v>
      </c>
      <c r="BU785" s="11">
        <f t="shared" si="986"/>
        <v>44970</v>
      </c>
      <c r="BV785" s="8">
        <f t="shared" si="1020"/>
        <v>1200</v>
      </c>
      <c r="BW785" s="8">
        <f t="shared" si="1020"/>
        <v>140610.06</v>
      </c>
      <c r="BX785" s="8">
        <f t="shared" si="1020"/>
        <v>0</v>
      </c>
      <c r="BY785" s="8">
        <f t="shared" si="1020"/>
        <v>0</v>
      </c>
      <c r="BZ785" s="8">
        <f t="shared" si="1020"/>
        <v>2596.1</v>
      </c>
      <c r="CA785" s="8">
        <f t="shared" si="1020"/>
        <v>154</v>
      </c>
      <c r="CC785" s="11">
        <f t="shared" si="988"/>
        <v>44970</v>
      </c>
      <c r="CD785" s="8">
        <f t="shared" si="1021"/>
        <v>1698</v>
      </c>
      <c r="CE785" s="8">
        <f t="shared" si="1021"/>
        <v>171601.21999999994</v>
      </c>
      <c r="CF785" s="8">
        <f t="shared" si="1021"/>
        <v>1426.6800000000003</v>
      </c>
      <c r="CG785" s="8">
        <f t="shared" si="1021"/>
        <v>11995.400000000001</v>
      </c>
      <c r="CH785" s="8">
        <f t="shared" si="1021"/>
        <v>1502.19</v>
      </c>
      <c r="CI785" s="8">
        <f t="shared" si="1021"/>
        <v>145</v>
      </c>
      <c r="CK785" s="11">
        <f t="shared" si="990"/>
        <v>44970</v>
      </c>
      <c r="CL785" s="8">
        <f t="shared" si="1022"/>
        <v>648</v>
      </c>
      <c r="CM785" s="8">
        <f t="shared" si="1022"/>
        <v>45823.799999999988</v>
      </c>
      <c r="CN785" s="8">
        <f t="shared" si="1022"/>
        <v>0</v>
      </c>
      <c r="CO785" s="8">
        <f t="shared" si="1022"/>
        <v>101</v>
      </c>
      <c r="CP785" s="8">
        <f t="shared" si="1022"/>
        <v>457.19000000000005</v>
      </c>
      <c r="CQ785" s="8">
        <f t="shared" si="1022"/>
        <v>9</v>
      </c>
      <c r="CS785" s="11">
        <f t="shared" si="992"/>
        <v>44970</v>
      </c>
      <c r="CT785" s="8">
        <f t="shared" si="1023"/>
        <v>0</v>
      </c>
      <c r="CU785" s="8">
        <f t="shared" si="1023"/>
        <v>0</v>
      </c>
      <c r="CV785" s="8">
        <f t="shared" si="1023"/>
        <v>0</v>
      </c>
      <c r="CW785" s="8">
        <f t="shared" si="1023"/>
        <v>0</v>
      </c>
      <c r="CX785" s="8">
        <f t="shared" si="1023"/>
        <v>0</v>
      </c>
      <c r="CY785" s="8">
        <f t="shared" si="1023"/>
        <v>0</v>
      </c>
      <c r="DA785" s="11">
        <f t="shared" si="994"/>
        <v>44970</v>
      </c>
      <c r="DB785" s="8">
        <f t="shared" si="1024"/>
        <v>0</v>
      </c>
      <c r="DC785" s="8">
        <f t="shared" si="1024"/>
        <v>0</v>
      </c>
      <c r="DD785" s="8">
        <f t="shared" si="1024"/>
        <v>0</v>
      </c>
      <c r="DE785" s="8">
        <f t="shared" si="1024"/>
        <v>0</v>
      </c>
      <c r="DF785" s="8">
        <f t="shared" si="1024"/>
        <v>0</v>
      </c>
      <c r="DG785" s="8">
        <f t="shared" si="1024"/>
        <v>0</v>
      </c>
      <c r="DI785" s="11">
        <f t="shared" si="996"/>
        <v>44970</v>
      </c>
      <c r="DJ785" s="8">
        <f t="shared" si="1025"/>
        <v>0</v>
      </c>
      <c r="DK785" s="8">
        <f t="shared" si="1025"/>
        <v>0</v>
      </c>
      <c r="DL785" s="8">
        <f t="shared" si="1025"/>
        <v>0</v>
      </c>
      <c r="DM785" s="8">
        <f t="shared" si="1025"/>
        <v>0</v>
      </c>
      <c r="DN785" s="8">
        <f t="shared" si="1025"/>
        <v>0</v>
      </c>
      <c r="DO785" s="8">
        <f t="shared" si="1025"/>
        <v>0</v>
      </c>
      <c r="DP785" s="56"/>
      <c r="DQ785" s="56"/>
      <c r="DR785" s="56"/>
      <c r="DS785" s="56"/>
    </row>
    <row r="786" spans="1:123" x14ac:dyDescent="0.3">
      <c r="A786" s="11">
        <f t="shared" si="963"/>
        <v>44971</v>
      </c>
      <c r="B786" s="8">
        <f t="shared" si="964"/>
        <v>1917</v>
      </c>
      <c r="C786" s="8">
        <f t="shared" si="965"/>
        <v>201029.54</v>
      </c>
      <c r="D786" s="8">
        <f t="shared" si="966"/>
        <v>0</v>
      </c>
      <c r="E786" s="8">
        <f t="shared" si="967"/>
        <v>1410.5</v>
      </c>
      <c r="F786" s="8">
        <f t="shared" si="968"/>
        <v>1433.28</v>
      </c>
      <c r="G786" s="8">
        <f t="shared" si="969"/>
        <v>12</v>
      </c>
      <c r="I786" s="11">
        <f t="shared" si="970"/>
        <v>44971</v>
      </c>
      <c r="J786" s="8">
        <f t="shared" si="1012"/>
        <v>1867</v>
      </c>
      <c r="K786" s="8">
        <f t="shared" si="1012"/>
        <v>258811.43</v>
      </c>
      <c r="L786" s="8">
        <f t="shared" si="1012"/>
        <v>650.5100000000001</v>
      </c>
      <c r="M786" s="8">
        <f t="shared" si="1012"/>
        <v>0</v>
      </c>
      <c r="N786" s="8">
        <f t="shared" si="1012"/>
        <v>676.84999999999991</v>
      </c>
      <c r="O786" s="8">
        <f t="shared" si="1012"/>
        <v>3</v>
      </c>
      <c r="Q786" s="11">
        <f t="shared" si="972"/>
        <v>44971</v>
      </c>
      <c r="R786" s="8">
        <f t="shared" si="1013"/>
        <v>895</v>
      </c>
      <c r="S786" s="8">
        <f t="shared" si="1013"/>
        <v>97335.3</v>
      </c>
      <c r="T786" s="8">
        <f t="shared" si="1013"/>
        <v>818.76</v>
      </c>
      <c r="U786" s="8">
        <f t="shared" si="1013"/>
        <v>0</v>
      </c>
      <c r="V786" s="8">
        <f t="shared" si="1013"/>
        <v>-1112.29</v>
      </c>
      <c r="W786" s="8">
        <f t="shared" si="1013"/>
        <v>15</v>
      </c>
      <c r="Y786" s="11">
        <f t="shared" si="974"/>
        <v>44971</v>
      </c>
      <c r="Z786" s="8">
        <f t="shared" si="1014"/>
        <v>1222</v>
      </c>
      <c r="AA786" s="8">
        <f t="shared" si="1014"/>
        <v>142127.22000000003</v>
      </c>
      <c r="AB786" s="8">
        <f t="shared" si="1014"/>
        <v>1064.8499999999999</v>
      </c>
      <c r="AC786" s="8">
        <f t="shared" si="1014"/>
        <v>0</v>
      </c>
      <c r="AD786" s="8">
        <f t="shared" si="1014"/>
        <v>2158.94</v>
      </c>
      <c r="AE786" s="8">
        <f t="shared" si="1014"/>
        <v>315</v>
      </c>
      <c r="AG786" s="11">
        <f t="shared" si="976"/>
        <v>44971</v>
      </c>
      <c r="AH786" s="8">
        <f t="shared" si="1015"/>
        <v>2338</v>
      </c>
      <c r="AI786" s="8">
        <f t="shared" si="1015"/>
        <v>253148.7</v>
      </c>
      <c r="AJ786" s="8">
        <f t="shared" si="1015"/>
        <v>507.78000000000026</v>
      </c>
      <c r="AK786" s="8">
        <f t="shared" si="1015"/>
        <v>0</v>
      </c>
      <c r="AL786" s="8">
        <f t="shared" si="1015"/>
        <v>1748.5900000000001</v>
      </c>
      <c r="AM786" s="8">
        <f t="shared" si="1015"/>
        <v>98</v>
      </c>
      <c r="AO786" s="11">
        <f t="shared" si="978"/>
        <v>44971</v>
      </c>
      <c r="AP786" s="8">
        <f t="shared" si="1016"/>
        <v>2021</v>
      </c>
      <c r="AQ786" s="8">
        <f t="shared" si="1016"/>
        <v>167735.60000000006</v>
      </c>
      <c r="AR786" s="8">
        <f t="shared" si="1016"/>
        <v>0</v>
      </c>
      <c r="AS786" s="8">
        <f t="shared" si="1016"/>
        <v>2665.5</v>
      </c>
      <c r="AT786" s="8">
        <f t="shared" si="1016"/>
        <v>501.41</v>
      </c>
      <c r="AU786" s="8">
        <f t="shared" si="1016"/>
        <v>138</v>
      </c>
      <c r="AW786" s="11">
        <f t="shared" si="980"/>
        <v>44971</v>
      </c>
      <c r="AX786" s="8">
        <f t="shared" si="1017"/>
        <v>2333</v>
      </c>
      <c r="AY786" s="8">
        <f t="shared" si="1017"/>
        <v>267143.92</v>
      </c>
      <c r="AZ786" s="8">
        <f t="shared" si="1017"/>
        <v>997.6600000000002</v>
      </c>
      <c r="BA786" s="8">
        <f t="shared" si="1017"/>
        <v>0</v>
      </c>
      <c r="BB786" s="8">
        <f t="shared" si="1017"/>
        <v>2031.7000000000003</v>
      </c>
      <c r="BC786" s="8">
        <f t="shared" si="1017"/>
        <v>75</v>
      </c>
      <c r="BE786" s="11">
        <f t="shared" si="982"/>
        <v>44971</v>
      </c>
      <c r="BF786" s="8">
        <f t="shared" si="1018"/>
        <v>2327</v>
      </c>
      <c r="BG786" s="8">
        <f t="shared" si="1018"/>
        <v>290903.15999999992</v>
      </c>
      <c r="BH786" s="8">
        <f t="shared" si="1018"/>
        <v>1178.17</v>
      </c>
      <c r="BI786" s="8">
        <f t="shared" si="1018"/>
        <v>0</v>
      </c>
      <c r="BJ786" s="8">
        <f t="shared" si="1018"/>
        <v>1874.4600000000003</v>
      </c>
      <c r="BK786" s="8">
        <f t="shared" si="1018"/>
        <v>16</v>
      </c>
      <c r="BM786" s="11">
        <f t="shared" si="984"/>
        <v>44971</v>
      </c>
      <c r="BN786" s="8">
        <f t="shared" si="1019"/>
        <v>1216</v>
      </c>
      <c r="BO786" s="8">
        <f t="shared" si="1019"/>
        <v>89410.770000000019</v>
      </c>
      <c r="BP786" s="8">
        <f t="shared" si="1019"/>
        <v>614.75</v>
      </c>
      <c r="BQ786" s="8">
        <f t="shared" si="1019"/>
        <v>0</v>
      </c>
      <c r="BR786" s="8">
        <f t="shared" si="1019"/>
        <v>400</v>
      </c>
      <c r="BS786" s="8">
        <f t="shared" si="1019"/>
        <v>2</v>
      </c>
      <c r="BU786" s="11">
        <f t="shared" si="986"/>
        <v>44971</v>
      </c>
      <c r="BV786" s="8">
        <f t="shared" si="1020"/>
        <v>1211</v>
      </c>
      <c r="BW786" s="8">
        <f t="shared" si="1020"/>
        <v>141809.41</v>
      </c>
      <c r="BX786" s="8">
        <f t="shared" si="1020"/>
        <v>0</v>
      </c>
      <c r="BY786" s="8">
        <f t="shared" si="1020"/>
        <v>0</v>
      </c>
      <c r="BZ786" s="8">
        <f t="shared" si="1020"/>
        <v>2618.1</v>
      </c>
      <c r="CA786" s="8">
        <f t="shared" si="1020"/>
        <v>154</v>
      </c>
      <c r="CC786" s="11">
        <f t="shared" si="988"/>
        <v>44971</v>
      </c>
      <c r="CD786" s="8">
        <f t="shared" si="1021"/>
        <v>1784</v>
      </c>
      <c r="CE786" s="8">
        <f t="shared" si="1021"/>
        <v>179629.00999999995</v>
      </c>
      <c r="CF786" s="8">
        <f t="shared" si="1021"/>
        <v>1454.5800000000004</v>
      </c>
      <c r="CG786" s="8">
        <f t="shared" si="1021"/>
        <v>12792.45</v>
      </c>
      <c r="CH786" s="8">
        <f t="shared" si="1021"/>
        <v>1534.19</v>
      </c>
      <c r="CI786" s="8">
        <f t="shared" si="1021"/>
        <v>146</v>
      </c>
      <c r="CK786" s="11">
        <f t="shared" si="990"/>
        <v>44971</v>
      </c>
      <c r="CL786" s="8">
        <f t="shared" si="1022"/>
        <v>669</v>
      </c>
      <c r="CM786" s="8">
        <f t="shared" si="1022"/>
        <v>47507.609999999986</v>
      </c>
      <c r="CN786" s="8">
        <f t="shared" si="1022"/>
        <v>0</v>
      </c>
      <c r="CO786" s="8">
        <f t="shared" si="1022"/>
        <v>101</v>
      </c>
      <c r="CP786" s="8">
        <f t="shared" si="1022"/>
        <v>457.19000000000005</v>
      </c>
      <c r="CQ786" s="8">
        <f t="shared" si="1022"/>
        <v>9</v>
      </c>
      <c r="CS786" s="11">
        <f t="shared" si="992"/>
        <v>44971</v>
      </c>
      <c r="CT786" s="8">
        <f t="shared" si="1023"/>
        <v>0</v>
      </c>
      <c r="CU786" s="8">
        <f t="shared" si="1023"/>
        <v>0</v>
      </c>
      <c r="CV786" s="8">
        <f t="shared" si="1023"/>
        <v>0</v>
      </c>
      <c r="CW786" s="8">
        <f t="shared" si="1023"/>
        <v>0</v>
      </c>
      <c r="CX786" s="8">
        <f t="shared" si="1023"/>
        <v>0</v>
      </c>
      <c r="CY786" s="8">
        <f t="shared" si="1023"/>
        <v>0</v>
      </c>
      <c r="DA786" s="11">
        <f t="shared" si="994"/>
        <v>44971</v>
      </c>
      <c r="DB786" s="8">
        <f t="shared" si="1024"/>
        <v>0</v>
      </c>
      <c r="DC786" s="8">
        <f t="shared" si="1024"/>
        <v>0</v>
      </c>
      <c r="DD786" s="8">
        <f t="shared" si="1024"/>
        <v>0</v>
      </c>
      <c r="DE786" s="8">
        <f t="shared" si="1024"/>
        <v>0</v>
      </c>
      <c r="DF786" s="8">
        <f t="shared" si="1024"/>
        <v>0</v>
      </c>
      <c r="DG786" s="8">
        <f t="shared" si="1024"/>
        <v>0</v>
      </c>
      <c r="DI786" s="11">
        <f t="shared" si="996"/>
        <v>44971</v>
      </c>
      <c r="DJ786" s="8">
        <f t="shared" si="1025"/>
        <v>0</v>
      </c>
      <c r="DK786" s="8">
        <f t="shared" si="1025"/>
        <v>0</v>
      </c>
      <c r="DL786" s="8">
        <f t="shared" si="1025"/>
        <v>0</v>
      </c>
      <c r="DM786" s="8">
        <f t="shared" si="1025"/>
        <v>0</v>
      </c>
      <c r="DN786" s="8">
        <f t="shared" si="1025"/>
        <v>0</v>
      </c>
      <c r="DO786" s="8">
        <f t="shared" si="1025"/>
        <v>0</v>
      </c>
      <c r="DP786" s="56"/>
      <c r="DQ786" s="56"/>
      <c r="DR786" s="56"/>
      <c r="DS786" s="56"/>
    </row>
    <row r="787" spans="1:123" x14ac:dyDescent="0.3">
      <c r="A787" s="11">
        <f t="shared" si="963"/>
        <v>44972</v>
      </c>
      <c r="B787" s="8">
        <f t="shared" si="964"/>
        <v>1965</v>
      </c>
      <c r="C787" s="8">
        <f t="shared" si="965"/>
        <v>206767.29</v>
      </c>
      <c r="D787" s="8">
        <f t="shared" si="966"/>
        <v>0</v>
      </c>
      <c r="E787" s="8">
        <f t="shared" si="967"/>
        <v>1439.5</v>
      </c>
      <c r="F787" s="8">
        <f t="shared" si="968"/>
        <v>1433.28</v>
      </c>
      <c r="G787" s="8">
        <f t="shared" si="969"/>
        <v>12</v>
      </c>
      <c r="I787" s="11">
        <f t="shared" si="970"/>
        <v>44972</v>
      </c>
      <c r="J787" s="8">
        <f t="shared" si="1012"/>
        <v>1910</v>
      </c>
      <c r="K787" s="8">
        <f t="shared" si="1012"/>
        <v>264914.42</v>
      </c>
      <c r="L787" s="8">
        <f t="shared" si="1012"/>
        <v>662.7700000000001</v>
      </c>
      <c r="M787" s="8">
        <f t="shared" si="1012"/>
        <v>0</v>
      </c>
      <c r="N787" s="8">
        <f t="shared" si="1012"/>
        <v>676.84999999999991</v>
      </c>
      <c r="O787" s="8">
        <f t="shared" si="1012"/>
        <v>3</v>
      </c>
      <c r="Q787" s="11">
        <f t="shared" si="972"/>
        <v>44972</v>
      </c>
      <c r="R787" s="8">
        <f t="shared" si="1013"/>
        <v>907</v>
      </c>
      <c r="S787" s="8">
        <f t="shared" si="1013"/>
        <v>98650.48</v>
      </c>
      <c r="T787" s="8">
        <f t="shared" si="1013"/>
        <v>822.76</v>
      </c>
      <c r="U787" s="8">
        <f t="shared" si="1013"/>
        <v>0</v>
      </c>
      <c r="V787" s="8">
        <f t="shared" si="1013"/>
        <v>-1112.29</v>
      </c>
      <c r="W787" s="8">
        <f t="shared" si="1013"/>
        <v>15</v>
      </c>
      <c r="Y787" s="11">
        <f t="shared" si="974"/>
        <v>44972</v>
      </c>
      <c r="Z787" s="8">
        <f t="shared" si="1014"/>
        <v>1255</v>
      </c>
      <c r="AA787" s="8">
        <f t="shared" si="1014"/>
        <v>145582.85000000003</v>
      </c>
      <c r="AB787" s="8">
        <f t="shared" si="1014"/>
        <v>1088.4499999999998</v>
      </c>
      <c r="AC787" s="8">
        <f t="shared" si="1014"/>
        <v>0</v>
      </c>
      <c r="AD787" s="8">
        <f t="shared" si="1014"/>
        <v>2158.94</v>
      </c>
      <c r="AE787" s="8">
        <f t="shared" si="1014"/>
        <v>322</v>
      </c>
      <c r="AG787" s="11">
        <f t="shared" si="976"/>
        <v>44972</v>
      </c>
      <c r="AH787" s="8">
        <f t="shared" si="1015"/>
        <v>2401</v>
      </c>
      <c r="AI787" s="8">
        <f t="shared" si="1015"/>
        <v>260912.03</v>
      </c>
      <c r="AJ787" s="8">
        <f t="shared" si="1015"/>
        <v>515.19000000000028</v>
      </c>
      <c r="AK787" s="8">
        <f t="shared" si="1015"/>
        <v>0</v>
      </c>
      <c r="AL787" s="8">
        <f t="shared" si="1015"/>
        <v>1748.5900000000001</v>
      </c>
      <c r="AM787" s="8">
        <f t="shared" si="1015"/>
        <v>100</v>
      </c>
      <c r="AO787" s="11">
        <f t="shared" si="978"/>
        <v>44972</v>
      </c>
      <c r="AP787" s="8">
        <f t="shared" si="1016"/>
        <v>2078</v>
      </c>
      <c r="AQ787" s="8">
        <f t="shared" si="1016"/>
        <v>172714.05000000008</v>
      </c>
      <c r="AR787" s="8">
        <f t="shared" si="1016"/>
        <v>0</v>
      </c>
      <c r="AS787" s="8">
        <f t="shared" si="1016"/>
        <v>2713</v>
      </c>
      <c r="AT787" s="8">
        <f t="shared" si="1016"/>
        <v>501.41</v>
      </c>
      <c r="AU787" s="8">
        <f t="shared" si="1016"/>
        <v>139</v>
      </c>
      <c r="AW787" s="11">
        <f t="shared" si="980"/>
        <v>44972</v>
      </c>
      <c r="AX787" s="8">
        <f t="shared" si="1017"/>
        <v>2366</v>
      </c>
      <c r="AY787" s="8">
        <f t="shared" si="1017"/>
        <v>271895.38</v>
      </c>
      <c r="AZ787" s="8">
        <f t="shared" si="1017"/>
        <v>997.6600000000002</v>
      </c>
      <c r="BA787" s="8">
        <f t="shared" si="1017"/>
        <v>0</v>
      </c>
      <c r="BB787" s="8">
        <f t="shared" si="1017"/>
        <v>2031.7000000000003</v>
      </c>
      <c r="BC787" s="8">
        <f t="shared" si="1017"/>
        <v>75</v>
      </c>
      <c r="BE787" s="11">
        <f t="shared" si="982"/>
        <v>44972</v>
      </c>
      <c r="BF787" s="8">
        <f t="shared" si="1018"/>
        <v>2388</v>
      </c>
      <c r="BG787" s="8">
        <f t="shared" si="1018"/>
        <v>299298.06999999989</v>
      </c>
      <c r="BH787" s="8">
        <f t="shared" si="1018"/>
        <v>1225.04</v>
      </c>
      <c r="BI787" s="8">
        <f t="shared" si="1018"/>
        <v>0</v>
      </c>
      <c r="BJ787" s="8">
        <f t="shared" si="1018"/>
        <v>2402.2200000000003</v>
      </c>
      <c r="BK787" s="8">
        <f t="shared" si="1018"/>
        <v>17</v>
      </c>
      <c r="BM787" s="11">
        <f t="shared" si="984"/>
        <v>44972</v>
      </c>
      <c r="BN787" s="8">
        <f t="shared" si="1019"/>
        <v>1242</v>
      </c>
      <c r="BO787" s="8">
        <f t="shared" si="1019"/>
        <v>91374.150000000023</v>
      </c>
      <c r="BP787" s="8">
        <f t="shared" si="1019"/>
        <v>618.75</v>
      </c>
      <c r="BQ787" s="8">
        <f t="shared" si="1019"/>
        <v>0</v>
      </c>
      <c r="BR787" s="8">
        <f t="shared" si="1019"/>
        <v>400</v>
      </c>
      <c r="BS787" s="8">
        <f t="shared" si="1019"/>
        <v>2</v>
      </c>
      <c r="BU787" s="11">
        <f t="shared" si="986"/>
        <v>44972</v>
      </c>
      <c r="BV787" s="8">
        <f t="shared" si="1020"/>
        <v>1234</v>
      </c>
      <c r="BW787" s="8">
        <f t="shared" si="1020"/>
        <v>144544.98000000001</v>
      </c>
      <c r="BX787" s="8">
        <f t="shared" si="1020"/>
        <v>0</v>
      </c>
      <c r="BY787" s="8">
        <f t="shared" si="1020"/>
        <v>0</v>
      </c>
      <c r="BZ787" s="8">
        <f t="shared" si="1020"/>
        <v>2659.1</v>
      </c>
      <c r="CA787" s="8">
        <f t="shared" si="1020"/>
        <v>154</v>
      </c>
      <c r="CC787" s="11">
        <f t="shared" si="988"/>
        <v>44972</v>
      </c>
      <c r="CD787" s="8">
        <f t="shared" si="1021"/>
        <v>1874</v>
      </c>
      <c r="CE787" s="8">
        <f t="shared" si="1021"/>
        <v>187891.53999999995</v>
      </c>
      <c r="CF787" s="8">
        <f t="shared" si="1021"/>
        <v>1495.5000000000005</v>
      </c>
      <c r="CG787" s="8">
        <f t="shared" si="1021"/>
        <v>13249.09</v>
      </c>
      <c r="CH787" s="8">
        <f t="shared" si="1021"/>
        <v>1570.19</v>
      </c>
      <c r="CI787" s="8">
        <f t="shared" si="1021"/>
        <v>146</v>
      </c>
      <c r="CK787" s="11">
        <f t="shared" si="990"/>
        <v>44972</v>
      </c>
      <c r="CL787" s="8">
        <f t="shared" si="1022"/>
        <v>687</v>
      </c>
      <c r="CM787" s="8">
        <f t="shared" si="1022"/>
        <v>48927.279999999984</v>
      </c>
      <c r="CN787" s="8">
        <f t="shared" si="1022"/>
        <v>0</v>
      </c>
      <c r="CO787" s="8">
        <f t="shared" si="1022"/>
        <v>101</v>
      </c>
      <c r="CP787" s="8">
        <f t="shared" si="1022"/>
        <v>472.19000000000005</v>
      </c>
      <c r="CQ787" s="8">
        <f t="shared" si="1022"/>
        <v>9</v>
      </c>
      <c r="CS787" s="11">
        <f t="shared" si="992"/>
        <v>44972</v>
      </c>
      <c r="CT787" s="8">
        <f t="shared" si="1023"/>
        <v>0</v>
      </c>
      <c r="CU787" s="8">
        <f t="shared" si="1023"/>
        <v>0</v>
      </c>
      <c r="CV787" s="8">
        <f t="shared" si="1023"/>
        <v>0</v>
      </c>
      <c r="CW787" s="8">
        <f t="shared" si="1023"/>
        <v>0</v>
      </c>
      <c r="CX787" s="8">
        <f t="shared" si="1023"/>
        <v>0</v>
      </c>
      <c r="CY787" s="8">
        <f t="shared" si="1023"/>
        <v>0</v>
      </c>
      <c r="DA787" s="11">
        <f t="shared" si="994"/>
        <v>44972</v>
      </c>
      <c r="DB787" s="8">
        <f t="shared" si="1024"/>
        <v>0</v>
      </c>
      <c r="DC787" s="8">
        <f t="shared" si="1024"/>
        <v>0</v>
      </c>
      <c r="DD787" s="8">
        <f t="shared" si="1024"/>
        <v>0</v>
      </c>
      <c r="DE787" s="8">
        <f t="shared" si="1024"/>
        <v>0</v>
      </c>
      <c r="DF787" s="8">
        <f t="shared" si="1024"/>
        <v>0</v>
      </c>
      <c r="DG787" s="8">
        <f t="shared" si="1024"/>
        <v>0</v>
      </c>
      <c r="DI787" s="11">
        <f t="shared" si="996"/>
        <v>44972</v>
      </c>
      <c r="DJ787" s="8">
        <f t="shared" si="1025"/>
        <v>0</v>
      </c>
      <c r="DK787" s="8">
        <f t="shared" si="1025"/>
        <v>0</v>
      </c>
      <c r="DL787" s="8">
        <f t="shared" si="1025"/>
        <v>0</v>
      </c>
      <c r="DM787" s="8">
        <f t="shared" si="1025"/>
        <v>0</v>
      </c>
      <c r="DN787" s="8">
        <f t="shared" si="1025"/>
        <v>0</v>
      </c>
      <c r="DO787" s="8">
        <f t="shared" si="1025"/>
        <v>0</v>
      </c>
      <c r="DP787" s="56"/>
      <c r="DQ787" s="56"/>
      <c r="DR787" s="56"/>
      <c r="DS787" s="56"/>
    </row>
    <row r="788" spans="1:123" x14ac:dyDescent="0.3">
      <c r="A788" s="11">
        <f t="shared" si="963"/>
        <v>44973</v>
      </c>
      <c r="B788" s="8">
        <f t="shared" si="964"/>
        <v>2016</v>
      </c>
      <c r="C788" s="8">
        <f t="shared" si="965"/>
        <v>212856.26</v>
      </c>
      <c r="D788" s="8">
        <f t="shared" si="966"/>
        <v>0</v>
      </c>
      <c r="E788" s="8">
        <f t="shared" si="967"/>
        <v>1458.5</v>
      </c>
      <c r="F788" s="8">
        <f t="shared" si="968"/>
        <v>1433.28</v>
      </c>
      <c r="G788" s="8">
        <f t="shared" si="969"/>
        <v>12</v>
      </c>
      <c r="I788" s="11">
        <f t="shared" si="970"/>
        <v>44973</v>
      </c>
      <c r="J788" s="8">
        <f t="shared" si="1012"/>
        <v>1932</v>
      </c>
      <c r="K788" s="8">
        <f t="shared" si="1012"/>
        <v>267988.38999999996</v>
      </c>
      <c r="L788" s="8">
        <f t="shared" si="1012"/>
        <v>666.54000000000008</v>
      </c>
      <c r="M788" s="8">
        <f t="shared" si="1012"/>
        <v>0</v>
      </c>
      <c r="N788" s="8">
        <f t="shared" si="1012"/>
        <v>676.84999999999991</v>
      </c>
      <c r="O788" s="8">
        <f t="shared" si="1012"/>
        <v>3</v>
      </c>
      <c r="Q788" s="11">
        <f t="shared" si="972"/>
        <v>44973</v>
      </c>
      <c r="R788" s="8">
        <f t="shared" si="1013"/>
        <v>920</v>
      </c>
      <c r="S788" s="8">
        <f t="shared" si="1013"/>
        <v>100061.5</v>
      </c>
      <c r="T788" s="8">
        <f t="shared" si="1013"/>
        <v>831.76</v>
      </c>
      <c r="U788" s="8">
        <f t="shared" si="1013"/>
        <v>0</v>
      </c>
      <c r="V788" s="8">
        <f t="shared" si="1013"/>
        <v>-1112.29</v>
      </c>
      <c r="W788" s="8">
        <f t="shared" si="1013"/>
        <v>15</v>
      </c>
      <c r="Y788" s="11">
        <f t="shared" si="974"/>
        <v>44973</v>
      </c>
      <c r="Z788" s="8">
        <f t="shared" si="1014"/>
        <v>1276</v>
      </c>
      <c r="AA788" s="8">
        <f t="shared" si="1014"/>
        <v>148127.26000000004</v>
      </c>
      <c r="AB788" s="8">
        <f t="shared" si="1014"/>
        <v>1105.1099999999999</v>
      </c>
      <c r="AC788" s="8">
        <f t="shared" si="1014"/>
        <v>0</v>
      </c>
      <c r="AD788" s="8">
        <f t="shared" si="1014"/>
        <v>2258.94</v>
      </c>
      <c r="AE788" s="8">
        <f t="shared" si="1014"/>
        <v>329</v>
      </c>
      <c r="AG788" s="11">
        <f t="shared" si="976"/>
        <v>44973</v>
      </c>
      <c r="AH788" s="8">
        <f t="shared" si="1015"/>
        <v>2461</v>
      </c>
      <c r="AI788" s="8">
        <f t="shared" si="1015"/>
        <v>267852.84999999998</v>
      </c>
      <c r="AJ788" s="8">
        <f t="shared" si="1015"/>
        <v>548.50000000000023</v>
      </c>
      <c r="AK788" s="8">
        <f t="shared" si="1015"/>
        <v>0</v>
      </c>
      <c r="AL788" s="8">
        <f t="shared" si="1015"/>
        <v>1848.5900000000001</v>
      </c>
      <c r="AM788" s="8">
        <f t="shared" si="1015"/>
        <v>102</v>
      </c>
      <c r="AO788" s="11">
        <f t="shared" si="978"/>
        <v>44973</v>
      </c>
      <c r="AP788" s="8">
        <f t="shared" si="1016"/>
        <v>2118</v>
      </c>
      <c r="AQ788" s="8">
        <f t="shared" si="1016"/>
        <v>176110.04000000007</v>
      </c>
      <c r="AR788" s="8">
        <f t="shared" si="1016"/>
        <v>0</v>
      </c>
      <c r="AS788" s="8">
        <f t="shared" si="1016"/>
        <v>2762.5</v>
      </c>
      <c r="AT788" s="8">
        <f t="shared" si="1016"/>
        <v>501.41</v>
      </c>
      <c r="AU788" s="8">
        <f t="shared" si="1016"/>
        <v>140</v>
      </c>
      <c r="AW788" s="11">
        <f t="shared" si="980"/>
        <v>44973</v>
      </c>
      <c r="AX788" s="8">
        <f t="shared" si="1017"/>
        <v>2419</v>
      </c>
      <c r="AY788" s="8">
        <f t="shared" si="1017"/>
        <v>278019.97000000003</v>
      </c>
      <c r="AZ788" s="8">
        <f t="shared" si="1017"/>
        <v>1000.6600000000002</v>
      </c>
      <c r="BA788" s="8">
        <f t="shared" si="1017"/>
        <v>0</v>
      </c>
      <c r="BB788" s="8">
        <f t="shared" si="1017"/>
        <v>2031.7000000000003</v>
      </c>
      <c r="BC788" s="8">
        <f t="shared" si="1017"/>
        <v>75</v>
      </c>
      <c r="BE788" s="11">
        <f t="shared" si="982"/>
        <v>44973</v>
      </c>
      <c r="BF788" s="8">
        <f t="shared" si="1018"/>
        <v>2448</v>
      </c>
      <c r="BG788" s="8">
        <f t="shared" si="1018"/>
        <v>306558.75999999989</v>
      </c>
      <c r="BH788" s="8">
        <f t="shared" si="1018"/>
        <v>1264.03</v>
      </c>
      <c r="BI788" s="8">
        <f t="shared" si="1018"/>
        <v>0</v>
      </c>
      <c r="BJ788" s="8">
        <f t="shared" si="1018"/>
        <v>2426.0200000000004</v>
      </c>
      <c r="BK788" s="8">
        <f t="shared" si="1018"/>
        <v>17</v>
      </c>
      <c r="BM788" s="11">
        <f t="shared" si="984"/>
        <v>44973</v>
      </c>
      <c r="BN788" s="8">
        <f t="shared" si="1019"/>
        <v>1259</v>
      </c>
      <c r="BO788" s="8">
        <f t="shared" si="1019"/>
        <v>92799.980000000025</v>
      </c>
      <c r="BP788" s="8">
        <f t="shared" si="1019"/>
        <v>624.75</v>
      </c>
      <c r="BQ788" s="8">
        <f t="shared" si="1019"/>
        <v>0</v>
      </c>
      <c r="BR788" s="8">
        <f t="shared" si="1019"/>
        <v>400</v>
      </c>
      <c r="BS788" s="8">
        <f t="shared" si="1019"/>
        <v>2</v>
      </c>
      <c r="BU788" s="11">
        <f t="shared" si="986"/>
        <v>44973</v>
      </c>
      <c r="BV788" s="8">
        <f t="shared" si="1020"/>
        <v>1251</v>
      </c>
      <c r="BW788" s="8">
        <f t="shared" si="1020"/>
        <v>146451.74000000002</v>
      </c>
      <c r="BX788" s="8">
        <f t="shared" si="1020"/>
        <v>0</v>
      </c>
      <c r="BY788" s="8">
        <f t="shared" si="1020"/>
        <v>0</v>
      </c>
      <c r="BZ788" s="8">
        <f t="shared" si="1020"/>
        <v>2693.1</v>
      </c>
      <c r="CA788" s="8">
        <f t="shared" si="1020"/>
        <v>154</v>
      </c>
      <c r="CC788" s="11">
        <f t="shared" si="988"/>
        <v>44973</v>
      </c>
      <c r="CD788" s="8">
        <f t="shared" si="1021"/>
        <v>1948</v>
      </c>
      <c r="CE788" s="8">
        <f t="shared" si="1021"/>
        <v>195145.10999999996</v>
      </c>
      <c r="CF788" s="8">
        <f t="shared" si="1021"/>
        <v>1559.7100000000005</v>
      </c>
      <c r="CG788" s="8">
        <f t="shared" si="1021"/>
        <v>13987.75</v>
      </c>
      <c r="CH788" s="8">
        <f t="shared" si="1021"/>
        <v>1690.19</v>
      </c>
      <c r="CI788" s="8">
        <f t="shared" si="1021"/>
        <v>146</v>
      </c>
      <c r="CK788" s="11">
        <f t="shared" si="990"/>
        <v>44973</v>
      </c>
      <c r="CL788" s="8">
        <f t="shared" si="1022"/>
        <v>699</v>
      </c>
      <c r="CM788" s="8">
        <f t="shared" si="1022"/>
        <v>49793.609999999986</v>
      </c>
      <c r="CN788" s="8">
        <f t="shared" si="1022"/>
        <v>0</v>
      </c>
      <c r="CO788" s="8">
        <f t="shared" si="1022"/>
        <v>101</v>
      </c>
      <c r="CP788" s="8">
        <f t="shared" si="1022"/>
        <v>472.19000000000005</v>
      </c>
      <c r="CQ788" s="8">
        <f t="shared" si="1022"/>
        <v>9</v>
      </c>
      <c r="CS788" s="11">
        <f t="shared" si="992"/>
        <v>44973</v>
      </c>
      <c r="CT788" s="8">
        <f t="shared" si="1023"/>
        <v>0</v>
      </c>
      <c r="CU788" s="8">
        <f t="shared" si="1023"/>
        <v>0</v>
      </c>
      <c r="CV788" s="8">
        <f t="shared" si="1023"/>
        <v>0</v>
      </c>
      <c r="CW788" s="8">
        <f t="shared" si="1023"/>
        <v>0</v>
      </c>
      <c r="CX788" s="8">
        <f t="shared" si="1023"/>
        <v>0</v>
      </c>
      <c r="CY788" s="8">
        <f t="shared" si="1023"/>
        <v>0</v>
      </c>
      <c r="DA788" s="11">
        <f t="shared" si="994"/>
        <v>44973</v>
      </c>
      <c r="DB788" s="8">
        <f t="shared" si="1024"/>
        <v>0</v>
      </c>
      <c r="DC788" s="8">
        <f t="shared" si="1024"/>
        <v>0</v>
      </c>
      <c r="DD788" s="8">
        <f t="shared" si="1024"/>
        <v>0</v>
      </c>
      <c r="DE788" s="8">
        <f t="shared" si="1024"/>
        <v>0</v>
      </c>
      <c r="DF788" s="8">
        <f t="shared" si="1024"/>
        <v>0</v>
      </c>
      <c r="DG788" s="8">
        <f t="shared" si="1024"/>
        <v>0</v>
      </c>
      <c r="DI788" s="11">
        <f t="shared" si="996"/>
        <v>44973</v>
      </c>
      <c r="DJ788" s="8">
        <f t="shared" si="1025"/>
        <v>0</v>
      </c>
      <c r="DK788" s="8">
        <f t="shared" si="1025"/>
        <v>0</v>
      </c>
      <c r="DL788" s="8">
        <f t="shared" si="1025"/>
        <v>0</v>
      </c>
      <c r="DM788" s="8">
        <f t="shared" si="1025"/>
        <v>0</v>
      </c>
      <c r="DN788" s="8">
        <f t="shared" si="1025"/>
        <v>0</v>
      </c>
      <c r="DO788" s="8">
        <f t="shared" si="1025"/>
        <v>0</v>
      </c>
      <c r="DP788" s="56"/>
      <c r="DQ788" s="56"/>
      <c r="DR788" s="56"/>
      <c r="DS788" s="56"/>
    </row>
    <row r="789" spans="1:123" x14ac:dyDescent="0.3">
      <c r="A789" s="11">
        <f t="shared" si="963"/>
        <v>44974</v>
      </c>
      <c r="B789" s="8">
        <f t="shared" si="964"/>
        <v>2077</v>
      </c>
      <c r="C789" s="8">
        <f t="shared" si="965"/>
        <v>219685</v>
      </c>
      <c r="D789" s="8">
        <f t="shared" si="966"/>
        <v>0</v>
      </c>
      <c r="E789" s="8">
        <f t="shared" si="967"/>
        <v>1468.5</v>
      </c>
      <c r="F789" s="8">
        <f t="shared" si="968"/>
        <v>1433.28</v>
      </c>
      <c r="G789" s="8">
        <f t="shared" si="969"/>
        <v>12</v>
      </c>
      <c r="I789" s="11">
        <f t="shared" si="970"/>
        <v>44974</v>
      </c>
      <c r="J789" s="8">
        <f t="shared" si="1012"/>
        <v>1942</v>
      </c>
      <c r="K789" s="8">
        <f t="shared" si="1012"/>
        <v>269227.73</v>
      </c>
      <c r="L789" s="8">
        <f t="shared" si="1012"/>
        <v>666.54000000000008</v>
      </c>
      <c r="M789" s="8">
        <f t="shared" si="1012"/>
        <v>0</v>
      </c>
      <c r="N789" s="8">
        <f t="shared" si="1012"/>
        <v>676.84999999999991</v>
      </c>
      <c r="O789" s="8">
        <f t="shared" si="1012"/>
        <v>3</v>
      </c>
      <c r="Q789" s="11">
        <f t="shared" si="972"/>
        <v>44974</v>
      </c>
      <c r="R789" s="8">
        <f t="shared" si="1013"/>
        <v>939</v>
      </c>
      <c r="S789" s="8">
        <f t="shared" si="1013"/>
        <v>102288.78</v>
      </c>
      <c r="T789" s="8">
        <f t="shared" si="1013"/>
        <v>834.76</v>
      </c>
      <c r="U789" s="8">
        <f t="shared" si="1013"/>
        <v>0</v>
      </c>
      <c r="V789" s="8">
        <f t="shared" si="1013"/>
        <v>-1112.29</v>
      </c>
      <c r="W789" s="8">
        <f t="shared" si="1013"/>
        <v>15</v>
      </c>
      <c r="Y789" s="11">
        <f t="shared" si="974"/>
        <v>44974</v>
      </c>
      <c r="Z789" s="8">
        <f t="shared" si="1014"/>
        <v>1300</v>
      </c>
      <c r="AA789" s="8">
        <f t="shared" si="1014"/>
        <v>150986.95000000004</v>
      </c>
      <c r="AB789" s="8">
        <f t="shared" si="1014"/>
        <v>1131.9399999999998</v>
      </c>
      <c r="AC789" s="8">
        <f t="shared" si="1014"/>
        <v>0</v>
      </c>
      <c r="AD789" s="8">
        <f t="shared" si="1014"/>
        <v>2308.94</v>
      </c>
      <c r="AE789" s="8">
        <f t="shared" si="1014"/>
        <v>336</v>
      </c>
      <c r="AG789" s="11">
        <f t="shared" si="976"/>
        <v>44974</v>
      </c>
      <c r="AH789" s="8">
        <f t="shared" si="1015"/>
        <v>2510</v>
      </c>
      <c r="AI789" s="8">
        <f t="shared" si="1015"/>
        <v>274034.32999999996</v>
      </c>
      <c r="AJ789" s="8">
        <f t="shared" si="1015"/>
        <v>559.60000000000025</v>
      </c>
      <c r="AK789" s="8">
        <f t="shared" si="1015"/>
        <v>0</v>
      </c>
      <c r="AL789" s="8">
        <f t="shared" si="1015"/>
        <v>1991.39</v>
      </c>
      <c r="AM789" s="8">
        <f t="shared" si="1015"/>
        <v>104</v>
      </c>
      <c r="AO789" s="11">
        <f t="shared" si="978"/>
        <v>44974</v>
      </c>
      <c r="AP789" s="8">
        <f t="shared" si="1016"/>
        <v>2148</v>
      </c>
      <c r="AQ789" s="8">
        <f t="shared" si="1016"/>
        <v>178588.88000000006</v>
      </c>
      <c r="AR789" s="8">
        <f t="shared" si="1016"/>
        <v>0</v>
      </c>
      <c r="AS789" s="8">
        <f t="shared" si="1016"/>
        <v>2773.5</v>
      </c>
      <c r="AT789" s="8">
        <f t="shared" si="1016"/>
        <v>507.41</v>
      </c>
      <c r="AU789" s="8">
        <f t="shared" si="1016"/>
        <v>140</v>
      </c>
      <c r="AW789" s="11">
        <f t="shared" si="980"/>
        <v>44974</v>
      </c>
      <c r="AX789" s="8">
        <f t="shared" si="1017"/>
        <v>2450</v>
      </c>
      <c r="AY789" s="8">
        <f t="shared" si="1017"/>
        <v>281294.52</v>
      </c>
      <c r="AZ789" s="8">
        <f t="shared" si="1017"/>
        <v>1006.2000000000002</v>
      </c>
      <c r="BA789" s="8">
        <f t="shared" si="1017"/>
        <v>0</v>
      </c>
      <c r="BB789" s="8">
        <f t="shared" si="1017"/>
        <v>2036.6500000000003</v>
      </c>
      <c r="BC789" s="8">
        <f t="shared" si="1017"/>
        <v>75</v>
      </c>
      <c r="BE789" s="11">
        <f t="shared" si="982"/>
        <v>44974</v>
      </c>
      <c r="BF789" s="8">
        <f t="shared" si="1018"/>
        <v>2507</v>
      </c>
      <c r="BG789" s="8">
        <f t="shared" si="1018"/>
        <v>313606.15999999992</v>
      </c>
      <c r="BH789" s="8">
        <f t="shared" si="1018"/>
        <v>1283.52</v>
      </c>
      <c r="BI789" s="8">
        <f t="shared" si="1018"/>
        <v>0</v>
      </c>
      <c r="BJ789" s="8">
        <f t="shared" si="1018"/>
        <v>2426.0200000000004</v>
      </c>
      <c r="BK789" s="8">
        <f t="shared" si="1018"/>
        <v>19</v>
      </c>
      <c r="BM789" s="11">
        <f t="shared" si="984"/>
        <v>44974</v>
      </c>
      <c r="BN789" s="8">
        <f t="shared" si="1019"/>
        <v>1280</v>
      </c>
      <c r="BO789" s="8">
        <f t="shared" si="1019"/>
        <v>94512.140000000029</v>
      </c>
      <c r="BP789" s="8">
        <f t="shared" si="1019"/>
        <v>636.75</v>
      </c>
      <c r="BQ789" s="8">
        <f t="shared" si="1019"/>
        <v>0</v>
      </c>
      <c r="BR789" s="8">
        <f t="shared" si="1019"/>
        <v>420</v>
      </c>
      <c r="BS789" s="8">
        <f t="shared" si="1019"/>
        <v>2</v>
      </c>
      <c r="BU789" s="11">
        <f t="shared" si="986"/>
        <v>44974</v>
      </c>
      <c r="BV789" s="8">
        <f t="shared" si="1020"/>
        <v>1272</v>
      </c>
      <c r="BW789" s="8">
        <f t="shared" si="1020"/>
        <v>149029.67000000001</v>
      </c>
      <c r="BX789" s="8">
        <f t="shared" si="1020"/>
        <v>0</v>
      </c>
      <c r="BY789" s="8">
        <f t="shared" si="1020"/>
        <v>0</v>
      </c>
      <c r="BZ789" s="8">
        <f t="shared" si="1020"/>
        <v>2702.1</v>
      </c>
      <c r="CA789" s="8">
        <f t="shared" si="1020"/>
        <v>155</v>
      </c>
      <c r="CC789" s="11">
        <f t="shared" si="988"/>
        <v>44974</v>
      </c>
      <c r="CD789" s="8">
        <f t="shared" si="1021"/>
        <v>2014</v>
      </c>
      <c r="CE789" s="8">
        <f t="shared" si="1021"/>
        <v>201458.35999999996</v>
      </c>
      <c r="CF789" s="8">
        <f t="shared" si="1021"/>
        <v>1608.5400000000004</v>
      </c>
      <c r="CG789" s="8">
        <f t="shared" si="1021"/>
        <v>14296.35</v>
      </c>
      <c r="CH789" s="8">
        <f t="shared" si="1021"/>
        <v>1792.19</v>
      </c>
      <c r="CI789" s="8">
        <f t="shared" si="1021"/>
        <v>147</v>
      </c>
      <c r="CK789" s="11">
        <f t="shared" si="990"/>
        <v>44974</v>
      </c>
      <c r="CL789" s="8">
        <f t="shared" si="1022"/>
        <v>714</v>
      </c>
      <c r="CM789" s="8">
        <f t="shared" si="1022"/>
        <v>50961.629999999983</v>
      </c>
      <c r="CN789" s="8">
        <f t="shared" si="1022"/>
        <v>0</v>
      </c>
      <c r="CO789" s="8">
        <f t="shared" si="1022"/>
        <v>108</v>
      </c>
      <c r="CP789" s="8">
        <f t="shared" si="1022"/>
        <v>502.19000000000005</v>
      </c>
      <c r="CQ789" s="8">
        <f t="shared" si="1022"/>
        <v>9</v>
      </c>
      <c r="CS789" s="11">
        <f t="shared" si="992"/>
        <v>44974</v>
      </c>
      <c r="CT789" s="8">
        <f t="shared" si="1023"/>
        <v>0</v>
      </c>
      <c r="CU789" s="8">
        <f t="shared" si="1023"/>
        <v>0</v>
      </c>
      <c r="CV789" s="8">
        <f t="shared" si="1023"/>
        <v>0</v>
      </c>
      <c r="CW789" s="8">
        <f t="shared" si="1023"/>
        <v>0</v>
      </c>
      <c r="CX789" s="8">
        <f t="shared" si="1023"/>
        <v>0</v>
      </c>
      <c r="CY789" s="8">
        <f t="shared" si="1023"/>
        <v>0</v>
      </c>
      <c r="DA789" s="11">
        <f t="shared" si="994"/>
        <v>44974</v>
      </c>
      <c r="DB789" s="8">
        <f t="shared" si="1024"/>
        <v>0</v>
      </c>
      <c r="DC789" s="8">
        <f t="shared" si="1024"/>
        <v>0</v>
      </c>
      <c r="DD789" s="8">
        <f t="shared" si="1024"/>
        <v>0</v>
      </c>
      <c r="DE789" s="8">
        <f t="shared" si="1024"/>
        <v>0</v>
      </c>
      <c r="DF789" s="8">
        <f t="shared" si="1024"/>
        <v>0</v>
      </c>
      <c r="DG789" s="8">
        <f t="shared" si="1024"/>
        <v>0</v>
      </c>
      <c r="DI789" s="11">
        <f t="shared" si="996"/>
        <v>44974</v>
      </c>
      <c r="DJ789" s="8">
        <f t="shared" si="1025"/>
        <v>0</v>
      </c>
      <c r="DK789" s="8">
        <f t="shared" si="1025"/>
        <v>0</v>
      </c>
      <c r="DL789" s="8">
        <f t="shared" si="1025"/>
        <v>0</v>
      </c>
      <c r="DM789" s="8">
        <f t="shared" si="1025"/>
        <v>0</v>
      </c>
      <c r="DN789" s="8">
        <f t="shared" si="1025"/>
        <v>0</v>
      </c>
      <c r="DO789" s="8">
        <f t="shared" si="1025"/>
        <v>0</v>
      </c>
      <c r="DP789" s="56"/>
      <c r="DQ789" s="56"/>
      <c r="DR789" s="56"/>
      <c r="DS789" s="56"/>
    </row>
    <row r="790" spans="1:123" x14ac:dyDescent="0.3">
      <c r="A790" s="11">
        <f t="shared" si="963"/>
        <v>44975</v>
      </c>
      <c r="B790" s="8">
        <f t="shared" si="964"/>
        <v>2138</v>
      </c>
      <c r="C790" s="8">
        <f t="shared" si="965"/>
        <v>226537.86</v>
      </c>
      <c r="D790" s="8">
        <f t="shared" si="966"/>
        <v>0</v>
      </c>
      <c r="E790" s="8">
        <f t="shared" si="967"/>
        <v>1492.5</v>
      </c>
      <c r="F790" s="8">
        <f t="shared" si="968"/>
        <v>1433.28</v>
      </c>
      <c r="G790" s="8">
        <f t="shared" si="969"/>
        <v>12</v>
      </c>
      <c r="I790" s="11">
        <f t="shared" si="970"/>
        <v>44975</v>
      </c>
      <c r="J790" s="8">
        <f t="shared" si="1012"/>
        <v>1953</v>
      </c>
      <c r="K790" s="8">
        <f t="shared" si="1012"/>
        <v>270645.38999999996</v>
      </c>
      <c r="L790" s="8">
        <f t="shared" si="1012"/>
        <v>679.28000000000009</v>
      </c>
      <c r="M790" s="8">
        <f t="shared" si="1012"/>
        <v>0</v>
      </c>
      <c r="N790" s="8">
        <f t="shared" si="1012"/>
        <v>726.84999999999991</v>
      </c>
      <c r="O790" s="8">
        <f t="shared" si="1012"/>
        <v>3</v>
      </c>
      <c r="Q790" s="11">
        <f t="shared" si="972"/>
        <v>44975</v>
      </c>
      <c r="R790" s="8">
        <f t="shared" si="1013"/>
        <v>960</v>
      </c>
      <c r="S790" s="8">
        <f t="shared" si="1013"/>
        <v>104651.93</v>
      </c>
      <c r="T790" s="8">
        <f t="shared" si="1013"/>
        <v>871.76</v>
      </c>
      <c r="U790" s="8">
        <f t="shared" si="1013"/>
        <v>0</v>
      </c>
      <c r="V790" s="8">
        <f t="shared" si="1013"/>
        <v>-1112.29</v>
      </c>
      <c r="W790" s="8">
        <f t="shared" si="1013"/>
        <v>15</v>
      </c>
      <c r="Y790" s="11">
        <f t="shared" si="974"/>
        <v>44975</v>
      </c>
      <c r="Z790" s="8">
        <f t="shared" si="1014"/>
        <v>1330</v>
      </c>
      <c r="AA790" s="8">
        <f t="shared" si="1014"/>
        <v>154888.54000000004</v>
      </c>
      <c r="AB790" s="8">
        <f t="shared" si="1014"/>
        <v>1144.8999999999999</v>
      </c>
      <c r="AC790" s="8">
        <f t="shared" si="1014"/>
        <v>0</v>
      </c>
      <c r="AD790" s="8">
        <f t="shared" si="1014"/>
        <v>2593.86</v>
      </c>
      <c r="AE790" s="8">
        <f t="shared" si="1014"/>
        <v>343</v>
      </c>
      <c r="AG790" s="11">
        <f t="shared" si="976"/>
        <v>44975</v>
      </c>
      <c r="AH790" s="8">
        <f t="shared" si="1015"/>
        <v>2557</v>
      </c>
      <c r="AI790" s="8">
        <f t="shared" si="1015"/>
        <v>279871.59999999998</v>
      </c>
      <c r="AJ790" s="8">
        <f t="shared" si="1015"/>
        <v>571.64000000000021</v>
      </c>
      <c r="AK790" s="8">
        <f t="shared" si="1015"/>
        <v>0</v>
      </c>
      <c r="AL790" s="8">
        <f t="shared" si="1015"/>
        <v>1991.39</v>
      </c>
      <c r="AM790" s="8">
        <f t="shared" si="1015"/>
        <v>106</v>
      </c>
      <c r="AO790" s="11">
        <f t="shared" si="978"/>
        <v>44975</v>
      </c>
      <c r="AP790" s="8">
        <f t="shared" si="1016"/>
        <v>2180</v>
      </c>
      <c r="AQ790" s="8">
        <f t="shared" si="1016"/>
        <v>181057.11000000007</v>
      </c>
      <c r="AR790" s="8">
        <f t="shared" si="1016"/>
        <v>0</v>
      </c>
      <c r="AS790" s="8">
        <f t="shared" si="1016"/>
        <v>2803.5</v>
      </c>
      <c r="AT790" s="8">
        <f t="shared" si="1016"/>
        <v>507.41</v>
      </c>
      <c r="AU790" s="8">
        <f t="shared" si="1016"/>
        <v>140</v>
      </c>
      <c r="AW790" s="11">
        <f t="shared" si="980"/>
        <v>44975</v>
      </c>
      <c r="AX790" s="8">
        <f t="shared" si="1017"/>
        <v>2504</v>
      </c>
      <c r="AY790" s="8">
        <f t="shared" si="1017"/>
        <v>287578.71000000002</v>
      </c>
      <c r="AZ790" s="8">
        <f t="shared" si="1017"/>
        <v>1051.4600000000003</v>
      </c>
      <c r="BA790" s="8">
        <f t="shared" si="1017"/>
        <v>0</v>
      </c>
      <c r="BB790" s="8">
        <f t="shared" si="1017"/>
        <v>2036.6500000000003</v>
      </c>
      <c r="BC790" s="8">
        <f t="shared" si="1017"/>
        <v>76</v>
      </c>
      <c r="BE790" s="11">
        <f t="shared" si="982"/>
        <v>44975</v>
      </c>
      <c r="BF790" s="8">
        <f t="shared" si="1018"/>
        <v>2547</v>
      </c>
      <c r="BG790" s="8">
        <f t="shared" si="1018"/>
        <v>318615.81999999989</v>
      </c>
      <c r="BH790" s="8">
        <f t="shared" si="1018"/>
        <v>1314.15</v>
      </c>
      <c r="BI790" s="8">
        <f t="shared" si="1018"/>
        <v>0</v>
      </c>
      <c r="BJ790" s="8">
        <f t="shared" si="1018"/>
        <v>2430.9700000000003</v>
      </c>
      <c r="BK790" s="8">
        <f t="shared" si="1018"/>
        <v>21</v>
      </c>
      <c r="BM790" s="11">
        <f t="shared" si="984"/>
        <v>44975</v>
      </c>
      <c r="BN790" s="8">
        <f t="shared" si="1019"/>
        <v>1303</v>
      </c>
      <c r="BO790" s="8">
        <f t="shared" si="1019"/>
        <v>96340.070000000022</v>
      </c>
      <c r="BP790" s="8">
        <f t="shared" si="1019"/>
        <v>656.75</v>
      </c>
      <c r="BQ790" s="8">
        <f t="shared" si="1019"/>
        <v>0</v>
      </c>
      <c r="BR790" s="8">
        <f t="shared" si="1019"/>
        <v>460</v>
      </c>
      <c r="BS790" s="8">
        <f t="shared" si="1019"/>
        <v>2</v>
      </c>
      <c r="BU790" s="11">
        <f t="shared" si="986"/>
        <v>44975</v>
      </c>
      <c r="BV790" s="8">
        <f t="shared" si="1020"/>
        <v>1291</v>
      </c>
      <c r="BW790" s="8">
        <f t="shared" si="1020"/>
        <v>151549.89000000001</v>
      </c>
      <c r="BX790" s="8">
        <f t="shared" si="1020"/>
        <v>0</v>
      </c>
      <c r="BY790" s="8">
        <f t="shared" si="1020"/>
        <v>0</v>
      </c>
      <c r="BZ790" s="8">
        <f t="shared" si="1020"/>
        <v>2737.1</v>
      </c>
      <c r="CA790" s="8">
        <f t="shared" si="1020"/>
        <v>169</v>
      </c>
      <c r="CC790" s="11">
        <f t="shared" si="988"/>
        <v>44975</v>
      </c>
      <c r="CD790" s="8">
        <f t="shared" si="1021"/>
        <v>2080</v>
      </c>
      <c r="CE790" s="8">
        <f t="shared" si="1021"/>
        <v>207291.54999999996</v>
      </c>
      <c r="CF790" s="8">
        <f t="shared" si="1021"/>
        <v>1670.8600000000004</v>
      </c>
      <c r="CG790" s="8">
        <f t="shared" si="1021"/>
        <v>14523.52</v>
      </c>
      <c r="CH790" s="8">
        <f t="shared" si="1021"/>
        <v>1849.19</v>
      </c>
      <c r="CI790" s="8">
        <f t="shared" si="1021"/>
        <v>148</v>
      </c>
      <c r="CK790" s="11">
        <f t="shared" si="990"/>
        <v>44975</v>
      </c>
      <c r="CL790" s="8">
        <f t="shared" si="1022"/>
        <v>736</v>
      </c>
      <c r="CM790" s="8">
        <f t="shared" si="1022"/>
        <v>52733.059999999983</v>
      </c>
      <c r="CN790" s="8">
        <f t="shared" si="1022"/>
        <v>0</v>
      </c>
      <c r="CO790" s="8">
        <f t="shared" si="1022"/>
        <v>112</v>
      </c>
      <c r="CP790" s="8">
        <f t="shared" si="1022"/>
        <v>537.19000000000005</v>
      </c>
      <c r="CQ790" s="8">
        <f t="shared" si="1022"/>
        <v>9</v>
      </c>
      <c r="CS790" s="11">
        <f t="shared" si="992"/>
        <v>44975</v>
      </c>
      <c r="CT790" s="8">
        <f t="shared" si="1023"/>
        <v>0</v>
      </c>
      <c r="CU790" s="8">
        <f t="shared" si="1023"/>
        <v>0</v>
      </c>
      <c r="CV790" s="8">
        <f t="shared" si="1023"/>
        <v>0</v>
      </c>
      <c r="CW790" s="8">
        <f t="shared" si="1023"/>
        <v>0</v>
      </c>
      <c r="CX790" s="8">
        <f t="shared" si="1023"/>
        <v>0</v>
      </c>
      <c r="CY790" s="8">
        <f t="shared" si="1023"/>
        <v>0</v>
      </c>
      <c r="DA790" s="11">
        <f t="shared" si="994"/>
        <v>44975</v>
      </c>
      <c r="DB790" s="8">
        <f t="shared" si="1024"/>
        <v>0</v>
      </c>
      <c r="DC790" s="8">
        <f t="shared" si="1024"/>
        <v>0</v>
      </c>
      <c r="DD790" s="8">
        <f t="shared" si="1024"/>
        <v>0</v>
      </c>
      <c r="DE790" s="8">
        <f t="shared" si="1024"/>
        <v>0</v>
      </c>
      <c r="DF790" s="8">
        <f t="shared" si="1024"/>
        <v>0</v>
      </c>
      <c r="DG790" s="8">
        <f t="shared" si="1024"/>
        <v>0</v>
      </c>
      <c r="DI790" s="11">
        <f t="shared" si="996"/>
        <v>44975</v>
      </c>
      <c r="DJ790" s="8">
        <f t="shared" si="1025"/>
        <v>0</v>
      </c>
      <c r="DK790" s="8">
        <f t="shared" si="1025"/>
        <v>0</v>
      </c>
      <c r="DL790" s="8">
        <f t="shared" si="1025"/>
        <v>0</v>
      </c>
      <c r="DM790" s="8">
        <f t="shared" si="1025"/>
        <v>0</v>
      </c>
      <c r="DN790" s="8">
        <f t="shared" si="1025"/>
        <v>0</v>
      </c>
      <c r="DO790" s="8">
        <f t="shared" si="1025"/>
        <v>0</v>
      </c>
      <c r="DP790" s="56"/>
      <c r="DQ790" s="56"/>
      <c r="DR790" s="56"/>
      <c r="DS790" s="56"/>
    </row>
    <row r="791" spans="1:123" x14ac:dyDescent="0.3">
      <c r="A791" s="11">
        <f t="shared" si="963"/>
        <v>44976</v>
      </c>
      <c r="B791" s="8">
        <f t="shared" si="964"/>
        <v>2188</v>
      </c>
      <c r="C791" s="8">
        <f t="shared" si="965"/>
        <v>232054.99</v>
      </c>
      <c r="D791" s="8">
        <f t="shared" si="966"/>
        <v>0</v>
      </c>
      <c r="E791" s="8">
        <f t="shared" si="967"/>
        <v>1504.5</v>
      </c>
      <c r="F791" s="8">
        <f t="shared" si="968"/>
        <v>1462.28</v>
      </c>
      <c r="G791" s="8">
        <f t="shared" si="969"/>
        <v>12</v>
      </c>
      <c r="I791" s="11">
        <f t="shared" si="970"/>
        <v>44976</v>
      </c>
      <c r="J791" s="8">
        <f t="shared" ref="J791:O806" si="1026">J53+J790</f>
        <v>1963</v>
      </c>
      <c r="K791" s="8">
        <f t="shared" si="1026"/>
        <v>272014.48999999993</v>
      </c>
      <c r="L791" s="8">
        <f t="shared" si="1026"/>
        <v>679.28000000000009</v>
      </c>
      <c r="M791" s="8">
        <f t="shared" si="1026"/>
        <v>0</v>
      </c>
      <c r="N791" s="8">
        <f t="shared" si="1026"/>
        <v>726.84999999999991</v>
      </c>
      <c r="O791" s="8">
        <f t="shared" si="1026"/>
        <v>3</v>
      </c>
      <c r="Q791" s="11">
        <f t="shared" si="972"/>
        <v>44976</v>
      </c>
      <c r="R791" s="8">
        <f t="shared" ref="R791:W806" si="1027">R53+R790</f>
        <v>974</v>
      </c>
      <c r="S791" s="8">
        <f t="shared" si="1027"/>
        <v>106183.75</v>
      </c>
      <c r="T791" s="8">
        <f t="shared" si="1027"/>
        <v>888.76</v>
      </c>
      <c r="U791" s="8">
        <f t="shared" si="1027"/>
        <v>0</v>
      </c>
      <c r="V791" s="8">
        <f t="shared" si="1027"/>
        <v>-1112.29</v>
      </c>
      <c r="W791" s="8">
        <f t="shared" si="1027"/>
        <v>15</v>
      </c>
      <c r="Y791" s="11">
        <f t="shared" si="974"/>
        <v>44976</v>
      </c>
      <c r="Z791" s="8">
        <f t="shared" ref="Z791:AE806" si="1028">Z53+Z790</f>
        <v>1348</v>
      </c>
      <c r="AA791" s="8">
        <f t="shared" si="1028"/>
        <v>156978.65000000002</v>
      </c>
      <c r="AB791" s="8">
        <f t="shared" si="1028"/>
        <v>1159.7199999999998</v>
      </c>
      <c r="AC791" s="8">
        <f t="shared" si="1028"/>
        <v>0</v>
      </c>
      <c r="AD791" s="8">
        <f t="shared" si="1028"/>
        <v>2593.86</v>
      </c>
      <c r="AE791" s="8">
        <f t="shared" si="1028"/>
        <v>350</v>
      </c>
      <c r="AG791" s="11">
        <f t="shared" si="976"/>
        <v>44976</v>
      </c>
      <c r="AH791" s="8">
        <f t="shared" ref="AH791:AM806" si="1029">AH53+AH790</f>
        <v>2601</v>
      </c>
      <c r="AI791" s="8">
        <f t="shared" si="1029"/>
        <v>285183.81999999995</v>
      </c>
      <c r="AJ791" s="8">
        <f t="shared" si="1029"/>
        <v>593.85000000000025</v>
      </c>
      <c r="AK791" s="8">
        <f t="shared" si="1029"/>
        <v>0</v>
      </c>
      <c r="AL791" s="8">
        <f t="shared" si="1029"/>
        <v>2041.39</v>
      </c>
      <c r="AM791" s="8">
        <f t="shared" si="1029"/>
        <v>108</v>
      </c>
      <c r="AO791" s="11">
        <f t="shared" si="978"/>
        <v>44976</v>
      </c>
      <c r="AP791" s="8">
        <f t="shared" ref="AP791:AU806" si="1030">AP53+AP790</f>
        <v>2208</v>
      </c>
      <c r="AQ791" s="8">
        <f t="shared" si="1030"/>
        <v>183238.83000000007</v>
      </c>
      <c r="AR791" s="8">
        <f t="shared" si="1030"/>
        <v>0</v>
      </c>
      <c r="AS791" s="8">
        <f t="shared" si="1030"/>
        <v>2846.5</v>
      </c>
      <c r="AT791" s="8">
        <f t="shared" si="1030"/>
        <v>507.41</v>
      </c>
      <c r="AU791" s="8">
        <f t="shared" si="1030"/>
        <v>140</v>
      </c>
      <c r="AW791" s="11">
        <f t="shared" si="980"/>
        <v>44976</v>
      </c>
      <c r="AX791" s="8">
        <f t="shared" ref="AX791:BC806" si="1031">AX53+AX790</f>
        <v>2536</v>
      </c>
      <c r="AY791" s="8">
        <f t="shared" si="1031"/>
        <v>291212.15000000002</v>
      </c>
      <c r="AZ791" s="8">
        <f t="shared" si="1031"/>
        <v>1065.3200000000002</v>
      </c>
      <c r="BA791" s="8">
        <f t="shared" si="1031"/>
        <v>0</v>
      </c>
      <c r="BB791" s="8">
        <f t="shared" si="1031"/>
        <v>2165.34</v>
      </c>
      <c r="BC791" s="8">
        <f t="shared" si="1031"/>
        <v>77</v>
      </c>
      <c r="BE791" s="11">
        <f t="shared" si="982"/>
        <v>44976</v>
      </c>
      <c r="BF791" s="8">
        <f t="shared" ref="BF791:BK806" si="1032">BF53+BF790</f>
        <v>2584</v>
      </c>
      <c r="BG791" s="8">
        <f t="shared" si="1032"/>
        <v>322387.05999999988</v>
      </c>
      <c r="BH791" s="8">
        <f t="shared" si="1032"/>
        <v>1333.41</v>
      </c>
      <c r="BI791" s="8">
        <f t="shared" si="1032"/>
        <v>0</v>
      </c>
      <c r="BJ791" s="8">
        <f t="shared" si="1032"/>
        <v>2430.9700000000003</v>
      </c>
      <c r="BK791" s="8">
        <f t="shared" si="1032"/>
        <v>21</v>
      </c>
      <c r="BM791" s="11">
        <f t="shared" si="984"/>
        <v>44976</v>
      </c>
      <c r="BN791" s="8">
        <f t="shared" ref="BN791:BS806" si="1033">BN53+BN790</f>
        <v>1326</v>
      </c>
      <c r="BO791" s="8">
        <f t="shared" si="1033"/>
        <v>98079.74000000002</v>
      </c>
      <c r="BP791" s="8">
        <f t="shared" si="1033"/>
        <v>670.25</v>
      </c>
      <c r="BQ791" s="8">
        <f t="shared" si="1033"/>
        <v>0</v>
      </c>
      <c r="BR791" s="8">
        <f t="shared" si="1033"/>
        <v>480</v>
      </c>
      <c r="BS791" s="8">
        <f t="shared" si="1033"/>
        <v>4</v>
      </c>
      <c r="BU791" s="11">
        <f t="shared" si="986"/>
        <v>44976</v>
      </c>
      <c r="BV791" s="8">
        <f t="shared" ref="BV791:CA806" si="1034">BV53+BV790</f>
        <v>1324</v>
      </c>
      <c r="BW791" s="8">
        <f t="shared" si="1034"/>
        <v>155598.33000000002</v>
      </c>
      <c r="BX791" s="8">
        <f t="shared" si="1034"/>
        <v>0</v>
      </c>
      <c r="BY791" s="8">
        <f t="shared" si="1034"/>
        <v>0</v>
      </c>
      <c r="BZ791" s="8">
        <f t="shared" si="1034"/>
        <v>2865.6</v>
      </c>
      <c r="CA791" s="8">
        <f t="shared" si="1034"/>
        <v>170</v>
      </c>
      <c r="CC791" s="11">
        <f t="shared" si="988"/>
        <v>44976</v>
      </c>
      <c r="CD791" s="8">
        <f t="shared" ref="CD791:CI806" si="1035">CD53+CD790</f>
        <v>2140</v>
      </c>
      <c r="CE791" s="8">
        <f t="shared" si="1035"/>
        <v>213047.49999999997</v>
      </c>
      <c r="CF791" s="8">
        <f t="shared" si="1035"/>
        <v>1684.8100000000004</v>
      </c>
      <c r="CG791" s="8">
        <f t="shared" si="1035"/>
        <v>14841.58</v>
      </c>
      <c r="CH791" s="8">
        <f t="shared" si="1035"/>
        <v>1944.69</v>
      </c>
      <c r="CI791" s="8">
        <f t="shared" si="1035"/>
        <v>149</v>
      </c>
      <c r="CK791" s="11">
        <f t="shared" si="990"/>
        <v>44976</v>
      </c>
      <c r="CL791" s="8">
        <f t="shared" ref="CL791:CQ806" si="1036">CL53+CL790</f>
        <v>749</v>
      </c>
      <c r="CM791" s="8">
        <f t="shared" si="1036"/>
        <v>53784.589999999982</v>
      </c>
      <c r="CN791" s="8">
        <f t="shared" si="1036"/>
        <v>0</v>
      </c>
      <c r="CO791" s="8">
        <f t="shared" si="1036"/>
        <v>118</v>
      </c>
      <c r="CP791" s="8">
        <f t="shared" si="1036"/>
        <v>567.19000000000005</v>
      </c>
      <c r="CQ791" s="8">
        <f t="shared" si="1036"/>
        <v>9</v>
      </c>
      <c r="CS791" s="11">
        <f t="shared" si="992"/>
        <v>44976</v>
      </c>
      <c r="CT791" s="8">
        <f t="shared" ref="CT791:CY806" si="1037">CT53+CT790</f>
        <v>0</v>
      </c>
      <c r="CU791" s="8">
        <f t="shared" si="1037"/>
        <v>0</v>
      </c>
      <c r="CV791" s="8">
        <f t="shared" si="1037"/>
        <v>0</v>
      </c>
      <c r="CW791" s="8">
        <f t="shared" si="1037"/>
        <v>0</v>
      </c>
      <c r="CX791" s="8">
        <f t="shared" si="1037"/>
        <v>0</v>
      </c>
      <c r="CY791" s="8">
        <f t="shared" si="1037"/>
        <v>0</v>
      </c>
      <c r="DA791" s="11">
        <f t="shared" si="994"/>
        <v>44976</v>
      </c>
      <c r="DB791" s="8">
        <f t="shared" ref="DB791:DG806" si="1038">DB53+DB790</f>
        <v>0</v>
      </c>
      <c r="DC791" s="8">
        <f t="shared" si="1038"/>
        <v>0</v>
      </c>
      <c r="DD791" s="8">
        <f t="shared" si="1038"/>
        <v>0</v>
      </c>
      <c r="DE791" s="8">
        <f t="shared" si="1038"/>
        <v>0</v>
      </c>
      <c r="DF791" s="8">
        <f t="shared" si="1038"/>
        <v>0</v>
      </c>
      <c r="DG791" s="8">
        <f t="shared" si="1038"/>
        <v>0</v>
      </c>
      <c r="DI791" s="11">
        <f t="shared" si="996"/>
        <v>44976</v>
      </c>
      <c r="DJ791" s="8">
        <f t="shared" ref="DJ791:DO806" si="1039">DJ53+DJ790</f>
        <v>0</v>
      </c>
      <c r="DK791" s="8">
        <f t="shared" si="1039"/>
        <v>0</v>
      </c>
      <c r="DL791" s="8">
        <f t="shared" si="1039"/>
        <v>0</v>
      </c>
      <c r="DM791" s="8">
        <f t="shared" si="1039"/>
        <v>0</v>
      </c>
      <c r="DN791" s="8">
        <f t="shared" si="1039"/>
        <v>0</v>
      </c>
      <c r="DO791" s="8">
        <f t="shared" si="1039"/>
        <v>0</v>
      </c>
      <c r="DP791" s="56"/>
      <c r="DQ791" s="56"/>
      <c r="DR791" s="56"/>
      <c r="DS791" s="56"/>
    </row>
    <row r="792" spans="1:123" x14ac:dyDescent="0.3">
      <c r="A792" s="11">
        <f t="shared" si="963"/>
        <v>44977</v>
      </c>
      <c r="B792" s="8">
        <f t="shared" si="964"/>
        <v>2236</v>
      </c>
      <c r="C792" s="8">
        <f t="shared" si="965"/>
        <v>238028.27</v>
      </c>
      <c r="D792" s="8">
        <f t="shared" si="966"/>
        <v>0</v>
      </c>
      <c r="E792" s="8">
        <f t="shared" si="967"/>
        <v>1525.5</v>
      </c>
      <c r="F792" s="8">
        <f t="shared" si="968"/>
        <v>1487.28</v>
      </c>
      <c r="G792" s="8">
        <f t="shared" si="969"/>
        <v>12</v>
      </c>
      <c r="I792" s="11">
        <f t="shared" si="970"/>
        <v>44977</v>
      </c>
      <c r="J792" s="8">
        <f t="shared" si="1026"/>
        <v>1999</v>
      </c>
      <c r="K792" s="8">
        <f t="shared" si="1026"/>
        <v>277324.25999999995</v>
      </c>
      <c r="L792" s="8">
        <f t="shared" si="1026"/>
        <v>696.73000000000013</v>
      </c>
      <c r="M792" s="8">
        <f t="shared" si="1026"/>
        <v>0</v>
      </c>
      <c r="N792" s="8">
        <f t="shared" si="1026"/>
        <v>865.75999999999988</v>
      </c>
      <c r="O792" s="8">
        <f t="shared" si="1026"/>
        <v>3</v>
      </c>
      <c r="Q792" s="11">
        <f t="shared" si="972"/>
        <v>44977</v>
      </c>
      <c r="R792" s="8">
        <f t="shared" si="1027"/>
        <v>985</v>
      </c>
      <c r="S792" s="8">
        <f t="shared" si="1027"/>
        <v>107326.83</v>
      </c>
      <c r="T792" s="8">
        <f t="shared" si="1027"/>
        <v>902.76</v>
      </c>
      <c r="U792" s="8">
        <f t="shared" si="1027"/>
        <v>0</v>
      </c>
      <c r="V792" s="8">
        <f t="shared" si="1027"/>
        <v>-1112.29</v>
      </c>
      <c r="W792" s="8">
        <f t="shared" si="1027"/>
        <v>15</v>
      </c>
      <c r="Y792" s="11">
        <f t="shared" si="974"/>
        <v>44977</v>
      </c>
      <c r="Z792" s="8">
        <f t="shared" si="1028"/>
        <v>1389</v>
      </c>
      <c r="AA792" s="8">
        <f t="shared" si="1028"/>
        <v>161781.20000000001</v>
      </c>
      <c r="AB792" s="8">
        <f t="shared" si="1028"/>
        <v>1193.0299999999997</v>
      </c>
      <c r="AC792" s="8">
        <f t="shared" si="1028"/>
        <v>0</v>
      </c>
      <c r="AD792" s="8">
        <f t="shared" si="1028"/>
        <v>2643.86</v>
      </c>
      <c r="AE792" s="8">
        <f t="shared" si="1028"/>
        <v>357</v>
      </c>
      <c r="AG792" s="11">
        <f t="shared" si="976"/>
        <v>44977</v>
      </c>
      <c r="AH792" s="8">
        <f t="shared" si="1029"/>
        <v>2665</v>
      </c>
      <c r="AI792" s="8">
        <f t="shared" si="1029"/>
        <v>292486.46999999997</v>
      </c>
      <c r="AJ792" s="8">
        <f t="shared" si="1029"/>
        <v>599.4000000000002</v>
      </c>
      <c r="AK792" s="8">
        <f t="shared" si="1029"/>
        <v>0</v>
      </c>
      <c r="AL792" s="8">
        <f t="shared" si="1029"/>
        <v>2041.39</v>
      </c>
      <c r="AM792" s="8">
        <f t="shared" si="1029"/>
        <v>110</v>
      </c>
      <c r="AO792" s="11">
        <f t="shared" si="978"/>
        <v>44977</v>
      </c>
      <c r="AP792" s="8">
        <f t="shared" si="1030"/>
        <v>2267</v>
      </c>
      <c r="AQ792" s="8">
        <f t="shared" si="1030"/>
        <v>188332.56000000008</v>
      </c>
      <c r="AR792" s="8">
        <f t="shared" si="1030"/>
        <v>0</v>
      </c>
      <c r="AS792" s="8">
        <f t="shared" si="1030"/>
        <v>2962</v>
      </c>
      <c r="AT792" s="8">
        <f t="shared" si="1030"/>
        <v>507.41</v>
      </c>
      <c r="AU792" s="8">
        <f t="shared" si="1030"/>
        <v>140</v>
      </c>
      <c r="AW792" s="11">
        <f t="shared" si="980"/>
        <v>44977</v>
      </c>
      <c r="AX792" s="8">
        <f t="shared" si="1031"/>
        <v>2592</v>
      </c>
      <c r="AY792" s="8">
        <f t="shared" si="1031"/>
        <v>298452.23000000004</v>
      </c>
      <c r="AZ792" s="8">
        <f t="shared" si="1031"/>
        <v>1068.0900000000001</v>
      </c>
      <c r="BA792" s="8">
        <f t="shared" si="1031"/>
        <v>0</v>
      </c>
      <c r="BB792" s="8">
        <f t="shared" si="1031"/>
        <v>2514.2200000000003</v>
      </c>
      <c r="BC792" s="8">
        <f t="shared" si="1031"/>
        <v>77</v>
      </c>
      <c r="BE792" s="11">
        <f t="shared" si="982"/>
        <v>44977</v>
      </c>
      <c r="BF792" s="8">
        <f t="shared" si="1032"/>
        <v>2647</v>
      </c>
      <c r="BG792" s="8">
        <f t="shared" si="1032"/>
        <v>330623.99999999988</v>
      </c>
      <c r="BH792" s="8">
        <f t="shared" si="1032"/>
        <v>1345.48</v>
      </c>
      <c r="BI792" s="8">
        <f t="shared" si="1032"/>
        <v>0</v>
      </c>
      <c r="BJ792" s="8">
        <f t="shared" si="1032"/>
        <v>2648.94</v>
      </c>
      <c r="BK792" s="8">
        <f t="shared" si="1032"/>
        <v>21</v>
      </c>
      <c r="BM792" s="11">
        <f t="shared" si="984"/>
        <v>44977</v>
      </c>
      <c r="BN792" s="8">
        <f t="shared" si="1033"/>
        <v>1353</v>
      </c>
      <c r="BO792" s="8">
        <f t="shared" si="1033"/>
        <v>100087.66000000002</v>
      </c>
      <c r="BP792" s="8">
        <f t="shared" si="1033"/>
        <v>689.75</v>
      </c>
      <c r="BQ792" s="8">
        <f t="shared" si="1033"/>
        <v>0</v>
      </c>
      <c r="BR792" s="8">
        <f t="shared" si="1033"/>
        <v>480</v>
      </c>
      <c r="BS792" s="8">
        <f t="shared" si="1033"/>
        <v>6</v>
      </c>
      <c r="BU792" s="11">
        <f t="shared" si="986"/>
        <v>44977</v>
      </c>
      <c r="BV792" s="8">
        <f t="shared" si="1034"/>
        <v>1353</v>
      </c>
      <c r="BW792" s="8">
        <f t="shared" si="1034"/>
        <v>160201.61000000002</v>
      </c>
      <c r="BX792" s="8">
        <f t="shared" si="1034"/>
        <v>0</v>
      </c>
      <c r="BY792" s="8">
        <f t="shared" si="1034"/>
        <v>0</v>
      </c>
      <c r="BZ792" s="8">
        <f t="shared" si="1034"/>
        <v>2939.6</v>
      </c>
      <c r="CA792" s="8">
        <f t="shared" si="1034"/>
        <v>170</v>
      </c>
      <c r="CC792" s="11">
        <f t="shared" si="988"/>
        <v>44977</v>
      </c>
      <c r="CD792" s="8">
        <f t="shared" si="1035"/>
        <v>2210</v>
      </c>
      <c r="CE792" s="8">
        <f t="shared" si="1035"/>
        <v>220236.91999999998</v>
      </c>
      <c r="CF792" s="8">
        <f t="shared" si="1035"/>
        <v>1748.0600000000004</v>
      </c>
      <c r="CG792" s="8">
        <f t="shared" si="1035"/>
        <v>15378.25</v>
      </c>
      <c r="CH792" s="8">
        <f t="shared" si="1035"/>
        <v>2198.69</v>
      </c>
      <c r="CI792" s="8">
        <f t="shared" si="1035"/>
        <v>151</v>
      </c>
      <c r="CK792" s="11">
        <f t="shared" si="990"/>
        <v>44977</v>
      </c>
      <c r="CL792" s="8">
        <f t="shared" si="1036"/>
        <v>763</v>
      </c>
      <c r="CM792" s="8">
        <f t="shared" si="1036"/>
        <v>54853.939999999981</v>
      </c>
      <c r="CN792" s="8">
        <f t="shared" si="1036"/>
        <v>0</v>
      </c>
      <c r="CO792" s="8">
        <f t="shared" si="1036"/>
        <v>122</v>
      </c>
      <c r="CP792" s="8">
        <f t="shared" si="1036"/>
        <v>597.19000000000005</v>
      </c>
      <c r="CQ792" s="8">
        <f t="shared" si="1036"/>
        <v>9</v>
      </c>
      <c r="CS792" s="11">
        <f t="shared" si="992"/>
        <v>44977</v>
      </c>
      <c r="CT792" s="8">
        <f t="shared" si="1037"/>
        <v>0</v>
      </c>
      <c r="CU792" s="8">
        <f t="shared" si="1037"/>
        <v>0</v>
      </c>
      <c r="CV792" s="8">
        <f t="shared" si="1037"/>
        <v>0</v>
      </c>
      <c r="CW792" s="8">
        <f t="shared" si="1037"/>
        <v>0</v>
      </c>
      <c r="CX792" s="8">
        <f t="shared" si="1037"/>
        <v>0</v>
      </c>
      <c r="CY792" s="8">
        <f t="shared" si="1037"/>
        <v>0</v>
      </c>
      <c r="DA792" s="11">
        <f t="shared" si="994"/>
        <v>44977</v>
      </c>
      <c r="DB792" s="8">
        <f t="shared" si="1038"/>
        <v>0</v>
      </c>
      <c r="DC792" s="8">
        <f t="shared" si="1038"/>
        <v>0</v>
      </c>
      <c r="DD792" s="8">
        <f t="shared" si="1038"/>
        <v>0</v>
      </c>
      <c r="DE792" s="8">
        <f t="shared" si="1038"/>
        <v>0</v>
      </c>
      <c r="DF792" s="8">
        <f t="shared" si="1038"/>
        <v>0</v>
      </c>
      <c r="DG792" s="8">
        <f t="shared" si="1038"/>
        <v>0</v>
      </c>
      <c r="DI792" s="11">
        <f t="shared" si="996"/>
        <v>44977</v>
      </c>
      <c r="DJ792" s="8">
        <f t="shared" si="1039"/>
        <v>0</v>
      </c>
      <c r="DK792" s="8">
        <f t="shared" si="1039"/>
        <v>0</v>
      </c>
      <c r="DL792" s="8">
        <f t="shared" si="1039"/>
        <v>0</v>
      </c>
      <c r="DM792" s="8">
        <f t="shared" si="1039"/>
        <v>0</v>
      </c>
      <c r="DN792" s="8">
        <f t="shared" si="1039"/>
        <v>0</v>
      </c>
      <c r="DO792" s="8">
        <f t="shared" si="1039"/>
        <v>0</v>
      </c>
      <c r="DP792" s="56"/>
      <c r="DQ792" s="56"/>
      <c r="DR792" s="56"/>
      <c r="DS792" s="56"/>
    </row>
    <row r="793" spans="1:123" x14ac:dyDescent="0.3">
      <c r="A793" s="11">
        <f t="shared" si="963"/>
        <v>44978</v>
      </c>
      <c r="B793" s="8">
        <f t="shared" si="964"/>
        <v>2295</v>
      </c>
      <c r="C793" s="8">
        <f t="shared" si="965"/>
        <v>245204.87999999998</v>
      </c>
      <c r="D793" s="8">
        <f t="shared" si="966"/>
        <v>0</v>
      </c>
      <c r="E793" s="8">
        <f t="shared" si="967"/>
        <v>1540.5</v>
      </c>
      <c r="F793" s="8">
        <f t="shared" si="968"/>
        <v>1512.28</v>
      </c>
      <c r="G793" s="8">
        <f t="shared" si="969"/>
        <v>12</v>
      </c>
      <c r="I793" s="11">
        <f t="shared" si="970"/>
        <v>44978</v>
      </c>
      <c r="J793" s="8">
        <f t="shared" si="1026"/>
        <v>2055</v>
      </c>
      <c r="K793" s="8">
        <f t="shared" si="1026"/>
        <v>285850.31999999995</v>
      </c>
      <c r="L793" s="8">
        <f t="shared" si="1026"/>
        <v>718.90000000000009</v>
      </c>
      <c r="M793" s="8">
        <f t="shared" si="1026"/>
        <v>0</v>
      </c>
      <c r="N793" s="8">
        <f t="shared" si="1026"/>
        <v>865.75999999999988</v>
      </c>
      <c r="O793" s="8">
        <f t="shared" si="1026"/>
        <v>3</v>
      </c>
      <c r="Q793" s="11">
        <f t="shared" si="972"/>
        <v>44978</v>
      </c>
      <c r="R793" s="8">
        <f t="shared" si="1027"/>
        <v>1005</v>
      </c>
      <c r="S793" s="8">
        <f t="shared" si="1027"/>
        <v>109506.6</v>
      </c>
      <c r="T793" s="8">
        <f t="shared" si="1027"/>
        <v>918.76</v>
      </c>
      <c r="U793" s="8">
        <f t="shared" si="1027"/>
        <v>0</v>
      </c>
      <c r="V793" s="8">
        <f t="shared" si="1027"/>
        <v>-1112.29</v>
      </c>
      <c r="W793" s="8">
        <f t="shared" si="1027"/>
        <v>15</v>
      </c>
      <c r="Y793" s="11">
        <f t="shared" si="974"/>
        <v>44978</v>
      </c>
      <c r="Z793" s="8">
        <f t="shared" si="1028"/>
        <v>1441</v>
      </c>
      <c r="AA793" s="8">
        <f t="shared" si="1028"/>
        <v>168139.28</v>
      </c>
      <c r="AB793" s="8">
        <f t="shared" si="1028"/>
        <v>1218.0099999999998</v>
      </c>
      <c r="AC793" s="8">
        <f t="shared" si="1028"/>
        <v>0</v>
      </c>
      <c r="AD793" s="8">
        <f t="shared" si="1028"/>
        <v>2791.86</v>
      </c>
      <c r="AE793" s="8">
        <f t="shared" si="1028"/>
        <v>364</v>
      </c>
      <c r="AG793" s="11">
        <f t="shared" si="976"/>
        <v>44978</v>
      </c>
      <c r="AH793" s="8">
        <f t="shared" si="1029"/>
        <v>2732</v>
      </c>
      <c r="AI793" s="8">
        <f t="shared" si="1029"/>
        <v>300282.68</v>
      </c>
      <c r="AJ793" s="8">
        <f t="shared" si="1029"/>
        <v>599.4000000000002</v>
      </c>
      <c r="AK793" s="8">
        <f t="shared" si="1029"/>
        <v>0</v>
      </c>
      <c r="AL793" s="8">
        <f t="shared" si="1029"/>
        <v>2041.39</v>
      </c>
      <c r="AM793" s="8">
        <f t="shared" si="1029"/>
        <v>112</v>
      </c>
      <c r="AO793" s="11">
        <f t="shared" si="978"/>
        <v>44978</v>
      </c>
      <c r="AP793" s="8">
        <f t="shared" si="1030"/>
        <v>2321</v>
      </c>
      <c r="AQ793" s="8">
        <f t="shared" si="1030"/>
        <v>192873.9500000001</v>
      </c>
      <c r="AR793" s="8">
        <f t="shared" si="1030"/>
        <v>0</v>
      </c>
      <c r="AS793" s="8">
        <f t="shared" si="1030"/>
        <v>3082</v>
      </c>
      <c r="AT793" s="8">
        <f t="shared" si="1030"/>
        <v>507.41</v>
      </c>
      <c r="AU793" s="8">
        <f t="shared" si="1030"/>
        <v>140</v>
      </c>
      <c r="AW793" s="11">
        <f t="shared" si="980"/>
        <v>44978</v>
      </c>
      <c r="AX793" s="8">
        <f t="shared" si="1031"/>
        <v>2666</v>
      </c>
      <c r="AY793" s="8">
        <f t="shared" si="1031"/>
        <v>308443.27</v>
      </c>
      <c r="AZ793" s="8">
        <f t="shared" si="1031"/>
        <v>1077.3300000000002</v>
      </c>
      <c r="BA793" s="8">
        <f t="shared" si="1031"/>
        <v>0</v>
      </c>
      <c r="BB793" s="8">
        <f t="shared" si="1031"/>
        <v>2514.2200000000003</v>
      </c>
      <c r="BC793" s="8">
        <f t="shared" si="1031"/>
        <v>77</v>
      </c>
      <c r="BE793" s="11">
        <f t="shared" si="982"/>
        <v>44978</v>
      </c>
      <c r="BF793" s="8">
        <f t="shared" si="1032"/>
        <v>2697</v>
      </c>
      <c r="BG793" s="8">
        <f t="shared" si="1032"/>
        <v>336820.48999999987</v>
      </c>
      <c r="BH793" s="8">
        <f t="shared" si="1032"/>
        <v>1345.48</v>
      </c>
      <c r="BI793" s="8">
        <f t="shared" si="1032"/>
        <v>0</v>
      </c>
      <c r="BJ793" s="8">
        <f t="shared" si="1032"/>
        <v>2765.84</v>
      </c>
      <c r="BK793" s="8">
        <f t="shared" si="1032"/>
        <v>21</v>
      </c>
      <c r="BM793" s="11">
        <f t="shared" si="984"/>
        <v>44978</v>
      </c>
      <c r="BN793" s="8">
        <f t="shared" si="1033"/>
        <v>1380</v>
      </c>
      <c r="BO793" s="8">
        <f t="shared" si="1033"/>
        <v>102184.04000000002</v>
      </c>
      <c r="BP793" s="8">
        <f t="shared" si="1033"/>
        <v>696.25</v>
      </c>
      <c r="BQ793" s="8">
        <f t="shared" si="1033"/>
        <v>0</v>
      </c>
      <c r="BR793" s="8">
        <f t="shared" si="1033"/>
        <v>500</v>
      </c>
      <c r="BS793" s="8">
        <f t="shared" si="1033"/>
        <v>8</v>
      </c>
      <c r="BU793" s="11">
        <f t="shared" si="986"/>
        <v>44978</v>
      </c>
      <c r="BV793" s="8">
        <f t="shared" si="1034"/>
        <v>1390</v>
      </c>
      <c r="BW793" s="8">
        <f t="shared" si="1034"/>
        <v>164696.23000000001</v>
      </c>
      <c r="BX793" s="8">
        <f t="shared" si="1034"/>
        <v>0</v>
      </c>
      <c r="BY793" s="8">
        <f t="shared" si="1034"/>
        <v>0</v>
      </c>
      <c r="BZ793" s="8">
        <f t="shared" si="1034"/>
        <v>2965.6</v>
      </c>
      <c r="CA793" s="8">
        <f t="shared" si="1034"/>
        <v>170</v>
      </c>
      <c r="CC793" s="11">
        <f t="shared" si="988"/>
        <v>44978</v>
      </c>
      <c r="CD793" s="8">
        <f t="shared" si="1035"/>
        <v>2295</v>
      </c>
      <c r="CE793" s="8">
        <f t="shared" si="1035"/>
        <v>228087.27</v>
      </c>
      <c r="CF793" s="8">
        <f t="shared" si="1035"/>
        <v>1809.4400000000005</v>
      </c>
      <c r="CG793" s="8">
        <f t="shared" si="1035"/>
        <v>15909.33</v>
      </c>
      <c r="CH793" s="8">
        <f t="shared" si="1035"/>
        <v>2253.69</v>
      </c>
      <c r="CI793" s="8">
        <f t="shared" si="1035"/>
        <v>153</v>
      </c>
      <c r="CK793" s="11">
        <f t="shared" si="990"/>
        <v>44978</v>
      </c>
      <c r="CL793" s="8">
        <f t="shared" si="1036"/>
        <v>791</v>
      </c>
      <c r="CM793" s="8">
        <f t="shared" si="1036"/>
        <v>56953.249999999978</v>
      </c>
      <c r="CN793" s="8">
        <f t="shared" si="1036"/>
        <v>0</v>
      </c>
      <c r="CO793" s="8">
        <f t="shared" si="1036"/>
        <v>139.5</v>
      </c>
      <c r="CP793" s="8">
        <f t="shared" si="1036"/>
        <v>612.19000000000005</v>
      </c>
      <c r="CQ793" s="8">
        <f t="shared" si="1036"/>
        <v>9</v>
      </c>
      <c r="CS793" s="11">
        <f t="shared" si="992"/>
        <v>44978</v>
      </c>
      <c r="CT793" s="8">
        <f t="shared" si="1037"/>
        <v>0</v>
      </c>
      <c r="CU793" s="8">
        <f t="shared" si="1037"/>
        <v>0</v>
      </c>
      <c r="CV793" s="8">
        <f t="shared" si="1037"/>
        <v>0</v>
      </c>
      <c r="CW793" s="8">
        <f t="shared" si="1037"/>
        <v>0</v>
      </c>
      <c r="CX793" s="8">
        <f t="shared" si="1037"/>
        <v>0</v>
      </c>
      <c r="CY793" s="8">
        <f t="shared" si="1037"/>
        <v>0</v>
      </c>
      <c r="DA793" s="11">
        <f t="shared" si="994"/>
        <v>44978</v>
      </c>
      <c r="DB793" s="8">
        <f t="shared" si="1038"/>
        <v>0</v>
      </c>
      <c r="DC793" s="8">
        <f t="shared" si="1038"/>
        <v>0</v>
      </c>
      <c r="DD793" s="8">
        <f t="shared" si="1038"/>
        <v>0</v>
      </c>
      <c r="DE793" s="8">
        <f t="shared" si="1038"/>
        <v>0</v>
      </c>
      <c r="DF793" s="8">
        <f t="shared" si="1038"/>
        <v>0</v>
      </c>
      <c r="DG793" s="8">
        <f t="shared" si="1038"/>
        <v>0</v>
      </c>
      <c r="DI793" s="11">
        <f t="shared" si="996"/>
        <v>44978</v>
      </c>
      <c r="DJ793" s="8">
        <f t="shared" si="1039"/>
        <v>0</v>
      </c>
      <c r="DK793" s="8">
        <f t="shared" si="1039"/>
        <v>0</v>
      </c>
      <c r="DL793" s="8">
        <f t="shared" si="1039"/>
        <v>0</v>
      </c>
      <c r="DM793" s="8">
        <f t="shared" si="1039"/>
        <v>0</v>
      </c>
      <c r="DN793" s="8">
        <f t="shared" si="1039"/>
        <v>0</v>
      </c>
      <c r="DO793" s="8">
        <f t="shared" si="1039"/>
        <v>0</v>
      </c>
      <c r="DP793" s="56"/>
      <c r="DQ793" s="56"/>
      <c r="DR793" s="56"/>
      <c r="DS793" s="56"/>
    </row>
    <row r="794" spans="1:123" x14ac:dyDescent="0.3">
      <c r="A794" s="11">
        <f t="shared" si="963"/>
        <v>44979</v>
      </c>
      <c r="B794" s="8">
        <f t="shared" si="964"/>
        <v>2356</v>
      </c>
      <c r="C794" s="8">
        <f t="shared" si="965"/>
        <v>252729.95999999996</v>
      </c>
      <c r="D794" s="8">
        <f t="shared" si="966"/>
        <v>0</v>
      </c>
      <c r="E794" s="8">
        <f t="shared" si="967"/>
        <v>1664.77</v>
      </c>
      <c r="F794" s="8">
        <f t="shared" si="968"/>
        <v>1512.28</v>
      </c>
      <c r="G794" s="8">
        <f t="shared" si="969"/>
        <v>12</v>
      </c>
      <c r="I794" s="11">
        <f t="shared" si="970"/>
        <v>44979</v>
      </c>
      <c r="J794" s="8">
        <f t="shared" si="1026"/>
        <v>2095</v>
      </c>
      <c r="K794" s="8">
        <f t="shared" si="1026"/>
        <v>291851.29999999993</v>
      </c>
      <c r="L794" s="8">
        <f t="shared" si="1026"/>
        <v>728.33</v>
      </c>
      <c r="M794" s="8">
        <f t="shared" si="1026"/>
        <v>0</v>
      </c>
      <c r="N794" s="8">
        <f t="shared" si="1026"/>
        <v>865.75999999999988</v>
      </c>
      <c r="O794" s="8">
        <f t="shared" si="1026"/>
        <v>3</v>
      </c>
      <c r="Q794" s="11">
        <f t="shared" si="972"/>
        <v>44979</v>
      </c>
      <c r="R794" s="8">
        <f t="shared" si="1027"/>
        <v>1031</v>
      </c>
      <c r="S794" s="8">
        <f t="shared" si="1027"/>
        <v>112179.43000000001</v>
      </c>
      <c r="T794" s="8">
        <f t="shared" si="1027"/>
        <v>928.01</v>
      </c>
      <c r="U794" s="8">
        <f t="shared" si="1027"/>
        <v>0</v>
      </c>
      <c r="V794" s="8">
        <f t="shared" si="1027"/>
        <v>-1112.29</v>
      </c>
      <c r="W794" s="8">
        <f t="shared" si="1027"/>
        <v>15</v>
      </c>
      <c r="Y794" s="11">
        <f t="shared" si="974"/>
        <v>44979</v>
      </c>
      <c r="Z794" s="8">
        <f t="shared" si="1028"/>
        <v>1495</v>
      </c>
      <c r="AA794" s="8">
        <f t="shared" si="1028"/>
        <v>174535.31</v>
      </c>
      <c r="AB794" s="8">
        <f t="shared" si="1028"/>
        <v>1221.7099999999998</v>
      </c>
      <c r="AC794" s="8">
        <f t="shared" si="1028"/>
        <v>0</v>
      </c>
      <c r="AD794" s="8">
        <f t="shared" si="1028"/>
        <v>2555.2200000000003</v>
      </c>
      <c r="AE794" s="8">
        <f t="shared" si="1028"/>
        <v>371</v>
      </c>
      <c r="AG794" s="11">
        <f t="shared" si="976"/>
        <v>44979</v>
      </c>
      <c r="AH794" s="8">
        <f t="shared" si="1029"/>
        <v>2799</v>
      </c>
      <c r="AI794" s="8">
        <f t="shared" si="1029"/>
        <v>308863.64999999997</v>
      </c>
      <c r="AJ794" s="8">
        <f t="shared" si="1029"/>
        <v>599.4000000000002</v>
      </c>
      <c r="AK794" s="8">
        <f t="shared" si="1029"/>
        <v>0</v>
      </c>
      <c r="AL794" s="8">
        <f t="shared" si="1029"/>
        <v>2160.9500000000003</v>
      </c>
      <c r="AM794" s="8">
        <f t="shared" si="1029"/>
        <v>114</v>
      </c>
      <c r="AO794" s="11">
        <f t="shared" si="978"/>
        <v>44979</v>
      </c>
      <c r="AP794" s="8">
        <f t="shared" si="1030"/>
        <v>2375</v>
      </c>
      <c r="AQ794" s="8">
        <f t="shared" si="1030"/>
        <v>197601.56000000008</v>
      </c>
      <c r="AR794" s="8">
        <f t="shared" si="1030"/>
        <v>0</v>
      </c>
      <c r="AS794" s="8">
        <f t="shared" si="1030"/>
        <v>3143</v>
      </c>
      <c r="AT794" s="8">
        <f t="shared" si="1030"/>
        <v>607.41000000000008</v>
      </c>
      <c r="AU794" s="8">
        <f t="shared" si="1030"/>
        <v>140</v>
      </c>
      <c r="AW794" s="11">
        <f t="shared" si="980"/>
        <v>44979</v>
      </c>
      <c r="AX794" s="8">
        <f t="shared" si="1031"/>
        <v>2736</v>
      </c>
      <c r="AY794" s="8">
        <f t="shared" si="1031"/>
        <v>317885.84000000003</v>
      </c>
      <c r="AZ794" s="8">
        <f t="shared" si="1031"/>
        <v>1082.8700000000001</v>
      </c>
      <c r="BA794" s="8">
        <f t="shared" si="1031"/>
        <v>0</v>
      </c>
      <c r="BB794" s="8">
        <f t="shared" si="1031"/>
        <v>2514.2200000000003</v>
      </c>
      <c r="BC794" s="8">
        <f t="shared" si="1031"/>
        <v>79</v>
      </c>
      <c r="BE794" s="11">
        <f t="shared" si="982"/>
        <v>44979</v>
      </c>
      <c r="BF794" s="8">
        <f t="shared" si="1032"/>
        <v>2742</v>
      </c>
      <c r="BG794" s="8">
        <f t="shared" si="1032"/>
        <v>341709.11999999988</v>
      </c>
      <c r="BH794" s="8">
        <f t="shared" si="1032"/>
        <v>1364.05</v>
      </c>
      <c r="BI794" s="8">
        <f t="shared" si="1032"/>
        <v>0</v>
      </c>
      <c r="BJ794" s="8">
        <f t="shared" si="1032"/>
        <v>3015.84</v>
      </c>
      <c r="BK794" s="8">
        <f t="shared" si="1032"/>
        <v>21</v>
      </c>
      <c r="BM794" s="11">
        <f t="shared" si="984"/>
        <v>44979</v>
      </c>
      <c r="BN794" s="8">
        <f t="shared" si="1033"/>
        <v>1419</v>
      </c>
      <c r="BO794" s="8">
        <f t="shared" si="1033"/>
        <v>105471.15000000002</v>
      </c>
      <c r="BP794" s="8">
        <f t="shared" si="1033"/>
        <v>698.25</v>
      </c>
      <c r="BQ794" s="8">
        <f t="shared" si="1033"/>
        <v>0</v>
      </c>
      <c r="BR794" s="8">
        <f t="shared" si="1033"/>
        <v>500</v>
      </c>
      <c r="BS794" s="8">
        <f t="shared" si="1033"/>
        <v>9</v>
      </c>
      <c r="BU794" s="11">
        <f t="shared" si="986"/>
        <v>44979</v>
      </c>
      <c r="BV794" s="8">
        <f t="shared" si="1034"/>
        <v>1432</v>
      </c>
      <c r="BW794" s="8">
        <f t="shared" si="1034"/>
        <v>170057.90000000002</v>
      </c>
      <c r="BX794" s="8">
        <f t="shared" si="1034"/>
        <v>0</v>
      </c>
      <c r="BY794" s="8">
        <f t="shared" si="1034"/>
        <v>0</v>
      </c>
      <c r="BZ794" s="8">
        <f t="shared" si="1034"/>
        <v>3099.6</v>
      </c>
      <c r="CA794" s="8">
        <f t="shared" si="1034"/>
        <v>171</v>
      </c>
      <c r="CC794" s="11">
        <f t="shared" si="988"/>
        <v>44979</v>
      </c>
      <c r="CD794" s="8">
        <f t="shared" si="1035"/>
        <v>2376</v>
      </c>
      <c r="CE794" s="8">
        <f t="shared" si="1035"/>
        <v>235731.37</v>
      </c>
      <c r="CF794" s="8">
        <f t="shared" si="1035"/>
        <v>1859.6800000000005</v>
      </c>
      <c r="CG794" s="8">
        <f t="shared" si="1035"/>
        <v>16388.759999999998</v>
      </c>
      <c r="CH794" s="8">
        <f t="shared" si="1035"/>
        <v>2118.69</v>
      </c>
      <c r="CI794" s="8">
        <f t="shared" si="1035"/>
        <v>157</v>
      </c>
      <c r="CK794" s="11">
        <f t="shared" si="990"/>
        <v>44979</v>
      </c>
      <c r="CL794" s="8">
        <f t="shared" si="1036"/>
        <v>818</v>
      </c>
      <c r="CM794" s="8">
        <f t="shared" si="1036"/>
        <v>59506.449999999975</v>
      </c>
      <c r="CN794" s="8">
        <f t="shared" si="1036"/>
        <v>0</v>
      </c>
      <c r="CO794" s="8">
        <f t="shared" si="1036"/>
        <v>139.5</v>
      </c>
      <c r="CP794" s="8">
        <f t="shared" si="1036"/>
        <v>627.19000000000005</v>
      </c>
      <c r="CQ794" s="8">
        <f t="shared" si="1036"/>
        <v>9</v>
      </c>
      <c r="CS794" s="11">
        <f t="shared" si="992"/>
        <v>44979</v>
      </c>
      <c r="CT794" s="8">
        <f t="shared" si="1037"/>
        <v>0</v>
      </c>
      <c r="CU794" s="8">
        <f t="shared" si="1037"/>
        <v>0</v>
      </c>
      <c r="CV794" s="8">
        <f t="shared" si="1037"/>
        <v>0</v>
      </c>
      <c r="CW794" s="8">
        <f t="shared" si="1037"/>
        <v>0</v>
      </c>
      <c r="CX794" s="8">
        <f t="shared" si="1037"/>
        <v>0</v>
      </c>
      <c r="CY794" s="8">
        <f t="shared" si="1037"/>
        <v>0</v>
      </c>
      <c r="DA794" s="11">
        <f t="shared" si="994"/>
        <v>44979</v>
      </c>
      <c r="DB794" s="8">
        <f t="shared" si="1038"/>
        <v>0</v>
      </c>
      <c r="DC794" s="8">
        <f t="shared" si="1038"/>
        <v>0</v>
      </c>
      <c r="DD794" s="8">
        <f t="shared" si="1038"/>
        <v>0</v>
      </c>
      <c r="DE794" s="8">
        <f t="shared" si="1038"/>
        <v>0</v>
      </c>
      <c r="DF794" s="8">
        <f t="shared" si="1038"/>
        <v>0</v>
      </c>
      <c r="DG794" s="8">
        <f t="shared" si="1038"/>
        <v>0</v>
      </c>
      <c r="DI794" s="11">
        <f t="shared" si="996"/>
        <v>44979</v>
      </c>
      <c r="DJ794" s="8">
        <f t="shared" si="1039"/>
        <v>0</v>
      </c>
      <c r="DK794" s="8">
        <f t="shared" si="1039"/>
        <v>0</v>
      </c>
      <c r="DL794" s="8">
        <f t="shared" si="1039"/>
        <v>0</v>
      </c>
      <c r="DM794" s="8">
        <f t="shared" si="1039"/>
        <v>0</v>
      </c>
      <c r="DN794" s="8">
        <f t="shared" si="1039"/>
        <v>0</v>
      </c>
      <c r="DO794" s="8">
        <f t="shared" si="1039"/>
        <v>0</v>
      </c>
      <c r="DP794" s="56"/>
      <c r="DQ794" s="56"/>
      <c r="DR794" s="56"/>
      <c r="DS794" s="56"/>
    </row>
    <row r="795" spans="1:123" x14ac:dyDescent="0.3">
      <c r="A795" s="11">
        <f t="shared" si="963"/>
        <v>44980</v>
      </c>
      <c r="B795" s="8">
        <f t="shared" si="964"/>
        <v>2415</v>
      </c>
      <c r="C795" s="8">
        <f t="shared" si="965"/>
        <v>259975.40999999997</v>
      </c>
      <c r="D795" s="8">
        <f t="shared" si="966"/>
        <v>0</v>
      </c>
      <c r="E795" s="8">
        <f t="shared" si="967"/>
        <v>1688.77</v>
      </c>
      <c r="F795" s="8">
        <f t="shared" si="968"/>
        <v>1635.48</v>
      </c>
      <c r="G795" s="8">
        <f t="shared" si="969"/>
        <v>12</v>
      </c>
      <c r="I795" s="11">
        <f t="shared" si="970"/>
        <v>44980</v>
      </c>
      <c r="J795" s="8">
        <f t="shared" si="1026"/>
        <v>2112</v>
      </c>
      <c r="K795" s="8">
        <f t="shared" si="1026"/>
        <v>294262.67999999993</v>
      </c>
      <c r="L795" s="8">
        <f t="shared" si="1026"/>
        <v>738.24</v>
      </c>
      <c r="M795" s="8">
        <f t="shared" si="1026"/>
        <v>0</v>
      </c>
      <c r="N795" s="8">
        <f t="shared" si="1026"/>
        <v>865.75999999999988</v>
      </c>
      <c r="O795" s="8">
        <f t="shared" si="1026"/>
        <v>3</v>
      </c>
      <c r="Q795" s="11">
        <f t="shared" si="972"/>
        <v>44980</v>
      </c>
      <c r="R795" s="8">
        <f t="shared" si="1027"/>
        <v>1061</v>
      </c>
      <c r="S795" s="8">
        <f t="shared" si="1027"/>
        <v>115608.56000000001</v>
      </c>
      <c r="T795" s="8">
        <f t="shared" si="1027"/>
        <v>976.01</v>
      </c>
      <c r="U795" s="8">
        <f t="shared" si="1027"/>
        <v>0</v>
      </c>
      <c r="V795" s="8">
        <f t="shared" si="1027"/>
        <v>-1112.29</v>
      </c>
      <c r="W795" s="8">
        <f t="shared" si="1027"/>
        <v>15</v>
      </c>
      <c r="Y795" s="11">
        <f t="shared" si="974"/>
        <v>44980</v>
      </c>
      <c r="Z795" s="8">
        <f t="shared" si="1028"/>
        <v>1536</v>
      </c>
      <c r="AA795" s="8">
        <f t="shared" si="1028"/>
        <v>179940.65</v>
      </c>
      <c r="AB795" s="8">
        <f t="shared" si="1028"/>
        <v>1270.7599999999998</v>
      </c>
      <c r="AC795" s="8">
        <f t="shared" si="1028"/>
        <v>0</v>
      </c>
      <c r="AD795" s="8">
        <f t="shared" si="1028"/>
        <v>3001.92</v>
      </c>
      <c r="AE795" s="8">
        <f t="shared" si="1028"/>
        <v>378</v>
      </c>
      <c r="AG795" s="11">
        <f t="shared" si="976"/>
        <v>44980</v>
      </c>
      <c r="AH795" s="8">
        <f t="shared" si="1029"/>
        <v>2863</v>
      </c>
      <c r="AI795" s="8">
        <f t="shared" si="1029"/>
        <v>317011.37999999995</v>
      </c>
      <c r="AJ795" s="8">
        <f t="shared" si="1029"/>
        <v>604.95000000000016</v>
      </c>
      <c r="AK795" s="8">
        <f t="shared" si="1029"/>
        <v>0</v>
      </c>
      <c r="AL795" s="8">
        <f t="shared" si="1029"/>
        <v>2423.3300000000004</v>
      </c>
      <c r="AM795" s="8">
        <f t="shared" si="1029"/>
        <v>116</v>
      </c>
      <c r="AO795" s="11">
        <f t="shared" si="978"/>
        <v>44980</v>
      </c>
      <c r="AP795" s="8">
        <f t="shared" si="1030"/>
        <v>2429</v>
      </c>
      <c r="AQ795" s="8">
        <f t="shared" si="1030"/>
        <v>202091.15000000008</v>
      </c>
      <c r="AR795" s="8">
        <f t="shared" si="1030"/>
        <v>0</v>
      </c>
      <c r="AS795" s="8">
        <f t="shared" si="1030"/>
        <v>3171</v>
      </c>
      <c r="AT795" s="8">
        <f t="shared" si="1030"/>
        <v>607.41000000000008</v>
      </c>
      <c r="AU795" s="8">
        <f t="shared" si="1030"/>
        <v>140</v>
      </c>
      <c r="AW795" s="11">
        <f t="shared" si="980"/>
        <v>44980</v>
      </c>
      <c r="AX795" s="8">
        <f t="shared" si="1031"/>
        <v>2798</v>
      </c>
      <c r="AY795" s="8">
        <f t="shared" si="1031"/>
        <v>325615.72000000003</v>
      </c>
      <c r="AZ795" s="8">
        <f t="shared" si="1031"/>
        <v>1118.8900000000001</v>
      </c>
      <c r="BA795" s="8">
        <f t="shared" si="1031"/>
        <v>0</v>
      </c>
      <c r="BB795" s="8">
        <f t="shared" si="1031"/>
        <v>2514.2200000000003</v>
      </c>
      <c r="BC795" s="8">
        <f t="shared" si="1031"/>
        <v>79</v>
      </c>
      <c r="BE795" s="11">
        <f t="shared" si="982"/>
        <v>44980</v>
      </c>
      <c r="BF795" s="8">
        <f t="shared" si="1032"/>
        <v>2806</v>
      </c>
      <c r="BG795" s="8">
        <f t="shared" si="1032"/>
        <v>349788.90999999986</v>
      </c>
      <c r="BH795" s="8">
        <f t="shared" si="1032"/>
        <v>1373.33</v>
      </c>
      <c r="BI795" s="8">
        <f t="shared" si="1032"/>
        <v>0</v>
      </c>
      <c r="BJ795" s="8">
        <f t="shared" si="1032"/>
        <v>3265.29</v>
      </c>
      <c r="BK795" s="8">
        <f t="shared" si="1032"/>
        <v>22</v>
      </c>
      <c r="BM795" s="11">
        <f t="shared" si="984"/>
        <v>44980</v>
      </c>
      <c r="BN795" s="8">
        <f t="shared" si="1033"/>
        <v>1439</v>
      </c>
      <c r="BO795" s="8">
        <f t="shared" si="1033"/>
        <v>106978.15000000002</v>
      </c>
      <c r="BP795" s="8">
        <f t="shared" si="1033"/>
        <v>698.25</v>
      </c>
      <c r="BQ795" s="8">
        <f t="shared" si="1033"/>
        <v>0</v>
      </c>
      <c r="BR795" s="8">
        <f t="shared" si="1033"/>
        <v>500</v>
      </c>
      <c r="BS795" s="8">
        <f t="shared" si="1033"/>
        <v>9</v>
      </c>
      <c r="BU795" s="11">
        <f t="shared" si="986"/>
        <v>44980</v>
      </c>
      <c r="BV795" s="8">
        <f t="shared" si="1034"/>
        <v>1474</v>
      </c>
      <c r="BW795" s="8">
        <f t="shared" si="1034"/>
        <v>175414.26</v>
      </c>
      <c r="BX795" s="8">
        <f t="shared" si="1034"/>
        <v>0</v>
      </c>
      <c r="BY795" s="8">
        <f t="shared" si="1034"/>
        <v>0</v>
      </c>
      <c r="BZ795" s="8">
        <f t="shared" si="1034"/>
        <v>3124.1</v>
      </c>
      <c r="CA795" s="8">
        <f t="shared" si="1034"/>
        <v>171</v>
      </c>
      <c r="CC795" s="11">
        <f t="shared" si="988"/>
        <v>44980</v>
      </c>
      <c r="CD795" s="8">
        <f t="shared" si="1035"/>
        <v>2452</v>
      </c>
      <c r="CE795" s="8">
        <f t="shared" si="1035"/>
        <v>243071.91999999998</v>
      </c>
      <c r="CF795" s="8">
        <f t="shared" si="1035"/>
        <v>1889.2100000000005</v>
      </c>
      <c r="CG795" s="8">
        <f t="shared" si="1035"/>
        <v>16883.57</v>
      </c>
      <c r="CH795" s="8">
        <f t="shared" si="1035"/>
        <v>2147.69</v>
      </c>
      <c r="CI795" s="8">
        <f t="shared" si="1035"/>
        <v>159</v>
      </c>
      <c r="CK795" s="11">
        <f t="shared" si="990"/>
        <v>44980</v>
      </c>
      <c r="CL795" s="8">
        <f t="shared" si="1036"/>
        <v>846</v>
      </c>
      <c r="CM795" s="8">
        <f t="shared" si="1036"/>
        <v>61722.659999999974</v>
      </c>
      <c r="CN795" s="8">
        <f t="shared" si="1036"/>
        <v>0</v>
      </c>
      <c r="CO795" s="8">
        <f t="shared" si="1036"/>
        <v>143.5</v>
      </c>
      <c r="CP795" s="8">
        <f t="shared" si="1036"/>
        <v>627.19000000000005</v>
      </c>
      <c r="CQ795" s="8">
        <f t="shared" si="1036"/>
        <v>9</v>
      </c>
      <c r="CS795" s="11">
        <f t="shared" si="992"/>
        <v>44980</v>
      </c>
      <c r="CT795" s="8">
        <f t="shared" si="1037"/>
        <v>0</v>
      </c>
      <c r="CU795" s="8">
        <f t="shared" si="1037"/>
        <v>0</v>
      </c>
      <c r="CV795" s="8">
        <f t="shared" si="1037"/>
        <v>0</v>
      </c>
      <c r="CW795" s="8">
        <f t="shared" si="1037"/>
        <v>0</v>
      </c>
      <c r="CX795" s="8">
        <f t="shared" si="1037"/>
        <v>0</v>
      </c>
      <c r="CY795" s="8">
        <f t="shared" si="1037"/>
        <v>0</v>
      </c>
      <c r="DA795" s="11">
        <f t="shared" si="994"/>
        <v>44980</v>
      </c>
      <c r="DB795" s="8">
        <f t="shared" si="1038"/>
        <v>0</v>
      </c>
      <c r="DC795" s="8">
        <f t="shared" si="1038"/>
        <v>0</v>
      </c>
      <c r="DD795" s="8">
        <f t="shared" si="1038"/>
        <v>0</v>
      </c>
      <c r="DE795" s="8">
        <f t="shared" si="1038"/>
        <v>0</v>
      </c>
      <c r="DF795" s="8">
        <f t="shared" si="1038"/>
        <v>0</v>
      </c>
      <c r="DG795" s="8">
        <f t="shared" si="1038"/>
        <v>0</v>
      </c>
      <c r="DI795" s="11">
        <f t="shared" si="996"/>
        <v>44980</v>
      </c>
      <c r="DJ795" s="8">
        <f t="shared" si="1039"/>
        <v>0</v>
      </c>
      <c r="DK795" s="8">
        <f t="shared" si="1039"/>
        <v>0</v>
      </c>
      <c r="DL795" s="8">
        <f t="shared" si="1039"/>
        <v>0</v>
      </c>
      <c r="DM795" s="8">
        <f t="shared" si="1039"/>
        <v>0</v>
      </c>
      <c r="DN795" s="8">
        <f t="shared" si="1039"/>
        <v>0</v>
      </c>
      <c r="DO795" s="8">
        <f t="shared" si="1039"/>
        <v>0</v>
      </c>
      <c r="DP795" s="56"/>
      <c r="DQ795" s="56"/>
      <c r="DR795" s="56"/>
      <c r="DS795" s="56"/>
    </row>
    <row r="796" spans="1:123" x14ac:dyDescent="0.3">
      <c r="A796" s="11">
        <f t="shared" si="963"/>
        <v>44981</v>
      </c>
      <c r="B796" s="8">
        <f t="shared" si="964"/>
        <v>2477</v>
      </c>
      <c r="C796" s="8">
        <f t="shared" si="965"/>
        <v>267515.69</v>
      </c>
      <c r="D796" s="8">
        <f t="shared" si="966"/>
        <v>0</v>
      </c>
      <c r="E796" s="8">
        <f t="shared" si="967"/>
        <v>1737.77</v>
      </c>
      <c r="F796" s="8">
        <f t="shared" si="968"/>
        <v>1635.48</v>
      </c>
      <c r="G796" s="8">
        <f t="shared" si="969"/>
        <v>12</v>
      </c>
      <c r="I796" s="11">
        <f t="shared" si="970"/>
        <v>44981</v>
      </c>
      <c r="J796" s="8">
        <f t="shared" si="1026"/>
        <v>2129</v>
      </c>
      <c r="K796" s="8">
        <f t="shared" si="1026"/>
        <v>296624.12999999995</v>
      </c>
      <c r="L796" s="8">
        <f t="shared" si="1026"/>
        <v>740.13</v>
      </c>
      <c r="M796" s="8">
        <f t="shared" si="1026"/>
        <v>0</v>
      </c>
      <c r="N796" s="8">
        <f t="shared" si="1026"/>
        <v>865.75999999999988</v>
      </c>
      <c r="O796" s="8">
        <f t="shared" si="1026"/>
        <v>3</v>
      </c>
      <c r="Q796" s="11">
        <f t="shared" si="972"/>
        <v>44981</v>
      </c>
      <c r="R796" s="8">
        <f t="shared" si="1027"/>
        <v>1095</v>
      </c>
      <c r="S796" s="8">
        <f t="shared" si="1027"/>
        <v>119677.48000000001</v>
      </c>
      <c r="T796" s="8">
        <f t="shared" si="1027"/>
        <v>1097.26</v>
      </c>
      <c r="U796" s="8">
        <f t="shared" si="1027"/>
        <v>0</v>
      </c>
      <c r="V796" s="8">
        <f t="shared" si="1027"/>
        <v>-1112.29</v>
      </c>
      <c r="W796" s="8">
        <f t="shared" si="1027"/>
        <v>15</v>
      </c>
      <c r="Y796" s="11">
        <f t="shared" si="974"/>
        <v>44981</v>
      </c>
      <c r="Z796" s="8">
        <f t="shared" si="1028"/>
        <v>1582</v>
      </c>
      <c r="AA796" s="8">
        <f t="shared" si="1028"/>
        <v>185766.49</v>
      </c>
      <c r="AB796" s="8">
        <f t="shared" si="1028"/>
        <v>1345.7199999999998</v>
      </c>
      <c r="AC796" s="8">
        <f t="shared" si="1028"/>
        <v>0</v>
      </c>
      <c r="AD796" s="8">
        <f t="shared" si="1028"/>
        <v>3330.66</v>
      </c>
      <c r="AE796" s="8">
        <f t="shared" si="1028"/>
        <v>385</v>
      </c>
      <c r="AG796" s="11">
        <f t="shared" si="976"/>
        <v>44981</v>
      </c>
      <c r="AH796" s="8">
        <f t="shared" si="1029"/>
        <v>2929</v>
      </c>
      <c r="AI796" s="8">
        <f t="shared" si="1029"/>
        <v>325220.76999999996</v>
      </c>
      <c r="AJ796" s="8">
        <f t="shared" si="1029"/>
        <v>637.33000000000015</v>
      </c>
      <c r="AK796" s="8">
        <f t="shared" si="1029"/>
        <v>0</v>
      </c>
      <c r="AL796" s="8">
        <f t="shared" si="1029"/>
        <v>2609.0900000000006</v>
      </c>
      <c r="AM796" s="8">
        <f t="shared" si="1029"/>
        <v>118</v>
      </c>
      <c r="AO796" s="11">
        <f t="shared" si="978"/>
        <v>44981</v>
      </c>
      <c r="AP796" s="8">
        <f t="shared" si="1030"/>
        <v>2472</v>
      </c>
      <c r="AQ796" s="8">
        <f t="shared" si="1030"/>
        <v>205482.57000000009</v>
      </c>
      <c r="AR796" s="8">
        <f t="shared" si="1030"/>
        <v>0</v>
      </c>
      <c r="AS796" s="8">
        <f t="shared" si="1030"/>
        <v>3216</v>
      </c>
      <c r="AT796" s="8">
        <f t="shared" si="1030"/>
        <v>611.41000000000008</v>
      </c>
      <c r="AU796" s="8">
        <f t="shared" si="1030"/>
        <v>140</v>
      </c>
      <c r="AW796" s="11">
        <f t="shared" si="980"/>
        <v>44981</v>
      </c>
      <c r="AX796" s="8">
        <f t="shared" si="1031"/>
        <v>2858</v>
      </c>
      <c r="AY796" s="8">
        <f t="shared" si="1031"/>
        <v>332952.35000000003</v>
      </c>
      <c r="AZ796" s="8">
        <f t="shared" si="1031"/>
        <v>1151.22</v>
      </c>
      <c r="BA796" s="8">
        <f t="shared" si="1031"/>
        <v>0</v>
      </c>
      <c r="BB796" s="8">
        <f t="shared" si="1031"/>
        <v>2514.2200000000003</v>
      </c>
      <c r="BC796" s="8">
        <f t="shared" si="1031"/>
        <v>79</v>
      </c>
      <c r="BE796" s="11">
        <f t="shared" si="982"/>
        <v>44981</v>
      </c>
      <c r="BF796" s="8">
        <f t="shared" si="1032"/>
        <v>2870</v>
      </c>
      <c r="BG796" s="8">
        <f t="shared" si="1032"/>
        <v>358025.65999999986</v>
      </c>
      <c r="BH796" s="8">
        <f t="shared" si="1032"/>
        <v>1411.3799999999999</v>
      </c>
      <c r="BI796" s="8">
        <f t="shared" si="1032"/>
        <v>0</v>
      </c>
      <c r="BJ796" s="8">
        <f t="shared" si="1032"/>
        <v>3374.49</v>
      </c>
      <c r="BK796" s="8">
        <f t="shared" si="1032"/>
        <v>22</v>
      </c>
      <c r="BM796" s="11">
        <f t="shared" si="984"/>
        <v>44981</v>
      </c>
      <c r="BN796" s="8">
        <f t="shared" si="1033"/>
        <v>1463</v>
      </c>
      <c r="BO796" s="8">
        <f t="shared" si="1033"/>
        <v>108865.85000000002</v>
      </c>
      <c r="BP796" s="8">
        <f t="shared" si="1033"/>
        <v>734.25</v>
      </c>
      <c r="BQ796" s="8">
        <f t="shared" si="1033"/>
        <v>0</v>
      </c>
      <c r="BR796" s="8">
        <f t="shared" si="1033"/>
        <v>500</v>
      </c>
      <c r="BS796" s="8">
        <f t="shared" si="1033"/>
        <v>9</v>
      </c>
      <c r="BU796" s="11">
        <f t="shared" si="986"/>
        <v>44981</v>
      </c>
      <c r="BV796" s="8">
        <f t="shared" si="1034"/>
        <v>1516</v>
      </c>
      <c r="BW796" s="8">
        <f t="shared" si="1034"/>
        <v>180725.92</v>
      </c>
      <c r="BX796" s="8">
        <f t="shared" si="1034"/>
        <v>0</v>
      </c>
      <c r="BY796" s="8">
        <f t="shared" si="1034"/>
        <v>0</v>
      </c>
      <c r="BZ796" s="8">
        <f t="shared" si="1034"/>
        <v>3336.1</v>
      </c>
      <c r="CA796" s="8">
        <f t="shared" si="1034"/>
        <v>171</v>
      </c>
      <c r="CC796" s="11">
        <f t="shared" si="988"/>
        <v>44981</v>
      </c>
      <c r="CD796" s="8">
        <f t="shared" si="1035"/>
        <v>2533</v>
      </c>
      <c r="CE796" s="8">
        <f t="shared" si="1035"/>
        <v>250945.52</v>
      </c>
      <c r="CF796" s="8">
        <f t="shared" si="1035"/>
        <v>1914.7900000000004</v>
      </c>
      <c r="CG796" s="8">
        <f t="shared" si="1035"/>
        <v>17562.89</v>
      </c>
      <c r="CH796" s="8">
        <f t="shared" si="1035"/>
        <v>2368.8000000000002</v>
      </c>
      <c r="CI796" s="8">
        <f t="shared" si="1035"/>
        <v>160</v>
      </c>
      <c r="CK796" s="11">
        <f t="shared" si="990"/>
        <v>44981</v>
      </c>
      <c r="CL796" s="8">
        <f t="shared" si="1036"/>
        <v>874</v>
      </c>
      <c r="CM796" s="8">
        <f t="shared" si="1036"/>
        <v>64309.629999999976</v>
      </c>
      <c r="CN796" s="8">
        <f t="shared" si="1036"/>
        <v>0</v>
      </c>
      <c r="CO796" s="8">
        <f t="shared" si="1036"/>
        <v>185</v>
      </c>
      <c r="CP796" s="8">
        <f t="shared" si="1036"/>
        <v>642.19000000000005</v>
      </c>
      <c r="CQ796" s="8">
        <f t="shared" si="1036"/>
        <v>9</v>
      </c>
      <c r="CS796" s="11">
        <f t="shared" si="992"/>
        <v>44981</v>
      </c>
      <c r="CT796" s="8">
        <f t="shared" si="1037"/>
        <v>0</v>
      </c>
      <c r="CU796" s="8">
        <f t="shared" si="1037"/>
        <v>0</v>
      </c>
      <c r="CV796" s="8">
        <f t="shared" si="1037"/>
        <v>0</v>
      </c>
      <c r="CW796" s="8">
        <f t="shared" si="1037"/>
        <v>0</v>
      </c>
      <c r="CX796" s="8">
        <f t="shared" si="1037"/>
        <v>0</v>
      </c>
      <c r="CY796" s="8">
        <f t="shared" si="1037"/>
        <v>0</v>
      </c>
      <c r="DA796" s="11">
        <f t="shared" si="994"/>
        <v>44981</v>
      </c>
      <c r="DB796" s="8">
        <f t="shared" si="1038"/>
        <v>0</v>
      </c>
      <c r="DC796" s="8">
        <f t="shared" si="1038"/>
        <v>0</v>
      </c>
      <c r="DD796" s="8">
        <f t="shared" si="1038"/>
        <v>0</v>
      </c>
      <c r="DE796" s="8">
        <f t="shared" si="1038"/>
        <v>0</v>
      </c>
      <c r="DF796" s="8">
        <f t="shared" si="1038"/>
        <v>0</v>
      </c>
      <c r="DG796" s="8">
        <f t="shared" si="1038"/>
        <v>0</v>
      </c>
      <c r="DI796" s="11">
        <f t="shared" si="996"/>
        <v>44981</v>
      </c>
      <c r="DJ796" s="8">
        <f t="shared" si="1039"/>
        <v>0</v>
      </c>
      <c r="DK796" s="8">
        <f t="shared" si="1039"/>
        <v>0</v>
      </c>
      <c r="DL796" s="8">
        <f t="shared" si="1039"/>
        <v>0</v>
      </c>
      <c r="DM796" s="8">
        <f t="shared" si="1039"/>
        <v>0</v>
      </c>
      <c r="DN796" s="8">
        <f t="shared" si="1039"/>
        <v>0</v>
      </c>
      <c r="DO796" s="8">
        <f t="shared" si="1039"/>
        <v>0</v>
      </c>
      <c r="DP796" s="56"/>
      <c r="DQ796" s="56"/>
      <c r="DR796" s="56"/>
      <c r="DS796" s="56"/>
    </row>
    <row r="797" spans="1:123" x14ac:dyDescent="0.3">
      <c r="A797" s="11">
        <f t="shared" si="963"/>
        <v>44982</v>
      </c>
      <c r="B797" s="8">
        <f t="shared" si="964"/>
        <v>2538</v>
      </c>
      <c r="C797" s="8">
        <f t="shared" si="965"/>
        <v>274886.90000000002</v>
      </c>
      <c r="D797" s="8">
        <f t="shared" si="966"/>
        <v>0</v>
      </c>
      <c r="E797" s="8">
        <f t="shared" si="967"/>
        <v>1780.77</v>
      </c>
      <c r="F797" s="8">
        <f t="shared" si="968"/>
        <v>1635.48</v>
      </c>
      <c r="G797" s="8">
        <f t="shared" si="969"/>
        <v>12</v>
      </c>
      <c r="I797" s="11">
        <f t="shared" si="970"/>
        <v>44982</v>
      </c>
      <c r="J797" s="8">
        <f t="shared" si="1026"/>
        <v>2143</v>
      </c>
      <c r="K797" s="8">
        <f t="shared" si="1026"/>
        <v>298563.79999999993</v>
      </c>
      <c r="L797" s="8">
        <f t="shared" si="1026"/>
        <v>742.96</v>
      </c>
      <c r="M797" s="8">
        <f t="shared" si="1026"/>
        <v>0</v>
      </c>
      <c r="N797" s="8">
        <f t="shared" si="1026"/>
        <v>865.75999999999988</v>
      </c>
      <c r="O797" s="8">
        <f t="shared" si="1026"/>
        <v>3</v>
      </c>
      <c r="Q797" s="11">
        <f t="shared" si="972"/>
        <v>44982</v>
      </c>
      <c r="R797" s="8">
        <f t="shared" si="1027"/>
        <v>1118</v>
      </c>
      <c r="S797" s="8">
        <f t="shared" si="1027"/>
        <v>121862.26000000001</v>
      </c>
      <c r="T797" s="8">
        <f t="shared" si="1027"/>
        <v>1136.27</v>
      </c>
      <c r="U797" s="8">
        <f t="shared" si="1027"/>
        <v>0</v>
      </c>
      <c r="V797" s="8">
        <f t="shared" si="1027"/>
        <v>-1112.29</v>
      </c>
      <c r="W797" s="8">
        <f t="shared" si="1027"/>
        <v>15</v>
      </c>
      <c r="Y797" s="11">
        <f t="shared" si="974"/>
        <v>44982</v>
      </c>
      <c r="Z797" s="8">
        <f t="shared" si="1028"/>
        <v>1630</v>
      </c>
      <c r="AA797" s="8">
        <f t="shared" si="1028"/>
        <v>191281.83</v>
      </c>
      <c r="AB797" s="8">
        <f t="shared" si="1028"/>
        <v>1426.2199999999998</v>
      </c>
      <c r="AC797" s="8">
        <f t="shared" si="1028"/>
        <v>0</v>
      </c>
      <c r="AD797" s="8">
        <f t="shared" si="1028"/>
        <v>3639.5499999999997</v>
      </c>
      <c r="AE797" s="8">
        <f t="shared" si="1028"/>
        <v>392</v>
      </c>
      <c r="AG797" s="11">
        <f t="shared" si="976"/>
        <v>44982</v>
      </c>
      <c r="AH797" s="8">
        <f t="shared" si="1029"/>
        <v>2992</v>
      </c>
      <c r="AI797" s="8">
        <f t="shared" si="1029"/>
        <v>332415.25999999995</v>
      </c>
      <c r="AJ797" s="8">
        <f t="shared" si="1029"/>
        <v>704.88000000000011</v>
      </c>
      <c r="AK797" s="8">
        <f t="shared" si="1029"/>
        <v>0</v>
      </c>
      <c r="AL797" s="8">
        <f t="shared" si="1029"/>
        <v>2664.0400000000004</v>
      </c>
      <c r="AM797" s="8">
        <f t="shared" si="1029"/>
        <v>120</v>
      </c>
      <c r="AO797" s="11">
        <f t="shared" si="978"/>
        <v>44982</v>
      </c>
      <c r="AP797" s="8">
        <f t="shared" si="1030"/>
        <v>2517</v>
      </c>
      <c r="AQ797" s="8">
        <f t="shared" si="1030"/>
        <v>208836.56000000008</v>
      </c>
      <c r="AR797" s="8">
        <f t="shared" si="1030"/>
        <v>0</v>
      </c>
      <c r="AS797" s="8">
        <f t="shared" si="1030"/>
        <v>3259</v>
      </c>
      <c r="AT797" s="8">
        <f t="shared" si="1030"/>
        <v>614.41000000000008</v>
      </c>
      <c r="AU797" s="8">
        <f t="shared" si="1030"/>
        <v>140</v>
      </c>
      <c r="AW797" s="11">
        <f t="shared" si="980"/>
        <v>44982</v>
      </c>
      <c r="AX797" s="8">
        <f t="shared" si="1031"/>
        <v>2922</v>
      </c>
      <c r="AY797" s="8">
        <f t="shared" si="1031"/>
        <v>340433.95</v>
      </c>
      <c r="AZ797" s="8">
        <f t="shared" si="1031"/>
        <v>1220.52</v>
      </c>
      <c r="BA797" s="8">
        <f t="shared" si="1031"/>
        <v>0</v>
      </c>
      <c r="BB797" s="8">
        <f t="shared" si="1031"/>
        <v>2514.2200000000003</v>
      </c>
      <c r="BC797" s="8">
        <f t="shared" si="1031"/>
        <v>79</v>
      </c>
      <c r="BE797" s="11">
        <f t="shared" si="982"/>
        <v>44982</v>
      </c>
      <c r="BF797" s="8">
        <f t="shared" si="1032"/>
        <v>2923</v>
      </c>
      <c r="BG797" s="8">
        <f t="shared" si="1032"/>
        <v>363940.03999999986</v>
      </c>
      <c r="BH797" s="8">
        <f t="shared" si="1032"/>
        <v>1411.3799999999999</v>
      </c>
      <c r="BI797" s="8">
        <f t="shared" si="1032"/>
        <v>0</v>
      </c>
      <c r="BJ797" s="8">
        <f t="shared" si="1032"/>
        <v>3374.49</v>
      </c>
      <c r="BK797" s="8">
        <f t="shared" si="1032"/>
        <v>22</v>
      </c>
      <c r="BM797" s="11">
        <f t="shared" si="984"/>
        <v>44982</v>
      </c>
      <c r="BN797" s="8">
        <f t="shared" si="1033"/>
        <v>1489</v>
      </c>
      <c r="BO797" s="8">
        <f t="shared" si="1033"/>
        <v>111023.69000000002</v>
      </c>
      <c r="BP797" s="8">
        <f t="shared" si="1033"/>
        <v>768.25</v>
      </c>
      <c r="BQ797" s="8">
        <f t="shared" si="1033"/>
        <v>0</v>
      </c>
      <c r="BR797" s="8">
        <f t="shared" si="1033"/>
        <v>500</v>
      </c>
      <c r="BS797" s="8">
        <f t="shared" si="1033"/>
        <v>9</v>
      </c>
      <c r="BU797" s="11">
        <f t="shared" si="986"/>
        <v>44982</v>
      </c>
      <c r="BV797" s="8">
        <f t="shared" si="1034"/>
        <v>1540</v>
      </c>
      <c r="BW797" s="8">
        <f t="shared" si="1034"/>
        <v>183380.72</v>
      </c>
      <c r="BX797" s="8">
        <f t="shared" si="1034"/>
        <v>0</v>
      </c>
      <c r="BY797" s="8">
        <f t="shared" si="1034"/>
        <v>0</v>
      </c>
      <c r="BZ797" s="8">
        <f t="shared" si="1034"/>
        <v>3358.6</v>
      </c>
      <c r="CA797" s="8">
        <f t="shared" si="1034"/>
        <v>171</v>
      </c>
      <c r="CC797" s="11">
        <f t="shared" si="988"/>
        <v>44982</v>
      </c>
      <c r="CD797" s="8">
        <f t="shared" si="1035"/>
        <v>2604</v>
      </c>
      <c r="CE797" s="8">
        <f t="shared" si="1035"/>
        <v>257856.41</v>
      </c>
      <c r="CF797" s="8">
        <f t="shared" si="1035"/>
        <v>1976.6400000000003</v>
      </c>
      <c r="CG797" s="8">
        <f t="shared" si="1035"/>
        <v>17562.89</v>
      </c>
      <c r="CH797" s="8">
        <f t="shared" si="1035"/>
        <v>2451.3000000000002</v>
      </c>
      <c r="CI797" s="8">
        <f t="shared" si="1035"/>
        <v>161</v>
      </c>
      <c r="CK797" s="11">
        <f t="shared" si="990"/>
        <v>44982</v>
      </c>
      <c r="CL797" s="8">
        <f t="shared" si="1036"/>
        <v>890</v>
      </c>
      <c r="CM797" s="8">
        <f t="shared" si="1036"/>
        <v>65588.229999999981</v>
      </c>
      <c r="CN797" s="8">
        <f t="shared" si="1036"/>
        <v>0</v>
      </c>
      <c r="CO797" s="8">
        <f t="shared" si="1036"/>
        <v>185</v>
      </c>
      <c r="CP797" s="8">
        <f t="shared" si="1036"/>
        <v>732.19</v>
      </c>
      <c r="CQ797" s="8">
        <f t="shared" si="1036"/>
        <v>9</v>
      </c>
      <c r="CS797" s="11">
        <f t="shared" si="992"/>
        <v>44982</v>
      </c>
      <c r="CT797" s="8">
        <f t="shared" si="1037"/>
        <v>0</v>
      </c>
      <c r="CU797" s="8">
        <f t="shared" si="1037"/>
        <v>0</v>
      </c>
      <c r="CV797" s="8">
        <f t="shared" si="1037"/>
        <v>0</v>
      </c>
      <c r="CW797" s="8">
        <f t="shared" si="1037"/>
        <v>0</v>
      </c>
      <c r="CX797" s="8">
        <f t="shared" si="1037"/>
        <v>0</v>
      </c>
      <c r="CY797" s="8">
        <f t="shared" si="1037"/>
        <v>0</v>
      </c>
      <c r="DA797" s="11">
        <f t="shared" si="994"/>
        <v>44982</v>
      </c>
      <c r="DB797" s="8">
        <f t="shared" si="1038"/>
        <v>0</v>
      </c>
      <c r="DC797" s="8">
        <f t="shared" si="1038"/>
        <v>0</v>
      </c>
      <c r="DD797" s="8">
        <f t="shared" si="1038"/>
        <v>0</v>
      </c>
      <c r="DE797" s="8">
        <f t="shared" si="1038"/>
        <v>0</v>
      </c>
      <c r="DF797" s="8">
        <f t="shared" si="1038"/>
        <v>0</v>
      </c>
      <c r="DG797" s="8">
        <f t="shared" si="1038"/>
        <v>0</v>
      </c>
      <c r="DI797" s="11">
        <f t="shared" si="996"/>
        <v>44982</v>
      </c>
      <c r="DJ797" s="8">
        <f t="shared" si="1039"/>
        <v>0</v>
      </c>
      <c r="DK797" s="8">
        <f t="shared" si="1039"/>
        <v>0</v>
      </c>
      <c r="DL797" s="8">
        <f t="shared" si="1039"/>
        <v>0</v>
      </c>
      <c r="DM797" s="8">
        <f t="shared" si="1039"/>
        <v>0</v>
      </c>
      <c r="DN797" s="8">
        <f t="shared" si="1039"/>
        <v>0</v>
      </c>
      <c r="DO797" s="8">
        <f t="shared" si="1039"/>
        <v>0</v>
      </c>
      <c r="DP797" s="56"/>
      <c r="DQ797" s="56"/>
      <c r="DR797" s="56"/>
      <c r="DS797" s="56"/>
    </row>
    <row r="798" spans="1:123" x14ac:dyDescent="0.3">
      <c r="A798" s="11">
        <f t="shared" si="963"/>
        <v>44983</v>
      </c>
      <c r="B798" s="8">
        <f t="shared" si="964"/>
        <v>2566</v>
      </c>
      <c r="C798" s="8">
        <f t="shared" si="965"/>
        <v>278225.13</v>
      </c>
      <c r="D798" s="8">
        <f t="shared" si="966"/>
        <v>0</v>
      </c>
      <c r="E798" s="8">
        <f t="shared" si="967"/>
        <v>1804.77</v>
      </c>
      <c r="F798" s="8">
        <f t="shared" si="968"/>
        <v>1660.48</v>
      </c>
      <c r="G798" s="8">
        <f t="shared" si="969"/>
        <v>12</v>
      </c>
      <c r="I798" s="11">
        <f t="shared" si="970"/>
        <v>44983</v>
      </c>
      <c r="J798" s="8">
        <f t="shared" si="1026"/>
        <v>2159</v>
      </c>
      <c r="K798" s="8">
        <f t="shared" si="1026"/>
        <v>300827.47999999992</v>
      </c>
      <c r="L798" s="8">
        <f t="shared" si="1026"/>
        <v>747.21</v>
      </c>
      <c r="M798" s="8">
        <f t="shared" si="1026"/>
        <v>0</v>
      </c>
      <c r="N798" s="8">
        <f t="shared" si="1026"/>
        <v>865.75999999999988</v>
      </c>
      <c r="O798" s="8">
        <f t="shared" si="1026"/>
        <v>3</v>
      </c>
      <c r="Q798" s="11">
        <f t="shared" si="972"/>
        <v>44983</v>
      </c>
      <c r="R798" s="8">
        <f t="shared" si="1027"/>
        <v>1138</v>
      </c>
      <c r="S798" s="8">
        <f t="shared" si="1027"/>
        <v>123857.07</v>
      </c>
      <c r="T798" s="8">
        <f t="shared" si="1027"/>
        <v>1168.27</v>
      </c>
      <c r="U798" s="8">
        <f t="shared" si="1027"/>
        <v>0</v>
      </c>
      <c r="V798" s="8">
        <f t="shared" si="1027"/>
        <v>-1112.29</v>
      </c>
      <c r="W798" s="8">
        <f t="shared" si="1027"/>
        <v>15</v>
      </c>
      <c r="Y798" s="11">
        <f t="shared" si="974"/>
        <v>44983</v>
      </c>
      <c r="Z798" s="8">
        <f t="shared" si="1028"/>
        <v>1658</v>
      </c>
      <c r="AA798" s="8">
        <f t="shared" si="1028"/>
        <v>194610.78</v>
      </c>
      <c r="AB798" s="8">
        <f t="shared" si="1028"/>
        <v>1471.5499999999997</v>
      </c>
      <c r="AC798" s="8">
        <f t="shared" si="1028"/>
        <v>0</v>
      </c>
      <c r="AD798" s="8">
        <f t="shared" si="1028"/>
        <v>3644.4999999999995</v>
      </c>
      <c r="AE798" s="8">
        <f t="shared" si="1028"/>
        <v>399</v>
      </c>
      <c r="AG798" s="11">
        <f t="shared" si="976"/>
        <v>44983</v>
      </c>
      <c r="AH798" s="8">
        <f t="shared" si="1029"/>
        <v>3057</v>
      </c>
      <c r="AI798" s="8">
        <f t="shared" si="1029"/>
        <v>339918.60999999993</v>
      </c>
      <c r="AJ798" s="8">
        <f t="shared" si="1029"/>
        <v>728.03000000000009</v>
      </c>
      <c r="AK798" s="8">
        <f t="shared" si="1029"/>
        <v>0</v>
      </c>
      <c r="AL798" s="8">
        <f t="shared" si="1029"/>
        <v>2664.0400000000004</v>
      </c>
      <c r="AM798" s="8">
        <f t="shared" si="1029"/>
        <v>122</v>
      </c>
      <c r="AO798" s="11">
        <f t="shared" si="978"/>
        <v>44983</v>
      </c>
      <c r="AP798" s="8">
        <f t="shared" si="1030"/>
        <v>2561</v>
      </c>
      <c r="AQ798" s="8">
        <f t="shared" si="1030"/>
        <v>212225.7900000001</v>
      </c>
      <c r="AR798" s="8">
        <f t="shared" si="1030"/>
        <v>0</v>
      </c>
      <c r="AS798" s="8">
        <f t="shared" si="1030"/>
        <v>3378</v>
      </c>
      <c r="AT798" s="8">
        <f t="shared" si="1030"/>
        <v>614.41000000000008</v>
      </c>
      <c r="AU798" s="8">
        <f t="shared" si="1030"/>
        <v>141</v>
      </c>
      <c r="AW798" s="11">
        <f t="shared" si="980"/>
        <v>44983</v>
      </c>
      <c r="AX798" s="8">
        <f t="shared" si="1031"/>
        <v>2976</v>
      </c>
      <c r="AY798" s="8">
        <f t="shared" si="1031"/>
        <v>345794.19</v>
      </c>
      <c r="AZ798" s="8">
        <f t="shared" si="1031"/>
        <v>1283.3399999999999</v>
      </c>
      <c r="BA798" s="8">
        <f t="shared" si="1031"/>
        <v>0</v>
      </c>
      <c r="BB798" s="8">
        <f t="shared" si="1031"/>
        <v>2653.3100000000004</v>
      </c>
      <c r="BC798" s="8">
        <f t="shared" si="1031"/>
        <v>79</v>
      </c>
      <c r="BE798" s="11">
        <f t="shared" si="982"/>
        <v>44983</v>
      </c>
      <c r="BF798" s="8">
        <f t="shared" si="1032"/>
        <v>2977</v>
      </c>
      <c r="BG798" s="8">
        <f t="shared" si="1032"/>
        <v>369978.21999999986</v>
      </c>
      <c r="BH798" s="8">
        <f t="shared" si="1032"/>
        <v>1415.56</v>
      </c>
      <c r="BI798" s="8">
        <f t="shared" si="1032"/>
        <v>0</v>
      </c>
      <c r="BJ798" s="8">
        <f t="shared" si="1032"/>
        <v>3469.4399999999996</v>
      </c>
      <c r="BK798" s="8">
        <f t="shared" si="1032"/>
        <v>22</v>
      </c>
      <c r="BM798" s="11">
        <f t="shared" si="984"/>
        <v>44983</v>
      </c>
      <c r="BN798" s="8">
        <f t="shared" si="1033"/>
        <v>1525</v>
      </c>
      <c r="BO798" s="8">
        <f t="shared" si="1033"/>
        <v>113986.25000000001</v>
      </c>
      <c r="BP798" s="8">
        <f t="shared" si="1033"/>
        <v>790.25</v>
      </c>
      <c r="BQ798" s="8">
        <f t="shared" si="1033"/>
        <v>0</v>
      </c>
      <c r="BR798" s="8">
        <f t="shared" si="1033"/>
        <v>520</v>
      </c>
      <c r="BS798" s="8">
        <f t="shared" si="1033"/>
        <v>9</v>
      </c>
      <c r="BU798" s="11">
        <f t="shared" si="986"/>
        <v>44983</v>
      </c>
      <c r="BV798" s="8">
        <f t="shared" si="1034"/>
        <v>1558</v>
      </c>
      <c r="BW798" s="8">
        <f t="shared" si="1034"/>
        <v>185369.26</v>
      </c>
      <c r="BX798" s="8">
        <f t="shared" si="1034"/>
        <v>0</v>
      </c>
      <c r="BY798" s="8">
        <f t="shared" si="1034"/>
        <v>0</v>
      </c>
      <c r="BZ798" s="8">
        <f t="shared" si="1034"/>
        <v>3420.6</v>
      </c>
      <c r="CA798" s="8">
        <f t="shared" si="1034"/>
        <v>172</v>
      </c>
      <c r="CC798" s="11">
        <f t="shared" si="988"/>
        <v>44983</v>
      </c>
      <c r="CD798" s="8">
        <f t="shared" si="1035"/>
        <v>2645</v>
      </c>
      <c r="CE798" s="8">
        <f t="shared" si="1035"/>
        <v>262206.06</v>
      </c>
      <c r="CF798" s="8">
        <f t="shared" si="1035"/>
        <v>2020.3900000000003</v>
      </c>
      <c r="CG798" s="8">
        <f t="shared" si="1035"/>
        <v>17981.66</v>
      </c>
      <c r="CH798" s="8">
        <f t="shared" si="1035"/>
        <v>2450.5600000000004</v>
      </c>
      <c r="CI798" s="8">
        <f t="shared" si="1035"/>
        <v>162</v>
      </c>
      <c r="CK798" s="11">
        <f t="shared" si="990"/>
        <v>44983</v>
      </c>
      <c r="CL798" s="8">
        <f t="shared" si="1036"/>
        <v>907</v>
      </c>
      <c r="CM798" s="8">
        <f t="shared" si="1036"/>
        <v>67202.499999999985</v>
      </c>
      <c r="CN798" s="8">
        <f t="shared" si="1036"/>
        <v>0</v>
      </c>
      <c r="CO798" s="8">
        <f t="shared" si="1036"/>
        <v>190</v>
      </c>
      <c r="CP798" s="8">
        <f t="shared" si="1036"/>
        <v>732.19</v>
      </c>
      <c r="CQ798" s="8">
        <f t="shared" si="1036"/>
        <v>9</v>
      </c>
      <c r="CS798" s="11">
        <f t="shared" si="992"/>
        <v>44983</v>
      </c>
      <c r="CT798" s="8">
        <f t="shared" si="1037"/>
        <v>0</v>
      </c>
      <c r="CU798" s="8">
        <f t="shared" si="1037"/>
        <v>0</v>
      </c>
      <c r="CV798" s="8">
        <f t="shared" si="1037"/>
        <v>0</v>
      </c>
      <c r="CW798" s="8">
        <f t="shared" si="1037"/>
        <v>0</v>
      </c>
      <c r="CX798" s="8">
        <f t="shared" si="1037"/>
        <v>0</v>
      </c>
      <c r="CY798" s="8">
        <f t="shared" si="1037"/>
        <v>0</v>
      </c>
      <c r="DA798" s="11">
        <f t="shared" si="994"/>
        <v>44983</v>
      </c>
      <c r="DB798" s="8">
        <f t="shared" si="1038"/>
        <v>0</v>
      </c>
      <c r="DC798" s="8">
        <f t="shared" si="1038"/>
        <v>0</v>
      </c>
      <c r="DD798" s="8">
        <f t="shared" si="1038"/>
        <v>0</v>
      </c>
      <c r="DE798" s="8">
        <f t="shared" si="1038"/>
        <v>0</v>
      </c>
      <c r="DF798" s="8">
        <f t="shared" si="1038"/>
        <v>0</v>
      </c>
      <c r="DG798" s="8">
        <f t="shared" si="1038"/>
        <v>0</v>
      </c>
      <c r="DI798" s="11">
        <f t="shared" si="996"/>
        <v>44983</v>
      </c>
      <c r="DJ798" s="8">
        <f t="shared" si="1039"/>
        <v>0</v>
      </c>
      <c r="DK798" s="8">
        <f t="shared" si="1039"/>
        <v>0</v>
      </c>
      <c r="DL798" s="8">
        <f t="shared" si="1039"/>
        <v>0</v>
      </c>
      <c r="DM798" s="8">
        <f t="shared" si="1039"/>
        <v>0</v>
      </c>
      <c r="DN798" s="8">
        <f t="shared" si="1039"/>
        <v>0</v>
      </c>
      <c r="DO798" s="8">
        <f t="shared" si="1039"/>
        <v>0</v>
      </c>
      <c r="DP798" s="56"/>
      <c r="DQ798" s="56"/>
      <c r="DR798" s="56"/>
      <c r="DS798" s="56"/>
    </row>
    <row r="799" spans="1:123" x14ac:dyDescent="0.3">
      <c r="A799" s="11">
        <f t="shared" si="963"/>
        <v>44984</v>
      </c>
      <c r="B799" s="8">
        <f t="shared" si="964"/>
        <v>2616</v>
      </c>
      <c r="C799" s="8">
        <f t="shared" si="965"/>
        <v>284042.06</v>
      </c>
      <c r="D799" s="8">
        <f t="shared" si="966"/>
        <v>0</v>
      </c>
      <c r="E799" s="8">
        <f t="shared" si="967"/>
        <v>1835.27</v>
      </c>
      <c r="F799" s="8">
        <f t="shared" si="968"/>
        <v>1660.48</v>
      </c>
      <c r="G799" s="8">
        <f t="shared" si="969"/>
        <v>12</v>
      </c>
      <c r="I799" s="11">
        <f t="shared" si="970"/>
        <v>44984</v>
      </c>
      <c r="J799" s="8">
        <f t="shared" si="1026"/>
        <v>2217</v>
      </c>
      <c r="K799" s="8">
        <f t="shared" si="1026"/>
        <v>309865.42999999993</v>
      </c>
      <c r="L799" s="8">
        <f t="shared" si="1026"/>
        <v>786.36</v>
      </c>
      <c r="M799" s="8">
        <f t="shared" si="1026"/>
        <v>0</v>
      </c>
      <c r="N799" s="8">
        <f t="shared" si="1026"/>
        <v>865.75999999999988</v>
      </c>
      <c r="O799" s="8">
        <f t="shared" si="1026"/>
        <v>4</v>
      </c>
      <c r="Q799" s="11">
        <f t="shared" si="972"/>
        <v>44984</v>
      </c>
      <c r="R799" s="8">
        <f t="shared" si="1027"/>
        <v>1157</v>
      </c>
      <c r="S799" s="8">
        <f t="shared" si="1027"/>
        <v>126037.41</v>
      </c>
      <c r="T799" s="8">
        <f t="shared" si="1027"/>
        <v>1180.27</v>
      </c>
      <c r="U799" s="8">
        <f t="shared" si="1027"/>
        <v>0</v>
      </c>
      <c r="V799" s="8">
        <f t="shared" si="1027"/>
        <v>-1112.29</v>
      </c>
      <c r="W799" s="8">
        <f t="shared" si="1027"/>
        <v>15</v>
      </c>
      <c r="Y799" s="11">
        <f t="shared" si="974"/>
        <v>44984</v>
      </c>
      <c r="Z799" s="8">
        <f t="shared" si="1028"/>
        <v>1716</v>
      </c>
      <c r="AA799" s="8">
        <f t="shared" si="1028"/>
        <v>201954.21</v>
      </c>
      <c r="AB799" s="8">
        <f t="shared" si="1028"/>
        <v>1501.6299999999997</v>
      </c>
      <c r="AC799" s="8">
        <f t="shared" si="1028"/>
        <v>0</v>
      </c>
      <c r="AD799" s="8">
        <f t="shared" si="1028"/>
        <v>3644.4999999999995</v>
      </c>
      <c r="AE799" s="8">
        <f t="shared" si="1028"/>
        <v>406</v>
      </c>
      <c r="AG799" s="11">
        <f t="shared" si="976"/>
        <v>44984</v>
      </c>
      <c r="AH799" s="8">
        <f t="shared" si="1029"/>
        <v>3125</v>
      </c>
      <c r="AI799" s="8">
        <f t="shared" si="1029"/>
        <v>348880.15999999992</v>
      </c>
      <c r="AJ799" s="8">
        <f t="shared" si="1029"/>
        <v>735.43000000000006</v>
      </c>
      <c r="AK799" s="8">
        <f t="shared" si="1029"/>
        <v>0</v>
      </c>
      <c r="AL799" s="8">
        <f t="shared" si="1029"/>
        <v>2901.9100000000003</v>
      </c>
      <c r="AM799" s="8">
        <f t="shared" si="1029"/>
        <v>124</v>
      </c>
      <c r="AO799" s="11">
        <f t="shared" si="978"/>
        <v>44984</v>
      </c>
      <c r="AP799" s="8">
        <f t="shared" si="1030"/>
        <v>2627</v>
      </c>
      <c r="AQ799" s="8">
        <f t="shared" si="1030"/>
        <v>217752.34000000008</v>
      </c>
      <c r="AR799" s="8">
        <f t="shared" si="1030"/>
        <v>0</v>
      </c>
      <c r="AS799" s="8">
        <f t="shared" si="1030"/>
        <v>3490</v>
      </c>
      <c r="AT799" s="8">
        <f t="shared" si="1030"/>
        <v>624.41000000000008</v>
      </c>
      <c r="AU799" s="8">
        <f t="shared" si="1030"/>
        <v>143</v>
      </c>
      <c r="AW799" s="11">
        <f t="shared" si="980"/>
        <v>44984</v>
      </c>
      <c r="AX799" s="8">
        <f t="shared" si="1031"/>
        <v>3042</v>
      </c>
      <c r="AY799" s="8">
        <f t="shared" si="1031"/>
        <v>353081.71</v>
      </c>
      <c r="AZ799" s="8">
        <f t="shared" si="1031"/>
        <v>1283.3399999999999</v>
      </c>
      <c r="BA799" s="8">
        <f t="shared" si="1031"/>
        <v>0</v>
      </c>
      <c r="BB799" s="8">
        <f t="shared" si="1031"/>
        <v>2698.3100000000004</v>
      </c>
      <c r="BC799" s="8">
        <f t="shared" si="1031"/>
        <v>79</v>
      </c>
      <c r="BE799" s="11">
        <f t="shared" si="982"/>
        <v>44984</v>
      </c>
      <c r="BF799" s="8">
        <f t="shared" si="1032"/>
        <v>3034</v>
      </c>
      <c r="BG799" s="8">
        <f t="shared" si="1032"/>
        <v>377126.24999999988</v>
      </c>
      <c r="BH799" s="8">
        <f t="shared" si="1032"/>
        <v>1439.23</v>
      </c>
      <c r="BI799" s="8">
        <f t="shared" si="1032"/>
        <v>0</v>
      </c>
      <c r="BJ799" s="8">
        <f t="shared" si="1032"/>
        <v>3907.4399999999996</v>
      </c>
      <c r="BK799" s="8">
        <f t="shared" si="1032"/>
        <v>23</v>
      </c>
      <c r="BM799" s="11">
        <f t="shared" si="984"/>
        <v>44984</v>
      </c>
      <c r="BN799" s="8">
        <f t="shared" si="1033"/>
        <v>1560</v>
      </c>
      <c r="BO799" s="8">
        <f t="shared" si="1033"/>
        <v>116722.21000000002</v>
      </c>
      <c r="BP799" s="8">
        <f t="shared" si="1033"/>
        <v>821.75</v>
      </c>
      <c r="BQ799" s="8">
        <f t="shared" si="1033"/>
        <v>0</v>
      </c>
      <c r="BR799" s="8">
        <f t="shared" si="1033"/>
        <v>560</v>
      </c>
      <c r="BS799" s="8">
        <f t="shared" si="1033"/>
        <v>9</v>
      </c>
      <c r="BU799" s="11">
        <f t="shared" si="986"/>
        <v>44984</v>
      </c>
      <c r="BV799" s="8">
        <f t="shared" si="1034"/>
        <v>1580</v>
      </c>
      <c r="BW799" s="8">
        <f t="shared" si="1034"/>
        <v>188116.52000000002</v>
      </c>
      <c r="BX799" s="8">
        <f t="shared" si="1034"/>
        <v>0</v>
      </c>
      <c r="BY799" s="8">
        <f t="shared" si="1034"/>
        <v>0</v>
      </c>
      <c r="BZ799" s="8">
        <f t="shared" si="1034"/>
        <v>3432.6</v>
      </c>
      <c r="CA799" s="8">
        <f t="shared" si="1034"/>
        <v>172</v>
      </c>
      <c r="CC799" s="11">
        <f t="shared" si="988"/>
        <v>44984</v>
      </c>
      <c r="CD799" s="8">
        <f t="shared" si="1035"/>
        <v>2700</v>
      </c>
      <c r="CE799" s="8">
        <f t="shared" si="1035"/>
        <v>267954.62</v>
      </c>
      <c r="CF799" s="8">
        <f t="shared" si="1035"/>
        <v>2037.1300000000003</v>
      </c>
      <c r="CG799" s="8">
        <f t="shared" si="1035"/>
        <v>18420.25</v>
      </c>
      <c r="CH799" s="8">
        <f t="shared" si="1035"/>
        <v>2733.1100000000006</v>
      </c>
      <c r="CI799" s="8">
        <f t="shared" si="1035"/>
        <v>163</v>
      </c>
      <c r="CK799" s="11">
        <f t="shared" si="990"/>
        <v>44984</v>
      </c>
      <c r="CL799" s="8">
        <f t="shared" si="1036"/>
        <v>935</v>
      </c>
      <c r="CM799" s="8">
        <f t="shared" si="1036"/>
        <v>69458.229999999981</v>
      </c>
      <c r="CN799" s="8">
        <f t="shared" si="1036"/>
        <v>0</v>
      </c>
      <c r="CO799" s="8">
        <f t="shared" si="1036"/>
        <v>190</v>
      </c>
      <c r="CP799" s="8">
        <f t="shared" si="1036"/>
        <v>747.19</v>
      </c>
      <c r="CQ799" s="8">
        <f t="shared" si="1036"/>
        <v>9</v>
      </c>
      <c r="CS799" s="11">
        <f t="shared" si="992"/>
        <v>44984</v>
      </c>
      <c r="CT799" s="8">
        <f t="shared" si="1037"/>
        <v>0</v>
      </c>
      <c r="CU799" s="8">
        <f t="shared" si="1037"/>
        <v>0</v>
      </c>
      <c r="CV799" s="8">
        <f t="shared" si="1037"/>
        <v>0</v>
      </c>
      <c r="CW799" s="8">
        <f t="shared" si="1037"/>
        <v>0</v>
      </c>
      <c r="CX799" s="8">
        <f t="shared" si="1037"/>
        <v>0</v>
      </c>
      <c r="CY799" s="8">
        <f t="shared" si="1037"/>
        <v>0</v>
      </c>
      <c r="DA799" s="11">
        <f t="shared" si="994"/>
        <v>44984</v>
      </c>
      <c r="DB799" s="8">
        <f t="shared" si="1038"/>
        <v>0</v>
      </c>
      <c r="DC799" s="8">
        <f t="shared" si="1038"/>
        <v>0</v>
      </c>
      <c r="DD799" s="8">
        <f t="shared" si="1038"/>
        <v>0</v>
      </c>
      <c r="DE799" s="8">
        <f t="shared" si="1038"/>
        <v>0</v>
      </c>
      <c r="DF799" s="8">
        <f t="shared" si="1038"/>
        <v>0</v>
      </c>
      <c r="DG799" s="8">
        <f t="shared" si="1038"/>
        <v>0</v>
      </c>
      <c r="DI799" s="11">
        <f t="shared" si="996"/>
        <v>44984</v>
      </c>
      <c r="DJ799" s="8">
        <f t="shared" si="1039"/>
        <v>0</v>
      </c>
      <c r="DK799" s="8">
        <f t="shared" si="1039"/>
        <v>0</v>
      </c>
      <c r="DL799" s="8">
        <f t="shared" si="1039"/>
        <v>0</v>
      </c>
      <c r="DM799" s="8">
        <f t="shared" si="1039"/>
        <v>0</v>
      </c>
      <c r="DN799" s="8">
        <f t="shared" si="1039"/>
        <v>0</v>
      </c>
      <c r="DO799" s="8">
        <f t="shared" si="1039"/>
        <v>0</v>
      </c>
      <c r="DP799" s="56"/>
      <c r="DQ799" s="56"/>
      <c r="DR799" s="56"/>
      <c r="DS799" s="56"/>
    </row>
    <row r="800" spans="1:123" x14ac:dyDescent="0.3">
      <c r="A800" s="11">
        <f t="shared" si="963"/>
        <v>44985</v>
      </c>
      <c r="B800" s="8">
        <f t="shared" si="964"/>
        <v>2662</v>
      </c>
      <c r="C800" s="8">
        <f t="shared" si="965"/>
        <v>289403.46000000002</v>
      </c>
      <c r="D800" s="8">
        <f t="shared" si="966"/>
        <v>0</v>
      </c>
      <c r="E800" s="8">
        <f t="shared" si="967"/>
        <v>1856.27</v>
      </c>
      <c r="F800" s="8">
        <f t="shared" si="968"/>
        <v>1660.48</v>
      </c>
      <c r="G800" s="8">
        <f t="shared" si="969"/>
        <v>12</v>
      </c>
      <c r="I800" s="11">
        <f t="shared" si="970"/>
        <v>44985</v>
      </c>
      <c r="J800" s="8">
        <f t="shared" si="1026"/>
        <v>2264</v>
      </c>
      <c r="K800" s="8">
        <f t="shared" si="1026"/>
        <v>317181.86999999994</v>
      </c>
      <c r="L800" s="8">
        <f t="shared" si="1026"/>
        <v>793.9</v>
      </c>
      <c r="M800" s="8">
        <f t="shared" si="1026"/>
        <v>0</v>
      </c>
      <c r="N800" s="8">
        <f t="shared" si="1026"/>
        <v>865.75999999999988</v>
      </c>
      <c r="O800" s="8">
        <f t="shared" si="1026"/>
        <v>4</v>
      </c>
      <c r="Q800" s="11">
        <f t="shared" si="972"/>
        <v>44985</v>
      </c>
      <c r="R800" s="8">
        <f t="shared" si="1027"/>
        <v>1191</v>
      </c>
      <c r="S800" s="8">
        <f t="shared" si="1027"/>
        <v>129608.71</v>
      </c>
      <c r="T800" s="8">
        <f t="shared" si="1027"/>
        <v>1201.02</v>
      </c>
      <c r="U800" s="8">
        <f t="shared" si="1027"/>
        <v>0</v>
      </c>
      <c r="V800" s="8">
        <f t="shared" si="1027"/>
        <v>-1112.29</v>
      </c>
      <c r="W800" s="8">
        <f t="shared" si="1027"/>
        <v>16</v>
      </c>
      <c r="Y800" s="11">
        <f t="shared" si="974"/>
        <v>44985</v>
      </c>
      <c r="Z800" s="8">
        <f t="shared" si="1028"/>
        <v>1785</v>
      </c>
      <c r="AA800" s="8">
        <f t="shared" si="1028"/>
        <v>211362.53999999998</v>
      </c>
      <c r="AB800" s="8">
        <f t="shared" si="1028"/>
        <v>1527.5399999999997</v>
      </c>
      <c r="AC800" s="8">
        <f t="shared" si="1028"/>
        <v>0</v>
      </c>
      <c r="AD800" s="8">
        <f t="shared" si="1028"/>
        <v>3654.3999999999996</v>
      </c>
      <c r="AE800" s="8">
        <f t="shared" si="1028"/>
        <v>414</v>
      </c>
      <c r="AG800" s="11">
        <f t="shared" si="976"/>
        <v>44985</v>
      </c>
      <c r="AH800" s="8">
        <f t="shared" si="1029"/>
        <v>3190</v>
      </c>
      <c r="AI800" s="8">
        <f t="shared" si="1029"/>
        <v>357491.12999999989</v>
      </c>
      <c r="AJ800" s="8">
        <f t="shared" si="1029"/>
        <v>747.46</v>
      </c>
      <c r="AK800" s="8">
        <f t="shared" si="1029"/>
        <v>0</v>
      </c>
      <c r="AL800" s="8">
        <f t="shared" si="1029"/>
        <v>3110.7100000000005</v>
      </c>
      <c r="AM800" s="8">
        <f t="shared" si="1029"/>
        <v>126</v>
      </c>
      <c r="AO800" s="11">
        <f t="shared" si="978"/>
        <v>44985</v>
      </c>
      <c r="AP800" s="8">
        <f t="shared" si="1030"/>
        <v>2691</v>
      </c>
      <c r="AQ800" s="8">
        <f t="shared" si="1030"/>
        <v>223276.20000000007</v>
      </c>
      <c r="AR800" s="8">
        <f t="shared" si="1030"/>
        <v>0</v>
      </c>
      <c r="AS800" s="8">
        <f t="shared" si="1030"/>
        <v>3596</v>
      </c>
      <c r="AT800" s="8">
        <f t="shared" si="1030"/>
        <v>624.41000000000008</v>
      </c>
      <c r="AU800" s="8">
        <f t="shared" si="1030"/>
        <v>143</v>
      </c>
      <c r="AW800" s="11">
        <f t="shared" si="980"/>
        <v>44985</v>
      </c>
      <c r="AX800" s="8">
        <f t="shared" si="1031"/>
        <v>3115</v>
      </c>
      <c r="AY800" s="8">
        <f t="shared" si="1031"/>
        <v>361730.69</v>
      </c>
      <c r="AZ800" s="8">
        <f t="shared" si="1031"/>
        <v>1302.74</v>
      </c>
      <c r="BA800" s="8">
        <f t="shared" si="1031"/>
        <v>0</v>
      </c>
      <c r="BB800" s="8">
        <f t="shared" si="1031"/>
        <v>2742.4600000000005</v>
      </c>
      <c r="BC800" s="8">
        <f t="shared" si="1031"/>
        <v>79</v>
      </c>
      <c r="BE800" s="11">
        <f t="shared" si="982"/>
        <v>44985</v>
      </c>
      <c r="BF800" s="8">
        <f t="shared" si="1032"/>
        <v>3098</v>
      </c>
      <c r="BG800" s="8">
        <f t="shared" si="1032"/>
        <v>386038.24999999988</v>
      </c>
      <c r="BH800" s="8">
        <f t="shared" si="1032"/>
        <v>1469.39</v>
      </c>
      <c r="BI800" s="8">
        <f t="shared" si="1032"/>
        <v>0</v>
      </c>
      <c r="BJ800" s="8">
        <f t="shared" si="1032"/>
        <v>3912.3899999999994</v>
      </c>
      <c r="BK800" s="8">
        <f t="shared" si="1032"/>
        <v>23</v>
      </c>
      <c r="BM800" s="11">
        <f t="shared" si="984"/>
        <v>44985</v>
      </c>
      <c r="BN800" s="8">
        <f t="shared" si="1033"/>
        <v>1598</v>
      </c>
      <c r="BO800" s="8">
        <f t="shared" si="1033"/>
        <v>119683.56000000003</v>
      </c>
      <c r="BP800" s="8">
        <f t="shared" si="1033"/>
        <v>867.75</v>
      </c>
      <c r="BQ800" s="8">
        <f t="shared" si="1033"/>
        <v>0</v>
      </c>
      <c r="BR800" s="8">
        <f t="shared" si="1033"/>
        <v>600</v>
      </c>
      <c r="BS800" s="8">
        <f t="shared" si="1033"/>
        <v>9</v>
      </c>
      <c r="BU800" s="11">
        <f t="shared" si="986"/>
        <v>44985</v>
      </c>
      <c r="BV800" s="8">
        <f t="shared" si="1034"/>
        <v>1615</v>
      </c>
      <c r="BW800" s="8">
        <f t="shared" si="1034"/>
        <v>193090.40000000002</v>
      </c>
      <c r="BX800" s="8">
        <f t="shared" si="1034"/>
        <v>0</v>
      </c>
      <c r="BY800" s="8">
        <f t="shared" si="1034"/>
        <v>0</v>
      </c>
      <c r="BZ800" s="8">
        <f t="shared" si="1034"/>
        <v>3464.6</v>
      </c>
      <c r="CA800" s="8">
        <f t="shared" si="1034"/>
        <v>173</v>
      </c>
      <c r="CC800" s="11">
        <f t="shared" si="988"/>
        <v>44985</v>
      </c>
      <c r="CD800" s="8">
        <f t="shared" si="1035"/>
        <v>2776</v>
      </c>
      <c r="CE800" s="8">
        <f t="shared" si="1035"/>
        <v>277446.53999999998</v>
      </c>
      <c r="CF800" s="8">
        <f t="shared" si="1035"/>
        <v>2063.1700000000005</v>
      </c>
      <c r="CG800" s="8">
        <f t="shared" si="1035"/>
        <v>18795.32</v>
      </c>
      <c r="CH800" s="8">
        <f t="shared" si="1035"/>
        <v>2739.1100000000006</v>
      </c>
      <c r="CI800" s="8">
        <f t="shared" si="1035"/>
        <v>163</v>
      </c>
      <c r="CK800" s="11">
        <f t="shared" si="990"/>
        <v>44985</v>
      </c>
      <c r="CL800" s="8">
        <f t="shared" si="1036"/>
        <v>961</v>
      </c>
      <c r="CM800" s="8">
        <f t="shared" si="1036"/>
        <v>71104.879999999976</v>
      </c>
      <c r="CN800" s="8">
        <f t="shared" si="1036"/>
        <v>0</v>
      </c>
      <c r="CO800" s="8">
        <f t="shared" si="1036"/>
        <v>202</v>
      </c>
      <c r="CP800" s="8">
        <f t="shared" si="1036"/>
        <v>1216.24</v>
      </c>
      <c r="CQ800" s="8">
        <f t="shared" si="1036"/>
        <v>9</v>
      </c>
      <c r="CS800" s="11">
        <f t="shared" si="992"/>
        <v>44985</v>
      </c>
      <c r="CT800" s="8">
        <f t="shared" si="1037"/>
        <v>0</v>
      </c>
      <c r="CU800" s="8">
        <f t="shared" si="1037"/>
        <v>0</v>
      </c>
      <c r="CV800" s="8">
        <f t="shared" si="1037"/>
        <v>0</v>
      </c>
      <c r="CW800" s="8">
        <f t="shared" si="1037"/>
        <v>0</v>
      </c>
      <c r="CX800" s="8">
        <f t="shared" si="1037"/>
        <v>0</v>
      </c>
      <c r="CY800" s="8">
        <f t="shared" si="1037"/>
        <v>0</v>
      </c>
      <c r="DA800" s="11">
        <f t="shared" si="994"/>
        <v>44985</v>
      </c>
      <c r="DB800" s="8">
        <f t="shared" si="1038"/>
        <v>0</v>
      </c>
      <c r="DC800" s="8">
        <f t="shared" si="1038"/>
        <v>0</v>
      </c>
      <c r="DD800" s="8">
        <f t="shared" si="1038"/>
        <v>0</v>
      </c>
      <c r="DE800" s="8">
        <f t="shared" si="1038"/>
        <v>0</v>
      </c>
      <c r="DF800" s="8">
        <f t="shared" si="1038"/>
        <v>0</v>
      </c>
      <c r="DG800" s="8">
        <f t="shared" si="1038"/>
        <v>0</v>
      </c>
      <c r="DI800" s="11">
        <f t="shared" si="996"/>
        <v>44985</v>
      </c>
      <c r="DJ800" s="8">
        <f t="shared" si="1039"/>
        <v>0</v>
      </c>
      <c r="DK800" s="8">
        <f t="shared" si="1039"/>
        <v>0</v>
      </c>
      <c r="DL800" s="8">
        <f t="shared" si="1039"/>
        <v>0</v>
      </c>
      <c r="DM800" s="8">
        <f t="shared" si="1039"/>
        <v>0</v>
      </c>
      <c r="DN800" s="8">
        <f t="shared" si="1039"/>
        <v>0</v>
      </c>
      <c r="DO800" s="8">
        <f t="shared" si="1039"/>
        <v>0</v>
      </c>
      <c r="DP800" s="56"/>
      <c r="DQ800" s="56"/>
      <c r="DR800" s="56"/>
      <c r="DS800" s="56"/>
    </row>
    <row r="801" spans="1:123" x14ac:dyDescent="0.3">
      <c r="A801" s="11">
        <f t="shared" si="963"/>
        <v>0</v>
      </c>
      <c r="B801" s="8">
        <f t="shared" si="964"/>
        <v>2662</v>
      </c>
      <c r="C801" s="8">
        <f t="shared" si="965"/>
        <v>289403.46000000002</v>
      </c>
      <c r="D801" s="8">
        <f t="shared" si="966"/>
        <v>0</v>
      </c>
      <c r="E801" s="8">
        <f t="shared" si="967"/>
        <v>1856.27</v>
      </c>
      <c r="F801" s="8">
        <f t="shared" si="968"/>
        <v>1660.48</v>
      </c>
      <c r="G801" s="8">
        <f t="shared" si="969"/>
        <v>12</v>
      </c>
      <c r="I801" s="11">
        <f t="shared" si="970"/>
        <v>0</v>
      </c>
      <c r="J801" s="8">
        <f t="shared" si="1026"/>
        <v>2264</v>
      </c>
      <c r="K801" s="8">
        <f t="shared" si="1026"/>
        <v>317181.86999999994</v>
      </c>
      <c r="L801" s="8">
        <f t="shared" si="1026"/>
        <v>793.9</v>
      </c>
      <c r="M801" s="8">
        <f t="shared" si="1026"/>
        <v>0</v>
      </c>
      <c r="N801" s="8">
        <f t="shared" si="1026"/>
        <v>865.75999999999988</v>
      </c>
      <c r="O801" s="8">
        <f t="shared" si="1026"/>
        <v>4</v>
      </c>
      <c r="Q801" s="11">
        <f t="shared" si="972"/>
        <v>0</v>
      </c>
      <c r="R801" s="8">
        <f t="shared" si="1027"/>
        <v>1191</v>
      </c>
      <c r="S801" s="8">
        <f t="shared" si="1027"/>
        <v>129608.71</v>
      </c>
      <c r="T801" s="8">
        <f t="shared" si="1027"/>
        <v>1201.02</v>
      </c>
      <c r="U801" s="8">
        <f t="shared" si="1027"/>
        <v>0</v>
      </c>
      <c r="V801" s="8">
        <f t="shared" si="1027"/>
        <v>-1112.29</v>
      </c>
      <c r="W801" s="8">
        <f t="shared" si="1027"/>
        <v>16</v>
      </c>
      <c r="Y801" s="11">
        <f t="shared" si="974"/>
        <v>0</v>
      </c>
      <c r="Z801" s="8">
        <f t="shared" si="1028"/>
        <v>1785</v>
      </c>
      <c r="AA801" s="8">
        <f t="shared" si="1028"/>
        <v>211362.53999999998</v>
      </c>
      <c r="AB801" s="8">
        <f t="shared" si="1028"/>
        <v>1527.5399999999997</v>
      </c>
      <c r="AC801" s="8">
        <f t="shared" si="1028"/>
        <v>0</v>
      </c>
      <c r="AD801" s="8">
        <f t="shared" si="1028"/>
        <v>3654.3999999999996</v>
      </c>
      <c r="AE801" s="8">
        <f t="shared" si="1028"/>
        <v>414</v>
      </c>
      <c r="AG801" s="11">
        <f t="shared" si="976"/>
        <v>0</v>
      </c>
      <c r="AH801" s="8">
        <f t="shared" si="1029"/>
        <v>3190</v>
      </c>
      <c r="AI801" s="8">
        <f t="shared" si="1029"/>
        <v>357491.12999999989</v>
      </c>
      <c r="AJ801" s="8">
        <f t="shared" si="1029"/>
        <v>747.46</v>
      </c>
      <c r="AK801" s="8">
        <f t="shared" si="1029"/>
        <v>0</v>
      </c>
      <c r="AL801" s="8">
        <f t="shared" si="1029"/>
        <v>3110.7100000000005</v>
      </c>
      <c r="AM801" s="8">
        <f t="shared" si="1029"/>
        <v>126</v>
      </c>
      <c r="AO801" s="11">
        <f t="shared" si="978"/>
        <v>0</v>
      </c>
      <c r="AP801" s="8">
        <f t="shared" si="1030"/>
        <v>2691</v>
      </c>
      <c r="AQ801" s="8">
        <f t="shared" si="1030"/>
        <v>223276.20000000007</v>
      </c>
      <c r="AR801" s="8">
        <f t="shared" si="1030"/>
        <v>0</v>
      </c>
      <c r="AS801" s="8">
        <f t="shared" si="1030"/>
        <v>3596</v>
      </c>
      <c r="AT801" s="8">
        <f t="shared" si="1030"/>
        <v>624.41000000000008</v>
      </c>
      <c r="AU801" s="8">
        <f t="shared" si="1030"/>
        <v>143</v>
      </c>
      <c r="AW801" s="11">
        <f t="shared" si="980"/>
        <v>0</v>
      </c>
      <c r="AX801" s="8">
        <f t="shared" si="1031"/>
        <v>3115</v>
      </c>
      <c r="AY801" s="8">
        <f t="shared" si="1031"/>
        <v>361730.69</v>
      </c>
      <c r="AZ801" s="8">
        <f t="shared" si="1031"/>
        <v>1302.74</v>
      </c>
      <c r="BA801" s="8">
        <f t="shared" si="1031"/>
        <v>0</v>
      </c>
      <c r="BB801" s="8">
        <f t="shared" si="1031"/>
        <v>2742.4600000000005</v>
      </c>
      <c r="BC801" s="8">
        <f t="shared" si="1031"/>
        <v>79</v>
      </c>
      <c r="BE801" s="11">
        <f t="shared" si="982"/>
        <v>0</v>
      </c>
      <c r="BF801" s="8">
        <f t="shared" si="1032"/>
        <v>3098</v>
      </c>
      <c r="BG801" s="8">
        <f t="shared" si="1032"/>
        <v>386038.24999999988</v>
      </c>
      <c r="BH801" s="8">
        <f t="shared" si="1032"/>
        <v>1469.39</v>
      </c>
      <c r="BI801" s="8">
        <f t="shared" si="1032"/>
        <v>0</v>
      </c>
      <c r="BJ801" s="8">
        <f t="shared" si="1032"/>
        <v>3912.3899999999994</v>
      </c>
      <c r="BK801" s="8">
        <f t="shared" si="1032"/>
        <v>23</v>
      </c>
      <c r="BM801" s="11">
        <f t="shared" si="984"/>
        <v>0</v>
      </c>
      <c r="BN801" s="8">
        <f t="shared" si="1033"/>
        <v>1598</v>
      </c>
      <c r="BO801" s="8">
        <f t="shared" si="1033"/>
        <v>119683.56000000003</v>
      </c>
      <c r="BP801" s="8">
        <f t="shared" si="1033"/>
        <v>867.75</v>
      </c>
      <c r="BQ801" s="8">
        <f t="shared" si="1033"/>
        <v>0</v>
      </c>
      <c r="BR801" s="8">
        <f t="shared" si="1033"/>
        <v>600</v>
      </c>
      <c r="BS801" s="8">
        <f t="shared" si="1033"/>
        <v>9</v>
      </c>
      <c r="BU801" s="11">
        <f t="shared" si="986"/>
        <v>0</v>
      </c>
      <c r="BV801" s="8">
        <f t="shared" si="1034"/>
        <v>1615</v>
      </c>
      <c r="BW801" s="8">
        <f t="shared" si="1034"/>
        <v>193090.40000000002</v>
      </c>
      <c r="BX801" s="8">
        <f t="shared" si="1034"/>
        <v>0</v>
      </c>
      <c r="BY801" s="8">
        <f t="shared" si="1034"/>
        <v>0</v>
      </c>
      <c r="BZ801" s="8">
        <f t="shared" si="1034"/>
        <v>3464.6</v>
      </c>
      <c r="CA801" s="8">
        <f t="shared" si="1034"/>
        <v>173</v>
      </c>
      <c r="CC801" s="11">
        <f t="shared" si="988"/>
        <v>0</v>
      </c>
      <c r="CD801" s="8">
        <f t="shared" si="1035"/>
        <v>2776</v>
      </c>
      <c r="CE801" s="8">
        <f t="shared" si="1035"/>
        <v>277446.53999999998</v>
      </c>
      <c r="CF801" s="8">
        <f t="shared" si="1035"/>
        <v>2063.1700000000005</v>
      </c>
      <c r="CG801" s="8">
        <f t="shared" si="1035"/>
        <v>18795.32</v>
      </c>
      <c r="CH801" s="8">
        <f t="shared" si="1035"/>
        <v>2739.1100000000006</v>
      </c>
      <c r="CI801" s="8">
        <f t="shared" si="1035"/>
        <v>163</v>
      </c>
      <c r="CK801" s="11">
        <f t="shared" si="990"/>
        <v>0</v>
      </c>
      <c r="CL801" s="8">
        <f t="shared" si="1036"/>
        <v>961</v>
      </c>
      <c r="CM801" s="8">
        <f t="shared" si="1036"/>
        <v>71104.879999999976</v>
      </c>
      <c r="CN801" s="8">
        <f t="shared" si="1036"/>
        <v>0</v>
      </c>
      <c r="CO801" s="8">
        <f t="shared" si="1036"/>
        <v>202</v>
      </c>
      <c r="CP801" s="8">
        <f t="shared" si="1036"/>
        <v>1216.24</v>
      </c>
      <c r="CQ801" s="8">
        <f t="shared" si="1036"/>
        <v>9</v>
      </c>
      <c r="CS801" s="11">
        <f t="shared" si="992"/>
        <v>0</v>
      </c>
      <c r="CT801" s="8">
        <f t="shared" si="1037"/>
        <v>0</v>
      </c>
      <c r="CU801" s="8">
        <f t="shared" si="1037"/>
        <v>0</v>
      </c>
      <c r="CV801" s="8">
        <f t="shared" si="1037"/>
        <v>0</v>
      </c>
      <c r="CW801" s="8">
        <f t="shared" si="1037"/>
        <v>0</v>
      </c>
      <c r="CX801" s="8">
        <f t="shared" si="1037"/>
        <v>0</v>
      </c>
      <c r="CY801" s="8">
        <f t="shared" si="1037"/>
        <v>0</v>
      </c>
      <c r="DA801" s="11">
        <f t="shared" si="994"/>
        <v>0</v>
      </c>
      <c r="DB801" s="8">
        <f t="shared" si="1038"/>
        <v>0</v>
      </c>
      <c r="DC801" s="8">
        <f t="shared" si="1038"/>
        <v>0</v>
      </c>
      <c r="DD801" s="8">
        <f t="shared" si="1038"/>
        <v>0</v>
      </c>
      <c r="DE801" s="8">
        <f t="shared" si="1038"/>
        <v>0</v>
      </c>
      <c r="DF801" s="8">
        <f t="shared" si="1038"/>
        <v>0</v>
      </c>
      <c r="DG801" s="8">
        <f t="shared" si="1038"/>
        <v>0</v>
      </c>
      <c r="DI801" s="11">
        <f t="shared" si="996"/>
        <v>0</v>
      </c>
      <c r="DJ801" s="8">
        <f t="shared" si="1039"/>
        <v>0</v>
      </c>
      <c r="DK801" s="8">
        <f t="shared" si="1039"/>
        <v>0</v>
      </c>
      <c r="DL801" s="8">
        <f t="shared" si="1039"/>
        <v>0</v>
      </c>
      <c r="DM801" s="8">
        <f t="shared" si="1039"/>
        <v>0</v>
      </c>
      <c r="DN801" s="8">
        <f t="shared" si="1039"/>
        <v>0</v>
      </c>
      <c r="DO801" s="8">
        <f t="shared" si="1039"/>
        <v>0</v>
      </c>
      <c r="DP801" s="56"/>
      <c r="DQ801" s="56"/>
      <c r="DR801" s="56"/>
      <c r="DS801" s="56"/>
    </row>
    <row r="802" spans="1:123" x14ac:dyDescent="0.3">
      <c r="A802" s="11">
        <f t="shared" si="963"/>
        <v>44986</v>
      </c>
      <c r="B802" s="8">
        <f t="shared" si="964"/>
        <v>2723</v>
      </c>
      <c r="C802" s="8">
        <f t="shared" si="965"/>
        <v>297189.25</v>
      </c>
      <c r="D802" s="8">
        <f t="shared" si="966"/>
        <v>0</v>
      </c>
      <c r="E802" s="8">
        <f t="shared" si="967"/>
        <v>1853.27</v>
      </c>
      <c r="F802" s="8">
        <f t="shared" si="968"/>
        <v>1660.48</v>
      </c>
      <c r="G802" s="8">
        <f t="shared" si="969"/>
        <v>12</v>
      </c>
      <c r="I802" s="11">
        <f t="shared" si="970"/>
        <v>44986</v>
      </c>
      <c r="J802" s="8">
        <f t="shared" si="1026"/>
        <v>2307</v>
      </c>
      <c r="K802" s="8">
        <f t="shared" si="1026"/>
        <v>323990.43999999994</v>
      </c>
      <c r="L802" s="8">
        <f t="shared" si="1026"/>
        <v>803.81</v>
      </c>
      <c r="M802" s="8">
        <f t="shared" si="1026"/>
        <v>0</v>
      </c>
      <c r="N802" s="8">
        <f t="shared" si="1026"/>
        <v>865.75999999999988</v>
      </c>
      <c r="O802" s="8">
        <f t="shared" si="1026"/>
        <v>4</v>
      </c>
      <c r="Q802" s="11">
        <f t="shared" si="972"/>
        <v>44986</v>
      </c>
      <c r="R802" s="8">
        <f t="shared" si="1027"/>
        <v>1211</v>
      </c>
      <c r="S802" s="8">
        <f t="shared" si="1027"/>
        <v>131836.9</v>
      </c>
      <c r="T802" s="8">
        <f t="shared" si="1027"/>
        <v>1214.52</v>
      </c>
      <c r="U802" s="8">
        <f t="shared" si="1027"/>
        <v>0</v>
      </c>
      <c r="V802" s="8">
        <f t="shared" si="1027"/>
        <v>-1089.6599999999999</v>
      </c>
      <c r="W802" s="8">
        <f t="shared" si="1027"/>
        <v>16</v>
      </c>
      <c r="Y802" s="11">
        <f t="shared" si="974"/>
        <v>44986</v>
      </c>
      <c r="Z802" s="8">
        <f t="shared" si="1028"/>
        <v>1854</v>
      </c>
      <c r="AA802" s="8">
        <f t="shared" si="1028"/>
        <v>220731.78999999998</v>
      </c>
      <c r="AB802" s="8">
        <f t="shared" si="1028"/>
        <v>1600.1799999999998</v>
      </c>
      <c r="AC802" s="8">
        <f t="shared" si="1028"/>
        <v>0</v>
      </c>
      <c r="AD802" s="8">
        <f t="shared" si="1028"/>
        <v>3804.3999999999996</v>
      </c>
      <c r="AE802" s="8">
        <f t="shared" si="1028"/>
        <v>422</v>
      </c>
      <c r="AG802" s="11">
        <f t="shared" si="976"/>
        <v>44986</v>
      </c>
      <c r="AH802" s="8">
        <f t="shared" si="1029"/>
        <v>3259</v>
      </c>
      <c r="AI802" s="8">
        <f t="shared" si="1029"/>
        <v>365543.65999999992</v>
      </c>
      <c r="AJ802" s="8">
        <f t="shared" si="1029"/>
        <v>871.46</v>
      </c>
      <c r="AK802" s="8">
        <f t="shared" si="1029"/>
        <v>0</v>
      </c>
      <c r="AL802" s="8">
        <f t="shared" si="1029"/>
        <v>3375.7100000000005</v>
      </c>
      <c r="AM802" s="8">
        <f t="shared" si="1029"/>
        <v>127</v>
      </c>
      <c r="AO802" s="11">
        <f t="shared" si="978"/>
        <v>44986</v>
      </c>
      <c r="AP802" s="8">
        <f t="shared" si="1030"/>
        <v>2752</v>
      </c>
      <c r="AQ802" s="8">
        <f t="shared" si="1030"/>
        <v>228425.51000000007</v>
      </c>
      <c r="AR802" s="8">
        <f t="shared" si="1030"/>
        <v>0</v>
      </c>
      <c r="AS802" s="8">
        <f t="shared" si="1030"/>
        <v>3706</v>
      </c>
      <c r="AT802" s="8">
        <f t="shared" si="1030"/>
        <v>624.41000000000008</v>
      </c>
      <c r="AU802" s="8">
        <f t="shared" si="1030"/>
        <v>144</v>
      </c>
      <c r="AW802" s="11">
        <f t="shared" si="980"/>
        <v>44986</v>
      </c>
      <c r="AX802" s="8">
        <f t="shared" si="1031"/>
        <v>3190</v>
      </c>
      <c r="AY802" s="8">
        <f t="shared" si="1031"/>
        <v>370789.53</v>
      </c>
      <c r="AZ802" s="8">
        <f t="shared" si="1031"/>
        <v>1349.8700000000001</v>
      </c>
      <c r="BA802" s="8">
        <f t="shared" si="1031"/>
        <v>0</v>
      </c>
      <c r="BB802" s="8">
        <f t="shared" si="1031"/>
        <v>2742.4600000000005</v>
      </c>
      <c r="BC802" s="8">
        <f t="shared" si="1031"/>
        <v>79</v>
      </c>
      <c r="BE802" s="11">
        <f t="shared" si="982"/>
        <v>44986</v>
      </c>
      <c r="BF802" s="8">
        <f t="shared" si="1032"/>
        <v>3159</v>
      </c>
      <c r="BG802" s="8">
        <f t="shared" si="1032"/>
        <v>393993.04999999987</v>
      </c>
      <c r="BH802" s="8">
        <f t="shared" si="1032"/>
        <v>1506.97</v>
      </c>
      <c r="BI802" s="8">
        <f t="shared" si="1032"/>
        <v>0</v>
      </c>
      <c r="BJ802" s="8">
        <f t="shared" si="1032"/>
        <v>4012.3899999999994</v>
      </c>
      <c r="BK802" s="8">
        <f t="shared" si="1032"/>
        <v>23</v>
      </c>
      <c r="BM802" s="11">
        <f t="shared" si="984"/>
        <v>44986</v>
      </c>
      <c r="BN802" s="8">
        <f t="shared" si="1033"/>
        <v>1627</v>
      </c>
      <c r="BO802" s="8">
        <f t="shared" si="1033"/>
        <v>122187.99000000002</v>
      </c>
      <c r="BP802" s="8">
        <f t="shared" si="1033"/>
        <v>893.75</v>
      </c>
      <c r="BQ802" s="8">
        <f t="shared" si="1033"/>
        <v>0</v>
      </c>
      <c r="BR802" s="8">
        <f t="shared" si="1033"/>
        <v>600</v>
      </c>
      <c r="BS802" s="8">
        <f t="shared" si="1033"/>
        <v>9</v>
      </c>
      <c r="BU802" s="11">
        <f t="shared" si="986"/>
        <v>44986</v>
      </c>
      <c r="BV802" s="8">
        <f t="shared" si="1034"/>
        <v>1645</v>
      </c>
      <c r="BW802" s="8">
        <f t="shared" si="1034"/>
        <v>196837.64</v>
      </c>
      <c r="BX802" s="8">
        <f t="shared" si="1034"/>
        <v>0</v>
      </c>
      <c r="BY802" s="8">
        <f t="shared" si="1034"/>
        <v>0</v>
      </c>
      <c r="BZ802" s="8">
        <f t="shared" si="1034"/>
        <v>3473.6</v>
      </c>
      <c r="CA802" s="8">
        <f t="shared" si="1034"/>
        <v>174</v>
      </c>
      <c r="CC802" s="11">
        <f t="shared" si="988"/>
        <v>44986</v>
      </c>
      <c r="CD802" s="8">
        <f t="shared" si="1035"/>
        <v>2844</v>
      </c>
      <c r="CE802" s="8">
        <f t="shared" si="1035"/>
        <v>286269.14999999997</v>
      </c>
      <c r="CF802" s="8">
        <f t="shared" si="1035"/>
        <v>2085.5000000000005</v>
      </c>
      <c r="CG802" s="8">
        <f t="shared" si="1035"/>
        <v>19321.939999999999</v>
      </c>
      <c r="CH802" s="8">
        <f t="shared" si="1035"/>
        <v>2853.1100000000006</v>
      </c>
      <c r="CI802" s="8">
        <f t="shared" si="1035"/>
        <v>165</v>
      </c>
      <c r="CK802" s="11">
        <f t="shared" si="990"/>
        <v>44986</v>
      </c>
      <c r="CL802" s="8">
        <f t="shared" si="1036"/>
        <v>987</v>
      </c>
      <c r="CM802" s="8">
        <f t="shared" si="1036"/>
        <v>72673.749999999971</v>
      </c>
      <c r="CN802" s="8">
        <f t="shared" si="1036"/>
        <v>0</v>
      </c>
      <c r="CO802" s="8">
        <f t="shared" si="1036"/>
        <v>202</v>
      </c>
      <c r="CP802" s="8">
        <f t="shared" si="1036"/>
        <v>1281.24</v>
      </c>
      <c r="CQ802" s="8">
        <f t="shared" si="1036"/>
        <v>9</v>
      </c>
      <c r="CS802" s="11">
        <f t="shared" si="992"/>
        <v>44986</v>
      </c>
      <c r="CT802" s="8">
        <f t="shared" si="1037"/>
        <v>0</v>
      </c>
      <c r="CU802" s="8">
        <f t="shared" si="1037"/>
        <v>0</v>
      </c>
      <c r="CV802" s="8">
        <f t="shared" si="1037"/>
        <v>0</v>
      </c>
      <c r="CW802" s="8">
        <f t="shared" si="1037"/>
        <v>0</v>
      </c>
      <c r="CX802" s="8">
        <f t="shared" si="1037"/>
        <v>0</v>
      </c>
      <c r="CY802" s="8">
        <f t="shared" si="1037"/>
        <v>0</v>
      </c>
      <c r="DA802" s="11">
        <f t="shared" si="994"/>
        <v>44986</v>
      </c>
      <c r="DB802" s="8">
        <f t="shared" si="1038"/>
        <v>0</v>
      </c>
      <c r="DC802" s="8">
        <f t="shared" si="1038"/>
        <v>0</v>
      </c>
      <c r="DD802" s="8">
        <f t="shared" si="1038"/>
        <v>0</v>
      </c>
      <c r="DE802" s="8">
        <f t="shared" si="1038"/>
        <v>0</v>
      </c>
      <c r="DF802" s="8">
        <f t="shared" si="1038"/>
        <v>0</v>
      </c>
      <c r="DG802" s="8">
        <f t="shared" si="1038"/>
        <v>0</v>
      </c>
      <c r="DI802" s="11">
        <f t="shared" si="996"/>
        <v>44986</v>
      </c>
      <c r="DJ802" s="8">
        <f t="shared" si="1039"/>
        <v>0</v>
      </c>
      <c r="DK802" s="8">
        <f t="shared" si="1039"/>
        <v>0</v>
      </c>
      <c r="DL802" s="8">
        <f t="shared" si="1039"/>
        <v>0</v>
      </c>
      <c r="DM802" s="8">
        <f t="shared" si="1039"/>
        <v>0</v>
      </c>
      <c r="DN802" s="8">
        <f t="shared" si="1039"/>
        <v>0</v>
      </c>
      <c r="DO802" s="8">
        <f t="shared" si="1039"/>
        <v>0</v>
      </c>
      <c r="DP802" s="56"/>
      <c r="DQ802" s="56"/>
      <c r="DR802" s="56"/>
      <c r="DS802" s="56"/>
    </row>
    <row r="803" spans="1:123" x14ac:dyDescent="0.3">
      <c r="A803" s="11">
        <f t="shared" si="963"/>
        <v>44987</v>
      </c>
      <c r="B803" s="8">
        <f t="shared" si="964"/>
        <v>2774</v>
      </c>
      <c r="C803" s="8">
        <f t="shared" si="965"/>
        <v>303192.71999999997</v>
      </c>
      <c r="D803" s="8">
        <f t="shared" si="966"/>
        <v>0</v>
      </c>
      <c r="E803" s="8">
        <f t="shared" si="967"/>
        <v>1866.27</v>
      </c>
      <c r="F803" s="8">
        <f t="shared" si="968"/>
        <v>1685.48</v>
      </c>
      <c r="G803" s="8">
        <f t="shared" si="969"/>
        <v>12</v>
      </c>
      <c r="I803" s="11">
        <f t="shared" si="970"/>
        <v>44987</v>
      </c>
      <c r="J803" s="8">
        <f t="shared" si="1026"/>
        <v>2330</v>
      </c>
      <c r="K803" s="8">
        <f t="shared" si="1026"/>
        <v>327959.93999999994</v>
      </c>
      <c r="L803" s="8">
        <f t="shared" si="1026"/>
        <v>823.15</v>
      </c>
      <c r="M803" s="8">
        <f t="shared" si="1026"/>
        <v>0</v>
      </c>
      <c r="N803" s="8">
        <f t="shared" si="1026"/>
        <v>865.75999999999988</v>
      </c>
      <c r="O803" s="8">
        <f t="shared" si="1026"/>
        <v>4</v>
      </c>
      <c r="Q803" s="11">
        <f t="shared" si="972"/>
        <v>44987</v>
      </c>
      <c r="R803" s="8">
        <f t="shared" si="1027"/>
        <v>1241</v>
      </c>
      <c r="S803" s="8">
        <f t="shared" si="1027"/>
        <v>134935.67999999999</v>
      </c>
      <c r="T803" s="8">
        <f t="shared" si="1027"/>
        <v>1224.52</v>
      </c>
      <c r="U803" s="8">
        <f t="shared" si="1027"/>
        <v>0</v>
      </c>
      <c r="V803" s="8">
        <f t="shared" si="1027"/>
        <v>-1089.6599999999999</v>
      </c>
      <c r="W803" s="8">
        <f t="shared" si="1027"/>
        <v>16</v>
      </c>
      <c r="Y803" s="11">
        <f t="shared" si="974"/>
        <v>44987</v>
      </c>
      <c r="Z803" s="8">
        <f t="shared" si="1028"/>
        <v>1896</v>
      </c>
      <c r="AA803" s="8">
        <f t="shared" si="1028"/>
        <v>226070.86</v>
      </c>
      <c r="AB803" s="8">
        <f t="shared" si="1028"/>
        <v>1645.5199999999998</v>
      </c>
      <c r="AC803" s="8">
        <f t="shared" si="1028"/>
        <v>0</v>
      </c>
      <c r="AD803" s="8">
        <f t="shared" si="1028"/>
        <v>3854.3999999999996</v>
      </c>
      <c r="AE803" s="8">
        <f t="shared" si="1028"/>
        <v>430</v>
      </c>
      <c r="AG803" s="11">
        <f t="shared" si="976"/>
        <v>44987</v>
      </c>
      <c r="AH803" s="8">
        <f t="shared" si="1029"/>
        <v>3324</v>
      </c>
      <c r="AI803" s="8">
        <f t="shared" si="1029"/>
        <v>373753.47999999992</v>
      </c>
      <c r="AJ803" s="8">
        <f t="shared" si="1029"/>
        <v>877.01</v>
      </c>
      <c r="AK803" s="8">
        <f t="shared" si="1029"/>
        <v>0</v>
      </c>
      <c r="AL803" s="8">
        <f t="shared" si="1029"/>
        <v>3375.7100000000005</v>
      </c>
      <c r="AM803" s="8">
        <f t="shared" si="1029"/>
        <v>129</v>
      </c>
      <c r="AO803" s="11">
        <f t="shared" si="978"/>
        <v>44987</v>
      </c>
      <c r="AP803" s="8">
        <f t="shared" si="1030"/>
        <v>2821</v>
      </c>
      <c r="AQ803" s="8">
        <f t="shared" si="1030"/>
        <v>234011.96000000008</v>
      </c>
      <c r="AR803" s="8">
        <f t="shared" si="1030"/>
        <v>0</v>
      </c>
      <c r="AS803" s="8">
        <f t="shared" si="1030"/>
        <v>3746.5</v>
      </c>
      <c r="AT803" s="8">
        <f t="shared" si="1030"/>
        <v>774.41000000000008</v>
      </c>
      <c r="AU803" s="8">
        <f t="shared" si="1030"/>
        <v>147</v>
      </c>
      <c r="AW803" s="11">
        <f t="shared" si="980"/>
        <v>44987</v>
      </c>
      <c r="AX803" s="8">
        <f t="shared" si="1031"/>
        <v>3241</v>
      </c>
      <c r="AY803" s="8">
        <f t="shared" si="1031"/>
        <v>376897.04000000004</v>
      </c>
      <c r="AZ803" s="8">
        <f t="shared" si="1031"/>
        <v>1436.72</v>
      </c>
      <c r="BA803" s="8">
        <f t="shared" si="1031"/>
        <v>0</v>
      </c>
      <c r="BB803" s="8">
        <f t="shared" si="1031"/>
        <v>2742.4600000000005</v>
      </c>
      <c r="BC803" s="8">
        <f t="shared" si="1031"/>
        <v>79</v>
      </c>
      <c r="BE803" s="11">
        <f t="shared" si="982"/>
        <v>44987</v>
      </c>
      <c r="BF803" s="8">
        <f t="shared" si="1032"/>
        <v>3222</v>
      </c>
      <c r="BG803" s="8">
        <f t="shared" si="1032"/>
        <v>402686.15999999986</v>
      </c>
      <c r="BH803" s="8">
        <f t="shared" si="1032"/>
        <v>1533.89</v>
      </c>
      <c r="BI803" s="8">
        <f t="shared" si="1032"/>
        <v>0</v>
      </c>
      <c r="BJ803" s="8">
        <f t="shared" si="1032"/>
        <v>4115.3399999999992</v>
      </c>
      <c r="BK803" s="8">
        <f t="shared" si="1032"/>
        <v>23</v>
      </c>
      <c r="BM803" s="11">
        <f t="shared" si="984"/>
        <v>44987</v>
      </c>
      <c r="BN803" s="8">
        <f t="shared" si="1033"/>
        <v>1655</v>
      </c>
      <c r="BO803" s="8">
        <f t="shared" si="1033"/>
        <v>124522.80000000002</v>
      </c>
      <c r="BP803" s="8">
        <f t="shared" si="1033"/>
        <v>893.75</v>
      </c>
      <c r="BQ803" s="8">
        <f t="shared" si="1033"/>
        <v>0</v>
      </c>
      <c r="BR803" s="8">
        <f t="shared" si="1033"/>
        <v>600</v>
      </c>
      <c r="BS803" s="8">
        <f t="shared" si="1033"/>
        <v>9</v>
      </c>
      <c r="BU803" s="11">
        <f t="shared" si="986"/>
        <v>44987</v>
      </c>
      <c r="BV803" s="8">
        <f t="shared" si="1034"/>
        <v>1668</v>
      </c>
      <c r="BW803" s="8">
        <f t="shared" si="1034"/>
        <v>199755.53000000003</v>
      </c>
      <c r="BX803" s="8">
        <f t="shared" si="1034"/>
        <v>0</v>
      </c>
      <c r="BY803" s="8">
        <f t="shared" si="1034"/>
        <v>0</v>
      </c>
      <c r="BZ803" s="8">
        <f t="shared" si="1034"/>
        <v>3532.1</v>
      </c>
      <c r="CA803" s="8">
        <f t="shared" si="1034"/>
        <v>175</v>
      </c>
      <c r="CC803" s="11">
        <f t="shared" si="988"/>
        <v>44987</v>
      </c>
      <c r="CD803" s="8">
        <f t="shared" si="1035"/>
        <v>2906</v>
      </c>
      <c r="CE803" s="8">
        <f t="shared" si="1035"/>
        <v>294108.58999999997</v>
      </c>
      <c r="CF803" s="8">
        <f t="shared" si="1035"/>
        <v>2147.8200000000006</v>
      </c>
      <c r="CG803" s="8">
        <f t="shared" si="1035"/>
        <v>19712.09</v>
      </c>
      <c r="CH803" s="8">
        <f t="shared" si="1035"/>
        <v>2855.1100000000006</v>
      </c>
      <c r="CI803" s="8">
        <f t="shared" si="1035"/>
        <v>166</v>
      </c>
      <c r="CK803" s="11">
        <f t="shared" si="990"/>
        <v>44987</v>
      </c>
      <c r="CL803" s="8">
        <f t="shared" si="1036"/>
        <v>1012</v>
      </c>
      <c r="CM803" s="8">
        <f t="shared" si="1036"/>
        <v>74370.829999999973</v>
      </c>
      <c r="CN803" s="8">
        <f t="shared" si="1036"/>
        <v>0</v>
      </c>
      <c r="CO803" s="8">
        <f t="shared" si="1036"/>
        <v>204</v>
      </c>
      <c r="CP803" s="8">
        <f t="shared" si="1036"/>
        <v>1281.24</v>
      </c>
      <c r="CQ803" s="8">
        <f t="shared" si="1036"/>
        <v>9</v>
      </c>
      <c r="CS803" s="11">
        <f t="shared" si="992"/>
        <v>44987</v>
      </c>
      <c r="CT803" s="8">
        <f t="shared" si="1037"/>
        <v>0</v>
      </c>
      <c r="CU803" s="8">
        <f t="shared" si="1037"/>
        <v>0</v>
      </c>
      <c r="CV803" s="8">
        <f t="shared" si="1037"/>
        <v>0</v>
      </c>
      <c r="CW803" s="8">
        <f t="shared" si="1037"/>
        <v>0</v>
      </c>
      <c r="CX803" s="8">
        <f t="shared" si="1037"/>
        <v>0</v>
      </c>
      <c r="CY803" s="8">
        <f t="shared" si="1037"/>
        <v>0</v>
      </c>
      <c r="DA803" s="11">
        <f t="shared" si="994"/>
        <v>44987</v>
      </c>
      <c r="DB803" s="8">
        <f t="shared" si="1038"/>
        <v>0</v>
      </c>
      <c r="DC803" s="8">
        <f t="shared" si="1038"/>
        <v>0</v>
      </c>
      <c r="DD803" s="8">
        <f t="shared" si="1038"/>
        <v>0</v>
      </c>
      <c r="DE803" s="8">
        <f t="shared" si="1038"/>
        <v>0</v>
      </c>
      <c r="DF803" s="8">
        <f t="shared" si="1038"/>
        <v>0</v>
      </c>
      <c r="DG803" s="8">
        <f t="shared" si="1038"/>
        <v>0</v>
      </c>
      <c r="DI803" s="11">
        <f t="shared" si="996"/>
        <v>44987</v>
      </c>
      <c r="DJ803" s="8">
        <f t="shared" si="1039"/>
        <v>0</v>
      </c>
      <c r="DK803" s="8">
        <f t="shared" si="1039"/>
        <v>0</v>
      </c>
      <c r="DL803" s="8">
        <f t="shared" si="1039"/>
        <v>0</v>
      </c>
      <c r="DM803" s="8">
        <f t="shared" si="1039"/>
        <v>0</v>
      </c>
      <c r="DN803" s="8">
        <f t="shared" si="1039"/>
        <v>0</v>
      </c>
      <c r="DO803" s="8">
        <f t="shared" si="1039"/>
        <v>0</v>
      </c>
      <c r="DP803" s="56"/>
      <c r="DQ803" s="56"/>
      <c r="DR803" s="56"/>
      <c r="DS803" s="56"/>
    </row>
    <row r="804" spans="1:123" x14ac:dyDescent="0.3">
      <c r="A804" s="11">
        <f t="shared" si="963"/>
        <v>44988</v>
      </c>
      <c r="B804" s="8">
        <f t="shared" si="964"/>
        <v>2816</v>
      </c>
      <c r="C804" s="8">
        <f t="shared" si="965"/>
        <v>308117.99</v>
      </c>
      <c r="D804" s="8">
        <f t="shared" si="966"/>
        <v>0</v>
      </c>
      <c r="E804" s="8">
        <f t="shared" si="967"/>
        <v>1891.27</v>
      </c>
      <c r="F804" s="8">
        <f t="shared" si="968"/>
        <v>1687.48</v>
      </c>
      <c r="G804" s="8">
        <f t="shared" si="969"/>
        <v>12</v>
      </c>
      <c r="I804" s="11">
        <f t="shared" si="970"/>
        <v>44988</v>
      </c>
      <c r="J804" s="8">
        <f t="shared" si="1026"/>
        <v>2347</v>
      </c>
      <c r="K804" s="8">
        <f t="shared" si="1026"/>
        <v>330433.55999999994</v>
      </c>
      <c r="L804" s="8">
        <f t="shared" si="1026"/>
        <v>832.59</v>
      </c>
      <c r="M804" s="8">
        <f t="shared" si="1026"/>
        <v>0</v>
      </c>
      <c r="N804" s="8">
        <f t="shared" si="1026"/>
        <v>865.75999999999988</v>
      </c>
      <c r="O804" s="8">
        <f t="shared" si="1026"/>
        <v>4</v>
      </c>
      <c r="Q804" s="11">
        <f t="shared" si="972"/>
        <v>44988</v>
      </c>
      <c r="R804" s="8">
        <f t="shared" si="1027"/>
        <v>1272</v>
      </c>
      <c r="S804" s="8">
        <f t="shared" si="1027"/>
        <v>138010.22</v>
      </c>
      <c r="T804" s="8">
        <f t="shared" si="1027"/>
        <v>1266.52</v>
      </c>
      <c r="U804" s="8">
        <f t="shared" si="1027"/>
        <v>0</v>
      </c>
      <c r="V804" s="8">
        <f t="shared" si="1027"/>
        <v>-1089.6599999999999</v>
      </c>
      <c r="W804" s="8">
        <f t="shared" si="1027"/>
        <v>16</v>
      </c>
      <c r="Y804" s="11">
        <f t="shared" si="974"/>
        <v>44988</v>
      </c>
      <c r="Z804" s="8">
        <f t="shared" si="1028"/>
        <v>1933</v>
      </c>
      <c r="AA804" s="8">
        <f t="shared" si="1028"/>
        <v>230585.61</v>
      </c>
      <c r="AB804" s="8">
        <f t="shared" si="1028"/>
        <v>1687.1699999999998</v>
      </c>
      <c r="AC804" s="8">
        <f t="shared" si="1028"/>
        <v>0</v>
      </c>
      <c r="AD804" s="8">
        <f t="shared" si="1028"/>
        <v>4004.3999999999996</v>
      </c>
      <c r="AE804" s="8">
        <f t="shared" si="1028"/>
        <v>438</v>
      </c>
      <c r="AG804" s="11">
        <f t="shared" si="976"/>
        <v>44988</v>
      </c>
      <c r="AH804" s="8">
        <f t="shared" si="1029"/>
        <v>3373</v>
      </c>
      <c r="AI804" s="8">
        <f t="shared" si="1029"/>
        <v>379793.53999999992</v>
      </c>
      <c r="AJ804" s="8">
        <f t="shared" si="1029"/>
        <v>904.77</v>
      </c>
      <c r="AK804" s="8">
        <f t="shared" si="1029"/>
        <v>0</v>
      </c>
      <c r="AL804" s="8">
        <f t="shared" si="1029"/>
        <v>3375.7100000000005</v>
      </c>
      <c r="AM804" s="8">
        <f t="shared" si="1029"/>
        <v>131</v>
      </c>
      <c r="AO804" s="11">
        <f t="shared" si="978"/>
        <v>44988</v>
      </c>
      <c r="AP804" s="8">
        <f t="shared" si="1030"/>
        <v>2894</v>
      </c>
      <c r="AQ804" s="8">
        <f t="shared" si="1030"/>
        <v>240100.75000000009</v>
      </c>
      <c r="AR804" s="8">
        <f t="shared" si="1030"/>
        <v>0</v>
      </c>
      <c r="AS804" s="8">
        <f t="shared" si="1030"/>
        <v>3793</v>
      </c>
      <c r="AT804" s="8">
        <f t="shared" si="1030"/>
        <v>811.41000000000008</v>
      </c>
      <c r="AU804" s="8">
        <f t="shared" si="1030"/>
        <v>149</v>
      </c>
      <c r="AW804" s="11">
        <f t="shared" si="980"/>
        <v>44988</v>
      </c>
      <c r="AX804" s="8">
        <f t="shared" si="1031"/>
        <v>3280</v>
      </c>
      <c r="AY804" s="8">
        <f t="shared" si="1031"/>
        <v>381043.11000000004</v>
      </c>
      <c r="AZ804" s="8">
        <f t="shared" si="1031"/>
        <v>1448.74</v>
      </c>
      <c r="BA804" s="8">
        <f t="shared" si="1031"/>
        <v>0</v>
      </c>
      <c r="BB804" s="8">
        <f t="shared" si="1031"/>
        <v>2786.6100000000006</v>
      </c>
      <c r="BC804" s="8">
        <f t="shared" si="1031"/>
        <v>83</v>
      </c>
      <c r="BE804" s="11">
        <f t="shared" si="982"/>
        <v>44988</v>
      </c>
      <c r="BF804" s="8">
        <f t="shared" si="1032"/>
        <v>3278</v>
      </c>
      <c r="BG804" s="8">
        <f t="shared" si="1032"/>
        <v>409454.72999999986</v>
      </c>
      <c r="BH804" s="8">
        <f t="shared" si="1032"/>
        <v>1560.8000000000002</v>
      </c>
      <c r="BI804" s="8">
        <f t="shared" si="1032"/>
        <v>0</v>
      </c>
      <c r="BJ804" s="8">
        <f t="shared" si="1032"/>
        <v>4263.3399999999992</v>
      </c>
      <c r="BK804" s="8">
        <f t="shared" si="1032"/>
        <v>23</v>
      </c>
      <c r="BM804" s="11">
        <f t="shared" si="984"/>
        <v>44988</v>
      </c>
      <c r="BN804" s="8">
        <f t="shared" si="1033"/>
        <v>1687</v>
      </c>
      <c r="BO804" s="8">
        <f t="shared" si="1033"/>
        <v>127086.04000000002</v>
      </c>
      <c r="BP804" s="8">
        <f t="shared" si="1033"/>
        <v>909.25</v>
      </c>
      <c r="BQ804" s="8">
        <f t="shared" si="1033"/>
        <v>0</v>
      </c>
      <c r="BR804" s="8">
        <f t="shared" si="1033"/>
        <v>680</v>
      </c>
      <c r="BS804" s="8">
        <f t="shared" si="1033"/>
        <v>9</v>
      </c>
      <c r="BU804" s="11">
        <f t="shared" si="986"/>
        <v>44988</v>
      </c>
      <c r="BV804" s="8">
        <f t="shared" si="1034"/>
        <v>1698</v>
      </c>
      <c r="BW804" s="8">
        <f t="shared" si="1034"/>
        <v>204782.04000000004</v>
      </c>
      <c r="BX804" s="8">
        <f t="shared" si="1034"/>
        <v>0</v>
      </c>
      <c r="BY804" s="8">
        <f t="shared" si="1034"/>
        <v>0</v>
      </c>
      <c r="BZ804" s="8">
        <f t="shared" si="1034"/>
        <v>3582.1</v>
      </c>
      <c r="CA804" s="8">
        <f t="shared" si="1034"/>
        <v>176</v>
      </c>
      <c r="CC804" s="11">
        <f t="shared" si="988"/>
        <v>44988</v>
      </c>
      <c r="CD804" s="8">
        <f t="shared" si="1035"/>
        <v>2953</v>
      </c>
      <c r="CE804" s="8">
        <f t="shared" si="1035"/>
        <v>299376.25999999995</v>
      </c>
      <c r="CF804" s="8">
        <f t="shared" si="1035"/>
        <v>2190.6200000000008</v>
      </c>
      <c r="CG804" s="8">
        <f t="shared" si="1035"/>
        <v>20147.36</v>
      </c>
      <c r="CH804" s="8">
        <f t="shared" si="1035"/>
        <v>2924.7300000000005</v>
      </c>
      <c r="CI804" s="8">
        <f t="shared" si="1035"/>
        <v>166</v>
      </c>
      <c r="CK804" s="11">
        <f t="shared" si="990"/>
        <v>44988</v>
      </c>
      <c r="CL804" s="8">
        <f t="shared" si="1036"/>
        <v>1037</v>
      </c>
      <c r="CM804" s="8">
        <f t="shared" si="1036"/>
        <v>76576.849999999977</v>
      </c>
      <c r="CN804" s="8">
        <f t="shared" si="1036"/>
        <v>0</v>
      </c>
      <c r="CO804" s="8">
        <f t="shared" si="1036"/>
        <v>214</v>
      </c>
      <c r="CP804" s="8">
        <f t="shared" si="1036"/>
        <v>1281.24</v>
      </c>
      <c r="CQ804" s="8">
        <f t="shared" si="1036"/>
        <v>9</v>
      </c>
      <c r="CS804" s="11">
        <f t="shared" si="992"/>
        <v>44988</v>
      </c>
      <c r="CT804" s="8">
        <f t="shared" si="1037"/>
        <v>0</v>
      </c>
      <c r="CU804" s="8">
        <f t="shared" si="1037"/>
        <v>0</v>
      </c>
      <c r="CV804" s="8">
        <f t="shared" si="1037"/>
        <v>0</v>
      </c>
      <c r="CW804" s="8">
        <f t="shared" si="1037"/>
        <v>0</v>
      </c>
      <c r="CX804" s="8">
        <f t="shared" si="1037"/>
        <v>0</v>
      </c>
      <c r="CY804" s="8">
        <f t="shared" si="1037"/>
        <v>0</v>
      </c>
      <c r="DA804" s="11">
        <f t="shared" si="994"/>
        <v>44988</v>
      </c>
      <c r="DB804" s="8">
        <f t="shared" si="1038"/>
        <v>0</v>
      </c>
      <c r="DC804" s="8">
        <f t="shared" si="1038"/>
        <v>0</v>
      </c>
      <c r="DD804" s="8">
        <f t="shared" si="1038"/>
        <v>0</v>
      </c>
      <c r="DE804" s="8">
        <f t="shared" si="1038"/>
        <v>0</v>
      </c>
      <c r="DF804" s="8">
        <f t="shared" si="1038"/>
        <v>0</v>
      </c>
      <c r="DG804" s="8">
        <f t="shared" si="1038"/>
        <v>0</v>
      </c>
      <c r="DI804" s="11">
        <f t="shared" si="996"/>
        <v>44988</v>
      </c>
      <c r="DJ804" s="8">
        <f t="shared" si="1039"/>
        <v>0</v>
      </c>
      <c r="DK804" s="8">
        <f t="shared" si="1039"/>
        <v>0</v>
      </c>
      <c r="DL804" s="8">
        <f t="shared" si="1039"/>
        <v>0</v>
      </c>
      <c r="DM804" s="8">
        <f t="shared" si="1039"/>
        <v>0</v>
      </c>
      <c r="DN804" s="8">
        <f t="shared" si="1039"/>
        <v>0</v>
      </c>
      <c r="DO804" s="8">
        <f t="shared" si="1039"/>
        <v>0</v>
      </c>
      <c r="DP804" s="56"/>
      <c r="DQ804" s="56"/>
      <c r="DR804" s="56"/>
      <c r="DS804" s="56"/>
    </row>
    <row r="805" spans="1:123" x14ac:dyDescent="0.3">
      <c r="A805" s="11">
        <f t="shared" si="963"/>
        <v>44989</v>
      </c>
      <c r="B805" s="8">
        <f t="shared" si="964"/>
        <v>2871</v>
      </c>
      <c r="C805" s="8">
        <f t="shared" si="965"/>
        <v>314911.86</v>
      </c>
      <c r="D805" s="8">
        <f t="shared" si="966"/>
        <v>0</v>
      </c>
      <c r="E805" s="8">
        <f t="shared" si="967"/>
        <v>2021.27</v>
      </c>
      <c r="F805" s="8">
        <f t="shared" si="968"/>
        <v>1837.48</v>
      </c>
      <c r="G805" s="8">
        <f t="shared" si="969"/>
        <v>12</v>
      </c>
      <c r="I805" s="11">
        <f t="shared" si="970"/>
        <v>44989</v>
      </c>
      <c r="J805" s="8">
        <f t="shared" si="1026"/>
        <v>2362</v>
      </c>
      <c r="K805" s="8">
        <f t="shared" si="1026"/>
        <v>332682.10999999993</v>
      </c>
      <c r="L805" s="8">
        <f t="shared" si="1026"/>
        <v>835.89</v>
      </c>
      <c r="M805" s="8">
        <f t="shared" si="1026"/>
        <v>0</v>
      </c>
      <c r="N805" s="8">
        <f t="shared" si="1026"/>
        <v>865.75999999999988</v>
      </c>
      <c r="O805" s="8">
        <f t="shared" si="1026"/>
        <v>4</v>
      </c>
      <c r="Q805" s="11">
        <f t="shared" si="972"/>
        <v>44989</v>
      </c>
      <c r="R805" s="8">
        <f t="shared" si="1027"/>
        <v>1297</v>
      </c>
      <c r="S805" s="8">
        <f t="shared" si="1027"/>
        <v>140803.78</v>
      </c>
      <c r="T805" s="8">
        <f t="shared" si="1027"/>
        <v>1336.02</v>
      </c>
      <c r="U805" s="8">
        <f t="shared" si="1027"/>
        <v>0</v>
      </c>
      <c r="V805" s="8">
        <f t="shared" si="1027"/>
        <v>-1089.6599999999999</v>
      </c>
      <c r="W805" s="8">
        <f t="shared" si="1027"/>
        <v>16</v>
      </c>
      <c r="Y805" s="11">
        <f t="shared" si="974"/>
        <v>44989</v>
      </c>
      <c r="Z805" s="8">
        <f t="shared" si="1028"/>
        <v>1974</v>
      </c>
      <c r="AA805" s="8">
        <f t="shared" si="1028"/>
        <v>235256.21</v>
      </c>
      <c r="AB805" s="8">
        <f t="shared" si="1028"/>
        <v>1726.0299999999997</v>
      </c>
      <c r="AC805" s="8">
        <f t="shared" si="1028"/>
        <v>0</v>
      </c>
      <c r="AD805" s="8">
        <f t="shared" si="1028"/>
        <v>4104.3999999999996</v>
      </c>
      <c r="AE805" s="8">
        <f t="shared" si="1028"/>
        <v>446</v>
      </c>
      <c r="AG805" s="11">
        <f t="shared" si="976"/>
        <v>44989</v>
      </c>
      <c r="AH805" s="8">
        <f t="shared" si="1029"/>
        <v>3419</v>
      </c>
      <c r="AI805" s="8">
        <f t="shared" si="1029"/>
        <v>385740.10999999993</v>
      </c>
      <c r="AJ805" s="8">
        <f t="shared" si="1029"/>
        <v>953.8</v>
      </c>
      <c r="AK805" s="8">
        <f t="shared" si="1029"/>
        <v>0</v>
      </c>
      <c r="AL805" s="8">
        <f t="shared" si="1029"/>
        <v>3425.7100000000005</v>
      </c>
      <c r="AM805" s="8">
        <f t="shared" si="1029"/>
        <v>133</v>
      </c>
      <c r="AO805" s="11">
        <f t="shared" si="978"/>
        <v>44989</v>
      </c>
      <c r="AP805" s="8">
        <f t="shared" si="1030"/>
        <v>2951</v>
      </c>
      <c r="AQ805" s="8">
        <f t="shared" si="1030"/>
        <v>244218.62000000008</v>
      </c>
      <c r="AR805" s="8">
        <f t="shared" si="1030"/>
        <v>0</v>
      </c>
      <c r="AS805" s="8">
        <f t="shared" si="1030"/>
        <v>3875</v>
      </c>
      <c r="AT805" s="8">
        <f t="shared" si="1030"/>
        <v>811.41000000000008</v>
      </c>
      <c r="AU805" s="8">
        <f t="shared" si="1030"/>
        <v>151</v>
      </c>
      <c r="AW805" s="11">
        <f t="shared" si="980"/>
        <v>44989</v>
      </c>
      <c r="AX805" s="8">
        <f t="shared" si="1031"/>
        <v>3318</v>
      </c>
      <c r="AY805" s="8">
        <f t="shared" si="1031"/>
        <v>385451.69000000006</v>
      </c>
      <c r="AZ805" s="8">
        <f t="shared" si="1031"/>
        <v>1475.53</v>
      </c>
      <c r="BA805" s="8">
        <f t="shared" si="1031"/>
        <v>0</v>
      </c>
      <c r="BB805" s="8">
        <f t="shared" si="1031"/>
        <v>2786.6100000000006</v>
      </c>
      <c r="BC805" s="8">
        <f t="shared" si="1031"/>
        <v>83</v>
      </c>
      <c r="BE805" s="11">
        <f t="shared" si="982"/>
        <v>44989</v>
      </c>
      <c r="BF805" s="8">
        <f t="shared" si="1032"/>
        <v>3332</v>
      </c>
      <c r="BG805" s="8">
        <f t="shared" si="1032"/>
        <v>416209.21999999986</v>
      </c>
      <c r="BH805" s="8">
        <f t="shared" si="1032"/>
        <v>1571.9300000000003</v>
      </c>
      <c r="BI805" s="8">
        <f t="shared" si="1032"/>
        <v>0</v>
      </c>
      <c r="BJ805" s="8">
        <f t="shared" si="1032"/>
        <v>4693.9999999999991</v>
      </c>
      <c r="BK805" s="8">
        <f t="shared" si="1032"/>
        <v>23</v>
      </c>
      <c r="BM805" s="11">
        <f t="shared" si="984"/>
        <v>44989</v>
      </c>
      <c r="BN805" s="8">
        <f t="shared" si="1033"/>
        <v>1716</v>
      </c>
      <c r="BO805" s="8">
        <f t="shared" si="1033"/>
        <v>129553.82000000002</v>
      </c>
      <c r="BP805" s="8">
        <f t="shared" si="1033"/>
        <v>935.25</v>
      </c>
      <c r="BQ805" s="8">
        <f t="shared" si="1033"/>
        <v>0</v>
      </c>
      <c r="BR805" s="8">
        <f t="shared" si="1033"/>
        <v>680</v>
      </c>
      <c r="BS805" s="8">
        <f t="shared" si="1033"/>
        <v>9</v>
      </c>
      <c r="BU805" s="11">
        <f t="shared" si="986"/>
        <v>44989</v>
      </c>
      <c r="BV805" s="8">
        <f t="shared" si="1034"/>
        <v>1730</v>
      </c>
      <c r="BW805" s="8">
        <f t="shared" si="1034"/>
        <v>209122.85000000003</v>
      </c>
      <c r="BX805" s="8">
        <f t="shared" si="1034"/>
        <v>0</v>
      </c>
      <c r="BY805" s="8">
        <f t="shared" si="1034"/>
        <v>0</v>
      </c>
      <c r="BZ805" s="8">
        <f t="shared" si="1034"/>
        <v>3730.1</v>
      </c>
      <c r="CA805" s="8">
        <f t="shared" si="1034"/>
        <v>177</v>
      </c>
      <c r="CC805" s="11">
        <f t="shared" si="988"/>
        <v>44989</v>
      </c>
      <c r="CD805" s="8">
        <f t="shared" si="1035"/>
        <v>3005</v>
      </c>
      <c r="CE805" s="8">
        <f t="shared" si="1035"/>
        <v>305434.60999999993</v>
      </c>
      <c r="CF805" s="8">
        <f t="shared" si="1035"/>
        <v>2223.170000000001</v>
      </c>
      <c r="CG805" s="8">
        <f t="shared" si="1035"/>
        <v>20563.330000000002</v>
      </c>
      <c r="CH805" s="8">
        <f t="shared" si="1035"/>
        <v>2943.7300000000005</v>
      </c>
      <c r="CI805" s="8">
        <f t="shared" si="1035"/>
        <v>166</v>
      </c>
      <c r="CK805" s="11">
        <f t="shared" si="990"/>
        <v>44989</v>
      </c>
      <c r="CL805" s="8">
        <f t="shared" si="1036"/>
        <v>1069</v>
      </c>
      <c r="CM805" s="8">
        <f t="shared" si="1036"/>
        <v>79389.119999999981</v>
      </c>
      <c r="CN805" s="8">
        <f t="shared" si="1036"/>
        <v>0</v>
      </c>
      <c r="CO805" s="8">
        <f t="shared" si="1036"/>
        <v>214</v>
      </c>
      <c r="CP805" s="8">
        <f t="shared" si="1036"/>
        <v>1296.24</v>
      </c>
      <c r="CQ805" s="8">
        <f t="shared" si="1036"/>
        <v>9</v>
      </c>
      <c r="CS805" s="11">
        <f t="shared" si="992"/>
        <v>44989</v>
      </c>
      <c r="CT805" s="8">
        <f t="shared" si="1037"/>
        <v>0</v>
      </c>
      <c r="CU805" s="8">
        <f t="shared" si="1037"/>
        <v>0</v>
      </c>
      <c r="CV805" s="8">
        <f t="shared" si="1037"/>
        <v>0</v>
      </c>
      <c r="CW805" s="8">
        <f t="shared" si="1037"/>
        <v>0</v>
      </c>
      <c r="CX805" s="8">
        <f t="shared" si="1037"/>
        <v>0</v>
      </c>
      <c r="CY805" s="8">
        <f t="shared" si="1037"/>
        <v>0</v>
      </c>
      <c r="DA805" s="11">
        <f t="shared" si="994"/>
        <v>44989</v>
      </c>
      <c r="DB805" s="8">
        <f t="shared" si="1038"/>
        <v>0</v>
      </c>
      <c r="DC805" s="8">
        <f t="shared" si="1038"/>
        <v>0</v>
      </c>
      <c r="DD805" s="8">
        <f t="shared" si="1038"/>
        <v>0</v>
      </c>
      <c r="DE805" s="8">
        <f t="shared" si="1038"/>
        <v>0</v>
      </c>
      <c r="DF805" s="8">
        <f t="shared" si="1038"/>
        <v>0</v>
      </c>
      <c r="DG805" s="8">
        <f t="shared" si="1038"/>
        <v>0</v>
      </c>
      <c r="DI805" s="11">
        <f t="shared" si="996"/>
        <v>44989</v>
      </c>
      <c r="DJ805" s="8">
        <f t="shared" si="1039"/>
        <v>0</v>
      </c>
      <c r="DK805" s="8">
        <f t="shared" si="1039"/>
        <v>0</v>
      </c>
      <c r="DL805" s="8">
        <f t="shared" si="1039"/>
        <v>0</v>
      </c>
      <c r="DM805" s="8">
        <f t="shared" si="1039"/>
        <v>0</v>
      </c>
      <c r="DN805" s="8">
        <f t="shared" si="1039"/>
        <v>0</v>
      </c>
      <c r="DO805" s="8">
        <f t="shared" si="1039"/>
        <v>0</v>
      </c>
      <c r="DP805" s="56"/>
      <c r="DQ805" s="56"/>
      <c r="DR805" s="56"/>
      <c r="DS805" s="56"/>
    </row>
    <row r="806" spans="1:123" x14ac:dyDescent="0.3">
      <c r="A806" s="11">
        <f t="shared" si="963"/>
        <v>44990</v>
      </c>
      <c r="B806" s="8">
        <f t="shared" si="964"/>
        <v>2896</v>
      </c>
      <c r="C806" s="8">
        <f t="shared" si="965"/>
        <v>318004.88</v>
      </c>
      <c r="D806" s="8">
        <f t="shared" si="966"/>
        <v>0</v>
      </c>
      <c r="E806" s="8">
        <f t="shared" si="967"/>
        <v>2067.27</v>
      </c>
      <c r="F806" s="8">
        <f t="shared" si="968"/>
        <v>1887.48</v>
      </c>
      <c r="G806" s="8">
        <f t="shared" si="969"/>
        <v>12</v>
      </c>
      <c r="I806" s="11">
        <f t="shared" si="970"/>
        <v>44990</v>
      </c>
      <c r="J806" s="8">
        <f t="shared" si="1026"/>
        <v>2372</v>
      </c>
      <c r="K806" s="8">
        <f t="shared" si="1026"/>
        <v>334197.46999999991</v>
      </c>
      <c r="L806" s="8">
        <f t="shared" si="1026"/>
        <v>842.97</v>
      </c>
      <c r="M806" s="8">
        <f t="shared" si="1026"/>
        <v>0</v>
      </c>
      <c r="N806" s="8">
        <f t="shared" si="1026"/>
        <v>865.75999999999988</v>
      </c>
      <c r="O806" s="8">
        <f t="shared" si="1026"/>
        <v>4</v>
      </c>
      <c r="Q806" s="11">
        <f t="shared" si="972"/>
        <v>44990</v>
      </c>
      <c r="R806" s="8">
        <f t="shared" si="1027"/>
        <v>1316</v>
      </c>
      <c r="S806" s="8">
        <f t="shared" si="1027"/>
        <v>142747.84</v>
      </c>
      <c r="T806" s="8">
        <f t="shared" si="1027"/>
        <v>1355.52</v>
      </c>
      <c r="U806" s="8">
        <f t="shared" si="1027"/>
        <v>0</v>
      </c>
      <c r="V806" s="8">
        <f t="shared" si="1027"/>
        <v>-1089.6599999999999</v>
      </c>
      <c r="W806" s="8">
        <f t="shared" si="1027"/>
        <v>16</v>
      </c>
      <c r="Y806" s="11">
        <f t="shared" si="974"/>
        <v>44990</v>
      </c>
      <c r="Z806" s="8">
        <f t="shared" si="1028"/>
        <v>2002</v>
      </c>
      <c r="AA806" s="8">
        <f t="shared" si="1028"/>
        <v>238296.95999999999</v>
      </c>
      <c r="AB806" s="8">
        <f t="shared" si="1028"/>
        <v>1775.9999999999998</v>
      </c>
      <c r="AC806" s="8">
        <f t="shared" si="1028"/>
        <v>0</v>
      </c>
      <c r="AD806" s="8">
        <f t="shared" si="1028"/>
        <v>4104.3999999999996</v>
      </c>
      <c r="AE806" s="8">
        <f t="shared" si="1028"/>
        <v>454</v>
      </c>
      <c r="AG806" s="11">
        <f t="shared" si="976"/>
        <v>44990</v>
      </c>
      <c r="AH806" s="8">
        <f t="shared" si="1029"/>
        <v>3464</v>
      </c>
      <c r="AI806" s="8">
        <f t="shared" si="1029"/>
        <v>391276.40999999992</v>
      </c>
      <c r="AJ806" s="8">
        <f t="shared" si="1029"/>
        <v>966.75</v>
      </c>
      <c r="AK806" s="8">
        <f t="shared" si="1029"/>
        <v>0</v>
      </c>
      <c r="AL806" s="8">
        <f t="shared" si="1029"/>
        <v>3430.6600000000003</v>
      </c>
      <c r="AM806" s="8">
        <f t="shared" si="1029"/>
        <v>135</v>
      </c>
      <c r="AO806" s="11">
        <f t="shared" si="978"/>
        <v>44990</v>
      </c>
      <c r="AP806" s="8">
        <f t="shared" si="1030"/>
        <v>3008</v>
      </c>
      <c r="AQ806" s="8">
        <f t="shared" si="1030"/>
        <v>248542.20000000007</v>
      </c>
      <c r="AR806" s="8">
        <f t="shared" si="1030"/>
        <v>0</v>
      </c>
      <c r="AS806" s="8">
        <f t="shared" si="1030"/>
        <v>3883</v>
      </c>
      <c r="AT806" s="8">
        <f t="shared" si="1030"/>
        <v>811.41000000000008</v>
      </c>
      <c r="AU806" s="8">
        <f t="shared" si="1030"/>
        <v>153</v>
      </c>
      <c r="AW806" s="11">
        <f t="shared" si="980"/>
        <v>44990</v>
      </c>
      <c r="AX806" s="8">
        <f t="shared" si="1031"/>
        <v>3358</v>
      </c>
      <c r="AY806" s="8">
        <f t="shared" si="1031"/>
        <v>390184.67000000004</v>
      </c>
      <c r="AZ806" s="8">
        <f t="shared" si="1031"/>
        <v>1528.18</v>
      </c>
      <c r="BA806" s="8">
        <f t="shared" si="1031"/>
        <v>0</v>
      </c>
      <c r="BB806" s="8">
        <f t="shared" si="1031"/>
        <v>2912.9400000000005</v>
      </c>
      <c r="BC806" s="8">
        <f t="shared" si="1031"/>
        <v>83</v>
      </c>
      <c r="BE806" s="11">
        <f t="shared" si="982"/>
        <v>44990</v>
      </c>
      <c r="BF806" s="8">
        <f t="shared" si="1032"/>
        <v>3382</v>
      </c>
      <c r="BG806" s="8">
        <f t="shared" si="1032"/>
        <v>421463.66999999987</v>
      </c>
      <c r="BH806" s="8">
        <f t="shared" si="1032"/>
        <v>1589.1000000000004</v>
      </c>
      <c r="BI806" s="8">
        <f t="shared" si="1032"/>
        <v>0</v>
      </c>
      <c r="BJ806" s="8">
        <f t="shared" si="1032"/>
        <v>4845.5199999999986</v>
      </c>
      <c r="BK806" s="8">
        <f t="shared" si="1032"/>
        <v>23</v>
      </c>
      <c r="BM806" s="11">
        <f t="shared" si="984"/>
        <v>44990</v>
      </c>
      <c r="BN806" s="8">
        <f t="shared" si="1033"/>
        <v>1738</v>
      </c>
      <c r="BO806" s="8">
        <f t="shared" si="1033"/>
        <v>131242.58000000002</v>
      </c>
      <c r="BP806" s="8">
        <f t="shared" si="1033"/>
        <v>940.75</v>
      </c>
      <c r="BQ806" s="8">
        <f t="shared" si="1033"/>
        <v>0</v>
      </c>
      <c r="BR806" s="8">
        <f t="shared" si="1033"/>
        <v>870</v>
      </c>
      <c r="BS806" s="8">
        <f t="shared" si="1033"/>
        <v>9</v>
      </c>
      <c r="BU806" s="11">
        <f t="shared" si="986"/>
        <v>44990</v>
      </c>
      <c r="BV806" s="8">
        <f t="shared" si="1034"/>
        <v>1745</v>
      </c>
      <c r="BW806" s="8">
        <f t="shared" si="1034"/>
        <v>210917.86000000004</v>
      </c>
      <c r="BX806" s="8">
        <f t="shared" si="1034"/>
        <v>0</v>
      </c>
      <c r="BY806" s="8">
        <f t="shared" si="1034"/>
        <v>0</v>
      </c>
      <c r="BZ806" s="8">
        <f t="shared" si="1034"/>
        <v>3747.6</v>
      </c>
      <c r="CA806" s="8">
        <f t="shared" si="1034"/>
        <v>181</v>
      </c>
      <c r="CC806" s="11">
        <f t="shared" si="988"/>
        <v>44990</v>
      </c>
      <c r="CD806" s="8">
        <f t="shared" si="1035"/>
        <v>3041</v>
      </c>
      <c r="CE806" s="8">
        <f t="shared" si="1035"/>
        <v>309381.79999999993</v>
      </c>
      <c r="CF806" s="8">
        <f t="shared" si="1035"/>
        <v>2291.5300000000011</v>
      </c>
      <c r="CG806" s="8">
        <f t="shared" si="1035"/>
        <v>20791.43</v>
      </c>
      <c r="CH806" s="8">
        <f t="shared" si="1035"/>
        <v>2986.7300000000005</v>
      </c>
      <c r="CI806" s="8">
        <f t="shared" si="1035"/>
        <v>166</v>
      </c>
      <c r="CK806" s="11">
        <f t="shared" si="990"/>
        <v>44990</v>
      </c>
      <c r="CL806" s="8">
        <f t="shared" si="1036"/>
        <v>1090</v>
      </c>
      <c r="CM806" s="8">
        <f t="shared" si="1036"/>
        <v>80808.739999999976</v>
      </c>
      <c r="CN806" s="8">
        <f t="shared" si="1036"/>
        <v>0</v>
      </c>
      <c r="CO806" s="8">
        <f t="shared" si="1036"/>
        <v>214</v>
      </c>
      <c r="CP806" s="8">
        <f t="shared" si="1036"/>
        <v>1296.24</v>
      </c>
      <c r="CQ806" s="8">
        <f t="shared" si="1036"/>
        <v>9</v>
      </c>
      <c r="CS806" s="11">
        <f t="shared" si="992"/>
        <v>44990</v>
      </c>
      <c r="CT806" s="8">
        <f t="shared" si="1037"/>
        <v>0</v>
      </c>
      <c r="CU806" s="8">
        <f t="shared" si="1037"/>
        <v>0</v>
      </c>
      <c r="CV806" s="8">
        <f t="shared" si="1037"/>
        <v>0</v>
      </c>
      <c r="CW806" s="8">
        <f t="shared" si="1037"/>
        <v>0</v>
      </c>
      <c r="CX806" s="8">
        <f t="shared" si="1037"/>
        <v>0</v>
      </c>
      <c r="CY806" s="8">
        <f t="shared" si="1037"/>
        <v>0</v>
      </c>
      <c r="DA806" s="11">
        <f t="shared" si="994"/>
        <v>44990</v>
      </c>
      <c r="DB806" s="8">
        <f t="shared" si="1038"/>
        <v>0</v>
      </c>
      <c r="DC806" s="8">
        <f t="shared" si="1038"/>
        <v>0</v>
      </c>
      <c r="DD806" s="8">
        <f t="shared" si="1038"/>
        <v>0</v>
      </c>
      <c r="DE806" s="8">
        <f t="shared" si="1038"/>
        <v>0</v>
      </c>
      <c r="DF806" s="8">
        <f t="shared" si="1038"/>
        <v>0</v>
      </c>
      <c r="DG806" s="8">
        <f t="shared" si="1038"/>
        <v>0</v>
      </c>
      <c r="DI806" s="11">
        <f t="shared" si="996"/>
        <v>44990</v>
      </c>
      <c r="DJ806" s="8">
        <f t="shared" si="1039"/>
        <v>0</v>
      </c>
      <c r="DK806" s="8">
        <f t="shared" si="1039"/>
        <v>0</v>
      </c>
      <c r="DL806" s="8">
        <f t="shared" si="1039"/>
        <v>0</v>
      </c>
      <c r="DM806" s="8">
        <f t="shared" si="1039"/>
        <v>0</v>
      </c>
      <c r="DN806" s="8">
        <f t="shared" si="1039"/>
        <v>0</v>
      </c>
      <c r="DO806" s="8">
        <f t="shared" si="1039"/>
        <v>0</v>
      </c>
      <c r="DP806" s="56"/>
      <c r="DQ806" s="56"/>
      <c r="DR806" s="56"/>
      <c r="DS806" s="56"/>
    </row>
    <row r="807" spans="1:123" x14ac:dyDescent="0.3">
      <c r="A807" s="11">
        <f t="shared" ref="A807:A870" si="1040">A69</f>
        <v>44991</v>
      </c>
      <c r="B807" s="8">
        <f t="shared" ref="B807:B870" si="1041">B69+B806</f>
        <v>2951</v>
      </c>
      <c r="C807" s="8">
        <f t="shared" ref="C807:C870" si="1042">C69+C806</f>
        <v>324428.59000000003</v>
      </c>
      <c r="D807" s="8">
        <f t="shared" ref="D807:D870" si="1043">D69+D806</f>
        <v>0</v>
      </c>
      <c r="E807" s="8">
        <f t="shared" ref="E807:E870" si="1044">E69+E806</f>
        <v>2077.27</v>
      </c>
      <c r="F807" s="8">
        <f t="shared" ref="F807:F870" si="1045">F69+F806</f>
        <v>1887.48</v>
      </c>
      <c r="G807" s="8">
        <f t="shared" ref="G807:G870" si="1046">G69+G806</f>
        <v>12</v>
      </c>
      <c r="I807" s="11">
        <f t="shared" ref="I807:I870" si="1047">I69</f>
        <v>44991</v>
      </c>
      <c r="J807" s="8">
        <f t="shared" ref="J807:O822" si="1048">J69+J806</f>
        <v>2412</v>
      </c>
      <c r="K807" s="8">
        <f t="shared" si="1048"/>
        <v>340833.84999999992</v>
      </c>
      <c r="L807" s="8">
        <f t="shared" si="1048"/>
        <v>865.14</v>
      </c>
      <c r="M807" s="8">
        <f t="shared" si="1048"/>
        <v>0</v>
      </c>
      <c r="N807" s="8">
        <f t="shared" si="1048"/>
        <v>865.75999999999988</v>
      </c>
      <c r="O807" s="8">
        <f t="shared" si="1048"/>
        <v>4</v>
      </c>
      <c r="Q807" s="11">
        <f t="shared" ref="Q807:Q870" si="1049">Q69</f>
        <v>44991</v>
      </c>
      <c r="R807" s="8">
        <f t="shared" ref="R807:W822" si="1050">R69+R806</f>
        <v>1356</v>
      </c>
      <c r="S807" s="8">
        <f t="shared" si="1050"/>
        <v>147210.78</v>
      </c>
      <c r="T807" s="8">
        <f t="shared" si="1050"/>
        <v>1372.52</v>
      </c>
      <c r="U807" s="8">
        <f t="shared" si="1050"/>
        <v>0</v>
      </c>
      <c r="V807" s="8">
        <f t="shared" si="1050"/>
        <v>-1089.6599999999999</v>
      </c>
      <c r="W807" s="8">
        <f t="shared" si="1050"/>
        <v>16</v>
      </c>
      <c r="Y807" s="11">
        <f t="shared" ref="Y807:Y870" si="1051">Y69</f>
        <v>44991</v>
      </c>
      <c r="Z807" s="8">
        <f t="shared" ref="Z807:AE822" si="1052">Z69+Z806</f>
        <v>2049</v>
      </c>
      <c r="AA807" s="8">
        <f t="shared" si="1052"/>
        <v>244387.44999999998</v>
      </c>
      <c r="AB807" s="8">
        <f t="shared" si="1052"/>
        <v>1802.8399999999997</v>
      </c>
      <c r="AC807" s="8">
        <f t="shared" si="1052"/>
        <v>0</v>
      </c>
      <c r="AD807" s="8">
        <f t="shared" si="1052"/>
        <v>4114.2999999999993</v>
      </c>
      <c r="AE807" s="8">
        <f t="shared" si="1052"/>
        <v>462</v>
      </c>
      <c r="AG807" s="11">
        <f t="shared" ref="AG807:AG870" si="1053">AG69</f>
        <v>44991</v>
      </c>
      <c r="AH807" s="8">
        <f t="shared" ref="AH807:AM822" si="1054">AH69+AH806</f>
        <v>3518</v>
      </c>
      <c r="AI807" s="8">
        <f t="shared" si="1054"/>
        <v>398236.48999999993</v>
      </c>
      <c r="AJ807" s="8">
        <f t="shared" si="1054"/>
        <v>974.15</v>
      </c>
      <c r="AK807" s="8">
        <f t="shared" si="1054"/>
        <v>0</v>
      </c>
      <c r="AL807" s="8">
        <f t="shared" si="1054"/>
        <v>3455.4100000000003</v>
      </c>
      <c r="AM807" s="8">
        <f t="shared" si="1054"/>
        <v>137</v>
      </c>
      <c r="AO807" s="11">
        <f t="shared" ref="AO807:AO870" si="1055">AO69</f>
        <v>44991</v>
      </c>
      <c r="AP807" s="8">
        <f t="shared" ref="AP807:AU822" si="1056">AP69+AP806</f>
        <v>3070</v>
      </c>
      <c r="AQ807" s="8">
        <f t="shared" si="1056"/>
        <v>253898.97000000006</v>
      </c>
      <c r="AR807" s="8">
        <f t="shared" si="1056"/>
        <v>0</v>
      </c>
      <c r="AS807" s="8">
        <f t="shared" si="1056"/>
        <v>3922</v>
      </c>
      <c r="AT807" s="8">
        <f t="shared" si="1056"/>
        <v>864.41000000000008</v>
      </c>
      <c r="AU807" s="8">
        <f t="shared" si="1056"/>
        <v>154</v>
      </c>
      <c r="AW807" s="11">
        <f t="shared" ref="AW807:AW870" si="1057">AW69</f>
        <v>44991</v>
      </c>
      <c r="AX807" s="8">
        <f t="shared" ref="AX807:BC822" si="1058">AX69+AX806</f>
        <v>3431</v>
      </c>
      <c r="AY807" s="8">
        <f t="shared" si="1058"/>
        <v>399909.83</v>
      </c>
      <c r="AZ807" s="8">
        <f t="shared" si="1058"/>
        <v>1572.52</v>
      </c>
      <c r="BA807" s="8">
        <f t="shared" si="1058"/>
        <v>0</v>
      </c>
      <c r="BB807" s="8">
        <f t="shared" si="1058"/>
        <v>2917.8900000000003</v>
      </c>
      <c r="BC807" s="8">
        <f t="shared" si="1058"/>
        <v>83</v>
      </c>
      <c r="BE807" s="11">
        <f t="shared" ref="BE807:BE870" si="1059">BE69</f>
        <v>44991</v>
      </c>
      <c r="BF807" s="8">
        <f t="shared" ref="BF807:BK822" si="1060">BF69+BF806</f>
        <v>3430</v>
      </c>
      <c r="BG807" s="8">
        <f t="shared" si="1060"/>
        <v>427927.80999999988</v>
      </c>
      <c r="BH807" s="8">
        <f t="shared" si="1060"/>
        <v>1594.6700000000003</v>
      </c>
      <c r="BI807" s="8">
        <f t="shared" si="1060"/>
        <v>0</v>
      </c>
      <c r="BJ807" s="8">
        <f t="shared" si="1060"/>
        <v>5114.0499999999984</v>
      </c>
      <c r="BK807" s="8">
        <f t="shared" si="1060"/>
        <v>23</v>
      </c>
      <c r="BM807" s="11">
        <f t="shared" ref="BM807:BM870" si="1061">BM69</f>
        <v>44991</v>
      </c>
      <c r="BN807" s="8">
        <f t="shared" ref="BN807:BS822" si="1062">BN69+BN806</f>
        <v>1769</v>
      </c>
      <c r="BO807" s="8">
        <f t="shared" si="1062"/>
        <v>133608.40000000002</v>
      </c>
      <c r="BP807" s="8">
        <f t="shared" si="1062"/>
        <v>977.75</v>
      </c>
      <c r="BQ807" s="8">
        <f t="shared" si="1062"/>
        <v>0</v>
      </c>
      <c r="BR807" s="8">
        <f t="shared" si="1062"/>
        <v>910</v>
      </c>
      <c r="BS807" s="8">
        <f t="shared" si="1062"/>
        <v>9</v>
      </c>
      <c r="BU807" s="11">
        <f t="shared" ref="BU807:BU870" si="1063">BU69</f>
        <v>44991</v>
      </c>
      <c r="BV807" s="8">
        <f t="shared" ref="BV807:CA822" si="1064">BV69+BV806</f>
        <v>1767</v>
      </c>
      <c r="BW807" s="8">
        <f t="shared" si="1064"/>
        <v>213711.18000000005</v>
      </c>
      <c r="BX807" s="8">
        <f t="shared" si="1064"/>
        <v>0</v>
      </c>
      <c r="BY807" s="8">
        <f t="shared" si="1064"/>
        <v>0</v>
      </c>
      <c r="BZ807" s="8">
        <f t="shared" si="1064"/>
        <v>3785.1</v>
      </c>
      <c r="CA807" s="8">
        <f t="shared" si="1064"/>
        <v>182</v>
      </c>
      <c r="CC807" s="11">
        <f t="shared" ref="CC807:CC870" si="1065">CC69</f>
        <v>44991</v>
      </c>
      <c r="CD807" s="8">
        <f t="shared" ref="CD807:CI822" si="1066">CD69+CD806</f>
        <v>3096</v>
      </c>
      <c r="CE807" s="8">
        <f t="shared" si="1066"/>
        <v>316217.97999999992</v>
      </c>
      <c r="CF807" s="8">
        <f t="shared" si="1066"/>
        <v>2338.0600000000013</v>
      </c>
      <c r="CG807" s="8">
        <f t="shared" si="1066"/>
        <v>21063.93</v>
      </c>
      <c r="CH807" s="8">
        <f t="shared" si="1066"/>
        <v>2989.7300000000005</v>
      </c>
      <c r="CI807" s="8">
        <f t="shared" si="1066"/>
        <v>167</v>
      </c>
      <c r="CK807" s="11">
        <f t="shared" ref="CK807:CK870" si="1067">CK69</f>
        <v>44991</v>
      </c>
      <c r="CL807" s="8">
        <f t="shared" ref="CL807:CQ822" si="1068">CL69+CL806</f>
        <v>1119</v>
      </c>
      <c r="CM807" s="8">
        <f t="shared" si="1068"/>
        <v>82582.569999999978</v>
      </c>
      <c r="CN807" s="8">
        <f t="shared" si="1068"/>
        <v>0</v>
      </c>
      <c r="CO807" s="8">
        <f t="shared" si="1068"/>
        <v>214</v>
      </c>
      <c r="CP807" s="8">
        <f t="shared" si="1068"/>
        <v>1526.24</v>
      </c>
      <c r="CQ807" s="8">
        <f t="shared" si="1068"/>
        <v>9</v>
      </c>
      <c r="CS807" s="11">
        <f t="shared" ref="CS807:CS870" si="1069">CS69</f>
        <v>44991</v>
      </c>
      <c r="CT807" s="8">
        <f t="shared" ref="CT807:CY822" si="1070">CT69+CT806</f>
        <v>0</v>
      </c>
      <c r="CU807" s="8">
        <f t="shared" si="1070"/>
        <v>0</v>
      </c>
      <c r="CV807" s="8">
        <f t="shared" si="1070"/>
        <v>0</v>
      </c>
      <c r="CW807" s="8">
        <f t="shared" si="1070"/>
        <v>0</v>
      </c>
      <c r="CX807" s="8">
        <f t="shared" si="1070"/>
        <v>0</v>
      </c>
      <c r="CY807" s="8">
        <f t="shared" si="1070"/>
        <v>0</v>
      </c>
      <c r="DA807" s="11">
        <f t="shared" ref="DA807:DA870" si="1071">DA69</f>
        <v>44991</v>
      </c>
      <c r="DB807" s="8">
        <f t="shared" ref="DB807:DG822" si="1072">DB69+DB806</f>
        <v>0</v>
      </c>
      <c r="DC807" s="8">
        <f t="shared" si="1072"/>
        <v>0</v>
      </c>
      <c r="DD807" s="8">
        <f t="shared" si="1072"/>
        <v>0</v>
      </c>
      <c r="DE807" s="8">
        <f t="shared" si="1072"/>
        <v>0</v>
      </c>
      <c r="DF807" s="8">
        <f t="shared" si="1072"/>
        <v>0</v>
      </c>
      <c r="DG807" s="8">
        <f t="shared" si="1072"/>
        <v>0</v>
      </c>
      <c r="DI807" s="11">
        <f t="shared" ref="DI807:DI870" si="1073">DI69</f>
        <v>44991</v>
      </c>
      <c r="DJ807" s="8">
        <f t="shared" ref="DJ807:DO822" si="1074">DJ69+DJ806</f>
        <v>0</v>
      </c>
      <c r="DK807" s="8">
        <f t="shared" si="1074"/>
        <v>0</v>
      </c>
      <c r="DL807" s="8">
        <f t="shared" si="1074"/>
        <v>0</v>
      </c>
      <c r="DM807" s="8">
        <f t="shared" si="1074"/>
        <v>0</v>
      </c>
      <c r="DN807" s="8">
        <f t="shared" si="1074"/>
        <v>0</v>
      </c>
      <c r="DO807" s="8">
        <f t="shared" si="1074"/>
        <v>0</v>
      </c>
      <c r="DP807" s="56"/>
      <c r="DQ807" s="56"/>
      <c r="DR807" s="56"/>
      <c r="DS807" s="56"/>
    </row>
    <row r="808" spans="1:123" x14ac:dyDescent="0.3">
      <c r="A808" s="11">
        <f t="shared" si="1040"/>
        <v>44992</v>
      </c>
      <c r="B808" s="8">
        <f t="shared" si="1041"/>
        <v>3001</v>
      </c>
      <c r="C808" s="8">
        <f t="shared" si="1042"/>
        <v>330959.27</v>
      </c>
      <c r="D808" s="8">
        <f t="shared" si="1043"/>
        <v>0</v>
      </c>
      <c r="E808" s="8">
        <f t="shared" si="1044"/>
        <v>2092.27</v>
      </c>
      <c r="F808" s="8">
        <f t="shared" si="1045"/>
        <v>1865.6100000000001</v>
      </c>
      <c r="G808" s="8">
        <f t="shared" si="1046"/>
        <v>12</v>
      </c>
      <c r="I808" s="11">
        <f t="shared" si="1047"/>
        <v>44992</v>
      </c>
      <c r="J808" s="8">
        <f t="shared" si="1048"/>
        <v>2457</v>
      </c>
      <c r="K808" s="8">
        <f t="shared" si="1048"/>
        <v>348426.91999999993</v>
      </c>
      <c r="L808" s="8">
        <f t="shared" si="1048"/>
        <v>892.04</v>
      </c>
      <c r="M808" s="8">
        <f t="shared" si="1048"/>
        <v>0</v>
      </c>
      <c r="N808" s="8">
        <f t="shared" si="1048"/>
        <v>870.70999999999992</v>
      </c>
      <c r="O808" s="8">
        <f t="shared" si="1048"/>
        <v>4</v>
      </c>
      <c r="Q808" s="11">
        <f t="shared" si="1049"/>
        <v>44992</v>
      </c>
      <c r="R808" s="8">
        <f t="shared" si="1050"/>
        <v>1395</v>
      </c>
      <c r="S808" s="8">
        <f t="shared" si="1050"/>
        <v>151375.87</v>
      </c>
      <c r="T808" s="8">
        <f t="shared" si="1050"/>
        <v>1403.52</v>
      </c>
      <c r="U808" s="8">
        <f t="shared" si="1050"/>
        <v>0</v>
      </c>
      <c r="V808" s="8">
        <f t="shared" si="1050"/>
        <v>-1089.6599999999999</v>
      </c>
      <c r="W808" s="8">
        <f t="shared" si="1050"/>
        <v>16</v>
      </c>
      <c r="Y808" s="11">
        <f t="shared" si="1051"/>
        <v>44992</v>
      </c>
      <c r="Z808" s="8">
        <f t="shared" si="1052"/>
        <v>2112</v>
      </c>
      <c r="AA808" s="8">
        <f t="shared" si="1052"/>
        <v>252778.33999999997</v>
      </c>
      <c r="AB808" s="8">
        <f t="shared" si="1052"/>
        <v>1885.2099999999996</v>
      </c>
      <c r="AC808" s="8">
        <f t="shared" si="1052"/>
        <v>0</v>
      </c>
      <c r="AD808" s="8">
        <f t="shared" si="1052"/>
        <v>4114.2999999999993</v>
      </c>
      <c r="AE808" s="8">
        <f t="shared" si="1052"/>
        <v>470</v>
      </c>
      <c r="AG808" s="11">
        <f t="shared" si="1053"/>
        <v>44992</v>
      </c>
      <c r="AH808" s="8">
        <f t="shared" si="1054"/>
        <v>3570</v>
      </c>
      <c r="AI808" s="8">
        <f t="shared" si="1054"/>
        <v>404418.44999999995</v>
      </c>
      <c r="AJ808" s="8">
        <f t="shared" si="1054"/>
        <v>974.15</v>
      </c>
      <c r="AK808" s="8">
        <f t="shared" si="1054"/>
        <v>0</v>
      </c>
      <c r="AL808" s="8">
        <f t="shared" si="1054"/>
        <v>3530.4100000000003</v>
      </c>
      <c r="AM808" s="8">
        <f t="shared" si="1054"/>
        <v>139</v>
      </c>
      <c r="AO808" s="11">
        <f t="shared" si="1055"/>
        <v>44992</v>
      </c>
      <c r="AP808" s="8">
        <f t="shared" si="1056"/>
        <v>3137</v>
      </c>
      <c r="AQ808" s="8">
        <f t="shared" si="1056"/>
        <v>259352.13000000006</v>
      </c>
      <c r="AR808" s="8">
        <f t="shared" si="1056"/>
        <v>0</v>
      </c>
      <c r="AS808" s="8">
        <f t="shared" si="1056"/>
        <v>3952</v>
      </c>
      <c r="AT808" s="8">
        <f t="shared" si="1056"/>
        <v>864.41000000000008</v>
      </c>
      <c r="AU808" s="8">
        <f t="shared" si="1056"/>
        <v>155</v>
      </c>
      <c r="AW808" s="11">
        <f t="shared" si="1057"/>
        <v>44992</v>
      </c>
      <c r="AX808" s="8">
        <f t="shared" si="1058"/>
        <v>3500</v>
      </c>
      <c r="AY808" s="8">
        <f t="shared" si="1058"/>
        <v>408391.71</v>
      </c>
      <c r="AZ808" s="8">
        <f t="shared" si="1058"/>
        <v>1618.72</v>
      </c>
      <c r="BA808" s="8">
        <f t="shared" si="1058"/>
        <v>0</v>
      </c>
      <c r="BB808" s="8">
        <f t="shared" si="1058"/>
        <v>3077.2300000000005</v>
      </c>
      <c r="BC808" s="8">
        <f t="shared" si="1058"/>
        <v>83</v>
      </c>
      <c r="BE808" s="11">
        <f t="shared" si="1059"/>
        <v>44992</v>
      </c>
      <c r="BF808" s="8">
        <f t="shared" si="1060"/>
        <v>3486</v>
      </c>
      <c r="BG808" s="8">
        <f t="shared" si="1060"/>
        <v>435050.75999999989</v>
      </c>
      <c r="BH808" s="8">
        <f t="shared" si="1060"/>
        <v>1607.6600000000003</v>
      </c>
      <c r="BI808" s="8">
        <f t="shared" si="1060"/>
        <v>0</v>
      </c>
      <c r="BJ808" s="8">
        <f t="shared" si="1060"/>
        <v>5146.0799999999981</v>
      </c>
      <c r="BK808" s="8">
        <f t="shared" si="1060"/>
        <v>23</v>
      </c>
      <c r="BM808" s="11">
        <f t="shared" si="1061"/>
        <v>44992</v>
      </c>
      <c r="BN808" s="8">
        <f t="shared" si="1062"/>
        <v>1810</v>
      </c>
      <c r="BO808" s="8">
        <f t="shared" si="1062"/>
        <v>137145.88000000003</v>
      </c>
      <c r="BP808" s="8">
        <f t="shared" si="1062"/>
        <v>1001.75</v>
      </c>
      <c r="BQ808" s="8">
        <f t="shared" si="1062"/>
        <v>0</v>
      </c>
      <c r="BR808" s="8">
        <f t="shared" si="1062"/>
        <v>930</v>
      </c>
      <c r="BS808" s="8">
        <f t="shared" si="1062"/>
        <v>9</v>
      </c>
      <c r="BU808" s="11">
        <f t="shared" si="1063"/>
        <v>44992</v>
      </c>
      <c r="BV808" s="8">
        <f t="shared" si="1064"/>
        <v>1787</v>
      </c>
      <c r="BW808" s="8">
        <f t="shared" si="1064"/>
        <v>216053.34000000005</v>
      </c>
      <c r="BX808" s="8">
        <f t="shared" si="1064"/>
        <v>0</v>
      </c>
      <c r="BY808" s="8">
        <f t="shared" si="1064"/>
        <v>0</v>
      </c>
      <c r="BZ808" s="8">
        <f t="shared" si="1064"/>
        <v>3845.1</v>
      </c>
      <c r="CA808" s="8">
        <f t="shared" si="1064"/>
        <v>185</v>
      </c>
      <c r="CC808" s="11">
        <f t="shared" si="1065"/>
        <v>44992</v>
      </c>
      <c r="CD808" s="8">
        <f t="shared" si="1066"/>
        <v>3160</v>
      </c>
      <c r="CE808" s="8">
        <f t="shared" si="1066"/>
        <v>324758.1399999999</v>
      </c>
      <c r="CF808" s="8">
        <f t="shared" si="1066"/>
        <v>2381.7700000000013</v>
      </c>
      <c r="CG808" s="8">
        <f t="shared" si="1066"/>
        <v>21403.85</v>
      </c>
      <c r="CH808" s="8">
        <f t="shared" si="1066"/>
        <v>2989.7300000000005</v>
      </c>
      <c r="CI808" s="8">
        <f t="shared" si="1066"/>
        <v>169</v>
      </c>
      <c r="CK808" s="11">
        <f t="shared" si="1067"/>
        <v>44992</v>
      </c>
      <c r="CL808" s="8">
        <f t="shared" si="1068"/>
        <v>1147</v>
      </c>
      <c r="CM808" s="8">
        <f t="shared" si="1068"/>
        <v>84723.069999999978</v>
      </c>
      <c r="CN808" s="8">
        <f t="shared" si="1068"/>
        <v>0</v>
      </c>
      <c r="CO808" s="8">
        <f t="shared" si="1068"/>
        <v>220</v>
      </c>
      <c r="CP808" s="8">
        <f t="shared" si="1068"/>
        <v>1960.47</v>
      </c>
      <c r="CQ808" s="8">
        <f t="shared" si="1068"/>
        <v>9</v>
      </c>
      <c r="CS808" s="11">
        <f t="shared" si="1069"/>
        <v>44992</v>
      </c>
      <c r="CT808" s="8">
        <f t="shared" si="1070"/>
        <v>0</v>
      </c>
      <c r="CU808" s="8">
        <f t="shared" si="1070"/>
        <v>0</v>
      </c>
      <c r="CV808" s="8">
        <f t="shared" si="1070"/>
        <v>0</v>
      </c>
      <c r="CW808" s="8">
        <f t="shared" si="1070"/>
        <v>0</v>
      </c>
      <c r="CX808" s="8">
        <f t="shared" si="1070"/>
        <v>0</v>
      </c>
      <c r="CY808" s="8">
        <f t="shared" si="1070"/>
        <v>0</v>
      </c>
      <c r="DA808" s="11">
        <f t="shared" si="1071"/>
        <v>44992</v>
      </c>
      <c r="DB808" s="8">
        <f t="shared" si="1072"/>
        <v>0</v>
      </c>
      <c r="DC808" s="8">
        <f t="shared" si="1072"/>
        <v>0</v>
      </c>
      <c r="DD808" s="8">
        <f t="shared" si="1072"/>
        <v>0</v>
      </c>
      <c r="DE808" s="8">
        <f t="shared" si="1072"/>
        <v>0</v>
      </c>
      <c r="DF808" s="8">
        <f t="shared" si="1072"/>
        <v>0</v>
      </c>
      <c r="DG808" s="8">
        <f t="shared" si="1072"/>
        <v>0</v>
      </c>
      <c r="DI808" s="11">
        <f t="shared" si="1073"/>
        <v>44992</v>
      </c>
      <c r="DJ808" s="8">
        <f t="shared" si="1074"/>
        <v>0</v>
      </c>
      <c r="DK808" s="8">
        <f t="shared" si="1074"/>
        <v>0</v>
      </c>
      <c r="DL808" s="8">
        <f t="shared" si="1074"/>
        <v>0</v>
      </c>
      <c r="DM808" s="8">
        <f t="shared" si="1074"/>
        <v>0</v>
      </c>
      <c r="DN808" s="8">
        <f t="shared" si="1074"/>
        <v>0</v>
      </c>
      <c r="DO808" s="8">
        <f t="shared" si="1074"/>
        <v>0</v>
      </c>
      <c r="DP808" s="56"/>
      <c r="DQ808" s="56"/>
      <c r="DR808" s="56"/>
      <c r="DS808" s="56"/>
    </row>
    <row r="809" spans="1:123" x14ac:dyDescent="0.3">
      <c r="A809" s="11">
        <f t="shared" si="1040"/>
        <v>44993</v>
      </c>
      <c r="B809" s="8">
        <f t="shared" si="1041"/>
        <v>3060</v>
      </c>
      <c r="C809" s="8">
        <f t="shared" si="1042"/>
        <v>339139.96</v>
      </c>
      <c r="D809" s="8">
        <f t="shared" si="1043"/>
        <v>0</v>
      </c>
      <c r="E809" s="8">
        <f t="shared" si="1044"/>
        <v>2111.27</v>
      </c>
      <c r="F809" s="8">
        <f t="shared" si="1045"/>
        <v>1865.6100000000001</v>
      </c>
      <c r="G809" s="8">
        <f t="shared" si="1046"/>
        <v>12</v>
      </c>
      <c r="I809" s="11">
        <f t="shared" si="1047"/>
        <v>44993</v>
      </c>
      <c r="J809" s="8">
        <f t="shared" si="1048"/>
        <v>2504</v>
      </c>
      <c r="K809" s="8">
        <f t="shared" si="1048"/>
        <v>356048.14999999991</v>
      </c>
      <c r="L809" s="8">
        <f t="shared" si="1048"/>
        <v>928.81999999999994</v>
      </c>
      <c r="M809" s="8">
        <f t="shared" si="1048"/>
        <v>0</v>
      </c>
      <c r="N809" s="8">
        <f t="shared" si="1048"/>
        <v>870.70999999999992</v>
      </c>
      <c r="O809" s="8">
        <f t="shared" si="1048"/>
        <v>4</v>
      </c>
      <c r="Q809" s="11">
        <f t="shared" si="1049"/>
        <v>44993</v>
      </c>
      <c r="R809" s="8">
        <f t="shared" si="1050"/>
        <v>1441</v>
      </c>
      <c r="S809" s="8">
        <f t="shared" si="1050"/>
        <v>156399.72999999998</v>
      </c>
      <c r="T809" s="8">
        <f t="shared" si="1050"/>
        <v>1445.02</v>
      </c>
      <c r="U809" s="8">
        <f t="shared" si="1050"/>
        <v>0</v>
      </c>
      <c r="V809" s="8">
        <f t="shared" si="1050"/>
        <v>-1089.6599999999999</v>
      </c>
      <c r="W809" s="8">
        <f t="shared" si="1050"/>
        <v>16</v>
      </c>
      <c r="Y809" s="11">
        <f t="shared" si="1051"/>
        <v>44993</v>
      </c>
      <c r="Z809" s="8">
        <f t="shared" si="1052"/>
        <v>2145</v>
      </c>
      <c r="AA809" s="8">
        <f t="shared" si="1052"/>
        <v>257160.17999999996</v>
      </c>
      <c r="AB809" s="8">
        <f t="shared" si="1052"/>
        <v>1916.6699999999996</v>
      </c>
      <c r="AC809" s="8">
        <f t="shared" si="1052"/>
        <v>0</v>
      </c>
      <c r="AD809" s="8">
        <f t="shared" si="1052"/>
        <v>4114.2999999999993</v>
      </c>
      <c r="AE809" s="8">
        <f t="shared" si="1052"/>
        <v>478</v>
      </c>
      <c r="AG809" s="11">
        <f t="shared" si="1053"/>
        <v>44993</v>
      </c>
      <c r="AH809" s="8">
        <f t="shared" si="1054"/>
        <v>3619</v>
      </c>
      <c r="AI809" s="8">
        <f t="shared" si="1054"/>
        <v>410020.45999999996</v>
      </c>
      <c r="AJ809" s="8">
        <f t="shared" si="1054"/>
        <v>979.69999999999993</v>
      </c>
      <c r="AK809" s="8">
        <f t="shared" si="1054"/>
        <v>0</v>
      </c>
      <c r="AL809" s="8">
        <f t="shared" si="1054"/>
        <v>3530.4100000000003</v>
      </c>
      <c r="AM809" s="8">
        <f t="shared" si="1054"/>
        <v>141</v>
      </c>
      <c r="AO809" s="11">
        <f t="shared" si="1055"/>
        <v>44993</v>
      </c>
      <c r="AP809" s="8">
        <f t="shared" si="1056"/>
        <v>3198</v>
      </c>
      <c r="AQ809" s="8">
        <f t="shared" si="1056"/>
        <v>264440.66000000009</v>
      </c>
      <c r="AR809" s="8">
        <f t="shared" si="1056"/>
        <v>0</v>
      </c>
      <c r="AS809" s="8">
        <f t="shared" si="1056"/>
        <v>3997.5</v>
      </c>
      <c r="AT809" s="8">
        <f t="shared" si="1056"/>
        <v>864.41000000000008</v>
      </c>
      <c r="AU809" s="8">
        <f t="shared" si="1056"/>
        <v>156</v>
      </c>
      <c r="AW809" s="11">
        <f t="shared" si="1057"/>
        <v>44993</v>
      </c>
      <c r="AX809" s="8">
        <f t="shared" si="1058"/>
        <v>3574</v>
      </c>
      <c r="AY809" s="8">
        <f t="shared" si="1058"/>
        <v>418155.92000000004</v>
      </c>
      <c r="AZ809" s="8">
        <f t="shared" si="1058"/>
        <v>1602.09</v>
      </c>
      <c r="BA809" s="8">
        <f t="shared" si="1058"/>
        <v>0</v>
      </c>
      <c r="BB809" s="8">
        <f t="shared" si="1058"/>
        <v>3092.0800000000004</v>
      </c>
      <c r="BC809" s="8">
        <f t="shared" si="1058"/>
        <v>83</v>
      </c>
      <c r="BE809" s="11">
        <f t="shared" si="1059"/>
        <v>44993</v>
      </c>
      <c r="BF809" s="8">
        <f t="shared" si="1060"/>
        <v>3542</v>
      </c>
      <c r="BG809" s="8">
        <f t="shared" si="1060"/>
        <v>441825.67999999988</v>
      </c>
      <c r="BH809" s="8">
        <f t="shared" si="1060"/>
        <v>1621.5800000000004</v>
      </c>
      <c r="BI809" s="8">
        <f t="shared" si="1060"/>
        <v>0</v>
      </c>
      <c r="BJ809" s="8">
        <f t="shared" si="1060"/>
        <v>5244.0799999999981</v>
      </c>
      <c r="BK809" s="8">
        <f t="shared" si="1060"/>
        <v>23</v>
      </c>
      <c r="BM809" s="11">
        <f t="shared" si="1061"/>
        <v>44993</v>
      </c>
      <c r="BN809" s="8">
        <f t="shared" si="1062"/>
        <v>1841</v>
      </c>
      <c r="BO809" s="8">
        <f t="shared" si="1062"/>
        <v>139595.63000000003</v>
      </c>
      <c r="BP809" s="8">
        <f t="shared" si="1062"/>
        <v>1006.75</v>
      </c>
      <c r="BQ809" s="8">
        <f t="shared" si="1062"/>
        <v>0</v>
      </c>
      <c r="BR809" s="8">
        <f t="shared" si="1062"/>
        <v>1160</v>
      </c>
      <c r="BS809" s="8">
        <f t="shared" si="1062"/>
        <v>9</v>
      </c>
      <c r="BU809" s="11">
        <f t="shared" si="1063"/>
        <v>44993</v>
      </c>
      <c r="BV809" s="8">
        <f t="shared" si="1064"/>
        <v>1809</v>
      </c>
      <c r="BW809" s="8">
        <f t="shared" si="1064"/>
        <v>218743.67000000004</v>
      </c>
      <c r="BX809" s="8">
        <f t="shared" si="1064"/>
        <v>0</v>
      </c>
      <c r="BY809" s="8">
        <f t="shared" si="1064"/>
        <v>0</v>
      </c>
      <c r="BZ809" s="8">
        <f t="shared" si="1064"/>
        <v>3860.6</v>
      </c>
      <c r="CA809" s="8">
        <f t="shared" si="1064"/>
        <v>187</v>
      </c>
      <c r="CC809" s="11">
        <f t="shared" si="1065"/>
        <v>44993</v>
      </c>
      <c r="CD809" s="8">
        <f t="shared" si="1066"/>
        <v>3221</v>
      </c>
      <c r="CE809" s="8">
        <f t="shared" si="1066"/>
        <v>332350.00999999989</v>
      </c>
      <c r="CF809" s="8">
        <f t="shared" si="1066"/>
        <v>2408.7400000000011</v>
      </c>
      <c r="CG809" s="8">
        <f t="shared" si="1066"/>
        <v>22035.019999999997</v>
      </c>
      <c r="CH809" s="8">
        <f t="shared" si="1066"/>
        <v>3070.7300000000005</v>
      </c>
      <c r="CI809" s="8">
        <f t="shared" si="1066"/>
        <v>169</v>
      </c>
      <c r="CK809" s="11">
        <f t="shared" si="1067"/>
        <v>44993</v>
      </c>
      <c r="CL809" s="8">
        <f t="shared" si="1068"/>
        <v>1178</v>
      </c>
      <c r="CM809" s="8">
        <f t="shared" si="1068"/>
        <v>87147.739999999976</v>
      </c>
      <c r="CN809" s="8">
        <f t="shared" si="1068"/>
        <v>0</v>
      </c>
      <c r="CO809" s="8">
        <f t="shared" si="1068"/>
        <v>226</v>
      </c>
      <c r="CP809" s="8">
        <f t="shared" si="1068"/>
        <v>2442.0700000000002</v>
      </c>
      <c r="CQ809" s="8">
        <f t="shared" si="1068"/>
        <v>9</v>
      </c>
      <c r="CS809" s="11">
        <f t="shared" si="1069"/>
        <v>44993</v>
      </c>
      <c r="CT809" s="8">
        <f t="shared" si="1070"/>
        <v>0</v>
      </c>
      <c r="CU809" s="8">
        <f t="shared" si="1070"/>
        <v>0</v>
      </c>
      <c r="CV809" s="8">
        <f t="shared" si="1070"/>
        <v>0</v>
      </c>
      <c r="CW809" s="8">
        <f t="shared" si="1070"/>
        <v>0</v>
      </c>
      <c r="CX809" s="8">
        <f t="shared" si="1070"/>
        <v>0</v>
      </c>
      <c r="CY809" s="8">
        <f t="shared" si="1070"/>
        <v>0</v>
      </c>
      <c r="DA809" s="11">
        <f t="shared" si="1071"/>
        <v>44993</v>
      </c>
      <c r="DB809" s="8">
        <f t="shared" si="1072"/>
        <v>0</v>
      </c>
      <c r="DC809" s="8">
        <f t="shared" si="1072"/>
        <v>0</v>
      </c>
      <c r="DD809" s="8">
        <f t="shared" si="1072"/>
        <v>0</v>
      </c>
      <c r="DE809" s="8">
        <f t="shared" si="1072"/>
        <v>0</v>
      </c>
      <c r="DF809" s="8">
        <f t="shared" si="1072"/>
        <v>0</v>
      </c>
      <c r="DG809" s="8">
        <f t="shared" si="1072"/>
        <v>0</v>
      </c>
      <c r="DI809" s="11">
        <f t="shared" si="1073"/>
        <v>44993</v>
      </c>
      <c r="DJ809" s="8">
        <f t="shared" si="1074"/>
        <v>0</v>
      </c>
      <c r="DK809" s="8">
        <f t="shared" si="1074"/>
        <v>0</v>
      </c>
      <c r="DL809" s="8">
        <f t="shared" si="1074"/>
        <v>0</v>
      </c>
      <c r="DM809" s="8">
        <f t="shared" si="1074"/>
        <v>0</v>
      </c>
      <c r="DN809" s="8">
        <f t="shared" si="1074"/>
        <v>0</v>
      </c>
      <c r="DO809" s="8">
        <f t="shared" si="1074"/>
        <v>0</v>
      </c>
      <c r="DP809" s="56"/>
      <c r="DQ809" s="56"/>
      <c r="DR809" s="56"/>
      <c r="DS809" s="56"/>
    </row>
    <row r="810" spans="1:123" x14ac:dyDescent="0.3">
      <c r="A810" s="11">
        <f t="shared" si="1040"/>
        <v>44994</v>
      </c>
      <c r="B810" s="8">
        <f t="shared" si="1041"/>
        <v>3106</v>
      </c>
      <c r="C810" s="8">
        <f t="shared" si="1042"/>
        <v>345629.24000000005</v>
      </c>
      <c r="D810" s="8">
        <f t="shared" si="1043"/>
        <v>0</v>
      </c>
      <c r="E810" s="8">
        <f t="shared" si="1044"/>
        <v>2127.27</v>
      </c>
      <c r="F810" s="8">
        <f t="shared" si="1045"/>
        <v>1865.6100000000001</v>
      </c>
      <c r="G810" s="8">
        <f t="shared" si="1046"/>
        <v>13</v>
      </c>
      <c r="I810" s="11">
        <f t="shared" si="1047"/>
        <v>44994</v>
      </c>
      <c r="J810" s="8">
        <f t="shared" si="1048"/>
        <v>2551</v>
      </c>
      <c r="K810" s="8">
        <f t="shared" si="1048"/>
        <v>363332.66999999993</v>
      </c>
      <c r="L810" s="8">
        <f t="shared" si="1048"/>
        <v>953.34999999999991</v>
      </c>
      <c r="M810" s="8">
        <f t="shared" si="1048"/>
        <v>0</v>
      </c>
      <c r="N810" s="8">
        <f t="shared" si="1048"/>
        <v>870.70999999999992</v>
      </c>
      <c r="O810" s="8">
        <f t="shared" si="1048"/>
        <v>4</v>
      </c>
      <c r="Q810" s="11">
        <f t="shared" si="1049"/>
        <v>44994</v>
      </c>
      <c r="R810" s="8">
        <f t="shared" si="1050"/>
        <v>1471</v>
      </c>
      <c r="S810" s="8">
        <f t="shared" si="1050"/>
        <v>159749.50999999998</v>
      </c>
      <c r="T810" s="8">
        <f t="shared" si="1050"/>
        <v>1472.02</v>
      </c>
      <c r="U810" s="8">
        <f t="shared" si="1050"/>
        <v>0</v>
      </c>
      <c r="V810" s="8">
        <f t="shared" si="1050"/>
        <v>-1089.6599999999999</v>
      </c>
      <c r="W810" s="8">
        <f t="shared" si="1050"/>
        <v>16</v>
      </c>
      <c r="Y810" s="11">
        <f t="shared" si="1051"/>
        <v>44994</v>
      </c>
      <c r="Z810" s="8">
        <f t="shared" si="1052"/>
        <v>2176</v>
      </c>
      <c r="AA810" s="8">
        <f t="shared" si="1052"/>
        <v>261333.79999999996</v>
      </c>
      <c r="AB810" s="8">
        <f t="shared" si="1052"/>
        <v>1939.8099999999997</v>
      </c>
      <c r="AC810" s="8">
        <f t="shared" si="1052"/>
        <v>0</v>
      </c>
      <c r="AD810" s="8">
        <f t="shared" si="1052"/>
        <v>4114.2999999999993</v>
      </c>
      <c r="AE810" s="8">
        <f t="shared" si="1052"/>
        <v>486</v>
      </c>
      <c r="AG810" s="11">
        <f t="shared" si="1053"/>
        <v>44994</v>
      </c>
      <c r="AH810" s="8">
        <f t="shared" si="1054"/>
        <v>3668</v>
      </c>
      <c r="AI810" s="8">
        <f t="shared" si="1054"/>
        <v>416004.24999999994</v>
      </c>
      <c r="AJ810" s="8">
        <f t="shared" si="1054"/>
        <v>984.32999999999993</v>
      </c>
      <c r="AK810" s="8">
        <f t="shared" si="1054"/>
        <v>0</v>
      </c>
      <c r="AL810" s="8">
        <f t="shared" si="1054"/>
        <v>3680.4100000000003</v>
      </c>
      <c r="AM810" s="8">
        <f t="shared" si="1054"/>
        <v>143</v>
      </c>
      <c r="AO810" s="11">
        <f t="shared" si="1055"/>
        <v>44994</v>
      </c>
      <c r="AP810" s="8">
        <f t="shared" si="1056"/>
        <v>3254</v>
      </c>
      <c r="AQ810" s="8">
        <f t="shared" si="1056"/>
        <v>268578.91000000009</v>
      </c>
      <c r="AR810" s="8">
        <f t="shared" si="1056"/>
        <v>0</v>
      </c>
      <c r="AS810" s="8">
        <f t="shared" si="1056"/>
        <v>4021.5</v>
      </c>
      <c r="AT810" s="8">
        <f t="shared" si="1056"/>
        <v>864.41000000000008</v>
      </c>
      <c r="AU810" s="8">
        <f t="shared" si="1056"/>
        <v>157</v>
      </c>
      <c r="AW810" s="11">
        <f t="shared" si="1057"/>
        <v>44994</v>
      </c>
      <c r="AX810" s="8">
        <f t="shared" si="1058"/>
        <v>3636</v>
      </c>
      <c r="AY810" s="8">
        <f t="shared" si="1058"/>
        <v>430584.76000000007</v>
      </c>
      <c r="AZ810" s="8">
        <f t="shared" si="1058"/>
        <v>1624.25</v>
      </c>
      <c r="BA810" s="8">
        <f t="shared" si="1058"/>
        <v>0</v>
      </c>
      <c r="BB810" s="8">
        <f t="shared" si="1058"/>
        <v>3087.1300000000006</v>
      </c>
      <c r="BC810" s="8">
        <f t="shared" si="1058"/>
        <v>83</v>
      </c>
      <c r="BE810" s="11">
        <f t="shared" si="1059"/>
        <v>44994</v>
      </c>
      <c r="BF810" s="8">
        <f t="shared" si="1060"/>
        <v>3603</v>
      </c>
      <c r="BG810" s="8">
        <f t="shared" si="1060"/>
        <v>449931.41999999987</v>
      </c>
      <c r="BH810" s="8">
        <f t="shared" si="1060"/>
        <v>1644.3100000000004</v>
      </c>
      <c r="BI810" s="8">
        <f t="shared" si="1060"/>
        <v>0</v>
      </c>
      <c r="BJ810" s="8">
        <f t="shared" si="1060"/>
        <v>5438.0799999999981</v>
      </c>
      <c r="BK810" s="8">
        <f t="shared" si="1060"/>
        <v>23</v>
      </c>
      <c r="BM810" s="11">
        <f t="shared" si="1061"/>
        <v>44994</v>
      </c>
      <c r="BN810" s="8">
        <f t="shared" si="1062"/>
        <v>1878</v>
      </c>
      <c r="BO810" s="8">
        <f t="shared" si="1062"/>
        <v>142589.97000000003</v>
      </c>
      <c r="BP810" s="8">
        <f t="shared" si="1062"/>
        <v>1021.75</v>
      </c>
      <c r="BQ810" s="8">
        <f t="shared" si="1062"/>
        <v>0</v>
      </c>
      <c r="BR810" s="8">
        <f t="shared" si="1062"/>
        <v>1180</v>
      </c>
      <c r="BS810" s="8">
        <f t="shared" si="1062"/>
        <v>9</v>
      </c>
      <c r="BU810" s="11">
        <f t="shared" si="1063"/>
        <v>44994</v>
      </c>
      <c r="BV810" s="8">
        <f t="shared" si="1064"/>
        <v>1842</v>
      </c>
      <c r="BW810" s="8">
        <f t="shared" si="1064"/>
        <v>222756.42000000004</v>
      </c>
      <c r="BX810" s="8">
        <f t="shared" si="1064"/>
        <v>0</v>
      </c>
      <c r="BY810" s="8">
        <f t="shared" si="1064"/>
        <v>0</v>
      </c>
      <c r="BZ810" s="8">
        <f t="shared" si="1064"/>
        <v>3875.1</v>
      </c>
      <c r="CA810" s="8">
        <f t="shared" si="1064"/>
        <v>189</v>
      </c>
      <c r="CC810" s="11">
        <f t="shared" si="1065"/>
        <v>44994</v>
      </c>
      <c r="CD810" s="8">
        <f t="shared" si="1066"/>
        <v>3286</v>
      </c>
      <c r="CE810" s="8">
        <f t="shared" si="1066"/>
        <v>340800.03999999992</v>
      </c>
      <c r="CF810" s="8">
        <f t="shared" si="1066"/>
        <v>2484.5600000000013</v>
      </c>
      <c r="CG810" s="8">
        <f t="shared" si="1066"/>
        <v>22533.309999999998</v>
      </c>
      <c r="CH810" s="8">
        <f t="shared" si="1066"/>
        <v>3141.2300000000005</v>
      </c>
      <c r="CI810" s="8">
        <f t="shared" si="1066"/>
        <v>172</v>
      </c>
      <c r="CK810" s="11">
        <f t="shared" si="1067"/>
        <v>44994</v>
      </c>
      <c r="CL810" s="8">
        <f t="shared" si="1068"/>
        <v>1205</v>
      </c>
      <c r="CM810" s="8">
        <f t="shared" si="1068"/>
        <v>88806.659999999974</v>
      </c>
      <c r="CN810" s="8">
        <f t="shared" si="1068"/>
        <v>0</v>
      </c>
      <c r="CO810" s="8">
        <f t="shared" si="1068"/>
        <v>235.5</v>
      </c>
      <c r="CP810" s="8">
        <f t="shared" si="1068"/>
        <v>2442.0700000000002</v>
      </c>
      <c r="CQ810" s="8">
        <f t="shared" si="1068"/>
        <v>9</v>
      </c>
      <c r="CS810" s="11">
        <f t="shared" si="1069"/>
        <v>44994</v>
      </c>
      <c r="CT810" s="8">
        <f t="shared" si="1070"/>
        <v>0</v>
      </c>
      <c r="CU810" s="8">
        <f t="shared" si="1070"/>
        <v>0</v>
      </c>
      <c r="CV810" s="8">
        <f t="shared" si="1070"/>
        <v>0</v>
      </c>
      <c r="CW810" s="8">
        <f t="shared" si="1070"/>
        <v>0</v>
      </c>
      <c r="CX810" s="8">
        <f t="shared" si="1070"/>
        <v>0</v>
      </c>
      <c r="CY810" s="8">
        <f t="shared" si="1070"/>
        <v>0</v>
      </c>
      <c r="DA810" s="11">
        <f t="shared" si="1071"/>
        <v>44994</v>
      </c>
      <c r="DB810" s="8">
        <f t="shared" si="1072"/>
        <v>0</v>
      </c>
      <c r="DC810" s="8">
        <f t="shared" si="1072"/>
        <v>0</v>
      </c>
      <c r="DD810" s="8">
        <f t="shared" si="1072"/>
        <v>0</v>
      </c>
      <c r="DE810" s="8">
        <f t="shared" si="1072"/>
        <v>0</v>
      </c>
      <c r="DF810" s="8">
        <f t="shared" si="1072"/>
        <v>0</v>
      </c>
      <c r="DG810" s="8">
        <f t="shared" si="1072"/>
        <v>0</v>
      </c>
      <c r="DI810" s="11">
        <f t="shared" si="1073"/>
        <v>44994</v>
      </c>
      <c r="DJ810" s="8">
        <f t="shared" si="1074"/>
        <v>0</v>
      </c>
      <c r="DK810" s="8">
        <f t="shared" si="1074"/>
        <v>0</v>
      </c>
      <c r="DL810" s="8">
        <f t="shared" si="1074"/>
        <v>0</v>
      </c>
      <c r="DM810" s="8">
        <f t="shared" si="1074"/>
        <v>0</v>
      </c>
      <c r="DN810" s="8">
        <f t="shared" si="1074"/>
        <v>0</v>
      </c>
      <c r="DO810" s="8">
        <f t="shared" si="1074"/>
        <v>0</v>
      </c>
      <c r="DP810" s="56"/>
      <c r="DQ810" s="56"/>
      <c r="DR810" s="56"/>
      <c r="DS810" s="56"/>
    </row>
    <row r="811" spans="1:123" x14ac:dyDescent="0.3">
      <c r="A811" s="11">
        <f t="shared" si="1040"/>
        <v>44995</v>
      </c>
      <c r="B811" s="8">
        <f t="shared" si="1041"/>
        <v>3168</v>
      </c>
      <c r="C811" s="8">
        <f t="shared" si="1042"/>
        <v>354518.87000000005</v>
      </c>
      <c r="D811" s="8">
        <f t="shared" si="1043"/>
        <v>0</v>
      </c>
      <c r="E811" s="8">
        <f t="shared" si="1044"/>
        <v>2180.27</v>
      </c>
      <c r="F811" s="8">
        <f t="shared" si="1045"/>
        <v>1940.6100000000001</v>
      </c>
      <c r="G811" s="8">
        <f t="shared" si="1046"/>
        <v>13</v>
      </c>
      <c r="I811" s="11">
        <f t="shared" si="1047"/>
        <v>44995</v>
      </c>
      <c r="J811" s="8">
        <f t="shared" si="1048"/>
        <v>2607</v>
      </c>
      <c r="K811" s="8">
        <f t="shared" si="1048"/>
        <v>371498.91999999993</v>
      </c>
      <c r="L811" s="8">
        <f t="shared" si="1048"/>
        <v>993.92</v>
      </c>
      <c r="M811" s="8">
        <f t="shared" si="1048"/>
        <v>0</v>
      </c>
      <c r="N811" s="8">
        <f t="shared" si="1048"/>
        <v>920.66</v>
      </c>
      <c r="O811" s="8">
        <f t="shared" si="1048"/>
        <v>5</v>
      </c>
      <c r="Q811" s="11">
        <f t="shared" si="1049"/>
        <v>44995</v>
      </c>
      <c r="R811" s="8">
        <f t="shared" si="1050"/>
        <v>1510</v>
      </c>
      <c r="S811" s="8">
        <f t="shared" si="1050"/>
        <v>164007.36999999997</v>
      </c>
      <c r="T811" s="8">
        <f t="shared" si="1050"/>
        <v>1499.02</v>
      </c>
      <c r="U811" s="8">
        <f t="shared" si="1050"/>
        <v>0</v>
      </c>
      <c r="V811" s="8">
        <f t="shared" si="1050"/>
        <v>-1089.6599999999999</v>
      </c>
      <c r="W811" s="8">
        <f t="shared" si="1050"/>
        <v>16</v>
      </c>
      <c r="Y811" s="11">
        <f t="shared" si="1051"/>
        <v>44995</v>
      </c>
      <c r="Z811" s="8">
        <f t="shared" si="1052"/>
        <v>2219</v>
      </c>
      <c r="AA811" s="8">
        <f t="shared" si="1052"/>
        <v>266247.05999999994</v>
      </c>
      <c r="AB811" s="8">
        <f t="shared" si="1052"/>
        <v>2006.8899999999996</v>
      </c>
      <c r="AC811" s="8">
        <f t="shared" si="1052"/>
        <v>0</v>
      </c>
      <c r="AD811" s="8">
        <f t="shared" si="1052"/>
        <v>4364.2999999999993</v>
      </c>
      <c r="AE811" s="8">
        <f t="shared" si="1052"/>
        <v>494</v>
      </c>
      <c r="AG811" s="11">
        <f t="shared" si="1053"/>
        <v>44995</v>
      </c>
      <c r="AH811" s="8">
        <f t="shared" si="1054"/>
        <v>3714</v>
      </c>
      <c r="AI811" s="8">
        <f t="shared" si="1054"/>
        <v>421878.31999999995</v>
      </c>
      <c r="AJ811" s="8">
        <f t="shared" si="1054"/>
        <v>1000.06</v>
      </c>
      <c r="AK811" s="8">
        <f t="shared" si="1054"/>
        <v>0</v>
      </c>
      <c r="AL811" s="8">
        <f t="shared" si="1054"/>
        <v>3680.4100000000003</v>
      </c>
      <c r="AM811" s="8">
        <f t="shared" si="1054"/>
        <v>145</v>
      </c>
      <c r="AO811" s="11">
        <f t="shared" si="1055"/>
        <v>44995</v>
      </c>
      <c r="AP811" s="8">
        <f t="shared" si="1056"/>
        <v>3311</v>
      </c>
      <c r="AQ811" s="8">
        <f t="shared" si="1056"/>
        <v>273172.20000000007</v>
      </c>
      <c r="AR811" s="8">
        <f t="shared" si="1056"/>
        <v>0</v>
      </c>
      <c r="AS811" s="8">
        <f t="shared" si="1056"/>
        <v>4064.5</v>
      </c>
      <c r="AT811" s="8">
        <f t="shared" si="1056"/>
        <v>867.41000000000008</v>
      </c>
      <c r="AU811" s="8">
        <f t="shared" si="1056"/>
        <v>159</v>
      </c>
      <c r="AW811" s="11">
        <f t="shared" si="1057"/>
        <v>44995</v>
      </c>
      <c r="AX811" s="8">
        <f t="shared" si="1058"/>
        <v>3711</v>
      </c>
      <c r="AY811" s="8">
        <f t="shared" si="1058"/>
        <v>440196.47000000009</v>
      </c>
      <c r="AZ811" s="8">
        <f t="shared" si="1058"/>
        <v>1634.41</v>
      </c>
      <c r="BA811" s="8">
        <f t="shared" si="1058"/>
        <v>0</v>
      </c>
      <c r="BB811" s="8">
        <f t="shared" si="1058"/>
        <v>3082.1800000000007</v>
      </c>
      <c r="BC811" s="8">
        <f t="shared" si="1058"/>
        <v>83</v>
      </c>
      <c r="BE811" s="11">
        <f t="shared" si="1059"/>
        <v>44995</v>
      </c>
      <c r="BF811" s="8">
        <f t="shared" si="1060"/>
        <v>3663</v>
      </c>
      <c r="BG811" s="8">
        <f t="shared" si="1060"/>
        <v>457720.70999999985</v>
      </c>
      <c r="BH811" s="8">
        <f t="shared" si="1060"/>
        <v>1651.2700000000004</v>
      </c>
      <c r="BI811" s="8">
        <f t="shared" si="1060"/>
        <v>0</v>
      </c>
      <c r="BJ811" s="8">
        <f t="shared" si="1060"/>
        <v>5468.6799999999985</v>
      </c>
      <c r="BK811" s="8">
        <f t="shared" si="1060"/>
        <v>23</v>
      </c>
      <c r="BM811" s="11">
        <f t="shared" si="1061"/>
        <v>44995</v>
      </c>
      <c r="BN811" s="8">
        <f t="shared" si="1062"/>
        <v>1921</v>
      </c>
      <c r="BO811" s="8">
        <f t="shared" si="1062"/>
        <v>146092.58000000002</v>
      </c>
      <c r="BP811" s="8">
        <f t="shared" si="1062"/>
        <v>1066.75</v>
      </c>
      <c r="BQ811" s="8">
        <f t="shared" si="1062"/>
        <v>0</v>
      </c>
      <c r="BR811" s="8">
        <f t="shared" si="1062"/>
        <v>1200</v>
      </c>
      <c r="BS811" s="8">
        <f t="shared" si="1062"/>
        <v>9</v>
      </c>
      <c r="BU811" s="11">
        <f t="shared" si="1063"/>
        <v>44995</v>
      </c>
      <c r="BV811" s="8">
        <f t="shared" si="1064"/>
        <v>1885</v>
      </c>
      <c r="BW811" s="8">
        <f t="shared" si="1064"/>
        <v>228195.97000000003</v>
      </c>
      <c r="BX811" s="8">
        <f t="shared" si="1064"/>
        <v>0</v>
      </c>
      <c r="BY811" s="8">
        <f t="shared" si="1064"/>
        <v>0</v>
      </c>
      <c r="BZ811" s="8">
        <f t="shared" si="1064"/>
        <v>3914.1</v>
      </c>
      <c r="CA811" s="8">
        <f t="shared" si="1064"/>
        <v>190</v>
      </c>
      <c r="CC811" s="11">
        <f t="shared" si="1065"/>
        <v>44995</v>
      </c>
      <c r="CD811" s="8">
        <f t="shared" si="1066"/>
        <v>3365</v>
      </c>
      <c r="CE811" s="8">
        <f t="shared" si="1066"/>
        <v>350547.5199999999</v>
      </c>
      <c r="CF811" s="8">
        <f t="shared" si="1066"/>
        <v>2545.4400000000014</v>
      </c>
      <c r="CG811" s="8">
        <f t="shared" si="1066"/>
        <v>22941.62</v>
      </c>
      <c r="CH811" s="8">
        <f t="shared" si="1066"/>
        <v>3172.7600000000007</v>
      </c>
      <c r="CI811" s="8">
        <f t="shared" si="1066"/>
        <v>173</v>
      </c>
      <c r="CK811" s="11">
        <f t="shared" si="1067"/>
        <v>44995</v>
      </c>
      <c r="CL811" s="8">
        <f t="shared" si="1068"/>
        <v>1218</v>
      </c>
      <c r="CM811" s="8">
        <f t="shared" si="1068"/>
        <v>89700.749999999971</v>
      </c>
      <c r="CN811" s="8">
        <f t="shared" si="1068"/>
        <v>0</v>
      </c>
      <c r="CO811" s="8">
        <f t="shared" si="1068"/>
        <v>235.5</v>
      </c>
      <c r="CP811" s="8">
        <f t="shared" si="1068"/>
        <v>2983.9900000000002</v>
      </c>
      <c r="CQ811" s="8">
        <f t="shared" si="1068"/>
        <v>9</v>
      </c>
      <c r="CS811" s="11">
        <f t="shared" si="1069"/>
        <v>44995</v>
      </c>
      <c r="CT811" s="8">
        <f t="shared" si="1070"/>
        <v>0</v>
      </c>
      <c r="CU811" s="8">
        <f t="shared" si="1070"/>
        <v>0</v>
      </c>
      <c r="CV811" s="8">
        <f t="shared" si="1070"/>
        <v>0</v>
      </c>
      <c r="CW811" s="8">
        <f t="shared" si="1070"/>
        <v>0</v>
      </c>
      <c r="CX811" s="8">
        <f t="shared" si="1070"/>
        <v>0</v>
      </c>
      <c r="CY811" s="8">
        <f t="shared" si="1070"/>
        <v>0</v>
      </c>
      <c r="DA811" s="11">
        <f t="shared" si="1071"/>
        <v>44995</v>
      </c>
      <c r="DB811" s="8">
        <f t="shared" si="1072"/>
        <v>0</v>
      </c>
      <c r="DC811" s="8">
        <f t="shared" si="1072"/>
        <v>0</v>
      </c>
      <c r="DD811" s="8">
        <f t="shared" si="1072"/>
        <v>0</v>
      </c>
      <c r="DE811" s="8">
        <f t="shared" si="1072"/>
        <v>0</v>
      </c>
      <c r="DF811" s="8">
        <f t="shared" si="1072"/>
        <v>0</v>
      </c>
      <c r="DG811" s="8">
        <f t="shared" si="1072"/>
        <v>0</v>
      </c>
      <c r="DI811" s="11">
        <f t="shared" si="1073"/>
        <v>44995</v>
      </c>
      <c r="DJ811" s="8">
        <f t="shared" si="1074"/>
        <v>0</v>
      </c>
      <c r="DK811" s="8">
        <f t="shared" si="1074"/>
        <v>0</v>
      </c>
      <c r="DL811" s="8">
        <f t="shared" si="1074"/>
        <v>0</v>
      </c>
      <c r="DM811" s="8">
        <f t="shared" si="1074"/>
        <v>0</v>
      </c>
      <c r="DN811" s="8">
        <f t="shared" si="1074"/>
        <v>0</v>
      </c>
      <c r="DO811" s="8">
        <f t="shared" si="1074"/>
        <v>0</v>
      </c>
      <c r="DP811" s="56"/>
      <c r="DQ811" s="56"/>
      <c r="DR811" s="56"/>
      <c r="DS811" s="56"/>
    </row>
    <row r="812" spans="1:123" x14ac:dyDescent="0.3">
      <c r="A812" s="11">
        <f t="shared" si="1040"/>
        <v>44996</v>
      </c>
      <c r="B812" s="8">
        <f t="shared" si="1041"/>
        <v>3230</v>
      </c>
      <c r="C812" s="8">
        <f t="shared" si="1042"/>
        <v>363610.16000000003</v>
      </c>
      <c r="D812" s="8">
        <f t="shared" si="1043"/>
        <v>0</v>
      </c>
      <c r="E812" s="8">
        <f t="shared" si="1044"/>
        <v>2248.27</v>
      </c>
      <c r="F812" s="8">
        <f t="shared" si="1045"/>
        <v>1944.6100000000001</v>
      </c>
      <c r="G812" s="8">
        <f t="shared" si="1046"/>
        <v>13</v>
      </c>
      <c r="I812" s="11">
        <f t="shared" si="1047"/>
        <v>44996</v>
      </c>
      <c r="J812" s="8">
        <f t="shared" si="1048"/>
        <v>2648</v>
      </c>
      <c r="K812" s="8">
        <f t="shared" si="1048"/>
        <v>377255.12999999995</v>
      </c>
      <c r="L812" s="8">
        <f t="shared" si="1048"/>
        <v>1028.58</v>
      </c>
      <c r="M812" s="8">
        <f t="shared" si="1048"/>
        <v>0</v>
      </c>
      <c r="N812" s="8">
        <f t="shared" si="1048"/>
        <v>1160.4099999999999</v>
      </c>
      <c r="O812" s="8">
        <f t="shared" si="1048"/>
        <v>6</v>
      </c>
      <c r="Q812" s="11">
        <f t="shared" si="1049"/>
        <v>44996</v>
      </c>
      <c r="R812" s="8">
        <f t="shared" si="1050"/>
        <v>1552</v>
      </c>
      <c r="S812" s="8">
        <f t="shared" si="1050"/>
        <v>168534.84999999998</v>
      </c>
      <c r="T812" s="8">
        <f t="shared" si="1050"/>
        <v>1537.02</v>
      </c>
      <c r="U812" s="8">
        <f t="shared" si="1050"/>
        <v>0</v>
      </c>
      <c r="V812" s="8">
        <f t="shared" si="1050"/>
        <v>-1089.6599999999999</v>
      </c>
      <c r="W812" s="8">
        <f t="shared" si="1050"/>
        <v>16</v>
      </c>
      <c r="Y812" s="11">
        <f t="shared" si="1051"/>
        <v>44996</v>
      </c>
      <c r="Z812" s="8">
        <f t="shared" si="1052"/>
        <v>2281</v>
      </c>
      <c r="AA812" s="8">
        <f t="shared" si="1052"/>
        <v>273696.98999999993</v>
      </c>
      <c r="AB812" s="8">
        <f t="shared" si="1052"/>
        <v>2096.6499999999996</v>
      </c>
      <c r="AC812" s="8">
        <f t="shared" si="1052"/>
        <v>0</v>
      </c>
      <c r="AD812" s="8">
        <f t="shared" si="1052"/>
        <v>4364.2999999999993</v>
      </c>
      <c r="AE812" s="8">
        <f t="shared" si="1052"/>
        <v>503</v>
      </c>
      <c r="AG812" s="11">
        <f t="shared" si="1053"/>
        <v>44996</v>
      </c>
      <c r="AH812" s="8">
        <f t="shared" si="1054"/>
        <v>3756</v>
      </c>
      <c r="AI812" s="8">
        <f t="shared" si="1054"/>
        <v>427298.76999999996</v>
      </c>
      <c r="AJ812" s="8">
        <f t="shared" si="1054"/>
        <v>1014.8599999999999</v>
      </c>
      <c r="AK812" s="8">
        <f t="shared" si="1054"/>
        <v>0</v>
      </c>
      <c r="AL812" s="8">
        <f t="shared" si="1054"/>
        <v>3685.36</v>
      </c>
      <c r="AM812" s="8">
        <f t="shared" si="1054"/>
        <v>147</v>
      </c>
      <c r="AO812" s="11">
        <f t="shared" si="1055"/>
        <v>44996</v>
      </c>
      <c r="AP812" s="8">
        <f t="shared" si="1056"/>
        <v>3364</v>
      </c>
      <c r="AQ812" s="8">
        <f t="shared" si="1056"/>
        <v>277231.64000000007</v>
      </c>
      <c r="AR812" s="8">
        <f t="shared" si="1056"/>
        <v>0</v>
      </c>
      <c r="AS812" s="8">
        <f t="shared" si="1056"/>
        <v>4120.5</v>
      </c>
      <c r="AT812" s="8">
        <f t="shared" si="1056"/>
        <v>867.41000000000008</v>
      </c>
      <c r="AU812" s="8">
        <f t="shared" si="1056"/>
        <v>161</v>
      </c>
      <c r="AW812" s="11">
        <f t="shared" si="1057"/>
        <v>44996</v>
      </c>
      <c r="AX812" s="8">
        <f t="shared" si="1058"/>
        <v>3783</v>
      </c>
      <c r="AY812" s="8">
        <f t="shared" si="1058"/>
        <v>448758.9200000001</v>
      </c>
      <c r="AZ812" s="8">
        <f t="shared" si="1058"/>
        <v>1654.73</v>
      </c>
      <c r="BA812" s="8">
        <f t="shared" si="1058"/>
        <v>0</v>
      </c>
      <c r="BB812" s="8">
        <f t="shared" si="1058"/>
        <v>3082.1800000000007</v>
      </c>
      <c r="BC812" s="8">
        <f t="shared" si="1058"/>
        <v>83</v>
      </c>
      <c r="BE812" s="11">
        <f t="shared" si="1059"/>
        <v>44996</v>
      </c>
      <c r="BF812" s="8">
        <f t="shared" si="1060"/>
        <v>3726</v>
      </c>
      <c r="BG812" s="8">
        <f t="shared" si="1060"/>
        <v>465828.98999999987</v>
      </c>
      <c r="BH812" s="8">
        <f t="shared" si="1060"/>
        <v>1679.5800000000004</v>
      </c>
      <c r="BI812" s="8">
        <f t="shared" si="1060"/>
        <v>0</v>
      </c>
      <c r="BJ812" s="8">
        <f t="shared" si="1060"/>
        <v>5600.4899999999989</v>
      </c>
      <c r="BK812" s="8">
        <f t="shared" si="1060"/>
        <v>23</v>
      </c>
      <c r="BM812" s="11">
        <f t="shared" si="1061"/>
        <v>44996</v>
      </c>
      <c r="BN812" s="8">
        <f t="shared" si="1062"/>
        <v>1973</v>
      </c>
      <c r="BO812" s="8">
        <f t="shared" si="1062"/>
        <v>150603.71000000002</v>
      </c>
      <c r="BP812" s="8">
        <f t="shared" si="1062"/>
        <v>1101.25</v>
      </c>
      <c r="BQ812" s="8">
        <f t="shared" si="1062"/>
        <v>0</v>
      </c>
      <c r="BR812" s="8">
        <f t="shared" si="1062"/>
        <v>1200</v>
      </c>
      <c r="BS812" s="8">
        <f t="shared" si="1062"/>
        <v>11</v>
      </c>
      <c r="BU812" s="11">
        <f t="shared" si="1063"/>
        <v>44996</v>
      </c>
      <c r="BV812" s="8">
        <f t="shared" si="1064"/>
        <v>1936</v>
      </c>
      <c r="BW812" s="8">
        <f t="shared" si="1064"/>
        <v>234601.26000000004</v>
      </c>
      <c r="BX812" s="8">
        <f t="shared" si="1064"/>
        <v>0</v>
      </c>
      <c r="BY812" s="8">
        <f t="shared" si="1064"/>
        <v>0</v>
      </c>
      <c r="BZ812" s="8">
        <f t="shared" si="1064"/>
        <v>3999.1</v>
      </c>
      <c r="CA812" s="8">
        <f t="shared" si="1064"/>
        <v>191</v>
      </c>
      <c r="CC812" s="11">
        <f t="shared" si="1065"/>
        <v>44996</v>
      </c>
      <c r="CD812" s="8">
        <f t="shared" si="1066"/>
        <v>3454</v>
      </c>
      <c r="CE812" s="8">
        <f t="shared" si="1066"/>
        <v>361802.09999999992</v>
      </c>
      <c r="CF812" s="8">
        <f t="shared" si="1066"/>
        <v>2600.3100000000013</v>
      </c>
      <c r="CG812" s="8">
        <f t="shared" si="1066"/>
        <v>23283.649999999998</v>
      </c>
      <c r="CH812" s="8">
        <f t="shared" si="1066"/>
        <v>3250.7600000000007</v>
      </c>
      <c r="CI812" s="8">
        <f t="shared" si="1066"/>
        <v>174</v>
      </c>
      <c r="CK812" s="11">
        <f t="shared" si="1067"/>
        <v>44996</v>
      </c>
      <c r="CL812" s="8">
        <f t="shared" si="1068"/>
        <v>1235</v>
      </c>
      <c r="CM812" s="8">
        <f t="shared" si="1068"/>
        <v>91025.679999999964</v>
      </c>
      <c r="CN812" s="8">
        <f t="shared" si="1068"/>
        <v>0</v>
      </c>
      <c r="CO812" s="8">
        <f t="shared" si="1068"/>
        <v>266.5</v>
      </c>
      <c r="CP812" s="8">
        <f t="shared" si="1068"/>
        <v>3013.9900000000002</v>
      </c>
      <c r="CQ812" s="8">
        <f t="shared" si="1068"/>
        <v>9</v>
      </c>
      <c r="CS812" s="11">
        <f t="shared" si="1069"/>
        <v>44996</v>
      </c>
      <c r="CT812" s="8">
        <f t="shared" si="1070"/>
        <v>0</v>
      </c>
      <c r="CU812" s="8">
        <f t="shared" si="1070"/>
        <v>0</v>
      </c>
      <c r="CV812" s="8">
        <f t="shared" si="1070"/>
        <v>0</v>
      </c>
      <c r="CW812" s="8">
        <f t="shared" si="1070"/>
        <v>0</v>
      </c>
      <c r="CX812" s="8">
        <f t="shared" si="1070"/>
        <v>0</v>
      </c>
      <c r="CY812" s="8">
        <f t="shared" si="1070"/>
        <v>0</v>
      </c>
      <c r="DA812" s="11">
        <f t="shared" si="1071"/>
        <v>44996</v>
      </c>
      <c r="DB812" s="8">
        <f t="shared" si="1072"/>
        <v>0</v>
      </c>
      <c r="DC812" s="8">
        <f t="shared" si="1072"/>
        <v>0</v>
      </c>
      <c r="DD812" s="8">
        <f t="shared" si="1072"/>
        <v>0</v>
      </c>
      <c r="DE812" s="8">
        <f t="shared" si="1072"/>
        <v>0</v>
      </c>
      <c r="DF812" s="8">
        <f t="shared" si="1072"/>
        <v>0</v>
      </c>
      <c r="DG812" s="8">
        <f t="shared" si="1072"/>
        <v>0</v>
      </c>
      <c r="DI812" s="11">
        <f t="shared" si="1073"/>
        <v>44996</v>
      </c>
      <c r="DJ812" s="8">
        <f t="shared" si="1074"/>
        <v>0</v>
      </c>
      <c r="DK812" s="8">
        <f t="shared" si="1074"/>
        <v>0</v>
      </c>
      <c r="DL812" s="8">
        <f t="shared" si="1074"/>
        <v>0</v>
      </c>
      <c r="DM812" s="8">
        <f t="shared" si="1074"/>
        <v>0</v>
      </c>
      <c r="DN812" s="8">
        <f t="shared" si="1074"/>
        <v>0</v>
      </c>
      <c r="DO812" s="8">
        <f t="shared" si="1074"/>
        <v>0</v>
      </c>
      <c r="DP812" s="56"/>
      <c r="DQ812" s="56"/>
      <c r="DR812" s="56"/>
      <c r="DS812" s="56"/>
    </row>
    <row r="813" spans="1:123" x14ac:dyDescent="0.3">
      <c r="A813" s="11">
        <f t="shared" si="1040"/>
        <v>44997</v>
      </c>
      <c r="B813" s="8">
        <f t="shared" si="1041"/>
        <v>3269</v>
      </c>
      <c r="C813" s="8">
        <f t="shared" si="1042"/>
        <v>368636.97000000003</v>
      </c>
      <c r="D813" s="8">
        <f t="shared" si="1043"/>
        <v>0</v>
      </c>
      <c r="E813" s="8">
        <f t="shared" si="1044"/>
        <v>2268.27</v>
      </c>
      <c r="F813" s="8">
        <f t="shared" si="1045"/>
        <v>1944.6100000000001</v>
      </c>
      <c r="G813" s="8">
        <f t="shared" si="1046"/>
        <v>13</v>
      </c>
      <c r="I813" s="11">
        <f t="shared" si="1047"/>
        <v>44997</v>
      </c>
      <c r="J813" s="8">
        <f t="shared" si="1048"/>
        <v>2667</v>
      </c>
      <c r="K813" s="8">
        <f t="shared" si="1048"/>
        <v>380259.66999999993</v>
      </c>
      <c r="L813" s="8">
        <f t="shared" si="1048"/>
        <v>1037.54</v>
      </c>
      <c r="M813" s="8">
        <f t="shared" si="1048"/>
        <v>0</v>
      </c>
      <c r="N813" s="8">
        <f t="shared" si="1048"/>
        <v>1160.4099999999999</v>
      </c>
      <c r="O813" s="8">
        <f t="shared" si="1048"/>
        <v>7</v>
      </c>
      <c r="Q813" s="11">
        <f t="shared" si="1049"/>
        <v>44997</v>
      </c>
      <c r="R813" s="8">
        <f t="shared" si="1050"/>
        <v>1577</v>
      </c>
      <c r="S813" s="8">
        <f t="shared" si="1050"/>
        <v>171316.59999999998</v>
      </c>
      <c r="T813" s="8">
        <f t="shared" si="1050"/>
        <v>1551.02</v>
      </c>
      <c r="U813" s="8">
        <f t="shared" si="1050"/>
        <v>0</v>
      </c>
      <c r="V813" s="8">
        <f t="shared" si="1050"/>
        <v>-1069.6599999999999</v>
      </c>
      <c r="W813" s="8">
        <f t="shared" si="1050"/>
        <v>16</v>
      </c>
      <c r="Y813" s="11">
        <f t="shared" si="1051"/>
        <v>44997</v>
      </c>
      <c r="Z813" s="8">
        <f t="shared" si="1052"/>
        <v>2319</v>
      </c>
      <c r="AA813" s="8">
        <f t="shared" si="1052"/>
        <v>278375.59999999992</v>
      </c>
      <c r="AB813" s="8">
        <f t="shared" si="1052"/>
        <v>2156.7899999999995</v>
      </c>
      <c r="AC813" s="8">
        <f t="shared" si="1052"/>
        <v>0</v>
      </c>
      <c r="AD813" s="8">
        <f t="shared" si="1052"/>
        <v>4554.4399999999996</v>
      </c>
      <c r="AE813" s="8">
        <f t="shared" si="1052"/>
        <v>512</v>
      </c>
      <c r="AG813" s="11">
        <f t="shared" si="1053"/>
        <v>44997</v>
      </c>
      <c r="AH813" s="8">
        <f t="shared" si="1054"/>
        <v>3797</v>
      </c>
      <c r="AI813" s="8">
        <f t="shared" si="1054"/>
        <v>432307.62999999995</v>
      </c>
      <c r="AJ813" s="8">
        <f t="shared" si="1054"/>
        <v>1036.1399999999999</v>
      </c>
      <c r="AK813" s="8">
        <f t="shared" si="1054"/>
        <v>0</v>
      </c>
      <c r="AL813" s="8">
        <f t="shared" si="1054"/>
        <v>3835.36</v>
      </c>
      <c r="AM813" s="8">
        <f t="shared" si="1054"/>
        <v>149</v>
      </c>
      <c r="AO813" s="11">
        <f t="shared" si="1055"/>
        <v>44997</v>
      </c>
      <c r="AP813" s="8">
        <f t="shared" si="1056"/>
        <v>3418</v>
      </c>
      <c r="AQ813" s="8">
        <f t="shared" si="1056"/>
        <v>281334.47000000009</v>
      </c>
      <c r="AR813" s="8">
        <f t="shared" si="1056"/>
        <v>0</v>
      </c>
      <c r="AS813" s="8">
        <f t="shared" si="1056"/>
        <v>4122.5</v>
      </c>
      <c r="AT813" s="8">
        <f t="shared" si="1056"/>
        <v>867.41000000000008</v>
      </c>
      <c r="AU813" s="8">
        <f t="shared" si="1056"/>
        <v>163</v>
      </c>
      <c r="AW813" s="11">
        <f t="shared" si="1057"/>
        <v>44997</v>
      </c>
      <c r="AX813" s="8">
        <f t="shared" si="1058"/>
        <v>3841</v>
      </c>
      <c r="AY813" s="8">
        <f t="shared" si="1058"/>
        <v>454496.62000000011</v>
      </c>
      <c r="AZ813" s="8">
        <f t="shared" si="1058"/>
        <v>1712.02</v>
      </c>
      <c r="BA813" s="8">
        <f t="shared" si="1058"/>
        <v>0</v>
      </c>
      <c r="BB813" s="8">
        <f t="shared" si="1058"/>
        <v>3197.7200000000007</v>
      </c>
      <c r="BC813" s="8">
        <f t="shared" si="1058"/>
        <v>83</v>
      </c>
      <c r="BE813" s="11">
        <f t="shared" si="1059"/>
        <v>44997</v>
      </c>
      <c r="BF813" s="8">
        <f t="shared" si="1060"/>
        <v>3789</v>
      </c>
      <c r="BG813" s="8">
        <f t="shared" si="1060"/>
        <v>474372.87999999989</v>
      </c>
      <c r="BH813" s="8">
        <f t="shared" si="1060"/>
        <v>1723.1900000000003</v>
      </c>
      <c r="BI813" s="8">
        <f t="shared" si="1060"/>
        <v>0</v>
      </c>
      <c r="BJ813" s="8">
        <f t="shared" si="1060"/>
        <v>5600.4899999999989</v>
      </c>
      <c r="BK813" s="8">
        <f t="shared" si="1060"/>
        <v>23</v>
      </c>
      <c r="BM813" s="11">
        <f t="shared" si="1061"/>
        <v>44997</v>
      </c>
      <c r="BN813" s="8">
        <f t="shared" si="1062"/>
        <v>2007</v>
      </c>
      <c r="BO813" s="8">
        <f t="shared" si="1062"/>
        <v>153427.00000000003</v>
      </c>
      <c r="BP813" s="8">
        <f t="shared" si="1062"/>
        <v>1134.75</v>
      </c>
      <c r="BQ813" s="8">
        <f t="shared" si="1062"/>
        <v>0</v>
      </c>
      <c r="BR813" s="8">
        <f t="shared" si="1062"/>
        <v>1200</v>
      </c>
      <c r="BS813" s="8">
        <f t="shared" si="1062"/>
        <v>11</v>
      </c>
      <c r="BU813" s="11">
        <f t="shared" si="1063"/>
        <v>44997</v>
      </c>
      <c r="BV813" s="8">
        <f t="shared" si="1064"/>
        <v>1967</v>
      </c>
      <c r="BW813" s="8">
        <f t="shared" si="1064"/>
        <v>238022.57000000004</v>
      </c>
      <c r="BX813" s="8">
        <f t="shared" si="1064"/>
        <v>0</v>
      </c>
      <c r="BY813" s="8">
        <f t="shared" si="1064"/>
        <v>0</v>
      </c>
      <c r="BZ813" s="8">
        <f t="shared" si="1064"/>
        <v>4044.6</v>
      </c>
      <c r="CA813" s="8">
        <f t="shared" si="1064"/>
        <v>194</v>
      </c>
      <c r="CC813" s="11">
        <f t="shared" si="1065"/>
        <v>44997</v>
      </c>
      <c r="CD813" s="8">
        <f t="shared" si="1066"/>
        <v>3538</v>
      </c>
      <c r="CE813" s="8">
        <f t="shared" si="1066"/>
        <v>373656.64999999991</v>
      </c>
      <c r="CF813" s="8">
        <f t="shared" si="1066"/>
        <v>2600.3100000000013</v>
      </c>
      <c r="CG813" s="8">
        <f t="shared" si="1066"/>
        <v>23283.649999999998</v>
      </c>
      <c r="CH813" s="8">
        <f t="shared" si="1066"/>
        <v>3353.7600000000007</v>
      </c>
      <c r="CI813" s="8">
        <f t="shared" si="1066"/>
        <v>175</v>
      </c>
      <c r="CK813" s="11">
        <f t="shared" si="1067"/>
        <v>44997</v>
      </c>
      <c r="CL813" s="8">
        <f t="shared" si="1068"/>
        <v>1256</v>
      </c>
      <c r="CM813" s="8">
        <f t="shared" si="1068"/>
        <v>92831.15999999996</v>
      </c>
      <c r="CN813" s="8">
        <f t="shared" si="1068"/>
        <v>0</v>
      </c>
      <c r="CO813" s="8">
        <f t="shared" si="1068"/>
        <v>266.5</v>
      </c>
      <c r="CP813" s="8">
        <f t="shared" si="1068"/>
        <v>3043.9900000000002</v>
      </c>
      <c r="CQ813" s="8">
        <f t="shared" si="1068"/>
        <v>9</v>
      </c>
      <c r="CS813" s="11">
        <f t="shared" si="1069"/>
        <v>44997</v>
      </c>
      <c r="CT813" s="8">
        <f t="shared" si="1070"/>
        <v>0</v>
      </c>
      <c r="CU813" s="8">
        <f t="shared" si="1070"/>
        <v>0</v>
      </c>
      <c r="CV813" s="8">
        <f t="shared" si="1070"/>
        <v>0</v>
      </c>
      <c r="CW813" s="8">
        <f t="shared" si="1070"/>
        <v>0</v>
      </c>
      <c r="CX813" s="8">
        <f t="shared" si="1070"/>
        <v>0</v>
      </c>
      <c r="CY813" s="8">
        <f t="shared" si="1070"/>
        <v>0</v>
      </c>
      <c r="DA813" s="11">
        <f t="shared" si="1071"/>
        <v>44997</v>
      </c>
      <c r="DB813" s="8">
        <f t="shared" si="1072"/>
        <v>0</v>
      </c>
      <c r="DC813" s="8">
        <f t="shared" si="1072"/>
        <v>0</v>
      </c>
      <c r="DD813" s="8">
        <f t="shared" si="1072"/>
        <v>0</v>
      </c>
      <c r="DE813" s="8">
        <f t="shared" si="1072"/>
        <v>0</v>
      </c>
      <c r="DF813" s="8">
        <f t="shared" si="1072"/>
        <v>0</v>
      </c>
      <c r="DG813" s="8">
        <f t="shared" si="1072"/>
        <v>0</v>
      </c>
      <c r="DI813" s="11">
        <f t="shared" si="1073"/>
        <v>44997</v>
      </c>
      <c r="DJ813" s="8">
        <f t="shared" si="1074"/>
        <v>0</v>
      </c>
      <c r="DK813" s="8">
        <f t="shared" si="1074"/>
        <v>0</v>
      </c>
      <c r="DL813" s="8">
        <f t="shared" si="1074"/>
        <v>0</v>
      </c>
      <c r="DM813" s="8">
        <f t="shared" si="1074"/>
        <v>0</v>
      </c>
      <c r="DN813" s="8">
        <f t="shared" si="1074"/>
        <v>0</v>
      </c>
      <c r="DO813" s="8">
        <f t="shared" si="1074"/>
        <v>0</v>
      </c>
      <c r="DP813" s="56"/>
      <c r="DQ813" s="56"/>
      <c r="DR813" s="56"/>
      <c r="DS813" s="56"/>
    </row>
    <row r="814" spans="1:123" x14ac:dyDescent="0.3">
      <c r="A814" s="11">
        <f t="shared" si="1040"/>
        <v>44998</v>
      </c>
      <c r="B814" s="8">
        <f t="shared" si="1041"/>
        <v>3322</v>
      </c>
      <c r="C814" s="8">
        <f t="shared" si="1042"/>
        <v>376362.18000000005</v>
      </c>
      <c r="D814" s="8">
        <f t="shared" si="1043"/>
        <v>0</v>
      </c>
      <c r="E814" s="8">
        <f t="shared" si="1044"/>
        <v>2296.27</v>
      </c>
      <c r="F814" s="8">
        <f t="shared" si="1045"/>
        <v>2173.6600000000003</v>
      </c>
      <c r="G814" s="8">
        <f t="shared" si="1046"/>
        <v>13</v>
      </c>
      <c r="I814" s="11">
        <f t="shared" si="1047"/>
        <v>44998</v>
      </c>
      <c r="J814" s="8">
        <f t="shared" si="1048"/>
        <v>2691</v>
      </c>
      <c r="K814" s="8">
        <f t="shared" si="1048"/>
        <v>384080.84999999992</v>
      </c>
      <c r="L814" s="8">
        <f t="shared" si="1048"/>
        <v>1042.96</v>
      </c>
      <c r="M814" s="8">
        <f t="shared" si="1048"/>
        <v>0</v>
      </c>
      <c r="N814" s="8">
        <f t="shared" si="1048"/>
        <v>1210.4099999999999</v>
      </c>
      <c r="O814" s="8">
        <f t="shared" si="1048"/>
        <v>8</v>
      </c>
      <c r="Q814" s="11">
        <f t="shared" si="1049"/>
        <v>44998</v>
      </c>
      <c r="R814" s="8">
        <f t="shared" si="1050"/>
        <v>1596</v>
      </c>
      <c r="S814" s="8">
        <f t="shared" si="1050"/>
        <v>173506.11999999997</v>
      </c>
      <c r="T814" s="8">
        <f t="shared" si="1050"/>
        <v>1557.02</v>
      </c>
      <c r="U814" s="8">
        <f t="shared" si="1050"/>
        <v>0</v>
      </c>
      <c r="V814" s="8">
        <f t="shared" si="1050"/>
        <v>-1069.6599999999999</v>
      </c>
      <c r="W814" s="8">
        <f t="shared" si="1050"/>
        <v>16</v>
      </c>
      <c r="Y814" s="11">
        <f t="shared" si="1051"/>
        <v>44998</v>
      </c>
      <c r="Z814" s="8">
        <f t="shared" si="1052"/>
        <v>2369</v>
      </c>
      <c r="AA814" s="8">
        <f t="shared" si="1052"/>
        <v>284830.15999999992</v>
      </c>
      <c r="AB814" s="8">
        <f t="shared" si="1052"/>
        <v>2218.7999999999997</v>
      </c>
      <c r="AC814" s="8">
        <f t="shared" si="1052"/>
        <v>0</v>
      </c>
      <c r="AD814" s="8">
        <f t="shared" si="1052"/>
        <v>4604.4399999999996</v>
      </c>
      <c r="AE814" s="8">
        <f t="shared" si="1052"/>
        <v>521</v>
      </c>
      <c r="AG814" s="11">
        <f t="shared" si="1053"/>
        <v>44998</v>
      </c>
      <c r="AH814" s="8">
        <f t="shared" si="1054"/>
        <v>3850</v>
      </c>
      <c r="AI814" s="8">
        <f t="shared" si="1054"/>
        <v>439329.50999999995</v>
      </c>
      <c r="AJ814" s="8">
        <f t="shared" si="1054"/>
        <v>1038.9199999999998</v>
      </c>
      <c r="AK814" s="8">
        <f t="shared" si="1054"/>
        <v>0</v>
      </c>
      <c r="AL814" s="8">
        <f t="shared" si="1054"/>
        <v>3835.36</v>
      </c>
      <c r="AM814" s="8">
        <f t="shared" si="1054"/>
        <v>151</v>
      </c>
      <c r="AO814" s="11">
        <f t="shared" si="1055"/>
        <v>44998</v>
      </c>
      <c r="AP814" s="8">
        <f t="shared" si="1056"/>
        <v>3487</v>
      </c>
      <c r="AQ814" s="8">
        <f t="shared" si="1056"/>
        <v>287264.59000000008</v>
      </c>
      <c r="AR814" s="8">
        <f t="shared" si="1056"/>
        <v>0</v>
      </c>
      <c r="AS814" s="8">
        <f t="shared" si="1056"/>
        <v>4272</v>
      </c>
      <c r="AT814" s="8">
        <f t="shared" si="1056"/>
        <v>867.41000000000008</v>
      </c>
      <c r="AU814" s="8">
        <f t="shared" si="1056"/>
        <v>165</v>
      </c>
      <c r="AW814" s="11">
        <f t="shared" si="1057"/>
        <v>44998</v>
      </c>
      <c r="AX814" s="8">
        <f t="shared" si="1058"/>
        <v>3913</v>
      </c>
      <c r="AY814" s="8">
        <f t="shared" si="1058"/>
        <v>463681.77000000014</v>
      </c>
      <c r="AZ814" s="8">
        <f t="shared" si="1058"/>
        <v>1719.41</v>
      </c>
      <c r="BA814" s="8">
        <f t="shared" si="1058"/>
        <v>0</v>
      </c>
      <c r="BB814" s="8">
        <f t="shared" si="1058"/>
        <v>3217.5200000000009</v>
      </c>
      <c r="BC814" s="8">
        <f t="shared" si="1058"/>
        <v>83</v>
      </c>
      <c r="BE814" s="11">
        <f t="shared" si="1059"/>
        <v>44998</v>
      </c>
      <c r="BF814" s="8">
        <f t="shared" si="1060"/>
        <v>3852</v>
      </c>
      <c r="BG814" s="8">
        <f t="shared" si="1060"/>
        <v>484122.59999999986</v>
      </c>
      <c r="BH814" s="8">
        <f t="shared" si="1060"/>
        <v>1727.8300000000004</v>
      </c>
      <c r="BI814" s="8">
        <f t="shared" si="1060"/>
        <v>0</v>
      </c>
      <c r="BJ814" s="8">
        <f t="shared" si="1060"/>
        <v>5600.4899999999989</v>
      </c>
      <c r="BK814" s="8">
        <f t="shared" si="1060"/>
        <v>23</v>
      </c>
      <c r="BM814" s="11">
        <f t="shared" si="1061"/>
        <v>44998</v>
      </c>
      <c r="BN814" s="8">
        <f t="shared" si="1062"/>
        <v>2053</v>
      </c>
      <c r="BO814" s="8">
        <f t="shared" si="1062"/>
        <v>157386.27000000002</v>
      </c>
      <c r="BP814" s="8">
        <f t="shared" si="1062"/>
        <v>1189.75</v>
      </c>
      <c r="BQ814" s="8">
        <f t="shared" si="1062"/>
        <v>0</v>
      </c>
      <c r="BR814" s="8">
        <f t="shared" si="1062"/>
        <v>1240</v>
      </c>
      <c r="BS814" s="8">
        <f t="shared" si="1062"/>
        <v>11</v>
      </c>
      <c r="BU814" s="11">
        <f t="shared" si="1063"/>
        <v>44998</v>
      </c>
      <c r="BV814" s="8">
        <f t="shared" si="1064"/>
        <v>2002</v>
      </c>
      <c r="BW814" s="8">
        <f t="shared" si="1064"/>
        <v>242104.05000000005</v>
      </c>
      <c r="BX814" s="8">
        <f t="shared" si="1064"/>
        <v>0</v>
      </c>
      <c r="BY814" s="8">
        <f t="shared" si="1064"/>
        <v>0</v>
      </c>
      <c r="BZ814" s="8">
        <f t="shared" si="1064"/>
        <v>4067.6</v>
      </c>
      <c r="CA814" s="8">
        <f t="shared" si="1064"/>
        <v>195</v>
      </c>
      <c r="CC814" s="11">
        <f t="shared" si="1065"/>
        <v>44998</v>
      </c>
      <c r="CD814" s="8">
        <f t="shared" si="1066"/>
        <v>3625</v>
      </c>
      <c r="CE814" s="8">
        <f t="shared" si="1066"/>
        <v>385214.9499999999</v>
      </c>
      <c r="CF814" s="8">
        <f t="shared" si="1066"/>
        <v>2608.6800000000012</v>
      </c>
      <c r="CG814" s="8">
        <f t="shared" si="1066"/>
        <v>23654.059999999998</v>
      </c>
      <c r="CH814" s="8">
        <f t="shared" si="1066"/>
        <v>3360.9900000000007</v>
      </c>
      <c r="CI814" s="8">
        <f t="shared" si="1066"/>
        <v>176</v>
      </c>
      <c r="CK814" s="11">
        <f t="shared" si="1067"/>
        <v>44998</v>
      </c>
      <c r="CL814" s="8">
        <f t="shared" si="1068"/>
        <v>1283</v>
      </c>
      <c r="CM814" s="8">
        <f t="shared" si="1068"/>
        <v>94643.109999999957</v>
      </c>
      <c r="CN814" s="8">
        <f t="shared" si="1068"/>
        <v>0</v>
      </c>
      <c r="CO814" s="8">
        <f t="shared" si="1068"/>
        <v>266.5</v>
      </c>
      <c r="CP814" s="8">
        <f t="shared" si="1068"/>
        <v>3166.05</v>
      </c>
      <c r="CQ814" s="8">
        <f t="shared" si="1068"/>
        <v>9</v>
      </c>
      <c r="CS814" s="11">
        <f t="shared" si="1069"/>
        <v>44998</v>
      </c>
      <c r="CT814" s="8">
        <f t="shared" si="1070"/>
        <v>0</v>
      </c>
      <c r="CU814" s="8">
        <f t="shared" si="1070"/>
        <v>0</v>
      </c>
      <c r="CV814" s="8">
        <f t="shared" si="1070"/>
        <v>0</v>
      </c>
      <c r="CW814" s="8">
        <f t="shared" si="1070"/>
        <v>0</v>
      </c>
      <c r="CX814" s="8">
        <f t="shared" si="1070"/>
        <v>0</v>
      </c>
      <c r="CY814" s="8">
        <f t="shared" si="1070"/>
        <v>0</v>
      </c>
      <c r="DA814" s="11">
        <f t="shared" si="1071"/>
        <v>44998</v>
      </c>
      <c r="DB814" s="8">
        <f t="shared" si="1072"/>
        <v>0</v>
      </c>
      <c r="DC814" s="8">
        <f t="shared" si="1072"/>
        <v>0</v>
      </c>
      <c r="DD814" s="8">
        <f t="shared" si="1072"/>
        <v>0</v>
      </c>
      <c r="DE814" s="8">
        <f t="shared" si="1072"/>
        <v>0</v>
      </c>
      <c r="DF814" s="8">
        <f t="shared" si="1072"/>
        <v>0</v>
      </c>
      <c r="DG814" s="8">
        <f t="shared" si="1072"/>
        <v>0</v>
      </c>
      <c r="DI814" s="11">
        <f t="shared" si="1073"/>
        <v>44998</v>
      </c>
      <c r="DJ814" s="8">
        <f t="shared" si="1074"/>
        <v>0</v>
      </c>
      <c r="DK814" s="8">
        <f t="shared" si="1074"/>
        <v>0</v>
      </c>
      <c r="DL814" s="8">
        <f t="shared" si="1074"/>
        <v>0</v>
      </c>
      <c r="DM814" s="8">
        <f t="shared" si="1074"/>
        <v>0</v>
      </c>
      <c r="DN814" s="8">
        <f t="shared" si="1074"/>
        <v>0</v>
      </c>
      <c r="DO814" s="8">
        <f t="shared" si="1074"/>
        <v>0</v>
      </c>
      <c r="DP814" s="56"/>
      <c r="DQ814" s="56"/>
      <c r="DR814" s="56"/>
      <c r="DS814" s="56"/>
    </row>
    <row r="815" spans="1:123" x14ac:dyDescent="0.3">
      <c r="A815" s="11">
        <f t="shared" si="1040"/>
        <v>44999</v>
      </c>
      <c r="B815" s="8">
        <f t="shared" si="1041"/>
        <v>3384</v>
      </c>
      <c r="C815" s="8">
        <f t="shared" si="1042"/>
        <v>385078.77000000008</v>
      </c>
      <c r="D815" s="8">
        <f t="shared" si="1043"/>
        <v>0</v>
      </c>
      <c r="E815" s="8">
        <f t="shared" si="1044"/>
        <v>2325.27</v>
      </c>
      <c r="F815" s="8">
        <f t="shared" si="1045"/>
        <v>2173.6600000000003</v>
      </c>
      <c r="G815" s="8">
        <f t="shared" si="1046"/>
        <v>13</v>
      </c>
      <c r="I815" s="11">
        <f t="shared" si="1047"/>
        <v>44999</v>
      </c>
      <c r="J815" s="8">
        <f t="shared" si="1048"/>
        <v>2722</v>
      </c>
      <c r="K815" s="8">
        <f t="shared" si="1048"/>
        <v>389390.58999999991</v>
      </c>
      <c r="L815" s="8">
        <f t="shared" si="1048"/>
        <v>1049.8</v>
      </c>
      <c r="M815" s="8">
        <f t="shared" si="1048"/>
        <v>0</v>
      </c>
      <c r="N815" s="8">
        <f t="shared" si="1048"/>
        <v>1215.3599999999999</v>
      </c>
      <c r="O815" s="8">
        <f t="shared" si="1048"/>
        <v>9</v>
      </c>
      <c r="Q815" s="11">
        <f t="shared" si="1049"/>
        <v>44999</v>
      </c>
      <c r="R815" s="8">
        <f t="shared" si="1050"/>
        <v>1625</v>
      </c>
      <c r="S815" s="8">
        <f t="shared" si="1050"/>
        <v>176537.23999999996</v>
      </c>
      <c r="T815" s="8">
        <f t="shared" si="1050"/>
        <v>1564.02</v>
      </c>
      <c r="U815" s="8">
        <f t="shared" si="1050"/>
        <v>0</v>
      </c>
      <c r="V815" s="8">
        <f t="shared" si="1050"/>
        <v>-1069.6599999999999</v>
      </c>
      <c r="W815" s="8">
        <f t="shared" si="1050"/>
        <v>16</v>
      </c>
      <c r="Y815" s="11">
        <f t="shared" si="1051"/>
        <v>44999</v>
      </c>
      <c r="Z815" s="8">
        <f t="shared" si="1052"/>
        <v>2414</v>
      </c>
      <c r="AA815" s="8">
        <f t="shared" si="1052"/>
        <v>291326.78999999992</v>
      </c>
      <c r="AB815" s="8">
        <f t="shared" si="1052"/>
        <v>2253.0299999999997</v>
      </c>
      <c r="AC815" s="8">
        <f t="shared" si="1052"/>
        <v>0</v>
      </c>
      <c r="AD815" s="8">
        <f t="shared" si="1052"/>
        <v>4454.4399999999996</v>
      </c>
      <c r="AE815" s="8">
        <f t="shared" si="1052"/>
        <v>529</v>
      </c>
      <c r="AG815" s="11">
        <f t="shared" si="1053"/>
        <v>44999</v>
      </c>
      <c r="AH815" s="8">
        <f t="shared" si="1054"/>
        <v>3902</v>
      </c>
      <c r="AI815" s="8">
        <f t="shared" si="1054"/>
        <v>445858.39999999997</v>
      </c>
      <c r="AJ815" s="8">
        <f t="shared" si="1054"/>
        <v>1056.5099999999998</v>
      </c>
      <c r="AK815" s="8">
        <f t="shared" si="1054"/>
        <v>0</v>
      </c>
      <c r="AL815" s="8">
        <f t="shared" si="1054"/>
        <v>3835.36</v>
      </c>
      <c r="AM815" s="8">
        <f t="shared" si="1054"/>
        <v>153</v>
      </c>
      <c r="AO815" s="11">
        <f t="shared" si="1055"/>
        <v>44999</v>
      </c>
      <c r="AP815" s="8">
        <f t="shared" si="1056"/>
        <v>3554</v>
      </c>
      <c r="AQ815" s="8">
        <f t="shared" si="1056"/>
        <v>293083.60000000009</v>
      </c>
      <c r="AR815" s="8">
        <f t="shared" si="1056"/>
        <v>0</v>
      </c>
      <c r="AS815" s="8">
        <f t="shared" si="1056"/>
        <v>4344.5</v>
      </c>
      <c r="AT815" s="8">
        <f t="shared" si="1056"/>
        <v>867.41000000000008</v>
      </c>
      <c r="AU815" s="8">
        <f t="shared" si="1056"/>
        <v>167</v>
      </c>
      <c r="AW815" s="11">
        <f t="shared" si="1057"/>
        <v>44999</v>
      </c>
      <c r="AX815" s="8">
        <f t="shared" si="1058"/>
        <v>3971</v>
      </c>
      <c r="AY815" s="8">
        <f t="shared" si="1058"/>
        <v>470553.48000000016</v>
      </c>
      <c r="AZ815" s="8">
        <f t="shared" si="1058"/>
        <v>1753.6000000000001</v>
      </c>
      <c r="BA815" s="8">
        <f t="shared" si="1058"/>
        <v>0</v>
      </c>
      <c r="BB815" s="8">
        <f t="shared" si="1058"/>
        <v>3377.8900000000008</v>
      </c>
      <c r="BC815" s="8">
        <f t="shared" si="1058"/>
        <v>83</v>
      </c>
      <c r="BE815" s="11">
        <f t="shared" si="1059"/>
        <v>44999</v>
      </c>
      <c r="BF815" s="8">
        <f t="shared" si="1060"/>
        <v>3913</v>
      </c>
      <c r="BG815" s="8">
        <f t="shared" si="1060"/>
        <v>491997.31999999983</v>
      </c>
      <c r="BH815" s="8">
        <f t="shared" si="1060"/>
        <v>1778.8700000000003</v>
      </c>
      <c r="BI815" s="8">
        <f t="shared" si="1060"/>
        <v>0</v>
      </c>
      <c r="BJ815" s="8">
        <f t="shared" si="1060"/>
        <v>5600.4899999999989</v>
      </c>
      <c r="BK815" s="8">
        <f t="shared" si="1060"/>
        <v>25</v>
      </c>
      <c r="BM815" s="11">
        <f t="shared" si="1061"/>
        <v>44999</v>
      </c>
      <c r="BN815" s="8">
        <f t="shared" si="1062"/>
        <v>2103</v>
      </c>
      <c r="BO815" s="8">
        <f t="shared" si="1062"/>
        <v>161379.96000000002</v>
      </c>
      <c r="BP815" s="8">
        <f t="shared" si="1062"/>
        <v>1214.75</v>
      </c>
      <c r="BQ815" s="8">
        <f t="shared" si="1062"/>
        <v>0</v>
      </c>
      <c r="BR815" s="8">
        <f t="shared" si="1062"/>
        <v>1320</v>
      </c>
      <c r="BS815" s="8">
        <f t="shared" si="1062"/>
        <v>11</v>
      </c>
      <c r="BU815" s="11">
        <f t="shared" si="1063"/>
        <v>44999</v>
      </c>
      <c r="BV815" s="8">
        <f t="shared" si="1064"/>
        <v>2036</v>
      </c>
      <c r="BW815" s="8">
        <f t="shared" si="1064"/>
        <v>245933.54000000004</v>
      </c>
      <c r="BX815" s="8">
        <f t="shared" si="1064"/>
        <v>0</v>
      </c>
      <c r="BY815" s="8">
        <f t="shared" si="1064"/>
        <v>0</v>
      </c>
      <c r="BZ815" s="8">
        <f t="shared" si="1064"/>
        <v>4129.1000000000004</v>
      </c>
      <c r="CA815" s="8">
        <f t="shared" si="1064"/>
        <v>196</v>
      </c>
      <c r="CC815" s="11">
        <f t="shared" si="1065"/>
        <v>44999</v>
      </c>
      <c r="CD815" s="8">
        <f t="shared" si="1066"/>
        <v>3716</v>
      </c>
      <c r="CE815" s="8">
        <f t="shared" si="1066"/>
        <v>396453.18999999989</v>
      </c>
      <c r="CF815" s="8">
        <f t="shared" si="1066"/>
        <v>2688.6600000000012</v>
      </c>
      <c r="CG815" s="8">
        <f t="shared" si="1066"/>
        <v>23928.71</v>
      </c>
      <c r="CH815" s="8">
        <f t="shared" si="1066"/>
        <v>3395.9900000000007</v>
      </c>
      <c r="CI815" s="8">
        <f t="shared" si="1066"/>
        <v>176</v>
      </c>
      <c r="CK815" s="11">
        <f t="shared" si="1067"/>
        <v>44999</v>
      </c>
      <c r="CL815" s="8">
        <f t="shared" si="1068"/>
        <v>1315</v>
      </c>
      <c r="CM815" s="8">
        <f t="shared" si="1068"/>
        <v>96979.669999999955</v>
      </c>
      <c r="CN815" s="8">
        <f t="shared" si="1068"/>
        <v>0</v>
      </c>
      <c r="CO815" s="8">
        <f t="shared" si="1068"/>
        <v>266.5</v>
      </c>
      <c r="CP815" s="8">
        <f t="shared" si="1068"/>
        <v>3166.05</v>
      </c>
      <c r="CQ815" s="8">
        <f t="shared" si="1068"/>
        <v>9</v>
      </c>
      <c r="CS815" s="11">
        <f t="shared" si="1069"/>
        <v>44999</v>
      </c>
      <c r="CT815" s="8">
        <f t="shared" si="1070"/>
        <v>0</v>
      </c>
      <c r="CU815" s="8">
        <f t="shared" si="1070"/>
        <v>0</v>
      </c>
      <c r="CV815" s="8">
        <f t="shared" si="1070"/>
        <v>0</v>
      </c>
      <c r="CW815" s="8">
        <f t="shared" si="1070"/>
        <v>0</v>
      </c>
      <c r="CX815" s="8">
        <f t="shared" si="1070"/>
        <v>0</v>
      </c>
      <c r="CY815" s="8">
        <f t="shared" si="1070"/>
        <v>0</v>
      </c>
      <c r="DA815" s="11">
        <f t="shared" si="1071"/>
        <v>44999</v>
      </c>
      <c r="DB815" s="8">
        <f t="shared" si="1072"/>
        <v>0</v>
      </c>
      <c r="DC815" s="8">
        <f t="shared" si="1072"/>
        <v>0</v>
      </c>
      <c r="DD815" s="8">
        <f t="shared" si="1072"/>
        <v>0</v>
      </c>
      <c r="DE815" s="8">
        <f t="shared" si="1072"/>
        <v>0</v>
      </c>
      <c r="DF815" s="8">
        <f t="shared" si="1072"/>
        <v>0</v>
      </c>
      <c r="DG815" s="8">
        <f t="shared" si="1072"/>
        <v>0</v>
      </c>
      <c r="DI815" s="11">
        <f t="shared" si="1073"/>
        <v>44999</v>
      </c>
      <c r="DJ815" s="8">
        <f t="shared" si="1074"/>
        <v>0</v>
      </c>
      <c r="DK815" s="8">
        <f t="shared" si="1074"/>
        <v>0</v>
      </c>
      <c r="DL815" s="8">
        <f t="shared" si="1074"/>
        <v>0</v>
      </c>
      <c r="DM815" s="8">
        <f t="shared" si="1074"/>
        <v>0</v>
      </c>
      <c r="DN815" s="8">
        <f t="shared" si="1074"/>
        <v>0</v>
      </c>
      <c r="DO815" s="8">
        <f t="shared" si="1074"/>
        <v>0</v>
      </c>
      <c r="DP815" s="56"/>
      <c r="DQ815" s="56"/>
      <c r="DR815" s="56"/>
      <c r="DS815" s="56"/>
    </row>
    <row r="816" spans="1:123" x14ac:dyDescent="0.3">
      <c r="A816" s="11">
        <f t="shared" si="1040"/>
        <v>45000</v>
      </c>
      <c r="B816" s="8">
        <f t="shared" si="1041"/>
        <v>3444</v>
      </c>
      <c r="C816" s="8">
        <f t="shared" si="1042"/>
        <v>393761.85000000009</v>
      </c>
      <c r="D816" s="8">
        <f t="shared" si="1043"/>
        <v>0</v>
      </c>
      <c r="E816" s="8">
        <f t="shared" si="1044"/>
        <v>2346.27</v>
      </c>
      <c r="F816" s="8">
        <f t="shared" si="1045"/>
        <v>2185.6600000000003</v>
      </c>
      <c r="G816" s="8">
        <f t="shared" si="1046"/>
        <v>13</v>
      </c>
      <c r="I816" s="11">
        <f t="shared" si="1047"/>
        <v>45000</v>
      </c>
      <c r="J816" s="8">
        <f t="shared" si="1048"/>
        <v>2744</v>
      </c>
      <c r="K816" s="8">
        <f t="shared" si="1048"/>
        <v>392903.5799999999</v>
      </c>
      <c r="L816" s="8">
        <f t="shared" si="1048"/>
        <v>1084.71</v>
      </c>
      <c r="M816" s="8">
        <f t="shared" si="1048"/>
        <v>0</v>
      </c>
      <c r="N816" s="8">
        <f t="shared" si="1048"/>
        <v>1265.3599999999999</v>
      </c>
      <c r="O816" s="8">
        <f t="shared" si="1048"/>
        <v>10</v>
      </c>
      <c r="Q816" s="11">
        <f t="shared" si="1049"/>
        <v>45000</v>
      </c>
      <c r="R816" s="8">
        <f t="shared" si="1050"/>
        <v>1650</v>
      </c>
      <c r="S816" s="8">
        <f t="shared" si="1050"/>
        <v>178985.65999999997</v>
      </c>
      <c r="T816" s="8">
        <f t="shared" si="1050"/>
        <v>1579.02</v>
      </c>
      <c r="U816" s="8">
        <f t="shared" si="1050"/>
        <v>0</v>
      </c>
      <c r="V816" s="8">
        <f t="shared" si="1050"/>
        <v>-1069.6599999999999</v>
      </c>
      <c r="W816" s="8">
        <f t="shared" si="1050"/>
        <v>16</v>
      </c>
      <c r="Y816" s="11">
        <f t="shared" si="1051"/>
        <v>45000</v>
      </c>
      <c r="Z816" s="8">
        <f t="shared" si="1052"/>
        <v>2457</v>
      </c>
      <c r="AA816" s="8">
        <f t="shared" si="1052"/>
        <v>296989.46999999991</v>
      </c>
      <c r="AB816" s="8">
        <f t="shared" si="1052"/>
        <v>2296.5299999999997</v>
      </c>
      <c r="AC816" s="8">
        <f t="shared" si="1052"/>
        <v>0</v>
      </c>
      <c r="AD816" s="8">
        <f t="shared" si="1052"/>
        <v>4316.4399999999996</v>
      </c>
      <c r="AE816" s="8">
        <f t="shared" si="1052"/>
        <v>536</v>
      </c>
      <c r="AG816" s="11">
        <f t="shared" si="1053"/>
        <v>45000</v>
      </c>
      <c r="AH816" s="8">
        <f t="shared" si="1054"/>
        <v>3951</v>
      </c>
      <c r="AI816" s="8">
        <f t="shared" si="1054"/>
        <v>452222.22</v>
      </c>
      <c r="AJ816" s="8">
        <f t="shared" si="1054"/>
        <v>1058.3599999999997</v>
      </c>
      <c r="AK816" s="8">
        <f t="shared" si="1054"/>
        <v>0</v>
      </c>
      <c r="AL816" s="8">
        <f t="shared" si="1054"/>
        <v>3885.36</v>
      </c>
      <c r="AM816" s="8">
        <f t="shared" si="1054"/>
        <v>155</v>
      </c>
      <c r="AO816" s="11">
        <f t="shared" si="1055"/>
        <v>45000</v>
      </c>
      <c r="AP816" s="8">
        <f t="shared" si="1056"/>
        <v>3621</v>
      </c>
      <c r="AQ816" s="8">
        <f t="shared" si="1056"/>
        <v>299263.65000000008</v>
      </c>
      <c r="AR816" s="8">
        <f t="shared" si="1056"/>
        <v>0</v>
      </c>
      <c r="AS816" s="8">
        <f t="shared" si="1056"/>
        <v>4377.5</v>
      </c>
      <c r="AT816" s="8">
        <f t="shared" si="1056"/>
        <v>867.41000000000008</v>
      </c>
      <c r="AU816" s="8">
        <f t="shared" si="1056"/>
        <v>168</v>
      </c>
      <c r="AW816" s="11">
        <f t="shared" si="1057"/>
        <v>45000</v>
      </c>
      <c r="AX816" s="8">
        <f t="shared" si="1058"/>
        <v>4044</v>
      </c>
      <c r="AY816" s="8">
        <f t="shared" si="1058"/>
        <v>480461.48000000016</v>
      </c>
      <c r="AZ816" s="8">
        <f t="shared" si="1058"/>
        <v>1788.72</v>
      </c>
      <c r="BA816" s="8">
        <f t="shared" si="1058"/>
        <v>0</v>
      </c>
      <c r="BB816" s="8">
        <f t="shared" si="1058"/>
        <v>3522.0400000000009</v>
      </c>
      <c r="BC816" s="8">
        <f t="shared" si="1058"/>
        <v>83</v>
      </c>
      <c r="BE816" s="11">
        <f t="shared" si="1059"/>
        <v>45000</v>
      </c>
      <c r="BF816" s="8">
        <f t="shared" si="1060"/>
        <v>3975</v>
      </c>
      <c r="BG816" s="8">
        <f t="shared" si="1060"/>
        <v>500416.52999999985</v>
      </c>
      <c r="BH816" s="8">
        <f t="shared" si="1060"/>
        <v>1811.3500000000004</v>
      </c>
      <c r="BI816" s="8">
        <f t="shared" si="1060"/>
        <v>0</v>
      </c>
      <c r="BJ816" s="8">
        <f t="shared" si="1060"/>
        <v>5786.0899999999992</v>
      </c>
      <c r="BK816" s="8">
        <f t="shared" si="1060"/>
        <v>26</v>
      </c>
      <c r="BM816" s="11">
        <f t="shared" si="1061"/>
        <v>45000</v>
      </c>
      <c r="BN816" s="8">
        <f t="shared" si="1062"/>
        <v>2145</v>
      </c>
      <c r="BO816" s="8">
        <f t="shared" si="1062"/>
        <v>164960.82</v>
      </c>
      <c r="BP816" s="8">
        <f t="shared" si="1062"/>
        <v>1285.75</v>
      </c>
      <c r="BQ816" s="8">
        <f t="shared" si="1062"/>
        <v>0</v>
      </c>
      <c r="BR816" s="8">
        <f t="shared" si="1062"/>
        <v>1320</v>
      </c>
      <c r="BS816" s="8">
        <f t="shared" si="1062"/>
        <v>11</v>
      </c>
      <c r="BU816" s="11">
        <f t="shared" si="1063"/>
        <v>45000</v>
      </c>
      <c r="BV816" s="8">
        <f t="shared" si="1064"/>
        <v>2077</v>
      </c>
      <c r="BW816" s="8">
        <f t="shared" si="1064"/>
        <v>250635.35000000003</v>
      </c>
      <c r="BX816" s="8">
        <f t="shared" si="1064"/>
        <v>0</v>
      </c>
      <c r="BY816" s="8">
        <f t="shared" si="1064"/>
        <v>0</v>
      </c>
      <c r="BZ816" s="8">
        <f t="shared" si="1064"/>
        <v>4173.1000000000004</v>
      </c>
      <c r="CA816" s="8">
        <f t="shared" si="1064"/>
        <v>197</v>
      </c>
      <c r="CC816" s="11">
        <f t="shared" si="1065"/>
        <v>45000</v>
      </c>
      <c r="CD816" s="8">
        <f t="shared" si="1066"/>
        <v>3807</v>
      </c>
      <c r="CE816" s="8">
        <f t="shared" si="1066"/>
        <v>408218.18999999989</v>
      </c>
      <c r="CF816" s="8">
        <f t="shared" si="1066"/>
        <v>2732.380000000001</v>
      </c>
      <c r="CG816" s="8">
        <f t="shared" si="1066"/>
        <v>24638.14</v>
      </c>
      <c r="CH816" s="8">
        <f t="shared" si="1066"/>
        <v>3426.0500000000006</v>
      </c>
      <c r="CI816" s="8">
        <f t="shared" si="1066"/>
        <v>177</v>
      </c>
      <c r="CK816" s="11">
        <f t="shared" si="1067"/>
        <v>45000</v>
      </c>
      <c r="CL816" s="8">
        <f t="shared" si="1068"/>
        <v>1338</v>
      </c>
      <c r="CM816" s="8">
        <f t="shared" si="1068"/>
        <v>98682.15999999996</v>
      </c>
      <c r="CN816" s="8">
        <f t="shared" si="1068"/>
        <v>0</v>
      </c>
      <c r="CO816" s="8">
        <f t="shared" si="1068"/>
        <v>273.5</v>
      </c>
      <c r="CP816" s="8">
        <f t="shared" si="1068"/>
        <v>3296.05</v>
      </c>
      <c r="CQ816" s="8">
        <f t="shared" si="1068"/>
        <v>9</v>
      </c>
      <c r="CS816" s="11">
        <f t="shared" si="1069"/>
        <v>45000</v>
      </c>
      <c r="CT816" s="8">
        <f t="shared" si="1070"/>
        <v>0</v>
      </c>
      <c r="CU816" s="8">
        <f t="shared" si="1070"/>
        <v>0</v>
      </c>
      <c r="CV816" s="8">
        <f t="shared" si="1070"/>
        <v>0</v>
      </c>
      <c r="CW816" s="8">
        <f t="shared" si="1070"/>
        <v>0</v>
      </c>
      <c r="CX816" s="8">
        <f t="shared" si="1070"/>
        <v>0</v>
      </c>
      <c r="CY816" s="8">
        <f t="shared" si="1070"/>
        <v>0</v>
      </c>
      <c r="DA816" s="11">
        <f t="shared" si="1071"/>
        <v>45000</v>
      </c>
      <c r="DB816" s="8">
        <f t="shared" si="1072"/>
        <v>0</v>
      </c>
      <c r="DC816" s="8">
        <f t="shared" si="1072"/>
        <v>0</v>
      </c>
      <c r="DD816" s="8">
        <f t="shared" si="1072"/>
        <v>0</v>
      </c>
      <c r="DE816" s="8">
        <f t="shared" si="1072"/>
        <v>0</v>
      </c>
      <c r="DF816" s="8">
        <f t="shared" si="1072"/>
        <v>0</v>
      </c>
      <c r="DG816" s="8">
        <f t="shared" si="1072"/>
        <v>0</v>
      </c>
      <c r="DI816" s="11">
        <f t="shared" si="1073"/>
        <v>45000</v>
      </c>
      <c r="DJ816" s="8">
        <f t="shared" si="1074"/>
        <v>0</v>
      </c>
      <c r="DK816" s="8">
        <f t="shared" si="1074"/>
        <v>0</v>
      </c>
      <c r="DL816" s="8">
        <f t="shared" si="1074"/>
        <v>0</v>
      </c>
      <c r="DM816" s="8">
        <f t="shared" si="1074"/>
        <v>0</v>
      </c>
      <c r="DN816" s="8">
        <f t="shared" si="1074"/>
        <v>0</v>
      </c>
      <c r="DO816" s="8">
        <f t="shared" si="1074"/>
        <v>0</v>
      </c>
      <c r="DP816" s="56"/>
      <c r="DQ816" s="56"/>
      <c r="DR816" s="56"/>
      <c r="DS816" s="56"/>
    </row>
    <row r="817" spans="1:123" x14ac:dyDescent="0.3">
      <c r="A817" s="11">
        <f t="shared" si="1040"/>
        <v>45001</v>
      </c>
      <c r="B817" s="8">
        <f t="shared" si="1041"/>
        <v>3497</v>
      </c>
      <c r="C817" s="8">
        <f t="shared" si="1042"/>
        <v>400880.78000000009</v>
      </c>
      <c r="D817" s="8">
        <f t="shared" si="1043"/>
        <v>0</v>
      </c>
      <c r="E817" s="8">
        <f t="shared" si="1044"/>
        <v>2371.27</v>
      </c>
      <c r="F817" s="8">
        <f t="shared" si="1045"/>
        <v>2210.6600000000003</v>
      </c>
      <c r="G817" s="8">
        <f t="shared" si="1046"/>
        <v>13</v>
      </c>
      <c r="I817" s="11">
        <f t="shared" si="1047"/>
        <v>45001</v>
      </c>
      <c r="J817" s="8">
        <f t="shared" si="1048"/>
        <v>2760</v>
      </c>
      <c r="K817" s="8">
        <f t="shared" si="1048"/>
        <v>395330.8299999999</v>
      </c>
      <c r="L817" s="8">
        <f t="shared" si="1048"/>
        <v>1084.71</v>
      </c>
      <c r="M817" s="8">
        <f t="shared" si="1048"/>
        <v>0</v>
      </c>
      <c r="N817" s="8">
        <f t="shared" si="1048"/>
        <v>1126.4499999999998</v>
      </c>
      <c r="O817" s="8">
        <f t="shared" si="1048"/>
        <v>10</v>
      </c>
      <c r="Q817" s="11">
        <f t="shared" si="1049"/>
        <v>45001</v>
      </c>
      <c r="R817" s="8">
        <f t="shared" si="1050"/>
        <v>1681</v>
      </c>
      <c r="S817" s="8">
        <f t="shared" si="1050"/>
        <v>182474.95999999996</v>
      </c>
      <c r="T817" s="8">
        <f t="shared" si="1050"/>
        <v>1597.02</v>
      </c>
      <c r="U817" s="8">
        <f t="shared" si="1050"/>
        <v>0</v>
      </c>
      <c r="V817" s="8">
        <f t="shared" si="1050"/>
        <v>-1070.55</v>
      </c>
      <c r="W817" s="8">
        <f t="shared" si="1050"/>
        <v>16</v>
      </c>
      <c r="Y817" s="11">
        <f t="shared" si="1051"/>
        <v>45001</v>
      </c>
      <c r="Z817" s="8">
        <f t="shared" si="1052"/>
        <v>2501</v>
      </c>
      <c r="AA817" s="8">
        <f t="shared" si="1052"/>
        <v>302267.9599999999</v>
      </c>
      <c r="AB817" s="8">
        <f t="shared" si="1052"/>
        <v>2330.7799999999997</v>
      </c>
      <c r="AC817" s="8">
        <f t="shared" si="1052"/>
        <v>0</v>
      </c>
      <c r="AD817" s="8">
        <f t="shared" si="1052"/>
        <v>4552.4399999999996</v>
      </c>
      <c r="AE817" s="8">
        <f t="shared" si="1052"/>
        <v>541</v>
      </c>
      <c r="AG817" s="11">
        <f t="shared" si="1053"/>
        <v>45001</v>
      </c>
      <c r="AH817" s="8">
        <f t="shared" si="1054"/>
        <v>3997</v>
      </c>
      <c r="AI817" s="8">
        <f t="shared" si="1054"/>
        <v>458114.07999999996</v>
      </c>
      <c r="AJ817" s="8">
        <f t="shared" si="1054"/>
        <v>1065.7599999999998</v>
      </c>
      <c r="AK817" s="8">
        <f t="shared" si="1054"/>
        <v>0</v>
      </c>
      <c r="AL817" s="8">
        <f t="shared" si="1054"/>
        <v>3765.8</v>
      </c>
      <c r="AM817" s="8">
        <f t="shared" si="1054"/>
        <v>157</v>
      </c>
      <c r="AO817" s="11">
        <f t="shared" si="1055"/>
        <v>45001</v>
      </c>
      <c r="AP817" s="8">
        <f t="shared" si="1056"/>
        <v>3685</v>
      </c>
      <c r="AQ817" s="8">
        <f t="shared" si="1056"/>
        <v>304740.41000000009</v>
      </c>
      <c r="AR817" s="8">
        <f t="shared" si="1056"/>
        <v>0</v>
      </c>
      <c r="AS817" s="8">
        <f t="shared" si="1056"/>
        <v>4513.5</v>
      </c>
      <c r="AT817" s="8">
        <f t="shared" si="1056"/>
        <v>803.36000000000013</v>
      </c>
      <c r="AU817" s="8">
        <f t="shared" si="1056"/>
        <v>168</v>
      </c>
      <c r="AW817" s="11">
        <f t="shared" si="1057"/>
        <v>45001</v>
      </c>
      <c r="AX817" s="8">
        <f t="shared" si="1058"/>
        <v>4101</v>
      </c>
      <c r="AY817" s="8">
        <f t="shared" si="1058"/>
        <v>487602.96000000014</v>
      </c>
      <c r="AZ817" s="8">
        <f t="shared" si="1058"/>
        <v>1806.27</v>
      </c>
      <c r="BA817" s="8">
        <f t="shared" si="1058"/>
        <v>0</v>
      </c>
      <c r="BB817" s="8">
        <f t="shared" si="1058"/>
        <v>3522.0400000000009</v>
      </c>
      <c r="BC817" s="8">
        <f t="shared" si="1058"/>
        <v>83</v>
      </c>
      <c r="BE817" s="11">
        <f t="shared" si="1059"/>
        <v>45001</v>
      </c>
      <c r="BF817" s="8">
        <f t="shared" si="1060"/>
        <v>4032</v>
      </c>
      <c r="BG817" s="8">
        <f t="shared" si="1060"/>
        <v>508108.09999999986</v>
      </c>
      <c r="BH817" s="8">
        <f t="shared" si="1060"/>
        <v>1803.9300000000003</v>
      </c>
      <c r="BI817" s="8">
        <f t="shared" si="1060"/>
        <v>0</v>
      </c>
      <c r="BJ817" s="8">
        <f t="shared" si="1060"/>
        <v>5999.0399999999991</v>
      </c>
      <c r="BK817" s="8">
        <f t="shared" si="1060"/>
        <v>26</v>
      </c>
      <c r="BM817" s="11">
        <f t="shared" si="1061"/>
        <v>45001</v>
      </c>
      <c r="BN817" s="8">
        <f t="shared" si="1062"/>
        <v>2180</v>
      </c>
      <c r="BO817" s="8">
        <f t="shared" si="1062"/>
        <v>167847.2</v>
      </c>
      <c r="BP817" s="8">
        <f t="shared" si="1062"/>
        <v>1304.75</v>
      </c>
      <c r="BQ817" s="8">
        <f t="shared" si="1062"/>
        <v>0</v>
      </c>
      <c r="BR817" s="8">
        <f t="shared" si="1062"/>
        <v>1380</v>
      </c>
      <c r="BS817" s="8">
        <f t="shared" si="1062"/>
        <v>11</v>
      </c>
      <c r="BU817" s="11">
        <f t="shared" si="1063"/>
        <v>45001</v>
      </c>
      <c r="BV817" s="8">
        <f t="shared" si="1064"/>
        <v>2118</v>
      </c>
      <c r="BW817" s="8">
        <f t="shared" si="1064"/>
        <v>255211.46000000002</v>
      </c>
      <c r="BX817" s="8">
        <f t="shared" si="1064"/>
        <v>0</v>
      </c>
      <c r="BY817" s="8">
        <f t="shared" si="1064"/>
        <v>0</v>
      </c>
      <c r="BZ817" s="8">
        <f t="shared" si="1064"/>
        <v>4280.1000000000004</v>
      </c>
      <c r="CA817" s="8">
        <f t="shared" si="1064"/>
        <v>199</v>
      </c>
      <c r="CC817" s="11">
        <f t="shared" si="1065"/>
        <v>45001</v>
      </c>
      <c r="CD817" s="8">
        <f t="shared" si="1066"/>
        <v>3899</v>
      </c>
      <c r="CE817" s="8">
        <f t="shared" si="1066"/>
        <v>419636.49999999988</v>
      </c>
      <c r="CF817" s="8">
        <f t="shared" si="1066"/>
        <v>2824.4700000000012</v>
      </c>
      <c r="CG817" s="8">
        <f t="shared" si="1066"/>
        <v>25027.439999999999</v>
      </c>
      <c r="CH817" s="8">
        <f t="shared" si="1066"/>
        <v>3825.4200000000005</v>
      </c>
      <c r="CI817" s="8">
        <f t="shared" si="1066"/>
        <v>177</v>
      </c>
      <c r="CK817" s="11">
        <f t="shared" si="1067"/>
        <v>45001</v>
      </c>
      <c r="CL817" s="8">
        <f t="shared" si="1068"/>
        <v>1357</v>
      </c>
      <c r="CM817" s="8">
        <f t="shared" si="1068"/>
        <v>99938.76999999996</v>
      </c>
      <c r="CN817" s="8">
        <f t="shared" si="1068"/>
        <v>0</v>
      </c>
      <c r="CO817" s="8">
        <f t="shared" si="1068"/>
        <v>276.5</v>
      </c>
      <c r="CP817" s="8">
        <f t="shared" si="1068"/>
        <v>3341.05</v>
      </c>
      <c r="CQ817" s="8">
        <f t="shared" si="1068"/>
        <v>9</v>
      </c>
      <c r="CS817" s="11">
        <f t="shared" si="1069"/>
        <v>45001</v>
      </c>
      <c r="CT817" s="8">
        <f t="shared" si="1070"/>
        <v>0</v>
      </c>
      <c r="CU817" s="8">
        <f t="shared" si="1070"/>
        <v>0</v>
      </c>
      <c r="CV817" s="8">
        <f t="shared" si="1070"/>
        <v>0</v>
      </c>
      <c r="CW817" s="8">
        <f t="shared" si="1070"/>
        <v>0</v>
      </c>
      <c r="CX817" s="8">
        <f t="shared" si="1070"/>
        <v>0</v>
      </c>
      <c r="CY817" s="8">
        <f t="shared" si="1070"/>
        <v>0</v>
      </c>
      <c r="DA817" s="11">
        <f t="shared" si="1071"/>
        <v>45001</v>
      </c>
      <c r="DB817" s="8">
        <f t="shared" si="1072"/>
        <v>0</v>
      </c>
      <c r="DC817" s="8">
        <f t="shared" si="1072"/>
        <v>0</v>
      </c>
      <c r="DD817" s="8">
        <f t="shared" si="1072"/>
        <v>0</v>
      </c>
      <c r="DE817" s="8">
        <f t="shared" si="1072"/>
        <v>0</v>
      </c>
      <c r="DF817" s="8">
        <f t="shared" si="1072"/>
        <v>0</v>
      </c>
      <c r="DG817" s="8">
        <f t="shared" si="1072"/>
        <v>0</v>
      </c>
      <c r="DI817" s="11">
        <f t="shared" si="1073"/>
        <v>45001</v>
      </c>
      <c r="DJ817" s="8">
        <f t="shared" si="1074"/>
        <v>0</v>
      </c>
      <c r="DK817" s="8">
        <f t="shared" si="1074"/>
        <v>0</v>
      </c>
      <c r="DL817" s="8">
        <f t="shared" si="1074"/>
        <v>0</v>
      </c>
      <c r="DM817" s="8">
        <f t="shared" si="1074"/>
        <v>0</v>
      </c>
      <c r="DN817" s="8">
        <f t="shared" si="1074"/>
        <v>0</v>
      </c>
      <c r="DO817" s="8">
        <f t="shared" si="1074"/>
        <v>0</v>
      </c>
      <c r="DP817" s="56"/>
      <c r="DQ817" s="56"/>
      <c r="DR817" s="56"/>
      <c r="DS817" s="56"/>
    </row>
    <row r="818" spans="1:123" x14ac:dyDescent="0.3">
      <c r="A818" s="11">
        <f t="shared" si="1040"/>
        <v>45002</v>
      </c>
      <c r="B818" s="8">
        <f t="shared" si="1041"/>
        <v>3559</v>
      </c>
      <c r="C818" s="8">
        <f t="shared" si="1042"/>
        <v>409612.71000000008</v>
      </c>
      <c r="D818" s="8">
        <f t="shared" si="1043"/>
        <v>0</v>
      </c>
      <c r="E818" s="8">
        <f t="shared" si="1044"/>
        <v>2456.27</v>
      </c>
      <c r="F818" s="8">
        <f t="shared" si="1045"/>
        <v>2210.6600000000003</v>
      </c>
      <c r="G818" s="8">
        <f t="shared" si="1046"/>
        <v>13</v>
      </c>
      <c r="I818" s="11">
        <f t="shared" si="1047"/>
        <v>45002</v>
      </c>
      <c r="J818" s="8">
        <f t="shared" si="1048"/>
        <v>2790</v>
      </c>
      <c r="K818" s="8">
        <f t="shared" si="1048"/>
        <v>399645.83999999991</v>
      </c>
      <c r="L818" s="8">
        <f t="shared" si="1048"/>
        <v>1086.1200000000001</v>
      </c>
      <c r="M818" s="8">
        <f t="shared" si="1048"/>
        <v>0</v>
      </c>
      <c r="N818" s="8">
        <f t="shared" si="1048"/>
        <v>1184.4499999999998</v>
      </c>
      <c r="O818" s="8">
        <f t="shared" si="1048"/>
        <v>10</v>
      </c>
      <c r="Q818" s="11">
        <f t="shared" si="1049"/>
        <v>45002</v>
      </c>
      <c r="R818" s="8">
        <f t="shared" si="1050"/>
        <v>1706</v>
      </c>
      <c r="S818" s="8">
        <f t="shared" si="1050"/>
        <v>185348.94999999995</v>
      </c>
      <c r="T818" s="8">
        <f t="shared" si="1050"/>
        <v>1651.02</v>
      </c>
      <c r="U818" s="8">
        <f t="shared" si="1050"/>
        <v>0</v>
      </c>
      <c r="V818" s="8">
        <f t="shared" si="1050"/>
        <v>-1070.55</v>
      </c>
      <c r="W818" s="8">
        <f t="shared" si="1050"/>
        <v>16</v>
      </c>
      <c r="Y818" s="11">
        <f t="shared" si="1051"/>
        <v>45002</v>
      </c>
      <c r="Z818" s="8">
        <f t="shared" si="1052"/>
        <v>2565</v>
      </c>
      <c r="AA818" s="8">
        <f t="shared" si="1052"/>
        <v>309876.9599999999</v>
      </c>
      <c r="AB818" s="8">
        <f t="shared" si="1052"/>
        <v>2405.7499999999995</v>
      </c>
      <c r="AC818" s="8">
        <f t="shared" si="1052"/>
        <v>0</v>
      </c>
      <c r="AD818" s="8">
        <f t="shared" si="1052"/>
        <v>4602.4399999999996</v>
      </c>
      <c r="AE818" s="8">
        <f t="shared" si="1052"/>
        <v>546</v>
      </c>
      <c r="AG818" s="11">
        <f t="shared" si="1053"/>
        <v>45002</v>
      </c>
      <c r="AH818" s="8">
        <f t="shared" si="1054"/>
        <v>4043</v>
      </c>
      <c r="AI818" s="8">
        <f t="shared" si="1054"/>
        <v>463978.39999999997</v>
      </c>
      <c r="AJ818" s="8">
        <f t="shared" si="1054"/>
        <v>1118.5099999999998</v>
      </c>
      <c r="AK818" s="8">
        <f t="shared" si="1054"/>
        <v>0</v>
      </c>
      <c r="AL818" s="8">
        <f t="shared" si="1054"/>
        <v>3815.8</v>
      </c>
      <c r="AM818" s="8">
        <f t="shared" si="1054"/>
        <v>159</v>
      </c>
      <c r="AO818" s="11">
        <f t="shared" si="1055"/>
        <v>45002</v>
      </c>
      <c r="AP818" s="8">
        <f t="shared" si="1056"/>
        <v>3752</v>
      </c>
      <c r="AQ818" s="8">
        <f t="shared" si="1056"/>
        <v>310505.21000000008</v>
      </c>
      <c r="AR818" s="8">
        <f t="shared" si="1056"/>
        <v>0</v>
      </c>
      <c r="AS818" s="8">
        <f t="shared" si="1056"/>
        <v>4528</v>
      </c>
      <c r="AT818" s="8">
        <f t="shared" si="1056"/>
        <v>697.59000000000015</v>
      </c>
      <c r="AU818" s="8">
        <f t="shared" si="1056"/>
        <v>171</v>
      </c>
      <c r="AW818" s="11">
        <f t="shared" si="1057"/>
        <v>45002</v>
      </c>
      <c r="AX818" s="8">
        <f t="shared" si="1058"/>
        <v>4169</v>
      </c>
      <c r="AY818" s="8">
        <f t="shared" si="1058"/>
        <v>495871.34000000014</v>
      </c>
      <c r="AZ818" s="8">
        <f t="shared" si="1058"/>
        <v>1843.21</v>
      </c>
      <c r="BA818" s="8">
        <f t="shared" si="1058"/>
        <v>0</v>
      </c>
      <c r="BB818" s="8">
        <f t="shared" si="1058"/>
        <v>3616.190000000001</v>
      </c>
      <c r="BC818" s="8">
        <f t="shared" si="1058"/>
        <v>83</v>
      </c>
      <c r="BE818" s="11">
        <f t="shared" si="1059"/>
        <v>45002</v>
      </c>
      <c r="BF818" s="8">
        <f t="shared" si="1060"/>
        <v>4096</v>
      </c>
      <c r="BG818" s="8">
        <f t="shared" si="1060"/>
        <v>516426.61999999988</v>
      </c>
      <c r="BH818" s="8">
        <f t="shared" si="1060"/>
        <v>1880.5000000000002</v>
      </c>
      <c r="BI818" s="8">
        <f t="shared" si="1060"/>
        <v>0</v>
      </c>
      <c r="BJ818" s="8">
        <f t="shared" si="1060"/>
        <v>5789.8799999999992</v>
      </c>
      <c r="BK818" s="8">
        <f t="shared" si="1060"/>
        <v>26</v>
      </c>
      <c r="BM818" s="11">
        <f t="shared" si="1061"/>
        <v>45002</v>
      </c>
      <c r="BN818" s="8">
        <f t="shared" si="1062"/>
        <v>2219</v>
      </c>
      <c r="BO818" s="8">
        <f t="shared" si="1062"/>
        <v>171264.14</v>
      </c>
      <c r="BP818" s="8">
        <f t="shared" si="1062"/>
        <v>1353.75</v>
      </c>
      <c r="BQ818" s="8">
        <f t="shared" si="1062"/>
        <v>0</v>
      </c>
      <c r="BR818" s="8">
        <f t="shared" si="1062"/>
        <v>1420</v>
      </c>
      <c r="BS818" s="8">
        <f t="shared" si="1062"/>
        <v>11</v>
      </c>
      <c r="BU818" s="11">
        <f t="shared" si="1063"/>
        <v>45002</v>
      </c>
      <c r="BV818" s="8">
        <f t="shared" si="1064"/>
        <v>2159</v>
      </c>
      <c r="BW818" s="8">
        <f t="shared" si="1064"/>
        <v>259921.82</v>
      </c>
      <c r="BX818" s="8">
        <f t="shared" si="1064"/>
        <v>0</v>
      </c>
      <c r="BY818" s="8">
        <f t="shared" si="1064"/>
        <v>0</v>
      </c>
      <c r="BZ818" s="8">
        <f t="shared" si="1064"/>
        <v>4320.6000000000004</v>
      </c>
      <c r="CA818" s="8">
        <f t="shared" si="1064"/>
        <v>200</v>
      </c>
      <c r="CC818" s="11">
        <f t="shared" si="1065"/>
        <v>45002</v>
      </c>
      <c r="CD818" s="8">
        <f t="shared" si="1066"/>
        <v>3983</v>
      </c>
      <c r="CE818" s="8">
        <f t="shared" si="1066"/>
        <v>429625.31999999989</v>
      </c>
      <c r="CF818" s="8">
        <f t="shared" si="1066"/>
        <v>2887.7200000000012</v>
      </c>
      <c r="CG818" s="8">
        <f t="shared" si="1066"/>
        <v>25419.17</v>
      </c>
      <c r="CH818" s="8">
        <f t="shared" si="1066"/>
        <v>3740.9200000000005</v>
      </c>
      <c r="CI818" s="8">
        <f t="shared" si="1066"/>
        <v>178</v>
      </c>
      <c r="CK818" s="11">
        <f t="shared" si="1067"/>
        <v>45002</v>
      </c>
      <c r="CL818" s="8">
        <f t="shared" si="1068"/>
        <v>1374</v>
      </c>
      <c r="CM818" s="8">
        <f t="shared" si="1068"/>
        <v>101503.40999999996</v>
      </c>
      <c r="CN818" s="8">
        <f t="shared" si="1068"/>
        <v>0</v>
      </c>
      <c r="CO818" s="8">
        <f t="shared" si="1068"/>
        <v>285.5</v>
      </c>
      <c r="CP818" s="8">
        <f t="shared" si="1068"/>
        <v>3356.05</v>
      </c>
      <c r="CQ818" s="8">
        <f t="shared" si="1068"/>
        <v>9</v>
      </c>
      <c r="CS818" s="11">
        <f t="shared" si="1069"/>
        <v>45002</v>
      </c>
      <c r="CT818" s="8">
        <f t="shared" si="1070"/>
        <v>0</v>
      </c>
      <c r="CU818" s="8">
        <f t="shared" si="1070"/>
        <v>0</v>
      </c>
      <c r="CV818" s="8">
        <f t="shared" si="1070"/>
        <v>0</v>
      </c>
      <c r="CW818" s="8">
        <f t="shared" si="1070"/>
        <v>0</v>
      </c>
      <c r="CX818" s="8">
        <f t="shared" si="1070"/>
        <v>0</v>
      </c>
      <c r="CY818" s="8">
        <f t="shared" si="1070"/>
        <v>0</v>
      </c>
      <c r="DA818" s="11">
        <f t="shared" si="1071"/>
        <v>45002</v>
      </c>
      <c r="DB818" s="8">
        <f t="shared" si="1072"/>
        <v>0</v>
      </c>
      <c r="DC818" s="8">
        <f t="shared" si="1072"/>
        <v>0</v>
      </c>
      <c r="DD818" s="8">
        <f t="shared" si="1072"/>
        <v>0</v>
      </c>
      <c r="DE818" s="8">
        <f t="shared" si="1072"/>
        <v>0</v>
      </c>
      <c r="DF818" s="8">
        <f t="shared" si="1072"/>
        <v>0</v>
      </c>
      <c r="DG818" s="8">
        <f t="shared" si="1072"/>
        <v>0</v>
      </c>
      <c r="DI818" s="11">
        <f t="shared" si="1073"/>
        <v>45002</v>
      </c>
      <c r="DJ818" s="8">
        <f t="shared" si="1074"/>
        <v>0</v>
      </c>
      <c r="DK818" s="8">
        <f t="shared" si="1074"/>
        <v>0</v>
      </c>
      <c r="DL818" s="8">
        <f t="shared" si="1074"/>
        <v>0</v>
      </c>
      <c r="DM818" s="8">
        <f t="shared" si="1074"/>
        <v>0</v>
      </c>
      <c r="DN818" s="8">
        <f t="shared" si="1074"/>
        <v>0</v>
      </c>
      <c r="DO818" s="8">
        <f t="shared" si="1074"/>
        <v>0</v>
      </c>
      <c r="DP818" s="56"/>
      <c r="DQ818" s="56"/>
      <c r="DR818" s="56"/>
      <c r="DS818" s="56"/>
    </row>
    <row r="819" spans="1:123" x14ac:dyDescent="0.3">
      <c r="A819" s="11">
        <f t="shared" si="1040"/>
        <v>45003</v>
      </c>
      <c r="B819" s="8">
        <f t="shared" si="1041"/>
        <v>3618</v>
      </c>
      <c r="C819" s="8">
        <f t="shared" si="1042"/>
        <v>418114.21000000008</v>
      </c>
      <c r="D819" s="8">
        <f t="shared" si="1043"/>
        <v>0</v>
      </c>
      <c r="E819" s="8">
        <f t="shared" si="1044"/>
        <v>2489.27</v>
      </c>
      <c r="F819" s="8">
        <f t="shared" si="1045"/>
        <v>2210.6600000000003</v>
      </c>
      <c r="G819" s="8">
        <f t="shared" si="1046"/>
        <v>13</v>
      </c>
      <c r="I819" s="11">
        <f t="shared" si="1047"/>
        <v>45003</v>
      </c>
      <c r="J819" s="8">
        <f t="shared" si="1048"/>
        <v>2802</v>
      </c>
      <c r="K819" s="8">
        <f t="shared" si="1048"/>
        <v>401533.90999999992</v>
      </c>
      <c r="L819" s="8">
        <f t="shared" si="1048"/>
        <v>1093.67</v>
      </c>
      <c r="M819" s="8">
        <f t="shared" si="1048"/>
        <v>0</v>
      </c>
      <c r="N819" s="8">
        <f t="shared" si="1048"/>
        <v>1184.4499999999998</v>
      </c>
      <c r="O819" s="8">
        <f t="shared" si="1048"/>
        <v>10</v>
      </c>
      <c r="Q819" s="11">
        <f t="shared" si="1049"/>
        <v>45003</v>
      </c>
      <c r="R819" s="8">
        <f t="shared" si="1050"/>
        <v>1730</v>
      </c>
      <c r="S819" s="8">
        <f t="shared" si="1050"/>
        <v>188018.99999999994</v>
      </c>
      <c r="T819" s="8">
        <f t="shared" si="1050"/>
        <v>1691.02</v>
      </c>
      <c r="U819" s="8">
        <f t="shared" si="1050"/>
        <v>0</v>
      </c>
      <c r="V819" s="8">
        <f t="shared" si="1050"/>
        <v>-1070.55</v>
      </c>
      <c r="W819" s="8">
        <f t="shared" si="1050"/>
        <v>16</v>
      </c>
      <c r="Y819" s="11">
        <f t="shared" si="1051"/>
        <v>45003</v>
      </c>
      <c r="Z819" s="8">
        <f t="shared" si="1052"/>
        <v>2607</v>
      </c>
      <c r="AA819" s="8">
        <f t="shared" si="1052"/>
        <v>314706.77999999991</v>
      </c>
      <c r="AB819" s="8">
        <f t="shared" si="1052"/>
        <v>2481.1599999999994</v>
      </c>
      <c r="AC819" s="8">
        <f t="shared" si="1052"/>
        <v>0</v>
      </c>
      <c r="AD819" s="8">
        <f t="shared" si="1052"/>
        <v>4807.3899999999994</v>
      </c>
      <c r="AE819" s="8">
        <f t="shared" si="1052"/>
        <v>551</v>
      </c>
      <c r="AG819" s="11">
        <f t="shared" si="1053"/>
        <v>45003</v>
      </c>
      <c r="AH819" s="8">
        <f t="shared" si="1054"/>
        <v>4094</v>
      </c>
      <c r="AI819" s="8">
        <f t="shared" si="1054"/>
        <v>470993.55</v>
      </c>
      <c r="AJ819" s="8">
        <f t="shared" si="1054"/>
        <v>1161.0699999999997</v>
      </c>
      <c r="AK819" s="8">
        <f t="shared" si="1054"/>
        <v>0</v>
      </c>
      <c r="AL819" s="8">
        <f t="shared" si="1054"/>
        <v>3965.8</v>
      </c>
      <c r="AM819" s="8">
        <f t="shared" si="1054"/>
        <v>161</v>
      </c>
      <c r="AO819" s="11">
        <f t="shared" si="1055"/>
        <v>45003</v>
      </c>
      <c r="AP819" s="8">
        <f t="shared" si="1056"/>
        <v>3800</v>
      </c>
      <c r="AQ819" s="8">
        <f t="shared" si="1056"/>
        <v>314290.35000000009</v>
      </c>
      <c r="AR819" s="8">
        <f t="shared" si="1056"/>
        <v>0</v>
      </c>
      <c r="AS819" s="8">
        <f t="shared" si="1056"/>
        <v>4616.24</v>
      </c>
      <c r="AT819" s="8">
        <f t="shared" si="1056"/>
        <v>697.59000000000015</v>
      </c>
      <c r="AU819" s="8">
        <f t="shared" si="1056"/>
        <v>173</v>
      </c>
      <c r="AW819" s="11">
        <f t="shared" si="1057"/>
        <v>45003</v>
      </c>
      <c r="AX819" s="8">
        <f t="shared" si="1058"/>
        <v>4233</v>
      </c>
      <c r="AY819" s="8">
        <f t="shared" si="1058"/>
        <v>503254.37000000017</v>
      </c>
      <c r="AZ819" s="8">
        <f t="shared" si="1058"/>
        <v>1898.6200000000001</v>
      </c>
      <c r="BA819" s="8">
        <f t="shared" si="1058"/>
        <v>0</v>
      </c>
      <c r="BB819" s="8">
        <f t="shared" si="1058"/>
        <v>3686.190000000001</v>
      </c>
      <c r="BC819" s="8">
        <f t="shared" si="1058"/>
        <v>83</v>
      </c>
      <c r="BE819" s="11">
        <f t="shared" si="1059"/>
        <v>45003</v>
      </c>
      <c r="BF819" s="8">
        <f t="shared" si="1060"/>
        <v>4160</v>
      </c>
      <c r="BG819" s="8">
        <f t="shared" si="1060"/>
        <v>524957.08999999985</v>
      </c>
      <c r="BH819" s="8">
        <f t="shared" si="1060"/>
        <v>1924.1200000000001</v>
      </c>
      <c r="BI819" s="8">
        <f t="shared" si="1060"/>
        <v>0</v>
      </c>
      <c r="BJ819" s="8">
        <f t="shared" si="1060"/>
        <v>6073.6399999999994</v>
      </c>
      <c r="BK819" s="8">
        <f t="shared" si="1060"/>
        <v>26</v>
      </c>
      <c r="BM819" s="11">
        <f t="shared" si="1061"/>
        <v>45003</v>
      </c>
      <c r="BN819" s="8">
        <f t="shared" si="1062"/>
        <v>2272</v>
      </c>
      <c r="BO819" s="8">
        <f t="shared" si="1062"/>
        <v>175837.91</v>
      </c>
      <c r="BP819" s="8">
        <f t="shared" si="1062"/>
        <v>1447.75</v>
      </c>
      <c r="BQ819" s="8">
        <f t="shared" si="1062"/>
        <v>0</v>
      </c>
      <c r="BR819" s="8">
        <f t="shared" si="1062"/>
        <v>1420</v>
      </c>
      <c r="BS819" s="8">
        <f t="shared" si="1062"/>
        <v>11</v>
      </c>
      <c r="BU819" s="11">
        <f t="shared" si="1063"/>
        <v>45003</v>
      </c>
      <c r="BV819" s="8">
        <f t="shared" si="1064"/>
        <v>2177</v>
      </c>
      <c r="BW819" s="8">
        <f t="shared" si="1064"/>
        <v>261946.01</v>
      </c>
      <c r="BX819" s="8">
        <f t="shared" si="1064"/>
        <v>0</v>
      </c>
      <c r="BY819" s="8">
        <f t="shared" si="1064"/>
        <v>0</v>
      </c>
      <c r="BZ819" s="8">
        <f t="shared" si="1064"/>
        <v>4337.6000000000004</v>
      </c>
      <c r="CA819" s="8">
        <f t="shared" si="1064"/>
        <v>202</v>
      </c>
      <c r="CC819" s="11">
        <f t="shared" si="1065"/>
        <v>45003</v>
      </c>
      <c r="CD819" s="8">
        <f t="shared" si="1066"/>
        <v>4067</v>
      </c>
      <c r="CE819" s="8">
        <f t="shared" si="1066"/>
        <v>440272.9499999999</v>
      </c>
      <c r="CF819" s="8">
        <f t="shared" si="1066"/>
        <v>2990.0200000000013</v>
      </c>
      <c r="CG819" s="8">
        <f t="shared" si="1066"/>
        <v>25893.989999999998</v>
      </c>
      <c r="CH819" s="8">
        <f t="shared" si="1066"/>
        <v>3803.9200000000005</v>
      </c>
      <c r="CI819" s="8">
        <f t="shared" si="1066"/>
        <v>178</v>
      </c>
      <c r="CK819" s="11">
        <f t="shared" si="1067"/>
        <v>45003</v>
      </c>
      <c r="CL819" s="8">
        <f t="shared" si="1068"/>
        <v>1387</v>
      </c>
      <c r="CM819" s="8">
        <f t="shared" si="1068"/>
        <v>102620.88999999996</v>
      </c>
      <c r="CN819" s="8">
        <f t="shared" si="1068"/>
        <v>0</v>
      </c>
      <c r="CO819" s="8">
        <f t="shared" si="1068"/>
        <v>285.5</v>
      </c>
      <c r="CP819" s="8">
        <f t="shared" si="1068"/>
        <v>3326.05</v>
      </c>
      <c r="CQ819" s="8">
        <f t="shared" si="1068"/>
        <v>9</v>
      </c>
      <c r="CS819" s="11">
        <f t="shared" si="1069"/>
        <v>45003</v>
      </c>
      <c r="CT819" s="8">
        <f t="shared" si="1070"/>
        <v>0</v>
      </c>
      <c r="CU819" s="8">
        <f t="shared" si="1070"/>
        <v>0</v>
      </c>
      <c r="CV819" s="8">
        <f t="shared" si="1070"/>
        <v>0</v>
      </c>
      <c r="CW819" s="8">
        <f t="shared" si="1070"/>
        <v>0</v>
      </c>
      <c r="CX819" s="8">
        <f t="shared" si="1070"/>
        <v>0</v>
      </c>
      <c r="CY819" s="8">
        <f t="shared" si="1070"/>
        <v>0</v>
      </c>
      <c r="DA819" s="11">
        <f t="shared" si="1071"/>
        <v>45003</v>
      </c>
      <c r="DB819" s="8">
        <f t="shared" si="1072"/>
        <v>0</v>
      </c>
      <c r="DC819" s="8">
        <f t="shared" si="1072"/>
        <v>0</v>
      </c>
      <c r="DD819" s="8">
        <f t="shared" si="1072"/>
        <v>0</v>
      </c>
      <c r="DE819" s="8">
        <f t="shared" si="1072"/>
        <v>0</v>
      </c>
      <c r="DF819" s="8">
        <f t="shared" si="1072"/>
        <v>0</v>
      </c>
      <c r="DG819" s="8">
        <f t="shared" si="1072"/>
        <v>0</v>
      </c>
      <c r="DI819" s="11">
        <f t="shared" si="1073"/>
        <v>45003</v>
      </c>
      <c r="DJ819" s="8">
        <f t="shared" si="1074"/>
        <v>0</v>
      </c>
      <c r="DK819" s="8">
        <f t="shared" si="1074"/>
        <v>0</v>
      </c>
      <c r="DL819" s="8">
        <f t="shared" si="1074"/>
        <v>0</v>
      </c>
      <c r="DM819" s="8">
        <f t="shared" si="1074"/>
        <v>0</v>
      </c>
      <c r="DN819" s="8">
        <f t="shared" si="1074"/>
        <v>0</v>
      </c>
      <c r="DO819" s="8">
        <f t="shared" si="1074"/>
        <v>0</v>
      </c>
      <c r="DP819" s="56"/>
      <c r="DQ819" s="56"/>
      <c r="DR819" s="56"/>
      <c r="DS819" s="56"/>
    </row>
    <row r="820" spans="1:123" x14ac:dyDescent="0.3">
      <c r="A820" s="11">
        <f t="shared" si="1040"/>
        <v>45004</v>
      </c>
      <c r="B820" s="8">
        <f t="shared" si="1041"/>
        <v>3651</v>
      </c>
      <c r="C820" s="8">
        <f t="shared" si="1042"/>
        <v>422799.84000000008</v>
      </c>
      <c r="D820" s="8">
        <f t="shared" si="1043"/>
        <v>0</v>
      </c>
      <c r="E820" s="8">
        <f t="shared" si="1044"/>
        <v>2489.27</v>
      </c>
      <c r="F820" s="8">
        <f t="shared" si="1045"/>
        <v>2216.6600000000003</v>
      </c>
      <c r="G820" s="8">
        <f t="shared" si="1046"/>
        <v>13</v>
      </c>
      <c r="I820" s="11">
        <f t="shared" si="1047"/>
        <v>45004</v>
      </c>
      <c r="J820" s="8">
        <f t="shared" si="1048"/>
        <v>2815</v>
      </c>
      <c r="K820" s="8">
        <f t="shared" si="1048"/>
        <v>403458.00999999989</v>
      </c>
      <c r="L820" s="8">
        <f t="shared" si="1048"/>
        <v>1093.67</v>
      </c>
      <c r="M820" s="8">
        <f t="shared" si="1048"/>
        <v>0</v>
      </c>
      <c r="N820" s="8">
        <f t="shared" si="1048"/>
        <v>1330.7699999999998</v>
      </c>
      <c r="O820" s="8">
        <f t="shared" si="1048"/>
        <v>10</v>
      </c>
      <c r="Q820" s="11">
        <f t="shared" si="1049"/>
        <v>45004</v>
      </c>
      <c r="R820" s="8">
        <f t="shared" si="1050"/>
        <v>1752</v>
      </c>
      <c r="S820" s="8">
        <f t="shared" si="1050"/>
        <v>190335.26999999993</v>
      </c>
      <c r="T820" s="8">
        <f t="shared" si="1050"/>
        <v>1794.27</v>
      </c>
      <c r="U820" s="8">
        <f t="shared" si="1050"/>
        <v>0</v>
      </c>
      <c r="V820" s="8">
        <f t="shared" si="1050"/>
        <v>-1070.55</v>
      </c>
      <c r="W820" s="8">
        <f t="shared" si="1050"/>
        <v>16</v>
      </c>
      <c r="Y820" s="11">
        <f t="shared" si="1051"/>
        <v>45004</v>
      </c>
      <c r="Z820" s="8">
        <f t="shared" si="1052"/>
        <v>2633</v>
      </c>
      <c r="AA820" s="8">
        <f t="shared" si="1052"/>
        <v>317588.48999999993</v>
      </c>
      <c r="AB820" s="8">
        <f t="shared" si="1052"/>
        <v>2501.0599999999995</v>
      </c>
      <c r="AC820" s="8">
        <f t="shared" si="1052"/>
        <v>0</v>
      </c>
      <c r="AD820" s="8">
        <f t="shared" si="1052"/>
        <v>4857.3899999999994</v>
      </c>
      <c r="AE820" s="8">
        <f t="shared" si="1052"/>
        <v>557</v>
      </c>
      <c r="AG820" s="11">
        <f t="shared" si="1053"/>
        <v>45004</v>
      </c>
      <c r="AH820" s="8">
        <f t="shared" si="1054"/>
        <v>4133</v>
      </c>
      <c r="AI820" s="8">
        <f t="shared" si="1054"/>
        <v>475806.49</v>
      </c>
      <c r="AJ820" s="8">
        <f t="shared" si="1054"/>
        <v>1177.7399999999998</v>
      </c>
      <c r="AK820" s="8">
        <f t="shared" si="1054"/>
        <v>0</v>
      </c>
      <c r="AL820" s="8">
        <f t="shared" si="1054"/>
        <v>3965.8</v>
      </c>
      <c r="AM820" s="8">
        <f t="shared" si="1054"/>
        <v>163</v>
      </c>
      <c r="AO820" s="11">
        <f t="shared" si="1055"/>
        <v>45004</v>
      </c>
      <c r="AP820" s="8">
        <f t="shared" si="1056"/>
        <v>3840</v>
      </c>
      <c r="AQ820" s="8">
        <f t="shared" si="1056"/>
        <v>317293.41000000009</v>
      </c>
      <c r="AR820" s="8">
        <f t="shared" si="1056"/>
        <v>0</v>
      </c>
      <c r="AS820" s="8">
        <f t="shared" si="1056"/>
        <v>4643.74</v>
      </c>
      <c r="AT820" s="8">
        <f t="shared" si="1056"/>
        <v>703.59000000000015</v>
      </c>
      <c r="AU820" s="8">
        <f t="shared" si="1056"/>
        <v>175</v>
      </c>
      <c r="AW820" s="11">
        <f t="shared" si="1057"/>
        <v>45004</v>
      </c>
      <c r="AX820" s="8">
        <f t="shared" si="1058"/>
        <v>4285</v>
      </c>
      <c r="AY820" s="8">
        <f t="shared" si="1058"/>
        <v>508829.10000000015</v>
      </c>
      <c r="AZ820" s="8">
        <f t="shared" si="1058"/>
        <v>1915.2500000000002</v>
      </c>
      <c r="BA820" s="8">
        <f t="shared" si="1058"/>
        <v>0</v>
      </c>
      <c r="BB820" s="8">
        <f t="shared" si="1058"/>
        <v>3802.7200000000012</v>
      </c>
      <c r="BC820" s="8">
        <f t="shared" si="1058"/>
        <v>84</v>
      </c>
      <c r="BE820" s="11">
        <f t="shared" si="1059"/>
        <v>45004</v>
      </c>
      <c r="BF820" s="8">
        <f t="shared" si="1060"/>
        <v>4213</v>
      </c>
      <c r="BG820" s="8">
        <f t="shared" si="1060"/>
        <v>530420.5299999998</v>
      </c>
      <c r="BH820" s="8">
        <f t="shared" si="1060"/>
        <v>1952.42</v>
      </c>
      <c r="BI820" s="8">
        <f t="shared" si="1060"/>
        <v>0</v>
      </c>
      <c r="BJ820" s="8">
        <f t="shared" si="1060"/>
        <v>6271.0999999999995</v>
      </c>
      <c r="BK820" s="8">
        <f t="shared" si="1060"/>
        <v>26</v>
      </c>
      <c r="BM820" s="11">
        <f t="shared" si="1061"/>
        <v>45004</v>
      </c>
      <c r="BN820" s="8">
        <f t="shared" si="1062"/>
        <v>2296</v>
      </c>
      <c r="BO820" s="8">
        <f t="shared" si="1062"/>
        <v>177756.5</v>
      </c>
      <c r="BP820" s="8">
        <f t="shared" si="1062"/>
        <v>1509.75</v>
      </c>
      <c r="BQ820" s="8">
        <f t="shared" si="1062"/>
        <v>0</v>
      </c>
      <c r="BR820" s="8">
        <f t="shared" si="1062"/>
        <v>1440</v>
      </c>
      <c r="BS820" s="8">
        <f t="shared" si="1062"/>
        <v>11</v>
      </c>
      <c r="BU820" s="11">
        <f t="shared" si="1063"/>
        <v>45004</v>
      </c>
      <c r="BV820" s="8">
        <f t="shared" si="1064"/>
        <v>2190</v>
      </c>
      <c r="BW820" s="8">
        <f t="shared" si="1064"/>
        <v>263341.93</v>
      </c>
      <c r="BX820" s="8">
        <f t="shared" si="1064"/>
        <v>0</v>
      </c>
      <c r="BY820" s="8">
        <f t="shared" si="1064"/>
        <v>0</v>
      </c>
      <c r="BZ820" s="8">
        <f t="shared" si="1064"/>
        <v>4346.6000000000004</v>
      </c>
      <c r="CA820" s="8">
        <f t="shared" si="1064"/>
        <v>204</v>
      </c>
      <c r="CC820" s="11">
        <f t="shared" si="1065"/>
        <v>45004</v>
      </c>
      <c r="CD820" s="8">
        <f t="shared" si="1066"/>
        <v>4123</v>
      </c>
      <c r="CE820" s="8">
        <f t="shared" si="1066"/>
        <v>446774.9599999999</v>
      </c>
      <c r="CF820" s="8">
        <f t="shared" si="1066"/>
        <v>3093.7400000000011</v>
      </c>
      <c r="CG820" s="8">
        <f t="shared" si="1066"/>
        <v>25893.989999999998</v>
      </c>
      <c r="CH820" s="8">
        <f t="shared" si="1066"/>
        <v>3929.9700000000007</v>
      </c>
      <c r="CI820" s="8">
        <f t="shared" si="1066"/>
        <v>188</v>
      </c>
      <c r="CK820" s="11">
        <f t="shared" si="1067"/>
        <v>45004</v>
      </c>
      <c r="CL820" s="8">
        <f t="shared" si="1068"/>
        <v>1404</v>
      </c>
      <c r="CM820" s="8">
        <f t="shared" si="1068"/>
        <v>104317.56999999995</v>
      </c>
      <c r="CN820" s="8">
        <f t="shared" si="1068"/>
        <v>0</v>
      </c>
      <c r="CO820" s="8">
        <f t="shared" si="1068"/>
        <v>285.5</v>
      </c>
      <c r="CP820" s="8">
        <f t="shared" si="1068"/>
        <v>3341.05</v>
      </c>
      <c r="CQ820" s="8">
        <f t="shared" si="1068"/>
        <v>9</v>
      </c>
      <c r="CS820" s="11">
        <f t="shared" si="1069"/>
        <v>45004</v>
      </c>
      <c r="CT820" s="8">
        <f t="shared" si="1070"/>
        <v>0</v>
      </c>
      <c r="CU820" s="8">
        <f t="shared" si="1070"/>
        <v>0</v>
      </c>
      <c r="CV820" s="8">
        <f t="shared" si="1070"/>
        <v>0</v>
      </c>
      <c r="CW820" s="8">
        <f t="shared" si="1070"/>
        <v>0</v>
      </c>
      <c r="CX820" s="8">
        <f t="shared" si="1070"/>
        <v>0</v>
      </c>
      <c r="CY820" s="8">
        <f t="shared" si="1070"/>
        <v>0</v>
      </c>
      <c r="DA820" s="11">
        <f t="shared" si="1071"/>
        <v>45004</v>
      </c>
      <c r="DB820" s="8">
        <f t="shared" si="1072"/>
        <v>0</v>
      </c>
      <c r="DC820" s="8">
        <f t="shared" si="1072"/>
        <v>0</v>
      </c>
      <c r="DD820" s="8">
        <f t="shared" si="1072"/>
        <v>0</v>
      </c>
      <c r="DE820" s="8">
        <f t="shared" si="1072"/>
        <v>0</v>
      </c>
      <c r="DF820" s="8">
        <f t="shared" si="1072"/>
        <v>0</v>
      </c>
      <c r="DG820" s="8">
        <f t="shared" si="1072"/>
        <v>0</v>
      </c>
      <c r="DI820" s="11">
        <f t="shared" si="1073"/>
        <v>45004</v>
      </c>
      <c r="DJ820" s="8">
        <f t="shared" si="1074"/>
        <v>0</v>
      </c>
      <c r="DK820" s="8">
        <f t="shared" si="1074"/>
        <v>0</v>
      </c>
      <c r="DL820" s="8">
        <f t="shared" si="1074"/>
        <v>0</v>
      </c>
      <c r="DM820" s="8">
        <f t="shared" si="1074"/>
        <v>0</v>
      </c>
      <c r="DN820" s="8">
        <f t="shared" si="1074"/>
        <v>0</v>
      </c>
      <c r="DO820" s="8">
        <f t="shared" si="1074"/>
        <v>0</v>
      </c>
      <c r="DP820" s="56"/>
      <c r="DQ820" s="56"/>
      <c r="DR820" s="56"/>
      <c r="DS820" s="56"/>
    </row>
    <row r="821" spans="1:123" x14ac:dyDescent="0.3">
      <c r="A821" s="11">
        <f t="shared" si="1040"/>
        <v>45005</v>
      </c>
      <c r="B821" s="8">
        <f t="shared" si="1041"/>
        <v>3692</v>
      </c>
      <c r="C821" s="8">
        <f t="shared" si="1042"/>
        <v>428921.71000000008</v>
      </c>
      <c r="D821" s="8">
        <f t="shared" si="1043"/>
        <v>0</v>
      </c>
      <c r="E821" s="8">
        <f t="shared" si="1044"/>
        <v>2766.63</v>
      </c>
      <c r="F821" s="8">
        <f t="shared" si="1045"/>
        <v>2216.6600000000003</v>
      </c>
      <c r="G821" s="8">
        <f t="shared" si="1046"/>
        <v>13</v>
      </c>
      <c r="I821" s="11">
        <f t="shared" si="1047"/>
        <v>45005</v>
      </c>
      <c r="J821" s="8">
        <f t="shared" si="1048"/>
        <v>2860</v>
      </c>
      <c r="K821" s="8">
        <f t="shared" si="1048"/>
        <v>410957.85999999987</v>
      </c>
      <c r="L821" s="8">
        <f t="shared" si="1048"/>
        <v>1111.8300000000002</v>
      </c>
      <c r="M821" s="8">
        <f t="shared" si="1048"/>
        <v>0</v>
      </c>
      <c r="N821" s="8">
        <f t="shared" si="1048"/>
        <v>1330.7699999999998</v>
      </c>
      <c r="O821" s="8">
        <f t="shared" si="1048"/>
        <v>10</v>
      </c>
      <c r="Q821" s="11">
        <f t="shared" si="1049"/>
        <v>45005</v>
      </c>
      <c r="R821" s="8">
        <f t="shared" si="1050"/>
        <v>1786</v>
      </c>
      <c r="S821" s="8">
        <f t="shared" si="1050"/>
        <v>193840.74999999994</v>
      </c>
      <c r="T821" s="8">
        <f t="shared" si="1050"/>
        <v>1810.27</v>
      </c>
      <c r="U821" s="8">
        <f t="shared" si="1050"/>
        <v>0</v>
      </c>
      <c r="V821" s="8">
        <f t="shared" si="1050"/>
        <v>-1063.55</v>
      </c>
      <c r="W821" s="8">
        <f t="shared" si="1050"/>
        <v>16</v>
      </c>
      <c r="Y821" s="11">
        <f t="shared" si="1051"/>
        <v>45005</v>
      </c>
      <c r="Z821" s="8">
        <f t="shared" si="1052"/>
        <v>2675</v>
      </c>
      <c r="AA821" s="8">
        <f t="shared" si="1052"/>
        <v>322495.75999999995</v>
      </c>
      <c r="AB821" s="8">
        <f t="shared" si="1052"/>
        <v>2548.7199999999993</v>
      </c>
      <c r="AC821" s="8">
        <f t="shared" si="1052"/>
        <v>0</v>
      </c>
      <c r="AD821" s="8">
        <f t="shared" si="1052"/>
        <v>4857.3899999999994</v>
      </c>
      <c r="AE821" s="8">
        <f t="shared" si="1052"/>
        <v>563</v>
      </c>
      <c r="AG821" s="11">
        <f t="shared" si="1053"/>
        <v>45005</v>
      </c>
      <c r="AH821" s="8">
        <f t="shared" si="1054"/>
        <v>4183</v>
      </c>
      <c r="AI821" s="8">
        <f t="shared" si="1054"/>
        <v>481881.06</v>
      </c>
      <c r="AJ821" s="8">
        <f t="shared" si="1054"/>
        <v>1180.5199999999998</v>
      </c>
      <c r="AK821" s="8">
        <f t="shared" si="1054"/>
        <v>0</v>
      </c>
      <c r="AL821" s="8">
        <f t="shared" si="1054"/>
        <v>3965.8</v>
      </c>
      <c r="AM821" s="8">
        <f t="shared" si="1054"/>
        <v>165</v>
      </c>
      <c r="AO821" s="11">
        <f t="shared" si="1055"/>
        <v>45005</v>
      </c>
      <c r="AP821" s="8">
        <f t="shared" si="1056"/>
        <v>3897</v>
      </c>
      <c r="AQ821" s="8">
        <f t="shared" si="1056"/>
        <v>322141.70000000007</v>
      </c>
      <c r="AR821" s="8">
        <f t="shared" si="1056"/>
        <v>0</v>
      </c>
      <c r="AS821" s="8">
        <f t="shared" si="1056"/>
        <v>4678.74</v>
      </c>
      <c r="AT821" s="8">
        <f t="shared" si="1056"/>
        <v>703.59000000000015</v>
      </c>
      <c r="AU821" s="8">
        <f t="shared" si="1056"/>
        <v>177</v>
      </c>
      <c r="AW821" s="11">
        <f t="shared" si="1057"/>
        <v>45005</v>
      </c>
      <c r="AX821" s="8">
        <f t="shared" si="1058"/>
        <v>4347</v>
      </c>
      <c r="AY821" s="8">
        <f t="shared" si="1058"/>
        <v>516670.92000000016</v>
      </c>
      <c r="AZ821" s="8">
        <f t="shared" si="1058"/>
        <v>1918.9500000000003</v>
      </c>
      <c r="BA821" s="8">
        <f t="shared" si="1058"/>
        <v>0</v>
      </c>
      <c r="BB821" s="8">
        <f t="shared" si="1058"/>
        <v>3802.7200000000012</v>
      </c>
      <c r="BC821" s="8">
        <f t="shared" si="1058"/>
        <v>84</v>
      </c>
      <c r="BE821" s="11">
        <f t="shared" si="1059"/>
        <v>45005</v>
      </c>
      <c r="BF821" s="8">
        <f t="shared" si="1060"/>
        <v>4276</v>
      </c>
      <c r="BG821" s="8">
        <f t="shared" si="1060"/>
        <v>539792.57999999984</v>
      </c>
      <c r="BH821" s="8">
        <f t="shared" si="1060"/>
        <v>1977.01</v>
      </c>
      <c r="BI821" s="8">
        <f t="shared" si="1060"/>
        <v>0</v>
      </c>
      <c r="BJ821" s="8">
        <f t="shared" si="1060"/>
        <v>6421.0499999999993</v>
      </c>
      <c r="BK821" s="8">
        <f t="shared" si="1060"/>
        <v>26</v>
      </c>
      <c r="BM821" s="11">
        <f t="shared" si="1061"/>
        <v>45005</v>
      </c>
      <c r="BN821" s="8">
        <f t="shared" si="1062"/>
        <v>2329</v>
      </c>
      <c r="BO821" s="8">
        <f t="shared" si="1062"/>
        <v>180456.19</v>
      </c>
      <c r="BP821" s="8">
        <f t="shared" si="1062"/>
        <v>1533.75</v>
      </c>
      <c r="BQ821" s="8">
        <f t="shared" si="1062"/>
        <v>0</v>
      </c>
      <c r="BR821" s="8">
        <f t="shared" si="1062"/>
        <v>1460</v>
      </c>
      <c r="BS821" s="8">
        <f t="shared" si="1062"/>
        <v>11</v>
      </c>
      <c r="BU821" s="11">
        <f t="shared" si="1063"/>
        <v>45005</v>
      </c>
      <c r="BV821" s="8">
        <f t="shared" si="1064"/>
        <v>2210</v>
      </c>
      <c r="BW821" s="8">
        <f t="shared" si="1064"/>
        <v>265826.84999999998</v>
      </c>
      <c r="BX821" s="8">
        <f t="shared" si="1064"/>
        <v>0</v>
      </c>
      <c r="BY821" s="8">
        <f t="shared" si="1064"/>
        <v>0</v>
      </c>
      <c r="BZ821" s="8">
        <f t="shared" si="1064"/>
        <v>4356.6000000000004</v>
      </c>
      <c r="CA821" s="8">
        <f t="shared" si="1064"/>
        <v>205</v>
      </c>
      <c r="CC821" s="11">
        <f t="shared" si="1065"/>
        <v>45005</v>
      </c>
      <c r="CD821" s="8">
        <f t="shared" si="1066"/>
        <v>4200</v>
      </c>
      <c r="CE821" s="8">
        <f t="shared" si="1066"/>
        <v>456119.97999999992</v>
      </c>
      <c r="CF821" s="8">
        <f t="shared" si="1066"/>
        <v>3121.650000000001</v>
      </c>
      <c r="CG821" s="8">
        <f t="shared" si="1066"/>
        <v>26369.739999999998</v>
      </c>
      <c r="CH821" s="8">
        <f t="shared" si="1066"/>
        <v>4116.9700000000012</v>
      </c>
      <c r="CI821" s="8">
        <f t="shared" si="1066"/>
        <v>188</v>
      </c>
      <c r="CK821" s="11">
        <f t="shared" si="1067"/>
        <v>45005</v>
      </c>
      <c r="CL821" s="8">
        <f t="shared" si="1068"/>
        <v>1418</v>
      </c>
      <c r="CM821" s="8">
        <f t="shared" si="1068"/>
        <v>105365.08999999995</v>
      </c>
      <c r="CN821" s="8">
        <f t="shared" si="1068"/>
        <v>0</v>
      </c>
      <c r="CO821" s="8">
        <f t="shared" si="1068"/>
        <v>285.5</v>
      </c>
      <c r="CP821" s="8">
        <f t="shared" si="1068"/>
        <v>3341.05</v>
      </c>
      <c r="CQ821" s="8">
        <f t="shared" si="1068"/>
        <v>9</v>
      </c>
      <c r="CS821" s="11">
        <f t="shared" si="1069"/>
        <v>45005</v>
      </c>
      <c r="CT821" s="8">
        <f t="shared" si="1070"/>
        <v>0</v>
      </c>
      <c r="CU821" s="8">
        <f t="shared" si="1070"/>
        <v>0</v>
      </c>
      <c r="CV821" s="8">
        <f t="shared" si="1070"/>
        <v>0</v>
      </c>
      <c r="CW821" s="8">
        <f t="shared" si="1070"/>
        <v>0</v>
      </c>
      <c r="CX821" s="8">
        <f t="shared" si="1070"/>
        <v>0</v>
      </c>
      <c r="CY821" s="8">
        <f t="shared" si="1070"/>
        <v>0</v>
      </c>
      <c r="DA821" s="11">
        <f t="shared" si="1071"/>
        <v>45005</v>
      </c>
      <c r="DB821" s="8">
        <f t="shared" si="1072"/>
        <v>0</v>
      </c>
      <c r="DC821" s="8">
        <f t="shared" si="1072"/>
        <v>0</v>
      </c>
      <c r="DD821" s="8">
        <f t="shared" si="1072"/>
        <v>0</v>
      </c>
      <c r="DE821" s="8">
        <f t="shared" si="1072"/>
        <v>0</v>
      </c>
      <c r="DF821" s="8">
        <f t="shared" si="1072"/>
        <v>0</v>
      </c>
      <c r="DG821" s="8">
        <f t="shared" si="1072"/>
        <v>0</v>
      </c>
      <c r="DI821" s="11">
        <f t="shared" si="1073"/>
        <v>45005</v>
      </c>
      <c r="DJ821" s="8">
        <f t="shared" si="1074"/>
        <v>0</v>
      </c>
      <c r="DK821" s="8">
        <f t="shared" si="1074"/>
        <v>0</v>
      </c>
      <c r="DL821" s="8">
        <f t="shared" si="1074"/>
        <v>0</v>
      </c>
      <c r="DM821" s="8">
        <f t="shared" si="1074"/>
        <v>0</v>
      </c>
      <c r="DN821" s="8">
        <f t="shared" si="1074"/>
        <v>0</v>
      </c>
      <c r="DO821" s="8">
        <f t="shared" si="1074"/>
        <v>0</v>
      </c>
      <c r="DP821" s="56"/>
      <c r="DQ821" s="56"/>
      <c r="DR821" s="56"/>
      <c r="DS821" s="56"/>
    </row>
    <row r="822" spans="1:123" x14ac:dyDescent="0.3">
      <c r="A822" s="11">
        <f t="shared" si="1040"/>
        <v>45006</v>
      </c>
      <c r="B822" s="8">
        <f t="shared" si="1041"/>
        <v>3744</v>
      </c>
      <c r="C822" s="8">
        <f t="shared" si="1042"/>
        <v>436743.45000000007</v>
      </c>
      <c r="D822" s="8">
        <f t="shared" si="1043"/>
        <v>0</v>
      </c>
      <c r="E822" s="8">
        <f t="shared" si="1044"/>
        <v>2770.63</v>
      </c>
      <c r="F822" s="8">
        <f t="shared" si="1045"/>
        <v>2216.6600000000003</v>
      </c>
      <c r="G822" s="8">
        <f t="shared" si="1046"/>
        <v>13</v>
      </c>
      <c r="I822" s="11">
        <f t="shared" si="1047"/>
        <v>45006</v>
      </c>
      <c r="J822" s="8">
        <f t="shared" si="1048"/>
        <v>2906</v>
      </c>
      <c r="K822" s="8">
        <f t="shared" si="1048"/>
        <v>418992.08999999985</v>
      </c>
      <c r="L822" s="8">
        <f t="shared" si="1048"/>
        <v>1149.3200000000002</v>
      </c>
      <c r="M822" s="8">
        <f t="shared" si="1048"/>
        <v>0</v>
      </c>
      <c r="N822" s="8">
        <f t="shared" si="1048"/>
        <v>1330.7699999999998</v>
      </c>
      <c r="O822" s="8">
        <f t="shared" si="1048"/>
        <v>10</v>
      </c>
      <c r="Q822" s="11">
        <f t="shared" si="1049"/>
        <v>45006</v>
      </c>
      <c r="R822" s="8">
        <f t="shared" si="1050"/>
        <v>1821</v>
      </c>
      <c r="S822" s="8">
        <f t="shared" si="1050"/>
        <v>197489.04999999993</v>
      </c>
      <c r="T822" s="8">
        <f t="shared" si="1050"/>
        <v>1894.27</v>
      </c>
      <c r="U822" s="8">
        <f t="shared" si="1050"/>
        <v>0</v>
      </c>
      <c r="V822" s="8">
        <f t="shared" si="1050"/>
        <v>-1063.55</v>
      </c>
      <c r="W822" s="8">
        <f t="shared" si="1050"/>
        <v>16</v>
      </c>
      <c r="Y822" s="11">
        <f t="shared" si="1051"/>
        <v>45006</v>
      </c>
      <c r="Z822" s="8">
        <f t="shared" si="1052"/>
        <v>2712</v>
      </c>
      <c r="AA822" s="8">
        <f t="shared" si="1052"/>
        <v>326730.00999999995</v>
      </c>
      <c r="AB822" s="8">
        <f t="shared" si="1052"/>
        <v>2570.0299999999993</v>
      </c>
      <c r="AC822" s="8">
        <f t="shared" si="1052"/>
        <v>0</v>
      </c>
      <c r="AD822" s="8">
        <f t="shared" si="1052"/>
        <v>4857.3899999999994</v>
      </c>
      <c r="AE822" s="8">
        <f t="shared" si="1052"/>
        <v>568</v>
      </c>
      <c r="AG822" s="11">
        <f t="shared" si="1053"/>
        <v>45006</v>
      </c>
      <c r="AH822" s="8">
        <f t="shared" si="1054"/>
        <v>4232</v>
      </c>
      <c r="AI822" s="8">
        <f t="shared" si="1054"/>
        <v>488307.68</v>
      </c>
      <c r="AJ822" s="8">
        <f t="shared" si="1054"/>
        <v>1185.6199999999997</v>
      </c>
      <c r="AK822" s="8">
        <f t="shared" si="1054"/>
        <v>0</v>
      </c>
      <c r="AL822" s="8">
        <f t="shared" si="1054"/>
        <v>3965.8</v>
      </c>
      <c r="AM822" s="8">
        <f t="shared" si="1054"/>
        <v>167</v>
      </c>
      <c r="AO822" s="11">
        <f t="shared" si="1055"/>
        <v>45006</v>
      </c>
      <c r="AP822" s="8">
        <f t="shared" si="1056"/>
        <v>3958</v>
      </c>
      <c r="AQ822" s="8">
        <f t="shared" si="1056"/>
        <v>327857.92000000004</v>
      </c>
      <c r="AR822" s="8">
        <f t="shared" si="1056"/>
        <v>0</v>
      </c>
      <c r="AS822" s="8">
        <f t="shared" si="1056"/>
        <v>4818.74</v>
      </c>
      <c r="AT822" s="8">
        <f t="shared" si="1056"/>
        <v>703.59000000000015</v>
      </c>
      <c r="AU822" s="8">
        <f t="shared" si="1056"/>
        <v>179</v>
      </c>
      <c r="AW822" s="11">
        <f t="shared" si="1057"/>
        <v>45006</v>
      </c>
      <c r="AX822" s="8">
        <f t="shared" si="1058"/>
        <v>4409</v>
      </c>
      <c r="AY822" s="8">
        <f t="shared" si="1058"/>
        <v>523306.37000000017</v>
      </c>
      <c r="AZ822" s="8">
        <f t="shared" si="1058"/>
        <v>1928.1900000000003</v>
      </c>
      <c r="BA822" s="8">
        <f t="shared" si="1058"/>
        <v>0</v>
      </c>
      <c r="BB822" s="8">
        <f t="shared" si="1058"/>
        <v>3856.7700000000013</v>
      </c>
      <c r="BC822" s="8">
        <f t="shared" si="1058"/>
        <v>84</v>
      </c>
      <c r="BE822" s="11">
        <f t="shared" si="1059"/>
        <v>45006</v>
      </c>
      <c r="BF822" s="8">
        <f t="shared" si="1060"/>
        <v>4340</v>
      </c>
      <c r="BG822" s="8">
        <f t="shared" si="1060"/>
        <v>548512.49999999988</v>
      </c>
      <c r="BH822" s="8">
        <f t="shared" si="1060"/>
        <v>1980.72</v>
      </c>
      <c r="BI822" s="8">
        <f t="shared" si="1060"/>
        <v>0</v>
      </c>
      <c r="BJ822" s="8">
        <f t="shared" si="1060"/>
        <v>6421.0499999999993</v>
      </c>
      <c r="BK822" s="8">
        <f t="shared" si="1060"/>
        <v>26</v>
      </c>
      <c r="BM822" s="11">
        <f t="shared" si="1061"/>
        <v>45006</v>
      </c>
      <c r="BN822" s="8">
        <f t="shared" si="1062"/>
        <v>2361</v>
      </c>
      <c r="BO822" s="8">
        <f t="shared" si="1062"/>
        <v>183265.36000000002</v>
      </c>
      <c r="BP822" s="8">
        <f t="shared" si="1062"/>
        <v>1558.75</v>
      </c>
      <c r="BQ822" s="8">
        <f t="shared" si="1062"/>
        <v>0</v>
      </c>
      <c r="BR822" s="8">
        <f t="shared" si="1062"/>
        <v>1460</v>
      </c>
      <c r="BS822" s="8">
        <f t="shared" si="1062"/>
        <v>11</v>
      </c>
      <c r="BU822" s="11">
        <f t="shared" si="1063"/>
        <v>45006</v>
      </c>
      <c r="BV822" s="8">
        <f t="shared" si="1064"/>
        <v>2233</v>
      </c>
      <c r="BW822" s="8">
        <f t="shared" si="1064"/>
        <v>268533.81999999995</v>
      </c>
      <c r="BX822" s="8">
        <f t="shared" si="1064"/>
        <v>0</v>
      </c>
      <c r="BY822" s="8">
        <f t="shared" si="1064"/>
        <v>0</v>
      </c>
      <c r="BZ822" s="8">
        <f t="shared" si="1064"/>
        <v>4385.1000000000004</v>
      </c>
      <c r="CA822" s="8">
        <f t="shared" si="1064"/>
        <v>206</v>
      </c>
      <c r="CC822" s="11">
        <f t="shared" si="1065"/>
        <v>45006</v>
      </c>
      <c r="CD822" s="8">
        <f t="shared" si="1066"/>
        <v>4284</v>
      </c>
      <c r="CE822" s="8">
        <f t="shared" si="1066"/>
        <v>466333.7099999999</v>
      </c>
      <c r="CF822" s="8">
        <f t="shared" si="1066"/>
        <v>3166.3100000000009</v>
      </c>
      <c r="CG822" s="8">
        <f t="shared" si="1066"/>
        <v>26843.379999999997</v>
      </c>
      <c r="CH822" s="8">
        <f t="shared" si="1066"/>
        <v>4130.9700000000012</v>
      </c>
      <c r="CI822" s="8">
        <f t="shared" si="1066"/>
        <v>188</v>
      </c>
      <c r="CK822" s="11">
        <f t="shared" si="1067"/>
        <v>45006</v>
      </c>
      <c r="CL822" s="8">
        <f t="shared" si="1068"/>
        <v>1441</v>
      </c>
      <c r="CM822" s="8">
        <f t="shared" si="1068"/>
        <v>107050.76999999995</v>
      </c>
      <c r="CN822" s="8">
        <f t="shared" si="1068"/>
        <v>0</v>
      </c>
      <c r="CO822" s="8">
        <f t="shared" si="1068"/>
        <v>285.5</v>
      </c>
      <c r="CP822" s="8">
        <f t="shared" si="1068"/>
        <v>3356.05</v>
      </c>
      <c r="CQ822" s="8">
        <f t="shared" si="1068"/>
        <v>9</v>
      </c>
      <c r="CS822" s="11">
        <f t="shared" si="1069"/>
        <v>45006</v>
      </c>
      <c r="CT822" s="8">
        <f t="shared" si="1070"/>
        <v>0</v>
      </c>
      <c r="CU822" s="8">
        <f t="shared" si="1070"/>
        <v>0</v>
      </c>
      <c r="CV822" s="8">
        <f t="shared" si="1070"/>
        <v>0</v>
      </c>
      <c r="CW822" s="8">
        <f t="shared" si="1070"/>
        <v>0</v>
      </c>
      <c r="CX822" s="8">
        <f t="shared" si="1070"/>
        <v>0</v>
      </c>
      <c r="CY822" s="8">
        <f t="shared" si="1070"/>
        <v>0</v>
      </c>
      <c r="DA822" s="11">
        <f t="shared" si="1071"/>
        <v>45006</v>
      </c>
      <c r="DB822" s="8">
        <f t="shared" si="1072"/>
        <v>0</v>
      </c>
      <c r="DC822" s="8">
        <f t="shared" si="1072"/>
        <v>0</v>
      </c>
      <c r="DD822" s="8">
        <f t="shared" si="1072"/>
        <v>0</v>
      </c>
      <c r="DE822" s="8">
        <f t="shared" si="1072"/>
        <v>0</v>
      </c>
      <c r="DF822" s="8">
        <f t="shared" si="1072"/>
        <v>0</v>
      </c>
      <c r="DG822" s="8">
        <f t="shared" si="1072"/>
        <v>0</v>
      </c>
      <c r="DI822" s="11">
        <f t="shared" si="1073"/>
        <v>45006</v>
      </c>
      <c r="DJ822" s="8">
        <f t="shared" si="1074"/>
        <v>0</v>
      </c>
      <c r="DK822" s="8">
        <f t="shared" si="1074"/>
        <v>0</v>
      </c>
      <c r="DL822" s="8">
        <f t="shared" si="1074"/>
        <v>0</v>
      </c>
      <c r="DM822" s="8">
        <f t="shared" si="1074"/>
        <v>0</v>
      </c>
      <c r="DN822" s="8">
        <f t="shared" si="1074"/>
        <v>0</v>
      </c>
      <c r="DO822" s="8">
        <f t="shared" si="1074"/>
        <v>0</v>
      </c>
      <c r="DP822" s="56"/>
      <c r="DQ822" s="56"/>
      <c r="DR822" s="56"/>
      <c r="DS822" s="56"/>
    </row>
    <row r="823" spans="1:123" x14ac:dyDescent="0.3">
      <c r="A823" s="11">
        <f t="shared" si="1040"/>
        <v>45007</v>
      </c>
      <c r="B823" s="8">
        <f t="shared" si="1041"/>
        <v>3803</v>
      </c>
      <c r="C823" s="8">
        <f t="shared" si="1042"/>
        <v>445790.99000000005</v>
      </c>
      <c r="D823" s="8">
        <f t="shared" si="1043"/>
        <v>0</v>
      </c>
      <c r="E823" s="8">
        <f t="shared" si="1044"/>
        <v>2801.63</v>
      </c>
      <c r="F823" s="8">
        <f t="shared" si="1045"/>
        <v>2416.6600000000003</v>
      </c>
      <c r="G823" s="8">
        <f t="shared" si="1046"/>
        <v>13</v>
      </c>
      <c r="I823" s="11">
        <f t="shared" si="1047"/>
        <v>45007</v>
      </c>
      <c r="J823" s="8">
        <f t="shared" ref="J823:O838" si="1075">J85+J822</f>
        <v>2932</v>
      </c>
      <c r="K823" s="8">
        <f t="shared" si="1075"/>
        <v>423111.27999999985</v>
      </c>
      <c r="L823" s="8">
        <f t="shared" si="1075"/>
        <v>1157.3300000000002</v>
      </c>
      <c r="M823" s="8">
        <f t="shared" si="1075"/>
        <v>0</v>
      </c>
      <c r="N823" s="8">
        <f t="shared" si="1075"/>
        <v>1330.7699999999998</v>
      </c>
      <c r="O823" s="8">
        <f t="shared" si="1075"/>
        <v>10</v>
      </c>
      <c r="Q823" s="11">
        <f t="shared" si="1049"/>
        <v>45007</v>
      </c>
      <c r="R823" s="8">
        <f t="shared" ref="R823:W838" si="1076">R85+R822</f>
        <v>1843</v>
      </c>
      <c r="S823" s="8">
        <f t="shared" si="1076"/>
        <v>199837.45999999993</v>
      </c>
      <c r="T823" s="8">
        <f t="shared" si="1076"/>
        <v>1928.77</v>
      </c>
      <c r="U823" s="8">
        <f t="shared" si="1076"/>
        <v>0</v>
      </c>
      <c r="V823" s="8">
        <f t="shared" si="1076"/>
        <v>-1063.55</v>
      </c>
      <c r="W823" s="8">
        <f t="shared" si="1076"/>
        <v>16</v>
      </c>
      <c r="Y823" s="11">
        <f t="shared" si="1051"/>
        <v>45007</v>
      </c>
      <c r="Z823" s="8">
        <f t="shared" ref="Z823:AE838" si="1077">Z85+Z822</f>
        <v>2754</v>
      </c>
      <c r="AA823" s="8">
        <f t="shared" si="1077"/>
        <v>331991.10999999993</v>
      </c>
      <c r="AB823" s="8">
        <f t="shared" si="1077"/>
        <v>2576.5199999999991</v>
      </c>
      <c r="AC823" s="8">
        <f t="shared" si="1077"/>
        <v>0</v>
      </c>
      <c r="AD823" s="8">
        <f t="shared" si="1077"/>
        <v>4857.3899999999994</v>
      </c>
      <c r="AE823" s="8">
        <f t="shared" si="1077"/>
        <v>574</v>
      </c>
      <c r="AG823" s="11">
        <f t="shared" si="1053"/>
        <v>45007</v>
      </c>
      <c r="AH823" s="8">
        <f t="shared" ref="AH823:AM838" si="1078">AH85+AH822</f>
        <v>4279</v>
      </c>
      <c r="AI823" s="8">
        <f t="shared" si="1078"/>
        <v>494482.48</v>
      </c>
      <c r="AJ823" s="8">
        <f t="shared" si="1078"/>
        <v>1206.9099999999996</v>
      </c>
      <c r="AK823" s="8">
        <f t="shared" si="1078"/>
        <v>0</v>
      </c>
      <c r="AL823" s="8">
        <f t="shared" si="1078"/>
        <v>3965.8</v>
      </c>
      <c r="AM823" s="8">
        <f t="shared" si="1078"/>
        <v>169</v>
      </c>
      <c r="AO823" s="11">
        <f t="shared" si="1055"/>
        <v>45007</v>
      </c>
      <c r="AP823" s="8">
        <f t="shared" ref="AP823:AU838" si="1079">AP85+AP822</f>
        <v>4011</v>
      </c>
      <c r="AQ823" s="8">
        <f t="shared" si="1079"/>
        <v>332287.19000000006</v>
      </c>
      <c r="AR823" s="8">
        <f t="shared" si="1079"/>
        <v>0</v>
      </c>
      <c r="AS823" s="8">
        <f t="shared" si="1079"/>
        <v>4901.74</v>
      </c>
      <c r="AT823" s="8">
        <f t="shared" si="1079"/>
        <v>703.59000000000015</v>
      </c>
      <c r="AU823" s="8">
        <f t="shared" si="1079"/>
        <v>179</v>
      </c>
      <c r="AW823" s="11">
        <f t="shared" si="1057"/>
        <v>45007</v>
      </c>
      <c r="AX823" s="8">
        <f t="shared" ref="AX823:BC838" si="1080">AX85+AX822</f>
        <v>4480</v>
      </c>
      <c r="AY823" s="8">
        <f t="shared" si="1080"/>
        <v>532722.62000000011</v>
      </c>
      <c r="AZ823" s="8">
        <f t="shared" si="1080"/>
        <v>1954.9700000000003</v>
      </c>
      <c r="BA823" s="8">
        <f t="shared" si="1080"/>
        <v>0</v>
      </c>
      <c r="BB823" s="8">
        <f t="shared" si="1080"/>
        <v>3866.6700000000014</v>
      </c>
      <c r="BC823" s="8">
        <f t="shared" si="1080"/>
        <v>84</v>
      </c>
      <c r="BE823" s="11">
        <f t="shared" si="1059"/>
        <v>45007</v>
      </c>
      <c r="BF823" s="8">
        <f t="shared" ref="BF823:BK838" si="1081">BF85+BF822</f>
        <v>4404</v>
      </c>
      <c r="BG823" s="8">
        <f t="shared" si="1081"/>
        <v>557520.98999999987</v>
      </c>
      <c r="BH823" s="8">
        <f t="shared" si="1081"/>
        <v>1991.9</v>
      </c>
      <c r="BI823" s="8">
        <f t="shared" si="1081"/>
        <v>0</v>
      </c>
      <c r="BJ823" s="8">
        <f t="shared" si="1081"/>
        <v>6480.9499999999989</v>
      </c>
      <c r="BK823" s="8">
        <f t="shared" si="1081"/>
        <v>26</v>
      </c>
      <c r="BM823" s="11">
        <f t="shared" si="1061"/>
        <v>45007</v>
      </c>
      <c r="BN823" s="8">
        <f t="shared" ref="BN823:BS838" si="1082">BN85+BN822</f>
        <v>2393</v>
      </c>
      <c r="BO823" s="8">
        <f t="shared" si="1082"/>
        <v>186027.37000000002</v>
      </c>
      <c r="BP823" s="8">
        <f t="shared" si="1082"/>
        <v>1591.75</v>
      </c>
      <c r="BQ823" s="8">
        <f t="shared" si="1082"/>
        <v>0</v>
      </c>
      <c r="BR823" s="8">
        <f t="shared" si="1082"/>
        <v>1460</v>
      </c>
      <c r="BS823" s="8">
        <f t="shared" si="1082"/>
        <v>11</v>
      </c>
      <c r="BU823" s="11">
        <f t="shared" si="1063"/>
        <v>45007</v>
      </c>
      <c r="BV823" s="8">
        <f t="shared" ref="BV823:CA838" si="1083">BV85+BV822</f>
        <v>2251</v>
      </c>
      <c r="BW823" s="8">
        <f t="shared" si="1083"/>
        <v>270610.81999999995</v>
      </c>
      <c r="BX823" s="8">
        <f t="shared" si="1083"/>
        <v>0</v>
      </c>
      <c r="BY823" s="8">
        <f t="shared" si="1083"/>
        <v>0</v>
      </c>
      <c r="BZ823" s="8">
        <f t="shared" si="1083"/>
        <v>4387.1000000000004</v>
      </c>
      <c r="CA823" s="8">
        <f t="shared" si="1083"/>
        <v>207</v>
      </c>
      <c r="CC823" s="11">
        <f t="shared" si="1065"/>
        <v>45007</v>
      </c>
      <c r="CD823" s="8">
        <f t="shared" ref="CD823:CI838" si="1084">CD85+CD822</f>
        <v>4361</v>
      </c>
      <c r="CE823" s="8">
        <f t="shared" si="1084"/>
        <v>475273.55999999988</v>
      </c>
      <c r="CF823" s="8">
        <f t="shared" si="1084"/>
        <v>3225.8300000000008</v>
      </c>
      <c r="CG823" s="8">
        <f t="shared" si="1084"/>
        <v>27425.149999999998</v>
      </c>
      <c r="CH823" s="8">
        <f t="shared" si="1084"/>
        <v>4180.9700000000012</v>
      </c>
      <c r="CI823" s="8">
        <f t="shared" si="1084"/>
        <v>189</v>
      </c>
      <c r="CK823" s="11">
        <f t="shared" si="1067"/>
        <v>45007</v>
      </c>
      <c r="CL823" s="8">
        <f t="shared" ref="CL823:CQ838" si="1085">CL85+CL822</f>
        <v>1468</v>
      </c>
      <c r="CM823" s="8">
        <f t="shared" si="1085"/>
        <v>109035.90999999995</v>
      </c>
      <c r="CN823" s="8">
        <f t="shared" si="1085"/>
        <v>0</v>
      </c>
      <c r="CO823" s="8">
        <f t="shared" si="1085"/>
        <v>297</v>
      </c>
      <c r="CP823" s="8">
        <f t="shared" si="1085"/>
        <v>3386.05</v>
      </c>
      <c r="CQ823" s="8">
        <f t="shared" si="1085"/>
        <v>11</v>
      </c>
      <c r="CS823" s="11">
        <f t="shared" si="1069"/>
        <v>45007</v>
      </c>
      <c r="CT823" s="8">
        <f t="shared" ref="CT823:CY838" si="1086">CT85+CT822</f>
        <v>0</v>
      </c>
      <c r="CU823" s="8">
        <f t="shared" si="1086"/>
        <v>0</v>
      </c>
      <c r="CV823" s="8">
        <f t="shared" si="1086"/>
        <v>0</v>
      </c>
      <c r="CW823" s="8">
        <f t="shared" si="1086"/>
        <v>0</v>
      </c>
      <c r="CX823" s="8">
        <f t="shared" si="1086"/>
        <v>0</v>
      </c>
      <c r="CY823" s="8">
        <f t="shared" si="1086"/>
        <v>0</v>
      </c>
      <c r="DA823" s="11">
        <f t="shared" si="1071"/>
        <v>45007</v>
      </c>
      <c r="DB823" s="8">
        <f t="shared" ref="DB823:DG838" si="1087">DB85+DB822</f>
        <v>0</v>
      </c>
      <c r="DC823" s="8">
        <f t="shared" si="1087"/>
        <v>0</v>
      </c>
      <c r="DD823" s="8">
        <f t="shared" si="1087"/>
        <v>0</v>
      </c>
      <c r="DE823" s="8">
        <f t="shared" si="1087"/>
        <v>0</v>
      </c>
      <c r="DF823" s="8">
        <f t="shared" si="1087"/>
        <v>0</v>
      </c>
      <c r="DG823" s="8">
        <f t="shared" si="1087"/>
        <v>0</v>
      </c>
      <c r="DI823" s="11">
        <f t="shared" si="1073"/>
        <v>45007</v>
      </c>
      <c r="DJ823" s="8">
        <f t="shared" ref="DJ823:DO838" si="1088">DJ85+DJ822</f>
        <v>0</v>
      </c>
      <c r="DK823" s="8">
        <f t="shared" si="1088"/>
        <v>0</v>
      </c>
      <c r="DL823" s="8">
        <f t="shared" si="1088"/>
        <v>0</v>
      </c>
      <c r="DM823" s="8">
        <f t="shared" si="1088"/>
        <v>0</v>
      </c>
      <c r="DN823" s="8">
        <f t="shared" si="1088"/>
        <v>0</v>
      </c>
      <c r="DO823" s="8">
        <f t="shared" si="1088"/>
        <v>0</v>
      </c>
      <c r="DP823" s="56"/>
      <c r="DQ823" s="56"/>
      <c r="DR823" s="56"/>
      <c r="DS823" s="56"/>
    </row>
    <row r="824" spans="1:123" x14ac:dyDescent="0.3">
      <c r="A824" s="11">
        <f t="shared" si="1040"/>
        <v>45008</v>
      </c>
      <c r="B824" s="8">
        <f t="shared" si="1041"/>
        <v>3855</v>
      </c>
      <c r="C824" s="8">
        <f t="shared" si="1042"/>
        <v>453622.57000000007</v>
      </c>
      <c r="D824" s="8">
        <f t="shared" si="1043"/>
        <v>0</v>
      </c>
      <c r="E824" s="8">
        <f t="shared" si="1044"/>
        <v>2819.63</v>
      </c>
      <c r="F824" s="8">
        <f t="shared" si="1045"/>
        <v>2416.6600000000003</v>
      </c>
      <c r="G824" s="8">
        <f t="shared" si="1046"/>
        <v>13</v>
      </c>
      <c r="I824" s="11">
        <f t="shared" si="1047"/>
        <v>45008</v>
      </c>
      <c r="J824" s="8">
        <f t="shared" si="1075"/>
        <v>2953</v>
      </c>
      <c r="K824" s="8">
        <f t="shared" si="1075"/>
        <v>426329.56999999983</v>
      </c>
      <c r="L824" s="8">
        <f t="shared" si="1075"/>
        <v>1157.3300000000002</v>
      </c>
      <c r="M824" s="8">
        <f t="shared" si="1075"/>
        <v>0</v>
      </c>
      <c r="N824" s="8">
        <f t="shared" si="1075"/>
        <v>1335.7199999999998</v>
      </c>
      <c r="O824" s="8">
        <f t="shared" si="1075"/>
        <v>11</v>
      </c>
      <c r="Q824" s="11">
        <f t="shared" si="1049"/>
        <v>45008</v>
      </c>
      <c r="R824" s="8">
        <f t="shared" si="1076"/>
        <v>1857</v>
      </c>
      <c r="S824" s="8">
        <f t="shared" si="1076"/>
        <v>201371.39999999994</v>
      </c>
      <c r="T824" s="8">
        <f t="shared" si="1076"/>
        <v>1941.77</v>
      </c>
      <c r="U824" s="8">
        <f t="shared" si="1076"/>
        <v>0</v>
      </c>
      <c r="V824" s="8">
        <f t="shared" si="1076"/>
        <v>-1063.55</v>
      </c>
      <c r="W824" s="8">
        <f t="shared" si="1076"/>
        <v>16</v>
      </c>
      <c r="Y824" s="11">
        <f t="shared" si="1051"/>
        <v>45008</v>
      </c>
      <c r="Z824" s="8">
        <f t="shared" si="1077"/>
        <v>2787</v>
      </c>
      <c r="AA824" s="8">
        <f t="shared" si="1077"/>
        <v>335742.66999999993</v>
      </c>
      <c r="AB824" s="8">
        <f t="shared" si="1077"/>
        <v>2642.2199999999989</v>
      </c>
      <c r="AC824" s="8">
        <f t="shared" si="1077"/>
        <v>0</v>
      </c>
      <c r="AD824" s="8">
        <f t="shared" si="1077"/>
        <v>4957.3899999999994</v>
      </c>
      <c r="AE824" s="8">
        <f t="shared" si="1077"/>
        <v>580</v>
      </c>
      <c r="AG824" s="11">
        <f t="shared" si="1053"/>
        <v>45008</v>
      </c>
      <c r="AH824" s="8">
        <f t="shared" si="1078"/>
        <v>4329</v>
      </c>
      <c r="AI824" s="8">
        <f t="shared" si="1078"/>
        <v>500921.47</v>
      </c>
      <c r="AJ824" s="8">
        <f t="shared" si="1078"/>
        <v>1206.9099999999996</v>
      </c>
      <c r="AK824" s="8">
        <f t="shared" si="1078"/>
        <v>0</v>
      </c>
      <c r="AL824" s="8">
        <f t="shared" si="1078"/>
        <v>3830.88</v>
      </c>
      <c r="AM824" s="8">
        <f t="shared" si="1078"/>
        <v>171</v>
      </c>
      <c r="AO824" s="11">
        <f t="shared" si="1055"/>
        <v>45008</v>
      </c>
      <c r="AP824" s="8">
        <f t="shared" si="1079"/>
        <v>4046</v>
      </c>
      <c r="AQ824" s="8">
        <f t="shared" si="1079"/>
        <v>335117.70000000007</v>
      </c>
      <c r="AR824" s="8">
        <f t="shared" si="1079"/>
        <v>0</v>
      </c>
      <c r="AS824" s="8">
        <f t="shared" si="1079"/>
        <v>4941.74</v>
      </c>
      <c r="AT824" s="8">
        <f t="shared" si="1079"/>
        <v>703.59000000000015</v>
      </c>
      <c r="AU824" s="8">
        <f t="shared" si="1079"/>
        <v>179</v>
      </c>
      <c r="AW824" s="11">
        <f t="shared" si="1057"/>
        <v>45008</v>
      </c>
      <c r="AX824" s="8">
        <f t="shared" si="1080"/>
        <v>4531</v>
      </c>
      <c r="AY824" s="8">
        <f t="shared" si="1080"/>
        <v>538393.18000000017</v>
      </c>
      <c r="AZ824" s="8">
        <f t="shared" si="1080"/>
        <v>1961.4400000000003</v>
      </c>
      <c r="BA824" s="8">
        <f t="shared" si="1080"/>
        <v>0</v>
      </c>
      <c r="BB824" s="8">
        <f t="shared" si="1080"/>
        <v>3910.8200000000015</v>
      </c>
      <c r="BC824" s="8">
        <f t="shared" si="1080"/>
        <v>84</v>
      </c>
      <c r="BE824" s="11">
        <f t="shared" si="1059"/>
        <v>45008</v>
      </c>
      <c r="BF824" s="8">
        <f t="shared" si="1081"/>
        <v>4468</v>
      </c>
      <c r="BG824" s="8">
        <f t="shared" si="1081"/>
        <v>566076.40999999992</v>
      </c>
      <c r="BH824" s="8">
        <f t="shared" si="1081"/>
        <v>2029.02</v>
      </c>
      <c r="BI824" s="8">
        <f t="shared" si="1081"/>
        <v>0</v>
      </c>
      <c r="BJ824" s="8">
        <f t="shared" si="1081"/>
        <v>6480.9499999999989</v>
      </c>
      <c r="BK824" s="8">
        <f t="shared" si="1081"/>
        <v>26</v>
      </c>
      <c r="BM824" s="11">
        <f t="shared" si="1061"/>
        <v>45008</v>
      </c>
      <c r="BN824" s="8">
        <f t="shared" si="1082"/>
        <v>2422</v>
      </c>
      <c r="BO824" s="8">
        <f t="shared" si="1082"/>
        <v>188627.92</v>
      </c>
      <c r="BP824" s="8">
        <f t="shared" si="1082"/>
        <v>1599.75</v>
      </c>
      <c r="BQ824" s="8">
        <f t="shared" si="1082"/>
        <v>0</v>
      </c>
      <c r="BR824" s="8">
        <f t="shared" si="1082"/>
        <v>1480</v>
      </c>
      <c r="BS824" s="8">
        <f t="shared" si="1082"/>
        <v>11</v>
      </c>
      <c r="BU824" s="11">
        <f t="shared" si="1063"/>
        <v>45008</v>
      </c>
      <c r="BV824" s="8">
        <f t="shared" si="1083"/>
        <v>2269</v>
      </c>
      <c r="BW824" s="8">
        <f t="shared" si="1083"/>
        <v>272851.42999999993</v>
      </c>
      <c r="BX824" s="8">
        <f t="shared" si="1083"/>
        <v>0</v>
      </c>
      <c r="BY824" s="8">
        <f t="shared" si="1083"/>
        <v>0</v>
      </c>
      <c r="BZ824" s="8">
        <f t="shared" si="1083"/>
        <v>4394.6000000000004</v>
      </c>
      <c r="CA824" s="8">
        <f t="shared" si="1083"/>
        <v>208</v>
      </c>
      <c r="CC824" s="11">
        <f t="shared" si="1065"/>
        <v>45008</v>
      </c>
      <c r="CD824" s="8">
        <f t="shared" si="1084"/>
        <v>4431</v>
      </c>
      <c r="CE824" s="8">
        <f t="shared" si="1084"/>
        <v>483844.1399999999</v>
      </c>
      <c r="CF824" s="8">
        <f t="shared" si="1084"/>
        <v>3254.6600000000008</v>
      </c>
      <c r="CG824" s="8">
        <f t="shared" si="1084"/>
        <v>27688.819999999996</v>
      </c>
      <c r="CH824" s="8">
        <f t="shared" si="1084"/>
        <v>4538.9700000000012</v>
      </c>
      <c r="CI824" s="8">
        <f t="shared" si="1084"/>
        <v>191</v>
      </c>
      <c r="CK824" s="11">
        <f t="shared" si="1067"/>
        <v>45008</v>
      </c>
      <c r="CL824" s="8">
        <f t="shared" si="1085"/>
        <v>1489</v>
      </c>
      <c r="CM824" s="8">
        <f t="shared" si="1085"/>
        <v>110767.19999999994</v>
      </c>
      <c r="CN824" s="8">
        <f t="shared" si="1085"/>
        <v>0</v>
      </c>
      <c r="CO824" s="8">
        <f t="shared" si="1085"/>
        <v>335.5</v>
      </c>
      <c r="CP824" s="8">
        <f t="shared" si="1085"/>
        <v>3401.05</v>
      </c>
      <c r="CQ824" s="8">
        <f t="shared" si="1085"/>
        <v>11</v>
      </c>
      <c r="CS824" s="11">
        <f t="shared" si="1069"/>
        <v>45008</v>
      </c>
      <c r="CT824" s="8">
        <f t="shared" si="1086"/>
        <v>0</v>
      </c>
      <c r="CU824" s="8">
        <f t="shared" si="1086"/>
        <v>0</v>
      </c>
      <c r="CV824" s="8">
        <f t="shared" si="1086"/>
        <v>0</v>
      </c>
      <c r="CW824" s="8">
        <f t="shared" si="1086"/>
        <v>0</v>
      </c>
      <c r="CX824" s="8">
        <f t="shared" si="1086"/>
        <v>0</v>
      </c>
      <c r="CY824" s="8">
        <f t="shared" si="1086"/>
        <v>0</v>
      </c>
      <c r="DA824" s="11">
        <f t="shared" si="1071"/>
        <v>45008</v>
      </c>
      <c r="DB824" s="8">
        <f t="shared" si="1087"/>
        <v>0</v>
      </c>
      <c r="DC824" s="8">
        <f t="shared" si="1087"/>
        <v>0</v>
      </c>
      <c r="DD824" s="8">
        <f t="shared" si="1087"/>
        <v>0</v>
      </c>
      <c r="DE824" s="8">
        <f t="shared" si="1087"/>
        <v>0</v>
      </c>
      <c r="DF824" s="8">
        <f t="shared" si="1087"/>
        <v>0</v>
      </c>
      <c r="DG824" s="8">
        <f t="shared" si="1087"/>
        <v>0</v>
      </c>
      <c r="DI824" s="11">
        <f t="shared" si="1073"/>
        <v>45008</v>
      </c>
      <c r="DJ824" s="8">
        <f t="shared" si="1088"/>
        <v>0</v>
      </c>
      <c r="DK824" s="8">
        <f t="shared" si="1088"/>
        <v>0</v>
      </c>
      <c r="DL824" s="8">
        <f t="shared" si="1088"/>
        <v>0</v>
      </c>
      <c r="DM824" s="8">
        <f t="shared" si="1088"/>
        <v>0</v>
      </c>
      <c r="DN824" s="8">
        <f t="shared" si="1088"/>
        <v>0</v>
      </c>
      <c r="DO824" s="8">
        <f t="shared" si="1088"/>
        <v>0</v>
      </c>
      <c r="DP824" s="56"/>
      <c r="DQ824" s="56"/>
      <c r="DR824" s="56"/>
      <c r="DS824" s="56"/>
    </row>
    <row r="825" spans="1:123" x14ac:dyDescent="0.3">
      <c r="A825" s="11">
        <f t="shared" si="1040"/>
        <v>45009</v>
      </c>
      <c r="B825" s="8">
        <f t="shared" si="1041"/>
        <v>3915</v>
      </c>
      <c r="C825" s="8">
        <f t="shared" si="1042"/>
        <v>462255.99000000005</v>
      </c>
      <c r="D825" s="8">
        <f t="shared" si="1043"/>
        <v>0</v>
      </c>
      <c r="E825" s="8">
        <f t="shared" si="1044"/>
        <v>2871.63</v>
      </c>
      <c r="F825" s="8">
        <f t="shared" si="1045"/>
        <v>2420.6600000000003</v>
      </c>
      <c r="G825" s="8">
        <f t="shared" si="1046"/>
        <v>13</v>
      </c>
      <c r="I825" s="11">
        <f t="shared" si="1047"/>
        <v>45009</v>
      </c>
      <c r="J825" s="8">
        <f t="shared" si="1075"/>
        <v>2981</v>
      </c>
      <c r="K825" s="8">
        <f t="shared" si="1075"/>
        <v>430009.73999999982</v>
      </c>
      <c r="L825" s="8">
        <f t="shared" si="1075"/>
        <v>1162.9900000000002</v>
      </c>
      <c r="M825" s="8">
        <f t="shared" si="1075"/>
        <v>0</v>
      </c>
      <c r="N825" s="8">
        <f t="shared" si="1075"/>
        <v>1335.7199999999998</v>
      </c>
      <c r="O825" s="8">
        <f t="shared" si="1075"/>
        <v>11</v>
      </c>
      <c r="Q825" s="11">
        <f t="shared" si="1049"/>
        <v>45009</v>
      </c>
      <c r="R825" s="8">
        <f t="shared" si="1076"/>
        <v>1883</v>
      </c>
      <c r="S825" s="8">
        <f t="shared" si="1076"/>
        <v>204315.16999999993</v>
      </c>
      <c r="T825" s="8">
        <f t="shared" si="1076"/>
        <v>1968.27</v>
      </c>
      <c r="U825" s="8">
        <f t="shared" si="1076"/>
        <v>0</v>
      </c>
      <c r="V825" s="8">
        <f t="shared" si="1076"/>
        <v>-1063.55</v>
      </c>
      <c r="W825" s="8">
        <f t="shared" si="1076"/>
        <v>16</v>
      </c>
      <c r="Y825" s="11">
        <f t="shared" si="1051"/>
        <v>45009</v>
      </c>
      <c r="Z825" s="8">
        <f t="shared" si="1077"/>
        <v>2811</v>
      </c>
      <c r="AA825" s="8">
        <f t="shared" si="1077"/>
        <v>338301.31999999995</v>
      </c>
      <c r="AB825" s="8">
        <f t="shared" si="1077"/>
        <v>2663.5099999999989</v>
      </c>
      <c r="AC825" s="8">
        <f t="shared" si="1077"/>
        <v>0</v>
      </c>
      <c r="AD825" s="8">
        <f t="shared" si="1077"/>
        <v>5007.3899999999994</v>
      </c>
      <c r="AE825" s="8">
        <f t="shared" si="1077"/>
        <v>586</v>
      </c>
      <c r="AG825" s="11">
        <f t="shared" si="1053"/>
        <v>45009</v>
      </c>
      <c r="AH825" s="8">
        <f t="shared" si="1078"/>
        <v>4368</v>
      </c>
      <c r="AI825" s="8">
        <f t="shared" si="1078"/>
        <v>505256.44999999995</v>
      </c>
      <c r="AJ825" s="8">
        <f t="shared" si="1078"/>
        <v>1215.2299999999996</v>
      </c>
      <c r="AK825" s="8">
        <f t="shared" si="1078"/>
        <v>0</v>
      </c>
      <c r="AL825" s="8">
        <f t="shared" si="1078"/>
        <v>3935.83</v>
      </c>
      <c r="AM825" s="8">
        <f t="shared" si="1078"/>
        <v>174</v>
      </c>
      <c r="AO825" s="11">
        <f t="shared" si="1055"/>
        <v>45009</v>
      </c>
      <c r="AP825" s="8">
        <f t="shared" si="1079"/>
        <v>4076</v>
      </c>
      <c r="AQ825" s="8">
        <f t="shared" si="1079"/>
        <v>337630.08000000007</v>
      </c>
      <c r="AR825" s="8">
        <f t="shared" si="1079"/>
        <v>0</v>
      </c>
      <c r="AS825" s="8">
        <f t="shared" si="1079"/>
        <v>5004.24</v>
      </c>
      <c r="AT825" s="8">
        <f t="shared" si="1079"/>
        <v>703.59000000000015</v>
      </c>
      <c r="AU825" s="8">
        <f t="shared" si="1079"/>
        <v>181</v>
      </c>
      <c r="AW825" s="11">
        <f t="shared" si="1057"/>
        <v>45009</v>
      </c>
      <c r="AX825" s="8">
        <f t="shared" si="1080"/>
        <v>4573</v>
      </c>
      <c r="AY825" s="8">
        <f t="shared" si="1080"/>
        <v>543129.70000000019</v>
      </c>
      <c r="AZ825" s="8">
        <f t="shared" si="1080"/>
        <v>1994.7000000000003</v>
      </c>
      <c r="BA825" s="8">
        <f t="shared" si="1080"/>
        <v>0</v>
      </c>
      <c r="BB825" s="8">
        <f t="shared" si="1080"/>
        <v>3910.8200000000015</v>
      </c>
      <c r="BC825" s="8">
        <f t="shared" si="1080"/>
        <v>84</v>
      </c>
      <c r="BE825" s="11">
        <f t="shared" si="1059"/>
        <v>45009</v>
      </c>
      <c r="BF825" s="8">
        <f t="shared" si="1081"/>
        <v>4529</v>
      </c>
      <c r="BG825" s="8">
        <f t="shared" si="1081"/>
        <v>574406.64999999991</v>
      </c>
      <c r="BH825" s="8">
        <f t="shared" si="1081"/>
        <v>2050.36</v>
      </c>
      <c r="BI825" s="8">
        <f t="shared" si="1081"/>
        <v>0</v>
      </c>
      <c r="BJ825" s="8">
        <f t="shared" si="1081"/>
        <v>6763.4699999999993</v>
      </c>
      <c r="BK825" s="8">
        <f t="shared" si="1081"/>
        <v>26</v>
      </c>
      <c r="BM825" s="11">
        <f t="shared" si="1061"/>
        <v>45009</v>
      </c>
      <c r="BN825" s="8">
        <f t="shared" si="1082"/>
        <v>2449</v>
      </c>
      <c r="BO825" s="8">
        <f t="shared" si="1082"/>
        <v>191016.53</v>
      </c>
      <c r="BP825" s="8">
        <f t="shared" si="1082"/>
        <v>1660.75</v>
      </c>
      <c r="BQ825" s="8">
        <f t="shared" si="1082"/>
        <v>0</v>
      </c>
      <c r="BR825" s="8">
        <f t="shared" si="1082"/>
        <v>1480</v>
      </c>
      <c r="BS825" s="8">
        <f t="shared" si="1082"/>
        <v>11</v>
      </c>
      <c r="BU825" s="11">
        <f t="shared" si="1063"/>
        <v>45009</v>
      </c>
      <c r="BV825" s="8">
        <f t="shared" si="1083"/>
        <v>2302</v>
      </c>
      <c r="BW825" s="8">
        <f t="shared" si="1083"/>
        <v>276760.02999999991</v>
      </c>
      <c r="BX825" s="8">
        <f t="shared" si="1083"/>
        <v>0</v>
      </c>
      <c r="BY825" s="8">
        <f t="shared" si="1083"/>
        <v>0</v>
      </c>
      <c r="BZ825" s="8">
        <f t="shared" si="1083"/>
        <v>4425.1000000000004</v>
      </c>
      <c r="CA825" s="8">
        <f t="shared" si="1083"/>
        <v>209</v>
      </c>
      <c r="CC825" s="11">
        <f t="shared" si="1065"/>
        <v>45009</v>
      </c>
      <c r="CD825" s="8">
        <f t="shared" si="1084"/>
        <v>4489</v>
      </c>
      <c r="CE825" s="8">
        <f t="shared" si="1084"/>
        <v>490719.47999999992</v>
      </c>
      <c r="CF825" s="8">
        <f t="shared" si="1084"/>
        <v>3277.9100000000008</v>
      </c>
      <c r="CG825" s="8">
        <f t="shared" si="1084"/>
        <v>28043.179999999997</v>
      </c>
      <c r="CH825" s="8">
        <f t="shared" si="1084"/>
        <v>4538.9700000000012</v>
      </c>
      <c r="CI825" s="8">
        <f t="shared" si="1084"/>
        <v>192</v>
      </c>
      <c r="CK825" s="11">
        <f t="shared" si="1067"/>
        <v>45009</v>
      </c>
      <c r="CL825" s="8">
        <f t="shared" si="1085"/>
        <v>1511</v>
      </c>
      <c r="CM825" s="8">
        <f t="shared" si="1085"/>
        <v>112434.22999999994</v>
      </c>
      <c r="CN825" s="8">
        <f t="shared" si="1085"/>
        <v>0</v>
      </c>
      <c r="CO825" s="8">
        <f t="shared" si="1085"/>
        <v>337.5</v>
      </c>
      <c r="CP825" s="8">
        <f t="shared" si="1085"/>
        <v>4229.59</v>
      </c>
      <c r="CQ825" s="8">
        <f t="shared" si="1085"/>
        <v>13</v>
      </c>
      <c r="CS825" s="11">
        <f t="shared" si="1069"/>
        <v>45009</v>
      </c>
      <c r="CT825" s="8">
        <f t="shared" si="1086"/>
        <v>0</v>
      </c>
      <c r="CU825" s="8">
        <f t="shared" si="1086"/>
        <v>0</v>
      </c>
      <c r="CV825" s="8">
        <f t="shared" si="1086"/>
        <v>0</v>
      </c>
      <c r="CW825" s="8">
        <f t="shared" si="1086"/>
        <v>0</v>
      </c>
      <c r="CX825" s="8">
        <f t="shared" si="1086"/>
        <v>0</v>
      </c>
      <c r="CY825" s="8">
        <f t="shared" si="1086"/>
        <v>0</v>
      </c>
      <c r="DA825" s="11">
        <f t="shared" si="1071"/>
        <v>45009</v>
      </c>
      <c r="DB825" s="8">
        <f t="shared" si="1087"/>
        <v>0</v>
      </c>
      <c r="DC825" s="8">
        <f t="shared" si="1087"/>
        <v>0</v>
      </c>
      <c r="DD825" s="8">
        <f t="shared" si="1087"/>
        <v>0</v>
      </c>
      <c r="DE825" s="8">
        <f t="shared" si="1087"/>
        <v>0</v>
      </c>
      <c r="DF825" s="8">
        <f t="shared" si="1087"/>
        <v>0</v>
      </c>
      <c r="DG825" s="8">
        <f t="shared" si="1087"/>
        <v>0</v>
      </c>
      <c r="DI825" s="11">
        <f t="shared" si="1073"/>
        <v>45009</v>
      </c>
      <c r="DJ825" s="8">
        <f t="shared" si="1088"/>
        <v>0</v>
      </c>
      <c r="DK825" s="8">
        <f t="shared" si="1088"/>
        <v>0</v>
      </c>
      <c r="DL825" s="8">
        <f t="shared" si="1088"/>
        <v>0</v>
      </c>
      <c r="DM825" s="8">
        <f t="shared" si="1088"/>
        <v>0</v>
      </c>
      <c r="DN825" s="8">
        <f t="shared" si="1088"/>
        <v>0</v>
      </c>
      <c r="DO825" s="8">
        <f t="shared" si="1088"/>
        <v>0</v>
      </c>
      <c r="DP825" s="56"/>
      <c r="DQ825" s="56"/>
      <c r="DR825" s="56"/>
      <c r="DS825" s="56"/>
    </row>
    <row r="826" spans="1:123" x14ac:dyDescent="0.3">
      <c r="A826" s="11">
        <f t="shared" si="1040"/>
        <v>45010</v>
      </c>
      <c r="B826" s="8">
        <f t="shared" si="1041"/>
        <v>3977</v>
      </c>
      <c r="C826" s="8">
        <f t="shared" si="1042"/>
        <v>471249.20000000007</v>
      </c>
      <c r="D826" s="8">
        <f t="shared" si="1043"/>
        <v>0</v>
      </c>
      <c r="E826" s="8">
        <f t="shared" si="1044"/>
        <v>2927.63</v>
      </c>
      <c r="F826" s="8">
        <f t="shared" si="1045"/>
        <v>2420.6600000000003</v>
      </c>
      <c r="G826" s="8">
        <f t="shared" si="1046"/>
        <v>13</v>
      </c>
      <c r="I826" s="11">
        <f t="shared" si="1047"/>
        <v>45010</v>
      </c>
      <c r="J826" s="8">
        <f t="shared" si="1075"/>
        <v>3006</v>
      </c>
      <c r="K826" s="8">
        <f t="shared" si="1075"/>
        <v>433440.68999999983</v>
      </c>
      <c r="L826" s="8">
        <f t="shared" si="1075"/>
        <v>1162.9900000000002</v>
      </c>
      <c r="M826" s="8">
        <f t="shared" si="1075"/>
        <v>0</v>
      </c>
      <c r="N826" s="8">
        <f t="shared" si="1075"/>
        <v>1335.7199999999998</v>
      </c>
      <c r="O826" s="8">
        <f t="shared" si="1075"/>
        <v>11</v>
      </c>
      <c r="Q826" s="11">
        <f t="shared" si="1049"/>
        <v>45010</v>
      </c>
      <c r="R826" s="8">
        <f t="shared" si="1076"/>
        <v>1905</v>
      </c>
      <c r="S826" s="8">
        <f t="shared" si="1076"/>
        <v>206715.99999999991</v>
      </c>
      <c r="T826" s="8">
        <f t="shared" si="1076"/>
        <v>2006.27</v>
      </c>
      <c r="U826" s="8">
        <f t="shared" si="1076"/>
        <v>0</v>
      </c>
      <c r="V826" s="8">
        <f t="shared" si="1076"/>
        <v>-1056.05</v>
      </c>
      <c r="W826" s="8">
        <f t="shared" si="1076"/>
        <v>16</v>
      </c>
      <c r="Y826" s="11">
        <f t="shared" si="1051"/>
        <v>45010</v>
      </c>
      <c r="Z826" s="8">
        <f t="shared" si="1077"/>
        <v>2837</v>
      </c>
      <c r="AA826" s="8">
        <f t="shared" si="1077"/>
        <v>341054.35999999993</v>
      </c>
      <c r="AB826" s="8">
        <f t="shared" si="1077"/>
        <v>2700.5399999999991</v>
      </c>
      <c r="AC826" s="8">
        <f t="shared" si="1077"/>
        <v>0</v>
      </c>
      <c r="AD826" s="8">
        <f t="shared" si="1077"/>
        <v>5157.3899999999994</v>
      </c>
      <c r="AE826" s="8">
        <f t="shared" si="1077"/>
        <v>592</v>
      </c>
      <c r="AG826" s="11">
        <f t="shared" si="1053"/>
        <v>45010</v>
      </c>
      <c r="AH826" s="8">
        <f t="shared" si="1078"/>
        <v>4395</v>
      </c>
      <c r="AI826" s="8">
        <f t="shared" si="1078"/>
        <v>508563.56999999995</v>
      </c>
      <c r="AJ826" s="8">
        <f t="shared" si="1078"/>
        <v>1221.7099999999996</v>
      </c>
      <c r="AK826" s="8">
        <f t="shared" si="1078"/>
        <v>0</v>
      </c>
      <c r="AL826" s="8">
        <f t="shared" si="1078"/>
        <v>3935.83</v>
      </c>
      <c r="AM826" s="8">
        <f t="shared" si="1078"/>
        <v>176</v>
      </c>
      <c r="AO826" s="11">
        <f t="shared" si="1055"/>
        <v>45010</v>
      </c>
      <c r="AP826" s="8">
        <f t="shared" si="1079"/>
        <v>4114</v>
      </c>
      <c r="AQ826" s="8">
        <f t="shared" si="1079"/>
        <v>340698.34000000008</v>
      </c>
      <c r="AR826" s="8">
        <f t="shared" si="1079"/>
        <v>0</v>
      </c>
      <c r="AS826" s="8">
        <f t="shared" si="1079"/>
        <v>5042.24</v>
      </c>
      <c r="AT826" s="8">
        <f t="shared" si="1079"/>
        <v>703.59000000000015</v>
      </c>
      <c r="AU826" s="8">
        <f t="shared" si="1079"/>
        <v>183</v>
      </c>
      <c r="AW826" s="11">
        <f t="shared" si="1057"/>
        <v>45010</v>
      </c>
      <c r="AX826" s="8">
        <f t="shared" si="1080"/>
        <v>4639</v>
      </c>
      <c r="AY826" s="8">
        <f t="shared" si="1080"/>
        <v>551493.14000000013</v>
      </c>
      <c r="AZ826" s="8">
        <f t="shared" si="1080"/>
        <v>2061.2400000000002</v>
      </c>
      <c r="BA826" s="8">
        <f t="shared" si="1080"/>
        <v>0</v>
      </c>
      <c r="BB826" s="8">
        <f t="shared" si="1080"/>
        <v>4060.1500000000015</v>
      </c>
      <c r="BC826" s="8">
        <f t="shared" si="1080"/>
        <v>84</v>
      </c>
      <c r="BE826" s="11">
        <f t="shared" si="1059"/>
        <v>45010</v>
      </c>
      <c r="BF826" s="8">
        <f t="shared" si="1081"/>
        <v>4583</v>
      </c>
      <c r="BG826" s="8">
        <f t="shared" si="1081"/>
        <v>581032.40999999992</v>
      </c>
      <c r="BH826" s="8">
        <f t="shared" si="1081"/>
        <v>2057.7800000000002</v>
      </c>
      <c r="BI826" s="8">
        <f t="shared" si="1081"/>
        <v>0</v>
      </c>
      <c r="BJ826" s="8">
        <f t="shared" si="1081"/>
        <v>6868.4199999999992</v>
      </c>
      <c r="BK826" s="8">
        <f t="shared" si="1081"/>
        <v>26</v>
      </c>
      <c r="BM826" s="11">
        <f t="shared" si="1061"/>
        <v>45010</v>
      </c>
      <c r="BN826" s="8">
        <f t="shared" si="1082"/>
        <v>2483</v>
      </c>
      <c r="BO826" s="8">
        <f t="shared" si="1082"/>
        <v>194125.6</v>
      </c>
      <c r="BP826" s="8">
        <f t="shared" si="1082"/>
        <v>1679.75</v>
      </c>
      <c r="BQ826" s="8">
        <f t="shared" si="1082"/>
        <v>0</v>
      </c>
      <c r="BR826" s="8">
        <f t="shared" si="1082"/>
        <v>1500</v>
      </c>
      <c r="BS826" s="8">
        <f t="shared" si="1082"/>
        <v>11</v>
      </c>
      <c r="BU826" s="11">
        <f t="shared" si="1063"/>
        <v>45010</v>
      </c>
      <c r="BV826" s="8">
        <f t="shared" si="1083"/>
        <v>2318</v>
      </c>
      <c r="BW826" s="8">
        <f t="shared" si="1083"/>
        <v>278598.2099999999</v>
      </c>
      <c r="BX826" s="8">
        <f t="shared" si="1083"/>
        <v>0</v>
      </c>
      <c r="BY826" s="8">
        <f t="shared" si="1083"/>
        <v>0</v>
      </c>
      <c r="BZ826" s="8">
        <f t="shared" si="1083"/>
        <v>4451.1000000000004</v>
      </c>
      <c r="CA826" s="8">
        <f t="shared" si="1083"/>
        <v>210</v>
      </c>
      <c r="CC826" s="11">
        <f t="shared" si="1065"/>
        <v>45010</v>
      </c>
      <c r="CD826" s="8">
        <f t="shared" si="1084"/>
        <v>4550</v>
      </c>
      <c r="CE826" s="8">
        <f t="shared" si="1084"/>
        <v>497299.17999999993</v>
      </c>
      <c r="CF826" s="8">
        <f t="shared" si="1084"/>
        <v>3324.4100000000008</v>
      </c>
      <c r="CG826" s="8">
        <f t="shared" si="1084"/>
        <v>28397.289999999997</v>
      </c>
      <c r="CH826" s="8">
        <f t="shared" si="1084"/>
        <v>4593.9700000000012</v>
      </c>
      <c r="CI826" s="8">
        <f t="shared" si="1084"/>
        <v>193</v>
      </c>
      <c r="CK826" s="11">
        <f t="shared" si="1067"/>
        <v>45010</v>
      </c>
      <c r="CL826" s="8">
        <f t="shared" si="1085"/>
        <v>1525</v>
      </c>
      <c r="CM826" s="8">
        <f t="shared" si="1085"/>
        <v>113968.30999999994</v>
      </c>
      <c r="CN826" s="8">
        <f t="shared" si="1085"/>
        <v>0</v>
      </c>
      <c r="CO826" s="8">
        <f t="shared" si="1085"/>
        <v>337.5</v>
      </c>
      <c r="CP826" s="8">
        <f t="shared" si="1085"/>
        <v>4229.59</v>
      </c>
      <c r="CQ826" s="8">
        <f t="shared" si="1085"/>
        <v>13</v>
      </c>
      <c r="CS826" s="11">
        <f t="shared" si="1069"/>
        <v>45010</v>
      </c>
      <c r="CT826" s="8">
        <f t="shared" si="1086"/>
        <v>0</v>
      </c>
      <c r="CU826" s="8">
        <f t="shared" si="1086"/>
        <v>0</v>
      </c>
      <c r="CV826" s="8">
        <f t="shared" si="1086"/>
        <v>0</v>
      </c>
      <c r="CW826" s="8">
        <f t="shared" si="1086"/>
        <v>0</v>
      </c>
      <c r="CX826" s="8">
        <f t="shared" si="1086"/>
        <v>0</v>
      </c>
      <c r="CY826" s="8">
        <f t="shared" si="1086"/>
        <v>0</v>
      </c>
      <c r="DA826" s="11">
        <f t="shared" si="1071"/>
        <v>45010</v>
      </c>
      <c r="DB826" s="8">
        <f t="shared" si="1087"/>
        <v>0</v>
      </c>
      <c r="DC826" s="8">
        <f t="shared" si="1087"/>
        <v>0</v>
      </c>
      <c r="DD826" s="8">
        <f t="shared" si="1087"/>
        <v>0</v>
      </c>
      <c r="DE826" s="8">
        <f t="shared" si="1087"/>
        <v>0</v>
      </c>
      <c r="DF826" s="8">
        <f t="shared" si="1087"/>
        <v>0</v>
      </c>
      <c r="DG826" s="8">
        <f t="shared" si="1087"/>
        <v>0</v>
      </c>
      <c r="DI826" s="11">
        <f t="shared" si="1073"/>
        <v>45010</v>
      </c>
      <c r="DJ826" s="8">
        <f t="shared" si="1088"/>
        <v>0</v>
      </c>
      <c r="DK826" s="8">
        <f t="shared" si="1088"/>
        <v>0</v>
      </c>
      <c r="DL826" s="8">
        <f t="shared" si="1088"/>
        <v>0</v>
      </c>
      <c r="DM826" s="8">
        <f t="shared" si="1088"/>
        <v>0</v>
      </c>
      <c r="DN826" s="8">
        <f t="shared" si="1088"/>
        <v>0</v>
      </c>
      <c r="DO826" s="8">
        <f t="shared" si="1088"/>
        <v>0</v>
      </c>
      <c r="DP826" s="56"/>
      <c r="DQ826" s="56"/>
      <c r="DR826" s="56"/>
      <c r="DS826" s="56"/>
    </row>
    <row r="827" spans="1:123" x14ac:dyDescent="0.3">
      <c r="A827" s="11">
        <f t="shared" si="1040"/>
        <v>45011</v>
      </c>
      <c r="B827" s="8">
        <f t="shared" si="1041"/>
        <v>4014</v>
      </c>
      <c r="C827" s="8">
        <f t="shared" si="1042"/>
        <v>476348.94000000006</v>
      </c>
      <c r="D827" s="8">
        <f t="shared" si="1043"/>
        <v>0</v>
      </c>
      <c r="E827" s="8">
        <f t="shared" si="1044"/>
        <v>2953.63</v>
      </c>
      <c r="F827" s="8">
        <f t="shared" si="1045"/>
        <v>2420.6600000000003</v>
      </c>
      <c r="G827" s="8">
        <f t="shared" si="1046"/>
        <v>13</v>
      </c>
      <c r="I827" s="11">
        <f t="shared" si="1047"/>
        <v>45011</v>
      </c>
      <c r="J827" s="8">
        <f t="shared" si="1075"/>
        <v>3037</v>
      </c>
      <c r="K827" s="8">
        <f t="shared" si="1075"/>
        <v>438028.31999999983</v>
      </c>
      <c r="L827" s="8">
        <f t="shared" si="1075"/>
        <v>1162.9900000000002</v>
      </c>
      <c r="M827" s="8">
        <f t="shared" si="1075"/>
        <v>0</v>
      </c>
      <c r="N827" s="8">
        <f t="shared" si="1075"/>
        <v>1335.7199999999998</v>
      </c>
      <c r="O827" s="8">
        <f t="shared" si="1075"/>
        <v>11</v>
      </c>
      <c r="Q827" s="11">
        <f t="shared" si="1049"/>
        <v>45011</v>
      </c>
      <c r="R827" s="8">
        <f t="shared" si="1076"/>
        <v>1925</v>
      </c>
      <c r="S827" s="8">
        <f t="shared" si="1076"/>
        <v>209031.71999999991</v>
      </c>
      <c r="T827" s="8">
        <f t="shared" si="1076"/>
        <v>2029.27</v>
      </c>
      <c r="U827" s="8">
        <f t="shared" si="1076"/>
        <v>0</v>
      </c>
      <c r="V827" s="8">
        <f t="shared" si="1076"/>
        <v>-1056.05</v>
      </c>
      <c r="W827" s="8">
        <f t="shared" si="1076"/>
        <v>16</v>
      </c>
      <c r="Y827" s="11">
        <f t="shared" si="1051"/>
        <v>45011</v>
      </c>
      <c r="Z827" s="8">
        <f t="shared" si="1077"/>
        <v>2861</v>
      </c>
      <c r="AA827" s="8">
        <f t="shared" si="1077"/>
        <v>343626.80999999994</v>
      </c>
      <c r="AB827" s="8">
        <f t="shared" si="1077"/>
        <v>2734.329999999999</v>
      </c>
      <c r="AC827" s="8">
        <f t="shared" si="1077"/>
        <v>0</v>
      </c>
      <c r="AD827" s="8">
        <f t="shared" si="1077"/>
        <v>5157.3899999999994</v>
      </c>
      <c r="AE827" s="8">
        <f t="shared" si="1077"/>
        <v>598</v>
      </c>
      <c r="AG827" s="11">
        <f t="shared" si="1053"/>
        <v>45011</v>
      </c>
      <c r="AH827" s="8">
        <f t="shared" si="1078"/>
        <v>4422</v>
      </c>
      <c r="AI827" s="8">
        <f t="shared" si="1078"/>
        <v>511897.19999999995</v>
      </c>
      <c r="AJ827" s="8">
        <f t="shared" si="1078"/>
        <v>1224.4899999999996</v>
      </c>
      <c r="AK827" s="8">
        <f t="shared" si="1078"/>
        <v>0</v>
      </c>
      <c r="AL827" s="8">
        <f t="shared" si="1078"/>
        <v>3985.83</v>
      </c>
      <c r="AM827" s="8">
        <f t="shared" si="1078"/>
        <v>178</v>
      </c>
      <c r="AO827" s="11">
        <f t="shared" si="1055"/>
        <v>45011</v>
      </c>
      <c r="AP827" s="8">
        <f t="shared" si="1079"/>
        <v>4147</v>
      </c>
      <c r="AQ827" s="8">
        <f t="shared" si="1079"/>
        <v>343190.14000000007</v>
      </c>
      <c r="AR827" s="8">
        <f t="shared" si="1079"/>
        <v>0</v>
      </c>
      <c r="AS827" s="8">
        <f t="shared" si="1079"/>
        <v>5068.24</v>
      </c>
      <c r="AT827" s="8">
        <f t="shared" si="1079"/>
        <v>703.59000000000015</v>
      </c>
      <c r="AU827" s="8">
        <f t="shared" si="1079"/>
        <v>185</v>
      </c>
      <c r="AW827" s="11">
        <f t="shared" si="1057"/>
        <v>45011</v>
      </c>
      <c r="AX827" s="8">
        <f t="shared" si="1080"/>
        <v>4690</v>
      </c>
      <c r="AY827" s="8">
        <f t="shared" si="1080"/>
        <v>557153.85000000009</v>
      </c>
      <c r="AZ827" s="8">
        <f t="shared" si="1080"/>
        <v>2066.7900000000004</v>
      </c>
      <c r="BA827" s="8">
        <f t="shared" si="1080"/>
        <v>0</v>
      </c>
      <c r="BB827" s="8">
        <f t="shared" si="1080"/>
        <v>4220.1000000000013</v>
      </c>
      <c r="BC827" s="8">
        <f t="shared" si="1080"/>
        <v>84</v>
      </c>
      <c r="BE827" s="11">
        <f t="shared" si="1059"/>
        <v>45011</v>
      </c>
      <c r="BF827" s="8">
        <f t="shared" si="1081"/>
        <v>4645</v>
      </c>
      <c r="BG827" s="8">
        <f t="shared" si="1081"/>
        <v>587299.05999999994</v>
      </c>
      <c r="BH827" s="8">
        <f t="shared" si="1081"/>
        <v>2059.6400000000003</v>
      </c>
      <c r="BI827" s="8">
        <f t="shared" si="1081"/>
        <v>0</v>
      </c>
      <c r="BJ827" s="8">
        <f t="shared" si="1081"/>
        <v>6953.8799999999992</v>
      </c>
      <c r="BK827" s="8">
        <f t="shared" si="1081"/>
        <v>26</v>
      </c>
      <c r="BM827" s="11">
        <f t="shared" si="1061"/>
        <v>45011</v>
      </c>
      <c r="BN827" s="8">
        <f t="shared" si="1082"/>
        <v>2501</v>
      </c>
      <c r="BO827" s="8">
        <f t="shared" si="1082"/>
        <v>195833.79</v>
      </c>
      <c r="BP827" s="8">
        <f t="shared" si="1082"/>
        <v>1687.75</v>
      </c>
      <c r="BQ827" s="8">
        <f t="shared" si="1082"/>
        <v>0</v>
      </c>
      <c r="BR827" s="8">
        <f t="shared" si="1082"/>
        <v>1520</v>
      </c>
      <c r="BS827" s="8">
        <f t="shared" si="1082"/>
        <v>11</v>
      </c>
      <c r="BU827" s="11">
        <f t="shared" si="1063"/>
        <v>45011</v>
      </c>
      <c r="BV827" s="8">
        <f t="shared" si="1083"/>
        <v>2327</v>
      </c>
      <c r="BW827" s="8">
        <f t="shared" si="1083"/>
        <v>279563.85999999993</v>
      </c>
      <c r="BX827" s="8">
        <f t="shared" si="1083"/>
        <v>0</v>
      </c>
      <c r="BY827" s="8">
        <f t="shared" si="1083"/>
        <v>0</v>
      </c>
      <c r="BZ827" s="8">
        <f t="shared" si="1083"/>
        <v>4469.6000000000004</v>
      </c>
      <c r="CA827" s="8">
        <f t="shared" si="1083"/>
        <v>213</v>
      </c>
      <c r="CC827" s="11">
        <f t="shared" si="1065"/>
        <v>45011</v>
      </c>
      <c r="CD827" s="8">
        <f t="shared" si="1084"/>
        <v>4583</v>
      </c>
      <c r="CE827" s="8">
        <f t="shared" si="1084"/>
        <v>500894.05999999994</v>
      </c>
      <c r="CF827" s="8">
        <f t="shared" si="1084"/>
        <v>3350.4500000000007</v>
      </c>
      <c r="CG827" s="8">
        <f t="shared" si="1084"/>
        <v>28494.94</v>
      </c>
      <c r="CH827" s="8">
        <f t="shared" si="1084"/>
        <v>4718.9700000000012</v>
      </c>
      <c r="CI827" s="8">
        <f t="shared" si="1084"/>
        <v>193</v>
      </c>
      <c r="CK827" s="11">
        <f t="shared" si="1067"/>
        <v>45011</v>
      </c>
      <c r="CL827" s="8">
        <f t="shared" si="1085"/>
        <v>1536</v>
      </c>
      <c r="CM827" s="8">
        <f t="shared" si="1085"/>
        <v>114804.55999999994</v>
      </c>
      <c r="CN827" s="8">
        <f t="shared" si="1085"/>
        <v>0</v>
      </c>
      <c r="CO827" s="8">
        <f t="shared" si="1085"/>
        <v>347.5</v>
      </c>
      <c r="CP827" s="8">
        <f t="shared" si="1085"/>
        <v>4229.59</v>
      </c>
      <c r="CQ827" s="8">
        <f t="shared" si="1085"/>
        <v>13</v>
      </c>
      <c r="CS827" s="11">
        <f t="shared" si="1069"/>
        <v>45011</v>
      </c>
      <c r="CT827" s="8">
        <f t="shared" si="1086"/>
        <v>0</v>
      </c>
      <c r="CU827" s="8">
        <f t="shared" si="1086"/>
        <v>0</v>
      </c>
      <c r="CV827" s="8">
        <f t="shared" si="1086"/>
        <v>0</v>
      </c>
      <c r="CW827" s="8">
        <f t="shared" si="1086"/>
        <v>0</v>
      </c>
      <c r="CX827" s="8">
        <f t="shared" si="1086"/>
        <v>0</v>
      </c>
      <c r="CY827" s="8">
        <f t="shared" si="1086"/>
        <v>0</v>
      </c>
      <c r="DA827" s="11">
        <f t="shared" si="1071"/>
        <v>45011</v>
      </c>
      <c r="DB827" s="8">
        <f t="shared" si="1087"/>
        <v>0</v>
      </c>
      <c r="DC827" s="8">
        <f t="shared" si="1087"/>
        <v>0</v>
      </c>
      <c r="DD827" s="8">
        <f t="shared" si="1087"/>
        <v>0</v>
      </c>
      <c r="DE827" s="8">
        <f t="shared" si="1087"/>
        <v>0</v>
      </c>
      <c r="DF827" s="8">
        <f t="shared" si="1087"/>
        <v>0</v>
      </c>
      <c r="DG827" s="8">
        <f t="shared" si="1087"/>
        <v>0</v>
      </c>
      <c r="DI827" s="11">
        <f t="shared" si="1073"/>
        <v>45011</v>
      </c>
      <c r="DJ827" s="8">
        <f t="shared" si="1088"/>
        <v>0</v>
      </c>
      <c r="DK827" s="8">
        <f t="shared" si="1088"/>
        <v>0</v>
      </c>
      <c r="DL827" s="8">
        <f t="shared" si="1088"/>
        <v>0</v>
      </c>
      <c r="DM827" s="8">
        <f t="shared" si="1088"/>
        <v>0</v>
      </c>
      <c r="DN827" s="8">
        <f t="shared" si="1088"/>
        <v>0</v>
      </c>
      <c r="DO827" s="8">
        <f t="shared" si="1088"/>
        <v>0</v>
      </c>
      <c r="DP827" s="56"/>
      <c r="DQ827" s="56"/>
      <c r="DR827" s="56"/>
      <c r="DS827" s="56"/>
    </row>
    <row r="828" spans="1:123" x14ac:dyDescent="0.3">
      <c r="A828" s="11">
        <f t="shared" si="1040"/>
        <v>45012</v>
      </c>
      <c r="B828" s="8">
        <f t="shared" si="1041"/>
        <v>4059</v>
      </c>
      <c r="C828" s="8">
        <f t="shared" si="1042"/>
        <v>483068.60000000003</v>
      </c>
      <c r="D828" s="8">
        <f t="shared" si="1043"/>
        <v>0</v>
      </c>
      <c r="E828" s="8">
        <f t="shared" si="1044"/>
        <v>2963.63</v>
      </c>
      <c r="F828" s="8">
        <f t="shared" si="1045"/>
        <v>2420.6600000000003</v>
      </c>
      <c r="G828" s="8">
        <f t="shared" si="1046"/>
        <v>14</v>
      </c>
      <c r="I828" s="11">
        <f t="shared" si="1047"/>
        <v>45012</v>
      </c>
      <c r="J828" s="8">
        <f t="shared" si="1075"/>
        <v>3097</v>
      </c>
      <c r="K828" s="8">
        <f t="shared" si="1075"/>
        <v>447866.19999999984</v>
      </c>
      <c r="L828" s="8">
        <f t="shared" si="1075"/>
        <v>1196.0000000000002</v>
      </c>
      <c r="M828" s="8">
        <f t="shared" si="1075"/>
        <v>0</v>
      </c>
      <c r="N828" s="8">
        <f t="shared" si="1075"/>
        <v>1475.7199999999998</v>
      </c>
      <c r="O828" s="8">
        <f t="shared" si="1075"/>
        <v>11</v>
      </c>
      <c r="Q828" s="11">
        <f t="shared" si="1049"/>
        <v>45012</v>
      </c>
      <c r="R828" s="8">
        <f t="shared" si="1076"/>
        <v>1950</v>
      </c>
      <c r="S828" s="8">
        <f t="shared" si="1076"/>
        <v>211859.3299999999</v>
      </c>
      <c r="T828" s="8">
        <f t="shared" si="1076"/>
        <v>2035.27</v>
      </c>
      <c r="U828" s="8">
        <f t="shared" si="1076"/>
        <v>0</v>
      </c>
      <c r="V828" s="8">
        <f t="shared" si="1076"/>
        <v>-1096.55</v>
      </c>
      <c r="W828" s="8">
        <f t="shared" si="1076"/>
        <v>16</v>
      </c>
      <c r="Y828" s="11">
        <f t="shared" si="1051"/>
        <v>45012</v>
      </c>
      <c r="Z828" s="8">
        <f t="shared" si="1077"/>
        <v>2891</v>
      </c>
      <c r="AA828" s="8">
        <f t="shared" si="1077"/>
        <v>347164.41999999993</v>
      </c>
      <c r="AB828" s="8">
        <f t="shared" si="1077"/>
        <v>2756.5399999999991</v>
      </c>
      <c r="AC828" s="8">
        <f t="shared" si="1077"/>
        <v>0</v>
      </c>
      <c r="AD828" s="8">
        <f t="shared" si="1077"/>
        <v>5157.3899999999994</v>
      </c>
      <c r="AE828" s="8">
        <f t="shared" si="1077"/>
        <v>604</v>
      </c>
      <c r="AG828" s="11">
        <f t="shared" si="1053"/>
        <v>45012</v>
      </c>
      <c r="AH828" s="8">
        <f t="shared" si="1078"/>
        <v>4456</v>
      </c>
      <c r="AI828" s="8">
        <f t="shared" si="1078"/>
        <v>516566.70999999996</v>
      </c>
      <c r="AJ828" s="8">
        <f t="shared" si="1078"/>
        <v>1279.0899999999995</v>
      </c>
      <c r="AK828" s="8">
        <f t="shared" si="1078"/>
        <v>0</v>
      </c>
      <c r="AL828" s="8">
        <f t="shared" si="1078"/>
        <v>4243.7299999999996</v>
      </c>
      <c r="AM828" s="8">
        <f t="shared" si="1078"/>
        <v>180</v>
      </c>
      <c r="AO828" s="11">
        <f t="shared" si="1055"/>
        <v>45012</v>
      </c>
      <c r="AP828" s="8">
        <f t="shared" si="1079"/>
        <v>4202</v>
      </c>
      <c r="AQ828" s="8">
        <f t="shared" si="1079"/>
        <v>347995.18000000005</v>
      </c>
      <c r="AR828" s="8">
        <f t="shared" si="1079"/>
        <v>0</v>
      </c>
      <c r="AS828" s="8">
        <f t="shared" si="1079"/>
        <v>5116.74</v>
      </c>
      <c r="AT828" s="8">
        <f t="shared" si="1079"/>
        <v>703.59000000000015</v>
      </c>
      <c r="AU828" s="8">
        <f t="shared" si="1079"/>
        <v>187</v>
      </c>
      <c r="AW828" s="11">
        <f t="shared" si="1057"/>
        <v>45012</v>
      </c>
      <c r="AX828" s="8">
        <f t="shared" si="1080"/>
        <v>4753</v>
      </c>
      <c r="AY828" s="8">
        <f t="shared" si="1080"/>
        <v>565019.76000000013</v>
      </c>
      <c r="AZ828" s="8">
        <f t="shared" si="1080"/>
        <v>2081.5800000000004</v>
      </c>
      <c r="BA828" s="8">
        <f t="shared" si="1080"/>
        <v>0</v>
      </c>
      <c r="BB828" s="8">
        <f t="shared" si="1080"/>
        <v>4364.3300000000017</v>
      </c>
      <c r="BC828" s="8">
        <f t="shared" si="1080"/>
        <v>84</v>
      </c>
      <c r="BE828" s="11">
        <f t="shared" si="1059"/>
        <v>45012</v>
      </c>
      <c r="BF828" s="8">
        <f t="shared" si="1081"/>
        <v>4704</v>
      </c>
      <c r="BG828" s="8">
        <f t="shared" si="1081"/>
        <v>593918.98</v>
      </c>
      <c r="BH828" s="8">
        <f t="shared" si="1081"/>
        <v>2068.9200000000005</v>
      </c>
      <c r="BI828" s="8">
        <f t="shared" si="1081"/>
        <v>0</v>
      </c>
      <c r="BJ828" s="8">
        <f t="shared" si="1081"/>
        <v>7122.6099999999988</v>
      </c>
      <c r="BK828" s="8">
        <f t="shared" si="1081"/>
        <v>26</v>
      </c>
      <c r="BM828" s="11">
        <f t="shared" si="1061"/>
        <v>45012</v>
      </c>
      <c r="BN828" s="8">
        <f t="shared" si="1082"/>
        <v>2526</v>
      </c>
      <c r="BO828" s="8">
        <f t="shared" si="1082"/>
        <v>197807.27000000002</v>
      </c>
      <c r="BP828" s="8">
        <f t="shared" si="1082"/>
        <v>1697.75</v>
      </c>
      <c r="BQ828" s="8">
        <f t="shared" si="1082"/>
        <v>0</v>
      </c>
      <c r="BR828" s="8">
        <f t="shared" si="1082"/>
        <v>1520</v>
      </c>
      <c r="BS828" s="8">
        <f t="shared" si="1082"/>
        <v>11</v>
      </c>
      <c r="BU828" s="11">
        <f t="shared" si="1063"/>
        <v>45012</v>
      </c>
      <c r="BV828" s="8">
        <f t="shared" si="1083"/>
        <v>2348</v>
      </c>
      <c r="BW828" s="8">
        <f t="shared" si="1083"/>
        <v>282142.08999999991</v>
      </c>
      <c r="BX828" s="8">
        <f t="shared" si="1083"/>
        <v>0</v>
      </c>
      <c r="BY828" s="8">
        <f t="shared" si="1083"/>
        <v>0</v>
      </c>
      <c r="BZ828" s="8">
        <f t="shared" si="1083"/>
        <v>4490.1000000000004</v>
      </c>
      <c r="CA828" s="8">
        <f t="shared" si="1083"/>
        <v>217</v>
      </c>
      <c r="CC828" s="11">
        <f t="shared" si="1065"/>
        <v>45012</v>
      </c>
      <c r="CD828" s="8">
        <f t="shared" si="1084"/>
        <v>4642</v>
      </c>
      <c r="CE828" s="8">
        <f t="shared" si="1084"/>
        <v>507757.68999999994</v>
      </c>
      <c r="CF828" s="8">
        <f t="shared" si="1084"/>
        <v>3369.0500000000006</v>
      </c>
      <c r="CG828" s="8">
        <f t="shared" si="1084"/>
        <v>28636.55</v>
      </c>
      <c r="CH828" s="8">
        <f t="shared" si="1084"/>
        <v>4793.9700000000012</v>
      </c>
      <c r="CI828" s="8">
        <f t="shared" si="1084"/>
        <v>193</v>
      </c>
      <c r="CK828" s="11">
        <f t="shared" si="1067"/>
        <v>45012</v>
      </c>
      <c r="CL828" s="8">
        <f t="shared" si="1085"/>
        <v>1552</v>
      </c>
      <c r="CM828" s="8">
        <f t="shared" si="1085"/>
        <v>116076.06999999993</v>
      </c>
      <c r="CN828" s="8">
        <f t="shared" si="1085"/>
        <v>0</v>
      </c>
      <c r="CO828" s="8">
        <f t="shared" si="1085"/>
        <v>356.5</v>
      </c>
      <c r="CP828" s="8">
        <f t="shared" si="1085"/>
        <v>4279.59</v>
      </c>
      <c r="CQ828" s="8">
        <f t="shared" si="1085"/>
        <v>13</v>
      </c>
      <c r="CS828" s="11">
        <f t="shared" si="1069"/>
        <v>45012</v>
      </c>
      <c r="CT828" s="8">
        <f t="shared" si="1086"/>
        <v>0</v>
      </c>
      <c r="CU828" s="8">
        <f t="shared" si="1086"/>
        <v>0</v>
      </c>
      <c r="CV828" s="8">
        <f t="shared" si="1086"/>
        <v>0</v>
      </c>
      <c r="CW828" s="8">
        <f t="shared" si="1086"/>
        <v>0</v>
      </c>
      <c r="CX828" s="8">
        <f t="shared" si="1086"/>
        <v>0</v>
      </c>
      <c r="CY828" s="8">
        <f t="shared" si="1086"/>
        <v>0</v>
      </c>
      <c r="DA828" s="11">
        <f t="shared" si="1071"/>
        <v>45012</v>
      </c>
      <c r="DB828" s="8">
        <f t="shared" si="1087"/>
        <v>0</v>
      </c>
      <c r="DC828" s="8">
        <f t="shared" si="1087"/>
        <v>0</v>
      </c>
      <c r="DD828" s="8">
        <f t="shared" si="1087"/>
        <v>0</v>
      </c>
      <c r="DE828" s="8">
        <f t="shared" si="1087"/>
        <v>0</v>
      </c>
      <c r="DF828" s="8">
        <f t="shared" si="1087"/>
        <v>0</v>
      </c>
      <c r="DG828" s="8">
        <f t="shared" si="1087"/>
        <v>0</v>
      </c>
      <c r="DI828" s="11">
        <f t="shared" si="1073"/>
        <v>45012</v>
      </c>
      <c r="DJ828" s="8">
        <f t="shared" si="1088"/>
        <v>0</v>
      </c>
      <c r="DK828" s="8">
        <f t="shared" si="1088"/>
        <v>0</v>
      </c>
      <c r="DL828" s="8">
        <f t="shared" si="1088"/>
        <v>0</v>
      </c>
      <c r="DM828" s="8">
        <f t="shared" si="1088"/>
        <v>0</v>
      </c>
      <c r="DN828" s="8">
        <f t="shared" si="1088"/>
        <v>0</v>
      </c>
      <c r="DO828" s="8">
        <f t="shared" si="1088"/>
        <v>0</v>
      </c>
      <c r="DP828" s="56"/>
      <c r="DQ828" s="56"/>
      <c r="DR828" s="56"/>
      <c r="DS828" s="56"/>
    </row>
    <row r="829" spans="1:123" x14ac:dyDescent="0.3">
      <c r="A829" s="11">
        <f t="shared" si="1040"/>
        <v>45013</v>
      </c>
      <c r="B829" s="8">
        <f t="shared" si="1041"/>
        <v>4107</v>
      </c>
      <c r="C829" s="8">
        <f t="shared" si="1042"/>
        <v>489368.39</v>
      </c>
      <c r="D829" s="8">
        <f t="shared" si="1043"/>
        <v>0</v>
      </c>
      <c r="E829" s="8">
        <f t="shared" si="1044"/>
        <v>2976.63</v>
      </c>
      <c r="F829" s="8">
        <f t="shared" si="1045"/>
        <v>2445.6600000000003</v>
      </c>
      <c r="G829" s="8">
        <f t="shared" si="1046"/>
        <v>14</v>
      </c>
      <c r="I829" s="11">
        <f t="shared" si="1047"/>
        <v>45013</v>
      </c>
      <c r="J829" s="8">
        <f t="shared" si="1075"/>
        <v>3154</v>
      </c>
      <c r="K829" s="8">
        <f t="shared" si="1075"/>
        <v>457271.27999999985</v>
      </c>
      <c r="L829" s="8">
        <f t="shared" si="1075"/>
        <v>1212.5100000000002</v>
      </c>
      <c r="M829" s="8">
        <f t="shared" si="1075"/>
        <v>0</v>
      </c>
      <c r="N829" s="8">
        <f t="shared" si="1075"/>
        <v>1475.7199999999998</v>
      </c>
      <c r="O829" s="8">
        <f t="shared" si="1075"/>
        <v>11</v>
      </c>
      <c r="Q829" s="11">
        <f t="shared" si="1049"/>
        <v>45013</v>
      </c>
      <c r="R829" s="8">
        <f t="shared" si="1076"/>
        <v>1973</v>
      </c>
      <c r="S829" s="8">
        <f t="shared" si="1076"/>
        <v>214614.2999999999</v>
      </c>
      <c r="T829" s="8">
        <f t="shared" si="1076"/>
        <v>2052.77</v>
      </c>
      <c r="U829" s="8">
        <f t="shared" si="1076"/>
        <v>0</v>
      </c>
      <c r="V829" s="8">
        <f t="shared" si="1076"/>
        <v>-1096.55</v>
      </c>
      <c r="W829" s="8">
        <f t="shared" si="1076"/>
        <v>16</v>
      </c>
      <c r="Y829" s="11">
        <f t="shared" si="1051"/>
        <v>45013</v>
      </c>
      <c r="Z829" s="8">
        <f t="shared" si="1077"/>
        <v>2933</v>
      </c>
      <c r="AA829" s="8">
        <f t="shared" si="1077"/>
        <v>352978.40999999992</v>
      </c>
      <c r="AB829" s="8">
        <f t="shared" si="1077"/>
        <v>2779.6899999999991</v>
      </c>
      <c r="AC829" s="8">
        <f t="shared" si="1077"/>
        <v>0</v>
      </c>
      <c r="AD829" s="8">
        <f t="shared" si="1077"/>
        <v>5207.3899999999994</v>
      </c>
      <c r="AE829" s="8">
        <f t="shared" si="1077"/>
        <v>610</v>
      </c>
      <c r="AG829" s="11">
        <f t="shared" si="1053"/>
        <v>45013</v>
      </c>
      <c r="AH829" s="8">
        <f t="shared" si="1078"/>
        <v>4492</v>
      </c>
      <c r="AI829" s="8">
        <f t="shared" si="1078"/>
        <v>521364.66</v>
      </c>
      <c r="AJ829" s="8">
        <f t="shared" si="1078"/>
        <v>1306.8499999999995</v>
      </c>
      <c r="AK829" s="8">
        <f t="shared" si="1078"/>
        <v>0</v>
      </c>
      <c r="AL829" s="8">
        <f t="shared" si="1078"/>
        <v>4253.6299999999992</v>
      </c>
      <c r="AM829" s="8">
        <f t="shared" si="1078"/>
        <v>182</v>
      </c>
      <c r="AO829" s="11">
        <f t="shared" si="1055"/>
        <v>45013</v>
      </c>
      <c r="AP829" s="8">
        <f t="shared" si="1079"/>
        <v>4262</v>
      </c>
      <c r="AQ829" s="8">
        <f t="shared" si="1079"/>
        <v>353022.82000000007</v>
      </c>
      <c r="AR829" s="8">
        <f t="shared" si="1079"/>
        <v>0</v>
      </c>
      <c r="AS829" s="8">
        <f t="shared" si="1079"/>
        <v>5181.74</v>
      </c>
      <c r="AT829" s="8">
        <f t="shared" si="1079"/>
        <v>708.59000000000015</v>
      </c>
      <c r="AU829" s="8">
        <f t="shared" si="1079"/>
        <v>189</v>
      </c>
      <c r="AW829" s="11">
        <f t="shared" si="1057"/>
        <v>45013</v>
      </c>
      <c r="AX829" s="8">
        <f t="shared" si="1080"/>
        <v>4825</v>
      </c>
      <c r="AY829" s="8">
        <f t="shared" si="1080"/>
        <v>573854.93000000017</v>
      </c>
      <c r="AZ829" s="8">
        <f t="shared" si="1080"/>
        <v>2100.0600000000004</v>
      </c>
      <c r="BA829" s="8">
        <f t="shared" si="1080"/>
        <v>0</v>
      </c>
      <c r="BB829" s="8">
        <f t="shared" si="1080"/>
        <v>4221.1000000000022</v>
      </c>
      <c r="BC829" s="8">
        <f t="shared" si="1080"/>
        <v>84</v>
      </c>
      <c r="BE829" s="11">
        <f t="shared" si="1059"/>
        <v>45013</v>
      </c>
      <c r="BF829" s="8">
        <f t="shared" si="1081"/>
        <v>4765</v>
      </c>
      <c r="BG829" s="8">
        <f t="shared" si="1081"/>
        <v>601980.55999999994</v>
      </c>
      <c r="BH829" s="8">
        <f t="shared" si="1081"/>
        <v>2120.4300000000007</v>
      </c>
      <c r="BI829" s="8">
        <f t="shared" si="1081"/>
        <v>0</v>
      </c>
      <c r="BJ829" s="8">
        <f t="shared" si="1081"/>
        <v>7127.5599999999986</v>
      </c>
      <c r="BK829" s="8">
        <f t="shared" si="1081"/>
        <v>26</v>
      </c>
      <c r="BM829" s="11">
        <f t="shared" si="1061"/>
        <v>45013</v>
      </c>
      <c r="BN829" s="8">
        <f t="shared" si="1082"/>
        <v>2555</v>
      </c>
      <c r="BO829" s="8">
        <f t="shared" si="1082"/>
        <v>200085.50000000003</v>
      </c>
      <c r="BP829" s="8">
        <f t="shared" si="1082"/>
        <v>1707.75</v>
      </c>
      <c r="BQ829" s="8">
        <f t="shared" si="1082"/>
        <v>0</v>
      </c>
      <c r="BR829" s="8">
        <f t="shared" si="1082"/>
        <v>1540</v>
      </c>
      <c r="BS829" s="8">
        <f t="shared" si="1082"/>
        <v>11</v>
      </c>
      <c r="BU829" s="11">
        <f t="shared" si="1063"/>
        <v>45013</v>
      </c>
      <c r="BV829" s="8">
        <f t="shared" si="1083"/>
        <v>2378</v>
      </c>
      <c r="BW829" s="8">
        <f t="shared" si="1083"/>
        <v>285668.96999999991</v>
      </c>
      <c r="BX829" s="8">
        <f t="shared" si="1083"/>
        <v>0</v>
      </c>
      <c r="BY829" s="8">
        <f t="shared" si="1083"/>
        <v>0</v>
      </c>
      <c r="BZ829" s="8">
        <f t="shared" si="1083"/>
        <v>4511.1000000000004</v>
      </c>
      <c r="CA829" s="8">
        <f t="shared" si="1083"/>
        <v>220</v>
      </c>
      <c r="CC829" s="11">
        <f t="shared" si="1065"/>
        <v>45013</v>
      </c>
      <c r="CD829" s="8">
        <f t="shared" si="1084"/>
        <v>4731</v>
      </c>
      <c r="CE829" s="8">
        <f t="shared" si="1084"/>
        <v>518148.20999999996</v>
      </c>
      <c r="CF829" s="8">
        <f t="shared" si="1084"/>
        <v>3403.4600000000005</v>
      </c>
      <c r="CG829" s="8">
        <f t="shared" si="1084"/>
        <v>29195.25</v>
      </c>
      <c r="CH829" s="8">
        <f t="shared" si="1084"/>
        <v>4793.9700000000012</v>
      </c>
      <c r="CI829" s="8">
        <f t="shared" si="1084"/>
        <v>194</v>
      </c>
      <c r="CK829" s="11">
        <f t="shared" si="1067"/>
        <v>45013</v>
      </c>
      <c r="CL829" s="8">
        <f t="shared" si="1085"/>
        <v>1568</v>
      </c>
      <c r="CM829" s="8">
        <f t="shared" si="1085"/>
        <v>117421.83999999994</v>
      </c>
      <c r="CN829" s="8">
        <f t="shared" si="1085"/>
        <v>0</v>
      </c>
      <c r="CO829" s="8">
        <f t="shared" si="1085"/>
        <v>356.5</v>
      </c>
      <c r="CP829" s="8">
        <f t="shared" si="1085"/>
        <v>4294.59</v>
      </c>
      <c r="CQ829" s="8">
        <f t="shared" si="1085"/>
        <v>13</v>
      </c>
      <c r="CS829" s="11">
        <f t="shared" si="1069"/>
        <v>45013</v>
      </c>
      <c r="CT829" s="8">
        <f t="shared" si="1086"/>
        <v>0</v>
      </c>
      <c r="CU829" s="8">
        <f t="shared" si="1086"/>
        <v>0</v>
      </c>
      <c r="CV829" s="8">
        <f t="shared" si="1086"/>
        <v>0</v>
      </c>
      <c r="CW829" s="8">
        <f t="shared" si="1086"/>
        <v>0</v>
      </c>
      <c r="CX829" s="8">
        <f t="shared" si="1086"/>
        <v>0</v>
      </c>
      <c r="CY829" s="8">
        <f t="shared" si="1086"/>
        <v>0</v>
      </c>
      <c r="DA829" s="11">
        <f t="shared" si="1071"/>
        <v>45013</v>
      </c>
      <c r="DB829" s="8">
        <f t="shared" si="1087"/>
        <v>0</v>
      </c>
      <c r="DC829" s="8">
        <f t="shared" si="1087"/>
        <v>0</v>
      </c>
      <c r="DD829" s="8">
        <f t="shared" si="1087"/>
        <v>0</v>
      </c>
      <c r="DE829" s="8">
        <f t="shared" si="1087"/>
        <v>0</v>
      </c>
      <c r="DF829" s="8">
        <f t="shared" si="1087"/>
        <v>0</v>
      </c>
      <c r="DG829" s="8">
        <f t="shared" si="1087"/>
        <v>0</v>
      </c>
      <c r="DI829" s="11">
        <f t="shared" si="1073"/>
        <v>45013</v>
      </c>
      <c r="DJ829" s="8">
        <f t="shared" si="1088"/>
        <v>0</v>
      </c>
      <c r="DK829" s="8">
        <f t="shared" si="1088"/>
        <v>0</v>
      </c>
      <c r="DL829" s="8">
        <f t="shared" si="1088"/>
        <v>0</v>
      </c>
      <c r="DM829" s="8">
        <f t="shared" si="1088"/>
        <v>0</v>
      </c>
      <c r="DN829" s="8">
        <f t="shared" si="1088"/>
        <v>0</v>
      </c>
      <c r="DO829" s="8">
        <f t="shared" si="1088"/>
        <v>0</v>
      </c>
      <c r="DP829" s="56"/>
      <c r="DQ829" s="56"/>
      <c r="DR829" s="56"/>
      <c r="DS829" s="56"/>
    </row>
    <row r="830" spans="1:123" x14ac:dyDescent="0.3">
      <c r="A830" s="11">
        <f t="shared" si="1040"/>
        <v>45014</v>
      </c>
      <c r="B830" s="8">
        <f t="shared" si="1041"/>
        <v>4149</v>
      </c>
      <c r="C830" s="8">
        <f t="shared" si="1042"/>
        <v>495284.99</v>
      </c>
      <c r="D830" s="8">
        <f t="shared" si="1043"/>
        <v>0</v>
      </c>
      <c r="E830" s="8">
        <f t="shared" si="1044"/>
        <v>2998.63</v>
      </c>
      <c r="F830" s="8">
        <f t="shared" si="1045"/>
        <v>2445.6600000000003</v>
      </c>
      <c r="G830" s="8">
        <f t="shared" si="1046"/>
        <v>14</v>
      </c>
      <c r="I830" s="11">
        <f t="shared" si="1047"/>
        <v>45014</v>
      </c>
      <c r="J830" s="8">
        <f t="shared" si="1075"/>
        <v>3204</v>
      </c>
      <c r="K830" s="8">
        <f t="shared" si="1075"/>
        <v>465594.44999999984</v>
      </c>
      <c r="L830" s="8">
        <f t="shared" si="1075"/>
        <v>1266.9900000000002</v>
      </c>
      <c r="M830" s="8">
        <f t="shared" si="1075"/>
        <v>0</v>
      </c>
      <c r="N830" s="8">
        <f t="shared" si="1075"/>
        <v>1475.7199999999998</v>
      </c>
      <c r="O830" s="8">
        <f t="shared" si="1075"/>
        <v>11</v>
      </c>
      <c r="Q830" s="11">
        <f t="shared" si="1049"/>
        <v>45014</v>
      </c>
      <c r="R830" s="8">
        <f t="shared" si="1076"/>
        <v>2000</v>
      </c>
      <c r="S830" s="8">
        <f t="shared" si="1076"/>
        <v>217561.9599999999</v>
      </c>
      <c r="T830" s="8">
        <f t="shared" si="1076"/>
        <v>2073.77</v>
      </c>
      <c r="U830" s="8">
        <f t="shared" si="1076"/>
        <v>0</v>
      </c>
      <c r="V830" s="8">
        <f t="shared" si="1076"/>
        <v>-1096.55</v>
      </c>
      <c r="W830" s="8">
        <f t="shared" si="1076"/>
        <v>16</v>
      </c>
      <c r="Y830" s="11">
        <f t="shared" si="1051"/>
        <v>45014</v>
      </c>
      <c r="Z830" s="8">
        <f t="shared" si="1077"/>
        <v>2974</v>
      </c>
      <c r="AA830" s="8">
        <f t="shared" si="1077"/>
        <v>358595.54999999993</v>
      </c>
      <c r="AB830" s="8">
        <f t="shared" si="1077"/>
        <v>2792.6499999999992</v>
      </c>
      <c r="AC830" s="8">
        <f t="shared" si="1077"/>
        <v>0</v>
      </c>
      <c r="AD830" s="8">
        <f t="shared" si="1077"/>
        <v>5212.3399999999992</v>
      </c>
      <c r="AE830" s="8">
        <f t="shared" si="1077"/>
        <v>616</v>
      </c>
      <c r="AG830" s="11">
        <f t="shared" si="1053"/>
        <v>45014</v>
      </c>
      <c r="AH830" s="8">
        <f t="shared" si="1078"/>
        <v>4527</v>
      </c>
      <c r="AI830" s="8">
        <f t="shared" si="1078"/>
        <v>525794.07999999996</v>
      </c>
      <c r="AJ830" s="8">
        <f t="shared" si="1078"/>
        <v>1319.8099999999995</v>
      </c>
      <c r="AK830" s="8">
        <f t="shared" si="1078"/>
        <v>0</v>
      </c>
      <c r="AL830" s="8">
        <f t="shared" si="1078"/>
        <v>4263.5299999999988</v>
      </c>
      <c r="AM830" s="8">
        <f t="shared" si="1078"/>
        <v>184</v>
      </c>
      <c r="AO830" s="11">
        <f t="shared" si="1055"/>
        <v>45014</v>
      </c>
      <c r="AP830" s="8">
        <f t="shared" si="1079"/>
        <v>4321</v>
      </c>
      <c r="AQ830" s="8">
        <f t="shared" si="1079"/>
        <v>358126.07000000007</v>
      </c>
      <c r="AR830" s="8">
        <f t="shared" si="1079"/>
        <v>0</v>
      </c>
      <c r="AS830" s="8">
        <f t="shared" si="1079"/>
        <v>5246.24</v>
      </c>
      <c r="AT830" s="8">
        <f t="shared" si="1079"/>
        <v>708.59000000000015</v>
      </c>
      <c r="AU830" s="8">
        <f t="shared" si="1079"/>
        <v>191</v>
      </c>
      <c r="AW830" s="11">
        <f t="shared" si="1057"/>
        <v>45014</v>
      </c>
      <c r="AX830" s="8">
        <f t="shared" si="1080"/>
        <v>4900</v>
      </c>
      <c r="AY830" s="8">
        <f t="shared" si="1080"/>
        <v>583416.18000000017</v>
      </c>
      <c r="AZ830" s="8">
        <f t="shared" si="1080"/>
        <v>2126.8500000000004</v>
      </c>
      <c r="BA830" s="8">
        <f t="shared" si="1080"/>
        <v>0</v>
      </c>
      <c r="BB830" s="8">
        <f t="shared" si="1080"/>
        <v>4353.550000000002</v>
      </c>
      <c r="BC830" s="8">
        <f t="shared" si="1080"/>
        <v>84</v>
      </c>
      <c r="BE830" s="11">
        <f t="shared" si="1059"/>
        <v>45014</v>
      </c>
      <c r="BF830" s="8">
        <f t="shared" si="1081"/>
        <v>4828</v>
      </c>
      <c r="BG830" s="8">
        <f t="shared" si="1081"/>
        <v>610223.49</v>
      </c>
      <c r="BH830" s="8">
        <f t="shared" si="1081"/>
        <v>2178.440000000001</v>
      </c>
      <c r="BI830" s="8">
        <f t="shared" si="1081"/>
        <v>0</v>
      </c>
      <c r="BJ830" s="8">
        <f t="shared" si="1081"/>
        <v>7127.5599999999986</v>
      </c>
      <c r="BK830" s="8">
        <f t="shared" si="1081"/>
        <v>26</v>
      </c>
      <c r="BM830" s="11">
        <f t="shared" si="1061"/>
        <v>45014</v>
      </c>
      <c r="BN830" s="8">
        <f t="shared" si="1082"/>
        <v>2585</v>
      </c>
      <c r="BO830" s="8">
        <f t="shared" si="1082"/>
        <v>202419.63000000003</v>
      </c>
      <c r="BP830" s="8">
        <f t="shared" si="1082"/>
        <v>1707.75</v>
      </c>
      <c r="BQ830" s="8">
        <f t="shared" si="1082"/>
        <v>0</v>
      </c>
      <c r="BR830" s="8">
        <f t="shared" si="1082"/>
        <v>1540</v>
      </c>
      <c r="BS830" s="8">
        <f t="shared" si="1082"/>
        <v>11</v>
      </c>
      <c r="BU830" s="11">
        <f t="shared" si="1063"/>
        <v>45014</v>
      </c>
      <c r="BV830" s="8">
        <f t="shared" si="1083"/>
        <v>2406</v>
      </c>
      <c r="BW830" s="8">
        <f t="shared" si="1083"/>
        <v>288764.3899999999</v>
      </c>
      <c r="BX830" s="8">
        <f t="shared" si="1083"/>
        <v>0</v>
      </c>
      <c r="BY830" s="8">
        <f t="shared" si="1083"/>
        <v>0</v>
      </c>
      <c r="BZ830" s="8">
        <f t="shared" si="1083"/>
        <v>4777.9500000000007</v>
      </c>
      <c r="CA830" s="8">
        <f t="shared" si="1083"/>
        <v>221</v>
      </c>
      <c r="CC830" s="11">
        <f t="shared" si="1065"/>
        <v>45014</v>
      </c>
      <c r="CD830" s="8">
        <f t="shared" si="1084"/>
        <v>4806</v>
      </c>
      <c r="CE830" s="8">
        <f t="shared" si="1084"/>
        <v>529307.40999999992</v>
      </c>
      <c r="CF830" s="8">
        <f t="shared" si="1084"/>
        <v>3453.6800000000003</v>
      </c>
      <c r="CG830" s="8">
        <f t="shared" si="1084"/>
        <v>29496.58</v>
      </c>
      <c r="CH830" s="8">
        <f t="shared" si="1084"/>
        <v>4883.9700000000012</v>
      </c>
      <c r="CI830" s="8">
        <f t="shared" si="1084"/>
        <v>196</v>
      </c>
      <c r="CK830" s="11">
        <f t="shared" si="1067"/>
        <v>45014</v>
      </c>
      <c r="CL830" s="8">
        <f t="shared" si="1085"/>
        <v>1577</v>
      </c>
      <c r="CM830" s="8">
        <f t="shared" si="1085"/>
        <v>118061.91999999994</v>
      </c>
      <c r="CN830" s="8">
        <f t="shared" si="1085"/>
        <v>0</v>
      </c>
      <c r="CO830" s="8">
        <f t="shared" si="1085"/>
        <v>356.5</v>
      </c>
      <c r="CP830" s="8">
        <f t="shared" si="1085"/>
        <v>4294.59</v>
      </c>
      <c r="CQ830" s="8">
        <f t="shared" si="1085"/>
        <v>13</v>
      </c>
      <c r="CS830" s="11">
        <f t="shared" si="1069"/>
        <v>45014</v>
      </c>
      <c r="CT830" s="8">
        <f t="shared" si="1086"/>
        <v>0</v>
      </c>
      <c r="CU830" s="8">
        <f t="shared" si="1086"/>
        <v>0</v>
      </c>
      <c r="CV830" s="8">
        <f t="shared" si="1086"/>
        <v>0</v>
      </c>
      <c r="CW830" s="8">
        <f t="shared" si="1086"/>
        <v>0</v>
      </c>
      <c r="CX830" s="8">
        <f t="shared" si="1086"/>
        <v>0</v>
      </c>
      <c r="CY830" s="8">
        <f t="shared" si="1086"/>
        <v>0</v>
      </c>
      <c r="DA830" s="11">
        <f t="shared" si="1071"/>
        <v>45014</v>
      </c>
      <c r="DB830" s="8">
        <f t="shared" si="1087"/>
        <v>0</v>
      </c>
      <c r="DC830" s="8">
        <f t="shared" si="1087"/>
        <v>0</v>
      </c>
      <c r="DD830" s="8">
        <f t="shared" si="1087"/>
        <v>0</v>
      </c>
      <c r="DE830" s="8">
        <f t="shared" si="1087"/>
        <v>0</v>
      </c>
      <c r="DF830" s="8">
        <f t="shared" si="1087"/>
        <v>0</v>
      </c>
      <c r="DG830" s="8">
        <f t="shared" si="1087"/>
        <v>0</v>
      </c>
      <c r="DI830" s="11">
        <f t="shared" si="1073"/>
        <v>45014</v>
      </c>
      <c r="DJ830" s="8">
        <f t="shared" si="1088"/>
        <v>0</v>
      </c>
      <c r="DK830" s="8">
        <f t="shared" si="1088"/>
        <v>0</v>
      </c>
      <c r="DL830" s="8">
        <f t="shared" si="1088"/>
        <v>0</v>
      </c>
      <c r="DM830" s="8">
        <f t="shared" si="1088"/>
        <v>0</v>
      </c>
      <c r="DN830" s="8">
        <f t="shared" si="1088"/>
        <v>0</v>
      </c>
      <c r="DO830" s="8">
        <f t="shared" si="1088"/>
        <v>0</v>
      </c>
      <c r="DP830" s="56"/>
      <c r="DQ830" s="56"/>
      <c r="DR830" s="56"/>
      <c r="DS830" s="56"/>
    </row>
    <row r="831" spans="1:123" x14ac:dyDescent="0.3">
      <c r="A831" s="11">
        <f t="shared" si="1040"/>
        <v>45015</v>
      </c>
      <c r="B831" s="8">
        <f t="shared" si="1041"/>
        <v>4179</v>
      </c>
      <c r="C831" s="8">
        <f t="shared" si="1042"/>
        <v>499394.25</v>
      </c>
      <c r="D831" s="8">
        <f t="shared" si="1043"/>
        <v>0</v>
      </c>
      <c r="E831" s="8">
        <f t="shared" si="1044"/>
        <v>2998.63</v>
      </c>
      <c r="F831" s="8">
        <f t="shared" si="1045"/>
        <v>2445.6600000000003</v>
      </c>
      <c r="G831" s="8">
        <f t="shared" si="1046"/>
        <v>14</v>
      </c>
      <c r="I831" s="11">
        <f t="shared" si="1047"/>
        <v>45015</v>
      </c>
      <c r="J831" s="8">
        <f t="shared" si="1075"/>
        <v>3257</v>
      </c>
      <c r="K831" s="8">
        <f t="shared" si="1075"/>
        <v>473532.68999999983</v>
      </c>
      <c r="L831" s="8">
        <f t="shared" si="1075"/>
        <v>1322.2200000000003</v>
      </c>
      <c r="M831" s="8">
        <f t="shared" si="1075"/>
        <v>0</v>
      </c>
      <c r="N831" s="8">
        <f t="shared" si="1075"/>
        <v>1475.7199999999998</v>
      </c>
      <c r="O831" s="8">
        <f t="shared" si="1075"/>
        <v>11</v>
      </c>
      <c r="Q831" s="11">
        <f t="shared" si="1049"/>
        <v>45015</v>
      </c>
      <c r="R831" s="8">
        <f t="shared" si="1076"/>
        <v>2021</v>
      </c>
      <c r="S831" s="8">
        <f t="shared" si="1076"/>
        <v>220032.74999999991</v>
      </c>
      <c r="T831" s="8">
        <f t="shared" si="1076"/>
        <v>2080.77</v>
      </c>
      <c r="U831" s="8">
        <f t="shared" si="1076"/>
        <v>0</v>
      </c>
      <c r="V831" s="8">
        <f t="shared" si="1076"/>
        <v>-1121.7</v>
      </c>
      <c r="W831" s="8">
        <f t="shared" si="1076"/>
        <v>16</v>
      </c>
      <c r="Y831" s="11">
        <f t="shared" si="1051"/>
        <v>45015</v>
      </c>
      <c r="Z831" s="8">
        <f t="shared" si="1077"/>
        <v>3008</v>
      </c>
      <c r="AA831" s="8">
        <f t="shared" si="1077"/>
        <v>363138.38999999996</v>
      </c>
      <c r="AB831" s="8">
        <f t="shared" si="1077"/>
        <v>2848.1799999999994</v>
      </c>
      <c r="AC831" s="8">
        <f t="shared" si="1077"/>
        <v>0</v>
      </c>
      <c r="AD831" s="8">
        <f t="shared" si="1077"/>
        <v>5415.869999999999</v>
      </c>
      <c r="AE831" s="8">
        <f t="shared" si="1077"/>
        <v>622</v>
      </c>
      <c r="AG831" s="11">
        <f t="shared" si="1053"/>
        <v>45015</v>
      </c>
      <c r="AH831" s="8">
        <f t="shared" si="1078"/>
        <v>4576</v>
      </c>
      <c r="AI831" s="8">
        <f t="shared" si="1078"/>
        <v>532308.52999999991</v>
      </c>
      <c r="AJ831" s="8">
        <f t="shared" si="1078"/>
        <v>1368.8499999999995</v>
      </c>
      <c r="AK831" s="8">
        <f t="shared" si="1078"/>
        <v>0</v>
      </c>
      <c r="AL831" s="8">
        <f t="shared" si="1078"/>
        <v>4568.4799999999987</v>
      </c>
      <c r="AM831" s="8">
        <f t="shared" si="1078"/>
        <v>186</v>
      </c>
      <c r="AO831" s="11">
        <f t="shared" si="1055"/>
        <v>45015</v>
      </c>
      <c r="AP831" s="8">
        <f t="shared" si="1079"/>
        <v>4379</v>
      </c>
      <c r="AQ831" s="8">
        <f t="shared" si="1079"/>
        <v>362929.08000000007</v>
      </c>
      <c r="AR831" s="8">
        <f t="shared" si="1079"/>
        <v>0</v>
      </c>
      <c r="AS831" s="8">
        <f t="shared" si="1079"/>
        <v>5319.74</v>
      </c>
      <c r="AT831" s="8">
        <f t="shared" si="1079"/>
        <v>708.59000000000015</v>
      </c>
      <c r="AU831" s="8">
        <f t="shared" si="1079"/>
        <v>191</v>
      </c>
      <c r="AW831" s="11">
        <f t="shared" si="1057"/>
        <v>45015</v>
      </c>
      <c r="AX831" s="8">
        <f t="shared" si="1080"/>
        <v>4975</v>
      </c>
      <c r="AY831" s="8">
        <f t="shared" si="1080"/>
        <v>592998.19000000018</v>
      </c>
      <c r="AZ831" s="8">
        <f t="shared" si="1080"/>
        <v>2161.0400000000004</v>
      </c>
      <c r="BA831" s="8">
        <f t="shared" si="1080"/>
        <v>0</v>
      </c>
      <c r="BB831" s="8">
        <f t="shared" si="1080"/>
        <v>4353.550000000002</v>
      </c>
      <c r="BC831" s="8">
        <f t="shared" si="1080"/>
        <v>84</v>
      </c>
      <c r="BE831" s="11">
        <f t="shared" si="1059"/>
        <v>45015</v>
      </c>
      <c r="BF831" s="8">
        <f t="shared" si="1081"/>
        <v>4889</v>
      </c>
      <c r="BG831" s="8">
        <f t="shared" si="1081"/>
        <v>618131.38</v>
      </c>
      <c r="BH831" s="8">
        <f t="shared" si="1081"/>
        <v>2205.8300000000008</v>
      </c>
      <c r="BI831" s="8">
        <f t="shared" si="1081"/>
        <v>0</v>
      </c>
      <c r="BJ831" s="8">
        <f t="shared" si="1081"/>
        <v>7317.1299999999983</v>
      </c>
      <c r="BK831" s="8">
        <f t="shared" si="1081"/>
        <v>26</v>
      </c>
      <c r="BM831" s="11">
        <f t="shared" si="1061"/>
        <v>45015</v>
      </c>
      <c r="BN831" s="8">
        <f t="shared" si="1082"/>
        <v>2610</v>
      </c>
      <c r="BO831" s="8">
        <f t="shared" si="1082"/>
        <v>204467.72000000003</v>
      </c>
      <c r="BP831" s="8">
        <f t="shared" si="1082"/>
        <v>1717.75</v>
      </c>
      <c r="BQ831" s="8">
        <f t="shared" si="1082"/>
        <v>0</v>
      </c>
      <c r="BR831" s="8">
        <f t="shared" si="1082"/>
        <v>1540</v>
      </c>
      <c r="BS831" s="8">
        <f t="shared" si="1082"/>
        <v>11</v>
      </c>
      <c r="BU831" s="11">
        <f t="shared" si="1063"/>
        <v>45015</v>
      </c>
      <c r="BV831" s="8">
        <f t="shared" si="1083"/>
        <v>2434</v>
      </c>
      <c r="BW831" s="8">
        <f t="shared" si="1083"/>
        <v>292073.11999999988</v>
      </c>
      <c r="BX831" s="8">
        <f t="shared" si="1083"/>
        <v>0</v>
      </c>
      <c r="BY831" s="8">
        <f t="shared" si="1083"/>
        <v>0</v>
      </c>
      <c r="BZ831" s="8">
        <f t="shared" si="1083"/>
        <v>4795.4500000000007</v>
      </c>
      <c r="CA831" s="8">
        <f t="shared" si="1083"/>
        <v>222</v>
      </c>
      <c r="CC831" s="11">
        <f t="shared" si="1065"/>
        <v>45015</v>
      </c>
      <c r="CD831" s="8">
        <f t="shared" si="1084"/>
        <v>4859</v>
      </c>
      <c r="CE831" s="8">
        <f t="shared" si="1084"/>
        <v>535681.0199999999</v>
      </c>
      <c r="CF831" s="8">
        <f t="shared" si="1084"/>
        <v>3468.5600000000004</v>
      </c>
      <c r="CG831" s="8">
        <f t="shared" si="1084"/>
        <v>29653.06</v>
      </c>
      <c r="CH831" s="8">
        <f t="shared" si="1084"/>
        <v>4872.4400000000014</v>
      </c>
      <c r="CI831" s="8">
        <f t="shared" si="1084"/>
        <v>198</v>
      </c>
      <c r="CK831" s="11">
        <f t="shared" si="1067"/>
        <v>45015</v>
      </c>
      <c r="CL831" s="8">
        <f t="shared" si="1085"/>
        <v>1590</v>
      </c>
      <c r="CM831" s="8">
        <f t="shared" si="1085"/>
        <v>119013.12999999995</v>
      </c>
      <c r="CN831" s="8">
        <f t="shared" si="1085"/>
        <v>0</v>
      </c>
      <c r="CO831" s="8">
        <f t="shared" si="1085"/>
        <v>356.5</v>
      </c>
      <c r="CP831" s="8">
        <f t="shared" si="1085"/>
        <v>4294.59</v>
      </c>
      <c r="CQ831" s="8">
        <f t="shared" si="1085"/>
        <v>13</v>
      </c>
      <c r="CS831" s="11">
        <f t="shared" si="1069"/>
        <v>45015</v>
      </c>
      <c r="CT831" s="8">
        <f t="shared" si="1086"/>
        <v>0</v>
      </c>
      <c r="CU831" s="8">
        <f t="shared" si="1086"/>
        <v>0</v>
      </c>
      <c r="CV831" s="8">
        <f t="shared" si="1086"/>
        <v>0</v>
      </c>
      <c r="CW831" s="8">
        <f t="shared" si="1086"/>
        <v>0</v>
      </c>
      <c r="CX831" s="8">
        <f t="shared" si="1086"/>
        <v>0</v>
      </c>
      <c r="CY831" s="8">
        <f t="shared" si="1086"/>
        <v>0</v>
      </c>
      <c r="DA831" s="11">
        <f t="shared" si="1071"/>
        <v>45015</v>
      </c>
      <c r="DB831" s="8">
        <f t="shared" si="1087"/>
        <v>0</v>
      </c>
      <c r="DC831" s="8">
        <f t="shared" si="1087"/>
        <v>0</v>
      </c>
      <c r="DD831" s="8">
        <f t="shared" si="1087"/>
        <v>0</v>
      </c>
      <c r="DE831" s="8">
        <f t="shared" si="1087"/>
        <v>0</v>
      </c>
      <c r="DF831" s="8">
        <f t="shared" si="1087"/>
        <v>0</v>
      </c>
      <c r="DG831" s="8">
        <f t="shared" si="1087"/>
        <v>0</v>
      </c>
      <c r="DI831" s="11">
        <f t="shared" si="1073"/>
        <v>45015</v>
      </c>
      <c r="DJ831" s="8">
        <f t="shared" si="1088"/>
        <v>0</v>
      </c>
      <c r="DK831" s="8">
        <f t="shared" si="1088"/>
        <v>0</v>
      </c>
      <c r="DL831" s="8">
        <f t="shared" si="1088"/>
        <v>0</v>
      </c>
      <c r="DM831" s="8">
        <f t="shared" si="1088"/>
        <v>0</v>
      </c>
      <c r="DN831" s="8">
        <f t="shared" si="1088"/>
        <v>0</v>
      </c>
      <c r="DO831" s="8">
        <f t="shared" si="1088"/>
        <v>0</v>
      </c>
      <c r="DP831" s="56"/>
      <c r="DQ831" s="56"/>
      <c r="DR831" s="56"/>
      <c r="DS831" s="56"/>
    </row>
    <row r="832" spans="1:123" x14ac:dyDescent="0.3">
      <c r="A832" s="11">
        <f t="shared" si="1040"/>
        <v>45016</v>
      </c>
      <c r="B832" s="8">
        <f t="shared" si="1041"/>
        <v>4234</v>
      </c>
      <c r="C832" s="8">
        <f t="shared" si="1042"/>
        <v>507236.43</v>
      </c>
      <c r="D832" s="8">
        <f t="shared" si="1043"/>
        <v>0</v>
      </c>
      <c r="E832" s="8">
        <f t="shared" si="1044"/>
        <v>3018.63</v>
      </c>
      <c r="F832" s="8">
        <f t="shared" si="1045"/>
        <v>2572.5400000000004</v>
      </c>
      <c r="G832" s="8">
        <f t="shared" si="1046"/>
        <v>14</v>
      </c>
      <c r="I832" s="11">
        <f t="shared" si="1047"/>
        <v>45016</v>
      </c>
      <c r="J832" s="8">
        <f t="shared" si="1075"/>
        <v>3305</v>
      </c>
      <c r="K832" s="8">
        <f t="shared" si="1075"/>
        <v>480812.95999999985</v>
      </c>
      <c r="L832" s="8">
        <f t="shared" si="1075"/>
        <v>1345.8100000000002</v>
      </c>
      <c r="M832" s="8">
        <f t="shared" si="1075"/>
        <v>0</v>
      </c>
      <c r="N832" s="8">
        <f t="shared" si="1075"/>
        <v>2993.0199999999995</v>
      </c>
      <c r="O832" s="8">
        <f t="shared" si="1075"/>
        <v>11</v>
      </c>
      <c r="Q832" s="11">
        <f t="shared" si="1049"/>
        <v>45016</v>
      </c>
      <c r="R832" s="8">
        <f t="shared" si="1076"/>
        <v>2049</v>
      </c>
      <c r="S832" s="8">
        <f t="shared" si="1076"/>
        <v>223189.68999999992</v>
      </c>
      <c r="T832" s="8">
        <f t="shared" si="1076"/>
        <v>2096.27</v>
      </c>
      <c r="U832" s="8">
        <f t="shared" si="1076"/>
        <v>0</v>
      </c>
      <c r="V832" s="8">
        <f t="shared" si="1076"/>
        <v>-1121.7</v>
      </c>
      <c r="W832" s="8">
        <f t="shared" si="1076"/>
        <v>16</v>
      </c>
      <c r="Y832" s="11">
        <f t="shared" si="1051"/>
        <v>45016</v>
      </c>
      <c r="Z832" s="8">
        <f t="shared" si="1077"/>
        <v>3034</v>
      </c>
      <c r="AA832" s="8">
        <f t="shared" si="1077"/>
        <v>366464.92999999993</v>
      </c>
      <c r="AB832" s="8">
        <f t="shared" si="1077"/>
        <v>2922.2099999999996</v>
      </c>
      <c r="AC832" s="8">
        <f t="shared" si="1077"/>
        <v>0</v>
      </c>
      <c r="AD832" s="8">
        <f t="shared" si="1077"/>
        <v>5415.869999999999</v>
      </c>
      <c r="AE832" s="8">
        <f t="shared" si="1077"/>
        <v>628</v>
      </c>
      <c r="AG832" s="11">
        <f t="shared" si="1053"/>
        <v>45016</v>
      </c>
      <c r="AH832" s="8">
        <f t="shared" si="1078"/>
        <v>4628</v>
      </c>
      <c r="AI832" s="8">
        <f t="shared" si="1078"/>
        <v>538947.53999999992</v>
      </c>
      <c r="AJ832" s="8">
        <f t="shared" si="1078"/>
        <v>1388.2899999999995</v>
      </c>
      <c r="AK832" s="8">
        <f t="shared" si="1078"/>
        <v>0</v>
      </c>
      <c r="AL832" s="8">
        <f t="shared" si="1078"/>
        <v>4808.079999999999</v>
      </c>
      <c r="AM832" s="8">
        <f t="shared" si="1078"/>
        <v>188</v>
      </c>
      <c r="AO832" s="11">
        <f t="shared" si="1055"/>
        <v>45016</v>
      </c>
      <c r="AP832" s="8">
        <f t="shared" si="1079"/>
        <v>4435</v>
      </c>
      <c r="AQ832" s="8">
        <f t="shared" si="1079"/>
        <v>367490.83000000007</v>
      </c>
      <c r="AR832" s="8">
        <f t="shared" si="1079"/>
        <v>0</v>
      </c>
      <c r="AS832" s="8">
        <f t="shared" si="1079"/>
        <v>5421.24</v>
      </c>
      <c r="AT832" s="8">
        <f t="shared" si="1079"/>
        <v>721.09000000000015</v>
      </c>
      <c r="AU832" s="8">
        <f t="shared" si="1079"/>
        <v>194</v>
      </c>
      <c r="AW832" s="11">
        <f t="shared" si="1057"/>
        <v>45016</v>
      </c>
      <c r="AX832" s="8">
        <f t="shared" si="1080"/>
        <v>5046</v>
      </c>
      <c r="AY832" s="8">
        <f t="shared" si="1080"/>
        <v>601704.62000000023</v>
      </c>
      <c r="AZ832" s="8">
        <f t="shared" si="1080"/>
        <v>2235.8700000000003</v>
      </c>
      <c r="BA832" s="8">
        <f t="shared" si="1080"/>
        <v>0</v>
      </c>
      <c r="BB832" s="8">
        <f t="shared" si="1080"/>
        <v>4353.550000000002</v>
      </c>
      <c r="BC832" s="8">
        <f t="shared" si="1080"/>
        <v>84</v>
      </c>
      <c r="BE832" s="11">
        <f t="shared" si="1059"/>
        <v>45016</v>
      </c>
      <c r="BF832" s="8">
        <f t="shared" si="1081"/>
        <v>4949</v>
      </c>
      <c r="BG832" s="8">
        <f t="shared" si="1081"/>
        <v>626549.97</v>
      </c>
      <c r="BH832" s="8">
        <f t="shared" si="1081"/>
        <v>2222.0700000000006</v>
      </c>
      <c r="BI832" s="8">
        <f t="shared" si="1081"/>
        <v>0</v>
      </c>
      <c r="BJ832" s="8">
        <f t="shared" si="1081"/>
        <v>7437.2499999999982</v>
      </c>
      <c r="BK832" s="8">
        <f t="shared" si="1081"/>
        <v>26</v>
      </c>
      <c r="BM832" s="11">
        <f t="shared" si="1061"/>
        <v>45016</v>
      </c>
      <c r="BN832" s="8">
        <f t="shared" si="1082"/>
        <v>2636</v>
      </c>
      <c r="BO832" s="8">
        <f t="shared" si="1082"/>
        <v>206648.17000000004</v>
      </c>
      <c r="BP832" s="8">
        <f t="shared" si="1082"/>
        <v>1739.75</v>
      </c>
      <c r="BQ832" s="8">
        <f t="shared" si="1082"/>
        <v>0</v>
      </c>
      <c r="BR832" s="8">
        <f t="shared" si="1082"/>
        <v>1540</v>
      </c>
      <c r="BS832" s="8">
        <f t="shared" si="1082"/>
        <v>11</v>
      </c>
      <c r="BU832" s="11">
        <f t="shared" si="1063"/>
        <v>45016</v>
      </c>
      <c r="BV832" s="8">
        <f t="shared" si="1083"/>
        <v>2462</v>
      </c>
      <c r="BW832" s="8">
        <f t="shared" si="1083"/>
        <v>295150.02999999985</v>
      </c>
      <c r="BX832" s="8">
        <f t="shared" si="1083"/>
        <v>0</v>
      </c>
      <c r="BY832" s="8">
        <f t="shared" si="1083"/>
        <v>0</v>
      </c>
      <c r="BZ832" s="8">
        <f t="shared" si="1083"/>
        <v>4854.9500000000007</v>
      </c>
      <c r="CA832" s="8">
        <f t="shared" si="1083"/>
        <v>224</v>
      </c>
      <c r="CC832" s="11">
        <f t="shared" si="1065"/>
        <v>45016</v>
      </c>
      <c r="CD832" s="8">
        <f t="shared" si="1084"/>
        <v>4922</v>
      </c>
      <c r="CE832" s="8">
        <f t="shared" si="1084"/>
        <v>542814.24999999988</v>
      </c>
      <c r="CF832" s="8">
        <f t="shared" si="1084"/>
        <v>3493.6700000000005</v>
      </c>
      <c r="CG832" s="8">
        <f t="shared" si="1084"/>
        <v>30120.170000000002</v>
      </c>
      <c r="CH832" s="8">
        <f t="shared" si="1084"/>
        <v>4653.5100000000011</v>
      </c>
      <c r="CI832" s="8">
        <f t="shared" si="1084"/>
        <v>200</v>
      </c>
      <c r="CK832" s="11">
        <f t="shared" si="1067"/>
        <v>45016</v>
      </c>
      <c r="CL832" s="8">
        <f t="shared" si="1085"/>
        <v>1609</v>
      </c>
      <c r="CM832" s="8">
        <f t="shared" si="1085"/>
        <v>120163.24999999994</v>
      </c>
      <c r="CN832" s="8">
        <f t="shared" si="1085"/>
        <v>0</v>
      </c>
      <c r="CO832" s="8">
        <f t="shared" si="1085"/>
        <v>385.5</v>
      </c>
      <c r="CP832" s="8">
        <f t="shared" si="1085"/>
        <v>4419.59</v>
      </c>
      <c r="CQ832" s="8">
        <f t="shared" si="1085"/>
        <v>13</v>
      </c>
      <c r="CS832" s="11">
        <f t="shared" si="1069"/>
        <v>45016</v>
      </c>
      <c r="CT832" s="8">
        <f t="shared" si="1086"/>
        <v>0</v>
      </c>
      <c r="CU832" s="8">
        <f t="shared" si="1086"/>
        <v>0</v>
      </c>
      <c r="CV832" s="8">
        <f t="shared" si="1086"/>
        <v>0</v>
      </c>
      <c r="CW832" s="8">
        <f t="shared" si="1086"/>
        <v>0</v>
      </c>
      <c r="CX832" s="8">
        <f t="shared" si="1086"/>
        <v>0</v>
      </c>
      <c r="CY832" s="8">
        <f t="shared" si="1086"/>
        <v>0</v>
      </c>
      <c r="DA832" s="11">
        <f t="shared" si="1071"/>
        <v>45016</v>
      </c>
      <c r="DB832" s="8">
        <f t="shared" si="1087"/>
        <v>0</v>
      </c>
      <c r="DC832" s="8">
        <f t="shared" si="1087"/>
        <v>0</v>
      </c>
      <c r="DD832" s="8">
        <f t="shared" si="1087"/>
        <v>0</v>
      </c>
      <c r="DE832" s="8">
        <f t="shared" si="1087"/>
        <v>0</v>
      </c>
      <c r="DF832" s="8">
        <f t="shared" si="1087"/>
        <v>0</v>
      </c>
      <c r="DG832" s="8">
        <f t="shared" si="1087"/>
        <v>0</v>
      </c>
      <c r="DI832" s="11">
        <f t="shared" si="1073"/>
        <v>45016</v>
      </c>
      <c r="DJ832" s="8">
        <f t="shared" si="1088"/>
        <v>0</v>
      </c>
      <c r="DK832" s="8">
        <f t="shared" si="1088"/>
        <v>0</v>
      </c>
      <c r="DL832" s="8">
        <f t="shared" si="1088"/>
        <v>0</v>
      </c>
      <c r="DM832" s="8">
        <f t="shared" si="1088"/>
        <v>0</v>
      </c>
      <c r="DN832" s="8">
        <f t="shared" si="1088"/>
        <v>0</v>
      </c>
      <c r="DO832" s="8">
        <f t="shared" si="1088"/>
        <v>0</v>
      </c>
      <c r="DP832" s="56"/>
      <c r="DQ832" s="56"/>
      <c r="DR832" s="56"/>
      <c r="DS832" s="56"/>
    </row>
    <row r="833" spans="1:123" x14ac:dyDescent="0.3">
      <c r="A833" s="11">
        <f t="shared" si="1040"/>
        <v>45017</v>
      </c>
      <c r="B833" s="8">
        <f t="shared" si="1041"/>
        <v>4296</v>
      </c>
      <c r="C833" s="8">
        <f t="shared" si="1042"/>
        <v>514641.93</v>
      </c>
      <c r="D833" s="8">
        <f t="shared" si="1043"/>
        <v>0</v>
      </c>
      <c r="E833" s="8">
        <f t="shared" si="1044"/>
        <v>3027.63</v>
      </c>
      <c r="F833" s="8">
        <f t="shared" si="1045"/>
        <v>2572.5400000000004</v>
      </c>
      <c r="G833" s="8">
        <f t="shared" si="1046"/>
        <v>14</v>
      </c>
      <c r="I833" s="11">
        <f t="shared" si="1047"/>
        <v>45017</v>
      </c>
      <c r="J833" s="8">
        <f t="shared" si="1075"/>
        <v>3340</v>
      </c>
      <c r="K833" s="8">
        <f t="shared" si="1075"/>
        <v>486872.27999999985</v>
      </c>
      <c r="L833" s="8">
        <f t="shared" si="1075"/>
        <v>1357.6000000000001</v>
      </c>
      <c r="M833" s="8">
        <f t="shared" si="1075"/>
        <v>0</v>
      </c>
      <c r="N833" s="8">
        <f t="shared" si="1075"/>
        <v>3007.8699999999994</v>
      </c>
      <c r="O833" s="8">
        <f t="shared" si="1075"/>
        <v>12</v>
      </c>
      <c r="Q833" s="11">
        <f t="shared" si="1049"/>
        <v>45017</v>
      </c>
      <c r="R833" s="8">
        <f t="shared" si="1076"/>
        <v>2075</v>
      </c>
      <c r="S833" s="8">
        <f t="shared" si="1076"/>
        <v>226028.10999999993</v>
      </c>
      <c r="T833" s="8">
        <f t="shared" si="1076"/>
        <v>2125.27</v>
      </c>
      <c r="U833" s="8">
        <f t="shared" si="1076"/>
        <v>0</v>
      </c>
      <c r="V833" s="8">
        <f t="shared" si="1076"/>
        <v>-1121.7</v>
      </c>
      <c r="W833" s="8">
        <f t="shared" si="1076"/>
        <v>16</v>
      </c>
      <c r="Y833" s="11">
        <f t="shared" si="1051"/>
        <v>45017</v>
      </c>
      <c r="Z833" s="8">
        <f t="shared" si="1077"/>
        <v>3056</v>
      </c>
      <c r="AA833" s="8">
        <f t="shared" si="1077"/>
        <v>369168.25999999995</v>
      </c>
      <c r="AB833" s="8">
        <f t="shared" si="1077"/>
        <v>2959.22</v>
      </c>
      <c r="AC833" s="8">
        <f t="shared" si="1077"/>
        <v>0</v>
      </c>
      <c r="AD833" s="8">
        <f t="shared" si="1077"/>
        <v>5649.8599999999988</v>
      </c>
      <c r="AE833" s="8">
        <f t="shared" si="1077"/>
        <v>634</v>
      </c>
      <c r="AG833" s="11">
        <f t="shared" si="1053"/>
        <v>45017</v>
      </c>
      <c r="AH833" s="8">
        <f t="shared" si="1078"/>
        <v>4671</v>
      </c>
      <c r="AI833" s="8">
        <f t="shared" si="1078"/>
        <v>544553.0199999999</v>
      </c>
      <c r="AJ833" s="8">
        <f t="shared" si="1078"/>
        <v>1412.3499999999995</v>
      </c>
      <c r="AK833" s="8">
        <f t="shared" si="1078"/>
        <v>0</v>
      </c>
      <c r="AL833" s="8">
        <f t="shared" si="1078"/>
        <v>4913.0299999999988</v>
      </c>
      <c r="AM833" s="8">
        <f t="shared" si="1078"/>
        <v>190</v>
      </c>
      <c r="AO833" s="11">
        <f t="shared" si="1055"/>
        <v>45017</v>
      </c>
      <c r="AP833" s="8">
        <f t="shared" si="1079"/>
        <v>4488</v>
      </c>
      <c r="AQ833" s="8">
        <f t="shared" si="1079"/>
        <v>371487.05000000005</v>
      </c>
      <c r="AR833" s="8">
        <f t="shared" si="1079"/>
        <v>0</v>
      </c>
      <c r="AS833" s="8">
        <f t="shared" si="1079"/>
        <v>5482.24</v>
      </c>
      <c r="AT833" s="8">
        <f t="shared" si="1079"/>
        <v>721.09000000000015</v>
      </c>
      <c r="AU833" s="8">
        <f t="shared" si="1079"/>
        <v>197</v>
      </c>
      <c r="AW833" s="11">
        <f t="shared" si="1057"/>
        <v>45017</v>
      </c>
      <c r="AX833" s="8">
        <f t="shared" si="1080"/>
        <v>5108</v>
      </c>
      <c r="AY833" s="8">
        <f t="shared" si="1080"/>
        <v>609125.54000000027</v>
      </c>
      <c r="AZ833" s="8">
        <f t="shared" si="1080"/>
        <v>2282.0600000000004</v>
      </c>
      <c r="BA833" s="8">
        <f t="shared" si="1080"/>
        <v>0</v>
      </c>
      <c r="BB833" s="8">
        <f t="shared" si="1080"/>
        <v>4498.2000000000016</v>
      </c>
      <c r="BC833" s="8">
        <f t="shared" si="1080"/>
        <v>84</v>
      </c>
      <c r="BE833" s="11">
        <f t="shared" si="1059"/>
        <v>45017</v>
      </c>
      <c r="BF833" s="8">
        <f t="shared" si="1081"/>
        <v>5013</v>
      </c>
      <c r="BG833" s="8">
        <f t="shared" si="1081"/>
        <v>635637.34</v>
      </c>
      <c r="BH833" s="8">
        <f t="shared" si="1081"/>
        <v>2289.3500000000008</v>
      </c>
      <c r="BI833" s="8">
        <f t="shared" si="1081"/>
        <v>0</v>
      </c>
      <c r="BJ833" s="8">
        <f t="shared" si="1081"/>
        <v>7437.2499999999982</v>
      </c>
      <c r="BK833" s="8">
        <f t="shared" si="1081"/>
        <v>26</v>
      </c>
      <c r="BM833" s="11">
        <f t="shared" si="1061"/>
        <v>45017</v>
      </c>
      <c r="BN833" s="8">
        <f t="shared" si="1082"/>
        <v>2660</v>
      </c>
      <c r="BO833" s="8">
        <f t="shared" si="1082"/>
        <v>208625.21000000005</v>
      </c>
      <c r="BP833" s="8">
        <f t="shared" si="1082"/>
        <v>1753.75</v>
      </c>
      <c r="BQ833" s="8">
        <f t="shared" si="1082"/>
        <v>0</v>
      </c>
      <c r="BR833" s="8">
        <f t="shared" si="1082"/>
        <v>1540</v>
      </c>
      <c r="BS833" s="8">
        <f t="shared" si="1082"/>
        <v>11</v>
      </c>
      <c r="BU833" s="11">
        <f t="shared" si="1063"/>
        <v>45017</v>
      </c>
      <c r="BV833" s="8">
        <f t="shared" si="1083"/>
        <v>2491</v>
      </c>
      <c r="BW833" s="8">
        <f t="shared" si="1083"/>
        <v>298424.65999999986</v>
      </c>
      <c r="BX833" s="8">
        <f t="shared" si="1083"/>
        <v>0</v>
      </c>
      <c r="BY833" s="8">
        <f t="shared" si="1083"/>
        <v>0</v>
      </c>
      <c r="BZ833" s="8">
        <f t="shared" si="1083"/>
        <v>4939.9500000000007</v>
      </c>
      <c r="CA833" s="8">
        <f t="shared" si="1083"/>
        <v>226</v>
      </c>
      <c r="CC833" s="11">
        <f t="shared" si="1065"/>
        <v>45017</v>
      </c>
      <c r="CD833" s="8">
        <f t="shared" si="1084"/>
        <v>4972</v>
      </c>
      <c r="CE833" s="8">
        <f t="shared" si="1084"/>
        <v>548727.73999999987</v>
      </c>
      <c r="CF833" s="8">
        <f t="shared" si="1084"/>
        <v>3500.1800000000007</v>
      </c>
      <c r="CG833" s="8">
        <f t="shared" si="1084"/>
        <v>30525.670000000002</v>
      </c>
      <c r="CH833" s="8">
        <f t="shared" si="1084"/>
        <v>4619.5100000000011</v>
      </c>
      <c r="CI833" s="8">
        <f t="shared" si="1084"/>
        <v>201</v>
      </c>
      <c r="CK833" s="11">
        <f t="shared" si="1067"/>
        <v>45017</v>
      </c>
      <c r="CL833" s="8">
        <f t="shared" si="1085"/>
        <v>1630</v>
      </c>
      <c r="CM833" s="8">
        <f t="shared" si="1085"/>
        <v>121688.81999999995</v>
      </c>
      <c r="CN833" s="8">
        <f t="shared" si="1085"/>
        <v>0</v>
      </c>
      <c r="CO833" s="8">
        <f t="shared" si="1085"/>
        <v>401.5</v>
      </c>
      <c r="CP833" s="8">
        <f t="shared" si="1085"/>
        <v>4406.22</v>
      </c>
      <c r="CQ833" s="8">
        <f t="shared" si="1085"/>
        <v>13</v>
      </c>
      <c r="CS833" s="11">
        <f t="shared" si="1069"/>
        <v>45017</v>
      </c>
      <c r="CT833" s="8">
        <f t="shared" si="1086"/>
        <v>0</v>
      </c>
      <c r="CU833" s="8">
        <f t="shared" si="1086"/>
        <v>0</v>
      </c>
      <c r="CV833" s="8">
        <f t="shared" si="1086"/>
        <v>0</v>
      </c>
      <c r="CW833" s="8">
        <f t="shared" si="1086"/>
        <v>0</v>
      </c>
      <c r="CX833" s="8">
        <f t="shared" si="1086"/>
        <v>0</v>
      </c>
      <c r="CY833" s="8">
        <f t="shared" si="1086"/>
        <v>0</v>
      </c>
      <c r="DA833" s="11">
        <f t="shared" si="1071"/>
        <v>45017</v>
      </c>
      <c r="DB833" s="8">
        <f t="shared" si="1087"/>
        <v>0</v>
      </c>
      <c r="DC833" s="8">
        <f t="shared" si="1087"/>
        <v>0</v>
      </c>
      <c r="DD833" s="8">
        <f t="shared" si="1087"/>
        <v>0</v>
      </c>
      <c r="DE833" s="8">
        <f t="shared" si="1087"/>
        <v>0</v>
      </c>
      <c r="DF833" s="8">
        <f t="shared" si="1087"/>
        <v>0</v>
      </c>
      <c r="DG833" s="8">
        <f t="shared" si="1087"/>
        <v>0</v>
      </c>
      <c r="DI833" s="11">
        <f t="shared" si="1073"/>
        <v>45017</v>
      </c>
      <c r="DJ833" s="8">
        <f t="shared" si="1088"/>
        <v>0</v>
      </c>
      <c r="DK833" s="8">
        <f t="shared" si="1088"/>
        <v>0</v>
      </c>
      <c r="DL833" s="8">
        <f t="shared" si="1088"/>
        <v>0</v>
      </c>
      <c r="DM833" s="8">
        <f t="shared" si="1088"/>
        <v>0</v>
      </c>
      <c r="DN833" s="8">
        <f t="shared" si="1088"/>
        <v>0</v>
      </c>
      <c r="DO833" s="8">
        <f t="shared" si="1088"/>
        <v>0</v>
      </c>
      <c r="DP833" s="56"/>
      <c r="DQ833" s="56"/>
      <c r="DR833" s="56"/>
      <c r="DS833" s="56"/>
    </row>
    <row r="834" spans="1:123" x14ac:dyDescent="0.3">
      <c r="A834" s="11">
        <f t="shared" si="1040"/>
        <v>45018</v>
      </c>
      <c r="B834" s="8">
        <f t="shared" si="1041"/>
        <v>4332</v>
      </c>
      <c r="C834" s="8">
        <f t="shared" si="1042"/>
        <v>518495.27999999997</v>
      </c>
      <c r="D834" s="8">
        <f t="shared" si="1043"/>
        <v>0</v>
      </c>
      <c r="E834" s="8">
        <f t="shared" si="1044"/>
        <v>3055.63</v>
      </c>
      <c r="F834" s="8">
        <f t="shared" si="1045"/>
        <v>2597.5400000000004</v>
      </c>
      <c r="G834" s="8">
        <f t="shared" si="1046"/>
        <v>14</v>
      </c>
      <c r="I834" s="11">
        <f t="shared" si="1047"/>
        <v>45018</v>
      </c>
      <c r="J834" s="8">
        <f t="shared" si="1075"/>
        <v>3385</v>
      </c>
      <c r="K834" s="8">
        <f t="shared" si="1075"/>
        <v>494767.79999999987</v>
      </c>
      <c r="L834" s="8">
        <f t="shared" si="1075"/>
        <v>1380.0000000000002</v>
      </c>
      <c r="M834" s="8">
        <f t="shared" si="1075"/>
        <v>0</v>
      </c>
      <c r="N834" s="8">
        <f t="shared" si="1075"/>
        <v>3216.6699999999996</v>
      </c>
      <c r="O834" s="8">
        <f t="shared" si="1075"/>
        <v>13</v>
      </c>
      <c r="Q834" s="11">
        <f t="shared" si="1049"/>
        <v>45018</v>
      </c>
      <c r="R834" s="8">
        <f t="shared" si="1076"/>
        <v>2086</v>
      </c>
      <c r="S834" s="8">
        <f t="shared" si="1076"/>
        <v>227207.29999999993</v>
      </c>
      <c r="T834" s="8">
        <f t="shared" si="1076"/>
        <v>2131.27</v>
      </c>
      <c r="U834" s="8">
        <f t="shared" si="1076"/>
        <v>0</v>
      </c>
      <c r="V834" s="8">
        <f t="shared" si="1076"/>
        <v>-1121.7</v>
      </c>
      <c r="W834" s="8">
        <f t="shared" si="1076"/>
        <v>16</v>
      </c>
      <c r="Y834" s="11">
        <f t="shared" si="1051"/>
        <v>45018</v>
      </c>
      <c r="Z834" s="8">
        <f t="shared" si="1077"/>
        <v>3074</v>
      </c>
      <c r="AA834" s="8">
        <f t="shared" si="1077"/>
        <v>371288.42999999993</v>
      </c>
      <c r="AB834" s="8">
        <f t="shared" si="1077"/>
        <v>2961.0699999999997</v>
      </c>
      <c r="AC834" s="8">
        <f t="shared" si="1077"/>
        <v>0</v>
      </c>
      <c r="AD834" s="8">
        <f t="shared" si="1077"/>
        <v>5649.8599999999988</v>
      </c>
      <c r="AE834" s="8">
        <f t="shared" si="1077"/>
        <v>640</v>
      </c>
      <c r="AG834" s="11">
        <f t="shared" si="1053"/>
        <v>45018</v>
      </c>
      <c r="AH834" s="8">
        <f t="shared" si="1078"/>
        <v>4713</v>
      </c>
      <c r="AI834" s="8">
        <f t="shared" si="1078"/>
        <v>549875.10999999987</v>
      </c>
      <c r="AJ834" s="8">
        <f t="shared" si="1078"/>
        <v>1424.3799999999994</v>
      </c>
      <c r="AK834" s="8">
        <f t="shared" si="1078"/>
        <v>0</v>
      </c>
      <c r="AL834" s="8">
        <f t="shared" si="1078"/>
        <v>4952.6299999999992</v>
      </c>
      <c r="AM834" s="8">
        <f t="shared" si="1078"/>
        <v>192</v>
      </c>
      <c r="AO834" s="11">
        <f t="shared" si="1055"/>
        <v>45018</v>
      </c>
      <c r="AP834" s="8">
        <f t="shared" si="1079"/>
        <v>4531</v>
      </c>
      <c r="AQ834" s="8">
        <f t="shared" si="1079"/>
        <v>374776.39000000007</v>
      </c>
      <c r="AR834" s="8">
        <f t="shared" si="1079"/>
        <v>0</v>
      </c>
      <c r="AS834" s="8">
        <f t="shared" si="1079"/>
        <v>5497.24</v>
      </c>
      <c r="AT834" s="8">
        <f t="shared" si="1079"/>
        <v>721.09000000000015</v>
      </c>
      <c r="AU834" s="8">
        <f t="shared" si="1079"/>
        <v>200</v>
      </c>
      <c r="AW834" s="11">
        <f t="shared" si="1057"/>
        <v>45018</v>
      </c>
      <c r="AX834" s="8">
        <f t="shared" si="1080"/>
        <v>5155</v>
      </c>
      <c r="AY834" s="8">
        <f t="shared" si="1080"/>
        <v>614422.27000000025</v>
      </c>
      <c r="AZ834" s="8">
        <f t="shared" si="1080"/>
        <v>2301.4600000000005</v>
      </c>
      <c r="BA834" s="8">
        <f t="shared" si="1080"/>
        <v>0</v>
      </c>
      <c r="BB834" s="8">
        <f t="shared" si="1080"/>
        <v>4628.1300000000019</v>
      </c>
      <c r="BC834" s="8">
        <f t="shared" si="1080"/>
        <v>86</v>
      </c>
      <c r="BE834" s="11">
        <f t="shared" si="1059"/>
        <v>45018</v>
      </c>
      <c r="BF834" s="8">
        <f t="shared" si="1081"/>
        <v>5058</v>
      </c>
      <c r="BG834" s="8">
        <f t="shared" si="1081"/>
        <v>640645.54999999993</v>
      </c>
      <c r="BH834" s="8">
        <f t="shared" si="1081"/>
        <v>2321.3700000000008</v>
      </c>
      <c r="BI834" s="8">
        <f t="shared" si="1081"/>
        <v>0</v>
      </c>
      <c r="BJ834" s="8">
        <f t="shared" si="1081"/>
        <v>7442.199999999998</v>
      </c>
      <c r="BK834" s="8">
        <f t="shared" si="1081"/>
        <v>26</v>
      </c>
      <c r="BM834" s="11">
        <f t="shared" si="1061"/>
        <v>45018</v>
      </c>
      <c r="BN834" s="8">
        <f t="shared" si="1082"/>
        <v>2680</v>
      </c>
      <c r="BO834" s="8">
        <f t="shared" si="1082"/>
        <v>210313.17000000004</v>
      </c>
      <c r="BP834" s="8">
        <f t="shared" si="1082"/>
        <v>1770.75</v>
      </c>
      <c r="BQ834" s="8">
        <f t="shared" si="1082"/>
        <v>0</v>
      </c>
      <c r="BR834" s="8">
        <f t="shared" si="1082"/>
        <v>1790</v>
      </c>
      <c r="BS834" s="8">
        <f t="shared" si="1082"/>
        <v>11</v>
      </c>
      <c r="BU834" s="11">
        <f t="shared" si="1063"/>
        <v>45018</v>
      </c>
      <c r="BV834" s="8">
        <f t="shared" si="1083"/>
        <v>2509</v>
      </c>
      <c r="BW834" s="8">
        <f t="shared" si="1083"/>
        <v>300468.20999999985</v>
      </c>
      <c r="BX834" s="8">
        <f t="shared" si="1083"/>
        <v>0</v>
      </c>
      <c r="BY834" s="8">
        <f t="shared" si="1083"/>
        <v>0</v>
      </c>
      <c r="BZ834" s="8">
        <f t="shared" si="1083"/>
        <v>5013.4500000000007</v>
      </c>
      <c r="CA834" s="8">
        <f t="shared" si="1083"/>
        <v>229</v>
      </c>
      <c r="CC834" s="11">
        <f t="shared" si="1065"/>
        <v>45018</v>
      </c>
      <c r="CD834" s="8">
        <f t="shared" si="1084"/>
        <v>5006</v>
      </c>
      <c r="CE834" s="8">
        <f t="shared" si="1084"/>
        <v>552166.97999999986</v>
      </c>
      <c r="CF834" s="8">
        <f t="shared" si="1084"/>
        <v>3516.9200000000005</v>
      </c>
      <c r="CG834" s="8">
        <f t="shared" si="1084"/>
        <v>30760.030000000002</v>
      </c>
      <c r="CH834" s="8">
        <f t="shared" si="1084"/>
        <v>4658.5100000000011</v>
      </c>
      <c r="CI834" s="8">
        <f t="shared" si="1084"/>
        <v>201</v>
      </c>
      <c r="CK834" s="11">
        <f t="shared" si="1067"/>
        <v>45018</v>
      </c>
      <c r="CL834" s="8">
        <f t="shared" si="1085"/>
        <v>1638</v>
      </c>
      <c r="CM834" s="8">
        <f t="shared" si="1085"/>
        <v>122674.78999999995</v>
      </c>
      <c r="CN834" s="8">
        <f t="shared" si="1085"/>
        <v>0</v>
      </c>
      <c r="CO834" s="8">
        <f t="shared" si="1085"/>
        <v>401.5</v>
      </c>
      <c r="CP834" s="8">
        <f t="shared" si="1085"/>
        <v>4406.22</v>
      </c>
      <c r="CQ834" s="8">
        <f t="shared" si="1085"/>
        <v>13</v>
      </c>
      <c r="CS834" s="11">
        <f t="shared" si="1069"/>
        <v>45018</v>
      </c>
      <c r="CT834" s="8">
        <f t="shared" si="1086"/>
        <v>0</v>
      </c>
      <c r="CU834" s="8">
        <f t="shared" si="1086"/>
        <v>0</v>
      </c>
      <c r="CV834" s="8">
        <f t="shared" si="1086"/>
        <v>0</v>
      </c>
      <c r="CW834" s="8">
        <f t="shared" si="1086"/>
        <v>0</v>
      </c>
      <c r="CX834" s="8">
        <f t="shared" si="1086"/>
        <v>0</v>
      </c>
      <c r="CY834" s="8">
        <f t="shared" si="1086"/>
        <v>0</v>
      </c>
      <c r="DA834" s="11">
        <f t="shared" si="1071"/>
        <v>45018</v>
      </c>
      <c r="DB834" s="8">
        <f t="shared" si="1087"/>
        <v>0</v>
      </c>
      <c r="DC834" s="8">
        <f t="shared" si="1087"/>
        <v>0</v>
      </c>
      <c r="DD834" s="8">
        <f t="shared" si="1087"/>
        <v>0</v>
      </c>
      <c r="DE834" s="8">
        <f t="shared" si="1087"/>
        <v>0</v>
      </c>
      <c r="DF834" s="8">
        <f t="shared" si="1087"/>
        <v>0</v>
      </c>
      <c r="DG834" s="8">
        <f t="shared" si="1087"/>
        <v>0</v>
      </c>
      <c r="DI834" s="11">
        <f t="shared" si="1073"/>
        <v>45018</v>
      </c>
      <c r="DJ834" s="8">
        <f t="shared" si="1088"/>
        <v>0</v>
      </c>
      <c r="DK834" s="8">
        <f t="shared" si="1088"/>
        <v>0</v>
      </c>
      <c r="DL834" s="8">
        <f t="shared" si="1088"/>
        <v>0</v>
      </c>
      <c r="DM834" s="8">
        <f t="shared" si="1088"/>
        <v>0</v>
      </c>
      <c r="DN834" s="8">
        <f t="shared" si="1088"/>
        <v>0</v>
      </c>
      <c r="DO834" s="8">
        <f t="shared" si="1088"/>
        <v>0</v>
      </c>
      <c r="DP834" s="56"/>
      <c r="DQ834" s="56"/>
      <c r="DR834" s="56"/>
      <c r="DS834" s="56"/>
    </row>
    <row r="835" spans="1:123" x14ac:dyDescent="0.3">
      <c r="A835" s="11">
        <f t="shared" si="1040"/>
        <v>45019</v>
      </c>
      <c r="B835" s="8">
        <f t="shared" si="1041"/>
        <v>4375</v>
      </c>
      <c r="C835" s="8">
        <f t="shared" si="1042"/>
        <v>523611.16</v>
      </c>
      <c r="D835" s="8">
        <f t="shared" si="1043"/>
        <v>0</v>
      </c>
      <c r="E835" s="8">
        <f t="shared" si="1044"/>
        <v>3076.63</v>
      </c>
      <c r="F835" s="8">
        <f t="shared" si="1045"/>
        <v>2597.5400000000004</v>
      </c>
      <c r="G835" s="8">
        <f t="shared" si="1046"/>
        <v>15</v>
      </c>
      <c r="I835" s="11">
        <f t="shared" si="1047"/>
        <v>45019</v>
      </c>
      <c r="J835" s="8">
        <f t="shared" si="1075"/>
        <v>3454</v>
      </c>
      <c r="K835" s="8">
        <f t="shared" si="1075"/>
        <v>507321.03999999986</v>
      </c>
      <c r="L835" s="8">
        <f t="shared" si="1075"/>
        <v>1426.2300000000002</v>
      </c>
      <c r="M835" s="8">
        <f t="shared" si="1075"/>
        <v>0</v>
      </c>
      <c r="N835" s="8">
        <f t="shared" si="1075"/>
        <v>3463.7799999999997</v>
      </c>
      <c r="O835" s="8">
        <f t="shared" si="1075"/>
        <v>13</v>
      </c>
      <c r="Q835" s="11">
        <f t="shared" si="1049"/>
        <v>45019</v>
      </c>
      <c r="R835" s="8">
        <f t="shared" si="1076"/>
        <v>2119</v>
      </c>
      <c r="S835" s="8">
        <f t="shared" si="1076"/>
        <v>230785.12999999992</v>
      </c>
      <c r="T835" s="8">
        <f t="shared" si="1076"/>
        <v>2131.27</v>
      </c>
      <c r="U835" s="8">
        <f t="shared" si="1076"/>
        <v>0</v>
      </c>
      <c r="V835" s="8">
        <f t="shared" si="1076"/>
        <v>-1121.71</v>
      </c>
      <c r="W835" s="8">
        <f t="shared" si="1076"/>
        <v>16</v>
      </c>
      <c r="Y835" s="11">
        <f t="shared" si="1051"/>
        <v>45019</v>
      </c>
      <c r="Z835" s="8">
        <f t="shared" si="1077"/>
        <v>3105</v>
      </c>
      <c r="AA835" s="8">
        <f t="shared" si="1077"/>
        <v>375217.32999999996</v>
      </c>
      <c r="AB835" s="8">
        <f t="shared" si="1077"/>
        <v>2979.5699999999997</v>
      </c>
      <c r="AC835" s="8">
        <f t="shared" si="1077"/>
        <v>0</v>
      </c>
      <c r="AD835" s="8">
        <f t="shared" si="1077"/>
        <v>5649.8599999999988</v>
      </c>
      <c r="AE835" s="8">
        <f t="shared" si="1077"/>
        <v>646</v>
      </c>
      <c r="AG835" s="11">
        <f t="shared" si="1053"/>
        <v>45019</v>
      </c>
      <c r="AH835" s="8">
        <f t="shared" si="1078"/>
        <v>4761</v>
      </c>
      <c r="AI835" s="8">
        <f t="shared" si="1078"/>
        <v>556423.61999999988</v>
      </c>
      <c r="AJ835" s="8">
        <f t="shared" si="1078"/>
        <v>1439.1899999999994</v>
      </c>
      <c r="AK835" s="8">
        <f t="shared" si="1078"/>
        <v>0</v>
      </c>
      <c r="AL835" s="8">
        <f t="shared" si="1078"/>
        <v>4962.5299999999988</v>
      </c>
      <c r="AM835" s="8">
        <f t="shared" si="1078"/>
        <v>194</v>
      </c>
      <c r="AO835" s="11">
        <f t="shared" si="1055"/>
        <v>45019</v>
      </c>
      <c r="AP835" s="8">
        <f t="shared" si="1079"/>
        <v>4592</v>
      </c>
      <c r="AQ835" s="8">
        <f t="shared" si="1079"/>
        <v>379932.25000000006</v>
      </c>
      <c r="AR835" s="8">
        <f t="shared" si="1079"/>
        <v>0</v>
      </c>
      <c r="AS835" s="8">
        <f t="shared" si="1079"/>
        <v>5530.74</v>
      </c>
      <c r="AT835" s="8">
        <f t="shared" si="1079"/>
        <v>721.09000000000015</v>
      </c>
      <c r="AU835" s="8">
        <f t="shared" si="1079"/>
        <v>203</v>
      </c>
      <c r="AW835" s="11">
        <f t="shared" si="1057"/>
        <v>45019</v>
      </c>
      <c r="AX835" s="8">
        <f t="shared" si="1080"/>
        <v>5230</v>
      </c>
      <c r="AY835" s="8">
        <f t="shared" si="1080"/>
        <v>625813.63000000024</v>
      </c>
      <c r="AZ835" s="8">
        <f t="shared" si="1080"/>
        <v>2318.0900000000006</v>
      </c>
      <c r="BA835" s="8">
        <f t="shared" si="1080"/>
        <v>0</v>
      </c>
      <c r="BB835" s="8">
        <f t="shared" si="1080"/>
        <v>4663.0800000000017</v>
      </c>
      <c r="BC835" s="8">
        <f t="shared" si="1080"/>
        <v>86</v>
      </c>
      <c r="BE835" s="11">
        <f t="shared" si="1059"/>
        <v>45019</v>
      </c>
      <c r="BF835" s="8">
        <f t="shared" si="1081"/>
        <v>5121</v>
      </c>
      <c r="BG835" s="8">
        <f t="shared" si="1081"/>
        <v>649137.27999999991</v>
      </c>
      <c r="BH835" s="8">
        <f t="shared" si="1081"/>
        <v>2337.150000000001</v>
      </c>
      <c r="BI835" s="8">
        <f t="shared" si="1081"/>
        <v>0</v>
      </c>
      <c r="BJ835" s="8">
        <f t="shared" si="1081"/>
        <v>7661.9999999999982</v>
      </c>
      <c r="BK835" s="8">
        <f t="shared" si="1081"/>
        <v>26</v>
      </c>
      <c r="BM835" s="11">
        <f t="shared" si="1061"/>
        <v>45019</v>
      </c>
      <c r="BN835" s="8">
        <f t="shared" si="1082"/>
        <v>2715</v>
      </c>
      <c r="BO835" s="8">
        <f t="shared" si="1082"/>
        <v>213218.18000000005</v>
      </c>
      <c r="BP835" s="8">
        <f t="shared" si="1082"/>
        <v>1782.75</v>
      </c>
      <c r="BQ835" s="8">
        <f t="shared" si="1082"/>
        <v>0</v>
      </c>
      <c r="BR835" s="8">
        <f t="shared" si="1082"/>
        <v>1810</v>
      </c>
      <c r="BS835" s="8">
        <f t="shared" si="1082"/>
        <v>11</v>
      </c>
      <c r="BU835" s="11">
        <f t="shared" si="1063"/>
        <v>45019</v>
      </c>
      <c r="BV835" s="8">
        <f t="shared" si="1083"/>
        <v>2535</v>
      </c>
      <c r="BW835" s="8">
        <f t="shared" si="1083"/>
        <v>303449.83999999985</v>
      </c>
      <c r="BX835" s="8">
        <f t="shared" si="1083"/>
        <v>0</v>
      </c>
      <c r="BY835" s="8">
        <f t="shared" si="1083"/>
        <v>0</v>
      </c>
      <c r="BZ835" s="8">
        <f t="shared" si="1083"/>
        <v>5024.4500000000007</v>
      </c>
      <c r="CA835" s="8">
        <f t="shared" si="1083"/>
        <v>231</v>
      </c>
      <c r="CC835" s="11">
        <f t="shared" si="1065"/>
        <v>45019</v>
      </c>
      <c r="CD835" s="8">
        <f t="shared" si="1084"/>
        <v>5095</v>
      </c>
      <c r="CE835" s="8">
        <f t="shared" si="1084"/>
        <v>563822.79999999981</v>
      </c>
      <c r="CF835" s="8">
        <f t="shared" si="1084"/>
        <v>3520.6400000000003</v>
      </c>
      <c r="CG835" s="8">
        <f t="shared" si="1084"/>
        <v>31003.49</v>
      </c>
      <c r="CH835" s="8">
        <f t="shared" si="1084"/>
        <v>4754.5100000000011</v>
      </c>
      <c r="CI835" s="8">
        <f t="shared" si="1084"/>
        <v>201</v>
      </c>
      <c r="CK835" s="11">
        <f t="shared" si="1067"/>
        <v>45019</v>
      </c>
      <c r="CL835" s="8">
        <f t="shared" si="1085"/>
        <v>1653</v>
      </c>
      <c r="CM835" s="8">
        <f t="shared" si="1085"/>
        <v>123709.57999999994</v>
      </c>
      <c r="CN835" s="8">
        <f t="shared" si="1085"/>
        <v>0</v>
      </c>
      <c r="CO835" s="8">
        <f t="shared" si="1085"/>
        <v>401.5</v>
      </c>
      <c r="CP835" s="8">
        <f t="shared" si="1085"/>
        <v>4436.22</v>
      </c>
      <c r="CQ835" s="8">
        <f t="shared" si="1085"/>
        <v>13</v>
      </c>
      <c r="CS835" s="11">
        <f t="shared" si="1069"/>
        <v>45019</v>
      </c>
      <c r="CT835" s="8">
        <f t="shared" si="1086"/>
        <v>0</v>
      </c>
      <c r="CU835" s="8">
        <f t="shared" si="1086"/>
        <v>0</v>
      </c>
      <c r="CV835" s="8">
        <f t="shared" si="1086"/>
        <v>0</v>
      </c>
      <c r="CW835" s="8">
        <f t="shared" si="1086"/>
        <v>0</v>
      </c>
      <c r="CX835" s="8">
        <f t="shared" si="1086"/>
        <v>0</v>
      </c>
      <c r="CY835" s="8">
        <f t="shared" si="1086"/>
        <v>0</v>
      </c>
      <c r="DA835" s="11">
        <f t="shared" si="1071"/>
        <v>45019</v>
      </c>
      <c r="DB835" s="8">
        <f t="shared" si="1087"/>
        <v>0</v>
      </c>
      <c r="DC835" s="8">
        <f t="shared" si="1087"/>
        <v>0</v>
      </c>
      <c r="DD835" s="8">
        <f t="shared" si="1087"/>
        <v>0</v>
      </c>
      <c r="DE835" s="8">
        <f t="shared" si="1087"/>
        <v>0</v>
      </c>
      <c r="DF835" s="8">
        <f t="shared" si="1087"/>
        <v>0</v>
      </c>
      <c r="DG835" s="8">
        <f t="shared" si="1087"/>
        <v>0</v>
      </c>
      <c r="DI835" s="11">
        <f t="shared" si="1073"/>
        <v>45019</v>
      </c>
      <c r="DJ835" s="8">
        <f t="shared" si="1088"/>
        <v>0</v>
      </c>
      <c r="DK835" s="8">
        <f t="shared" si="1088"/>
        <v>0</v>
      </c>
      <c r="DL835" s="8">
        <f t="shared" si="1088"/>
        <v>0</v>
      </c>
      <c r="DM835" s="8">
        <f t="shared" si="1088"/>
        <v>0</v>
      </c>
      <c r="DN835" s="8">
        <f t="shared" si="1088"/>
        <v>0</v>
      </c>
      <c r="DO835" s="8">
        <f t="shared" si="1088"/>
        <v>0</v>
      </c>
      <c r="DP835" s="56"/>
      <c r="DQ835" s="56"/>
      <c r="DR835" s="56"/>
      <c r="DS835" s="56"/>
    </row>
    <row r="836" spans="1:123" x14ac:dyDescent="0.3">
      <c r="A836" s="11">
        <f t="shared" si="1040"/>
        <v>45020</v>
      </c>
      <c r="B836" s="8">
        <f t="shared" si="1041"/>
        <v>4423</v>
      </c>
      <c r="C836" s="8">
        <f t="shared" si="1042"/>
        <v>529771.23</v>
      </c>
      <c r="D836" s="8">
        <f t="shared" si="1043"/>
        <v>0</v>
      </c>
      <c r="E836" s="8">
        <f t="shared" si="1044"/>
        <v>3097.63</v>
      </c>
      <c r="F836" s="8">
        <f t="shared" si="1045"/>
        <v>2597.5400000000004</v>
      </c>
      <c r="G836" s="8">
        <f t="shared" si="1046"/>
        <v>15</v>
      </c>
      <c r="I836" s="11">
        <f t="shared" si="1047"/>
        <v>45020</v>
      </c>
      <c r="J836" s="8">
        <f t="shared" si="1075"/>
        <v>3523</v>
      </c>
      <c r="K836" s="8">
        <f t="shared" si="1075"/>
        <v>519760.29999999987</v>
      </c>
      <c r="L836" s="8">
        <f t="shared" si="1075"/>
        <v>1465.3800000000003</v>
      </c>
      <c r="M836" s="8">
        <f t="shared" si="1075"/>
        <v>0</v>
      </c>
      <c r="N836" s="8">
        <f t="shared" si="1075"/>
        <v>3523.7799999999997</v>
      </c>
      <c r="O836" s="8">
        <f t="shared" si="1075"/>
        <v>13</v>
      </c>
      <c r="Q836" s="11">
        <f t="shared" si="1049"/>
        <v>45020</v>
      </c>
      <c r="R836" s="8">
        <f t="shared" si="1076"/>
        <v>2139</v>
      </c>
      <c r="S836" s="8">
        <f t="shared" si="1076"/>
        <v>232949.10999999993</v>
      </c>
      <c r="T836" s="8">
        <f t="shared" si="1076"/>
        <v>2133.27</v>
      </c>
      <c r="U836" s="8">
        <f t="shared" si="1076"/>
        <v>0</v>
      </c>
      <c r="V836" s="8">
        <f t="shared" si="1076"/>
        <v>-1121.71</v>
      </c>
      <c r="W836" s="8">
        <f t="shared" si="1076"/>
        <v>16</v>
      </c>
      <c r="Y836" s="11">
        <f t="shared" si="1051"/>
        <v>45020</v>
      </c>
      <c r="Z836" s="8">
        <f t="shared" si="1077"/>
        <v>3138</v>
      </c>
      <c r="AA836" s="8">
        <f t="shared" si="1077"/>
        <v>379639.02999999997</v>
      </c>
      <c r="AB836" s="8">
        <f t="shared" si="1077"/>
        <v>2995.7799999999997</v>
      </c>
      <c r="AC836" s="8">
        <f t="shared" si="1077"/>
        <v>0</v>
      </c>
      <c r="AD836" s="8">
        <f t="shared" si="1077"/>
        <v>5649.8599999999988</v>
      </c>
      <c r="AE836" s="8">
        <f t="shared" si="1077"/>
        <v>652</v>
      </c>
      <c r="AG836" s="11">
        <f t="shared" si="1053"/>
        <v>45020</v>
      </c>
      <c r="AH836" s="8">
        <f t="shared" si="1078"/>
        <v>4809</v>
      </c>
      <c r="AI836" s="8">
        <f t="shared" si="1078"/>
        <v>563034.53999999992</v>
      </c>
      <c r="AJ836" s="8">
        <f t="shared" si="1078"/>
        <v>1441.0399999999993</v>
      </c>
      <c r="AK836" s="8">
        <f t="shared" si="1078"/>
        <v>0</v>
      </c>
      <c r="AL836" s="8">
        <f t="shared" si="1078"/>
        <v>5089.5899999999992</v>
      </c>
      <c r="AM836" s="8">
        <f t="shared" si="1078"/>
        <v>196</v>
      </c>
      <c r="AO836" s="11">
        <f t="shared" si="1055"/>
        <v>45020</v>
      </c>
      <c r="AP836" s="8">
        <f t="shared" si="1079"/>
        <v>4644</v>
      </c>
      <c r="AQ836" s="8">
        <f t="shared" si="1079"/>
        <v>384208.58000000007</v>
      </c>
      <c r="AR836" s="8">
        <f t="shared" si="1079"/>
        <v>0</v>
      </c>
      <c r="AS836" s="8">
        <f t="shared" si="1079"/>
        <v>5590.74</v>
      </c>
      <c r="AT836" s="8">
        <f t="shared" si="1079"/>
        <v>721.09000000000015</v>
      </c>
      <c r="AU836" s="8">
        <f t="shared" si="1079"/>
        <v>206</v>
      </c>
      <c r="AW836" s="11">
        <f t="shared" si="1057"/>
        <v>45020</v>
      </c>
      <c r="AX836" s="8">
        <f t="shared" si="1080"/>
        <v>5303</v>
      </c>
      <c r="AY836" s="8">
        <f t="shared" si="1080"/>
        <v>636461.87000000023</v>
      </c>
      <c r="AZ836" s="8">
        <f t="shared" si="1080"/>
        <v>2349.5000000000005</v>
      </c>
      <c r="BA836" s="8">
        <f t="shared" si="1080"/>
        <v>0</v>
      </c>
      <c r="BB836" s="8">
        <f t="shared" si="1080"/>
        <v>4668.0300000000016</v>
      </c>
      <c r="BC836" s="8">
        <f t="shared" si="1080"/>
        <v>86</v>
      </c>
      <c r="BE836" s="11">
        <f t="shared" si="1059"/>
        <v>45020</v>
      </c>
      <c r="BF836" s="8">
        <f t="shared" si="1081"/>
        <v>5185</v>
      </c>
      <c r="BG836" s="8">
        <f t="shared" si="1081"/>
        <v>657747.21</v>
      </c>
      <c r="BH836" s="8">
        <f t="shared" si="1081"/>
        <v>2350.1400000000008</v>
      </c>
      <c r="BI836" s="8">
        <f t="shared" si="1081"/>
        <v>0</v>
      </c>
      <c r="BJ836" s="8">
        <f t="shared" si="1081"/>
        <v>7711.9999999999982</v>
      </c>
      <c r="BK836" s="8">
        <f t="shared" si="1081"/>
        <v>26</v>
      </c>
      <c r="BM836" s="11">
        <f t="shared" si="1061"/>
        <v>45020</v>
      </c>
      <c r="BN836" s="8">
        <f t="shared" si="1082"/>
        <v>2745</v>
      </c>
      <c r="BO836" s="8">
        <f t="shared" si="1082"/>
        <v>215597.72000000006</v>
      </c>
      <c r="BP836" s="8">
        <f t="shared" si="1082"/>
        <v>1797.75</v>
      </c>
      <c r="BQ836" s="8">
        <f t="shared" si="1082"/>
        <v>0</v>
      </c>
      <c r="BR836" s="8">
        <f t="shared" si="1082"/>
        <v>1810</v>
      </c>
      <c r="BS836" s="8">
        <f t="shared" si="1082"/>
        <v>11</v>
      </c>
      <c r="BU836" s="11">
        <f t="shared" si="1063"/>
        <v>45020</v>
      </c>
      <c r="BV836" s="8">
        <f t="shared" si="1083"/>
        <v>2559</v>
      </c>
      <c r="BW836" s="8">
        <f t="shared" si="1083"/>
        <v>306323.71999999986</v>
      </c>
      <c r="BX836" s="8">
        <f t="shared" si="1083"/>
        <v>0</v>
      </c>
      <c r="BY836" s="8">
        <f t="shared" si="1083"/>
        <v>0</v>
      </c>
      <c r="BZ836" s="8">
        <f t="shared" si="1083"/>
        <v>5069.9500000000007</v>
      </c>
      <c r="CA836" s="8">
        <f t="shared" si="1083"/>
        <v>232</v>
      </c>
      <c r="CC836" s="11">
        <f t="shared" si="1065"/>
        <v>45020</v>
      </c>
      <c r="CD836" s="8">
        <f t="shared" si="1084"/>
        <v>5184</v>
      </c>
      <c r="CE836" s="8">
        <f t="shared" si="1084"/>
        <v>574425.09999999986</v>
      </c>
      <c r="CF836" s="8">
        <f t="shared" si="1084"/>
        <v>3534.59</v>
      </c>
      <c r="CG836" s="8">
        <f t="shared" si="1084"/>
        <v>31332.97</v>
      </c>
      <c r="CH836" s="8">
        <f t="shared" si="1084"/>
        <v>4872.5100000000011</v>
      </c>
      <c r="CI836" s="8">
        <f t="shared" si="1084"/>
        <v>203</v>
      </c>
      <c r="CK836" s="11">
        <f t="shared" si="1067"/>
        <v>45020</v>
      </c>
      <c r="CL836" s="8">
        <f t="shared" si="1085"/>
        <v>1670</v>
      </c>
      <c r="CM836" s="8">
        <f t="shared" si="1085"/>
        <v>124792.91999999994</v>
      </c>
      <c r="CN836" s="8">
        <f t="shared" si="1085"/>
        <v>0</v>
      </c>
      <c r="CO836" s="8">
        <f t="shared" si="1085"/>
        <v>401.5</v>
      </c>
      <c r="CP836" s="8">
        <f t="shared" si="1085"/>
        <v>4421.22</v>
      </c>
      <c r="CQ836" s="8">
        <f t="shared" si="1085"/>
        <v>13</v>
      </c>
      <c r="CS836" s="11">
        <f t="shared" si="1069"/>
        <v>45020</v>
      </c>
      <c r="CT836" s="8">
        <f t="shared" si="1086"/>
        <v>0</v>
      </c>
      <c r="CU836" s="8">
        <f t="shared" si="1086"/>
        <v>0</v>
      </c>
      <c r="CV836" s="8">
        <f t="shared" si="1086"/>
        <v>0</v>
      </c>
      <c r="CW836" s="8">
        <f t="shared" si="1086"/>
        <v>0</v>
      </c>
      <c r="CX836" s="8">
        <f t="shared" si="1086"/>
        <v>0</v>
      </c>
      <c r="CY836" s="8">
        <f t="shared" si="1086"/>
        <v>0</v>
      </c>
      <c r="DA836" s="11">
        <f t="shared" si="1071"/>
        <v>45020</v>
      </c>
      <c r="DB836" s="8">
        <f t="shared" si="1087"/>
        <v>0</v>
      </c>
      <c r="DC836" s="8">
        <f t="shared" si="1087"/>
        <v>0</v>
      </c>
      <c r="DD836" s="8">
        <f t="shared" si="1087"/>
        <v>0</v>
      </c>
      <c r="DE836" s="8">
        <f t="shared" si="1087"/>
        <v>0</v>
      </c>
      <c r="DF836" s="8">
        <f t="shared" si="1087"/>
        <v>0</v>
      </c>
      <c r="DG836" s="8">
        <f t="shared" si="1087"/>
        <v>0</v>
      </c>
      <c r="DI836" s="11">
        <f t="shared" si="1073"/>
        <v>45020</v>
      </c>
      <c r="DJ836" s="8">
        <f t="shared" si="1088"/>
        <v>0</v>
      </c>
      <c r="DK836" s="8">
        <f t="shared" si="1088"/>
        <v>0</v>
      </c>
      <c r="DL836" s="8">
        <f t="shared" si="1088"/>
        <v>0</v>
      </c>
      <c r="DM836" s="8">
        <f t="shared" si="1088"/>
        <v>0</v>
      </c>
      <c r="DN836" s="8">
        <f t="shared" si="1088"/>
        <v>0</v>
      </c>
      <c r="DO836" s="8">
        <f t="shared" si="1088"/>
        <v>0</v>
      </c>
      <c r="DP836" s="56"/>
      <c r="DQ836" s="56"/>
      <c r="DR836" s="56"/>
      <c r="DS836" s="56"/>
    </row>
    <row r="837" spans="1:123" x14ac:dyDescent="0.3">
      <c r="A837" s="11">
        <f t="shared" si="1040"/>
        <v>45021</v>
      </c>
      <c r="B837" s="8">
        <f t="shared" si="1041"/>
        <v>4472</v>
      </c>
      <c r="C837" s="8">
        <f t="shared" si="1042"/>
        <v>535704.11</v>
      </c>
      <c r="D837" s="8">
        <f t="shared" si="1043"/>
        <v>0</v>
      </c>
      <c r="E837" s="8">
        <f t="shared" si="1044"/>
        <v>3117.63</v>
      </c>
      <c r="F837" s="8">
        <f t="shared" si="1045"/>
        <v>2597.5400000000004</v>
      </c>
      <c r="G837" s="8">
        <f t="shared" si="1046"/>
        <v>15</v>
      </c>
      <c r="I837" s="11">
        <f t="shared" si="1047"/>
        <v>45021</v>
      </c>
      <c r="J837" s="8">
        <f t="shared" si="1075"/>
        <v>3581</v>
      </c>
      <c r="K837" s="8">
        <f t="shared" si="1075"/>
        <v>529550.97999999986</v>
      </c>
      <c r="L837" s="8">
        <f t="shared" si="1075"/>
        <v>1484.2500000000002</v>
      </c>
      <c r="M837" s="8">
        <f t="shared" si="1075"/>
        <v>0</v>
      </c>
      <c r="N837" s="8">
        <f t="shared" si="1075"/>
        <v>3523.7799999999997</v>
      </c>
      <c r="O837" s="8">
        <f t="shared" si="1075"/>
        <v>13</v>
      </c>
      <c r="Q837" s="11">
        <f t="shared" si="1049"/>
        <v>45021</v>
      </c>
      <c r="R837" s="8">
        <f t="shared" si="1076"/>
        <v>2158</v>
      </c>
      <c r="S837" s="8">
        <f t="shared" si="1076"/>
        <v>235054.67999999993</v>
      </c>
      <c r="T837" s="8">
        <f t="shared" si="1076"/>
        <v>2145.77</v>
      </c>
      <c r="U837" s="8">
        <f t="shared" si="1076"/>
        <v>0</v>
      </c>
      <c r="V837" s="8">
        <f t="shared" si="1076"/>
        <v>-1121.71</v>
      </c>
      <c r="W837" s="8">
        <f t="shared" si="1076"/>
        <v>16</v>
      </c>
      <c r="Y837" s="11">
        <f t="shared" si="1051"/>
        <v>45021</v>
      </c>
      <c r="Z837" s="8">
        <f t="shared" si="1077"/>
        <v>3197</v>
      </c>
      <c r="AA837" s="8">
        <f t="shared" si="1077"/>
        <v>386423.02999999997</v>
      </c>
      <c r="AB837" s="8">
        <f t="shared" si="1077"/>
        <v>3048.54</v>
      </c>
      <c r="AC837" s="8">
        <f t="shared" si="1077"/>
        <v>0</v>
      </c>
      <c r="AD837" s="8">
        <f t="shared" si="1077"/>
        <v>5649.8599999999988</v>
      </c>
      <c r="AE837" s="8">
        <f t="shared" si="1077"/>
        <v>658</v>
      </c>
      <c r="AG837" s="11">
        <f t="shared" si="1053"/>
        <v>45021</v>
      </c>
      <c r="AH837" s="8">
        <f t="shared" si="1078"/>
        <v>4848</v>
      </c>
      <c r="AI837" s="8">
        <f t="shared" si="1078"/>
        <v>567888.37999999989</v>
      </c>
      <c r="AJ837" s="8">
        <f t="shared" si="1078"/>
        <v>1457.6999999999994</v>
      </c>
      <c r="AK837" s="8">
        <f t="shared" si="1078"/>
        <v>0</v>
      </c>
      <c r="AL837" s="8">
        <f t="shared" si="1078"/>
        <v>5487.5899999999992</v>
      </c>
      <c r="AM837" s="8">
        <f t="shared" si="1078"/>
        <v>198</v>
      </c>
      <c r="AO837" s="11">
        <f t="shared" si="1055"/>
        <v>45021</v>
      </c>
      <c r="AP837" s="8">
        <f t="shared" si="1079"/>
        <v>4694</v>
      </c>
      <c r="AQ837" s="8">
        <f t="shared" si="1079"/>
        <v>388370.01000000007</v>
      </c>
      <c r="AR837" s="8">
        <f t="shared" si="1079"/>
        <v>0</v>
      </c>
      <c r="AS837" s="8">
        <f t="shared" si="1079"/>
        <v>5687.74</v>
      </c>
      <c r="AT837" s="8">
        <f t="shared" si="1079"/>
        <v>721.09000000000015</v>
      </c>
      <c r="AU837" s="8">
        <f t="shared" si="1079"/>
        <v>209</v>
      </c>
      <c r="AW837" s="11">
        <f t="shared" si="1057"/>
        <v>45021</v>
      </c>
      <c r="AX837" s="8">
        <f t="shared" si="1080"/>
        <v>5378</v>
      </c>
      <c r="AY837" s="8">
        <f t="shared" si="1080"/>
        <v>646880.38000000024</v>
      </c>
      <c r="AZ837" s="8">
        <f t="shared" si="1080"/>
        <v>2382.7600000000007</v>
      </c>
      <c r="BA837" s="8">
        <f t="shared" si="1080"/>
        <v>0</v>
      </c>
      <c r="BB837" s="8">
        <f t="shared" si="1080"/>
        <v>4668.0300000000016</v>
      </c>
      <c r="BC837" s="8">
        <f t="shared" si="1080"/>
        <v>86</v>
      </c>
      <c r="BE837" s="11">
        <f t="shared" si="1059"/>
        <v>45021</v>
      </c>
      <c r="BF837" s="8">
        <f t="shared" si="1081"/>
        <v>5249</v>
      </c>
      <c r="BG837" s="8">
        <f t="shared" si="1081"/>
        <v>666683.02999999991</v>
      </c>
      <c r="BH837" s="8">
        <f t="shared" si="1081"/>
        <v>2402.1100000000006</v>
      </c>
      <c r="BI837" s="8">
        <f t="shared" si="1081"/>
        <v>0</v>
      </c>
      <c r="BJ837" s="8">
        <f t="shared" si="1081"/>
        <v>7711.9999999999982</v>
      </c>
      <c r="BK837" s="8">
        <f t="shared" si="1081"/>
        <v>26</v>
      </c>
      <c r="BM837" s="11">
        <f t="shared" si="1061"/>
        <v>45021</v>
      </c>
      <c r="BN837" s="8">
        <f t="shared" si="1082"/>
        <v>2781</v>
      </c>
      <c r="BO837" s="8">
        <f t="shared" si="1082"/>
        <v>218478.25000000006</v>
      </c>
      <c r="BP837" s="8">
        <f t="shared" si="1082"/>
        <v>1820.75</v>
      </c>
      <c r="BQ837" s="8">
        <f t="shared" si="1082"/>
        <v>0</v>
      </c>
      <c r="BR837" s="8">
        <f t="shared" si="1082"/>
        <v>1830</v>
      </c>
      <c r="BS837" s="8">
        <f t="shared" si="1082"/>
        <v>11</v>
      </c>
      <c r="BU837" s="11">
        <f t="shared" si="1063"/>
        <v>45021</v>
      </c>
      <c r="BV837" s="8">
        <f t="shared" si="1083"/>
        <v>2585</v>
      </c>
      <c r="BW837" s="8">
        <f t="shared" si="1083"/>
        <v>309501.67999999988</v>
      </c>
      <c r="BX837" s="8">
        <f t="shared" si="1083"/>
        <v>0</v>
      </c>
      <c r="BY837" s="8">
        <f t="shared" si="1083"/>
        <v>0</v>
      </c>
      <c r="BZ837" s="8">
        <f t="shared" si="1083"/>
        <v>5109.9500000000007</v>
      </c>
      <c r="CA837" s="8">
        <f t="shared" si="1083"/>
        <v>232</v>
      </c>
      <c r="CC837" s="11">
        <f t="shared" si="1065"/>
        <v>45021</v>
      </c>
      <c r="CD837" s="8">
        <f t="shared" si="1084"/>
        <v>5271</v>
      </c>
      <c r="CE837" s="8">
        <f t="shared" si="1084"/>
        <v>584853.2899999998</v>
      </c>
      <c r="CF837" s="8">
        <f t="shared" si="1084"/>
        <v>3543.8900000000003</v>
      </c>
      <c r="CG837" s="8">
        <f t="shared" si="1084"/>
        <v>31580.84</v>
      </c>
      <c r="CH837" s="8">
        <f t="shared" si="1084"/>
        <v>4885.5100000000011</v>
      </c>
      <c r="CI837" s="8">
        <f t="shared" si="1084"/>
        <v>204</v>
      </c>
      <c r="CK837" s="11">
        <f t="shared" si="1067"/>
        <v>45021</v>
      </c>
      <c r="CL837" s="8">
        <f t="shared" si="1085"/>
        <v>1685</v>
      </c>
      <c r="CM837" s="8">
        <f t="shared" si="1085"/>
        <v>125889.35999999994</v>
      </c>
      <c r="CN837" s="8">
        <f t="shared" si="1085"/>
        <v>0</v>
      </c>
      <c r="CO837" s="8">
        <f t="shared" si="1085"/>
        <v>405.5</v>
      </c>
      <c r="CP837" s="8">
        <f t="shared" si="1085"/>
        <v>4436.22</v>
      </c>
      <c r="CQ837" s="8">
        <f t="shared" si="1085"/>
        <v>13</v>
      </c>
      <c r="CS837" s="11">
        <f t="shared" si="1069"/>
        <v>45021</v>
      </c>
      <c r="CT837" s="8">
        <f t="shared" si="1086"/>
        <v>0</v>
      </c>
      <c r="CU837" s="8">
        <f t="shared" si="1086"/>
        <v>0</v>
      </c>
      <c r="CV837" s="8">
        <f t="shared" si="1086"/>
        <v>0</v>
      </c>
      <c r="CW837" s="8">
        <f t="shared" si="1086"/>
        <v>0</v>
      </c>
      <c r="CX837" s="8">
        <f t="shared" si="1086"/>
        <v>0</v>
      </c>
      <c r="CY837" s="8">
        <f t="shared" si="1086"/>
        <v>0</v>
      </c>
      <c r="DA837" s="11">
        <f t="shared" si="1071"/>
        <v>45021</v>
      </c>
      <c r="DB837" s="8">
        <f t="shared" si="1087"/>
        <v>0</v>
      </c>
      <c r="DC837" s="8">
        <f t="shared" si="1087"/>
        <v>0</v>
      </c>
      <c r="DD837" s="8">
        <f t="shared" si="1087"/>
        <v>0</v>
      </c>
      <c r="DE837" s="8">
        <f t="shared" si="1087"/>
        <v>0</v>
      </c>
      <c r="DF837" s="8">
        <f t="shared" si="1087"/>
        <v>0</v>
      </c>
      <c r="DG837" s="8">
        <f t="shared" si="1087"/>
        <v>0</v>
      </c>
      <c r="DI837" s="11">
        <f t="shared" si="1073"/>
        <v>45021</v>
      </c>
      <c r="DJ837" s="8">
        <f t="shared" si="1088"/>
        <v>0</v>
      </c>
      <c r="DK837" s="8">
        <f t="shared" si="1088"/>
        <v>0</v>
      </c>
      <c r="DL837" s="8">
        <f t="shared" si="1088"/>
        <v>0</v>
      </c>
      <c r="DM837" s="8">
        <f t="shared" si="1088"/>
        <v>0</v>
      </c>
      <c r="DN837" s="8">
        <f t="shared" si="1088"/>
        <v>0</v>
      </c>
      <c r="DO837" s="8">
        <f t="shared" si="1088"/>
        <v>0</v>
      </c>
      <c r="DP837" s="56"/>
      <c r="DQ837" s="56"/>
      <c r="DR837" s="56"/>
      <c r="DS837" s="56"/>
    </row>
    <row r="838" spans="1:123" x14ac:dyDescent="0.3">
      <c r="A838" s="11">
        <f t="shared" si="1040"/>
        <v>45022</v>
      </c>
      <c r="B838" s="8">
        <f t="shared" si="1041"/>
        <v>4523</v>
      </c>
      <c r="C838" s="8">
        <f t="shared" si="1042"/>
        <v>541543.67000000004</v>
      </c>
      <c r="D838" s="8">
        <f t="shared" si="1043"/>
        <v>0</v>
      </c>
      <c r="E838" s="8">
        <f t="shared" si="1044"/>
        <v>3129.13</v>
      </c>
      <c r="F838" s="8">
        <f t="shared" si="1045"/>
        <v>2622.5400000000004</v>
      </c>
      <c r="G838" s="8">
        <f t="shared" si="1046"/>
        <v>15</v>
      </c>
      <c r="I838" s="11">
        <f t="shared" si="1047"/>
        <v>45022</v>
      </c>
      <c r="J838" s="8">
        <f t="shared" si="1075"/>
        <v>3626</v>
      </c>
      <c r="K838" s="8">
        <f t="shared" si="1075"/>
        <v>537248.15999999992</v>
      </c>
      <c r="L838" s="8">
        <f t="shared" si="1075"/>
        <v>1495.5700000000002</v>
      </c>
      <c r="M838" s="8">
        <f t="shared" si="1075"/>
        <v>0</v>
      </c>
      <c r="N838" s="8">
        <f t="shared" si="1075"/>
        <v>3523.7799999999997</v>
      </c>
      <c r="O838" s="8">
        <f t="shared" si="1075"/>
        <v>13</v>
      </c>
      <c r="Q838" s="11">
        <f t="shared" si="1049"/>
        <v>45022</v>
      </c>
      <c r="R838" s="8">
        <f t="shared" si="1076"/>
        <v>2172</v>
      </c>
      <c r="S838" s="8">
        <f t="shared" si="1076"/>
        <v>236425.41999999993</v>
      </c>
      <c r="T838" s="8">
        <f t="shared" si="1076"/>
        <v>2154.77</v>
      </c>
      <c r="U838" s="8">
        <f t="shared" si="1076"/>
        <v>0</v>
      </c>
      <c r="V838" s="8">
        <f t="shared" si="1076"/>
        <v>-1121.71</v>
      </c>
      <c r="W838" s="8">
        <f t="shared" si="1076"/>
        <v>16</v>
      </c>
      <c r="Y838" s="11">
        <f t="shared" si="1051"/>
        <v>45022</v>
      </c>
      <c r="Z838" s="8">
        <f t="shared" si="1077"/>
        <v>3237</v>
      </c>
      <c r="AA838" s="8">
        <f t="shared" si="1077"/>
        <v>391241.06999999995</v>
      </c>
      <c r="AB838" s="8">
        <f t="shared" si="1077"/>
        <v>3077.23</v>
      </c>
      <c r="AC838" s="8">
        <f t="shared" si="1077"/>
        <v>0</v>
      </c>
      <c r="AD838" s="8">
        <f t="shared" si="1077"/>
        <v>5649.8599999999988</v>
      </c>
      <c r="AE838" s="8">
        <f t="shared" si="1077"/>
        <v>664</v>
      </c>
      <c r="AG838" s="11">
        <f t="shared" si="1053"/>
        <v>45022</v>
      </c>
      <c r="AH838" s="8">
        <f t="shared" si="1078"/>
        <v>4882</v>
      </c>
      <c r="AI838" s="8">
        <f t="shared" si="1078"/>
        <v>571970.47999999986</v>
      </c>
      <c r="AJ838" s="8">
        <f t="shared" si="1078"/>
        <v>1472.5099999999993</v>
      </c>
      <c r="AK838" s="8">
        <f t="shared" si="1078"/>
        <v>0</v>
      </c>
      <c r="AL838" s="8">
        <f t="shared" si="1078"/>
        <v>5537.5899999999992</v>
      </c>
      <c r="AM838" s="8">
        <f t="shared" si="1078"/>
        <v>200</v>
      </c>
      <c r="AO838" s="11">
        <f t="shared" si="1055"/>
        <v>45022</v>
      </c>
      <c r="AP838" s="8">
        <f t="shared" si="1079"/>
        <v>4733</v>
      </c>
      <c r="AQ838" s="8">
        <f t="shared" si="1079"/>
        <v>391424.60000000009</v>
      </c>
      <c r="AR838" s="8">
        <f t="shared" si="1079"/>
        <v>0</v>
      </c>
      <c r="AS838" s="8">
        <f t="shared" si="1079"/>
        <v>5749.74</v>
      </c>
      <c r="AT838" s="8">
        <f t="shared" si="1079"/>
        <v>721.09000000000015</v>
      </c>
      <c r="AU838" s="8">
        <f t="shared" si="1079"/>
        <v>209</v>
      </c>
      <c r="AW838" s="11">
        <f t="shared" si="1057"/>
        <v>45022</v>
      </c>
      <c r="AX838" s="8">
        <f t="shared" si="1080"/>
        <v>5427</v>
      </c>
      <c r="AY838" s="8">
        <f t="shared" si="1080"/>
        <v>652495.98000000021</v>
      </c>
      <c r="AZ838" s="8">
        <f t="shared" si="1080"/>
        <v>2401.2400000000007</v>
      </c>
      <c r="BA838" s="8">
        <f t="shared" si="1080"/>
        <v>0</v>
      </c>
      <c r="BB838" s="8">
        <f t="shared" si="1080"/>
        <v>4672.9800000000014</v>
      </c>
      <c r="BC838" s="8">
        <f t="shared" si="1080"/>
        <v>86</v>
      </c>
      <c r="BE838" s="11">
        <f t="shared" si="1059"/>
        <v>45022</v>
      </c>
      <c r="BF838" s="8">
        <f t="shared" si="1081"/>
        <v>5309</v>
      </c>
      <c r="BG838" s="8">
        <f t="shared" si="1081"/>
        <v>674067.62999999989</v>
      </c>
      <c r="BH838" s="8">
        <f t="shared" si="1081"/>
        <v>2468.4600000000005</v>
      </c>
      <c r="BI838" s="8">
        <f t="shared" si="1081"/>
        <v>0</v>
      </c>
      <c r="BJ838" s="8">
        <f t="shared" si="1081"/>
        <v>7961.9999999999982</v>
      </c>
      <c r="BK838" s="8">
        <f t="shared" si="1081"/>
        <v>26</v>
      </c>
      <c r="BM838" s="11">
        <f t="shared" si="1061"/>
        <v>45022</v>
      </c>
      <c r="BN838" s="8">
        <f t="shared" si="1082"/>
        <v>2804</v>
      </c>
      <c r="BO838" s="8">
        <f t="shared" si="1082"/>
        <v>220277.82000000007</v>
      </c>
      <c r="BP838" s="8">
        <f t="shared" si="1082"/>
        <v>1820.75</v>
      </c>
      <c r="BQ838" s="8">
        <f t="shared" si="1082"/>
        <v>0</v>
      </c>
      <c r="BR838" s="8">
        <f t="shared" si="1082"/>
        <v>1890</v>
      </c>
      <c r="BS838" s="8">
        <f t="shared" si="1082"/>
        <v>11</v>
      </c>
      <c r="BU838" s="11">
        <f t="shared" si="1063"/>
        <v>45022</v>
      </c>
      <c r="BV838" s="8">
        <f t="shared" si="1083"/>
        <v>2606</v>
      </c>
      <c r="BW838" s="8">
        <f t="shared" si="1083"/>
        <v>311825.55999999988</v>
      </c>
      <c r="BX838" s="8">
        <f t="shared" si="1083"/>
        <v>0</v>
      </c>
      <c r="BY838" s="8">
        <f t="shared" si="1083"/>
        <v>0</v>
      </c>
      <c r="BZ838" s="8">
        <f t="shared" si="1083"/>
        <v>5163.4500000000007</v>
      </c>
      <c r="CA838" s="8">
        <f t="shared" si="1083"/>
        <v>232</v>
      </c>
      <c r="CC838" s="11">
        <f t="shared" si="1065"/>
        <v>45022</v>
      </c>
      <c r="CD838" s="8">
        <f t="shared" si="1084"/>
        <v>5322</v>
      </c>
      <c r="CE838" s="8">
        <f t="shared" si="1084"/>
        <v>591200.68999999983</v>
      </c>
      <c r="CF838" s="8">
        <f t="shared" si="1084"/>
        <v>3543.8900000000003</v>
      </c>
      <c r="CG838" s="8">
        <f t="shared" si="1084"/>
        <v>32087.72</v>
      </c>
      <c r="CH838" s="8">
        <f t="shared" si="1084"/>
        <v>4910.5100000000011</v>
      </c>
      <c r="CI838" s="8">
        <f t="shared" si="1084"/>
        <v>206</v>
      </c>
      <c r="CK838" s="11">
        <f t="shared" si="1067"/>
        <v>45022</v>
      </c>
      <c r="CL838" s="8">
        <f t="shared" si="1085"/>
        <v>1698</v>
      </c>
      <c r="CM838" s="8">
        <f t="shared" si="1085"/>
        <v>126719.34999999995</v>
      </c>
      <c r="CN838" s="8">
        <f t="shared" si="1085"/>
        <v>0</v>
      </c>
      <c r="CO838" s="8">
        <f t="shared" si="1085"/>
        <v>425.5</v>
      </c>
      <c r="CP838" s="8">
        <f t="shared" si="1085"/>
        <v>4466.22</v>
      </c>
      <c r="CQ838" s="8">
        <f t="shared" si="1085"/>
        <v>13</v>
      </c>
      <c r="CS838" s="11">
        <f t="shared" si="1069"/>
        <v>45022</v>
      </c>
      <c r="CT838" s="8">
        <f t="shared" si="1086"/>
        <v>0</v>
      </c>
      <c r="CU838" s="8">
        <f t="shared" si="1086"/>
        <v>0</v>
      </c>
      <c r="CV838" s="8">
        <f t="shared" si="1086"/>
        <v>0</v>
      </c>
      <c r="CW838" s="8">
        <f t="shared" si="1086"/>
        <v>0</v>
      </c>
      <c r="CX838" s="8">
        <f t="shared" si="1086"/>
        <v>0</v>
      </c>
      <c r="CY838" s="8">
        <f t="shared" si="1086"/>
        <v>0</v>
      </c>
      <c r="DA838" s="11">
        <f t="shared" si="1071"/>
        <v>45022</v>
      </c>
      <c r="DB838" s="8">
        <f t="shared" si="1087"/>
        <v>0</v>
      </c>
      <c r="DC838" s="8">
        <f t="shared" si="1087"/>
        <v>0</v>
      </c>
      <c r="DD838" s="8">
        <f t="shared" si="1087"/>
        <v>0</v>
      </c>
      <c r="DE838" s="8">
        <f t="shared" si="1087"/>
        <v>0</v>
      </c>
      <c r="DF838" s="8">
        <f t="shared" si="1087"/>
        <v>0</v>
      </c>
      <c r="DG838" s="8">
        <f t="shared" si="1087"/>
        <v>0</v>
      </c>
      <c r="DI838" s="11">
        <f t="shared" si="1073"/>
        <v>45022</v>
      </c>
      <c r="DJ838" s="8">
        <f t="shared" si="1088"/>
        <v>0</v>
      </c>
      <c r="DK838" s="8">
        <f t="shared" si="1088"/>
        <v>0</v>
      </c>
      <c r="DL838" s="8">
        <f t="shared" si="1088"/>
        <v>0</v>
      </c>
      <c r="DM838" s="8">
        <f t="shared" si="1088"/>
        <v>0</v>
      </c>
      <c r="DN838" s="8">
        <f t="shared" si="1088"/>
        <v>0</v>
      </c>
      <c r="DO838" s="8">
        <f t="shared" si="1088"/>
        <v>0</v>
      </c>
      <c r="DP838" s="56"/>
      <c r="DQ838" s="56"/>
      <c r="DR838" s="56"/>
      <c r="DS838" s="56"/>
    </row>
    <row r="839" spans="1:123" x14ac:dyDescent="0.3">
      <c r="A839" s="11">
        <f t="shared" si="1040"/>
        <v>45023</v>
      </c>
      <c r="B839" s="8">
        <f t="shared" si="1041"/>
        <v>4584</v>
      </c>
      <c r="C839" s="8">
        <f t="shared" si="1042"/>
        <v>548768.93000000005</v>
      </c>
      <c r="D839" s="8">
        <f t="shared" si="1043"/>
        <v>0</v>
      </c>
      <c r="E839" s="8">
        <f t="shared" si="1044"/>
        <v>3172.13</v>
      </c>
      <c r="F839" s="8">
        <f t="shared" si="1045"/>
        <v>2647.5400000000004</v>
      </c>
      <c r="G839" s="8">
        <f t="shared" si="1046"/>
        <v>15</v>
      </c>
      <c r="I839" s="11">
        <f t="shared" si="1047"/>
        <v>45023</v>
      </c>
      <c r="J839" s="8">
        <f t="shared" ref="J839:O854" si="1089">J101+J838</f>
        <v>3661</v>
      </c>
      <c r="K839" s="8">
        <f t="shared" si="1089"/>
        <v>543684.49999999988</v>
      </c>
      <c r="L839" s="8">
        <f t="shared" si="1089"/>
        <v>1513.0200000000002</v>
      </c>
      <c r="M839" s="8">
        <f t="shared" si="1089"/>
        <v>0</v>
      </c>
      <c r="N839" s="8">
        <f t="shared" si="1089"/>
        <v>3523.7799999999997</v>
      </c>
      <c r="O839" s="8">
        <f t="shared" si="1089"/>
        <v>13</v>
      </c>
      <c r="Q839" s="11">
        <f t="shared" si="1049"/>
        <v>45023</v>
      </c>
      <c r="R839" s="8">
        <f t="shared" ref="R839:W854" si="1090">R101+R838</f>
        <v>2191</v>
      </c>
      <c r="S839" s="8">
        <f t="shared" si="1090"/>
        <v>238569.79999999993</v>
      </c>
      <c r="T839" s="8">
        <f t="shared" si="1090"/>
        <v>2206.77</v>
      </c>
      <c r="U839" s="8">
        <f t="shared" si="1090"/>
        <v>0</v>
      </c>
      <c r="V839" s="8">
        <f t="shared" si="1090"/>
        <v>-1121.71</v>
      </c>
      <c r="W839" s="8">
        <f t="shared" si="1090"/>
        <v>16</v>
      </c>
      <c r="Y839" s="11">
        <f t="shared" si="1051"/>
        <v>45023</v>
      </c>
      <c r="Z839" s="8">
        <f t="shared" ref="Z839:AE854" si="1091">Z101+Z838</f>
        <v>3262</v>
      </c>
      <c r="AA839" s="8">
        <f t="shared" si="1091"/>
        <v>394285.77999999997</v>
      </c>
      <c r="AB839" s="8">
        <f t="shared" si="1091"/>
        <v>3084.63</v>
      </c>
      <c r="AC839" s="8">
        <f t="shared" si="1091"/>
        <v>0</v>
      </c>
      <c r="AD839" s="8">
        <f t="shared" si="1091"/>
        <v>5649.8599999999988</v>
      </c>
      <c r="AE839" s="8">
        <f t="shared" si="1091"/>
        <v>670</v>
      </c>
      <c r="AG839" s="11">
        <f t="shared" si="1053"/>
        <v>45023</v>
      </c>
      <c r="AH839" s="8">
        <f t="shared" ref="AH839:AM854" si="1092">AH101+AH838</f>
        <v>4914</v>
      </c>
      <c r="AI839" s="8">
        <f t="shared" si="1092"/>
        <v>576204.85999999987</v>
      </c>
      <c r="AJ839" s="8">
        <f t="shared" si="1092"/>
        <v>1484.5499999999993</v>
      </c>
      <c r="AK839" s="8">
        <f t="shared" si="1092"/>
        <v>0</v>
      </c>
      <c r="AL839" s="8">
        <f t="shared" si="1092"/>
        <v>5787.5899999999992</v>
      </c>
      <c r="AM839" s="8">
        <f t="shared" si="1092"/>
        <v>202</v>
      </c>
      <c r="AO839" s="11">
        <f t="shared" si="1055"/>
        <v>45023</v>
      </c>
      <c r="AP839" s="8">
        <f t="shared" ref="AP839:AU854" si="1093">AP101+AP838</f>
        <v>4772</v>
      </c>
      <c r="AQ839" s="8">
        <f t="shared" si="1093"/>
        <v>394504.2300000001</v>
      </c>
      <c r="AR839" s="8">
        <f t="shared" si="1093"/>
        <v>0</v>
      </c>
      <c r="AS839" s="8">
        <f t="shared" si="1093"/>
        <v>5835.24</v>
      </c>
      <c r="AT839" s="8">
        <f t="shared" si="1093"/>
        <v>721.09000000000015</v>
      </c>
      <c r="AU839" s="8">
        <f t="shared" si="1093"/>
        <v>209</v>
      </c>
      <c r="AW839" s="11">
        <f t="shared" si="1057"/>
        <v>45023</v>
      </c>
      <c r="AX839" s="8">
        <f t="shared" ref="AX839:BC854" si="1094">AX101+AX838</f>
        <v>5486</v>
      </c>
      <c r="AY839" s="8">
        <f t="shared" si="1094"/>
        <v>658840.91000000027</v>
      </c>
      <c r="AZ839" s="8">
        <f t="shared" si="1094"/>
        <v>2405.0500000000006</v>
      </c>
      <c r="BA839" s="8">
        <f t="shared" si="1094"/>
        <v>0</v>
      </c>
      <c r="BB839" s="8">
        <f t="shared" si="1094"/>
        <v>4766.2300000000014</v>
      </c>
      <c r="BC839" s="8">
        <f t="shared" si="1094"/>
        <v>86</v>
      </c>
      <c r="BE839" s="11">
        <f t="shared" si="1059"/>
        <v>45023</v>
      </c>
      <c r="BF839" s="8">
        <f t="shared" ref="BF839:BK854" si="1095">BF101+BF838</f>
        <v>5366</v>
      </c>
      <c r="BG839" s="8">
        <f t="shared" si="1095"/>
        <v>681193.99999999988</v>
      </c>
      <c r="BH839" s="8">
        <f t="shared" si="1095"/>
        <v>2496.7700000000004</v>
      </c>
      <c r="BI839" s="8">
        <f t="shared" si="1095"/>
        <v>0</v>
      </c>
      <c r="BJ839" s="8">
        <f t="shared" si="1095"/>
        <v>7966.949999999998</v>
      </c>
      <c r="BK839" s="8">
        <f t="shared" si="1095"/>
        <v>26</v>
      </c>
      <c r="BM839" s="11">
        <f t="shared" si="1061"/>
        <v>45023</v>
      </c>
      <c r="BN839" s="8">
        <f t="shared" ref="BN839:BS854" si="1096">BN101+BN838</f>
        <v>2827</v>
      </c>
      <c r="BO839" s="8">
        <f t="shared" si="1096"/>
        <v>222134.98000000007</v>
      </c>
      <c r="BP839" s="8">
        <f t="shared" si="1096"/>
        <v>1846.75</v>
      </c>
      <c r="BQ839" s="8">
        <f t="shared" si="1096"/>
        <v>0</v>
      </c>
      <c r="BR839" s="8">
        <f t="shared" si="1096"/>
        <v>1910</v>
      </c>
      <c r="BS839" s="8">
        <f t="shared" si="1096"/>
        <v>11</v>
      </c>
      <c r="BU839" s="11">
        <f t="shared" si="1063"/>
        <v>45023</v>
      </c>
      <c r="BV839" s="8">
        <f t="shared" ref="BV839:CA854" si="1097">BV101+BV838</f>
        <v>2633</v>
      </c>
      <c r="BW839" s="8">
        <f t="shared" si="1097"/>
        <v>314920.50999999989</v>
      </c>
      <c r="BX839" s="8">
        <f t="shared" si="1097"/>
        <v>0</v>
      </c>
      <c r="BY839" s="8">
        <f t="shared" si="1097"/>
        <v>0</v>
      </c>
      <c r="BZ839" s="8">
        <f t="shared" si="1097"/>
        <v>5176.9500000000007</v>
      </c>
      <c r="CA839" s="8">
        <f t="shared" si="1097"/>
        <v>232</v>
      </c>
      <c r="CC839" s="11">
        <f t="shared" si="1065"/>
        <v>45023</v>
      </c>
      <c r="CD839" s="8">
        <f t="shared" ref="CD839:CI854" si="1098">CD101+CD838</f>
        <v>5349</v>
      </c>
      <c r="CE839" s="8">
        <f t="shared" si="1098"/>
        <v>594161.80999999982</v>
      </c>
      <c r="CF839" s="8">
        <f t="shared" si="1098"/>
        <v>3543.8900000000003</v>
      </c>
      <c r="CG839" s="8">
        <f t="shared" si="1098"/>
        <v>32127.710000000003</v>
      </c>
      <c r="CH839" s="8">
        <f t="shared" si="1098"/>
        <v>4969.5100000000011</v>
      </c>
      <c r="CI839" s="8">
        <f t="shared" si="1098"/>
        <v>207</v>
      </c>
      <c r="CK839" s="11">
        <f t="shared" si="1067"/>
        <v>45023</v>
      </c>
      <c r="CL839" s="8">
        <f t="shared" ref="CL839:CQ854" si="1099">CL101+CL838</f>
        <v>1716</v>
      </c>
      <c r="CM839" s="8">
        <f t="shared" si="1099"/>
        <v>127875.62999999995</v>
      </c>
      <c r="CN839" s="8">
        <f t="shared" si="1099"/>
        <v>0</v>
      </c>
      <c r="CO839" s="8">
        <f t="shared" si="1099"/>
        <v>442.5</v>
      </c>
      <c r="CP839" s="8">
        <f t="shared" si="1099"/>
        <v>4481.22</v>
      </c>
      <c r="CQ839" s="8">
        <f t="shared" si="1099"/>
        <v>13</v>
      </c>
      <c r="CS839" s="11">
        <f t="shared" si="1069"/>
        <v>45023</v>
      </c>
      <c r="CT839" s="8">
        <f t="shared" ref="CT839:CY854" si="1100">CT101+CT838</f>
        <v>0</v>
      </c>
      <c r="CU839" s="8">
        <f t="shared" si="1100"/>
        <v>0</v>
      </c>
      <c r="CV839" s="8">
        <f t="shared" si="1100"/>
        <v>0</v>
      </c>
      <c r="CW839" s="8">
        <f t="shared" si="1100"/>
        <v>0</v>
      </c>
      <c r="CX839" s="8">
        <f t="shared" si="1100"/>
        <v>0</v>
      </c>
      <c r="CY839" s="8">
        <f t="shared" si="1100"/>
        <v>0</v>
      </c>
      <c r="DA839" s="11">
        <f t="shared" si="1071"/>
        <v>45023</v>
      </c>
      <c r="DB839" s="8">
        <f t="shared" ref="DB839:DG854" si="1101">DB101+DB838</f>
        <v>0</v>
      </c>
      <c r="DC839" s="8">
        <f t="shared" si="1101"/>
        <v>0</v>
      </c>
      <c r="DD839" s="8">
        <f t="shared" si="1101"/>
        <v>0</v>
      </c>
      <c r="DE839" s="8">
        <f t="shared" si="1101"/>
        <v>0</v>
      </c>
      <c r="DF839" s="8">
        <f t="shared" si="1101"/>
        <v>0</v>
      </c>
      <c r="DG839" s="8">
        <f t="shared" si="1101"/>
        <v>0</v>
      </c>
      <c r="DI839" s="11">
        <f t="shared" si="1073"/>
        <v>45023</v>
      </c>
      <c r="DJ839" s="8">
        <f t="shared" ref="DJ839:DO854" si="1102">DJ101+DJ838</f>
        <v>0</v>
      </c>
      <c r="DK839" s="8">
        <f t="shared" si="1102"/>
        <v>0</v>
      </c>
      <c r="DL839" s="8">
        <f t="shared" si="1102"/>
        <v>0</v>
      </c>
      <c r="DM839" s="8">
        <f t="shared" si="1102"/>
        <v>0</v>
      </c>
      <c r="DN839" s="8">
        <f t="shared" si="1102"/>
        <v>0</v>
      </c>
      <c r="DO839" s="8">
        <f t="shared" si="1102"/>
        <v>0</v>
      </c>
      <c r="DP839" s="56"/>
      <c r="DQ839" s="56"/>
      <c r="DR839" s="56"/>
      <c r="DS839" s="56"/>
    </row>
    <row r="840" spans="1:123" x14ac:dyDescent="0.3">
      <c r="A840" s="11">
        <f t="shared" si="1040"/>
        <v>45024</v>
      </c>
      <c r="B840" s="8">
        <f t="shared" si="1041"/>
        <v>4638</v>
      </c>
      <c r="C840" s="8">
        <f t="shared" si="1042"/>
        <v>554935.92000000004</v>
      </c>
      <c r="D840" s="8">
        <f t="shared" si="1043"/>
        <v>0</v>
      </c>
      <c r="E840" s="8">
        <f t="shared" si="1044"/>
        <v>3185.13</v>
      </c>
      <c r="F840" s="8">
        <f t="shared" si="1045"/>
        <v>2649.5400000000004</v>
      </c>
      <c r="G840" s="8">
        <f t="shared" si="1046"/>
        <v>15</v>
      </c>
      <c r="I840" s="11">
        <f t="shared" si="1047"/>
        <v>45024</v>
      </c>
      <c r="J840" s="8">
        <f t="shared" si="1089"/>
        <v>3694</v>
      </c>
      <c r="K840" s="8">
        <f t="shared" si="1089"/>
        <v>549771.99999999988</v>
      </c>
      <c r="L840" s="8">
        <f t="shared" si="1089"/>
        <v>1538.0200000000002</v>
      </c>
      <c r="M840" s="8">
        <f t="shared" si="1089"/>
        <v>0</v>
      </c>
      <c r="N840" s="8">
        <f t="shared" si="1089"/>
        <v>3523.7799999999997</v>
      </c>
      <c r="O840" s="8">
        <f t="shared" si="1089"/>
        <v>13</v>
      </c>
      <c r="Q840" s="11">
        <f t="shared" si="1049"/>
        <v>45024</v>
      </c>
      <c r="R840" s="8">
        <f t="shared" si="1090"/>
        <v>2204</v>
      </c>
      <c r="S840" s="8">
        <f t="shared" si="1090"/>
        <v>239995.45999999993</v>
      </c>
      <c r="T840" s="8">
        <f t="shared" si="1090"/>
        <v>2240.77</v>
      </c>
      <c r="U840" s="8">
        <f t="shared" si="1090"/>
        <v>0</v>
      </c>
      <c r="V840" s="8">
        <f t="shared" si="1090"/>
        <v>-1121.71</v>
      </c>
      <c r="W840" s="8">
        <f t="shared" si="1090"/>
        <v>16</v>
      </c>
      <c r="Y840" s="11">
        <f t="shared" si="1051"/>
        <v>45024</v>
      </c>
      <c r="Z840" s="8">
        <f t="shared" si="1091"/>
        <v>3290</v>
      </c>
      <c r="AA840" s="8">
        <f t="shared" si="1091"/>
        <v>397262.94999999995</v>
      </c>
      <c r="AB840" s="8">
        <f t="shared" si="1091"/>
        <v>3136.44</v>
      </c>
      <c r="AC840" s="8">
        <f t="shared" si="1091"/>
        <v>0</v>
      </c>
      <c r="AD840" s="8">
        <f t="shared" si="1091"/>
        <v>5749.8599999999988</v>
      </c>
      <c r="AE840" s="8">
        <f t="shared" si="1091"/>
        <v>676</v>
      </c>
      <c r="AG840" s="11">
        <f t="shared" si="1053"/>
        <v>45024</v>
      </c>
      <c r="AH840" s="8">
        <f t="shared" si="1092"/>
        <v>4946</v>
      </c>
      <c r="AI840" s="8">
        <f t="shared" si="1092"/>
        <v>580002.97999999986</v>
      </c>
      <c r="AJ840" s="8">
        <f t="shared" si="1092"/>
        <v>1491.0299999999993</v>
      </c>
      <c r="AK840" s="8">
        <f t="shared" si="1092"/>
        <v>0</v>
      </c>
      <c r="AL840" s="8">
        <f t="shared" si="1092"/>
        <v>5787.5899999999992</v>
      </c>
      <c r="AM840" s="8">
        <f t="shared" si="1092"/>
        <v>204</v>
      </c>
      <c r="AO840" s="11">
        <f t="shared" si="1055"/>
        <v>45024</v>
      </c>
      <c r="AP840" s="8">
        <f t="shared" si="1093"/>
        <v>4810</v>
      </c>
      <c r="AQ840" s="8">
        <f t="shared" si="1093"/>
        <v>397411.8600000001</v>
      </c>
      <c r="AR840" s="8">
        <f t="shared" si="1093"/>
        <v>0</v>
      </c>
      <c r="AS840" s="8">
        <f t="shared" si="1093"/>
        <v>5847.24</v>
      </c>
      <c r="AT840" s="8">
        <f t="shared" si="1093"/>
        <v>732.09000000000015</v>
      </c>
      <c r="AU840" s="8">
        <f t="shared" si="1093"/>
        <v>212</v>
      </c>
      <c r="AW840" s="11">
        <f t="shared" si="1057"/>
        <v>45024</v>
      </c>
      <c r="AX840" s="8">
        <f t="shared" si="1094"/>
        <v>5535</v>
      </c>
      <c r="AY840" s="8">
        <f t="shared" si="1094"/>
        <v>663990.61000000022</v>
      </c>
      <c r="AZ840" s="8">
        <f t="shared" si="1094"/>
        <v>2438.3100000000009</v>
      </c>
      <c r="BA840" s="8">
        <f t="shared" si="1094"/>
        <v>0</v>
      </c>
      <c r="BB840" s="8">
        <f t="shared" si="1094"/>
        <v>4771.1800000000012</v>
      </c>
      <c r="BC840" s="8">
        <f t="shared" si="1094"/>
        <v>86</v>
      </c>
      <c r="BE840" s="11">
        <f t="shared" si="1059"/>
        <v>45024</v>
      </c>
      <c r="BF840" s="8">
        <f t="shared" si="1095"/>
        <v>5414</v>
      </c>
      <c r="BG840" s="8">
        <f t="shared" si="1095"/>
        <v>687411.11999999988</v>
      </c>
      <c r="BH840" s="8">
        <f t="shared" si="1095"/>
        <v>2518.1200000000003</v>
      </c>
      <c r="BI840" s="8">
        <f t="shared" si="1095"/>
        <v>0</v>
      </c>
      <c r="BJ840" s="8">
        <f t="shared" si="1095"/>
        <v>8040.409999999998</v>
      </c>
      <c r="BK840" s="8">
        <f t="shared" si="1095"/>
        <v>26</v>
      </c>
      <c r="BM840" s="11">
        <f t="shared" si="1061"/>
        <v>45024</v>
      </c>
      <c r="BN840" s="8">
        <f t="shared" si="1096"/>
        <v>2854</v>
      </c>
      <c r="BO840" s="8">
        <f t="shared" si="1096"/>
        <v>224344.66000000006</v>
      </c>
      <c r="BP840" s="8">
        <f t="shared" si="1096"/>
        <v>1908.75</v>
      </c>
      <c r="BQ840" s="8">
        <f t="shared" si="1096"/>
        <v>0</v>
      </c>
      <c r="BR840" s="8">
        <f t="shared" si="1096"/>
        <v>1910</v>
      </c>
      <c r="BS840" s="8">
        <f t="shared" si="1096"/>
        <v>11</v>
      </c>
      <c r="BU840" s="11">
        <f t="shared" si="1063"/>
        <v>45024</v>
      </c>
      <c r="BV840" s="8">
        <f t="shared" si="1097"/>
        <v>2659</v>
      </c>
      <c r="BW840" s="8">
        <f t="shared" si="1097"/>
        <v>318086.4499999999</v>
      </c>
      <c r="BX840" s="8">
        <f t="shared" si="1097"/>
        <v>0</v>
      </c>
      <c r="BY840" s="8">
        <f t="shared" si="1097"/>
        <v>0</v>
      </c>
      <c r="BZ840" s="8">
        <f t="shared" si="1097"/>
        <v>5209.4500000000007</v>
      </c>
      <c r="CA840" s="8">
        <f t="shared" si="1097"/>
        <v>232</v>
      </c>
      <c r="CC840" s="11">
        <f t="shared" si="1065"/>
        <v>45024</v>
      </c>
      <c r="CD840" s="8">
        <f t="shared" si="1098"/>
        <v>5379</v>
      </c>
      <c r="CE840" s="8">
        <f t="shared" si="1098"/>
        <v>597826.39999999979</v>
      </c>
      <c r="CF840" s="8">
        <f t="shared" si="1098"/>
        <v>3543.8900000000003</v>
      </c>
      <c r="CG840" s="8">
        <f t="shared" si="1098"/>
        <v>32235.590000000004</v>
      </c>
      <c r="CH840" s="8">
        <f t="shared" si="1098"/>
        <v>5022.5100000000011</v>
      </c>
      <c r="CI840" s="8">
        <f t="shared" si="1098"/>
        <v>208</v>
      </c>
      <c r="CK840" s="11">
        <f t="shared" si="1067"/>
        <v>45024</v>
      </c>
      <c r="CL840" s="8">
        <f t="shared" si="1099"/>
        <v>1729</v>
      </c>
      <c r="CM840" s="8">
        <f t="shared" si="1099"/>
        <v>128705.43999999994</v>
      </c>
      <c r="CN840" s="8">
        <f t="shared" si="1099"/>
        <v>0</v>
      </c>
      <c r="CO840" s="8">
        <f t="shared" si="1099"/>
        <v>442.5</v>
      </c>
      <c r="CP840" s="8">
        <f t="shared" si="1099"/>
        <v>4496.22</v>
      </c>
      <c r="CQ840" s="8">
        <f t="shared" si="1099"/>
        <v>13</v>
      </c>
      <c r="CS840" s="11">
        <f t="shared" si="1069"/>
        <v>45024</v>
      </c>
      <c r="CT840" s="8">
        <f t="shared" si="1100"/>
        <v>0</v>
      </c>
      <c r="CU840" s="8">
        <f t="shared" si="1100"/>
        <v>0</v>
      </c>
      <c r="CV840" s="8">
        <f t="shared" si="1100"/>
        <v>0</v>
      </c>
      <c r="CW840" s="8">
        <f t="shared" si="1100"/>
        <v>0</v>
      </c>
      <c r="CX840" s="8">
        <f t="shared" si="1100"/>
        <v>0</v>
      </c>
      <c r="CY840" s="8">
        <f t="shared" si="1100"/>
        <v>0</v>
      </c>
      <c r="DA840" s="11">
        <f t="shared" si="1071"/>
        <v>45024</v>
      </c>
      <c r="DB840" s="8">
        <f t="shared" si="1101"/>
        <v>0</v>
      </c>
      <c r="DC840" s="8">
        <f t="shared" si="1101"/>
        <v>0</v>
      </c>
      <c r="DD840" s="8">
        <f t="shared" si="1101"/>
        <v>0</v>
      </c>
      <c r="DE840" s="8">
        <f t="shared" si="1101"/>
        <v>0</v>
      </c>
      <c r="DF840" s="8">
        <f t="shared" si="1101"/>
        <v>0</v>
      </c>
      <c r="DG840" s="8">
        <f t="shared" si="1101"/>
        <v>0</v>
      </c>
      <c r="DI840" s="11">
        <f t="shared" si="1073"/>
        <v>45024</v>
      </c>
      <c r="DJ840" s="8">
        <f t="shared" si="1102"/>
        <v>0</v>
      </c>
      <c r="DK840" s="8">
        <f t="shared" si="1102"/>
        <v>0</v>
      </c>
      <c r="DL840" s="8">
        <f t="shared" si="1102"/>
        <v>0</v>
      </c>
      <c r="DM840" s="8">
        <f t="shared" si="1102"/>
        <v>0</v>
      </c>
      <c r="DN840" s="8">
        <f t="shared" si="1102"/>
        <v>0</v>
      </c>
      <c r="DO840" s="8">
        <f t="shared" si="1102"/>
        <v>0</v>
      </c>
      <c r="DP840" s="56"/>
      <c r="DQ840" s="56"/>
      <c r="DR840" s="56"/>
      <c r="DS840" s="56"/>
    </row>
    <row r="841" spans="1:123" x14ac:dyDescent="0.3">
      <c r="A841" s="11">
        <f t="shared" si="1040"/>
        <v>45025</v>
      </c>
      <c r="B841" s="8">
        <f t="shared" si="1041"/>
        <v>4670</v>
      </c>
      <c r="C841" s="8">
        <f t="shared" si="1042"/>
        <v>558428.96000000008</v>
      </c>
      <c r="D841" s="8">
        <f t="shared" si="1043"/>
        <v>0</v>
      </c>
      <c r="E841" s="8">
        <f t="shared" si="1044"/>
        <v>3189.13</v>
      </c>
      <c r="F841" s="8">
        <f t="shared" si="1045"/>
        <v>2649.5400000000004</v>
      </c>
      <c r="G841" s="8">
        <f t="shared" si="1046"/>
        <v>15</v>
      </c>
      <c r="I841" s="11">
        <f t="shared" si="1047"/>
        <v>45025</v>
      </c>
      <c r="J841" s="8">
        <f t="shared" si="1089"/>
        <v>3730</v>
      </c>
      <c r="K841" s="8">
        <f t="shared" si="1089"/>
        <v>556318.65999999992</v>
      </c>
      <c r="L841" s="8">
        <f t="shared" si="1089"/>
        <v>1552.1600000000003</v>
      </c>
      <c r="M841" s="8">
        <f t="shared" si="1089"/>
        <v>0</v>
      </c>
      <c r="N841" s="8">
        <f t="shared" si="1089"/>
        <v>3573.7799999999997</v>
      </c>
      <c r="O841" s="8">
        <f t="shared" si="1089"/>
        <v>13</v>
      </c>
      <c r="Q841" s="11">
        <f t="shared" si="1049"/>
        <v>45025</v>
      </c>
      <c r="R841" s="8">
        <f t="shared" si="1090"/>
        <v>2213</v>
      </c>
      <c r="S841" s="8">
        <f t="shared" si="1090"/>
        <v>240942.78999999992</v>
      </c>
      <c r="T841" s="8">
        <f t="shared" si="1090"/>
        <v>2273.77</v>
      </c>
      <c r="U841" s="8">
        <f t="shared" si="1090"/>
        <v>0</v>
      </c>
      <c r="V841" s="8">
        <f t="shared" si="1090"/>
        <v>-1121.71</v>
      </c>
      <c r="W841" s="8">
        <f t="shared" si="1090"/>
        <v>16</v>
      </c>
      <c r="Y841" s="11">
        <f t="shared" si="1051"/>
        <v>45025</v>
      </c>
      <c r="Z841" s="8">
        <f t="shared" si="1091"/>
        <v>3299</v>
      </c>
      <c r="AA841" s="8">
        <f t="shared" si="1091"/>
        <v>398507.19999999995</v>
      </c>
      <c r="AB841" s="8">
        <f t="shared" si="1091"/>
        <v>3160.51</v>
      </c>
      <c r="AC841" s="8">
        <f t="shared" si="1091"/>
        <v>0</v>
      </c>
      <c r="AD841" s="8">
        <f t="shared" si="1091"/>
        <v>5899.8599999999988</v>
      </c>
      <c r="AE841" s="8">
        <f t="shared" si="1091"/>
        <v>682</v>
      </c>
      <c r="AG841" s="11">
        <f t="shared" si="1053"/>
        <v>45025</v>
      </c>
      <c r="AH841" s="8">
        <f t="shared" si="1092"/>
        <v>4972</v>
      </c>
      <c r="AI841" s="8">
        <f t="shared" si="1092"/>
        <v>582949.23999999987</v>
      </c>
      <c r="AJ841" s="8">
        <f t="shared" si="1092"/>
        <v>1504.9099999999994</v>
      </c>
      <c r="AK841" s="8">
        <f t="shared" si="1092"/>
        <v>0</v>
      </c>
      <c r="AL841" s="8">
        <f t="shared" si="1092"/>
        <v>5787.5899999999992</v>
      </c>
      <c r="AM841" s="8">
        <f t="shared" si="1092"/>
        <v>206</v>
      </c>
      <c r="AO841" s="11">
        <f t="shared" si="1055"/>
        <v>45025</v>
      </c>
      <c r="AP841" s="8">
        <f t="shared" si="1093"/>
        <v>4840</v>
      </c>
      <c r="AQ841" s="8">
        <f t="shared" si="1093"/>
        <v>399732.85000000009</v>
      </c>
      <c r="AR841" s="8">
        <f t="shared" si="1093"/>
        <v>0</v>
      </c>
      <c r="AS841" s="8">
        <f t="shared" si="1093"/>
        <v>5883.74</v>
      </c>
      <c r="AT841" s="8">
        <f t="shared" si="1093"/>
        <v>742.09000000000015</v>
      </c>
      <c r="AU841" s="8">
        <f t="shared" si="1093"/>
        <v>215</v>
      </c>
      <c r="AW841" s="11">
        <f t="shared" si="1057"/>
        <v>45025</v>
      </c>
      <c r="AX841" s="8">
        <f t="shared" si="1094"/>
        <v>5572</v>
      </c>
      <c r="AY841" s="8">
        <f t="shared" si="1094"/>
        <v>668064.78000000026</v>
      </c>
      <c r="AZ841" s="8">
        <f t="shared" si="1094"/>
        <v>2454.0200000000009</v>
      </c>
      <c r="BA841" s="8">
        <f t="shared" si="1094"/>
        <v>0</v>
      </c>
      <c r="BB841" s="8">
        <f t="shared" si="1094"/>
        <v>4871.1800000000012</v>
      </c>
      <c r="BC841" s="8">
        <f t="shared" si="1094"/>
        <v>86</v>
      </c>
      <c r="BE841" s="11">
        <f t="shared" si="1059"/>
        <v>45025</v>
      </c>
      <c r="BF841" s="8">
        <f t="shared" si="1095"/>
        <v>5462</v>
      </c>
      <c r="BG841" s="8">
        <f t="shared" si="1095"/>
        <v>692771.60999999987</v>
      </c>
      <c r="BH841" s="8">
        <f t="shared" si="1095"/>
        <v>2544.1200000000003</v>
      </c>
      <c r="BI841" s="8">
        <f t="shared" si="1095"/>
        <v>0</v>
      </c>
      <c r="BJ841" s="8">
        <f t="shared" si="1095"/>
        <v>8090.409999999998</v>
      </c>
      <c r="BK841" s="8">
        <f t="shared" si="1095"/>
        <v>26</v>
      </c>
      <c r="BM841" s="11">
        <f t="shared" si="1061"/>
        <v>45025</v>
      </c>
      <c r="BN841" s="8">
        <f t="shared" si="1096"/>
        <v>2873</v>
      </c>
      <c r="BO841" s="8">
        <f t="shared" si="1096"/>
        <v>225880.84000000005</v>
      </c>
      <c r="BP841" s="8">
        <f t="shared" si="1096"/>
        <v>1924.75</v>
      </c>
      <c r="BQ841" s="8">
        <f t="shared" si="1096"/>
        <v>0</v>
      </c>
      <c r="BR841" s="8">
        <f t="shared" si="1096"/>
        <v>1910</v>
      </c>
      <c r="BS841" s="8">
        <f t="shared" si="1096"/>
        <v>11</v>
      </c>
      <c r="BU841" s="11">
        <f t="shared" si="1063"/>
        <v>45025</v>
      </c>
      <c r="BV841" s="8">
        <f t="shared" si="1097"/>
        <v>2678</v>
      </c>
      <c r="BW841" s="8">
        <f t="shared" si="1097"/>
        <v>320201.65999999992</v>
      </c>
      <c r="BX841" s="8">
        <f t="shared" si="1097"/>
        <v>0</v>
      </c>
      <c r="BY841" s="8">
        <f t="shared" si="1097"/>
        <v>0</v>
      </c>
      <c r="BZ841" s="8">
        <f t="shared" si="1097"/>
        <v>5237.9500000000007</v>
      </c>
      <c r="CA841" s="8">
        <f t="shared" si="1097"/>
        <v>232</v>
      </c>
      <c r="CC841" s="11">
        <f t="shared" si="1065"/>
        <v>45025</v>
      </c>
      <c r="CD841" s="8">
        <f t="shared" si="1098"/>
        <v>5417</v>
      </c>
      <c r="CE841" s="8">
        <f t="shared" si="1098"/>
        <v>601969.2899999998</v>
      </c>
      <c r="CF841" s="8">
        <f t="shared" si="1098"/>
        <v>3543.8900000000003</v>
      </c>
      <c r="CG841" s="8">
        <f t="shared" si="1098"/>
        <v>32343.470000000005</v>
      </c>
      <c r="CH841" s="8">
        <f t="shared" si="1098"/>
        <v>5070.5100000000011</v>
      </c>
      <c r="CI841" s="8">
        <f t="shared" si="1098"/>
        <v>209</v>
      </c>
      <c r="CK841" s="11">
        <f t="shared" si="1067"/>
        <v>45025</v>
      </c>
      <c r="CL841" s="8">
        <f t="shared" si="1099"/>
        <v>1740</v>
      </c>
      <c r="CM841" s="8">
        <f t="shared" si="1099"/>
        <v>129408.39999999995</v>
      </c>
      <c r="CN841" s="8">
        <f t="shared" si="1099"/>
        <v>0</v>
      </c>
      <c r="CO841" s="8">
        <f t="shared" si="1099"/>
        <v>442.5</v>
      </c>
      <c r="CP841" s="8">
        <f t="shared" si="1099"/>
        <v>4511.22</v>
      </c>
      <c r="CQ841" s="8">
        <f t="shared" si="1099"/>
        <v>13</v>
      </c>
      <c r="CS841" s="11">
        <f t="shared" si="1069"/>
        <v>45025</v>
      </c>
      <c r="CT841" s="8">
        <f t="shared" si="1100"/>
        <v>0</v>
      </c>
      <c r="CU841" s="8">
        <f t="shared" si="1100"/>
        <v>0</v>
      </c>
      <c r="CV841" s="8">
        <f t="shared" si="1100"/>
        <v>0</v>
      </c>
      <c r="CW841" s="8">
        <f t="shared" si="1100"/>
        <v>0</v>
      </c>
      <c r="CX841" s="8">
        <f t="shared" si="1100"/>
        <v>0</v>
      </c>
      <c r="CY841" s="8">
        <f t="shared" si="1100"/>
        <v>0</v>
      </c>
      <c r="DA841" s="11">
        <f t="shared" si="1071"/>
        <v>45025</v>
      </c>
      <c r="DB841" s="8">
        <f t="shared" si="1101"/>
        <v>0</v>
      </c>
      <c r="DC841" s="8">
        <f t="shared" si="1101"/>
        <v>0</v>
      </c>
      <c r="DD841" s="8">
        <f t="shared" si="1101"/>
        <v>0</v>
      </c>
      <c r="DE841" s="8">
        <f t="shared" si="1101"/>
        <v>0</v>
      </c>
      <c r="DF841" s="8">
        <f t="shared" si="1101"/>
        <v>0</v>
      </c>
      <c r="DG841" s="8">
        <f t="shared" si="1101"/>
        <v>0</v>
      </c>
      <c r="DI841" s="11">
        <f t="shared" si="1073"/>
        <v>45025</v>
      </c>
      <c r="DJ841" s="8">
        <f t="shared" si="1102"/>
        <v>0</v>
      </c>
      <c r="DK841" s="8">
        <f t="shared" si="1102"/>
        <v>0</v>
      </c>
      <c r="DL841" s="8">
        <f t="shared" si="1102"/>
        <v>0</v>
      </c>
      <c r="DM841" s="8">
        <f t="shared" si="1102"/>
        <v>0</v>
      </c>
      <c r="DN841" s="8">
        <f t="shared" si="1102"/>
        <v>0</v>
      </c>
      <c r="DO841" s="8">
        <f t="shared" si="1102"/>
        <v>0</v>
      </c>
      <c r="DP841" s="56"/>
      <c r="DQ841" s="56"/>
      <c r="DR841" s="56"/>
      <c r="DS841" s="56"/>
    </row>
    <row r="842" spans="1:123" x14ac:dyDescent="0.3">
      <c r="A842" s="11">
        <f t="shared" si="1040"/>
        <v>45026</v>
      </c>
      <c r="B842" s="8">
        <f t="shared" si="1041"/>
        <v>4731</v>
      </c>
      <c r="C842" s="8">
        <f t="shared" si="1042"/>
        <v>565541.99000000011</v>
      </c>
      <c r="D842" s="8">
        <f t="shared" si="1043"/>
        <v>0</v>
      </c>
      <c r="E842" s="8">
        <f t="shared" si="1044"/>
        <v>3208.13</v>
      </c>
      <c r="F842" s="8">
        <f t="shared" si="1045"/>
        <v>2849.5400000000004</v>
      </c>
      <c r="G842" s="8">
        <f t="shared" si="1046"/>
        <v>16</v>
      </c>
      <c r="I842" s="11">
        <f t="shared" si="1047"/>
        <v>45026</v>
      </c>
      <c r="J842" s="8">
        <f t="shared" si="1089"/>
        <v>3793</v>
      </c>
      <c r="K842" s="8">
        <f t="shared" si="1089"/>
        <v>568382.49999999988</v>
      </c>
      <c r="L842" s="8">
        <f t="shared" si="1089"/>
        <v>1589.4200000000003</v>
      </c>
      <c r="M842" s="8">
        <f t="shared" si="1089"/>
        <v>0</v>
      </c>
      <c r="N842" s="8">
        <f t="shared" si="1089"/>
        <v>3643.58</v>
      </c>
      <c r="O842" s="8">
        <f t="shared" si="1089"/>
        <v>14</v>
      </c>
      <c r="Q842" s="11">
        <f t="shared" si="1049"/>
        <v>45026</v>
      </c>
      <c r="R842" s="8">
        <f t="shared" si="1090"/>
        <v>2239</v>
      </c>
      <c r="S842" s="8">
        <f t="shared" si="1090"/>
        <v>243639.20999999993</v>
      </c>
      <c r="T842" s="8">
        <f t="shared" si="1090"/>
        <v>2288.77</v>
      </c>
      <c r="U842" s="8">
        <f t="shared" si="1090"/>
        <v>0</v>
      </c>
      <c r="V842" s="8">
        <f t="shared" si="1090"/>
        <v>-1121.71</v>
      </c>
      <c r="W842" s="8">
        <f t="shared" si="1090"/>
        <v>16</v>
      </c>
      <c r="Y842" s="11">
        <f t="shared" si="1051"/>
        <v>45026</v>
      </c>
      <c r="Z842" s="8">
        <f t="shared" si="1091"/>
        <v>3322</v>
      </c>
      <c r="AA842" s="8">
        <f t="shared" si="1091"/>
        <v>401448.37999999995</v>
      </c>
      <c r="AB842" s="8">
        <f t="shared" si="1091"/>
        <v>3179.03</v>
      </c>
      <c r="AC842" s="8">
        <f t="shared" si="1091"/>
        <v>0</v>
      </c>
      <c r="AD842" s="8">
        <f t="shared" si="1091"/>
        <v>6049.8599999999988</v>
      </c>
      <c r="AE842" s="8">
        <f t="shared" si="1091"/>
        <v>688</v>
      </c>
      <c r="AG842" s="11">
        <f t="shared" si="1053"/>
        <v>45026</v>
      </c>
      <c r="AH842" s="8">
        <f t="shared" si="1092"/>
        <v>5006</v>
      </c>
      <c r="AI842" s="8">
        <f t="shared" si="1092"/>
        <v>586842.18999999983</v>
      </c>
      <c r="AJ842" s="8">
        <f t="shared" si="1092"/>
        <v>1508.6099999999994</v>
      </c>
      <c r="AK842" s="8">
        <f t="shared" si="1092"/>
        <v>0</v>
      </c>
      <c r="AL842" s="8">
        <f t="shared" si="1092"/>
        <v>5812.3399999999992</v>
      </c>
      <c r="AM842" s="8">
        <f t="shared" si="1092"/>
        <v>208</v>
      </c>
      <c r="AO842" s="11">
        <f t="shared" si="1055"/>
        <v>45026</v>
      </c>
      <c r="AP842" s="8">
        <f t="shared" si="1093"/>
        <v>4899</v>
      </c>
      <c r="AQ842" s="8">
        <f t="shared" si="1093"/>
        <v>404754.47000000009</v>
      </c>
      <c r="AR842" s="8">
        <f t="shared" si="1093"/>
        <v>0</v>
      </c>
      <c r="AS842" s="8">
        <f t="shared" si="1093"/>
        <v>5912.74</v>
      </c>
      <c r="AT842" s="8">
        <f t="shared" si="1093"/>
        <v>754.09000000000015</v>
      </c>
      <c r="AU842" s="8">
        <f t="shared" si="1093"/>
        <v>218</v>
      </c>
      <c r="AW842" s="11">
        <f t="shared" si="1057"/>
        <v>45026</v>
      </c>
      <c r="AX842" s="8">
        <f t="shared" si="1094"/>
        <v>5640</v>
      </c>
      <c r="AY842" s="8">
        <f t="shared" si="1094"/>
        <v>677042.63000000024</v>
      </c>
      <c r="AZ842" s="8">
        <f t="shared" si="1094"/>
        <v>2483.3400000000011</v>
      </c>
      <c r="BA842" s="8">
        <f t="shared" si="1094"/>
        <v>0</v>
      </c>
      <c r="BB842" s="8">
        <f t="shared" si="1094"/>
        <v>5105.0600000000013</v>
      </c>
      <c r="BC842" s="8">
        <f t="shared" si="1094"/>
        <v>86</v>
      </c>
      <c r="BE842" s="11">
        <f t="shared" si="1059"/>
        <v>45026</v>
      </c>
      <c r="BF842" s="8">
        <f t="shared" si="1095"/>
        <v>5514</v>
      </c>
      <c r="BG842" s="8">
        <f t="shared" si="1095"/>
        <v>699317.39999999991</v>
      </c>
      <c r="BH842" s="8">
        <f t="shared" si="1095"/>
        <v>2612.8100000000004</v>
      </c>
      <c r="BI842" s="8">
        <f t="shared" si="1095"/>
        <v>0</v>
      </c>
      <c r="BJ842" s="8">
        <f t="shared" si="1095"/>
        <v>8314.159999999998</v>
      </c>
      <c r="BK842" s="8">
        <f t="shared" si="1095"/>
        <v>28</v>
      </c>
      <c r="BM842" s="11">
        <f t="shared" si="1061"/>
        <v>45026</v>
      </c>
      <c r="BN842" s="8">
        <f t="shared" si="1096"/>
        <v>2908</v>
      </c>
      <c r="BO842" s="8">
        <f t="shared" si="1096"/>
        <v>228675.67000000004</v>
      </c>
      <c r="BP842" s="8">
        <f t="shared" si="1096"/>
        <v>1970.75</v>
      </c>
      <c r="BQ842" s="8">
        <f t="shared" si="1096"/>
        <v>0</v>
      </c>
      <c r="BR842" s="8">
        <f t="shared" si="1096"/>
        <v>1970</v>
      </c>
      <c r="BS842" s="8">
        <f t="shared" si="1096"/>
        <v>11</v>
      </c>
      <c r="BU842" s="11">
        <f t="shared" si="1063"/>
        <v>45026</v>
      </c>
      <c r="BV842" s="8">
        <f t="shared" si="1097"/>
        <v>2698</v>
      </c>
      <c r="BW842" s="8">
        <f t="shared" si="1097"/>
        <v>322687.52999999991</v>
      </c>
      <c r="BX842" s="8">
        <f t="shared" si="1097"/>
        <v>0</v>
      </c>
      <c r="BY842" s="8">
        <f t="shared" si="1097"/>
        <v>0</v>
      </c>
      <c r="BZ842" s="8">
        <f t="shared" si="1097"/>
        <v>5260.9500000000007</v>
      </c>
      <c r="CA842" s="8">
        <f t="shared" si="1097"/>
        <v>232</v>
      </c>
      <c r="CC842" s="11">
        <f t="shared" si="1065"/>
        <v>45026</v>
      </c>
      <c r="CD842" s="8">
        <f t="shared" si="1098"/>
        <v>5492</v>
      </c>
      <c r="CE842" s="8">
        <f t="shared" si="1098"/>
        <v>610886.43999999983</v>
      </c>
      <c r="CF842" s="8">
        <f t="shared" si="1098"/>
        <v>3543.8900000000003</v>
      </c>
      <c r="CG842" s="8">
        <f t="shared" si="1098"/>
        <v>32866.610000000008</v>
      </c>
      <c r="CH842" s="8">
        <f t="shared" si="1098"/>
        <v>5113.2900000000009</v>
      </c>
      <c r="CI842" s="8">
        <f t="shared" si="1098"/>
        <v>210</v>
      </c>
      <c r="CK842" s="11">
        <f t="shared" si="1067"/>
        <v>45026</v>
      </c>
      <c r="CL842" s="8">
        <f t="shared" si="1099"/>
        <v>1763</v>
      </c>
      <c r="CM842" s="8">
        <f t="shared" si="1099"/>
        <v>130835.77999999996</v>
      </c>
      <c r="CN842" s="8">
        <f t="shared" si="1099"/>
        <v>0</v>
      </c>
      <c r="CO842" s="8">
        <f t="shared" si="1099"/>
        <v>442.5</v>
      </c>
      <c r="CP842" s="8">
        <f t="shared" si="1099"/>
        <v>4526.22</v>
      </c>
      <c r="CQ842" s="8">
        <f t="shared" si="1099"/>
        <v>13</v>
      </c>
      <c r="CS842" s="11">
        <f t="shared" si="1069"/>
        <v>45026</v>
      </c>
      <c r="CT842" s="8">
        <f t="shared" si="1100"/>
        <v>0</v>
      </c>
      <c r="CU842" s="8">
        <f t="shared" si="1100"/>
        <v>0</v>
      </c>
      <c r="CV842" s="8">
        <f t="shared" si="1100"/>
        <v>0</v>
      </c>
      <c r="CW842" s="8">
        <f t="shared" si="1100"/>
        <v>0</v>
      </c>
      <c r="CX842" s="8">
        <f t="shared" si="1100"/>
        <v>0</v>
      </c>
      <c r="CY842" s="8">
        <f t="shared" si="1100"/>
        <v>0</v>
      </c>
      <c r="DA842" s="11">
        <f t="shared" si="1071"/>
        <v>45026</v>
      </c>
      <c r="DB842" s="8">
        <f t="shared" si="1101"/>
        <v>0</v>
      </c>
      <c r="DC842" s="8">
        <f t="shared" si="1101"/>
        <v>0</v>
      </c>
      <c r="DD842" s="8">
        <f t="shared" si="1101"/>
        <v>0</v>
      </c>
      <c r="DE842" s="8">
        <f t="shared" si="1101"/>
        <v>0</v>
      </c>
      <c r="DF842" s="8">
        <f t="shared" si="1101"/>
        <v>0</v>
      </c>
      <c r="DG842" s="8">
        <f t="shared" si="1101"/>
        <v>0</v>
      </c>
      <c r="DI842" s="11">
        <f t="shared" si="1073"/>
        <v>45026</v>
      </c>
      <c r="DJ842" s="8">
        <f t="shared" si="1102"/>
        <v>0</v>
      </c>
      <c r="DK842" s="8">
        <f t="shared" si="1102"/>
        <v>0</v>
      </c>
      <c r="DL842" s="8">
        <f t="shared" si="1102"/>
        <v>0</v>
      </c>
      <c r="DM842" s="8">
        <f t="shared" si="1102"/>
        <v>0</v>
      </c>
      <c r="DN842" s="8">
        <f t="shared" si="1102"/>
        <v>0</v>
      </c>
      <c r="DO842" s="8">
        <f t="shared" si="1102"/>
        <v>0</v>
      </c>
      <c r="DP842" s="56"/>
      <c r="DQ842" s="56"/>
      <c r="DR842" s="56"/>
      <c r="DS842" s="56"/>
    </row>
    <row r="843" spans="1:123" x14ac:dyDescent="0.3">
      <c r="A843" s="11">
        <f t="shared" si="1040"/>
        <v>45027</v>
      </c>
      <c r="B843" s="8">
        <f t="shared" si="1041"/>
        <v>4792</v>
      </c>
      <c r="C843" s="8">
        <f t="shared" si="1042"/>
        <v>573095.79000000015</v>
      </c>
      <c r="D843" s="8">
        <f t="shared" si="1043"/>
        <v>0</v>
      </c>
      <c r="E843" s="8">
        <f t="shared" si="1044"/>
        <v>3219.13</v>
      </c>
      <c r="F843" s="8">
        <f t="shared" si="1045"/>
        <v>2849.5400000000004</v>
      </c>
      <c r="G843" s="8">
        <f t="shared" si="1046"/>
        <v>16</v>
      </c>
      <c r="I843" s="11">
        <f t="shared" si="1047"/>
        <v>45027</v>
      </c>
      <c r="J843" s="8">
        <f t="shared" si="1089"/>
        <v>3855</v>
      </c>
      <c r="K843" s="8">
        <f t="shared" si="1089"/>
        <v>579403.56999999983</v>
      </c>
      <c r="L843" s="8">
        <f t="shared" si="1089"/>
        <v>1622.6800000000003</v>
      </c>
      <c r="M843" s="8">
        <f t="shared" si="1089"/>
        <v>0</v>
      </c>
      <c r="N843" s="8">
        <f t="shared" si="1089"/>
        <v>3643.58</v>
      </c>
      <c r="O843" s="8">
        <f t="shared" si="1089"/>
        <v>14</v>
      </c>
      <c r="Q843" s="11">
        <f t="shared" si="1049"/>
        <v>45027</v>
      </c>
      <c r="R843" s="8">
        <f t="shared" si="1090"/>
        <v>2282</v>
      </c>
      <c r="S843" s="8">
        <f t="shared" si="1090"/>
        <v>247849.83999999994</v>
      </c>
      <c r="T843" s="8">
        <f t="shared" si="1090"/>
        <v>2344.27</v>
      </c>
      <c r="U843" s="8">
        <f t="shared" si="1090"/>
        <v>0</v>
      </c>
      <c r="V843" s="8">
        <f t="shared" si="1090"/>
        <v>-1121.71</v>
      </c>
      <c r="W843" s="8">
        <f t="shared" si="1090"/>
        <v>16</v>
      </c>
      <c r="Y843" s="11">
        <f t="shared" si="1051"/>
        <v>45027</v>
      </c>
      <c r="Z843" s="8">
        <f t="shared" si="1091"/>
        <v>3353</v>
      </c>
      <c r="AA843" s="8">
        <f t="shared" si="1091"/>
        <v>405417.17999999993</v>
      </c>
      <c r="AB843" s="8">
        <f t="shared" si="1091"/>
        <v>3212.3500000000004</v>
      </c>
      <c r="AC843" s="8">
        <f t="shared" si="1091"/>
        <v>0</v>
      </c>
      <c r="AD843" s="8">
        <f t="shared" si="1091"/>
        <v>6054.8099999999986</v>
      </c>
      <c r="AE843" s="8">
        <f t="shared" si="1091"/>
        <v>694</v>
      </c>
      <c r="AG843" s="11">
        <f t="shared" si="1053"/>
        <v>45027</v>
      </c>
      <c r="AH843" s="8">
        <f t="shared" si="1092"/>
        <v>5053</v>
      </c>
      <c r="AI843" s="8">
        <f t="shared" si="1092"/>
        <v>592626.69999999984</v>
      </c>
      <c r="AJ843" s="8">
        <f t="shared" si="1092"/>
        <v>1510.4599999999994</v>
      </c>
      <c r="AK843" s="8">
        <f t="shared" si="1092"/>
        <v>0</v>
      </c>
      <c r="AL843" s="8">
        <f t="shared" si="1092"/>
        <v>5867.2899999999991</v>
      </c>
      <c r="AM843" s="8">
        <f t="shared" si="1092"/>
        <v>210</v>
      </c>
      <c r="AO843" s="11">
        <f t="shared" si="1055"/>
        <v>45027</v>
      </c>
      <c r="AP843" s="8">
        <f t="shared" si="1093"/>
        <v>4963</v>
      </c>
      <c r="AQ843" s="8">
        <f t="shared" si="1093"/>
        <v>410298.32000000007</v>
      </c>
      <c r="AR843" s="8">
        <f t="shared" si="1093"/>
        <v>0</v>
      </c>
      <c r="AS843" s="8">
        <f t="shared" si="1093"/>
        <v>5941.74</v>
      </c>
      <c r="AT843" s="8">
        <f t="shared" si="1093"/>
        <v>754.09000000000015</v>
      </c>
      <c r="AU843" s="8">
        <f t="shared" si="1093"/>
        <v>220</v>
      </c>
      <c r="AW843" s="11">
        <f t="shared" si="1057"/>
        <v>45027</v>
      </c>
      <c r="AX843" s="8">
        <f t="shared" si="1094"/>
        <v>5715</v>
      </c>
      <c r="AY843" s="8">
        <f t="shared" si="1094"/>
        <v>687415.82000000018</v>
      </c>
      <c r="AZ843" s="8">
        <f t="shared" si="1094"/>
        <v>2514.7500000000009</v>
      </c>
      <c r="BA843" s="8">
        <f t="shared" si="1094"/>
        <v>0</v>
      </c>
      <c r="BB843" s="8">
        <f t="shared" si="1094"/>
        <v>5334.5300000000016</v>
      </c>
      <c r="BC843" s="8">
        <f t="shared" si="1094"/>
        <v>86</v>
      </c>
      <c r="BE843" s="11">
        <f t="shared" si="1059"/>
        <v>45027</v>
      </c>
      <c r="BF843" s="8">
        <f t="shared" si="1095"/>
        <v>5560</v>
      </c>
      <c r="BG843" s="8">
        <f t="shared" si="1095"/>
        <v>705388.72999999986</v>
      </c>
      <c r="BH843" s="8">
        <f t="shared" si="1095"/>
        <v>2646.7000000000003</v>
      </c>
      <c r="BI843" s="8">
        <f t="shared" si="1095"/>
        <v>0</v>
      </c>
      <c r="BJ843" s="8">
        <f t="shared" si="1095"/>
        <v>8364.159999999998</v>
      </c>
      <c r="BK843" s="8">
        <f t="shared" si="1095"/>
        <v>28</v>
      </c>
      <c r="BM843" s="11">
        <f t="shared" si="1061"/>
        <v>45027</v>
      </c>
      <c r="BN843" s="8">
        <f t="shared" si="1096"/>
        <v>2942</v>
      </c>
      <c r="BO843" s="8">
        <f t="shared" si="1096"/>
        <v>231410.40000000005</v>
      </c>
      <c r="BP843" s="8">
        <f t="shared" si="1096"/>
        <v>1970.75</v>
      </c>
      <c r="BQ843" s="8">
        <f t="shared" si="1096"/>
        <v>0</v>
      </c>
      <c r="BR843" s="8">
        <f t="shared" si="1096"/>
        <v>2030</v>
      </c>
      <c r="BS843" s="8">
        <f t="shared" si="1096"/>
        <v>11</v>
      </c>
      <c r="BU843" s="11">
        <f t="shared" si="1063"/>
        <v>45027</v>
      </c>
      <c r="BV843" s="8">
        <f t="shared" si="1097"/>
        <v>2723</v>
      </c>
      <c r="BW843" s="8">
        <f t="shared" si="1097"/>
        <v>325611.61999999994</v>
      </c>
      <c r="BX843" s="8">
        <f t="shared" si="1097"/>
        <v>0</v>
      </c>
      <c r="BY843" s="8">
        <f t="shared" si="1097"/>
        <v>0</v>
      </c>
      <c r="BZ843" s="8">
        <f t="shared" si="1097"/>
        <v>5344.4500000000007</v>
      </c>
      <c r="CA843" s="8">
        <f t="shared" si="1097"/>
        <v>232</v>
      </c>
      <c r="CC843" s="11">
        <f t="shared" si="1065"/>
        <v>45027</v>
      </c>
      <c r="CD843" s="8">
        <f t="shared" si="1098"/>
        <v>5562</v>
      </c>
      <c r="CE843" s="8">
        <f t="shared" si="1098"/>
        <v>618764.88999999978</v>
      </c>
      <c r="CF843" s="8">
        <f t="shared" si="1098"/>
        <v>3543.8900000000003</v>
      </c>
      <c r="CG843" s="8">
        <f t="shared" si="1098"/>
        <v>33007.98000000001</v>
      </c>
      <c r="CH843" s="8">
        <f t="shared" si="1098"/>
        <v>5170.2900000000009</v>
      </c>
      <c r="CI843" s="8">
        <f t="shared" si="1098"/>
        <v>211</v>
      </c>
      <c r="CK843" s="11">
        <f t="shared" si="1067"/>
        <v>45027</v>
      </c>
      <c r="CL843" s="8">
        <f t="shared" si="1099"/>
        <v>1784</v>
      </c>
      <c r="CM843" s="8">
        <f t="shared" si="1099"/>
        <v>132109.00999999995</v>
      </c>
      <c r="CN843" s="8">
        <f t="shared" si="1099"/>
        <v>0</v>
      </c>
      <c r="CO843" s="8">
        <f t="shared" si="1099"/>
        <v>442.5</v>
      </c>
      <c r="CP843" s="8">
        <f t="shared" si="1099"/>
        <v>4541.22</v>
      </c>
      <c r="CQ843" s="8">
        <f t="shared" si="1099"/>
        <v>13</v>
      </c>
      <c r="CS843" s="11">
        <f t="shared" si="1069"/>
        <v>45027</v>
      </c>
      <c r="CT843" s="8">
        <f t="shared" si="1100"/>
        <v>0</v>
      </c>
      <c r="CU843" s="8">
        <f t="shared" si="1100"/>
        <v>0</v>
      </c>
      <c r="CV843" s="8">
        <f t="shared" si="1100"/>
        <v>0</v>
      </c>
      <c r="CW843" s="8">
        <f t="shared" si="1100"/>
        <v>0</v>
      </c>
      <c r="CX843" s="8">
        <f t="shared" si="1100"/>
        <v>0</v>
      </c>
      <c r="CY843" s="8">
        <f t="shared" si="1100"/>
        <v>0</v>
      </c>
      <c r="DA843" s="11">
        <f t="shared" si="1071"/>
        <v>45027</v>
      </c>
      <c r="DB843" s="8">
        <f t="shared" si="1101"/>
        <v>0</v>
      </c>
      <c r="DC843" s="8">
        <f t="shared" si="1101"/>
        <v>0</v>
      </c>
      <c r="DD843" s="8">
        <f t="shared" si="1101"/>
        <v>0</v>
      </c>
      <c r="DE843" s="8">
        <f t="shared" si="1101"/>
        <v>0</v>
      </c>
      <c r="DF843" s="8">
        <f t="shared" si="1101"/>
        <v>0</v>
      </c>
      <c r="DG843" s="8">
        <f t="shared" si="1101"/>
        <v>0</v>
      </c>
      <c r="DI843" s="11">
        <f t="shared" si="1073"/>
        <v>45027</v>
      </c>
      <c r="DJ843" s="8">
        <f t="shared" si="1102"/>
        <v>0</v>
      </c>
      <c r="DK843" s="8">
        <f t="shared" si="1102"/>
        <v>0</v>
      </c>
      <c r="DL843" s="8">
        <f t="shared" si="1102"/>
        <v>0</v>
      </c>
      <c r="DM843" s="8">
        <f t="shared" si="1102"/>
        <v>0</v>
      </c>
      <c r="DN843" s="8">
        <f t="shared" si="1102"/>
        <v>0</v>
      </c>
      <c r="DO843" s="8">
        <f t="shared" si="1102"/>
        <v>0</v>
      </c>
      <c r="DP843" s="56"/>
      <c r="DQ843" s="56"/>
      <c r="DR843" s="56"/>
      <c r="DS843" s="56"/>
    </row>
    <row r="844" spans="1:123" x14ac:dyDescent="0.3">
      <c r="A844" s="11">
        <f t="shared" si="1040"/>
        <v>45028</v>
      </c>
      <c r="B844" s="8">
        <f t="shared" si="1041"/>
        <v>4854</v>
      </c>
      <c r="C844" s="8">
        <f t="shared" si="1042"/>
        <v>580722.29000000015</v>
      </c>
      <c r="D844" s="8">
        <f t="shared" si="1043"/>
        <v>0</v>
      </c>
      <c r="E844" s="8">
        <f t="shared" si="1044"/>
        <v>3250.13</v>
      </c>
      <c r="F844" s="8">
        <f t="shared" si="1045"/>
        <v>2849.5400000000004</v>
      </c>
      <c r="G844" s="8">
        <f t="shared" si="1046"/>
        <v>16</v>
      </c>
      <c r="I844" s="11">
        <f t="shared" si="1047"/>
        <v>45028</v>
      </c>
      <c r="J844" s="8">
        <f t="shared" si="1089"/>
        <v>3916</v>
      </c>
      <c r="K844" s="8">
        <f t="shared" si="1089"/>
        <v>590886.17999999982</v>
      </c>
      <c r="L844" s="8">
        <f t="shared" si="1089"/>
        <v>1641.0800000000004</v>
      </c>
      <c r="M844" s="8">
        <f t="shared" si="1089"/>
        <v>0</v>
      </c>
      <c r="N844" s="8">
        <f t="shared" si="1089"/>
        <v>3643.58</v>
      </c>
      <c r="O844" s="8">
        <f t="shared" si="1089"/>
        <v>14</v>
      </c>
      <c r="Q844" s="11">
        <f t="shared" si="1049"/>
        <v>45028</v>
      </c>
      <c r="R844" s="8">
        <f t="shared" si="1090"/>
        <v>2310</v>
      </c>
      <c r="S844" s="8">
        <f t="shared" si="1090"/>
        <v>250741.76999999993</v>
      </c>
      <c r="T844" s="8">
        <f t="shared" si="1090"/>
        <v>2384.77</v>
      </c>
      <c r="U844" s="8">
        <f t="shared" si="1090"/>
        <v>0</v>
      </c>
      <c r="V844" s="8">
        <f t="shared" si="1090"/>
        <v>-1121.71</v>
      </c>
      <c r="W844" s="8">
        <f t="shared" si="1090"/>
        <v>16</v>
      </c>
      <c r="Y844" s="11">
        <f t="shared" si="1051"/>
        <v>45028</v>
      </c>
      <c r="Z844" s="8">
        <f t="shared" si="1091"/>
        <v>3382</v>
      </c>
      <c r="AA844" s="8">
        <f t="shared" si="1091"/>
        <v>408984.64999999991</v>
      </c>
      <c r="AB844" s="8">
        <f t="shared" si="1091"/>
        <v>3245.6700000000005</v>
      </c>
      <c r="AC844" s="8">
        <f t="shared" si="1091"/>
        <v>0</v>
      </c>
      <c r="AD844" s="8">
        <f t="shared" si="1091"/>
        <v>6054.8099999999986</v>
      </c>
      <c r="AE844" s="8">
        <f t="shared" si="1091"/>
        <v>700</v>
      </c>
      <c r="AG844" s="11">
        <f t="shared" si="1053"/>
        <v>45028</v>
      </c>
      <c r="AH844" s="8">
        <f t="shared" si="1092"/>
        <v>5100</v>
      </c>
      <c r="AI844" s="8">
        <f t="shared" si="1092"/>
        <v>598546.45999999985</v>
      </c>
      <c r="AJ844" s="8">
        <f t="shared" si="1092"/>
        <v>1519.7199999999993</v>
      </c>
      <c r="AK844" s="8">
        <f t="shared" si="1092"/>
        <v>0</v>
      </c>
      <c r="AL844" s="8">
        <f t="shared" si="1092"/>
        <v>6063.9199999999992</v>
      </c>
      <c r="AM844" s="8">
        <f t="shared" si="1092"/>
        <v>213</v>
      </c>
      <c r="AO844" s="11">
        <f t="shared" si="1055"/>
        <v>45028</v>
      </c>
      <c r="AP844" s="8">
        <f t="shared" si="1093"/>
        <v>5014</v>
      </c>
      <c r="AQ844" s="8">
        <f t="shared" si="1093"/>
        <v>414620.99000000005</v>
      </c>
      <c r="AR844" s="8">
        <f t="shared" si="1093"/>
        <v>0</v>
      </c>
      <c r="AS844" s="8">
        <f t="shared" si="1093"/>
        <v>5971.74</v>
      </c>
      <c r="AT844" s="8">
        <f t="shared" si="1093"/>
        <v>754.09000000000015</v>
      </c>
      <c r="AU844" s="8">
        <f t="shared" si="1093"/>
        <v>222</v>
      </c>
      <c r="AW844" s="11">
        <f t="shared" si="1057"/>
        <v>45028</v>
      </c>
      <c r="AX844" s="8">
        <f t="shared" si="1094"/>
        <v>5785</v>
      </c>
      <c r="AY844" s="8">
        <f t="shared" si="1094"/>
        <v>697508.2200000002</v>
      </c>
      <c r="AZ844" s="8">
        <f t="shared" si="1094"/>
        <v>2531.380000000001</v>
      </c>
      <c r="BA844" s="8">
        <f t="shared" si="1094"/>
        <v>0</v>
      </c>
      <c r="BB844" s="8">
        <f t="shared" si="1094"/>
        <v>5883.6300000000019</v>
      </c>
      <c r="BC844" s="8">
        <f t="shared" si="1094"/>
        <v>87</v>
      </c>
      <c r="BE844" s="11">
        <f t="shared" si="1059"/>
        <v>45028</v>
      </c>
      <c r="BF844" s="8">
        <f t="shared" si="1095"/>
        <v>5625</v>
      </c>
      <c r="BG844" s="8">
        <f t="shared" si="1095"/>
        <v>713851.0199999999</v>
      </c>
      <c r="BH844" s="8">
        <f t="shared" si="1095"/>
        <v>2675.0000000000005</v>
      </c>
      <c r="BI844" s="8">
        <f t="shared" si="1095"/>
        <v>0</v>
      </c>
      <c r="BJ844" s="8">
        <f t="shared" si="1095"/>
        <v>8495.0599999999977</v>
      </c>
      <c r="BK844" s="8">
        <f t="shared" si="1095"/>
        <v>29</v>
      </c>
      <c r="BM844" s="11">
        <f t="shared" si="1061"/>
        <v>45028</v>
      </c>
      <c r="BN844" s="8">
        <f t="shared" si="1096"/>
        <v>2978</v>
      </c>
      <c r="BO844" s="8">
        <f t="shared" si="1096"/>
        <v>234230.87000000005</v>
      </c>
      <c r="BP844" s="8">
        <f t="shared" si="1096"/>
        <v>2000.75</v>
      </c>
      <c r="BQ844" s="8">
        <f t="shared" si="1096"/>
        <v>0</v>
      </c>
      <c r="BR844" s="8">
        <f t="shared" si="1096"/>
        <v>2130</v>
      </c>
      <c r="BS844" s="8">
        <f t="shared" si="1096"/>
        <v>11</v>
      </c>
      <c r="BU844" s="11">
        <f t="shared" si="1063"/>
        <v>45028</v>
      </c>
      <c r="BV844" s="8">
        <f t="shared" si="1097"/>
        <v>2753</v>
      </c>
      <c r="BW844" s="8">
        <f t="shared" si="1097"/>
        <v>329011.11999999994</v>
      </c>
      <c r="BX844" s="8">
        <f t="shared" si="1097"/>
        <v>0</v>
      </c>
      <c r="BY844" s="8">
        <f t="shared" si="1097"/>
        <v>0</v>
      </c>
      <c r="BZ844" s="8">
        <f t="shared" si="1097"/>
        <v>5366.4500000000007</v>
      </c>
      <c r="CA844" s="8">
        <f t="shared" si="1097"/>
        <v>232</v>
      </c>
      <c r="CC844" s="11">
        <f t="shared" si="1065"/>
        <v>45028</v>
      </c>
      <c r="CD844" s="8">
        <f t="shared" si="1098"/>
        <v>5652</v>
      </c>
      <c r="CE844" s="8">
        <f t="shared" si="1098"/>
        <v>629969.64999999979</v>
      </c>
      <c r="CF844" s="8">
        <f t="shared" si="1098"/>
        <v>3555.9800000000005</v>
      </c>
      <c r="CG844" s="8">
        <f t="shared" si="1098"/>
        <v>33373.48000000001</v>
      </c>
      <c r="CH844" s="8">
        <f t="shared" si="1098"/>
        <v>4953.3100000000013</v>
      </c>
      <c r="CI844" s="8">
        <f t="shared" si="1098"/>
        <v>212</v>
      </c>
      <c r="CK844" s="11">
        <f t="shared" si="1067"/>
        <v>45028</v>
      </c>
      <c r="CL844" s="8">
        <f t="shared" si="1099"/>
        <v>1799</v>
      </c>
      <c r="CM844" s="8">
        <f t="shared" si="1099"/>
        <v>133000.18999999994</v>
      </c>
      <c r="CN844" s="8">
        <f t="shared" si="1099"/>
        <v>0</v>
      </c>
      <c r="CO844" s="8">
        <f t="shared" si="1099"/>
        <v>446.5</v>
      </c>
      <c r="CP844" s="8">
        <f t="shared" si="1099"/>
        <v>4596.22</v>
      </c>
      <c r="CQ844" s="8">
        <f t="shared" si="1099"/>
        <v>13</v>
      </c>
      <c r="CS844" s="11">
        <f t="shared" si="1069"/>
        <v>45028</v>
      </c>
      <c r="CT844" s="8">
        <f t="shared" si="1100"/>
        <v>0</v>
      </c>
      <c r="CU844" s="8">
        <f t="shared" si="1100"/>
        <v>0</v>
      </c>
      <c r="CV844" s="8">
        <f t="shared" si="1100"/>
        <v>0</v>
      </c>
      <c r="CW844" s="8">
        <f t="shared" si="1100"/>
        <v>0</v>
      </c>
      <c r="CX844" s="8">
        <f t="shared" si="1100"/>
        <v>0</v>
      </c>
      <c r="CY844" s="8">
        <f t="shared" si="1100"/>
        <v>0</v>
      </c>
      <c r="DA844" s="11">
        <f t="shared" si="1071"/>
        <v>45028</v>
      </c>
      <c r="DB844" s="8">
        <f t="shared" si="1101"/>
        <v>0</v>
      </c>
      <c r="DC844" s="8">
        <f t="shared" si="1101"/>
        <v>0</v>
      </c>
      <c r="DD844" s="8">
        <f t="shared" si="1101"/>
        <v>0</v>
      </c>
      <c r="DE844" s="8">
        <f t="shared" si="1101"/>
        <v>0</v>
      </c>
      <c r="DF844" s="8">
        <f t="shared" si="1101"/>
        <v>0</v>
      </c>
      <c r="DG844" s="8">
        <f t="shared" si="1101"/>
        <v>0</v>
      </c>
      <c r="DI844" s="11">
        <f t="shared" si="1073"/>
        <v>45028</v>
      </c>
      <c r="DJ844" s="8">
        <f t="shared" si="1102"/>
        <v>0</v>
      </c>
      <c r="DK844" s="8">
        <f t="shared" si="1102"/>
        <v>0</v>
      </c>
      <c r="DL844" s="8">
        <f t="shared" si="1102"/>
        <v>0</v>
      </c>
      <c r="DM844" s="8">
        <f t="shared" si="1102"/>
        <v>0</v>
      </c>
      <c r="DN844" s="8">
        <f t="shared" si="1102"/>
        <v>0</v>
      </c>
      <c r="DO844" s="8">
        <f t="shared" si="1102"/>
        <v>0</v>
      </c>
      <c r="DP844" s="56"/>
      <c r="DQ844" s="56"/>
      <c r="DR844" s="56"/>
      <c r="DS844" s="56"/>
    </row>
    <row r="845" spans="1:123" x14ac:dyDescent="0.3">
      <c r="A845" s="11">
        <f t="shared" si="1040"/>
        <v>45029</v>
      </c>
      <c r="B845" s="8">
        <f t="shared" si="1041"/>
        <v>4907</v>
      </c>
      <c r="C845" s="8">
        <f t="shared" si="1042"/>
        <v>586724.78000000014</v>
      </c>
      <c r="D845" s="8">
        <f t="shared" si="1043"/>
        <v>0</v>
      </c>
      <c r="E845" s="8">
        <f t="shared" si="1044"/>
        <v>3270.13</v>
      </c>
      <c r="F845" s="8">
        <f t="shared" si="1045"/>
        <v>2974.5400000000004</v>
      </c>
      <c r="G845" s="8">
        <f t="shared" si="1046"/>
        <v>17</v>
      </c>
      <c r="I845" s="11">
        <f t="shared" si="1047"/>
        <v>45029</v>
      </c>
      <c r="J845" s="8">
        <f t="shared" si="1089"/>
        <v>3963</v>
      </c>
      <c r="K845" s="8">
        <f t="shared" si="1089"/>
        <v>599167.39999999979</v>
      </c>
      <c r="L845" s="8">
        <f t="shared" si="1089"/>
        <v>1641.0800000000004</v>
      </c>
      <c r="M845" s="8">
        <f t="shared" si="1089"/>
        <v>0</v>
      </c>
      <c r="N845" s="8">
        <f t="shared" si="1089"/>
        <v>3643.58</v>
      </c>
      <c r="O845" s="8">
        <f t="shared" si="1089"/>
        <v>14</v>
      </c>
      <c r="Q845" s="11">
        <f t="shared" si="1049"/>
        <v>45029</v>
      </c>
      <c r="R845" s="8">
        <f t="shared" si="1090"/>
        <v>2346</v>
      </c>
      <c r="S845" s="8">
        <f t="shared" si="1090"/>
        <v>254682.79999999993</v>
      </c>
      <c r="T845" s="8">
        <f t="shared" si="1090"/>
        <v>2402.77</v>
      </c>
      <c r="U845" s="8">
        <f t="shared" si="1090"/>
        <v>0</v>
      </c>
      <c r="V845" s="8">
        <f t="shared" si="1090"/>
        <v>-1121.71</v>
      </c>
      <c r="W845" s="8">
        <f t="shared" si="1090"/>
        <v>16</v>
      </c>
      <c r="Y845" s="11">
        <f t="shared" si="1051"/>
        <v>45029</v>
      </c>
      <c r="Z845" s="8">
        <f t="shared" si="1091"/>
        <v>3394</v>
      </c>
      <c r="AA845" s="8">
        <f t="shared" si="1091"/>
        <v>410522.62999999989</v>
      </c>
      <c r="AB845" s="8">
        <f t="shared" si="1091"/>
        <v>3286.3800000000006</v>
      </c>
      <c r="AC845" s="8">
        <f t="shared" si="1091"/>
        <v>0</v>
      </c>
      <c r="AD845" s="8">
        <f t="shared" si="1091"/>
        <v>6054.8099999999986</v>
      </c>
      <c r="AE845" s="8">
        <f t="shared" si="1091"/>
        <v>706</v>
      </c>
      <c r="AG845" s="11">
        <f t="shared" si="1053"/>
        <v>45029</v>
      </c>
      <c r="AH845" s="8">
        <f t="shared" si="1092"/>
        <v>5137</v>
      </c>
      <c r="AI845" s="8">
        <f t="shared" si="1092"/>
        <v>602974.42999999982</v>
      </c>
      <c r="AJ845" s="8">
        <f t="shared" si="1092"/>
        <v>1529.4399999999994</v>
      </c>
      <c r="AK845" s="8">
        <f t="shared" si="1092"/>
        <v>0</v>
      </c>
      <c r="AL845" s="8">
        <f t="shared" si="1092"/>
        <v>6063.9199999999992</v>
      </c>
      <c r="AM845" s="8">
        <f t="shared" si="1092"/>
        <v>216</v>
      </c>
      <c r="AO845" s="11">
        <f t="shared" si="1055"/>
        <v>45029</v>
      </c>
      <c r="AP845" s="8">
        <f t="shared" si="1093"/>
        <v>5049</v>
      </c>
      <c r="AQ845" s="8">
        <f t="shared" si="1093"/>
        <v>418060.23000000004</v>
      </c>
      <c r="AR845" s="8">
        <f t="shared" si="1093"/>
        <v>0</v>
      </c>
      <c r="AS845" s="8">
        <f t="shared" si="1093"/>
        <v>6042.24</v>
      </c>
      <c r="AT845" s="8">
        <f t="shared" si="1093"/>
        <v>754.09000000000015</v>
      </c>
      <c r="AU845" s="8">
        <f t="shared" si="1093"/>
        <v>224</v>
      </c>
      <c r="AW845" s="11">
        <f t="shared" si="1057"/>
        <v>45029</v>
      </c>
      <c r="AX845" s="8">
        <f t="shared" si="1094"/>
        <v>5850</v>
      </c>
      <c r="AY845" s="8">
        <f t="shared" si="1094"/>
        <v>705488.4600000002</v>
      </c>
      <c r="AZ845" s="8">
        <f t="shared" si="1094"/>
        <v>2531.380000000001</v>
      </c>
      <c r="BA845" s="8">
        <f t="shared" si="1094"/>
        <v>0</v>
      </c>
      <c r="BB845" s="8">
        <f t="shared" si="1094"/>
        <v>5883.6300000000019</v>
      </c>
      <c r="BC845" s="8">
        <f t="shared" si="1094"/>
        <v>87</v>
      </c>
      <c r="BE845" s="11">
        <f t="shared" si="1059"/>
        <v>45029</v>
      </c>
      <c r="BF845" s="8">
        <f t="shared" si="1095"/>
        <v>5672</v>
      </c>
      <c r="BG845" s="8">
        <f t="shared" si="1095"/>
        <v>719367.05999999994</v>
      </c>
      <c r="BH845" s="8">
        <f t="shared" si="1095"/>
        <v>2692.6400000000003</v>
      </c>
      <c r="BI845" s="8">
        <f t="shared" si="1095"/>
        <v>0</v>
      </c>
      <c r="BJ845" s="8">
        <f t="shared" si="1095"/>
        <v>8545.0599999999977</v>
      </c>
      <c r="BK845" s="8">
        <f t="shared" si="1095"/>
        <v>29</v>
      </c>
      <c r="BM845" s="11">
        <f t="shared" si="1061"/>
        <v>45029</v>
      </c>
      <c r="BN845" s="8">
        <f t="shared" si="1096"/>
        <v>3009</v>
      </c>
      <c r="BO845" s="8">
        <f t="shared" si="1096"/>
        <v>236569.26000000007</v>
      </c>
      <c r="BP845" s="8">
        <f t="shared" si="1096"/>
        <v>2037.75</v>
      </c>
      <c r="BQ845" s="8">
        <f t="shared" si="1096"/>
        <v>0</v>
      </c>
      <c r="BR845" s="8">
        <f t="shared" si="1096"/>
        <v>2190</v>
      </c>
      <c r="BS845" s="8">
        <f t="shared" si="1096"/>
        <v>11</v>
      </c>
      <c r="BU845" s="11">
        <f t="shared" si="1063"/>
        <v>45029</v>
      </c>
      <c r="BV845" s="8">
        <f t="shared" si="1097"/>
        <v>2783</v>
      </c>
      <c r="BW845" s="8">
        <f t="shared" si="1097"/>
        <v>332568.93999999994</v>
      </c>
      <c r="BX845" s="8">
        <f t="shared" si="1097"/>
        <v>0</v>
      </c>
      <c r="BY845" s="8">
        <f t="shared" si="1097"/>
        <v>0</v>
      </c>
      <c r="BZ845" s="8">
        <f t="shared" si="1097"/>
        <v>5401.9500000000007</v>
      </c>
      <c r="CA845" s="8">
        <f t="shared" si="1097"/>
        <v>232</v>
      </c>
      <c r="CC845" s="11">
        <f t="shared" si="1065"/>
        <v>45029</v>
      </c>
      <c r="CD845" s="8">
        <f t="shared" si="1098"/>
        <v>5702</v>
      </c>
      <c r="CE845" s="8">
        <f t="shared" si="1098"/>
        <v>635864.86999999976</v>
      </c>
      <c r="CF845" s="8">
        <f t="shared" si="1098"/>
        <v>3571.7900000000004</v>
      </c>
      <c r="CG845" s="8">
        <f t="shared" si="1098"/>
        <v>33827.560000000012</v>
      </c>
      <c r="CH845" s="8">
        <f t="shared" si="1098"/>
        <v>4982.3100000000013</v>
      </c>
      <c r="CI845" s="8">
        <f t="shared" si="1098"/>
        <v>213</v>
      </c>
      <c r="CK845" s="11">
        <f t="shared" si="1067"/>
        <v>45029</v>
      </c>
      <c r="CL845" s="8">
        <f t="shared" si="1099"/>
        <v>1815</v>
      </c>
      <c r="CM845" s="8">
        <f t="shared" si="1099"/>
        <v>134099.58999999994</v>
      </c>
      <c r="CN845" s="8">
        <f t="shared" si="1099"/>
        <v>0</v>
      </c>
      <c r="CO845" s="8">
        <f t="shared" si="1099"/>
        <v>442.5</v>
      </c>
      <c r="CP845" s="8">
        <f t="shared" si="1099"/>
        <v>4676.22</v>
      </c>
      <c r="CQ845" s="8">
        <f t="shared" si="1099"/>
        <v>14</v>
      </c>
      <c r="CS845" s="11">
        <f t="shared" si="1069"/>
        <v>45029</v>
      </c>
      <c r="CT845" s="8">
        <f t="shared" si="1100"/>
        <v>0</v>
      </c>
      <c r="CU845" s="8">
        <f t="shared" si="1100"/>
        <v>0</v>
      </c>
      <c r="CV845" s="8">
        <f t="shared" si="1100"/>
        <v>0</v>
      </c>
      <c r="CW845" s="8">
        <f t="shared" si="1100"/>
        <v>0</v>
      </c>
      <c r="CX845" s="8">
        <f t="shared" si="1100"/>
        <v>0</v>
      </c>
      <c r="CY845" s="8">
        <f t="shared" si="1100"/>
        <v>0</v>
      </c>
      <c r="DA845" s="11">
        <f t="shared" si="1071"/>
        <v>45029</v>
      </c>
      <c r="DB845" s="8">
        <f t="shared" si="1101"/>
        <v>0</v>
      </c>
      <c r="DC845" s="8">
        <f t="shared" si="1101"/>
        <v>0</v>
      </c>
      <c r="DD845" s="8">
        <f t="shared" si="1101"/>
        <v>0</v>
      </c>
      <c r="DE845" s="8">
        <f t="shared" si="1101"/>
        <v>0</v>
      </c>
      <c r="DF845" s="8">
        <f t="shared" si="1101"/>
        <v>0</v>
      </c>
      <c r="DG845" s="8">
        <f t="shared" si="1101"/>
        <v>0</v>
      </c>
      <c r="DI845" s="11">
        <f t="shared" si="1073"/>
        <v>45029</v>
      </c>
      <c r="DJ845" s="8">
        <f t="shared" si="1102"/>
        <v>0</v>
      </c>
      <c r="DK845" s="8">
        <f t="shared" si="1102"/>
        <v>0</v>
      </c>
      <c r="DL845" s="8">
        <f t="shared" si="1102"/>
        <v>0</v>
      </c>
      <c r="DM845" s="8">
        <f t="shared" si="1102"/>
        <v>0</v>
      </c>
      <c r="DN845" s="8">
        <f t="shared" si="1102"/>
        <v>0</v>
      </c>
      <c r="DO845" s="8">
        <f t="shared" si="1102"/>
        <v>0</v>
      </c>
      <c r="DP845" s="56"/>
      <c r="DQ845" s="56"/>
      <c r="DR845" s="56"/>
      <c r="DS845" s="56"/>
    </row>
    <row r="846" spans="1:123" x14ac:dyDescent="0.3">
      <c r="A846" s="11">
        <f t="shared" si="1040"/>
        <v>45030</v>
      </c>
      <c r="B846" s="8">
        <f t="shared" si="1041"/>
        <v>4968</v>
      </c>
      <c r="C846" s="8">
        <f t="shared" si="1042"/>
        <v>593959.2300000001</v>
      </c>
      <c r="D846" s="8">
        <f t="shared" si="1043"/>
        <v>0</v>
      </c>
      <c r="E846" s="8">
        <f t="shared" si="1044"/>
        <v>3319.13</v>
      </c>
      <c r="F846" s="8">
        <f t="shared" si="1045"/>
        <v>3080.5400000000004</v>
      </c>
      <c r="G846" s="8">
        <f t="shared" si="1046"/>
        <v>18</v>
      </c>
      <c r="I846" s="11">
        <f t="shared" si="1047"/>
        <v>45030</v>
      </c>
      <c r="J846" s="8">
        <f t="shared" si="1089"/>
        <v>3995</v>
      </c>
      <c r="K846" s="8">
        <f t="shared" si="1089"/>
        <v>605101.67999999982</v>
      </c>
      <c r="L846" s="8">
        <f t="shared" si="1089"/>
        <v>1653.3500000000004</v>
      </c>
      <c r="M846" s="8">
        <f t="shared" si="1089"/>
        <v>0</v>
      </c>
      <c r="N846" s="8">
        <f t="shared" si="1089"/>
        <v>3643.58</v>
      </c>
      <c r="O846" s="8">
        <f t="shared" si="1089"/>
        <v>14</v>
      </c>
      <c r="Q846" s="11">
        <f t="shared" si="1049"/>
        <v>45030</v>
      </c>
      <c r="R846" s="8">
        <f t="shared" si="1090"/>
        <v>2388</v>
      </c>
      <c r="S846" s="8">
        <f t="shared" si="1090"/>
        <v>259469.62999999992</v>
      </c>
      <c r="T846" s="8">
        <f t="shared" si="1090"/>
        <v>2421.27</v>
      </c>
      <c r="U846" s="8">
        <f t="shared" si="1090"/>
        <v>0</v>
      </c>
      <c r="V846" s="8">
        <f t="shared" si="1090"/>
        <v>-1131.71</v>
      </c>
      <c r="W846" s="8">
        <f t="shared" si="1090"/>
        <v>16</v>
      </c>
      <c r="Y846" s="11">
        <f t="shared" si="1051"/>
        <v>45030</v>
      </c>
      <c r="Z846" s="8">
        <f t="shared" si="1091"/>
        <v>3416</v>
      </c>
      <c r="AA846" s="8">
        <f t="shared" si="1091"/>
        <v>413823.60999999987</v>
      </c>
      <c r="AB846" s="8">
        <f t="shared" si="1091"/>
        <v>3289.1600000000008</v>
      </c>
      <c r="AC846" s="8">
        <f t="shared" si="1091"/>
        <v>0</v>
      </c>
      <c r="AD846" s="8">
        <f t="shared" si="1091"/>
        <v>6204.8099999999986</v>
      </c>
      <c r="AE846" s="8">
        <f t="shared" si="1091"/>
        <v>713</v>
      </c>
      <c r="AG846" s="11">
        <f t="shared" si="1053"/>
        <v>45030</v>
      </c>
      <c r="AH846" s="8">
        <f t="shared" si="1092"/>
        <v>5163</v>
      </c>
      <c r="AI846" s="8">
        <f t="shared" si="1092"/>
        <v>607171.63999999978</v>
      </c>
      <c r="AJ846" s="8">
        <f t="shared" si="1092"/>
        <v>1531.3099999999993</v>
      </c>
      <c r="AK846" s="8">
        <f t="shared" si="1092"/>
        <v>0</v>
      </c>
      <c r="AL846" s="8">
        <f t="shared" si="1092"/>
        <v>6241.8599999999988</v>
      </c>
      <c r="AM846" s="8">
        <f t="shared" si="1092"/>
        <v>219</v>
      </c>
      <c r="AO846" s="11">
        <f t="shared" si="1055"/>
        <v>45030</v>
      </c>
      <c r="AP846" s="8">
        <f t="shared" si="1093"/>
        <v>5079</v>
      </c>
      <c r="AQ846" s="8">
        <f t="shared" si="1093"/>
        <v>420554.01000000007</v>
      </c>
      <c r="AR846" s="8">
        <f t="shared" si="1093"/>
        <v>0</v>
      </c>
      <c r="AS846" s="8">
        <f t="shared" si="1093"/>
        <v>6044.24</v>
      </c>
      <c r="AT846" s="8">
        <f t="shared" si="1093"/>
        <v>804.09000000000015</v>
      </c>
      <c r="AU846" s="8">
        <f t="shared" si="1093"/>
        <v>226</v>
      </c>
      <c r="AW846" s="11">
        <f t="shared" si="1057"/>
        <v>45030</v>
      </c>
      <c r="AX846" s="8">
        <f t="shared" si="1094"/>
        <v>5906</v>
      </c>
      <c r="AY846" s="8">
        <f t="shared" si="1094"/>
        <v>712038.9700000002</v>
      </c>
      <c r="AZ846" s="8">
        <f t="shared" si="1094"/>
        <v>2547.0900000000011</v>
      </c>
      <c r="BA846" s="8">
        <f t="shared" si="1094"/>
        <v>0</v>
      </c>
      <c r="BB846" s="8">
        <f t="shared" si="1094"/>
        <v>5927.7800000000016</v>
      </c>
      <c r="BC846" s="8">
        <f t="shared" si="1094"/>
        <v>87</v>
      </c>
      <c r="BE846" s="11">
        <f t="shared" si="1059"/>
        <v>45030</v>
      </c>
      <c r="BF846" s="8">
        <f t="shared" si="1095"/>
        <v>5723</v>
      </c>
      <c r="BG846" s="8">
        <f t="shared" si="1095"/>
        <v>725914.92999999993</v>
      </c>
      <c r="BH846" s="8">
        <f t="shared" si="1095"/>
        <v>2714.9100000000003</v>
      </c>
      <c r="BI846" s="8">
        <f t="shared" si="1095"/>
        <v>0</v>
      </c>
      <c r="BJ846" s="8">
        <f t="shared" si="1095"/>
        <v>8986.279999999997</v>
      </c>
      <c r="BK846" s="8">
        <f t="shared" si="1095"/>
        <v>29</v>
      </c>
      <c r="BM846" s="11">
        <f t="shared" si="1061"/>
        <v>45030</v>
      </c>
      <c r="BN846" s="8">
        <f t="shared" si="1096"/>
        <v>3042</v>
      </c>
      <c r="BO846" s="8">
        <f t="shared" si="1096"/>
        <v>239308.17000000007</v>
      </c>
      <c r="BP846" s="8">
        <f t="shared" si="1096"/>
        <v>2070.75</v>
      </c>
      <c r="BQ846" s="8">
        <f t="shared" si="1096"/>
        <v>0</v>
      </c>
      <c r="BR846" s="8">
        <f t="shared" si="1096"/>
        <v>2230</v>
      </c>
      <c r="BS846" s="8">
        <f t="shared" si="1096"/>
        <v>11</v>
      </c>
      <c r="BU846" s="11">
        <f t="shared" si="1063"/>
        <v>45030</v>
      </c>
      <c r="BV846" s="8">
        <f t="shared" si="1097"/>
        <v>2838</v>
      </c>
      <c r="BW846" s="8">
        <f t="shared" si="1097"/>
        <v>339904.61999999994</v>
      </c>
      <c r="BX846" s="8">
        <f t="shared" si="1097"/>
        <v>0</v>
      </c>
      <c r="BY846" s="8">
        <f t="shared" si="1097"/>
        <v>0</v>
      </c>
      <c r="BZ846" s="8">
        <f t="shared" si="1097"/>
        <v>5457.9500000000007</v>
      </c>
      <c r="CA846" s="8">
        <f t="shared" si="1097"/>
        <v>232</v>
      </c>
      <c r="CC846" s="11">
        <f t="shared" si="1065"/>
        <v>45030</v>
      </c>
      <c r="CD846" s="8">
        <f t="shared" si="1098"/>
        <v>5741</v>
      </c>
      <c r="CE846" s="8">
        <f t="shared" si="1098"/>
        <v>640384.71999999974</v>
      </c>
      <c r="CF846" s="8">
        <f t="shared" si="1098"/>
        <v>3574.5800000000004</v>
      </c>
      <c r="CG846" s="8">
        <f t="shared" si="1098"/>
        <v>34078.23000000001</v>
      </c>
      <c r="CH846" s="8">
        <f t="shared" si="1098"/>
        <v>5049.8100000000013</v>
      </c>
      <c r="CI846" s="8">
        <f t="shared" si="1098"/>
        <v>214</v>
      </c>
      <c r="CK846" s="11">
        <f t="shared" si="1067"/>
        <v>45030</v>
      </c>
      <c r="CL846" s="8">
        <f t="shared" si="1099"/>
        <v>1850</v>
      </c>
      <c r="CM846" s="8">
        <f t="shared" si="1099"/>
        <v>136751.13999999993</v>
      </c>
      <c r="CN846" s="8">
        <f t="shared" si="1099"/>
        <v>0</v>
      </c>
      <c r="CO846" s="8">
        <f t="shared" si="1099"/>
        <v>442.5</v>
      </c>
      <c r="CP846" s="8">
        <f t="shared" si="1099"/>
        <v>4706.22</v>
      </c>
      <c r="CQ846" s="8">
        <f t="shared" si="1099"/>
        <v>15</v>
      </c>
      <c r="CS846" s="11">
        <f t="shared" si="1069"/>
        <v>45030</v>
      </c>
      <c r="CT846" s="8">
        <f t="shared" si="1100"/>
        <v>0</v>
      </c>
      <c r="CU846" s="8">
        <f t="shared" si="1100"/>
        <v>0</v>
      </c>
      <c r="CV846" s="8">
        <f t="shared" si="1100"/>
        <v>0</v>
      </c>
      <c r="CW846" s="8">
        <f t="shared" si="1100"/>
        <v>0</v>
      </c>
      <c r="CX846" s="8">
        <f t="shared" si="1100"/>
        <v>0</v>
      </c>
      <c r="CY846" s="8">
        <f t="shared" si="1100"/>
        <v>0</v>
      </c>
      <c r="DA846" s="11">
        <f t="shared" si="1071"/>
        <v>45030</v>
      </c>
      <c r="DB846" s="8">
        <f t="shared" si="1101"/>
        <v>0</v>
      </c>
      <c r="DC846" s="8">
        <f t="shared" si="1101"/>
        <v>0</v>
      </c>
      <c r="DD846" s="8">
        <f t="shared" si="1101"/>
        <v>0</v>
      </c>
      <c r="DE846" s="8">
        <f t="shared" si="1101"/>
        <v>0</v>
      </c>
      <c r="DF846" s="8">
        <f t="shared" si="1101"/>
        <v>0</v>
      </c>
      <c r="DG846" s="8">
        <f t="shared" si="1101"/>
        <v>0</v>
      </c>
      <c r="DI846" s="11">
        <f t="shared" si="1073"/>
        <v>45030</v>
      </c>
      <c r="DJ846" s="8">
        <f t="shared" si="1102"/>
        <v>0</v>
      </c>
      <c r="DK846" s="8">
        <f t="shared" si="1102"/>
        <v>0</v>
      </c>
      <c r="DL846" s="8">
        <f t="shared" si="1102"/>
        <v>0</v>
      </c>
      <c r="DM846" s="8">
        <f t="shared" si="1102"/>
        <v>0</v>
      </c>
      <c r="DN846" s="8">
        <f t="shared" si="1102"/>
        <v>0</v>
      </c>
      <c r="DO846" s="8">
        <f t="shared" si="1102"/>
        <v>0</v>
      </c>
      <c r="DP846" s="56"/>
      <c r="DQ846" s="56"/>
      <c r="DR846" s="56"/>
      <c r="DS846" s="56"/>
    </row>
    <row r="847" spans="1:123" x14ac:dyDescent="0.3">
      <c r="A847" s="11">
        <f t="shared" si="1040"/>
        <v>45031</v>
      </c>
      <c r="B847" s="8">
        <f t="shared" si="1041"/>
        <v>5030</v>
      </c>
      <c r="C847" s="8">
        <f t="shared" si="1042"/>
        <v>601908.18000000005</v>
      </c>
      <c r="D847" s="8">
        <f t="shared" si="1043"/>
        <v>0</v>
      </c>
      <c r="E847" s="8">
        <f t="shared" si="1044"/>
        <v>3352.13</v>
      </c>
      <c r="F847" s="8">
        <f t="shared" si="1045"/>
        <v>3136.5400000000004</v>
      </c>
      <c r="G847" s="8">
        <f t="shared" si="1046"/>
        <v>19</v>
      </c>
      <c r="I847" s="11">
        <f t="shared" si="1047"/>
        <v>45031</v>
      </c>
      <c r="J847" s="8">
        <f t="shared" si="1089"/>
        <v>4026</v>
      </c>
      <c r="K847" s="8">
        <f t="shared" si="1089"/>
        <v>610426.21999999986</v>
      </c>
      <c r="L847" s="8">
        <f t="shared" si="1089"/>
        <v>1678.3600000000004</v>
      </c>
      <c r="M847" s="8">
        <f t="shared" si="1089"/>
        <v>0</v>
      </c>
      <c r="N847" s="8">
        <f t="shared" si="1089"/>
        <v>3643.58</v>
      </c>
      <c r="O847" s="8">
        <f t="shared" si="1089"/>
        <v>14</v>
      </c>
      <c r="Q847" s="11">
        <f t="shared" si="1049"/>
        <v>45031</v>
      </c>
      <c r="R847" s="8">
        <f t="shared" si="1090"/>
        <v>2420</v>
      </c>
      <c r="S847" s="8">
        <f t="shared" si="1090"/>
        <v>262975.8899999999</v>
      </c>
      <c r="T847" s="8">
        <f t="shared" si="1090"/>
        <v>2453.77</v>
      </c>
      <c r="U847" s="8">
        <f t="shared" si="1090"/>
        <v>0</v>
      </c>
      <c r="V847" s="8">
        <f t="shared" si="1090"/>
        <v>-1131.71</v>
      </c>
      <c r="W847" s="8">
        <f t="shared" si="1090"/>
        <v>16</v>
      </c>
      <c r="Y847" s="11">
        <f t="shared" si="1051"/>
        <v>45031</v>
      </c>
      <c r="Z847" s="8">
        <f t="shared" si="1091"/>
        <v>3435</v>
      </c>
      <c r="AA847" s="8">
        <f t="shared" si="1091"/>
        <v>416481.11999999988</v>
      </c>
      <c r="AB847" s="8">
        <f t="shared" si="1091"/>
        <v>3307.6800000000007</v>
      </c>
      <c r="AC847" s="8">
        <f t="shared" si="1091"/>
        <v>0</v>
      </c>
      <c r="AD847" s="8">
        <f t="shared" si="1091"/>
        <v>6304.8099999999986</v>
      </c>
      <c r="AE847" s="8">
        <f t="shared" si="1091"/>
        <v>719</v>
      </c>
      <c r="AG847" s="11">
        <f t="shared" si="1053"/>
        <v>45031</v>
      </c>
      <c r="AH847" s="8">
        <f t="shared" si="1092"/>
        <v>5187</v>
      </c>
      <c r="AI847" s="8">
        <f t="shared" si="1092"/>
        <v>610836.82999999973</v>
      </c>
      <c r="AJ847" s="8">
        <f t="shared" si="1092"/>
        <v>1565.5499999999993</v>
      </c>
      <c r="AK847" s="8">
        <f t="shared" si="1092"/>
        <v>0</v>
      </c>
      <c r="AL847" s="8">
        <f t="shared" si="1092"/>
        <v>6737.8599999999988</v>
      </c>
      <c r="AM847" s="8">
        <f t="shared" si="1092"/>
        <v>222</v>
      </c>
      <c r="AO847" s="11">
        <f t="shared" si="1055"/>
        <v>45031</v>
      </c>
      <c r="AP847" s="8">
        <f t="shared" si="1093"/>
        <v>5119</v>
      </c>
      <c r="AQ847" s="8">
        <f t="shared" si="1093"/>
        <v>423713.81000000006</v>
      </c>
      <c r="AR847" s="8">
        <f t="shared" si="1093"/>
        <v>0</v>
      </c>
      <c r="AS847" s="8">
        <f t="shared" si="1093"/>
        <v>6108.24</v>
      </c>
      <c r="AT847" s="8">
        <f t="shared" si="1093"/>
        <v>804.09000000000015</v>
      </c>
      <c r="AU847" s="8">
        <f t="shared" si="1093"/>
        <v>235</v>
      </c>
      <c r="AW847" s="11">
        <f t="shared" si="1057"/>
        <v>45031</v>
      </c>
      <c r="AX847" s="8">
        <f t="shared" si="1094"/>
        <v>5957</v>
      </c>
      <c r="AY847" s="8">
        <f t="shared" si="1094"/>
        <v>717625.08000000019</v>
      </c>
      <c r="AZ847" s="8">
        <f t="shared" si="1094"/>
        <v>2594.2000000000012</v>
      </c>
      <c r="BA847" s="8">
        <f t="shared" si="1094"/>
        <v>0</v>
      </c>
      <c r="BB847" s="8">
        <f t="shared" si="1094"/>
        <v>5976.8800000000019</v>
      </c>
      <c r="BC847" s="8">
        <f t="shared" si="1094"/>
        <v>87</v>
      </c>
      <c r="BE847" s="11">
        <f t="shared" si="1059"/>
        <v>45031</v>
      </c>
      <c r="BF847" s="8">
        <f t="shared" si="1095"/>
        <v>5768</v>
      </c>
      <c r="BG847" s="8">
        <f t="shared" si="1095"/>
        <v>731279.49</v>
      </c>
      <c r="BH847" s="8">
        <f t="shared" si="1095"/>
        <v>2721.4100000000003</v>
      </c>
      <c r="BI847" s="8">
        <f t="shared" si="1095"/>
        <v>0</v>
      </c>
      <c r="BJ847" s="8">
        <f t="shared" si="1095"/>
        <v>9140.279999999997</v>
      </c>
      <c r="BK847" s="8">
        <f t="shared" si="1095"/>
        <v>29</v>
      </c>
      <c r="BM847" s="11">
        <f t="shared" si="1061"/>
        <v>45031</v>
      </c>
      <c r="BN847" s="8">
        <f t="shared" si="1096"/>
        <v>3081</v>
      </c>
      <c r="BO847" s="8">
        <f t="shared" si="1096"/>
        <v>242606.31000000008</v>
      </c>
      <c r="BP847" s="8">
        <f t="shared" si="1096"/>
        <v>2096.75</v>
      </c>
      <c r="BQ847" s="8">
        <f t="shared" si="1096"/>
        <v>0</v>
      </c>
      <c r="BR847" s="8">
        <f t="shared" si="1096"/>
        <v>2250</v>
      </c>
      <c r="BS847" s="8">
        <f t="shared" si="1096"/>
        <v>11</v>
      </c>
      <c r="BU847" s="11">
        <f t="shared" si="1063"/>
        <v>45031</v>
      </c>
      <c r="BV847" s="8">
        <f t="shared" si="1097"/>
        <v>2877</v>
      </c>
      <c r="BW847" s="8">
        <f t="shared" si="1097"/>
        <v>345182.06999999995</v>
      </c>
      <c r="BX847" s="8">
        <f t="shared" si="1097"/>
        <v>0</v>
      </c>
      <c r="BY847" s="8">
        <f t="shared" si="1097"/>
        <v>0</v>
      </c>
      <c r="BZ847" s="8">
        <f t="shared" si="1097"/>
        <v>5462.4500000000007</v>
      </c>
      <c r="CA847" s="8">
        <f t="shared" si="1097"/>
        <v>232</v>
      </c>
      <c r="CC847" s="11">
        <f t="shared" si="1065"/>
        <v>45031</v>
      </c>
      <c r="CD847" s="8">
        <f t="shared" si="1098"/>
        <v>5791</v>
      </c>
      <c r="CE847" s="8">
        <f t="shared" si="1098"/>
        <v>646157.58999999973</v>
      </c>
      <c r="CF847" s="8">
        <f t="shared" si="1098"/>
        <v>3612.7100000000005</v>
      </c>
      <c r="CG847" s="8">
        <f t="shared" si="1098"/>
        <v>34374.510000000009</v>
      </c>
      <c r="CH847" s="8">
        <f t="shared" si="1098"/>
        <v>5107.3100000000013</v>
      </c>
      <c r="CI847" s="8">
        <f t="shared" si="1098"/>
        <v>216</v>
      </c>
      <c r="CK847" s="11">
        <f t="shared" si="1067"/>
        <v>45031</v>
      </c>
      <c r="CL847" s="8">
        <f t="shared" si="1099"/>
        <v>1868</v>
      </c>
      <c r="CM847" s="8">
        <f t="shared" si="1099"/>
        <v>138017.50999999992</v>
      </c>
      <c r="CN847" s="8">
        <f t="shared" si="1099"/>
        <v>0</v>
      </c>
      <c r="CO847" s="8">
        <f t="shared" si="1099"/>
        <v>448.5</v>
      </c>
      <c r="CP847" s="8">
        <f t="shared" si="1099"/>
        <v>4721.22</v>
      </c>
      <c r="CQ847" s="8">
        <f t="shared" si="1099"/>
        <v>16</v>
      </c>
      <c r="CS847" s="11">
        <f t="shared" si="1069"/>
        <v>45031</v>
      </c>
      <c r="CT847" s="8">
        <f t="shared" si="1100"/>
        <v>0</v>
      </c>
      <c r="CU847" s="8">
        <f t="shared" si="1100"/>
        <v>0</v>
      </c>
      <c r="CV847" s="8">
        <f t="shared" si="1100"/>
        <v>0</v>
      </c>
      <c r="CW847" s="8">
        <f t="shared" si="1100"/>
        <v>0</v>
      </c>
      <c r="CX847" s="8">
        <f t="shared" si="1100"/>
        <v>0</v>
      </c>
      <c r="CY847" s="8">
        <f t="shared" si="1100"/>
        <v>0</v>
      </c>
      <c r="DA847" s="11">
        <f t="shared" si="1071"/>
        <v>45031</v>
      </c>
      <c r="DB847" s="8">
        <f t="shared" si="1101"/>
        <v>0</v>
      </c>
      <c r="DC847" s="8">
        <f t="shared" si="1101"/>
        <v>0</v>
      </c>
      <c r="DD847" s="8">
        <f t="shared" si="1101"/>
        <v>0</v>
      </c>
      <c r="DE847" s="8">
        <f t="shared" si="1101"/>
        <v>0</v>
      </c>
      <c r="DF847" s="8">
        <f t="shared" si="1101"/>
        <v>0</v>
      </c>
      <c r="DG847" s="8">
        <f t="shared" si="1101"/>
        <v>0</v>
      </c>
      <c r="DI847" s="11">
        <f t="shared" si="1073"/>
        <v>45031</v>
      </c>
      <c r="DJ847" s="8">
        <f t="shared" si="1102"/>
        <v>0</v>
      </c>
      <c r="DK847" s="8">
        <f t="shared" si="1102"/>
        <v>0</v>
      </c>
      <c r="DL847" s="8">
        <f t="shared" si="1102"/>
        <v>0</v>
      </c>
      <c r="DM847" s="8">
        <f t="shared" si="1102"/>
        <v>0</v>
      </c>
      <c r="DN847" s="8">
        <f t="shared" si="1102"/>
        <v>0</v>
      </c>
      <c r="DO847" s="8">
        <f t="shared" si="1102"/>
        <v>0</v>
      </c>
      <c r="DP847" s="56"/>
      <c r="DQ847" s="56"/>
      <c r="DR847" s="56"/>
      <c r="DS847" s="56"/>
    </row>
    <row r="848" spans="1:123" x14ac:dyDescent="0.3">
      <c r="A848" s="11">
        <f t="shared" si="1040"/>
        <v>45032</v>
      </c>
      <c r="B848" s="8">
        <f t="shared" si="1041"/>
        <v>5087</v>
      </c>
      <c r="C848" s="8">
        <f t="shared" si="1042"/>
        <v>608626.99000000011</v>
      </c>
      <c r="D848" s="8">
        <f t="shared" si="1043"/>
        <v>0</v>
      </c>
      <c r="E848" s="8">
        <f t="shared" si="1044"/>
        <v>3385.13</v>
      </c>
      <c r="F848" s="8">
        <f t="shared" si="1045"/>
        <v>3136.5400000000004</v>
      </c>
      <c r="G848" s="8">
        <f t="shared" si="1046"/>
        <v>20</v>
      </c>
      <c r="I848" s="11">
        <f t="shared" si="1047"/>
        <v>45032</v>
      </c>
      <c r="J848" s="8">
        <f t="shared" si="1089"/>
        <v>4052</v>
      </c>
      <c r="K848" s="8">
        <f t="shared" si="1089"/>
        <v>614868.34999999986</v>
      </c>
      <c r="L848" s="8">
        <f t="shared" si="1089"/>
        <v>1683.0800000000004</v>
      </c>
      <c r="M848" s="8">
        <f t="shared" si="1089"/>
        <v>0</v>
      </c>
      <c r="N848" s="8">
        <f t="shared" si="1089"/>
        <v>3643.58</v>
      </c>
      <c r="O848" s="8">
        <f t="shared" si="1089"/>
        <v>14</v>
      </c>
      <c r="Q848" s="11">
        <f t="shared" si="1049"/>
        <v>45032</v>
      </c>
      <c r="R848" s="8">
        <f t="shared" si="1090"/>
        <v>2434</v>
      </c>
      <c r="S848" s="8">
        <f t="shared" si="1090"/>
        <v>264349.9499999999</v>
      </c>
      <c r="T848" s="8">
        <f t="shared" si="1090"/>
        <v>2475.27</v>
      </c>
      <c r="U848" s="8">
        <f t="shared" si="1090"/>
        <v>0</v>
      </c>
      <c r="V848" s="8">
        <f t="shared" si="1090"/>
        <v>-1131.71</v>
      </c>
      <c r="W848" s="8">
        <f t="shared" si="1090"/>
        <v>16</v>
      </c>
      <c r="Y848" s="11">
        <f t="shared" si="1051"/>
        <v>45032</v>
      </c>
      <c r="Z848" s="8">
        <f t="shared" si="1091"/>
        <v>3451</v>
      </c>
      <c r="AA848" s="8">
        <f t="shared" si="1091"/>
        <v>418030.75999999989</v>
      </c>
      <c r="AB848" s="8">
        <f t="shared" si="1091"/>
        <v>3313.2400000000007</v>
      </c>
      <c r="AC848" s="8">
        <f t="shared" si="1091"/>
        <v>0</v>
      </c>
      <c r="AD848" s="8">
        <f t="shared" si="1091"/>
        <v>6304.8099999999986</v>
      </c>
      <c r="AE848" s="8">
        <f t="shared" si="1091"/>
        <v>725</v>
      </c>
      <c r="AG848" s="11">
        <f t="shared" si="1053"/>
        <v>45032</v>
      </c>
      <c r="AH848" s="8">
        <f t="shared" si="1092"/>
        <v>5219</v>
      </c>
      <c r="AI848" s="8">
        <f t="shared" si="1092"/>
        <v>614631.62999999977</v>
      </c>
      <c r="AJ848" s="8">
        <f t="shared" si="1092"/>
        <v>1569.2499999999993</v>
      </c>
      <c r="AK848" s="8">
        <f t="shared" si="1092"/>
        <v>0</v>
      </c>
      <c r="AL848" s="8">
        <f t="shared" si="1092"/>
        <v>6737.8599999999988</v>
      </c>
      <c r="AM848" s="8">
        <f t="shared" si="1092"/>
        <v>225</v>
      </c>
      <c r="AO848" s="11">
        <f t="shared" si="1055"/>
        <v>45032</v>
      </c>
      <c r="AP848" s="8">
        <f t="shared" si="1093"/>
        <v>5146</v>
      </c>
      <c r="AQ848" s="8">
        <f t="shared" si="1093"/>
        <v>425694.08000000007</v>
      </c>
      <c r="AR848" s="8">
        <f t="shared" si="1093"/>
        <v>0</v>
      </c>
      <c r="AS848" s="8">
        <f t="shared" si="1093"/>
        <v>6118.74</v>
      </c>
      <c r="AT848" s="8">
        <f t="shared" si="1093"/>
        <v>804.09000000000015</v>
      </c>
      <c r="AU848" s="8">
        <f t="shared" si="1093"/>
        <v>235</v>
      </c>
      <c r="AW848" s="11">
        <f t="shared" si="1057"/>
        <v>45032</v>
      </c>
      <c r="AX848" s="8">
        <f t="shared" si="1094"/>
        <v>5996</v>
      </c>
      <c r="AY848" s="8">
        <f t="shared" si="1094"/>
        <v>722126.12000000023</v>
      </c>
      <c r="AZ848" s="8">
        <f t="shared" si="1094"/>
        <v>2615.4600000000014</v>
      </c>
      <c r="BA848" s="8">
        <f t="shared" si="1094"/>
        <v>0</v>
      </c>
      <c r="BB848" s="8">
        <f t="shared" si="1094"/>
        <v>6111.800000000002</v>
      </c>
      <c r="BC848" s="8">
        <f t="shared" si="1094"/>
        <v>87</v>
      </c>
      <c r="BE848" s="11">
        <f t="shared" si="1059"/>
        <v>45032</v>
      </c>
      <c r="BF848" s="8">
        <f t="shared" si="1095"/>
        <v>5817</v>
      </c>
      <c r="BG848" s="8">
        <f t="shared" si="1095"/>
        <v>736658.47</v>
      </c>
      <c r="BH848" s="8">
        <f t="shared" si="1095"/>
        <v>2741.3700000000003</v>
      </c>
      <c r="BI848" s="8">
        <f t="shared" si="1095"/>
        <v>0</v>
      </c>
      <c r="BJ848" s="8">
        <f t="shared" si="1095"/>
        <v>9140.279999999997</v>
      </c>
      <c r="BK848" s="8">
        <f t="shared" si="1095"/>
        <v>29</v>
      </c>
      <c r="BM848" s="11">
        <f t="shared" si="1061"/>
        <v>45032</v>
      </c>
      <c r="BN848" s="8">
        <f t="shared" si="1096"/>
        <v>3099</v>
      </c>
      <c r="BO848" s="8">
        <f t="shared" si="1096"/>
        <v>244103.7000000001</v>
      </c>
      <c r="BP848" s="8">
        <f t="shared" si="1096"/>
        <v>2108.75</v>
      </c>
      <c r="BQ848" s="8">
        <f t="shared" si="1096"/>
        <v>0</v>
      </c>
      <c r="BR848" s="8">
        <f t="shared" si="1096"/>
        <v>2250</v>
      </c>
      <c r="BS848" s="8">
        <f t="shared" si="1096"/>
        <v>11</v>
      </c>
      <c r="BU848" s="11">
        <f t="shared" si="1063"/>
        <v>45032</v>
      </c>
      <c r="BV848" s="8">
        <f t="shared" si="1097"/>
        <v>2883</v>
      </c>
      <c r="BW848" s="8">
        <f t="shared" si="1097"/>
        <v>345881.72999999992</v>
      </c>
      <c r="BX848" s="8">
        <f t="shared" si="1097"/>
        <v>0</v>
      </c>
      <c r="BY848" s="8">
        <f t="shared" si="1097"/>
        <v>0</v>
      </c>
      <c r="BZ848" s="8">
        <f t="shared" si="1097"/>
        <v>5462.4500000000007</v>
      </c>
      <c r="CA848" s="8">
        <f t="shared" si="1097"/>
        <v>232</v>
      </c>
      <c r="CC848" s="11">
        <f t="shared" si="1065"/>
        <v>45032</v>
      </c>
      <c r="CD848" s="8">
        <f t="shared" si="1098"/>
        <v>5821</v>
      </c>
      <c r="CE848" s="8">
        <f t="shared" si="1098"/>
        <v>649428.75999999978</v>
      </c>
      <c r="CF848" s="8">
        <f t="shared" si="1098"/>
        <v>3624.8000000000006</v>
      </c>
      <c r="CG848" s="8">
        <f t="shared" si="1098"/>
        <v>34587.960000000006</v>
      </c>
      <c r="CH848" s="8">
        <f t="shared" si="1098"/>
        <v>5148.3100000000013</v>
      </c>
      <c r="CI848" s="8">
        <f t="shared" si="1098"/>
        <v>217</v>
      </c>
      <c r="CK848" s="11">
        <f t="shared" si="1067"/>
        <v>45032</v>
      </c>
      <c r="CL848" s="8">
        <f t="shared" si="1099"/>
        <v>1879</v>
      </c>
      <c r="CM848" s="8">
        <f t="shared" si="1099"/>
        <v>139222.16999999993</v>
      </c>
      <c r="CN848" s="8">
        <f t="shared" si="1099"/>
        <v>0</v>
      </c>
      <c r="CO848" s="8">
        <f t="shared" si="1099"/>
        <v>452.5</v>
      </c>
      <c r="CP848" s="8">
        <f t="shared" si="1099"/>
        <v>4736.22</v>
      </c>
      <c r="CQ848" s="8">
        <f t="shared" si="1099"/>
        <v>16</v>
      </c>
      <c r="CS848" s="11">
        <f t="shared" si="1069"/>
        <v>45032</v>
      </c>
      <c r="CT848" s="8">
        <f t="shared" si="1100"/>
        <v>0</v>
      </c>
      <c r="CU848" s="8">
        <f t="shared" si="1100"/>
        <v>0</v>
      </c>
      <c r="CV848" s="8">
        <f t="shared" si="1100"/>
        <v>0</v>
      </c>
      <c r="CW848" s="8">
        <f t="shared" si="1100"/>
        <v>0</v>
      </c>
      <c r="CX848" s="8">
        <f t="shared" si="1100"/>
        <v>0</v>
      </c>
      <c r="CY848" s="8">
        <f t="shared" si="1100"/>
        <v>0</v>
      </c>
      <c r="DA848" s="11">
        <f t="shared" si="1071"/>
        <v>45032</v>
      </c>
      <c r="DB848" s="8">
        <f t="shared" si="1101"/>
        <v>0</v>
      </c>
      <c r="DC848" s="8">
        <f t="shared" si="1101"/>
        <v>0</v>
      </c>
      <c r="DD848" s="8">
        <f t="shared" si="1101"/>
        <v>0</v>
      </c>
      <c r="DE848" s="8">
        <f t="shared" si="1101"/>
        <v>0</v>
      </c>
      <c r="DF848" s="8">
        <f t="shared" si="1101"/>
        <v>0</v>
      </c>
      <c r="DG848" s="8">
        <f t="shared" si="1101"/>
        <v>0</v>
      </c>
      <c r="DI848" s="11">
        <f t="shared" si="1073"/>
        <v>45032</v>
      </c>
      <c r="DJ848" s="8">
        <f t="shared" si="1102"/>
        <v>0</v>
      </c>
      <c r="DK848" s="8">
        <f t="shared" si="1102"/>
        <v>0</v>
      </c>
      <c r="DL848" s="8">
        <f t="shared" si="1102"/>
        <v>0</v>
      </c>
      <c r="DM848" s="8">
        <f t="shared" si="1102"/>
        <v>0</v>
      </c>
      <c r="DN848" s="8">
        <f t="shared" si="1102"/>
        <v>0</v>
      </c>
      <c r="DO848" s="8">
        <f t="shared" si="1102"/>
        <v>0</v>
      </c>
      <c r="DP848" s="56"/>
      <c r="DQ848" s="56"/>
      <c r="DR848" s="56"/>
      <c r="DS848" s="56"/>
    </row>
    <row r="849" spans="1:123" x14ac:dyDescent="0.3">
      <c r="A849" s="11">
        <f t="shared" si="1040"/>
        <v>45033</v>
      </c>
      <c r="B849" s="8">
        <f t="shared" si="1041"/>
        <v>5149</v>
      </c>
      <c r="C849" s="8">
        <f t="shared" si="1042"/>
        <v>615736.91000000015</v>
      </c>
      <c r="D849" s="8">
        <f t="shared" si="1043"/>
        <v>0</v>
      </c>
      <c r="E849" s="8">
        <f t="shared" si="1044"/>
        <v>3422.13</v>
      </c>
      <c r="F849" s="8">
        <f t="shared" si="1045"/>
        <v>3136.5400000000004</v>
      </c>
      <c r="G849" s="8">
        <f t="shared" si="1046"/>
        <v>20</v>
      </c>
      <c r="I849" s="11">
        <f t="shared" si="1047"/>
        <v>45033</v>
      </c>
      <c r="J849" s="8">
        <f t="shared" si="1089"/>
        <v>4106</v>
      </c>
      <c r="K849" s="8">
        <f t="shared" si="1089"/>
        <v>624607.71999999986</v>
      </c>
      <c r="L849" s="8">
        <f t="shared" si="1089"/>
        <v>1719.8800000000003</v>
      </c>
      <c r="M849" s="8">
        <f t="shared" si="1089"/>
        <v>0</v>
      </c>
      <c r="N849" s="8">
        <f t="shared" si="1089"/>
        <v>3648.5299999999997</v>
      </c>
      <c r="O849" s="8">
        <f t="shared" si="1089"/>
        <v>14</v>
      </c>
      <c r="Q849" s="11">
        <f t="shared" si="1049"/>
        <v>45033</v>
      </c>
      <c r="R849" s="8">
        <f t="shared" si="1090"/>
        <v>2454</v>
      </c>
      <c r="S849" s="8">
        <f t="shared" si="1090"/>
        <v>266274.41999999987</v>
      </c>
      <c r="T849" s="8">
        <f t="shared" si="1090"/>
        <v>2488.27</v>
      </c>
      <c r="U849" s="8">
        <f t="shared" si="1090"/>
        <v>0</v>
      </c>
      <c r="V849" s="8">
        <f t="shared" si="1090"/>
        <v>-1131.71</v>
      </c>
      <c r="W849" s="8">
        <f t="shared" si="1090"/>
        <v>16</v>
      </c>
      <c r="Y849" s="11">
        <f t="shared" si="1051"/>
        <v>45033</v>
      </c>
      <c r="Z849" s="8">
        <f t="shared" si="1091"/>
        <v>3478</v>
      </c>
      <c r="AA849" s="8">
        <f t="shared" si="1091"/>
        <v>421404.73999999987</v>
      </c>
      <c r="AB849" s="8">
        <f t="shared" si="1091"/>
        <v>3328.5200000000009</v>
      </c>
      <c r="AC849" s="8">
        <f t="shared" si="1091"/>
        <v>0</v>
      </c>
      <c r="AD849" s="8">
        <f t="shared" si="1091"/>
        <v>6304.8099999999986</v>
      </c>
      <c r="AE849" s="8">
        <f t="shared" si="1091"/>
        <v>731</v>
      </c>
      <c r="AG849" s="11">
        <f t="shared" si="1053"/>
        <v>45033</v>
      </c>
      <c r="AH849" s="8">
        <f t="shared" si="1092"/>
        <v>5256</v>
      </c>
      <c r="AI849" s="8">
        <f t="shared" si="1092"/>
        <v>619219.10999999975</v>
      </c>
      <c r="AJ849" s="8">
        <f t="shared" si="1092"/>
        <v>1569.2499999999993</v>
      </c>
      <c r="AK849" s="8">
        <f t="shared" si="1092"/>
        <v>0</v>
      </c>
      <c r="AL849" s="8">
        <f t="shared" si="1092"/>
        <v>6737.8599999999988</v>
      </c>
      <c r="AM849" s="8">
        <f t="shared" si="1092"/>
        <v>227</v>
      </c>
      <c r="AO849" s="11">
        <f t="shared" si="1055"/>
        <v>45033</v>
      </c>
      <c r="AP849" s="8">
        <f t="shared" si="1093"/>
        <v>5187</v>
      </c>
      <c r="AQ849" s="8">
        <f t="shared" si="1093"/>
        <v>429223.43000000005</v>
      </c>
      <c r="AR849" s="8">
        <f t="shared" si="1093"/>
        <v>0</v>
      </c>
      <c r="AS849" s="8">
        <f t="shared" si="1093"/>
        <v>6128.74</v>
      </c>
      <c r="AT849" s="8">
        <f t="shared" si="1093"/>
        <v>804.09000000000015</v>
      </c>
      <c r="AU849" s="8">
        <f t="shared" si="1093"/>
        <v>237</v>
      </c>
      <c r="AW849" s="11">
        <f t="shared" si="1057"/>
        <v>45033</v>
      </c>
      <c r="AX849" s="8">
        <f t="shared" si="1094"/>
        <v>6064</v>
      </c>
      <c r="AY849" s="8">
        <f t="shared" si="1094"/>
        <v>730169.42000000027</v>
      </c>
      <c r="AZ849" s="8">
        <f t="shared" si="1094"/>
        <v>2624.7100000000014</v>
      </c>
      <c r="BA849" s="8">
        <f t="shared" si="1094"/>
        <v>0</v>
      </c>
      <c r="BB849" s="8">
        <f t="shared" si="1094"/>
        <v>6329.1700000000019</v>
      </c>
      <c r="BC849" s="8">
        <f t="shared" si="1094"/>
        <v>88</v>
      </c>
      <c r="BE849" s="11">
        <f t="shared" si="1059"/>
        <v>45033</v>
      </c>
      <c r="BF849" s="8">
        <f t="shared" si="1095"/>
        <v>5880</v>
      </c>
      <c r="BG849" s="8">
        <f t="shared" si="1095"/>
        <v>745295.67999999993</v>
      </c>
      <c r="BH849" s="8">
        <f t="shared" si="1095"/>
        <v>2761.7900000000004</v>
      </c>
      <c r="BI849" s="8">
        <f t="shared" si="1095"/>
        <v>0</v>
      </c>
      <c r="BJ849" s="8">
        <f t="shared" si="1095"/>
        <v>9155.1299999999974</v>
      </c>
      <c r="BK849" s="8">
        <f t="shared" si="1095"/>
        <v>29</v>
      </c>
      <c r="BM849" s="11">
        <f t="shared" si="1061"/>
        <v>45033</v>
      </c>
      <c r="BN849" s="8">
        <f t="shared" si="1096"/>
        <v>3123</v>
      </c>
      <c r="BO849" s="8">
        <f t="shared" si="1096"/>
        <v>246030.19000000009</v>
      </c>
      <c r="BP849" s="8">
        <f t="shared" si="1096"/>
        <v>2112.75</v>
      </c>
      <c r="BQ849" s="8">
        <f t="shared" si="1096"/>
        <v>0</v>
      </c>
      <c r="BR849" s="8">
        <f t="shared" si="1096"/>
        <v>2540</v>
      </c>
      <c r="BS849" s="8">
        <f t="shared" si="1096"/>
        <v>12</v>
      </c>
      <c r="BU849" s="11">
        <f t="shared" si="1063"/>
        <v>45033</v>
      </c>
      <c r="BV849" s="8">
        <f t="shared" si="1097"/>
        <v>2899</v>
      </c>
      <c r="BW849" s="8">
        <f t="shared" si="1097"/>
        <v>347965.52999999991</v>
      </c>
      <c r="BX849" s="8">
        <f t="shared" si="1097"/>
        <v>0</v>
      </c>
      <c r="BY849" s="8">
        <f t="shared" si="1097"/>
        <v>0</v>
      </c>
      <c r="BZ849" s="8">
        <f t="shared" si="1097"/>
        <v>5479.4500000000007</v>
      </c>
      <c r="CA849" s="8">
        <f t="shared" si="1097"/>
        <v>232</v>
      </c>
      <c r="CC849" s="11">
        <f t="shared" si="1065"/>
        <v>45033</v>
      </c>
      <c r="CD849" s="8">
        <f t="shared" si="1098"/>
        <v>5873</v>
      </c>
      <c r="CE849" s="8">
        <f t="shared" si="1098"/>
        <v>655669.74999999977</v>
      </c>
      <c r="CF849" s="8">
        <f t="shared" si="1098"/>
        <v>3632.2400000000007</v>
      </c>
      <c r="CG849" s="8">
        <f t="shared" si="1098"/>
        <v>34976.740000000005</v>
      </c>
      <c r="CH849" s="8">
        <f t="shared" si="1098"/>
        <v>5192.3100000000013</v>
      </c>
      <c r="CI849" s="8">
        <f t="shared" si="1098"/>
        <v>217</v>
      </c>
      <c r="CK849" s="11">
        <f t="shared" si="1067"/>
        <v>45033</v>
      </c>
      <c r="CL849" s="8">
        <f t="shared" si="1099"/>
        <v>1900</v>
      </c>
      <c r="CM849" s="8">
        <f t="shared" si="1099"/>
        <v>140574.13999999993</v>
      </c>
      <c r="CN849" s="8">
        <f t="shared" si="1099"/>
        <v>0</v>
      </c>
      <c r="CO849" s="8">
        <f t="shared" si="1099"/>
        <v>469.5</v>
      </c>
      <c r="CP849" s="8">
        <f t="shared" si="1099"/>
        <v>4736.22</v>
      </c>
      <c r="CQ849" s="8">
        <f t="shared" si="1099"/>
        <v>16</v>
      </c>
      <c r="CS849" s="11">
        <f t="shared" si="1069"/>
        <v>45033</v>
      </c>
      <c r="CT849" s="8">
        <f t="shared" si="1100"/>
        <v>0</v>
      </c>
      <c r="CU849" s="8">
        <f t="shared" si="1100"/>
        <v>0</v>
      </c>
      <c r="CV849" s="8">
        <f t="shared" si="1100"/>
        <v>0</v>
      </c>
      <c r="CW849" s="8">
        <f t="shared" si="1100"/>
        <v>0</v>
      </c>
      <c r="CX849" s="8">
        <f t="shared" si="1100"/>
        <v>0</v>
      </c>
      <c r="CY849" s="8">
        <f t="shared" si="1100"/>
        <v>0</v>
      </c>
      <c r="DA849" s="11">
        <f t="shared" si="1071"/>
        <v>45033</v>
      </c>
      <c r="DB849" s="8">
        <f t="shared" si="1101"/>
        <v>0</v>
      </c>
      <c r="DC849" s="8">
        <f t="shared" si="1101"/>
        <v>0</v>
      </c>
      <c r="DD849" s="8">
        <f t="shared" si="1101"/>
        <v>0</v>
      </c>
      <c r="DE849" s="8">
        <f t="shared" si="1101"/>
        <v>0</v>
      </c>
      <c r="DF849" s="8">
        <f t="shared" si="1101"/>
        <v>0</v>
      </c>
      <c r="DG849" s="8">
        <f t="shared" si="1101"/>
        <v>0</v>
      </c>
      <c r="DI849" s="11">
        <f t="shared" si="1073"/>
        <v>45033</v>
      </c>
      <c r="DJ849" s="8">
        <f t="shared" si="1102"/>
        <v>0</v>
      </c>
      <c r="DK849" s="8">
        <f t="shared" si="1102"/>
        <v>0</v>
      </c>
      <c r="DL849" s="8">
        <f t="shared" si="1102"/>
        <v>0</v>
      </c>
      <c r="DM849" s="8">
        <f t="shared" si="1102"/>
        <v>0</v>
      </c>
      <c r="DN849" s="8">
        <f t="shared" si="1102"/>
        <v>0</v>
      </c>
      <c r="DO849" s="8">
        <f t="shared" si="1102"/>
        <v>0</v>
      </c>
      <c r="DP849" s="56"/>
      <c r="DQ849" s="56"/>
      <c r="DR849" s="56"/>
      <c r="DS849" s="56"/>
    </row>
    <row r="850" spans="1:123" x14ac:dyDescent="0.3">
      <c r="A850" s="11">
        <f t="shared" si="1040"/>
        <v>45034</v>
      </c>
      <c r="B850" s="8">
        <f t="shared" si="1041"/>
        <v>5197</v>
      </c>
      <c r="C850" s="8">
        <f t="shared" si="1042"/>
        <v>621853.07000000018</v>
      </c>
      <c r="D850" s="8">
        <f t="shared" si="1043"/>
        <v>0</v>
      </c>
      <c r="E850" s="8">
        <f t="shared" si="1044"/>
        <v>3451.13</v>
      </c>
      <c r="F850" s="8">
        <f t="shared" si="1045"/>
        <v>3136.5400000000004</v>
      </c>
      <c r="G850" s="8">
        <f t="shared" si="1046"/>
        <v>20</v>
      </c>
      <c r="I850" s="11">
        <f t="shared" si="1047"/>
        <v>45034</v>
      </c>
      <c r="J850" s="8">
        <f t="shared" si="1089"/>
        <v>4164</v>
      </c>
      <c r="K850" s="8">
        <f t="shared" si="1089"/>
        <v>634934.57999999984</v>
      </c>
      <c r="L850" s="8">
        <f t="shared" si="1089"/>
        <v>1753.1300000000003</v>
      </c>
      <c r="M850" s="8">
        <f t="shared" si="1089"/>
        <v>0</v>
      </c>
      <c r="N850" s="8">
        <f t="shared" si="1089"/>
        <v>3653.4799999999996</v>
      </c>
      <c r="O850" s="8">
        <f t="shared" si="1089"/>
        <v>14</v>
      </c>
      <c r="Q850" s="11">
        <f t="shared" si="1049"/>
        <v>45034</v>
      </c>
      <c r="R850" s="8">
        <f t="shared" si="1090"/>
        <v>2470</v>
      </c>
      <c r="S850" s="8">
        <f t="shared" si="1090"/>
        <v>267732.97999999986</v>
      </c>
      <c r="T850" s="8">
        <f t="shared" si="1090"/>
        <v>2538.52</v>
      </c>
      <c r="U850" s="8">
        <f t="shared" si="1090"/>
        <v>0</v>
      </c>
      <c r="V850" s="8">
        <f t="shared" si="1090"/>
        <v>-1199.76</v>
      </c>
      <c r="W850" s="8">
        <f t="shared" si="1090"/>
        <v>16</v>
      </c>
      <c r="Y850" s="11">
        <f t="shared" si="1051"/>
        <v>45034</v>
      </c>
      <c r="Z850" s="8">
        <f t="shared" si="1091"/>
        <v>3503</v>
      </c>
      <c r="AA850" s="8">
        <f t="shared" si="1091"/>
        <v>424078.49999999988</v>
      </c>
      <c r="AB850" s="8">
        <f t="shared" si="1091"/>
        <v>3337.7800000000011</v>
      </c>
      <c r="AC850" s="8">
        <f t="shared" si="1091"/>
        <v>0</v>
      </c>
      <c r="AD850" s="8">
        <f t="shared" si="1091"/>
        <v>6304.8099999999986</v>
      </c>
      <c r="AE850" s="8">
        <f t="shared" si="1091"/>
        <v>735</v>
      </c>
      <c r="AG850" s="11">
        <f t="shared" si="1053"/>
        <v>45034</v>
      </c>
      <c r="AH850" s="8">
        <f t="shared" si="1092"/>
        <v>5301</v>
      </c>
      <c r="AI850" s="8">
        <f t="shared" si="1092"/>
        <v>624593.08999999973</v>
      </c>
      <c r="AJ850" s="8">
        <f t="shared" si="1092"/>
        <v>1569.2499999999993</v>
      </c>
      <c r="AK850" s="8">
        <f t="shared" si="1092"/>
        <v>0</v>
      </c>
      <c r="AL850" s="8">
        <f t="shared" si="1092"/>
        <v>6737.8599999999988</v>
      </c>
      <c r="AM850" s="8">
        <f t="shared" si="1092"/>
        <v>229</v>
      </c>
      <c r="AO850" s="11">
        <f t="shared" si="1055"/>
        <v>45034</v>
      </c>
      <c r="AP850" s="8">
        <f t="shared" si="1093"/>
        <v>5237</v>
      </c>
      <c r="AQ850" s="8">
        <f t="shared" si="1093"/>
        <v>433417.57000000007</v>
      </c>
      <c r="AR850" s="8">
        <f t="shared" si="1093"/>
        <v>0</v>
      </c>
      <c r="AS850" s="8">
        <f t="shared" si="1093"/>
        <v>6195.74</v>
      </c>
      <c r="AT850" s="8">
        <f t="shared" si="1093"/>
        <v>804.09000000000015</v>
      </c>
      <c r="AU850" s="8">
        <f t="shared" si="1093"/>
        <v>239</v>
      </c>
      <c r="AW850" s="11">
        <f t="shared" si="1057"/>
        <v>45034</v>
      </c>
      <c r="AX850" s="8">
        <f t="shared" si="1094"/>
        <v>6135</v>
      </c>
      <c r="AY850" s="8">
        <f t="shared" si="1094"/>
        <v>739715.89000000025</v>
      </c>
      <c r="AZ850" s="8">
        <f t="shared" si="1094"/>
        <v>2679.2300000000014</v>
      </c>
      <c r="BA850" s="8">
        <f t="shared" si="1094"/>
        <v>0</v>
      </c>
      <c r="BB850" s="8">
        <f t="shared" si="1094"/>
        <v>6877.2200000000021</v>
      </c>
      <c r="BC850" s="8">
        <f t="shared" si="1094"/>
        <v>89</v>
      </c>
      <c r="BE850" s="11">
        <f t="shared" si="1059"/>
        <v>45034</v>
      </c>
      <c r="BF850" s="8">
        <f t="shared" si="1095"/>
        <v>5938</v>
      </c>
      <c r="BG850" s="8">
        <f t="shared" si="1095"/>
        <v>753064.62999999989</v>
      </c>
      <c r="BH850" s="8">
        <f t="shared" si="1095"/>
        <v>2788.2300000000005</v>
      </c>
      <c r="BI850" s="8">
        <f t="shared" si="1095"/>
        <v>0</v>
      </c>
      <c r="BJ850" s="8">
        <f t="shared" si="1095"/>
        <v>9169.9799999999977</v>
      </c>
      <c r="BK850" s="8">
        <f t="shared" si="1095"/>
        <v>29</v>
      </c>
      <c r="BM850" s="11">
        <f t="shared" si="1061"/>
        <v>45034</v>
      </c>
      <c r="BN850" s="8">
        <f t="shared" si="1096"/>
        <v>3152</v>
      </c>
      <c r="BO850" s="8">
        <f t="shared" si="1096"/>
        <v>248524.97000000009</v>
      </c>
      <c r="BP850" s="8">
        <f t="shared" si="1096"/>
        <v>2117.75</v>
      </c>
      <c r="BQ850" s="8">
        <f t="shared" si="1096"/>
        <v>0</v>
      </c>
      <c r="BR850" s="8">
        <f t="shared" si="1096"/>
        <v>2540</v>
      </c>
      <c r="BS850" s="8">
        <f t="shared" si="1096"/>
        <v>12</v>
      </c>
      <c r="BU850" s="11">
        <f t="shared" si="1063"/>
        <v>45034</v>
      </c>
      <c r="BV850" s="8">
        <f t="shared" si="1097"/>
        <v>2913</v>
      </c>
      <c r="BW850" s="8">
        <f t="shared" si="1097"/>
        <v>349637.3899999999</v>
      </c>
      <c r="BX850" s="8">
        <f t="shared" si="1097"/>
        <v>0</v>
      </c>
      <c r="BY850" s="8">
        <f t="shared" si="1097"/>
        <v>0</v>
      </c>
      <c r="BZ850" s="8">
        <f t="shared" si="1097"/>
        <v>5500.4500000000007</v>
      </c>
      <c r="CA850" s="8">
        <f t="shared" si="1097"/>
        <v>233</v>
      </c>
      <c r="CC850" s="11">
        <f t="shared" si="1065"/>
        <v>45034</v>
      </c>
      <c r="CD850" s="8">
        <f t="shared" si="1098"/>
        <v>5956</v>
      </c>
      <c r="CE850" s="8">
        <f t="shared" si="1098"/>
        <v>665437.76999999979</v>
      </c>
      <c r="CF850" s="8">
        <f t="shared" si="1098"/>
        <v>3644.1000000000008</v>
      </c>
      <c r="CG850" s="8">
        <f t="shared" si="1098"/>
        <v>35164.140000000007</v>
      </c>
      <c r="CH850" s="8">
        <f t="shared" si="1098"/>
        <v>5267.3100000000013</v>
      </c>
      <c r="CI850" s="8">
        <f t="shared" si="1098"/>
        <v>218</v>
      </c>
      <c r="CK850" s="11">
        <f t="shared" si="1067"/>
        <v>45034</v>
      </c>
      <c r="CL850" s="8">
        <f t="shared" si="1099"/>
        <v>1922</v>
      </c>
      <c r="CM850" s="8">
        <f t="shared" si="1099"/>
        <v>141818.29999999993</v>
      </c>
      <c r="CN850" s="8">
        <f t="shared" si="1099"/>
        <v>0</v>
      </c>
      <c r="CO850" s="8">
        <f t="shared" si="1099"/>
        <v>490.5</v>
      </c>
      <c r="CP850" s="8">
        <f t="shared" si="1099"/>
        <v>4796.22</v>
      </c>
      <c r="CQ850" s="8">
        <f t="shared" si="1099"/>
        <v>16</v>
      </c>
      <c r="CS850" s="11">
        <f t="shared" si="1069"/>
        <v>45034</v>
      </c>
      <c r="CT850" s="8">
        <f t="shared" si="1100"/>
        <v>0</v>
      </c>
      <c r="CU850" s="8">
        <f t="shared" si="1100"/>
        <v>0</v>
      </c>
      <c r="CV850" s="8">
        <f t="shared" si="1100"/>
        <v>0</v>
      </c>
      <c r="CW850" s="8">
        <f t="shared" si="1100"/>
        <v>0</v>
      </c>
      <c r="CX850" s="8">
        <f t="shared" si="1100"/>
        <v>0</v>
      </c>
      <c r="CY850" s="8">
        <f t="shared" si="1100"/>
        <v>0</v>
      </c>
      <c r="DA850" s="11">
        <f t="shared" si="1071"/>
        <v>45034</v>
      </c>
      <c r="DB850" s="8">
        <f t="shared" si="1101"/>
        <v>0</v>
      </c>
      <c r="DC850" s="8">
        <f t="shared" si="1101"/>
        <v>0</v>
      </c>
      <c r="DD850" s="8">
        <f t="shared" si="1101"/>
        <v>0</v>
      </c>
      <c r="DE850" s="8">
        <f t="shared" si="1101"/>
        <v>0</v>
      </c>
      <c r="DF850" s="8">
        <f t="shared" si="1101"/>
        <v>0</v>
      </c>
      <c r="DG850" s="8">
        <f t="shared" si="1101"/>
        <v>0</v>
      </c>
      <c r="DI850" s="11">
        <f t="shared" si="1073"/>
        <v>45034</v>
      </c>
      <c r="DJ850" s="8">
        <f t="shared" si="1102"/>
        <v>0</v>
      </c>
      <c r="DK850" s="8">
        <f t="shared" si="1102"/>
        <v>0</v>
      </c>
      <c r="DL850" s="8">
        <f t="shared" si="1102"/>
        <v>0</v>
      </c>
      <c r="DM850" s="8">
        <f t="shared" si="1102"/>
        <v>0</v>
      </c>
      <c r="DN850" s="8">
        <f t="shared" si="1102"/>
        <v>0</v>
      </c>
      <c r="DO850" s="8">
        <f t="shared" si="1102"/>
        <v>0</v>
      </c>
      <c r="DP850" s="56"/>
      <c r="DQ850" s="56"/>
      <c r="DR850" s="56"/>
      <c r="DS850" s="56"/>
    </row>
    <row r="851" spans="1:123" x14ac:dyDescent="0.3">
      <c r="A851" s="11">
        <f t="shared" si="1040"/>
        <v>45035</v>
      </c>
      <c r="B851" s="8">
        <f t="shared" si="1041"/>
        <v>5230</v>
      </c>
      <c r="C851" s="8">
        <f t="shared" si="1042"/>
        <v>625777.92000000016</v>
      </c>
      <c r="D851" s="8">
        <f t="shared" si="1043"/>
        <v>0</v>
      </c>
      <c r="E851" s="8">
        <f t="shared" si="1044"/>
        <v>3469.13</v>
      </c>
      <c r="F851" s="8">
        <f t="shared" si="1045"/>
        <v>3136.5400000000004</v>
      </c>
      <c r="G851" s="8">
        <f t="shared" si="1046"/>
        <v>20</v>
      </c>
      <c r="I851" s="11">
        <f t="shared" si="1047"/>
        <v>45035</v>
      </c>
      <c r="J851" s="8">
        <f t="shared" si="1089"/>
        <v>4224</v>
      </c>
      <c r="K851" s="8">
        <f t="shared" si="1089"/>
        <v>645394.18999999983</v>
      </c>
      <c r="L851" s="8">
        <f t="shared" si="1089"/>
        <v>1760.2100000000003</v>
      </c>
      <c r="M851" s="8">
        <f t="shared" si="1089"/>
        <v>0</v>
      </c>
      <c r="N851" s="8">
        <f t="shared" si="1089"/>
        <v>3658.4299999999994</v>
      </c>
      <c r="O851" s="8">
        <f t="shared" si="1089"/>
        <v>14</v>
      </c>
      <c r="Q851" s="11">
        <f t="shared" si="1049"/>
        <v>45035</v>
      </c>
      <c r="R851" s="8">
        <f t="shared" si="1090"/>
        <v>2486</v>
      </c>
      <c r="S851" s="8">
        <f t="shared" si="1090"/>
        <v>269194.25999999989</v>
      </c>
      <c r="T851" s="8">
        <f t="shared" si="1090"/>
        <v>2566.52</v>
      </c>
      <c r="U851" s="8">
        <f t="shared" si="1090"/>
        <v>0</v>
      </c>
      <c r="V851" s="8">
        <f t="shared" si="1090"/>
        <v>-1333.22</v>
      </c>
      <c r="W851" s="8">
        <f t="shared" si="1090"/>
        <v>16</v>
      </c>
      <c r="Y851" s="11">
        <f t="shared" si="1051"/>
        <v>45035</v>
      </c>
      <c r="Z851" s="8">
        <f t="shared" si="1091"/>
        <v>3537</v>
      </c>
      <c r="AA851" s="8">
        <f t="shared" si="1091"/>
        <v>428429.61999999988</v>
      </c>
      <c r="AB851" s="8">
        <f t="shared" si="1091"/>
        <v>3347.0400000000013</v>
      </c>
      <c r="AC851" s="8">
        <f t="shared" si="1091"/>
        <v>0</v>
      </c>
      <c r="AD851" s="8">
        <f t="shared" si="1091"/>
        <v>6309.7599999999984</v>
      </c>
      <c r="AE851" s="8">
        <f t="shared" si="1091"/>
        <v>739</v>
      </c>
      <c r="AG851" s="11">
        <f t="shared" si="1053"/>
        <v>45035</v>
      </c>
      <c r="AH851" s="8">
        <f t="shared" si="1092"/>
        <v>5355</v>
      </c>
      <c r="AI851" s="8">
        <f t="shared" si="1092"/>
        <v>631241.58999999973</v>
      </c>
      <c r="AJ851" s="8">
        <f t="shared" si="1092"/>
        <v>1578.4999999999993</v>
      </c>
      <c r="AK851" s="8">
        <f t="shared" si="1092"/>
        <v>0</v>
      </c>
      <c r="AL851" s="8">
        <f t="shared" si="1092"/>
        <v>6737.8599999999988</v>
      </c>
      <c r="AM851" s="8">
        <f t="shared" si="1092"/>
        <v>231</v>
      </c>
      <c r="AO851" s="11">
        <f t="shared" si="1055"/>
        <v>45035</v>
      </c>
      <c r="AP851" s="8">
        <f t="shared" si="1093"/>
        <v>5311</v>
      </c>
      <c r="AQ851" s="8">
        <f t="shared" si="1093"/>
        <v>439950.12000000005</v>
      </c>
      <c r="AR851" s="8">
        <f t="shared" si="1093"/>
        <v>0</v>
      </c>
      <c r="AS851" s="8">
        <f t="shared" si="1093"/>
        <v>6277.74</v>
      </c>
      <c r="AT851" s="8">
        <f t="shared" si="1093"/>
        <v>954.09000000000015</v>
      </c>
      <c r="AU851" s="8">
        <f t="shared" si="1093"/>
        <v>241</v>
      </c>
      <c r="AW851" s="11">
        <f t="shared" si="1057"/>
        <v>45035</v>
      </c>
      <c r="AX851" s="8">
        <f t="shared" si="1094"/>
        <v>6208</v>
      </c>
      <c r="AY851" s="8">
        <f t="shared" si="1094"/>
        <v>749709.0700000003</v>
      </c>
      <c r="AZ851" s="8">
        <f t="shared" si="1094"/>
        <v>2689.3900000000012</v>
      </c>
      <c r="BA851" s="8">
        <f t="shared" si="1094"/>
        <v>0</v>
      </c>
      <c r="BB851" s="8">
        <f t="shared" si="1094"/>
        <v>7186.510000000002</v>
      </c>
      <c r="BC851" s="8">
        <f t="shared" si="1094"/>
        <v>89</v>
      </c>
      <c r="BE851" s="11">
        <f t="shared" si="1059"/>
        <v>45035</v>
      </c>
      <c r="BF851" s="8">
        <f t="shared" si="1095"/>
        <v>5979</v>
      </c>
      <c r="BG851" s="8">
        <f t="shared" si="1095"/>
        <v>758099.21999999986</v>
      </c>
      <c r="BH851" s="8">
        <f t="shared" si="1095"/>
        <v>2820.7200000000003</v>
      </c>
      <c r="BI851" s="8">
        <f t="shared" si="1095"/>
        <v>0</v>
      </c>
      <c r="BJ851" s="8">
        <f t="shared" si="1095"/>
        <v>9343.4999999999982</v>
      </c>
      <c r="BK851" s="8">
        <f t="shared" si="1095"/>
        <v>29</v>
      </c>
      <c r="BM851" s="11">
        <f t="shared" si="1061"/>
        <v>45035</v>
      </c>
      <c r="BN851" s="8">
        <f t="shared" si="1096"/>
        <v>3183</v>
      </c>
      <c r="BO851" s="8">
        <f t="shared" si="1096"/>
        <v>251070.7900000001</v>
      </c>
      <c r="BP851" s="8">
        <f t="shared" si="1096"/>
        <v>2133.75</v>
      </c>
      <c r="BQ851" s="8">
        <f t="shared" si="1096"/>
        <v>0</v>
      </c>
      <c r="BR851" s="8">
        <f t="shared" si="1096"/>
        <v>2579.9699999999998</v>
      </c>
      <c r="BS851" s="8">
        <f t="shared" si="1096"/>
        <v>12</v>
      </c>
      <c r="BU851" s="11">
        <f t="shared" si="1063"/>
        <v>45035</v>
      </c>
      <c r="BV851" s="8">
        <f t="shared" si="1097"/>
        <v>2926</v>
      </c>
      <c r="BW851" s="8">
        <f t="shared" si="1097"/>
        <v>351155.55999999988</v>
      </c>
      <c r="BX851" s="8">
        <f t="shared" si="1097"/>
        <v>0</v>
      </c>
      <c r="BY851" s="8">
        <f t="shared" si="1097"/>
        <v>0</v>
      </c>
      <c r="BZ851" s="8">
        <f t="shared" si="1097"/>
        <v>5506.4500000000007</v>
      </c>
      <c r="CA851" s="8">
        <f t="shared" si="1097"/>
        <v>234</v>
      </c>
      <c r="CC851" s="11">
        <f t="shared" si="1065"/>
        <v>45035</v>
      </c>
      <c r="CD851" s="8">
        <f t="shared" si="1098"/>
        <v>6017</v>
      </c>
      <c r="CE851" s="8">
        <f t="shared" si="1098"/>
        <v>672786.1599999998</v>
      </c>
      <c r="CF851" s="8">
        <f t="shared" si="1098"/>
        <v>3650.610000000001</v>
      </c>
      <c r="CG851" s="8">
        <f t="shared" si="1098"/>
        <v>35444.600000000006</v>
      </c>
      <c r="CH851" s="8">
        <f t="shared" si="1098"/>
        <v>5371.4500000000016</v>
      </c>
      <c r="CI851" s="8">
        <f t="shared" si="1098"/>
        <v>218</v>
      </c>
      <c r="CK851" s="11">
        <f t="shared" si="1067"/>
        <v>45035</v>
      </c>
      <c r="CL851" s="8">
        <f t="shared" si="1099"/>
        <v>1943</v>
      </c>
      <c r="CM851" s="8">
        <f t="shared" si="1099"/>
        <v>143061.30999999994</v>
      </c>
      <c r="CN851" s="8">
        <f t="shared" si="1099"/>
        <v>0</v>
      </c>
      <c r="CO851" s="8">
        <f t="shared" si="1099"/>
        <v>494.5</v>
      </c>
      <c r="CP851" s="8">
        <f t="shared" si="1099"/>
        <v>4796.22</v>
      </c>
      <c r="CQ851" s="8">
        <f t="shared" si="1099"/>
        <v>16</v>
      </c>
      <c r="CS851" s="11">
        <f t="shared" si="1069"/>
        <v>45035</v>
      </c>
      <c r="CT851" s="8">
        <f t="shared" si="1100"/>
        <v>0</v>
      </c>
      <c r="CU851" s="8">
        <f t="shared" si="1100"/>
        <v>0</v>
      </c>
      <c r="CV851" s="8">
        <f t="shared" si="1100"/>
        <v>0</v>
      </c>
      <c r="CW851" s="8">
        <f t="shared" si="1100"/>
        <v>0</v>
      </c>
      <c r="CX851" s="8">
        <f t="shared" si="1100"/>
        <v>0</v>
      </c>
      <c r="CY851" s="8">
        <f t="shared" si="1100"/>
        <v>0</v>
      </c>
      <c r="DA851" s="11">
        <f t="shared" si="1071"/>
        <v>45035</v>
      </c>
      <c r="DB851" s="8">
        <f t="shared" si="1101"/>
        <v>0</v>
      </c>
      <c r="DC851" s="8">
        <f t="shared" si="1101"/>
        <v>0</v>
      </c>
      <c r="DD851" s="8">
        <f t="shared" si="1101"/>
        <v>0</v>
      </c>
      <c r="DE851" s="8">
        <f t="shared" si="1101"/>
        <v>0</v>
      </c>
      <c r="DF851" s="8">
        <f t="shared" si="1101"/>
        <v>0</v>
      </c>
      <c r="DG851" s="8">
        <f t="shared" si="1101"/>
        <v>0</v>
      </c>
      <c r="DI851" s="11">
        <f t="shared" si="1073"/>
        <v>45035</v>
      </c>
      <c r="DJ851" s="8">
        <f t="shared" si="1102"/>
        <v>0</v>
      </c>
      <c r="DK851" s="8">
        <f t="shared" si="1102"/>
        <v>0</v>
      </c>
      <c r="DL851" s="8">
        <f t="shared" si="1102"/>
        <v>0</v>
      </c>
      <c r="DM851" s="8">
        <f t="shared" si="1102"/>
        <v>0</v>
      </c>
      <c r="DN851" s="8">
        <f t="shared" si="1102"/>
        <v>0</v>
      </c>
      <c r="DO851" s="8">
        <f t="shared" si="1102"/>
        <v>0</v>
      </c>
      <c r="DP851" s="56"/>
      <c r="DQ851" s="56"/>
      <c r="DR851" s="56"/>
      <c r="DS851" s="56"/>
    </row>
    <row r="852" spans="1:123" x14ac:dyDescent="0.3">
      <c r="A852" s="11">
        <f t="shared" si="1040"/>
        <v>45036</v>
      </c>
      <c r="B852" s="8">
        <f t="shared" si="1041"/>
        <v>5290</v>
      </c>
      <c r="C852" s="8">
        <f t="shared" si="1042"/>
        <v>632215.45000000019</v>
      </c>
      <c r="D852" s="8">
        <f t="shared" si="1043"/>
        <v>0</v>
      </c>
      <c r="E852" s="8">
        <f t="shared" si="1044"/>
        <v>3508.13</v>
      </c>
      <c r="F852" s="8">
        <f t="shared" si="1045"/>
        <v>3253.4500000000003</v>
      </c>
      <c r="G852" s="8">
        <f t="shared" si="1046"/>
        <v>20</v>
      </c>
      <c r="I852" s="11">
        <f t="shared" si="1047"/>
        <v>45036</v>
      </c>
      <c r="J852" s="8">
        <f t="shared" si="1089"/>
        <v>4252</v>
      </c>
      <c r="K852" s="8">
        <f t="shared" si="1089"/>
        <v>650191.66999999981</v>
      </c>
      <c r="L852" s="8">
        <f t="shared" si="1089"/>
        <v>1771.0500000000002</v>
      </c>
      <c r="M852" s="8">
        <f t="shared" si="1089"/>
        <v>0</v>
      </c>
      <c r="N852" s="8">
        <f t="shared" si="1089"/>
        <v>3658.4299999999994</v>
      </c>
      <c r="O852" s="8">
        <f t="shared" si="1089"/>
        <v>14</v>
      </c>
      <c r="Q852" s="11">
        <f t="shared" si="1049"/>
        <v>45036</v>
      </c>
      <c r="R852" s="8">
        <f t="shared" si="1090"/>
        <v>2505</v>
      </c>
      <c r="S852" s="8">
        <f t="shared" si="1090"/>
        <v>271201.0799999999</v>
      </c>
      <c r="T852" s="8">
        <f t="shared" si="1090"/>
        <v>2569.02</v>
      </c>
      <c r="U852" s="8">
        <f t="shared" si="1090"/>
        <v>0</v>
      </c>
      <c r="V852" s="8">
        <f t="shared" si="1090"/>
        <v>-1333.22</v>
      </c>
      <c r="W852" s="8">
        <f t="shared" si="1090"/>
        <v>16</v>
      </c>
      <c r="Y852" s="11">
        <f t="shared" si="1051"/>
        <v>45036</v>
      </c>
      <c r="Z852" s="8">
        <f t="shared" si="1091"/>
        <v>3566</v>
      </c>
      <c r="AA852" s="8">
        <f t="shared" si="1091"/>
        <v>432138.25999999989</v>
      </c>
      <c r="AB852" s="8">
        <f t="shared" si="1091"/>
        <v>3370.6400000000012</v>
      </c>
      <c r="AC852" s="8">
        <f t="shared" si="1091"/>
        <v>0</v>
      </c>
      <c r="AD852" s="8">
        <f t="shared" si="1091"/>
        <v>6159.7599999999984</v>
      </c>
      <c r="AE852" s="8">
        <f t="shared" si="1091"/>
        <v>743</v>
      </c>
      <c r="AG852" s="11">
        <f t="shared" si="1053"/>
        <v>45036</v>
      </c>
      <c r="AH852" s="8">
        <f t="shared" si="1092"/>
        <v>5408</v>
      </c>
      <c r="AI852" s="8">
        <f t="shared" si="1092"/>
        <v>637660.45999999973</v>
      </c>
      <c r="AJ852" s="8">
        <f t="shared" si="1092"/>
        <v>1583.1299999999994</v>
      </c>
      <c r="AK852" s="8">
        <f t="shared" si="1092"/>
        <v>0</v>
      </c>
      <c r="AL852" s="8">
        <f t="shared" si="1092"/>
        <v>6787.8599999999988</v>
      </c>
      <c r="AM852" s="8">
        <f t="shared" si="1092"/>
        <v>235</v>
      </c>
      <c r="AO852" s="11">
        <f t="shared" si="1055"/>
        <v>45036</v>
      </c>
      <c r="AP852" s="8">
        <f t="shared" si="1093"/>
        <v>5387</v>
      </c>
      <c r="AQ852" s="8">
        <f t="shared" si="1093"/>
        <v>446654.74000000005</v>
      </c>
      <c r="AR852" s="8">
        <f t="shared" si="1093"/>
        <v>0</v>
      </c>
      <c r="AS852" s="8">
        <f t="shared" si="1093"/>
        <v>6360.24</v>
      </c>
      <c r="AT852" s="8">
        <f t="shared" si="1093"/>
        <v>957.09000000000015</v>
      </c>
      <c r="AU852" s="8">
        <f t="shared" si="1093"/>
        <v>241</v>
      </c>
      <c r="AW852" s="11">
        <f t="shared" si="1057"/>
        <v>45036</v>
      </c>
      <c r="AX852" s="8">
        <f t="shared" si="1094"/>
        <v>6271</v>
      </c>
      <c r="AY852" s="8">
        <f t="shared" si="1094"/>
        <v>756904.12000000034</v>
      </c>
      <c r="AZ852" s="8">
        <f t="shared" si="1094"/>
        <v>2718.0200000000013</v>
      </c>
      <c r="BA852" s="8">
        <f t="shared" si="1094"/>
        <v>0</v>
      </c>
      <c r="BB852" s="8">
        <f t="shared" si="1094"/>
        <v>7371.510000000002</v>
      </c>
      <c r="BC852" s="8">
        <f t="shared" si="1094"/>
        <v>90</v>
      </c>
      <c r="BE852" s="11">
        <f t="shared" si="1059"/>
        <v>45036</v>
      </c>
      <c r="BF852" s="8">
        <f t="shared" si="1095"/>
        <v>6035</v>
      </c>
      <c r="BG852" s="8">
        <f t="shared" si="1095"/>
        <v>765190.84999999986</v>
      </c>
      <c r="BH852" s="8">
        <f t="shared" si="1095"/>
        <v>2864.8100000000004</v>
      </c>
      <c r="BI852" s="8">
        <f t="shared" si="1095"/>
        <v>0</v>
      </c>
      <c r="BJ852" s="8">
        <f t="shared" si="1095"/>
        <v>9602.4999999999982</v>
      </c>
      <c r="BK852" s="8">
        <f t="shared" si="1095"/>
        <v>29</v>
      </c>
      <c r="BM852" s="11">
        <f t="shared" si="1061"/>
        <v>45036</v>
      </c>
      <c r="BN852" s="8">
        <f t="shared" si="1096"/>
        <v>3210</v>
      </c>
      <c r="BO852" s="8">
        <f t="shared" si="1096"/>
        <v>253335.69000000009</v>
      </c>
      <c r="BP852" s="8">
        <f t="shared" si="1096"/>
        <v>2149.75</v>
      </c>
      <c r="BQ852" s="8">
        <f t="shared" si="1096"/>
        <v>0</v>
      </c>
      <c r="BR852" s="8">
        <f t="shared" si="1096"/>
        <v>2579.9699999999998</v>
      </c>
      <c r="BS852" s="8">
        <f t="shared" si="1096"/>
        <v>12</v>
      </c>
      <c r="BU852" s="11">
        <f t="shared" si="1063"/>
        <v>45036</v>
      </c>
      <c r="BV852" s="8">
        <f t="shared" si="1097"/>
        <v>2940</v>
      </c>
      <c r="BW852" s="8">
        <f t="shared" si="1097"/>
        <v>352549.96999999986</v>
      </c>
      <c r="BX852" s="8">
        <f t="shared" si="1097"/>
        <v>0</v>
      </c>
      <c r="BY852" s="8">
        <f t="shared" si="1097"/>
        <v>0</v>
      </c>
      <c r="BZ852" s="8">
        <f t="shared" si="1097"/>
        <v>5530.4500000000007</v>
      </c>
      <c r="CA852" s="8">
        <f t="shared" si="1097"/>
        <v>234</v>
      </c>
      <c r="CC852" s="11">
        <f t="shared" si="1065"/>
        <v>45036</v>
      </c>
      <c r="CD852" s="8">
        <f t="shared" si="1098"/>
        <v>6070</v>
      </c>
      <c r="CE852" s="8">
        <f t="shared" si="1098"/>
        <v>679581.38999999978</v>
      </c>
      <c r="CF852" s="8">
        <f t="shared" si="1098"/>
        <v>3657.1200000000013</v>
      </c>
      <c r="CG852" s="8">
        <f t="shared" si="1098"/>
        <v>35778.310000000005</v>
      </c>
      <c r="CH852" s="8">
        <f t="shared" si="1098"/>
        <v>5444.4500000000016</v>
      </c>
      <c r="CI852" s="8">
        <f t="shared" si="1098"/>
        <v>221</v>
      </c>
      <c r="CK852" s="11">
        <f t="shared" si="1067"/>
        <v>45036</v>
      </c>
      <c r="CL852" s="8">
        <f t="shared" si="1099"/>
        <v>1955</v>
      </c>
      <c r="CM852" s="8">
        <f t="shared" si="1099"/>
        <v>143920.51999999993</v>
      </c>
      <c r="CN852" s="8">
        <f t="shared" si="1099"/>
        <v>0</v>
      </c>
      <c r="CO852" s="8">
        <f t="shared" si="1099"/>
        <v>494.5</v>
      </c>
      <c r="CP852" s="8">
        <f t="shared" si="1099"/>
        <v>4796.22</v>
      </c>
      <c r="CQ852" s="8">
        <f t="shared" si="1099"/>
        <v>16</v>
      </c>
      <c r="CS852" s="11">
        <f t="shared" si="1069"/>
        <v>45036</v>
      </c>
      <c r="CT852" s="8">
        <f t="shared" si="1100"/>
        <v>0</v>
      </c>
      <c r="CU852" s="8">
        <f t="shared" si="1100"/>
        <v>0</v>
      </c>
      <c r="CV852" s="8">
        <f t="shared" si="1100"/>
        <v>0</v>
      </c>
      <c r="CW852" s="8">
        <f t="shared" si="1100"/>
        <v>0</v>
      </c>
      <c r="CX852" s="8">
        <f t="shared" si="1100"/>
        <v>0</v>
      </c>
      <c r="CY852" s="8">
        <f t="shared" si="1100"/>
        <v>0</v>
      </c>
      <c r="DA852" s="11">
        <f t="shared" si="1071"/>
        <v>45036</v>
      </c>
      <c r="DB852" s="8">
        <f t="shared" si="1101"/>
        <v>0</v>
      </c>
      <c r="DC852" s="8">
        <f t="shared" si="1101"/>
        <v>0</v>
      </c>
      <c r="DD852" s="8">
        <f t="shared" si="1101"/>
        <v>0</v>
      </c>
      <c r="DE852" s="8">
        <f t="shared" si="1101"/>
        <v>0</v>
      </c>
      <c r="DF852" s="8">
        <f t="shared" si="1101"/>
        <v>0</v>
      </c>
      <c r="DG852" s="8">
        <f t="shared" si="1101"/>
        <v>0</v>
      </c>
      <c r="DI852" s="11">
        <f t="shared" si="1073"/>
        <v>45036</v>
      </c>
      <c r="DJ852" s="8">
        <f t="shared" si="1102"/>
        <v>0</v>
      </c>
      <c r="DK852" s="8">
        <f t="shared" si="1102"/>
        <v>0</v>
      </c>
      <c r="DL852" s="8">
        <f t="shared" si="1102"/>
        <v>0</v>
      </c>
      <c r="DM852" s="8">
        <f t="shared" si="1102"/>
        <v>0</v>
      </c>
      <c r="DN852" s="8">
        <f t="shared" si="1102"/>
        <v>0</v>
      </c>
      <c r="DO852" s="8">
        <f t="shared" si="1102"/>
        <v>0</v>
      </c>
      <c r="DP852" s="56"/>
      <c r="DQ852" s="56"/>
      <c r="DR852" s="56"/>
      <c r="DS852" s="56"/>
    </row>
    <row r="853" spans="1:123" x14ac:dyDescent="0.3">
      <c r="A853" s="11">
        <f t="shared" si="1040"/>
        <v>45037</v>
      </c>
      <c r="B853" s="8">
        <f t="shared" si="1041"/>
        <v>5352</v>
      </c>
      <c r="C853" s="8">
        <f t="shared" si="1042"/>
        <v>639048.44000000018</v>
      </c>
      <c r="D853" s="8">
        <f t="shared" si="1043"/>
        <v>0</v>
      </c>
      <c r="E853" s="8">
        <f t="shared" si="1044"/>
        <v>3534.13</v>
      </c>
      <c r="F853" s="8">
        <f t="shared" si="1045"/>
        <v>3249.4500000000003</v>
      </c>
      <c r="G853" s="8">
        <f t="shared" si="1046"/>
        <v>20</v>
      </c>
      <c r="I853" s="11">
        <f t="shared" si="1047"/>
        <v>45037</v>
      </c>
      <c r="J853" s="8">
        <f t="shared" si="1089"/>
        <v>4271</v>
      </c>
      <c r="K853" s="8">
        <f t="shared" si="1089"/>
        <v>653361.2899999998</v>
      </c>
      <c r="L853" s="8">
        <f t="shared" si="1089"/>
        <v>1771.0500000000002</v>
      </c>
      <c r="M853" s="8">
        <f t="shared" si="1089"/>
        <v>0</v>
      </c>
      <c r="N853" s="8">
        <f t="shared" si="1089"/>
        <v>3658.4299999999994</v>
      </c>
      <c r="O853" s="8">
        <f t="shared" si="1089"/>
        <v>14</v>
      </c>
      <c r="Q853" s="11">
        <f t="shared" si="1049"/>
        <v>45037</v>
      </c>
      <c r="R853" s="8">
        <f t="shared" si="1090"/>
        <v>2537</v>
      </c>
      <c r="S853" s="8">
        <f t="shared" si="1090"/>
        <v>274770.9499999999</v>
      </c>
      <c r="T853" s="8">
        <f t="shared" si="1090"/>
        <v>2590.52</v>
      </c>
      <c r="U853" s="8">
        <f t="shared" si="1090"/>
        <v>0</v>
      </c>
      <c r="V853" s="8">
        <f t="shared" si="1090"/>
        <v>-1333.22</v>
      </c>
      <c r="W853" s="8">
        <f t="shared" si="1090"/>
        <v>16</v>
      </c>
      <c r="Y853" s="11">
        <f t="shared" si="1051"/>
        <v>45037</v>
      </c>
      <c r="Z853" s="8">
        <f t="shared" si="1091"/>
        <v>3611</v>
      </c>
      <c r="AA853" s="8">
        <f t="shared" si="1091"/>
        <v>437729.8899999999</v>
      </c>
      <c r="AB853" s="8">
        <f t="shared" si="1091"/>
        <v>3415.0400000000013</v>
      </c>
      <c r="AC853" s="8">
        <f t="shared" si="1091"/>
        <v>0</v>
      </c>
      <c r="AD853" s="8">
        <f t="shared" si="1091"/>
        <v>6269.659999999998</v>
      </c>
      <c r="AE853" s="8">
        <f t="shared" si="1091"/>
        <v>747</v>
      </c>
      <c r="AG853" s="11">
        <f t="shared" si="1053"/>
        <v>45037</v>
      </c>
      <c r="AH853" s="8">
        <f t="shared" si="1092"/>
        <v>5462</v>
      </c>
      <c r="AI853" s="8">
        <f t="shared" si="1092"/>
        <v>645522.73999999976</v>
      </c>
      <c r="AJ853" s="8">
        <f t="shared" si="1092"/>
        <v>1599.7899999999995</v>
      </c>
      <c r="AK853" s="8">
        <f t="shared" si="1092"/>
        <v>0</v>
      </c>
      <c r="AL853" s="8">
        <f t="shared" si="1092"/>
        <v>7097.7599999999984</v>
      </c>
      <c r="AM853" s="8">
        <f t="shared" si="1092"/>
        <v>239</v>
      </c>
      <c r="AO853" s="11">
        <f t="shared" si="1055"/>
        <v>45037</v>
      </c>
      <c r="AP853" s="8">
        <f t="shared" si="1093"/>
        <v>5423</v>
      </c>
      <c r="AQ853" s="8">
        <f t="shared" si="1093"/>
        <v>449911.02000000008</v>
      </c>
      <c r="AR853" s="8">
        <f t="shared" si="1093"/>
        <v>0</v>
      </c>
      <c r="AS853" s="8">
        <f t="shared" si="1093"/>
        <v>6386.24</v>
      </c>
      <c r="AT853" s="8">
        <f t="shared" si="1093"/>
        <v>1057.0900000000001</v>
      </c>
      <c r="AU853" s="8">
        <f t="shared" si="1093"/>
        <v>241</v>
      </c>
      <c r="AW853" s="11">
        <f t="shared" si="1057"/>
        <v>45037</v>
      </c>
      <c r="AX853" s="8">
        <f t="shared" si="1094"/>
        <v>6318</v>
      </c>
      <c r="AY853" s="8">
        <f t="shared" si="1094"/>
        <v>762086.38000000035</v>
      </c>
      <c r="AZ853" s="8">
        <f t="shared" si="1094"/>
        <v>2718.0200000000013</v>
      </c>
      <c r="BA853" s="8">
        <f t="shared" si="1094"/>
        <v>0</v>
      </c>
      <c r="BB853" s="8">
        <f t="shared" si="1094"/>
        <v>7508.9100000000017</v>
      </c>
      <c r="BC853" s="8">
        <f t="shared" si="1094"/>
        <v>91</v>
      </c>
      <c r="BE853" s="11">
        <f t="shared" si="1059"/>
        <v>45037</v>
      </c>
      <c r="BF853" s="8">
        <f t="shared" si="1095"/>
        <v>6079</v>
      </c>
      <c r="BG853" s="8">
        <f t="shared" si="1095"/>
        <v>771019.44999999984</v>
      </c>
      <c r="BH853" s="8">
        <f t="shared" si="1095"/>
        <v>2870.8500000000004</v>
      </c>
      <c r="BI853" s="8">
        <f t="shared" si="1095"/>
        <v>0</v>
      </c>
      <c r="BJ853" s="8">
        <f t="shared" si="1095"/>
        <v>9707.4499999999989</v>
      </c>
      <c r="BK853" s="8">
        <f t="shared" si="1095"/>
        <v>30</v>
      </c>
      <c r="BM853" s="11">
        <f t="shared" si="1061"/>
        <v>45037</v>
      </c>
      <c r="BN853" s="8">
        <f t="shared" si="1096"/>
        <v>3260</v>
      </c>
      <c r="BO853" s="8">
        <f t="shared" si="1096"/>
        <v>257702.3600000001</v>
      </c>
      <c r="BP853" s="8">
        <f t="shared" si="1096"/>
        <v>2201.75</v>
      </c>
      <c r="BQ853" s="8">
        <f t="shared" si="1096"/>
        <v>0</v>
      </c>
      <c r="BR853" s="8">
        <f t="shared" si="1096"/>
        <v>2579.9699999999998</v>
      </c>
      <c r="BS853" s="8">
        <f t="shared" si="1096"/>
        <v>12</v>
      </c>
      <c r="BU853" s="11">
        <f t="shared" si="1063"/>
        <v>45037</v>
      </c>
      <c r="BV853" s="8">
        <f t="shared" si="1097"/>
        <v>2988</v>
      </c>
      <c r="BW853" s="8">
        <f t="shared" si="1097"/>
        <v>358126.05999999988</v>
      </c>
      <c r="BX853" s="8">
        <f t="shared" si="1097"/>
        <v>0</v>
      </c>
      <c r="BY853" s="8">
        <f t="shared" si="1097"/>
        <v>0</v>
      </c>
      <c r="BZ853" s="8">
        <f t="shared" si="1097"/>
        <v>5600.9500000000007</v>
      </c>
      <c r="CA853" s="8">
        <f t="shared" si="1097"/>
        <v>235</v>
      </c>
      <c r="CC853" s="11">
        <f t="shared" si="1065"/>
        <v>45037</v>
      </c>
      <c r="CD853" s="8">
        <f t="shared" si="1098"/>
        <v>6116</v>
      </c>
      <c r="CE853" s="8">
        <f t="shared" si="1098"/>
        <v>685435.30999999982</v>
      </c>
      <c r="CF853" s="8">
        <f t="shared" si="1098"/>
        <v>3670.1400000000012</v>
      </c>
      <c r="CG853" s="8">
        <f t="shared" si="1098"/>
        <v>36000.370000000003</v>
      </c>
      <c r="CH853" s="8">
        <f t="shared" si="1098"/>
        <v>5369.4600000000019</v>
      </c>
      <c r="CI853" s="8">
        <f t="shared" si="1098"/>
        <v>223</v>
      </c>
      <c r="CK853" s="11">
        <f t="shared" si="1067"/>
        <v>45037</v>
      </c>
      <c r="CL853" s="8">
        <f t="shared" si="1099"/>
        <v>1975</v>
      </c>
      <c r="CM853" s="8">
        <f t="shared" si="1099"/>
        <v>145157.18999999994</v>
      </c>
      <c r="CN853" s="8">
        <f t="shared" si="1099"/>
        <v>0</v>
      </c>
      <c r="CO853" s="8">
        <f t="shared" si="1099"/>
        <v>518</v>
      </c>
      <c r="CP853" s="8">
        <f t="shared" si="1099"/>
        <v>4811.22</v>
      </c>
      <c r="CQ853" s="8">
        <f t="shared" si="1099"/>
        <v>16</v>
      </c>
      <c r="CS853" s="11">
        <f t="shared" si="1069"/>
        <v>45037</v>
      </c>
      <c r="CT853" s="8">
        <f t="shared" si="1100"/>
        <v>0</v>
      </c>
      <c r="CU853" s="8">
        <f t="shared" si="1100"/>
        <v>0</v>
      </c>
      <c r="CV853" s="8">
        <f t="shared" si="1100"/>
        <v>0</v>
      </c>
      <c r="CW853" s="8">
        <f t="shared" si="1100"/>
        <v>0</v>
      </c>
      <c r="CX853" s="8">
        <f t="shared" si="1100"/>
        <v>0</v>
      </c>
      <c r="CY853" s="8">
        <f t="shared" si="1100"/>
        <v>0</v>
      </c>
      <c r="DA853" s="11">
        <f t="shared" si="1071"/>
        <v>45037</v>
      </c>
      <c r="DB853" s="8">
        <f t="shared" si="1101"/>
        <v>0</v>
      </c>
      <c r="DC853" s="8">
        <f t="shared" si="1101"/>
        <v>0</v>
      </c>
      <c r="DD853" s="8">
        <f t="shared" si="1101"/>
        <v>0</v>
      </c>
      <c r="DE853" s="8">
        <f t="shared" si="1101"/>
        <v>0</v>
      </c>
      <c r="DF853" s="8">
        <f t="shared" si="1101"/>
        <v>0</v>
      </c>
      <c r="DG853" s="8">
        <f t="shared" si="1101"/>
        <v>0</v>
      </c>
      <c r="DI853" s="11">
        <f t="shared" si="1073"/>
        <v>45037</v>
      </c>
      <c r="DJ853" s="8">
        <f t="shared" si="1102"/>
        <v>0</v>
      </c>
      <c r="DK853" s="8">
        <f t="shared" si="1102"/>
        <v>0</v>
      </c>
      <c r="DL853" s="8">
        <f t="shared" si="1102"/>
        <v>0</v>
      </c>
      <c r="DM853" s="8">
        <f t="shared" si="1102"/>
        <v>0</v>
      </c>
      <c r="DN853" s="8">
        <f t="shared" si="1102"/>
        <v>0</v>
      </c>
      <c r="DO853" s="8">
        <f t="shared" si="1102"/>
        <v>0</v>
      </c>
      <c r="DP853" s="56"/>
      <c r="DQ853" s="56"/>
      <c r="DR853" s="56"/>
      <c r="DS853" s="56"/>
    </row>
    <row r="854" spans="1:123" x14ac:dyDescent="0.3">
      <c r="A854" s="11">
        <f t="shared" si="1040"/>
        <v>45038</v>
      </c>
      <c r="B854" s="8">
        <f t="shared" si="1041"/>
        <v>5403</v>
      </c>
      <c r="C854" s="8">
        <f t="shared" si="1042"/>
        <v>644850.3400000002</v>
      </c>
      <c r="D854" s="8">
        <f t="shared" si="1043"/>
        <v>0</v>
      </c>
      <c r="E854" s="8">
        <f t="shared" si="1044"/>
        <v>3562.13</v>
      </c>
      <c r="F854" s="8">
        <f t="shared" si="1045"/>
        <v>3249.4500000000003</v>
      </c>
      <c r="G854" s="8">
        <f t="shared" si="1046"/>
        <v>20</v>
      </c>
      <c r="I854" s="11">
        <f t="shared" si="1047"/>
        <v>45038</v>
      </c>
      <c r="J854" s="8">
        <f t="shared" si="1089"/>
        <v>4287</v>
      </c>
      <c r="K854" s="8">
        <f t="shared" si="1089"/>
        <v>656313.09999999986</v>
      </c>
      <c r="L854" s="8">
        <f t="shared" si="1089"/>
        <v>1771.0500000000002</v>
      </c>
      <c r="M854" s="8">
        <f t="shared" si="1089"/>
        <v>0</v>
      </c>
      <c r="N854" s="8">
        <f t="shared" si="1089"/>
        <v>3658.4299999999994</v>
      </c>
      <c r="O854" s="8">
        <f t="shared" si="1089"/>
        <v>14</v>
      </c>
      <c r="Q854" s="11">
        <f t="shared" si="1049"/>
        <v>45038</v>
      </c>
      <c r="R854" s="8">
        <f t="shared" si="1090"/>
        <v>2574</v>
      </c>
      <c r="S854" s="8">
        <f t="shared" si="1090"/>
        <v>278892.06999999989</v>
      </c>
      <c r="T854" s="8">
        <f t="shared" si="1090"/>
        <v>2631.02</v>
      </c>
      <c r="U854" s="8">
        <f t="shared" si="1090"/>
        <v>0</v>
      </c>
      <c r="V854" s="8">
        <f t="shared" si="1090"/>
        <v>-1333.22</v>
      </c>
      <c r="W854" s="8">
        <f t="shared" si="1090"/>
        <v>16</v>
      </c>
      <c r="Y854" s="11">
        <f t="shared" si="1051"/>
        <v>45038</v>
      </c>
      <c r="Z854" s="8">
        <f t="shared" si="1091"/>
        <v>3642</v>
      </c>
      <c r="AA854" s="8">
        <f t="shared" si="1091"/>
        <v>441384.16999999993</v>
      </c>
      <c r="AB854" s="8">
        <f t="shared" si="1091"/>
        <v>3483.5100000000011</v>
      </c>
      <c r="AC854" s="8">
        <f t="shared" si="1091"/>
        <v>0</v>
      </c>
      <c r="AD854" s="8">
        <f t="shared" si="1091"/>
        <v>6369.659999999998</v>
      </c>
      <c r="AE854" s="8">
        <f t="shared" si="1091"/>
        <v>751</v>
      </c>
      <c r="AG854" s="11">
        <f t="shared" si="1053"/>
        <v>45038</v>
      </c>
      <c r="AH854" s="8">
        <f t="shared" si="1092"/>
        <v>5515</v>
      </c>
      <c r="AI854" s="8">
        <f t="shared" si="1092"/>
        <v>652550.41999999981</v>
      </c>
      <c r="AJ854" s="8">
        <f t="shared" si="1092"/>
        <v>1615.5199999999995</v>
      </c>
      <c r="AK854" s="8">
        <f t="shared" si="1092"/>
        <v>0</v>
      </c>
      <c r="AL854" s="8">
        <f t="shared" si="1092"/>
        <v>7147.7599999999984</v>
      </c>
      <c r="AM854" s="8">
        <f t="shared" si="1092"/>
        <v>243</v>
      </c>
      <c r="AO854" s="11">
        <f t="shared" si="1055"/>
        <v>45038</v>
      </c>
      <c r="AP854" s="8">
        <f t="shared" si="1093"/>
        <v>5464</v>
      </c>
      <c r="AQ854" s="8">
        <f t="shared" si="1093"/>
        <v>453149.28000000009</v>
      </c>
      <c r="AR854" s="8">
        <f t="shared" si="1093"/>
        <v>0</v>
      </c>
      <c r="AS854" s="8">
        <f t="shared" si="1093"/>
        <v>6446.74</v>
      </c>
      <c r="AT854" s="8">
        <f t="shared" si="1093"/>
        <v>1057.0900000000001</v>
      </c>
      <c r="AU854" s="8">
        <f t="shared" si="1093"/>
        <v>244</v>
      </c>
      <c r="AW854" s="11">
        <f t="shared" si="1057"/>
        <v>45038</v>
      </c>
      <c r="AX854" s="8">
        <f t="shared" si="1094"/>
        <v>6382</v>
      </c>
      <c r="AY854" s="8">
        <f t="shared" si="1094"/>
        <v>769081.02000000037</v>
      </c>
      <c r="AZ854" s="8">
        <f t="shared" si="1094"/>
        <v>2732.8000000000015</v>
      </c>
      <c r="BA854" s="8">
        <f t="shared" si="1094"/>
        <v>0</v>
      </c>
      <c r="BB854" s="8">
        <f t="shared" si="1094"/>
        <v>7508.9100000000017</v>
      </c>
      <c r="BC854" s="8">
        <f t="shared" si="1094"/>
        <v>93</v>
      </c>
      <c r="BE854" s="11">
        <f t="shared" si="1059"/>
        <v>45038</v>
      </c>
      <c r="BF854" s="8">
        <f t="shared" si="1095"/>
        <v>6124</v>
      </c>
      <c r="BG854" s="8">
        <f t="shared" si="1095"/>
        <v>776838.26999999979</v>
      </c>
      <c r="BH854" s="8">
        <f t="shared" si="1095"/>
        <v>2887.5600000000004</v>
      </c>
      <c r="BI854" s="8">
        <f t="shared" si="1095"/>
        <v>0</v>
      </c>
      <c r="BJ854" s="8">
        <f t="shared" si="1095"/>
        <v>9712.4</v>
      </c>
      <c r="BK854" s="8">
        <f t="shared" si="1095"/>
        <v>30</v>
      </c>
      <c r="BM854" s="11">
        <f t="shared" si="1061"/>
        <v>45038</v>
      </c>
      <c r="BN854" s="8">
        <f t="shared" si="1096"/>
        <v>3303</v>
      </c>
      <c r="BO854" s="8">
        <f t="shared" si="1096"/>
        <v>261632.50000000012</v>
      </c>
      <c r="BP854" s="8">
        <f t="shared" si="1096"/>
        <v>2229.75</v>
      </c>
      <c r="BQ854" s="8">
        <f t="shared" si="1096"/>
        <v>0</v>
      </c>
      <c r="BR854" s="8">
        <f t="shared" si="1096"/>
        <v>2579.9699999999998</v>
      </c>
      <c r="BS854" s="8">
        <f t="shared" si="1096"/>
        <v>12</v>
      </c>
      <c r="BU854" s="11">
        <f t="shared" si="1063"/>
        <v>45038</v>
      </c>
      <c r="BV854" s="8">
        <f t="shared" si="1097"/>
        <v>3032</v>
      </c>
      <c r="BW854" s="8">
        <f t="shared" si="1097"/>
        <v>363555.58999999991</v>
      </c>
      <c r="BX854" s="8">
        <f t="shared" si="1097"/>
        <v>0</v>
      </c>
      <c r="BY854" s="8">
        <f t="shared" si="1097"/>
        <v>0</v>
      </c>
      <c r="BZ854" s="8">
        <f t="shared" si="1097"/>
        <v>5694.4500000000007</v>
      </c>
      <c r="CA854" s="8">
        <f t="shared" si="1097"/>
        <v>235</v>
      </c>
      <c r="CC854" s="11">
        <f t="shared" si="1065"/>
        <v>45038</v>
      </c>
      <c r="CD854" s="8">
        <f t="shared" si="1098"/>
        <v>6158</v>
      </c>
      <c r="CE854" s="8">
        <f t="shared" si="1098"/>
        <v>690517.7799999998</v>
      </c>
      <c r="CF854" s="8">
        <f t="shared" si="1098"/>
        <v>3672.9300000000012</v>
      </c>
      <c r="CG854" s="8">
        <f t="shared" si="1098"/>
        <v>36043.620000000003</v>
      </c>
      <c r="CH854" s="8">
        <f t="shared" si="1098"/>
        <v>5437.8900000000021</v>
      </c>
      <c r="CI854" s="8">
        <f t="shared" si="1098"/>
        <v>223</v>
      </c>
      <c r="CK854" s="11">
        <f t="shared" si="1067"/>
        <v>45038</v>
      </c>
      <c r="CL854" s="8">
        <f t="shared" si="1099"/>
        <v>1992</v>
      </c>
      <c r="CM854" s="8">
        <f t="shared" si="1099"/>
        <v>146391.10999999996</v>
      </c>
      <c r="CN854" s="8">
        <f t="shared" si="1099"/>
        <v>0</v>
      </c>
      <c r="CO854" s="8">
        <f t="shared" si="1099"/>
        <v>518</v>
      </c>
      <c r="CP854" s="8">
        <f t="shared" si="1099"/>
        <v>4811.22</v>
      </c>
      <c r="CQ854" s="8">
        <f t="shared" si="1099"/>
        <v>16</v>
      </c>
      <c r="CS854" s="11">
        <f t="shared" si="1069"/>
        <v>45038</v>
      </c>
      <c r="CT854" s="8">
        <f t="shared" si="1100"/>
        <v>0</v>
      </c>
      <c r="CU854" s="8">
        <f t="shared" si="1100"/>
        <v>0</v>
      </c>
      <c r="CV854" s="8">
        <f t="shared" si="1100"/>
        <v>0</v>
      </c>
      <c r="CW854" s="8">
        <f t="shared" si="1100"/>
        <v>0</v>
      </c>
      <c r="CX854" s="8">
        <f t="shared" si="1100"/>
        <v>0</v>
      </c>
      <c r="CY854" s="8">
        <f t="shared" si="1100"/>
        <v>0</v>
      </c>
      <c r="DA854" s="11">
        <f t="shared" si="1071"/>
        <v>45038</v>
      </c>
      <c r="DB854" s="8">
        <f t="shared" si="1101"/>
        <v>0</v>
      </c>
      <c r="DC854" s="8">
        <f t="shared" si="1101"/>
        <v>0</v>
      </c>
      <c r="DD854" s="8">
        <f t="shared" si="1101"/>
        <v>0</v>
      </c>
      <c r="DE854" s="8">
        <f t="shared" si="1101"/>
        <v>0</v>
      </c>
      <c r="DF854" s="8">
        <f t="shared" si="1101"/>
        <v>0</v>
      </c>
      <c r="DG854" s="8">
        <f t="shared" si="1101"/>
        <v>0</v>
      </c>
      <c r="DI854" s="11">
        <f t="shared" si="1073"/>
        <v>45038</v>
      </c>
      <c r="DJ854" s="8">
        <f t="shared" si="1102"/>
        <v>0</v>
      </c>
      <c r="DK854" s="8">
        <f t="shared" si="1102"/>
        <v>0</v>
      </c>
      <c r="DL854" s="8">
        <f t="shared" si="1102"/>
        <v>0</v>
      </c>
      <c r="DM854" s="8">
        <f t="shared" si="1102"/>
        <v>0</v>
      </c>
      <c r="DN854" s="8">
        <f t="shared" si="1102"/>
        <v>0</v>
      </c>
      <c r="DO854" s="8">
        <f t="shared" si="1102"/>
        <v>0</v>
      </c>
      <c r="DP854" s="56"/>
      <c r="DQ854" s="56"/>
      <c r="DR854" s="56"/>
      <c r="DS854" s="56"/>
    </row>
    <row r="855" spans="1:123" x14ac:dyDescent="0.3">
      <c r="A855" s="11">
        <f t="shared" si="1040"/>
        <v>45039</v>
      </c>
      <c r="B855" s="8">
        <f t="shared" si="1041"/>
        <v>5448</v>
      </c>
      <c r="C855" s="8">
        <f t="shared" si="1042"/>
        <v>649102.56000000017</v>
      </c>
      <c r="D855" s="8">
        <f t="shared" si="1043"/>
        <v>0</v>
      </c>
      <c r="E855" s="8">
        <f t="shared" si="1044"/>
        <v>3592.13</v>
      </c>
      <c r="F855" s="8">
        <f t="shared" si="1045"/>
        <v>3274.4500000000003</v>
      </c>
      <c r="G855" s="8">
        <f t="shared" si="1046"/>
        <v>20</v>
      </c>
      <c r="I855" s="11">
        <f t="shared" si="1047"/>
        <v>45039</v>
      </c>
      <c r="J855" s="8">
        <f t="shared" ref="J855:O870" si="1103">J117+J854</f>
        <v>4308</v>
      </c>
      <c r="K855" s="8">
        <f t="shared" si="1103"/>
        <v>659912.2899999998</v>
      </c>
      <c r="L855" s="8">
        <f t="shared" si="1103"/>
        <v>1780.2400000000002</v>
      </c>
      <c r="M855" s="8">
        <f t="shared" si="1103"/>
        <v>0</v>
      </c>
      <c r="N855" s="8">
        <f t="shared" si="1103"/>
        <v>3673.2799999999993</v>
      </c>
      <c r="O855" s="8">
        <f t="shared" si="1103"/>
        <v>14</v>
      </c>
      <c r="Q855" s="11">
        <f t="shared" si="1049"/>
        <v>45039</v>
      </c>
      <c r="R855" s="8">
        <f t="shared" ref="R855:W870" si="1104">R117+R854</f>
        <v>2588</v>
      </c>
      <c r="S855" s="8">
        <f t="shared" si="1104"/>
        <v>280306.9599999999</v>
      </c>
      <c r="T855" s="8">
        <f t="shared" si="1104"/>
        <v>2655.02</v>
      </c>
      <c r="U855" s="8">
        <f t="shared" si="1104"/>
        <v>0</v>
      </c>
      <c r="V855" s="8">
        <f t="shared" si="1104"/>
        <v>-1333.22</v>
      </c>
      <c r="W855" s="8">
        <f t="shared" si="1104"/>
        <v>16</v>
      </c>
      <c r="Y855" s="11">
        <f t="shared" si="1051"/>
        <v>45039</v>
      </c>
      <c r="Z855" s="8">
        <f t="shared" ref="Z855:AE870" si="1105">Z117+Z854</f>
        <v>3670</v>
      </c>
      <c r="AA855" s="8">
        <f t="shared" si="1105"/>
        <v>444531.5799999999</v>
      </c>
      <c r="AB855" s="8">
        <f t="shared" si="1105"/>
        <v>3540.880000000001</v>
      </c>
      <c r="AC855" s="8">
        <f t="shared" si="1105"/>
        <v>0</v>
      </c>
      <c r="AD855" s="8">
        <f t="shared" si="1105"/>
        <v>6472.2199999999984</v>
      </c>
      <c r="AE855" s="8">
        <f t="shared" si="1105"/>
        <v>755</v>
      </c>
      <c r="AG855" s="11">
        <f t="shared" si="1053"/>
        <v>45039</v>
      </c>
      <c r="AH855" s="8">
        <f t="shared" ref="AH855:AM870" si="1106">AH117+AH854</f>
        <v>5553</v>
      </c>
      <c r="AI855" s="8">
        <f t="shared" si="1106"/>
        <v>657342.22999999986</v>
      </c>
      <c r="AJ855" s="8">
        <f t="shared" si="1106"/>
        <v>1619.2199999999996</v>
      </c>
      <c r="AK855" s="8">
        <f t="shared" si="1106"/>
        <v>0</v>
      </c>
      <c r="AL855" s="8">
        <f t="shared" si="1106"/>
        <v>7347.7599999999984</v>
      </c>
      <c r="AM855" s="8">
        <f t="shared" si="1106"/>
        <v>247</v>
      </c>
      <c r="AO855" s="11">
        <f t="shared" si="1055"/>
        <v>45039</v>
      </c>
      <c r="AP855" s="8">
        <f t="shared" ref="AP855:AU870" si="1107">AP117+AP854</f>
        <v>5499</v>
      </c>
      <c r="AQ855" s="8">
        <f t="shared" si="1107"/>
        <v>455938.35000000009</v>
      </c>
      <c r="AR855" s="8">
        <f t="shared" si="1107"/>
        <v>0</v>
      </c>
      <c r="AS855" s="8">
        <f t="shared" si="1107"/>
        <v>6542.74</v>
      </c>
      <c r="AT855" s="8">
        <f t="shared" si="1107"/>
        <v>1057.0900000000001</v>
      </c>
      <c r="AU855" s="8">
        <f t="shared" si="1107"/>
        <v>245</v>
      </c>
      <c r="AW855" s="11">
        <f t="shared" si="1057"/>
        <v>45039</v>
      </c>
      <c r="AX855" s="8">
        <f t="shared" ref="AX855:BC870" si="1108">AX117+AX854</f>
        <v>6431</v>
      </c>
      <c r="AY855" s="8">
        <f t="shared" si="1108"/>
        <v>774549.36000000034</v>
      </c>
      <c r="AZ855" s="8">
        <f t="shared" si="1108"/>
        <v>2763.2800000000016</v>
      </c>
      <c r="BA855" s="8">
        <f t="shared" si="1108"/>
        <v>0</v>
      </c>
      <c r="BB855" s="8">
        <f t="shared" si="1108"/>
        <v>7513.8600000000015</v>
      </c>
      <c r="BC855" s="8">
        <f t="shared" si="1108"/>
        <v>94</v>
      </c>
      <c r="BE855" s="11">
        <f t="shared" si="1059"/>
        <v>45039</v>
      </c>
      <c r="BF855" s="8">
        <f t="shared" ref="BF855:BK870" si="1109">BF117+BF854</f>
        <v>6160</v>
      </c>
      <c r="BG855" s="8">
        <f t="shared" si="1109"/>
        <v>781062.38999999978</v>
      </c>
      <c r="BH855" s="8">
        <f t="shared" si="1109"/>
        <v>2923.2900000000004</v>
      </c>
      <c r="BI855" s="8">
        <f t="shared" si="1109"/>
        <v>0</v>
      </c>
      <c r="BJ855" s="8">
        <f t="shared" si="1109"/>
        <v>9795.35</v>
      </c>
      <c r="BK855" s="8">
        <f t="shared" si="1109"/>
        <v>30</v>
      </c>
      <c r="BM855" s="11">
        <f t="shared" si="1061"/>
        <v>45039</v>
      </c>
      <c r="BN855" s="8">
        <f t="shared" ref="BN855:BS870" si="1110">BN117+BN854</f>
        <v>3325</v>
      </c>
      <c r="BO855" s="8">
        <f t="shared" si="1110"/>
        <v>263423.14000000013</v>
      </c>
      <c r="BP855" s="8">
        <f t="shared" si="1110"/>
        <v>2259.75</v>
      </c>
      <c r="BQ855" s="8">
        <f t="shared" si="1110"/>
        <v>0</v>
      </c>
      <c r="BR855" s="8">
        <f t="shared" si="1110"/>
        <v>2599.9699999999998</v>
      </c>
      <c r="BS855" s="8">
        <f t="shared" si="1110"/>
        <v>12</v>
      </c>
      <c r="BU855" s="11">
        <f t="shared" si="1063"/>
        <v>45039</v>
      </c>
      <c r="BV855" s="8">
        <f t="shared" ref="BV855:CA870" si="1111">BV117+BV854</f>
        <v>3050</v>
      </c>
      <c r="BW855" s="8">
        <f t="shared" si="1111"/>
        <v>365478.30999999988</v>
      </c>
      <c r="BX855" s="8">
        <f t="shared" si="1111"/>
        <v>0</v>
      </c>
      <c r="BY855" s="8">
        <f t="shared" si="1111"/>
        <v>0</v>
      </c>
      <c r="BZ855" s="8">
        <f t="shared" si="1111"/>
        <v>5727.9500000000007</v>
      </c>
      <c r="CA855" s="8">
        <f t="shared" si="1111"/>
        <v>235</v>
      </c>
      <c r="CC855" s="11">
        <f t="shared" si="1065"/>
        <v>45039</v>
      </c>
      <c r="CD855" s="8">
        <f t="shared" ref="CD855:CI870" si="1112">CD117+CD854</f>
        <v>6204</v>
      </c>
      <c r="CE855" s="8">
        <f t="shared" si="1112"/>
        <v>695738.2899999998</v>
      </c>
      <c r="CF855" s="8">
        <f t="shared" si="1112"/>
        <v>3689.670000000001</v>
      </c>
      <c r="CG855" s="8">
        <f t="shared" si="1112"/>
        <v>36213.370000000003</v>
      </c>
      <c r="CH855" s="8">
        <f t="shared" si="1112"/>
        <v>5481.8900000000021</v>
      </c>
      <c r="CI855" s="8">
        <f t="shared" si="1112"/>
        <v>227</v>
      </c>
      <c r="CK855" s="11">
        <f t="shared" si="1067"/>
        <v>45039</v>
      </c>
      <c r="CL855" s="8">
        <f t="shared" ref="CL855:CQ870" si="1113">CL117+CL854</f>
        <v>2000</v>
      </c>
      <c r="CM855" s="8">
        <f t="shared" si="1113"/>
        <v>146932.77999999997</v>
      </c>
      <c r="CN855" s="8">
        <f t="shared" si="1113"/>
        <v>0</v>
      </c>
      <c r="CO855" s="8">
        <f t="shared" si="1113"/>
        <v>518</v>
      </c>
      <c r="CP855" s="8">
        <f t="shared" si="1113"/>
        <v>4811.22</v>
      </c>
      <c r="CQ855" s="8">
        <f t="shared" si="1113"/>
        <v>16</v>
      </c>
      <c r="CS855" s="11">
        <f t="shared" si="1069"/>
        <v>45039</v>
      </c>
      <c r="CT855" s="8">
        <f t="shared" ref="CT855:CY870" si="1114">CT117+CT854</f>
        <v>0</v>
      </c>
      <c r="CU855" s="8">
        <f t="shared" si="1114"/>
        <v>0</v>
      </c>
      <c r="CV855" s="8">
        <f t="shared" si="1114"/>
        <v>0</v>
      </c>
      <c r="CW855" s="8">
        <f t="shared" si="1114"/>
        <v>0</v>
      </c>
      <c r="CX855" s="8">
        <f t="shared" si="1114"/>
        <v>0</v>
      </c>
      <c r="CY855" s="8">
        <f t="shared" si="1114"/>
        <v>0</v>
      </c>
      <c r="DA855" s="11">
        <f t="shared" si="1071"/>
        <v>45039</v>
      </c>
      <c r="DB855" s="8">
        <f t="shared" ref="DB855:DG870" si="1115">DB117+DB854</f>
        <v>0</v>
      </c>
      <c r="DC855" s="8">
        <f t="shared" si="1115"/>
        <v>0</v>
      </c>
      <c r="DD855" s="8">
        <f t="shared" si="1115"/>
        <v>0</v>
      </c>
      <c r="DE855" s="8">
        <f t="shared" si="1115"/>
        <v>0</v>
      </c>
      <c r="DF855" s="8">
        <f t="shared" si="1115"/>
        <v>0</v>
      </c>
      <c r="DG855" s="8">
        <f t="shared" si="1115"/>
        <v>0</v>
      </c>
      <c r="DI855" s="11">
        <f t="shared" si="1073"/>
        <v>45039</v>
      </c>
      <c r="DJ855" s="8">
        <f t="shared" ref="DJ855:DO870" si="1116">DJ117+DJ854</f>
        <v>0</v>
      </c>
      <c r="DK855" s="8">
        <f t="shared" si="1116"/>
        <v>0</v>
      </c>
      <c r="DL855" s="8">
        <f t="shared" si="1116"/>
        <v>0</v>
      </c>
      <c r="DM855" s="8">
        <f t="shared" si="1116"/>
        <v>0</v>
      </c>
      <c r="DN855" s="8">
        <f t="shared" si="1116"/>
        <v>0</v>
      </c>
      <c r="DO855" s="8">
        <f t="shared" si="1116"/>
        <v>0</v>
      </c>
      <c r="DP855" s="56"/>
      <c r="DQ855" s="56"/>
      <c r="DR855" s="56"/>
      <c r="DS855" s="56"/>
    </row>
    <row r="856" spans="1:123" x14ac:dyDescent="0.3">
      <c r="A856" s="11">
        <f t="shared" si="1040"/>
        <v>45040</v>
      </c>
      <c r="B856" s="8">
        <f t="shared" si="1041"/>
        <v>5499</v>
      </c>
      <c r="C856" s="8">
        <f t="shared" si="1042"/>
        <v>654585.0900000002</v>
      </c>
      <c r="D856" s="8">
        <f t="shared" si="1043"/>
        <v>0</v>
      </c>
      <c r="E856" s="8">
        <f t="shared" si="1044"/>
        <v>3613.13</v>
      </c>
      <c r="F856" s="8">
        <f t="shared" si="1045"/>
        <v>3274.4500000000003</v>
      </c>
      <c r="G856" s="8">
        <f t="shared" si="1046"/>
        <v>20</v>
      </c>
      <c r="I856" s="11">
        <f t="shared" si="1047"/>
        <v>45040</v>
      </c>
      <c r="J856" s="8">
        <f t="shared" si="1103"/>
        <v>4355</v>
      </c>
      <c r="K856" s="8">
        <f t="shared" si="1103"/>
        <v>668158.05999999982</v>
      </c>
      <c r="L856" s="8">
        <f t="shared" si="1103"/>
        <v>1796.2800000000002</v>
      </c>
      <c r="M856" s="8">
        <f t="shared" si="1103"/>
        <v>0</v>
      </c>
      <c r="N856" s="8">
        <f t="shared" si="1103"/>
        <v>3683.1799999999994</v>
      </c>
      <c r="O856" s="8">
        <f t="shared" si="1103"/>
        <v>14</v>
      </c>
      <c r="Q856" s="11">
        <f t="shared" si="1049"/>
        <v>45040</v>
      </c>
      <c r="R856" s="8">
        <f t="shared" si="1104"/>
        <v>2600</v>
      </c>
      <c r="S856" s="8">
        <f t="shared" si="1104"/>
        <v>281498.10999999993</v>
      </c>
      <c r="T856" s="8">
        <f t="shared" si="1104"/>
        <v>2678.02</v>
      </c>
      <c r="U856" s="8">
        <f t="shared" si="1104"/>
        <v>0</v>
      </c>
      <c r="V856" s="8">
        <f t="shared" si="1104"/>
        <v>-1333.22</v>
      </c>
      <c r="W856" s="8">
        <f t="shared" si="1104"/>
        <v>16</v>
      </c>
      <c r="Y856" s="11">
        <f t="shared" si="1051"/>
        <v>45040</v>
      </c>
      <c r="Z856" s="8">
        <f t="shared" si="1105"/>
        <v>3707</v>
      </c>
      <c r="AA856" s="8">
        <f t="shared" si="1105"/>
        <v>449128.71999999991</v>
      </c>
      <c r="AB856" s="8">
        <f t="shared" si="1105"/>
        <v>3543.6600000000012</v>
      </c>
      <c r="AC856" s="8">
        <f t="shared" si="1105"/>
        <v>0</v>
      </c>
      <c r="AD856" s="8">
        <f t="shared" si="1105"/>
        <v>6472.2199999999984</v>
      </c>
      <c r="AE856" s="8">
        <f t="shared" si="1105"/>
        <v>759</v>
      </c>
      <c r="AG856" s="11">
        <f t="shared" si="1053"/>
        <v>45040</v>
      </c>
      <c r="AH856" s="8">
        <f t="shared" si="1106"/>
        <v>5609</v>
      </c>
      <c r="AI856" s="8">
        <f t="shared" si="1106"/>
        <v>664098.79999999981</v>
      </c>
      <c r="AJ856" s="8">
        <f t="shared" si="1106"/>
        <v>1621.0699999999995</v>
      </c>
      <c r="AK856" s="8">
        <f t="shared" si="1106"/>
        <v>0</v>
      </c>
      <c r="AL856" s="8">
        <f t="shared" si="1106"/>
        <v>7352.7099999999982</v>
      </c>
      <c r="AM856" s="8">
        <f t="shared" si="1106"/>
        <v>251</v>
      </c>
      <c r="AO856" s="11">
        <f t="shared" si="1055"/>
        <v>45040</v>
      </c>
      <c r="AP856" s="8">
        <f t="shared" si="1107"/>
        <v>5545</v>
      </c>
      <c r="AQ856" s="8">
        <f t="shared" si="1107"/>
        <v>459766.51000000007</v>
      </c>
      <c r="AR856" s="8">
        <f t="shared" si="1107"/>
        <v>0</v>
      </c>
      <c r="AS856" s="8">
        <f t="shared" si="1107"/>
        <v>6573.74</v>
      </c>
      <c r="AT856" s="8">
        <f t="shared" si="1107"/>
        <v>1066.0900000000001</v>
      </c>
      <c r="AU856" s="8">
        <f t="shared" si="1107"/>
        <v>247</v>
      </c>
      <c r="AW856" s="11">
        <f t="shared" si="1057"/>
        <v>45040</v>
      </c>
      <c r="AX856" s="8">
        <f t="shared" si="1108"/>
        <v>6503</v>
      </c>
      <c r="AY856" s="8">
        <f t="shared" si="1108"/>
        <v>785171.23000000033</v>
      </c>
      <c r="AZ856" s="8">
        <f t="shared" si="1108"/>
        <v>2793.7700000000013</v>
      </c>
      <c r="BA856" s="8">
        <f t="shared" si="1108"/>
        <v>0</v>
      </c>
      <c r="BB856" s="8">
        <f t="shared" si="1108"/>
        <v>7528.7100000000019</v>
      </c>
      <c r="BC856" s="8">
        <f t="shared" si="1108"/>
        <v>96</v>
      </c>
      <c r="BE856" s="11">
        <f t="shared" si="1059"/>
        <v>45040</v>
      </c>
      <c r="BF856" s="8">
        <f t="shared" si="1109"/>
        <v>6216</v>
      </c>
      <c r="BG856" s="8">
        <f t="shared" si="1109"/>
        <v>788281.38999999978</v>
      </c>
      <c r="BH856" s="8">
        <f t="shared" si="1109"/>
        <v>2982.4500000000003</v>
      </c>
      <c r="BI856" s="8">
        <f t="shared" si="1109"/>
        <v>0</v>
      </c>
      <c r="BJ856" s="8">
        <f t="shared" si="1109"/>
        <v>9805.25</v>
      </c>
      <c r="BK856" s="8">
        <f t="shared" si="1109"/>
        <v>30</v>
      </c>
      <c r="BM856" s="11">
        <f t="shared" si="1061"/>
        <v>45040</v>
      </c>
      <c r="BN856" s="8">
        <f t="shared" si="1110"/>
        <v>3359</v>
      </c>
      <c r="BO856" s="8">
        <f t="shared" si="1110"/>
        <v>266196.37000000011</v>
      </c>
      <c r="BP856" s="8">
        <f t="shared" si="1110"/>
        <v>2304.75</v>
      </c>
      <c r="BQ856" s="8">
        <f t="shared" si="1110"/>
        <v>0</v>
      </c>
      <c r="BR856" s="8">
        <f t="shared" si="1110"/>
        <v>2619.9699999999998</v>
      </c>
      <c r="BS856" s="8">
        <f t="shared" si="1110"/>
        <v>12</v>
      </c>
      <c r="BU856" s="11">
        <f t="shared" si="1063"/>
        <v>45040</v>
      </c>
      <c r="BV856" s="8">
        <f t="shared" si="1111"/>
        <v>3076</v>
      </c>
      <c r="BW856" s="8">
        <f t="shared" si="1111"/>
        <v>368575.92999999988</v>
      </c>
      <c r="BX856" s="8">
        <f t="shared" si="1111"/>
        <v>0</v>
      </c>
      <c r="BY856" s="8">
        <f t="shared" si="1111"/>
        <v>0</v>
      </c>
      <c r="BZ856" s="8">
        <f t="shared" si="1111"/>
        <v>5955.630000000001</v>
      </c>
      <c r="CA856" s="8">
        <f t="shared" si="1111"/>
        <v>235</v>
      </c>
      <c r="CC856" s="11">
        <f t="shared" si="1065"/>
        <v>45040</v>
      </c>
      <c r="CD856" s="8">
        <f t="shared" si="1112"/>
        <v>6267</v>
      </c>
      <c r="CE856" s="8">
        <f t="shared" si="1112"/>
        <v>703112.79999999981</v>
      </c>
      <c r="CF856" s="8">
        <f t="shared" si="1112"/>
        <v>3690.6000000000008</v>
      </c>
      <c r="CG856" s="8">
        <f t="shared" si="1112"/>
        <v>36573.090000000004</v>
      </c>
      <c r="CH856" s="8">
        <f t="shared" si="1112"/>
        <v>5649.4900000000025</v>
      </c>
      <c r="CI856" s="8">
        <f t="shared" si="1112"/>
        <v>230</v>
      </c>
      <c r="CK856" s="11">
        <f t="shared" si="1067"/>
        <v>45040</v>
      </c>
      <c r="CL856" s="8">
        <f t="shared" si="1113"/>
        <v>2019</v>
      </c>
      <c r="CM856" s="8">
        <f t="shared" si="1113"/>
        <v>148108.06999999998</v>
      </c>
      <c r="CN856" s="8">
        <f t="shared" si="1113"/>
        <v>0</v>
      </c>
      <c r="CO856" s="8">
        <f t="shared" si="1113"/>
        <v>518</v>
      </c>
      <c r="CP856" s="8">
        <f t="shared" si="1113"/>
        <v>4936.22</v>
      </c>
      <c r="CQ856" s="8">
        <f t="shared" si="1113"/>
        <v>16</v>
      </c>
      <c r="CS856" s="11">
        <f t="shared" si="1069"/>
        <v>45040</v>
      </c>
      <c r="CT856" s="8">
        <f t="shared" si="1114"/>
        <v>0</v>
      </c>
      <c r="CU856" s="8">
        <f t="shared" si="1114"/>
        <v>0</v>
      </c>
      <c r="CV856" s="8">
        <f t="shared" si="1114"/>
        <v>0</v>
      </c>
      <c r="CW856" s="8">
        <f t="shared" si="1114"/>
        <v>0</v>
      </c>
      <c r="CX856" s="8">
        <f t="shared" si="1114"/>
        <v>0</v>
      </c>
      <c r="CY856" s="8">
        <f t="shared" si="1114"/>
        <v>0</v>
      </c>
      <c r="DA856" s="11">
        <f t="shared" si="1071"/>
        <v>45040</v>
      </c>
      <c r="DB856" s="8">
        <f t="shared" si="1115"/>
        <v>0</v>
      </c>
      <c r="DC856" s="8">
        <f t="shared" si="1115"/>
        <v>0</v>
      </c>
      <c r="DD856" s="8">
        <f t="shared" si="1115"/>
        <v>0</v>
      </c>
      <c r="DE856" s="8">
        <f t="shared" si="1115"/>
        <v>0</v>
      </c>
      <c r="DF856" s="8">
        <f t="shared" si="1115"/>
        <v>0</v>
      </c>
      <c r="DG856" s="8">
        <f t="shared" si="1115"/>
        <v>0</v>
      </c>
      <c r="DI856" s="11">
        <f t="shared" si="1073"/>
        <v>45040</v>
      </c>
      <c r="DJ856" s="8">
        <f t="shared" si="1116"/>
        <v>0</v>
      </c>
      <c r="DK856" s="8">
        <f t="shared" si="1116"/>
        <v>0</v>
      </c>
      <c r="DL856" s="8">
        <f t="shared" si="1116"/>
        <v>0</v>
      </c>
      <c r="DM856" s="8">
        <f t="shared" si="1116"/>
        <v>0</v>
      </c>
      <c r="DN856" s="8">
        <f t="shared" si="1116"/>
        <v>0</v>
      </c>
      <c r="DO856" s="8">
        <f t="shared" si="1116"/>
        <v>0</v>
      </c>
      <c r="DP856" s="56"/>
      <c r="DQ856" s="56"/>
      <c r="DR856" s="56"/>
      <c r="DS856" s="56"/>
    </row>
    <row r="857" spans="1:123" x14ac:dyDescent="0.3">
      <c r="A857" s="11">
        <f t="shared" si="1040"/>
        <v>45041</v>
      </c>
      <c r="B857" s="8">
        <f t="shared" si="1041"/>
        <v>5560</v>
      </c>
      <c r="C857" s="8">
        <f t="shared" si="1042"/>
        <v>661457.05000000016</v>
      </c>
      <c r="D857" s="8">
        <f t="shared" si="1043"/>
        <v>0</v>
      </c>
      <c r="E857" s="8">
        <f t="shared" si="1044"/>
        <v>3633.13</v>
      </c>
      <c r="F857" s="8">
        <f t="shared" si="1045"/>
        <v>3274.4500000000003</v>
      </c>
      <c r="G857" s="8">
        <f t="shared" si="1046"/>
        <v>20</v>
      </c>
      <c r="I857" s="11">
        <f t="shared" si="1047"/>
        <v>45041</v>
      </c>
      <c r="J857" s="8">
        <f t="shared" si="1103"/>
        <v>4408</v>
      </c>
      <c r="K857" s="8">
        <f t="shared" si="1103"/>
        <v>677704.00999999978</v>
      </c>
      <c r="L857" s="8">
        <f t="shared" si="1103"/>
        <v>1834.0300000000002</v>
      </c>
      <c r="M857" s="8">
        <f t="shared" si="1103"/>
        <v>0</v>
      </c>
      <c r="N857" s="8">
        <f t="shared" si="1103"/>
        <v>3693.0799999999995</v>
      </c>
      <c r="O857" s="8">
        <f t="shared" si="1103"/>
        <v>14</v>
      </c>
      <c r="Q857" s="11">
        <f t="shared" si="1049"/>
        <v>45041</v>
      </c>
      <c r="R857" s="8">
        <f t="shared" si="1104"/>
        <v>2614</v>
      </c>
      <c r="S857" s="8">
        <f t="shared" si="1104"/>
        <v>282956.54999999993</v>
      </c>
      <c r="T857" s="8">
        <f t="shared" si="1104"/>
        <v>2699.02</v>
      </c>
      <c r="U857" s="8">
        <f t="shared" si="1104"/>
        <v>0</v>
      </c>
      <c r="V857" s="8">
        <f t="shared" si="1104"/>
        <v>-1333.22</v>
      </c>
      <c r="W857" s="8">
        <f t="shared" si="1104"/>
        <v>16</v>
      </c>
      <c r="Y857" s="11">
        <f t="shared" si="1051"/>
        <v>45041</v>
      </c>
      <c r="Z857" s="8">
        <f t="shared" si="1105"/>
        <v>3750</v>
      </c>
      <c r="AA857" s="8">
        <f t="shared" si="1105"/>
        <v>455288.52999999991</v>
      </c>
      <c r="AB857" s="8">
        <f t="shared" si="1105"/>
        <v>3564.0100000000011</v>
      </c>
      <c r="AC857" s="8">
        <f t="shared" si="1105"/>
        <v>0</v>
      </c>
      <c r="AD857" s="8">
        <f t="shared" si="1105"/>
        <v>6725.7999999999984</v>
      </c>
      <c r="AE857" s="8">
        <f t="shared" si="1105"/>
        <v>763</v>
      </c>
      <c r="AG857" s="11">
        <f t="shared" si="1053"/>
        <v>45041</v>
      </c>
      <c r="AH857" s="8">
        <f t="shared" si="1106"/>
        <v>5671</v>
      </c>
      <c r="AI857" s="8">
        <f t="shared" si="1106"/>
        <v>672134.76999999979</v>
      </c>
      <c r="AJ857" s="8">
        <f t="shared" si="1106"/>
        <v>1622.9199999999994</v>
      </c>
      <c r="AK857" s="8">
        <f t="shared" si="1106"/>
        <v>0</v>
      </c>
      <c r="AL857" s="8">
        <f t="shared" si="1106"/>
        <v>7302.7099999999982</v>
      </c>
      <c r="AM857" s="8">
        <f t="shared" si="1106"/>
        <v>255</v>
      </c>
      <c r="AO857" s="11">
        <f t="shared" si="1055"/>
        <v>45041</v>
      </c>
      <c r="AP857" s="8">
        <f t="shared" si="1107"/>
        <v>5596</v>
      </c>
      <c r="AQ857" s="8">
        <f t="shared" si="1107"/>
        <v>464151.73000000004</v>
      </c>
      <c r="AR857" s="8">
        <f t="shared" si="1107"/>
        <v>0</v>
      </c>
      <c r="AS857" s="8">
        <f t="shared" si="1107"/>
        <v>6623.74</v>
      </c>
      <c r="AT857" s="8">
        <f t="shared" si="1107"/>
        <v>1066.0900000000001</v>
      </c>
      <c r="AU857" s="8">
        <f t="shared" si="1107"/>
        <v>249</v>
      </c>
      <c r="AW857" s="11">
        <f t="shared" si="1057"/>
        <v>45041</v>
      </c>
      <c r="AX857" s="8">
        <f t="shared" si="1108"/>
        <v>6578</v>
      </c>
      <c r="AY857" s="8">
        <f t="shared" si="1108"/>
        <v>796616.60000000033</v>
      </c>
      <c r="AZ857" s="8">
        <f t="shared" si="1108"/>
        <v>2814.0900000000015</v>
      </c>
      <c r="BA857" s="8">
        <f t="shared" si="1108"/>
        <v>0</v>
      </c>
      <c r="BB857" s="8">
        <f t="shared" si="1108"/>
        <v>7572.8600000000015</v>
      </c>
      <c r="BC857" s="8">
        <f t="shared" si="1108"/>
        <v>96</v>
      </c>
      <c r="BE857" s="11">
        <f t="shared" si="1059"/>
        <v>45041</v>
      </c>
      <c r="BF857" s="8">
        <f t="shared" si="1109"/>
        <v>6273</v>
      </c>
      <c r="BG857" s="8">
        <f t="shared" si="1109"/>
        <v>795465.64999999979</v>
      </c>
      <c r="BH857" s="8">
        <f t="shared" si="1109"/>
        <v>3037.67</v>
      </c>
      <c r="BI857" s="8">
        <f t="shared" si="1109"/>
        <v>0</v>
      </c>
      <c r="BJ857" s="8">
        <f t="shared" si="1109"/>
        <v>9860.2000000000007</v>
      </c>
      <c r="BK857" s="8">
        <f t="shared" si="1109"/>
        <v>32</v>
      </c>
      <c r="BM857" s="11">
        <f t="shared" si="1061"/>
        <v>45041</v>
      </c>
      <c r="BN857" s="8">
        <f t="shared" si="1110"/>
        <v>3400</v>
      </c>
      <c r="BO857" s="8">
        <f t="shared" si="1110"/>
        <v>269686.50000000012</v>
      </c>
      <c r="BP857" s="8">
        <f t="shared" si="1110"/>
        <v>2345.75</v>
      </c>
      <c r="BQ857" s="8">
        <f t="shared" si="1110"/>
        <v>0</v>
      </c>
      <c r="BR857" s="8">
        <f t="shared" si="1110"/>
        <v>2639.97</v>
      </c>
      <c r="BS857" s="8">
        <f t="shared" si="1110"/>
        <v>12</v>
      </c>
      <c r="BU857" s="11">
        <f t="shared" si="1063"/>
        <v>45041</v>
      </c>
      <c r="BV857" s="8">
        <f t="shared" si="1111"/>
        <v>3094</v>
      </c>
      <c r="BW857" s="8">
        <f t="shared" si="1111"/>
        <v>370623.68999999989</v>
      </c>
      <c r="BX857" s="8">
        <f t="shared" si="1111"/>
        <v>0</v>
      </c>
      <c r="BY857" s="8">
        <f t="shared" si="1111"/>
        <v>0</v>
      </c>
      <c r="BZ857" s="8">
        <f t="shared" si="1111"/>
        <v>5969.130000000001</v>
      </c>
      <c r="CA857" s="8">
        <f t="shared" si="1111"/>
        <v>237</v>
      </c>
      <c r="CC857" s="11">
        <f t="shared" si="1065"/>
        <v>45041</v>
      </c>
      <c r="CD857" s="8">
        <f t="shared" si="1112"/>
        <v>6354</v>
      </c>
      <c r="CE857" s="8">
        <f t="shared" si="1112"/>
        <v>713406.31999999983</v>
      </c>
      <c r="CF857" s="8">
        <f t="shared" si="1112"/>
        <v>3690.6000000000008</v>
      </c>
      <c r="CG857" s="8">
        <f t="shared" si="1112"/>
        <v>36752.120000000003</v>
      </c>
      <c r="CH857" s="8">
        <f t="shared" si="1112"/>
        <v>5797.4900000000025</v>
      </c>
      <c r="CI857" s="8">
        <f t="shared" si="1112"/>
        <v>230</v>
      </c>
      <c r="CK857" s="11">
        <f t="shared" si="1067"/>
        <v>45041</v>
      </c>
      <c r="CL857" s="8">
        <f t="shared" si="1113"/>
        <v>2041</v>
      </c>
      <c r="CM857" s="8">
        <f t="shared" si="1113"/>
        <v>149573.74</v>
      </c>
      <c r="CN857" s="8">
        <f t="shared" si="1113"/>
        <v>0</v>
      </c>
      <c r="CO857" s="8">
        <f t="shared" si="1113"/>
        <v>518</v>
      </c>
      <c r="CP857" s="8">
        <f t="shared" si="1113"/>
        <v>4966.22</v>
      </c>
      <c r="CQ857" s="8">
        <f t="shared" si="1113"/>
        <v>16</v>
      </c>
      <c r="CS857" s="11">
        <f t="shared" si="1069"/>
        <v>45041</v>
      </c>
      <c r="CT857" s="8">
        <f t="shared" si="1114"/>
        <v>0</v>
      </c>
      <c r="CU857" s="8">
        <f t="shared" si="1114"/>
        <v>0</v>
      </c>
      <c r="CV857" s="8">
        <f t="shared" si="1114"/>
        <v>0</v>
      </c>
      <c r="CW857" s="8">
        <f t="shared" si="1114"/>
        <v>0</v>
      </c>
      <c r="CX857" s="8">
        <f t="shared" si="1114"/>
        <v>0</v>
      </c>
      <c r="CY857" s="8">
        <f t="shared" si="1114"/>
        <v>0</v>
      </c>
      <c r="DA857" s="11">
        <f t="shared" si="1071"/>
        <v>45041</v>
      </c>
      <c r="DB857" s="8">
        <f t="shared" si="1115"/>
        <v>0</v>
      </c>
      <c r="DC857" s="8">
        <f t="shared" si="1115"/>
        <v>0</v>
      </c>
      <c r="DD857" s="8">
        <f t="shared" si="1115"/>
        <v>0</v>
      </c>
      <c r="DE857" s="8">
        <f t="shared" si="1115"/>
        <v>0</v>
      </c>
      <c r="DF857" s="8">
        <f t="shared" si="1115"/>
        <v>0</v>
      </c>
      <c r="DG857" s="8">
        <f t="shared" si="1115"/>
        <v>0</v>
      </c>
      <c r="DI857" s="11">
        <f t="shared" si="1073"/>
        <v>45041</v>
      </c>
      <c r="DJ857" s="8">
        <f t="shared" si="1116"/>
        <v>0</v>
      </c>
      <c r="DK857" s="8">
        <f t="shared" si="1116"/>
        <v>0</v>
      </c>
      <c r="DL857" s="8">
        <f t="shared" si="1116"/>
        <v>0</v>
      </c>
      <c r="DM857" s="8">
        <f t="shared" si="1116"/>
        <v>0</v>
      </c>
      <c r="DN857" s="8">
        <f t="shared" si="1116"/>
        <v>0</v>
      </c>
      <c r="DO857" s="8">
        <f t="shared" si="1116"/>
        <v>0</v>
      </c>
      <c r="DP857" s="56"/>
      <c r="DQ857" s="56"/>
      <c r="DR857" s="56"/>
      <c r="DS857" s="56"/>
    </row>
    <row r="858" spans="1:123" x14ac:dyDescent="0.3">
      <c r="A858" s="11">
        <f t="shared" si="1040"/>
        <v>45042</v>
      </c>
      <c r="B858" s="8">
        <f t="shared" si="1041"/>
        <v>5614</v>
      </c>
      <c r="C858" s="8">
        <f t="shared" si="1042"/>
        <v>667558.44000000018</v>
      </c>
      <c r="D858" s="8">
        <f t="shared" si="1043"/>
        <v>0</v>
      </c>
      <c r="E858" s="8">
        <f t="shared" si="1044"/>
        <v>3753.34</v>
      </c>
      <c r="F858" s="8">
        <f t="shared" si="1045"/>
        <v>3274.4500000000003</v>
      </c>
      <c r="G858" s="8">
        <f t="shared" si="1046"/>
        <v>20</v>
      </c>
      <c r="I858" s="11">
        <f t="shared" si="1047"/>
        <v>45042</v>
      </c>
      <c r="J858" s="8">
        <f t="shared" si="1103"/>
        <v>4453</v>
      </c>
      <c r="K858" s="8">
        <f t="shared" si="1103"/>
        <v>685336.11999999976</v>
      </c>
      <c r="L858" s="8">
        <f t="shared" si="1103"/>
        <v>1842.2800000000002</v>
      </c>
      <c r="M858" s="8">
        <f t="shared" si="1103"/>
        <v>0</v>
      </c>
      <c r="N858" s="8">
        <f t="shared" si="1103"/>
        <v>3758.2299999999996</v>
      </c>
      <c r="O858" s="8">
        <f t="shared" si="1103"/>
        <v>14</v>
      </c>
      <c r="Q858" s="11">
        <f t="shared" si="1049"/>
        <v>45042</v>
      </c>
      <c r="R858" s="8">
        <f t="shared" si="1104"/>
        <v>2625</v>
      </c>
      <c r="S858" s="8">
        <f t="shared" si="1104"/>
        <v>284121.89999999991</v>
      </c>
      <c r="T858" s="8">
        <f t="shared" si="1104"/>
        <v>2720.02</v>
      </c>
      <c r="U858" s="8">
        <f t="shared" si="1104"/>
        <v>0</v>
      </c>
      <c r="V858" s="8">
        <f t="shared" si="1104"/>
        <v>-1333.22</v>
      </c>
      <c r="W858" s="8">
        <f t="shared" si="1104"/>
        <v>16</v>
      </c>
      <c r="Y858" s="11">
        <f t="shared" si="1051"/>
        <v>45042</v>
      </c>
      <c r="Z858" s="8">
        <f t="shared" si="1105"/>
        <v>3786</v>
      </c>
      <c r="AA858" s="8">
        <f t="shared" si="1105"/>
        <v>459771.43999999989</v>
      </c>
      <c r="AB858" s="8">
        <f t="shared" si="1105"/>
        <v>3616.7700000000013</v>
      </c>
      <c r="AC858" s="8">
        <f t="shared" si="1105"/>
        <v>0</v>
      </c>
      <c r="AD858" s="8">
        <f t="shared" si="1105"/>
        <v>6825.7999999999984</v>
      </c>
      <c r="AE858" s="8">
        <f t="shared" si="1105"/>
        <v>767</v>
      </c>
      <c r="AG858" s="11">
        <f t="shared" si="1053"/>
        <v>45042</v>
      </c>
      <c r="AH858" s="8">
        <f t="shared" si="1106"/>
        <v>5731</v>
      </c>
      <c r="AI858" s="8">
        <f t="shared" si="1106"/>
        <v>679649.86999999976</v>
      </c>
      <c r="AJ858" s="8">
        <f t="shared" si="1106"/>
        <v>1650.6899999999994</v>
      </c>
      <c r="AK858" s="8">
        <f t="shared" si="1106"/>
        <v>0</v>
      </c>
      <c r="AL858" s="8">
        <f t="shared" si="1106"/>
        <v>7302.7099999999982</v>
      </c>
      <c r="AM858" s="8">
        <f t="shared" si="1106"/>
        <v>259</v>
      </c>
      <c r="AO858" s="11">
        <f t="shared" si="1055"/>
        <v>45042</v>
      </c>
      <c r="AP858" s="8">
        <f t="shared" si="1107"/>
        <v>5638</v>
      </c>
      <c r="AQ858" s="8">
        <f t="shared" si="1107"/>
        <v>467661.4</v>
      </c>
      <c r="AR858" s="8">
        <f t="shared" si="1107"/>
        <v>0</v>
      </c>
      <c r="AS858" s="8">
        <f t="shared" si="1107"/>
        <v>6665.74</v>
      </c>
      <c r="AT858" s="8">
        <f t="shared" si="1107"/>
        <v>1066.0900000000001</v>
      </c>
      <c r="AU858" s="8">
        <f t="shared" si="1107"/>
        <v>250</v>
      </c>
      <c r="AW858" s="11">
        <f t="shared" si="1057"/>
        <v>45042</v>
      </c>
      <c r="AX858" s="8">
        <f t="shared" si="1108"/>
        <v>6651</v>
      </c>
      <c r="AY858" s="8">
        <f t="shared" si="1108"/>
        <v>806944.46000000031</v>
      </c>
      <c r="AZ858" s="8">
        <f t="shared" si="1108"/>
        <v>2827.0200000000013</v>
      </c>
      <c r="BA858" s="8">
        <f t="shared" si="1108"/>
        <v>0</v>
      </c>
      <c r="BB858" s="8">
        <f t="shared" si="1108"/>
        <v>7528.7100000000019</v>
      </c>
      <c r="BC858" s="8">
        <f t="shared" si="1108"/>
        <v>98</v>
      </c>
      <c r="BE858" s="11">
        <f t="shared" si="1059"/>
        <v>45042</v>
      </c>
      <c r="BF858" s="8">
        <f t="shared" si="1109"/>
        <v>6330</v>
      </c>
      <c r="BG858" s="8">
        <f t="shared" si="1109"/>
        <v>802582.72999999975</v>
      </c>
      <c r="BH858" s="8">
        <f t="shared" si="1109"/>
        <v>3130.04</v>
      </c>
      <c r="BI858" s="8">
        <f t="shared" si="1109"/>
        <v>0</v>
      </c>
      <c r="BJ858" s="8">
        <f t="shared" si="1109"/>
        <v>10029.150000000001</v>
      </c>
      <c r="BK858" s="8">
        <f t="shared" si="1109"/>
        <v>33</v>
      </c>
      <c r="BM858" s="11">
        <f t="shared" si="1061"/>
        <v>45042</v>
      </c>
      <c r="BN858" s="8">
        <f t="shared" si="1110"/>
        <v>3436</v>
      </c>
      <c r="BO858" s="8">
        <f t="shared" si="1110"/>
        <v>272547.56000000011</v>
      </c>
      <c r="BP858" s="8">
        <f t="shared" si="1110"/>
        <v>2353.75</v>
      </c>
      <c r="BQ858" s="8">
        <f t="shared" si="1110"/>
        <v>0</v>
      </c>
      <c r="BR858" s="8">
        <f t="shared" si="1110"/>
        <v>2639.97</v>
      </c>
      <c r="BS858" s="8">
        <f t="shared" si="1110"/>
        <v>12</v>
      </c>
      <c r="BU858" s="11">
        <f t="shared" si="1063"/>
        <v>45042</v>
      </c>
      <c r="BV858" s="8">
        <f t="shared" si="1111"/>
        <v>3103</v>
      </c>
      <c r="BW858" s="8">
        <f t="shared" si="1111"/>
        <v>371686.12999999989</v>
      </c>
      <c r="BX858" s="8">
        <f t="shared" si="1111"/>
        <v>0</v>
      </c>
      <c r="BY858" s="8">
        <f t="shared" si="1111"/>
        <v>0</v>
      </c>
      <c r="BZ858" s="8">
        <f t="shared" si="1111"/>
        <v>5969.130000000001</v>
      </c>
      <c r="CA858" s="8">
        <f t="shared" si="1111"/>
        <v>237</v>
      </c>
      <c r="CC858" s="11">
        <f t="shared" si="1065"/>
        <v>45042</v>
      </c>
      <c r="CD858" s="8">
        <f t="shared" si="1112"/>
        <v>6443</v>
      </c>
      <c r="CE858" s="8">
        <f t="shared" si="1112"/>
        <v>724274.30999999982</v>
      </c>
      <c r="CF858" s="8">
        <f t="shared" si="1112"/>
        <v>3690.6000000000008</v>
      </c>
      <c r="CG858" s="8">
        <f t="shared" si="1112"/>
        <v>37331.100000000006</v>
      </c>
      <c r="CH858" s="8">
        <f t="shared" si="1112"/>
        <v>5886.4900000000025</v>
      </c>
      <c r="CI858" s="8">
        <f t="shared" si="1112"/>
        <v>230</v>
      </c>
      <c r="CK858" s="11">
        <f t="shared" si="1067"/>
        <v>45042</v>
      </c>
      <c r="CL858" s="8">
        <f t="shared" si="1113"/>
        <v>2057</v>
      </c>
      <c r="CM858" s="8">
        <f t="shared" si="1113"/>
        <v>150567.74</v>
      </c>
      <c r="CN858" s="8">
        <f t="shared" si="1113"/>
        <v>0</v>
      </c>
      <c r="CO858" s="8">
        <f t="shared" si="1113"/>
        <v>522.5</v>
      </c>
      <c r="CP858" s="8">
        <f t="shared" si="1113"/>
        <v>4966.22</v>
      </c>
      <c r="CQ858" s="8">
        <f t="shared" si="1113"/>
        <v>16</v>
      </c>
      <c r="CS858" s="11">
        <f t="shared" si="1069"/>
        <v>45042</v>
      </c>
      <c r="CT858" s="8">
        <f t="shared" si="1114"/>
        <v>0</v>
      </c>
      <c r="CU858" s="8">
        <f t="shared" si="1114"/>
        <v>0</v>
      </c>
      <c r="CV858" s="8">
        <f t="shared" si="1114"/>
        <v>0</v>
      </c>
      <c r="CW858" s="8">
        <f t="shared" si="1114"/>
        <v>0</v>
      </c>
      <c r="CX858" s="8">
        <f t="shared" si="1114"/>
        <v>0</v>
      </c>
      <c r="CY858" s="8">
        <f t="shared" si="1114"/>
        <v>0</v>
      </c>
      <c r="DA858" s="11">
        <f t="shared" si="1071"/>
        <v>45042</v>
      </c>
      <c r="DB858" s="8">
        <f t="shared" si="1115"/>
        <v>0</v>
      </c>
      <c r="DC858" s="8">
        <f t="shared" si="1115"/>
        <v>0</v>
      </c>
      <c r="DD858" s="8">
        <f t="shared" si="1115"/>
        <v>0</v>
      </c>
      <c r="DE858" s="8">
        <f t="shared" si="1115"/>
        <v>0</v>
      </c>
      <c r="DF858" s="8">
        <f t="shared" si="1115"/>
        <v>0</v>
      </c>
      <c r="DG858" s="8">
        <f t="shared" si="1115"/>
        <v>0</v>
      </c>
      <c r="DI858" s="11">
        <f t="shared" si="1073"/>
        <v>45042</v>
      </c>
      <c r="DJ858" s="8">
        <f t="shared" si="1116"/>
        <v>0</v>
      </c>
      <c r="DK858" s="8">
        <f t="shared" si="1116"/>
        <v>0</v>
      </c>
      <c r="DL858" s="8">
        <f t="shared" si="1116"/>
        <v>0</v>
      </c>
      <c r="DM858" s="8">
        <f t="shared" si="1116"/>
        <v>0</v>
      </c>
      <c r="DN858" s="8">
        <f t="shared" si="1116"/>
        <v>0</v>
      </c>
      <c r="DO858" s="8">
        <f t="shared" si="1116"/>
        <v>0</v>
      </c>
      <c r="DP858" s="56"/>
      <c r="DQ858" s="56"/>
      <c r="DR858" s="56"/>
      <c r="DS858" s="56"/>
    </row>
    <row r="859" spans="1:123" x14ac:dyDescent="0.3">
      <c r="A859" s="11">
        <f t="shared" si="1040"/>
        <v>45043</v>
      </c>
      <c r="B859" s="8">
        <f t="shared" si="1041"/>
        <v>5675</v>
      </c>
      <c r="C859" s="8">
        <f t="shared" si="1042"/>
        <v>678003.62000000023</v>
      </c>
      <c r="D859" s="8">
        <f t="shared" si="1043"/>
        <v>0</v>
      </c>
      <c r="E859" s="8">
        <f t="shared" si="1044"/>
        <v>3811.34</v>
      </c>
      <c r="F859" s="8">
        <f t="shared" si="1045"/>
        <v>3282.4500000000003</v>
      </c>
      <c r="G859" s="8">
        <f t="shared" si="1046"/>
        <v>20</v>
      </c>
      <c r="I859" s="11">
        <f t="shared" si="1047"/>
        <v>45043</v>
      </c>
      <c r="J859" s="8">
        <f t="shared" si="1103"/>
        <v>4483</v>
      </c>
      <c r="K859" s="8">
        <f t="shared" si="1103"/>
        <v>690188.20999999973</v>
      </c>
      <c r="L859" s="8">
        <f t="shared" si="1103"/>
        <v>1844.64</v>
      </c>
      <c r="M859" s="8">
        <f t="shared" si="1103"/>
        <v>0</v>
      </c>
      <c r="N859" s="8">
        <f t="shared" si="1103"/>
        <v>3758.2299999999996</v>
      </c>
      <c r="O859" s="8">
        <f t="shared" si="1103"/>
        <v>14</v>
      </c>
      <c r="Q859" s="11">
        <f t="shared" si="1049"/>
        <v>45043</v>
      </c>
      <c r="R859" s="8">
        <f t="shared" si="1104"/>
        <v>2653</v>
      </c>
      <c r="S859" s="8">
        <f t="shared" si="1104"/>
        <v>287166.4599999999</v>
      </c>
      <c r="T859" s="8">
        <f t="shared" si="1104"/>
        <v>2736.02</v>
      </c>
      <c r="U859" s="8">
        <f t="shared" si="1104"/>
        <v>0</v>
      </c>
      <c r="V859" s="8">
        <f t="shared" si="1104"/>
        <v>-1333.22</v>
      </c>
      <c r="W859" s="8">
        <f t="shared" si="1104"/>
        <v>16</v>
      </c>
      <c r="Y859" s="11">
        <f t="shared" si="1051"/>
        <v>45043</v>
      </c>
      <c r="Z859" s="8">
        <f t="shared" si="1105"/>
        <v>3812</v>
      </c>
      <c r="AA859" s="8">
        <f t="shared" si="1105"/>
        <v>462588.3299999999</v>
      </c>
      <c r="AB859" s="8">
        <f t="shared" si="1105"/>
        <v>3661.2000000000012</v>
      </c>
      <c r="AC859" s="8">
        <f t="shared" si="1105"/>
        <v>0</v>
      </c>
      <c r="AD859" s="8">
        <f t="shared" si="1105"/>
        <v>6875.7999999999984</v>
      </c>
      <c r="AE859" s="8">
        <f t="shared" si="1105"/>
        <v>771</v>
      </c>
      <c r="AG859" s="11">
        <f t="shared" si="1053"/>
        <v>45043</v>
      </c>
      <c r="AH859" s="8">
        <f t="shared" si="1106"/>
        <v>5790</v>
      </c>
      <c r="AI859" s="8">
        <f t="shared" si="1106"/>
        <v>687159.71999999974</v>
      </c>
      <c r="AJ859" s="8">
        <f t="shared" si="1106"/>
        <v>1654.3899999999994</v>
      </c>
      <c r="AK859" s="8">
        <f t="shared" si="1106"/>
        <v>0</v>
      </c>
      <c r="AL859" s="8">
        <f t="shared" si="1106"/>
        <v>7352.7099999999982</v>
      </c>
      <c r="AM859" s="8">
        <f t="shared" si="1106"/>
        <v>263</v>
      </c>
      <c r="AO859" s="11">
        <f t="shared" si="1055"/>
        <v>45043</v>
      </c>
      <c r="AP859" s="8">
        <f t="shared" si="1107"/>
        <v>5675</v>
      </c>
      <c r="AQ859" s="8">
        <f t="shared" si="1107"/>
        <v>470867.23000000004</v>
      </c>
      <c r="AR859" s="8">
        <f t="shared" si="1107"/>
        <v>0</v>
      </c>
      <c r="AS859" s="8">
        <f t="shared" si="1107"/>
        <v>6673.74</v>
      </c>
      <c r="AT859" s="8">
        <f t="shared" si="1107"/>
        <v>1069.0900000000001</v>
      </c>
      <c r="AU859" s="8">
        <f t="shared" si="1107"/>
        <v>251</v>
      </c>
      <c r="AW859" s="11">
        <f t="shared" si="1057"/>
        <v>45043</v>
      </c>
      <c r="AX859" s="8">
        <f t="shared" si="1108"/>
        <v>6700</v>
      </c>
      <c r="AY859" s="8">
        <f t="shared" si="1108"/>
        <v>812317.92000000027</v>
      </c>
      <c r="AZ859" s="8">
        <f t="shared" si="1108"/>
        <v>2838.1100000000015</v>
      </c>
      <c r="BA859" s="8">
        <f t="shared" si="1108"/>
        <v>0</v>
      </c>
      <c r="BB859" s="8">
        <f t="shared" si="1108"/>
        <v>7572.8600000000015</v>
      </c>
      <c r="BC859" s="8">
        <f t="shared" si="1108"/>
        <v>100</v>
      </c>
      <c r="BE859" s="11">
        <f t="shared" si="1059"/>
        <v>45043</v>
      </c>
      <c r="BF859" s="8">
        <f t="shared" si="1109"/>
        <v>6380</v>
      </c>
      <c r="BG859" s="8">
        <f t="shared" si="1109"/>
        <v>808936.49999999977</v>
      </c>
      <c r="BH859" s="8">
        <f t="shared" si="1109"/>
        <v>3234.92</v>
      </c>
      <c r="BI859" s="8">
        <f t="shared" si="1109"/>
        <v>0</v>
      </c>
      <c r="BJ859" s="8">
        <f t="shared" si="1109"/>
        <v>10179.150000000001</v>
      </c>
      <c r="BK859" s="8">
        <f t="shared" si="1109"/>
        <v>33</v>
      </c>
      <c r="BM859" s="11">
        <f t="shared" si="1061"/>
        <v>45043</v>
      </c>
      <c r="BN859" s="8">
        <f t="shared" si="1110"/>
        <v>3462</v>
      </c>
      <c r="BO859" s="8">
        <f t="shared" si="1110"/>
        <v>274660.4200000001</v>
      </c>
      <c r="BP859" s="8">
        <f t="shared" si="1110"/>
        <v>2379.75</v>
      </c>
      <c r="BQ859" s="8">
        <f t="shared" si="1110"/>
        <v>0</v>
      </c>
      <c r="BR859" s="8">
        <f t="shared" si="1110"/>
        <v>2639.97</v>
      </c>
      <c r="BS859" s="8">
        <f t="shared" si="1110"/>
        <v>12</v>
      </c>
      <c r="BU859" s="11">
        <f t="shared" si="1063"/>
        <v>45043</v>
      </c>
      <c r="BV859" s="8">
        <f t="shared" si="1111"/>
        <v>3124</v>
      </c>
      <c r="BW859" s="8">
        <f t="shared" si="1111"/>
        <v>374115.71999999991</v>
      </c>
      <c r="BX859" s="8">
        <f t="shared" si="1111"/>
        <v>0</v>
      </c>
      <c r="BY859" s="8">
        <f t="shared" si="1111"/>
        <v>0</v>
      </c>
      <c r="BZ859" s="8">
        <f t="shared" si="1111"/>
        <v>5979.130000000001</v>
      </c>
      <c r="CA859" s="8">
        <f t="shared" si="1111"/>
        <v>237</v>
      </c>
      <c r="CC859" s="11">
        <f t="shared" si="1065"/>
        <v>45043</v>
      </c>
      <c r="CD859" s="8">
        <f t="shared" si="1112"/>
        <v>6521</v>
      </c>
      <c r="CE859" s="8">
        <f t="shared" si="1112"/>
        <v>734080.59999999986</v>
      </c>
      <c r="CF859" s="8">
        <f t="shared" si="1112"/>
        <v>3693.3900000000008</v>
      </c>
      <c r="CG859" s="8">
        <f t="shared" si="1112"/>
        <v>37808.920000000006</v>
      </c>
      <c r="CH859" s="8">
        <f t="shared" si="1112"/>
        <v>5977.4900000000025</v>
      </c>
      <c r="CI859" s="8">
        <f t="shared" si="1112"/>
        <v>230</v>
      </c>
      <c r="CK859" s="11">
        <f t="shared" si="1067"/>
        <v>45043</v>
      </c>
      <c r="CL859" s="8">
        <f t="shared" si="1113"/>
        <v>2077</v>
      </c>
      <c r="CM859" s="8">
        <f t="shared" si="1113"/>
        <v>151898.63</v>
      </c>
      <c r="CN859" s="8">
        <f t="shared" si="1113"/>
        <v>0</v>
      </c>
      <c r="CO859" s="8">
        <f t="shared" si="1113"/>
        <v>518</v>
      </c>
      <c r="CP859" s="8">
        <f t="shared" si="1113"/>
        <v>4981.22</v>
      </c>
      <c r="CQ859" s="8">
        <f t="shared" si="1113"/>
        <v>16</v>
      </c>
      <c r="CS859" s="11">
        <f t="shared" si="1069"/>
        <v>45043</v>
      </c>
      <c r="CT859" s="8">
        <f t="shared" si="1114"/>
        <v>0</v>
      </c>
      <c r="CU859" s="8">
        <f t="shared" si="1114"/>
        <v>0</v>
      </c>
      <c r="CV859" s="8">
        <f t="shared" si="1114"/>
        <v>0</v>
      </c>
      <c r="CW859" s="8">
        <f t="shared" si="1114"/>
        <v>0</v>
      </c>
      <c r="CX859" s="8">
        <f t="shared" si="1114"/>
        <v>0</v>
      </c>
      <c r="CY859" s="8">
        <f t="shared" si="1114"/>
        <v>0</v>
      </c>
      <c r="DA859" s="11">
        <f t="shared" si="1071"/>
        <v>45043</v>
      </c>
      <c r="DB859" s="8">
        <f t="shared" si="1115"/>
        <v>0</v>
      </c>
      <c r="DC859" s="8">
        <f t="shared" si="1115"/>
        <v>0</v>
      </c>
      <c r="DD859" s="8">
        <f t="shared" si="1115"/>
        <v>0</v>
      </c>
      <c r="DE859" s="8">
        <f t="shared" si="1115"/>
        <v>0</v>
      </c>
      <c r="DF859" s="8">
        <f t="shared" si="1115"/>
        <v>0</v>
      </c>
      <c r="DG859" s="8">
        <f t="shared" si="1115"/>
        <v>0</v>
      </c>
      <c r="DI859" s="11">
        <f t="shared" si="1073"/>
        <v>45043</v>
      </c>
      <c r="DJ859" s="8">
        <f t="shared" si="1116"/>
        <v>0</v>
      </c>
      <c r="DK859" s="8">
        <f t="shared" si="1116"/>
        <v>0</v>
      </c>
      <c r="DL859" s="8">
        <f t="shared" si="1116"/>
        <v>0</v>
      </c>
      <c r="DM859" s="8">
        <f t="shared" si="1116"/>
        <v>0</v>
      </c>
      <c r="DN859" s="8">
        <f t="shared" si="1116"/>
        <v>0</v>
      </c>
      <c r="DO859" s="8">
        <f t="shared" si="1116"/>
        <v>0</v>
      </c>
      <c r="DP859" s="56"/>
      <c r="DQ859" s="56"/>
      <c r="DR859" s="56"/>
      <c r="DS859" s="56"/>
    </row>
    <row r="860" spans="1:123" x14ac:dyDescent="0.3">
      <c r="A860" s="11">
        <f t="shared" si="1040"/>
        <v>45044</v>
      </c>
      <c r="B860" s="8">
        <f t="shared" si="1041"/>
        <v>5737</v>
      </c>
      <c r="C860" s="8">
        <f t="shared" si="1042"/>
        <v>688723.4600000002</v>
      </c>
      <c r="D860" s="8">
        <f t="shared" si="1043"/>
        <v>0</v>
      </c>
      <c r="E860" s="8">
        <f t="shared" si="1044"/>
        <v>3875.34</v>
      </c>
      <c r="F860" s="8">
        <f t="shared" si="1045"/>
        <v>3309.4500000000003</v>
      </c>
      <c r="G860" s="8">
        <f t="shared" si="1046"/>
        <v>20</v>
      </c>
      <c r="I860" s="11">
        <f t="shared" si="1047"/>
        <v>45044</v>
      </c>
      <c r="J860" s="8">
        <f t="shared" si="1103"/>
        <v>4499</v>
      </c>
      <c r="K860" s="8">
        <f t="shared" si="1103"/>
        <v>692775.53999999969</v>
      </c>
      <c r="L860" s="8">
        <f t="shared" si="1103"/>
        <v>1851.24</v>
      </c>
      <c r="M860" s="8">
        <f t="shared" si="1103"/>
        <v>0</v>
      </c>
      <c r="N860" s="8">
        <f t="shared" si="1103"/>
        <v>3758.2299999999996</v>
      </c>
      <c r="O860" s="8">
        <f t="shared" si="1103"/>
        <v>14</v>
      </c>
      <c r="Q860" s="11">
        <f t="shared" si="1049"/>
        <v>45044</v>
      </c>
      <c r="R860" s="8">
        <f t="shared" si="1104"/>
        <v>2695</v>
      </c>
      <c r="S860" s="8">
        <f t="shared" si="1104"/>
        <v>292081.37999999989</v>
      </c>
      <c r="T860" s="8">
        <f t="shared" si="1104"/>
        <v>2769.52</v>
      </c>
      <c r="U860" s="8">
        <f t="shared" si="1104"/>
        <v>0</v>
      </c>
      <c r="V860" s="8">
        <f t="shared" si="1104"/>
        <v>-1333.22</v>
      </c>
      <c r="W860" s="8">
        <f t="shared" si="1104"/>
        <v>16</v>
      </c>
      <c r="Y860" s="11">
        <f t="shared" si="1051"/>
        <v>45044</v>
      </c>
      <c r="Z860" s="8">
        <f t="shared" si="1105"/>
        <v>3838</v>
      </c>
      <c r="AA860" s="8">
        <f t="shared" si="1105"/>
        <v>465551.25999999989</v>
      </c>
      <c r="AB860" s="8">
        <f t="shared" si="1105"/>
        <v>3690.8200000000011</v>
      </c>
      <c r="AC860" s="8">
        <f t="shared" si="1105"/>
        <v>0</v>
      </c>
      <c r="AD860" s="8">
        <f t="shared" si="1105"/>
        <v>6925.7999999999984</v>
      </c>
      <c r="AE860" s="8">
        <f t="shared" si="1105"/>
        <v>775</v>
      </c>
      <c r="AG860" s="11">
        <f t="shared" si="1053"/>
        <v>45044</v>
      </c>
      <c r="AH860" s="8">
        <f t="shared" si="1106"/>
        <v>5842</v>
      </c>
      <c r="AI860" s="8">
        <f t="shared" si="1106"/>
        <v>693031.2799999998</v>
      </c>
      <c r="AJ860" s="8">
        <f t="shared" si="1106"/>
        <v>1664.5699999999995</v>
      </c>
      <c r="AK860" s="8">
        <f t="shared" si="1106"/>
        <v>0</v>
      </c>
      <c r="AL860" s="8">
        <f t="shared" si="1106"/>
        <v>7581.2299999999987</v>
      </c>
      <c r="AM860" s="8">
        <f t="shared" si="1106"/>
        <v>267</v>
      </c>
      <c r="AO860" s="11">
        <f t="shared" si="1055"/>
        <v>45044</v>
      </c>
      <c r="AP860" s="8">
        <f t="shared" si="1107"/>
        <v>5731</v>
      </c>
      <c r="AQ860" s="8">
        <f t="shared" si="1107"/>
        <v>475586.73000000004</v>
      </c>
      <c r="AR860" s="8">
        <f t="shared" si="1107"/>
        <v>0</v>
      </c>
      <c r="AS860" s="8">
        <f t="shared" si="1107"/>
        <v>6701.24</v>
      </c>
      <c r="AT860" s="8">
        <f t="shared" si="1107"/>
        <v>1074.0900000000001</v>
      </c>
      <c r="AU860" s="8">
        <f t="shared" si="1107"/>
        <v>254</v>
      </c>
      <c r="AW860" s="11">
        <f t="shared" si="1057"/>
        <v>45044</v>
      </c>
      <c r="AX860" s="8">
        <f t="shared" si="1108"/>
        <v>6763</v>
      </c>
      <c r="AY860" s="8">
        <f t="shared" si="1108"/>
        <v>818926.74000000022</v>
      </c>
      <c r="AZ860" s="8">
        <f t="shared" si="1108"/>
        <v>2874.1400000000017</v>
      </c>
      <c r="BA860" s="8">
        <f t="shared" si="1108"/>
        <v>0</v>
      </c>
      <c r="BB860" s="8">
        <f t="shared" si="1108"/>
        <v>7572.8600000000015</v>
      </c>
      <c r="BC860" s="8">
        <f t="shared" si="1108"/>
        <v>102</v>
      </c>
      <c r="BE860" s="11">
        <f t="shared" si="1059"/>
        <v>45044</v>
      </c>
      <c r="BF860" s="8">
        <f t="shared" si="1109"/>
        <v>6418</v>
      </c>
      <c r="BG860" s="8">
        <f t="shared" si="1109"/>
        <v>813818.46999999974</v>
      </c>
      <c r="BH860" s="8">
        <f t="shared" si="1109"/>
        <v>3256.7400000000002</v>
      </c>
      <c r="BI860" s="8">
        <f t="shared" si="1109"/>
        <v>0</v>
      </c>
      <c r="BJ860" s="8">
        <f t="shared" si="1109"/>
        <v>10179.150000000001</v>
      </c>
      <c r="BK860" s="8">
        <f t="shared" si="1109"/>
        <v>35</v>
      </c>
      <c r="BM860" s="11">
        <f t="shared" si="1061"/>
        <v>45044</v>
      </c>
      <c r="BN860" s="8">
        <f t="shared" si="1110"/>
        <v>3492</v>
      </c>
      <c r="BO860" s="8">
        <f t="shared" si="1110"/>
        <v>277460.75000000012</v>
      </c>
      <c r="BP860" s="8">
        <f t="shared" si="1110"/>
        <v>2416.75</v>
      </c>
      <c r="BQ860" s="8">
        <f t="shared" si="1110"/>
        <v>0</v>
      </c>
      <c r="BR860" s="8">
        <f t="shared" si="1110"/>
        <v>2659.97</v>
      </c>
      <c r="BS860" s="8">
        <f t="shared" si="1110"/>
        <v>12</v>
      </c>
      <c r="BU860" s="11">
        <f t="shared" si="1063"/>
        <v>45044</v>
      </c>
      <c r="BV860" s="8">
        <f t="shared" si="1111"/>
        <v>3181</v>
      </c>
      <c r="BW860" s="8">
        <f t="shared" si="1111"/>
        <v>381209.36999999994</v>
      </c>
      <c r="BX860" s="8">
        <f t="shared" si="1111"/>
        <v>0</v>
      </c>
      <c r="BY860" s="8">
        <f t="shared" si="1111"/>
        <v>0</v>
      </c>
      <c r="BZ860" s="8">
        <f t="shared" si="1111"/>
        <v>6087.630000000001</v>
      </c>
      <c r="CA860" s="8">
        <f t="shared" si="1111"/>
        <v>242</v>
      </c>
      <c r="CC860" s="11">
        <f t="shared" si="1065"/>
        <v>45044</v>
      </c>
      <c r="CD860" s="8">
        <f t="shared" si="1112"/>
        <v>6572</v>
      </c>
      <c r="CE860" s="8">
        <f t="shared" si="1112"/>
        <v>740324.69999999984</v>
      </c>
      <c r="CF860" s="8">
        <f t="shared" si="1112"/>
        <v>3697.5800000000008</v>
      </c>
      <c r="CG860" s="8">
        <f t="shared" si="1112"/>
        <v>37864.26</v>
      </c>
      <c r="CH860" s="8">
        <f t="shared" si="1112"/>
        <v>6036.4900000000025</v>
      </c>
      <c r="CI860" s="8">
        <f t="shared" si="1112"/>
        <v>230</v>
      </c>
      <c r="CK860" s="11">
        <f t="shared" si="1067"/>
        <v>45044</v>
      </c>
      <c r="CL860" s="8">
        <f t="shared" si="1113"/>
        <v>2106</v>
      </c>
      <c r="CM860" s="8">
        <f t="shared" si="1113"/>
        <v>153894.39999999999</v>
      </c>
      <c r="CN860" s="8">
        <f t="shared" si="1113"/>
        <v>0</v>
      </c>
      <c r="CO860" s="8">
        <f t="shared" si="1113"/>
        <v>522.5</v>
      </c>
      <c r="CP860" s="8">
        <f t="shared" si="1113"/>
        <v>5126.22</v>
      </c>
      <c r="CQ860" s="8">
        <f t="shared" si="1113"/>
        <v>16</v>
      </c>
      <c r="CS860" s="11">
        <f t="shared" si="1069"/>
        <v>45044</v>
      </c>
      <c r="CT860" s="8">
        <f t="shared" si="1114"/>
        <v>0</v>
      </c>
      <c r="CU860" s="8">
        <f t="shared" si="1114"/>
        <v>0</v>
      </c>
      <c r="CV860" s="8">
        <f t="shared" si="1114"/>
        <v>0</v>
      </c>
      <c r="CW860" s="8">
        <f t="shared" si="1114"/>
        <v>0</v>
      </c>
      <c r="CX860" s="8">
        <f t="shared" si="1114"/>
        <v>0</v>
      </c>
      <c r="CY860" s="8">
        <f t="shared" si="1114"/>
        <v>0</v>
      </c>
      <c r="DA860" s="11">
        <f t="shared" si="1071"/>
        <v>45044</v>
      </c>
      <c r="DB860" s="8">
        <f t="shared" si="1115"/>
        <v>0</v>
      </c>
      <c r="DC860" s="8">
        <f t="shared" si="1115"/>
        <v>0</v>
      </c>
      <c r="DD860" s="8">
        <f t="shared" si="1115"/>
        <v>0</v>
      </c>
      <c r="DE860" s="8">
        <f t="shared" si="1115"/>
        <v>0</v>
      </c>
      <c r="DF860" s="8">
        <f t="shared" si="1115"/>
        <v>0</v>
      </c>
      <c r="DG860" s="8">
        <f t="shared" si="1115"/>
        <v>0</v>
      </c>
      <c r="DI860" s="11">
        <f t="shared" si="1073"/>
        <v>45044</v>
      </c>
      <c r="DJ860" s="8">
        <f t="shared" si="1116"/>
        <v>0</v>
      </c>
      <c r="DK860" s="8">
        <f t="shared" si="1116"/>
        <v>0</v>
      </c>
      <c r="DL860" s="8">
        <f t="shared" si="1116"/>
        <v>0</v>
      </c>
      <c r="DM860" s="8">
        <f t="shared" si="1116"/>
        <v>0</v>
      </c>
      <c r="DN860" s="8">
        <f t="shared" si="1116"/>
        <v>0</v>
      </c>
      <c r="DO860" s="8">
        <f t="shared" si="1116"/>
        <v>0</v>
      </c>
      <c r="DP860" s="56"/>
      <c r="DQ860" s="56"/>
      <c r="DR860" s="56"/>
      <c r="DS860" s="56"/>
    </row>
    <row r="861" spans="1:123" x14ac:dyDescent="0.3">
      <c r="A861" s="11">
        <f t="shared" si="1040"/>
        <v>45045</v>
      </c>
      <c r="B861" s="8">
        <f t="shared" si="1041"/>
        <v>5799</v>
      </c>
      <c r="C861" s="8">
        <f t="shared" si="1042"/>
        <v>699841.24000000022</v>
      </c>
      <c r="D861" s="8">
        <f t="shared" si="1043"/>
        <v>0</v>
      </c>
      <c r="E861" s="8">
        <f t="shared" si="1044"/>
        <v>3954.34</v>
      </c>
      <c r="F861" s="8">
        <f t="shared" si="1045"/>
        <v>3334.4500000000003</v>
      </c>
      <c r="G861" s="8">
        <f t="shared" si="1046"/>
        <v>20</v>
      </c>
      <c r="I861" s="11">
        <f t="shared" si="1047"/>
        <v>45045</v>
      </c>
      <c r="J861" s="8">
        <f t="shared" si="1103"/>
        <v>4527</v>
      </c>
      <c r="K861" s="8">
        <f t="shared" si="1103"/>
        <v>697613.77999999968</v>
      </c>
      <c r="L861" s="8">
        <f t="shared" si="1103"/>
        <v>1858.79</v>
      </c>
      <c r="M861" s="8">
        <f t="shared" si="1103"/>
        <v>0</v>
      </c>
      <c r="N861" s="8">
        <f t="shared" si="1103"/>
        <v>3758.2299999999996</v>
      </c>
      <c r="O861" s="8">
        <f t="shared" si="1103"/>
        <v>14</v>
      </c>
      <c r="Q861" s="11">
        <f t="shared" si="1049"/>
        <v>45045</v>
      </c>
      <c r="R861" s="8">
        <f t="shared" si="1104"/>
        <v>2723</v>
      </c>
      <c r="S861" s="8">
        <f t="shared" si="1104"/>
        <v>295452.24999999988</v>
      </c>
      <c r="T861" s="8">
        <f t="shared" si="1104"/>
        <v>2805.52</v>
      </c>
      <c r="U861" s="8">
        <f t="shared" si="1104"/>
        <v>0</v>
      </c>
      <c r="V861" s="8">
        <f t="shared" si="1104"/>
        <v>-1333.22</v>
      </c>
      <c r="W861" s="8">
        <f t="shared" si="1104"/>
        <v>16</v>
      </c>
      <c r="Y861" s="11">
        <f t="shared" si="1051"/>
        <v>45045</v>
      </c>
      <c r="Z861" s="8">
        <f t="shared" si="1105"/>
        <v>3858</v>
      </c>
      <c r="AA861" s="8">
        <f t="shared" si="1105"/>
        <v>467967.23999999987</v>
      </c>
      <c r="AB861" s="8">
        <f t="shared" si="1105"/>
        <v>3739.8900000000012</v>
      </c>
      <c r="AC861" s="8">
        <f t="shared" si="1105"/>
        <v>0</v>
      </c>
      <c r="AD861" s="8">
        <f t="shared" si="1105"/>
        <v>7025.7999999999984</v>
      </c>
      <c r="AE861" s="8">
        <f t="shared" si="1105"/>
        <v>779</v>
      </c>
      <c r="AG861" s="11">
        <f t="shared" si="1053"/>
        <v>45045</v>
      </c>
      <c r="AH861" s="8">
        <f t="shared" si="1106"/>
        <v>5895</v>
      </c>
      <c r="AI861" s="8">
        <f t="shared" si="1106"/>
        <v>699012.50999999978</v>
      </c>
      <c r="AJ861" s="8">
        <f t="shared" si="1106"/>
        <v>1690.4799999999996</v>
      </c>
      <c r="AK861" s="8">
        <f t="shared" si="1106"/>
        <v>0</v>
      </c>
      <c r="AL861" s="8">
        <f t="shared" si="1106"/>
        <v>7636.1799999999985</v>
      </c>
      <c r="AM861" s="8">
        <f t="shared" si="1106"/>
        <v>271</v>
      </c>
      <c r="AO861" s="11">
        <f t="shared" si="1055"/>
        <v>45045</v>
      </c>
      <c r="AP861" s="8">
        <f t="shared" si="1107"/>
        <v>5774</v>
      </c>
      <c r="AQ861" s="8">
        <f t="shared" si="1107"/>
        <v>478931.73000000004</v>
      </c>
      <c r="AR861" s="8">
        <f t="shared" si="1107"/>
        <v>0</v>
      </c>
      <c r="AS861" s="8">
        <f t="shared" si="1107"/>
        <v>6791.24</v>
      </c>
      <c r="AT861" s="8">
        <f t="shared" si="1107"/>
        <v>1084.0900000000001</v>
      </c>
      <c r="AU861" s="8">
        <f t="shared" si="1107"/>
        <v>259</v>
      </c>
      <c r="AW861" s="11">
        <f t="shared" si="1057"/>
        <v>45045</v>
      </c>
      <c r="AX861" s="8">
        <f t="shared" si="1108"/>
        <v>6816</v>
      </c>
      <c r="AY861" s="8">
        <f t="shared" si="1108"/>
        <v>824697.69000000018</v>
      </c>
      <c r="AZ861" s="8">
        <f t="shared" si="1108"/>
        <v>2902.7800000000016</v>
      </c>
      <c r="BA861" s="8">
        <f t="shared" si="1108"/>
        <v>0</v>
      </c>
      <c r="BB861" s="8">
        <f t="shared" si="1108"/>
        <v>7572.8600000000015</v>
      </c>
      <c r="BC861" s="8">
        <f t="shared" si="1108"/>
        <v>104</v>
      </c>
      <c r="BE861" s="11">
        <f t="shared" si="1059"/>
        <v>45045</v>
      </c>
      <c r="BF861" s="8">
        <f t="shared" si="1109"/>
        <v>6475</v>
      </c>
      <c r="BG861" s="8">
        <f t="shared" si="1109"/>
        <v>821452.65999999968</v>
      </c>
      <c r="BH861" s="8">
        <f t="shared" si="1109"/>
        <v>3318.01</v>
      </c>
      <c r="BI861" s="8">
        <f t="shared" si="1109"/>
        <v>0</v>
      </c>
      <c r="BJ861" s="8">
        <f t="shared" si="1109"/>
        <v>10327.410000000002</v>
      </c>
      <c r="BK861" s="8">
        <f t="shared" si="1109"/>
        <v>36</v>
      </c>
      <c r="BM861" s="11">
        <f t="shared" si="1061"/>
        <v>45045</v>
      </c>
      <c r="BN861" s="8">
        <f t="shared" si="1110"/>
        <v>3522</v>
      </c>
      <c r="BO861" s="8">
        <f t="shared" si="1110"/>
        <v>280124.37000000011</v>
      </c>
      <c r="BP861" s="8">
        <f t="shared" si="1110"/>
        <v>2549.75</v>
      </c>
      <c r="BQ861" s="8">
        <f t="shared" si="1110"/>
        <v>0</v>
      </c>
      <c r="BR861" s="8">
        <f t="shared" si="1110"/>
        <v>2659.97</v>
      </c>
      <c r="BS861" s="8">
        <f t="shared" si="1110"/>
        <v>12</v>
      </c>
      <c r="BU861" s="11">
        <f t="shared" si="1063"/>
        <v>45045</v>
      </c>
      <c r="BV861" s="8">
        <f t="shared" si="1111"/>
        <v>3245</v>
      </c>
      <c r="BW861" s="8">
        <f t="shared" si="1111"/>
        <v>389295.92999999993</v>
      </c>
      <c r="BX861" s="8">
        <f t="shared" si="1111"/>
        <v>0</v>
      </c>
      <c r="BY861" s="8">
        <f t="shared" si="1111"/>
        <v>0</v>
      </c>
      <c r="BZ861" s="8">
        <f t="shared" si="1111"/>
        <v>6238.630000000001</v>
      </c>
      <c r="CA861" s="8">
        <f t="shared" si="1111"/>
        <v>242</v>
      </c>
      <c r="CC861" s="11">
        <f t="shared" si="1065"/>
        <v>45045</v>
      </c>
      <c r="CD861" s="8">
        <f t="shared" si="1112"/>
        <v>6617</v>
      </c>
      <c r="CE861" s="8">
        <f t="shared" si="1112"/>
        <v>745985.6599999998</v>
      </c>
      <c r="CF861" s="8">
        <f t="shared" si="1112"/>
        <v>3697.5800000000008</v>
      </c>
      <c r="CG861" s="8">
        <f t="shared" si="1112"/>
        <v>37953.54</v>
      </c>
      <c r="CH861" s="8">
        <f t="shared" si="1112"/>
        <v>6102.4900000000025</v>
      </c>
      <c r="CI861" s="8">
        <f t="shared" si="1112"/>
        <v>230</v>
      </c>
      <c r="CK861" s="11">
        <f t="shared" si="1067"/>
        <v>45045</v>
      </c>
      <c r="CL861" s="8">
        <f t="shared" si="1113"/>
        <v>2139</v>
      </c>
      <c r="CM861" s="8">
        <f t="shared" si="1113"/>
        <v>156301.04</v>
      </c>
      <c r="CN861" s="8">
        <f t="shared" si="1113"/>
        <v>0</v>
      </c>
      <c r="CO861" s="8">
        <f t="shared" si="1113"/>
        <v>549.5</v>
      </c>
      <c r="CP861" s="8">
        <f t="shared" si="1113"/>
        <v>5171.22</v>
      </c>
      <c r="CQ861" s="8">
        <f t="shared" si="1113"/>
        <v>16</v>
      </c>
      <c r="CS861" s="11">
        <f t="shared" si="1069"/>
        <v>45045</v>
      </c>
      <c r="CT861" s="8">
        <f t="shared" si="1114"/>
        <v>0</v>
      </c>
      <c r="CU861" s="8">
        <f t="shared" si="1114"/>
        <v>0</v>
      </c>
      <c r="CV861" s="8">
        <f t="shared" si="1114"/>
        <v>0</v>
      </c>
      <c r="CW861" s="8">
        <f t="shared" si="1114"/>
        <v>0</v>
      </c>
      <c r="CX861" s="8">
        <f t="shared" si="1114"/>
        <v>0</v>
      </c>
      <c r="CY861" s="8">
        <f t="shared" si="1114"/>
        <v>0</v>
      </c>
      <c r="DA861" s="11">
        <f t="shared" si="1071"/>
        <v>45045</v>
      </c>
      <c r="DB861" s="8">
        <f t="shared" si="1115"/>
        <v>0</v>
      </c>
      <c r="DC861" s="8">
        <f t="shared" si="1115"/>
        <v>0</v>
      </c>
      <c r="DD861" s="8">
        <f t="shared" si="1115"/>
        <v>0</v>
      </c>
      <c r="DE861" s="8">
        <f t="shared" si="1115"/>
        <v>0</v>
      </c>
      <c r="DF861" s="8">
        <f t="shared" si="1115"/>
        <v>0</v>
      </c>
      <c r="DG861" s="8">
        <f t="shared" si="1115"/>
        <v>0</v>
      </c>
      <c r="DI861" s="11">
        <f t="shared" si="1073"/>
        <v>45045</v>
      </c>
      <c r="DJ861" s="8">
        <f t="shared" si="1116"/>
        <v>0</v>
      </c>
      <c r="DK861" s="8">
        <f t="shared" si="1116"/>
        <v>0</v>
      </c>
      <c r="DL861" s="8">
        <f t="shared" si="1116"/>
        <v>0</v>
      </c>
      <c r="DM861" s="8">
        <f t="shared" si="1116"/>
        <v>0</v>
      </c>
      <c r="DN861" s="8">
        <f t="shared" si="1116"/>
        <v>0</v>
      </c>
      <c r="DO861" s="8">
        <f t="shared" si="1116"/>
        <v>0</v>
      </c>
      <c r="DP861" s="56"/>
      <c r="DQ861" s="56"/>
      <c r="DR861" s="56"/>
      <c r="DS861" s="56"/>
    </row>
    <row r="862" spans="1:123" x14ac:dyDescent="0.3">
      <c r="A862" s="11">
        <f t="shared" si="1040"/>
        <v>45046</v>
      </c>
      <c r="B862" s="8">
        <f t="shared" si="1041"/>
        <v>5848</v>
      </c>
      <c r="C862" s="8">
        <f t="shared" si="1042"/>
        <v>705084.44000000018</v>
      </c>
      <c r="D862" s="8">
        <f t="shared" si="1043"/>
        <v>0</v>
      </c>
      <c r="E862" s="8">
        <f t="shared" si="1044"/>
        <v>4037.34</v>
      </c>
      <c r="F862" s="8">
        <f t="shared" si="1045"/>
        <v>3334.4500000000003</v>
      </c>
      <c r="G862" s="8">
        <f t="shared" si="1046"/>
        <v>20</v>
      </c>
      <c r="I862" s="11">
        <f t="shared" si="1047"/>
        <v>45046</v>
      </c>
      <c r="J862" s="8">
        <f t="shared" si="1103"/>
        <v>4549</v>
      </c>
      <c r="K862" s="8">
        <f t="shared" si="1103"/>
        <v>700811.32999999973</v>
      </c>
      <c r="L862" s="8">
        <f t="shared" si="1103"/>
        <v>1896.26</v>
      </c>
      <c r="M862" s="8">
        <f t="shared" si="1103"/>
        <v>0</v>
      </c>
      <c r="N862" s="8">
        <f t="shared" si="1103"/>
        <v>3758.2299999999996</v>
      </c>
      <c r="O862" s="8">
        <f t="shared" si="1103"/>
        <v>14</v>
      </c>
      <c r="Q862" s="11">
        <f t="shared" si="1049"/>
        <v>45046</v>
      </c>
      <c r="R862" s="8">
        <f t="shared" si="1104"/>
        <v>2733</v>
      </c>
      <c r="S862" s="8">
        <f t="shared" si="1104"/>
        <v>296528.6999999999</v>
      </c>
      <c r="T862" s="8">
        <f t="shared" si="1104"/>
        <v>2820.02</v>
      </c>
      <c r="U862" s="8">
        <f t="shared" si="1104"/>
        <v>0</v>
      </c>
      <c r="V862" s="8">
        <f t="shared" si="1104"/>
        <v>-1490.3700000000001</v>
      </c>
      <c r="W862" s="8">
        <f t="shared" si="1104"/>
        <v>16</v>
      </c>
      <c r="Y862" s="11">
        <f t="shared" si="1051"/>
        <v>45046</v>
      </c>
      <c r="Z862" s="8">
        <f t="shared" si="1105"/>
        <v>3880</v>
      </c>
      <c r="AA862" s="8">
        <f t="shared" si="1105"/>
        <v>470433.48999999987</v>
      </c>
      <c r="AB862" s="8">
        <f t="shared" si="1105"/>
        <v>3784.3200000000011</v>
      </c>
      <c r="AC862" s="8">
        <f t="shared" si="1105"/>
        <v>0</v>
      </c>
      <c r="AD862" s="8">
        <f t="shared" si="1105"/>
        <v>7125.7999999999984</v>
      </c>
      <c r="AE862" s="8">
        <f t="shared" si="1105"/>
        <v>783</v>
      </c>
      <c r="AG862" s="11">
        <f t="shared" si="1053"/>
        <v>45046</v>
      </c>
      <c r="AH862" s="8">
        <f t="shared" si="1106"/>
        <v>5943</v>
      </c>
      <c r="AI862" s="8">
        <f t="shared" si="1106"/>
        <v>704257.69999999972</v>
      </c>
      <c r="AJ862" s="8">
        <f t="shared" si="1106"/>
        <v>1696.0299999999995</v>
      </c>
      <c r="AK862" s="8">
        <f t="shared" si="1106"/>
        <v>0</v>
      </c>
      <c r="AL862" s="8">
        <f t="shared" si="1106"/>
        <v>7660.9299999999985</v>
      </c>
      <c r="AM862" s="8">
        <f t="shared" si="1106"/>
        <v>275</v>
      </c>
      <c r="AO862" s="11">
        <f t="shared" si="1055"/>
        <v>45046</v>
      </c>
      <c r="AP862" s="8">
        <f t="shared" si="1107"/>
        <v>5805</v>
      </c>
      <c r="AQ862" s="8">
        <f t="shared" si="1107"/>
        <v>481433.23000000004</v>
      </c>
      <c r="AR862" s="8">
        <f t="shared" si="1107"/>
        <v>0</v>
      </c>
      <c r="AS862" s="8">
        <f t="shared" si="1107"/>
        <v>6806.24</v>
      </c>
      <c r="AT862" s="8">
        <f t="shared" si="1107"/>
        <v>1087.0900000000001</v>
      </c>
      <c r="AU862" s="8">
        <f t="shared" si="1107"/>
        <v>264</v>
      </c>
      <c r="AW862" s="11">
        <f t="shared" si="1057"/>
        <v>45046</v>
      </c>
      <c r="AX862" s="8">
        <f t="shared" si="1108"/>
        <v>6851</v>
      </c>
      <c r="AY862" s="8">
        <f t="shared" si="1108"/>
        <v>828574.78000000014</v>
      </c>
      <c r="AZ862" s="8">
        <f t="shared" si="1108"/>
        <v>2930.5000000000014</v>
      </c>
      <c r="BA862" s="8">
        <f t="shared" si="1108"/>
        <v>0</v>
      </c>
      <c r="BB862" s="8">
        <f t="shared" si="1108"/>
        <v>7572.8600000000015</v>
      </c>
      <c r="BC862" s="8">
        <f t="shared" si="1108"/>
        <v>106</v>
      </c>
      <c r="BE862" s="11">
        <f t="shared" si="1059"/>
        <v>45046</v>
      </c>
      <c r="BF862" s="8">
        <f t="shared" si="1109"/>
        <v>6516</v>
      </c>
      <c r="BG862" s="8">
        <f t="shared" si="1109"/>
        <v>825973.73999999964</v>
      </c>
      <c r="BH862" s="8">
        <f t="shared" si="1109"/>
        <v>3370.92</v>
      </c>
      <c r="BI862" s="8">
        <f t="shared" si="1109"/>
        <v>0</v>
      </c>
      <c r="BJ862" s="8">
        <f t="shared" si="1109"/>
        <v>10377.410000000002</v>
      </c>
      <c r="BK862" s="8">
        <f t="shared" si="1109"/>
        <v>37</v>
      </c>
      <c r="BM862" s="11">
        <f t="shared" si="1061"/>
        <v>45046</v>
      </c>
      <c r="BN862" s="8">
        <f t="shared" si="1110"/>
        <v>3552</v>
      </c>
      <c r="BO862" s="8">
        <f t="shared" si="1110"/>
        <v>282508.13000000012</v>
      </c>
      <c r="BP862" s="8">
        <f t="shared" si="1110"/>
        <v>2562.75</v>
      </c>
      <c r="BQ862" s="8">
        <f t="shared" si="1110"/>
        <v>0</v>
      </c>
      <c r="BR862" s="8">
        <f t="shared" si="1110"/>
        <v>2679.97</v>
      </c>
      <c r="BS862" s="8">
        <f t="shared" si="1110"/>
        <v>12</v>
      </c>
      <c r="BU862" s="11">
        <f t="shared" si="1063"/>
        <v>45046</v>
      </c>
      <c r="BV862" s="8">
        <f t="shared" si="1111"/>
        <v>3250</v>
      </c>
      <c r="BW862" s="8">
        <f t="shared" si="1111"/>
        <v>389792.47999999992</v>
      </c>
      <c r="BX862" s="8">
        <f t="shared" si="1111"/>
        <v>0</v>
      </c>
      <c r="BY862" s="8">
        <f t="shared" si="1111"/>
        <v>0</v>
      </c>
      <c r="BZ862" s="8">
        <f t="shared" si="1111"/>
        <v>6284.630000000001</v>
      </c>
      <c r="CA862" s="8">
        <f t="shared" si="1111"/>
        <v>243</v>
      </c>
      <c r="CC862" s="11">
        <f t="shared" si="1065"/>
        <v>45046</v>
      </c>
      <c r="CD862" s="8">
        <f t="shared" si="1112"/>
        <v>6646</v>
      </c>
      <c r="CE862" s="8">
        <f t="shared" si="1112"/>
        <v>749501.87999999977</v>
      </c>
      <c r="CF862" s="8">
        <f t="shared" si="1112"/>
        <v>3697.5800000000008</v>
      </c>
      <c r="CG862" s="8">
        <f t="shared" si="1112"/>
        <v>37984.239999999998</v>
      </c>
      <c r="CH862" s="8">
        <f t="shared" si="1112"/>
        <v>6247.4900000000025</v>
      </c>
      <c r="CI862" s="8">
        <f t="shared" si="1112"/>
        <v>230</v>
      </c>
      <c r="CK862" s="11">
        <f t="shared" si="1067"/>
        <v>45046</v>
      </c>
      <c r="CL862" s="8">
        <f t="shared" si="1113"/>
        <v>2153</v>
      </c>
      <c r="CM862" s="8">
        <f t="shared" si="1113"/>
        <v>157194.20000000001</v>
      </c>
      <c r="CN862" s="8">
        <f t="shared" si="1113"/>
        <v>0</v>
      </c>
      <c r="CO862" s="8">
        <f t="shared" si="1113"/>
        <v>549.5</v>
      </c>
      <c r="CP862" s="8">
        <f t="shared" si="1113"/>
        <v>5171.22</v>
      </c>
      <c r="CQ862" s="8">
        <f t="shared" si="1113"/>
        <v>16</v>
      </c>
      <c r="CS862" s="11">
        <f t="shared" si="1069"/>
        <v>45046</v>
      </c>
      <c r="CT862" s="8">
        <f t="shared" si="1114"/>
        <v>0</v>
      </c>
      <c r="CU862" s="8">
        <f t="shared" si="1114"/>
        <v>0</v>
      </c>
      <c r="CV862" s="8">
        <f t="shared" si="1114"/>
        <v>0</v>
      </c>
      <c r="CW862" s="8">
        <f t="shared" si="1114"/>
        <v>0</v>
      </c>
      <c r="CX862" s="8">
        <f t="shared" si="1114"/>
        <v>0</v>
      </c>
      <c r="CY862" s="8">
        <f t="shared" si="1114"/>
        <v>0</v>
      </c>
      <c r="DA862" s="11">
        <f t="shared" si="1071"/>
        <v>45046</v>
      </c>
      <c r="DB862" s="8">
        <f t="shared" si="1115"/>
        <v>0</v>
      </c>
      <c r="DC862" s="8">
        <f t="shared" si="1115"/>
        <v>0</v>
      </c>
      <c r="DD862" s="8">
        <f t="shared" si="1115"/>
        <v>0</v>
      </c>
      <c r="DE862" s="8">
        <f t="shared" si="1115"/>
        <v>0</v>
      </c>
      <c r="DF862" s="8">
        <f t="shared" si="1115"/>
        <v>0</v>
      </c>
      <c r="DG862" s="8">
        <f t="shared" si="1115"/>
        <v>0</v>
      </c>
      <c r="DI862" s="11">
        <f t="shared" si="1073"/>
        <v>45046</v>
      </c>
      <c r="DJ862" s="8">
        <f t="shared" si="1116"/>
        <v>0</v>
      </c>
      <c r="DK862" s="8">
        <f t="shared" si="1116"/>
        <v>0</v>
      </c>
      <c r="DL862" s="8">
        <f t="shared" si="1116"/>
        <v>0</v>
      </c>
      <c r="DM862" s="8">
        <f t="shared" si="1116"/>
        <v>0</v>
      </c>
      <c r="DN862" s="8">
        <f t="shared" si="1116"/>
        <v>0</v>
      </c>
      <c r="DO862" s="8">
        <f t="shared" si="1116"/>
        <v>0</v>
      </c>
      <c r="DP862" s="56"/>
      <c r="DQ862" s="56"/>
      <c r="DR862" s="56"/>
      <c r="DS862" s="56"/>
    </row>
    <row r="863" spans="1:123" x14ac:dyDescent="0.3">
      <c r="A863" s="11">
        <f t="shared" si="1040"/>
        <v>45047</v>
      </c>
      <c r="B863" s="8">
        <f t="shared" si="1041"/>
        <v>5896</v>
      </c>
      <c r="C863" s="8">
        <f t="shared" si="1042"/>
        <v>710222.58000000019</v>
      </c>
      <c r="D863" s="8">
        <f t="shared" si="1043"/>
        <v>0</v>
      </c>
      <c r="E863" s="8">
        <f t="shared" si="1044"/>
        <v>4081.34</v>
      </c>
      <c r="F863" s="8">
        <f t="shared" si="1045"/>
        <v>3334.4500000000003</v>
      </c>
      <c r="G863" s="8">
        <f t="shared" si="1046"/>
        <v>20</v>
      </c>
      <c r="I863" s="11">
        <f t="shared" si="1047"/>
        <v>45047</v>
      </c>
      <c r="J863" s="8">
        <f t="shared" si="1103"/>
        <v>4610</v>
      </c>
      <c r="K863" s="8">
        <f t="shared" si="1103"/>
        <v>709744.69999999972</v>
      </c>
      <c r="L863" s="8">
        <f t="shared" si="1103"/>
        <v>1909.94</v>
      </c>
      <c r="M863" s="8">
        <f t="shared" si="1103"/>
        <v>0</v>
      </c>
      <c r="N863" s="8">
        <f t="shared" si="1103"/>
        <v>3758.2299999999996</v>
      </c>
      <c r="O863" s="8">
        <f t="shared" si="1103"/>
        <v>14</v>
      </c>
      <c r="Q863" s="11">
        <f t="shared" si="1049"/>
        <v>45047</v>
      </c>
      <c r="R863" s="8">
        <f t="shared" si="1104"/>
        <v>2746</v>
      </c>
      <c r="S863" s="8">
        <f t="shared" si="1104"/>
        <v>297945.85999999987</v>
      </c>
      <c r="T863" s="8">
        <f t="shared" si="1104"/>
        <v>2835.27</v>
      </c>
      <c r="U863" s="8">
        <f t="shared" si="1104"/>
        <v>0</v>
      </c>
      <c r="V863" s="8">
        <f t="shared" si="1104"/>
        <v>-1490.3700000000001</v>
      </c>
      <c r="W863" s="8">
        <f t="shared" si="1104"/>
        <v>16</v>
      </c>
      <c r="Y863" s="11">
        <f t="shared" si="1051"/>
        <v>45047</v>
      </c>
      <c r="Z863" s="8">
        <f t="shared" si="1105"/>
        <v>3912</v>
      </c>
      <c r="AA863" s="8">
        <f t="shared" si="1105"/>
        <v>474204.99999999988</v>
      </c>
      <c r="AB863" s="8">
        <f t="shared" si="1105"/>
        <v>3809.3000000000011</v>
      </c>
      <c r="AC863" s="8">
        <f t="shared" si="1105"/>
        <v>0</v>
      </c>
      <c r="AD863" s="8">
        <f t="shared" si="1105"/>
        <v>7125.7999999999984</v>
      </c>
      <c r="AE863" s="8">
        <f t="shared" si="1105"/>
        <v>787</v>
      </c>
      <c r="AG863" s="11">
        <f t="shared" si="1053"/>
        <v>45047</v>
      </c>
      <c r="AH863" s="8">
        <f t="shared" si="1106"/>
        <v>5999</v>
      </c>
      <c r="AI863" s="8">
        <f t="shared" si="1106"/>
        <v>710689.49999999977</v>
      </c>
      <c r="AJ863" s="8">
        <f t="shared" si="1106"/>
        <v>1701.5899999999995</v>
      </c>
      <c r="AK863" s="8">
        <f t="shared" si="1106"/>
        <v>0</v>
      </c>
      <c r="AL863" s="8">
        <f t="shared" si="1106"/>
        <v>8160.9299999999985</v>
      </c>
      <c r="AM863" s="8">
        <f t="shared" si="1106"/>
        <v>279</v>
      </c>
      <c r="AO863" s="11">
        <f t="shared" si="1055"/>
        <v>45047</v>
      </c>
      <c r="AP863" s="8">
        <f t="shared" si="1107"/>
        <v>5850</v>
      </c>
      <c r="AQ863" s="8">
        <f t="shared" si="1107"/>
        <v>485232.01000000007</v>
      </c>
      <c r="AR863" s="8">
        <f t="shared" si="1107"/>
        <v>0</v>
      </c>
      <c r="AS863" s="8">
        <f t="shared" si="1107"/>
        <v>6853.24</v>
      </c>
      <c r="AT863" s="8">
        <f t="shared" si="1107"/>
        <v>1087.0900000000001</v>
      </c>
      <c r="AU863" s="8">
        <f t="shared" si="1107"/>
        <v>268</v>
      </c>
      <c r="AW863" s="11">
        <f t="shared" si="1057"/>
        <v>45047</v>
      </c>
      <c r="AX863" s="8">
        <f t="shared" si="1108"/>
        <v>6904</v>
      </c>
      <c r="AY863" s="8">
        <f t="shared" si="1108"/>
        <v>835528.5900000002</v>
      </c>
      <c r="AZ863" s="8">
        <f t="shared" si="1108"/>
        <v>2947.1200000000013</v>
      </c>
      <c r="BA863" s="8">
        <f t="shared" si="1108"/>
        <v>0</v>
      </c>
      <c r="BB863" s="8">
        <f t="shared" si="1108"/>
        <v>7666.1100000000015</v>
      </c>
      <c r="BC863" s="8">
        <f t="shared" si="1108"/>
        <v>108</v>
      </c>
      <c r="BE863" s="11">
        <f t="shared" si="1059"/>
        <v>45047</v>
      </c>
      <c r="BF863" s="8">
        <f t="shared" si="1109"/>
        <v>6573</v>
      </c>
      <c r="BG863" s="8">
        <f t="shared" si="1109"/>
        <v>833049.0699999996</v>
      </c>
      <c r="BH863" s="8">
        <f t="shared" si="1109"/>
        <v>3451.65</v>
      </c>
      <c r="BI863" s="8">
        <f t="shared" si="1109"/>
        <v>0</v>
      </c>
      <c r="BJ863" s="8">
        <f t="shared" si="1109"/>
        <v>10502.420000000002</v>
      </c>
      <c r="BK863" s="8">
        <f t="shared" si="1109"/>
        <v>38</v>
      </c>
      <c r="BM863" s="11">
        <f t="shared" si="1061"/>
        <v>45047</v>
      </c>
      <c r="BN863" s="8">
        <f t="shared" si="1110"/>
        <v>3595</v>
      </c>
      <c r="BO863" s="8">
        <f t="shared" si="1110"/>
        <v>286014.2900000001</v>
      </c>
      <c r="BP863" s="8">
        <f t="shared" si="1110"/>
        <v>2588.75</v>
      </c>
      <c r="BQ863" s="8">
        <f t="shared" si="1110"/>
        <v>0</v>
      </c>
      <c r="BR863" s="8">
        <f t="shared" si="1110"/>
        <v>2759.97</v>
      </c>
      <c r="BS863" s="8">
        <f t="shared" si="1110"/>
        <v>12</v>
      </c>
      <c r="BU863" s="11">
        <f t="shared" si="1063"/>
        <v>45047</v>
      </c>
      <c r="BV863" s="8">
        <f t="shared" si="1111"/>
        <v>3259</v>
      </c>
      <c r="BW863" s="8">
        <f t="shared" si="1111"/>
        <v>390763.50999999995</v>
      </c>
      <c r="BX863" s="8">
        <f t="shared" si="1111"/>
        <v>0</v>
      </c>
      <c r="BY863" s="8">
        <f t="shared" si="1111"/>
        <v>0</v>
      </c>
      <c r="BZ863" s="8">
        <f t="shared" si="1111"/>
        <v>6292.630000000001</v>
      </c>
      <c r="CA863" s="8">
        <f t="shared" si="1111"/>
        <v>243</v>
      </c>
      <c r="CC863" s="11">
        <f t="shared" si="1065"/>
        <v>45047</v>
      </c>
      <c r="CD863" s="8">
        <f t="shared" si="1112"/>
        <v>6685</v>
      </c>
      <c r="CE863" s="8">
        <f t="shared" si="1112"/>
        <v>754166.93999999983</v>
      </c>
      <c r="CF863" s="8">
        <f t="shared" si="1112"/>
        <v>3700.3700000000008</v>
      </c>
      <c r="CG863" s="8">
        <f t="shared" si="1112"/>
        <v>38198.409999999996</v>
      </c>
      <c r="CH863" s="8">
        <f t="shared" si="1112"/>
        <v>6364.4900000000025</v>
      </c>
      <c r="CI863" s="8">
        <f t="shared" si="1112"/>
        <v>231</v>
      </c>
      <c r="CK863" s="11">
        <f t="shared" si="1067"/>
        <v>45047</v>
      </c>
      <c r="CL863" s="8">
        <f t="shared" si="1113"/>
        <v>2173</v>
      </c>
      <c r="CM863" s="8">
        <f t="shared" si="1113"/>
        <v>158532.96000000002</v>
      </c>
      <c r="CN863" s="8">
        <f t="shared" si="1113"/>
        <v>0</v>
      </c>
      <c r="CO863" s="8">
        <f t="shared" si="1113"/>
        <v>549.5</v>
      </c>
      <c r="CP863" s="8">
        <f t="shared" si="1113"/>
        <v>5171.22</v>
      </c>
      <c r="CQ863" s="8">
        <f t="shared" si="1113"/>
        <v>16</v>
      </c>
      <c r="CS863" s="11">
        <f t="shared" si="1069"/>
        <v>45047</v>
      </c>
      <c r="CT863" s="8">
        <f t="shared" si="1114"/>
        <v>0</v>
      </c>
      <c r="CU863" s="8">
        <f t="shared" si="1114"/>
        <v>0</v>
      </c>
      <c r="CV863" s="8">
        <f t="shared" si="1114"/>
        <v>0</v>
      </c>
      <c r="CW863" s="8">
        <f t="shared" si="1114"/>
        <v>0</v>
      </c>
      <c r="CX863" s="8">
        <f t="shared" si="1114"/>
        <v>0</v>
      </c>
      <c r="CY863" s="8">
        <f t="shared" si="1114"/>
        <v>0</v>
      </c>
      <c r="DA863" s="11">
        <f t="shared" si="1071"/>
        <v>45047</v>
      </c>
      <c r="DB863" s="8">
        <f t="shared" si="1115"/>
        <v>0</v>
      </c>
      <c r="DC863" s="8">
        <f t="shared" si="1115"/>
        <v>0</v>
      </c>
      <c r="DD863" s="8">
        <f t="shared" si="1115"/>
        <v>0</v>
      </c>
      <c r="DE863" s="8">
        <f t="shared" si="1115"/>
        <v>0</v>
      </c>
      <c r="DF863" s="8">
        <f t="shared" si="1115"/>
        <v>0</v>
      </c>
      <c r="DG863" s="8">
        <f t="shared" si="1115"/>
        <v>0</v>
      </c>
      <c r="DI863" s="11">
        <f t="shared" si="1073"/>
        <v>45047</v>
      </c>
      <c r="DJ863" s="8">
        <f t="shared" si="1116"/>
        <v>0</v>
      </c>
      <c r="DK863" s="8">
        <f t="shared" si="1116"/>
        <v>0</v>
      </c>
      <c r="DL863" s="8">
        <f t="shared" si="1116"/>
        <v>0</v>
      </c>
      <c r="DM863" s="8">
        <f t="shared" si="1116"/>
        <v>0</v>
      </c>
      <c r="DN863" s="8">
        <f t="shared" si="1116"/>
        <v>0</v>
      </c>
      <c r="DO863" s="8">
        <f t="shared" si="1116"/>
        <v>0</v>
      </c>
      <c r="DP863" s="56"/>
      <c r="DQ863" s="56"/>
      <c r="DR863" s="56"/>
      <c r="DS863" s="56"/>
    </row>
    <row r="864" spans="1:123" x14ac:dyDescent="0.3">
      <c r="A864" s="11">
        <f t="shared" si="1040"/>
        <v>45048</v>
      </c>
      <c r="B864" s="8">
        <f t="shared" si="1041"/>
        <v>5954</v>
      </c>
      <c r="C864" s="8">
        <f t="shared" si="1042"/>
        <v>717259.57000000018</v>
      </c>
      <c r="D864" s="8">
        <f t="shared" si="1043"/>
        <v>0</v>
      </c>
      <c r="E864" s="8">
        <f t="shared" si="1044"/>
        <v>4130.34</v>
      </c>
      <c r="F864" s="8">
        <f t="shared" si="1045"/>
        <v>3334.4500000000003</v>
      </c>
      <c r="G864" s="8">
        <f t="shared" si="1046"/>
        <v>20</v>
      </c>
      <c r="I864" s="11">
        <f t="shared" si="1047"/>
        <v>45048</v>
      </c>
      <c r="J864" s="8">
        <f t="shared" si="1103"/>
        <v>4676</v>
      </c>
      <c r="K864" s="8">
        <f t="shared" si="1103"/>
        <v>719253.57999999973</v>
      </c>
      <c r="L864" s="8">
        <f t="shared" si="1103"/>
        <v>1925.51</v>
      </c>
      <c r="M864" s="8">
        <f t="shared" si="1103"/>
        <v>0</v>
      </c>
      <c r="N864" s="8">
        <f t="shared" si="1103"/>
        <v>3758.2299999999996</v>
      </c>
      <c r="O864" s="8">
        <f t="shared" si="1103"/>
        <v>15</v>
      </c>
      <c r="Q864" s="11">
        <f t="shared" si="1049"/>
        <v>45048</v>
      </c>
      <c r="R864" s="8">
        <f t="shared" si="1104"/>
        <v>2762</v>
      </c>
      <c r="S864" s="8">
        <f t="shared" si="1104"/>
        <v>299750.12999999989</v>
      </c>
      <c r="T864" s="8">
        <f t="shared" si="1104"/>
        <v>2851.27</v>
      </c>
      <c r="U864" s="8">
        <f t="shared" si="1104"/>
        <v>0</v>
      </c>
      <c r="V864" s="8">
        <f t="shared" si="1104"/>
        <v>-1490.3700000000001</v>
      </c>
      <c r="W864" s="8">
        <f t="shared" si="1104"/>
        <v>16</v>
      </c>
      <c r="Y864" s="11">
        <f t="shared" si="1051"/>
        <v>45048</v>
      </c>
      <c r="Z864" s="8">
        <f t="shared" si="1105"/>
        <v>3953</v>
      </c>
      <c r="AA864" s="8">
        <f t="shared" si="1105"/>
        <v>479558.46999999986</v>
      </c>
      <c r="AB864" s="8">
        <f t="shared" si="1105"/>
        <v>3840.7600000000011</v>
      </c>
      <c r="AC864" s="8">
        <f t="shared" si="1105"/>
        <v>0</v>
      </c>
      <c r="AD864" s="8">
        <f t="shared" si="1105"/>
        <v>7125.7999999999984</v>
      </c>
      <c r="AE864" s="8">
        <f t="shared" si="1105"/>
        <v>791</v>
      </c>
      <c r="AG864" s="11">
        <f t="shared" si="1053"/>
        <v>45048</v>
      </c>
      <c r="AH864" s="8">
        <f t="shared" si="1106"/>
        <v>6058</v>
      </c>
      <c r="AI864" s="8">
        <f t="shared" si="1106"/>
        <v>717448.2899999998</v>
      </c>
      <c r="AJ864" s="8">
        <f t="shared" si="1106"/>
        <v>1707.1399999999994</v>
      </c>
      <c r="AK864" s="8">
        <f t="shared" si="1106"/>
        <v>0</v>
      </c>
      <c r="AL864" s="8">
        <f t="shared" si="1106"/>
        <v>8210.9299999999985</v>
      </c>
      <c r="AM864" s="8">
        <f t="shared" si="1106"/>
        <v>283</v>
      </c>
      <c r="AO864" s="11">
        <f t="shared" si="1055"/>
        <v>45048</v>
      </c>
      <c r="AP864" s="8">
        <f t="shared" si="1107"/>
        <v>5901</v>
      </c>
      <c r="AQ864" s="8">
        <f t="shared" si="1107"/>
        <v>489745.39000000007</v>
      </c>
      <c r="AR864" s="8">
        <f t="shared" si="1107"/>
        <v>0</v>
      </c>
      <c r="AS864" s="8">
        <f t="shared" si="1107"/>
        <v>6878.24</v>
      </c>
      <c r="AT864" s="8">
        <f t="shared" si="1107"/>
        <v>1090.0900000000001</v>
      </c>
      <c r="AU864" s="8">
        <f t="shared" si="1107"/>
        <v>270</v>
      </c>
      <c r="AW864" s="11">
        <f t="shared" si="1057"/>
        <v>45048</v>
      </c>
      <c r="AX864" s="8">
        <f t="shared" si="1108"/>
        <v>6969</v>
      </c>
      <c r="AY864" s="8">
        <f t="shared" si="1108"/>
        <v>844090.38000000024</v>
      </c>
      <c r="AZ864" s="8">
        <f t="shared" si="1108"/>
        <v>2953.5900000000011</v>
      </c>
      <c r="BA864" s="8">
        <f t="shared" si="1108"/>
        <v>0</v>
      </c>
      <c r="BB864" s="8">
        <f t="shared" si="1108"/>
        <v>7710.2600000000011</v>
      </c>
      <c r="BC864" s="8">
        <f t="shared" si="1108"/>
        <v>110</v>
      </c>
      <c r="BE864" s="11">
        <f t="shared" si="1059"/>
        <v>45048</v>
      </c>
      <c r="BF864" s="8">
        <f t="shared" si="1109"/>
        <v>6618</v>
      </c>
      <c r="BG864" s="8">
        <f t="shared" si="1109"/>
        <v>838897.6999999996</v>
      </c>
      <c r="BH864" s="8">
        <f t="shared" si="1109"/>
        <v>3484.6</v>
      </c>
      <c r="BI864" s="8">
        <f t="shared" si="1109"/>
        <v>0</v>
      </c>
      <c r="BJ864" s="8">
        <f t="shared" si="1109"/>
        <v>10651.420000000002</v>
      </c>
      <c r="BK864" s="8">
        <f t="shared" si="1109"/>
        <v>39</v>
      </c>
      <c r="BM864" s="11">
        <f t="shared" si="1061"/>
        <v>45048</v>
      </c>
      <c r="BN864" s="8">
        <f t="shared" si="1110"/>
        <v>3638</v>
      </c>
      <c r="BO864" s="8">
        <f t="shared" si="1110"/>
        <v>289242.31000000011</v>
      </c>
      <c r="BP864" s="8">
        <f t="shared" si="1110"/>
        <v>2651.75</v>
      </c>
      <c r="BQ864" s="8">
        <f t="shared" si="1110"/>
        <v>0</v>
      </c>
      <c r="BR864" s="8">
        <f t="shared" si="1110"/>
        <v>2779.97</v>
      </c>
      <c r="BS864" s="8">
        <f t="shared" si="1110"/>
        <v>12</v>
      </c>
      <c r="BU864" s="11">
        <f t="shared" si="1063"/>
        <v>45048</v>
      </c>
      <c r="BV864" s="8">
        <f t="shared" si="1111"/>
        <v>3278</v>
      </c>
      <c r="BW864" s="8">
        <f t="shared" si="1111"/>
        <v>392960.10999999993</v>
      </c>
      <c r="BX864" s="8">
        <f t="shared" si="1111"/>
        <v>0</v>
      </c>
      <c r="BY864" s="8">
        <f t="shared" si="1111"/>
        <v>0</v>
      </c>
      <c r="BZ864" s="8">
        <f t="shared" si="1111"/>
        <v>6307.630000000001</v>
      </c>
      <c r="CA864" s="8">
        <f t="shared" si="1111"/>
        <v>243</v>
      </c>
      <c r="CC864" s="11">
        <f t="shared" si="1065"/>
        <v>45048</v>
      </c>
      <c r="CD864" s="8">
        <f t="shared" si="1112"/>
        <v>6731</v>
      </c>
      <c r="CE864" s="8">
        <f t="shared" si="1112"/>
        <v>760144.22999999986</v>
      </c>
      <c r="CF864" s="8">
        <f t="shared" si="1112"/>
        <v>3707.8100000000009</v>
      </c>
      <c r="CG864" s="8">
        <f t="shared" si="1112"/>
        <v>38226.32</v>
      </c>
      <c r="CH864" s="8">
        <f t="shared" si="1112"/>
        <v>6377.4900000000025</v>
      </c>
      <c r="CI864" s="8">
        <f t="shared" si="1112"/>
        <v>232</v>
      </c>
      <c r="CK864" s="11">
        <f t="shared" si="1067"/>
        <v>45048</v>
      </c>
      <c r="CL864" s="8">
        <f t="shared" si="1113"/>
        <v>2192</v>
      </c>
      <c r="CM864" s="8">
        <f t="shared" si="1113"/>
        <v>159798.86000000002</v>
      </c>
      <c r="CN864" s="8">
        <f t="shared" si="1113"/>
        <v>0</v>
      </c>
      <c r="CO864" s="8">
        <f t="shared" si="1113"/>
        <v>549.5</v>
      </c>
      <c r="CP864" s="8">
        <f t="shared" si="1113"/>
        <v>5186.22</v>
      </c>
      <c r="CQ864" s="8">
        <f t="shared" si="1113"/>
        <v>16</v>
      </c>
      <c r="CS864" s="11">
        <f t="shared" si="1069"/>
        <v>45048</v>
      </c>
      <c r="CT864" s="8">
        <f t="shared" si="1114"/>
        <v>0</v>
      </c>
      <c r="CU864" s="8">
        <f t="shared" si="1114"/>
        <v>0</v>
      </c>
      <c r="CV864" s="8">
        <f t="shared" si="1114"/>
        <v>0</v>
      </c>
      <c r="CW864" s="8">
        <f t="shared" si="1114"/>
        <v>0</v>
      </c>
      <c r="CX864" s="8">
        <f t="shared" si="1114"/>
        <v>0</v>
      </c>
      <c r="CY864" s="8">
        <f t="shared" si="1114"/>
        <v>0</v>
      </c>
      <c r="DA864" s="11">
        <f t="shared" si="1071"/>
        <v>45048</v>
      </c>
      <c r="DB864" s="8">
        <f t="shared" si="1115"/>
        <v>0</v>
      </c>
      <c r="DC864" s="8">
        <f t="shared" si="1115"/>
        <v>0</v>
      </c>
      <c r="DD864" s="8">
        <f t="shared" si="1115"/>
        <v>0</v>
      </c>
      <c r="DE864" s="8">
        <f t="shared" si="1115"/>
        <v>0</v>
      </c>
      <c r="DF864" s="8">
        <f t="shared" si="1115"/>
        <v>0</v>
      </c>
      <c r="DG864" s="8">
        <f t="shared" si="1115"/>
        <v>0</v>
      </c>
      <c r="DI864" s="11">
        <f t="shared" si="1073"/>
        <v>45048</v>
      </c>
      <c r="DJ864" s="8">
        <f t="shared" si="1116"/>
        <v>0</v>
      </c>
      <c r="DK864" s="8">
        <f t="shared" si="1116"/>
        <v>0</v>
      </c>
      <c r="DL864" s="8">
        <f t="shared" si="1116"/>
        <v>0</v>
      </c>
      <c r="DM864" s="8">
        <f t="shared" si="1116"/>
        <v>0</v>
      </c>
      <c r="DN864" s="8">
        <f t="shared" si="1116"/>
        <v>0</v>
      </c>
      <c r="DO864" s="8">
        <f t="shared" si="1116"/>
        <v>0</v>
      </c>
      <c r="DP864" s="56"/>
      <c r="DQ864" s="56"/>
      <c r="DR864" s="56"/>
      <c r="DS864" s="56"/>
    </row>
    <row r="865" spans="1:123" x14ac:dyDescent="0.3">
      <c r="A865" s="11">
        <f t="shared" si="1040"/>
        <v>45049</v>
      </c>
      <c r="B865" s="8">
        <f t="shared" si="1041"/>
        <v>6016</v>
      </c>
      <c r="C865" s="8">
        <f t="shared" si="1042"/>
        <v>723899.76000000013</v>
      </c>
      <c r="D865" s="8">
        <f t="shared" si="1043"/>
        <v>0</v>
      </c>
      <c r="E865" s="8">
        <f t="shared" si="1044"/>
        <v>4149.34</v>
      </c>
      <c r="F865" s="8">
        <f t="shared" si="1045"/>
        <v>3334.4500000000003</v>
      </c>
      <c r="G865" s="8">
        <f t="shared" si="1046"/>
        <v>20</v>
      </c>
      <c r="I865" s="11">
        <f t="shared" si="1047"/>
        <v>45049</v>
      </c>
      <c r="J865" s="8">
        <f t="shared" si="1103"/>
        <v>4719</v>
      </c>
      <c r="K865" s="8">
        <f t="shared" si="1103"/>
        <v>725316.74999999977</v>
      </c>
      <c r="L865" s="8">
        <f t="shared" si="1103"/>
        <v>1932.11</v>
      </c>
      <c r="M865" s="8">
        <f t="shared" si="1103"/>
        <v>0</v>
      </c>
      <c r="N865" s="8">
        <f t="shared" si="1103"/>
        <v>3758.2299999999996</v>
      </c>
      <c r="O865" s="8">
        <f t="shared" si="1103"/>
        <v>15</v>
      </c>
      <c r="Q865" s="11">
        <f t="shared" si="1049"/>
        <v>45049</v>
      </c>
      <c r="R865" s="8">
        <f t="shared" si="1104"/>
        <v>2770</v>
      </c>
      <c r="S865" s="8">
        <f t="shared" si="1104"/>
        <v>300589.1399999999</v>
      </c>
      <c r="T865" s="8">
        <f t="shared" si="1104"/>
        <v>2870.27</v>
      </c>
      <c r="U865" s="8">
        <f t="shared" si="1104"/>
        <v>0</v>
      </c>
      <c r="V865" s="8">
        <f t="shared" si="1104"/>
        <v>-1490.3700000000001</v>
      </c>
      <c r="W865" s="8">
        <f t="shared" si="1104"/>
        <v>16</v>
      </c>
      <c r="Y865" s="11">
        <f t="shared" si="1051"/>
        <v>45049</v>
      </c>
      <c r="Z865" s="8">
        <f t="shared" si="1105"/>
        <v>3985</v>
      </c>
      <c r="AA865" s="8">
        <f t="shared" si="1105"/>
        <v>483710.52999999985</v>
      </c>
      <c r="AB865" s="8">
        <f t="shared" si="1105"/>
        <v>3904.610000000001</v>
      </c>
      <c r="AC865" s="8">
        <f t="shared" si="1105"/>
        <v>0</v>
      </c>
      <c r="AD865" s="8">
        <f t="shared" si="1105"/>
        <v>7223.7999999999984</v>
      </c>
      <c r="AE865" s="8">
        <f t="shared" si="1105"/>
        <v>795</v>
      </c>
      <c r="AG865" s="11">
        <f t="shared" si="1053"/>
        <v>45049</v>
      </c>
      <c r="AH865" s="8">
        <f t="shared" si="1106"/>
        <v>6118</v>
      </c>
      <c r="AI865" s="8">
        <f t="shared" si="1106"/>
        <v>724475.76999999979</v>
      </c>
      <c r="AJ865" s="8">
        <f t="shared" si="1106"/>
        <v>1713.6199999999994</v>
      </c>
      <c r="AK865" s="8">
        <f t="shared" si="1106"/>
        <v>0</v>
      </c>
      <c r="AL865" s="8">
        <f t="shared" si="1106"/>
        <v>8310.9299999999985</v>
      </c>
      <c r="AM865" s="8">
        <f t="shared" si="1106"/>
        <v>287</v>
      </c>
      <c r="AO865" s="11">
        <f t="shared" si="1055"/>
        <v>45049</v>
      </c>
      <c r="AP865" s="8">
        <f t="shared" si="1107"/>
        <v>5968</v>
      </c>
      <c r="AQ865" s="8">
        <f t="shared" si="1107"/>
        <v>495620.74000000005</v>
      </c>
      <c r="AR865" s="8">
        <f t="shared" si="1107"/>
        <v>0</v>
      </c>
      <c r="AS865" s="8">
        <f t="shared" si="1107"/>
        <v>6917.74</v>
      </c>
      <c r="AT865" s="8">
        <f t="shared" si="1107"/>
        <v>1094.0900000000001</v>
      </c>
      <c r="AU865" s="8">
        <f t="shared" si="1107"/>
        <v>275</v>
      </c>
      <c r="AW865" s="11">
        <f t="shared" si="1057"/>
        <v>45049</v>
      </c>
      <c r="AX865" s="8">
        <f t="shared" si="1108"/>
        <v>7030</v>
      </c>
      <c r="AY865" s="8">
        <f t="shared" si="1108"/>
        <v>851735.08000000019</v>
      </c>
      <c r="AZ865" s="8">
        <f t="shared" si="1108"/>
        <v>2989.6200000000013</v>
      </c>
      <c r="BA865" s="8">
        <f t="shared" si="1108"/>
        <v>0</v>
      </c>
      <c r="BB865" s="8">
        <f t="shared" si="1108"/>
        <v>8080.2600000000011</v>
      </c>
      <c r="BC865" s="8">
        <f t="shared" si="1108"/>
        <v>111</v>
      </c>
      <c r="BE865" s="11">
        <f t="shared" si="1059"/>
        <v>45049</v>
      </c>
      <c r="BF865" s="8">
        <f t="shared" si="1109"/>
        <v>6678</v>
      </c>
      <c r="BG865" s="8">
        <f t="shared" si="1109"/>
        <v>846871.82999999961</v>
      </c>
      <c r="BH865" s="8">
        <f t="shared" si="1109"/>
        <v>3516.63</v>
      </c>
      <c r="BI865" s="8">
        <f t="shared" si="1109"/>
        <v>0</v>
      </c>
      <c r="BJ865" s="8">
        <f t="shared" si="1109"/>
        <v>10731.420000000002</v>
      </c>
      <c r="BK865" s="8">
        <f t="shared" si="1109"/>
        <v>40</v>
      </c>
      <c r="BM865" s="11">
        <f t="shared" si="1061"/>
        <v>45049</v>
      </c>
      <c r="BN865" s="8">
        <f t="shared" si="1110"/>
        <v>3677</v>
      </c>
      <c r="BO865" s="8">
        <f t="shared" si="1110"/>
        <v>292306.3600000001</v>
      </c>
      <c r="BP865" s="8">
        <f t="shared" si="1110"/>
        <v>2684.75</v>
      </c>
      <c r="BQ865" s="8">
        <f t="shared" si="1110"/>
        <v>0</v>
      </c>
      <c r="BR865" s="8">
        <f t="shared" si="1110"/>
        <v>2859.97</v>
      </c>
      <c r="BS865" s="8">
        <f t="shared" si="1110"/>
        <v>12</v>
      </c>
      <c r="BU865" s="11">
        <f t="shared" si="1063"/>
        <v>45049</v>
      </c>
      <c r="BV865" s="8">
        <f t="shared" si="1111"/>
        <v>3298</v>
      </c>
      <c r="BW865" s="8">
        <f t="shared" si="1111"/>
        <v>395187.85999999993</v>
      </c>
      <c r="BX865" s="8">
        <f t="shared" si="1111"/>
        <v>0</v>
      </c>
      <c r="BY865" s="8">
        <f t="shared" si="1111"/>
        <v>0</v>
      </c>
      <c r="BZ865" s="8">
        <f t="shared" si="1111"/>
        <v>6396.130000000001</v>
      </c>
      <c r="CA865" s="8">
        <f t="shared" si="1111"/>
        <v>243</v>
      </c>
      <c r="CC865" s="11">
        <f t="shared" si="1065"/>
        <v>45049</v>
      </c>
      <c r="CD865" s="8">
        <f t="shared" si="1112"/>
        <v>6793</v>
      </c>
      <c r="CE865" s="8">
        <f t="shared" si="1112"/>
        <v>767897.44999999984</v>
      </c>
      <c r="CF865" s="8">
        <f t="shared" si="1112"/>
        <v>3711.5300000000007</v>
      </c>
      <c r="CG865" s="8">
        <f t="shared" si="1112"/>
        <v>38326.300000000003</v>
      </c>
      <c r="CH865" s="8">
        <f t="shared" si="1112"/>
        <v>6506.4900000000025</v>
      </c>
      <c r="CI865" s="8">
        <f t="shared" si="1112"/>
        <v>233</v>
      </c>
      <c r="CK865" s="11">
        <f t="shared" si="1067"/>
        <v>45049</v>
      </c>
      <c r="CL865" s="8">
        <f t="shared" si="1113"/>
        <v>2205</v>
      </c>
      <c r="CM865" s="8">
        <f t="shared" si="1113"/>
        <v>160516.34000000003</v>
      </c>
      <c r="CN865" s="8">
        <f t="shared" si="1113"/>
        <v>0</v>
      </c>
      <c r="CO865" s="8">
        <f t="shared" si="1113"/>
        <v>549.5</v>
      </c>
      <c r="CP865" s="8">
        <f t="shared" si="1113"/>
        <v>5226.22</v>
      </c>
      <c r="CQ865" s="8">
        <f t="shared" si="1113"/>
        <v>16</v>
      </c>
      <c r="CS865" s="11">
        <f t="shared" si="1069"/>
        <v>45049</v>
      </c>
      <c r="CT865" s="8">
        <f t="shared" si="1114"/>
        <v>0</v>
      </c>
      <c r="CU865" s="8">
        <f t="shared" si="1114"/>
        <v>0</v>
      </c>
      <c r="CV865" s="8">
        <f t="shared" si="1114"/>
        <v>0</v>
      </c>
      <c r="CW865" s="8">
        <f t="shared" si="1114"/>
        <v>0</v>
      </c>
      <c r="CX865" s="8">
        <f t="shared" si="1114"/>
        <v>0</v>
      </c>
      <c r="CY865" s="8">
        <f t="shared" si="1114"/>
        <v>0</v>
      </c>
      <c r="DA865" s="11">
        <f t="shared" si="1071"/>
        <v>45049</v>
      </c>
      <c r="DB865" s="8">
        <f t="shared" si="1115"/>
        <v>0</v>
      </c>
      <c r="DC865" s="8">
        <f t="shared" si="1115"/>
        <v>0</v>
      </c>
      <c r="DD865" s="8">
        <f t="shared" si="1115"/>
        <v>0</v>
      </c>
      <c r="DE865" s="8">
        <f t="shared" si="1115"/>
        <v>0</v>
      </c>
      <c r="DF865" s="8">
        <f t="shared" si="1115"/>
        <v>0</v>
      </c>
      <c r="DG865" s="8">
        <f t="shared" si="1115"/>
        <v>0</v>
      </c>
      <c r="DI865" s="11">
        <f t="shared" si="1073"/>
        <v>45049</v>
      </c>
      <c r="DJ865" s="8">
        <f t="shared" si="1116"/>
        <v>0</v>
      </c>
      <c r="DK865" s="8">
        <f t="shared" si="1116"/>
        <v>0</v>
      </c>
      <c r="DL865" s="8">
        <f t="shared" si="1116"/>
        <v>0</v>
      </c>
      <c r="DM865" s="8">
        <f t="shared" si="1116"/>
        <v>0</v>
      </c>
      <c r="DN865" s="8">
        <f t="shared" si="1116"/>
        <v>0</v>
      </c>
      <c r="DO865" s="8">
        <f t="shared" si="1116"/>
        <v>0</v>
      </c>
      <c r="DP865" s="56"/>
      <c r="DQ865" s="56"/>
      <c r="DR865" s="56"/>
      <c r="DS865" s="56"/>
    </row>
    <row r="866" spans="1:123" x14ac:dyDescent="0.3">
      <c r="A866" s="11">
        <f t="shared" si="1040"/>
        <v>45050</v>
      </c>
      <c r="B866" s="8">
        <f t="shared" si="1041"/>
        <v>6058</v>
      </c>
      <c r="C866" s="8">
        <f t="shared" si="1042"/>
        <v>728442.19000000018</v>
      </c>
      <c r="D866" s="8">
        <f t="shared" si="1043"/>
        <v>0</v>
      </c>
      <c r="E866" s="8">
        <f t="shared" si="1044"/>
        <v>4149.34</v>
      </c>
      <c r="F866" s="8">
        <f t="shared" si="1045"/>
        <v>3334.4500000000003</v>
      </c>
      <c r="G866" s="8">
        <f t="shared" si="1046"/>
        <v>20</v>
      </c>
      <c r="I866" s="11">
        <f t="shared" si="1047"/>
        <v>45050</v>
      </c>
      <c r="J866" s="8">
        <f t="shared" si="1103"/>
        <v>4744</v>
      </c>
      <c r="K866" s="8">
        <f t="shared" si="1103"/>
        <v>728609.68999999971</v>
      </c>
      <c r="L866" s="8">
        <f t="shared" si="1103"/>
        <v>1942.49</v>
      </c>
      <c r="M866" s="8">
        <f t="shared" si="1103"/>
        <v>0</v>
      </c>
      <c r="N866" s="8">
        <f t="shared" si="1103"/>
        <v>3760.2299999999996</v>
      </c>
      <c r="O866" s="8">
        <f t="shared" si="1103"/>
        <v>15</v>
      </c>
      <c r="Q866" s="11">
        <f t="shared" si="1049"/>
        <v>45050</v>
      </c>
      <c r="R866" s="8">
        <f t="shared" si="1104"/>
        <v>2779</v>
      </c>
      <c r="S866" s="8">
        <f t="shared" si="1104"/>
        <v>301510.4599999999</v>
      </c>
      <c r="T866" s="8">
        <f t="shared" si="1104"/>
        <v>2877.27</v>
      </c>
      <c r="U866" s="8">
        <f t="shared" si="1104"/>
        <v>0</v>
      </c>
      <c r="V866" s="8">
        <f t="shared" si="1104"/>
        <v>-1490.3700000000001</v>
      </c>
      <c r="W866" s="8">
        <f t="shared" si="1104"/>
        <v>16</v>
      </c>
      <c r="Y866" s="11">
        <f t="shared" si="1051"/>
        <v>45050</v>
      </c>
      <c r="Z866" s="8">
        <f t="shared" si="1105"/>
        <v>4007</v>
      </c>
      <c r="AA866" s="8">
        <f t="shared" si="1105"/>
        <v>486552.26999999984</v>
      </c>
      <c r="AB866" s="8">
        <f t="shared" si="1105"/>
        <v>3966.8400000000011</v>
      </c>
      <c r="AC866" s="8">
        <f t="shared" si="1105"/>
        <v>0</v>
      </c>
      <c r="AD866" s="8">
        <f t="shared" si="1105"/>
        <v>7223.7999999999984</v>
      </c>
      <c r="AE866" s="8">
        <f t="shared" si="1105"/>
        <v>798</v>
      </c>
      <c r="AG866" s="11">
        <f t="shared" si="1053"/>
        <v>45050</v>
      </c>
      <c r="AH866" s="8">
        <f t="shared" si="1106"/>
        <v>6161</v>
      </c>
      <c r="AI866" s="8">
        <f t="shared" si="1106"/>
        <v>729462.09999999974</v>
      </c>
      <c r="AJ866" s="8">
        <f t="shared" si="1106"/>
        <v>1721.0199999999995</v>
      </c>
      <c r="AK866" s="8">
        <f t="shared" si="1106"/>
        <v>0</v>
      </c>
      <c r="AL866" s="8">
        <f t="shared" si="1106"/>
        <v>8310.9299999999985</v>
      </c>
      <c r="AM866" s="8">
        <f t="shared" si="1106"/>
        <v>291</v>
      </c>
      <c r="AO866" s="11">
        <f t="shared" si="1055"/>
        <v>45050</v>
      </c>
      <c r="AP866" s="8">
        <f t="shared" si="1107"/>
        <v>6014</v>
      </c>
      <c r="AQ866" s="8">
        <f t="shared" si="1107"/>
        <v>499776.63000000006</v>
      </c>
      <c r="AR866" s="8">
        <f t="shared" si="1107"/>
        <v>0</v>
      </c>
      <c r="AS866" s="8">
        <f t="shared" si="1107"/>
        <v>6922.74</v>
      </c>
      <c r="AT866" s="8">
        <f t="shared" si="1107"/>
        <v>1100.0900000000001</v>
      </c>
      <c r="AU866" s="8">
        <f t="shared" si="1107"/>
        <v>278</v>
      </c>
      <c r="AW866" s="11">
        <f t="shared" si="1057"/>
        <v>45050</v>
      </c>
      <c r="AX866" s="8">
        <f t="shared" si="1108"/>
        <v>7090</v>
      </c>
      <c r="AY866" s="8">
        <f t="shared" si="1108"/>
        <v>858302.89000000025</v>
      </c>
      <c r="AZ866" s="8">
        <f t="shared" si="1108"/>
        <v>3065.3800000000015</v>
      </c>
      <c r="BA866" s="8">
        <f t="shared" si="1108"/>
        <v>0</v>
      </c>
      <c r="BB866" s="8">
        <f t="shared" si="1108"/>
        <v>8124.4100000000008</v>
      </c>
      <c r="BC866" s="8">
        <f t="shared" si="1108"/>
        <v>114</v>
      </c>
      <c r="BE866" s="11">
        <f t="shared" si="1059"/>
        <v>45050</v>
      </c>
      <c r="BF866" s="8">
        <f t="shared" si="1109"/>
        <v>6732</v>
      </c>
      <c r="BG866" s="8">
        <f t="shared" si="1109"/>
        <v>853715.97999999963</v>
      </c>
      <c r="BH866" s="8">
        <f t="shared" si="1109"/>
        <v>3563.04</v>
      </c>
      <c r="BI866" s="8">
        <f t="shared" si="1109"/>
        <v>0</v>
      </c>
      <c r="BJ866" s="8">
        <f t="shared" si="1109"/>
        <v>10896.780000000002</v>
      </c>
      <c r="BK866" s="8">
        <f t="shared" si="1109"/>
        <v>40</v>
      </c>
      <c r="BM866" s="11">
        <f t="shared" si="1061"/>
        <v>45050</v>
      </c>
      <c r="BN866" s="8">
        <f t="shared" si="1110"/>
        <v>3708</v>
      </c>
      <c r="BO866" s="8">
        <f t="shared" si="1110"/>
        <v>294710.02000000008</v>
      </c>
      <c r="BP866" s="8">
        <f t="shared" si="1110"/>
        <v>2734.75</v>
      </c>
      <c r="BQ866" s="8">
        <f t="shared" si="1110"/>
        <v>0</v>
      </c>
      <c r="BR866" s="8">
        <f t="shared" si="1110"/>
        <v>2859.97</v>
      </c>
      <c r="BS866" s="8">
        <f t="shared" si="1110"/>
        <v>12</v>
      </c>
      <c r="BU866" s="11">
        <f t="shared" si="1063"/>
        <v>45050</v>
      </c>
      <c r="BV866" s="8">
        <f t="shared" si="1111"/>
        <v>3320</v>
      </c>
      <c r="BW866" s="8">
        <f t="shared" si="1111"/>
        <v>397451.18999999994</v>
      </c>
      <c r="BX866" s="8">
        <f t="shared" si="1111"/>
        <v>0</v>
      </c>
      <c r="BY866" s="8">
        <f t="shared" si="1111"/>
        <v>0</v>
      </c>
      <c r="BZ866" s="8">
        <f t="shared" si="1111"/>
        <v>6468.130000000001</v>
      </c>
      <c r="CA866" s="8">
        <f t="shared" si="1111"/>
        <v>243</v>
      </c>
      <c r="CC866" s="11">
        <f t="shared" si="1065"/>
        <v>45050</v>
      </c>
      <c r="CD866" s="8">
        <f t="shared" si="1112"/>
        <v>6831</v>
      </c>
      <c r="CE866" s="8">
        <f t="shared" si="1112"/>
        <v>772697.6599999998</v>
      </c>
      <c r="CF866" s="8">
        <f t="shared" si="1112"/>
        <v>3711.5300000000007</v>
      </c>
      <c r="CG866" s="8">
        <f t="shared" si="1112"/>
        <v>38326.300000000003</v>
      </c>
      <c r="CH866" s="8">
        <f t="shared" si="1112"/>
        <v>6523.4900000000025</v>
      </c>
      <c r="CI866" s="8">
        <f t="shared" si="1112"/>
        <v>234</v>
      </c>
      <c r="CK866" s="11">
        <f t="shared" si="1067"/>
        <v>45050</v>
      </c>
      <c r="CL866" s="8">
        <f t="shared" si="1113"/>
        <v>2219</v>
      </c>
      <c r="CM866" s="8">
        <f t="shared" si="1113"/>
        <v>161373.93000000002</v>
      </c>
      <c r="CN866" s="8">
        <f t="shared" si="1113"/>
        <v>0</v>
      </c>
      <c r="CO866" s="8">
        <f t="shared" si="1113"/>
        <v>563.5</v>
      </c>
      <c r="CP866" s="8">
        <f t="shared" si="1113"/>
        <v>5301.22</v>
      </c>
      <c r="CQ866" s="8">
        <f t="shared" si="1113"/>
        <v>16</v>
      </c>
      <c r="CS866" s="11">
        <f t="shared" si="1069"/>
        <v>45050</v>
      </c>
      <c r="CT866" s="8">
        <f t="shared" si="1114"/>
        <v>0</v>
      </c>
      <c r="CU866" s="8">
        <f t="shared" si="1114"/>
        <v>0</v>
      </c>
      <c r="CV866" s="8">
        <f t="shared" si="1114"/>
        <v>0</v>
      </c>
      <c r="CW866" s="8">
        <f t="shared" si="1114"/>
        <v>0</v>
      </c>
      <c r="CX866" s="8">
        <f t="shared" si="1114"/>
        <v>0</v>
      </c>
      <c r="CY866" s="8">
        <f t="shared" si="1114"/>
        <v>0</v>
      </c>
      <c r="DA866" s="11">
        <f t="shared" si="1071"/>
        <v>45050</v>
      </c>
      <c r="DB866" s="8">
        <f t="shared" si="1115"/>
        <v>0</v>
      </c>
      <c r="DC866" s="8">
        <f t="shared" si="1115"/>
        <v>0</v>
      </c>
      <c r="DD866" s="8">
        <f t="shared" si="1115"/>
        <v>0</v>
      </c>
      <c r="DE866" s="8">
        <f t="shared" si="1115"/>
        <v>0</v>
      </c>
      <c r="DF866" s="8">
        <f t="shared" si="1115"/>
        <v>0</v>
      </c>
      <c r="DG866" s="8">
        <f t="shared" si="1115"/>
        <v>0</v>
      </c>
      <c r="DI866" s="11">
        <f t="shared" si="1073"/>
        <v>45050</v>
      </c>
      <c r="DJ866" s="8">
        <f t="shared" si="1116"/>
        <v>0</v>
      </c>
      <c r="DK866" s="8">
        <f t="shared" si="1116"/>
        <v>0</v>
      </c>
      <c r="DL866" s="8">
        <f t="shared" si="1116"/>
        <v>0</v>
      </c>
      <c r="DM866" s="8">
        <f t="shared" si="1116"/>
        <v>0</v>
      </c>
      <c r="DN866" s="8">
        <f t="shared" si="1116"/>
        <v>0</v>
      </c>
      <c r="DO866" s="8">
        <f t="shared" si="1116"/>
        <v>0</v>
      </c>
      <c r="DP866" s="56"/>
      <c r="DQ866" s="56"/>
      <c r="DR866" s="56"/>
      <c r="DS866" s="56"/>
    </row>
    <row r="867" spans="1:123" x14ac:dyDescent="0.3">
      <c r="A867" s="11">
        <f t="shared" si="1040"/>
        <v>45051</v>
      </c>
      <c r="B867" s="8">
        <f t="shared" si="1041"/>
        <v>6120</v>
      </c>
      <c r="C867" s="8">
        <f t="shared" si="1042"/>
        <v>734004.99000000022</v>
      </c>
      <c r="D867" s="8">
        <f t="shared" si="1043"/>
        <v>0</v>
      </c>
      <c r="E867" s="8">
        <f t="shared" si="1044"/>
        <v>4175.34</v>
      </c>
      <c r="F867" s="8">
        <f t="shared" si="1045"/>
        <v>3334.4500000000003</v>
      </c>
      <c r="G867" s="8">
        <f t="shared" si="1046"/>
        <v>20</v>
      </c>
      <c r="I867" s="11">
        <f t="shared" si="1047"/>
        <v>45051</v>
      </c>
      <c r="J867" s="8">
        <f t="shared" si="1103"/>
        <v>4768</v>
      </c>
      <c r="K867" s="8">
        <f t="shared" si="1103"/>
        <v>731225.66999999969</v>
      </c>
      <c r="L867" s="8">
        <f t="shared" si="1103"/>
        <v>1969.61</v>
      </c>
      <c r="M867" s="8">
        <f t="shared" si="1103"/>
        <v>0</v>
      </c>
      <c r="N867" s="8">
        <f t="shared" si="1103"/>
        <v>3760.2299999999996</v>
      </c>
      <c r="O867" s="8">
        <f t="shared" si="1103"/>
        <v>15</v>
      </c>
      <c r="Q867" s="11">
        <f t="shared" si="1049"/>
        <v>45051</v>
      </c>
      <c r="R867" s="8">
        <f t="shared" si="1104"/>
        <v>2793</v>
      </c>
      <c r="S867" s="8">
        <f t="shared" si="1104"/>
        <v>303123.39999999991</v>
      </c>
      <c r="T867" s="8">
        <f t="shared" si="1104"/>
        <v>2890.27</v>
      </c>
      <c r="U867" s="8">
        <f t="shared" si="1104"/>
        <v>0</v>
      </c>
      <c r="V867" s="8">
        <f t="shared" si="1104"/>
        <v>-1490.3700000000001</v>
      </c>
      <c r="W867" s="8">
        <f t="shared" si="1104"/>
        <v>16</v>
      </c>
      <c r="Y867" s="11">
        <f t="shared" si="1051"/>
        <v>45051</v>
      </c>
      <c r="Z867" s="8">
        <f t="shared" si="1105"/>
        <v>4031</v>
      </c>
      <c r="AA867" s="8">
        <f t="shared" si="1105"/>
        <v>489832.06999999983</v>
      </c>
      <c r="AB867" s="8">
        <f t="shared" si="1105"/>
        <v>3991.8400000000011</v>
      </c>
      <c r="AC867" s="8">
        <f t="shared" si="1105"/>
        <v>0</v>
      </c>
      <c r="AD867" s="8">
        <f t="shared" si="1105"/>
        <v>7366.449999999998</v>
      </c>
      <c r="AE867" s="8">
        <f t="shared" si="1105"/>
        <v>801</v>
      </c>
      <c r="AG867" s="11">
        <f t="shared" si="1053"/>
        <v>45051</v>
      </c>
      <c r="AH867" s="8">
        <f t="shared" si="1106"/>
        <v>6198</v>
      </c>
      <c r="AI867" s="8">
        <f t="shared" si="1106"/>
        <v>734269.51999999979</v>
      </c>
      <c r="AJ867" s="8">
        <f t="shared" si="1106"/>
        <v>1738.5999999999995</v>
      </c>
      <c r="AK867" s="8">
        <f t="shared" si="1106"/>
        <v>0</v>
      </c>
      <c r="AL867" s="8">
        <f t="shared" si="1106"/>
        <v>8417.8499999999985</v>
      </c>
      <c r="AM867" s="8">
        <f t="shared" si="1106"/>
        <v>295</v>
      </c>
      <c r="AO867" s="11">
        <f t="shared" si="1055"/>
        <v>45051</v>
      </c>
      <c r="AP867" s="8">
        <f t="shared" si="1107"/>
        <v>6061</v>
      </c>
      <c r="AQ867" s="8">
        <f t="shared" si="1107"/>
        <v>503717.17000000004</v>
      </c>
      <c r="AR867" s="8">
        <f t="shared" si="1107"/>
        <v>0</v>
      </c>
      <c r="AS867" s="8">
        <f t="shared" si="1107"/>
        <v>6953.74</v>
      </c>
      <c r="AT867" s="8">
        <f t="shared" si="1107"/>
        <v>1100.0900000000001</v>
      </c>
      <c r="AU867" s="8">
        <f t="shared" si="1107"/>
        <v>281</v>
      </c>
      <c r="AW867" s="11">
        <f t="shared" si="1057"/>
        <v>45051</v>
      </c>
      <c r="AX867" s="8">
        <f t="shared" si="1108"/>
        <v>7151</v>
      </c>
      <c r="AY867" s="8">
        <f t="shared" si="1108"/>
        <v>864936.91000000027</v>
      </c>
      <c r="AZ867" s="8">
        <f t="shared" si="1108"/>
        <v>3067.2300000000014</v>
      </c>
      <c r="BA867" s="8">
        <f t="shared" si="1108"/>
        <v>0</v>
      </c>
      <c r="BB867" s="8">
        <f t="shared" si="1108"/>
        <v>8124.4100000000008</v>
      </c>
      <c r="BC867" s="8">
        <f t="shared" si="1108"/>
        <v>117</v>
      </c>
      <c r="BE867" s="11">
        <f t="shared" si="1059"/>
        <v>45051</v>
      </c>
      <c r="BF867" s="8">
        <f t="shared" si="1109"/>
        <v>6787</v>
      </c>
      <c r="BG867" s="8">
        <f t="shared" si="1109"/>
        <v>861102.65999999968</v>
      </c>
      <c r="BH867" s="8">
        <f t="shared" si="1109"/>
        <v>3602.48</v>
      </c>
      <c r="BI867" s="8">
        <f t="shared" si="1109"/>
        <v>0</v>
      </c>
      <c r="BJ867" s="8">
        <f t="shared" si="1109"/>
        <v>11095.530000000002</v>
      </c>
      <c r="BK867" s="8">
        <f t="shared" si="1109"/>
        <v>41</v>
      </c>
      <c r="BM867" s="11">
        <f t="shared" si="1061"/>
        <v>45051</v>
      </c>
      <c r="BN867" s="8">
        <f t="shared" si="1110"/>
        <v>3742</v>
      </c>
      <c r="BO867" s="8">
        <f t="shared" si="1110"/>
        <v>297418.74000000005</v>
      </c>
      <c r="BP867" s="8">
        <f t="shared" si="1110"/>
        <v>2806.75</v>
      </c>
      <c r="BQ867" s="8">
        <f t="shared" si="1110"/>
        <v>0</v>
      </c>
      <c r="BR867" s="8">
        <f t="shared" si="1110"/>
        <v>2859.97</v>
      </c>
      <c r="BS867" s="8">
        <f t="shared" si="1110"/>
        <v>12</v>
      </c>
      <c r="BU867" s="11">
        <f t="shared" si="1063"/>
        <v>45051</v>
      </c>
      <c r="BV867" s="8">
        <f t="shared" si="1111"/>
        <v>3355</v>
      </c>
      <c r="BW867" s="8">
        <f t="shared" si="1111"/>
        <v>401733.81999999995</v>
      </c>
      <c r="BX867" s="8">
        <f t="shared" si="1111"/>
        <v>0</v>
      </c>
      <c r="BY867" s="8">
        <f t="shared" si="1111"/>
        <v>0</v>
      </c>
      <c r="BZ867" s="8">
        <f t="shared" si="1111"/>
        <v>6551.130000000001</v>
      </c>
      <c r="CA867" s="8">
        <f t="shared" si="1111"/>
        <v>243</v>
      </c>
      <c r="CC867" s="11">
        <f t="shared" si="1065"/>
        <v>45051</v>
      </c>
      <c r="CD867" s="8">
        <f t="shared" si="1112"/>
        <v>6858</v>
      </c>
      <c r="CE867" s="8">
        <f t="shared" si="1112"/>
        <v>776019.47999999975</v>
      </c>
      <c r="CF867" s="8">
        <f t="shared" si="1112"/>
        <v>3711.5300000000007</v>
      </c>
      <c r="CG867" s="8">
        <f t="shared" si="1112"/>
        <v>38342.58</v>
      </c>
      <c r="CH867" s="8">
        <f t="shared" si="1112"/>
        <v>6563.4900000000025</v>
      </c>
      <c r="CI867" s="8">
        <f t="shared" si="1112"/>
        <v>234</v>
      </c>
      <c r="CK867" s="11">
        <f t="shared" si="1067"/>
        <v>45051</v>
      </c>
      <c r="CL867" s="8">
        <f t="shared" si="1113"/>
        <v>2232</v>
      </c>
      <c r="CM867" s="8">
        <f t="shared" si="1113"/>
        <v>162196.34000000003</v>
      </c>
      <c r="CN867" s="8">
        <f t="shared" si="1113"/>
        <v>0</v>
      </c>
      <c r="CO867" s="8">
        <f t="shared" si="1113"/>
        <v>567.5</v>
      </c>
      <c r="CP867" s="8">
        <f t="shared" si="1113"/>
        <v>5316.22</v>
      </c>
      <c r="CQ867" s="8">
        <f t="shared" si="1113"/>
        <v>16</v>
      </c>
      <c r="CS867" s="11">
        <f t="shared" si="1069"/>
        <v>45051</v>
      </c>
      <c r="CT867" s="8">
        <f t="shared" si="1114"/>
        <v>0</v>
      </c>
      <c r="CU867" s="8">
        <f t="shared" si="1114"/>
        <v>0</v>
      </c>
      <c r="CV867" s="8">
        <f t="shared" si="1114"/>
        <v>0</v>
      </c>
      <c r="CW867" s="8">
        <f t="shared" si="1114"/>
        <v>0</v>
      </c>
      <c r="CX867" s="8">
        <f t="shared" si="1114"/>
        <v>0</v>
      </c>
      <c r="CY867" s="8">
        <f t="shared" si="1114"/>
        <v>0</v>
      </c>
      <c r="DA867" s="11">
        <f t="shared" si="1071"/>
        <v>45051</v>
      </c>
      <c r="DB867" s="8">
        <f t="shared" si="1115"/>
        <v>0</v>
      </c>
      <c r="DC867" s="8">
        <f t="shared" si="1115"/>
        <v>0</v>
      </c>
      <c r="DD867" s="8">
        <f t="shared" si="1115"/>
        <v>0</v>
      </c>
      <c r="DE867" s="8">
        <f t="shared" si="1115"/>
        <v>0</v>
      </c>
      <c r="DF867" s="8">
        <f t="shared" si="1115"/>
        <v>0</v>
      </c>
      <c r="DG867" s="8">
        <f t="shared" si="1115"/>
        <v>0</v>
      </c>
      <c r="DI867" s="11">
        <f t="shared" si="1073"/>
        <v>45051</v>
      </c>
      <c r="DJ867" s="8">
        <f t="shared" si="1116"/>
        <v>0</v>
      </c>
      <c r="DK867" s="8">
        <f t="shared" si="1116"/>
        <v>0</v>
      </c>
      <c r="DL867" s="8">
        <f t="shared" si="1116"/>
        <v>0</v>
      </c>
      <c r="DM867" s="8">
        <f t="shared" si="1116"/>
        <v>0</v>
      </c>
      <c r="DN867" s="8">
        <f t="shared" si="1116"/>
        <v>0</v>
      </c>
      <c r="DO867" s="8">
        <f t="shared" si="1116"/>
        <v>0</v>
      </c>
      <c r="DP867" s="56"/>
      <c r="DQ867" s="56"/>
      <c r="DR867" s="56"/>
      <c r="DS867" s="56"/>
    </row>
    <row r="868" spans="1:123" x14ac:dyDescent="0.3">
      <c r="A868" s="11">
        <f t="shared" si="1040"/>
        <v>45052</v>
      </c>
      <c r="B868" s="8">
        <f t="shared" si="1041"/>
        <v>6182</v>
      </c>
      <c r="C868" s="8">
        <f t="shared" si="1042"/>
        <v>740164.56000000017</v>
      </c>
      <c r="D868" s="8">
        <f t="shared" si="1043"/>
        <v>0</v>
      </c>
      <c r="E868" s="8">
        <f t="shared" si="1044"/>
        <v>4201.34</v>
      </c>
      <c r="F868" s="8">
        <f t="shared" si="1045"/>
        <v>3334.4500000000003</v>
      </c>
      <c r="G868" s="8">
        <f t="shared" si="1046"/>
        <v>20</v>
      </c>
      <c r="I868" s="11">
        <f t="shared" si="1047"/>
        <v>45052</v>
      </c>
      <c r="J868" s="8">
        <f t="shared" si="1103"/>
        <v>4788</v>
      </c>
      <c r="K868" s="8">
        <f t="shared" si="1103"/>
        <v>733640.73999999964</v>
      </c>
      <c r="L868" s="8">
        <f t="shared" si="1103"/>
        <v>1971.9699999999998</v>
      </c>
      <c r="M868" s="8">
        <f t="shared" si="1103"/>
        <v>0</v>
      </c>
      <c r="N868" s="8">
        <f t="shared" si="1103"/>
        <v>3760.2299999999996</v>
      </c>
      <c r="O868" s="8">
        <f t="shared" si="1103"/>
        <v>15</v>
      </c>
      <c r="Q868" s="11">
        <f t="shared" si="1049"/>
        <v>45052</v>
      </c>
      <c r="R868" s="8">
        <f t="shared" si="1104"/>
        <v>2804</v>
      </c>
      <c r="S868" s="8">
        <f t="shared" si="1104"/>
        <v>304379.66999999993</v>
      </c>
      <c r="T868" s="8">
        <f t="shared" si="1104"/>
        <v>2911.27</v>
      </c>
      <c r="U868" s="8">
        <f t="shared" si="1104"/>
        <v>0</v>
      </c>
      <c r="V868" s="8">
        <f t="shared" si="1104"/>
        <v>-1490.3700000000001</v>
      </c>
      <c r="W868" s="8">
        <f t="shared" si="1104"/>
        <v>16</v>
      </c>
      <c r="Y868" s="11">
        <f t="shared" si="1051"/>
        <v>45052</v>
      </c>
      <c r="Z868" s="8">
        <f t="shared" si="1105"/>
        <v>4063</v>
      </c>
      <c r="AA868" s="8">
        <f t="shared" si="1105"/>
        <v>493572.0399999998</v>
      </c>
      <c r="AB868" s="8">
        <f t="shared" si="1105"/>
        <v>4014.0500000000011</v>
      </c>
      <c r="AC868" s="8">
        <f t="shared" si="1105"/>
        <v>0</v>
      </c>
      <c r="AD868" s="8">
        <f t="shared" si="1105"/>
        <v>7616.449999999998</v>
      </c>
      <c r="AE868" s="8">
        <f t="shared" si="1105"/>
        <v>804</v>
      </c>
      <c r="AG868" s="11">
        <f t="shared" si="1053"/>
        <v>45052</v>
      </c>
      <c r="AH868" s="8">
        <f t="shared" si="1106"/>
        <v>6237</v>
      </c>
      <c r="AI868" s="8">
        <f t="shared" si="1106"/>
        <v>738966.58999999973</v>
      </c>
      <c r="AJ868" s="8">
        <f t="shared" si="1106"/>
        <v>1787.6399999999994</v>
      </c>
      <c r="AK868" s="8">
        <f t="shared" si="1106"/>
        <v>0</v>
      </c>
      <c r="AL868" s="8">
        <f t="shared" si="1106"/>
        <v>8567.8499999999985</v>
      </c>
      <c r="AM868" s="8">
        <f t="shared" si="1106"/>
        <v>299</v>
      </c>
      <c r="AO868" s="11">
        <f t="shared" si="1055"/>
        <v>45052</v>
      </c>
      <c r="AP868" s="8">
        <f t="shared" si="1107"/>
        <v>6096</v>
      </c>
      <c r="AQ868" s="8">
        <f t="shared" si="1107"/>
        <v>506475.36000000004</v>
      </c>
      <c r="AR868" s="8">
        <f t="shared" si="1107"/>
        <v>0</v>
      </c>
      <c r="AS868" s="8">
        <f t="shared" si="1107"/>
        <v>6967.74</v>
      </c>
      <c r="AT868" s="8">
        <f t="shared" si="1107"/>
        <v>1100.0900000000001</v>
      </c>
      <c r="AU868" s="8">
        <f t="shared" si="1107"/>
        <v>284</v>
      </c>
      <c r="AW868" s="11">
        <f t="shared" si="1057"/>
        <v>45052</v>
      </c>
      <c r="AX868" s="8">
        <f t="shared" si="1108"/>
        <v>7201</v>
      </c>
      <c r="AY868" s="8">
        <f t="shared" si="1108"/>
        <v>870494.73000000021</v>
      </c>
      <c r="AZ868" s="8">
        <f t="shared" si="1108"/>
        <v>3073.6900000000014</v>
      </c>
      <c r="BA868" s="8">
        <f t="shared" si="1108"/>
        <v>0</v>
      </c>
      <c r="BB868" s="8">
        <f t="shared" si="1108"/>
        <v>8174.4100000000008</v>
      </c>
      <c r="BC868" s="8">
        <f t="shared" si="1108"/>
        <v>120</v>
      </c>
      <c r="BE868" s="11">
        <f t="shared" si="1059"/>
        <v>45052</v>
      </c>
      <c r="BF868" s="8">
        <f t="shared" si="1109"/>
        <v>6835</v>
      </c>
      <c r="BG868" s="8">
        <f t="shared" si="1109"/>
        <v>867410.37999999966</v>
      </c>
      <c r="BH868" s="8">
        <f t="shared" si="1109"/>
        <v>3659.09</v>
      </c>
      <c r="BI868" s="8">
        <f t="shared" si="1109"/>
        <v>0</v>
      </c>
      <c r="BJ868" s="8">
        <f t="shared" si="1109"/>
        <v>11125.480000000003</v>
      </c>
      <c r="BK868" s="8">
        <f t="shared" si="1109"/>
        <v>42</v>
      </c>
      <c r="BM868" s="11">
        <f t="shared" si="1061"/>
        <v>45052</v>
      </c>
      <c r="BN868" s="8">
        <f t="shared" si="1110"/>
        <v>3774</v>
      </c>
      <c r="BO868" s="8">
        <f t="shared" si="1110"/>
        <v>300207.59000000003</v>
      </c>
      <c r="BP868" s="8">
        <f t="shared" si="1110"/>
        <v>2918.75</v>
      </c>
      <c r="BQ868" s="8">
        <f t="shared" si="1110"/>
        <v>0</v>
      </c>
      <c r="BR868" s="8">
        <f t="shared" si="1110"/>
        <v>2859.97</v>
      </c>
      <c r="BS868" s="8">
        <f t="shared" si="1110"/>
        <v>12</v>
      </c>
      <c r="BU868" s="11">
        <f t="shared" si="1063"/>
        <v>45052</v>
      </c>
      <c r="BV868" s="8">
        <f t="shared" si="1111"/>
        <v>3386</v>
      </c>
      <c r="BW868" s="8">
        <f t="shared" si="1111"/>
        <v>405017.07999999996</v>
      </c>
      <c r="BX868" s="8">
        <f t="shared" si="1111"/>
        <v>0</v>
      </c>
      <c r="BY868" s="8">
        <f t="shared" si="1111"/>
        <v>0</v>
      </c>
      <c r="BZ868" s="8">
        <f t="shared" si="1111"/>
        <v>6656.130000000001</v>
      </c>
      <c r="CA868" s="8">
        <f t="shared" si="1111"/>
        <v>246</v>
      </c>
      <c r="CC868" s="11">
        <f t="shared" si="1065"/>
        <v>45052</v>
      </c>
      <c r="CD868" s="8">
        <f t="shared" si="1112"/>
        <v>6884</v>
      </c>
      <c r="CE868" s="8">
        <f t="shared" si="1112"/>
        <v>778985.82999999973</v>
      </c>
      <c r="CF868" s="8">
        <f t="shared" si="1112"/>
        <v>3711.5300000000007</v>
      </c>
      <c r="CG868" s="8">
        <f t="shared" si="1112"/>
        <v>38410.94</v>
      </c>
      <c r="CH868" s="8">
        <f t="shared" si="1112"/>
        <v>6635.4900000000025</v>
      </c>
      <c r="CI868" s="8">
        <f t="shared" si="1112"/>
        <v>234</v>
      </c>
      <c r="CK868" s="11">
        <f t="shared" si="1067"/>
        <v>45052</v>
      </c>
      <c r="CL868" s="8">
        <f t="shared" si="1113"/>
        <v>2245</v>
      </c>
      <c r="CM868" s="8">
        <f t="shared" si="1113"/>
        <v>163145.82000000004</v>
      </c>
      <c r="CN868" s="8">
        <f t="shared" si="1113"/>
        <v>0</v>
      </c>
      <c r="CO868" s="8">
        <f t="shared" si="1113"/>
        <v>567.5</v>
      </c>
      <c r="CP868" s="8">
        <f t="shared" si="1113"/>
        <v>5316.22</v>
      </c>
      <c r="CQ868" s="8">
        <f t="shared" si="1113"/>
        <v>16</v>
      </c>
      <c r="CS868" s="11">
        <f t="shared" si="1069"/>
        <v>45052</v>
      </c>
      <c r="CT868" s="8">
        <f t="shared" si="1114"/>
        <v>0</v>
      </c>
      <c r="CU868" s="8">
        <f t="shared" si="1114"/>
        <v>0</v>
      </c>
      <c r="CV868" s="8">
        <f t="shared" si="1114"/>
        <v>0</v>
      </c>
      <c r="CW868" s="8">
        <f t="shared" si="1114"/>
        <v>0</v>
      </c>
      <c r="CX868" s="8">
        <f t="shared" si="1114"/>
        <v>0</v>
      </c>
      <c r="CY868" s="8">
        <f t="shared" si="1114"/>
        <v>0</v>
      </c>
      <c r="DA868" s="11">
        <f t="shared" si="1071"/>
        <v>45052</v>
      </c>
      <c r="DB868" s="8">
        <f t="shared" si="1115"/>
        <v>0</v>
      </c>
      <c r="DC868" s="8">
        <f t="shared" si="1115"/>
        <v>0</v>
      </c>
      <c r="DD868" s="8">
        <f t="shared" si="1115"/>
        <v>0</v>
      </c>
      <c r="DE868" s="8">
        <f t="shared" si="1115"/>
        <v>0</v>
      </c>
      <c r="DF868" s="8">
        <f t="shared" si="1115"/>
        <v>0</v>
      </c>
      <c r="DG868" s="8">
        <f t="shared" si="1115"/>
        <v>0</v>
      </c>
      <c r="DI868" s="11">
        <f t="shared" si="1073"/>
        <v>45052</v>
      </c>
      <c r="DJ868" s="8">
        <f t="shared" si="1116"/>
        <v>0</v>
      </c>
      <c r="DK868" s="8">
        <f t="shared" si="1116"/>
        <v>0</v>
      </c>
      <c r="DL868" s="8">
        <f t="shared" si="1116"/>
        <v>0</v>
      </c>
      <c r="DM868" s="8">
        <f t="shared" si="1116"/>
        <v>0</v>
      </c>
      <c r="DN868" s="8">
        <f t="shared" si="1116"/>
        <v>0</v>
      </c>
      <c r="DO868" s="8">
        <f t="shared" si="1116"/>
        <v>0</v>
      </c>
      <c r="DP868" s="56"/>
      <c r="DQ868" s="56"/>
      <c r="DR868" s="56"/>
      <c r="DS868" s="56"/>
    </row>
    <row r="869" spans="1:123" x14ac:dyDescent="0.3">
      <c r="A869" s="11">
        <f t="shared" si="1040"/>
        <v>45053</v>
      </c>
      <c r="B869" s="8">
        <f t="shared" si="1041"/>
        <v>6238</v>
      </c>
      <c r="C869" s="8">
        <f t="shared" si="1042"/>
        <v>746668.86000000022</v>
      </c>
      <c r="D869" s="8">
        <f t="shared" si="1043"/>
        <v>0</v>
      </c>
      <c r="E869" s="8">
        <f t="shared" si="1044"/>
        <v>4257.34</v>
      </c>
      <c r="F869" s="8">
        <f t="shared" si="1045"/>
        <v>3334.4500000000003</v>
      </c>
      <c r="G869" s="8">
        <f t="shared" si="1046"/>
        <v>20</v>
      </c>
      <c r="I869" s="11">
        <f t="shared" si="1047"/>
        <v>45053</v>
      </c>
      <c r="J869" s="8">
        <f t="shared" si="1103"/>
        <v>4807</v>
      </c>
      <c r="K869" s="8">
        <f t="shared" si="1103"/>
        <v>736250.40999999968</v>
      </c>
      <c r="L869" s="8">
        <f t="shared" si="1103"/>
        <v>1978.5799999999997</v>
      </c>
      <c r="M869" s="8">
        <f t="shared" si="1103"/>
        <v>0</v>
      </c>
      <c r="N869" s="8">
        <f t="shared" si="1103"/>
        <v>3760.2299999999996</v>
      </c>
      <c r="O869" s="8">
        <f t="shared" si="1103"/>
        <v>15</v>
      </c>
      <c r="Q869" s="11">
        <f t="shared" si="1049"/>
        <v>45053</v>
      </c>
      <c r="R869" s="8">
        <f t="shared" si="1104"/>
        <v>2815</v>
      </c>
      <c r="S869" s="8">
        <f t="shared" si="1104"/>
        <v>305578.8899999999</v>
      </c>
      <c r="T869" s="8">
        <f t="shared" si="1104"/>
        <v>2930.77</v>
      </c>
      <c r="U869" s="8">
        <f t="shared" si="1104"/>
        <v>0</v>
      </c>
      <c r="V869" s="8">
        <f t="shared" si="1104"/>
        <v>-1490.3700000000001</v>
      </c>
      <c r="W869" s="8">
        <f t="shared" si="1104"/>
        <v>16</v>
      </c>
      <c r="Y869" s="11">
        <f t="shared" si="1051"/>
        <v>45053</v>
      </c>
      <c r="Z869" s="8">
        <f t="shared" si="1105"/>
        <v>4096</v>
      </c>
      <c r="AA869" s="8">
        <f t="shared" si="1105"/>
        <v>497938.18999999983</v>
      </c>
      <c r="AB869" s="8">
        <f t="shared" si="1105"/>
        <v>4062.1800000000012</v>
      </c>
      <c r="AC869" s="8">
        <f t="shared" si="1105"/>
        <v>0</v>
      </c>
      <c r="AD869" s="8">
        <f t="shared" si="1105"/>
        <v>7666.449999999998</v>
      </c>
      <c r="AE869" s="8">
        <f t="shared" si="1105"/>
        <v>807</v>
      </c>
      <c r="AG869" s="11">
        <f t="shared" si="1053"/>
        <v>45053</v>
      </c>
      <c r="AH869" s="8">
        <f t="shared" si="1106"/>
        <v>6267</v>
      </c>
      <c r="AI869" s="8">
        <f t="shared" si="1106"/>
        <v>742362.52999999968</v>
      </c>
      <c r="AJ869" s="8">
        <f t="shared" si="1106"/>
        <v>1795.0399999999995</v>
      </c>
      <c r="AK869" s="8">
        <f t="shared" si="1106"/>
        <v>0</v>
      </c>
      <c r="AL869" s="8">
        <f t="shared" si="1106"/>
        <v>8572.7999999999993</v>
      </c>
      <c r="AM869" s="8">
        <f t="shared" si="1106"/>
        <v>304</v>
      </c>
      <c r="AO869" s="11">
        <f t="shared" si="1055"/>
        <v>45053</v>
      </c>
      <c r="AP869" s="8">
        <f t="shared" si="1107"/>
        <v>6129</v>
      </c>
      <c r="AQ869" s="8">
        <f t="shared" si="1107"/>
        <v>509126.01000000007</v>
      </c>
      <c r="AR869" s="8">
        <f t="shared" si="1107"/>
        <v>0</v>
      </c>
      <c r="AS869" s="8">
        <f t="shared" si="1107"/>
        <v>7046.74</v>
      </c>
      <c r="AT869" s="8">
        <f t="shared" si="1107"/>
        <v>1100.0900000000001</v>
      </c>
      <c r="AU869" s="8">
        <f t="shared" si="1107"/>
        <v>288</v>
      </c>
      <c r="AW869" s="11">
        <f t="shared" si="1057"/>
        <v>45053</v>
      </c>
      <c r="AX869" s="8">
        <f t="shared" si="1108"/>
        <v>7260</v>
      </c>
      <c r="AY869" s="8">
        <f t="shared" si="1108"/>
        <v>877126.85000000021</v>
      </c>
      <c r="AZ869" s="8">
        <f t="shared" si="1108"/>
        <v>3088.4700000000016</v>
      </c>
      <c r="BA869" s="8">
        <f t="shared" si="1108"/>
        <v>0</v>
      </c>
      <c r="BB869" s="8">
        <f t="shared" si="1108"/>
        <v>8314.5600000000013</v>
      </c>
      <c r="BC869" s="8">
        <f t="shared" si="1108"/>
        <v>123</v>
      </c>
      <c r="BE869" s="11">
        <f t="shared" si="1059"/>
        <v>45053</v>
      </c>
      <c r="BF869" s="8">
        <f t="shared" si="1109"/>
        <v>6891</v>
      </c>
      <c r="BG869" s="8">
        <f t="shared" si="1109"/>
        <v>873420.50999999966</v>
      </c>
      <c r="BH869" s="8">
        <f t="shared" si="1109"/>
        <v>3684.1400000000003</v>
      </c>
      <c r="BI869" s="8">
        <f t="shared" si="1109"/>
        <v>0</v>
      </c>
      <c r="BJ869" s="8">
        <f t="shared" si="1109"/>
        <v>11265.860000000002</v>
      </c>
      <c r="BK869" s="8">
        <f t="shared" si="1109"/>
        <v>43</v>
      </c>
      <c r="BM869" s="11">
        <f t="shared" si="1061"/>
        <v>45053</v>
      </c>
      <c r="BN869" s="8">
        <f t="shared" si="1110"/>
        <v>3795</v>
      </c>
      <c r="BO869" s="8">
        <f t="shared" si="1110"/>
        <v>301862.42000000004</v>
      </c>
      <c r="BP869" s="8">
        <f t="shared" si="1110"/>
        <v>2951.75</v>
      </c>
      <c r="BQ869" s="8">
        <f t="shared" si="1110"/>
        <v>0</v>
      </c>
      <c r="BR869" s="8">
        <f t="shared" si="1110"/>
        <v>2859.97</v>
      </c>
      <c r="BS869" s="8">
        <f t="shared" si="1110"/>
        <v>12</v>
      </c>
      <c r="BU869" s="11">
        <f t="shared" si="1063"/>
        <v>45053</v>
      </c>
      <c r="BV869" s="8">
        <f t="shared" si="1111"/>
        <v>3398</v>
      </c>
      <c r="BW869" s="8">
        <f t="shared" si="1111"/>
        <v>406336.54999999993</v>
      </c>
      <c r="BX869" s="8">
        <f t="shared" si="1111"/>
        <v>0</v>
      </c>
      <c r="BY869" s="8">
        <f t="shared" si="1111"/>
        <v>0</v>
      </c>
      <c r="BZ869" s="8">
        <f t="shared" si="1111"/>
        <v>6758.630000000001</v>
      </c>
      <c r="CA869" s="8">
        <f t="shared" si="1111"/>
        <v>246</v>
      </c>
      <c r="CC869" s="11">
        <f t="shared" si="1065"/>
        <v>45053</v>
      </c>
      <c r="CD869" s="8">
        <f t="shared" si="1112"/>
        <v>6905</v>
      </c>
      <c r="CE869" s="8">
        <f t="shared" si="1112"/>
        <v>781428.82999999973</v>
      </c>
      <c r="CF869" s="8">
        <f t="shared" si="1112"/>
        <v>3711.5300000000007</v>
      </c>
      <c r="CG869" s="8">
        <f t="shared" si="1112"/>
        <v>38436.520000000004</v>
      </c>
      <c r="CH869" s="8">
        <f t="shared" si="1112"/>
        <v>6684.4900000000025</v>
      </c>
      <c r="CI869" s="8">
        <f t="shared" si="1112"/>
        <v>234</v>
      </c>
      <c r="CK869" s="11">
        <f t="shared" si="1067"/>
        <v>45053</v>
      </c>
      <c r="CL869" s="8">
        <f t="shared" si="1113"/>
        <v>2257</v>
      </c>
      <c r="CM869" s="8">
        <f t="shared" si="1113"/>
        <v>163907.45000000004</v>
      </c>
      <c r="CN869" s="8">
        <f t="shared" si="1113"/>
        <v>0</v>
      </c>
      <c r="CO869" s="8">
        <f t="shared" si="1113"/>
        <v>567.5</v>
      </c>
      <c r="CP869" s="8">
        <f t="shared" si="1113"/>
        <v>5331.22</v>
      </c>
      <c r="CQ869" s="8">
        <f t="shared" si="1113"/>
        <v>16</v>
      </c>
      <c r="CS869" s="11">
        <f t="shared" si="1069"/>
        <v>45053</v>
      </c>
      <c r="CT869" s="8">
        <f t="shared" si="1114"/>
        <v>0</v>
      </c>
      <c r="CU869" s="8">
        <f t="shared" si="1114"/>
        <v>0</v>
      </c>
      <c r="CV869" s="8">
        <f t="shared" si="1114"/>
        <v>0</v>
      </c>
      <c r="CW869" s="8">
        <f t="shared" si="1114"/>
        <v>0</v>
      </c>
      <c r="CX869" s="8">
        <f t="shared" si="1114"/>
        <v>0</v>
      </c>
      <c r="CY869" s="8">
        <f t="shared" si="1114"/>
        <v>0</v>
      </c>
      <c r="DA869" s="11">
        <f t="shared" si="1071"/>
        <v>45053</v>
      </c>
      <c r="DB869" s="8">
        <f t="shared" si="1115"/>
        <v>0</v>
      </c>
      <c r="DC869" s="8">
        <f t="shared" si="1115"/>
        <v>0</v>
      </c>
      <c r="DD869" s="8">
        <f t="shared" si="1115"/>
        <v>0</v>
      </c>
      <c r="DE869" s="8">
        <f t="shared" si="1115"/>
        <v>0</v>
      </c>
      <c r="DF869" s="8">
        <f t="shared" si="1115"/>
        <v>0</v>
      </c>
      <c r="DG869" s="8">
        <f t="shared" si="1115"/>
        <v>0</v>
      </c>
      <c r="DI869" s="11">
        <f t="shared" si="1073"/>
        <v>45053</v>
      </c>
      <c r="DJ869" s="8">
        <f t="shared" si="1116"/>
        <v>0</v>
      </c>
      <c r="DK869" s="8">
        <f t="shared" si="1116"/>
        <v>0</v>
      </c>
      <c r="DL869" s="8">
        <f t="shared" si="1116"/>
        <v>0</v>
      </c>
      <c r="DM869" s="8">
        <f t="shared" si="1116"/>
        <v>0</v>
      </c>
      <c r="DN869" s="8">
        <f t="shared" si="1116"/>
        <v>0</v>
      </c>
      <c r="DO869" s="8">
        <f t="shared" si="1116"/>
        <v>0</v>
      </c>
      <c r="DP869" s="56"/>
      <c r="DQ869" s="56"/>
      <c r="DR869" s="56"/>
      <c r="DS869" s="56"/>
    </row>
    <row r="870" spans="1:123" x14ac:dyDescent="0.3">
      <c r="A870" s="11">
        <f t="shared" si="1040"/>
        <v>45054</v>
      </c>
      <c r="B870" s="8">
        <f t="shared" si="1041"/>
        <v>6277</v>
      </c>
      <c r="C870" s="8">
        <f t="shared" si="1042"/>
        <v>751767.45000000019</v>
      </c>
      <c r="D870" s="8">
        <f t="shared" si="1043"/>
        <v>0</v>
      </c>
      <c r="E870" s="8">
        <f t="shared" si="1044"/>
        <v>4286.34</v>
      </c>
      <c r="F870" s="8">
        <f t="shared" si="1045"/>
        <v>3334.4500000000003</v>
      </c>
      <c r="G870" s="8">
        <f t="shared" si="1046"/>
        <v>20</v>
      </c>
      <c r="I870" s="11">
        <f t="shared" si="1047"/>
        <v>45054</v>
      </c>
      <c r="J870" s="8">
        <f t="shared" si="1103"/>
        <v>4852</v>
      </c>
      <c r="K870" s="8">
        <f t="shared" si="1103"/>
        <v>742259.78999999969</v>
      </c>
      <c r="L870" s="8">
        <f t="shared" si="1103"/>
        <v>2000.7599999999998</v>
      </c>
      <c r="M870" s="8">
        <f t="shared" si="1103"/>
        <v>0</v>
      </c>
      <c r="N870" s="8">
        <f t="shared" si="1103"/>
        <v>3765.1799999999994</v>
      </c>
      <c r="O870" s="8">
        <f t="shared" si="1103"/>
        <v>15</v>
      </c>
      <c r="Q870" s="11">
        <f t="shared" si="1049"/>
        <v>45054</v>
      </c>
      <c r="R870" s="8">
        <f t="shared" si="1104"/>
        <v>2827</v>
      </c>
      <c r="S870" s="8">
        <f t="shared" si="1104"/>
        <v>306726.0199999999</v>
      </c>
      <c r="T870" s="8">
        <f t="shared" si="1104"/>
        <v>2935.77</v>
      </c>
      <c r="U870" s="8">
        <f t="shared" si="1104"/>
        <v>0</v>
      </c>
      <c r="V870" s="8">
        <f t="shared" si="1104"/>
        <v>-1490.3700000000001</v>
      </c>
      <c r="W870" s="8">
        <f t="shared" si="1104"/>
        <v>16</v>
      </c>
      <c r="Y870" s="11">
        <f t="shared" si="1051"/>
        <v>45054</v>
      </c>
      <c r="Z870" s="8">
        <f t="shared" si="1105"/>
        <v>4126</v>
      </c>
      <c r="AA870" s="8">
        <f t="shared" si="1105"/>
        <v>501452.05999999982</v>
      </c>
      <c r="AB870" s="8">
        <f t="shared" si="1105"/>
        <v>4120.4900000000016</v>
      </c>
      <c r="AC870" s="8">
        <f t="shared" si="1105"/>
        <v>0</v>
      </c>
      <c r="AD870" s="8">
        <f t="shared" si="1105"/>
        <v>7666.449999999998</v>
      </c>
      <c r="AE870" s="8">
        <f t="shared" si="1105"/>
        <v>811</v>
      </c>
      <c r="AG870" s="11">
        <f t="shared" si="1053"/>
        <v>45054</v>
      </c>
      <c r="AH870" s="8">
        <f t="shared" si="1106"/>
        <v>6305</v>
      </c>
      <c r="AI870" s="8">
        <f t="shared" si="1106"/>
        <v>746986.00999999966</v>
      </c>
      <c r="AJ870" s="8">
        <f t="shared" si="1106"/>
        <v>1811.6999999999996</v>
      </c>
      <c r="AK870" s="8">
        <f t="shared" si="1106"/>
        <v>0</v>
      </c>
      <c r="AL870" s="8">
        <f t="shared" si="1106"/>
        <v>8627.75</v>
      </c>
      <c r="AM870" s="8">
        <f t="shared" si="1106"/>
        <v>309</v>
      </c>
      <c r="AO870" s="11">
        <f t="shared" si="1055"/>
        <v>45054</v>
      </c>
      <c r="AP870" s="8">
        <f t="shared" si="1107"/>
        <v>6179</v>
      </c>
      <c r="AQ870" s="8">
        <f t="shared" si="1107"/>
        <v>514416.0400000001</v>
      </c>
      <c r="AR870" s="8">
        <f t="shared" si="1107"/>
        <v>0</v>
      </c>
      <c r="AS870" s="8">
        <f t="shared" si="1107"/>
        <v>7113.74</v>
      </c>
      <c r="AT870" s="8">
        <f t="shared" si="1107"/>
        <v>1100.1500000000001</v>
      </c>
      <c r="AU870" s="8">
        <f t="shared" si="1107"/>
        <v>292</v>
      </c>
      <c r="AW870" s="11">
        <f t="shared" si="1057"/>
        <v>45054</v>
      </c>
      <c r="AX870" s="8">
        <f t="shared" si="1108"/>
        <v>7326</v>
      </c>
      <c r="AY870" s="8">
        <f t="shared" si="1108"/>
        <v>885167.88000000024</v>
      </c>
      <c r="AZ870" s="8">
        <f t="shared" si="1108"/>
        <v>3088.4700000000016</v>
      </c>
      <c r="BA870" s="8">
        <f t="shared" si="1108"/>
        <v>0</v>
      </c>
      <c r="BB870" s="8">
        <f t="shared" si="1108"/>
        <v>8454.8200000000015</v>
      </c>
      <c r="BC870" s="8">
        <f t="shared" si="1108"/>
        <v>125</v>
      </c>
      <c r="BE870" s="11">
        <f t="shared" si="1059"/>
        <v>45054</v>
      </c>
      <c r="BF870" s="8">
        <f t="shared" si="1109"/>
        <v>6944</v>
      </c>
      <c r="BG870" s="8">
        <f t="shared" si="1109"/>
        <v>880123.01999999967</v>
      </c>
      <c r="BH870" s="8">
        <f t="shared" si="1109"/>
        <v>3708.7300000000005</v>
      </c>
      <c r="BI870" s="8">
        <f t="shared" si="1109"/>
        <v>0</v>
      </c>
      <c r="BJ870" s="8">
        <f t="shared" si="1109"/>
        <v>11410.450000000003</v>
      </c>
      <c r="BK870" s="8">
        <f t="shared" si="1109"/>
        <v>44</v>
      </c>
      <c r="BM870" s="11">
        <f t="shared" si="1061"/>
        <v>45054</v>
      </c>
      <c r="BN870" s="8">
        <f t="shared" si="1110"/>
        <v>3820</v>
      </c>
      <c r="BO870" s="8">
        <f t="shared" si="1110"/>
        <v>303855.35000000003</v>
      </c>
      <c r="BP870" s="8">
        <f t="shared" si="1110"/>
        <v>2985.75</v>
      </c>
      <c r="BQ870" s="8">
        <f t="shared" si="1110"/>
        <v>0</v>
      </c>
      <c r="BR870" s="8">
        <f t="shared" si="1110"/>
        <v>2859.97</v>
      </c>
      <c r="BS870" s="8">
        <f t="shared" si="1110"/>
        <v>12</v>
      </c>
      <c r="BU870" s="11">
        <f t="shared" si="1063"/>
        <v>45054</v>
      </c>
      <c r="BV870" s="8">
        <f t="shared" si="1111"/>
        <v>3432</v>
      </c>
      <c r="BW870" s="8">
        <f t="shared" si="1111"/>
        <v>410386.94999999995</v>
      </c>
      <c r="BX870" s="8">
        <f t="shared" si="1111"/>
        <v>0</v>
      </c>
      <c r="BY870" s="8">
        <f t="shared" si="1111"/>
        <v>0</v>
      </c>
      <c r="BZ870" s="8">
        <f t="shared" si="1111"/>
        <v>6807.630000000001</v>
      </c>
      <c r="CA870" s="8">
        <f t="shared" si="1111"/>
        <v>250</v>
      </c>
      <c r="CC870" s="11">
        <f t="shared" si="1065"/>
        <v>45054</v>
      </c>
      <c r="CD870" s="8">
        <f t="shared" si="1112"/>
        <v>6962</v>
      </c>
      <c r="CE870" s="8">
        <f t="shared" si="1112"/>
        <v>789437.09999999974</v>
      </c>
      <c r="CF870" s="8">
        <f t="shared" si="1112"/>
        <v>3719.9100000000008</v>
      </c>
      <c r="CG870" s="8">
        <f t="shared" si="1112"/>
        <v>38603.710000000006</v>
      </c>
      <c r="CH870" s="8">
        <f t="shared" si="1112"/>
        <v>6747.4900000000025</v>
      </c>
      <c r="CI870" s="8">
        <f t="shared" si="1112"/>
        <v>236</v>
      </c>
      <c r="CK870" s="11">
        <f t="shared" si="1067"/>
        <v>45054</v>
      </c>
      <c r="CL870" s="8">
        <f t="shared" si="1113"/>
        <v>2267</v>
      </c>
      <c r="CM870" s="8">
        <f t="shared" si="1113"/>
        <v>164540.15000000005</v>
      </c>
      <c r="CN870" s="8">
        <f t="shared" si="1113"/>
        <v>0</v>
      </c>
      <c r="CO870" s="8">
        <f t="shared" si="1113"/>
        <v>567.5</v>
      </c>
      <c r="CP870" s="8">
        <f t="shared" si="1113"/>
        <v>6631.22</v>
      </c>
      <c r="CQ870" s="8">
        <f t="shared" si="1113"/>
        <v>16</v>
      </c>
      <c r="CS870" s="11">
        <f t="shared" si="1069"/>
        <v>45054</v>
      </c>
      <c r="CT870" s="8">
        <f t="shared" si="1114"/>
        <v>0</v>
      </c>
      <c r="CU870" s="8">
        <f t="shared" si="1114"/>
        <v>0</v>
      </c>
      <c r="CV870" s="8">
        <f t="shared" si="1114"/>
        <v>0</v>
      </c>
      <c r="CW870" s="8">
        <f t="shared" si="1114"/>
        <v>0</v>
      </c>
      <c r="CX870" s="8">
        <f t="shared" si="1114"/>
        <v>0</v>
      </c>
      <c r="CY870" s="8">
        <f t="shared" si="1114"/>
        <v>0</v>
      </c>
      <c r="DA870" s="11">
        <f t="shared" si="1071"/>
        <v>45054</v>
      </c>
      <c r="DB870" s="8">
        <f t="shared" si="1115"/>
        <v>0</v>
      </c>
      <c r="DC870" s="8">
        <f t="shared" si="1115"/>
        <v>0</v>
      </c>
      <c r="DD870" s="8">
        <f t="shared" si="1115"/>
        <v>0</v>
      </c>
      <c r="DE870" s="8">
        <f t="shared" si="1115"/>
        <v>0</v>
      </c>
      <c r="DF870" s="8">
        <f t="shared" si="1115"/>
        <v>0</v>
      </c>
      <c r="DG870" s="8">
        <f t="shared" si="1115"/>
        <v>0</v>
      </c>
      <c r="DI870" s="11">
        <f t="shared" si="1073"/>
        <v>45054</v>
      </c>
      <c r="DJ870" s="8">
        <f t="shared" si="1116"/>
        <v>0</v>
      </c>
      <c r="DK870" s="8">
        <f t="shared" si="1116"/>
        <v>0</v>
      </c>
      <c r="DL870" s="8">
        <f t="shared" si="1116"/>
        <v>0</v>
      </c>
      <c r="DM870" s="8">
        <f t="shared" si="1116"/>
        <v>0</v>
      </c>
      <c r="DN870" s="8">
        <f t="shared" si="1116"/>
        <v>0</v>
      </c>
      <c r="DO870" s="8">
        <f t="shared" si="1116"/>
        <v>0</v>
      </c>
      <c r="DP870" s="56"/>
      <c r="DQ870" s="56"/>
      <c r="DR870" s="56"/>
      <c r="DS870" s="56"/>
    </row>
    <row r="871" spans="1:123" x14ac:dyDescent="0.3">
      <c r="A871" s="11">
        <f t="shared" ref="A871:A934" si="1117">A133</f>
        <v>45055</v>
      </c>
      <c r="B871" s="8">
        <f t="shared" ref="B871:B934" si="1118">B133+B870</f>
        <v>6335</v>
      </c>
      <c r="C871" s="8">
        <f t="shared" ref="C871:C934" si="1119">C133+C870</f>
        <v>759308.68000000017</v>
      </c>
      <c r="D871" s="8">
        <f t="shared" ref="D871:D934" si="1120">D133+D870</f>
        <v>0</v>
      </c>
      <c r="E871" s="8">
        <f t="shared" ref="E871:E934" si="1121">E133+E870</f>
        <v>4319.34</v>
      </c>
      <c r="F871" s="8">
        <f t="shared" ref="F871:F934" si="1122">F133+F870</f>
        <v>3334.4500000000003</v>
      </c>
      <c r="G871" s="8">
        <f t="shared" ref="G871:G934" si="1123">G133+G870</f>
        <v>20</v>
      </c>
      <c r="I871" s="11">
        <f t="shared" ref="I871:I934" si="1124">I133</f>
        <v>45055</v>
      </c>
      <c r="J871" s="8">
        <f t="shared" ref="J871:O886" si="1125">J133+J870</f>
        <v>4919</v>
      </c>
      <c r="K871" s="8">
        <f t="shared" si="1125"/>
        <v>751796.10999999964</v>
      </c>
      <c r="L871" s="8">
        <f t="shared" si="1125"/>
        <v>2023.4099999999999</v>
      </c>
      <c r="M871" s="8">
        <f t="shared" si="1125"/>
        <v>0</v>
      </c>
      <c r="N871" s="8">
        <f t="shared" si="1125"/>
        <v>3906.1199999999994</v>
      </c>
      <c r="O871" s="8">
        <f t="shared" si="1125"/>
        <v>15</v>
      </c>
      <c r="Q871" s="11">
        <f t="shared" ref="Q871:Q934" si="1126">Q133</f>
        <v>45055</v>
      </c>
      <c r="R871" s="8">
        <f t="shared" ref="R871:W886" si="1127">R133+R870</f>
        <v>2841</v>
      </c>
      <c r="S871" s="8">
        <f t="shared" si="1127"/>
        <v>308126.79999999993</v>
      </c>
      <c r="T871" s="8">
        <f t="shared" si="1127"/>
        <v>2953.27</v>
      </c>
      <c r="U871" s="8">
        <f t="shared" si="1127"/>
        <v>0</v>
      </c>
      <c r="V871" s="8">
        <f t="shared" si="1127"/>
        <v>-1490.3700000000001</v>
      </c>
      <c r="W871" s="8">
        <f t="shared" si="1127"/>
        <v>16</v>
      </c>
      <c r="Y871" s="11">
        <f t="shared" ref="Y871:Y934" si="1128">Y133</f>
        <v>45055</v>
      </c>
      <c r="Z871" s="8">
        <f t="shared" ref="Z871:AE886" si="1129">Z133+Z870</f>
        <v>4165</v>
      </c>
      <c r="AA871" s="8">
        <f t="shared" si="1129"/>
        <v>505926.69999999984</v>
      </c>
      <c r="AB871" s="8">
        <f t="shared" si="1129"/>
        <v>4147.3300000000017</v>
      </c>
      <c r="AC871" s="8">
        <f t="shared" si="1129"/>
        <v>0</v>
      </c>
      <c r="AD871" s="8">
        <f t="shared" si="1129"/>
        <v>7618.449999999998</v>
      </c>
      <c r="AE871" s="8">
        <f t="shared" si="1129"/>
        <v>816</v>
      </c>
      <c r="AG871" s="11">
        <f t="shared" ref="AG871:AG934" si="1130">AG133</f>
        <v>45055</v>
      </c>
      <c r="AH871" s="8">
        <f t="shared" ref="AH871:AM886" si="1131">AH133+AH870</f>
        <v>6350</v>
      </c>
      <c r="AI871" s="8">
        <f t="shared" si="1131"/>
        <v>753256.22999999963</v>
      </c>
      <c r="AJ871" s="8">
        <f t="shared" si="1131"/>
        <v>1831.1399999999996</v>
      </c>
      <c r="AK871" s="8">
        <f t="shared" si="1131"/>
        <v>0</v>
      </c>
      <c r="AL871" s="8">
        <f t="shared" si="1131"/>
        <v>8874.66</v>
      </c>
      <c r="AM871" s="8">
        <f t="shared" si="1131"/>
        <v>314</v>
      </c>
      <c r="AO871" s="11">
        <f t="shared" ref="AO871:AO934" si="1132">AO133</f>
        <v>45055</v>
      </c>
      <c r="AP871" s="8">
        <f t="shared" ref="AP871:AU886" si="1133">AP133+AP870</f>
        <v>6234</v>
      </c>
      <c r="AQ871" s="8">
        <f t="shared" si="1133"/>
        <v>519146.26000000007</v>
      </c>
      <c r="AR871" s="8">
        <f t="shared" si="1133"/>
        <v>0</v>
      </c>
      <c r="AS871" s="8">
        <f t="shared" si="1133"/>
        <v>7145.74</v>
      </c>
      <c r="AT871" s="8">
        <f t="shared" si="1133"/>
        <v>1104.1400000000001</v>
      </c>
      <c r="AU871" s="8">
        <f t="shared" si="1133"/>
        <v>296</v>
      </c>
      <c r="AW871" s="11">
        <f t="shared" ref="AW871:AW934" si="1134">AW133</f>
        <v>45055</v>
      </c>
      <c r="AX871" s="8">
        <f t="shared" ref="AX871:BC886" si="1135">AX133+AX870</f>
        <v>7395</v>
      </c>
      <c r="AY871" s="8">
        <f t="shared" si="1135"/>
        <v>893814.30000000028</v>
      </c>
      <c r="AZ871" s="8">
        <f t="shared" si="1135"/>
        <v>3097.7100000000014</v>
      </c>
      <c r="BA871" s="8">
        <f t="shared" si="1135"/>
        <v>0</v>
      </c>
      <c r="BB871" s="8">
        <f t="shared" si="1135"/>
        <v>8548.0700000000015</v>
      </c>
      <c r="BC871" s="8">
        <f t="shared" si="1135"/>
        <v>128</v>
      </c>
      <c r="BE871" s="11">
        <f t="shared" ref="BE871:BE934" si="1136">BE133</f>
        <v>45055</v>
      </c>
      <c r="BF871" s="8">
        <f t="shared" ref="BF871:BK886" si="1137">BF133+BF870</f>
        <v>7007</v>
      </c>
      <c r="BG871" s="8">
        <f t="shared" si="1137"/>
        <v>888359.95999999961</v>
      </c>
      <c r="BH871" s="8">
        <f t="shared" si="1137"/>
        <v>3740.7500000000005</v>
      </c>
      <c r="BI871" s="8">
        <f t="shared" si="1137"/>
        <v>0</v>
      </c>
      <c r="BJ871" s="8">
        <f t="shared" si="1137"/>
        <v>11560.450000000003</v>
      </c>
      <c r="BK871" s="8">
        <f t="shared" si="1137"/>
        <v>45</v>
      </c>
      <c r="BM871" s="11">
        <f t="shared" ref="BM871:BM934" si="1138">BM133</f>
        <v>45055</v>
      </c>
      <c r="BN871" s="8">
        <f t="shared" ref="BN871:BS886" si="1139">BN133+BN870</f>
        <v>3849</v>
      </c>
      <c r="BO871" s="8">
        <f t="shared" si="1139"/>
        <v>306150.09000000003</v>
      </c>
      <c r="BP871" s="8">
        <f t="shared" si="1139"/>
        <v>2985.75</v>
      </c>
      <c r="BQ871" s="8">
        <f t="shared" si="1139"/>
        <v>0</v>
      </c>
      <c r="BR871" s="8">
        <f t="shared" si="1139"/>
        <v>2859.97</v>
      </c>
      <c r="BS871" s="8">
        <f t="shared" si="1139"/>
        <v>12</v>
      </c>
      <c r="BU871" s="11">
        <f t="shared" ref="BU871:BU934" si="1140">BU133</f>
        <v>45055</v>
      </c>
      <c r="BV871" s="8">
        <f t="shared" ref="BV871:CA886" si="1141">BV133+BV870</f>
        <v>3464</v>
      </c>
      <c r="BW871" s="8">
        <f t="shared" si="1141"/>
        <v>414135.37999999995</v>
      </c>
      <c r="BX871" s="8">
        <f t="shared" si="1141"/>
        <v>0</v>
      </c>
      <c r="BY871" s="8">
        <f t="shared" si="1141"/>
        <v>0</v>
      </c>
      <c r="BZ871" s="8">
        <f t="shared" si="1141"/>
        <v>6879.630000000001</v>
      </c>
      <c r="CA871" s="8">
        <f t="shared" si="1141"/>
        <v>250</v>
      </c>
      <c r="CC871" s="11">
        <f t="shared" ref="CC871:CC934" si="1142">CC133</f>
        <v>45055</v>
      </c>
      <c r="CD871" s="8">
        <f t="shared" ref="CD871:CI886" si="1143">CD133+CD870</f>
        <v>7031</v>
      </c>
      <c r="CE871" s="8">
        <f t="shared" si="1143"/>
        <v>798597.20999999973</v>
      </c>
      <c r="CF871" s="8">
        <f t="shared" si="1143"/>
        <v>3722.7000000000007</v>
      </c>
      <c r="CG871" s="8">
        <f t="shared" si="1143"/>
        <v>38829.94000000001</v>
      </c>
      <c r="CH871" s="8">
        <f t="shared" si="1143"/>
        <v>6780.4200000000028</v>
      </c>
      <c r="CI871" s="8">
        <f t="shared" si="1143"/>
        <v>236</v>
      </c>
      <c r="CK871" s="11">
        <f t="shared" ref="CK871:CK934" si="1144">CK133</f>
        <v>45055</v>
      </c>
      <c r="CL871" s="8">
        <f t="shared" ref="CL871:CQ886" si="1145">CL133+CL870</f>
        <v>2279</v>
      </c>
      <c r="CM871" s="8">
        <f t="shared" si="1145"/>
        <v>165349.01000000004</v>
      </c>
      <c r="CN871" s="8">
        <f t="shared" si="1145"/>
        <v>0</v>
      </c>
      <c r="CO871" s="8">
        <f t="shared" si="1145"/>
        <v>571.5</v>
      </c>
      <c r="CP871" s="8">
        <f t="shared" si="1145"/>
        <v>6661.22</v>
      </c>
      <c r="CQ871" s="8">
        <f t="shared" si="1145"/>
        <v>16</v>
      </c>
      <c r="CS871" s="11">
        <f t="shared" ref="CS871:CS934" si="1146">CS133</f>
        <v>45055</v>
      </c>
      <c r="CT871" s="8">
        <f t="shared" ref="CT871:CY886" si="1147">CT133+CT870</f>
        <v>0</v>
      </c>
      <c r="CU871" s="8">
        <f t="shared" si="1147"/>
        <v>0</v>
      </c>
      <c r="CV871" s="8">
        <f t="shared" si="1147"/>
        <v>0</v>
      </c>
      <c r="CW871" s="8">
        <f t="shared" si="1147"/>
        <v>0</v>
      </c>
      <c r="CX871" s="8">
        <f t="shared" si="1147"/>
        <v>0</v>
      </c>
      <c r="CY871" s="8">
        <f t="shared" si="1147"/>
        <v>0</v>
      </c>
      <c r="DA871" s="11">
        <f t="shared" ref="DA871:DA934" si="1148">DA133</f>
        <v>45055</v>
      </c>
      <c r="DB871" s="8">
        <f t="shared" ref="DB871:DG886" si="1149">DB133+DB870</f>
        <v>0</v>
      </c>
      <c r="DC871" s="8">
        <f t="shared" si="1149"/>
        <v>0</v>
      </c>
      <c r="DD871" s="8">
        <f t="shared" si="1149"/>
        <v>0</v>
      </c>
      <c r="DE871" s="8">
        <f t="shared" si="1149"/>
        <v>0</v>
      </c>
      <c r="DF871" s="8">
        <f t="shared" si="1149"/>
        <v>0</v>
      </c>
      <c r="DG871" s="8">
        <f t="shared" si="1149"/>
        <v>0</v>
      </c>
      <c r="DI871" s="11">
        <f t="shared" ref="DI871:DI934" si="1150">DI133</f>
        <v>45055</v>
      </c>
      <c r="DJ871" s="8">
        <f t="shared" ref="DJ871:DO886" si="1151">DJ133+DJ870</f>
        <v>0</v>
      </c>
      <c r="DK871" s="8">
        <f t="shared" si="1151"/>
        <v>0</v>
      </c>
      <c r="DL871" s="8">
        <f t="shared" si="1151"/>
        <v>0</v>
      </c>
      <c r="DM871" s="8">
        <f t="shared" si="1151"/>
        <v>0</v>
      </c>
      <c r="DN871" s="8">
        <f t="shared" si="1151"/>
        <v>0</v>
      </c>
      <c r="DO871" s="8">
        <f t="shared" si="1151"/>
        <v>0</v>
      </c>
      <c r="DP871" s="56"/>
      <c r="DQ871" s="56"/>
      <c r="DR871" s="56"/>
      <c r="DS871" s="56"/>
    </row>
    <row r="872" spans="1:123" x14ac:dyDescent="0.3">
      <c r="A872" s="11">
        <f t="shared" si="1117"/>
        <v>45056</v>
      </c>
      <c r="B872" s="8">
        <f t="shared" si="1118"/>
        <v>6396</v>
      </c>
      <c r="C872" s="8">
        <f t="shared" si="1119"/>
        <v>766121.92000000016</v>
      </c>
      <c r="D872" s="8">
        <f t="shared" si="1120"/>
        <v>0</v>
      </c>
      <c r="E872" s="8">
        <f t="shared" si="1121"/>
        <v>4339.34</v>
      </c>
      <c r="F872" s="8">
        <f t="shared" si="1122"/>
        <v>3334.4500000000003</v>
      </c>
      <c r="G872" s="8">
        <f t="shared" si="1123"/>
        <v>20</v>
      </c>
      <c r="I872" s="11">
        <f t="shared" si="1124"/>
        <v>45056</v>
      </c>
      <c r="J872" s="8">
        <f t="shared" si="1125"/>
        <v>4973</v>
      </c>
      <c r="K872" s="8">
        <f t="shared" si="1125"/>
        <v>759494.55999999959</v>
      </c>
      <c r="L872" s="8">
        <f t="shared" si="1125"/>
        <v>2039.9299999999998</v>
      </c>
      <c r="M872" s="8">
        <f t="shared" si="1125"/>
        <v>0</v>
      </c>
      <c r="N872" s="8">
        <f t="shared" si="1125"/>
        <v>3906.1199999999994</v>
      </c>
      <c r="O872" s="8">
        <f t="shared" si="1125"/>
        <v>15</v>
      </c>
      <c r="Q872" s="11">
        <f t="shared" si="1126"/>
        <v>45056</v>
      </c>
      <c r="R872" s="8">
        <f t="shared" si="1127"/>
        <v>2857</v>
      </c>
      <c r="S872" s="8">
        <f t="shared" si="1127"/>
        <v>309803.28999999992</v>
      </c>
      <c r="T872" s="8">
        <f t="shared" si="1127"/>
        <v>2982.02</v>
      </c>
      <c r="U872" s="8">
        <f t="shared" si="1127"/>
        <v>0</v>
      </c>
      <c r="V872" s="8">
        <f t="shared" si="1127"/>
        <v>-1490.3700000000001</v>
      </c>
      <c r="W872" s="8">
        <f t="shared" si="1127"/>
        <v>16</v>
      </c>
      <c r="Y872" s="11">
        <f t="shared" si="1128"/>
        <v>45056</v>
      </c>
      <c r="Z872" s="8">
        <f t="shared" si="1129"/>
        <v>4203</v>
      </c>
      <c r="AA872" s="8">
        <f t="shared" si="1129"/>
        <v>510734.78999999986</v>
      </c>
      <c r="AB872" s="8">
        <f t="shared" si="1129"/>
        <v>4189.9000000000015</v>
      </c>
      <c r="AC872" s="8">
        <f t="shared" si="1129"/>
        <v>0</v>
      </c>
      <c r="AD872" s="8">
        <f t="shared" si="1129"/>
        <v>7668.449999999998</v>
      </c>
      <c r="AE872" s="8">
        <f t="shared" si="1129"/>
        <v>821</v>
      </c>
      <c r="AG872" s="11">
        <f t="shared" si="1130"/>
        <v>45056</v>
      </c>
      <c r="AH872" s="8">
        <f t="shared" si="1131"/>
        <v>6394</v>
      </c>
      <c r="AI872" s="8">
        <f t="shared" si="1131"/>
        <v>758891.45999999961</v>
      </c>
      <c r="AJ872" s="8">
        <f t="shared" si="1131"/>
        <v>1839.4699999999996</v>
      </c>
      <c r="AK872" s="8">
        <f t="shared" si="1131"/>
        <v>0</v>
      </c>
      <c r="AL872" s="8">
        <f t="shared" si="1131"/>
        <v>8874.66</v>
      </c>
      <c r="AM872" s="8">
        <f t="shared" si="1131"/>
        <v>319</v>
      </c>
      <c r="AO872" s="11">
        <f t="shared" si="1132"/>
        <v>45056</v>
      </c>
      <c r="AP872" s="8">
        <f t="shared" si="1133"/>
        <v>6280</v>
      </c>
      <c r="AQ872" s="8">
        <f t="shared" si="1133"/>
        <v>522452.09000000008</v>
      </c>
      <c r="AR872" s="8">
        <f t="shared" si="1133"/>
        <v>0</v>
      </c>
      <c r="AS872" s="8">
        <f t="shared" si="1133"/>
        <v>7147.86</v>
      </c>
      <c r="AT872" s="8">
        <f t="shared" si="1133"/>
        <v>1104.1400000000001</v>
      </c>
      <c r="AU872" s="8">
        <f t="shared" si="1133"/>
        <v>299</v>
      </c>
      <c r="AW872" s="11">
        <f t="shared" si="1134"/>
        <v>45056</v>
      </c>
      <c r="AX872" s="8">
        <f t="shared" si="1135"/>
        <v>7466</v>
      </c>
      <c r="AY872" s="8">
        <f t="shared" si="1135"/>
        <v>903368.99000000022</v>
      </c>
      <c r="AZ872" s="8">
        <f t="shared" si="1135"/>
        <v>3112.4900000000016</v>
      </c>
      <c r="BA872" s="8">
        <f t="shared" si="1135"/>
        <v>0</v>
      </c>
      <c r="BB872" s="8">
        <f t="shared" si="1135"/>
        <v>8592.2200000000012</v>
      </c>
      <c r="BC872" s="8">
        <f t="shared" si="1135"/>
        <v>131</v>
      </c>
      <c r="BE872" s="11">
        <f t="shared" si="1136"/>
        <v>45056</v>
      </c>
      <c r="BF872" s="8">
        <f t="shared" si="1137"/>
        <v>7060</v>
      </c>
      <c r="BG872" s="8">
        <f t="shared" si="1137"/>
        <v>895145.90999999957</v>
      </c>
      <c r="BH872" s="8">
        <f t="shared" si="1137"/>
        <v>3771.3800000000006</v>
      </c>
      <c r="BI872" s="8">
        <f t="shared" si="1137"/>
        <v>0</v>
      </c>
      <c r="BJ872" s="8">
        <f t="shared" si="1137"/>
        <v>11757.620000000003</v>
      </c>
      <c r="BK872" s="8">
        <f t="shared" si="1137"/>
        <v>46</v>
      </c>
      <c r="BM872" s="11">
        <f t="shared" si="1138"/>
        <v>45056</v>
      </c>
      <c r="BN872" s="8">
        <f t="shared" si="1139"/>
        <v>3878</v>
      </c>
      <c r="BO872" s="8">
        <f t="shared" si="1139"/>
        <v>308505</v>
      </c>
      <c r="BP872" s="8">
        <f t="shared" si="1139"/>
        <v>2997.75</v>
      </c>
      <c r="BQ872" s="8">
        <f t="shared" si="1139"/>
        <v>0</v>
      </c>
      <c r="BR872" s="8">
        <f t="shared" si="1139"/>
        <v>2859.97</v>
      </c>
      <c r="BS872" s="8">
        <f t="shared" si="1139"/>
        <v>12</v>
      </c>
      <c r="BU872" s="11">
        <f t="shared" si="1140"/>
        <v>45056</v>
      </c>
      <c r="BV872" s="8">
        <f t="shared" si="1141"/>
        <v>3493</v>
      </c>
      <c r="BW872" s="8">
        <f t="shared" si="1141"/>
        <v>417594.99999999994</v>
      </c>
      <c r="BX872" s="8">
        <f t="shared" si="1141"/>
        <v>0</v>
      </c>
      <c r="BY872" s="8">
        <f t="shared" si="1141"/>
        <v>0</v>
      </c>
      <c r="BZ872" s="8">
        <f t="shared" si="1141"/>
        <v>6920.130000000001</v>
      </c>
      <c r="CA872" s="8">
        <f t="shared" si="1141"/>
        <v>250</v>
      </c>
      <c r="CC872" s="11">
        <f t="shared" si="1142"/>
        <v>45056</v>
      </c>
      <c r="CD872" s="8">
        <f t="shared" si="1143"/>
        <v>7104</v>
      </c>
      <c r="CE872" s="8">
        <f t="shared" si="1143"/>
        <v>808681.66999999969</v>
      </c>
      <c r="CF872" s="8">
        <f t="shared" si="1143"/>
        <v>3727.3500000000008</v>
      </c>
      <c r="CG872" s="8">
        <f t="shared" si="1143"/>
        <v>38865.280000000006</v>
      </c>
      <c r="CH872" s="8">
        <f t="shared" si="1143"/>
        <v>6839.4200000000028</v>
      </c>
      <c r="CI872" s="8">
        <f t="shared" si="1143"/>
        <v>237</v>
      </c>
      <c r="CK872" s="11">
        <f t="shared" si="1144"/>
        <v>45056</v>
      </c>
      <c r="CL872" s="8">
        <f t="shared" si="1145"/>
        <v>2292</v>
      </c>
      <c r="CM872" s="8">
        <f t="shared" si="1145"/>
        <v>166267.53000000003</v>
      </c>
      <c r="CN872" s="8">
        <f t="shared" si="1145"/>
        <v>0</v>
      </c>
      <c r="CO872" s="8">
        <f t="shared" si="1145"/>
        <v>581</v>
      </c>
      <c r="CP872" s="8">
        <f t="shared" si="1145"/>
        <v>6686.22</v>
      </c>
      <c r="CQ872" s="8">
        <f t="shared" si="1145"/>
        <v>16</v>
      </c>
      <c r="CS872" s="11">
        <f t="shared" si="1146"/>
        <v>45056</v>
      </c>
      <c r="CT872" s="8">
        <f t="shared" si="1147"/>
        <v>0</v>
      </c>
      <c r="CU872" s="8">
        <f t="shared" si="1147"/>
        <v>0</v>
      </c>
      <c r="CV872" s="8">
        <f t="shared" si="1147"/>
        <v>0</v>
      </c>
      <c r="CW872" s="8">
        <f t="shared" si="1147"/>
        <v>0</v>
      </c>
      <c r="CX872" s="8">
        <f t="shared" si="1147"/>
        <v>0</v>
      </c>
      <c r="CY872" s="8">
        <f t="shared" si="1147"/>
        <v>0</v>
      </c>
      <c r="DA872" s="11">
        <f t="shared" si="1148"/>
        <v>45056</v>
      </c>
      <c r="DB872" s="8">
        <f t="shared" si="1149"/>
        <v>0</v>
      </c>
      <c r="DC872" s="8">
        <f t="shared" si="1149"/>
        <v>0</v>
      </c>
      <c r="DD872" s="8">
        <f t="shared" si="1149"/>
        <v>0</v>
      </c>
      <c r="DE872" s="8">
        <f t="shared" si="1149"/>
        <v>0</v>
      </c>
      <c r="DF872" s="8">
        <f t="shared" si="1149"/>
        <v>0</v>
      </c>
      <c r="DG872" s="8">
        <f t="shared" si="1149"/>
        <v>0</v>
      </c>
      <c r="DI872" s="11">
        <f t="shared" si="1150"/>
        <v>45056</v>
      </c>
      <c r="DJ872" s="8">
        <f t="shared" si="1151"/>
        <v>0</v>
      </c>
      <c r="DK872" s="8">
        <f t="shared" si="1151"/>
        <v>0</v>
      </c>
      <c r="DL872" s="8">
        <f t="shared" si="1151"/>
        <v>0</v>
      </c>
      <c r="DM872" s="8">
        <f t="shared" si="1151"/>
        <v>0</v>
      </c>
      <c r="DN872" s="8">
        <f t="shared" si="1151"/>
        <v>0</v>
      </c>
      <c r="DO872" s="8">
        <f t="shared" si="1151"/>
        <v>0</v>
      </c>
      <c r="DP872" s="56"/>
      <c r="DQ872" s="56"/>
      <c r="DR872" s="56"/>
      <c r="DS872" s="56"/>
    </row>
    <row r="873" spans="1:123" x14ac:dyDescent="0.3">
      <c r="A873" s="11">
        <f t="shared" si="1117"/>
        <v>45057</v>
      </c>
      <c r="B873" s="8">
        <f t="shared" si="1118"/>
        <v>6457</v>
      </c>
      <c r="C873" s="8">
        <f t="shared" si="1119"/>
        <v>773722.18000000017</v>
      </c>
      <c r="D873" s="8">
        <f t="shared" si="1120"/>
        <v>0</v>
      </c>
      <c r="E873" s="8">
        <f t="shared" si="1121"/>
        <v>4391.34</v>
      </c>
      <c r="F873" s="8">
        <f t="shared" si="1122"/>
        <v>3359.4500000000003</v>
      </c>
      <c r="G873" s="8">
        <f t="shared" si="1123"/>
        <v>20</v>
      </c>
      <c r="I873" s="11">
        <f t="shared" si="1124"/>
        <v>45057</v>
      </c>
      <c r="J873" s="8">
        <f t="shared" si="1125"/>
        <v>5017</v>
      </c>
      <c r="K873" s="8">
        <f t="shared" si="1125"/>
        <v>765310.00999999954</v>
      </c>
      <c r="L873" s="8">
        <f t="shared" si="1125"/>
        <v>2066.58</v>
      </c>
      <c r="M873" s="8">
        <f t="shared" si="1125"/>
        <v>0</v>
      </c>
      <c r="N873" s="8">
        <f t="shared" si="1125"/>
        <v>3906.1199999999994</v>
      </c>
      <c r="O873" s="8">
        <f t="shared" si="1125"/>
        <v>15</v>
      </c>
      <c r="Q873" s="11">
        <f t="shared" si="1126"/>
        <v>45057</v>
      </c>
      <c r="R873" s="8">
        <f t="shared" si="1127"/>
        <v>2872</v>
      </c>
      <c r="S873" s="8">
        <f t="shared" si="1127"/>
        <v>311644.12999999995</v>
      </c>
      <c r="T873" s="8">
        <f t="shared" si="1127"/>
        <v>3001.77</v>
      </c>
      <c r="U873" s="8">
        <f t="shared" si="1127"/>
        <v>0</v>
      </c>
      <c r="V873" s="8">
        <f t="shared" si="1127"/>
        <v>-1490.3700000000001</v>
      </c>
      <c r="W873" s="8">
        <f t="shared" si="1127"/>
        <v>16</v>
      </c>
      <c r="Y873" s="11">
        <f t="shared" si="1128"/>
        <v>45057</v>
      </c>
      <c r="Z873" s="8">
        <f t="shared" si="1129"/>
        <v>4244</v>
      </c>
      <c r="AA873" s="8">
        <f t="shared" si="1129"/>
        <v>515688.15999999986</v>
      </c>
      <c r="AB873" s="8">
        <f t="shared" si="1129"/>
        <v>4217.6700000000019</v>
      </c>
      <c r="AC873" s="8">
        <f t="shared" si="1129"/>
        <v>0</v>
      </c>
      <c r="AD873" s="8">
        <f t="shared" si="1129"/>
        <v>7525.7999999999984</v>
      </c>
      <c r="AE873" s="8">
        <f t="shared" si="1129"/>
        <v>826</v>
      </c>
      <c r="AG873" s="11">
        <f t="shared" si="1130"/>
        <v>45057</v>
      </c>
      <c r="AH873" s="8">
        <f t="shared" si="1131"/>
        <v>6435</v>
      </c>
      <c r="AI873" s="8">
        <f t="shared" si="1131"/>
        <v>764219.87999999966</v>
      </c>
      <c r="AJ873" s="8">
        <f t="shared" si="1131"/>
        <v>1839.4699999999996</v>
      </c>
      <c r="AK873" s="8">
        <f t="shared" si="1131"/>
        <v>0</v>
      </c>
      <c r="AL873" s="8">
        <f t="shared" si="1131"/>
        <v>9013.92</v>
      </c>
      <c r="AM873" s="8">
        <f t="shared" si="1131"/>
        <v>324</v>
      </c>
      <c r="AO873" s="11">
        <f t="shared" si="1132"/>
        <v>45057</v>
      </c>
      <c r="AP873" s="8">
        <f t="shared" si="1133"/>
        <v>6339</v>
      </c>
      <c r="AQ873" s="8">
        <f t="shared" si="1133"/>
        <v>527931.75000000012</v>
      </c>
      <c r="AR873" s="8">
        <f t="shared" si="1133"/>
        <v>0</v>
      </c>
      <c r="AS873" s="8">
        <f t="shared" si="1133"/>
        <v>7181.86</v>
      </c>
      <c r="AT873" s="8">
        <f t="shared" si="1133"/>
        <v>1104.1400000000001</v>
      </c>
      <c r="AU873" s="8">
        <f t="shared" si="1133"/>
        <v>302</v>
      </c>
      <c r="AW873" s="11">
        <f t="shared" si="1134"/>
        <v>45057</v>
      </c>
      <c r="AX873" s="8">
        <f t="shared" si="1135"/>
        <v>7524</v>
      </c>
      <c r="AY873" s="8">
        <f t="shared" si="1135"/>
        <v>910283.11000000022</v>
      </c>
      <c r="AZ873" s="8">
        <f t="shared" si="1135"/>
        <v>3128.1900000000014</v>
      </c>
      <c r="BA873" s="8">
        <f t="shared" si="1135"/>
        <v>0</v>
      </c>
      <c r="BB873" s="8">
        <f t="shared" si="1135"/>
        <v>8685.4700000000012</v>
      </c>
      <c r="BC873" s="8">
        <f t="shared" si="1135"/>
        <v>133</v>
      </c>
      <c r="BE873" s="11">
        <f t="shared" si="1136"/>
        <v>45057</v>
      </c>
      <c r="BF873" s="8">
        <f t="shared" si="1137"/>
        <v>7111</v>
      </c>
      <c r="BG873" s="8">
        <f t="shared" si="1137"/>
        <v>901732.79999999958</v>
      </c>
      <c r="BH873" s="8">
        <f t="shared" si="1137"/>
        <v>3784.3700000000003</v>
      </c>
      <c r="BI873" s="8">
        <f t="shared" si="1137"/>
        <v>0</v>
      </c>
      <c r="BJ873" s="8">
        <f t="shared" si="1137"/>
        <v>11855.620000000003</v>
      </c>
      <c r="BK873" s="8">
        <f t="shared" si="1137"/>
        <v>47</v>
      </c>
      <c r="BM873" s="11">
        <f t="shared" si="1138"/>
        <v>45057</v>
      </c>
      <c r="BN873" s="8">
        <f t="shared" si="1139"/>
        <v>3898</v>
      </c>
      <c r="BO873" s="8">
        <f t="shared" si="1139"/>
        <v>309984.06</v>
      </c>
      <c r="BP873" s="8">
        <f t="shared" si="1139"/>
        <v>3021.75</v>
      </c>
      <c r="BQ873" s="8">
        <f t="shared" si="1139"/>
        <v>0</v>
      </c>
      <c r="BR873" s="8">
        <f t="shared" si="1139"/>
        <v>2859.97</v>
      </c>
      <c r="BS873" s="8">
        <f t="shared" si="1139"/>
        <v>12</v>
      </c>
      <c r="BU873" s="11">
        <f t="shared" si="1140"/>
        <v>45057</v>
      </c>
      <c r="BV873" s="8">
        <f t="shared" si="1141"/>
        <v>3512</v>
      </c>
      <c r="BW873" s="8">
        <f t="shared" si="1141"/>
        <v>419820.54999999993</v>
      </c>
      <c r="BX873" s="8">
        <f t="shared" si="1141"/>
        <v>0</v>
      </c>
      <c r="BY873" s="8">
        <f t="shared" si="1141"/>
        <v>0</v>
      </c>
      <c r="BZ873" s="8">
        <f t="shared" si="1141"/>
        <v>6960.130000000001</v>
      </c>
      <c r="CA873" s="8">
        <f t="shared" si="1141"/>
        <v>250</v>
      </c>
      <c r="CC873" s="11">
        <f t="shared" si="1142"/>
        <v>45057</v>
      </c>
      <c r="CD873" s="8">
        <f t="shared" si="1143"/>
        <v>7161</v>
      </c>
      <c r="CE873" s="8">
        <f t="shared" si="1143"/>
        <v>816136.10999999964</v>
      </c>
      <c r="CF873" s="8">
        <f t="shared" si="1143"/>
        <v>3731.0700000000006</v>
      </c>
      <c r="CG873" s="8">
        <f t="shared" si="1143"/>
        <v>38887.600000000006</v>
      </c>
      <c r="CH873" s="8">
        <f t="shared" si="1143"/>
        <v>6933.4200000000028</v>
      </c>
      <c r="CI873" s="8">
        <f t="shared" si="1143"/>
        <v>238</v>
      </c>
      <c r="CK873" s="11">
        <f t="shared" si="1144"/>
        <v>45057</v>
      </c>
      <c r="CL873" s="8">
        <f t="shared" si="1145"/>
        <v>2308</v>
      </c>
      <c r="CM873" s="8">
        <f t="shared" si="1145"/>
        <v>167622.23000000004</v>
      </c>
      <c r="CN873" s="8">
        <f t="shared" si="1145"/>
        <v>0</v>
      </c>
      <c r="CO873" s="8">
        <f t="shared" si="1145"/>
        <v>587</v>
      </c>
      <c r="CP873" s="8">
        <f t="shared" si="1145"/>
        <v>6726.22</v>
      </c>
      <c r="CQ873" s="8">
        <f t="shared" si="1145"/>
        <v>16</v>
      </c>
      <c r="CS873" s="11">
        <f t="shared" si="1146"/>
        <v>45057</v>
      </c>
      <c r="CT873" s="8">
        <f t="shared" si="1147"/>
        <v>0</v>
      </c>
      <c r="CU873" s="8">
        <f t="shared" si="1147"/>
        <v>0</v>
      </c>
      <c r="CV873" s="8">
        <f t="shared" si="1147"/>
        <v>0</v>
      </c>
      <c r="CW873" s="8">
        <f t="shared" si="1147"/>
        <v>0</v>
      </c>
      <c r="CX873" s="8">
        <f t="shared" si="1147"/>
        <v>0</v>
      </c>
      <c r="CY873" s="8">
        <f t="shared" si="1147"/>
        <v>0</v>
      </c>
      <c r="DA873" s="11">
        <f t="shared" si="1148"/>
        <v>45057</v>
      </c>
      <c r="DB873" s="8">
        <f t="shared" si="1149"/>
        <v>0</v>
      </c>
      <c r="DC873" s="8">
        <f t="shared" si="1149"/>
        <v>0</v>
      </c>
      <c r="DD873" s="8">
        <f t="shared" si="1149"/>
        <v>0</v>
      </c>
      <c r="DE873" s="8">
        <f t="shared" si="1149"/>
        <v>0</v>
      </c>
      <c r="DF873" s="8">
        <f t="shared" si="1149"/>
        <v>0</v>
      </c>
      <c r="DG873" s="8">
        <f t="shared" si="1149"/>
        <v>0</v>
      </c>
      <c r="DI873" s="11">
        <f t="shared" si="1150"/>
        <v>45057</v>
      </c>
      <c r="DJ873" s="8">
        <f t="shared" si="1151"/>
        <v>0</v>
      </c>
      <c r="DK873" s="8">
        <f t="shared" si="1151"/>
        <v>0</v>
      </c>
      <c r="DL873" s="8">
        <f t="shared" si="1151"/>
        <v>0</v>
      </c>
      <c r="DM873" s="8">
        <f t="shared" si="1151"/>
        <v>0</v>
      </c>
      <c r="DN873" s="8">
        <f t="shared" si="1151"/>
        <v>0</v>
      </c>
      <c r="DO873" s="8">
        <f t="shared" si="1151"/>
        <v>0</v>
      </c>
      <c r="DP873" s="56"/>
      <c r="DQ873" s="56"/>
      <c r="DR873" s="56"/>
      <c r="DS873" s="56"/>
    </row>
    <row r="874" spans="1:123" x14ac:dyDescent="0.3">
      <c r="A874" s="11">
        <f t="shared" si="1117"/>
        <v>45058</v>
      </c>
      <c r="B874" s="8">
        <f t="shared" si="1118"/>
        <v>6516</v>
      </c>
      <c r="C874" s="8">
        <f t="shared" si="1119"/>
        <v>779682.99000000022</v>
      </c>
      <c r="D874" s="8">
        <f t="shared" si="1120"/>
        <v>0</v>
      </c>
      <c r="E874" s="8">
        <f t="shared" si="1121"/>
        <v>4438.84</v>
      </c>
      <c r="F874" s="8">
        <f t="shared" si="1122"/>
        <v>3759.4500000000003</v>
      </c>
      <c r="G874" s="8">
        <f t="shared" si="1123"/>
        <v>20</v>
      </c>
      <c r="I874" s="11">
        <f t="shared" si="1124"/>
        <v>45058</v>
      </c>
      <c r="J874" s="8">
        <f t="shared" si="1125"/>
        <v>5041</v>
      </c>
      <c r="K874" s="8">
        <f t="shared" si="1125"/>
        <v>768297.0699999996</v>
      </c>
      <c r="L874" s="8">
        <f t="shared" si="1125"/>
        <v>2072.25</v>
      </c>
      <c r="M874" s="8">
        <f t="shared" si="1125"/>
        <v>0</v>
      </c>
      <c r="N874" s="8">
        <f t="shared" si="1125"/>
        <v>3906.1199999999994</v>
      </c>
      <c r="O874" s="8">
        <f t="shared" si="1125"/>
        <v>15</v>
      </c>
      <c r="Q874" s="11">
        <f t="shared" si="1126"/>
        <v>45058</v>
      </c>
      <c r="R874" s="8">
        <f t="shared" si="1127"/>
        <v>2922</v>
      </c>
      <c r="S874" s="8">
        <f t="shared" si="1127"/>
        <v>318381.29999999993</v>
      </c>
      <c r="T874" s="8">
        <f t="shared" si="1127"/>
        <v>3038.77</v>
      </c>
      <c r="U874" s="8">
        <f t="shared" si="1127"/>
        <v>0</v>
      </c>
      <c r="V874" s="8">
        <f t="shared" si="1127"/>
        <v>-1490.3700000000001</v>
      </c>
      <c r="W874" s="8">
        <f t="shared" si="1127"/>
        <v>16</v>
      </c>
      <c r="Y874" s="11">
        <f t="shared" si="1128"/>
        <v>45058</v>
      </c>
      <c r="Z874" s="8">
        <f t="shared" si="1129"/>
        <v>4313</v>
      </c>
      <c r="AA874" s="8">
        <f t="shared" si="1129"/>
        <v>524658.27999999991</v>
      </c>
      <c r="AB874" s="8">
        <f t="shared" si="1129"/>
        <v>4310.1700000000019</v>
      </c>
      <c r="AC874" s="8">
        <f t="shared" si="1129"/>
        <v>0</v>
      </c>
      <c r="AD874" s="8">
        <f t="shared" si="1129"/>
        <v>7626.7299999999987</v>
      </c>
      <c r="AE874" s="8">
        <f t="shared" si="1129"/>
        <v>831</v>
      </c>
      <c r="AG874" s="11">
        <f t="shared" si="1130"/>
        <v>45058</v>
      </c>
      <c r="AH874" s="8">
        <f t="shared" si="1131"/>
        <v>6497</v>
      </c>
      <c r="AI874" s="8">
        <f t="shared" si="1131"/>
        <v>772200.13999999966</v>
      </c>
      <c r="AJ874" s="8">
        <f t="shared" si="1131"/>
        <v>1860.7499999999995</v>
      </c>
      <c r="AK874" s="8">
        <f t="shared" si="1131"/>
        <v>0</v>
      </c>
      <c r="AL874" s="8">
        <f t="shared" si="1131"/>
        <v>9013.92</v>
      </c>
      <c r="AM874" s="8">
        <f t="shared" si="1131"/>
        <v>329</v>
      </c>
      <c r="AO874" s="11">
        <f t="shared" si="1132"/>
        <v>45058</v>
      </c>
      <c r="AP874" s="8">
        <f t="shared" si="1133"/>
        <v>6373</v>
      </c>
      <c r="AQ874" s="8">
        <f t="shared" si="1133"/>
        <v>530733.71000000008</v>
      </c>
      <c r="AR874" s="8">
        <f t="shared" si="1133"/>
        <v>0</v>
      </c>
      <c r="AS874" s="8">
        <f t="shared" si="1133"/>
        <v>7187.86</v>
      </c>
      <c r="AT874" s="8">
        <f t="shared" si="1133"/>
        <v>1162.7</v>
      </c>
      <c r="AU874" s="8">
        <f t="shared" si="1133"/>
        <v>305</v>
      </c>
      <c r="AW874" s="11">
        <f t="shared" si="1134"/>
        <v>45058</v>
      </c>
      <c r="AX874" s="8">
        <f t="shared" si="1135"/>
        <v>7596</v>
      </c>
      <c r="AY874" s="8">
        <f t="shared" si="1135"/>
        <v>919017.16000000027</v>
      </c>
      <c r="AZ874" s="8">
        <f t="shared" si="1135"/>
        <v>3153.1200000000013</v>
      </c>
      <c r="BA874" s="8">
        <f t="shared" si="1135"/>
        <v>0</v>
      </c>
      <c r="BB874" s="8">
        <f t="shared" si="1135"/>
        <v>8685.4700000000012</v>
      </c>
      <c r="BC874" s="8">
        <f t="shared" si="1135"/>
        <v>135</v>
      </c>
      <c r="BE874" s="11">
        <f t="shared" si="1136"/>
        <v>45058</v>
      </c>
      <c r="BF874" s="8">
        <f t="shared" si="1137"/>
        <v>7159</v>
      </c>
      <c r="BG874" s="8">
        <f t="shared" si="1137"/>
        <v>907886.67999999959</v>
      </c>
      <c r="BH874" s="8">
        <f t="shared" si="1137"/>
        <v>3833.55</v>
      </c>
      <c r="BI874" s="8">
        <f t="shared" si="1137"/>
        <v>0</v>
      </c>
      <c r="BJ874" s="8">
        <f t="shared" si="1137"/>
        <v>11905.620000000003</v>
      </c>
      <c r="BK874" s="8">
        <f t="shared" si="1137"/>
        <v>48</v>
      </c>
      <c r="BM874" s="11">
        <f t="shared" si="1138"/>
        <v>45058</v>
      </c>
      <c r="BN874" s="8">
        <f t="shared" si="1139"/>
        <v>3952</v>
      </c>
      <c r="BO874" s="8">
        <f t="shared" si="1139"/>
        <v>315169.23</v>
      </c>
      <c r="BP874" s="8">
        <f t="shared" si="1139"/>
        <v>3162.75</v>
      </c>
      <c r="BQ874" s="8">
        <f t="shared" si="1139"/>
        <v>0</v>
      </c>
      <c r="BR874" s="8">
        <f t="shared" si="1139"/>
        <v>2859.97</v>
      </c>
      <c r="BS874" s="8">
        <f t="shared" si="1139"/>
        <v>12</v>
      </c>
      <c r="BU874" s="11">
        <f t="shared" si="1140"/>
        <v>45058</v>
      </c>
      <c r="BV874" s="8">
        <f t="shared" si="1141"/>
        <v>3577</v>
      </c>
      <c r="BW874" s="8">
        <f t="shared" si="1141"/>
        <v>435067.9599999999</v>
      </c>
      <c r="BX874" s="8">
        <f t="shared" si="1141"/>
        <v>41.5</v>
      </c>
      <c r="BY874" s="8">
        <f t="shared" si="1141"/>
        <v>0</v>
      </c>
      <c r="BZ874" s="8">
        <f t="shared" si="1141"/>
        <v>7210.130000000001</v>
      </c>
      <c r="CA874" s="8">
        <f t="shared" si="1141"/>
        <v>250</v>
      </c>
      <c r="CC874" s="11">
        <f t="shared" si="1142"/>
        <v>45058</v>
      </c>
      <c r="CD874" s="8">
        <f t="shared" si="1143"/>
        <v>7229</v>
      </c>
      <c r="CE874" s="8">
        <f t="shared" si="1143"/>
        <v>825516.76999999967</v>
      </c>
      <c r="CF874" s="8">
        <f t="shared" si="1143"/>
        <v>3739.4400000000005</v>
      </c>
      <c r="CG874" s="8">
        <f t="shared" si="1143"/>
        <v>38956.19</v>
      </c>
      <c r="CH874" s="8">
        <f t="shared" si="1143"/>
        <v>7032.4200000000028</v>
      </c>
      <c r="CI874" s="8">
        <f t="shared" si="1143"/>
        <v>240</v>
      </c>
      <c r="CK874" s="11">
        <f t="shared" si="1144"/>
        <v>45058</v>
      </c>
      <c r="CL874" s="8">
        <f t="shared" si="1145"/>
        <v>2350</v>
      </c>
      <c r="CM874" s="8">
        <f t="shared" si="1145"/>
        <v>172257.50000000003</v>
      </c>
      <c r="CN874" s="8">
        <f t="shared" si="1145"/>
        <v>0</v>
      </c>
      <c r="CO874" s="8">
        <f t="shared" si="1145"/>
        <v>604</v>
      </c>
      <c r="CP874" s="8">
        <f t="shared" si="1145"/>
        <v>6686.22</v>
      </c>
      <c r="CQ874" s="8">
        <f t="shared" si="1145"/>
        <v>16</v>
      </c>
      <c r="CS874" s="11">
        <f t="shared" si="1146"/>
        <v>45058</v>
      </c>
      <c r="CT874" s="8">
        <f t="shared" si="1147"/>
        <v>0</v>
      </c>
      <c r="CU874" s="8">
        <f t="shared" si="1147"/>
        <v>0</v>
      </c>
      <c r="CV874" s="8">
        <f t="shared" si="1147"/>
        <v>0</v>
      </c>
      <c r="CW874" s="8">
        <f t="shared" si="1147"/>
        <v>0</v>
      </c>
      <c r="CX874" s="8">
        <f t="shared" si="1147"/>
        <v>0</v>
      </c>
      <c r="CY874" s="8">
        <f t="shared" si="1147"/>
        <v>0</v>
      </c>
      <c r="DA874" s="11">
        <f t="shared" si="1148"/>
        <v>45058</v>
      </c>
      <c r="DB874" s="8">
        <f t="shared" si="1149"/>
        <v>0</v>
      </c>
      <c r="DC874" s="8">
        <f t="shared" si="1149"/>
        <v>0</v>
      </c>
      <c r="DD874" s="8">
        <f t="shared" si="1149"/>
        <v>0</v>
      </c>
      <c r="DE874" s="8">
        <f t="shared" si="1149"/>
        <v>0</v>
      </c>
      <c r="DF874" s="8">
        <f t="shared" si="1149"/>
        <v>0</v>
      </c>
      <c r="DG874" s="8">
        <f t="shared" si="1149"/>
        <v>0</v>
      </c>
      <c r="DI874" s="11">
        <f t="shared" si="1150"/>
        <v>45058</v>
      </c>
      <c r="DJ874" s="8">
        <f t="shared" si="1151"/>
        <v>0</v>
      </c>
      <c r="DK874" s="8">
        <f t="shared" si="1151"/>
        <v>0</v>
      </c>
      <c r="DL874" s="8">
        <f t="shared" si="1151"/>
        <v>0</v>
      </c>
      <c r="DM874" s="8">
        <f t="shared" si="1151"/>
        <v>0</v>
      </c>
      <c r="DN874" s="8">
        <f t="shared" si="1151"/>
        <v>0</v>
      </c>
      <c r="DO874" s="8">
        <f t="shared" si="1151"/>
        <v>0</v>
      </c>
      <c r="DP874" s="56"/>
      <c r="DQ874" s="56"/>
      <c r="DR874" s="56"/>
      <c r="DS874" s="56"/>
    </row>
    <row r="875" spans="1:123" x14ac:dyDescent="0.3">
      <c r="A875" s="11">
        <f t="shared" si="1117"/>
        <v>45059</v>
      </c>
      <c r="B875" s="8">
        <f t="shared" si="1118"/>
        <v>6578</v>
      </c>
      <c r="C875" s="8">
        <f t="shared" si="1119"/>
        <v>786256.26000000024</v>
      </c>
      <c r="D875" s="8">
        <f t="shared" si="1120"/>
        <v>0</v>
      </c>
      <c r="E875" s="8">
        <f t="shared" si="1121"/>
        <v>4482.84</v>
      </c>
      <c r="F875" s="8">
        <f t="shared" si="1122"/>
        <v>3786.4500000000003</v>
      </c>
      <c r="G875" s="8">
        <f t="shared" si="1123"/>
        <v>20</v>
      </c>
      <c r="I875" s="11">
        <f t="shared" si="1124"/>
        <v>45059</v>
      </c>
      <c r="J875" s="8">
        <f t="shared" si="1125"/>
        <v>5064</v>
      </c>
      <c r="K875" s="8">
        <f t="shared" si="1125"/>
        <v>771190.8199999996</v>
      </c>
      <c r="L875" s="8">
        <f t="shared" si="1125"/>
        <v>2090.87</v>
      </c>
      <c r="M875" s="8">
        <f t="shared" si="1125"/>
        <v>0</v>
      </c>
      <c r="N875" s="8">
        <f t="shared" si="1125"/>
        <v>3911.0699999999993</v>
      </c>
      <c r="O875" s="8">
        <f t="shared" si="1125"/>
        <v>15</v>
      </c>
      <c r="Q875" s="11">
        <f t="shared" si="1126"/>
        <v>45059</v>
      </c>
      <c r="R875" s="8">
        <f t="shared" si="1127"/>
        <v>2947</v>
      </c>
      <c r="S875" s="8">
        <f t="shared" si="1127"/>
        <v>321864.94999999995</v>
      </c>
      <c r="T875" s="8">
        <f t="shared" si="1127"/>
        <v>3075.77</v>
      </c>
      <c r="U875" s="8">
        <f t="shared" si="1127"/>
        <v>0</v>
      </c>
      <c r="V875" s="8">
        <f t="shared" si="1127"/>
        <v>-1290.3700000000001</v>
      </c>
      <c r="W875" s="8">
        <f t="shared" si="1127"/>
        <v>16</v>
      </c>
      <c r="Y875" s="11">
        <f t="shared" si="1128"/>
        <v>45059</v>
      </c>
      <c r="Z875" s="8">
        <f t="shared" si="1129"/>
        <v>4353</v>
      </c>
      <c r="AA875" s="8">
        <f t="shared" si="1129"/>
        <v>529063.67999999993</v>
      </c>
      <c r="AB875" s="8">
        <f t="shared" si="1129"/>
        <v>4461.010000000002</v>
      </c>
      <c r="AC875" s="8">
        <f t="shared" si="1129"/>
        <v>0</v>
      </c>
      <c r="AD875" s="8">
        <f t="shared" si="1129"/>
        <v>7676.7299999999987</v>
      </c>
      <c r="AE875" s="8">
        <f t="shared" si="1129"/>
        <v>836</v>
      </c>
      <c r="AG875" s="11">
        <f t="shared" si="1130"/>
        <v>45059</v>
      </c>
      <c r="AH875" s="8">
        <f t="shared" si="1131"/>
        <v>6531</v>
      </c>
      <c r="AI875" s="8">
        <f t="shared" si="1131"/>
        <v>776092.34999999963</v>
      </c>
      <c r="AJ875" s="8">
        <f t="shared" si="1131"/>
        <v>1882.9599999999996</v>
      </c>
      <c r="AK875" s="8">
        <f t="shared" si="1131"/>
        <v>0</v>
      </c>
      <c r="AL875" s="8">
        <f t="shared" si="1131"/>
        <v>9113.92</v>
      </c>
      <c r="AM875" s="8">
        <f t="shared" si="1131"/>
        <v>335</v>
      </c>
      <c r="AO875" s="11">
        <f t="shared" si="1132"/>
        <v>45059</v>
      </c>
      <c r="AP875" s="8">
        <f t="shared" si="1133"/>
        <v>6413</v>
      </c>
      <c r="AQ875" s="8">
        <f t="shared" si="1133"/>
        <v>537557.30000000005</v>
      </c>
      <c r="AR875" s="8">
        <f t="shared" si="1133"/>
        <v>0</v>
      </c>
      <c r="AS875" s="8">
        <f t="shared" si="1133"/>
        <v>7204.36</v>
      </c>
      <c r="AT875" s="8">
        <f t="shared" si="1133"/>
        <v>1379.27</v>
      </c>
      <c r="AU875" s="8">
        <f t="shared" si="1133"/>
        <v>308</v>
      </c>
      <c r="AW875" s="11">
        <f t="shared" si="1134"/>
        <v>45059</v>
      </c>
      <c r="AX875" s="8">
        <f t="shared" si="1135"/>
        <v>7657</v>
      </c>
      <c r="AY875" s="8">
        <f t="shared" si="1135"/>
        <v>926330.04000000027</v>
      </c>
      <c r="AZ875" s="8">
        <f t="shared" si="1135"/>
        <v>3168.8300000000013</v>
      </c>
      <c r="BA875" s="8">
        <f t="shared" si="1135"/>
        <v>0</v>
      </c>
      <c r="BB875" s="8">
        <f t="shared" si="1135"/>
        <v>8685.4700000000012</v>
      </c>
      <c r="BC875" s="8">
        <f t="shared" si="1135"/>
        <v>137</v>
      </c>
      <c r="BE875" s="11">
        <f t="shared" si="1136"/>
        <v>45059</v>
      </c>
      <c r="BF875" s="8">
        <f t="shared" si="1137"/>
        <v>7200</v>
      </c>
      <c r="BG875" s="8">
        <f t="shared" si="1137"/>
        <v>913174.15999999957</v>
      </c>
      <c r="BH875" s="8">
        <f t="shared" si="1137"/>
        <v>3857.2200000000003</v>
      </c>
      <c r="BI875" s="8">
        <f t="shared" si="1137"/>
        <v>0</v>
      </c>
      <c r="BJ875" s="8">
        <f t="shared" si="1137"/>
        <v>11955.620000000003</v>
      </c>
      <c r="BK875" s="8">
        <f t="shared" si="1137"/>
        <v>49</v>
      </c>
      <c r="BM875" s="11">
        <f t="shared" si="1138"/>
        <v>45059</v>
      </c>
      <c r="BN875" s="8">
        <f t="shared" si="1139"/>
        <v>3970</v>
      </c>
      <c r="BO875" s="8">
        <f t="shared" si="1139"/>
        <v>316855.82999999996</v>
      </c>
      <c r="BP875" s="8">
        <f t="shared" si="1139"/>
        <v>3165.75</v>
      </c>
      <c r="BQ875" s="8">
        <f t="shared" si="1139"/>
        <v>0</v>
      </c>
      <c r="BR875" s="8">
        <f t="shared" si="1139"/>
        <v>2879.97</v>
      </c>
      <c r="BS875" s="8">
        <f t="shared" si="1139"/>
        <v>12</v>
      </c>
      <c r="BU875" s="11">
        <f t="shared" si="1140"/>
        <v>45059</v>
      </c>
      <c r="BV875" s="8">
        <f t="shared" si="1141"/>
        <v>3628</v>
      </c>
      <c r="BW875" s="8">
        <f t="shared" si="1141"/>
        <v>442506.73999999993</v>
      </c>
      <c r="BX875" s="8">
        <f t="shared" si="1141"/>
        <v>89.5</v>
      </c>
      <c r="BY875" s="8">
        <f t="shared" si="1141"/>
        <v>0</v>
      </c>
      <c r="BZ875" s="8">
        <f t="shared" si="1141"/>
        <v>7210.130000000001</v>
      </c>
      <c r="CA875" s="8">
        <f t="shared" si="1141"/>
        <v>250</v>
      </c>
      <c r="CC875" s="11">
        <f t="shared" si="1142"/>
        <v>45059</v>
      </c>
      <c r="CD875" s="8">
        <f t="shared" si="1143"/>
        <v>7276</v>
      </c>
      <c r="CE875" s="8">
        <f t="shared" si="1143"/>
        <v>831432.45999999961</v>
      </c>
      <c r="CF875" s="8">
        <f t="shared" si="1143"/>
        <v>3748.7400000000007</v>
      </c>
      <c r="CG875" s="8">
        <f t="shared" si="1143"/>
        <v>39133.86</v>
      </c>
      <c r="CH875" s="8">
        <f t="shared" si="1143"/>
        <v>7108.4200000000028</v>
      </c>
      <c r="CI875" s="8">
        <f t="shared" si="1143"/>
        <v>240</v>
      </c>
      <c r="CK875" s="11">
        <f t="shared" si="1144"/>
        <v>45059</v>
      </c>
      <c r="CL875" s="8">
        <f t="shared" si="1145"/>
        <v>2376</v>
      </c>
      <c r="CM875" s="8">
        <f t="shared" si="1145"/>
        <v>174457.84000000003</v>
      </c>
      <c r="CN875" s="8">
        <f t="shared" si="1145"/>
        <v>0</v>
      </c>
      <c r="CO875" s="8">
        <f t="shared" si="1145"/>
        <v>607</v>
      </c>
      <c r="CP875" s="8">
        <f t="shared" si="1145"/>
        <v>6731.22</v>
      </c>
      <c r="CQ875" s="8">
        <f t="shared" si="1145"/>
        <v>16</v>
      </c>
      <c r="CS875" s="11">
        <f t="shared" si="1146"/>
        <v>45059</v>
      </c>
      <c r="CT875" s="8">
        <f t="shared" si="1147"/>
        <v>0</v>
      </c>
      <c r="CU875" s="8">
        <f t="shared" si="1147"/>
        <v>0</v>
      </c>
      <c r="CV875" s="8">
        <f t="shared" si="1147"/>
        <v>0</v>
      </c>
      <c r="CW875" s="8">
        <f t="shared" si="1147"/>
        <v>0</v>
      </c>
      <c r="CX875" s="8">
        <f t="shared" si="1147"/>
        <v>0</v>
      </c>
      <c r="CY875" s="8">
        <f t="shared" si="1147"/>
        <v>0</v>
      </c>
      <c r="DA875" s="11">
        <f t="shared" si="1148"/>
        <v>45059</v>
      </c>
      <c r="DB875" s="8">
        <f t="shared" si="1149"/>
        <v>0</v>
      </c>
      <c r="DC875" s="8">
        <f t="shared" si="1149"/>
        <v>0</v>
      </c>
      <c r="DD875" s="8">
        <f t="shared" si="1149"/>
        <v>0</v>
      </c>
      <c r="DE875" s="8">
        <f t="shared" si="1149"/>
        <v>0</v>
      </c>
      <c r="DF875" s="8">
        <f t="shared" si="1149"/>
        <v>0</v>
      </c>
      <c r="DG875" s="8">
        <f t="shared" si="1149"/>
        <v>0</v>
      </c>
      <c r="DI875" s="11">
        <f t="shared" si="1150"/>
        <v>45059</v>
      </c>
      <c r="DJ875" s="8">
        <f t="shared" si="1151"/>
        <v>0</v>
      </c>
      <c r="DK875" s="8">
        <f t="shared" si="1151"/>
        <v>0</v>
      </c>
      <c r="DL875" s="8">
        <f t="shared" si="1151"/>
        <v>0</v>
      </c>
      <c r="DM875" s="8">
        <f t="shared" si="1151"/>
        <v>0</v>
      </c>
      <c r="DN875" s="8">
        <f t="shared" si="1151"/>
        <v>0</v>
      </c>
      <c r="DO875" s="8">
        <f t="shared" si="1151"/>
        <v>0</v>
      </c>
      <c r="DP875" s="56"/>
      <c r="DQ875" s="56"/>
      <c r="DR875" s="56"/>
      <c r="DS875" s="56"/>
    </row>
    <row r="876" spans="1:123" x14ac:dyDescent="0.3">
      <c r="A876" s="11">
        <f t="shared" si="1117"/>
        <v>45060</v>
      </c>
      <c r="B876" s="8">
        <f t="shared" si="1118"/>
        <v>6621</v>
      </c>
      <c r="C876" s="8">
        <f t="shared" si="1119"/>
        <v>790644.75000000023</v>
      </c>
      <c r="D876" s="8">
        <f t="shared" si="1120"/>
        <v>0</v>
      </c>
      <c r="E876" s="8">
        <f t="shared" si="1121"/>
        <v>4499.84</v>
      </c>
      <c r="F876" s="8">
        <f t="shared" si="1122"/>
        <v>3811.4500000000003</v>
      </c>
      <c r="G876" s="8">
        <f t="shared" si="1123"/>
        <v>20</v>
      </c>
      <c r="I876" s="11">
        <f t="shared" si="1124"/>
        <v>45060</v>
      </c>
      <c r="J876" s="8">
        <f t="shared" si="1125"/>
        <v>5090</v>
      </c>
      <c r="K876" s="8">
        <f t="shared" si="1125"/>
        <v>775156.4499999996</v>
      </c>
      <c r="L876" s="8">
        <f t="shared" si="1125"/>
        <v>2132.6099999999997</v>
      </c>
      <c r="M876" s="8">
        <f t="shared" si="1125"/>
        <v>0</v>
      </c>
      <c r="N876" s="8">
        <f t="shared" si="1125"/>
        <v>3961.0699999999993</v>
      </c>
      <c r="O876" s="8">
        <f t="shared" si="1125"/>
        <v>15</v>
      </c>
      <c r="Q876" s="11">
        <f t="shared" si="1126"/>
        <v>45060</v>
      </c>
      <c r="R876" s="8">
        <f t="shared" si="1127"/>
        <v>2950</v>
      </c>
      <c r="S876" s="8">
        <f t="shared" si="1127"/>
        <v>322149.99999999994</v>
      </c>
      <c r="T876" s="8">
        <f t="shared" si="1127"/>
        <v>3105.02</v>
      </c>
      <c r="U876" s="8">
        <f t="shared" si="1127"/>
        <v>0</v>
      </c>
      <c r="V876" s="8">
        <f t="shared" si="1127"/>
        <v>-1290.3700000000001</v>
      </c>
      <c r="W876" s="8">
        <f t="shared" si="1127"/>
        <v>16</v>
      </c>
      <c r="Y876" s="11">
        <f t="shared" si="1128"/>
        <v>45060</v>
      </c>
      <c r="Z876" s="8">
        <f t="shared" si="1129"/>
        <v>4373</v>
      </c>
      <c r="AA876" s="8">
        <f t="shared" si="1129"/>
        <v>531371.36999999988</v>
      </c>
      <c r="AB876" s="8">
        <f t="shared" si="1129"/>
        <v>4528.550000000002</v>
      </c>
      <c r="AC876" s="8">
        <f t="shared" si="1129"/>
        <v>0</v>
      </c>
      <c r="AD876" s="8">
        <f t="shared" si="1129"/>
        <v>7744.8999999999987</v>
      </c>
      <c r="AE876" s="8">
        <f t="shared" si="1129"/>
        <v>841</v>
      </c>
      <c r="AG876" s="11">
        <f t="shared" si="1130"/>
        <v>45060</v>
      </c>
      <c r="AH876" s="8">
        <f t="shared" si="1131"/>
        <v>6567</v>
      </c>
      <c r="AI876" s="8">
        <f t="shared" si="1131"/>
        <v>780437.12999999966</v>
      </c>
      <c r="AJ876" s="8">
        <f t="shared" si="1131"/>
        <v>1897.7599999999995</v>
      </c>
      <c r="AK876" s="8">
        <f t="shared" si="1131"/>
        <v>0</v>
      </c>
      <c r="AL876" s="8">
        <f t="shared" si="1131"/>
        <v>9188.67</v>
      </c>
      <c r="AM876" s="8">
        <f t="shared" si="1131"/>
        <v>340</v>
      </c>
      <c r="AO876" s="11">
        <f t="shared" si="1132"/>
        <v>45060</v>
      </c>
      <c r="AP876" s="8">
        <f t="shared" si="1133"/>
        <v>6446</v>
      </c>
      <c r="AQ876" s="8">
        <f t="shared" si="1133"/>
        <v>541323.5</v>
      </c>
      <c r="AR876" s="8">
        <f t="shared" si="1133"/>
        <v>0</v>
      </c>
      <c r="AS876" s="8">
        <f t="shared" si="1133"/>
        <v>7204.36</v>
      </c>
      <c r="AT876" s="8">
        <f t="shared" si="1133"/>
        <v>1443.82</v>
      </c>
      <c r="AU876" s="8">
        <f t="shared" si="1133"/>
        <v>311</v>
      </c>
      <c r="AW876" s="11">
        <f t="shared" si="1134"/>
        <v>45060</v>
      </c>
      <c r="AX876" s="8">
        <f t="shared" si="1135"/>
        <v>7712</v>
      </c>
      <c r="AY876" s="8">
        <f t="shared" si="1135"/>
        <v>932676.26000000024</v>
      </c>
      <c r="AZ876" s="8">
        <f t="shared" si="1135"/>
        <v>3183.6100000000015</v>
      </c>
      <c r="BA876" s="8">
        <f t="shared" si="1135"/>
        <v>0</v>
      </c>
      <c r="BB876" s="8">
        <f t="shared" si="1135"/>
        <v>8789.4700000000012</v>
      </c>
      <c r="BC876" s="8">
        <f t="shared" si="1135"/>
        <v>139</v>
      </c>
      <c r="BE876" s="11">
        <f t="shared" si="1136"/>
        <v>45060</v>
      </c>
      <c r="BF876" s="8">
        <f t="shared" si="1137"/>
        <v>7227</v>
      </c>
      <c r="BG876" s="8">
        <f t="shared" si="1137"/>
        <v>916144.09999999951</v>
      </c>
      <c r="BH876" s="8">
        <f t="shared" si="1137"/>
        <v>3885.53</v>
      </c>
      <c r="BI876" s="8">
        <f t="shared" si="1137"/>
        <v>0</v>
      </c>
      <c r="BJ876" s="8">
        <f t="shared" si="1137"/>
        <v>12005.620000000003</v>
      </c>
      <c r="BK876" s="8">
        <f t="shared" si="1137"/>
        <v>51</v>
      </c>
      <c r="BM876" s="11">
        <f t="shared" si="1138"/>
        <v>45060</v>
      </c>
      <c r="BN876" s="8">
        <f t="shared" si="1139"/>
        <v>3995</v>
      </c>
      <c r="BO876" s="8">
        <f t="shared" si="1139"/>
        <v>319009.39999999997</v>
      </c>
      <c r="BP876" s="8">
        <f t="shared" si="1139"/>
        <v>3183.75</v>
      </c>
      <c r="BQ876" s="8">
        <f t="shared" si="1139"/>
        <v>0</v>
      </c>
      <c r="BR876" s="8">
        <f t="shared" si="1139"/>
        <v>2879.97</v>
      </c>
      <c r="BS876" s="8">
        <f t="shared" si="1139"/>
        <v>12</v>
      </c>
      <c r="BU876" s="11">
        <f t="shared" si="1140"/>
        <v>45060</v>
      </c>
      <c r="BV876" s="8">
        <f t="shared" si="1141"/>
        <v>3642</v>
      </c>
      <c r="BW876" s="8">
        <f t="shared" si="1141"/>
        <v>444236.74999999994</v>
      </c>
      <c r="BX876" s="8">
        <f t="shared" si="1141"/>
        <v>138</v>
      </c>
      <c r="BY876" s="8">
        <f t="shared" si="1141"/>
        <v>0</v>
      </c>
      <c r="BZ876" s="8">
        <f t="shared" si="1141"/>
        <v>7210.130000000001</v>
      </c>
      <c r="CA876" s="8">
        <f t="shared" si="1141"/>
        <v>250</v>
      </c>
      <c r="CC876" s="11">
        <f t="shared" si="1142"/>
        <v>45060</v>
      </c>
      <c r="CD876" s="8">
        <f t="shared" si="1143"/>
        <v>7306</v>
      </c>
      <c r="CE876" s="8">
        <f t="shared" si="1143"/>
        <v>834821.82999999961</v>
      </c>
      <c r="CF876" s="8">
        <f t="shared" si="1143"/>
        <v>3754.3200000000006</v>
      </c>
      <c r="CG876" s="8">
        <f t="shared" si="1143"/>
        <v>39250.81</v>
      </c>
      <c r="CH876" s="8">
        <f t="shared" si="1143"/>
        <v>7164.4200000000028</v>
      </c>
      <c r="CI876" s="8">
        <f t="shared" si="1143"/>
        <v>240</v>
      </c>
      <c r="CK876" s="11">
        <f t="shared" si="1144"/>
        <v>45060</v>
      </c>
      <c r="CL876" s="8">
        <f t="shared" si="1145"/>
        <v>2380</v>
      </c>
      <c r="CM876" s="8">
        <f t="shared" si="1145"/>
        <v>174732.60000000003</v>
      </c>
      <c r="CN876" s="8">
        <f t="shared" si="1145"/>
        <v>0</v>
      </c>
      <c r="CO876" s="8">
        <f t="shared" si="1145"/>
        <v>607</v>
      </c>
      <c r="CP876" s="8">
        <f t="shared" si="1145"/>
        <v>6731.22</v>
      </c>
      <c r="CQ876" s="8">
        <f t="shared" si="1145"/>
        <v>16</v>
      </c>
      <c r="CS876" s="11">
        <f t="shared" si="1146"/>
        <v>45060</v>
      </c>
      <c r="CT876" s="8">
        <f t="shared" si="1147"/>
        <v>0</v>
      </c>
      <c r="CU876" s="8">
        <f t="shared" si="1147"/>
        <v>0</v>
      </c>
      <c r="CV876" s="8">
        <f t="shared" si="1147"/>
        <v>0</v>
      </c>
      <c r="CW876" s="8">
        <f t="shared" si="1147"/>
        <v>0</v>
      </c>
      <c r="CX876" s="8">
        <f t="shared" si="1147"/>
        <v>0</v>
      </c>
      <c r="CY876" s="8">
        <f t="shared" si="1147"/>
        <v>0</v>
      </c>
      <c r="DA876" s="11">
        <f t="shared" si="1148"/>
        <v>45060</v>
      </c>
      <c r="DB876" s="8">
        <f t="shared" si="1149"/>
        <v>0</v>
      </c>
      <c r="DC876" s="8">
        <f t="shared" si="1149"/>
        <v>0</v>
      </c>
      <c r="DD876" s="8">
        <f t="shared" si="1149"/>
        <v>0</v>
      </c>
      <c r="DE876" s="8">
        <f t="shared" si="1149"/>
        <v>0</v>
      </c>
      <c r="DF876" s="8">
        <f t="shared" si="1149"/>
        <v>0</v>
      </c>
      <c r="DG876" s="8">
        <f t="shared" si="1149"/>
        <v>0</v>
      </c>
      <c r="DI876" s="11">
        <f t="shared" si="1150"/>
        <v>45060</v>
      </c>
      <c r="DJ876" s="8">
        <f t="shared" si="1151"/>
        <v>0</v>
      </c>
      <c r="DK876" s="8">
        <f t="shared" si="1151"/>
        <v>0</v>
      </c>
      <c r="DL876" s="8">
        <f t="shared" si="1151"/>
        <v>0</v>
      </c>
      <c r="DM876" s="8">
        <f t="shared" si="1151"/>
        <v>0</v>
      </c>
      <c r="DN876" s="8">
        <f t="shared" si="1151"/>
        <v>0</v>
      </c>
      <c r="DO876" s="8">
        <f t="shared" si="1151"/>
        <v>0</v>
      </c>
      <c r="DP876" s="56"/>
      <c r="DQ876" s="56"/>
      <c r="DR876" s="56"/>
      <c r="DS876" s="56"/>
    </row>
    <row r="877" spans="1:123" x14ac:dyDescent="0.3">
      <c r="A877" s="11">
        <f t="shared" si="1117"/>
        <v>45061</v>
      </c>
      <c r="B877" s="8">
        <f t="shared" si="1118"/>
        <v>6681</v>
      </c>
      <c r="C877" s="8">
        <f t="shared" si="1119"/>
        <v>797457.57000000018</v>
      </c>
      <c r="D877" s="8">
        <f t="shared" si="1120"/>
        <v>0</v>
      </c>
      <c r="E877" s="8">
        <f t="shared" si="1121"/>
        <v>4516.84</v>
      </c>
      <c r="F877" s="8">
        <f t="shared" si="1122"/>
        <v>3811.4500000000003</v>
      </c>
      <c r="G877" s="8">
        <f t="shared" si="1123"/>
        <v>20</v>
      </c>
      <c r="I877" s="11">
        <f t="shared" si="1124"/>
        <v>45061</v>
      </c>
      <c r="J877" s="8">
        <f t="shared" si="1125"/>
        <v>5159</v>
      </c>
      <c r="K877" s="8">
        <f t="shared" si="1125"/>
        <v>784429.43999999959</v>
      </c>
      <c r="L877" s="8">
        <f t="shared" si="1125"/>
        <v>2153.3599999999997</v>
      </c>
      <c r="M877" s="8">
        <f t="shared" si="1125"/>
        <v>0</v>
      </c>
      <c r="N877" s="8">
        <f t="shared" si="1125"/>
        <v>3980.8699999999994</v>
      </c>
      <c r="O877" s="8">
        <f t="shared" si="1125"/>
        <v>15</v>
      </c>
      <c r="Q877" s="11">
        <f t="shared" si="1126"/>
        <v>45061</v>
      </c>
      <c r="R877" s="8">
        <f t="shared" si="1127"/>
        <v>2967</v>
      </c>
      <c r="S877" s="8">
        <f t="shared" si="1127"/>
        <v>323835.01999999996</v>
      </c>
      <c r="T877" s="8">
        <f t="shared" si="1127"/>
        <v>3126.02</v>
      </c>
      <c r="U877" s="8">
        <f t="shared" si="1127"/>
        <v>0</v>
      </c>
      <c r="V877" s="8">
        <f t="shared" si="1127"/>
        <v>-1290.3700000000001</v>
      </c>
      <c r="W877" s="8">
        <f t="shared" si="1127"/>
        <v>16</v>
      </c>
      <c r="Y877" s="11">
        <f t="shared" si="1128"/>
        <v>45061</v>
      </c>
      <c r="Z877" s="8">
        <f t="shared" si="1129"/>
        <v>4403</v>
      </c>
      <c r="AA877" s="8">
        <f t="shared" si="1129"/>
        <v>534996.61999999988</v>
      </c>
      <c r="AB877" s="8">
        <f t="shared" si="1129"/>
        <v>4561.8500000000022</v>
      </c>
      <c r="AC877" s="8">
        <f t="shared" si="1129"/>
        <v>0</v>
      </c>
      <c r="AD877" s="8">
        <f t="shared" si="1129"/>
        <v>7749.8499999999985</v>
      </c>
      <c r="AE877" s="8">
        <f t="shared" si="1129"/>
        <v>846</v>
      </c>
      <c r="AG877" s="11">
        <f t="shared" si="1130"/>
        <v>45061</v>
      </c>
      <c r="AH877" s="8">
        <f t="shared" si="1131"/>
        <v>6625</v>
      </c>
      <c r="AI877" s="8">
        <f t="shared" si="1131"/>
        <v>787420.30999999971</v>
      </c>
      <c r="AJ877" s="8">
        <f t="shared" si="1131"/>
        <v>1902.3899999999996</v>
      </c>
      <c r="AK877" s="8">
        <f t="shared" si="1131"/>
        <v>0</v>
      </c>
      <c r="AL877" s="8">
        <f t="shared" si="1131"/>
        <v>9188.67</v>
      </c>
      <c r="AM877" s="8">
        <f t="shared" si="1131"/>
        <v>345</v>
      </c>
      <c r="AO877" s="11">
        <f t="shared" si="1132"/>
        <v>45061</v>
      </c>
      <c r="AP877" s="8">
        <f t="shared" si="1133"/>
        <v>6506</v>
      </c>
      <c r="AQ877" s="8">
        <f t="shared" si="1133"/>
        <v>546747.73</v>
      </c>
      <c r="AR877" s="8">
        <f t="shared" si="1133"/>
        <v>0</v>
      </c>
      <c r="AS877" s="8">
        <f t="shared" si="1133"/>
        <v>7215.36</v>
      </c>
      <c r="AT877" s="8">
        <f t="shared" si="1133"/>
        <v>1443.82</v>
      </c>
      <c r="AU877" s="8">
        <f t="shared" si="1133"/>
        <v>314</v>
      </c>
      <c r="AW877" s="11">
        <f t="shared" si="1134"/>
        <v>45061</v>
      </c>
      <c r="AX877" s="8">
        <f t="shared" si="1135"/>
        <v>7784</v>
      </c>
      <c r="AY877" s="8">
        <f t="shared" si="1135"/>
        <v>942955.29000000027</v>
      </c>
      <c r="AZ877" s="8">
        <f t="shared" si="1135"/>
        <v>3215.0200000000013</v>
      </c>
      <c r="BA877" s="8">
        <f t="shared" si="1135"/>
        <v>0</v>
      </c>
      <c r="BB877" s="8">
        <f t="shared" si="1135"/>
        <v>8789.4700000000012</v>
      </c>
      <c r="BC877" s="8">
        <f t="shared" si="1135"/>
        <v>140</v>
      </c>
      <c r="BE877" s="11">
        <f t="shared" si="1136"/>
        <v>45061</v>
      </c>
      <c r="BF877" s="8">
        <f t="shared" si="1137"/>
        <v>7277</v>
      </c>
      <c r="BG877" s="8">
        <f t="shared" si="1137"/>
        <v>922318.37999999954</v>
      </c>
      <c r="BH877" s="8">
        <f t="shared" si="1137"/>
        <v>3922.65</v>
      </c>
      <c r="BI877" s="8">
        <f t="shared" si="1137"/>
        <v>0</v>
      </c>
      <c r="BJ877" s="8">
        <f t="shared" si="1137"/>
        <v>12015.520000000002</v>
      </c>
      <c r="BK877" s="8">
        <f t="shared" si="1137"/>
        <v>52</v>
      </c>
      <c r="BM877" s="11">
        <f t="shared" si="1138"/>
        <v>45061</v>
      </c>
      <c r="BN877" s="8">
        <f t="shared" si="1139"/>
        <v>4019</v>
      </c>
      <c r="BO877" s="8">
        <f t="shared" si="1139"/>
        <v>320821.44999999995</v>
      </c>
      <c r="BP877" s="8">
        <f t="shared" si="1139"/>
        <v>3254.75</v>
      </c>
      <c r="BQ877" s="8">
        <f t="shared" si="1139"/>
        <v>0</v>
      </c>
      <c r="BR877" s="8">
        <f t="shared" si="1139"/>
        <v>2899.97</v>
      </c>
      <c r="BS877" s="8">
        <f t="shared" si="1139"/>
        <v>12</v>
      </c>
      <c r="BU877" s="11">
        <f t="shared" si="1140"/>
        <v>45061</v>
      </c>
      <c r="BV877" s="8">
        <f t="shared" si="1141"/>
        <v>3657</v>
      </c>
      <c r="BW877" s="8">
        <f t="shared" si="1141"/>
        <v>446036.77999999997</v>
      </c>
      <c r="BX877" s="8">
        <f t="shared" si="1141"/>
        <v>152</v>
      </c>
      <c r="BY877" s="8">
        <f t="shared" si="1141"/>
        <v>0</v>
      </c>
      <c r="BZ877" s="8">
        <f t="shared" si="1141"/>
        <v>7710.130000000001</v>
      </c>
      <c r="CA877" s="8">
        <f t="shared" si="1141"/>
        <v>250</v>
      </c>
      <c r="CC877" s="11">
        <f t="shared" si="1142"/>
        <v>45061</v>
      </c>
      <c r="CD877" s="8">
        <f t="shared" si="1143"/>
        <v>7369</v>
      </c>
      <c r="CE877" s="8">
        <f t="shared" si="1143"/>
        <v>842308.92999999959</v>
      </c>
      <c r="CF877" s="8">
        <f t="shared" si="1143"/>
        <v>3754.3200000000006</v>
      </c>
      <c r="CG877" s="8">
        <f t="shared" si="1143"/>
        <v>39485.369999999995</v>
      </c>
      <c r="CH877" s="8">
        <f t="shared" si="1143"/>
        <v>7273.4200000000028</v>
      </c>
      <c r="CI877" s="8">
        <f t="shared" si="1143"/>
        <v>241</v>
      </c>
      <c r="CK877" s="11">
        <f t="shared" si="1144"/>
        <v>45061</v>
      </c>
      <c r="CL877" s="8">
        <f t="shared" si="1145"/>
        <v>2384</v>
      </c>
      <c r="CM877" s="8">
        <f t="shared" si="1145"/>
        <v>175127.60000000003</v>
      </c>
      <c r="CN877" s="8">
        <f t="shared" si="1145"/>
        <v>0</v>
      </c>
      <c r="CO877" s="8">
        <f t="shared" si="1145"/>
        <v>607</v>
      </c>
      <c r="CP877" s="8">
        <f t="shared" si="1145"/>
        <v>6746.22</v>
      </c>
      <c r="CQ877" s="8">
        <f t="shared" si="1145"/>
        <v>16</v>
      </c>
      <c r="CS877" s="11">
        <f t="shared" si="1146"/>
        <v>45061</v>
      </c>
      <c r="CT877" s="8">
        <f t="shared" si="1147"/>
        <v>0</v>
      </c>
      <c r="CU877" s="8">
        <f t="shared" si="1147"/>
        <v>0</v>
      </c>
      <c r="CV877" s="8">
        <f t="shared" si="1147"/>
        <v>0</v>
      </c>
      <c r="CW877" s="8">
        <f t="shared" si="1147"/>
        <v>0</v>
      </c>
      <c r="CX877" s="8">
        <f t="shared" si="1147"/>
        <v>0</v>
      </c>
      <c r="CY877" s="8">
        <f t="shared" si="1147"/>
        <v>0</v>
      </c>
      <c r="DA877" s="11">
        <f t="shared" si="1148"/>
        <v>45061</v>
      </c>
      <c r="DB877" s="8">
        <f t="shared" si="1149"/>
        <v>0</v>
      </c>
      <c r="DC877" s="8">
        <f t="shared" si="1149"/>
        <v>0</v>
      </c>
      <c r="DD877" s="8">
        <f t="shared" si="1149"/>
        <v>0</v>
      </c>
      <c r="DE877" s="8">
        <f t="shared" si="1149"/>
        <v>0</v>
      </c>
      <c r="DF877" s="8">
        <f t="shared" si="1149"/>
        <v>0</v>
      </c>
      <c r="DG877" s="8">
        <f t="shared" si="1149"/>
        <v>0</v>
      </c>
      <c r="DI877" s="11">
        <f t="shared" si="1150"/>
        <v>45061</v>
      </c>
      <c r="DJ877" s="8">
        <f t="shared" si="1151"/>
        <v>0</v>
      </c>
      <c r="DK877" s="8">
        <f t="shared" si="1151"/>
        <v>0</v>
      </c>
      <c r="DL877" s="8">
        <f t="shared" si="1151"/>
        <v>0</v>
      </c>
      <c r="DM877" s="8">
        <f t="shared" si="1151"/>
        <v>0</v>
      </c>
      <c r="DN877" s="8">
        <f t="shared" si="1151"/>
        <v>0</v>
      </c>
      <c r="DO877" s="8">
        <f t="shared" si="1151"/>
        <v>0</v>
      </c>
      <c r="DP877" s="56"/>
      <c r="DQ877" s="56"/>
      <c r="DR877" s="56"/>
      <c r="DS877" s="56"/>
    </row>
    <row r="878" spans="1:123" x14ac:dyDescent="0.3">
      <c r="A878" s="11">
        <f t="shared" si="1117"/>
        <v>45062</v>
      </c>
      <c r="B878" s="8">
        <f t="shared" si="1118"/>
        <v>6742</v>
      </c>
      <c r="C878" s="8">
        <f t="shared" si="1119"/>
        <v>804836.17000000016</v>
      </c>
      <c r="D878" s="8">
        <f t="shared" si="1120"/>
        <v>0</v>
      </c>
      <c r="E878" s="8">
        <f t="shared" si="1121"/>
        <v>4541.84</v>
      </c>
      <c r="F878" s="8">
        <f t="shared" si="1122"/>
        <v>3811.4500000000003</v>
      </c>
      <c r="G878" s="8">
        <f t="shared" si="1123"/>
        <v>20</v>
      </c>
      <c r="I878" s="11">
        <f t="shared" si="1124"/>
        <v>45062</v>
      </c>
      <c r="J878" s="8">
        <f t="shared" si="1125"/>
        <v>5226</v>
      </c>
      <c r="K878" s="8">
        <f t="shared" si="1125"/>
        <v>793501.66999999958</v>
      </c>
      <c r="L878" s="8">
        <f t="shared" si="1125"/>
        <v>2224.0999999999995</v>
      </c>
      <c r="M878" s="8">
        <f t="shared" si="1125"/>
        <v>0</v>
      </c>
      <c r="N878" s="8">
        <f t="shared" si="1125"/>
        <v>3995.7199999999993</v>
      </c>
      <c r="O878" s="8">
        <f t="shared" si="1125"/>
        <v>15</v>
      </c>
      <c r="Q878" s="11">
        <f t="shared" si="1126"/>
        <v>45062</v>
      </c>
      <c r="R878" s="8">
        <f t="shared" si="1127"/>
        <v>2980</v>
      </c>
      <c r="S878" s="8">
        <f t="shared" si="1127"/>
        <v>325208.56999999995</v>
      </c>
      <c r="T878" s="8">
        <f t="shared" si="1127"/>
        <v>3132.02</v>
      </c>
      <c r="U878" s="8">
        <f t="shared" si="1127"/>
        <v>0</v>
      </c>
      <c r="V878" s="8">
        <f t="shared" si="1127"/>
        <v>-1290.3700000000001</v>
      </c>
      <c r="W878" s="8">
        <f t="shared" si="1127"/>
        <v>16</v>
      </c>
      <c r="Y878" s="11">
        <f t="shared" si="1128"/>
        <v>45062</v>
      </c>
      <c r="Z878" s="8">
        <f t="shared" si="1129"/>
        <v>4444</v>
      </c>
      <c r="AA878" s="8">
        <f t="shared" si="1129"/>
        <v>540181.05999999982</v>
      </c>
      <c r="AB878" s="8">
        <f t="shared" si="1129"/>
        <v>4596.090000000002</v>
      </c>
      <c r="AC878" s="8">
        <f t="shared" si="1129"/>
        <v>0</v>
      </c>
      <c r="AD878" s="8">
        <f t="shared" si="1129"/>
        <v>7938.8799999999983</v>
      </c>
      <c r="AE878" s="8">
        <f t="shared" si="1129"/>
        <v>852</v>
      </c>
      <c r="AG878" s="11">
        <f t="shared" si="1130"/>
        <v>45062</v>
      </c>
      <c r="AH878" s="8">
        <f t="shared" si="1131"/>
        <v>6675</v>
      </c>
      <c r="AI878" s="8">
        <f t="shared" si="1131"/>
        <v>793356.70999999973</v>
      </c>
      <c r="AJ878" s="8">
        <f t="shared" si="1131"/>
        <v>1917.1999999999996</v>
      </c>
      <c r="AK878" s="8">
        <f t="shared" si="1131"/>
        <v>0</v>
      </c>
      <c r="AL878" s="8">
        <f t="shared" si="1131"/>
        <v>9238.67</v>
      </c>
      <c r="AM878" s="8">
        <f t="shared" si="1131"/>
        <v>350</v>
      </c>
      <c r="AO878" s="11">
        <f t="shared" si="1132"/>
        <v>45062</v>
      </c>
      <c r="AP878" s="8">
        <f t="shared" si="1133"/>
        <v>6559</v>
      </c>
      <c r="AQ878" s="8">
        <f t="shared" si="1133"/>
        <v>551806.80999999994</v>
      </c>
      <c r="AR878" s="8">
        <f t="shared" si="1133"/>
        <v>0</v>
      </c>
      <c r="AS878" s="8">
        <f t="shared" si="1133"/>
        <v>7298.86</v>
      </c>
      <c r="AT878" s="8">
        <f t="shared" si="1133"/>
        <v>1398.1899999999998</v>
      </c>
      <c r="AU878" s="8">
        <f t="shared" si="1133"/>
        <v>318</v>
      </c>
      <c r="AW878" s="11">
        <f t="shared" si="1134"/>
        <v>45062</v>
      </c>
      <c r="AX878" s="8">
        <f t="shared" si="1135"/>
        <v>7859</v>
      </c>
      <c r="AY878" s="8">
        <f t="shared" si="1135"/>
        <v>954601.85000000033</v>
      </c>
      <c r="AZ878" s="8">
        <f t="shared" si="1135"/>
        <v>3237.2000000000012</v>
      </c>
      <c r="BA878" s="8">
        <f t="shared" si="1135"/>
        <v>0</v>
      </c>
      <c r="BB878" s="8">
        <f t="shared" si="1135"/>
        <v>8833.6200000000008</v>
      </c>
      <c r="BC878" s="8">
        <f t="shared" si="1135"/>
        <v>140</v>
      </c>
      <c r="BE878" s="11">
        <f t="shared" si="1136"/>
        <v>45062</v>
      </c>
      <c r="BF878" s="8">
        <f t="shared" si="1137"/>
        <v>7326</v>
      </c>
      <c r="BG878" s="8">
        <f t="shared" si="1137"/>
        <v>928551.14999999956</v>
      </c>
      <c r="BH878" s="8">
        <f t="shared" si="1137"/>
        <v>4001.08</v>
      </c>
      <c r="BI878" s="8">
        <f t="shared" si="1137"/>
        <v>0</v>
      </c>
      <c r="BJ878" s="8">
        <f t="shared" si="1137"/>
        <v>12020.470000000003</v>
      </c>
      <c r="BK878" s="8">
        <f t="shared" si="1137"/>
        <v>52</v>
      </c>
      <c r="BM878" s="11">
        <f t="shared" si="1138"/>
        <v>45062</v>
      </c>
      <c r="BN878" s="8">
        <f t="shared" si="1139"/>
        <v>4039</v>
      </c>
      <c r="BO878" s="8">
        <f t="shared" si="1139"/>
        <v>322417.67999999993</v>
      </c>
      <c r="BP878" s="8">
        <f t="shared" si="1139"/>
        <v>3272.75</v>
      </c>
      <c r="BQ878" s="8">
        <f t="shared" si="1139"/>
        <v>0</v>
      </c>
      <c r="BR878" s="8">
        <f t="shared" si="1139"/>
        <v>2899.97</v>
      </c>
      <c r="BS878" s="8">
        <f t="shared" si="1139"/>
        <v>12</v>
      </c>
      <c r="BU878" s="11">
        <f t="shared" si="1140"/>
        <v>45062</v>
      </c>
      <c r="BV878" s="8">
        <f t="shared" si="1141"/>
        <v>3670</v>
      </c>
      <c r="BW878" s="8">
        <f t="shared" si="1141"/>
        <v>447564.69999999995</v>
      </c>
      <c r="BX878" s="8">
        <f t="shared" si="1141"/>
        <v>184</v>
      </c>
      <c r="BY878" s="8">
        <f t="shared" si="1141"/>
        <v>0</v>
      </c>
      <c r="BZ878" s="8">
        <f t="shared" si="1141"/>
        <v>7710.130000000001</v>
      </c>
      <c r="CA878" s="8">
        <f t="shared" si="1141"/>
        <v>250</v>
      </c>
      <c r="CC878" s="11">
        <f t="shared" si="1142"/>
        <v>45062</v>
      </c>
      <c r="CD878" s="8">
        <f t="shared" si="1143"/>
        <v>7447</v>
      </c>
      <c r="CE878" s="8">
        <f t="shared" si="1143"/>
        <v>852203.51999999955</v>
      </c>
      <c r="CF878" s="8">
        <f t="shared" si="1143"/>
        <v>3754.3200000000006</v>
      </c>
      <c r="CG878" s="8">
        <f t="shared" si="1143"/>
        <v>39794.119999999995</v>
      </c>
      <c r="CH878" s="8">
        <f t="shared" si="1143"/>
        <v>7413.4200000000028</v>
      </c>
      <c r="CI878" s="8">
        <f t="shared" si="1143"/>
        <v>242</v>
      </c>
      <c r="CK878" s="11">
        <f t="shared" si="1144"/>
        <v>45062</v>
      </c>
      <c r="CL878" s="8">
        <f t="shared" si="1145"/>
        <v>2394</v>
      </c>
      <c r="CM878" s="8">
        <f t="shared" si="1145"/>
        <v>175882.40000000002</v>
      </c>
      <c r="CN878" s="8">
        <f t="shared" si="1145"/>
        <v>0</v>
      </c>
      <c r="CO878" s="8">
        <f t="shared" si="1145"/>
        <v>607</v>
      </c>
      <c r="CP878" s="8">
        <f t="shared" si="1145"/>
        <v>6761.22</v>
      </c>
      <c r="CQ878" s="8">
        <f t="shared" si="1145"/>
        <v>16</v>
      </c>
      <c r="CS878" s="11">
        <f t="shared" si="1146"/>
        <v>45062</v>
      </c>
      <c r="CT878" s="8">
        <f t="shared" si="1147"/>
        <v>0</v>
      </c>
      <c r="CU878" s="8">
        <f t="shared" si="1147"/>
        <v>0</v>
      </c>
      <c r="CV878" s="8">
        <f t="shared" si="1147"/>
        <v>0</v>
      </c>
      <c r="CW878" s="8">
        <f t="shared" si="1147"/>
        <v>0</v>
      </c>
      <c r="CX878" s="8">
        <f t="shared" si="1147"/>
        <v>0</v>
      </c>
      <c r="CY878" s="8">
        <f t="shared" si="1147"/>
        <v>0</v>
      </c>
      <c r="DA878" s="11">
        <f t="shared" si="1148"/>
        <v>45062</v>
      </c>
      <c r="DB878" s="8">
        <f t="shared" si="1149"/>
        <v>0</v>
      </c>
      <c r="DC878" s="8">
        <f t="shared" si="1149"/>
        <v>0</v>
      </c>
      <c r="DD878" s="8">
        <f t="shared" si="1149"/>
        <v>0</v>
      </c>
      <c r="DE878" s="8">
        <f t="shared" si="1149"/>
        <v>0</v>
      </c>
      <c r="DF878" s="8">
        <f t="shared" si="1149"/>
        <v>0</v>
      </c>
      <c r="DG878" s="8">
        <f t="shared" si="1149"/>
        <v>0</v>
      </c>
      <c r="DI878" s="11">
        <f t="shared" si="1150"/>
        <v>45062</v>
      </c>
      <c r="DJ878" s="8">
        <f t="shared" si="1151"/>
        <v>0</v>
      </c>
      <c r="DK878" s="8">
        <f t="shared" si="1151"/>
        <v>0</v>
      </c>
      <c r="DL878" s="8">
        <f t="shared" si="1151"/>
        <v>0</v>
      </c>
      <c r="DM878" s="8">
        <f t="shared" si="1151"/>
        <v>0</v>
      </c>
      <c r="DN878" s="8">
        <f t="shared" si="1151"/>
        <v>0</v>
      </c>
      <c r="DO878" s="8">
        <f t="shared" si="1151"/>
        <v>0</v>
      </c>
      <c r="DP878" s="56"/>
      <c r="DQ878" s="56"/>
      <c r="DR878" s="56"/>
      <c r="DS878" s="56"/>
    </row>
    <row r="879" spans="1:123" x14ac:dyDescent="0.3">
      <c r="A879" s="11">
        <f t="shared" si="1117"/>
        <v>45063</v>
      </c>
      <c r="B879" s="8">
        <f t="shared" si="1118"/>
        <v>6794</v>
      </c>
      <c r="C879" s="8">
        <f t="shared" si="1119"/>
        <v>810590.13000000012</v>
      </c>
      <c r="D879" s="8">
        <f t="shared" si="1120"/>
        <v>0</v>
      </c>
      <c r="E879" s="8">
        <f t="shared" si="1121"/>
        <v>4571.84</v>
      </c>
      <c r="F879" s="8">
        <f t="shared" si="1122"/>
        <v>3811.4500000000003</v>
      </c>
      <c r="G879" s="8">
        <f t="shared" si="1123"/>
        <v>20</v>
      </c>
      <c r="I879" s="11">
        <f t="shared" si="1124"/>
        <v>45063</v>
      </c>
      <c r="J879" s="8">
        <f t="shared" si="1125"/>
        <v>5288</v>
      </c>
      <c r="K879" s="8">
        <f t="shared" si="1125"/>
        <v>802032.91999999958</v>
      </c>
      <c r="L879" s="8">
        <f t="shared" si="1125"/>
        <v>2273.1599999999994</v>
      </c>
      <c r="M879" s="8">
        <f t="shared" si="1125"/>
        <v>0</v>
      </c>
      <c r="N879" s="8">
        <f t="shared" si="1125"/>
        <v>4005.6199999999994</v>
      </c>
      <c r="O879" s="8">
        <f t="shared" si="1125"/>
        <v>15</v>
      </c>
      <c r="Q879" s="11">
        <f t="shared" si="1126"/>
        <v>45063</v>
      </c>
      <c r="R879" s="8">
        <f t="shared" si="1127"/>
        <v>2993</v>
      </c>
      <c r="S879" s="8">
        <f t="shared" si="1127"/>
        <v>326498.11999999994</v>
      </c>
      <c r="T879" s="8">
        <f t="shared" si="1127"/>
        <v>3149.02</v>
      </c>
      <c r="U879" s="8">
        <f t="shared" si="1127"/>
        <v>0</v>
      </c>
      <c r="V879" s="8">
        <f t="shared" si="1127"/>
        <v>-1290.3700000000001</v>
      </c>
      <c r="W879" s="8">
        <f t="shared" si="1127"/>
        <v>16</v>
      </c>
      <c r="Y879" s="11">
        <f t="shared" si="1128"/>
        <v>45063</v>
      </c>
      <c r="Z879" s="8">
        <f t="shared" si="1129"/>
        <v>4487</v>
      </c>
      <c r="AA879" s="8">
        <f t="shared" si="1129"/>
        <v>545452.06999999983</v>
      </c>
      <c r="AB879" s="8">
        <f t="shared" si="1129"/>
        <v>4655.3300000000017</v>
      </c>
      <c r="AC879" s="8">
        <f t="shared" si="1129"/>
        <v>0</v>
      </c>
      <c r="AD879" s="8">
        <f t="shared" si="1129"/>
        <v>7943.8299999999981</v>
      </c>
      <c r="AE879" s="8">
        <f t="shared" si="1129"/>
        <v>861</v>
      </c>
      <c r="AG879" s="11">
        <f t="shared" si="1130"/>
        <v>45063</v>
      </c>
      <c r="AH879" s="8">
        <f t="shared" si="1131"/>
        <v>6724</v>
      </c>
      <c r="AI879" s="8">
        <f t="shared" si="1131"/>
        <v>798931.25999999978</v>
      </c>
      <c r="AJ879" s="8">
        <f t="shared" si="1131"/>
        <v>1945.8799999999997</v>
      </c>
      <c r="AK879" s="8">
        <f t="shared" si="1131"/>
        <v>0</v>
      </c>
      <c r="AL879" s="8">
        <f t="shared" si="1131"/>
        <v>9288.67</v>
      </c>
      <c r="AM879" s="8">
        <f t="shared" si="1131"/>
        <v>355</v>
      </c>
      <c r="AO879" s="11">
        <f t="shared" si="1132"/>
        <v>45063</v>
      </c>
      <c r="AP879" s="8">
        <f t="shared" si="1133"/>
        <v>6618</v>
      </c>
      <c r="AQ879" s="8">
        <f t="shared" si="1133"/>
        <v>556967.77999999991</v>
      </c>
      <c r="AR879" s="8">
        <f t="shared" si="1133"/>
        <v>0</v>
      </c>
      <c r="AS879" s="8">
        <f t="shared" si="1133"/>
        <v>7337.16</v>
      </c>
      <c r="AT879" s="8">
        <f t="shared" si="1133"/>
        <v>1422.83</v>
      </c>
      <c r="AU879" s="8">
        <f t="shared" si="1133"/>
        <v>322</v>
      </c>
      <c r="AW879" s="11">
        <f t="shared" si="1134"/>
        <v>45063</v>
      </c>
      <c r="AX879" s="8">
        <f t="shared" si="1135"/>
        <v>7930</v>
      </c>
      <c r="AY879" s="8">
        <f t="shared" si="1135"/>
        <v>965623.87000000034</v>
      </c>
      <c r="AZ879" s="8">
        <f t="shared" si="1135"/>
        <v>3254.7500000000014</v>
      </c>
      <c r="BA879" s="8">
        <f t="shared" si="1135"/>
        <v>0</v>
      </c>
      <c r="BB879" s="8">
        <f t="shared" si="1135"/>
        <v>8982.3900000000012</v>
      </c>
      <c r="BC879" s="8">
        <f t="shared" si="1135"/>
        <v>141</v>
      </c>
      <c r="BE879" s="11">
        <f t="shared" si="1136"/>
        <v>45063</v>
      </c>
      <c r="BF879" s="8">
        <f t="shared" si="1137"/>
        <v>7373</v>
      </c>
      <c r="BG879" s="8">
        <f t="shared" si="1137"/>
        <v>934495.64999999956</v>
      </c>
      <c r="BH879" s="8">
        <f t="shared" si="1137"/>
        <v>4056.31</v>
      </c>
      <c r="BI879" s="8">
        <f t="shared" si="1137"/>
        <v>0</v>
      </c>
      <c r="BJ879" s="8">
        <f t="shared" si="1137"/>
        <v>12070.470000000003</v>
      </c>
      <c r="BK879" s="8">
        <f t="shared" si="1137"/>
        <v>53</v>
      </c>
      <c r="BM879" s="11">
        <f t="shared" si="1138"/>
        <v>45063</v>
      </c>
      <c r="BN879" s="8">
        <f t="shared" si="1139"/>
        <v>4070</v>
      </c>
      <c r="BO879" s="8">
        <f t="shared" si="1139"/>
        <v>324928.83999999991</v>
      </c>
      <c r="BP879" s="8">
        <f t="shared" si="1139"/>
        <v>3282.75</v>
      </c>
      <c r="BQ879" s="8">
        <f t="shared" si="1139"/>
        <v>0</v>
      </c>
      <c r="BR879" s="8">
        <f t="shared" si="1139"/>
        <v>2899.97</v>
      </c>
      <c r="BS879" s="8">
        <f t="shared" si="1139"/>
        <v>14</v>
      </c>
      <c r="BU879" s="11">
        <f t="shared" si="1140"/>
        <v>45063</v>
      </c>
      <c r="BV879" s="8">
        <f t="shared" si="1141"/>
        <v>3683</v>
      </c>
      <c r="BW879" s="8">
        <f t="shared" si="1141"/>
        <v>449089.62999999995</v>
      </c>
      <c r="BX879" s="8">
        <f t="shared" si="1141"/>
        <v>184</v>
      </c>
      <c r="BY879" s="8">
        <f t="shared" si="1141"/>
        <v>0</v>
      </c>
      <c r="BZ879" s="8">
        <f t="shared" si="1141"/>
        <v>7710.130000000001</v>
      </c>
      <c r="CA879" s="8">
        <f t="shared" si="1141"/>
        <v>250</v>
      </c>
      <c r="CC879" s="11">
        <f t="shared" si="1142"/>
        <v>45063</v>
      </c>
      <c r="CD879" s="8">
        <f t="shared" si="1143"/>
        <v>7516</v>
      </c>
      <c r="CE879" s="8">
        <f t="shared" si="1143"/>
        <v>860638.25999999954</v>
      </c>
      <c r="CF879" s="8">
        <f t="shared" si="1143"/>
        <v>3754.3200000000006</v>
      </c>
      <c r="CG879" s="8">
        <f t="shared" si="1143"/>
        <v>40028.679999999993</v>
      </c>
      <c r="CH879" s="8">
        <f t="shared" si="1143"/>
        <v>7447.9200000000028</v>
      </c>
      <c r="CI879" s="8">
        <f t="shared" si="1143"/>
        <v>244</v>
      </c>
      <c r="CK879" s="11">
        <f t="shared" si="1144"/>
        <v>45063</v>
      </c>
      <c r="CL879" s="8">
        <f t="shared" si="1145"/>
        <v>2404</v>
      </c>
      <c r="CM879" s="8">
        <f t="shared" si="1145"/>
        <v>176647.18000000002</v>
      </c>
      <c r="CN879" s="8">
        <f t="shared" si="1145"/>
        <v>0</v>
      </c>
      <c r="CO879" s="8">
        <f t="shared" si="1145"/>
        <v>607</v>
      </c>
      <c r="CP879" s="8">
        <f t="shared" si="1145"/>
        <v>6761.22</v>
      </c>
      <c r="CQ879" s="8">
        <f t="shared" si="1145"/>
        <v>16</v>
      </c>
      <c r="CS879" s="11">
        <f t="shared" si="1146"/>
        <v>45063</v>
      </c>
      <c r="CT879" s="8">
        <f t="shared" si="1147"/>
        <v>0</v>
      </c>
      <c r="CU879" s="8">
        <f t="shared" si="1147"/>
        <v>0</v>
      </c>
      <c r="CV879" s="8">
        <f t="shared" si="1147"/>
        <v>0</v>
      </c>
      <c r="CW879" s="8">
        <f t="shared" si="1147"/>
        <v>0</v>
      </c>
      <c r="CX879" s="8">
        <f t="shared" si="1147"/>
        <v>0</v>
      </c>
      <c r="CY879" s="8">
        <f t="shared" si="1147"/>
        <v>0</v>
      </c>
      <c r="DA879" s="11">
        <f t="shared" si="1148"/>
        <v>45063</v>
      </c>
      <c r="DB879" s="8">
        <f t="shared" si="1149"/>
        <v>0</v>
      </c>
      <c r="DC879" s="8">
        <f t="shared" si="1149"/>
        <v>0</v>
      </c>
      <c r="DD879" s="8">
        <f t="shared" si="1149"/>
        <v>0</v>
      </c>
      <c r="DE879" s="8">
        <f t="shared" si="1149"/>
        <v>0</v>
      </c>
      <c r="DF879" s="8">
        <f t="shared" si="1149"/>
        <v>0</v>
      </c>
      <c r="DG879" s="8">
        <f t="shared" si="1149"/>
        <v>0</v>
      </c>
      <c r="DI879" s="11">
        <f t="shared" si="1150"/>
        <v>45063</v>
      </c>
      <c r="DJ879" s="8">
        <f t="shared" si="1151"/>
        <v>0</v>
      </c>
      <c r="DK879" s="8">
        <f t="shared" si="1151"/>
        <v>0</v>
      </c>
      <c r="DL879" s="8">
        <f t="shared" si="1151"/>
        <v>0</v>
      </c>
      <c r="DM879" s="8">
        <f t="shared" si="1151"/>
        <v>0</v>
      </c>
      <c r="DN879" s="8">
        <f t="shared" si="1151"/>
        <v>0</v>
      </c>
      <c r="DO879" s="8">
        <f t="shared" si="1151"/>
        <v>0</v>
      </c>
      <c r="DP879" s="56"/>
      <c r="DQ879" s="56"/>
      <c r="DR879" s="56"/>
      <c r="DS879" s="56"/>
    </row>
    <row r="880" spans="1:123" x14ac:dyDescent="0.3">
      <c r="A880" s="11">
        <f t="shared" si="1117"/>
        <v>45064</v>
      </c>
      <c r="B880" s="8">
        <f t="shared" si="1118"/>
        <v>6852</v>
      </c>
      <c r="C880" s="8">
        <f t="shared" si="1119"/>
        <v>815823.02000000014</v>
      </c>
      <c r="D880" s="8">
        <f t="shared" si="1120"/>
        <v>0</v>
      </c>
      <c r="E880" s="8">
        <f t="shared" si="1121"/>
        <v>4579.84</v>
      </c>
      <c r="F880" s="8">
        <f t="shared" si="1122"/>
        <v>3811.4500000000003</v>
      </c>
      <c r="G880" s="8">
        <f t="shared" si="1123"/>
        <v>20</v>
      </c>
      <c r="I880" s="11">
        <f t="shared" si="1124"/>
        <v>45064</v>
      </c>
      <c r="J880" s="8">
        <f t="shared" si="1125"/>
        <v>5339</v>
      </c>
      <c r="K880" s="8">
        <f t="shared" si="1125"/>
        <v>808985.21999999962</v>
      </c>
      <c r="L880" s="8">
        <f t="shared" si="1125"/>
        <v>2348.6399999999994</v>
      </c>
      <c r="M880" s="8">
        <f t="shared" si="1125"/>
        <v>0</v>
      </c>
      <c r="N880" s="8">
        <f t="shared" si="1125"/>
        <v>4010.5699999999993</v>
      </c>
      <c r="O880" s="8">
        <f t="shared" si="1125"/>
        <v>15</v>
      </c>
      <c r="Q880" s="11">
        <f t="shared" si="1126"/>
        <v>45064</v>
      </c>
      <c r="R880" s="8">
        <f t="shared" si="1127"/>
        <v>3015</v>
      </c>
      <c r="S880" s="8">
        <f t="shared" si="1127"/>
        <v>329004.07999999996</v>
      </c>
      <c r="T880" s="8">
        <f t="shared" si="1127"/>
        <v>3177.27</v>
      </c>
      <c r="U880" s="8">
        <f t="shared" si="1127"/>
        <v>0</v>
      </c>
      <c r="V880" s="8">
        <f t="shared" si="1127"/>
        <v>-1257.5900000000001</v>
      </c>
      <c r="W880" s="8">
        <f t="shared" si="1127"/>
        <v>16</v>
      </c>
      <c r="Y880" s="11">
        <f t="shared" si="1128"/>
        <v>45064</v>
      </c>
      <c r="Z880" s="8">
        <f t="shared" si="1129"/>
        <v>4532</v>
      </c>
      <c r="AA880" s="8">
        <f t="shared" si="1129"/>
        <v>550867.86999999988</v>
      </c>
      <c r="AB880" s="8">
        <f t="shared" si="1129"/>
        <v>4714.550000000002</v>
      </c>
      <c r="AC880" s="8">
        <f t="shared" si="1129"/>
        <v>0</v>
      </c>
      <c r="AD880" s="8">
        <f t="shared" si="1129"/>
        <v>7998.7799999999979</v>
      </c>
      <c r="AE880" s="8">
        <f t="shared" si="1129"/>
        <v>870</v>
      </c>
      <c r="AG880" s="11">
        <f t="shared" si="1130"/>
        <v>45064</v>
      </c>
      <c r="AH880" s="8">
        <f t="shared" si="1131"/>
        <v>6780</v>
      </c>
      <c r="AI880" s="8">
        <f t="shared" si="1131"/>
        <v>805530.99999999977</v>
      </c>
      <c r="AJ880" s="8">
        <f t="shared" si="1131"/>
        <v>1964.3899999999996</v>
      </c>
      <c r="AK880" s="8">
        <f t="shared" si="1131"/>
        <v>0</v>
      </c>
      <c r="AL880" s="8">
        <f t="shared" si="1131"/>
        <v>9443.6200000000008</v>
      </c>
      <c r="AM880" s="8">
        <f t="shared" si="1131"/>
        <v>360</v>
      </c>
      <c r="AO880" s="11">
        <f t="shared" si="1132"/>
        <v>45064</v>
      </c>
      <c r="AP880" s="8">
        <f t="shared" si="1133"/>
        <v>6664</v>
      </c>
      <c r="AQ880" s="8">
        <f t="shared" si="1133"/>
        <v>560955.75999999989</v>
      </c>
      <c r="AR880" s="8">
        <f t="shared" si="1133"/>
        <v>0</v>
      </c>
      <c r="AS880" s="8">
        <f t="shared" si="1133"/>
        <v>7376.16</v>
      </c>
      <c r="AT880" s="8">
        <f t="shared" si="1133"/>
        <v>1422.83</v>
      </c>
      <c r="AU880" s="8">
        <f t="shared" si="1133"/>
        <v>326</v>
      </c>
      <c r="AW880" s="11">
        <f t="shared" si="1134"/>
        <v>45064</v>
      </c>
      <c r="AX880" s="8">
        <f t="shared" si="1135"/>
        <v>7986</v>
      </c>
      <c r="AY880" s="8">
        <f t="shared" si="1135"/>
        <v>972372.50000000035</v>
      </c>
      <c r="AZ880" s="8">
        <f t="shared" si="1135"/>
        <v>3262.1400000000012</v>
      </c>
      <c r="BA880" s="8">
        <f t="shared" si="1135"/>
        <v>0</v>
      </c>
      <c r="BB880" s="8">
        <f t="shared" si="1135"/>
        <v>8843.52</v>
      </c>
      <c r="BC880" s="8">
        <f t="shared" si="1135"/>
        <v>141</v>
      </c>
      <c r="BE880" s="11">
        <f t="shared" si="1136"/>
        <v>45064</v>
      </c>
      <c r="BF880" s="8">
        <f t="shared" si="1137"/>
        <v>7418</v>
      </c>
      <c r="BG880" s="8">
        <f t="shared" si="1137"/>
        <v>940294.36999999953</v>
      </c>
      <c r="BH880" s="8">
        <f t="shared" si="1137"/>
        <v>4097.6099999999997</v>
      </c>
      <c r="BI880" s="8">
        <f t="shared" si="1137"/>
        <v>0</v>
      </c>
      <c r="BJ880" s="8">
        <f t="shared" si="1137"/>
        <v>12368.470000000003</v>
      </c>
      <c r="BK880" s="8">
        <f t="shared" si="1137"/>
        <v>55</v>
      </c>
      <c r="BM880" s="11">
        <f t="shared" si="1138"/>
        <v>45064</v>
      </c>
      <c r="BN880" s="8">
        <f t="shared" si="1139"/>
        <v>4092</v>
      </c>
      <c r="BO880" s="8">
        <f t="shared" si="1139"/>
        <v>326632.4499999999</v>
      </c>
      <c r="BP880" s="8">
        <f t="shared" si="1139"/>
        <v>3282.75</v>
      </c>
      <c r="BQ880" s="8">
        <f t="shared" si="1139"/>
        <v>0</v>
      </c>
      <c r="BR880" s="8">
        <f t="shared" si="1139"/>
        <v>2899.97</v>
      </c>
      <c r="BS880" s="8">
        <f t="shared" si="1139"/>
        <v>16</v>
      </c>
      <c r="BU880" s="11">
        <f t="shared" si="1140"/>
        <v>45064</v>
      </c>
      <c r="BV880" s="8">
        <f t="shared" si="1141"/>
        <v>3702</v>
      </c>
      <c r="BW880" s="8">
        <f t="shared" si="1141"/>
        <v>451448.79999999993</v>
      </c>
      <c r="BX880" s="8">
        <f t="shared" si="1141"/>
        <v>197</v>
      </c>
      <c r="BY880" s="8">
        <f t="shared" si="1141"/>
        <v>0</v>
      </c>
      <c r="BZ880" s="8">
        <f t="shared" si="1141"/>
        <v>7710.130000000001</v>
      </c>
      <c r="CA880" s="8">
        <f t="shared" si="1141"/>
        <v>250</v>
      </c>
      <c r="CC880" s="11">
        <f t="shared" si="1142"/>
        <v>45064</v>
      </c>
      <c r="CD880" s="8">
        <f t="shared" si="1143"/>
        <v>7568</v>
      </c>
      <c r="CE880" s="8">
        <f t="shared" si="1143"/>
        <v>867130.49999999953</v>
      </c>
      <c r="CF880" s="8">
        <f t="shared" si="1143"/>
        <v>3754.3200000000006</v>
      </c>
      <c r="CG880" s="8">
        <f t="shared" si="1143"/>
        <v>40257.299999999996</v>
      </c>
      <c r="CH880" s="8">
        <f t="shared" si="1143"/>
        <v>7537.4200000000028</v>
      </c>
      <c r="CI880" s="8">
        <f t="shared" si="1143"/>
        <v>245</v>
      </c>
      <c r="CK880" s="11">
        <f t="shared" si="1144"/>
        <v>45064</v>
      </c>
      <c r="CL880" s="8">
        <f t="shared" si="1145"/>
        <v>2415</v>
      </c>
      <c r="CM880" s="8">
        <f t="shared" si="1145"/>
        <v>177428.75000000003</v>
      </c>
      <c r="CN880" s="8">
        <f t="shared" si="1145"/>
        <v>0</v>
      </c>
      <c r="CO880" s="8">
        <f t="shared" si="1145"/>
        <v>607</v>
      </c>
      <c r="CP880" s="8">
        <f t="shared" si="1145"/>
        <v>6761.22</v>
      </c>
      <c r="CQ880" s="8">
        <f t="shared" si="1145"/>
        <v>16</v>
      </c>
      <c r="CS880" s="11">
        <f t="shared" si="1146"/>
        <v>45064</v>
      </c>
      <c r="CT880" s="8">
        <f t="shared" si="1147"/>
        <v>0</v>
      </c>
      <c r="CU880" s="8">
        <f t="shared" si="1147"/>
        <v>0</v>
      </c>
      <c r="CV880" s="8">
        <f t="shared" si="1147"/>
        <v>0</v>
      </c>
      <c r="CW880" s="8">
        <f t="shared" si="1147"/>
        <v>0</v>
      </c>
      <c r="CX880" s="8">
        <f t="shared" si="1147"/>
        <v>0</v>
      </c>
      <c r="CY880" s="8">
        <f t="shared" si="1147"/>
        <v>0</v>
      </c>
      <c r="DA880" s="11">
        <f t="shared" si="1148"/>
        <v>45064</v>
      </c>
      <c r="DB880" s="8">
        <f t="shared" si="1149"/>
        <v>0</v>
      </c>
      <c r="DC880" s="8">
        <f t="shared" si="1149"/>
        <v>0</v>
      </c>
      <c r="DD880" s="8">
        <f t="shared" si="1149"/>
        <v>0</v>
      </c>
      <c r="DE880" s="8">
        <f t="shared" si="1149"/>
        <v>0</v>
      </c>
      <c r="DF880" s="8">
        <f t="shared" si="1149"/>
        <v>0</v>
      </c>
      <c r="DG880" s="8">
        <f t="shared" si="1149"/>
        <v>0</v>
      </c>
      <c r="DI880" s="11">
        <f t="shared" si="1150"/>
        <v>45064</v>
      </c>
      <c r="DJ880" s="8">
        <f t="shared" si="1151"/>
        <v>0</v>
      </c>
      <c r="DK880" s="8">
        <f t="shared" si="1151"/>
        <v>0</v>
      </c>
      <c r="DL880" s="8">
        <f t="shared" si="1151"/>
        <v>0</v>
      </c>
      <c r="DM880" s="8">
        <f t="shared" si="1151"/>
        <v>0</v>
      </c>
      <c r="DN880" s="8">
        <f t="shared" si="1151"/>
        <v>0</v>
      </c>
      <c r="DO880" s="8">
        <f t="shared" si="1151"/>
        <v>0</v>
      </c>
      <c r="DP880" s="56"/>
      <c r="DQ880" s="56"/>
      <c r="DR880" s="56"/>
      <c r="DS880" s="56"/>
    </row>
    <row r="881" spans="1:123" x14ac:dyDescent="0.3">
      <c r="A881" s="11">
        <f t="shared" si="1117"/>
        <v>45065</v>
      </c>
      <c r="B881" s="8">
        <f t="shared" si="1118"/>
        <v>6913</v>
      </c>
      <c r="C881" s="8">
        <f t="shared" si="1119"/>
        <v>822413.04000000015</v>
      </c>
      <c r="D881" s="8">
        <f t="shared" si="1120"/>
        <v>0</v>
      </c>
      <c r="E881" s="8">
        <f t="shared" si="1121"/>
        <v>4651.84</v>
      </c>
      <c r="F881" s="8">
        <f t="shared" si="1122"/>
        <v>3811.4500000000003</v>
      </c>
      <c r="G881" s="8">
        <f t="shared" si="1123"/>
        <v>20</v>
      </c>
      <c r="I881" s="11">
        <f t="shared" si="1124"/>
        <v>45065</v>
      </c>
      <c r="J881" s="8">
        <f t="shared" si="1125"/>
        <v>5365</v>
      </c>
      <c r="K881" s="8">
        <f t="shared" si="1125"/>
        <v>812175.40999999957</v>
      </c>
      <c r="L881" s="8">
        <f t="shared" si="1125"/>
        <v>2371.2799999999993</v>
      </c>
      <c r="M881" s="8">
        <f t="shared" si="1125"/>
        <v>0</v>
      </c>
      <c r="N881" s="8">
        <f t="shared" si="1125"/>
        <v>4013.5699999999993</v>
      </c>
      <c r="O881" s="8">
        <f t="shared" si="1125"/>
        <v>16</v>
      </c>
      <c r="Q881" s="11">
        <f t="shared" si="1126"/>
        <v>45065</v>
      </c>
      <c r="R881" s="8">
        <f t="shared" si="1127"/>
        <v>3064</v>
      </c>
      <c r="S881" s="8">
        <f t="shared" si="1127"/>
        <v>335076.20999999996</v>
      </c>
      <c r="T881" s="8">
        <f t="shared" si="1127"/>
        <v>3212.27</v>
      </c>
      <c r="U881" s="8">
        <f t="shared" si="1127"/>
        <v>0</v>
      </c>
      <c r="V881" s="8">
        <f t="shared" si="1127"/>
        <v>-1257.5900000000001</v>
      </c>
      <c r="W881" s="8">
        <f t="shared" si="1127"/>
        <v>16</v>
      </c>
      <c r="Y881" s="11">
        <f t="shared" si="1128"/>
        <v>45065</v>
      </c>
      <c r="Z881" s="8">
        <f t="shared" si="1129"/>
        <v>4569</v>
      </c>
      <c r="AA881" s="8">
        <f t="shared" si="1129"/>
        <v>555366.62999999989</v>
      </c>
      <c r="AB881" s="8">
        <f t="shared" si="1129"/>
        <v>4763.1500000000024</v>
      </c>
      <c r="AC881" s="8">
        <f t="shared" si="1129"/>
        <v>0</v>
      </c>
      <c r="AD881" s="8">
        <f t="shared" si="1129"/>
        <v>7998.7799999999979</v>
      </c>
      <c r="AE881" s="8">
        <f t="shared" si="1129"/>
        <v>879</v>
      </c>
      <c r="AG881" s="11">
        <f t="shared" si="1130"/>
        <v>45065</v>
      </c>
      <c r="AH881" s="8">
        <f t="shared" si="1131"/>
        <v>6833</v>
      </c>
      <c r="AI881" s="8">
        <f t="shared" si="1131"/>
        <v>812164.83999999973</v>
      </c>
      <c r="AJ881" s="8">
        <f t="shared" si="1131"/>
        <v>2013.4399999999996</v>
      </c>
      <c r="AK881" s="8">
        <f t="shared" si="1131"/>
        <v>0</v>
      </c>
      <c r="AL881" s="8">
        <f t="shared" si="1131"/>
        <v>9518.3700000000008</v>
      </c>
      <c r="AM881" s="8">
        <f t="shared" si="1131"/>
        <v>365</v>
      </c>
      <c r="AO881" s="11">
        <f t="shared" si="1132"/>
        <v>45065</v>
      </c>
      <c r="AP881" s="8">
        <f t="shared" si="1133"/>
        <v>6697</v>
      </c>
      <c r="AQ881" s="8">
        <f t="shared" si="1133"/>
        <v>563560.52999999991</v>
      </c>
      <c r="AR881" s="8">
        <f t="shared" si="1133"/>
        <v>0</v>
      </c>
      <c r="AS881" s="8">
        <f t="shared" si="1133"/>
        <v>7428.16</v>
      </c>
      <c r="AT881" s="8">
        <f t="shared" si="1133"/>
        <v>1345.3799999999999</v>
      </c>
      <c r="AU881" s="8">
        <f t="shared" si="1133"/>
        <v>330</v>
      </c>
      <c r="AW881" s="11">
        <f t="shared" si="1134"/>
        <v>45065</v>
      </c>
      <c r="AX881" s="8">
        <f t="shared" si="1135"/>
        <v>8048</v>
      </c>
      <c r="AY881" s="8">
        <f t="shared" si="1135"/>
        <v>979984.46000000031</v>
      </c>
      <c r="AZ881" s="8">
        <f t="shared" si="1135"/>
        <v>3272.3000000000011</v>
      </c>
      <c r="BA881" s="8">
        <f t="shared" si="1135"/>
        <v>0</v>
      </c>
      <c r="BB881" s="8">
        <f t="shared" si="1135"/>
        <v>8898.4700000000012</v>
      </c>
      <c r="BC881" s="8">
        <f t="shared" si="1135"/>
        <v>141</v>
      </c>
      <c r="BE881" s="11">
        <f t="shared" si="1136"/>
        <v>45065</v>
      </c>
      <c r="BF881" s="8">
        <f t="shared" si="1137"/>
        <v>7447</v>
      </c>
      <c r="BG881" s="8">
        <f t="shared" si="1137"/>
        <v>943848.66999999958</v>
      </c>
      <c r="BH881" s="8">
        <f t="shared" si="1137"/>
        <v>4140.2999999999993</v>
      </c>
      <c r="BI881" s="8">
        <f t="shared" si="1137"/>
        <v>0</v>
      </c>
      <c r="BJ881" s="8">
        <f t="shared" si="1137"/>
        <v>12549.370000000003</v>
      </c>
      <c r="BK881" s="8">
        <f t="shared" si="1137"/>
        <v>57</v>
      </c>
      <c r="BM881" s="11">
        <f t="shared" si="1138"/>
        <v>45065</v>
      </c>
      <c r="BN881" s="8">
        <f t="shared" si="1139"/>
        <v>4124</v>
      </c>
      <c r="BO881" s="8">
        <f t="shared" si="1139"/>
        <v>329466.7099999999</v>
      </c>
      <c r="BP881" s="8">
        <f t="shared" si="1139"/>
        <v>3299.75</v>
      </c>
      <c r="BQ881" s="8">
        <f t="shared" si="1139"/>
        <v>0</v>
      </c>
      <c r="BR881" s="8">
        <f t="shared" si="1139"/>
        <v>2899.97</v>
      </c>
      <c r="BS881" s="8">
        <f t="shared" si="1139"/>
        <v>18</v>
      </c>
      <c r="BU881" s="11">
        <f t="shared" si="1140"/>
        <v>45065</v>
      </c>
      <c r="BV881" s="8">
        <f t="shared" si="1141"/>
        <v>3737</v>
      </c>
      <c r="BW881" s="8">
        <f t="shared" si="1141"/>
        <v>456075.48999999993</v>
      </c>
      <c r="BX881" s="8">
        <f t="shared" si="1141"/>
        <v>216</v>
      </c>
      <c r="BY881" s="8">
        <f t="shared" si="1141"/>
        <v>0</v>
      </c>
      <c r="BZ881" s="8">
        <f t="shared" si="1141"/>
        <v>7710.130000000001</v>
      </c>
      <c r="CA881" s="8">
        <f t="shared" si="1141"/>
        <v>251</v>
      </c>
      <c r="CC881" s="11">
        <f t="shared" si="1142"/>
        <v>45065</v>
      </c>
      <c r="CD881" s="8">
        <f t="shared" si="1143"/>
        <v>7613</v>
      </c>
      <c r="CE881" s="8">
        <f t="shared" si="1143"/>
        <v>872783.22999999952</v>
      </c>
      <c r="CF881" s="8">
        <f t="shared" si="1143"/>
        <v>3763.6200000000008</v>
      </c>
      <c r="CG881" s="8">
        <f t="shared" si="1143"/>
        <v>40599.789999999994</v>
      </c>
      <c r="CH881" s="8">
        <f t="shared" si="1143"/>
        <v>7662.4200000000028</v>
      </c>
      <c r="CI881" s="8">
        <f t="shared" si="1143"/>
        <v>246</v>
      </c>
      <c r="CK881" s="11">
        <f t="shared" si="1144"/>
        <v>45065</v>
      </c>
      <c r="CL881" s="8">
        <f t="shared" si="1145"/>
        <v>2441</v>
      </c>
      <c r="CM881" s="8">
        <f t="shared" si="1145"/>
        <v>179926.67000000004</v>
      </c>
      <c r="CN881" s="8">
        <f t="shared" si="1145"/>
        <v>0</v>
      </c>
      <c r="CO881" s="8">
        <f t="shared" si="1145"/>
        <v>614</v>
      </c>
      <c r="CP881" s="8">
        <f t="shared" si="1145"/>
        <v>6761.22</v>
      </c>
      <c r="CQ881" s="8">
        <f t="shared" si="1145"/>
        <v>16</v>
      </c>
      <c r="CS881" s="11">
        <f t="shared" si="1146"/>
        <v>45065</v>
      </c>
      <c r="CT881" s="8">
        <f t="shared" si="1147"/>
        <v>0</v>
      </c>
      <c r="CU881" s="8">
        <f t="shared" si="1147"/>
        <v>0</v>
      </c>
      <c r="CV881" s="8">
        <f t="shared" si="1147"/>
        <v>0</v>
      </c>
      <c r="CW881" s="8">
        <f t="shared" si="1147"/>
        <v>0</v>
      </c>
      <c r="CX881" s="8">
        <f t="shared" si="1147"/>
        <v>0</v>
      </c>
      <c r="CY881" s="8">
        <f t="shared" si="1147"/>
        <v>0</v>
      </c>
      <c r="DA881" s="11">
        <f t="shared" si="1148"/>
        <v>45065</v>
      </c>
      <c r="DB881" s="8">
        <f t="shared" si="1149"/>
        <v>0</v>
      </c>
      <c r="DC881" s="8">
        <f t="shared" si="1149"/>
        <v>0</v>
      </c>
      <c r="DD881" s="8">
        <f t="shared" si="1149"/>
        <v>0</v>
      </c>
      <c r="DE881" s="8">
        <f t="shared" si="1149"/>
        <v>0</v>
      </c>
      <c r="DF881" s="8">
        <f t="shared" si="1149"/>
        <v>0</v>
      </c>
      <c r="DG881" s="8">
        <f t="shared" si="1149"/>
        <v>0</v>
      </c>
      <c r="DI881" s="11">
        <f t="shared" si="1150"/>
        <v>45065</v>
      </c>
      <c r="DJ881" s="8">
        <f t="shared" si="1151"/>
        <v>0</v>
      </c>
      <c r="DK881" s="8">
        <f t="shared" si="1151"/>
        <v>0</v>
      </c>
      <c r="DL881" s="8">
        <f t="shared" si="1151"/>
        <v>0</v>
      </c>
      <c r="DM881" s="8">
        <f t="shared" si="1151"/>
        <v>0</v>
      </c>
      <c r="DN881" s="8">
        <f t="shared" si="1151"/>
        <v>0</v>
      </c>
      <c r="DO881" s="8">
        <f t="shared" si="1151"/>
        <v>0</v>
      </c>
      <c r="DP881" s="56"/>
      <c r="DQ881" s="56"/>
      <c r="DR881" s="56"/>
      <c r="DS881" s="56"/>
    </row>
    <row r="882" spans="1:123" x14ac:dyDescent="0.3">
      <c r="A882" s="11">
        <f t="shared" si="1117"/>
        <v>45066</v>
      </c>
      <c r="B882" s="8">
        <f t="shared" si="1118"/>
        <v>6975</v>
      </c>
      <c r="C882" s="8">
        <f t="shared" si="1119"/>
        <v>829274.80000000016</v>
      </c>
      <c r="D882" s="8">
        <f t="shared" si="1120"/>
        <v>0</v>
      </c>
      <c r="E882" s="8">
        <f t="shared" si="1121"/>
        <v>4684.84</v>
      </c>
      <c r="F882" s="8">
        <f t="shared" si="1122"/>
        <v>3961.4500000000003</v>
      </c>
      <c r="G882" s="8">
        <f t="shared" si="1123"/>
        <v>20</v>
      </c>
      <c r="I882" s="11">
        <f t="shared" si="1124"/>
        <v>45066</v>
      </c>
      <c r="J882" s="8">
        <f t="shared" si="1125"/>
        <v>5386</v>
      </c>
      <c r="K882" s="8">
        <f t="shared" si="1125"/>
        <v>815001.59999999951</v>
      </c>
      <c r="L882" s="8">
        <f t="shared" si="1125"/>
        <v>2371.2799999999993</v>
      </c>
      <c r="M882" s="8">
        <f t="shared" si="1125"/>
        <v>0</v>
      </c>
      <c r="N882" s="8">
        <f t="shared" si="1125"/>
        <v>4010.5699999999993</v>
      </c>
      <c r="O882" s="8">
        <f t="shared" si="1125"/>
        <v>16</v>
      </c>
      <c r="Q882" s="11">
        <f t="shared" si="1126"/>
        <v>45066</v>
      </c>
      <c r="R882" s="8">
        <f t="shared" si="1127"/>
        <v>3106</v>
      </c>
      <c r="S882" s="8">
        <f t="shared" si="1127"/>
        <v>340233.74</v>
      </c>
      <c r="T882" s="8">
        <f t="shared" si="1127"/>
        <v>3254.77</v>
      </c>
      <c r="U882" s="8">
        <f t="shared" si="1127"/>
        <v>0</v>
      </c>
      <c r="V882" s="8">
        <f t="shared" si="1127"/>
        <v>-1257.5900000000001</v>
      </c>
      <c r="W882" s="8">
        <f t="shared" si="1127"/>
        <v>16</v>
      </c>
      <c r="Y882" s="11">
        <f t="shared" si="1128"/>
        <v>45066</v>
      </c>
      <c r="Z882" s="8">
        <f t="shared" si="1129"/>
        <v>4616</v>
      </c>
      <c r="AA882" s="8">
        <f t="shared" si="1129"/>
        <v>561329.97999999986</v>
      </c>
      <c r="AB882" s="8">
        <f t="shared" si="1129"/>
        <v>4826.0800000000027</v>
      </c>
      <c r="AC882" s="8">
        <f t="shared" si="1129"/>
        <v>0</v>
      </c>
      <c r="AD882" s="8">
        <f t="shared" si="1129"/>
        <v>7998.7799999999979</v>
      </c>
      <c r="AE882" s="8">
        <f t="shared" si="1129"/>
        <v>888</v>
      </c>
      <c r="AG882" s="11">
        <f t="shared" si="1130"/>
        <v>45066</v>
      </c>
      <c r="AH882" s="8">
        <f t="shared" si="1131"/>
        <v>6884</v>
      </c>
      <c r="AI882" s="8">
        <f t="shared" si="1131"/>
        <v>818914.89999999979</v>
      </c>
      <c r="AJ882" s="8">
        <f t="shared" si="1131"/>
        <v>2025.4699999999996</v>
      </c>
      <c r="AK882" s="8">
        <f t="shared" si="1131"/>
        <v>0</v>
      </c>
      <c r="AL882" s="8">
        <f t="shared" si="1131"/>
        <v>9665.17</v>
      </c>
      <c r="AM882" s="8">
        <f t="shared" si="1131"/>
        <v>370</v>
      </c>
      <c r="AO882" s="11">
        <f t="shared" si="1132"/>
        <v>45066</v>
      </c>
      <c r="AP882" s="8">
        <f t="shared" si="1133"/>
        <v>6733</v>
      </c>
      <c r="AQ882" s="8">
        <f t="shared" si="1133"/>
        <v>566437.87999999989</v>
      </c>
      <c r="AR882" s="8">
        <f t="shared" si="1133"/>
        <v>0</v>
      </c>
      <c r="AS882" s="8">
        <f t="shared" si="1133"/>
        <v>7451.91</v>
      </c>
      <c r="AT882" s="8">
        <f t="shared" si="1133"/>
        <v>1345.3799999999999</v>
      </c>
      <c r="AU882" s="8">
        <f t="shared" si="1133"/>
        <v>334</v>
      </c>
      <c r="AW882" s="11">
        <f t="shared" si="1134"/>
        <v>45066</v>
      </c>
      <c r="AX882" s="8">
        <f t="shared" si="1135"/>
        <v>8102</v>
      </c>
      <c r="AY882" s="8">
        <f t="shared" si="1135"/>
        <v>986312.59000000032</v>
      </c>
      <c r="AZ882" s="8">
        <f t="shared" si="1135"/>
        <v>3276.0000000000009</v>
      </c>
      <c r="BA882" s="8">
        <f t="shared" si="1135"/>
        <v>0</v>
      </c>
      <c r="BB882" s="8">
        <f t="shared" si="1135"/>
        <v>8903.4200000000019</v>
      </c>
      <c r="BC882" s="8">
        <f t="shared" si="1135"/>
        <v>141</v>
      </c>
      <c r="BE882" s="11">
        <f t="shared" si="1136"/>
        <v>45066</v>
      </c>
      <c r="BF882" s="8">
        <f t="shared" si="1137"/>
        <v>7486</v>
      </c>
      <c r="BG882" s="8">
        <f t="shared" si="1137"/>
        <v>948790.01999999955</v>
      </c>
      <c r="BH882" s="8">
        <f t="shared" si="1137"/>
        <v>4161.6399999999994</v>
      </c>
      <c r="BI882" s="8">
        <f t="shared" si="1137"/>
        <v>0</v>
      </c>
      <c r="BJ882" s="8">
        <f t="shared" si="1137"/>
        <v>12798.370000000003</v>
      </c>
      <c r="BK882" s="8">
        <f t="shared" si="1137"/>
        <v>59</v>
      </c>
      <c r="BM882" s="11">
        <f t="shared" si="1138"/>
        <v>45066</v>
      </c>
      <c r="BN882" s="8">
        <f t="shared" si="1139"/>
        <v>4163</v>
      </c>
      <c r="BO882" s="8">
        <f t="shared" si="1139"/>
        <v>333086.41999999993</v>
      </c>
      <c r="BP882" s="8">
        <f t="shared" si="1139"/>
        <v>3342.75</v>
      </c>
      <c r="BQ882" s="8">
        <f t="shared" si="1139"/>
        <v>0</v>
      </c>
      <c r="BR882" s="8">
        <f t="shared" si="1139"/>
        <v>2899.97</v>
      </c>
      <c r="BS882" s="8">
        <f t="shared" si="1139"/>
        <v>20</v>
      </c>
      <c r="BU882" s="11">
        <f t="shared" si="1140"/>
        <v>45066</v>
      </c>
      <c r="BV882" s="8">
        <f t="shared" si="1141"/>
        <v>3770</v>
      </c>
      <c r="BW882" s="8">
        <f t="shared" si="1141"/>
        <v>460483.00999999995</v>
      </c>
      <c r="BX882" s="8">
        <f t="shared" si="1141"/>
        <v>282.5</v>
      </c>
      <c r="BY882" s="8">
        <f t="shared" si="1141"/>
        <v>0</v>
      </c>
      <c r="BZ882" s="8">
        <f t="shared" si="1141"/>
        <v>7710.130000000001</v>
      </c>
      <c r="CA882" s="8">
        <f t="shared" si="1141"/>
        <v>261</v>
      </c>
      <c r="CC882" s="11">
        <f t="shared" si="1142"/>
        <v>45066</v>
      </c>
      <c r="CD882" s="8">
        <f t="shared" si="1143"/>
        <v>7664</v>
      </c>
      <c r="CE882" s="8">
        <f t="shared" si="1143"/>
        <v>878396.5899999995</v>
      </c>
      <c r="CF882" s="8">
        <f t="shared" si="1143"/>
        <v>3775.7100000000009</v>
      </c>
      <c r="CG882" s="8">
        <f t="shared" si="1143"/>
        <v>40952.389999999992</v>
      </c>
      <c r="CH882" s="8">
        <f t="shared" si="1143"/>
        <v>7727.4200000000028</v>
      </c>
      <c r="CI882" s="8">
        <f t="shared" si="1143"/>
        <v>247</v>
      </c>
      <c r="CK882" s="11">
        <f t="shared" si="1144"/>
        <v>45066</v>
      </c>
      <c r="CL882" s="8">
        <f t="shared" si="1145"/>
        <v>2470</v>
      </c>
      <c r="CM882" s="8">
        <f t="shared" si="1145"/>
        <v>182439.26000000004</v>
      </c>
      <c r="CN882" s="8">
        <f t="shared" si="1145"/>
        <v>0</v>
      </c>
      <c r="CO882" s="8">
        <f t="shared" si="1145"/>
        <v>614</v>
      </c>
      <c r="CP882" s="8">
        <f t="shared" si="1145"/>
        <v>6754.1500000000005</v>
      </c>
      <c r="CQ882" s="8">
        <f t="shared" si="1145"/>
        <v>16</v>
      </c>
      <c r="CS882" s="11">
        <f t="shared" si="1146"/>
        <v>45066</v>
      </c>
      <c r="CT882" s="8">
        <f t="shared" si="1147"/>
        <v>0</v>
      </c>
      <c r="CU882" s="8">
        <f t="shared" si="1147"/>
        <v>0</v>
      </c>
      <c r="CV882" s="8">
        <f t="shared" si="1147"/>
        <v>0</v>
      </c>
      <c r="CW882" s="8">
        <f t="shared" si="1147"/>
        <v>0</v>
      </c>
      <c r="CX882" s="8">
        <f t="shared" si="1147"/>
        <v>0</v>
      </c>
      <c r="CY882" s="8">
        <f t="shared" si="1147"/>
        <v>0</v>
      </c>
      <c r="DA882" s="11">
        <f t="shared" si="1148"/>
        <v>45066</v>
      </c>
      <c r="DB882" s="8">
        <f t="shared" si="1149"/>
        <v>0</v>
      </c>
      <c r="DC882" s="8">
        <f t="shared" si="1149"/>
        <v>0</v>
      </c>
      <c r="DD882" s="8">
        <f t="shared" si="1149"/>
        <v>0</v>
      </c>
      <c r="DE882" s="8">
        <f t="shared" si="1149"/>
        <v>0</v>
      </c>
      <c r="DF882" s="8">
        <f t="shared" si="1149"/>
        <v>0</v>
      </c>
      <c r="DG882" s="8">
        <f t="shared" si="1149"/>
        <v>0</v>
      </c>
      <c r="DI882" s="11">
        <f t="shared" si="1150"/>
        <v>45066</v>
      </c>
      <c r="DJ882" s="8">
        <f t="shared" si="1151"/>
        <v>0</v>
      </c>
      <c r="DK882" s="8">
        <f t="shared" si="1151"/>
        <v>0</v>
      </c>
      <c r="DL882" s="8">
        <f t="shared" si="1151"/>
        <v>0</v>
      </c>
      <c r="DM882" s="8">
        <f t="shared" si="1151"/>
        <v>0</v>
      </c>
      <c r="DN882" s="8">
        <f t="shared" si="1151"/>
        <v>0</v>
      </c>
      <c r="DO882" s="8">
        <f t="shared" si="1151"/>
        <v>0</v>
      </c>
      <c r="DP882" s="56"/>
      <c r="DQ882" s="56"/>
      <c r="DR882" s="56"/>
      <c r="DS882" s="56"/>
    </row>
    <row r="883" spans="1:123" x14ac:dyDescent="0.3">
      <c r="A883" s="11">
        <f t="shared" si="1117"/>
        <v>45067</v>
      </c>
      <c r="B883" s="8">
        <f t="shared" si="1118"/>
        <v>7014</v>
      </c>
      <c r="C883" s="8">
        <f t="shared" si="1119"/>
        <v>833174.32000000018</v>
      </c>
      <c r="D883" s="8">
        <f t="shared" si="1120"/>
        <v>0</v>
      </c>
      <c r="E883" s="8">
        <f t="shared" si="1121"/>
        <v>4684.84</v>
      </c>
      <c r="F883" s="8">
        <f t="shared" si="1122"/>
        <v>4011.4500000000003</v>
      </c>
      <c r="G883" s="8">
        <f t="shared" si="1123"/>
        <v>20</v>
      </c>
      <c r="I883" s="11">
        <f t="shared" si="1124"/>
        <v>45067</v>
      </c>
      <c r="J883" s="8">
        <f t="shared" si="1125"/>
        <v>5401</v>
      </c>
      <c r="K883" s="8">
        <f t="shared" si="1125"/>
        <v>816976.54999999946</v>
      </c>
      <c r="L883" s="8">
        <f t="shared" si="1125"/>
        <v>2379.7699999999991</v>
      </c>
      <c r="M883" s="8">
        <f t="shared" si="1125"/>
        <v>0</v>
      </c>
      <c r="N883" s="8">
        <f t="shared" si="1125"/>
        <v>4010.5699999999993</v>
      </c>
      <c r="O883" s="8">
        <f t="shared" si="1125"/>
        <v>16</v>
      </c>
      <c r="Q883" s="11">
        <f t="shared" si="1126"/>
        <v>45067</v>
      </c>
      <c r="R883" s="8">
        <f t="shared" si="1127"/>
        <v>3124</v>
      </c>
      <c r="S883" s="8">
        <f t="shared" si="1127"/>
        <v>342226.20999999996</v>
      </c>
      <c r="T883" s="8">
        <f t="shared" si="1127"/>
        <v>3272.27</v>
      </c>
      <c r="U883" s="8">
        <f t="shared" si="1127"/>
        <v>0</v>
      </c>
      <c r="V883" s="8">
        <f t="shared" si="1127"/>
        <v>-1207.5900000000001</v>
      </c>
      <c r="W883" s="8">
        <f t="shared" si="1127"/>
        <v>16</v>
      </c>
      <c r="Y883" s="11">
        <f t="shared" si="1128"/>
        <v>45067</v>
      </c>
      <c r="Z883" s="8">
        <f t="shared" si="1129"/>
        <v>4650</v>
      </c>
      <c r="AA883" s="8">
        <f t="shared" si="1129"/>
        <v>565115.90999999992</v>
      </c>
      <c r="AB883" s="8">
        <f t="shared" si="1129"/>
        <v>4918.6300000000028</v>
      </c>
      <c r="AC883" s="8">
        <f t="shared" si="1129"/>
        <v>0</v>
      </c>
      <c r="AD883" s="8">
        <f t="shared" si="1129"/>
        <v>8103.7299999999977</v>
      </c>
      <c r="AE883" s="8">
        <f t="shared" si="1129"/>
        <v>899</v>
      </c>
      <c r="AG883" s="11">
        <f t="shared" si="1130"/>
        <v>45067</v>
      </c>
      <c r="AH883" s="8">
        <f t="shared" si="1131"/>
        <v>6921</v>
      </c>
      <c r="AI883" s="8">
        <f t="shared" si="1131"/>
        <v>823415.86999999976</v>
      </c>
      <c r="AJ883" s="8">
        <f t="shared" si="1131"/>
        <v>2039.3499999999997</v>
      </c>
      <c r="AK883" s="8">
        <f t="shared" si="1131"/>
        <v>0</v>
      </c>
      <c r="AL883" s="8">
        <f t="shared" si="1131"/>
        <v>9820.1200000000008</v>
      </c>
      <c r="AM883" s="8">
        <f t="shared" si="1131"/>
        <v>375</v>
      </c>
      <c r="AO883" s="11">
        <f t="shared" si="1132"/>
        <v>45067</v>
      </c>
      <c r="AP883" s="8">
        <f t="shared" si="1133"/>
        <v>6766</v>
      </c>
      <c r="AQ883" s="8">
        <f t="shared" si="1133"/>
        <v>569163.5199999999</v>
      </c>
      <c r="AR883" s="8">
        <f t="shared" si="1133"/>
        <v>0</v>
      </c>
      <c r="AS883" s="8">
        <f t="shared" si="1133"/>
        <v>7496.91</v>
      </c>
      <c r="AT883" s="8">
        <f t="shared" si="1133"/>
        <v>1345.3799999999999</v>
      </c>
      <c r="AU883" s="8">
        <f t="shared" si="1133"/>
        <v>338</v>
      </c>
      <c r="AW883" s="11">
        <f t="shared" si="1134"/>
        <v>45067</v>
      </c>
      <c r="AX883" s="8">
        <f t="shared" si="1135"/>
        <v>8136</v>
      </c>
      <c r="AY883" s="8">
        <f t="shared" si="1135"/>
        <v>990435.01000000036</v>
      </c>
      <c r="AZ883" s="8">
        <f t="shared" si="1135"/>
        <v>3279.7000000000007</v>
      </c>
      <c r="BA883" s="8">
        <f t="shared" si="1135"/>
        <v>0</v>
      </c>
      <c r="BB883" s="8">
        <f t="shared" si="1135"/>
        <v>8952.5200000000023</v>
      </c>
      <c r="BC883" s="8">
        <f t="shared" si="1135"/>
        <v>141</v>
      </c>
      <c r="BE883" s="11">
        <f t="shared" si="1136"/>
        <v>45067</v>
      </c>
      <c r="BF883" s="8">
        <f t="shared" si="1137"/>
        <v>7534</v>
      </c>
      <c r="BG883" s="8">
        <f t="shared" si="1137"/>
        <v>954264.35999999952</v>
      </c>
      <c r="BH883" s="8">
        <f t="shared" si="1137"/>
        <v>4198.2999999999993</v>
      </c>
      <c r="BI883" s="8">
        <f t="shared" si="1137"/>
        <v>0</v>
      </c>
      <c r="BJ883" s="8">
        <f t="shared" si="1137"/>
        <v>12803.320000000003</v>
      </c>
      <c r="BK883" s="8">
        <f t="shared" si="1137"/>
        <v>60</v>
      </c>
      <c r="BM883" s="11">
        <f t="shared" si="1138"/>
        <v>45067</v>
      </c>
      <c r="BN883" s="8">
        <f t="shared" si="1139"/>
        <v>4184</v>
      </c>
      <c r="BO883" s="8">
        <f t="shared" si="1139"/>
        <v>334759.2099999999</v>
      </c>
      <c r="BP883" s="8">
        <f t="shared" si="1139"/>
        <v>3360.75</v>
      </c>
      <c r="BQ883" s="8">
        <f t="shared" si="1139"/>
        <v>0</v>
      </c>
      <c r="BR883" s="8">
        <f t="shared" si="1139"/>
        <v>2919.97</v>
      </c>
      <c r="BS883" s="8">
        <f t="shared" si="1139"/>
        <v>22</v>
      </c>
      <c r="BU883" s="11">
        <f t="shared" si="1140"/>
        <v>45067</v>
      </c>
      <c r="BV883" s="8">
        <f t="shared" si="1141"/>
        <v>3790</v>
      </c>
      <c r="BW883" s="8">
        <f t="shared" si="1141"/>
        <v>462677.29999999993</v>
      </c>
      <c r="BX883" s="8">
        <f t="shared" si="1141"/>
        <v>316.5</v>
      </c>
      <c r="BY883" s="8">
        <f t="shared" si="1141"/>
        <v>0</v>
      </c>
      <c r="BZ883" s="8">
        <f t="shared" si="1141"/>
        <v>7710.130000000001</v>
      </c>
      <c r="CA883" s="8">
        <f t="shared" si="1141"/>
        <v>262</v>
      </c>
      <c r="CC883" s="11">
        <f t="shared" si="1142"/>
        <v>45067</v>
      </c>
      <c r="CD883" s="8">
        <f t="shared" si="1143"/>
        <v>7699</v>
      </c>
      <c r="CE883" s="8">
        <f t="shared" si="1143"/>
        <v>881782.16999999946</v>
      </c>
      <c r="CF883" s="8">
        <f t="shared" si="1143"/>
        <v>3775.7100000000009</v>
      </c>
      <c r="CG883" s="8">
        <f t="shared" si="1143"/>
        <v>41167.149999999994</v>
      </c>
      <c r="CH883" s="8">
        <f t="shared" si="1143"/>
        <v>7794.8900000000031</v>
      </c>
      <c r="CI883" s="8">
        <f t="shared" si="1143"/>
        <v>247</v>
      </c>
      <c r="CK883" s="11">
        <f t="shared" si="1144"/>
        <v>45067</v>
      </c>
      <c r="CL883" s="8">
        <f t="shared" si="1145"/>
        <v>2476</v>
      </c>
      <c r="CM883" s="8">
        <f t="shared" si="1145"/>
        <v>182863.71000000005</v>
      </c>
      <c r="CN883" s="8">
        <f t="shared" si="1145"/>
        <v>0</v>
      </c>
      <c r="CO883" s="8">
        <f t="shared" si="1145"/>
        <v>619</v>
      </c>
      <c r="CP883" s="8">
        <f t="shared" si="1145"/>
        <v>6754.1500000000005</v>
      </c>
      <c r="CQ883" s="8">
        <f t="shared" si="1145"/>
        <v>16</v>
      </c>
      <c r="CS883" s="11">
        <f t="shared" si="1146"/>
        <v>45067</v>
      </c>
      <c r="CT883" s="8">
        <f t="shared" si="1147"/>
        <v>0</v>
      </c>
      <c r="CU883" s="8">
        <f t="shared" si="1147"/>
        <v>0</v>
      </c>
      <c r="CV883" s="8">
        <f t="shared" si="1147"/>
        <v>0</v>
      </c>
      <c r="CW883" s="8">
        <f t="shared" si="1147"/>
        <v>0</v>
      </c>
      <c r="CX883" s="8">
        <f t="shared" si="1147"/>
        <v>0</v>
      </c>
      <c r="CY883" s="8">
        <f t="shared" si="1147"/>
        <v>0</v>
      </c>
      <c r="DA883" s="11">
        <f t="shared" si="1148"/>
        <v>45067</v>
      </c>
      <c r="DB883" s="8">
        <f t="shared" si="1149"/>
        <v>0</v>
      </c>
      <c r="DC883" s="8">
        <f t="shared" si="1149"/>
        <v>0</v>
      </c>
      <c r="DD883" s="8">
        <f t="shared" si="1149"/>
        <v>0</v>
      </c>
      <c r="DE883" s="8">
        <f t="shared" si="1149"/>
        <v>0</v>
      </c>
      <c r="DF883" s="8">
        <f t="shared" si="1149"/>
        <v>0</v>
      </c>
      <c r="DG883" s="8">
        <f t="shared" si="1149"/>
        <v>0</v>
      </c>
      <c r="DI883" s="11">
        <f t="shared" si="1150"/>
        <v>45067</v>
      </c>
      <c r="DJ883" s="8">
        <f t="shared" si="1151"/>
        <v>0</v>
      </c>
      <c r="DK883" s="8">
        <f t="shared" si="1151"/>
        <v>0</v>
      </c>
      <c r="DL883" s="8">
        <f t="shared" si="1151"/>
        <v>0</v>
      </c>
      <c r="DM883" s="8">
        <f t="shared" si="1151"/>
        <v>0</v>
      </c>
      <c r="DN883" s="8">
        <f t="shared" si="1151"/>
        <v>0</v>
      </c>
      <c r="DO883" s="8">
        <f t="shared" si="1151"/>
        <v>0</v>
      </c>
      <c r="DP883" s="56"/>
      <c r="DQ883" s="56"/>
      <c r="DR883" s="56"/>
      <c r="DS883" s="56"/>
    </row>
    <row r="884" spans="1:123" x14ac:dyDescent="0.3">
      <c r="A884" s="11">
        <f t="shared" si="1117"/>
        <v>45068</v>
      </c>
      <c r="B884" s="8">
        <f t="shared" si="1118"/>
        <v>7069</v>
      </c>
      <c r="C884" s="8">
        <f t="shared" si="1119"/>
        <v>840747.5900000002</v>
      </c>
      <c r="D884" s="8">
        <f t="shared" si="1120"/>
        <v>0</v>
      </c>
      <c r="E884" s="8">
        <f t="shared" si="1121"/>
        <v>4701.84</v>
      </c>
      <c r="F884" s="8">
        <f t="shared" si="1122"/>
        <v>4011.4500000000003</v>
      </c>
      <c r="G884" s="8">
        <f t="shared" si="1123"/>
        <v>20</v>
      </c>
      <c r="I884" s="11">
        <f t="shared" si="1124"/>
        <v>45068</v>
      </c>
      <c r="J884" s="8">
        <f t="shared" si="1125"/>
        <v>5439</v>
      </c>
      <c r="K884" s="8">
        <f t="shared" si="1125"/>
        <v>822227.25999999943</v>
      </c>
      <c r="L884" s="8">
        <f t="shared" si="1125"/>
        <v>2395.329999999999</v>
      </c>
      <c r="M884" s="8">
        <f t="shared" si="1125"/>
        <v>0</v>
      </c>
      <c r="N884" s="8">
        <f t="shared" si="1125"/>
        <v>4199.57</v>
      </c>
      <c r="O884" s="8">
        <f t="shared" si="1125"/>
        <v>16</v>
      </c>
      <c r="Q884" s="11">
        <f t="shared" si="1126"/>
        <v>45068</v>
      </c>
      <c r="R884" s="8">
        <f t="shared" si="1127"/>
        <v>3149</v>
      </c>
      <c r="S884" s="8">
        <f t="shared" si="1127"/>
        <v>344977.52999999997</v>
      </c>
      <c r="T884" s="8">
        <f t="shared" si="1127"/>
        <v>3297.27</v>
      </c>
      <c r="U884" s="8">
        <f t="shared" si="1127"/>
        <v>0</v>
      </c>
      <c r="V884" s="8">
        <f t="shared" si="1127"/>
        <v>-1207.5900000000001</v>
      </c>
      <c r="W884" s="8">
        <f t="shared" si="1127"/>
        <v>21</v>
      </c>
      <c r="Y884" s="11">
        <f t="shared" si="1128"/>
        <v>45068</v>
      </c>
      <c r="Z884" s="8">
        <f t="shared" si="1129"/>
        <v>4690</v>
      </c>
      <c r="AA884" s="8">
        <f t="shared" si="1129"/>
        <v>570286.64999999991</v>
      </c>
      <c r="AB884" s="8">
        <f t="shared" si="1129"/>
        <v>4956.5700000000024</v>
      </c>
      <c r="AC884" s="8">
        <f t="shared" si="1129"/>
        <v>0</v>
      </c>
      <c r="AD884" s="8">
        <f t="shared" si="1129"/>
        <v>8158.6799999999976</v>
      </c>
      <c r="AE884" s="8">
        <f t="shared" si="1129"/>
        <v>905</v>
      </c>
      <c r="AG884" s="11">
        <f t="shared" si="1130"/>
        <v>45068</v>
      </c>
      <c r="AH884" s="8">
        <f t="shared" si="1131"/>
        <v>6974</v>
      </c>
      <c r="AI884" s="8">
        <f t="shared" si="1131"/>
        <v>829875.22999999975</v>
      </c>
      <c r="AJ884" s="8">
        <f t="shared" si="1131"/>
        <v>2062.4899999999998</v>
      </c>
      <c r="AK884" s="8">
        <f t="shared" si="1131"/>
        <v>0</v>
      </c>
      <c r="AL884" s="8">
        <f t="shared" si="1131"/>
        <v>9820.1200000000008</v>
      </c>
      <c r="AM884" s="8">
        <f t="shared" si="1131"/>
        <v>380</v>
      </c>
      <c r="AO884" s="11">
        <f t="shared" si="1132"/>
        <v>45068</v>
      </c>
      <c r="AP884" s="8">
        <f t="shared" si="1133"/>
        <v>6818</v>
      </c>
      <c r="AQ884" s="8">
        <f t="shared" si="1133"/>
        <v>573604.75999999989</v>
      </c>
      <c r="AR884" s="8">
        <f t="shared" si="1133"/>
        <v>0</v>
      </c>
      <c r="AS884" s="8">
        <f t="shared" si="1133"/>
        <v>7566.41</v>
      </c>
      <c r="AT884" s="8">
        <f t="shared" si="1133"/>
        <v>1346.3799999999999</v>
      </c>
      <c r="AU884" s="8">
        <f t="shared" si="1133"/>
        <v>341</v>
      </c>
      <c r="AW884" s="11">
        <f t="shared" si="1134"/>
        <v>45068</v>
      </c>
      <c r="AX884" s="8">
        <f t="shared" si="1135"/>
        <v>8192</v>
      </c>
      <c r="AY884" s="8">
        <f t="shared" si="1135"/>
        <v>998139.15000000037</v>
      </c>
      <c r="AZ884" s="8">
        <f t="shared" si="1135"/>
        <v>3307.4200000000005</v>
      </c>
      <c r="BA884" s="8">
        <f t="shared" si="1135"/>
        <v>0</v>
      </c>
      <c r="BB884" s="8">
        <f t="shared" si="1135"/>
        <v>9001.6200000000026</v>
      </c>
      <c r="BC884" s="8">
        <f t="shared" si="1135"/>
        <v>141</v>
      </c>
      <c r="BE884" s="11">
        <f t="shared" si="1136"/>
        <v>45068</v>
      </c>
      <c r="BF884" s="8">
        <f t="shared" si="1137"/>
        <v>7578</v>
      </c>
      <c r="BG884" s="8">
        <f t="shared" si="1137"/>
        <v>959564.7099999995</v>
      </c>
      <c r="BH884" s="8">
        <f t="shared" si="1137"/>
        <v>4225.1999999999989</v>
      </c>
      <c r="BI884" s="8">
        <f t="shared" si="1137"/>
        <v>0</v>
      </c>
      <c r="BJ884" s="8">
        <f t="shared" si="1137"/>
        <v>12803.320000000003</v>
      </c>
      <c r="BK884" s="8">
        <f t="shared" si="1137"/>
        <v>62</v>
      </c>
      <c r="BM884" s="11">
        <f t="shared" si="1138"/>
        <v>45068</v>
      </c>
      <c r="BN884" s="8">
        <f t="shared" si="1139"/>
        <v>4206</v>
      </c>
      <c r="BO884" s="8">
        <f t="shared" si="1139"/>
        <v>336445.39999999991</v>
      </c>
      <c r="BP884" s="8">
        <f t="shared" si="1139"/>
        <v>3369.75</v>
      </c>
      <c r="BQ884" s="8">
        <f t="shared" si="1139"/>
        <v>0</v>
      </c>
      <c r="BR884" s="8">
        <f t="shared" si="1139"/>
        <v>2999.97</v>
      </c>
      <c r="BS884" s="8">
        <f t="shared" si="1139"/>
        <v>25</v>
      </c>
      <c r="BU884" s="11">
        <f t="shared" si="1140"/>
        <v>45068</v>
      </c>
      <c r="BV884" s="8">
        <f t="shared" si="1141"/>
        <v>3819</v>
      </c>
      <c r="BW884" s="8">
        <f t="shared" si="1141"/>
        <v>466114.38999999996</v>
      </c>
      <c r="BX884" s="8">
        <f t="shared" si="1141"/>
        <v>377.5</v>
      </c>
      <c r="BY884" s="8">
        <f t="shared" si="1141"/>
        <v>0</v>
      </c>
      <c r="BZ884" s="8">
        <f t="shared" si="1141"/>
        <v>7710.130000000001</v>
      </c>
      <c r="CA884" s="8">
        <f t="shared" si="1141"/>
        <v>263</v>
      </c>
      <c r="CC884" s="11">
        <f t="shared" si="1142"/>
        <v>45068</v>
      </c>
      <c r="CD884" s="8">
        <f t="shared" si="1143"/>
        <v>7752</v>
      </c>
      <c r="CE884" s="8">
        <f t="shared" si="1143"/>
        <v>888305.23999999941</v>
      </c>
      <c r="CF884" s="8">
        <f t="shared" si="1143"/>
        <v>3775.7100000000009</v>
      </c>
      <c r="CG884" s="8">
        <f t="shared" si="1143"/>
        <v>41491.999999999993</v>
      </c>
      <c r="CH884" s="8">
        <f t="shared" si="1143"/>
        <v>8248.1400000000031</v>
      </c>
      <c r="CI884" s="8">
        <f t="shared" si="1143"/>
        <v>247</v>
      </c>
      <c r="CK884" s="11">
        <f t="shared" si="1144"/>
        <v>45068</v>
      </c>
      <c r="CL884" s="8">
        <f t="shared" si="1145"/>
        <v>2491</v>
      </c>
      <c r="CM884" s="8">
        <f t="shared" si="1145"/>
        <v>183877.96000000005</v>
      </c>
      <c r="CN884" s="8">
        <f t="shared" si="1145"/>
        <v>0</v>
      </c>
      <c r="CO884" s="8">
        <f t="shared" si="1145"/>
        <v>619</v>
      </c>
      <c r="CP884" s="8">
        <f t="shared" si="1145"/>
        <v>6754.1500000000005</v>
      </c>
      <c r="CQ884" s="8">
        <f t="shared" si="1145"/>
        <v>16</v>
      </c>
      <c r="CS884" s="11">
        <f t="shared" si="1146"/>
        <v>45068</v>
      </c>
      <c r="CT884" s="8">
        <f t="shared" si="1147"/>
        <v>0</v>
      </c>
      <c r="CU884" s="8">
        <f t="shared" si="1147"/>
        <v>0</v>
      </c>
      <c r="CV884" s="8">
        <f t="shared" si="1147"/>
        <v>0</v>
      </c>
      <c r="CW884" s="8">
        <f t="shared" si="1147"/>
        <v>0</v>
      </c>
      <c r="CX884" s="8">
        <f t="shared" si="1147"/>
        <v>0</v>
      </c>
      <c r="CY884" s="8">
        <f t="shared" si="1147"/>
        <v>0</v>
      </c>
      <c r="DA884" s="11">
        <f t="shared" si="1148"/>
        <v>45068</v>
      </c>
      <c r="DB884" s="8">
        <f t="shared" si="1149"/>
        <v>0</v>
      </c>
      <c r="DC884" s="8">
        <f t="shared" si="1149"/>
        <v>0</v>
      </c>
      <c r="DD884" s="8">
        <f t="shared" si="1149"/>
        <v>0</v>
      </c>
      <c r="DE884" s="8">
        <f t="shared" si="1149"/>
        <v>0</v>
      </c>
      <c r="DF884" s="8">
        <f t="shared" si="1149"/>
        <v>0</v>
      </c>
      <c r="DG884" s="8">
        <f t="shared" si="1149"/>
        <v>0</v>
      </c>
      <c r="DI884" s="11">
        <f t="shared" si="1150"/>
        <v>45068</v>
      </c>
      <c r="DJ884" s="8">
        <f t="shared" si="1151"/>
        <v>0</v>
      </c>
      <c r="DK884" s="8">
        <f t="shared" si="1151"/>
        <v>0</v>
      </c>
      <c r="DL884" s="8">
        <f t="shared" si="1151"/>
        <v>0</v>
      </c>
      <c r="DM884" s="8">
        <f t="shared" si="1151"/>
        <v>0</v>
      </c>
      <c r="DN884" s="8">
        <f t="shared" si="1151"/>
        <v>0</v>
      </c>
      <c r="DO884" s="8">
        <f t="shared" si="1151"/>
        <v>0</v>
      </c>
      <c r="DP884" s="56"/>
      <c r="DQ884" s="56"/>
      <c r="DR884" s="56"/>
      <c r="DS884" s="56"/>
    </row>
    <row r="885" spans="1:123" x14ac:dyDescent="0.3">
      <c r="A885" s="11">
        <f t="shared" si="1117"/>
        <v>45069</v>
      </c>
      <c r="B885" s="8">
        <f t="shared" si="1118"/>
        <v>7131</v>
      </c>
      <c r="C885" s="8">
        <f t="shared" si="1119"/>
        <v>845831.24000000022</v>
      </c>
      <c r="D885" s="8">
        <f t="shared" si="1120"/>
        <v>0</v>
      </c>
      <c r="E885" s="8">
        <f t="shared" si="1121"/>
        <v>4719.84</v>
      </c>
      <c r="F885" s="8">
        <f t="shared" si="1122"/>
        <v>4011.4500000000003</v>
      </c>
      <c r="G885" s="8">
        <f t="shared" si="1123"/>
        <v>20</v>
      </c>
      <c r="I885" s="11">
        <f t="shared" si="1124"/>
        <v>45069</v>
      </c>
      <c r="J885" s="8">
        <f t="shared" si="1125"/>
        <v>5486</v>
      </c>
      <c r="K885" s="8">
        <f t="shared" si="1125"/>
        <v>828812.25999999943</v>
      </c>
      <c r="L885" s="8">
        <f t="shared" si="1125"/>
        <v>2439.4499999999989</v>
      </c>
      <c r="M885" s="8">
        <f t="shared" si="1125"/>
        <v>0</v>
      </c>
      <c r="N885" s="8">
        <f t="shared" si="1125"/>
        <v>4204.5199999999995</v>
      </c>
      <c r="O885" s="8">
        <f t="shared" si="1125"/>
        <v>17</v>
      </c>
      <c r="Q885" s="11">
        <f t="shared" si="1126"/>
        <v>45069</v>
      </c>
      <c r="R885" s="8">
        <f t="shared" si="1127"/>
        <v>3175</v>
      </c>
      <c r="S885" s="8">
        <f t="shared" si="1127"/>
        <v>347659.55</v>
      </c>
      <c r="T885" s="8">
        <f t="shared" si="1127"/>
        <v>3323.77</v>
      </c>
      <c r="U885" s="8">
        <f t="shared" si="1127"/>
        <v>0</v>
      </c>
      <c r="V885" s="8">
        <f t="shared" si="1127"/>
        <v>-1207.5900000000001</v>
      </c>
      <c r="W885" s="8">
        <f t="shared" si="1127"/>
        <v>21</v>
      </c>
      <c r="Y885" s="11">
        <f t="shared" si="1128"/>
        <v>45069</v>
      </c>
      <c r="Z885" s="8">
        <f t="shared" si="1129"/>
        <v>4734</v>
      </c>
      <c r="AA885" s="8">
        <f t="shared" si="1129"/>
        <v>575882.73999999987</v>
      </c>
      <c r="AB885" s="8">
        <f t="shared" si="1129"/>
        <v>5016.7200000000021</v>
      </c>
      <c r="AC885" s="8">
        <f t="shared" si="1129"/>
        <v>0</v>
      </c>
      <c r="AD885" s="8">
        <f t="shared" si="1129"/>
        <v>8208.6799999999967</v>
      </c>
      <c r="AE885" s="8">
        <f t="shared" si="1129"/>
        <v>911</v>
      </c>
      <c r="AG885" s="11">
        <f t="shared" si="1130"/>
        <v>45069</v>
      </c>
      <c r="AH885" s="8">
        <f t="shared" si="1131"/>
        <v>7029</v>
      </c>
      <c r="AI885" s="8">
        <f t="shared" si="1131"/>
        <v>836952.16999999969</v>
      </c>
      <c r="AJ885" s="8">
        <f t="shared" si="1131"/>
        <v>2102.29</v>
      </c>
      <c r="AK885" s="8">
        <f t="shared" si="1131"/>
        <v>0</v>
      </c>
      <c r="AL885" s="8">
        <f t="shared" si="1131"/>
        <v>9820.1200000000008</v>
      </c>
      <c r="AM885" s="8">
        <f t="shared" si="1131"/>
        <v>385</v>
      </c>
      <c r="AO885" s="11">
        <f t="shared" si="1132"/>
        <v>45069</v>
      </c>
      <c r="AP885" s="8">
        <f t="shared" si="1133"/>
        <v>6876</v>
      </c>
      <c r="AQ885" s="8">
        <f t="shared" si="1133"/>
        <v>578680.0199999999</v>
      </c>
      <c r="AR885" s="8">
        <f t="shared" si="1133"/>
        <v>0</v>
      </c>
      <c r="AS885" s="8">
        <f t="shared" si="1133"/>
        <v>7632.91</v>
      </c>
      <c r="AT885" s="8">
        <f t="shared" si="1133"/>
        <v>1346.3799999999999</v>
      </c>
      <c r="AU885" s="8">
        <f t="shared" si="1133"/>
        <v>344</v>
      </c>
      <c r="AW885" s="11">
        <f t="shared" si="1134"/>
        <v>45069</v>
      </c>
      <c r="AX885" s="8">
        <f t="shared" si="1135"/>
        <v>8240</v>
      </c>
      <c r="AY885" s="8">
        <f t="shared" si="1135"/>
        <v>1004814.7000000004</v>
      </c>
      <c r="AZ885" s="8">
        <f t="shared" si="1135"/>
        <v>3346.2200000000007</v>
      </c>
      <c r="BA885" s="8">
        <f t="shared" si="1135"/>
        <v>0</v>
      </c>
      <c r="BB885" s="8">
        <f t="shared" si="1135"/>
        <v>9050.720000000003</v>
      </c>
      <c r="BC885" s="8">
        <f t="shared" si="1135"/>
        <v>141</v>
      </c>
      <c r="BE885" s="11">
        <f t="shared" si="1136"/>
        <v>45069</v>
      </c>
      <c r="BF885" s="8">
        <f t="shared" si="1137"/>
        <v>7635</v>
      </c>
      <c r="BG885" s="8">
        <f t="shared" si="1137"/>
        <v>966911.52999999945</v>
      </c>
      <c r="BH885" s="8">
        <f t="shared" si="1137"/>
        <v>4269.7499999999991</v>
      </c>
      <c r="BI885" s="8">
        <f t="shared" si="1137"/>
        <v>0</v>
      </c>
      <c r="BJ885" s="8">
        <f t="shared" si="1137"/>
        <v>12901.320000000003</v>
      </c>
      <c r="BK885" s="8">
        <f t="shared" si="1137"/>
        <v>65</v>
      </c>
      <c r="BM885" s="11">
        <f t="shared" si="1138"/>
        <v>45069</v>
      </c>
      <c r="BN885" s="8">
        <f t="shared" si="1139"/>
        <v>4227</v>
      </c>
      <c r="BO885" s="8">
        <f t="shared" si="1139"/>
        <v>338018.9599999999</v>
      </c>
      <c r="BP885" s="8">
        <f t="shared" si="1139"/>
        <v>3373.75</v>
      </c>
      <c r="BQ885" s="8">
        <f t="shared" si="1139"/>
        <v>0</v>
      </c>
      <c r="BR885" s="8">
        <f t="shared" si="1139"/>
        <v>3024.97</v>
      </c>
      <c r="BS885" s="8">
        <f t="shared" si="1139"/>
        <v>28</v>
      </c>
      <c r="BU885" s="11">
        <f t="shared" si="1140"/>
        <v>45069</v>
      </c>
      <c r="BV885" s="8">
        <f t="shared" si="1141"/>
        <v>3857</v>
      </c>
      <c r="BW885" s="8">
        <f t="shared" si="1141"/>
        <v>470490.6</v>
      </c>
      <c r="BX885" s="8">
        <f t="shared" si="1141"/>
        <v>418.5</v>
      </c>
      <c r="BY885" s="8">
        <f t="shared" si="1141"/>
        <v>0</v>
      </c>
      <c r="BZ885" s="8">
        <f t="shared" si="1141"/>
        <v>7710.130000000001</v>
      </c>
      <c r="CA885" s="8">
        <f t="shared" si="1141"/>
        <v>263</v>
      </c>
      <c r="CC885" s="11">
        <f t="shared" si="1142"/>
        <v>45069</v>
      </c>
      <c r="CD885" s="8">
        <f t="shared" si="1143"/>
        <v>7813</v>
      </c>
      <c r="CE885" s="8">
        <f t="shared" si="1143"/>
        <v>895874.12999999942</v>
      </c>
      <c r="CF885" s="8">
        <f t="shared" si="1143"/>
        <v>3775.7100000000009</v>
      </c>
      <c r="CG885" s="8">
        <f t="shared" si="1143"/>
        <v>41829.599999999991</v>
      </c>
      <c r="CH885" s="8">
        <f t="shared" si="1143"/>
        <v>8447.1400000000031</v>
      </c>
      <c r="CI885" s="8">
        <f t="shared" si="1143"/>
        <v>247</v>
      </c>
      <c r="CK885" s="11">
        <f t="shared" si="1144"/>
        <v>45069</v>
      </c>
      <c r="CL885" s="8">
        <f t="shared" si="1145"/>
        <v>2515</v>
      </c>
      <c r="CM885" s="8">
        <f t="shared" si="1145"/>
        <v>185495.65000000005</v>
      </c>
      <c r="CN885" s="8">
        <f t="shared" si="1145"/>
        <v>0</v>
      </c>
      <c r="CO885" s="8">
        <f t="shared" si="1145"/>
        <v>619</v>
      </c>
      <c r="CP885" s="8">
        <f t="shared" si="1145"/>
        <v>6784.1500000000005</v>
      </c>
      <c r="CQ885" s="8">
        <f t="shared" si="1145"/>
        <v>16</v>
      </c>
      <c r="CS885" s="11">
        <f t="shared" si="1146"/>
        <v>45069</v>
      </c>
      <c r="CT885" s="8">
        <f t="shared" si="1147"/>
        <v>0</v>
      </c>
      <c r="CU885" s="8">
        <f t="shared" si="1147"/>
        <v>0</v>
      </c>
      <c r="CV885" s="8">
        <f t="shared" si="1147"/>
        <v>0</v>
      </c>
      <c r="CW885" s="8">
        <f t="shared" si="1147"/>
        <v>0</v>
      </c>
      <c r="CX885" s="8">
        <f t="shared" si="1147"/>
        <v>0</v>
      </c>
      <c r="CY885" s="8">
        <f t="shared" si="1147"/>
        <v>0</v>
      </c>
      <c r="DA885" s="11">
        <f t="shared" si="1148"/>
        <v>45069</v>
      </c>
      <c r="DB885" s="8">
        <f t="shared" si="1149"/>
        <v>0</v>
      </c>
      <c r="DC885" s="8">
        <f t="shared" si="1149"/>
        <v>0</v>
      </c>
      <c r="DD885" s="8">
        <f t="shared" si="1149"/>
        <v>0</v>
      </c>
      <c r="DE885" s="8">
        <f t="shared" si="1149"/>
        <v>0</v>
      </c>
      <c r="DF885" s="8">
        <f t="shared" si="1149"/>
        <v>0</v>
      </c>
      <c r="DG885" s="8">
        <f t="shared" si="1149"/>
        <v>0</v>
      </c>
      <c r="DI885" s="11">
        <f t="shared" si="1150"/>
        <v>45069</v>
      </c>
      <c r="DJ885" s="8">
        <f t="shared" si="1151"/>
        <v>0</v>
      </c>
      <c r="DK885" s="8">
        <f t="shared" si="1151"/>
        <v>0</v>
      </c>
      <c r="DL885" s="8">
        <f t="shared" si="1151"/>
        <v>0</v>
      </c>
      <c r="DM885" s="8">
        <f t="shared" si="1151"/>
        <v>0</v>
      </c>
      <c r="DN885" s="8">
        <f t="shared" si="1151"/>
        <v>0</v>
      </c>
      <c r="DO885" s="8">
        <f t="shared" si="1151"/>
        <v>0</v>
      </c>
      <c r="DP885" s="56"/>
      <c r="DQ885" s="56"/>
      <c r="DR885" s="56"/>
      <c r="DS885" s="56"/>
    </row>
    <row r="886" spans="1:123" x14ac:dyDescent="0.3">
      <c r="A886" s="11">
        <f t="shared" si="1117"/>
        <v>45070</v>
      </c>
      <c r="B886" s="8">
        <f t="shared" si="1118"/>
        <v>7187</v>
      </c>
      <c r="C886" s="8">
        <f t="shared" si="1119"/>
        <v>852135.02000000025</v>
      </c>
      <c r="D886" s="8">
        <f t="shared" si="1120"/>
        <v>0</v>
      </c>
      <c r="E886" s="8">
        <f t="shared" si="1121"/>
        <v>4748.84</v>
      </c>
      <c r="F886" s="8">
        <f t="shared" si="1122"/>
        <v>4011.4500000000003</v>
      </c>
      <c r="G886" s="8">
        <f t="shared" si="1123"/>
        <v>20</v>
      </c>
      <c r="I886" s="11">
        <f t="shared" si="1124"/>
        <v>45070</v>
      </c>
      <c r="J886" s="8">
        <f t="shared" si="1125"/>
        <v>5531</v>
      </c>
      <c r="K886" s="8">
        <f t="shared" si="1125"/>
        <v>835052.07999999938</v>
      </c>
      <c r="L886" s="8">
        <f t="shared" si="1125"/>
        <v>2468.2199999999989</v>
      </c>
      <c r="M886" s="8">
        <f t="shared" si="1125"/>
        <v>0</v>
      </c>
      <c r="N886" s="8">
        <f t="shared" si="1125"/>
        <v>4204.5199999999995</v>
      </c>
      <c r="O886" s="8">
        <f t="shared" si="1125"/>
        <v>18</v>
      </c>
      <c r="Q886" s="11">
        <f t="shared" si="1126"/>
        <v>45070</v>
      </c>
      <c r="R886" s="8">
        <f t="shared" si="1127"/>
        <v>3197</v>
      </c>
      <c r="S886" s="8">
        <f t="shared" si="1127"/>
        <v>349850.31</v>
      </c>
      <c r="T886" s="8">
        <f t="shared" si="1127"/>
        <v>3350.77</v>
      </c>
      <c r="U886" s="8">
        <f t="shared" si="1127"/>
        <v>0</v>
      </c>
      <c r="V886" s="8">
        <f t="shared" si="1127"/>
        <v>-1207.5900000000001</v>
      </c>
      <c r="W886" s="8">
        <f t="shared" si="1127"/>
        <v>21</v>
      </c>
      <c r="Y886" s="11">
        <f t="shared" si="1128"/>
        <v>45070</v>
      </c>
      <c r="Z886" s="8">
        <f t="shared" si="1129"/>
        <v>4795</v>
      </c>
      <c r="AA886" s="8">
        <f t="shared" si="1129"/>
        <v>583281.85999999987</v>
      </c>
      <c r="AB886" s="8">
        <f t="shared" si="1129"/>
        <v>5155.5400000000018</v>
      </c>
      <c r="AC886" s="8">
        <f t="shared" si="1129"/>
        <v>0</v>
      </c>
      <c r="AD886" s="8">
        <f t="shared" si="1129"/>
        <v>8268.5799999999963</v>
      </c>
      <c r="AE886" s="8">
        <f t="shared" si="1129"/>
        <v>917</v>
      </c>
      <c r="AG886" s="11">
        <f t="shared" si="1130"/>
        <v>45070</v>
      </c>
      <c r="AH886" s="8">
        <f t="shared" si="1131"/>
        <v>7063</v>
      </c>
      <c r="AI886" s="8">
        <f t="shared" si="1131"/>
        <v>840946.9299999997</v>
      </c>
      <c r="AJ886" s="8">
        <f t="shared" si="1131"/>
        <v>2105.9899999999998</v>
      </c>
      <c r="AK886" s="8">
        <f t="shared" si="1131"/>
        <v>0</v>
      </c>
      <c r="AL886" s="8">
        <f t="shared" si="1131"/>
        <v>9820.1200000000008</v>
      </c>
      <c r="AM886" s="8">
        <f t="shared" si="1131"/>
        <v>390</v>
      </c>
      <c r="AO886" s="11">
        <f t="shared" si="1132"/>
        <v>45070</v>
      </c>
      <c r="AP886" s="8">
        <f t="shared" si="1133"/>
        <v>6929</v>
      </c>
      <c r="AQ886" s="8">
        <f t="shared" si="1133"/>
        <v>582902.25999999989</v>
      </c>
      <c r="AR886" s="8">
        <f t="shared" si="1133"/>
        <v>0</v>
      </c>
      <c r="AS886" s="8">
        <f t="shared" si="1133"/>
        <v>7663.41</v>
      </c>
      <c r="AT886" s="8">
        <f t="shared" si="1133"/>
        <v>1346.3799999999999</v>
      </c>
      <c r="AU886" s="8">
        <f t="shared" si="1133"/>
        <v>347</v>
      </c>
      <c r="AW886" s="11">
        <f t="shared" si="1134"/>
        <v>45070</v>
      </c>
      <c r="AX886" s="8">
        <f t="shared" si="1135"/>
        <v>8293</v>
      </c>
      <c r="AY886" s="8">
        <f t="shared" si="1135"/>
        <v>1011054.9000000004</v>
      </c>
      <c r="AZ886" s="8">
        <f t="shared" si="1135"/>
        <v>3367.4700000000007</v>
      </c>
      <c r="BA886" s="8">
        <f t="shared" si="1135"/>
        <v>0</v>
      </c>
      <c r="BB886" s="8">
        <f t="shared" si="1135"/>
        <v>9099.8200000000033</v>
      </c>
      <c r="BC886" s="8">
        <f t="shared" si="1135"/>
        <v>142</v>
      </c>
      <c r="BE886" s="11">
        <f t="shared" si="1136"/>
        <v>45070</v>
      </c>
      <c r="BF886" s="8">
        <f t="shared" si="1137"/>
        <v>7678</v>
      </c>
      <c r="BG886" s="8">
        <f t="shared" si="1137"/>
        <v>972133.26999999944</v>
      </c>
      <c r="BH886" s="8">
        <f t="shared" si="1137"/>
        <v>4278.5699999999988</v>
      </c>
      <c r="BI886" s="8">
        <f t="shared" si="1137"/>
        <v>0</v>
      </c>
      <c r="BJ886" s="8">
        <f t="shared" si="1137"/>
        <v>12901.320000000003</v>
      </c>
      <c r="BK886" s="8">
        <f t="shared" si="1137"/>
        <v>65</v>
      </c>
      <c r="BM886" s="11">
        <f t="shared" si="1138"/>
        <v>45070</v>
      </c>
      <c r="BN886" s="8">
        <f t="shared" si="1139"/>
        <v>4259</v>
      </c>
      <c r="BO886" s="8">
        <f t="shared" si="1139"/>
        <v>340565.30999999988</v>
      </c>
      <c r="BP886" s="8">
        <f t="shared" si="1139"/>
        <v>3432.75</v>
      </c>
      <c r="BQ886" s="8">
        <f t="shared" si="1139"/>
        <v>0</v>
      </c>
      <c r="BR886" s="8">
        <f t="shared" si="1139"/>
        <v>3044.97</v>
      </c>
      <c r="BS886" s="8">
        <f t="shared" si="1139"/>
        <v>31</v>
      </c>
      <c r="BU886" s="11">
        <f t="shared" si="1140"/>
        <v>45070</v>
      </c>
      <c r="BV886" s="8">
        <f t="shared" si="1141"/>
        <v>3879</v>
      </c>
      <c r="BW886" s="8">
        <f t="shared" si="1141"/>
        <v>473100.05</v>
      </c>
      <c r="BX886" s="8">
        <f t="shared" si="1141"/>
        <v>436</v>
      </c>
      <c r="BY886" s="8">
        <f t="shared" si="1141"/>
        <v>0</v>
      </c>
      <c r="BZ886" s="8">
        <f t="shared" si="1141"/>
        <v>7710.130000000001</v>
      </c>
      <c r="CA886" s="8">
        <f t="shared" si="1141"/>
        <v>263</v>
      </c>
      <c r="CC886" s="11">
        <f t="shared" si="1142"/>
        <v>45070</v>
      </c>
      <c r="CD886" s="8">
        <f t="shared" si="1143"/>
        <v>7864</v>
      </c>
      <c r="CE886" s="8">
        <f t="shared" si="1143"/>
        <v>902254.65999999945</v>
      </c>
      <c r="CF886" s="8">
        <f t="shared" si="1143"/>
        <v>3775.7100000000009</v>
      </c>
      <c r="CG886" s="8">
        <f t="shared" si="1143"/>
        <v>42051.679999999993</v>
      </c>
      <c r="CH886" s="8">
        <f t="shared" si="1143"/>
        <v>8596.1400000000031</v>
      </c>
      <c r="CI886" s="8">
        <f t="shared" si="1143"/>
        <v>248</v>
      </c>
      <c r="CK886" s="11">
        <f t="shared" si="1144"/>
        <v>45070</v>
      </c>
      <c r="CL886" s="8">
        <f t="shared" si="1145"/>
        <v>2538</v>
      </c>
      <c r="CM886" s="8">
        <f t="shared" si="1145"/>
        <v>186889.82000000007</v>
      </c>
      <c r="CN886" s="8">
        <f t="shared" si="1145"/>
        <v>0</v>
      </c>
      <c r="CO886" s="8">
        <f t="shared" si="1145"/>
        <v>621</v>
      </c>
      <c r="CP886" s="8">
        <f t="shared" si="1145"/>
        <v>6894.1500000000005</v>
      </c>
      <c r="CQ886" s="8">
        <f t="shared" si="1145"/>
        <v>16</v>
      </c>
      <c r="CS886" s="11">
        <f t="shared" si="1146"/>
        <v>45070</v>
      </c>
      <c r="CT886" s="8">
        <f t="shared" si="1147"/>
        <v>0</v>
      </c>
      <c r="CU886" s="8">
        <f t="shared" si="1147"/>
        <v>0</v>
      </c>
      <c r="CV886" s="8">
        <f t="shared" si="1147"/>
        <v>0</v>
      </c>
      <c r="CW886" s="8">
        <f t="shared" si="1147"/>
        <v>0</v>
      </c>
      <c r="CX886" s="8">
        <f t="shared" si="1147"/>
        <v>0</v>
      </c>
      <c r="CY886" s="8">
        <f t="shared" si="1147"/>
        <v>0</v>
      </c>
      <c r="DA886" s="11">
        <f t="shared" si="1148"/>
        <v>45070</v>
      </c>
      <c r="DB886" s="8">
        <f t="shared" si="1149"/>
        <v>0</v>
      </c>
      <c r="DC886" s="8">
        <f t="shared" si="1149"/>
        <v>0</v>
      </c>
      <c r="DD886" s="8">
        <f t="shared" si="1149"/>
        <v>0</v>
      </c>
      <c r="DE886" s="8">
        <f t="shared" si="1149"/>
        <v>0</v>
      </c>
      <c r="DF886" s="8">
        <f t="shared" si="1149"/>
        <v>0</v>
      </c>
      <c r="DG886" s="8">
        <f t="shared" si="1149"/>
        <v>0</v>
      </c>
      <c r="DI886" s="11">
        <f t="shared" si="1150"/>
        <v>45070</v>
      </c>
      <c r="DJ886" s="8">
        <f t="shared" si="1151"/>
        <v>0</v>
      </c>
      <c r="DK886" s="8">
        <f t="shared" si="1151"/>
        <v>0</v>
      </c>
      <c r="DL886" s="8">
        <f t="shared" si="1151"/>
        <v>0</v>
      </c>
      <c r="DM886" s="8">
        <f t="shared" si="1151"/>
        <v>0</v>
      </c>
      <c r="DN886" s="8">
        <f t="shared" si="1151"/>
        <v>0</v>
      </c>
      <c r="DO886" s="8">
        <f t="shared" si="1151"/>
        <v>0</v>
      </c>
      <c r="DP886" s="56"/>
      <c r="DQ886" s="56"/>
      <c r="DR886" s="56"/>
      <c r="DS886" s="56"/>
    </row>
    <row r="887" spans="1:123" x14ac:dyDescent="0.3">
      <c r="A887" s="11">
        <f t="shared" si="1117"/>
        <v>45071</v>
      </c>
      <c r="B887" s="8">
        <f t="shared" si="1118"/>
        <v>7247</v>
      </c>
      <c r="C887" s="8">
        <f t="shared" si="1119"/>
        <v>858362.41000000027</v>
      </c>
      <c r="D887" s="8">
        <f t="shared" si="1120"/>
        <v>0</v>
      </c>
      <c r="E887" s="8">
        <f t="shared" si="1121"/>
        <v>4760.84</v>
      </c>
      <c r="F887" s="8">
        <f t="shared" si="1122"/>
        <v>4011.4500000000003</v>
      </c>
      <c r="G887" s="8">
        <f t="shared" si="1123"/>
        <v>20</v>
      </c>
      <c r="I887" s="11">
        <f t="shared" si="1124"/>
        <v>45071</v>
      </c>
      <c r="J887" s="8">
        <f t="shared" ref="J887:O902" si="1152">J149+J886</f>
        <v>5574</v>
      </c>
      <c r="K887" s="8">
        <f t="shared" si="1152"/>
        <v>840549.24999999942</v>
      </c>
      <c r="L887" s="8">
        <f t="shared" si="1152"/>
        <v>2505.0199999999991</v>
      </c>
      <c r="M887" s="8">
        <f t="shared" si="1152"/>
        <v>0</v>
      </c>
      <c r="N887" s="8">
        <f t="shared" si="1152"/>
        <v>4204.5199999999995</v>
      </c>
      <c r="O887" s="8">
        <f t="shared" si="1152"/>
        <v>19</v>
      </c>
      <c r="Q887" s="11">
        <f t="shared" si="1126"/>
        <v>45071</v>
      </c>
      <c r="R887" s="8">
        <f t="shared" ref="R887:W902" si="1153">R149+R886</f>
        <v>3219</v>
      </c>
      <c r="S887" s="8">
        <f t="shared" si="1153"/>
        <v>352043.5</v>
      </c>
      <c r="T887" s="8">
        <f t="shared" si="1153"/>
        <v>3355.77</v>
      </c>
      <c r="U887" s="8">
        <f t="shared" si="1153"/>
        <v>0</v>
      </c>
      <c r="V887" s="8">
        <f t="shared" si="1153"/>
        <v>-1207.5900000000001</v>
      </c>
      <c r="W887" s="8">
        <f t="shared" si="1153"/>
        <v>21</v>
      </c>
      <c r="Y887" s="11">
        <f t="shared" si="1128"/>
        <v>45071</v>
      </c>
      <c r="Z887" s="8">
        <f t="shared" ref="Z887:AE902" si="1154">Z149+Z886</f>
        <v>4868</v>
      </c>
      <c r="AA887" s="8">
        <f t="shared" si="1154"/>
        <v>592934.05999999982</v>
      </c>
      <c r="AB887" s="8">
        <f t="shared" si="1154"/>
        <v>5225.8700000000017</v>
      </c>
      <c r="AC887" s="8">
        <f t="shared" si="1154"/>
        <v>0</v>
      </c>
      <c r="AD887" s="8">
        <f t="shared" si="1154"/>
        <v>8268.5799999999963</v>
      </c>
      <c r="AE887" s="8">
        <f t="shared" si="1154"/>
        <v>921</v>
      </c>
      <c r="AG887" s="11">
        <f t="shared" si="1130"/>
        <v>45071</v>
      </c>
      <c r="AH887" s="8">
        <f t="shared" ref="AH887:AM902" si="1155">AH149+AH886</f>
        <v>7126</v>
      </c>
      <c r="AI887" s="8">
        <f t="shared" si="1155"/>
        <v>848974.81999999972</v>
      </c>
      <c r="AJ887" s="8">
        <f t="shared" si="1155"/>
        <v>2147.31</v>
      </c>
      <c r="AK887" s="8">
        <f t="shared" si="1155"/>
        <v>0</v>
      </c>
      <c r="AL887" s="8">
        <f t="shared" si="1155"/>
        <v>9825.0700000000015</v>
      </c>
      <c r="AM887" s="8">
        <f t="shared" si="1155"/>
        <v>394</v>
      </c>
      <c r="AO887" s="11">
        <f t="shared" si="1132"/>
        <v>45071</v>
      </c>
      <c r="AP887" s="8">
        <f t="shared" ref="AP887:AU902" si="1156">AP149+AP886</f>
        <v>6981</v>
      </c>
      <c r="AQ887" s="8">
        <f t="shared" si="1156"/>
        <v>587955.23999999987</v>
      </c>
      <c r="AR887" s="8">
        <f t="shared" si="1156"/>
        <v>0</v>
      </c>
      <c r="AS887" s="8">
        <f t="shared" si="1156"/>
        <v>7709.91</v>
      </c>
      <c r="AT887" s="8">
        <f t="shared" si="1156"/>
        <v>1346.3799999999999</v>
      </c>
      <c r="AU887" s="8">
        <f t="shared" si="1156"/>
        <v>350</v>
      </c>
      <c r="AW887" s="11">
        <f t="shared" si="1134"/>
        <v>45071</v>
      </c>
      <c r="AX887" s="8">
        <f t="shared" ref="AX887:BC902" si="1157">AX149+AX886</f>
        <v>8348</v>
      </c>
      <c r="AY887" s="8">
        <f t="shared" si="1157"/>
        <v>1017815.6400000004</v>
      </c>
      <c r="AZ887" s="8">
        <f t="shared" si="1157"/>
        <v>3376.7100000000005</v>
      </c>
      <c r="BA887" s="8">
        <f t="shared" si="1157"/>
        <v>0</v>
      </c>
      <c r="BB887" s="8">
        <f t="shared" si="1157"/>
        <v>9149.8200000000033</v>
      </c>
      <c r="BC887" s="8">
        <f t="shared" si="1157"/>
        <v>143</v>
      </c>
      <c r="BE887" s="11">
        <f t="shared" si="1136"/>
        <v>45071</v>
      </c>
      <c r="BF887" s="8">
        <f t="shared" ref="BF887:BK902" si="1158">BF149+BF886</f>
        <v>7728</v>
      </c>
      <c r="BG887" s="8">
        <f t="shared" si="1158"/>
        <v>978483.45999999938</v>
      </c>
      <c r="BH887" s="8">
        <f t="shared" si="1158"/>
        <v>4311.0499999999984</v>
      </c>
      <c r="BI887" s="8">
        <f t="shared" si="1158"/>
        <v>0</v>
      </c>
      <c r="BJ887" s="8">
        <f t="shared" si="1158"/>
        <v>13063.320000000003</v>
      </c>
      <c r="BK887" s="8">
        <f t="shared" si="1158"/>
        <v>65</v>
      </c>
      <c r="BM887" s="11">
        <f t="shared" si="1138"/>
        <v>45071</v>
      </c>
      <c r="BN887" s="8">
        <f t="shared" ref="BN887:BS902" si="1159">BN149+BN886</f>
        <v>4291</v>
      </c>
      <c r="BO887" s="8">
        <f t="shared" si="1159"/>
        <v>343221.1999999999</v>
      </c>
      <c r="BP887" s="8">
        <f t="shared" si="1159"/>
        <v>3445.75</v>
      </c>
      <c r="BQ887" s="8">
        <f t="shared" si="1159"/>
        <v>0</v>
      </c>
      <c r="BR887" s="8">
        <f t="shared" si="1159"/>
        <v>3069.97</v>
      </c>
      <c r="BS887" s="8">
        <f t="shared" si="1159"/>
        <v>34</v>
      </c>
      <c r="BU887" s="11">
        <f t="shared" si="1140"/>
        <v>45071</v>
      </c>
      <c r="BV887" s="8">
        <f t="shared" ref="BV887:CA902" si="1160">BV149+BV886</f>
        <v>3895</v>
      </c>
      <c r="BW887" s="8">
        <f t="shared" si="1160"/>
        <v>474905.64</v>
      </c>
      <c r="BX887" s="8">
        <f t="shared" si="1160"/>
        <v>462.5</v>
      </c>
      <c r="BY887" s="8">
        <f t="shared" si="1160"/>
        <v>0</v>
      </c>
      <c r="BZ887" s="8">
        <f t="shared" si="1160"/>
        <v>7710.130000000001</v>
      </c>
      <c r="CA887" s="8">
        <f t="shared" si="1160"/>
        <v>263</v>
      </c>
      <c r="CC887" s="11">
        <f t="shared" si="1142"/>
        <v>45071</v>
      </c>
      <c r="CD887" s="8">
        <f t="shared" ref="CD887:CI902" si="1161">CD149+CD886</f>
        <v>7916</v>
      </c>
      <c r="CE887" s="8">
        <f t="shared" si="1161"/>
        <v>908322.80999999947</v>
      </c>
      <c r="CF887" s="8">
        <f t="shared" si="1161"/>
        <v>3775.7100000000009</v>
      </c>
      <c r="CG887" s="8">
        <f t="shared" si="1161"/>
        <v>42356.279999999992</v>
      </c>
      <c r="CH887" s="8">
        <f t="shared" si="1161"/>
        <v>8634.0900000000038</v>
      </c>
      <c r="CI887" s="8">
        <f t="shared" si="1161"/>
        <v>248</v>
      </c>
      <c r="CK887" s="11">
        <f t="shared" si="1144"/>
        <v>45071</v>
      </c>
      <c r="CL887" s="8">
        <f t="shared" ref="CL887:CQ902" si="1162">CL149+CL886</f>
        <v>2553</v>
      </c>
      <c r="CM887" s="8">
        <f t="shared" si="1162"/>
        <v>187812.60000000006</v>
      </c>
      <c r="CN887" s="8">
        <f t="shared" si="1162"/>
        <v>0</v>
      </c>
      <c r="CO887" s="8">
        <f t="shared" si="1162"/>
        <v>630</v>
      </c>
      <c r="CP887" s="8">
        <f t="shared" si="1162"/>
        <v>6817.63</v>
      </c>
      <c r="CQ887" s="8">
        <f t="shared" si="1162"/>
        <v>16</v>
      </c>
      <c r="CS887" s="11">
        <f t="shared" si="1146"/>
        <v>45071</v>
      </c>
      <c r="CT887" s="8">
        <f t="shared" ref="CT887:CY902" si="1163">CT149+CT886</f>
        <v>0</v>
      </c>
      <c r="CU887" s="8">
        <f t="shared" si="1163"/>
        <v>0</v>
      </c>
      <c r="CV887" s="8">
        <f t="shared" si="1163"/>
        <v>0</v>
      </c>
      <c r="CW887" s="8">
        <f t="shared" si="1163"/>
        <v>0</v>
      </c>
      <c r="CX887" s="8">
        <f t="shared" si="1163"/>
        <v>0</v>
      </c>
      <c r="CY887" s="8">
        <f t="shared" si="1163"/>
        <v>0</v>
      </c>
      <c r="DA887" s="11">
        <f t="shared" si="1148"/>
        <v>45071</v>
      </c>
      <c r="DB887" s="8">
        <f t="shared" ref="DB887:DG902" si="1164">DB149+DB886</f>
        <v>0</v>
      </c>
      <c r="DC887" s="8">
        <f t="shared" si="1164"/>
        <v>0</v>
      </c>
      <c r="DD887" s="8">
        <f t="shared" si="1164"/>
        <v>0</v>
      </c>
      <c r="DE887" s="8">
        <f t="shared" si="1164"/>
        <v>0</v>
      </c>
      <c r="DF887" s="8">
        <f t="shared" si="1164"/>
        <v>0</v>
      </c>
      <c r="DG887" s="8">
        <f t="shared" si="1164"/>
        <v>0</v>
      </c>
      <c r="DI887" s="11">
        <f t="shared" si="1150"/>
        <v>45071</v>
      </c>
      <c r="DJ887" s="8">
        <f t="shared" ref="DJ887:DO902" si="1165">DJ149+DJ886</f>
        <v>0</v>
      </c>
      <c r="DK887" s="8">
        <f t="shared" si="1165"/>
        <v>0</v>
      </c>
      <c r="DL887" s="8">
        <f t="shared" si="1165"/>
        <v>0</v>
      </c>
      <c r="DM887" s="8">
        <f t="shared" si="1165"/>
        <v>0</v>
      </c>
      <c r="DN887" s="8">
        <f t="shared" si="1165"/>
        <v>0</v>
      </c>
      <c r="DO887" s="8">
        <f t="shared" si="1165"/>
        <v>0</v>
      </c>
      <c r="DP887" s="56"/>
      <c r="DQ887" s="56"/>
      <c r="DR887" s="56"/>
      <c r="DS887" s="56"/>
    </row>
    <row r="888" spans="1:123" x14ac:dyDescent="0.3">
      <c r="A888" s="11">
        <f t="shared" si="1117"/>
        <v>45072</v>
      </c>
      <c r="B888" s="8">
        <f t="shared" si="1118"/>
        <v>7309</v>
      </c>
      <c r="C888" s="8">
        <f t="shared" si="1119"/>
        <v>864459.49000000022</v>
      </c>
      <c r="D888" s="8">
        <f t="shared" si="1120"/>
        <v>0</v>
      </c>
      <c r="E888" s="8">
        <f t="shared" si="1121"/>
        <v>4781.34</v>
      </c>
      <c r="F888" s="8">
        <f t="shared" si="1122"/>
        <v>4088.4500000000003</v>
      </c>
      <c r="G888" s="8">
        <f t="shared" si="1123"/>
        <v>20</v>
      </c>
      <c r="I888" s="11">
        <f t="shared" si="1124"/>
        <v>45072</v>
      </c>
      <c r="J888" s="8">
        <f t="shared" si="1152"/>
        <v>5614</v>
      </c>
      <c r="K888" s="8">
        <f t="shared" si="1152"/>
        <v>845867.62999999942</v>
      </c>
      <c r="L888" s="8">
        <f t="shared" si="1152"/>
        <v>2553.6099999999992</v>
      </c>
      <c r="M888" s="8">
        <f t="shared" si="1152"/>
        <v>0</v>
      </c>
      <c r="N888" s="8">
        <f t="shared" si="1152"/>
        <v>4212.4699999999993</v>
      </c>
      <c r="O888" s="8">
        <f t="shared" si="1152"/>
        <v>20</v>
      </c>
      <c r="Q888" s="11">
        <f t="shared" si="1126"/>
        <v>45072</v>
      </c>
      <c r="R888" s="8">
        <f t="shared" si="1153"/>
        <v>3246</v>
      </c>
      <c r="S888" s="8">
        <f t="shared" si="1153"/>
        <v>354852.67</v>
      </c>
      <c r="T888" s="8">
        <f t="shared" si="1153"/>
        <v>3385.27</v>
      </c>
      <c r="U888" s="8">
        <f t="shared" si="1153"/>
        <v>0</v>
      </c>
      <c r="V888" s="8">
        <f t="shared" si="1153"/>
        <v>-1207.5900000000001</v>
      </c>
      <c r="W888" s="8">
        <f t="shared" si="1153"/>
        <v>21</v>
      </c>
      <c r="Y888" s="11">
        <f t="shared" si="1128"/>
        <v>45072</v>
      </c>
      <c r="Z888" s="8">
        <f t="shared" si="1154"/>
        <v>4933</v>
      </c>
      <c r="AA888" s="8">
        <f t="shared" si="1154"/>
        <v>601297.54999999981</v>
      </c>
      <c r="AB888" s="8">
        <f t="shared" si="1154"/>
        <v>5313.7700000000013</v>
      </c>
      <c r="AC888" s="8">
        <f t="shared" si="1154"/>
        <v>0</v>
      </c>
      <c r="AD888" s="8">
        <f t="shared" si="1154"/>
        <v>8407.5799999999963</v>
      </c>
      <c r="AE888" s="8">
        <f t="shared" si="1154"/>
        <v>926</v>
      </c>
      <c r="AG888" s="11">
        <f t="shared" si="1130"/>
        <v>45072</v>
      </c>
      <c r="AH888" s="8">
        <f t="shared" si="1155"/>
        <v>7191</v>
      </c>
      <c r="AI888" s="8">
        <f t="shared" si="1155"/>
        <v>858204.76999999967</v>
      </c>
      <c r="AJ888" s="8">
        <f t="shared" si="1155"/>
        <v>2147.31</v>
      </c>
      <c r="AK888" s="8">
        <f t="shared" si="1155"/>
        <v>0</v>
      </c>
      <c r="AL888" s="8">
        <f t="shared" si="1155"/>
        <v>9875.0700000000015</v>
      </c>
      <c r="AM888" s="8">
        <f t="shared" si="1155"/>
        <v>396</v>
      </c>
      <c r="AO888" s="11">
        <f t="shared" si="1132"/>
        <v>45072</v>
      </c>
      <c r="AP888" s="8">
        <f t="shared" si="1156"/>
        <v>7033</v>
      </c>
      <c r="AQ888" s="8">
        <f t="shared" si="1156"/>
        <v>592291.68999999983</v>
      </c>
      <c r="AR888" s="8">
        <f t="shared" si="1156"/>
        <v>0</v>
      </c>
      <c r="AS888" s="8">
        <f t="shared" si="1156"/>
        <v>7778.91</v>
      </c>
      <c r="AT888" s="8">
        <f t="shared" si="1156"/>
        <v>1346.3799999999999</v>
      </c>
      <c r="AU888" s="8">
        <f t="shared" si="1156"/>
        <v>353</v>
      </c>
      <c r="AW888" s="11">
        <f t="shared" si="1134"/>
        <v>45072</v>
      </c>
      <c r="AX888" s="8">
        <f t="shared" si="1157"/>
        <v>8390</v>
      </c>
      <c r="AY888" s="8">
        <f t="shared" si="1157"/>
        <v>1023063.5400000004</v>
      </c>
      <c r="AZ888" s="8">
        <f t="shared" si="1157"/>
        <v>3385.0300000000007</v>
      </c>
      <c r="BA888" s="8">
        <f t="shared" si="1157"/>
        <v>0</v>
      </c>
      <c r="BB888" s="8">
        <f t="shared" si="1157"/>
        <v>9349.8200000000033</v>
      </c>
      <c r="BC888" s="8">
        <f t="shared" si="1157"/>
        <v>144</v>
      </c>
      <c r="BE888" s="11">
        <f t="shared" si="1136"/>
        <v>45072</v>
      </c>
      <c r="BF888" s="8">
        <f t="shared" si="1158"/>
        <v>7780</v>
      </c>
      <c r="BG888" s="8">
        <f t="shared" si="1158"/>
        <v>985254.3599999994</v>
      </c>
      <c r="BH888" s="8">
        <f t="shared" si="1158"/>
        <v>4358.8499999999985</v>
      </c>
      <c r="BI888" s="8">
        <f t="shared" si="1158"/>
        <v>0</v>
      </c>
      <c r="BJ888" s="8">
        <f t="shared" si="1158"/>
        <v>13489.400000000003</v>
      </c>
      <c r="BK888" s="8">
        <f t="shared" si="1158"/>
        <v>65</v>
      </c>
      <c r="BM888" s="11">
        <f t="shared" si="1138"/>
        <v>45072</v>
      </c>
      <c r="BN888" s="8">
        <f t="shared" si="1159"/>
        <v>4329</v>
      </c>
      <c r="BO888" s="8">
        <f t="shared" si="1159"/>
        <v>346771.25999999989</v>
      </c>
      <c r="BP888" s="8">
        <f t="shared" si="1159"/>
        <v>3465.75</v>
      </c>
      <c r="BQ888" s="8">
        <f t="shared" si="1159"/>
        <v>0</v>
      </c>
      <c r="BR888" s="8">
        <f t="shared" si="1159"/>
        <v>3069.97</v>
      </c>
      <c r="BS888" s="8">
        <f t="shared" si="1159"/>
        <v>36</v>
      </c>
      <c r="BU888" s="11">
        <f t="shared" si="1140"/>
        <v>45072</v>
      </c>
      <c r="BV888" s="8">
        <f t="shared" si="1160"/>
        <v>3946</v>
      </c>
      <c r="BW888" s="8">
        <f t="shared" si="1160"/>
        <v>480292.55</v>
      </c>
      <c r="BX888" s="8">
        <f t="shared" si="1160"/>
        <v>481</v>
      </c>
      <c r="BY888" s="8">
        <f t="shared" si="1160"/>
        <v>0</v>
      </c>
      <c r="BZ888" s="8">
        <f t="shared" si="1160"/>
        <v>7710.130000000001</v>
      </c>
      <c r="CA888" s="8">
        <f t="shared" si="1160"/>
        <v>265</v>
      </c>
      <c r="CC888" s="11">
        <f t="shared" si="1142"/>
        <v>45072</v>
      </c>
      <c r="CD888" s="8">
        <f t="shared" si="1161"/>
        <v>7960</v>
      </c>
      <c r="CE888" s="8">
        <f t="shared" si="1161"/>
        <v>913735.84999999951</v>
      </c>
      <c r="CF888" s="8">
        <f t="shared" si="1161"/>
        <v>3785.0100000000011</v>
      </c>
      <c r="CG888" s="8">
        <f t="shared" si="1161"/>
        <v>42543.69999999999</v>
      </c>
      <c r="CH888" s="8">
        <f t="shared" si="1161"/>
        <v>8746.0900000000038</v>
      </c>
      <c r="CI888" s="8">
        <f t="shared" si="1161"/>
        <v>248</v>
      </c>
      <c r="CK888" s="11">
        <f t="shared" si="1144"/>
        <v>45072</v>
      </c>
      <c r="CL888" s="8">
        <f t="shared" si="1162"/>
        <v>2587</v>
      </c>
      <c r="CM888" s="8">
        <f t="shared" si="1162"/>
        <v>190432.68000000005</v>
      </c>
      <c r="CN888" s="8">
        <f t="shared" si="1162"/>
        <v>0</v>
      </c>
      <c r="CO888" s="8">
        <f t="shared" si="1162"/>
        <v>635</v>
      </c>
      <c r="CP888" s="8">
        <f t="shared" si="1162"/>
        <v>6942.63</v>
      </c>
      <c r="CQ888" s="8">
        <f t="shared" si="1162"/>
        <v>16</v>
      </c>
      <c r="CS888" s="11">
        <f t="shared" si="1146"/>
        <v>45072</v>
      </c>
      <c r="CT888" s="8">
        <f t="shared" si="1163"/>
        <v>0</v>
      </c>
      <c r="CU888" s="8">
        <f t="shared" si="1163"/>
        <v>0</v>
      </c>
      <c r="CV888" s="8">
        <f t="shared" si="1163"/>
        <v>0</v>
      </c>
      <c r="CW888" s="8">
        <f t="shared" si="1163"/>
        <v>0</v>
      </c>
      <c r="CX888" s="8">
        <f t="shared" si="1163"/>
        <v>0</v>
      </c>
      <c r="CY888" s="8">
        <f t="shared" si="1163"/>
        <v>0</v>
      </c>
      <c r="DA888" s="11">
        <f t="shared" si="1148"/>
        <v>45072</v>
      </c>
      <c r="DB888" s="8">
        <f t="shared" si="1164"/>
        <v>0</v>
      </c>
      <c r="DC888" s="8">
        <f t="shared" si="1164"/>
        <v>0</v>
      </c>
      <c r="DD888" s="8">
        <f t="shared" si="1164"/>
        <v>0</v>
      </c>
      <c r="DE888" s="8">
        <f t="shared" si="1164"/>
        <v>0</v>
      </c>
      <c r="DF888" s="8">
        <f t="shared" si="1164"/>
        <v>0</v>
      </c>
      <c r="DG888" s="8">
        <f t="shared" si="1164"/>
        <v>0</v>
      </c>
      <c r="DI888" s="11">
        <f t="shared" si="1150"/>
        <v>45072</v>
      </c>
      <c r="DJ888" s="8">
        <f t="shared" si="1165"/>
        <v>0</v>
      </c>
      <c r="DK888" s="8">
        <f t="shared" si="1165"/>
        <v>0</v>
      </c>
      <c r="DL888" s="8">
        <f t="shared" si="1165"/>
        <v>0</v>
      </c>
      <c r="DM888" s="8">
        <f t="shared" si="1165"/>
        <v>0</v>
      </c>
      <c r="DN888" s="8">
        <f t="shared" si="1165"/>
        <v>0</v>
      </c>
      <c r="DO888" s="8">
        <f t="shared" si="1165"/>
        <v>0</v>
      </c>
      <c r="DP888" s="56"/>
      <c r="DQ888" s="56"/>
      <c r="DR888" s="56"/>
      <c r="DS888" s="56"/>
    </row>
    <row r="889" spans="1:123" x14ac:dyDescent="0.3">
      <c r="A889" s="11">
        <f t="shared" si="1117"/>
        <v>45073</v>
      </c>
      <c r="B889" s="8">
        <f t="shared" si="1118"/>
        <v>7371</v>
      </c>
      <c r="C889" s="8">
        <f t="shared" si="1119"/>
        <v>871009.5900000002</v>
      </c>
      <c r="D889" s="8">
        <f t="shared" si="1120"/>
        <v>0</v>
      </c>
      <c r="E889" s="8">
        <f t="shared" si="1121"/>
        <v>4819.34</v>
      </c>
      <c r="F889" s="8">
        <f t="shared" si="1122"/>
        <v>4088.4500000000003</v>
      </c>
      <c r="G889" s="8">
        <f t="shared" si="1123"/>
        <v>20</v>
      </c>
      <c r="I889" s="11">
        <f t="shared" si="1124"/>
        <v>45073</v>
      </c>
      <c r="J889" s="8">
        <f t="shared" si="1152"/>
        <v>5639</v>
      </c>
      <c r="K889" s="8">
        <f t="shared" si="1152"/>
        <v>849085.12999999942</v>
      </c>
      <c r="L889" s="8">
        <f t="shared" si="1152"/>
        <v>2577.6699999999992</v>
      </c>
      <c r="M889" s="8">
        <f t="shared" si="1152"/>
        <v>0</v>
      </c>
      <c r="N889" s="8">
        <f t="shared" si="1152"/>
        <v>4212.4699999999993</v>
      </c>
      <c r="O889" s="8">
        <f t="shared" si="1152"/>
        <v>21</v>
      </c>
      <c r="Q889" s="11">
        <f t="shared" si="1126"/>
        <v>45073</v>
      </c>
      <c r="R889" s="8">
        <f t="shared" si="1153"/>
        <v>3287</v>
      </c>
      <c r="S889" s="8">
        <f t="shared" si="1153"/>
        <v>358738.76</v>
      </c>
      <c r="T889" s="8">
        <f t="shared" si="1153"/>
        <v>3464.27</v>
      </c>
      <c r="U889" s="8">
        <f t="shared" si="1153"/>
        <v>0</v>
      </c>
      <c r="V889" s="8">
        <f t="shared" si="1153"/>
        <v>-1207.5900000000001</v>
      </c>
      <c r="W889" s="8">
        <f t="shared" si="1153"/>
        <v>21</v>
      </c>
      <c r="Y889" s="11">
        <f t="shared" si="1128"/>
        <v>45073</v>
      </c>
      <c r="Z889" s="8">
        <f t="shared" si="1154"/>
        <v>5003</v>
      </c>
      <c r="AA889" s="8">
        <f t="shared" si="1154"/>
        <v>610508.43999999983</v>
      </c>
      <c r="AB889" s="8">
        <f t="shared" si="1154"/>
        <v>5406.3100000000013</v>
      </c>
      <c r="AC889" s="8">
        <f t="shared" si="1154"/>
        <v>0</v>
      </c>
      <c r="AD889" s="8">
        <f t="shared" si="1154"/>
        <v>8646.5799999999963</v>
      </c>
      <c r="AE889" s="8">
        <f t="shared" si="1154"/>
        <v>931</v>
      </c>
      <c r="AG889" s="11">
        <f t="shared" si="1130"/>
        <v>45073</v>
      </c>
      <c r="AH889" s="8">
        <f t="shared" si="1155"/>
        <v>7254</v>
      </c>
      <c r="AI889" s="8">
        <f t="shared" si="1155"/>
        <v>867441.5499999997</v>
      </c>
      <c r="AJ889" s="8">
        <f t="shared" si="1155"/>
        <v>2162.11</v>
      </c>
      <c r="AK889" s="8">
        <f t="shared" si="1155"/>
        <v>0</v>
      </c>
      <c r="AL889" s="8">
        <f t="shared" si="1155"/>
        <v>10080.020000000002</v>
      </c>
      <c r="AM889" s="8">
        <f t="shared" si="1155"/>
        <v>398</v>
      </c>
      <c r="AO889" s="11">
        <f t="shared" si="1132"/>
        <v>45073</v>
      </c>
      <c r="AP889" s="8">
        <f t="shared" si="1156"/>
        <v>7074</v>
      </c>
      <c r="AQ889" s="8">
        <f t="shared" si="1156"/>
        <v>595236.79999999981</v>
      </c>
      <c r="AR889" s="8">
        <f t="shared" si="1156"/>
        <v>0</v>
      </c>
      <c r="AS889" s="8">
        <f t="shared" si="1156"/>
        <v>7861.91</v>
      </c>
      <c r="AT889" s="8">
        <f t="shared" si="1156"/>
        <v>1346.3799999999999</v>
      </c>
      <c r="AU889" s="8">
        <f t="shared" si="1156"/>
        <v>356</v>
      </c>
      <c r="AW889" s="11">
        <f t="shared" si="1134"/>
        <v>45073</v>
      </c>
      <c r="AX889" s="8">
        <f t="shared" si="1157"/>
        <v>8442</v>
      </c>
      <c r="AY889" s="8">
        <f t="shared" si="1157"/>
        <v>1029324.4700000004</v>
      </c>
      <c r="AZ889" s="8">
        <f t="shared" si="1157"/>
        <v>3387.8000000000006</v>
      </c>
      <c r="BA889" s="8">
        <f t="shared" si="1157"/>
        <v>0</v>
      </c>
      <c r="BB889" s="8">
        <f t="shared" si="1157"/>
        <v>9399.8200000000033</v>
      </c>
      <c r="BC889" s="8">
        <f t="shared" si="1157"/>
        <v>145</v>
      </c>
      <c r="BE889" s="11">
        <f t="shared" si="1136"/>
        <v>45073</v>
      </c>
      <c r="BF889" s="8">
        <f t="shared" si="1158"/>
        <v>7836</v>
      </c>
      <c r="BG889" s="8">
        <f t="shared" si="1158"/>
        <v>992811.27999999945</v>
      </c>
      <c r="BH889" s="8">
        <f t="shared" si="1158"/>
        <v>4431.6999999999989</v>
      </c>
      <c r="BI889" s="8">
        <f t="shared" si="1158"/>
        <v>0</v>
      </c>
      <c r="BJ889" s="8">
        <f t="shared" si="1158"/>
        <v>13890.700000000003</v>
      </c>
      <c r="BK889" s="8">
        <f t="shared" si="1158"/>
        <v>65</v>
      </c>
      <c r="BM889" s="11">
        <f t="shared" si="1138"/>
        <v>45073</v>
      </c>
      <c r="BN889" s="8">
        <f t="shared" si="1159"/>
        <v>4369</v>
      </c>
      <c r="BO889" s="8">
        <f t="shared" si="1159"/>
        <v>350548.36999999988</v>
      </c>
      <c r="BP889" s="8">
        <f t="shared" si="1159"/>
        <v>3512.75</v>
      </c>
      <c r="BQ889" s="8">
        <f t="shared" si="1159"/>
        <v>0</v>
      </c>
      <c r="BR889" s="8">
        <f t="shared" si="1159"/>
        <v>3089.97</v>
      </c>
      <c r="BS889" s="8">
        <f t="shared" si="1159"/>
        <v>38</v>
      </c>
      <c r="BU889" s="11">
        <f t="shared" si="1140"/>
        <v>45073</v>
      </c>
      <c r="BV889" s="8">
        <f t="shared" si="1160"/>
        <v>3986</v>
      </c>
      <c r="BW889" s="8">
        <f t="shared" si="1160"/>
        <v>484626.17</v>
      </c>
      <c r="BX889" s="8">
        <f t="shared" si="1160"/>
        <v>592</v>
      </c>
      <c r="BY889" s="8">
        <f t="shared" si="1160"/>
        <v>0</v>
      </c>
      <c r="BZ889" s="8">
        <f t="shared" si="1160"/>
        <v>7710.130000000001</v>
      </c>
      <c r="CA889" s="8">
        <f t="shared" si="1160"/>
        <v>267</v>
      </c>
      <c r="CC889" s="11">
        <f t="shared" si="1142"/>
        <v>45073</v>
      </c>
      <c r="CD889" s="8">
        <f t="shared" si="1161"/>
        <v>8035</v>
      </c>
      <c r="CE889" s="8">
        <f t="shared" si="1161"/>
        <v>923561.96999999951</v>
      </c>
      <c r="CF889" s="8">
        <f t="shared" si="1161"/>
        <v>3785.0100000000011</v>
      </c>
      <c r="CG889" s="8">
        <f t="shared" si="1161"/>
        <v>42927.829999999987</v>
      </c>
      <c r="CH889" s="8">
        <f t="shared" si="1161"/>
        <v>9041.0900000000038</v>
      </c>
      <c r="CI889" s="8">
        <f t="shared" si="1161"/>
        <v>248</v>
      </c>
      <c r="CK889" s="11">
        <f t="shared" si="1144"/>
        <v>45073</v>
      </c>
      <c r="CL889" s="8">
        <f t="shared" si="1162"/>
        <v>2600</v>
      </c>
      <c r="CM889" s="8">
        <f t="shared" si="1162"/>
        <v>191675.77000000005</v>
      </c>
      <c r="CN889" s="8">
        <f t="shared" si="1162"/>
        <v>0</v>
      </c>
      <c r="CO889" s="8">
        <f t="shared" si="1162"/>
        <v>651</v>
      </c>
      <c r="CP889" s="8">
        <f t="shared" si="1162"/>
        <v>6942.63</v>
      </c>
      <c r="CQ889" s="8">
        <f t="shared" si="1162"/>
        <v>16</v>
      </c>
      <c r="CS889" s="11">
        <f t="shared" si="1146"/>
        <v>45073</v>
      </c>
      <c r="CT889" s="8">
        <f t="shared" si="1163"/>
        <v>0</v>
      </c>
      <c r="CU889" s="8">
        <f t="shared" si="1163"/>
        <v>0</v>
      </c>
      <c r="CV889" s="8">
        <f t="shared" si="1163"/>
        <v>0</v>
      </c>
      <c r="CW889" s="8">
        <f t="shared" si="1163"/>
        <v>0</v>
      </c>
      <c r="CX889" s="8">
        <f t="shared" si="1163"/>
        <v>0</v>
      </c>
      <c r="CY889" s="8">
        <f t="shared" si="1163"/>
        <v>0</v>
      </c>
      <c r="DA889" s="11">
        <f t="shared" si="1148"/>
        <v>45073</v>
      </c>
      <c r="DB889" s="8">
        <f t="shared" si="1164"/>
        <v>0</v>
      </c>
      <c r="DC889" s="8">
        <f t="shared" si="1164"/>
        <v>0</v>
      </c>
      <c r="DD889" s="8">
        <f t="shared" si="1164"/>
        <v>0</v>
      </c>
      <c r="DE889" s="8">
        <f t="shared" si="1164"/>
        <v>0</v>
      </c>
      <c r="DF889" s="8">
        <f t="shared" si="1164"/>
        <v>0</v>
      </c>
      <c r="DG889" s="8">
        <f t="shared" si="1164"/>
        <v>0</v>
      </c>
      <c r="DI889" s="11">
        <f t="shared" si="1150"/>
        <v>45073</v>
      </c>
      <c r="DJ889" s="8">
        <f t="shared" si="1165"/>
        <v>0</v>
      </c>
      <c r="DK889" s="8">
        <f t="shared" si="1165"/>
        <v>0</v>
      </c>
      <c r="DL889" s="8">
        <f t="shared" si="1165"/>
        <v>0</v>
      </c>
      <c r="DM889" s="8">
        <f t="shared" si="1165"/>
        <v>0</v>
      </c>
      <c r="DN889" s="8">
        <f t="shared" si="1165"/>
        <v>0</v>
      </c>
      <c r="DO889" s="8">
        <f t="shared" si="1165"/>
        <v>0</v>
      </c>
      <c r="DP889" s="56"/>
      <c r="DQ889" s="56"/>
      <c r="DR889" s="56"/>
      <c r="DS889" s="56"/>
    </row>
    <row r="890" spans="1:123" x14ac:dyDescent="0.3">
      <c r="A890" s="11">
        <f t="shared" si="1117"/>
        <v>45074</v>
      </c>
      <c r="B890" s="8">
        <f t="shared" si="1118"/>
        <v>7429</v>
      </c>
      <c r="C890" s="8">
        <f t="shared" si="1119"/>
        <v>876846.23000000021</v>
      </c>
      <c r="D890" s="8">
        <f t="shared" si="1120"/>
        <v>0</v>
      </c>
      <c r="E890" s="8">
        <f t="shared" si="1121"/>
        <v>4831.34</v>
      </c>
      <c r="F890" s="8">
        <f t="shared" si="1122"/>
        <v>4113.46</v>
      </c>
      <c r="G890" s="8">
        <f t="shared" si="1123"/>
        <v>20</v>
      </c>
      <c r="I890" s="11">
        <f t="shared" si="1124"/>
        <v>45074</v>
      </c>
      <c r="J890" s="8">
        <f t="shared" si="1152"/>
        <v>5655</v>
      </c>
      <c r="K890" s="8">
        <f t="shared" si="1152"/>
        <v>851255.8599999994</v>
      </c>
      <c r="L890" s="8">
        <f t="shared" si="1152"/>
        <v>2618.2299999999991</v>
      </c>
      <c r="M890" s="8">
        <f t="shared" si="1152"/>
        <v>0</v>
      </c>
      <c r="N890" s="8">
        <f t="shared" si="1152"/>
        <v>4212.4699999999993</v>
      </c>
      <c r="O890" s="8">
        <f t="shared" si="1152"/>
        <v>22</v>
      </c>
      <c r="Q890" s="11">
        <f t="shared" si="1126"/>
        <v>45074</v>
      </c>
      <c r="R890" s="8">
        <f t="shared" si="1153"/>
        <v>3309</v>
      </c>
      <c r="S890" s="8">
        <f t="shared" si="1153"/>
        <v>360981.21</v>
      </c>
      <c r="T890" s="8">
        <f t="shared" si="1153"/>
        <v>3507.27</v>
      </c>
      <c r="U890" s="8">
        <f t="shared" si="1153"/>
        <v>0</v>
      </c>
      <c r="V890" s="8">
        <f t="shared" si="1153"/>
        <v>-1206.5900000000001</v>
      </c>
      <c r="W890" s="8">
        <f t="shared" si="1153"/>
        <v>21</v>
      </c>
      <c r="Y890" s="11">
        <f t="shared" si="1128"/>
        <v>45074</v>
      </c>
      <c r="Z890" s="8">
        <f t="shared" si="1154"/>
        <v>5051</v>
      </c>
      <c r="AA890" s="8">
        <f t="shared" si="1154"/>
        <v>616168.01999999979</v>
      </c>
      <c r="AB890" s="8">
        <f t="shared" si="1154"/>
        <v>5537.7400000000016</v>
      </c>
      <c r="AC890" s="8">
        <f t="shared" si="1154"/>
        <v>0</v>
      </c>
      <c r="AD890" s="8">
        <f t="shared" si="1154"/>
        <v>8847.3199999999961</v>
      </c>
      <c r="AE890" s="8">
        <f t="shared" si="1154"/>
        <v>936</v>
      </c>
      <c r="AG890" s="11">
        <f t="shared" si="1130"/>
        <v>45074</v>
      </c>
      <c r="AH890" s="8">
        <f t="shared" si="1155"/>
        <v>7297</v>
      </c>
      <c r="AI890" s="8">
        <f t="shared" si="1155"/>
        <v>873611.57999999973</v>
      </c>
      <c r="AJ890" s="8">
        <f t="shared" si="1155"/>
        <v>2173.21</v>
      </c>
      <c r="AK890" s="8">
        <f t="shared" si="1155"/>
        <v>0</v>
      </c>
      <c r="AL890" s="8">
        <f t="shared" si="1155"/>
        <v>10194.670000000002</v>
      </c>
      <c r="AM890" s="8">
        <f t="shared" si="1155"/>
        <v>400</v>
      </c>
      <c r="AO890" s="11">
        <f t="shared" si="1132"/>
        <v>45074</v>
      </c>
      <c r="AP890" s="8">
        <f t="shared" si="1156"/>
        <v>7107</v>
      </c>
      <c r="AQ890" s="8">
        <f t="shared" si="1156"/>
        <v>597851.46999999986</v>
      </c>
      <c r="AR890" s="8">
        <f t="shared" si="1156"/>
        <v>0</v>
      </c>
      <c r="AS890" s="8">
        <f t="shared" si="1156"/>
        <v>7901.91</v>
      </c>
      <c r="AT890" s="8">
        <f t="shared" si="1156"/>
        <v>1346.3799999999999</v>
      </c>
      <c r="AU890" s="8">
        <f t="shared" si="1156"/>
        <v>359</v>
      </c>
      <c r="AW890" s="11">
        <f t="shared" si="1134"/>
        <v>45074</v>
      </c>
      <c r="AX890" s="8">
        <f t="shared" si="1157"/>
        <v>8475</v>
      </c>
      <c r="AY890" s="8">
        <f t="shared" si="1157"/>
        <v>1033046.5900000004</v>
      </c>
      <c r="AZ890" s="8">
        <f t="shared" si="1157"/>
        <v>3413.6700000000005</v>
      </c>
      <c r="BA890" s="8">
        <f t="shared" si="1157"/>
        <v>0</v>
      </c>
      <c r="BB890" s="8">
        <f t="shared" si="1157"/>
        <v>9591.8200000000033</v>
      </c>
      <c r="BC890" s="8">
        <f t="shared" si="1157"/>
        <v>146</v>
      </c>
      <c r="BE890" s="11">
        <f t="shared" si="1136"/>
        <v>45074</v>
      </c>
      <c r="BF890" s="8">
        <f t="shared" si="1158"/>
        <v>7879</v>
      </c>
      <c r="BG890" s="8">
        <f t="shared" si="1158"/>
        <v>997124.38999999943</v>
      </c>
      <c r="BH890" s="8">
        <f t="shared" si="1158"/>
        <v>4471.869999999999</v>
      </c>
      <c r="BI890" s="8">
        <f t="shared" si="1158"/>
        <v>0</v>
      </c>
      <c r="BJ890" s="8">
        <f t="shared" si="1158"/>
        <v>14051.430000000002</v>
      </c>
      <c r="BK890" s="8">
        <f t="shared" si="1158"/>
        <v>65</v>
      </c>
      <c r="BM890" s="11">
        <f t="shared" si="1138"/>
        <v>45074</v>
      </c>
      <c r="BN890" s="8">
        <f t="shared" si="1159"/>
        <v>4394</v>
      </c>
      <c r="BO890" s="8">
        <f t="shared" si="1159"/>
        <v>352761.81999999989</v>
      </c>
      <c r="BP890" s="8">
        <f t="shared" si="1159"/>
        <v>3542.75</v>
      </c>
      <c r="BQ890" s="8">
        <f t="shared" si="1159"/>
        <v>0</v>
      </c>
      <c r="BR890" s="8">
        <f t="shared" si="1159"/>
        <v>3189.97</v>
      </c>
      <c r="BS890" s="8">
        <f t="shared" si="1159"/>
        <v>40</v>
      </c>
      <c r="BU890" s="11">
        <f t="shared" si="1140"/>
        <v>45074</v>
      </c>
      <c r="BV890" s="8">
        <f t="shared" si="1160"/>
        <v>4003</v>
      </c>
      <c r="BW890" s="8">
        <f t="shared" si="1160"/>
        <v>486461.37</v>
      </c>
      <c r="BX890" s="8">
        <f t="shared" si="1160"/>
        <v>625.5</v>
      </c>
      <c r="BY890" s="8">
        <f t="shared" si="1160"/>
        <v>0</v>
      </c>
      <c r="BZ890" s="8">
        <f t="shared" si="1160"/>
        <v>7710.130000000001</v>
      </c>
      <c r="CA890" s="8">
        <f t="shared" si="1160"/>
        <v>268</v>
      </c>
      <c r="CC890" s="11">
        <f t="shared" si="1142"/>
        <v>45074</v>
      </c>
      <c r="CD890" s="8">
        <f t="shared" si="1161"/>
        <v>8073</v>
      </c>
      <c r="CE890" s="8">
        <f t="shared" si="1161"/>
        <v>927948.24999999953</v>
      </c>
      <c r="CF890" s="8">
        <f t="shared" si="1161"/>
        <v>3785.0100000000011</v>
      </c>
      <c r="CG890" s="8">
        <f t="shared" si="1161"/>
        <v>43379.679999999986</v>
      </c>
      <c r="CH890" s="8">
        <f t="shared" si="1161"/>
        <v>9237.0900000000038</v>
      </c>
      <c r="CI890" s="8">
        <f t="shared" si="1161"/>
        <v>248</v>
      </c>
      <c r="CK890" s="11">
        <f t="shared" si="1144"/>
        <v>45074</v>
      </c>
      <c r="CL890" s="8">
        <f t="shared" si="1162"/>
        <v>2611</v>
      </c>
      <c r="CM890" s="8">
        <f t="shared" si="1162"/>
        <v>192688.33000000005</v>
      </c>
      <c r="CN890" s="8">
        <f t="shared" si="1162"/>
        <v>0</v>
      </c>
      <c r="CO890" s="8">
        <f t="shared" si="1162"/>
        <v>651</v>
      </c>
      <c r="CP890" s="8">
        <f t="shared" si="1162"/>
        <v>7002.63</v>
      </c>
      <c r="CQ890" s="8">
        <f t="shared" si="1162"/>
        <v>16</v>
      </c>
      <c r="CS890" s="11">
        <f t="shared" si="1146"/>
        <v>45074</v>
      </c>
      <c r="CT890" s="8">
        <f t="shared" si="1163"/>
        <v>0</v>
      </c>
      <c r="CU890" s="8">
        <f t="shared" si="1163"/>
        <v>0</v>
      </c>
      <c r="CV890" s="8">
        <f t="shared" si="1163"/>
        <v>0</v>
      </c>
      <c r="CW890" s="8">
        <f t="shared" si="1163"/>
        <v>0</v>
      </c>
      <c r="CX890" s="8">
        <f t="shared" si="1163"/>
        <v>0</v>
      </c>
      <c r="CY890" s="8">
        <f t="shared" si="1163"/>
        <v>0</v>
      </c>
      <c r="DA890" s="11">
        <f t="shared" si="1148"/>
        <v>45074</v>
      </c>
      <c r="DB890" s="8">
        <f t="shared" si="1164"/>
        <v>0</v>
      </c>
      <c r="DC890" s="8">
        <f t="shared" si="1164"/>
        <v>0</v>
      </c>
      <c r="DD890" s="8">
        <f t="shared" si="1164"/>
        <v>0</v>
      </c>
      <c r="DE890" s="8">
        <f t="shared" si="1164"/>
        <v>0</v>
      </c>
      <c r="DF890" s="8">
        <f t="shared" si="1164"/>
        <v>0</v>
      </c>
      <c r="DG890" s="8">
        <f t="shared" si="1164"/>
        <v>0</v>
      </c>
      <c r="DI890" s="11">
        <f t="shared" si="1150"/>
        <v>45074</v>
      </c>
      <c r="DJ890" s="8">
        <f t="shared" si="1165"/>
        <v>0</v>
      </c>
      <c r="DK890" s="8">
        <f t="shared" si="1165"/>
        <v>0</v>
      </c>
      <c r="DL890" s="8">
        <f t="shared" si="1165"/>
        <v>0</v>
      </c>
      <c r="DM890" s="8">
        <f t="shared" si="1165"/>
        <v>0</v>
      </c>
      <c r="DN890" s="8">
        <f t="shared" si="1165"/>
        <v>0</v>
      </c>
      <c r="DO890" s="8">
        <f t="shared" si="1165"/>
        <v>0</v>
      </c>
      <c r="DP890" s="56"/>
      <c r="DQ890" s="56"/>
      <c r="DR890" s="56"/>
      <c r="DS890" s="56"/>
    </row>
    <row r="891" spans="1:123" x14ac:dyDescent="0.3">
      <c r="A891" s="11">
        <f t="shared" si="1117"/>
        <v>45075</v>
      </c>
      <c r="B891" s="8">
        <f t="shared" si="1118"/>
        <v>7464</v>
      </c>
      <c r="C891" s="8">
        <f t="shared" si="1119"/>
        <v>880422.28000000026</v>
      </c>
      <c r="D891" s="8">
        <f t="shared" si="1120"/>
        <v>0</v>
      </c>
      <c r="E891" s="8">
        <f t="shared" si="1121"/>
        <v>4839.34</v>
      </c>
      <c r="F891" s="8">
        <f t="shared" si="1122"/>
        <v>4163.46</v>
      </c>
      <c r="G891" s="8">
        <f t="shared" si="1123"/>
        <v>20</v>
      </c>
      <c r="I891" s="11">
        <f t="shared" si="1124"/>
        <v>45075</v>
      </c>
      <c r="J891" s="8">
        <f t="shared" si="1152"/>
        <v>5673</v>
      </c>
      <c r="K891" s="8">
        <f t="shared" si="1152"/>
        <v>853852.48999999941</v>
      </c>
      <c r="L891" s="8">
        <f t="shared" si="1152"/>
        <v>2633.5499999999993</v>
      </c>
      <c r="M891" s="8">
        <f t="shared" si="1152"/>
        <v>0</v>
      </c>
      <c r="N891" s="8">
        <f t="shared" si="1152"/>
        <v>4212.4699999999993</v>
      </c>
      <c r="O891" s="8">
        <f t="shared" si="1152"/>
        <v>23</v>
      </c>
      <c r="Q891" s="11">
        <f t="shared" si="1126"/>
        <v>45075</v>
      </c>
      <c r="R891" s="8">
        <f t="shared" si="1153"/>
        <v>3329</v>
      </c>
      <c r="S891" s="8">
        <f t="shared" si="1153"/>
        <v>363029.12</v>
      </c>
      <c r="T891" s="8">
        <f t="shared" si="1153"/>
        <v>3521.27</v>
      </c>
      <c r="U891" s="8">
        <f t="shared" si="1153"/>
        <v>0</v>
      </c>
      <c r="V891" s="8">
        <f t="shared" si="1153"/>
        <v>-1206.5900000000001</v>
      </c>
      <c r="W891" s="8">
        <f t="shared" si="1153"/>
        <v>21</v>
      </c>
      <c r="Y891" s="11">
        <f t="shared" si="1128"/>
        <v>45075</v>
      </c>
      <c r="Z891" s="8">
        <f t="shared" si="1154"/>
        <v>5087</v>
      </c>
      <c r="AA891" s="8">
        <f t="shared" si="1154"/>
        <v>620267.31999999983</v>
      </c>
      <c r="AB891" s="8">
        <f t="shared" si="1154"/>
        <v>5571.9900000000016</v>
      </c>
      <c r="AC891" s="8">
        <f t="shared" si="1154"/>
        <v>0</v>
      </c>
      <c r="AD891" s="8">
        <f t="shared" si="1154"/>
        <v>8746.5799999999963</v>
      </c>
      <c r="AE891" s="8">
        <f t="shared" si="1154"/>
        <v>942</v>
      </c>
      <c r="AG891" s="11">
        <f t="shared" si="1130"/>
        <v>45075</v>
      </c>
      <c r="AH891" s="8">
        <f t="shared" si="1155"/>
        <v>7339</v>
      </c>
      <c r="AI891" s="8">
        <f t="shared" si="1155"/>
        <v>879229.64999999967</v>
      </c>
      <c r="AJ891" s="8">
        <f t="shared" si="1155"/>
        <v>2176.91</v>
      </c>
      <c r="AK891" s="8">
        <f t="shared" si="1155"/>
        <v>0</v>
      </c>
      <c r="AL891" s="8">
        <f t="shared" si="1155"/>
        <v>10194.670000000002</v>
      </c>
      <c r="AM891" s="8">
        <f t="shared" si="1155"/>
        <v>402</v>
      </c>
      <c r="AO891" s="11">
        <f t="shared" si="1132"/>
        <v>45075</v>
      </c>
      <c r="AP891" s="8">
        <f t="shared" si="1156"/>
        <v>7136</v>
      </c>
      <c r="AQ891" s="8">
        <f t="shared" si="1156"/>
        <v>600141.77999999991</v>
      </c>
      <c r="AR891" s="8">
        <f t="shared" si="1156"/>
        <v>0</v>
      </c>
      <c r="AS891" s="8">
        <f t="shared" si="1156"/>
        <v>7915.41</v>
      </c>
      <c r="AT891" s="8">
        <f t="shared" si="1156"/>
        <v>1346.3799999999999</v>
      </c>
      <c r="AU891" s="8">
        <f t="shared" si="1156"/>
        <v>359</v>
      </c>
      <c r="AW891" s="11">
        <f t="shared" si="1134"/>
        <v>45075</v>
      </c>
      <c r="AX891" s="8">
        <f t="shared" si="1157"/>
        <v>8510</v>
      </c>
      <c r="AY891" s="8">
        <f t="shared" si="1157"/>
        <v>1037259.4800000004</v>
      </c>
      <c r="AZ891" s="8">
        <f t="shared" si="1157"/>
        <v>3414.5900000000006</v>
      </c>
      <c r="BA891" s="8">
        <f t="shared" si="1157"/>
        <v>0</v>
      </c>
      <c r="BB891" s="8">
        <f t="shared" si="1157"/>
        <v>9635.970000000003</v>
      </c>
      <c r="BC891" s="8">
        <f t="shared" si="1157"/>
        <v>147</v>
      </c>
      <c r="BE891" s="11">
        <f t="shared" si="1136"/>
        <v>45075</v>
      </c>
      <c r="BF891" s="8">
        <f t="shared" si="1158"/>
        <v>7921</v>
      </c>
      <c r="BG891" s="8">
        <f t="shared" si="1158"/>
        <v>1002196.0899999994</v>
      </c>
      <c r="BH891" s="8">
        <f t="shared" si="1158"/>
        <v>4478.829999999999</v>
      </c>
      <c r="BI891" s="8">
        <f t="shared" si="1158"/>
        <v>0</v>
      </c>
      <c r="BJ891" s="8">
        <f t="shared" si="1158"/>
        <v>14101.430000000002</v>
      </c>
      <c r="BK891" s="8">
        <f t="shared" si="1158"/>
        <v>65</v>
      </c>
      <c r="BM891" s="11">
        <f t="shared" si="1138"/>
        <v>45075</v>
      </c>
      <c r="BN891" s="8">
        <f t="shared" si="1159"/>
        <v>4405</v>
      </c>
      <c r="BO891" s="8">
        <f t="shared" si="1159"/>
        <v>353487.08999999991</v>
      </c>
      <c r="BP891" s="8">
        <f t="shared" si="1159"/>
        <v>3546.75</v>
      </c>
      <c r="BQ891" s="8">
        <f t="shared" si="1159"/>
        <v>0</v>
      </c>
      <c r="BR891" s="8">
        <f t="shared" si="1159"/>
        <v>3189.97</v>
      </c>
      <c r="BS891" s="8">
        <f t="shared" si="1159"/>
        <v>42</v>
      </c>
      <c r="BU891" s="11">
        <f t="shared" si="1140"/>
        <v>45075</v>
      </c>
      <c r="BV891" s="8">
        <f t="shared" si="1160"/>
        <v>4016</v>
      </c>
      <c r="BW891" s="8">
        <f t="shared" si="1160"/>
        <v>487937.2</v>
      </c>
      <c r="BX891" s="8">
        <f t="shared" si="1160"/>
        <v>646</v>
      </c>
      <c r="BY891" s="8">
        <f t="shared" si="1160"/>
        <v>0</v>
      </c>
      <c r="BZ891" s="8">
        <f t="shared" si="1160"/>
        <v>7710.130000000001</v>
      </c>
      <c r="CA891" s="8">
        <f t="shared" si="1160"/>
        <v>269</v>
      </c>
      <c r="CC891" s="11">
        <f t="shared" si="1142"/>
        <v>45075</v>
      </c>
      <c r="CD891" s="8">
        <f t="shared" si="1161"/>
        <v>8088</v>
      </c>
      <c r="CE891" s="8">
        <f t="shared" si="1161"/>
        <v>929906.62999999954</v>
      </c>
      <c r="CF891" s="8">
        <f t="shared" si="1161"/>
        <v>3785.0100000000011</v>
      </c>
      <c r="CG891" s="8">
        <f t="shared" si="1161"/>
        <v>43360.139999999985</v>
      </c>
      <c r="CH891" s="8">
        <f t="shared" si="1161"/>
        <v>9074.5900000000038</v>
      </c>
      <c r="CI891" s="8">
        <f t="shared" si="1161"/>
        <v>249</v>
      </c>
      <c r="CK891" s="11">
        <f t="shared" si="1144"/>
        <v>45075</v>
      </c>
      <c r="CL891" s="8">
        <f t="shared" si="1162"/>
        <v>2623</v>
      </c>
      <c r="CM891" s="8">
        <f t="shared" si="1162"/>
        <v>193545.83000000005</v>
      </c>
      <c r="CN891" s="8">
        <f t="shared" si="1162"/>
        <v>0</v>
      </c>
      <c r="CO891" s="8">
        <f t="shared" si="1162"/>
        <v>660</v>
      </c>
      <c r="CP891" s="8">
        <f t="shared" si="1162"/>
        <v>7032.63</v>
      </c>
      <c r="CQ891" s="8">
        <f t="shared" si="1162"/>
        <v>16</v>
      </c>
      <c r="CS891" s="11">
        <f t="shared" si="1146"/>
        <v>45075</v>
      </c>
      <c r="CT891" s="8">
        <f t="shared" si="1163"/>
        <v>0</v>
      </c>
      <c r="CU891" s="8">
        <f t="shared" si="1163"/>
        <v>0</v>
      </c>
      <c r="CV891" s="8">
        <f t="shared" si="1163"/>
        <v>0</v>
      </c>
      <c r="CW891" s="8">
        <f t="shared" si="1163"/>
        <v>0</v>
      </c>
      <c r="CX891" s="8">
        <f t="shared" si="1163"/>
        <v>0</v>
      </c>
      <c r="CY891" s="8">
        <f t="shared" si="1163"/>
        <v>0</v>
      </c>
      <c r="DA891" s="11">
        <f t="shared" si="1148"/>
        <v>45075</v>
      </c>
      <c r="DB891" s="8">
        <f t="shared" si="1164"/>
        <v>0</v>
      </c>
      <c r="DC891" s="8">
        <f t="shared" si="1164"/>
        <v>0</v>
      </c>
      <c r="DD891" s="8">
        <f t="shared" si="1164"/>
        <v>0</v>
      </c>
      <c r="DE891" s="8">
        <f t="shared" si="1164"/>
        <v>0</v>
      </c>
      <c r="DF891" s="8">
        <f t="shared" si="1164"/>
        <v>0</v>
      </c>
      <c r="DG891" s="8">
        <f t="shared" si="1164"/>
        <v>0</v>
      </c>
      <c r="DI891" s="11">
        <f t="shared" si="1150"/>
        <v>45075</v>
      </c>
      <c r="DJ891" s="8">
        <f t="shared" si="1165"/>
        <v>0</v>
      </c>
      <c r="DK891" s="8">
        <f t="shared" si="1165"/>
        <v>0</v>
      </c>
      <c r="DL891" s="8">
        <f t="shared" si="1165"/>
        <v>0</v>
      </c>
      <c r="DM891" s="8">
        <f t="shared" si="1165"/>
        <v>0</v>
      </c>
      <c r="DN891" s="8">
        <f t="shared" si="1165"/>
        <v>0</v>
      </c>
      <c r="DO891" s="8">
        <f t="shared" si="1165"/>
        <v>0</v>
      </c>
      <c r="DP891" s="56"/>
      <c r="DQ891" s="56"/>
      <c r="DR891" s="56"/>
      <c r="DS891" s="56"/>
    </row>
    <row r="892" spans="1:123" x14ac:dyDescent="0.3">
      <c r="A892" s="11">
        <f t="shared" si="1117"/>
        <v>45076</v>
      </c>
      <c r="B892" s="8">
        <f t="shared" si="1118"/>
        <v>7513</v>
      </c>
      <c r="C892" s="8">
        <f t="shared" si="1119"/>
        <v>885911.34000000032</v>
      </c>
      <c r="D892" s="8">
        <f t="shared" si="1120"/>
        <v>0</v>
      </c>
      <c r="E892" s="8">
        <f t="shared" si="1121"/>
        <v>4852.34</v>
      </c>
      <c r="F892" s="8">
        <f t="shared" si="1122"/>
        <v>4163.46</v>
      </c>
      <c r="G892" s="8">
        <f t="shared" si="1123"/>
        <v>20</v>
      </c>
      <c r="I892" s="11">
        <f t="shared" si="1124"/>
        <v>45076</v>
      </c>
      <c r="J892" s="8">
        <f t="shared" si="1152"/>
        <v>5704</v>
      </c>
      <c r="K892" s="8">
        <f t="shared" si="1152"/>
        <v>858143.74999999942</v>
      </c>
      <c r="L892" s="8">
        <f t="shared" si="1152"/>
        <v>2638.0299999999993</v>
      </c>
      <c r="M892" s="8">
        <f t="shared" si="1152"/>
        <v>0</v>
      </c>
      <c r="N892" s="8">
        <f t="shared" si="1152"/>
        <v>4212.4699999999993</v>
      </c>
      <c r="O892" s="8">
        <f t="shared" si="1152"/>
        <v>24</v>
      </c>
      <c r="Q892" s="11">
        <f t="shared" si="1126"/>
        <v>45076</v>
      </c>
      <c r="R892" s="8">
        <f t="shared" si="1153"/>
        <v>3358</v>
      </c>
      <c r="S892" s="8">
        <f t="shared" si="1153"/>
        <v>365957.73</v>
      </c>
      <c r="T892" s="8">
        <f t="shared" si="1153"/>
        <v>3577.27</v>
      </c>
      <c r="U892" s="8">
        <f t="shared" si="1153"/>
        <v>0</v>
      </c>
      <c r="V892" s="8">
        <f t="shared" si="1153"/>
        <v>-1086.7300000000002</v>
      </c>
      <c r="W892" s="8">
        <f t="shared" si="1153"/>
        <v>21</v>
      </c>
      <c r="Y892" s="11">
        <f t="shared" si="1128"/>
        <v>45076</v>
      </c>
      <c r="Z892" s="8">
        <f t="shared" si="1154"/>
        <v>5133</v>
      </c>
      <c r="AA892" s="8">
        <f t="shared" si="1154"/>
        <v>625860.81999999983</v>
      </c>
      <c r="AB892" s="8">
        <f t="shared" si="1154"/>
        <v>5629.4300000000012</v>
      </c>
      <c r="AC892" s="8">
        <f t="shared" si="1154"/>
        <v>0</v>
      </c>
      <c r="AD892" s="8">
        <f t="shared" si="1154"/>
        <v>8761.4299999999967</v>
      </c>
      <c r="AE892" s="8">
        <f t="shared" si="1154"/>
        <v>948</v>
      </c>
      <c r="AG892" s="11">
        <f t="shared" si="1130"/>
        <v>45076</v>
      </c>
      <c r="AH892" s="8">
        <f t="shared" si="1155"/>
        <v>7401</v>
      </c>
      <c r="AI892" s="8">
        <f t="shared" si="1155"/>
        <v>887648.89999999967</v>
      </c>
      <c r="AJ892" s="8">
        <f t="shared" si="1155"/>
        <v>2229.6499999999996</v>
      </c>
      <c r="AK892" s="8">
        <f t="shared" si="1155"/>
        <v>0</v>
      </c>
      <c r="AL892" s="8">
        <f t="shared" si="1155"/>
        <v>10349.620000000003</v>
      </c>
      <c r="AM892" s="8">
        <f t="shared" si="1155"/>
        <v>404</v>
      </c>
      <c r="AO892" s="11">
        <f t="shared" si="1132"/>
        <v>45076</v>
      </c>
      <c r="AP892" s="8">
        <f t="shared" si="1156"/>
        <v>7182</v>
      </c>
      <c r="AQ892" s="8">
        <f t="shared" si="1156"/>
        <v>604097.49999999988</v>
      </c>
      <c r="AR892" s="8">
        <f t="shared" si="1156"/>
        <v>0</v>
      </c>
      <c r="AS892" s="8">
        <f t="shared" si="1156"/>
        <v>7954.41</v>
      </c>
      <c r="AT892" s="8">
        <f t="shared" si="1156"/>
        <v>1346.3799999999999</v>
      </c>
      <c r="AU892" s="8">
        <f t="shared" si="1156"/>
        <v>359</v>
      </c>
      <c r="AW892" s="11">
        <f t="shared" si="1134"/>
        <v>45076</v>
      </c>
      <c r="AX892" s="8">
        <f t="shared" si="1157"/>
        <v>8555</v>
      </c>
      <c r="AY892" s="8">
        <f t="shared" si="1157"/>
        <v>1042924.5500000004</v>
      </c>
      <c r="AZ892" s="8">
        <f t="shared" si="1157"/>
        <v>3427.5300000000007</v>
      </c>
      <c r="BA892" s="8">
        <f t="shared" si="1157"/>
        <v>0</v>
      </c>
      <c r="BB892" s="8">
        <f t="shared" si="1157"/>
        <v>9635.970000000003</v>
      </c>
      <c r="BC892" s="8">
        <f t="shared" si="1157"/>
        <v>148</v>
      </c>
      <c r="BE892" s="11">
        <f t="shared" si="1136"/>
        <v>45076</v>
      </c>
      <c r="BF892" s="8">
        <f t="shared" si="1158"/>
        <v>7978</v>
      </c>
      <c r="BG892" s="8">
        <f t="shared" si="1158"/>
        <v>1009946.2099999994</v>
      </c>
      <c r="BH892" s="8">
        <f t="shared" si="1158"/>
        <v>4521.9899999999989</v>
      </c>
      <c r="BI892" s="8">
        <f t="shared" si="1158"/>
        <v>0</v>
      </c>
      <c r="BJ892" s="8">
        <f t="shared" si="1158"/>
        <v>14597.430000000002</v>
      </c>
      <c r="BK892" s="8">
        <f t="shared" si="1158"/>
        <v>66</v>
      </c>
      <c r="BM892" s="11">
        <f t="shared" si="1138"/>
        <v>45076</v>
      </c>
      <c r="BN892" s="8">
        <f t="shared" si="1159"/>
        <v>4423</v>
      </c>
      <c r="BO892" s="8">
        <f t="shared" si="1159"/>
        <v>354953.23999999993</v>
      </c>
      <c r="BP892" s="8">
        <f t="shared" si="1159"/>
        <v>3550.75</v>
      </c>
      <c r="BQ892" s="8">
        <f t="shared" si="1159"/>
        <v>0</v>
      </c>
      <c r="BR892" s="8">
        <f t="shared" si="1159"/>
        <v>3189.97</v>
      </c>
      <c r="BS892" s="8">
        <f t="shared" si="1159"/>
        <v>44</v>
      </c>
      <c r="BU892" s="11">
        <f t="shared" si="1140"/>
        <v>45076</v>
      </c>
      <c r="BV892" s="8">
        <f t="shared" si="1160"/>
        <v>4034</v>
      </c>
      <c r="BW892" s="8">
        <f t="shared" si="1160"/>
        <v>489684.35000000003</v>
      </c>
      <c r="BX892" s="8">
        <f t="shared" si="1160"/>
        <v>663.5</v>
      </c>
      <c r="BY892" s="8">
        <f t="shared" si="1160"/>
        <v>0</v>
      </c>
      <c r="BZ892" s="8">
        <f t="shared" si="1160"/>
        <v>7710.130000000001</v>
      </c>
      <c r="CA892" s="8">
        <f t="shared" si="1160"/>
        <v>271</v>
      </c>
      <c r="CC892" s="11">
        <f t="shared" si="1142"/>
        <v>45076</v>
      </c>
      <c r="CD892" s="8">
        <f t="shared" si="1161"/>
        <v>8128</v>
      </c>
      <c r="CE892" s="8">
        <f t="shared" si="1161"/>
        <v>934852.06999999948</v>
      </c>
      <c r="CF892" s="8">
        <f t="shared" si="1161"/>
        <v>3785.0100000000011</v>
      </c>
      <c r="CG892" s="8">
        <f t="shared" si="1161"/>
        <v>43631.019999999982</v>
      </c>
      <c r="CH892" s="8">
        <f t="shared" si="1161"/>
        <v>9153.5900000000038</v>
      </c>
      <c r="CI892" s="8">
        <f t="shared" si="1161"/>
        <v>249</v>
      </c>
      <c r="CK892" s="11">
        <f t="shared" si="1144"/>
        <v>45076</v>
      </c>
      <c r="CL892" s="8">
        <f t="shared" si="1162"/>
        <v>2635</v>
      </c>
      <c r="CM892" s="8">
        <f t="shared" si="1162"/>
        <v>194358.61000000004</v>
      </c>
      <c r="CN892" s="8">
        <f t="shared" si="1162"/>
        <v>0</v>
      </c>
      <c r="CO892" s="8">
        <f t="shared" si="1162"/>
        <v>660</v>
      </c>
      <c r="CP892" s="8">
        <f t="shared" si="1162"/>
        <v>7032.63</v>
      </c>
      <c r="CQ892" s="8">
        <f t="shared" si="1162"/>
        <v>16</v>
      </c>
      <c r="CS892" s="11">
        <f t="shared" si="1146"/>
        <v>45076</v>
      </c>
      <c r="CT892" s="8">
        <f t="shared" si="1163"/>
        <v>0</v>
      </c>
      <c r="CU892" s="8">
        <f t="shared" si="1163"/>
        <v>0</v>
      </c>
      <c r="CV892" s="8">
        <f t="shared" si="1163"/>
        <v>0</v>
      </c>
      <c r="CW892" s="8">
        <f t="shared" si="1163"/>
        <v>0</v>
      </c>
      <c r="CX892" s="8">
        <f t="shared" si="1163"/>
        <v>0</v>
      </c>
      <c r="CY892" s="8">
        <f t="shared" si="1163"/>
        <v>0</v>
      </c>
      <c r="DA892" s="11">
        <f t="shared" si="1148"/>
        <v>45076</v>
      </c>
      <c r="DB892" s="8">
        <f t="shared" si="1164"/>
        <v>0</v>
      </c>
      <c r="DC892" s="8">
        <f t="shared" si="1164"/>
        <v>0</v>
      </c>
      <c r="DD892" s="8">
        <f t="shared" si="1164"/>
        <v>0</v>
      </c>
      <c r="DE892" s="8">
        <f t="shared" si="1164"/>
        <v>0</v>
      </c>
      <c r="DF892" s="8">
        <f t="shared" si="1164"/>
        <v>0</v>
      </c>
      <c r="DG892" s="8">
        <f t="shared" si="1164"/>
        <v>0</v>
      </c>
      <c r="DI892" s="11">
        <f t="shared" si="1150"/>
        <v>45076</v>
      </c>
      <c r="DJ892" s="8">
        <f t="shared" si="1165"/>
        <v>0</v>
      </c>
      <c r="DK892" s="8">
        <f t="shared" si="1165"/>
        <v>0</v>
      </c>
      <c r="DL892" s="8">
        <f t="shared" si="1165"/>
        <v>0</v>
      </c>
      <c r="DM892" s="8">
        <f t="shared" si="1165"/>
        <v>0</v>
      </c>
      <c r="DN892" s="8">
        <f t="shared" si="1165"/>
        <v>0</v>
      </c>
      <c r="DO892" s="8">
        <f t="shared" si="1165"/>
        <v>0</v>
      </c>
      <c r="DP892" s="56"/>
      <c r="DQ892" s="56"/>
      <c r="DR892" s="56"/>
      <c r="DS892" s="56"/>
    </row>
    <row r="893" spans="1:123" x14ac:dyDescent="0.3">
      <c r="A893" s="11">
        <f t="shared" si="1117"/>
        <v>45077</v>
      </c>
      <c r="B893" s="8">
        <f t="shared" si="1118"/>
        <v>7567</v>
      </c>
      <c r="C893" s="8">
        <f t="shared" si="1119"/>
        <v>892141.63000000035</v>
      </c>
      <c r="D893" s="8">
        <f t="shared" si="1120"/>
        <v>0</v>
      </c>
      <c r="E893" s="8">
        <f t="shared" si="1121"/>
        <v>4896.34</v>
      </c>
      <c r="F893" s="8">
        <f t="shared" si="1122"/>
        <v>4269.63</v>
      </c>
      <c r="G893" s="8">
        <f t="shared" si="1123"/>
        <v>20</v>
      </c>
      <c r="I893" s="11">
        <f t="shared" si="1124"/>
        <v>45077</v>
      </c>
      <c r="J893" s="8">
        <f t="shared" si="1152"/>
        <v>5752</v>
      </c>
      <c r="K893" s="8">
        <f t="shared" si="1152"/>
        <v>864532.34999999939</v>
      </c>
      <c r="L893" s="8">
        <f t="shared" si="1152"/>
        <v>2670.1099999999992</v>
      </c>
      <c r="M893" s="8">
        <f t="shared" si="1152"/>
        <v>0</v>
      </c>
      <c r="N893" s="8">
        <f t="shared" si="1152"/>
        <v>4212.4699999999993</v>
      </c>
      <c r="O893" s="8">
        <f t="shared" si="1152"/>
        <v>24</v>
      </c>
      <c r="Q893" s="11">
        <f t="shared" si="1126"/>
        <v>45077</v>
      </c>
      <c r="R893" s="8">
        <f t="shared" si="1153"/>
        <v>3398</v>
      </c>
      <c r="S893" s="8">
        <f t="shared" si="1153"/>
        <v>369873.22</v>
      </c>
      <c r="T893" s="8">
        <f t="shared" si="1153"/>
        <v>3603.77</v>
      </c>
      <c r="U893" s="8">
        <f t="shared" si="1153"/>
        <v>0</v>
      </c>
      <c r="V893" s="8">
        <f t="shared" si="1153"/>
        <v>-1086.7300000000002</v>
      </c>
      <c r="W893" s="8">
        <f t="shared" si="1153"/>
        <v>21</v>
      </c>
      <c r="Y893" s="11">
        <f t="shared" si="1128"/>
        <v>45077</v>
      </c>
      <c r="Z893" s="8">
        <f t="shared" si="1154"/>
        <v>5200</v>
      </c>
      <c r="AA893" s="8">
        <f t="shared" si="1154"/>
        <v>634097.62999999989</v>
      </c>
      <c r="AB893" s="8">
        <f t="shared" si="1154"/>
        <v>5683.1000000000013</v>
      </c>
      <c r="AC893" s="8">
        <f t="shared" si="1154"/>
        <v>0</v>
      </c>
      <c r="AD893" s="8">
        <f t="shared" si="1154"/>
        <v>8771.3299999999963</v>
      </c>
      <c r="AE893" s="8">
        <f t="shared" si="1154"/>
        <v>954</v>
      </c>
      <c r="AG893" s="11">
        <f t="shared" si="1130"/>
        <v>45077</v>
      </c>
      <c r="AH893" s="8">
        <f t="shared" si="1155"/>
        <v>7463</v>
      </c>
      <c r="AI893" s="8">
        <f t="shared" si="1155"/>
        <v>895700.38999999966</v>
      </c>
      <c r="AJ893" s="8">
        <f t="shared" si="1155"/>
        <v>2237.0599999999995</v>
      </c>
      <c r="AK893" s="8">
        <f t="shared" si="1155"/>
        <v>0</v>
      </c>
      <c r="AL893" s="8">
        <f t="shared" si="1155"/>
        <v>10349.620000000003</v>
      </c>
      <c r="AM893" s="8">
        <f t="shared" si="1155"/>
        <v>406</v>
      </c>
      <c r="AO893" s="11">
        <f t="shared" si="1132"/>
        <v>45077</v>
      </c>
      <c r="AP893" s="8">
        <f t="shared" si="1156"/>
        <v>7237</v>
      </c>
      <c r="AQ893" s="8">
        <f t="shared" si="1156"/>
        <v>609130.70999999985</v>
      </c>
      <c r="AR893" s="8">
        <f t="shared" si="1156"/>
        <v>0</v>
      </c>
      <c r="AS893" s="8">
        <f t="shared" si="1156"/>
        <v>7980.41</v>
      </c>
      <c r="AT893" s="8">
        <f t="shared" si="1156"/>
        <v>1346.3799999999999</v>
      </c>
      <c r="AU893" s="8">
        <f t="shared" si="1156"/>
        <v>359</v>
      </c>
      <c r="AW893" s="11">
        <f t="shared" si="1134"/>
        <v>45077</v>
      </c>
      <c r="AX893" s="8">
        <f t="shared" si="1157"/>
        <v>8596</v>
      </c>
      <c r="AY893" s="8">
        <f t="shared" si="1157"/>
        <v>1047905.3700000003</v>
      </c>
      <c r="AZ893" s="8">
        <f t="shared" si="1157"/>
        <v>3430.3000000000006</v>
      </c>
      <c r="BA893" s="8">
        <f t="shared" si="1157"/>
        <v>0</v>
      </c>
      <c r="BB893" s="8">
        <f t="shared" si="1157"/>
        <v>9685.970000000003</v>
      </c>
      <c r="BC893" s="8">
        <f t="shared" si="1157"/>
        <v>149</v>
      </c>
      <c r="BE893" s="11">
        <f t="shared" si="1136"/>
        <v>45077</v>
      </c>
      <c r="BF893" s="8">
        <f t="shared" si="1158"/>
        <v>8013</v>
      </c>
      <c r="BG893" s="8">
        <f t="shared" si="1158"/>
        <v>1014125.8499999994</v>
      </c>
      <c r="BH893" s="8">
        <f t="shared" si="1158"/>
        <v>4551.2299999999987</v>
      </c>
      <c r="BI893" s="8">
        <f t="shared" si="1158"/>
        <v>0</v>
      </c>
      <c r="BJ893" s="8">
        <f t="shared" si="1158"/>
        <v>14786.070000000002</v>
      </c>
      <c r="BK893" s="8">
        <f t="shared" si="1158"/>
        <v>67</v>
      </c>
      <c r="BM893" s="11">
        <f t="shared" si="1138"/>
        <v>45077</v>
      </c>
      <c r="BN893" s="8">
        <f t="shared" si="1159"/>
        <v>4465</v>
      </c>
      <c r="BO893" s="8">
        <f t="shared" si="1159"/>
        <v>358389.77999999991</v>
      </c>
      <c r="BP893" s="8">
        <f t="shared" si="1159"/>
        <v>3572.75</v>
      </c>
      <c r="BQ893" s="8">
        <f t="shared" si="1159"/>
        <v>0</v>
      </c>
      <c r="BR893" s="8">
        <f t="shared" si="1159"/>
        <v>3209.97</v>
      </c>
      <c r="BS893" s="8">
        <f t="shared" si="1159"/>
        <v>44</v>
      </c>
      <c r="BU893" s="11">
        <f t="shared" si="1140"/>
        <v>45077</v>
      </c>
      <c r="BV893" s="8">
        <f t="shared" si="1160"/>
        <v>4046</v>
      </c>
      <c r="BW893" s="8">
        <f t="shared" si="1160"/>
        <v>490892.57</v>
      </c>
      <c r="BX893" s="8">
        <f t="shared" si="1160"/>
        <v>668</v>
      </c>
      <c r="BY893" s="8">
        <f t="shared" si="1160"/>
        <v>0</v>
      </c>
      <c r="BZ893" s="8">
        <f t="shared" si="1160"/>
        <v>7710.130000000001</v>
      </c>
      <c r="CA893" s="8">
        <f t="shared" si="1160"/>
        <v>273</v>
      </c>
      <c r="CC893" s="11">
        <f t="shared" si="1142"/>
        <v>45077</v>
      </c>
      <c r="CD893" s="8">
        <f t="shared" si="1161"/>
        <v>8166</v>
      </c>
      <c r="CE893" s="8">
        <f t="shared" si="1161"/>
        <v>939423.03999999946</v>
      </c>
      <c r="CF893" s="8">
        <f t="shared" si="1161"/>
        <v>3791.5200000000013</v>
      </c>
      <c r="CG893" s="8">
        <f t="shared" si="1161"/>
        <v>44022.819999999985</v>
      </c>
      <c r="CH893" s="8">
        <f t="shared" si="1161"/>
        <v>9250.5900000000038</v>
      </c>
      <c r="CI893" s="8">
        <f t="shared" si="1161"/>
        <v>249</v>
      </c>
      <c r="CK893" s="11">
        <f t="shared" si="1144"/>
        <v>45077</v>
      </c>
      <c r="CL893" s="8">
        <f t="shared" si="1162"/>
        <v>2660</v>
      </c>
      <c r="CM893" s="8">
        <f t="shared" si="1162"/>
        <v>195906.18000000005</v>
      </c>
      <c r="CN893" s="8">
        <f t="shared" si="1162"/>
        <v>0</v>
      </c>
      <c r="CO893" s="8">
        <f t="shared" si="1162"/>
        <v>660</v>
      </c>
      <c r="CP893" s="8">
        <f t="shared" si="1162"/>
        <v>7047.63</v>
      </c>
      <c r="CQ893" s="8">
        <f t="shared" si="1162"/>
        <v>16</v>
      </c>
      <c r="CS893" s="11">
        <f t="shared" si="1146"/>
        <v>45077</v>
      </c>
      <c r="CT893" s="8">
        <f t="shared" si="1163"/>
        <v>0</v>
      </c>
      <c r="CU893" s="8">
        <f t="shared" si="1163"/>
        <v>0</v>
      </c>
      <c r="CV893" s="8">
        <f t="shared" si="1163"/>
        <v>0</v>
      </c>
      <c r="CW893" s="8">
        <f t="shared" si="1163"/>
        <v>0</v>
      </c>
      <c r="CX893" s="8">
        <f t="shared" si="1163"/>
        <v>0</v>
      </c>
      <c r="CY893" s="8">
        <f t="shared" si="1163"/>
        <v>0</v>
      </c>
      <c r="DA893" s="11">
        <f t="shared" si="1148"/>
        <v>45077</v>
      </c>
      <c r="DB893" s="8">
        <f t="shared" si="1164"/>
        <v>0</v>
      </c>
      <c r="DC893" s="8">
        <f t="shared" si="1164"/>
        <v>0</v>
      </c>
      <c r="DD893" s="8">
        <f t="shared" si="1164"/>
        <v>0</v>
      </c>
      <c r="DE893" s="8">
        <f t="shared" si="1164"/>
        <v>0</v>
      </c>
      <c r="DF893" s="8">
        <f t="shared" si="1164"/>
        <v>0</v>
      </c>
      <c r="DG893" s="8">
        <f t="shared" si="1164"/>
        <v>0</v>
      </c>
      <c r="DI893" s="11">
        <f t="shared" si="1150"/>
        <v>45077</v>
      </c>
      <c r="DJ893" s="8">
        <f t="shared" si="1165"/>
        <v>0</v>
      </c>
      <c r="DK893" s="8">
        <f t="shared" si="1165"/>
        <v>0</v>
      </c>
      <c r="DL893" s="8">
        <f t="shared" si="1165"/>
        <v>0</v>
      </c>
      <c r="DM893" s="8">
        <f t="shared" si="1165"/>
        <v>0</v>
      </c>
      <c r="DN893" s="8">
        <f t="shared" si="1165"/>
        <v>0</v>
      </c>
      <c r="DO893" s="8">
        <f t="shared" si="1165"/>
        <v>0</v>
      </c>
      <c r="DP893" s="56"/>
      <c r="DQ893" s="56"/>
      <c r="DR893" s="56"/>
      <c r="DS893" s="56"/>
    </row>
    <row r="894" spans="1:123" x14ac:dyDescent="0.3">
      <c r="A894" s="11">
        <f t="shared" si="1117"/>
        <v>45078</v>
      </c>
      <c r="B894" s="8">
        <f t="shared" si="1118"/>
        <v>7623</v>
      </c>
      <c r="C894" s="8">
        <f t="shared" si="1119"/>
        <v>898172.76000000036</v>
      </c>
      <c r="D894" s="8">
        <f t="shared" si="1120"/>
        <v>0</v>
      </c>
      <c r="E894" s="8">
        <f t="shared" si="1121"/>
        <v>4944.34</v>
      </c>
      <c r="F894" s="8">
        <f t="shared" si="1122"/>
        <v>4269.63</v>
      </c>
      <c r="G894" s="8">
        <f t="shared" si="1123"/>
        <v>20</v>
      </c>
      <c r="I894" s="11">
        <f t="shared" si="1124"/>
        <v>45078</v>
      </c>
      <c r="J894" s="8">
        <f t="shared" si="1152"/>
        <v>5793</v>
      </c>
      <c r="K894" s="8">
        <f t="shared" si="1152"/>
        <v>870094.46999999939</v>
      </c>
      <c r="L894" s="8">
        <f t="shared" si="1152"/>
        <v>2679.5499999999993</v>
      </c>
      <c r="M894" s="8">
        <f t="shared" si="1152"/>
        <v>0</v>
      </c>
      <c r="N894" s="8">
        <f t="shared" si="1152"/>
        <v>4212.4699999999993</v>
      </c>
      <c r="O894" s="8">
        <f t="shared" si="1152"/>
        <v>24</v>
      </c>
      <c r="Q894" s="11">
        <f t="shared" si="1126"/>
        <v>45078</v>
      </c>
      <c r="R894" s="8">
        <f t="shared" si="1153"/>
        <v>3428</v>
      </c>
      <c r="S894" s="8">
        <f t="shared" si="1153"/>
        <v>372957.13999999996</v>
      </c>
      <c r="T894" s="8">
        <f t="shared" si="1153"/>
        <v>3621.77</v>
      </c>
      <c r="U894" s="8">
        <f t="shared" si="1153"/>
        <v>0</v>
      </c>
      <c r="V894" s="8">
        <f t="shared" si="1153"/>
        <v>-1086.7300000000002</v>
      </c>
      <c r="W894" s="8">
        <f t="shared" si="1153"/>
        <v>21</v>
      </c>
      <c r="Y894" s="11">
        <f t="shared" si="1128"/>
        <v>45078</v>
      </c>
      <c r="Z894" s="8">
        <f t="shared" si="1154"/>
        <v>5268</v>
      </c>
      <c r="AA894" s="8">
        <f t="shared" si="1154"/>
        <v>642450.50999999989</v>
      </c>
      <c r="AB894" s="8">
        <f t="shared" si="1154"/>
        <v>5734.9400000000014</v>
      </c>
      <c r="AC894" s="8">
        <f t="shared" si="1154"/>
        <v>0</v>
      </c>
      <c r="AD894" s="8">
        <f t="shared" si="1154"/>
        <v>8771.3299999999963</v>
      </c>
      <c r="AE894" s="8">
        <f t="shared" si="1154"/>
        <v>960</v>
      </c>
      <c r="AG894" s="11">
        <f t="shared" si="1130"/>
        <v>45078</v>
      </c>
      <c r="AH894" s="8">
        <f t="shared" si="1155"/>
        <v>7526</v>
      </c>
      <c r="AI894" s="8">
        <f t="shared" si="1155"/>
        <v>904420.12999999966</v>
      </c>
      <c r="AJ894" s="8">
        <f t="shared" si="1155"/>
        <v>2250.0099999999993</v>
      </c>
      <c r="AK894" s="8">
        <f t="shared" si="1155"/>
        <v>0</v>
      </c>
      <c r="AL894" s="8">
        <f t="shared" si="1155"/>
        <v>10449.620000000003</v>
      </c>
      <c r="AM894" s="8">
        <f t="shared" si="1155"/>
        <v>408</v>
      </c>
      <c r="AO894" s="11">
        <f t="shared" si="1132"/>
        <v>45078</v>
      </c>
      <c r="AP894" s="8">
        <f t="shared" si="1156"/>
        <v>7290</v>
      </c>
      <c r="AQ894" s="8">
        <f t="shared" si="1156"/>
        <v>613422.55999999982</v>
      </c>
      <c r="AR894" s="8">
        <f t="shared" si="1156"/>
        <v>0</v>
      </c>
      <c r="AS894" s="8">
        <f t="shared" si="1156"/>
        <v>8027.66</v>
      </c>
      <c r="AT894" s="8">
        <f t="shared" si="1156"/>
        <v>1245.81</v>
      </c>
      <c r="AU894" s="8">
        <f t="shared" si="1156"/>
        <v>360</v>
      </c>
      <c r="AW894" s="11">
        <f t="shared" si="1134"/>
        <v>45078</v>
      </c>
      <c r="AX894" s="8">
        <f t="shared" si="1157"/>
        <v>8639</v>
      </c>
      <c r="AY894" s="8">
        <f t="shared" si="1157"/>
        <v>1053082.5200000003</v>
      </c>
      <c r="AZ894" s="8">
        <f t="shared" si="1157"/>
        <v>3448.7800000000007</v>
      </c>
      <c r="BA894" s="8">
        <f t="shared" si="1157"/>
        <v>0</v>
      </c>
      <c r="BB894" s="8">
        <f t="shared" si="1157"/>
        <v>9685.970000000003</v>
      </c>
      <c r="BC894" s="8">
        <f t="shared" si="1157"/>
        <v>150</v>
      </c>
      <c r="BE894" s="11">
        <f t="shared" si="1136"/>
        <v>45078</v>
      </c>
      <c r="BF894" s="8">
        <f t="shared" si="1158"/>
        <v>8074</v>
      </c>
      <c r="BG894" s="8">
        <f t="shared" si="1158"/>
        <v>1021747.8999999994</v>
      </c>
      <c r="BH894" s="8">
        <f t="shared" si="1158"/>
        <v>4589.2799999999988</v>
      </c>
      <c r="BI894" s="8">
        <f t="shared" si="1158"/>
        <v>0</v>
      </c>
      <c r="BJ894" s="8">
        <f t="shared" si="1158"/>
        <v>14826.62</v>
      </c>
      <c r="BK894" s="8">
        <f t="shared" si="1158"/>
        <v>69</v>
      </c>
      <c r="BM894" s="11">
        <f t="shared" si="1138"/>
        <v>45078</v>
      </c>
      <c r="BN894" s="8">
        <f t="shared" si="1159"/>
        <v>4488</v>
      </c>
      <c r="BO894" s="8">
        <f t="shared" si="1159"/>
        <v>360361.56999999989</v>
      </c>
      <c r="BP894" s="8">
        <f t="shared" si="1159"/>
        <v>3604.25</v>
      </c>
      <c r="BQ894" s="8">
        <f t="shared" si="1159"/>
        <v>0</v>
      </c>
      <c r="BR894" s="8">
        <f t="shared" si="1159"/>
        <v>3229.97</v>
      </c>
      <c r="BS894" s="8">
        <f t="shared" si="1159"/>
        <v>44</v>
      </c>
      <c r="BU894" s="11">
        <f t="shared" si="1140"/>
        <v>45078</v>
      </c>
      <c r="BV894" s="8">
        <f t="shared" si="1160"/>
        <v>4071</v>
      </c>
      <c r="BW894" s="8">
        <f t="shared" si="1160"/>
        <v>493511.58</v>
      </c>
      <c r="BX894" s="8">
        <f t="shared" si="1160"/>
        <v>724.5</v>
      </c>
      <c r="BY894" s="8">
        <f t="shared" si="1160"/>
        <v>0</v>
      </c>
      <c r="BZ894" s="8">
        <f t="shared" si="1160"/>
        <v>7710.130000000001</v>
      </c>
      <c r="CA894" s="8">
        <f t="shared" si="1160"/>
        <v>275</v>
      </c>
      <c r="CC894" s="11">
        <f t="shared" si="1142"/>
        <v>45078</v>
      </c>
      <c r="CD894" s="8">
        <f t="shared" si="1161"/>
        <v>8200</v>
      </c>
      <c r="CE894" s="8">
        <f t="shared" si="1161"/>
        <v>943045.9799999994</v>
      </c>
      <c r="CF894" s="8">
        <f t="shared" si="1161"/>
        <v>3791.5200000000013</v>
      </c>
      <c r="CG894" s="8">
        <f t="shared" si="1161"/>
        <v>44304.159999999982</v>
      </c>
      <c r="CH894" s="8">
        <f t="shared" si="1161"/>
        <v>9289.5900000000038</v>
      </c>
      <c r="CI894" s="8">
        <f t="shared" si="1161"/>
        <v>251</v>
      </c>
      <c r="CK894" s="11">
        <f t="shared" si="1144"/>
        <v>45078</v>
      </c>
      <c r="CL894" s="8">
        <f t="shared" si="1162"/>
        <v>2669</v>
      </c>
      <c r="CM894" s="8">
        <f t="shared" si="1162"/>
        <v>196449.19000000006</v>
      </c>
      <c r="CN894" s="8">
        <f t="shared" si="1162"/>
        <v>0</v>
      </c>
      <c r="CO894" s="8">
        <f t="shared" si="1162"/>
        <v>660</v>
      </c>
      <c r="CP894" s="8">
        <f t="shared" si="1162"/>
        <v>7092.63</v>
      </c>
      <c r="CQ894" s="8">
        <f t="shared" si="1162"/>
        <v>16</v>
      </c>
      <c r="CS894" s="11">
        <f t="shared" si="1146"/>
        <v>45078</v>
      </c>
      <c r="CT894" s="8">
        <f t="shared" si="1163"/>
        <v>0</v>
      </c>
      <c r="CU894" s="8">
        <f t="shared" si="1163"/>
        <v>0</v>
      </c>
      <c r="CV894" s="8">
        <f t="shared" si="1163"/>
        <v>0</v>
      </c>
      <c r="CW894" s="8">
        <f t="shared" si="1163"/>
        <v>0</v>
      </c>
      <c r="CX894" s="8">
        <f t="shared" si="1163"/>
        <v>0</v>
      </c>
      <c r="CY894" s="8">
        <f t="shared" si="1163"/>
        <v>0</v>
      </c>
      <c r="DA894" s="11">
        <f t="shared" si="1148"/>
        <v>45078</v>
      </c>
      <c r="DB894" s="8">
        <f t="shared" si="1164"/>
        <v>0</v>
      </c>
      <c r="DC894" s="8">
        <f t="shared" si="1164"/>
        <v>0</v>
      </c>
      <c r="DD894" s="8">
        <f t="shared" si="1164"/>
        <v>0</v>
      </c>
      <c r="DE894" s="8">
        <f t="shared" si="1164"/>
        <v>0</v>
      </c>
      <c r="DF894" s="8">
        <f t="shared" si="1164"/>
        <v>0</v>
      </c>
      <c r="DG894" s="8">
        <f t="shared" si="1164"/>
        <v>0</v>
      </c>
      <c r="DI894" s="11">
        <f t="shared" si="1150"/>
        <v>45078</v>
      </c>
      <c r="DJ894" s="8">
        <f t="shared" si="1165"/>
        <v>0</v>
      </c>
      <c r="DK894" s="8">
        <f t="shared" si="1165"/>
        <v>0</v>
      </c>
      <c r="DL894" s="8">
        <f t="shared" si="1165"/>
        <v>0</v>
      </c>
      <c r="DM894" s="8">
        <f t="shared" si="1165"/>
        <v>0</v>
      </c>
      <c r="DN894" s="8">
        <f t="shared" si="1165"/>
        <v>0</v>
      </c>
      <c r="DO894" s="8">
        <f t="shared" si="1165"/>
        <v>0</v>
      </c>
      <c r="DP894" s="56"/>
      <c r="DQ894" s="56"/>
      <c r="DR894" s="56"/>
      <c r="DS894" s="56"/>
    </row>
    <row r="895" spans="1:123" x14ac:dyDescent="0.3">
      <c r="A895" s="11">
        <f t="shared" si="1117"/>
        <v>45079</v>
      </c>
      <c r="B895" s="8">
        <f t="shared" si="1118"/>
        <v>7684</v>
      </c>
      <c r="C895" s="8">
        <f t="shared" si="1119"/>
        <v>904395.86000000034</v>
      </c>
      <c r="D895" s="8">
        <f t="shared" si="1120"/>
        <v>0</v>
      </c>
      <c r="E895" s="8">
        <f t="shared" si="1121"/>
        <v>4970.34</v>
      </c>
      <c r="F895" s="8">
        <f t="shared" si="1122"/>
        <v>4269.63</v>
      </c>
      <c r="G895" s="8">
        <f t="shared" si="1123"/>
        <v>20</v>
      </c>
      <c r="I895" s="11">
        <f t="shared" si="1124"/>
        <v>45079</v>
      </c>
      <c r="J895" s="8">
        <f t="shared" si="1152"/>
        <v>5822</v>
      </c>
      <c r="K895" s="8">
        <f t="shared" si="1152"/>
        <v>874358.09999999939</v>
      </c>
      <c r="L895" s="8">
        <f t="shared" si="1152"/>
        <v>2686.6299999999992</v>
      </c>
      <c r="M895" s="8">
        <f t="shared" si="1152"/>
        <v>0</v>
      </c>
      <c r="N895" s="8">
        <f t="shared" si="1152"/>
        <v>4212.4699999999993</v>
      </c>
      <c r="O895" s="8">
        <f t="shared" si="1152"/>
        <v>24</v>
      </c>
      <c r="Q895" s="11">
        <f t="shared" si="1126"/>
        <v>45079</v>
      </c>
      <c r="R895" s="8">
        <f t="shared" si="1153"/>
        <v>3461</v>
      </c>
      <c r="S895" s="8">
        <f t="shared" si="1153"/>
        <v>375803.22</v>
      </c>
      <c r="T895" s="8">
        <f t="shared" si="1153"/>
        <v>3676.77</v>
      </c>
      <c r="U895" s="8">
        <f t="shared" si="1153"/>
        <v>0</v>
      </c>
      <c r="V895" s="8">
        <f t="shared" si="1153"/>
        <v>-959.00000000000023</v>
      </c>
      <c r="W895" s="8">
        <f t="shared" si="1153"/>
        <v>21</v>
      </c>
      <c r="Y895" s="11">
        <f t="shared" si="1128"/>
        <v>45079</v>
      </c>
      <c r="Z895" s="8">
        <f t="shared" si="1154"/>
        <v>5320</v>
      </c>
      <c r="AA895" s="8">
        <f t="shared" si="1154"/>
        <v>649234.03999999992</v>
      </c>
      <c r="AB895" s="8">
        <f t="shared" si="1154"/>
        <v>5824.6200000000017</v>
      </c>
      <c r="AC895" s="8">
        <f t="shared" si="1154"/>
        <v>0</v>
      </c>
      <c r="AD895" s="8">
        <f t="shared" si="1154"/>
        <v>8958.5699999999961</v>
      </c>
      <c r="AE895" s="8">
        <f t="shared" si="1154"/>
        <v>966</v>
      </c>
      <c r="AG895" s="11">
        <f t="shared" si="1130"/>
        <v>45079</v>
      </c>
      <c r="AH895" s="8">
        <f t="shared" si="1155"/>
        <v>7576</v>
      </c>
      <c r="AI895" s="8">
        <f t="shared" si="1155"/>
        <v>911066.71999999962</v>
      </c>
      <c r="AJ895" s="8">
        <f t="shared" si="1155"/>
        <v>2250.0099999999993</v>
      </c>
      <c r="AK895" s="8">
        <f t="shared" si="1155"/>
        <v>0</v>
      </c>
      <c r="AL895" s="8">
        <f t="shared" si="1155"/>
        <v>10699.620000000003</v>
      </c>
      <c r="AM895" s="8">
        <f t="shared" si="1155"/>
        <v>410</v>
      </c>
      <c r="AO895" s="11">
        <f t="shared" si="1132"/>
        <v>45079</v>
      </c>
      <c r="AP895" s="8">
        <f t="shared" si="1156"/>
        <v>7344</v>
      </c>
      <c r="AQ895" s="8">
        <f t="shared" si="1156"/>
        <v>617934.46999999986</v>
      </c>
      <c r="AR895" s="8">
        <f t="shared" si="1156"/>
        <v>0</v>
      </c>
      <c r="AS895" s="8">
        <f t="shared" si="1156"/>
        <v>8073.66</v>
      </c>
      <c r="AT895" s="8">
        <f t="shared" si="1156"/>
        <v>1395.81</v>
      </c>
      <c r="AU895" s="8">
        <f t="shared" si="1156"/>
        <v>361</v>
      </c>
      <c r="AW895" s="11">
        <f t="shared" si="1134"/>
        <v>45079</v>
      </c>
      <c r="AX895" s="8">
        <f t="shared" si="1157"/>
        <v>8694</v>
      </c>
      <c r="AY895" s="8">
        <f t="shared" si="1157"/>
        <v>1059452.8000000003</v>
      </c>
      <c r="AZ895" s="8">
        <f t="shared" si="1157"/>
        <v>3488.5000000000005</v>
      </c>
      <c r="BA895" s="8">
        <f t="shared" si="1157"/>
        <v>0</v>
      </c>
      <c r="BB895" s="8">
        <f t="shared" si="1157"/>
        <v>9730.1200000000026</v>
      </c>
      <c r="BC895" s="8">
        <f t="shared" si="1157"/>
        <v>151</v>
      </c>
      <c r="BE895" s="11">
        <f t="shared" si="1136"/>
        <v>45079</v>
      </c>
      <c r="BF895" s="8">
        <f t="shared" si="1158"/>
        <v>8131</v>
      </c>
      <c r="BG895" s="8">
        <f t="shared" si="1158"/>
        <v>1029318.8899999994</v>
      </c>
      <c r="BH895" s="8">
        <f t="shared" si="1158"/>
        <v>4645.8999999999987</v>
      </c>
      <c r="BI895" s="8">
        <f t="shared" si="1158"/>
        <v>0</v>
      </c>
      <c r="BJ895" s="8">
        <f t="shared" si="1158"/>
        <v>15336.060000000001</v>
      </c>
      <c r="BK895" s="8">
        <f t="shared" si="1158"/>
        <v>72</v>
      </c>
      <c r="BM895" s="11">
        <f t="shared" si="1138"/>
        <v>45079</v>
      </c>
      <c r="BN895" s="8">
        <f t="shared" si="1159"/>
        <v>4520</v>
      </c>
      <c r="BO895" s="8">
        <f t="shared" si="1159"/>
        <v>363267.17999999988</v>
      </c>
      <c r="BP895" s="8">
        <f t="shared" si="1159"/>
        <v>3667.25</v>
      </c>
      <c r="BQ895" s="8">
        <f t="shared" si="1159"/>
        <v>0</v>
      </c>
      <c r="BR895" s="8">
        <f t="shared" si="1159"/>
        <v>3269.97</v>
      </c>
      <c r="BS895" s="8">
        <f t="shared" si="1159"/>
        <v>44</v>
      </c>
      <c r="BU895" s="11">
        <f t="shared" si="1140"/>
        <v>45079</v>
      </c>
      <c r="BV895" s="8">
        <f t="shared" si="1160"/>
        <v>4103</v>
      </c>
      <c r="BW895" s="8">
        <f t="shared" si="1160"/>
        <v>497119.73000000004</v>
      </c>
      <c r="BX895" s="8">
        <f t="shared" si="1160"/>
        <v>914.3</v>
      </c>
      <c r="BY895" s="8">
        <f t="shared" si="1160"/>
        <v>0</v>
      </c>
      <c r="BZ895" s="8">
        <f t="shared" si="1160"/>
        <v>7710.130000000001</v>
      </c>
      <c r="CA895" s="8">
        <f t="shared" si="1160"/>
        <v>276</v>
      </c>
      <c r="CC895" s="11">
        <f t="shared" si="1142"/>
        <v>45079</v>
      </c>
      <c r="CD895" s="8">
        <f t="shared" si="1161"/>
        <v>8258</v>
      </c>
      <c r="CE895" s="8">
        <f t="shared" si="1161"/>
        <v>949744.19999999937</v>
      </c>
      <c r="CF895" s="8">
        <f t="shared" si="1161"/>
        <v>3791.5200000000013</v>
      </c>
      <c r="CG895" s="8">
        <f t="shared" si="1161"/>
        <v>44488.319999999985</v>
      </c>
      <c r="CH895" s="8">
        <f t="shared" si="1161"/>
        <v>9353.5900000000038</v>
      </c>
      <c r="CI895" s="8">
        <f t="shared" si="1161"/>
        <v>252</v>
      </c>
      <c r="CK895" s="11">
        <f t="shared" si="1144"/>
        <v>45079</v>
      </c>
      <c r="CL895" s="8">
        <f t="shared" si="1162"/>
        <v>2685</v>
      </c>
      <c r="CM895" s="8">
        <f t="shared" si="1162"/>
        <v>197585.04000000007</v>
      </c>
      <c r="CN895" s="8">
        <f t="shared" si="1162"/>
        <v>0</v>
      </c>
      <c r="CO895" s="8">
        <f t="shared" si="1162"/>
        <v>660</v>
      </c>
      <c r="CP895" s="8">
        <f t="shared" si="1162"/>
        <v>7097.63</v>
      </c>
      <c r="CQ895" s="8">
        <f t="shared" si="1162"/>
        <v>16</v>
      </c>
      <c r="CS895" s="11">
        <f t="shared" si="1146"/>
        <v>45079</v>
      </c>
      <c r="CT895" s="8">
        <f t="shared" si="1163"/>
        <v>0</v>
      </c>
      <c r="CU895" s="8">
        <f t="shared" si="1163"/>
        <v>0</v>
      </c>
      <c r="CV895" s="8">
        <f t="shared" si="1163"/>
        <v>0</v>
      </c>
      <c r="CW895" s="8">
        <f t="shared" si="1163"/>
        <v>0</v>
      </c>
      <c r="CX895" s="8">
        <f t="shared" si="1163"/>
        <v>0</v>
      </c>
      <c r="CY895" s="8">
        <f t="shared" si="1163"/>
        <v>0</v>
      </c>
      <c r="DA895" s="11">
        <f t="shared" si="1148"/>
        <v>45079</v>
      </c>
      <c r="DB895" s="8">
        <f t="shared" si="1164"/>
        <v>0</v>
      </c>
      <c r="DC895" s="8">
        <f t="shared" si="1164"/>
        <v>0</v>
      </c>
      <c r="DD895" s="8">
        <f t="shared" si="1164"/>
        <v>0</v>
      </c>
      <c r="DE895" s="8">
        <f t="shared" si="1164"/>
        <v>0</v>
      </c>
      <c r="DF895" s="8">
        <f t="shared" si="1164"/>
        <v>0</v>
      </c>
      <c r="DG895" s="8">
        <f t="shared" si="1164"/>
        <v>0</v>
      </c>
      <c r="DI895" s="11">
        <f t="shared" si="1150"/>
        <v>45079</v>
      </c>
      <c r="DJ895" s="8">
        <f t="shared" si="1165"/>
        <v>0</v>
      </c>
      <c r="DK895" s="8">
        <f t="shared" si="1165"/>
        <v>0</v>
      </c>
      <c r="DL895" s="8">
        <f t="shared" si="1165"/>
        <v>0</v>
      </c>
      <c r="DM895" s="8">
        <f t="shared" si="1165"/>
        <v>0</v>
      </c>
      <c r="DN895" s="8">
        <f t="shared" si="1165"/>
        <v>0</v>
      </c>
      <c r="DO895" s="8">
        <f t="shared" si="1165"/>
        <v>0</v>
      </c>
      <c r="DP895" s="56"/>
      <c r="DQ895" s="56"/>
      <c r="DR895" s="56"/>
      <c r="DS895" s="56"/>
    </row>
    <row r="896" spans="1:123" x14ac:dyDescent="0.3">
      <c r="A896" s="11">
        <f t="shared" si="1117"/>
        <v>45080</v>
      </c>
      <c r="B896" s="8">
        <f t="shared" si="1118"/>
        <v>7746</v>
      </c>
      <c r="C896" s="8">
        <f t="shared" si="1119"/>
        <v>910553.76000000036</v>
      </c>
      <c r="D896" s="8">
        <f t="shared" si="1120"/>
        <v>0</v>
      </c>
      <c r="E896" s="8">
        <f t="shared" si="1121"/>
        <v>5002.34</v>
      </c>
      <c r="F896" s="8">
        <f t="shared" si="1122"/>
        <v>4319.63</v>
      </c>
      <c r="G896" s="8">
        <f t="shared" si="1123"/>
        <v>20</v>
      </c>
      <c r="I896" s="11">
        <f t="shared" si="1124"/>
        <v>45080</v>
      </c>
      <c r="J896" s="8">
        <f t="shared" si="1152"/>
        <v>5853</v>
      </c>
      <c r="K896" s="8">
        <f t="shared" si="1152"/>
        <v>878722.27999999945</v>
      </c>
      <c r="L896" s="8">
        <f t="shared" si="1152"/>
        <v>2692.0499999999993</v>
      </c>
      <c r="M896" s="8">
        <f t="shared" si="1152"/>
        <v>0</v>
      </c>
      <c r="N896" s="8">
        <f t="shared" si="1152"/>
        <v>4212.4699999999993</v>
      </c>
      <c r="O896" s="8">
        <f t="shared" si="1152"/>
        <v>24</v>
      </c>
      <c r="Q896" s="11">
        <f t="shared" si="1126"/>
        <v>45080</v>
      </c>
      <c r="R896" s="8">
        <f t="shared" si="1153"/>
        <v>3491</v>
      </c>
      <c r="S896" s="8">
        <f t="shared" si="1153"/>
        <v>378817.76999999996</v>
      </c>
      <c r="T896" s="8">
        <f t="shared" si="1153"/>
        <v>3681.27</v>
      </c>
      <c r="U896" s="8">
        <f t="shared" si="1153"/>
        <v>0</v>
      </c>
      <c r="V896" s="8">
        <f t="shared" si="1153"/>
        <v>-959.00000000000023</v>
      </c>
      <c r="W896" s="8">
        <f t="shared" si="1153"/>
        <v>21</v>
      </c>
      <c r="Y896" s="11">
        <f t="shared" si="1128"/>
        <v>45080</v>
      </c>
      <c r="Z896" s="8">
        <f t="shared" si="1154"/>
        <v>5370</v>
      </c>
      <c r="AA896" s="8">
        <f t="shared" si="1154"/>
        <v>655550.23999999987</v>
      </c>
      <c r="AB896" s="8">
        <f t="shared" si="1154"/>
        <v>5893.550000000002</v>
      </c>
      <c r="AC896" s="8">
        <f t="shared" si="1154"/>
        <v>0</v>
      </c>
      <c r="AD896" s="8">
        <f t="shared" si="1154"/>
        <v>9158.5699999999961</v>
      </c>
      <c r="AE896" s="8">
        <f t="shared" si="1154"/>
        <v>971</v>
      </c>
      <c r="AG896" s="11">
        <f t="shared" si="1130"/>
        <v>45080</v>
      </c>
      <c r="AH896" s="8">
        <f t="shared" si="1155"/>
        <v>7623</v>
      </c>
      <c r="AI896" s="8">
        <f t="shared" si="1155"/>
        <v>917663.67999999959</v>
      </c>
      <c r="AJ896" s="8">
        <f t="shared" si="1155"/>
        <v>2250.0099999999993</v>
      </c>
      <c r="AK896" s="8">
        <f t="shared" si="1155"/>
        <v>0</v>
      </c>
      <c r="AL896" s="8">
        <f t="shared" si="1155"/>
        <v>10878.280000000002</v>
      </c>
      <c r="AM896" s="8">
        <f t="shared" si="1155"/>
        <v>413</v>
      </c>
      <c r="AO896" s="11">
        <f t="shared" si="1132"/>
        <v>45080</v>
      </c>
      <c r="AP896" s="8">
        <f t="shared" si="1156"/>
        <v>7389</v>
      </c>
      <c r="AQ896" s="8">
        <f t="shared" si="1156"/>
        <v>620873.25999999989</v>
      </c>
      <c r="AR896" s="8">
        <f t="shared" si="1156"/>
        <v>0</v>
      </c>
      <c r="AS896" s="8">
        <f t="shared" si="1156"/>
        <v>8093.16</v>
      </c>
      <c r="AT896" s="8">
        <f t="shared" si="1156"/>
        <v>1727.56</v>
      </c>
      <c r="AU896" s="8">
        <f t="shared" si="1156"/>
        <v>362</v>
      </c>
      <c r="AW896" s="11">
        <f t="shared" si="1134"/>
        <v>45080</v>
      </c>
      <c r="AX896" s="8">
        <f t="shared" si="1157"/>
        <v>8741</v>
      </c>
      <c r="AY896" s="8">
        <f t="shared" si="1157"/>
        <v>1064827.0600000003</v>
      </c>
      <c r="AZ896" s="8">
        <f t="shared" si="1157"/>
        <v>3524.5400000000004</v>
      </c>
      <c r="BA896" s="8">
        <f t="shared" si="1157"/>
        <v>0</v>
      </c>
      <c r="BB896" s="8">
        <f t="shared" si="1157"/>
        <v>9894.2700000000023</v>
      </c>
      <c r="BC896" s="8">
        <f t="shared" si="1157"/>
        <v>152</v>
      </c>
      <c r="BE896" s="11">
        <f t="shared" si="1136"/>
        <v>45080</v>
      </c>
      <c r="BF896" s="8">
        <f t="shared" si="1158"/>
        <v>8175</v>
      </c>
      <c r="BG896" s="8">
        <f t="shared" si="1158"/>
        <v>1034798.1399999994</v>
      </c>
      <c r="BH896" s="8">
        <f t="shared" si="1158"/>
        <v>4716.4399999999987</v>
      </c>
      <c r="BI896" s="8">
        <f t="shared" si="1158"/>
        <v>0</v>
      </c>
      <c r="BJ896" s="8">
        <f t="shared" si="1158"/>
        <v>15512.740000000002</v>
      </c>
      <c r="BK896" s="8">
        <f t="shared" si="1158"/>
        <v>74</v>
      </c>
      <c r="BM896" s="11">
        <f t="shared" si="1138"/>
        <v>45080</v>
      </c>
      <c r="BN896" s="8">
        <f t="shared" si="1159"/>
        <v>4556</v>
      </c>
      <c r="BO896" s="8">
        <f t="shared" si="1159"/>
        <v>366413.56999999989</v>
      </c>
      <c r="BP896" s="8">
        <f t="shared" si="1159"/>
        <v>3703.25</v>
      </c>
      <c r="BQ896" s="8">
        <f t="shared" si="1159"/>
        <v>0</v>
      </c>
      <c r="BR896" s="8">
        <f t="shared" si="1159"/>
        <v>3289.97</v>
      </c>
      <c r="BS896" s="8">
        <f t="shared" si="1159"/>
        <v>44</v>
      </c>
      <c r="BU896" s="11">
        <f t="shared" si="1140"/>
        <v>45080</v>
      </c>
      <c r="BV896" s="8">
        <f t="shared" si="1160"/>
        <v>4138</v>
      </c>
      <c r="BW896" s="8">
        <f t="shared" si="1160"/>
        <v>500943.37000000005</v>
      </c>
      <c r="BX896" s="8">
        <f t="shared" si="1160"/>
        <v>967.3</v>
      </c>
      <c r="BY896" s="8">
        <f t="shared" si="1160"/>
        <v>0</v>
      </c>
      <c r="BZ896" s="8">
        <f t="shared" si="1160"/>
        <v>7710.130000000001</v>
      </c>
      <c r="CA896" s="8">
        <f t="shared" si="1160"/>
        <v>284</v>
      </c>
      <c r="CC896" s="11">
        <f t="shared" si="1142"/>
        <v>45080</v>
      </c>
      <c r="CD896" s="8">
        <f t="shared" si="1161"/>
        <v>8318</v>
      </c>
      <c r="CE896" s="8">
        <f t="shared" si="1161"/>
        <v>956882.34999999939</v>
      </c>
      <c r="CF896" s="8">
        <f t="shared" si="1161"/>
        <v>3798.9600000000014</v>
      </c>
      <c r="CG896" s="8">
        <f t="shared" si="1161"/>
        <v>44493.899999999987</v>
      </c>
      <c r="CH896" s="8">
        <f t="shared" si="1161"/>
        <v>9354.0900000000038</v>
      </c>
      <c r="CI896" s="8">
        <f t="shared" si="1161"/>
        <v>253</v>
      </c>
      <c r="CK896" s="11">
        <f t="shared" si="1144"/>
        <v>45080</v>
      </c>
      <c r="CL896" s="8">
        <f t="shared" si="1162"/>
        <v>2705</v>
      </c>
      <c r="CM896" s="8">
        <f t="shared" si="1162"/>
        <v>198939.35000000006</v>
      </c>
      <c r="CN896" s="8">
        <f t="shared" si="1162"/>
        <v>0</v>
      </c>
      <c r="CO896" s="8">
        <f t="shared" si="1162"/>
        <v>660</v>
      </c>
      <c r="CP896" s="8">
        <f t="shared" si="1162"/>
        <v>7097.63</v>
      </c>
      <c r="CQ896" s="8">
        <f t="shared" si="1162"/>
        <v>17</v>
      </c>
      <c r="CS896" s="11">
        <f t="shared" si="1146"/>
        <v>45080</v>
      </c>
      <c r="CT896" s="8">
        <f t="shared" si="1163"/>
        <v>0</v>
      </c>
      <c r="CU896" s="8">
        <f t="shared" si="1163"/>
        <v>0</v>
      </c>
      <c r="CV896" s="8">
        <f t="shared" si="1163"/>
        <v>0</v>
      </c>
      <c r="CW896" s="8">
        <f t="shared" si="1163"/>
        <v>0</v>
      </c>
      <c r="CX896" s="8">
        <f t="shared" si="1163"/>
        <v>0</v>
      </c>
      <c r="CY896" s="8">
        <f t="shared" si="1163"/>
        <v>0</v>
      </c>
      <c r="DA896" s="11">
        <f t="shared" si="1148"/>
        <v>45080</v>
      </c>
      <c r="DB896" s="8">
        <f t="shared" si="1164"/>
        <v>0</v>
      </c>
      <c r="DC896" s="8">
        <f t="shared" si="1164"/>
        <v>0</v>
      </c>
      <c r="DD896" s="8">
        <f t="shared" si="1164"/>
        <v>0</v>
      </c>
      <c r="DE896" s="8">
        <f t="shared" si="1164"/>
        <v>0</v>
      </c>
      <c r="DF896" s="8">
        <f t="shared" si="1164"/>
        <v>0</v>
      </c>
      <c r="DG896" s="8">
        <f t="shared" si="1164"/>
        <v>0</v>
      </c>
      <c r="DI896" s="11">
        <f t="shared" si="1150"/>
        <v>45080</v>
      </c>
      <c r="DJ896" s="8">
        <f t="shared" si="1165"/>
        <v>0</v>
      </c>
      <c r="DK896" s="8">
        <f t="shared" si="1165"/>
        <v>0</v>
      </c>
      <c r="DL896" s="8">
        <f t="shared" si="1165"/>
        <v>0</v>
      </c>
      <c r="DM896" s="8">
        <f t="shared" si="1165"/>
        <v>0</v>
      </c>
      <c r="DN896" s="8">
        <f t="shared" si="1165"/>
        <v>0</v>
      </c>
      <c r="DO896" s="8">
        <f t="shared" si="1165"/>
        <v>0</v>
      </c>
      <c r="DP896" s="56"/>
      <c r="DQ896" s="56"/>
      <c r="DR896" s="56"/>
      <c r="DS896" s="56"/>
    </row>
    <row r="897" spans="1:123" x14ac:dyDescent="0.3">
      <c r="A897" s="11">
        <f t="shared" si="1117"/>
        <v>45081</v>
      </c>
      <c r="B897" s="8">
        <f t="shared" si="1118"/>
        <v>7802</v>
      </c>
      <c r="C897" s="8">
        <f t="shared" si="1119"/>
        <v>916423.71000000031</v>
      </c>
      <c r="D897" s="8">
        <f t="shared" si="1120"/>
        <v>0</v>
      </c>
      <c r="E897" s="8">
        <f t="shared" si="1121"/>
        <v>5046.34</v>
      </c>
      <c r="F897" s="8">
        <f t="shared" si="1122"/>
        <v>4319.63</v>
      </c>
      <c r="G897" s="8">
        <f t="shared" si="1123"/>
        <v>20</v>
      </c>
      <c r="I897" s="11">
        <f t="shared" si="1124"/>
        <v>45081</v>
      </c>
      <c r="J897" s="8">
        <f t="shared" si="1152"/>
        <v>5886</v>
      </c>
      <c r="K897" s="8">
        <f t="shared" si="1152"/>
        <v>883536.2099999995</v>
      </c>
      <c r="L897" s="8">
        <f t="shared" si="1152"/>
        <v>2713.2799999999993</v>
      </c>
      <c r="M897" s="8">
        <f t="shared" si="1152"/>
        <v>0</v>
      </c>
      <c r="N897" s="8">
        <f t="shared" si="1152"/>
        <v>4222.369999999999</v>
      </c>
      <c r="O897" s="8">
        <f t="shared" si="1152"/>
        <v>24</v>
      </c>
      <c r="Q897" s="11">
        <f t="shared" si="1126"/>
        <v>45081</v>
      </c>
      <c r="R897" s="8">
        <f t="shared" si="1153"/>
        <v>3514</v>
      </c>
      <c r="S897" s="8">
        <f t="shared" si="1153"/>
        <v>381321.61</v>
      </c>
      <c r="T897" s="8">
        <f t="shared" si="1153"/>
        <v>3693.77</v>
      </c>
      <c r="U897" s="8">
        <f t="shared" si="1153"/>
        <v>0</v>
      </c>
      <c r="V897" s="8">
        <f t="shared" si="1153"/>
        <v>-959.00000000000023</v>
      </c>
      <c r="W897" s="8">
        <f t="shared" si="1153"/>
        <v>21</v>
      </c>
      <c r="Y897" s="11">
        <f t="shared" si="1128"/>
        <v>45081</v>
      </c>
      <c r="Z897" s="8">
        <f t="shared" si="1154"/>
        <v>5443</v>
      </c>
      <c r="AA897" s="8">
        <f t="shared" si="1154"/>
        <v>664695.89999999991</v>
      </c>
      <c r="AB897" s="8">
        <f t="shared" si="1154"/>
        <v>5959.2500000000018</v>
      </c>
      <c r="AC897" s="8">
        <f t="shared" si="1154"/>
        <v>0</v>
      </c>
      <c r="AD897" s="8">
        <f t="shared" si="1154"/>
        <v>9307.5699999999961</v>
      </c>
      <c r="AE897" s="8">
        <f t="shared" si="1154"/>
        <v>977</v>
      </c>
      <c r="AG897" s="11">
        <f t="shared" si="1130"/>
        <v>45081</v>
      </c>
      <c r="AH897" s="8">
        <f t="shared" si="1155"/>
        <v>7685</v>
      </c>
      <c r="AI897" s="8">
        <f t="shared" si="1155"/>
        <v>925878.99999999953</v>
      </c>
      <c r="AJ897" s="8">
        <f t="shared" si="1155"/>
        <v>2271.2899999999995</v>
      </c>
      <c r="AK897" s="8">
        <f t="shared" si="1155"/>
        <v>0</v>
      </c>
      <c r="AL897" s="8">
        <f t="shared" si="1155"/>
        <v>10953.030000000002</v>
      </c>
      <c r="AM897" s="8">
        <f t="shared" si="1155"/>
        <v>416</v>
      </c>
      <c r="AO897" s="11">
        <f t="shared" si="1132"/>
        <v>45081</v>
      </c>
      <c r="AP897" s="8">
        <f t="shared" si="1156"/>
        <v>7429</v>
      </c>
      <c r="AQ897" s="8">
        <f t="shared" si="1156"/>
        <v>624111.31999999995</v>
      </c>
      <c r="AR897" s="8">
        <f t="shared" si="1156"/>
        <v>0</v>
      </c>
      <c r="AS897" s="8">
        <f t="shared" si="1156"/>
        <v>8140.66</v>
      </c>
      <c r="AT897" s="8">
        <f t="shared" si="1156"/>
        <v>1727.56</v>
      </c>
      <c r="AU897" s="8">
        <f t="shared" si="1156"/>
        <v>363</v>
      </c>
      <c r="AW897" s="11">
        <f t="shared" si="1134"/>
        <v>45081</v>
      </c>
      <c r="AX897" s="8">
        <f t="shared" si="1157"/>
        <v>8779</v>
      </c>
      <c r="AY897" s="8">
        <f t="shared" si="1157"/>
        <v>1069244.7200000002</v>
      </c>
      <c r="AZ897" s="8">
        <f t="shared" si="1157"/>
        <v>3548.5600000000004</v>
      </c>
      <c r="BA897" s="8">
        <f t="shared" si="1157"/>
        <v>0</v>
      </c>
      <c r="BB897" s="8">
        <f t="shared" si="1157"/>
        <v>10244.270000000002</v>
      </c>
      <c r="BC897" s="8">
        <f t="shared" si="1157"/>
        <v>154</v>
      </c>
      <c r="BE897" s="11">
        <f t="shared" si="1136"/>
        <v>45081</v>
      </c>
      <c r="BF897" s="8">
        <f t="shared" si="1158"/>
        <v>8220</v>
      </c>
      <c r="BG897" s="8">
        <f t="shared" si="1158"/>
        <v>1039579.5299999994</v>
      </c>
      <c r="BH897" s="8">
        <f t="shared" si="1158"/>
        <v>4726.6499999999987</v>
      </c>
      <c r="BI897" s="8">
        <f t="shared" si="1158"/>
        <v>0</v>
      </c>
      <c r="BJ897" s="8">
        <f t="shared" si="1158"/>
        <v>15374.590000000002</v>
      </c>
      <c r="BK897" s="8">
        <f t="shared" si="1158"/>
        <v>77</v>
      </c>
      <c r="BM897" s="11">
        <f t="shared" si="1138"/>
        <v>45081</v>
      </c>
      <c r="BN897" s="8">
        <f t="shared" si="1159"/>
        <v>4578</v>
      </c>
      <c r="BO897" s="8">
        <f t="shared" si="1159"/>
        <v>368290.12999999989</v>
      </c>
      <c r="BP897" s="8">
        <f t="shared" si="1159"/>
        <v>3720.25</v>
      </c>
      <c r="BQ897" s="8">
        <f t="shared" si="1159"/>
        <v>0</v>
      </c>
      <c r="BR897" s="8">
        <f t="shared" si="1159"/>
        <v>3309.97</v>
      </c>
      <c r="BS897" s="8">
        <f t="shared" si="1159"/>
        <v>44</v>
      </c>
      <c r="BU897" s="11">
        <f t="shared" si="1140"/>
        <v>45081</v>
      </c>
      <c r="BV897" s="8">
        <f t="shared" si="1160"/>
        <v>4157</v>
      </c>
      <c r="BW897" s="8">
        <f t="shared" si="1160"/>
        <v>502834.51000000007</v>
      </c>
      <c r="BX897" s="8">
        <f t="shared" si="1160"/>
        <v>1020.8</v>
      </c>
      <c r="BY897" s="8">
        <f t="shared" si="1160"/>
        <v>0</v>
      </c>
      <c r="BZ897" s="8">
        <f t="shared" si="1160"/>
        <v>7710.130000000001</v>
      </c>
      <c r="CA897" s="8">
        <f t="shared" si="1160"/>
        <v>286</v>
      </c>
      <c r="CC897" s="11">
        <f t="shared" si="1142"/>
        <v>45081</v>
      </c>
      <c r="CD897" s="8">
        <f t="shared" si="1161"/>
        <v>8354</v>
      </c>
      <c r="CE897" s="8">
        <f t="shared" si="1161"/>
        <v>960543.09999999939</v>
      </c>
      <c r="CF897" s="8">
        <f t="shared" si="1161"/>
        <v>3798.9600000000014</v>
      </c>
      <c r="CG897" s="8">
        <f t="shared" si="1161"/>
        <v>44637.589999999989</v>
      </c>
      <c r="CH897" s="8">
        <f t="shared" si="1161"/>
        <v>9512.5900000000038</v>
      </c>
      <c r="CI897" s="8">
        <f t="shared" si="1161"/>
        <v>253</v>
      </c>
      <c r="CK897" s="11">
        <f t="shared" si="1144"/>
        <v>45081</v>
      </c>
      <c r="CL897" s="8">
        <f t="shared" si="1162"/>
        <v>2722</v>
      </c>
      <c r="CM897" s="8">
        <f t="shared" si="1162"/>
        <v>200174.45000000007</v>
      </c>
      <c r="CN897" s="8">
        <f t="shared" si="1162"/>
        <v>0</v>
      </c>
      <c r="CO897" s="8">
        <f t="shared" si="1162"/>
        <v>660</v>
      </c>
      <c r="CP897" s="8">
        <f t="shared" si="1162"/>
        <v>7167.63</v>
      </c>
      <c r="CQ897" s="8">
        <f t="shared" si="1162"/>
        <v>18</v>
      </c>
      <c r="CS897" s="11">
        <f t="shared" si="1146"/>
        <v>45081</v>
      </c>
      <c r="CT897" s="8">
        <f t="shared" si="1163"/>
        <v>0</v>
      </c>
      <c r="CU897" s="8">
        <f t="shared" si="1163"/>
        <v>0</v>
      </c>
      <c r="CV897" s="8">
        <f t="shared" si="1163"/>
        <v>0</v>
      </c>
      <c r="CW897" s="8">
        <f t="shared" si="1163"/>
        <v>0</v>
      </c>
      <c r="CX897" s="8">
        <f t="shared" si="1163"/>
        <v>0</v>
      </c>
      <c r="CY897" s="8">
        <f t="shared" si="1163"/>
        <v>0</v>
      </c>
      <c r="DA897" s="11">
        <f t="shared" si="1148"/>
        <v>45081</v>
      </c>
      <c r="DB897" s="8">
        <f t="shared" si="1164"/>
        <v>0</v>
      </c>
      <c r="DC897" s="8">
        <f t="shared" si="1164"/>
        <v>0</v>
      </c>
      <c r="DD897" s="8">
        <f t="shared" si="1164"/>
        <v>0</v>
      </c>
      <c r="DE897" s="8">
        <f t="shared" si="1164"/>
        <v>0</v>
      </c>
      <c r="DF897" s="8">
        <f t="shared" si="1164"/>
        <v>0</v>
      </c>
      <c r="DG897" s="8">
        <f t="shared" si="1164"/>
        <v>0</v>
      </c>
      <c r="DI897" s="11">
        <f t="shared" si="1150"/>
        <v>45081</v>
      </c>
      <c r="DJ897" s="8">
        <f t="shared" si="1165"/>
        <v>0</v>
      </c>
      <c r="DK897" s="8">
        <f t="shared" si="1165"/>
        <v>0</v>
      </c>
      <c r="DL897" s="8">
        <f t="shared" si="1165"/>
        <v>0</v>
      </c>
      <c r="DM897" s="8">
        <f t="shared" si="1165"/>
        <v>0</v>
      </c>
      <c r="DN897" s="8">
        <f t="shared" si="1165"/>
        <v>0</v>
      </c>
      <c r="DO897" s="8">
        <f t="shared" si="1165"/>
        <v>0</v>
      </c>
      <c r="DP897" s="56"/>
      <c r="DQ897" s="56"/>
      <c r="DR897" s="56"/>
      <c r="DS897" s="56"/>
    </row>
    <row r="898" spans="1:123" x14ac:dyDescent="0.3">
      <c r="A898" s="11">
        <f t="shared" si="1117"/>
        <v>45082</v>
      </c>
      <c r="B898" s="8">
        <f t="shared" si="1118"/>
        <v>7862</v>
      </c>
      <c r="C898" s="8">
        <f t="shared" si="1119"/>
        <v>923387.56000000029</v>
      </c>
      <c r="D898" s="8">
        <f t="shared" si="1120"/>
        <v>0</v>
      </c>
      <c r="E898" s="8">
        <f t="shared" si="1121"/>
        <v>5066.34</v>
      </c>
      <c r="F898" s="8">
        <f t="shared" si="1122"/>
        <v>4319.63</v>
      </c>
      <c r="G898" s="8">
        <f t="shared" si="1123"/>
        <v>20</v>
      </c>
      <c r="I898" s="11">
        <f t="shared" si="1124"/>
        <v>45082</v>
      </c>
      <c r="J898" s="8">
        <f t="shared" si="1152"/>
        <v>5950</v>
      </c>
      <c r="K898" s="8">
        <f t="shared" si="1152"/>
        <v>892589.91999999946</v>
      </c>
      <c r="L898" s="8">
        <f t="shared" si="1152"/>
        <v>2731.6699999999992</v>
      </c>
      <c r="M898" s="8">
        <f t="shared" si="1152"/>
        <v>0</v>
      </c>
      <c r="N898" s="8">
        <f t="shared" si="1152"/>
        <v>4230.0699999999988</v>
      </c>
      <c r="O898" s="8">
        <f t="shared" si="1152"/>
        <v>26</v>
      </c>
      <c r="Q898" s="11">
        <f t="shared" si="1126"/>
        <v>45082</v>
      </c>
      <c r="R898" s="8">
        <f t="shared" si="1153"/>
        <v>3540</v>
      </c>
      <c r="S898" s="8">
        <f t="shared" si="1153"/>
        <v>383917.6</v>
      </c>
      <c r="T898" s="8">
        <f t="shared" si="1153"/>
        <v>3693.77</v>
      </c>
      <c r="U898" s="8">
        <f t="shared" si="1153"/>
        <v>0</v>
      </c>
      <c r="V898" s="8">
        <f t="shared" si="1153"/>
        <v>-1119.5100000000002</v>
      </c>
      <c r="W898" s="8">
        <f t="shared" si="1153"/>
        <v>21</v>
      </c>
      <c r="Y898" s="11">
        <f t="shared" si="1128"/>
        <v>45082</v>
      </c>
      <c r="Z898" s="8">
        <f t="shared" si="1154"/>
        <v>5517</v>
      </c>
      <c r="AA898" s="8">
        <f t="shared" si="1154"/>
        <v>674196.7</v>
      </c>
      <c r="AB898" s="8">
        <f t="shared" si="1154"/>
        <v>6020.3200000000015</v>
      </c>
      <c r="AC898" s="8">
        <f t="shared" si="1154"/>
        <v>0</v>
      </c>
      <c r="AD898" s="8">
        <f t="shared" si="1154"/>
        <v>9307.5699999999961</v>
      </c>
      <c r="AE898" s="8">
        <f t="shared" si="1154"/>
        <v>981</v>
      </c>
      <c r="AG898" s="11">
        <f t="shared" si="1130"/>
        <v>45082</v>
      </c>
      <c r="AH898" s="8">
        <f t="shared" si="1155"/>
        <v>7749</v>
      </c>
      <c r="AI898" s="8">
        <f t="shared" si="1155"/>
        <v>935012.40999999957</v>
      </c>
      <c r="AJ898" s="8">
        <f t="shared" si="1155"/>
        <v>2279.2399999999993</v>
      </c>
      <c r="AK898" s="8">
        <f t="shared" si="1155"/>
        <v>0</v>
      </c>
      <c r="AL898" s="8">
        <f t="shared" si="1155"/>
        <v>10846.110000000002</v>
      </c>
      <c r="AM898" s="8">
        <f t="shared" si="1155"/>
        <v>417</v>
      </c>
      <c r="AO898" s="11">
        <f t="shared" si="1132"/>
        <v>45082</v>
      </c>
      <c r="AP898" s="8">
        <f t="shared" si="1156"/>
        <v>7496</v>
      </c>
      <c r="AQ898" s="8">
        <f t="shared" si="1156"/>
        <v>630022.48</v>
      </c>
      <c r="AR898" s="8">
        <f t="shared" si="1156"/>
        <v>0</v>
      </c>
      <c r="AS898" s="8">
        <f t="shared" si="1156"/>
        <v>8168.66</v>
      </c>
      <c r="AT898" s="8">
        <f t="shared" si="1156"/>
        <v>1727.56</v>
      </c>
      <c r="AU898" s="8">
        <f t="shared" si="1156"/>
        <v>366</v>
      </c>
      <c r="AW898" s="11">
        <f t="shared" si="1134"/>
        <v>45082</v>
      </c>
      <c r="AX898" s="8">
        <f t="shared" si="1157"/>
        <v>8825</v>
      </c>
      <c r="AY898" s="8">
        <f t="shared" si="1157"/>
        <v>1075647.4500000002</v>
      </c>
      <c r="AZ898" s="8">
        <f t="shared" si="1157"/>
        <v>3568.8800000000006</v>
      </c>
      <c r="BA898" s="8">
        <f t="shared" si="1157"/>
        <v>0</v>
      </c>
      <c r="BB898" s="8">
        <f t="shared" si="1157"/>
        <v>10244.270000000002</v>
      </c>
      <c r="BC898" s="8">
        <f t="shared" si="1157"/>
        <v>156</v>
      </c>
      <c r="BE898" s="11">
        <f t="shared" si="1136"/>
        <v>45082</v>
      </c>
      <c r="BF898" s="8">
        <f t="shared" si="1158"/>
        <v>8281</v>
      </c>
      <c r="BG898" s="8">
        <f t="shared" si="1158"/>
        <v>1047654.6999999995</v>
      </c>
      <c r="BH898" s="8">
        <f t="shared" si="1158"/>
        <v>4817.1299999999983</v>
      </c>
      <c r="BI898" s="8">
        <f t="shared" si="1158"/>
        <v>0</v>
      </c>
      <c r="BJ898" s="8">
        <f t="shared" si="1158"/>
        <v>15374.590000000002</v>
      </c>
      <c r="BK898" s="8">
        <f t="shared" si="1158"/>
        <v>79</v>
      </c>
      <c r="BM898" s="11">
        <f t="shared" si="1138"/>
        <v>45082</v>
      </c>
      <c r="BN898" s="8">
        <f t="shared" si="1159"/>
        <v>4611</v>
      </c>
      <c r="BO898" s="8">
        <f t="shared" si="1159"/>
        <v>370874.34999999986</v>
      </c>
      <c r="BP898" s="8">
        <f t="shared" si="1159"/>
        <v>3737.25</v>
      </c>
      <c r="BQ898" s="8">
        <f t="shared" si="1159"/>
        <v>0</v>
      </c>
      <c r="BR898" s="8">
        <f t="shared" si="1159"/>
        <v>3309.97</v>
      </c>
      <c r="BS898" s="8">
        <f t="shared" si="1159"/>
        <v>45</v>
      </c>
      <c r="BU898" s="11">
        <f t="shared" si="1140"/>
        <v>45082</v>
      </c>
      <c r="BV898" s="8">
        <f t="shared" si="1160"/>
        <v>4183</v>
      </c>
      <c r="BW898" s="8">
        <f t="shared" si="1160"/>
        <v>505650.15000000008</v>
      </c>
      <c r="BX898" s="8">
        <f t="shared" si="1160"/>
        <v>1101.8</v>
      </c>
      <c r="BY898" s="8">
        <f t="shared" si="1160"/>
        <v>0</v>
      </c>
      <c r="BZ898" s="8">
        <f t="shared" si="1160"/>
        <v>7710.130000000001</v>
      </c>
      <c r="CA898" s="8">
        <f t="shared" si="1160"/>
        <v>287</v>
      </c>
      <c r="CC898" s="11">
        <f t="shared" si="1142"/>
        <v>45082</v>
      </c>
      <c r="CD898" s="8">
        <f t="shared" si="1161"/>
        <v>8416</v>
      </c>
      <c r="CE898" s="8">
        <f t="shared" si="1161"/>
        <v>968530.52999999945</v>
      </c>
      <c r="CF898" s="8">
        <f t="shared" si="1161"/>
        <v>3798.9600000000014</v>
      </c>
      <c r="CG898" s="8">
        <f t="shared" si="1161"/>
        <v>45191.759999999987</v>
      </c>
      <c r="CH898" s="8">
        <f t="shared" si="1161"/>
        <v>9557.5900000000038</v>
      </c>
      <c r="CI898" s="8">
        <f t="shared" si="1161"/>
        <v>254</v>
      </c>
      <c r="CK898" s="11">
        <f t="shared" si="1144"/>
        <v>45082</v>
      </c>
      <c r="CL898" s="8">
        <f t="shared" si="1162"/>
        <v>2734</v>
      </c>
      <c r="CM898" s="8">
        <f t="shared" si="1162"/>
        <v>200997.09000000008</v>
      </c>
      <c r="CN898" s="8">
        <f t="shared" si="1162"/>
        <v>0</v>
      </c>
      <c r="CO898" s="8">
        <f t="shared" si="1162"/>
        <v>662.5</v>
      </c>
      <c r="CP898" s="8">
        <f t="shared" si="1162"/>
        <v>7167.63</v>
      </c>
      <c r="CQ898" s="8">
        <f t="shared" si="1162"/>
        <v>19</v>
      </c>
      <c r="CS898" s="11">
        <f t="shared" si="1146"/>
        <v>45082</v>
      </c>
      <c r="CT898" s="8">
        <f t="shared" si="1163"/>
        <v>0</v>
      </c>
      <c r="CU898" s="8">
        <f t="shared" si="1163"/>
        <v>0</v>
      </c>
      <c r="CV898" s="8">
        <f t="shared" si="1163"/>
        <v>0</v>
      </c>
      <c r="CW898" s="8">
        <f t="shared" si="1163"/>
        <v>0</v>
      </c>
      <c r="CX898" s="8">
        <f t="shared" si="1163"/>
        <v>0</v>
      </c>
      <c r="CY898" s="8">
        <f t="shared" si="1163"/>
        <v>0</v>
      </c>
      <c r="DA898" s="11">
        <f t="shared" si="1148"/>
        <v>45082</v>
      </c>
      <c r="DB898" s="8">
        <f t="shared" si="1164"/>
        <v>0</v>
      </c>
      <c r="DC898" s="8">
        <f t="shared" si="1164"/>
        <v>0</v>
      </c>
      <c r="DD898" s="8">
        <f t="shared" si="1164"/>
        <v>0</v>
      </c>
      <c r="DE898" s="8">
        <f t="shared" si="1164"/>
        <v>0</v>
      </c>
      <c r="DF898" s="8">
        <f t="shared" si="1164"/>
        <v>0</v>
      </c>
      <c r="DG898" s="8">
        <f t="shared" si="1164"/>
        <v>0</v>
      </c>
      <c r="DI898" s="11">
        <f t="shared" si="1150"/>
        <v>45082</v>
      </c>
      <c r="DJ898" s="8">
        <f t="shared" si="1165"/>
        <v>0</v>
      </c>
      <c r="DK898" s="8">
        <f t="shared" si="1165"/>
        <v>0</v>
      </c>
      <c r="DL898" s="8">
        <f t="shared" si="1165"/>
        <v>0</v>
      </c>
      <c r="DM898" s="8">
        <f t="shared" si="1165"/>
        <v>0</v>
      </c>
      <c r="DN898" s="8">
        <f t="shared" si="1165"/>
        <v>0</v>
      </c>
      <c r="DO898" s="8">
        <f t="shared" si="1165"/>
        <v>0</v>
      </c>
      <c r="DP898" s="56"/>
      <c r="DQ898" s="56"/>
      <c r="DR898" s="56"/>
      <c r="DS898" s="56"/>
    </row>
    <row r="899" spans="1:123" x14ac:dyDescent="0.3">
      <c r="A899" s="11">
        <f t="shared" si="1117"/>
        <v>45083</v>
      </c>
      <c r="B899" s="8">
        <f t="shared" si="1118"/>
        <v>7924</v>
      </c>
      <c r="C899" s="8">
        <f t="shared" si="1119"/>
        <v>930770.84000000032</v>
      </c>
      <c r="D899" s="8">
        <f t="shared" si="1120"/>
        <v>0</v>
      </c>
      <c r="E899" s="8">
        <f t="shared" si="1121"/>
        <v>5082.34</v>
      </c>
      <c r="F899" s="8">
        <f t="shared" si="1122"/>
        <v>4305.63</v>
      </c>
      <c r="G899" s="8">
        <f t="shared" si="1123"/>
        <v>20</v>
      </c>
      <c r="I899" s="11">
        <f t="shared" si="1124"/>
        <v>45083</v>
      </c>
      <c r="J899" s="8">
        <f t="shared" si="1152"/>
        <v>6015</v>
      </c>
      <c r="K899" s="8">
        <f t="shared" si="1152"/>
        <v>902077.38999999943</v>
      </c>
      <c r="L899" s="8">
        <f t="shared" si="1152"/>
        <v>2760.6899999999991</v>
      </c>
      <c r="M899" s="8">
        <f t="shared" si="1152"/>
        <v>0</v>
      </c>
      <c r="N899" s="8">
        <f t="shared" si="1152"/>
        <v>4319.9199999999992</v>
      </c>
      <c r="O899" s="8">
        <f t="shared" si="1152"/>
        <v>28</v>
      </c>
      <c r="Q899" s="11">
        <f t="shared" si="1126"/>
        <v>45083</v>
      </c>
      <c r="R899" s="8">
        <f t="shared" si="1153"/>
        <v>3565</v>
      </c>
      <c r="S899" s="8">
        <f t="shared" si="1153"/>
        <v>386414.93</v>
      </c>
      <c r="T899" s="8">
        <f t="shared" si="1153"/>
        <v>3721.77</v>
      </c>
      <c r="U899" s="8">
        <f t="shared" si="1153"/>
        <v>0</v>
      </c>
      <c r="V899" s="8">
        <f t="shared" si="1153"/>
        <v>-1119.5100000000002</v>
      </c>
      <c r="W899" s="8">
        <f t="shared" si="1153"/>
        <v>21</v>
      </c>
      <c r="Y899" s="11">
        <f t="shared" si="1128"/>
        <v>45083</v>
      </c>
      <c r="Z899" s="8">
        <f t="shared" si="1154"/>
        <v>5595</v>
      </c>
      <c r="AA899" s="8">
        <f t="shared" si="1154"/>
        <v>684199.17999999993</v>
      </c>
      <c r="AB899" s="8">
        <f t="shared" si="1154"/>
        <v>6035.1200000000017</v>
      </c>
      <c r="AC899" s="8">
        <f t="shared" si="1154"/>
        <v>0</v>
      </c>
      <c r="AD899" s="8">
        <f t="shared" si="1154"/>
        <v>9453.3399999999965</v>
      </c>
      <c r="AE899" s="8">
        <f t="shared" si="1154"/>
        <v>982</v>
      </c>
      <c r="AG899" s="11">
        <f t="shared" si="1130"/>
        <v>45083</v>
      </c>
      <c r="AH899" s="8">
        <f t="shared" si="1155"/>
        <v>7818</v>
      </c>
      <c r="AI899" s="8">
        <f t="shared" si="1155"/>
        <v>945612.43999999959</v>
      </c>
      <c r="AJ899" s="8">
        <f t="shared" si="1155"/>
        <v>2291.2699999999995</v>
      </c>
      <c r="AK899" s="8">
        <f t="shared" si="1155"/>
        <v>0</v>
      </c>
      <c r="AL899" s="8">
        <f t="shared" si="1155"/>
        <v>10851.060000000003</v>
      </c>
      <c r="AM899" s="8">
        <f t="shared" si="1155"/>
        <v>418</v>
      </c>
      <c r="AO899" s="11">
        <f t="shared" si="1132"/>
        <v>45083</v>
      </c>
      <c r="AP899" s="8">
        <f t="shared" si="1156"/>
        <v>7563</v>
      </c>
      <c r="AQ899" s="8">
        <f t="shared" si="1156"/>
        <v>635936.62</v>
      </c>
      <c r="AR899" s="8">
        <f t="shared" si="1156"/>
        <v>0</v>
      </c>
      <c r="AS899" s="8">
        <f t="shared" si="1156"/>
        <v>8184.16</v>
      </c>
      <c r="AT899" s="8">
        <f t="shared" si="1156"/>
        <v>1727.56</v>
      </c>
      <c r="AU899" s="8">
        <f t="shared" si="1156"/>
        <v>369</v>
      </c>
      <c r="AW899" s="11">
        <f t="shared" si="1134"/>
        <v>45083</v>
      </c>
      <c r="AX899" s="8">
        <f t="shared" si="1157"/>
        <v>8889</v>
      </c>
      <c r="AY899" s="8">
        <f t="shared" si="1157"/>
        <v>1085146.6700000002</v>
      </c>
      <c r="AZ899" s="8">
        <f t="shared" si="1157"/>
        <v>3606.7600000000007</v>
      </c>
      <c r="BA899" s="8">
        <f t="shared" si="1157"/>
        <v>0</v>
      </c>
      <c r="BB899" s="8">
        <f t="shared" si="1157"/>
        <v>10288.420000000002</v>
      </c>
      <c r="BC899" s="8">
        <f t="shared" si="1157"/>
        <v>158</v>
      </c>
      <c r="BE899" s="11">
        <f t="shared" si="1136"/>
        <v>45083</v>
      </c>
      <c r="BF899" s="8">
        <f t="shared" si="1158"/>
        <v>8335</v>
      </c>
      <c r="BG899" s="8">
        <f t="shared" si="1158"/>
        <v>1054539.2399999995</v>
      </c>
      <c r="BH899" s="8">
        <f t="shared" si="1158"/>
        <v>4836.6299999999983</v>
      </c>
      <c r="BI899" s="8">
        <f t="shared" si="1158"/>
        <v>0</v>
      </c>
      <c r="BJ899" s="8">
        <f t="shared" si="1158"/>
        <v>15374.590000000002</v>
      </c>
      <c r="BK899" s="8">
        <f t="shared" si="1158"/>
        <v>81</v>
      </c>
      <c r="BM899" s="11">
        <f t="shared" si="1138"/>
        <v>45083</v>
      </c>
      <c r="BN899" s="8">
        <f t="shared" si="1159"/>
        <v>4655</v>
      </c>
      <c r="BO899" s="8">
        <f t="shared" si="1159"/>
        <v>374552.25999999983</v>
      </c>
      <c r="BP899" s="8">
        <f t="shared" si="1159"/>
        <v>3772.25</v>
      </c>
      <c r="BQ899" s="8">
        <f t="shared" si="1159"/>
        <v>0</v>
      </c>
      <c r="BR899" s="8">
        <f t="shared" si="1159"/>
        <v>3309.97</v>
      </c>
      <c r="BS899" s="8">
        <f t="shared" si="1159"/>
        <v>46</v>
      </c>
      <c r="BU899" s="11">
        <f t="shared" si="1140"/>
        <v>45083</v>
      </c>
      <c r="BV899" s="8">
        <f t="shared" si="1160"/>
        <v>4223</v>
      </c>
      <c r="BW899" s="8">
        <f t="shared" si="1160"/>
        <v>510119.7300000001</v>
      </c>
      <c r="BX899" s="8">
        <f t="shared" si="1160"/>
        <v>1121.8</v>
      </c>
      <c r="BY899" s="8">
        <f t="shared" si="1160"/>
        <v>0</v>
      </c>
      <c r="BZ899" s="8">
        <f t="shared" si="1160"/>
        <v>7710.130000000001</v>
      </c>
      <c r="CA899" s="8">
        <f t="shared" si="1160"/>
        <v>287</v>
      </c>
      <c r="CC899" s="11">
        <f t="shared" si="1142"/>
        <v>45083</v>
      </c>
      <c r="CD899" s="8">
        <f t="shared" si="1161"/>
        <v>8469</v>
      </c>
      <c r="CE899" s="8">
        <f t="shared" si="1161"/>
        <v>975026.27999999945</v>
      </c>
      <c r="CF899" s="8">
        <f t="shared" si="1161"/>
        <v>3814.7700000000013</v>
      </c>
      <c r="CG899" s="8">
        <f t="shared" si="1161"/>
        <v>45417.789999999986</v>
      </c>
      <c r="CH899" s="8">
        <f t="shared" si="1161"/>
        <v>9600.5900000000038</v>
      </c>
      <c r="CI899" s="8">
        <f t="shared" si="1161"/>
        <v>254</v>
      </c>
      <c r="CK899" s="11">
        <f t="shared" si="1144"/>
        <v>45083</v>
      </c>
      <c r="CL899" s="8">
        <f t="shared" si="1162"/>
        <v>2748</v>
      </c>
      <c r="CM899" s="8">
        <f t="shared" si="1162"/>
        <v>201970.0400000001</v>
      </c>
      <c r="CN899" s="8">
        <f t="shared" si="1162"/>
        <v>0</v>
      </c>
      <c r="CO899" s="8">
        <f t="shared" si="1162"/>
        <v>662.5</v>
      </c>
      <c r="CP899" s="8">
        <f t="shared" si="1162"/>
        <v>7167.63</v>
      </c>
      <c r="CQ899" s="8">
        <f t="shared" si="1162"/>
        <v>19</v>
      </c>
      <c r="CS899" s="11">
        <f t="shared" si="1146"/>
        <v>45083</v>
      </c>
      <c r="CT899" s="8">
        <f t="shared" si="1163"/>
        <v>0</v>
      </c>
      <c r="CU899" s="8">
        <f t="shared" si="1163"/>
        <v>0</v>
      </c>
      <c r="CV899" s="8">
        <f t="shared" si="1163"/>
        <v>0</v>
      </c>
      <c r="CW899" s="8">
        <f t="shared" si="1163"/>
        <v>0</v>
      </c>
      <c r="CX899" s="8">
        <f t="shared" si="1163"/>
        <v>0</v>
      </c>
      <c r="CY899" s="8">
        <f t="shared" si="1163"/>
        <v>0</v>
      </c>
      <c r="DA899" s="11">
        <f t="shared" si="1148"/>
        <v>45083</v>
      </c>
      <c r="DB899" s="8">
        <f t="shared" si="1164"/>
        <v>0</v>
      </c>
      <c r="DC899" s="8">
        <f t="shared" si="1164"/>
        <v>0</v>
      </c>
      <c r="DD899" s="8">
        <f t="shared" si="1164"/>
        <v>0</v>
      </c>
      <c r="DE899" s="8">
        <f t="shared" si="1164"/>
        <v>0</v>
      </c>
      <c r="DF899" s="8">
        <f t="shared" si="1164"/>
        <v>0</v>
      </c>
      <c r="DG899" s="8">
        <f t="shared" si="1164"/>
        <v>0</v>
      </c>
      <c r="DI899" s="11">
        <f t="shared" si="1150"/>
        <v>45083</v>
      </c>
      <c r="DJ899" s="8">
        <f t="shared" si="1165"/>
        <v>0</v>
      </c>
      <c r="DK899" s="8">
        <f t="shared" si="1165"/>
        <v>0</v>
      </c>
      <c r="DL899" s="8">
        <f t="shared" si="1165"/>
        <v>0</v>
      </c>
      <c r="DM899" s="8">
        <f t="shared" si="1165"/>
        <v>0</v>
      </c>
      <c r="DN899" s="8">
        <f t="shared" si="1165"/>
        <v>0</v>
      </c>
      <c r="DO899" s="8">
        <f t="shared" si="1165"/>
        <v>0</v>
      </c>
      <c r="DP899" s="56"/>
      <c r="DQ899" s="56"/>
      <c r="DR899" s="56"/>
      <c r="DS899" s="56"/>
    </row>
    <row r="900" spans="1:123" x14ac:dyDescent="0.3">
      <c r="A900" s="11">
        <f t="shared" si="1117"/>
        <v>45084</v>
      </c>
      <c r="B900" s="8">
        <f t="shared" si="1118"/>
        <v>7969</v>
      </c>
      <c r="C900" s="8">
        <f t="shared" si="1119"/>
        <v>935888.50000000035</v>
      </c>
      <c r="D900" s="8">
        <f t="shared" si="1120"/>
        <v>0</v>
      </c>
      <c r="E900" s="8">
        <f t="shared" si="1121"/>
        <v>5117.34</v>
      </c>
      <c r="F900" s="8">
        <f t="shared" si="1122"/>
        <v>4880.63</v>
      </c>
      <c r="G900" s="8">
        <f t="shared" si="1123"/>
        <v>20</v>
      </c>
      <c r="I900" s="11">
        <f t="shared" si="1124"/>
        <v>45084</v>
      </c>
      <c r="J900" s="8">
        <f t="shared" si="1152"/>
        <v>6078</v>
      </c>
      <c r="K900" s="8">
        <f t="shared" si="1152"/>
        <v>911601.44999999949</v>
      </c>
      <c r="L900" s="8">
        <f t="shared" si="1152"/>
        <v>2792.2899999999991</v>
      </c>
      <c r="M900" s="8">
        <f t="shared" si="1152"/>
        <v>0</v>
      </c>
      <c r="N900" s="8">
        <f t="shared" si="1152"/>
        <v>4394.9199999999992</v>
      </c>
      <c r="O900" s="8">
        <f t="shared" si="1152"/>
        <v>30</v>
      </c>
      <c r="Q900" s="11">
        <f t="shared" si="1126"/>
        <v>45084</v>
      </c>
      <c r="R900" s="8">
        <f t="shared" si="1153"/>
        <v>3599</v>
      </c>
      <c r="S900" s="8">
        <f t="shared" si="1153"/>
        <v>389813.38</v>
      </c>
      <c r="T900" s="8">
        <f t="shared" si="1153"/>
        <v>3738.77</v>
      </c>
      <c r="U900" s="8">
        <f t="shared" si="1153"/>
        <v>0</v>
      </c>
      <c r="V900" s="8">
        <f t="shared" si="1153"/>
        <v>-1119.5100000000002</v>
      </c>
      <c r="W900" s="8">
        <f t="shared" si="1153"/>
        <v>21</v>
      </c>
      <c r="Y900" s="11">
        <f t="shared" si="1128"/>
        <v>45084</v>
      </c>
      <c r="Z900" s="8">
        <f t="shared" si="1154"/>
        <v>5673</v>
      </c>
      <c r="AA900" s="8">
        <f t="shared" si="1154"/>
        <v>694501.7</v>
      </c>
      <c r="AB900" s="8">
        <f t="shared" si="1154"/>
        <v>6101.5200000000013</v>
      </c>
      <c r="AC900" s="8">
        <f t="shared" si="1154"/>
        <v>0</v>
      </c>
      <c r="AD900" s="8">
        <f t="shared" si="1154"/>
        <v>9478.3399999999965</v>
      </c>
      <c r="AE900" s="8">
        <f t="shared" si="1154"/>
        <v>982</v>
      </c>
      <c r="AG900" s="11">
        <f t="shared" si="1130"/>
        <v>45084</v>
      </c>
      <c r="AH900" s="8">
        <f t="shared" si="1155"/>
        <v>7886</v>
      </c>
      <c r="AI900" s="8">
        <f t="shared" si="1155"/>
        <v>956576.41999999958</v>
      </c>
      <c r="AJ900" s="8">
        <f t="shared" si="1155"/>
        <v>2324.5799999999995</v>
      </c>
      <c r="AK900" s="8">
        <f t="shared" si="1155"/>
        <v>0</v>
      </c>
      <c r="AL900" s="8">
        <f t="shared" si="1155"/>
        <v>10856.010000000004</v>
      </c>
      <c r="AM900" s="8">
        <f t="shared" si="1155"/>
        <v>419</v>
      </c>
      <c r="AO900" s="11">
        <f t="shared" si="1132"/>
        <v>45084</v>
      </c>
      <c r="AP900" s="8">
        <f t="shared" si="1156"/>
        <v>7633</v>
      </c>
      <c r="AQ900" s="8">
        <f t="shared" si="1156"/>
        <v>642204.13</v>
      </c>
      <c r="AR900" s="8">
        <f t="shared" si="1156"/>
        <v>0</v>
      </c>
      <c r="AS900" s="8">
        <f t="shared" si="1156"/>
        <v>8235.66</v>
      </c>
      <c r="AT900" s="8">
        <f t="shared" si="1156"/>
        <v>1727.56</v>
      </c>
      <c r="AU900" s="8">
        <f t="shared" si="1156"/>
        <v>372</v>
      </c>
      <c r="AW900" s="11">
        <f t="shared" si="1134"/>
        <v>45084</v>
      </c>
      <c r="AX900" s="8">
        <f t="shared" si="1157"/>
        <v>8949</v>
      </c>
      <c r="AY900" s="8">
        <f t="shared" si="1157"/>
        <v>1093261.0100000002</v>
      </c>
      <c r="AZ900" s="8">
        <f t="shared" si="1157"/>
        <v>3630.7800000000007</v>
      </c>
      <c r="BA900" s="8">
        <f t="shared" si="1157"/>
        <v>0</v>
      </c>
      <c r="BB900" s="8">
        <f t="shared" si="1157"/>
        <v>10243.370000000003</v>
      </c>
      <c r="BC900" s="8">
        <f t="shared" si="1157"/>
        <v>160</v>
      </c>
      <c r="BE900" s="11">
        <f t="shared" si="1136"/>
        <v>45084</v>
      </c>
      <c r="BF900" s="8">
        <f t="shared" si="1158"/>
        <v>8388</v>
      </c>
      <c r="BG900" s="8">
        <f t="shared" si="1158"/>
        <v>1061299.5399999996</v>
      </c>
      <c r="BH900" s="8">
        <f t="shared" si="1158"/>
        <v>4877.4699999999984</v>
      </c>
      <c r="BI900" s="8">
        <f t="shared" si="1158"/>
        <v>0</v>
      </c>
      <c r="BJ900" s="8">
        <f t="shared" si="1158"/>
        <v>15374.590000000002</v>
      </c>
      <c r="BK900" s="8">
        <f t="shared" si="1158"/>
        <v>84</v>
      </c>
      <c r="BM900" s="11">
        <f t="shared" si="1138"/>
        <v>45084</v>
      </c>
      <c r="BN900" s="8">
        <f t="shared" si="1159"/>
        <v>4692</v>
      </c>
      <c r="BO900" s="8">
        <f t="shared" si="1159"/>
        <v>377590.10999999981</v>
      </c>
      <c r="BP900" s="8">
        <f t="shared" si="1159"/>
        <v>3823.25</v>
      </c>
      <c r="BQ900" s="8">
        <f t="shared" si="1159"/>
        <v>0</v>
      </c>
      <c r="BR900" s="8">
        <f t="shared" si="1159"/>
        <v>3329.97</v>
      </c>
      <c r="BS900" s="8">
        <f t="shared" si="1159"/>
        <v>46</v>
      </c>
      <c r="BU900" s="11">
        <f t="shared" si="1140"/>
        <v>45084</v>
      </c>
      <c r="BV900" s="8">
        <f t="shared" si="1160"/>
        <v>4257</v>
      </c>
      <c r="BW900" s="8">
        <f t="shared" si="1160"/>
        <v>513843.09000000008</v>
      </c>
      <c r="BX900" s="8">
        <f t="shared" si="1160"/>
        <v>1134.3</v>
      </c>
      <c r="BY900" s="8">
        <f t="shared" si="1160"/>
        <v>0</v>
      </c>
      <c r="BZ900" s="8">
        <f t="shared" si="1160"/>
        <v>7710.130000000001</v>
      </c>
      <c r="CA900" s="8">
        <f t="shared" si="1160"/>
        <v>288</v>
      </c>
      <c r="CC900" s="11">
        <f t="shared" si="1142"/>
        <v>45084</v>
      </c>
      <c r="CD900" s="8">
        <f t="shared" si="1161"/>
        <v>8538</v>
      </c>
      <c r="CE900" s="8">
        <f t="shared" si="1161"/>
        <v>983462.75999999943</v>
      </c>
      <c r="CF900" s="8">
        <f t="shared" si="1161"/>
        <v>3814.7700000000013</v>
      </c>
      <c r="CG900" s="8">
        <f t="shared" si="1161"/>
        <v>45483.599999999984</v>
      </c>
      <c r="CH900" s="8">
        <f t="shared" si="1161"/>
        <v>9773.5900000000038</v>
      </c>
      <c r="CI900" s="8">
        <f t="shared" si="1161"/>
        <v>256</v>
      </c>
      <c r="CK900" s="11">
        <f t="shared" si="1144"/>
        <v>45084</v>
      </c>
      <c r="CL900" s="8">
        <f t="shared" si="1162"/>
        <v>2762</v>
      </c>
      <c r="CM900" s="8">
        <f t="shared" si="1162"/>
        <v>203016.6100000001</v>
      </c>
      <c r="CN900" s="8">
        <f t="shared" si="1162"/>
        <v>0</v>
      </c>
      <c r="CO900" s="8">
        <f t="shared" si="1162"/>
        <v>662.5</v>
      </c>
      <c r="CP900" s="8">
        <f t="shared" si="1162"/>
        <v>7167.63</v>
      </c>
      <c r="CQ900" s="8">
        <f t="shared" si="1162"/>
        <v>19</v>
      </c>
      <c r="CS900" s="11">
        <f t="shared" si="1146"/>
        <v>45084</v>
      </c>
      <c r="CT900" s="8">
        <f t="shared" si="1163"/>
        <v>0</v>
      </c>
      <c r="CU900" s="8">
        <f t="shared" si="1163"/>
        <v>0</v>
      </c>
      <c r="CV900" s="8">
        <f t="shared" si="1163"/>
        <v>0</v>
      </c>
      <c r="CW900" s="8">
        <f t="shared" si="1163"/>
        <v>0</v>
      </c>
      <c r="CX900" s="8">
        <f t="shared" si="1163"/>
        <v>0</v>
      </c>
      <c r="CY900" s="8">
        <f t="shared" si="1163"/>
        <v>0</v>
      </c>
      <c r="DA900" s="11">
        <f t="shared" si="1148"/>
        <v>45084</v>
      </c>
      <c r="DB900" s="8">
        <f t="shared" si="1164"/>
        <v>0</v>
      </c>
      <c r="DC900" s="8">
        <f t="shared" si="1164"/>
        <v>0</v>
      </c>
      <c r="DD900" s="8">
        <f t="shared" si="1164"/>
        <v>0</v>
      </c>
      <c r="DE900" s="8">
        <f t="shared" si="1164"/>
        <v>0</v>
      </c>
      <c r="DF900" s="8">
        <f t="shared" si="1164"/>
        <v>0</v>
      </c>
      <c r="DG900" s="8">
        <f t="shared" si="1164"/>
        <v>0</v>
      </c>
      <c r="DI900" s="11">
        <f t="shared" si="1150"/>
        <v>45084</v>
      </c>
      <c r="DJ900" s="8">
        <f t="shared" si="1165"/>
        <v>0</v>
      </c>
      <c r="DK900" s="8">
        <f t="shared" si="1165"/>
        <v>0</v>
      </c>
      <c r="DL900" s="8">
        <f t="shared" si="1165"/>
        <v>0</v>
      </c>
      <c r="DM900" s="8">
        <f t="shared" si="1165"/>
        <v>0</v>
      </c>
      <c r="DN900" s="8">
        <f t="shared" si="1165"/>
        <v>0</v>
      </c>
      <c r="DO900" s="8">
        <f t="shared" si="1165"/>
        <v>0</v>
      </c>
      <c r="DP900" s="56"/>
      <c r="DQ900" s="56"/>
      <c r="DR900" s="56"/>
      <c r="DS900" s="56"/>
    </row>
    <row r="901" spans="1:123" x14ac:dyDescent="0.3">
      <c r="A901" s="11">
        <f t="shared" si="1117"/>
        <v>45085</v>
      </c>
      <c r="B901" s="8">
        <f t="shared" si="1118"/>
        <v>8028</v>
      </c>
      <c r="C901" s="8">
        <f t="shared" si="1119"/>
        <v>942448.09000000032</v>
      </c>
      <c r="D901" s="8">
        <f t="shared" si="1120"/>
        <v>0</v>
      </c>
      <c r="E901" s="8">
        <f t="shared" si="1121"/>
        <v>5140.34</v>
      </c>
      <c r="F901" s="8">
        <f t="shared" si="1122"/>
        <v>4330.63</v>
      </c>
      <c r="G901" s="8">
        <f t="shared" si="1123"/>
        <v>20</v>
      </c>
      <c r="I901" s="11">
        <f t="shared" si="1124"/>
        <v>45085</v>
      </c>
      <c r="J901" s="8">
        <f t="shared" si="1152"/>
        <v>6112</v>
      </c>
      <c r="K901" s="8">
        <f t="shared" si="1152"/>
        <v>916203.0899999995</v>
      </c>
      <c r="L901" s="8">
        <f t="shared" si="1152"/>
        <v>2811.869999999999</v>
      </c>
      <c r="M901" s="8">
        <f t="shared" si="1152"/>
        <v>0</v>
      </c>
      <c r="N901" s="8">
        <f t="shared" si="1152"/>
        <v>4469.9199999999992</v>
      </c>
      <c r="O901" s="8">
        <f t="shared" si="1152"/>
        <v>31</v>
      </c>
      <c r="Q901" s="11">
        <f t="shared" si="1126"/>
        <v>45085</v>
      </c>
      <c r="R901" s="8">
        <f t="shared" si="1153"/>
        <v>3623</v>
      </c>
      <c r="S901" s="8">
        <f t="shared" si="1153"/>
        <v>392123.93</v>
      </c>
      <c r="T901" s="8">
        <f t="shared" si="1153"/>
        <v>3784.77</v>
      </c>
      <c r="U901" s="8">
        <f t="shared" si="1153"/>
        <v>0</v>
      </c>
      <c r="V901" s="8">
        <f t="shared" si="1153"/>
        <v>-1119.5100000000002</v>
      </c>
      <c r="W901" s="8">
        <f t="shared" si="1153"/>
        <v>21</v>
      </c>
      <c r="Y901" s="11">
        <f t="shared" si="1128"/>
        <v>45085</v>
      </c>
      <c r="Z901" s="8">
        <f t="shared" si="1154"/>
        <v>5749</v>
      </c>
      <c r="AA901" s="8">
        <f t="shared" si="1154"/>
        <v>703658.58</v>
      </c>
      <c r="AB901" s="8">
        <f t="shared" si="1154"/>
        <v>6145.0200000000013</v>
      </c>
      <c r="AC901" s="8">
        <f t="shared" si="1154"/>
        <v>0</v>
      </c>
      <c r="AD901" s="8">
        <f t="shared" si="1154"/>
        <v>9528.3399999999965</v>
      </c>
      <c r="AE901" s="8">
        <f t="shared" si="1154"/>
        <v>982</v>
      </c>
      <c r="AG901" s="11">
        <f t="shared" si="1130"/>
        <v>45085</v>
      </c>
      <c r="AH901" s="8">
        <f t="shared" si="1155"/>
        <v>7950</v>
      </c>
      <c r="AI901" s="8">
        <f t="shared" si="1155"/>
        <v>966598.74999999953</v>
      </c>
      <c r="AJ901" s="8">
        <f t="shared" si="1155"/>
        <v>2326.4299999999994</v>
      </c>
      <c r="AK901" s="8">
        <f t="shared" si="1155"/>
        <v>0</v>
      </c>
      <c r="AL901" s="8">
        <f t="shared" si="1155"/>
        <v>10860.960000000005</v>
      </c>
      <c r="AM901" s="8">
        <f t="shared" si="1155"/>
        <v>420</v>
      </c>
      <c r="AO901" s="11">
        <f t="shared" si="1132"/>
        <v>45085</v>
      </c>
      <c r="AP901" s="8">
        <f t="shared" si="1156"/>
        <v>7685</v>
      </c>
      <c r="AQ901" s="8">
        <f t="shared" si="1156"/>
        <v>646667.92000000004</v>
      </c>
      <c r="AR901" s="8">
        <f t="shared" si="1156"/>
        <v>0</v>
      </c>
      <c r="AS901" s="8">
        <f t="shared" si="1156"/>
        <v>8260.66</v>
      </c>
      <c r="AT901" s="8">
        <f t="shared" si="1156"/>
        <v>1727.56</v>
      </c>
      <c r="AU901" s="8">
        <f t="shared" si="1156"/>
        <v>374</v>
      </c>
      <c r="AW901" s="11">
        <f t="shared" si="1134"/>
        <v>45085</v>
      </c>
      <c r="AX901" s="8">
        <f t="shared" si="1157"/>
        <v>8998</v>
      </c>
      <c r="AY901" s="8">
        <f t="shared" si="1157"/>
        <v>1099016.7800000003</v>
      </c>
      <c r="AZ901" s="8">
        <f t="shared" si="1157"/>
        <v>3634.4800000000005</v>
      </c>
      <c r="BA901" s="8">
        <f t="shared" si="1157"/>
        <v>0</v>
      </c>
      <c r="BB901" s="8">
        <f t="shared" si="1157"/>
        <v>10243.370000000003</v>
      </c>
      <c r="BC901" s="8">
        <f t="shared" si="1157"/>
        <v>162</v>
      </c>
      <c r="BE901" s="11">
        <f t="shared" si="1136"/>
        <v>45085</v>
      </c>
      <c r="BF901" s="8">
        <f t="shared" si="1158"/>
        <v>8428</v>
      </c>
      <c r="BG901" s="8">
        <f t="shared" si="1158"/>
        <v>1066685.5099999995</v>
      </c>
      <c r="BH901" s="8">
        <f t="shared" si="1158"/>
        <v>4913.199999999998</v>
      </c>
      <c r="BI901" s="8">
        <f t="shared" si="1158"/>
        <v>0</v>
      </c>
      <c r="BJ901" s="8">
        <f t="shared" si="1158"/>
        <v>15405.380000000003</v>
      </c>
      <c r="BK901" s="8">
        <f t="shared" si="1158"/>
        <v>88</v>
      </c>
      <c r="BM901" s="11">
        <f t="shared" si="1138"/>
        <v>45085</v>
      </c>
      <c r="BN901" s="8">
        <f t="shared" si="1159"/>
        <v>4727</v>
      </c>
      <c r="BO901" s="8">
        <f t="shared" si="1159"/>
        <v>380571.25999999983</v>
      </c>
      <c r="BP901" s="8">
        <f t="shared" si="1159"/>
        <v>3835.25</v>
      </c>
      <c r="BQ901" s="8">
        <f t="shared" si="1159"/>
        <v>0</v>
      </c>
      <c r="BR901" s="8">
        <f t="shared" si="1159"/>
        <v>3409.97</v>
      </c>
      <c r="BS901" s="8">
        <f t="shared" si="1159"/>
        <v>46</v>
      </c>
      <c r="BU901" s="11">
        <f t="shared" si="1140"/>
        <v>45085</v>
      </c>
      <c r="BV901" s="8">
        <f t="shared" si="1160"/>
        <v>4290</v>
      </c>
      <c r="BW901" s="8">
        <f t="shared" si="1160"/>
        <v>517424.94000000006</v>
      </c>
      <c r="BX901" s="8">
        <f t="shared" si="1160"/>
        <v>1206.8</v>
      </c>
      <c r="BY901" s="8">
        <f t="shared" si="1160"/>
        <v>0</v>
      </c>
      <c r="BZ901" s="8">
        <f t="shared" si="1160"/>
        <v>7710.130000000001</v>
      </c>
      <c r="CA901" s="8">
        <f t="shared" si="1160"/>
        <v>288</v>
      </c>
      <c r="CC901" s="11">
        <f t="shared" si="1142"/>
        <v>45085</v>
      </c>
      <c r="CD901" s="8">
        <f t="shared" si="1161"/>
        <v>8588</v>
      </c>
      <c r="CE901" s="8">
        <f t="shared" si="1161"/>
        <v>989525.30999999947</v>
      </c>
      <c r="CF901" s="8">
        <f t="shared" si="1161"/>
        <v>3822.2100000000014</v>
      </c>
      <c r="CG901" s="8">
        <f t="shared" si="1161"/>
        <v>45726.169999999984</v>
      </c>
      <c r="CH901" s="8">
        <f t="shared" si="1161"/>
        <v>9824.5900000000038</v>
      </c>
      <c r="CI901" s="8">
        <f t="shared" si="1161"/>
        <v>259</v>
      </c>
      <c r="CK901" s="11">
        <f t="shared" si="1144"/>
        <v>45085</v>
      </c>
      <c r="CL901" s="8">
        <f t="shared" si="1162"/>
        <v>2772</v>
      </c>
      <c r="CM901" s="8">
        <f t="shared" si="1162"/>
        <v>203715.62000000011</v>
      </c>
      <c r="CN901" s="8">
        <f t="shared" si="1162"/>
        <v>0</v>
      </c>
      <c r="CO901" s="8">
        <f t="shared" si="1162"/>
        <v>662.5</v>
      </c>
      <c r="CP901" s="8">
        <f t="shared" si="1162"/>
        <v>7167.63</v>
      </c>
      <c r="CQ901" s="8">
        <f t="shared" si="1162"/>
        <v>19</v>
      </c>
      <c r="CS901" s="11">
        <f t="shared" si="1146"/>
        <v>45085</v>
      </c>
      <c r="CT901" s="8">
        <f t="shared" si="1163"/>
        <v>0</v>
      </c>
      <c r="CU901" s="8">
        <f t="shared" si="1163"/>
        <v>0</v>
      </c>
      <c r="CV901" s="8">
        <f t="shared" si="1163"/>
        <v>0</v>
      </c>
      <c r="CW901" s="8">
        <f t="shared" si="1163"/>
        <v>0</v>
      </c>
      <c r="CX901" s="8">
        <f t="shared" si="1163"/>
        <v>0</v>
      </c>
      <c r="CY901" s="8">
        <f t="shared" si="1163"/>
        <v>0</v>
      </c>
      <c r="DA901" s="11">
        <f t="shared" si="1148"/>
        <v>45085</v>
      </c>
      <c r="DB901" s="8">
        <f t="shared" si="1164"/>
        <v>0</v>
      </c>
      <c r="DC901" s="8">
        <f t="shared" si="1164"/>
        <v>0</v>
      </c>
      <c r="DD901" s="8">
        <f t="shared" si="1164"/>
        <v>0</v>
      </c>
      <c r="DE901" s="8">
        <f t="shared" si="1164"/>
        <v>0</v>
      </c>
      <c r="DF901" s="8">
        <f t="shared" si="1164"/>
        <v>0</v>
      </c>
      <c r="DG901" s="8">
        <f t="shared" si="1164"/>
        <v>0</v>
      </c>
      <c r="DI901" s="11">
        <f t="shared" si="1150"/>
        <v>45085</v>
      </c>
      <c r="DJ901" s="8">
        <f t="shared" si="1165"/>
        <v>0</v>
      </c>
      <c r="DK901" s="8">
        <f t="shared" si="1165"/>
        <v>0</v>
      </c>
      <c r="DL901" s="8">
        <f t="shared" si="1165"/>
        <v>0</v>
      </c>
      <c r="DM901" s="8">
        <f t="shared" si="1165"/>
        <v>0</v>
      </c>
      <c r="DN901" s="8">
        <f t="shared" si="1165"/>
        <v>0</v>
      </c>
      <c r="DO901" s="8">
        <f t="shared" si="1165"/>
        <v>0</v>
      </c>
      <c r="DP901" s="56"/>
      <c r="DQ901" s="56"/>
      <c r="DR901" s="56"/>
      <c r="DS901" s="56"/>
    </row>
    <row r="902" spans="1:123" x14ac:dyDescent="0.3">
      <c r="A902" s="11">
        <f t="shared" si="1117"/>
        <v>45086</v>
      </c>
      <c r="B902" s="8">
        <f t="shared" si="1118"/>
        <v>8089</v>
      </c>
      <c r="C902" s="8">
        <f t="shared" si="1119"/>
        <v>949199.02000000037</v>
      </c>
      <c r="D902" s="8">
        <f t="shared" si="1120"/>
        <v>0</v>
      </c>
      <c r="E902" s="8">
        <f t="shared" si="1121"/>
        <v>5185.34</v>
      </c>
      <c r="F902" s="8">
        <f t="shared" si="1122"/>
        <v>4330.63</v>
      </c>
      <c r="G902" s="8">
        <f t="shared" si="1123"/>
        <v>20</v>
      </c>
      <c r="I902" s="11">
        <f t="shared" si="1124"/>
        <v>45086</v>
      </c>
      <c r="J902" s="8">
        <f t="shared" si="1152"/>
        <v>6148</v>
      </c>
      <c r="K902" s="8">
        <f t="shared" si="1152"/>
        <v>920715.46999999951</v>
      </c>
      <c r="L902" s="8">
        <f t="shared" si="1152"/>
        <v>2889.9399999999991</v>
      </c>
      <c r="M902" s="8">
        <f t="shared" si="1152"/>
        <v>0</v>
      </c>
      <c r="N902" s="8">
        <f t="shared" si="1152"/>
        <v>4544.9199999999992</v>
      </c>
      <c r="O902" s="8">
        <f t="shared" si="1152"/>
        <v>32</v>
      </c>
      <c r="Q902" s="11">
        <f t="shared" si="1126"/>
        <v>45086</v>
      </c>
      <c r="R902" s="8">
        <f t="shared" si="1153"/>
        <v>3649</v>
      </c>
      <c r="S902" s="8">
        <f t="shared" si="1153"/>
        <v>394566.45</v>
      </c>
      <c r="T902" s="8">
        <f t="shared" si="1153"/>
        <v>3812.77</v>
      </c>
      <c r="U902" s="8">
        <f t="shared" si="1153"/>
        <v>0</v>
      </c>
      <c r="V902" s="8">
        <f t="shared" si="1153"/>
        <v>-1119.5100000000002</v>
      </c>
      <c r="W902" s="8">
        <f t="shared" si="1153"/>
        <v>21</v>
      </c>
      <c r="Y902" s="11">
        <f t="shared" si="1128"/>
        <v>45086</v>
      </c>
      <c r="Z902" s="8">
        <f t="shared" si="1154"/>
        <v>5803</v>
      </c>
      <c r="AA902" s="8">
        <f t="shared" si="1154"/>
        <v>710181.25</v>
      </c>
      <c r="AB902" s="8">
        <f t="shared" si="1154"/>
        <v>6171.8500000000013</v>
      </c>
      <c r="AC902" s="8">
        <f t="shared" si="1154"/>
        <v>0</v>
      </c>
      <c r="AD902" s="8">
        <f t="shared" si="1154"/>
        <v>9533.2899999999972</v>
      </c>
      <c r="AE902" s="8">
        <f t="shared" si="1154"/>
        <v>982</v>
      </c>
      <c r="AG902" s="11">
        <f t="shared" si="1130"/>
        <v>45086</v>
      </c>
      <c r="AH902" s="8">
        <f t="shared" si="1155"/>
        <v>7998</v>
      </c>
      <c r="AI902" s="8">
        <f t="shared" si="1155"/>
        <v>973538.47999999952</v>
      </c>
      <c r="AJ902" s="8">
        <f t="shared" si="1155"/>
        <v>2337.5299999999993</v>
      </c>
      <c r="AK902" s="8">
        <f t="shared" si="1155"/>
        <v>0</v>
      </c>
      <c r="AL902" s="8">
        <f t="shared" si="1155"/>
        <v>11210.960000000005</v>
      </c>
      <c r="AM902" s="8">
        <f t="shared" si="1155"/>
        <v>421</v>
      </c>
      <c r="AO902" s="11">
        <f t="shared" si="1132"/>
        <v>45086</v>
      </c>
      <c r="AP902" s="8">
        <f t="shared" si="1156"/>
        <v>7727</v>
      </c>
      <c r="AQ902" s="8">
        <f t="shared" si="1156"/>
        <v>650405.97000000009</v>
      </c>
      <c r="AR902" s="8">
        <f t="shared" si="1156"/>
        <v>0</v>
      </c>
      <c r="AS902" s="8">
        <f t="shared" si="1156"/>
        <v>8315.66</v>
      </c>
      <c r="AT902" s="8">
        <f t="shared" si="1156"/>
        <v>1727.56</v>
      </c>
      <c r="AU902" s="8">
        <f t="shared" si="1156"/>
        <v>376</v>
      </c>
      <c r="AW902" s="11">
        <f t="shared" si="1134"/>
        <v>45086</v>
      </c>
      <c r="AX902" s="8">
        <f t="shared" si="1157"/>
        <v>9042</v>
      </c>
      <c r="AY902" s="8">
        <f t="shared" si="1157"/>
        <v>1104234.4100000001</v>
      </c>
      <c r="AZ902" s="8">
        <f t="shared" si="1157"/>
        <v>3683.2100000000005</v>
      </c>
      <c r="BA902" s="8">
        <f t="shared" si="1157"/>
        <v>0</v>
      </c>
      <c r="BB902" s="8">
        <f t="shared" si="1157"/>
        <v>10331.670000000002</v>
      </c>
      <c r="BC902" s="8">
        <f t="shared" si="1157"/>
        <v>162</v>
      </c>
      <c r="BE902" s="11">
        <f t="shared" si="1136"/>
        <v>45086</v>
      </c>
      <c r="BF902" s="8">
        <f t="shared" si="1158"/>
        <v>8475</v>
      </c>
      <c r="BG902" s="8">
        <f t="shared" si="1158"/>
        <v>1072898.3599999996</v>
      </c>
      <c r="BH902" s="8">
        <f t="shared" si="1158"/>
        <v>4930.8399999999983</v>
      </c>
      <c r="BI902" s="8">
        <f t="shared" si="1158"/>
        <v>0</v>
      </c>
      <c r="BJ902" s="8">
        <f t="shared" si="1158"/>
        <v>15837.330000000004</v>
      </c>
      <c r="BK902" s="8">
        <f t="shared" si="1158"/>
        <v>89</v>
      </c>
      <c r="BM902" s="11">
        <f t="shared" si="1138"/>
        <v>45086</v>
      </c>
      <c r="BN902" s="8">
        <f t="shared" si="1159"/>
        <v>4758</v>
      </c>
      <c r="BO902" s="8">
        <f t="shared" si="1159"/>
        <v>383244.57999999984</v>
      </c>
      <c r="BP902" s="8">
        <f t="shared" si="1159"/>
        <v>3867.25</v>
      </c>
      <c r="BQ902" s="8">
        <f t="shared" si="1159"/>
        <v>0</v>
      </c>
      <c r="BR902" s="8">
        <f t="shared" si="1159"/>
        <v>3429.97</v>
      </c>
      <c r="BS902" s="8">
        <f t="shared" si="1159"/>
        <v>46</v>
      </c>
      <c r="BU902" s="11">
        <f t="shared" si="1140"/>
        <v>45086</v>
      </c>
      <c r="BV902" s="8">
        <f t="shared" si="1160"/>
        <v>4332</v>
      </c>
      <c r="BW902" s="8">
        <f t="shared" si="1160"/>
        <v>521926.95000000007</v>
      </c>
      <c r="BX902" s="8">
        <f t="shared" si="1160"/>
        <v>1283.3</v>
      </c>
      <c r="BY902" s="8">
        <f t="shared" si="1160"/>
        <v>0</v>
      </c>
      <c r="BZ902" s="8">
        <f t="shared" si="1160"/>
        <v>7710.130000000001</v>
      </c>
      <c r="CA902" s="8">
        <f t="shared" si="1160"/>
        <v>289</v>
      </c>
      <c r="CC902" s="11">
        <f t="shared" si="1142"/>
        <v>45086</v>
      </c>
      <c r="CD902" s="8">
        <f t="shared" si="1161"/>
        <v>8633</v>
      </c>
      <c r="CE902" s="8">
        <f t="shared" si="1161"/>
        <v>994640.59999999951</v>
      </c>
      <c r="CF902" s="8">
        <f t="shared" si="1161"/>
        <v>3858.2100000000014</v>
      </c>
      <c r="CG902" s="8">
        <f t="shared" si="1161"/>
        <v>46017.419999999984</v>
      </c>
      <c r="CH902" s="8">
        <f t="shared" si="1161"/>
        <v>9885.5900000000038</v>
      </c>
      <c r="CI902" s="8">
        <f t="shared" si="1161"/>
        <v>260</v>
      </c>
      <c r="CK902" s="11">
        <f t="shared" si="1144"/>
        <v>45086</v>
      </c>
      <c r="CL902" s="8">
        <f t="shared" si="1162"/>
        <v>2783</v>
      </c>
      <c r="CM902" s="8">
        <f t="shared" si="1162"/>
        <v>204205.52000000011</v>
      </c>
      <c r="CN902" s="8">
        <f t="shared" si="1162"/>
        <v>0</v>
      </c>
      <c r="CO902" s="8">
        <f t="shared" si="1162"/>
        <v>662.5</v>
      </c>
      <c r="CP902" s="8">
        <f t="shared" si="1162"/>
        <v>7167.63</v>
      </c>
      <c r="CQ902" s="8">
        <f t="shared" si="1162"/>
        <v>19</v>
      </c>
      <c r="CS902" s="11">
        <f t="shared" si="1146"/>
        <v>45086</v>
      </c>
      <c r="CT902" s="8">
        <f t="shared" si="1163"/>
        <v>0</v>
      </c>
      <c r="CU902" s="8">
        <f t="shared" si="1163"/>
        <v>0</v>
      </c>
      <c r="CV902" s="8">
        <f t="shared" si="1163"/>
        <v>0</v>
      </c>
      <c r="CW902" s="8">
        <f t="shared" si="1163"/>
        <v>0</v>
      </c>
      <c r="CX902" s="8">
        <f t="shared" si="1163"/>
        <v>0</v>
      </c>
      <c r="CY902" s="8">
        <f t="shared" si="1163"/>
        <v>0</v>
      </c>
      <c r="DA902" s="11">
        <f t="shared" si="1148"/>
        <v>45086</v>
      </c>
      <c r="DB902" s="8">
        <f t="shared" si="1164"/>
        <v>0</v>
      </c>
      <c r="DC902" s="8">
        <f t="shared" si="1164"/>
        <v>0</v>
      </c>
      <c r="DD902" s="8">
        <f t="shared" si="1164"/>
        <v>0</v>
      </c>
      <c r="DE902" s="8">
        <f t="shared" si="1164"/>
        <v>0</v>
      </c>
      <c r="DF902" s="8">
        <f t="shared" si="1164"/>
        <v>0</v>
      </c>
      <c r="DG902" s="8">
        <f t="shared" si="1164"/>
        <v>0</v>
      </c>
      <c r="DI902" s="11">
        <f t="shared" si="1150"/>
        <v>45086</v>
      </c>
      <c r="DJ902" s="8">
        <f t="shared" si="1165"/>
        <v>0</v>
      </c>
      <c r="DK902" s="8">
        <f t="shared" si="1165"/>
        <v>0</v>
      </c>
      <c r="DL902" s="8">
        <f t="shared" si="1165"/>
        <v>0</v>
      </c>
      <c r="DM902" s="8">
        <f t="shared" si="1165"/>
        <v>0</v>
      </c>
      <c r="DN902" s="8">
        <f t="shared" si="1165"/>
        <v>0</v>
      </c>
      <c r="DO902" s="8">
        <f t="shared" si="1165"/>
        <v>0</v>
      </c>
      <c r="DP902" s="56"/>
      <c r="DQ902" s="56"/>
      <c r="DR902" s="56"/>
      <c r="DS902" s="56"/>
    </row>
    <row r="903" spans="1:123" x14ac:dyDescent="0.3">
      <c r="A903" s="11">
        <f t="shared" si="1117"/>
        <v>45087</v>
      </c>
      <c r="B903" s="8">
        <f t="shared" si="1118"/>
        <v>8150</v>
      </c>
      <c r="C903" s="8">
        <f t="shared" si="1119"/>
        <v>956165.02000000037</v>
      </c>
      <c r="D903" s="8">
        <f t="shared" si="1120"/>
        <v>0</v>
      </c>
      <c r="E903" s="8">
        <f t="shared" si="1121"/>
        <v>5209.34</v>
      </c>
      <c r="F903" s="8">
        <f t="shared" si="1122"/>
        <v>4330.63</v>
      </c>
      <c r="G903" s="8">
        <f t="shared" si="1123"/>
        <v>20</v>
      </c>
      <c r="I903" s="11">
        <f t="shared" si="1124"/>
        <v>45087</v>
      </c>
      <c r="J903" s="8">
        <f t="shared" ref="J903:O918" si="1166">J165+J902</f>
        <v>6192</v>
      </c>
      <c r="K903" s="8">
        <f t="shared" si="1166"/>
        <v>926620.9599999995</v>
      </c>
      <c r="L903" s="8">
        <f t="shared" si="1166"/>
        <v>2925.7899999999991</v>
      </c>
      <c r="M903" s="8">
        <f t="shared" si="1166"/>
        <v>0</v>
      </c>
      <c r="N903" s="8">
        <f t="shared" si="1166"/>
        <v>4619.9199999999992</v>
      </c>
      <c r="O903" s="8">
        <f t="shared" si="1166"/>
        <v>33</v>
      </c>
      <c r="Q903" s="11">
        <f t="shared" si="1126"/>
        <v>45087</v>
      </c>
      <c r="R903" s="8">
        <f t="shared" ref="R903:W918" si="1167">R165+R902</f>
        <v>3687</v>
      </c>
      <c r="S903" s="8">
        <f t="shared" si="1167"/>
        <v>398525.93</v>
      </c>
      <c r="T903" s="8">
        <f t="shared" si="1167"/>
        <v>3860.27</v>
      </c>
      <c r="U903" s="8">
        <f t="shared" si="1167"/>
        <v>0</v>
      </c>
      <c r="V903" s="8">
        <f t="shared" si="1167"/>
        <v>-1119.5100000000002</v>
      </c>
      <c r="W903" s="8">
        <f t="shared" si="1167"/>
        <v>21</v>
      </c>
      <c r="Y903" s="11">
        <f t="shared" si="1128"/>
        <v>45087</v>
      </c>
      <c r="Z903" s="8">
        <f t="shared" ref="Z903:AE918" si="1168">Z165+Z902</f>
        <v>5869</v>
      </c>
      <c r="AA903" s="8">
        <f t="shared" si="1168"/>
        <v>718389.68</v>
      </c>
      <c r="AB903" s="8">
        <f t="shared" si="1168"/>
        <v>6251.4500000000016</v>
      </c>
      <c r="AC903" s="8">
        <f t="shared" si="1168"/>
        <v>0</v>
      </c>
      <c r="AD903" s="8">
        <f t="shared" si="1168"/>
        <v>9638.239999999998</v>
      </c>
      <c r="AE903" s="8">
        <f t="shared" si="1168"/>
        <v>982</v>
      </c>
      <c r="AG903" s="11">
        <f t="shared" si="1130"/>
        <v>45087</v>
      </c>
      <c r="AH903" s="8">
        <f t="shared" ref="AH903:AM918" si="1169">AH165+AH902</f>
        <v>8052</v>
      </c>
      <c r="AI903" s="8">
        <f t="shared" si="1169"/>
        <v>980942.74999999953</v>
      </c>
      <c r="AJ903" s="8">
        <f t="shared" si="1169"/>
        <v>2337.5299999999993</v>
      </c>
      <c r="AK903" s="8">
        <f t="shared" si="1169"/>
        <v>0</v>
      </c>
      <c r="AL903" s="8">
        <f t="shared" si="1169"/>
        <v>11310.960000000005</v>
      </c>
      <c r="AM903" s="8">
        <f t="shared" si="1169"/>
        <v>422</v>
      </c>
      <c r="AO903" s="11">
        <f t="shared" si="1132"/>
        <v>45087</v>
      </c>
      <c r="AP903" s="8">
        <f t="shared" ref="AP903:AU918" si="1170">AP165+AP902</f>
        <v>7774</v>
      </c>
      <c r="AQ903" s="8">
        <f t="shared" si="1170"/>
        <v>654071.07000000007</v>
      </c>
      <c r="AR903" s="8">
        <f t="shared" si="1170"/>
        <v>0</v>
      </c>
      <c r="AS903" s="8">
        <f t="shared" si="1170"/>
        <v>8335.16</v>
      </c>
      <c r="AT903" s="8">
        <f t="shared" si="1170"/>
        <v>1727.56</v>
      </c>
      <c r="AU903" s="8">
        <f t="shared" si="1170"/>
        <v>376</v>
      </c>
      <c r="AW903" s="11">
        <f t="shared" si="1134"/>
        <v>45087</v>
      </c>
      <c r="AX903" s="8">
        <f t="shared" ref="AX903:BC918" si="1171">AX165+AX902</f>
        <v>9087</v>
      </c>
      <c r="AY903" s="8">
        <f t="shared" si="1171"/>
        <v>1109602.07</v>
      </c>
      <c r="AZ903" s="8">
        <f t="shared" si="1171"/>
        <v>3729.4100000000003</v>
      </c>
      <c r="BA903" s="8">
        <f t="shared" si="1171"/>
        <v>0</v>
      </c>
      <c r="BB903" s="8">
        <f t="shared" si="1171"/>
        <v>10508.270000000002</v>
      </c>
      <c r="BC903" s="8">
        <f t="shared" si="1171"/>
        <v>162</v>
      </c>
      <c r="BE903" s="11">
        <f t="shared" si="1136"/>
        <v>45087</v>
      </c>
      <c r="BF903" s="8">
        <f t="shared" ref="BF903:BK918" si="1172">BF165+BF902</f>
        <v>8527</v>
      </c>
      <c r="BG903" s="8">
        <f t="shared" si="1172"/>
        <v>1079438.3799999997</v>
      </c>
      <c r="BH903" s="8">
        <f t="shared" si="1172"/>
        <v>4971.6899999999987</v>
      </c>
      <c r="BI903" s="8">
        <f t="shared" si="1172"/>
        <v>0</v>
      </c>
      <c r="BJ903" s="8">
        <f t="shared" si="1172"/>
        <v>15837.330000000004</v>
      </c>
      <c r="BK903" s="8">
        <f t="shared" si="1172"/>
        <v>92</v>
      </c>
      <c r="BM903" s="11">
        <f t="shared" si="1138"/>
        <v>45087</v>
      </c>
      <c r="BN903" s="8">
        <f t="shared" ref="BN903:BS918" si="1173">BN165+BN902</f>
        <v>4796</v>
      </c>
      <c r="BO903" s="8">
        <f t="shared" si="1173"/>
        <v>386639.91999999987</v>
      </c>
      <c r="BP903" s="8">
        <f t="shared" si="1173"/>
        <v>3931.25</v>
      </c>
      <c r="BQ903" s="8">
        <f t="shared" si="1173"/>
        <v>0</v>
      </c>
      <c r="BR903" s="8">
        <f t="shared" si="1173"/>
        <v>3469.97</v>
      </c>
      <c r="BS903" s="8">
        <f t="shared" si="1173"/>
        <v>46</v>
      </c>
      <c r="BU903" s="11">
        <f t="shared" si="1140"/>
        <v>45087</v>
      </c>
      <c r="BV903" s="8">
        <f t="shared" ref="BV903:CA918" si="1174">BV165+BV902</f>
        <v>4374</v>
      </c>
      <c r="BW903" s="8">
        <f t="shared" si="1174"/>
        <v>526603.72000000009</v>
      </c>
      <c r="BX903" s="8">
        <f t="shared" si="1174"/>
        <v>1362.8</v>
      </c>
      <c r="BY903" s="8">
        <f t="shared" si="1174"/>
        <v>0</v>
      </c>
      <c r="BZ903" s="8">
        <f t="shared" si="1174"/>
        <v>7710.130000000001</v>
      </c>
      <c r="CA903" s="8">
        <f t="shared" si="1174"/>
        <v>289</v>
      </c>
      <c r="CC903" s="11">
        <f t="shared" si="1142"/>
        <v>45087</v>
      </c>
      <c r="CD903" s="8">
        <f t="shared" ref="CD903:CI918" si="1175">CD165+CD902</f>
        <v>8697</v>
      </c>
      <c r="CE903" s="8">
        <f t="shared" si="1175"/>
        <v>1002359.8399999995</v>
      </c>
      <c r="CF903" s="8">
        <f t="shared" si="1175"/>
        <v>3926.2100000000014</v>
      </c>
      <c r="CG903" s="8">
        <f t="shared" si="1175"/>
        <v>46675.419999999984</v>
      </c>
      <c r="CH903" s="8">
        <f t="shared" si="1175"/>
        <v>9953.5900000000038</v>
      </c>
      <c r="CI903" s="8">
        <f t="shared" si="1175"/>
        <v>261</v>
      </c>
      <c r="CK903" s="11">
        <f t="shared" si="1144"/>
        <v>45087</v>
      </c>
      <c r="CL903" s="8">
        <f t="shared" ref="CL903:CQ918" si="1176">CL165+CL902</f>
        <v>2798</v>
      </c>
      <c r="CM903" s="8">
        <f t="shared" si="1176"/>
        <v>205275.6400000001</v>
      </c>
      <c r="CN903" s="8">
        <f t="shared" si="1176"/>
        <v>0</v>
      </c>
      <c r="CO903" s="8">
        <f t="shared" si="1176"/>
        <v>662.5</v>
      </c>
      <c r="CP903" s="8">
        <f t="shared" si="1176"/>
        <v>7182.63</v>
      </c>
      <c r="CQ903" s="8">
        <f t="shared" si="1176"/>
        <v>19</v>
      </c>
      <c r="CS903" s="11">
        <f t="shared" si="1146"/>
        <v>45087</v>
      </c>
      <c r="CT903" s="8">
        <f t="shared" ref="CT903:CY918" si="1177">CT165+CT902</f>
        <v>0</v>
      </c>
      <c r="CU903" s="8">
        <f t="shared" si="1177"/>
        <v>0</v>
      </c>
      <c r="CV903" s="8">
        <f t="shared" si="1177"/>
        <v>0</v>
      </c>
      <c r="CW903" s="8">
        <f t="shared" si="1177"/>
        <v>0</v>
      </c>
      <c r="CX903" s="8">
        <f t="shared" si="1177"/>
        <v>0</v>
      </c>
      <c r="CY903" s="8">
        <f t="shared" si="1177"/>
        <v>0</v>
      </c>
      <c r="DA903" s="11">
        <f t="shared" si="1148"/>
        <v>45087</v>
      </c>
      <c r="DB903" s="8">
        <f t="shared" ref="DB903:DG918" si="1178">DB165+DB902</f>
        <v>0</v>
      </c>
      <c r="DC903" s="8">
        <f t="shared" si="1178"/>
        <v>0</v>
      </c>
      <c r="DD903" s="8">
        <f t="shared" si="1178"/>
        <v>0</v>
      </c>
      <c r="DE903" s="8">
        <f t="shared" si="1178"/>
        <v>0</v>
      </c>
      <c r="DF903" s="8">
        <f t="shared" si="1178"/>
        <v>0</v>
      </c>
      <c r="DG903" s="8">
        <f t="shared" si="1178"/>
        <v>0</v>
      </c>
      <c r="DI903" s="11">
        <f t="shared" si="1150"/>
        <v>45087</v>
      </c>
      <c r="DJ903" s="8">
        <f t="shared" ref="DJ903:DO918" si="1179">DJ165+DJ902</f>
        <v>0</v>
      </c>
      <c r="DK903" s="8">
        <f t="shared" si="1179"/>
        <v>0</v>
      </c>
      <c r="DL903" s="8">
        <f t="shared" si="1179"/>
        <v>0</v>
      </c>
      <c r="DM903" s="8">
        <f t="shared" si="1179"/>
        <v>0</v>
      </c>
      <c r="DN903" s="8">
        <f t="shared" si="1179"/>
        <v>0</v>
      </c>
      <c r="DO903" s="8">
        <f t="shared" si="1179"/>
        <v>0</v>
      </c>
      <c r="DP903" s="56"/>
      <c r="DQ903" s="56"/>
      <c r="DR903" s="56"/>
      <c r="DS903" s="56"/>
    </row>
    <row r="904" spans="1:123" x14ac:dyDescent="0.3">
      <c r="A904" s="11">
        <f t="shared" si="1117"/>
        <v>45088</v>
      </c>
      <c r="B904" s="8">
        <f t="shared" si="1118"/>
        <v>8200</v>
      </c>
      <c r="C904" s="8">
        <f t="shared" si="1119"/>
        <v>961598.11000000034</v>
      </c>
      <c r="D904" s="8">
        <f t="shared" si="1120"/>
        <v>0</v>
      </c>
      <c r="E904" s="8">
        <f t="shared" si="1121"/>
        <v>5229.34</v>
      </c>
      <c r="F904" s="8">
        <f t="shared" si="1122"/>
        <v>4330.63</v>
      </c>
      <c r="G904" s="8">
        <f t="shared" si="1123"/>
        <v>20</v>
      </c>
      <c r="I904" s="11">
        <f t="shared" si="1124"/>
        <v>45088</v>
      </c>
      <c r="J904" s="8">
        <f t="shared" si="1166"/>
        <v>6210</v>
      </c>
      <c r="K904" s="8">
        <f t="shared" si="1166"/>
        <v>929110.49999999953</v>
      </c>
      <c r="L904" s="8">
        <f t="shared" si="1166"/>
        <v>2933.5699999999993</v>
      </c>
      <c r="M904" s="8">
        <f t="shared" si="1166"/>
        <v>0</v>
      </c>
      <c r="N904" s="8">
        <f t="shared" si="1166"/>
        <v>4694.9199999999992</v>
      </c>
      <c r="O904" s="8">
        <f t="shared" si="1166"/>
        <v>34</v>
      </c>
      <c r="Q904" s="11">
        <f t="shared" si="1126"/>
        <v>45088</v>
      </c>
      <c r="R904" s="8">
        <f t="shared" si="1167"/>
        <v>3717</v>
      </c>
      <c r="S904" s="8">
        <f t="shared" si="1167"/>
        <v>401567.07</v>
      </c>
      <c r="T904" s="8">
        <f t="shared" si="1167"/>
        <v>3882.27</v>
      </c>
      <c r="U904" s="8">
        <f t="shared" si="1167"/>
        <v>0</v>
      </c>
      <c r="V904" s="8">
        <f t="shared" si="1167"/>
        <v>-1119.5100000000002</v>
      </c>
      <c r="W904" s="8">
        <f t="shared" si="1167"/>
        <v>21</v>
      </c>
      <c r="Y904" s="11">
        <f t="shared" si="1128"/>
        <v>45088</v>
      </c>
      <c r="Z904" s="8">
        <f t="shared" si="1168"/>
        <v>5937</v>
      </c>
      <c r="AA904" s="8">
        <f t="shared" si="1168"/>
        <v>726695.79</v>
      </c>
      <c r="AB904" s="8">
        <f t="shared" si="1168"/>
        <v>6275.5200000000013</v>
      </c>
      <c r="AC904" s="8">
        <f t="shared" si="1168"/>
        <v>0</v>
      </c>
      <c r="AD904" s="8">
        <f t="shared" si="1168"/>
        <v>9878.239999999998</v>
      </c>
      <c r="AE904" s="8">
        <f t="shared" si="1168"/>
        <v>982</v>
      </c>
      <c r="AG904" s="11">
        <f t="shared" si="1130"/>
        <v>45088</v>
      </c>
      <c r="AH904" s="8">
        <f t="shared" si="1169"/>
        <v>8111</v>
      </c>
      <c r="AI904" s="8">
        <f t="shared" si="1169"/>
        <v>989014.36999999953</v>
      </c>
      <c r="AJ904" s="8">
        <f t="shared" si="1169"/>
        <v>2350.4799999999991</v>
      </c>
      <c r="AK904" s="8">
        <f t="shared" si="1169"/>
        <v>0</v>
      </c>
      <c r="AL904" s="8">
        <f t="shared" si="1169"/>
        <v>11330.760000000004</v>
      </c>
      <c r="AM904" s="8">
        <f t="shared" si="1169"/>
        <v>423</v>
      </c>
      <c r="AO904" s="11">
        <f t="shared" si="1132"/>
        <v>45088</v>
      </c>
      <c r="AP904" s="8">
        <f t="shared" si="1170"/>
        <v>7818</v>
      </c>
      <c r="AQ904" s="8">
        <f t="shared" si="1170"/>
        <v>657394.34000000008</v>
      </c>
      <c r="AR904" s="8">
        <f t="shared" si="1170"/>
        <v>0</v>
      </c>
      <c r="AS904" s="8">
        <f t="shared" si="1170"/>
        <v>8370.16</v>
      </c>
      <c r="AT904" s="8">
        <f t="shared" si="1170"/>
        <v>1727.56</v>
      </c>
      <c r="AU904" s="8">
        <f t="shared" si="1170"/>
        <v>376</v>
      </c>
      <c r="AW904" s="11">
        <f t="shared" si="1134"/>
        <v>45088</v>
      </c>
      <c r="AX904" s="8">
        <f t="shared" si="1171"/>
        <v>9123</v>
      </c>
      <c r="AY904" s="8">
        <f t="shared" si="1171"/>
        <v>1114066.07</v>
      </c>
      <c r="AZ904" s="8">
        <f t="shared" si="1171"/>
        <v>3742.34</v>
      </c>
      <c r="BA904" s="8">
        <f t="shared" si="1171"/>
        <v>0</v>
      </c>
      <c r="BB904" s="8">
        <f t="shared" si="1171"/>
        <v>10863.220000000003</v>
      </c>
      <c r="BC904" s="8">
        <f t="shared" si="1171"/>
        <v>162</v>
      </c>
      <c r="BE904" s="11">
        <f t="shared" si="1136"/>
        <v>45088</v>
      </c>
      <c r="BF904" s="8">
        <f t="shared" si="1172"/>
        <v>8562</v>
      </c>
      <c r="BG904" s="8">
        <f t="shared" si="1172"/>
        <v>1082956.4599999997</v>
      </c>
      <c r="BH904" s="8">
        <f t="shared" si="1172"/>
        <v>5007.4199999999983</v>
      </c>
      <c r="BI904" s="8">
        <f t="shared" si="1172"/>
        <v>0</v>
      </c>
      <c r="BJ904" s="8">
        <f t="shared" si="1172"/>
        <v>16021.950000000004</v>
      </c>
      <c r="BK904" s="8">
        <f t="shared" si="1172"/>
        <v>92</v>
      </c>
      <c r="BM904" s="11">
        <f t="shared" si="1138"/>
        <v>45088</v>
      </c>
      <c r="BN904" s="8">
        <f t="shared" si="1173"/>
        <v>4817</v>
      </c>
      <c r="BO904" s="8">
        <f t="shared" si="1173"/>
        <v>388372.12999999989</v>
      </c>
      <c r="BP904" s="8">
        <f t="shared" si="1173"/>
        <v>3968.25</v>
      </c>
      <c r="BQ904" s="8">
        <f t="shared" si="1173"/>
        <v>0</v>
      </c>
      <c r="BR904" s="8">
        <f t="shared" si="1173"/>
        <v>3469.97</v>
      </c>
      <c r="BS904" s="8">
        <f t="shared" si="1173"/>
        <v>46</v>
      </c>
      <c r="BU904" s="11">
        <f t="shared" si="1140"/>
        <v>45088</v>
      </c>
      <c r="BV904" s="8">
        <f t="shared" si="1174"/>
        <v>4401</v>
      </c>
      <c r="BW904" s="8">
        <f t="shared" si="1174"/>
        <v>529387.79</v>
      </c>
      <c r="BX904" s="8">
        <f t="shared" si="1174"/>
        <v>1410.8</v>
      </c>
      <c r="BY904" s="8">
        <f t="shared" si="1174"/>
        <v>0</v>
      </c>
      <c r="BZ904" s="8">
        <f t="shared" si="1174"/>
        <v>7710.130000000001</v>
      </c>
      <c r="CA904" s="8">
        <f t="shared" si="1174"/>
        <v>290</v>
      </c>
      <c r="CC904" s="11">
        <f t="shared" si="1142"/>
        <v>45088</v>
      </c>
      <c r="CD904" s="8">
        <f t="shared" si="1175"/>
        <v>8732</v>
      </c>
      <c r="CE904" s="8">
        <f t="shared" si="1175"/>
        <v>1006243.9499999995</v>
      </c>
      <c r="CF904" s="8">
        <f t="shared" si="1175"/>
        <v>3951.2100000000014</v>
      </c>
      <c r="CG904" s="8">
        <f t="shared" si="1175"/>
        <v>46972.409999999982</v>
      </c>
      <c r="CH904" s="8">
        <f t="shared" si="1175"/>
        <v>10053.590000000004</v>
      </c>
      <c r="CI904" s="8">
        <f t="shared" si="1175"/>
        <v>262</v>
      </c>
      <c r="CK904" s="11">
        <f t="shared" si="1144"/>
        <v>45088</v>
      </c>
      <c r="CL904" s="8">
        <f t="shared" si="1176"/>
        <v>2809</v>
      </c>
      <c r="CM904" s="8">
        <f t="shared" si="1176"/>
        <v>206086.2900000001</v>
      </c>
      <c r="CN904" s="8">
        <f t="shared" si="1176"/>
        <v>0</v>
      </c>
      <c r="CO904" s="8">
        <f t="shared" si="1176"/>
        <v>662.5</v>
      </c>
      <c r="CP904" s="8">
        <f t="shared" si="1176"/>
        <v>7132.63</v>
      </c>
      <c r="CQ904" s="8">
        <f t="shared" si="1176"/>
        <v>19</v>
      </c>
      <c r="CS904" s="11">
        <f t="shared" si="1146"/>
        <v>45088</v>
      </c>
      <c r="CT904" s="8">
        <f t="shared" si="1177"/>
        <v>0</v>
      </c>
      <c r="CU904" s="8">
        <f t="shared" si="1177"/>
        <v>0</v>
      </c>
      <c r="CV904" s="8">
        <f t="shared" si="1177"/>
        <v>0</v>
      </c>
      <c r="CW904" s="8">
        <f t="shared" si="1177"/>
        <v>0</v>
      </c>
      <c r="CX904" s="8">
        <f t="shared" si="1177"/>
        <v>0</v>
      </c>
      <c r="CY904" s="8">
        <f t="shared" si="1177"/>
        <v>0</v>
      </c>
      <c r="DA904" s="11">
        <f t="shared" si="1148"/>
        <v>45088</v>
      </c>
      <c r="DB904" s="8">
        <f t="shared" si="1178"/>
        <v>0</v>
      </c>
      <c r="DC904" s="8">
        <f t="shared" si="1178"/>
        <v>0</v>
      </c>
      <c r="DD904" s="8">
        <f t="shared" si="1178"/>
        <v>0</v>
      </c>
      <c r="DE904" s="8">
        <f t="shared" si="1178"/>
        <v>0</v>
      </c>
      <c r="DF904" s="8">
        <f t="shared" si="1178"/>
        <v>0</v>
      </c>
      <c r="DG904" s="8">
        <f t="shared" si="1178"/>
        <v>0</v>
      </c>
      <c r="DI904" s="11">
        <f t="shared" si="1150"/>
        <v>45088</v>
      </c>
      <c r="DJ904" s="8">
        <f t="shared" si="1179"/>
        <v>0</v>
      </c>
      <c r="DK904" s="8">
        <f t="shared" si="1179"/>
        <v>0</v>
      </c>
      <c r="DL904" s="8">
        <f t="shared" si="1179"/>
        <v>0</v>
      </c>
      <c r="DM904" s="8">
        <f t="shared" si="1179"/>
        <v>0</v>
      </c>
      <c r="DN904" s="8">
        <f t="shared" si="1179"/>
        <v>0</v>
      </c>
      <c r="DO904" s="8">
        <f t="shared" si="1179"/>
        <v>0</v>
      </c>
      <c r="DP904" s="56"/>
      <c r="DQ904" s="56"/>
      <c r="DR904" s="56"/>
      <c r="DS904" s="56"/>
    </row>
    <row r="905" spans="1:123" x14ac:dyDescent="0.3">
      <c r="A905" s="11">
        <f t="shared" si="1117"/>
        <v>45089</v>
      </c>
      <c r="B905" s="8">
        <f t="shared" si="1118"/>
        <v>8251</v>
      </c>
      <c r="C905" s="8">
        <f t="shared" si="1119"/>
        <v>967208.02000000037</v>
      </c>
      <c r="D905" s="8">
        <f t="shared" si="1120"/>
        <v>0</v>
      </c>
      <c r="E905" s="8">
        <f t="shared" si="1121"/>
        <v>5238.34</v>
      </c>
      <c r="F905" s="8">
        <f t="shared" si="1122"/>
        <v>4330.63</v>
      </c>
      <c r="G905" s="8">
        <f t="shared" si="1123"/>
        <v>20</v>
      </c>
      <c r="I905" s="11">
        <f t="shared" si="1124"/>
        <v>45089</v>
      </c>
      <c r="J905" s="8">
        <f t="shared" si="1166"/>
        <v>6243</v>
      </c>
      <c r="K905" s="8">
        <f t="shared" si="1166"/>
        <v>934009.81999999948</v>
      </c>
      <c r="L905" s="8">
        <f t="shared" si="1166"/>
        <v>2960.9199999999992</v>
      </c>
      <c r="M905" s="8">
        <f t="shared" si="1166"/>
        <v>0</v>
      </c>
      <c r="N905" s="8">
        <f t="shared" si="1166"/>
        <v>4769.9199999999992</v>
      </c>
      <c r="O905" s="8">
        <f t="shared" si="1166"/>
        <v>35</v>
      </c>
      <c r="Q905" s="11">
        <f t="shared" si="1126"/>
        <v>45089</v>
      </c>
      <c r="R905" s="8">
        <f t="shared" si="1167"/>
        <v>3753</v>
      </c>
      <c r="S905" s="8">
        <f t="shared" si="1167"/>
        <v>405147.62</v>
      </c>
      <c r="T905" s="8">
        <f t="shared" si="1167"/>
        <v>3892.77</v>
      </c>
      <c r="U905" s="8">
        <f t="shared" si="1167"/>
        <v>0</v>
      </c>
      <c r="V905" s="8">
        <f t="shared" si="1167"/>
        <v>-1119.5100000000002</v>
      </c>
      <c r="W905" s="8">
        <f t="shared" si="1167"/>
        <v>21</v>
      </c>
      <c r="Y905" s="11">
        <f t="shared" si="1128"/>
        <v>45089</v>
      </c>
      <c r="Z905" s="8">
        <f t="shared" si="1168"/>
        <v>6014</v>
      </c>
      <c r="AA905" s="8">
        <f t="shared" si="1168"/>
        <v>737085.33000000007</v>
      </c>
      <c r="AB905" s="8">
        <f t="shared" si="1168"/>
        <v>6323.6500000000015</v>
      </c>
      <c r="AC905" s="8">
        <f t="shared" si="1168"/>
        <v>0</v>
      </c>
      <c r="AD905" s="8">
        <f t="shared" si="1168"/>
        <v>9878.239999999998</v>
      </c>
      <c r="AE905" s="8">
        <f t="shared" si="1168"/>
        <v>982</v>
      </c>
      <c r="AG905" s="11">
        <f t="shared" si="1130"/>
        <v>45089</v>
      </c>
      <c r="AH905" s="8">
        <f t="shared" si="1169"/>
        <v>8178</v>
      </c>
      <c r="AI905" s="8">
        <f t="shared" si="1169"/>
        <v>999033.15999999957</v>
      </c>
      <c r="AJ905" s="8">
        <f t="shared" si="1169"/>
        <v>2368.9899999999993</v>
      </c>
      <c r="AK905" s="8">
        <f t="shared" si="1169"/>
        <v>0</v>
      </c>
      <c r="AL905" s="8">
        <f t="shared" si="1169"/>
        <v>11480.760000000004</v>
      </c>
      <c r="AM905" s="8">
        <f t="shared" si="1169"/>
        <v>423</v>
      </c>
      <c r="AO905" s="11">
        <f t="shared" si="1132"/>
        <v>45089</v>
      </c>
      <c r="AP905" s="8">
        <f t="shared" si="1170"/>
        <v>7879</v>
      </c>
      <c r="AQ905" s="8">
        <f t="shared" si="1170"/>
        <v>662880.62000000011</v>
      </c>
      <c r="AR905" s="8">
        <f t="shared" si="1170"/>
        <v>0</v>
      </c>
      <c r="AS905" s="8">
        <f t="shared" si="1170"/>
        <v>8410.16</v>
      </c>
      <c r="AT905" s="8">
        <f t="shared" si="1170"/>
        <v>1756.72</v>
      </c>
      <c r="AU905" s="8">
        <f t="shared" si="1170"/>
        <v>376</v>
      </c>
      <c r="AW905" s="11">
        <f t="shared" si="1134"/>
        <v>45089</v>
      </c>
      <c r="AX905" s="8">
        <f t="shared" si="1171"/>
        <v>9188</v>
      </c>
      <c r="AY905" s="8">
        <f t="shared" si="1171"/>
        <v>1122634.6000000001</v>
      </c>
      <c r="AZ905" s="8">
        <f t="shared" si="1171"/>
        <v>3769.1400000000003</v>
      </c>
      <c r="BA905" s="8">
        <f t="shared" si="1171"/>
        <v>0</v>
      </c>
      <c r="BB905" s="8">
        <f t="shared" si="1171"/>
        <v>10863.220000000003</v>
      </c>
      <c r="BC905" s="8">
        <f t="shared" si="1171"/>
        <v>163</v>
      </c>
      <c r="BE905" s="11">
        <f t="shared" si="1136"/>
        <v>45089</v>
      </c>
      <c r="BF905" s="8">
        <f t="shared" si="1172"/>
        <v>8613</v>
      </c>
      <c r="BG905" s="8">
        <f t="shared" si="1172"/>
        <v>1089662.4399999997</v>
      </c>
      <c r="BH905" s="8">
        <f t="shared" si="1172"/>
        <v>5041.2899999999981</v>
      </c>
      <c r="BI905" s="8">
        <f t="shared" si="1172"/>
        <v>0</v>
      </c>
      <c r="BJ905" s="8">
        <f t="shared" si="1172"/>
        <v>16076.900000000005</v>
      </c>
      <c r="BK905" s="8">
        <f t="shared" si="1172"/>
        <v>92</v>
      </c>
      <c r="BM905" s="11">
        <f t="shared" si="1138"/>
        <v>45089</v>
      </c>
      <c r="BN905" s="8">
        <f t="shared" si="1173"/>
        <v>4866</v>
      </c>
      <c r="BO905" s="8">
        <f t="shared" si="1173"/>
        <v>392460.06999999989</v>
      </c>
      <c r="BP905" s="8">
        <f t="shared" si="1173"/>
        <v>3995.25</v>
      </c>
      <c r="BQ905" s="8">
        <f t="shared" si="1173"/>
        <v>0</v>
      </c>
      <c r="BR905" s="8">
        <f t="shared" si="1173"/>
        <v>3469.97</v>
      </c>
      <c r="BS905" s="8">
        <f t="shared" si="1173"/>
        <v>46</v>
      </c>
      <c r="BU905" s="11">
        <f t="shared" si="1140"/>
        <v>45089</v>
      </c>
      <c r="BV905" s="8">
        <f t="shared" si="1174"/>
        <v>4439</v>
      </c>
      <c r="BW905" s="8">
        <f t="shared" si="1174"/>
        <v>533663.39</v>
      </c>
      <c r="BX905" s="8">
        <f t="shared" si="1174"/>
        <v>1496.8</v>
      </c>
      <c r="BY905" s="8">
        <f t="shared" si="1174"/>
        <v>0</v>
      </c>
      <c r="BZ905" s="8">
        <f t="shared" si="1174"/>
        <v>7710.130000000001</v>
      </c>
      <c r="CA905" s="8">
        <f t="shared" si="1174"/>
        <v>290</v>
      </c>
      <c r="CC905" s="11">
        <f t="shared" si="1142"/>
        <v>45089</v>
      </c>
      <c r="CD905" s="8">
        <f t="shared" si="1175"/>
        <v>8774</v>
      </c>
      <c r="CE905" s="8">
        <f t="shared" si="1175"/>
        <v>1011147.7199999995</v>
      </c>
      <c r="CF905" s="8">
        <f t="shared" si="1175"/>
        <v>3984.2100000000014</v>
      </c>
      <c r="CG905" s="8">
        <f t="shared" si="1175"/>
        <v>47113.659999999982</v>
      </c>
      <c r="CH905" s="8">
        <f t="shared" si="1175"/>
        <v>10111.590000000004</v>
      </c>
      <c r="CI905" s="8">
        <f t="shared" si="1175"/>
        <v>263</v>
      </c>
      <c r="CK905" s="11">
        <f t="shared" si="1144"/>
        <v>45089</v>
      </c>
      <c r="CL905" s="8">
        <f t="shared" si="1176"/>
        <v>2822</v>
      </c>
      <c r="CM905" s="8">
        <f t="shared" si="1176"/>
        <v>206960.43000000011</v>
      </c>
      <c r="CN905" s="8">
        <f t="shared" si="1176"/>
        <v>0</v>
      </c>
      <c r="CO905" s="8">
        <f t="shared" si="1176"/>
        <v>662.5</v>
      </c>
      <c r="CP905" s="8">
        <f t="shared" si="1176"/>
        <v>7192.63</v>
      </c>
      <c r="CQ905" s="8">
        <f t="shared" si="1176"/>
        <v>19</v>
      </c>
      <c r="CS905" s="11">
        <f t="shared" si="1146"/>
        <v>45089</v>
      </c>
      <c r="CT905" s="8">
        <f t="shared" si="1177"/>
        <v>0</v>
      </c>
      <c r="CU905" s="8">
        <f t="shared" si="1177"/>
        <v>0</v>
      </c>
      <c r="CV905" s="8">
        <f t="shared" si="1177"/>
        <v>0</v>
      </c>
      <c r="CW905" s="8">
        <f t="shared" si="1177"/>
        <v>0</v>
      </c>
      <c r="CX905" s="8">
        <f t="shared" si="1177"/>
        <v>0</v>
      </c>
      <c r="CY905" s="8">
        <f t="shared" si="1177"/>
        <v>0</v>
      </c>
      <c r="DA905" s="11">
        <f t="shared" si="1148"/>
        <v>45089</v>
      </c>
      <c r="DB905" s="8">
        <f t="shared" si="1178"/>
        <v>0</v>
      </c>
      <c r="DC905" s="8">
        <f t="shared" si="1178"/>
        <v>0</v>
      </c>
      <c r="DD905" s="8">
        <f t="shared" si="1178"/>
        <v>0</v>
      </c>
      <c r="DE905" s="8">
        <f t="shared" si="1178"/>
        <v>0</v>
      </c>
      <c r="DF905" s="8">
        <f t="shared" si="1178"/>
        <v>0</v>
      </c>
      <c r="DG905" s="8">
        <f t="shared" si="1178"/>
        <v>0</v>
      </c>
      <c r="DI905" s="11">
        <f t="shared" si="1150"/>
        <v>45089</v>
      </c>
      <c r="DJ905" s="8">
        <f t="shared" si="1179"/>
        <v>0</v>
      </c>
      <c r="DK905" s="8">
        <f t="shared" si="1179"/>
        <v>0</v>
      </c>
      <c r="DL905" s="8">
        <f t="shared" si="1179"/>
        <v>0</v>
      </c>
      <c r="DM905" s="8">
        <f t="shared" si="1179"/>
        <v>0</v>
      </c>
      <c r="DN905" s="8">
        <f t="shared" si="1179"/>
        <v>0</v>
      </c>
      <c r="DO905" s="8">
        <f t="shared" si="1179"/>
        <v>0</v>
      </c>
      <c r="DP905" s="56"/>
      <c r="DQ905" s="56"/>
      <c r="DR905" s="56"/>
      <c r="DS905" s="56"/>
    </row>
    <row r="906" spans="1:123" x14ac:dyDescent="0.3">
      <c r="A906" s="11">
        <f t="shared" si="1117"/>
        <v>45090</v>
      </c>
      <c r="B906" s="8">
        <f t="shared" si="1118"/>
        <v>8303</v>
      </c>
      <c r="C906" s="8">
        <f t="shared" si="1119"/>
        <v>973138.33000000042</v>
      </c>
      <c r="D906" s="8">
        <f t="shared" si="1120"/>
        <v>0</v>
      </c>
      <c r="E906" s="8">
        <f t="shared" si="1121"/>
        <v>5240.34</v>
      </c>
      <c r="F906" s="8">
        <f t="shared" si="1122"/>
        <v>5030.63</v>
      </c>
      <c r="G906" s="8">
        <f t="shared" si="1123"/>
        <v>20</v>
      </c>
      <c r="I906" s="11">
        <f t="shared" si="1124"/>
        <v>45090</v>
      </c>
      <c r="J906" s="8">
        <f t="shared" si="1166"/>
        <v>6294</v>
      </c>
      <c r="K906" s="8">
        <f t="shared" si="1166"/>
        <v>941307.79999999946</v>
      </c>
      <c r="L906" s="8">
        <f t="shared" si="1166"/>
        <v>2996.2799999999993</v>
      </c>
      <c r="M906" s="8">
        <f t="shared" si="1166"/>
        <v>0</v>
      </c>
      <c r="N906" s="8">
        <f t="shared" si="1166"/>
        <v>4769.9199999999992</v>
      </c>
      <c r="O906" s="8">
        <f t="shared" si="1166"/>
        <v>36</v>
      </c>
      <c r="Q906" s="11">
        <f t="shared" si="1126"/>
        <v>45090</v>
      </c>
      <c r="R906" s="8">
        <f t="shared" si="1167"/>
        <v>3782</v>
      </c>
      <c r="S906" s="8">
        <f t="shared" si="1167"/>
        <v>407950.87</v>
      </c>
      <c r="T906" s="8">
        <f t="shared" si="1167"/>
        <v>3925.77</v>
      </c>
      <c r="U906" s="8">
        <f t="shared" si="1167"/>
        <v>0</v>
      </c>
      <c r="V906" s="8">
        <f t="shared" si="1167"/>
        <v>-1119.5100000000002</v>
      </c>
      <c r="W906" s="8">
        <f t="shared" si="1167"/>
        <v>21</v>
      </c>
      <c r="Y906" s="11">
        <f t="shared" si="1128"/>
        <v>45090</v>
      </c>
      <c r="Z906" s="8">
        <f t="shared" si="1168"/>
        <v>6092</v>
      </c>
      <c r="AA906" s="8">
        <f t="shared" si="1168"/>
        <v>747397.71000000008</v>
      </c>
      <c r="AB906" s="8">
        <f t="shared" si="1168"/>
        <v>6345.8600000000015</v>
      </c>
      <c r="AC906" s="8">
        <f t="shared" si="1168"/>
        <v>0</v>
      </c>
      <c r="AD906" s="8">
        <f t="shared" si="1168"/>
        <v>9878.239999999998</v>
      </c>
      <c r="AE906" s="8">
        <f t="shared" si="1168"/>
        <v>982</v>
      </c>
      <c r="AG906" s="11">
        <f t="shared" si="1130"/>
        <v>45090</v>
      </c>
      <c r="AH906" s="8">
        <f t="shared" si="1169"/>
        <v>8248</v>
      </c>
      <c r="AI906" s="8">
        <f t="shared" si="1169"/>
        <v>1009944.1999999996</v>
      </c>
      <c r="AJ906" s="8">
        <f t="shared" si="1169"/>
        <v>2415.2599999999993</v>
      </c>
      <c r="AK906" s="8">
        <f t="shared" si="1169"/>
        <v>0</v>
      </c>
      <c r="AL906" s="8">
        <f t="shared" si="1169"/>
        <v>11535.710000000005</v>
      </c>
      <c r="AM906" s="8">
        <f t="shared" si="1169"/>
        <v>423</v>
      </c>
      <c r="AO906" s="11">
        <f t="shared" si="1132"/>
        <v>45090</v>
      </c>
      <c r="AP906" s="8">
        <f t="shared" si="1170"/>
        <v>7951</v>
      </c>
      <c r="AQ906" s="8">
        <f t="shared" si="1170"/>
        <v>669434.56000000006</v>
      </c>
      <c r="AR906" s="8">
        <f t="shared" si="1170"/>
        <v>0</v>
      </c>
      <c r="AS906" s="8">
        <f t="shared" si="1170"/>
        <v>8518.16</v>
      </c>
      <c r="AT906" s="8">
        <f t="shared" si="1170"/>
        <v>1766.72</v>
      </c>
      <c r="AU906" s="8">
        <f t="shared" si="1170"/>
        <v>376</v>
      </c>
      <c r="AW906" s="11">
        <f t="shared" si="1134"/>
        <v>45090</v>
      </c>
      <c r="AX906" s="8">
        <f t="shared" si="1171"/>
        <v>9252</v>
      </c>
      <c r="AY906" s="8">
        <f t="shared" si="1171"/>
        <v>1131336.56</v>
      </c>
      <c r="AZ906" s="8">
        <f t="shared" si="1171"/>
        <v>3790.38</v>
      </c>
      <c r="BA906" s="8">
        <f t="shared" si="1171"/>
        <v>0</v>
      </c>
      <c r="BB906" s="8">
        <f t="shared" si="1171"/>
        <v>10863.220000000003</v>
      </c>
      <c r="BC906" s="8">
        <f t="shared" si="1171"/>
        <v>164</v>
      </c>
      <c r="BE906" s="11">
        <f t="shared" si="1136"/>
        <v>45090</v>
      </c>
      <c r="BF906" s="8">
        <f t="shared" si="1172"/>
        <v>8675</v>
      </c>
      <c r="BG906" s="8">
        <f t="shared" si="1172"/>
        <v>1098049.8899999997</v>
      </c>
      <c r="BH906" s="8">
        <f t="shared" si="1172"/>
        <v>5083.9799999999977</v>
      </c>
      <c r="BI906" s="8">
        <f t="shared" si="1172"/>
        <v>0</v>
      </c>
      <c r="BJ906" s="8">
        <f t="shared" si="1172"/>
        <v>16131.850000000006</v>
      </c>
      <c r="BK906" s="8">
        <f t="shared" si="1172"/>
        <v>93</v>
      </c>
      <c r="BM906" s="11">
        <f t="shared" si="1138"/>
        <v>45090</v>
      </c>
      <c r="BN906" s="8">
        <f t="shared" si="1173"/>
        <v>4920</v>
      </c>
      <c r="BO906" s="8">
        <f t="shared" si="1173"/>
        <v>397204.1399999999</v>
      </c>
      <c r="BP906" s="8">
        <f t="shared" si="1173"/>
        <v>4032.25</v>
      </c>
      <c r="BQ906" s="8">
        <f t="shared" si="1173"/>
        <v>0</v>
      </c>
      <c r="BR906" s="8">
        <f t="shared" si="1173"/>
        <v>3469.97</v>
      </c>
      <c r="BS906" s="8">
        <f t="shared" si="1173"/>
        <v>46</v>
      </c>
      <c r="BU906" s="11">
        <f t="shared" si="1140"/>
        <v>45090</v>
      </c>
      <c r="BV906" s="8">
        <f t="shared" si="1174"/>
        <v>4473</v>
      </c>
      <c r="BW906" s="8">
        <f t="shared" si="1174"/>
        <v>537617.51</v>
      </c>
      <c r="BX906" s="8">
        <f t="shared" si="1174"/>
        <v>1536.8</v>
      </c>
      <c r="BY906" s="8">
        <f t="shared" si="1174"/>
        <v>0</v>
      </c>
      <c r="BZ906" s="8">
        <f t="shared" si="1174"/>
        <v>7710.130000000001</v>
      </c>
      <c r="CA906" s="8">
        <f t="shared" si="1174"/>
        <v>290</v>
      </c>
      <c r="CC906" s="11">
        <f t="shared" si="1142"/>
        <v>45090</v>
      </c>
      <c r="CD906" s="8">
        <f t="shared" si="1175"/>
        <v>8840</v>
      </c>
      <c r="CE906" s="8">
        <f t="shared" si="1175"/>
        <v>1018953.8999999996</v>
      </c>
      <c r="CF906" s="8">
        <f t="shared" si="1175"/>
        <v>4052.2100000000014</v>
      </c>
      <c r="CG906" s="8">
        <f t="shared" si="1175"/>
        <v>47539.409999999982</v>
      </c>
      <c r="CH906" s="8">
        <f t="shared" si="1175"/>
        <v>10229.590000000004</v>
      </c>
      <c r="CI906" s="8">
        <f t="shared" si="1175"/>
        <v>264</v>
      </c>
      <c r="CK906" s="11">
        <f t="shared" si="1144"/>
        <v>45090</v>
      </c>
      <c r="CL906" s="8">
        <f t="shared" si="1176"/>
        <v>2838</v>
      </c>
      <c r="CM906" s="8">
        <f t="shared" si="1176"/>
        <v>208086.75000000012</v>
      </c>
      <c r="CN906" s="8">
        <f t="shared" si="1176"/>
        <v>0</v>
      </c>
      <c r="CO906" s="8">
        <f t="shared" si="1176"/>
        <v>666.5</v>
      </c>
      <c r="CP906" s="8">
        <f t="shared" si="1176"/>
        <v>7207.63</v>
      </c>
      <c r="CQ906" s="8">
        <f t="shared" si="1176"/>
        <v>19</v>
      </c>
      <c r="CS906" s="11">
        <f t="shared" si="1146"/>
        <v>45090</v>
      </c>
      <c r="CT906" s="8">
        <f t="shared" si="1177"/>
        <v>0</v>
      </c>
      <c r="CU906" s="8">
        <f t="shared" si="1177"/>
        <v>0</v>
      </c>
      <c r="CV906" s="8">
        <f t="shared" si="1177"/>
        <v>0</v>
      </c>
      <c r="CW906" s="8">
        <f t="shared" si="1177"/>
        <v>0</v>
      </c>
      <c r="CX906" s="8">
        <f t="shared" si="1177"/>
        <v>0</v>
      </c>
      <c r="CY906" s="8">
        <f t="shared" si="1177"/>
        <v>0</v>
      </c>
      <c r="DA906" s="11">
        <f t="shared" si="1148"/>
        <v>45090</v>
      </c>
      <c r="DB906" s="8">
        <f t="shared" si="1178"/>
        <v>0</v>
      </c>
      <c r="DC906" s="8">
        <f t="shared" si="1178"/>
        <v>0</v>
      </c>
      <c r="DD906" s="8">
        <f t="shared" si="1178"/>
        <v>0</v>
      </c>
      <c r="DE906" s="8">
        <f t="shared" si="1178"/>
        <v>0</v>
      </c>
      <c r="DF906" s="8">
        <f t="shared" si="1178"/>
        <v>0</v>
      </c>
      <c r="DG906" s="8">
        <f t="shared" si="1178"/>
        <v>0</v>
      </c>
      <c r="DI906" s="11">
        <f t="shared" si="1150"/>
        <v>45090</v>
      </c>
      <c r="DJ906" s="8">
        <f t="shared" si="1179"/>
        <v>0</v>
      </c>
      <c r="DK906" s="8">
        <f t="shared" si="1179"/>
        <v>0</v>
      </c>
      <c r="DL906" s="8">
        <f t="shared" si="1179"/>
        <v>0</v>
      </c>
      <c r="DM906" s="8">
        <f t="shared" si="1179"/>
        <v>0</v>
      </c>
      <c r="DN906" s="8">
        <f t="shared" si="1179"/>
        <v>0</v>
      </c>
      <c r="DO906" s="8">
        <f t="shared" si="1179"/>
        <v>0</v>
      </c>
      <c r="DP906" s="56"/>
      <c r="DQ906" s="56"/>
      <c r="DR906" s="56"/>
      <c r="DS906" s="56"/>
    </row>
    <row r="907" spans="1:123" x14ac:dyDescent="0.3">
      <c r="A907" s="11">
        <f t="shared" si="1117"/>
        <v>45091</v>
      </c>
      <c r="B907" s="8">
        <f t="shared" si="1118"/>
        <v>8363</v>
      </c>
      <c r="C907" s="8">
        <f t="shared" si="1119"/>
        <v>979446.91000000038</v>
      </c>
      <c r="D907" s="8">
        <f t="shared" si="1120"/>
        <v>0</v>
      </c>
      <c r="E907" s="8">
        <f t="shared" si="1121"/>
        <v>5249.34</v>
      </c>
      <c r="F907" s="8">
        <f t="shared" si="1122"/>
        <v>5030.63</v>
      </c>
      <c r="G907" s="8">
        <f t="shared" si="1123"/>
        <v>20</v>
      </c>
      <c r="I907" s="11">
        <f t="shared" si="1124"/>
        <v>45091</v>
      </c>
      <c r="J907" s="8">
        <f t="shared" si="1166"/>
        <v>6340</v>
      </c>
      <c r="K907" s="8">
        <f t="shared" si="1166"/>
        <v>948068.04999999946</v>
      </c>
      <c r="L907" s="8">
        <f t="shared" si="1166"/>
        <v>3040.1399999999994</v>
      </c>
      <c r="M907" s="8">
        <f t="shared" si="1166"/>
        <v>0</v>
      </c>
      <c r="N907" s="8">
        <f t="shared" si="1166"/>
        <v>4771.6699999999992</v>
      </c>
      <c r="O907" s="8">
        <f t="shared" si="1166"/>
        <v>36</v>
      </c>
      <c r="Q907" s="11">
        <f t="shared" si="1126"/>
        <v>45091</v>
      </c>
      <c r="R907" s="8">
        <f t="shared" si="1167"/>
        <v>3809</v>
      </c>
      <c r="S907" s="8">
        <f t="shared" si="1167"/>
        <v>410490.85</v>
      </c>
      <c r="T907" s="8">
        <f t="shared" si="1167"/>
        <v>3959.27</v>
      </c>
      <c r="U907" s="8">
        <f t="shared" si="1167"/>
        <v>0</v>
      </c>
      <c r="V907" s="8">
        <f t="shared" si="1167"/>
        <v>-1119.5100000000002</v>
      </c>
      <c r="W907" s="8">
        <f t="shared" si="1167"/>
        <v>21</v>
      </c>
      <c r="Y907" s="11">
        <f t="shared" si="1128"/>
        <v>45091</v>
      </c>
      <c r="Z907" s="8">
        <f t="shared" si="1168"/>
        <v>6170</v>
      </c>
      <c r="AA907" s="8">
        <f t="shared" si="1168"/>
        <v>758168.65</v>
      </c>
      <c r="AB907" s="8">
        <f t="shared" si="1168"/>
        <v>6399.9900000000016</v>
      </c>
      <c r="AC907" s="8">
        <f t="shared" si="1168"/>
        <v>0</v>
      </c>
      <c r="AD907" s="8">
        <f t="shared" si="1168"/>
        <v>9878.239999999998</v>
      </c>
      <c r="AE907" s="8">
        <f t="shared" si="1168"/>
        <v>982</v>
      </c>
      <c r="AG907" s="11">
        <f t="shared" si="1130"/>
        <v>45091</v>
      </c>
      <c r="AH907" s="8">
        <f t="shared" si="1169"/>
        <v>8317</v>
      </c>
      <c r="AI907" s="8">
        <f t="shared" si="1169"/>
        <v>1020545.8399999996</v>
      </c>
      <c r="AJ907" s="8">
        <f t="shared" si="1169"/>
        <v>2453.2099999999991</v>
      </c>
      <c r="AK907" s="8">
        <f t="shared" si="1169"/>
        <v>0</v>
      </c>
      <c r="AL907" s="8">
        <f t="shared" si="1169"/>
        <v>11933.850000000004</v>
      </c>
      <c r="AM907" s="8">
        <f t="shared" si="1169"/>
        <v>423</v>
      </c>
      <c r="AO907" s="11">
        <f t="shared" si="1132"/>
        <v>45091</v>
      </c>
      <c r="AP907" s="8">
        <f t="shared" si="1170"/>
        <v>8011</v>
      </c>
      <c r="AQ907" s="8">
        <f t="shared" si="1170"/>
        <v>674732.75</v>
      </c>
      <c r="AR907" s="8">
        <f t="shared" si="1170"/>
        <v>0</v>
      </c>
      <c r="AS907" s="8">
        <f t="shared" si="1170"/>
        <v>8563.66</v>
      </c>
      <c r="AT907" s="8">
        <f t="shared" si="1170"/>
        <v>1766.72</v>
      </c>
      <c r="AU907" s="8">
        <f t="shared" si="1170"/>
        <v>376</v>
      </c>
      <c r="AW907" s="11">
        <f t="shared" si="1134"/>
        <v>45091</v>
      </c>
      <c r="AX907" s="8">
        <f t="shared" si="1171"/>
        <v>9313</v>
      </c>
      <c r="AY907" s="8">
        <f t="shared" si="1171"/>
        <v>1140050.2</v>
      </c>
      <c r="AZ907" s="8">
        <f t="shared" si="1171"/>
        <v>3843.03</v>
      </c>
      <c r="BA907" s="8">
        <f t="shared" si="1171"/>
        <v>0</v>
      </c>
      <c r="BB907" s="8">
        <f t="shared" si="1171"/>
        <v>10863.220000000003</v>
      </c>
      <c r="BC907" s="8">
        <f t="shared" si="1171"/>
        <v>165</v>
      </c>
      <c r="BE907" s="11">
        <f t="shared" si="1136"/>
        <v>45091</v>
      </c>
      <c r="BF907" s="8">
        <f t="shared" si="1172"/>
        <v>8715</v>
      </c>
      <c r="BG907" s="8">
        <f t="shared" si="1172"/>
        <v>1103348.0199999996</v>
      </c>
      <c r="BH907" s="8">
        <f t="shared" si="1172"/>
        <v>5135.4999999999982</v>
      </c>
      <c r="BI907" s="8">
        <f t="shared" si="1172"/>
        <v>0</v>
      </c>
      <c r="BJ907" s="8">
        <f t="shared" si="1172"/>
        <v>16386.850000000006</v>
      </c>
      <c r="BK907" s="8">
        <f t="shared" si="1172"/>
        <v>94</v>
      </c>
      <c r="BM907" s="11">
        <f t="shared" si="1138"/>
        <v>45091</v>
      </c>
      <c r="BN907" s="8">
        <f t="shared" si="1173"/>
        <v>4973</v>
      </c>
      <c r="BO907" s="8">
        <f t="shared" si="1173"/>
        <v>401846.73999999987</v>
      </c>
      <c r="BP907" s="8">
        <f t="shared" si="1173"/>
        <v>4040.25</v>
      </c>
      <c r="BQ907" s="8">
        <f t="shared" si="1173"/>
        <v>0</v>
      </c>
      <c r="BR907" s="8">
        <f t="shared" si="1173"/>
        <v>3469.97</v>
      </c>
      <c r="BS907" s="8">
        <f t="shared" si="1173"/>
        <v>46</v>
      </c>
      <c r="BU907" s="11">
        <f t="shared" si="1140"/>
        <v>45091</v>
      </c>
      <c r="BV907" s="8">
        <f t="shared" si="1174"/>
        <v>4503</v>
      </c>
      <c r="BW907" s="8">
        <f t="shared" si="1174"/>
        <v>541147.98</v>
      </c>
      <c r="BX907" s="8">
        <f t="shared" si="1174"/>
        <v>1582.8</v>
      </c>
      <c r="BY907" s="8">
        <f t="shared" si="1174"/>
        <v>0</v>
      </c>
      <c r="BZ907" s="8">
        <f t="shared" si="1174"/>
        <v>7710.130000000001</v>
      </c>
      <c r="CA907" s="8">
        <f t="shared" si="1174"/>
        <v>290</v>
      </c>
      <c r="CC907" s="11">
        <f t="shared" si="1142"/>
        <v>45091</v>
      </c>
      <c r="CD907" s="8">
        <f t="shared" si="1175"/>
        <v>8909</v>
      </c>
      <c r="CE907" s="8">
        <f t="shared" si="1175"/>
        <v>1026781.3199999996</v>
      </c>
      <c r="CF907" s="8">
        <f t="shared" si="1175"/>
        <v>4127.2100000000009</v>
      </c>
      <c r="CG907" s="8">
        <f t="shared" si="1175"/>
        <v>47985.409999999982</v>
      </c>
      <c r="CH907" s="8">
        <f t="shared" si="1175"/>
        <v>10354.590000000004</v>
      </c>
      <c r="CI907" s="8">
        <f t="shared" si="1175"/>
        <v>265</v>
      </c>
      <c r="CK907" s="11">
        <f t="shared" si="1144"/>
        <v>45091</v>
      </c>
      <c r="CL907" s="8">
        <f t="shared" si="1176"/>
        <v>2853</v>
      </c>
      <c r="CM907" s="8">
        <f t="shared" si="1176"/>
        <v>209110.5800000001</v>
      </c>
      <c r="CN907" s="8">
        <f t="shared" si="1176"/>
        <v>0</v>
      </c>
      <c r="CO907" s="8">
        <f t="shared" si="1176"/>
        <v>666.5</v>
      </c>
      <c r="CP907" s="8">
        <f t="shared" si="1176"/>
        <v>7282.63</v>
      </c>
      <c r="CQ907" s="8">
        <f t="shared" si="1176"/>
        <v>19</v>
      </c>
      <c r="CS907" s="11">
        <f t="shared" si="1146"/>
        <v>45091</v>
      </c>
      <c r="CT907" s="8">
        <f t="shared" si="1177"/>
        <v>0</v>
      </c>
      <c r="CU907" s="8">
        <f t="shared" si="1177"/>
        <v>0</v>
      </c>
      <c r="CV907" s="8">
        <f t="shared" si="1177"/>
        <v>0</v>
      </c>
      <c r="CW907" s="8">
        <f t="shared" si="1177"/>
        <v>0</v>
      </c>
      <c r="CX907" s="8">
        <f t="shared" si="1177"/>
        <v>0</v>
      </c>
      <c r="CY907" s="8">
        <f t="shared" si="1177"/>
        <v>0</v>
      </c>
      <c r="DA907" s="11">
        <f t="shared" si="1148"/>
        <v>45091</v>
      </c>
      <c r="DB907" s="8">
        <f t="shared" si="1178"/>
        <v>0</v>
      </c>
      <c r="DC907" s="8">
        <f t="shared" si="1178"/>
        <v>0</v>
      </c>
      <c r="DD907" s="8">
        <f t="shared" si="1178"/>
        <v>0</v>
      </c>
      <c r="DE907" s="8">
        <f t="shared" si="1178"/>
        <v>0</v>
      </c>
      <c r="DF907" s="8">
        <f t="shared" si="1178"/>
        <v>0</v>
      </c>
      <c r="DG907" s="8">
        <f t="shared" si="1178"/>
        <v>0</v>
      </c>
      <c r="DI907" s="11">
        <f t="shared" si="1150"/>
        <v>45091</v>
      </c>
      <c r="DJ907" s="8">
        <f t="shared" si="1179"/>
        <v>0</v>
      </c>
      <c r="DK907" s="8">
        <f t="shared" si="1179"/>
        <v>0</v>
      </c>
      <c r="DL907" s="8">
        <f t="shared" si="1179"/>
        <v>0</v>
      </c>
      <c r="DM907" s="8">
        <f t="shared" si="1179"/>
        <v>0</v>
      </c>
      <c r="DN907" s="8">
        <f t="shared" si="1179"/>
        <v>0</v>
      </c>
      <c r="DO907" s="8">
        <f t="shared" si="1179"/>
        <v>0</v>
      </c>
      <c r="DP907" s="56"/>
      <c r="DQ907" s="56"/>
      <c r="DR907" s="56"/>
      <c r="DS907" s="56"/>
    </row>
    <row r="908" spans="1:123" x14ac:dyDescent="0.3">
      <c r="A908" s="11">
        <f t="shared" si="1117"/>
        <v>45092</v>
      </c>
      <c r="B908" s="8">
        <f t="shared" si="1118"/>
        <v>8423</v>
      </c>
      <c r="C908" s="8">
        <f t="shared" si="1119"/>
        <v>986177.15000000037</v>
      </c>
      <c r="D908" s="8">
        <f t="shared" si="1120"/>
        <v>0</v>
      </c>
      <c r="E908" s="8">
        <f t="shared" si="1121"/>
        <v>5251.34</v>
      </c>
      <c r="F908" s="8">
        <f t="shared" si="1122"/>
        <v>5055.63</v>
      </c>
      <c r="G908" s="8">
        <f t="shared" si="1123"/>
        <v>20</v>
      </c>
      <c r="I908" s="11">
        <f t="shared" si="1124"/>
        <v>45092</v>
      </c>
      <c r="J908" s="8">
        <f t="shared" si="1166"/>
        <v>6386</v>
      </c>
      <c r="K908" s="8">
        <f t="shared" si="1166"/>
        <v>954098.92999999947</v>
      </c>
      <c r="L908" s="8">
        <f t="shared" si="1166"/>
        <v>3052.1199999999994</v>
      </c>
      <c r="M908" s="8">
        <f t="shared" si="1166"/>
        <v>0</v>
      </c>
      <c r="N908" s="8">
        <f t="shared" si="1166"/>
        <v>4871.6699999999992</v>
      </c>
      <c r="O908" s="8">
        <f t="shared" si="1166"/>
        <v>36</v>
      </c>
      <c r="Q908" s="11">
        <f t="shared" si="1126"/>
        <v>45092</v>
      </c>
      <c r="R908" s="8">
        <f t="shared" si="1167"/>
        <v>3840</v>
      </c>
      <c r="S908" s="8">
        <f t="shared" si="1167"/>
        <v>413839.62</v>
      </c>
      <c r="T908" s="8">
        <f t="shared" si="1167"/>
        <v>3964.27</v>
      </c>
      <c r="U908" s="8">
        <f t="shared" si="1167"/>
        <v>0</v>
      </c>
      <c r="V908" s="8">
        <f t="shared" si="1167"/>
        <v>-1119.5100000000002</v>
      </c>
      <c r="W908" s="8">
        <f t="shared" si="1167"/>
        <v>21</v>
      </c>
      <c r="Y908" s="11">
        <f t="shared" si="1128"/>
        <v>45092</v>
      </c>
      <c r="Z908" s="8">
        <f t="shared" si="1168"/>
        <v>6237</v>
      </c>
      <c r="AA908" s="8">
        <f t="shared" si="1168"/>
        <v>767050.03</v>
      </c>
      <c r="AB908" s="8">
        <f t="shared" si="1168"/>
        <v>6417.5700000000015</v>
      </c>
      <c r="AC908" s="8">
        <f t="shared" si="1168"/>
        <v>0</v>
      </c>
      <c r="AD908" s="8">
        <f t="shared" si="1168"/>
        <v>9739.239999999998</v>
      </c>
      <c r="AE908" s="8">
        <f t="shared" si="1168"/>
        <v>982</v>
      </c>
      <c r="AG908" s="11">
        <f t="shared" si="1130"/>
        <v>45092</v>
      </c>
      <c r="AH908" s="8">
        <f t="shared" si="1169"/>
        <v>8381</v>
      </c>
      <c r="AI908" s="8">
        <f t="shared" si="1169"/>
        <v>1029663.7199999996</v>
      </c>
      <c r="AJ908" s="8">
        <f t="shared" si="1169"/>
        <v>2457.8399999999992</v>
      </c>
      <c r="AK908" s="8">
        <f t="shared" si="1169"/>
        <v>0</v>
      </c>
      <c r="AL908" s="8">
        <f t="shared" si="1169"/>
        <v>11948.800000000005</v>
      </c>
      <c r="AM908" s="8">
        <f t="shared" si="1169"/>
        <v>423</v>
      </c>
      <c r="AO908" s="11">
        <f t="shared" si="1132"/>
        <v>45092</v>
      </c>
      <c r="AP908" s="8">
        <f t="shared" si="1170"/>
        <v>8059</v>
      </c>
      <c r="AQ908" s="8">
        <f t="shared" si="1170"/>
        <v>678994.59</v>
      </c>
      <c r="AR908" s="8">
        <f t="shared" si="1170"/>
        <v>0</v>
      </c>
      <c r="AS908" s="8">
        <f t="shared" si="1170"/>
        <v>8583.66</v>
      </c>
      <c r="AT908" s="8">
        <f t="shared" si="1170"/>
        <v>1766.72</v>
      </c>
      <c r="AU908" s="8">
        <f t="shared" si="1170"/>
        <v>376</v>
      </c>
      <c r="AW908" s="11">
        <f t="shared" si="1134"/>
        <v>45092</v>
      </c>
      <c r="AX908" s="8">
        <f t="shared" si="1171"/>
        <v>9355</v>
      </c>
      <c r="AY908" s="8">
        <f t="shared" si="1171"/>
        <v>1145679.93</v>
      </c>
      <c r="AZ908" s="8">
        <f t="shared" si="1171"/>
        <v>3860.5800000000004</v>
      </c>
      <c r="BA908" s="8">
        <f t="shared" si="1171"/>
        <v>0</v>
      </c>
      <c r="BB908" s="8">
        <f t="shared" si="1171"/>
        <v>10962.320000000003</v>
      </c>
      <c r="BC908" s="8">
        <f t="shared" si="1171"/>
        <v>166</v>
      </c>
      <c r="BE908" s="11">
        <f t="shared" si="1136"/>
        <v>45092</v>
      </c>
      <c r="BF908" s="8">
        <f t="shared" si="1172"/>
        <v>8777</v>
      </c>
      <c r="BG908" s="8">
        <f t="shared" si="1172"/>
        <v>1111693.6099999996</v>
      </c>
      <c r="BH908" s="8">
        <f t="shared" si="1172"/>
        <v>5171.4599999999982</v>
      </c>
      <c r="BI908" s="8">
        <f t="shared" si="1172"/>
        <v>0</v>
      </c>
      <c r="BJ908" s="8">
        <f t="shared" si="1172"/>
        <v>16436.850000000006</v>
      </c>
      <c r="BK908" s="8">
        <f t="shared" si="1172"/>
        <v>95</v>
      </c>
      <c r="BM908" s="11">
        <f t="shared" si="1138"/>
        <v>45092</v>
      </c>
      <c r="BN908" s="8">
        <f t="shared" si="1173"/>
        <v>5017</v>
      </c>
      <c r="BO908" s="8">
        <f t="shared" si="1173"/>
        <v>405728.8299999999</v>
      </c>
      <c r="BP908" s="8">
        <f t="shared" si="1173"/>
        <v>4094.25</v>
      </c>
      <c r="BQ908" s="8">
        <f t="shared" si="1173"/>
        <v>0</v>
      </c>
      <c r="BR908" s="8">
        <f t="shared" si="1173"/>
        <v>3549.97</v>
      </c>
      <c r="BS908" s="8">
        <f t="shared" si="1173"/>
        <v>46</v>
      </c>
      <c r="BU908" s="11">
        <f t="shared" si="1140"/>
        <v>45092</v>
      </c>
      <c r="BV908" s="8">
        <f t="shared" si="1174"/>
        <v>4535</v>
      </c>
      <c r="BW908" s="8">
        <f t="shared" si="1174"/>
        <v>545036.35</v>
      </c>
      <c r="BX908" s="8">
        <f t="shared" si="1174"/>
        <v>1635.3</v>
      </c>
      <c r="BY908" s="8">
        <f t="shared" si="1174"/>
        <v>0</v>
      </c>
      <c r="BZ908" s="8">
        <f t="shared" si="1174"/>
        <v>7710.130000000001</v>
      </c>
      <c r="CA908" s="8">
        <f t="shared" si="1174"/>
        <v>291</v>
      </c>
      <c r="CC908" s="11">
        <f t="shared" si="1142"/>
        <v>45092</v>
      </c>
      <c r="CD908" s="8">
        <f t="shared" si="1175"/>
        <v>8956</v>
      </c>
      <c r="CE908" s="8">
        <f t="shared" si="1175"/>
        <v>1032222.4499999996</v>
      </c>
      <c r="CF908" s="8">
        <f t="shared" si="1175"/>
        <v>4182.7100000000009</v>
      </c>
      <c r="CG908" s="8">
        <f t="shared" si="1175"/>
        <v>48452.659999999982</v>
      </c>
      <c r="CH908" s="8">
        <f t="shared" si="1175"/>
        <v>10460.090000000004</v>
      </c>
      <c r="CI908" s="8">
        <f t="shared" si="1175"/>
        <v>266</v>
      </c>
      <c r="CK908" s="11">
        <f t="shared" si="1144"/>
        <v>45092</v>
      </c>
      <c r="CL908" s="8">
        <f t="shared" si="1176"/>
        <v>2867</v>
      </c>
      <c r="CM908" s="8">
        <f t="shared" si="1176"/>
        <v>210148.2300000001</v>
      </c>
      <c r="CN908" s="8">
        <f t="shared" si="1176"/>
        <v>0</v>
      </c>
      <c r="CO908" s="8">
        <f t="shared" si="1176"/>
        <v>666.5</v>
      </c>
      <c r="CP908" s="8">
        <f t="shared" si="1176"/>
        <v>7262.32</v>
      </c>
      <c r="CQ908" s="8">
        <f t="shared" si="1176"/>
        <v>19</v>
      </c>
      <c r="CS908" s="11">
        <f t="shared" si="1146"/>
        <v>45092</v>
      </c>
      <c r="CT908" s="8">
        <f t="shared" si="1177"/>
        <v>0</v>
      </c>
      <c r="CU908" s="8">
        <f t="shared" si="1177"/>
        <v>0</v>
      </c>
      <c r="CV908" s="8">
        <f t="shared" si="1177"/>
        <v>0</v>
      </c>
      <c r="CW908" s="8">
        <f t="shared" si="1177"/>
        <v>0</v>
      </c>
      <c r="CX908" s="8">
        <f t="shared" si="1177"/>
        <v>0</v>
      </c>
      <c r="CY908" s="8">
        <f t="shared" si="1177"/>
        <v>0</v>
      </c>
      <c r="DA908" s="11">
        <f t="shared" si="1148"/>
        <v>45092</v>
      </c>
      <c r="DB908" s="8">
        <f t="shared" si="1178"/>
        <v>0</v>
      </c>
      <c r="DC908" s="8">
        <f t="shared" si="1178"/>
        <v>0</v>
      </c>
      <c r="DD908" s="8">
        <f t="shared" si="1178"/>
        <v>0</v>
      </c>
      <c r="DE908" s="8">
        <f t="shared" si="1178"/>
        <v>0</v>
      </c>
      <c r="DF908" s="8">
        <f t="shared" si="1178"/>
        <v>0</v>
      </c>
      <c r="DG908" s="8">
        <f t="shared" si="1178"/>
        <v>0</v>
      </c>
      <c r="DI908" s="11">
        <f t="shared" si="1150"/>
        <v>45092</v>
      </c>
      <c r="DJ908" s="8">
        <f t="shared" si="1179"/>
        <v>0</v>
      </c>
      <c r="DK908" s="8">
        <f t="shared" si="1179"/>
        <v>0</v>
      </c>
      <c r="DL908" s="8">
        <f t="shared" si="1179"/>
        <v>0</v>
      </c>
      <c r="DM908" s="8">
        <f t="shared" si="1179"/>
        <v>0</v>
      </c>
      <c r="DN908" s="8">
        <f t="shared" si="1179"/>
        <v>0</v>
      </c>
      <c r="DO908" s="8">
        <f t="shared" si="1179"/>
        <v>0</v>
      </c>
      <c r="DP908" s="56"/>
      <c r="DQ908" s="56"/>
      <c r="DR908" s="56"/>
      <c r="DS908" s="56"/>
    </row>
    <row r="909" spans="1:123" x14ac:dyDescent="0.3">
      <c r="A909" s="11">
        <f t="shared" si="1117"/>
        <v>45093</v>
      </c>
      <c r="B909" s="8">
        <f t="shared" si="1118"/>
        <v>8483</v>
      </c>
      <c r="C909" s="8">
        <f t="shared" si="1119"/>
        <v>993125.3000000004</v>
      </c>
      <c r="D909" s="8">
        <f t="shared" si="1120"/>
        <v>0</v>
      </c>
      <c r="E909" s="8">
        <f t="shared" si="1121"/>
        <v>5268.34</v>
      </c>
      <c r="F909" s="8">
        <f t="shared" si="1122"/>
        <v>5055.63</v>
      </c>
      <c r="G909" s="8">
        <f t="shared" si="1123"/>
        <v>20</v>
      </c>
      <c r="I909" s="11">
        <f t="shared" si="1124"/>
        <v>45093</v>
      </c>
      <c r="J909" s="8">
        <f t="shared" si="1166"/>
        <v>6436</v>
      </c>
      <c r="K909" s="8">
        <f t="shared" si="1166"/>
        <v>960948.41999999946</v>
      </c>
      <c r="L909" s="8">
        <f t="shared" si="1166"/>
        <v>3061.0799999999995</v>
      </c>
      <c r="M909" s="8">
        <f t="shared" si="1166"/>
        <v>0</v>
      </c>
      <c r="N909" s="8">
        <f t="shared" si="1166"/>
        <v>4871.6699999999992</v>
      </c>
      <c r="O909" s="8">
        <f t="shared" si="1166"/>
        <v>36</v>
      </c>
      <c r="Q909" s="11">
        <f t="shared" si="1126"/>
        <v>45093</v>
      </c>
      <c r="R909" s="8">
        <f t="shared" si="1167"/>
        <v>3877</v>
      </c>
      <c r="S909" s="8">
        <f t="shared" si="1167"/>
        <v>417690.76</v>
      </c>
      <c r="T909" s="8">
        <f t="shared" si="1167"/>
        <v>3975.02</v>
      </c>
      <c r="U909" s="8">
        <f t="shared" si="1167"/>
        <v>0</v>
      </c>
      <c r="V909" s="8">
        <f t="shared" si="1167"/>
        <v>-1119.5100000000002</v>
      </c>
      <c r="W909" s="8">
        <f t="shared" si="1167"/>
        <v>21</v>
      </c>
      <c r="Y909" s="11">
        <f t="shared" si="1128"/>
        <v>45093</v>
      </c>
      <c r="Z909" s="8">
        <f t="shared" si="1168"/>
        <v>6305</v>
      </c>
      <c r="AA909" s="8">
        <f t="shared" si="1168"/>
        <v>776852.05</v>
      </c>
      <c r="AB909" s="8">
        <f t="shared" si="1168"/>
        <v>6479.1200000000017</v>
      </c>
      <c r="AC909" s="8">
        <f t="shared" si="1168"/>
        <v>0</v>
      </c>
      <c r="AD909" s="8">
        <f t="shared" si="1168"/>
        <v>9789.239999999998</v>
      </c>
      <c r="AE909" s="8">
        <f t="shared" si="1168"/>
        <v>982</v>
      </c>
      <c r="AG909" s="11">
        <f t="shared" si="1130"/>
        <v>45093</v>
      </c>
      <c r="AH909" s="8">
        <f t="shared" si="1169"/>
        <v>8439</v>
      </c>
      <c r="AI909" s="8">
        <f t="shared" si="1169"/>
        <v>1038090.2899999996</v>
      </c>
      <c r="AJ909" s="8">
        <f t="shared" si="1169"/>
        <v>2480.0499999999993</v>
      </c>
      <c r="AK909" s="8">
        <f t="shared" si="1169"/>
        <v>0</v>
      </c>
      <c r="AL909" s="8">
        <f t="shared" si="1169"/>
        <v>11948.800000000005</v>
      </c>
      <c r="AM909" s="8">
        <f t="shared" si="1169"/>
        <v>423</v>
      </c>
      <c r="AO909" s="11">
        <f t="shared" si="1132"/>
        <v>45093</v>
      </c>
      <c r="AP909" s="8">
        <f t="shared" si="1170"/>
        <v>8090</v>
      </c>
      <c r="AQ909" s="8">
        <f t="shared" si="1170"/>
        <v>681722.51</v>
      </c>
      <c r="AR909" s="8">
        <f t="shared" si="1170"/>
        <v>0</v>
      </c>
      <c r="AS909" s="8">
        <f t="shared" si="1170"/>
        <v>8603.16</v>
      </c>
      <c r="AT909" s="8">
        <f t="shared" si="1170"/>
        <v>1766.72</v>
      </c>
      <c r="AU909" s="8">
        <f t="shared" si="1170"/>
        <v>376</v>
      </c>
      <c r="AW909" s="11">
        <f t="shared" si="1134"/>
        <v>45093</v>
      </c>
      <c r="AX909" s="8">
        <f t="shared" si="1171"/>
        <v>9394</v>
      </c>
      <c r="AY909" s="8">
        <f t="shared" si="1171"/>
        <v>1150042.44</v>
      </c>
      <c r="AZ909" s="8">
        <f t="shared" si="1171"/>
        <v>3894.76</v>
      </c>
      <c r="BA909" s="8">
        <f t="shared" si="1171"/>
        <v>0</v>
      </c>
      <c r="BB909" s="8">
        <f t="shared" si="1171"/>
        <v>11006.470000000003</v>
      </c>
      <c r="BC909" s="8">
        <f t="shared" si="1171"/>
        <v>168</v>
      </c>
      <c r="BE909" s="11">
        <f t="shared" si="1136"/>
        <v>45093</v>
      </c>
      <c r="BF909" s="8">
        <f t="shared" si="1172"/>
        <v>8838</v>
      </c>
      <c r="BG909" s="8">
        <f t="shared" si="1172"/>
        <v>1119919.0799999996</v>
      </c>
      <c r="BH909" s="8">
        <f t="shared" si="1172"/>
        <v>5198.3699999999981</v>
      </c>
      <c r="BI909" s="8">
        <f t="shared" si="1172"/>
        <v>0</v>
      </c>
      <c r="BJ909" s="8">
        <f t="shared" si="1172"/>
        <v>16818.800000000007</v>
      </c>
      <c r="BK909" s="8">
        <f t="shared" si="1172"/>
        <v>96</v>
      </c>
      <c r="BM909" s="11">
        <f t="shared" si="1138"/>
        <v>45093</v>
      </c>
      <c r="BN909" s="8">
        <f t="shared" si="1173"/>
        <v>5071</v>
      </c>
      <c r="BO909" s="8">
        <f t="shared" si="1173"/>
        <v>410418.53999999992</v>
      </c>
      <c r="BP909" s="8">
        <f t="shared" si="1173"/>
        <v>4184.25</v>
      </c>
      <c r="BQ909" s="8">
        <f t="shared" si="1173"/>
        <v>0</v>
      </c>
      <c r="BR909" s="8">
        <f t="shared" si="1173"/>
        <v>3549.97</v>
      </c>
      <c r="BS909" s="8">
        <f t="shared" si="1173"/>
        <v>46</v>
      </c>
      <c r="BU909" s="11">
        <f t="shared" si="1140"/>
        <v>45093</v>
      </c>
      <c r="BV909" s="8">
        <f t="shared" si="1174"/>
        <v>4572</v>
      </c>
      <c r="BW909" s="8">
        <f t="shared" si="1174"/>
        <v>549591.1</v>
      </c>
      <c r="BX909" s="8">
        <f t="shared" si="1174"/>
        <v>1717.8</v>
      </c>
      <c r="BY909" s="8">
        <f t="shared" si="1174"/>
        <v>0</v>
      </c>
      <c r="BZ909" s="8">
        <f t="shared" si="1174"/>
        <v>7710.130000000001</v>
      </c>
      <c r="CA909" s="8">
        <f t="shared" si="1174"/>
        <v>291</v>
      </c>
      <c r="CC909" s="11">
        <f t="shared" si="1142"/>
        <v>45093</v>
      </c>
      <c r="CD909" s="8">
        <f t="shared" si="1175"/>
        <v>9032</v>
      </c>
      <c r="CE909" s="8">
        <f t="shared" si="1175"/>
        <v>1039914.5799999996</v>
      </c>
      <c r="CF909" s="8">
        <f t="shared" si="1175"/>
        <v>4234.7100000000009</v>
      </c>
      <c r="CG909" s="8">
        <f t="shared" si="1175"/>
        <v>48861.659999999982</v>
      </c>
      <c r="CH909" s="8">
        <f t="shared" si="1175"/>
        <v>10462.090000000004</v>
      </c>
      <c r="CI909" s="8">
        <f t="shared" si="1175"/>
        <v>268</v>
      </c>
      <c r="CK909" s="11">
        <f t="shared" si="1144"/>
        <v>45093</v>
      </c>
      <c r="CL909" s="8">
        <f t="shared" si="1176"/>
        <v>2879</v>
      </c>
      <c r="CM909" s="8">
        <f t="shared" si="1176"/>
        <v>211198.49000000011</v>
      </c>
      <c r="CN909" s="8">
        <f t="shared" si="1176"/>
        <v>0</v>
      </c>
      <c r="CO909" s="8">
        <f t="shared" si="1176"/>
        <v>666.5</v>
      </c>
      <c r="CP909" s="8">
        <f t="shared" si="1176"/>
        <v>7292.32</v>
      </c>
      <c r="CQ909" s="8">
        <f t="shared" si="1176"/>
        <v>19</v>
      </c>
      <c r="CS909" s="11">
        <f t="shared" si="1146"/>
        <v>45093</v>
      </c>
      <c r="CT909" s="8">
        <f t="shared" si="1177"/>
        <v>0</v>
      </c>
      <c r="CU909" s="8">
        <f t="shared" si="1177"/>
        <v>0</v>
      </c>
      <c r="CV909" s="8">
        <f t="shared" si="1177"/>
        <v>0</v>
      </c>
      <c r="CW909" s="8">
        <f t="shared" si="1177"/>
        <v>0</v>
      </c>
      <c r="CX909" s="8">
        <f t="shared" si="1177"/>
        <v>0</v>
      </c>
      <c r="CY909" s="8">
        <f t="shared" si="1177"/>
        <v>0</v>
      </c>
      <c r="DA909" s="11">
        <f t="shared" si="1148"/>
        <v>45093</v>
      </c>
      <c r="DB909" s="8">
        <f t="shared" si="1178"/>
        <v>0</v>
      </c>
      <c r="DC909" s="8">
        <f t="shared" si="1178"/>
        <v>0</v>
      </c>
      <c r="DD909" s="8">
        <f t="shared" si="1178"/>
        <v>0</v>
      </c>
      <c r="DE909" s="8">
        <f t="shared" si="1178"/>
        <v>0</v>
      </c>
      <c r="DF909" s="8">
        <f t="shared" si="1178"/>
        <v>0</v>
      </c>
      <c r="DG909" s="8">
        <f t="shared" si="1178"/>
        <v>0</v>
      </c>
      <c r="DI909" s="11">
        <f t="shared" si="1150"/>
        <v>45093</v>
      </c>
      <c r="DJ909" s="8">
        <f t="shared" si="1179"/>
        <v>0</v>
      </c>
      <c r="DK909" s="8">
        <f t="shared" si="1179"/>
        <v>0</v>
      </c>
      <c r="DL909" s="8">
        <f t="shared" si="1179"/>
        <v>0</v>
      </c>
      <c r="DM909" s="8">
        <f t="shared" si="1179"/>
        <v>0</v>
      </c>
      <c r="DN909" s="8">
        <f t="shared" si="1179"/>
        <v>0</v>
      </c>
      <c r="DO909" s="8">
        <f t="shared" si="1179"/>
        <v>0</v>
      </c>
      <c r="DP909" s="56"/>
      <c r="DQ909" s="56"/>
      <c r="DR909" s="56"/>
      <c r="DS909" s="56"/>
    </row>
    <row r="910" spans="1:123" x14ac:dyDescent="0.3">
      <c r="A910" s="11">
        <f t="shared" si="1117"/>
        <v>45094</v>
      </c>
      <c r="B910" s="8">
        <f t="shared" si="1118"/>
        <v>8542</v>
      </c>
      <c r="C910" s="8">
        <f t="shared" si="1119"/>
        <v>999862.72000000044</v>
      </c>
      <c r="D910" s="8">
        <f t="shared" si="1120"/>
        <v>0</v>
      </c>
      <c r="E910" s="8">
        <f t="shared" si="1121"/>
        <v>5339.34</v>
      </c>
      <c r="F910" s="8">
        <f t="shared" si="1122"/>
        <v>5105.63</v>
      </c>
      <c r="G910" s="8">
        <f t="shared" si="1123"/>
        <v>21</v>
      </c>
      <c r="I910" s="11">
        <f t="shared" si="1124"/>
        <v>45094</v>
      </c>
      <c r="J910" s="8">
        <f t="shared" si="1166"/>
        <v>6487</v>
      </c>
      <c r="K910" s="8">
        <f t="shared" si="1166"/>
        <v>968041.31999999948</v>
      </c>
      <c r="L910" s="8">
        <f t="shared" si="1166"/>
        <v>3081.5899999999997</v>
      </c>
      <c r="M910" s="8">
        <f t="shared" si="1166"/>
        <v>0</v>
      </c>
      <c r="N910" s="8">
        <f t="shared" si="1166"/>
        <v>4871.6699999999992</v>
      </c>
      <c r="O910" s="8">
        <f t="shared" si="1166"/>
        <v>37</v>
      </c>
      <c r="Q910" s="11">
        <f t="shared" si="1126"/>
        <v>45094</v>
      </c>
      <c r="R910" s="8">
        <f t="shared" si="1167"/>
        <v>3903</v>
      </c>
      <c r="S910" s="8">
        <f t="shared" si="1167"/>
        <v>420501.45</v>
      </c>
      <c r="T910" s="8">
        <f t="shared" si="1167"/>
        <v>3982.02</v>
      </c>
      <c r="U910" s="8">
        <f t="shared" si="1167"/>
        <v>0</v>
      </c>
      <c r="V910" s="8">
        <f t="shared" si="1167"/>
        <v>-1119.5100000000002</v>
      </c>
      <c r="W910" s="8">
        <f t="shared" si="1167"/>
        <v>21</v>
      </c>
      <c r="Y910" s="11">
        <f t="shared" si="1128"/>
        <v>45094</v>
      </c>
      <c r="Z910" s="8">
        <f t="shared" si="1168"/>
        <v>6362</v>
      </c>
      <c r="AA910" s="8">
        <f t="shared" si="1168"/>
        <v>784585.24</v>
      </c>
      <c r="AB910" s="8">
        <f t="shared" si="1168"/>
        <v>6558.7000000000016</v>
      </c>
      <c r="AC910" s="8">
        <f t="shared" si="1168"/>
        <v>0</v>
      </c>
      <c r="AD910" s="8">
        <f t="shared" si="1168"/>
        <v>9789.239999999998</v>
      </c>
      <c r="AE910" s="8">
        <f t="shared" si="1168"/>
        <v>982</v>
      </c>
      <c r="AG910" s="11">
        <f t="shared" si="1130"/>
        <v>45094</v>
      </c>
      <c r="AH910" s="8">
        <f t="shared" si="1169"/>
        <v>8493</v>
      </c>
      <c r="AI910" s="8">
        <f t="shared" si="1169"/>
        <v>1045881.0099999995</v>
      </c>
      <c r="AJ910" s="8">
        <f t="shared" si="1169"/>
        <v>2493.0099999999993</v>
      </c>
      <c r="AK910" s="8">
        <f t="shared" si="1169"/>
        <v>0</v>
      </c>
      <c r="AL910" s="8">
        <f t="shared" si="1169"/>
        <v>11948.800000000005</v>
      </c>
      <c r="AM910" s="8">
        <f t="shared" si="1169"/>
        <v>423</v>
      </c>
      <c r="AO910" s="11">
        <f t="shared" si="1132"/>
        <v>45094</v>
      </c>
      <c r="AP910" s="8">
        <f t="shared" si="1170"/>
        <v>8130</v>
      </c>
      <c r="AQ910" s="8">
        <f t="shared" si="1170"/>
        <v>684642.31</v>
      </c>
      <c r="AR910" s="8">
        <f t="shared" si="1170"/>
        <v>0</v>
      </c>
      <c r="AS910" s="8">
        <f t="shared" si="1170"/>
        <v>8637.66</v>
      </c>
      <c r="AT910" s="8">
        <f t="shared" si="1170"/>
        <v>1816.72</v>
      </c>
      <c r="AU910" s="8">
        <f t="shared" si="1170"/>
        <v>376</v>
      </c>
      <c r="AW910" s="11">
        <f t="shared" si="1134"/>
        <v>45094</v>
      </c>
      <c r="AX910" s="8">
        <f t="shared" si="1171"/>
        <v>9437</v>
      </c>
      <c r="AY910" s="8">
        <f t="shared" si="1171"/>
        <v>1155069.94</v>
      </c>
      <c r="AZ910" s="8">
        <f t="shared" si="1171"/>
        <v>3954.8100000000004</v>
      </c>
      <c r="BA910" s="8">
        <f t="shared" si="1171"/>
        <v>0</v>
      </c>
      <c r="BB910" s="8">
        <f t="shared" si="1171"/>
        <v>11094.770000000002</v>
      </c>
      <c r="BC910" s="8">
        <f t="shared" si="1171"/>
        <v>169</v>
      </c>
      <c r="BE910" s="11">
        <f t="shared" si="1136"/>
        <v>45094</v>
      </c>
      <c r="BF910" s="8">
        <f t="shared" si="1172"/>
        <v>8890</v>
      </c>
      <c r="BG910" s="8">
        <f t="shared" si="1172"/>
        <v>1126560.2099999995</v>
      </c>
      <c r="BH910" s="8">
        <f t="shared" si="1172"/>
        <v>5260.0999999999976</v>
      </c>
      <c r="BI910" s="8">
        <f t="shared" si="1172"/>
        <v>0</v>
      </c>
      <c r="BJ910" s="8">
        <f t="shared" si="1172"/>
        <v>17007.440000000006</v>
      </c>
      <c r="BK910" s="8">
        <f t="shared" si="1172"/>
        <v>99</v>
      </c>
      <c r="BM910" s="11">
        <f t="shared" si="1138"/>
        <v>45094</v>
      </c>
      <c r="BN910" s="8">
        <f t="shared" si="1173"/>
        <v>5125</v>
      </c>
      <c r="BO910" s="8">
        <f t="shared" si="1173"/>
        <v>415162.81999999995</v>
      </c>
      <c r="BP910" s="8">
        <f t="shared" si="1173"/>
        <v>4290.25</v>
      </c>
      <c r="BQ910" s="8">
        <f t="shared" si="1173"/>
        <v>0</v>
      </c>
      <c r="BR910" s="8">
        <f t="shared" si="1173"/>
        <v>3629.97</v>
      </c>
      <c r="BS910" s="8">
        <f t="shared" si="1173"/>
        <v>46</v>
      </c>
      <c r="BU910" s="11">
        <f t="shared" si="1140"/>
        <v>45094</v>
      </c>
      <c r="BV910" s="8">
        <f t="shared" si="1174"/>
        <v>4611</v>
      </c>
      <c r="BW910" s="8">
        <f t="shared" si="1174"/>
        <v>554229.03999999992</v>
      </c>
      <c r="BX910" s="8">
        <f t="shared" si="1174"/>
        <v>1786.3</v>
      </c>
      <c r="BY910" s="8">
        <f t="shared" si="1174"/>
        <v>0</v>
      </c>
      <c r="BZ910" s="8">
        <f t="shared" si="1174"/>
        <v>7710.130000000001</v>
      </c>
      <c r="CA910" s="8">
        <f t="shared" si="1174"/>
        <v>292</v>
      </c>
      <c r="CC910" s="11">
        <f t="shared" si="1142"/>
        <v>45094</v>
      </c>
      <c r="CD910" s="8">
        <f t="shared" si="1175"/>
        <v>9098</v>
      </c>
      <c r="CE910" s="8">
        <f t="shared" si="1175"/>
        <v>1047637.9199999996</v>
      </c>
      <c r="CF910" s="8">
        <f t="shared" si="1175"/>
        <v>4234.7100000000009</v>
      </c>
      <c r="CG910" s="8">
        <f t="shared" si="1175"/>
        <v>49322.269999999982</v>
      </c>
      <c r="CH910" s="8">
        <f t="shared" si="1175"/>
        <v>10653.590000000004</v>
      </c>
      <c r="CI910" s="8">
        <f t="shared" si="1175"/>
        <v>268</v>
      </c>
      <c r="CK910" s="11">
        <f t="shared" si="1144"/>
        <v>45094</v>
      </c>
      <c r="CL910" s="8">
        <f t="shared" si="1176"/>
        <v>2902</v>
      </c>
      <c r="CM910" s="8">
        <f t="shared" si="1176"/>
        <v>212878.31000000011</v>
      </c>
      <c r="CN910" s="8">
        <f t="shared" si="1176"/>
        <v>0</v>
      </c>
      <c r="CO910" s="8">
        <f t="shared" si="1176"/>
        <v>666.5</v>
      </c>
      <c r="CP910" s="8">
        <f t="shared" si="1176"/>
        <v>7292.32</v>
      </c>
      <c r="CQ910" s="8">
        <f t="shared" si="1176"/>
        <v>19</v>
      </c>
      <c r="CS910" s="11">
        <f t="shared" si="1146"/>
        <v>45094</v>
      </c>
      <c r="CT910" s="8">
        <f t="shared" si="1177"/>
        <v>0</v>
      </c>
      <c r="CU910" s="8">
        <f t="shared" si="1177"/>
        <v>0</v>
      </c>
      <c r="CV910" s="8">
        <f t="shared" si="1177"/>
        <v>0</v>
      </c>
      <c r="CW910" s="8">
        <f t="shared" si="1177"/>
        <v>0</v>
      </c>
      <c r="CX910" s="8">
        <f t="shared" si="1177"/>
        <v>0</v>
      </c>
      <c r="CY910" s="8">
        <f t="shared" si="1177"/>
        <v>0</v>
      </c>
      <c r="DA910" s="11">
        <f t="shared" si="1148"/>
        <v>45094</v>
      </c>
      <c r="DB910" s="8">
        <f t="shared" si="1178"/>
        <v>0</v>
      </c>
      <c r="DC910" s="8">
        <f t="shared" si="1178"/>
        <v>0</v>
      </c>
      <c r="DD910" s="8">
        <f t="shared" si="1178"/>
        <v>0</v>
      </c>
      <c r="DE910" s="8">
        <f t="shared" si="1178"/>
        <v>0</v>
      </c>
      <c r="DF910" s="8">
        <f t="shared" si="1178"/>
        <v>0</v>
      </c>
      <c r="DG910" s="8">
        <f t="shared" si="1178"/>
        <v>0</v>
      </c>
      <c r="DI910" s="11">
        <f t="shared" si="1150"/>
        <v>45094</v>
      </c>
      <c r="DJ910" s="8">
        <f t="shared" si="1179"/>
        <v>0</v>
      </c>
      <c r="DK910" s="8">
        <f t="shared" si="1179"/>
        <v>0</v>
      </c>
      <c r="DL910" s="8">
        <f t="shared" si="1179"/>
        <v>0</v>
      </c>
      <c r="DM910" s="8">
        <f t="shared" si="1179"/>
        <v>0</v>
      </c>
      <c r="DN910" s="8">
        <f t="shared" si="1179"/>
        <v>0</v>
      </c>
      <c r="DO910" s="8">
        <f t="shared" si="1179"/>
        <v>0</v>
      </c>
      <c r="DP910" s="56"/>
      <c r="DQ910" s="56"/>
      <c r="DR910" s="56"/>
      <c r="DS910" s="56"/>
    </row>
    <row r="911" spans="1:123" x14ac:dyDescent="0.3">
      <c r="A911" s="11">
        <f t="shared" si="1117"/>
        <v>45095</v>
      </c>
      <c r="B911" s="8">
        <f t="shared" si="1118"/>
        <v>8587</v>
      </c>
      <c r="C911" s="8">
        <f t="shared" si="1119"/>
        <v>1005027.2500000005</v>
      </c>
      <c r="D911" s="8">
        <f t="shared" si="1120"/>
        <v>0</v>
      </c>
      <c r="E911" s="8">
        <f t="shared" si="1121"/>
        <v>5354.34</v>
      </c>
      <c r="F911" s="8">
        <f t="shared" si="1122"/>
        <v>5130.63</v>
      </c>
      <c r="G911" s="8">
        <f t="shared" si="1123"/>
        <v>21</v>
      </c>
      <c r="I911" s="11">
        <f t="shared" si="1124"/>
        <v>45095</v>
      </c>
      <c r="J911" s="8">
        <f t="shared" si="1166"/>
        <v>6527</v>
      </c>
      <c r="K911" s="8">
        <f t="shared" si="1166"/>
        <v>974322.02999999945</v>
      </c>
      <c r="L911" s="8">
        <f t="shared" si="1166"/>
        <v>3104.24</v>
      </c>
      <c r="M911" s="8">
        <f t="shared" si="1166"/>
        <v>0</v>
      </c>
      <c r="N911" s="8">
        <f t="shared" si="1166"/>
        <v>4871.6699999999992</v>
      </c>
      <c r="O911" s="8">
        <f t="shared" si="1166"/>
        <v>38</v>
      </c>
      <c r="Q911" s="11">
        <f t="shared" si="1126"/>
        <v>45095</v>
      </c>
      <c r="R911" s="8">
        <f t="shared" si="1167"/>
        <v>3927</v>
      </c>
      <c r="S911" s="8">
        <f t="shared" si="1167"/>
        <v>423392.23000000004</v>
      </c>
      <c r="T911" s="8">
        <f t="shared" si="1167"/>
        <v>4043.77</v>
      </c>
      <c r="U911" s="8">
        <f t="shared" si="1167"/>
        <v>0</v>
      </c>
      <c r="V911" s="8">
        <f t="shared" si="1167"/>
        <v>-1119.5100000000002</v>
      </c>
      <c r="W911" s="8">
        <f t="shared" si="1167"/>
        <v>21</v>
      </c>
      <c r="Y911" s="11">
        <f t="shared" si="1128"/>
        <v>45095</v>
      </c>
      <c r="Z911" s="8">
        <f t="shared" si="1168"/>
        <v>6384</v>
      </c>
      <c r="AA911" s="8">
        <f t="shared" si="1168"/>
        <v>787606.53</v>
      </c>
      <c r="AB911" s="8">
        <f t="shared" si="1168"/>
        <v>6639.2200000000021</v>
      </c>
      <c r="AC911" s="8">
        <f t="shared" si="1168"/>
        <v>0</v>
      </c>
      <c r="AD911" s="8">
        <f t="shared" si="1168"/>
        <v>9789.239999999998</v>
      </c>
      <c r="AE911" s="8">
        <f t="shared" si="1168"/>
        <v>982</v>
      </c>
      <c r="AG911" s="11">
        <f t="shared" si="1130"/>
        <v>45095</v>
      </c>
      <c r="AH911" s="8">
        <f t="shared" si="1169"/>
        <v>8540</v>
      </c>
      <c r="AI911" s="8">
        <f t="shared" si="1169"/>
        <v>1052150.2099999995</v>
      </c>
      <c r="AJ911" s="8">
        <f t="shared" si="1169"/>
        <v>2500.4199999999992</v>
      </c>
      <c r="AK911" s="8">
        <f t="shared" si="1169"/>
        <v>0</v>
      </c>
      <c r="AL911" s="8">
        <f t="shared" si="1169"/>
        <v>11953.750000000005</v>
      </c>
      <c r="AM911" s="8">
        <f t="shared" si="1169"/>
        <v>423</v>
      </c>
      <c r="AO911" s="11">
        <f t="shared" si="1132"/>
        <v>45095</v>
      </c>
      <c r="AP911" s="8">
        <f t="shared" si="1170"/>
        <v>8167</v>
      </c>
      <c r="AQ911" s="8">
        <f t="shared" si="1170"/>
        <v>687405.43</v>
      </c>
      <c r="AR911" s="8">
        <f t="shared" si="1170"/>
        <v>0</v>
      </c>
      <c r="AS911" s="8">
        <f t="shared" si="1170"/>
        <v>8692.16</v>
      </c>
      <c r="AT911" s="8">
        <f t="shared" si="1170"/>
        <v>1821.72</v>
      </c>
      <c r="AU911" s="8">
        <f t="shared" si="1170"/>
        <v>376</v>
      </c>
      <c r="AW911" s="11">
        <f t="shared" si="1134"/>
        <v>45095</v>
      </c>
      <c r="AX911" s="8">
        <f t="shared" si="1171"/>
        <v>9471</v>
      </c>
      <c r="AY911" s="8">
        <f t="shared" si="1171"/>
        <v>1159359.3499999999</v>
      </c>
      <c r="AZ911" s="8">
        <f t="shared" si="1171"/>
        <v>3976.9800000000005</v>
      </c>
      <c r="BA911" s="8">
        <f t="shared" si="1171"/>
        <v>0</v>
      </c>
      <c r="BB911" s="8">
        <f t="shared" si="1171"/>
        <v>11138.920000000002</v>
      </c>
      <c r="BC911" s="8">
        <f t="shared" si="1171"/>
        <v>170</v>
      </c>
      <c r="BE911" s="11">
        <f t="shared" si="1136"/>
        <v>45095</v>
      </c>
      <c r="BF911" s="8">
        <f t="shared" si="1172"/>
        <v>8933</v>
      </c>
      <c r="BG911" s="8">
        <f t="shared" si="1172"/>
        <v>1131046.2699999996</v>
      </c>
      <c r="BH911" s="8">
        <f t="shared" si="1172"/>
        <v>5304.1899999999978</v>
      </c>
      <c r="BI911" s="8">
        <f t="shared" si="1172"/>
        <v>0</v>
      </c>
      <c r="BJ911" s="8">
        <f t="shared" si="1172"/>
        <v>17105.440000000006</v>
      </c>
      <c r="BK911" s="8">
        <f t="shared" si="1172"/>
        <v>99</v>
      </c>
      <c r="BM911" s="11">
        <f t="shared" si="1138"/>
        <v>45095</v>
      </c>
      <c r="BN911" s="8">
        <f t="shared" si="1173"/>
        <v>5157</v>
      </c>
      <c r="BO911" s="8">
        <f t="shared" si="1173"/>
        <v>417968.12999999995</v>
      </c>
      <c r="BP911" s="8">
        <f t="shared" si="1173"/>
        <v>4333.25</v>
      </c>
      <c r="BQ911" s="8">
        <f t="shared" si="1173"/>
        <v>0</v>
      </c>
      <c r="BR911" s="8">
        <f t="shared" si="1173"/>
        <v>3629.97</v>
      </c>
      <c r="BS911" s="8">
        <f t="shared" si="1173"/>
        <v>46</v>
      </c>
      <c r="BU911" s="11">
        <f t="shared" si="1140"/>
        <v>45095</v>
      </c>
      <c r="BV911" s="8">
        <f t="shared" si="1174"/>
        <v>4629</v>
      </c>
      <c r="BW911" s="8">
        <f t="shared" si="1174"/>
        <v>556222.21</v>
      </c>
      <c r="BX911" s="8">
        <f t="shared" si="1174"/>
        <v>1824.8</v>
      </c>
      <c r="BY911" s="8">
        <f t="shared" si="1174"/>
        <v>0</v>
      </c>
      <c r="BZ911" s="8">
        <f t="shared" si="1174"/>
        <v>7710.130000000001</v>
      </c>
      <c r="CA911" s="8">
        <f t="shared" si="1174"/>
        <v>292</v>
      </c>
      <c r="CC911" s="11">
        <f t="shared" si="1142"/>
        <v>45095</v>
      </c>
      <c r="CD911" s="8">
        <f t="shared" si="1175"/>
        <v>9135</v>
      </c>
      <c r="CE911" s="8">
        <f t="shared" si="1175"/>
        <v>1051699.4599999995</v>
      </c>
      <c r="CF911" s="8">
        <f t="shared" si="1175"/>
        <v>4234.7100000000009</v>
      </c>
      <c r="CG911" s="8">
        <f t="shared" si="1175"/>
        <v>49522.499999999985</v>
      </c>
      <c r="CH911" s="8">
        <f t="shared" si="1175"/>
        <v>10912.090000000004</v>
      </c>
      <c r="CI911" s="8">
        <f t="shared" si="1175"/>
        <v>268</v>
      </c>
      <c r="CK911" s="11">
        <f t="shared" si="1144"/>
        <v>45095</v>
      </c>
      <c r="CL911" s="8">
        <f t="shared" si="1176"/>
        <v>2912</v>
      </c>
      <c r="CM911" s="8">
        <f t="shared" si="1176"/>
        <v>213488.53000000012</v>
      </c>
      <c r="CN911" s="8">
        <f t="shared" si="1176"/>
        <v>0</v>
      </c>
      <c r="CO911" s="8">
        <f t="shared" si="1176"/>
        <v>666.5</v>
      </c>
      <c r="CP911" s="8">
        <f t="shared" si="1176"/>
        <v>7292.32</v>
      </c>
      <c r="CQ911" s="8">
        <f t="shared" si="1176"/>
        <v>19</v>
      </c>
      <c r="CS911" s="11">
        <f t="shared" si="1146"/>
        <v>45095</v>
      </c>
      <c r="CT911" s="8">
        <f t="shared" si="1177"/>
        <v>0</v>
      </c>
      <c r="CU911" s="8">
        <f t="shared" si="1177"/>
        <v>0</v>
      </c>
      <c r="CV911" s="8">
        <f t="shared" si="1177"/>
        <v>0</v>
      </c>
      <c r="CW911" s="8">
        <f t="shared" si="1177"/>
        <v>0</v>
      </c>
      <c r="CX911" s="8">
        <f t="shared" si="1177"/>
        <v>0</v>
      </c>
      <c r="CY911" s="8">
        <f t="shared" si="1177"/>
        <v>0</v>
      </c>
      <c r="DA911" s="11">
        <f t="shared" si="1148"/>
        <v>45095</v>
      </c>
      <c r="DB911" s="8">
        <f t="shared" si="1178"/>
        <v>0</v>
      </c>
      <c r="DC911" s="8">
        <f t="shared" si="1178"/>
        <v>0</v>
      </c>
      <c r="DD911" s="8">
        <f t="shared" si="1178"/>
        <v>0</v>
      </c>
      <c r="DE911" s="8">
        <f t="shared" si="1178"/>
        <v>0</v>
      </c>
      <c r="DF911" s="8">
        <f t="shared" si="1178"/>
        <v>0</v>
      </c>
      <c r="DG911" s="8">
        <f t="shared" si="1178"/>
        <v>0</v>
      </c>
      <c r="DI911" s="11">
        <f t="shared" si="1150"/>
        <v>45095</v>
      </c>
      <c r="DJ911" s="8">
        <f t="shared" si="1179"/>
        <v>0</v>
      </c>
      <c r="DK911" s="8">
        <f t="shared" si="1179"/>
        <v>0</v>
      </c>
      <c r="DL911" s="8">
        <f t="shared" si="1179"/>
        <v>0</v>
      </c>
      <c r="DM911" s="8">
        <f t="shared" si="1179"/>
        <v>0</v>
      </c>
      <c r="DN911" s="8">
        <f t="shared" si="1179"/>
        <v>0</v>
      </c>
      <c r="DO911" s="8">
        <f t="shared" si="1179"/>
        <v>0</v>
      </c>
      <c r="DP911" s="56"/>
      <c r="DQ911" s="56"/>
      <c r="DR911" s="56"/>
      <c r="DS911" s="56"/>
    </row>
    <row r="912" spans="1:123" x14ac:dyDescent="0.3">
      <c r="A912" s="11">
        <f t="shared" si="1117"/>
        <v>45096</v>
      </c>
      <c r="B912" s="8">
        <f t="shared" si="1118"/>
        <v>8643</v>
      </c>
      <c r="C912" s="8">
        <f t="shared" si="1119"/>
        <v>1010992.5400000005</v>
      </c>
      <c r="D912" s="8">
        <f t="shared" si="1120"/>
        <v>0</v>
      </c>
      <c r="E912" s="8">
        <f t="shared" si="1121"/>
        <v>5384.34</v>
      </c>
      <c r="F912" s="8">
        <f t="shared" si="1122"/>
        <v>5130.63</v>
      </c>
      <c r="G912" s="8">
        <f t="shared" si="1123"/>
        <v>21</v>
      </c>
      <c r="I912" s="11">
        <f t="shared" si="1124"/>
        <v>45096</v>
      </c>
      <c r="J912" s="8">
        <f t="shared" si="1166"/>
        <v>6594</v>
      </c>
      <c r="K912" s="8">
        <f t="shared" si="1166"/>
        <v>984303.19999999949</v>
      </c>
      <c r="L912" s="8">
        <f t="shared" si="1166"/>
        <v>3126.41</v>
      </c>
      <c r="M912" s="8">
        <f t="shared" si="1166"/>
        <v>0</v>
      </c>
      <c r="N912" s="8">
        <f t="shared" si="1166"/>
        <v>4881.5699999999988</v>
      </c>
      <c r="O912" s="8">
        <f t="shared" si="1166"/>
        <v>40</v>
      </c>
      <c r="Q912" s="11">
        <f t="shared" si="1126"/>
        <v>45096</v>
      </c>
      <c r="R912" s="8">
        <f t="shared" si="1167"/>
        <v>3952</v>
      </c>
      <c r="S912" s="8">
        <f t="shared" si="1167"/>
        <v>425992.71</v>
      </c>
      <c r="T912" s="8">
        <f t="shared" si="1167"/>
        <v>4050.77</v>
      </c>
      <c r="U912" s="8">
        <f t="shared" si="1167"/>
        <v>0</v>
      </c>
      <c r="V912" s="8">
        <f t="shared" si="1167"/>
        <v>-1119.5100000000002</v>
      </c>
      <c r="W912" s="8">
        <f t="shared" si="1167"/>
        <v>21</v>
      </c>
      <c r="Y912" s="11">
        <f t="shared" si="1128"/>
        <v>45096</v>
      </c>
      <c r="Z912" s="8">
        <f t="shared" si="1168"/>
        <v>6441</v>
      </c>
      <c r="AA912" s="8">
        <f t="shared" si="1168"/>
        <v>795735.48</v>
      </c>
      <c r="AB912" s="8">
        <f t="shared" si="1168"/>
        <v>6674.3900000000021</v>
      </c>
      <c r="AC912" s="8">
        <f t="shared" si="1168"/>
        <v>0</v>
      </c>
      <c r="AD912" s="8">
        <f t="shared" si="1168"/>
        <v>9859.0399999999972</v>
      </c>
      <c r="AE912" s="8">
        <f t="shared" si="1168"/>
        <v>982</v>
      </c>
      <c r="AG912" s="11">
        <f t="shared" si="1130"/>
        <v>45096</v>
      </c>
      <c r="AH912" s="8">
        <f t="shared" si="1169"/>
        <v>8604</v>
      </c>
      <c r="AI912" s="8">
        <f t="shared" si="1169"/>
        <v>1061573.8799999994</v>
      </c>
      <c r="AJ912" s="8">
        <f t="shared" si="1169"/>
        <v>2555.0299999999993</v>
      </c>
      <c r="AK912" s="8">
        <f t="shared" si="1169"/>
        <v>0</v>
      </c>
      <c r="AL912" s="8">
        <f t="shared" si="1169"/>
        <v>12008.700000000006</v>
      </c>
      <c r="AM912" s="8">
        <f t="shared" si="1169"/>
        <v>423</v>
      </c>
      <c r="AO912" s="11">
        <f t="shared" si="1132"/>
        <v>45096</v>
      </c>
      <c r="AP912" s="8">
        <f t="shared" si="1170"/>
        <v>8236</v>
      </c>
      <c r="AQ912" s="8">
        <f t="shared" si="1170"/>
        <v>693173.27</v>
      </c>
      <c r="AR912" s="8">
        <f t="shared" si="1170"/>
        <v>0</v>
      </c>
      <c r="AS912" s="8">
        <f t="shared" si="1170"/>
        <v>8781.41</v>
      </c>
      <c r="AT912" s="8">
        <f t="shared" si="1170"/>
        <v>1821.72</v>
      </c>
      <c r="AU912" s="8">
        <f t="shared" si="1170"/>
        <v>379</v>
      </c>
      <c r="AW912" s="11">
        <f t="shared" si="1134"/>
        <v>45096</v>
      </c>
      <c r="AX912" s="8">
        <f t="shared" si="1171"/>
        <v>9533</v>
      </c>
      <c r="AY912" s="8">
        <f t="shared" si="1171"/>
        <v>1168064.3799999999</v>
      </c>
      <c r="AZ912" s="8">
        <f t="shared" si="1171"/>
        <v>4023.1600000000003</v>
      </c>
      <c r="BA912" s="8">
        <f t="shared" si="1171"/>
        <v>0</v>
      </c>
      <c r="BB912" s="8">
        <f t="shared" si="1171"/>
        <v>11443.770000000002</v>
      </c>
      <c r="BC912" s="8">
        <f t="shared" si="1171"/>
        <v>171</v>
      </c>
      <c r="BE912" s="11">
        <f t="shared" si="1136"/>
        <v>45096</v>
      </c>
      <c r="BF912" s="8">
        <f t="shared" si="1172"/>
        <v>8972</v>
      </c>
      <c r="BG912" s="8">
        <f t="shared" si="1172"/>
        <v>1135460.7399999995</v>
      </c>
      <c r="BH912" s="8">
        <f t="shared" si="1172"/>
        <v>5312.5399999999981</v>
      </c>
      <c r="BI912" s="8">
        <f t="shared" si="1172"/>
        <v>0</v>
      </c>
      <c r="BJ912" s="8">
        <f t="shared" si="1172"/>
        <v>17110.390000000007</v>
      </c>
      <c r="BK912" s="8">
        <f t="shared" si="1172"/>
        <v>99</v>
      </c>
      <c r="BM912" s="11">
        <f t="shared" si="1138"/>
        <v>45096</v>
      </c>
      <c r="BN912" s="8">
        <f t="shared" si="1173"/>
        <v>5210</v>
      </c>
      <c r="BO912" s="8">
        <f t="shared" si="1173"/>
        <v>422210.63999999996</v>
      </c>
      <c r="BP912" s="8">
        <f t="shared" si="1173"/>
        <v>4419.25</v>
      </c>
      <c r="BQ912" s="8">
        <f t="shared" si="1173"/>
        <v>0</v>
      </c>
      <c r="BR912" s="8">
        <f t="shared" si="1173"/>
        <v>3649.97</v>
      </c>
      <c r="BS912" s="8">
        <f t="shared" si="1173"/>
        <v>46</v>
      </c>
      <c r="BU912" s="11">
        <f t="shared" si="1140"/>
        <v>45096</v>
      </c>
      <c r="BV912" s="8">
        <f t="shared" si="1174"/>
        <v>4682</v>
      </c>
      <c r="BW912" s="8">
        <f t="shared" si="1174"/>
        <v>561040.69999999995</v>
      </c>
      <c r="BX912" s="8">
        <f t="shared" si="1174"/>
        <v>1875.8</v>
      </c>
      <c r="BY912" s="8">
        <f t="shared" si="1174"/>
        <v>0</v>
      </c>
      <c r="BZ912" s="8">
        <f t="shared" si="1174"/>
        <v>8210.130000000001</v>
      </c>
      <c r="CA912" s="8">
        <f t="shared" si="1174"/>
        <v>292</v>
      </c>
      <c r="CC912" s="11">
        <f t="shared" si="1142"/>
        <v>45096</v>
      </c>
      <c r="CD912" s="8">
        <f t="shared" si="1175"/>
        <v>9196</v>
      </c>
      <c r="CE912" s="8">
        <f t="shared" si="1175"/>
        <v>1059762.2399999995</v>
      </c>
      <c r="CF912" s="8">
        <f t="shared" si="1175"/>
        <v>4234.7100000000009</v>
      </c>
      <c r="CG912" s="8">
        <f t="shared" si="1175"/>
        <v>49771.779999999984</v>
      </c>
      <c r="CH912" s="8">
        <f t="shared" si="1175"/>
        <v>11014.090000000004</v>
      </c>
      <c r="CI912" s="8">
        <f t="shared" si="1175"/>
        <v>269</v>
      </c>
      <c r="CK912" s="11">
        <f t="shared" si="1144"/>
        <v>45096</v>
      </c>
      <c r="CL912" s="8">
        <f t="shared" si="1176"/>
        <v>2930</v>
      </c>
      <c r="CM912" s="8">
        <f t="shared" si="1176"/>
        <v>214676.82000000012</v>
      </c>
      <c r="CN912" s="8">
        <f t="shared" si="1176"/>
        <v>0</v>
      </c>
      <c r="CO912" s="8">
        <f t="shared" si="1176"/>
        <v>666.5</v>
      </c>
      <c r="CP912" s="8">
        <f t="shared" si="1176"/>
        <v>7307.32</v>
      </c>
      <c r="CQ912" s="8">
        <f t="shared" si="1176"/>
        <v>19</v>
      </c>
      <c r="CS912" s="11">
        <f t="shared" si="1146"/>
        <v>45096</v>
      </c>
      <c r="CT912" s="8">
        <f t="shared" si="1177"/>
        <v>0</v>
      </c>
      <c r="CU912" s="8">
        <f t="shared" si="1177"/>
        <v>0</v>
      </c>
      <c r="CV912" s="8">
        <f t="shared" si="1177"/>
        <v>0</v>
      </c>
      <c r="CW912" s="8">
        <f t="shared" si="1177"/>
        <v>0</v>
      </c>
      <c r="CX912" s="8">
        <f t="shared" si="1177"/>
        <v>0</v>
      </c>
      <c r="CY912" s="8">
        <f t="shared" si="1177"/>
        <v>0</v>
      </c>
      <c r="DA912" s="11">
        <f t="shared" si="1148"/>
        <v>45096</v>
      </c>
      <c r="DB912" s="8">
        <f t="shared" si="1178"/>
        <v>0</v>
      </c>
      <c r="DC912" s="8">
        <f t="shared" si="1178"/>
        <v>0</v>
      </c>
      <c r="DD912" s="8">
        <f t="shared" si="1178"/>
        <v>0</v>
      </c>
      <c r="DE912" s="8">
        <f t="shared" si="1178"/>
        <v>0</v>
      </c>
      <c r="DF912" s="8">
        <f t="shared" si="1178"/>
        <v>0</v>
      </c>
      <c r="DG912" s="8">
        <f t="shared" si="1178"/>
        <v>0</v>
      </c>
      <c r="DI912" s="11">
        <f t="shared" si="1150"/>
        <v>45096</v>
      </c>
      <c r="DJ912" s="8">
        <f t="shared" si="1179"/>
        <v>0</v>
      </c>
      <c r="DK912" s="8">
        <f t="shared" si="1179"/>
        <v>0</v>
      </c>
      <c r="DL912" s="8">
        <f t="shared" si="1179"/>
        <v>0</v>
      </c>
      <c r="DM912" s="8">
        <f t="shared" si="1179"/>
        <v>0</v>
      </c>
      <c r="DN912" s="8">
        <f t="shared" si="1179"/>
        <v>0</v>
      </c>
      <c r="DO912" s="8">
        <f t="shared" si="1179"/>
        <v>0</v>
      </c>
      <c r="DP912" s="56"/>
      <c r="DQ912" s="56"/>
      <c r="DR912" s="56"/>
      <c r="DS912" s="56"/>
    </row>
    <row r="913" spans="1:123" x14ac:dyDescent="0.3">
      <c r="A913" s="11">
        <f t="shared" si="1117"/>
        <v>45097</v>
      </c>
      <c r="B913" s="8">
        <f t="shared" si="1118"/>
        <v>8703</v>
      </c>
      <c r="C913" s="8">
        <f t="shared" si="1119"/>
        <v>1018653.8200000005</v>
      </c>
      <c r="D913" s="8">
        <f t="shared" si="1120"/>
        <v>0</v>
      </c>
      <c r="E913" s="8">
        <f t="shared" si="1121"/>
        <v>5406.34</v>
      </c>
      <c r="F913" s="8">
        <f t="shared" si="1122"/>
        <v>5130.63</v>
      </c>
      <c r="G913" s="8">
        <f t="shared" si="1123"/>
        <v>21</v>
      </c>
      <c r="I913" s="11">
        <f t="shared" si="1124"/>
        <v>45097</v>
      </c>
      <c r="J913" s="8">
        <f t="shared" si="1166"/>
        <v>6662</v>
      </c>
      <c r="K913" s="8">
        <f t="shared" si="1166"/>
        <v>994365.59999999951</v>
      </c>
      <c r="L913" s="8">
        <f t="shared" si="1166"/>
        <v>3212.5</v>
      </c>
      <c r="M913" s="8">
        <f t="shared" si="1166"/>
        <v>0</v>
      </c>
      <c r="N913" s="8">
        <f t="shared" si="1166"/>
        <v>4886.5199999999986</v>
      </c>
      <c r="O913" s="8">
        <f t="shared" si="1166"/>
        <v>41</v>
      </c>
      <c r="Q913" s="11">
        <f t="shared" si="1126"/>
        <v>45097</v>
      </c>
      <c r="R913" s="8">
        <f t="shared" si="1167"/>
        <v>3959</v>
      </c>
      <c r="S913" s="8">
        <f t="shared" si="1167"/>
        <v>426632.87</v>
      </c>
      <c r="T913" s="8">
        <f t="shared" si="1167"/>
        <v>4050.77</v>
      </c>
      <c r="U913" s="8">
        <f t="shared" si="1167"/>
        <v>0</v>
      </c>
      <c r="V913" s="8">
        <f t="shared" si="1167"/>
        <v>-3451.86</v>
      </c>
      <c r="W913" s="8">
        <f t="shared" si="1167"/>
        <v>21</v>
      </c>
      <c r="Y913" s="11">
        <f t="shared" si="1128"/>
        <v>45097</v>
      </c>
      <c r="Z913" s="8">
        <f t="shared" si="1168"/>
        <v>6517</v>
      </c>
      <c r="AA913" s="8">
        <f t="shared" si="1168"/>
        <v>807322.91</v>
      </c>
      <c r="AB913" s="8">
        <f t="shared" si="1168"/>
        <v>6721.5800000000017</v>
      </c>
      <c r="AC913" s="8">
        <f t="shared" si="1168"/>
        <v>0</v>
      </c>
      <c r="AD913" s="8">
        <f t="shared" si="1168"/>
        <v>9938.739999999998</v>
      </c>
      <c r="AE913" s="8">
        <f t="shared" si="1168"/>
        <v>982</v>
      </c>
      <c r="AG913" s="11">
        <f t="shared" si="1130"/>
        <v>45097</v>
      </c>
      <c r="AH913" s="8">
        <f t="shared" si="1169"/>
        <v>8672</v>
      </c>
      <c r="AI913" s="8">
        <f t="shared" si="1169"/>
        <v>1072169.7799999993</v>
      </c>
      <c r="AJ913" s="8">
        <f t="shared" si="1169"/>
        <v>2593.8899999999994</v>
      </c>
      <c r="AK913" s="8">
        <f t="shared" si="1169"/>
        <v>0</v>
      </c>
      <c r="AL913" s="8">
        <f t="shared" si="1169"/>
        <v>12018.600000000006</v>
      </c>
      <c r="AM913" s="8">
        <f t="shared" si="1169"/>
        <v>424</v>
      </c>
      <c r="AO913" s="11">
        <f t="shared" si="1132"/>
        <v>45097</v>
      </c>
      <c r="AP913" s="8">
        <f t="shared" si="1170"/>
        <v>8313</v>
      </c>
      <c r="AQ913" s="8">
        <f t="shared" si="1170"/>
        <v>699880.49</v>
      </c>
      <c r="AR913" s="8">
        <f t="shared" si="1170"/>
        <v>0</v>
      </c>
      <c r="AS913" s="8">
        <f t="shared" si="1170"/>
        <v>8892.91</v>
      </c>
      <c r="AT913" s="8">
        <f t="shared" si="1170"/>
        <v>1821.72</v>
      </c>
      <c r="AU913" s="8">
        <f t="shared" si="1170"/>
        <v>380</v>
      </c>
      <c r="AW913" s="11">
        <f t="shared" si="1134"/>
        <v>45097</v>
      </c>
      <c r="AX913" s="8">
        <f t="shared" si="1171"/>
        <v>9599</v>
      </c>
      <c r="AY913" s="8">
        <f t="shared" si="1171"/>
        <v>1177362.2</v>
      </c>
      <c r="AZ913" s="8">
        <f t="shared" si="1171"/>
        <v>4051.7900000000004</v>
      </c>
      <c r="BA913" s="8">
        <f t="shared" si="1171"/>
        <v>0</v>
      </c>
      <c r="BB913" s="8">
        <f t="shared" si="1171"/>
        <v>11443.770000000002</v>
      </c>
      <c r="BC913" s="8">
        <f t="shared" si="1171"/>
        <v>173</v>
      </c>
      <c r="BE913" s="11">
        <f t="shared" si="1136"/>
        <v>45097</v>
      </c>
      <c r="BF913" s="8">
        <f t="shared" si="1172"/>
        <v>9034</v>
      </c>
      <c r="BG913" s="8">
        <f t="shared" si="1172"/>
        <v>1143071.6299999994</v>
      </c>
      <c r="BH913" s="8">
        <f t="shared" si="1172"/>
        <v>5344.5599999999986</v>
      </c>
      <c r="BI913" s="8">
        <f t="shared" si="1172"/>
        <v>0</v>
      </c>
      <c r="BJ913" s="8">
        <f t="shared" si="1172"/>
        <v>17254.040000000008</v>
      </c>
      <c r="BK913" s="8">
        <f t="shared" si="1172"/>
        <v>102</v>
      </c>
      <c r="BM913" s="11">
        <f t="shared" si="1138"/>
        <v>45097</v>
      </c>
      <c r="BN913" s="8">
        <f t="shared" si="1173"/>
        <v>5263</v>
      </c>
      <c r="BO913" s="8">
        <f t="shared" si="1173"/>
        <v>426761.04</v>
      </c>
      <c r="BP913" s="8">
        <f t="shared" si="1173"/>
        <v>4456.25</v>
      </c>
      <c r="BQ913" s="8">
        <f t="shared" si="1173"/>
        <v>0</v>
      </c>
      <c r="BR913" s="8">
        <f t="shared" si="1173"/>
        <v>3649.97</v>
      </c>
      <c r="BS913" s="8">
        <f t="shared" si="1173"/>
        <v>46</v>
      </c>
      <c r="BU913" s="11">
        <f t="shared" si="1140"/>
        <v>45097</v>
      </c>
      <c r="BV913" s="8">
        <f t="shared" si="1174"/>
        <v>4747</v>
      </c>
      <c r="BW913" s="8">
        <f t="shared" si="1174"/>
        <v>567984.90999999992</v>
      </c>
      <c r="BX913" s="8">
        <f t="shared" si="1174"/>
        <v>1926.8</v>
      </c>
      <c r="BY913" s="8">
        <f t="shared" si="1174"/>
        <v>0</v>
      </c>
      <c r="BZ913" s="8">
        <f t="shared" si="1174"/>
        <v>8210.130000000001</v>
      </c>
      <c r="CA913" s="8">
        <f t="shared" si="1174"/>
        <v>292</v>
      </c>
      <c r="CC913" s="11">
        <f t="shared" si="1142"/>
        <v>45097</v>
      </c>
      <c r="CD913" s="8">
        <f t="shared" si="1175"/>
        <v>9266</v>
      </c>
      <c r="CE913" s="8">
        <f t="shared" si="1175"/>
        <v>1067987.1999999995</v>
      </c>
      <c r="CF913" s="8">
        <f t="shared" si="1175"/>
        <v>4234.7100000000009</v>
      </c>
      <c r="CG913" s="8">
        <f t="shared" si="1175"/>
        <v>49871.249999999985</v>
      </c>
      <c r="CH913" s="8">
        <f t="shared" si="1175"/>
        <v>11122.380000000005</v>
      </c>
      <c r="CI913" s="8">
        <f t="shared" si="1175"/>
        <v>270</v>
      </c>
      <c r="CK913" s="11">
        <f t="shared" si="1144"/>
        <v>45097</v>
      </c>
      <c r="CL913" s="8">
        <f t="shared" si="1176"/>
        <v>2949</v>
      </c>
      <c r="CM913" s="8">
        <f t="shared" si="1176"/>
        <v>215985.93000000011</v>
      </c>
      <c r="CN913" s="8">
        <f t="shared" si="1176"/>
        <v>0</v>
      </c>
      <c r="CO913" s="8">
        <f t="shared" si="1176"/>
        <v>666.5</v>
      </c>
      <c r="CP913" s="8">
        <f t="shared" si="1176"/>
        <v>7372.32</v>
      </c>
      <c r="CQ913" s="8">
        <f t="shared" si="1176"/>
        <v>19</v>
      </c>
      <c r="CS913" s="11">
        <f t="shared" si="1146"/>
        <v>45097</v>
      </c>
      <c r="CT913" s="8">
        <f t="shared" si="1177"/>
        <v>0</v>
      </c>
      <c r="CU913" s="8">
        <f t="shared" si="1177"/>
        <v>0</v>
      </c>
      <c r="CV913" s="8">
        <f t="shared" si="1177"/>
        <v>0</v>
      </c>
      <c r="CW913" s="8">
        <f t="shared" si="1177"/>
        <v>0</v>
      </c>
      <c r="CX913" s="8">
        <f t="shared" si="1177"/>
        <v>0</v>
      </c>
      <c r="CY913" s="8">
        <f t="shared" si="1177"/>
        <v>0</v>
      </c>
      <c r="DA913" s="11">
        <f t="shared" si="1148"/>
        <v>45097</v>
      </c>
      <c r="DB913" s="8">
        <f t="shared" si="1178"/>
        <v>0</v>
      </c>
      <c r="DC913" s="8">
        <f t="shared" si="1178"/>
        <v>0</v>
      </c>
      <c r="DD913" s="8">
        <f t="shared" si="1178"/>
        <v>0</v>
      </c>
      <c r="DE913" s="8">
        <f t="shared" si="1178"/>
        <v>0</v>
      </c>
      <c r="DF913" s="8">
        <f t="shared" si="1178"/>
        <v>0</v>
      </c>
      <c r="DG913" s="8">
        <f t="shared" si="1178"/>
        <v>0</v>
      </c>
      <c r="DI913" s="11">
        <f t="shared" si="1150"/>
        <v>45097</v>
      </c>
      <c r="DJ913" s="8">
        <f t="shared" si="1179"/>
        <v>0</v>
      </c>
      <c r="DK913" s="8">
        <f t="shared" si="1179"/>
        <v>0</v>
      </c>
      <c r="DL913" s="8">
        <f t="shared" si="1179"/>
        <v>0</v>
      </c>
      <c r="DM913" s="8">
        <f t="shared" si="1179"/>
        <v>0</v>
      </c>
      <c r="DN913" s="8">
        <f t="shared" si="1179"/>
        <v>0</v>
      </c>
      <c r="DO913" s="8">
        <f t="shared" si="1179"/>
        <v>0</v>
      </c>
      <c r="DP913" s="56"/>
      <c r="DQ913" s="56"/>
      <c r="DR913" s="56"/>
      <c r="DS913" s="56"/>
    </row>
    <row r="914" spans="1:123" x14ac:dyDescent="0.3">
      <c r="A914" s="11">
        <f t="shared" si="1117"/>
        <v>45098</v>
      </c>
      <c r="B914" s="8">
        <f t="shared" si="1118"/>
        <v>8763</v>
      </c>
      <c r="C914" s="8">
        <f t="shared" si="1119"/>
        <v>1025626.4800000006</v>
      </c>
      <c r="D914" s="8">
        <f t="shared" si="1120"/>
        <v>0</v>
      </c>
      <c r="E914" s="8">
        <f t="shared" si="1121"/>
        <v>5455.34</v>
      </c>
      <c r="F914" s="8">
        <f t="shared" si="1122"/>
        <v>5130.63</v>
      </c>
      <c r="G914" s="8">
        <f t="shared" si="1123"/>
        <v>21</v>
      </c>
      <c r="I914" s="11">
        <f t="shared" si="1124"/>
        <v>45098</v>
      </c>
      <c r="J914" s="8">
        <f t="shared" si="1166"/>
        <v>6720</v>
      </c>
      <c r="K914" s="8">
        <f t="shared" si="1166"/>
        <v>1002247.1699999995</v>
      </c>
      <c r="L914" s="8">
        <f t="shared" si="1166"/>
        <v>3304.49</v>
      </c>
      <c r="M914" s="8">
        <f t="shared" si="1166"/>
        <v>0</v>
      </c>
      <c r="N914" s="8">
        <f t="shared" si="1166"/>
        <v>5041.4199999999983</v>
      </c>
      <c r="O914" s="8">
        <f t="shared" si="1166"/>
        <v>41</v>
      </c>
      <c r="Q914" s="11">
        <f t="shared" si="1126"/>
        <v>45098</v>
      </c>
      <c r="R914" s="8">
        <f t="shared" si="1167"/>
        <v>3965</v>
      </c>
      <c r="S914" s="8">
        <f t="shared" si="1167"/>
        <v>427110.17</v>
      </c>
      <c r="T914" s="8">
        <f t="shared" si="1167"/>
        <v>4058.77</v>
      </c>
      <c r="U914" s="8">
        <f t="shared" si="1167"/>
        <v>0</v>
      </c>
      <c r="V914" s="8">
        <f t="shared" si="1167"/>
        <v>-3379.61</v>
      </c>
      <c r="W914" s="8">
        <f t="shared" si="1167"/>
        <v>21</v>
      </c>
      <c r="Y914" s="11">
        <f t="shared" si="1128"/>
        <v>45098</v>
      </c>
      <c r="Z914" s="8">
        <f t="shared" si="1168"/>
        <v>6590</v>
      </c>
      <c r="AA914" s="8">
        <f t="shared" si="1168"/>
        <v>817351.56</v>
      </c>
      <c r="AB914" s="8">
        <f t="shared" si="1168"/>
        <v>6806.2500000000018</v>
      </c>
      <c r="AC914" s="8">
        <f t="shared" si="1168"/>
        <v>0</v>
      </c>
      <c r="AD914" s="8">
        <f t="shared" si="1168"/>
        <v>10043.689999999999</v>
      </c>
      <c r="AE914" s="8">
        <f t="shared" si="1168"/>
        <v>982</v>
      </c>
      <c r="AG914" s="11">
        <f t="shared" si="1130"/>
        <v>45098</v>
      </c>
      <c r="AH914" s="8">
        <f t="shared" si="1169"/>
        <v>8737</v>
      </c>
      <c r="AI914" s="8">
        <f t="shared" si="1169"/>
        <v>1081740.6999999993</v>
      </c>
      <c r="AJ914" s="8">
        <f t="shared" si="1169"/>
        <v>2617.0199999999995</v>
      </c>
      <c r="AK914" s="8">
        <f t="shared" si="1169"/>
        <v>0</v>
      </c>
      <c r="AL914" s="8">
        <f t="shared" si="1169"/>
        <v>12023.550000000007</v>
      </c>
      <c r="AM914" s="8">
        <f t="shared" si="1169"/>
        <v>425</v>
      </c>
      <c r="AO914" s="11">
        <f t="shared" si="1132"/>
        <v>45098</v>
      </c>
      <c r="AP914" s="8">
        <f t="shared" si="1170"/>
        <v>8389</v>
      </c>
      <c r="AQ914" s="8">
        <f t="shared" si="1170"/>
        <v>706382.53</v>
      </c>
      <c r="AR914" s="8">
        <f t="shared" si="1170"/>
        <v>0</v>
      </c>
      <c r="AS914" s="8">
        <f t="shared" si="1170"/>
        <v>8965.41</v>
      </c>
      <c r="AT914" s="8">
        <f t="shared" si="1170"/>
        <v>1821.72</v>
      </c>
      <c r="AU914" s="8">
        <f t="shared" si="1170"/>
        <v>382</v>
      </c>
      <c r="AW914" s="11">
        <f t="shared" si="1134"/>
        <v>45098</v>
      </c>
      <c r="AX914" s="8">
        <f t="shared" si="1171"/>
        <v>9674</v>
      </c>
      <c r="AY914" s="8">
        <f t="shared" si="1171"/>
        <v>1188111.71</v>
      </c>
      <c r="AZ914" s="8">
        <f t="shared" si="1171"/>
        <v>4076.7300000000005</v>
      </c>
      <c r="BA914" s="8">
        <f t="shared" si="1171"/>
        <v>0</v>
      </c>
      <c r="BB914" s="8">
        <f t="shared" si="1171"/>
        <v>11347.770000000002</v>
      </c>
      <c r="BC914" s="8">
        <f t="shared" si="1171"/>
        <v>173</v>
      </c>
      <c r="BE914" s="11">
        <f t="shared" si="1136"/>
        <v>45098</v>
      </c>
      <c r="BF914" s="8">
        <f t="shared" si="1172"/>
        <v>9078</v>
      </c>
      <c r="BG914" s="8">
        <f t="shared" si="1172"/>
        <v>1148709.2299999995</v>
      </c>
      <c r="BH914" s="8">
        <f t="shared" si="1172"/>
        <v>5389.5699999999988</v>
      </c>
      <c r="BI914" s="8">
        <f t="shared" si="1172"/>
        <v>0</v>
      </c>
      <c r="BJ914" s="8">
        <f t="shared" si="1172"/>
        <v>17511.450000000008</v>
      </c>
      <c r="BK914" s="8">
        <f t="shared" si="1172"/>
        <v>103</v>
      </c>
      <c r="BM914" s="11">
        <f t="shared" si="1138"/>
        <v>45098</v>
      </c>
      <c r="BN914" s="8">
        <f t="shared" si="1173"/>
        <v>5318</v>
      </c>
      <c r="BO914" s="8">
        <f t="shared" si="1173"/>
        <v>431594.3</v>
      </c>
      <c r="BP914" s="8">
        <f t="shared" si="1173"/>
        <v>4528.25</v>
      </c>
      <c r="BQ914" s="8">
        <f t="shared" si="1173"/>
        <v>0</v>
      </c>
      <c r="BR914" s="8">
        <f t="shared" si="1173"/>
        <v>3689.97</v>
      </c>
      <c r="BS914" s="8">
        <f t="shared" si="1173"/>
        <v>46</v>
      </c>
      <c r="BU914" s="11">
        <f t="shared" si="1140"/>
        <v>45098</v>
      </c>
      <c r="BV914" s="8">
        <f t="shared" si="1174"/>
        <v>4812</v>
      </c>
      <c r="BW914" s="8">
        <f t="shared" si="1174"/>
        <v>575329.52999999991</v>
      </c>
      <c r="BX914" s="8">
        <f t="shared" si="1174"/>
        <v>2000.3</v>
      </c>
      <c r="BY914" s="8">
        <f t="shared" si="1174"/>
        <v>0</v>
      </c>
      <c r="BZ914" s="8">
        <f t="shared" si="1174"/>
        <v>8210.130000000001</v>
      </c>
      <c r="CA914" s="8">
        <f t="shared" si="1174"/>
        <v>292</v>
      </c>
      <c r="CC914" s="11">
        <f t="shared" si="1142"/>
        <v>45098</v>
      </c>
      <c r="CD914" s="8">
        <f t="shared" si="1175"/>
        <v>9337</v>
      </c>
      <c r="CE914" s="8">
        <f t="shared" si="1175"/>
        <v>1076333.2399999995</v>
      </c>
      <c r="CF914" s="8">
        <f t="shared" si="1175"/>
        <v>4241.2200000000012</v>
      </c>
      <c r="CG914" s="8">
        <f t="shared" si="1175"/>
        <v>50292.349999999984</v>
      </c>
      <c r="CH914" s="8">
        <f t="shared" si="1175"/>
        <v>11140.380000000005</v>
      </c>
      <c r="CI914" s="8">
        <f t="shared" si="1175"/>
        <v>272</v>
      </c>
      <c r="CK914" s="11">
        <f t="shared" si="1144"/>
        <v>45098</v>
      </c>
      <c r="CL914" s="8">
        <f t="shared" si="1176"/>
        <v>2971</v>
      </c>
      <c r="CM914" s="8">
        <f t="shared" si="1176"/>
        <v>217606.0400000001</v>
      </c>
      <c r="CN914" s="8">
        <f t="shared" si="1176"/>
        <v>0</v>
      </c>
      <c r="CO914" s="8">
        <f t="shared" si="1176"/>
        <v>666.5</v>
      </c>
      <c r="CP914" s="8">
        <f t="shared" si="1176"/>
        <v>7372.32</v>
      </c>
      <c r="CQ914" s="8">
        <f t="shared" si="1176"/>
        <v>19</v>
      </c>
      <c r="CS914" s="11">
        <f t="shared" si="1146"/>
        <v>45098</v>
      </c>
      <c r="CT914" s="8">
        <f t="shared" si="1177"/>
        <v>0</v>
      </c>
      <c r="CU914" s="8">
        <f t="shared" si="1177"/>
        <v>0</v>
      </c>
      <c r="CV914" s="8">
        <f t="shared" si="1177"/>
        <v>0</v>
      </c>
      <c r="CW914" s="8">
        <f t="shared" si="1177"/>
        <v>0</v>
      </c>
      <c r="CX914" s="8">
        <f t="shared" si="1177"/>
        <v>0</v>
      </c>
      <c r="CY914" s="8">
        <f t="shared" si="1177"/>
        <v>0</v>
      </c>
      <c r="DA914" s="11">
        <f t="shared" si="1148"/>
        <v>45098</v>
      </c>
      <c r="DB914" s="8">
        <f t="shared" si="1178"/>
        <v>0</v>
      </c>
      <c r="DC914" s="8">
        <f t="shared" si="1178"/>
        <v>0</v>
      </c>
      <c r="DD914" s="8">
        <f t="shared" si="1178"/>
        <v>0</v>
      </c>
      <c r="DE914" s="8">
        <f t="shared" si="1178"/>
        <v>0</v>
      </c>
      <c r="DF914" s="8">
        <f t="shared" si="1178"/>
        <v>0</v>
      </c>
      <c r="DG914" s="8">
        <f t="shared" si="1178"/>
        <v>0</v>
      </c>
      <c r="DI914" s="11">
        <f t="shared" si="1150"/>
        <v>45098</v>
      </c>
      <c r="DJ914" s="8">
        <f t="shared" si="1179"/>
        <v>0</v>
      </c>
      <c r="DK914" s="8">
        <f t="shared" si="1179"/>
        <v>0</v>
      </c>
      <c r="DL914" s="8">
        <f t="shared" si="1179"/>
        <v>0</v>
      </c>
      <c r="DM914" s="8">
        <f t="shared" si="1179"/>
        <v>0</v>
      </c>
      <c r="DN914" s="8">
        <f t="shared" si="1179"/>
        <v>0</v>
      </c>
      <c r="DO914" s="8">
        <f t="shared" si="1179"/>
        <v>0</v>
      </c>
      <c r="DP914" s="56"/>
      <c r="DQ914" s="56"/>
      <c r="DR914" s="56"/>
      <c r="DS914" s="56"/>
    </row>
    <row r="915" spans="1:123" x14ac:dyDescent="0.3">
      <c r="A915" s="11">
        <f t="shared" si="1117"/>
        <v>45099</v>
      </c>
      <c r="B915" s="8">
        <f t="shared" si="1118"/>
        <v>8822</v>
      </c>
      <c r="C915" s="8">
        <f t="shared" si="1119"/>
        <v>1032506.7800000006</v>
      </c>
      <c r="D915" s="8">
        <f t="shared" si="1120"/>
        <v>0</v>
      </c>
      <c r="E915" s="8">
        <f t="shared" si="1121"/>
        <v>5470.34</v>
      </c>
      <c r="F915" s="8">
        <f t="shared" si="1122"/>
        <v>5130.63</v>
      </c>
      <c r="G915" s="8">
        <f t="shared" si="1123"/>
        <v>21</v>
      </c>
      <c r="I915" s="11">
        <f t="shared" si="1124"/>
        <v>45099</v>
      </c>
      <c r="J915" s="8">
        <f t="shared" si="1166"/>
        <v>6775</v>
      </c>
      <c r="K915" s="8">
        <f t="shared" si="1166"/>
        <v>1009445.3399999995</v>
      </c>
      <c r="L915" s="8">
        <f t="shared" si="1166"/>
        <v>3343.1299999999997</v>
      </c>
      <c r="M915" s="8">
        <f t="shared" si="1166"/>
        <v>0</v>
      </c>
      <c r="N915" s="8">
        <f t="shared" si="1166"/>
        <v>5046.3699999999981</v>
      </c>
      <c r="O915" s="8">
        <f t="shared" si="1166"/>
        <v>41</v>
      </c>
      <c r="Q915" s="11">
        <f t="shared" si="1126"/>
        <v>45099</v>
      </c>
      <c r="R915" s="8">
        <f t="shared" si="1167"/>
        <v>3972</v>
      </c>
      <c r="S915" s="8">
        <f t="shared" si="1167"/>
        <v>427713.63</v>
      </c>
      <c r="T915" s="8">
        <f t="shared" si="1167"/>
        <v>4058.77</v>
      </c>
      <c r="U915" s="8">
        <f t="shared" si="1167"/>
        <v>0</v>
      </c>
      <c r="V915" s="8">
        <f t="shared" si="1167"/>
        <v>-3379.61</v>
      </c>
      <c r="W915" s="8">
        <f t="shared" si="1167"/>
        <v>21</v>
      </c>
      <c r="Y915" s="11">
        <f t="shared" si="1128"/>
        <v>45099</v>
      </c>
      <c r="Z915" s="8">
        <f t="shared" si="1168"/>
        <v>6634</v>
      </c>
      <c r="AA915" s="8">
        <f t="shared" si="1168"/>
        <v>823148.12000000011</v>
      </c>
      <c r="AB915" s="8">
        <f t="shared" si="1168"/>
        <v>6859.0000000000018</v>
      </c>
      <c r="AC915" s="8">
        <f t="shared" si="1168"/>
        <v>0</v>
      </c>
      <c r="AD915" s="8">
        <f t="shared" si="1168"/>
        <v>10191.64</v>
      </c>
      <c r="AE915" s="8">
        <f t="shared" si="1168"/>
        <v>982</v>
      </c>
      <c r="AG915" s="11">
        <f t="shared" si="1130"/>
        <v>45099</v>
      </c>
      <c r="AH915" s="8">
        <f t="shared" si="1169"/>
        <v>8798</v>
      </c>
      <c r="AI915" s="8">
        <f t="shared" si="1169"/>
        <v>1090560.9799999993</v>
      </c>
      <c r="AJ915" s="8">
        <f t="shared" si="1169"/>
        <v>2652.1799999999994</v>
      </c>
      <c r="AK915" s="8">
        <f t="shared" si="1169"/>
        <v>0</v>
      </c>
      <c r="AL915" s="8">
        <f t="shared" si="1169"/>
        <v>12078.500000000007</v>
      </c>
      <c r="AM915" s="8">
        <f t="shared" si="1169"/>
        <v>426</v>
      </c>
      <c r="AO915" s="11">
        <f t="shared" si="1132"/>
        <v>45099</v>
      </c>
      <c r="AP915" s="8">
        <f t="shared" si="1170"/>
        <v>8459</v>
      </c>
      <c r="AQ915" s="8">
        <f t="shared" si="1170"/>
        <v>712041.29</v>
      </c>
      <c r="AR915" s="8">
        <f t="shared" si="1170"/>
        <v>0</v>
      </c>
      <c r="AS915" s="8">
        <f t="shared" si="1170"/>
        <v>9026.41</v>
      </c>
      <c r="AT915" s="8">
        <f t="shared" si="1170"/>
        <v>1667.2</v>
      </c>
      <c r="AU915" s="8">
        <f t="shared" si="1170"/>
        <v>384</v>
      </c>
      <c r="AW915" s="11">
        <f t="shared" si="1134"/>
        <v>45099</v>
      </c>
      <c r="AX915" s="8">
        <f t="shared" si="1171"/>
        <v>9742</v>
      </c>
      <c r="AY915" s="8">
        <f t="shared" si="1171"/>
        <v>1196878.4099999999</v>
      </c>
      <c r="AZ915" s="8">
        <f t="shared" si="1171"/>
        <v>4096.13</v>
      </c>
      <c r="BA915" s="8">
        <f t="shared" si="1171"/>
        <v>0</v>
      </c>
      <c r="BB915" s="8">
        <f t="shared" si="1171"/>
        <v>11347.770000000002</v>
      </c>
      <c r="BC915" s="8">
        <f t="shared" si="1171"/>
        <v>174</v>
      </c>
      <c r="BE915" s="11">
        <f t="shared" si="1136"/>
        <v>45099</v>
      </c>
      <c r="BF915" s="8">
        <f t="shared" si="1172"/>
        <v>9121</v>
      </c>
      <c r="BG915" s="8">
        <f t="shared" si="1172"/>
        <v>1154167.3399999996</v>
      </c>
      <c r="BH915" s="8">
        <f t="shared" si="1172"/>
        <v>5432.2699999999986</v>
      </c>
      <c r="BI915" s="8">
        <f t="shared" si="1172"/>
        <v>0</v>
      </c>
      <c r="BJ915" s="8">
        <f t="shared" si="1172"/>
        <v>17641.450000000008</v>
      </c>
      <c r="BK915" s="8">
        <f t="shared" si="1172"/>
        <v>103</v>
      </c>
      <c r="BM915" s="11">
        <f t="shared" si="1138"/>
        <v>45099</v>
      </c>
      <c r="BN915" s="8">
        <f t="shared" si="1173"/>
        <v>5361</v>
      </c>
      <c r="BO915" s="8">
        <f t="shared" si="1173"/>
        <v>435207.58</v>
      </c>
      <c r="BP915" s="8">
        <f t="shared" si="1173"/>
        <v>4578.25</v>
      </c>
      <c r="BQ915" s="8">
        <f t="shared" si="1173"/>
        <v>0</v>
      </c>
      <c r="BR915" s="8">
        <f t="shared" si="1173"/>
        <v>3689.97</v>
      </c>
      <c r="BS915" s="8">
        <f t="shared" si="1173"/>
        <v>46</v>
      </c>
      <c r="BU915" s="11">
        <f t="shared" si="1140"/>
        <v>45099</v>
      </c>
      <c r="BV915" s="8">
        <f t="shared" si="1174"/>
        <v>4875</v>
      </c>
      <c r="BW915" s="8">
        <f t="shared" si="1174"/>
        <v>582129.55999999994</v>
      </c>
      <c r="BX915" s="8">
        <f t="shared" si="1174"/>
        <v>2081.3000000000002</v>
      </c>
      <c r="BY915" s="8">
        <f t="shared" si="1174"/>
        <v>0</v>
      </c>
      <c r="BZ915" s="8">
        <f t="shared" si="1174"/>
        <v>8210.130000000001</v>
      </c>
      <c r="CA915" s="8">
        <f t="shared" si="1174"/>
        <v>292</v>
      </c>
      <c r="CC915" s="11">
        <f t="shared" si="1142"/>
        <v>45099</v>
      </c>
      <c r="CD915" s="8">
        <f t="shared" si="1175"/>
        <v>9392</v>
      </c>
      <c r="CE915" s="8">
        <f t="shared" si="1175"/>
        <v>1083330.9099999995</v>
      </c>
      <c r="CF915" s="8">
        <f t="shared" si="1175"/>
        <v>4241.2200000000012</v>
      </c>
      <c r="CG915" s="8">
        <f t="shared" si="1175"/>
        <v>50460.689999999981</v>
      </c>
      <c r="CH915" s="8">
        <f t="shared" si="1175"/>
        <v>11203.630000000005</v>
      </c>
      <c r="CI915" s="8">
        <f t="shared" si="1175"/>
        <v>274</v>
      </c>
      <c r="CK915" s="11">
        <f t="shared" si="1144"/>
        <v>45099</v>
      </c>
      <c r="CL915" s="8">
        <f t="shared" si="1176"/>
        <v>2994</v>
      </c>
      <c r="CM915" s="8">
        <f t="shared" si="1176"/>
        <v>219058.37000000008</v>
      </c>
      <c r="CN915" s="8">
        <f t="shared" si="1176"/>
        <v>0</v>
      </c>
      <c r="CO915" s="8">
        <f t="shared" si="1176"/>
        <v>668.5</v>
      </c>
      <c r="CP915" s="8">
        <f t="shared" si="1176"/>
        <v>7468.19</v>
      </c>
      <c r="CQ915" s="8">
        <f t="shared" si="1176"/>
        <v>19</v>
      </c>
      <c r="CS915" s="11">
        <f t="shared" si="1146"/>
        <v>45099</v>
      </c>
      <c r="CT915" s="8">
        <f t="shared" si="1177"/>
        <v>0</v>
      </c>
      <c r="CU915" s="8">
        <f t="shared" si="1177"/>
        <v>0</v>
      </c>
      <c r="CV915" s="8">
        <f t="shared" si="1177"/>
        <v>0</v>
      </c>
      <c r="CW915" s="8">
        <f t="shared" si="1177"/>
        <v>0</v>
      </c>
      <c r="CX915" s="8">
        <f t="shared" si="1177"/>
        <v>0</v>
      </c>
      <c r="CY915" s="8">
        <f t="shared" si="1177"/>
        <v>0</v>
      </c>
      <c r="DA915" s="11">
        <f t="shared" si="1148"/>
        <v>45099</v>
      </c>
      <c r="DB915" s="8">
        <f t="shared" si="1178"/>
        <v>0</v>
      </c>
      <c r="DC915" s="8">
        <f t="shared" si="1178"/>
        <v>0</v>
      </c>
      <c r="DD915" s="8">
        <f t="shared" si="1178"/>
        <v>0</v>
      </c>
      <c r="DE915" s="8">
        <f t="shared" si="1178"/>
        <v>0</v>
      </c>
      <c r="DF915" s="8">
        <f t="shared" si="1178"/>
        <v>0</v>
      </c>
      <c r="DG915" s="8">
        <f t="shared" si="1178"/>
        <v>0</v>
      </c>
      <c r="DI915" s="11">
        <f t="shared" si="1150"/>
        <v>45099</v>
      </c>
      <c r="DJ915" s="8">
        <f t="shared" si="1179"/>
        <v>0</v>
      </c>
      <c r="DK915" s="8">
        <f t="shared" si="1179"/>
        <v>0</v>
      </c>
      <c r="DL915" s="8">
        <f t="shared" si="1179"/>
        <v>0</v>
      </c>
      <c r="DM915" s="8">
        <f t="shared" si="1179"/>
        <v>0</v>
      </c>
      <c r="DN915" s="8">
        <f t="shared" si="1179"/>
        <v>0</v>
      </c>
      <c r="DO915" s="8">
        <f t="shared" si="1179"/>
        <v>0</v>
      </c>
      <c r="DP915" s="56"/>
      <c r="DQ915" s="56"/>
      <c r="DR915" s="56"/>
      <c r="DS915" s="56"/>
    </row>
    <row r="916" spans="1:123" x14ac:dyDescent="0.3">
      <c r="A916" s="11">
        <f t="shared" si="1117"/>
        <v>45100</v>
      </c>
      <c r="B916" s="8">
        <f t="shared" si="1118"/>
        <v>8880</v>
      </c>
      <c r="C916" s="8">
        <f t="shared" si="1119"/>
        <v>1039170.5600000006</v>
      </c>
      <c r="D916" s="8">
        <f t="shared" si="1120"/>
        <v>0</v>
      </c>
      <c r="E916" s="8">
        <f t="shared" si="1121"/>
        <v>5518.34</v>
      </c>
      <c r="F916" s="8">
        <f t="shared" si="1122"/>
        <v>5131.63</v>
      </c>
      <c r="G916" s="8">
        <f t="shared" si="1123"/>
        <v>21</v>
      </c>
      <c r="I916" s="11">
        <f t="shared" si="1124"/>
        <v>45100</v>
      </c>
      <c r="J916" s="8">
        <f t="shared" si="1166"/>
        <v>6827</v>
      </c>
      <c r="K916" s="8">
        <f t="shared" si="1166"/>
        <v>1016302.3499999995</v>
      </c>
      <c r="L916" s="8">
        <f t="shared" si="1166"/>
        <v>3387.2299999999996</v>
      </c>
      <c r="M916" s="8">
        <f t="shared" si="1166"/>
        <v>0</v>
      </c>
      <c r="N916" s="8">
        <f t="shared" si="1166"/>
        <v>4596.3699999999981</v>
      </c>
      <c r="O916" s="8">
        <f t="shared" si="1166"/>
        <v>41</v>
      </c>
      <c r="Q916" s="11">
        <f t="shared" si="1126"/>
        <v>45100</v>
      </c>
      <c r="R916" s="8">
        <f t="shared" si="1167"/>
        <v>3976</v>
      </c>
      <c r="S916" s="8">
        <f t="shared" si="1167"/>
        <v>428010.15</v>
      </c>
      <c r="T916" s="8">
        <f t="shared" si="1167"/>
        <v>4068.77</v>
      </c>
      <c r="U916" s="8">
        <f t="shared" si="1167"/>
        <v>0</v>
      </c>
      <c r="V916" s="8">
        <f t="shared" si="1167"/>
        <v>-3379.61</v>
      </c>
      <c r="W916" s="8">
        <f t="shared" si="1167"/>
        <v>21</v>
      </c>
      <c r="Y916" s="11">
        <f t="shared" si="1128"/>
        <v>45100</v>
      </c>
      <c r="Z916" s="8">
        <f t="shared" si="1168"/>
        <v>6689</v>
      </c>
      <c r="AA916" s="8">
        <f t="shared" si="1168"/>
        <v>830012.21000000008</v>
      </c>
      <c r="AB916" s="8">
        <f t="shared" si="1168"/>
        <v>6923.7800000000016</v>
      </c>
      <c r="AC916" s="8">
        <f t="shared" si="1168"/>
        <v>0</v>
      </c>
      <c r="AD916" s="8">
        <f t="shared" si="1168"/>
        <v>10241.64</v>
      </c>
      <c r="AE916" s="8">
        <f t="shared" si="1168"/>
        <v>982</v>
      </c>
      <c r="AG916" s="11">
        <f t="shared" si="1130"/>
        <v>45100</v>
      </c>
      <c r="AH916" s="8">
        <f t="shared" si="1169"/>
        <v>8852</v>
      </c>
      <c r="AI916" s="8">
        <f t="shared" si="1169"/>
        <v>1097897.2599999993</v>
      </c>
      <c r="AJ916" s="8">
        <f t="shared" si="1169"/>
        <v>2700.2899999999995</v>
      </c>
      <c r="AK916" s="8">
        <f t="shared" si="1169"/>
        <v>0</v>
      </c>
      <c r="AL916" s="8">
        <f t="shared" si="1169"/>
        <v>12088.400000000007</v>
      </c>
      <c r="AM916" s="8">
        <f t="shared" si="1169"/>
        <v>427</v>
      </c>
      <c r="AO916" s="11">
        <f t="shared" si="1132"/>
        <v>45100</v>
      </c>
      <c r="AP916" s="8">
        <f t="shared" si="1170"/>
        <v>8520</v>
      </c>
      <c r="AQ916" s="8">
        <f t="shared" si="1170"/>
        <v>717247.83000000007</v>
      </c>
      <c r="AR916" s="8">
        <f t="shared" si="1170"/>
        <v>0</v>
      </c>
      <c r="AS916" s="8">
        <f t="shared" si="1170"/>
        <v>9129.91</v>
      </c>
      <c r="AT916" s="8">
        <f t="shared" si="1170"/>
        <v>1667.2</v>
      </c>
      <c r="AU916" s="8">
        <f t="shared" si="1170"/>
        <v>386</v>
      </c>
      <c r="AW916" s="11">
        <f t="shared" si="1134"/>
        <v>45100</v>
      </c>
      <c r="AX916" s="8">
        <f t="shared" si="1171"/>
        <v>9789</v>
      </c>
      <c r="AY916" s="8">
        <f t="shared" si="1171"/>
        <v>1202184.8799999999</v>
      </c>
      <c r="AZ916" s="8">
        <f t="shared" si="1171"/>
        <v>4135.87</v>
      </c>
      <c r="BA916" s="8">
        <f t="shared" si="1171"/>
        <v>0</v>
      </c>
      <c r="BB916" s="8">
        <f t="shared" si="1171"/>
        <v>11357.670000000002</v>
      </c>
      <c r="BC916" s="8">
        <f t="shared" si="1171"/>
        <v>175</v>
      </c>
      <c r="BE916" s="11">
        <f t="shared" si="1136"/>
        <v>45100</v>
      </c>
      <c r="BF916" s="8">
        <f t="shared" si="1172"/>
        <v>9172</v>
      </c>
      <c r="BG916" s="8">
        <f t="shared" si="1172"/>
        <v>1160915.2699999996</v>
      </c>
      <c r="BH916" s="8">
        <f t="shared" si="1172"/>
        <v>5580.7699999999986</v>
      </c>
      <c r="BI916" s="8">
        <f t="shared" si="1172"/>
        <v>0</v>
      </c>
      <c r="BJ916" s="8">
        <f t="shared" si="1172"/>
        <v>17928.560000000009</v>
      </c>
      <c r="BK916" s="8">
        <f t="shared" si="1172"/>
        <v>103</v>
      </c>
      <c r="BM916" s="11">
        <f t="shared" si="1138"/>
        <v>45100</v>
      </c>
      <c r="BN916" s="8">
        <f t="shared" si="1173"/>
        <v>5409</v>
      </c>
      <c r="BO916" s="8">
        <f t="shared" si="1173"/>
        <v>439632.84</v>
      </c>
      <c r="BP916" s="8">
        <f t="shared" si="1173"/>
        <v>4630.25</v>
      </c>
      <c r="BQ916" s="8">
        <f t="shared" si="1173"/>
        <v>0</v>
      </c>
      <c r="BR916" s="8">
        <f t="shared" si="1173"/>
        <v>3769.97</v>
      </c>
      <c r="BS916" s="8">
        <f t="shared" si="1173"/>
        <v>46</v>
      </c>
      <c r="BU916" s="11">
        <f t="shared" si="1140"/>
        <v>45100</v>
      </c>
      <c r="BV916" s="8">
        <f t="shared" si="1174"/>
        <v>4940</v>
      </c>
      <c r="BW916" s="8">
        <f t="shared" si="1174"/>
        <v>589570.36</v>
      </c>
      <c r="BX916" s="8">
        <f t="shared" si="1174"/>
        <v>2133.8000000000002</v>
      </c>
      <c r="BY916" s="8">
        <f t="shared" si="1174"/>
        <v>0</v>
      </c>
      <c r="BZ916" s="8">
        <f t="shared" si="1174"/>
        <v>8210.130000000001</v>
      </c>
      <c r="CA916" s="8">
        <f t="shared" si="1174"/>
        <v>292</v>
      </c>
      <c r="CC916" s="11">
        <f t="shared" si="1142"/>
        <v>45100</v>
      </c>
      <c r="CD916" s="8">
        <f t="shared" si="1175"/>
        <v>9459</v>
      </c>
      <c r="CE916" s="8">
        <f t="shared" si="1175"/>
        <v>1091633.1799999995</v>
      </c>
      <c r="CF916" s="8">
        <f t="shared" si="1175"/>
        <v>4241.2200000000012</v>
      </c>
      <c r="CG916" s="8">
        <f t="shared" si="1175"/>
        <v>50695.289999999979</v>
      </c>
      <c r="CH916" s="8">
        <f t="shared" si="1175"/>
        <v>11257.630000000005</v>
      </c>
      <c r="CI916" s="8">
        <f t="shared" si="1175"/>
        <v>274</v>
      </c>
      <c r="CK916" s="11">
        <f t="shared" si="1144"/>
        <v>45100</v>
      </c>
      <c r="CL916" s="8">
        <f t="shared" si="1176"/>
        <v>3028</v>
      </c>
      <c r="CM916" s="8">
        <f t="shared" si="1176"/>
        <v>221530.08000000007</v>
      </c>
      <c r="CN916" s="8">
        <f t="shared" si="1176"/>
        <v>0</v>
      </c>
      <c r="CO916" s="8">
        <f t="shared" si="1176"/>
        <v>671</v>
      </c>
      <c r="CP916" s="8">
        <f t="shared" si="1176"/>
        <v>7468.19</v>
      </c>
      <c r="CQ916" s="8">
        <f t="shared" si="1176"/>
        <v>19</v>
      </c>
      <c r="CS916" s="11">
        <f t="shared" si="1146"/>
        <v>45100</v>
      </c>
      <c r="CT916" s="8">
        <f t="shared" si="1177"/>
        <v>0</v>
      </c>
      <c r="CU916" s="8">
        <f t="shared" si="1177"/>
        <v>0</v>
      </c>
      <c r="CV916" s="8">
        <f t="shared" si="1177"/>
        <v>0</v>
      </c>
      <c r="CW916" s="8">
        <f t="shared" si="1177"/>
        <v>0</v>
      </c>
      <c r="CX916" s="8">
        <f t="shared" si="1177"/>
        <v>0</v>
      </c>
      <c r="CY916" s="8">
        <f t="shared" si="1177"/>
        <v>0</v>
      </c>
      <c r="DA916" s="11">
        <f t="shared" si="1148"/>
        <v>45100</v>
      </c>
      <c r="DB916" s="8">
        <f t="shared" si="1178"/>
        <v>0</v>
      </c>
      <c r="DC916" s="8">
        <f t="shared" si="1178"/>
        <v>0</v>
      </c>
      <c r="DD916" s="8">
        <f t="shared" si="1178"/>
        <v>0</v>
      </c>
      <c r="DE916" s="8">
        <f t="shared" si="1178"/>
        <v>0</v>
      </c>
      <c r="DF916" s="8">
        <f t="shared" si="1178"/>
        <v>0</v>
      </c>
      <c r="DG916" s="8">
        <f t="shared" si="1178"/>
        <v>0</v>
      </c>
      <c r="DI916" s="11">
        <f t="shared" si="1150"/>
        <v>45100</v>
      </c>
      <c r="DJ916" s="8">
        <f t="shared" si="1179"/>
        <v>0</v>
      </c>
      <c r="DK916" s="8">
        <f t="shared" si="1179"/>
        <v>0</v>
      </c>
      <c r="DL916" s="8">
        <f t="shared" si="1179"/>
        <v>0</v>
      </c>
      <c r="DM916" s="8">
        <f t="shared" si="1179"/>
        <v>0</v>
      </c>
      <c r="DN916" s="8">
        <f t="shared" si="1179"/>
        <v>0</v>
      </c>
      <c r="DO916" s="8">
        <f t="shared" si="1179"/>
        <v>0</v>
      </c>
      <c r="DP916" s="56"/>
      <c r="DQ916" s="56"/>
      <c r="DR916" s="56"/>
      <c r="DS916" s="56"/>
    </row>
    <row r="917" spans="1:123" x14ac:dyDescent="0.3">
      <c r="A917" s="11">
        <f t="shared" si="1117"/>
        <v>45101</v>
      </c>
      <c r="B917" s="8">
        <f t="shared" si="1118"/>
        <v>8933</v>
      </c>
      <c r="C917" s="8">
        <f t="shared" si="1119"/>
        <v>1044815.5400000006</v>
      </c>
      <c r="D917" s="8">
        <f t="shared" si="1120"/>
        <v>0</v>
      </c>
      <c r="E917" s="8">
        <f t="shared" si="1121"/>
        <v>5566.34</v>
      </c>
      <c r="F917" s="8">
        <f t="shared" si="1122"/>
        <v>5156.63</v>
      </c>
      <c r="G917" s="8">
        <f t="shared" si="1123"/>
        <v>21</v>
      </c>
      <c r="I917" s="11">
        <f t="shared" si="1124"/>
        <v>45101</v>
      </c>
      <c r="J917" s="8">
        <f t="shared" si="1166"/>
        <v>6877</v>
      </c>
      <c r="K917" s="8">
        <f t="shared" si="1166"/>
        <v>1023434.1499999996</v>
      </c>
      <c r="L917" s="8">
        <f t="shared" si="1166"/>
        <v>3468.3299999999995</v>
      </c>
      <c r="M917" s="8">
        <f t="shared" si="1166"/>
        <v>0</v>
      </c>
      <c r="N917" s="8">
        <f t="shared" si="1166"/>
        <v>4740.909999999998</v>
      </c>
      <c r="O917" s="8">
        <f t="shared" si="1166"/>
        <v>41</v>
      </c>
      <c r="Q917" s="11">
        <f t="shared" si="1126"/>
        <v>45101</v>
      </c>
      <c r="R917" s="8">
        <f t="shared" si="1167"/>
        <v>3979</v>
      </c>
      <c r="S917" s="8">
        <f t="shared" si="1167"/>
        <v>428275.4</v>
      </c>
      <c r="T917" s="8">
        <f t="shared" si="1167"/>
        <v>4072.77</v>
      </c>
      <c r="U917" s="8">
        <f t="shared" si="1167"/>
        <v>0</v>
      </c>
      <c r="V917" s="8">
        <f t="shared" si="1167"/>
        <v>-3379.61</v>
      </c>
      <c r="W917" s="8">
        <f t="shared" si="1167"/>
        <v>21</v>
      </c>
      <c r="Y917" s="11">
        <f t="shared" si="1128"/>
        <v>45101</v>
      </c>
      <c r="Z917" s="8">
        <f t="shared" si="1168"/>
        <v>6755</v>
      </c>
      <c r="AA917" s="8">
        <f t="shared" si="1168"/>
        <v>838295.96000000008</v>
      </c>
      <c r="AB917" s="8">
        <f t="shared" si="1168"/>
        <v>7032.9300000000012</v>
      </c>
      <c r="AC917" s="8">
        <f t="shared" si="1168"/>
        <v>0</v>
      </c>
      <c r="AD917" s="8">
        <f t="shared" si="1168"/>
        <v>10441.64</v>
      </c>
      <c r="AE917" s="8">
        <f t="shared" si="1168"/>
        <v>982</v>
      </c>
      <c r="AG917" s="11">
        <f t="shared" si="1130"/>
        <v>45101</v>
      </c>
      <c r="AH917" s="8">
        <f t="shared" si="1169"/>
        <v>8910</v>
      </c>
      <c r="AI917" s="8">
        <f t="shared" si="1169"/>
        <v>1105913.2899999993</v>
      </c>
      <c r="AJ917" s="8">
        <f t="shared" si="1169"/>
        <v>2754.8799999999997</v>
      </c>
      <c r="AK917" s="8">
        <f t="shared" si="1169"/>
        <v>0</v>
      </c>
      <c r="AL917" s="8">
        <f t="shared" si="1169"/>
        <v>12138.400000000007</v>
      </c>
      <c r="AM917" s="8">
        <f t="shared" si="1169"/>
        <v>428</v>
      </c>
      <c r="AO917" s="11">
        <f t="shared" si="1132"/>
        <v>45101</v>
      </c>
      <c r="AP917" s="8">
        <f t="shared" si="1170"/>
        <v>8583</v>
      </c>
      <c r="AQ917" s="8">
        <f t="shared" si="1170"/>
        <v>721859.47000000009</v>
      </c>
      <c r="AR917" s="8">
        <f t="shared" si="1170"/>
        <v>0</v>
      </c>
      <c r="AS917" s="8">
        <f t="shared" si="1170"/>
        <v>9203.26</v>
      </c>
      <c r="AT917" s="8">
        <f t="shared" si="1170"/>
        <v>1674.48</v>
      </c>
      <c r="AU917" s="8">
        <f t="shared" si="1170"/>
        <v>388</v>
      </c>
      <c r="AW917" s="11">
        <f t="shared" si="1134"/>
        <v>45101</v>
      </c>
      <c r="AX917" s="8">
        <f t="shared" si="1171"/>
        <v>9842</v>
      </c>
      <c r="AY917" s="8">
        <f t="shared" si="1171"/>
        <v>1208601.0999999999</v>
      </c>
      <c r="AZ917" s="8">
        <f t="shared" si="1171"/>
        <v>4155.2699999999995</v>
      </c>
      <c r="BA917" s="8">
        <f t="shared" si="1171"/>
        <v>0</v>
      </c>
      <c r="BB917" s="8">
        <f t="shared" si="1171"/>
        <v>11401.820000000002</v>
      </c>
      <c r="BC917" s="8">
        <f t="shared" si="1171"/>
        <v>176</v>
      </c>
      <c r="BE917" s="11">
        <f t="shared" si="1136"/>
        <v>45101</v>
      </c>
      <c r="BF917" s="8">
        <f t="shared" si="1172"/>
        <v>9226</v>
      </c>
      <c r="BG917" s="8">
        <f t="shared" si="1172"/>
        <v>1167752.3399999996</v>
      </c>
      <c r="BH917" s="8">
        <f t="shared" si="1172"/>
        <v>5631.8199999999988</v>
      </c>
      <c r="BI917" s="8">
        <f t="shared" si="1172"/>
        <v>0</v>
      </c>
      <c r="BJ917" s="8">
        <f t="shared" si="1172"/>
        <v>17982.060000000009</v>
      </c>
      <c r="BK917" s="8">
        <f t="shared" si="1172"/>
        <v>104</v>
      </c>
      <c r="BM917" s="11">
        <f t="shared" si="1138"/>
        <v>45101</v>
      </c>
      <c r="BN917" s="8">
        <f t="shared" si="1173"/>
        <v>5462</v>
      </c>
      <c r="BO917" s="8">
        <f t="shared" si="1173"/>
        <v>444708.61000000004</v>
      </c>
      <c r="BP917" s="8">
        <f t="shared" si="1173"/>
        <v>4719.25</v>
      </c>
      <c r="BQ917" s="8">
        <f t="shared" si="1173"/>
        <v>0</v>
      </c>
      <c r="BR917" s="8">
        <f t="shared" si="1173"/>
        <v>3789.97</v>
      </c>
      <c r="BS917" s="8">
        <f t="shared" si="1173"/>
        <v>46</v>
      </c>
      <c r="BU917" s="11">
        <f t="shared" si="1140"/>
        <v>45101</v>
      </c>
      <c r="BV917" s="8">
        <f t="shared" si="1174"/>
        <v>4995</v>
      </c>
      <c r="BW917" s="8">
        <f t="shared" si="1174"/>
        <v>594402.79999999993</v>
      </c>
      <c r="BX917" s="8">
        <f t="shared" si="1174"/>
        <v>2374.6000000000004</v>
      </c>
      <c r="BY917" s="8">
        <f t="shared" si="1174"/>
        <v>0</v>
      </c>
      <c r="BZ917" s="8">
        <f t="shared" si="1174"/>
        <v>8210.130000000001</v>
      </c>
      <c r="CA917" s="8">
        <f t="shared" si="1174"/>
        <v>292</v>
      </c>
      <c r="CC917" s="11">
        <f t="shared" si="1142"/>
        <v>45101</v>
      </c>
      <c r="CD917" s="8">
        <f t="shared" si="1175"/>
        <v>9521</v>
      </c>
      <c r="CE917" s="8">
        <f t="shared" si="1175"/>
        <v>1099616.6599999995</v>
      </c>
      <c r="CF917" s="8">
        <f t="shared" si="1175"/>
        <v>4241.2200000000012</v>
      </c>
      <c r="CG917" s="8">
        <f t="shared" si="1175"/>
        <v>50871.039999999979</v>
      </c>
      <c r="CH917" s="8">
        <f t="shared" si="1175"/>
        <v>11311.120000000004</v>
      </c>
      <c r="CI917" s="8">
        <f t="shared" si="1175"/>
        <v>274</v>
      </c>
      <c r="CK917" s="11">
        <f t="shared" si="1144"/>
        <v>45101</v>
      </c>
      <c r="CL917" s="8">
        <f t="shared" si="1176"/>
        <v>3058</v>
      </c>
      <c r="CM917" s="8">
        <f t="shared" si="1176"/>
        <v>223889.55000000008</v>
      </c>
      <c r="CN917" s="8">
        <f t="shared" si="1176"/>
        <v>0</v>
      </c>
      <c r="CO917" s="8">
        <f t="shared" si="1176"/>
        <v>680</v>
      </c>
      <c r="CP917" s="8">
        <f t="shared" si="1176"/>
        <v>7498.19</v>
      </c>
      <c r="CQ917" s="8">
        <f t="shared" si="1176"/>
        <v>19</v>
      </c>
      <c r="CS917" s="11">
        <f t="shared" si="1146"/>
        <v>45101</v>
      </c>
      <c r="CT917" s="8">
        <f t="shared" si="1177"/>
        <v>0</v>
      </c>
      <c r="CU917" s="8">
        <f t="shared" si="1177"/>
        <v>0</v>
      </c>
      <c r="CV917" s="8">
        <f t="shared" si="1177"/>
        <v>0</v>
      </c>
      <c r="CW917" s="8">
        <f t="shared" si="1177"/>
        <v>0</v>
      </c>
      <c r="CX917" s="8">
        <f t="shared" si="1177"/>
        <v>0</v>
      </c>
      <c r="CY917" s="8">
        <f t="shared" si="1177"/>
        <v>0</v>
      </c>
      <c r="DA917" s="11">
        <f t="shared" si="1148"/>
        <v>45101</v>
      </c>
      <c r="DB917" s="8">
        <f t="shared" si="1178"/>
        <v>0</v>
      </c>
      <c r="DC917" s="8">
        <f t="shared" si="1178"/>
        <v>0</v>
      </c>
      <c r="DD917" s="8">
        <f t="shared" si="1178"/>
        <v>0</v>
      </c>
      <c r="DE917" s="8">
        <f t="shared" si="1178"/>
        <v>0</v>
      </c>
      <c r="DF917" s="8">
        <f t="shared" si="1178"/>
        <v>0</v>
      </c>
      <c r="DG917" s="8">
        <f t="shared" si="1178"/>
        <v>0</v>
      </c>
      <c r="DI917" s="11">
        <f t="shared" si="1150"/>
        <v>45101</v>
      </c>
      <c r="DJ917" s="8">
        <f t="shared" si="1179"/>
        <v>0</v>
      </c>
      <c r="DK917" s="8">
        <f t="shared" si="1179"/>
        <v>0</v>
      </c>
      <c r="DL917" s="8">
        <f t="shared" si="1179"/>
        <v>0</v>
      </c>
      <c r="DM917" s="8">
        <f t="shared" si="1179"/>
        <v>0</v>
      </c>
      <c r="DN917" s="8">
        <f t="shared" si="1179"/>
        <v>0</v>
      </c>
      <c r="DO917" s="8">
        <f t="shared" si="1179"/>
        <v>0</v>
      </c>
      <c r="DP917" s="56"/>
      <c r="DQ917" s="56"/>
      <c r="DR917" s="56"/>
      <c r="DS917" s="56"/>
    </row>
    <row r="918" spans="1:123" x14ac:dyDescent="0.3">
      <c r="A918" s="11">
        <f t="shared" si="1117"/>
        <v>45102</v>
      </c>
      <c r="B918" s="8">
        <f t="shared" si="1118"/>
        <v>8974</v>
      </c>
      <c r="C918" s="8">
        <f t="shared" si="1119"/>
        <v>1049244.8900000006</v>
      </c>
      <c r="D918" s="8">
        <f t="shared" si="1120"/>
        <v>0</v>
      </c>
      <c r="E918" s="8">
        <f t="shared" si="1121"/>
        <v>5607.34</v>
      </c>
      <c r="F918" s="8">
        <f t="shared" si="1122"/>
        <v>5156.63</v>
      </c>
      <c r="G918" s="8">
        <f t="shared" si="1123"/>
        <v>21</v>
      </c>
      <c r="I918" s="11">
        <f t="shared" si="1124"/>
        <v>45102</v>
      </c>
      <c r="J918" s="8">
        <f t="shared" si="1166"/>
        <v>6906</v>
      </c>
      <c r="K918" s="8">
        <f t="shared" si="1166"/>
        <v>1027597.8399999995</v>
      </c>
      <c r="L918" s="8">
        <f t="shared" si="1166"/>
        <v>3489.3199999999993</v>
      </c>
      <c r="M918" s="8">
        <f t="shared" si="1166"/>
        <v>0</v>
      </c>
      <c r="N918" s="8">
        <f t="shared" si="1166"/>
        <v>4740.909999999998</v>
      </c>
      <c r="O918" s="8">
        <f t="shared" si="1166"/>
        <v>41</v>
      </c>
      <c r="Q918" s="11">
        <f t="shared" si="1126"/>
        <v>45102</v>
      </c>
      <c r="R918" s="8">
        <f t="shared" si="1167"/>
        <v>3980</v>
      </c>
      <c r="S918" s="8">
        <f t="shared" si="1167"/>
        <v>428364.4</v>
      </c>
      <c r="T918" s="8">
        <f t="shared" si="1167"/>
        <v>4079.27</v>
      </c>
      <c r="U918" s="8">
        <f t="shared" si="1167"/>
        <v>0</v>
      </c>
      <c r="V918" s="8">
        <f t="shared" si="1167"/>
        <v>-3379.61</v>
      </c>
      <c r="W918" s="8">
        <f t="shared" si="1167"/>
        <v>21</v>
      </c>
      <c r="Y918" s="11">
        <f t="shared" si="1128"/>
        <v>45102</v>
      </c>
      <c r="Z918" s="8">
        <f t="shared" si="1168"/>
        <v>6811</v>
      </c>
      <c r="AA918" s="8">
        <f t="shared" si="1168"/>
        <v>845129.19000000006</v>
      </c>
      <c r="AB918" s="8">
        <f t="shared" si="1168"/>
        <v>7102.3300000000008</v>
      </c>
      <c r="AC918" s="8">
        <f t="shared" si="1168"/>
        <v>0</v>
      </c>
      <c r="AD918" s="8">
        <f t="shared" si="1168"/>
        <v>10671.34</v>
      </c>
      <c r="AE918" s="8">
        <f t="shared" si="1168"/>
        <v>982</v>
      </c>
      <c r="AG918" s="11">
        <f t="shared" si="1130"/>
        <v>45102</v>
      </c>
      <c r="AH918" s="8">
        <f t="shared" si="1169"/>
        <v>8968</v>
      </c>
      <c r="AI918" s="8">
        <f t="shared" si="1169"/>
        <v>1113475.1799999992</v>
      </c>
      <c r="AJ918" s="8">
        <f t="shared" si="1169"/>
        <v>2768.7599999999998</v>
      </c>
      <c r="AK918" s="8">
        <f t="shared" si="1169"/>
        <v>0</v>
      </c>
      <c r="AL918" s="8">
        <f t="shared" si="1169"/>
        <v>12138.400000000007</v>
      </c>
      <c r="AM918" s="8">
        <f t="shared" si="1169"/>
        <v>429</v>
      </c>
      <c r="AO918" s="11">
        <f t="shared" si="1132"/>
        <v>45102</v>
      </c>
      <c r="AP918" s="8">
        <f t="shared" si="1170"/>
        <v>8652</v>
      </c>
      <c r="AQ918" s="8">
        <f t="shared" si="1170"/>
        <v>727308.33000000007</v>
      </c>
      <c r="AR918" s="8">
        <f t="shared" si="1170"/>
        <v>0</v>
      </c>
      <c r="AS918" s="8">
        <f t="shared" si="1170"/>
        <v>9271.76</v>
      </c>
      <c r="AT918" s="8">
        <f t="shared" si="1170"/>
        <v>1674.48</v>
      </c>
      <c r="AU918" s="8">
        <f t="shared" si="1170"/>
        <v>390</v>
      </c>
      <c r="AW918" s="11">
        <f t="shared" si="1134"/>
        <v>45102</v>
      </c>
      <c r="AX918" s="8">
        <f t="shared" si="1171"/>
        <v>9881</v>
      </c>
      <c r="AY918" s="8">
        <f t="shared" si="1171"/>
        <v>1213215.0799999998</v>
      </c>
      <c r="AZ918" s="8">
        <f t="shared" si="1171"/>
        <v>4208.8599999999997</v>
      </c>
      <c r="BA918" s="8">
        <f t="shared" si="1171"/>
        <v>0</v>
      </c>
      <c r="BB918" s="8">
        <f t="shared" si="1171"/>
        <v>11501.820000000002</v>
      </c>
      <c r="BC918" s="8">
        <f t="shared" si="1171"/>
        <v>177</v>
      </c>
      <c r="BE918" s="11">
        <f t="shared" si="1136"/>
        <v>45102</v>
      </c>
      <c r="BF918" s="8">
        <f t="shared" si="1172"/>
        <v>9265</v>
      </c>
      <c r="BG918" s="8">
        <f t="shared" si="1172"/>
        <v>1171939.2499999995</v>
      </c>
      <c r="BH918" s="8">
        <f t="shared" si="1172"/>
        <v>5638.3199999999988</v>
      </c>
      <c r="BI918" s="8">
        <f t="shared" si="1172"/>
        <v>0</v>
      </c>
      <c r="BJ918" s="8">
        <f t="shared" si="1172"/>
        <v>17996.910000000007</v>
      </c>
      <c r="BK918" s="8">
        <f t="shared" si="1172"/>
        <v>105</v>
      </c>
      <c r="BM918" s="11">
        <f t="shared" si="1138"/>
        <v>45102</v>
      </c>
      <c r="BN918" s="8">
        <f t="shared" si="1173"/>
        <v>5487</v>
      </c>
      <c r="BO918" s="8">
        <f t="shared" si="1173"/>
        <v>446764.47000000003</v>
      </c>
      <c r="BP918" s="8">
        <f t="shared" si="1173"/>
        <v>4729.25</v>
      </c>
      <c r="BQ918" s="8">
        <f t="shared" si="1173"/>
        <v>0</v>
      </c>
      <c r="BR918" s="8">
        <f t="shared" si="1173"/>
        <v>3789.97</v>
      </c>
      <c r="BS918" s="8">
        <f t="shared" si="1173"/>
        <v>46</v>
      </c>
      <c r="BU918" s="11">
        <f t="shared" si="1140"/>
        <v>45102</v>
      </c>
      <c r="BV918" s="8">
        <f t="shared" si="1174"/>
        <v>5031</v>
      </c>
      <c r="BW918" s="8">
        <f t="shared" si="1174"/>
        <v>598573.11</v>
      </c>
      <c r="BX918" s="8">
        <f t="shared" si="1174"/>
        <v>2437.6000000000004</v>
      </c>
      <c r="BY918" s="8">
        <f t="shared" si="1174"/>
        <v>0</v>
      </c>
      <c r="BZ918" s="8">
        <f t="shared" si="1174"/>
        <v>8210.130000000001</v>
      </c>
      <c r="CA918" s="8">
        <f t="shared" si="1174"/>
        <v>292</v>
      </c>
      <c r="CC918" s="11">
        <f t="shared" si="1142"/>
        <v>45102</v>
      </c>
      <c r="CD918" s="8">
        <f t="shared" si="1175"/>
        <v>9554</v>
      </c>
      <c r="CE918" s="8">
        <f t="shared" si="1175"/>
        <v>1103336.2499999995</v>
      </c>
      <c r="CF918" s="8">
        <f t="shared" si="1175"/>
        <v>4241.2200000000012</v>
      </c>
      <c r="CG918" s="8">
        <f t="shared" si="1175"/>
        <v>51024.049999999981</v>
      </c>
      <c r="CH918" s="8">
        <f t="shared" si="1175"/>
        <v>11384.890000000005</v>
      </c>
      <c r="CI918" s="8">
        <f t="shared" si="1175"/>
        <v>274</v>
      </c>
      <c r="CK918" s="11">
        <f t="shared" si="1144"/>
        <v>45102</v>
      </c>
      <c r="CL918" s="8">
        <f t="shared" si="1176"/>
        <v>3079</v>
      </c>
      <c r="CM918" s="8">
        <f t="shared" si="1176"/>
        <v>225486.52000000008</v>
      </c>
      <c r="CN918" s="8">
        <f t="shared" si="1176"/>
        <v>0</v>
      </c>
      <c r="CO918" s="8">
        <f t="shared" si="1176"/>
        <v>684</v>
      </c>
      <c r="CP918" s="8">
        <f t="shared" si="1176"/>
        <v>7498.19</v>
      </c>
      <c r="CQ918" s="8">
        <f t="shared" si="1176"/>
        <v>19</v>
      </c>
      <c r="CS918" s="11">
        <f t="shared" si="1146"/>
        <v>45102</v>
      </c>
      <c r="CT918" s="8">
        <f t="shared" si="1177"/>
        <v>0</v>
      </c>
      <c r="CU918" s="8">
        <f t="shared" si="1177"/>
        <v>0</v>
      </c>
      <c r="CV918" s="8">
        <f t="shared" si="1177"/>
        <v>0</v>
      </c>
      <c r="CW918" s="8">
        <f t="shared" si="1177"/>
        <v>0</v>
      </c>
      <c r="CX918" s="8">
        <f t="shared" si="1177"/>
        <v>0</v>
      </c>
      <c r="CY918" s="8">
        <f t="shared" si="1177"/>
        <v>0</v>
      </c>
      <c r="DA918" s="11">
        <f t="shared" si="1148"/>
        <v>45102</v>
      </c>
      <c r="DB918" s="8">
        <f t="shared" si="1178"/>
        <v>0</v>
      </c>
      <c r="DC918" s="8">
        <f t="shared" si="1178"/>
        <v>0</v>
      </c>
      <c r="DD918" s="8">
        <f t="shared" si="1178"/>
        <v>0</v>
      </c>
      <c r="DE918" s="8">
        <f t="shared" si="1178"/>
        <v>0</v>
      </c>
      <c r="DF918" s="8">
        <f t="shared" si="1178"/>
        <v>0</v>
      </c>
      <c r="DG918" s="8">
        <f t="shared" si="1178"/>
        <v>0</v>
      </c>
      <c r="DI918" s="11">
        <f t="shared" si="1150"/>
        <v>45102</v>
      </c>
      <c r="DJ918" s="8">
        <f t="shared" si="1179"/>
        <v>0</v>
      </c>
      <c r="DK918" s="8">
        <f t="shared" si="1179"/>
        <v>0</v>
      </c>
      <c r="DL918" s="8">
        <f t="shared" si="1179"/>
        <v>0</v>
      </c>
      <c r="DM918" s="8">
        <f t="shared" si="1179"/>
        <v>0</v>
      </c>
      <c r="DN918" s="8">
        <f t="shared" si="1179"/>
        <v>0</v>
      </c>
      <c r="DO918" s="8">
        <f t="shared" si="1179"/>
        <v>0</v>
      </c>
      <c r="DP918" s="56"/>
      <c r="DQ918" s="56"/>
      <c r="DR918" s="56"/>
      <c r="DS918" s="56"/>
    </row>
    <row r="919" spans="1:123" x14ac:dyDescent="0.3">
      <c r="A919" s="11">
        <f t="shared" si="1117"/>
        <v>45103</v>
      </c>
      <c r="B919" s="8">
        <f t="shared" si="1118"/>
        <v>9025</v>
      </c>
      <c r="C919" s="8">
        <f t="shared" si="1119"/>
        <v>1055696.0600000005</v>
      </c>
      <c r="D919" s="8">
        <f t="shared" si="1120"/>
        <v>0</v>
      </c>
      <c r="E919" s="8">
        <f t="shared" si="1121"/>
        <v>5638.34</v>
      </c>
      <c r="F919" s="8">
        <f t="shared" si="1122"/>
        <v>5206.63</v>
      </c>
      <c r="G919" s="8">
        <f t="shared" si="1123"/>
        <v>21</v>
      </c>
      <c r="I919" s="11">
        <f t="shared" si="1124"/>
        <v>45103</v>
      </c>
      <c r="J919" s="8">
        <f t="shared" ref="J919:O934" si="1180">J181+J918</f>
        <v>6961</v>
      </c>
      <c r="K919" s="8">
        <f t="shared" si="1180"/>
        <v>1035676.2399999995</v>
      </c>
      <c r="L919" s="8">
        <f t="shared" si="1180"/>
        <v>3519.9699999999993</v>
      </c>
      <c r="M919" s="8">
        <f t="shared" si="1180"/>
        <v>0</v>
      </c>
      <c r="N919" s="8">
        <f t="shared" si="1180"/>
        <v>4740.909999999998</v>
      </c>
      <c r="O919" s="8">
        <f t="shared" si="1180"/>
        <v>41</v>
      </c>
      <c r="Q919" s="11">
        <f t="shared" si="1126"/>
        <v>45103</v>
      </c>
      <c r="R919" s="8">
        <f t="shared" ref="R919:W934" si="1181">R181+R918</f>
        <v>3981</v>
      </c>
      <c r="S919" s="8">
        <f t="shared" si="1181"/>
        <v>428447.42000000004</v>
      </c>
      <c r="T919" s="8">
        <f t="shared" si="1181"/>
        <v>4084.27</v>
      </c>
      <c r="U919" s="8">
        <f t="shared" si="1181"/>
        <v>0</v>
      </c>
      <c r="V919" s="8">
        <f t="shared" si="1181"/>
        <v>-3379.61</v>
      </c>
      <c r="W919" s="8">
        <f t="shared" si="1181"/>
        <v>21</v>
      </c>
      <c r="Y919" s="11">
        <f t="shared" si="1128"/>
        <v>45103</v>
      </c>
      <c r="Z919" s="8">
        <f t="shared" ref="Z919:AE934" si="1182">Z181+Z918</f>
        <v>6887</v>
      </c>
      <c r="AA919" s="8">
        <f t="shared" si="1182"/>
        <v>854842.14</v>
      </c>
      <c r="AB919" s="8">
        <f t="shared" si="1182"/>
        <v>7150.920000000001</v>
      </c>
      <c r="AC919" s="8">
        <f t="shared" si="1182"/>
        <v>0</v>
      </c>
      <c r="AD919" s="8">
        <f t="shared" si="1182"/>
        <v>10801.04</v>
      </c>
      <c r="AE919" s="8">
        <f t="shared" si="1182"/>
        <v>983</v>
      </c>
      <c r="AG919" s="11">
        <f t="shared" si="1130"/>
        <v>45103</v>
      </c>
      <c r="AH919" s="8">
        <f t="shared" ref="AH919:AM934" si="1183">AH181+AH918</f>
        <v>9031</v>
      </c>
      <c r="AI919" s="8">
        <f t="shared" si="1183"/>
        <v>1121943.6799999992</v>
      </c>
      <c r="AJ919" s="8">
        <f t="shared" si="1183"/>
        <v>2768.7599999999998</v>
      </c>
      <c r="AK919" s="8">
        <f t="shared" si="1183"/>
        <v>0</v>
      </c>
      <c r="AL919" s="8">
        <f t="shared" si="1183"/>
        <v>12438.400000000007</v>
      </c>
      <c r="AM919" s="8">
        <f t="shared" si="1183"/>
        <v>431</v>
      </c>
      <c r="AO919" s="11">
        <f t="shared" si="1132"/>
        <v>45103</v>
      </c>
      <c r="AP919" s="8">
        <f t="shared" ref="AP919:AU934" si="1184">AP181+AP918</f>
        <v>8728</v>
      </c>
      <c r="AQ919" s="8">
        <f t="shared" si="1184"/>
        <v>734095.15</v>
      </c>
      <c r="AR919" s="8">
        <f t="shared" si="1184"/>
        <v>0</v>
      </c>
      <c r="AS919" s="8">
        <f t="shared" si="1184"/>
        <v>9382.76</v>
      </c>
      <c r="AT919" s="8">
        <f t="shared" si="1184"/>
        <v>1674.48</v>
      </c>
      <c r="AU919" s="8">
        <f t="shared" si="1184"/>
        <v>392</v>
      </c>
      <c r="AW919" s="11">
        <f t="shared" si="1134"/>
        <v>45103</v>
      </c>
      <c r="AX919" s="8">
        <f t="shared" ref="AX919:BC934" si="1185">AX181+AX918</f>
        <v>9951</v>
      </c>
      <c r="AY919" s="8">
        <f t="shared" si="1185"/>
        <v>1222695.4799999997</v>
      </c>
      <c r="AZ919" s="8">
        <f t="shared" si="1185"/>
        <v>4332.6399999999994</v>
      </c>
      <c r="BA919" s="8">
        <f t="shared" si="1185"/>
        <v>0</v>
      </c>
      <c r="BB919" s="8">
        <f t="shared" si="1185"/>
        <v>11590.12</v>
      </c>
      <c r="BC919" s="8">
        <f t="shared" si="1185"/>
        <v>178</v>
      </c>
      <c r="BE919" s="11">
        <f t="shared" si="1136"/>
        <v>45103</v>
      </c>
      <c r="BF919" s="8">
        <f t="shared" ref="BF919:BK934" si="1186">BF181+BF918</f>
        <v>9304</v>
      </c>
      <c r="BG919" s="8">
        <f t="shared" si="1186"/>
        <v>1176865.8499999996</v>
      </c>
      <c r="BH919" s="8">
        <f t="shared" si="1186"/>
        <v>5689.369999999999</v>
      </c>
      <c r="BI919" s="8">
        <f t="shared" si="1186"/>
        <v>0</v>
      </c>
      <c r="BJ919" s="8">
        <f t="shared" si="1186"/>
        <v>17996.910000000007</v>
      </c>
      <c r="BK919" s="8">
        <f t="shared" si="1186"/>
        <v>107</v>
      </c>
      <c r="BM919" s="11">
        <f t="shared" si="1138"/>
        <v>45103</v>
      </c>
      <c r="BN919" s="8">
        <f t="shared" ref="BN919:BS934" si="1187">BN181+BN918</f>
        <v>5524</v>
      </c>
      <c r="BO919" s="8">
        <f t="shared" si="1187"/>
        <v>449850.07</v>
      </c>
      <c r="BP919" s="8">
        <f t="shared" si="1187"/>
        <v>4758.25</v>
      </c>
      <c r="BQ919" s="8">
        <f t="shared" si="1187"/>
        <v>0</v>
      </c>
      <c r="BR919" s="8">
        <f t="shared" si="1187"/>
        <v>3809.97</v>
      </c>
      <c r="BS919" s="8">
        <f t="shared" si="1187"/>
        <v>46</v>
      </c>
      <c r="BU919" s="11">
        <f t="shared" si="1140"/>
        <v>45103</v>
      </c>
      <c r="BV919" s="8">
        <f t="shared" ref="BV919:CA934" si="1188">BV181+BV918</f>
        <v>5081</v>
      </c>
      <c r="BW919" s="8">
        <f t="shared" si="1188"/>
        <v>604611.34</v>
      </c>
      <c r="BX919" s="8">
        <f t="shared" si="1188"/>
        <v>2496.6000000000004</v>
      </c>
      <c r="BY919" s="8">
        <f t="shared" si="1188"/>
        <v>0</v>
      </c>
      <c r="BZ919" s="8">
        <f t="shared" si="1188"/>
        <v>8210.130000000001</v>
      </c>
      <c r="CA919" s="8">
        <f t="shared" si="1188"/>
        <v>293</v>
      </c>
      <c r="CC919" s="11">
        <f t="shared" si="1142"/>
        <v>45103</v>
      </c>
      <c r="CD919" s="8">
        <f t="shared" ref="CD919:CI934" si="1189">CD181+CD918</f>
        <v>9616</v>
      </c>
      <c r="CE919" s="8">
        <f t="shared" si="1189"/>
        <v>1109520.3099999996</v>
      </c>
      <c r="CF919" s="8">
        <f t="shared" si="1189"/>
        <v>4248.2000000000007</v>
      </c>
      <c r="CG919" s="8">
        <f t="shared" si="1189"/>
        <v>51284.969999999979</v>
      </c>
      <c r="CH919" s="8">
        <f t="shared" si="1189"/>
        <v>11461.390000000005</v>
      </c>
      <c r="CI919" s="8">
        <f t="shared" si="1189"/>
        <v>274</v>
      </c>
      <c r="CK919" s="11">
        <f t="shared" si="1144"/>
        <v>45103</v>
      </c>
      <c r="CL919" s="8">
        <f t="shared" ref="CL919:CQ934" si="1190">CL181+CL918</f>
        <v>3097</v>
      </c>
      <c r="CM919" s="8">
        <f t="shared" si="1190"/>
        <v>226724.84000000008</v>
      </c>
      <c r="CN919" s="8">
        <f t="shared" si="1190"/>
        <v>0</v>
      </c>
      <c r="CO919" s="8">
        <f t="shared" si="1190"/>
        <v>684</v>
      </c>
      <c r="CP919" s="8">
        <f t="shared" si="1190"/>
        <v>7498.19</v>
      </c>
      <c r="CQ919" s="8">
        <f t="shared" si="1190"/>
        <v>19</v>
      </c>
      <c r="CS919" s="11">
        <f t="shared" si="1146"/>
        <v>45103</v>
      </c>
      <c r="CT919" s="8">
        <f t="shared" ref="CT919:CY934" si="1191">CT181+CT918</f>
        <v>0</v>
      </c>
      <c r="CU919" s="8">
        <f t="shared" si="1191"/>
        <v>0</v>
      </c>
      <c r="CV919" s="8">
        <f t="shared" si="1191"/>
        <v>0</v>
      </c>
      <c r="CW919" s="8">
        <f t="shared" si="1191"/>
        <v>0</v>
      </c>
      <c r="CX919" s="8">
        <f t="shared" si="1191"/>
        <v>0</v>
      </c>
      <c r="CY919" s="8">
        <f t="shared" si="1191"/>
        <v>0</v>
      </c>
      <c r="DA919" s="11">
        <f t="shared" si="1148"/>
        <v>45103</v>
      </c>
      <c r="DB919" s="8">
        <f t="shared" ref="DB919:DG934" si="1192">DB181+DB918</f>
        <v>0</v>
      </c>
      <c r="DC919" s="8">
        <f t="shared" si="1192"/>
        <v>0</v>
      </c>
      <c r="DD919" s="8">
        <f t="shared" si="1192"/>
        <v>0</v>
      </c>
      <c r="DE919" s="8">
        <f t="shared" si="1192"/>
        <v>0</v>
      </c>
      <c r="DF919" s="8">
        <f t="shared" si="1192"/>
        <v>0</v>
      </c>
      <c r="DG919" s="8">
        <f t="shared" si="1192"/>
        <v>0</v>
      </c>
      <c r="DI919" s="11">
        <f t="shared" si="1150"/>
        <v>45103</v>
      </c>
      <c r="DJ919" s="8">
        <f t="shared" ref="DJ919:DO934" si="1193">DJ181+DJ918</f>
        <v>0</v>
      </c>
      <c r="DK919" s="8">
        <f t="shared" si="1193"/>
        <v>0</v>
      </c>
      <c r="DL919" s="8">
        <f t="shared" si="1193"/>
        <v>0</v>
      </c>
      <c r="DM919" s="8">
        <f t="shared" si="1193"/>
        <v>0</v>
      </c>
      <c r="DN919" s="8">
        <f t="shared" si="1193"/>
        <v>0</v>
      </c>
      <c r="DO919" s="8">
        <f t="shared" si="1193"/>
        <v>0</v>
      </c>
      <c r="DP919" s="56"/>
      <c r="DQ919" s="56"/>
      <c r="DR919" s="56"/>
      <c r="DS919" s="56"/>
    </row>
    <row r="920" spans="1:123" x14ac:dyDescent="0.3">
      <c r="A920" s="11">
        <f t="shared" si="1117"/>
        <v>45104</v>
      </c>
      <c r="B920" s="8">
        <f t="shared" si="1118"/>
        <v>9083</v>
      </c>
      <c r="C920" s="8">
        <f t="shared" si="1119"/>
        <v>1063849.2300000004</v>
      </c>
      <c r="D920" s="8">
        <f t="shared" si="1120"/>
        <v>0</v>
      </c>
      <c r="E920" s="8">
        <f t="shared" si="1121"/>
        <v>5678.34</v>
      </c>
      <c r="F920" s="8">
        <f t="shared" si="1122"/>
        <v>5206.63</v>
      </c>
      <c r="G920" s="8">
        <f t="shared" si="1123"/>
        <v>21</v>
      </c>
      <c r="I920" s="11">
        <f t="shared" si="1124"/>
        <v>45104</v>
      </c>
      <c r="J920" s="8">
        <f t="shared" si="1180"/>
        <v>7028</v>
      </c>
      <c r="K920" s="8">
        <f t="shared" si="1180"/>
        <v>1045523.4799999995</v>
      </c>
      <c r="L920" s="8">
        <f t="shared" si="1180"/>
        <v>3568.7899999999995</v>
      </c>
      <c r="M920" s="8">
        <f t="shared" si="1180"/>
        <v>0</v>
      </c>
      <c r="N920" s="8">
        <f t="shared" si="1180"/>
        <v>4740.909999999998</v>
      </c>
      <c r="O920" s="8">
        <f t="shared" si="1180"/>
        <v>41</v>
      </c>
      <c r="Q920" s="11">
        <f t="shared" si="1126"/>
        <v>45104</v>
      </c>
      <c r="R920" s="8">
        <f t="shared" si="1181"/>
        <v>3982</v>
      </c>
      <c r="S920" s="8">
        <f t="shared" si="1181"/>
        <v>428541.66000000003</v>
      </c>
      <c r="T920" s="8">
        <f t="shared" si="1181"/>
        <v>4091.52</v>
      </c>
      <c r="U920" s="8">
        <f t="shared" si="1181"/>
        <v>0</v>
      </c>
      <c r="V920" s="8">
        <f t="shared" si="1181"/>
        <v>-3379.61</v>
      </c>
      <c r="W920" s="8">
        <f t="shared" si="1181"/>
        <v>21</v>
      </c>
      <c r="Y920" s="11">
        <f t="shared" si="1128"/>
        <v>45104</v>
      </c>
      <c r="Z920" s="8">
        <f t="shared" si="1182"/>
        <v>6963</v>
      </c>
      <c r="AA920" s="8">
        <f t="shared" si="1182"/>
        <v>864500.31</v>
      </c>
      <c r="AB920" s="8">
        <f t="shared" si="1182"/>
        <v>7183.3000000000011</v>
      </c>
      <c r="AC920" s="8">
        <f t="shared" si="1182"/>
        <v>0</v>
      </c>
      <c r="AD920" s="8">
        <f t="shared" si="1182"/>
        <v>11003.990000000002</v>
      </c>
      <c r="AE920" s="8">
        <f t="shared" si="1182"/>
        <v>983</v>
      </c>
      <c r="AG920" s="11">
        <f t="shared" si="1130"/>
        <v>45104</v>
      </c>
      <c r="AH920" s="8">
        <f t="shared" si="1183"/>
        <v>9095</v>
      </c>
      <c r="AI920" s="8">
        <f t="shared" si="1183"/>
        <v>1130496.4099999992</v>
      </c>
      <c r="AJ920" s="8">
        <f t="shared" si="1183"/>
        <v>2786.3399999999997</v>
      </c>
      <c r="AK920" s="8">
        <f t="shared" si="1183"/>
        <v>0</v>
      </c>
      <c r="AL920" s="8">
        <f t="shared" si="1183"/>
        <v>12458.700000000006</v>
      </c>
      <c r="AM920" s="8">
        <f t="shared" si="1183"/>
        <v>433</v>
      </c>
      <c r="AO920" s="11">
        <f t="shared" si="1132"/>
        <v>45104</v>
      </c>
      <c r="AP920" s="8">
        <f t="shared" si="1184"/>
        <v>8804</v>
      </c>
      <c r="AQ920" s="8">
        <f t="shared" si="1184"/>
        <v>740840.31</v>
      </c>
      <c r="AR920" s="8">
        <f t="shared" si="1184"/>
        <v>0</v>
      </c>
      <c r="AS920" s="8">
        <f t="shared" si="1184"/>
        <v>9514.9500000000007</v>
      </c>
      <c r="AT920" s="8">
        <f t="shared" si="1184"/>
        <v>1716.26</v>
      </c>
      <c r="AU920" s="8">
        <f t="shared" si="1184"/>
        <v>394</v>
      </c>
      <c r="AW920" s="11">
        <f t="shared" si="1134"/>
        <v>45104</v>
      </c>
      <c r="AX920" s="8">
        <f t="shared" si="1185"/>
        <v>10026</v>
      </c>
      <c r="AY920" s="8">
        <f t="shared" si="1185"/>
        <v>1232530.6599999997</v>
      </c>
      <c r="AZ920" s="8">
        <f t="shared" si="1185"/>
        <v>4396.3599999999997</v>
      </c>
      <c r="BA920" s="8">
        <f t="shared" si="1185"/>
        <v>0</v>
      </c>
      <c r="BB920" s="8">
        <f t="shared" si="1185"/>
        <v>11634.27</v>
      </c>
      <c r="BC920" s="8">
        <f t="shared" si="1185"/>
        <v>178</v>
      </c>
      <c r="BE920" s="11">
        <f t="shared" si="1136"/>
        <v>45104</v>
      </c>
      <c r="BF920" s="8">
        <f t="shared" si="1186"/>
        <v>9352</v>
      </c>
      <c r="BG920" s="8">
        <f t="shared" si="1186"/>
        <v>1183469.6399999997</v>
      </c>
      <c r="BH920" s="8">
        <f t="shared" si="1186"/>
        <v>5694.9399999999987</v>
      </c>
      <c r="BI920" s="8">
        <f t="shared" si="1186"/>
        <v>0</v>
      </c>
      <c r="BJ920" s="8">
        <f t="shared" si="1186"/>
        <v>18195.160000000007</v>
      </c>
      <c r="BK920" s="8">
        <f t="shared" si="1186"/>
        <v>107</v>
      </c>
      <c r="BM920" s="11">
        <f t="shared" si="1138"/>
        <v>45104</v>
      </c>
      <c r="BN920" s="8">
        <f t="shared" si="1187"/>
        <v>5567</v>
      </c>
      <c r="BO920" s="8">
        <f t="shared" si="1187"/>
        <v>453587.63</v>
      </c>
      <c r="BP920" s="8">
        <f t="shared" si="1187"/>
        <v>4775.25</v>
      </c>
      <c r="BQ920" s="8">
        <f t="shared" si="1187"/>
        <v>0</v>
      </c>
      <c r="BR920" s="8">
        <f t="shared" si="1187"/>
        <v>3829.97</v>
      </c>
      <c r="BS920" s="8">
        <f t="shared" si="1187"/>
        <v>46</v>
      </c>
      <c r="BU920" s="11">
        <f t="shared" si="1140"/>
        <v>45104</v>
      </c>
      <c r="BV920" s="8">
        <f t="shared" si="1188"/>
        <v>5140</v>
      </c>
      <c r="BW920" s="8">
        <f t="shared" si="1188"/>
        <v>611682.79999999993</v>
      </c>
      <c r="BX920" s="8">
        <f t="shared" si="1188"/>
        <v>2562.6000000000004</v>
      </c>
      <c r="BY920" s="8">
        <f t="shared" si="1188"/>
        <v>0</v>
      </c>
      <c r="BZ920" s="8">
        <f t="shared" si="1188"/>
        <v>8210.130000000001</v>
      </c>
      <c r="CA920" s="8">
        <f t="shared" si="1188"/>
        <v>294</v>
      </c>
      <c r="CC920" s="11">
        <f t="shared" si="1142"/>
        <v>45104</v>
      </c>
      <c r="CD920" s="8">
        <f t="shared" si="1189"/>
        <v>9690</v>
      </c>
      <c r="CE920" s="8">
        <f t="shared" si="1189"/>
        <v>1118758.4499999995</v>
      </c>
      <c r="CF920" s="8">
        <f t="shared" si="1189"/>
        <v>4248.2000000000007</v>
      </c>
      <c r="CG920" s="8">
        <f t="shared" si="1189"/>
        <v>51585.389999999978</v>
      </c>
      <c r="CH920" s="8">
        <f t="shared" si="1189"/>
        <v>11558.390000000005</v>
      </c>
      <c r="CI920" s="8">
        <f t="shared" si="1189"/>
        <v>274</v>
      </c>
      <c r="CK920" s="11">
        <f t="shared" si="1144"/>
        <v>45104</v>
      </c>
      <c r="CL920" s="8">
        <f t="shared" si="1190"/>
        <v>3115</v>
      </c>
      <c r="CM920" s="8">
        <f t="shared" si="1190"/>
        <v>228015.72000000009</v>
      </c>
      <c r="CN920" s="8">
        <f t="shared" si="1190"/>
        <v>0</v>
      </c>
      <c r="CO920" s="8">
        <f t="shared" si="1190"/>
        <v>684</v>
      </c>
      <c r="CP920" s="8">
        <f t="shared" si="1190"/>
        <v>7544.57</v>
      </c>
      <c r="CQ920" s="8">
        <f t="shared" si="1190"/>
        <v>19</v>
      </c>
      <c r="CS920" s="11">
        <f t="shared" si="1146"/>
        <v>45104</v>
      </c>
      <c r="CT920" s="8">
        <f t="shared" si="1191"/>
        <v>0</v>
      </c>
      <c r="CU920" s="8">
        <f t="shared" si="1191"/>
        <v>0</v>
      </c>
      <c r="CV920" s="8">
        <f t="shared" si="1191"/>
        <v>0</v>
      </c>
      <c r="CW920" s="8">
        <f t="shared" si="1191"/>
        <v>0</v>
      </c>
      <c r="CX920" s="8">
        <f t="shared" si="1191"/>
        <v>0</v>
      </c>
      <c r="CY920" s="8">
        <f t="shared" si="1191"/>
        <v>0</v>
      </c>
      <c r="DA920" s="11">
        <f t="shared" si="1148"/>
        <v>45104</v>
      </c>
      <c r="DB920" s="8">
        <f t="shared" si="1192"/>
        <v>0</v>
      </c>
      <c r="DC920" s="8">
        <f t="shared" si="1192"/>
        <v>0</v>
      </c>
      <c r="DD920" s="8">
        <f t="shared" si="1192"/>
        <v>0</v>
      </c>
      <c r="DE920" s="8">
        <f t="shared" si="1192"/>
        <v>0</v>
      </c>
      <c r="DF920" s="8">
        <f t="shared" si="1192"/>
        <v>0</v>
      </c>
      <c r="DG920" s="8">
        <f t="shared" si="1192"/>
        <v>0</v>
      </c>
      <c r="DI920" s="11">
        <f t="shared" si="1150"/>
        <v>45104</v>
      </c>
      <c r="DJ920" s="8">
        <f t="shared" si="1193"/>
        <v>0</v>
      </c>
      <c r="DK920" s="8">
        <f t="shared" si="1193"/>
        <v>0</v>
      </c>
      <c r="DL920" s="8">
        <f t="shared" si="1193"/>
        <v>0</v>
      </c>
      <c r="DM920" s="8">
        <f t="shared" si="1193"/>
        <v>0</v>
      </c>
      <c r="DN920" s="8">
        <f t="shared" si="1193"/>
        <v>0</v>
      </c>
      <c r="DO920" s="8">
        <f t="shared" si="1193"/>
        <v>0</v>
      </c>
      <c r="DP920" s="56"/>
      <c r="DQ920" s="56"/>
      <c r="DR920" s="56"/>
      <c r="DS920" s="56"/>
    </row>
    <row r="921" spans="1:123" x14ac:dyDescent="0.3">
      <c r="A921" s="11">
        <f t="shared" si="1117"/>
        <v>45105</v>
      </c>
      <c r="B921" s="8">
        <f t="shared" si="1118"/>
        <v>9143</v>
      </c>
      <c r="C921" s="8">
        <f t="shared" si="1119"/>
        <v>1072051.0500000005</v>
      </c>
      <c r="D921" s="8">
        <f t="shared" si="1120"/>
        <v>0</v>
      </c>
      <c r="E921" s="8">
        <f t="shared" si="1121"/>
        <v>5727.34</v>
      </c>
      <c r="F921" s="8">
        <f t="shared" si="1122"/>
        <v>5206.63</v>
      </c>
      <c r="G921" s="8">
        <f t="shared" si="1123"/>
        <v>21</v>
      </c>
      <c r="I921" s="11">
        <f t="shared" si="1124"/>
        <v>45105</v>
      </c>
      <c r="J921" s="8">
        <f t="shared" si="1180"/>
        <v>7083</v>
      </c>
      <c r="K921" s="8">
        <f t="shared" si="1180"/>
        <v>1053128.5799999996</v>
      </c>
      <c r="L921" s="8">
        <f t="shared" si="1180"/>
        <v>3610.2999999999997</v>
      </c>
      <c r="M921" s="8">
        <f t="shared" si="1180"/>
        <v>0</v>
      </c>
      <c r="N921" s="8">
        <f t="shared" si="1180"/>
        <v>4765.659999999998</v>
      </c>
      <c r="O921" s="8">
        <f t="shared" si="1180"/>
        <v>41</v>
      </c>
      <c r="Q921" s="11">
        <f t="shared" si="1126"/>
        <v>45105</v>
      </c>
      <c r="R921" s="8">
        <f t="shared" si="1181"/>
        <v>3982</v>
      </c>
      <c r="S921" s="8">
        <f t="shared" si="1181"/>
        <v>428541.66000000003</v>
      </c>
      <c r="T921" s="8">
        <f t="shared" si="1181"/>
        <v>4096.5200000000004</v>
      </c>
      <c r="U921" s="8">
        <f t="shared" si="1181"/>
        <v>0</v>
      </c>
      <c r="V921" s="8">
        <f t="shared" si="1181"/>
        <v>-3379.61</v>
      </c>
      <c r="W921" s="8">
        <f t="shared" si="1181"/>
        <v>21</v>
      </c>
      <c r="Y921" s="11">
        <f t="shared" si="1128"/>
        <v>45105</v>
      </c>
      <c r="Z921" s="8">
        <f t="shared" si="1182"/>
        <v>7039</v>
      </c>
      <c r="AA921" s="8">
        <f t="shared" si="1182"/>
        <v>874449.13</v>
      </c>
      <c r="AB921" s="8">
        <f t="shared" si="1182"/>
        <v>7251.7900000000009</v>
      </c>
      <c r="AC921" s="8">
        <f t="shared" si="1182"/>
        <v>0</v>
      </c>
      <c r="AD921" s="8">
        <f t="shared" si="1182"/>
        <v>11113.890000000001</v>
      </c>
      <c r="AE921" s="8">
        <f t="shared" si="1182"/>
        <v>983</v>
      </c>
      <c r="AG921" s="11">
        <f t="shared" si="1130"/>
        <v>45105</v>
      </c>
      <c r="AH921" s="8">
        <f t="shared" si="1183"/>
        <v>9154</v>
      </c>
      <c r="AI921" s="8">
        <f t="shared" si="1183"/>
        <v>1137613.7199999993</v>
      </c>
      <c r="AJ921" s="8">
        <f t="shared" si="1183"/>
        <v>2793.74</v>
      </c>
      <c r="AK921" s="8">
        <f t="shared" si="1183"/>
        <v>0</v>
      </c>
      <c r="AL921" s="8">
        <f t="shared" si="1183"/>
        <v>12458.700000000006</v>
      </c>
      <c r="AM921" s="8">
        <f t="shared" si="1183"/>
        <v>435</v>
      </c>
      <c r="AO921" s="11">
        <f t="shared" si="1132"/>
        <v>45105</v>
      </c>
      <c r="AP921" s="8">
        <f t="shared" si="1184"/>
        <v>8880</v>
      </c>
      <c r="AQ921" s="8">
        <f t="shared" si="1184"/>
        <v>747361.81</v>
      </c>
      <c r="AR921" s="8">
        <f t="shared" si="1184"/>
        <v>0</v>
      </c>
      <c r="AS921" s="8">
        <f t="shared" si="1184"/>
        <v>9687.9500000000007</v>
      </c>
      <c r="AT921" s="8">
        <f t="shared" si="1184"/>
        <v>1716.26</v>
      </c>
      <c r="AU921" s="8">
        <f t="shared" si="1184"/>
        <v>396</v>
      </c>
      <c r="AW921" s="11">
        <f t="shared" si="1134"/>
        <v>45105</v>
      </c>
      <c r="AX921" s="8">
        <f t="shared" si="1185"/>
        <v>10096</v>
      </c>
      <c r="AY921" s="8">
        <f t="shared" si="1185"/>
        <v>1241708.0899999996</v>
      </c>
      <c r="AZ921" s="8">
        <f t="shared" si="1185"/>
        <v>4443.4799999999996</v>
      </c>
      <c r="BA921" s="8">
        <f t="shared" si="1185"/>
        <v>0</v>
      </c>
      <c r="BB921" s="8">
        <f t="shared" si="1185"/>
        <v>11634.27</v>
      </c>
      <c r="BC921" s="8">
        <f t="shared" si="1185"/>
        <v>181</v>
      </c>
      <c r="BE921" s="11">
        <f t="shared" si="1136"/>
        <v>45105</v>
      </c>
      <c r="BF921" s="8">
        <f t="shared" si="1186"/>
        <v>9408</v>
      </c>
      <c r="BG921" s="8">
        <f t="shared" si="1186"/>
        <v>1191404.6499999997</v>
      </c>
      <c r="BH921" s="8">
        <f t="shared" si="1186"/>
        <v>5776.1499999999987</v>
      </c>
      <c r="BI921" s="8">
        <f t="shared" si="1186"/>
        <v>0</v>
      </c>
      <c r="BJ921" s="8">
        <f t="shared" si="1186"/>
        <v>18200.110000000008</v>
      </c>
      <c r="BK921" s="8">
        <f t="shared" si="1186"/>
        <v>107</v>
      </c>
      <c r="BM921" s="11">
        <f t="shared" si="1138"/>
        <v>45105</v>
      </c>
      <c r="BN921" s="8">
        <f t="shared" si="1187"/>
        <v>5614</v>
      </c>
      <c r="BO921" s="8">
        <f t="shared" si="1187"/>
        <v>457515.76</v>
      </c>
      <c r="BP921" s="8">
        <f t="shared" si="1187"/>
        <v>4855.25</v>
      </c>
      <c r="BQ921" s="8">
        <f t="shared" si="1187"/>
        <v>0</v>
      </c>
      <c r="BR921" s="8">
        <f t="shared" si="1187"/>
        <v>3989.97</v>
      </c>
      <c r="BS921" s="8">
        <f t="shared" si="1187"/>
        <v>46</v>
      </c>
      <c r="BU921" s="11">
        <f t="shared" si="1140"/>
        <v>45105</v>
      </c>
      <c r="BV921" s="8">
        <f t="shared" si="1188"/>
        <v>5191</v>
      </c>
      <c r="BW921" s="8">
        <f t="shared" si="1188"/>
        <v>617960.85</v>
      </c>
      <c r="BX921" s="8">
        <f t="shared" si="1188"/>
        <v>2588.6000000000004</v>
      </c>
      <c r="BY921" s="8">
        <f t="shared" si="1188"/>
        <v>0</v>
      </c>
      <c r="BZ921" s="8">
        <f t="shared" si="1188"/>
        <v>8210.130000000001</v>
      </c>
      <c r="CA921" s="8">
        <f t="shared" si="1188"/>
        <v>295</v>
      </c>
      <c r="CC921" s="11">
        <f t="shared" si="1142"/>
        <v>45105</v>
      </c>
      <c r="CD921" s="8">
        <f t="shared" si="1189"/>
        <v>9759</v>
      </c>
      <c r="CE921" s="8">
        <f t="shared" si="1189"/>
        <v>1127120.7399999995</v>
      </c>
      <c r="CF921" s="8">
        <f t="shared" si="1189"/>
        <v>4248.2000000000007</v>
      </c>
      <c r="CG921" s="8">
        <f t="shared" si="1189"/>
        <v>51956.379999999976</v>
      </c>
      <c r="CH921" s="8">
        <f t="shared" si="1189"/>
        <v>11646.390000000005</v>
      </c>
      <c r="CI921" s="8">
        <f t="shared" si="1189"/>
        <v>275</v>
      </c>
      <c r="CK921" s="11">
        <f t="shared" si="1144"/>
        <v>45105</v>
      </c>
      <c r="CL921" s="8">
        <f t="shared" si="1190"/>
        <v>3137</v>
      </c>
      <c r="CM921" s="8">
        <f t="shared" si="1190"/>
        <v>229459.2300000001</v>
      </c>
      <c r="CN921" s="8">
        <f t="shared" si="1190"/>
        <v>0</v>
      </c>
      <c r="CO921" s="8">
        <f t="shared" si="1190"/>
        <v>684</v>
      </c>
      <c r="CP921" s="8">
        <f t="shared" si="1190"/>
        <v>7559.57</v>
      </c>
      <c r="CQ921" s="8">
        <f t="shared" si="1190"/>
        <v>19</v>
      </c>
      <c r="CS921" s="11">
        <f t="shared" si="1146"/>
        <v>45105</v>
      </c>
      <c r="CT921" s="8">
        <f t="shared" si="1191"/>
        <v>0</v>
      </c>
      <c r="CU921" s="8">
        <f t="shared" si="1191"/>
        <v>0</v>
      </c>
      <c r="CV921" s="8">
        <f t="shared" si="1191"/>
        <v>0</v>
      </c>
      <c r="CW921" s="8">
        <f t="shared" si="1191"/>
        <v>0</v>
      </c>
      <c r="CX921" s="8">
        <f t="shared" si="1191"/>
        <v>0</v>
      </c>
      <c r="CY921" s="8">
        <f t="shared" si="1191"/>
        <v>0</v>
      </c>
      <c r="DA921" s="11">
        <f t="shared" si="1148"/>
        <v>45105</v>
      </c>
      <c r="DB921" s="8">
        <f t="shared" si="1192"/>
        <v>0</v>
      </c>
      <c r="DC921" s="8">
        <f t="shared" si="1192"/>
        <v>0</v>
      </c>
      <c r="DD921" s="8">
        <f t="shared" si="1192"/>
        <v>0</v>
      </c>
      <c r="DE921" s="8">
        <f t="shared" si="1192"/>
        <v>0</v>
      </c>
      <c r="DF921" s="8">
        <f t="shared" si="1192"/>
        <v>0</v>
      </c>
      <c r="DG921" s="8">
        <f t="shared" si="1192"/>
        <v>0</v>
      </c>
      <c r="DI921" s="11">
        <f t="shared" si="1150"/>
        <v>45105</v>
      </c>
      <c r="DJ921" s="8">
        <f t="shared" si="1193"/>
        <v>0</v>
      </c>
      <c r="DK921" s="8">
        <f t="shared" si="1193"/>
        <v>0</v>
      </c>
      <c r="DL921" s="8">
        <f t="shared" si="1193"/>
        <v>0</v>
      </c>
      <c r="DM921" s="8">
        <f t="shared" si="1193"/>
        <v>0</v>
      </c>
      <c r="DN921" s="8">
        <f t="shared" si="1193"/>
        <v>0</v>
      </c>
      <c r="DO921" s="8">
        <f t="shared" si="1193"/>
        <v>0</v>
      </c>
      <c r="DP921" s="56"/>
      <c r="DQ921" s="56"/>
      <c r="DR921" s="56"/>
      <c r="DS921" s="56"/>
    </row>
    <row r="922" spans="1:123" x14ac:dyDescent="0.3">
      <c r="A922" s="11">
        <f t="shared" si="1117"/>
        <v>45106</v>
      </c>
      <c r="B922" s="8">
        <f t="shared" si="1118"/>
        <v>9195</v>
      </c>
      <c r="C922" s="8">
        <f t="shared" si="1119"/>
        <v>1077914.0500000005</v>
      </c>
      <c r="D922" s="8">
        <f t="shared" si="1120"/>
        <v>0</v>
      </c>
      <c r="E922" s="8">
        <f t="shared" si="1121"/>
        <v>5769.84</v>
      </c>
      <c r="F922" s="8">
        <f t="shared" si="1122"/>
        <v>5306.63</v>
      </c>
      <c r="G922" s="8">
        <f t="shared" si="1123"/>
        <v>21</v>
      </c>
      <c r="I922" s="11">
        <f t="shared" si="1124"/>
        <v>45106</v>
      </c>
      <c r="J922" s="8">
        <f t="shared" si="1180"/>
        <v>7123</v>
      </c>
      <c r="K922" s="8">
        <f t="shared" si="1180"/>
        <v>1058659.5799999996</v>
      </c>
      <c r="L922" s="8">
        <f t="shared" si="1180"/>
        <v>3631.9999999999995</v>
      </c>
      <c r="M922" s="8">
        <f t="shared" si="1180"/>
        <v>0</v>
      </c>
      <c r="N922" s="8">
        <f t="shared" si="1180"/>
        <v>4765.659999999998</v>
      </c>
      <c r="O922" s="8">
        <f t="shared" si="1180"/>
        <v>41</v>
      </c>
      <c r="Q922" s="11">
        <f t="shared" si="1126"/>
        <v>45106</v>
      </c>
      <c r="R922" s="8">
        <f t="shared" si="1181"/>
        <v>3982</v>
      </c>
      <c r="S922" s="8">
        <f t="shared" si="1181"/>
        <v>428541.66000000003</v>
      </c>
      <c r="T922" s="8">
        <f t="shared" si="1181"/>
        <v>4102.5200000000004</v>
      </c>
      <c r="U922" s="8">
        <f t="shared" si="1181"/>
        <v>0</v>
      </c>
      <c r="V922" s="8">
        <f t="shared" si="1181"/>
        <v>-3379.61</v>
      </c>
      <c r="W922" s="8">
        <f t="shared" si="1181"/>
        <v>21</v>
      </c>
      <c r="Y922" s="11">
        <f t="shared" si="1128"/>
        <v>45106</v>
      </c>
      <c r="Z922" s="8">
        <f t="shared" si="1182"/>
        <v>7112</v>
      </c>
      <c r="AA922" s="8">
        <f t="shared" si="1182"/>
        <v>883244.75</v>
      </c>
      <c r="AB922" s="8">
        <f t="shared" si="1182"/>
        <v>7342.02</v>
      </c>
      <c r="AC922" s="8">
        <f t="shared" si="1182"/>
        <v>0</v>
      </c>
      <c r="AD922" s="8">
        <f t="shared" si="1182"/>
        <v>11163.890000000001</v>
      </c>
      <c r="AE922" s="8">
        <f t="shared" si="1182"/>
        <v>983</v>
      </c>
      <c r="AG922" s="11">
        <f t="shared" si="1130"/>
        <v>45106</v>
      </c>
      <c r="AH922" s="8">
        <f t="shared" si="1183"/>
        <v>9206</v>
      </c>
      <c r="AI922" s="8">
        <f t="shared" si="1183"/>
        <v>1144482.8899999992</v>
      </c>
      <c r="AJ922" s="8">
        <f t="shared" si="1183"/>
        <v>2801.14</v>
      </c>
      <c r="AK922" s="8">
        <f t="shared" si="1183"/>
        <v>0</v>
      </c>
      <c r="AL922" s="8">
        <f t="shared" si="1183"/>
        <v>12635.950000000006</v>
      </c>
      <c r="AM922" s="8">
        <f t="shared" si="1183"/>
        <v>437</v>
      </c>
      <c r="AO922" s="11">
        <f t="shared" si="1132"/>
        <v>45106</v>
      </c>
      <c r="AP922" s="8">
        <f t="shared" si="1184"/>
        <v>8954</v>
      </c>
      <c r="AQ922" s="8">
        <f t="shared" si="1184"/>
        <v>753582.35000000009</v>
      </c>
      <c r="AR922" s="8">
        <f t="shared" si="1184"/>
        <v>0</v>
      </c>
      <c r="AS922" s="8">
        <f t="shared" si="1184"/>
        <v>9841.9500000000007</v>
      </c>
      <c r="AT922" s="8">
        <f t="shared" si="1184"/>
        <v>1716.26</v>
      </c>
      <c r="AU922" s="8">
        <f t="shared" si="1184"/>
        <v>398</v>
      </c>
      <c r="AW922" s="11">
        <f t="shared" si="1134"/>
        <v>45106</v>
      </c>
      <c r="AX922" s="8">
        <f t="shared" si="1185"/>
        <v>10155</v>
      </c>
      <c r="AY922" s="8">
        <f t="shared" si="1185"/>
        <v>1249208.0699999996</v>
      </c>
      <c r="AZ922" s="8">
        <f t="shared" si="1185"/>
        <v>4458.25</v>
      </c>
      <c r="BA922" s="8">
        <f t="shared" si="1185"/>
        <v>0</v>
      </c>
      <c r="BB922" s="8">
        <f t="shared" si="1185"/>
        <v>11634.27</v>
      </c>
      <c r="BC922" s="8">
        <f t="shared" si="1185"/>
        <v>183</v>
      </c>
      <c r="BE922" s="11">
        <f t="shared" si="1136"/>
        <v>45106</v>
      </c>
      <c r="BF922" s="8">
        <f t="shared" si="1186"/>
        <v>9467</v>
      </c>
      <c r="BG922" s="8">
        <f t="shared" si="1186"/>
        <v>1198869.5099999998</v>
      </c>
      <c r="BH922" s="8">
        <f t="shared" si="1186"/>
        <v>5833.2399999999989</v>
      </c>
      <c r="BI922" s="8">
        <f t="shared" si="1186"/>
        <v>0</v>
      </c>
      <c r="BJ922" s="8">
        <f t="shared" si="1186"/>
        <v>18200.110000000008</v>
      </c>
      <c r="BK922" s="8">
        <f t="shared" si="1186"/>
        <v>108</v>
      </c>
      <c r="BM922" s="11">
        <f t="shared" si="1138"/>
        <v>45106</v>
      </c>
      <c r="BN922" s="8">
        <f t="shared" si="1187"/>
        <v>5653</v>
      </c>
      <c r="BO922" s="8">
        <f t="shared" si="1187"/>
        <v>460899.24</v>
      </c>
      <c r="BP922" s="8">
        <f t="shared" si="1187"/>
        <v>4902.25</v>
      </c>
      <c r="BQ922" s="8">
        <f t="shared" si="1187"/>
        <v>0</v>
      </c>
      <c r="BR922" s="8">
        <f t="shared" si="1187"/>
        <v>4029.97</v>
      </c>
      <c r="BS922" s="8">
        <f t="shared" si="1187"/>
        <v>46</v>
      </c>
      <c r="BU922" s="11">
        <f t="shared" si="1140"/>
        <v>45106</v>
      </c>
      <c r="BV922" s="8">
        <f t="shared" si="1188"/>
        <v>5235</v>
      </c>
      <c r="BW922" s="8">
        <f t="shared" si="1188"/>
        <v>622879.87</v>
      </c>
      <c r="BX922" s="8">
        <f t="shared" si="1188"/>
        <v>2640.1000000000004</v>
      </c>
      <c r="BY922" s="8">
        <f t="shared" si="1188"/>
        <v>0</v>
      </c>
      <c r="BZ922" s="8">
        <f t="shared" si="1188"/>
        <v>8210.130000000001</v>
      </c>
      <c r="CA922" s="8">
        <f t="shared" si="1188"/>
        <v>296</v>
      </c>
      <c r="CC922" s="11">
        <f t="shared" si="1142"/>
        <v>45106</v>
      </c>
      <c r="CD922" s="8">
        <f t="shared" si="1189"/>
        <v>9822</v>
      </c>
      <c r="CE922" s="8">
        <f t="shared" si="1189"/>
        <v>1138438.1099999996</v>
      </c>
      <c r="CF922" s="8">
        <f t="shared" si="1189"/>
        <v>4248.2000000000007</v>
      </c>
      <c r="CG922" s="8">
        <f t="shared" si="1189"/>
        <v>52166.149999999972</v>
      </c>
      <c r="CH922" s="8">
        <f t="shared" si="1189"/>
        <v>11959.390000000005</v>
      </c>
      <c r="CI922" s="8">
        <f t="shared" si="1189"/>
        <v>276</v>
      </c>
      <c r="CK922" s="11">
        <f t="shared" si="1144"/>
        <v>45106</v>
      </c>
      <c r="CL922" s="8">
        <f t="shared" si="1190"/>
        <v>3155</v>
      </c>
      <c r="CM922" s="8">
        <f t="shared" si="1190"/>
        <v>230611.57000000009</v>
      </c>
      <c r="CN922" s="8">
        <f t="shared" si="1190"/>
        <v>0</v>
      </c>
      <c r="CO922" s="8">
        <f t="shared" si="1190"/>
        <v>684</v>
      </c>
      <c r="CP922" s="8">
        <f t="shared" si="1190"/>
        <v>7589.57</v>
      </c>
      <c r="CQ922" s="8">
        <f t="shared" si="1190"/>
        <v>19</v>
      </c>
      <c r="CS922" s="11">
        <f t="shared" si="1146"/>
        <v>45106</v>
      </c>
      <c r="CT922" s="8">
        <f t="shared" si="1191"/>
        <v>0</v>
      </c>
      <c r="CU922" s="8">
        <f t="shared" si="1191"/>
        <v>0</v>
      </c>
      <c r="CV922" s="8">
        <f t="shared" si="1191"/>
        <v>0</v>
      </c>
      <c r="CW922" s="8">
        <f t="shared" si="1191"/>
        <v>0</v>
      </c>
      <c r="CX922" s="8">
        <f t="shared" si="1191"/>
        <v>0</v>
      </c>
      <c r="CY922" s="8">
        <f t="shared" si="1191"/>
        <v>0</v>
      </c>
      <c r="DA922" s="11">
        <f t="shared" si="1148"/>
        <v>45106</v>
      </c>
      <c r="DB922" s="8">
        <f t="shared" si="1192"/>
        <v>0</v>
      </c>
      <c r="DC922" s="8">
        <f t="shared" si="1192"/>
        <v>0</v>
      </c>
      <c r="DD922" s="8">
        <f t="shared" si="1192"/>
        <v>0</v>
      </c>
      <c r="DE922" s="8">
        <f t="shared" si="1192"/>
        <v>0</v>
      </c>
      <c r="DF922" s="8">
        <f t="shared" si="1192"/>
        <v>0</v>
      </c>
      <c r="DG922" s="8">
        <f t="shared" si="1192"/>
        <v>0</v>
      </c>
      <c r="DI922" s="11">
        <f t="shared" si="1150"/>
        <v>45106</v>
      </c>
      <c r="DJ922" s="8">
        <f t="shared" si="1193"/>
        <v>0</v>
      </c>
      <c r="DK922" s="8">
        <f t="shared" si="1193"/>
        <v>0</v>
      </c>
      <c r="DL922" s="8">
        <f t="shared" si="1193"/>
        <v>0</v>
      </c>
      <c r="DM922" s="8">
        <f t="shared" si="1193"/>
        <v>0</v>
      </c>
      <c r="DN922" s="8">
        <f t="shared" si="1193"/>
        <v>0</v>
      </c>
      <c r="DO922" s="8">
        <f t="shared" si="1193"/>
        <v>0</v>
      </c>
      <c r="DP922" s="56"/>
      <c r="DQ922" s="56"/>
      <c r="DR922" s="56"/>
      <c r="DS922" s="56"/>
    </row>
    <row r="923" spans="1:123" x14ac:dyDescent="0.3">
      <c r="A923" s="11">
        <f t="shared" si="1117"/>
        <v>45107</v>
      </c>
      <c r="B923" s="8">
        <f t="shared" si="1118"/>
        <v>9255</v>
      </c>
      <c r="C923" s="8">
        <f t="shared" si="1119"/>
        <v>1085400.6200000006</v>
      </c>
      <c r="D923" s="8">
        <f t="shared" si="1120"/>
        <v>0</v>
      </c>
      <c r="E923" s="8">
        <f t="shared" si="1121"/>
        <v>5814.84</v>
      </c>
      <c r="F923" s="8">
        <f t="shared" si="1122"/>
        <v>5356.63</v>
      </c>
      <c r="G923" s="8">
        <f t="shared" si="1123"/>
        <v>21</v>
      </c>
      <c r="I923" s="11">
        <f t="shared" si="1124"/>
        <v>45107</v>
      </c>
      <c r="J923" s="8">
        <f t="shared" si="1180"/>
        <v>7183</v>
      </c>
      <c r="K923" s="8">
        <f t="shared" si="1180"/>
        <v>1066737.4699999995</v>
      </c>
      <c r="L923" s="8">
        <f t="shared" si="1180"/>
        <v>3664.2699999999995</v>
      </c>
      <c r="M923" s="8">
        <f t="shared" si="1180"/>
        <v>0</v>
      </c>
      <c r="N923" s="8">
        <f t="shared" si="1180"/>
        <v>4805.659999999998</v>
      </c>
      <c r="O923" s="8">
        <f t="shared" si="1180"/>
        <v>41</v>
      </c>
      <c r="Q923" s="11">
        <f t="shared" si="1126"/>
        <v>45107</v>
      </c>
      <c r="R923" s="8">
        <f t="shared" si="1181"/>
        <v>3982</v>
      </c>
      <c r="S923" s="8">
        <f t="shared" si="1181"/>
        <v>428541.66000000003</v>
      </c>
      <c r="T923" s="8">
        <f t="shared" si="1181"/>
        <v>4124.2700000000004</v>
      </c>
      <c r="U923" s="8">
        <f t="shared" si="1181"/>
        <v>0</v>
      </c>
      <c r="V923" s="8">
        <f t="shared" si="1181"/>
        <v>-3379.61</v>
      </c>
      <c r="W923" s="8">
        <f t="shared" si="1181"/>
        <v>21</v>
      </c>
      <c r="Y923" s="11">
        <f t="shared" si="1128"/>
        <v>45107</v>
      </c>
      <c r="Z923" s="8">
        <f t="shared" si="1182"/>
        <v>7169</v>
      </c>
      <c r="AA923" s="8">
        <f t="shared" si="1182"/>
        <v>889700.57</v>
      </c>
      <c r="AB923" s="8">
        <f t="shared" si="1182"/>
        <v>7394.7800000000007</v>
      </c>
      <c r="AC923" s="8">
        <f t="shared" si="1182"/>
        <v>0</v>
      </c>
      <c r="AD923" s="8">
        <f t="shared" si="1182"/>
        <v>11263.890000000001</v>
      </c>
      <c r="AE923" s="8">
        <f t="shared" si="1182"/>
        <v>983</v>
      </c>
      <c r="AG923" s="11">
        <f t="shared" si="1130"/>
        <v>45107</v>
      </c>
      <c r="AH923" s="8">
        <f t="shared" si="1183"/>
        <v>9249</v>
      </c>
      <c r="AI923" s="8">
        <f t="shared" si="1183"/>
        <v>1149819.3299999991</v>
      </c>
      <c r="AJ923" s="8">
        <f t="shared" si="1183"/>
        <v>2824.2799999999997</v>
      </c>
      <c r="AK923" s="8">
        <f t="shared" si="1183"/>
        <v>0</v>
      </c>
      <c r="AL923" s="8">
        <f t="shared" si="1183"/>
        <v>12685.950000000006</v>
      </c>
      <c r="AM923" s="8">
        <f t="shared" si="1183"/>
        <v>439</v>
      </c>
      <c r="AO923" s="11">
        <f t="shared" si="1132"/>
        <v>45107</v>
      </c>
      <c r="AP923" s="8">
        <f t="shared" si="1184"/>
        <v>9010</v>
      </c>
      <c r="AQ923" s="8">
        <f t="shared" si="1184"/>
        <v>757945.35000000009</v>
      </c>
      <c r="AR923" s="8">
        <f t="shared" si="1184"/>
        <v>0</v>
      </c>
      <c r="AS923" s="8">
        <f t="shared" si="1184"/>
        <v>9902.4500000000007</v>
      </c>
      <c r="AT923" s="8">
        <f t="shared" si="1184"/>
        <v>1716.26</v>
      </c>
      <c r="AU923" s="8">
        <f t="shared" si="1184"/>
        <v>400</v>
      </c>
      <c r="AW923" s="11">
        <f t="shared" si="1134"/>
        <v>45107</v>
      </c>
      <c r="AX923" s="8">
        <f t="shared" si="1185"/>
        <v>10202</v>
      </c>
      <c r="AY923" s="8">
        <f t="shared" si="1185"/>
        <v>1254840.4299999997</v>
      </c>
      <c r="AZ923" s="8">
        <f t="shared" si="1185"/>
        <v>4481.33</v>
      </c>
      <c r="BA923" s="8">
        <f t="shared" si="1185"/>
        <v>0</v>
      </c>
      <c r="BB923" s="8">
        <f t="shared" si="1185"/>
        <v>11634.27</v>
      </c>
      <c r="BC923" s="8">
        <f t="shared" si="1185"/>
        <v>185</v>
      </c>
      <c r="BE923" s="11">
        <f t="shared" si="1136"/>
        <v>45107</v>
      </c>
      <c r="BF923" s="8">
        <f t="shared" si="1186"/>
        <v>9529</v>
      </c>
      <c r="BG923" s="8">
        <f t="shared" si="1186"/>
        <v>1207193.1099999999</v>
      </c>
      <c r="BH923" s="8">
        <f t="shared" si="1186"/>
        <v>5881.4999999999991</v>
      </c>
      <c r="BI923" s="8">
        <f t="shared" si="1186"/>
        <v>0</v>
      </c>
      <c r="BJ923" s="8">
        <f t="shared" si="1186"/>
        <v>18410.010000000009</v>
      </c>
      <c r="BK923" s="8">
        <f t="shared" si="1186"/>
        <v>110</v>
      </c>
      <c r="BM923" s="11">
        <f t="shared" si="1138"/>
        <v>45107</v>
      </c>
      <c r="BN923" s="8">
        <f t="shared" si="1187"/>
        <v>5694</v>
      </c>
      <c r="BO923" s="8">
        <f t="shared" si="1187"/>
        <v>464324.77</v>
      </c>
      <c r="BP923" s="8">
        <f t="shared" si="1187"/>
        <v>4943.25</v>
      </c>
      <c r="BQ923" s="8">
        <f t="shared" si="1187"/>
        <v>0</v>
      </c>
      <c r="BR923" s="8">
        <f t="shared" si="1187"/>
        <v>4089.97</v>
      </c>
      <c r="BS923" s="8">
        <f t="shared" si="1187"/>
        <v>46</v>
      </c>
      <c r="BU923" s="11">
        <f t="shared" si="1140"/>
        <v>45107</v>
      </c>
      <c r="BV923" s="8">
        <f t="shared" si="1188"/>
        <v>5276</v>
      </c>
      <c r="BW923" s="8">
        <f t="shared" si="1188"/>
        <v>627194.87</v>
      </c>
      <c r="BX923" s="8">
        <f t="shared" si="1188"/>
        <v>2665.1000000000004</v>
      </c>
      <c r="BY923" s="8">
        <f t="shared" si="1188"/>
        <v>0</v>
      </c>
      <c r="BZ923" s="8">
        <f t="shared" si="1188"/>
        <v>8210.130000000001</v>
      </c>
      <c r="CA923" s="8">
        <f t="shared" si="1188"/>
        <v>296</v>
      </c>
      <c r="CC923" s="11">
        <f t="shared" si="1142"/>
        <v>45107</v>
      </c>
      <c r="CD923" s="8">
        <f t="shared" si="1189"/>
        <v>9897</v>
      </c>
      <c r="CE923" s="8">
        <f t="shared" si="1189"/>
        <v>1152815.5299999996</v>
      </c>
      <c r="CF923" s="8">
        <f t="shared" si="1189"/>
        <v>4260.2900000000009</v>
      </c>
      <c r="CG923" s="8">
        <f t="shared" si="1189"/>
        <v>52537.929999999971</v>
      </c>
      <c r="CH923" s="8">
        <f t="shared" si="1189"/>
        <v>12135.490000000005</v>
      </c>
      <c r="CI923" s="8">
        <f t="shared" si="1189"/>
        <v>276</v>
      </c>
      <c r="CK923" s="11">
        <f t="shared" si="1144"/>
        <v>45107</v>
      </c>
      <c r="CL923" s="8">
        <f t="shared" si="1190"/>
        <v>3170</v>
      </c>
      <c r="CM923" s="8">
        <f t="shared" si="1190"/>
        <v>231659.82000000009</v>
      </c>
      <c r="CN923" s="8">
        <f t="shared" si="1190"/>
        <v>0</v>
      </c>
      <c r="CO923" s="8">
        <f t="shared" si="1190"/>
        <v>684</v>
      </c>
      <c r="CP923" s="8">
        <f t="shared" si="1190"/>
        <v>7562.1799999999994</v>
      </c>
      <c r="CQ923" s="8">
        <f t="shared" si="1190"/>
        <v>19</v>
      </c>
      <c r="CS923" s="11">
        <f t="shared" si="1146"/>
        <v>45107</v>
      </c>
      <c r="CT923" s="8">
        <f t="shared" si="1191"/>
        <v>0</v>
      </c>
      <c r="CU923" s="8">
        <f t="shared" si="1191"/>
        <v>0</v>
      </c>
      <c r="CV923" s="8">
        <f t="shared" si="1191"/>
        <v>0</v>
      </c>
      <c r="CW923" s="8">
        <f t="shared" si="1191"/>
        <v>0</v>
      </c>
      <c r="CX923" s="8">
        <f t="shared" si="1191"/>
        <v>0</v>
      </c>
      <c r="CY923" s="8">
        <f t="shared" si="1191"/>
        <v>0</v>
      </c>
      <c r="DA923" s="11">
        <f t="shared" si="1148"/>
        <v>45107</v>
      </c>
      <c r="DB923" s="8">
        <f t="shared" si="1192"/>
        <v>0</v>
      </c>
      <c r="DC923" s="8">
        <f t="shared" si="1192"/>
        <v>0</v>
      </c>
      <c r="DD923" s="8">
        <f t="shared" si="1192"/>
        <v>0</v>
      </c>
      <c r="DE923" s="8">
        <f t="shared" si="1192"/>
        <v>0</v>
      </c>
      <c r="DF923" s="8">
        <f t="shared" si="1192"/>
        <v>0</v>
      </c>
      <c r="DG923" s="8">
        <f t="shared" si="1192"/>
        <v>0</v>
      </c>
      <c r="DI923" s="11">
        <f t="shared" si="1150"/>
        <v>45107</v>
      </c>
      <c r="DJ923" s="8">
        <f t="shared" si="1193"/>
        <v>0</v>
      </c>
      <c r="DK923" s="8">
        <f t="shared" si="1193"/>
        <v>0</v>
      </c>
      <c r="DL923" s="8">
        <f t="shared" si="1193"/>
        <v>0</v>
      </c>
      <c r="DM923" s="8">
        <f t="shared" si="1193"/>
        <v>0</v>
      </c>
      <c r="DN923" s="8">
        <f t="shared" si="1193"/>
        <v>0</v>
      </c>
      <c r="DO923" s="8">
        <f t="shared" si="1193"/>
        <v>0</v>
      </c>
      <c r="DP923" s="56"/>
      <c r="DQ923" s="56"/>
      <c r="DR923" s="56"/>
      <c r="DS923" s="56"/>
    </row>
    <row r="924" spans="1:123" x14ac:dyDescent="0.3">
      <c r="A924" s="11">
        <f t="shared" si="1117"/>
        <v>45108</v>
      </c>
      <c r="B924" s="8">
        <f t="shared" si="1118"/>
        <v>9317</v>
      </c>
      <c r="C924" s="8">
        <f t="shared" si="1119"/>
        <v>1094348.1800000006</v>
      </c>
      <c r="D924" s="8">
        <f t="shared" si="1120"/>
        <v>0</v>
      </c>
      <c r="E924" s="8">
        <f t="shared" si="1121"/>
        <v>5854.84</v>
      </c>
      <c r="F924" s="8">
        <f t="shared" si="1122"/>
        <v>5456.63</v>
      </c>
      <c r="G924" s="8">
        <f t="shared" si="1123"/>
        <v>21</v>
      </c>
      <c r="I924" s="11">
        <f t="shared" si="1124"/>
        <v>45108</v>
      </c>
      <c r="J924" s="8">
        <f t="shared" si="1180"/>
        <v>7233</v>
      </c>
      <c r="K924" s="8">
        <f t="shared" si="1180"/>
        <v>1072915.9199999995</v>
      </c>
      <c r="L924" s="8">
        <f t="shared" si="1180"/>
        <v>3674.1699999999996</v>
      </c>
      <c r="M924" s="8">
        <f t="shared" si="1180"/>
        <v>0</v>
      </c>
      <c r="N924" s="8">
        <f t="shared" si="1180"/>
        <v>4805.659999999998</v>
      </c>
      <c r="O924" s="8">
        <f t="shared" si="1180"/>
        <v>41</v>
      </c>
      <c r="Q924" s="11">
        <f t="shared" si="1126"/>
        <v>45108</v>
      </c>
      <c r="R924" s="8">
        <f t="shared" si="1181"/>
        <v>3995</v>
      </c>
      <c r="S924" s="8">
        <f t="shared" si="1181"/>
        <v>429824.29000000004</v>
      </c>
      <c r="T924" s="8">
        <f t="shared" si="1181"/>
        <v>4127.2700000000004</v>
      </c>
      <c r="U924" s="8">
        <f t="shared" si="1181"/>
        <v>0</v>
      </c>
      <c r="V924" s="8">
        <f t="shared" si="1181"/>
        <v>-3379.61</v>
      </c>
      <c r="W924" s="8">
        <f t="shared" si="1181"/>
        <v>39</v>
      </c>
      <c r="Y924" s="11">
        <f t="shared" si="1128"/>
        <v>45108</v>
      </c>
      <c r="Z924" s="8">
        <f t="shared" si="1182"/>
        <v>7217</v>
      </c>
      <c r="AA924" s="8">
        <f t="shared" si="1182"/>
        <v>895193.52999999991</v>
      </c>
      <c r="AB924" s="8">
        <f t="shared" si="1182"/>
        <v>7435.5000000000009</v>
      </c>
      <c r="AC924" s="8">
        <f t="shared" si="1182"/>
        <v>0</v>
      </c>
      <c r="AD924" s="8">
        <f t="shared" si="1182"/>
        <v>11363.890000000001</v>
      </c>
      <c r="AE924" s="8">
        <f t="shared" si="1182"/>
        <v>983</v>
      </c>
      <c r="AG924" s="11">
        <f t="shared" si="1130"/>
        <v>45108</v>
      </c>
      <c r="AH924" s="8">
        <f t="shared" si="1183"/>
        <v>9298</v>
      </c>
      <c r="AI924" s="8">
        <f t="shared" si="1183"/>
        <v>1155920.1099999992</v>
      </c>
      <c r="AJ924" s="8">
        <f t="shared" si="1183"/>
        <v>2841.87</v>
      </c>
      <c r="AK924" s="8">
        <f t="shared" si="1183"/>
        <v>0</v>
      </c>
      <c r="AL924" s="8">
        <f t="shared" si="1183"/>
        <v>13056.380000000006</v>
      </c>
      <c r="AM924" s="8">
        <f t="shared" si="1183"/>
        <v>441</v>
      </c>
      <c r="AO924" s="11">
        <f t="shared" si="1132"/>
        <v>45108</v>
      </c>
      <c r="AP924" s="8">
        <f t="shared" si="1184"/>
        <v>9072</v>
      </c>
      <c r="AQ924" s="8">
        <f t="shared" si="1184"/>
        <v>762483.67</v>
      </c>
      <c r="AR924" s="8">
        <f t="shared" si="1184"/>
        <v>0</v>
      </c>
      <c r="AS924" s="8">
        <f t="shared" si="1184"/>
        <v>9938.4500000000007</v>
      </c>
      <c r="AT924" s="8">
        <f t="shared" si="1184"/>
        <v>1716.26</v>
      </c>
      <c r="AU924" s="8">
        <f t="shared" si="1184"/>
        <v>400</v>
      </c>
      <c r="AW924" s="11">
        <f t="shared" si="1134"/>
        <v>45108</v>
      </c>
      <c r="AX924" s="8">
        <f t="shared" si="1185"/>
        <v>10245</v>
      </c>
      <c r="AY924" s="8">
        <f t="shared" si="1185"/>
        <v>1259849.1999999997</v>
      </c>
      <c r="AZ924" s="8">
        <f t="shared" si="1185"/>
        <v>4522.8900000000003</v>
      </c>
      <c r="BA924" s="8">
        <f t="shared" si="1185"/>
        <v>0</v>
      </c>
      <c r="BB924" s="8">
        <f t="shared" si="1185"/>
        <v>11830.32</v>
      </c>
      <c r="BC924" s="8">
        <f t="shared" si="1185"/>
        <v>187</v>
      </c>
      <c r="BE924" s="11">
        <f t="shared" si="1136"/>
        <v>45108</v>
      </c>
      <c r="BF924" s="8">
        <f t="shared" si="1186"/>
        <v>9583</v>
      </c>
      <c r="BG924" s="8">
        <f t="shared" si="1186"/>
        <v>1213969.1199999999</v>
      </c>
      <c r="BH924" s="8">
        <f t="shared" si="1186"/>
        <v>5912.1299999999992</v>
      </c>
      <c r="BI924" s="8">
        <f t="shared" si="1186"/>
        <v>0</v>
      </c>
      <c r="BJ924" s="8">
        <f t="shared" si="1186"/>
        <v>18610.010000000009</v>
      </c>
      <c r="BK924" s="8">
        <f t="shared" si="1186"/>
        <v>111</v>
      </c>
      <c r="BM924" s="11">
        <f t="shared" si="1138"/>
        <v>45108</v>
      </c>
      <c r="BN924" s="8">
        <f t="shared" si="1187"/>
        <v>5726</v>
      </c>
      <c r="BO924" s="8">
        <f t="shared" si="1187"/>
        <v>466963.67000000004</v>
      </c>
      <c r="BP924" s="8">
        <f t="shared" si="1187"/>
        <v>4959.25</v>
      </c>
      <c r="BQ924" s="8">
        <f t="shared" si="1187"/>
        <v>0</v>
      </c>
      <c r="BR924" s="8">
        <f t="shared" si="1187"/>
        <v>4109.9699999999993</v>
      </c>
      <c r="BS924" s="8">
        <f t="shared" si="1187"/>
        <v>46</v>
      </c>
      <c r="BU924" s="11">
        <f t="shared" si="1140"/>
        <v>45108</v>
      </c>
      <c r="BV924" s="8">
        <f t="shared" si="1188"/>
        <v>5304</v>
      </c>
      <c r="BW924" s="8">
        <f t="shared" si="1188"/>
        <v>630392.16</v>
      </c>
      <c r="BX924" s="8">
        <f t="shared" si="1188"/>
        <v>2712.1000000000004</v>
      </c>
      <c r="BY924" s="8">
        <f t="shared" si="1188"/>
        <v>0</v>
      </c>
      <c r="BZ924" s="8">
        <f t="shared" si="1188"/>
        <v>8210.130000000001</v>
      </c>
      <c r="CA924" s="8">
        <f t="shared" si="1188"/>
        <v>296</v>
      </c>
      <c r="CC924" s="11">
        <f t="shared" si="1142"/>
        <v>45108</v>
      </c>
      <c r="CD924" s="8">
        <f t="shared" si="1189"/>
        <v>9986</v>
      </c>
      <c r="CE924" s="8">
        <f t="shared" si="1189"/>
        <v>1172732.3099999996</v>
      </c>
      <c r="CF924" s="8">
        <f t="shared" si="1189"/>
        <v>4260.2900000000009</v>
      </c>
      <c r="CG924" s="8">
        <f t="shared" si="1189"/>
        <v>53160.599999999969</v>
      </c>
      <c r="CH924" s="8">
        <f t="shared" si="1189"/>
        <v>12294.490000000005</v>
      </c>
      <c r="CI924" s="8">
        <f t="shared" si="1189"/>
        <v>276</v>
      </c>
      <c r="CK924" s="11">
        <f t="shared" si="1144"/>
        <v>45108</v>
      </c>
      <c r="CL924" s="8">
        <f t="shared" si="1190"/>
        <v>3198</v>
      </c>
      <c r="CM924" s="8">
        <f t="shared" si="1190"/>
        <v>233772.94000000009</v>
      </c>
      <c r="CN924" s="8">
        <f t="shared" si="1190"/>
        <v>0</v>
      </c>
      <c r="CO924" s="8">
        <f t="shared" si="1190"/>
        <v>684</v>
      </c>
      <c r="CP924" s="8">
        <f t="shared" si="1190"/>
        <v>7592.1799999999994</v>
      </c>
      <c r="CQ924" s="8">
        <f t="shared" si="1190"/>
        <v>19</v>
      </c>
      <c r="CS924" s="11">
        <f t="shared" si="1146"/>
        <v>45108</v>
      </c>
      <c r="CT924" s="8">
        <f t="shared" si="1191"/>
        <v>0</v>
      </c>
      <c r="CU924" s="8">
        <f t="shared" si="1191"/>
        <v>0</v>
      </c>
      <c r="CV924" s="8">
        <f t="shared" si="1191"/>
        <v>0</v>
      </c>
      <c r="CW924" s="8">
        <f t="shared" si="1191"/>
        <v>0</v>
      </c>
      <c r="CX924" s="8">
        <f t="shared" si="1191"/>
        <v>0</v>
      </c>
      <c r="CY924" s="8">
        <f t="shared" si="1191"/>
        <v>0</v>
      </c>
      <c r="DA924" s="11">
        <f t="shared" si="1148"/>
        <v>45108</v>
      </c>
      <c r="DB924" s="8">
        <f t="shared" si="1192"/>
        <v>0</v>
      </c>
      <c r="DC924" s="8">
        <f t="shared" si="1192"/>
        <v>0</v>
      </c>
      <c r="DD924" s="8">
        <f t="shared" si="1192"/>
        <v>0</v>
      </c>
      <c r="DE924" s="8">
        <f t="shared" si="1192"/>
        <v>0</v>
      </c>
      <c r="DF924" s="8">
        <f t="shared" si="1192"/>
        <v>0</v>
      </c>
      <c r="DG924" s="8">
        <f t="shared" si="1192"/>
        <v>0</v>
      </c>
      <c r="DI924" s="11">
        <f t="shared" si="1150"/>
        <v>45108</v>
      </c>
      <c r="DJ924" s="8">
        <f t="shared" si="1193"/>
        <v>0</v>
      </c>
      <c r="DK924" s="8">
        <f t="shared" si="1193"/>
        <v>0</v>
      </c>
      <c r="DL924" s="8">
        <f t="shared" si="1193"/>
        <v>0</v>
      </c>
      <c r="DM924" s="8">
        <f t="shared" si="1193"/>
        <v>0</v>
      </c>
      <c r="DN924" s="8">
        <f t="shared" si="1193"/>
        <v>0</v>
      </c>
      <c r="DO924" s="8">
        <f t="shared" si="1193"/>
        <v>0</v>
      </c>
      <c r="DP924" s="56"/>
      <c r="DQ924" s="56"/>
      <c r="DR924" s="56"/>
      <c r="DS924" s="56"/>
    </row>
    <row r="925" spans="1:123" x14ac:dyDescent="0.3">
      <c r="A925" s="11">
        <f t="shared" si="1117"/>
        <v>45109</v>
      </c>
      <c r="B925" s="8">
        <f t="shared" si="1118"/>
        <v>9358</v>
      </c>
      <c r="C925" s="8">
        <f t="shared" si="1119"/>
        <v>1099783.5000000007</v>
      </c>
      <c r="D925" s="8">
        <f t="shared" si="1120"/>
        <v>0</v>
      </c>
      <c r="E925" s="8">
        <f t="shared" si="1121"/>
        <v>5861.84</v>
      </c>
      <c r="F925" s="8">
        <f t="shared" si="1122"/>
        <v>5456.63</v>
      </c>
      <c r="G925" s="8">
        <f t="shared" si="1123"/>
        <v>21</v>
      </c>
      <c r="I925" s="11">
        <f t="shared" si="1124"/>
        <v>45109</v>
      </c>
      <c r="J925" s="8">
        <f t="shared" si="1180"/>
        <v>7258</v>
      </c>
      <c r="K925" s="8">
        <f t="shared" si="1180"/>
        <v>1075998.1999999995</v>
      </c>
      <c r="L925" s="8">
        <f t="shared" si="1180"/>
        <v>3701.2799999999997</v>
      </c>
      <c r="M925" s="8">
        <f t="shared" si="1180"/>
        <v>0</v>
      </c>
      <c r="N925" s="8">
        <f t="shared" si="1180"/>
        <v>4805.659999999998</v>
      </c>
      <c r="O925" s="8">
        <f t="shared" si="1180"/>
        <v>42</v>
      </c>
      <c r="Q925" s="11">
        <f t="shared" si="1126"/>
        <v>45109</v>
      </c>
      <c r="R925" s="8">
        <f t="shared" si="1181"/>
        <v>4005</v>
      </c>
      <c r="S925" s="8">
        <f t="shared" si="1181"/>
        <v>430829.56000000006</v>
      </c>
      <c r="T925" s="8">
        <f t="shared" si="1181"/>
        <v>4165.7700000000004</v>
      </c>
      <c r="U925" s="8">
        <f t="shared" si="1181"/>
        <v>0</v>
      </c>
      <c r="V925" s="8">
        <f t="shared" si="1181"/>
        <v>-3379.61</v>
      </c>
      <c r="W925" s="8">
        <f t="shared" si="1181"/>
        <v>57</v>
      </c>
      <c r="Y925" s="11">
        <f t="shared" si="1128"/>
        <v>45109</v>
      </c>
      <c r="Z925" s="8">
        <f t="shared" si="1182"/>
        <v>7249</v>
      </c>
      <c r="AA925" s="8">
        <f t="shared" si="1182"/>
        <v>899463.09999999986</v>
      </c>
      <c r="AB925" s="8">
        <f t="shared" si="1182"/>
        <v>7439.2000000000007</v>
      </c>
      <c r="AC925" s="8">
        <f t="shared" si="1182"/>
        <v>0</v>
      </c>
      <c r="AD925" s="8">
        <f t="shared" si="1182"/>
        <v>11363.890000000001</v>
      </c>
      <c r="AE925" s="8">
        <f t="shared" si="1182"/>
        <v>984</v>
      </c>
      <c r="AG925" s="11">
        <f t="shared" si="1130"/>
        <v>45109</v>
      </c>
      <c r="AH925" s="8">
        <f t="shared" si="1183"/>
        <v>9349</v>
      </c>
      <c r="AI925" s="8">
        <f t="shared" si="1183"/>
        <v>1162416.5599999991</v>
      </c>
      <c r="AJ925" s="8">
        <f t="shared" si="1183"/>
        <v>2868.71</v>
      </c>
      <c r="AK925" s="8">
        <f t="shared" si="1183"/>
        <v>0</v>
      </c>
      <c r="AL925" s="8">
        <f t="shared" si="1183"/>
        <v>13256.380000000006</v>
      </c>
      <c r="AM925" s="8">
        <f t="shared" si="1183"/>
        <v>443</v>
      </c>
      <c r="AO925" s="11">
        <f t="shared" si="1132"/>
        <v>45109</v>
      </c>
      <c r="AP925" s="8">
        <f t="shared" si="1184"/>
        <v>9124</v>
      </c>
      <c r="AQ925" s="8">
        <f t="shared" si="1184"/>
        <v>766262.25</v>
      </c>
      <c r="AR925" s="8">
        <f t="shared" si="1184"/>
        <v>0</v>
      </c>
      <c r="AS925" s="8">
        <f t="shared" si="1184"/>
        <v>9995.9500000000007</v>
      </c>
      <c r="AT925" s="8">
        <f t="shared" si="1184"/>
        <v>1716.26</v>
      </c>
      <c r="AU925" s="8">
        <f t="shared" si="1184"/>
        <v>402</v>
      </c>
      <c r="AW925" s="11">
        <f t="shared" si="1134"/>
        <v>45109</v>
      </c>
      <c r="AX925" s="8">
        <f t="shared" si="1185"/>
        <v>10276</v>
      </c>
      <c r="AY925" s="8">
        <f t="shared" si="1185"/>
        <v>1263651.2399999998</v>
      </c>
      <c r="AZ925" s="8">
        <f t="shared" si="1185"/>
        <v>4557.0600000000004</v>
      </c>
      <c r="BA925" s="8">
        <f t="shared" si="1185"/>
        <v>0</v>
      </c>
      <c r="BB925" s="8">
        <f t="shared" si="1185"/>
        <v>11874.47</v>
      </c>
      <c r="BC925" s="8">
        <f t="shared" si="1185"/>
        <v>189</v>
      </c>
      <c r="BE925" s="11">
        <f t="shared" si="1136"/>
        <v>45109</v>
      </c>
      <c r="BF925" s="8">
        <f t="shared" si="1186"/>
        <v>9635</v>
      </c>
      <c r="BG925" s="8">
        <f t="shared" si="1186"/>
        <v>1219258.3899999999</v>
      </c>
      <c r="BH925" s="8">
        <f t="shared" si="1186"/>
        <v>5947.869999999999</v>
      </c>
      <c r="BI925" s="8">
        <f t="shared" si="1186"/>
        <v>0</v>
      </c>
      <c r="BJ925" s="8">
        <f t="shared" si="1186"/>
        <v>18717.910000000011</v>
      </c>
      <c r="BK925" s="8">
        <f t="shared" si="1186"/>
        <v>112</v>
      </c>
      <c r="BM925" s="11">
        <f t="shared" si="1138"/>
        <v>45109</v>
      </c>
      <c r="BN925" s="8">
        <f t="shared" si="1187"/>
        <v>5768</v>
      </c>
      <c r="BO925" s="8">
        <f t="shared" si="1187"/>
        <v>469950.75000000006</v>
      </c>
      <c r="BP925" s="8">
        <f t="shared" si="1187"/>
        <v>5004.25</v>
      </c>
      <c r="BQ925" s="8">
        <f t="shared" si="1187"/>
        <v>0</v>
      </c>
      <c r="BR925" s="8">
        <f t="shared" si="1187"/>
        <v>4150.0899999999992</v>
      </c>
      <c r="BS925" s="8">
        <f t="shared" si="1187"/>
        <v>46</v>
      </c>
      <c r="BU925" s="11">
        <f t="shared" si="1140"/>
        <v>45109</v>
      </c>
      <c r="BV925" s="8">
        <f t="shared" si="1188"/>
        <v>5328</v>
      </c>
      <c r="BW925" s="8">
        <f t="shared" si="1188"/>
        <v>632976.04</v>
      </c>
      <c r="BX925" s="8">
        <f t="shared" si="1188"/>
        <v>2765.6000000000004</v>
      </c>
      <c r="BY925" s="8">
        <f t="shared" si="1188"/>
        <v>0</v>
      </c>
      <c r="BZ925" s="8">
        <f t="shared" si="1188"/>
        <v>8210.130000000001</v>
      </c>
      <c r="CA925" s="8">
        <f t="shared" si="1188"/>
        <v>296</v>
      </c>
      <c r="CC925" s="11">
        <f t="shared" si="1142"/>
        <v>45109</v>
      </c>
      <c r="CD925" s="8">
        <f t="shared" si="1189"/>
        <v>10025</v>
      </c>
      <c r="CE925" s="8">
        <f t="shared" si="1189"/>
        <v>1178603.2099999995</v>
      </c>
      <c r="CF925" s="8">
        <f t="shared" si="1189"/>
        <v>4260.2900000000009</v>
      </c>
      <c r="CG925" s="8">
        <f t="shared" si="1189"/>
        <v>53485.88999999997</v>
      </c>
      <c r="CH925" s="8">
        <f t="shared" si="1189"/>
        <v>12343.490000000005</v>
      </c>
      <c r="CI925" s="8">
        <f t="shared" si="1189"/>
        <v>276</v>
      </c>
      <c r="CK925" s="11">
        <f t="shared" si="1144"/>
        <v>45109</v>
      </c>
      <c r="CL925" s="8">
        <f t="shared" si="1190"/>
        <v>3205</v>
      </c>
      <c r="CM925" s="8">
        <f t="shared" si="1190"/>
        <v>234371.97000000009</v>
      </c>
      <c r="CN925" s="8">
        <f t="shared" si="1190"/>
        <v>0</v>
      </c>
      <c r="CO925" s="8">
        <f t="shared" si="1190"/>
        <v>684</v>
      </c>
      <c r="CP925" s="8">
        <f t="shared" si="1190"/>
        <v>7607.1799999999994</v>
      </c>
      <c r="CQ925" s="8">
        <f t="shared" si="1190"/>
        <v>19</v>
      </c>
      <c r="CS925" s="11">
        <f t="shared" si="1146"/>
        <v>45109</v>
      </c>
      <c r="CT925" s="8">
        <f t="shared" si="1191"/>
        <v>0</v>
      </c>
      <c r="CU925" s="8">
        <f t="shared" si="1191"/>
        <v>0</v>
      </c>
      <c r="CV925" s="8">
        <f t="shared" si="1191"/>
        <v>0</v>
      </c>
      <c r="CW925" s="8">
        <f t="shared" si="1191"/>
        <v>0</v>
      </c>
      <c r="CX925" s="8">
        <f t="shared" si="1191"/>
        <v>0</v>
      </c>
      <c r="CY925" s="8">
        <f t="shared" si="1191"/>
        <v>0</v>
      </c>
      <c r="DA925" s="11">
        <f t="shared" si="1148"/>
        <v>45109</v>
      </c>
      <c r="DB925" s="8">
        <f t="shared" si="1192"/>
        <v>0</v>
      </c>
      <c r="DC925" s="8">
        <f t="shared" si="1192"/>
        <v>0</v>
      </c>
      <c r="DD925" s="8">
        <f t="shared" si="1192"/>
        <v>0</v>
      </c>
      <c r="DE925" s="8">
        <f t="shared" si="1192"/>
        <v>0</v>
      </c>
      <c r="DF925" s="8">
        <f t="shared" si="1192"/>
        <v>0</v>
      </c>
      <c r="DG925" s="8">
        <f t="shared" si="1192"/>
        <v>0</v>
      </c>
      <c r="DI925" s="11">
        <f t="shared" si="1150"/>
        <v>45109</v>
      </c>
      <c r="DJ925" s="8">
        <f t="shared" si="1193"/>
        <v>0</v>
      </c>
      <c r="DK925" s="8">
        <f t="shared" si="1193"/>
        <v>0</v>
      </c>
      <c r="DL925" s="8">
        <f t="shared" si="1193"/>
        <v>0</v>
      </c>
      <c r="DM925" s="8">
        <f t="shared" si="1193"/>
        <v>0</v>
      </c>
      <c r="DN925" s="8">
        <f t="shared" si="1193"/>
        <v>0</v>
      </c>
      <c r="DO925" s="8">
        <f t="shared" si="1193"/>
        <v>0</v>
      </c>
      <c r="DP925" s="56"/>
      <c r="DQ925" s="56"/>
      <c r="DR925" s="56"/>
      <c r="DS925" s="56"/>
    </row>
    <row r="926" spans="1:123" x14ac:dyDescent="0.3">
      <c r="A926" s="11">
        <f t="shared" si="1117"/>
        <v>45110</v>
      </c>
      <c r="B926" s="8">
        <f t="shared" si="1118"/>
        <v>9390</v>
      </c>
      <c r="C926" s="8">
        <f t="shared" si="1119"/>
        <v>1104056.2700000007</v>
      </c>
      <c r="D926" s="8">
        <f t="shared" si="1120"/>
        <v>0</v>
      </c>
      <c r="E926" s="8">
        <f t="shared" si="1121"/>
        <v>5863.84</v>
      </c>
      <c r="F926" s="8">
        <f t="shared" si="1122"/>
        <v>5456.63</v>
      </c>
      <c r="G926" s="8">
        <f t="shared" si="1123"/>
        <v>21</v>
      </c>
      <c r="I926" s="11">
        <f t="shared" si="1124"/>
        <v>45110</v>
      </c>
      <c r="J926" s="8">
        <f t="shared" si="1180"/>
        <v>7270</v>
      </c>
      <c r="K926" s="8">
        <f t="shared" si="1180"/>
        <v>1077761.2899999996</v>
      </c>
      <c r="L926" s="8">
        <f t="shared" si="1180"/>
        <v>3706.4599999999996</v>
      </c>
      <c r="M926" s="8">
        <f t="shared" si="1180"/>
        <v>0</v>
      </c>
      <c r="N926" s="8">
        <f t="shared" si="1180"/>
        <v>4805.659999999998</v>
      </c>
      <c r="O926" s="8">
        <f t="shared" si="1180"/>
        <v>43</v>
      </c>
      <c r="Q926" s="11">
        <f t="shared" si="1126"/>
        <v>45110</v>
      </c>
      <c r="R926" s="8">
        <f t="shared" si="1181"/>
        <v>4011</v>
      </c>
      <c r="S926" s="8">
        <f t="shared" si="1181"/>
        <v>431405.71000000008</v>
      </c>
      <c r="T926" s="8">
        <f t="shared" si="1181"/>
        <v>4182.2700000000004</v>
      </c>
      <c r="U926" s="8">
        <f t="shared" si="1181"/>
        <v>0</v>
      </c>
      <c r="V926" s="8">
        <f t="shared" si="1181"/>
        <v>-3379.61</v>
      </c>
      <c r="W926" s="8">
        <f t="shared" si="1181"/>
        <v>75</v>
      </c>
      <c r="Y926" s="11">
        <f t="shared" si="1128"/>
        <v>45110</v>
      </c>
      <c r="Z926" s="8">
        <f t="shared" si="1182"/>
        <v>7278</v>
      </c>
      <c r="AA926" s="8">
        <f t="shared" si="1182"/>
        <v>902865.61999999988</v>
      </c>
      <c r="AB926" s="8">
        <f t="shared" si="1182"/>
        <v>7491.02</v>
      </c>
      <c r="AC926" s="8">
        <f t="shared" si="1182"/>
        <v>0</v>
      </c>
      <c r="AD926" s="8">
        <f t="shared" si="1182"/>
        <v>11413.890000000001</v>
      </c>
      <c r="AE926" s="8">
        <f t="shared" si="1182"/>
        <v>985</v>
      </c>
      <c r="AG926" s="11">
        <f t="shared" si="1130"/>
        <v>45110</v>
      </c>
      <c r="AH926" s="8">
        <f t="shared" si="1183"/>
        <v>9386</v>
      </c>
      <c r="AI926" s="8">
        <f t="shared" si="1183"/>
        <v>1167394.7399999991</v>
      </c>
      <c r="AJ926" s="8">
        <f t="shared" si="1183"/>
        <v>2882.6</v>
      </c>
      <c r="AK926" s="8">
        <f t="shared" si="1183"/>
        <v>0</v>
      </c>
      <c r="AL926" s="8">
        <f t="shared" si="1183"/>
        <v>13256.380000000006</v>
      </c>
      <c r="AM926" s="8">
        <f t="shared" si="1183"/>
        <v>445</v>
      </c>
      <c r="AO926" s="11">
        <f t="shared" si="1132"/>
        <v>45110</v>
      </c>
      <c r="AP926" s="8">
        <f t="shared" si="1184"/>
        <v>9175</v>
      </c>
      <c r="AQ926" s="8">
        <f t="shared" si="1184"/>
        <v>770755.8</v>
      </c>
      <c r="AR926" s="8">
        <f t="shared" si="1184"/>
        <v>0</v>
      </c>
      <c r="AS926" s="8">
        <f t="shared" si="1184"/>
        <v>10013.950000000001</v>
      </c>
      <c r="AT926" s="8">
        <f t="shared" si="1184"/>
        <v>1716.26</v>
      </c>
      <c r="AU926" s="8">
        <f t="shared" si="1184"/>
        <v>402</v>
      </c>
      <c r="AW926" s="11">
        <f t="shared" si="1134"/>
        <v>45110</v>
      </c>
      <c r="AX926" s="8">
        <f t="shared" si="1185"/>
        <v>10301</v>
      </c>
      <c r="AY926" s="8">
        <f t="shared" si="1185"/>
        <v>1266645.5399999998</v>
      </c>
      <c r="AZ926" s="8">
        <f t="shared" si="1185"/>
        <v>4592.1600000000008</v>
      </c>
      <c r="BA926" s="8">
        <f t="shared" si="1185"/>
        <v>0</v>
      </c>
      <c r="BB926" s="8">
        <f t="shared" si="1185"/>
        <v>11830.32</v>
      </c>
      <c r="BC926" s="8">
        <f t="shared" si="1185"/>
        <v>191</v>
      </c>
      <c r="BE926" s="11">
        <f t="shared" si="1136"/>
        <v>45110</v>
      </c>
      <c r="BF926" s="8">
        <f t="shared" si="1186"/>
        <v>9669</v>
      </c>
      <c r="BG926" s="8">
        <f t="shared" si="1186"/>
        <v>1223392.1399999999</v>
      </c>
      <c r="BH926" s="8">
        <f t="shared" si="1186"/>
        <v>5971.9999999999991</v>
      </c>
      <c r="BI926" s="8">
        <f t="shared" si="1186"/>
        <v>0</v>
      </c>
      <c r="BJ926" s="8">
        <f t="shared" si="1186"/>
        <v>18717.910000000011</v>
      </c>
      <c r="BK926" s="8">
        <f t="shared" si="1186"/>
        <v>112</v>
      </c>
      <c r="BM926" s="11">
        <f t="shared" si="1138"/>
        <v>45110</v>
      </c>
      <c r="BN926" s="8">
        <f t="shared" si="1187"/>
        <v>5799</v>
      </c>
      <c r="BO926" s="8">
        <f t="shared" si="1187"/>
        <v>472309.45000000007</v>
      </c>
      <c r="BP926" s="8">
        <f t="shared" si="1187"/>
        <v>5079.25</v>
      </c>
      <c r="BQ926" s="8">
        <f t="shared" si="1187"/>
        <v>0</v>
      </c>
      <c r="BR926" s="8">
        <f t="shared" si="1187"/>
        <v>4150.0899999999992</v>
      </c>
      <c r="BS926" s="8">
        <f t="shared" si="1187"/>
        <v>46</v>
      </c>
      <c r="BU926" s="11">
        <f t="shared" si="1140"/>
        <v>45110</v>
      </c>
      <c r="BV926" s="8">
        <f t="shared" si="1188"/>
        <v>5345</v>
      </c>
      <c r="BW926" s="8">
        <f t="shared" si="1188"/>
        <v>634840.80000000005</v>
      </c>
      <c r="BX926" s="8">
        <f t="shared" si="1188"/>
        <v>2850.6000000000004</v>
      </c>
      <c r="BY926" s="8">
        <f t="shared" si="1188"/>
        <v>0</v>
      </c>
      <c r="BZ926" s="8">
        <f t="shared" si="1188"/>
        <v>8210.130000000001</v>
      </c>
      <c r="CA926" s="8">
        <f t="shared" si="1188"/>
        <v>296</v>
      </c>
      <c r="CC926" s="11">
        <f t="shared" si="1142"/>
        <v>45110</v>
      </c>
      <c r="CD926" s="8">
        <f t="shared" si="1189"/>
        <v>10051</v>
      </c>
      <c r="CE926" s="8">
        <f t="shared" si="1189"/>
        <v>1181665.1799999995</v>
      </c>
      <c r="CF926" s="8">
        <f t="shared" si="1189"/>
        <v>4260.2900000000009</v>
      </c>
      <c r="CG926" s="8">
        <f t="shared" si="1189"/>
        <v>53543.089999999967</v>
      </c>
      <c r="CH926" s="8">
        <f t="shared" si="1189"/>
        <v>12390.490000000005</v>
      </c>
      <c r="CI926" s="8">
        <f t="shared" si="1189"/>
        <v>277</v>
      </c>
      <c r="CK926" s="11">
        <f t="shared" si="1144"/>
        <v>45110</v>
      </c>
      <c r="CL926" s="8">
        <f t="shared" si="1190"/>
        <v>3214</v>
      </c>
      <c r="CM926" s="8">
        <f t="shared" si="1190"/>
        <v>234999.93000000008</v>
      </c>
      <c r="CN926" s="8">
        <f t="shared" si="1190"/>
        <v>0</v>
      </c>
      <c r="CO926" s="8">
        <f t="shared" si="1190"/>
        <v>684</v>
      </c>
      <c r="CP926" s="8">
        <f t="shared" si="1190"/>
        <v>7637.1799999999994</v>
      </c>
      <c r="CQ926" s="8">
        <f t="shared" si="1190"/>
        <v>19</v>
      </c>
      <c r="CS926" s="11">
        <f t="shared" si="1146"/>
        <v>45110</v>
      </c>
      <c r="CT926" s="8">
        <f t="shared" si="1191"/>
        <v>0</v>
      </c>
      <c r="CU926" s="8">
        <f t="shared" si="1191"/>
        <v>0</v>
      </c>
      <c r="CV926" s="8">
        <f t="shared" si="1191"/>
        <v>0</v>
      </c>
      <c r="CW926" s="8">
        <f t="shared" si="1191"/>
        <v>0</v>
      </c>
      <c r="CX926" s="8">
        <f t="shared" si="1191"/>
        <v>0</v>
      </c>
      <c r="CY926" s="8">
        <f t="shared" si="1191"/>
        <v>0</v>
      </c>
      <c r="DA926" s="11">
        <f t="shared" si="1148"/>
        <v>45110</v>
      </c>
      <c r="DB926" s="8">
        <f t="shared" si="1192"/>
        <v>0</v>
      </c>
      <c r="DC926" s="8">
        <f t="shared" si="1192"/>
        <v>0</v>
      </c>
      <c r="DD926" s="8">
        <f t="shared" si="1192"/>
        <v>0</v>
      </c>
      <c r="DE926" s="8">
        <f t="shared" si="1192"/>
        <v>0</v>
      </c>
      <c r="DF926" s="8">
        <f t="shared" si="1192"/>
        <v>0</v>
      </c>
      <c r="DG926" s="8">
        <f t="shared" si="1192"/>
        <v>0</v>
      </c>
      <c r="DI926" s="11">
        <f t="shared" si="1150"/>
        <v>45110</v>
      </c>
      <c r="DJ926" s="8">
        <f t="shared" si="1193"/>
        <v>0</v>
      </c>
      <c r="DK926" s="8">
        <f t="shared" si="1193"/>
        <v>0</v>
      </c>
      <c r="DL926" s="8">
        <f t="shared" si="1193"/>
        <v>0</v>
      </c>
      <c r="DM926" s="8">
        <f t="shared" si="1193"/>
        <v>0</v>
      </c>
      <c r="DN926" s="8">
        <f t="shared" si="1193"/>
        <v>0</v>
      </c>
      <c r="DO926" s="8">
        <f t="shared" si="1193"/>
        <v>0</v>
      </c>
      <c r="DP926" s="56"/>
      <c r="DQ926" s="56"/>
      <c r="DR926" s="56"/>
      <c r="DS926" s="56"/>
    </row>
    <row r="927" spans="1:123" x14ac:dyDescent="0.3">
      <c r="A927" s="11">
        <f t="shared" si="1117"/>
        <v>45111</v>
      </c>
      <c r="B927" s="8">
        <f t="shared" si="1118"/>
        <v>9435</v>
      </c>
      <c r="C927" s="8">
        <f t="shared" si="1119"/>
        <v>1109861.8200000008</v>
      </c>
      <c r="D927" s="8">
        <f t="shared" si="1120"/>
        <v>0</v>
      </c>
      <c r="E927" s="8">
        <f t="shared" si="1121"/>
        <v>5943.84</v>
      </c>
      <c r="F927" s="8">
        <f t="shared" si="1122"/>
        <v>5456.63</v>
      </c>
      <c r="G927" s="8">
        <f t="shared" si="1123"/>
        <v>21</v>
      </c>
      <c r="I927" s="11">
        <f t="shared" si="1124"/>
        <v>45111</v>
      </c>
      <c r="J927" s="8">
        <f t="shared" si="1180"/>
        <v>7282</v>
      </c>
      <c r="K927" s="8">
        <f t="shared" si="1180"/>
        <v>1079520.0499999996</v>
      </c>
      <c r="L927" s="8">
        <f t="shared" si="1180"/>
        <v>3706.4599999999996</v>
      </c>
      <c r="M927" s="8">
        <f t="shared" si="1180"/>
        <v>0</v>
      </c>
      <c r="N927" s="8">
        <f t="shared" si="1180"/>
        <v>4805.659999999998</v>
      </c>
      <c r="O927" s="8">
        <f t="shared" si="1180"/>
        <v>44</v>
      </c>
      <c r="Q927" s="11">
        <f t="shared" si="1126"/>
        <v>45111</v>
      </c>
      <c r="R927" s="8">
        <f t="shared" si="1181"/>
        <v>4020</v>
      </c>
      <c r="S927" s="8">
        <f t="shared" si="1181"/>
        <v>432212.9800000001</v>
      </c>
      <c r="T927" s="8">
        <f t="shared" si="1181"/>
        <v>4206.2700000000004</v>
      </c>
      <c r="U927" s="8">
        <f t="shared" si="1181"/>
        <v>0</v>
      </c>
      <c r="V927" s="8">
        <f t="shared" si="1181"/>
        <v>-3379.61</v>
      </c>
      <c r="W927" s="8">
        <f t="shared" si="1181"/>
        <v>93</v>
      </c>
      <c r="Y927" s="11">
        <f t="shared" si="1128"/>
        <v>45111</v>
      </c>
      <c r="Z927" s="8">
        <f t="shared" si="1182"/>
        <v>7302</v>
      </c>
      <c r="AA927" s="8">
        <f t="shared" si="1182"/>
        <v>905457.08999999985</v>
      </c>
      <c r="AB927" s="8">
        <f t="shared" si="1182"/>
        <v>7513.6900000000005</v>
      </c>
      <c r="AC927" s="8">
        <f t="shared" si="1182"/>
        <v>0</v>
      </c>
      <c r="AD927" s="8">
        <f t="shared" si="1182"/>
        <v>11463.890000000001</v>
      </c>
      <c r="AE927" s="8">
        <f t="shared" si="1182"/>
        <v>986</v>
      </c>
      <c r="AG927" s="11">
        <f t="shared" si="1130"/>
        <v>45111</v>
      </c>
      <c r="AH927" s="8">
        <f t="shared" si="1183"/>
        <v>9419</v>
      </c>
      <c r="AI927" s="8">
        <f t="shared" si="1183"/>
        <v>1171614.5599999991</v>
      </c>
      <c r="AJ927" s="8">
        <f t="shared" si="1183"/>
        <v>2901.11</v>
      </c>
      <c r="AK927" s="8">
        <f t="shared" si="1183"/>
        <v>0</v>
      </c>
      <c r="AL927" s="8">
        <f t="shared" si="1183"/>
        <v>13256.380000000006</v>
      </c>
      <c r="AM927" s="8">
        <f t="shared" si="1183"/>
        <v>447</v>
      </c>
      <c r="AO927" s="11">
        <f t="shared" si="1132"/>
        <v>45111</v>
      </c>
      <c r="AP927" s="8">
        <f t="shared" si="1184"/>
        <v>9223</v>
      </c>
      <c r="AQ927" s="8">
        <f t="shared" si="1184"/>
        <v>774847.31</v>
      </c>
      <c r="AR927" s="8">
        <f t="shared" si="1184"/>
        <v>0</v>
      </c>
      <c r="AS927" s="8">
        <f t="shared" si="1184"/>
        <v>10041.950000000001</v>
      </c>
      <c r="AT927" s="8">
        <f t="shared" si="1184"/>
        <v>1716.26</v>
      </c>
      <c r="AU927" s="8">
        <f t="shared" si="1184"/>
        <v>402</v>
      </c>
      <c r="AW927" s="11">
        <f t="shared" si="1134"/>
        <v>45111</v>
      </c>
      <c r="AX927" s="8">
        <f t="shared" si="1185"/>
        <v>10343</v>
      </c>
      <c r="AY927" s="8">
        <f t="shared" si="1185"/>
        <v>1271219.4299999997</v>
      </c>
      <c r="AZ927" s="8">
        <f t="shared" si="1185"/>
        <v>4597.7000000000007</v>
      </c>
      <c r="BA927" s="8">
        <f t="shared" si="1185"/>
        <v>0</v>
      </c>
      <c r="BB927" s="8">
        <f t="shared" si="1185"/>
        <v>12012.77</v>
      </c>
      <c r="BC927" s="8">
        <f t="shared" si="1185"/>
        <v>193</v>
      </c>
      <c r="BE927" s="11">
        <f t="shared" si="1136"/>
        <v>45111</v>
      </c>
      <c r="BF927" s="8">
        <f t="shared" si="1186"/>
        <v>9704</v>
      </c>
      <c r="BG927" s="8">
        <f t="shared" si="1186"/>
        <v>1227177.1199999999</v>
      </c>
      <c r="BH927" s="8">
        <f t="shared" si="1186"/>
        <v>6028.619999999999</v>
      </c>
      <c r="BI927" s="8">
        <f t="shared" si="1186"/>
        <v>0</v>
      </c>
      <c r="BJ927" s="8">
        <f t="shared" si="1186"/>
        <v>18854.810000000012</v>
      </c>
      <c r="BK927" s="8">
        <f t="shared" si="1186"/>
        <v>112</v>
      </c>
      <c r="BM927" s="11">
        <f t="shared" si="1138"/>
        <v>45111</v>
      </c>
      <c r="BN927" s="8">
        <f t="shared" si="1187"/>
        <v>5832</v>
      </c>
      <c r="BO927" s="8">
        <f t="shared" si="1187"/>
        <v>474743.94000000006</v>
      </c>
      <c r="BP927" s="8">
        <f t="shared" si="1187"/>
        <v>5149.25</v>
      </c>
      <c r="BQ927" s="8">
        <f t="shared" si="1187"/>
        <v>0</v>
      </c>
      <c r="BR927" s="8">
        <f t="shared" si="1187"/>
        <v>4210.0899999999992</v>
      </c>
      <c r="BS927" s="8">
        <f t="shared" si="1187"/>
        <v>46</v>
      </c>
      <c r="BU927" s="11">
        <f t="shared" si="1140"/>
        <v>45111</v>
      </c>
      <c r="BV927" s="8">
        <f t="shared" si="1188"/>
        <v>5363</v>
      </c>
      <c r="BW927" s="8">
        <f t="shared" si="1188"/>
        <v>636882.81000000006</v>
      </c>
      <c r="BX927" s="8">
        <f t="shared" si="1188"/>
        <v>2894.6000000000004</v>
      </c>
      <c r="BY927" s="8">
        <f t="shared" si="1188"/>
        <v>0</v>
      </c>
      <c r="BZ927" s="8">
        <f t="shared" si="1188"/>
        <v>8210.130000000001</v>
      </c>
      <c r="CA927" s="8">
        <f t="shared" si="1188"/>
        <v>296</v>
      </c>
      <c r="CC927" s="11">
        <f t="shared" si="1142"/>
        <v>45111</v>
      </c>
      <c r="CD927" s="8">
        <f t="shared" si="1189"/>
        <v>10067</v>
      </c>
      <c r="CE927" s="8">
        <f t="shared" si="1189"/>
        <v>1183414.1899999995</v>
      </c>
      <c r="CF927" s="8">
        <f t="shared" si="1189"/>
        <v>4260.2900000000009</v>
      </c>
      <c r="CG927" s="8">
        <f t="shared" si="1189"/>
        <v>53606.469999999965</v>
      </c>
      <c r="CH927" s="8">
        <f t="shared" si="1189"/>
        <v>12411.490000000005</v>
      </c>
      <c r="CI927" s="8">
        <f t="shared" si="1189"/>
        <v>279</v>
      </c>
      <c r="CK927" s="11">
        <f t="shared" si="1144"/>
        <v>45111</v>
      </c>
      <c r="CL927" s="8">
        <f t="shared" si="1190"/>
        <v>3227</v>
      </c>
      <c r="CM927" s="8">
        <f t="shared" si="1190"/>
        <v>236000.57000000009</v>
      </c>
      <c r="CN927" s="8">
        <f t="shared" si="1190"/>
        <v>0</v>
      </c>
      <c r="CO927" s="8">
        <f t="shared" si="1190"/>
        <v>684</v>
      </c>
      <c r="CP927" s="8">
        <f t="shared" si="1190"/>
        <v>7637.1799999999994</v>
      </c>
      <c r="CQ927" s="8">
        <f t="shared" si="1190"/>
        <v>19</v>
      </c>
      <c r="CS927" s="11">
        <f t="shared" si="1146"/>
        <v>45111</v>
      </c>
      <c r="CT927" s="8">
        <f t="shared" si="1191"/>
        <v>0</v>
      </c>
      <c r="CU927" s="8">
        <f t="shared" si="1191"/>
        <v>0</v>
      </c>
      <c r="CV927" s="8">
        <f t="shared" si="1191"/>
        <v>0</v>
      </c>
      <c r="CW927" s="8">
        <f t="shared" si="1191"/>
        <v>0</v>
      </c>
      <c r="CX927" s="8">
        <f t="shared" si="1191"/>
        <v>0</v>
      </c>
      <c r="CY927" s="8">
        <f t="shared" si="1191"/>
        <v>0</v>
      </c>
      <c r="DA927" s="11">
        <f t="shared" si="1148"/>
        <v>45111</v>
      </c>
      <c r="DB927" s="8">
        <f t="shared" si="1192"/>
        <v>0</v>
      </c>
      <c r="DC927" s="8">
        <f t="shared" si="1192"/>
        <v>0</v>
      </c>
      <c r="DD927" s="8">
        <f t="shared" si="1192"/>
        <v>0</v>
      </c>
      <c r="DE927" s="8">
        <f t="shared" si="1192"/>
        <v>0</v>
      </c>
      <c r="DF927" s="8">
        <f t="shared" si="1192"/>
        <v>0</v>
      </c>
      <c r="DG927" s="8">
        <f t="shared" si="1192"/>
        <v>0</v>
      </c>
      <c r="DI927" s="11">
        <f t="shared" si="1150"/>
        <v>45111</v>
      </c>
      <c r="DJ927" s="8">
        <f t="shared" si="1193"/>
        <v>0</v>
      </c>
      <c r="DK927" s="8">
        <f t="shared" si="1193"/>
        <v>0</v>
      </c>
      <c r="DL927" s="8">
        <f t="shared" si="1193"/>
        <v>0</v>
      </c>
      <c r="DM927" s="8">
        <f t="shared" si="1193"/>
        <v>0</v>
      </c>
      <c r="DN927" s="8">
        <f t="shared" si="1193"/>
        <v>0</v>
      </c>
      <c r="DO927" s="8">
        <f t="shared" si="1193"/>
        <v>0</v>
      </c>
      <c r="DP927" s="56"/>
      <c r="DQ927" s="56"/>
      <c r="DR927" s="56"/>
      <c r="DS927" s="56"/>
    </row>
    <row r="928" spans="1:123" x14ac:dyDescent="0.3">
      <c r="A928" s="11">
        <f t="shared" si="1117"/>
        <v>45112</v>
      </c>
      <c r="B928" s="8">
        <f t="shared" si="1118"/>
        <v>9468</v>
      </c>
      <c r="C928" s="8">
        <f t="shared" si="1119"/>
        <v>1113869.7000000007</v>
      </c>
      <c r="D928" s="8">
        <f t="shared" si="1120"/>
        <v>0</v>
      </c>
      <c r="E928" s="8">
        <f t="shared" si="1121"/>
        <v>5954.84</v>
      </c>
      <c r="F928" s="8">
        <f t="shared" si="1122"/>
        <v>5456.63</v>
      </c>
      <c r="G928" s="8">
        <f t="shared" si="1123"/>
        <v>21</v>
      </c>
      <c r="I928" s="11">
        <f t="shared" si="1124"/>
        <v>45112</v>
      </c>
      <c r="J928" s="8">
        <f t="shared" si="1180"/>
        <v>7306</v>
      </c>
      <c r="K928" s="8">
        <f t="shared" si="1180"/>
        <v>1083123.2699999996</v>
      </c>
      <c r="L928" s="8">
        <f t="shared" si="1180"/>
        <v>3713.0599999999995</v>
      </c>
      <c r="M928" s="8">
        <f t="shared" si="1180"/>
        <v>0</v>
      </c>
      <c r="N928" s="8">
        <f t="shared" si="1180"/>
        <v>4805.659999999998</v>
      </c>
      <c r="O928" s="8">
        <f t="shared" si="1180"/>
        <v>44</v>
      </c>
      <c r="Q928" s="11">
        <f t="shared" si="1126"/>
        <v>45112</v>
      </c>
      <c r="R928" s="8">
        <f t="shared" si="1181"/>
        <v>4030</v>
      </c>
      <c r="S928" s="8">
        <f t="shared" si="1181"/>
        <v>433211.53000000009</v>
      </c>
      <c r="T928" s="8">
        <f t="shared" si="1181"/>
        <v>4227.2700000000004</v>
      </c>
      <c r="U928" s="8">
        <f t="shared" si="1181"/>
        <v>0</v>
      </c>
      <c r="V928" s="8">
        <f t="shared" si="1181"/>
        <v>-3379.61</v>
      </c>
      <c r="W928" s="8">
        <f t="shared" si="1181"/>
        <v>111</v>
      </c>
      <c r="Y928" s="11">
        <f t="shared" si="1128"/>
        <v>45112</v>
      </c>
      <c r="Z928" s="8">
        <f t="shared" si="1182"/>
        <v>7337</v>
      </c>
      <c r="AA928" s="8">
        <f t="shared" si="1182"/>
        <v>909792.79999999981</v>
      </c>
      <c r="AB928" s="8">
        <f t="shared" si="1182"/>
        <v>7578.0000000000009</v>
      </c>
      <c r="AC928" s="8">
        <f t="shared" si="1182"/>
        <v>0</v>
      </c>
      <c r="AD928" s="8">
        <f t="shared" si="1182"/>
        <v>11463.890000000001</v>
      </c>
      <c r="AE928" s="8">
        <f t="shared" si="1182"/>
        <v>987</v>
      </c>
      <c r="AG928" s="11">
        <f t="shared" si="1130"/>
        <v>45112</v>
      </c>
      <c r="AH928" s="8">
        <f t="shared" si="1183"/>
        <v>9458</v>
      </c>
      <c r="AI928" s="8">
        <f t="shared" si="1183"/>
        <v>1176664.9999999991</v>
      </c>
      <c r="AJ928" s="8">
        <f t="shared" si="1183"/>
        <v>2912.21</v>
      </c>
      <c r="AK928" s="8">
        <f t="shared" si="1183"/>
        <v>0</v>
      </c>
      <c r="AL928" s="8">
        <f t="shared" si="1183"/>
        <v>13291.030000000006</v>
      </c>
      <c r="AM928" s="8">
        <f t="shared" si="1183"/>
        <v>449</v>
      </c>
      <c r="AO928" s="11">
        <f t="shared" si="1132"/>
        <v>45112</v>
      </c>
      <c r="AP928" s="8">
        <f t="shared" si="1184"/>
        <v>9297</v>
      </c>
      <c r="AQ928" s="8">
        <f t="shared" si="1184"/>
        <v>781213.2300000001</v>
      </c>
      <c r="AR928" s="8">
        <f t="shared" si="1184"/>
        <v>0</v>
      </c>
      <c r="AS928" s="8">
        <f t="shared" si="1184"/>
        <v>10135.950000000001</v>
      </c>
      <c r="AT928" s="8">
        <f t="shared" si="1184"/>
        <v>1716.26</v>
      </c>
      <c r="AU928" s="8">
        <f t="shared" si="1184"/>
        <v>403</v>
      </c>
      <c r="AW928" s="11">
        <f t="shared" si="1134"/>
        <v>45112</v>
      </c>
      <c r="AX928" s="8">
        <f t="shared" si="1185"/>
        <v>10411</v>
      </c>
      <c r="AY928" s="8">
        <f t="shared" si="1185"/>
        <v>1278696.0399999998</v>
      </c>
      <c r="AZ928" s="8">
        <f t="shared" si="1185"/>
        <v>4606.0100000000011</v>
      </c>
      <c r="BA928" s="8">
        <f t="shared" si="1185"/>
        <v>0</v>
      </c>
      <c r="BB928" s="8">
        <f t="shared" si="1185"/>
        <v>12056.92</v>
      </c>
      <c r="BC928" s="8">
        <f t="shared" si="1185"/>
        <v>195</v>
      </c>
      <c r="BE928" s="11">
        <f t="shared" si="1136"/>
        <v>45112</v>
      </c>
      <c r="BF928" s="8">
        <f t="shared" si="1186"/>
        <v>9738</v>
      </c>
      <c r="BG928" s="8">
        <f t="shared" si="1186"/>
        <v>1231639.67</v>
      </c>
      <c r="BH928" s="8">
        <f t="shared" si="1186"/>
        <v>6065.2799999999988</v>
      </c>
      <c r="BI928" s="8">
        <f t="shared" si="1186"/>
        <v>0</v>
      </c>
      <c r="BJ928" s="8">
        <f t="shared" si="1186"/>
        <v>18996.670000000013</v>
      </c>
      <c r="BK928" s="8">
        <f t="shared" si="1186"/>
        <v>112</v>
      </c>
      <c r="BM928" s="11">
        <f t="shared" si="1138"/>
        <v>45112</v>
      </c>
      <c r="BN928" s="8">
        <f t="shared" si="1187"/>
        <v>5866</v>
      </c>
      <c r="BO928" s="8">
        <f t="shared" si="1187"/>
        <v>477312.47000000009</v>
      </c>
      <c r="BP928" s="8">
        <f t="shared" si="1187"/>
        <v>5179.25</v>
      </c>
      <c r="BQ928" s="8">
        <f t="shared" si="1187"/>
        <v>0</v>
      </c>
      <c r="BR928" s="8">
        <f t="shared" si="1187"/>
        <v>4210.0899999999992</v>
      </c>
      <c r="BS928" s="8">
        <f t="shared" si="1187"/>
        <v>46</v>
      </c>
      <c r="BU928" s="11">
        <f t="shared" si="1140"/>
        <v>45112</v>
      </c>
      <c r="BV928" s="8">
        <f t="shared" si="1188"/>
        <v>5384</v>
      </c>
      <c r="BW928" s="8">
        <f t="shared" si="1188"/>
        <v>639400.60000000009</v>
      </c>
      <c r="BX928" s="8">
        <f t="shared" si="1188"/>
        <v>2916.1000000000004</v>
      </c>
      <c r="BY928" s="8">
        <f t="shared" si="1188"/>
        <v>0</v>
      </c>
      <c r="BZ928" s="8">
        <f t="shared" si="1188"/>
        <v>8210.130000000001</v>
      </c>
      <c r="CA928" s="8">
        <f t="shared" si="1188"/>
        <v>296</v>
      </c>
      <c r="CC928" s="11">
        <f t="shared" si="1142"/>
        <v>45112</v>
      </c>
      <c r="CD928" s="8">
        <f t="shared" si="1189"/>
        <v>10108</v>
      </c>
      <c r="CE928" s="8">
        <f t="shared" si="1189"/>
        <v>1187988.8299999994</v>
      </c>
      <c r="CF928" s="8">
        <f t="shared" si="1189"/>
        <v>4260.2900000000009</v>
      </c>
      <c r="CG928" s="8">
        <f t="shared" si="1189"/>
        <v>53672.509999999966</v>
      </c>
      <c r="CH928" s="8">
        <f t="shared" si="1189"/>
        <v>12330.170000000006</v>
      </c>
      <c r="CI928" s="8">
        <f t="shared" si="1189"/>
        <v>279</v>
      </c>
      <c r="CK928" s="11">
        <f t="shared" si="1144"/>
        <v>45112</v>
      </c>
      <c r="CL928" s="8">
        <f t="shared" si="1190"/>
        <v>3245</v>
      </c>
      <c r="CM928" s="8">
        <f t="shared" si="1190"/>
        <v>237436.13000000009</v>
      </c>
      <c r="CN928" s="8">
        <f t="shared" si="1190"/>
        <v>0</v>
      </c>
      <c r="CO928" s="8">
        <f t="shared" si="1190"/>
        <v>693</v>
      </c>
      <c r="CP928" s="8">
        <f t="shared" si="1190"/>
        <v>7637.1799999999994</v>
      </c>
      <c r="CQ928" s="8">
        <f t="shared" si="1190"/>
        <v>19</v>
      </c>
      <c r="CS928" s="11">
        <f t="shared" si="1146"/>
        <v>45112</v>
      </c>
      <c r="CT928" s="8">
        <f t="shared" si="1191"/>
        <v>0</v>
      </c>
      <c r="CU928" s="8">
        <f t="shared" si="1191"/>
        <v>0</v>
      </c>
      <c r="CV928" s="8">
        <f t="shared" si="1191"/>
        <v>0</v>
      </c>
      <c r="CW928" s="8">
        <f t="shared" si="1191"/>
        <v>0</v>
      </c>
      <c r="CX928" s="8">
        <f t="shared" si="1191"/>
        <v>0</v>
      </c>
      <c r="CY928" s="8">
        <f t="shared" si="1191"/>
        <v>0</v>
      </c>
      <c r="DA928" s="11">
        <f t="shared" si="1148"/>
        <v>45112</v>
      </c>
      <c r="DB928" s="8">
        <f t="shared" si="1192"/>
        <v>0</v>
      </c>
      <c r="DC928" s="8">
        <f t="shared" si="1192"/>
        <v>0</v>
      </c>
      <c r="DD928" s="8">
        <f t="shared" si="1192"/>
        <v>0</v>
      </c>
      <c r="DE928" s="8">
        <f t="shared" si="1192"/>
        <v>0</v>
      </c>
      <c r="DF928" s="8">
        <f t="shared" si="1192"/>
        <v>0</v>
      </c>
      <c r="DG928" s="8">
        <f t="shared" si="1192"/>
        <v>0</v>
      </c>
      <c r="DI928" s="11">
        <f t="shared" si="1150"/>
        <v>45112</v>
      </c>
      <c r="DJ928" s="8">
        <f t="shared" si="1193"/>
        <v>0</v>
      </c>
      <c r="DK928" s="8">
        <f t="shared" si="1193"/>
        <v>0</v>
      </c>
      <c r="DL928" s="8">
        <f t="shared" si="1193"/>
        <v>0</v>
      </c>
      <c r="DM928" s="8">
        <f t="shared" si="1193"/>
        <v>0</v>
      </c>
      <c r="DN928" s="8">
        <f t="shared" si="1193"/>
        <v>0</v>
      </c>
      <c r="DO928" s="8">
        <f t="shared" si="1193"/>
        <v>0</v>
      </c>
      <c r="DP928" s="56"/>
      <c r="DQ928" s="56"/>
      <c r="DR928" s="56"/>
      <c r="DS928" s="56"/>
    </row>
    <row r="929" spans="1:123" x14ac:dyDescent="0.3">
      <c r="A929" s="11">
        <f t="shared" si="1117"/>
        <v>45113</v>
      </c>
      <c r="B929" s="8">
        <f t="shared" si="1118"/>
        <v>9511</v>
      </c>
      <c r="C929" s="8">
        <f t="shared" si="1119"/>
        <v>1119483.3500000006</v>
      </c>
      <c r="D929" s="8">
        <f t="shared" si="1120"/>
        <v>0</v>
      </c>
      <c r="E929" s="8">
        <f t="shared" si="1121"/>
        <v>5995.84</v>
      </c>
      <c r="F929" s="8">
        <f t="shared" si="1122"/>
        <v>5456.63</v>
      </c>
      <c r="G929" s="8">
        <f t="shared" si="1123"/>
        <v>21</v>
      </c>
      <c r="I929" s="11">
        <f t="shared" si="1124"/>
        <v>45113</v>
      </c>
      <c r="J929" s="8">
        <f t="shared" si="1180"/>
        <v>7332</v>
      </c>
      <c r="K929" s="8">
        <f t="shared" si="1180"/>
        <v>1086625.8399999996</v>
      </c>
      <c r="L929" s="8">
        <f t="shared" si="1180"/>
        <v>3725.7899999999995</v>
      </c>
      <c r="M929" s="8">
        <f t="shared" si="1180"/>
        <v>0</v>
      </c>
      <c r="N929" s="8">
        <f t="shared" si="1180"/>
        <v>4805.659999999998</v>
      </c>
      <c r="O929" s="8">
        <f t="shared" si="1180"/>
        <v>44</v>
      </c>
      <c r="Q929" s="11">
        <f t="shared" si="1126"/>
        <v>45113</v>
      </c>
      <c r="R929" s="8">
        <f t="shared" si="1181"/>
        <v>4052</v>
      </c>
      <c r="S929" s="8">
        <f t="shared" si="1181"/>
        <v>435271.70000000007</v>
      </c>
      <c r="T929" s="8">
        <f t="shared" si="1181"/>
        <v>4237.2700000000004</v>
      </c>
      <c r="U929" s="8">
        <f t="shared" si="1181"/>
        <v>0</v>
      </c>
      <c r="V929" s="8">
        <f t="shared" si="1181"/>
        <v>-3379.61</v>
      </c>
      <c r="W929" s="8">
        <f t="shared" si="1181"/>
        <v>129</v>
      </c>
      <c r="Y929" s="11">
        <f t="shared" si="1128"/>
        <v>45113</v>
      </c>
      <c r="Z929" s="8">
        <f t="shared" si="1182"/>
        <v>7387</v>
      </c>
      <c r="AA929" s="8">
        <f t="shared" si="1182"/>
        <v>916265.50999999978</v>
      </c>
      <c r="AB929" s="8">
        <f t="shared" si="1182"/>
        <v>7627.0600000000013</v>
      </c>
      <c r="AC929" s="8">
        <f t="shared" si="1182"/>
        <v>0</v>
      </c>
      <c r="AD929" s="8">
        <f t="shared" si="1182"/>
        <v>11852.490000000002</v>
      </c>
      <c r="AE929" s="8">
        <f t="shared" si="1182"/>
        <v>987</v>
      </c>
      <c r="AG929" s="11">
        <f t="shared" si="1130"/>
        <v>45113</v>
      </c>
      <c r="AH929" s="8">
        <f t="shared" si="1183"/>
        <v>9503</v>
      </c>
      <c r="AI929" s="8">
        <f t="shared" si="1183"/>
        <v>1182575.3499999992</v>
      </c>
      <c r="AJ929" s="8">
        <f t="shared" si="1183"/>
        <v>2922.39</v>
      </c>
      <c r="AK929" s="8">
        <f t="shared" si="1183"/>
        <v>0</v>
      </c>
      <c r="AL929" s="8">
        <f t="shared" si="1183"/>
        <v>13291.030000000006</v>
      </c>
      <c r="AM929" s="8">
        <f t="shared" si="1183"/>
        <v>452</v>
      </c>
      <c r="AO929" s="11">
        <f t="shared" si="1132"/>
        <v>45113</v>
      </c>
      <c r="AP929" s="8">
        <f t="shared" si="1184"/>
        <v>9372</v>
      </c>
      <c r="AQ929" s="8">
        <f t="shared" si="1184"/>
        <v>787393.59000000008</v>
      </c>
      <c r="AR929" s="8">
        <f t="shared" si="1184"/>
        <v>0</v>
      </c>
      <c r="AS929" s="8">
        <f t="shared" si="1184"/>
        <v>10182.200000000001</v>
      </c>
      <c r="AT929" s="8">
        <f t="shared" si="1184"/>
        <v>1716.26</v>
      </c>
      <c r="AU929" s="8">
        <f t="shared" si="1184"/>
        <v>406</v>
      </c>
      <c r="AW929" s="11">
        <f t="shared" si="1134"/>
        <v>45113</v>
      </c>
      <c r="AX929" s="8">
        <f t="shared" si="1185"/>
        <v>10485</v>
      </c>
      <c r="AY929" s="8">
        <f t="shared" si="1185"/>
        <v>1287392.5899999999</v>
      </c>
      <c r="AZ929" s="8">
        <f t="shared" si="1185"/>
        <v>4652.1800000000012</v>
      </c>
      <c r="BA929" s="8">
        <f t="shared" si="1185"/>
        <v>0</v>
      </c>
      <c r="BB929" s="8">
        <f t="shared" si="1185"/>
        <v>12111.87</v>
      </c>
      <c r="BC929" s="8">
        <f t="shared" si="1185"/>
        <v>197</v>
      </c>
      <c r="BE929" s="11">
        <f t="shared" si="1136"/>
        <v>45113</v>
      </c>
      <c r="BF929" s="8">
        <f t="shared" si="1186"/>
        <v>9791</v>
      </c>
      <c r="BG929" s="8">
        <f t="shared" si="1186"/>
        <v>1238730.3499999999</v>
      </c>
      <c r="BH929" s="8">
        <f t="shared" si="1186"/>
        <v>6182.2299999999987</v>
      </c>
      <c r="BI929" s="8">
        <f t="shared" si="1186"/>
        <v>0</v>
      </c>
      <c r="BJ929" s="8">
        <f t="shared" si="1186"/>
        <v>19159.840000000011</v>
      </c>
      <c r="BK929" s="8">
        <f t="shared" si="1186"/>
        <v>112</v>
      </c>
      <c r="BM929" s="11">
        <f t="shared" si="1138"/>
        <v>45113</v>
      </c>
      <c r="BN929" s="8">
        <f t="shared" si="1187"/>
        <v>5902</v>
      </c>
      <c r="BO929" s="8">
        <f t="shared" si="1187"/>
        <v>480138.78000000009</v>
      </c>
      <c r="BP929" s="8">
        <f t="shared" si="1187"/>
        <v>5185.25</v>
      </c>
      <c r="BQ929" s="8">
        <f t="shared" si="1187"/>
        <v>0</v>
      </c>
      <c r="BR929" s="8">
        <f t="shared" si="1187"/>
        <v>4230.0899999999992</v>
      </c>
      <c r="BS929" s="8">
        <f t="shared" si="1187"/>
        <v>53</v>
      </c>
      <c r="BU929" s="11">
        <f t="shared" si="1140"/>
        <v>45113</v>
      </c>
      <c r="BV929" s="8">
        <f t="shared" si="1188"/>
        <v>5408</v>
      </c>
      <c r="BW929" s="8">
        <f t="shared" si="1188"/>
        <v>642309.15000000014</v>
      </c>
      <c r="BX929" s="8">
        <f t="shared" si="1188"/>
        <v>2993.1000000000004</v>
      </c>
      <c r="BY929" s="8">
        <f t="shared" si="1188"/>
        <v>0</v>
      </c>
      <c r="BZ929" s="8">
        <f t="shared" si="1188"/>
        <v>8210.130000000001</v>
      </c>
      <c r="CA929" s="8">
        <f t="shared" si="1188"/>
        <v>296</v>
      </c>
      <c r="CC929" s="11">
        <f t="shared" si="1142"/>
        <v>45113</v>
      </c>
      <c r="CD929" s="8">
        <f t="shared" si="1189"/>
        <v>10152</v>
      </c>
      <c r="CE929" s="8">
        <f t="shared" si="1189"/>
        <v>1192685.6399999994</v>
      </c>
      <c r="CF929" s="8">
        <f t="shared" si="1189"/>
        <v>4260.2900000000009</v>
      </c>
      <c r="CG929" s="8">
        <f t="shared" si="1189"/>
        <v>53944.569999999963</v>
      </c>
      <c r="CH929" s="8">
        <f t="shared" si="1189"/>
        <v>11536.070000000005</v>
      </c>
      <c r="CI929" s="8">
        <f t="shared" si="1189"/>
        <v>280</v>
      </c>
      <c r="CK929" s="11">
        <f t="shared" si="1144"/>
        <v>45113</v>
      </c>
      <c r="CL929" s="8">
        <f t="shared" si="1190"/>
        <v>3265</v>
      </c>
      <c r="CM929" s="8">
        <f t="shared" si="1190"/>
        <v>238812.9500000001</v>
      </c>
      <c r="CN929" s="8">
        <f t="shared" si="1190"/>
        <v>0</v>
      </c>
      <c r="CO929" s="8">
        <f t="shared" si="1190"/>
        <v>695.5</v>
      </c>
      <c r="CP929" s="8">
        <f t="shared" si="1190"/>
        <v>7652.1799999999994</v>
      </c>
      <c r="CQ929" s="8">
        <f t="shared" si="1190"/>
        <v>19</v>
      </c>
      <c r="CS929" s="11">
        <f t="shared" si="1146"/>
        <v>45113</v>
      </c>
      <c r="CT929" s="8">
        <f t="shared" si="1191"/>
        <v>0</v>
      </c>
      <c r="CU929" s="8">
        <f t="shared" si="1191"/>
        <v>0</v>
      </c>
      <c r="CV929" s="8">
        <f t="shared" si="1191"/>
        <v>0</v>
      </c>
      <c r="CW929" s="8">
        <f t="shared" si="1191"/>
        <v>0</v>
      </c>
      <c r="CX929" s="8">
        <f t="shared" si="1191"/>
        <v>0</v>
      </c>
      <c r="CY929" s="8">
        <f t="shared" si="1191"/>
        <v>0</v>
      </c>
      <c r="DA929" s="11">
        <f t="shared" si="1148"/>
        <v>45113</v>
      </c>
      <c r="DB929" s="8">
        <f t="shared" si="1192"/>
        <v>0</v>
      </c>
      <c r="DC929" s="8">
        <f t="shared" si="1192"/>
        <v>0</v>
      </c>
      <c r="DD929" s="8">
        <f t="shared" si="1192"/>
        <v>0</v>
      </c>
      <c r="DE929" s="8">
        <f t="shared" si="1192"/>
        <v>0</v>
      </c>
      <c r="DF929" s="8">
        <f t="shared" si="1192"/>
        <v>0</v>
      </c>
      <c r="DG929" s="8">
        <f t="shared" si="1192"/>
        <v>0</v>
      </c>
      <c r="DI929" s="11">
        <f t="shared" si="1150"/>
        <v>45113</v>
      </c>
      <c r="DJ929" s="8">
        <f t="shared" si="1193"/>
        <v>0</v>
      </c>
      <c r="DK929" s="8">
        <f t="shared" si="1193"/>
        <v>0</v>
      </c>
      <c r="DL929" s="8">
        <f t="shared" si="1193"/>
        <v>0</v>
      </c>
      <c r="DM929" s="8">
        <f t="shared" si="1193"/>
        <v>0</v>
      </c>
      <c r="DN929" s="8">
        <f t="shared" si="1193"/>
        <v>0</v>
      </c>
      <c r="DO929" s="8">
        <f t="shared" si="1193"/>
        <v>0</v>
      </c>
      <c r="DP929" s="56"/>
      <c r="DQ929" s="56"/>
      <c r="DR929" s="56"/>
      <c r="DS929" s="56"/>
    </row>
    <row r="930" spans="1:123" x14ac:dyDescent="0.3">
      <c r="A930" s="11">
        <f t="shared" si="1117"/>
        <v>45114</v>
      </c>
      <c r="B930" s="8">
        <f t="shared" si="1118"/>
        <v>9560</v>
      </c>
      <c r="C930" s="8">
        <f t="shared" si="1119"/>
        <v>1126217.3100000005</v>
      </c>
      <c r="D930" s="8">
        <f t="shared" si="1120"/>
        <v>0</v>
      </c>
      <c r="E930" s="8">
        <f t="shared" si="1121"/>
        <v>6046.84</v>
      </c>
      <c r="F930" s="8">
        <f t="shared" si="1122"/>
        <v>5506.63</v>
      </c>
      <c r="G930" s="8">
        <f t="shared" si="1123"/>
        <v>21</v>
      </c>
      <c r="I930" s="11">
        <f t="shared" si="1124"/>
        <v>45114</v>
      </c>
      <c r="J930" s="8">
        <f t="shared" si="1180"/>
        <v>7356</v>
      </c>
      <c r="K930" s="8">
        <f t="shared" si="1180"/>
        <v>1090064.7899999996</v>
      </c>
      <c r="L930" s="8">
        <f t="shared" si="1180"/>
        <v>3751.0199999999995</v>
      </c>
      <c r="M930" s="8">
        <f t="shared" si="1180"/>
        <v>0</v>
      </c>
      <c r="N930" s="8">
        <f t="shared" si="1180"/>
        <v>4805.659999999998</v>
      </c>
      <c r="O930" s="8">
        <f t="shared" si="1180"/>
        <v>44</v>
      </c>
      <c r="Q930" s="11">
        <f t="shared" si="1126"/>
        <v>45114</v>
      </c>
      <c r="R930" s="8">
        <f t="shared" si="1181"/>
        <v>4084</v>
      </c>
      <c r="S930" s="8">
        <f t="shared" si="1181"/>
        <v>438270.24000000005</v>
      </c>
      <c r="T930" s="8">
        <f t="shared" si="1181"/>
        <v>4271.2700000000004</v>
      </c>
      <c r="U930" s="8">
        <f t="shared" si="1181"/>
        <v>0</v>
      </c>
      <c r="V930" s="8">
        <f t="shared" si="1181"/>
        <v>-3379.61</v>
      </c>
      <c r="W930" s="8">
        <f t="shared" si="1181"/>
        <v>147</v>
      </c>
      <c r="Y930" s="11">
        <f t="shared" si="1128"/>
        <v>45114</v>
      </c>
      <c r="Z930" s="8">
        <f t="shared" si="1182"/>
        <v>7425</v>
      </c>
      <c r="AA930" s="8">
        <f t="shared" si="1182"/>
        <v>920974.48999999976</v>
      </c>
      <c r="AB930" s="8">
        <f t="shared" si="1182"/>
        <v>7641.8700000000017</v>
      </c>
      <c r="AC930" s="8">
        <f t="shared" si="1182"/>
        <v>0</v>
      </c>
      <c r="AD930" s="8">
        <f t="shared" si="1182"/>
        <v>11902.490000000002</v>
      </c>
      <c r="AE930" s="8">
        <f t="shared" si="1182"/>
        <v>987</v>
      </c>
      <c r="AG930" s="11">
        <f t="shared" si="1130"/>
        <v>45114</v>
      </c>
      <c r="AH930" s="8">
        <f t="shared" si="1183"/>
        <v>9545</v>
      </c>
      <c r="AI930" s="8">
        <f t="shared" si="1183"/>
        <v>1187988.4099999992</v>
      </c>
      <c r="AJ930" s="8">
        <f t="shared" si="1183"/>
        <v>2954.7799999999997</v>
      </c>
      <c r="AK930" s="8">
        <f t="shared" si="1183"/>
        <v>0</v>
      </c>
      <c r="AL930" s="8">
        <f t="shared" si="1183"/>
        <v>13345.980000000007</v>
      </c>
      <c r="AM930" s="8">
        <f t="shared" si="1183"/>
        <v>454</v>
      </c>
      <c r="AO930" s="11">
        <f t="shared" si="1132"/>
        <v>45114</v>
      </c>
      <c r="AP930" s="8">
        <f t="shared" si="1184"/>
        <v>9439</v>
      </c>
      <c r="AQ930" s="8">
        <f t="shared" si="1184"/>
        <v>793025.24000000011</v>
      </c>
      <c r="AR930" s="8">
        <f t="shared" si="1184"/>
        <v>0</v>
      </c>
      <c r="AS930" s="8">
        <f t="shared" si="1184"/>
        <v>10208.200000000001</v>
      </c>
      <c r="AT930" s="8">
        <f t="shared" si="1184"/>
        <v>1719.26</v>
      </c>
      <c r="AU930" s="8">
        <f t="shared" si="1184"/>
        <v>409</v>
      </c>
      <c r="AW930" s="11">
        <f t="shared" si="1134"/>
        <v>45114</v>
      </c>
      <c r="AX930" s="8">
        <f t="shared" si="1185"/>
        <v>10557</v>
      </c>
      <c r="AY930" s="8">
        <f t="shared" si="1185"/>
        <v>1296140.67</v>
      </c>
      <c r="AZ930" s="8">
        <f t="shared" si="1185"/>
        <v>4701.130000000001</v>
      </c>
      <c r="BA930" s="8">
        <f t="shared" si="1185"/>
        <v>0</v>
      </c>
      <c r="BB930" s="8">
        <f t="shared" si="1185"/>
        <v>12165.92</v>
      </c>
      <c r="BC930" s="8">
        <f t="shared" si="1185"/>
        <v>200</v>
      </c>
      <c r="BE930" s="11">
        <f t="shared" si="1136"/>
        <v>45114</v>
      </c>
      <c r="BF930" s="8">
        <f t="shared" si="1186"/>
        <v>9853</v>
      </c>
      <c r="BG930" s="8">
        <f t="shared" si="1186"/>
        <v>1247009.5099999998</v>
      </c>
      <c r="BH930" s="8">
        <f t="shared" si="1186"/>
        <v>6236.0599999999986</v>
      </c>
      <c r="BI930" s="8">
        <f t="shared" si="1186"/>
        <v>0</v>
      </c>
      <c r="BJ930" s="8">
        <f t="shared" si="1186"/>
        <v>19497.080000000013</v>
      </c>
      <c r="BK930" s="8">
        <f t="shared" si="1186"/>
        <v>113</v>
      </c>
      <c r="BM930" s="11">
        <f t="shared" si="1138"/>
        <v>45114</v>
      </c>
      <c r="BN930" s="8">
        <f t="shared" si="1187"/>
        <v>5941</v>
      </c>
      <c r="BO930" s="8">
        <f t="shared" si="1187"/>
        <v>483295.64000000007</v>
      </c>
      <c r="BP930" s="8">
        <f t="shared" si="1187"/>
        <v>5227.25</v>
      </c>
      <c r="BQ930" s="8">
        <f t="shared" si="1187"/>
        <v>0</v>
      </c>
      <c r="BR930" s="8">
        <f t="shared" si="1187"/>
        <v>4250.0899999999992</v>
      </c>
      <c r="BS930" s="8">
        <f t="shared" si="1187"/>
        <v>60</v>
      </c>
      <c r="BU930" s="11">
        <f t="shared" si="1140"/>
        <v>45114</v>
      </c>
      <c r="BV930" s="8">
        <f t="shared" si="1188"/>
        <v>5440</v>
      </c>
      <c r="BW930" s="8">
        <f t="shared" si="1188"/>
        <v>646398.49000000011</v>
      </c>
      <c r="BX930" s="8">
        <f t="shared" si="1188"/>
        <v>3021.1000000000004</v>
      </c>
      <c r="BY930" s="8">
        <f t="shared" si="1188"/>
        <v>0</v>
      </c>
      <c r="BZ930" s="8">
        <f t="shared" si="1188"/>
        <v>8210.130000000001</v>
      </c>
      <c r="CA930" s="8">
        <f t="shared" si="1188"/>
        <v>297</v>
      </c>
      <c r="CC930" s="11">
        <f t="shared" si="1142"/>
        <v>45114</v>
      </c>
      <c r="CD930" s="8">
        <f t="shared" si="1189"/>
        <v>10203</v>
      </c>
      <c r="CE930" s="8">
        <f t="shared" si="1189"/>
        <v>1198186.3799999994</v>
      </c>
      <c r="CF930" s="8">
        <f t="shared" si="1189"/>
        <v>4262.1500000000005</v>
      </c>
      <c r="CG930" s="8">
        <f t="shared" si="1189"/>
        <v>54535.149999999965</v>
      </c>
      <c r="CH930" s="8">
        <f t="shared" si="1189"/>
        <v>11568.010000000006</v>
      </c>
      <c r="CI930" s="8">
        <f t="shared" si="1189"/>
        <v>283</v>
      </c>
      <c r="CK930" s="11">
        <f t="shared" si="1144"/>
        <v>45114</v>
      </c>
      <c r="CL930" s="8">
        <f t="shared" si="1190"/>
        <v>3280</v>
      </c>
      <c r="CM930" s="8">
        <f t="shared" si="1190"/>
        <v>239794.60000000009</v>
      </c>
      <c r="CN930" s="8">
        <f t="shared" si="1190"/>
        <v>0</v>
      </c>
      <c r="CO930" s="8">
        <f t="shared" si="1190"/>
        <v>695.5</v>
      </c>
      <c r="CP930" s="8">
        <f t="shared" si="1190"/>
        <v>7667.1799999999994</v>
      </c>
      <c r="CQ930" s="8">
        <f t="shared" si="1190"/>
        <v>19</v>
      </c>
      <c r="CS930" s="11">
        <f t="shared" si="1146"/>
        <v>45114</v>
      </c>
      <c r="CT930" s="8">
        <f t="shared" si="1191"/>
        <v>0</v>
      </c>
      <c r="CU930" s="8">
        <f t="shared" si="1191"/>
        <v>0</v>
      </c>
      <c r="CV930" s="8">
        <f t="shared" si="1191"/>
        <v>0</v>
      </c>
      <c r="CW930" s="8">
        <f t="shared" si="1191"/>
        <v>0</v>
      </c>
      <c r="CX930" s="8">
        <f t="shared" si="1191"/>
        <v>0</v>
      </c>
      <c r="CY930" s="8">
        <f t="shared" si="1191"/>
        <v>0</v>
      </c>
      <c r="DA930" s="11">
        <f t="shared" si="1148"/>
        <v>45114</v>
      </c>
      <c r="DB930" s="8">
        <f t="shared" si="1192"/>
        <v>0</v>
      </c>
      <c r="DC930" s="8">
        <f t="shared" si="1192"/>
        <v>0</v>
      </c>
      <c r="DD930" s="8">
        <f t="shared" si="1192"/>
        <v>0</v>
      </c>
      <c r="DE930" s="8">
        <f t="shared" si="1192"/>
        <v>0</v>
      </c>
      <c r="DF930" s="8">
        <f t="shared" si="1192"/>
        <v>0</v>
      </c>
      <c r="DG930" s="8">
        <f t="shared" si="1192"/>
        <v>0</v>
      </c>
      <c r="DI930" s="11">
        <f t="shared" si="1150"/>
        <v>45114</v>
      </c>
      <c r="DJ930" s="8">
        <f t="shared" si="1193"/>
        <v>0</v>
      </c>
      <c r="DK930" s="8">
        <f t="shared" si="1193"/>
        <v>0</v>
      </c>
      <c r="DL930" s="8">
        <f t="shared" si="1193"/>
        <v>0</v>
      </c>
      <c r="DM930" s="8">
        <f t="shared" si="1193"/>
        <v>0</v>
      </c>
      <c r="DN930" s="8">
        <f t="shared" si="1193"/>
        <v>0</v>
      </c>
      <c r="DO930" s="8">
        <f t="shared" si="1193"/>
        <v>0</v>
      </c>
      <c r="DP930" s="56"/>
      <c r="DQ930" s="56"/>
      <c r="DR930" s="56"/>
      <c r="DS930" s="56"/>
    </row>
    <row r="931" spans="1:123" x14ac:dyDescent="0.3">
      <c r="A931" s="11">
        <f t="shared" si="1117"/>
        <v>45115</v>
      </c>
      <c r="B931" s="8">
        <f t="shared" si="1118"/>
        <v>9620</v>
      </c>
      <c r="C931" s="8">
        <f t="shared" si="1119"/>
        <v>1135171.0800000005</v>
      </c>
      <c r="D931" s="8">
        <f t="shared" si="1120"/>
        <v>0</v>
      </c>
      <c r="E931" s="8">
        <f t="shared" si="1121"/>
        <v>6152.84</v>
      </c>
      <c r="F931" s="8">
        <f t="shared" si="1122"/>
        <v>5556.63</v>
      </c>
      <c r="G931" s="8">
        <f t="shared" si="1123"/>
        <v>21</v>
      </c>
      <c r="I931" s="11">
        <f t="shared" si="1124"/>
        <v>45115</v>
      </c>
      <c r="J931" s="8">
        <f t="shared" si="1180"/>
        <v>7376</v>
      </c>
      <c r="K931" s="8">
        <f t="shared" si="1180"/>
        <v>1092593.4199999995</v>
      </c>
      <c r="L931" s="8">
        <f t="shared" si="1180"/>
        <v>3763.7599999999993</v>
      </c>
      <c r="M931" s="8">
        <f t="shared" si="1180"/>
        <v>0</v>
      </c>
      <c r="N931" s="8">
        <f t="shared" si="1180"/>
        <v>5042.2999999999984</v>
      </c>
      <c r="O931" s="8">
        <f t="shared" si="1180"/>
        <v>44</v>
      </c>
      <c r="Q931" s="11">
        <f t="shared" si="1126"/>
        <v>45115</v>
      </c>
      <c r="R931" s="8">
        <f t="shared" si="1181"/>
        <v>4116</v>
      </c>
      <c r="S931" s="8">
        <f t="shared" si="1181"/>
        <v>441172.39000000007</v>
      </c>
      <c r="T931" s="8">
        <f t="shared" si="1181"/>
        <v>4291.7700000000004</v>
      </c>
      <c r="U931" s="8">
        <f t="shared" si="1181"/>
        <v>0</v>
      </c>
      <c r="V931" s="8">
        <f t="shared" si="1181"/>
        <v>-3379.61</v>
      </c>
      <c r="W931" s="8">
        <f t="shared" si="1181"/>
        <v>165</v>
      </c>
      <c r="Y931" s="11">
        <f t="shared" si="1128"/>
        <v>45115</v>
      </c>
      <c r="Z931" s="8">
        <f t="shared" si="1182"/>
        <v>7472</v>
      </c>
      <c r="AA931" s="8">
        <f t="shared" si="1182"/>
        <v>927409.85999999975</v>
      </c>
      <c r="AB931" s="8">
        <f t="shared" si="1182"/>
        <v>7681.6600000000017</v>
      </c>
      <c r="AC931" s="8">
        <f t="shared" si="1182"/>
        <v>0</v>
      </c>
      <c r="AD931" s="8">
        <f t="shared" si="1182"/>
        <v>11902.490000000002</v>
      </c>
      <c r="AE931" s="8">
        <f t="shared" si="1182"/>
        <v>987</v>
      </c>
      <c r="AG931" s="11">
        <f t="shared" si="1130"/>
        <v>45115</v>
      </c>
      <c r="AH931" s="8">
        <f t="shared" si="1183"/>
        <v>9586</v>
      </c>
      <c r="AI931" s="8">
        <f t="shared" si="1183"/>
        <v>1193321.6499999992</v>
      </c>
      <c r="AJ931" s="8">
        <f t="shared" si="1183"/>
        <v>2974.2099999999996</v>
      </c>
      <c r="AK931" s="8">
        <f t="shared" si="1183"/>
        <v>0</v>
      </c>
      <c r="AL931" s="8">
        <f t="shared" si="1183"/>
        <v>13300.930000000008</v>
      </c>
      <c r="AM931" s="8">
        <f t="shared" si="1183"/>
        <v>456</v>
      </c>
      <c r="AO931" s="11">
        <f t="shared" si="1132"/>
        <v>45115</v>
      </c>
      <c r="AP931" s="8">
        <f t="shared" si="1184"/>
        <v>9497</v>
      </c>
      <c r="AQ931" s="8">
        <f t="shared" si="1184"/>
        <v>797323.08000000007</v>
      </c>
      <c r="AR931" s="8">
        <f t="shared" si="1184"/>
        <v>0</v>
      </c>
      <c r="AS931" s="8">
        <f t="shared" si="1184"/>
        <v>10259.700000000001</v>
      </c>
      <c r="AT931" s="8">
        <f t="shared" si="1184"/>
        <v>1719.26</v>
      </c>
      <c r="AU931" s="8">
        <f t="shared" si="1184"/>
        <v>410</v>
      </c>
      <c r="AW931" s="11">
        <f t="shared" si="1134"/>
        <v>45115</v>
      </c>
      <c r="AX931" s="8">
        <f t="shared" si="1185"/>
        <v>10629</v>
      </c>
      <c r="AY931" s="8">
        <f t="shared" si="1185"/>
        <v>1304733.76</v>
      </c>
      <c r="AZ931" s="8">
        <f t="shared" si="1185"/>
        <v>4771.3200000000006</v>
      </c>
      <c r="BA931" s="8">
        <f t="shared" si="1185"/>
        <v>0</v>
      </c>
      <c r="BB931" s="8">
        <f t="shared" si="1185"/>
        <v>12175.82</v>
      </c>
      <c r="BC931" s="8">
        <f t="shared" si="1185"/>
        <v>203</v>
      </c>
      <c r="BE931" s="11">
        <f t="shared" si="1136"/>
        <v>45115</v>
      </c>
      <c r="BF931" s="8">
        <f t="shared" si="1186"/>
        <v>9900</v>
      </c>
      <c r="BG931" s="8">
        <f t="shared" si="1186"/>
        <v>1252653.1899999997</v>
      </c>
      <c r="BH931" s="8">
        <f t="shared" si="1186"/>
        <v>6311.2499999999982</v>
      </c>
      <c r="BI931" s="8">
        <f t="shared" si="1186"/>
        <v>0</v>
      </c>
      <c r="BJ931" s="8">
        <f t="shared" si="1186"/>
        <v>19747.080000000013</v>
      </c>
      <c r="BK931" s="8">
        <f t="shared" si="1186"/>
        <v>115</v>
      </c>
      <c r="BM931" s="11">
        <f t="shared" si="1138"/>
        <v>45115</v>
      </c>
      <c r="BN931" s="8">
        <f t="shared" si="1187"/>
        <v>5976</v>
      </c>
      <c r="BO931" s="8">
        <f t="shared" si="1187"/>
        <v>485997.32000000007</v>
      </c>
      <c r="BP931" s="8">
        <f t="shared" si="1187"/>
        <v>5237.25</v>
      </c>
      <c r="BQ931" s="8">
        <f t="shared" si="1187"/>
        <v>0</v>
      </c>
      <c r="BR931" s="8">
        <f t="shared" si="1187"/>
        <v>4250.0899999999992</v>
      </c>
      <c r="BS931" s="8">
        <f t="shared" si="1187"/>
        <v>67</v>
      </c>
      <c r="BU931" s="11">
        <f t="shared" si="1140"/>
        <v>45115</v>
      </c>
      <c r="BV931" s="8">
        <f t="shared" si="1188"/>
        <v>5478</v>
      </c>
      <c r="BW931" s="8">
        <f t="shared" si="1188"/>
        <v>651079.77000000014</v>
      </c>
      <c r="BX931" s="8">
        <f t="shared" si="1188"/>
        <v>3067.6000000000004</v>
      </c>
      <c r="BY931" s="8">
        <f t="shared" si="1188"/>
        <v>0</v>
      </c>
      <c r="BZ931" s="8">
        <f t="shared" si="1188"/>
        <v>8210.130000000001</v>
      </c>
      <c r="CA931" s="8">
        <f t="shared" si="1188"/>
        <v>298</v>
      </c>
      <c r="CC931" s="11">
        <f t="shared" si="1142"/>
        <v>45115</v>
      </c>
      <c r="CD931" s="8">
        <f t="shared" si="1189"/>
        <v>10252</v>
      </c>
      <c r="CE931" s="8">
        <f t="shared" si="1189"/>
        <v>1204061.2299999995</v>
      </c>
      <c r="CF931" s="8">
        <f t="shared" si="1189"/>
        <v>4262.1500000000005</v>
      </c>
      <c r="CG931" s="8">
        <f t="shared" si="1189"/>
        <v>55061.879999999968</v>
      </c>
      <c r="CH931" s="8">
        <f t="shared" si="1189"/>
        <v>11672.080000000005</v>
      </c>
      <c r="CI931" s="8">
        <f t="shared" si="1189"/>
        <v>285</v>
      </c>
      <c r="CK931" s="11">
        <f t="shared" si="1144"/>
        <v>45115</v>
      </c>
      <c r="CL931" s="8">
        <f t="shared" si="1190"/>
        <v>3298</v>
      </c>
      <c r="CM931" s="8">
        <f t="shared" si="1190"/>
        <v>241066.40000000008</v>
      </c>
      <c r="CN931" s="8">
        <f t="shared" si="1190"/>
        <v>0</v>
      </c>
      <c r="CO931" s="8">
        <f t="shared" si="1190"/>
        <v>695.5</v>
      </c>
      <c r="CP931" s="8">
        <f t="shared" si="1190"/>
        <v>7667.1799999999994</v>
      </c>
      <c r="CQ931" s="8">
        <f t="shared" si="1190"/>
        <v>19</v>
      </c>
      <c r="CS931" s="11">
        <f t="shared" si="1146"/>
        <v>45115</v>
      </c>
      <c r="CT931" s="8">
        <f t="shared" si="1191"/>
        <v>0</v>
      </c>
      <c r="CU931" s="8">
        <f t="shared" si="1191"/>
        <v>0</v>
      </c>
      <c r="CV931" s="8">
        <f t="shared" si="1191"/>
        <v>0</v>
      </c>
      <c r="CW931" s="8">
        <f t="shared" si="1191"/>
        <v>0</v>
      </c>
      <c r="CX931" s="8">
        <f t="shared" si="1191"/>
        <v>0</v>
      </c>
      <c r="CY931" s="8">
        <f t="shared" si="1191"/>
        <v>0</v>
      </c>
      <c r="DA931" s="11">
        <f t="shared" si="1148"/>
        <v>45115</v>
      </c>
      <c r="DB931" s="8">
        <f t="shared" si="1192"/>
        <v>0</v>
      </c>
      <c r="DC931" s="8">
        <f t="shared" si="1192"/>
        <v>0</v>
      </c>
      <c r="DD931" s="8">
        <f t="shared" si="1192"/>
        <v>0</v>
      </c>
      <c r="DE931" s="8">
        <f t="shared" si="1192"/>
        <v>0</v>
      </c>
      <c r="DF931" s="8">
        <f t="shared" si="1192"/>
        <v>0</v>
      </c>
      <c r="DG931" s="8">
        <f t="shared" si="1192"/>
        <v>0</v>
      </c>
      <c r="DI931" s="11">
        <f t="shared" si="1150"/>
        <v>45115</v>
      </c>
      <c r="DJ931" s="8">
        <f t="shared" si="1193"/>
        <v>0</v>
      </c>
      <c r="DK931" s="8">
        <f t="shared" si="1193"/>
        <v>0</v>
      </c>
      <c r="DL931" s="8">
        <f t="shared" si="1193"/>
        <v>0</v>
      </c>
      <c r="DM931" s="8">
        <f t="shared" si="1193"/>
        <v>0</v>
      </c>
      <c r="DN931" s="8">
        <f t="shared" si="1193"/>
        <v>0</v>
      </c>
      <c r="DO931" s="8">
        <f t="shared" si="1193"/>
        <v>0</v>
      </c>
      <c r="DP931" s="56"/>
      <c r="DQ931" s="56"/>
      <c r="DR931" s="56"/>
      <c r="DS931" s="56"/>
    </row>
    <row r="932" spans="1:123" x14ac:dyDescent="0.3">
      <c r="A932" s="11">
        <f t="shared" si="1117"/>
        <v>45116</v>
      </c>
      <c r="B932" s="8">
        <f t="shared" si="1118"/>
        <v>9673</v>
      </c>
      <c r="C932" s="8">
        <f t="shared" si="1119"/>
        <v>1142281.5400000005</v>
      </c>
      <c r="D932" s="8">
        <f t="shared" si="1120"/>
        <v>0</v>
      </c>
      <c r="E932" s="8">
        <f t="shared" si="1121"/>
        <v>6176.84</v>
      </c>
      <c r="F932" s="8">
        <f t="shared" si="1122"/>
        <v>5556.63</v>
      </c>
      <c r="G932" s="8">
        <f t="shared" si="1123"/>
        <v>21</v>
      </c>
      <c r="I932" s="11">
        <f t="shared" si="1124"/>
        <v>45116</v>
      </c>
      <c r="J932" s="8">
        <f t="shared" si="1180"/>
        <v>7394</v>
      </c>
      <c r="K932" s="8">
        <f t="shared" si="1180"/>
        <v>1095230.9699999995</v>
      </c>
      <c r="L932" s="8">
        <f t="shared" si="1180"/>
        <v>3763.7599999999993</v>
      </c>
      <c r="M932" s="8">
        <f t="shared" si="1180"/>
        <v>0</v>
      </c>
      <c r="N932" s="8">
        <f t="shared" si="1180"/>
        <v>5132.4199999999983</v>
      </c>
      <c r="O932" s="8">
        <f t="shared" si="1180"/>
        <v>44</v>
      </c>
      <c r="Q932" s="11">
        <f t="shared" si="1126"/>
        <v>45116</v>
      </c>
      <c r="R932" s="8">
        <f t="shared" si="1181"/>
        <v>4129</v>
      </c>
      <c r="S932" s="8">
        <f t="shared" si="1181"/>
        <v>442438.86000000004</v>
      </c>
      <c r="T932" s="8">
        <f t="shared" si="1181"/>
        <v>4303.7700000000004</v>
      </c>
      <c r="U932" s="8">
        <f t="shared" si="1181"/>
        <v>0</v>
      </c>
      <c r="V932" s="8">
        <f t="shared" si="1181"/>
        <v>-3379.61</v>
      </c>
      <c r="W932" s="8">
        <f t="shared" si="1181"/>
        <v>183</v>
      </c>
      <c r="Y932" s="11">
        <f t="shared" si="1128"/>
        <v>45116</v>
      </c>
      <c r="Z932" s="8">
        <f t="shared" si="1182"/>
        <v>7506</v>
      </c>
      <c r="AA932" s="8">
        <f t="shared" si="1182"/>
        <v>931498.58999999973</v>
      </c>
      <c r="AB932" s="8">
        <f t="shared" si="1182"/>
        <v>7727.2100000000019</v>
      </c>
      <c r="AC932" s="8">
        <f t="shared" si="1182"/>
        <v>0</v>
      </c>
      <c r="AD932" s="8">
        <f t="shared" si="1182"/>
        <v>12002.490000000002</v>
      </c>
      <c r="AE932" s="8">
        <f t="shared" si="1182"/>
        <v>987</v>
      </c>
      <c r="AG932" s="11">
        <f t="shared" si="1130"/>
        <v>45116</v>
      </c>
      <c r="AH932" s="8">
        <f t="shared" si="1183"/>
        <v>9634</v>
      </c>
      <c r="AI932" s="8">
        <f t="shared" si="1183"/>
        <v>1199752.1599999992</v>
      </c>
      <c r="AJ932" s="8">
        <f t="shared" si="1183"/>
        <v>2974.2099999999996</v>
      </c>
      <c r="AK932" s="8">
        <f t="shared" si="1183"/>
        <v>0</v>
      </c>
      <c r="AL932" s="8">
        <f t="shared" si="1183"/>
        <v>13305.880000000008</v>
      </c>
      <c r="AM932" s="8">
        <f t="shared" si="1183"/>
        <v>458</v>
      </c>
      <c r="AO932" s="11">
        <f t="shared" si="1132"/>
        <v>45116</v>
      </c>
      <c r="AP932" s="8">
        <f t="shared" si="1184"/>
        <v>9564</v>
      </c>
      <c r="AQ932" s="8">
        <f t="shared" si="1184"/>
        <v>802503.4</v>
      </c>
      <c r="AR932" s="8">
        <f t="shared" si="1184"/>
        <v>0</v>
      </c>
      <c r="AS932" s="8">
        <f t="shared" si="1184"/>
        <v>10410.200000000001</v>
      </c>
      <c r="AT932" s="8">
        <f t="shared" si="1184"/>
        <v>1719.26</v>
      </c>
      <c r="AU932" s="8">
        <f t="shared" si="1184"/>
        <v>411</v>
      </c>
      <c r="AW932" s="11">
        <f t="shared" si="1134"/>
        <v>45116</v>
      </c>
      <c r="AX932" s="8">
        <f t="shared" si="1185"/>
        <v>10687</v>
      </c>
      <c r="AY932" s="8">
        <f t="shared" si="1185"/>
        <v>1311383.56</v>
      </c>
      <c r="AZ932" s="8">
        <f t="shared" si="1185"/>
        <v>4823.9600000000009</v>
      </c>
      <c r="BA932" s="8">
        <f t="shared" si="1185"/>
        <v>0</v>
      </c>
      <c r="BB932" s="8">
        <f t="shared" si="1185"/>
        <v>12175.82</v>
      </c>
      <c r="BC932" s="8">
        <f t="shared" si="1185"/>
        <v>206</v>
      </c>
      <c r="BE932" s="11">
        <f t="shared" si="1136"/>
        <v>45116</v>
      </c>
      <c r="BF932" s="8">
        <f t="shared" si="1186"/>
        <v>9938</v>
      </c>
      <c r="BG932" s="8">
        <f t="shared" si="1186"/>
        <v>1256681.1799999997</v>
      </c>
      <c r="BH932" s="8">
        <f t="shared" si="1186"/>
        <v>6346.989999999998</v>
      </c>
      <c r="BI932" s="8">
        <f t="shared" si="1186"/>
        <v>0</v>
      </c>
      <c r="BJ932" s="8">
        <f t="shared" si="1186"/>
        <v>19747.080000000013</v>
      </c>
      <c r="BK932" s="8">
        <f t="shared" si="1186"/>
        <v>116</v>
      </c>
      <c r="BM932" s="11">
        <f t="shared" si="1138"/>
        <v>45116</v>
      </c>
      <c r="BN932" s="8">
        <f t="shared" si="1187"/>
        <v>6011</v>
      </c>
      <c r="BO932" s="8">
        <f t="shared" si="1187"/>
        <v>488589.24000000005</v>
      </c>
      <c r="BP932" s="8">
        <f t="shared" si="1187"/>
        <v>5293.25</v>
      </c>
      <c r="BQ932" s="8">
        <f t="shared" si="1187"/>
        <v>0</v>
      </c>
      <c r="BR932" s="8">
        <f t="shared" si="1187"/>
        <v>4250.0899999999992</v>
      </c>
      <c r="BS932" s="8">
        <f t="shared" si="1187"/>
        <v>74</v>
      </c>
      <c r="BU932" s="11">
        <f t="shared" si="1140"/>
        <v>45116</v>
      </c>
      <c r="BV932" s="8">
        <f t="shared" si="1188"/>
        <v>5488</v>
      </c>
      <c r="BW932" s="8">
        <f t="shared" si="1188"/>
        <v>652471.91000000015</v>
      </c>
      <c r="BX932" s="8">
        <f t="shared" si="1188"/>
        <v>3081.1000000000004</v>
      </c>
      <c r="BY932" s="8">
        <f t="shared" si="1188"/>
        <v>0</v>
      </c>
      <c r="BZ932" s="8">
        <f t="shared" si="1188"/>
        <v>8210.130000000001</v>
      </c>
      <c r="CA932" s="8">
        <f t="shared" si="1188"/>
        <v>300</v>
      </c>
      <c r="CC932" s="11">
        <f t="shared" si="1142"/>
        <v>45116</v>
      </c>
      <c r="CD932" s="8">
        <f t="shared" si="1189"/>
        <v>10285</v>
      </c>
      <c r="CE932" s="8">
        <f t="shared" si="1189"/>
        <v>1207009.3699999994</v>
      </c>
      <c r="CF932" s="8">
        <f t="shared" si="1189"/>
        <v>4262.1500000000005</v>
      </c>
      <c r="CG932" s="8">
        <f t="shared" si="1189"/>
        <v>55242.589999999967</v>
      </c>
      <c r="CH932" s="8">
        <f t="shared" si="1189"/>
        <v>11766.080000000005</v>
      </c>
      <c r="CI932" s="8">
        <f t="shared" si="1189"/>
        <v>285</v>
      </c>
      <c r="CK932" s="11">
        <f t="shared" si="1144"/>
        <v>45116</v>
      </c>
      <c r="CL932" s="8">
        <f t="shared" si="1190"/>
        <v>3316</v>
      </c>
      <c r="CM932" s="8">
        <f t="shared" si="1190"/>
        <v>242413.94000000009</v>
      </c>
      <c r="CN932" s="8">
        <f t="shared" si="1190"/>
        <v>0</v>
      </c>
      <c r="CO932" s="8">
        <f t="shared" si="1190"/>
        <v>695.5</v>
      </c>
      <c r="CP932" s="8">
        <f t="shared" si="1190"/>
        <v>7667.1799999999994</v>
      </c>
      <c r="CQ932" s="8">
        <f t="shared" si="1190"/>
        <v>19</v>
      </c>
      <c r="CS932" s="11">
        <f t="shared" si="1146"/>
        <v>45116</v>
      </c>
      <c r="CT932" s="8">
        <f t="shared" si="1191"/>
        <v>0</v>
      </c>
      <c r="CU932" s="8">
        <f t="shared" si="1191"/>
        <v>0</v>
      </c>
      <c r="CV932" s="8">
        <f t="shared" si="1191"/>
        <v>0</v>
      </c>
      <c r="CW932" s="8">
        <f t="shared" si="1191"/>
        <v>0</v>
      </c>
      <c r="CX932" s="8">
        <f t="shared" si="1191"/>
        <v>0</v>
      </c>
      <c r="CY932" s="8">
        <f t="shared" si="1191"/>
        <v>0</v>
      </c>
      <c r="DA932" s="11">
        <f t="shared" si="1148"/>
        <v>45116</v>
      </c>
      <c r="DB932" s="8">
        <f t="shared" si="1192"/>
        <v>0</v>
      </c>
      <c r="DC932" s="8">
        <f t="shared" si="1192"/>
        <v>0</v>
      </c>
      <c r="DD932" s="8">
        <f t="shared" si="1192"/>
        <v>0</v>
      </c>
      <c r="DE932" s="8">
        <f t="shared" si="1192"/>
        <v>0</v>
      </c>
      <c r="DF932" s="8">
        <f t="shared" si="1192"/>
        <v>0</v>
      </c>
      <c r="DG932" s="8">
        <f t="shared" si="1192"/>
        <v>0</v>
      </c>
      <c r="DI932" s="11">
        <f t="shared" si="1150"/>
        <v>45116</v>
      </c>
      <c r="DJ932" s="8">
        <f t="shared" si="1193"/>
        <v>0</v>
      </c>
      <c r="DK932" s="8">
        <f t="shared" si="1193"/>
        <v>0</v>
      </c>
      <c r="DL932" s="8">
        <f t="shared" si="1193"/>
        <v>0</v>
      </c>
      <c r="DM932" s="8">
        <f t="shared" si="1193"/>
        <v>0</v>
      </c>
      <c r="DN932" s="8">
        <f t="shared" si="1193"/>
        <v>0</v>
      </c>
      <c r="DO932" s="8">
        <f t="shared" si="1193"/>
        <v>0</v>
      </c>
      <c r="DP932" s="56"/>
      <c r="DQ932" s="56"/>
      <c r="DR932" s="56"/>
      <c r="DS932" s="56"/>
    </row>
    <row r="933" spans="1:123" x14ac:dyDescent="0.3">
      <c r="A933" s="11">
        <f t="shared" si="1117"/>
        <v>45117</v>
      </c>
      <c r="B933" s="8">
        <f t="shared" si="1118"/>
        <v>9729</v>
      </c>
      <c r="C933" s="8">
        <f t="shared" si="1119"/>
        <v>1149967.0500000005</v>
      </c>
      <c r="D933" s="8">
        <f t="shared" si="1120"/>
        <v>0</v>
      </c>
      <c r="E933" s="8">
        <f t="shared" si="1121"/>
        <v>6203.84</v>
      </c>
      <c r="F933" s="8">
        <f t="shared" si="1122"/>
        <v>5558.63</v>
      </c>
      <c r="G933" s="8">
        <f t="shared" si="1123"/>
        <v>21</v>
      </c>
      <c r="I933" s="11">
        <f t="shared" si="1124"/>
        <v>45117</v>
      </c>
      <c r="J933" s="8">
        <f t="shared" si="1180"/>
        <v>7462</v>
      </c>
      <c r="K933" s="8">
        <f t="shared" si="1180"/>
        <v>1105229.1499999994</v>
      </c>
      <c r="L933" s="8">
        <f t="shared" si="1180"/>
        <v>3803.8499999999995</v>
      </c>
      <c r="M933" s="8">
        <f t="shared" si="1180"/>
        <v>0</v>
      </c>
      <c r="N933" s="8">
        <f t="shared" si="1180"/>
        <v>5047.199999999998</v>
      </c>
      <c r="O933" s="8">
        <f t="shared" si="1180"/>
        <v>44</v>
      </c>
      <c r="Q933" s="11">
        <f t="shared" si="1126"/>
        <v>45117</v>
      </c>
      <c r="R933" s="8">
        <f t="shared" si="1181"/>
        <v>4154</v>
      </c>
      <c r="S933" s="8">
        <f t="shared" si="1181"/>
        <v>444991.81000000006</v>
      </c>
      <c r="T933" s="8">
        <f t="shared" si="1181"/>
        <v>4321.2700000000004</v>
      </c>
      <c r="U933" s="8">
        <f t="shared" si="1181"/>
        <v>0</v>
      </c>
      <c r="V933" s="8">
        <f t="shared" si="1181"/>
        <v>-3379.61</v>
      </c>
      <c r="W933" s="8">
        <f t="shared" si="1181"/>
        <v>202</v>
      </c>
      <c r="Y933" s="11">
        <f t="shared" si="1128"/>
        <v>45117</v>
      </c>
      <c r="Z933" s="8">
        <f t="shared" si="1182"/>
        <v>7563</v>
      </c>
      <c r="AA933" s="8">
        <f t="shared" si="1182"/>
        <v>938807.74999999977</v>
      </c>
      <c r="AB933" s="8">
        <f t="shared" si="1182"/>
        <v>7754.9700000000021</v>
      </c>
      <c r="AC933" s="8">
        <f t="shared" si="1182"/>
        <v>0</v>
      </c>
      <c r="AD933" s="8">
        <f t="shared" si="1182"/>
        <v>12057.440000000002</v>
      </c>
      <c r="AE933" s="8">
        <f t="shared" si="1182"/>
        <v>988</v>
      </c>
      <c r="AG933" s="11">
        <f t="shared" si="1130"/>
        <v>45117</v>
      </c>
      <c r="AH933" s="8">
        <f t="shared" si="1183"/>
        <v>9694</v>
      </c>
      <c r="AI933" s="8">
        <f t="shared" si="1183"/>
        <v>1207987.8199999991</v>
      </c>
      <c r="AJ933" s="8">
        <f t="shared" si="1183"/>
        <v>3024.1799999999994</v>
      </c>
      <c r="AK933" s="8">
        <f t="shared" si="1183"/>
        <v>0</v>
      </c>
      <c r="AL933" s="8">
        <f t="shared" si="1183"/>
        <v>13365.780000000008</v>
      </c>
      <c r="AM933" s="8">
        <f t="shared" si="1183"/>
        <v>460</v>
      </c>
      <c r="AO933" s="11">
        <f t="shared" si="1132"/>
        <v>45117</v>
      </c>
      <c r="AP933" s="8">
        <f t="shared" si="1184"/>
        <v>9638</v>
      </c>
      <c r="AQ933" s="8">
        <f t="shared" si="1184"/>
        <v>808817.23</v>
      </c>
      <c r="AR933" s="8">
        <f t="shared" si="1184"/>
        <v>0</v>
      </c>
      <c r="AS933" s="8">
        <f t="shared" si="1184"/>
        <v>10470.700000000001</v>
      </c>
      <c r="AT933" s="8">
        <f t="shared" si="1184"/>
        <v>1719.26</v>
      </c>
      <c r="AU933" s="8">
        <f t="shared" si="1184"/>
        <v>412</v>
      </c>
      <c r="AW933" s="11">
        <f t="shared" si="1134"/>
        <v>45117</v>
      </c>
      <c r="AX933" s="8">
        <f t="shared" si="1185"/>
        <v>10760</v>
      </c>
      <c r="AY933" s="8">
        <f t="shared" si="1185"/>
        <v>1321402.81</v>
      </c>
      <c r="AZ933" s="8">
        <f t="shared" si="1185"/>
        <v>4870.130000000001</v>
      </c>
      <c r="BA933" s="8">
        <f t="shared" si="1185"/>
        <v>0</v>
      </c>
      <c r="BB933" s="8">
        <f t="shared" si="1185"/>
        <v>12175.82</v>
      </c>
      <c r="BC933" s="8">
        <f t="shared" si="1185"/>
        <v>208</v>
      </c>
      <c r="BE933" s="11">
        <f t="shared" si="1136"/>
        <v>45117</v>
      </c>
      <c r="BF933" s="8">
        <f t="shared" si="1186"/>
        <v>10000</v>
      </c>
      <c r="BG933" s="8">
        <f t="shared" si="1186"/>
        <v>1265388.9499999997</v>
      </c>
      <c r="BH933" s="8">
        <f t="shared" si="1186"/>
        <v>6430.989999999998</v>
      </c>
      <c r="BI933" s="8">
        <f t="shared" si="1186"/>
        <v>0</v>
      </c>
      <c r="BJ933" s="8">
        <f t="shared" si="1186"/>
        <v>19802.030000000013</v>
      </c>
      <c r="BK933" s="8">
        <f t="shared" si="1186"/>
        <v>118</v>
      </c>
      <c r="BM933" s="11">
        <f t="shared" si="1138"/>
        <v>45117</v>
      </c>
      <c r="BN933" s="8">
        <f t="shared" si="1187"/>
        <v>6054</v>
      </c>
      <c r="BO933" s="8">
        <f t="shared" si="1187"/>
        <v>491925.84</v>
      </c>
      <c r="BP933" s="8">
        <f t="shared" si="1187"/>
        <v>5300.25</v>
      </c>
      <c r="BQ933" s="8">
        <f t="shared" si="1187"/>
        <v>0</v>
      </c>
      <c r="BR933" s="8">
        <f t="shared" si="1187"/>
        <v>4250.0899999999992</v>
      </c>
      <c r="BS933" s="8">
        <f t="shared" si="1187"/>
        <v>75</v>
      </c>
      <c r="BU933" s="11">
        <f t="shared" si="1140"/>
        <v>45117</v>
      </c>
      <c r="BV933" s="8">
        <f t="shared" si="1188"/>
        <v>5515</v>
      </c>
      <c r="BW933" s="8">
        <f t="shared" si="1188"/>
        <v>656040.76000000013</v>
      </c>
      <c r="BX933" s="8">
        <f t="shared" si="1188"/>
        <v>3113.1000000000004</v>
      </c>
      <c r="BY933" s="8">
        <f t="shared" si="1188"/>
        <v>0</v>
      </c>
      <c r="BZ933" s="8">
        <f t="shared" si="1188"/>
        <v>8210.130000000001</v>
      </c>
      <c r="CA933" s="8">
        <f t="shared" si="1188"/>
        <v>302</v>
      </c>
      <c r="CC933" s="11">
        <f t="shared" si="1142"/>
        <v>45117</v>
      </c>
      <c r="CD933" s="8">
        <f t="shared" si="1189"/>
        <v>10344</v>
      </c>
      <c r="CE933" s="8">
        <f t="shared" si="1189"/>
        <v>1213509.4199999995</v>
      </c>
      <c r="CF933" s="8">
        <f t="shared" si="1189"/>
        <v>4262.1500000000005</v>
      </c>
      <c r="CG933" s="8">
        <f t="shared" si="1189"/>
        <v>55388.619999999966</v>
      </c>
      <c r="CH933" s="8">
        <f t="shared" si="1189"/>
        <v>11720.100000000006</v>
      </c>
      <c r="CI933" s="8">
        <f t="shared" si="1189"/>
        <v>285</v>
      </c>
      <c r="CK933" s="11">
        <f t="shared" si="1144"/>
        <v>45117</v>
      </c>
      <c r="CL933" s="8">
        <f t="shared" si="1190"/>
        <v>3335</v>
      </c>
      <c r="CM933" s="8">
        <f t="shared" si="1190"/>
        <v>243710.87000000008</v>
      </c>
      <c r="CN933" s="8">
        <f t="shared" si="1190"/>
        <v>0</v>
      </c>
      <c r="CO933" s="8">
        <f t="shared" si="1190"/>
        <v>695.5</v>
      </c>
      <c r="CP933" s="8">
        <f t="shared" si="1190"/>
        <v>7682.1799999999994</v>
      </c>
      <c r="CQ933" s="8">
        <f t="shared" si="1190"/>
        <v>19</v>
      </c>
      <c r="CS933" s="11">
        <f t="shared" si="1146"/>
        <v>45117</v>
      </c>
      <c r="CT933" s="8">
        <f t="shared" si="1191"/>
        <v>0</v>
      </c>
      <c r="CU933" s="8">
        <f t="shared" si="1191"/>
        <v>0</v>
      </c>
      <c r="CV933" s="8">
        <f t="shared" si="1191"/>
        <v>0</v>
      </c>
      <c r="CW933" s="8">
        <f t="shared" si="1191"/>
        <v>0</v>
      </c>
      <c r="CX933" s="8">
        <f t="shared" si="1191"/>
        <v>0</v>
      </c>
      <c r="CY933" s="8">
        <f t="shared" si="1191"/>
        <v>0</v>
      </c>
      <c r="DA933" s="11">
        <f t="shared" si="1148"/>
        <v>45117</v>
      </c>
      <c r="DB933" s="8">
        <f t="shared" si="1192"/>
        <v>0</v>
      </c>
      <c r="DC933" s="8">
        <f t="shared" si="1192"/>
        <v>0</v>
      </c>
      <c r="DD933" s="8">
        <f t="shared" si="1192"/>
        <v>0</v>
      </c>
      <c r="DE933" s="8">
        <f t="shared" si="1192"/>
        <v>0</v>
      </c>
      <c r="DF933" s="8">
        <f t="shared" si="1192"/>
        <v>0</v>
      </c>
      <c r="DG933" s="8">
        <f t="shared" si="1192"/>
        <v>0</v>
      </c>
      <c r="DI933" s="11">
        <f t="shared" si="1150"/>
        <v>45117</v>
      </c>
      <c r="DJ933" s="8">
        <f t="shared" si="1193"/>
        <v>0</v>
      </c>
      <c r="DK933" s="8">
        <f t="shared" si="1193"/>
        <v>0</v>
      </c>
      <c r="DL933" s="8">
        <f t="shared" si="1193"/>
        <v>0</v>
      </c>
      <c r="DM933" s="8">
        <f t="shared" si="1193"/>
        <v>0</v>
      </c>
      <c r="DN933" s="8">
        <f t="shared" si="1193"/>
        <v>0</v>
      </c>
      <c r="DO933" s="8">
        <f t="shared" si="1193"/>
        <v>0</v>
      </c>
      <c r="DP933" s="56"/>
      <c r="DQ933" s="56"/>
      <c r="DR933" s="56"/>
      <c r="DS933" s="56"/>
    </row>
    <row r="934" spans="1:123" x14ac:dyDescent="0.3">
      <c r="A934" s="11">
        <f t="shared" si="1117"/>
        <v>45118</v>
      </c>
      <c r="B934" s="8">
        <f t="shared" si="1118"/>
        <v>9788</v>
      </c>
      <c r="C934" s="8">
        <f t="shared" si="1119"/>
        <v>1158151.1600000006</v>
      </c>
      <c r="D934" s="8">
        <f t="shared" si="1120"/>
        <v>0</v>
      </c>
      <c r="E934" s="8">
        <f t="shared" si="1121"/>
        <v>6249.84</v>
      </c>
      <c r="F934" s="8">
        <f t="shared" si="1122"/>
        <v>5558.63</v>
      </c>
      <c r="G934" s="8">
        <f t="shared" si="1123"/>
        <v>22</v>
      </c>
      <c r="I934" s="11">
        <f t="shared" si="1124"/>
        <v>45118</v>
      </c>
      <c r="J934" s="8">
        <f t="shared" si="1180"/>
        <v>7531</v>
      </c>
      <c r="K934" s="8">
        <f t="shared" si="1180"/>
        <v>1115130.2099999995</v>
      </c>
      <c r="L934" s="8">
        <f t="shared" si="1180"/>
        <v>3823.1899999999996</v>
      </c>
      <c r="M934" s="8">
        <f t="shared" si="1180"/>
        <v>0</v>
      </c>
      <c r="N934" s="8">
        <f t="shared" si="1180"/>
        <v>5052.1499999999978</v>
      </c>
      <c r="O934" s="8">
        <f t="shared" si="1180"/>
        <v>44</v>
      </c>
      <c r="Q934" s="11">
        <f t="shared" si="1126"/>
        <v>45118</v>
      </c>
      <c r="R934" s="8">
        <f t="shared" si="1181"/>
        <v>4182</v>
      </c>
      <c r="S934" s="8">
        <f t="shared" si="1181"/>
        <v>448084.63000000006</v>
      </c>
      <c r="T934" s="8">
        <f t="shared" si="1181"/>
        <v>4336.2700000000004</v>
      </c>
      <c r="U934" s="8">
        <f t="shared" si="1181"/>
        <v>0</v>
      </c>
      <c r="V934" s="8">
        <f t="shared" si="1181"/>
        <v>-3379.61</v>
      </c>
      <c r="W934" s="8">
        <f t="shared" si="1181"/>
        <v>220</v>
      </c>
      <c r="Y934" s="11">
        <f t="shared" si="1128"/>
        <v>45118</v>
      </c>
      <c r="Z934" s="8">
        <f t="shared" si="1182"/>
        <v>7637</v>
      </c>
      <c r="AA934" s="8">
        <f t="shared" si="1182"/>
        <v>948558.2799999998</v>
      </c>
      <c r="AB934" s="8">
        <f t="shared" si="1182"/>
        <v>7816.050000000002</v>
      </c>
      <c r="AC934" s="8">
        <f t="shared" si="1182"/>
        <v>0</v>
      </c>
      <c r="AD934" s="8">
        <f t="shared" si="1182"/>
        <v>12307.440000000002</v>
      </c>
      <c r="AE934" s="8">
        <f t="shared" si="1182"/>
        <v>989</v>
      </c>
      <c r="AG934" s="11">
        <f t="shared" si="1130"/>
        <v>45118</v>
      </c>
      <c r="AH934" s="8">
        <f t="shared" si="1183"/>
        <v>9759</v>
      </c>
      <c r="AI934" s="8">
        <f t="shared" si="1183"/>
        <v>1216845.9799999991</v>
      </c>
      <c r="AJ934" s="8">
        <f t="shared" si="1183"/>
        <v>3086.1799999999994</v>
      </c>
      <c r="AK934" s="8">
        <f t="shared" si="1183"/>
        <v>0</v>
      </c>
      <c r="AL934" s="8">
        <f t="shared" si="1183"/>
        <v>13620.730000000009</v>
      </c>
      <c r="AM934" s="8">
        <f t="shared" si="1183"/>
        <v>462</v>
      </c>
      <c r="AO934" s="11">
        <f t="shared" si="1132"/>
        <v>45118</v>
      </c>
      <c r="AP934" s="8">
        <f t="shared" si="1184"/>
        <v>9713</v>
      </c>
      <c r="AQ934" s="8">
        <f t="shared" si="1184"/>
        <v>815422.59</v>
      </c>
      <c r="AR934" s="8">
        <f t="shared" si="1184"/>
        <v>0</v>
      </c>
      <c r="AS934" s="8">
        <f t="shared" si="1184"/>
        <v>10520.2</v>
      </c>
      <c r="AT934" s="8">
        <f t="shared" si="1184"/>
        <v>1719.26</v>
      </c>
      <c r="AU934" s="8">
        <f t="shared" si="1184"/>
        <v>413</v>
      </c>
      <c r="AW934" s="11">
        <f t="shared" si="1134"/>
        <v>45118</v>
      </c>
      <c r="AX934" s="8">
        <f t="shared" si="1185"/>
        <v>10831</v>
      </c>
      <c r="AY934" s="8">
        <f t="shared" si="1185"/>
        <v>1330927.99</v>
      </c>
      <c r="AZ934" s="8">
        <f t="shared" si="1185"/>
        <v>4921.8300000000008</v>
      </c>
      <c r="BA934" s="8">
        <f t="shared" si="1185"/>
        <v>0</v>
      </c>
      <c r="BB934" s="8">
        <f t="shared" si="1185"/>
        <v>12180.77</v>
      </c>
      <c r="BC934" s="8">
        <f t="shared" si="1185"/>
        <v>210</v>
      </c>
      <c r="BE934" s="11">
        <f t="shared" si="1136"/>
        <v>45118</v>
      </c>
      <c r="BF934" s="8">
        <f t="shared" si="1186"/>
        <v>10053</v>
      </c>
      <c r="BG934" s="8">
        <f t="shared" si="1186"/>
        <v>1272625.1299999997</v>
      </c>
      <c r="BH934" s="8">
        <f t="shared" si="1186"/>
        <v>6560.9199999999983</v>
      </c>
      <c r="BI934" s="8">
        <f t="shared" si="1186"/>
        <v>0</v>
      </c>
      <c r="BJ934" s="8">
        <f t="shared" si="1186"/>
        <v>19886.680000000015</v>
      </c>
      <c r="BK934" s="8">
        <f t="shared" si="1186"/>
        <v>118</v>
      </c>
      <c r="BM934" s="11">
        <f t="shared" si="1138"/>
        <v>45118</v>
      </c>
      <c r="BN934" s="8">
        <f t="shared" si="1187"/>
        <v>6094</v>
      </c>
      <c r="BO934" s="8">
        <f t="shared" si="1187"/>
        <v>495035.57</v>
      </c>
      <c r="BP934" s="8">
        <f t="shared" si="1187"/>
        <v>5326.25</v>
      </c>
      <c r="BQ934" s="8">
        <f t="shared" si="1187"/>
        <v>0</v>
      </c>
      <c r="BR934" s="8">
        <f t="shared" si="1187"/>
        <v>4280.0899999999992</v>
      </c>
      <c r="BS934" s="8">
        <f t="shared" si="1187"/>
        <v>76</v>
      </c>
      <c r="BU934" s="11">
        <f t="shared" si="1140"/>
        <v>45118</v>
      </c>
      <c r="BV934" s="8">
        <f t="shared" si="1188"/>
        <v>5541</v>
      </c>
      <c r="BW934" s="8">
        <f t="shared" si="1188"/>
        <v>659398.28000000014</v>
      </c>
      <c r="BX934" s="8">
        <f t="shared" si="1188"/>
        <v>3132.1000000000004</v>
      </c>
      <c r="BY934" s="8">
        <f t="shared" si="1188"/>
        <v>0</v>
      </c>
      <c r="BZ934" s="8">
        <f t="shared" si="1188"/>
        <v>8210.130000000001</v>
      </c>
      <c r="CA934" s="8">
        <f t="shared" si="1188"/>
        <v>303</v>
      </c>
      <c r="CC934" s="11">
        <f t="shared" si="1142"/>
        <v>45118</v>
      </c>
      <c r="CD934" s="8">
        <f t="shared" si="1189"/>
        <v>10402</v>
      </c>
      <c r="CE934" s="8">
        <f t="shared" si="1189"/>
        <v>1220106.2599999995</v>
      </c>
      <c r="CF934" s="8">
        <f t="shared" si="1189"/>
        <v>4262.1500000000005</v>
      </c>
      <c r="CG934" s="8">
        <f t="shared" si="1189"/>
        <v>55546.969999999965</v>
      </c>
      <c r="CH934" s="8">
        <f t="shared" si="1189"/>
        <v>11825.100000000006</v>
      </c>
      <c r="CI934" s="8">
        <f t="shared" si="1189"/>
        <v>286</v>
      </c>
      <c r="CK934" s="11">
        <f t="shared" si="1144"/>
        <v>45118</v>
      </c>
      <c r="CL934" s="8">
        <f t="shared" si="1190"/>
        <v>3349</v>
      </c>
      <c r="CM934" s="8">
        <f t="shared" si="1190"/>
        <v>244698.40000000008</v>
      </c>
      <c r="CN934" s="8">
        <f t="shared" si="1190"/>
        <v>0</v>
      </c>
      <c r="CO934" s="8">
        <f t="shared" si="1190"/>
        <v>695.5</v>
      </c>
      <c r="CP934" s="8">
        <f t="shared" si="1190"/>
        <v>7697.1799999999994</v>
      </c>
      <c r="CQ934" s="8">
        <f t="shared" si="1190"/>
        <v>19</v>
      </c>
      <c r="CS934" s="11">
        <f t="shared" si="1146"/>
        <v>45118</v>
      </c>
      <c r="CT934" s="8">
        <f t="shared" si="1191"/>
        <v>0</v>
      </c>
      <c r="CU934" s="8">
        <f t="shared" si="1191"/>
        <v>0</v>
      </c>
      <c r="CV934" s="8">
        <f t="shared" si="1191"/>
        <v>0</v>
      </c>
      <c r="CW934" s="8">
        <f t="shared" si="1191"/>
        <v>0</v>
      </c>
      <c r="CX934" s="8">
        <f t="shared" si="1191"/>
        <v>0</v>
      </c>
      <c r="CY934" s="8">
        <f t="shared" si="1191"/>
        <v>0</v>
      </c>
      <c r="DA934" s="11">
        <f t="shared" si="1148"/>
        <v>45118</v>
      </c>
      <c r="DB934" s="8">
        <f t="shared" si="1192"/>
        <v>0</v>
      </c>
      <c r="DC934" s="8">
        <f t="shared" si="1192"/>
        <v>0</v>
      </c>
      <c r="DD934" s="8">
        <f t="shared" si="1192"/>
        <v>0</v>
      </c>
      <c r="DE934" s="8">
        <f t="shared" si="1192"/>
        <v>0</v>
      </c>
      <c r="DF934" s="8">
        <f t="shared" si="1192"/>
        <v>0</v>
      </c>
      <c r="DG934" s="8">
        <f t="shared" si="1192"/>
        <v>0</v>
      </c>
      <c r="DI934" s="11">
        <f t="shared" si="1150"/>
        <v>45118</v>
      </c>
      <c r="DJ934" s="8">
        <f t="shared" si="1193"/>
        <v>0</v>
      </c>
      <c r="DK934" s="8">
        <f t="shared" si="1193"/>
        <v>0</v>
      </c>
      <c r="DL934" s="8">
        <f t="shared" si="1193"/>
        <v>0</v>
      </c>
      <c r="DM934" s="8">
        <f t="shared" si="1193"/>
        <v>0</v>
      </c>
      <c r="DN934" s="8">
        <f t="shared" si="1193"/>
        <v>0</v>
      </c>
      <c r="DO934" s="8">
        <f t="shared" si="1193"/>
        <v>0</v>
      </c>
      <c r="DP934" s="56"/>
      <c r="DQ934" s="56"/>
      <c r="DR934" s="56"/>
      <c r="DS934" s="56"/>
    </row>
    <row r="935" spans="1:123" x14ac:dyDescent="0.3">
      <c r="A935" s="11">
        <f t="shared" ref="A935:A998" si="1194">A197</f>
        <v>45119</v>
      </c>
      <c r="B935" s="8">
        <f t="shared" ref="B935:B998" si="1195">B197+B934</f>
        <v>9841</v>
      </c>
      <c r="C935" s="8">
        <f t="shared" ref="C935:C998" si="1196">C197+C934</f>
        <v>1165223.4000000006</v>
      </c>
      <c r="D935" s="8">
        <f t="shared" ref="D935:D998" si="1197">D197+D934</f>
        <v>0</v>
      </c>
      <c r="E935" s="8">
        <f t="shared" ref="E935:E998" si="1198">E197+E934</f>
        <v>6284.84</v>
      </c>
      <c r="F935" s="8">
        <f t="shared" ref="F935:F998" si="1199">F197+F934</f>
        <v>5558.63</v>
      </c>
      <c r="G935" s="8">
        <f t="shared" ref="G935:G998" si="1200">G197+G934</f>
        <v>24</v>
      </c>
      <c r="I935" s="11">
        <f t="shared" ref="I935:I998" si="1201">I197</f>
        <v>45119</v>
      </c>
      <c r="J935" s="8">
        <f t="shared" ref="J935:O950" si="1202">J197+J934</f>
        <v>7600</v>
      </c>
      <c r="K935" s="8">
        <f t="shared" si="1202"/>
        <v>1124757.7599999995</v>
      </c>
      <c r="L935" s="8">
        <f t="shared" si="1202"/>
        <v>3848.3199999999997</v>
      </c>
      <c r="M935" s="8">
        <f t="shared" si="1202"/>
        <v>0</v>
      </c>
      <c r="N935" s="8">
        <f t="shared" si="1202"/>
        <v>5052.1499999999978</v>
      </c>
      <c r="O935" s="8">
        <f t="shared" si="1202"/>
        <v>44</v>
      </c>
      <c r="Q935" s="11">
        <f t="shared" ref="Q935:Q998" si="1203">Q197</f>
        <v>45119</v>
      </c>
      <c r="R935" s="8">
        <f t="shared" ref="R935:W950" si="1204">R197+R934</f>
        <v>4206</v>
      </c>
      <c r="S935" s="8">
        <f t="shared" si="1204"/>
        <v>450461.97000000009</v>
      </c>
      <c r="T935" s="8">
        <f t="shared" si="1204"/>
        <v>4345.5200000000004</v>
      </c>
      <c r="U935" s="8">
        <f t="shared" si="1204"/>
        <v>0</v>
      </c>
      <c r="V935" s="8">
        <f t="shared" si="1204"/>
        <v>-3379.61</v>
      </c>
      <c r="W935" s="8">
        <f t="shared" si="1204"/>
        <v>238</v>
      </c>
      <c r="Y935" s="11">
        <f t="shared" ref="Y935:Y998" si="1205">Y197</f>
        <v>45119</v>
      </c>
      <c r="Z935" s="8">
        <f t="shared" ref="Z935:AE950" si="1206">Z197+Z934</f>
        <v>7701</v>
      </c>
      <c r="AA935" s="8">
        <f t="shared" si="1206"/>
        <v>956689.25999999978</v>
      </c>
      <c r="AB935" s="8">
        <f t="shared" si="1206"/>
        <v>7853.0700000000024</v>
      </c>
      <c r="AC935" s="8">
        <f t="shared" si="1206"/>
        <v>0</v>
      </c>
      <c r="AD935" s="8">
        <f t="shared" si="1206"/>
        <v>12307.440000000002</v>
      </c>
      <c r="AE935" s="8">
        <f t="shared" si="1206"/>
        <v>990</v>
      </c>
      <c r="AG935" s="11">
        <f t="shared" ref="AG935:AG998" si="1207">AG197</f>
        <v>45119</v>
      </c>
      <c r="AH935" s="8">
        <f t="shared" ref="AH935:AM950" si="1208">AH197+AH934</f>
        <v>9819</v>
      </c>
      <c r="AI935" s="8">
        <f t="shared" si="1208"/>
        <v>1224634.669999999</v>
      </c>
      <c r="AJ935" s="8">
        <f t="shared" si="1208"/>
        <v>3146.7899999999995</v>
      </c>
      <c r="AK935" s="8">
        <f t="shared" si="1208"/>
        <v>0</v>
      </c>
      <c r="AL935" s="8">
        <f t="shared" si="1208"/>
        <v>13840.530000000008</v>
      </c>
      <c r="AM935" s="8">
        <f t="shared" si="1208"/>
        <v>464</v>
      </c>
      <c r="AO935" s="11">
        <f t="shared" ref="AO935:AO998" si="1209">AO197</f>
        <v>45119</v>
      </c>
      <c r="AP935" s="8">
        <f t="shared" ref="AP935:AU950" si="1210">AP197+AP934</f>
        <v>9787</v>
      </c>
      <c r="AQ935" s="8">
        <f t="shared" si="1210"/>
        <v>821851.21</v>
      </c>
      <c r="AR935" s="8">
        <f t="shared" si="1210"/>
        <v>0</v>
      </c>
      <c r="AS935" s="8">
        <f t="shared" si="1210"/>
        <v>10620.2</v>
      </c>
      <c r="AT935" s="8">
        <f t="shared" si="1210"/>
        <v>1719.26</v>
      </c>
      <c r="AU935" s="8">
        <f t="shared" si="1210"/>
        <v>414</v>
      </c>
      <c r="AW935" s="11">
        <f t="shared" ref="AW935:AW998" si="1211">AW197</f>
        <v>45119</v>
      </c>
      <c r="AX935" s="8">
        <f t="shared" ref="AX935:BC950" si="1212">AX197+AX934</f>
        <v>10896</v>
      </c>
      <c r="AY935" s="8">
        <f t="shared" si="1212"/>
        <v>1339810.97</v>
      </c>
      <c r="AZ935" s="8">
        <f t="shared" si="1212"/>
        <v>4932.0400000000009</v>
      </c>
      <c r="BA935" s="8">
        <f t="shared" si="1212"/>
        <v>0</v>
      </c>
      <c r="BB935" s="8">
        <f t="shared" si="1212"/>
        <v>12230.77</v>
      </c>
      <c r="BC935" s="8">
        <f t="shared" si="1212"/>
        <v>210</v>
      </c>
      <c r="BE935" s="11">
        <f t="shared" ref="BE935:BE998" si="1213">BE197</f>
        <v>45119</v>
      </c>
      <c r="BF935" s="8">
        <f t="shared" ref="BF935:BK950" si="1214">BF197+BF934</f>
        <v>10110</v>
      </c>
      <c r="BG935" s="8">
        <f t="shared" si="1214"/>
        <v>1280111.0999999996</v>
      </c>
      <c r="BH935" s="8">
        <f t="shared" si="1214"/>
        <v>6652.3399999999983</v>
      </c>
      <c r="BI935" s="8">
        <f t="shared" si="1214"/>
        <v>0</v>
      </c>
      <c r="BJ935" s="8">
        <f t="shared" si="1214"/>
        <v>20065.450000000015</v>
      </c>
      <c r="BK935" s="8">
        <f t="shared" si="1214"/>
        <v>119</v>
      </c>
      <c r="BM935" s="11">
        <f t="shared" ref="BM935:BM998" si="1215">BM197</f>
        <v>45119</v>
      </c>
      <c r="BN935" s="8">
        <f t="shared" ref="BN935:BS950" si="1216">BN197+BN934</f>
        <v>6134</v>
      </c>
      <c r="BO935" s="8">
        <f t="shared" si="1216"/>
        <v>498118</v>
      </c>
      <c r="BP935" s="8">
        <f t="shared" si="1216"/>
        <v>5361.25</v>
      </c>
      <c r="BQ935" s="8">
        <f t="shared" si="1216"/>
        <v>0</v>
      </c>
      <c r="BR935" s="8">
        <f t="shared" si="1216"/>
        <v>4280.0899999999992</v>
      </c>
      <c r="BS935" s="8">
        <f t="shared" si="1216"/>
        <v>77</v>
      </c>
      <c r="BU935" s="11">
        <f t="shared" ref="BU935:BU998" si="1217">BU197</f>
        <v>45119</v>
      </c>
      <c r="BV935" s="8">
        <f t="shared" ref="BV935:CA950" si="1218">BV197+BV934</f>
        <v>5560</v>
      </c>
      <c r="BW935" s="8">
        <f t="shared" si="1218"/>
        <v>661860.15000000014</v>
      </c>
      <c r="BX935" s="8">
        <f t="shared" si="1218"/>
        <v>3150.1000000000004</v>
      </c>
      <c r="BY935" s="8">
        <f t="shared" si="1218"/>
        <v>0</v>
      </c>
      <c r="BZ935" s="8">
        <f t="shared" si="1218"/>
        <v>8210.130000000001</v>
      </c>
      <c r="CA935" s="8">
        <f t="shared" si="1218"/>
        <v>305</v>
      </c>
      <c r="CC935" s="11">
        <f t="shared" ref="CC935:CC998" si="1219">CC197</f>
        <v>45119</v>
      </c>
      <c r="CD935" s="8">
        <f t="shared" ref="CD935:CI950" si="1220">CD197+CD934</f>
        <v>10469</v>
      </c>
      <c r="CE935" s="8">
        <f t="shared" si="1220"/>
        <v>1227491.0699999996</v>
      </c>
      <c r="CF935" s="8">
        <f t="shared" si="1220"/>
        <v>4262.1500000000005</v>
      </c>
      <c r="CG935" s="8">
        <f t="shared" si="1220"/>
        <v>55837.169999999962</v>
      </c>
      <c r="CH935" s="8">
        <f t="shared" si="1220"/>
        <v>11906.930000000006</v>
      </c>
      <c r="CI935" s="8">
        <f t="shared" si="1220"/>
        <v>287</v>
      </c>
      <c r="CK935" s="11">
        <f t="shared" ref="CK935:CK998" si="1221">CK197</f>
        <v>45119</v>
      </c>
      <c r="CL935" s="8">
        <f t="shared" ref="CL935:CQ950" si="1222">CL197+CL934</f>
        <v>3366</v>
      </c>
      <c r="CM935" s="8">
        <f t="shared" si="1222"/>
        <v>245902.14000000007</v>
      </c>
      <c r="CN935" s="8">
        <f t="shared" si="1222"/>
        <v>0</v>
      </c>
      <c r="CO935" s="8">
        <f t="shared" si="1222"/>
        <v>697.5</v>
      </c>
      <c r="CP935" s="8">
        <f t="shared" si="1222"/>
        <v>7757.1799999999994</v>
      </c>
      <c r="CQ935" s="8">
        <f t="shared" si="1222"/>
        <v>19</v>
      </c>
      <c r="CS935" s="11">
        <f t="shared" ref="CS935:CS998" si="1223">CS197</f>
        <v>45119</v>
      </c>
      <c r="CT935" s="8">
        <f t="shared" ref="CT935:CY950" si="1224">CT197+CT934</f>
        <v>0</v>
      </c>
      <c r="CU935" s="8">
        <f t="shared" si="1224"/>
        <v>0</v>
      </c>
      <c r="CV935" s="8">
        <f t="shared" si="1224"/>
        <v>0</v>
      </c>
      <c r="CW935" s="8">
        <f t="shared" si="1224"/>
        <v>0</v>
      </c>
      <c r="CX935" s="8">
        <f t="shared" si="1224"/>
        <v>0</v>
      </c>
      <c r="CY935" s="8">
        <f t="shared" si="1224"/>
        <v>0</v>
      </c>
      <c r="DA935" s="11">
        <f t="shared" ref="DA935:DA998" si="1225">DA197</f>
        <v>45119</v>
      </c>
      <c r="DB935" s="8">
        <f t="shared" ref="DB935:DG950" si="1226">DB197+DB934</f>
        <v>0</v>
      </c>
      <c r="DC935" s="8">
        <f t="shared" si="1226"/>
        <v>0</v>
      </c>
      <c r="DD935" s="8">
        <f t="shared" si="1226"/>
        <v>0</v>
      </c>
      <c r="DE935" s="8">
        <f t="shared" si="1226"/>
        <v>0</v>
      </c>
      <c r="DF935" s="8">
        <f t="shared" si="1226"/>
        <v>0</v>
      </c>
      <c r="DG935" s="8">
        <f t="shared" si="1226"/>
        <v>0</v>
      </c>
      <c r="DI935" s="11">
        <f t="shared" ref="DI935:DI998" si="1227">DI197</f>
        <v>45119</v>
      </c>
      <c r="DJ935" s="8">
        <f t="shared" ref="DJ935:DO950" si="1228">DJ197+DJ934</f>
        <v>0</v>
      </c>
      <c r="DK935" s="8">
        <f t="shared" si="1228"/>
        <v>0</v>
      </c>
      <c r="DL935" s="8">
        <f t="shared" si="1228"/>
        <v>0</v>
      </c>
      <c r="DM935" s="8">
        <f t="shared" si="1228"/>
        <v>0</v>
      </c>
      <c r="DN935" s="8">
        <f t="shared" si="1228"/>
        <v>0</v>
      </c>
      <c r="DO935" s="8">
        <f t="shared" si="1228"/>
        <v>0</v>
      </c>
      <c r="DP935" s="56"/>
      <c r="DQ935" s="56"/>
      <c r="DR935" s="56"/>
      <c r="DS935" s="56"/>
    </row>
    <row r="936" spans="1:123" x14ac:dyDescent="0.3">
      <c r="A936" s="11">
        <f t="shared" si="1194"/>
        <v>45120</v>
      </c>
      <c r="B936" s="8">
        <f t="shared" si="1195"/>
        <v>9901</v>
      </c>
      <c r="C936" s="8">
        <f t="shared" si="1196"/>
        <v>1173211.7100000007</v>
      </c>
      <c r="D936" s="8">
        <f t="shared" si="1197"/>
        <v>0</v>
      </c>
      <c r="E936" s="8">
        <f t="shared" si="1198"/>
        <v>6300.84</v>
      </c>
      <c r="F936" s="8">
        <f t="shared" si="1199"/>
        <v>5560.63</v>
      </c>
      <c r="G936" s="8">
        <f t="shared" si="1200"/>
        <v>26</v>
      </c>
      <c r="I936" s="11">
        <f t="shared" si="1201"/>
        <v>45120</v>
      </c>
      <c r="J936" s="8">
        <f t="shared" si="1202"/>
        <v>7651</v>
      </c>
      <c r="K936" s="8">
        <f t="shared" si="1202"/>
        <v>1131985.4299999995</v>
      </c>
      <c r="L936" s="8">
        <f t="shared" si="1202"/>
        <v>3868.6</v>
      </c>
      <c r="M936" s="8">
        <f t="shared" si="1202"/>
        <v>0</v>
      </c>
      <c r="N936" s="8">
        <f t="shared" si="1202"/>
        <v>5052.1499999999978</v>
      </c>
      <c r="O936" s="8">
        <f t="shared" si="1202"/>
        <v>44</v>
      </c>
      <c r="Q936" s="11">
        <f t="shared" si="1203"/>
        <v>45120</v>
      </c>
      <c r="R936" s="8">
        <f t="shared" si="1204"/>
        <v>4236</v>
      </c>
      <c r="S936" s="8">
        <f t="shared" si="1204"/>
        <v>454036.18000000011</v>
      </c>
      <c r="T936" s="8">
        <f t="shared" si="1204"/>
        <v>4357.5200000000004</v>
      </c>
      <c r="U936" s="8">
        <f t="shared" si="1204"/>
        <v>0</v>
      </c>
      <c r="V936" s="8">
        <f t="shared" si="1204"/>
        <v>-3379.61</v>
      </c>
      <c r="W936" s="8">
        <f t="shared" si="1204"/>
        <v>256</v>
      </c>
      <c r="Y936" s="11">
        <f t="shared" si="1205"/>
        <v>45120</v>
      </c>
      <c r="Z936" s="8">
        <f t="shared" si="1206"/>
        <v>7750</v>
      </c>
      <c r="AA936" s="8">
        <f t="shared" si="1206"/>
        <v>963009.66999999981</v>
      </c>
      <c r="AB936" s="8">
        <f t="shared" si="1206"/>
        <v>7887.3200000000024</v>
      </c>
      <c r="AC936" s="8">
        <f t="shared" si="1206"/>
        <v>0</v>
      </c>
      <c r="AD936" s="8">
        <f t="shared" si="1206"/>
        <v>12307.440000000002</v>
      </c>
      <c r="AE936" s="8">
        <f t="shared" si="1206"/>
        <v>991</v>
      </c>
      <c r="AG936" s="11">
        <f t="shared" si="1207"/>
        <v>45120</v>
      </c>
      <c r="AH936" s="8">
        <f t="shared" si="1208"/>
        <v>9877</v>
      </c>
      <c r="AI936" s="8">
        <f t="shared" si="1208"/>
        <v>1232508.699999999</v>
      </c>
      <c r="AJ936" s="8">
        <f t="shared" si="1208"/>
        <v>3172.6899999999996</v>
      </c>
      <c r="AK936" s="8">
        <f t="shared" si="1208"/>
        <v>0</v>
      </c>
      <c r="AL936" s="8">
        <f t="shared" si="1208"/>
        <v>13890.530000000008</v>
      </c>
      <c r="AM936" s="8">
        <f t="shared" si="1208"/>
        <v>467</v>
      </c>
      <c r="AO936" s="11">
        <f t="shared" si="1209"/>
        <v>45120</v>
      </c>
      <c r="AP936" s="8">
        <f t="shared" si="1210"/>
        <v>9859</v>
      </c>
      <c r="AQ936" s="8">
        <f t="shared" si="1210"/>
        <v>827162.62</v>
      </c>
      <c r="AR936" s="8">
        <f t="shared" si="1210"/>
        <v>0</v>
      </c>
      <c r="AS936" s="8">
        <f t="shared" si="1210"/>
        <v>10681.7</v>
      </c>
      <c r="AT936" s="8">
        <f t="shared" si="1210"/>
        <v>1569.33</v>
      </c>
      <c r="AU936" s="8">
        <f t="shared" si="1210"/>
        <v>418</v>
      </c>
      <c r="AW936" s="11">
        <f t="shared" si="1211"/>
        <v>45120</v>
      </c>
      <c r="AX936" s="8">
        <f t="shared" si="1212"/>
        <v>10952</v>
      </c>
      <c r="AY936" s="8">
        <f t="shared" si="1212"/>
        <v>1346905.9</v>
      </c>
      <c r="AZ936" s="8">
        <f t="shared" si="1212"/>
        <v>4953.2800000000007</v>
      </c>
      <c r="BA936" s="8">
        <f t="shared" si="1212"/>
        <v>0</v>
      </c>
      <c r="BB936" s="8">
        <f t="shared" si="1212"/>
        <v>12274.92</v>
      </c>
      <c r="BC936" s="8">
        <f t="shared" si="1212"/>
        <v>212</v>
      </c>
      <c r="BE936" s="11">
        <f t="shared" si="1213"/>
        <v>45120</v>
      </c>
      <c r="BF936" s="8">
        <f t="shared" si="1214"/>
        <v>10175</v>
      </c>
      <c r="BG936" s="8">
        <f t="shared" si="1214"/>
        <v>1288994.0799999996</v>
      </c>
      <c r="BH936" s="8">
        <f t="shared" si="1214"/>
        <v>6662.5499999999984</v>
      </c>
      <c r="BI936" s="8">
        <f t="shared" si="1214"/>
        <v>0</v>
      </c>
      <c r="BJ936" s="8">
        <f t="shared" si="1214"/>
        <v>20115.450000000015</v>
      </c>
      <c r="BK936" s="8">
        <f t="shared" si="1214"/>
        <v>119</v>
      </c>
      <c r="BM936" s="11">
        <f t="shared" si="1215"/>
        <v>45120</v>
      </c>
      <c r="BN936" s="8">
        <f t="shared" si="1216"/>
        <v>6172</v>
      </c>
      <c r="BO936" s="8">
        <f t="shared" si="1216"/>
        <v>500861.69</v>
      </c>
      <c r="BP936" s="8">
        <f t="shared" si="1216"/>
        <v>5361.25</v>
      </c>
      <c r="BQ936" s="8">
        <f t="shared" si="1216"/>
        <v>0</v>
      </c>
      <c r="BR936" s="8">
        <f t="shared" si="1216"/>
        <v>4280.0899999999992</v>
      </c>
      <c r="BS936" s="8">
        <f t="shared" si="1216"/>
        <v>78</v>
      </c>
      <c r="BU936" s="11">
        <f t="shared" si="1217"/>
        <v>45120</v>
      </c>
      <c r="BV936" s="8">
        <f t="shared" si="1218"/>
        <v>5583</v>
      </c>
      <c r="BW936" s="8">
        <f t="shared" si="1218"/>
        <v>664815.35000000009</v>
      </c>
      <c r="BX936" s="8">
        <f t="shared" si="1218"/>
        <v>3194.6000000000004</v>
      </c>
      <c r="BY936" s="8">
        <f t="shared" si="1218"/>
        <v>0</v>
      </c>
      <c r="BZ936" s="8">
        <f t="shared" si="1218"/>
        <v>8210.130000000001</v>
      </c>
      <c r="CA936" s="8">
        <f t="shared" si="1218"/>
        <v>306</v>
      </c>
      <c r="CC936" s="11">
        <f t="shared" si="1219"/>
        <v>45120</v>
      </c>
      <c r="CD936" s="8">
        <f t="shared" si="1220"/>
        <v>10525</v>
      </c>
      <c r="CE936" s="8">
        <f t="shared" si="1220"/>
        <v>1233605.9299999997</v>
      </c>
      <c r="CF936" s="8">
        <f t="shared" si="1220"/>
        <v>4262.1500000000005</v>
      </c>
      <c r="CG936" s="8">
        <f t="shared" si="1220"/>
        <v>56264.549999999959</v>
      </c>
      <c r="CH936" s="8">
        <f t="shared" si="1220"/>
        <v>11990.930000000006</v>
      </c>
      <c r="CI936" s="8">
        <f t="shared" si="1220"/>
        <v>288</v>
      </c>
      <c r="CK936" s="11">
        <f t="shared" si="1221"/>
        <v>45120</v>
      </c>
      <c r="CL936" s="8">
        <f t="shared" si="1222"/>
        <v>3381</v>
      </c>
      <c r="CM936" s="8">
        <f t="shared" si="1222"/>
        <v>247053.47000000006</v>
      </c>
      <c r="CN936" s="8">
        <f t="shared" si="1222"/>
        <v>0</v>
      </c>
      <c r="CO936" s="8">
        <f t="shared" si="1222"/>
        <v>697.5</v>
      </c>
      <c r="CP936" s="8">
        <f t="shared" si="1222"/>
        <v>7787.1799999999994</v>
      </c>
      <c r="CQ936" s="8">
        <f t="shared" si="1222"/>
        <v>20</v>
      </c>
      <c r="CS936" s="11">
        <f t="shared" si="1223"/>
        <v>45120</v>
      </c>
      <c r="CT936" s="8">
        <f t="shared" si="1224"/>
        <v>0</v>
      </c>
      <c r="CU936" s="8">
        <f t="shared" si="1224"/>
        <v>0</v>
      </c>
      <c r="CV936" s="8">
        <f t="shared" si="1224"/>
        <v>0</v>
      </c>
      <c r="CW936" s="8">
        <f t="shared" si="1224"/>
        <v>0</v>
      </c>
      <c r="CX936" s="8">
        <f t="shared" si="1224"/>
        <v>0</v>
      </c>
      <c r="CY936" s="8">
        <f t="shared" si="1224"/>
        <v>0</v>
      </c>
      <c r="DA936" s="11">
        <f t="shared" si="1225"/>
        <v>45120</v>
      </c>
      <c r="DB936" s="8">
        <f t="shared" si="1226"/>
        <v>0</v>
      </c>
      <c r="DC936" s="8">
        <f t="shared" si="1226"/>
        <v>0</v>
      </c>
      <c r="DD936" s="8">
        <f t="shared" si="1226"/>
        <v>0</v>
      </c>
      <c r="DE936" s="8">
        <f t="shared" si="1226"/>
        <v>0</v>
      </c>
      <c r="DF936" s="8">
        <f t="shared" si="1226"/>
        <v>0</v>
      </c>
      <c r="DG936" s="8">
        <f t="shared" si="1226"/>
        <v>0</v>
      </c>
      <c r="DI936" s="11">
        <f t="shared" si="1227"/>
        <v>45120</v>
      </c>
      <c r="DJ936" s="8">
        <f t="shared" si="1228"/>
        <v>0</v>
      </c>
      <c r="DK936" s="8">
        <f t="shared" si="1228"/>
        <v>0</v>
      </c>
      <c r="DL936" s="8">
        <f t="shared" si="1228"/>
        <v>0</v>
      </c>
      <c r="DM936" s="8">
        <f t="shared" si="1228"/>
        <v>0</v>
      </c>
      <c r="DN936" s="8">
        <f t="shared" si="1228"/>
        <v>0</v>
      </c>
      <c r="DO936" s="8">
        <f t="shared" si="1228"/>
        <v>0</v>
      </c>
      <c r="DP936" s="56"/>
      <c r="DQ936" s="56"/>
      <c r="DR936" s="56"/>
      <c r="DS936" s="56"/>
    </row>
    <row r="937" spans="1:123" x14ac:dyDescent="0.3">
      <c r="A937" s="11">
        <f t="shared" si="1194"/>
        <v>45121</v>
      </c>
      <c r="B937" s="8">
        <f t="shared" si="1195"/>
        <v>9960</v>
      </c>
      <c r="C937" s="8">
        <f t="shared" si="1196"/>
        <v>1181149.6900000006</v>
      </c>
      <c r="D937" s="8">
        <f t="shared" si="1197"/>
        <v>0</v>
      </c>
      <c r="E937" s="8">
        <f t="shared" si="1198"/>
        <v>6327.84</v>
      </c>
      <c r="F937" s="8">
        <f t="shared" si="1199"/>
        <v>5560.63</v>
      </c>
      <c r="G937" s="8">
        <f t="shared" si="1200"/>
        <v>29</v>
      </c>
      <c r="I937" s="11">
        <f t="shared" si="1201"/>
        <v>45121</v>
      </c>
      <c r="J937" s="8">
        <f t="shared" si="1202"/>
        <v>7679</v>
      </c>
      <c r="K937" s="8">
        <f t="shared" si="1202"/>
        <v>1135676.3099999994</v>
      </c>
      <c r="L937" s="8">
        <f t="shared" si="1202"/>
        <v>3882.75</v>
      </c>
      <c r="M937" s="8">
        <f t="shared" si="1202"/>
        <v>0</v>
      </c>
      <c r="N937" s="8">
        <f t="shared" si="1202"/>
        <v>5057.0999999999976</v>
      </c>
      <c r="O937" s="8">
        <f t="shared" si="1202"/>
        <v>45</v>
      </c>
      <c r="Q937" s="11">
        <f t="shared" si="1203"/>
        <v>45121</v>
      </c>
      <c r="R937" s="8">
        <f t="shared" si="1204"/>
        <v>4267</v>
      </c>
      <c r="S937" s="8">
        <f t="shared" si="1204"/>
        <v>457354.81000000011</v>
      </c>
      <c r="T937" s="8">
        <f t="shared" si="1204"/>
        <v>4361.5200000000004</v>
      </c>
      <c r="U937" s="8">
        <f t="shared" si="1204"/>
        <v>0</v>
      </c>
      <c r="V937" s="8">
        <f t="shared" si="1204"/>
        <v>-3379.61</v>
      </c>
      <c r="W937" s="8">
        <f t="shared" si="1204"/>
        <v>274</v>
      </c>
      <c r="Y937" s="11">
        <f t="shared" si="1205"/>
        <v>45121</v>
      </c>
      <c r="Z937" s="8">
        <f t="shared" si="1206"/>
        <v>7796</v>
      </c>
      <c r="AA937" s="8">
        <f t="shared" si="1206"/>
        <v>968389.94999999984</v>
      </c>
      <c r="AB937" s="8">
        <f t="shared" si="1206"/>
        <v>7962.2800000000025</v>
      </c>
      <c r="AC937" s="8">
        <f t="shared" si="1206"/>
        <v>0</v>
      </c>
      <c r="AD937" s="8">
        <f t="shared" si="1206"/>
        <v>12562.390000000003</v>
      </c>
      <c r="AE937" s="8">
        <f t="shared" si="1206"/>
        <v>992</v>
      </c>
      <c r="AG937" s="11">
        <f t="shared" si="1207"/>
        <v>45121</v>
      </c>
      <c r="AH937" s="8">
        <f t="shared" si="1208"/>
        <v>9931</v>
      </c>
      <c r="AI937" s="8">
        <f t="shared" si="1208"/>
        <v>1239541.429999999</v>
      </c>
      <c r="AJ937" s="8">
        <f t="shared" si="1208"/>
        <v>3182.8699999999994</v>
      </c>
      <c r="AK937" s="8">
        <f t="shared" si="1208"/>
        <v>0</v>
      </c>
      <c r="AL937" s="8">
        <f t="shared" si="1208"/>
        <v>13890.530000000008</v>
      </c>
      <c r="AM937" s="8">
        <f t="shared" si="1208"/>
        <v>469</v>
      </c>
      <c r="AO937" s="11">
        <f t="shared" si="1209"/>
        <v>45121</v>
      </c>
      <c r="AP937" s="8">
        <f t="shared" si="1210"/>
        <v>9920</v>
      </c>
      <c r="AQ937" s="8">
        <f t="shared" si="1210"/>
        <v>831995.33</v>
      </c>
      <c r="AR937" s="8">
        <f t="shared" si="1210"/>
        <v>0</v>
      </c>
      <c r="AS937" s="8">
        <f t="shared" si="1210"/>
        <v>10725.2</v>
      </c>
      <c r="AT937" s="8">
        <f t="shared" si="1210"/>
        <v>1569.33</v>
      </c>
      <c r="AU937" s="8">
        <f t="shared" si="1210"/>
        <v>421</v>
      </c>
      <c r="AW937" s="11">
        <f t="shared" si="1211"/>
        <v>45121</v>
      </c>
      <c r="AX937" s="8">
        <f t="shared" si="1212"/>
        <v>11010</v>
      </c>
      <c r="AY937" s="8">
        <f t="shared" si="1212"/>
        <v>1353859.0499999998</v>
      </c>
      <c r="AZ937" s="8">
        <f t="shared" si="1212"/>
        <v>4974.5200000000004</v>
      </c>
      <c r="BA937" s="8">
        <f t="shared" si="1212"/>
        <v>0</v>
      </c>
      <c r="BB937" s="8">
        <f t="shared" si="1212"/>
        <v>12274.92</v>
      </c>
      <c r="BC937" s="8">
        <f t="shared" si="1212"/>
        <v>214</v>
      </c>
      <c r="BE937" s="11">
        <f t="shared" si="1213"/>
        <v>45121</v>
      </c>
      <c r="BF937" s="8">
        <f t="shared" si="1214"/>
        <v>10239</v>
      </c>
      <c r="BG937" s="8">
        <f t="shared" si="1214"/>
        <v>1298643.2199999995</v>
      </c>
      <c r="BH937" s="8">
        <f t="shared" si="1214"/>
        <v>6770.659999999998</v>
      </c>
      <c r="BI937" s="8">
        <f t="shared" si="1214"/>
        <v>0</v>
      </c>
      <c r="BJ937" s="8">
        <f t="shared" si="1214"/>
        <v>20115.450000000015</v>
      </c>
      <c r="BK937" s="8">
        <f t="shared" si="1214"/>
        <v>119</v>
      </c>
      <c r="BM937" s="11">
        <f t="shared" si="1215"/>
        <v>45121</v>
      </c>
      <c r="BN937" s="8">
        <f t="shared" si="1216"/>
        <v>6211</v>
      </c>
      <c r="BO937" s="8">
        <f t="shared" si="1216"/>
        <v>504014.53</v>
      </c>
      <c r="BP937" s="8">
        <f t="shared" si="1216"/>
        <v>5415.25</v>
      </c>
      <c r="BQ937" s="8">
        <f t="shared" si="1216"/>
        <v>0</v>
      </c>
      <c r="BR937" s="8">
        <f t="shared" si="1216"/>
        <v>4320.0899999999992</v>
      </c>
      <c r="BS937" s="8">
        <f t="shared" si="1216"/>
        <v>79</v>
      </c>
      <c r="BU937" s="11">
        <f t="shared" si="1217"/>
        <v>45121</v>
      </c>
      <c r="BV937" s="8">
        <f t="shared" si="1218"/>
        <v>5627</v>
      </c>
      <c r="BW937" s="8">
        <f t="shared" si="1218"/>
        <v>669956.38000000012</v>
      </c>
      <c r="BX937" s="8">
        <f t="shared" si="1218"/>
        <v>3248.1000000000004</v>
      </c>
      <c r="BY937" s="8">
        <f t="shared" si="1218"/>
        <v>0</v>
      </c>
      <c r="BZ937" s="8">
        <f t="shared" si="1218"/>
        <v>8210.130000000001</v>
      </c>
      <c r="CA937" s="8">
        <f t="shared" si="1218"/>
        <v>306</v>
      </c>
      <c r="CC937" s="11">
        <f t="shared" si="1219"/>
        <v>45121</v>
      </c>
      <c r="CD937" s="8">
        <f t="shared" si="1220"/>
        <v>10597</v>
      </c>
      <c r="CE937" s="8">
        <f t="shared" si="1220"/>
        <v>1241672.7799999998</v>
      </c>
      <c r="CF937" s="8">
        <f t="shared" si="1220"/>
        <v>4262.1500000000005</v>
      </c>
      <c r="CG937" s="8">
        <f t="shared" si="1220"/>
        <v>56666.849999999962</v>
      </c>
      <c r="CH937" s="8">
        <f t="shared" si="1220"/>
        <v>12110.430000000006</v>
      </c>
      <c r="CI937" s="8">
        <f t="shared" si="1220"/>
        <v>289</v>
      </c>
      <c r="CK937" s="11">
        <f t="shared" si="1221"/>
        <v>45121</v>
      </c>
      <c r="CL937" s="8">
        <f t="shared" si="1222"/>
        <v>3399</v>
      </c>
      <c r="CM937" s="8">
        <f t="shared" si="1222"/>
        <v>248322.66000000006</v>
      </c>
      <c r="CN937" s="8">
        <f t="shared" si="1222"/>
        <v>0</v>
      </c>
      <c r="CO937" s="8">
        <f t="shared" si="1222"/>
        <v>697.5</v>
      </c>
      <c r="CP937" s="8">
        <f t="shared" si="1222"/>
        <v>7801.1799999999994</v>
      </c>
      <c r="CQ937" s="8">
        <f t="shared" si="1222"/>
        <v>21</v>
      </c>
      <c r="CS937" s="11">
        <f t="shared" si="1223"/>
        <v>45121</v>
      </c>
      <c r="CT937" s="8">
        <f t="shared" si="1224"/>
        <v>0</v>
      </c>
      <c r="CU937" s="8">
        <f t="shared" si="1224"/>
        <v>0</v>
      </c>
      <c r="CV937" s="8">
        <f t="shared" si="1224"/>
        <v>0</v>
      </c>
      <c r="CW937" s="8">
        <f t="shared" si="1224"/>
        <v>0</v>
      </c>
      <c r="CX937" s="8">
        <f t="shared" si="1224"/>
        <v>0</v>
      </c>
      <c r="CY937" s="8">
        <f t="shared" si="1224"/>
        <v>0</v>
      </c>
      <c r="DA937" s="11">
        <f t="shared" si="1225"/>
        <v>45121</v>
      </c>
      <c r="DB937" s="8">
        <f t="shared" si="1226"/>
        <v>0</v>
      </c>
      <c r="DC937" s="8">
        <f t="shared" si="1226"/>
        <v>0</v>
      </c>
      <c r="DD937" s="8">
        <f t="shared" si="1226"/>
        <v>0</v>
      </c>
      <c r="DE937" s="8">
        <f t="shared" si="1226"/>
        <v>0</v>
      </c>
      <c r="DF937" s="8">
        <f t="shared" si="1226"/>
        <v>0</v>
      </c>
      <c r="DG937" s="8">
        <f t="shared" si="1226"/>
        <v>0</v>
      </c>
      <c r="DI937" s="11">
        <f t="shared" si="1227"/>
        <v>45121</v>
      </c>
      <c r="DJ937" s="8">
        <f t="shared" si="1228"/>
        <v>0</v>
      </c>
      <c r="DK937" s="8">
        <f t="shared" si="1228"/>
        <v>0</v>
      </c>
      <c r="DL937" s="8">
        <f t="shared" si="1228"/>
        <v>0</v>
      </c>
      <c r="DM937" s="8">
        <f t="shared" si="1228"/>
        <v>0</v>
      </c>
      <c r="DN937" s="8">
        <f t="shared" si="1228"/>
        <v>0</v>
      </c>
      <c r="DO937" s="8">
        <f t="shared" si="1228"/>
        <v>0</v>
      </c>
      <c r="DP937" s="56"/>
      <c r="DQ937" s="56"/>
      <c r="DR937" s="56"/>
      <c r="DS937" s="56"/>
    </row>
    <row r="938" spans="1:123" x14ac:dyDescent="0.3">
      <c r="A938" s="11">
        <f t="shared" si="1194"/>
        <v>45122</v>
      </c>
      <c r="B938" s="8">
        <f t="shared" si="1195"/>
        <v>10008</v>
      </c>
      <c r="C938" s="8">
        <f t="shared" si="1196"/>
        <v>1187352.6000000006</v>
      </c>
      <c r="D938" s="8">
        <f t="shared" si="1197"/>
        <v>0</v>
      </c>
      <c r="E938" s="8">
        <f t="shared" si="1198"/>
        <v>6332.84</v>
      </c>
      <c r="F938" s="8">
        <f t="shared" si="1199"/>
        <v>5562.63</v>
      </c>
      <c r="G938" s="8">
        <f t="shared" si="1200"/>
        <v>31</v>
      </c>
      <c r="I938" s="11">
        <f t="shared" si="1201"/>
        <v>45122</v>
      </c>
      <c r="J938" s="8">
        <f t="shared" si="1202"/>
        <v>7704</v>
      </c>
      <c r="K938" s="8">
        <f t="shared" si="1202"/>
        <v>1139130.0199999993</v>
      </c>
      <c r="L938" s="8">
        <f t="shared" si="1202"/>
        <v>3914.59</v>
      </c>
      <c r="M938" s="8">
        <f t="shared" si="1202"/>
        <v>0</v>
      </c>
      <c r="N938" s="8">
        <f t="shared" si="1202"/>
        <v>5062.0499999999975</v>
      </c>
      <c r="O938" s="8">
        <f t="shared" si="1202"/>
        <v>45</v>
      </c>
      <c r="Q938" s="11">
        <f t="shared" si="1203"/>
        <v>45122</v>
      </c>
      <c r="R938" s="8">
        <f t="shared" si="1204"/>
        <v>4299</v>
      </c>
      <c r="S938" s="8">
        <f t="shared" si="1204"/>
        <v>460456.88000000012</v>
      </c>
      <c r="T938" s="8">
        <f t="shared" si="1204"/>
        <v>4370.5200000000004</v>
      </c>
      <c r="U938" s="8">
        <f t="shared" si="1204"/>
        <v>0</v>
      </c>
      <c r="V938" s="8">
        <f t="shared" si="1204"/>
        <v>-3379.61</v>
      </c>
      <c r="W938" s="8">
        <f t="shared" si="1204"/>
        <v>292</v>
      </c>
      <c r="Y938" s="11">
        <f t="shared" si="1205"/>
        <v>45122</v>
      </c>
      <c r="Z938" s="8">
        <f t="shared" si="1206"/>
        <v>7859</v>
      </c>
      <c r="AA938" s="8">
        <f t="shared" si="1206"/>
        <v>975929.25999999989</v>
      </c>
      <c r="AB938" s="8">
        <f t="shared" si="1206"/>
        <v>8054.5800000000027</v>
      </c>
      <c r="AC938" s="8">
        <f t="shared" si="1206"/>
        <v>0</v>
      </c>
      <c r="AD938" s="8">
        <f t="shared" si="1206"/>
        <v>12847.290000000003</v>
      </c>
      <c r="AE938" s="8">
        <f t="shared" si="1206"/>
        <v>993</v>
      </c>
      <c r="AG938" s="11">
        <f t="shared" si="1207"/>
        <v>45122</v>
      </c>
      <c r="AH938" s="8">
        <f t="shared" si="1208"/>
        <v>9991</v>
      </c>
      <c r="AI938" s="8">
        <f t="shared" si="1208"/>
        <v>1247226.5299999991</v>
      </c>
      <c r="AJ938" s="8">
        <f t="shared" si="1208"/>
        <v>3213.4099999999994</v>
      </c>
      <c r="AK938" s="8">
        <f t="shared" si="1208"/>
        <v>0</v>
      </c>
      <c r="AL938" s="8">
        <f t="shared" si="1208"/>
        <v>13940.530000000008</v>
      </c>
      <c r="AM938" s="8">
        <f t="shared" si="1208"/>
        <v>471</v>
      </c>
      <c r="AO938" s="11">
        <f t="shared" si="1209"/>
        <v>45122</v>
      </c>
      <c r="AP938" s="8">
        <f t="shared" si="1210"/>
        <v>9974</v>
      </c>
      <c r="AQ938" s="8">
        <f t="shared" si="1210"/>
        <v>836227.75</v>
      </c>
      <c r="AR938" s="8">
        <f t="shared" si="1210"/>
        <v>0</v>
      </c>
      <c r="AS938" s="8">
        <f t="shared" si="1210"/>
        <v>10767.2</v>
      </c>
      <c r="AT938" s="8">
        <f t="shared" si="1210"/>
        <v>1569.33</v>
      </c>
      <c r="AU938" s="8">
        <f t="shared" si="1210"/>
        <v>424</v>
      </c>
      <c r="AW938" s="11">
        <f t="shared" si="1211"/>
        <v>45122</v>
      </c>
      <c r="AX938" s="8">
        <f t="shared" si="1212"/>
        <v>11067</v>
      </c>
      <c r="AY938" s="8">
        <f t="shared" si="1212"/>
        <v>1360190.4499999997</v>
      </c>
      <c r="AZ938" s="8">
        <f t="shared" si="1212"/>
        <v>4985.6100000000006</v>
      </c>
      <c r="BA938" s="8">
        <f t="shared" si="1212"/>
        <v>0</v>
      </c>
      <c r="BB938" s="8">
        <f t="shared" si="1212"/>
        <v>12274.92</v>
      </c>
      <c r="BC938" s="8">
        <f t="shared" si="1212"/>
        <v>216</v>
      </c>
      <c r="BE938" s="11">
        <f t="shared" si="1213"/>
        <v>45122</v>
      </c>
      <c r="BF938" s="8">
        <f t="shared" si="1214"/>
        <v>10301</v>
      </c>
      <c r="BG938" s="8">
        <f t="shared" si="1214"/>
        <v>1308281.9999999995</v>
      </c>
      <c r="BH938" s="8">
        <f t="shared" si="1214"/>
        <v>6898.7299999999977</v>
      </c>
      <c r="BI938" s="8">
        <f t="shared" si="1214"/>
        <v>0</v>
      </c>
      <c r="BJ938" s="8">
        <f t="shared" si="1214"/>
        <v>20300.250000000015</v>
      </c>
      <c r="BK938" s="8">
        <f t="shared" si="1214"/>
        <v>119</v>
      </c>
      <c r="BM938" s="11">
        <f t="shared" si="1215"/>
        <v>45122</v>
      </c>
      <c r="BN938" s="8">
        <f t="shared" si="1216"/>
        <v>6251</v>
      </c>
      <c r="BO938" s="8">
        <f t="shared" si="1216"/>
        <v>507137.52</v>
      </c>
      <c r="BP938" s="8">
        <f t="shared" si="1216"/>
        <v>5434.25</v>
      </c>
      <c r="BQ938" s="8">
        <f t="shared" si="1216"/>
        <v>0</v>
      </c>
      <c r="BR938" s="8">
        <f t="shared" si="1216"/>
        <v>4320.0899999999992</v>
      </c>
      <c r="BS938" s="8">
        <f t="shared" si="1216"/>
        <v>80</v>
      </c>
      <c r="BU938" s="11">
        <f t="shared" si="1217"/>
        <v>45122</v>
      </c>
      <c r="BV938" s="8">
        <f t="shared" si="1218"/>
        <v>5681</v>
      </c>
      <c r="BW938" s="8">
        <f t="shared" si="1218"/>
        <v>676386.46000000008</v>
      </c>
      <c r="BX938" s="8">
        <f t="shared" si="1218"/>
        <v>3328.6000000000004</v>
      </c>
      <c r="BY938" s="8">
        <f t="shared" si="1218"/>
        <v>0</v>
      </c>
      <c r="BZ938" s="8">
        <f t="shared" si="1218"/>
        <v>8210.130000000001</v>
      </c>
      <c r="CA938" s="8">
        <f t="shared" si="1218"/>
        <v>306</v>
      </c>
      <c r="CC938" s="11">
        <f t="shared" si="1219"/>
        <v>45122</v>
      </c>
      <c r="CD938" s="8">
        <f t="shared" si="1220"/>
        <v>10671</v>
      </c>
      <c r="CE938" s="8">
        <f t="shared" si="1220"/>
        <v>1249999.7999999998</v>
      </c>
      <c r="CF938" s="8">
        <f t="shared" si="1220"/>
        <v>4262.1500000000005</v>
      </c>
      <c r="CG938" s="8">
        <f t="shared" si="1220"/>
        <v>57100.459999999963</v>
      </c>
      <c r="CH938" s="8">
        <f t="shared" si="1220"/>
        <v>12212.430000000006</v>
      </c>
      <c r="CI938" s="8">
        <f t="shared" si="1220"/>
        <v>292</v>
      </c>
      <c r="CK938" s="11">
        <f t="shared" si="1221"/>
        <v>45122</v>
      </c>
      <c r="CL938" s="8">
        <f t="shared" si="1222"/>
        <v>3415</v>
      </c>
      <c r="CM938" s="8">
        <f t="shared" si="1222"/>
        <v>249493.68000000005</v>
      </c>
      <c r="CN938" s="8">
        <f t="shared" si="1222"/>
        <v>0</v>
      </c>
      <c r="CO938" s="8">
        <f t="shared" si="1222"/>
        <v>697.5</v>
      </c>
      <c r="CP938" s="8">
        <f t="shared" si="1222"/>
        <v>7816.1799999999994</v>
      </c>
      <c r="CQ938" s="8">
        <f t="shared" si="1222"/>
        <v>22</v>
      </c>
      <c r="CS938" s="11">
        <f t="shared" si="1223"/>
        <v>45122</v>
      </c>
      <c r="CT938" s="8">
        <f t="shared" si="1224"/>
        <v>0</v>
      </c>
      <c r="CU938" s="8">
        <f t="shared" si="1224"/>
        <v>0</v>
      </c>
      <c r="CV938" s="8">
        <f t="shared" si="1224"/>
        <v>0</v>
      </c>
      <c r="CW938" s="8">
        <f t="shared" si="1224"/>
        <v>0</v>
      </c>
      <c r="CX938" s="8">
        <f t="shared" si="1224"/>
        <v>0</v>
      </c>
      <c r="CY938" s="8">
        <f t="shared" si="1224"/>
        <v>0</v>
      </c>
      <c r="DA938" s="11">
        <f t="shared" si="1225"/>
        <v>45122</v>
      </c>
      <c r="DB938" s="8">
        <f t="shared" si="1226"/>
        <v>0</v>
      </c>
      <c r="DC938" s="8">
        <f t="shared" si="1226"/>
        <v>0</v>
      </c>
      <c r="DD938" s="8">
        <f t="shared" si="1226"/>
        <v>0</v>
      </c>
      <c r="DE938" s="8">
        <f t="shared" si="1226"/>
        <v>0</v>
      </c>
      <c r="DF938" s="8">
        <f t="shared" si="1226"/>
        <v>0</v>
      </c>
      <c r="DG938" s="8">
        <f t="shared" si="1226"/>
        <v>0</v>
      </c>
      <c r="DI938" s="11">
        <f t="shared" si="1227"/>
        <v>45122</v>
      </c>
      <c r="DJ938" s="8">
        <f t="shared" si="1228"/>
        <v>0</v>
      </c>
      <c r="DK938" s="8">
        <f t="shared" si="1228"/>
        <v>0</v>
      </c>
      <c r="DL938" s="8">
        <f t="shared" si="1228"/>
        <v>0</v>
      </c>
      <c r="DM938" s="8">
        <f t="shared" si="1228"/>
        <v>0</v>
      </c>
      <c r="DN938" s="8">
        <f t="shared" si="1228"/>
        <v>0</v>
      </c>
      <c r="DO938" s="8">
        <f t="shared" si="1228"/>
        <v>0</v>
      </c>
      <c r="DP938" s="56"/>
      <c r="DQ938" s="56"/>
      <c r="DR938" s="56"/>
      <c r="DS938" s="56"/>
    </row>
    <row r="939" spans="1:123" x14ac:dyDescent="0.3">
      <c r="A939" s="11">
        <f t="shared" si="1194"/>
        <v>45123</v>
      </c>
      <c r="B939" s="8">
        <f t="shared" si="1195"/>
        <v>10047</v>
      </c>
      <c r="C939" s="8">
        <f t="shared" si="1196"/>
        <v>1192210.1900000006</v>
      </c>
      <c r="D939" s="8">
        <f t="shared" si="1197"/>
        <v>0</v>
      </c>
      <c r="E939" s="8">
        <f t="shared" si="1198"/>
        <v>6332.84</v>
      </c>
      <c r="F939" s="8">
        <f t="shared" si="1199"/>
        <v>5562.63</v>
      </c>
      <c r="G939" s="8">
        <f t="shared" si="1200"/>
        <v>31</v>
      </c>
      <c r="I939" s="11">
        <f t="shared" si="1201"/>
        <v>45123</v>
      </c>
      <c r="J939" s="8">
        <f t="shared" si="1202"/>
        <v>7723</v>
      </c>
      <c r="K939" s="8">
        <f t="shared" si="1202"/>
        <v>1141844.8799999994</v>
      </c>
      <c r="L939" s="8">
        <f t="shared" si="1202"/>
        <v>3935.11</v>
      </c>
      <c r="M939" s="8">
        <f t="shared" si="1202"/>
        <v>0</v>
      </c>
      <c r="N939" s="8">
        <f t="shared" si="1202"/>
        <v>5062.0499999999975</v>
      </c>
      <c r="O939" s="8">
        <f t="shared" si="1202"/>
        <v>45</v>
      </c>
      <c r="Q939" s="11">
        <f t="shared" si="1203"/>
        <v>45123</v>
      </c>
      <c r="R939" s="8">
        <f t="shared" si="1204"/>
        <v>4305</v>
      </c>
      <c r="S939" s="8">
        <f t="shared" si="1204"/>
        <v>461082.82000000012</v>
      </c>
      <c r="T939" s="8">
        <f t="shared" si="1204"/>
        <v>4373.0200000000004</v>
      </c>
      <c r="U939" s="8">
        <f t="shared" si="1204"/>
        <v>0</v>
      </c>
      <c r="V939" s="8">
        <f t="shared" si="1204"/>
        <v>-3379.61</v>
      </c>
      <c r="W939" s="8">
        <f t="shared" si="1204"/>
        <v>310</v>
      </c>
      <c r="Y939" s="11">
        <f t="shared" si="1205"/>
        <v>45123</v>
      </c>
      <c r="Z939" s="8">
        <f t="shared" si="1206"/>
        <v>7906</v>
      </c>
      <c r="AA939" s="8">
        <f t="shared" si="1206"/>
        <v>981522.90999999992</v>
      </c>
      <c r="AB939" s="8">
        <f t="shared" si="1206"/>
        <v>8106.2300000000023</v>
      </c>
      <c r="AC939" s="8">
        <f t="shared" si="1206"/>
        <v>0</v>
      </c>
      <c r="AD939" s="8">
        <f t="shared" si="1206"/>
        <v>13097.290000000003</v>
      </c>
      <c r="AE939" s="8">
        <f t="shared" si="1206"/>
        <v>995</v>
      </c>
      <c r="AG939" s="11">
        <f t="shared" si="1207"/>
        <v>45123</v>
      </c>
      <c r="AH939" s="8">
        <f t="shared" si="1208"/>
        <v>10052</v>
      </c>
      <c r="AI939" s="8">
        <f t="shared" si="1208"/>
        <v>1254878.8699999992</v>
      </c>
      <c r="AJ939" s="8">
        <f t="shared" si="1208"/>
        <v>3254.1399999999994</v>
      </c>
      <c r="AK939" s="8">
        <f t="shared" si="1208"/>
        <v>0</v>
      </c>
      <c r="AL939" s="8">
        <f t="shared" si="1208"/>
        <v>14040.530000000008</v>
      </c>
      <c r="AM939" s="8">
        <f t="shared" si="1208"/>
        <v>473</v>
      </c>
      <c r="AO939" s="11">
        <f t="shared" si="1209"/>
        <v>45123</v>
      </c>
      <c r="AP939" s="8">
        <f t="shared" si="1210"/>
        <v>10034</v>
      </c>
      <c r="AQ939" s="8">
        <f t="shared" si="1210"/>
        <v>840762.04</v>
      </c>
      <c r="AR939" s="8">
        <f t="shared" si="1210"/>
        <v>0</v>
      </c>
      <c r="AS939" s="8">
        <f t="shared" si="1210"/>
        <v>10852.95</v>
      </c>
      <c r="AT939" s="8">
        <f t="shared" si="1210"/>
        <v>1569.33</v>
      </c>
      <c r="AU939" s="8">
        <f t="shared" si="1210"/>
        <v>428</v>
      </c>
      <c r="AW939" s="11">
        <f t="shared" si="1211"/>
        <v>45123</v>
      </c>
      <c r="AX939" s="8">
        <f t="shared" si="1212"/>
        <v>11114</v>
      </c>
      <c r="AY939" s="8">
        <f t="shared" si="1212"/>
        <v>1365224.4399999997</v>
      </c>
      <c r="AZ939" s="8">
        <f t="shared" si="1212"/>
        <v>5009.6200000000008</v>
      </c>
      <c r="BA939" s="8">
        <f t="shared" si="1212"/>
        <v>0</v>
      </c>
      <c r="BB939" s="8">
        <f t="shared" si="1212"/>
        <v>12274.92</v>
      </c>
      <c r="BC939" s="8">
        <f t="shared" si="1212"/>
        <v>219</v>
      </c>
      <c r="BE939" s="11">
        <f t="shared" si="1213"/>
        <v>45123</v>
      </c>
      <c r="BF939" s="8">
        <f t="shared" si="1214"/>
        <v>10338</v>
      </c>
      <c r="BG939" s="8">
        <f t="shared" si="1214"/>
        <v>1312242.5599999996</v>
      </c>
      <c r="BH939" s="8">
        <f t="shared" si="1214"/>
        <v>6959.0399999999981</v>
      </c>
      <c r="BI939" s="8">
        <f t="shared" si="1214"/>
        <v>0</v>
      </c>
      <c r="BJ939" s="8">
        <f t="shared" si="1214"/>
        <v>20305.200000000015</v>
      </c>
      <c r="BK939" s="8">
        <f t="shared" si="1214"/>
        <v>119</v>
      </c>
      <c r="BM939" s="11">
        <f t="shared" si="1215"/>
        <v>45123</v>
      </c>
      <c r="BN939" s="8">
        <f t="shared" si="1216"/>
        <v>6281</v>
      </c>
      <c r="BO939" s="8">
        <f t="shared" si="1216"/>
        <v>509488.92000000004</v>
      </c>
      <c r="BP939" s="8">
        <f t="shared" si="1216"/>
        <v>5452.25</v>
      </c>
      <c r="BQ939" s="8">
        <f t="shared" si="1216"/>
        <v>0</v>
      </c>
      <c r="BR939" s="8">
        <f t="shared" si="1216"/>
        <v>4320.0899999999992</v>
      </c>
      <c r="BS939" s="8">
        <f t="shared" si="1216"/>
        <v>81</v>
      </c>
      <c r="BU939" s="11">
        <f t="shared" si="1217"/>
        <v>45123</v>
      </c>
      <c r="BV939" s="8">
        <f t="shared" si="1218"/>
        <v>5687</v>
      </c>
      <c r="BW939" s="8">
        <f t="shared" si="1218"/>
        <v>677084.59000000008</v>
      </c>
      <c r="BX939" s="8">
        <f t="shared" si="1218"/>
        <v>3368.1000000000004</v>
      </c>
      <c r="BY939" s="8">
        <f t="shared" si="1218"/>
        <v>0</v>
      </c>
      <c r="BZ939" s="8">
        <f t="shared" si="1218"/>
        <v>8210.130000000001</v>
      </c>
      <c r="CA939" s="8">
        <f t="shared" si="1218"/>
        <v>306</v>
      </c>
      <c r="CC939" s="11">
        <f t="shared" si="1219"/>
        <v>45123</v>
      </c>
      <c r="CD939" s="8">
        <f t="shared" si="1220"/>
        <v>10720</v>
      </c>
      <c r="CE939" s="8">
        <f t="shared" si="1220"/>
        <v>1255936.8599999999</v>
      </c>
      <c r="CF939" s="8">
        <f t="shared" si="1220"/>
        <v>4262.1500000000005</v>
      </c>
      <c r="CG939" s="8">
        <f t="shared" si="1220"/>
        <v>57400.179999999964</v>
      </c>
      <c r="CH939" s="8">
        <f t="shared" si="1220"/>
        <v>12338.430000000006</v>
      </c>
      <c r="CI939" s="8">
        <f t="shared" si="1220"/>
        <v>294</v>
      </c>
      <c r="CK939" s="11">
        <f t="shared" si="1221"/>
        <v>45123</v>
      </c>
      <c r="CL939" s="8">
        <f t="shared" si="1222"/>
        <v>3425</v>
      </c>
      <c r="CM939" s="8">
        <f t="shared" si="1222"/>
        <v>250034.87000000005</v>
      </c>
      <c r="CN939" s="8">
        <f t="shared" si="1222"/>
        <v>0</v>
      </c>
      <c r="CO939" s="8">
        <f t="shared" si="1222"/>
        <v>697.5</v>
      </c>
      <c r="CP939" s="8">
        <f t="shared" si="1222"/>
        <v>7816.1799999999994</v>
      </c>
      <c r="CQ939" s="8">
        <f t="shared" si="1222"/>
        <v>22</v>
      </c>
      <c r="CS939" s="11">
        <f t="shared" si="1223"/>
        <v>45123</v>
      </c>
      <c r="CT939" s="8">
        <f t="shared" si="1224"/>
        <v>0</v>
      </c>
      <c r="CU939" s="8">
        <f t="shared" si="1224"/>
        <v>0</v>
      </c>
      <c r="CV939" s="8">
        <f t="shared" si="1224"/>
        <v>0</v>
      </c>
      <c r="CW939" s="8">
        <f t="shared" si="1224"/>
        <v>0</v>
      </c>
      <c r="CX939" s="8">
        <f t="shared" si="1224"/>
        <v>0</v>
      </c>
      <c r="CY939" s="8">
        <f t="shared" si="1224"/>
        <v>0</v>
      </c>
      <c r="DA939" s="11">
        <f t="shared" si="1225"/>
        <v>45123</v>
      </c>
      <c r="DB939" s="8">
        <f t="shared" si="1226"/>
        <v>0</v>
      </c>
      <c r="DC939" s="8">
        <f t="shared" si="1226"/>
        <v>0</v>
      </c>
      <c r="DD939" s="8">
        <f t="shared" si="1226"/>
        <v>0</v>
      </c>
      <c r="DE939" s="8">
        <f t="shared" si="1226"/>
        <v>0</v>
      </c>
      <c r="DF939" s="8">
        <f t="shared" si="1226"/>
        <v>0</v>
      </c>
      <c r="DG939" s="8">
        <f t="shared" si="1226"/>
        <v>0</v>
      </c>
      <c r="DI939" s="11">
        <f t="shared" si="1227"/>
        <v>45123</v>
      </c>
      <c r="DJ939" s="8">
        <f t="shared" si="1228"/>
        <v>0</v>
      </c>
      <c r="DK939" s="8">
        <f t="shared" si="1228"/>
        <v>0</v>
      </c>
      <c r="DL939" s="8">
        <f t="shared" si="1228"/>
        <v>0</v>
      </c>
      <c r="DM939" s="8">
        <f t="shared" si="1228"/>
        <v>0</v>
      </c>
      <c r="DN939" s="8">
        <f t="shared" si="1228"/>
        <v>0</v>
      </c>
      <c r="DO939" s="8">
        <f t="shared" si="1228"/>
        <v>0</v>
      </c>
      <c r="DP939" s="56"/>
      <c r="DQ939" s="56"/>
      <c r="DR939" s="56"/>
      <c r="DS939" s="56"/>
    </row>
    <row r="940" spans="1:123" x14ac:dyDescent="0.3">
      <c r="A940" s="11">
        <f t="shared" si="1194"/>
        <v>45124</v>
      </c>
      <c r="B940" s="8">
        <f t="shared" si="1195"/>
        <v>10095</v>
      </c>
      <c r="C940" s="8">
        <f t="shared" si="1196"/>
        <v>1198567.5000000007</v>
      </c>
      <c r="D940" s="8">
        <f t="shared" si="1197"/>
        <v>0</v>
      </c>
      <c r="E940" s="8">
        <f t="shared" si="1198"/>
        <v>6336.84</v>
      </c>
      <c r="F940" s="8">
        <f t="shared" si="1199"/>
        <v>5787.63</v>
      </c>
      <c r="G940" s="8">
        <f t="shared" si="1200"/>
        <v>33</v>
      </c>
      <c r="I940" s="11">
        <f t="shared" si="1201"/>
        <v>45124</v>
      </c>
      <c r="J940" s="8">
        <f t="shared" si="1202"/>
        <v>7780</v>
      </c>
      <c r="K940" s="8">
        <f t="shared" si="1202"/>
        <v>1149819.6999999995</v>
      </c>
      <c r="L940" s="8">
        <f t="shared" si="1202"/>
        <v>3982.26</v>
      </c>
      <c r="M940" s="8">
        <f t="shared" si="1202"/>
        <v>0</v>
      </c>
      <c r="N940" s="8">
        <f t="shared" si="1202"/>
        <v>5081.8499999999976</v>
      </c>
      <c r="O940" s="8">
        <f t="shared" si="1202"/>
        <v>45</v>
      </c>
      <c r="Q940" s="11">
        <f t="shared" si="1203"/>
        <v>45124</v>
      </c>
      <c r="R940" s="8">
        <f t="shared" si="1204"/>
        <v>4317</v>
      </c>
      <c r="S940" s="8">
        <f t="shared" si="1204"/>
        <v>462295.5400000001</v>
      </c>
      <c r="T940" s="8">
        <f t="shared" si="1204"/>
        <v>4379.0200000000004</v>
      </c>
      <c r="U940" s="8">
        <f t="shared" si="1204"/>
        <v>0</v>
      </c>
      <c r="V940" s="8">
        <f t="shared" si="1204"/>
        <v>-3379.61</v>
      </c>
      <c r="W940" s="8">
        <f t="shared" si="1204"/>
        <v>328</v>
      </c>
      <c r="Y940" s="11">
        <f t="shared" si="1205"/>
        <v>45124</v>
      </c>
      <c r="Z940" s="8">
        <f t="shared" si="1206"/>
        <v>7968</v>
      </c>
      <c r="AA940" s="8">
        <f t="shared" si="1206"/>
        <v>989273.09</v>
      </c>
      <c r="AB940" s="8">
        <f t="shared" si="1206"/>
        <v>8158.050000000002</v>
      </c>
      <c r="AC940" s="8">
        <f t="shared" si="1206"/>
        <v>0</v>
      </c>
      <c r="AD940" s="8">
        <f t="shared" si="1206"/>
        <v>13147.290000000003</v>
      </c>
      <c r="AE940" s="8">
        <f t="shared" si="1206"/>
        <v>996</v>
      </c>
      <c r="AG940" s="11">
        <f t="shared" si="1207"/>
        <v>45124</v>
      </c>
      <c r="AH940" s="8">
        <f t="shared" si="1208"/>
        <v>10112</v>
      </c>
      <c r="AI940" s="8">
        <f t="shared" si="1208"/>
        <v>1262665.5399999991</v>
      </c>
      <c r="AJ940" s="8">
        <f t="shared" si="1208"/>
        <v>3263.3999999999996</v>
      </c>
      <c r="AK940" s="8">
        <f t="shared" si="1208"/>
        <v>0</v>
      </c>
      <c r="AL940" s="8">
        <f t="shared" si="1208"/>
        <v>14090.530000000008</v>
      </c>
      <c r="AM940" s="8">
        <f t="shared" si="1208"/>
        <v>475</v>
      </c>
      <c r="AO940" s="11">
        <f t="shared" si="1209"/>
        <v>45124</v>
      </c>
      <c r="AP940" s="8">
        <f t="shared" si="1210"/>
        <v>10107</v>
      </c>
      <c r="AQ940" s="8">
        <f t="shared" si="1210"/>
        <v>847120.72000000009</v>
      </c>
      <c r="AR940" s="8">
        <f t="shared" si="1210"/>
        <v>0</v>
      </c>
      <c r="AS940" s="8">
        <f t="shared" si="1210"/>
        <v>10908.2</v>
      </c>
      <c r="AT940" s="8">
        <f t="shared" si="1210"/>
        <v>1569.33</v>
      </c>
      <c r="AU940" s="8">
        <f t="shared" si="1210"/>
        <v>431</v>
      </c>
      <c r="AW940" s="11">
        <f t="shared" si="1211"/>
        <v>45124</v>
      </c>
      <c r="AX940" s="8">
        <f t="shared" si="1212"/>
        <v>11185</v>
      </c>
      <c r="AY940" s="8">
        <f t="shared" si="1212"/>
        <v>1374504.2699999998</v>
      </c>
      <c r="AZ940" s="8">
        <f t="shared" si="1212"/>
        <v>5045.3600000000006</v>
      </c>
      <c r="BA940" s="8">
        <f t="shared" si="1212"/>
        <v>0</v>
      </c>
      <c r="BB940" s="8">
        <f t="shared" si="1212"/>
        <v>12495.67</v>
      </c>
      <c r="BC940" s="8">
        <f t="shared" si="1212"/>
        <v>223</v>
      </c>
      <c r="BE940" s="11">
        <f t="shared" si="1213"/>
        <v>45124</v>
      </c>
      <c r="BF940" s="8">
        <f t="shared" si="1214"/>
        <v>10388</v>
      </c>
      <c r="BG940" s="8">
        <f t="shared" si="1214"/>
        <v>1318712.9899999995</v>
      </c>
      <c r="BH940" s="8">
        <f t="shared" si="1214"/>
        <v>6970.1899999999978</v>
      </c>
      <c r="BI940" s="8">
        <f t="shared" si="1214"/>
        <v>0</v>
      </c>
      <c r="BJ940" s="8">
        <f t="shared" si="1214"/>
        <v>20684.190000000017</v>
      </c>
      <c r="BK940" s="8">
        <f t="shared" si="1214"/>
        <v>119</v>
      </c>
      <c r="BM940" s="11">
        <f t="shared" si="1215"/>
        <v>45124</v>
      </c>
      <c r="BN940" s="8">
        <f t="shared" si="1216"/>
        <v>6324</v>
      </c>
      <c r="BO940" s="8">
        <f t="shared" si="1216"/>
        <v>512773.06000000006</v>
      </c>
      <c r="BP940" s="8">
        <f t="shared" si="1216"/>
        <v>5468.25</v>
      </c>
      <c r="BQ940" s="8">
        <f t="shared" si="1216"/>
        <v>0</v>
      </c>
      <c r="BR940" s="8">
        <f t="shared" si="1216"/>
        <v>4320.0899999999992</v>
      </c>
      <c r="BS940" s="8">
        <f t="shared" si="1216"/>
        <v>82</v>
      </c>
      <c r="BU940" s="11">
        <f t="shared" si="1217"/>
        <v>45124</v>
      </c>
      <c r="BV940" s="8">
        <f t="shared" si="1218"/>
        <v>5700</v>
      </c>
      <c r="BW940" s="8">
        <f t="shared" si="1218"/>
        <v>678589.33000000007</v>
      </c>
      <c r="BX940" s="8">
        <f t="shared" si="1218"/>
        <v>3385.1000000000004</v>
      </c>
      <c r="BY940" s="8">
        <f t="shared" si="1218"/>
        <v>0</v>
      </c>
      <c r="BZ940" s="8">
        <f t="shared" si="1218"/>
        <v>8210.130000000001</v>
      </c>
      <c r="CA940" s="8">
        <f t="shared" si="1218"/>
        <v>307</v>
      </c>
      <c r="CC940" s="11">
        <f t="shared" si="1219"/>
        <v>45124</v>
      </c>
      <c r="CD940" s="8">
        <f t="shared" si="1220"/>
        <v>10778</v>
      </c>
      <c r="CE940" s="8">
        <f t="shared" si="1220"/>
        <v>1262748.2999999998</v>
      </c>
      <c r="CF940" s="8">
        <f t="shared" si="1220"/>
        <v>4262.1500000000005</v>
      </c>
      <c r="CG940" s="8">
        <f t="shared" si="1220"/>
        <v>57787.939999999966</v>
      </c>
      <c r="CH940" s="8">
        <f t="shared" si="1220"/>
        <v>12717.430000000006</v>
      </c>
      <c r="CI940" s="8">
        <f t="shared" si="1220"/>
        <v>295</v>
      </c>
      <c r="CK940" s="11">
        <f t="shared" si="1221"/>
        <v>45124</v>
      </c>
      <c r="CL940" s="8">
        <f t="shared" si="1222"/>
        <v>3436</v>
      </c>
      <c r="CM940" s="8">
        <f t="shared" si="1222"/>
        <v>250853.97000000006</v>
      </c>
      <c r="CN940" s="8">
        <f t="shared" si="1222"/>
        <v>0</v>
      </c>
      <c r="CO940" s="8">
        <f t="shared" si="1222"/>
        <v>697.5</v>
      </c>
      <c r="CP940" s="8">
        <f t="shared" si="1222"/>
        <v>7851.1799999999994</v>
      </c>
      <c r="CQ940" s="8">
        <f t="shared" si="1222"/>
        <v>22</v>
      </c>
      <c r="CS940" s="11">
        <f t="shared" si="1223"/>
        <v>45124</v>
      </c>
      <c r="CT940" s="8">
        <f t="shared" si="1224"/>
        <v>0</v>
      </c>
      <c r="CU940" s="8">
        <f t="shared" si="1224"/>
        <v>0</v>
      </c>
      <c r="CV940" s="8">
        <f t="shared" si="1224"/>
        <v>0</v>
      </c>
      <c r="CW940" s="8">
        <f t="shared" si="1224"/>
        <v>0</v>
      </c>
      <c r="CX940" s="8">
        <f t="shared" si="1224"/>
        <v>0</v>
      </c>
      <c r="CY940" s="8">
        <f t="shared" si="1224"/>
        <v>0</v>
      </c>
      <c r="DA940" s="11">
        <f t="shared" si="1225"/>
        <v>45124</v>
      </c>
      <c r="DB940" s="8">
        <f t="shared" si="1226"/>
        <v>0</v>
      </c>
      <c r="DC940" s="8">
        <f t="shared" si="1226"/>
        <v>0</v>
      </c>
      <c r="DD940" s="8">
        <f t="shared" si="1226"/>
        <v>0</v>
      </c>
      <c r="DE940" s="8">
        <f t="shared" si="1226"/>
        <v>0</v>
      </c>
      <c r="DF940" s="8">
        <f t="shared" si="1226"/>
        <v>0</v>
      </c>
      <c r="DG940" s="8">
        <f t="shared" si="1226"/>
        <v>0</v>
      </c>
      <c r="DI940" s="11">
        <f t="shared" si="1227"/>
        <v>45124</v>
      </c>
      <c r="DJ940" s="8">
        <f t="shared" si="1228"/>
        <v>0</v>
      </c>
      <c r="DK940" s="8">
        <f t="shared" si="1228"/>
        <v>0</v>
      </c>
      <c r="DL940" s="8">
        <f t="shared" si="1228"/>
        <v>0</v>
      </c>
      <c r="DM940" s="8">
        <f t="shared" si="1228"/>
        <v>0</v>
      </c>
      <c r="DN940" s="8">
        <f t="shared" si="1228"/>
        <v>0</v>
      </c>
      <c r="DO940" s="8">
        <f t="shared" si="1228"/>
        <v>0</v>
      </c>
      <c r="DP940" s="56"/>
      <c r="DQ940" s="56"/>
      <c r="DR940" s="56"/>
      <c r="DS940" s="56"/>
    </row>
    <row r="941" spans="1:123" x14ac:dyDescent="0.3">
      <c r="A941" s="11">
        <f t="shared" si="1194"/>
        <v>45125</v>
      </c>
      <c r="B941" s="8">
        <f t="shared" si="1195"/>
        <v>10157</v>
      </c>
      <c r="C941" s="8">
        <f t="shared" si="1196"/>
        <v>1207031.1300000006</v>
      </c>
      <c r="D941" s="8">
        <f t="shared" si="1197"/>
        <v>0</v>
      </c>
      <c r="E941" s="8">
        <f t="shared" si="1198"/>
        <v>6382.84</v>
      </c>
      <c r="F941" s="8">
        <f t="shared" si="1199"/>
        <v>6004</v>
      </c>
      <c r="G941" s="8">
        <f t="shared" si="1200"/>
        <v>33</v>
      </c>
      <c r="I941" s="11">
        <f t="shared" si="1201"/>
        <v>45125</v>
      </c>
      <c r="J941" s="8">
        <f t="shared" si="1202"/>
        <v>7844</v>
      </c>
      <c r="K941" s="8">
        <f t="shared" si="1202"/>
        <v>1158837.6899999995</v>
      </c>
      <c r="L941" s="8">
        <f t="shared" si="1202"/>
        <v>4019.2900000000004</v>
      </c>
      <c r="M941" s="8">
        <f t="shared" si="1202"/>
        <v>0</v>
      </c>
      <c r="N941" s="8">
        <f t="shared" si="1202"/>
        <v>5086.7999999999975</v>
      </c>
      <c r="O941" s="8">
        <f t="shared" si="1202"/>
        <v>45</v>
      </c>
      <c r="Q941" s="11">
        <f t="shared" si="1203"/>
        <v>45125</v>
      </c>
      <c r="R941" s="8">
        <f t="shared" si="1204"/>
        <v>4334</v>
      </c>
      <c r="S941" s="8">
        <f t="shared" si="1204"/>
        <v>463921.60000000009</v>
      </c>
      <c r="T941" s="8">
        <f t="shared" si="1204"/>
        <v>4401.5200000000004</v>
      </c>
      <c r="U941" s="8">
        <f t="shared" si="1204"/>
        <v>0</v>
      </c>
      <c r="V941" s="8">
        <f t="shared" si="1204"/>
        <v>-3379.61</v>
      </c>
      <c r="W941" s="8">
        <f t="shared" si="1204"/>
        <v>346</v>
      </c>
      <c r="Y941" s="11">
        <f t="shared" si="1205"/>
        <v>45125</v>
      </c>
      <c r="Z941" s="8">
        <f t="shared" si="1206"/>
        <v>8028</v>
      </c>
      <c r="AA941" s="8">
        <f t="shared" si="1206"/>
        <v>996765.47</v>
      </c>
      <c r="AB941" s="8">
        <f t="shared" si="1206"/>
        <v>8264.4700000000012</v>
      </c>
      <c r="AC941" s="8">
        <f t="shared" si="1206"/>
        <v>0</v>
      </c>
      <c r="AD941" s="8">
        <f t="shared" si="1206"/>
        <v>13502.240000000003</v>
      </c>
      <c r="AE941" s="8">
        <f t="shared" si="1206"/>
        <v>997</v>
      </c>
      <c r="AG941" s="11">
        <f t="shared" si="1207"/>
        <v>45125</v>
      </c>
      <c r="AH941" s="8">
        <f t="shared" si="1208"/>
        <v>10177</v>
      </c>
      <c r="AI941" s="8">
        <f t="shared" si="1208"/>
        <v>1271400.7899999991</v>
      </c>
      <c r="AJ941" s="8">
        <f t="shared" si="1208"/>
        <v>3310.6099999999997</v>
      </c>
      <c r="AK941" s="8">
        <f t="shared" si="1208"/>
        <v>0</v>
      </c>
      <c r="AL941" s="8">
        <f t="shared" si="1208"/>
        <v>14090.530000000008</v>
      </c>
      <c r="AM941" s="8">
        <f t="shared" si="1208"/>
        <v>477</v>
      </c>
      <c r="AO941" s="11">
        <f t="shared" si="1209"/>
        <v>45125</v>
      </c>
      <c r="AP941" s="8">
        <f t="shared" si="1210"/>
        <v>10181</v>
      </c>
      <c r="AQ941" s="8">
        <f t="shared" si="1210"/>
        <v>853444.22000000009</v>
      </c>
      <c r="AR941" s="8">
        <f t="shared" si="1210"/>
        <v>0</v>
      </c>
      <c r="AS941" s="8">
        <f t="shared" si="1210"/>
        <v>10990.7</v>
      </c>
      <c r="AT941" s="8">
        <f t="shared" si="1210"/>
        <v>1569.33</v>
      </c>
      <c r="AU941" s="8">
        <f t="shared" si="1210"/>
        <v>435</v>
      </c>
      <c r="AW941" s="11">
        <f t="shared" si="1211"/>
        <v>45125</v>
      </c>
      <c r="AX941" s="8">
        <f t="shared" si="1212"/>
        <v>11248</v>
      </c>
      <c r="AY941" s="8">
        <f t="shared" si="1212"/>
        <v>1382531.0099999998</v>
      </c>
      <c r="AZ941" s="8">
        <f t="shared" si="1212"/>
        <v>5056.4500000000007</v>
      </c>
      <c r="BA941" s="8">
        <f t="shared" si="1212"/>
        <v>0</v>
      </c>
      <c r="BB941" s="8">
        <f t="shared" si="1212"/>
        <v>12772.97</v>
      </c>
      <c r="BC941" s="8">
        <f t="shared" si="1212"/>
        <v>226</v>
      </c>
      <c r="BE941" s="11">
        <f t="shared" si="1213"/>
        <v>45125</v>
      </c>
      <c r="BF941" s="8">
        <f t="shared" si="1214"/>
        <v>10423</v>
      </c>
      <c r="BG941" s="8">
        <f t="shared" si="1214"/>
        <v>1323142.6799999995</v>
      </c>
      <c r="BH941" s="8">
        <f t="shared" si="1214"/>
        <v>6988.7499999999982</v>
      </c>
      <c r="BI941" s="8">
        <f t="shared" si="1214"/>
        <v>0</v>
      </c>
      <c r="BJ941" s="8">
        <f t="shared" si="1214"/>
        <v>20684.190000000017</v>
      </c>
      <c r="BK941" s="8">
        <f t="shared" si="1214"/>
        <v>119</v>
      </c>
      <c r="BM941" s="11">
        <f t="shared" si="1215"/>
        <v>45125</v>
      </c>
      <c r="BN941" s="8">
        <f t="shared" si="1216"/>
        <v>6360</v>
      </c>
      <c r="BO941" s="8">
        <f t="shared" si="1216"/>
        <v>515651.37000000005</v>
      </c>
      <c r="BP941" s="8">
        <f t="shared" si="1216"/>
        <v>5498.25</v>
      </c>
      <c r="BQ941" s="8">
        <f t="shared" si="1216"/>
        <v>0</v>
      </c>
      <c r="BR941" s="8">
        <f t="shared" si="1216"/>
        <v>4320.0899999999992</v>
      </c>
      <c r="BS941" s="8">
        <f t="shared" si="1216"/>
        <v>83</v>
      </c>
      <c r="BU941" s="11">
        <f t="shared" si="1217"/>
        <v>45125</v>
      </c>
      <c r="BV941" s="8">
        <f t="shared" si="1218"/>
        <v>5720</v>
      </c>
      <c r="BW941" s="8">
        <f t="shared" si="1218"/>
        <v>680737.43</v>
      </c>
      <c r="BX941" s="8">
        <f t="shared" si="1218"/>
        <v>3398.6000000000004</v>
      </c>
      <c r="BY941" s="8">
        <f t="shared" si="1218"/>
        <v>0</v>
      </c>
      <c r="BZ941" s="8">
        <f t="shared" si="1218"/>
        <v>8210.130000000001</v>
      </c>
      <c r="CA941" s="8">
        <f t="shared" si="1218"/>
        <v>307</v>
      </c>
      <c r="CC941" s="11">
        <f t="shared" si="1219"/>
        <v>45125</v>
      </c>
      <c r="CD941" s="8">
        <f t="shared" si="1220"/>
        <v>10865</v>
      </c>
      <c r="CE941" s="8">
        <f t="shared" si="1220"/>
        <v>1272365.2799999998</v>
      </c>
      <c r="CF941" s="8">
        <f t="shared" si="1220"/>
        <v>4262.1500000000005</v>
      </c>
      <c r="CG941" s="8">
        <f t="shared" si="1220"/>
        <v>58061.519999999968</v>
      </c>
      <c r="CH941" s="8">
        <f t="shared" si="1220"/>
        <v>12804.430000000006</v>
      </c>
      <c r="CI941" s="8">
        <f t="shared" si="1220"/>
        <v>295</v>
      </c>
      <c r="CK941" s="11">
        <f t="shared" si="1221"/>
        <v>45125</v>
      </c>
      <c r="CL941" s="8">
        <f t="shared" si="1222"/>
        <v>3450</v>
      </c>
      <c r="CM941" s="8">
        <f t="shared" si="1222"/>
        <v>251736.89000000007</v>
      </c>
      <c r="CN941" s="8">
        <f t="shared" si="1222"/>
        <v>0</v>
      </c>
      <c r="CO941" s="8">
        <f t="shared" si="1222"/>
        <v>697.5</v>
      </c>
      <c r="CP941" s="8">
        <f t="shared" si="1222"/>
        <v>7891.1799999999994</v>
      </c>
      <c r="CQ941" s="8">
        <f t="shared" si="1222"/>
        <v>22</v>
      </c>
      <c r="CS941" s="11">
        <f t="shared" si="1223"/>
        <v>45125</v>
      </c>
      <c r="CT941" s="8">
        <f t="shared" si="1224"/>
        <v>0</v>
      </c>
      <c r="CU941" s="8">
        <f t="shared" si="1224"/>
        <v>0</v>
      </c>
      <c r="CV941" s="8">
        <f t="shared" si="1224"/>
        <v>0</v>
      </c>
      <c r="CW941" s="8">
        <f t="shared" si="1224"/>
        <v>0</v>
      </c>
      <c r="CX941" s="8">
        <f t="shared" si="1224"/>
        <v>0</v>
      </c>
      <c r="CY941" s="8">
        <f t="shared" si="1224"/>
        <v>0</v>
      </c>
      <c r="DA941" s="11">
        <f t="shared" si="1225"/>
        <v>45125</v>
      </c>
      <c r="DB941" s="8">
        <f t="shared" si="1226"/>
        <v>0</v>
      </c>
      <c r="DC941" s="8">
        <f t="shared" si="1226"/>
        <v>0</v>
      </c>
      <c r="DD941" s="8">
        <f t="shared" si="1226"/>
        <v>0</v>
      </c>
      <c r="DE941" s="8">
        <f t="shared" si="1226"/>
        <v>0</v>
      </c>
      <c r="DF941" s="8">
        <f t="shared" si="1226"/>
        <v>0</v>
      </c>
      <c r="DG941" s="8">
        <f t="shared" si="1226"/>
        <v>0</v>
      </c>
      <c r="DI941" s="11">
        <f t="shared" si="1227"/>
        <v>45125</v>
      </c>
      <c r="DJ941" s="8">
        <f t="shared" si="1228"/>
        <v>0</v>
      </c>
      <c r="DK941" s="8">
        <f t="shared" si="1228"/>
        <v>0</v>
      </c>
      <c r="DL941" s="8">
        <f t="shared" si="1228"/>
        <v>0</v>
      </c>
      <c r="DM941" s="8">
        <f t="shared" si="1228"/>
        <v>0</v>
      </c>
      <c r="DN941" s="8">
        <f t="shared" si="1228"/>
        <v>0</v>
      </c>
      <c r="DO941" s="8">
        <f t="shared" si="1228"/>
        <v>0</v>
      </c>
      <c r="DP941" s="56"/>
      <c r="DQ941" s="56"/>
      <c r="DR941" s="56"/>
      <c r="DS941" s="56"/>
    </row>
    <row r="942" spans="1:123" x14ac:dyDescent="0.3">
      <c r="A942" s="11">
        <f t="shared" si="1194"/>
        <v>45126</v>
      </c>
      <c r="B942" s="8">
        <f t="shared" si="1195"/>
        <v>10219</v>
      </c>
      <c r="C942" s="8">
        <f t="shared" si="1196"/>
        <v>1216356.3100000005</v>
      </c>
      <c r="D942" s="8">
        <f t="shared" si="1197"/>
        <v>0</v>
      </c>
      <c r="E942" s="8">
        <f t="shared" si="1198"/>
        <v>6392.84</v>
      </c>
      <c r="F942" s="8">
        <f t="shared" si="1199"/>
        <v>6444</v>
      </c>
      <c r="G942" s="8">
        <f t="shared" si="1200"/>
        <v>33</v>
      </c>
      <c r="I942" s="11">
        <f t="shared" si="1201"/>
        <v>45126</v>
      </c>
      <c r="J942" s="8">
        <f t="shared" si="1202"/>
        <v>7908</v>
      </c>
      <c r="K942" s="8">
        <f t="shared" si="1202"/>
        <v>1168080.0199999996</v>
      </c>
      <c r="L942" s="8">
        <f t="shared" si="1202"/>
        <v>4069.7500000000005</v>
      </c>
      <c r="M942" s="8">
        <f t="shared" si="1202"/>
        <v>0</v>
      </c>
      <c r="N942" s="8">
        <f t="shared" si="1202"/>
        <v>5086.7999999999975</v>
      </c>
      <c r="O942" s="8">
        <f t="shared" si="1202"/>
        <v>45</v>
      </c>
      <c r="Q942" s="11">
        <f t="shared" si="1203"/>
        <v>45126</v>
      </c>
      <c r="R942" s="8">
        <f t="shared" si="1204"/>
        <v>4358</v>
      </c>
      <c r="S942" s="8">
        <f t="shared" si="1204"/>
        <v>466217.31000000011</v>
      </c>
      <c r="T942" s="8">
        <f t="shared" si="1204"/>
        <v>4420.0200000000004</v>
      </c>
      <c r="U942" s="8">
        <f t="shared" si="1204"/>
        <v>0</v>
      </c>
      <c r="V942" s="8">
        <f t="shared" si="1204"/>
        <v>-3379.61</v>
      </c>
      <c r="W942" s="8">
        <f t="shared" si="1204"/>
        <v>364</v>
      </c>
      <c r="Y942" s="11">
        <f t="shared" si="1205"/>
        <v>45126</v>
      </c>
      <c r="Z942" s="8">
        <f t="shared" si="1206"/>
        <v>8102</v>
      </c>
      <c r="AA942" s="8">
        <f t="shared" si="1206"/>
        <v>1005835.73</v>
      </c>
      <c r="AB942" s="8">
        <f t="shared" si="1206"/>
        <v>8315.8300000000017</v>
      </c>
      <c r="AC942" s="8">
        <f t="shared" si="1206"/>
        <v>0</v>
      </c>
      <c r="AD942" s="8">
        <f t="shared" si="1206"/>
        <v>13552.240000000003</v>
      </c>
      <c r="AE942" s="8">
        <f t="shared" si="1206"/>
        <v>998</v>
      </c>
      <c r="AG942" s="11">
        <f t="shared" si="1207"/>
        <v>45126</v>
      </c>
      <c r="AH942" s="8">
        <f t="shared" si="1208"/>
        <v>10242</v>
      </c>
      <c r="AI942" s="8">
        <f t="shared" si="1208"/>
        <v>1279582.929999999</v>
      </c>
      <c r="AJ942" s="8">
        <f t="shared" si="1208"/>
        <v>3331.43</v>
      </c>
      <c r="AK942" s="8">
        <f t="shared" si="1208"/>
        <v>0</v>
      </c>
      <c r="AL942" s="8">
        <f t="shared" si="1208"/>
        <v>14090.530000000008</v>
      </c>
      <c r="AM942" s="8">
        <f t="shared" si="1208"/>
        <v>479</v>
      </c>
      <c r="AO942" s="11">
        <f t="shared" si="1209"/>
        <v>45126</v>
      </c>
      <c r="AP942" s="8">
        <f t="shared" si="1210"/>
        <v>10250</v>
      </c>
      <c r="AQ942" s="8">
        <f t="shared" si="1210"/>
        <v>859380.00000000012</v>
      </c>
      <c r="AR942" s="8">
        <f t="shared" si="1210"/>
        <v>0</v>
      </c>
      <c r="AS942" s="8">
        <f t="shared" si="1210"/>
        <v>11055.390000000001</v>
      </c>
      <c r="AT942" s="8">
        <f t="shared" si="1210"/>
        <v>1569.33</v>
      </c>
      <c r="AU942" s="8">
        <f t="shared" si="1210"/>
        <v>439</v>
      </c>
      <c r="AW942" s="11">
        <f t="shared" si="1211"/>
        <v>45126</v>
      </c>
      <c r="AX942" s="8">
        <f t="shared" si="1212"/>
        <v>11320</v>
      </c>
      <c r="AY942" s="8">
        <f t="shared" si="1212"/>
        <v>1391817.6199999999</v>
      </c>
      <c r="AZ942" s="8">
        <f t="shared" si="1212"/>
        <v>5077.7000000000007</v>
      </c>
      <c r="BA942" s="8">
        <f t="shared" si="1212"/>
        <v>0</v>
      </c>
      <c r="BB942" s="8">
        <f t="shared" si="1212"/>
        <v>12822.07</v>
      </c>
      <c r="BC942" s="8">
        <f t="shared" si="1212"/>
        <v>229</v>
      </c>
      <c r="BE942" s="11">
        <f t="shared" si="1213"/>
        <v>45126</v>
      </c>
      <c r="BF942" s="8">
        <f t="shared" si="1214"/>
        <v>10475</v>
      </c>
      <c r="BG942" s="8">
        <f t="shared" si="1214"/>
        <v>1329934.8899999994</v>
      </c>
      <c r="BH942" s="8">
        <f t="shared" si="1214"/>
        <v>7056.9799999999977</v>
      </c>
      <c r="BI942" s="8">
        <f t="shared" si="1214"/>
        <v>0</v>
      </c>
      <c r="BJ942" s="8">
        <f t="shared" si="1214"/>
        <v>20689.140000000018</v>
      </c>
      <c r="BK942" s="8">
        <f t="shared" si="1214"/>
        <v>119</v>
      </c>
      <c r="BM942" s="11">
        <f t="shared" si="1215"/>
        <v>45126</v>
      </c>
      <c r="BN942" s="8">
        <f t="shared" si="1216"/>
        <v>6403</v>
      </c>
      <c r="BO942" s="8">
        <f t="shared" si="1216"/>
        <v>518874.32000000007</v>
      </c>
      <c r="BP942" s="8">
        <f t="shared" si="1216"/>
        <v>5519.25</v>
      </c>
      <c r="BQ942" s="8">
        <f t="shared" si="1216"/>
        <v>0</v>
      </c>
      <c r="BR942" s="8">
        <f t="shared" si="1216"/>
        <v>4320.0899999999992</v>
      </c>
      <c r="BS942" s="8">
        <f t="shared" si="1216"/>
        <v>84</v>
      </c>
      <c r="BU942" s="11">
        <f t="shared" si="1217"/>
        <v>45126</v>
      </c>
      <c r="BV942" s="8">
        <f t="shared" si="1218"/>
        <v>5741</v>
      </c>
      <c r="BW942" s="8">
        <f t="shared" si="1218"/>
        <v>683212.95000000007</v>
      </c>
      <c r="BX942" s="8">
        <f t="shared" si="1218"/>
        <v>3426.6000000000004</v>
      </c>
      <c r="BY942" s="8">
        <f t="shared" si="1218"/>
        <v>0</v>
      </c>
      <c r="BZ942" s="8">
        <f t="shared" si="1218"/>
        <v>8210.130000000001</v>
      </c>
      <c r="CA942" s="8">
        <f t="shared" si="1218"/>
        <v>307</v>
      </c>
      <c r="CC942" s="11">
        <f t="shared" si="1219"/>
        <v>45126</v>
      </c>
      <c r="CD942" s="8">
        <f t="shared" si="1220"/>
        <v>10932</v>
      </c>
      <c r="CE942" s="8">
        <f t="shared" si="1220"/>
        <v>1280058.1299999999</v>
      </c>
      <c r="CF942" s="8">
        <f t="shared" si="1220"/>
        <v>4262.1500000000005</v>
      </c>
      <c r="CG942" s="8">
        <f t="shared" si="1220"/>
        <v>58498.719999999965</v>
      </c>
      <c r="CH942" s="8">
        <f t="shared" si="1220"/>
        <v>12919.430000000006</v>
      </c>
      <c r="CI942" s="8">
        <f t="shared" si="1220"/>
        <v>295</v>
      </c>
      <c r="CK942" s="11">
        <f t="shared" si="1221"/>
        <v>45126</v>
      </c>
      <c r="CL942" s="8">
        <f t="shared" si="1222"/>
        <v>3461</v>
      </c>
      <c r="CM942" s="8">
        <f t="shared" si="1222"/>
        <v>252386.78000000009</v>
      </c>
      <c r="CN942" s="8">
        <f t="shared" si="1222"/>
        <v>0</v>
      </c>
      <c r="CO942" s="8">
        <f t="shared" si="1222"/>
        <v>697.5</v>
      </c>
      <c r="CP942" s="8">
        <f t="shared" si="1222"/>
        <v>7906.1799999999994</v>
      </c>
      <c r="CQ942" s="8">
        <f t="shared" si="1222"/>
        <v>22</v>
      </c>
      <c r="CS942" s="11">
        <f t="shared" si="1223"/>
        <v>45126</v>
      </c>
      <c r="CT942" s="8">
        <f t="shared" si="1224"/>
        <v>0</v>
      </c>
      <c r="CU942" s="8">
        <f t="shared" si="1224"/>
        <v>0</v>
      </c>
      <c r="CV942" s="8">
        <f t="shared" si="1224"/>
        <v>0</v>
      </c>
      <c r="CW942" s="8">
        <f t="shared" si="1224"/>
        <v>0</v>
      </c>
      <c r="CX942" s="8">
        <f t="shared" si="1224"/>
        <v>0</v>
      </c>
      <c r="CY942" s="8">
        <f t="shared" si="1224"/>
        <v>0</v>
      </c>
      <c r="DA942" s="11">
        <f t="shared" si="1225"/>
        <v>45126</v>
      </c>
      <c r="DB942" s="8">
        <f t="shared" si="1226"/>
        <v>0</v>
      </c>
      <c r="DC942" s="8">
        <f t="shared" si="1226"/>
        <v>0</v>
      </c>
      <c r="DD942" s="8">
        <f t="shared" si="1226"/>
        <v>0</v>
      </c>
      <c r="DE942" s="8">
        <f t="shared" si="1226"/>
        <v>0</v>
      </c>
      <c r="DF942" s="8">
        <f t="shared" si="1226"/>
        <v>0</v>
      </c>
      <c r="DG942" s="8">
        <f t="shared" si="1226"/>
        <v>0</v>
      </c>
      <c r="DI942" s="11">
        <f t="shared" si="1227"/>
        <v>45126</v>
      </c>
      <c r="DJ942" s="8">
        <f t="shared" si="1228"/>
        <v>0</v>
      </c>
      <c r="DK942" s="8">
        <f t="shared" si="1228"/>
        <v>0</v>
      </c>
      <c r="DL942" s="8">
        <f t="shared" si="1228"/>
        <v>0</v>
      </c>
      <c r="DM942" s="8">
        <f t="shared" si="1228"/>
        <v>0</v>
      </c>
      <c r="DN942" s="8">
        <f t="shared" si="1228"/>
        <v>0</v>
      </c>
      <c r="DO942" s="8">
        <f t="shared" si="1228"/>
        <v>0</v>
      </c>
      <c r="DP942" s="56"/>
      <c r="DQ942" s="56"/>
      <c r="DR942" s="56"/>
      <c r="DS942" s="56"/>
    </row>
    <row r="943" spans="1:123" x14ac:dyDescent="0.3">
      <c r="A943" s="11">
        <f t="shared" si="1194"/>
        <v>45127</v>
      </c>
      <c r="B943" s="8">
        <f t="shared" si="1195"/>
        <v>10278</v>
      </c>
      <c r="C943" s="8">
        <f t="shared" si="1196"/>
        <v>1223559.3300000005</v>
      </c>
      <c r="D943" s="8">
        <f t="shared" si="1197"/>
        <v>0</v>
      </c>
      <c r="E943" s="8">
        <f t="shared" si="1198"/>
        <v>6410.84</v>
      </c>
      <c r="F943" s="8">
        <f t="shared" si="1199"/>
        <v>6671</v>
      </c>
      <c r="G943" s="8">
        <f t="shared" si="1200"/>
        <v>34</v>
      </c>
      <c r="I943" s="11">
        <f t="shared" si="1201"/>
        <v>45127</v>
      </c>
      <c r="J943" s="8">
        <f t="shared" si="1202"/>
        <v>7958</v>
      </c>
      <c r="K943" s="8">
        <f t="shared" si="1202"/>
        <v>1175043.6999999995</v>
      </c>
      <c r="L943" s="8">
        <f t="shared" si="1202"/>
        <v>4080.6000000000004</v>
      </c>
      <c r="M943" s="8">
        <f t="shared" si="1202"/>
        <v>0</v>
      </c>
      <c r="N943" s="8">
        <f t="shared" si="1202"/>
        <v>5086.7999999999975</v>
      </c>
      <c r="O943" s="8">
        <f t="shared" si="1202"/>
        <v>45</v>
      </c>
      <c r="Q943" s="11">
        <f t="shared" si="1203"/>
        <v>45127</v>
      </c>
      <c r="R943" s="8">
        <f t="shared" si="1204"/>
        <v>4376</v>
      </c>
      <c r="S943" s="8">
        <f t="shared" si="1204"/>
        <v>467930.0400000001</v>
      </c>
      <c r="T943" s="8">
        <f t="shared" si="1204"/>
        <v>4447.5200000000004</v>
      </c>
      <c r="U943" s="8">
        <f t="shared" si="1204"/>
        <v>0</v>
      </c>
      <c r="V943" s="8">
        <f t="shared" si="1204"/>
        <v>-3379.61</v>
      </c>
      <c r="W943" s="8">
        <f t="shared" si="1204"/>
        <v>382</v>
      </c>
      <c r="Y943" s="11">
        <f t="shared" si="1205"/>
        <v>45127</v>
      </c>
      <c r="Z943" s="8">
        <f t="shared" si="1206"/>
        <v>8158</v>
      </c>
      <c r="AA943" s="8">
        <f t="shared" si="1206"/>
        <v>1012637.78</v>
      </c>
      <c r="AB943" s="8">
        <f t="shared" si="1206"/>
        <v>8357.4800000000014</v>
      </c>
      <c r="AC943" s="8">
        <f t="shared" si="1206"/>
        <v>0</v>
      </c>
      <c r="AD943" s="8">
        <f t="shared" si="1206"/>
        <v>13602.240000000003</v>
      </c>
      <c r="AE943" s="8">
        <f t="shared" si="1206"/>
        <v>999</v>
      </c>
      <c r="AG943" s="11">
        <f t="shared" si="1207"/>
        <v>45127</v>
      </c>
      <c r="AH943" s="8">
        <f t="shared" si="1208"/>
        <v>10298</v>
      </c>
      <c r="AI943" s="8">
        <f t="shared" si="1208"/>
        <v>1286384.9799999991</v>
      </c>
      <c r="AJ943" s="8">
        <f t="shared" si="1208"/>
        <v>3373.08</v>
      </c>
      <c r="AK943" s="8">
        <f t="shared" si="1208"/>
        <v>0</v>
      </c>
      <c r="AL943" s="8">
        <f t="shared" si="1208"/>
        <v>14140.530000000008</v>
      </c>
      <c r="AM943" s="8">
        <f t="shared" si="1208"/>
        <v>480</v>
      </c>
      <c r="AO943" s="11">
        <f t="shared" si="1209"/>
        <v>45127</v>
      </c>
      <c r="AP943" s="8">
        <f t="shared" si="1210"/>
        <v>10309</v>
      </c>
      <c r="AQ943" s="8">
        <f t="shared" si="1210"/>
        <v>864331.38000000012</v>
      </c>
      <c r="AR943" s="8">
        <f t="shared" si="1210"/>
        <v>0</v>
      </c>
      <c r="AS943" s="8">
        <f t="shared" si="1210"/>
        <v>11120.390000000001</v>
      </c>
      <c r="AT943" s="8">
        <f t="shared" si="1210"/>
        <v>1569.33</v>
      </c>
      <c r="AU943" s="8">
        <f t="shared" si="1210"/>
        <v>439</v>
      </c>
      <c r="AW943" s="11">
        <f t="shared" si="1211"/>
        <v>45127</v>
      </c>
      <c r="AX943" s="8">
        <f t="shared" si="1212"/>
        <v>11373</v>
      </c>
      <c r="AY943" s="8">
        <f t="shared" si="1212"/>
        <v>1398222.5299999998</v>
      </c>
      <c r="AZ943" s="8">
        <f t="shared" si="1212"/>
        <v>5085.0800000000008</v>
      </c>
      <c r="BA943" s="8">
        <f t="shared" si="1212"/>
        <v>0</v>
      </c>
      <c r="BB943" s="8">
        <f t="shared" si="1212"/>
        <v>12871.17</v>
      </c>
      <c r="BC943" s="8">
        <f t="shared" si="1212"/>
        <v>232</v>
      </c>
      <c r="BE943" s="11">
        <f t="shared" si="1213"/>
        <v>45127</v>
      </c>
      <c r="BF943" s="8">
        <f t="shared" si="1214"/>
        <v>10518</v>
      </c>
      <c r="BG943" s="8">
        <f t="shared" si="1214"/>
        <v>1335136.9399999995</v>
      </c>
      <c r="BH943" s="8">
        <f t="shared" si="1214"/>
        <v>7083.8999999999978</v>
      </c>
      <c r="BI943" s="8">
        <f t="shared" si="1214"/>
        <v>0</v>
      </c>
      <c r="BJ943" s="8">
        <f t="shared" si="1214"/>
        <v>20839.140000000018</v>
      </c>
      <c r="BK943" s="8">
        <f t="shared" si="1214"/>
        <v>119</v>
      </c>
      <c r="BM943" s="11">
        <f t="shared" si="1215"/>
        <v>45127</v>
      </c>
      <c r="BN943" s="8">
        <f t="shared" si="1216"/>
        <v>6440</v>
      </c>
      <c r="BO943" s="8">
        <f t="shared" si="1216"/>
        <v>521658.00000000006</v>
      </c>
      <c r="BP943" s="8">
        <f t="shared" si="1216"/>
        <v>5531.25</v>
      </c>
      <c r="BQ943" s="8">
        <f t="shared" si="1216"/>
        <v>0</v>
      </c>
      <c r="BR943" s="8">
        <f t="shared" si="1216"/>
        <v>4420.0899999999992</v>
      </c>
      <c r="BS943" s="8">
        <f t="shared" si="1216"/>
        <v>85</v>
      </c>
      <c r="BU943" s="11">
        <f t="shared" si="1217"/>
        <v>45127</v>
      </c>
      <c r="BV943" s="8">
        <f t="shared" si="1218"/>
        <v>5785</v>
      </c>
      <c r="BW943" s="8">
        <f t="shared" si="1218"/>
        <v>688217.05</v>
      </c>
      <c r="BX943" s="8">
        <f t="shared" si="1218"/>
        <v>3550.6000000000004</v>
      </c>
      <c r="BY943" s="8">
        <f t="shared" si="1218"/>
        <v>0</v>
      </c>
      <c r="BZ943" s="8">
        <f t="shared" si="1218"/>
        <v>8210.130000000001</v>
      </c>
      <c r="CA943" s="8">
        <f t="shared" si="1218"/>
        <v>308</v>
      </c>
      <c r="CC943" s="11">
        <f t="shared" si="1219"/>
        <v>45127</v>
      </c>
      <c r="CD943" s="8">
        <f t="shared" si="1220"/>
        <v>10982</v>
      </c>
      <c r="CE943" s="8">
        <f t="shared" si="1220"/>
        <v>1284848.74</v>
      </c>
      <c r="CF943" s="8">
        <f t="shared" si="1220"/>
        <v>4262.1500000000005</v>
      </c>
      <c r="CG943" s="8">
        <f t="shared" si="1220"/>
        <v>58960.419999999962</v>
      </c>
      <c r="CH943" s="8">
        <f t="shared" si="1220"/>
        <v>13060.430000000006</v>
      </c>
      <c r="CI943" s="8">
        <f t="shared" si="1220"/>
        <v>295</v>
      </c>
      <c r="CK943" s="11">
        <f t="shared" si="1221"/>
        <v>45127</v>
      </c>
      <c r="CL943" s="8">
        <f t="shared" si="1222"/>
        <v>3473</v>
      </c>
      <c r="CM943" s="8">
        <f t="shared" si="1222"/>
        <v>253308.80000000008</v>
      </c>
      <c r="CN943" s="8">
        <f t="shared" si="1222"/>
        <v>0</v>
      </c>
      <c r="CO943" s="8">
        <f t="shared" si="1222"/>
        <v>697.5</v>
      </c>
      <c r="CP943" s="8">
        <f t="shared" si="1222"/>
        <v>7956.1799999999994</v>
      </c>
      <c r="CQ943" s="8">
        <f t="shared" si="1222"/>
        <v>22</v>
      </c>
      <c r="CS943" s="11">
        <f t="shared" si="1223"/>
        <v>45127</v>
      </c>
      <c r="CT943" s="8">
        <f t="shared" si="1224"/>
        <v>0</v>
      </c>
      <c r="CU943" s="8">
        <f t="shared" si="1224"/>
        <v>0</v>
      </c>
      <c r="CV943" s="8">
        <f t="shared" si="1224"/>
        <v>0</v>
      </c>
      <c r="CW943" s="8">
        <f t="shared" si="1224"/>
        <v>0</v>
      </c>
      <c r="CX943" s="8">
        <f t="shared" si="1224"/>
        <v>0</v>
      </c>
      <c r="CY943" s="8">
        <f t="shared" si="1224"/>
        <v>0</v>
      </c>
      <c r="DA943" s="11">
        <f t="shared" si="1225"/>
        <v>45127</v>
      </c>
      <c r="DB943" s="8">
        <f t="shared" si="1226"/>
        <v>0</v>
      </c>
      <c r="DC943" s="8">
        <f t="shared" si="1226"/>
        <v>0</v>
      </c>
      <c r="DD943" s="8">
        <f t="shared" si="1226"/>
        <v>0</v>
      </c>
      <c r="DE943" s="8">
        <f t="shared" si="1226"/>
        <v>0</v>
      </c>
      <c r="DF943" s="8">
        <f t="shared" si="1226"/>
        <v>0</v>
      </c>
      <c r="DG943" s="8">
        <f t="shared" si="1226"/>
        <v>0</v>
      </c>
      <c r="DI943" s="11">
        <f t="shared" si="1227"/>
        <v>45127</v>
      </c>
      <c r="DJ943" s="8">
        <f t="shared" si="1228"/>
        <v>0</v>
      </c>
      <c r="DK943" s="8">
        <f t="shared" si="1228"/>
        <v>0</v>
      </c>
      <c r="DL943" s="8">
        <f t="shared" si="1228"/>
        <v>0</v>
      </c>
      <c r="DM943" s="8">
        <f t="shared" si="1228"/>
        <v>0</v>
      </c>
      <c r="DN943" s="8">
        <f t="shared" si="1228"/>
        <v>0</v>
      </c>
      <c r="DO943" s="8">
        <f t="shared" si="1228"/>
        <v>0</v>
      </c>
      <c r="DP943" s="56"/>
      <c r="DQ943" s="56"/>
      <c r="DR943" s="56"/>
      <c r="DS943" s="56"/>
    </row>
    <row r="944" spans="1:123" x14ac:dyDescent="0.3">
      <c r="A944" s="11">
        <f t="shared" si="1194"/>
        <v>45128</v>
      </c>
      <c r="B944" s="8">
        <f t="shared" si="1195"/>
        <v>10337</v>
      </c>
      <c r="C944" s="8">
        <f t="shared" si="1196"/>
        <v>1230265.4400000006</v>
      </c>
      <c r="D944" s="8">
        <f t="shared" si="1197"/>
        <v>0</v>
      </c>
      <c r="E944" s="8">
        <f t="shared" si="1198"/>
        <v>6455.84</v>
      </c>
      <c r="F944" s="8">
        <f t="shared" si="1199"/>
        <v>6759.7</v>
      </c>
      <c r="G944" s="8">
        <f t="shared" si="1200"/>
        <v>34</v>
      </c>
      <c r="I944" s="11">
        <f t="shared" si="1201"/>
        <v>45128</v>
      </c>
      <c r="J944" s="8">
        <f t="shared" si="1202"/>
        <v>7981</v>
      </c>
      <c r="K944" s="8">
        <f t="shared" si="1202"/>
        <v>1178076.0699999996</v>
      </c>
      <c r="L944" s="8">
        <f t="shared" si="1202"/>
        <v>4099.2300000000005</v>
      </c>
      <c r="M944" s="8">
        <f t="shared" si="1202"/>
        <v>0</v>
      </c>
      <c r="N944" s="8">
        <f t="shared" si="1202"/>
        <v>5091.7499999999973</v>
      </c>
      <c r="O944" s="8">
        <f t="shared" si="1202"/>
        <v>45</v>
      </c>
      <c r="Q944" s="11">
        <f t="shared" si="1203"/>
        <v>45128</v>
      </c>
      <c r="R944" s="8">
        <f t="shared" si="1204"/>
        <v>4400</v>
      </c>
      <c r="S944" s="8">
        <f t="shared" si="1204"/>
        <v>470094.24000000011</v>
      </c>
      <c r="T944" s="8">
        <f t="shared" si="1204"/>
        <v>4480.0200000000004</v>
      </c>
      <c r="U944" s="8">
        <f t="shared" si="1204"/>
        <v>0</v>
      </c>
      <c r="V944" s="8">
        <f t="shared" si="1204"/>
        <v>-3379.61</v>
      </c>
      <c r="W944" s="8">
        <f t="shared" si="1204"/>
        <v>400</v>
      </c>
      <c r="Y944" s="11">
        <f t="shared" si="1205"/>
        <v>45128</v>
      </c>
      <c r="Z944" s="8">
        <f t="shared" si="1206"/>
        <v>8204</v>
      </c>
      <c r="AA944" s="8">
        <f t="shared" si="1206"/>
        <v>1018510.13</v>
      </c>
      <c r="AB944" s="8">
        <f t="shared" si="1206"/>
        <v>8383.4000000000015</v>
      </c>
      <c r="AC944" s="8">
        <f t="shared" si="1206"/>
        <v>0</v>
      </c>
      <c r="AD944" s="8">
        <f t="shared" si="1206"/>
        <v>13607.190000000004</v>
      </c>
      <c r="AE944" s="8">
        <f t="shared" si="1206"/>
        <v>1000</v>
      </c>
      <c r="AG944" s="11">
        <f t="shared" si="1207"/>
        <v>45128</v>
      </c>
      <c r="AH944" s="8">
        <f t="shared" si="1208"/>
        <v>10338</v>
      </c>
      <c r="AI944" s="8">
        <f t="shared" si="1208"/>
        <v>1291653.209999999</v>
      </c>
      <c r="AJ944" s="8">
        <f t="shared" si="1208"/>
        <v>3380.48</v>
      </c>
      <c r="AK944" s="8">
        <f t="shared" si="1208"/>
        <v>0</v>
      </c>
      <c r="AL944" s="8">
        <f t="shared" si="1208"/>
        <v>14140.530000000008</v>
      </c>
      <c r="AM944" s="8">
        <f t="shared" si="1208"/>
        <v>483</v>
      </c>
      <c r="AO944" s="11">
        <f t="shared" si="1209"/>
        <v>45128</v>
      </c>
      <c r="AP944" s="8">
        <f t="shared" si="1210"/>
        <v>10357</v>
      </c>
      <c r="AQ944" s="8">
        <f t="shared" si="1210"/>
        <v>868324.45000000007</v>
      </c>
      <c r="AR944" s="8">
        <f t="shared" si="1210"/>
        <v>0</v>
      </c>
      <c r="AS944" s="8">
        <f t="shared" si="1210"/>
        <v>11153.390000000001</v>
      </c>
      <c r="AT944" s="8">
        <f t="shared" si="1210"/>
        <v>1569.33</v>
      </c>
      <c r="AU944" s="8">
        <f t="shared" si="1210"/>
        <v>442</v>
      </c>
      <c r="AW944" s="11">
        <f t="shared" si="1211"/>
        <v>45128</v>
      </c>
      <c r="AX944" s="8">
        <f t="shared" si="1212"/>
        <v>11429</v>
      </c>
      <c r="AY944" s="8">
        <f t="shared" si="1212"/>
        <v>1405356.5099999998</v>
      </c>
      <c r="AZ944" s="8">
        <f t="shared" si="1212"/>
        <v>5097.0900000000011</v>
      </c>
      <c r="BA944" s="8">
        <f t="shared" si="1212"/>
        <v>0</v>
      </c>
      <c r="BB944" s="8">
        <f t="shared" si="1212"/>
        <v>12908.72</v>
      </c>
      <c r="BC944" s="8">
        <f t="shared" si="1212"/>
        <v>235</v>
      </c>
      <c r="BE944" s="11">
        <f t="shared" si="1213"/>
        <v>45128</v>
      </c>
      <c r="BF944" s="8">
        <f t="shared" si="1214"/>
        <v>10566</v>
      </c>
      <c r="BG944" s="8">
        <f t="shared" si="1214"/>
        <v>1341494.2199999995</v>
      </c>
      <c r="BH944" s="8">
        <f t="shared" si="1214"/>
        <v>7112.2099999999982</v>
      </c>
      <c r="BI944" s="8">
        <f t="shared" si="1214"/>
        <v>0</v>
      </c>
      <c r="BJ944" s="8">
        <f t="shared" si="1214"/>
        <v>21290.040000000019</v>
      </c>
      <c r="BK944" s="8">
        <f t="shared" si="1214"/>
        <v>120</v>
      </c>
      <c r="BM944" s="11">
        <f t="shared" si="1215"/>
        <v>45128</v>
      </c>
      <c r="BN944" s="8">
        <f t="shared" si="1216"/>
        <v>6481</v>
      </c>
      <c r="BO944" s="8">
        <f t="shared" si="1216"/>
        <v>524933.9800000001</v>
      </c>
      <c r="BP944" s="8">
        <f t="shared" si="1216"/>
        <v>5542.25</v>
      </c>
      <c r="BQ944" s="8">
        <f t="shared" si="1216"/>
        <v>0</v>
      </c>
      <c r="BR944" s="8">
        <f t="shared" si="1216"/>
        <v>4420.0899999999992</v>
      </c>
      <c r="BS944" s="8">
        <f t="shared" si="1216"/>
        <v>85</v>
      </c>
      <c r="BU944" s="11">
        <f t="shared" si="1217"/>
        <v>45128</v>
      </c>
      <c r="BV944" s="8">
        <f t="shared" si="1218"/>
        <v>5806</v>
      </c>
      <c r="BW944" s="8">
        <f t="shared" si="1218"/>
        <v>690712.39</v>
      </c>
      <c r="BX944" s="8">
        <f t="shared" si="1218"/>
        <v>3570.6000000000004</v>
      </c>
      <c r="BY944" s="8">
        <f t="shared" si="1218"/>
        <v>0</v>
      </c>
      <c r="BZ944" s="8">
        <f t="shared" si="1218"/>
        <v>8210.130000000001</v>
      </c>
      <c r="CA944" s="8">
        <f t="shared" si="1218"/>
        <v>308</v>
      </c>
      <c r="CC944" s="11">
        <f t="shared" si="1219"/>
        <v>45128</v>
      </c>
      <c r="CD944" s="8">
        <f t="shared" si="1220"/>
        <v>11032</v>
      </c>
      <c r="CE944" s="8">
        <f t="shared" si="1220"/>
        <v>1289868.3500000001</v>
      </c>
      <c r="CF944" s="8">
        <f t="shared" si="1220"/>
        <v>4262.1500000000005</v>
      </c>
      <c r="CG944" s="8">
        <f t="shared" si="1220"/>
        <v>59141.08999999996</v>
      </c>
      <c r="CH944" s="8">
        <f t="shared" si="1220"/>
        <v>13109.430000000006</v>
      </c>
      <c r="CI944" s="8">
        <f t="shared" si="1220"/>
        <v>297</v>
      </c>
      <c r="CK944" s="11">
        <f t="shared" si="1221"/>
        <v>45128</v>
      </c>
      <c r="CL944" s="8">
        <f t="shared" si="1222"/>
        <v>3484</v>
      </c>
      <c r="CM944" s="8">
        <f t="shared" si="1222"/>
        <v>254082.07000000007</v>
      </c>
      <c r="CN944" s="8">
        <f t="shared" si="1222"/>
        <v>0</v>
      </c>
      <c r="CO944" s="8">
        <f t="shared" si="1222"/>
        <v>697.5</v>
      </c>
      <c r="CP944" s="8">
        <f t="shared" si="1222"/>
        <v>7956.1799999999994</v>
      </c>
      <c r="CQ944" s="8">
        <f t="shared" si="1222"/>
        <v>22</v>
      </c>
      <c r="CS944" s="11">
        <f t="shared" si="1223"/>
        <v>45128</v>
      </c>
      <c r="CT944" s="8">
        <f t="shared" si="1224"/>
        <v>0</v>
      </c>
      <c r="CU944" s="8">
        <f t="shared" si="1224"/>
        <v>0</v>
      </c>
      <c r="CV944" s="8">
        <f t="shared" si="1224"/>
        <v>0</v>
      </c>
      <c r="CW944" s="8">
        <f t="shared" si="1224"/>
        <v>0</v>
      </c>
      <c r="CX944" s="8">
        <f t="shared" si="1224"/>
        <v>0</v>
      </c>
      <c r="CY944" s="8">
        <f t="shared" si="1224"/>
        <v>0</v>
      </c>
      <c r="DA944" s="11">
        <f t="shared" si="1225"/>
        <v>45128</v>
      </c>
      <c r="DB944" s="8">
        <f t="shared" si="1226"/>
        <v>0</v>
      </c>
      <c r="DC944" s="8">
        <f t="shared" si="1226"/>
        <v>0</v>
      </c>
      <c r="DD944" s="8">
        <f t="shared" si="1226"/>
        <v>0</v>
      </c>
      <c r="DE944" s="8">
        <f t="shared" si="1226"/>
        <v>0</v>
      </c>
      <c r="DF944" s="8">
        <f t="shared" si="1226"/>
        <v>0</v>
      </c>
      <c r="DG944" s="8">
        <f t="shared" si="1226"/>
        <v>0</v>
      </c>
      <c r="DI944" s="11">
        <f t="shared" si="1227"/>
        <v>45128</v>
      </c>
      <c r="DJ944" s="8">
        <f t="shared" si="1228"/>
        <v>0</v>
      </c>
      <c r="DK944" s="8">
        <f t="shared" si="1228"/>
        <v>0</v>
      </c>
      <c r="DL944" s="8">
        <f t="shared" si="1228"/>
        <v>0</v>
      </c>
      <c r="DM944" s="8">
        <f t="shared" si="1228"/>
        <v>0</v>
      </c>
      <c r="DN944" s="8">
        <f t="shared" si="1228"/>
        <v>0</v>
      </c>
      <c r="DO944" s="8">
        <f t="shared" si="1228"/>
        <v>0</v>
      </c>
      <c r="DP944" s="56"/>
      <c r="DQ944" s="56"/>
      <c r="DR944" s="56"/>
      <c r="DS944" s="56"/>
    </row>
    <row r="945" spans="1:123" x14ac:dyDescent="0.3">
      <c r="A945" s="11">
        <f t="shared" si="1194"/>
        <v>45129</v>
      </c>
      <c r="B945" s="8">
        <f t="shared" si="1195"/>
        <v>10393</v>
      </c>
      <c r="C945" s="8">
        <f t="shared" si="1196"/>
        <v>1237594.3000000007</v>
      </c>
      <c r="D945" s="8">
        <f t="shared" si="1197"/>
        <v>0</v>
      </c>
      <c r="E945" s="8">
        <f t="shared" si="1198"/>
        <v>6535.84</v>
      </c>
      <c r="F945" s="8">
        <f t="shared" si="1199"/>
        <v>6784.7</v>
      </c>
      <c r="G945" s="8">
        <f t="shared" si="1200"/>
        <v>34</v>
      </c>
      <c r="I945" s="11">
        <f t="shared" si="1201"/>
        <v>45129</v>
      </c>
      <c r="J945" s="8">
        <f t="shared" si="1202"/>
        <v>8012</v>
      </c>
      <c r="K945" s="8">
        <f t="shared" si="1202"/>
        <v>1181892.0699999996</v>
      </c>
      <c r="L945" s="8">
        <f t="shared" si="1202"/>
        <v>4101.1200000000008</v>
      </c>
      <c r="M945" s="8">
        <f t="shared" si="1202"/>
        <v>0</v>
      </c>
      <c r="N945" s="8">
        <f t="shared" si="1202"/>
        <v>5091.7499999999973</v>
      </c>
      <c r="O945" s="8">
        <f t="shared" si="1202"/>
        <v>45</v>
      </c>
      <c r="Q945" s="11">
        <f t="shared" si="1203"/>
        <v>45129</v>
      </c>
      <c r="R945" s="8">
        <f t="shared" si="1204"/>
        <v>4425</v>
      </c>
      <c r="S945" s="8">
        <f t="shared" si="1204"/>
        <v>472334.28000000009</v>
      </c>
      <c r="T945" s="8">
        <f t="shared" si="1204"/>
        <v>4507.0200000000004</v>
      </c>
      <c r="U945" s="8">
        <f t="shared" si="1204"/>
        <v>0</v>
      </c>
      <c r="V945" s="8">
        <f t="shared" si="1204"/>
        <v>-3379.61</v>
      </c>
      <c r="W945" s="8">
        <f t="shared" si="1204"/>
        <v>418</v>
      </c>
      <c r="Y945" s="11">
        <f t="shared" si="1205"/>
        <v>45129</v>
      </c>
      <c r="Z945" s="8">
        <f t="shared" si="1206"/>
        <v>8249</v>
      </c>
      <c r="AA945" s="8">
        <f t="shared" si="1206"/>
        <v>1023737.01</v>
      </c>
      <c r="AB945" s="8">
        <f t="shared" si="1206"/>
        <v>8405.6000000000022</v>
      </c>
      <c r="AC945" s="8">
        <f t="shared" si="1206"/>
        <v>0</v>
      </c>
      <c r="AD945" s="8">
        <f t="shared" si="1206"/>
        <v>13707.190000000004</v>
      </c>
      <c r="AE945" s="8">
        <f t="shared" si="1206"/>
        <v>1001</v>
      </c>
      <c r="AG945" s="11">
        <f t="shared" si="1207"/>
        <v>45129</v>
      </c>
      <c r="AH945" s="8">
        <f t="shared" si="1208"/>
        <v>10387</v>
      </c>
      <c r="AI945" s="8">
        <f t="shared" si="1208"/>
        <v>1298606.5999999989</v>
      </c>
      <c r="AJ945" s="8">
        <f t="shared" si="1208"/>
        <v>3408.23</v>
      </c>
      <c r="AK945" s="8">
        <f t="shared" si="1208"/>
        <v>0</v>
      </c>
      <c r="AL945" s="8">
        <f t="shared" si="1208"/>
        <v>14165.280000000008</v>
      </c>
      <c r="AM945" s="8">
        <f t="shared" si="1208"/>
        <v>486</v>
      </c>
      <c r="AO945" s="11">
        <f t="shared" si="1209"/>
        <v>45129</v>
      </c>
      <c r="AP945" s="8">
        <f t="shared" si="1210"/>
        <v>10413</v>
      </c>
      <c r="AQ945" s="8">
        <f t="shared" si="1210"/>
        <v>872433.49000000011</v>
      </c>
      <c r="AR945" s="8">
        <f t="shared" si="1210"/>
        <v>0</v>
      </c>
      <c r="AS945" s="8">
        <f t="shared" si="1210"/>
        <v>11197.890000000001</v>
      </c>
      <c r="AT945" s="8">
        <f t="shared" si="1210"/>
        <v>1569.33</v>
      </c>
      <c r="AU945" s="8">
        <f t="shared" si="1210"/>
        <v>445</v>
      </c>
      <c r="AW945" s="11">
        <f t="shared" si="1211"/>
        <v>45129</v>
      </c>
      <c r="AX945" s="8">
        <f t="shared" si="1212"/>
        <v>11484</v>
      </c>
      <c r="AY945" s="8">
        <f t="shared" si="1212"/>
        <v>1409275.4899999998</v>
      </c>
      <c r="AZ945" s="8">
        <f t="shared" si="1212"/>
        <v>5188.5200000000013</v>
      </c>
      <c r="BA945" s="8">
        <f t="shared" si="1212"/>
        <v>0</v>
      </c>
      <c r="BB945" s="8">
        <f t="shared" si="1212"/>
        <v>12952.869999999999</v>
      </c>
      <c r="BC945" s="8">
        <f t="shared" si="1212"/>
        <v>239</v>
      </c>
      <c r="BE945" s="11">
        <f t="shared" si="1213"/>
        <v>45129</v>
      </c>
      <c r="BF945" s="8">
        <f t="shared" si="1214"/>
        <v>10617</v>
      </c>
      <c r="BG945" s="8">
        <f t="shared" si="1214"/>
        <v>1348651.5999999994</v>
      </c>
      <c r="BH945" s="8">
        <f t="shared" si="1214"/>
        <v>7160.4699999999984</v>
      </c>
      <c r="BI945" s="8">
        <f t="shared" si="1214"/>
        <v>0</v>
      </c>
      <c r="BJ945" s="8">
        <f t="shared" si="1214"/>
        <v>21183.040000000019</v>
      </c>
      <c r="BK945" s="8">
        <f t="shared" si="1214"/>
        <v>121</v>
      </c>
      <c r="BM945" s="11">
        <f t="shared" si="1215"/>
        <v>45129</v>
      </c>
      <c r="BN945" s="8">
        <f t="shared" si="1216"/>
        <v>6526</v>
      </c>
      <c r="BO945" s="8">
        <f t="shared" si="1216"/>
        <v>528652.00000000012</v>
      </c>
      <c r="BP945" s="8">
        <f t="shared" si="1216"/>
        <v>5572.25</v>
      </c>
      <c r="BQ945" s="8">
        <f t="shared" si="1216"/>
        <v>0</v>
      </c>
      <c r="BR945" s="8">
        <f t="shared" si="1216"/>
        <v>4440.0899999999992</v>
      </c>
      <c r="BS945" s="8">
        <f t="shared" si="1216"/>
        <v>85</v>
      </c>
      <c r="BU945" s="11">
        <f t="shared" si="1217"/>
        <v>45129</v>
      </c>
      <c r="BV945" s="8">
        <f t="shared" si="1218"/>
        <v>5831</v>
      </c>
      <c r="BW945" s="8">
        <f t="shared" si="1218"/>
        <v>693480.37</v>
      </c>
      <c r="BX945" s="8">
        <f t="shared" si="1218"/>
        <v>3614.1000000000004</v>
      </c>
      <c r="BY945" s="8">
        <f t="shared" si="1218"/>
        <v>0</v>
      </c>
      <c r="BZ945" s="8">
        <f t="shared" si="1218"/>
        <v>8210.130000000001</v>
      </c>
      <c r="CA945" s="8">
        <f t="shared" si="1218"/>
        <v>315</v>
      </c>
      <c r="CC945" s="11">
        <f t="shared" si="1219"/>
        <v>45129</v>
      </c>
      <c r="CD945" s="8">
        <f t="shared" si="1220"/>
        <v>11093</v>
      </c>
      <c r="CE945" s="8">
        <f t="shared" si="1220"/>
        <v>1296664.31</v>
      </c>
      <c r="CF945" s="8">
        <f t="shared" si="1220"/>
        <v>4262.1500000000005</v>
      </c>
      <c r="CG945" s="8">
        <f t="shared" si="1220"/>
        <v>59557.58999999996</v>
      </c>
      <c r="CH945" s="8">
        <f t="shared" si="1220"/>
        <v>13203.430000000006</v>
      </c>
      <c r="CI945" s="8">
        <f t="shared" si="1220"/>
        <v>299</v>
      </c>
      <c r="CK945" s="11">
        <f t="shared" si="1221"/>
        <v>45129</v>
      </c>
      <c r="CL945" s="8">
        <f t="shared" si="1222"/>
        <v>3502</v>
      </c>
      <c r="CM945" s="8">
        <f t="shared" si="1222"/>
        <v>255409.18000000005</v>
      </c>
      <c r="CN945" s="8">
        <f t="shared" si="1222"/>
        <v>0</v>
      </c>
      <c r="CO945" s="8">
        <f t="shared" si="1222"/>
        <v>699.5</v>
      </c>
      <c r="CP945" s="8">
        <f t="shared" si="1222"/>
        <v>7976.1799999999994</v>
      </c>
      <c r="CQ945" s="8">
        <f t="shared" si="1222"/>
        <v>22</v>
      </c>
      <c r="CS945" s="11">
        <f t="shared" si="1223"/>
        <v>45129</v>
      </c>
      <c r="CT945" s="8">
        <f t="shared" si="1224"/>
        <v>0</v>
      </c>
      <c r="CU945" s="8">
        <f t="shared" si="1224"/>
        <v>0</v>
      </c>
      <c r="CV945" s="8">
        <f t="shared" si="1224"/>
        <v>0</v>
      </c>
      <c r="CW945" s="8">
        <f t="shared" si="1224"/>
        <v>0</v>
      </c>
      <c r="CX945" s="8">
        <f t="shared" si="1224"/>
        <v>0</v>
      </c>
      <c r="CY945" s="8">
        <f t="shared" si="1224"/>
        <v>0</v>
      </c>
      <c r="DA945" s="11">
        <f t="shared" si="1225"/>
        <v>45129</v>
      </c>
      <c r="DB945" s="8">
        <f t="shared" si="1226"/>
        <v>0</v>
      </c>
      <c r="DC945" s="8">
        <f t="shared" si="1226"/>
        <v>0</v>
      </c>
      <c r="DD945" s="8">
        <f t="shared" si="1226"/>
        <v>0</v>
      </c>
      <c r="DE945" s="8">
        <f t="shared" si="1226"/>
        <v>0</v>
      </c>
      <c r="DF945" s="8">
        <f t="shared" si="1226"/>
        <v>0</v>
      </c>
      <c r="DG945" s="8">
        <f t="shared" si="1226"/>
        <v>0</v>
      </c>
      <c r="DI945" s="11">
        <f t="shared" si="1227"/>
        <v>45129</v>
      </c>
      <c r="DJ945" s="8">
        <f t="shared" si="1228"/>
        <v>0</v>
      </c>
      <c r="DK945" s="8">
        <f t="shared" si="1228"/>
        <v>0</v>
      </c>
      <c r="DL945" s="8">
        <f t="shared" si="1228"/>
        <v>0</v>
      </c>
      <c r="DM945" s="8">
        <f t="shared" si="1228"/>
        <v>0</v>
      </c>
      <c r="DN945" s="8">
        <f t="shared" si="1228"/>
        <v>0</v>
      </c>
      <c r="DO945" s="8">
        <f t="shared" si="1228"/>
        <v>0</v>
      </c>
      <c r="DP945" s="56"/>
      <c r="DQ945" s="56"/>
      <c r="DR945" s="56"/>
      <c r="DS945" s="56"/>
    </row>
    <row r="946" spans="1:123" x14ac:dyDescent="0.3">
      <c r="A946" s="11">
        <f t="shared" si="1194"/>
        <v>45130</v>
      </c>
      <c r="B946" s="8">
        <f t="shared" si="1195"/>
        <v>10442</v>
      </c>
      <c r="C946" s="8">
        <f t="shared" si="1196"/>
        <v>1243413.2500000007</v>
      </c>
      <c r="D946" s="8">
        <f t="shared" si="1197"/>
        <v>0</v>
      </c>
      <c r="E946" s="8">
        <f t="shared" si="1198"/>
        <v>6570.84</v>
      </c>
      <c r="F946" s="8">
        <f t="shared" si="1199"/>
        <v>6809.7</v>
      </c>
      <c r="G946" s="8">
        <f t="shared" si="1200"/>
        <v>38</v>
      </c>
      <c r="I946" s="11">
        <f t="shared" si="1201"/>
        <v>45130</v>
      </c>
      <c r="J946" s="8">
        <f t="shared" si="1202"/>
        <v>8035</v>
      </c>
      <c r="K946" s="8">
        <f t="shared" si="1202"/>
        <v>1185030.9799999995</v>
      </c>
      <c r="L946" s="8">
        <f t="shared" si="1202"/>
        <v>4117.3900000000012</v>
      </c>
      <c r="M946" s="8">
        <f t="shared" si="1202"/>
        <v>0</v>
      </c>
      <c r="N946" s="8">
        <f t="shared" si="1202"/>
        <v>5091.7499999999973</v>
      </c>
      <c r="O946" s="8">
        <f t="shared" si="1202"/>
        <v>46</v>
      </c>
      <c r="Q946" s="11">
        <f t="shared" si="1203"/>
        <v>45130</v>
      </c>
      <c r="R946" s="8">
        <f t="shared" si="1204"/>
        <v>4442</v>
      </c>
      <c r="S946" s="8">
        <f t="shared" si="1204"/>
        <v>473866.43000000011</v>
      </c>
      <c r="T946" s="8">
        <f t="shared" si="1204"/>
        <v>4541.5200000000004</v>
      </c>
      <c r="U946" s="8">
        <f t="shared" si="1204"/>
        <v>0</v>
      </c>
      <c r="V946" s="8">
        <f t="shared" si="1204"/>
        <v>-3379.61</v>
      </c>
      <c r="W946" s="8">
        <f t="shared" si="1204"/>
        <v>440</v>
      </c>
      <c r="Y946" s="11">
        <f t="shared" si="1205"/>
        <v>45130</v>
      </c>
      <c r="Z946" s="8">
        <f t="shared" si="1206"/>
        <v>8289</v>
      </c>
      <c r="AA946" s="8">
        <f t="shared" si="1206"/>
        <v>1028043.63</v>
      </c>
      <c r="AB946" s="8">
        <f t="shared" si="1206"/>
        <v>8467.8000000000029</v>
      </c>
      <c r="AC946" s="8">
        <f t="shared" si="1206"/>
        <v>0</v>
      </c>
      <c r="AD946" s="8">
        <f t="shared" si="1206"/>
        <v>13707.190000000004</v>
      </c>
      <c r="AE946" s="8">
        <f t="shared" si="1206"/>
        <v>1002</v>
      </c>
      <c r="AG946" s="11">
        <f t="shared" si="1207"/>
        <v>45130</v>
      </c>
      <c r="AH946" s="8">
        <f t="shared" si="1208"/>
        <v>10435</v>
      </c>
      <c r="AI946" s="8">
        <f t="shared" si="1208"/>
        <v>1304519.0799999989</v>
      </c>
      <c r="AJ946" s="8">
        <f t="shared" si="1208"/>
        <v>3429.7</v>
      </c>
      <c r="AK946" s="8">
        <f t="shared" si="1208"/>
        <v>0</v>
      </c>
      <c r="AL946" s="8">
        <f t="shared" si="1208"/>
        <v>14170.230000000009</v>
      </c>
      <c r="AM946" s="8">
        <f t="shared" si="1208"/>
        <v>489</v>
      </c>
      <c r="AO946" s="11">
        <f t="shared" si="1209"/>
        <v>45130</v>
      </c>
      <c r="AP946" s="8">
        <f t="shared" si="1210"/>
        <v>10459</v>
      </c>
      <c r="AQ946" s="8">
        <f t="shared" si="1210"/>
        <v>875972.75000000012</v>
      </c>
      <c r="AR946" s="8">
        <f t="shared" si="1210"/>
        <v>0</v>
      </c>
      <c r="AS946" s="8">
        <f t="shared" si="1210"/>
        <v>11248.390000000001</v>
      </c>
      <c r="AT946" s="8">
        <f t="shared" si="1210"/>
        <v>1569.33</v>
      </c>
      <c r="AU946" s="8">
        <f t="shared" si="1210"/>
        <v>450</v>
      </c>
      <c r="AW946" s="11">
        <f t="shared" si="1211"/>
        <v>45130</v>
      </c>
      <c r="AX946" s="8">
        <f t="shared" si="1212"/>
        <v>11521</v>
      </c>
      <c r="AY946" s="8">
        <f t="shared" si="1212"/>
        <v>1413608.8699999996</v>
      </c>
      <c r="AZ946" s="8">
        <f t="shared" si="1212"/>
        <v>5244.8500000000013</v>
      </c>
      <c r="BA946" s="8">
        <f t="shared" si="1212"/>
        <v>0</v>
      </c>
      <c r="BB946" s="8">
        <f t="shared" si="1212"/>
        <v>12997.019999999999</v>
      </c>
      <c r="BC946" s="8">
        <f t="shared" si="1212"/>
        <v>242</v>
      </c>
      <c r="BE946" s="11">
        <f t="shared" si="1213"/>
        <v>45130</v>
      </c>
      <c r="BF946" s="8">
        <f t="shared" si="1214"/>
        <v>10675</v>
      </c>
      <c r="BG946" s="8">
        <f t="shared" si="1214"/>
        <v>1355768.4399999995</v>
      </c>
      <c r="BH946" s="8">
        <f t="shared" si="1214"/>
        <v>7177.6399999999985</v>
      </c>
      <c r="BI946" s="8">
        <f t="shared" si="1214"/>
        <v>0</v>
      </c>
      <c r="BJ946" s="8">
        <f t="shared" si="1214"/>
        <v>21217.690000000021</v>
      </c>
      <c r="BK946" s="8">
        <f t="shared" si="1214"/>
        <v>121</v>
      </c>
      <c r="BM946" s="11">
        <f t="shared" si="1215"/>
        <v>45130</v>
      </c>
      <c r="BN946" s="8">
        <f t="shared" si="1216"/>
        <v>6555</v>
      </c>
      <c r="BO946" s="8">
        <f t="shared" si="1216"/>
        <v>531050.69000000006</v>
      </c>
      <c r="BP946" s="8">
        <f t="shared" si="1216"/>
        <v>5604.25</v>
      </c>
      <c r="BQ946" s="8">
        <f t="shared" si="1216"/>
        <v>0</v>
      </c>
      <c r="BR946" s="8">
        <f t="shared" si="1216"/>
        <v>4460.0899999999992</v>
      </c>
      <c r="BS946" s="8">
        <f t="shared" si="1216"/>
        <v>85</v>
      </c>
      <c r="BU946" s="11">
        <f t="shared" si="1217"/>
        <v>45130</v>
      </c>
      <c r="BV946" s="8">
        <f t="shared" si="1218"/>
        <v>5850</v>
      </c>
      <c r="BW946" s="8">
        <f t="shared" si="1218"/>
        <v>695335.27</v>
      </c>
      <c r="BX946" s="8">
        <f t="shared" si="1218"/>
        <v>3678.1000000000004</v>
      </c>
      <c r="BY946" s="8">
        <f t="shared" si="1218"/>
        <v>0</v>
      </c>
      <c r="BZ946" s="8">
        <f t="shared" si="1218"/>
        <v>8210.130000000001</v>
      </c>
      <c r="CA946" s="8">
        <f t="shared" si="1218"/>
        <v>324</v>
      </c>
      <c r="CC946" s="11">
        <f t="shared" si="1219"/>
        <v>45130</v>
      </c>
      <c r="CD946" s="8">
        <f t="shared" si="1220"/>
        <v>11129</v>
      </c>
      <c r="CE946" s="8">
        <f t="shared" si="1220"/>
        <v>1300659.3800000001</v>
      </c>
      <c r="CF946" s="8">
        <f t="shared" si="1220"/>
        <v>4262.1500000000005</v>
      </c>
      <c r="CG946" s="8">
        <f t="shared" si="1220"/>
        <v>59928.22999999996</v>
      </c>
      <c r="CH946" s="8">
        <f t="shared" si="1220"/>
        <v>13331.430000000006</v>
      </c>
      <c r="CI946" s="8">
        <f t="shared" si="1220"/>
        <v>302</v>
      </c>
      <c r="CK946" s="11">
        <f t="shared" si="1221"/>
        <v>45130</v>
      </c>
      <c r="CL946" s="8">
        <f t="shared" si="1222"/>
        <v>3513</v>
      </c>
      <c r="CM946" s="8">
        <f t="shared" si="1222"/>
        <v>256208.52000000005</v>
      </c>
      <c r="CN946" s="8">
        <f t="shared" si="1222"/>
        <v>0</v>
      </c>
      <c r="CO946" s="8">
        <f t="shared" si="1222"/>
        <v>701.5</v>
      </c>
      <c r="CP946" s="8">
        <f t="shared" si="1222"/>
        <v>8076.1799999999994</v>
      </c>
      <c r="CQ946" s="8">
        <f t="shared" si="1222"/>
        <v>22</v>
      </c>
      <c r="CS946" s="11">
        <f t="shared" si="1223"/>
        <v>45130</v>
      </c>
      <c r="CT946" s="8">
        <f t="shared" si="1224"/>
        <v>0</v>
      </c>
      <c r="CU946" s="8">
        <f t="shared" si="1224"/>
        <v>0</v>
      </c>
      <c r="CV946" s="8">
        <f t="shared" si="1224"/>
        <v>0</v>
      </c>
      <c r="CW946" s="8">
        <f t="shared" si="1224"/>
        <v>0</v>
      </c>
      <c r="CX946" s="8">
        <f t="shared" si="1224"/>
        <v>0</v>
      </c>
      <c r="CY946" s="8">
        <f t="shared" si="1224"/>
        <v>0</v>
      </c>
      <c r="DA946" s="11">
        <f t="shared" si="1225"/>
        <v>45130</v>
      </c>
      <c r="DB946" s="8">
        <f t="shared" si="1226"/>
        <v>0</v>
      </c>
      <c r="DC946" s="8">
        <f t="shared" si="1226"/>
        <v>0</v>
      </c>
      <c r="DD946" s="8">
        <f t="shared" si="1226"/>
        <v>0</v>
      </c>
      <c r="DE946" s="8">
        <f t="shared" si="1226"/>
        <v>0</v>
      </c>
      <c r="DF946" s="8">
        <f t="shared" si="1226"/>
        <v>0</v>
      </c>
      <c r="DG946" s="8">
        <f t="shared" si="1226"/>
        <v>0</v>
      </c>
      <c r="DI946" s="11">
        <f t="shared" si="1227"/>
        <v>45130</v>
      </c>
      <c r="DJ946" s="8">
        <f t="shared" si="1228"/>
        <v>0</v>
      </c>
      <c r="DK946" s="8">
        <f t="shared" si="1228"/>
        <v>0</v>
      </c>
      <c r="DL946" s="8">
        <f t="shared" si="1228"/>
        <v>0</v>
      </c>
      <c r="DM946" s="8">
        <f t="shared" si="1228"/>
        <v>0</v>
      </c>
      <c r="DN946" s="8">
        <f t="shared" si="1228"/>
        <v>0</v>
      </c>
      <c r="DO946" s="8">
        <f t="shared" si="1228"/>
        <v>0</v>
      </c>
      <c r="DP946" s="56"/>
      <c r="DQ946" s="56"/>
      <c r="DR946" s="56"/>
      <c r="DS946" s="56"/>
    </row>
    <row r="947" spans="1:123" x14ac:dyDescent="0.3">
      <c r="A947" s="11">
        <f t="shared" si="1194"/>
        <v>45131</v>
      </c>
      <c r="B947" s="8">
        <f t="shared" si="1195"/>
        <v>10504</v>
      </c>
      <c r="C947" s="8">
        <f t="shared" si="1196"/>
        <v>1252010.3900000006</v>
      </c>
      <c r="D947" s="8">
        <f t="shared" si="1197"/>
        <v>0</v>
      </c>
      <c r="E947" s="8">
        <f t="shared" si="1198"/>
        <v>6625.84</v>
      </c>
      <c r="F947" s="8">
        <f t="shared" si="1199"/>
        <v>6859.7</v>
      </c>
      <c r="G947" s="8">
        <f t="shared" si="1200"/>
        <v>38</v>
      </c>
      <c r="I947" s="11">
        <f t="shared" si="1201"/>
        <v>45131</v>
      </c>
      <c r="J947" s="8">
        <f t="shared" si="1202"/>
        <v>8103</v>
      </c>
      <c r="K947" s="8">
        <f t="shared" si="1202"/>
        <v>1194830.9099999995</v>
      </c>
      <c r="L947" s="8">
        <f t="shared" si="1202"/>
        <v>4137.9100000000017</v>
      </c>
      <c r="M947" s="8">
        <f t="shared" si="1202"/>
        <v>0</v>
      </c>
      <c r="N947" s="8">
        <f t="shared" si="1202"/>
        <v>5096.6999999999971</v>
      </c>
      <c r="O947" s="8">
        <f t="shared" si="1202"/>
        <v>47</v>
      </c>
      <c r="Q947" s="11">
        <f t="shared" si="1203"/>
        <v>45131</v>
      </c>
      <c r="R947" s="8">
        <f t="shared" si="1204"/>
        <v>4461</v>
      </c>
      <c r="S947" s="8">
        <f t="shared" si="1204"/>
        <v>475555.43000000011</v>
      </c>
      <c r="T947" s="8">
        <f t="shared" si="1204"/>
        <v>4550.0200000000004</v>
      </c>
      <c r="U947" s="8">
        <f t="shared" si="1204"/>
        <v>0</v>
      </c>
      <c r="V947" s="8">
        <f t="shared" si="1204"/>
        <v>-3203.52</v>
      </c>
      <c r="W947" s="8">
        <f t="shared" si="1204"/>
        <v>459</v>
      </c>
      <c r="Y947" s="11">
        <f t="shared" si="1205"/>
        <v>45131</v>
      </c>
      <c r="Z947" s="8">
        <f t="shared" si="1206"/>
        <v>8347</v>
      </c>
      <c r="AA947" s="8">
        <f t="shared" si="1206"/>
        <v>1034690.08</v>
      </c>
      <c r="AB947" s="8">
        <f t="shared" si="1206"/>
        <v>8473.4500000000025</v>
      </c>
      <c r="AC947" s="8">
        <f t="shared" si="1206"/>
        <v>0</v>
      </c>
      <c r="AD947" s="8">
        <f t="shared" si="1206"/>
        <v>13767.190000000004</v>
      </c>
      <c r="AE947" s="8">
        <f t="shared" si="1206"/>
        <v>1003</v>
      </c>
      <c r="AG947" s="11">
        <f t="shared" si="1207"/>
        <v>45131</v>
      </c>
      <c r="AH947" s="8">
        <f t="shared" si="1208"/>
        <v>10494</v>
      </c>
      <c r="AI947" s="8">
        <f t="shared" si="1208"/>
        <v>1312171.129999999</v>
      </c>
      <c r="AJ947" s="8">
        <f t="shared" si="1208"/>
        <v>3443.58</v>
      </c>
      <c r="AK947" s="8">
        <f t="shared" si="1208"/>
        <v>0</v>
      </c>
      <c r="AL947" s="8">
        <f t="shared" si="1208"/>
        <v>14170.230000000009</v>
      </c>
      <c r="AM947" s="8">
        <f t="shared" si="1208"/>
        <v>492</v>
      </c>
      <c r="AO947" s="11">
        <f t="shared" si="1209"/>
        <v>45131</v>
      </c>
      <c r="AP947" s="8">
        <f t="shared" si="1210"/>
        <v>10512</v>
      </c>
      <c r="AQ947" s="8">
        <f t="shared" si="1210"/>
        <v>880514.93000000017</v>
      </c>
      <c r="AR947" s="8">
        <f t="shared" si="1210"/>
        <v>0</v>
      </c>
      <c r="AS947" s="8">
        <f t="shared" si="1210"/>
        <v>11282.390000000001</v>
      </c>
      <c r="AT947" s="8">
        <f t="shared" si="1210"/>
        <v>1569.33</v>
      </c>
      <c r="AU947" s="8">
        <f t="shared" si="1210"/>
        <v>453</v>
      </c>
      <c r="AW947" s="11">
        <f t="shared" si="1211"/>
        <v>45131</v>
      </c>
      <c r="AX947" s="8">
        <f t="shared" si="1212"/>
        <v>11573</v>
      </c>
      <c r="AY947" s="8">
        <f t="shared" si="1212"/>
        <v>1419831.4599999997</v>
      </c>
      <c r="AZ947" s="8">
        <f t="shared" si="1212"/>
        <v>5320.5900000000011</v>
      </c>
      <c r="BA947" s="8">
        <f t="shared" si="1212"/>
        <v>0</v>
      </c>
      <c r="BB947" s="8">
        <f t="shared" si="1212"/>
        <v>12997.019999999999</v>
      </c>
      <c r="BC947" s="8">
        <f t="shared" si="1212"/>
        <v>245</v>
      </c>
      <c r="BE947" s="11">
        <f t="shared" si="1213"/>
        <v>45131</v>
      </c>
      <c r="BF947" s="8">
        <f t="shared" si="1214"/>
        <v>10738</v>
      </c>
      <c r="BG947" s="8">
        <f t="shared" si="1214"/>
        <v>1365389.4099999995</v>
      </c>
      <c r="BH947" s="8">
        <f t="shared" si="1214"/>
        <v>7199.9099999999989</v>
      </c>
      <c r="BI947" s="8">
        <f t="shared" si="1214"/>
        <v>0</v>
      </c>
      <c r="BJ947" s="8">
        <f t="shared" si="1214"/>
        <v>21217.690000000021</v>
      </c>
      <c r="BK947" s="8">
        <f t="shared" si="1214"/>
        <v>121</v>
      </c>
      <c r="BM947" s="11">
        <f t="shared" si="1215"/>
        <v>45131</v>
      </c>
      <c r="BN947" s="8">
        <f t="shared" si="1216"/>
        <v>6591</v>
      </c>
      <c r="BO947" s="8">
        <f t="shared" si="1216"/>
        <v>534071.19000000006</v>
      </c>
      <c r="BP947" s="8">
        <f t="shared" si="1216"/>
        <v>5615.25</v>
      </c>
      <c r="BQ947" s="8">
        <f t="shared" si="1216"/>
        <v>0</v>
      </c>
      <c r="BR947" s="8">
        <f t="shared" si="1216"/>
        <v>4460.0899999999992</v>
      </c>
      <c r="BS947" s="8">
        <f t="shared" si="1216"/>
        <v>85</v>
      </c>
      <c r="BU947" s="11">
        <f t="shared" si="1217"/>
        <v>45131</v>
      </c>
      <c r="BV947" s="8">
        <f t="shared" si="1218"/>
        <v>5871</v>
      </c>
      <c r="BW947" s="8">
        <f t="shared" si="1218"/>
        <v>697453.96</v>
      </c>
      <c r="BX947" s="8">
        <f t="shared" si="1218"/>
        <v>3731.6000000000004</v>
      </c>
      <c r="BY947" s="8">
        <f t="shared" si="1218"/>
        <v>0</v>
      </c>
      <c r="BZ947" s="8">
        <f t="shared" si="1218"/>
        <v>8210.130000000001</v>
      </c>
      <c r="CA947" s="8">
        <f t="shared" si="1218"/>
        <v>333</v>
      </c>
      <c r="CC947" s="11">
        <f t="shared" si="1219"/>
        <v>45131</v>
      </c>
      <c r="CD947" s="8">
        <f t="shared" si="1220"/>
        <v>11178</v>
      </c>
      <c r="CE947" s="8">
        <f t="shared" si="1220"/>
        <v>1306643.4600000002</v>
      </c>
      <c r="CF947" s="8">
        <f t="shared" si="1220"/>
        <v>4262.1500000000005</v>
      </c>
      <c r="CG947" s="8">
        <f t="shared" si="1220"/>
        <v>60117.509999999958</v>
      </c>
      <c r="CH947" s="8">
        <f t="shared" si="1220"/>
        <v>13377.430000000006</v>
      </c>
      <c r="CI947" s="8">
        <f t="shared" si="1220"/>
        <v>303</v>
      </c>
      <c r="CK947" s="11">
        <f t="shared" si="1221"/>
        <v>45131</v>
      </c>
      <c r="CL947" s="8">
        <f t="shared" si="1222"/>
        <v>3526</v>
      </c>
      <c r="CM947" s="8">
        <f t="shared" si="1222"/>
        <v>256952.74000000005</v>
      </c>
      <c r="CN947" s="8">
        <f t="shared" si="1222"/>
        <v>0</v>
      </c>
      <c r="CO947" s="8">
        <f t="shared" si="1222"/>
        <v>701.5</v>
      </c>
      <c r="CP947" s="8">
        <f t="shared" si="1222"/>
        <v>8076.1799999999994</v>
      </c>
      <c r="CQ947" s="8">
        <f t="shared" si="1222"/>
        <v>22</v>
      </c>
      <c r="CS947" s="11">
        <f t="shared" si="1223"/>
        <v>45131</v>
      </c>
      <c r="CT947" s="8">
        <f t="shared" si="1224"/>
        <v>0</v>
      </c>
      <c r="CU947" s="8">
        <f t="shared" si="1224"/>
        <v>0</v>
      </c>
      <c r="CV947" s="8">
        <f t="shared" si="1224"/>
        <v>0</v>
      </c>
      <c r="CW947" s="8">
        <f t="shared" si="1224"/>
        <v>0</v>
      </c>
      <c r="CX947" s="8">
        <f t="shared" si="1224"/>
        <v>0</v>
      </c>
      <c r="CY947" s="8">
        <f t="shared" si="1224"/>
        <v>0</v>
      </c>
      <c r="DA947" s="11">
        <f t="shared" si="1225"/>
        <v>45131</v>
      </c>
      <c r="DB947" s="8">
        <f t="shared" si="1226"/>
        <v>0</v>
      </c>
      <c r="DC947" s="8">
        <f t="shared" si="1226"/>
        <v>0</v>
      </c>
      <c r="DD947" s="8">
        <f t="shared" si="1226"/>
        <v>0</v>
      </c>
      <c r="DE947" s="8">
        <f t="shared" si="1226"/>
        <v>0</v>
      </c>
      <c r="DF947" s="8">
        <f t="shared" si="1226"/>
        <v>0</v>
      </c>
      <c r="DG947" s="8">
        <f t="shared" si="1226"/>
        <v>0</v>
      </c>
      <c r="DI947" s="11">
        <f t="shared" si="1227"/>
        <v>45131</v>
      </c>
      <c r="DJ947" s="8">
        <f t="shared" si="1228"/>
        <v>0</v>
      </c>
      <c r="DK947" s="8">
        <f t="shared" si="1228"/>
        <v>0</v>
      </c>
      <c r="DL947" s="8">
        <f t="shared" si="1228"/>
        <v>0</v>
      </c>
      <c r="DM947" s="8">
        <f t="shared" si="1228"/>
        <v>0</v>
      </c>
      <c r="DN947" s="8">
        <f t="shared" si="1228"/>
        <v>0</v>
      </c>
      <c r="DO947" s="8">
        <f t="shared" si="1228"/>
        <v>0</v>
      </c>
      <c r="DP947" s="56"/>
      <c r="DQ947" s="56"/>
      <c r="DR947" s="56"/>
      <c r="DS947" s="56"/>
    </row>
    <row r="948" spans="1:123" x14ac:dyDescent="0.3">
      <c r="A948" s="11">
        <f t="shared" si="1194"/>
        <v>45132</v>
      </c>
      <c r="B948" s="8">
        <f t="shared" si="1195"/>
        <v>10566</v>
      </c>
      <c r="C948" s="8">
        <f t="shared" si="1196"/>
        <v>1260442.4000000006</v>
      </c>
      <c r="D948" s="8">
        <f t="shared" si="1197"/>
        <v>0</v>
      </c>
      <c r="E948" s="8">
        <f t="shared" si="1198"/>
        <v>6675.84</v>
      </c>
      <c r="F948" s="8">
        <f t="shared" si="1199"/>
        <v>6876.7</v>
      </c>
      <c r="G948" s="8">
        <f t="shared" si="1200"/>
        <v>38</v>
      </c>
      <c r="I948" s="11">
        <f t="shared" si="1201"/>
        <v>45132</v>
      </c>
      <c r="J948" s="8">
        <f t="shared" si="1202"/>
        <v>8172</v>
      </c>
      <c r="K948" s="8">
        <f t="shared" si="1202"/>
        <v>1204701.8899999994</v>
      </c>
      <c r="L948" s="8">
        <f t="shared" si="1202"/>
        <v>4169.0400000000018</v>
      </c>
      <c r="M948" s="8">
        <f t="shared" si="1202"/>
        <v>0</v>
      </c>
      <c r="N948" s="8">
        <f t="shared" si="1202"/>
        <v>5101.6499999999969</v>
      </c>
      <c r="O948" s="8">
        <f t="shared" si="1202"/>
        <v>47</v>
      </c>
      <c r="Q948" s="11">
        <f t="shared" si="1203"/>
        <v>45132</v>
      </c>
      <c r="R948" s="8">
        <f t="shared" si="1204"/>
        <v>4489</v>
      </c>
      <c r="S948" s="8">
        <f t="shared" si="1204"/>
        <v>477997.07000000012</v>
      </c>
      <c r="T948" s="8">
        <f t="shared" si="1204"/>
        <v>4585.5200000000004</v>
      </c>
      <c r="U948" s="8">
        <f t="shared" si="1204"/>
        <v>0</v>
      </c>
      <c r="V948" s="8">
        <f t="shared" si="1204"/>
        <v>-3203.52</v>
      </c>
      <c r="W948" s="8">
        <f t="shared" si="1204"/>
        <v>477</v>
      </c>
      <c r="Y948" s="11">
        <f t="shared" si="1205"/>
        <v>45132</v>
      </c>
      <c r="Z948" s="8">
        <f t="shared" si="1206"/>
        <v>8408</v>
      </c>
      <c r="AA948" s="8">
        <f t="shared" si="1206"/>
        <v>1041851.38</v>
      </c>
      <c r="AB948" s="8">
        <f t="shared" si="1206"/>
        <v>8550.2500000000018</v>
      </c>
      <c r="AC948" s="8">
        <f t="shared" si="1206"/>
        <v>0</v>
      </c>
      <c r="AD948" s="8">
        <f t="shared" si="1206"/>
        <v>13817.190000000004</v>
      </c>
      <c r="AE948" s="8">
        <f t="shared" si="1206"/>
        <v>1004</v>
      </c>
      <c r="AG948" s="11">
        <f t="shared" si="1207"/>
        <v>45132</v>
      </c>
      <c r="AH948" s="8">
        <f t="shared" si="1208"/>
        <v>10549</v>
      </c>
      <c r="AI948" s="8">
        <f t="shared" si="1208"/>
        <v>1319384.2399999991</v>
      </c>
      <c r="AJ948" s="8">
        <f t="shared" si="1208"/>
        <v>3475.04</v>
      </c>
      <c r="AK948" s="8">
        <f t="shared" si="1208"/>
        <v>0</v>
      </c>
      <c r="AL948" s="8">
        <f t="shared" si="1208"/>
        <v>14170.230000000009</v>
      </c>
      <c r="AM948" s="8">
        <f t="shared" si="1208"/>
        <v>495</v>
      </c>
      <c r="AO948" s="11">
        <f t="shared" si="1209"/>
        <v>45132</v>
      </c>
      <c r="AP948" s="8">
        <f t="shared" si="1210"/>
        <v>10574</v>
      </c>
      <c r="AQ948" s="8">
        <f t="shared" si="1210"/>
        <v>885705.99000000022</v>
      </c>
      <c r="AR948" s="8">
        <f t="shared" si="1210"/>
        <v>0</v>
      </c>
      <c r="AS948" s="8">
        <f t="shared" si="1210"/>
        <v>11360.810000000001</v>
      </c>
      <c r="AT948" s="8">
        <f t="shared" si="1210"/>
        <v>1569.33</v>
      </c>
      <c r="AU948" s="8">
        <f t="shared" si="1210"/>
        <v>456</v>
      </c>
      <c r="AW948" s="11">
        <f t="shared" si="1211"/>
        <v>45132</v>
      </c>
      <c r="AX948" s="8">
        <f t="shared" si="1212"/>
        <v>11636</v>
      </c>
      <c r="AY948" s="8">
        <f t="shared" si="1212"/>
        <v>1427786.3499999996</v>
      </c>
      <c r="AZ948" s="8">
        <f t="shared" si="1212"/>
        <v>5352.0000000000009</v>
      </c>
      <c r="BA948" s="8">
        <f t="shared" si="1212"/>
        <v>0</v>
      </c>
      <c r="BB948" s="8">
        <f t="shared" si="1212"/>
        <v>13096.119999999999</v>
      </c>
      <c r="BC948" s="8">
        <f t="shared" si="1212"/>
        <v>248</v>
      </c>
      <c r="BE948" s="11">
        <f t="shared" si="1213"/>
        <v>45132</v>
      </c>
      <c r="BF948" s="8">
        <f t="shared" si="1214"/>
        <v>10779</v>
      </c>
      <c r="BG948" s="8">
        <f t="shared" si="1214"/>
        <v>1370946.7699999996</v>
      </c>
      <c r="BH948" s="8">
        <f t="shared" si="1214"/>
        <v>7218.0099999999993</v>
      </c>
      <c r="BI948" s="8">
        <f t="shared" si="1214"/>
        <v>0</v>
      </c>
      <c r="BJ948" s="8">
        <f t="shared" si="1214"/>
        <v>21217.690000000021</v>
      </c>
      <c r="BK948" s="8">
        <f t="shared" si="1214"/>
        <v>121</v>
      </c>
      <c r="BM948" s="11">
        <f t="shared" si="1215"/>
        <v>45132</v>
      </c>
      <c r="BN948" s="8">
        <f t="shared" si="1216"/>
        <v>6630</v>
      </c>
      <c r="BO948" s="8">
        <f t="shared" si="1216"/>
        <v>538666.52</v>
      </c>
      <c r="BP948" s="8">
        <f t="shared" si="1216"/>
        <v>5634.25</v>
      </c>
      <c r="BQ948" s="8">
        <f t="shared" si="1216"/>
        <v>0</v>
      </c>
      <c r="BR948" s="8">
        <f t="shared" si="1216"/>
        <v>4528.3399999999992</v>
      </c>
      <c r="BS948" s="8">
        <f t="shared" si="1216"/>
        <v>85</v>
      </c>
      <c r="BU948" s="11">
        <f t="shared" si="1217"/>
        <v>45132</v>
      </c>
      <c r="BV948" s="8">
        <f t="shared" si="1218"/>
        <v>5898</v>
      </c>
      <c r="BW948" s="8">
        <f t="shared" si="1218"/>
        <v>700414.30999999994</v>
      </c>
      <c r="BX948" s="8">
        <f t="shared" si="1218"/>
        <v>3761.6000000000004</v>
      </c>
      <c r="BY948" s="8">
        <f t="shared" si="1218"/>
        <v>0</v>
      </c>
      <c r="BZ948" s="8">
        <f t="shared" si="1218"/>
        <v>8210.130000000001</v>
      </c>
      <c r="CA948" s="8">
        <f t="shared" si="1218"/>
        <v>335</v>
      </c>
      <c r="CC948" s="11">
        <f t="shared" si="1219"/>
        <v>45132</v>
      </c>
      <c r="CD948" s="8">
        <f t="shared" si="1220"/>
        <v>11237</v>
      </c>
      <c r="CE948" s="8">
        <f t="shared" si="1220"/>
        <v>1313710.7900000003</v>
      </c>
      <c r="CF948" s="8">
        <f t="shared" si="1220"/>
        <v>4273.3100000000004</v>
      </c>
      <c r="CG948" s="8">
        <f t="shared" si="1220"/>
        <v>60355.099999999955</v>
      </c>
      <c r="CH948" s="8">
        <f t="shared" si="1220"/>
        <v>13448.430000000006</v>
      </c>
      <c r="CI948" s="8">
        <f t="shared" si="1220"/>
        <v>304</v>
      </c>
      <c r="CK948" s="11">
        <f t="shared" si="1221"/>
        <v>45132</v>
      </c>
      <c r="CL948" s="8">
        <f t="shared" si="1222"/>
        <v>3543</v>
      </c>
      <c r="CM948" s="8">
        <f t="shared" si="1222"/>
        <v>257960.96000000005</v>
      </c>
      <c r="CN948" s="8">
        <f t="shared" si="1222"/>
        <v>0</v>
      </c>
      <c r="CO948" s="8">
        <f t="shared" si="1222"/>
        <v>709.5</v>
      </c>
      <c r="CP948" s="8">
        <f t="shared" si="1222"/>
        <v>8076.1799999999994</v>
      </c>
      <c r="CQ948" s="8">
        <f t="shared" si="1222"/>
        <v>22</v>
      </c>
      <c r="CS948" s="11">
        <f t="shared" si="1223"/>
        <v>45132</v>
      </c>
      <c r="CT948" s="8">
        <f t="shared" si="1224"/>
        <v>0</v>
      </c>
      <c r="CU948" s="8">
        <f t="shared" si="1224"/>
        <v>0</v>
      </c>
      <c r="CV948" s="8">
        <f t="shared" si="1224"/>
        <v>0</v>
      </c>
      <c r="CW948" s="8">
        <f t="shared" si="1224"/>
        <v>0</v>
      </c>
      <c r="CX948" s="8">
        <f t="shared" si="1224"/>
        <v>0</v>
      </c>
      <c r="CY948" s="8">
        <f t="shared" si="1224"/>
        <v>0</v>
      </c>
      <c r="DA948" s="11">
        <f t="shared" si="1225"/>
        <v>45132</v>
      </c>
      <c r="DB948" s="8">
        <f t="shared" si="1226"/>
        <v>0</v>
      </c>
      <c r="DC948" s="8">
        <f t="shared" si="1226"/>
        <v>0</v>
      </c>
      <c r="DD948" s="8">
        <f t="shared" si="1226"/>
        <v>0</v>
      </c>
      <c r="DE948" s="8">
        <f t="shared" si="1226"/>
        <v>0</v>
      </c>
      <c r="DF948" s="8">
        <f t="shared" si="1226"/>
        <v>0</v>
      </c>
      <c r="DG948" s="8">
        <f t="shared" si="1226"/>
        <v>0</v>
      </c>
      <c r="DI948" s="11">
        <f t="shared" si="1227"/>
        <v>45132</v>
      </c>
      <c r="DJ948" s="8">
        <f t="shared" si="1228"/>
        <v>0</v>
      </c>
      <c r="DK948" s="8">
        <f t="shared" si="1228"/>
        <v>0</v>
      </c>
      <c r="DL948" s="8">
        <f t="shared" si="1228"/>
        <v>0</v>
      </c>
      <c r="DM948" s="8">
        <f t="shared" si="1228"/>
        <v>0</v>
      </c>
      <c r="DN948" s="8">
        <f t="shared" si="1228"/>
        <v>0</v>
      </c>
      <c r="DO948" s="8">
        <f t="shared" si="1228"/>
        <v>0</v>
      </c>
      <c r="DP948" s="56"/>
      <c r="DQ948" s="56"/>
      <c r="DR948" s="56"/>
      <c r="DS948" s="56"/>
    </row>
    <row r="949" spans="1:123" x14ac:dyDescent="0.3">
      <c r="A949" s="11">
        <f t="shared" si="1194"/>
        <v>45133</v>
      </c>
      <c r="B949" s="8">
        <f t="shared" si="1195"/>
        <v>10623</v>
      </c>
      <c r="C949" s="8">
        <f t="shared" si="1196"/>
        <v>1268538.5400000005</v>
      </c>
      <c r="D949" s="8">
        <f t="shared" si="1197"/>
        <v>0</v>
      </c>
      <c r="E949" s="8">
        <f t="shared" si="1198"/>
        <v>6693.84</v>
      </c>
      <c r="F949" s="8">
        <f t="shared" si="1199"/>
        <v>6876.7</v>
      </c>
      <c r="G949" s="8">
        <f t="shared" si="1200"/>
        <v>38</v>
      </c>
      <c r="I949" s="11">
        <f t="shared" si="1201"/>
        <v>45133</v>
      </c>
      <c r="J949" s="8">
        <f t="shared" si="1202"/>
        <v>8219</v>
      </c>
      <c r="K949" s="8">
        <f t="shared" si="1202"/>
        <v>1211099.3099999994</v>
      </c>
      <c r="L949" s="8">
        <f t="shared" si="1202"/>
        <v>4203.9600000000019</v>
      </c>
      <c r="M949" s="8">
        <f t="shared" si="1202"/>
        <v>0</v>
      </c>
      <c r="N949" s="8">
        <f t="shared" si="1202"/>
        <v>5106.5999999999967</v>
      </c>
      <c r="O949" s="8">
        <f t="shared" si="1202"/>
        <v>47</v>
      </c>
      <c r="Q949" s="11">
        <f t="shared" si="1203"/>
        <v>45133</v>
      </c>
      <c r="R949" s="8">
        <f t="shared" si="1204"/>
        <v>4514</v>
      </c>
      <c r="S949" s="8">
        <f t="shared" si="1204"/>
        <v>480419.44000000012</v>
      </c>
      <c r="T949" s="8">
        <f t="shared" si="1204"/>
        <v>4608.2700000000004</v>
      </c>
      <c r="U949" s="8">
        <f t="shared" si="1204"/>
        <v>0</v>
      </c>
      <c r="V949" s="8">
        <f t="shared" si="1204"/>
        <v>-3203.52</v>
      </c>
      <c r="W949" s="8">
        <f t="shared" si="1204"/>
        <v>495</v>
      </c>
      <c r="Y949" s="11">
        <f t="shared" si="1205"/>
        <v>45133</v>
      </c>
      <c r="Z949" s="8">
        <f t="shared" si="1206"/>
        <v>8478</v>
      </c>
      <c r="AA949" s="8">
        <f t="shared" si="1206"/>
        <v>1050170.55</v>
      </c>
      <c r="AB949" s="8">
        <f t="shared" si="1206"/>
        <v>8608.5500000000011</v>
      </c>
      <c r="AC949" s="8">
        <f t="shared" si="1206"/>
        <v>0</v>
      </c>
      <c r="AD949" s="8">
        <f t="shared" si="1206"/>
        <v>13827.090000000004</v>
      </c>
      <c r="AE949" s="8">
        <f t="shared" si="1206"/>
        <v>1005</v>
      </c>
      <c r="AG949" s="11">
        <f t="shared" si="1207"/>
        <v>45133</v>
      </c>
      <c r="AH949" s="8">
        <f t="shared" si="1208"/>
        <v>10607</v>
      </c>
      <c r="AI949" s="8">
        <f t="shared" si="1208"/>
        <v>1327147.6199999989</v>
      </c>
      <c r="AJ949" s="8">
        <f t="shared" si="1208"/>
        <v>3498.17</v>
      </c>
      <c r="AK949" s="8">
        <f t="shared" si="1208"/>
        <v>0</v>
      </c>
      <c r="AL949" s="8">
        <f t="shared" si="1208"/>
        <v>14170.230000000009</v>
      </c>
      <c r="AM949" s="8">
        <f t="shared" si="1208"/>
        <v>498</v>
      </c>
      <c r="AO949" s="11">
        <f t="shared" si="1209"/>
        <v>45133</v>
      </c>
      <c r="AP949" s="8">
        <f t="shared" si="1210"/>
        <v>10644</v>
      </c>
      <c r="AQ949" s="8">
        <f t="shared" si="1210"/>
        <v>891652.51000000024</v>
      </c>
      <c r="AR949" s="8">
        <f t="shared" si="1210"/>
        <v>0</v>
      </c>
      <c r="AS949" s="8">
        <f t="shared" si="1210"/>
        <v>11415.61</v>
      </c>
      <c r="AT949" s="8">
        <f t="shared" si="1210"/>
        <v>1569.33</v>
      </c>
      <c r="AU949" s="8">
        <f t="shared" si="1210"/>
        <v>459</v>
      </c>
      <c r="AW949" s="11">
        <f t="shared" si="1211"/>
        <v>45133</v>
      </c>
      <c r="AX949" s="8">
        <f t="shared" si="1212"/>
        <v>11693</v>
      </c>
      <c r="AY949" s="8">
        <f t="shared" si="1212"/>
        <v>1435680.2499999995</v>
      </c>
      <c r="AZ949" s="8">
        <f t="shared" si="1212"/>
        <v>5382.4800000000005</v>
      </c>
      <c r="BA949" s="8">
        <f t="shared" si="1212"/>
        <v>0</v>
      </c>
      <c r="BB949" s="8">
        <f t="shared" si="1212"/>
        <v>13096.119999999999</v>
      </c>
      <c r="BC949" s="8">
        <f t="shared" si="1212"/>
        <v>251</v>
      </c>
      <c r="BE949" s="11">
        <f t="shared" si="1213"/>
        <v>45133</v>
      </c>
      <c r="BF949" s="8">
        <f t="shared" si="1214"/>
        <v>10833</v>
      </c>
      <c r="BG949" s="8">
        <f t="shared" si="1214"/>
        <v>1377900.7199999995</v>
      </c>
      <c r="BH949" s="8">
        <f t="shared" si="1214"/>
        <v>7282.98</v>
      </c>
      <c r="BI949" s="8">
        <f t="shared" si="1214"/>
        <v>0</v>
      </c>
      <c r="BJ949" s="8">
        <f t="shared" si="1214"/>
        <v>21282.540000000019</v>
      </c>
      <c r="BK949" s="8">
        <f t="shared" si="1214"/>
        <v>122</v>
      </c>
      <c r="BM949" s="11">
        <f t="shared" si="1215"/>
        <v>45133</v>
      </c>
      <c r="BN949" s="8">
        <f t="shared" si="1216"/>
        <v>6668</v>
      </c>
      <c r="BO949" s="8">
        <f t="shared" si="1216"/>
        <v>541756.27</v>
      </c>
      <c r="BP949" s="8">
        <f t="shared" si="1216"/>
        <v>5656.25</v>
      </c>
      <c r="BQ949" s="8">
        <f t="shared" si="1216"/>
        <v>0</v>
      </c>
      <c r="BR949" s="8">
        <f t="shared" si="1216"/>
        <v>4528.3399999999992</v>
      </c>
      <c r="BS949" s="8">
        <f t="shared" si="1216"/>
        <v>85</v>
      </c>
      <c r="BU949" s="11">
        <f t="shared" si="1217"/>
        <v>45133</v>
      </c>
      <c r="BV949" s="8">
        <f t="shared" si="1218"/>
        <v>5920</v>
      </c>
      <c r="BW949" s="8">
        <f t="shared" si="1218"/>
        <v>702899.16999999993</v>
      </c>
      <c r="BX949" s="8">
        <f t="shared" si="1218"/>
        <v>3774.6000000000004</v>
      </c>
      <c r="BY949" s="8">
        <f t="shared" si="1218"/>
        <v>0</v>
      </c>
      <c r="BZ949" s="8">
        <f t="shared" si="1218"/>
        <v>8210.130000000001</v>
      </c>
      <c r="CA949" s="8">
        <f t="shared" si="1218"/>
        <v>335</v>
      </c>
      <c r="CC949" s="11">
        <f t="shared" si="1219"/>
        <v>45133</v>
      </c>
      <c r="CD949" s="8">
        <f t="shared" si="1220"/>
        <v>11304</v>
      </c>
      <c r="CE949" s="8">
        <f t="shared" si="1220"/>
        <v>1321191.2300000002</v>
      </c>
      <c r="CF949" s="8">
        <f t="shared" si="1220"/>
        <v>4273.3100000000004</v>
      </c>
      <c r="CG949" s="8">
        <f t="shared" si="1220"/>
        <v>60604.609999999957</v>
      </c>
      <c r="CH949" s="8">
        <f t="shared" si="1220"/>
        <v>13500.430000000006</v>
      </c>
      <c r="CI949" s="8">
        <f t="shared" si="1220"/>
        <v>305</v>
      </c>
      <c r="CK949" s="11">
        <f t="shared" si="1221"/>
        <v>45133</v>
      </c>
      <c r="CL949" s="8">
        <f t="shared" si="1222"/>
        <v>3558</v>
      </c>
      <c r="CM949" s="8">
        <f t="shared" si="1222"/>
        <v>258853.22000000006</v>
      </c>
      <c r="CN949" s="8">
        <f t="shared" si="1222"/>
        <v>0</v>
      </c>
      <c r="CO949" s="8">
        <f t="shared" si="1222"/>
        <v>709.5</v>
      </c>
      <c r="CP949" s="8">
        <f t="shared" si="1222"/>
        <v>8076.1799999999994</v>
      </c>
      <c r="CQ949" s="8">
        <f t="shared" si="1222"/>
        <v>22</v>
      </c>
      <c r="CS949" s="11">
        <f t="shared" si="1223"/>
        <v>45133</v>
      </c>
      <c r="CT949" s="8">
        <f t="shared" si="1224"/>
        <v>0</v>
      </c>
      <c r="CU949" s="8">
        <f t="shared" si="1224"/>
        <v>0</v>
      </c>
      <c r="CV949" s="8">
        <f t="shared" si="1224"/>
        <v>0</v>
      </c>
      <c r="CW949" s="8">
        <f t="shared" si="1224"/>
        <v>0</v>
      </c>
      <c r="CX949" s="8">
        <f t="shared" si="1224"/>
        <v>0</v>
      </c>
      <c r="CY949" s="8">
        <f t="shared" si="1224"/>
        <v>0</v>
      </c>
      <c r="DA949" s="11">
        <f t="shared" si="1225"/>
        <v>45133</v>
      </c>
      <c r="DB949" s="8">
        <f t="shared" si="1226"/>
        <v>0</v>
      </c>
      <c r="DC949" s="8">
        <f t="shared" si="1226"/>
        <v>0</v>
      </c>
      <c r="DD949" s="8">
        <f t="shared" si="1226"/>
        <v>0</v>
      </c>
      <c r="DE949" s="8">
        <f t="shared" si="1226"/>
        <v>0</v>
      </c>
      <c r="DF949" s="8">
        <f t="shared" si="1226"/>
        <v>0</v>
      </c>
      <c r="DG949" s="8">
        <f t="shared" si="1226"/>
        <v>0</v>
      </c>
      <c r="DI949" s="11">
        <f t="shared" si="1227"/>
        <v>45133</v>
      </c>
      <c r="DJ949" s="8">
        <f t="shared" si="1228"/>
        <v>0</v>
      </c>
      <c r="DK949" s="8">
        <f t="shared" si="1228"/>
        <v>0</v>
      </c>
      <c r="DL949" s="8">
        <f t="shared" si="1228"/>
        <v>0</v>
      </c>
      <c r="DM949" s="8">
        <f t="shared" si="1228"/>
        <v>0</v>
      </c>
      <c r="DN949" s="8">
        <f t="shared" si="1228"/>
        <v>0</v>
      </c>
      <c r="DO949" s="8">
        <f t="shared" si="1228"/>
        <v>0</v>
      </c>
      <c r="DP949" s="56"/>
      <c r="DQ949" s="56"/>
      <c r="DR949" s="56"/>
      <c r="DS949" s="56"/>
    </row>
    <row r="950" spans="1:123" x14ac:dyDescent="0.3">
      <c r="A950" s="11">
        <f t="shared" si="1194"/>
        <v>45134</v>
      </c>
      <c r="B950" s="8">
        <f t="shared" si="1195"/>
        <v>10684</v>
      </c>
      <c r="C950" s="8">
        <f t="shared" si="1196"/>
        <v>1277090.5100000005</v>
      </c>
      <c r="D950" s="8">
        <f t="shared" si="1197"/>
        <v>0</v>
      </c>
      <c r="E950" s="8">
        <f t="shared" si="1198"/>
        <v>6726.84</v>
      </c>
      <c r="F950" s="8">
        <f t="shared" si="1199"/>
        <v>6876.7</v>
      </c>
      <c r="G950" s="8">
        <f t="shared" si="1200"/>
        <v>38</v>
      </c>
      <c r="I950" s="11">
        <f t="shared" si="1201"/>
        <v>45134</v>
      </c>
      <c r="J950" s="8">
        <f t="shared" si="1202"/>
        <v>8257</v>
      </c>
      <c r="K950" s="8">
        <f t="shared" si="1202"/>
        <v>1216270.3499999994</v>
      </c>
      <c r="L950" s="8">
        <f t="shared" si="1202"/>
        <v>4257.260000000002</v>
      </c>
      <c r="M950" s="8">
        <f t="shared" si="1202"/>
        <v>0</v>
      </c>
      <c r="N950" s="8">
        <f t="shared" si="1202"/>
        <v>5296.4999999999964</v>
      </c>
      <c r="O950" s="8">
        <f t="shared" si="1202"/>
        <v>48</v>
      </c>
      <c r="Q950" s="11">
        <f t="shared" si="1203"/>
        <v>45134</v>
      </c>
      <c r="R950" s="8">
        <f t="shared" si="1204"/>
        <v>4540</v>
      </c>
      <c r="S950" s="8">
        <f t="shared" si="1204"/>
        <v>482837.74000000011</v>
      </c>
      <c r="T950" s="8">
        <f t="shared" si="1204"/>
        <v>4612.2700000000004</v>
      </c>
      <c r="U950" s="8">
        <f t="shared" si="1204"/>
        <v>0</v>
      </c>
      <c r="V950" s="8">
        <f t="shared" si="1204"/>
        <v>-3203.52</v>
      </c>
      <c r="W950" s="8">
        <f t="shared" si="1204"/>
        <v>513</v>
      </c>
      <c r="Y950" s="11">
        <f t="shared" si="1205"/>
        <v>45134</v>
      </c>
      <c r="Z950" s="8">
        <f t="shared" si="1206"/>
        <v>8542</v>
      </c>
      <c r="AA950" s="8">
        <f t="shared" si="1206"/>
        <v>1057860.99</v>
      </c>
      <c r="AB950" s="8">
        <f t="shared" si="1206"/>
        <v>8707.5700000000015</v>
      </c>
      <c r="AC950" s="8">
        <f t="shared" si="1206"/>
        <v>0</v>
      </c>
      <c r="AD950" s="8">
        <f t="shared" si="1206"/>
        <v>13822.140000000003</v>
      </c>
      <c r="AE950" s="8">
        <f t="shared" si="1206"/>
        <v>1007</v>
      </c>
      <c r="AG950" s="11">
        <f t="shared" si="1207"/>
        <v>45134</v>
      </c>
      <c r="AH950" s="8">
        <f t="shared" si="1208"/>
        <v>10657</v>
      </c>
      <c r="AI950" s="8">
        <f t="shared" si="1208"/>
        <v>1333590.649999999</v>
      </c>
      <c r="AJ950" s="8">
        <f t="shared" si="1208"/>
        <v>3536.4900000000002</v>
      </c>
      <c r="AK950" s="8">
        <f t="shared" si="1208"/>
        <v>0</v>
      </c>
      <c r="AL950" s="8">
        <f t="shared" si="1208"/>
        <v>14220.230000000009</v>
      </c>
      <c r="AM950" s="8">
        <f t="shared" si="1208"/>
        <v>501</v>
      </c>
      <c r="AO950" s="11">
        <f t="shared" si="1209"/>
        <v>45134</v>
      </c>
      <c r="AP950" s="8">
        <f t="shared" si="1210"/>
        <v>10711</v>
      </c>
      <c r="AQ950" s="8">
        <f t="shared" si="1210"/>
        <v>897208.70000000019</v>
      </c>
      <c r="AR950" s="8">
        <f t="shared" si="1210"/>
        <v>0</v>
      </c>
      <c r="AS950" s="8">
        <f t="shared" si="1210"/>
        <v>11466.11</v>
      </c>
      <c r="AT950" s="8">
        <f t="shared" si="1210"/>
        <v>1464.6499999999999</v>
      </c>
      <c r="AU950" s="8">
        <f t="shared" si="1210"/>
        <v>462</v>
      </c>
      <c r="AW950" s="11">
        <f t="shared" si="1211"/>
        <v>45134</v>
      </c>
      <c r="AX950" s="8">
        <f t="shared" si="1212"/>
        <v>11729</v>
      </c>
      <c r="AY950" s="8">
        <f t="shared" si="1212"/>
        <v>1439797.3499999996</v>
      </c>
      <c r="AZ950" s="8">
        <f t="shared" si="1212"/>
        <v>5391.72</v>
      </c>
      <c r="BA950" s="8">
        <f t="shared" si="1212"/>
        <v>0</v>
      </c>
      <c r="BB950" s="8">
        <f t="shared" si="1212"/>
        <v>13396.119999999999</v>
      </c>
      <c r="BC950" s="8">
        <f t="shared" si="1212"/>
        <v>254</v>
      </c>
      <c r="BE950" s="11">
        <f t="shared" si="1213"/>
        <v>45134</v>
      </c>
      <c r="BF950" s="8">
        <f t="shared" si="1214"/>
        <v>10889</v>
      </c>
      <c r="BG950" s="8">
        <f t="shared" si="1214"/>
        <v>1385732.4399999995</v>
      </c>
      <c r="BH950" s="8">
        <f t="shared" si="1214"/>
        <v>7370.24</v>
      </c>
      <c r="BI950" s="8">
        <f t="shared" si="1214"/>
        <v>0</v>
      </c>
      <c r="BJ950" s="8">
        <f t="shared" si="1214"/>
        <v>21631.180000000018</v>
      </c>
      <c r="BK950" s="8">
        <f t="shared" si="1214"/>
        <v>122</v>
      </c>
      <c r="BM950" s="11">
        <f t="shared" si="1215"/>
        <v>45134</v>
      </c>
      <c r="BN950" s="8">
        <f t="shared" si="1216"/>
        <v>6694</v>
      </c>
      <c r="BO950" s="8">
        <f t="shared" si="1216"/>
        <v>543766.9</v>
      </c>
      <c r="BP950" s="8">
        <f t="shared" si="1216"/>
        <v>5686.25</v>
      </c>
      <c r="BQ950" s="8">
        <f t="shared" si="1216"/>
        <v>0</v>
      </c>
      <c r="BR950" s="8">
        <f t="shared" si="1216"/>
        <v>4528.3399999999992</v>
      </c>
      <c r="BS950" s="8">
        <f t="shared" si="1216"/>
        <v>85</v>
      </c>
      <c r="BU950" s="11">
        <f t="shared" si="1217"/>
        <v>45134</v>
      </c>
      <c r="BV950" s="8">
        <f t="shared" si="1218"/>
        <v>5943</v>
      </c>
      <c r="BW950" s="8">
        <f t="shared" si="1218"/>
        <v>705499.27999999991</v>
      </c>
      <c r="BX950" s="8">
        <f t="shared" si="1218"/>
        <v>3782.1000000000004</v>
      </c>
      <c r="BY950" s="8">
        <f t="shared" si="1218"/>
        <v>0</v>
      </c>
      <c r="BZ950" s="8">
        <f t="shared" si="1218"/>
        <v>8210.130000000001</v>
      </c>
      <c r="CA950" s="8">
        <f t="shared" si="1218"/>
        <v>335</v>
      </c>
      <c r="CC950" s="11">
        <f t="shared" si="1219"/>
        <v>45134</v>
      </c>
      <c r="CD950" s="8">
        <f t="shared" si="1220"/>
        <v>11353</v>
      </c>
      <c r="CE950" s="8">
        <f t="shared" si="1220"/>
        <v>1326635.2200000002</v>
      </c>
      <c r="CF950" s="8">
        <f t="shared" si="1220"/>
        <v>4273.3100000000004</v>
      </c>
      <c r="CG950" s="8">
        <f t="shared" si="1220"/>
        <v>60854.119999999959</v>
      </c>
      <c r="CH950" s="8">
        <f t="shared" si="1220"/>
        <v>13529.430000000006</v>
      </c>
      <c r="CI950" s="8">
        <f t="shared" si="1220"/>
        <v>306</v>
      </c>
      <c r="CK950" s="11">
        <f t="shared" si="1221"/>
        <v>45134</v>
      </c>
      <c r="CL950" s="8">
        <f t="shared" si="1222"/>
        <v>3569</v>
      </c>
      <c r="CM950" s="8">
        <f t="shared" si="1222"/>
        <v>259594.37000000005</v>
      </c>
      <c r="CN950" s="8">
        <f t="shared" si="1222"/>
        <v>0</v>
      </c>
      <c r="CO950" s="8">
        <f t="shared" si="1222"/>
        <v>711.5</v>
      </c>
      <c r="CP950" s="8">
        <f t="shared" si="1222"/>
        <v>8076.1799999999994</v>
      </c>
      <c r="CQ950" s="8">
        <f t="shared" si="1222"/>
        <v>22</v>
      </c>
      <c r="CS950" s="11">
        <f t="shared" si="1223"/>
        <v>45134</v>
      </c>
      <c r="CT950" s="8">
        <f t="shared" si="1224"/>
        <v>0</v>
      </c>
      <c r="CU950" s="8">
        <f t="shared" si="1224"/>
        <v>0</v>
      </c>
      <c r="CV950" s="8">
        <f t="shared" si="1224"/>
        <v>0</v>
      </c>
      <c r="CW950" s="8">
        <f t="shared" si="1224"/>
        <v>0</v>
      </c>
      <c r="CX950" s="8">
        <f t="shared" si="1224"/>
        <v>0</v>
      </c>
      <c r="CY950" s="8">
        <f t="shared" si="1224"/>
        <v>0</v>
      </c>
      <c r="DA950" s="11">
        <f t="shared" si="1225"/>
        <v>45134</v>
      </c>
      <c r="DB950" s="8">
        <f t="shared" si="1226"/>
        <v>0</v>
      </c>
      <c r="DC950" s="8">
        <f t="shared" si="1226"/>
        <v>0</v>
      </c>
      <c r="DD950" s="8">
        <f t="shared" si="1226"/>
        <v>0</v>
      </c>
      <c r="DE950" s="8">
        <f t="shared" si="1226"/>
        <v>0</v>
      </c>
      <c r="DF950" s="8">
        <f t="shared" si="1226"/>
        <v>0</v>
      </c>
      <c r="DG950" s="8">
        <f t="shared" si="1226"/>
        <v>0</v>
      </c>
      <c r="DI950" s="11">
        <f t="shared" si="1227"/>
        <v>45134</v>
      </c>
      <c r="DJ950" s="8">
        <f t="shared" si="1228"/>
        <v>0</v>
      </c>
      <c r="DK950" s="8">
        <f t="shared" si="1228"/>
        <v>0</v>
      </c>
      <c r="DL950" s="8">
        <f t="shared" si="1228"/>
        <v>0</v>
      </c>
      <c r="DM950" s="8">
        <f t="shared" si="1228"/>
        <v>0</v>
      </c>
      <c r="DN950" s="8">
        <f t="shared" si="1228"/>
        <v>0</v>
      </c>
      <c r="DO950" s="8">
        <f t="shared" si="1228"/>
        <v>0</v>
      </c>
      <c r="DP950" s="56"/>
      <c r="DQ950" s="56"/>
      <c r="DR950" s="56"/>
      <c r="DS950" s="56"/>
    </row>
    <row r="951" spans="1:123" x14ac:dyDescent="0.3">
      <c r="A951" s="11">
        <f t="shared" si="1194"/>
        <v>45135</v>
      </c>
      <c r="B951" s="8">
        <f t="shared" si="1195"/>
        <v>10744</v>
      </c>
      <c r="C951" s="8">
        <f t="shared" si="1196"/>
        <v>1285319.8000000005</v>
      </c>
      <c r="D951" s="8">
        <f t="shared" si="1197"/>
        <v>0</v>
      </c>
      <c r="E951" s="8">
        <f t="shared" si="1198"/>
        <v>6772.84</v>
      </c>
      <c r="F951" s="8">
        <f t="shared" si="1199"/>
        <v>7226.7</v>
      </c>
      <c r="G951" s="8">
        <f t="shared" si="1200"/>
        <v>38</v>
      </c>
      <c r="I951" s="11">
        <f t="shared" si="1201"/>
        <v>45135</v>
      </c>
      <c r="J951" s="8">
        <f t="shared" ref="J951:O966" si="1229">J213+J950</f>
        <v>8291</v>
      </c>
      <c r="K951" s="8">
        <f t="shared" si="1229"/>
        <v>1220345.7399999993</v>
      </c>
      <c r="L951" s="8">
        <f t="shared" si="1229"/>
        <v>4292.8700000000017</v>
      </c>
      <c r="M951" s="8">
        <f t="shared" si="1229"/>
        <v>0</v>
      </c>
      <c r="N951" s="8">
        <f t="shared" si="1229"/>
        <v>5307.4999999999964</v>
      </c>
      <c r="O951" s="8">
        <f t="shared" si="1229"/>
        <v>48</v>
      </c>
      <c r="Q951" s="11">
        <f t="shared" si="1203"/>
        <v>45135</v>
      </c>
      <c r="R951" s="8">
        <f t="shared" ref="R951:W966" si="1230">R213+R950</f>
        <v>4573</v>
      </c>
      <c r="S951" s="8">
        <f t="shared" si="1230"/>
        <v>485941.21000000008</v>
      </c>
      <c r="T951" s="8">
        <f t="shared" si="1230"/>
        <v>4631.5200000000004</v>
      </c>
      <c r="U951" s="8">
        <f t="shared" si="1230"/>
        <v>0</v>
      </c>
      <c r="V951" s="8">
        <f t="shared" si="1230"/>
        <v>-3203.52</v>
      </c>
      <c r="W951" s="8">
        <f t="shared" si="1230"/>
        <v>527</v>
      </c>
      <c r="Y951" s="11">
        <f t="shared" si="1205"/>
        <v>45135</v>
      </c>
      <c r="Z951" s="8">
        <f t="shared" ref="Z951:AE966" si="1231">Z213+Z950</f>
        <v>8590</v>
      </c>
      <c r="AA951" s="8">
        <f t="shared" si="1231"/>
        <v>1063195.06</v>
      </c>
      <c r="AB951" s="8">
        <f t="shared" si="1231"/>
        <v>8764.0200000000023</v>
      </c>
      <c r="AC951" s="8">
        <f t="shared" si="1231"/>
        <v>0</v>
      </c>
      <c r="AD951" s="8">
        <f t="shared" si="1231"/>
        <v>13872.140000000003</v>
      </c>
      <c r="AE951" s="8">
        <f t="shared" si="1231"/>
        <v>1009</v>
      </c>
      <c r="AG951" s="11">
        <f t="shared" si="1207"/>
        <v>45135</v>
      </c>
      <c r="AH951" s="8">
        <f t="shared" ref="AH951:AM966" si="1232">AH213+AH950</f>
        <v>10705</v>
      </c>
      <c r="AI951" s="8">
        <f t="shared" si="1232"/>
        <v>1339817.969999999</v>
      </c>
      <c r="AJ951" s="8">
        <f t="shared" si="1232"/>
        <v>3546.2000000000003</v>
      </c>
      <c r="AK951" s="8">
        <f t="shared" si="1232"/>
        <v>0</v>
      </c>
      <c r="AL951" s="8">
        <f t="shared" si="1232"/>
        <v>14270.230000000009</v>
      </c>
      <c r="AM951" s="8">
        <f t="shared" si="1232"/>
        <v>504</v>
      </c>
      <c r="AO951" s="11">
        <f t="shared" si="1209"/>
        <v>45135</v>
      </c>
      <c r="AP951" s="8">
        <f t="shared" ref="AP951:AU966" si="1233">AP213+AP950</f>
        <v>10765</v>
      </c>
      <c r="AQ951" s="8">
        <f t="shared" si="1233"/>
        <v>903385.28000000014</v>
      </c>
      <c r="AR951" s="8">
        <f t="shared" si="1233"/>
        <v>0</v>
      </c>
      <c r="AS951" s="8">
        <f t="shared" si="1233"/>
        <v>11494.61</v>
      </c>
      <c r="AT951" s="8">
        <f t="shared" si="1233"/>
        <v>1464.6499999999999</v>
      </c>
      <c r="AU951" s="8">
        <f t="shared" si="1233"/>
        <v>483</v>
      </c>
      <c r="AW951" s="11">
        <f t="shared" si="1211"/>
        <v>45135</v>
      </c>
      <c r="AX951" s="8">
        <f t="shared" ref="AX951:BC966" si="1234">AX213+AX950</f>
        <v>11772</v>
      </c>
      <c r="AY951" s="8">
        <f t="shared" si="1234"/>
        <v>1444620.2499999995</v>
      </c>
      <c r="AZ951" s="8">
        <f t="shared" si="1234"/>
        <v>5465.62</v>
      </c>
      <c r="BA951" s="8">
        <f t="shared" si="1234"/>
        <v>0</v>
      </c>
      <c r="BB951" s="8">
        <f t="shared" si="1234"/>
        <v>13396.119999999999</v>
      </c>
      <c r="BC951" s="8">
        <f t="shared" si="1234"/>
        <v>257</v>
      </c>
      <c r="BE951" s="11">
        <f t="shared" si="1213"/>
        <v>45135</v>
      </c>
      <c r="BF951" s="8">
        <f t="shared" ref="BF951:BK966" si="1235">BF213+BF950</f>
        <v>10952</v>
      </c>
      <c r="BG951" s="8">
        <f t="shared" si="1235"/>
        <v>1395116.1399999994</v>
      </c>
      <c r="BH951" s="8">
        <f t="shared" si="1235"/>
        <v>7410.62</v>
      </c>
      <c r="BI951" s="8">
        <f t="shared" si="1235"/>
        <v>0</v>
      </c>
      <c r="BJ951" s="8">
        <f t="shared" si="1235"/>
        <v>21892.360000000019</v>
      </c>
      <c r="BK951" s="8">
        <f t="shared" si="1235"/>
        <v>122</v>
      </c>
      <c r="BM951" s="11">
        <f t="shared" si="1215"/>
        <v>45135</v>
      </c>
      <c r="BN951" s="8">
        <f t="shared" ref="BN951:BS966" si="1236">BN213+BN950</f>
        <v>6735</v>
      </c>
      <c r="BO951" s="8">
        <f t="shared" si="1236"/>
        <v>547194.25</v>
      </c>
      <c r="BP951" s="8">
        <f t="shared" si="1236"/>
        <v>5741.25</v>
      </c>
      <c r="BQ951" s="8">
        <f t="shared" si="1236"/>
        <v>0</v>
      </c>
      <c r="BR951" s="8">
        <f t="shared" si="1236"/>
        <v>4528.3399999999992</v>
      </c>
      <c r="BS951" s="8">
        <f t="shared" si="1236"/>
        <v>85</v>
      </c>
      <c r="BU951" s="11">
        <f t="shared" si="1217"/>
        <v>45135</v>
      </c>
      <c r="BV951" s="8">
        <f t="shared" ref="BV951:CA966" si="1237">BV213+BV950</f>
        <v>5972</v>
      </c>
      <c r="BW951" s="8">
        <f t="shared" si="1237"/>
        <v>708720.52999999991</v>
      </c>
      <c r="BX951" s="8">
        <f t="shared" si="1237"/>
        <v>3799.6000000000004</v>
      </c>
      <c r="BY951" s="8">
        <f t="shared" si="1237"/>
        <v>0</v>
      </c>
      <c r="BZ951" s="8">
        <f t="shared" si="1237"/>
        <v>8210.130000000001</v>
      </c>
      <c r="CA951" s="8">
        <f t="shared" si="1237"/>
        <v>335</v>
      </c>
      <c r="CC951" s="11">
        <f t="shared" si="1219"/>
        <v>45135</v>
      </c>
      <c r="CD951" s="8">
        <f t="shared" ref="CD951:CI966" si="1238">CD213+CD950</f>
        <v>11398</v>
      </c>
      <c r="CE951" s="8">
        <f t="shared" si="1238"/>
        <v>1331486.7600000002</v>
      </c>
      <c r="CF951" s="8">
        <f t="shared" si="1238"/>
        <v>4273.3100000000004</v>
      </c>
      <c r="CG951" s="8">
        <f t="shared" si="1238"/>
        <v>61097.879999999961</v>
      </c>
      <c r="CH951" s="8">
        <f t="shared" si="1238"/>
        <v>13576.430000000006</v>
      </c>
      <c r="CI951" s="8">
        <f t="shared" si="1238"/>
        <v>308</v>
      </c>
      <c r="CK951" s="11">
        <f t="shared" si="1221"/>
        <v>45135</v>
      </c>
      <c r="CL951" s="8">
        <f t="shared" ref="CL951:CQ966" si="1239">CL213+CL950</f>
        <v>3578</v>
      </c>
      <c r="CM951" s="8">
        <f t="shared" si="1239"/>
        <v>260312.00000000006</v>
      </c>
      <c r="CN951" s="8">
        <f t="shared" si="1239"/>
        <v>0</v>
      </c>
      <c r="CO951" s="8">
        <f t="shared" si="1239"/>
        <v>711.5</v>
      </c>
      <c r="CP951" s="8">
        <f t="shared" si="1239"/>
        <v>8091.1799999999994</v>
      </c>
      <c r="CQ951" s="8">
        <f t="shared" si="1239"/>
        <v>22</v>
      </c>
      <c r="CS951" s="11">
        <f t="shared" si="1223"/>
        <v>45135</v>
      </c>
      <c r="CT951" s="8">
        <f t="shared" ref="CT951:CY966" si="1240">CT213+CT950</f>
        <v>0</v>
      </c>
      <c r="CU951" s="8">
        <f t="shared" si="1240"/>
        <v>0</v>
      </c>
      <c r="CV951" s="8">
        <f t="shared" si="1240"/>
        <v>0</v>
      </c>
      <c r="CW951" s="8">
        <f t="shared" si="1240"/>
        <v>0</v>
      </c>
      <c r="CX951" s="8">
        <f t="shared" si="1240"/>
        <v>0</v>
      </c>
      <c r="CY951" s="8">
        <f t="shared" si="1240"/>
        <v>0</v>
      </c>
      <c r="DA951" s="11">
        <f t="shared" si="1225"/>
        <v>45135</v>
      </c>
      <c r="DB951" s="8">
        <f t="shared" ref="DB951:DG966" si="1241">DB213+DB950</f>
        <v>0</v>
      </c>
      <c r="DC951" s="8">
        <f t="shared" si="1241"/>
        <v>0</v>
      </c>
      <c r="DD951" s="8">
        <f t="shared" si="1241"/>
        <v>0</v>
      </c>
      <c r="DE951" s="8">
        <f t="shared" si="1241"/>
        <v>0</v>
      </c>
      <c r="DF951" s="8">
        <f t="shared" si="1241"/>
        <v>0</v>
      </c>
      <c r="DG951" s="8">
        <f t="shared" si="1241"/>
        <v>0</v>
      </c>
      <c r="DI951" s="11">
        <f t="shared" si="1227"/>
        <v>45135</v>
      </c>
      <c r="DJ951" s="8">
        <f t="shared" ref="DJ951:DO966" si="1242">DJ213+DJ950</f>
        <v>0</v>
      </c>
      <c r="DK951" s="8">
        <f t="shared" si="1242"/>
        <v>0</v>
      </c>
      <c r="DL951" s="8">
        <f t="shared" si="1242"/>
        <v>0</v>
      </c>
      <c r="DM951" s="8">
        <f t="shared" si="1242"/>
        <v>0</v>
      </c>
      <c r="DN951" s="8">
        <f t="shared" si="1242"/>
        <v>0</v>
      </c>
      <c r="DO951" s="8">
        <f t="shared" si="1242"/>
        <v>0</v>
      </c>
      <c r="DP951" s="56"/>
      <c r="DQ951" s="56"/>
      <c r="DR951" s="56"/>
      <c r="DS951" s="56"/>
    </row>
    <row r="952" spans="1:123" x14ac:dyDescent="0.3">
      <c r="A952" s="11">
        <f t="shared" si="1194"/>
        <v>45136</v>
      </c>
      <c r="B952" s="8">
        <f t="shared" si="1195"/>
        <v>10801</v>
      </c>
      <c r="C952" s="8">
        <f t="shared" si="1196"/>
        <v>1293044.2300000004</v>
      </c>
      <c r="D952" s="8">
        <f t="shared" si="1197"/>
        <v>0</v>
      </c>
      <c r="E952" s="8">
        <f t="shared" si="1198"/>
        <v>6808.84</v>
      </c>
      <c r="F952" s="8">
        <f t="shared" si="1199"/>
        <v>7284.7</v>
      </c>
      <c r="G952" s="8">
        <f t="shared" si="1200"/>
        <v>39</v>
      </c>
      <c r="I952" s="11">
        <f t="shared" si="1201"/>
        <v>45136</v>
      </c>
      <c r="J952" s="8">
        <f t="shared" si="1229"/>
        <v>8319</v>
      </c>
      <c r="K952" s="8">
        <f t="shared" si="1229"/>
        <v>1224101.1899999992</v>
      </c>
      <c r="L952" s="8">
        <f t="shared" si="1229"/>
        <v>4325.1800000000021</v>
      </c>
      <c r="M952" s="8">
        <f t="shared" si="1229"/>
        <v>0</v>
      </c>
      <c r="N952" s="8">
        <f t="shared" si="1229"/>
        <v>5307.4999999999964</v>
      </c>
      <c r="O952" s="8">
        <f t="shared" si="1229"/>
        <v>48</v>
      </c>
      <c r="Q952" s="11">
        <f t="shared" si="1203"/>
        <v>45136</v>
      </c>
      <c r="R952" s="8">
        <f t="shared" si="1230"/>
        <v>4608</v>
      </c>
      <c r="S952" s="8">
        <f t="shared" si="1230"/>
        <v>489315.94000000006</v>
      </c>
      <c r="T952" s="8">
        <f t="shared" si="1230"/>
        <v>4677.5200000000004</v>
      </c>
      <c r="U952" s="8">
        <f t="shared" si="1230"/>
        <v>0</v>
      </c>
      <c r="V952" s="8">
        <f t="shared" si="1230"/>
        <v>-3203.52</v>
      </c>
      <c r="W952" s="8">
        <f t="shared" si="1230"/>
        <v>541</v>
      </c>
      <c r="Y952" s="11">
        <f t="shared" si="1205"/>
        <v>45136</v>
      </c>
      <c r="Z952" s="8">
        <f t="shared" si="1231"/>
        <v>8630</v>
      </c>
      <c r="AA952" s="8">
        <f t="shared" si="1231"/>
        <v>1068053.3500000001</v>
      </c>
      <c r="AB952" s="8">
        <f t="shared" si="1231"/>
        <v>8820.4800000000014</v>
      </c>
      <c r="AC952" s="8">
        <f t="shared" si="1231"/>
        <v>0</v>
      </c>
      <c r="AD952" s="8">
        <f t="shared" si="1231"/>
        <v>13872.140000000003</v>
      </c>
      <c r="AE952" s="8">
        <f t="shared" si="1231"/>
        <v>1011</v>
      </c>
      <c r="AG952" s="11">
        <f t="shared" si="1207"/>
        <v>45136</v>
      </c>
      <c r="AH952" s="8">
        <f t="shared" si="1232"/>
        <v>10755</v>
      </c>
      <c r="AI952" s="8">
        <f t="shared" si="1232"/>
        <v>1346129.7699999991</v>
      </c>
      <c r="AJ952" s="8">
        <f t="shared" si="1232"/>
        <v>3610.0400000000004</v>
      </c>
      <c r="AK952" s="8">
        <f t="shared" si="1232"/>
        <v>0</v>
      </c>
      <c r="AL952" s="8">
        <f t="shared" si="1232"/>
        <v>14270.230000000009</v>
      </c>
      <c r="AM952" s="8">
        <f t="shared" si="1232"/>
        <v>507</v>
      </c>
      <c r="AO952" s="11">
        <f t="shared" si="1209"/>
        <v>45136</v>
      </c>
      <c r="AP952" s="8">
        <f t="shared" si="1233"/>
        <v>10814</v>
      </c>
      <c r="AQ952" s="8">
        <f t="shared" si="1233"/>
        <v>906833.53000000014</v>
      </c>
      <c r="AR952" s="8">
        <f t="shared" si="1233"/>
        <v>0</v>
      </c>
      <c r="AS952" s="8">
        <f t="shared" si="1233"/>
        <v>11576.11</v>
      </c>
      <c r="AT952" s="8">
        <f t="shared" si="1233"/>
        <v>1397.9399999999998</v>
      </c>
      <c r="AU952" s="8">
        <f t="shared" si="1233"/>
        <v>487</v>
      </c>
      <c r="AW952" s="11">
        <f t="shared" si="1211"/>
        <v>45136</v>
      </c>
      <c r="AX952" s="8">
        <f t="shared" si="1234"/>
        <v>11818</v>
      </c>
      <c r="AY952" s="8">
        <f t="shared" si="1234"/>
        <v>1449901.3599999996</v>
      </c>
      <c r="AZ952" s="8">
        <f t="shared" si="1234"/>
        <v>5482.25</v>
      </c>
      <c r="BA952" s="8">
        <f t="shared" si="1234"/>
        <v>0</v>
      </c>
      <c r="BB952" s="8">
        <f t="shared" si="1234"/>
        <v>13446.119999999999</v>
      </c>
      <c r="BC952" s="8">
        <f t="shared" si="1234"/>
        <v>260</v>
      </c>
      <c r="BE952" s="11">
        <f t="shared" si="1213"/>
        <v>45136</v>
      </c>
      <c r="BF952" s="8">
        <f t="shared" si="1235"/>
        <v>11014</v>
      </c>
      <c r="BG952" s="8">
        <f t="shared" si="1235"/>
        <v>1404462.2599999995</v>
      </c>
      <c r="BH952" s="8">
        <f t="shared" si="1235"/>
        <v>7459.8099999999995</v>
      </c>
      <c r="BI952" s="8">
        <f t="shared" si="1235"/>
        <v>0</v>
      </c>
      <c r="BJ952" s="8">
        <f t="shared" si="1235"/>
        <v>22258.020000000019</v>
      </c>
      <c r="BK952" s="8">
        <f t="shared" si="1235"/>
        <v>122</v>
      </c>
      <c r="BM952" s="11">
        <f t="shared" si="1215"/>
        <v>45136</v>
      </c>
      <c r="BN952" s="8">
        <f t="shared" si="1236"/>
        <v>6770</v>
      </c>
      <c r="BO952" s="8">
        <f t="shared" si="1236"/>
        <v>550059.28</v>
      </c>
      <c r="BP952" s="8">
        <f t="shared" si="1236"/>
        <v>5794.25</v>
      </c>
      <c r="BQ952" s="8">
        <f t="shared" si="1236"/>
        <v>0</v>
      </c>
      <c r="BR952" s="8">
        <f t="shared" si="1236"/>
        <v>4548.3399999999992</v>
      </c>
      <c r="BS952" s="8">
        <f t="shared" si="1236"/>
        <v>85</v>
      </c>
      <c r="BU952" s="11">
        <f t="shared" si="1217"/>
        <v>45136</v>
      </c>
      <c r="BV952" s="8">
        <f t="shared" si="1237"/>
        <v>6012</v>
      </c>
      <c r="BW952" s="8">
        <f t="shared" si="1237"/>
        <v>713008.03999999992</v>
      </c>
      <c r="BX952" s="8">
        <f t="shared" si="1237"/>
        <v>3832.1000000000004</v>
      </c>
      <c r="BY952" s="8">
        <f t="shared" si="1237"/>
        <v>0</v>
      </c>
      <c r="BZ952" s="8">
        <f t="shared" si="1237"/>
        <v>8210.130000000001</v>
      </c>
      <c r="CA952" s="8">
        <f t="shared" si="1237"/>
        <v>335</v>
      </c>
      <c r="CC952" s="11">
        <f t="shared" si="1219"/>
        <v>45136</v>
      </c>
      <c r="CD952" s="8">
        <f t="shared" si="1238"/>
        <v>11448</v>
      </c>
      <c r="CE952" s="8">
        <f t="shared" si="1238"/>
        <v>1337131.6900000002</v>
      </c>
      <c r="CF952" s="8">
        <f t="shared" si="1238"/>
        <v>4273.3100000000004</v>
      </c>
      <c r="CG952" s="8">
        <f t="shared" si="1238"/>
        <v>61097.879999999961</v>
      </c>
      <c r="CH952" s="8">
        <f t="shared" si="1238"/>
        <v>13677.930000000006</v>
      </c>
      <c r="CI952" s="8">
        <f t="shared" si="1238"/>
        <v>310</v>
      </c>
      <c r="CK952" s="11">
        <f t="shared" si="1221"/>
        <v>45136</v>
      </c>
      <c r="CL952" s="8">
        <f t="shared" si="1239"/>
        <v>3591</v>
      </c>
      <c r="CM952" s="8">
        <f t="shared" si="1239"/>
        <v>261238.63000000006</v>
      </c>
      <c r="CN952" s="8">
        <f t="shared" si="1239"/>
        <v>0</v>
      </c>
      <c r="CO952" s="8">
        <f t="shared" si="1239"/>
        <v>711.5</v>
      </c>
      <c r="CP952" s="8">
        <f t="shared" si="1239"/>
        <v>8121.1799999999994</v>
      </c>
      <c r="CQ952" s="8">
        <f t="shared" si="1239"/>
        <v>23</v>
      </c>
      <c r="CS952" s="11">
        <f t="shared" si="1223"/>
        <v>45136</v>
      </c>
      <c r="CT952" s="8">
        <f t="shared" si="1240"/>
        <v>0</v>
      </c>
      <c r="CU952" s="8">
        <f t="shared" si="1240"/>
        <v>0</v>
      </c>
      <c r="CV952" s="8">
        <f t="shared" si="1240"/>
        <v>0</v>
      </c>
      <c r="CW952" s="8">
        <f t="shared" si="1240"/>
        <v>0</v>
      </c>
      <c r="CX952" s="8">
        <f t="shared" si="1240"/>
        <v>0</v>
      </c>
      <c r="CY952" s="8">
        <f t="shared" si="1240"/>
        <v>0</v>
      </c>
      <c r="DA952" s="11">
        <f t="shared" si="1225"/>
        <v>45136</v>
      </c>
      <c r="DB952" s="8">
        <f t="shared" si="1241"/>
        <v>0</v>
      </c>
      <c r="DC952" s="8">
        <f t="shared" si="1241"/>
        <v>0</v>
      </c>
      <c r="DD952" s="8">
        <f t="shared" si="1241"/>
        <v>0</v>
      </c>
      <c r="DE952" s="8">
        <f t="shared" si="1241"/>
        <v>0</v>
      </c>
      <c r="DF952" s="8">
        <f t="shared" si="1241"/>
        <v>0</v>
      </c>
      <c r="DG952" s="8">
        <f t="shared" si="1241"/>
        <v>0</v>
      </c>
      <c r="DI952" s="11">
        <f t="shared" si="1227"/>
        <v>45136</v>
      </c>
      <c r="DJ952" s="8">
        <f t="shared" si="1242"/>
        <v>0</v>
      </c>
      <c r="DK952" s="8">
        <f t="shared" si="1242"/>
        <v>0</v>
      </c>
      <c r="DL952" s="8">
        <f t="shared" si="1242"/>
        <v>0</v>
      </c>
      <c r="DM952" s="8">
        <f t="shared" si="1242"/>
        <v>0</v>
      </c>
      <c r="DN952" s="8">
        <f t="shared" si="1242"/>
        <v>0</v>
      </c>
      <c r="DO952" s="8">
        <f t="shared" si="1242"/>
        <v>0</v>
      </c>
      <c r="DP952" s="56"/>
      <c r="DQ952" s="56"/>
      <c r="DR952" s="56"/>
      <c r="DS952" s="56"/>
    </row>
    <row r="953" spans="1:123" x14ac:dyDescent="0.3">
      <c r="A953" s="11">
        <f t="shared" si="1194"/>
        <v>45137</v>
      </c>
      <c r="B953" s="8">
        <f t="shared" si="1195"/>
        <v>10843</v>
      </c>
      <c r="C953" s="8">
        <f t="shared" si="1196"/>
        <v>1298311.3100000005</v>
      </c>
      <c r="D953" s="8">
        <f t="shared" si="1197"/>
        <v>0</v>
      </c>
      <c r="E953" s="8">
        <f t="shared" si="1198"/>
        <v>6845.84</v>
      </c>
      <c r="F953" s="8">
        <f t="shared" si="1199"/>
        <v>7317.7</v>
      </c>
      <c r="G953" s="8">
        <f t="shared" si="1200"/>
        <v>40</v>
      </c>
      <c r="I953" s="11">
        <f t="shared" si="1201"/>
        <v>45137</v>
      </c>
      <c r="J953" s="8">
        <f t="shared" si="1229"/>
        <v>8348</v>
      </c>
      <c r="K953" s="8">
        <f t="shared" si="1229"/>
        <v>1227950.0499999993</v>
      </c>
      <c r="L953" s="8">
        <f t="shared" si="1229"/>
        <v>4350.4100000000017</v>
      </c>
      <c r="M953" s="8">
        <f t="shared" si="1229"/>
        <v>0</v>
      </c>
      <c r="N953" s="8">
        <f t="shared" si="1229"/>
        <v>5312.4499999999962</v>
      </c>
      <c r="O953" s="8">
        <f t="shared" si="1229"/>
        <v>48</v>
      </c>
      <c r="Q953" s="11">
        <f t="shared" si="1203"/>
        <v>45137</v>
      </c>
      <c r="R953" s="8">
        <f t="shared" si="1230"/>
        <v>4632</v>
      </c>
      <c r="S953" s="8">
        <f t="shared" si="1230"/>
        <v>491740.31000000006</v>
      </c>
      <c r="T953" s="8">
        <f t="shared" si="1230"/>
        <v>4697.5200000000004</v>
      </c>
      <c r="U953" s="8">
        <f t="shared" si="1230"/>
        <v>0</v>
      </c>
      <c r="V953" s="8">
        <f t="shared" si="1230"/>
        <v>-3203.52</v>
      </c>
      <c r="W953" s="8">
        <f t="shared" si="1230"/>
        <v>555</v>
      </c>
      <c r="Y953" s="11">
        <f t="shared" si="1205"/>
        <v>45137</v>
      </c>
      <c r="Z953" s="8">
        <f t="shared" si="1231"/>
        <v>8651</v>
      </c>
      <c r="AA953" s="8">
        <f t="shared" si="1231"/>
        <v>1070402.53</v>
      </c>
      <c r="AB953" s="8">
        <f t="shared" si="1231"/>
        <v>8839.9100000000017</v>
      </c>
      <c r="AC953" s="8">
        <f t="shared" si="1231"/>
        <v>0</v>
      </c>
      <c r="AD953" s="8">
        <f t="shared" si="1231"/>
        <v>13872.140000000003</v>
      </c>
      <c r="AE953" s="8">
        <f t="shared" si="1231"/>
        <v>1013</v>
      </c>
      <c r="AG953" s="11">
        <f t="shared" si="1207"/>
        <v>45137</v>
      </c>
      <c r="AH953" s="8">
        <f t="shared" si="1232"/>
        <v>10800</v>
      </c>
      <c r="AI953" s="8">
        <f t="shared" si="1232"/>
        <v>1351628.5199999991</v>
      </c>
      <c r="AJ953" s="8">
        <f t="shared" si="1232"/>
        <v>3611.8900000000003</v>
      </c>
      <c r="AK953" s="8">
        <f t="shared" si="1232"/>
        <v>0</v>
      </c>
      <c r="AL953" s="8">
        <f t="shared" si="1232"/>
        <v>14320.230000000009</v>
      </c>
      <c r="AM953" s="8">
        <f t="shared" si="1232"/>
        <v>510</v>
      </c>
      <c r="AO953" s="11">
        <f t="shared" si="1209"/>
        <v>45137</v>
      </c>
      <c r="AP953" s="8">
        <f t="shared" si="1233"/>
        <v>10862</v>
      </c>
      <c r="AQ953" s="8">
        <f t="shared" si="1233"/>
        <v>910273.32000000018</v>
      </c>
      <c r="AR953" s="8">
        <f t="shared" si="1233"/>
        <v>0</v>
      </c>
      <c r="AS953" s="8">
        <f t="shared" si="1233"/>
        <v>11599.11</v>
      </c>
      <c r="AT953" s="8">
        <f t="shared" si="1233"/>
        <v>1547.9399999999998</v>
      </c>
      <c r="AU953" s="8">
        <f t="shared" si="1233"/>
        <v>502</v>
      </c>
      <c r="AW953" s="11">
        <f t="shared" si="1211"/>
        <v>45137</v>
      </c>
      <c r="AX953" s="8">
        <f t="shared" si="1234"/>
        <v>11885</v>
      </c>
      <c r="AY953" s="8">
        <f t="shared" si="1234"/>
        <v>1457695.8599999996</v>
      </c>
      <c r="AZ953" s="8">
        <f t="shared" si="1234"/>
        <v>5588.47</v>
      </c>
      <c r="BA953" s="8">
        <f t="shared" si="1234"/>
        <v>0</v>
      </c>
      <c r="BB953" s="8">
        <f t="shared" si="1234"/>
        <v>13446.119999999999</v>
      </c>
      <c r="BC953" s="8">
        <f t="shared" si="1234"/>
        <v>263</v>
      </c>
      <c r="BE953" s="11">
        <f t="shared" si="1213"/>
        <v>45137</v>
      </c>
      <c r="BF953" s="8">
        <f t="shared" si="1235"/>
        <v>11068</v>
      </c>
      <c r="BG953" s="8">
        <f t="shared" si="1235"/>
        <v>1411992.7399999995</v>
      </c>
      <c r="BH953" s="8">
        <f t="shared" si="1235"/>
        <v>7526.1799999999994</v>
      </c>
      <c r="BI953" s="8">
        <f t="shared" si="1235"/>
        <v>0</v>
      </c>
      <c r="BJ953" s="8">
        <f t="shared" si="1235"/>
        <v>22477.820000000018</v>
      </c>
      <c r="BK953" s="8">
        <f t="shared" si="1235"/>
        <v>122</v>
      </c>
      <c r="BM953" s="11">
        <f t="shared" si="1215"/>
        <v>45137</v>
      </c>
      <c r="BN953" s="8">
        <f t="shared" si="1236"/>
        <v>6800</v>
      </c>
      <c r="BO953" s="8">
        <f t="shared" si="1236"/>
        <v>552379.4</v>
      </c>
      <c r="BP953" s="8">
        <f t="shared" si="1236"/>
        <v>5822.25</v>
      </c>
      <c r="BQ953" s="8">
        <f t="shared" si="1236"/>
        <v>0</v>
      </c>
      <c r="BR953" s="8">
        <f t="shared" si="1236"/>
        <v>4548.3399999999992</v>
      </c>
      <c r="BS953" s="8">
        <f t="shared" si="1236"/>
        <v>85</v>
      </c>
      <c r="BU953" s="11">
        <f t="shared" si="1217"/>
        <v>45137</v>
      </c>
      <c r="BV953" s="8">
        <f t="shared" si="1237"/>
        <v>6032</v>
      </c>
      <c r="BW953" s="8">
        <f t="shared" si="1237"/>
        <v>715272.04999999993</v>
      </c>
      <c r="BX953" s="8">
        <f t="shared" si="1237"/>
        <v>3843.1000000000004</v>
      </c>
      <c r="BY953" s="8">
        <f t="shared" si="1237"/>
        <v>0</v>
      </c>
      <c r="BZ953" s="8">
        <f t="shared" si="1237"/>
        <v>8210.130000000001</v>
      </c>
      <c r="CA953" s="8">
        <f t="shared" si="1237"/>
        <v>335</v>
      </c>
      <c r="CC953" s="11">
        <f t="shared" si="1219"/>
        <v>45137</v>
      </c>
      <c r="CD953" s="8">
        <f t="shared" si="1238"/>
        <v>11477</v>
      </c>
      <c r="CE953" s="8">
        <f t="shared" si="1238"/>
        <v>1340322.2500000002</v>
      </c>
      <c r="CF953" s="8">
        <f t="shared" si="1238"/>
        <v>4273.3100000000004</v>
      </c>
      <c r="CG953" s="8">
        <f t="shared" si="1238"/>
        <v>61260.65999999996</v>
      </c>
      <c r="CH953" s="8">
        <f t="shared" si="1238"/>
        <v>13744.320000000005</v>
      </c>
      <c r="CI953" s="8">
        <f t="shared" si="1238"/>
        <v>312</v>
      </c>
      <c r="CK953" s="11">
        <f t="shared" si="1221"/>
        <v>45137</v>
      </c>
      <c r="CL953" s="8">
        <f t="shared" si="1239"/>
        <v>3610</v>
      </c>
      <c r="CM953" s="8">
        <f t="shared" si="1239"/>
        <v>262682.19000000006</v>
      </c>
      <c r="CN953" s="8">
        <f t="shared" si="1239"/>
        <v>0</v>
      </c>
      <c r="CO953" s="8">
        <f t="shared" si="1239"/>
        <v>711.5</v>
      </c>
      <c r="CP953" s="8">
        <f t="shared" si="1239"/>
        <v>8256.18</v>
      </c>
      <c r="CQ953" s="8">
        <f t="shared" si="1239"/>
        <v>24</v>
      </c>
      <c r="CS953" s="11">
        <f t="shared" si="1223"/>
        <v>45137</v>
      </c>
      <c r="CT953" s="8">
        <f t="shared" si="1240"/>
        <v>0</v>
      </c>
      <c r="CU953" s="8">
        <f t="shared" si="1240"/>
        <v>0</v>
      </c>
      <c r="CV953" s="8">
        <f t="shared" si="1240"/>
        <v>0</v>
      </c>
      <c r="CW953" s="8">
        <f t="shared" si="1240"/>
        <v>0</v>
      </c>
      <c r="CX953" s="8">
        <f t="shared" si="1240"/>
        <v>0</v>
      </c>
      <c r="CY953" s="8">
        <f t="shared" si="1240"/>
        <v>0</v>
      </c>
      <c r="DA953" s="11">
        <f t="shared" si="1225"/>
        <v>45137</v>
      </c>
      <c r="DB953" s="8">
        <f t="shared" si="1241"/>
        <v>0</v>
      </c>
      <c r="DC953" s="8">
        <f t="shared" si="1241"/>
        <v>0</v>
      </c>
      <c r="DD953" s="8">
        <f t="shared" si="1241"/>
        <v>0</v>
      </c>
      <c r="DE953" s="8">
        <f t="shared" si="1241"/>
        <v>0</v>
      </c>
      <c r="DF953" s="8">
        <f t="shared" si="1241"/>
        <v>0</v>
      </c>
      <c r="DG953" s="8">
        <f t="shared" si="1241"/>
        <v>0</v>
      </c>
      <c r="DI953" s="11">
        <f t="shared" si="1227"/>
        <v>45137</v>
      </c>
      <c r="DJ953" s="8">
        <f t="shared" si="1242"/>
        <v>0</v>
      </c>
      <c r="DK953" s="8">
        <f t="shared" si="1242"/>
        <v>0</v>
      </c>
      <c r="DL953" s="8">
        <f t="shared" si="1242"/>
        <v>0</v>
      </c>
      <c r="DM953" s="8">
        <f t="shared" si="1242"/>
        <v>0</v>
      </c>
      <c r="DN953" s="8">
        <f t="shared" si="1242"/>
        <v>0</v>
      </c>
      <c r="DO953" s="8">
        <f t="shared" si="1242"/>
        <v>0</v>
      </c>
      <c r="DP953" s="56"/>
      <c r="DQ953" s="56"/>
      <c r="DR953" s="56"/>
      <c r="DS953" s="56"/>
    </row>
    <row r="954" spans="1:123" x14ac:dyDescent="0.3">
      <c r="A954" s="11">
        <f t="shared" si="1194"/>
        <v>45138</v>
      </c>
      <c r="B954" s="8">
        <f t="shared" si="1195"/>
        <v>10883</v>
      </c>
      <c r="C954" s="8">
        <f t="shared" si="1196"/>
        <v>1304691.9600000004</v>
      </c>
      <c r="D954" s="8">
        <f t="shared" si="1197"/>
        <v>0</v>
      </c>
      <c r="E954" s="8">
        <f t="shared" si="1198"/>
        <v>6851.84</v>
      </c>
      <c r="F954" s="8">
        <f t="shared" si="1199"/>
        <v>7427.46</v>
      </c>
      <c r="G954" s="8">
        <f t="shared" si="1200"/>
        <v>40</v>
      </c>
      <c r="I954" s="11">
        <f t="shared" si="1201"/>
        <v>45138</v>
      </c>
      <c r="J954" s="8">
        <f t="shared" si="1229"/>
        <v>8401</v>
      </c>
      <c r="K954" s="8">
        <f t="shared" si="1229"/>
        <v>1235551.2399999993</v>
      </c>
      <c r="L954" s="8">
        <f t="shared" si="1229"/>
        <v>4379.1800000000021</v>
      </c>
      <c r="M954" s="8">
        <f t="shared" si="1229"/>
        <v>0</v>
      </c>
      <c r="N954" s="8">
        <f t="shared" si="1229"/>
        <v>5372.3499999999958</v>
      </c>
      <c r="O954" s="8">
        <f t="shared" si="1229"/>
        <v>48</v>
      </c>
      <c r="Q954" s="11">
        <f t="shared" si="1203"/>
        <v>45138</v>
      </c>
      <c r="R954" s="8">
        <f t="shared" si="1230"/>
        <v>4668</v>
      </c>
      <c r="S954" s="8">
        <f t="shared" si="1230"/>
        <v>495204.33000000007</v>
      </c>
      <c r="T954" s="8">
        <f t="shared" si="1230"/>
        <v>4745.2700000000004</v>
      </c>
      <c r="U954" s="8">
        <f t="shared" si="1230"/>
        <v>0</v>
      </c>
      <c r="V954" s="8">
        <f t="shared" si="1230"/>
        <v>-3203.52</v>
      </c>
      <c r="W954" s="8">
        <f t="shared" si="1230"/>
        <v>569</v>
      </c>
      <c r="Y954" s="11">
        <f t="shared" si="1205"/>
        <v>45138</v>
      </c>
      <c r="Z954" s="8">
        <f t="shared" si="1231"/>
        <v>8702</v>
      </c>
      <c r="AA954" s="8">
        <f t="shared" si="1231"/>
        <v>1077251.58</v>
      </c>
      <c r="AB954" s="8">
        <f t="shared" si="1231"/>
        <v>8859.340000000002</v>
      </c>
      <c r="AC954" s="8">
        <f t="shared" si="1231"/>
        <v>0</v>
      </c>
      <c r="AD954" s="8">
        <f t="shared" si="1231"/>
        <v>14722.140000000003</v>
      </c>
      <c r="AE954" s="8">
        <f t="shared" si="1231"/>
        <v>1015</v>
      </c>
      <c r="AG954" s="11">
        <f t="shared" si="1207"/>
        <v>45138</v>
      </c>
      <c r="AH954" s="8">
        <f t="shared" si="1232"/>
        <v>10861</v>
      </c>
      <c r="AI954" s="8">
        <f t="shared" si="1232"/>
        <v>1359706.1299999992</v>
      </c>
      <c r="AJ954" s="8">
        <f t="shared" si="1232"/>
        <v>3643.3500000000004</v>
      </c>
      <c r="AK954" s="8">
        <f t="shared" si="1232"/>
        <v>0</v>
      </c>
      <c r="AL954" s="8">
        <f t="shared" si="1232"/>
        <v>14420.230000000009</v>
      </c>
      <c r="AM954" s="8">
        <f t="shared" si="1232"/>
        <v>513</v>
      </c>
      <c r="AO954" s="11">
        <f t="shared" si="1209"/>
        <v>45138</v>
      </c>
      <c r="AP954" s="8">
        <f t="shared" si="1233"/>
        <v>10920</v>
      </c>
      <c r="AQ954" s="8">
        <f t="shared" si="1233"/>
        <v>915181.38000000024</v>
      </c>
      <c r="AR954" s="8">
        <f t="shared" si="1233"/>
        <v>0</v>
      </c>
      <c r="AS954" s="8">
        <f t="shared" si="1233"/>
        <v>11607.11</v>
      </c>
      <c r="AT954" s="8">
        <f t="shared" si="1233"/>
        <v>1518.4199999999998</v>
      </c>
      <c r="AU954" s="8">
        <f t="shared" si="1233"/>
        <v>503</v>
      </c>
      <c r="AW954" s="11">
        <f t="shared" si="1211"/>
        <v>45138</v>
      </c>
      <c r="AX954" s="8">
        <f t="shared" si="1234"/>
        <v>11956</v>
      </c>
      <c r="AY954" s="8">
        <f t="shared" si="1234"/>
        <v>1466091.0199999996</v>
      </c>
      <c r="AZ954" s="8">
        <f t="shared" si="1234"/>
        <v>5609.71</v>
      </c>
      <c r="BA954" s="8">
        <f t="shared" si="1234"/>
        <v>0</v>
      </c>
      <c r="BB954" s="8">
        <f t="shared" si="1234"/>
        <v>13490.269999999999</v>
      </c>
      <c r="BC954" s="8">
        <f t="shared" si="1234"/>
        <v>266</v>
      </c>
      <c r="BE954" s="11">
        <f t="shared" si="1213"/>
        <v>45138</v>
      </c>
      <c r="BF954" s="8">
        <f t="shared" si="1235"/>
        <v>11128</v>
      </c>
      <c r="BG954" s="8">
        <f t="shared" si="1235"/>
        <v>1420941.7799999996</v>
      </c>
      <c r="BH954" s="8">
        <f t="shared" si="1235"/>
        <v>7553.5599999999995</v>
      </c>
      <c r="BI954" s="8">
        <f t="shared" si="1235"/>
        <v>0</v>
      </c>
      <c r="BJ954" s="8">
        <f t="shared" si="1235"/>
        <v>22787.220000000019</v>
      </c>
      <c r="BK954" s="8">
        <f t="shared" si="1235"/>
        <v>125</v>
      </c>
      <c r="BM954" s="11">
        <f t="shared" si="1215"/>
        <v>45138</v>
      </c>
      <c r="BN954" s="8">
        <f t="shared" si="1236"/>
        <v>6837</v>
      </c>
      <c r="BO954" s="8">
        <f t="shared" si="1236"/>
        <v>555197.68000000005</v>
      </c>
      <c r="BP954" s="8">
        <f t="shared" si="1236"/>
        <v>5882.25</v>
      </c>
      <c r="BQ954" s="8">
        <f t="shared" si="1236"/>
        <v>0</v>
      </c>
      <c r="BR954" s="8">
        <f t="shared" si="1236"/>
        <v>4548.3399999999992</v>
      </c>
      <c r="BS954" s="8">
        <f t="shared" si="1236"/>
        <v>86</v>
      </c>
      <c r="BU954" s="11">
        <f t="shared" si="1217"/>
        <v>45138</v>
      </c>
      <c r="BV954" s="8">
        <f t="shared" si="1237"/>
        <v>6064</v>
      </c>
      <c r="BW954" s="8">
        <f t="shared" si="1237"/>
        <v>718913.35</v>
      </c>
      <c r="BX954" s="8">
        <f t="shared" si="1237"/>
        <v>3982.4100000000003</v>
      </c>
      <c r="BY954" s="8">
        <f t="shared" si="1237"/>
        <v>0</v>
      </c>
      <c r="BZ954" s="8">
        <f t="shared" si="1237"/>
        <v>8210.130000000001</v>
      </c>
      <c r="CA954" s="8">
        <f t="shared" si="1237"/>
        <v>335</v>
      </c>
      <c r="CC954" s="11">
        <f t="shared" si="1219"/>
        <v>45138</v>
      </c>
      <c r="CD954" s="8">
        <f t="shared" si="1238"/>
        <v>11540</v>
      </c>
      <c r="CE954" s="8">
        <f t="shared" si="1238"/>
        <v>1348348.2500000002</v>
      </c>
      <c r="CF954" s="8">
        <f t="shared" si="1238"/>
        <v>4277.96</v>
      </c>
      <c r="CG954" s="8">
        <f t="shared" si="1238"/>
        <v>61625.72999999996</v>
      </c>
      <c r="CH954" s="8">
        <f t="shared" si="1238"/>
        <v>13854.320000000005</v>
      </c>
      <c r="CI954" s="8">
        <f t="shared" si="1238"/>
        <v>314</v>
      </c>
      <c r="CK954" s="11">
        <f t="shared" si="1221"/>
        <v>45138</v>
      </c>
      <c r="CL954" s="8">
        <f t="shared" si="1239"/>
        <v>3627</v>
      </c>
      <c r="CM954" s="8">
        <f t="shared" si="1239"/>
        <v>263209.28000000009</v>
      </c>
      <c r="CN954" s="8">
        <f t="shared" si="1239"/>
        <v>0</v>
      </c>
      <c r="CO954" s="8">
        <f t="shared" si="1239"/>
        <v>722</v>
      </c>
      <c r="CP954" s="8">
        <f t="shared" si="1239"/>
        <v>8207</v>
      </c>
      <c r="CQ954" s="8">
        <f t="shared" si="1239"/>
        <v>25</v>
      </c>
      <c r="CS954" s="11">
        <f t="shared" si="1223"/>
        <v>45138</v>
      </c>
      <c r="CT954" s="8">
        <f t="shared" si="1240"/>
        <v>0</v>
      </c>
      <c r="CU954" s="8">
        <f t="shared" si="1240"/>
        <v>0</v>
      </c>
      <c r="CV954" s="8">
        <f t="shared" si="1240"/>
        <v>0</v>
      </c>
      <c r="CW954" s="8">
        <f t="shared" si="1240"/>
        <v>0</v>
      </c>
      <c r="CX954" s="8">
        <f t="shared" si="1240"/>
        <v>0</v>
      </c>
      <c r="CY954" s="8">
        <f t="shared" si="1240"/>
        <v>0</v>
      </c>
      <c r="DA954" s="11">
        <f t="shared" si="1225"/>
        <v>45138</v>
      </c>
      <c r="DB954" s="8">
        <f t="shared" si="1241"/>
        <v>0</v>
      </c>
      <c r="DC954" s="8">
        <f t="shared" si="1241"/>
        <v>0</v>
      </c>
      <c r="DD954" s="8">
        <f t="shared" si="1241"/>
        <v>0</v>
      </c>
      <c r="DE954" s="8">
        <f t="shared" si="1241"/>
        <v>0</v>
      </c>
      <c r="DF954" s="8">
        <f t="shared" si="1241"/>
        <v>0</v>
      </c>
      <c r="DG954" s="8">
        <f t="shared" si="1241"/>
        <v>0</v>
      </c>
      <c r="DI954" s="11">
        <f t="shared" si="1227"/>
        <v>45138</v>
      </c>
      <c r="DJ954" s="8">
        <f t="shared" si="1242"/>
        <v>0</v>
      </c>
      <c r="DK954" s="8">
        <f t="shared" si="1242"/>
        <v>0</v>
      </c>
      <c r="DL954" s="8">
        <f t="shared" si="1242"/>
        <v>0</v>
      </c>
      <c r="DM954" s="8">
        <f t="shared" si="1242"/>
        <v>0</v>
      </c>
      <c r="DN954" s="8">
        <f t="shared" si="1242"/>
        <v>0</v>
      </c>
      <c r="DO954" s="8">
        <f t="shared" si="1242"/>
        <v>0</v>
      </c>
      <c r="DP954" s="56"/>
      <c r="DQ954" s="56"/>
      <c r="DR954" s="56"/>
      <c r="DS954" s="56"/>
    </row>
    <row r="955" spans="1:123" x14ac:dyDescent="0.3">
      <c r="A955" s="11">
        <f t="shared" si="1194"/>
        <v>45139</v>
      </c>
      <c r="B955" s="8">
        <f t="shared" si="1195"/>
        <v>10925</v>
      </c>
      <c r="C955" s="8">
        <f t="shared" si="1196"/>
        <v>1310591.8700000003</v>
      </c>
      <c r="D955" s="8">
        <f t="shared" si="1197"/>
        <v>0</v>
      </c>
      <c r="E955" s="8">
        <f t="shared" si="1198"/>
        <v>6874.84</v>
      </c>
      <c r="F955" s="8">
        <f t="shared" si="1199"/>
        <v>7527.46</v>
      </c>
      <c r="G955" s="8">
        <f t="shared" si="1200"/>
        <v>40</v>
      </c>
      <c r="I955" s="11">
        <f t="shared" si="1201"/>
        <v>45139</v>
      </c>
      <c r="J955" s="8">
        <f t="shared" si="1229"/>
        <v>8459</v>
      </c>
      <c r="K955" s="8">
        <f t="shared" si="1229"/>
        <v>1243799.5299999993</v>
      </c>
      <c r="L955" s="8">
        <f t="shared" si="1229"/>
        <v>4437.1900000000023</v>
      </c>
      <c r="M955" s="8">
        <f t="shared" si="1229"/>
        <v>0</v>
      </c>
      <c r="N955" s="8">
        <f t="shared" si="1229"/>
        <v>5367.0999999999958</v>
      </c>
      <c r="O955" s="8">
        <f t="shared" si="1229"/>
        <v>48</v>
      </c>
      <c r="Q955" s="11">
        <f t="shared" si="1203"/>
        <v>45139</v>
      </c>
      <c r="R955" s="8">
        <f t="shared" si="1230"/>
        <v>4703</v>
      </c>
      <c r="S955" s="8">
        <f t="shared" si="1230"/>
        <v>498621.46000000008</v>
      </c>
      <c r="T955" s="8">
        <f t="shared" si="1230"/>
        <v>4793.5200000000004</v>
      </c>
      <c r="U955" s="8">
        <f t="shared" si="1230"/>
        <v>0</v>
      </c>
      <c r="V955" s="8">
        <f t="shared" si="1230"/>
        <v>-3197.7</v>
      </c>
      <c r="W955" s="8">
        <f t="shared" si="1230"/>
        <v>583</v>
      </c>
      <c r="Y955" s="11">
        <f t="shared" si="1205"/>
        <v>45139</v>
      </c>
      <c r="Z955" s="8">
        <f t="shared" si="1231"/>
        <v>8749</v>
      </c>
      <c r="AA955" s="8">
        <f t="shared" si="1231"/>
        <v>1083132.5</v>
      </c>
      <c r="AB955" s="8">
        <f t="shared" si="1231"/>
        <v>8881.5500000000011</v>
      </c>
      <c r="AC955" s="8">
        <f t="shared" si="1231"/>
        <v>0</v>
      </c>
      <c r="AD955" s="8">
        <f t="shared" si="1231"/>
        <v>14722.140000000003</v>
      </c>
      <c r="AE955" s="8">
        <f t="shared" si="1231"/>
        <v>1017</v>
      </c>
      <c r="AG955" s="11">
        <f t="shared" si="1207"/>
        <v>45139</v>
      </c>
      <c r="AH955" s="8">
        <f t="shared" si="1232"/>
        <v>10921</v>
      </c>
      <c r="AI955" s="8">
        <f t="shared" si="1232"/>
        <v>1367711.7099999993</v>
      </c>
      <c r="AJ955" s="8">
        <f t="shared" si="1232"/>
        <v>3660.01</v>
      </c>
      <c r="AK955" s="8">
        <f t="shared" si="1232"/>
        <v>0</v>
      </c>
      <c r="AL955" s="8">
        <f t="shared" si="1232"/>
        <v>14470.230000000009</v>
      </c>
      <c r="AM955" s="8">
        <f t="shared" si="1232"/>
        <v>516</v>
      </c>
      <c r="AO955" s="11">
        <f t="shared" si="1209"/>
        <v>45139</v>
      </c>
      <c r="AP955" s="8">
        <f t="shared" si="1233"/>
        <v>10993</v>
      </c>
      <c r="AQ955" s="8">
        <f t="shared" si="1233"/>
        <v>921455.37000000023</v>
      </c>
      <c r="AR955" s="8">
        <f t="shared" si="1233"/>
        <v>0</v>
      </c>
      <c r="AS955" s="8">
        <f t="shared" si="1233"/>
        <v>11612.11</v>
      </c>
      <c r="AT955" s="8">
        <f t="shared" si="1233"/>
        <v>1518.4199999999998</v>
      </c>
      <c r="AU955" s="8">
        <f t="shared" si="1233"/>
        <v>506</v>
      </c>
      <c r="AW955" s="11">
        <f t="shared" si="1211"/>
        <v>45139</v>
      </c>
      <c r="AX955" s="8">
        <f t="shared" si="1234"/>
        <v>12013</v>
      </c>
      <c r="AY955" s="8">
        <f t="shared" si="1234"/>
        <v>1473400.9399999995</v>
      </c>
      <c r="AZ955" s="8">
        <f t="shared" si="1234"/>
        <v>5646.66</v>
      </c>
      <c r="BA955" s="8">
        <f t="shared" si="1234"/>
        <v>0</v>
      </c>
      <c r="BB955" s="8">
        <f t="shared" si="1234"/>
        <v>13534.419999999998</v>
      </c>
      <c r="BC955" s="8">
        <f t="shared" si="1234"/>
        <v>269</v>
      </c>
      <c r="BE955" s="11">
        <f t="shared" si="1213"/>
        <v>45139</v>
      </c>
      <c r="BF955" s="8">
        <f t="shared" si="1235"/>
        <v>11192</v>
      </c>
      <c r="BG955" s="8">
        <f t="shared" si="1235"/>
        <v>1429969.9899999995</v>
      </c>
      <c r="BH955" s="8">
        <f t="shared" si="1235"/>
        <v>7572.5899999999992</v>
      </c>
      <c r="BI955" s="8">
        <f t="shared" si="1235"/>
        <v>0</v>
      </c>
      <c r="BJ955" s="8">
        <f t="shared" si="1235"/>
        <v>22935.220000000019</v>
      </c>
      <c r="BK955" s="8">
        <f t="shared" si="1235"/>
        <v>125</v>
      </c>
      <c r="BM955" s="11">
        <f t="shared" si="1215"/>
        <v>45139</v>
      </c>
      <c r="BN955" s="8">
        <f t="shared" si="1236"/>
        <v>6872</v>
      </c>
      <c r="BO955" s="8">
        <f t="shared" si="1236"/>
        <v>558240.47000000009</v>
      </c>
      <c r="BP955" s="8">
        <f t="shared" si="1236"/>
        <v>5902.25</v>
      </c>
      <c r="BQ955" s="8">
        <f t="shared" si="1236"/>
        <v>0</v>
      </c>
      <c r="BR955" s="8">
        <f t="shared" si="1236"/>
        <v>4548.3399999999992</v>
      </c>
      <c r="BS955" s="8">
        <f t="shared" si="1236"/>
        <v>87</v>
      </c>
      <c r="BU955" s="11">
        <f t="shared" si="1217"/>
        <v>45139</v>
      </c>
      <c r="BV955" s="8">
        <f t="shared" si="1237"/>
        <v>6100</v>
      </c>
      <c r="BW955" s="8">
        <f t="shared" si="1237"/>
        <v>722985.61</v>
      </c>
      <c r="BX955" s="8">
        <f t="shared" si="1237"/>
        <v>4028.9100000000003</v>
      </c>
      <c r="BY955" s="8">
        <f t="shared" si="1237"/>
        <v>0</v>
      </c>
      <c r="BZ955" s="8">
        <f t="shared" si="1237"/>
        <v>8210.130000000001</v>
      </c>
      <c r="CA955" s="8">
        <f t="shared" si="1237"/>
        <v>335</v>
      </c>
      <c r="CC955" s="11">
        <f t="shared" si="1219"/>
        <v>45139</v>
      </c>
      <c r="CD955" s="8">
        <f t="shared" si="1238"/>
        <v>11617</v>
      </c>
      <c r="CE955" s="8">
        <f t="shared" si="1238"/>
        <v>1357552.4900000002</v>
      </c>
      <c r="CF955" s="8">
        <f t="shared" si="1238"/>
        <v>4277.96</v>
      </c>
      <c r="CG955" s="8">
        <f t="shared" si="1238"/>
        <v>61975.009999999958</v>
      </c>
      <c r="CH955" s="8">
        <f t="shared" si="1238"/>
        <v>13949.320000000005</v>
      </c>
      <c r="CI955" s="8">
        <f t="shared" si="1238"/>
        <v>318</v>
      </c>
      <c r="CK955" s="11">
        <f t="shared" si="1221"/>
        <v>45139</v>
      </c>
      <c r="CL955" s="8">
        <f t="shared" si="1239"/>
        <v>3642</v>
      </c>
      <c r="CM955" s="8">
        <f t="shared" si="1239"/>
        <v>264307.09000000008</v>
      </c>
      <c r="CN955" s="8">
        <f t="shared" si="1239"/>
        <v>0</v>
      </c>
      <c r="CO955" s="8">
        <f t="shared" si="1239"/>
        <v>726</v>
      </c>
      <c r="CP955" s="8">
        <f t="shared" si="1239"/>
        <v>8222</v>
      </c>
      <c r="CQ955" s="8">
        <f t="shared" si="1239"/>
        <v>26</v>
      </c>
      <c r="CS955" s="11">
        <f t="shared" si="1223"/>
        <v>45139</v>
      </c>
      <c r="CT955" s="8">
        <f t="shared" si="1240"/>
        <v>0</v>
      </c>
      <c r="CU955" s="8">
        <f t="shared" si="1240"/>
        <v>0</v>
      </c>
      <c r="CV955" s="8">
        <f t="shared" si="1240"/>
        <v>0</v>
      </c>
      <c r="CW955" s="8">
        <f t="shared" si="1240"/>
        <v>0</v>
      </c>
      <c r="CX955" s="8">
        <f t="shared" si="1240"/>
        <v>0</v>
      </c>
      <c r="CY955" s="8">
        <f t="shared" si="1240"/>
        <v>0</v>
      </c>
      <c r="DA955" s="11">
        <f t="shared" si="1225"/>
        <v>45139</v>
      </c>
      <c r="DB955" s="8">
        <f t="shared" si="1241"/>
        <v>0</v>
      </c>
      <c r="DC955" s="8">
        <f t="shared" si="1241"/>
        <v>0</v>
      </c>
      <c r="DD955" s="8">
        <f t="shared" si="1241"/>
        <v>0</v>
      </c>
      <c r="DE955" s="8">
        <f t="shared" si="1241"/>
        <v>0</v>
      </c>
      <c r="DF955" s="8">
        <f t="shared" si="1241"/>
        <v>0</v>
      </c>
      <c r="DG955" s="8">
        <f t="shared" si="1241"/>
        <v>0</v>
      </c>
      <c r="DI955" s="11">
        <f t="shared" si="1227"/>
        <v>45139</v>
      </c>
      <c r="DJ955" s="8">
        <f t="shared" si="1242"/>
        <v>0</v>
      </c>
      <c r="DK955" s="8">
        <f t="shared" si="1242"/>
        <v>0</v>
      </c>
      <c r="DL955" s="8">
        <f t="shared" si="1242"/>
        <v>0</v>
      </c>
      <c r="DM955" s="8">
        <f t="shared" si="1242"/>
        <v>0</v>
      </c>
      <c r="DN955" s="8">
        <f t="shared" si="1242"/>
        <v>0</v>
      </c>
      <c r="DO955" s="8">
        <f t="shared" si="1242"/>
        <v>0</v>
      </c>
      <c r="DP955" s="56"/>
      <c r="DQ955" s="56"/>
      <c r="DR955" s="56"/>
      <c r="DS955" s="56"/>
    </row>
    <row r="956" spans="1:123" x14ac:dyDescent="0.3">
      <c r="A956" s="11">
        <f t="shared" si="1194"/>
        <v>45140</v>
      </c>
      <c r="B956" s="8">
        <f t="shared" si="1195"/>
        <v>10961</v>
      </c>
      <c r="C956" s="8">
        <f t="shared" si="1196"/>
        <v>1315589.5500000003</v>
      </c>
      <c r="D956" s="8">
        <f t="shared" si="1197"/>
        <v>0</v>
      </c>
      <c r="E956" s="8">
        <f t="shared" si="1198"/>
        <v>6906.84</v>
      </c>
      <c r="F956" s="8">
        <f t="shared" si="1199"/>
        <v>7527.46</v>
      </c>
      <c r="G956" s="8">
        <f t="shared" si="1200"/>
        <v>40</v>
      </c>
      <c r="I956" s="11">
        <f t="shared" si="1201"/>
        <v>45140</v>
      </c>
      <c r="J956" s="8">
        <f t="shared" si="1229"/>
        <v>8512</v>
      </c>
      <c r="K956" s="8">
        <f t="shared" si="1229"/>
        <v>1251639.5099999993</v>
      </c>
      <c r="L956" s="8">
        <f t="shared" si="1229"/>
        <v>4443.3200000000024</v>
      </c>
      <c r="M956" s="8">
        <f t="shared" si="1229"/>
        <v>0</v>
      </c>
      <c r="N956" s="8">
        <f t="shared" si="1229"/>
        <v>5367.0999999999958</v>
      </c>
      <c r="O956" s="8">
        <f t="shared" si="1229"/>
        <v>48</v>
      </c>
      <c r="Q956" s="11">
        <f t="shared" si="1203"/>
        <v>45140</v>
      </c>
      <c r="R956" s="8">
        <f t="shared" si="1230"/>
        <v>4739</v>
      </c>
      <c r="S956" s="8">
        <f t="shared" si="1230"/>
        <v>501895.89000000007</v>
      </c>
      <c r="T956" s="8">
        <f t="shared" si="1230"/>
        <v>4801.5200000000004</v>
      </c>
      <c r="U956" s="8">
        <f t="shared" si="1230"/>
        <v>0</v>
      </c>
      <c r="V956" s="8">
        <f t="shared" si="1230"/>
        <v>-3197.7</v>
      </c>
      <c r="W956" s="8">
        <f t="shared" si="1230"/>
        <v>597</v>
      </c>
      <c r="Y956" s="11">
        <f t="shared" si="1205"/>
        <v>45140</v>
      </c>
      <c r="Z956" s="8">
        <f t="shared" si="1231"/>
        <v>8800</v>
      </c>
      <c r="AA956" s="8">
        <f t="shared" si="1231"/>
        <v>1089775.72</v>
      </c>
      <c r="AB956" s="8">
        <f t="shared" si="1231"/>
        <v>8922.27</v>
      </c>
      <c r="AC956" s="8">
        <f t="shared" si="1231"/>
        <v>0</v>
      </c>
      <c r="AD956" s="8">
        <f t="shared" si="1231"/>
        <v>14872.140000000003</v>
      </c>
      <c r="AE956" s="8">
        <f t="shared" si="1231"/>
        <v>1019</v>
      </c>
      <c r="AG956" s="11">
        <f t="shared" si="1207"/>
        <v>45140</v>
      </c>
      <c r="AH956" s="8">
        <f t="shared" si="1232"/>
        <v>10978</v>
      </c>
      <c r="AI956" s="8">
        <f t="shared" si="1232"/>
        <v>1375431.3599999992</v>
      </c>
      <c r="AJ956" s="8">
        <f t="shared" si="1232"/>
        <v>3663.71</v>
      </c>
      <c r="AK956" s="8">
        <f t="shared" si="1232"/>
        <v>0</v>
      </c>
      <c r="AL956" s="8">
        <f t="shared" si="1232"/>
        <v>14671.040000000008</v>
      </c>
      <c r="AM956" s="8">
        <f t="shared" si="1232"/>
        <v>519</v>
      </c>
      <c r="AO956" s="11">
        <f t="shared" si="1209"/>
        <v>45140</v>
      </c>
      <c r="AP956" s="8">
        <f t="shared" si="1233"/>
        <v>11054</v>
      </c>
      <c r="AQ956" s="8">
        <f t="shared" si="1233"/>
        <v>927055.10000000021</v>
      </c>
      <c r="AR956" s="8">
        <f t="shared" si="1233"/>
        <v>0</v>
      </c>
      <c r="AS956" s="8">
        <f t="shared" si="1233"/>
        <v>11631.11</v>
      </c>
      <c r="AT956" s="8">
        <f t="shared" si="1233"/>
        <v>1422.82</v>
      </c>
      <c r="AU956" s="8">
        <f t="shared" si="1233"/>
        <v>509</v>
      </c>
      <c r="AW956" s="11">
        <f t="shared" si="1211"/>
        <v>45140</v>
      </c>
      <c r="AX956" s="8">
        <f t="shared" si="1234"/>
        <v>12056</v>
      </c>
      <c r="AY956" s="8">
        <f t="shared" si="1234"/>
        <v>1478832.6099999994</v>
      </c>
      <c r="AZ956" s="8">
        <f t="shared" si="1234"/>
        <v>5670.68</v>
      </c>
      <c r="BA956" s="8">
        <f t="shared" si="1234"/>
        <v>0</v>
      </c>
      <c r="BB956" s="8">
        <f t="shared" si="1234"/>
        <v>13534.419999999998</v>
      </c>
      <c r="BC956" s="8">
        <f t="shared" si="1234"/>
        <v>273</v>
      </c>
      <c r="BE956" s="11">
        <f t="shared" si="1213"/>
        <v>45140</v>
      </c>
      <c r="BF956" s="8">
        <f t="shared" si="1235"/>
        <v>11245</v>
      </c>
      <c r="BG956" s="8">
        <f t="shared" si="1235"/>
        <v>1437192.8799999994</v>
      </c>
      <c r="BH956" s="8">
        <f t="shared" si="1235"/>
        <v>7625.0299999999988</v>
      </c>
      <c r="BI956" s="8">
        <f t="shared" si="1235"/>
        <v>0</v>
      </c>
      <c r="BJ956" s="8">
        <f t="shared" si="1235"/>
        <v>22935.220000000019</v>
      </c>
      <c r="BK956" s="8">
        <f t="shared" si="1235"/>
        <v>125</v>
      </c>
      <c r="BM956" s="11">
        <f t="shared" si="1215"/>
        <v>45140</v>
      </c>
      <c r="BN956" s="8">
        <f t="shared" si="1236"/>
        <v>6911</v>
      </c>
      <c r="BO956" s="8">
        <f t="shared" si="1236"/>
        <v>561430.7300000001</v>
      </c>
      <c r="BP956" s="8">
        <f t="shared" si="1236"/>
        <v>5956.25</v>
      </c>
      <c r="BQ956" s="8">
        <f t="shared" si="1236"/>
        <v>0</v>
      </c>
      <c r="BR956" s="8">
        <f t="shared" si="1236"/>
        <v>4548.3399999999992</v>
      </c>
      <c r="BS956" s="8">
        <f t="shared" si="1236"/>
        <v>89</v>
      </c>
      <c r="BU956" s="11">
        <f t="shared" si="1217"/>
        <v>45140</v>
      </c>
      <c r="BV956" s="8">
        <f t="shared" si="1237"/>
        <v>6135</v>
      </c>
      <c r="BW956" s="8">
        <f t="shared" si="1237"/>
        <v>726806.86</v>
      </c>
      <c r="BX956" s="8">
        <f t="shared" si="1237"/>
        <v>4066.4100000000003</v>
      </c>
      <c r="BY956" s="8">
        <f t="shared" si="1237"/>
        <v>0</v>
      </c>
      <c r="BZ956" s="8">
        <f t="shared" si="1237"/>
        <v>8210.130000000001</v>
      </c>
      <c r="CA956" s="8">
        <f t="shared" si="1237"/>
        <v>335</v>
      </c>
      <c r="CC956" s="11">
        <f t="shared" si="1219"/>
        <v>45140</v>
      </c>
      <c r="CD956" s="8">
        <f t="shared" si="1238"/>
        <v>11694</v>
      </c>
      <c r="CE956" s="8">
        <f t="shared" si="1238"/>
        <v>1367276.1400000001</v>
      </c>
      <c r="CF956" s="8">
        <f t="shared" si="1238"/>
        <v>4277.96</v>
      </c>
      <c r="CG956" s="8">
        <f t="shared" si="1238"/>
        <v>62339.569999999956</v>
      </c>
      <c r="CH956" s="8">
        <f t="shared" si="1238"/>
        <v>13987.820000000005</v>
      </c>
      <c r="CI956" s="8">
        <f t="shared" si="1238"/>
        <v>320</v>
      </c>
      <c r="CK956" s="11">
        <f t="shared" si="1221"/>
        <v>45140</v>
      </c>
      <c r="CL956" s="8">
        <f t="shared" si="1239"/>
        <v>3657</v>
      </c>
      <c r="CM956" s="8">
        <f t="shared" si="1239"/>
        <v>265387.70000000007</v>
      </c>
      <c r="CN956" s="8">
        <f t="shared" si="1239"/>
        <v>0</v>
      </c>
      <c r="CO956" s="8">
        <f t="shared" si="1239"/>
        <v>726</v>
      </c>
      <c r="CP956" s="8">
        <f t="shared" si="1239"/>
        <v>8252</v>
      </c>
      <c r="CQ956" s="8">
        <f t="shared" si="1239"/>
        <v>27</v>
      </c>
      <c r="CS956" s="11">
        <f t="shared" si="1223"/>
        <v>45140</v>
      </c>
      <c r="CT956" s="8">
        <f t="shared" si="1240"/>
        <v>0</v>
      </c>
      <c r="CU956" s="8">
        <f t="shared" si="1240"/>
        <v>0</v>
      </c>
      <c r="CV956" s="8">
        <f t="shared" si="1240"/>
        <v>0</v>
      </c>
      <c r="CW956" s="8">
        <f t="shared" si="1240"/>
        <v>0</v>
      </c>
      <c r="CX956" s="8">
        <f t="shared" si="1240"/>
        <v>0</v>
      </c>
      <c r="CY956" s="8">
        <f t="shared" si="1240"/>
        <v>0</v>
      </c>
      <c r="DA956" s="11">
        <f t="shared" si="1225"/>
        <v>45140</v>
      </c>
      <c r="DB956" s="8">
        <f t="shared" si="1241"/>
        <v>0</v>
      </c>
      <c r="DC956" s="8">
        <f t="shared" si="1241"/>
        <v>0</v>
      </c>
      <c r="DD956" s="8">
        <f t="shared" si="1241"/>
        <v>0</v>
      </c>
      <c r="DE956" s="8">
        <f t="shared" si="1241"/>
        <v>0</v>
      </c>
      <c r="DF956" s="8">
        <f t="shared" si="1241"/>
        <v>0</v>
      </c>
      <c r="DG956" s="8">
        <f t="shared" si="1241"/>
        <v>0</v>
      </c>
      <c r="DI956" s="11">
        <f t="shared" si="1227"/>
        <v>45140</v>
      </c>
      <c r="DJ956" s="8">
        <f t="shared" si="1242"/>
        <v>0</v>
      </c>
      <c r="DK956" s="8">
        <f t="shared" si="1242"/>
        <v>0</v>
      </c>
      <c r="DL956" s="8">
        <f t="shared" si="1242"/>
        <v>0</v>
      </c>
      <c r="DM956" s="8">
        <f t="shared" si="1242"/>
        <v>0</v>
      </c>
      <c r="DN956" s="8">
        <f t="shared" si="1242"/>
        <v>0</v>
      </c>
      <c r="DO956" s="8">
        <f t="shared" si="1242"/>
        <v>0</v>
      </c>
      <c r="DP956" s="56"/>
      <c r="DQ956" s="56"/>
      <c r="DR956" s="56"/>
      <c r="DS956" s="56"/>
    </row>
    <row r="957" spans="1:123" x14ac:dyDescent="0.3">
      <c r="A957" s="11">
        <f t="shared" si="1194"/>
        <v>45141</v>
      </c>
      <c r="B957" s="8">
        <f t="shared" si="1195"/>
        <v>11017</v>
      </c>
      <c r="C957" s="8">
        <f t="shared" si="1196"/>
        <v>1323318.0500000003</v>
      </c>
      <c r="D957" s="8">
        <f t="shared" si="1197"/>
        <v>0</v>
      </c>
      <c r="E957" s="8">
        <f t="shared" si="1198"/>
        <v>6950.84</v>
      </c>
      <c r="F957" s="8">
        <f t="shared" si="1199"/>
        <v>7529.46</v>
      </c>
      <c r="G957" s="8">
        <f t="shared" si="1200"/>
        <v>40</v>
      </c>
      <c r="I957" s="11">
        <f t="shared" si="1201"/>
        <v>45141</v>
      </c>
      <c r="J957" s="8">
        <f t="shared" si="1229"/>
        <v>8552</v>
      </c>
      <c r="K957" s="8">
        <f t="shared" si="1229"/>
        <v>1257188.3099999994</v>
      </c>
      <c r="L957" s="8">
        <f t="shared" si="1229"/>
        <v>4483.1700000000028</v>
      </c>
      <c r="M957" s="8">
        <f t="shared" si="1229"/>
        <v>0</v>
      </c>
      <c r="N957" s="8">
        <f t="shared" si="1229"/>
        <v>5367.0999999999958</v>
      </c>
      <c r="O957" s="8">
        <f t="shared" si="1229"/>
        <v>48</v>
      </c>
      <c r="Q957" s="11">
        <f t="shared" si="1203"/>
        <v>45141</v>
      </c>
      <c r="R957" s="8">
        <f t="shared" si="1230"/>
        <v>4775</v>
      </c>
      <c r="S957" s="8">
        <f t="shared" si="1230"/>
        <v>505292.44000000006</v>
      </c>
      <c r="T957" s="8">
        <f t="shared" si="1230"/>
        <v>4827.5200000000004</v>
      </c>
      <c r="U957" s="8">
        <f t="shared" si="1230"/>
        <v>0</v>
      </c>
      <c r="V957" s="8">
        <f t="shared" si="1230"/>
        <v>-3197.7</v>
      </c>
      <c r="W957" s="8">
        <f t="shared" si="1230"/>
        <v>611</v>
      </c>
      <c r="Y957" s="11">
        <f t="shared" si="1205"/>
        <v>45141</v>
      </c>
      <c r="Z957" s="8">
        <f t="shared" si="1231"/>
        <v>8845</v>
      </c>
      <c r="AA957" s="8">
        <f t="shared" si="1231"/>
        <v>1095628.1099999999</v>
      </c>
      <c r="AB957" s="8">
        <f t="shared" si="1231"/>
        <v>8947.27</v>
      </c>
      <c r="AC957" s="8">
        <f t="shared" si="1231"/>
        <v>0</v>
      </c>
      <c r="AD957" s="8">
        <f t="shared" si="1231"/>
        <v>15098.790000000003</v>
      </c>
      <c r="AE957" s="8">
        <f t="shared" si="1231"/>
        <v>1021</v>
      </c>
      <c r="AG957" s="11">
        <f t="shared" si="1207"/>
        <v>45141</v>
      </c>
      <c r="AH957" s="8">
        <f t="shared" si="1232"/>
        <v>11027</v>
      </c>
      <c r="AI957" s="8">
        <f t="shared" si="1232"/>
        <v>1381603.8899999992</v>
      </c>
      <c r="AJ957" s="8">
        <f t="shared" si="1232"/>
        <v>3680.36</v>
      </c>
      <c r="AK957" s="8">
        <f t="shared" si="1232"/>
        <v>0</v>
      </c>
      <c r="AL957" s="8">
        <f t="shared" si="1232"/>
        <v>14721.040000000008</v>
      </c>
      <c r="AM957" s="8">
        <f t="shared" si="1232"/>
        <v>521</v>
      </c>
      <c r="AO957" s="11">
        <f t="shared" si="1209"/>
        <v>45141</v>
      </c>
      <c r="AP957" s="8">
        <f t="shared" si="1233"/>
        <v>11109</v>
      </c>
      <c r="AQ957" s="8">
        <f t="shared" si="1233"/>
        <v>932213.08000000019</v>
      </c>
      <c r="AR957" s="8">
        <f t="shared" si="1233"/>
        <v>0</v>
      </c>
      <c r="AS957" s="8">
        <f t="shared" si="1233"/>
        <v>11683.11</v>
      </c>
      <c r="AT957" s="8">
        <f t="shared" si="1233"/>
        <v>1441.11</v>
      </c>
      <c r="AU957" s="8">
        <f t="shared" si="1233"/>
        <v>513</v>
      </c>
      <c r="AW957" s="11">
        <f t="shared" si="1211"/>
        <v>45141</v>
      </c>
      <c r="AX957" s="8">
        <f t="shared" si="1234"/>
        <v>12091</v>
      </c>
      <c r="AY957" s="8">
        <f t="shared" si="1234"/>
        <v>1483020.3199999994</v>
      </c>
      <c r="AZ957" s="8">
        <f t="shared" si="1234"/>
        <v>5686.38</v>
      </c>
      <c r="BA957" s="8">
        <f t="shared" si="1234"/>
        <v>0</v>
      </c>
      <c r="BB957" s="8">
        <f t="shared" si="1234"/>
        <v>13578.569999999998</v>
      </c>
      <c r="BC957" s="8">
        <f t="shared" si="1234"/>
        <v>275</v>
      </c>
      <c r="BE957" s="11">
        <f t="shared" si="1213"/>
        <v>45141</v>
      </c>
      <c r="BF957" s="8">
        <f t="shared" si="1235"/>
        <v>11296</v>
      </c>
      <c r="BG957" s="8">
        <f t="shared" si="1235"/>
        <v>1443934.1899999995</v>
      </c>
      <c r="BH957" s="8">
        <f t="shared" si="1235"/>
        <v>7668.1899999999987</v>
      </c>
      <c r="BI957" s="8">
        <f t="shared" si="1235"/>
        <v>0</v>
      </c>
      <c r="BJ957" s="8">
        <f t="shared" si="1235"/>
        <v>23035.220000000019</v>
      </c>
      <c r="BK957" s="8">
        <f t="shared" si="1235"/>
        <v>125</v>
      </c>
      <c r="BM957" s="11">
        <f t="shared" si="1215"/>
        <v>45141</v>
      </c>
      <c r="BN957" s="8">
        <f t="shared" si="1236"/>
        <v>6944</v>
      </c>
      <c r="BO957" s="8">
        <f t="shared" si="1236"/>
        <v>564004.67000000004</v>
      </c>
      <c r="BP957" s="8">
        <f t="shared" si="1236"/>
        <v>5964.25</v>
      </c>
      <c r="BQ957" s="8">
        <f t="shared" si="1236"/>
        <v>0</v>
      </c>
      <c r="BR957" s="8">
        <f t="shared" si="1236"/>
        <v>4548.3399999999992</v>
      </c>
      <c r="BS957" s="8">
        <f t="shared" si="1236"/>
        <v>91</v>
      </c>
      <c r="BU957" s="11">
        <f t="shared" si="1217"/>
        <v>45141</v>
      </c>
      <c r="BV957" s="8">
        <f t="shared" si="1237"/>
        <v>6181</v>
      </c>
      <c r="BW957" s="8">
        <f t="shared" si="1237"/>
        <v>732154.58</v>
      </c>
      <c r="BX957" s="8">
        <f t="shared" si="1237"/>
        <v>4146.41</v>
      </c>
      <c r="BY957" s="8">
        <f t="shared" si="1237"/>
        <v>0</v>
      </c>
      <c r="BZ957" s="8">
        <f t="shared" si="1237"/>
        <v>8210.130000000001</v>
      </c>
      <c r="CA957" s="8">
        <f t="shared" si="1237"/>
        <v>339</v>
      </c>
      <c r="CC957" s="11">
        <f t="shared" si="1219"/>
        <v>45141</v>
      </c>
      <c r="CD957" s="8">
        <f t="shared" si="1238"/>
        <v>11752</v>
      </c>
      <c r="CE957" s="8">
        <f t="shared" si="1238"/>
        <v>1374536.7300000002</v>
      </c>
      <c r="CF957" s="8">
        <f t="shared" si="1238"/>
        <v>4287.26</v>
      </c>
      <c r="CG957" s="8">
        <f t="shared" si="1238"/>
        <v>62571.999999999956</v>
      </c>
      <c r="CH957" s="8">
        <f t="shared" si="1238"/>
        <v>14029.820000000005</v>
      </c>
      <c r="CI957" s="8">
        <f t="shared" si="1238"/>
        <v>321</v>
      </c>
      <c r="CK957" s="11">
        <f t="shared" si="1221"/>
        <v>45141</v>
      </c>
      <c r="CL957" s="8">
        <f t="shared" si="1239"/>
        <v>3681</v>
      </c>
      <c r="CM957" s="8">
        <f t="shared" si="1239"/>
        <v>267123.63000000006</v>
      </c>
      <c r="CN957" s="8">
        <f t="shared" si="1239"/>
        <v>0</v>
      </c>
      <c r="CO957" s="8">
        <f t="shared" si="1239"/>
        <v>728</v>
      </c>
      <c r="CP957" s="8">
        <f t="shared" si="1239"/>
        <v>8407</v>
      </c>
      <c r="CQ957" s="8">
        <f t="shared" si="1239"/>
        <v>27</v>
      </c>
      <c r="CS957" s="11">
        <f t="shared" si="1223"/>
        <v>45141</v>
      </c>
      <c r="CT957" s="8">
        <f t="shared" si="1240"/>
        <v>0</v>
      </c>
      <c r="CU957" s="8">
        <f t="shared" si="1240"/>
        <v>0</v>
      </c>
      <c r="CV957" s="8">
        <f t="shared" si="1240"/>
        <v>0</v>
      </c>
      <c r="CW957" s="8">
        <f t="shared" si="1240"/>
        <v>0</v>
      </c>
      <c r="CX957" s="8">
        <f t="shared" si="1240"/>
        <v>0</v>
      </c>
      <c r="CY957" s="8">
        <f t="shared" si="1240"/>
        <v>0</v>
      </c>
      <c r="DA957" s="11">
        <f t="shared" si="1225"/>
        <v>45141</v>
      </c>
      <c r="DB957" s="8">
        <f t="shared" si="1241"/>
        <v>0</v>
      </c>
      <c r="DC957" s="8">
        <f t="shared" si="1241"/>
        <v>0</v>
      </c>
      <c r="DD957" s="8">
        <f t="shared" si="1241"/>
        <v>0</v>
      </c>
      <c r="DE957" s="8">
        <f t="shared" si="1241"/>
        <v>0</v>
      </c>
      <c r="DF957" s="8">
        <f t="shared" si="1241"/>
        <v>0</v>
      </c>
      <c r="DG957" s="8">
        <f t="shared" si="1241"/>
        <v>0</v>
      </c>
      <c r="DI957" s="11">
        <f t="shared" si="1227"/>
        <v>45141</v>
      </c>
      <c r="DJ957" s="8">
        <f t="shared" si="1242"/>
        <v>0</v>
      </c>
      <c r="DK957" s="8">
        <f t="shared" si="1242"/>
        <v>0</v>
      </c>
      <c r="DL957" s="8">
        <f t="shared" si="1242"/>
        <v>0</v>
      </c>
      <c r="DM957" s="8">
        <f t="shared" si="1242"/>
        <v>0</v>
      </c>
      <c r="DN957" s="8">
        <f t="shared" si="1242"/>
        <v>0</v>
      </c>
      <c r="DO957" s="8">
        <f t="shared" si="1242"/>
        <v>0</v>
      </c>
      <c r="DP957" s="56"/>
      <c r="DQ957" s="56"/>
      <c r="DR957" s="56"/>
      <c r="DS957" s="56"/>
    </row>
    <row r="958" spans="1:123" x14ac:dyDescent="0.3">
      <c r="A958" s="11">
        <f t="shared" si="1194"/>
        <v>45142</v>
      </c>
      <c r="B958" s="8">
        <f t="shared" si="1195"/>
        <v>11070</v>
      </c>
      <c r="C958" s="8">
        <f t="shared" si="1196"/>
        <v>1330701.1300000004</v>
      </c>
      <c r="D958" s="8">
        <f t="shared" si="1197"/>
        <v>0</v>
      </c>
      <c r="E958" s="8">
        <f t="shared" si="1198"/>
        <v>7042.84</v>
      </c>
      <c r="F958" s="8">
        <f t="shared" si="1199"/>
        <v>7529.47</v>
      </c>
      <c r="G958" s="8">
        <f t="shared" si="1200"/>
        <v>40</v>
      </c>
      <c r="I958" s="11">
        <f t="shared" si="1201"/>
        <v>45142</v>
      </c>
      <c r="J958" s="8">
        <f t="shared" si="1229"/>
        <v>8576</v>
      </c>
      <c r="K958" s="8">
        <f t="shared" si="1229"/>
        <v>1260443.0899999994</v>
      </c>
      <c r="L958" s="8">
        <f t="shared" si="1229"/>
        <v>4495.9100000000026</v>
      </c>
      <c r="M958" s="8">
        <f t="shared" si="1229"/>
        <v>0</v>
      </c>
      <c r="N958" s="8">
        <f t="shared" si="1229"/>
        <v>5417.0999999999958</v>
      </c>
      <c r="O958" s="8">
        <f t="shared" si="1229"/>
        <v>48</v>
      </c>
      <c r="Q958" s="11">
        <f t="shared" si="1203"/>
        <v>45142</v>
      </c>
      <c r="R958" s="8">
        <f t="shared" si="1230"/>
        <v>4817</v>
      </c>
      <c r="S958" s="8">
        <f t="shared" si="1230"/>
        <v>509152.37000000005</v>
      </c>
      <c r="T958" s="8">
        <f t="shared" si="1230"/>
        <v>4913.5200000000004</v>
      </c>
      <c r="U958" s="8">
        <f t="shared" si="1230"/>
        <v>0</v>
      </c>
      <c r="V958" s="8">
        <f t="shared" si="1230"/>
        <v>-3197.7</v>
      </c>
      <c r="W958" s="8">
        <f t="shared" si="1230"/>
        <v>619</v>
      </c>
      <c r="Y958" s="11">
        <f t="shared" si="1205"/>
        <v>45142</v>
      </c>
      <c r="Z958" s="8">
        <f t="shared" si="1231"/>
        <v>8885</v>
      </c>
      <c r="AA958" s="8">
        <f t="shared" si="1231"/>
        <v>1099894.5599999998</v>
      </c>
      <c r="AB958" s="8">
        <f t="shared" si="1231"/>
        <v>8971.35</v>
      </c>
      <c r="AC958" s="8">
        <f t="shared" si="1231"/>
        <v>0</v>
      </c>
      <c r="AD958" s="8">
        <f t="shared" si="1231"/>
        <v>15348.790000000003</v>
      </c>
      <c r="AE958" s="8">
        <f t="shared" si="1231"/>
        <v>1022</v>
      </c>
      <c r="AG958" s="11">
        <f t="shared" si="1207"/>
        <v>45142</v>
      </c>
      <c r="AH958" s="8">
        <f t="shared" si="1232"/>
        <v>11074</v>
      </c>
      <c r="AI958" s="8">
        <f t="shared" si="1232"/>
        <v>1387550.3599999992</v>
      </c>
      <c r="AJ958" s="8">
        <f t="shared" si="1232"/>
        <v>3708.1200000000003</v>
      </c>
      <c r="AK958" s="8">
        <f t="shared" si="1232"/>
        <v>0</v>
      </c>
      <c r="AL958" s="8">
        <f t="shared" si="1232"/>
        <v>14721.040000000008</v>
      </c>
      <c r="AM958" s="8">
        <f t="shared" si="1232"/>
        <v>523</v>
      </c>
      <c r="AO958" s="11">
        <f t="shared" si="1209"/>
        <v>45142</v>
      </c>
      <c r="AP958" s="8">
        <f t="shared" si="1233"/>
        <v>11153</v>
      </c>
      <c r="AQ958" s="8">
        <f t="shared" si="1233"/>
        <v>935772.70000000019</v>
      </c>
      <c r="AR958" s="8">
        <f t="shared" si="1233"/>
        <v>0</v>
      </c>
      <c r="AS958" s="8">
        <f t="shared" si="1233"/>
        <v>11670.11</v>
      </c>
      <c r="AT958" s="8">
        <f t="shared" si="1233"/>
        <v>1441.11</v>
      </c>
      <c r="AU958" s="8">
        <f t="shared" si="1233"/>
        <v>517</v>
      </c>
      <c r="AW958" s="11">
        <f t="shared" si="1211"/>
        <v>45142</v>
      </c>
      <c r="AX958" s="8">
        <f t="shared" si="1234"/>
        <v>12126</v>
      </c>
      <c r="AY958" s="8">
        <f t="shared" si="1234"/>
        <v>1486936.6699999995</v>
      </c>
      <c r="AZ958" s="8">
        <f t="shared" si="1234"/>
        <v>5744.59</v>
      </c>
      <c r="BA958" s="8">
        <f t="shared" si="1234"/>
        <v>0</v>
      </c>
      <c r="BB958" s="8">
        <f t="shared" si="1234"/>
        <v>13622.719999999998</v>
      </c>
      <c r="BC958" s="8">
        <f t="shared" si="1234"/>
        <v>278</v>
      </c>
      <c r="BE958" s="11">
        <f t="shared" si="1213"/>
        <v>45142</v>
      </c>
      <c r="BF958" s="8">
        <f t="shared" si="1235"/>
        <v>11352</v>
      </c>
      <c r="BG958" s="8">
        <f t="shared" si="1235"/>
        <v>1450714.8399999994</v>
      </c>
      <c r="BH958" s="8">
        <f t="shared" si="1235"/>
        <v>7693.7199999999984</v>
      </c>
      <c r="BI958" s="8">
        <f t="shared" si="1235"/>
        <v>0</v>
      </c>
      <c r="BJ958" s="8">
        <f t="shared" si="1235"/>
        <v>23285.220000000019</v>
      </c>
      <c r="BK958" s="8">
        <f t="shared" si="1235"/>
        <v>125</v>
      </c>
      <c r="BM958" s="11">
        <f t="shared" si="1215"/>
        <v>45142</v>
      </c>
      <c r="BN958" s="8">
        <f t="shared" si="1236"/>
        <v>6986</v>
      </c>
      <c r="BO958" s="8">
        <f t="shared" si="1236"/>
        <v>567603.92000000004</v>
      </c>
      <c r="BP958" s="8">
        <f t="shared" si="1236"/>
        <v>6024.25</v>
      </c>
      <c r="BQ958" s="8">
        <f t="shared" si="1236"/>
        <v>0</v>
      </c>
      <c r="BR958" s="8">
        <f t="shared" si="1236"/>
        <v>4548.3399999999992</v>
      </c>
      <c r="BS958" s="8">
        <f t="shared" si="1236"/>
        <v>93</v>
      </c>
      <c r="BU958" s="11">
        <f t="shared" si="1217"/>
        <v>45142</v>
      </c>
      <c r="BV958" s="8">
        <f t="shared" si="1237"/>
        <v>6235</v>
      </c>
      <c r="BW958" s="8">
        <f t="shared" si="1237"/>
        <v>739053.61</v>
      </c>
      <c r="BX958" s="8">
        <f t="shared" si="1237"/>
        <v>4206.91</v>
      </c>
      <c r="BY958" s="8">
        <f t="shared" si="1237"/>
        <v>0</v>
      </c>
      <c r="BZ958" s="8">
        <f t="shared" si="1237"/>
        <v>8210.130000000001</v>
      </c>
      <c r="CA958" s="8">
        <f t="shared" si="1237"/>
        <v>339</v>
      </c>
      <c r="CC958" s="11">
        <f t="shared" si="1219"/>
        <v>45142</v>
      </c>
      <c r="CD958" s="8">
        <f t="shared" si="1238"/>
        <v>11810</v>
      </c>
      <c r="CE958" s="8">
        <f t="shared" si="1238"/>
        <v>1381336.1400000001</v>
      </c>
      <c r="CF958" s="8">
        <f t="shared" si="1238"/>
        <v>4294.7</v>
      </c>
      <c r="CG958" s="8">
        <f t="shared" si="1238"/>
        <v>62994.079999999958</v>
      </c>
      <c r="CH958" s="8">
        <f t="shared" si="1238"/>
        <v>14122.820000000005</v>
      </c>
      <c r="CI958" s="8">
        <f t="shared" si="1238"/>
        <v>322</v>
      </c>
      <c r="CK958" s="11">
        <f t="shared" si="1221"/>
        <v>45142</v>
      </c>
      <c r="CL958" s="8">
        <f t="shared" si="1239"/>
        <v>3705</v>
      </c>
      <c r="CM958" s="8">
        <f t="shared" si="1239"/>
        <v>269081.98000000004</v>
      </c>
      <c r="CN958" s="8">
        <f t="shared" si="1239"/>
        <v>0</v>
      </c>
      <c r="CO958" s="8">
        <f t="shared" si="1239"/>
        <v>730</v>
      </c>
      <c r="CP958" s="8">
        <f t="shared" si="1239"/>
        <v>8467</v>
      </c>
      <c r="CQ958" s="8">
        <f t="shared" si="1239"/>
        <v>27</v>
      </c>
      <c r="CS958" s="11">
        <f t="shared" si="1223"/>
        <v>45142</v>
      </c>
      <c r="CT958" s="8">
        <f t="shared" si="1240"/>
        <v>0</v>
      </c>
      <c r="CU958" s="8">
        <f t="shared" si="1240"/>
        <v>0</v>
      </c>
      <c r="CV958" s="8">
        <f t="shared" si="1240"/>
        <v>0</v>
      </c>
      <c r="CW958" s="8">
        <f t="shared" si="1240"/>
        <v>0</v>
      </c>
      <c r="CX958" s="8">
        <f t="shared" si="1240"/>
        <v>0</v>
      </c>
      <c r="CY958" s="8">
        <f t="shared" si="1240"/>
        <v>0</v>
      </c>
      <c r="DA958" s="11">
        <f t="shared" si="1225"/>
        <v>45142</v>
      </c>
      <c r="DB958" s="8">
        <f t="shared" si="1241"/>
        <v>0</v>
      </c>
      <c r="DC958" s="8">
        <f t="shared" si="1241"/>
        <v>0</v>
      </c>
      <c r="DD958" s="8">
        <f t="shared" si="1241"/>
        <v>0</v>
      </c>
      <c r="DE958" s="8">
        <f t="shared" si="1241"/>
        <v>0</v>
      </c>
      <c r="DF958" s="8">
        <f t="shared" si="1241"/>
        <v>0</v>
      </c>
      <c r="DG958" s="8">
        <f t="shared" si="1241"/>
        <v>0</v>
      </c>
      <c r="DI958" s="11">
        <f t="shared" si="1227"/>
        <v>45142</v>
      </c>
      <c r="DJ958" s="8">
        <f t="shared" si="1242"/>
        <v>0</v>
      </c>
      <c r="DK958" s="8">
        <f t="shared" si="1242"/>
        <v>0</v>
      </c>
      <c r="DL958" s="8">
        <f t="shared" si="1242"/>
        <v>0</v>
      </c>
      <c r="DM958" s="8">
        <f t="shared" si="1242"/>
        <v>0</v>
      </c>
      <c r="DN958" s="8">
        <f t="shared" si="1242"/>
        <v>0</v>
      </c>
      <c r="DO958" s="8">
        <f t="shared" si="1242"/>
        <v>0</v>
      </c>
      <c r="DP958" s="56"/>
      <c r="DQ958" s="56"/>
      <c r="DR958" s="56"/>
      <c r="DS958" s="56"/>
    </row>
    <row r="959" spans="1:123" x14ac:dyDescent="0.3">
      <c r="A959" s="11">
        <f t="shared" si="1194"/>
        <v>45143</v>
      </c>
      <c r="B959" s="8">
        <f t="shared" si="1195"/>
        <v>11128</v>
      </c>
      <c r="C959" s="8">
        <f t="shared" si="1196"/>
        <v>1338305.0800000003</v>
      </c>
      <c r="D959" s="8">
        <f t="shared" si="1197"/>
        <v>0</v>
      </c>
      <c r="E959" s="8">
        <f t="shared" si="1198"/>
        <v>7101.84</v>
      </c>
      <c r="F959" s="8">
        <f t="shared" si="1199"/>
        <v>7560.47</v>
      </c>
      <c r="G959" s="8">
        <f t="shared" si="1200"/>
        <v>41</v>
      </c>
      <c r="I959" s="11">
        <f t="shared" si="1201"/>
        <v>45143</v>
      </c>
      <c r="J959" s="8">
        <f t="shared" si="1229"/>
        <v>8596</v>
      </c>
      <c r="K959" s="8">
        <f t="shared" si="1229"/>
        <v>1263179.2799999993</v>
      </c>
      <c r="L959" s="8">
        <f t="shared" si="1229"/>
        <v>4497.8000000000029</v>
      </c>
      <c r="M959" s="8">
        <f t="shared" si="1229"/>
        <v>0</v>
      </c>
      <c r="N959" s="8">
        <f t="shared" si="1229"/>
        <v>5417.0999999999958</v>
      </c>
      <c r="O959" s="8">
        <f t="shared" si="1229"/>
        <v>48</v>
      </c>
      <c r="Q959" s="11">
        <f t="shared" si="1203"/>
        <v>45143</v>
      </c>
      <c r="R959" s="8">
        <f t="shared" si="1230"/>
        <v>4852</v>
      </c>
      <c r="S959" s="8">
        <f t="shared" si="1230"/>
        <v>512364.75000000006</v>
      </c>
      <c r="T959" s="8">
        <f t="shared" si="1230"/>
        <v>4944.0200000000004</v>
      </c>
      <c r="U959" s="8">
        <f t="shared" si="1230"/>
        <v>0</v>
      </c>
      <c r="V959" s="8">
        <f t="shared" si="1230"/>
        <v>-3197.7</v>
      </c>
      <c r="W959" s="8">
        <f t="shared" si="1230"/>
        <v>624</v>
      </c>
      <c r="Y959" s="11">
        <f t="shared" si="1205"/>
        <v>45143</v>
      </c>
      <c r="Z959" s="8">
        <f t="shared" si="1231"/>
        <v>8926</v>
      </c>
      <c r="AA959" s="8">
        <f t="shared" si="1231"/>
        <v>1105130.6399999999</v>
      </c>
      <c r="AB959" s="8">
        <f t="shared" si="1231"/>
        <v>9005.59</v>
      </c>
      <c r="AC959" s="8">
        <f t="shared" si="1231"/>
        <v>0</v>
      </c>
      <c r="AD959" s="8">
        <f t="shared" si="1231"/>
        <v>15753.740000000003</v>
      </c>
      <c r="AE959" s="8">
        <f t="shared" si="1231"/>
        <v>1023</v>
      </c>
      <c r="AG959" s="11">
        <f t="shared" si="1207"/>
        <v>45143</v>
      </c>
      <c r="AH959" s="8">
        <f t="shared" si="1232"/>
        <v>11125</v>
      </c>
      <c r="AI959" s="8">
        <f t="shared" si="1232"/>
        <v>1393779.2999999991</v>
      </c>
      <c r="AJ959" s="8">
        <f t="shared" si="1232"/>
        <v>3710.9000000000005</v>
      </c>
      <c r="AK959" s="8">
        <f t="shared" si="1232"/>
        <v>0</v>
      </c>
      <c r="AL959" s="8">
        <f t="shared" si="1232"/>
        <v>14906.190000000008</v>
      </c>
      <c r="AM959" s="8">
        <f t="shared" si="1232"/>
        <v>525</v>
      </c>
      <c r="AO959" s="11">
        <f t="shared" si="1209"/>
        <v>45143</v>
      </c>
      <c r="AP959" s="8">
        <f t="shared" si="1233"/>
        <v>11207</v>
      </c>
      <c r="AQ959" s="8">
        <f t="shared" si="1233"/>
        <v>939552.94000000018</v>
      </c>
      <c r="AR959" s="8">
        <f t="shared" si="1233"/>
        <v>0</v>
      </c>
      <c r="AS959" s="8">
        <f t="shared" si="1233"/>
        <v>11718.61</v>
      </c>
      <c r="AT959" s="8">
        <f t="shared" si="1233"/>
        <v>1406.4199999999998</v>
      </c>
      <c r="AU959" s="8">
        <f t="shared" si="1233"/>
        <v>520</v>
      </c>
      <c r="AW959" s="11">
        <f t="shared" si="1211"/>
        <v>45143</v>
      </c>
      <c r="AX959" s="8">
        <f t="shared" si="1234"/>
        <v>12159</v>
      </c>
      <c r="AY959" s="8">
        <f t="shared" si="1234"/>
        <v>1490622.4799999995</v>
      </c>
      <c r="AZ959" s="8">
        <f t="shared" si="1234"/>
        <v>5751.06</v>
      </c>
      <c r="BA959" s="8">
        <f t="shared" si="1234"/>
        <v>0</v>
      </c>
      <c r="BB959" s="8">
        <f t="shared" si="1234"/>
        <v>13672.719999999998</v>
      </c>
      <c r="BC959" s="8">
        <f t="shared" si="1234"/>
        <v>281</v>
      </c>
      <c r="BE959" s="11">
        <f t="shared" si="1213"/>
        <v>45143</v>
      </c>
      <c r="BF959" s="8">
        <f t="shared" si="1235"/>
        <v>11408</v>
      </c>
      <c r="BG959" s="8">
        <f t="shared" si="1235"/>
        <v>1458406.6099999994</v>
      </c>
      <c r="BH959" s="8">
        <f t="shared" si="1235"/>
        <v>7728.0599999999986</v>
      </c>
      <c r="BI959" s="8">
        <f t="shared" si="1235"/>
        <v>0</v>
      </c>
      <c r="BJ959" s="8">
        <f t="shared" si="1235"/>
        <v>23364.92000000002</v>
      </c>
      <c r="BK959" s="8">
        <f t="shared" si="1235"/>
        <v>126</v>
      </c>
      <c r="BM959" s="11">
        <f t="shared" si="1215"/>
        <v>45143</v>
      </c>
      <c r="BN959" s="8">
        <f t="shared" si="1236"/>
        <v>7023</v>
      </c>
      <c r="BO959" s="8">
        <f t="shared" si="1236"/>
        <v>570863.17000000004</v>
      </c>
      <c r="BP959" s="8">
        <f t="shared" si="1236"/>
        <v>6107.25</v>
      </c>
      <c r="BQ959" s="8">
        <f t="shared" si="1236"/>
        <v>0</v>
      </c>
      <c r="BR959" s="8">
        <f t="shared" si="1236"/>
        <v>4568.3399999999992</v>
      </c>
      <c r="BS959" s="8">
        <f t="shared" si="1236"/>
        <v>96</v>
      </c>
      <c r="BU959" s="11">
        <f t="shared" si="1217"/>
        <v>45143</v>
      </c>
      <c r="BV959" s="8">
        <f t="shared" si="1237"/>
        <v>6291</v>
      </c>
      <c r="BW959" s="8">
        <f t="shared" si="1237"/>
        <v>746374.98</v>
      </c>
      <c r="BX959" s="8">
        <f t="shared" si="1237"/>
        <v>4374.41</v>
      </c>
      <c r="BY959" s="8">
        <f t="shared" si="1237"/>
        <v>0</v>
      </c>
      <c r="BZ959" s="8">
        <f t="shared" si="1237"/>
        <v>8210.130000000001</v>
      </c>
      <c r="CA959" s="8">
        <f t="shared" si="1237"/>
        <v>339</v>
      </c>
      <c r="CC959" s="11">
        <f t="shared" si="1219"/>
        <v>45143</v>
      </c>
      <c r="CD959" s="8">
        <f t="shared" si="1238"/>
        <v>11865</v>
      </c>
      <c r="CE959" s="8">
        <f t="shared" si="1238"/>
        <v>1387453.2300000002</v>
      </c>
      <c r="CF959" s="8">
        <f t="shared" si="1238"/>
        <v>4294.7</v>
      </c>
      <c r="CG959" s="8">
        <f t="shared" si="1238"/>
        <v>63290.739999999962</v>
      </c>
      <c r="CH959" s="8">
        <f t="shared" si="1238"/>
        <v>14184.820000000005</v>
      </c>
      <c r="CI959" s="8">
        <f t="shared" si="1238"/>
        <v>324</v>
      </c>
      <c r="CK959" s="11">
        <f t="shared" si="1221"/>
        <v>45143</v>
      </c>
      <c r="CL959" s="8">
        <f t="shared" si="1239"/>
        <v>3724</v>
      </c>
      <c r="CM959" s="8">
        <f t="shared" si="1239"/>
        <v>270523.69000000006</v>
      </c>
      <c r="CN959" s="8">
        <f t="shared" si="1239"/>
        <v>0</v>
      </c>
      <c r="CO959" s="8">
        <f t="shared" si="1239"/>
        <v>732</v>
      </c>
      <c r="CP959" s="8">
        <f t="shared" si="1239"/>
        <v>8497</v>
      </c>
      <c r="CQ959" s="8">
        <f t="shared" si="1239"/>
        <v>28</v>
      </c>
      <c r="CS959" s="11">
        <f t="shared" si="1223"/>
        <v>45143</v>
      </c>
      <c r="CT959" s="8">
        <f t="shared" si="1240"/>
        <v>0</v>
      </c>
      <c r="CU959" s="8">
        <f t="shared" si="1240"/>
        <v>0</v>
      </c>
      <c r="CV959" s="8">
        <f t="shared" si="1240"/>
        <v>0</v>
      </c>
      <c r="CW959" s="8">
        <f t="shared" si="1240"/>
        <v>0</v>
      </c>
      <c r="CX959" s="8">
        <f t="shared" si="1240"/>
        <v>0</v>
      </c>
      <c r="CY959" s="8">
        <f t="shared" si="1240"/>
        <v>0</v>
      </c>
      <c r="DA959" s="11">
        <f t="shared" si="1225"/>
        <v>45143</v>
      </c>
      <c r="DB959" s="8">
        <f t="shared" si="1241"/>
        <v>0</v>
      </c>
      <c r="DC959" s="8">
        <f t="shared" si="1241"/>
        <v>0</v>
      </c>
      <c r="DD959" s="8">
        <f t="shared" si="1241"/>
        <v>0</v>
      </c>
      <c r="DE959" s="8">
        <f t="shared" si="1241"/>
        <v>0</v>
      </c>
      <c r="DF959" s="8">
        <f t="shared" si="1241"/>
        <v>0</v>
      </c>
      <c r="DG959" s="8">
        <f t="shared" si="1241"/>
        <v>0</v>
      </c>
      <c r="DI959" s="11">
        <f t="shared" si="1227"/>
        <v>45143</v>
      </c>
      <c r="DJ959" s="8">
        <f t="shared" si="1242"/>
        <v>0</v>
      </c>
      <c r="DK959" s="8">
        <f t="shared" si="1242"/>
        <v>0</v>
      </c>
      <c r="DL959" s="8">
        <f t="shared" si="1242"/>
        <v>0</v>
      </c>
      <c r="DM959" s="8">
        <f t="shared" si="1242"/>
        <v>0</v>
      </c>
      <c r="DN959" s="8">
        <f t="shared" si="1242"/>
        <v>0</v>
      </c>
      <c r="DO959" s="8">
        <f t="shared" si="1242"/>
        <v>0</v>
      </c>
      <c r="DP959" s="56"/>
      <c r="DQ959" s="56"/>
      <c r="DR959" s="56"/>
      <c r="DS959" s="56"/>
    </row>
    <row r="960" spans="1:123" x14ac:dyDescent="0.3">
      <c r="A960" s="11">
        <f t="shared" si="1194"/>
        <v>45144</v>
      </c>
      <c r="B960" s="8">
        <f t="shared" si="1195"/>
        <v>11150</v>
      </c>
      <c r="C960" s="8">
        <f t="shared" si="1196"/>
        <v>1341190.1600000004</v>
      </c>
      <c r="D960" s="8">
        <f t="shared" si="1197"/>
        <v>0</v>
      </c>
      <c r="E960" s="8">
        <f t="shared" si="1198"/>
        <v>7128.84</v>
      </c>
      <c r="F960" s="8">
        <f t="shared" si="1199"/>
        <v>7635.47</v>
      </c>
      <c r="G960" s="8">
        <f t="shared" si="1200"/>
        <v>41</v>
      </c>
      <c r="I960" s="11">
        <f t="shared" si="1201"/>
        <v>45144</v>
      </c>
      <c r="J960" s="8">
        <f t="shared" si="1229"/>
        <v>8628</v>
      </c>
      <c r="K960" s="8">
        <f t="shared" si="1229"/>
        <v>1267198.4599999993</v>
      </c>
      <c r="L960" s="8">
        <f t="shared" si="1229"/>
        <v>4497.8000000000029</v>
      </c>
      <c r="M960" s="8">
        <f t="shared" si="1229"/>
        <v>0</v>
      </c>
      <c r="N960" s="8">
        <f t="shared" si="1229"/>
        <v>5467.0999999999958</v>
      </c>
      <c r="O960" s="8">
        <f t="shared" si="1229"/>
        <v>48</v>
      </c>
      <c r="Q960" s="11">
        <f t="shared" si="1203"/>
        <v>45144</v>
      </c>
      <c r="R960" s="8">
        <f t="shared" si="1230"/>
        <v>4880</v>
      </c>
      <c r="S960" s="8">
        <f t="shared" si="1230"/>
        <v>515037.59000000008</v>
      </c>
      <c r="T960" s="8">
        <f t="shared" si="1230"/>
        <v>4972.2700000000004</v>
      </c>
      <c r="U960" s="8">
        <f t="shared" si="1230"/>
        <v>0</v>
      </c>
      <c r="V960" s="8">
        <f t="shared" si="1230"/>
        <v>-3197.7</v>
      </c>
      <c r="W960" s="8">
        <f t="shared" si="1230"/>
        <v>629</v>
      </c>
      <c r="Y960" s="11">
        <f t="shared" si="1205"/>
        <v>45144</v>
      </c>
      <c r="Z960" s="8">
        <f t="shared" si="1231"/>
        <v>8949</v>
      </c>
      <c r="AA960" s="8">
        <f t="shared" si="1231"/>
        <v>1107815.76</v>
      </c>
      <c r="AB960" s="8">
        <f t="shared" si="1231"/>
        <v>9031.5499999999993</v>
      </c>
      <c r="AC960" s="8">
        <f t="shared" si="1231"/>
        <v>0</v>
      </c>
      <c r="AD960" s="8">
        <f t="shared" si="1231"/>
        <v>15753.740000000003</v>
      </c>
      <c r="AE960" s="8">
        <f t="shared" si="1231"/>
        <v>1024</v>
      </c>
      <c r="AG960" s="11">
        <f t="shared" si="1207"/>
        <v>45144</v>
      </c>
      <c r="AH960" s="8">
        <f t="shared" si="1232"/>
        <v>11177</v>
      </c>
      <c r="AI960" s="8">
        <f t="shared" si="1232"/>
        <v>1400033.0999999992</v>
      </c>
      <c r="AJ960" s="8">
        <f t="shared" si="1232"/>
        <v>3744.2200000000007</v>
      </c>
      <c r="AK960" s="8">
        <f t="shared" si="1232"/>
        <v>0</v>
      </c>
      <c r="AL960" s="8">
        <f t="shared" si="1232"/>
        <v>14940.840000000007</v>
      </c>
      <c r="AM960" s="8">
        <f t="shared" si="1232"/>
        <v>527</v>
      </c>
      <c r="AO960" s="11">
        <f t="shared" si="1209"/>
        <v>45144</v>
      </c>
      <c r="AP960" s="8">
        <f t="shared" si="1233"/>
        <v>11253</v>
      </c>
      <c r="AQ960" s="8">
        <f t="shared" si="1233"/>
        <v>942616.94000000018</v>
      </c>
      <c r="AR960" s="8">
        <f t="shared" si="1233"/>
        <v>0</v>
      </c>
      <c r="AS960" s="8">
        <f t="shared" si="1233"/>
        <v>11751.61</v>
      </c>
      <c r="AT960" s="8">
        <f t="shared" si="1233"/>
        <v>1231.6299999999999</v>
      </c>
      <c r="AU960" s="8">
        <f t="shared" si="1233"/>
        <v>524</v>
      </c>
      <c r="AW960" s="11">
        <f t="shared" si="1211"/>
        <v>45144</v>
      </c>
      <c r="AX960" s="8">
        <f t="shared" si="1234"/>
        <v>12195</v>
      </c>
      <c r="AY960" s="8">
        <f t="shared" si="1234"/>
        <v>1494523.0399999996</v>
      </c>
      <c r="AZ960" s="8">
        <f t="shared" si="1234"/>
        <v>5775.9900000000007</v>
      </c>
      <c r="BA960" s="8">
        <f t="shared" si="1234"/>
        <v>0</v>
      </c>
      <c r="BB960" s="8">
        <f t="shared" si="1234"/>
        <v>13672.719999999998</v>
      </c>
      <c r="BC960" s="8">
        <f t="shared" si="1234"/>
        <v>284</v>
      </c>
      <c r="BE960" s="11">
        <f t="shared" si="1213"/>
        <v>45144</v>
      </c>
      <c r="BF960" s="8">
        <f t="shared" si="1235"/>
        <v>11447</v>
      </c>
      <c r="BG960" s="8">
        <f t="shared" si="1235"/>
        <v>1462639.1399999994</v>
      </c>
      <c r="BH960" s="8">
        <f t="shared" si="1235"/>
        <v>7745.6999999999989</v>
      </c>
      <c r="BI960" s="8">
        <f t="shared" si="1235"/>
        <v>0</v>
      </c>
      <c r="BJ960" s="8">
        <f t="shared" si="1235"/>
        <v>23414.92000000002</v>
      </c>
      <c r="BK960" s="8">
        <f t="shared" si="1235"/>
        <v>126</v>
      </c>
      <c r="BM960" s="11">
        <f t="shared" si="1215"/>
        <v>45144</v>
      </c>
      <c r="BN960" s="8">
        <f t="shared" si="1236"/>
        <v>7052</v>
      </c>
      <c r="BO960" s="8">
        <f t="shared" si="1236"/>
        <v>573069.86</v>
      </c>
      <c r="BP960" s="8">
        <f t="shared" si="1236"/>
        <v>6173.25</v>
      </c>
      <c r="BQ960" s="8">
        <f t="shared" si="1236"/>
        <v>0</v>
      </c>
      <c r="BR960" s="8">
        <f t="shared" si="1236"/>
        <v>4668.3399999999992</v>
      </c>
      <c r="BS960" s="8">
        <f t="shared" si="1236"/>
        <v>99</v>
      </c>
      <c r="BU960" s="11">
        <f t="shared" si="1217"/>
        <v>45144</v>
      </c>
      <c r="BV960" s="8">
        <f t="shared" si="1237"/>
        <v>6307</v>
      </c>
      <c r="BW960" s="8">
        <f t="shared" si="1237"/>
        <v>748210.16</v>
      </c>
      <c r="BX960" s="8">
        <f t="shared" si="1237"/>
        <v>4403.91</v>
      </c>
      <c r="BY960" s="8">
        <f t="shared" si="1237"/>
        <v>0</v>
      </c>
      <c r="BZ960" s="8">
        <f t="shared" si="1237"/>
        <v>8210.130000000001</v>
      </c>
      <c r="CA960" s="8">
        <f t="shared" si="1237"/>
        <v>340</v>
      </c>
      <c r="CC960" s="11">
        <f t="shared" si="1219"/>
        <v>45144</v>
      </c>
      <c r="CD960" s="8">
        <f t="shared" si="1238"/>
        <v>11923</v>
      </c>
      <c r="CE960" s="8">
        <f t="shared" si="1238"/>
        <v>1393708.4300000002</v>
      </c>
      <c r="CF960" s="8">
        <f t="shared" si="1238"/>
        <v>4294.7</v>
      </c>
      <c r="CG960" s="8">
        <f t="shared" si="1238"/>
        <v>63668.15999999996</v>
      </c>
      <c r="CH960" s="8">
        <f t="shared" si="1238"/>
        <v>14352.320000000005</v>
      </c>
      <c r="CI960" s="8">
        <f t="shared" si="1238"/>
        <v>327</v>
      </c>
      <c r="CK960" s="11">
        <f t="shared" si="1221"/>
        <v>45144</v>
      </c>
      <c r="CL960" s="8">
        <f t="shared" si="1239"/>
        <v>3743</v>
      </c>
      <c r="CM960" s="8">
        <f t="shared" si="1239"/>
        <v>272000.13000000006</v>
      </c>
      <c r="CN960" s="8">
        <f t="shared" si="1239"/>
        <v>0</v>
      </c>
      <c r="CO960" s="8">
        <f t="shared" si="1239"/>
        <v>732</v>
      </c>
      <c r="CP960" s="8">
        <f t="shared" si="1239"/>
        <v>8557</v>
      </c>
      <c r="CQ960" s="8">
        <f t="shared" si="1239"/>
        <v>29</v>
      </c>
      <c r="CS960" s="11">
        <f t="shared" si="1223"/>
        <v>45144</v>
      </c>
      <c r="CT960" s="8">
        <f t="shared" si="1240"/>
        <v>0</v>
      </c>
      <c r="CU960" s="8">
        <f t="shared" si="1240"/>
        <v>0</v>
      </c>
      <c r="CV960" s="8">
        <f t="shared" si="1240"/>
        <v>0</v>
      </c>
      <c r="CW960" s="8">
        <f t="shared" si="1240"/>
        <v>0</v>
      </c>
      <c r="CX960" s="8">
        <f t="shared" si="1240"/>
        <v>0</v>
      </c>
      <c r="CY960" s="8">
        <f t="shared" si="1240"/>
        <v>0</v>
      </c>
      <c r="DA960" s="11">
        <f t="shared" si="1225"/>
        <v>45144</v>
      </c>
      <c r="DB960" s="8">
        <f t="shared" si="1241"/>
        <v>0</v>
      </c>
      <c r="DC960" s="8">
        <f t="shared" si="1241"/>
        <v>0</v>
      </c>
      <c r="DD960" s="8">
        <f t="shared" si="1241"/>
        <v>0</v>
      </c>
      <c r="DE960" s="8">
        <f t="shared" si="1241"/>
        <v>0</v>
      </c>
      <c r="DF960" s="8">
        <f t="shared" si="1241"/>
        <v>0</v>
      </c>
      <c r="DG960" s="8">
        <f t="shared" si="1241"/>
        <v>0</v>
      </c>
      <c r="DI960" s="11">
        <f t="shared" si="1227"/>
        <v>45144</v>
      </c>
      <c r="DJ960" s="8">
        <f t="shared" si="1242"/>
        <v>0</v>
      </c>
      <c r="DK960" s="8">
        <f t="shared" si="1242"/>
        <v>0</v>
      </c>
      <c r="DL960" s="8">
        <f t="shared" si="1242"/>
        <v>0</v>
      </c>
      <c r="DM960" s="8">
        <f t="shared" si="1242"/>
        <v>0</v>
      </c>
      <c r="DN960" s="8">
        <f t="shared" si="1242"/>
        <v>0</v>
      </c>
      <c r="DO960" s="8">
        <f t="shared" si="1242"/>
        <v>0</v>
      </c>
      <c r="DP960" s="56"/>
      <c r="DQ960" s="56"/>
      <c r="DR960" s="56"/>
      <c r="DS960" s="56"/>
    </row>
    <row r="961" spans="1:123" x14ac:dyDescent="0.3">
      <c r="A961" s="11">
        <f t="shared" si="1194"/>
        <v>45145</v>
      </c>
      <c r="B961" s="8">
        <f t="shared" si="1195"/>
        <v>11187</v>
      </c>
      <c r="C961" s="8">
        <f t="shared" si="1196"/>
        <v>1345873.8100000003</v>
      </c>
      <c r="D961" s="8">
        <f t="shared" si="1197"/>
        <v>0</v>
      </c>
      <c r="E961" s="8">
        <f t="shared" si="1198"/>
        <v>7138.84</v>
      </c>
      <c r="F961" s="8">
        <f t="shared" si="1199"/>
        <v>7835.47</v>
      </c>
      <c r="G961" s="8">
        <f t="shared" si="1200"/>
        <v>42</v>
      </c>
      <c r="I961" s="11">
        <f t="shared" si="1201"/>
        <v>45145</v>
      </c>
      <c r="J961" s="8">
        <f t="shared" si="1229"/>
        <v>8681</v>
      </c>
      <c r="K961" s="8">
        <f t="shared" si="1229"/>
        <v>1274571.1999999993</v>
      </c>
      <c r="L961" s="8">
        <f t="shared" si="1229"/>
        <v>4518.0800000000027</v>
      </c>
      <c r="M961" s="8">
        <f t="shared" si="1229"/>
        <v>0</v>
      </c>
      <c r="N961" s="8">
        <f t="shared" si="1229"/>
        <v>5467.0999999999958</v>
      </c>
      <c r="O961" s="8">
        <f t="shared" si="1229"/>
        <v>48</v>
      </c>
      <c r="Q961" s="11">
        <f t="shared" si="1203"/>
        <v>45145</v>
      </c>
      <c r="R961" s="8">
        <f t="shared" si="1230"/>
        <v>4911</v>
      </c>
      <c r="S961" s="8">
        <f t="shared" si="1230"/>
        <v>518043.45000000007</v>
      </c>
      <c r="T961" s="8">
        <f t="shared" si="1230"/>
        <v>4974.7700000000004</v>
      </c>
      <c r="U961" s="8">
        <f t="shared" si="1230"/>
        <v>0</v>
      </c>
      <c r="V961" s="8">
        <f t="shared" si="1230"/>
        <v>-3197.7</v>
      </c>
      <c r="W961" s="8">
        <f t="shared" si="1230"/>
        <v>634</v>
      </c>
      <c r="Y961" s="11">
        <f t="shared" si="1205"/>
        <v>45145</v>
      </c>
      <c r="Z961" s="8">
        <f t="shared" si="1231"/>
        <v>8993</v>
      </c>
      <c r="AA961" s="8">
        <f t="shared" si="1231"/>
        <v>1113566.3400000001</v>
      </c>
      <c r="AB961" s="8">
        <f t="shared" si="1231"/>
        <v>9071.34</v>
      </c>
      <c r="AC961" s="8">
        <f t="shared" si="1231"/>
        <v>0</v>
      </c>
      <c r="AD961" s="8">
        <f t="shared" si="1231"/>
        <v>15808.690000000004</v>
      </c>
      <c r="AE961" s="8">
        <f t="shared" si="1231"/>
        <v>1026</v>
      </c>
      <c r="AG961" s="11">
        <f t="shared" si="1207"/>
        <v>45145</v>
      </c>
      <c r="AH961" s="8">
        <f t="shared" si="1232"/>
        <v>11233</v>
      </c>
      <c r="AI961" s="8">
        <f t="shared" si="1232"/>
        <v>1406697.8699999992</v>
      </c>
      <c r="AJ961" s="8">
        <f t="shared" si="1232"/>
        <v>3751.6200000000008</v>
      </c>
      <c r="AK961" s="8">
        <f t="shared" si="1232"/>
        <v>0</v>
      </c>
      <c r="AL961" s="8">
        <f t="shared" si="1232"/>
        <v>14940.840000000007</v>
      </c>
      <c r="AM961" s="8">
        <f t="shared" si="1232"/>
        <v>528</v>
      </c>
      <c r="AO961" s="11">
        <f t="shared" si="1209"/>
        <v>45145</v>
      </c>
      <c r="AP961" s="8">
        <f t="shared" si="1233"/>
        <v>11325</v>
      </c>
      <c r="AQ961" s="8">
        <f t="shared" si="1233"/>
        <v>948370.58000000019</v>
      </c>
      <c r="AR961" s="8">
        <f t="shared" si="1233"/>
        <v>0</v>
      </c>
      <c r="AS961" s="8">
        <f t="shared" si="1233"/>
        <v>11818.61</v>
      </c>
      <c r="AT961" s="8">
        <f t="shared" si="1233"/>
        <v>1153.32</v>
      </c>
      <c r="AU961" s="8">
        <f t="shared" si="1233"/>
        <v>527</v>
      </c>
      <c r="AW961" s="11">
        <f t="shared" si="1211"/>
        <v>45145</v>
      </c>
      <c r="AX961" s="8">
        <f t="shared" si="1234"/>
        <v>12251</v>
      </c>
      <c r="AY961" s="8">
        <f t="shared" si="1234"/>
        <v>1501836.5699999996</v>
      </c>
      <c r="AZ961" s="8">
        <f t="shared" si="1234"/>
        <v>5833.2500000000009</v>
      </c>
      <c r="BA961" s="8">
        <f t="shared" si="1234"/>
        <v>0</v>
      </c>
      <c r="BB961" s="8">
        <f t="shared" si="1234"/>
        <v>13677.669999999998</v>
      </c>
      <c r="BC961" s="8">
        <f t="shared" si="1234"/>
        <v>287</v>
      </c>
      <c r="BE961" s="11">
        <f t="shared" si="1213"/>
        <v>45145</v>
      </c>
      <c r="BF961" s="8">
        <f t="shared" si="1235"/>
        <v>11478</v>
      </c>
      <c r="BG961" s="8">
        <f t="shared" si="1235"/>
        <v>1466461.8499999994</v>
      </c>
      <c r="BH961" s="8">
        <f t="shared" si="1235"/>
        <v>7750.3399999999992</v>
      </c>
      <c r="BI961" s="8">
        <f t="shared" si="1235"/>
        <v>0</v>
      </c>
      <c r="BJ961" s="8">
        <f t="shared" si="1235"/>
        <v>23464.92000000002</v>
      </c>
      <c r="BK961" s="8">
        <f t="shared" si="1235"/>
        <v>126</v>
      </c>
      <c r="BM961" s="11">
        <f t="shared" si="1215"/>
        <v>45145</v>
      </c>
      <c r="BN961" s="8">
        <f t="shared" si="1236"/>
        <v>7086</v>
      </c>
      <c r="BO961" s="8">
        <f t="shared" si="1236"/>
        <v>575737.56999999995</v>
      </c>
      <c r="BP961" s="8">
        <f t="shared" si="1236"/>
        <v>6188.25</v>
      </c>
      <c r="BQ961" s="8">
        <f t="shared" si="1236"/>
        <v>0</v>
      </c>
      <c r="BR961" s="8">
        <f t="shared" si="1236"/>
        <v>4668.3399999999992</v>
      </c>
      <c r="BS961" s="8">
        <f t="shared" si="1236"/>
        <v>103</v>
      </c>
      <c r="BU961" s="11">
        <f t="shared" si="1217"/>
        <v>45145</v>
      </c>
      <c r="BV961" s="8">
        <f t="shared" si="1237"/>
        <v>6334</v>
      </c>
      <c r="BW961" s="8">
        <f t="shared" si="1237"/>
        <v>751287.58000000007</v>
      </c>
      <c r="BX961" s="8">
        <f t="shared" si="1237"/>
        <v>4422.41</v>
      </c>
      <c r="BY961" s="8">
        <f t="shared" si="1237"/>
        <v>0</v>
      </c>
      <c r="BZ961" s="8">
        <f t="shared" si="1237"/>
        <v>8210.130000000001</v>
      </c>
      <c r="CA961" s="8">
        <f t="shared" si="1237"/>
        <v>342</v>
      </c>
      <c r="CC961" s="11">
        <f t="shared" si="1219"/>
        <v>45145</v>
      </c>
      <c r="CD961" s="8">
        <f t="shared" si="1238"/>
        <v>11995</v>
      </c>
      <c r="CE961" s="8">
        <f t="shared" si="1238"/>
        <v>1402244.1600000001</v>
      </c>
      <c r="CF961" s="8">
        <f t="shared" si="1238"/>
        <v>4294.7</v>
      </c>
      <c r="CG961" s="8">
        <f t="shared" si="1238"/>
        <v>63919.539999999957</v>
      </c>
      <c r="CH961" s="8">
        <f t="shared" si="1238"/>
        <v>14432.820000000005</v>
      </c>
      <c r="CI961" s="8">
        <f t="shared" si="1238"/>
        <v>330</v>
      </c>
      <c r="CK961" s="11">
        <f t="shared" si="1221"/>
        <v>45145</v>
      </c>
      <c r="CL961" s="8">
        <f t="shared" si="1239"/>
        <v>3771</v>
      </c>
      <c r="CM961" s="8">
        <f t="shared" si="1239"/>
        <v>274131.10000000003</v>
      </c>
      <c r="CN961" s="8">
        <f t="shared" si="1239"/>
        <v>0</v>
      </c>
      <c r="CO961" s="8">
        <f t="shared" si="1239"/>
        <v>736</v>
      </c>
      <c r="CP961" s="8">
        <f t="shared" si="1239"/>
        <v>8828</v>
      </c>
      <c r="CQ961" s="8">
        <f t="shared" si="1239"/>
        <v>30</v>
      </c>
      <c r="CS961" s="11">
        <f t="shared" si="1223"/>
        <v>45145</v>
      </c>
      <c r="CT961" s="8">
        <f t="shared" si="1240"/>
        <v>0</v>
      </c>
      <c r="CU961" s="8">
        <f t="shared" si="1240"/>
        <v>0</v>
      </c>
      <c r="CV961" s="8">
        <f t="shared" si="1240"/>
        <v>0</v>
      </c>
      <c r="CW961" s="8">
        <f t="shared" si="1240"/>
        <v>0</v>
      </c>
      <c r="CX961" s="8">
        <f t="shared" si="1240"/>
        <v>0</v>
      </c>
      <c r="CY961" s="8">
        <f t="shared" si="1240"/>
        <v>0</v>
      </c>
      <c r="DA961" s="11">
        <f t="shared" si="1225"/>
        <v>45145</v>
      </c>
      <c r="DB961" s="8">
        <f t="shared" si="1241"/>
        <v>0</v>
      </c>
      <c r="DC961" s="8">
        <f t="shared" si="1241"/>
        <v>0</v>
      </c>
      <c r="DD961" s="8">
        <f t="shared" si="1241"/>
        <v>0</v>
      </c>
      <c r="DE961" s="8">
        <f t="shared" si="1241"/>
        <v>0</v>
      </c>
      <c r="DF961" s="8">
        <f t="shared" si="1241"/>
        <v>0</v>
      </c>
      <c r="DG961" s="8">
        <f t="shared" si="1241"/>
        <v>0</v>
      </c>
      <c r="DI961" s="11">
        <f t="shared" si="1227"/>
        <v>45145</v>
      </c>
      <c r="DJ961" s="8">
        <f t="shared" si="1242"/>
        <v>0</v>
      </c>
      <c r="DK961" s="8">
        <f t="shared" si="1242"/>
        <v>0</v>
      </c>
      <c r="DL961" s="8">
        <f t="shared" si="1242"/>
        <v>0</v>
      </c>
      <c r="DM961" s="8">
        <f t="shared" si="1242"/>
        <v>0</v>
      </c>
      <c r="DN961" s="8">
        <f t="shared" si="1242"/>
        <v>0</v>
      </c>
      <c r="DO961" s="8">
        <f t="shared" si="1242"/>
        <v>0</v>
      </c>
      <c r="DP961" s="56"/>
      <c r="DQ961" s="56"/>
      <c r="DR961" s="56"/>
      <c r="DS961" s="56"/>
    </row>
    <row r="962" spans="1:123" x14ac:dyDescent="0.3">
      <c r="A962" s="11">
        <f t="shared" si="1194"/>
        <v>45146</v>
      </c>
      <c r="B962" s="8">
        <f t="shared" si="1195"/>
        <v>11231</v>
      </c>
      <c r="C962" s="8">
        <f t="shared" si="1196"/>
        <v>1351721.6000000003</v>
      </c>
      <c r="D962" s="8">
        <f t="shared" si="1197"/>
        <v>0</v>
      </c>
      <c r="E962" s="8">
        <f t="shared" si="1198"/>
        <v>7140.84</v>
      </c>
      <c r="F962" s="8">
        <f t="shared" si="1199"/>
        <v>7842.7</v>
      </c>
      <c r="G962" s="8">
        <f t="shared" si="1200"/>
        <v>42</v>
      </c>
      <c r="I962" s="11">
        <f t="shared" si="1201"/>
        <v>45146</v>
      </c>
      <c r="J962" s="8">
        <f t="shared" si="1229"/>
        <v>8741</v>
      </c>
      <c r="K962" s="8">
        <f t="shared" si="1229"/>
        <v>1282981.2299999993</v>
      </c>
      <c r="L962" s="8">
        <f t="shared" si="1229"/>
        <v>4575.6500000000024</v>
      </c>
      <c r="M962" s="8">
        <f t="shared" si="1229"/>
        <v>0</v>
      </c>
      <c r="N962" s="8">
        <f t="shared" si="1229"/>
        <v>5467.0999999999958</v>
      </c>
      <c r="O962" s="8">
        <f t="shared" si="1229"/>
        <v>48</v>
      </c>
      <c r="Q962" s="11">
        <f t="shared" si="1203"/>
        <v>45146</v>
      </c>
      <c r="R962" s="8">
        <f t="shared" si="1230"/>
        <v>4942</v>
      </c>
      <c r="S962" s="8">
        <f t="shared" si="1230"/>
        <v>520957.05000000005</v>
      </c>
      <c r="T962" s="8">
        <f t="shared" si="1230"/>
        <v>5018.2700000000004</v>
      </c>
      <c r="U962" s="8">
        <f t="shared" si="1230"/>
        <v>0</v>
      </c>
      <c r="V962" s="8">
        <f t="shared" si="1230"/>
        <v>-3197.7</v>
      </c>
      <c r="W962" s="8">
        <f t="shared" si="1230"/>
        <v>637</v>
      </c>
      <c r="Y962" s="11">
        <f t="shared" si="1205"/>
        <v>45146</v>
      </c>
      <c r="Z962" s="8">
        <f t="shared" si="1231"/>
        <v>9042</v>
      </c>
      <c r="AA962" s="8">
        <f t="shared" si="1231"/>
        <v>1120144.4200000002</v>
      </c>
      <c r="AB962" s="8">
        <f t="shared" si="1231"/>
        <v>9118.5499999999993</v>
      </c>
      <c r="AC962" s="8">
        <f t="shared" si="1231"/>
        <v>0</v>
      </c>
      <c r="AD962" s="8">
        <f t="shared" si="1231"/>
        <v>15818.590000000004</v>
      </c>
      <c r="AE962" s="8">
        <f t="shared" si="1231"/>
        <v>1027</v>
      </c>
      <c r="AG962" s="11">
        <f t="shared" si="1207"/>
        <v>45146</v>
      </c>
      <c r="AH962" s="8">
        <f t="shared" si="1232"/>
        <v>11296</v>
      </c>
      <c r="AI962" s="8">
        <f t="shared" si="1232"/>
        <v>1414886.8099999991</v>
      </c>
      <c r="AJ962" s="8">
        <f t="shared" si="1232"/>
        <v>3770.1400000000008</v>
      </c>
      <c r="AK962" s="8">
        <f t="shared" si="1232"/>
        <v>0</v>
      </c>
      <c r="AL962" s="8">
        <f t="shared" si="1232"/>
        <v>15139.840000000007</v>
      </c>
      <c r="AM962" s="8">
        <f t="shared" si="1232"/>
        <v>529</v>
      </c>
      <c r="AO962" s="11">
        <f t="shared" si="1209"/>
        <v>45146</v>
      </c>
      <c r="AP962" s="8">
        <f t="shared" si="1233"/>
        <v>11398</v>
      </c>
      <c r="AQ962" s="8">
        <f t="shared" si="1233"/>
        <v>954670.08000000019</v>
      </c>
      <c r="AR962" s="8">
        <f t="shared" si="1233"/>
        <v>0</v>
      </c>
      <c r="AS962" s="8">
        <f t="shared" si="1233"/>
        <v>11830.61</v>
      </c>
      <c r="AT962" s="8">
        <f t="shared" si="1233"/>
        <v>1153.32</v>
      </c>
      <c r="AU962" s="8">
        <f t="shared" si="1233"/>
        <v>530</v>
      </c>
      <c r="AW962" s="11">
        <f t="shared" si="1211"/>
        <v>45146</v>
      </c>
      <c r="AX962" s="8">
        <f t="shared" si="1234"/>
        <v>12311</v>
      </c>
      <c r="AY962" s="8">
        <f t="shared" si="1234"/>
        <v>1509753.9599999995</v>
      </c>
      <c r="AZ962" s="8">
        <f t="shared" si="1234"/>
        <v>5857.2700000000013</v>
      </c>
      <c r="BA962" s="8">
        <f t="shared" si="1234"/>
        <v>0</v>
      </c>
      <c r="BB962" s="8">
        <f t="shared" si="1234"/>
        <v>13770.919999999998</v>
      </c>
      <c r="BC962" s="8">
        <f t="shared" si="1234"/>
        <v>290</v>
      </c>
      <c r="BE962" s="11">
        <f t="shared" si="1213"/>
        <v>45146</v>
      </c>
      <c r="BF962" s="8">
        <f t="shared" si="1235"/>
        <v>11527</v>
      </c>
      <c r="BG962" s="8">
        <f t="shared" si="1235"/>
        <v>1472912.5599999994</v>
      </c>
      <c r="BH962" s="8">
        <f t="shared" si="1235"/>
        <v>7768.44</v>
      </c>
      <c r="BI962" s="8">
        <f t="shared" si="1235"/>
        <v>0</v>
      </c>
      <c r="BJ962" s="8">
        <f t="shared" si="1235"/>
        <v>23469.870000000021</v>
      </c>
      <c r="BK962" s="8">
        <f t="shared" si="1235"/>
        <v>127</v>
      </c>
      <c r="BM962" s="11">
        <f t="shared" si="1215"/>
        <v>45146</v>
      </c>
      <c r="BN962" s="8">
        <f t="shared" si="1236"/>
        <v>7123</v>
      </c>
      <c r="BO962" s="8">
        <f t="shared" si="1236"/>
        <v>578831.64999999991</v>
      </c>
      <c r="BP962" s="8">
        <f t="shared" si="1236"/>
        <v>6188.25</v>
      </c>
      <c r="BQ962" s="8">
        <f t="shared" si="1236"/>
        <v>0</v>
      </c>
      <c r="BR962" s="8">
        <f t="shared" si="1236"/>
        <v>4668.3399999999992</v>
      </c>
      <c r="BS962" s="8">
        <f t="shared" si="1236"/>
        <v>107</v>
      </c>
      <c r="BU962" s="11">
        <f t="shared" si="1217"/>
        <v>45146</v>
      </c>
      <c r="BV962" s="8">
        <f t="shared" si="1237"/>
        <v>6368</v>
      </c>
      <c r="BW962" s="8">
        <f t="shared" si="1237"/>
        <v>755099.53</v>
      </c>
      <c r="BX962" s="8">
        <f t="shared" si="1237"/>
        <v>4463.91</v>
      </c>
      <c r="BY962" s="8">
        <f t="shared" si="1237"/>
        <v>0</v>
      </c>
      <c r="BZ962" s="8">
        <f t="shared" si="1237"/>
        <v>8210.130000000001</v>
      </c>
      <c r="CA962" s="8">
        <f t="shared" si="1237"/>
        <v>342</v>
      </c>
      <c r="CC962" s="11">
        <f t="shared" si="1219"/>
        <v>45146</v>
      </c>
      <c r="CD962" s="8">
        <f t="shared" si="1238"/>
        <v>12068</v>
      </c>
      <c r="CE962" s="8">
        <f t="shared" si="1238"/>
        <v>1410963.9400000002</v>
      </c>
      <c r="CF962" s="8">
        <f t="shared" si="1238"/>
        <v>4296.5599999999995</v>
      </c>
      <c r="CG962" s="8">
        <f t="shared" si="1238"/>
        <v>64067.879999999954</v>
      </c>
      <c r="CH962" s="8">
        <f t="shared" si="1238"/>
        <v>14501.820000000005</v>
      </c>
      <c r="CI962" s="8">
        <f t="shared" si="1238"/>
        <v>333</v>
      </c>
      <c r="CK962" s="11">
        <f t="shared" si="1221"/>
        <v>45146</v>
      </c>
      <c r="CL962" s="8">
        <f t="shared" si="1239"/>
        <v>3791</v>
      </c>
      <c r="CM962" s="8">
        <f t="shared" si="1239"/>
        <v>275600.67000000004</v>
      </c>
      <c r="CN962" s="8">
        <f t="shared" si="1239"/>
        <v>0</v>
      </c>
      <c r="CO962" s="8">
        <f t="shared" si="1239"/>
        <v>736</v>
      </c>
      <c r="CP962" s="8">
        <f t="shared" si="1239"/>
        <v>8855.19</v>
      </c>
      <c r="CQ962" s="8">
        <f t="shared" si="1239"/>
        <v>31</v>
      </c>
      <c r="CS962" s="11">
        <f t="shared" si="1223"/>
        <v>45146</v>
      </c>
      <c r="CT962" s="8">
        <f t="shared" si="1240"/>
        <v>0</v>
      </c>
      <c r="CU962" s="8">
        <f t="shared" si="1240"/>
        <v>0</v>
      </c>
      <c r="CV962" s="8">
        <f t="shared" si="1240"/>
        <v>0</v>
      </c>
      <c r="CW962" s="8">
        <f t="shared" si="1240"/>
        <v>0</v>
      </c>
      <c r="CX962" s="8">
        <f t="shared" si="1240"/>
        <v>0</v>
      </c>
      <c r="CY962" s="8">
        <f t="shared" si="1240"/>
        <v>0</v>
      </c>
      <c r="DA962" s="11">
        <f t="shared" si="1225"/>
        <v>45146</v>
      </c>
      <c r="DB962" s="8">
        <f t="shared" si="1241"/>
        <v>0</v>
      </c>
      <c r="DC962" s="8">
        <f t="shared" si="1241"/>
        <v>0</v>
      </c>
      <c r="DD962" s="8">
        <f t="shared" si="1241"/>
        <v>0</v>
      </c>
      <c r="DE962" s="8">
        <f t="shared" si="1241"/>
        <v>0</v>
      </c>
      <c r="DF962" s="8">
        <f t="shared" si="1241"/>
        <v>0</v>
      </c>
      <c r="DG962" s="8">
        <f t="shared" si="1241"/>
        <v>0</v>
      </c>
      <c r="DI962" s="11">
        <f t="shared" si="1227"/>
        <v>45146</v>
      </c>
      <c r="DJ962" s="8">
        <f t="shared" si="1242"/>
        <v>0</v>
      </c>
      <c r="DK962" s="8">
        <f t="shared" si="1242"/>
        <v>0</v>
      </c>
      <c r="DL962" s="8">
        <f t="shared" si="1242"/>
        <v>0</v>
      </c>
      <c r="DM962" s="8">
        <f t="shared" si="1242"/>
        <v>0</v>
      </c>
      <c r="DN962" s="8">
        <f t="shared" si="1242"/>
        <v>0</v>
      </c>
      <c r="DO962" s="8">
        <f t="shared" si="1242"/>
        <v>0</v>
      </c>
      <c r="DP962" s="56"/>
      <c r="DQ962" s="56"/>
      <c r="DR962" s="56"/>
      <c r="DS962" s="56"/>
    </row>
    <row r="963" spans="1:123" x14ac:dyDescent="0.3">
      <c r="A963" s="11">
        <f t="shared" si="1194"/>
        <v>45147</v>
      </c>
      <c r="B963" s="8">
        <f t="shared" si="1195"/>
        <v>11266</v>
      </c>
      <c r="C963" s="8">
        <f t="shared" si="1196"/>
        <v>1356411.2300000002</v>
      </c>
      <c r="D963" s="8">
        <f t="shared" si="1197"/>
        <v>0</v>
      </c>
      <c r="E963" s="8">
        <f t="shared" si="1198"/>
        <v>7188.84</v>
      </c>
      <c r="F963" s="8">
        <f t="shared" si="1199"/>
        <v>8467.7000000000007</v>
      </c>
      <c r="G963" s="8">
        <f t="shared" si="1200"/>
        <v>42</v>
      </c>
      <c r="I963" s="11">
        <f t="shared" si="1201"/>
        <v>45147</v>
      </c>
      <c r="J963" s="8">
        <f t="shared" si="1229"/>
        <v>8781</v>
      </c>
      <c r="K963" s="8">
        <f t="shared" si="1229"/>
        <v>1288755.6199999992</v>
      </c>
      <c r="L963" s="8">
        <f t="shared" si="1229"/>
        <v>4604.8700000000026</v>
      </c>
      <c r="M963" s="8">
        <f t="shared" si="1229"/>
        <v>0</v>
      </c>
      <c r="N963" s="8">
        <f t="shared" si="1229"/>
        <v>5467.0999999999958</v>
      </c>
      <c r="O963" s="8">
        <f t="shared" si="1229"/>
        <v>48</v>
      </c>
      <c r="Q963" s="11">
        <f t="shared" si="1203"/>
        <v>45147</v>
      </c>
      <c r="R963" s="8">
        <f t="shared" si="1230"/>
        <v>4972</v>
      </c>
      <c r="S963" s="8">
        <f t="shared" si="1230"/>
        <v>523619.44000000006</v>
      </c>
      <c r="T963" s="8">
        <f t="shared" si="1230"/>
        <v>5041.7700000000004</v>
      </c>
      <c r="U963" s="8">
        <f t="shared" si="1230"/>
        <v>0</v>
      </c>
      <c r="V963" s="8">
        <f t="shared" si="1230"/>
        <v>-3197.7</v>
      </c>
      <c r="W963" s="8">
        <f t="shared" si="1230"/>
        <v>640</v>
      </c>
      <c r="Y963" s="11">
        <f t="shared" si="1205"/>
        <v>45147</v>
      </c>
      <c r="Z963" s="8">
        <f t="shared" si="1231"/>
        <v>9098</v>
      </c>
      <c r="AA963" s="8">
        <f t="shared" si="1231"/>
        <v>1127349.83</v>
      </c>
      <c r="AB963" s="8">
        <f t="shared" si="1231"/>
        <v>9175.9299999999985</v>
      </c>
      <c r="AC963" s="8">
        <f t="shared" si="1231"/>
        <v>0</v>
      </c>
      <c r="AD963" s="8">
        <f t="shared" si="1231"/>
        <v>15873.540000000005</v>
      </c>
      <c r="AE963" s="8">
        <f t="shared" si="1231"/>
        <v>1028</v>
      </c>
      <c r="AG963" s="11">
        <f t="shared" si="1207"/>
        <v>45147</v>
      </c>
      <c r="AH963" s="8">
        <f t="shared" si="1232"/>
        <v>11356</v>
      </c>
      <c r="AI963" s="8">
        <f t="shared" si="1232"/>
        <v>1422478.1499999992</v>
      </c>
      <c r="AJ963" s="8">
        <f t="shared" si="1232"/>
        <v>3795.1300000000006</v>
      </c>
      <c r="AK963" s="8">
        <f t="shared" si="1232"/>
        <v>0</v>
      </c>
      <c r="AL963" s="8">
        <f t="shared" si="1232"/>
        <v>15139.840000000007</v>
      </c>
      <c r="AM963" s="8">
        <f t="shared" si="1232"/>
        <v>530</v>
      </c>
      <c r="AO963" s="11">
        <f t="shared" si="1209"/>
        <v>45147</v>
      </c>
      <c r="AP963" s="8">
        <f t="shared" si="1233"/>
        <v>11452</v>
      </c>
      <c r="AQ963" s="8">
        <f t="shared" si="1233"/>
        <v>959346.24000000022</v>
      </c>
      <c r="AR963" s="8">
        <f t="shared" si="1233"/>
        <v>0</v>
      </c>
      <c r="AS963" s="8">
        <f t="shared" si="1233"/>
        <v>11863.61</v>
      </c>
      <c r="AT963" s="8">
        <f t="shared" si="1233"/>
        <v>1653.32</v>
      </c>
      <c r="AU963" s="8">
        <f t="shared" si="1233"/>
        <v>537</v>
      </c>
      <c r="AW963" s="11">
        <f t="shared" si="1211"/>
        <v>45147</v>
      </c>
      <c r="AX963" s="8">
        <f t="shared" si="1234"/>
        <v>12374</v>
      </c>
      <c r="AY963" s="8">
        <f t="shared" si="1234"/>
        <v>1517839.7599999995</v>
      </c>
      <c r="AZ963" s="8">
        <f t="shared" si="1234"/>
        <v>5886.8200000000015</v>
      </c>
      <c r="BA963" s="8">
        <f t="shared" si="1234"/>
        <v>0</v>
      </c>
      <c r="BB963" s="8">
        <f t="shared" si="1234"/>
        <v>13864.169999999998</v>
      </c>
      <c r="BC963" s="8">
        <f t="shared" si="1234"/>
        <v>294</v>
      </c>
      <c r="BE963" s="11">
        <f t="shared" si="1213"/>
        <v>45147</v>
      </c>
      <c r="BF963" s="8">
        <f t="shared" si="1235"/>
        <v>11554</v>
      </c>
      <c r="BG963" s="8">
        <f t="shared" si="1235"/>
        <v>1476288.1099999994</v>
      </c>
      <c r="BH963" s="8">
        <f t="shared" si="1235"/>
        <v>7777.2599999999993</v>
      </c>
      <c r="BI963" s="8">
        <f t="shared" si="1235"/>
        <v>0</v>
      </c>
      <c r="BJ963" s="8">
        <f t="shared" si="1235"/>
        <v>23474.820000000022</v>
      </c>
      <c r="BK963" s="8">
        <f t="shared" si="1235"/>
        <v>127</v>
      </c>
      <c r="BM963" s="11">
        <f t="shared" si="1215"/>
        <v>45147</v>
      </c>
      <c r="BN963" s="8">
        <f t="shared" si="1236"/>
        <v>7160</v>
      </c>
      <c r="BO963" s="8">
        <f t="shared" si="1236"/>
        <v>581867.8899999999</v>
      </c>
      <c r="BP963" s="8">
        <f t="shared" si="1236"/>
        <v>6200.25</v>
      </c>
      <c r="BQ963" s="8">
        <f t="shared" si="1236"/>
        <v>0</v>
      </c>
      <c r="BR963" s="8">
        <f t="shared" si="1236"/>
        <v>4688.3399999999992</v>
      </c>
      <c r="BS963" s="8">
        <f t="shared" si="1236"/>
        <v>111</v>
      </c>
      <c r="BU963" s="11">
        <f t="shared" si="1217"/>
        <v>45147</v>
      </c>
      <c r="BV963" s="8">
        <f t="shared" si="1237"/>
        <v>6401</v>
      </c>
      <c r="BW963" s="8">
        <f t="shared" si="1237"/>
        <v>758443.98</v>
      </c>
      <c r="BX963" s="8">
        <f t="shared" si="1237"/>
        <v>4487.41</v>
      </c>
      <c r="BY963" s="8">
        <f t="shared" si="1237"/>
        <v>0</v>
      </c>
      <c r="BZ963" s="8">
        <f t="shared" si="1237"/>
        <v>8210.130000000001</v>
      </c>
      <c r="CA963" s="8">
        <f t="shared" si="1237"/>
        <v>342</v>
      </c>
      <c r="CC963" s="11">
        <f t="shared" si="1219"/>
        <v>45147</v>
      </c>
      <c r="CD963" s="8">
        <f t="shared" si="1238"/>
        <v>12153</v>
      </c>
      <c r="CE963" s="8">
        <f t="shared" si="1238"/>
        <v>1421489.9300000002</v>
      </c>
      <c r="CF963" s="8">
        <f t="shared" si="1238"/>
        <v>4299.3499999999995</v>
      </c>
      <c r="CG963" s="8">
        <f t="shared" si="1238"/>
        <v>64481.759999999951</v>
      </c>
      <c r="CH963" s="8">
        <f t="shared" si="1238"/>
        <v>14579.820000000005</v>
      </c>
      <c r="CI963" s="8">
        <f t="shared" si="1238"/>
        <v>333</v>
      </c>
      <c r="CK963" s="11">
        <f t="shared" si="1221"/>
        <v>45147</v>
      </c>
      <c r="CL963" s="8">
        <f t="shared" si="1239"/>
        <v>3822</v>
      </c>
      <c r="CM963" s="8">
        <f t="shared" si="1239"/>
        <v>277796.55000000005</v>
      </c>
      <c r="CN963" s="8">
        <f t="shared" si="1239"/>
        <v>0</v>
      </c>
      <c r="CO963" s="8">
        <f t="shared" si="1239"/>
        <v>740.5</v>
      </c>
      <c r="CP963" s="8">
        <f t="shared" si="1239"/>
        <v>8900.19</v>
      </c>
      <c r="CQ963" s="8">
        <f t="shared" si="1239"/>
        <v>32</v>
      </c>
      <c r="CS963" s="11">
        <f t="shared" si="1223"/>
        <v>45147</v>
      </c>
      <c r="CT963" s="8">
        <f t="shared" si="1240"/>
        <v>0</v>
      </c>
      <c r="CU963" s="8">
        <f t="shared" si="1240"/>
        <v>0</v>
      </c>
      <c r="CV963" s="8">
        <f t="shared" si="1240"/>
        <v>0</v>
      </c>
      <c r="CW963" s="8">
        <f t="shared" si="1240"/>
        <v>0</v>
      </c>
      <c r="CX963" s="8">
        <f t="shared" si="1240"/>
        <v>0</v>
      </c>
      <c r="CY963" s="8">
        <f t="shared" si="1240"/>
        <v>0</v>
      </c>
      <c r="DA963" s="11">
        <f t="shared" si="1225"/>
        <v>45147</v>
      </c>
      <c r="DB963" s="8">
        <f t="shared" si="1241"/>
        <v>0</v>
      </c>
      <c r="DC963" s="8">
        <f t="shared" si="1241"/>
        <v>0</v>
      </c>
      <c r="DD963" s="8">
        <f t="shared" si="1241"/>
        <v>0</v>
      </c>
      <c r="DE963" s="8">
        <f t="shared" si="1241"/>
        <v>0</v>
      </c>
      <c r="DF963" s="8">
        <f t="shared" si="1241"/>
        <v>0</v>
      </c>
      <c r="DG963" s="8">
        <f t="shared" si="1241"/>
        <v>0</v>
      </c>
      <c r="DI963" s="11">
        <f t="shared" si="1227"/>
        <v>45147</v>
      </c>
      <c r="DJ963" s="8">
        <f t="shared" si="1242"/>
        <v>0</v>
      </c>
      <c r="DK963" s="8">
        <f t="shared" si="1242"/>
        <v>0</v>
      </c>
      <c r="DL963" s="8">
        <f t="shared" si="1242"/>
        <v>0</v>
      </c>
      <c r="DM963" s="8">
        <f t="shared" si="1242"/>
        <v>0</v>
      </c>
      <c r="DN963" s="8">
        <f t="shared" si="1242"/>
        <v>0</v>
      </c>
      <c r="DO963" s="8">
        <f t="shared" si="1242"/>
        <v>0</v>
      </c>
      <c r="DP963" s="56"/>
      <c r="DQ963" s="56"/>
      <c r="DR963" s="56"/>
      <c r="DS963" s="56"/>
    </row>
    <row r="964" spans="1:123" x14ac:dyDescent="0.3">
      <c r="A964" s="11">
        <f t="shared" si="1194"/>
        <v>45148</v>
      </c>
      <c r="B964" s="8">
        <f t="shared" si="1195"/>
        <v>11312</v>
      </c>
      <c r="C964" s="8">
        <f t="shared" si="1196"/>
        <v>1364240.3800000001</v>
      </c>
      <c r="D964" s="8">
        <f t="shared" si="1197"/>
        <v>0</v>
      </c>
      <c r="E964" s="8">
        <f t="shared" si="1198"/>
        <v>7195.84</v>
      </c>
      <c r="F964" s="8">
        <f t="shared" si="1199"/>
        <v>8554.69</v>
      </c>
      <c r="G964" s="8">
        <f t="shared" si="1200"/>
        <v>42</v>
      </c>
      <c r="I964" s="11">
        <f t="shared" si="1201"/>
        <v>45148</v>
      </c>
      <c r="J964" s="8">
        <f t="shared" si="1229"/>
        <v>8813</v>
      </c>
      <c r="K964" s="8">
        <f t="shared" si="1229"/>
        <v>1292890.8599999992</v>
      </c>
      <c r="L964" s="8">
        <f t="shared" si="1229"/>
        <v>4621.8500000000022</v>
      </c>
      <c r="M964" s="8">
        <f t="shared" si="1229"/>
        <v>0</v>
      </c>
      <c r="N964" s="8">
        <f t="shared" si="1229"/>
        <v>5467.0999999999958</v>
      </c>
      <c r="O964" s="8">
        <f t="shared" si="1229"/>
        <v>48</v>
      </c>
      <c r="Q964" s="11">
        <f t="shared" si="1203"/>
        <v>45148</v>
      </c>
      <c r="R964" s="8">
        <f t="shared" si="1230"/>
        <v>5001</v>
      </c>
      <c r="S964" s="8">
        <f t="shared" si="1230"/>
        <v>526513.41</v>
      </c>
      <c r="T964" s="8">
        <f t="shared" si="1230"/>
        <v>5054.2700000000004</v>
      </c>
      <c r="U964" s="8">
        <f t="shared" si="1230"/>
        <v>0</v>
      </c>
      <c r="V964" s="8">
        <f t="shared" si="1230"/>
        <v>-3197.7</v>
      </c>
      <c r="W964" s="8">
        <f t="shared" si="1230"/>
        <v>643</v>
      </c>
      <c r="Y964" s="11">
        <f t="shared" si="1205"/>
        <v>45148</v>
      </c>
      <c r="Z964" s="8">
        <f t="shared" si="1231"/>
        <v>9147</v>
      </c>
      <c r="AA964" s="8">
        <f t="shared" si="1231"/>
        <v>1133605.6600000001</v>
      </c>
      <c r="AB964" s="8">
        <f t="shared" si="1231"/>
        <v>9246.2799999999988</v>
      </c>
      <c r="AC964" s="8">
        <f t="shared" si="1231"/>
        <v>0</v>
      </c>
      <c r="AD964" s="8">
        <f t="shared" si="1231"/>
        <v>15923.540000000005</v>
      </c>
      <c r="AE964" s="8">
        <f t="shared" si="1231"/>
        <v>1029</v>
      </c>
      <c r="AG964" s="11">
        <f t="shared" si="1207"/>
        <v>45148</v>
      </c>
      <c r="AH964" s="8">
        <f t="shared" si="1232"/>
        <v>11412</v>
      </c>
      <c r="AI964" s="8">
        <f t="shared" si="1232"/>
        <v>1429615.8599999992</v>
      </c>
      <c r="AJ964" s="8">
        <f t="shared" si="1232"/>
        <v>3809.0200000000004</v>
      </c>
      <c r="AK964" s="8">
        <f t="shared" si="1232"/>
        <v>0</v>
      </c>
      <c r="AL964" s="8">
        <f t="shared" si="1232"/>
        <v>15143.840000000007</v>
      </c>
      <c r="AM964" s="8">
        <f t="shared" si="1232"/>
        <v>532</v>
      </c>
      <c r="AO964" s="11">
        <f t="shared" si="1209"/>
        <v>45148</v>
      </c>
      <c r="AP964" s="8">
        <f t="shared" si="1233"/>
        <v>11520</v>
      </c>
      <c r="AQ964" s="8">
        <f t="shared" si="1233"/>
        <v>964886.75000000023</v>
      </c>
      <c r="AR964" s="8">
        <f t="shared" si="1233"/>
        <v>0</v>
      </c>
      <c r="AS964" s="8">
        <f t="shared" si="1233"/>
        <v>11881.82</v>
      </c>
      <c r="AT964" s="8">
        <f t="shared" si="1233"/>
        <v>1608.6799999999998</v>
      </c>
      <c r="AU964" s="8">
        <f t="shared" si="1233"/>
        <v>541</v>
      </c>
      <c r="AW964" s="11">
        <f t="shared" si="1211"/>
        <v>45148</v>
      </c>
      <c r="AX964" s="8">
        <f t="shared" si="1234"/>
        <v>12411</v>
      </c>
      <c r="AY964" s="8">
        <f t="shared" si="1234"/>
        <v>1522460.1999999995</v>
      </c>
      <c r="AZ964" s="8">
        <f t="shared" si="1234"/>
        <v>5886.8200000000015</v>
      </c>
      <c r="BA964" s="8">
        <f t="shared" si="1234"/>
        <v>0</v>
      </c>
      <c r="BB964" s="8">
        <f t="shared" si="1234"/>
        <v>13908.319999999998</v>
      </c>
      <c r="BC964" s="8">
        <f t="shared" si="1234"/>
        <v>301</v>
      </c>
      <c r="BE964" s="11">
        <f t="shared" si="1213"/>
        <v>45148</v>
      </c>
      <c r="BF964" s="8">
        <f t="shared" si="1235"/>
        <v>11592</v>
      </c>
      <c r="BG964" s="8">
        <f t="shared" si="1235"/>
        <v>1481064.1899999995</v>
      </c>
      <c r="BH964" s="8">
        <f t="shared" si="1235"/>
        <v>7821.7999999999993</v>
      </c>
      <c r="BI964" s="8">
        <f t="shared" si="1235"/>
        <v>0</v>
      </c>
      <c r="BJ964" s="8">
        <f t="shared" si="1235"/>
        <v>23529.770000000022</v>
      </c>
      <c r="BK964" s="8">
        <f t="shared" si="1235"/>
        <v>127</v>
      </c>
      <c r="BM964" s="11">
        <f t="shared" si="1215"/>
        <v>45148</v>
      </c>
      <c r="BN964" s="8">
        <f t="shared" si="1236"/>
        <v>7197</v>
      </c>
      <c r="BO964" s="8">
        <f t="shared" si="1236"/>
        <v>584551.08999999985</v>
      </c>
      <c r="BP964" s="8">
        <f t="shared" si="1236"/>
        <v>6234.25</v>
      </c>
      <c r="BQ964" s="8">
        <f t="shared" si="1236"/>
        <v>0</v>
      </c>
      <c r="BR964" s="8">
        <f t="shared" si="1236"/>
        <v>4708.3399999999992</v>
      </c>
      <c r="BS964" s="8">
        <f t="shared" si="1236"/>
        <v>115</v>
      </c>
      <c r="BU964" s="11">
        <f t="shared" si="1217"/>
        <v>45148</v>
      </c>
      <c r="BV964" s="8">
        <f t="shared" si="1237"/>
        <v>6430</v>
      </c>
      <c r="BW964" s="8">
        <f t="shared" si="1237"/>
        <v>761730.15</v>
      </c>
      <c r="BX964" s="8">
        <f t="shared" si="1237"/>
        <v>4513.91</v>
      </c>
      <c r="BY964" s="8">
        <f t="shared" si="1237"/>
        <v>0</v>
      </c>
      <c r="BZ964" s="8">
        <f t="shared" si="1237"/>
        <v>8210.130000000001</v>
      </c>
      <c r="CA964" s="8">
        <f t="shared" si="1237"/>
        <v>342</v>
      </c>
      <c r="CC964" s="11">
        <f t="shared" si="1219"/>
        <v>45148</v>
      </c>
      <c r="CD964" s="8">
        <f t="shared" si="1238"/>
        <v>12216</v>
      </c>
      <c r="CE964" s="8">
        <f t="shared" si="1238"/>
        <v>1428797.86</v>
      </c>
      <c r="CF964" s="8">
        <f t="shared" si="1238"/>
        <v>4360.3499999999995</v>
      </c>
      <c r="CG964" s="8">
        <f t="shared" si="1238"/>
        <v>65075.009999999951</v>
      </c>
      <c r="CH964" s="8">
        <f t="shared" si="1238"/>
        <v>17404.120000000006</v>
      </c>
      <c r="CI964" s="8">
        <f t="shared" si="1238"/>
        <v>333</v>
      </c>
      <c r="CK964" s="11">
        <f t="shared" si="1221"/>
        <v>45148</v>
      </c>
      <c r="CL964" s="8">
        <f t="shared" si="1239"/>
        <v>3847</v>
      </c>
      <c r="CM964" s="8">
        <f t="shared" si="1239"/>
        <v>279599.79000000004</v>
      </c>
      <c r="CN964" s="8">
        <f t="shared" si="1239"/>
        <v>0</v>
      </c>
      <c r="CO964" s="8">
        <f t="shared" si="1239"/>
        <v>740.5</v>
      </c>
      <c r="CP964" s="8">
        <f t="shared" si="1239"/>
        <v>8899.130000000001</v>
      </c>
      <c r="CQ964" s="8">
        <f t="shared" si="1239"/>
        <v>33</v>
      </c>
      <c r="CS964" s="11">
        <f t="shared" si="1223"/>
        <v>45148</v>
      </c>
      <c r="CT964" s="8">
        <f t="shared" si="1240"/>
        <v>0</v>
      </c>
      <c r="CU964" s="8">
        <f t="shared" si="1240"/>
        <v>0</v>
      </c>
      <c r="CV964" s="8">
        <f t="shared" si="1240"/>
        <v>0</v>
      </c>
      <c r="CW964" s="8">
        <f t="shared" si="1240"/>
        <v>0</v>
      </c>
      <c r="CX964" s="8">
        <f t="shared" si="1240"/>
        <v>0</v>
      </c>
      <c r="CY964" s="8">
        <f t="shared" si="1240"/>
        <v>0</v>
      </c>
      <c r="DA964" s="11">
        <f t="shared" si="1225"/>
        <v>45148</v>
      </c>
      <c r="DB964" s="8">
        <f t="shared" si="1241"/>
        <v>0</v>
      </c>
      <c r="DC964" s="8">
        <f t="shared" si="1241"/>
        <v>0</v>
      </c>
      <c r="DD964" s="8">
        <f t="shared" si="1241"/>
        <v>0</v>
      </c>
      <c r="DE964" s="8">
        <f t="shared" si="1241"/>
        <v>0</v>
      </c>
      <c r="DF964" s="8">
        <f t="shared" si="1241"/>
        <v>0</v>
      </c>
      <c r="DG964" s="8">
        <f t="shared" si="1241"/>
        <v>0</v>
      </c>
      <c r="DI964" s="11">
        <f t="shared" si="1227"/>
        <v>45148</v>
      </c>
      <c r="DJ964" s="8">
        <f t="shared" si="1242"/>
        <v>0</v>
      </c>
      <c r="DK964" s="8">
        <f t="shared" si="1242"/>
        <v>0</v>
      </c>
      <c r="DL964" s="8">
        <f t="shared" si="1242"/>
        <v>0</v>
      </c>
      <c r="DM964" s="8">
        <f t="shared" si="1242"/>
        <v>0</v>
      </c>
      <c r="DN964" s="8">
        <f t="shared" si="1242"/>
        <v>0</v>
      </c>
      <c r="DO964" s="8">
        <f t="shared" si="1242"/>
        <v>0</v>
      </c>
      <c r="DP964" s="56"/>
      <c r="DQ964" s="56"/>
      <c r="DR964" s="56"/>
      <c r="DS964" s="56"/>
    </row>
    <row r="965" spans="1:123" x14ac:dyDescent="0.3">
      <c r="A965" s="11">
        <f t="shared" si="1194"/>
        <v>45149</v>
      </c>
      <c r="B965" s="8">
        <f t="shared" si="1195"/>
        <v>11357</v>
      </c>
      <c r="C965" s="8">
        <f t="shared" si="1196"/>
        <v>1369961.2300000002</v>
      </c>
      <c r="D965" s="8">
        <f t="shared" si="1197"/>
        <v>0</v>
      </c>
      <c r="E965" s="8">
        <f t="shared" si="1198"/>
        <v>7212.84</v>
      </c>
      <c r="F965" s="8">
        <f t="shared" si="1199"/>
        <v>8554.69</v>
      </c>
      <c r="G965" s="8">
        <f t="shared" si="1200"/>
        <v>42</v>
      </c>
      <c r="I965" s="11">
        <f t="shared" si="1201"/>
        <v>45149</v>
      </c>
      <c r="J965" s="8">
        <f t="shared" si="1229"/>
        <v>8836</v>
      </c>
      <c r="K965" s="8">
        <f t="shared" si="1229"/>
        <v>1295710.1699999992</v>
      </c>
      <c r="L965" s="8">
        <f t="shared" si="1229"/>
        <v>4642.3600000000024</v>
      </c>
      <c r="M965" s="8">
        <f t="shared" si="1229"/>
        <v>0</v>
      </c>
      <c r="N965" s="8">
        <f t="shared" si="1229"/>
        <v>5467.0999999999958</v>
      </c>
      <c r="O965" s="8">
        <f t="shared" si="1229"/>
        <v>48</v>
      </c>
      <c r="Q965" s="11">
        <f t="shared" si="1203"/>
        <v>45149</v>
      </c>
      <c r="R965" s="8">
        <f t="shared" si="1230"/>
        <v>5036</v>
      </c>
      <c r="S965" s="8">
        <f t="shared" si="1230"/>
        <v>529478.91</v>
      </c>
      <c r="T965" s="8">
        <f t="shared" si="1230"/>
        <v>5123.7700000000004</v>
      </c>
      <c r="U965" s="8">
        <f t="shared" si="1230"/>
        <v>0</v>
      </c>
      <c r="V965" s="8">
        <f t="shared" si="1230"/>
        <v>-3048.6899999999996</v>
      </c>
      <c r="W965" s="8">
        <f t="shared" si="1230"/>
        <v>644</v>
      </c>
      <c r="Y965" s="11">
        <f t="shared" si="1205"/>
        <v>45149</v>
      </c>
      <c r="Z965" s="8">
        <f t="shared" si="1231"/>
        <v>9191</v>
      </c>
      <c r="AA965" s="8">
        <f t="shared" si="1231"/>
        <v>1138842.5100000002</v>
      </c>
      <c r="AB965" s="8">
        <f t="shared" si="1231"/>
        <v>9274.5199999999986</v>
      </c>
      <c r="AC965" s="8">
        <f t="shared" si="1231"/>
        <v>0</v>
      </c>
      <c r="AD965" s="8">
        <f t="shared" si="1231"/>
        <v>15923.540000000005</v>
      </c>
      <c r="AE965" s="8">
        <f t="shared" si="1231"/>
        <v>1030</v>
      </c>
      <c r="AG965" s="11">
        <f t="shared" si="1207"/>
        <v>45149</v>
      </c>
      <c r="AH965" s="8">
        <f t="shared" si="1232"/>
        <v>11467</v>
      </c>
      <c r="AI965" s="8">
        <f t="shared" si="1232"/>
        <v>1436417.1899999992</v>
      </c>
      <c r="AJ965" s="8">
        <f t="shared" si="1232"/>
        <v>3809.0200000000004</v>
      </c>
      <c r="AK965" s="8">
        <f t="shared" si="1232"/>
        <v>0</v>
      </c>
      <c r="AL965" s="8">
        <f t="shared" si="1232"/>
        <v>15143.840000000007</v>
      </c>
      <c r="AM965" s="8">
        <f t="shared" si="1232"/>
        <v>533</v>
      </c>
      <c r="AO965" s="11">
        <f t="shared" si="1209"/>
        <v>45149</v>
      </c>
      <c r="AP965" s="8">
        <f t="shared" si="1233"/>
        <v>11593</v>
      </c>
      <c r="AQ965" s="8">
        <f t="shared" si="1233"/>
        <v>970606.94000000018</v>
      </c>
      <c r="AR965" s="8">
        <f t="shared" si="1233"/>
        <v>0</v>
      </c>
      <c r="AS965" s="8">
        <f t="shared" si="1233"/>
        <v>11942.32</v>
      </c>
      <c r="AT965" s="8">
        <f t="shared" si="1233"/>
        <v>1608.6799999999998</v>
      </c>
      <c r="AU965" s="8">
        <f t="shared" si="1233"/>
        <v>542</v>
      </c>
      <c r="AW965" s="11">
        <f t="shared" si="1211"/>
        <v>45149</v>
      </c>
      <c r="AX965" s="8">
        <f t="shared" si="1234"/>
        <v>12451</v>
      </c>
      <c r="AY965" s="8">
        <f t="shared" si="1234"/>
        <v>1527201.0199999996</v>
      </c>
      <c r="AZ965" s="8">
        <f t="shared" si="1234"/>
        <v>5913.6000000000013</v>
      </c>
      <c r="BA965" s="8">
        <f t="shared" si="1234"/>
        <v>0</v>
      </c>
      <c r="BB965" s="8">
        <f t="shared" si="1234"/>
        <v>13957.419999999998</v>
      </c>
      <c r="BC965" s="8">
        <f t="shared" si="1234"/>
        <v>307</v>
      </c>
      <c r="BE965" s="11">
        <f t="shared" si="1213"/>
        <v>45149</v>
      </c>
      <c r="BF965" s="8">
        <f t="shared" si="1235"/>
        <v>11623</v>
      </c>
      <c r="BG965" s="8">
        <f t="shared" si="1235"/>
        <v>1484886.8499999994</v>
      </c>
      <c r="BH965" s="8">
        <f t="shared" si="1235"/>
        <v>7829.2199999999993</v>
      </c>
      <c r="BI965" s="8">
        <f t="shared" si="1235"/>
        <v>0</v>
      </c>
      <c r="BJ965" s="8">
        <f t="shared" si="1235"/>
        <v>23529.770000000022</v>
      </c>
      <c r="BK965" s="8">
        <f t="shared" si="1235"/>
        <v>127</v>
      </c>
      <c r="BM965" s="11">
        <f t="shared" si="1215"/>
        <v>45149</v>
      </c>
      <c r="BN965" s="8">
        <f t="shared" si="1236"/>
        <v>7236</v>
      </c>
      <c r="BO965" s="8">
        <f t="shared" si="1236"/>
        <v>587731.45999999985</v>
      </c>
      <c r="BP965" s="8">
        <f t="shared" si="1236"/>
        <v>6276.25</v>
      </c>
      <c r="BQ965" s="8">
        <f t="shared" si="1236"/>
        <v>0</v>
      </c>
      <c r="BR965" s="8">
        <f t="shared" si="1236"/>
        <v>4728.3399999999992</v>
      </c>
      <c r="BS965" s="8">
        <f t="shared" si="1236"/>
        <v>117</v>
      </c>
      <c r="BU965" s="11">
        <f t="shared" si="1217"/>
        <v>45149</v>
      </c>
      <c r="BV965" s="8">
        <f t="shared" si="1237"/>
        <v>6467</v>
      </c>
      <c r="BW965" s="8">
        <f t="shared" si="1237"/>
        <v>765960.5</v>
      </c>
      <c r="BX965" s="8">
        <f t="shared" si="1237"/>
        <v>4534.91</v>
      </c>
      <c r="BY965" s="8">
        <f t="shared" si="1237"/>
        <v>0</v>
      </c>
      <c r="BZ965" s="8">
        <f t="shared" si="1237"/>
        <v>8210.130000000001</v>
      </c>
      <c r="CA965" s="8">
        <f t="shared" si="1237"/>
        <v>342</v>
      </c>
      <c r="CC965" s="11">
        <f t="shared" si="1219"/>
        <v>45149</v>
      </c>
      <c r="CD965" s="8">
        <f t="shared" si="1238"/>
        <v>12269</v>
      </c>
      <c r="CE965" s="8">
        <f t="shared" si="1238"/>
        <v>1435149.28</v>
      </c>
      <c r="CF965" s="8">
        <f t="shared" si="1238"/>
        <v>4409.3499999999995</v>
      </c>
      <c r="CG965" s="8">
        <f t="shared" si="1238"/>
        <v>65452.259999999951</v>
      </c>
      <c r="CH965" s="8">
        <f t="shared" si="1238"/>
        <v>17450.120000000006</v>
      </c>
      <c r="CI965" s="8">
        <f t="shared" si="1238"/>
        <v>333</v>
      </c>
      <c r="CK965" s="11">
        <f t="shared" si="1221"/>
        <v>45149</v>
      </c>
      <c r="CL965" s="8">
        <f t="shared" si="1239"/>
        <v>3876</v>
      </c>
      <c r="CM965" s="8">
        <f t="shared" si="1239"/>
        <v>281767.16000000003</v>
      </c>
      <c r="CN965" s="8">
        <f t="shared" si="1239"/>
        <v>0</v>
      </c>
      <c r="CO965" s="8">
        <f t="shared" si="1239"/>
        <v>745</v>
      </c>
      <c r="CP965" s="8">
        <f t="shared" si="1239"/>
        <v>8929.130000000001</v>
      </c>
      <c r="CQ965" s="8">
        <f t="shared" si="1239"/>
        <v>34</v>
      </c>
      <c r="CS965" s="11">
        <f t="shared" si="1223"/>
        <v>45149</v>
      </c>
      <c r="CT965" s="8">
        <f t="shared" si="1240"/>
        <v>0</v>
      </c>
      <c r="CU965" s="8">
        <f t="shared" si="1240"/>
        <v>0</v>
      </c>
      <c r="CV965" s="8">
        <f t="shared" si="1240"/>
        <v>0</v>
      </c>
      <c r="CW965" s="8">
        <f t="shared" si="1240"/>
        <v>0</v>
      </c>
      <c r="CX965" s="8">
        <f t="shared" si="1240"/>
        <v>0</v>
      </c>
      <c r="CY965" s="8">
        <f t="shared" si="1240"/>
        <v>0</v>
      </c>
      <c r="DA965" s="11">
        <f t="shared" si="1225"/>
        <v>45149</v>
      </c>
      <c r="DB965" s="8">
        <f t="shared" si="1241"/>
        <v>0</v>
      </c>
      <c r="DC965" s="8">
        <f t="shared" si="1241"/>
        <v>0</v>
      </c>
      <c r="DD965" s="8">
        <f t="shared" si="1241"/>
        <v>0</v>
      </c>
      <c r="DE965" s="8">
        <f t="shared" si="1241"/>
        <v>0</v>
      </c>
      <c r="DF965" s="8">
        <f t="shared" si="1241"/>
        <v>0</v>
      </c>
      <c r="DG965" s="8">
        <f t="shared" si="1241"/>
        <v>0</v>
      </c>
      <c r="DI965" s="11">
        <f t="shared" si="1227"/>
        <v>45149</v>
      </c>
      <c r="DJ965" s="8">
        <f t="shared" si="1242"/>
        <v>0</v>
      </c>
      <c r="DK965" s="8">
        <f t="shared" si="1242"/>
        <v>0</v>
      </c>
      <c r="DL965" s="8">
        <f t="shared" si="1242"/>
        <v>0</v>
      </c>
      <c r="DM965" s="8">
        <f t="shared" si="1242"/>
        <v>0</v>
      </c>
      <c r="DN965" s="8">
        <f t="shared" si="1242"/>
        <v>0</v>
      </c>
      <c r="DO965" s="8">
        <f t="shared" si="1242"/>
        <v>0</v>
      </c>
      <c r="DP965" s="56"/>
      <c r="DQ965" s="56"/>
      <c r="DR965" s="56"/>
      <c r="DS965" s="56"/>
    </row>
    <row r="966" spans="1:123" x14ac:dyDescent="0.3">
      <c r="A966" s="11">
        <f t="shared" si="1194"/>
        <v>45150</v>
      </c>
      <c r="B966" s="8">
        <f t="shared" si="1195"/>
        <v>11405</v>
      </c>
      <c r="C966" s="8">
        <f t="shared" si="1196"/>
        <v>1375934.9400000002</v>
      </c>
      <c r="D966" s="8">
        <f t="shared" si="1197"/>
        <v>0</v>
      </c>
      <c r="E966" s="8">
        <f t="shared" si="1198"/>
        <v>7274.84</v>
      </c>
      <c r="F966" s="8">
        <f t="shared" si="1199"/>
        <v>8654.69</v>
      </c>
      <c r="G966" s="8">
        <f t="shared" si="1200"/>
        <v>42</v>
      </c>
      <c r="I966" s="11">
        <f t="shared" si="1201"/>
        <v>45150</v>
      </c>
      <c r="J966" s="8">
        <f t="shared" si="1229"/>
        <v>8860</v>
      </c>
      <c r="K966" s="8">
        <f t="shared" si="1229"/>
        <v>1298919.1099999992</v>
      </c>
      <c r="L966" s="8">
        <f t="shared" si="1229"/>
        <v>4648.9600000000028</v>
      </c>
      <c r="M966" s="8">
        <f t="shared" si="1229"/>
        <v>0</v>
      </c>
      <c r="N966" s="8">
        <f t="shared" si="1229"/>
        <v>5467.0999999999958</v>
      </c>
      <c r="O966" s="8">
        <f t="shared" si="1229"/>
        <v>50</v>
      </c>
      <c r="Q966" s="11">
        <f t="shared" si="1203"/>
        <v>45150</v>
      </c>
      <c r="R966" s="8">
        <f t="shared" si="1230"/>
        <v>5081</v>
      </c>
      <c r="S966" s="8">
        <f t="shared" si="1230"/>
        <v>534244.57000000007</v>
      </c>
      <c r="T966" s="8">
        <f t="shared" si="1230"/>
        <v>5175.2700000000004</v>
      </c>
      <c r="U966" s="8">
        <f t="shared" si="1230"/>
        <v>0</v>
      </c>
      <c r="V966" s="8">
        <f t="shared" si="1230"/>
        <v>-3048.6899999999996</v>
      </c>
      <c r="W966" s="8">
        <f t="shared" si="1230"/>
        <v>645</v>
      </c>
      <c r="Y966" s="11">
        <f t="shared" si="1205"/>
        <v>45150</v>
      </c>
      <c r="Z966" s="8">
        <f t="shared" si="1231"/>
        <v>9232</v>
      </c>
      <c r="AA966" s="8">
        <f t="shared" si="1231"/>
        <v>1143745.2500000002</v>
      </c>
      <c r="AB966" s="8">
        <f t="shared" si="1231"/>
        <v>9340.2199999999993</v>
      </c>
      <c r="AC966" s="8">
        <f t="shared" si="1231"/>
        <v>0</v>
      </c>
      <c r="AD966" s="8">
        <f t="shared" si="1231"/>
        <v>16221.540000000005</v>
      </c>
      <c r="AE966" s="8">
        <f t="shared" si="1231"/>
        <v>1031</v>
      </c>
      <c r="AG966" s="11">
        <f t="shared" si="1207"/>
        <v>45150</v>
      </c>
      <c r="AH966" s="8">
        <f t="shared" si="1232"/>
        <v>11525</v>
      </c>
      <c r="AI966" s="8">
        <f t="shared" si="1232"/>
        <v>1443704.8399999992</v>
      </c>
      <c r="AJ966" s="8">
        <f t="shared" si="1232"/>
        <v>3906.1800000000003</v>
      </c>
      <c r="AK966" s="8">
        <f t="shared" si="1232"/>
        <v>0</v>
      </c>
      <c r="AL966" s="8">
        <f t="shared" si="1232"/>
        <v>15143.840000000007</v>
      </c>
      <c r="AM966" s="8">
        <f t="shared" si="1232"/>
        <v>534</v>
      </c>
      <c r="AO966" s="11">
        <f t="shared" si="1209"/>
        <v>45150</v>
      </c>
      <c r="AP966" s="8">
        <f t="shared" si="1233"/>
        <v>11647</v>
      </c>
      <c r="AQ966" s="8">
        <f t="shared" si="1233"/>
        <v>974834.49000000022</v>
      </c>
      <c r="AR966" s="8">
        <f t="shared" si="1233"/>
        <v>0</v>
      </c>
      <c r="AS966" s="8">
        <f t="shared" si="1233"/>
        <v>11991.32</v>
      </c>
      <c r="AT966" s="8">
        <f t="shared" si="1233"/>
        <v>1858.6799999999998</v>
      </c>
      <c r="AU966" s="8">
        <f t="shared" si="1233"/>
        <v>543</v>
      </c>
      <c r="AW966" s="11">
        <f t="shared" si="1211"/>
        <v>45150</v>
      </c>
      <c r="AX966" s="8">
        <f t="shared" si="1234"/>
        <v>12497</v>
      </c>
      <c r="AY966" s="8">
        <f t="shared" si="1234"/>
        <v>1531890.8799999997</v>
      </c>
      <c r="AZ966" s="8">
        <f t="shared" si="1234"/>
        <v>5980.0900000000011</v>
      </c>
      <c r="BA966" s="8">
        <f t="shared" si="1234"/>
        <v>0</v>
      </c>
      <c r="BB966" s="8">
        <f t="shared" si="1234"/>
        <v>14007.419999999998</v>
      </c>
      <c r="BC966" s="8">
        <f t="shared" si="1234"/>
        <v>312</v>
      </c>
      <c r="BE966" s="11">
        <f t="shared" si="1213"/>
        <v>45150</v>
      </c>
      <c r="BF966" s="8">
        <f t="shared" si="1235"/>
        <v>11663</v>
      </c>
      <c r="BG966" s="8">
        <f t="shared" si="1235"/>
        <v>1489970.4099999995</v>
      </c>
      <c r="BH966" s="8">
        <f t="shared" si="1235"/>
        <v>7893.2499999999991</v>
      </c>
      <c r="BI966" s="8">
        <f t="shared" si="1235"/>
        <v>0</v>
      </c>
      <c r="BJ966" s="8">
        <f t="shared" si="1235"/>
        <v>23762.890000000021</v>
      </c>
      <c r="BK966" s="8">
        <f t="shared" si="1235"/>
        <v>127</v>
      </c>
      <c r="BM966" s="11">
        <f t="shared" si="1215"/>
        <v>45150</v>
      </c>
      <c r="BN966" s="8">
        <f t="shared" si="1236"/>
        <v>7287</v>
      </c>
      <c r="BO966" s="8">
        <f t="shared" si="1236"/>
        <v>593162.67999999982</v>
      </c>
      <c r="BP966" s="8">
        <f t="shared" si="1236"/>
        <v>6310.25</v>
      </c>
      <c r="BQ966" s="8">
        <f t="shared" si="1236"/>
        <v>0</v>
      </c>
      <c r="BR966" s="8">
        <f t="shared" si="1236"/>
        <v>4768.3399999999992</v>
      </c>
      <c r="BS966" s="8">
        <f t="shared" si="1236"/>
        <v>119</v>
      </c>
      <c r="BU966" s="11">
        <f t="shared" si="1217"/>
        <v>45150</v>
      </c>
      <c r="BV966" s="8">
        <f t="shared" si="1237"/>
        <v>6518</v>
      </c>
      <c r="BW966" s="8">
        <f t="shared" si="1237"/>
        <v>772428.9</v>
      </c>
      <c r="BX966" s="8">
        <f t="shared" si="1237"/>
        <v>4545.91</v>
      </c>
      <c r="BY966" s="8">
        <f t="shared" si="1237"/>
        <v>0</v>
      </c>
      <c r="BZ966" s="8">
        <f t="shared" si="1237"/>
        <v>8310.630000000001</v>
      </c>
      <c r="CA966" s="8">
        <f t="shared" si="1237"/>
        <v>342</v>
      </c>
      <c r="CC966" s="11">
        <f t="shared" si="1219"/>
        <v>45150</v>
      </c>
      <c r="CD966" s="8">
        <f t="shared" si="1238"/>
        <v>12327</v>
      </c>
      <c r="CE966" s="8">
        <f t="shared" si="1238"/>
        <v>1441790.6400000001</v>
      </c>
      <c r="CF966" s="8">
        <f t="shared" si="1238"/>
        <v>4463.3499999999995</v>
      </c>
      <c r="CG966" s="8">
        <f t="shared" si="1238"/>
        <v>66030.259999999951</v>
      </c>
      <c r="CH966" s="8">
        <f t="shared" si="1238"/>
        <v>17450.120000000006</v>
      </c>
      <c r="CI966" s="8">
        <f t="shared" si="1238"/>
        <v>333</v>
      </c>
      <c r="CK966" s="11">
        <f t="shared" si="1221"/>
        <v>45150</v>
      </c>
      <c r="CL966" s="8">
        <f t="shared" si="1239"/>
        <v>3900</v>
      </c>
      <c r="CM966" s="8">
        <f t="shared" si="1239"/>
        <v>283874.69000000006</v>
      </c>
      <c r="CN966" s="8">
        <f t="shared" si="1239"/>
        <v>0</v>
      </c>
      <c r="CO966" s="8">
        <f t="shared" si="1239"/>
        <v>745</v>
      </c>
      <c r="CP966" s="8">
        <f t="shared" si="1239"/>
        <v>8984.130000000001</v>
      </c>
      <c r="CQ966" s="8">
        <f t="shared" si="1239"/>
        <v>35</v>
      </c>
      <c r="CS966" s="11">
        <f t="shared" si="1223"/>
        <v>45150</v>
      </c>
      <c r="CT966" s="8">
        <f t="shared" si="1240"/>
        <v>0</v>
      </c>
      <c r="CU966" s="8">
        <f t="shared" si="1240"/>
        <v>0</v>
      </c>
      <c r="CV966" s="8">
        <f t="shared" si="1240"/>
        <v>0</v>
      </c>
      <c r="CW966" s="8">
        <f t="shared" si="1240"/>
        <v>0</v>
      </c>
      <c r="CX966" s="8">
        <f t="shared" si="1240"/>
        <v>0</v>
      </c>
      <c r="CY966" s="8">
        <f t="shared" si="1240"/>
        <v>0</v>
      </c>
      <c r="DA966" s="11">
        <f t="shared" si="1225"/>
        <v>45150</v>
      </c>
      <c r="DB966" s="8">
        <f t="shared" si="1241"/>
        <v>0</v>
      </c>
      <c r="DC966" s="8">
        <f t="shared" si="1241"/>
        <v>0</v>
      </c>
      <c r="DD966" s="8">
        <f t="shared" si="1241"/>
        <v>0</v>
      </c>
      <c r="DE966" s="8">
        <f t="shared" si="1241"/>
        <v>0</v>
      </c>
      <c r="DF966" s="8">
        <f t="shared" si="1241"/>
        <v>0</v>
      </c>
      <c r="DG966" s="8">
        <f t="shared" si="1241"/>
        <v>0</v>
      </c>
      <c r="DI966" s="11">
        <f t="shared" si="1227"/>
        <v>45150</v>
      </c>
      <c r="DJ966" s="8">
        <f t="shared" si="1242"/>
        <v>0</v>
      </c>
      <c r="DK966" s="8">
        <f t="shared" si="1242"/>
        <v>0</v>
      </c>
      <c r="DL966" s="8">
        <f t="shared" si="1242"/>
        <v>0</v>
      </c>
      <c r="DM966" s="8">
        <f t="shared" si="1242"/>
        <v>0</v>
      </c>
      <c r="DN966" s="8">
        <f t="shared" si="1242"/>
        <v>0</v>
      </c>
      <c r="DO966" s="8">
        <f t="shared" si="1242"/>
        <v>0</v>
      </c>
      <c r="DP966" s="56"/>
      <c r="DQ966" s="56"/>
      <c r="DR966" s="56"/>
      <c r="DS966" s="56"/>
    </row>
    <row r="967" spans="1:123" x14ac:dyDescent="0.3">
      <c r="A967" s="11">
        <f t="shared" si="1194"/>
        <v>45151</v>
      </c>
      <c r="B967" s="8">
        <f t="shared" si="1195"/>
        <v>11431</v>
      </c>
      <c r="C967" s="8">
        <f t="shared" si="1196"/>
        <v>1378890.5100000002</v>
      </c>
      <c r="D967" s="8">
        <f t="shared" si="1197"/>
        <v>0</v>
      </c>
      <c r="E967" s="8">
        <f t="shared" si="1198"/>
        <v>7317.84</v>
      </c>
      <c r="F967" s="8">
        <f t="shared" si="1199"/>
        <v>8656.69</v>
      </c>
      <c r="G967" s="8">
        <f t="shared" si="1200"/>
        <v>45</v>
      </c>
      <c r="I967" s="11">
        <f t="shared" si="1201"/>
        <v>45151</v>
      </c>
      <c r="J967" s="8">
        <f t="shared" ref="J967:O982" si="1243">J229+J966</f>
        <v>8903</v>
      </c>
      <c r="K967" s="8">
        <f t="shared" si="1243"/>
        <v>1305005.1399999992</v>
      </c>
      <c r="L967" s="8">
        <f t="shared" si="1243"/>
        <v>4686.3700000000026</v>
      </c>
      <c r="M967" s="8">
        <f t="shared" si="1243"/>
        <v>0</v>
      </c>
      <c r="N967" s="8">
        <f t="shared" si="1243"/>
        <v>5467.0999999999958</v>
      </c>
      <c r="O967" s="8">
        <f t="shared" si="1243"/>
        <v>50</v>
      </c>
      <c r="Q967" s="11">
        <f t="shared" si="1203"/>
        <v>45151</v>
      </c>
      <c r="R967" s="8">
        <f t="shared" ref="R967:W982" si="1244">R229+R966</f>
        <v>5106</v>
      </c>
      <c r="S967" s="8">
        <f t="shared" si="1244"/>
        <v>536556.46000000008</v>
      </c>
      <c r="T967" s="8">
        <f t="shared" si="1244"/>
        <v>5210.5200000000004</v>
      </c>
      <c r="U967" s="8">
        <f t="shared" si="1244"/>
        <v>0</v>
      </c>
      <c r="V967" s="8">
        <f t="shared" si="1244"/>
        <v>-3048.6899999999996</v>
      </c>
      <c r="W967" s="8">
        <f t="shared" si="1244"/>
        <v>646</v>
      </c>
      <c r="Y967" s="11">
        <f t="shared" si="1205"/>
        <v>45151</v>
      </c>
      <c r="Z967" s="8">
        <f t="shared" ref="Z967:AE982" si="1245">Z229+Z966</f>
        <v>9280</v>
      </c>
      <c r="AA967" s="8">
        <f t="shared" si="1245"/>
        <v>1149285.6100000003</v>
      </c>
      <c r="AB967" s="8">
        <f t="shared" si="1245"/>
        <v>9363.3499999999985</v>
      </c>
      <c r="AC967" s="8">
        <f t="shared" si="1245"/>
        <v>0</v>
      </c>
      <c r="AD967" s="8">
        <f t="shared" si="1245"/>
        <v>16444.200000000004</v>
      </c>
      <c r="AE967" s="8">
        <f t="shared" si="1245"/>
        <v>1032</v>
      </c>
      <c r="AG967" s="11">
        <f t="shared" si="1207"/>
        <v>45151</v>
      </c>
      <c r="AH967" s="8">
        <f t="shared" ref="AH967:AM982" si="1246">AH229+AH966</f>
        <v>11581</v>
      </c>
      <c r="AI967" s="8">
        <f t="shared" si="1246"/>
        <v>1450606.3299999991</v>
      </c>
      <c r="AJ967" s="8">
        <f t="shared" si="1246"/>
        <v>3940.42</v>
      </c>
      <c r="AK967" s="8">
        <f t="shared" si="1246"/>
        <v>0</v>
      </c>
      <c r="AL967" s="8">
        <f t="shared" si="1246"/>
        <v>15143.840000000007</v>
      </c>
      <c r="AM967" s="8">
        <f t="shared" si="1246"/>
        <v>535</v>
      </c>
      <c r="AO967" s="11">
        <f t="shared" si="1209"/>
        <v>45151</v>
      </c>
      <c r="AP967" s="8">
        <f t="shared" ref="AP967:AU982" si="1247">AP229+AP966</f>
        <v>11700</v>
      </c>
      <c r="AQ967" s="8">
        <f t="shared" si="1247"/>
        <v>978748.79000000027</v>
      </c>
      <c r="AR967" s="8">
        <f t="shared" si="1247"/>
        <v>0</v>
      </c>
      <c r="AS967" s="8">
        <f t="shared" si="1247"/>
        <v>12044.32</v>
      </c>
      <c r="AT967" s="8">
        <f t="shared" si="1247"/>
        <v>1858.6799999999998</v>
      </c>
      <c r="AU967" s="8">
        <f t="shared" si="1247"/>
        <v>555</v>
      </c>
      <c r="AW967" s="11">
        <f t="shared" si="1211"/>
        <v>45151</v>
      </c>
      <c r="AX967" s="8">
        <f t="shared" ref="AX967:BC982" si="1248">AX229+AX966</f>
        <v>12525</v>
      </c>
      <c r="AY967" s="8">
        <f t="shared" si="1248"/>
        <v>1535130.7099999997</v>
      </c>
      <c r="AZ967" s="8">
        <f t="shared" si="1248"/>
        <v>5997.630000000001</v>
      </c>
      <c r="BA967" s="8">
        <f t="shared" si="1248"/>
        <v>0</v>
      </c>
      <c r="BB967" s="8">
        <f t="shared" si="1248"/>
        <v>14007.419999999998</v>
      </c>
      <c r="BC967" s="8">
        <f t="shared" si="1248"/>
        <v>316</v>
      </c>
      <c r="BE967" s="11">
        <f t="shared" si="1213"/>
        <v>45151</v>
      </c>
      <c r="BF967" s="8">
        <f t="shared" ref="BF967:BK982" si="1249">BF229+BF966</f>
        <v>11718</v>
      </c>
      <c r="BG967" s="8">
        <f t="shared" si="1249"/>
        <v>1496373.6699999995</v>
      </c>
      <c r="BH967" s="8">
        <f t="shared" si="1249"/>
        <v>7913.2099999999991</v>
      </c>
      <c r="BI967" s="8">
        <f t="shared" si="1249"/>
        <v>0</v>
      </c>
      <c r="BJ967" s="8">
        <f t="shared" si="1249"/>
        <v>23862.890000000021</v>
      </c>
      <c r="BK967" s="8">
        <f t="shared" si="1249"/>
        <v>127</v>
      </c>
      <c r="BM967" s="11">
        <f t="shared" si="1215"/>
        <v>45151</v>
      </c>
      <c r="BN967" s="8">
        <f t="shared" ref="BN967:BS982" si="1250">BN229+BN966</f>
        <v>7332</v>
      </c>
      <c r="BO967" s="8">
        <f t="shared" si="1250"/>
        <v>596782.58999999985</v>
      </c>
      <c r="BP967" s="8">
        <f t="shared" si="1250"/>
        <v>6310.25</v>
      </c>
      <c r="BQ967" s="8">
        <f t="shared" si="1250"/>
        <v>0</v>
      </c>
      <c r="BR967" s="8">
        <f t="shared" si="1250"/>
        <v>4768.3399999999992</v>
      </c>
      <c r="BS967" s="8">
        <f t="shared" si="1250"/>
        <v>121</v>
      </c>
      <c r="BU967" s="11">
        <f t="shared" si="1217"/>
        <v>45151</v>
      </c>
      <c r="BV967" s="8">
        <f t="shared" ref="BV967:CA982" si="1251">BV229+BV966</f>
        <v>6544</v>
      </c>
      <c r="BW967" s="8">
        <f t="shared" si="1251"/>
        <v>775234.76</v>
      </c>
      <c r="BX967" s="8">
        <f t="shared" si="1251"/>
        <v>4571.41</v>
      </c>
      <c r="BY967" s="8">
        <f t="shared" si="1251"/>
        <v>0</v>
      </c>
      <c r="BZ967" s="8">
        <f t="shared" si="1251"/>
        <v>8310.630000000001</v>
      </c>
      <c r="CA967" s="8">
        <f t="shared" si="1251"/>
        <v>345</v>
      </c>
      <c r="CC967" s="11">
        <f t="shared" si="1219"/>
        <v>45151</v>
      </c>
      <c r="CD967" s="8">
        <f t="shared" ref="CD967:CI982" si="1252">CD229+CD966</f>
        <v>12382</v>
      </c>
      <c r="CE967" s="8">
        <f t="shared" si="1252"/>
        <v>1448117.34</v>
      </c>
      <c r="CF967" s="8">
        <f t="shared" si="1252"/>
        <v>4532.8499999999995</v>
      </c>
      <c r="CG967" s="8">
        <f t="shared" si="1252"/>
        <v>66346.609999999957</v>
      </c>
      <c r="CH967" s="8">
        <f t="shared" si="1252"/>
        <v>17475.120000000006</v>
      </c>
      <c r="CI967" s="8">
        <f t="shared" si="1252"/>
        <v>333</v>
      </c>
      <c r="CK967" s="11">
        <f t="shared" si="1221"/>
        <v>45151</v>
      </c>
      <c r="CL967" s="8">
        <f t="shared" ref="CL967:CQ982" si="1253">CL229+CL966</f>
        <v>3925</v>
      </c>
      <c r="CM967" s="8">
        <f t="shared" si="1253"/>
        <v>285669.66000000003</v>
      </c>
      <c r="CN967" s="8">
        <f t="shared" si="1253"/>
        <v>0</v>
      </c>
      <c r="CO967" s="8">
        <f t="shared" si="1253"/>
        <v>753</v>
      </c>
      <c r="CP967" s="8">
        <f t="shared" si="1253"/>
        <v>9084.130000000001</v>
      </c>
      <c r="CQ967" s="8">
        <f t="shared" si="1253"/>
        <v>35</v>
      </c>
      <c r="CS967" s="11">
        <f t="shared" si="1223"/>
        <v>45151</v>
      </c>
      <c r="CT967" s="8">
        <f t="shared" ref="CT967:CY982" si="1254">CT229+CT966</f>
        <v>0</v>
      </c>
      <c r="CU967" s="8">
        <f t="shared" si="1254"/>
        <v>0</v>
      </c>
      <c r="CV967" s="8">
        <f t="shared" si="1254"/>
        <v>0</v>
      </c>
      <c r="CW967" s="8">
        <f t="shared" si="1254"/>
        <v>0</v>
      </c>
      <c r="CX967" s="8">
        <f t="shared" si="1254"/>
        <v>0</v>
      </c>
      <c r="CY967" s="8">
        <f t="shared" si="1254"/>
        <v>0</v>
      </c>
      <c r="DA967" s="11">
        <f t="shared" si="1225"/>
        <v>45151</v>
      </c>
      <c r="DB967" s="8">
        <f t="shared" ref="DB967:DG982" si="1255">DB229+DB966</f>
        <v>0</v>
      </c>
      <c r="DC967" s="8">
        <f t="shared" si="1255"/>
        <v>0</v>
      </c>
      <c r="DD967" s="8">
        <f t="shared" si="1255"/>
        <v>0</v>
      </c>
      <c r="DE967" s="8">
        <f t="shared" si="1255"/>
        <v>0</v>
      </c>
      <c r="DF967" s="8">
        <f t="shared" si="1255"/>
        <v>0</v>
      </c>
      <c r="DG967" s="8">
        <f t="shared" si="1255"/>
        <v>0</v>
      </c>
      <c r="DI967" s="11">
        <f t="shared" si="1227"/>
        <v>45151</v>
      </c>
      <c r="DJ967" s="8">
        <f t="shared" ref="DJ967:DO982" si="1256">DJ229+DJ966</f>
        <v>0</v>
      </c>
      <c r="DK967" s="8">
        <f t="shared" si="1256"/>
        <v>0</v>
      </c>
      <c r="DL967" s="8">
        <f t="shared" si="1256"/>
        <v>0</v>
      </c>
      <c r="DM967" s="8">
        <f t="shared" si="1256"/>
        <v>0</v>
      </c>
      <c r="DN967" s="8">
        <f t="shared" si="1256"/>
        <v>0</v>
      </c>
      <c r="DO967" s="8">
        <f t="shared" si="1256"/>
        <v>0</v>
      </c>
      <c r="DP967" s="56"/>
      <c r="DQ967" s="56"/>
      <c r="DR967" s="56"/>
      <c r="DS967" s="56"/>
    </row>
    <row r="968" spans="1:123" x14ac:dyDescent="0.3">
      <c r="A968" s="11">
        <f t="shared" si="1194"/>
        <v>45152</v>
      </c>
      <c r="B968" s="8">
        <f t="shared" si="1195"/>
        <v>11469</v>
      </c>
      <c r="C968" s="8">
        <f t="shared" si="1196"/>
        <v>1383721.4800000002</v>
      </c>
      <c r="D968" s="8">
        <f t="shared" si="1197"/>
        <v>0</v>
      </c>
      <c r="E968" s="8">
        <f t="shared" si="1198"/>
        <v>7332.84</v>
      </c>
      <c r="F968" s="8">
        <f t="shared" si="1199"/>
        <v>8656.69</v>
      </c>
      <c r="G968" s="8">
        <f t="shared" si="1200"/>
        <v>49</v>
      </c>
      <c r="I968" s="11">
        <f t="shared" si="1201"/>
        <v>45152</v>
      </c>
      <c r="J968" s="8">
        <f t="shared" si="1243"/>
        <v>8972</v>
      </c>
      <c r="K968" s="8">
        <f t="shared" si="1243"/>
        <v>1314651.0799999991</v>
      </c>
      <c r="L968" s="8">
        <f t="shared" si="1243"/>
        <v>4734.4800000000023</v>
      </c>
      <c r="M968" s="8">
        <f t="shared" si="1243"/>
        <v>0</v>
      </c>
      <c r="N968" s="8">
        <f t="shared" si="1243"/>
        <v>5472.0499999999956</v>
      </c>
      <c r="O968" s="8">
        <f t="shared" si="1243"/>
        <v>50</v>
      </c>
      <c r="Q968" s="11">
        <f t="shared" si="1203"/>
        <v>45152</v>
      </c>
      <c r="R968" s="8">
        <f t="shared" si="1244"/>
        <v>5136</v>
      </c>
      <c r="S968" s="8">
        <f t="shared" si="1244"/>
        <v>539213.30000000005</v>
      </c>
      <c r="T968" s="8">
        <f t="shared" si="1244"/>
        <v>5238.5200000000004</v>
      </c>
      <c r="U968" s="8">
        <f t="shared" si="1244"/>
        <v>0</v>
      </c>
      <c r="V968" s="8">
        <f t="shared" si="1244"/>
        <v>-3048.6899999999996</v>
      </c>
      <c r="W968" s="8">
        <f t="shared" si="1244"/>
        <v>647</v>
      </c>
      <c r="Y968" s="11">
        <f t="shared" si="1205"/>
        <v>45152</v>
      </c>
      <c r="Z968" s="8">
        <f t="shared" si="1245"/>
        <v>9354</v>
      </c>
      <c r="AA968" s="8">
        <f t="shared" si="1245"/>
        <v>1158846.3000000003</v>
      </c>
      <c r="AB968" s="8">
        <f t="shared" si="1245"/>
        <v>9380.9299999999985</v>
      </c>
      <c r="AC968" s="8">
        <f t="shared" si="1245"/>
        <v>0</v>
      </c>
      <c r="AD968" s="8">
        <f t="shared" si="1245"/>
        <v>16544.570000000003</v>
      </c>
      <c r="AE968" s="8">
        <f t="shared" si="1245"/>
        <v>1032</v>
      </c>
      <c r="AG968" s="11">
        <f t="shared" si="1207"/>
        <v>45152</v>
      </c>
      <c r="AH968" s="8">
        <f t="shared" si="1246"/>
        <v>11641</v>
      </c>
      <c r="AI968" s="8">
        <f t="shared" si="1246"/>
        <v>1458122.6799999992</v>
      </c>
      <c r="AJ968" s="8">
        <f t="shared" si="1246"/>
        <v>3907.11</v>
      </c>
      <c r="AK968" s="8">
        <f t="shared" si="1246"/>
        <v>0</v>
      </c>
      <c r="AL968" s="8">
        <f t="shared" si="1246"/>
        <v>15143.840000000007</v>
      </c>
      <c r="AM968" s="8">
        <f t="shared" si="1246"/>
        <v>536</v>
      </c>
      <c r="AO968" s="11">
        <f t="shared" si="1209"/>
        <v>45152</v>
      </c>
      <c r="AP968" s="8">
        <f t="shared" si="1247"/>
        <v>11767</v>
      </c>
      <c r="AQ968" s="8">
        <f t="shared" si="1247"/>
        <v>984344.98000000021</v>
      </c>
      <c r="AR968" s="8">
        <f t="shared" si="1247"/>
        <v>0</v>
      </c>
      <c r="AS968" s="8">
        <f t="shared" si="1247"/>
        <v>12050.32</v>
      </c>
      <c r="AT968" s="8">
        <f t="shared" si="1247"/>
        <v>1858.6799999999998</v>
      </c>
      <c r="AU968" s="8">
        <f t="shared" si="1247"/>
        <v>558</v>
      </c>
      <c r="AW968" s="11">
        <f t="shared" si="1211"/>
        <v>45152</v>
      </c>
      <c r="AX968" s="8">
        <f t="shared" si="1248"/>
        <v>12590</v>
      </c>
      <c r="AY968" s="8">
        <f t="shared" si="1248"/>
        <v>1544536.4199999997</v>
      </c>
      <c r="AZ968" s="8">
        <f t="shared" si="1248"/>
        <v>6021.6500000000015</v>
      </c>
      <c r="BA968" s="8">
        <f t="shared" si="1248"/>
        <v>0</v>
      </c>
      <c r="BB968" s="8">
        <f t="shared" si="1248"/>
        <v>14059.569999999998</v>
      </c>
      <c r="BC968" s="8">
        <f t="shared" si="1248"/>
        <v>319</v>
      </c>
      <c r="BE968" s="11">
        <f t="shared" si="1213"/>
        <v>45152</v>
      </c>
      <c r="BF968" s="8">
        <f t="shared" si="1249"/>
        <v>11767</v>
      </c>
      <c r="BG968" s="8">
        <f t="shared" si="1249"/>
        <v>1503145.5299999996</v>
      </c>
      <c r="BH968" s="8">
        <f t="shared" si="1249"/>
        <v>7949.8599999999988</v>
      </c>
      <c r="BI968" s="8">
        <f t="shared" si="1249"/>
        <v>0</v>
      </c>
      <c r="BJ968" s="8">
        <f t="shared" si="1249"/>
        <v>24405.590000000022</v>
      </c>
      <c r="BK968" s="8">
        <f t="shared" si="1249"/>
        <v>127</v>
      </c>
      <c r="BM968" s="11">
        <f t="shared" si="1215"/>
        <v>45152</v>
      </c>
      <c r="BN968" s="8">
        <f t="shared" si="1250"/>
        <v>7383</v>
      </c>
      <c r="BO968" s="8">
        <f t="shared" si="1250"/>
        <v>600923.1399999999</v>
      </c>
      <c r="BP968" s="8">
        <f t="shared" si="1250"/>
        <v>6326.25</v>
      </c>
      <c r="BQ968" s="8">
        <f t="shared" si="1250"/>
        <v>0</v>
      </c>
      <c r="BR968" s="8">
        <f t="shared" si="1250"/>
        <v>4788.3399999999992</v>
      </c>
      <c r="BS968" s="8">
        <f t="shared" si="1250"/>
        <v>122</v>
      </c>
      <c r="BU968" s="11">
        <f t="shared" si="1217"/>
        <v>45152</v>
      </c>
      <c r="BV968" s="8">
        <f t="shared" si="1251"/>
        <v>6569</v>
      </c>
      <c r="BW968" s="8">
        <f t="shared" si="1251"/>
        <v>778031.45</v>
      </c>
      <c r="BX968" s="8">
        <f t="shared" si="1251"/>
        <v>4627.91</v>
      </c>
      <c r="BY968" s="8">
        <f t="shared" si="1251"/>
        <v>0</v>
      </c>
      <c r="BZ968" s="8">
        <f t="shared" si="1251"/>
        <v>8310.630000000001</v>
      </c>
      <c r="CA968" s="8">
        <f t="shared" si="1251"/>
        <v>346</v>
      </c>
      <c r="CC968" s="11">
        <f t="shared" si="1219"/>
        <v>45152</v>
      </c>
      <c r="CD968" s="8">
        <f t="shared" si="1252"/>
        <v>12442</v>
      </c>
      <c r="CE968" s="8">
        <f t="shared" si="1252"/>
        <v>1455096.1900000002</v>
      </c>
      <c r="CF968" s="8">
        <f t="shared" si="1252"/>
        <v>4566.8499999999995</v>
      </c>
      <c r="CG968" s="8">
        <f t="shared" si="1252"/>
        <v>66602.609999999957</v>
      </c>
      <c r="CH968" s="8">
        <f t="shared" si="1252"/>
        <v>17475.120000000006</v>
      </c>
      <c r="CI968" s="8">
        <f t="shared" si="1252"/>
        <v>333</v>
      </c>
      <c r="CK968" s="11">
        <f t="shared" si="1221"/>
        <v>45152</v>
      </c>
      <c r="CL968" s="8">
        <f t="shared" si="1253"/>
        <v>3948</v>
      </c>
      <c r="CM968" s="8">
        <f t="shared" si="1253"/>
        <v>287300.15000000002</v>
      </c>
      <c r="CN968" s="8">
        <f t="shared" si="1253"/>
        <v>0</v>
      </c>
      <c r="CO968" s="8">
        <f t="shared" si="1253"/>
        <v>753</v>
      </c>
      <c r="CP968" s="8">
        <f t="shared" si="1253"/>
        <v>9114.130000000001</v>
      </c>
      <c r="CQ968" s="8">
        <f t="shared" si="1253"/>
        <v>35</v>
      </c>
      <c r="CS968" s="11">
        <f t="shared" si="1223"/>
        <v>45152</v>
      </c>
      <c r="CT968" s="8">
        <f t="shared" si="1254"/>
        <v>0</v>
      </c>
      <c r="CU968" s="8">
        <f t="shared" si="1254"/>
        <v>0</v>
      </c>
      <c r="CV968" s="8">
        <f t="shared" si="1254"/>
        <v>0</v>
      </c>
      <c r="CW968" s="8">
        <f t="shared" si="1254"/>
        <v>0</v>
      </c>
      <c r="CX968" s="8">
        <f t="shared" si="1254"/>
        <v>0</v>
      </c>
      <c r="CY968" s="8">
        <f t="shared" si="1254"/>
        <v>0</v>
      </c>
      <c r="DA968" s="11">
        <f t="shared" si="1225"/>
        <v>45152</v>
      </c>
      <c r="DB968" s="8">
        <f t="shared" si="1255"/>
        <v>0</v>
      </c>
      <c r="DC968" s="8">
        <f t="shared" si="1255"/>
        <v>0</v>
      </c>
      <c r="DD968" s="8">
        <f t="shared" si="1255"/>
        <v>0</v>
      </c>
      <c r="DE968" s="8">
        <f t="shared" si="1255"/>
        <v>0</v>
      </c>
      <c r="DF968" s="8">
        <f t="shared" si="1255"/>
        <v>0</v>
      </c>
      <c r="DG968" s="8">
        <f t="shared" si="1255"/>
        <v>0</v>
      </c>
      <c r="DI968" s="11">
        <f t="shared" si="1227"/>
        <v>45152</v>
      </c>
      <c r="DJ968" s="8">
        <f t="shared" si="1256"/>
        <v>0</v>
      </c>
      <c r="DK968" s="8">
        <f t="shared" si="1256"/>
        <v>0</v>
      </c>
      <c r="DL968" s="8">
        <f t="shared" si="1256"/>
        <v>0</v>
      </c>
      <c r="DM968" s="8">
        <f t="shared" si="1256"/>
        <v>0</v>
      </c>
      <c r="DN968" s="8">
        <f t="shared" si="1256"/>
        <v>0</v>
      </c>
      <c r="DO968" s="8">
        <f t="shared" si="1256"/>
        <v>0</v>
      </c>
      <c r="DP968" s="56"/>
      <c r="DQ968" s="56"/>
      <c r="DR968" s="56"/>
      <c r="DS968" s="56"/>
    </row>
    <row r="969" spans="1:123" x14ac:dyDescent="0.3">
      <c r="A969" s="11">
        <f t="shared" si="1194"/>
        <v>45153</v>
      </c>
      <c r="B969" s="8">
        <f t="shared" si="1195"/>
        <v>11519</v>
      </c>
      <c r="C969" s="8">
        <f t="shared" si="1196"/>
        <v>1389996.2300000002</v>
      </c>
      <c r="D969" s="8">
        <f t="shared" si="1197"/>
        <v>0</v>
      </c>
      <c r="E969" s="8">
        <f t="shared" si="1198"/>
        <v>7337.84</v>
      </c>
      <c r="F969" s="8">
        <f t="shared" si="1199"/>
        <v>8756.69</v>
      </c>
      <c r="G969" s="8">
        <f t="shared" si="1200"/>
        <v>50</v>
      </c>
      <c r="I969" s="11">
        <f t="shared" si="1201"/>
        <v>45153</v>
      </c>
      <c r="J969" s="8">
        <f t="shared" si="1243"/>
        <v>9040</v>
      </c>
      <c r="K969" s="8">
        <f t="shared" si="1243"/>
        <v>1324428.8999999992</v>
      </c>
      <c r="L969" s="8">
        <f t="shared" si="1243"/>
        <v>4759.010000000002</v>
      </c>
      <c r="M969" s="8">
        <f t="shared" si="1243"/>
        <v>0</v>
      </c>
      <c r="N969" s="8">
        <f t="shared" si="1243"/>
        <v>5476.9999999999955</v>
      </c>
      <c r="O969" s="8">
        <f t="shared" si="1243"/>
        <v>50</v>
      </c>
      <c r="Q969" s="11">
        <f t="shared" si="1203"/>
        <v>45153</v>
      </c>
      <c r="R969" s="8">
        <f t="shared" si="1244"/>
        <v>5163</v>
      </c>
      <c r="S969" s="8">
        <f t="shared" si="1244"/>
        <v>541688.18000000005</v>
      </c>
      <c r="T969" s="8">
        <f t="shared" si="1244"/>
        <v>5276.77</v>
      </c>
      <c r="U969" s="8">
        <f t="shared" si="1244"/>
        <v>0</v>
      </c>
      <c r="V969" s="8">
        <f t="shared" si="1244"/>
        <v>-3144.6899999999996</v>
      </c>
      <c r="W969" s="8">
        <f t="shared" si="1244"/>
        <v>648</v>
      </c>
      <c r="Y969" s="11">
        <f t="shared" si="1205"/>
        <v>45153</v>
      </c>
      <c r="Z969" s="8">
        <f t="shared" si="1245"/>
        <v>9428</v>
      </c>
      <c r="AA969" s="8">
        <f t="shared" si="1245"/>
        <v>1168408.9300000002</v>
      </c>
      <c r="AB969" s="8">
        <f t="shared" si="1245"/>
        <v>9462.369999999999</v>
      </c>
      <c r="AC969" s="8">
        <f t="shared" si="1245"/>
        <v>0</v>
      </c>
      <c r="AD969" s="8">
        <f t="shared" si="1245"/>
        <v>16544.570000000003</v>
      </c>
      <c r="AE969" s="8">
        <f t="shared" si="1245"/>
        <v>1032</v>
      </c>
      <c r="AG969" s="11">
        <f t="shared" si="1207"/>
        <v>45153</v>
      </c>
      <c r="AH969" s="8">
        <f t="shared" si="1246"/>
        <v>11705</v>
      </c>
      <c r="AI969" s="8">
        <f t="shared" si="1246"/>
        <v>1466314.3599999992</v>
      </c>
      <c r="AJ969" s="8">
        <f t="shared" si="1246"/>
        <v>3924.7000000000003</v>
      </c>
      <c r="AK969" s="8">
        <f t="shared" si="1246"/>
        <v>0</v>
      </c>
      <c r="AL969" s="8">
        <f t="shared" si="1246"/>
        <v>15466.110000000008</v>
      </c>
      <c r="AM969" s="8">
        <f t="shared" si="1246"/>
        <v>537</v>
      </c>
      <c r="AO969" s="11">
        <f t="shared" si="1209"/>
        <v>45153</v>
      </c>
      <c r="AP969" s="8">
        <f t="shared" si="1247"/>
        <v>11835</v>
      </c>
      <c r="AQ969" s="8">
        <f t="shared" si="1247"/>
        <v>990168.62000000023</v>
      </c>
      <c r="AR969" s="8">
        <f t="shared" si="1247"/>
        <v>0</v>
      </c>
      <c r="AS969" s="8">
        <f t="shared" si="1247"/>
        <v>12057.32</v>
      </c>
      <c r="AT969" s="8">
        <f t="shared" si="1247"/>
        <v>1858.6799999999998</v>
      </c>
      <c r="AU969" s="8">
        <f t="shared" si="1247"/>
        <v>562</v>
      </c>
      <c r="AW969" s="11">
        <f t="shared" si="1211"/>
        <v>45153</v>
      </c>
      <c r="AX969" s="8">
        <f t="shared" si="1248"/>
        <v>12655</v>
      </c>
      <c r="AY969" s="8">
        <f t="shared" si="1248"/>
        <v>1554177.0599999996</v>
      </c>
      <c r="AZ969" s="8">
        <f t="shared" si="1248"/>
        <v>6045.6700000000019</v>
      </c>
      <c r="BA969" s="8">
        <f t="shared" si="1248"/>
        <v>0</v>
      </c>
      <c r="BB969" s="8">
        <f t="shared" si="1248"/>
        <v>14083.589999999998</v>
      </c>
      <c r="BC969" s="8">
        <f t="shared" si="1248"/>
        <v>322</v>
      </c>
      <c r="BE969" s="11">
        <f t="shared" si="1213"/>
        <v>45153</v>
      </c>
      <c r="BF969" s="8">
        <f t="shared" si="1249"/>
        <v>11828</v>
      </c>
      <c r="BG969" s="8">
        <f t="shared" si="1249"/>
        <v>1511530.3699999996</v>
      </c>
      <c r="BH969" s="8">
        <f t="shared" si="1249"/>
        <v>7978.6299999999992</v>
      </c>
      <c r="BI969" s="8">
        <f t="shared" si="1249"/>
        <v>0</v>
      </c>
      <c r="BJ969" s="8">
        <f t="shared" si="1249"/>
        <v>24712.250000000022</v>
      </c>
      <c r="BK969" s="8">
        <f t="shared" si="1249"/>
        <v>128</v>
      </c>
      <c r="BM969" s="11">
        <f t="shared" si="1215"/>
        <v>45153</v>
      </c>
      <c r="BN969" s="8">
        <f t="shared" si="1250"/>
        <v>7430</v>
      </c>
      <c r="BO969" s="8">
        <f t="shared" si="1250"/>
        <v>604571.69999999995</v>
      </c>
      <c r="BP969" s="8">
        <f t="shared" si="1250"/>
        <v>6355.25</v>
      </c>
      <c r="BQ969" s="8">
        <f t="shared" si="1250"/>
        <v>0</v>
      </c>
      <c r="BR969" s="8">
        <f t="shared" si="1250"/>
        <v>4788.3399999999992</v>
      </c>
      <c r="BS969" s="8">
        <f t="shared" si="1250"/>
        <v>123</v>
      </c>
      <c r="BU969" s="11">
        <f t="shared" si="1217"/>
        <v>45153</v>
      </c>
      <c r="BV969" s="8">
        <f t="shared" si="1251"/>
        <v>6599</v>
      </c>
      <c r="BW969" s="8">
        <f t="shared" si="1251"/>
        <v>781339.37</v>
      </c>
      <c r="BX969" s="8">
        <f t="shared" si="1251"/>
        <v>4645.91</v>
      </c>
      <c r="BY969" s="8">
        <f t="shared" si="1251"/>
        <v>0</v>
      </c>
      <c r="BZ969" s="8">
        <f t="shared" si="1251"/>
        <v>8310.630000000001</v>
      </c>
      <c r="CA969" s="8">
        <f t="shared" si="1251"/>
        <v>359</v>
      </c>
      <c r="CC969" s="11">
        <f t="shared" si="1219"/>
        <v>45153</v>
      </c>
      <c r="CD969" s="8">
        <f t="shared" si="1252"/>
        <v>12520</v>
      </c>
      <c r="CE969" s="8">
        <f t="shared" si="1252"/>
        <v>1464343.1900000002</v>
      </c>
      <c r="CF969" s="8">
        <f t="shared" si="1252"/>
        <v>4620.8499999999995</v>
      </c>
      <c r="CG969" s="8">
        <f t="shared" si="1252"/>
        <v>67083.15999999996</v>
      </c>
      <c r="CH969" s="8">
        <f t="shared" si="1252"/>
        <v>17608.120000000006</v>
      </c>
      <c r="CI969" s="8">
        <f t="shared" si="1252"/>
        <v>333</v>
      </c>
      <c r="CK969" s="11">
        <f t="shared" si="1221"/>
        <v>45153</v>
      </c>
      <c r="CL969" s="8">
        <f t="shared" si="1253"/>
        <v>3968</v>
      </c>
      <c r="CM969" s="8">
        <f t="shared" si="1253"/>
        <v>288703.43000000005</v>
      </c>
      <c r="CN969" s="8">
        <f t="shared" si="1253"/>
        <v>0</v>
      </c>
      <c r="CO969" s="8">
        <f t="shared" si="1253"/>
        <v>760</v>
      </c>
      <c r="CP969" s="8">
        <f t="shared" si="1253"/>
        <v>9084.130000000001</v>
      </c>
      <c r="CQ969" s="8">
        <f t="shared" si="1253"/>
        <v>36</v>
      </c>
      <c r="CS969" s="11">
        <f t="shared" si="1223"/>
        <v>45153</v>
      </c>
      <c r="CT969" s="8">
        <f t="shared" si="1254"/>
        <v>0</v>
      </c>
      <c r="CU969" s="8">
        <f t="shared" si="1254"/>
        <v>0</v>
      </c>
      <c r="CV969" s="8">
        <f t="shared" si="1254"/>
        <v>0</v>
      </c>
      <c r="CW969" s="8">
        <f t="shared" si="1254"/>
        <v>0</v>
      </c>
      <c r="CX969" s="8">
        <f t="shared" si="1254"/>
        <v>0</v>
      </c>
      <c r="CY969" s="8">
        <f t="shared" si="1254"/>
        <v>0</v>
      </c>
      <c r="DA969" s="11">
        <f t="shared" si="1225"/>
        <v>45153</v>
      </c>
      <c r="DB969" s="8">
        <f t="shared" si="1255"/>
        <v>0</v>
      </c>
      <c r="DC969" s="8">
        <f t="shared" si="1255"/>
        <v>0</v>
      </c>
      <c r="DD969" s="8">
        <f t="shared" si="1255"/>
        <v>0</v>
      </c>
      <c r="DE969" s="8">
        <f t="shared" si="1255"/>
        <v>0</v>
      </c>
      <c r="DF969" s="8">
        <f t="shared" si="1255"/>
        <v>0</v>
      </c>
      <c r="DG969" s="8">
        <f t="shared" si="1255"/>
        <v>0</v>
      </c>
      <c r="DI969" s="11">
        <f t="shared" si="1227"/>
        <v>45153</v>
      </c>
      <c r="DJ969" s="8">
        <f t="shared" si="1256"/>
        <v>0</v>
      </c>
      <c r="DK969" s="8">
        <f t="shared" si="1256"/>
        <v>0</v>
      </c>
      <c r="DL969" s="8">
        <f t="shared" si="1256"/>
        <v>0</v>
      </c>
      <c r="DM969" s="8">
        <f t="shared" si="1256"/>
        <v>0</v>
      </c>
      <c r="DN969" s="8">
        <f t="shared" si="1256"/>
        <v>0</v>
      </c>
      <c r="DO969" s="8">
        <f t="shared" si="1256"/>
        <v>0</v>
      </c>
      <c r="DP969" s="56"/>
      <c r="DQ969" s="56"/>
      <c r="DR969" s="56"/>
      <c r="DS969" s="56"/>
    </row>
    <row r="970" spans="1:123" x14ac:dyDescent="0.3">
      <c r="A970" s="11">
        <f t="shared" si="1194"/>
        <v>45154</v>
      </c>
      <c r="B970" s="8">
        <f t="shared" si="1195"/>
        <v>11577</v>
      </c>
      <c r="C970" s="8">
        <f t="shared" si="1196"/>
        <v>1397805.7400000002</v>
      </c>
      <c r="D970" s="8">
        <f t="shared" si="1197"/>
        <v>0</v>
      </c>
      <c r="E970" s="8">
        <f t="shared" si="1198"/>
        <v>7376.84</v>
      </c>
      <c r="F970" s="8">
        <f t="shared" si="1199"/>
        <v>8756.69</v>
      </c>
      <c r="G970" s="8">
        <f t="shared" si="1200"/>
        <v>50</v>
      </c>
      <c r="I970" s="11">
        <f t="shared" si="1201"/>
        <v>45154</v>
      </c>
      <c r="J970" s="8">
        <f t="shared" si="1243"/>
        <v>9109</v>
      </c>
      <c r="K970" s="8">
        <f t="shared" si="1243"/>
        <v>1334167.3999999992</v>
      </c>
      <c r="L970" s="8">
        <f t="shared" si="1243"/>
        <v>4796.9800000000023</v>
      </c>
      <c r="M970" s="8">
        <f t="shared" si="1243"/>
        <v>0</v>
      </c>
      <c r="N970" s="8">
        <f t="shared" si="1243"/>
        <v>5481.9499999999953</v>
      </c>
      <c r="O970" s="8">
        <f t="shared" si="1243"/>
        <v>50</v>
      </c>
      <c r="Q970" s="11">
        <f t="shared" si="1203"/>
        <v>45154</v>
      </c>
      <c r="R970" s="8">
        <f t="shared" si="1244"/>
        <v>5195</v>
      </c>
      <c r="S970" s="8">
        <f t="shared" si="1244"/>
        <v>544583.17000000004</v>
      </c>
      <c r="T970" s="8">
        <f t="shared" si="1244"/>
        <v>5329.27</v>
      </c>
      <c r="U970" s="8">
        <f t="shared" si="1244"/>
        <v>0</v>
      </c>
      <c r="V970" s="8">
        <f t="shared" si="1244"/>
        <v>-3430.8899999999994</v>
      </c>
      <c r="W970" s="8">
        <f t="shared" si="1244"/>
        <v>649</v>
      </c>
      <c r="Y970" s="11">
        <f t="shared" si="1205"/>
        <v>45154</v>
      </c>
      <c r="Z970" s="8">
        <f t="shared" si="1245"/>
        <v>9505</v>
      </c>
      <c r="AA970" s="8">
        <f t="shared" si="1245"/>
        <v>1178946.1100000001</v>
      </c>
      <c r="AB970" s="8">
        <f t="shared" si="1245"/>
        <v>9521.5999999999985</v>
      </c>
      <c r="AC970" s="8">
        <f t="shared" si="1245"/>
        <v>0</v>
      </c>
      <c r="AD970" s="8">
        <f t="shared" si="1245"/>
        <v>16594.570000000003</v>
      </c>
      <c r="AE970" s="8">
        <f t="shared" si="1245"/>
        <v>1032</v>
      </c>
      <c r="AG970" s="11">
        <f t="shared" si="1207"/>
        <v>45154</v>
      </c>
      <c r="AH970" s="8">
        <f t="shared" si="1246"/>
        <v>11773</v>
      </c>
      <c r="AI970" s="8">
        <f t="shared" si="1246"/>
        <v>1474268.3899999992</v>
      </c>
      <c r="AJ970" s="8">
        <f t="shared" si="1246"/>
        <v>3935.8</v>
      </c>
      <c r="AK970" s="8">
        <f t="shared" si="1246"/>
        <v>0</v>
      </c>
      <c r="AL970" s="8">
        <f t="shared" si="1246"/>
        <v>15466.110000000008</v>
      </c>
      <c r="AM970" s="8">
        <f t="shared" si="1246"/>
        <v>538</v>
      </c>
      <c r="AO970" s="11">
        <f t="shared" si="1209"/>
        <v>45154</v>
      </c>
      <c r="AP970" s="8">
        <f t="shared" si="1247"/>
        <v>11899</v>
      </c>
      <c r="AQ970" s="8">
        <f t="shared" si="1247"/>
        <v>995509.05000000028</v>
      </c>
      <c r="AR970" s="8">
        <f t="shared" si="1247"/>
        <v>0</v>
      </c>
      <c r="AS970" s="8">
        <f t="shared" si="1247"/>
        <v>12102.32</v>
      </c>
      <c r="AT970" s="8">
        <f t="shared" si="1247"/>
        <v>1858.6799999999998</v>
      </c>
      <c r="AU970" s="8">
        <f t="shared" si="1247"/>
        <v>562</v>
      </c>
      <c r="AW970" s="11">
        <f t="shared" si="1211"/>
        <v>45154</v>
      </c>
      <c r="AX970" s="8">
        <f t="shared" si="1248"/>
        <v>12712</v>
      </c>
      <c r="AY970" s="8">
        <f t="shared" si="1248"/>
        <v>1562428.4299999997</v>
      </c>
      <c r="AZ970" s="8">
        <f t="shared" si="1248"/>
        <v>6079.840000000002</v>
      </c>
      <c r="BA970" s="8">
        <f t="shared" si="1248"/>
        <v>0</v>
      </c>
      <c r="BB970" s="8">
        <f t="shared" si="1248"/>
        <v>14083.589999999998</v>
      </c>
      <c r="BC970" s="8">
        <f t="shared" si="1248"/>
        <v>324</v>
      </c>
      <c r="BE970" s="11">
        <f t="shared" si="1213"/>
        <v>45154</v>
      </c>
      <c r="BF970" s="8">
        <f t="shared" si="1249"/>
        <v>11884</v>
      </c>
      <c r="BG970" s="8">
        <f t="shared" si="1249"/>
        <v>1518749.3499999996</v>
      </c>
      <c r="BH970" s="8">
        <f t="shared" si="1249"/>
        <v>8026.8899999999994</v>
      </c>
      <c r="BI970" s="8">
        <f t="shared" si="1249"/>
        <v>0</v>
      </c>
      <c r="BJ970" s="8">
        <f t="shared" si="1249"/>
        <v>24857.250000000022</v>
      </c>
      <c r="BK970" s="8">
        <f t="shared" si="1249"/>
        <v>129</v>
      </c>
      <c r="BM970" s="11">
        <f t="shared" si="1215"/>
        <v>45154</v>
      </c>
      <c r="BN970" s="8">
        <f t="shared" si="1250"/>
        <v>7477</v>
      </c>
      <c r="BO970" s="8">
        <f t="shared" si="1250"/>
        <v>607990.0199999999</v>
      </c>
      <c r="BP970" s="8">
        <f t="shared" si="1250"/>
        <v>6384.25</v>
      </c>
      <c r="BQ970" s="8">
        <f t="shared" si="1250"/>
        <v>0</v>
      </c>
      <c r="BR970" s="8">
        <f t="shared" si="1250"/>
        <v>4808.3399999999992</v>
      </c>
      <c r="BS970" s="8">
        <f t="shared" si="1250"/>
        <v>124</v>
      </c>
      <c r="BU970" s="11">
        <f t="shared" si="1217"/>
        <v>45154</v>
      </c>
      <c r="BV970" s="8">
        <f t="shared" si="1251"/>
        <v>6634</v>
      </c>
      <c r="BW970" s="8">
        <f t="shared" si="1251"/>
        <v>785272.09</v>
      </c>
      <c r="BX970" s="8">
        <f t="shared" si="1251"/>
        <v>4682.91</v>
      </c>
      <c r="BY970" s="8">
        <f t="shared" si="1251"/>
        <v>0</v>
      </c>
      <c r="BZ970" s="8">
        <f t="shared" si="1251"/>
        <v>8310.630000000001</v>
      </c>
      <c r="CA970" s="8">
        <f t="shared" si="1251"/>
        <v>361</v>
      </c>
      <c r="CC970" s="11">
        <f t="shared" si="1219"/>
        <v>45154</v>
      </c>
      <c r="CD970" s="8">
        <f t="shared" si="1252"/>
        <v>12606</v>
      </c>
      <c r="CE970" s="8">
        <f t="shared" si="1252"/>
        <v>1474073.4400000002</v>
      </c>
      <c r="CF970" s="8">
        <f t="shared" si="1252"/>
        <v>4660.3499999999995</v>
      </c>
      <c r="CG970" s="8">
        <f t="shared" si="1252"/>
        <v>67711.65999999996</v>
      </c>
      <c r="CH970" s="8">
        <f t="shared" si="1252"/>
        <v>17608.120000000006</v>
      </c>
      <c r="CI970" s="8">
        <f t="shared" si="1252"/>
        <v>335</v>
      </c>
      <c r="CK970" s="11">
        <f t="shared" si="1221"/>
        <v>45154</v>
      </c>
      <c r="CL970" s="8">
        <f t="shared" si="1253"/>
        <v>3989</v>
      </c>
      <c r="CM970" s="8">
        <f t="shared" si="1253"/>
        <v>290194.37000000005</v>
      </c>
      <c r="CN970" s="8">
        <f t="shared" si="1253"/>
        <v>0</v>
      </c>
      <c r="CO970" s="8">
        <f t="shared" si="1253"/>
        <v>760</v>
      </c>
      <c r="CP970" s="8">
        <f t="shared" si="1253"/>
        <v>9084.130000000001</v>
      </c>
      <c r="CQ970" s="8">
        <f t="shared" si="1253"/>
        <v>37</v>
      </c>
      <c r="CS970" s="11">
        <f t="shared" si="1223"/>
        <v>45154</v>
      </c>
      <c r="CT970" s="8">
        <f t="shared" si="1254"/>
        <v>0</v>
      </c>
      <c r="CU970" s="8">
        <f t="shared" si="1254"/>
        <v>0</v>
      </c>
      <c r="CV970" s="8">
        <f t="shared" si="1254"/>
        <v>0</v>
      </c>
      <c r="CW970" s="8">
        <f t="shared" si="1254"/>
        <v>0</v>
      </c>
      <c r="CX970" s="8">
        <f t="shared" si="1254"/>
        <v>0</v>
      </c>
      <c r="CY970" s="8">
        <f t="shared" si="1254"/>
        <v>0</v>
      </c>
      <c r="DA970" s="11">
        <f t="shared" si="1225"/>
        <v>45154</v>
      </c>
      <c r="DB970" s="8">
        <f t="shared" si="1255"/>
        <v>0</v>
      </c>
      <c r="DC970" s="8">
        <f t="shared" si="1255"/>
        <v>0</v>
      </c>
      <c r="DD970" s="8">
        <f t="shared" si="1255"/>
        <v>0</v>
      </c>
      <c r="DE970" s="8">
        <f t="shared" si="1255"/>
        <v>0</v>
      </c>
      <c r="DF970" s="8">
        <f t="shared" si="1255"/>
        <v>0</v>
      </c>
      <c r="DG970" s="8">
        <f t="shared" si="1255"/>
        <v>0</v>
      </c>
      <c r="DI970" s="11">
        <f t="shared" si="1227"/>
        <v>45154</v>
      </c>
      <c r="DJ970" s="8">
        <f t="shared" si="1256"/>
        <v>0</v>
      </c>
      <c r="DK970" s="8">
        <f t="shared" si="1256"/>
        <v>0</v>
      </c>
      <c r="DL970" s="8">
        <f t="shared" si="1256"/>
        <v>0</v>
      </c>
      <c r="DM970" s="8">
        <f t="shared" si="1256"/>
        <v>0</v>
      </c>
      <c r="DN970" s="8">
        <f t="shared" si="1256"/>
        <v>0</v>
      </c>
      <c r="DO970" s="8">
        <f t="shared" si="1256"/>
        <v>0</v>
      </c>
      <c r="DP970" s="56"/>
      <c r="DQ970" s="56"/>
      <c r="DR970" s="56"/>
      <c r="DS970" s="56"/>
    </row>
    <row r="971" spans="1:123" x14ac:dyDescent="0.3">
      <c r="A971" s="11">
        <f t="shared" si="1194"/>
        <v>45155</v>
      </c>
      <c r="B971" s="8">
        <f t="shared" si="1195"/>
        <v>11633</v>
      </c>
      <c r="C971" s="8">
        <f t="shared" si="1196"/>
        <v>1405087.9800000002</v>
      </c>
      <c r="D971" s="8">
        <f t="shared" si="1197"/>
        <v>0</v>
      </c>
      <c r="E971" s="8">
        <f t="shared" si="1198"/>
        <v>7399.84</v>
      </c>
      <c r="F971" s="8">
        <f t="shared" si="1199"/>
        <v>8766.69</v>
      </c>
      <c r="G971" s="8">
        <f t="shared" si="1200"/>
        <v>50</v>
      </c>
      <c r="I971" s="11">
        <f t="shared" si="1201"/>
        <v>45155</v>
      </c>
      <c r="J971" s="8">
        <f t="shared" si="1243"/>
        <v>9165</v>
      </c>
      <c r="K971" s="8">
        <f t="shared" si="1243"/>
        <v>1341759.9099999992</v>
      </c>
      <c r="L971" s="8">
        <f t="shared" si="1243"/>
        <v>4809.7200000000021</v>
      </c>
      <c r="M971" s="8">
        <f t="shared" si="1243"/>
        <v>0</v>
      </c>
      <c r="N971" s="8">
        <f t="shared" si="1243"/>
        <v>5526.4999999999955</v>
      </c>
      <c r="O971" s="8">
        <f t="shared" si="1243"/>
        <v>50</v>
      </c>
      <c r="Q971" s="11">
        <f t="shared" si="1203"/>
        <v>45155</v>
      </c>
      <c r="R971" s="8">
        <f t="shared" si="1244"/>
        <v>5225</v>
      </c>
      <c r="S971" s="8">
        <f t="shared" si="1244"/>
        <v>547822.85000000009</v>
      </c>
      <c r="T971" s="8">
        <f t="shared" si="1244"/>
        <v>5348.52</v>
      </c>
      <c r="U971" s="8">
        <f t="shared" si="1244"/>
        <v>0</v>
      </c>
      <c r="V971" s="8">
        <f t="shared" si="1244"/>
        <v>-3430.8899999999994</v>
      </c>
      <c r="W971" s="8">
        <f t="shared" si="1244"/>
        <v>650</v>
      </c>
      <c r="Y971" s="11">
        <f t="shared" si="1205"/>
        <v>45155</v>
      </c>
      <c r="Z971" s="8">
        <f t="shared" si="1245"/>
        <v>9568</v>
      </c>
      <c r="AA971" s="8">
        <f t="shared" si="1245"/>
        <v>1187387.4200000002</v>
      </c>
      <c r="AB971" s="8">
        <f t="shared" si="1245"/>
        <v>9556.7599999999984</v>
      </c>
      <c r="AC971" s="8">
        <f t="shared" si="1245"/>
        <v>0</v>
      </c>
      <c r="AD971" s="8">
        <f t="shared" si="1245"/>
        <v>16644.570000000003</v>
      </c>
      <c r="AE971" s="8">
        <f t="shared" si="1245"/>
        <v>1032</v>
      </c>
      <c r="AG971" s="11">
        <f t="shared" si="1207"/>
        <v>45155</v>
      </c>
      <c r="AH971" s="8">
        <f t="shared" si="1246"/>
        <v>11823</v>
      </c>
      <c r="AI971" s="8">
        <f t="shared" si="1246"/>
        <v>1480137.6999999993</v>
      </c>
      <c r="AJ971" s="8">
        <f t="shared" si="1246"/>
        <v>3924.7000000000003</v>
      </c>
      <c r="AK971" s="8">
        <f t="shared" si="1246"/>
        <v>0</v>
      </c>
      <c r="AL971" s="8">
        <f t="shared" si="1246"/>
        <v>15516.110000000008</v>
      </c>
      <c r="AM971" s="8">
        <f t="shared" si="1246"/>
        <v>539</v>
      </c>
      <c r="AO971" s="11">
        <f t="shared" si="1209"/>
        <v>45155</v>
      </c>
      <c r="AP971" s="8">
        <f t="shared" si="1247"/>
        <v>11965</v>
      </c>
      <c r="AQ971" s="8">
        <f t="shared" si="1247"/>
        <v>1000677.7000000003</v>
      </c>
      <c r="AR971" s="8">
        <f t="shared" si="1247"/>
        <v>0</v>
      </c>
      <c r="AS971" s="8">
        <f t="shared" si="1247"/>
        <v>12114.32</v>
      </c>
      <c r="AT971" s="8">
        <f t="shared" si="1247"/>
        <v>1858.6799999999998</v>
      </c>
      <c r="AU971" s="8">
        <f t="shared" si="1247"/>
        <v>563</v>
      </c>
      <c r="AW971" s="11">
        <f t="shared" si="1211"/>
        <v>45155</v>
      </c>
      <c r="AX971" s="8">
        <f t="shared" si="1248"/>
        <v>12756</v>
      </c>
      <c r="AY971" s="8">
        <f t="shared" si="1248"/>
        <v>1568330.1999999997</v>
      </c>
      <c r="AZ971" s="8">
        <f t="shared" si="1248"/>
        <v>6086.300000000002</v>
      </c>
      <c r="BA971" s="8">
        <f t="shared" si="1248"/>
        <v>0</v>
      </c>
      <c r="BB971" s="8">
        <f t="shared" si="1248"/>
        <v>14083.589999999998</v>
      </c>
      <c r="BC971" s="8">
        <f t="shared" si="1248"/>
        <v>326</v>
      </c>
      <c r="BE971" s="11">
        <f t="shared" si="1213"/>
        <v>45155</v>
      </c>
      <c r="BF971" s="8">
        <f t="shared" si="1249"/>
        <v>11932</v>
      </c>
      <c r="BG971" s="8">
        <f t="shared" si="1249"/>
        <v>1524805.6599999997</v>
      </c>
      <c r="BH971" s="8">
        <f t="shared" si="1249"/>
        <v>8041.28</v>
      </c>
      <c r="BI971" s="8">
        <f t="shared" si="1249"/>
        <v>0</v>
      </c>
      <c r="BJ971" s="8">
        <f t="shared" si="1249"/>
        <v>24955.250000000022</v>
      </c>
      <c r="BK971" s="8">
        <f t="shared" si="1249"/>
        <v>129</v>
      </c>
      <c r="BM971" s="11">
        <f t="shared" si="1215"/>
        <v>45155</v>
      </c>
      <c r="BN971" s="8">
        <f t="shared" si="1250"/>
        <v>7517</v>
      </c>
      <c r="BO971" s="8">
        <f t="shared" si="1250"/>
        <v>611223.19999999995</v>
      </c>
      <c r="BP971" s="8">
        <f t="shared" si="1250"/>
        <v>6430.25</v>
      </c>
      <c r="BQ971" s="8">
        <f t="shared" si="1250"/>
        <v>0</v>
      </c>
      <c r="BR971" s="8">
        <f t="shared" si="1250"/>
        <v>4828.3399999999992</v>
      </c>
      <c r="BS971" s="8">
        <f t="shared" si="1250"/>
        <v>125</v>
      </c>
      <c r="BU971" s="11">
        <f t="shared" si="1217"/>
        <v>45155</v>
      </c>
      <c r="BV971" s="8">
        <f t="shared" si="1251"/>
        <v>6681</v>
      </c>
      <c r="BW971" s="8">
        <f t="shared" si="1251"/>
        <v>791342.63</v>
      </c>
      <c r="BX971" s="8">
        <f t="shared" si="1251"/>
        <v>4763.91</v>
      </c>
      <c r="BY971" s="8">
        <f t="shared" si="1251"/>
        <v>0</v>
      </c>
      <c r="BZ971" s="8">
        <f t="shared" si="1251"/>
        <v>8310.630000000001</v>
      </c>
      <c r="CA971" s="8">
        <f t="shared" si="1251"/>
        <v>361</v>
      </c>
      <c r="CC971" s="11">
        <f t="shared" si="1219"/>
        <v>45155</v>
      </c>
      <c r="CD971" s="8">
        <f t="shared" si="1252"/>
        <v>12668</v>
      </c>
      <c r="CE971" s="8">
        <f t="shared" si="1252"/>
        <v>1481582.9100000001</v>
      </c>
      <c r="CF971" s="8">
        <f t="shared" si="1252"/>
        <v>4708.8499999999995</v>
      </c>
      <c r="CG971" s="8">
        <f t="shared" si="1252"/>
        <v>68366.609999999957</v>
      </c>
      <c r="CH971" s="8">
        <f t="shared" si="1252"/>
        <v>17693.120000000006</v>
      </c>
      <c r="CI971" s="8">
        <f t="shared" si="1252"/>
        <v>337</v>
      </c>
      <c r="CK971" s="11">
        <f t="shared" si="1221"/>
        <v>45155</v>
      </c>
      <c r="CL971" s="8">
        <f t="shared" si="1253"/>
        <v>4006</v>
      </c>
      <c r="CM971" s="8">
        <f t="shared" si="1253"/>
        <v>291735.06000000006</v>
      </c>
      <c r="CN971" s="8">
        <f t="shared" si="1253"/>
        <v>0</v>
      </c>
      <c r="CO971" s="8">
        <f t="shared" si="1253"/>
        <v>760</v>
      </c>
      <c r="CP971" s="8">
        <f t="shared" si="1253"/>
        <v>9144.130000000001</v>
      </c>
      <c r="CQ971" s="8">
        <f t="shared" si="1253"/>
        <v>38</v>
      </c>
      <c r="CS971" s="11">
        <f t="shared" si="1223"/>
        <v>45155</v>
      </c>
      <c r="CT971" s="8">
        <f t="shared" si="1254"/>
        <v>0</v>
      </c>
      <c r="CU971" s="8">
        <f t="shared" si="1254"/>
        <v>0</v>
      </c>
      <c r="CV971" s="8">
        <f t="shared" si="1254"/>
        <v>0</v>
      </c>
      <c r="CW971" s="8">
        <f t="shared" si="1254"/>
        <v>0</v>
      </c>
      <c r="CX971" s="8">
        <f t="shared" si="1254"/>
        <v>0</v>
      </c>
      <c r="CY971" s="8">
        <f t="shared" si="1254"/>
        <v>0</v>
      </c>
      <c r="DA971" s="11">
        <f t="shared" si="1225"/>
        <v>45155</v>
      </c>
      <c r="DB971" s="8">
        <f t="shared" si="1255"/>
        <v>0</v>
      </c>
      <c r="DC971" s="8">
        <f t="shared" si="1255"/>
        <v>0</v>
      </c>
      <c r="DD971" s="8">
        <f t="shared" si="1255"/>
        <v>0</v>
      </c>
      <c r="DE971" s="8">
        <f t="shared" si="1255"/>
        <v>0</v>
      </c>
      <c r="DF971" s="8">
        <f t="shared" si="1255"/>
        <v>0</v>
      </c>
      <c r="DG971" s="8">
        <f t="shared" si="1255"/>
        <v>0</v>
      </c>
      <c r="DI971" s="11">
        <f t="shared" si="1227"/>
        <v>45155</v>
      </c>
      <c r="DJ971" s="8">
        <f t="shared" si="1256"/>
        <v>0</v>
      </c>
      <c r="DK971" s="8">
        <f t="shared" si="1256"/>
        <v>0</v>
      </c>
      <c r="DL971" s="8">
        <f t="shared" si="1256"/>
        <v>0</v>
      </c>
      <c r="DM971" s="8">
        <f t="shared" si="1256"/>
        <v>0</v>
      </c>
      <c r="DN971" s="8">
        <f t="shared" si="1256"/>
        <v>0</v>
      </c>
      <c r="DO971" s="8">
        <f t="shared" si="1256"/>
        <v>0</v>
      </c>
      <c r="DP971" s="56"/>
      <c r="DQ971" s="56"/>
      <c r="DR971" s="56"/>
      <c r="DS971" s="56"/>
    </row>
    <row r="972" spans="1:123" x14ac:dyDescent="0.3">
      <c r="A972" s="11">
        <f t="shared" si="1194"/>
        <v>45156</v>
      </c>
      <c r="B972" s="8">
        <f t="shared" si="1195"/>
        <v>11686</v>
      </c>
      <c r="C972" s="8">
        <f t="shared" si="1196"/>
        <v>1412535.5000000002</v>
      </c>
      <c r="D972" s="8">
        <f t="shared" si="1197"/>
        <v>0</v>
      </c>
      <c r="E972" s="8">
        <f t="shared" si="1198"/>
        <v>7452.84</v>
      </c>
      <c r="F972" s="8">
        <f t="shared" si="1199"/>
        <v>8793.69</v>
      </c>
      <c r="G972" s="8">
        <f t="shared" si="1200"/>
        <v>50</v>
      </c>
      <c r="I972" s="11">
        <f t="shared" si="1201"/>
        <v>45156</v>
      </c>
      <c r="J972" s="8">
        <f t="shared" si="1243"/>
        <v>9203</v>
      </c>
      <c r="K972" s="8">
        <f t="shared" si="1243"/>
        <v>1346484.3599999992</v>
      </c>
      <c r="L972" s="8">
        <f t="shared" si="1243"/>
        <v>4849.3500000000022</v>
      </c>
      <c r="M972" s="8">
        <f t="shared" si="1243"/>
        <v>0</v>
      </c>
      <c r="N972" s="8">
        <f t="shared" si="1243"/>
        <v>5526.4999999999955</v>
      </c>
      <c r="O972" s="8">
        <f t="shared" si="1243"/>
        <v>50</v>
      </c>
      <c r="Q972" s="11">
        <f t="shared" si="1203"/>
        <v>45156</v>
      </c>
      <c r="R972" s="8">
        <f t="shared" si="1244"/>
        <v>5266</v>
      </c>
      <c r="S972" s="8">
        <f t="shared" si="1244"/>
        <v>552470.67000000004</v>
      </c>
      <c r="T972" s="8">
        <f t="shared" si="1244"/>
        <v>5379.52</v>
      </c>
      <c r="U972" s="8">
        <f t="shared" si="1244"/>
        <v>0</v>
      </c>
      <c r="V972" s="8">
        <f t="shared" si="1244"/>
        <v>-3430.8899999999994</v>
      </c>
      <c r="W972" s="8">
        <f t="shared" si="1244"/>
        <v>651</v>
      </c>
      <c r="Y972" s="11">
        <f t="shared" si="1205"/>
        <v>45156</v>
      </c>
      <c r="Z972" s="8">
        <f t="shared" si="1245"/>
        <v>9633</v>
      </c>
      <c r="AA972" s="8">
        <f t="shared" si="1245"/>
        <v>1195434.7600000002</v>
      </c>
      <c r="AB972" s="8">
        <f t="shared" si="1245"/>
        <v>9635.4299999999985</v>
      </c>
      <c r="AC972" s="8">
        <f t="shared" si="1245"/>
        <v>0</v>
      </c>
      <c r="AD972" s="8">
        <f t="shared" si="1245"/>
        <v>16744.570000000003</v>
      </c>
      <c r="AE972" s="8">
        <f t="shared" si="1245"/>
        <v>1033</v>
      </c>
      <c r="AG972" s="11">
        <f t="shared" si="1207"/>
        <v>45156</v>
      </c>
      <c r="AH972" s="8">
        <f t="shared" si="1246"/>
        <v>11860</v>
      </c>
      <c r="AI972" s="8">
        <f t="shared" si="1246"/>
        <v>1485020.4799999993</v>
      </c>
      <c r="AJ972" s="8">
        <f t="shared" si="1246"/>
        <v>3930.2500000000005</v>
      </c>
      <c r="AK972" s="8">
        <f t="shared" si="1246"/>
        <v>0</v>
      </c>
      <c r="AL972" s="8">
        <f t="shared" si="1246"/>
        <v>15566.110000000008</v>
      </c>
      <c r="AM972" s="8">
        <f t="shared" si="1246"/>
        <v>539</v>
      </c>
      <c r="AO972" s="11">
        <f t="shared" si="1209"/>
        <v>45156</v>
      </c>
      <c r="AP972" s="8">
        <f t="shared" si="1247"/>
        <v>12032</v>
      </c>
      <c r="AQ972" s="8">
        <f t="shared" si="1247"/>
        <v>1005989.4700000003</v>
      </c>
      <c r="AR972" s="8">
        <f t="shared" si="1247"/>
        <v>0</v>
      </c>
      <c r="AS972" s="8">
        <f t="shared" si="1247"/>
        <v>12146.32</v>
      </c>
      <c r="AT972" s="8">
        <f t="shared" si="1247"/>
        <v>1858.6799999999998</v>
      </c>
      <c r="AU972" s="8">
        <f t="shared" si="1247"/>
        <v>567</v>
      </c>
      <c r="AW972" s="11">
        <f t="shared" si="1211"/>
        <v>45156</v>
      </c>
      <c r="AX972" s="8">
        <f t="shared" si="1248"/>
        <v>12790</v>
      </c>
      <c r="AY972" s="8">
        <f t="shared" si="1248"/>
        <v>1571957.7699999998</v>
      </c>
      <c r="AZ972" s="8">
        <f t="shared" si="1248"/>
        <v>6094.6100000000024</v>
      </c>
      <c r="BA972" s="8">
        <f t="shared" si="1248"/>
        <v>0</v>
      </c>
      <c r="BB972" s="8">
        <f t="shared" si="1248"/>
        <v>14088.539999999999</v>
      </c>
      <c r="BC972" s="8">
        <f t="shared" si="1248"/>
        <v>327</v>
      </c>
      <c r="BE972" s="11">
        <f t="shared" si="1213"/>
        <v>45156</v>
      </c>
      <c r="BF972" s="8">
        <f t="shared" si="1249"/>
        <v>11988</v>
      </c>
      <c r="BG972" s="8">
        <f t="shared" si="1249"/>
        <v>1531961.4099999997</v>
      </c>
      <c r="BH972" s="8">
        <f t="shared" si="1249"/>
        <v>8083.5099999999993</v>
      </c>
      <c r="BI972" s="8">
        <f t="shared" si="1249"/>
        <v>0</v>
      </c>
      <c r="BJ972" s="8">
        <f t="shared" si="1249"/>
        <v>25093.970000000023</v>
      </c>
      <c r="BK972" s="8">
        <f t="shared" si="1249"/>
        <v>129</v>
      </c>
      <c r="BM972" s="11">
        <f t="shared" si="1215"/>
        <v>45156</v>
      </c>
      <c r="BN972" s="8">
        <f t="shared" si="1250"/>
        <v>7557</v>
      </c>
      <c r="BO972" s="8">
        <f t="shared" si="1250"/>
        <v>614484.19999999995</v>
      </c>
      <c r="BP972" s="8">
        <f t="shared" si="1250"/>
        <v>6489.25</v>
      </c>
      <c r="BQ972" s="8">
        <f t="shared" si="1250"/>
        <v>0</v>
      </c>
      <c r="BR972" s="8">
        <f t="shared" si="1250"/>
        <v>4828.3399999999992</v>
      </c>
      <c r="BS972" s="8">
        <f t="shared" si="1250"/>
        <v>125</v>
      </c>
      <c r="BU972" s="11">
        <f t="shared" si="1217"/>
        <v>45156</v>
      </c>
      <c r="BV972" s="8">
        <f t="shared" si="1251"/>
        <v>6742</v>
      </c>
      <c r="BW972" s="8">
        <f t="shared" si="1251"/>
        <v>798990.66</v>
      </c>
      <c r="BX972" s="8">
        <f t="shared" si="1251"/>
        <v>4844.41</v>
      </c>
      <c r="BY972" s="8">
        <f t="shared" si="1251"/>
        <v>0</v>
      </c>
      <c r="BZ972" s="8">
        <f t="shared" si="1251"/>
        <v>8310.630000000001</v>
      </c>
      <c r="CA972" s="8">
        <f t="shared" si="1251"/>
        <v>361</v>
      </c>
      <c r="CC972" s="11">
        <f t="shared" si="1219"/>
        <v>45156</v>
      </c>
      <c r="CD972" s="8">
        <f t="shared" si="1252"/>
        <v>12715</v>
      </c>
      <c r="CE972" s="8">
        <f t="shared" si="1252"/>
        <v>1487312.6500000001</v>
      </c>
      <c r="CF972" s="8">
        <f t="shared" si="1252"/>
        <v>4777.8499999999995</v>
      </c>
      <c r="CG972" s="8">
        <f t="shared" si="1252"/>
        <v>69039.359999999957</v>
      </c>
      <c r="CH972" s="8">
        <f t="shared" si="1252"/>
        <v>17993.120000000006</v>
      </c>
      <c r="CI972" s="8">
        <f t="shared" si="1252"/>
        <v>338</v>
      </c>
      <c r="CK972" s="11">
        <f t="shared" si="1221"/>
        <v>45156</v>
      </c>
      <c r="CL972" s="8">
        <f t="shared" si="1253"/>
        <v>4036</v>
      </c>
      <c r="CM972" s="8">
        <f t="shared" si="1253"/>
        <v>294269.03000000003</v>
      </c>
      <c r="CN972" s="8">
        <f t="shared" si="1253"/>
        <v>0</v>
      </c>
      <c r="CO972" s="8">
        <f t="shared" si="1253"/>
        <v>768</v>
      </c>
      <c r="CP972" s="8">
        <f t="shared" si="1253"/>
        <v>9268.130000000001</v>
      </c>
      <c r="CQ972" s="8">
        <f t="shared" si="1253"/>
        <v>40</v>
      </c>
      <c r="CS972" s="11">
        <f t="shared" si="1223"/>
        <v>45156</v>
      </c>
      <c r="CT972" s="8">
        <f t="shared" si="1254"/>
        <v>0</v>
      </c>
      <c r="CU972" s="8">
        <f t="shared" si="1254"/>
        <v>0</v>
      </c>
      <c r="CV972" s="8">
        <f t="shared" si="1254"/>
        <v>0</v>
      </c>
      <c r="CW972" s="8">
        <f t="shared" si="1254"/>
        <v>0</v>
      </c>
      <c r="CX972" s="8">
        <f t="shared" si="1254"/>
        <v>0</v>
      </c>
      <c r="CY972" s="8">
        <f t="shared" si="1254"/>
        <v>0</v>
      </c>
      <c r="DA972" s="11">
        <f t="shared" si="1225"/>
        <v>45156</v>
      </c>
      <c r="DB972" s="8">
        <f t="shared" si="1255"/>
        <v>0</v>
      </c>
      <c r="DC972" s="8">
        <f t="shared" si="1255"/>
        <v>0</v>
      </c>
      <c r="DD972" s="8">
        <f t="shared" si="1255"/>
        <v>0</v>
      </c>
      <c r="DE972" s="8">
        <f t="shared" si="1255"/>
        <v>0</v>
      </c>
      <c r="DF972" s="8">
        <f t="shared" si="1255"/>
        <v>0</v>
      </c>
      <c r="DG972" s="8">
        <f t="shared" si="1255"/>
        <v>0</v>
      </c>
      <c r="DI972" s="11">
        <f t="shared" si="1227"/>
        <v>45156</v>
      </c>
      <c r="DJ972" s="8">
        <f t="shared" si="1256"/>
        <v>0</v>
      </c>
      <c r="DK972" s="8">
        <f t="shared" si="1256"/>
        <v>0</v>
      </c>
      <c r="DL972" s="8">
        <f t="shared" si="1256"/>
        <v>0</v>
      </c>
      <c r="DM972" s="8">
        <f t="shared" si="1256"/>
        <v>0</v>
      </c>
      <c r="DN972" s="8">
        <f t="shared" si="1256"/>
        <v>0</v>
      </c>
      <c r="DO972" s="8">
        <f t="shared" si="1256"/>
        <v>0</v>
      </c>
      <c r="DP972" s="56"/>
      <c r="DQ972" s="56"/>
      <c r="DR972" s="56"/>
      <c r="DS972" s="56"/>
    </row>
    <row r="973" spans="1:123" x14ac:dyDescent="0.3">
      <c r="A973" s="11">
        <f t="shared" si="1194"/>
        <v>45157</v>
      </c>
      <c r="B973" s="8">
        <f t="shared" si="1195"/>
        <v>11724</v>
      </c>
      <c r="C973" s="8">
        <f t="shared" si="1196"/>
        <v>1417544.3900000001</v>
      </c>
      <c r="D973" s="8">
        <f t="shared" si="1197"/>
        <v>0</v>
      </c>
      <c r="E973" s="8">
        <f t="shared" si="1198"/>
        <v>7510.84</v>
      </c>
      <c r="F973" s="8">
        <f t="shared" si="1199"/>
        <v>8797.69</v>
      </c>
      <c r="G973" s="8">
        <f t="shared" si="1200"/>
        <v>50</v>
      </c>
      <c r="I973" s="11">
        <f t="shared" si="1201"/>
        <v>45157</v>
      </c>
      <c r="J973" s="8">
        <f t="shared" si="1243"/>
        <v>9234</v>
      </c>
      <c r="K973" s="8">
        <f t="shared" si="1243"/>
        <v>1350178.3899999992</v>
      </c>
      <c r="L973" s="8">
        <f t="shared" si="1243"/>
        <v>4904.7800000000025</v>
      </c>
      <c r="M973" s="8">
        <f t="shared" si="1243"/>
        <v>0</v>
      </c>
      <c r="N973" s="8">
        <f t="shared" si="1243"/>
        <v>5526.4999999999955</v>
      </c>
      <c r="O973" s="8">
        <f t="shared" si="1243"/>
        <v>50</v>
      </c>
      <c r="Q973" s="11">
        <f t="shared" si="1203"/>
        <v>45157</v>
      </c>
      <c r="R973" s="8">
        <f t="shared" si="1244"/>
        <v>5313</v>
      </c>
      <c r="S973" s="8">
        <f t="shared" si="1244"/>
        <v>557406.77</v>
      </c>
      <c r="T973" s="8">
        <f t="shared" si="1244"/>
        <v>5448.02</v>
      </c>
      <c r="U973" s="8">
        <f t="shared" si="1244"/>
        <v>0</v>
      </c>
      <c r="V973" s="8">
        <f t="shared" si="1244"/>
        <v>-3415.8899999999994</v>
      </c>
      <c r="W973" s="8">
        <f t="shared" si="1244"/>
        <v>652</v>
      </c>
      <c r="Y973" s="11">
        <f t="shared" si="1205"/>
        <v>45157</v>
      </c>
      <c r="Z973" s="8">
        <f t="shared" si="1245"/>
        <v>9702</v>
      </c>
      <c r="AA973" s="8">
        <f t="shared" si="1245"/>
        <v>1204053.5800000003</v>
      </c>
      <c r="AB973" s="8">
        <f t="shared" si="1245"/>
        <v>9766.8499999999985</v>
      </c>
      <c r="AC973" s="8">
        <f t="shared" si="1245"/>
        <v>0</v>
      </c>
      <c r="AD973" s="8">
        <f t="shared" si="1245"/>
        <v>16794.570000000003</v>
      </c>
      <c r="AE973" s="8">
        <f t="shared" si="1245"/>
        <v>1034</v>
      </c>
      <c r="AG973" s="11">
        <f t="shared" si="1207"/>
        <v>45157</v>
      </c>
      <c r="AH973" s="8">
        <f t="shared" si="1246"/>
        <v>11908</v>
      </c>
      <c r="AI973" s="8">
        <f t="shared" si="1246"/>
        <v>1491274.8099999994</v>
      </c>
      <c r="AJ973" s="8">
        <f t="shared" si="1246"/>
        <v>3945.9900000000002</v>
      </c>
      <c r="AK973" s="8">
        <f t="shared" si="1246"/>
        <v>0</v>
      </c>
      <c r="AL973" s="8">
        <f t="shared" si="1246"/>
        <v>15665.110000000008</v>
      </c>
      <c r="AM973" s="8">
        <f t="shared" si="1246"/>
        <v>539</v>
      </c>
      <c r="AO973" s="11">
        <f t="shared" si="1209"/>
        <v>45157</v>
      </c>
      <c r="AP973" s="8">
        <f t="shared" si="1247"/>
        <v>12092</v>
      </c>
      <c r="AQ973" s="8">
        <f t="shared" si="1247"/>
        <v>1010444.9900000003</v>
      </c>
      <c r="AR973" s="8">
        <f t="shared" si="1247"/>
        <v>0</v>
      </c>
      <c r="AS973" s="8">
        <f t="shared" si="1247"/>
        <v>12177.32</v>
      </c>
      <c r="AT973" s="8">
        <f t="shared" si="1247"/>
        <v>1802.5399999999997</v>
      </c>
      <c r="AU973" s="8">
        <f t="shared" si="1247"/>
        <v>569</v>
      </c>
      <c r="AW973" s="11">
        <f t="shared" si="1211"/>
        <v>45157</v>
      </c>
      <c r="AX973" s="8">
        <f t="shared" si="1248"/>
        <v>12808</v>
      </c>
      <c r="AY973" s="8">
        <f t="shared" si="1248"/>
        <v>1573871.1099999999</v>
      </c>
      <c r="AZ973" s="8">
        <f t="shared" si="1248"/>
        <v>6100.1500000000024</v>
      </c>
      <c r="BA973" s="8">
        <f t="shared" si="1248"/>
        <v>0</v>
      </c>
      <c r="BB973" s="8">
        <f t="shared" si="1248"/>
        <v>14088.539999999999</v>
      </c>
      <c r="BC973" s="8">
        <f t="shared" si="1248"/>
        <v>329</v>
      </c>
      <c r="BE973" s="11">
        <f t="shared" si="1213"/>
        <v>45157</v>
      </c>
      <c r="BF973" s="8">
        <f t="shared" si="1249"/>
        <v>12024</v>
      </c>
      <c r="BG973" s="8">
        <f t="shared" si="1249"/>
        <v>1536540.8499999996</v>
      </c>
      <c r="BH973" s="8">
        <f t="shared" si="1249"/>
        <v>8123.4299999999994</v>
      </c>
      <c r="BI973" s="8">
        <f t="shared" si="1249"/>
        <v>0</v>
      </c>
      <c r="BJ973" s="8">
        <f t="shared" si="1249"/>
        <v>25331.920000000024</v>
      </c>
      <c r="BK973" s="8">
        <f t="shared" si="1249"/>
        <v>130</v>
      </c>
      <c r="BM973" s="11">
        <f t="shared" si="1215"/>
        <v>45157</v>
      </c>
      <c r="BN973" s="8">
        <f t="shared" si="1250"/>
        <v>7608</v>
      </c>
      <c r="BO973" s="8">
        <f t="shared" si="1250"/>
        <v>618881.49</v>
      </c>
      <c r="BP973" s="8">
        <f t="shared" si="1250"/>
        <v>6548.25</v>
      </c>
      <c r="BQ973" s="8">
        <f t="shared" si="1250"/>
        <v>0</v>
      </c>
      <c r="BR973" s="8">
        <f t="shared" si="1250"/>
        <v>4828.3399999999992</v>
      </c>
      <c r="BS973" s="8">
        <f t="shared" si="1250"/>
        <v>125</v>
      </c>
      <c r="BU973" s="11">
        <f t="shared" si="1217"/>
        <v>45157</v>
      </c>
      <c r="BV973" s="8">
        <f t="shared" si="1251"/>
        <v>6805</v>
      </c>
      <c r="BW973" s="8">
        <f t="shared" si="1251"/>
        <v>807058.92</v>
      </c>
      <c r="BX973" s="8">
        <f t="shared" si="1251"/>
        <v>4897.91</v>
      </c>
      <c r="BY973" s="8">
        <f t="shared" si="1251"/>
        <v>0</v>
      </c>
      <c r="BZ973" s="8">
        <f t="shared" si="1251"/>
        <v>8310.630000000001</v>
      </c>
      <c r="CA973" s="8">
        <f t="shared" si="1251"/>
        <v>361</v>
      </c>
      <c r="CC973" s="11">
        <f t="shared" si="1219"/>
        <v>45157</v>
      </c>
      <c r="CD973" s="8">
        <f t="shared" si="1252"/>
        <v>12748</v>
      </c>
      <c r="CE973" s="8">
        <f t="shared" si="1252"/>
        <v>1490971.9300000002</v>
      </c>
      <c r="CF973" s="8">
        <f t="shared" si="1252"/>
        <v>4777.8499999999995</v>
      </c>
      <c r="CG973" s="8">
        <f t="shared" si="1252"/>
        <v>69210.359999999957</v>
      </c>
      <c r="CH973" s="8">
        <f t="shared" si="1252"/>
        <v>18043.120000000006</v>
      </c>
      <c r="CI973" s="8">
        <f t="shared" si="1252"/>
        <v>339</v>
      </c>
      <c r="CK973" s="11">
        <f t="shared" si="1221"/>
        <v>45157</v>
      </c>
      <c r="CL973" s="8">
        <f t="shared" si="1253"/>
        <v>4064</v>
      </c>
      <c r="CM973" s="8">
        <f t="shared" si="1253"/>
        <v>296541.09000000003</v>
      </c>
      <c r="CN973" s="8">
        <f t="shared" si="1253"/>
        <v>0</v>
      </c>
      <c r="CO973" s="8">
        <f t="shared" si="1253"/>
        <v>768</v>
      </c>
      <c r="CP973" s="8">
        <f t="shared" si="1253"/>
        <v>9302.9600000000009</v>
      </c>
      <c r="CQ973" s="8">
        <f t="shared" si="1253"/>
        <v>42</v>
      </c>
      <c r="CS973" s="11">
        <f t="shared" si="1223"/>
        <v>45157</v>
      </c>
      <c r="CT973" s="8">
        <f t="shared" si="1254"/>
        <v>0</v>
      </c>
      <c r="CU973" s="8">
        <f t="shared" si="1254"/>
        <v>0</v>
      </c>
      <c r="CV973" s="8">
        <f t="shared" si="1254"/>
        <v>0</v>
      </c>
      <c r="CW973" s="8">
        <f t="shared" si="1254"/>
        <v>0</v>
      </c>
      <c r="CX973" s="8">
        <f t="shared" si="1254"/>
        <v>0</v>
      </c>
      <c r="CY973" s="8">
        <f t="shared" si="1254"/>
        <v>0</v>
      </c>
      <c r="DA973" s="11">
        <f t="shared" si="1225"/>
        <v>45157</v>
      </c>
      <c r="DB973" s="8">
        <f t="shared" si="1255"/>
        <v>0</v>
      </c>
      <c r="DC973" s="8">
        <f t="shared" si="1255"/>
        <v>0</v>
      </c>
      <c r="DD973" s="8">
        <f t="shared" si="1255"/>
        <v>0</v>
      </c>
      <c r="DE973" s="8">
        <f t="shared" si="1255"/>
        <v>0</v>
      </c>
      <c r="DF973" s="8">
        <f t="shared" si="1255"/>
        <v>0</v>
      </c>
      <c r="DG973" s="8">
        <f t="shared" si="1255"/>
        <v>0</v>
      </c>
      <c r="DI973" s="11">
        <f t="shared" si="1227"/>
        <v>45157</v>
      </c>
      <c r="DJ973" s="8">
        <f t="shared" si="1256"/>
        <v>0</v>
      </c>
      <c r="DK973" s="8">
        <f t="shared" si="1256"/>
        <v>0</v>
      </c>
      <c r="DL973" s="8">
        <f t="shared" si="1256"/>
        <v>0</v>
      </c>
      <c r="DM973" s="8">
        <f t="shared" si="1256"/>
        <v>0</v>
      </c>
      <c r="DN973" s="8">
        <f t="shared" si="1256"/>
        <v>0</v>
      </c>
      <c r="DO973" s="8">
        <f t="shared" si="1256"/>
        <v>0</v>
      </c>
      <c r="DP973" s="56"/>
      <c r="DQ973" s="56"/>
      <c r="DR973" s="56"/>
      <c r="DS973" s="56"/>
    </row>
    <row r="974" spans="1:123" x14ac:dyDescent="0.3">
      <c r="A974" s="11">
        <f t="shared" si="1194"/>
        <v>45158</v>
      </c>
      <c r="B974" s="8">
        <f t="shared" si="1195"/>
        <v>11754</v>
      </c>
      <c r="C974" s="8">
        <f t="shared" si="1196"/>
        <v>1421159.6700000002</v>
      </c>
      <c r="D974" s="8">
        <f t="shared" si="1197"/>
        <v>0</v>
      </c>
      <c r="E974" s="8">
        <f t="shared" si="1198"/>
        <v>7546.84</v>
      </c>
      <c r="F974" s="8">
        <f t="shared" si="1199"/>
        <v>8797.69</v>
      </c>
      <c r="G974" s="8">
        <f t="shared" si="1200"/>
        <v>50</v>
      </c>
      <c r="I974" s="11">
        <f t="shared" si="1201"/>
        <v>45158</v>
      </c>
      <c r="J974" s="8">
        <f t="shared" si="1243"/>
        <v>9264</v>
      </c>
      <c r="K974" s="8">
        <f t="shared" si="1243"/>
        <v>1354309.0899999992</v>
      </c>
      <c r="L974" s="8">
        <f t="shared" si="1243"/>
        <v>4931.6700000000028</v>
      </c>
      <c r="M974" s="8">
        <f t="shared" si="1243"/>
        <v>0</v>
      </c>
      <c r="N974" s="8">
        <f t="shared" si="1243"/>
        <v>5526.4999999999955</v>
      </c>
      <c r="O974" s="8">
        <f t="shared" si="1243"/>
        <v>50</v>
      </c>
      <c r="Q974" s="11">
        <f t="shared" si="1203"/>
        <v>45158</v>
      </c>
      <c r="R974" s="8">
        <f t="shared" si="1244"/>
        <v>5336</v>
      </c>
      <c r="S974" s="8">
        <f t="shared" si="1244"/>
        <v>559687.80000000005</v>
      </c>
      <c r="T974" s="8">
        <f t="shared" si="1244"/>
        <v>5471.52</v>
      </c>
      <c r="U974" s="8">
        <f t="shared" si="1244"/>
        <v>0</v>
      </c>
      <c r="V974" s="8">
        <f t="shared" si="1244"/>
        <v>-3415.8899999999994</v>
      </c>
      <c r="W974" s="8">
        <f t="shared" si="1244"/>
        <v>653</v>
      </c>
      <c r="Y974" s="11">
        <f t="shared" si="1205"/>
        <v>45158</v>
      </c>
      <c r="Z974" s="8">
        <f t="shared" si="1245"/>
        <v>9753</v>
      </c>
      <c r="AA974" s="8">
        <f t="shared" si="1245"/>
        <v>1211735.0100000002</v>
      </c>
      <c r="AB974" s="8">
        <f t="shared" si="1245"/>
        <v>9789.9799999999977</v>
      </c>
      <c r="AC974" s="8">
        <f t="shared" si="1245"/>
        <v>0</v>
      </c>
      <c r="AD974" s="8">
        <f t="shared" si="1245"/>
        <v>16794.570000000003</v>
      </c>
      <c r="AE974" s="8">
        <f t="shared" si="1245"/>
        <v>1036</v>
      </c>
      <c r="AG974" s="11">
        <f t="shared" si="1207"/>
        <v>45158</v>
      </c>
      <c r="AH974" s="8">
        <f t="shared" si="1246"/>
        <v>11966</v>
      </c>
      <c r="AI974" s="8">
        <f t="shared" si="1246"/>
        <v>1498299.6999999993</v>
      </c>
      <c r="AJ974" s="8">
        <f t="shared" si="1246"/>
        <v>3953.3900000000003</v>
      </c>
      <c r="AK974" s="8">
        <f t="shared" si="1246"/>
        <v>0</v>
      </c>
      <c r="AL974" s="8">
        <f t="shared" si="1246"/>
        <v>15665.110000000008</v>
      </c>
      <c r="AM974" s="8">
        <f t="shared" si="1246"/>
        <v>539</v>
      </c>
      <c r="AO974" s="11">
        <f t="shared" si="1209"/>
        <v>45158</v>
      </c>
      <c r="AP974" s="8">
        <f t="shared" si="1247"/>
        <v>12149</v>
      </c>
      <c r="AQ974" s="8">
        <f t="shared" si="1247"/>
        <v>1014706.6400000004</v>
      </c>
      <c r="AR974" s="8">
        <f t="shared" si="1247"/>
        <v>0</v>
      </c>
      <c r="AS974" s="8">
        <f t="shared" si="1247"/>
        <v>12205.32</v>
      </c>
      <c r="AT974" s="8">
        <f t="shared" si="1247"/>
        <v>1763.9399999999998</v>
      </c>
      <c r="AU974" s="8">
        <f t="shared" si="1247"/>
        <v>574</v>
      </c>
      <c r="AW974" s="11">
        <f t="shared" si="1211"/>
        <v>45158</v>
      </c>
      <c r="AX974" s="8">
        <f t="shared" si="1248"/>
        <v>12834</v>
      </c>
      <c r="AY974" s="8">
        <f t="shared" si="1248"/>
        <v>1576988.8299999998</v>
      </c>
      <c r="AZ974" s="8">
        <f t="shared" si="1248"/>
        <v>6115.8500000000022</v>
      </c>
      <c r="BA974" s="8">
        <f t="shared" si="1248"/>
        <v>0</v>
      </c>
      <c r="BB974" s="8">
        <f t="shared" si="1248"/>
        <v>14088.539999999999</v>
      </c>
      <c r="BC974" s="8">
        <f t="shared" si="1248"/>
        <v>331</v>
      </c>
      <c r="BE974" s="11">
        <f t="shared" si="1213"/>
        <v>45158</v>
      </c>
      <c r="BF974" s="8">
        <f t="shared" si="1249"/>
        <v>12058</v>
      </c>
      <c r="BG974" s="8">
        <f t="shared" si="1249"/>
        <v>1540266.5899999996</v>
      </c>
      <c r="BH974" s="8">
        <f t="shared" si="1249"/>
        <v>8157.3099999999995</v>
      </c>
      <c r="BI974" s="8">
        <f t="shared" si="1249"/>
        <v>0</v>
      </c>
      <c r="BJ974" s="8">
        <f t="shared" si="1249"/>
        <v>25381.920000000024</v>
      </c>
      <c r="BK974" s="8">
        <f t="shared" si="1249"/>
        <v>131</v>
      </c>
      <c r="BM974" s="11">
        <f t="shared" si="1215"/>
        <v>45158</v>
      </c>
      <c r="BN974" s="8">
        <f t="shared" si="1250"/>
        <v>7638</v>
      </c>
      <c r="BO974" s="8">
        <f t="shared" si="1250"/>
        <v>621016.17000000004</v>
      </c>
      <c r="BP974" s="8">
        <f t="shared" si="1250"/>
        <v>6565.25</v>
      </c>
      <c r="BQ974" s="8">
        <f t="shared" si="1250"/>
        <v>0</v>
      </c>
      <c r="BR974" s="8">
        <f t="shared" si="1250"/>
        <v>4848.3399999999992</v>
      </c>
      <c r="BS974" s="8">
        <f t="shared" si="1250"/>
        <v>126</v>
      </c>
      <c r="BU974" s="11">
        <f t="shared" si="1217"/>
        <v>45158</v>
      </c>
      <c r="BV974" s="8">
        <f t="shared" si="1251"/>
        <v>6827</v>
      </c>
      <c r="BW974" s="8">
        <f t="shared" si="1251"/>
        <v>809479.51</v>
      </c>
      <c r="BX974" s="8">
        <f t="shared" si="1251"/>
        <v>4925.41</v>
      </c>
      <c r="BY974" s="8">
        <f t="shared" si="1251"/>
        <v>0</v>
      </c>
      <c r="BZ974" s="8">
        <f t="shared" si="1251"/>
        <v>8310.630000000001</v>
      </c>
      <c r="CA974" s="8">
        <f t="shared" si="1251"/>
        <v>361</v>
      </c>
      <c r="CC974" s="11">
        <f t="shared" si="1219"/>
        <v>45158</v>
      </c>
      <c r="CD974" s="8">
        <f t="shared" si="1252"/>
        <v>12783</v>
      </c>
      <c r="CE974" s="8">
        <f t="shared" si="1252"/>
        <v>1494597.33</v>
      </c>
      <c r="CF974" s="8">
        <f t="shared" si="1252"/>
        <v>4798.3499999999995</v>
      </c>
      <c r="CG974" s="8">
        <f t="shared" si="1252"/>
        <v>69523.759999999951</v>
      </c>
      <c r="CH974" s="8">
        <f t="shared" si="1252"/>
        <v>18043.120000000006</v>
      </c>
      <c r="CI974" s="8">
        <f t="shared" si="1252"/>
        <v>340</v>
      </c>
      <c r="CK974" s="11">
        <f t="shared" si="1221"/>
        <v>45158</v>
      </c>
      <c r="CL974" s="8">
        <f t="shared" si="1253"/>
        <v>4089</v>
      </c>
      <c r="CM974" s="8">
        <f t="shared" si="1253"/>
        <v>298389.73000000004</v>
      </c>
      <c r="CN974" s="8">
        <f t="shared" si="1253"/>
        <v>0</v>
      </c>
      <c r="CO974" s="8">
        <f t="shared" si="1253"/>
        <v>768</v>
      </c>
      <c r="CP974" s="8">
        <f t="shared" si="1253"/>
        <v>9422.9600000000009</v>
      </c>
      <c r="CQ974" s="8">
        <f t="shared" si="1253"/>
        <v>44</v>
      </c>
      <c r="CS974" s="11">
        <f t="shared" si="1223"/>
        <v>45158</v>
      </c>
      <c r="CT974" s="8">
        <f t="shared" si="1254"/>
        <v>0</v>
      </c>
      <c r="CU974" s="8">
        <f t="shared" si="1254"/>
        <v>0</v>
      </c>
      <c r="CV974" s="8">
        <f t="shared" si="1254"/>
        <v>0</v>
      </c>
      <c r="CW974" s="8">
        <f t="shared" si="1254"/>
        <v>0</v>
      </c>
      <c r="CX974" s="8">
        <f t="shared" si="1254"/>
        <v>0</v>
      </c>
      <c r="CY974" s="8">
        <f t="shared" si="1254"/>
        <v>0</v>
      </c>
      <c r="DA974" s="11">
        <f t="shared" si="1225"/>
        <v>45158</v>
      </c>
      <c r="DB974" s="8">
        <f t="shared" si="1255"/>
        <v>0</v>
      </c>
      <c r="DC974" s="8">
        <f t="shared" si="1255"/>
        <v>0</v>
      </c>
      <c r="DD974" s="8">
        <f t="shared" si="1255"/>
        <v>0</v>
      </c>
      <c r="DE974" s="8">
        <f t="shared" si="1255"/>
        <v>0</v>
      </c>
      <c r="DF974" s="8">
        <f t="shared" si="1255"/>
        <v>0</v>
      </c>
      <c r="DG974" s="8">
        <f t="shared" si="1255"/>
        <v>0</v>
      </c>
      <c r="DI974" s="11">
        <f t="shared" si="1227"/>
        <v>45158</v>
      </c>
      <c r="DJ974" s="8">
        <f t="shared" si="1256"/>
        <v>0</v>
      </c>
      <c r="DK974" s="8">
        <f t="shared" si="1256"/>
        <v>0</v>
      </c>
      <c r="DL974" s="8">
        <f t="shared" si="1256"/>
        <v>0</v>
      </c>
      <c r="DM974" s="8">
        <f t="shared" si="1256"/>
        <v>0</v>
      </c>
      <c r="DN974" s="8">
        <f t="shared" si="1256"/>
        <v>0</v>
      </c>
      <c r="DO974" s="8">
        <f t="shared" si="1256"/>
        <v>0</v>
      </c>
      <c r="DP974" s="56"/>
      <c r="DQ974" s="56"/>
      <c r="DR974" s="56"/>
      <c r="DS974" s="56"/>
    </row>
    <row r="975" spans="1:123" x14ac:dyDescent="0.3">
      <c r="A975" s="11">
        <f t="shared" si="1194"/>
        <v>45159</v>
      </c>
      <c r="B975" s="8">
        <f t="shared" si="1195"/>
        <v>11794</v>
      </c>
      <c r="C975" s="8">
        <f t="shared" si="1196"/>
        <v>1426332.2100000002</v>
      </c>
      <c r="D975" s="8">
        <f t="shared" si="1197"/>
        <v>0</v>
      </c>
      <c r="E975" s="8">
        <f t="shared" si="1198"/>
        <v>7570.84</v>
      </c>
      <c r="F975" s="8">
        <f t="shared" si="1199"/>
        <v>8797.69</v>
      </c>
      <c r="G975" s="8">
        <f t="shared" si="1200"/>
        <v>50</v>
      </c>
      <c r="I975" s="11">
        <f t="shared" si="1201"/>
        <v>45159</v>
      </c>
      <c r="J975" s="8">
        <f t="shared" si="1243"/>
        <v>9327</v>
      </c>
      <c r="K975" s="8">
        <f t="shared" si="1243"/>
        <v>1363247.3499999992</v>
      </c>
      <c r="L975" s="8">
        <f t="shared" si="1243"/>
        <v>4954.7700000000032</v>
      </c>
      <c r="M975" s="8">
        <f t="shared" si="1243"/>
        <v>0</v>
      </c>
      <c r="N975" s="8">
        <f t="shared" si="1243"/>
        <v>5536.3999999999951</v>
      </c>
      <c r="O975" s="8">
        <f t="shared" si="1243"/>
        <v>50</v>
      </c>
      <c r="Q975" s="11">
        <f t="shared" si="1203"/>
        <v>45159</v>
      </c>
      <c r="R975" s="8">
        <f t="shared" si="1244"/>
        <v>5360</v>
      </c>
      <c r="S975" s="8">
        <f t="shared" si="1244"/>
        <v>564965.43000000005</v>
      </c>
      <c r="T975" s="8">
        <f t="shared" si="1244"/>
        <v>5502.02</v>
      </c>
      <c r="U975" s="8">
        <f t="shared" si="1244"/>
        <v>0</v>
      </c>
      <c r="V975" s="8">
        <f t="shared" si="1244"/>
        <v>-3415.8899999999994</v>
      </c>
      <c r="W975" s="8">
        <f t="shared" si="1244"/>
        <v>654</v>
      </c>
      <c r="Y975" s="11">
        <f t="shared" si="1205"/>
        <v>45159</v>
      </c>
      <c r="Z975" s="8">
        <f t="shared" si="1245"/>
        <v>9828</v>
      </c>
      <c r="AA975" s="8">
        <f t="shared" si="1245"/>
        <v>1221302.4400000002</v>
      </c>
      <c r="AB975" s="8">
        <f t="shared" si="1245"/>
        <v>9800.8599999999969</v>
      </c>
      <c r="AC975" s="8">
        <f t="shared" si="1245"/>
        <v>0</v>
      </c>
      <c r="AD975" s="8">
        <f t="shared" si="1245"/>
        <v>16814.370000000003</v>
      </c>
      <c r="AE975" s="8">
        <f t="shared" si="1245"/>
        <v>1037</v>
      </c>
      <c r="AG975" s="11">
        <f t="shared" si="1207"/>
        <v>45159</v>
      </c>
      <c r="AH975" s="8">
        <f t="shared" si="1246"/>
        <v>12036</v>
      </c>
      <c r="AI975" s="8">
        <f t="shared" si="1246"/>
        <v>1507337.5599999994</v>
      </c>
      <c r="AJ975" s="8">
        <f t="shared" si="1246"/>
        <v>3977.4500000000003</v>
      </c>
      <c r="AK975" s="8">
        <f t="shared" si="1246"/>
        <v>0</v>
      </c>
      <c r="AL975" s="8">
        <f t="shared" si="1246"/>
        <v>15690.110000000008</v>
      </c>
      <c r="AM975" s="8">
        <f t="shared" si="1246"/>
        <v>539</v>
      </c>
      <c r="AO975" s="11">
        <f t="shared" si="1209"/>
        <v>45159</v>
      </c>
      <c r="AP975" s="8">
        <f t="shared" si="1247"/>
        <v>12221</v>
      </c>
      <c r="AQ975" s="8">
        <f t="shared" si="1247"/>
        <v>1020711.5000000003</v>
      </c>
      <c r="AR975" s="8">
        <f t="shared" si="1247"/>
        <v>0</v>
      </c>
      <c r="AS975" s="8">
        <f t="shared" si="1247"/>
        <v>12218.32</v>
      </c>
      <c r="AT975" s="8">
        <f t="shared" si="1247"/>
        <v>1763.9399999999998</v>
      </c>
      <c r="AU975" s="8">
        <f t="shared" si="1247"/>
        <v>578</v>
      </c>
      <c r="AW975" s="11">
        <f t="shared" si="1211"/>
        <v>45159</v>
      </c>
      <c r="AX975" s="8">
        <f t="shared" si="1248"/>
        <v>12870</v>
      </c>
      <c r="AY975" s="8">
        <f t="shared" si="1248"/>
        <v>1582006.8299999998</v>
      </c>
      <c r="AZ975" s="8">
        <f t="shared" si="1248"/>
        <v>6116.7700000000023</v>
      </c>
      <c r="BA975" s="8">
        <f t="shared" si="1248"/>
        <v>0</v>
      </c>
      <c r="BB975" s="8">
        <f t="shared" si="1248"/>
        <v>14088.539999999999</v>
      </c>
      <c r="BC975" s="8">
        <f t="shared" si="1248"/>
        <v>333</v>
      </c>
      <c r="BE975" s="11">
        <f t="shared" si="1213"/>
        <v>45159</v>
      </c>
      <c r="BF975" s="8">
        <f t="shared" si="1249"/>
        <v>12108</v>
      </c>
      <c r="BG975" s="8">
        <f t="shared" si="1249"/>
        <v>1546491.3899999997</v>
      </c>
      <c r="BH975" s="8">
        <f t="shared" si="1249"/>
        <v>8180.32</v>
      </c>
      <c r="BI975" s="8">
        <f t="shared" si="1249"/>
        <v>0</v>
      </c>
      <c r="BJ975" s="8">
        <f t="shared" si="1249"/>
        <v>25651.220000000023</v>
      </c>
      <c r="BK975" s="8">
        <f t="shared" si="1249"/>
        <v>131</v>
      </c>
      <c r="BM975" s="11">
        <f t="shared" si="1215"/>
        <v>45159</v>
      </c>
      <c r="BN975" s="8">
        <f t="shared" si="1250"/>
        <v>7678</v>
      </c>
      <c r="BO975" s="8">
        <f t="shared" si="1250"/>
        <v>624086.96000000008</v>
      </c>
      <c r="BP975" s="8">
        <f t="shared" si="1250"/>
        <v>6575.25</v>
      </c>
      <c r="BQ975" s="8">
        <f t="shared" si="1250"/>
        <v>0</v>
      </c>
      <c r="BR975" s="8">
        <f t="shared" si="1250"/>
        <v>4848.3399999999992</v>
      </c>
      <c r="BS975" s="8">
        <f t="shared" si="1250"/>
        <v>127</v>
      </c>
      <c r="BU975" s="11">
        <f t="shared" si="1217"/>
        <v>45159</v>
      </c>
      <c r="BV975" s="8">
        <f t="shared" si="1251"/>
        <v>6868</v>
      </c>
      <c r="BW975" s="8">
        <f t="shared" si="1251"/>
        <v>814635.22</v>
      </c>
      <c r="BX975" s="8">
        <f t="shared" si="1251"/>
        <v>4935.91</v>
      </c>
      <c r="BY975" s="8">
        <f t="shared" si="1251"/>
        <v>0</v>
      </c>
      <c r="BZ975" s="8">
        <f t="shared" si="1251"/>
        <v>8310.630000000001</v>
      </c>
      <c r="CA975" s="8">
        <f t="shared" si="1251"/>
        <v>364</v>
      </c>
      <c r="CC975" s="11">
        <f t="shared" si="1219"/>
        <v>45159</v>
      </c>
      <c r="CD975" s="8">
        <f t="shared" si="1252"/>
        <v>12840</v>
      </c>
      <c r="CE975" s="8">
        <f t="shared" si="1252"/>
        <v>1501730.21</v>
      </c>
      <c r="CF975" s="8">
        <f t="shared" si="1252"/>
        <v>4879.3499999999995</v>
      </c>
      <c r="CG975" s="8">
        <f t="shared" si="1252"/>
        <v>69935.259999999951</v>
      </c>
      <c r="CH975" s="8">
        <f t="shared" si="1252"/>
        <v>18093.120000000006</v>
      </c>
      <c r="CI975" s="8">
        <f t="shared" si="1252"/>
        <v>341</v>
      </c>
      <c r="CK975" s="11">
        <f t="shared" si="1221"/>
        <v>45159</v>
      </c>
      <c r="CL975" s="8">
        <f t="shared" si="1253"/>
        <v>4120</v>
      </c>
      <c r="CM975" s="8">
        <f t="shared" si="1253"/>
        <v>300573.92000000004</v>
      </c>
      <c r="CN975" s="8">
        <f t="shared" si="1253"/>
        <v>0</v>
      </c>
      <c r="CO975" s="8">
        <f t="shared" si="1253"/>
        <v>768</v>
      </c>
      <c r="CP975" s="8">
        <f t="shared" si="1253"/>
        <v>9422.9600000000009</v>
      </c>
      <c r="CQ975" s="8">
        <f t="shared" si="1253"/>
        <v>46</v>
      </c>
      <c r="CS975" s="11">
        <f t="shared" si="1223"/>
        <v>45159</v>
      </c>
      <c r="CT975" s="8">
        <f t="shared" si="1254"/>
        <v>0</v>
      </c>
      <c r="CU975" s="8">
        <f t="shared" si="1254"/>
        <v>0</v>
      </c>
      <c r="CV975" s="8">
        <f t="shared" si="1254"/>
        <v>0</v>
      </c>
      <c r="CW975" s="8">
        <f t="shared" si="1254"/>
        <v>0</v>
      </c>
      <c r="CX975" s="8">
        <f t="shared" si="1254"/>
        <v>0</v>
      </c>
      <c r="CY975" s="8">
        <f t="shared" si="1254"/>
        <v>0</v>
      </c>
      <c r="DA975" s="11">
        <f t="shared" si="1225"/>
        <v>45159</v>
      </c>
      <c r="DB975" s="8">
        <f t="shared" si="1255"/>
        <v>0</v>
      </c>
      <c r="DC975" s="8">
        <f t="shared" si="1255"/>
        <v>0</v>
      </c>
      <c r="DD975" s="8">
        <f t="shared" si="1255"/>
        <v>0</v>
      </c>
      <c r="DE975" s="8">
        <f t="shared" si="1255"/>
        <v>0</v>
      </c>
      <c r="DF975" s="8">
        <f t="shared" si="1255"/>
        <v>0</v>
      </c>
      <c r="DG975" s="8">
        <f t="shared" si="1255"/>
        <v>0</v>
      </c>
      <c r="DI975" s="11">
        <f t="shared" si="1227"/>
        <v>45159</v>
      </c>
      <c r="DJ975" s="8">
        <f t="shared" si="1256"/>
        <v>0</v>
      </c>
      <c r="DK975" s="8">
        <f t="shared" si="1256"/>
        <v>0</v>
      </c>
      <c r="DL975" s="8">
        <f t="shared" si="1256"/>
        <v>0</v>
      </c>
      <c r="DM975" s="8">
        <f t="shared" si="1256"/>
        <v>0</v>
      </c>
      <c r="DN975" s="8">
        <f t="shared" si="1256"/>
        <v>0</v>
      </c>
      <c r="DO975" s="8">
        <f t="shared" si="1256"/>
        <v>0</v>
      </c>
      <c r="DP975" s="56"/>
      <c r="DQ975" s="56"/>
      <c r="DR975" s="56"/>
      <c r="DS975" s="56"/>
    </row>
    <row r="976" spans="1:123" x14ac:dyDescent="0.3">
      <c r="A976" s="11">
        <f t="shared" si="1194"/>
        <v>45160</v>
      </c>
      <c r="B976" s="8">
        <f t="shared" si="1195"/>
        <v>11847</v>
      </c>
      <c r="C976" s="8">
        <f t="shared" si="1196"/>
        <v>1433703.5100000002</v>
      </c>
      <c r="D976" s="8">
        <f t="shared" si="1197"/>
        <v>0</v>
      </c>
      <c r="E976" s="8">
        <f t="shared" si="1198"/>
        <v>7609.84</v>
      </c>
      <c r="F976" s="8">
        <f t="shared" si="1199"/>
        <v>9126.17</v>
      </c>
      <c r="G976" s="8">
        <f t="shared" si="1200"/>
        <v>51</v>
      </c>
      <c r="I976" s="11">
        <f t="shared" si="1201"/>
        <v>45160</v>
      </c>
      <c r="J976" s="8">
        <f t="shared" si="1243"/>
        <v>9394</v>
      </c>
      <c r="K976" s="8">
        <f t="shared" si="1243"/>
        <v>1372525.6499999992</v>
      </c>
      <c r="L976" s="8">
        <f t="shared" si="1243"/>
        <v>4973.8600000000033</v>
      </c>
      <c r="M976" s="8">
        <f t="shared" si="1243"/>
        <v>0</v>
      </c>
      <c r="N976" s="8">
        <f t="shared" si="1243"/>
        <v>5536.3999999999951</v>
      </c>
      <c r="O976" s="8">
        <f t="shared" si="1243"/>
        <v>51</v>
      </c>
      <c r="Q976" s="11">
        <f t="shared" si="1203"/>
        <v>45160</v>
      </c>
      <c r="R976" s="8">
        <f t="shared" si="1244"/>
        <v>5389</v>
      </c>
      <c r="S976" s="8">
        <f t="shared" si="1244"/>
        <v>567901.06000000006</v>
      </c>
      <c r="T976" s="8">
        <f t="shared" si="1244"/>
        <v>5532.52</v>
      </c>
      <c r="U976" s="8">
        <f t="shared" si="1244"/>
        <v>0</v>
      </c>
      <c r="V976" s="8">
        <f t="shared" si="1244"/>
        <v>-3415.8899999999994</v>
      </c>
      <c r="W976" s="8">
        <f t="shared" si="1244"/>
        <v>655</v>
      </c>
      <c r="Y976" s="11">
        <f t="shared" si="1205"/>
        <v>45160</v>
      </c>
      <c r="Z976" s="8">
        <f t="shared" si="1245"/>
        <v>9906</v>
      </c>
      <c r="AA976" s="8">
        <f t="shared" si="1245"/>
        <v>1231833.0100000002</v>
      </c>
      <c r="AB976" s="8">
        <f t="shared" si="1245"/>
        <v>9841.5699999999961</v>
      </c>
      <c r="AC976" s="8">
        <f t="shared" si="1245"/>
        <v>0</v>
      </c>
      <c r="AD976" s="8">
        <f t="shared" si="1245"/>
        <v>16864.370000000003</v>
      </c>
      <c r="AE976" s="8">
        <f t="shared" si="1245"/>
        <v>1038</v>
      </c>
      <c r="AG976" s="11">
        <f t="shared" si="1207"/>
        <v>45160</v>
      </c>
      <c r="AH976" s="8">
        <f t="shared" si="1246"/>
        <v>12104</v>
      </c>
      <c r="AI976" s="8">
        <f t="shared" si="1246"/>
        <v>1516107.0699999994</v>
      </c>
      <c r="AJ976" s="8">
        <f t="shared" si="1246"/>
        <v>3989.4800000000005</v>
      </c>
      <c r="AK976" s="8">
        <f t="shared" si="1246"/>
        <v>0</v>
      </c>
      <c r="AL976" s="8">
        <f t="shared" si="1246"/>
        <v>15690.110000000008</v>
      </c>
      <c r="AM976" s="8">
        <f t="shared" si="1246"/>
        <v>539</v>
      </c>
      <c r="AO976" s="11">
        <f t="shared" si="1209"/>
        <v>45160</v>
      </c>
      <c r="AP976" s="8">
        <f t="shared" si="1247"/>
        <v>12283</v>
      </c>
      <c r="AQ976" s="8">
        <f t="shared" si="1247"/>
        <v>1025739.8600000003</v>
      </c>
      <c r="AR976" s="8">
        <f t="shared" si="1247"/>
        <v>0</v>
      </c>
      <c r="AS976" s="8">
        <f t="shared" si="1247"/>
        <v>12253.82</v>
      </c>
      <c r="AT976" s="8">
        <f t="shared" si="1247"/>
        <v>1763.9399999999998</v>
      </c>
      <c r="AU976" s="8">
        <f t="shared" si="1247"/>
        <v>581</v>
      </c>
      <c r="AW976" s="11">
        <f t="shared" si="1211"/>
        <v>45160</v>
      </c>
      <c r="AX976" s="8">
        <f t="shared" si="1248"/>
        <v>12915</v>
      </c>
      <c r="AY976" s="8">
        <f t="shared" si="1248"/>
        <v>1588988.4899999998</v>
      </c>
      <c r="AZ976" s="8">
        <f t="shared" si="1248"/>
        <v>6130.6200000000026</v>
      </c>
      <c r="BA976" s="8">
        <f t="shared" si="1248"/>
        <v>0</v>
      </c>
      <c r="BB976" s="8">
        <f t="shared" si="1248"/>
        <v>14298.88</v>
      </c>
      <c r="BC976" s="8">
        <f t="shared" si="1248"/>
        <v>335</v>
      </c>
      <c r="BE976" s="11">
        <f t="shared" si="1213"/>
        <v>45160</v>
      </c>
      <c r="BF976" s="8">
        <f t="shared" si="1249"/>
        <v>12159</v>
      </c>
      <c r="BG976" s="8">
        <f t="shared" si="1249"/>
        <v>1552936.7199999997</v>
      </c>
      <c r="BH976" s="8">
        <f t="shared" si="1249"/>
        <v>8209.56</v>
      </c>
      <c r="BI976" s="8">
        <f t="shared" si="1249"/>
        <v>0</v>
      </c>
      <c r="BJ976" s="8">
        <f t="shared" si="1249"/>
        <v>25917.150000000023</v>
      </c>
      <c r="BK976" s="8">
        <f t="shared" si="1249"/>
        <v>131</v>
      </c>
      <c r="BM976" s="11">
        <f t="shared" si="1215"/>
        <v>45160</v>
      </c>
      <c r="BN976" s="8">
        <f t="shared" si="1250"/>
        <v>7725</v>
      </c>
      <c r="BO976" s="8">
        <f t="shared" si="1250"/>
        <v>627787.63000000012</v>
      </c>
      <c r="BP976" s="8">
        <f t="shared" si="1250"/>
        <v>6604.25</v>
      </c>
      <c r="BQ976" s="8">
        <f t="shared" si="1250"/>
        <v>0</v>
      </c>
      <c r="BR976" s="8">
        <f t="shared" si="1250"/>
        <v>4848.3399999999992</v>
      </c>
      <c r="BS976" s="8">
        <f t="shared" si="1250"/>
        <v>128</v>
      </c>
      <c r="BU976" s="11">
        <f t="shared" si="1217"/>
        <v>45160</v>
      </c>
      <c r="BV976" s="8">
        <f t="shared" si="1251"/>
        <v>6928</v>
      </c>
      <c r="BW976" s="8">
        <f t="shared" si="1251"/>
        <v>822269.26</v>
      </c>
      <c r="BX976" s="8">
        <f t="shared" si="1251"/>
        <v>4995.91</v>
      </c>
      <c r="BY976" s="8">
        <f t="shared" si="1251"/>
        <v>0</v>
      </c>
      <c r="BZ976" s="8">
        <f t="shared" si="1251"/>
        <v>8610.630000000001</v>
      </c>
      <c r="CA976" s="8">
        <f t="shared" si="1251"/>
        <v>365</v>
      </c>
      <c r="CC976" s="11">
        <f t="shared" si="1219"/>
        <v>45160</v>
      </c>
      <c r="CD976" s="8">
        <f t="shared" si="1252"/>
        <v>12909</v>
      </c>
      <c r="CE976" s="8">
        <f t="shared" si="1252"/>
        <v>1509855.88</v>
      </c>
      <c r="CF976" s="8">
        <f t="shared" si="1252"/>
        <v>4952.8499999999995</v>
      </c>
      <c r="CG976" s="8">
        <f t="shared" si="1252"/>
        <v>70360.259999999951</v>
      </c>
      <c r="CH976" s="8">
        <f t="shared" si="1252"/>
        <v>18143.120000000006</v>
      </c>
      <c r="CI976" s="8">
        <f t="shared" si="1252"/>
        <v>342</v>
      </c>
      <c r="CK976" s="11">
        <f t="shared" si="1221"/>
        <v>45160</v>
      </c>
      <c r="CL976" s="8">
        <f t="shared" si="1253"/>
        <v>4147</v>
      </c>
      <c r="CM976" s="8">
        <f t="shared" si="1253"/>
        <v>302714.61000000004</v>
      </c>
      <c r="CN976" s="8">
        <f t="shared" si="1253"/>
        <v>0</v>
      </c>
      <c r="CO976" s="8">
        <f t="shared" si="1253"/>
        <v>770.5</v>
      </c>
      <c r="CP976" s="8">
        <f t="shared" si="1253"/>
        <v>9442.9600000000009</v>
      </c>
      <c r="CQ976" s="8">
        <f t="shared" si="1253"/>
        <v>48</v>
      </c>
      <c r="CS976" s="11">
        <f t="shared" si="1223"/>
        <v>45160</v>
      </c>
      <c r="CT976" s="8">
        <f t="shared" si="1254"/>
        <v>0</v>
      </c>
      <c r="CU976" s="8">
        <f t="shared" si="1254"/>
        <v>0</v>
      </c>
      <c r="CV976" s="8">
        <f t="shared" si="1254"/>
        <v>0</v>
      </c>
      <c r="CW976" s="8">
        <f t="shared" si="1254"/>
        <v>0</v>
      </c>
      <c r="CX976" s="8">
        <f t="shared" si="1254"/>
        <v>0</v>
      </c>
      <c r="CY976" s="8">
        <f t="shared" si="1254"/>
        <v>0</v>
      </c>
      <c r="DA976" s="11">
        <f t="shared" si="1225"/>
        <v>45160</v>
      </c>
      <c r="DB976" s="8">
        <f t="shared" si="1255"/>
        <v>0</v>
      </c>
      <c r="DC976" s="8">
        <f t="shared" si="1255"/>
        <v>0</v>
      </c>
      <c r="DD976" s="8">
        <f t="shared" si="1255"/>
        <v>0</v>
      </c>
      <c r="DE976" s="8">
        <f t="shared" si="1255"/>
        <v>0</v>
      </c>
      <c r="DF976" s="8">
        <f t="shared" si="1255"/>
        <v>0</v>
      </c>
      <c r="DG976" s="8">
        <f t="shared" si="1255"/>
        <v>0</v>
      </c>
      <c r="DI976" s="11">
        <f t="shared" si="1227"/>
        <v>45160</v>
      </c>
      <c r="DJ976" s="8">
        <f t="shared" si="1256"/>
        <v>0</v>
      </c>
      <c r="DK976" s="8">
        <f t="shared" si="1256"/>
        <v>0</v>
      </c>
      <c r="DL976" s="8">
        <f t="shared" si="1256"/>
        <v>0</v>
      </c>
      <c r="DM976" s="8">
        <f t="shared" si="1256"/>
        <v>0</v>
      </c>
      <c r="DN976" s="8">
        <f t="shared" si="1256"/>
        <v>0</v>
      </c>
      <c r="DO976" s="8">
        <f t="shared" si="1256"/>
        <v>0</v>
      </c>
      <c r="DP976" s="56"/>
      <c r="DQ976" s="56"/>
      <c r="DR976" s="56"/>
      <c r="DS976" s="56"/>
    </row>
    <row r="977" spans="1:123" x14ac:dyDescent="0.3">
      <c r="A977" s="11">
        <f t="shared" si="1194"/>
        <v>45161</v>
      </c>
      <c r="B977" s="8">
        <f t="shared" si="1195"/>
        <v>11882</v>
      </c>
      <c r="C977" s="8">
        <f t="shared" si="1196"/>
        <v>1438131.4600000002</v>
      </c>
      <c r="D977" s="8">
        <f t="shared" si="1197"/>
        <v>0</v>
      </c>
      <c r="E977" s="8">
        <f t="shared" si="1198"/>
        <v>7634.84</v>
      </c>
      <c r="F977" s="8">
        <f t="shared" si="1199"/>
        <v>9126.17</v>
      </c>
      <c r="G977" s="8">
        <f t="shared" si="1200"/>
        <v>51</v>
      </c>
      <c r="I977" s="11">
        <f t="shared" si="1201"/>
        <v>45161</v>
      </c>
      <c r="J977" s="8">
        <f t="shared" si="1243"/>
        <v>9445</v>
      </c>
      <c r="K977" s="8">
        <f t="shared" si="1243"/>
        <v>1379721.6999999993</v>
      </c>
      <c r="L977" s="8">
        <f t="shared" si="1243"/>
        <v>4996.0400000000036</v>
      </c>
      <c r="M977" s="8">
        <f t="shared" si="1243"/>
        <v>0</v>
      </c>
      <c r="N977" s="8">
        <f t="shared" si="1243"/>
        <v>5536.3999999999951</v>
      </c>
      <c r="O977" s="8">
        <f t="shared" si="1243"/>
        <v>51</v>
      </c>
      <c r="Q977" s="11">
        <f t="shared" si="1203"/>
        <v>45161</v>
      </c>
      <c r="R977" s="8">
        <f t="shared" si="1244"/>
        <v>5417</v>
      </c>
      <c r="S977" s="8">
        <f t="shared" si="1244"/>
        <v>570508.29</v>
      </c>
      <c r="T977" s="8">
        <f t="shared" si="1244"/>
        <v>5561.52</v>
      </c>
      <c r="U977" s="8">
        <f t="shared" si="1244"/>
        <v>0</v>
      </c>
      <c r="V977" s="8">
        <f t="shared" si="1244"/>
        <v>-3415.8899999999994</v>
      </c>
      <c r="W977" s="8">
        <f t="shared" si="1244"/>
        <v>656</v>
      </c>
      <c r="Y977" s="11">
        <f t="shared" si="1205"/>
        <v>45161</v>
      </c>
      <c r="Z977" s="8">
        <f t="shared" si="1245"/>
        <v>9981</v>
      </c>
      <c r="AA977" s="8">
        <f t="shared" si="1245"/>
        <v>1242037.1300000004</v>
      </c>
      <c r="AB977" s="8">
        <f t="shared" si="1245"/>
        <v>9848.9699999999957</v>
      </c>
      <c r="AC977" s="8">
        <f t="shared" si="1245"/>
        <v>0</v>
      </c>
      <c r="AD977" s="8">
        <f t="shared" si="1245"/>
        <v>16652.810000000001</v>
      </c>
      <c r="AE977" s="8">
        <f t="shared" si="1245"/>
        <v>1039</v>
      </c>
      <c r="AG977" s="11">
        <f t="shared" si="1207"/>
        <v>45161</v>
      </c>
      <c r="AH977" s="8">
        <f t="shared" si="1246"/>
        <v>12169</v>
      </c>
      <c r="AI977" s="8">
        <f t="shared" si="1246"/>
        <v>1524938.5999999994</v>
      </c>
      <c r="AJ977" s="8">
        <f t="shared" si="1246"/>
        <v>4011.6900000000005</v>
      </c>
      <c r="AK977" s="8">
        <f t="shared" si="1246"/>
        <v>0</v>
      </c>
      <c r="AL977" s="8">
        <f t="shared" si="1246"/>
        <v>15690.110000000008</v>
      </c>
      <c r="AM977" s="8">
        <f t="shared" si="1246"/>
        <v>539</v>
      </c>
      <c r="AO977" s="11">
        <f t="shared" si="1209"/>
        <v>45161</v>
      </c>
      <c r="AP977" s="8">
        <f t="shared" si="1247"/>
        <v>12343</v>
      </c>
      <c r="AQ977" s="8">
        <f t="shared" si="1247"/>
        <v>1030733.2900000004</v>
      </c>
      <c r="AR977" s="8">
        <f t="shared" si="1247"/>
        <v>0</v>
      </c>
      <c r="AS977" s="8">
        <f t="shared" si="1247"/>
        <v>12266.82</v>
      </c>
      <c r="AT977" s="8">
        <f t="shared" si="1247"/>
        <v>1471.9899999999998</v>
      </c>
      <c r="AU977" s="8">
        <f t="shared" si="1247"/>
        <v>586</v>
      </c>
      <c r="AW977" s="11">
        <f t="shared" si="1211"/>
        <v>45161</v>
      </c>
      <c r="AX977" s="8">
        <f t="shared" si="1248"/>
        <v>12956</v>
      </c>
      <c r="AY977" s="8">
        <f t="shared" si="1248"/>
        <v>1594161.7599999998</v>
      </c>
      <c r="AZ977" s="8">
        <f t="shared" si="1248"/>
        <v>6138.0000000000027</v>
      </c>
      <c r="BA977" s="8">
        <f t="shared" si="1248"/>
        <v>0</v>
      </c>
      <c r="BB977" s="8">
        <f t="shared" si="1248"/>
        <v>14303.83</v>
      </c>
      <c r="BC977" s="8">
        <f t="shared" si="1248"/>
        <v>337</v>
      </c>
      <c r="BE977" s="11">
        <f t="shared" si="1213"/>
        <v>45161</v>
      </c>
      <c r="BF977" s="8">
        <f t="shared" si="1249"/>
        <v>12201</v>
      </c>
      <c r="BG977" s="8">
        <f t="shared" si="1249"/>
        <v>1557981.8899999997</v>
      </c>
      <c r="BH977" s="8">
        <f t="shared" si="1249"/>
        <v>8243.91</v>
      </c>
      <c r="BI977" s="8">
        <f t="shared" si="1249"/>
        <v>0</v>
      </c>
      <c r="BJ977" s="8">
        <f t="shared" si="1249"/>
        <v>25917.150000000023</v>
      </c>
      <c r="BK977" s="8">
        <f t="shared" si="1249"/>
        <v>132</v>
      </c>
      <c r="BM977" s="11">
        <f t="shared" si="1215"/>
        <v>45161</v>
      </c>
      <c r="BN977" s="8">
        <f t="shared" si="1250"/>
        <v>7770</v>
      </c>
      <c r="BO977" s="8">
        <f t="shared" si="1250"/>
        <v>631248.87000000011</v>
      </c>
      <c r="BP977" s="8">
        <f t="shared" si="1250"/>
        <v>6604.25</v>
      </c>
      <c r="BQ977" s="8">
        <f t="shared" si="1250"/>
        <v>0</v>
      </c>
      <c r="BR977" s="8">
        <f t="shared" si="1250"/>
        <v>4868.3399999999992</v>
      </c>
      <c r="BS977" s="8">
        <f t="shared" si="1250"/>
        <v>129</v>
      </c>
      <c r="BU977" s="11">
        <f t="shared" si="1217"/>
        <v>45161</v>
      </c>
      <c r="BV977" s="8">
        <f t="shared" si="1251"/>
        <v>6975</v>
      </c>
      <c r="BW977" s="8">
        <f t="shared" si="1251"/>
        <v>827941.01</v>
      </c>
      <c r="BX977" s="8">
        <f t="shared" si="1251"/>
        <v>5047.41</v>
      </c>
      <c r="BY977" s="8">
        <f t="shared" si="1251"/>
        <v>0</v>
      </c>
      <c r="BZ977" s="8">
        <f t="shared" si="1251"/>
        <v>8610.630000000001</v>
      </c>
      <c r="CA977" s="8">
        <f t="shared" si="1251"/>
        <v>367</v>
      </c>
      <c r="CC977" s="11">
        <f t="shared" si="1219"/>
        <v>45161</v>
      </c>
      <c r="CD977" s="8">
        <f t="shared" si="1252"/>
        <v>12969</v>
      </c>
      <c r="CE977" s="8">
        <f t="shared" si="1252"/>
        <v>1516967.8299999998</v>
      </c>
      <c r="CF977" s="8">
        <f t="shared" si="1252"/>
        <v>5015.8499999999995</v>
      </c>
      <c r="CG977" s="8">
        <f t="shared" si="1252"/>
        <v>71146.509999999951</v>
      </c>
      <c r="CH977" s="8">
        <f t="shared" si="1252"/>
        <v>18168.120000000006</v>
      </c>
      <c r="CI977" s="8">
        <f t="shared" si="1252"/>
        <v>343</v>
      </c>
      <c r="CK977" s="11">
        <f t="shared" si="1221"/>
        <v>45161</v>
      </c>
      <c r="CL977" s="8">
        <f t="shared" si="1253"/>
        <v>4173</v>
      </c>
      <c r="CM977" s="8">
        <f t="shared" si="1253"/>
        <v>304534.05000000005</v>
      </c>
      <c r="CN977" s="8">
        <f t="shared" si="1253"/>
        <v>0</v>
      </c>
      <c r="CO977" s="8">
        <f t="shared" si="1253"/>
        <v>770.5</v>
      </c>
      <c r="CP977" s="8">
        <f t="shared" si="1253"/>
        <v>9442.9500000000007</v>
      </c>
      <c r="CQ977" s="8">
        <f t="shared" si="1253"/>
        <v>50</v>
      </c>
      <c r="CS977" s="11">
        <f t="shared" si="1223"/>
        <v>45161</v>
      </c>
      <c r="CT977" s="8">
        <f t="shared" si="1254"/>
        <v>0</v>
      </c>
      <c r="CU977" s="8">
        <f t="shared" si="1254"/>
        <v>0</v>
      </c>
      <c r="CV977" s="8">
        <f t="shared" si="1254"/>
        <v>0</v>
      </c>
      <c r="CW977" s="8">
        <f t="shared" si="1254"/>
        <v>0</v>
      </c>
      <c r="CX977" s="8">
        <f t="shared" si="1254"/>
        <v>0</v>
      </c>
      <c r="CY977" s="8">
        <f t="shared" si="1254"/>
        <v>0</v>
      </c>
      <c r="DA977" s="11">
        <f t="shared" si="1225"/>
        <v>45161</v>
      </c>
      <c r="DB977" s="8">
        <f t="shared" si="1255"/>
        <v>0</v>
      </c>
      <c r="DC977" s="8">
        <f t="shared" si="1255"/>
        <v>0</v>
      </c>
      <c r="DD977" s="8">
        <f t="shared" si="1255"/>
        <v>0</v>
      </c>
      <c r="DE977" s="8">
        <f t="shared" si="1255"/>
        <v>0</v>
      </c>
      <c r="DF977" s="8">
        <f t="shared" si="1255"/>
        <v>0</v>
      </c>
      <c r="DG977" s="8">
        <f t="shared" si="1255"/>
        <v>0</v>
      </c>
      <c r="DI977" s="11">
        <f t="shared" si="1227"/>
        <v>45161</v>
      </c>
      <c r="DJ977" s="8">
        <f t="shared" si="1256"/>
        <v>0</v>
      </c>
      <c r="DK977" s="8">
        <f t="shared" si="1256"/>
        <v>0</v>
      </c>
      <c r="DL977" s="8">
        <f t="shared" si="1256"/>
        <v>0</v>
      </c>
      <c r="DM977" s="8">
        <f t="shared" si="1256"/>
        <v>0</v>
      </c>
      <c r="DN977" s="8">
        <f t="shared" si="1256"/>
        <v>0</v>
      </c>
      <c r="DO977" s="8">
        <f t="shared" si="1256"/>
        <v>0</v>
      </c>
      <c r="DP977" s="56"/>
      <c r="DQ977" s="56"/>
      <c r="DR977" s="56"/>
      <c r="DS977" s="56"/>
    </row>
    <row r="978" spans="1:123" x14ac:dyDescent="0.3">
      <c r="A978" s="11">
        <f t="shared" si="1194"/>
        <v>45162</v>
      </c>
      <c r="B978" s="8">
        <f t="shared" si="1195"/>
        <v>11919</v>
      </c>
      <c r="C978" s="8">
        <f t="shared" si="1196"/>
        <v>1443111.4100000001</v>
      </c>
      <c r="D978" s="8">
        <f t="shared" si="1197"/>
        <v>0</v>
      </c>
      <c r="E978" s="8">
        <f t="shared" si="1198"/>
        <v>7644.84</v>
      </c>
      <c r="F978" s="8">
        <f t="shared" si="1199"/>
        <v>9126.17</v>
      </c>
      <c r="G978" s="8">
        <f t="shared" si="1200"/>
        <v>51</v>
      </c>
      <c r="I978" s="11">
        <f t="shared" si="1201"/>
        <v>45162</v>
      </c>
      <c r="J978" s="8">
        <f t="shared" si="1243"/>
        <v>9481</v>
      </c>
      <c r="K978" s="8">
        <f t="shared" si="1243"/>
        <v>1384616.2499999993</v>
      </c>
      <c r="L978" s="8">
        <f t="shared" si="1243"/>
        <v>4999.3400000000038</v>
      </c>
      <c r="M978" s="8">
        <f t="shared" si="1243"/>
        <v>0</v>
      </c>
      <c r="N978" s="8">
        <f t="shared" si="1243"/>
        <v>5571.0499999999947</v>
      </c>
      <c r="O978" s="8">
        <f t="shared" si="1243"/>
        <v>51</v>
      </c>
      <c r="Q978" s="11">
        <f t="shared" si="1203"/>
        <v>45162</v>
      </c>
      <c r="R978" s="8">
        <f t="shared" si="1244"/>
        <v>5465</v>
      </c>
      <c r="S978" s="8">
        <f t="shared" si="1244"/>
        <v>575381.69000000006</v>
      </c>
      <c r="T978" s="8">
        <f t="shared" si="1244"/>
        <v>5578.27</v>
      </c>
      <c r="U978" s="8">
        <f t="shared" si="1244"/>
        <v>0</v>
      </c>
      <c r="V978" s="8">
        <f t="shared" si="1244"/>
        <v>-3415.8899999999994</v>
      </c>
      <c r="W978" s="8">
        <f t="shared" si="1244"/>
        <v>657</v>
      </c>
      <c r="Y978" s="11">
        <f t="shared" si="1205"/>
        <v>45162</v>
      </c>
      <c r="Z978" s="8">
        <f t="shared" si="1245"/>
        <v>10052</v>
      </c>
      <c r="AA978" s="8">
        <f t="shared" si="1245"/>
        <v>1251462.1400000004</v>
      </c>
      <c r="AB978" s="8">
        <f t="shared" si="1245"/>
        <v>9872.1099999999951</v>
      </c>
      <c r="AC978" s="8">
        <f t="shared" si="1245"/>
        <v>0</v>
      </c>
      <c r="AD978" s="8">
        <f t="shared" si="1245"/>
        <v>16652.810000000001</v>
      </c>
      <c r="AE978" s="8">
        <f t="shared" si="1245"/>
        <v>1040</v>
      </c>
      <c r="AG978" s="11">
        <f t="shared" si="1207"/>
        <v>45162</v>
      </c>
      <c r="AH978" s="8">
        <f t="shared" si="1246"/>
        <v>12230</v>
      </c>
      <c r="AI978" s="8">
        <f t="shared" si="1246"/>
        <v>1532982.8799999994</v>
      </c>
      <c r="AJ978" s="8">
        <f t="shared" si="1246"/>
        <v>4011.6900000000005</v>
      </c>
      <c r="AK978" s="8">
        <f t="shared" si="1246"/>
        <v>0</v>
      </c>
      <c r="AL978" s="8">
        <f t="shared" si="1246"/>
        <v>15690.110000000008</v>
      </c>
      <c r="AM978" s="8">
        <f t="shared" si="1246"/>
        <v>539</v>
      </c>
      <c r="AO978" s="11">
        <f t="shared" si="1209"/>
        <v>45162</v>
      </c>
      <c r="AP978" s="8">
        <f t="shared" si="1247"/>
        <v>12398</v>
      </c>
      <c r="AQ978" s="8">
        <f t="shared" si="1247"/>
        <v>1035113.2200000004</v>
      </c>
      <c r="AR978" s="8">
        <f t="shared" si="1247"/>
        <v>0</v>
      </c>
      <c r="AS978" s="8">
        <f t="shared" si="1247"/>
        <v>12306.82</v>
      </c>
      <c r="AT978" s="8">
        <f t="shared" si="1247"/>
        <v>1412.5299999999997</v>
      </c>
      <c r="AU978" s="8">
        <f t="shared" si="1247"/>
        <v>589</v>
      </c>
      <c r="AW978" s="11">
        <f t="shared" si="1211"/>
        <v>45162</v>
      </c>
      <c r="AX978" s="8">
        <f t="shared" si="1248"/>
        <v>12987</v>
      </c>
      <c r="AY978" s="8">
        <f t="shared" si="1248"/>
        <v>1597766.6699999997</v>
      </c>
      <c r="AZ978" s="8">
        <f t="shared" si="1248"/>
        <v>6168.470000000003</v>
      </c>
      <c r="BA978" s="8">
        <f t="shared" si="1248"/>
        <v>0</v>
      </c>
      <c r="BB978" s="8">
        <f t="shared" si="1248"/>
        <v>14313.73</v>
      </c>
      <c r="BC978" s="8">
        <f t="shared" si="1248"/>
        <v>339</v>
      </c>
      <c r="BE978" s="11">
        <f t="shared" si="1213"/>
        <v>45162</v>
      </c>
      <c r="BF978" s="8">
        <f t="shared" si="1249"/>
        <v>12233</v>
      </c>
      <c r="BG978" s="8">
        <f t="shared" si="1249"/>
        <v>1562012.7099999997</v>
      </c>
      <c r="BH978" s="8">
        <f t="shared" si="1249"/>
        <v>8261.5499999999993</v>
      </c>
      <c r="BI978" s="8">
        <f t="shared" si="1249"/>
        <v>0</v>
      </c>
      <c r="BJ978" s="8">
        <f t="shared" si="1249"/>
        <v>26100.420000000024</v>
      </c>
      <c r="BK978" s="8">
        <f t="shared" si="1249"/>
        <v>132</v>
      </c>
      <c r="BM978" s="11">
        <f t="shared" si="1215"/>
        <v>45162</v>
      </c>
      <c r="BN978" s="8">
        <f t="shared" si="1250"/>
        <v>7809</v>
      </c>
      <c r="BO978" s="8">
        <f t="shared" si="1250"/>
        <v>634058.95000000007</v>
      </c>
      <c r="BP978" s="8">
        <f t="shared" si="1250"/>
        <v>6671.25</v>
      </c>
      <c r="BQ978" s="8">
        <f t="shared" si="1250"/>
        <v>0</v>
      </c>
      <c r="BR978" s="8">
        <f t="shared" si="1250"/>
        <v>4868.3399999999992</v>
      </c>
      <c r="BS978" s="8">
        <f t="shared" si="1250"/>
        <v>130</v>
      </c>
      <c r="BU978" s="11">
        <f t="shared" si="1217"/>
        <v>45162</v>
      </c>
      <c r="BV978" s="8">
        <f t="shared" si="1251"/>
        <v>7011</v>
      </c>
      <c r="BW978" s="8">
        <f t="shared" si="1251"/>
        <v>832174.48</v>
      </c>
      <c r="BX978" s="8">
        <f t="shared" si="1251"/>
        <v>5098.41</v>
      </c>
      <c r="BY978" s="8">
        <f t="shared" si="1251"/>
        <v>0</v>
      </c>
      <c r="BZ978" s="8">
        <f t="shared" si="1251"/>
        <v>8610.630000000001</v>
      </c>
      <c r="CA978" s="8">
        <f t="shared" si="1251"/>
        <v>367</v>
      </c>
      <c r="CC978" s="11">
        <f t="shared" si="1219"/>
        <v>45162</v>
      </c>
      <c r="CD978" s="8">
        <f t="shared" si="1252"/>
        <v>13019</v>
      </c>
      <c r="CE978" s="8">
        <f t="shared" si="1252"/>
        <v>1522723.93</v>
      </c>
      <c r="CF978" s="8">
        <f t="shared" si="1252"/>
        <v>5064.8499999999995</v>
      </c>
      <c r="CG978" s="8">
        <f t="shared" si="1252"/>
        <v>71515.009999999951</v>
      </c>
      <c r="CH978" s="8">
        <f t="shared" si="1252"/>
        <v>18218.120000000006</v>
      </c>
      <c r="CI978" s="8">
        <f t="shared" si="1252"/>
        <v>344</v>
      </c>
      <c r="CK978" s="11">
        <f t="shared" si="1221"/>
        <v>45162</v>
      </c>
      <c r="CL978" s="8">
        <f t="shared" si="1253"/>
        <v>4201</v>
      </c>
      <c r="CM978" s="8">
        <f t="shared" si="1253"/>
        <v>306588.54000000004</v>
      </c>
      <c r="CN978" s="8">
        <f t="shared" si="1253"/>
        <v>0</v>
      </c>
      <c r="CO978" s="8">
        <f t="shared" si="1253"/>
        <v>770.5</v>
      </c>
      <c r="CP978" s="8">
        <f t="shared" si="1253"/>
        <v>9466.9500000000007</v>
      </c>
      <c r="CQ978" s="8">
        <f t="shared" si="1253"/>
        <v>53</v>
      </c>
      <c r="CS978" s="11">
        <f t="shared" si="1223"/>
        <v>45162</v>
      </c>
      <c r="CT978" s="8">
        <f t="shared" si="1254"/>
        <v>0</v>
      </c>
      <c r="CU978" s="8">
        <f t="shared" si="1254"/>
        <v>0</v>
      </c>
      <c r="CV978" s="8">
        <f t="shared" si="1254"/>
        <v>0</v>
      </c>
      <c r="CW978" s="8">
        <f t="shared" si="1254"/>
        <v>0</v>
      </c>
      <c r="CX978" s="8">
        <f t="shared" si="1254"/>
        <v>0</v>
      </c>
      <c r="CY978" s="8">
        <f t="shared" si="1254"/>
        <v>0</v>
      </c>
      <c r="DA978" s="11">
        <f t="shared" si="1225"/>
        <v>45162</v>
      </c>
      <c r="DB978" s="8">
        <f t="shared" si="1255"/>
        <v>0</v>
      </c>
      <c r="DC978" s="8">
        <f t="shared" si="1255"/>
        <v>0</v>
      </c>
      <c r="DD978" s="8">
        <f t="shared" si="1255"/>
        <v>0</v>
      </c>
      <c r="DE978" s="8">
        <f t="shared" si="1255"/>
        <v>0</v>
      </c>
      <c r="DF978" s="8">
        <f t="shared" si="1255"/>
        <v>0</v>
      </c>
      <c r="DG978" s="8">
        <f t="shared" si="1255"/>
        <v>0</v>
      </c>
      <c r="DI978" s="11">
        <f t="shared" si="1227"/>
        <v>45162</v>
      </c>
      <c r="DJ978" s="8">
        <f t="shared" si="1256"/>
        <v>0</v>
      </c>
      <c r="DK978" s="8">
        <f t="shared" si="1256"/>
        <v>0</v>
      </c>
      <c r="DL978" s="8">
        <f t="shared" si="1256"/>
        <v>0</v>
      </c>
      <c r="DM978" s="8">
        <f t="shared" si="1256"/>
        <v>0</v>
      </c>
      <c r="DN978" s="8">
        <f t="shared" si="1256"/>
        <v>0</v>
      </c>
      <c r="DO978" s="8">
        <f t="shared" si="1256"/>
        <v>0</v>
      </c>
      <c r="DP978" s="56"/>
      <c r="DQ978" s="56"/>
      <c r="DR978" s="56"/>
      <c r="DS978" s="56"/>
    </row>
    <row r="979" spans="1:123" x14ac:dyDescent="0.3">
      <c r="A979" s="11">
        <f t="shared" si="1194"/>
        <v>45163</v>
      </c>
      <c r="B979" s="8">
        <f t="shared" si="1195"/>
        <v>11958</v>
      </c>
      <c r="C979" s="8">
        <f t="shared" si="1196"/>
        <v>1448599.8800000001</v>
      </c>
      <c r="D979" s="8">
        <f t="shared" si="1197"/>
        <v>0</v>
      </c>
      <c r="E979" s="8">
        <f t="shared" si="1198"/>
        <v>7705.84</v>
      </c>
      <c r="F979" s="8">
        <f t="shared" si="1199"/>
        <v>9126.17</v>
      </c>
      <c r="G979" s="8">
        <f t="shared" si="1200"/>
        <v>51</v>
      </c>
      <c r="I979" s="11">
        <f t="shared" si="1201"/>
        <v>45163</v>
      </c>
      <c r="J979" s="8">
        <f t="shared" si="1243"/>
        <v>9501</v>
      </c>
      <c r="K979" s="8">
        <f t="shared" si="1243"/>
        <v>1387311.4099999992</v>
      </c>
      <c r="L979" s="8">
        <f t="shared" si="1243"/>
        <v>5009.4800000000041</v>
      </c>
      <c r="M979" s="8">
        <f t="shared" si="1243"/>
        <v>0</v>
      </c>
      <c r="N979" s="8">
        <f t="shared" si="1243"/>
        <v>5571.0499999999947</v>
      </c>
      <c r="O979" s="8">
        <f t="shared" si="1243"/>
        <v>52</v>
      </c>
      <c r="Q979" s="11">
        <f t="shared" si="1203"/>
        <v>45163</v>
      </c>
      <c r="R979" s="8">
        <f t="shared" si="1244"/>
        <v>5511</v>
      </c>
      <c r="S979" s="8">
        <f t="shared" si="1244"/>
        <v>580329.29</v>
      </c>
      <c r="T979" s="8">
        <f t="shared" si="1244"/>
        <v>5625.77</v>
      </c>
      <c r="U979" s="8">
        <f t="shared" si="1244"/>
        <v>0</v>
      </c>
      <c r="V979" s="8">
        <f t="shared" si="1244"/>
        <v>-3415.8899999999994</v>
      </c>
      <c r="W979" s="8">
        <f t="shared" si="1244"/>
        <v>658</v>
      </c>
      <c r="Y979" s="11">
        <f t="shared" si="1205"/>
        <v>45163</v>
      </c>
      <c r="Z979" s="8">
        <f t="shared" si="1245"/>
        <v>10089</v>
      </c>
      <c r="AA979" s="8">
        <f t="shared" si="1245"/>
        <v>1256105.0800000003</v>
      </c>
      <c r="AB979" s="8">
        <f t="shared" si="1245"/>
        <v>9908.2099999999955</v>
      </c>
      <c r="AC979" s="8">
        <f t="shared" si="1245"/>
        <v>0</v>
      </c>
      <c r="AD979" s="8">
        <f t="shared" si="1245"/>
        <v>16548.890000000003</v>
      </c>
      <c r="AE979" s="8">
        <f t="shared" si="1245"/>
        <v>1041</v>
      </c>
      <c r="AG979" s="11">
        <f t="shared" si="1207"/>
        <v>45163</v>
      </c>
      <c r="AH979" s="8">
        <f t="shared" si="1246"/>
        <v>12279</v>
      </c>
      <c r="AI979" s="8">
        <f t="shared" si="1246"/>
        <v>1539116.0799999994</v>
      </c>
      <c r="AJ979" s="8">
        <f t="shared" si="1246"/>
        <v>4020.0200000000004</v>
      </c>
      <c r="AK979" s="8">
        <f t="shared" si="1246"/>
        <v>0</v>
      </c>
      <c r="AL979" s="8">
        <f t="shared" si="1246"/>
        <v>15840.110000000008</v>
      </c>
      <c r="AM979" s="8">
        <f t="shared" si="1246"/>
        <v>539</v>
      </c>
      <c r="AO979" s="11">
        <f t="shared" si="1209"/>
        <v>45163</v>
      </c>
      <c r="AP979" s="8">
        <f t="shared" si="1247"/>
        <v>12434</v>
      </c>
      <c r="AQ979" s="8">
        <f t="shared" si="1247"/>
        <v>1037926.7200000004</v>
      </c>
      <c r="AR979" s="8">
        <f t="shared" si="1247"/>
        <v>0</v>
      </c>
      <c r="AS979" s="8">
        <f t="shared" si="1247"/>
        <v>12324.82</v>
      </c>
      <c r="AT979" s="8">
        <f t="shared" si="1247"/>
        <v>1412.5299999999997</v>
      </c>
      <c r="AU979" s="8">
        <f t="shared" si="1247"/>
        <v>589</v>
      </c>
      <c r="AW979" s="11">
        <f t="shared" si="1211"/>
        <v>45163</v>
      </c>
      <c r="AX979" s="8">
        <f t="shared" si="1248"/>
        <v>13032</v>
      </c>
      <c r="AY979" s="8">
        <f t="shared" si="1248"/>
        <v>1602676.4899999998</v>
      </c>
      <c r="AZ979" s="8">
        <f t="shared" si="1248"/>
        <v>6202.6500000000033</v>
      </c>
      <c r="BA979" s="8">
        <f t="shared" si="1248"/>
        <v>0</v>
      </c>
      <c r="BB979" s="8">
        <f t="shared" si="1248"/>
        <v>14313.73</v>
      </c>
      <c r="BC979" s="8">
        <f t="shared" si="1248"/>
        <v>341</v>
      </c>
      <c r="BE979" s="11">
        <f t="shared" si="1213"/>
        <v>45163</v>
      </c>
      <c r="BF979" s="8">
        <f t="shared" si="1249"/>
        <v>12278</v>
      </c>
      <c r="BG979" s="8">
        <f t="shared" si="1249"/>
        <v>1567227.4899999998</v>
      </c>
      <c r="BH979" s="8">
        <f t="shared" si="1249"/>
        <v>8321.8799999999992</v>
      </c>
      <c r="BI979" s="8">
        <f t="shared" si="1249"/>
        <v>0</v>
      </c>
      <c r="BJ979" s="8">
        <f t="shared" si="1249"/>
        <v>26329.420000000024</v>
      </c>
      <c r="BK979" s="8">
        <f t="shared" si="1249"/>
        <v>132</v>
      </c>
      <c r="BM979" s="11">
        <f t="shared" si="1215"/>
        <v>45163</v>
      </c>
      <c r="BN979" s="8">
        <f t="shared" si="1250"/>
        <v>7845</v>
      </c>
      <c r="BO979" s="8">
        <f t="shared" si="1250"/>
        <v>636716.49000000011</v>
      </c>
      <c r="BP979" s="8">
        <f t="shared" si="1250"/>
        <v>6758.25</v>
      </c>
      <c r="BQ979" s="8">
        <f t="shared" si="1250"/>
        <v>0</v>
      </c>
      <c r="BR979" s="8">
        <f t="shared" si="1250"/>
        <v>4868.3399999999992</v>
      </c>
      <c r="BS979" s="8">
        <f t="shared" si="1250"/>
        <v>131</v>
      </c>
      <c r="BU979" s="11">
        <f t="shared" si="1217"/>
        <v>45163</v>
      </c>
      <c r="BV979" s="8">
        <f t="shared" si="1251"/>
        <v>7054</v>
      </c>
      <c r="BW979" s="8">
        <f t="shared" si="1251"/>
        <v>837581.01</v>
      </c>
      <c r="BX979" s="8">
        <f t="shared" si="1251"/>
        <v>5149.91</v>
      </c>
      <c r="BY979" s="8">
        <f t="shared" si="1251"/>
        <v>0</v>
      </c>
      <c r="BZ979" s="8">
        <f t="shared" si="1251"/>
        <v>8610.630000000001</v>
      </c>
      <c r="CA979" s="8">
        <f t="shared" si="1251"/>
        <v>367</v>
      </c>
      <c r="CC979" s="11">
        <f t="shared" si="1219"/>
        <v>45163</v>
      </c>
      <c r="CD979" s="8">
        <f t="shared" si="1252"/>
        <v>13054</v>
      </c>
      <c r="CE979" s="8">
        <f t="shared" si="1252"/>
        <v>1529864.8</v>
      </c>
      <c r="CF979" s="8">
        <f t="shared" si="1252"/>
        <v>5107.8499999999995</v>
      </c>
      <c r="CG979" s="8">
        <f t="shared" si="1252"/>
        <v>71660.509999999951</v>
      </c>
      <c r="CH979" s="8">
        <f t="shared" si="1252"/>
        <v>18268.120000000006</v>
      </c>
      <c r="CI979" s="8">
        <f t="shared" si="1252"/>
        <v>344</v>
      </c>
      <c r="CK979" s="11">
        <f t="shared" si="1221"/>
        <v>45163</v>
      </c>
      <c r="CL979" s="8">
        <f t="shared" si="1253"/>
        <v>4230</v>
      </c>
      <c r="CM979" s="8">
        <f t="shared" si="1253"/>
        <v>309078.47000000003</v>
      </c>
      <c r="CN979" s="8">
        <f t="shared" si="1253"/>
        <v>0</v>
      </c>
      <c r="CO979" s="8">
        <f t="shared" si="1253"/>
        <v>780.5</v>
      </c>
      <c r="CP979" s="8">
        <f t="shared" si="1253"/>
        <v>9496.9500000000007</v>
      </c>
      <c r="CQ979" s="8">
        <f t="shared" si="1253"/>
        <v>55</v>
      </c>
      <c r="CS979" s="11">
        <f t="shared" si="1223"/>
        <v>45163</v>
      </c>
      <c r="CT979" s="8">
        <f t="shared" si="1254"/>
        <v>0</v>
      </c>
      <c r="CU979" s="8">
        <f t="shared" si="1254"/>
        <v>0</v>
      </c>
      <c r="CV979" s="8">
        <f t="shared" si="1254"/>
        <v>0</v>
      </c>
      <c r="CW979" s="8">
        <f t="shared" si="1254"/>
        <v>0</v>
      </c>
      <c r="CX979" s="8">
        <f t="shared" si="1254"/>
        <v>0</v>
      </c>
      <c r="CY979" s="8">
        <f t="shared" si="1254"/>
        <v>0</v>
      </c>
      <c r="DA979" s="11">
        <f t="shared" si="1225"/>
        <v>45163</v>
      </c>
      <c r="DB979" s="8">
        <f t="shared" si="1255"/>
        <v>0</v>
      </c>
      <c r="DC979" s="8">
        <f t="shared" si="1255"/>
        <v>0</v>
      </c>
      <c r="DD979" s="8">
        <f t="shared" si="1255"/>
        <v>0</v>
      </c>
      <c r="DE979" s="8">
        <f t="shared" si="1255"/>
        <v>0</v>
      </c>
      <c r="DF979" s="8">
        <f t="shared" si="1255"/>
        <v>0</v>
      </c>
      <c r="DG979" s="8">
        <f t="shared" si="1255"/>
        <v>0</v>
      </c>
      <c r="DI979" s="11">
        <f t="shared" si="1227"/>
        <v>45163</v>
      </c>
      <c r="DJ979" s="8">
        <f t="shared" si="1256"/>
        <v>0</v>
      </c>
      <c r="DK979" s="8">
        <f t="shared" si="1256"/>
        <v>0</v>
      </c>
      <c r="DL979" s="8">
        <f t="shared" si="1256"/>
        <v>0</v>
      </c>
      <c r="DM979" s="8">
        <f t="shared" si="1256"/>
        <v>0</v>
      </c>
      <c r="DN979" s="8">
        <f t="shared" si="1256"/>
        <v>0</v>
      </c>
      <c r="DO979" s="8">
        <f t="shared" si="1256"/>
        <v>0</v>
      </c>
      <c r="DP979" s="56"/>
      <c r="DQ979" s="56"/>
      <c r="DR979" s="56"/>
      <c r="DS979" s="56"/>
    </row>
    <row r="980" spans="1:123" x14ac:dyDescent="0.3">
      <c r="A980" s="11">
        <f t="shared" si="1194"/>
        <v>45164</v>
      </c>
      <c r="B980" s="8">
        <f t="shared" si="1195"/>
        <v>12009</v>
      </c>
      <c r="C980" s="8">
        <f t="shared" si="1196"/>
        <v>1455644.61</v>
      </c>
      <c r="D980" s="8">
        <f t="shared" si="1197"/>
        <v>0</v>
      </c>
      <c r="E980" s="8">
        <f t="shared" si="1198"/>
        <v>7756.84</v>
      </c>
      <c r="F980" s="8">
        <f t="shared" si="1199"/>
        <v>9126.17</v>
      </c>
      <c r="G980" s="8">
        <f t="shared" si="1200"/>
        <v>51</v>
      </c>
      <c r="I980" s="11">
        <f t="shared" si="1201"/>
        <v>45164</v>
      </c>
      <c r="J980" s="8">
        <f t="shared" si="1243"/>
        <v>9516</v>
      </c>
      <c r="K980" s="8">
        <f t="shared" si="1243"/>
        <v>1389314.0499999991</v>
      </c>
      <c r="L980" s="8">
        <f t="shared" si="1243"/>
        <v>5044.140000000004</v>
      </c>
      <c r="M980" s="8">
        <f t="shared" si="1243"/>
        <v>0</v>
      </c>
      <c r="N980" s="8">
        <f t="shared" si="1243"/>
        <v>5571.0499999999947</v>
      </c>
      <c r="O980" s="8">
        <f t="shared" si="1243"/>
        <v>53</v>
      </c>
      <c r="Q980" s="11">
        <f t="shared" si="1203"/>
        <v>45164</v>
      </c>
      <c r="R980" s="8">
        <f t="shared" si="1244"/>
        <v>5557</v>
      </c>
      <c r="S980" s="8">
        <f t="shared" si="1244"/>
        <v>585596.20000000007</v>
      </c>
      <c r="T980" s="8">
        <f t="shared" si="1244"/>
        <v>5653.77</v>
      </c>
      <c r="U980" s="8">
        <f t="shared" si="1244"/>
        <v>0</v>
      </c>
      <c r="V980" s="8">
        <f t="shared" si="1244"/>
        <v>-3415.8899999999994</v>
      </c>
      <c r="W980" s="8">
        <f t="shared" si="1244"/>
        <v>659</v>
      </c>
      <c r="Y980" s="11">
        <f t="shared" si="1205"/>
        <v>45164</v>
      </c>
      <c r="Z980" s="8">
        <f t="shared" si="1245"/>
        <v>10127</v>
      </c>
      <c r="AA980" s="8">
        <f t="shared" si="1245"/>
        <v>1257748.6200000003</v>
      </c>
      <c r="AB980" s="8">
        <f t="shared" si="1245"/>
        <v>9964.6699999999946</v>
      </c>
      <c r="AC980" s="8">
        <f t="shared" si="1245"/>
        <v>0</v>
      </c>
      <c r="AD980" s="8">
        <f t="shared" si="1245"/>
        <v>16548.890000000003</v>
      </c>
      <c r="AE980" s="8">
        <f t="shared" si="1245"/>
        <v>1042</v>
      </c>
      <c r="AG980" s="11">
        <f t="shared" si="1207"/>
        <v>45164</v>
      </c>
      <c r="AH980" s="8">
        <f t="shared" si="1246"/>
        <v>12326</v>
      </c>
      <c r="AI980" s="8">
        <f t="shared" si="1246"/>
        <v>1545184.1999999995</v>
      </c>
      <c r="AJ980" s="8">
        <f t="shared" si="1246"/>
        <v>4046.8600000000006</v>
      </c>
      <c r="AK980" s="8">
        <f t="shared" si="1246"/>
        <v>0</v>
      </c>
      <c r="AL980" s="8">
        <f t="shared" si="1246"/>
        <v>15950.010000000007</v>
      </c>
      <c r="AM980" s="8">
        <f t="shared" si="1246"/>
        <v>539</v>
      </c>
      <c r="AO980" s="11">
        <f t="shared" si="1209"/>
        <v>45164</v>
      </c>
      <c r="AP980" s="8">
        <f t="shared" si="1247"/>
        <v>12470</v>
      </c>
      <c r="AQ980" s="8">
        <f t="shared" si="1247"/>
        <v>1040426.8700000005</v>
      </c>
      <c r="AR980" s="8">
        <f t="shared" si="1247"/>
        <v>0</v>
      </c>
      <c r="AS980" s="8">
        <f t="shared" si="1247"/>
        <v>12356.82</v>
      </c>
      <c r="AT980" s="8">
        <f t="shared" si="1247"/>
        <v>1412.5299999999997</v>
      </c>
      <c r="AU980" s="8">
        <f t="shared" si="1247"/>
        <v>590</v>
      </c>
      <c r="AW980" s="11">
        <f t="shared" si="1211"/>
        <v>45164</v>
      </c>
      <c r="AX980" s="8">
        <f t="shared" si="1248"/>
        <v>13070</v>
      </c>
      <c r="AY980" s="8">
        <f t="shared" si="1248"/>
        <v>1607133.8799999997</v>
      </c>
      <c r="AZ980" s="8">
        <f t="shared" si="1248"/>
        <v>6229.4400000000032</v>
      </c>
      <c r="BA980" s="8">
        <f t="shared" si="1248"/>
        <v>0</v>
      </c>
      <c r="BB980" s="8">
        <f t="shared" si="1248"/>
        <v>14313.73</v>
      </c>
      <c r="BC980" s="8">
        <f t="shared" si="1248"/>
        <v>343</v>
      </c>
      <c r="BE980" s="11">
        <f t="shared" si="1213"/>
        <v>45164</v>
      </c>
      <c r="BF980" s="8">
        <f t="shared" si="1249"/>
        <v>12332</v>
      </c>
      <c r="BG980" s="8">
        <f t="shared" si="1249"/>
        <v>1573641.3699999996</v>
      </c>
      <c r="BH980" s="8">
        <f t="shared" si="1249"/>
        <v>8361.08</v>
      </c>
      <c r="BI980" s="8">
        <f t="shared" si="1249"/>
        <v>0</v>
      </c>
      <c r="BJ980" s="8">
        <f t="shared" si="1249"/>
        <v>26593.420000000024</v>
      </c>
      <c r="BK980" s="8">
        <f t="shared" si="1249"/>
        <v>132</v>
      </c>
      <c r="BM980" s="11">
        <f t="shared" si="1215"/>
        <v>45164</v>
      </c>
      <c r="BN980" s="8">
        <f t="shared" si="1250"/>
        <v>7885</v>
      </c>
      <c r="BO980" s="8">
        <f t="shared" si="1250"/>
        <v>639707.76000000013</v>
      </c>
      <c r="BP980" s="8">
        <f t="shared" si="1250"/>
        <v>6834.25</v>
      </c>
      <c r="BQ980" s="8">
        <f t="shared" si="1250"/>
        <v>0</v>
      </c>
      <c r="BR980" s="8">
        <f t="shared" si="1250"/>
        <v>4868.3399999999992</v>
      </c>
      <c r="BS980" s="8">
        <f t="shared" si="1250"/>
        <v>132</v>
      </c>
      <c r="BU980" s="11">
        <f t="shared" si="1217"/>
        <v>45164</v>
      </c>
      <c r="BV980" s="8">
        <f t="shared" si="1251"/>
        <v>7106</v>
      </c>
      <c r="BW980" s="8">
        <f t="shared" si="1251"/>
        <v>844045.15</v>
      </c>
      <c r="BX980" s="8">
        <f t="shared" si="1251"/>
        <v>5254.91</v>
      </c>
      <c r="BY980" s="8">
        <f t="shared" si="1251"/>
        <v>0</v>
      </c>
      <c r="BZ980" s="8">
        <f t="shared" si="1251"/>
        <v>8610.630000000001</v>
      </c>
      <c r="CA980" s="8">
        <f t="shared" si="1251"/>
        <v>370</v>
      </c>
      <c r="CC980" s="11">
        <f t="shared" si="1219"/>
        <v>45164</v>
      </c>
      <c r="CD980" s="8">
        <f t="shared" si="1252"/>
        <v>13093</v>
      </c>
      <c r="CE980" s="8">
        <f t="shared" si="1252"/>
        <v>1533987.31</v>
      </c>
      <c r="CF980" s="8">
        <f t="shared" si="1252"/>
        <v>5140.8499999999995</v>
      </c>
      <c r="CG980" s="8">
        <f t="shared" si="1252"/>
        <v>71948.509999999951</v>
      </c>
      <c r="CH980" s="8">
        <f t="shared" si="1252"/>
        <v>18293.120000000006</v>
      </c>
      <c r="CI980" s="8">
        <f t="shared" si="1252"/>
        <v>345</v>
      </c>
      <c r="CK980" s="11">
        <f t="shared" si="1221"/>
        <v>45164</v>
      </c>
      <c r="CL980" s="8">
        <f t="shared" si="1253"/>
        <v>4254</v>
      </c>
      <c r="CM980" s="8">
        <f t="shared" si="1253"/>
        <v>310976.05000000005</v>
      </c>
      <c r="CN980" s="8">
        <f t="shared" si="1253"/>
        <v>0</v>
      </c>
      <c r="CO980" s="8">
        <f t="shared" si="1253"/>
        <v>780.5</v>
      </c>
      <c r="CP980" s="8">
        <f t="shared" si="1253"/>
        <v>9526.9500000000007</v>
      </c>
      <c r="CQ980" s="8">
        <f t="shared" si="1253"/>
        <v>56</v>
      </c>
      <c r="CS980" s="11">
        <f t="shared" si="1223"/>
        <v>45164</v>
      </c>
      <c r="CT980" s="8">
        <f t="shared" si="1254"/>
        <v>0</v>
      </c>
      <c r="CU980" s="8">
        <f t="shared" si="1254"/>
        <v>0</v>
      </c>
      <c r="CV980" s="8">
        <f t="shared" si="1254"/>
        <v>0</v>
      </c>
      <c r="CW980" s="8">
        <f t="shared" si="1254"/>
        <v>0</v>
      </c>
      <c r="CX980" s="8">
        <f t="shared" si="1254"/>
        <v>0</v>
      </c>
      <c r="CY980" s="8">
        <f t="shared" si="1254"/>
        <v>0</v>
      </c>
      <c r="DA980" s="11">
        <f t="shared" si="1225"/>
        <v>45164</v>
      </c>
      <c r="DB980" s="8">
        <f t="shared" si="1255"/>
        <v>0</v>
      </c>
      <c r="DC980" s="8">
        <f t="shared" si="1255"/>
        <v>0</v>
      </c>
      <c r="DD980" s="8">
        <f t="shared" si="1255"/>
        <v>0</v>
      </c>
      <c r="DE980" s="8">
        <f t="shared" si="1255"/>
        <v>0</v>
      </c>
      <c r="DF980" s="8">
        <f t="shared" si="1255"/>
        <v>0</v>
      </c>
      <c r="DG980" s="8">
        <f t="shared" si="1255"/>
        <v>0</v>
      </c>
      <c r="DI980" s="11">
        <f t="shared" si="1227"/>
        <v>45164</v>
      </c>
      <c r="DJ980" s="8">
        <f t="shared" si="1256"/>
        <v>0</v>
      </c>
      <c r="DK980" s="8">
        <f t="shared" si="1256"/>
        <v>0</v>
      </c>
      <c r="DL980" s="8">
        <f t="shared" si="1256"/>
        <v>0</v>
      </c>
      <c r="DM980" s="8">
        <f t="shared" si="1256"/>
        <v>0</v>
      </c>
      <c r="DN980" s="8">
        <f t="shared" si="1256"/>
        <v>0</v>
      </c>
      <c r="DO980" s="8">
        <f t="shared" si="1256"/>
        <v>0</v>
      </c>
      <c r="DP980" s="56"/>
      <c r="DQ980" s="56"/>
      <c r="DR980" s="56"/>
      <c r="DS980" s="56"/>
    </row>
    <row r="981" spans="1:123" x14ac:dyDescent="0.3">
      <c r="A981" s="11">
        <f t="shared" si="1194"/>
        <v>45165</v>
      </c>
      <c r="B981" s="8">
        <f t="shared" si="1195"/>
        <v>12039</v>
      </c>
      <c r="C981" s="8">
        <f t="shared" si="1196"/>
        <v>1459533.74</v>
      </c>
      <c r="D981" s="8">
        <f t="shared" si="1197"/>
        <v>0</v>
      </c>
      <c r="E981" s="8">
        <f t="shared" si="1198"/>
        <v>7769.84</v>
      </c>
      <c r="F981" s="8">
        <f t="shared" si="1199"/>
        <v>9151.17</v>
      </c>
      <c r="G981" s="8">
        <f t="shared" si="1200"/>
        <v>51</v>
      </c>
      <c r="I981" s="11">
        <f t="shared" si="1201"/>
        <v>45165</v>
      </c>
      <c r="J981" s="8">
        <f t="shared" si="1243"/>
        <v>9542</v>
      </c>
      <c r="K981" s="8">
        <f t="shared" si="1243"/>
        <v>1393079.5499999991</v>
      </c>
      <c r="L981" s="8">
        <f t="shared" si="1243"/>
        <v>5058.5300000000043</v>
      </c>
      <c r="M981" s="8">
        <f t="shared" si="1243"/>
        <v>0</v>
      </c>
      <c r="N981" s="8">
        <f t="shared" si="1243"/>
        <v>5571.0499999999947</v>
      </c>
      <c r="O981" s="8">
        <f t="shared" si="1243"/>
        <v>54</v>
      </c>
      <c r="Q981" s="11">
        <f t="shared" si="1203"/>
        <v>45165</v>
      </c>
      <c r="R981" s="8">
        <f t="shared" si="1244"/>
        <v>5588</v>
      </c>
      <c r="S981" s="8">
        <f t="shared" si="1244"/>
        <v>588969.31000000006</v>
      </c>
      <c r="T981" s="8">
        <f t="shared" si="1244"/>
        <v>5692.77</v>
      </c>
      <c r="U981" s="8">
        <f t="shared" si="1244"/>
        <v>0</v>
      </c>
      <c r="V981" s="8">
        <f t="shared" si="1244"/>
        <v>-3415.8899999999994</v>
      </c>
      <c r="W981" s="8">
        <f t="shared" si="1244"/>
        <v>660</v>
      </c>
      <c r="Y981" s="11">
        <f t="shared" si="1205"/>
        <v>45165</v>
      </c>
      <c r="Z981" s="8">
        <f t="shared" si="1245"/>
        <v>10159</v>
      </c>
      <c r="AA981" s="8">
        <f t="shared" si="1245"/>
        <v>1261198.8700000003</v>
      </c>
      <c r="AB981" s="8">
        <f t="shared" si="1245"/>
        <v>9982.2599999999948</v>
      </c>
      <c r="AC981" s="8">
        <f t="shared" si="1245"/>
        <v>0</v>
      </c>
      <c r="AD981" s="8">
        <f t="shared" si="1245"/>
        <v>16648.890000000003</v>
      </c>
      <c r="AE981" s="8">
        <f t="shared" si="1245"/>
        <v>1043</v>
      </c>
      <c r="AG981" s="11">
        <f t="shared" si="1207"/>
        <v>45165</v>
      </c>
      <c r="AH981" s="8">
        <f t="shared" si="1246"/>
        <v>12374</v>
      </c>
      <c r="AI981" s="8">
        <f t="shared" si="1246"/>
        <v>1550918.7699999996</v>
      </c>
      <c r="AJ981" s="8">
        <f t="shared" si="1246"/>
        <v>4070.9300000000007</v>
      </c>
      <c r="AK981" s="8">
        <f t="shared" si="1246"/>
        <v>0</v>
      </c>
      <c r="AL981" s="8">
        <f t="shared" si="1246"/>
        <v>15989.610000000008</v>
      </c>
      <c r="AM981" s="8">
        <f t="shared" si="1246"/>
        <v>539</v>
      </c>
      <c r="AO981" s="11">
        <f t="shared" si="1209"/>
        <v>45165</v>
      </c>
      <c r="AP981" s="8">
        <f t="shared" si="1247"/>
        <v>12506</v>
      </c>
      <c r="AQ981" s="8">
        <f t="shared" si="1247"/>
        <v>1042961.7000000004</v>
      </c>
      <c r="AR981" s="8">
        <f t="shared" si="1247"/>
        <v>0</v>
      </c>
      <c r="AS981" s="8">
        <f t="shared" si="1247"/>
        <v>12368.82</v>
      </c>
      <c r="AT981" s="8">
        <f t="shared" si="1247"/>
        <v>1412.5299999999997</v>
      </c>
      <c r="AU981" s="8">
        <f t="shared" si="1247"/>
        <v>591</v>
      </c>
      <c r="AW981" s="11">
        <f t="shared" si="1211"/>
        <v>45165</v>
      </c>
      <c r="AX981" s="8">
        <f t="shared" si="1248"/>
        <v>13090</v>
      </c>
      <c r="AY981" s="8">
        <f t="shared" si="1248"/>
        <v>1609443.0699999996</v>
      </c>
      <c r="AZ981" s="8">
        <f t="shared" si="1248"/>
        <v>6233.1400000000031</v>
      </c>
      <c r="BA981" s="8">
        <f t="shared" si="1248"/>
        <v>0</v>
      </c>
      <c r="BB981" s="8">
        <f t="shared" si="1248"/>
        <v>14313.73</v>
      </c>
      <c r="BC981" s="8">
        <f t="shared" si="1248"/>
        <v>345</v>
      </c>
      <c r="BE981" s="11">
        <f t="shared" si="1213"/>
        <v>45165</v>
      </c>
      <c r="BF981" s="8">
        <f t="shared" si="1249"/>
        <v>12360</v>
      </c>
      <c r="BG981" s="8">
        <f t="shared" si="1249"/>
        <v>1576747.6399999997</v>
      </c>
      <c r="BH981" s="8">
        <f t="shared" si="1249"/>
        <v>8400.07</v>
      </c>
      <c r="BI981" s="8">
        <f t="shared" si="1249"/>
        <v>0</v>
      </c>
      <c r="BJ981" s="8">
        <f t="shared" si="1249"/>
        <v>26743.420000000024</v>
      </c>
      <c r="BK981" s="8">
        <f t="shared" si="1249"/>
        <v>133</v>
      </c>
      <c r="BM981" s="11">
        <f t="shared" si="1215"/>
        <v>45165</v>
      </c>
      <c r="BN981" s="8">
        <f t="shared" si="1250"/>
        <v>7925</v>
      </c>
      <c r="BO981" s="8">
        <f t="shared" si="1250"/>
        <v>642505.80000000016</v>
      </c>
      <c r="BP981" s="8">
        <f t="shared" si="1250"/>
        <v>6879.25</v>
      </c>
      <c r="BQ981" s="8">
        <f t="shared" si="1250"/>
        <v>0</v>
      </c>
      <c r="BR981" s="8">
        <f t="shared" si="1250"/>
        <v>4868.3399999999992</v>
      </c>
      <c r="BS981" s="8">
        <f t="shared" si="1250"/>
        <v>132</v>
      </c>
      <c r="BU981" s="11">
        <f t="shared" si="1217"/>
        <v>45165</v>
      </c>
      <c r="BV981" s="8">
        <f t="shared" si="1251"/>
        <v>7131</v>
      </c>
      <c r="BW981" s="8">
        <f t="shared" si="1251"/>
        <v>846842.17</v>
      </c>
      <c r="BX981" s="8">
        <f t="shared" si="1251"/>
        <v>5312.91</v>
      </c>
      <c r="BY981" s="8">
        <f t="shared" si="1251"/>
        <v>0</v>
      </c>
      <c r="BZ981" s="8">
        <f t="shared" si="1251"/>
        <v>8610.630000000001</v>
      </c>
      <c r="CA981" s="8">
        <f t="shared" si="1251"/>
        <v>373</v>
      </c>
      <c r="CC981" s="11">
        <f t="shared" si="1219"/>
        <v>45165</v>
      </c>
      <c r="CD981" s="8">
        <f t="shared" si="1252"/>
        <v>13129</v>
      </c>
      <c r="CE981" s="8">
        <f t="shared" si="1252"/>
        <v>1537714.04</v>
      </c>
      <c r="CF981" s="8">
        <f t="shared" si="1252"/>
        <v>5169.3499999999995</v>
      </c>
      <c r="CG981" s="8">
        <f t="shared" si="1252"/>
        <v>72314.509999999951</v>
      </c>
      <c r="CH981" s="8">
        <f t="shared" si="1252"/>
        <v>18318.120000000006</v>
      </c>
      <c r="CI981" s="8">
        <f t="shared" si="1252"/>
        <v>346</v>
      </c>
      <c r="CK981" s="11">
        <f t="shared" si="1221"/>
        <v>45165</v>
      </c>
      <c r="CL981" s="8">
        <f t="shared" si="1253"/>
        <v>4274</v>
      </c>
      <c r="CM981" s="8">
        <f t="shared" si="1253"/>
        <v>312655.55000000005</v>
      </c>
      <c r="CN981" s="8">
        <f t="shared" si="1253"/>
        <v>0</v>
      </c>
      <c r="CO981" s="8">
        <f t="shared" si="1253"/>
        <v>780.5</v>
      </c>
      <c r="CP981" s="8">
        <f t="shared" si="1253"/>
        <v>9481.9500000000007</v>
      </c>
      <c r="CQ981" s="8">
        <f t="shared" si="1253"/>
        <v>57</v>
      </c>
      <c r="CS981" s="11">
        <f t="shared" si="1223"/>
        <v>45165</v>
      </c>
      <c r="CT981" s="8">
        <f t="shared" si="1254"/>
        <v>0</v>
      </c>
      <c r="CU981" s="8">
        <f t="shared" si="1254"/>
        <v>0</v>
      </c>
      <c r="CV981" s="8">
        <f t="shared" si="1254"/>
        <v>0</v>
      </c>
      <c r="CW981" s="8">
        <f t="shared" si="1254"/>
        <v>0</v>
      </c>
      <c r="CX981" s="8">
        <f t="shared" si="1254"/>
        <v>0</v>
      </c>
      <c r="CY981" s="8">
        <f t="shared" si="1254"/>
        <v>0</v>
      </c>
      <c r="DA981" s="11">
        <f t="shared" si="1225"/>
        <v>45165</v>
      </c>
      <c r="DB981" s="8">
        <f t="shared" si="1255"/>
        <v>0</v>
      </c>
      <c r="DC981" s="8">
        <f t="shared" si="1255"/>
        <v>0</v>
      </c>
      <c r="DD981" s="8">
        <f t="shared" si="1255"/>
        <v>0</v>
      </c>
      <c r="DE981" s="8">
        <f t="shared" si="1255"/>
        <v>0</v>
      </c>
      <c r="DF981" s="8">
        <f t="shared" si="1255"/>
        <v>0</v>
      </c>
      <c r="DG981" s="8">
        <f t="shared" si="1255"/>
        <v>0</v>
      </c>
      <c r="DI981" s="11">
        <f t="shared" si="1227"/>
        <v>45165</v>
      </c>
      <c r="DJ981" s="8">
        <f t="shared" si="1256"/>
        <v>0</v>
      </c>
      <c r="DK981" s="8">
        <f t="shared" si="1256"/>
        <v>0</v>
      </c>
      <c r="DL981" s="8">
        <f t="shared" si="1256"/>
        <v>0</v>
      </c>
      <c r="DM981" s="8">
        <f t="shared" si="1256"/>
        <v>0</v>
      </c>
      <c r="DN981" s="8">
        <f t="shared" si="1256"/>
        <v>0</v>
      </c>
      <c r="DO981" s="8">
        <f t="shared" si="1256"/>
        <v>0</v>
      </c>
      <c r="DP981" s="56"/>
      <c r="DQ981" s="56"/>
      <c r="DR981" s="56"/>
      <c r="DS981" s="56"/>
    </row>
    <row r="982" spans="1:123" x14ac:dyDescent="0.3">
      <c r="A982" s="11">
        <f t="shared" si="1194"/>
        <v>45166</v>
      </c>
      <c r="B982" s="8">
        <f t="shared" si="1195"/>
        <v>12084</v>
      </c>
      <c r="C982" s="8">
        <f t="shared" si="1196"/>
        <v>1464995.86</v>
      </c>
      <c r="D982" s="8">
        <f t="shared" si="1197"/>
        <v>0</v>
      </c>
      <c r="E982" s="8">
        <f t="shared" si="1198"/>
        <v>7815.84</v>
      </c>
      <c r="F982" s="8">
        <f t="shared" si="1199"/>
        <v>9170.17</v>
      </c>
      <c r="G982" s="8">
        <f t="shared" si="1200"/>
        <v>52</v>
      </c>
      <c r="I982" s="11">
        <f t="shared" si="1201"/>
        <v>45166</v>
      </c>
      <c r="J982" s="8">
        <f t="shared" si="1243"/>
        <v>9578</v>
      </c>
      <c r="K982" s="8">
        <f t="shared" si="1243"/>
        <v>1398439.469999999</v>
      </c>
      <c r="L982" s="8">
        <f t="shared" si="1243"/>
        <v>5069.6100000000042</v>
      </c>
      <c r="M982" s="8">
        <f t="shared" si="1243"/>
        <v>0</v>
      </c>
      <c r="N982" s="8">
        <f t="shared" si="1243"/>
        <v>5571.0499999999947</v>
      </c>
      <c r="O982" s="8">
        <f t="shared" si="1243"/>
        <v>55</v>
      </c>
      <c r="Q982" s="11">
        <f t="shared" si="1203"/>
        <v>45166</v>
      </c>
      <c r="R982" s="8">
        <f t="shared" si="1244"/>
        <v>5619</v>
      </c>
      <c r="S982" s="8">
        <f t="shared" si="1244"/>
        <v>592516.91</v>
      </c>
      <c r="T982" s="8">
        <f t="shared" si="1244"/>
        <v>5723.27</v>
      </c>
      <c r="U982" s="8">
        <f t="shared" si="1244"/>
        <v>0</v>
      </c>
      <c r="V982" s="8">
        <f t="shared" si="1244"/>
        <v>-3415.8899999999994</v>
      </c>
      <c r="W982" s="8">
        <f t="shared" si="1244"/>
        <v>661</v>
      </c>
      <c r="Y982" s="11">
        <f t="shared" si="1205"/>
        <v>45166</v>
      </c>
      <c r="Z982" s="8">
        <f t="shared" si="1245"/>
        <v>10192</v>
      </c>
      <c r="AA982" s="8">
        <f t="shared" si="1245"/>
        <v>1265266.0300000003</v>
      </c>
      <c r="AB982" s="8">
        <f t="shared" si="1245"/>
        <v>10008.169999999995</v>
      </c>
      <c r="AC982" s="8">
        <f t="shared" si="1245"/>
        <v>0</v>
      </c>
      <c r="AD982" s="8">
        <f t="shared" si="1245"/>
        <v>16533.290000000005</v>
      </c>
      <c r="AE982" s="8">
        <f t="shared" si="1245"/>
        <v>1044</v>
      </c>
      <c r="AG982" s="11">
        <f t="shared" si="1207"/>
        <v>45166</v>
      </c>
      <c r="AH982" s="8">
        <f t="shared" si="1246"/>
        <v>12430</v>
      </c>
      <c r="AI982" s="8">
        <f t="shared" si="1246"/>
        <v>1558235.4699999995</v>
      </c>
      <c r="AJ982" s="8">
        <f t="shared" si="1246"/>
        <v>4107.0100000000011</v>
      </c>
      <c r="AK982" s="8">
        <f t="shared" si="1246"/>
        <v>0</v>
      </c>
      <c r="AL982" s="8">
        <f t="shared" si="1246"/>
        <v>16099.510000000007</v>
      </c>
      <c r="AM982" s="8">
        <f t="shared" si="1246"/>
        <v>539</v>
      </c>
      <c r="AO982" s="11">
        <f t="shared" si="1209"/>
        <v>45166</v>
      </c>
      <c r="AP982" s="8">
        <f t="shared" si="1247"/>
        <v>12571</v>
      </c>
      <c r="AQ982" s="8">
        <f t="shared" si="1247"/>
        <v>1048583.3900000004</v>
      </c>
      <c r="AR982" s="8">
        <f t="shared" si="1247"/>
        <v>0</v>
      </c>
      <c r="AS982" s="8">
        <f t="shared" si="1247"/>
        <v>12384.82</v>
      </c>
      <c r="AT982" s="8">
        <f t="shared" si="1247"/>
        <v>1412.5299999999997</v>
      </c>
      <c r="AU982" s="8">
        <f t="shared" si="1247"/>
        <v>593</v>
      </c>
      <c r="AW982" s="11">
        <f t="shared" si="1211"/>
        <v>45166</v>
      </c>
      <c r="AX982" s="8">
        <f t="shared" si="1248"/>
        <v>13143</v>
      </c>
      <c r="AY982" s="8">
        <f t="shared" si="1248"/>
        <v>1615690.2299999995</v>
      </c>
      <c r="AZ982" s="8">
        <f t="shared" si="1248"/>
        <v>6271.9400000000032</v>
      </c>
      <c r="BA982" s="8">
        <f t="shared" si="1248"/>
        <v>0</v>
      </c>
      <c r="BB982" s="8">
        <f t="shared" si="1248"/>
        <v>14402.029999999999</v>
      </c>
      <c r="BC982" s="8">
        <f t="shared" si="1248"/>
        <v>347</v>
      </c>
      <c r="BE982" s="11">
        <f t="shared" si="1213"/>
        <v>45166</v>
      </c>
      <c r="BF982" s="8">
        <f t="shared" si="1249"/>
        <v>12387</v>
      </c>
      <c r="BG982" s="8">
        <f t="shared" si="1249"/>
        <v>1579996.0499999996</v>
      </c>
      <c r="BH982" s="8">
        <f t="shared" si="1249"/>
        <v>8432.09</v>
      </c>
      <c r="BI982" s="8">
        <f t="shared" si="1249"/>
        <v>0</v>
      </c>
      <c r="BJ982" s="8">
        <f t="shared" si="1249"/>
        <v>27039.420000000024</v>
      </c>
      <c r="BK982" s="8">
        <f t="shared" si="1249"/>
        <v>133</v>
      </c>
      <c r="BM982" s="11">
        <f t="shared" si="1215"/>
        <v>45166</v>
      </c>
      <c r="BN982" s="8">
        <f t="shared" si="1250"/>
        <v>7975</v>
      </c>
      <c r="BO982" s="8">
        <f t="shared" si="1250"/>
        <v>646171.45000000019</v>
      </c>
      <c r="BP982" s="8">
        <f t="shared" si="1250"/>
        <v>6885.25</v>
      </c>
      <c r="BQ982" s="8">
        <f t="shared" si="1250"/>
        <v>0</v>
      </c>
      <c r="BR982" s="8">
        <f t="shared" si="1250"/>
        <v>4888.3399999999992</v>
      </c>
      <c r="BS982" s="8">
        <f t="shared" si="1250"/>
        <v>134</v>
      </c>
      <c r="BU982" s="11">
        <f t="shared" si="1217"/>
        <v>45166</v>
      </c>
      <c r="BV982" s="8">
        <f t="shared" si="1251"/>
        <v>7152</v>
      </c>
      <c r="BW982" s="8">
        <f t="shared" si="1251"/>
        <v>849322.9800000001</v>
      </c>
      <c r="BX982" s="8">
        <f t="shared" si="1251"/>
        <v>5344.41</v>
      </c>
      <c r="BY982" s="8">
        <f t="shared" si="1251"/>
        <v>0</v>
      </c>
      <c r="BZ982" s="8">
        <f t="shared" si="1251"/>
        <v>8610.630000000001</v>
      </c>
      <c r="CA982" s="8">
        <f t="shared" si="1251"/>
        <v>375</v>
      </c>
      <c r="CC982" s="11">
        <f t="shared" si="1219"/>
        <v>45166</v>
      </c>
      <c r="CD982" s="8">
        <f t="shared" si="1252"/>
        <v>13171</v>
      </c>
      <c r="CE982" s="8">
        <f t="shared" si="1252"/>
        <v>1542891.4100000001</v>
      </c>
      <c r="CF982" s="8">
        <f t="shared" si="1252"/>
        <v>5229.2999999999993</v>
      </c>
      <c r="CG982" s="8">
        <f t="shared" si="1252"/>
        <v>72643.159999999945</v>
      </c>
      <c r="CH982" s="8">
        <f t="shared" si="1252"/>
        <v>18318.120000000006</v>
      </c>
      <c r="CI982" s="8">
        <f t="shared" si="1252"/>
        <v>348</v>
      </c>
      <c r="CK982" s="11">
        <f t="shared" si="1221"/>
        <v>45166</v>
      </c>
      <c r="CL982" s="8">
        <f t="shared" si="1253"/>
        <v>4295</v>
      </c>
      <c r="CM982" s="8">
        <f t="shared" si="1253"/>
        <v>314207.15000000002</v>
      </c>
      <c r="CN982" s="8">
        <f t="shared" si="1253"/>
        <v>0</v>
      </c>
      <c r="CO982" s="8">
        <f t="shared" si="1253"/>
        <v>780.5</v>
      </c>
      <c r="CP982" s="8">
        <f t="shared" si="1253"/>
        <v>9481.9500000000007</v>
      </c>
      <c r="CQ982" s="8">
        <f t="shared" si="1253"/>
        <v>57</v>
      </c>
      <c r="CS982" s="11">
        <f t="shared" si="1223"/>
        <v>45166</v>
      </c>
      <c r="CT982" s="8">
        <f t="shared" si="1254"/>
        <v>0</v>
      </c>
      <c r="CU982" s="8">
        <f t="shared" si="1254"/>
        <v>0</v>
      </c>
      <c r="CV982" s="8">
        <f t="shared" si="1254"/>
        <v>0</v>
      </c>
      <c r="CW982" s="8">
        <f t="shared" si="1254"/>
        <v>0</v>
      </c>
      <c r="CX982" s="8">
        <f t="shared" si="1254"/>
        <v>0</v>
      </c>
      <c r="CY982" s="8">
        <f t="shared" si="1254"/>
        <v>0</v>
      </c>
      <c r="DA982" s="11">
        <f t="shared" si="1225"/>
        <v>45166</v>
      </c>
      <c r="DB982" s="8">
        <f t="shared" si="1255"/>
        <v>0</v>
      </c>
      <c r="DC982" s="8">
        <f t="shared" si="1255"/>
        <v>0</v>
      </c>
      <c r="DD982" s="8">
        <f t="shared" si="1255"/>
        <v>0</v>
      </c>
      <c r="DE982" s="8">
        <f t="shared" si="1255"/>
        <v>0</v>
      </c>
      <c r="DF982" s="8">
        <f t="shared" si="1255"/>
        <v>0</v>
      </c>
      <c r="DG982" s="8">
        <f t="shared" si="1255"/>
        <v>0</v>
      </c>
      <c r="DI982" s="11">
        <f t="shared" si="1227"/>
        <v>45166</v>
      </c>
      <c r="DJ982" s="8">
        <f t="shared" si="1256"/>
        <v>0</v>
      </c>
      <c r="DK982" s="8">
        <f t="shared" si="1256"/>
        <v>0</v>
      </c>
      <c r="DL982" s="8">
        <f t="shared" si="1256"/>
        <v>0</v>
      </c>
      <c r="DM982" s="8">
        <f t="shared" si="1256"/>
        <v>0</v>
      </c>
      <c r="DN982" s="8">
        <f t="shared" si="1256"/>
        <v>0</v>
      </c>
      <c r="DO982" s="8">
        <f t="shared" si="1256"/>
        <v>0</v>
      </c>
      <c r="DP982" s="56"/>
      <c r="DQ982" s="56"/>
      <c r="DR982" s="56"/>
      <c r="DS982" s="56"/>
    </row>
    <row r="983" spans="1:123" x14ac:dyDescent="0.3">
      <c r="A983" s="11">
        <f t="shared" si="1194"/>
        <v>45167</v>
      </c>
      <c r="B983" s="8">
        <f t="shared" si="1195"/>
        <v>12121</v>
      </c>
      <c r="C983" s="8">
        <f t="shared" si="1196"/>
        <v>1469829.6800000002</v>
      </c>
      <c r="D983" s="8">
        <f t="shared" si="1197"/>
        <v>0</v>
      </c>
      <c r="E983" s="8">
        <f t="shared" si="1198"/>
        <v>7832.84</v>
      </c>
      <c r="F983" s="8">
        <f t="shared" si="1199"/>
        <v>9178.17</v>
      </c>
      <c r="G983" s="8">
        <f t="shared" si="1200"/>
        <v>52</v>
      </c>
      <c r="I983" s="11">
        <f t="shared" si="1201"/>
        <v>45167</v>
      </c>
      <c r="J983" s="8">
        <f t="shared" ref="J983:O998" si="1257">J245+J982</f>
        <v>9617</v>
      </c>
      <c r="K983" s="8">
        <f t="shared" si="1257"/>
        <v>1403928.8199999991</v>
      </c>
      <c r="L983" s="8">
        <f t="shared" si="1257"/>
        <v>5069.6100000000042</v>
      </c>
      <c r="M983" s="8">
        <f t="shared" si="1257"/>
        <v>0</v>
      </c>
      <c r="N983" s="8">
        <f t="shared" si="1257"/>
        <v>5571.0499999999947</v>
      </c>
      <c r="O983" s="8">
        <f t="shared" si="1257"/>
        <v>55</v>
      </c>
      <c r="Q983" s="11">
        <f t="shared" si="1203"/>
        <v>45167</v>
      </c>
      <c r="R983" s="8">
        <f t="shared" ref="R983:W998" si="1258">R245+R982</f>
        <v>5653</v>
      </c>
      <c r="S983" s="8">
        <f t="shared" si="1258"/>
        <v>596394.53</v>
      </c>
      <c r="T983" s="8">
        <f t="shared" si="1258"/>
        <v>5767.52</v>
      </c>
      <c r="U983" s="8">
        <f t="shared" si="1258"/>
        <v>0</v>
      </c>
      <c r="V983" s="8">
        <f t="shared" si="1258"/>
        <v>-3415.8899999999994</v>
      </c>
      <c r="W983" s="8">
        <f t="shared" si="1258"/>
        <v>662</v>
      </c>
      <c r="Y983" s="11">
        <f t="shared" si="1205"/>
        <v>45167</v>
      </c>
      <c r="Z983" s="8">
        <f t="shared" ref="Z983:AE998" si="1259">Z245+Z982</f>
        <v>10240</v>
      </c>
      <c r="AA983" s="8">
        <f t="shared" si="1259"/>
        <v>1271154.8600000003</v>
      </c>
      <c r="AB983" s="8">
        <f t="shared" si="1259"/>
        <v>10037.779999999995</v>
      </c>
      <c r="AC983" s="8">
        <f t="shared" si="1259"/>
        <v>0</v>
      </c>
      <c r="AD983" s="8">
        <f t="shared" si="1259"/>
        <v>16533.290000000005</v>
      </c>
      <c r="AE983" s="8">
        <f t="shared" si="1259"/>
        <v>1045</v>
      </c>
      <c r="AG983" s="11">
        <f t="shared" si="1207"/>
        <v>45167</v>
      </c>
      <c r="AH983" s="8">
        <f t="shared" ref="AH983:AM998" si="1260">AH245+AH982</f>
        <v>12483</v>
      </c>
      <c r="AI983" s="8">
        <f t="shared" si="1260"/>
        <v>1565155.2799999996</v>
      </c>
      <c r="AJ983" s="8">
        <f t="shared" si="1260"/>
        <v>4164.3900000000012</v>
      </c>
      <c r="AK983" s="8">
        <f t="shared" si="1260"/>
        <v>0</v>
      </c>
      <c r="AL983" s="8">
        <f t="shared" si="1260"/>
        <v>16104.460000000008</v>
      </c>
      <c r="AM983" s="8">
        <f t="shared" si="1260"/>
        <v>539</v>
      </c>
      <c r="AO983" s="11">
        <f t="shared" si="1209"/>
        <v>45167</v>
      </c>
      <c r="AP983" s="8">
        <f t="shared" ref="AP983:AU998" si="1261">AP245+AP982</f>
        <v>12640</v>
      </c>
      <c r="AQ983" s="8">
        <f t="shared" si="1261"/>
        <v>1054299.2000000004</v>
      </c>
      <c r="AR983" s="8">
        <f t="shared" si="1261"/>
        <v>0</v>
      </c>
      <c r="AS983" s="8">
        <f t="shared" si="1261"/>
        <v>12398.82</v>
      </c>
      <c r="AT983" s="8">
        <f t="shared" si="1261"/>
        <v>1412.5299999999997</v>
      </c>
      <c r="AU983" s="8">
        <f t="shared" si="1261"/>
        <v>595</v>
      </c>
      <c r="AW983" s="11">
        <f t="shared" si="1211"/>
        <v>45167</v>
      </c>
      <c r="AX983" s="8">
        <f t="shared" ref="AX983:BC998" si="1262">AX245+AX982</f>
        <v>13191</v>
      </c>
      <c r="AY983" s="8">
        <f t="shared" si="1262"/>
        <v>1621523.3899999994</v>
      </c>
      <c r="AZ983" s="8">
        <f t="shared" si="1262"/>
        <v>6292.2500000000036</v>
      </c>
      <c r="BA983" s="8">
        <f t="shared" si="1262"/>
        <v>0</v>
      </c>
      <c r="BB983" s="8">
        <f t="shared" si="1262"/>
        <v>14402.029999999999</v>
      </c>
      <c r="BC983" s="8">
        <f t="shared" si="1262"/>
        <v>348</v>
      </c>
      <c r="BE983" s="11">
        <f t="shared" si="1213"/>
        <v>45167</v>
      </c>
      <c r="BF983" s="8">
        <f t="shared" ref="BF983:BK998" si="1263">BF245+BF982</f>
        <v>12422</v>
      </c>
      <c r="BG983" s="8">
        <f t="shared" si="1263"/>
        <v>1584084.6999999995</v>
      </c>
      <c r="BH983" s="8">
        <f t="shared" si="1263"/>
        <v>8457.6200000000008</v>
      </c>
      <c r="BI983" s="8">
        <f t="shared" si="1263"/>
        <v>0</v>
      </c>
      <c r="BJ983" s="8">
        <f t="shared" si="1263"/>
        <v>27089.420000000024</v>
      </c>
      <c r="BK983" s="8">
        <f t="shared" si="1263"/>
        <v>133</v>
      </c>
      <c r="BM983" s="11">
        <f t="shared" si="1215"/>
        <v>45167</v>
      </c>
      <c r="BN983" s="8">
        <f t="shared" ref="BN983:BS998" si="1264">BN245+BN982</f>
        <v>8028</v>
      </c>
      <c r="BO983" s="8">
        <f t="shared" si="1264"/>
        <v>650111.51000000024</v>
      </c>
      <c r="BP983" s="8">
        <f t="shared" si="1264"/>
        <v>6903.25</v>
      </c>
      <c r="BQ983" s="8">
        <f t="shared" si="1264"/>
        <v>0</v>
      </c>
      <c r="BR983" s="8">
        <f t="shared" si="1264"/>
        <v>4928.3399999999992</v>
      </c>
      <c r="BS983" s="8">
        <f t="shared" si="1264"/>
        <v>135</v>
      </c>
      <c r="BU983" s="11">
        <f t="shared" si="1217"/>
        <v>45167</v>
      </c>
      <c r="BV983" s="8">
        <f t="shared" ref="BV983:CA998" si="1265">BV245+BV982</f>
        <v>7170</v>
      </c>
      <c r="BW983" s="8">
        <f t="shared" si="1265"/>
        <v>851278.84000000008</v>
      </c>
      <c r="BX983" s="8">
        <f t="shared" si="1265"/>
        <v>5358.41</v>
      </c>
      <c r="BY983" s="8">
        <f t="shared" si="1265"/>
        <v>0</v>
      </c>
      <c r="BZ983" s="8">
        <f t="shared" si="1265"/>
        <v>8760.630000000001</v>
      </c>
      <c r="CA983" s="8">
        <f t="shared" si="1265"/>
        <v>376</v>
      </c>
      <c r="CC983" s="11">
        <f t="shared" si="1219"/>
        <v>45167</v>
      </c>
      <c r="CD983" s="8">
        <f t="shared" ref="CD983:CI998" si="1266">CD245+CD982</f>
        <v>13239</v>
      </c>
      <c r="CE983" s="8">
        <f t="shared" si="1266"/>
        <v>1550192.5100000002</v>
      </c>
      <c r="CF983" s="8">
        <f t="shared" si="1266"/>
        <v>5299.7999999999993</v>
      </c>
      <c r="CG983" s="8">
        <f t="shared" si="1266"/>
        <v>73121.909999999945</v>
      </c>
      <c r="CH983" s="8">
        <f t="shared" si="1266"/>
        <v>18343.120000000006</v>
      </c>
      <c r="CI983" s="8">
        <f t="shared" si="1266"/>
        <v>350</v>
      </c>
      <c r="CK983" s="11">
        <f t="shared" si="1221"/>
        <v>45167</v>
      </c>
      <c r="CL983" s="8">
        <f t="shared" ref="CL983:CQ998" si="1267">CL245+CL982</f>
        <v>4321</v>
      </c>
      <c r="CM983" s="8">
        <f t="shared" si="1267"/>
        <v>316113.59000000003</v>
      </c>
      <c r="CN983" s="8">
        <f t="shared" si="1267"/>
        <v>0</v>
      </c>
      <c r="CO983" s="8">
        <f t="shared" si="1267"/>
        <v>788.5</v>
      </c>
      <c r="CP983" s="8">
        <f t="shared" si="1267"/>
        <v>9658.2800000000007</v>
      </c>
      <c r="CQ983" s="8">
        <f t="shared" si="1267"/>
        <v>57</v>
      </c>
      <c r="CS983" s="11">
        <f t="shared" si="1223"/>
        <v>45167</v>
      </c>
      <c r="CT983" s="8">
        <f t="shared" ref="CT983:CY998" si="1268">CT245+CT982</f>
        <v>0</v>
      </c>
      <c r="CU983" s="8">
        <f t="shared" si="1268"/>
        <v>0</v>
      </c>
      <c r="CV983" s="8">
        <f t="shared" si="1268"/>
        <v>0</v>
      </c>
      <c r="CW983" s="8">
        <f t="shared" si="1268"/>
        <v>0</v>
      </c>
      <c r="CX983" s="8">
        <f t="shared" si="1268"/>
        <v>0</v>
      </c>
      <c r="CY983" s="8">
        <f t="shared" si="1268"/>
        <v>0</v>
      </c>
      <c r="DA983" s="11">
        <f t="shared" si="1225"/>
        <v>45167</v>
      </c>
      <c r="DB983" s="8">
        <f t="shared" ref="DB983:DG998" si="1269">DB245+DB982</f>
        <v>0</v>
      </c>
      <c r="DC983" s="8">
        <f t="shared" si="1269"/>
        <v>0</v>
      </c>
      <c r="DD983" s="8">
        <f t="shared" si="1269"/>
        <v>0</v>
      </c>
      <c r="DE983" s="8">
        <f t="shared" si="1269"/>
        <v>0</v>
      </c>
      <c r="DF983" s="8">
        <f t="shared" si="1269"/>
        <v>0</v>
      </c>
      <c r="DG983" s="8">
        <f t="shared" si="1269"/>
        <v>0</v>
      </c>
      <c r="DI983" s="11">
        <f t="shared" si="1227"/>
        <v>45167</v>
      </c>
      <c r="DJ983" s="8">
        <f t="shared" ref="DJ983:DO998" si="1270">DJ245+DJ982</f>
        <v>0</v>
      </c>
      <c r="DK983" s="8">
        <f t="shared" si="1270"/>
        <v>0</v>
      </c>
      <c r="DL983" s="8">
        <f t="shared" si="1270"/>
        <v>0</v>
      </c>
      <c r="DM983" s="8">
        <f t="shared" si="1270"/>
        <v>0</v>
      </c>
      <c r="DN983" s="8">
        <f t="shared" si="1270"/>
        <v>0</v>
      </c>
      <c r="DO983" s="8">
        <f t="shared" si="1270"/>
        <v>0</v>
      </c>
      <c r="DP983" s="56"/>
      <c r="DQ983" s="56"/>
      <c r="DR983" s="56"/>
      <c r="DS983" s="56"/>
    </row>
    <row r="984" spans="1:123" x14ac:dyDescent="0.3">
      <c r="A984" s="11">
        <f t="shared" si="1194"/>
        <v>45168</v>
      </c>
      <c r="B984" s="8">
        <f t="shared" si="1195"/>
        <v>12156</v>
      </c>
      <c r="C984" s="8">
        <f t="shared" si="1196"/>
        <v>1474772.5100000002</v>
      </c>
      <c r="D984" s="8">
        <f t="shared" si="1197"/>
        <v>0</v>
      </c>
      <c r="E984" s="8">
        <f t="shared" si="1198"/>
        <v>7847.84</v>
      </c>
      <c r="F984" s="8">
        <f t="shared" si="1199"/>
        <v>9203.17</v>
      </c>
      <c r="G984" s="8">
        <f t="shared" si="1200"/>
        <v>52</v>
      </c>
      <c r="I984" s="11">
        <f t="shared" si="1201"/>
        <v>45168</v>
      </c>
      <c r="J984" s="8">
        <f t="shared" si="1257"/>
        <v>9644</v>
      </c>
      <c r="K984" s="8">
        <f t="shared" si="1257"/>
        <v>1407838.4299999992</v>
      </c>
      <c r="L984" s="8">
        <f t="shared" si="1257"/>
        <v>5074.8000000000038</v>
      </c>
      <c r="M984" s="8">
        <f t="shared" si="1257"/>
        <v>0</v>
      </c>
      <c r="N984" s="8">
        <f t="shared" si="1257"/>
        <v>5571.0499999999947</v>
      </c>
      <c r="O984" s="8">
        <f t="shared" si="1257"/>
        <v>55</v>
      </c>
      <c r="Q984" s="11">
        <f t="shared" si="1203"/>
        <v>45168</v>
      </c>
      <c r="R984" s="8">
        <f t="shared" si="1258"/>
        <v>5682</v>
      </c>
      <c r="S984" s="8">
        <f t="shared" si="1258"/>
        <v>599920.08000000007</v>
      </c>
      <c r="T984" s="8">
        <f t="shared" si="1258"/>
        <v>5848.02</v>
      </c>
      <c r="U984" s="8">
        <f t="shared" si="1258"/>
        <v>0</v>
      </c>
      <c r="V984" s="8">
        <f t="shared" si="1258"/>
        <v>-3415.8899999999994</v>
      </c>
      <c r="W984" s="8">
        <f t="shared" si="1258"/>
        <v>662</v>
      </c>
      <c r="Y984" s="11">
        <f t="shared" si="1205"/>
        <v>45168</v>
      </c>
      <c r="Z984" s="8">
        <f t="shared" si="1259"/>
        <v>10278</v>
      </c>
      <c r="AA984" s="8">
        <f t="shared" si="1259"/>
        <v>1275952.8300000003</v>
      </c>
      <c r="AB984" s="8">
        <f t="shared" si="1259"/>
        <v>10051.659999999994</v>
      </c>
      <c r="AC984" s="8">
        <f t="shared" si="1259"/>
        <v>0</v>
      </c>
      <c r="AD984" s="8">
        <f t="shared" si="1259"/>
        <v>16538.240000000005</v>
      </c>
      <c r="AE984" s="8">
        <f t="shared" si="1259"/>
        <v>1046</v>
      </c>
      <c r="AG984" s="11">
        <f t="shared" si="1207"/>
        <v>45168</v>
      </c>
      <c r="AH984" s="8">
        <f t="shared" si="1260"/>
        <v>12538</v>
      </c>
      <c r="AI984" s="8">
        <f t="shared" si="1260"/>
        <v>1572160.9499999995</v>
      </c>
      <c r="AJ984" s="8">
        <f t="shared" si="1260"/>
        <v>4191.2300000000014</v>
      </c>
      <c r="AK984" s="8">
        <f t="shared" si="1260"/>
        <v>0</v>
      </c>
      <c r="AL984" s="8">
        <f t="shared" si="1260"/>
        <v>16202.460000000008</v>
      </c>
      <c r="AM984" s="8">
        <f t="shared" si="1260"/>
        <v>539</v>
      </c>
      <c r="AO984" s="11">
        <f t="shared" si="1209"/>
        <v>45168</v>
      </c>
      <c r="AP984" s="8">
        <f t="shared" si="1261"/>
        <v>12706</v>
      </c>
      <c r="AQ984" s="8">
        <f t="shared" si="1261"/>
        <v>1059678.0800000003</v>
      </c>
      <c r="AR984" s="8">
        <f t="shared" si="1261"/>
        <v>0</v>
      </c>
      <c r="AS984" s="8">
        <f t="shared" si="1261"/>
        <v>12419.82</v>
      </c>
      <c r="AT984" s="8">
        <f t="shared" si="1261"/>
        <v>1412.5299999999997</v>
      </c>
      <c r="AU984" s="8">
        <f t="shared" si="1261"/>
        <v>596</v>
      </c>
      <c r="AW984" s="11">
        <f t="shared" si="1211"/>
        <v>45168</v>
      </c>
      <c r="AX984" s="8">
        <f t="shared" si="1262"/>
        <v>13237</v>
      </c>
      <c r="AY984" s="8">
        <f t="shared" si="1262"/>
        <v>1626170.3299999994</v>
      </c>
      <c r="AZ984" s="8">
        <f t="shared" si="1262"/>
        <v>6318.1200000000035</v>
      </c>
      <c r="BA984" s="8">
        <f t="shared" si="1262"/>
        <v>0</v>
      </c>
      <c r="BB984" s="8">
        <f t="shared" si="1262"/>
        <v>14402.029999999999</v>
      </c>
      <c r="BC984" s="8">
        <f t="shared" si="1262"/>
        <v>349</v>
      </c>
      <c r="BE984" s="11">
        <f t="shared" si="1213"/>
        <v>45168</v>
      </c>
      <c r="BF984" s="8">
        <f t="shared" si="1263"/>
        <v>12449</v>
      </c>
      <c r="BG984" s="8">
        <f t="shared" si="1263"/>
        <v>1587513.1599999995</v>
      </c>
      <c r="BH984" s="8">
        <f t="shared" si="1263"/>
        <v>8460.8700000000008</v>
      </c>
      <c r="BI984" s="8">
        <f t="shared" si="1263"/>
        <v>0</v>
      </c>
      <c r="BJ984" s="8">
        <f t="shared" si="1263"/>
        <v>27139.420000000024</v>
      </c>
      <c r="BK984" s="8">
        <f t="shared" si="1263"/>
        <v>133</v>
      </c>
      <c r="BM984" s="11">
        <f t="shared" si="1215"/>
        <v>45168</v>
      </c>
      <c r="BN984" s="8">
        <f t="shared" si="1264"/>
        <v>8078</v>
      </c>
      <c r="BO984" s="8">
        <f t="shared" si="1264"/>
        <v>653769.40000000026</v>
      </c>
      <c r="BP984" s="8">
        <f t="shared" si="1264"/>
        <v>6921.25</v>
      </c>
      <c r="BQ984" s="8">
        <f t="shared" si="1264"/>
        <v>0</v>
      </c>
      <c r="BR984" s="8">
        <f t="shared" si="1264"/>
        <v>4928.3399999999992</v>
      </c>
      <c r="BS984" s="8">
        <f t="shared" si="1264"/>
        <v>135</v>
      </c>
      <c r="BU984" s="11">
        <f t="shared" si="1217"/>
        <v>45168</v>
      </c>
      <c r="BV984" s="8">
        <f t="shared" si="1265"/>
        <v>7184</v>
      </c>
      <c r="BW984" s="8">
        <f t="shared" si="1265"/>
        <v>852888.34000000008</v>
      </c>
      <c r="BX984" s="8">
        <f t="shared" si="1265"/>
        <v>5367.41</v>
      </c>
      <c r="BY984" s="8">
        <f t="shared" si="1265"/>
        <v>0</v>
      </c>
      <c r="BZ984" s="8">
        <f t="shared" si="1265"/>
        <v>8760.630000000001</v>
      </c>
      <c r="CA984" s="8">
        <f t="shared" si="1265"/>
        <v>378</v>
      </c>
      <c r="CC984" s="11">
        <f t="shared" si="1219"/>
        <v>45168</v>
      </c>
      <c r="CD984" s="8">
        <f t="shared" si="1266"/>
        <v>13305</v>
      </c>
      <c r="CE984" s="8">
        <f t="shared" si="1266"/>
        <v>1557043.3500000003</v>
      </c>
      <c r="CF984" s="8">
        <f t="shared" si="1266"/>
        <v>5374.2999999999993</v>
      </c>
      <c r="CG984" s="8">
        <f t="shared" si="1266"/>
        <v>73568.759999999951</v>
      </c>
      <c r="CH984" s="8">
        <f t="shared" si="1266"/>
        <v>18493.120000000006</v>
      </c>
      <c r="CI984" s="8">
        <f t="shared" si="1266"/>
        <v>353</v>
      </c>
      <c r="CK984" s="11">
        <f t="shared" si="1221"/>
        <v>45168</v>
      </c>
      <c r="CL984" s="8">
        <f t="shared" si="1267"/>
        <v>4347</v>
      </c>
      <c r="CM984" s="8">
        <f t="shared" si="1267"/>
        <v>318016.91000000003</v>
      </c>
      <c r="CN984" s="8">
        <f t="shared" si="1267"/>
        <v>0</v>
      </c>
      <c r="CO984" s="8">
        <f t="shared" si="1267"/>
        <v>809.5</v>
      </c>
      <c r="CP984" s="8">
        <f t="shared" si="1267"/>
        <v>9688.2800000000007</v>
      </c>
      <c r="CQ984" s="8">
        <f t="shared" si="1267"/>
        <v>57</v>
      </c>
      <c r="CS984" s="11">
        <f t="shared" si="1223"/>
        <v>45168</v>
      </c>
      <c r="CT984" s="8">
        <f t="shared" si="1268"/>
        <v>0</v>
      </c>
      <c r="CU984" s="8">
        <f t="shared" si="1268"/>
        <v>0</v>
      </c>
      <c r="CV984" s="8">
        <f t="shared" si="1268"/>
        <v>0</v>
      </c>
      <c r="CW984" s="8">
        <f t="shared" si="1268"/>
        <v>0</v>
      </c>
      <c r="CX984" s="8">
        <f t="shared" si="1268"/>
        <v>0</v>
      </c>
      <c r="CY984" s="8">
        <f t="shared" si="1268"/>
        <v>0</v>
      </c>
      <c r="DA984" s="11">
        <f t="shared" si="1225"/>
        <v>45168</v>
      </c>
      <c r="DB984" s="8">
        <f t="shared" si="1269"/>
        <v>0</v>
      </c>
      <c r="DC984" s="8">
        <f t="shared" si="1269"/>
        <v>0</v>
      </c>
      <c r="DD984" s="8">
        <f t="shared" si="1269"/>
        <v>0</v>
      </c>
      <c r="DE984" s="8">
        <f t="shared" si="1269"/>
        <v>0</v>
      </c>
      <c r="DF984" s="8">
        <f t="shared" si="1269"/>
        <v>0</v>
      </c>
      <c r="DG984" s="8">
        <f t="shared" si="1269"/>
        <v>0</v>
      </c>
      <c r="DI984" s="11">
        <f t="shared" si="1227"/>
        <v>45168</v>
      </c>
      <c r="DJ984" s="8">
        <f t="shared" si="1270"/>
        <v>0</v>
      </c>
      <c r="DK984" s="8">
        <f t="shared" si="1270"/>
        <v>0</v>
      </c>
      <c r="DL984" s="8">
        <f t="shared" si="1270"/>
        <v>0</v>
      </c>
      <c r="DM984" s="8">
        <f t="shared" si="1270"/>
        <v>0</v>
      </c>
      <c r="DN984" s="8">
        <f t="shared" si="1270"/>
        <v>0</v>
      </c>
      <c r="DO984" s="8">
        <f t="shared" si="1270"/>
        <v>0</v>
      </c>
      <c r="DP984" s="56"/>
      <c r="DQ984" s="56"/>
      <c r="DR984" s="56"/>
      <c r="DS984" s="56"/>
    </row>
    <row r="985" spans="1:123" x14ac:dyDescent="0.3">
      <c r="A985" s="11">
        <f t="shared" si="1194"/>
        <v>45169</v>
      </c>
      <c r="B985" s="8">
        <f t="shared" si="1195"/>
        <v>12195</v>
      </c>
      <c r="C985" s="8">
        <f t="shared" si="1196"/>
        <v>1480149.4300000002</v>
      </c>
      <c r="D985" s="8">
        <f t="shared" si="1197"/>
        <v>0</v>
      </c>
      <c r="E985" s="8">
        <f t="shared" si="1198"/>
        <v>7867.84</v>
      </c>
      <c r="F985" s="8">
        <f t="shared" si="1199"/>
        <v>9203.17</v>
      </c>
      <c r="G985" s="8">
        <f t="shared" si="1200"/>
        <v>52</v>
      </c>
      <c r="I985" s="11">
        <f t="shared" si="1201"/>
        <v>45169</v>
      </c>
      <c r="J985" s="8">
        <f t="shared" si="1257"/>
        <v>9671</v>
      </c>
      <c r="K985" s="8">
        <f t="shared" si="1257"/>
        <v>1411385.7299999993</v>
      </c>
      <c r="L985" s="8">
        <f t="shared" si="1257"/>
        <v>5074.8000000000038</v>
      </c>
      <c r="M985" s="8">
        <f t="shared" si="1257"/>
        <v>0</v>
      </c>
      <c r="N985" s="8">
        <f t="shared" si="1257"/>
        <v>5605.6999999999944</v>
      </c>
      <c r="O985" s="8">
        <f t="shared" si="1257"/>
        <v>55</v>
      </c>
      <c r="Q985" s="11">
        <f t="shared" si="1203"/>
        <v>45169</v>
      </c>
      <c r="R985" s="8">
        <f t="shared" si="1258"/>
        <v>5711</v>
      </c>
      <c r="S985" s="8">
        <f t="shared" si="1258"/>
        <v>603161.67000000004</v>
      </c>
      <c r="T985" s="8">
        <f t="shared" si="1258"/>
        <v>5879.02</v>
      </c>
      <c r="U985" s="8">
        <f t="shared" si="1258"/>
        <v>0</v>
      </c>
      <c r="V985" s="8">
        <f t="shared" si="1258"/>
        <v>-3518.6299999999992</v>
      </c>
      <c r="W985" s="8">
        <f t="shared" si="1258"/>
        <v>662</v>
      </c>
      <c r="Y985" s="11">
        <f t="shared" si="1205"/>
        <v>45169</v>
      </c>
      <c r="Z985" s="8">
        <f t="shared" si="1259"/>
        <v>10315</v>
      </c>
      <c r="AA985" s="8">
        <f t="shared" si="1259"/>
        <v>1280280.3000000003</v>
      </c>
      <c r="AB985" s="8">
        <f t="shared" si="1259"/>
        <v>10059.979999999994</v>
      </c>
      <c r="AC985" s="8">
        <f t="shared" si="1259"/>
        <v>0</v>
      </c>
      <c r="AD985" s="8">
        <f t="shared" si="1259"/>
        <v>16538.240000000005</v>
      </c>
      <c r="AE985" s="8">
        <f t="shared" si="1259"/>
        <v>1048</v>
      </c>
      <c r="AG985" s="11">
        <f t="shared" si="1207"/>
        <v>45169</v>
      </c>
      <c r="AH985" s="8">
        <f t="shared" si="1260"/>
        <v>12585</v>
      </c>
      <c r="AI985" s="8">
        <f t="shared" si="1260"/>
        <v>1578413.8199999996</v>
      </c>
      <c r="AJ985" s="8">
        <f t="shared" si="1260"/>
        <v>4198.6400000000012</v>
      </c>
      <c r="AK985" s="8">
        <f t="shared" si="1260"/>
        <v>0</v>
      </c>
      <c r="AL985" s="8">
        <f t="shared" si="1260"/>
        <v>16202.460000000008</v>
      </c>
      <c r="AM985" s="8">
        <f t="shared" si="1260"/>
        <v>539</v>
      </c>
      <c r="AO985" s="11">
        <f t="shared" si="1209"/>
        <v>45169</v>
      </c>
      <c r="AP985" s="8">
        <f t="shared" si="1261"/>
        <v>12767</v>
      </c>
      <c r="AQ985" s="8">
        <f t="shared" si="1261"/>
        <v>1064818.3200000003</v>
      </c>
      <c r="AR985" s="8">
        <f t="shared" si="1261"/>
        <v>0</v>
      </c>
      <c r="AS985" s="8">
        <f t="shared" si="1261"/>
        <v>12431.82</v>
      </c>
      <c r="AT985" s="8">
        <f t="shared" si="1261"/>
        <v>1412.5299999999997</v>
      </c>
      <c r="AU985" s="8">
        <f t="shared" si="1261"/>
        <v>596</v>
      </c>
      <c r="AW985" s="11">
        <f t="shared" si="1211"/>
        <v>45169</v>
      </c>
      <c r="AX985" s="8">
        <f t="shared" si="1262"/>
        <v>13271</v>
      </c>
      <c r="AY985" s="8">
        <f t="shared" si="1262"/>
        <v>1629954.2599999993</v>
      </c>
      <c r="AZ985" s="8">
        <f t="shared" si="1262"/>
        <v>6341.2100000000037</v>
      </c>
      <c r="BA985" s="8">
        <f t="shared" si="1262"/>
        <v>0</v>
      </c>
      <c r="BB985" s="8">
        <f t="shared" si="1262"/>
        <v>14496.179999999998</v>
      </c>
      <c r="BC985" s="8">
        <f t="shared" si="1262"/>
        <v>349</v>
      </c>
      <c r="BE985" s="11">
        <f t="shared" si="1213"/>
        <v>45169</v>
      </c>
      <c r="BF985" s="8">
        <f t="shared" si="1263"/>
        <v>12486</v>
      </c>
      <c r="BG985" s="8">
        <f t="shared" si="1263"/>
        <v>1592087.7699999996</v>
      </c>
      <c r="BH985" s="8">
        <f t="shared" si="1263"/>
        <v>8475.25</v>
      </c>
      <c r="BI985" s="8">
        <f t="shared" si="1263"/>
        <v>0</v>
      </c>
      <c r="BJ985" s="8">
        <f t="shared" si="1263"/>
        <v>27189.420000000024</v>
      </c>
      <c r="BK985" s="8">
        <f t="shared" si="1263"/>
        <v>133</v>
      </c>
      <c r="BM985" s="11">
        <f t="shared" si="1215"/>
        <v>45169</v>
      </c>
      <c r="BN985" s="8">
        <f t="shared" si="1264"/>
        <v>8128</v>
      </c>
      <c r="BO985" s="8">
        <f t="shared" si="1264"/>
        <v>657483.81000000029</v>
      </c>
      <c r="BP985" s="8">
        <f t="shared" si="1264"/>
        <v>6962.25</v>
      </c>
      <c r="BQ985" s="8">
        <f t="shared" si="1264"/>
        <v>0</v>
      </c>
      <c r="BR985" s="8">
        <f t="shared" si="1264"/>
        <v>4928.3399999999992</v>
      </c>
      <c r="BS985" s="8">
        <f t="shared" si="1264"/>
        <v>135</v>
      </c>
      <c r="BU985" s="11">
        <f t="shared" si="1217"/>
        <v>45169</v>
      </c>
      <c r="BV985" s="8">
        <f t="shared" si="1265"/>
        <v>7205</v>
      </c>
      <c r="BW985" s="8">
        <f t="shared" si="1265"/>
        <v>855343.38000000012</v>
      </c>
      <c r="BX985" s="8">
        <f t="shared" si="1265"/>
        <v>5386.91</v>
      </c>
      <c r="BY985" s="8">
        <f t="shared" si="1265"/>
        <v>0</v>
      </c>
      <c r="BZ985" s="8">
        <f t="shared" si="1265"/>
        <v>8760.630000000001</v>
      </c>
      <c r="CA985" s="8">
        <f t="shared" si="1265"/>
        <v>386</v>
      </c>
      <c r="CC985" s="11">
        <f t="shared" si="1219"/>
        <v>45169</v>
      </c>
      <c r="CD985" s="8">
        <f t="shared" si="1266"/>
        <v>13348</v>
      </c>
      <c r="CE985" s="8">
        <f t="shared" si="1266"/>
        <v>1561633.2000000004</v>
      </c>
      <c r="CF985" s="8">
        <f t="shared" si="1266"/>
        <v>5395.7999999999993</v>
      </c>
      <c r="CG985" s="8">
        <f t="shared" si="1266"/>
        <v>73851.409999999945</v>
      </c>
      <c r="CH985" s="8">
        <f t="shared" si="1266"/>
        <v>18443.120000000006</v>
      </c>
      <c r="CI985" s="8">
        <f t="shared" si="1266"/>
        <v>355</v>
      </c>
      <c r="CK985" s="11">
        <f t="shared" si="1221"/>
        <v>45169</v>
      </c>
      <c r="CL985" s="8">
        <f t="shared" si="1267"/>
        <v>4370</v>
      </c>
      <c r="CM985" s="8">
        <f t="shared" si="1267"/>
        <v>319821.33</v>
      </c>
      <c r="CN985" s="8">
        <f t="shared" si="1267"/>
        <v>0</v>
      </c>
      <c r="CO985" s="8">
        <f t="shared" si="1267"/>
        <v>809.5</v>
      </c>
      <c r="CP985" s="8">
        <f t="shared" si="1267"/>
        <v>9718.2800000000007</v>
      </c>
      <c r="CQ985" s="8">
        <f t="shared" si="1267"/>
        <v>57</v>
      </c>
      <c r="CS985" s="11">
        <f t="shared" si="1223"/>
        <v>45169</v>
      </c>
      <c r="CT985" s="8">
        <f t="shared" si="1268"/>
        <v>0</v>
      </c>
      <c r="CU985" s="8">
        <f t="shared" si="1268"/>
        <v>0</v>
      </c>
      <c r="CV985" s="8">
        <f t="shared" si="1268"/>
        <v>0</v>
      </c>
      <c r="CW985" s="8">
        <f t="shared" si="1268"/>
        <v>0</v>
      </c>
      <c r="CX985" s="8">
        <f t="shared" si="1268"/>
        <v>0</v>
      </c>
      <c r="CY985" s="8">
        <f t="shared" si="1268"/>
        <v>0</v>
      </c>
      <c r="DA985" s="11">
        <f t="shared" si="1225"/>
        <v>45169</v>
      </c>
      <c r="DB985" s="8">
        <f t="shared" si="1269"/>
        <v>0</v>
      </c>
      <c r="DC985" s="8">
        <f t="shared" si="1269"/>
        <v>0</v>
      </c>
      <c r="DD985" s="8">
        <f t="shared" si="1269"/>
        <v>0</v>
      </c>
      <c r="DE985" s="8">
        <f t="shared" si="1269"/>
        <v>0</v>
      </c>
      <c r="DF985" s="8">
        <f t="shared" si="1269"/>
        <v>0</v>
      </c>
      <c r="DG985" s="8">
        <f t="shared" si="1269"/>
        <v>0</v>
      </c>
      <c r="DI985" s="11">
        <f t="shared" si="1227"/>
        <v>45169</v>
      </c>
      <c r="DJ985" s="8">
        <f t="shared" si="1270"/>
        <v>0</v>
      </c>
      <c r="DK985" s="8">
        <f t="shared" si="1270"/>
        <v>0</v>
      </c>
      <c r="DL985" s="8">
        <f t="shared" si="1270"/>
        <v>0</v>
      </c>
      <c r="DM985" s="8">
        <f t="shared" si="1270"/>
        <v>0</v>
      </c>
      <c r="DN985" s="8">
        <f t="shared" si="1270"/>
        <v>0</v>
      </c>
      <c r="DO985" s="8">
        <f t="shared" si="1270"/>
        <v>0</v>
      </c>
      <c r="DP985" s="56"/>
      <c r="DQ985" s="56"/>
      <c r="DR985" s="56"/>
      <c r="DS985" s="56"/>
    </row>
    <row r="986" spans="1:123" x14ac:dyDescent="0.3">
      <c r="A986" s="11">
        <f t="shared" si="1194"/>
        <v>45170</v>
      </c>
      <c r="B986" s="8">
        <f t="shared" si="1195"/>
        <v>12229</v>
      </c>
      <c r="C986" s="8">
        <f t="shared" si="1196"/>
        <v>1485219.3000000003</v>
      </c>
      <c r="D986" s="8">
        <f t="shared" si="1197"/>
        <v>0</v>
      </c>
      <c r="E986" s="8">
        <f t="shared" si="1198"/>
        <v>7903.84</v>
      </c>
      <c r="F986" s="8">
        <f t="shared" si="1199"/>
        <v>9203.17</v>
      </c>
      <c r="G986" s="8">
        <f t="shared" si="1200"/>
        <v>52</v>
      </c>
      <c r="I986" s="11">
        <f t="shared" si="1201"/>
        <v>45170</v>
      </c>
      <c r="J986" s="8">
        <f t="shared" si="1257"/>
        <v>9681</v>
      </c>
      <c r="K986" s="8">
        <f t="shared" si="1257"/>
        <v>1413029.0399999993</v>
      </c>
      <c r="L986" s="8">
        <f t="shared" si="1257"/>
        <v>5085.1800000000039</v>
      </c>
      <c r="M986" s="8">
        <f t="shared" si="1257"/>
        <v>0</v>
      </c>
      <c r="N986" s="8">
        <f t="shared" si="1257"/>
        <v>5605.6999999999944</v>
      </c>
      <c r="O986" s="8">
        <f t="shared" si="1257"/>
        <v>55</v>
      </c>
      <c r="Q986" s="11">
        <f t="shared" si="1203"/>
        <v>45170</v>
      </c>
      <c r="R986" s="8">
        <f t="shared" si="1258"/>
        <v>5742</v>
      </c>
      <c r="S986" s="8">
        <f t="shared" si="1258"/>
        <v>606878.60000000009</v>
      </c>
      <c r="T986" s="8">
        <f t="shared" si="1258"/>
        <v>5908.02</v>
      </c>
      <c r="U986" s="8">
        <f t="shared" si="1258"/>
        <v>0</v>
      </c>
      <c r="V986" s="8">
        <f t="shared" si="1258"/>
        <v>-3518.6299999999992</v>
      </c>
      <c r="W986" s="8">
        <f t="shared" si="1258"/>
        <v>662</v>
      </c>
      <c r="Y986" s="11">
        <f t="shared" si="1205"/>
        <v>45170</v>
      </c>
      <c r="Z986" s="8">
        <f t="shared" si="1259"/>
        <v>10344</v>
      </c>
      <c r="AA986" s="8">
        <f t="shared" si="1259"/>
        <v>1283606.8900000004</v>
      </c>
      <c r="AB986" s="8">
        <f t="shared" si="1259"/>
        <v>10079.779999999993</v>
      </c>
      <c r="AC986" s="8">
        <f t="shared" si="1259"/>
        <v>0</v>
      </c>
      <c r="AD986" s="8">
        <f t="shared" si="1259"/>
        <v>16588.240000000005</v>
      </c>
      <c r="AE986" s="8">
        <f t="shared" si="1259"/>
        <v>1050</v>
      </c>
      <c r="AG986" s="11">
        <f t="shared" si="1207"/>
        <v>45170</v>
      </c>
      <c r="AH986" s="8">
        <f t="shared" si="1260"/>
        <v>12624</v>
      </c>
      <c r="AI986" s="8">
        <f t="shared" si="1260"/>
        <v>1582866.5499999996</v>
      </c>
      <c r="AJ986" s="8">
        <f t="shared" si="1260"/>
        <v>4350.4100000000017</v>
      </c>
      <c r="AK986" s="8">
        <f t="shared" si="1260"/>
        <v>0</v>
      </c>
      <c r="AL986" s="8">
        <f t="shared" si="1260"/>
        <v>16202.460000000008</v>
      </c>
      <c r="AM986" s="8">
        <f t="shared" si="1260"/>
        <v>539</v>
      </c>
      <c r="AO986" s="11">
        <f t="shared" si="1209"/>
        <v>45170</v>
      </c>
      <c r="AP986" s="8">
        <f t="shared" si="1261"/>
        <v>12809</v>
      </c>
      <c r="AQ986" s="8">
        <f t="shared" si="1261"/>
        <v>1068308.4600000002</v>
      </c>
      <c r="AR986" s="8">
        <f t="shared" si="1261"/>
        <v>0</v>
      </c>
      <c r="AS986" s="8">
        <f t="shared" si="1261"/>
        <v>12458.32</v>
      </c>
      <c r="AT986" s="8">
        <f t="shared" si="1261"/>
        <v>1412.5299999999997</v>
      </c>
      <c r="AU986" s="8">
        <f t="shared" si="1261"/>
        <v>596</v>
      </c>
      <c r="AW986" s="11">
        <f t="shared" si="1211"/>
        <v>45170</v>
      </c>
      <c r="AX986" s="8">
        <f t="shared" si="1262"/>
        <v>13322</v>
      </c>
      <c r="AY986" s="8">
        <f t="shared" si="1262"/>
        <v>1635883.4099999992</v>
      </c>
      <c r="AZ986" s="8">
        <f t="shared" si="1262"/>
        <v>6356.9100000000035</v>
      </c>
      <c r="BA986" s="8">
        <f t="shared" si="1262"/>
        <v>0</v>
      </c>
      <c r="BB986" s="8">
        <f t="shared" si="1262"/>
        <v>14540.329999999998</v>
      </c>
      <c r="BC986" s="8">
        <f t="shared" si="1262"/>
        <v>350</v>
      </c>
      <c r="BE986" s="11">
        <f t="shared" si="1213"/>
        <v>45170</v>
      </c>
      <c r="BF986" s="8">
        <f t="shared" si="1263"/>
        <v>12546</v>
      </c>
      <c r="BG986" s="8">
        <f t="shared" si="1263"/>
        <v>1601075.1299999997</v>
      </c>
      <c r="BH986" s="8">
        <f t="shared" si="1263"/>
        <v>8518.4</v>
      </c>
      <c r="BI986" s="8">
        <f t="shared" si="1263"/>
        <v>0</v>
      </c>
      <c r="BJ986" s="8">
        <f t="shared" si="1263"/>
        <v>27597.420000000024</v>
      </c>
      <c r="BK986" s="8">
        <f t="shared" si="1263"/>
        <v>133</v>
      </c>
      <c r="BM986" s="11">
        <f t="shared" si="1215"/>
        <v>45170</v>
      </c>
      <c r="BN986" s="8">
        <f t="shared" si="1264"/>
        <v>8176</v>
      </c>
      <c r="BO986" s="8">
        <f t="shared" si="1264"/>
        <v>661252.42000000027</v>
      </c>
      <c r="BP986" s="8">
        <f t="shared" si="1264"/>
        <v>7066.25</v>
      </c>
      <c r="BQ986" s="8">
        <f t="shared" si="1264"/>
        <v>0</v>
      </c>
      <c r="BR986" s="8">
        <f t="shared" si="1264"/>
        <v>4928.3399999999992</v>
      </c>
      <c r="BS986" s="8">
        <f t="shared" si="1264"/>
        <v>135</v>
      </c>
      <c r="BU986" s="11">
        <f t="shared" si="1217"/>
        <v>45170</v>
      </c>
      <c r="BV986" s="8">
        <f t="shared" si="1265"/>
        <v>7238</v>
      </c>
      <c r="BW986" s="8">
        <f t="shared" si="1265"/>
        <v>859495.41000000015</v>
      </c>
      <c r="BX986" s="8">
        <f t="shared" si="1265"/>
        <v>5453.41</v>
      </c>
      <c r="BY986" s="8">
        <f t="shared" si="1265"/>
        <v>0</v>
      </c>
      <c r="BZ986" s="8">
        <f t="shared" si="1265"/>
        <v>8760.630000000001</v>
      </c>
      <c r="CA986" s="8">
        <f t="shared" si="1265"/>
        <v>387</v>
      </c>
      <c r="CC986" s="11">
        <f t="shared" si="1219"/>
        <v>45170</v>
      </c>
      <c r="CD986" s="8">
        <f t="shared" si="1266"/>
        <v>13410</v>
      </c>
      <c r="CE986" s="8">
        <f t="shared" si="1266"/>
        <v>1568808.5900000003</v>
      </c>
      <c r="CF986" s="8">
        <f t="shared" si="1266"/>
        <v>5488.7999999999993</v>
      </c>
      <c r="CG986" s="8">
        <f t="shared" si="1266"/>
        <v>74507.409999999945</v>
      </c>
      <c r="CH986" s="8">
        <f t="shared" si="1266"/>
        <v>18468.120000000006</v>
      </c>
      <c r="CI986" s="8">
        <f t="shared" si="1266"/>
        <v>357</v>
      </c>
      <c r="CK986" s="11">
        <f t="shared" si="1221"/>
        <v>45170</v>
      </c>
      <c r="CL986" s="8">
        <f t="shared" si="1267"/>
        <v>4379</v>
      </c>
      <c r="CM986" s="8">
        <f t="shared" si="1267"/>
        <v>320628.28000000003</v>
      </c>
      <c r="CN986" s="8">
        <f t="shared" si="1267"/>
        <v>0</v>
      </c>
      <c r="CO986" s="8">
        <f t="shared" si="1267"/>
        <v>826</v>
      </c>
      <c r="CP986" s="8">
        <f t="shared" si="1267"/>
        <v>9758.2800000000007</v>
      </c>
      <c r="CQ986" s="8">
        <f t="shared" si="1267"/>
        <v>57</v>
      </c>
      <c r="CS986" s="11">
        <f t="shared" si="1223"/>
        <v>45170</v>
      </c>
      <c r="CT986" s="8">
        <f t="shared" si="1268"/>
        <v>0</v>
      </c>
      <c r="CU986" s="8">
        <f t="shared" si="1268"/>
        <v>0</v>
      </c>
      <c r="CV986" s="8">
        <f t="shared" si="1268"/>
        <v>0</v>
      </c>
      <c r="CW986" s="8">
        <f t="shared" si="1268"/>
        <v>0</v>
      </c>
      <c r="CX986" s="8">
        <f t="shared" si="1268"/>
        <v>0</v>
      </c>
      <c r="CY986" s="8">
        <f t="shared" si="1268"/>
        <v>0</v>
      </c>
      <c r="DA986" s="11">
        <f t="shared" si="1225"/>
        <v>45170</v>
      </c>
      <c r="DB986" s="8">
        <f t="shared" si="1269"/>
        <v>0</v>
      </c>
      <c r="DC986" s="8">
        <f t="shared" si="1269"/>
        <v>0</v>
      </c>
      <c r="DD986" s="8">
        <f t="shared" si="1269"/>
        <v>0</v>
      </c>
      <c r="DE986" s="8">
        <f t="shared" si="1269"/>
        <v>0</v>
      </c>
      <c r="DF986" s="8">
        <f t="shared" si="1269"/>
        <v>0</v>
      </c>
      <c r="DG986" s="8">
        <f t="shared" si="1269"/>
        <v>0</v>
      </c>
      <c r="DI986" s="11">
        <f t="shared" si="1227"/>
        <v>45170</v>
      </c>
      <c r="DJ986" s="8">
        <f t="shared" si="1270"/>
        <v>0</v>
      </c>
      <c r="DK986" s="8">
        <f t="shared" si="1270"/>
        <v>0</v>
      </c>
      <c r="DL986" s="8">
        <f t="shared" si="1270"/>
        <v>0</v>
      </c>
      <c r="DM986" s="8">
        <f t="shared" si="1270"/>
        <v>0</v>
      </c>
      <c r="DN986" s="8">
        <f t="shared" si="1270"/>
        <v>0</v>
      </c>
      <c r="DO986" s="8">
        <f t="shared" si="1270"/>
        <v>0</v>
      </c>
      <c r="DP986" s="56"/>
      <c r="DQ986" s="56"/>
      <c r="DR986" s="56"/>
      <c r="DS986" s="56"/>
    </row>
    <row r="987" spans="1:123" x14ac:dyDescent="0.3">
      <c r="A987" s="11">
        <f t="shared" si="1194"/>
        <v>45171</v>
      </c>
      <c r="B987" s="8">
        <f t="shared" si="1195"/>
        <v>12283</v>
      </c>
      <c r="C987" s="8">
        <f t="shared" si="1196"/>
        <v>1493848.1600000004</v>
      </c>
      <c r="D987" s="8">
        <f t="shared" si="1197"/>
        <v>0</v>
      </c>
      <c r="E987" s="8">
        <f t="shared" si="1198"/>
        <v>7954.84</v>
      </c>
      <c r="F987" s="8">
        <f t="shared" si="1199"/>
        <v>9203.17</v>
      </c>
      <c r="G987" s="8">
        <f t="shared" si="1200"/>
        <v>52</v>
      </c>
      <c r="I987" s="11">
        <f t="shared" si="1201"/>
        <v>45171</v>
      </c>
      <c r="J987" s="8">
        <f t="shared" si="1257"/>
        <v>9696</v>
      </c>
      <c r="K987" s="8">
        <f t="shared" si="1257"/>
        <v>1415055.6099999994</v>
      </c>
      <c r="L987" s="8">
        <f t="shared" si="1257"/>
        <v>5099.3300000000036</v>
      </c>
      <c r="M987" s="8">
        <f t="shared" si="1257"/>
        <v>0</v>
      </c>
      <c r="N987" s="8">
        <f t="shared" si="1257"/>
        <v>5605.6999999999944</v>
      </c>
      <c r="O987" s="8">
        <f t="shared" si="1257"/>
        <v>55</v>
      </c>
      <c r="Q987" s="11">
        <f t="shared" si="1203"/>
        <v>45171</v>
      </c>
      <c r="R987" s="8">
        <f t="shared" si="1258"/>
        <v>5770</v>
      </c>
      <c r="S987" s="8">
        <f t="shared" si="1258"/>
        <v>610168.55000000005</v>
      </c>
      <c r="T987" s="8">
        <f t="shared" si="1258"/>
        <v>5955.02</v>
      </c>
      <c r="U987" s="8">
        <f t="shared" si="1258"/>
        <v>0</v>
      </c>
      <c r="V987" s="8">
        <f t="shared" si="1258"/>
        <v>-3518.6299999999992</v>
      </c>
      <c r="W987" s="8">
        <f t="shared" si="1258"/>
        <v>662</v>
      </c>
      <c r="Y987" s="11">
        <f t="shared" si="1205"/>
        <v>45171</v>
      </c>
      <c r="Z987" s="8">
        <f t="shared" si="1259"/>
        <v>10368</v>
      </c>
      <c r="AA987" s="8">
        <f t="shared" si="1259"/>
        <v>1286506.3400000003</v>
      </c>
      <c r="AB987" s="8">
        <f t="shared" si="1259"/>
        <v>10095.509999999993</v>
      </c>
      <c r="AC987" s="8">
        <f t="shared" si="1259"/>
        <v>0</v>
      </c>
      <c r="AD987" s="8">
        <f t="shared" si="1259"/>
        <v>16727.240000000005</v>
      </c>
      <c r="AE987" s="8">
        <f t="shared" si="1259"/>
        <v>1052</v>
      </c>
      <c r="AG987" s="11">
        <f t="shared" si="1207"/>
        <v>45171</v>
      </c>
      <c r="AH987" s="8">
        <f t="shared" si="1260"/>
        <v>12668</v>
      </c>
      <c r="AI987" s="8">
        <f t="shared" si="1260"/>
        <v>1587955.3399999996</v>
      </c>
      <c r="AJ987" s="8">
        <f t="shared" si="1260"/>
        <v>4456.8300000000017</v>
      </c>
      <c r="AK987" s="8">
        <f t="shared" si="1260"/>
        <v>0</v>
      </c>
      <c r="AL987" s="8">
        <f t="shared" si="1260"/>
        <v>16202.460000000008</v>
      </c>
      <c r="AM987" s="8">
        <f t="shared" si="1260"/>
        <v>539</v>
      </c>
      <c r="AO987" s="11">
        <f t="shared" si="1209"/>
        <v>45171</v>
      </c>
      <c r="AP987" s="8">
        <f t="shared" si="1261"/>
        <v>12851</v>
      </c>
      <c r="AQ987" s="8">
        <f t="shared" si="1261"/>
        <v>1071571.4100000001</v>
      </c>
      <c r="AR987" s="8">
        <f t="shared" si="1261"/>
        <v>0</v>
      </c>
      <c r="AS987" s="8">
        <f t="shared" si="1261"/>
        <v>12464.32</v>
      </c>
      <c r="AT987" s="8">
        <f t="shared" si="1261"/>
        <v>1424.0299999999997</v>
      </c>
      <c r="AU987" s="8">
        <f t="shared" si="1261"/>
        <v>596</v>
      </c>
      <c r="AW987" s="11">
        <f t="shared" si="1211"/>
        <v>45171</v>
      </c>
      <c r="AX987" s="8">
        <f t="shared" si="1262"/>
        <v>13386</v>
      </c>
      <c r="AY987" s="8">
        <f t="shared" si="1262"/>
        <v>1644065.1599999992</v>
      </c>
      <c r="AZ987" s="8">
        <f t="shared" si="1262"/>
        <v>6407.7100000000037</v>
      </c>
      <c r="BA987" s="8">
        <f t="shared" si="1262"/>
        <v>0</v>
      </c>
      <c r="BB987" s="8">
        <f t="shared" si="1262"/>
        <v>14550.229999999998</v>
      </c>
      <c r="BC987" s="8">
        <f t="shared" si="1262"/>
        <v>351</v>
      </c>
      <c r="BE987" s="11">
        <f t="shared" si="1213"/>
        <v>45171</v>
      </c>
      <c r="BF987" s="8">
        <f t="shared" si="1263"/>
        <v>12609</v>
      </c>
      <c r="BG987" s="8">
        <f t="shared" si="1263"/>
        <v>1611529.2699999996</v>
      </c>
      <c r="BH987" s="8">
        <f t="shared" si="1263"/>
        <v>8662.6999999999989</v>
      </c>
      <c r="BI987" s="8">
        <f t="shared" si="1263"/>
        <v>0</v>
      </c>
      <c r="BJ987" s="8">
        <f t="shared" si="1263"/>
        <v>27607.320000000025</v>
      </c>
      <c r="BK987" s="8">
        <f t="shared" si="1263"/>
        <v>133</v>
      </c>
      <c r="BM987" s="11">
        <f t="shared" si="1215"/>
        <v>45171</v>
      </c>
      <c r="BN987" s="8">
        <f t="shared" si="1264"/>
        <v>8221</v>
      </c>
      <c r="BO987" s="8">
        <f t="shared" si="1264"/>
        <v>664902.98000000033</v>
      </c>
      <c r="BP987" s="8">
        <f t="shared" si="1264"/>
        <v>7136.25</v>
      </c>
      <c r="BQ987" s="8">
        <f t="shared" si="1264"/>
        <v>0</v>
      </c>
      <c r="BR987" s="8">
        <f t="shared" si="1264"/>
        <v>4948.3399999999992</v>
      </c>
      <c r="BS987" s="8">
        <f t="shared" si="1264"/>
        <v>135</v>
      </c>
      <c r="BU987" s="11">
        <f t="shared" si="1217"/>
        <v>45171</v>
      </c>
      <c r="BV987" s="8">
        <f t="shared" si="1265"/>
        <v>7286</v>
      </c>
      <c r="BW987" s="8">
        <f t="shared" si="1265"/>
        <v>865929.88000000012</v>
      </c>
      <c r="BX987" s="8">
        <f t="shared" si="1265"/>
        <v>5560.41</v>
      </c>
      <c r="BY987" s="8">
        <f t="shared" si="1265"/>
        <v>0</v>
      </c>
      <c r="BZ987" s="8">
        <f t="shared" si="1265"/>
        <v>8760.630000000001</v>
      </c>
      <c r="CA987" s="8">
        <f t="shared" si="1265"/>
        <v>389</v>
      </c>
      <c r="CC987" s="11">
        <f t="shared" si="1219"/>
        <v>45171</v>
      </c>
      <c r="CD987" s="8">
        <f t="shared" si="1266"/>
        <v>13492</v>
      </c>
      <c r="CE987" s="8">
        <f t="shared" si="1266"/>
        <v>1578756.8900000004</v>
      </c>
      <c r="CF987" s="8">
        <f t="shared" si="1266"/>
        <v>5814.2499999999991</v>
      </c>
      <c r="CG987" s="8">
        <f t="shared" si="1266"/>
        <v>75476.309999999939</v>
      </c>
      <c r="CH987" s="8">
        <f t="shared" si="1266"/>
        <v>18528.120000000006</v>
      </c>
      <c r="CI987" s="8">
        <f t="shared" si="1266"/>
        <v>361</v>
      </c>
      <c r="CK987" s="11">
        <f t="shared" si="1221"/>
        <v>45171</v>
      </c>
      <c r="CL987" s="8">
        <f t="shared" si="1267"/>
        <v>4406</v>
      </c>
      <c r="CM987" s="8">
        <f t="shared" si="1267"/>
        <v>322946.11000000004</v>
      </c>
      <c r="CN987" s="8">
        <f t="shared" si="1267"/>
        <v>0</v>
      </c>
      <c r="CO987" s="8">
        <f t="shared" si="1267"/>
        <v>826</v>
      </c>
      <c r="CP987" s="8">
        <f t="shared" si="1267"/>
        <v>9803.2800000000007</v>
      </c>
      <c r="CQ987" s="8">
        <f t="shared" si="1267"/>
        <v>57</v>
      </c>
      <c r="CS987" s="11">
        <f t="shared" si="1223"/>
        <v>45171</v>
      </c>
      <c r="CT987" s="8">
        <f t="shared" si="1268"/>
        <v>0</v>
      </c>
      <c r="CU987" s="8">
        <f t="shared" si="1268"/>
        <v>0</v>
      </c>
      <c r="CV987" s="8">
        <f t="shared" si="1268"/>
        <v>0</v>
      </c>
      <c r="CW987" s="8">
        <f t="shared" si="1268"/>
        <v>0</v>
      </c>
      <c r="CX987" s="8">
        <f t="shared" si="1268"/>
        <v>0</v>
      </c>
      <c r="CY987" s="8">
        <f t="shared" si="1268"/>
        <v>0</v>
      </c>
      <c r="DA987" s="11">
        <f t="shared" si="1225"/>
        <v>45171</v>
      </c>
      <c r="DB987" s="8">
        <f t="shared" si="1269"/>
        <v>0</v>
      </c>
      <c r="DC987" s="8">
        <f t="shared" si="1269"/>
        <v>0</v>
      </c>
      <c r="DD987" s="8">
        <f t="shared" si="1269"/>
        <v>0</v>
      </c>
      <c r="DE987" s="8">
        <f t="shared" si="1269"/>
        <v>0</v>
      </c>
      <c r="DF987" s="8">
        <f t="shared" si="1269"/>
        <v>0</v>
      </c>
      <c r="DG987" s="8">
        <f t="shared" si="1269"/>
        <v>0</v>
      </c>
      <c r="DI987" s="11">
        <f t="shared" si="1227"/>
        <v>45171</v>
      </c>
      <c r="DJ987" s="8">
        <f t="shared" si="1270"/>
        <v>0</v>
      </c>
      <c r="DK987" s="8">
        <f t="shared" si="1270"/>
        <v>0</v>
      </c>
      <c r="DL987" s="8">
        <f t="shared" si="1270"/>
        <v>0</v>
      </c>
      <c r="DM987" s="8">
        <f t="shared" si="1270"/>
        <v>0</v>
      </c>
      <c r="DN987" s="8">
        <f t="shared" si="1270"/>
        <v>0</v>
      </c>
      <c r="DO987" s="8">
        <f t="shared" si="1270"/>
        <v>0</v>
      </c>
      <c r="DP987" s="56"/>
      <c r="DQ987" s="56"/>
      <c r="DR987" s="56"/>
      <c r="DS987" s="56"/>
    </row>
    <row r="988" spans="1:123" x14ac:dyDescent="0.3">
      <c r="A988" s="11">
        <f t="shared" si="1194"/>
        <v>45172</v>
      </c>
      <c r="B988" s="8">
        <f t="shared" si="1195"/>
        <v>12306</v>
      </c>
      <c r="C988" s="8">
        <f t="shared" si="1196"/>
        <v>1497136.7700000005</v>
      </c>
      <c r="D988" s="8">
        <f t="shared" si="1197"/>
        <v>0</v>
      </c>
      <c r="E988" s="8">
        <f t="shared" si="1198"/>
        <v>7974.84</v>
      </c>
      <c r="F988" s="8">
        <f t="shared" si="1199"/>
        <v>9203.17</v>
      </c>
      <c r="G988" s="8">
        <f t="shared" si="1200"/>
        <v>53</v>
      </c>
      <c r="I988" s="11">
        <f t="shared" si="1201"/>
        <v>45172</v>
      </c>
      <c r="J988" s="8">
        <f t="shared" si="1257"/>
        <v>9704</v>
      </c>
      <c r="K988" s="8">
        <f t="shared" si="1257"/>
        <v>1416215.5499999993</v>
      </c>
      <c r="L988" s="8">
        <f t="shared" si="1257"/>
        <v>5099.3300000000036</v>
      </c>
      <c r="M988" s="8">
        <f t="shared" si="1257"/>
        <v>0</v>
      </c>
      <c r="N988" s="8">
        <f t="shared" si="1257"/>
        <v>5605.6999999999944</v>
      </c>
      <c r="O988" s="8">
        <f t="shared" si="1257"/>
        <v>55</v>
      </c>
      <c r="Q988" s="11">
        <f t="shared" si="1203"/>
        <v>45172</v>
      </c>
      <c r="R988" s="8">
        <f t="shared" si="1258"/>
        <v>5786</v>
      </c>
      <c r="S988" s="8">
        <f t="shared" si="1258"/>
        <v>611945.8600000001</v>
      </c>
      <c r="T988" s="8">
        <f t="shared" si="1258"/>
        <v>5986.02</v>
      </c>
      <c r="U988" s="8">
        <f t="shared" si="1258"/>
        <v>0</v>
      </c>
      <c r="V988" s="8">
        <f t="shared" si="1258"/>
        <v>-3518.6299999999992</v>
      </c>
      <c r="W988" s="8">
        <f t="shared" si="1258"/>
        <v>662</v>
      </c>
      <c r="Y988" s="11">
        <f t="shared" si="1205"/>
        <v>45172</v>
      </c>
      <c r="Z988" s="8">
        <f t="shared" si="1259"/>
        <v>10391</v>
      </c>
      <c r="AA988" s="8">
        <f t="shared" si="1259"/>
        <v>1288958.3900000004</v>
      </c>
      <c r="AB988" s="8">
        <f t="shared" si="1259"/>
        <v>10136.229999999992</v>
      </c>
      <c r="AC988" s="8">
        <f t="shared" si="1259"/>
        <v>0</v>
      </c>
      <c r="AD988" s="8">
        <f t="shared" si="1259"/>
        <v>16861.240000000005</v>
      </c>
      <c r="AE988" s="8">
        <f t="shared" si="1259"/>
        <v>1054</v>
      </c>
      <c r="AG988" s="11">
        <f t="shared" si="1207"/>
        <v>45172</v>
      </c>
      <c r="AH988" s="8">
        <f t="shared" si="1260"/>
        <v>12708</v>
      </c>
      <c r="AI988" s="8">
        <f t="shared" si="1260"/>
        <v>1593030.9899999995</v>
      </c>
      <c r="AJ988" s="8">
        <f t="shared" si="1260"/>
        <v>4460.5300000000016</v>
      </c>
      <c r="AK988" s="8">
        <f t="shared" si="1260"/>
        <v>0</v>
      </c>
      <c r="AL988" s="8">
        <f t="shared" si="1260"/>
        <v>16232.160000000009</v>
      </c>
      <c r="AM988" s="8">
        <f t="shared" si="1260"/>
        <v>539</v>
      </c>
      <c r="AO988" s="11">
        <f t="shared" si="1209"/>
        <v>45172</v>
      </c>
      <c r="AP988" s="8">
        <f t="shared" si="1261"/>
        <v>12882</v>
      </c>
      <c r="AQ988" s="8">
        <f t="shared" si="1261"/>
        <v>1073925.8800000001</v>
      </c>
      <c r="AR988" s="8">
        <f t="shared" si="1261"/>
        <v>0</v>
      </c>
      <c r="AS988" s="8">
        <f t="shared" si="1261"/>
        <v>12464.32</v>
      </c>
      <c r="AT988" s="8">
        <f t="shared" si="1261"/>
        <v>1754.0299999999997</v>
      </c>
      <c r="AU988" s="8">
        <f t="shared" si="1261"/>
        <v>596</v>
      </c>
      <c r="AW988" s="11">
        <f t="shared" si="1211"/>
        <v>45172</v>
      </c>
      <c r="AX988" s="8">
        <f t="shared" si="1262"/>
        <v>13420</v>
      </c>
      <c r="AY988" s="8">
        <f t="shared" si="1262"/>
        <v>1647548.6199999992</v>
      </c>
      <c r="AZ988" s="8">
        <f t="shared" si="1262"/>
        <v>6416.9400000000032</v>
      </c>
      <c r="BA988" s="8">
        <f t="shared" si="1262"/>
        <v>0</v>
      </c>
      <c r="BB988" s="8">
        <f t="shared" si="1262"/>
        <v>14550.229999999998</v>
      </c>
      <c r="BC988" s="8">
        <f t="shared" si="1262"/>
        <v>352</v>
      </c>
      <c r="BE988" s="11">
        <f t="shared" si="1213"/>
        <v>45172</v>
      </c>
      <c r="BF988" s="8">
        <f t="shared" si="1263"/>
        <v>12654</v>
      </c>
      <c r="BG988" s="8">
        <f t="shared" si="1263"/>
        <v>1616627.9399999995</v>
      </c>
      <c r="BH988" s="8">
        <f t="shared" si="1263"/>
        <v>8706.32</v>
      </c>
      <c r="BI988" s="8">
        <f t="shared" si="1263"/>
        <v>0</v>
      </c>
      <c r="BJ988" s="8">
        <f t="shared" si="1263"/>
        <v>27757.320000000025</v>
      </c>
      <c r="BK988" s="8">
        <f t="shared" si="1263"/>
        <v>133</v>
      </c>
      <c r="BM988" s="11">
        <f t="shared" si="1215"/>
        <v>45172</v>
      </c>
      <c r="BN988" s="8">
        <f t="shared" si="1264"/>
        <v>8257</v>
      </c>
      <c r="BO988" s="8">
        <f t="shared" si="1264"/>
        <v>667679.19000000029</v>
      </c>
      <c r="BP988" s="8">
        <f t="shared" si="1264"/>
        <v>7173.25</v>
      </c>
      <c r="BQ988" s="8">
        <f t="shared" si="1264"/>
        <v>0</v>
      </c>
      <c r="BR988" s="8">
        <f t="shared" si="1264"/>
        <v>4948.3399999999992</v>
      </c>
      <c r="BS988" s="8">
        <f t="shared" si="1264"/>
        <v>135</v>
      </c>
      <c r="BU988" s="11">
        <f t="shared" si="1217"/>
        <v>45172</v>
      </c>
      <c r="BV988" s="8">
        <f t="shared" si="1265"/>
        <v>7300</v>
      </c>
      <c r="BW988" s="8">
        <f t="shared" si="1265"/>
        <v>867634.47000000009</v>
      </c>
      <c r="BX988" s="8">
        <f t="shared" si="1265"/>
        <v>5578.41</v>
      </c>
      <c r="BY988" s="8">
        <f t="shared" si="1265"/>
        <v>0</v>
      </c>
      <c r="BZ988" s="8">
        <f t="shared" si="1265"/>
        <v>8760.630000000001</v>
      </c>
      <c r="CA988" s="8">
        <f t="shared" si="1265"/>
        <v>391</v>
      </c>
      <c r="CC988" s="11">
        <f t="shared" si="1219"/>
        <v>45172</v>
      </c>
      <c r="CD988" s="8">
        <f t="shared" si="1266"/>
        <v>13556</v>
      </c>
      <c r="CE988" s="8">
        <f t="shared" si="1266"/>
        <v>1586053.0100000005</v>
      </c>
      <c r="CF988" s="8">
        <f t="shared" si="1266"/>
        <v>5888.7499999999991</v>
      </c>
      <c r="CG988" s="8">
        <f t="shared" si="1266"/>
        <v>75515.309999999939</v>
      </c>
      <c r="CH988" s="8">
        <f t="shared" si="1266"/>
        <v>18562.230000000007</v>
      </c>
      <c r="CI988" s="8">
        <f t="shared" si="1266"/>
        <v>366</v>
      </c>
      <c r="CK988" s="11">
        <f t="shared" si="1221"/>
        <v>45172</v>
      </c>
      <c r="CL988" s="8">
        <f t="shared" si="1267"/>
        <v>4416</v>
      </c>
      <c r="CM988" s="8">
        <f t="shared" si="1267"/>
        <v>323841.53000000003</v>
      </c>
      <c r="CN988" s="8">
        <f t="shared" si="1267"/>
        <v>0</v>
      </c>
      <c r="CO988" s="8">
        <f t="shared" si="1267"/>
        <v>826</v>
      </c>
      <c r="CP988" s="8">
        <f t="shared" si="1267"/>
        <v>9803.2800000000007</v>
      </c>
      <c r="CQ988" s="8">
        <f t="shared" si="1267"/>
        <v>57</v>
      </c>
      <c r="CS988" s="11">
        <f t="shared" si="1223"/>
        <v>45172</v>
      </c>
      <c r="CT988" s="8">
        <f t="shared" si="1268"/>
        <v>0</v>
      </c>
      <c r="CU988" s="8">
        <f t="shared" si="1268"/>
        <v>0</v>
      </c>
      <c r="CV988" s="8">
        <f t="shared" si="1268"/>
        <v>0</v>
      </c>
      <c r="CW988" s="8">
        <f t="shared" si="1268"/>
        <v>0</v>
      </c>
      <c r="CX988" s="8">
        <f t="shared" si="1268"/>
        <v>0</v>
      </c>
      <c r="CY988" s="8">
        <f t="shared" si="1268"/>
        <v>0</v>
      </c>
      <c r="DA988" s="11">
        <f t="shared" si="1225"/>
        <v>45172</v>
      </c>
      <c r="DB988" s="8">
        <f t="shared" si="1269"/>
        <v>0</v>
      </c>
      <c r="DC988" s="8">
        <f t="shared" si="1269"/>
        <v>0</v>
      </c>
      <c r="DD988" s="8">
        <f t="shared" si="1269"/>
        <v>0</v>
      </c>
      <c r="DE988" s="8">
        <f t="shared" si="1269"/>
        <v>0</v>
      </c>
      <c r="DF988" s="8">
        <f t="shared" si="1269"/>
        <v>0</v>
      </c>
      <c r="DG988" s="8">
        <f t="shared" si="1269"/>
        <v>0</v>
      </c>
      <c r="DI988" s="11">
        <f t="shared" si="1227"/>
        <v>45172</v>
      </c>
      <c r="DJ988" s="8">
        <f t="shared" si="1270"/>
        <v>0</v>
      </c>
      <c r="DK988" s="8">
        <f t="shared" si="1270"/>
        <v>0</v>
      </c>
      <c r="DL988" s="8">
        <f t="shared" si="1270"/>
        <v>0</v>
      </c>
      <c r="DM988" s="8">
        <f t="shared" si="1270"/>
        <v>0</v>
      </c>
      <c r="DN988" s="8">
        <f t="shared" si="1270"/>
        <v>0</v>
      </c>
      <c r="DO988" s="8">
        <f t="shared" si="1270"/>
        <v>0</v>
      </c>
      <c r="DP988" s="56"/>
      <c r="DQ988" s="56"/>
      <c r="DR988" s="56"/>
      <c r="DS988" s="56"/>
    </row>
    <row r="989" spans="1:123" x14ac:dyDescent="0.3">
      <c r="A989" s="11">
        <f t="shared" si="1194"/>
        <v>45173</v>
      </c>
      <c r="B989" s="8">
        <f t="shared" si="1195"/>
        <v>12320</v>
      </c>
      <c r="C989" s="8">
        <f t="shared" si="1196"/>
        <v>1498938.1600000004</v>
      </c>
      <c r="D989" s="8">
        <f t="shared" si="1197"/>
        <v>0</v>
      </c>
      <c r="E989" s="8">
        <f t="shared" si="1198"/>
        <v>7974.84</v>
      </c>
      <c r="F989" s="8">
        <f t="shared" si="1199"/>
        <v>9203.17</v>
      </c>
      <c r="G989" s="8">
        <f t="shared" si="1200"/>
        <v>53</v>
      </c>
      <c r="I989" s="11">
        <f t="shared" si="1201"/>
        <v>45173</v>
      </c>
      <c r="J989" s="8">
        <f t="shared" si="1257"/>
        <v>9718</v>
      </c>
      <c r="K989" s="8">
        <f t="shared" si="1257"/>
        <v>1418468.8999999994</v>
      </c>
      <c r="L989" s="8">
        <f t="shared" si="1257"/>
        <v>5099.3300000000036</v>
      </c>
      <c r="M989" s="8">
        <f t="shared" si="1257"/>
        <v>0</v>
      </c>
      <c r="N989" s="8">
        <f t="shared" si="1257"/>
        <v>5605.6999999999944</v>
      </c>
      <c r="O989" s="8">
        <f t="shared" si="1257"/>
        <v>55</v>
      </c>
      <c r="Q989" s="11">
        <f t="shared" si="1203"/>
        <v>45173</v>
      </c>
      <c r="R989" s="8">
        <f t="shared" si="1258"/>
        <v>5800</v>
      </c>
      <c r="S989" s="8">
        <f t="shared" si="1258"/>
        <v>613240.50000000012</v>
      </c>
      <c r="T989" s="8">
        <f t="shared" si="1258"/>
        <v>6027.77</v>
      </c>
      <c r="U989" s="8">
        <f t="shared" si="1258"/>
        <v>0</v>
      </c>
      <c r="V989" s="8">
        <f t="shared" si="1258"/>
        <v>-3510.1799999999994</v>
      </c>
      <c r="W989" s="8">
        <f t="shared" si="1258"/>
        <v>662</v>
      </c>
      <c r="Y989" s="11">
        <f t="shared" si="1205"/>
        <v>45173</v>
      </c>
      <c r="Z989" s="8">
        <f t="shared" si="1259"/>
        <v>10429</v>
      </c>
      <c r="AA989" s="8">
        <f t="shared" si="1259"/>
        <v>1293509.6300000004</v>
      </c>
      <c r="AB989" s="8">
        <f t="shared" si="1259"/>
        <v>10154.739999999993</v>
      </c>
      <c r="AC989" s="8">
        <f t="shared" si="1259"/>
        <v>0</v>
      </c>
      <c r="AD989" s="8">
        <f t="shared" si="1259"/>
        <v>16843.430000000004</v>
      </c>
      <c r="AE989" s="8">
        <f t="shared" si="1259"/>
        <v>1058</v>
      </c>
      <c r="AG989" s="11">
        <f t="shared" si="1207"/>
        <v>45173</v>
      </c>
      <c r="AH989" s="8">
        <f t="shared" si="1260"/>
        <v>12753</v>
      </c>
      <c r="AI989" s="8">
        <f t="shared" si="1260"/>
        <v>1598579.6699999995</v>
      </c>
      <c r="AJ989" s="8">
        <f t="shared" si="1260"/>
        <v>4460.5300000000016</v>
      </c>
      <c r="AK989" s="8">
        <f t="shared" si="1260"/>
        <v>0</v>
      </c>
      <c r="AL989" s="8">
        <f t="shared" si="1260"/>
        <v>16232.160000000009</v>
      </c>
      <c r="AM989" s="8">
        <f t="shared" si="1260"/>
        <v>539</v>
      </c>
      <c r="AO989" s="11">
        <f t="shared" si="1209"/>
        <v>45173</v>
      </c>
      <c r="AP989" s="8">
        <f t="shared" si="1261"/>
        <v>12915</v>
      </c>
      <c r="AQ989" s="8">
        <f t="shared" si="1261"/>
        <v>1076580.79</v>
      </c>
      <c r="AR989" s="8">
        <f t="shared" si="1261"/>
        <v>0</v>
      </c>
      <c r="AS989" s="8">
        <f t="shared" si="1261"/>
        <v>12464.32</v>
      </c>
      <c r="AT989" s="8">
        <f t="shared" si="1261"/>
        <v>1754.0299999999997</v>
      </c>
      <c r="AU989" s="8">
        <f t="shared" si="1261"/>
        <v>596</v>
      </c>
      <c r="AW989" s="11">
        <f t="shared" si="1211"/>
        <v>45173</v>
      </c>
      <c r="AX989" s="8">
        <f t="shared" si="1262"/>
        <v>13445</v>
      </c>
      <c r="AY989" s="8">
        <f t="shared" si="1262"/>
        <v>1650472.8599999992</v>
      </c>
      <c r="AZ989" s="8">
        <f t="shared" si="1262"/>
        <v>6441.8900000000031</v>
      </c>
      <c r="BA989" s="8">
        <f t="shared" si="1262"/>
        <v>0</v>
      </c>
      <c r="BB989" s="8">
        <f t="shared" si="1262"/>
        <v>14550.229999999998</v>
      </c>
      <c r="BC989" s="8">
        <f t="shared" si="1262"/>
        <v>353</v>
      </c>
      <c r="BE989" s="11">
        <f t="shared" si="1213"/>
        <v>45173</v>
      </c>
      <c r="BF989" s="8">
        <f t="shared" si="1263"/>
        <v>12682</v>
      </c>
      <c r="BG989" s="8">
        <f t="shared" si="1263"/>
        <v>1619668.2999999996</v>
      </c>
      <c r="BH989" s="8">
        <f t="shared" si="1263"/>
        <v>8765.7199999999993</v>
      </c>
      <c r="BI989" s="8">
        <f t="shared" si="1263"/>
        <v>0</v>
      </c>
      <c r="BJ989" s="8">
        <f t="shared" si="1263"/>
        <v>27659.320000000025</v>
      </c>
      <c r="BK989" s="8">
        <f t="shared" si="1263"/>
        <v>133</v>
      </c>
      <c r="BM989" s="11">
        <f t="shared" si="1215"/>
        <v>45173</v>
      </c>
      <c r="BN989" s="8">
        <f t="shared" si="1264"/>
        <v>8288</v>
      </c>
      <c r="BO989" s="8">
        <f t="shared" si="1264"/>
        <v>670042.46000000031</v>
      </c>
      <c r="BP989" s="8">
        <f t="shared" si="1264"/>
        <v>7192.25</v>
      </c>
      <c r="BQ989" s="8">
        <f t="shared" si="1264"/>
        <v>0</v>
      </c>
      <c r="BR989" s="8">
        <f t="shared" si="1264"/>
        <v>4948.3399999999992</v>
      </c>
      <c r="BS989" s="8">
        <f t="shared" si="1264"/>
        <v>135</v>
      </c>
      <c r="BU989" s="11">
        <f t="shared" si="1217"/>
        <v>45173</v>
      </c>
      <c r="BV989" s="8">
        <f t="shared" si="1265"/>
        <v>7310</v>
      </c>
      <c r="BW989" s="8">
        <f t="shared" si="1265"/>
        <v>868782.26000000013</v>
      </c>
      <c r="BX989" s="8">
        <f t="shared" si="1265"/>
        <v>5643.4</v>
      </c>
      <c r="BY989" s="8">
        <f t="shared" si="1265"/>
        <v>0</v>
      </c>
      <c r="BZ989" s="8">
        <f t="shared" si="1265"/>
        <v>8771.1600000000017</v>
      </c>
      <c r="CA989" s="8">
        <f t="shared" si="1265"/>
        <v>392</v>
      </c>
      <c r="CC989" s="11">
        <f t="shared" si="1219"/>
        <v>45173</v>
      </c>
      <c r="CD989" s="8">
        <f t="shared" si="1266"/>
        <v>13591</v>
      </c>
      <c r="CE989" s="8">
        <f t="shared" si="1266"/>
        <v>1590171.0000000005</v>
      </c>
      <c r="CF989" s="8">
        <f t="shared" si="1266"/>
        <v>5930.7499999999991</v>
      </c>
      <c r="CG989" s="8">
        <f t="shared" si="1266"/>
        <v>75967.959999999934</v>
      </c>
      <c r="CH989" s="8">
        <f t="shared" si="1266"/>
        <v>18404.110000000008</v>
      </c>
      <c r="CI989" s="8">
        <f t="shared" si="1266"/>
        <v>368</v>
      </c>
      <c r="CK989" s="11">
        <f t="shared" si="1221"/>
        <v>45173</v>
      </c>
      <c r="CL989" s="8">
        <f t="shared" si="1267"/>
        <v>4431</v>
      </c>
      <c r="CM989" s="8">
        <f t="shared" si="1267"/>
        <v>324942.56000000006</v>
      </c>
      <c r="CN989" s="8">
        <f t="shared" si="1267"/>
        <v>0</v>
      </c>
      <c r="CO989" s="8">
        <f t="shared" si="1267"/>
        <v>826</v>
      </c>
      <c r="CP989" s="8">
        <f t="shared" si="1267"/>
        <v>9858.2800000000007</v>
      </c>
      <c r="CQ989" s="8">
        <f t="shared" si="1267"/>
        <v>57</v>
      </c>
      <c r="CS989" s="11">
        <f t="shared" si="1223"/>
        <v>45173</v>
      </c>
      <c r="CT989" s="8">
        <f t="shared" si="1268"/>
        <v>0</v>
      </c>
      <c r="CU989" s="8">
        <f t="shared" si="1268"/>
        <v>0</v>
      </c>
      <c r="CV989" s="8">
        <f t="shared" si="1268"/>
        <v>0</v>
      </c>
      <c r="CW989" s="8">
        <f t="shared" si="1268"/>
        <v>0</v>
      </c>
      <c r="CX989" s="8">
        <f t="shared" si="1268"/>
        <v>0</v>
      </c>
      <c r="CY989" s="8">
        <f t="shared" si="1268"/>
        <v>0</v>
      </c>
      <c r="DA989" s="11">
        <f t="shared" si="1225"/>
        <v>45173</v>
      </c>
      <c r="DB989" s="8">
        <f t="shared" si="1269"/>
        <v>0</v>
      </c>
      <c r="DC989" s="8">
        <f t="shared" si="1269"/>
        <v>0</v>
      </c>
      <c r="DD989" s="8">
        <f t="shared" si="1269"/>
        <v>0</v>
      </c>
      <c r="DE989" s="8">
        <f t="shared" si="1269"/>
        <v>0</v>
      </c>
      <c r="DF989" s="8">
        <f t="shared" si="1269"/>
        <v>0</v>
      </c>
      <c r="DG989" s="8">
        <f t="shared" si="1269"/>
        <v>0</v>
      </c>
      <c r="DI989" s="11">
        <f t="shared" si="1227"/>
        <v>45173</v>
      </c>
      <c r="DJ989" s="8">
        <f t="shared" si="1270"/>
        <v>0</v>
      </c>
      <c r="DK989" s="8">
        <f t="shared" si="1270"/>
        <v>0</v>
      </c>
      <c r="DL989" s="8">
        <f t="shared" si="1270"/>
        <v>0</v>
      </c>
      <c r="DM989" s="8">
        <f t="shared" si="1270"/>
        <v>0</v>
      </c>
      <c r="DN989" s="8">
        <f t="shared" si="1270"/>
        <v>0</v>
      </c>
      <c r="DO989" s="8">
        <f t="shared" si="1270"/>
        <v>0</v>
      </c>
      <c r="DP989" s="56"/>
      <c r="DQ989" s="56"/>
      <c r="DR989" s="56"/>
      <c r="DS989" s="56"/>
    </row>
    <row r="990" spans="1:123" x14ac:dyDescent="0.3">
      <c r="A990" s="11">
        <f t="shared" si="1194"/>
        <v>45174</v>
      </c>
      <c r="B990" s="8">
        <f t="shared" si="1195"/>
        <v>12342</v>
      </c>
      <c r="C990" s="8">
        <f t="shared" si="1196"/>
        <v>1501064.2800000005</v>
      </c>
      <c r="D990" s="8">
        <f t="shared" si="1197"/>
        <v>0</v>
      </c>
      <c r="E990" s="8">
        <f t="shared" si="1198"/>
        <v>7990.84</v>
      </c>
      <c r="F990" s="8">
        <f t="shared" si="1199"/>
        <v>9253.2000000000007</v>
      </c>
      <c r="G990" s="8">
        <f t="shared" si="1200"/>
        <v>53</v>
      </c>
      <c r="I990" s="11">
        <f t="shared" si="1201"/>
        <v>45174</v>
      </c>
      <c r="J990" s="8">
        <f t="shared" si="1257"/>
        <v>9758</v>
      </c>
      <c r="K990" s="8">
        <f t="shared" si="1257"/>
        <v>1425063.6199999994</v>
      </c>
      <c r="L990" s="8">
        <f t="shared" si="1257"/>
        <v>5105.9400000000032</v>
      </c>
      <c r="M990" s="8">
        <f t="shared" si="1257"/>
        <v>0</v>
      </c>
      <c r="N990" s="8">
        <f t="shared" si="1257"/>
        <v>5605.6999999999944</v>
      </c>
      <c r="O990" s="8">
        <f t="shared" si="1257"/>
        <v>55</v>
      </c>
      <c r="Q990" s="11">
        <f t="shared" si="1203"/>
        <v>45174</v>
      </c>
      <c r="R990" s="8">
        <f t="shared" si="1258"/>
        <v>5838</v>
      </c>
      <c r="S990" s="8">
        <f t="shared" si="1258"/>
        <v>617001.59000000008</v>
      </c>
      <c r="T990" s="8">
        <f t="shared" si="1258"/>
        <v>6062.27</v>
      </c>
      <c r="U990" s="8">
        <f t="shared" si="1258"/>
        <v>0</v>
      </c>
      <c r="V990" s="8">
        <f t="shared" si="1258"/>
        <v>-3510.1799999999994</v>
      </c>
      <c r="W990" s="8">
        <f t="shared" si="1258"/>
        <v>663</v>
      </c>
      <c r="Y990" s="11">
        <f t="shared" si="1205"/>
        <v>45174</v>
      </c>
      <c r="Z990" s="8">
        <f t="shared" si="1259"/>
        <v>10499</v>
      </c>
      <c r="AA990" s="8">
        <f t="shared" si="1259"/>
        <v>1302503.2200000004</v>
      </c>
      <c r="AB990" s="8">
        <f t="shared" si="1259"/>
        <v>10186.199999999992</v>
      </c>
      <c r="AC990" s="8">
        <f t="shared" si="1259"/>
        <v>0</v>
      </c>
      <c r="AD990" s="8">
        <f t="shared" si="1259"/>
        <v>16843.430000000004</v>
      </c>
      <c r="AE990" s="8">
        <f t="shared" si="1259"/>
        <v>1062</v>
      </c>
      <c r="AG990" s="11">
        <f t="shared" si="1207"/>
        <v>45174</v>
      </c>
      <c r="AH990" s="8">
        <f t="shared" si="1260"/>
        <v>12818</v>
      </c>
      <c r="AI990" s="8">
        <f t="shared" si="1260"/>
        <v>1606721.9599999995</v>
      </c>
      <c r="AJ990" s="8">
        <f t="shared" si="1260"/>
        <v>4479.0300000000016</v>
      </c>
      <c r="AK990" s="8">
        <f t="shared" si="1260"/>
        <v>0</v>
      </c>
      <c r="AL990" s="8">
        <f t="shared" si="1260"/>
        <v>16337.11000000001</v>
      </c>
      <c r="AM990" s="8">
        <f t="shared" si="1260"/>
        <v>540</v>
      </c>
      <c r="AO990" s="11">
        <f t="shared" si="1209"/>
        <v>45174</v>
      </c>
      <c r="AP990" s="8">
        <f t="shared" si="1261"/>
        <v>12961</v>
      </c>
      <c r="AQ990" s="8">
        <f t="shared" si="1261"/>
        <v>1080368.48</v>
      </c>
      <c r="AR990" s="8">
        <f t="shared" si="1261"/>
        <v>0</v>
      </c>
      <c r="AS990" s="8">
        <f t="shared" si="1261"/>
        <v>12470.32</v>
      </c>
      <c r="AT990" s="8">
        <f t="shared" si="1261"/>
        <v>1754.0299999999997</v>
      </c>
      <c r="AU990" s="8">
        <f t="shared" si="1261"/>
        <v>596</v>
      </c>
      <c r="AW990" s="11">
        <f t="shared" si="1211"/>
        <v>45174</v>
      </c>
      <c r="AX990" s="8">
        <f t="shared" si="1262"/>
        <v>13496</v>
      </c>
      <c r="AY990" s="8">
        <f t="shared" si="1262"/>
        <v>1656890.8399999992</v>
      </c>
      <c r="AZ990" s="8">
        <f t="shared" si="1262"/>
        <v>6455.7400000000034</v>
      </c>
      <c r="BA990" s="8">
        <f t="shared" si="1262"/>
        <v>0</v>
      </c>
      <c r="BB990" s="8">
        <f t="shared" si="1262"/>
        <v>14550.229999999998</v>
      </c>
      <c r="BC990" s="8">
        <f t="shared" si="1262"/>
        <v>355</v>
      </c>
      <c r="BE990" s="11">
        <f t="shared" si="1213"/>
        <v>45174</v>
      </c>
      <c r="BF990" s="8">
        <f t="shared" si="1263"/>
        <v>12714</v>
      </c>
      <c r="BG990" s="8">
        <f t="shared" si="1263"/>
        <v>1623392.0999999996</v>
      </c>
      <c r="BH990" s="8">
        <f t="shared" si="1263"/>
        <v>8806.5499999999993</v>
      </c>
      <c r="BI990" s="8">
        <f t="shared" si="1263"/>
        <v>0</v>
      </c>
      <c r="BJ990" s="8">
        <f t="shared" si="1263"/>
        <v>27886.700000000026</v>
      </c>
      <c r="BK990" s="8">
        <f t="shared" si="1263"/>
        <v>133</v>
      </c>
      <c r="BM990" s="11">
        <f t="shared" si="1215"/>
        <v>45174</v>
      </c>
      <c r="BN990" s="8">
        <f t="shared" si="1264"/>
        <v>8337</v>
      </c>
      <c r="BO990" s="8">
        <f t="shared" si="1264"/>
        <v>674108.40000000026</v>
      </c>
      <c r="BP990" s="8">
        <f t="shared" si="1264"/>
        <v>7205.25</v>
      </c>
      <c r="BQ990" s="8">
        <f t="shared" si="1264"/>
        <v>0</v>
      </c>
      <c r="BR990" s="8">
        <f t="shared" si="1264"/>
        <v>4948.3399999999992</v>
      </c>
      <c r="BS990" s="8">
        <f t="shared" si="1264"/>
        <v>135</v>
      </c>
      <c r="BU990" s="11">
        <f t="shared" si="1217"/>
        <v>45174</v>
      </c>
      <c r="BV990" s="8">
        <f t="shared" si="1265"/>
        <v>7335</v>
      </c>
      <c r="BW990" s="8">
        <f t="shared" si="1265"/>
        <v>871516.6100000001</v>
      </c>
      <c r="BX990" s="8">
        <f t="shared" si="1265"/>
        <v>5655.9</v>
      </c>
      <c r="BY990" s="8">
        <f t="shared" si="1265"/>
        <v>0</v>
      </c>
      <c r="BZ990" s="8">
        <f t="shared" si="1265"/>
        <v>8771.1600000000017</v>
      </c>
      <c r="CA990" s="8">
        <f t="shared" si="1265"/>
        <v>400</v>
      </c>
      <c r="CC990" s="11">
        <f t="shared" si="1219"/>
        <v>45174</v>
      </c>
      <c r="CD990" s="8">
        <f t="shared" si="1266"/>
        <v>13649</v>
      </c>
      <c r="CE990" s="8">
        <f t="shared" si="1266"/>
        <v>1597048.7000000004</v>
      </c>
      <c r="CF990" s="8">
        <f t="shared" si="1266"/>
        <v>5963.7499999999991</v>
      </c>
      <c r="CG990" s="8">
        <f t="shared" si="1266"/>
        <v>76342.459999999934</v>
      </c>
      <c r="CH990" s="8">
        <f t="shared" si="1266"/>
        <v>18429.110000000008</v>
      </c>
      <c r="CI990" s="8">
        <f t="shared" si="1266"/>
        <v>369</v>
      </c>
      <c r="CK990" s="11">
        <f t="shared" si="1221"/>
        <v>45174</v>
      </c>
      <c r="CL990" s="8">
        <f t="shared" si="1267"/>
        <v>4446</v>
      </c>
      <c r="CM990" s="8">
        <f t="shared" si="1267"/>
        <v>326074.23000000004</v>
      </c>
      <c r="CN990" s="8">
        <f t="shared" si="1267"/>
        <v>0</v>
      </c>
      <c r="CO990" s="8">
        <f t="shared" si="1267"/>
        <v>826</v>
      </c>
      <c r="CP990" s="8">
        <f t="shared" si="1267"/>
        <v>9946.0600000000013</v>
      </c>
      <c r="CQ990" s="8">
        <f t="shared" si="1267"/>
        <v>57</v>
      </c>
      <c r="CS990" s="11">
        <f t="shared" si="1223"/>
        <v>45174</v>
      </c>
      <c r="CT990" s="8">
        <f t="shared" si="1268"/>
        <v>0</v>
      </c>
      <c r="CU990" s="8">
        <f t="shared" si="1268"/>
        <v>0</v>
      </c>
      <c r="CV990" s="8">
        <f t="shared" si="1268"/>
        <v>0</v>
      </c>
      <c r="CW990" s="8">
        <f t="shared" si="1268"/>
        <v>0</v>
      </c>
      <c r="CX990" s="8">
        <f t="shared" si="1268"/>
        <v>0</v>
      </c>
      <c r="CY990" s="8">
        <f t="shared" si="1268"/>
        <v>0</v>
      </c>
      <c r="DA990" s="11">
        <f t="shared" si="1225"/>
        <v>45174</v>
      </c>
      <c r="DB990" s="8">
        <f t="shared" si="1269"/>
        <v>0</v>
      </c>
      <c r="DC990" s="8">
        <f t="shared" si="1269"/>
        <v>0</v>
      </c>
      <c r="DD990" s="8">
        <f t="shared" si="1269"/>
        <v>0</v>
      </c>
      <c r="DE990" s="8">
        <f t="shared" si="1269"/>
        <v>0</v>
      </c>
      <c r="DF990" s="8">
        <f t="shared" si="1269"/>
        <v>0</v>
      </c>
      <c r="DG990" s="8">
        <f t="shared" si="1269"/>
        <v>0</v>
      </c>
      <c r="DI990" s="11">
        <f t="shared" si="1227"/>
        <v>45174</v>
      </c>
      <c r="DJ990" s="8">
        <f t="shared" si="1270"/>
        <v>0</v>
      </c>
      <c r="DK990" s="8">
        <f t="shared" si="1270"/>
        <v>0</v>
      </c>
      <c r="DL990" s="8">
        <f t="shared" si="1270"/>
        <v>0</v>
      </c>
      <c r="DM990" s="8">
        <f t="shared" si="1270"/>
        <v>0</v>
      </c>
      <c r="DN990" s="8">
        <f t="shared" si="1270"/>
        <v>0</v>
      </c>
      <c r="DO990" s="8">
        <f t="shared" si="1270"/>
        <v>0</v>
      </c>
      <c r="DP990" s="56"/>
      <c r="DQ990" s="56"/>
      <c r="DR990" s="56"/>
      <c r="DS990" s="56"/>
    </row>
    <row r="991" spans="1:123" x14ac:dyDescent="0.3">
      <c r="A991" s="11">
        <f t="shared" si="1194"/>
        <v>45175</v>
      </c>
      <c r="B991" s="8">
        <f t="shared" si="1195"/>
        <v>12375</v>
      </c>
      <c r="C991" s="8">
        <f t="shared" si="1196"/>
        <v>1505210.7100000004</v>
      </c>
      <c r="D991" s="8">
        <f t="shared" si="1197"/>
        <v>0</v>
      </c>
      <c r="E991" s="8">
        <f t="shared" si="1198"/>
        <v>8009.84</v>
      </c>
      <c r="F991" s="8">
        <f t="shared" si="1199"/>
        <v>9303.2000000000007</v>
      </c>
      <c r="G991" s="8">
        <f t="shared" si="1200"/>
        <v>53</v>
      </c>
      <c r="I991" s="11">
        <f t="shared" si="1201"/>
        <v>45175</v>
      </c>
      <c r="J991" s="8">
        <f t="shared" si="1257"/>
        <v>9801</v>
      </c>
      <c r="K991" s="8">
        <f t="shared" si="1257"/>
        <v>1432201.0899999994</v>
      </c>
      <c r="L991" s="8">
        <f t="shared" si="1257"/>
        <v>5139.4200000000028</v>
      </c>
      <c r="M991" s="8">
        <f t="shared" si="1257"/>
        <v>0</v>
      </c>
      <c r="N991" s="8">
        <f t="shared" si="1257"/>
        <v>5610.6499999999942</v>
      </c>
      <c r="O991" s="8">
        <f t="shared" si="1257"/>
        <v>55</v>
      </c>
      <c r="Q991" s="11">
        <f t="shared" si="1203"/>
        <v>45175</v>
      </c>
      <c r="R991" s="8">
        <f t="shared" si="1258"/>
        <v>5867</v>
      </c>
      <c r="S991" s="8">
        <f t="shared" si="1258"/>
        <v>619793.89000000013</v>
      </c>
      <c r="T991" s="8">
        <f t="shared" si="1258"/>
        <v>6078.77</v>
      </c>
      <c r="U991" s="8">
        <f t="shared" si="1258"/>
        <v>0</v>
      </c>
      <c r="V991" s="8">
        <f t="shared" si="1258"/>
        <v>-3510.1799999999994</v>
      </c>
      <c r="W991" s="8">
        <f t="shared" si="1258"/>
        <v>666</v>
      </c>
      <c r="Y991" s="11">
        <f t="shared" si="1205"/>
        <v>45175</v>
      </c>
      <c r="Z991" s="8">
        <f t="shared" si="1259"/>
        <v>10569</v>
      </c>
      <c r="AA991" s="8">
        <f t="shared" si="1259"/>
        <v>1311456.2100000004</v>
      </c>
      <c r="AB991" s="8">
        <f t="shared" si="1259"/>
        <v>10211.189999999991</v>
      </c>
      <c r="AC991" s="8">
        <f t="shared" si="1259"/>
        <v>0</v>
      </c>
      <c r="AD991" s="8">
        <f t="shared" si="1259"/>
        <v>16848.380000000005</v>
      </c>
      <c r="AE991" s="8">
        <f t="shared" si="1259"/>
        <v>1065</v>
      </c>
      <c r="AG991" s="11">
        <f t="shared" si="1207"/>
        <v>45175</v>
      </c>
      <c r="AH991" s="8">
        <f t="shared" si="1260"/>
        <v>12878</v>
      </c>
      <c r="AI991" s="8">
        <f t="shared" si="1260"/>
        <v>1614546.3199999996</v>
      </c>
      <c r="AJ991" s="8">
        <f t="shared" si="1260"/>
        <v>4494.7600000000011</v>
      </c>
      <c r="AK991" s="8">
        <f t="shared" si="1260"/>
        <v>0</v>
      </c>
      <c r="AL991" s="8">
        <f t="shared" si="1260"/>
        <v>16231.21000000001</v>
      </c>
      <c r="AM991" s="8">
        <f t="shared" si="1260"/>
        <v>541</v>
      </c>
      <c r="AO991" s="11">
        <f t="shared" si="1209"/>
        <v>45175</v>
      </c>
      <c r="AP991" s="8">
        <f t="shared" si="1261"/>
        <v>13023</v>
      </c>
      <c r="AQ991" s="8">
        <f t="shared" si="1261"/>
        <v>1085481.52</v>
      </c>
      <c r="AR991" s="8">
        <f t="shared" si="1261"/>
        <v>0</v>
      </c>
      <c r="AS991" s="8">
        <f t="shared" si="1261"/>
        <v>12500.32</v>
      </c>
      <c r="AT991" s="8">
        <f t="shared" si="1261"/>
        <v>1754.0299999999997</v>
      </c>
      <c r="AU991" s="8">
        <f t="shared" si="1261"/>
        <v>596</v>
      </c>
      <c r="AW991" s="11">
        <f t="shared" si="1211"/>
        <v>45175</v>
      </c>
      <c r="AX991" s="8">
        <f t="shared" si="1262"/>
        <v>13533</v>
      </c>
      <c r="AY991" s="8">
        <f t="shared" si="1262"/>
        <v>1661567.4899999991</v>
      </c>
      <c r="AZ991" s="8">
        <f t="shared" si="1262"/>
        <v>6480.6700000000037</v>
      </c>
      <c r="BA991" s="8">
        <f t="shared" si="1262"/>
        <v>0</v>
      </c>
      <c r="BB991" s="8">
        <f t="shared" si="1262"/>
        <v>14550.229999999998</v>
      </c>
      <c r="BC991" s="8">
        <f t="shared" si="1262"/>
        <v>357</v>
      </c>
      <c r="BE991" s="11">
        <f t="shared" si="1213"/>
        <v>45175</v>
      </c>
      <c r="BF991" s="8">
        <f t="shared" si="1263"/>
        <v>12765</v>
      </c>
      <c r="BG991" s="8">
        <f t="shared" si="1263"/>
        <v>1629236.8599999996</v>
      </c>
      <c r="BH991" s="8">
        <f t="shared" si="1263"/>
        <v>8877.5399999999991</v>
      </c>
      <c r="BI991" s="8">
        <f t="shared" si="1263"/>
        <v>0</v>
      </c>
      <c r="BJ991" s="8">
        <f t="shared" si="1263"/>
        <v>27981.550000000025</v>
      </c>
      <c r="BK991" s="8">
        <f t="shared" si="1263"/>
        <v>133</v>
      </c>
      <c r="BM991" s="11">
        <f t="shared" si="1215"/>
        <v>45175</v>
      </c>
      <c r="BN991" s="8">
        <f t="shared" si="1264"/>
        <v>8386</v>
      </c>
      <c r="BO991" s="8">
        <f t="shared" si="1264"/>
        <v>677969.29000000027</v>
      </c>
      <c r="BP991" s="8">
        <f t="shared" si="1264"/>
        <v>7221.25</v>
      </c>
      <c r="BQ991" s="8">
        <f t="shared" si="1264"/>
        <v>0</v>
      </c>
      <c r="BR991" s="8">
        <f t="shared" si="1264"/>
        <v>4948.3399999999992</v>
      </c>
      <c r="BS991" s="8">
        <f t="shared" si="1264"/>
        <v>135</v>
      </c>
      <c r="BU991" s="11">
        <f t="shared" si="1217"/>
        <v>45175</v>
      </c>
      <c r="BV991" s="8">
        <f t="shared" si="1265"/>
        <v>7353</v>
      </c>
      <c r="BW991" s="8">
        <f t="shared" si="1265"/>
        <v>873612.39000000013</v>
      </c>
      <c r="BX991" s="8">
        <f t="shared" si="1265"/>
        <v>5667.9</v>
      </c>
      <c r="BY991" s="8">
        <f t="shared" si="1265"/>
        <v>0</v>
      </c>
      <c r="BZ991" s="8">
        <f t="shared" si="1265"/>
        <v>8771.1600000000017</v>
      </c>
      <c r="CA991" s="8">
        <f t="shared" si="1265"/>
        <v>400</v>
      </c>
      <c r="CC991" s="11">
        <f t="shared" si="1219"/>
        <v>45175</v>
      </c>
      <c r="CD991" s="8">
        <f t="shared" si="1266"/>
        <v>13699</v>
      </c>
      <c r="CE991" s="8">
        <f t="shared" si="1266"/>
        <v>1602854.0100000005</v>
      </c>
      <c r="CF991" s="8">
        <f t="shared" si="1266"/>
        <v>5993.7499999999991</v>
      </c>
      <c r="CG991" s="8">
        <f t="shared" si="1266"/>
        <v>76989.859999999928</v>
      </c>
      <c r="CH991" s="8">
        <f t="shared" si="1266"/>
        <v>18454.110000000008</v>
      </c>
      <c r="CI991" s="8">
        <f t="shared" si="1266"/>
        <v>370</v>
      </c>
      <c r="CK991" s="11">
        <f t="shared" si="1221"/>
        <v>45175</v>
      </c>
      <c r="CL991" s="8">
        <f t="shared" si="1267"/>
        <v>4461</v>
      </c>
      <c r="CM991" s="8">
        <f t="shared" si="1267"/>
        <v>327145.78000000003</v>
      </c>
      <c r="CN991" s="8">
        <f t="shared" si="1267"/>
        <v>0</v>
      </c>
      <c r="CO991" s="8">
        <f t="shared" si="1267"/>
        <v>826</v>
      </c>
      <c r="CP991" s="8">
        <f t="shared" si="1267"/>
        <v>9946.0600000000013</v>
      </c>
      <c r="CQ991" s="8">
        <f t="shared" si="1267"/>
        <v>57</v>
      </c>
      <c r="CS991" s="11">
        <f t="shared" si="1223"/>
        <v>45175</v>
      </c>
      <c r="CT991" s="8">
        <f t="shared" si="1268"/>
        <v>0</v>
      </c>
      <c r="CU991" s="8">
        <f t="shared" si="1268"/>
        <v>0</v>
      </c>
      <c r="CV991" s="8">
        <f t="shared" si="1268"/>
        <v>0</v>
      </c>
      <c r="CW991" s="8">
        <f t="shared" si="1268"/>
        <v>0</v>
      </c>
      <c r="CX991" s="8">
        <f t="shared" si="1268"/>
        <v>0</v>
      </c>
      <c r="CY991" s="8">
        <f t="shared" si="1268"/>
        <v>0</v>
      </c>
      <c r="DA991" s="11">
        <f t="shared" si="1225"/>
        <v>45175</v>
      </c>
      <c r="DB991" s="8">
        <f t="shared" si="1269"/>
        <v>0</v>
      </c>
      <c r="DC991" s="8">
        <f t="shared" si="1269"/>
        <v>0</v>
      </c>
      <c r="DD991" s="8">
        <f t="shared" si="1269"/>
        <v>0</v>
      </c>
      <c r="DE991" s="8">
        <f t="shared" si="1269"/>
        <v>0</v>
      </c>
      <c r="DF991" s="8">
        <f t="shared" si="1269"/>
        <v>0</v>
      </c>
      <c r="DG991" s="8">
        <f t="shared" si="1269"/>
        <v>0</v>
      </c>
      <c r="DI991" s="11">
        <f t="shared" si="1227"/>
        <v>45175</v>
      </c>
      <c r="DJ991" s="8">
        <f t="shared" si="1270"/>
        <v>0</v>
      </c>
      <c r="DK991" s="8">
        <f t="shared" si="1270"/>
        <v>0</v>
      </c>
      <c r="DL991" s="8">
        <f t="shared" si="1270"/>
        <v>0</v>
      </c>
      <c r="DM991" s="8">
        <f t="shared" si="1270"/>
        <v>0</v>
      </c>
      <c r="DN991" s="8">
        <f t="shared" si="1270"/>
        <v>0</v>
      </c>
      <c r="DO991" s="8">
        <f t="shared" si="1270"/>
        <v>0</v>
      </c>
      <c r="DP991" s="56"/>
      <c r="DQ991" s="56"/>
      <c r="DR991" s="56"/>
      <c r="DS991" s="56"/>
    </row>
    <row r="992" spans="1:123" x14ac:dyDescent="0.3">
      <c r="A992" s="11">
        <f t="shared" si="1194"/>
        <v>45176</v>
      </c>
      <c r="B992" s="8">
        <f t="shared" si="1195"/>
        <v>12417</v>
      </c>
      <c r="C992" s="8">
        <f t="shared" si="1196"/>
        <v>1510028.9100000004</v>
      </c>
      <c r="D992" s="8">
        <f t="shared" si="1197"/>
        <v>0</v>
      </c>
      <c r="E992" s="8">
        <f t="shared" si="1198"/>
        <v>8031.84</v>
      </c>
      <c r="F992" s="8">
        <f t="shared" si="1199"/>
        <v>9303.2000000000007</v>
      </c>
      <c r="G992" s="8">
        <f t="shared" si="1200"/>
        <v>53</v>
      </c>
      <c r="I992" s="11">
        <f t="shared" si="1201"/>
        <v>45176</v>
      </c>
      <c r="J992" s="8">
        <f t="shared" si="1257"/>
        <v>9838</v>
      </c>
      <c r="K992" s="8">
        <f t="shared" si="1257"/>
        <v>1437617.9899999993</v>
      </c>
      <c r="L992" s="8">
        <f t="shared" si="1257"/>
        <v>5139.4200000000028</v>
      </c>
      <c r="M992" s="8">
        <f t="shared" si="1257"/>
        <v>0</v>
      </c>
      <c r="N992" s="8">
        <f t="shared" si="1257"/>
        <v>5650.2499999999945</v>
      </c>
      <c r="O992" s="8">
        <f t="shared" si="1257"/>
        <v>55</v>
      </c>
      <c r="Q992" s="11">
        <f t="shared" si="1203"/>
        <v>45176</v>
      </c>
      <c r="R992" s="8">
        <f t="shared" si="1258"/>
        <v>5895</v>
      </c>
      <c r="S992" s="8">
        <f t="shared" si="1258"/>
        <v>622495.05000000016</v>
      </c>
      <c r="T992" s="8">
        <f t="shared" si="1258"/>
        <v>6087.02</v>
      </c>
      <c r="U992" s="8">
        <f t="shared" si="1258"/>
        <v>0</v>
      </c>
      <c r="V992" s="8">
        <f t="shared" si="1258"/>
        <v>-3510.1799999999994</v>
      </c>
      <c r="W992" s="8">
        <f t="shared" si="1258"/>
        <v>667</v>
      </c>
      <c r="Y992" s="11">
        <f t="shared" si="1205"/>
        <v>45176</v>
      </c>
      <c r="Z992" s="8">
        <f t="shared" si="1259"/>
        <v>10641</v>
      </c>
      <c r="AA992" s="8">
        <f t="shared" si="1259"/>
        <v>1321053.7300000004</v>
      </c>
      <c r="AB992" s="8">
        <f t="shared" si="1259"/>
        <v>10250.059999999992</v>
      </c>
      <c r="AC992" s="8">
        <f t="shared" si="1259"/>
        <v>0</v>
      </c>
      <c r="AD992" s="8">
        <f t="shared" si="1259"/>
        <v>17142.410000000003</v>
      </c>
      <c r="AE992" s="8">
        <f t="shared" si="1259"/>
        <v>1069</v>
      </c>
      <c r="AG992" s="11">
        <f t="shared" si="1207"/>
        <v>45176</v>
      </c>
      <c r="AH992" s="8">
        <f t="shared" si="1260"/>
        <v>12935</v>
      </c>
      <c r="AI992" s="8">
        <f t="shared" si="1260"/>
        <v>1622495.6899999997</v>
      </c>
      <c r="AJ992" s="8">
        <f t="shared" si="1260"/>
        <v>4505.8600000000015</v>
      </c>
      <c r="AK992" s="8">
        <f t="shared" si="1260"/>
        <v>0</v>
      </c>
      <c r="AL992" s="8">
        <f t="shared" si="1260"/>
        <v>16907.98000000001</v>
      </c>
      <c r="AM992" s="8">
        <f t="shared" si="1260"/>
        <v>542</v>
      </c>
      <c r="AO992" s="11">
        <f t="shared" si="1209"/>
        <v>45176</v>
      </c>
      <c r="AP992" s="8">
        <f t="shared" si="1261"/>
        <v>13070</v>
      </c>
      <c r="AQ992" s="8">
        <f t="shared" si="1261"/>
        <v>1089130.53</v>
      </c>
      <c r="AR992" s="8">
        <f t="shared" si="1261"/>
        <v>0</v>
      </c>
      <c r="AS992" s="8">
        <f t="shared" si="1261"/>
        <v>12521.32</v>
      </c>
      <c r="AT992" s="8">
        <f t="shared" si="1261"/>
        <v>1754.0299999999997</v>
      </c>
      <c r="AU992" s="8">
        <f t="shared" si="1261"/>
        <v>596</v>
      </c>
      <c r="AW992" s="11">
        <f t="shared" si="1211"/>
        <v>45176</v>
      </c>
      <c r="AX992" s="8">
        <f t="shared" si="1262"/>
        <v>13565</v>
      </c>
      <c r="AY992" s="8">
        <f t="shared" si="1262"/>
        <v>1665239.469999999</v>
      </c>
      <c r="AZ992" s="8">
        <f t="shared" si="1262"/>
        <v>6503.7600000000039</v>
      </c>
      <c r="BA992" s="8">
        <f t="shared" si="1262"/>
        <v>0</v>
      </c>
      <c r="BB992" s="8">
        <f t="shared" si="1262"/>
        <v>14555.179999999998</v>
      </c>
      <c r="BC992" s="8">
        <f t="shared" si="1262"/>
        <v>358</v>
      </c>
      <c r="BE992" s="11">
        <f t="shared" si="1213"/>
        <v>45176</v>
      </c>
      <c r="BF992" s="8">
        <f t="shared" si="1263"/>
        <v>12811</v>
      </c>
      <c r="BG992" s="8">
        <f t="shared" si="1263"/>
        <v>1634325.3499999996</v>
      </c>
      <c r="BH992" s="8">
        <f t="shared" si="1263"/>
        <v>8884.0399999999991</v>
      </c>
      <c r="BI992" s="8">
        <f t="shared" si="1263"/>
        <v>0</v>
      </c>
      <c r="BJ992" s="8">
        <f t="shared" si="1263"/>
        <v>28086.970000000023</v>
      </c>
      <c r="BK992" s="8">
        <f t="shared" si="1263"/>
        <v>134</v>
      </c>
      <c r="BM992" s="11">
        <f t="shared" si="1215"/>
        <v>45176</v>
      </c>
      <c r="BN992" s="8">
        <f t="shared" si="1264"/>
        <v>8436</v>
      </c>
      <c r="BO992" s="8">
        <f t="shared" si="1264"/>
        <v>681933.50000000023</v>
      </c>
      <c r="BP992" s="8">
        <f t="shared" si="1264"/>
        <v>7223.25</v>
      </c>
      <c r="BQ992" s="8">
        <f t="shared" si="1264"/>
        <v>0</v>
      </c>
      <c r="BR992" s="8">
        <f t="shared" si="1264"/>
        <v>4968.3399999999992</v>
      </c>
      <c r="BS992" s="8">
        <f t="shared" si="1264"/>
        <v>135</v>
      </c>
      <c r="BU992" s="11">
        <f t="shared" si="1217"/>
        <v>45176</v>
      </c>
      <c r="BV992" s="8">
        <f t="shared" si="1265"/>
        <v>7364</v>
      </c>
      <c r="BW992" s="8">
        <f t="shared" si="1265"/>
        <v>874980.63000000012</v>
      </c>
      <c r="BX992" s="8">
        <f t="shared" si="1265"/>
        <v>5667.9</v>
      </c>
      <c r="BY992" s="8">
        <f t="shared" si="1265"/>
        <v>0</v>
      </c>
      <c r="BZ992" s="8">
        <f t="shared" si="1265"/>
        <v>8771.1600000000017</v>
      </c>
      <c r="CA992" s="8">
        <f t="shared" si="1265"/>
        <v>402</v>
      </c>
      <c r="CC992" s="11">
        <f t="shared" si="1219"/>
        <v>45176</v>
      </c>
      <c r="CD992" s="8">
        <f t="shared" si="1266"/>
        <v>13751</v>
      </c>
      <c r="CE992" s="8">
        <f t="shared" si="1266"/>
        <v>1609325.8400000005</v>
      </c>
      <c r="CF992" s="8">
        <f t="shared" si="1266"/>
        <v>6058.7499999999991</v>
      </c>
      <c r="CG992" s="8">
        <f t="shared" si="1266"/>
        <v>77043.059999999925</v>
      </c>
      <c r="CH992" s="8">
        <f t="shared" si="1266"/>
        <v>18504.110000000008</v>
      </c>
      <c r="CI992" s="8">
        <f t="shared" si="1266"/>
        <v>371</v>
      </c>
      <c r="CK992" s="11">
        <f t="shared" si="1221"/>
        <v>45176</v>
      </c>
      <c r="CL992" s="8">
        <f t="shared" si="1267"/>
        <v>4473</v>
      </c>
      <c r="CM992" s="8">
        <f t="shared" si="1267"/>
        <v>327813.48000000004</v>
      </c>
      <c r="CN992" s="8">
        <f t="shared" si="1267"/>
        <v>0</v>
      </c>
      <c r="CO992" s="8">
        <f t="shared" si="1267"/>
        <v>826</v>
      </c>
      <c r="CP992" s="8">
        <f t="shared" si="1267"/>
        <v>9989.02</v>
      </c>
      <c r="CQ992" s="8">
        <f t="shared" si="1267"/>
        <v>57</v>
      </c>
      <c r="CS992" s="11">
        <f t="shared" si="1223"/>
        <v>45176</v>
      </c>
      <c r="CT992" s="8">
        <f t="shared" si="1268"/>
        <v>0</v>
      </c>
      <c r="CU992" s="8">
        <f t="shared" si="1268"/>
        <v>0</v>
      </c>
      <c r="CV992" s="8">
        <f t="shared" si="1268"/>
        <v>0</v>
      </c>
      <c r="CW992" s="8">
        <f t="shared" si="1268"/>
        <v>0</v>
      </c>
      <c r="CX992" s="8">
        <f t="shared" si="1268"/>
        <v>0</v>
      </c>
      <c r="CY992" s="8">
        <f t="shared" si="1268"/>
        <v>0</v>
      </c>
      <c r="DA992" s="11">
        <f t="shared" si="1225"/>
        <v>45176</v>
      </c>
      <c r="DB992" s="8">
        <f t="shared" si="1269"/>
        <v>0</v>
      </c>
      <c r="DC992" s="8">
        <f t="shared" si="1269"/>
        <v>0</v>
      </c>
      <c r="DD992" s="8">
        <f t="shared" si="1269"/>
        <v>0</v>
      </c>
      <c r="DE992" s="8">
        <f t="shared" si="1269"/>
        <v>0</v>
      </c>
      <c r="DF992" s="8">
        <f t="shared" si="1269"/>
        <v>0</v>
      </c>
      <c r="DG992" s="8">
        <f t="shared" si="1269"/>
        <v>0</v>
      </c>
      <c r="DI992" s="11">
        <f t="shared" si="1227"/>
        <v>45176</v>
      </c>
      <c r="DJ992" s="8">
        <f t="shared" si="1270"/>
        <v>0</v>
      </c>
      <c r="DK992" s="8">
        <f t="shared" si="1270"/>
        <v>0</v>
      </c>
      <c r="DL992" s="8">
        <f t="shared" si="1270"/>
        <v>0</v>
      </c>
      <c r="DM992" s="8">
        <f t="shared" si="1270"/>
        <v>0</v>
      </c>
      <c r="DN992" s="8">
        <f t="shared" si="1270"/>
        <v>0</v>
      </c>
      <c r="DO992" s="8">
        <f t="shared" si="1270"/>
        <v>0</v>
      </c>
      <c r="DP992" s="56"/>
      <c r="DQ992" s="56"/>
      <c r="DR992" s="56"/>
      <c r="DS992" s="56"/>
    </row>
    <row r="993" spans="1:123" x14ac:dyDescent="0.3">
      <c r="A993" s="11">
        <f t="shared" si="1194"/>
        <v>45177</v>
      </c>
      <c r="B993" s="8">
        <f t="shared" si="1195"/>
        <v>12462</v>
      </c>
      <c r="C993" s="8">
        <f t="shared" si="1196"/>
        <v>1515551.3500000003</v>
      </c>
      <c r="D993" s="8">
        <f t="shared" si="1197"/>
        <v>0</v>
      </c>
      <c r="E993" s="8">
        <f t="shared" si="1198"/>
        <v>8081.84</v>
      </c>
      <c r="F993" s="8">
        <f t="shared" si="1199"/>
        <v>9297.2000000000007</v>
      </c>
      <c r="G993" s="8">
        <f t="shared" si="1200"/>
        <v>53</v>
      </c>
      <c r="I993" s="11">
        <f t="shared" si="1201"/>
        <v>45177</v>
      </c>
      <c r="J993" s="8">
        <f t="shared" si="1257"/>
        <v>9859</v>
      </c>
      <c r="K993" s="8">
        <f t="shared" si="1257"/>
        <v>1440872.3799999992</v>
      </c>
      <c r="L993" s="8">
        <f t="shared" si="1257"/>
        <v>5173.6200000000026</v>
      </c>
      <c r="M993" s="8">
        <f t="shared" si="1257"/>
        <v>0</v>
      </c>
      <c r="N993" s="8">
        <f t="shared" si="1257"/>
        <v>5650.2499999999945</v>
      </c>
      <c r="O993" s="8">
        <f t="shared" si="1257"/>
        <v>55</v>
      </c>
      <c r="Q993" s="11">
        <f t="shared" si="1203"/>
        <v>45177</v>
      </c>
      <c r="R993" s="8">
        <f t="shared" si="1258"/>
        <v>5914</v>
      </c>
      <c r="S993" s="8">
        <f t="shared" si="1258"/>
        <v>624449.52000000014</v>
      </c>
      <c r="T993" s="8">
        <f t="shared" si="1258"/>
        <v>6090.27</v>
      </c>
      <c r="U993" s="8">
        <f t="shared" si="1258"/>
        <v>0</v>
      </c>
      <c r="V993" s="8">
        <f t="shared" si="1258"/>
        <v>-3510.1799999999994</v>
      </c>
      <c r="W993" s="8">
        <f t="shared" si="1258"/>
        <v>669</v>
      </c>
      <c r="Y993" s="11">
        <f t="shared" si="1205"/>
        <v>45177</v>
      </c>
      <c r="Z993" s="8">
        <f t="shared" si="1259"/>
        <v>10712</v>
      </c>
      <c r="AA993" s="8">
        <f t="shared" si="1259"/>
        <v>1330485.9600000004</v>
      </c>
      <c r="AB993" s="8">
        <f t="shared" si="1259"/>
        <v>10317.619999999992</v>
      </c>
      <c r="AC993" s="8">
        <f t="shared" si="1259"/>
        <v>0</v>
      </c>
      <c r="AD993" s="8">
        <f t="shared" si="1259"/>
        <v>16295.220000000003</v>
      </c>
      <c r="AE993" s="8">
        <f t="shared" si="1259"/>
        <v>1073</v>
      </c>
      <c r="AG993" s="11">
        <f t="shared" si="1207"/>
        <v>45177</v>
      </c>
      <c r="AH993" s="8">
        <f t="shared" si="1260"/>
        <v>12986</v>
      </c>
      <c r="AI993" s="8">
        <f t="shared" si="1260"/>
        <v>1629255.8599999996</v>
      </c>
      <c r="AJ993" s="8">
        <f t="shared" si="1260"/>
        <v>4504.0200000000013</v>
      </c>
      <c r="AK993" s="8">
        <f t="shared" si="1260"/>
        <v>0</v>
      </c>
      <c r="AL993" s="8">
        <f t="shared" si="1260"/>
        <v>17060.080000000009</v>
      </c>
      <c r="AM993" s="8">
        <f t="shared" si="1260"/>
        <v>543</v>
      </c>
      <c r="AO993" s="11">
        <f t="shared" si="1209"/>
        <v>45177</v>
      </c>
      <c r="AP993" s="8">
        <f t="shared" si="1261"/>
        <v>13111</v>
      </c>
      <c r="AQ993" s="8">
        <f t="shared" si="1261"/>
        <v>1092339.08</v>
      </c>
      <c r="AR993" s="8">
        <f t="shared" si="1261"/>
        <v>0</v>
      </c>
      <c r="AS993" s="8">
        <f t="shared" si="1261"/>
        <v>12539.32</v>
      </c>
      <c r="AT993" s="8">
        <f t="shared" si="1261"/>
        <v>1754.0299999999997</v>
      </c>
      <c r="AU993" s="8">
        <f t="shared" si="1261"/>
        <v>596</v>
      </c>
      <c r="AW993" s="11">
        <f t="shared" si="1211"/>
        <v>45177</v>
      </c>
      <c r="AX993" s="8">
        <f t="shared" si="1262"/>
        <v>13594</v>
      </c>
      <c r="AY993" s="8">
        <f t="shared" si="1262"/>
        <v>1668538.439999999</v>
      </c>
      <c r="AZ993" s="8">
        <f t="shared" si="1262"/>
        <v>6535.140000000004</v>
      </c>
      <c r="BA993" s="8">
        <f t="shared" si="1262"/>
        <v>0</v>
      </c>
      <c r="BB993" s="8">
        <f t="shared" si="1262"/>
        <v>14550.229999999998</v>
      </c>
      <c r="BC993" s="8">
        <f t="shared" si="1262"/>
        <v>359</v>
      </c>
      <c r="BE993" s="11">
        <f t="shared" si="1213"/>
        <v>45177</v>
      </c>
      <c r="BF993" s="8">
        <f t="shared" si="1263"/>
        <v>12848</v>
      </c>
      <c r="BG993" s="8">
        <f t="shared" si="1263"/>
        <v>1638773.9599999997</v>
      </c>
      <c r="BH993" s="8">
        <f t="shared" si="1263"/>
        <v>8911.4199999999983</v>
      </c>
      <c r="BI993" s="8">
        <f t="shared" si="1263"/>
        <v>0</v>
      </c>
      <c r="BJ993" s="8">
        <f t="shared" si="1263"/>
        <v>28241.920000000024</v>
      </c>
      <c r="BK993" s="8">
        <f t="shared" si="1263"/>
        <v>136</v>
      </c>
      <c r="BM993" s="11">
        <f t="shared" si="1215"/>
        <v>45177</v>
      </c>
      <c r="BN993" s="8">
        <f t="shared" si="1264"/>
        <v>8478</v>
      </c>
      <c r="BO993" s="8">
        <f t="shared" si="1264"/>
        <v>685511.90000000026</v>
      </c>
      <c r="BP993" s="8">
        <f t="shared" si="1264"/>
        <v>7239.25</v>
      </c>
      <c r="BQ993" s="8">
        <f t="shared" si="1264"/>
        <v>0</v>
      </c>
      <c r="BR993" s="8">
        <f t="shared" si="1264"/>
        <v>4968.3399999999992</v>
      </c>
      <c r="BS993" s="8">
        <f t="shared" si="1264"/>
        <v>135</v>
      </c>
      <c r="BU993" s="11">
        <f t="shared" si="1217"/>
        <v>45177</v>
      </c>
      <c r="BV993" s="8">
        <f t="shared" si="1265"/>
        <v>7385</v>
      </c>
      <c r="BW993" s="8">
        <f t="shared" si="1265"/>
        <v>877658.50000000012</v>
      </c>
      <c r="BX993" s="8">
        <f t="shared" si="1265"/>
        <v>5688.4</v>
      </c>
      <c r="BY993" s="8">
        <f t="shared" si="1265"/>
        <v>0</v>
      </c>
      <c r="BZ993" s="8">
        <f t="shared" si="1265"/>
        <v>8771.1600000000017</v>
      </c>
      <c r="CA993" s="8">
        <f t="shared" si="1265"/>
        <v>413</v>
      </c>
      <c r="CC993" s="11">
        <f t="shared" si="1219"/>
        <v>45177</v>
      </c>
      <c r="CD993" s="8">
        <f t="shared" si="1266"/>
        <v>13818</v>
      </c>
      <c r="CE993" s="8">
        <f t="shared" si="1266"/>
        <v>1617911.4600000007</v>
      </c>
      <c r="CF993" s="8">
        <f t="shared" si="1266"/>
        <v>6158.7499999999991</v>
      </c>
      <c r="CG993" s="8">
        <f t="shared" si="1266"/>
        <v>77291.059999999925</v>
      </c>
      <c r="CH993" s="8">
        <f t="shared" si="1266"/>
        <v>18500.110000000008</v>
      </c>
      <c r="CI993" s="8">
        <f t="shared" si="1266"/>
        <v>373</v>
      </c>
      <c r="CK993" s="11">
        <f t="shared" si="1221"/>
        <v>45177</v>
      </c>
      <c r="CL993" s="8">
        <f t="shared" si="1267"/>
        <v>4484</v>
      </c>
      <c r="CM993" s="8">
        <f t="shared" si="1267"/>
        <v>328668.85000000003</v>
      </c>
      <c r="CN993" s="8">
        <f t="shared" si="1267"/>
        <v>0</v>
      </c>
      <c r="CO993" s="8">
        <f t="shared" si="1267"/>
        <v>826</v>
      </c>
      <c r="CP993" s="8">
        <f t="shared" si="1267"/>
        <v>10004.02</v>
      </c>
      <c r="CQ993" s="8">
        <f t="shared" si="1267"/>
        <v>57</v>
      </c>
      <c r="CS993" s="11">
        <f t="shared" si="1223"/>
        <v>45177</v>
      </c>
      <c r="CT993" s="8">
        <f t="shared" si="1268"/>
        <v>0</v>
      </c>
      <c r="CU993" s="8">
        <f t="shared" si="1268"/>
        <v>0</v>
      </c>
      <c r="CV993" s="8">
        <f t="shared" si="1268"/>
        <v>0</v>
      </c>
      <c r="CW993" s="8">
        <f t="shared" si="1268"/>
        <v>0</v>
      </c>
      <c r="CX993" s="8">
        <f t="shared" si="1268"/>
        <v>0</v>
      </c>
      <c r="CY993" s="8">
        <f t="shared" si="1268"/>
        <v>0</v>
      </c>
      <c r="DA993" s="11">
        <f t="shared" si="1225"/>
        <v>45177</v>
      </c>
      <c r="DB993" s="8">
        <f t="shared" si="1269"/>
        <v>0</v>
      </c>
      <c r="DC993" s="8">
        <f t="shared" si="1269"/>
        <v>0</v>
      </c>
      <c r="DD993" s="8">
        <f t="shared" si="1269"/>
        <v>0</v>
      </c>
      <c r="DE993" s="8">
        <f t="shared" si="1269"/>
        <v>0</v>
      </c>
      <c r="DF993" s="8">
        <f t="shared" si="1269"/>
        <v>0</v>
      </c>
      <c r="DG993" s="8">
        <f t="shared" si="1269"/>
        <v>0</v>
      </c>
      <c r="DI993" s="11">
        <f t="shared" si="1227"/>
        <v>45177</v>
      </c>
      <c r="DJ993" s="8">
        <f t="shared" si="1270"/>
        <v>0</v>
      </c>
      <c r="DK993" s="8">
        <f t="shared" si="1270"/>
        <v>0</v>
      </c>
      <c r="DL993" s="8">
        <f t="shared" si="1270"/>
        <v>0</v>
      </c>
      <c r="DM993" s="8">
        <f t="shared" si="1270"/>
        <v>0</v>
      </c>
      <c r="DN993" s="8">
        <f t="shared" si="1270"/>
        <v>0</v>
      </c>
      <c r="DO993" s="8">
        <f t="shared" si="1270"/>
        <v>0</v>
      </c>
      <c r="DP993" s="56"/>
      <c r="DQ993" s="56"/>
      <c r="DR993" s="56"/>
      <c r="DS993" s="56"/>
    </row>
    <row r="994" spans="1:123" x14ac:dyDescent="0.3">
      <c r="A994" s="11">
        <f t="shared" si="1194"/>
        <v>45178</v>
      </c>
      <c r="B994" s="8">
        <f t="shared" si="1195"/>
        <v>12513</v>
      </c>
      <c r="C994" s="8">
        <f t="shared" si="1196"/>
        <v>1522315.1700000004</v>
      </c>
      <c r="D994" s="8">
        <f t="shared" si="1197"/>
        <v>0</v>
      </c>
      <c r="E994" s="8">
        <f t="shared" si="1198"/>
        <v>8143.84</v>
      </c>
      <c r="F994" s="8">
        <f t="shared" si="1199"/>
        <v>9297.2000000000007</v>
      </c>
      <c r="G994" s="8">
        <f t="shared" si="1200"/>
        <v>53</v>
      </c>
      <c r="I994" s="11">
        <f t="shared" si="1201"/>
        <v>45178</v>
      </c>
      <c r="J994" s="8">
        <f t="shared" si="1257"/>
        <v>9887</v>
      </c>
      <c r="K994" s="8">
        <f t="shared" si="1257"/>
        <v>1444734.7899999991</v>
      </c>
      <c r="L994" s="8">
        <f t="shared" si="1257"/>
        <v>5227.8600000000024</v>
      </c>
      <c r="M994" s="8">
        <f t="shared" si="1257"/>
        <v>0</v>
      </c>
      <c r="N994" s="8">
        <f t="shared" si="1257"/>
        <v>5650.2499999999945</v>
      </c>
      <c r="O994" s="8">
        <f t="shared" si="1257"/>
        <v>55</v>
      </c>
      <c r="Q994" s="11">
        <f t="shared" si="1203"/>
        <v>45178</v>
      </c>
      <c r="R994" s="8">
        <f t="shared" si="1258"/>
        <v>5944</v>
      </c>
      <c r="S994" s="8">
        <f t="shared" si="1258"/>
        <v>627456.14000000013</v>
      </c>
      <c r="T994" s="8">
        <f t="shared" si="1258"/>
        <v>6132.27</v>
      </c>
      <c r="U994" s="8">
        <f t="shared" si="1258"/>
        <v>0</v>
      </c>
      <c r="V994" s="8">
        <f t="shared" si="1258"/>
        <v>-3490.1799999999994</v>
      </c>
      <c r="W994" s="8">
        <f t="shared" si="1258"/>
        <v>671</v>
      </c>
      <c r="Y994" s="11">
        <f t="shared" si="1205"/>
        <v>45178</v>
      </c>
      <c r="Z994" s="8">
        <f t="shared" si="1259"/>
        <v>10786</v>
      </c>
      <c r="AA994" s="8">
        <f t="shared" si="1259"/>
        <v>1341021.7300000004</v>
      </c>
      <c r="AB994" s="8">
        <f t="shared" si="1259"/>
        <v>10364.819999999992</v>
      </c>
      <c r="AC994" s="8">
        <f t="shared" si="1259"/>
        <v>0</v>
      </c>
      <c r="AD994" s="8">
        <f t="shared" si="1259"/>
        <v>16375.760000000004</v>
      </c>
      <c r="AE994" s="8">
        <f t="shared" si="1259"/>
        <v>1077</v>
      </c>
      <c r="AG994" s="11">
        <f t="shared" si="1207"/>
        <v>45178</v>
      </c>
      <c r="AH994" s="8">
        <f t="shared" si="1260"/>
        <v>13032</v>
      </c>
      <c r="AI994" s="8">
        <f t="shared" si="1260"/>
        <v>1635595.8099999996</v>
      </c>
      <c r="AJ994" s="8">
        <f t="shared" si="1260"/>
        <v>4552.1400000000012</v>
      </c>
      <c r="AK994" s="8">
        <f t="shared" si="1260"/>
        <v>0</v>
      </c>
      <c r="AL994" s="8">
        <f t="shared" si="1260"/>
        <v>17160.080000000009</v>
      </c>
      <c r="AM994" s="8">
        <f t="shared" si="1260"/>
        <v>544</v>
      </c>
      <c r="AO994" s="11">
        <f t="shared" si="1209"/>
        <v>45178</v>
      </c>
      <c r="AP994" s="8">
        <f t="shared" si="1261"/>
        <v>13155</v>
      </c>
      <c r="AQ994" s="8">
        <f t="shared" si="1261"/>
        <v>1095666.8</v>
      </c>
      <c r="AR994" s="8">
        <f t="shared" si="1261"/>
        <v>0</v>
      </c>
      <c r="AS994" s="8">
        <f t="shared" si="1261"/>
        <v>12564.32</v>
      </c>
      <c r="AT994" s="8">
        <f t="shared" si="1261"/>
        <v>1754.0299999999997</v>
      </c>
      <c r="AU994" s="8">
        <f t="shared" si="1261"/>
        <v>596</v>
      </c>
      <c r="AW994" s="11">
        <f t="shared" si="1211"/>
        <v>45178</v>
      </c>
      <c r="AX994" s="8">
        <f t="shared" si="1262"/>
        <v>13619</v>
      </c>
      <c r="AY994" s="8">
        <f t="shared" si="1262"/>
        <v>1671337.399999999</v>
      </c>
      <c r="AZ994" s="8">
        <f t="shared" si="1262"/>
        <v>6547.1500000000042</v>
      </c>
      <c r="BA994" s="8">
        <f t="shared" si="1262"/>
        <v>0</v>
      </c>
      <c r="BB994" s="8">
        <f t="shared" si="1262"/>
        <v>14685.179999999998</v>
      </c>
      <c r="BC994" s="8">
        <f t="shared" si="1262"/>
        <v>360</v>
      </c>
      <c r="BE994" s="11">
        <f t="shared" si="1213"/>
        <v>45178</v>
      </c>
      <c r="BF994" s="8">
        <f t="shared" si="1263"/>
        <v>12885</v>
      </c>
      <c r="BG994" s="8">
        <f t="shared" si="1263"/>
        <v>1642636.5999999996</v>
      </c>
      <c r="BH994" s="8">
        <f t="shared" si="1263"/>
        <v>8930.4599999999991</v>
      </c>
      <c r="BI994" s="8">
        <f t="shared" si="1263"/>
        <v>0</v>
      </c>
      <c r="BJ994" s="8">
        <f t="shared" si="1263"/>
        <v>28615.110000000022</v>
      </c>
      <c r="BK994" s="8">
        <f t="shared" si="1263"/>
        <v>136</v>
      </c>
      <c r="BM994" s="11">
        <f t="shared" si="1215"/>
        <v>45178</v>
      </c>
      <c r="BN994" s="8">
        <f t="shared" si="1264"/>
        <v>8526</v>
      </c>
      <c r="BO994" s="8">
        <f t="shared" si="1264"/>
        <v>689348.30000000028</v>
      </c>
      <c r="BP994" s="8">
        <f t="shared" si="1264"/>
        <v>7258</v>
      </c>
      <c r="BQ994" s="8">
        <f t="shared" si="1264"/>
        <v>0</v>
      </c>
      <c r="BR994" s="8">
        <f t="shared" si="1264"/>
        <v>4968.3399999999992</v>
      </c>
      <c r="BS994" s="8">
        <f t="shared" si="1264"/>
        <v>135</v>
      </c>
      <c r="BU994" s="11">
        <f t="shared" si="1217"/>
        <v>45178</v>
      </c>
      <c r="BV994" s="8">
        <f t="shared" si="1265"/>
        <v>7414</v>
      </c>
      <c r="BW994" s="8">
        <f t="shared" si="1265"/>
        <v>881336.46000000008</v>
      </c>
      <c r="BX994" s="8">
        <f t="shared" si="1265"/>
        <v>5724.4</v>
      </c>
      <c r="BY994" s="8">
        <f t="shared" si="1265"/>
        <v>0</v>
      </c>
      <c r="BZ994" s="8">
        <f t="shared" si="1265"/>
        <v>8771.1600000000017</v>
      </c>
      <c r="CA994" s="8">
        <f t="shared" si="1265"/>
        <v>416</v>
      </c>
      <c r="CC994" s="11">
        <f t="shared" si="1219"/>
        <v>45178</v>
      </c>
      <c r="CD994" s="8">
        <f t="shared" si="1266"/>
        <v>13880</v>
      </c>
      <c r="CE994" s="8">
        <f t="shared" si="1266"/>
        <v>1625412.2500000007</v>
      </c>
      <c r="CF994" s="8">
        <f t="shared" si="1266"/>
        <v>6211.7499999999991</v>
      </c>
      <c r="CG994" s="8">
        <f t="shared" si="1266"/>
        <v>78156.259999999922</v>
      </c>
      <c r="CH994" s="8">
        <f t="shared" si="1266"/>
        <v>18625.110000000008</v>
      </c>
      <c r="CI994" s="8">
        <f t="shared" si="1266"/>
        <v>375</v>
      </c>
      <c r="CK994" s="11">
        <f t="shared" si="1221"/>
        <v>45178</v>
      </c>
      <c r="CL994" s="8">
        <f t="shared" si="1267"/>
        <v>4496</v>
      </c>
      <c r="CM994" s="8">
        <f t="shared" si="1267"/>
        <v>329505.40000000002</v>
      </c>
      <c r="CN994" s="8">
        <f t="shared" si="1267"/>
        <v>0</v>
      </c>
      <c r="CO994" s="8">
        <f t="shared" si="1267"/>
        <v>826</v>
      </c>
      <c r="CP994" s="8">
        <f t="shared" si="1267"/>
        <v>10004.02</v>
      </c>
      <c r="CQ994" s="8">
        <f t="shared" si="1267"/>
        <v>57</v>
      </c>
      <c r="CS994" s="11">
        <f t="shared" si="1223"/>
        <v>45178</v>
      </c>
      <c r="CT994" s="8">
        <f t="shared" si="1268"/>
        <v>0</v>
      </c>
      <c r="CU994" s="8">
        <f t="shared" si="1268"/>
        <v>0</v>
      </c>
      <c r="CV994" s="8">
        <f t="shared" si="1268"/>
        <v>0</v>
      </c>
      <c r="CW994" s="8">
        <f t="shared" si="1268"/>
        <v>0</v>
      </c>
      <c r="CX994" s="8">
        <f t="shared" si="1268"/>
        <v>0</v>
      </c>
      <c r="CY994" s="8">
        <f t="shared" si="1268"/>
        <v>0</v>
      </c>
      <c r="DA994" s="11">
        <f t="shared" si="1225"/>
        <v>45178</v>
      </c>
      <c r="DB994" s="8">
        <f t="shared" si="1269"/>
        <v>0</v>
      </c>
      <c r="DC994" s="8">
        <f t="shared" si="1269"/>
        <v>0</v>
      </c>
      <c r="DD994" s="8">
        <f t="shared" si="1269"/>
        <v>0</v>
      </c>
      <c r="DE994" s="8">
        <f t="shared" si="1269"/>
        <v>0</v>
      </c>
      <c r="DF994" s="8">
        <f t="shared" si="1269"/>
        <v>0</v>
      </c>
      <c r="DG994" s="8">
        <f t="shared" si="1269"/>
        <v>0</v>
      </c>
      <c r="DI994" s="11">
        <f t="shared" si="1227"/>
        <v>45178</v>
      </c>
      <c r="DJ994" s="8">
        <f t="shared" si="1270"/>
        <v>0</v>
      </c>
      <c r="DK994" s="8">
        <f t="shared" si="1270"/>
        <v>0</v>
      </c>
      <c r="DL994" s="8">
        <f t="shared" si="1270"/>
        <v>0</v>
      </c>
      <c r="DM994" s="8">
        <f t="shared" si="1270"/>
        <v>0</v>
      </c>
      <c r="DN994" s="8">
        <f t="shared" si="1270"/>
        <v>0</v>
      </c>
      <c r="DO994" s="8">
        <f t="shared" si="1270"/>
        <v>0</v>
      </c>
      <c r="DP994" s="56"/>
      <c r="DQ994" s="56"/>
      <c r="DR994" s="56"/>
      <c r="DS994" s="56"/>
    </row>
    <row r="995" spans="1:123" x14ac:dyDescent="0.3">
      <c r="A995" s="11">
        <f t="shared" si="1194"/>
        <v>45179</v>
      </c>
      <c r="B995" s="8">
        <f t="shared" si="1195"/>
        <v>12552</v>
      </c>
      <c r="C995" s="8">
        <f t="shared" si="1196"/>
        <v>1527168.6300000004</v>
      </c>
      <c r="D995" s="8">
        <f t="shared" si="1197"/>
        <v>0</v>
      </c>
      <c r="E995" s="8">
        <f t="shared" si="1198"/>
        <v>8201.84</v>
      </c>
      <c r="F995" s="8">
        <f t="shared" si="1199"/>
        <v>9297.2000000000007</v>
      </c>
      <c r="G995" s="8">
        <f t="shared" si="1200"/>
        <v>53</v>
      </c>
      <c r="I995" s="11">
        <f t="shared" si="1201"/>
        <v>45179</v>
      </c>
      <c r="J995" s="8">
        <f t="shared" si="1257"/>
        <v>9916</v>
      </c>
      <c r="K995" s="8">
        <f t="shared" si="1257"/>
        <v>1449275.7299999991</v>
      </c>
      <c r="L995" s="8">
        <f t="shared" si="1257"/>
        <v>5240.1300000000028</v>
      </c>
      <c r="M995" s="8">
        <f t="shared" si="1257"/>
        <v>0</v>
      </c>
      <c r="N995" s="8">
        <f t="shared" si="1257"/>
        <v>5655.1999999999944</v>
      </c>
      <c r="O995" s="8">
        <f t="shared" si="1257"/>
        <v>55</v>
      </c>
      <c r="Q995" s="11">
        <f t="shared" si="1203"/>
        <v>45179</v>
      </c>
      <c r="R995" s="8">
        <f t="shared" si="1258"/>
        <v>5979</v>
      </c>
      <c r="S995" s="8">
        <f t="shared" si="1258"/>
        <v>630745.22000000009</v>
      </c>
      <c r="T995" s="8">
        <f t="shared" si="1258"/>
        <v>6144.52</v>
      </c>
      <c r="U995" s="8">
        <f t="shared" si="1258"/>
        <v>0</v>
      </c>
      <c r="V995" s="8">
        <f t="shared" si="1258"/>
        <v>-3490.1799999999994</v>
      </c>
      <c r="W995" s="8">
        <f t="shared" si="1258"/>
        <v>673</v>
      </c>
      <c r="Y995" s="11">
        <f t="shared" si="1205"/>
        <v>45179</v>
      </c>
      <c r="Z995" s="8">
        <f t="shared" si="1259"/>
        <v>10859</v>
      </c>
      <c r="AA995" s="8">
        <f t="shared" si="1259"/>
        <v>1350884.2000000004</v>
      </c>
      <c r="AB995" s="8">
        <f t="shared" si="1259"/>
        <v>10445.329999999993</v>
      </c>
      <c r="AC995" s="8">
        <f t="shared" si="1259"/>
        <v>0</v>
      </c>
      <c r="AD995" s="8">
        <f t="shared" si="1259"/>
        <v>16375.760000000004</v>
      </c>
      <c r="AE995" s="8">
        <f t="shared" si="1259"/>
        <v>1078</v>
      </c>
      <c r="AG995" s="11">
        <f t="shared" si="1207"/>
        <v>45179</v>
      </c>
      <c r="AH995" s="8">
        <f t="shared" si="1260"/>
        <v>13076</v>
      </c>
      <c r="AI995" s="8">
        <f t="shared" si="1260"/>
        <v>1641524.7499999995</v>
      </c>
      <c r="AJ995" s="8">
        <f t="shared" si="1260"/>
        <v>4555.8400000000011</v>
      </c>
      <c r="AK995" s="8">
        <f t="shared" si="1260"/>
        <v>0</v>
      </c>
      <c r="AL995" s="8">
        <f t="shared" si="1260"/>
        <v>17165.03000000001</v>
      </c>
      <c r="AM995" s="8">
        <f t="shared" si="1260"/>
        <v>545</v>
      </c>
      <c r="AO995" s="11">
        <f t="shared" si="1209"/>
        <v>45179</v>
      </c>
      <c r="AP995" s="8">
        <f t="shared" si="1261"/>
        <v>13200</v>
      </c>
      <c r="AQ995" s="8">
        <f t="shared" si="1261"/>
        <v>1099059.8</v>
      </c>
      <c r="AR995" s="8">
        <f t="shared" si="1261"/>
        <v>0</v>
      </c>
      <c r="AS995" s="8">
        <f t="shared" si="1261"/>
        <v>12590.32</v>
      </c>
      <c r="AT995" s="8">
        <f t="shared" si="1261"/>
        <v>1754.0299999999997</v>
      </c>
      <c r="AU995" s="8">
        <f t="shared" si="1261"/>
        <v>596</v>
      </c>
      <c r="AW995" s="11">
        <f t="shared" si="1211"/>
        <v>45179</v>
      </c>
      <c r="AX995" s="8">
        <f t="shared" si="1262"/>
        <v>13639</v>
      </c>
      <c r="AY995" s="8">
        <f t="shared" si="1262"/>
        <v>1673281.6099999989</v>
      </c>
      <c r="AZ995" s="8">
        <f t="shared" si="1262"/>
        <v>6551.7600000000039</v>
      </c>
      <c r="BA995" s="8">
        <f t="shared" si="1262"/>
        <v>0</v>
      </c>
      <c r="BB995" s="8">
        <f t="shared" si="1262"/>
        <v>14685.179999999998</v>
      </c>
      <c r="BC995" s="8">
        <f t="shared" si="1262"/>
        <v>361</v>
      </c>
      <c r="BE995" s="11">
        <f t="shared" si="1213"/>
        <v>45179</v>
      </c>
      <c r="BF995" s="8">
        <f t="shared" si="1263"/>
        <v>12913</v>
      </c>
      <c r="BG995" s="8">
        <f t="shared" si="1263"/>
        <v>1645680.5599999996</v>
      </c>
      <c r="BH995" s="8">
        <f t="shared" si="1263"/>
        <v>8934.1699999999983</v>
      </c>
      <c r="BI995" s="8">
        <f t="shared" si="1263"/>
        <v>0</v>
      </c>
      <c r="BJ995" s="8">
        <f t="shared" si="1263"/>
        <v>28665.110000000022</v>
      </c>
      <c r="BK995" s="8">
        <f t="shared" si="1263"/>
        <v>137</v>
      </c>
      <c r="BM995" s="11">
        <f t="shared" si="1215"/>
        <v>45179</v>
      </c>
      <c r="BN995" s="8">
        <f t="shared" si="1264"/>
        <v>8577</v>
      </c>
      <c r="BO995" s="8">
        <f t="shared" si="1264"/>
        <v>693217.64000000025</v>
      </c>
      <c r="BP995" s="8">
        <f t="shared" si="1264"/>
        <v>7264</v>
      </c>
      <c r="BQ995" s="8">
        <f t="shared" si="1264"/>
        <v>0</v>
      </c>
      <c r="BR995" s="8">
        <f t="shared" si="1264"/>
        <v>4968.3399999999992</v>
      </c>
      <c r="BS995" s="8">
        <f t="shared" si="1264"/>
        <v>135</v>
      </c>
      <c r="BU995" s="11">
        <f t="shared" si="1217"/>
        <v>45179</v>
      </c>
      <c r="BV995" s="8">
        <f t="shared" si="1265"/>
        <v>7424</v>
      </c>
      <c r="BW995" s="8">
        <f t="shared" si="1265"/>
        <v>882438.64000000013</v>
      </c>
      <c r="BX995" s="8">
        <f t="shared" si="1265"/>
        <v>5740.4</v>
      </c>
      <c r="BY995" s="8">
        <f t="shared" si="1265"/>
        <v>0</v>
      </c>
      <c r="BZ995" s="8">
        <f t="shared" si="1265"/>
        <v>8771.1600000000017</v>
      </c>
      <c r="CA995" s="8">
        <f t="shared" si="1265"/>
        <v>419</v>
      </c>
      <c r="CC995" s="11">
        <f t="shared" si="1219"/>
        <v>45179</v>
      </c>
      <c r="CD995" s="8">
        <f t="shared" si="1266"/>
        <v>13947</v>
      </c>
      <c r="CE995" s="8">
        <f t="shared" si="1266"/>
        <v>1633671.2600000007</v>
      </c>
      <c r="CF995" s="8">
        <f t="shared" si="1266"/>
        <v>6289.2499999999991</v>
      </c>
      <c r="CG995" s="8">
        <f t="shared" si="1266"/>
        <v>78969.259999999922</v>
      </c>
      <c r="CH995" s="8">
        <f t="shared" si="1266"/>
        <v>18725.110000000008</v>
      </c>
      <c r="CI995" s="8">
        <f t="shared" si="1266"/>
        <v>377</v>
      </c>
      <c r="CK995" s="11">
        <f t="shared" si="1221"/>
        <v>45179</v>
      </c>
      <c r="CL995" s="8">
        <f t="shared" si="1267"/>
        <v>4511</v>
      </c>
      <c r="CM995" s="8">
        <f t="shared" si="1267"/>
        <v>330574.44</v>
      </c>
      <c r="CN995" s="8">
        <f t="shared" si="1267"/>
        <v>0</v>
      </c>
      <c r="CO995" s="8">
        <f t="shared" si="1267"/>
        <v>826</v>
      </c>
      <c r="CP995" s="8">
        <f t="shared" si="1267"/>
        <v>10004.02</v>
      </c>
      <c r="CQ995" s="8">
        <f t="shared" si="1267"/>
        <v>57</v>
      </c>
      <c r="CS995" s="11">
        <f t="shared" si="1223"/>
        <v>45179</v>
      </c>
      <c r="CT995" s="8">
        <f t="shared" si="1268"/>
        <v>0</v>
      </c>
      <c r="CU995" s="8">
        <f t="shared" si="1268"/>
        <v>0</v>
      </c>
      <c r="CV995" s="8">
        <f t="shared" si="1268"/>
        <v>0</v>
      </c>
      <c r="CW995" s="8">
        <f t="shared" si="1268"/>
        <v>0</v>
      </c>
      <c r="CX995" s="8">
        <f t="shared" si="1268"/>
        <v>0</v>
      </c>
      <c r="CY995" s="8">
        <f t="shared" si="1268"/>
        <v>0</v>
      </c>
      <c r="DA995" s="11">
        <f t="shared" si="1225"/>
        <v>45179</v>
      </c>
      <c r="DB995" s="8">
        <f t="shared" si="1269"/>
        <v>0</v>
      </c>
      <c r="DC995" s="8">
        <f t="shared" si="1269"/>
        <v>0</v>
      </c>
      <c r="DD995" s="8">
        <f t="shared" si="1269"/>
        <v>0</v>
      </c>
      <c r="DE995" s="8">
        <f t="shared" si="1269"/>
        <v>0</v>
      </c>
      <c r="DF995" s="8">
        <f t="shared" si="1269"/>
        <v>0</v>
      </c>
      <c r="DG995" s="8">
        <f t="shared" si="1269"/>
        <v>0</v>
      </c>
      <c r="DI995" s="11">
        <f t="shared" si="1227"/>
        <v>45179</v>
      </c>
      <c r="DJ995" s="8">
        <f t="shared" si="1270"/>
        <v>0</v>
      </c>
      <c r="DK995" s="8">
        <f t="shared" si="1270"/>
        <v>0</v>
      </c>
      <c r="DL995" s="8">
        <f t="shared" si="1270"/>
        <v>0</v>
      </c>
      <c r="DM995" s="8">
        <f t="shared" si="1270"/>
        <v>0</v>
      </c>
      <c r="DN995" s="8">
        <f t="shared" si="1270"/>
        <v>0</v>
      </c>
      <c r="DO995" s="8">
        <f t="shared" si="1270"/>
        <v>0</v>
      </c>
      <c r="DP995" s="56"/>
      <c r="DQ995" s="56"/>
      <c r="DR995" s="56"/>
      <c r="DS995" s="56"/>
    </row>
    <row r="996" spans="1:123" x14ac:dyDescent="0.3">
      <c r="A996" s="11">
        <f t="shared" si="1194"/>
        <v>45180</v>
      </c>
      <c r="B996" s="8">
        <f t="shared" si="1195"/>
        <v>12611</v>
      </c>
      <c r="C996" s="8">
        <f t="shared" si="1196"/>
        <v>1535111.3000000003</v>
      </c>
      <c r="D996" s="8">
        <f t="shared" si="1197"/>
        <v>0</v>
      </c>
      <c r="E996" s="8">
        <f t="shared" si="1198"/>
        <v>8209.84</v>
      </c>
      <c r="F996" s="8">
        <f t="shared" si="1199"/>
        <v>9297.2000000000007</v>
      </c>
      <c r="G996" s="8">
        <f t="shared" si="1200"/>
        <v>53</v>
      </c>
      <c r="I996" s="11">
        <f t="shared" si="1201"/>
        <v>45180</v>
      </c>
      <c r="J996" s="8">
        <f t="shared" si="1257"/>
        <v>9972</v>
      </c>
      <c r="K996" s="8">
        <f t="shared" si="1257"/>
        <v>1458637.199999999</v>
      </c>
      <c r="L996" s="8">
        <f t="shared" si="1257"/>
        <v>5261.1200000000026</v>
      </c>
      <c r="M996" s="8">
        <f t="shared" si="1257"/>
        <v>0</v>
      </c>
      <c r="N996" s="8">
        <f t="shared" si="1257"/>
        <v>5665.099999999994</v>
      </c>
      <c r="O996" s="8">
        <f t="shared" si="1257"/>
        <v>55</v>
      </c>
      <c r="Q996" s="11">
        <f t="shared" si="1203"/>
        <v>45180</v>
      </c>
      <c r="R996" s="8">
        <f t="shared" si="1258"/>
        <v>6003</v>
      </c>
      <c r="S996" s="8">
        <f t="shared" si="1258"/>
        <v>633450.40000000014</v>
      </c>
      <c r="T996" s="8">
        <f t="shared" si="1258"/>
        <v>6163.52</v>
      </c>
      <c r="U996" s="8">
        <f t="shared" si="1258"/>
        <v>0</v>
      </c>
      <c r="V996" s="8">
        <f t="shared" si="1258"/>
        <v>-3490.1799999999994</v>
      </c>
      <c r="W996" s="8">
        <f t="shared" si="1258"/>
        <v>675</v>
      </c>
      <c r="Y996" s="11">
        <f t="shared" si="1205"/>
        <v>45180</v>
      </c>
      <c r="Z996" s="8">
        <f t="shared" si="1259"/>
        <v>10936</v>
      </c>
      <c r="AA996" s="8">
        <f t="shared" si="1259"/>
        <v>1361998.1200000003</v>
      </c>
      <c r="AB996" s="8">
        <f t="shared" si="1259"/>
        <v>10474.019999999993</v>
      </c>
      <c r="AC996" s="8">
        <f t="shared" si="1259"/>
        <v>0</v>
      </c>
      <c r="AD996" s="8">
        <f t="shared" si="1259"/>
        <v>16375.760000000004</v>
      </c>
      <c r="AE996" s="8">
        <f t="shared" si="1259"/>
        <v>1079</v>
      </c>
      <c r="AG996" s="11">
        <f t="shared" si="1207"/>
        <v>45180</v>
      </c>
      <c r="AH996" s="8">
        <f t="shared" si="1260"/>
        <v>13144</v>
      </c>
      <c r="AI996" s="8">
        <f t="shared" si="1260"/>
        <v>1651435.5699999996</v>
      </c>
      <c r="AJ996" s="8">
        <f t="shared" si="1260"/>
        <v>4567.8700000000008</v>
      </c>
      <c r="AK996" s="8">
        <f t="shared" si="1260"/>
        <v>0</v>
      </c>
      <c r="AL996" s="8">
        <f t="shared" si="1260"/>
        <v>17279.380000000008</v>
      </c>
      <c r="AM996" s="8">
        <f t="shared" si="1260"/>
        <v>546</v>
      </c>
      <c r="AO996" s="11">
        <f t="shared" si="1209"/>
        <v>45180</v>
      </c>
      <c r="AP996" s="8">
        <f t="shared" si="1261"/>
        <v>13264</v>
      </c>
      <c r="AQ996" s="8">
        <f t="shared" si="1261"/>
        <v>1104337.43</v>
      </c>
      <c r="AR996" s="8">
        <f t="shared" si="1261"/>
        <v>0</v>
      </c>
      <c r="AS996" s="8">
        <f t="shared" si="1261"/>
        <v>12612.32</v>
      </c>
      <c r="AT996" s="8">
        <f t="shared" si="1261"/>
        <v>1567.6599999999999</v>
      </c>
      <c r="AU996" s="8">
        <f t="shared" si="1261"/>
        <v>596</v>
      </c>
      <c r="AW996" s="11">
        <f t="shared" si="1211"/>
        <v>45180</v>
      </c>
      <c r="AX996" s="8">
        <f t="shared" si="1262"/>
        <v>13698</v>
      </c>
      <c r="AY996" s="8">
        <f t="shared" si="1262"/>
        <v>1680721.3299999989</v>
      </c>
      <c r="AZ996" s="8">
        <f t="shared" si="1262"/>
        <v>6577.6200000000035</v>
      </c>
      <c r="BA996" s="8">
        <f t="shared" si="1262"/>
        <v>0</v>
      </c>
      <c r="BB996" s="8">
        <f t="shared" si="1262"/>
        <v>14685.179999999998</v>
      </c>
      <c r="BC996" s="8">
        <f t="shared" si="1262"/>
        <v>362</v>
      </c>
      <c r="BE996" s="11">
        <f t="shared" si="1213"/>
        <v>45180</v>
      </c>
      <c r="BF996" s="8">
        <f t="shared" si="1263"/>
        <v>12945</v>
      </c>
      <c r="BG996" s="8">
        <f t="shared" si="1263"/>
        <v>1649322.5299999996</v>
      </c>
      <c r="BH996" s="8">
        <f t="shared" si="1263"/>
        <v>8969.8999999999978</v>
      </c>
      <c r="BI996" s="8">
        <f t="shared" si="1263"/>
        <v>0</v>
      </c>
      <c r="BJ996" s="8">
        <f t="shared" si="1263"/>
        <v>28880.750000000022</v>
      </c>
      <c r="BK996" s="8">
        <f t="shared" si="1263"/>
        <v>138</v>
      </c>
      <c r="BM996" s="11">
        <f t="shared" si="1215"/>
        <v>45180</v>
      </c>
      <c r="BN996" s="8">
        <f t="shared" si="1264"/>
        <v>8627</v>
      </c>
      <c r="BO996" s="8">
        <f t="shared" si="1264"/>
        <v>697239.52000000025</v>
      </c>
      <c r="BP996" s="8">
        <f t="shared" si="1264"/>
        <v>7282</v>
      </c>
      <c r="BQ996" s="8">
        <f t="shared" si="1264"/>
        <v>0</v>
      </c>
      <c r="BR996" s="8">
        <f t="shared" si="1264"/>
        <v>4968.3399999999992</v>
      </c>
      <c r="BS996" s="8">
        <f t="shared" si="1264"/>
        <v>140</v>
      </c>
      <c r="BU996" s="11">
        <f t="shared" si="1217"/>
        <v>45180</v>
      </c>
      <c r="BV996" s="8">
        <f t="shared" si="1265"/>
        <v>7454</v>
      </c>
      <c r="BW996" s="8">
        <f t="shared" si="1265"/>
        <v>886057.91000000015</v>
      </c>
      <c r="BX996" s="8">
        <f t="shared" si="1265"/>
        <v>5745.4</v>
      </c>
      <c r="BY996" s="8">
        <f t="shared" si="1265"/>
        <v>0</v>
      </c>
      <c r="BZ996" s="8">
        <f t="shared" si="1265"/>
        <v>8771.1600000000017</v>
      </c>
      <c r="CA996" s="8">
        <f t="shared" si="1265"/>
        <v>426</v>
      </c>
      <c r="CC996" s="11">
        <f t="shared" si="1219"/>
        <v>45180</v>
      </c>
      <c r="CD996" s="8">
        <f t="shared" si="1266"/>
        <v>14039</v>
      </c>
      <c r="CE996" s="8">
        <f t="shared" si="1266"/>
        <v>1646737.5600000008</v>
      </c>
      <c r="CF996" s="8">
        <f t="shared" si="1266"/>
        <v>6355.2499999999991</v>
      </c>
      <c r="CG996" s="8">
        <f t="shared" si="1266"/>
        <v>79563.359999999928</v>
      </c>
      <c r="CH996" s="8">
        <f t="shared" si="1266"/>
        <v>18725.110000000008</v>
      </c>
      <c r="CI996" s="8">
        <f t="shared" si="1266"/>
        <v>377</v>
      </c>
      <c r="CK996" s="11">
        <f t="shared" si="1221"/>
        <v>45180</v>
      </c>
      <c r="CL996" s="8">
        <f t="shared" si="1267"/>
        <v>4539</v>
      </c>
      <c r="CM996" s="8">
        <f t="shared" si="1267"/>
        <v>332731.96000000002</v>
      </c>
      <c r="CN996" s="8">
        <f t="shared" si="1267"/>
        <v>0</v>
      </c>
      <c r="CO996" s="8">
        <f t="shared" si="1267"/>
        <v>826</v>
      </c>
      <c r="CP996" s="8">
        <f t="shared" si="1267"/>
        <v>10049.02</v>
      </c>
      <c r="CQ996" s="8">
        <f t="shared" si="1267"/>
        <v>57</v>
      </c>
      <c r="CS996" s="11">
        <f t="shared" si="1223"/>
        <v>45180</v>
      </c>
      <c r="CT996" s="8">
        <f t="shared" si="1268"/>
        <v>0</v>
      </c>
      <c r="CU996" s="8">
        <f t="shared" si="1268"/>
        <v>0</v>
      </c>
      <c r="CV996" s="8">
        <f t="shared" si="1268"/>
        <v>0</v>
      </c>
      <c r="CW996" s="8">
        <f t="shared" si="1268"/>
        <v>0</v>
      </c>
      <c r="CX996" s="8">
        <f t="shared" si="1268"/>
        <v>0</v>
      </c>
      <c r="CY996" s="8">
        <f t="shared" si="1268"/>
        <v>0</v>
      </c>
      <c r="DA996" s="11">
        <f t="shared" si="1225"/>
        <v>45180</v>
      </c>
      <c r="DB996" s="8">
        <f t="shared" si="1269"/>
        <v>0</v>
      </c>
      <c r="DC996" s="8">
        <f t="shared" si="1269"/>
        <v>0</v>
      </c>
      <c r="DD996" s="8">
        <f t="shared" si="1269"/>
        <v>0</v>
      </c>
      <c r="DE996" s="8">
        <f t="shared" si="1269"/>
        <v>0</v>
      </c>
      <c r="DF996" s="8">
        <f t="shared" si="1269"/>
        <v>0</v>
      </c>
      <c r="DG996" s="8">
        <f t="shared" si="1269"/>
        <v>0</v>
      </c>
      <c r="DI996" s="11">
        <f t="shared" si="1227"/>
        <v>45180</v>
      </c>
      <c r="DJ996" s="8">
        <f t="shared" si="1270"/>
        <v>0</v>
      </c>
      <c r="DK996" s="8">
        <f t="shared" si="1270"/>
        <v>0</v>
      </c>
      <c r="DL996" s="8">
        <f t="shared" si="1270"/>
        <v>0</v>
      </c>
      <c r="DM996" s="8">
        <f t="shared" si="1270"/>
        <v>0</v>
      </c>
      <c r="DN996" s="8">
        <f t="shared" si="1270"/>
        <v>0</v>
      </c>
      <c r="DO996" s="8">
        <f t="shared" si="1270"/>
        <v>0</v>
      </c>
      <c r="DP996" s="56"/>
      <c r="DQ996" s="56"/>
      <c r="DR996" s="56"/>
      <c r="DS996" s="56"/>
    </row>
    <row r="997" spans="1:123" x14ac:dyDescent="0.3">
      <c r="A997" s="11">
        <f t="shared" si="1194"/>
        <v>45181</v>
      </c>
      <c r="B997" s="8">
        <f t="shared" si="1195"/>
        <v>12670</v>
      </c>
      <c r="C997" s="8">
        <f t="shared" si="1196"/>
        <v>1542733.7900000003</v>
      </c>
      <c r="D997" s="8">
        <f t="shared" si="1197"/>
        <v>0</v>
      </c>
      <c r="E997" s="8">
        <f t="shared" si="1198"/>
        <v>8220.84</v>
      </c>
      <c r="F997" s="8">
        <f t="shared" si="1199"/>
        <v>9301.2000000000007</v>
      </c>
      <c r="G997" s="8">
        <f t="shared" si="1200"/>
        <v>53</v>
      </c>
      <c r="I997" s="11">
        <f t="shared" si="1201"/>
        <v>45181</v>
      </c>
      <c r="J997" s="8">
        <f t="shared" si="1257"/>
        <v>10030</v>
      </c>
      <c r="K997" s="8">
        <f t="shared" si="1257"/>
        <v>1468222.7699999991</v>
      </c>
      <c r="L997" s="8">
        <f t="shared" si="1257"/>
        <v>5284.2300000000023</v>
      </c>
      <c r="M997" s="8">
        <f t="shared" si="1257"/>
        <v>0</v>
      </c>
      <c r="N997" s="8">
        <f t="shared" si="1257"/>
        <v>5665.099999999994</v>
      </c>
      <c r="O997" s="8">
        <f t="shared" si="1257"/>
        <v>55</v>
      </c>
      <c r="Q997" s="11">
        <f t="shared" si="1203"/>
        <v>45181</v>
      </c>
      <c r="R997" s="8">
        <f t="shared" si="1258"/>
        <v>6038</v>
      </c>
      <c r="S997" s="8">
        <f t="shared" si="1258"/>
        <v>637017.7100000002</v>
      </c>
      <c r="T997" s="8">
        <f t="shared" si="1258"/>
        <v>6189.52</v>
      </c>
      <c r="U997" s="8">
        <f t="shared" si="1258"/>
        <v>0</v>
      </c>
      <c r="V997" s="8">
        <f t="shared" si="1258"/>
        <v>-3490.1799999999994</v>
      </c>
      <c r="W997" s="8">
        <f t="shared" si="1258"/>
        <v>677</v>
      </c>
      <c r="Y997" s="11">
        <f t="shared" si="1205"/>
        <v>45181</v>
      </c>
      <c r="Z997" s="8">
        <f t="shared" si="1259"/>
        <v>11013</v>
      </c>
      <c r="AA997" s="8">
        <f t="shared" si="1259"/>
        <v>1373058.0700000003</v>
      </c>
      <c r="AB997" s="8">
        <f t="shared" si="1259"/>
        <v>10528.609999999993</v>
      </c>
      <c r="AC997" s="8">
        <f t="shared" si="1259"/>
        <v>0</v>
      </c>
      <c r="AD997" s="8">
        <f t="shared" si="1259"/>
        <v>16532.710000000003</v>
      </c>
      <c r="AE997" s="8">
        <f t="shared" si="1259"/>
        <v>1079</v>
      </c>
      <c r="AG997" s="11">
        <f t="shared" si="1207"/>
        <v>45181</v>
      </c>
      <c r="AH997" s="8">
        <f t="shared" si="1260"/>
        <v>13213</v>
      </c>
      <c r="AI997" s="8">
        <f t="shared" si="1260"/>
        <v>1661374.4399999997</v>
      </c>
      <c r="AJ997" s="8">
        <f t="shared" si="1260"/>
        <v>4598.4100000000008</v>
      </c>
      <c r="AK997" s="8">
        <f t="shared" si="1260"/>
        <v>0</v>
      </c>
      <c r="AL997" s="8">
        <f t="shared" si="1260"/>
        <v>17430.69000000001</v>
      </c>
      <c r="AM997" s="8">
        <f t="shared" si="1260"/>
        <v>547</v>
      </c>
      <c r="AO997" s="11">
        <f t="shared" si="1209"/>
        <v>45181</v>
      </c>
      <c r="AP997" s="8">
        <f t="shared" si="1261"/>
        <v>13335</v>
      </c>
      <c r="AQ997" s="8">
        <f t="shared" si="1261"/>
        <v>1110407.9099999999</v>
      </c>
      <c r="AR997" s="8">
        <f t="shared" si="1261"/>
        <v>0</v>
      </c>
      <c r="AS997" s="8">
        <f t="shared" si="1261"/>
        <v>12625.32</v>
      </c>
      <c r="AT997" s="8">
        <f t="shared" si="1261"/>
        <v>1526.06</v>
      </c>
      <c r="AU997" s="8">
        <f t="shared" si="1261"/>
        <v>599</v>
      </c>
      <c r="AW997" s="11">
        <f t="shared" si="1211"/>
        <v>45181</v>
      </c>
      <c r="AX997" s="8">
        <f t="shared" si="1262"/>
        <v>13749</v>
      </c>
      <c r="AY997" s="8">
        <f t="shared" si="1262"/>
        <v>1687581.0999999989</v>
      </c>
      <c r="AZ997" s="8">
        <f t="shared" si="1262"/>
        <v>6638.5800000000036</v>
      </c>
      <c r="BA997" s="8">
        <f t="shared" si="1262"/>
        <v>0</v>
      </c>
      <c r="BB997" s="8">
        <f t="shared" si="1262"/>
        <v>14685.179999999998</v>
      </c>
      <c r="BC997" s="8">
        <f t="shared" si="1262"/>
        <v>364</v>
      </c>
      <c r="BE997" s="11">
        <f t="shared" si="1213"/>
        <v>45181</v>
      </c>
      <c r="BF997" s="8">
        <f t="shared" si="1263"/>
        <v>12992</v>
      </c>
      <c r="BG997" s="8">
        <f t="shared" si="1263"/>
        <v>1654577.8899999997</v>
      </c>
      <c r="BH997" s="8">
        <f t="shared" si="1263"/>
        <v>8996.8099999999977</v>
      </c>
      <c r="BI997" s="8">
        <f t="shared" si="1263"/>
        <v>0</v>
      </c>
      <c r="BJ997" s="8">
        <f t="shared" si="1263"/>
        <v>28980.750000000022</v>
      </c>
      <c r="BK997" s="8">
        <f t="shared" si="1263"/>
        <v>139</v>
      </c>
      <c r="BM997" s="11">
        <f t="shared" si="1215"/>
        <v>45181</v>
      </c>
      <c r="BN997" s="8">
        <f t="shared" si="1264"/>
        <v>8682</v>
      </c>
      <c r="BO997" s="8">
        <f t="shared" si="1264"/>
        <v>701427.3400000002</v>
      </c>
      <c r="BP997" s="8">
        <f t="shared" si="1264"/>
        <v>7284</v>
      </c>
      <c r="BQ997" s="8">
        <f t="shared" si="1264"/>
        <v>0</v>
      </c>
      <c r="BR997" s="8">
        <f t="shared" si="1264"/>
        <v>4968.3399999999992</v>
      </c>
      <c r="BS997" s="8">
        <f t="shared" si="1264"/>
        <v>140</v>
      </c>
      <c r="BU997" s="11">
        <f t="shared" si="1217"/>
        <v>45181</v>
      </c>
      <c r="BV997" s="8">
        <f t="shared" si="1265"/>
        <v>7492</v>
      </c>
      <c r="BW997" s="8">
        <f t="shared" si="1265"/>
        <v>890820.51000000013</v>
      </c>
      <c r="BX997" s="8">
        <f t="shared" si="1265"/>
        <v>5815.4</v>
      </c>
      <c r="BY997" s="8">
        <f t="shared" si="1265"/>
        <v>0</v>
      </c>
      <c r="BZ997" s="8">
        <f t="shared" si="1265"/>
        <v>8771.1600000000017</v>
      </c>
      <c r="CA997" s="8">
        <f t="shared" si="1265"/>
        <v>429</v>
      </c>
      <c r="CC997" s="11">
        <f t="shared" si="1219"/>
        <v>45181</v>
      </c>
      <c r="CD997" s="8">
        <f t="shared" si="1266"/>
        <v>14123</v>
      </c>
      <c r="CE997" s="8">
        <f t="shared" si="1266"/>
        <v>1658852.3000000007</v>
      </c>
      <c r="CF997" s="8">
        <f t="shared" si="1266"/>
        <v>6378.2499999999991</v>
      </c>
      <c r="CG997" s="8">
        <f t="shared" si="1266"/>
        <v>79886.459999999934</v>
      </c>
      <c r="CH997" s="8">
        <f t="shared" si="1266"/>
        <v>18713.110000000008</v>
      </c>
      <c r="CI997" s="8">
        <f t="shared" si="1266"/>
        <v>377</v>
      </c>
      <c r="CK997" s="11">
        <f t="shared" si="1221"/>
        <v>45181</v>
      </c>
      <c r="CL997" s="8">
        <f t="shared" si="1267"/>
        <v>4564</v>
      </c>
      <c r="CM997" s="8">
        <f t="shared" si="1267"/>
        <v>334641.42000000004</v>
      </c>
      <c r="CN997" s="8">
        <f t="shared" si="1267"/>
        <v>0</v>
      </c>
      <c r="CO997" s="8">
        <f t="shared" si="1267"/>
        <v>834</v>
      </c>
      <c r="CP997" s="8">
        <f t="shared" si="1267"/>
        <v>10054.800000000001</v>
      </c>
      <c r="CQ997" s="8">
        <f t="shared" si="1267"/>
        <v>57</v>
      </c>
      <c r="CS997" s="11">
        <f t="shared" si="1223"/>
        <v>45181</v>
      </c>
      <c r="CT997" s="8">
        <f t="shared" si="1268"/>
        <v>0</v>
      </c>
      <c r="CU997" s="8">
        <f t="shared" si="1268"/>
        <v>0</v>
      </c>
      <c r="CV997" s="8">
        <f t="shared" si="1268"/>
        <v>0</v>
      </c>
      <c r="CW997" s="8">
        <f t="shared" si="1268"/>
        <v>0</v>
      </c>
      <c r="CX997" s="8">
        <f t="shared" si="1268"/>
        <v>0</v>
      </c>
      <c r="CY997" s="8">
        <f t="shared" si="1268"/>
        <v>0</v>
      </c>
      <c r="DA997" s="11">
        <f t="shared" si="1225"/>
        <v>45181</v>
      </c>
      <c r="DB997" s="8">
        <f t="shared" si="1269"/>
        <v>0</v>
      </c>
      <c r="DC997" s="8">
        <f t="shared" si="1269"/>
        <v>0</v>
      </c>
      <c r="DD997" s="8">
        <f t="shared" si="1269"/>
        <v>0</v>
      </c>
      <c r="DE997" s="8">
        <f t="shared" si="1269"/>
        <v>0</v>
      </c>
      <c r="DF997" s="8">
        <f t="shared" si="1269"/>
        <v>0</v>
      </c>
      <c r="DG997" s="8">
        <f t="shared" si="1269"/>
        <v>0</v>
      </c>
      <c r="DI997" s="11">
        <f t="shared" si="1227"/>
        <v>45181</v>
      </c>
      <c r="DJ997" s="8">
        <f t="shared" si="1270"/>
        <v>0</v>
      </c>
      <c r="DK997" s="8">
        <f t="shared" si="1270"/>
        <v>0</v>
      </c>
      <c r="DL997" s="8">
        <f t="shared" si="1270"/>
        <v>0</v>
      </c>
      <c r="DM997" s="8">
        <f t="shared" si="1270"/>
        <v>0</v>
      </c>
      <c r="DN997" s="8">
        <f t="shared" si="1270"/>
        <v>0</v>
      </c>
      <c r="DO997" s="8">
        <f t="shared" si="1270"/>
        <v>0</v>
      </c>
      <c r="DP997" s="56"/>
      <c r="DQ997" s="56"/>
      <c r="DR997" s="56"/>
      <c r="DS997" s="56"/>
    </row>
    <row r="998" spans="1:123" x14ac:dyDescent="0.3">
      <c r="A998" s="11">
        <f t="shared" si="1194"/>
        <v>45182</v>
      </c>
      <c r="B998" s="8">
        <f t="shared" si="1195"/>
        <v>12731</v>
      </c>
      <c r="C998" s="8">
        <f t="shared" si="1196"/>
        <v>1551129.8600000003</v>
      </c>
      <c r="D998" s="8">
        <f t="shared" si="1197"/>
        <v>0</v>
      </c>
      <c r="E998" s="8">
        <f t="shared" si="1198"/>
        <v>8249.84</v>
      </c>
      <c r="F998" s="8">
        <f t="shared" si="1199"/>
        <v>9464.36</v>
      </c>
      <c r="G998" s="8">
        <f t="shared" si="1200"/>
        <v>53</v>
      </c>
      <c r="I998" s="11">
        <f t="shared" si="1201"/>
        <v>45182</v>
      </c>
      <c r="J998" s="8">
        <f t="shared" si="1257"/>
        <v>10084</v>
      </c>
      <c r="K998" s="8">
        <f t="shared" si="1257"/>
        <v>1477151.2699999991</v>
      </c>
      <c r="L998" s="8">
        <f t="shared" si="1257"/>
        <v>5320.7800000000025</v>
      </c>
      <c r="M998" s="8">
        <f t="shared" si="1257"/>
        <v>0</v>
      </c>
      <c r="N998" s="8">
        <f t="shared" si="1257"/>
        <v>5670.0499999999938</v>
      </c>
      <c r="O998" s="8">
        <f t="shared" si="1257"/>
        <v>55</v>
      </c>
      <c r="Q998" s="11">
        <f t="shared" si="1203"/>
        <v>45182</v>
      </c>
      <c r="R998" s="8">
        <f t="shared" si="1258"/>
        <v>6083</v>
      </c>
      <c r="S998" s="8">
        <f t="shared" si="1258"/>
        <v>641851.33000000019</v>
      </c>
      <c r="T998" s="8">
        <f t="shared" si="1258"/>
        <v>6251.02</v>
      </c>
      <c r="U998" s="8">
        <f t="shared" si="1258"/>
        <v>0</v>
      </c>
      <c r="V998" s="8">
        <f t="shared" si="1258"/>
        <v>-3490.1799999999994</v>
      </c>
      <c r="W998" s="8">
        <f t="shared" si="1258"/>
        <v>678</v>
      </c>
      <c r="Y998" s="11">
        <f t="shared" si="1205"/>
        <v>45182</v>
      </c>
      <c r="Z998" s="8">
        <f t="shared" si="1259"/>
        <v>11090</v>
      </c>
      <c r="AA998" s="8">
        <f t="shared" si="1259"/>
        <v>1384797.5000000002</v>
      </c>
      <c r="AB998" s="8">
        <f t="shared" si="1259"/>
        <v>10617.479999999994</v>
      </c>
      <c r="AC998" s="8">
        <f t="shared" si="1259"/>
        <v>0</v>
      </c>
      <c r="AD998" s="8">
        <f t="shared" si="1259"/>
        <v>16582.710000000003</v>
      </c>
      <c r="AE998" s="8">
        <f t="shared" si="1259"/>
        <v>1080</v>
      </c>
      <c r="AG998" s="11">
        <f t="shared" si="1207"/>
        <v>45182</v>
      </c>
      <c r="AH998" s="8">
        <f t="shared" si="1260"/>
        <v>13280</v>
      </c>
      <c r="AI998" s="8">
        <f t="shared" si="1260"/>
        <v>1671084.7999999998</v>
      </c>
      <c r="AJ998" s="8">
        <f t="shared" si="1260"/>
        <v>4589.1600000000008</v>
      </c>
      <c r="AK998" s="8">
        <f t="shared" si="1260"/>
        <v>0</v>
      </c>
      <c r="AL998" s="8">
        <f t="shared" si="1260"/>
        <v>17730.69000000001</v>
      </c>
      <c r="AM998" s="8">
        <f t="shared" si="1260"/>
        <v>548</v>
      </c>
      <c r="AO998" s="11">
        <f t="shared" si="1209"/>
        <v>45182</v>
      </c>
      <c r="AP998" s="8">
        <f t="shared" si="1261"/>
        <v>13405</v>
      </c>
      <c r="AQ998" s="8">
        <f t="shared" si="1261"/>
        <v>1116610.8299999998</v>
      </c>
      <c r="AR998" s="8">
        <f t="shared" si="1261"/>
        <v>0</v>
      </c>
      <c r="AS998" s="8">
        <f t="shared" si="1261"/>
        <v>12643.82</v>
      </c>
      <c r="AT998" s="8">
        <f t="shared" si="1261"/>
        <v>1526.06</v>
      </c>
      <c r="AU998" s="8">
        <f t="shared" si="1261"/>
        <v>602</v>
      </c>
      <c r="AW998" s="11">
        <f t="shared" si="1211"/>
        <v>45182</v>
      </c>
      <c r="AX998" s="8">
        <f t="shared" si="1262"/>
        <v>13799</v>
      </c>
      <c r="AY998" s="8">
        <f t="shared" si="1262"/>
        <v>1694298.689999999</v>
      </c>
      <c r="AZ998" s="8">
        <f t="shared" si="1262"/>
        <v>6668.1300000000037</v>
      </c>
      <c r="BA998" s="8">
        <f t="shared" si="1262"/>
        <v>0</v>
      </c>
      <c r="BB998" s="8">
        <f t="shared" si="1262"/>
        <v>14755.179999999998</v>
      </c>
      <c r="BC998" s="8">
        <f t="shared" si="1262"/>
        <v>364</v>
      </c>
      <c r="BE998" s="11">
        <f t="shared" si="1213"/>
        <v>45182</v>
      </c>
      <c r="BF998" s="8">
        <f t="shared" si="1263"/>
        <v>13027</v>
      </c>
      <c r="BG998" s="8">
        <f t="shared" si="1263"/>
        <v>1658373.9999999998</v>
      </c>
      <c r="BH998" s="8">
        <f t="shared" si="1263"/>
        <v>9005.1699999999983</v>
      </c>
      <c r="BI998" s="8">
        <f t="shared" si="1263"/>
        <v>0</v>
      </c>
      <c r="BJ998" s="8">
        <f t="shared" si="1263"/>
        <v>28985.700000000023</v>
      </c>
      <c r="BK998" s="8">
        <f t="shared" si="1263"/>
        <v>140</v>
      </c>
      <c r="BM998" s="11">
        <f t="shared" si="1215"/>
        <v>45182</v>
      </c>
      <c r="BN998" s="8">
        <f t="shared" si="1264"/>
        <v>8737</v>
      </c>
      <c r="BO998" s="8">
        <f t="shared" si="1264"/>
        <v>705837.16000000015</v>
      </c>
      <c r="BP998" s="8">
        <f t="shared" si="1264"/>
        <v>7296</v>
      </c>
      <c r="BQ998" s="8">
        <f t="shared" si="1264"/>
        <v>0</v>
      </c>
      <c r="BR998" s="8">
        <f t="shared" si="1264"/>
        <v>5045.3199999999988</v>
      </c>
      <c r="BS998" s="8">
        <f t="shared" si="1264"/>
        <v>140</v>
      </c>
      <c r="BU998" s="11">
        <f t="shared" si="1217"/>
        <v>45182</v>
      </c>
      <c r="BV998" s="8">
        <f t="shared" si="1265"/>
        <v>7541</v>
      </c>
      <c r="BW998" s="8">
        <f t="shared" si="1265"/>
        <v>896999.00000000012</v>
      </c>
      <c r="BX998" s="8">
        <f t="shared" si="1265"/>
        <v>5869.9</v>
      </c>
      <c r="BY998" s="8">
        <f t="shared" si="1265"/>
        <v>0</v>
      </c>
      <c r="BZ998" s="8">
        <f t="shared" si="1265"/>
        <v>8771.1600000000017</v>
      </c>
      <c r="CA998" s="8">
        <f t="shared" si="1265"/>
        <v>432</v>
      </c>
      <c r="CC998" s="11">
        <f t="shared" si="1219"/>
        <v>45182</v>
      </c>
      <c r="CD998" s="8">
        <f t="shared" si="1266"/>
        <v>14214</v>
      </c>
      <c r="CE998" s="8">
        <f t="shared" si="1266"/>
        <v>1672169.9500000007</v>
      </c>
      <c r="CF998" s="8">
        <f t="shared" si="1266"/>
        <v>6403.7499999999991</v>
      </c>
      <c r="CG998" s="8">
        <f t="shared" si="1266"/>
        <v>80323.159999999931</v>
      </c>
      <c r="CH998" s="8">
        <f t="shared" si="1266"/>
        <v>18713.110000000008</v>
      </c>
      <c r="CI998" s="8">
        <f t="shared" si="1266"/>
        <v>377</v>
      </c>
      <c r="CK998" s="11">
        <f t="shared" si="1221"/>
        <v>45182</v>
      </c>
      <c r="CL998" s="8">
        <f t="shared" si="1267"/>
        <v>4588</v>
      </c>
      <c r="CM998" s="8">
        <f t="shared" si="1267"/>
        <v>336266.11000000004</v>
      </c>
      <c r="CN998" s="8">
        <f t="shared" si="1267"/>
        <v>0</v>
      </c>
      <c r="CO998" s="8">
        <f t="shared" si="1267"/>
        <v>834</v>
      </c>
      <c r="CP998" s="8">
        <f t="shared" si="1267"/>
        <v>10054.800000000001</v>
      </c>
      <c r="CQ998" s="8">
        <f t="shared" si="1267"/>
        <v>57</v>
      </c>
      <c r="CS998" s="11">
        <f t="shared" si="1223"/>
        <v>45182</v>
      </c>
      <c r="CT998" s="8">
        <f t="shared" si="1268"/>
        <v>0</v>
      </c>
      <c r="CU998" s="8">
        <f t="shared" si="1268"/>
        <v>0</v>
      </c>
      <c r="CV998" s="8">
        <f t="shared" si="1268"/>
        <v>0</v>
      </c>
      <c r="CW998" s="8">
        <f t="shared" si="1268"/>
        <v>0</v>
      </c>
      <c r="CX998" s="8">
        <f t="shared" si="1268"/>
        <v>0</v>
      </c>
      <c r="CY998" s="8">
        <f t="shared" si="1268"/>
        <v>0</v>
      </c>
      <c r="DA998" s="11">
        <f t="shared" si="1225"/>
        <v>45182</v>
      </c>
      <c r="DB998" s="8">
        <f t="shared" si="1269"/>
        <v>0</v>
      </c>
      <c r="DC998" s="8">
        <f t="shared" si="1269"/>
        <v>0</v>
      </c>
      <c r="DD998" s="8">
        <f t="shared" si="1269"/>
        <v>0</v>
      </c>
      <c r="DE998" s="8">
        <f t="shared" si="1269"/>
        <v>0</v>
      </c>
      <c r="DF998" s="8">
        <f t="shared" si="1269"/>
        <v>0</v>
      </c>
      <c r="DG998" s="8">
        <f t="shared" si="1269"/>
        <v>0</v>
      </c>
      <c r="DI998" s="11">
        <f t="shared" si="1227"/>
        <v>45182</v>
      </c>
      <c r="DJ998" s="8">
        <f t="shared" si="1270"/>
        <v>0</v>
      </c>
      <c r="DK998" s="8">
        <f t="shared" si="1270"/>
        <v>0</v>
      </c>
      <c r="DL998" s="8">
        <f t="shared" si="1270"/>
        <v>0</v>
      </c>
      <c r="DM998" s="8">
        <f t="shared" si="1270"/>
        <v>0</v>
      </c>
      <c r="DN998" s="8">
        <f t="shared" si="1270"/>
        <v>0</v>
      </c>
      <c r="DO998" s="8">
        <f t="shared" si="1270"/>
        <v>0</v>
      </c>
      <c r="DP998" s="56"/>
      <c r="DQ998" s="56"/>
      <c r="DR998" s="56"/>
      <c r="DS998" s="56"/>
    </row>
    <row r="999" spans="1:123" x14ac:dyDescent="0.3">
      <c r="A999" s="11">
        <f t="shared" ref="A999:A1062" si="1271">A261</f>
        <v>45183</v>
      </c>
      <c r="B999" s="8">
        <f t="shared" ref="B999:B1062" si="1272">B261+B998</f>
        <v>12789</v>
      </c>
      <c r="C999" s="8">
        <f t="shared" ref="C999:C1062" si="1273">C261+C998</f>
        <v>1559661.1700000004</v>
      </c>
      <c r="D999" s="8">
        <f t="shared" ref="D999:D1062" si="1274">D261+D998</f>
        <v>0</v>
      </c>
      <c r="E999" s="8">
        <f t="shared" ref="E999:E1062" si="1275">E261+E998</f>
        <v>8278.84</v>
      </c>
      <c r="F999" s="8">
        <f t="shared" ref="F999:F1062" si="1276">F261+F998</f>
        <v>9464.36</v>
      </c>
      <c r="G999" s="8">
        <f t="shared" ref="G999:G1062" si="1277">G261+G998</f>
        <v>53</v>
      </c>
      <c r="I999" s="11">
        <f t="shared" ref="I999:I1062" si="1278">I261</f>
        <v>45183</v>
      </c>
      <c r="J999" s="8">
        <f t="shared" ref="J999:O1014" si="1279">J261+J998</f>
        <v>10138</v>
      </c>
      <c r="K999" s="8">
        <f t="shared" si="1279"/>
        <v>1485851.7599999991</v>
      </c>
      <c r="L999" s="8">
        <f t="shared" si="1279"/>
        <v>5350.260000000002</v>
      </c>
      <c r="M999" s="8">
        <f t="shared" si="1279"/>
        <v>0</v>
      </c>
      <c r="N999" s="8">
        <f t="shared" si="1279"/>
        <v>5674.9999999999936</v>
      </c>
      <c r="O999" s="8">
        <f t="shared" si="1279"/>
        <v>55</v>
      </c>
      <c r="Q999" s="11">
        <f t="shared" ref="Q999:Q1062" si="1280">Q261</f>
        <v>45183</v>
      </c>
      <c r="R999" s="8">
        <f t="shared" ref="R999:W1014" si="1281">R261+R998</f>
        <v>6132</v>
      </c>
      <c r="S999" s="8">
        <f t="shared" si="1281"/>
        <v>647785.92000000016</v>
      </c>
      <c r="T999" s="8">
        <f t="shared" si="1281"/>
        <v>6304.02</v>
      </c>
      <c r="U999" s="8">
        <f t="shared" si="1281"/>
        <v>0</v>
      </c>
      <c r="V999" s="8">
        <f t="shared" si="1281"/>
        <v>-3450.1799999999994</v>
      </c>
      <c r="W999" s="8">
        <f t="shared" si="1281"/>
        <v>678</v>
      </c>
      <c r="Y999" s="11">
        <f t="shared" ref="Y999:Y1062" si="1282">Y261</f>
        <v>45183</v>
      </c>
      <c r="Z999" s="8">
        <f t="shared" ref="Z999:AE1014" si="1283">Z261+Z998</f>
        <v>11152</v>
      </c>
      <c r="AA999" s="8">
        <f t="shared" si="1283"/>
        <v>1394378.2600000002</v>
      </c>
      <c r="AB999" s="8">
        <f t="shared" si="1283"/>
        <v>10637.839999999995</v>
      </c>
      <c r="AC999" s="8">
        <f t="shared" si="1283"/>
        <v>0</v>
      </c>
      <c r="AD999" s="8">
        <f t="shared" si="1283"/>
        <v>16882.710000000003</v>
      </c>
      <c r="AE999" s="8">
        <f t="shared" si="1283"/>
        <v>1082</v>
      </c>
      <c r="AG999" s="11">
        <f t="shared" ref="AG999:AG1062" si="1284">AG261</f>
        <v>45183</v>
      </c>
      <c r="AH999" s="8">
        <f t="shared" ref="AH999:AM1014" si="1285">AH261+AH998</f>
        <v>13349</v>
      </c>
      <c r="AI999" s="8">
        <f t="shared" si="1285"/>
        <v>1680826.2199999997</v>
      </c>
      <c r="AJ999" s="8">
        <f t="shared" si="1285"/>
        <v>4653.0400000000009</v>
      </c>
      <c r="AK999" s="8">
        <f t="shared" si="1285"/>
        <v>0</v>
      </c>
      <c r="AL999" s="8">
        <f t="shared" si="1285"/>
        <v>17930.69000000001</v>
      </c>
      <c r="AM999" s="8">
        <f t="shared" si="1285"/>
        <v>549</v>
      </c>
      <c r="AO999" s="11">
        <f t="shared" ref="AO999:AO1062" si="1286">AO261</f>
        <v>45183</v>
      </c>
      <c r="AP999" s="8">
        <f t="shared" ref="AP999:AU1014" si="1287">AP261+AP998</f>
        <v>13476</v>
      </c>
      <c r="AQ999" s="8">
        <f t="shared" si="1287"/>
        <v>1122321.3299999998</v>
      </c>
      <c r="AR999" s="8">
        <f t="shared" si="1287"/>
        <v>0</v>
      </c>
      <c r="AS999" s="8">
        <f t="shared" si="1287"/>
        <v>12676.82</v>
      </c>
      <c r="AT999" s="8">
        <f t="shared" si="1287"/>
        <v>1526.06</v>
      </c>
      <c r="AU999" s="8">
        <f t="shared" si="1287"/>
        <v>605</v>
      </c>
      <c r="AW999" s="11">
        <f t="shared" ref="AW999:AW1062" si="1288">AW261</f>
        <v>45183</v>
      </c>
      <c r="AX999" s="8">
        <f t="shared" ref="AX999:BC1014" si="1289">AX261+AX998</f>
        <v>13827</v>
      </c>
      <c r="AY999" s="8">
        <f t="shared" si="1289"/>
        <v>1697665.959999999</v>
      </c>
      <c r="AZ999" s="8">
        <f t="shared" si="1289"/>
        <v>6668.1300000000037</v>
      </c>
      <c r="BA999" s="8">
        <f t="shared" si="1289"/>
        <v>0</v>
      </c>
      <c r="BB999" s="8">
        <f t="shared" si="1289"/>
        <v>14799.329999999998</v>
      </c>
      <c r="BC999" s="8">
        <f t="shared" si="1289"/>
        <v>364</v>
      </c>
      <c r="BE999" s="11">
        <f t="shared" ref="BE999:BE1062" si="1290">BE261</f>
        <v>45183</v>
      </c>
      <c r="BF999" s="8">
        <f t="shared" ref="BF999:BK1014" si="1291">BF261+BF998</f>
        <v>13072</v>
      </c>
      <c r="BG999" s="8">
        <f t="shared" si="1291"/>
        <v>1663273.9299999997</v>
      </c>
      <c r="BH999" s="8">
        <f t="shared" si="1291"/>
        <v>9057.6099999999988</v>
      </c>
      <c r="BI999" s="8">
        <f t="shared" si="1291"/>
        <v>0</v>
      </c>
      <c r="BJ999" s="8">
        <f t="shared" si="1291"/>
        <v>29371.610000000022</v>
      </c>
      <c r="BK999" s="8">
        <f t="shared" si="1291"/>
        <v>140</v>
      </c>
      <c r="BM999" s="11">
        <f t="shared" ref="BM999:BM1062" si="1292">BM261</f>
        <v>45183</v>
      </c>
      <c r="BN999" s="8">
        <f t="shared" ref="BN999:BS1014" si="1293">BN261+BN998</f>
        <v>8792</v>
      </c>
      <c r="BO999" s="8">
        <f t="shared" si="1293"/>
        <v>710379.24000000011</v>
      </c>
      <c r="BP999" s="8">
        <f t="shared" si="1293"/>
        <v>7356</v>
      </c>
      <c r="BQ999" s="8">
        <f t="shared" si="1293"/>
        <v>0</v>
      </c>
      <c r="BR999" s="8">
        <f t="shared" si="1293"/>
        <v>4968.3399999999992</v>
      </c>
      <c r="BS999" s="8">
        <f t="shared" si="1293"/>
        <v>140</v>
      </c>
      <c r="BU999" s="11">
        <f t="shared" ref="BU999:BU1062" si="1294">BU261</f>
        <v>45183</v>
      </c>
      <c r="BV999" s="8">
        <f t="shared" ref="BV999:CA1014" si="1295">BV261+BV998</f>
        <v>7593</v>
      </c>
      <c r="BW999" s="8">
        <f t="shared" si="1295"/>
        <v>903679.77000000014</v>
      </c>
      <c r="BX999" s="8">
        <f t="shared" si="1295"/>
        <v>5929.9</v>
      </c>
      <c r="BY999" s="8">
        <f t="shared" si="1295"/>
        <v>0</v>
      </c>
      <c r="BZ999" s="8">
        <f t="shared" si="1295"/>
        <v>8771.1600000000017</v>
      </c>
      <c r="CA999" s="8">
        <f t="shared" si="1295"/>
        <v>432</v>
      </c>
      <c r="CC999" s="11">
        <f t="shared" ref="CC999:CC1062" si="1296">CC261</f>
        <v>45183</v>
      </c>
      <c r="CD999" s="8">
        <f t="shared" ref="CD999:CI1014" si="1297">CD261+CD998</f>
        <v>14299</v>
      </c>
      <c r="CE999" s="8">
        <f t="shared" si="1297"/>
        <v>1684216.2300000007</v>
      </c>
      <c r="CF999" s="8">
        <f t="shared" si="1297"/>
        <v>6484.7499999999991</v>
      </c>
      <c r="CG999" s="8">
        <f t="shared" si="1297"/>
        <v>80962.209999999934</v>
      </c>
      <c r="CH999" s="8">
        <f t="shared" si="1297"/>
        <v>18713.110000000008</v>
      </c>
      <c r="CI999" s="8">
        <f t="shared" si="1297"/>
        <v>377</v>
      </c>
      <c r="CK999" s="11">
        <f t="shared" ref="CK999:CK1062" si="1298">CK261</f>
        <v>45183</v>
      </c>
      <c r="CL999" s="8">
        <f t="shared" ref="CL999:CQ1014" si="1299">CL261+CL998</f>
        <v>4630</v>
      </c>
      <c r="CM999" s="8">
        <f t="shared" si="1299"/>
        <v>339749.28</v>
      </c>
      <c r="CN999" s="8">
        <f t="shared" si="1299"/>
        <v>0</v>
      </c>
      <c r="CO999" s="8">
        <f t="shared" si="1299"/>
        <v>851</v>
      </c>
      <c r="CP999" s="8">
        <f t="shared" si="1299"/>
        <v>10119.800000000001</v>
      </c>
      <c r="CQ999" s="8">
        <f t="shared" si="1299"/>
        <v>57</v>
      </c>
      <c r="CS999" s="11">
        <f t="shared" ref="CS999:CS1062" si="1300">CS261</f>
        <v>45183</v>
      </c>
      <c r="CT999" s="8">
        <f t="shared" ref="CT999:CY1014" si="1301">CT261+CT998</f>
        <v>0</v>
      </c>
      <c r="CU999" s="8">
        <f t="shared" si="1301"/>
        <v>0</v>
      </c>
      <c r="CV999" s="8">
        <f t="shared" si="1301"/>
        <v>0</v>
      </c>
      <c r="CW999" s="8">
        <f t="shared" si="1301"/>
        <v>0</v>
      </c>
      <c r="CX999" s="8">
        <f t="shared" si="1301"/>
        <v>0</v>
      </c>
      <c r="CY999" s="8">
        <f t="shared" si="1301"/>
        <v>0</v>
      </c>
      <c r="DA999" s="11">
        <f t="shared" ref="DA999:DA1062" si="1302">DA261</f>
        <v>45183</v>
      </c>
      <c r="DB999" s="8">
        <f t="shared" ref="DB999:DG1014" si="1303">DB261+DB998</f>
        <v>0</v>
      </c>
      <c r="DC999" s="8">
        <f t="shared" si="1303"/>
        <v>0</v>
      </c>
      <c r="DD999" s="8">
        <f t="shared" si="1303"/>
        <v>0</v>
      </c>
      <c r="DE999" s="8">
        <f t="shared" si="1303"/>
        <v>0</v>
      </c>
      <c r="DF999" s="8">
        <f t="shared" si="1303"/>
        <v>0</v>
      </c>
      <c r="DG999" s="8">
        <f t="shared" si="1303"/>
        <v>0</v>
      </c>
      <c r="DI999" s="11">
        <f t="shared" ref="DI999:DI1062" si="1304">DI261</f>
        <v>45183</v>
      </c>
      <c r="DJ999" s="8">
        <f t="shared" ref="DJ999:DO1014" si="1305">DJ261+DJ998</f>
        <v>0</v>
      </c>
      <c r="DK999" s="8">
        <f t="shared" si="1305"/>
        <v>0</v>
      </c>
      <c r="DL999" s="8">
        <f t="shared" si="1305"/>
        <v>0</v>
      </c>
      <c r="DM999" s="8">
        <f t="shared" si="1305"/>
        <v>0</v>
      </c>
      <c r="DN999" s="8">
        <f t="shared" si="1305"/>
        <v>0</v>
      </c>
      <c r="DO999" s="8">
        <f t="shared" si="1305"/>
        <v>0</v>
      </c>
      <c r="DP999" s="56"/>
      <c r="DQ999" s="56"/>
      <c r="DR999" s="56"/>
      <c r="DS999" s="56"/>
    </row>
    <row r="1000" spans="1:123" x14ac:dyDescent="0.3">
      <c r="A1000" s="11">
        <f t="shared" si="1271"/>
        <v>45184</v>
      </c>
      <c r="B1000" s="8">
        <f t="shared" si="1272"/>
        <v>12831</v>
      </c>
      <c r="C1000" s="8">
        <f t="shared" si="1273"/>
        <v>1565673.2400000005</v>
      </c>
      <c r="D1000" s="8">
        <f t="shared" si="1274"/>
        <v>0</v>
      </c>
      <c r="E1000" s="8">
        <f t="shared" si="1275"/>
        <v>8325.84</v>
      </c>
      <c r="F1000" s="8">
        <f t="shared" si="1276"/>
        <v>9464.36</v>
      </c>
      <c r="G1000" s="8">
        <f t="shared" si="1277"/>
        <v>53</v>
      </c>
      <c r="I1000" s="11">
        <f t="shared" si="1278"/>
        <v>45184</v>
      </c>
      <c r="J1000" s="8">
        <f t="shared" si="1279"/>
        <v>10173</v>
      </c>
      <c r="K1000" s="8">
        <f t="shared" si="1279"/>
        <v>1490631.199999999</v>
      </c>
      <c r="L1000" s="8">
        <f t="shared" si="1279"/>
        <v>5383.5200000000023</v>
      </c>
      <c r="M1000" s="8">
        <f t="shared" si="1279"/>
        <v>0</v>
      </c>
      <c r="N1000" s="8">
        <f t="shared" si="1279"/>
        <v>5679.9499999999935</v>
      </c>
      <c r="O1000" s="8">
        <f t="shared" si="1279"/>
        <v>55</v>
      </c>
      <c r="Q1000" s="11">
        <f t="shared" si="1280"/>
        <v>45184</v>
      </c>
      <c r="R1000" s="8">
        <f t="shared" si="1281"/>
        <v>6182</v>
      </c>
      <c r="S1000" s="8">
        <f t="shared" si="1281"/>
        <v>654090.26000000013</v>
      </c>
      <c r="T1000" s="8">
        <f t="shared" si="1281"/>
        <v>6368.52</v>
      </c>
      <c r="U1000" s="8">
        <f t="shared" si="1281"/>
        <v>0</v>
      </c>
      <c r="V1000" s="8">
        <f t="shared" si="1281"/>
        <v>-3450.1799999999994</v>
      </c>
      <c r="W1000" s="8">
        <f t="shared" si="1281"/>
        <v>678</v>
      </c>
      <c r="Y1000" s="11">
        <f t="shared" si="1282"/>
        <v>45184</v>
      </c>
      <c r="Z1000" s="8">
        <f t="shared" si="1283"/>
        <v>11230</v>
      </c>
      <c r="AA1000" s="8">
        <f t="shared" si="1283"/>
        <v>1404988.5800000003</v>
      </c>
      <c r="AB1000" s="8">
        <f t="shared" si="1283"/>
        <v>10746.109999999995</v>
      </c>
      <c r="AC1000" s="8">
        <f t="shared" si="1283"/>
        <v>0</v>
      </c>
      <c r="AD1000" s="8">
        <f t="shared" si="1283"/>
        <v>16832.710000000003</v>
      </c>
      <c r="AE1000" s="8">
        <f t="shared" si="1283"/>
        <v>1083</v>
      </c>
      <c r="AG1000" s="11">
        <f t="shared" si="1284"/>
        <v>45184</v>
      </c>
      <c r="AH1000" s="8">
        <f t="shared" si="1285"/>
        <v>13413</v>
      </c>
      <c r="AI1000" s="8">
        <f t="shared" si="1285"/>
        <v>1690281.8499999996</v>
      </c>
      <c r="AJ1000" s="8">
        <f t="shared" si="1285"/>
        <v>4658.5900000000011</v>
      </c>
      <c r="AK1000" s="8">
        <f t="shared" si="1285"/>
        <v>0</v>
      </c>
      <c r="AL1000" s="8">
        <f t="shared" si="1285"/>
        <v>17930.69000000001</v>
      </c>
      <c r="AM1000" s="8">
        <f t="shared" si="1285"/>
        <v>551</v>
      </c>
      <c r="AO1000" s="11">
        <f t="shared" si="1286"/>
        <v>45184</v>
      </c>
      <c r="AP1000" s="8">
        <f t="shared" si="1287"/>
        <v>13527</v>
      </c>
      <c r="AQ1000" s="8">
        <f t="shared" si="1287"/>
        <v>1126541.7199999997</v>
      </c>
      <c r="AR1000" s="8">
        <f t="shared" si="1287"/>
        <v>0</v>
      </c>
      <c r="AS1000" s="8">
        <f t="shared" si="1287"/>
        <v>12710.82</v>
      </c>
      <c r="AT1000" s="8">
        <f t="shared" si="1287"/>
        <v>1532.06</v>
      </c>
      <c r="AU1000" s="8">
        <f t="shared" si="1287"/>
        <v>608</v>
      </c>
      <c r="AW1000" s="11">
        <f t="shared" si="1288"/>
        <v>45184</v>
      </c>
      <c r="AX1000" s="8">
        <f t="shared" si="1289"/>
        <v>13852</v>
      </c>
      <c r="AY1000" s="8">
        <f t="shared" si="1289"/>
        <v>1700621.2899999991</v>
      </c>
      <c r="AZ1000" s="8">
        <f t="shared" si="1289"/>
        <v>6668.1300000000037</v>
      </c>
      <c r="BA1000" s="8">
        <f t="shared" si="1289"/>
        <v>0</v>
      </c>
      <c r="BB1000" s="8">
        <f t="shared" si="1289"/>
        <v>14804.279999999999</v>
      </c>
      <c r="BC1000" s="8">
        <f t="shared" si="1289"/>
        <v>364</v>
      </c>
      <c r="BE1000" s="11">
        <f t="shared" si="1290"/>
        <v>45184</v>
      </c>
      <c r="BF1000" s="8">
        <f t="shared" si="1291"/>
        <v>13130</v>
      </c>
      <c r="BG1000" s="8">
        <f t="shared" si="1291"/>
        <v>1669729.0399999998</v>
      </c>
      <c r="BH1000" s="8">
        <f t="shared" si="1291"/>
        <v>9136.9599999999991</v>
      </c>
      <c r="BI1000" s="8">
        <f t="shared" si="1291"/>
        <v>0</v>
      </c>
      <c r="BJ1000" s="8">
        <f t="shared" si="1291"/>
        <v>29526.560000000023</v>
      </c>
      <c r="BK1000" s="8">
        <f t="shared" si="1291"/>
        <v>140</v>
      </c>
      <c r="BM1000" s="11">
        <f t="shared" si="1292"/>
        <v>45184</v>
      </c>
      <c r="BN1000" s="8">
        <f t="shared" si="1293"/>
        <v>8846</v>
      </c>
      <c r="BO1000" s="8">
        <f t="shared" si="1293"/>
        <v>715076.68</v>
      </c>
      <c r="BP1000" s="8">
        <f t="shared" si="1293"/>
        <v>7403</v>
      </c>
      <c r="BQ1000" s="8">
        <f t="shared" si="1293"/>
        <v>0</v>
      </c>
      <c r="BR1000" s="8">
        <f t="shared" si="1293"/>
        <v>4988.3399999999992</v>
      </c>
      <c r="BS1000" s="8">
        <f t="shared" si="1293"/>
        <v>140</v>
      </c>
      <c r="BU1000" s="11">
        <f t="shared" si="1294"/>
        <v>45184</v>
      </c>
      <c r="BV1000" s="8">
        <f t="shared" si="1295"/>
        <v>7658</v>
      </c>
      <c r="BW1000" s="8">
        <f t="shared" si="1295"/>
        <v>911463.6100000001</v>
      </c>
      <c r="BX1000" s="8">
        <f t="shared" si="1295"/>
        <v>6037.9</v>
      </c>
      <c r="BY1000" s="8">
        <f t="shared" si="1295"/>
        <v>0</v>
      </c>
      <c r="BZ1000" s="8">
        <f t="shared" si="1295"/>
        <v>8771.1600000000017</v>
      </c>
      <c r="CA1000" s="8">
        <f t="shared" si="1295"/>
        <v>432</v>
      </c>
      <c r="CC1000" s="11">
        <f t="shared" si="1296"/>
        <v>45184</v>
      </c>
      <c r="CD1000" s="8">
        <f t="shared" si="1297"/>
        <v>14354</v>
      </c>
      <c r="CE1000" s="8">
        <f t="shared" si="1297"/>
        <v>1691638.5400000007</v>
      </c>
      <c r="CF1000" s="8">
        <f t="shared" si="1297"/>
        <v>6540.7499999999991</v>
      </c>
      <c r="CG1000" s="8">
        <f t="shared" si="1297"/>
        <v>81614.459999999934</v>
      </c>
      <c r="CH1000" s="8">
        <f t="shared" si="1297"/>
        <v>18813.110000000008</v>
      </c>
      <c r="CI1000" s="8">
        <f t="shared" si="1297"/>
        <v>378</v>
      </c>
      <c r="CK1000" s="11">
        <f t="shared" si="1298"/>
        <v>45184</v>
      </c>
      <c r="CL1000" s="8">
        <f t="shared" si="1299"/>
        <v>4675</v>
      </c>
      <c r="CM1000" s="8">
        <f t="shared" si="1299"/>
        <v>343615.95</v>
      </c>
      <c r="CN1000" s="8">
        <f t="shared" si="1299"/>
        <v>0</v>
      </c>
      <c r="CO1000" s="8">
        <f t="shared" si="1299"/>
        <v>851</v>
      </c>
      <c r="CP1000" s="8">
        <f t="shared" si="1299"/>
        <v>10149.800000000001</v>
      </c>
      <c r="CQ1000" s="8">
        <f t="shared" si="1299"/>
        <v>57</v>
      </c>
      <c r="CS1000" s="11">
        <f t="shared" si="1300"/>
        <v>45184</v>
      </c>
      <c r="CT1000" s="8">
        <f t="shared" si="1301"/>
        <v>0</v>
      </c>
      <c r="CU1000" s="8">
        <f t="shared" si="1301"/>
        <v>0</v>
      </c>
      <c r="CV1000" s="8">
        <f t="shared" si="1301"/>
        <v>0</v>
      </c>
      <c r="CW1000" s="8">
        <f t="shared" si="1301"/>
        <v>0</v>
      </c>
      <c r="CX1000" s="8">
        <f t="shared" si="1301"/>
        <v>0</v>
      </c>
      <c r="CY1000" s="8">
        <f t="shared" si="1301"/>
        <v>0</v>
      </c>
      <c r="DA1000" s="11">
        <f t="shared" si="1302"/>
        <v>45184</v>
      </c>
      <c r="DB1000" s="8">
        <f t="shared" si="1303"/>
        <v>0</v>
      </c>
      <c r="DC1000" s="8">
        <f t="shared" si="1303"/>
        <v>0</v>
      </c>
      <c r="DD1000" s="8">
        <f t="shared" si="1303"/>
        <v>0</v>
      </c>
      <c r="DE1000" s="8">
        <f t="shared" si="1303"/>
        <v>0</v>
      </c>
      <c r="DF1000" s="8">
        <f t="shared" si="1303"/>
        <v>0</v>
      </c>
      <c r="DG1000" s="8">
        <f t="shared" si="1303"/>
        <v>0</v>
      </c>
      <c r="DI1000" s="11">
        <f t="shared" si="1304"/>
        <v>45184</v>
      </c>
      <c r="DJ1000" s="8">
        <f t="shared" si="1305"/>
        <v>0</v>
      </c>
      <c r="DK1000" s="8">
        <f t="shared" si="1305"/>
        <v>0</v>
      </c>
      <c r="DL1000" s="8">
        <f t="shared" si="1305"/>
        <v>0</v>
      </c>
      <c r="DM1000" s="8">
        <f t="shared" si="1305"/>
        <v>0</v>
      </c>
      <c r="DN1000" s="8">
        <f t="shared" si="1305"/>
        <v>0</v>
      </c>
      <c r="DO1000" s="8">
        <f t="shared" si="1305"/>
        <v>0</v>
      </c>
      <c r="DP1000" s="56"/>
      <c r="DQ1000" s="56"/>
      <c r="DR1000" s="56"/>
      <c r="DS1000" s="56"/>
    </row>
    <row r="1001" spans="1:123" x14ac:dyDescent="0.3">
      <c r="A1001" s="11">
        <f t="shared" si="1271"/>
        <v>45185</v>
      </c>
      <c r="B1001" s="8">
        <f t="shared" si="1272"/>
        <v>12866</v>
      </c>
      <c r="C1001" s="8">
        <f t="shared" si="1273"/>
        <v>1570363.8900000004</v>
      </c>
      <c r="D1001" s="8">
        <f t="shared" si="1274"/>
        <v>0</v>
      </c>
      <c r="E1001" s="8">
        <f t="shared" si="1275"/>
        <v>8344.84</v>
      </c>
      <c r="F1001" s="8">
        <f t="shared" si="1276"/>
        <v>9464.36</v>
      </c>
      <c r="G1001" s="8">
        <f t="shared" si="1277"/>
        <v>53</v>
      </c>
      <c r="I1001" s="11">
        <f t="shared" si="1278"/>
        <v>45185</v>
      </c>
      <c r="J1001" s="8">
        <f t="shared" si="1279"/>
        <v>10208</v>
      </c>
      <c r="K1001" s="8">
        <f t="shared" si="1279"/>
        <v>1496279.409999999</v>
      </c>
      <c r="L1001" s="8">
        <f t="shared" si="1279"/>
        <v>5439.8800000000019</v>
      </c>
      <c r="M1001" s="8">
        <f t="shared" si="1279"/>
        <v>0</v>
      </c>
      <c r="N1001" s="8">
        <f t="shared" si="1279"/>
        <v>5679.9499999999935</v>
      </c>
      <c r="O1001" s="8">
        <f t="shared" si="1279"/>
        <v>55</v>
      </c>
      <c r="Q1001" s="11">
        <f t="shared" si="1280"/>
        <v>45185</v>
      </c>
      <c r="R1001" s="8">
        <f t="shared" si="1281"/>
        <v>6232</v>
      </c>
      <c r="S1001" s="8">
        <f t="shared" si="1281"/>
        <v>660448.22000000009</v>
      </c>
      <c r="T1001" s="8">
        <f t="shared" si="1281"/>
        <v>6404.52</v>
      </c>
      <c r="U1001" s="8">
        <f t="shared" si="1281"/>
        <v>0</v>
      </c>
      <c r="V1001" s="8">
        <f t="shared" si="1281"/>
        <v>-3450.1799999999994</v>
      </c>
      <c r="W1001" s="8">
        <f t="shared" si="1281"/>
        <v>678</v>
      </c>
      <c r="Y1001" s="11">
        <f t="shared" si="1282"/>
        <v>45185</v>
      </c>
      <c r="Z1001" s="8">
        <f t="shared" si="1283"/>
        <v>11302</v>
      </c>
      <c r="AA1001" s="8">
        <f t="shared" si="1283"/>
        <v>1414530.3400000003</v>
      </c>
      <c r="AB1001" s="8">
        <f t="shared" si="1283"/>
        <v>10768.319999999994</v>
      </c>
      <c r="AC1001" s="8">
        <f t="shared" si="1283"/>
        <v>0</v>
      </c>
      <c r="AD1001" s="8">
        <f t="shared" si="1283"/>
        <v>16832.710000000003</v>
      </c>
      <c r="AE1001" s="8">
        <f t="shared" si="1283"/>
        <v>1084</v>
      </c>
      <c r="AG1001" s="11">
        <f t="shared" si="1284"/>
        <v>45185</v>
      </c>
      <c r="AH1001" s="8">
        <f t="shared" si="1285"/>
        <v>13461</v>
      </c>
      <c r="AI1001" s="8">
        <f t="shared" si="1285"/>
        <v>1697260.3799999997</v>
      </c>
      <c r="AJ1001" s="8">
        <f t="shared" si="1285"/>
        <v>4662.2900000000009</v>
      </c>
      <c r="AK1001" s="8">
        <f t="shared" si="1285"/>
        <v>0</v>
      </c>
      <c r="AL1001" s="8">
        <f t="shared" si="1285"/>
        <v>18180.69000000001</v>
      </c>
      <c r="AM1001" s="8">
        <f t="shared" si="1285"/>
        <v>553</v>
      </c>
      <c r="AO1001" s="11">
        <f t="shared" si="1286"/>
        <v>45185</v>
      </c>
      <c r="AP1001" s="8">
        <f t="shared" si="1287"/>
        <v>13571</v>
      </c>
      <c r="AQ1001" s="8">
        <f t="shared" si="1287"/>
        <v>1129897.9699999997</v>
      </c>
      <c r="AR1001" s="8">
        <f t="shared" si="1287"/>
        <v>0</v>
      </c>
      <c r="AS1001" s="8">
        <f t="shared" si="1287"/>
        <v>12767.59</v>
      </c>
      <c r="AT1001" s="8">
        <f t="shared" si="1287"/>
        <v>1532.06</v>
      </c>
      <c r="AU1001" s="8">
        <f t="shared" si="1287"/>
        <v>611</v>
      </c>
      <c r="AW1001" s="11">
        <f t="shared" si="1288"/>
        <v>45185</v>
      </c>
      <c r="AX1001" s="8">
        <f t="shared" si="1289"/>
        <v>13873</v>
      </c>
      <c r="AY1001" s="8">
        <f t="shared" si="1289"/>
        <v>1703290.0199999991</v>
      </c>
      <c r="AZ1001" s="8">
        <f t="shared" si="1289"/>
        <v>6679.2100000000037</v>
      </c>
      <c r="BA1001" s="8">
        <f t="shared" si="1289"/>
        <v>0</v>
      </c>
      <c r="BB1001" s="8">
        <f t="shared" si="1289"/>
        <v>14954.749999999998</v>
      </c>
      <c r="BC1001" s="8">
        <f t="shared" si="1289"/>
        <v>364</v>
      </c>
      <c r="BE1001" s="11">
        <f t="shared" si="1290"/>
        <v>45185</v>
      </c>
      <c r="BF1001" s="8">
        <f t="shared" si="1291"/>
        <v>13158</v>
      </c>
      <c r="BG1001" s="8">
        <f t="shared" si="1291"/>
        <v>1672760.2599999998</v>
      </c>
      <c r="BH1001" s="8">
        <f t="shared" si="1291"/>
        <v>9162.9499999999989</v>
      </c>
      <c r="BI1001" s="8">
        <f t="shared" si="1291"/>
        <v>0</v>
      </c>
      <c r="BJ1001" s="8">
        <f t="shared" si="1291"/>
        <v>29884.850000000024</v>
      </c>
      <c r="BK1001" s="8">
        <f t="shared" si="1291"/>
        <v>140</v>
      </c>
      <c r="BM1001" s="11">
        <f t="shared" si="1292"/>
        <v>45185</v>
      </c>
      <c r="BN1001" s="8">
        <f t="shared" si="1293"/>
        <v>8901</v>
      </c>
      <c r="BO1001" s="8">
        <f t="shared" si="1293"/>
        <v>719924.53</v>
      </c>
      <c r="BP1001" s="8">
        <f t="shared" si="1293"/>
        <v>7424</v>
      </c>
      <c r="BQ1001" s="8">
        <f t="shared" si="1293"/>
        <v>0</v>
      </c>
      <c r="BR1001" s="8">
        <f t="shared" si="1293"/>
        <v>5008.3399999999992</v>
      </c>
      <c r="BS1001" s="8">
        <f t="shared" si="1293"/>
        <v>140</v>
      </c>
      <c r="BU1001" s="11">
        <f t="shared" si="1294"/>
        <v>45185</v>
      </c>
      <c r="BV1001" s="8">
        <f t="shared" si="1295"/>
        <v>7722</v>
      </c>
      <c r="BW1001" s="8">
        <f t="shared" si="1295"/>
        <v>919149.05</v>
      </c>
      <c r="BX1001" s="8">
        <f t="shared" si="1295"/>
        <v>6282.4</v>
      </c>
      <c r="BY1001" s="8">
        <f t="shared" si="1295"/>
        <v>0</v>
      </c>
      <c r="BZ1001" s="8">
        <f t="shared" si="1295"/>
        <v>8771.1600000000017</v>
      </c>
      <c r="CA1001" s="8">
        <f t="shared" si="1295"/>
        <v>432</v>
      </c>
      <c r="CC1001" s="11">
        <f t="shared" si="1296"/>
        <v>45185</v>
      </c>
      <c r="CD1001" s="8">
        <f t="shared" si="1297"/>
        <v>14412</v>
      </c>
      <c r="CE1001" s="8">
        <f t="shared" si="1297"/>
        <v>1698831.7400000007</v>
      </c>
      <c r="CF1001" s="8">
        <f t="shared" si="1297"/>
        <v>6602.2499999999991</v>
      </c>
      <c r="CG1001" s="8">
        <f t="shared" si="1297"/>
        <v>82139.559999999939</v>
      </c>
      <c r="CH1001" s="8">
        <f t="shared" si="1297"/>
        <v>18838.110000000008</v>
      </c>
      <c r="CI1001" s="8">
        <f t="shared" si="1297"/>
        <v>380</v>
      </c>
      <c r="CK1001" s="11">
        <f t="shared" si="1298"/>
        <v>45185</v>
      </c>
      <c r="CL1001" s="8">
        <f t="shared" si="1299"/>
        <v>4719</v>
      </c>
      <c r="CM1001" s="8">
        <f t="shared" si="1299"/>
        <v>347379.79000000004</v>
      </c>
      <c r="CN1001" s="8">
        <f t="shared" si="1299"/>
        <v>0</v>
      </c>
      <c r="CO1001" s="8">
        <f t="shared" si="1299"/>
        <v>851</v>
      </c>
      <c r="CP1001" s="8">
        <f t="shared" si="1299"/>
        <v>10149.800000000001</v>
      </c>
      <c r="CQ1001" s="8">
        <f t="shared" si="1299"/>
        <v>57</v>
      </c>
      <c r="CS1001" s="11">
        <f t="shared" si="1300"/>
        <v>45185</v>
      </c>
      <c r="CT1001" s="8">
        <f t="shared" si="1301"/>
        <v>0</v>
      </c>
      <c r="CU1001" s="8">
        <f t="shared" si="1301"/>
        <v>0</v>
      </c>
      <c r="CV1001" s="8">
        <f t="shared" si="1301"/>
        <v>0</v>
      </c>
      <c r="CW1001" s="8">
        <f t="shared" si="1301"/>
        <v>0</v>
      </c>
      <c r="CX1001" s="8">
        <f t="shared" si="1301"/>
        <v>0</v>
      </c>
      <c r="CY1001" s="8">
        <f t="shared" si="1301"/>
        <v>0</v>
      </c>
      <c r="DA1001" s="11">
        <f t="shared" si="1302"/>
        <v>45185</v>
      </c>
      <c r="DB1001" s="8">
        <f t="shared" si="1303"/>
        <v>0</v>
      </c>
      <c r="DC1001" s="8">
        <f t="shared" si="1303"/>
        <v>0</v>
      </c>
      <c r="DD1001" s="8">
        <f t="shared" si="1303"/>
        <v>0</v>
      </c>
      <c r="DE1001" s="8">
        <f t="shared" si="1303"/>
        <v>0</v>
      </c>
      <c r="DF1001" s="8">
        <f t="shared" si="1303"/>
        <v>0</v>
      </c>
      <c r="DG1001" s="8">
        <f t="shared" si="1303"/>
        <v>0</v>
      </c>
      <c r="DI1001" s="11">
        <f t="shared" si="1304"/>
        <v>45185</v>
      </c>
      <c r="DJ1001" s="8">
        <f t="shared" si="1305"/>
        <v>0</v>
      </c>
      <c r="DK1001" s="8">
        <f t="shared" si="1305"/>
        <v>0</v>
      </c>
      <c r="DL1001" s="8">
        <f t="shared" si="1305"/>
        <v>0</v>
      </c>
      <c r="DM1001" s="8">
        <f t="shared" si="1305"/>
        <v>0</v>
      </c>
      <c r="DN1001" s="8">
        <f t="shared" si="1305"/>
        <v>0</v>
      </c>
      <c r="DO1001" s="8">
        <f t="shared" si="1305"/>
        <v>0</v>
      </c>
      <c r="DP1001" s="56"/>
      <c r="DQ1001" s="56"/>
      <c r="DR1001" s="56"/>
      <c r="DS1001" s="56"/>
    </row>
    <row r="1002" spans="1:123" x14ac:dyDescent="0.3">
      <c r="A1002" s="11">
        <f t="shared" si="1271"/>
        <v>45186</v>
      </c>
      <c r="B1002" s="8">
        <f t="shared" si="1272"/>
        <v>12908</v>
      </c>
      <c r="C1002" s="8">
        <f t="shared" si="1273"/>
        <v>1575552.3100000003</v>
      </c>
      <c r="D1002" s="8">
        <f t="shared" si="1274"/>
        <v>0</v>
      </c>
      <c r="E1002" s="8">
        <f t="shared" si="1275"/>
        <v>8396.84</v>
      </c>
      <c r="F1002" s="8">
        <f t="shared" si="1276"/>
        <v>9464.36</v>
      </c>
      <c r="G1002" s="8">
        <f t="shared" si="1277"/>
        <v>53</v>
      </c>
      <c r="I1002" s="11">
        <f t="shared" si="1278"/>
        <v>45186</v>
      </c>
      <c r="J1002" s="8">
        <f t="shared" si="1279"/>
        <v>10231</v>
      </c>
      <c r="K1002" s="8">
        <f t="shared" si="1279"/>
        <v>1500116.139999999</v>
      </c>
      <c r="L1002" s="8">
        <f t="shared" si="1279"/>
        <v>5490.9800000000023</v>
      </c>
      <c r="M1002" s="8">
        <f t="shared" si="1279"/>
        <v>0</v>
      </c>
      <c r="N1002" s="8">
        <f t="shared" si="1279"/>
        <v>5679.9499999999935</v>
      </c>
      <c r="O1002" s="8">
        <f t="shared" si="1279"/>
        <v>55</v>
      </c>
      <c r="Q1002" s="11">
        <f t="shared" si="1280"/>
        <v>45186</v>
      </c>
      <c r="R1002" s="8">
        <f t="shared" si="1281"/>
        <v>6248</v>
      </c>
      <c r="S1002" s="8">
        <f t="shared" si="1281"/>
        <v>662400.80000000005</v>
      </c>
      <c r="T1002" s="8">
        <f t="shared" si="1281"/>
        <v>6424.02</v>
      </c>
      <c r="U1002" s="8">
        <f t="shared" si="1281"/>
        <v>0</v>
      </c>
      <c r="V1002" s="8">
        <f t="shared" si="1281"/>
        <v>-3450.1799999999994</v>
      </c>
      <c r="W1002" s="8">
        <f t="shared" si="1281"/>
        <v>678</v>
      </c>
      <c r="Y1002" s="11">
        <f t="shared" si="1282"/>
        <v>45186</v>
      </c>
      <c r="Z1002" s="8">
        <f t="shared" si="1283"/>
        <v>11369</v>
      </c>
      <c r="AA1002" s="8">
        <f t="shared" si="1283"/>
        <v>1423504.1400000004</v>
      </c>
      <c r="AB1002" s="8">
        <f t="shared" si="1283"/>
        <v>10785.909999999994</v>
      </c>
      <c r="AC1002" s="8">
        <f t="shared" si="1283"/>
        <v>0</v>
      </c>
      <c r="AD1002" s="8">
        <f t="shared" si="1283"/>
        <v>16832.710000000003</v>
      </c>
      <c r="AE1002" s="8">
        <f t="shared" si="1283"/>
        <v>1085</v>
      </c>
      <c r="AG1002" s="11">
        <f t="shared" si="1284"/>
        <v>45186</v>
      </c>
      <c r="AH1002" s="8">
        <f t="shared" si="1285"/>
        <v>13510</v>
      </c>
      <c r="AI1002" s="8">
        <f t="shared" si="1285"/>
        <v>1704020.7999999996</v>
      </c>
      <c r="AJ1002" s="8">
        <f t="shared" si="1285"/>
        <v>4667.8400000000011</v>
      </c>
      <c r="AK1002" s="8">
        <f t="shared" si="1285"/>
        <v>0</v>
      </c>
      <c r="AL1002" s="8">
        <f t="shared" si="1285"/>
        <v>18230.69000000001</v>
      </c>
      <c r="AM1002" s="8">
        <f t="shared" si="1285"/>
        <v>555</v>
      </c>
      <c r="AO1002" s="11">
        <f t="shared" si="1286"/>
        <v>45186</v>
      </c>
      <c r="AP1002" s="8">
        <f t="shared" si="1287"/>
        <v>13618</v>
      </c>
      <c r="AQ1002" s="8">
        <f t="shared" si="1287"/>
        <v>1133407.5399999998</v>
      </c>
      <c r="AR1002" s="8">
        <f t="shared" si="1287"/>
        <v>0</v>
      </c>
      <c r="AS1002" s="8">
        <f t="shared" si="1287"/>
        <v>12793.09</v>
      </c>
      <c r="AT1002" s="8">
        <f t="shared" si="1287"/>
        <v>1532.06</v>
      </c>
      <c r="AU1002" s="8">
        <f t="shared" si="1287"/>
        <v>613</v>
      </c>
      <c r="AW1002" s="11">
        <f t="shared" si="1288"/>
        <v>45186</v>
      </c>
      <c r="AX1002" s="8">
        <f t="shared" si="1289"/>
        <v>13897</v>
      </c>
      <c r="AY1002" s="8">
        <f t="shared" si="1289"/>
        <v>1706443.1299999992</v>
      </c>
      <c r="AZ1002" s="8">
        <f t="shared" si="1289"/>
        <v>6693.9900000000034</v>
      </c>
      <c r="BA1002" s="8">
        <f t="shared" si="1289"/>
        <v>0</v>
      </c>
      <c r="BB1002" s="8">
        <f t="shared" si="1289"/>
        <v>14959.699999999999</v>
      </c>
      <c r="BC1002" s="8">
        <f t="shared" si="1289"/>
        <v>364</v>
      </c>
      <c r="BE1002" s="11">
        <f t="shared" si="1290"/>
        <v>45186</v>
      </c>
      <c r="BF1002" s="8">
        <f t="shared" si="1291"/>
        <v>13189</v>
      </c>
      <c r="BG1002" s="8">
        <f t="shared" si="1291"/>
        <v>1675933.3199999998</v>
      </c>
      <c r="BH1002" s="8">
        <f t="shared" si="1291"/>
        <v>9191.2599999999984</v>
      </c>
      <c r="BI1002" s="8">
        <f t="shared" si="1291"/>
        <v>0</v>
      </c>
      <c r="BJ1002" s="8">
        <f t="shared" si="1291"/>
        <v>29934.850000000024</v>
      </c>
      <c r="BK1002" s="8">
        <f t="shared" si="1291"/>
        <v>140</v>
      </c>
      <c r="BM1002" s="11">
        <f t="shared" si="1292"/>
        <v>45186</v>
      </c>
      <c r="BN1002" s="8">
        <f t="shared" si="1293"/>
        <v>8950</v>
      </c>
      <c r="BO1002" s="8">
        <f t="shared" si="1293"/>
        <v>723637.70000000007</v>
      </c>
      <c r="BP1002" s="8">
        <f t="shared" si="1293"/>
        <v>7443</v>
      </c>
      <c r="BQ1002" s="8">
        <f t="shared" si="1293"/>
        <v>0</v>
      </c>
      <c r="BR1002" s="8">
        <f t="shared" si="1293"/>
        <v>5008.3399999999992</v>
      </c>
      <c r="BS1002" s="8">
        <f t="shared" si="1293"/>
        <v>140</v>
      </c>
      <c r="BU1002" s="11">
        <f t="shared" si="1294"/>
        <v>45186</v>
      </c>
      <c r="BV1002" s="8">
        <f t="shared" si="1295"/>
        <v>7744</v>
      </c>
      <c r="BW1002" s="8">
        <f t="shared" si="1295"/>
        <v>922053.49</v>
      </c>
      <c r="BX1002" s="8">
        <f t="shared" si="1295"/>
        <v>6298.9</v>
      </c>
      <c r="BY1002" s="8">
        <f t="shared" si="1295"/>
        <v>0</v>
      </c>
      <c r="BZ1002" s="8">
        <f t="shared" si="1295"/>
        <v>8771.1600000000017</v>
      </c>
      <c r="CA1002" s="8">
        <f t="shared" si="1295"/>
        <v>432</v>
      </c>
      <c r="CC1002" s="11">
        <f t="shared" si="1296"/>
        <v>45186</v>
      </c>
      <c r="CD1002" s="8">
        <f t="shared" si="1297"/>
        <v>14462</v>
      </c>
      <c r="CE1002" s="8">
        <f t="shared" si="1297"/>
        <v>1704892.3700000006</v>
      </c>
      <c r="CF1002" s="8">
        <f t="shared" si="1297"/>
        <v>6669.7499999999991</v>
      </c>
      <c r="CG1002" s="8">
        <f t="shared" si="1297"/>
        <v>82736.059999999939</v>
      </c>
      <c r="CH1002" s="8">
        <f t="shared" si="1297"/>
        <v>18888.110000000008</v>
      </c>
      <c r="CI1002" s="8">
        <f t="shared" si="1297"/>
        <v>382</v>
      </c>
      <c r="CK1002" s="11">
        <f t="shared" si="1298"/>
        <v>45186</v>
      </c>
      <c r="CL1002" s="8">
        <f t="shared" si="1299"/>
        <v>4740</v>
      </c>
      <c r="CM1002" s="8">
        <f t="shared" si="1299"/>
        <v>349098.54000000004</v>
      </c>
      <c r="CN1002" s="8">
        <f t="shared" si="1299"/>
        <v>0</v>
      </c>
      <c r="CO1002" s="8">
        <f t="shared" si="1299"/>
        <v>851</v>
      </c>
      <c r="CP1002" s="8">
        <f t="shared" si="1299"/>
        <v>10149.800000000001</v>
      </c>
      <c r="CQ1002" s="8">
        <f t="shared" si="1299"/>
        <v>57</v>
      </c>
      <c r="CS1002" s="11">
        <f t="shared" si="1300"/>
        <v>45186</v>
      </c>
      <c r="CT1002" s="8">
        <f t="shared" si="1301"/>
        <v>0</v>
      </c>
      <c r="CU1002" s="8">
        <f t="shared" si="1301"/>
        <v>0</v>
      </c>
      <c r="CV1002" s="8">
        <f t="shared" si="1301"/>
        <v>0</v>
      </c>
      <c r="CW1002" s="8">
        <f t="shared" si="1301"/>
        <v>0</v>
      </c>
      <c r="CX1002" s="8">
        <f t="shared" si="1301"/>
        <v>0</v>
      </c>
      <c r="CY1002" s="8">
        <f t="shared" si="1301"/>
        <v>0</v>
      </c>
      <c r="DA1002" s="11">
        <f t="shared" si="1302"/>
        <v>45186</v>
      </c>
      <c r="DB1002" s="8">
        <f t="shared" si="1303"/>
        <v>0</v>
      </c>
      <c r="DC1002" s="8">
        <f t="shared" si="1303"/>
        <v>0</v>
      </c>
      <c r="DD1002" s="8">
        <f t="shared" si="1303"/>
        <v>0</v>
      </c>
      <c r="DE1002" s="8">
        <f t="shared" si="1303"/>
        <v>0</v>
      </c>
      <c r="DF1002" s="8">
        <f t="shared" si="1303"/>
        <v>0</v>
      </c>
      <c r="DG1002" s="8">
        <f t="shared" si="1303"/>
        <v>0</v>
      </c>
      <c r="DI1002" s="11">
        <f t="shared" si="1304"/>
        <v>45186</v>
      </c>
      <c r="DJ1002" s="8">
        <f t="shared" si="1305"/>
        <v>0</v>
      </c>
      <c r="DK1002" s="8">
        <f t="shared" si="1305"/>
        <v>0</v>
      </c>
      <c r="DL1002" s="8">
        <f t="shared" si="1305"/>
        <v>0</v>
      </c>
      <c r="DM1002" s="8">
        <f t="shared" si="1305"/>
        <v>0</v>
      </c>
      <c r="DN1002" s="8">
        <f t="shared" si="1305"/>
        <v>0</v>
      </c>
      <c r="DO1002" s="8">
        <f t="shared" si="1305"/>
        <v>0</v>
      </c>
      <c r="DP1002" s="56"/>
      <c r="DQ1002" s="56"/>
      <c r="DR1002" s="56"/>
      <c r="DS1002" s="56"/>
    </row>
    <row r="1003" spans="1:123" x14ac:dyDescent="0.3">
      <c r="A1003" s="11">
        <f t="shared" si="1271"/>
        <v>45187</v>
      </c>
      <c r="B1003" s="8">
        <f t="shared" si="1272"/>
        <v>12946</v>
      </c>
      <c r="C1003" s="8">
        <f t="shared" si="1273"/>
        <v>1580667.9300000004</v>
      </c>
      <c r="D1003" s="8">
        <f t="shared" si="1274"/>
        <v>0</v>
      </c>
      <c r="E1003" s="8">
        <f t="shared" si="1275"/>
        <v>8399.84</v>
      </c>
      <c r="F1003" s="8">
        <f t="shared" si="1276"/>
        <v>9464.36</v>
      </c>
      <c r="G1003" s="8">
        <f t="shared" si="1277"/>
        <v>53</v>
      </c>
      <c r="I1003" s="11">
        <f t="shared" si="1278"/>
        <v>45187</v>
      </c>
      <c r="J1003" s="8">
        <f t="shared" si="1279"/>
        <v>10265</v>
      </c>
      <c r="K1003" s="8">
        <f t="shared" si="1279"/>
        <v>1505826.879999999</v>
      </c>
      <c r="L1003" s="8">
        <f t="shared" si="1279"/>
        <v>5513.3700000000026</v>
      </c>
      <c r="M1003" s="8">
        <f t="shared" si="1279"/>
        <v>0</v>
      </c>
      <c r="N1003" s="8">
        <f t="shared" si="1279"/>
        <v>5679.9499999999935</v>
      </c>
      <c r="O1003" s="8">
        <f t="shared" si="1279"/>
        <v>55</v>
      </c>
      <c r="Q1003" s="11">
        <f t="shared" si="1280"/>
        <v>45187</v>
      </c>
      <c r="R1003" s="8">
        <f t="shared" si="1281"/>
        <v>6270</v>
      </c>
      <c r="S1003" s="8">
        <f t="shared" si="1281"/>
        <v>664613.13</v>
      </c>
      <c r="T1003" s="8">
        <f t="shared" si="1281"/>
        <v>6448.52</v>
      </c>
      <c r="U1003" s="8">
        <f t="shared" si="1281"/>
        <v>0</v>
      </c>
      <c r="V1003" s="8">
        <f t="shared" si="1281"/>
        <v>-3450.1799999999994</v>
      </c>
      <c r="W1003" s="8">
        <f t="shared" si="1281"/>
        <v>678</v>
      </c>
      <c r="Y1003" s="11">
        <f t="shared" si="1282"/>
        <v>45187</v>
      </c>
      <c r="Z1003" s="8">
        <f t="shared" si="1283"/>
        <v>11444</v>
      </c>
      <c r="AA1003" s="8">
        <f t="shared" si="1283"/>
        <v>1433599.7300000004</v>
      </c>
      <c r="AB1003" s="8">
        <f t="shared" si="1283"/>
        <v>10799.799999999994</v>
      </c>
      <c r="AC1003" s="8">
        <f t="shared" si="1283"/>
        <v>0</v>
      </c>
      <c r="AD1003" s="8">
        <f t="shared" si="1283"/>
        <v>16832.710000000003</v>
      </c>
      <c r="AE1003" s="8">
        <f t="shared" si="1283"/>
        <v>1085</v>
      </c>
      <c r="AG1003" s="11">
        <f t="shared" si="1284"/>
        <v>45187</v>
      </c>
      <c r="AH1003" s="8">
        <f t="shared" si="1285"/>
        <v>13579</v>
      </c>
      <c r="AI1003" s="8">
        <f t="shared" si="1285"/>
        <v>1714266.0199999996</v>
      </c>
      <c r="AJ1003" s="8">
        <f t="shared" si="1285"/>
        <v>4667.8400000000011</v>
      </c>
      <c r="AK1003" s="8">
        <f t="shared" si="1285"/>
        <v>0</v>
      </c>
      <c r="AL1003" s="8">
        <f t="shared" si="1285"/>
        <v>18315.340000000011</v>
      </c>
      <c r="AM1003" s="8">
        <f t="shared" si="1285"/>
        <v>555</v>
      </c>
      <c r="AO1003" s="11">
        <f t="shared" si="1286"/>
        <v>45187</v>
      </c>
      <c r="AP1003" s="8">
        <f t="shared" si="1287"/>
        <v>13677</v>
      </c>
      <c r="AQ1003" s="8">
        <f t="shared" si="1287"/>
        <v>1138454.4199999997</v>
      </c>
      <c r="AR1003" s="8">
        <f t="shared" si="1287"/>
        <v>0</v>
      </c>
      <c r="AS1003" s="8">
        <f t="shared" si="1287"/>
        <v>12831.09</v>
      </c>
      <c r="AT1003" s="8">
        <f t="shared" si="1287"/>
        <v>1532.06</v>
      </c>
      <c r="AU1003" s="8">
        <f t="shared" si="1287"/>
        <v>616</v>
      </c>
      <c r="AW1003" s="11">
        <f t="shared" si="1288"/>
        <v>45187</v>
      </c>
      <c r="AX1003" s="8">
        <f t="shared" si="1289"/>
        <v>13951</v>
      </c>
      <c r="AY1003" s="8">
        <f t="shared" si="1289"/>
        <v>1714598.7799999991</v>
      </c>
      <c r="AZ1003" s="8">
        <f t="shared" si="1289"/>
        <v>6706.9200000000037</v>
      </c>
      <c r="BA1003" s="8">
        <f t="shared" si="1289"/>
        <v>0</v>
      </c>
      <c r="BB1003" s="8">
        <f t="shared" si="1289"/>
        <v>15008.8</v>
      </c>
      <c r="BC1003" s="8">
        <f t="shared" si="1289"/>
        <v>364</v>
      </c>
      <c r="BE1003" s="11">
        <f t="shared" si="1290"/>
        <v>45187</v>
      </c>
      <c r="BF1003" s="8">
        <f t="shared" si="1291"/>
        <v>13220</v>
      </c>
      <c r="BG1003" s="8">
        <f t="shared" si="1291"/>
        <v>1678832.4499999997</v>
      </c>
      <c r="BH1003" s="8">
        <f t="shared" si="1291"/>
        <v>9200.0799999999981</v>
      </c>
      <c r="BI1003" s="8">
        <f t="shared" si="1291"/>
        <v>0</v>
      </c>
      <c r="BJ1003" s="8">
        <f t="shared" si="1291"/>
        <v>29934.850000000024</v>
      </c>
      <c r="BK1003" s="8">
        <f t="shared" si="1291"/>
        <v>140</v>
      </c>
      <c r="BM1003" s="11">
        <f t="shared" si="1292"/>
        <v>45187</v>
      </c>
      <c r="BN1003" s="8">
        <f t="shared" si="1293"/>
        <v>9001</v>
      </c>
      <c r="BO1003" s="8">
        <f t="shared" si="1293"/>
        <v>727745.15</v>
      </c>
      <c r="BP1003" s="8">
        <f t="shared" si="1293"/>
        <v>7483</v>
      </c>
      <c r="BQ1003" s="8">
        <f t="shared" si="1293"/>
        <v>0</v>
      </c>
      <c r="BR1003" s="8">
        <f t="shared" si="1293"/>
        <v>5008.3399999999992</v>
      </c>
      <c r="BS1003" s="8">
        <f t="shared" si="1293"/>
        <v>140</v>
      </c>
      <c r="BU1003" s="11">
        <f t="shared" si="1294"/>
        <v>45187</v>
      </c>
      <c r="BV1003" s="8">
        <f t="shared" si="1295"/>
        <v>7778</v>
      </c>
      <c r="BW1003" s="8">
        <f t="shared" si="1295"/>
        <v>926213.78</v>
      </c>
      <c r="BX1003" s="8">
        <f t="shared" si="1295"/>
        <v>6345.4</v>
      </c>
      <c r="BY1003" s="8">
        <f t="shared" si="1295"/>
        <v>0</v>
      </c>
      <c r="BZ1003" s="8">
        <f t="shared" si="1295"/>
        <v>8771.1600000000017</v>
      </c>
      <c r="CA1003" s="8">
        <f t="shared" si="1295"/>
        <v>432</v>
      </c>
      <c r="CC1003" s="11">
        <f t="shared" si="1296"/>
        <v>45187</v>
      </c>
      <c r="CD1003" s="8">
        <f t="shared" si="1297"/>
        <v>14531</v>
      </c>
      <c r="CE1003" s="8">
        <f t="shared" si="1297"/>
        <v>1713833.6600000006</v>
      </c>
      <c r="CF1003" s="8">
        <f t="shared" si="1297"/>
        <v>6730.2499999999991</v>
      </c>
      <c r="CG1003" s="8">
        <f t="shared" si="1297"/>
        <v>83073.359999999942</v>
      </c>
      <c r="CH1003" s="8">
        <f t="shared" si="1297"/>
        <v>18888.110000000008</v>
      </c>
      <c r="CI1003" s="8">
        <f t="shared" si="1297"/>
        <v>383</v>
      </c>
      <c r="CK1003" s="11">
        <f t="shared" si="1298"/>
        <v>45187</v>
      </c>
      <c r="CL1003" s="8">
        <f t="shared" si="1299"/>
        <v>4764</v>
      </c>
      <c r="CM1003" s="8">
        <f t="shared" si="1299"/>
        <v>350902.74000000005</v>
      </c>
      <c r="CN1003" s="8">
        <f t="shared" si="1299"/>
        <v>0</v>
      </c>
      <c r="CO1003" s="8">
        <f t="shared" si="1299"/>
        <v>851</v>
      </c>
      <c r="CP1003" s="8">
        <f t="shared" si="1299"/>
        <v>10149.800000000001</v>
      </c>
      <c r="CQ1003" s="8">
        <f t="shared" si="1299"/>
        <v>57</v>
      </c>
      <c r="CS1003" s="11">
        <f t="shared" si="1300"/>
        <v>45187</v>
      </c>
      <c r="CT1003" s="8">
        <f t="shared" si="1301"/>
        <v>0</v>
      </c>
      <c r="CU1003" s="8">
        <f t="shared" si="1301"/>
        <v>0</v>
      </c>
      <c r="CV1003" s="8">
        <f t="shared" si="1301"/>
        <v>0</v>
      </c>
      <c r="CW1003" s="8">
        <f t="shared" si="1301"/>
        <v>0</v>
      </c>
      <c r="CX1003" s="8">
        <f t="shared" si="1301"/>
        <v>0</v>
      </c>
      <c r="CY1003" s="8">
        <f t="shared" si="1301"/>
        <v>0</v>
      </c>
      <c r="DA1003" s="11">
        <f t="shared" si="1302"/>
        <v>45187</v>
      </c>
      <c r="DB1003" s="8">
        <f t="shared" si="1303"/>
        <v>0</v>
      </c>
      <c r="DC1003" s="8">
        <f t="shared" si="1303"/>
        <v>0</v>
      </c>
      <c r="DD1003" s="8">
        <f t="shared" si="1303"/>
        <v>0</v>
      </c>
      <c r="DE1003" s="8">
        <f t="shared" si="1303"/>
        <v>0</v>
      </c>
      <c r="DF1003" s="8">
        <f t="shared" si="1303"/>
        <v>0</v>
      </c>
      <c r="DG1003" s="8">
        <f t="shared" si="1303"/>
        <v>0</v>
      </c>
      <c r="DI1003" s="11">
        <f t="shared" si="1304"/>
        <v>45187</v>
      </c>
      <c r="DJ1003" s="8">
        <f t="shared" si="1305"/>
        <v>0</v>
      </c>
      <c r="DK1003" s="8">
        <f t="shared" si="1305"/>
        <v>0</v>
      </c>
      <c r="DL1003" s="8">
        <f t="shared" si="1305"/>
        <v>0</v>
      </c>
      <c r="DM1003" s="8">
        <f t="shared" si="1305"/>
        <v>0</v>
      </c>
      <c r="DN1003" s="8">
        <f t="shared" si="1305"/>
        <v>0</v>
      </c>
      <c r="DO1003" s="8">
        <f t="shared" si="1305"/>
        <v>0</v>
      </c>
      <c r="DP1003" s="56"/>
      <c r="DQ1003" s="56"/>
      <c r="DR1003" s="56"/>
      <c r="DS1003" s="56"/>
    </row>
    <row r="1004" spans="1:123" x14ac:dyDescent="0.3">
      <c r="A1004" s="11">
        <f t="shared" si="1271"/>
        <v>45188</v>
      </c>
      <c r="B1004" s="8">
        <f t="shared" si="1272"/>
        <v>12992</v>
      </c>
      <c r="C1004" s="8">
        <f t="shared" si="1273"/>
        <v>1587000.4000000004</v>
      </c>
      <c r="D1004" s="8">
        <f t="shared" si="1274"/>
        <v>0</v>
      </c>
      <c r="E1004" s="8">
        <f t="shared" si="1275"/>
        <v>8401.84</v>
      </c>
      <c r="F1004" s="8">
        <f t="shared" si="1276"/>
        <v>9464.36</v>
      </c>
      <c r="G1004" s="8">
        <f t="shared" si="1277"/>
        <v>53</v>
      </c>
      <c r="I1004" s="11">
        <f t="shared" si="1278"/>
        <v>45188</v>
      </c>
      <c r="J1004" s="8">
        <f t="shared" si="1279"/>
        <v>10313</v>
      </c>
      <c r="K1004" s="8">
        <f t="shared" si="1279"/>
        <v>1513736.689999999</v>
      </c>
      <c r="L1004" s="8">
        <f t="shared" si="1279"/>
        <v>5538.8400000000029</v>
      </c>
      <c r="M1004" s="8">
        <f t="shared" si="1279"/>
        <v>0</v>
      </c>
      <c r="N1004" s="8">
        <f t="shared" si="1279"/>
        <v>5679.9499999999935</v>
      </c>
      <c r="O1004" s="8">
        <f t="shared" si="1279"/>
        <v>55</v>
      </c>
      <c r="Q1004" s="11">
        <f t="shared" si="1280"/>
        <v>45188</v>
      </c>
      <c r="R1004" s="8">
        <f t="shared" si="1281"/>
        <v>6298</v>
      </c>
      <c r="S1004" s="8">
        <f t="shared" si="1281"/>
        <v>667476.72</v>
      </c>
      <c r="T1004" s="8">
        <f t="shared" si="1281"/>
        <v>6469.27</v>
      </c>
      <c r="U1004" s="8">
        <f t="shared" si="1281"/>
        <v>0</v>
      </c>
      <c r="V1004" s="8">
        <f t="shared" si="1281"/>
        <v>-3260.1799999999994</v>
      </c>
      <c r="W1004" s="8">
        <f t="shared" si="1281"/>
        <v>678</v>
      </c>
      <c r="Y1004" s="11">
        <f t="shared" si="1282"/>
        <v>45188</v>
      </c>
      <c r="Z1004" s="8">
        <f t="shared" si="1283"/>
        <v>11521</v>
      </c>
      <c r="AA1004" s="8">
        <f t="shared" si="1283"/>
        <v>1444393.3500000006</v>
      </c>
      <c r="AB1004" s="8">
        <f t="shared" si="1283"/>
        <v>10834.969999999994</v>
      </c>
      <c r="AC1004" s="8">
        <f t="shared" si="1283"/>
        <v>0</v>
      </c>
      <c r="AD1004" s="8">
        <f t="shared" si="1283"/>
        <v>16852.510000000002</v>
      </c>
      <c r="AE1004" s="8">
        <f t="shared" si="1283"/>
        <v>1085</v>
      </c>
      <c r="AG1004" s="11">
        <f t="shared" si="1284"/>
        <v>45188</v>
      </c>
      <c r="AH1004" s="8">
        <f t="shared" si="1285"/>
        <v>13649</v>
      </c>
      <c r="AI1004" s="8">
        <f t="shared" si="1285"/>
        <v>1724243.4999999995</v>
      </c>
      <c r="AJ1004" s="8">
        <f t="shared" si="1285"/>
        <v>4684.5000000000009</v>
      </c>
      <c r="AK1004" s="8">
        <f t="shared" si="1285"/>
        <v>0</v>
      </c>
      <c r="AL1004" s="8">
        <f t="shared" si="1285"/>
        <v>18320.290000000012</v>
      </c>
      <c r="AM1004" s="8">
        <f t="shared" si="1285"/>
        <v>555</v>
      </c>
      <c r="AO1004" s="11">
        <f t="shared" si="1286"/>
        <v>45188</v>
      </c>
      <c r="AP1004" s="8">
        <f t="shared" si="1287"/>
        <v>13745</v>
      </c>
      <c r="AQ1004" s="8">
        <f t="shared" si="1287"/>
        <v>1144085.9699999997</v>
      </c>
      <c r="AR1004" s="8">
        <f t="shared" si="1287"/>
        <v>0</v>
      </c>
      <c r="AS1004" s="8">
        <f t="shared" si="1287"/>
        <v>12853.09</v>
      </c>
      <c r="AT1004" s="8">
        <f t="shared" si="1287"/>
        <v>1532.06</v>
      </c>
      <c r="AU1004" s="8">
        <f t="shared" si="1287"/>
        <v>619</v>
      </c>
      <c r="AW1004" s="11">
        <f t="shared" si="1288"/>
        <v>45188</v>
      </c>
      <c r="AX1004" s="8">
        <f t="shared" si="1289"/>
        <v>14014</v>
      </c>
      <c r="AY1004" s="8">
        <f t="shared" si="1289"/>
        <v>1723475.7299999991</v>
      </c>
      <c r="AZ1004" s="8">
        <f t="shared" si="1289"/>
        <v>6720.7700000000041</v>
      </c>
      <c r="BA1004" s="8">
        <f t="shared" si="1289"/>
        <v>0</v>
      </c>
      <c r="BB1004" s="8">
        <f t="shared" si="1289"/>
        <v>15057.9</v>
      </c>
      <c r="BC1004" s="8">
        <f t="shared" si="1289"/>
        <v>364</v>
      </c>
      <c r="BE1004" s="11">
        <f t="shared" si="1290"/>
        <v>45188</v>
      </c>
      <c r="BF1004" s="8">
        <f t="shared" si="1291"/>
        <v>13268</v>
      </c>
      <c r="BG1004" s="8">
        <f t="shared" si="1291"/>
        <v>1683997.0399999998</v>
      </c>
      <c r="BH1004" s="8">
        <f t="shared" si="1291"/>
        <v>9226.5299999999988</v>
      </c>
      <c r="BI1004" s="8">
        <f t="shared" si="1291"/>
        <v>0</v>
      </c>
      <c r="BJ1004" s="8">
        <f t="shared" si="1291"/>
        <v>29984.850000000024</v>
      </c>
      <c r="BK1004" s="8">
        <f t="shared" si="1291"/>
        <v>140</v>
      </c>
      <c r="BM1004" s="11">
        <f t="shared" si="1292"/>
        <v>45188</v>
      </c>
      <c r="BN1004" s="8">
        <f t="shared" si="1293"/>
        <v>9056</v>
      </c>
      <c r="BO1004" s="8">
        <f t="shared" si="1293"/>
        <v>732253.61</v>
      </c>
      <c r="BP1004" s="8">
        <f t="shared" si="1293"/>
        <v>7486</v>
      </c>
      <c r="BQ1004" s="8">
        <f t="shared" si="1293"/>
        <v>0</v>
      </c>
      <c r="BR1004" s="8">
        <f t="shared" si="1293"/>
        <v>5008.3399999999992</v>
      </c>
      <c r="BS1004" s="8">
        <f t="shared" si="1293"/>
        <v>140</v>
      </c>
      <c r="BU1004" s="11">
        <f t="shared" si="1294"/>
        <v>45188</v>
      </c>
      <c r="BV1004" s="8">
        <f t="shared" si="1295"/>
        <v>7816</v>
      </c>
      <c r="BW1004" s="8">
        <f t="shared" si="1295"/>
        <v>930498.45000000007</v>
      </c>
      <c r="BX1004" s="8">
        <f t="shared" si="1295"/>
        <v>6366.4</v>
      </c>
      <c r="BY1004" s="8">
        <f t="shared" si="1295"/>
        <v>0</v>
      </c>
      <c r="BZ1004" s="8">
        <f t="shared" si="1295"/>
        <v>8771.1600000000017</v>
      </c>
      <c r="CA1004" s="8">
        <f t="shared" si="1295"/>
        <v>432</v>
      </c>
      <c r="CC1004" s="11">
        <f t="shared" si="1296"/>
        <v>45188</v>
      </c>
      <c r="CD1004" s="8">
        <f t="shared" si="1297"/>
        <v>14623</v>
      </c>
      <c r="CE1004" s="8">
        <f t="shared" si="1297"/>
        <v>1725551.9600000007</v>
      </c>
      <c r="CF1004" s="8">
        <f t="shared" si="1297"/>
        <v>6794.2499999999991</v>
      </c>
      <c r="CG1004" s="8">
        <f t="shared" si="1297"/>
        <v>83437.959999999948</v>
      </c>
      <c r="CH1004" s="8">
        <f t="shared" si="1297"/>
        <v>18888.110000000008</v>
      </c>
      <c r="CI1004" s="8">
        <f t="shared" si="1297"/>
        <v>383</v>
      </c>
      <c r="CK1004" s="11">
        <f t="shared" si="1298"/>
        <v>45188</v>
      </c>
      <c r="CL1004" s="8">
        <f t="shared" si="1299"/>
        <v>4791</v>
      </c>
      <c r="CM1004" s="8">
        <f t="shared" si="1299"/>
        <v>352933.99000000005</v>
      </c>
      <c r="CN1004" s="8">
        <f t="shared" si="1299"/>
        <v>0</v>
      </c>
      <c r="CO1004" s="8">
        <f t="shared" si="1299"/>
        <v>851</v>
      </c>
      <c r="CP1004" s="8">
        <f t="shared" si="1299"/>
        <v>10217.580000000002</v>
      </c>
      <c r="CQ1004" s="8">
        <f t="shared" si="1299"/>
        <v>57</v>
      </c>
      <c r="CS1004" s="11">
        <f t="shared" si="1300"/>
        <v>45188</v>
      </c>
      <c r="CT1004" s="8">
        <f t="shared" si="1301"/>
        <v>0</v>
      </c>
      <c r="CU1004" s="8">
        <f t="shared" si="1301"/>
        <v>0</v>
      </c>
      <c r="CV1004" s="8">
        <f t="shared" si="1301"/>
        <v>0</v>
      </c>
      <c r="CW1004" s="8">
        <f t="shared" si="1301"/>
        <v>0</v>
      </c>
      <c r="CX1004" s="8">
        <f t="shared" si="1301"/>
        <v>0</v>
      </c>
      <c r="CY1004" s="8">
        <f t="shared" si="1301"/>
        <v>0</v>
      </c>
      <c r="DA1004" s="11">
        <f t="shared" si="1302"/>
        <v>45188</v>
      </c>
      <c r="DB1004" s="8">
        <f t="shared" si="1303"/>
        <v>0</v>
      </c>
      <c r="DC1004" s="8">
        <f t="shared" si="1303"/>
        <v>0</v>
      </c>
      <c r="DD1004" s="8">
        <f t="shared" si="1303"/>
        <v>0</v>
      </c>
      <c r="DE1004" s="8">
        <f t="shared" si="1303"/>
        <v>0</v>
      </c>
      <c r="DF1004" s="8">
        <f t="shared" si="1303"/>
        <v>0</v>
      </c>
      <c r="DG1004" s="8">
        <f t="shared" si="1303"/>
        <v>0</v>
      </c>
      <c r="DI1004" s="11">
        <f t="shared" si="1304"/>
        <v>45188</v>
      </c>
      <c r="DJ1004" s="8">
        <f t="shared" si="1305"/>
        <v>0</v>
      </c>
      <c r="DK1004" s="8">
        <f t="shared" si="1305"/>
        <v>0</v>
      </c>
      <c r="DL1004" s="8">
        <f t="shared" si="1305"/>
        <v>0</v>
      </c>
      <c r="DM1004" s="8">
        <f t="shared" si="1305"/>
        <v>0</v>
      </c>
      <c r="DN1004" s="8">
        <f t="shared" si="1305"/>
        <v>0</v>
      </c>
      <c r="DO1004" s="8">
        <f t="shared" si="1305"/>
        <v>0</v>
      </c>
      <c r="DP1004" s="56"/>
      <c r="DQ1004" s="56"/>
      <c r="DR1004" s="56"/>
      <c r="DS1004" s="56"/>
    </row>
    <row r="1005" spans="1:123" x14ac:dyDescent="0.3">
      <c r="A1005" s="11">
        <f t="shared" si="1271"/>
        <v>45189</v>
      </c>
      <c r="B1005" s="8">
        <f t="shared" si="1272"/>
        <v>13033</v>
      </c>
      <c r="C1005" s="8">
        <f t="shared" si="1273"/>
        <v>1592595.9700000004</v>
      </c>
      <c r="D1005" s="8">
        <f t="shared" si="1274"/>
        <v>0</v>
      </c>
      <c r="E1005" s="8">
        <f t="shared" si="1275"/>
        <v>8404.84</v>
      </c>
      <c r="F1005" s="8">
        <f t="shared" si="1276"/>
        <v>9514.36</v>
      </c>
      <c r="G1005" s="8">
        <f t="shared" si="1277"/>
        <v>53</v>
      </c>
      <c r="I1005" s="11">
        <f t="shared" si="1278"/>
        <v>45189</v>
      </c>
      <c r="J1005" s="8">
        <f t="shared" si="1279"/>
        <v>10365</v>
      </c>
      <c r="K1005" s="8">
        <f t="shared" si="1279"/>
        <v>1521972.959999999</v>
      </c>
      <c r="L1005" s="8">
        <f t="shared" si="1279"/>
        <v>5559.6000000000031</v>
      </c>
      <c r="M1005" s="8">
        <f t="shared" si="1279"/>
        <v>0</v>
      </c>
      <c r="N1005" s="8">
        <f t="shared" si="1279"/>
        <v>5679.9499999999935</v>
      </c>
      <c r="O1005" s="8">
        <f t="shared" si="1279"/>
        <v>55</v>
      </c>
      <c r="Q1005" s="11">
        <f t="shared" si="1280"/>
        <v>45189</v>
      </c>
      <c r="R1005" s="8">
        <f t="shared" si="1281"/>
        <v>6335</v>
      </c>
      <c r="S1005" s="8">
        <f t="shared" si="1281"/>
        <v>671015.01</v>
      </c>
      <c r="T1005" s="8">
        <f t="shared" si="1281"/>
        <v>6477.27</v>
      </c>
      <c r="U1005" s="8">
        <f t="shared" si="1281"/>
        <v>0</v>
      </c>
      <c r="V1005" s="8">
        <f t="shared" si="1281"/>
        <v>-3240.1799999999994</v>
      </c>
      <c r="W1005" s="8">
        <f t="shared" si="1281"/>
        <v>678</v>
      </c>
      <c r="Y1005" s="11">
        <f t="shared" si="1282"/>
        <v>45189</v>
      </c>
      <c r="Z1005" s="8">
        <f t="shared" si="1283"/>
        <v>11598</v>
      </c>
      <c r="AA1005" s="8">
        <f t="shared" si="1283"/>
        <v>1455642.5000000005</v>
      </c>
      <c r="AB1005" s="8">
        <f t="shared" si="1283"/>
        <v>10846.999999999995</v>
      </c>
      <c r="AC1005" s="8">
        <f t="shared" si="1283"/>
        <v>0</v>
      </c>
      <c r="AD1005" s="8">
        <f t="shared" si="1283"/>
        <v>16638.820000000003</v>
      </c>
      <c r="AE1005" s="8">
        <f t="shared" si="1283"/>
        <v>1085</v>
      </c>
      <c r="AG1005" s="11">
        <f t="shared" si="1284"/>
        <v>45189</v>
      </c>
      <c r="AH1005" s="8">
        <f t="shared" si="1285"/>
        <v>13719</v>
      </c>
      <c r="AI1005" s="8">
        <f t="shared" si="1285"/>
        <v>1734289.4199999995</v>
      </c>
      <c r="AJ1005" s="8">
        <f t="shared" si="1285"/>
        <v>4684.5000000000009</v>
      </c>
      <c r="AK1005" s="8">
        <f t="shared" si="1285"/>
        <v>0</v>
      </c>
      <c r="AL1005" s="8">
        <f t="shared" si="1285"/>
        <v>18320.290000000012</v>
      </c>
      <c r="AM1005" s="8">
        <f t="shared" si="1285"/>
        <v>555</v>
      </c>
      <c r="AO1005" s="11">
        <f t="shared" si="1286"/>
        <v>45189</v>
      </c>
      <c r="AP1005" s="8">
        <f t="shared" si="1287"/>
        <v>13808</v>
      </c>
      <c r="AQ1005" s="8">
        <f t="shared" si="1287"/>
        <v>1149367.6499999997</v>
      </c>
      <c r="AR1005" s="8">
        <f t="shared" si="1287"/>
        <v>0</v>
      </c>
      <c r="AS1005" s="8">
        <f t="shared" si="1287"/>
        <v>12886.09</v>
      </c>
      <c r="AT1005" s="8">
        <f t="shared" si="1287"/>
        <v>1532.06</v>
      </c>
      <c r="AU1005" s="8">
        <f t="shared" si="1287"/>
        <v>623</v>
      </c>
      <c r="AW1005" s="11">
        <f t="shared" si="1288"/>
        <v>45189</v>
      </c>
      <c r="AX1005" s="8">
        <f t="shared" si="1289"/>
        <v>14073</v>
      </c>
      <c r="AY1005" s="8">
        <f t="shared" si="1289"/>
        <v>1731786.7599999991</v>
      </c>
      <c r="AZ1005" s="8">
        <f t="shared" si="1289"/>
        <v>6741.0900000000038</v>
      </c>
      <c r="BA1005" s="8">
        <f t="shared" si="1289"/>
        <v>0</v>
      </c>
      <c r="BB1005" s="8">
        <f t="shared" si="1289"/>
        <v>15057.9</v>
      </c>
      <c r="BC1005" s="8">
        <f t="shared" si="1289"/>
        <v>364</v>
      </c>
      <c r="BE1005" s="11">
        <f t="shared" si="1290"/>
        <v>45189</v>
      </c>
      <c r="BF1005" s="8">
        <f t="shared" si="1291"/>
        <v>13314</v>
      </c>
      <c r="BG1005" s="8">
        <f t="shared" si="1291"/>
        <v>1688762.1699999997</v>
      </c>
      <c r="BH1005" s="8">
        <f t="shared" si="1291"/>
        <v>9246.489999999998</v>
      </c>
      <c r="BI1005" s="8">
        <f t="shared" si="1291"/>
        <v>0</v>
      </c>
      <c r="BJ1005" s="8">
        <f t="shared" si="1291"/>
        <v>30299.250000000025</v>
      </c>
      <c r="BK1005" s="8">
        <f t="shared" si="1291"/>
        <v>140</v>
      </c>
      <c r="BM1005" s="11">
        <f t="shared" si="1292"/>
        <v>45189</v>
      </c>
      <c r="BN1005" s="8">
        <f t="shared" si="1293"/>
        <v>9109</v>
      </c>
      <c r="BO1005" s="8">
        <f t="shared" si="1293"/>
        <v>736461.45</v>
      </c>
      <c r="BP1005" s="8">
        <f t="shared" si="1293"/>
        <v>7498</v>
      </c>
      <c r="BQ1005" s="8">
        <f t="shared" si="1293"/>
        <v>0</v>
      </c>
      <c r="BR1005" s="8">
        <f t="shared" si="1293"/>
        <v>5261.5599999999995</v>
      </c>
      <c r="BS1005" s="8">
        <f t="shared" si="1293"/>
        <v>140</v>
      </c>
      <c r="BU1005" s="11">
        <f t="shared" si="1294"/>
        <v>45189</v>
      </c>
      <c r="BV1005" s="8">
        <f t="shared" si="1295"/>
        <v>7853</v>
      </c>
      <c r="BW1005" s="8">
        <f t="shared" si="1295"/>
        <v>934690.94000000006</v>
      </c>
      <c r="BX1005" s="8">
        <f t="shared" si="1295"/>
        <v>6376.4</v>
      </c>
      <c r="BY1005" s="8">
        <f t="shared" si="1295"/>
        <v>0</v>
      </c>
      <c r="BZ1005" s="8">
        <f t="shared" si="1295"/>
        <v>8771.1600000000017</v>
      </c>
      <c r="CA1005" s="8">
        <f t="shared" si="1295"/>
        <v>432</v>
      </c>
      <c r="CC1005" s="11">
        <f t="shared" si="1296"/>
        <v>45189</v>
      </c>
      <c r="CD1005" s="8">
        <f t="shared" si="1297"/>
        <v>14709</v>
      </c>
      <c r="CE1005" s="8">
        <f t="shared" si="1297"/>
        <v>1736893.0400000007</v>
      </c>
      <c r="CF1005" s="8">
        <f t="shared" si="1297"/>
        <v>6823.2499999999991</v>
      </c>
      <c r="CG1005" s="8">
        <f t="shared" si="1297"/>
        <v>83752.959999999948</v>
      </c>
      <c r="CH1005" s="8">
        <f t="shared" si="1297"/>
        <v>18888.110000000008</v>
      </c>
      <c r="CI1005" s="8">
        <f t="shared" si="1297"/>
        <v>386</v>
      </c>
      <c r="CK1005" s="11">
        <f t="shared" si="1298"/>
        <v>45189</v>
      </c>
      <c r="CL1005" s="8">
        <f t="shared" si="1299"/>
        <v>4824</v>
      </c>
      <c r="CM1005" s="8">
        <f t="shared" si="1299"/>
        <v>355263.47000000003</v>
      </c>
      <c r="CN1005" s="8">
        <f t="shared" si="1299"/>
        <v>0</v>
      </c>
      <c r="CO1005" s="8">
        <f t="shared" si="1299"/>
        <v>851</v>
      </c>
      <c r="CP1005" s="8">
        <f t="shared" si="1299"/>
        <v>10242.580000000002</v>
      </c>
      <c r="CQ1005" s="8">
        <f t="shared" si="1299"/>
        <v>57</v>
      </c>
      <c r="CS1005" s="11">
        <f t="shared" si="1300"/>
        <v>45189</v>
      </c>
      <c r="CT1005" s="8">
        <f t="shared" si="1301"/>
        <v>0</v>
      </c>
      <c r="CU1005" s="8">
        <f t="shared" si="1301"/>
        <v>0</v>
      </c>
      <c r="CV1005" s="8">
        <f t="shared" si="1301"/>
        <v>0</v>
      </c>
      <c r="CW1005" s="8">
        <f t="shared" si="1301"/>
        <v>0</v>
      </c>
      <c r="CX1005" s="8">
        <f t="shared" si="1301"/>
        <v>0</v>
      </c>
      <c r="CY1005" s="8">
        <f t="shared" si="1301"/>
        <v>0</v>
      </c>
      <c r="DA1005" s="11">
        <f t="shared" si="1302"/>
        <v>45189</v>
      </c>
      <c r="DB1005" s="8">
        <f t="shared" si="1303"/>
        <v>0</v>
      </c>
      <c r="DC1005" s="8">
        <f t="shared" si="1303"/>
        <v>0</v>
      </c>
      <c r="DD1005" s="8">
        <f t="shared" si="1303"/>
        <v>0</v>
      </c>
      <c r="DE1005" s="8">
        <f t="shared" si="1303"/>
        <v>0</v>
      </c>
      <c r="DF1005" s="8">
        <f t="shared" si="1303"/>
        <v>0</v>
      </c>
      <c r="DG1005" s="8">
        <f t="shared" si="1303"/>
        <v>0</v>
      </c>
      <c r="DI1005" s="11">
        <f t="shared" si="1304"/>
        <v>45189</v>
      </c>
      <c r="DJ1005" s="8">
        <f t="shared" si="1305"/>
        <v>0</v>
      </c>
      <c r="DK1005" s="8">
        <f t="shared" si="1305"/>
        <v>0</v>
      </c>
      <c r="DL1005" s="8">
        <f t="shared" si="1305"/>
        <v>0</v>
      </c>
      <c r="DM1005" s="8">
        <f t="shared" si="1305"/>
        <v>0</v>
      </c>
      <c r="DN1005" s="8">
        <f t="shared" si="1305"/>
        <v>0</v>
      </c>
      <c r="DO1005" s="8">
        <f t="shared" si="1305"/>
        <v>0</v>
      </c>
      <c r="DP1005" s="56"/>
      <c r="DQ1005" s="56"/>
      <c r="DR1005" s="56"/>
      <c r="DS1005" s="56"/>
    </row>
    <row r="1006" spans="1:123" x14ac:dyDescent="0.3">
      <c r="A1006" s="11">
        <f t="shared" si="1271"/>
        <v>45190</v>
      </c>
      <c r="B1006" s="8">
        <f t="shared" si="1272"/>
        <v>13091</v>
      </c>
      <c r="C1006" s="8">
        <f t="shared" si="1273"/>
        <v>1600469.7400000005</v>
      </c>
      <c r="D1006" s="8">
        <f t="shared" si="1274"/>
        <v>0</v>
      </c>
      <c r="E1006" s="8">
        <f t="shared" si="1275"/>
        <v>8443.84</v>
      </c>
      <c r="F1006" s="8">
        <f t="shared" si="1276"/>
        <v>9514.36</v>
      </c>
      <c r="G1006" s="8">
        <f t="shared" si="1277"/>
        <v>53</v>
      </c>
      <c r="I1006" s="11">
        <f t="shared" si="1278"/>
        <v>45190</v>
      </c>
      <c r="J1006" s="8">
        <f t="shared" si="1279"/>
        <v>10408</v>
      </c>
      <c r="K1006" s="8">
        <f t="shared" si="1279"/>
        <v>1528883.669999999</v>
      </c>
      <c r="L1006" s="8">
        <f t="shared" si="1279"/>
        <v>5590.970000000003</v>
      </c>
      <c r="M1006" s="8">
        <f t="shared" si="1279"/>
        <v>0</v>
      </c>
      <c r="N1006" s="8">
        <f t="shared" si="1279"/>
        <v>5684.8999999999933</v>
      </c>
      <c r="O1006" s="8">
        <f t="shared" si="1279"/>
        <v>55</v>
      </c>
      <c r="Q1006" s="11">
        <f t="shared" si="1280"/>
        <v>45190</v>
      </c>
      <c r="R1006" s="8">
        <f t="shared" si="1281"/>
        <v>6376</v>
      </c>
      <c r="S1006" s="8">
        <f t="shared" si="1281"/>
        <v>675237.29</v>
      </c>
      <c r="T1006" s="8">
        <f t="shared" si="1281"/>
        <v>6529.02</v>
      </c>
      <c r="U1006" s="8">
        <f t="shared" si="1281"/>
        <v>0</v>
      </c>
      <c r="V1006" s="8">
        <f t="shared" si="1281"/>
        <v>-3240.1799999999994</v>
      </c>
      <c r="W1006" s="8">
        <f t="shared" si="1281"/>
        <v>678</v>
      </c>
      <c r="Y1006" s="11">
        <f t="shared" si="1282"/>
        <v>45190</v>
      </c>
      <c r="Z1006" s="8">
        <f t="shared" si="1283"/>
        <v>11676</v>
      </c>
      <c r="AA1006" s="8">
        <f t="shared" si="1283"/>
        <v>1467154.3300000005</v>
      </c>
      <c r="AB1006" s="8">
        <f t="shared" si="1283"/>
        <v>10884.939999999995</v>
      </c>
      <c r="AC1006" s="8">
        <f t="shared" si="1283"/>
        <v>0</v>
      </c>
      <c r="AD1006" s="8">
        <f t="shared" si="1283"/>
        <v>16631.600000000002</v>
      </c>
      <c r="AE1006" s="8">
        <f t="shared" si="1283"/>
        <v>1086</v>
      </c>
      <c r="AG1006" s="11">
        <f t="shared" si="1284"/>
        <v>45190</v>
      </c>
      <c r="AH1006" s="8">
        <f t="shared" si="1285"/>
        <v>13787</v>
      </c>
      <c r="AI1006" s="8">
        <f t="shared" si="1285"/>
        <v>1744944.3899999994</v>
      </c>
      <c r="AJ1006" s="8">
        <f t="shared" si="1285"/>
        <v>4691.9100000000008</v>
      </c>
      <c r="AK1006" s="8">
        <f t="shared" si="1285"/>
        <v>0</v>
      </c>
      <c r="AL1006" s="8">
        <f t="shared" si="1285"/>
        <v>17719.880000000012</v>
      </c>
      <c r="AM1006" s="8">
        <f t="shared" si="1285"/>
        <v>555</v>
      </c>
      <c r="AO1006" s="11">
        <f t="shared" si="1286"/>
        <v>45190</v>
      </c>
      <c r="AP1006" s="8">
        <f t="shared" si="1287"/>
        <v>13880</v>
      </c>
      <c r="AQ1006" s="8">
        <f t="shared" si="1287"/>
        <v>1155184.9699999997</v>
      </c>
      <c r="AR1006" s="8">
        <f t="shared" si="1287"/>
        <v>0</v>
      </c>
      <c r="AS1006" s="8">
        <f t="shared" si="1287"/>
        <v>12915.02</v>
      </c>
      <c r="AT1006" s="8">
        <f t="shared" si="1287"/>
        <v>1532.06</v>
      </c>
      <c r="AU1006" s="8">
        <f t="shared" si="1287"/>
        <v>623</v>
      </c>
      <c r="AW1006" s="11">
        <f t="shared" si="1288"/>
        <v>45190</v>
      </c>
      <c r="AX1006" s="8">
        <f t="shared" si="1289"/>
        <v>14112</v>
      </c>
      <c r="AY1006" s="8">
        <f t="shared" si="1289"/>
        <v>1736925.679999999</v>
      </c>
      <c r="AZ1006" s="8">
        <f t="shared" si="1289"/>
        <v>6790.0500000000038</v>
      </c>
      <c r="BA1006" s="8">
        <f t="shared" si="1289"/>
        <v>0</v>
      </c>
      <c r="BB1006" s="8">
        <f t="shared" si="1289"/>
        <v>15102.05</v>
      </c>
      <c r="BC1006" s="8">
        <f t="shared" si="1289"/>
        <v>365</v>
      </c>
      <c r="BE1006" s="11">
        <f t="shared" si="1290"/>
        <v>45190</v>
      </c>
      <c r="BF1006" s="8">
        <f t="shared" si="1291"/>
        <v>13366</v>
      </c>
      <c r="BG1006" s="8">
        <f t="shared" si="1291"/>
        <v>1694169.9399999997</v>
      </c>
      <c r="BH1006" s="8">
        <f t="shared" si="1291"/>
        <v>9274.3499999999985</v>
      </c>
      <c r="BI1006" s="8">
        <f t="shared" si="1291"/>
        <v>0</v>
      </c>
      <c r="BJ1006" s="8">
        <f t="shared" si="1291"/>
        <v>30450.760000000024</v>
      </c>
      <c r="BK1006" s="8">
        <f t="shared" si="1291"/>
        <v>140</v>
      </c>
      <c r="BM1006" s="11">
        <f t="shared" si="1292"/>
        <v>45190</v>
      </c>
      <c r="BN1006" s="8">
        <f t="shared" si="1293"/>
        <v>9164</v>
      </c>
      <c r="BO1006" s="8">
        <f t="shared" si="1293"/>
        <v>740713.04999999993</v>
      </c>
      <c r="BP1006" s="8">
        <f t="shared" si="1293"/>
        <v>7505</v>
      </c>
      <c r="BQ1006" s="8">
        <f t="shared" si="1293"/>
        <v>0</v>
      </c>
      <c r="BR1006" s="8">
        <f t="shared" si="1293"/>
        <v>5008.3399999999992</v>
      </c>
      <c r="BS1006" s="8">
        <f t="shared" si="1293"/>
        <v>140</v>
      </c>
      <c r="BU1006" s="11">
        <f t="shared" si="1294"/>
        <v>45190</v>
      </c>
      <c r="BV1006" s="8">
        <f t="shared" si="1295"/>
        <v>7886</v>
      </c>
      <c r="BW1006" s="8">
        <f t="shared" si="1295"/>
        <v>938404.52</v>
      </c>
      <c r="BX1006" s="8">
        <f t="shared" si="1295"/>
        <v>6388.9</v>
      </c>
      <c r="BY1006" s="8">
        <f t="shared" si="1295"/>
        <v>0</v>
      </c>
      <c r="BZ1006" s="8">
        <f t="shared" si="1295"/>
        <v>8771.1600000000017</v>
      </c>
      <c r="CA1006" s="8">
        <f t="shared" si="1295"/>
        <v>432</v>
      </c>
      <c r="CC1006" s="11">
        <f t="shared" si="1296"/>
        <v>45190</v>
      </c>
      <c r="CD1006" s="8">
        <f t="shared" si="1297"/>
        <v>14783</v>
      </c>
      <c r="CE1006" s="8">
        <f t="shared" si="1297"/>
        <v>1746543.1900000006</v>
      </c>
      <c r="CF1006" s="8">
        <f t="shared" si="1297"/>
        <v>6857.7499999999991</v>
      </c>
      <c r="CG1006" s="8">
        <f t="shared" si="1297"/>
        <v>84445.209999999948</v>
      </c>
      <c r="CH1006" s="8">
        <f t="shared" si="1297"/>
        <v>18913.110000000008</v>
      </c>
      <c r="CI1006" s="8">
        <f t="shared" si="1297"/>
        <v>387</v>
      </c>
      <c r="CK1006" s="11">
        <f t="shared" si="1298"/>
        <v>45190</v>
      </c>
      <c r="CL1006" s="8">
        <f t="shared" si="1299"/>
        <v>4855</v>
      </c>
      <c r="CM1006" s="8">
        <f t="shared" si="1299"/>
        <v>357602.58</v>
      </c>
      <c r="CN1006" s="8">
        <f t="shared" si="1299"/>
        <v>0</v>
      </c>
      <c r="CO1006" s="8">
        <f t="shared" si="1299"/>
        <v>851</v>
      </c>
      <c r="CP1006" s="8">
        <f t="shared" si="1299"/>
        <v>10287.580000000002</v>
      </c>
      <c r="CQ1006" s="8">
        <f t="shared" si="1299"/>
        <v>57</v>
      </c>
      <c r="CS1006" s="11">
        <f t="shared" si="1300"/>
        <v>45190</v>
      </c>
      <c r="CT1006" s="8">
        <f t="shared" si="1301"/>
        <v>0</v>
      </c>
      <c r="CU1006" s="8">
        <f t="shared" si="1301"/>
        <v>0</v>
      </c>
      <c r="CV1006" s="8">
        <f t="shared" si="1301"/>
        <v>0</v>
      </c>
      <c r="CW1006" s="8">
        <f t="shared" si="1301"/>
        <v>0</v>
      </c>
      <c r="CX1006" s="8">
        <f t="shared" si="1301"/>
        <v>0</v>
      </c>
      <c r="CY1006" s="8">
        <f t="shared" si="1301"/>
        <v>0</v>
      </c>
      <c r="DA1006" s="11">
        <f t="shared" si="1302"/>
        <v>45190</v>
      </c>
      <c r="DB1006" s="8">
        <f t="shared" si="1303"/>
        <v>0</v>
      </c>
      <c r="DC1006" s="8">
        <f t="shared" si="1303"/>
        <v>0</v>
      </c>
      <c r="DD1006" s="8">
        <f t="shared" si="1303"/>
        <v>0</v>
      </c>
      <c r="DE1006" s="8">
        <f t="shared" si="1303"/>
        <v>0</v>
      </c>
      <c r="DF1006" s="8">
        <f t="shared" si="1303"/>
        <v>0</v>
      </c>
      <c r="DG1006" s="8">
        <f t="shared" si="1303"/>
        <v>0</v>
      </c>
      <c r="DI1006" s="11">
        <f t="shared" si="1304"/>
        <v>45190</v>
      </c>
      <c r="DJ1006" s="8">
        <f t="shared" si="1305"/>
        <v>0</v>
      </c>
      <c r="DK1006" s="8">
        <f t="shared" si="1305"/>
        <v>0</v>
      </c>
      <c r="DL1006" s="8">
        <f t="shared" si="1305"/>
        <v>0</v>
      </c>
      <c r="DM1006" s="8">
        <f t="shared" si="1305"/>
        <v>0</v>
      </c>
      <c r="DN1006" s="8">
        <f t="shared" si="1305"/>
        <v>0</v>
      </c>
      <c r="DO1006" s="8">
        <f t="shared" si="1305"/>
        <v>0</v>
      </c>
      <c r="DP1006" s="56"/>
      <c r="DQ1006" s="56"/>
      <c r="DR1006" s="56"/>
      <c r="DS1006" s="56"/>
    </row>
    <row r="1007" spans="1:123" x14ac:dyDescent="0.3">
      <c r="A1007" s="11">
        <f t="shared" si="1271"/>
        <v>45191</v>
      </c>
      <c r="B1007" s="8">
        <f t="shared" si="1272"/>
        <v>13151</v>
      </c>
      <c r="C1007" s="8">
        <f t="shared" si="1273"/>
        <v>1608633.2300000004</v>
      </c>
      <c r="D1007" s="8">
        <f t="shared" si="1274"/>
        <v>0</v>
      </c>
      <c r="E1007" s="8">
        <f t="shared" si="1275"/>
        <v>8507.84</v>
      </c>
      <c r="F1007" s="8">
        <f t="shared" si="1276"/>
        <v>9514.36</v>
      </c>
      <c r="G1007" s="8">
        <f t="shared" si="1277"/>
        <v>53</v>
      </c>
      <c r="I1007" s="11">
        <f t="shared" si="1278"/>
        <v>45191</v>
      </c>
      <c r="J1007" s="8">
        <f t="shared" si="1279"/>
        <v>10438</v>
      </c>
      <c r="K1007" s="8">
        <f t="shared" si="1279"/>
        <v>1533352.469999999</v>
      </c>
      <c r="L1007" s="8">
        <f t="shared" si="1279"/>
        <v>5612.2000000000025</v>
      </c>
      <c r="M1007" s="8">
        <f t="shared" si="1279"/>
        <v>0</v>
      </c>
      <c r="N1007" s="8">
        <f t="shared" si="1279"/>
        <v>5684.8999999999933</v>
      </c>
      <c r="O1007" s="8">
        <f t="shared" si="1279"/>
        <v>55</v>
      </c>
      <c r="Q1007" s="11">
        <f t="shared" si="1280"/>
        <v>45191</v>
      </c>
      <c r="R1007" s="8">
        <f t="shared" si="1281"/>
        <v>6415</v>
      </c>
      <c r="S1007" s="8">
        <f t="shared" si="1281"/>
        <v>679207.86</v>
      </c>
      <c r="T1007" s="8">
        <f t="shared" si="1281"/>
        <v>6532.52</v>
      </c>
      <c r="U1007" s="8">
        <f t="shared" si="1281"/>
        <v>0</v>
      </c>
      <c r="V1007" s="8">
        <f t="shared" si="1281"/>
        <v>-3240.1799999999994</v>
      </c>
      <c r="W1007" s="8">
        <f t="shared" si="1281"/>
        <v>678</v>
      </c>
      <c r="Y1007" s="11">
        <f t="shared" si="1282"/>
        <v>45191</v>
      </c>
      <c r="Z1007" s="8">
        <f t="shared" si="1283"/>
        <v>11747</v>
      </c>
      <c r="AA1007" s="8">
        <f t="shared" si="1283"/>
        <v>1476852.0200000005</v>
      </c>
      <c r="AB1007" s="8">
        <f t="shared" si="1283"/>
        <v>10934.909999999994</v>
      </c>
      <c r="AC1007" s="8">
        <f t="shared" si="1283"/>
        <v>0</v>
      </c>
      <c r="AD1007" s="8">
        <f t="shared" si="1283"/>
        <v>16631.600000000002</v>
      </c>
      <c r="AE1007" s="8">
        <f t="shared" si="1283"/>
        <v>1087</v>
      </c>
      <c r="AG1007" s="11">
        <f t="shared" si="1284"/>
        <v>45191</v>
      </c>
      <c r="AH1007" s="8">
        <f t="shared" si="1285"/>
        <v>13832</v>
      </c>
      <c r="AI1007" s="8">
        <f t="shared" si="1285"/>
        <v>1751497.4599999995</v>
      </c>
      <c r="AJ1007" s="8">
        <f t="shared" si="1285"/>
        <v>4691.9100000000008</v>
      </c>
      <c r="AK1007" s="8">
        <f t="shared" si="1285"/>
        <v>0</v>
      </c>
      <c r="AL1007" s="8">
        <f t="shared" si="1285"/>
        <v>17769.880000000012</v>
      </c>
      <c r="AM1007" s="8">
        <f t="shared" si="1285"/>
        <v>556</v>
      </c>
      <c r="AO1007" s="11">
        <f t="shared" si="1286"/>
        <v>45191</v>
      </c>
      <c r="AP1007" s="8">
        <f t="shared" si="1287"/>
        <v>13936</v>
      </c>
      <c r="AQ1007" s="8">
        <f t="shared" si="1287"/>
        <v>1159568.3599999996</v>
      </c>
      <c r="AR1007" s="8">
        <f t="shared" si="1287"/>
        <v>0</v>
      </c>
      <c r="AS1007" s="8">
        <f t="shared" si="1287"/>
        <v>12965.74</v>
      </c>
      <c r="AT1007" s="8">
        <f t="shared" si="1287"/>
        <v>1532.06</v>
      </c>
      <c r="AU1007" s="8">
        <f t="shared" si="1287"/>
        <v>623</v>
      </c>
      <c r="AW1007" s="11">
        <f t="shared" si="1288"/>
        <v>45191</v>
      </c>
      <c r="AX1007" s="8">
        <f t="shared" si="1289"/>
        <v>14134</v>
      </c>
      <c r="AY1007" s="8">
        <f t="shared" si="1289"/>
        <v>1739595.7499999991</v>
      </c>
      <c r="AZ1007" s="8">
        <f t="shared" si="1289"/>
        <v>6797.4300000000039</v>
      </c>
      <c r="BA1007" s="8">
        <f t="shared" si="1289"/>
        <v>0</v>
      </c>
      <c r="BB1007" s="8">
        <f t="shared" si="1289"/>
        <v>15102.05</v>
      </c>
      <c r="BC1007" s="8">
        <f t="shared" si="1289"/>
        <v>366</v>
      </c>
      <c r="BE1007" s="11">
        <f t="shared" si="1290"/>
        <v>45191</v>
      </c>
      <c r="BF1007" s="8">
        <f t="shared" si="1291"/>
        <v>13428</v>
      </c>
      <c r="BG1007" s="8">
        <f t="shared" si="1291"/>
        <v>1700919.3899999997</v>
      </c>
      <c r="BH1007" s="8">
        <f t="shared" si="1291"/>
        <v>9404.7599999999984</v>
      </c>
      <c r="BI1007" s="8">
        <f t="shared" si="1291"/>
        <v>0</v>
      </c>
      <c r="BJ1007" s="8">
        <f t="shared" si="1291"/>
        <v>30783.180000000022</v>
      </c>
      <c r="BK1007" s="8">
        <f t="shared" si="1291"/>
        <v>140</v>
      </c>
      <c r="BM1007" s="11">
        <f t="shared" si="1292"/>
        <v>45191</v>
      </c>
      <c r="BN1007" s="8">
        <f t="shared" si="1293"/>
        <v>9219</v>
      </c>
      <c r="BO1007" s="8">
        <f t="shared" si="1293"/>
        <v>745172.97</v>
      </c>
      <c r="BP1007" s="8">
        <f t="shared" si="1293"/>
        <v>7532</v>
      </c>
      <c r="BQ1007" s="8">
        <f t="shared" si="1293"/>
        <v>0</v>
      </c>
      <c r="BR1007" s="8">
        <f t="shared" si="1293"/>
        <v>5008.3399999999992</v>
      </c>
      <c r="BS1007" s="8">
        <f t="shared" si="1293"/>
        <v>140</v>
      </c>
      <c r="BU1007" s="11">
        <f t="shared" si="1294"/>
        <v>45191</v>
      </c>
      <c r="BV1007" s="8">
        <f t="shared" si="1295"/>
        <v>7914</v>
      </c>
      <c r="BW1007" s="8">
        <f t="shared" si="1295"/>
        <v>941513.69000000006</v>
      </c>
      <c r="BX1007" s="8">
        <f t="shared" si="1295"/>
        <v>6413.9</v>
      </c>
      <c r="BY1007" s="8">
        <f t="shared" si="1295"/>
        <v>0</v>
      </c>
      <c r="BZ1007" s="8">
        <f t="shared" si="1295"/>
        <v>8771.1600000000017</v>
      </c>
      <c r="CA1007" s="8">
        <f t="shared" si="1295"/>
        <v>432</v>
      </c>
      <c r="CC1007" s="11">
        <f t="shared" si="1296"/>
        <v>45191</v>
      </c>
      <c r="CD1007" s="8">
        <f t="shared" si="1297"/>
        <v>14856</v>
      </c>
      <c r="CE1007" s="8">
        <f t="shared" si="1297"/>
        <v>1755327.1000000006</v>
      </c>
      <c r="CF1007" s="8">
        <f t="shared" si="1297"/>
        <v>6929.7499999999991</v>
      </c>
      <c r="CG1007" s="8">
        <f t="shared" si="1297"/>
        <v>85195.809999999954</v>
      </c>
      <c r="CH1007" s="8">
        <f t="shared" si="1297"/>
        <v>18938.110000000008</v>
      </c>
      <c r="CI1007" s="8">
        <f t="shared" si="1297"/>
        <v>393</v>
      </c>
      <c r="CK1007" s="11">
        <f t="shared" si="1298"/>
        <v>45191</v>
      </c>
      <c r="CL1007" s="8">
        <f t="shared" si="1299"/>
        <v>4881</v>
      </c>
      <c r="CM1007" s="8">
        <f t="shared" si="1299"/>
        <v>361783.93</v>
      </c>
      <c r="CN1007" s="8">
        <f t="shared" si="1299"/>
        <v>0</v>
      </c>
      <c r="CO1007" s="8">
        <f t="shared" si="1299"/>
        <v>851</v>
      </c>
      <c r="CP1007" s="8">
        <f t="shared" si="1299"/>
        <v>10332.580000000002</v>
      </c>
      <c r="CQ1007" s="8">
        <f t="shared" si="1299"/>
        <v>57</v>
      </c>
      <c r="CS1007" s="11">
        <f t="shared" si="1300"/>
        <v>45191</v>
      </c>
      <c r="CT1007" s="8">
        <f t="shared" si="1301"/>
        <v>0</v>
      </c>
      <c r="CU1007" s="8">
        <f t="shared" si="1301"/>
        <v>0</v>
      </c>
      <c r="CV1007" s="8">
        <f t="shared" si="1301"/>
        <v>0</v>
      </c>
      <c r="CW1007" s="8">
        <f t="shared" si="1301"/>
        <v>0</v>
      </c>
      <c r="CX1007" s="8">
        <f t="shared" si="1301"/>
        <v>0</v>
      </c>
      <c r="CY1007" s="8">
        <f t="shared" si="1301"/>
        <v>0</v>
      </c>
      <c r="DA1007" s="11">
        <f t="shared" si="1302"/>
        <v>45191</v>
      </c>
      <c r="DB1007" s="8">
        <f t="shared" si="1303"/>
        <v>0</v>
      </c>
      <c r="DC1007" s="8">
        <f t="shared" si="1303"/>
        <v>0</v>
      </c>
      <c r="DD1007" s="8">
        <f t="shared" si="1303"/>
        <v>0</v>
      </c>
      <c r="DE1007" s="8">
        <f t="shared" si="1303"/>
        <v>0</v>
      </c>
      <c r="DF1007" s="8">
        <f t="shared" si="1303"/>
        <v>0</v>
      </c>
      <c r="DG1007" s="8">
        <f t="shared" si="1303"/>
        <v>0</v>
      </c>
      <c r="DI1007" s="11">
        <f t="shared" si="1304"/>
        <v>45191</v>
      </c>
      <c r="DJ1007" s="8">
        <f t="shared" si="1305"/>
        <v>0</v>
      </c>
      <c r="DK1007" s="8">
        <f t="shared" si="1305"/>
        <v>0</v>
      </c>
      <c r="DL1007" s="8">
        <f t="shared" si="1305"/>
        <v>0</v>
      </c>
      <c r="DM1007" s="8">
        <f t="shared" si="1305"/>
        <v>0</v>
      </c>
      <c r="DN1007" s="8">
        <f t="shared" si="1305"/>
        <v>0</v>
      </c>
      <c r="DO1007" s="8">
        <f t="shared" si="1305"/>
        <v>0</v>
      </c>
      <c r="DP1007" s="56"/>
      <c r="DQ1007" s="56"/>
      <c r="DR1007" s="56"/>
      <c r="DS1007" s="56"/>
    </row>
    <row r="1008" spans="1:123" x14ac:dyDescent="0.3">
      <c r="A1008" s="11">
        <f t="shared" si="1271"/>
        <v>45192</v>
      </c>
      <c r="B1008" s="8">
        <f t="shared" si="1272"/>
        <v>13198</v>
      </c>
      <c r="C1008" s="8">
        <f t="shared" si="1273"/>
        <v>1614652.7100000004</v>
      </c>
      <c r="D1008" s="8">
        <f t="shared" si="1274"/>
        <v>0</v>
      </c>
      <c r="E1008" s="8">
        <f t="shared" si="1275"/>
        <v>8543.84</v>
      </c>
      <c r="F1008" s="8">
        <f t="shared" si="1276"/>
        <v>9514.36</v>
      </c>
      <c r="G1008" s="8">
        <f t="shared" si="1277"/>
        <v>53</v>
      </c>
      <c r="I1008" s="11">
        <f t="shared" si="1278"/>
        <v>45192</v>
      </c>
      <c r="J1008" s="8">
        <f t="shared" si="1279"/>
        <v>10457</v>
      </c>
      <c r="K1008" s="8">
        <f t="shared" si="1279"/>
        <v>1536256.459999999</v>
      </c>
      <c r="L1008" s="8">
        <f t="shared" si="1279"/>
        <v>5621.4000000000024</v>
      </c>
      <c r="M1008" s="8">
        <f t="shared" si="1279"/>
        <v>0</v>
      </c>
      <c r="N1008" s="8">
        <f t="shared" si="1279"/>
        <v>5684.8999999999933</v>
      </c>
      <c r="O1008" s="8">
        <f t="shared" si="1279"/>
        <v>55</v>
      </c>
      <c r="Q1008" s="11">
        <f t="shared" si="1280"/>
        <v>45192</v>
      </c>
      <c r="R1008" s="8">
        <f t="shared" si="1281"/>
        <v>6452</v>
      </c>
      <c r="S1008" s="8">
        <f t="shared" si="1281"/>
        <v>683095.29999999993</v>
      </c>
      <c r="T1008" s="8">
        <f t="shared" si="1281"/>
        <v>6564.02</v>
      </c>
      <c r="U1008" s="8">
        <f t="shared" si="1281"/>
        <v>0</v>
      </c>
      <c r="V1008" s="8">
        <f t="shared" si="1281"/>
        <v>-3240.1799999999994</v>
      </c>
      <c r="W1008" s="8">
        <f t="shared" si="1281"/>
        <v>678</v>
      </c>
      <c r="Y1008" s="11">
        <f t="shared" si="1282"/>
        <v>45192</v>
      </c>
      <c r="Z1008" s="8">
        <f t="shared" si="1283"/>
        <v>11807</v>
      </c>
      <c r="AA1008" s="8">
        <f t="shared" si="1283"/>
        <v>1484986.1700000004</v>
      </c>
      <c r="AB1008" s="8">
        <f t="shared" si="1283"/>
        <v>10960.829999999994</v>
      </c>
      <c r="AC1008" s="8">
        <f t="shared" si="1283"/>
        <v>0</v>
      </c>
      <c r="AD1008" s="8">
        <f t="shared" si="1283"/>
        <v>16631.600000000002</v>
      </c>
      <c r="AE1008" s="8">
        <f t="shared" si="1283"/>
        <v>1088</v>
      </c>
      <c r="AG1008" s="11">
        <f t="shared" si="1284"/>
        <v>45192</v>
      </c>
      <c r="AH1008" s="8">
        <f t="shared" si="1285"/>
        <v>13867</v>
      </c>
      <c r="AI1008" s="8">
        <f t="shared" si="1285"/>
        <v>1756380.7199999995</v>
      </c>
      <c r="AJ1008" s="8">
        <f t="shared" si="1285"/>
        <v>4719.670000000001</v>
      </c>
      <c r="AK1008" s="8">
        <f t="shared" si="1285"/>
        <v>0</v>
      </c>
      <c r="AL1008" s="8">
        <f t="shared" si="1285"/>
        <v>17877.880000000012</v>
      </c>
      <c r="AM1008" s="8">
        <f t="shared" si="1285"/>
        <v>557</v>
      </c>
      <c r="AO1008" s="11">
        <f t="shared" si="1286"/>
        <v>45192</v>
      </c>
      <c r="AP1008" s="8">
        <f t="shared" si="1287"/>
        <v>13999</v>
      </c>
      <c r="AQ1008" s="8">
        <f t="shared" si="1287"/>
        <v>1164234.7799999996</v>
      </c>
      <c r="AR1008" s="8">
        <f t="shared" si="1287"/>
        <v>0</v>
      </c>
      <c r="AS1008" s="8">
        <f t="shared" si="1287"/>
        <v>13125.44</v>
      </c>
      <c r="AT1008" s="8">
        <f t="shared" si="1287"/>
        <v>1532.06</v>
      </c>
      <c r="AU1008" s="8">
        <f t="shared" si="1287"/>
        <v>623</v>
      </c>
      <c r="AW1008" s="11">
        <f t="shared" si="1288"/>
        <v>45192</v>
      </c>
      <c r="AX1008" s="8">
        <f t="shared" si="1289"/>
        <v>14183</v>
      </c>
      <c r="AY1008" s="8">
        <f t="shared" si="1289"/>
        <v>1745099.7799999991</v>
      </c>
      <c r="AZ1008" s="8">
        <f t="shared" si="1289"/>
        <v>6834.3600000000042</v>
      </c>
      <c r="BA1008" s="8">
        <f t="shared" si="1289"/>
        <v>0</v>
      </c>
      <c r="BB1008" s="8">
        <f t="shared" si="1289"/>
        <v>15102.05</v>
      </c>
      <c r="BC1008" s="8">
        <f t="shared" si="1289"/>
        <v>367</v>
      </c>
      <c r="BE1008" s="11">
        <f t="shared" si="1290"/>
        <v>45192</v>
      </c>
      <c r="BF1008" s="8">
        <f t="shared" si="1291"/>
        <v>13473</v>
      </c>
      <c r="BG1008" s="8">
        <f t="shared" si="1291"/>
        <v>1705935.2099999997</v>
      </c>
      <c r="BH1008" s="8">
        <f t="shared" si="1291"/>
        <v>9430.7499999999982</v>
      </c>
      <c r="BI1008" s="8">
        <f t="shared" si="1291"/>
        <v>0</v>
      </c>
      <c r="BJ1008" s="8">
        <f t="shared" si="1291"/>
        <v>31179.800000000021</v>
      </c>
      <c r="BK1008" s="8">
        <f t="shared" si="1291"/>
        <v>141</v>
      </c>
      <c r="BM1008" s="11">
        <f t="shared" si="1292"/>
        <v>45192</v>
      </c>
      <c r="BN1008" s="8">
        <f t="shared" si="1293"/>
        <v>9269</v>
      </c>
      <c r="BO1008" s="8">
        <f t="shared" si="1293"/>
        <v>749611.69</v>
      </c>
      <c r="BP1008" s="8">
        <f t="shared" si="1293"/>
        <v>7613</v>
      </c>
      <c r="BQ1008" s="8">
        <f t="shared" si="1293"/>
        <v>0</v>
      </c>
      <c r="BR1008" s="8">
        <f t="shared" si="1293"/>
        <v>5028.3399999999992</v>
      </c>
      <c r="BS1008" s="8">
        <f t="shared" si="1293"/>
        <v>140</v>
      </c>
      <c r="BU1008" s="11">
        <f t="shared" si="1294"/>
        <v>45192</v>
      </c>
      <c r="BV1008" s="8">
        <f t="shared" si="1295"/>
        <v>7936</v>
      </c>
      <c r="BW1008" s="8">
        <f t="shared" si="1295"/>
        <v>944246.52</v>
      </c>
      <c r="BX1008" s="8">
        <f t="shared" si="1295"/>
        <v>6449.4</v>
      </c>
      <c r="BY1008" s="8">
        <f t="shared" si="1295"/>
        <v>0</v>
      </c>
      <c r="BZ1008" s="8">
        <f t="shared" si="1295"/>
        <v>8771.1600000000017</v>
      </c>
      <c r="CA1008" s="8">
        <f t="shared" si="1295"/>
        <v>432</v>
      </c>
      <c r="CC1008" s="11">
        <f t="shared" si="1296"/>
        <v>45192</v>
      </c>
      <c r="CD1008" s="8">
        <f t="shared" si="1297"/>
        <v>14933</v>
      </c>
      <c r="CE1008" s="8">
        <f t="shared" si="1297"/>
        <v>1764637.0700000005</v>
      </c>
      <c r="CF1008" s="8">
        <f t="shared" si="1297"/>
        <v>6987.7499999999991</v>
      </c>
      <c r="CG1008" s="8">
        <f t="shared" si="1297"/>
        <v>86074.609999999957</v>
      </c>
      <c r="CH1008" s="8">
        <f t="shared" si="1297"/>
        <v>18963.110000000008</v>
      </c>
      <c r="CI1008" s="8">
        <f t="shared" si="1297"/>
        <v>396</v>
      </c>
      <c r="CK1008" s="11">
        <f t="shared" si="1298"/>
        <v>45192</v>
      </c>
      <c r="CL1008" s="8">
        <f t="shared" si="1299"/>
        <v>4906</v>
      </c>
      <c r="CM1008" s="8">
        <f t="shared" si="1299"/>
        <v>365997.54</v>
      </c>
      <c r="CN1008" s="8">
        <f t="shared" si="1299"/>
        <v>0</v>
      </c>
      <c r="CO1008" s="8">
        <f t="shared" si="1299"/>
        <v>851</v>
      </c>
      <c r="CP1008" s="8">
        <f t="shared" si="1299"/>
        <v>10332.580000000002</v>
      </c>
      <c r="CQ1008" s="8">
        <f t="shared" si="1299"/>
        <v>57</v>
      </c>
      <c r="CS1008" s="11">
        <f t="shared" si="1300"/>
        <v>45192</v>
      </c>
      <c r="CT1008" s="8">
        <f t="shared" si="1301"/>
        <v>0</v>
      </c>
      <c r="CU1008" s="8">
        <f t="shared" si="1301"/>
        <v>0</v>
      </c>
      <c r="CV1008" s="8">
        <f t="shared" si="1301"/>
        <v>0</v>
      </c>
      <c r="CW1008" s="8">
        <f t="shared" si="1301"/>
        <v>0</v>
      </c>
      <c r="CX1008" s="8">
        <f t="shared" si="1301"/>
        <v>0</v>
      </c>
      <c r="CY1008" s="8">
        <f t="shared" si="1301"/>
        <v>0</v>
      </c>
      <c r="DA1008" s="11">
        <f t="shared" si="1302"/>
        <v>45192</v>
      </c>
      <c r="DB1008" s="8">
        <f t="shared" si="1303"/>
        <v>0</v>
      </c>
      <c r="DC1008" s="8">
        <f t="shared" si="1303"/>
        <v>0</v>
      </c>
      <c r="DD1008" s="8">
        <f t="shared" si="1303"/>
        <v>0</v>
      </c>
      <c r="DE1008" s="8">
        <f t="shared" si="1303"/>
        <v>0</v>
      </c>
      <c r="DF1008" s="8">
        <f t="shared" si="1303"/>
        <v>0</v>
      </c>
      <c r="DG1008" s="8">
        <f t="shared" si="1303"/>
        <v>0</v>
      </c>
      <c r="DI1008" s="11">
        <f t="shared" si="1304"/>
        <v>45192</v>
      </c>
      <c r="DJ1008" s="8">
        <f t="shared" si="1305"/>
        <v>0</v>
      </c>
      <c r="DK1008" s="8">
        <f t="shared" si="1305"/>
        <v>0</v>
      </c>
      <c r="DL1008" s="8">
        <f t="shared" si="1305"/>
        <v>0</v>
      </c>
      <c r="DM1008" s="8">
        <f t="shared" si="1305"/>
        <v>0</v>
      </c>
      <c r="DN1008" s="8">
        <f t="shared" si="1305"/>
        <v>0</v>
      </c>
      <c r="DO1008" s="8">
        <f t="shared" si="1305"/>
        <v>0</v>
      </c>
      <c r="DP1008" s="56"/>
      <c r="DQ1008" s="56"/>
      <c r="DR1008" s="56"/>
      <c r="DS1008" s="56"/>
    </row>
    <row r="1009" spans="1:123" x14ac:dyDescent="0.3">
      <c r="A1009" s="11">
        <f t="shared" si="1271"/>
        <v>45193</v>
      </c>
      <c r="B1009" s="8">
        <f t="shared" si="1272"/>
        <v>13222</v>
      </c>
      <c r="C1009" s="8">
        <f t="shared" si="1273"/>
        <v>1617596.9200000004</v>
      </c>
      <c r="D1009" s="8">
        <f t="shared" si="1274"/>
        <v>0</v>
      </c>
      <c r="E1009" s="8">
        <f t="shared" si="1275"/>
        <v>8558.84</v>
      </c>
      <c r="F1009" s="8">
        <f t="shared" si="1276"/>
        <v>9514.36</v>
      </c>
      <c r="G1009" s="8">
        <f t="shared" si="1277"/>
        <v>54</v>
      </c>
      <c r="I1009" s="11">
        <f t="shared" si="1278"/>
        <v>45193</v>
      </c>
      <c r="J1009" s="8">
        <f t="shared" si="1279"/>
        <v>10482</v>
      </c>
      <c r="K1009" s="8">
        <f t="shared" si="1279"/>
        <v>1540542.6199999989</v>
      </c>
      <c r="L1009" s="8">
        <f t="shared" si="1279"/>
        <v>5638.1400000000021</v>
      </c>
      <c r="M1009" s="8">
        <f t="shared" si="1279"/>
        <v>0</v>
      </c>
      <c r="N1009" s="8">
        <f t="shared" si="1279"/>
        <v>5684.8999999999933</v>
      </c>
      <c r="O1009" s="8">
        <f t="shared" si="1279"/>
        <v>55</v>
      </c>
      <c r="Q1009" s="11">
        <f t="shared" si="1280"/>
        <v>45193</v>
      </c>
      <c r="R1009" s="8">
        <f t="shared" si="1281"/>
        <v>6475</v>
      </c>
      <c r="S1009" s="8">
        <f t="shared" si="1281"/>
        <v>685484.73</v>
      </c>
      <c r="T1009" s="8">
        <f t="shared" si="1281"/>
        <v>6586.52</v>
      </c>
      <c r="U1009" s="8">
        <f t="shared" si="1281"/>
        <v>0</v>
      </c>
      <c r="V1009" s="8">
        <f t="shared" si="1281"/>
        <v>-3240.1799999999994</v>
      </c>
      <c r="W1009" s="8">
        <f t="shared" si="1281"/>
        <v>678</v>
      </c>
      <c r="Y1009" s="11">
        <f t="shared" si="1282"/>
        <v>45193</v>
      </c>
      <c r="Z1009" s="8">
        <f t="shared" si="1283"/>
        <v>11860</v>
      </c>
      <c r="AA1009" s="8">
        <f t="shared" si="1283"/>
        <v>1492562.4500000004</v>
      </c>
      <c r="AB1009" s="8">
        <f t="shared" si="1283"/>
        <v>11130.669999999995</v>
      </c>
      <c r="AC1009" s="8">
        <f t="shared" si="1283"/>
        <v>0</v>
      </c>
      <c r="AD1009" s="8">
        <f t="shared" si="1283"/>
        <v>16681.600000000002</v>
      </c>
      <c r="AE1009" s="8">
        <f t="shared" si="1283"/>
        <v>1089</v>
      </c>
      <c r="AG1009" s="11">
        <f t="shared" si="1284"/>
        <v>45193</v>
      </c>
      <c r="AH1009" s="8">
        <f t="shared" si="1285"/>
        <v>13928</v>
      </c>
      <c r="AI1009" s="8">
        <f t="shared" si="1285"/>
        <v>1765220.9199999995</v>
      </c>
      <c r="AJ1009" s="8">
        <f t="shared" si="1285"/>
        <v>4737.2500000000009</v>
      </c>
      <c r="AK1009" s="8">
        <f t="shared" si="1285"/>
        <v>0</v>
      </c>
      <c r="AL1009" s="8">
        <f t="shared" si="1285"/>
        <v>18137.780000000013</v>
      </c>
      <c r="AM1009" s="8">
        <f t="shared" si="1285"/>
        <v>558</v>
      </c>
      <c r="AO1009" s="11">
        <f t="shared" si="1286"/>
        <v>45193</v>
      </c>
      <c r="AP1009" s="8">
        <f t="shared" si="1287"/>
        <v>14050</v>
      </c>
      <c r="AQ1009" s="8">
        <f t="shared" si="1287"/>
        <v>1167962.6199999996</v>
      </c>
      <c r="AR1009" s="8">
        <f t="shared" si="1287"/>
        <v>0</v>
      </c>
      <c r="AS1009" s="8">
        <f t="shared" si="1287"/>
        <v>13157.44</v>
      </c>
      <c r="AT1009" s="8">
        <f t="shared" si="1287"/>
        <v>1532.06</v>
      </c>
      <c r="AU1009" s="8">
        <f t="shared" si="1287"/>
        <v>626</v>
      </c>
      <c r="AW1009" s="11">
        <f t="shared" si="1288"/>
        <v>45193</v>
      </c>
      <c r="AX1009" s="8">
        <f t="shared" si="1289"/>
        <v>14203</v>
      </c>
      <c r="AY1009" s="8">
        <f t="shared" si="1289"/>
        <v>1747323.6099999992</v>
      </c>
      <c r="AZ1009" s="8">
        <f t="shared" si="1289"/>
        <v>6849.140000000004</v>
      </c>
      <c r="BA1009" s="8">
        <f t="shared" si="1289"/>
        <v>0</v>
      </c>
      <c r="BB1009" s="8">
        <f t="shared" si="1289"/>
        <v>15102.05</v>
      </c>
      <c r="BC1009" s="8">
        <f t="shared" si="1289"/>
        <v>368</v>
      </c>
      <c r="BE1009" s="11">
        <f t="shared" si="1290"/>
        <v>45193</v>
      </c>
      <c r="BF1009" s="8">
        <f t="shared" si="1291"/>
        <v>13517</v>
      </c>
      <c r="BG1009" s="8">
        <f t="shared" si="1291"/>
        <v>1710583.8599999996</v>
      </c>
      <c r="BH1009" s="8">
        <f t="shared" si="1291"/>
        <v>9482.2699999999986</v>
      </c>
      <c r="BI1009" s="8">
        <f t="shared" si="1291"/>
        <v>0</v>
      </c>
      <c r="BJ1009" s="8">
        <f t="shared" si="1291"/>
        <v>31427.800000000021</v>
      </c>
      <c r="BK1009" s="8">
        <f t="shared" si="1291"/>
        <v>142</v>
      </c>
      <c r="BM1009" s="11">
        <f t="shared" si="1292"/>
        <v>45193</v>
      </c>
      <c r="BN1009" s="8">
        <f t="shared" si="1293"/>
        <v>9309</v>
      </c>
      <c r="BO1009" s="8">
        <f t="shared" si="1293"/>
        <v>752904.50999999989</v>
      </c>
      <c r="BP1009" s="8">
        <f t="shared" si="1293"/>
        <v>7693.5</v>
      </c>
      <c r="BQ1009" s="8">
        <f t="shared" si="1293"/>
        <v>0</v>
      </c>
      <c r="BR1009" s="8">
        <f t="shared" si="1293"/>
        <v>5028.3399999999992</v>
      </c>
      <c r="BS1009" s="8">
        <f t="shared" si="1293"/>
        <v>140</v>
      </c>
      <c r="BU1009" s="11">
        <f t="shared" si="1294"/>
        <v>45193</v>
      </c>
      <c r="BV1009" s="8">
        <f t="shared" si="1295"/>
        <v>7951</v>
      </c>
      <c r="BW1009" s="8">
        <f t="shared" si="1295"/>
        <v>945746.15</v>
      </c>
      <c r="BX1009" s="8">
        <f t="shared" si="1295"/>
        <v>6459.9</v>
      </c>
      <c r="BY1009" s="8">
        <f t="shared" si="1295"/>
        <v>0</v>
      </c>
      <c r="BZ1009" s="8">
        <f t="shared" si="1295"/>
        <v>8771.1600000000017</v>
      </c>
      <c r="CA1009" s="8">
        <f t="shared" si="1295"/>
        <v>432</v>
      </c>
      <c r="CC1009" s="11">
        <f t="shared" si="1296"/>
        <v>45193</v>
      </c>
      <c r="CD1009" s="8">
        <f t="shared" si="1297"/>
        <v>14991</v>
      </c>
      <c r="CE1009" s="8">
        <f t="shared" si="1297"/>
        <v>1771523.5100000005</v>
      </c>
      <c r="CF1009" s="8">
        <f t="shared" si="1297"/>
        <v>6990.7499999999991</v>
      </c>
      <c r="CG1009" s="8">
        <f t="shared" si="1297"/>
        <v>86630.309999999954</v>
      </c>
      <c r="CH1009" s="8">
        <f t="shared" si="1297"/>
        <v>18988.110000000008</v>
      </c>
      <c r="CI1009" s="8">
        <f t="shared" si="1297"/>
        <v>401</v>
      </c>
      <c r="CK1009" s="11">
        <f t="shared" si="1298"/>
        <v>45193</v>
      </c>
      <c r="CL1009" s="8">
        <f t="shared" si="1299"/>
        <v>4936</v>
      </c>
      <c r="CM1009" s="8">
        <f t="shared" si="1299"/>
        <v>370446.33999999997</v>
      </c>
      <c r="CN1009" s="8">
        <f t="shared" si="1299"/>
        <v>0</v>
      </c>
      <c r="CO1009" s="8">
        <f t="shared" si="1299"/>
        <v>851</v>
      </c>
      <c r="CP1009" s="8">
        <f t="shared" si="1299"/>
        <v>10332.580000000002</v>
      </c>
      <c r="CQ1009" s="8">
        <f t="shared" si="1299"/>
        <v>57</v>
      </c>
      <c r="CS1009" s="11">
        <f t="shared" si="1300"/>
        <v>45193</v>
      </c>
      <c r="CT1009" s="8">
        <f t="shared" si="1301"/>
        <v>0</v>
      </c>
      <c r="CU1009" s="8">
        <f t="shared" si="1301"/>
        <v>0</v>
      </c>
      <c r="CV1009" s="8">
        <f t="shared" si="1301"/>
        <v>0</v>
      </c>
      <c r="CW1009" s="8">
        <f t="shared" si="1301"/>
        <v>0</v>
      </c>
      <c r="CX1009" s="8">
        <f t="shared" si="1301"/>
        <v>0</v>
      </c>
      <c r="CY1009" s="8">
        <f t="shared" si="1301"/>
        <v>0</v>
      </c>
      <c r="DA1009" s="11">
        <f t="shared" si="1302"/>
        <v>45193</v>
      </c>
      <c r="DB1009" s="8">
        <f t="shared" si="1303"/>
        <v>0</v>
      </c>
      <c r="DC1009" s="8">
        <f t="shared" si="1303"/>
        <v>0</v>
      </c>
      <c r="DD1009" s="8">
        <f t="shared" si="1303"/>
        <v>0</v>
      </c>
      <c r="DE1009" s="8">
        <f t="shared" si="1303"/>
        <v>0</v>
      </c>
      <c r="DF1009" s="8">
        <f t="shared" si="1303"/>
        <v>0</v>
      </c>
      <c r="DG1009" s="8">
        <f t="shared" si="1303"/>
        <v>0</v>
      </c>
      <c r="DI1009" s="11">
        <f t="shared" si="1304"/>
        <v>45193</v>
      </c>
      <c r="DJ1009" s="8">
        <f t="shared" si="1305"/>
        <v>0</v>
      </c>
      <c r="DK1009" s="8">
        <f t="shared" si="1305"/>
        <v>0</v>
      </c>
      <c r="DL1009" s="8">
        <f t="shared" si="1305"/>
        <v>0</v>
      </c>
      <c r="DM1009" s="8">
        <f t="shared" si="1305"/>
        <v>0</v>
      </c>
      <c r="DN1009" s="8">
        <f t="shared" si="1305"/>
        <v>0</v>
      </c>
      <c r="DO1009" s="8">
        <f t="shared" si="1305"/>
        <v>0</v>
      </c>
      <c r="DP1009" s="56"/>
      <c r="DQ1009" s="56"/>
      <c r="DR1009" s="56"/>
      <c r="DS1009" s="56"/>
    </row>
    <row r="1010" spans="1:123" x14ac:dyDescent="0.3">
      <c r="A1010" s="11">
        <f t="shared" si="1271"/>
        <v>45194</v>
      </c>
      <c r="B1010" s="8">
        <f t="shared" si="1272"/>
        <v>13266</v>
      </c>
      <c r="C1010" s="8">
        <f t="shared" si="1273"/>
        <v>1623015.3000000003</v>
      </c>
      <c r="D1010" s="8">
        <f t="shared" si="1274"/>
        <v>0</v>
      </c>
      <c r="E1010" s="8">
        <f t="shared" si="1275"/>
        <v>8560.84</v>
      </c>
      <c r="F1010" s="8">
        <f t="shared" si="1276"/>
        <v>9512.36</v>
      </c>
      <c r="G1010" s="8">
        <f t="shared" si="1277"/>
        <v>56</v>
      </c>
      <c r="I1010" s="11">
        <f t="shared" si="1278"/>
        <v>45194</v>
      </c>
      <c r="J1010" s="8">
        <f t="shared" si="1279"/>
        <v>10521</v>
      </c>
      <c r="K1010" s="8">
        <f t="shared" si="1279"/>
        <v>1547223.899999999</v>
      </c>
      <c r="L1010" s="8">
        <f t="shared" si="1279"/>
        <v>5672.9500000000025</v>
      </c>
      <c r="M1010" s="8">
        <f t="shared" si="1279"/>
        <v>0</v>
      </c>
      <c r="N1010" s="8">
        <f t="shared" si="1279"/>
        <v>5684.8999999999933</v>
      </c>
      <c r="O1010" s="8">
        <f t="shared" si="1279"/>
        <v>55</v>
      </c>
      <c r="Q1010" s="11">
        <f t="shared" si="1280"/>
        <v>45194</v>
      </c>
      <c r="R1010" s="8">
        <f t="shared" si="1281"/>
        <v>6501</v>
      </c>
      <c r="S1010" s="8">
        <f t="shared" si="1281"/>
        <v>687719.14</v>
      </c>
      <c r="T1010" s="8">
        <f t="shared" si="1281"/>
        <v>6635.52</v>
      </c>
      <c r="U1010" s="8">
        <f t="shared" si="1281"/>
        <v>0</v>
      </c>
      <c r="V1010" s="8">
        <f t="shared" si="1281"/>
        <v>-3240.1799999999994</v>
      </c>
      <c r="W1010" s="8">
        <f t="shared" si="1281"/>
        <v>679</v>
      </c>
      <c r="Y1010" s="11">
        <f t="shared" si="1282"/>
        <v>45194</v>
      </c>
      <c r="Z1010" s="8">
        <f t="shared" si="1283"/>
        <v>11927</v>
      </c>
      <c r="AA1010" s="8">
        <f t="shared" si="1283"/>
        <v>1501741.7600000005</v>
      </c>
      <c r="AB1010" s="8">
        <f t="shared" si="1283"/>
        <v>11159.369999999995</v>
      </c>
      <c r="AC1010" s="8">
        <f t="shared" si="1283"/>
        <v>0</v>
      </c>
      <c r="AD1010" s="8">
        <f t="shared" si="1283"/>
        <v>16531.640000000003</v>
      </c>
      <c r="AE1010" s="8">
        <f t="shared" si="1283"/>
        <v>1089</v>
      </c>
      <c r="AG1010" s="11">
        <f t="shared" si="1284"/>
        <v>45194</v>
      </c>
      <c r="AH1010" s="8">
        <f t="shared" si="1285"/>
        <v>13994</v>
      </c>
      <c r="AI1010" s="8">
        <f t="shared" si="1285"/>
        <v>1775212.4899999995</v>
      </c>
      <c r="AJ1010" s="8">
        <f t="shared" si="1285"/>
        <v>4755.7600000000011</v>
      </c>
      <c r="AK1010" s="8">
        <f t="shared" si="1285"/>
        <v>0</v>
      </c>
      <c r="AL1010" s="8">
        <f t="shared" si="1285"/>
        <v>18152.630000000012</v>
      </c>
      <c r="AM1010" s="8">
        <f t="shared" si="1285"/>
        <v>558</v>
      </c>
      <c r="AO1010" s="11">
        <f t="shared" si="1286"/>
        <v>45194</v>
      </c>
      <c r="AP1010" s="8">
        <f t="shared" si="1287"/>
        <v>14122</v>
      </c>
      <c r="AQ1010" s="8">
        <f t="shared" si="1287"/>
        <v>1174040.3099999996</v>
      </c>
      <c r="AR1010" s="8">
        <f t="shared" si="1287"/>
        <v>0</v>
      </c>
      <c r="AS1010" s="8">
        <f t="shared" si="1287"/>
        <v>13192.69</v>
      </c>
      <c r="AT1010" s="8">
        <f t="shared" si="1287"/>
        <v>1532.06</v>
      </c>
      <c r="AU1010" s="8">
        <f t="shared" si="1287"/>
        <v>628</v>
      </c>
      <c r="AW1010" s="11">
        <f t="shared" si="1288"/>
        <v>45194</v>
      </c>
      <c r="AX1010" s="8">
        <f t="shared" si="1289"/>
        <v>14245</v>
      </c>
      <c r="AY1010" s="8">
        <f t="shared" si="1289"/>
        <v>1753244.3799999992</v>
      </c>
      <c r="AZ1010" s="8">
        <f t="shared" si="1289"/>
        <v>6863.9200000000037</v>
      </c>
      <c r="BA1010" s="8">
        <f t="shared" si="1289"/>
        <v>0</v>
      </c>
      <c r="BB1010" s="8">
        <f t="shared" si="1289"/>
        <v>15152.05</v>
      </c>
      <c r="BC1010" s="8">
        <f t="shared" si="1289"/>
        <v>370</v>
      </c>
      <c r="BE1010" s="11">
        <f t="shared" si="1290"/>
        <v>45194</v>
      </c>
      <c r="BF1010" s="8">
        <f t="shared" si="1291"/>
        <v>13576</v>
      </c>
      <c r="BG1010" s="8">
        <f t="shared" si="1291"/>
        <v>1715981.3299999996</v>
      </c>
      <c r="BH1010" s="8">
        <f t="shared" si="1291"/>
        <v>9548.1799999999985</v>
      </c>
      <c r="BI1010" s="8">
        <f t="shared" si="1291"/>
        <v>0</v>
      </c>
      <c r="BJ1010" s="8">
        <f t="shared" si="1291"/>
        <v>31537.700000000023</v>
      </c>
      <c r="BK1010" s="8">
        <f t="shared" si="1291"/>
        <v>143</v>
      </c>
      <c r="BM1010" s="11">
        <f t="shared" si="1292"/>
        <v>45194</v>
      </c>
      <c r="BN1010" s="8">
        <f t="shared" si="1293"/>
        <v>9355</v>
      </c>
      <c r="BO1010" s="8">
        <f t="shared" si="1293"/>
        <v>756738.57999999984</v>
      </c>
      <c r="BP1010" s="8">
        <f t="shared" si="1293"/>
        <v>7748.5</v>
      </c>
      <c r="BQ1010" s="8">
        <f t="shared" si="1293"/>
        <v>0</v>
      </c>
      <c r="BR1010" s="8">
        <f t="shared" si="1293"/>
        <v>5028.3399999999992</v>
      </c>
      <c r="BS1010" s="8">
        <f t="shared" si="1293"/>
        <v>140</v>
      </c>
      <c r="BU1010" s="11">
        <f t="shared" si="1294"/>
        <v>45194</v>
      </c>
      <c r="BV1010" s="8">
        <f t="shared" si="1295"/>
        <v>7977</v>
      </c>
      <c r="BW1010" s="8">
        <f t="shared" si="1295"/>
        <v>948729.21000000008</v>
      </c>
      <c r="BX1010" s="8">
        <f t="shared" si="1295"/>
        <v>6464.9</v>
      </c>
      <c r="BY1010" s="8">
        <f t="shared" si="1295"/>
        <v>0</v>
      </c>
      <c r="BZ1010" s="8">
        <f t="shared" si="1295"/>
        <v>8771.1600000000017</v>
      </c>
      <c r="CA1010" s="8">
        <f t="shared" si="1295"/>
        <v>440</v>
      </c>
      <c r="CC1010" s="11">
        <f t="shared" si="1296"/>
        <v>45194</v>
      </c>
      <c r="CD1010" s="8">
        <f t="shared" si="1297"/>
        <v>15071</v>
      </c>
      <c r="CE1010" s="8">
        <f t="shared" si="1297"/>
        <v>1782460.4600000004</v>
      </c>
      <c r="CF1010" s="8">
        <f t="shared" si="1297"/>
        <v>7010.7499999999991</v>
      </c>
      <c r="CG1010" s="8">
        <f t="shared" si="1297"/>
        <v>87051.309999999954</v>
      </c>
      <c r="CH1010" s="8">
        <f t="shared" si="1297"/>
        <v>18988.110000000008</v>
      </c>
      <c r="CI1010" s="8">
        <f t="shared" si="1297"/>
        <v>406</v>
      </c>
      <c r="CK1010" s="11">
        <f t="shared" si="1298"/>
        <v>45194</v>
      </c>
      <c r="CL1010" s="8">
        <f t="shared" si="1299"/>
        <v>4968</v>
      </c>
      <c r="CM1010" s="8">
        <f t="shared" si="1299"/>
        <v>375078.13999999996</v>
      </c>
      <c r="CN1010" s="8">
        <f t="shared" si="1299"/>
        <v>0</v>
      </c>
      <c r="CO1010" s="8">
        <f t="shared" si="1299"/>
        <v>851</v>
      </c>
      <c r="CP1010" s="8">
        <f t="shared" si="1299"/>
        <v>10372.580000000002</v>
      </c>
      <c r="CQ1010" s="8">
        <f t="shared" si="1299"/>
        <v>62</v>
      </c>
      <c r="CS1010" s="11">
        <f t="shared" si="1300"/>
        <v>45194</v>
      </c>
      <c r="CT1010" s="8">
        <f t="shared" si="1301"/>
        <v>0</v>
      </c>
      <c r="CU1010" s="8">
        <f t="shared" si="1301"/>
        <v>0</v>
      </c>
      <c r="CV1010" s="8">
        <f t="shared" si="1301"/>
        <v>0</v>
      </c>
      <c r="CW1010" s="8">
        <f t="shared" si="1301"/>
        <v>0</v>
      </c>
      <c r="CX1010" s="8">
        <f t="shared" si="1301"/>
        <v>0</v>
      </c>
      <c r="CY1010" s="8">
        <f t="shared" si="1301"/>
        <v>0</v>
      </c>
      <c r="DA1010" s="11">
        <f t="shared" si="1302"/>
        <v>45194</v>
      </c>
      <c r="DB1010" s="8">
        <f t="shared" si="1303"/>
        <v>0</v>
      </c>
      <c r="DC1010" s="8">
        <f t="shared" si="1303"/>
        <v>0</v>
      </c>
      <c r="DD1010" s="8">
        <f t="shared" si="1303"/>
        <v>0</v>
      </c>
      <c r="DE1010" s="8">
        <f t="shared" si="1303"/>
        <v>0</v>
      </c>
      <c r="DF1010" s="8">
        <f t="shared" si="1303"/>
        <v>0</v>
      </c>
      <c r="DG1010" s="8">
        <f t="shared" si="1303"/>
        <v>0</v>
      </c>
      <c r="DI1010" s="11">
        <f t="shared" si="1304"/>
        <v>45194</v>
      </c>
      <c r="DJ1010" s="8">
        <f t="shared" si="1305"/>
        <v>0</v>
      </c>
      <c r="DK1010" s="8">
        <f t="shared" si="1305"/>
        <v>0</v>
      </c>
      <c r="DL1010" s="8">
        <f t="shared" si="1305"/>
        <v>0</v>
      </c>
      <c r="DM1010" s="8">
        <f t="shared" si="1305"/>
        <v>0</v>
      </c>
      <c r="DN1010" s="8">
        <f t="shared" si="1305"/>
        <v>0</v>
      </c>
      <c r="DO1010" s="8">
        <f t="shared" si="1305"/>
        <v>0</v>
      </c>
      <c r="DP1010" s="56"/>
      <c r="DQ1010" s="56"/>
      <c r="DR1010" s="56"/>
      <c r="DS1010" s="56"/>
    </row>
    <row r="1011" spans="1:123" x14ac:dyDescent="0.3">
      <c r="A1011" s="11">
        <f t="shared" si="1271"/>
        <v>45195</v>
      </c>
      <c r="B1011" s="8">
        <f t="shared" si="1272"/>
        <v>13313</v>
      </c>
      <c r="C1011" s="8">
        <f t="shared" si="1273"/>
        <v>1630181.2000000002</v>
      </c>
      <c r="D1011" s="8">
        <f t="shared" si="1274"/>
        <v>0</v>
      </c>
      <c r="E1011" s="8">
        <f t="shared" si="1275"/>
        <v>8581.84</v>
      </c>
      <c r="F1011" s="8">
        <f t="shared" si="1276"/>
        <v>9713.2200000000012</v>
      </c>
      <c r="G1011" s="8">
        <f t="shared" si="1277"/>
        <v>56</v>
      </c>
      <c r="I1011" s="11">
        <f t="shared" si="1278"/>
        <v>45195</v>
      </c>
      <c r="J1011" s="8">
        <f t="shared" si="1279"/>
        <v>10573</v>
      </c>
      <c r="K1011" s="8">
        <f t="shared" si="1279"/>
        <v>1557599.149999999</v>
      </c>
      <c r="L1011" s="8">
        <f t="shared" si="1279"/>
        <v>5687.1100000000024</v>
      </c>
      <c r="M1011" s="8">
        <f t="shared" si="1279"/>
        <v>0</v>
      </c>
      <c r="N1011" s="8">
        <f t="shared" si="1279"/>
        <v>5684.8999999999933</v>
      </c>
      <c r="O1011" s="8">
        <f t="shared" si="1279"/>
        <v>55</v>
      </c>
      <c r="Q1011" s="11">
        <f t="shared" si="1280"/>
        <v>45195</v>
      </c>
      <c r="R1011" s="8">
        <f t="shared" si="1281"/>
        <v>6534</v>
      </c>
      <c r="S1011" s="8">
        <f t="shared" si="1281"/>
        <v>691105.73</v>
      </c>
      <c r="T1011" s="8">
        <f t="shared" si="1281"/>
        <v>6709.67</v>
      </c>
      <c r="U1011" s="8">
        <f t="shared" si="1281"/>
        <v>0</v>
      </c>
      <c r="V1011" s="8">
        <f t="shared" si="1281"/>
        <v>-3240.1799999999994</v>
      </c>
      <c r="W1011" s="8">
        <f t="shared" si="1281"/>
        <v>680</v>
      </c>
      <c r="Y1011" s="11">
        <f t="shared" si="1282"/>
        <v>45195</v>
      </c>
      <c r="Z1011" s="8">
        <f t="shared" si="1283"/>
        <v>12004</v>
      </c>
      <c r="AA1011" s="8">
        <f t="shared" si="1283"/>
        <v>1513314.0600000005</v>
      </c>
      <c r="AB1011" s="8">
        <f t="shared" si="1283"/>
        <v>11169.559999999996</v>
      </c>
      <c r="AC1011" s="8">
        <f t="shared" si="1283"/>
        <v>0</v>
      </c>
      <c r="AD1011" s="8">
        <f t="shared" si="1283"/>
        <v>16423.720000000005</v>
      </c>
      <c r="AE1011" s="8">
        <f t="shared" si="1283"/>
        <v>1090</v>
      </c>
      <c r="AG1011" s="11">
        <f t="shared" si="1284"/>
        <v>45195</v>
      </c>
      <c r="AH1011" s="8">
        <f t="shared" si="1285"/>
        <v>14061</v>
      </c>
      <c r="AI1011" s="8">
        <f t="shared" si="1285"/>
        <v>1786855.7599999995</v>
      </c>
      <c r="AJ1011" s="8">
        <f t="shared" si="1285"/>
        <v>4755.7600000000011</v>
      </c>
      <c r="AK1011" s="8">
        <f t="shared" si="1285"/>
        <v>0</v>
      </c>
      <c r="AL1011" s="8">
        <f t="shared" si="1285"/>
        <v>18172.430000000011</v>
      </c>
      <c r="AM1011" s="8">
        <f t="shared" si="1285"/>
        <v>558</v>
      </c>
      <c r="AO1011" s="11">
        <f t="shared" si="1286"/>
        <v>45195</v>
      </c>
      <c r="AP1011" s="8">
        <f t="shared" si="1287"/>
        <v>14197</v>
      </c>
      <c r="AQ1011" s="8">
        <f t="shared" si="1287"/>
        <v>1181050.3599999996</v>
      </c>
      <c r="AR1011" s="8">
        <f t="shared" si="1287"/>
        <v>0</v>
      </c>
      <c r="AS1011" s="8">
        <f t="shared" si="1287"/>
        <v>13215.19</v>
      </c>
      <c r="AT1011" s="8">
        <f t="shared" si="1287"/>
        <v>1208.06</v>
      </c>
      <c r="AU1011" s="8">
        <f t="shared" si="1287"/>
        <v>630</v>
      </c>
      <c r="AW1011" s="11">
        <f t="shared" si="1288"/>
        <v>45195</v>
      </c>
      <c r="AX1011" s="8">
        <f t="shared" si="1289"/>
        <v>14310</v>
      </c>
      <c r="AY1011" s="8">
        <f t="shared" si="1289"/>
        <v>1762055.8399999992</v>
      </c>
      <c r="AZ1011" s="8">
        <f t="shared" si="1289"/>
        <v>6868.5400000000036</v>
      </c>
      <c r="BA1011" s="8">
        <f t="shared" si="1289"/>
        <v>0</v>
      </c>
      <c r="BB1011" s="8">
        <f t="shared" si="1289"/>
        <v>15152.05</v>
      </c>
      <c r="BC1011" s="8">
        <f t="shared" si="1289"/>
        <v>372</v>
      </c>
      <c r="BE1011" s="11">
        <f t="shared" si="1290"/>
        <v>45195</v>
      </c>
      <c r="BF1011" s="8">
        <f t="shared" si="1291"/>
        <v>13618</v>
      </c>
      <c r="BG1011" s="8">
        <f t="shared" si="1291"/>
        <v>1719643.2399999995</v>
      </c>
      <c r="BH1011" s="8">
        <f t="shared" si="1291"/>
        <v>9568.1399999999976</v>
      </c>
      <c r="BI1011" s="8">
        <f t="shared" si="1291"/>
        <v>0</v>
      </c>
      <c r="BJ1011" s="8">
        <f t="shared" si="1291"/>
        <v>31537.700000000023</v>
      </c>
      <c r="BK1011" s="8">
        <f t="shared" si="1291"/>
        <v>143</v>
      </c>
      <c r="BM1011" s="11">
        <f t="shared" si="1292"/>
        <v>45195</v>
      </c>
      <c r="BN1011" s="8">
        <f t="shared" si="1293"/>
        <v>9405</v>
      </c>
      <c r="BO1011" s="8">
        <f t="shared" si="1293"/>
        <v>761068.79999999981</v>
      </c>
      <c r="BP1011" s="8">
        <f t="shared" si="1293"/>
        <v>7814.5</v>
      </c>
      <c r="BQ1011" s="8">
        <f t="shared" si="1293"/>
        <v>0</v>
      </c>
      <c r="BR1011" s="8">
        <f t="shared" si="1293"/>
        <v>5068.3399999999992</v>
      </c>
      <c r="BS1011" s="8">
        <f t="shared" si="1293"/>
        <v>140</v>
      </c>
      <c r="BU1011" s="11">
        <f t="shared" si="1294"/>
        <v>45195</v>
      </c>
      <c r="BV1011" s="8">
        <f t="shared" si="1295"/>
        <v>8011</v>
      </c>
      <c r="BW1011" s="8">
        <f t="shared" si="1295"/>
        <v>952562.3</v>
      </c>
      <c r="BX1011" s="8">
        <f t="shared" si="1295"/>
        <v>6508.4</v>
      </c>
      <c r="BY1011" s="8">
        <f t="shared" si="1295"/>
        <v>0</v>
      </c>
      <c r="BZ1011" s="8">
        <f t="shared" si="1295"/>
        <v>9321.1600000000017</v>
      </c>
      <c r="CA1011" s="8">
        <f t="shared" si="1295"/>
        <v>440</v>
      </c>
      <c r="CC1011" s="11">
        <f t="shared" si="1296"/>
        <v>45195</v>
      </c>
      <c r="CD1011" s="8">
        <f t="shared" si="1297"/>
        <v>15160</v>
      </c>
      <c r="CE1011" s="8">
        <f t="shared" si="1297"/>
        <v>1794229.1000000003</v>
      </c>
      <c r="CF1011" s="8">
        <f t="shared" si="1297"/>
        <v>7054.2499999999991</v>
      </c>
      <c r="CG1011" s="8">
        <f t="shared" si="1297"/>
        <v>87680.809999999954</v>
      </c>
      <c r="CH1011" s="8">
        <f t="shared" si="1297"/>
        <v>19394.050000000007</v>
      </c>
      <c r="CI1011" s="8">
        <f t="shared" si="1297"/>
        <v>409</v>
      </c>
      <c r="CK1011" s="11">
        <f t="shared" si="1298"/>
        <v>45195</v>
      </c>
      <c r="CL1011" s="8">
        <f t="shared" si="1299"/>
        <v>4995</v>
      </c>
      <c r="CM1011" s="8">
        <f t="shared" si="1299"/>
        <v>376904.29</v>
      </c>
      <c r="CN1011" s="8">
        <f t="shared" si="1299"/>
        <v>0</v>
      </c>
      <c r="CO1011" s="8">
        <f t="shared" si="1299"/>
        <v>851</v>
      </c>
      <c r="CP1011" s="8">
        <f t="shared" si="1299"/>
        <v>10372.580000000002</v>
      </c>
      <c r="CQ1011" s="8">
        <f t="shared" si="1299"/>
        <v>62</v>
      </c>
      <c r="CS1011" s="11">
        <f t="shared" si="1300"/>
        <v>45195</v>
      </c>
      <c r="CT1011" s="8">
        <f t="shared" si="1301"/>
        <v>0</v>
      </c>
      <c r="CU1011" s="8">
        <f t="shared" si="1301"/>
        <v>0</v>
      </c>
      <c r="CV1011" s="8">
        <f t="shared" si="1301"/>
        <v>0</v>
      </c>
      <c r="CW1011" s="8">
        <f t="shared" si="1301"/>
        <v>0</v>
      </c>
      <c r="CX1011" s="8">
        <f t="shared" si="1301"/>
        <v>0</v>
      </c>
      <c r="CY1011" s="8">
        <f t="shared" si="1301"/>
        <v>0</v>
      </c>
      <c r="DA1011" s="11">
        <f t="shared" si="1302"/>
        <v>45195</v>
      </c>
      <c r="DB1011" s="8">
        <f t="shared" si="1303"/>
        <v>0</v>
      </c>
      <c r="DC1011" s="8">
        <f t="shared" si="1303"/>
        <v>0</v>
      </c>
      <c r="DD1011" s="8">
        <f t="shared" si="1303"/>
        <v>0</v>
      </c>
      <c r="DE1011" s="8">
        <f t="shared" si="1303"/>
        <v>0</v>
      </c>
      <c r="DF1011" s="8">
        <f t="shared" si="1303"/>
        <v>0</v>
      </c>
      <c r="DG1011" s="8">
        <f t="shared" si="1303"/>
        <v>0</v>
      </c>
      <c r="DI1011" s="11">
        <f t="shared" si="1304"/>
        <v>45195</v>
      </c>
      <c r="DJ1011" s="8">
        <f t="shared" si="1305"/>
        <v>0</v>
      </c>
      <c r="DK1011" s="8">
        <f t="shared" si="1305"/>
        <v>0</v>
      </c>
      <c r="DL1011" s="8">
        <f t="shared" si="1305"/>
        <v>0</v>
      </c>
      <c r="DM1011" s="8">
        <f t="shared" si="1305"/>
        <v>0</v>
      </c>
      <c r="DN1011" s="8">
        <f t="shared" si="1305"/>
        <v>0</v>
      </c>
      <c r="DO1011" s="8">
        <f t="shared" si="1305"/>
        <v>0</v>
      </c>
      <c r="DP1011" s="56"/>
      <c r="DQ1011" s="56"/>
      <c r="DR1011" s="56"/>
      <c r="DS1011" s="56"/>
    </row>
    <row r="1012" spans="1:123" x14ac:dyDescent="0.3">
      <c r="A1012" s="11">
        <f t="shared" si="1271"/>
        <v>45196</v>
      </c>
      <c r="B1012" s="8">
        <f t="shared" si="1272"/>
        <v>13357</v>
      </c>
      <c r="C1012" s="8">
        <f t="shared" si="1273"/>
        <v>1636563.4400000002</v>
      </c>
      <c r="D1012" s="8">
        <f t="shared" si="1274"/>
        <v>0</v>
      </c>
      <c r="E1012" s="8">
        <f t="shared" si="1275"/>
        <v>8598.84</v>
      </c>
      <c r="F1012" s="8">
        <f t="shared" si="1276"/>
        <v>9713.2200000000012</v>
      </c>
      <c r="G1012" s="8">
        <f t="shared" si="1277"/>
        <v>56</v>
      </c>
      <c r="I1012" s="11">
        <f t="shared" si="1278"/>
        <v>45196</v>
      </c>
      <c r="J1012" s="8">
        <f t="shared" si="1279"/>
        <v>10639</v>
      </c>
      <c r="K1012" s="8">
        <f t="shared" si="1279"/>
        <v>1569386.3099999989</v>
      </c>
      <c r="L1012" s="8">
        <f t="shared" si="1279"/>
        <v>5700.3100000000022</v>
      </c>
      <c r="M1012" s="8">
        <f t="shared" si="1279"/>
        <v>0</v>
      </c>
      <c r="N1012" s="8">
        <f t="shared" si="1279"/>
        <v>5684.8999999999933</v>
      </c>
      <c r="O1012" s="8">
        <f t="shared" si="1279"/>
        <v>55</v>
      </c>
      <c r="Q1012" s="11">
        <f t="shared" si="1280"/>
        <v>45196</v>
      </c>
      <c r="R1012" s="8">
        <f t="shared" si="1281"/>
        <v>6560</v>
      </c>
      <c r="S1012" s="8">
        <f t="shared" si="1281"/>
        <v>693681.45</v>
      </c>
      <c r="T1012" s="8">
        <f t="shared" si="1281"/>
        <v>6726.17</v>
      </c>
      <c r="U1012" s="8">
        <f t="shared" si="1281"/>
        <v>0</v>
      </c>
      <c r="V1012" s="8">
        <f t="shared" si="1281"/>
        <v>-3240.1799999999994</v>
      </c>
      <c r="W1012" s="8">
        <f t="shared" si="1281"/>
        <v>680</v>
      </c>
      <c r="Y1012" s="11">
        <f t="shared" si="1282"/>
        <v>45196</v>
      </c>
      <c r="Z1012" s="8">
        <f t="shared" si="1283"/>
        <v>12082</v>
      </c>
      <c r="AA1012" s="8">
        <f t="shared" si="1283"/>
        <v>1524899.1200000006</v>
      </c>
      <c r="AB1012" s="8">
        <f t="shared" si="1283"/>
        <v>11188.069999999996</v>
      </c>
      <c r="AC1012" s="8">
        <f t="shared" si="1283"/>
        <v>0</v>
      </c>
      <c r="AD1012" s="8">
        <f t="shared" si="1283"/>
        <v>16521.720000000005</v>
      </c>
      <c r="AE1012" s="8">
        <f t="shared" si="1283"/>
        <v>1091</v>
      </c>
      <c r="AG1012" s="11">
        <f t="shared" si="1284"/>
        <v>45196</v>
      </c>
      <c r="AH1012" s="8">
        <f t="shared" si="1285"/>
        <v>14131</v>
      </c>
      <c r="AI1012" s="8">
        <f t="shared" si="1285"/>
        <v>1797869.9999999995</v>
      </c>
      <c r="AJ1012" s="8">
        <f t="shared" si="1285"/>
        <v>4760.3900000000012</v>
      </c>
      <c r="AK1012" s="8">
        <f t="shared" si="1285"/>
        <v>0</v>
      </c>
      <c r="AL1012" s="8">
        <f t="shared" si="1285"/>
        <v>18770.430000000011</v>
      </c>
      <c r="AM1012" s="8">
        <f t="shared" si="1285"/>
        <v>558</v>
      </c>
      <c r="AO1012" s="11">
        <f t="shared" si="1286"/>
        <v>45196</v>
      </c>
      <c r="AP1012" s="8">
        <f t="shared" si="1287"/>
        <v>14270</v>
      </c>
      <c r="AQ1012" s="8">
        <f t="shared" si="1287"/>
        <v>1187178.7899999996</v>
      </c>
      <c r="AR1012" s="8">
        <f t="shared" si="1287"/>
        <v>0</v>
      </c>
      <c r="AS1012" s="8">
        <f t="shared" si="1287"/>
        <v>13243.19</v>
      </c>
      <c r="AT1012" s="8">
        <f t="shared" si="1287"/>
        <v>1208.07</v>
      </c>
      <c r="AU1012" s="8">
        <f t="shared" si="1287"/>
        <v>632</v>
      </c>
      <c r="AW1012" s="11">
        <f t="shared" si="1288"/>
        <v>45196</v>
      </c>
      <c r="AX1012" s="8">
        <f t="shared" si="1289"/>
        <v>14367</v>
      </c>
      <c r="AY1012" s="8">
        <f t="shared" si="1289"/>
        <v>1769807.0799999991</v>
      </c>
      <c r="AZ1012" s="8">
        <f t="shared" si="1289"/>
        <v>6920.2700000000032</v>
      </c>
      <c r="BA1012" s="8">
        <f t="shared" si="1289"/>
        <v>0</v>
      </c>
      <c r="BB1012" s="8">
        <f t="shared" si="1289"/>
        <v>15196.199999999999</v>
      </c>
      <c r="BC1012" s="8">
        <f t="shared" si="1289"/>
        <v>374</v>
      </c>
      <c r="BE1012" s="11">
        <f t="shared" si="1290"/>
        <v>45196</v>
      </c>
      <c r="BF1012" s="8">
        <f t="shared" si="1291"/>
        <v>13669</v>
      </c>
      <c r="BG1012" s="8">
        <f t="shared" si="1291"/>
        <v>1724961.1799999995</v>
      </c>
      <c r="BH1012" s="8">
        <f t="shared" si="1291"/>
        <v>9603.4199999999983</v>
      </c>
      <c r="BI1012" s="8">
        <f t="shared" si="1291"/>
        <v>0</v>
      </c>
      <c r="BJ1012" s="8">
        <f t="shared" si="1291"/>
        <v>31648.290000000023</v>
      </c>
      <c r="BK1012" s="8">
        <f t="shared" si="1291"/>
        <v>143</v>
      </c>
      <c r="BM1012" s="11">
        <f t="shared" si="1292"/>
        <v>45196</v>
      </c>
      <c r="BN1012" s="8">
        <f t="shared" si="1293"/>
        <v>9456</v>
      </c>
      <c r="BO1012" s="8">
        <f t="shared" si="1293"/>
        <v>765625.31999999983</v>
      </c>
      <c r="BP1012" s="8">
        <f t="shared" si="1293"/>
        <v>7847.5</v>
      </c>
      <c r="BQ1012" s="8">
        <f t="shared" si="1293"/>
        <v>0</v>
      </c>
      <c r="BR1012" s="8">
        <f t="shared" si="1293"/>
        <v>5088.3399999999992</v>
      </c>
      <c r="BS1012" s="8">
        <f t="shared" si="1293"/>
        <v>140</v>
      </c>
      <c r="BU1012" s="11">
        <f t="shared" si="1294"/>
        <v>45196</v>
      </c>
      <c r="BV1012" s="8">
        <f t="shared" si="1295"/>
        <v>8042</v>
      </c>
      <c r="BW1012" s="8">
        <f t="shared" si="1295"/>
        <v>956125.35000000009</v>
      </c>
      <c r="BX1012" s="8">
        <f t="shared" si="1295"/>
        <v>6544.9</v>
      </c>
      <c r="BY1012" s="8">
        <f t="shared" si="1295"/>
        <v>0</v>
      </c>
      <c r="BZ1012" s="8">
        <f t="shared" si="1295"/>
        <v>9321.1600000000017</v>
      </c>
      <c r="CA1012" s="8">
        <f t="shared" si="1295"/>
        <v>441</v>
      </c>
      <c r="CC1012" s="11">
        <f t="shared" si="1296"/>
        <v>45196</v>
      </c>
      <c r="CD1012" s="8">
        <f t="shared" si="1297"/>
        <v>15237</v>
      </c>
      <c r="CE1012" s="8">
        <f t="shared" si="1297"/>
        <v>1804503.9800000002</v>
      </c>
      <c r="CF1012" s="8">
        <f t="shared" si="1297"/>
        <v>7134.2499999999991</v>
      </c>
      <c r="CG1012" s="8">
        <f t="shared" si="1297"/>
        <v>88020.369999999952</v>
      </c>
      <c r="CH1012" s="8">
        <f t="shared" si="1297"/>
        <v>19419.050000000007</v>
      </c>
      <c r="CI1012" s="8">
        <f t="shared" si="1297"/>
        <v>412</v>
      </c>
      <c r="CK1012" s="11">
        <f t="shared" si="1298"/>
        <v>45196</v>
      </c>
      <c r="CL1012" s="8">
        <f t="shared" si="1299"/>
        <v>5025</v>
      </c>
      <c r="CM1012" s="8">
        <f t="shared" si="1299"/>
        <v>378932.52999999997</v>
      </c>
      <c r="CN1012" s="8">
        <f t="shared" si="1299"/>
        <v>0</v>
      </c>
      <c r="CO1012" s="8">
        <f t="shared" si="1299"/>
        <v>851</v>
      </c>
      <c r="CP1012" s="8">
        <f t="shared" si="1299"/>
        <v>10372.580000000002</v>
      </c>
      <c r="CQ1012" s="8">
        <f t="shared" si="1299"/>
        <v>62</v>
      </c>
      <c r="CS1012" s="11">
        <f t="shared" si="1300"/>
        <v>45196</v>
      </c>
      <c r="CT1012" s="8">
        <f t="shared" si="1301"/>
        <v>0</v>
      </c>
      <c r="CU1012" s="8">
        <f t="shared" si="1301"/>
        <v>0</v>
      </c>
      <c r="CV1012" s="8">
        <f t="shared" si="1301"/>
        <v>0</v>
      </c>
      <c r="CW1012" s="8">
        <f t="shared" si="1301"/>
        <v>0</v>
      </c>
      <c r="CX1012" s="8">
        <f t="shared" si="1301"/>
        <v>0</v>
      </c>
      <c r="CY1012" s="8">
        <f t="shared" si="1301"/>
        <v>0</v>
      </c>
      <c r="DA1012" s="11">
        <f t="shared" si="1302"/>
        <v>45196</v>
      </c>
      <c r="DB1012" s="8">
        <f t="shared" si="1303"/>
        <v>0</v>
      </c>
      <c r="DC1012" s="8">
        <f t="shared" si="1303"/>
        <v>0</v>
      </c>
      <c r="DD1012" s="8">
        <f t="shared" si="1303"/>
        <v>0</v>
      </c>
      <c r="DE1012" s="8">
        <f t="shared" si="1303"/>
        <v>0</v>
      </c>
      <c r="DF1012" s="8">
        <f t="shared" si="1303"/>
        <v>0</v>
      </c>
      <c r="DG1012" s="8">
        <f t="shared" si="1303"/>
        <v>0</v>
      </c>
      <c r="DI1012" s="11">
        <f t="shared" si="1304"/>
        <v>45196</v>
      </c>
      <c r="DJ1012" s="8">
        <f t="shared" si="1305"/>
        <v>0</v>
      </c>
      <c r="DK1012" s="8">
        <f t="shared" si="1305"/>
        <v>0</v>
      </c>
      <c r="DL1012" s="8">
        <f t="shared" si="1305"/>
        <v>0</v>
      </c>
      <c r="DM1012" s="8">
        <f t="shared" si="1305"/>
        <v>0</v>
      </c>
      <c r="DN1012" s="8">
        <f t="shared" si="1305"/>
        <v>0</v>
      </c>
      <c r="DO1012" s="8">
        <f t="shared" si="1305"/>
        <v>0</v>
      </c>
      <c r="DP1012" s="56"/>
      <c r="DQ1012" s="56"/>
      <c r="DR1012" s="56"/>
      <c r="DS1012" s="56"/>
    </row>
    <row r="1013" spans="1:123" x14ac:dyDescent="0.3">
      <c r="A1013" s="11">
        <f t="shared" si="1271"/>
        <v>45197</v>
      </c>
      <c r="B1013" s="8">
        <f t="shared" si="1272"/>
        <v>13404</v>
      </c>
      <c r="C1013" s="8">
        <f t="shared" si="1273"/>
        <v>1643019.4400000002</v>
      </c>
      <c r="D1013" s="8">
        <f t="shared" si="1274"/>
        <v>0</v>
      </c>
      <c r="E1013" s="8">
        <f t="shared" si="1275"/>
        <v>8635.84</v>
      </c>
      <c r="F1013" s="8">
        <f t="shared" si="1276"/>
        <v>9713.2200000000012</v>
      </c>
      <c r="G1013" s="8">
        <f t="shared" si="1277"/>
        <v>56</v>
      </c>
      <c r="I1013" s="11">
        <f t="shared" si="1278"/>
        <v>45197</v>
      </c>
      <c r="J1013" s="8">
        <f t="shared" si="1279"/>
        <v>10677</v>
      </c>
      <c r="K1013" s="8">
        <f t="shared" si="1279"/>
        <v>1575614.429999999</v>
      </c>
      <c r="L1013" s="8">
        <f t="shared" si="1279"/>
        <v>5740.3900000000021</v>
      </c>
      <c r="M1013" s="8">
        <f t="shared" si="1279"/>
        <v>0</v>
      </c>
      <c r="N1013" s="8">
        <f t="shared" si="1279"/>
        <v>5684.8999999999933</v>
      </c>
      <c r="O1013" s="8">
        <f t="shared" si="1279"/>
        <v>55</v>
      </c>
      <c r="Q1013" s="11">
        <f t="shared" si="1280"/>
        <v>45197</v>
      </c>
      <c r="R1013" s="8">
        <f t="shared" si="1281"/>
        <v>6583</v>
      </c>
      <c r="S1013" s="8">
        <f t="shared" si="1281"/>
        <v>695837.1</v>
      </c>
      <c r="T1013" s="8">
        <f t="shared" si="1281"/>
        <v>6756.92</v>
      </c>
      <c r="U1013" s="8">
        <f t="shared" si="1281"/>
        <v>0</v>
      </c>
      <c r="V1013" s="8">
        <f t="shared" si="1281"/>
        <v>-3240.1799999999994</v>
      </c>
      <c r="W1013" s="8">
        <f t="shared" si="1281"/>
        <v>680</v>
      </c>
      <c r="Y1013" s="11">
        <f t="shared" si="1282"/>
        <v>45197</v>
      </c>
      <c r="Z1013" s="8">
        <f t="shared" si="1283"/>
        <v>12148</v>
      </c>
      <c r="AA1013" s="8">
        <f t="shared" si="1283"/>
        <v>1534948.4100000006</v>
      </c>
      <c r="AB1013" s="8">
        <f t="shared" si="1283"/>
        <v>11228.799999999996</v>
      </c>
      <c r="AC1013" s="8">
        <f t="shared" si="1283"/>
        <v>-463.16</v>
      </c>
      <c r="AD1013" s="8">
        <f t="shared" si="1283"/>
        <v>16526.670000000006</v>
      </c>
      <c r="AE1013" s="8">
        <f t="shared" si="1283"/>
        <v>1092</v>
      </c>
      <c r="AG1013" s="11">
        <f t="shared" si="1284"/>
        <v>45197</v>
      </c>
      <c r="AH1013" s="8">
        <f t="shared" si="1285"/>
        <v>14201</v>
      </c>
      <c r="AI1013" s="8">
        <f t="shared" si="1285"/>
        <v>1808740.5699999996</v>
      </c>
      <c r="AJ1013" s="8">
        <f t="shared" si="1285"/>
        <v>4787.2300000000014</v>
      </c>
      <c r="AK1013" s="8">
        <f t="shared" si="1285"/>
        <v>0</v>
      </c>
      <c r="AL1013" s="8">
        <f t="shared" si="1285"/>
        <v>18775.380000000012</v>
      </c>
      <c r="AM1013" s="8">
        <f t="shared" si="1285"/>
        <v>558</v>
      </c>
      <c r="AO1013" s="11">
        <f t="shared" si="1286"/>
        <v>45197</v>
      </c>
      <c r="AP1013" s="8">
        <f t="shared" si="1287"/>
        <v>14338</v>
      </c>
      <c r="AQ1013" s="8">
        <f t="shared" si="1287"/>
        <v>1192606.8999999997</v>
      </c>
      <c r="AR1013" s="8">
        <f t="shared" si="1287"/>
        <v>0</v>
      </c>
      <c r="AS1013" s="8">
        <f t="shared" si="1287"/>
        <v>13329.69</v>
      </c>
      <c r="AT1013" s="8">
        <f t="shared" si="1287"/>
        <v>1208.07</v>
      </c>
      <c r="AU1013" s="8">
        <f t="shared" si="1287"/>
        <v>634</v>
      </c>
      <c r="AW1013" s="11">
        <f t="shared" si="1288"/>
        <v>45197</v>
      </c>
      <c r="AX1013" s="8">
        <f t="shared" si="1289"/>
        <v>14425</v>
      </c>
      <c r="AY1013" s="8">
        <f t="shared" si="1289"/>
        <v>1777092.4499999993</v>
      </c>
      <c r="AZ1013" s="8">
        <f t="shared" si="1289"/>
        <v>6950.7400000000034</v>
      </c>
      <c r="BA1013" s="8">
        <f t="shared" si="1289"/>
        <v>0</v>
      </c>
      <c r="BB1013" s="8">
        <f t="shared" si="1289"/>
        <v>15365.14</v>
      </c>
      <c r="BC1013" s="8">
        <f t="shared" si="1289"/>
        <v>375</v>
      </c>
      <c r="BE1013" s="11">
        <f t="shared" si="1290"/>
        <v>45197</v>
      </c>
      <c r="BF1013" s="8">
        <f t="shared" si="1291"/>
        <v>13717</v>
      </c>
      <c r="BG1013" s="8">
        <f t="shared" si="1291"/>
        <v>1730123.0099999995</v>
      </c>
      <c r="BH1013" s="8">
        <f t="shared" si="1291"/>
        <v>9625.6999999999989</v>
      </c>
      <c r="BI1013" s="8">
        <f t="shared" si="1291"/>
        <v>0</v>
      </c>
      <c r="BJ1013" s="8">
        <f t="shared" si="1291"/>
        <v>31748.290000000023</v>
      </c>
      <c r="BK1013" s="8">
        <f t="shared" si="1291"/>
        <v>143</v>
      </c>
      <c r="BM1013" s="11">
        <f t="shared" si="1292"/>
        <v>45197</v>
      </c>
      <c r="BN1013" s="8">
        <f t="shared" si="1293"/>
        <v>9510</v>
      </c>
      <c r="BO1013" s="8">
        <f t="shared" si="1293"/>
        <v>770374.16999999981</v>
      </c>
      <c r="BP1013" s="8">
        <f t="shared" si="1293"/>
        <v>7905.5</v>
      </c>
      <c r="BQ1013" s="8">
        <f t="shared" si="1293"/>
        <v>0</v>
      </c>
      <c r="BR1013" s="8">
        <f t="shared" si="1293"/>
        <v>5088.3399999999992</v>
      </c>
      <c r="BS1013" s="8">
        <f t="shared" si="1293"/>
        <v>140</v>
      </c>
      <c r="BU1013" s="11">
        <f t="shared" si="1294"/>
        <v>45197</v>
      </c>
      <c r="BV1013" s="8">
        <f t="shared" si="1295"/>
        <v>8082</v>
      </c>
      <c r="BW1013" s="8">
        <f t="shared" si="1295"/>
        <v>960678.13000000012</v>
      </c>
      <c r="BX1013" s="8">
        <f t="shared" si="1295"/>
        <v>6597.4</v>
      </c>
      <c r="BY1013" s="8">
        <f t="shared" si="1295"/>
        <v>0</v>
      </c>
      <c r="BZ1013" s="8">
        <f t="shared" si="1295"/>
        <v>9321.1600000000017</v>
      </c>
      <c r="CA1013" s="8">
        <f t="shared" si="1295"/>
        <v>442</v>
      </c>
      <c r="CC1013" s="11">
        <f t="shared" si="1296"/>
        <v>45197</v>
      </c>
      <c r="CD1013" s="8">
        <f t="shared" si="1297"/>
        <v>15303</v>
      </c>
      <c r="CE1013" s="8">
        <f t="shared" si="1297"/>
        <v>1813871.3300000003</v>
      </c>
      <c r="CF1013" s="8">
        <f t="shared" si="1297"/>
        <v>7184.2499999999991</v>
      </c>
      <c r="CG1013" s="8">
        <f t="shared" si="1297"/>
        <v>88510.869999999952</v>
      </c>
      <c r="CH1013" s="8">
        <f t="shared" si="1297"/>
        <v>19448.050000000007</v>
      </c>
      <c r="CI1013" s="8">
        <f t="shared" si="1297"/>
        <v>414</v>
      </c>
      <c r="CK1013" s="11">
        <f t="shared" si="1298"/>
        <v>45197</v>
      </c>
      <c r="CL1013" s="8">
        <f t="shared" si="1299"/>
        <v>5055</v>
      </c>
      <c r="CM1013" s="8">
        <f t="shared" si="1299"/>
        <v>381164.37</v>
      </c>
      <c r="CN1013" s="8">
        <f t="shared" si="1299"/>
        <v>0</v>
      </c>
      <c r="CO1013" s="8">
        <f t="shared" si="1299"/>
        <v>851</v>
      </c>
      <c r="CP1013" s="8">
        <f t="shared" si="1299"/>
        <v>10372.580000000002</v>
      </c>
      <c r="CQ1013" s="8">
        <f t="shared" si="1299"/>
        <v>62</v>
      </c>
      <c r="CS1013" s="11">
        <f t="shared" si="1300"/>
        <v>45197</v>
      </c>
      <c r="CT1013" s="8">
        <f t="shared" si="1301"/>
        <v>0</v>
      </c>
      <c r="CU1013" s="8">
        <f t="shared" si="1301"/>
        <v>0</v>
      </c>
      <c r="CV1013" s="8">
        <f t="shared" si="1301"/>
        <v>0</v>
      </c>
      <c r="CW1013" s="8">
        <f t="shared" si="1301"/>
        <v>0</v>
      </c>
      <c r="CX1013" s="8">
        <f t="shared" si="1301"/>
        <v>0</v>
      </c>
      <c r="CY1013" s="8">
        <f t="shared" si="1301"/>
        <v>0</v>
      </c>
      <c r="DA1013" s="11">
        <f t="shared" si="1302"/>
        <v>45197</v>
      </c>
      <c r="DB1013" s="8">
        <f t="shared" si="1303"/>
        <v>0</v>
      </c>
      <c r="DC1013" s="8">
        <f t="shared" si="1303"/>
        <v>0</v>
      </c>
      <c r="DD1013" s="8">
        <f t="shared" si="1303"/>
        <v>0</v>
      </c>
      <c r="DE1013" s="8">
        <f t="shared" si="1303"/>
        <v>0</v>
      </c>
      <c r="DF1013" s="8">
        <f t="shared" si="1303"/>
        <v>0</v>
      </c>
      <c r="DG1013" s="8">
        <f t="shared" si="1303"/>
        <v>0</v>
      </c>
      <c r="DI1013" s="11">
        <f t="shared" si="1304"/>
        <v>45197</v>
      </c>
      <c r="DJ1013" s="8">
        <f t="shared" si="1305"/>
        <v>0</v>
      </c>
      <c r="DK1013" s="8">
        <f t="shared" si="1305"/>
        <v>0</v>
      </c>
      <c r="DL1013" s="8">
        <f t="shared" si="1305"/>
        <v>0</v>
      </c>
      <c r="DM1013" s="8">
        <f t="shared" si="1305"/>
        <v>0</v>
      </c>
      <c r="DN1013" s="8">
        <f t="shared" si="1305"/>
        <v>0</v>
      </c>
      <c r="DO1013" s="8">
        <f t="shared" si="1305"/>
        <v>0</v>
      </c>
      <c r="DP1013" s="56"/>
      <c r="DQ1013" s="56"/>
      <c r="DR1013" s="56"/>
      <c r="DS1013" s="56"/>
    </row>
    <row r="1014" spans="1:123" x14ac:dyDescent="0.3">
      <c r="A1014" s="11">
        <f t="shared" si="1271"/>
        <v>45198</v>
      </c>
      <c r="B1014" s="8">
        <f t="shared" si="1272"/>
        <v>13458</v>
      </c>
      <c r="C1014" s="8">
        <f t="shared" si="1273"/>
        <v>1650939.5100000002</v>
      </c>
      <c r="D1014" s="8">
        <f t="shared" si="1274"/>
        <v>0</v>
      </c>
      <c r="E1014" s="8">
        <f t="shared" si="1275"/>
        <v>8655.84</v>
      </c>
      <c r="F1014" s="8">
        <f t="shared" si="1276"/>
        <v>9713.2200000000012</v>
      </c>
      <c r="G1014" s="8">
        <f t="shared" si="1277"/>
        <v>56</v>
      </c>
      <c r="I1014" s="11">
        <f t="shared" si="1278"/>
        <v>45198</v>
      </c>
      <c r="J1014" s="8">
        <f t="shared" si="1279"/>
        <v>10733</v>
      </c>
      <c r="K1014" s="8">
        <f t="shared" si="1279"/>
        <v>1585184.629999999</v>
      </c>
      <c r="L1014" s="8">
        <f t="shared" si="1279"/>
        <v>5774.8200000000024</v>
      </c>
      <c r="M1014" s="8">
        <f t="shared" si="1279"/>
        <v>0</v>
      </c>
      <c r="N1014" s="8">
        <f t="shared" si="1279"/>
        <v>5684.8999999999933</v>
      </c>
      <c r="O1014" s="8">
        <f t="shared" si="1279"/>
        <v>55</v>
      </c>
      <c r="Q1014" s="11">
        <f t="shared" si="1280"/>
        <v>45198</v>
      </c>
      <c r="R1014" s="8">
        <f t="shared" si="1281"/>
        <v>6633</v>
      </c>
      <c r="S1014" s="8">
        <f t="shared" si="1281"/>
        <v>700979.71</v>
      </c>
      <c r="T1014" s="8">
        <f t="shared" si="1281"/>
        <v>6767.42</v>
      </c>
      <c r="U1014" s="8">
        <f t="shared" si="1281"/>
        <v>0</v>
      </c>
      <c r="V1014" s="8">
        <f t="shared" si="1281"/>
        <v>-3240.1799999999994</v>
      </c>
      <c r="W1014" s="8">
        <f t="shared" si="1281"/>
        <v>680</v>
      </c>
      <c r="Y1014" s="11">
        <f t="shared" si="1282"/>
        <v>45198</v>
      </c>
      <c r="Z1014" s="8">
        <f t="shared" si="1283"/>
        <v>12220</v>
      </c>
      <c r="AA1014" s="8">
        <f t="shared" si="1283"/>
        <v>1545328.9900000007</v>
      </c>
      <c r="AB1014" s="8">
        <f t="shared" si="1283"/>
        <v>11261.199999999995</v>
      </c>
      <c r="AC1014" s="8">
        <f t="shared" si="1283"/>
        <v>-463.16</v>
      </c>
      <c r="AD1014" s="8">
        <f t="shared" si="1283"/>
        <v>16526.670000000006</v>
      </c>
      <c r="AE1014" s="8">
        <f t="shared" si="1283"/>
        <v>1093</v>
      </c>
      <c r="AG1014" s="11">
        <f t="shared" si="1284"/>
        <v>45198</v>
      </c>
      <c r="AH1014" s="8">
        <f t="shared" si="1285"/>
        <v>14249</v>
      </c>
      <c r="AI1014" s="8">
        <f t="shared" si="1285"/>
        <v>1814976.3999999997</v>
      </c>
      <c r="AJ1014" s="8">
        <f t="shared" si="1285"/>
        <v>4783.5300000000016</v>
      </c>
      <c r="AK1014" s="8">
        <f t="shared" si="1285"/>
        <v>0</v>
      </c>
      <c r="AL1014" s="8">
        <f t="shared" si="1285"/>
        <v>18775.380000000012</v>
      </c>
      <c r="AM1014" s="8">
        <f t="shared" si="1285"/>
        <v>561</v>
      </c>
      <c r="AO1014" s="11">
        <f t="shared" si="1286"/>
        <v>45198</v>
      </c>
      <c r="AP1014" s="8">
        <f t="shared" si="1287"/>
        <v>14412</v>
      </c>
      <c r="AQ1014" s="8">
        <f t="shared" si="1287"/>
        <v>1197263.8699999996</v>
      </c>
      <c r="AR1014" s="8">
        <f t="shared" si="1287"/>
        <v>0</v>
      </c>
      <c r="AS1014" s="8">
        <f t="shared" si="1287"/>
        <v>13388.69</v>
      </c>
      <c r="AT1014" s="8">
        <f t="shared" si="1287"/>
        <v>1208.07</v>
      </c>
      <c r="AU1014" s="8">
        <f t="shared" si="1287"/>
        <v>636</v>
      </c>
      <c r="AW1014" s="11">
        <f t="shared" si="1288"/>
        <v>45198</v>
      </c>
      <c r="AX1014" s="8">
        <f t="shared" si="1289"/>
        <v>14478</v>
      </c>
      <c r="AY1014" s="8">
        <f t="shared" si="1289"/>
        <v>1783241.6099999992</v>
      </c>
      <c r="AZ1014" s="8">
        <f t="shared" si="1289"/>
        <v>6984.9200000000037</v>
      </c>
      <c r="BA1014" s="8">
        <f t="shared" si="1289"/>
        <v>0</v>
      </c>
      <c r="BB1014" s="8">
        <f t="shared" si="1289"/>
        <v>15365.14</v>
      </c>
      <c r="BC1014" s="8">
        <f t="shared" si="1289"/>
        <v>375</v>
      </c>
      <c r="BE1014" s="11">
        <f t="shared" si="1290"/>
        <v>45198</v>
      </c>
      <c r="BF1014" s="8">
        <f t="shared" si="1291"/>
        <v>13760</v>
      </c>
      <c r="BG1014" s="8">
        <f t="shared" si="1291"/>
        <v>1734832.3499999996</v>
      </c>
      <c r="BH1014" s="8">
        <f t="shared" si="1291"/>
        <v>9645.65</v>
      </c>
      <c r="BI1014" s="8">
        <f t="shared" si="1291"/>
        <v>0</v>
      </c>
      <c r="BJ1014" s="8">
        <f t="shared" si="1291"/>
        <v>31989.350000000024</v>
      </c>
      <c r="BK1014" s="8">
        <f t="shared" si="1291"/>
        <v>143</v>
      </c>
      <c r="BM1014" s="11">
        <f t="shared" si="1292"/>
        <v>45198</v>
      </c>
      <c r="BN1014" s="8">
        <f t="shared" si="1293"/>
        <v>9561</v>
      </c>
      <c r="BO1014" s="8">
        <f t="shared" si="1293"/>
        <v>775221.47999999986</v>
      </c>
      <c r="BP1014" s="8">
        <f t="shared" si="1293"/>
        <v>7964.5</v>
      </c>
      <c r="BQ1014" s="8">
        <f t="shared" si="1293"/>
        <v>0</v>
      </c>
      <c r="BR1014" s="8">
        <f t="shared" si="1293"/>
        <v>5088.3399999999992</v>
      </c>
      <c r="BS1014" s="8">
        <f t="shared" si="1293"/>
        <v>141</v>
      </c>
      <c r="BU1014" s="11">
        <f t="shared" si="1294"/>
        <v>45198</v>
      </c>
      <c r="BV1014" s="8">
        <f t="shared" si="1295"/>
        <v>8146</v>
      </c>
      <c r="BW1014" s="8">
        <f t="shared" si="1295"/>
        <v>969079.65000000014</v>
      </c>
      <c r="BX1014" s="8">
        <f t="shared" si="1295"/>
        <v>6630.4</v>
      </c>
      <c r="BY1014" s="8">
        <f t="shared" si="1295"/>
        <v>0</v>
      </c>
      <c r="BZ1014" s="8">
        <f t="shared" si="1295"/>
        <v>9321.1600000000017</v>
      </c>
      <c r="CA1014" s="8">
        <f t="shared" si="1295"/>
        <v>442</v>
      </c>
      <c r="CC1014" s="11">
        <f t="shared" si="1296"/>
        <v>45198</v>
      </c>
      <c r="CD1014" s="8">
        <f t="shared" si="1297"/>
        <v>15370</v>
      </c>
      <c r="CE1014" s="8">
        <f t="shared" si="1297"/>
        <v>1822385.6100000003</v>
      </c>
      <c r="CF1014" s="8">
        <f t="shared" si="1297"/>
        <v>7250.7499999999991</v>
      </c>
      <c r="CG1014" s="8">
        <f t="shared" si="1297"/>
        <v>89149.769999999946</v>
      </c>
      <c r="CH1014" s="8">
        <f t="shared" si="1297"/>
        <v>19604.050000000007</v>
      </c>
      <c r="CI1014" s="8">
        <f t="shared" si="1297"/>
        <v>414</v>
      </c>
      <c r="CK1014" s="11">
        <f t="shared" si="1298"/>
        <v>45198</v>
      </c>
      <c r="CL1014" s="8">
        <f t="shared" si="1299"/>
        <v>5100</v>
      </c>
      <c r="CM1014" s="8">
        <f t="shared" si="1299"/>
        <v>385315.66</v>
      </c>
      <c r="CN1014" s="8">
        <f t="shared" si="1299"/>
        <v>0</v>
      </c>
      <c r="CO1014" s="8">
        <f t="shared" si="1299"/>
        <v>864.5</v>
      </c>
      <c r="CP1014" s="8">
        <f t="shared" si="1299"/>
        <v>10577.580000000002</v>
      </c>
      <c r="CQ1014" s="8">
        <f t="shared" si="1299"/>
        <v>62</v>
      </c>
      <c r="CS1014" s="11">
        <f t="shared" si="1300"/>
        <v>45198</v>
      </c>
      <c r="CT1014" s="8">
        <f t="shared" si="1301"/>
        <v>0</v>
      </c>
      <c r="CU1014" s="8">
        <f t="shared" si="1301"/>
        <v>0</v>
      </c>
      <c r="CV1014" s="8">
        <f t="shared" si="1301"/>
        <v>0</v>
      </c>
      <c r="CW1014" s="8">
        <f t="shared" si="1301"/>
        <v>0</v>
      </c>
      <c r="CX1014" s="8">
        <f t="shared" si="1301"/>
        <v>0</v>
      </c>
      <c r="CY1014" s="8">
        <f t="shared" si="1301"/>
        <v>0</v>
      </c>
      <c r="DA1014" s="11">
        <f t="shared" si="1302"/>
        <v>45198</v>
      </c>
      <c r="DB1014" s="8">
        <f t="shared" si="1303"/>
        <v>0</v>
      </c>
      <c r="DC1014" s="8">
        <f t="shared" si="1303"/>
        <v>0</v>
      </c>
      <c r="DD1014" s="8">
        <f t="shared" si="1303"/>
        <v>0</v>
      </c>
      <c r="DE1014" s="8">
        <f t="shared" si="1303"/>
        <v>0</v>
      </c>
      <c r="DF1014" s="8">
        <f t="shared" si="1303"/>
        <v>0</v>
      </c>
      <c r="DG1014" s="8">
        <f t="shared" si="1303"/>
        <v>0</v>
      </c>
      <c r="DI1014" s="11">
        <f t="shared" si="1304"/>
        <v>45198</v>
      </c>
      <c r="DJ1014" s="8">
        <f t="shared" si="1305"/>
        <v>0</v>
      </c>
      <c r="DK1014" s="8">
        <f t="shared" si="1305"/>
        <v>0</v>
      </c>
      <c r="DL1014" s="8">
        <f t="shared" si="1305"/>
        <v>0</v>
      </c>
      <c r="DM1014" s="8">
        <f t="shared" si="1305"/>
        <v>0</v>
      </c>
      <c r="DN1014" s="8">
        <f t="shared" si="1305"/>
        <v>0</v>
      </c>
      <c r="DO1014" s="8">
        <f t="shared" si="1305"/>
        <v>0</v>
      </c>
      <c r="DP1014" s="56"/>
      <c r="DQ1014" s="56"/>
      <c r="DR1014" s="56"/>
      <c r="DS1014" s="56"/>
    </row>
    <row r="1015" spans="1:123" x14ac:dyDescent="0.3">
      <c r="A1015" s="11">
        <f t="shared" si="1271"/>
        <v>45199</v>
      </c>
      <c r="B1015" s="8">
        <f t="shared" si="1272"/>
        <v>13480</v>
      </c>
      <c r="C1015" s="8">
        <f t="shared" si="1273"/>
        <v>1653909.0800000003</v>
      </c>
      <c r="D1015" s="8">
        <f t="shared" si="1274"/>
        <v>0</v>
      </c>
      <c r="E1015" s="8">
        <f t="shared" si="1275"/>
        <v>8655.84</v>
      </c>
      <c r="F1015" s="8">
        <f t="shared" si="1276"/>
        <v>9713.2200000000012</v>
      </c>
      <c r="G1015" s="8">
        <f t="shared" si="1277"/>
        <v>56</v>
      </c>
      <c r="I1015" s="11">
        <f t="shared" si="1278"/>
        <v>45199</v>
      </c>
      <c r="J1015" s="8">
        <f t="shared" ref="J1015:O1030" si="1306">J277+J1014</f>
        <v>10790</v>
      </c>
      <c r="K1015" s="8">
        <f t="shared" si="1306"/>
        <v>1595709.669999999</v>
      </c>
      <c r="L1015" s="8">
        <f t="shared" si="1306"/>
        <v>5803.1300000000028</v>
      </c>
      <c r="M1015" s="8">
        <f t="shared" si="1306"/>
        <v>0</v>
      </c>
      <c r="N1015" s="8">
        <f t="shared" si="1306"/>
        <v>5684.8999999999933</v>
      </c>
      <c r="O1015" s="8">
        <f t="shared" si="1306"/>
        <v>55</v>
      </c>
      <c r="Q1015" s="11">
        <f t="shared" si="1280"/>
        <v>45199</v>
      </c>
      <c r="R1015" s="8">
        <f t="shared" ref="R1015:W1030" si="1307">R277+R1014</f>
        <v>6683</v>
      </c>
      <c r="S1015" s="8">
        <f t="shared" si="1307"/>
        <v>706107.5</v>
      </c>
      <c r="T1015" s="8">
        <f t="shared" si="1307"/>
        <v>6843.42</v>
      </c>
      <c r="U1015" s="8">
        <f t="shared" si="1307"/>
        <v>0</v>
      </c>
      <c r="V1015" s="8">
        <f t="shared" si="1307"/>
        <v>-3240.1799999999994</v>
      </c>
      <c r="W1015" s="8">
        <f t="shared" si="1307"/>
        <v>680</v>
      </c>
      <c r="Y1015" s="11">
        <f t="shared" si="1282"/>
        <v>45199</v>
      </c>
      <c r="Z1015" s="8">
        <f t="shared" ref="Z1015:AE1030" si="1308">Z277+Z1014</f>
        <v>12296</v>
      </c>
      <c r="AA1015" s="8">
        <f t="shared" si="1308"/>
        <v>1555890.3300000008</v>
      </c>
      <c r="AB1015" s="8">
        <f t="shared" si="1308"/>
        <v>11313.039999999995</v>
      </c>
      <c r="AC1015" s="8">
        <f t="shared" si="1308"/>
        <v>-463.16</v>
      </c>
      <c r="AD1015" s="8">
        <f t="shared" si="1308"/>
        <v>16526.670000000006</v>
      </c>
      <c r="AE1015" s="8">
        <f t="shared" si="1308"/>
        <v>1095</v>
      </c>
      <c r="AG1015" s="11">
        <f t="shared" si="1284"/>
        <v>45199</v>
      </c>
      <c r="AH1015" s="8">
        <f t="shared" ref="AH1015:AM1030" si="1309">AH277+AH1014</f>
        <v>14294</v>
      </c>
      <c r="AI1015" s="8">
        <f t="shared" si="1309"/>
        <v>1821402.4699999997</v>
      </c>
      <c r="AJ1015" s="8">
        <f t="shared" si="1309"/>
        <v>4788.1600000000017</v>
      </c>
      <c r="AK1015" s="8">
        <f t="shared" si="1309"/>
        <v>0</v>
      </c>
      <c r="AL1015" s="8">
        <f t="shared" si="1309"/>
        <v>18883.380000000012</v>
      </c>
      <c r="AM1015" s="8">
        <f t="shared" si="1309"/>
        <v>562</v>
      </c>
      <c r="AO1015" s="11">
        <f t="shared" si="1286"/>
        <v>45199</v>
      </c>
      <c r="AP1015" s="8">
        <f t="shared" ref="AP1015:AU1030" si="1310">AP277+AP1014</f>
        <v>14485</v>
      </c>
      <c r="AQ1015" s="8">
        <f t="shared" si="1310"/>
        <v>1200958.6599999997</v>
      </c>
      <c r="AR1015" s="8">
        <f t="shared" si="1310"/>
        <v>0</v>
      </c>
      <c r="AS1015" s="8">
        <f t="shared" si="1310"/>
        <v>13440.82</v>
      </c>
      <c r="AT1015" s="8">
        <f t="shared" si="1310"/>
        <v>1208.07</v>
      </c>
      <c r="AU1015" s="8">
        <f t="shared" si="1310"/>
        <v>636</v>
      </c>
      <c r="AW1015" s="11">
        <f t="shared" si="1288"/>
        <v>45199</v>
      </c>
      <c r="AX1015" s="8">
        <f t="shared" ref="AX1015:BC1030" si="1311">AX277+AX1014</f>
        <v>14538</v>
      </c>
      <c r="AY1015" s="8">
        <f t="shared" si="1311"/>
        <v>1790154.3799999992</v>
      </c>
      <c r="AZ1015" s="8">
        <f t="shared" si="1311"/>
        <v>7034.7900000000036</v>
      </c>
      <c r="BA1015" s="8">
        <f t="shared" si="1311"/>
        <v>0</v>
      </c>
      <c r="BB1015" s="8">
        <f t="shared" si="1311"/>
        <v>15370.09</v>
      </c>
      <c r="BC1015" s="8">
        <f t="shared" si="1311"/>
        <v>375</v>
      </c>
      <c r="BE1015" s="11">
        <f t="shared" si="1290"/>
        <v>45199</v>
      </c>
      <c r="BF1015" s="8">
        <f t="shared" ref="BF1015:BK1030" si="1312">BF277+BF1014</f>
        <v>13813</v>
      </c>
      <c r="BG1015" s="8">
        <f t="shared" si="1312"/>
        <v>1740862.9199999997</v>
      </c>
      <c r="BH1015" s="8">
        <f t="shared" si="1312"/>
        <v>9702.74</v>
      </c>
      <c r="BI1015" s="8">
        <f t="shared" si="1312"/>
        <v>0</v>
      </c>
      <c r="BJ1015" s="8">
        <f t="shared" si="1312"/>
        <v>32076.730000000025</v>
      </c>
      <c r="BK1015" s="8">
        <f t="shared" si="1312"/>
        <v>143</v>
      </c>
      <c r="BM1015" s="11">
        <f t="shared" si="1292"/>
        <v>45199</v>
      </c>
      <c r="BN1015" s="8">
        <f t="shared" ref="BN1015:BS1030" si="1313">BN277+BN1014</f>
        <v>9611</v>
      </c>
      <c r="BO1015" s="8">
        <f t="shared" si="1313"/>
        <v>779761.20999999985</v>
      </c>
      <c r="BP1015" s="8">
        <f t="shared" si="1313"/>
        <v>8038.5</v>
      </c>
      <c r="BQ1015" s="8">
        <f t="shared" si="1313"/>
        <v>0</v>
      </c>
      <c r="BR1015" s="8">
        <f t="shared" si="1313"/>
        <v>5088.3399999999992</v>
      </c>
      <c r="BS1015" s="8">
        <f t="shared" si="1313"/>
        <v>141</v>
      </c>
      <c r="BU1015" s="11">
        <f t="shared" si="1294"/>
        <v>45199</v>
      </c>
      <c r="BV1015" s="8">
        <f t="shared" ref="BV1015:CA1030" si="1314">BV277+BV1014</f>
        <v>8211</v>
      </c>
      <c r="BW1015" s="8">
        <f t="shared" si="1314"/>
        <v>977627.4800000001</v>
      </c>
      <c r="BX1015" s="8">
        <f t="shared" si="1314"/>
        <v>6719.9</v>
      </c>
      <c r="BY1015" s="8">
        <f t="shared" si="1314"/>
        <v>0</v>
      </c>
      <c r="BZ1015" s="8">
        <f t="shared" si="1314"/>
        <v>9321.1600000000017</v>
      </c>
      <c r="CA1015" s="8">
        <f t="shared" si="1314"/>
        <v>442</v>
      </c>
      <c r="CC1015" s="11">
        <f t="shared" si="1296"/>
        <v>45199</v>
      </c>
      <c r="CD1015" s="8">
        <f t="shared" ref="CD1015:CI1030" si="1315">CD277+CD1014</f>
        <v>15435</v>
      </c>
      <c r="CE1015" s="8">
        <f t="shared" si="1315"/>
        <v>1830766.6700000004</v>
      </c>
      <c r="CF1015" s="8">
        <f t="shared" si="1315"/>
        <v>7381.2499999999991</v>
      </c>
      <c r="CG1015" s="8">
        <f t="shared" si="1315"/>
        <v>89818.519999999946</v>
      </c>
      <c r="CH1015" s="8">
        <f t="shared" si="1315"/>
        <v>19604.050000000007</v>
      </c>
      <c r="CI1015" s="8">
        <f t="shared" si="1315"/>
        <v>414</v>
      </c>
      <c r="CK1015" s="11">
        <f t="shared" si="1298"/>
        <v>45199</v>
      </c>
      <c r="CL1015" s="8">
        <f t="shared" ref="CL1015:CQ1030" si="1316">CL277+CL1014</f>
        <v>5145</v>
      </c>
      <c r="CM1015" s="8">
        <f t="shared" si="1316"/>
        <v>389446.76999999996</v>
      </c>
      <c r="CN1015" s="8">
        <f t="shared" si="1316"/>
        <v>0</v>
      </c>
      <c r="CO1015" s="8">
        <f t="shared" si="1316"/>
        <v>873.5</v>
      </c>
      <c r="CP1015" s="8">
        <f t="shared" si="1316"/>
        <v>10587.580000000002</v>
      </c>
      <c r="CQ1015" s="8">
        <f t="shared" si="1316"/>
        <v>62</v>
      </c>
      <c r="CS1015" s="11">
        <f t="shared" si="1300"/>
        <v>45199</v>
      </c>
      <c r="CT1015" s="8">
        <f t="shared" ref="CT1015:CY1030" si="1317">CT277+CT1014</f>
        <v>0</v>
      </c>
      <c r="CU1015" s="8">
        <f t="shared" si="1317"/>
        <v>0</v>
      </c>
      <c r="CV1015" s="8">
        <f t="shared" si="1317"/>
        <v>0</v>
      </c>
      <c r="CW1015" s="8">
        <f t="shared" si="1317"/>
        <v>0</v>
      </c>
      <c r="CX1015" s="8">
        <f t="shared" si="1317"/>
        <v>0</v>
      </c>
      <c r="CY1015" s="8">
        <f t="shared" si="1317"/>
        <v>0</v>
      </c>
      <c r="DA1015" s="11">
        <f t="shared" si="1302"/>
        <v>45199</v>
      </c>
      <c r="DB1015" s="8">
        <f t="shared" ref="DB1015:DG1030" si="1318">DB277+DB1014</f>
        <v>0</v>
      </c>
      <c r="DC1015" s="8">
        <f t="shared" si="1318"/>
        <v>0</v>
      </c>
      <c r="DD1015" s="8">
        <f t="shared" si="1318"/>
        <v>0</v>
      </c>
      <c r="DE1015" s="8">
        <f t="shared" si="1318"/>
        <v>0</v>
      </c>
      <c r="DF1015" s="8">
        <f t="shared" si="1318"/>
        <v>0</v>
      </c>
      <c r="DG1015" s="8">
        <f t="shared" si="1318"/>
        <v>0</v>
      </c>
      <c r="DI1015" s="11">
        <f t="shared" si="1304"/>
        <v>45199</v>
      </c>
      <c r="DJ1015" s="8">
        <f t="shared" ref="DJ1015:DO1030" si="1319">DJ277+DJ1014</f>
        <v>0</v>
      </c>
      <c r="DK1015" s="8">
        <f t="shared" si="1319"/>
        <v>0</v>
      </c>
      <c r="DL1015" s="8">
        <f t="shared" si="1319"/>
        <v>0</v>
      </c>
      <c r="DM1015" s="8">
        <f t="shared" si="1319"/>
        <v>0</v>
      </c>
      <c r="DN1015" s="8">
        <f t="shared" si="1319"/>
        <v>0</v>
      </c>
      <c r="DO1015" s="8">
        <f t="shared" si="1319"/>
        <v>0</v>
      </c>
      <c r="DP1015" s="56"/>
      <c r="DQ1015" s="56"/>
      <c r="DR1015" s="56"/>
      <c r="DS1015" s="56"/>
    </row>
    <row r="1016" spans="1:123" x14ac:dyDescent="0.3">
      <c r="A1016" s="11">
        <f t="shared" si="1271"/>
        <v>45200</v>
      </c>
      <c r="B1016" s="8">
        <f t="shared" si="1272"/>
        <v>13505</v>
      </c>
      <c r="C1016" s="8">
        <f t="shared" si="1273"/>
        <v>1657079.8800000004</v>
      </c>
      <c r="D1016" s="8">
        <f t="shared" si="1274"/>
        <v>0</v>
      </c>
      <c r="E1016" s="8">
        <f t="shared" si="1275"/>
        <v>8700.84</v>
      </c>
      <c r="F1016" s="8">
        <f t="shared" si="1276"/>
        <v>9717.2200000000012</v>
      </c>
      <c r="G1016" s="8">
        <f t="shared" si="1277"/>
        <v>56</v>
      </c>
      <c r="I1016" s="11">
        <f t="shared" si="1278"/>
        <v>45200</v>
      </c>
      <c r="J1016" s="8">
        <f t="shared" si="1306"/>
        <v>10845</v>
      </c>
      <c r="K1016" s="8">
        <f t="shared" si="1306"/>
        <v>1606935.699999999</v>
      </c>
      <c r="L1016" s="8">
        <f t="shared" si="1306"/>
        <v>5803.1300000000028</v>
      </c>
      <c r="M1016" s="8">
        <f t="shared" si="1306"/>
        <v>0</v>
      </c>
      <c r="N1016" s="8">
        <f t="shared" si="1306"/>
        <v>5684.8999999999933</v>
      </c>
      <c r="O1016" s="8">
        <f t="shared" si="1306"/>
        <v>55</v>
      </c>
      <c r="Q1016" s="11">
        <f t="shared" si="1280"/>
        <v>45200</v>
      </c>
      <c r="R1016" s="8">
        <f t="shared" si="1307"/>
        <v>6704</v>
      </c>
      <c r="S1016" s="8">
        <f t="shared" si="1307"/>
        <v>708195.14</v>
      </c>
      <c r="T1016" s="8">
        <f t="shared" si="1307"/>
        <v>6898.17</v>
      </c>
      <c r="U1016" s="8">
        <f t="shared" si="1307"/>
        <v>0</v>
      </c>
      <c r="V1016" s="8">
        <f t="shared" si="1307"/>
        <v>-3240.1799999999994</v>
      </c>
      <c r="W1016" s="8">
        <f t="shared" si="1307"/>
        <v>680</v>
      </c>
      <c r="Y1016" s="11">
        <f t="shared" si="1282"/>
        <v>45200</v>
      </c>
      <c r="Z1016" s="8">
        <f t="shared" si="1308"/>
        <v>12356</v>
      </c>
      <c r="AA1016" s="8">
        <f t="shared" si="1308"/>
        <v>1563729.4700000007</v>
      </c>
      <c r="AB1016" s="8">
        <f t="shared" si="1308"/>
        <v>11300.079999999996</v>
      </c>
      <c r="AC1016" s="8">
        <f t="shared" si="1308"/>
        <v>-463.16</v>
      </c>
      <c r="AD1016" s="8">
        <f t="shared" si="1308"/>
        <v>16536.570000000007</v>
      </c>
      <c r="AE1016" s="8">
        <f t="shared" si="1308"/>
        <v>1097</v>
      </c>
      <c r="AG1016" s="11">
        <f t="shared" si="1284"/>
        <v>45200</v>
      </c>
      <c r="AH1016" s="8">
        <f t="shared" si="1309"/>
        <v>14347</v>
      </c>
      <c r="AI1016" s="8">
        <f t="shared" si="1309"/>
        <v>1829388.9299999997</v>
      </c>
      <c r="AJ1016" s="8">
        <f t="shared" si="1309"/>
        <v>4791.8600000000015</v>
      </c>
      <c r="AK1016" s="8">
        <f t="shared" si="1309"/>
        <v>0</v>
      </c>
      <c r="AL1016" s="8">
        <f t="shared" si="1309"/>
        <v>18883.380000000012</v>
      </c>
      <c r="AM1016" s="8">
        <f t="shared" si="1309"/>
        <v>563</v>
      </c>
      <c r="AO1016" s="11">
        <f t="shared" si="1286"/>
        <v>45200</v>
      </c>
      <c r="AP1016" s="8">
        <f t="shared" si="1310"/>
        <v>14557</v>
      </c>
      <c r="AQ1016" s="8">
        <f t="shared" si="1310"/>
        <v>1205025.6099999996</v>
      </c>
      <c r="AR1016" s="8">
        <f t="shared" si="1310"/>
        <v>0</v>
      </c>
      <c r="AS1016" s="8">
        <f t="shared" si="1310"/>
        <v>13486.89</v>
      </c>
      <c r="AT1016" s="8">
        <f t="shared" si="1310"/>
        <v>1127.6699999999998</v>
      </c>
      <c r="AU1016" s="8">
        <f t="shared" si="1310"/>
        <v>636</v>
      </c>
      <c r="AW1016" s="11">
        <f t="shared" si="1288"/>
        <v>45200</v>
      </c>
      <c r="AX1016" s="8">
        <f t="shared" si="1311"/>
        <v>14586</v>
      </c>
      <c r="AY1016" s="8">
        <f t="shared" si="1311"/>
        <v>1795496.9999999993</v>
      </c>
      <c r="AZ1016" s="8">
        <f t="shared" si="1311"/>
        <v>7112.390000000004</v>
      </c>
      <c r="BA1016" s="8">
        <f t="shared" si="1311"/>
        <v>0</v>
      </c>
      <c r="BB1016" s="8">
        <f t="shared" si="1311"/>
        <v>15458.39</v>
      </c>
      <c r="BC1016" s="8">
        <f t="shared" si="1311"/>
        <v>375</v>
      </c>
      <c r="BE1016" s="11">
        <f t="shared" si="1290"/>
        <v>45200</v>
      </c>
      <c r="BF1016" s="8">
        <f t="shared" si="1312"/>
        <v>13852</v>
      </c>
      <c r="BG1016" s="8">
        <f t="shared" si="1312"/>
        <v>1745342.2599999998</v>
      </c>
      <c r="BH1016" s="8">
        <f t="shared" si="1312"/>
        <v>9757.51</v>
      </c>
      <c r="BI1016" s="8">
        <f t="shared" si="1312"/>
        <v>0</v>
      </c>
      <c r="BJ1016" s="8">
        <f t="shared" si="1312"/>
        <v>32076.730000000025</v>
      </c>
      <c r="BK1016" s="8">
        <f t="shared" si="1312"/>
        <v>143</v>
      </c>
      <c r="BM1016" s="11">
        <f t="shared" si="1292"/>
        <v>45200</v>
      </c>
      <c r="BN1016" s="8">
        <f t="shared" si="1313"/>
        <v>9654</v>
      </c>
      <c r="BO1016" s="8">
        <f t="shared" si="1313"/>
        <v>783200.34999999986</v>
      </c>
      <c r="BP1016" s="8">
        <f t="shared" si="1313"/>
        <v>8100.5</v>
      </c>
      <c r="BQ1016" s="8">
        <f t="shared" si="1313"/>
        <v>0</v>
      </c>
      <c r="BR1016" s="8">
        <f t="shared" si="1313"/>
        <v>5148.3399999999992</v>
      </c>
      <c r="BS1016" s="8">
        <f t="shared" si="1313"/>
        <v>141</v>
      </c>
      <c r="BU1016" s="11">
        <f t="shared" si="1294"/>
        <v>45200</v>
      </c>
      <c r="BV1016" s="8">
        <f t="shared" si="1314"/>
        <v>8230</v>
      </c>
      <c r="BW1016" s="8">
        <f t="shared" si="1314"/>
        <v>979978.28000000014</v>
      </c>
      <c r="BX1016" s="8">
        <f t="shared" si="1314"/>
        <v>6752.4</v>
      </c>
      <c r="BY1016" s="8">
        <f t="shared" si="1314"/>
        <v>0</v>
      </c>
      <c r="BZ1016" s="8">
        <f t="shared" si="1314"/>
        <v>9321.1600000000017</v>
      </c>
      <c r="CA1016" s="8">
        <f t="shared" si="1314"/>
        <v>442</v>
      </c>
      <c r="CC1016" s="11">
        <f t="shared" si="1296"/>
        <v>45200</v>
      </c>
      <c r="CD1016" s="8">
        <f t="shared" si="1315"/>
        <v>15474</v>
      </c>
      <c r="CE1016" s="8">
        <f t="shared" si="1315"/>
        <v>1835382.7500000005</v>
      </c>
      <c r="CF1016" s="8">
        <f t="shared" si="1315"/>
        <v>7453.7499999999991</v>
      </c>
      <c r="CG1016" s="8">
        <f t="shared" si="1315"/>
        <v>90288.91999999994</v>
      </c>
      <c r="CH1016" s="8">
        <f t="shared" si="1315"/>
        <v>19604.050000000007</v>
      </c>
      <c r="CI1016" s="8">
        <f t="shared" si="1315"/>
        <v>416</v>
      </c>
      <c r="CK1016" s="11">
        <f t="shared" si="1298"/>
        <v>45200</v>
      </c>
      <c r="CL1016" s="8">
        <f t="shared" si="1316"/>
        <v>5161</v>
      </c>
      <c r="CM1016" s="8">
        <f t="shared" si="1316"/>
        <v>390664.57999999996</v>
      </c>
      <c r="CN1016" s="8">
        <f t="shared" si="1316"/>
        <v>0</v>
      </c>
      <c r="CO1016" s="8">
        <f t="shared" si="1316"/>
        <v>873.5</v>
      </c>
      <c r="CP1016" s="8">
        <f t="shared" si="1316"/>
        <v>10587.580000000002</v>
      </c>
      <c r="CQ1016" s="8">
        <f t="shared" si="1316"/>
        <v>62</v>
      </c>
      <c r="CS1016" s="11">
        <f t="shared" si="1300"/>
        <v>45200</v>
      </c>
      <c r="CT1016" s="8">
        <f t="shared" si="1317"/>
        <v>0</v>
      </c>
      <c r="CU1016" s="8">
        <f t="shared" si="1317"/>
        <v>0</v>
      </c>
      <c r="CV1016" s="8">
        <f t="shared" si="1317"/>
        <v>0</v>
      </c>
      <c r="CW1016" s="8">
        <f t="shared" si="1317"/>
        <v>0</v>
      </c>
      <c r="CX1016" s="8">
        <f t="shared" si="1317"/>
        <v>0</v>
      </c>
      <c r="CY1016" s="8">
        <f t="shared" si="1317"/>
        <v>0</v>
      </c>
      <c r="DA1016" s="11">
        <f t="shared" si="1302"/>
        <v>45200</v>
      </c>
      <c r="DB1016" s="8">
        <f t="shared" si="1318"/>
        <v>0</v>
      </c>
      <c r="DC1016" s="8">
        <f t="shared" si="1318"/>
        <v>0</v>
      </c>
      <c r="DD1016" s="8">
        <f t="shared" si="1318"/>
        <v>0</v>
      </c>
      <c r="DE1016" s="8">
        <f t="shared" si="1318"/>
        <v>0</v>
      </c>
      <c r="DF1016" s="8">
        <f t="shared" si="1318"/>
        <v>0</v>
      </c>
      <c r="DG1016" s="8">
        <f t="shared" si="1318"/>
        <v>0</v>
      </c>
      <c r="DI1016" s="11">
        <f t="shared" si="1304"/>
        <v>45200</v>
      </c>
      <c r="DJ1016" s="8">
        <f t="shared" si="1319"/>
        <v>0</v>
      </c>
      <c r="DK1016" s="8">
        <f t="shared" si="1319"/>
        <v>0</v>
      </c>
      <c r="DL1016" s="8">
        <f t="shared" si="1319"/>
        <v>0</v>
      </c>
      <c r="DM1016" s="8">
        <f t="shared" si="1319"/>
        <v>0</v>
      </c>
      <c r="DN1016" s="8">
        <f t="shared" si="1319"/>
        <v>0</v>
      </c>
      <c r="DO1016" s="8">
        <f t="shared" si="1319"/>
        <v>0</v>
      </c>
      <c r="DP1016" s="56"/>
      <c r="DQ1016" s="56"/>
      <c r="DR1016" s="56"/>
      <c r="DS1016" s="56"/>
    </row>
    <row r="1017" spans="1:123" x14ac:dyDescent="0.3">
      <c r="A1017" s="11">
        <f t="shared" si="1271"/>
        <v>45201</v>
      </c>
      <c r="B1017" s="8">
        <f t="shared" si="1272"/>
        <v>13550</v>
      </c>
      <c r="C1017" s="8">
        <f t="shared" si="1273"/>
        <v>1663014.6500000004</v>
      </c>
      <c r="D1017" s="8">
        <f t="shared" si="1274"/>
        <v>0</v>
      </c>
      <c r="E1017" s="8">
        <f t="shared" si="1275"/>
        <v>8716.84</v>
      </c>
      <c r="F1017" s="8">
        <f t="shared" si="1276"/>
        <v>9719.2200000000012</v>
      </c>
      <c r="G1017" s="8">
        <f t="shared" si="1277"/>
        <v>56</v>
      </c>
      <c r="I1017" s="11">
        <f t="shared" si="1278"/>
        <v>45201</v>
      </c>
      <c r="J1017" s="8">
        <f t="shared" si="1306"/>
        <v>10914</v>
      </c>
      <c r="K1017" s="8">
        <f t="shared" si="1306"/>
        <v>1620799.3699999989</v>
      </c>
      <c r="L1017" s="8">
        <f t="shared" si="1306"/>
        <v>5843.4600000000028</v>
      </c>
      <c r="M1017" s="8">
        <f t="shared" si="1306"/>
        <v>0</v>
      </c>
      <c r="N1017" s="8">
        <f t="shared" si="1306"/>
        <v>5684.8999999999933</v>
      </c>
      <c r="O1017" s="8">
        <f t="shared" si="1306"/>
        <v>55</v>
      </c>
      <c r="Q1017" s="11">
        <f t="shared" si="1280"/>
        <v>45201</v>
      </c>
      <c r="R1017" s="8">
        <f t="shared" si="1307"/>
        <v>6727</v>
      </c>
      <c r="S1017" s="8">
        <f t="shared" si="1307"/>
        <v>710595.53</v>
      </c>
      <c r="T1017" s="8">
        <f t="shared" si="1307"/>
        <v>6906.17</v>
      </c>
      <c r="U1017" s="8">
        <f t="shared" si="1307"/>
        <v>0</v>
      </c>
      <c r="V1017" s="8">
        <f t="shared" si="1307"/>
        <v>-3239.4799999999996</v>
      </c>
      <c r="W1017" s="8">
        <f t="shared" si="1307"/>
        <v>680</v>
      </c>
      <c r="Y1017" s="11">
        <f t="shared" si="1282"/>
        <v>45201</v>
      </c>
      <c r="Z1017" s="8">
        <f t="shared" si="1308"/>
        <v>12431</v>
      </c>
      <c r="AA1017" s="8">
        <f t="shared" si="1308"/>
        <v>1573609.8600000006</v>
      </c>
      <c r="AB1017" s="8">
        <f t="shared" si="1308"/>
        <v>11324.149999999996</v>
      </c>
      <c r="AC1017" s="8">
        <f t="shared" si="1308"/>
        <v>-463.16</v>
      </c>
      <c r="AD1017" s="8">
        <f t="shared" si="1308"/>
        <v>16566.270000000008</v>
      </c>
      <c r="AE1017" s="8">
        <f t="shared" si="1308"/>
        <v>1100</v>
      </c>
      <c r="AG1017" s="11">
        <f t="shared" si="1284"/>
        <v>45201</v>
      </c>
      <c r="AH1017" s="8">
        <f t="shared" si="1309"/>
        <v>14413</v>
      </c>
      <c r="AI1017" s="8">
        <f t="shared" si="1309"/>
        <v>1840027.1199999996</v>
      </c>
      <c r="AJ1017" s="8">
        <f t="shared" si="1309"/>
        <v>4801.1100000000015</v>
      </c>
      <c r="AK1017" s="8">
        <f t="shared" si="1309"/>
        <v>0</v>
      </c>
      <c r="AL1017" s="8">
        <f t="shared" si="1309"/>
        <v>19116.960000000014</v>
      </c>
      <c r="AM1017" s="8">
        <f t="shared" si="1309"/>
        <v>565</v>
      </c>
      <c r="AO1017" s="11">
        <f t="shared" si="1286"/>
        <v>45201</v>
      </c>
      <c r="AP1017" s="8">
        <f t="shared" si="1310"/>
        <v>14618</v>
      </c>
      <c r="AQ1017" s="8">
        <f t="shared" si="1310"/>
        <v>1210549.5899999996</v>
      </c>
      <c r="AR1017" s="8">
        <f t="shared" si="1310"/>
        <v>0</v>
      </c>
      <c r="AS1017" s="8">
        <f t="shared" si="1310"/>
        <v>13545.15</v>
      </c>
      <c r="AT1017" s="8">
        <f t="shared" si="1310"/>
        <v>1236.6699999999998</v>
      </c>
      <c r="AU1017" s="8">
        <f t="shared" si="1310"/>
        <v>636</v>
      </c>
      <c r="AW1017" s="11">
        <f t="shared" si="1288"/>
        <v>45201</v>
      </c>
      <c r="AX1017" s="8">
        <f t="shared" si="1311"/>
        <v>14633</v>
      </c>
      <c r="AY1017" s="8">
        <f t="shared" si="1311"/>
        <v>1802108.5199999993</v>
      </c>
      <c r="AZ1017" s="8">
        <f t="shared" si="1311"/>
        <v>7115.1600000000044</v>
      </c>
      <c r="BA1017" s="8">
        <f t="shared" si="1311"/>
        <v>0</v>
      </c>
      <c r="BB1017" s="8">
        <f t="shared" si="1311"/>
        <v>15498.39</v>
      </c>
      <c r="BC1017" s="8">
        <f t="shared" si="1311"/>
        <v>375</v>
      </c>
      <c r="BE1017" s="11">
        <f t="shared" si="1290"/>
        <v>45201</v>
      </c>
      <c r="BF1017" s="8">
        <f t="shared" si="1312"/>
        <v>13914</v>
      </c>
      <c r="BG1017" s="8">
        <f t="shared" si="1312"/>
        <v>1753039.8699999999</v>
      </c>
      <c r="BH1017" s="8">
        <f t="shared" si="1312"/>
        <v>9860.99</v>
      </c>
      <c r="BI1017" s="8">
        <f t="shared" si="1312"/>
        <v>0</v>
      </c>
      <c r="BJ1017" s="8">
        <f t="shared" si="1312"/>
        <v>31956.440000000024</v>
      </c>
      <c r="BK1017" s="8">
        <f t="shared" si="1312"/>
        <v>143</v>
      </c>
      <c r="BM1017" s="11">
        <f t="shared" si="1292"/>
        <v>45201</v>
      </c>
      <c r="BN1017" s="8">
        <f t="shared" si="1313"/>
        <v>9698</v>
      </c>
      <c r="BO1017" s="8">
        <f t="shared" si="1313"/>
        <v>786916.90999999992</v>
      </c>
      <c r="BP1017" s="8">
        <f t="shared" si="1313"/>
        <v>8161.5</v>
      </c>
      <c r="BQ1017" s="8">
        <f t="shared" si="1313"/>
        <v>0</v>
      </c>
      <c r="BR1017" s="8">
        <f t="shared" si="1313"/>
        <v>5148.3399999999992</v>
      </c>
      <c r="BS1017" s="8">
        <f t="shared" si="1313"/>
        <v>141</v>
      </c>
      <c r="BU1017" s="11">
        <f t="shared" si="1294"/>
        <v>45201</v>
      </c>
      <c r="BV1017" s="8">
        <f t="shared" si="1314"/>
        <v>8241</v>
      </c>
      <c r="BW1017" s="8">
        <f t="shared" si="1314"/>
        <v>981293.83000000019</v>
      </c>
      <c r="BX1017" s="8">
        <f t="shared" si="1314"/>
        <v>6764.4</v>
      </c>
      <c r="BY1017" s="8">
        <f t="shared" si="1314"/>
        <v>0</v>
      </c>
      <c r="BZ1017" s="8">
        <f t="shared" si="1314"/>
        <v>9321.1600000000017</v>
      </c>
      <c r="CA1017" s="8">
        <f t="shared" si="1314"/>
        <v>442</v>
      </c>
      <c r="CC1017" s="11">
        <f t="shared" si="1296"/>
        <v>45201</v>
      </c>
      <c r="CD1017" s="8">
        <f t="shared" si="1315"/>
        <v>15544</v>
      </c>
      <c r="CE1017" s="8">
        <f t="shared" si="1315"/>
        <v>1844422.4400000004</v>
      </c>
      <c r="CF1017" s="8">
        <f t="shared" si="1315"/>
        <v>7499.2499999999991</v>
      </c>
      <c r="CG1017" s="8">
        <f t="shared" si="1315"/>
        <v>90481.869999999937</v>
      </c>
      <c r="CH1017" s="8">
        <f t="shared" si="1315"/>
        <v>19614.050000000007</v>
      </c>
      <c r="CI1017" s="8">
        <f t="shared" si="1315"/>
        <v>417</v>
      </c>
      <c r="CK1017" s="11">
        <f t="shared" si="1298"/>
        <v>45201</v>
      </c>
      <c r="CL1017" s="8">
        <f t="shared" si="1316"/>
        <v>5179</v>
      </c>
      <c r="CM1017" s="8">
        <f t="shared" si="1316"/>
        <v>392077.43999999994</v>
      </c>
      <c r="CN1017" s="8">
        <f t="shared" si="1316"/>
        <v>0</v>
      </c>
      <c r="CO1017" s="8">
        <f t="shared" si="1316"/>
        <v>876</v>
      </c>
      <c r="CP1017" s="8">
        <f t="shared" si="1316"/>
        <v>10607.580000000002</v>
      </c>
      <c r="CQ1017" s="8">
        <f t="shared" si="1316"/>
        <v>62</v>
      </c>
      <c r="CS1017" s="11">
        <f t="shared" si="1300"/>
        <v>45201</v>
      </c>
      <c r="CT1017" s="8">
        <f t="shared" si="1317"/>
        <v>0</v>
      </c>
      <c r="CU1017" s="8">
        <f t="shared" si="1317"/>
        <v>0</v>
      </c>
      <c r="CV1017" s="8">
        <f t="shared" si="1317"/>
        <v>0</v>
      </c>
      <c r="CW1017" s="8">
        <f t="shared" si="1317"/>
        <v>0</v>
      </c>
      <c r="CX1017" s="8">
        <f t="shared" si="1317"/>
        <v>0</v>
      </c>
      <c r="CY1017" s="8">
        <f t="shared" si="1317"/>
        <v>0</v>
      </c>
      <c r="DA1017" s="11">
        <f t="shared" si="1302"/>
        <v>45201</v>
      </c>
      <c r="DB1017" s="8">
        <f t="shared" si="1318"/>
        <v>0</v>
      </c>
      <c r="DC1017" s="8">
        <f t="shared" si="1318"/>
        <v>0</v>
      </c>
      <c r="DD1017" s="8">
        <f t="shared" si="1318"/>
        <v>0</v>
      </c>
      <c r="DE1017" s="8">
        <f t="shared" si="1318"/>
        <v>0</v>
      </c>
      <c r="DF1017" s="8">
        <f t="shared" si="1318"/>
        <v>0</v>
      </c>
      <c r="DG1017" s="8">
        <f t="shared" si="1318"/>
        <v>0</v>
      </c>
      <c r="DI1017" s="11">
        <f t="shared" si="1304"/>
        <v>45201</v>
      </c>
      <c r="DJ1017" s="8">
        <f t="shared" si="1319"/>
        <v>0</v>
      </c>
      <c r="DK1017" s="8">
        <f t="shared" si="1319"/>
        <v>0</v>
      </c>
      <c r="DL1017" s="8">
        <f t="shared" si="1319"/>
        <v>0</v>
      </c>
      <c r="DM1017" s="8">
        <f t="shared" si="1319"/>
        <v>0</v>
      </c>
      <c r="DN1017" s="8">
        <f t="shared" si="1319"/>
        <v>0</v>
      </c>
      <c r="DO1017" s="8">
        <f t="shared" si="1319"/>
        <v>0</v>
      </c>
      <c r="DP1017" s="56"/>
      <c r="DQ1017" s="56"/>
      <c r="DR1017" s="56"/>
      <c r="DS1017" s="56"/>
    </row>
    <row r="1018" spans="1:123" x14ac:dyDescent="0.3">
      <c r="A1018" s="11">
        <f t="shared" si="1271"/>
        <v>45202</v>
      </c>
      <c r="B1018" s="8">
        <f t="shared" si="1272"/>
        <v>13591</v>
      </c>
      <c r="C1018" s="8">
        <f t="shared" si="1273"/>
        <v>1668827.9400000004</v>
      </c>
      <c r="D1018" s="8">
        <f t="shared" si="1274"/>
        <v>0</v>
      </c>
      <c r="E1018" s="8">
        <f t="shared" si="1275"/>
        <v>8730.84</v>
      </c>
      <c r="F1018" s="8">
        <f t="shared" si="1276"/>
        <v>9719.2200000000012</v>
      </c>
      <c r="G1018" s="8">
        <f t="shared" si="1277"/>
        <v>56</v>
      </c>
      <c r="I1018" s="11">
        <f t="shared" si="1278"/>
        <v>45202</v>
      </c>
      <c r="J1018" s="8">
        <f t="shared" si="1306"/>
        <v>10981</v>
      </c>
      <c r="K1018" s="8">
        <f t="shared" si="1306"/>
        <v>1634682.419999999</v>
      </c>
      <c r="L1018" s="8">
        <f t="shared" si="1306"/>
        <v>5849.1200000000026</v>
      </c>
      <c r="M1018" s="8">
        <f t="shared" si="1306"/>
        <v>0</v>
      </c>
      <c r="N1018" s="8">
        <f t="shared" si="1306"/>
        <v>5684.8999999999933</v>
      </c>
      <c r="O1018" s="8">
        <f t="shared" si="1306"/>
        <v>55</v>
      </c>
      <c r="Q1018" s="11">
        <f t="shared" si="1280"/>
        <v>45202</v>
      </c>
      <c r="R1018" s="8">
        <f t="shared" si="1307"/>
        <v>6772</v>
      </c>
      <c r="S1018" s="8">
        <f t="shared" si="1307"/>
        <v>715327.98</v>
      </c>
      <c r="T1018" s="8">
        <f t="shared" si="1307"/>
        <v>6947.67</v>
      </c>
      <c r="U1018" s="8">
        <f t="shared" si="1307"/>
        <v>0</v>
      </c>
      <c r="V1018" s="8">
        <f t="shared" si="1307"/>
        <v>-3239.4799999999996</v>
      </c>
      <c r="W1018" s="8">
        <f t="shared" si="1307"/>
        <v>680</v>
      </c>
      <c r="Y1018" s="11">
        <f t="shared" si="1282"/>
        <v>45202</v>
      </c>
      <c r="Z1018" s="8">
        <f t="shared" si="1308"/>
        <v>12502</v>
      </c>
      <c r="AA1018" s="8">
        <f t="shared" si="1308"/>
        <v>1583038.0900000005</v>
      </c>
      <c r="AB1018" s="8">
        <f t="shared" si="1308"/>
        <v>11394.479999999996</v>
      </c>
      <c r="AC1018" s="8">
        <f t="shared" si="1308"/>
        <v>-463.16</v>
      </c>
      <c r="AD1018" s="8">
        <f t="shared" si="1308"/>
        <v>16735.820000000007</v>
      </c>
      <c r="AE1018" s="8">
        <f t="shared" si="1308"/>
        <v>1101</v>
      </c>
      <c r="AG1018" s="11">
        <f t="shared" si="1284"/>
        <v>45202</v>
      </c>
      <c r="AH1018" s="8">
        <f t="shared" si="1309"/>
        <v>14475</v>
      </c>
      <c r="AI1018" s="8">
        <f t="shared" si="1309"/>
        <v>1849505.9999999995</v>
      </c>
      <c r="AJ1018" s="8">
        <f t="shared" si="1309"/>
        <v>4812.2200000000012</v>
      </c>
      <c r="AK1018" s="8">
        <f t="shared" si="1309"/>
        <v>0</v>
      </c>
      <c r="AL1018" s="8">
        <f t="shared" si="1309"/>
        <v>19354.110000000015</v>
      </c>
      <c r="AM1018" s="8">
        <f t="shared" si="1309"/>
        <v>565</v>
      </c>
      <c r="AO1018" s="11">
        <f t="shared" si="1286"/>
        <v>45202</v>
      </c>
      <c r="AP1018" s="8">
        <f t="shared" si="1310"/>
        <v>14684</v>
      </c>
      <c r="AQ1018" s="8">
        <f t="shared" si="1310"/>
        <v>1216505.5299999996</v>
      </c>
      <c r="AR1018" s="8">
        <f t="shared" si="1310"/>
        <v>0</v>
      </c>
      <c r="AS1018" s="8">
        <f t="shared" si="1310"/>
        <v>13585.65</v>
      </c>
      <c r="AT1018" s="8">
        <f t="shared" si="1310"/>
        <v>1122.2299999999998</v>
      </c>
      <c r="AU1018" s="8">
        <f t="shared" si="1310"/>
        <v>636</v>
      </c>
      <c r="AW1018" s="11">
        <f t="shared" si="1288"/>
        <v>45202</v>
      </c>
      <c r="AX1018" s="8">
        <f t="shared" si="1311"/>
        <v>14692</v>
      </c>
      <c r="AY1018" s="8">
        <f t="shared" si="1311"/>
        <v>1810524.3199999994</v>
      </c>
      <c r="AZ1018" s="8">
        <f t="shared" si="1311"/>
        <v>7134.560000000004</v>
      </c>
      <c r="BA1018" s="8">
        <f t="shared" si="1311"/>
        <v>0</v>
      </c>
      <c r="BB1018" s="8">
        <f t="shared" si="1311"/>
        <v>15597.49</v>
      </c>
      <c r="BC1018" s="8">
        <f t="shared" si="1311"/>
        <v>376</v>
      </c>
      <c r="BE1018" s="11">
        <f t="shared" si="1290"/>
        <v>45202</v>
      </c>
      <c r="BF1018" s="8">
        <f t="shared" si="1312"/>
        <v>13977</v>
      </c>
      <c r="BG1018" s="8">
        <f t="shared" si="1312"/>
        <v>1760700.93</v>
      </c>
      <c r="BH1018" s="8">
        <f t="shared" si="1312"/>
        <v>9892.08</v>
      </c>
      <c r="BI1018" s="8">
        <f t="shared" si="1312"/>
        <v>0</v>
      </c>
      <c r="BJ1018" s="8">
        <f t="shared" si="1312"/>
        <v>32061.390000000025</v>
      </c>
      <c r="BK1018" s="8">
        <f t="shared" si="1312"/>
        <v>144</v>
      </c>
      <c r="BM1018" s="11">
        <f t="shared" si="1292"/>
        <v>45202</v>
      </c>
      <c r="BN1018" s="8">
        <f t="shared" si="1313"/>
        <v>9739</v>
      </c>
      <c r="BO1018" s="8">
        <f t="shared" si="1313"/>
        <v>790397.43999999994</v>
      </c>
      <c r="BP1018" s="8">
        <f t="shared" si="1313"/>
        <v>8183.5</v>
      </c>
      <c r="BQ1018" s="8">
        <f t="shared" si="1313"/>
        <v>0</v>
      </c>
      <c r="BR1018" s="8">
        <f t="shared" si="1313"/>
        <v>5148.3399999999992</v>
      </c>
      <c r="BS1018" s="8">
        <f t="shared" si="1313"/>
        <v>141</v>
      </c>
      <c r="BU1018" s="11">
        <f t="shared" si="1294"/>
        <v>45202</v>
      </c>
      <c r="BV1018" s="8">
        <f t="shared" si="1314"/>
        <v>8264</v>
      </c>
      <c r="BW1018" s="8">
        <f t="shared" si="1314"/>
        <v>983815.68000000017</v>
      </c>
      <c r="BX1018" s="8">
        <f t="shared" si="1314"/>
        <v>6780.4</v>
      </c>
      <c r="BY1018" s="8">
        <f t="shared" si="1314"/>
        <v>0</v>
      </c>
      <c r="BZ1018" s="8">
        <f t="shared" si="1314"/>
        <v>9321.1600000000017</v>
      </c>
      <c r="CA1018" s="8">
        <f t="shared" si="1314"/>
        <v>442</v>
      </c>
      <c r="CC1018" s="11">
        <f t="shared" si="1296"/>
        <v>45202</v>
      </c>
      <c r="CD1018" s="8">
        <f t="shared" si="1315"/>
        <v>15632</v>
      </c>
      <c r="CE1018" s="8">
        <f t="shared" si="1315"/>
        <v>1855408.2800000005</v>
      </c>
      <c r="CF1018" s="8">
        <f t="shared" si="1315"/>
        <v>7561.2499999999991</v>
      </c>
      <c r="CG1018" s="8">
        <f t="shared" si="1315"/>
        <v>90506.869999999937</v>
      </c>
      <c r="CH1018" s="8">
        <f t="shared" si="1315"/>
        <v>19614.050000000007</v>
      </c>
      <c r="CI1018" s="8">
        <f t="shared" si="1315"/>
        <v>418</v>
      </c>
      <c r="CK1018" s="11">
        <f t="shared" si="1298"/>
        <v>45202</v>
      </c>
      <c r="CL1018" s="8">
        <f t="shared" si="1316"/>
        <v>5194</v>
      </c>
      <c r="CM1018" s="8">
        <f t="shared" si="1316"/>
        <v>393282.20999999996</v>
      </c>
      <c r="CN1018" s="8">
        <f t="shared" si="1316"/>
        <v>0</v>
      </c>
      <c r="CO1018" s="8">
        <f t="shared" si="1316"/>
        <v>876</v>
      </c>
      <c r="CP1018" s="8">
        <f t="shared" si="1316"/>
        <v>10634.920000000002</v>
      </c>
      <c r="CQ1018" s="8">
        <f t="shared" si="1316"/>
        <v>62</v>
      </c>
      <c r="CS1018" s="11">
        <f t="shared" si="1300"/>
        <v>45202</v>
      </c>
      <c r="CT1018" s="8">
        <f t="shared" si="1317"/>
        <v>0</v>
      </c>
      <c r="CU1018" s="8">
        <f t="shared" si="1317"/>
        <v>0</v>
      </c>
      <c r="CV1018" s="8">
        <f t="shared" si="1317"/>
        <v>0</v>
      </c>
      <c r="CW1018" s="8">
        <f t="shared" si="1317"/>
        <v>0</v>
      </c>
      <c r="CX1018" s="8">
        <f t="shared" si="1317"/>
        <v>0</v>
      </c>
      <c r="CY1018" s="8">
        <f t="shared" si="1317"/>
        <v>0</v>
      </c>
      <c r="DA1018" s="11">
        <f t="shared" si="1302"/>
        <v>45202</v>
      </c>
      <c r="DB1018" s="8">
        <f t="shared" si="1318"/>
        <v>0</v>
      </c>
      <c r="DC1018" s="8">
        <f t="shared" si="1318"/>
        <v>0</v>
      </c>
      <c r="DD1018" s="8">
        <f t="shared" si="1318"/>
        <v>0</v>
      </c>
      <c r="DE1018" s="8">
        <f t="shared" si="1318"/>
        <v>0</v>
      </c>
      <c r="DF1018" s="8">
        <f t="shared" si="1318"/>
        <v>0</v>
      </c>
      <c r="DG1018" s="8">
        <f t="shared" si="1318"/>
        <v>0</v>
      </c>
      <c r="DI1018" s="11">
        <f t="shared" si="1304"/>
        <v>45202</v>
      </c>
      <c r="DJ1018" s="8">
        <f t="shared" si="1319"/>
        <v>0</v>
      </c>
      <c r="DK1018" s="8">
        <f t="shared" si="1319"/>
        <v>0</v>
      </c>
      <c r="DL1018" s="8">
        <f t="shared" si="1319"/>
        <v>0</v>
      </c>
      <c r="DM1018" s="8">
        <f t="shared" si="1319"/>
        <v>0</v>
      </c>
      <c r="DN1018" s="8">
        <f t="shared" si="1319"/>
        <v>0</v>
      </c>
      <c r="DO1018" s="8">
        <f t="shared" si="1319"/>
        <v>0</v>
      </c>
      <c r="DP1018" s="56"/>
      <c r="DQ1018" s="56"/>
      <c r="DR1018" s="56"/>
      <c r="DS1018" s="56"/>
    </row>
    <row r="1019" spans="1:123" x14ac:dyDescent="0.3">
      <c r="A1019" s="11">
        <f t="shared" si="1271"/>
        <v>45203</v>
      </c>
      <c r="B1019" s="8">
        <f t="shared" si="1272"/>
        <v>13633</v>
      </c>
      <c r="C1019" s="8">
        <f t="shared" si="1273"/>
        <v>1674399.1300000004</v>
      </c>
      <c r="D1019" s="8">
        <f t="shared" si="1274"/>
        <v>0</v>
      </c>
      <c r="E1019" s="8">
        <f t="shared" si="1275"/>
        <v>8751.84</v>
      </c>
      <c r="F1019" s="8">
        <f t="shared" si="1276"/>
        <v>9744.2200000000012</v>
      </c>
      <c r="G1019" s="8">
        <f t="shared" si="1277"/>
        <v>56</v>
      </c>
      <c r="I1019" s="11">
        <f t="shared" si="1278"/>
        <v>45203</v>
      </c>
      <c r="J1019" s="8">
        <f t="shared" si="1306"/>
        <v>11048</v>
      </c>
      <c r="K1019" s="8">
        <f t="shared" si="1306"/>
        <v>1648652.0199999991</v>
      </c>
      <c r="L1019" s="8">
        <f t="shared" si="1306"/>
        <v>5876.9500000000025</v>
      </c>
      <c r="M1019" s="8">
        <f t="shared" si="1306"/>
        <v>0</v>
      </c>
      <c r="N1019" s="8">
        <f t="shared" si="1306"/>
        <v>5684.8999999999933</v>
      </c>
      <c r="O1019" s="8">
        <f t="shared" si="1306"/>
        <v>55</v>
      </c>
      <c r="Q1019" s="11">
        <f t="shared" si="1280"/>
        <v>45203</v>
      </c>
      <c r="R1019" s="8">
        <f t="shared" si="1307"/>
        <v>6805</v>
      </c>
      <c r="S1019" s="8">
        <f t="shared" si="1307"/>
        <v>718546.15</v>
      </c>
      <c r="T1019" s="8">
        <f t="shared" si="1307"/>
        <v>6954.67</v>
      </c>
      <c r="U1019" s="8">
        <f t="shared" si="1307"/>
        <v>0</v>
      </c>
      <c r="V1019" s="8">
        <f t="shared" si="1307"/>
        <v>-3239.4799999999996</v>
      </c>
      <c r="W1019" s="8">
        <f t="shared" si="1307"/>
        <v>680</v>
      </c>
      <c r="Y1019" s="11">
        <f t="shared" si="1282"/>
        <v>45203</v>
      </c>
      <c r="Z1019" s="8">
        <f t="shared" si="1308"/>
        <v>12578</v>
      </c>
      <c r="AA1019" s="8">
        <f t="shared" si="1308"/>
        <v>1593484.6900000006</v>
      </c>
      <c r="AB1019" s="8">
        <f t="shared" si="1308"/>
        <v>11439.829999999996</v>
      </c>
      <c r="AC1019" s="8">
        <f t="shared" si="1308"/>
        <v>-463.16</v>
      </c>
      <c r="AD1019" s="8">
        <f t="shared" si="1308"/>
        <v>16810.570000000007</v>
      </c>
      <c r="AE1019" s="8">
        <f t="shared" si="1308"/>
        <v>1103</v>
      </c>
      <c r="AG1019" s="11">
        <f t="shared" si="1284"/>
        <v>45203</v>
      </c>
      <c r="AH1019" s="8">
        <f t="shared" si="1309"/>
        <v>14539</v>
      </c>
      <c r="AI1019" s="8">
        <f t="shared" si="1309"/>
        <v>1859291.1599999995</v>
      </c>
      <c r="AJ1019" s="8">
        <f t="shared" si="1309"/>
        <v>4822.4000000000015</v>
      </c>
      <c r="AK1019" s="8">
        <f t="shared" si="1309"/>
        <v>0</v>
      </c>
      <c r="AL1019" s="8">
        <f t="shared" si="1309"/>
        <v>19364.010000000017</v>
      </c>
      <c r="AM1019" s="8">
        <f t="shared" si="1309"/>
        <v>566</v>
      </c>
      <c r="AO1019" s="11">
        <f t="shared" si="1286"/>
        <v>45203</v>
      </c>
      <c r="AP1019" s="8">
        <f t="shared" si="1310"/>
        <v>14753</v>
      </c>
      <c r="AQ1019" s="8">
        <f t="shared" si="1310"/>
        <v>1222662.4599999995</v>
      </c>
      <c r="AR1019" s="8">
        <f t="shared" si="1310"/>
        <v>0</v>
      </c>
      <c r="AS1019" s="8">
        <f t="shared" si="1310"/>
        <v>13663.65</v>
      </c>
      <c r="AT1019" s="8">
        <f t="shared" si="1310"/>
        <v>1122.2299999999998</v>
      </c>
      <c r="AU1019" s="8">
        <f t="shared" si="1310"/>
        <v>636</v>
      </c>
      <c r="AW1019" s="11">
        <f t="shared" si="1288"/>
        <v>45203</v>
      </c>
      <c r="AX1019" s="8">
        <f t="shared" si="1311"/>
        <v>14755</v>
      </c>
      <c r="AY1019" s="8">
        <f t="shared" si="1311"/>
        <v>1819371.4699999993</v>
      </c>
      <c r="AZ1019" s="8">
        <f t="shared" si="1311"/>
        <v>7162.2600000000039</v>
      </c>
      <c r="BA1019" s="8">
        <f t="shared" si="1311"/>
        <v>0</v>
      </c>
      <c r="BB1019" s="8">
        <f t="shared" si="1311"/>
        <v>15781.539999999999</v>
      </c>
      <c r="BC1019" s="8">
        <f t="shared" si="1311"/>
        <v>377</v>
      </c>
      <c r="BE1019" s="11">
        <f t="shared" si="1290"/>
        <v>45203</v>
      </c>
      <c r="BF1019" s="8">
        <f t="shared" si="1312"/>
        <v>14037</v>
      </c>
      <c r="BG1019" s="8">
        <f t="shared" si="1312"/>
        <v>1768003.03</v>
      </c>
      <c r="BH1019" s="8">
        <f t="shared" si="1312"/>
        <v>9917.61</v>
      </c>
      <c r="BI1019" s="8">
        <f t="shared" si="1312"/>
        <v>0</v>
      </c>
      <c r="BJ1019" s="8">
        <f t="shared" si="1312"/>
        <v>32061.390000000025</v>
      </c>
      <c r="BK1019" s="8">
        <f t="shared" si="1312"/>
        <v>144</v>
      </c>
      <c r="BM1019" s="11">
        <f t="shared" si="1292"/>
        <v>45203</v>
      </c>
      <c r="BN1019" s="8">
        <f t="shared" si="1313"/>
        <v>9785</v>
      </c>
      <c r="BO1019" s="8">
        <f t="shared" si="1313"/>
        <v>793984.24</v>
      </c>
      <c r="BP1019" s="8">
        <f t="shared" si="1313"/>
        <v>8187.5</v>
      </c>
      <c r="BQ1019" s="8">
        <f t="shared" si="1313"/>
        <v>0</v>
      </c>
      <c r="BR1019" s="8">
        <f t="shared" si="1313"/>
        <v>5148.3399999999992</v>
      </c>
      <c r="BS1019" s="8">
        <f t="shared" si="1313"/>
        <v>141</v>
      </c>
      <c r="BU1019" s="11">
        <f t="shared" si="1294"/>
        <v>45203</v>
      </c>
      <c r="BV1019" s="8">
        <f t="shared" si="1314"/>
        <v>8283</v>
      </c>
      <c r="BW1019" s="8">
        <f t="shared" si="1314"/>
        <v>985946.0900000002</v>
      </c>
      <c r="BX1019" s="8">
        <f t="shared" si="1314"/>
        <v>6826.9</v>
      </c>
      <c r="BY1019" s="8">
        <f t="shared" si="1314"/>
        <v>0</v>
      </c>
      <c r="BZ1019" s="8">
        <f t="shared" si="1314"/>
        <v>9321.1600000000017</v>
      </c>
      <c r="CA1019" s="8">
        <f t="shared" si="1314"/>
        <v>442</v>
      </c>
      <c r="CC1019" s="11">
        <f t="shared" si="1296"/>
        <v>45203</v>
      </c>
      <c r="CD1019" s="8">
        <f t="shared" si="1315"/>
        <v>15717</v>
      </c>
      <c r="CE1019" s="8">
        <f t="shared" si="1315"/>
        <v>1865228.5300000005</v>
      </c>
      <c r="CF1019" s="8">
        <f t="shared" si="1315"/>
        <v>7639.7599999999993</v>
      </c>
      <c r="CG1019" s="8">
        <f t="shared" si="1315"/>
        <v>90631.369999999937</v>
      </c>
      <c r="CH1019" s="8">
        <f t="shared" si="1315"/>
        <v>19614.050000000007</v>
      </c>
      <c r="CI1019" s="8">
        <f t="shared" si="1315"/>
        <v>419</v>
      </c>
      <c r="CK1019" s="11">
        <f t="shared" si="1298"/>
        <v>45203</v>
      </c>
      <c r="CL1019" s="8">
        <f t="shared" si="1316"/>
        <v>5208</v>
      </c>
      <c r="CM1019" s="8">
        <f t="shared" si="1316"/>
        <v>394374.05</v>
      </c>
      <c r="CN1019" s="8">
        <f t="shared" si="1316"/>
        <v>0</v>
      </c>
      <c r="CO1019" s="8">
        <f t="shared" si="1316"/>
        <v>1006</v>
      </c>
      <c r="CP1019" s="8">
        <f t="shared" si="1316"/>
        <v>10634.920000000002</v>
      </c>
      <c r="CQ1019" s="8">
        <f t="shared" si="1316"/>
        <v>62</v>
      </c>
      <c r="CS1019" s="11">
        <f t="shared" si="1300"/>
        <v>45203</v>
      </c>
      <c r="CT1019" s="8">
        <f t="shared" si="1317"/>
        <v>0</v>
      </c>
      <c r="CU1019" s="8">
        <f t="shared" si="1317"/>
        <v>0</v>
      </c>
      <c r="CV1019" s="8">
        <f t="shared" si="1317"/>
        <v>0</v>
      </c>
      <c r="CW1019" s="8">
        <f t="shared" si="1317"/>
        <v>0</v>
      </c>
      <c r="CX1019" s="8">
        <f t="shared" si="1317"/>
        <v>0</v>
      </c>
      <c r="CY1019" s="8">
        <f t="shared" si="1317"/>
        <v>0</v>
      </c>
      <c r="DA1019" s="11">
        <f t="shared" si="1302"/>
        <v>45203</v>
      </c>
      <c r="DB1019" s="8">
        <f t="shared" si="1318"/>
        <v>0</v>
      </c>
      <c r="DC1019" s="8">
        <f t="shared" si="1318"/>
        <v>0</v>
      </c>
      <c r="DD1019" s="8">
        <f t="shared" si="1318"/>
        <v>0</v>
      </c>
      <c r="DE1019" s="8">
        <f t="shared" si="1318"/>
        <v>0</v>
      </c>
      <c r="DF1019" s="8">
        <f t="shared" si="1318"/>
        <v>0</v>
      </c>
      <c r="DG1019" s="8">
        <f t="shared" si="1318"/>
        <v>0</v>
      </c>
      <c r="DI1019" s="11">
        <f t="shared" si="1304"/>
        <v>45203</v>
      </c>
      <c r="DJ1019" s="8">
        <f t="shared" si="1319"/>
        <v>0</v>
      </c>
      <c r="DK1019" s="8">
        <f t="shared" si="1319"/>
        <v>0</v>
      </c>
      <c r="DL1019" s="8">
        <f t="shared" si="1319"/>
        <v>0</v>
      </c>
      <c r="DM1019" s="8">
        <f t="shared" si="1319"/>
        <v>0</v>
      </c>
      <c r="DN1019" s="8">
        <f t="shared" si="1319"/>
        <v>0</v>
      </c>
      <c r="DO1019" s="8">
        <f t="shared" si="1319"/>
        <v>0</v>
      </c>
      <c r="DP1019" s="56"/>
      <c r="DQ1019" s="56"/>
      <c r="DR1019" s="56"/>
      <c r="DS1019" s="56"/>
    </row>
    <row r="1020" spans="1:123" x14ac:dyDescent="0.3">
      <c r="A1020" s="11">
        <f t="shared" si="1271"/>
        <v>45204</v>
      </c>
      <c r="B1020" s="8">
        <f t="shared" si="1272"/>
        <v>13682</v>
      </c>
      <c r="C1020" s="8">
        <f t="shared" si="1273"/>
        <v>1681165.6200000003</v>
      </c>
      <c r="D1020" s="8">
        <f t="shared" si="1274"/>
        <v>0</v>
      </c>
      <c r="E1020" s="8">
        <f t="shared" si="1275"/>
        <v>8762.84</v>
      </c>
      <c r="F1020" s="8">
        <f t="shared" si="1276"/>
        <v>9744.2200000000012</v>
      </c>
      <c r="G1020" s="8">
        <f t="shared" si="1277"/>
        <v>56</v>
      </c>
      <c r="I1020" s="11">
        <f t="shared" si="1278"/>
        <v>45204</v>
      </c>
      <c r="J1020" s="8">
        <f t="shared" si="1306"/>
        <v>11111</v>
      </c>
      <c r="K1020" s="8">
        <f t="shared" si="1306"/>
        <v>1661824.439999999</v>
      </c>
      <c r="L1020" s="8">
        <f t="shared" si="1306"/>
        <v>5895.8200000000024</v>
      </c>
      <c r="M1020" s="8">
        <f t="shared" si="1306"/>
        <v>0</v>
      </c>
      <c r="N1020" s="8">
        <f t="shared" si="1306"/>
        <v>5684.8999999999933</v>
      </c>
      <c r="O1020" s="8">
        <f t="shared" si="1306"/>
        <v>55</v>
      </c>
      <c r="Q1020" s="11">
        <f t="shared" si="1280"/>
        <v>45204</v>
      </c>
      <c r="R1020" s="8">
        <f t="shared" si="1307"/>
        <v>6829</v>
      </c>
      <c r="S1020" s="8">
        <f t="shared" si="1307"/>
        <v>721099.11</v>
      </c>
      <c r="T1020" s="8">
        <f t="shared" si="1307"/>
        <v>7000.42</v>
      </c>
      <c r="U1020" s="8">
        <f t="shared" si="1307"/>
        <v>0</v>
      </c>
      <c r="V1020" s="8">
        <f t="shared" si="1307"/>
        <v>-3239.4799999999996</v>
      </c>
      <c r="W1020" s="8">
        <f t="shared" si="1307"/>
        <v>680</v>
      </c>
      <c r="Y1020" s="11">
        <f t="shared" si="1282"/>
        <v>45204</v>
      </c>
      <c r="Z1020" s="8">
        <f t="shared" si="1308"/>
        <v>12638</v>
      </c>
      <c r="AA1020" s="8">
        <f t="shared" si="1308"/>
        <v>1601543.9100000006</v>
      </c>
      <c r="AB1020" s="8">
        <f t="shared" si="1308"/>
        <v>11455.569999999996</v>
      </c>
      <c r="AC1020" s="8">
        <f t="shared" si="1308"/>
        <v>-463.16</v>
      </c>
      <c r="AD1020" s="8">
        <f t="shared" si="1308"/>
        <v>16960.570000000007</v>
      </c>
      <c r="AE1020" s="8">
        <f t="shared" si="1308"/>
        <v>1107</v>
      </c>
      <c r="AG1020" s="11">
        <f t="shared" si="1284"/>
        <v>45204</v>
      </c>
      <c r="AH1020" s="8">
        <f t="shared" si="1309"/>
        <v>14594</v>
      </c>
      <c r="AI1020" s="8">
        <f t="shared" si="1309"/>
        <v>1867759.6099999994</v>
      </c>
      <c r="AJ1020" s="8">
        <f t="shared" si="1309"/>
        <v>4838.130000000001</v>
      </c>
      <c r="AK1020" s="8">
        <f t="shared" si="1309"/>
        <v>0</v>
      </c>
      <c r="AL1020" s="8">
        <f t="shared" si="1309"/>
        <v>19973.060000000016</v>
      </c>
      <c r="AM1020" s="8">
        <f t="shared" si="1309"/>
        <v>567</v>
      </c>
      <c r="AO1020" s="11">
        <f t="shared" si="1286"/>
        <v>45204</v>
      </c>
      <c r="AP1020" s="8">
        <f t="shared" si="1310"/>
        <v>14813</v>
      </c>
      <c r="AQ1020" s="8">
        <f t="shared" si="1310"/>
        <v>1227995.0799999996</v>
      </c>
      <c r="AR1020" s="8">
        <f t="shared" si="1310"/>
        <v>0</v>
      </c>
      <c r="AS1020" s="8">
        <f t="shared" si="1310"/>
        <v>13684.65</v>
      </c>
      <c r="AT1020" s="8">
        <f t="shared" si="1310"/>
        <v>1122.2299999999998</v>
      </c>
      <c r="AU1020" s="8">
        <f t="shared" si="1310"/>
        <v>636</v>
      </c>
      <c r="AW1020" s="11">
        <f t="shared" si="1288"/>
        <v>45204</v>
      </c>
      <c r="AX1020" s="8">
        <f t="shared" si="1311"/>
        <v>14811</v>
      </c>
      <c r="AY1020" s="8">
        <f t="shared" si="1311"/>
        <v>1826824.2599999993</v>
      </c>
      <c r="AZ1020" s="8">
        <f t="shared" si="1311"/>
        <v>7202.9100000000035</v>
      </c>
      <c r="BA1020" s="8">
        <f t="shared" si="1311"/>
        <v>0</v>
      </c>
      <c r="BB1020" s="8">
        <f t="shared" si="1311"/>
        <v>15825.689999999999</v>
      </c>
      <c r="BC1020" s="8">
        <f t="shared" si="1311"/>
        <v>378</v>
      </c>
      <c r="BE1020" s="11">
        <f t="shared" si="1290"/>
        <v>45204</v>
      </c>
      <c r="BF1020" s="8">
        <f t="shared" si="1312"/>
        <v>14098</v>
      </c>
      <c r="BG1020" s="8">
        <f t="shared" si="1312"/>
        <v>1775838.24</v>
      </c>
      <c r="BH1020" s="8">
        <f t="shared" si="1312"/>
        <v>9987.69</v>
      </c>
      <c r="BI1020" s="8">
        <f t="shared" si="1312"/>
        <v>0</v>
      </c>
      <c r="BJ1020" s="8">
        <f t="shared" si="1312"/>
        <v>32248.340000000026</v>
      </c>
      <c r="BK1020" s="8">
        <f t="shared" si="1312"/>
        <v>144</v>
      </c>
      <c r="BM1020" s="11">
        <f t="shared" si="1292"/>
        <v>45204</v>
      </c>
      <c r="BN1020" s="8">
        <f t="shared" si="1313"/>
        <v>9830</v>
      </c>
      <c r="BO1020" s="8">
        <f t="shared" si="1313"/>
        <v>797830.58</v>
      </c>
      <c r="BP1020" s="8">
        <f t="shared" si="1313"/>
        <v>8208.5</v>
      </c>
      <c r="BQ1020" s="8">
        <f t="shared" si="1313"/>
        <v>0</v>
      </c>
      <c r="BR1020" s="8">
        <f t="shared" si="1313"/>
        <v>5148.3399999999992</v>
      </c>
      <c r="BS1020" s="8">
        <f t="shared" si="1313"/>
        <v>141</v>
      </c>
      <c r="BU1020" s="11">
        <f t="shared" si="1294"/>
        <v>45204</v>
      </c>
      <c r="BV1020" s="8">
        <f t="shared" si="1314"/>
        <v>8306</v>
      </c>
      <c r="BW1020" s="8">
        <f t="shared" si="1314"/>
        <v>988620.86000000022</v>
      </c>
      <c r="BX1020" s="8">
        <f t="shared" si="1314"/>
        <v>6844.9</v>
      </c>
      <c r="BY1020" s="8">
        <f t="shared" si="1314"/>
        <v>0</v>
      </c>
      <c r="BZ1020" s="8">
        <f t="shared" si="1314"/>
        <v>9321.1600000000017</v>
      </c>
      <c r="CA1020" s="8">
        <f t="shared" si="1314"/>
        <v>442</v>
      </c>
      <c r="CC1020" s="11">
        <f t="shared" si="1296"/>
        <v>45204</v>
      </c>
      <c r="CD1020" s="8">
        <f t="shared" si="1315"/>
        <v>15788</v>
      </c>
      <c r="CE1020" s="8">
        <f t="shared" si="1315"/>
        <v>1873784.6900000004</v>
      </c>
      <c r="CF1020" s="8">
        <f t="shared" si="1315"/>
        <v>7688.7599999999993</v>
      </c>
      <c r="CG1020" s="8">
        <f t="shared" si="1315"/>
        <v>91348.369999999937</v>
      </c>
      <c r="CH1020" s="8">
        <f t="shared" si="1315"/>
        <v>19689.050000000007</v>
      </c>
      <c r="CI1020" s="8">
        <f t="shared" si="1315"/>
        <v>420</v>
      </c>
      <c r="CK1020" s="11">
        <f t="shared" si="1298"/>
        <v>45204</v>
      </c>
      <c r="CL1020" s="8">
        <f t="shared" si="1316"/>
        <v>5227</v>
      </c>
      <c r="CM1020" s="8">
        <f t="shared" si="1316"/>
        <v>395871.2</v>
      </c>
      <c r="CN1020" s="8">
        <f t="shared" si="1316"/>
        <v>0</v>
      </c>
      <c r="CO1020" s="8">
        <f t="shared" si="1316"/>
        <v>1006</v>
      </c>
      <c r="CP1020" s="8">
        <f t="shared" si="1316"/>
        <v>10664.920000000002</v>
      </c>
      <c r="CQ1020" s="8">
        <f t="shared" si="1316"/>
        <v>62</v>
      </c>
      <c r="CS1020" s="11">
        <f t="shared" si="1300"/>
        <v>45204</v>
      </c>
      <c r="CT1020" s="8">
        <f t="shared" si="1317"/>
        <v>0</v>
      </c>
      <c r="CU1020" s="8">
        <f t="shared" si="1317"/>
        <v>0</v>
      </c>
      <c r="CV1020" s="8">
        <f t="shared" si="1317"/>
        <v>0</v>
      </c>
      <c r="CW1020" s="8">
        <f t="shared" si="1317"/>
        <v>0</v>
      </c>
      <c r="CX1020" s="8">
        <f t="shared" si="1317"/>
        <v>0</v>
      </c>
      <c r="CY1020" s="8">
        <f t="shared" si="1317"/>
        <v>0</v>
      </c>
      <c r="DA1020" s="11">
        <f t="shared" si="1302"/>
        <v>45204</v>
      </c>
      <c r="DB1020" s="8">
        <f t="shared" si="1318"/>
        <v>0</v>
      </c>
      <c r="DC1020" s="8">
        <f t="shared" si="1318"/>
        <v>0</v>
      </c>
      <c r="DD1020" s="8">
        <f t="shared" si="1318"/>
        <v>0</v>
      </c>
      <c r="DE1020" s="8">
        <f t="shared" si="1318"/>
        <v>0</v>
      </c>
      <c r="DF1020" s="8">
        <f t="shared" si="1318"/>
        <v>0</v>
      </c>
      <c r="DG1020" s="8">
        <f t="shared" si="1318"/>
        <v>0</v>
      </c>
      <c r="DI1020" s="11">
        <f t="shared" si="1304"/>
        <v>45204</v>
      </c>
      <c r="DJ1020" s="8">
        <f t="shared" si="1319"/>
        <v>0</v>
      </c>
      <c r="DK1020" s="8">
        <f t="shared" si="1319"/>
        <v>0</v>
      </c>
      <c r="DL1020" s="8">
        <f t="shared" si="1319"/>
        <v>0</v>
      </c>
      <c r="DM1020" s="8">
        <f t="shared" si="1319"/>
        <v>0</v>
      </c>
      <c r="DN1020" s="8">
        <f t="shared" si="1319"/>
        <v>0</v>
      </c>
      <c r="DO1020" s="8">
        <f t="shared" si="1319"/>
        <v>0</v>
      </c>
      <c r="DP1020" s="56"/>
      <c r="DQ1020" s="56"/>
      <c r="DR1020" s="56"/>
      <c r="DS1020" s="56"/>
    </row>
    <row r="1021" spans="1:123" x14ac:dyDescent="0.3">
      <c r="A1021" s="11">
        <f t="shared" si="1271"/>
        <v>45205</v>
      </c>
      <c r="B1021" s="8">
        <f t="shared" si="1272"/>
        <v>13744</v>
      </c>
      <c r="C1021" s="8">
        <f t="shared" si="1273"/>
        <v>1703327.1200000003</v>
      </c>
      <c r="D1021" s="8">
        <f t="shared" si="1274"/>
        <v>0</v>
      </c>
      <c r="E1021" s="8">
        <f t="shared" si="1275"/>
        <v>8794.84</v>
      </c>
      <c r="F1021" s="8">
        <f t="shared" si="1276"/>
        <v>10584.220000000001</v>
      </c>
      <c r="G1021" s="8">
        <f t="shared" si="1277"/>
        <v>56</v>
      </c>
      <c r="I1021" s="11">
        <f t="shared" si="1278"/>
        <v>45205</v>
      </c>
      <c r="J1021" s="8">
        <f t="shared" si="1306"/>
        <v>11178</v>
      </c>
      <c r="K1021" s="8">
        <f t="shared" si="1306"/>
        <v>1675115.3599999989</v>
      </c>
      <c r="L1021" s="8">
        <f t="shared" si="1306"/>
        <v>5926.0000000000027</v>
      </c>
      <c r="M1021" s="8">
        <f t="shared" si="1306"/>
        <v>0</v>
      </c>
      <c r="N1021" s="8">
        <f t="shared" si="1306"/>
        <v>5684.8999999999933</v>
      </c>
      <c r="O1021" s="8">
        <f t="shared" si="1306"/>
        <v>55</v>
      </c>
      <c r="Q1021" s="11">
        <f t="shared" si="1280"/>
        <v>45205</v>
      </c>
      <c r="R1021" s="8">
        <f t="shared" si="1307"/>
        <v>6857</v>
      </c>
      <c r="S1021" s="8">
        <f t="shared" si="1307"/>
        <v>723872.58</v>
      </c>
      <c r="T1021" s="8">
        <f t="shared" si="1307"/>
        <v>7024.92</v>
      </c>
      <c r="U1021" s="8">
        <f t="shared" si="1307"/>
        <v>0</v>
      </c>
      <c r="V1021" s="8">
        <f t="shared" si="1307"/>
        <v>-3227.0599999999995</v>
      </c>
      <c r="W1021" s="8">
        <f t="shared" si="1307"/>
        <v>680</v>
      </c>
      <c r="Y1021" s="11">
        <f t="shared" si="1282"/>
        <v>45205</v>
      </c>
      <c r="Z1021" s="8">
        <f t="shared" si="1308"/>
        <v>12682</v>
      </c>
      <c r="AA1021" s="8">
        <f t="shared" si="1308"/>
        <v>1606972.5500000005</v>
      </c>
      <c r="AB1021" s="8">
        <f t="shared" si="1308"/>
        <v>11458.349999999997</v>
      </c>
      <c r="AC1021" s="8">
        <f t="shared" si="1308"/>
        <v>-463.16</v>
      </c>
      <c r="AD1021" s="8">
        <f t="shared" si="1308"/>
        <v>16935.570000000007</v>
      </c>
      <c r="AE1021" s="8">
        <f t="shared" si="1308"/>
        <v>1111</v>
      </c>
      <c r="AG1021" s="11">
        <f t="shared" si="1284"/>
        <v>45205</v>
      </c>
      <c r="AH1021" s="8">
        <f t="shared" si="1309"/>
        <v>14624</v>
      </c>
      <c r="AI1021" s="8">
        <f t="shared" si="1309"/>
        <v>1872473.3299999994</v>
      </c>
      <c r="AJ1021" s="8">
        <f t="shared" si="1309"/>
        <v>4841.8300000000008</v>
      </c>
      <c r="AK1021" s="8">
        <f t="shared" si="1309"/>
        <v>0</v>
      </c>
      <c r="AL1021" s="8">
        <f t="shared" si="1309"/>
        <v>20123.060000000016</v>
      </c>
      <c r="AM1021" s="8">
        <f t="shared" si="1309"/>
        <v>568</v>
      </c>
      <c r="AO1021" s="11">
        <f t="shared" si="1286"/>
        <v>45205</v>
      </c>
      <c r="AP1021" s="8">
        <f t="shared" si="1310"/>
        <v>14861</v>
      </c>
      <c r="AQ1021" s="8">
        <f t="shared" si="1310"/>
        <v>1232209.0699999996</v>
      </c>
      <c r="AR1021" s="8">
        <f t="shared" si="1310"/>
        <v>0</v>
      </c>
      <c r="AS1021" s="8">
        <f t="shared" si="1310"/>
        <v>13748.15</v>
      </c>
      <c r="AT1021" s="8">
        <f t="shared" si="1310"/>
        <v>1233.6899999999998</v>
      </c>
      <c r="AU1021" s="8">
        <f t="shared" si="1310"/>
        <v>636</v>
      </c>
      <c r="AW1021" s="11">
        <f t="shared" si="1288"/>
        <v>45205</v>
      </c>
      <c r="AX1021" s="8">
        <f t="shared" si="1311"/>
        <v>14856</v>
      </c>
      <c r="AY1021" s="8">
        <f t="shared" si="1311"/>
        <v>1832773.4599999993</v>
      </c>
      <c r="AZ1021" s="8">
        <f t="shared" si="1311"/>
        <v>7220.4600000000037</v>
      </c>
      <c r="BA1021" s="8">
        <f t="shared" si="1311"/>
        <v>0</v>
      </c>
      <c r="BB1021" s="8">
        <f t="shared" si="1311"/>
        <v>15874.789999999999</v>
      </c>
      <c r="BC1021" s="8">
        <f t="shared" si="1311"/>
        <v>378</v>
      </c>
      <c r="BE1021" s="11">
        <f t="shared" si="1290"/>
        <v>45205</v>
      </c>
      <c r="BF1021" s="8">
        <f t="shared" si="1312"/>
        <v>14148</v>
      </c>
      <c r="BG1021" s="8">
        <f t="shared" si="1312"/>
        <v>1782207</v>
      </c>
      <c r="BH1021" s="8">
        <f t="shared" si="1312"/>
        <v>10019.720000000001</v>
      </c>
      <c r="BI1021" s="8">
        <f t="shared" si="1312"/>
        <v>0</v>
      </c>
      <c r="BJ1021" s="8">
        <f t="shared" si="1312"/>
        <v>32437.860000000026</v>
      </c>
      <c r="BK1021" s="8">
        <f t="shared" si="1312"/>
        <v>144</v>
      </c>
      <c r="BM1021" s="11">
        <f t="shared" si="1292"/>
        <v>45205</v>
      </c>
      <c r="BN1021" s="8">
        <f t="shared" si="1313"/>
        <v>9872</v>
      </c>
      <c r="BO1021" s="8">
        <f t="shared" si="1313"/>
        <v>801571.03999999992</v>
      </c>
      <c r="BP1021" s="8">
        <f t="shared" si="1313"/>
        <v>8241.5</v>
      </c>
      <c r="BQ1021" s="8">
        <f t="shared" si="1313"/>
        <v>0</v>
      </c>
      <c r="BR1021" s="8">
        <f t="shared" si="1313"/>
        <v>5148.3399999999992</v>
      </c>
      <c r="BS1021" s="8">
        <f t="shared" si="1313"/>
        <v>141</v>
      </c>
      <c r="BU1021" s="11">
        <f t="shared" si="1294"/>
        <v>45205</v>
      </c>
      <c r="BV1021" s="8">
        <f t="shared" si="1314"/>
        <v>8358</v>
      </c>
      <c r="BW1021" s="8">
        <f t="shared" si="1314"/>
        <v>994978.63000000024</v>
      </c>
      <c r="BX1021" s="8">
        <f t="shared" si="1314"/>
        <v>6881.9</v>
      </c>
      <c r="BY1021" s="8">
        <f t="shared" si="1314"/>
        <v>0</v>
      </c>
      <c r="BZ1021" s="8">
        <f t="shared" si="1314"/>
        <v>9321.1600000000017</v>
      </c>
      <c r="CA1021" s="8">
        <f t="shared" si="1314"/>
        <v>442</v>
      </c>
      <c r="CC1021" s="11">
        <f t="shared" si="1296"/>
        <v>45205</v>
      </c>
      <c r="CD1021" s="8">
        <f t="shared" si="1315"/>
        <v>15867</v>
      </c>
      <c r="CE1021" s="8">
        <f t="shared" si="1315"/>
        <v>1883126.7100000004</v>
      </c>
      <c r="CF1021" s="8">
        <f t="shared" si="1315"/>
        <v>7792.2599999999993</v>
      </c>
      <c r="CG1021" s="8">
        <f t="shared" si="1315"/>
        <v>91770.119999999937</v>
      </c>
      <c r="CH1021" s="8">
        <f t="shared" si="1315"/>
        <v>19689.050000000007</v>
      </c>
      <c r="CI1021" s="8">
        <f t="shared" si="1315"/>
        <v>422</v>
      </c>
      <c r="CK1021" s="11">
        <f t="shared" si="1298"/>
        <v>45205</v>
      </c>
      <c r="CL1021" s="8">
        <f t="shared" si="1316"/>
        <v>5244</v>
      </c>
      <c r="CM1021" s="8">
        <f t="shared" si="1316"/>
        <v>397258.07</v>
      </c>
      <c r="CN1021" s="8">
        <f t="shared" si="1316"/>
        <v>0</v>
      </c>
      <c r="CO1021" s="8">
        <f t="shared" si="1316"/>
        <v>1010</v>
      </c>
      <c r="CP1021" s="8">
        <f t="shared" si="1316"/>
        <v>10689.920000000002</v>
      </c>
      <c r="CQ1021" s="8">
        <f t="shared" si="1316"/>
        <v>62</v>
      </c>
      <c r="CS1021" s="11">
        <f t="shared" si="1300"/>
        <v>45205</v>
      </c>
      <c r="CT1021" s="8">
        <f t="shared" si="1317"/>
        <v>0</v>
      </c>
      <c r="CU1021" s="8">
        <f t="shared" si="1317"/>
        <v>0</v>
      </c>
      <c r="CV1021" s="8">
        <f t="shared" si="1317"/>
        <v>0</v>
      </c>
      <c r="CW1021" s="8">
        <f t="shared" si="1317"/>
        <v>0</v>
      </c>
      <c r="CX1021" s="8">
        <f t="shared" si="1317"/>
        <v>0</v>
      </c>
      <c r="CY1021" s="8">
        <f t="shared" si="1317"/>
        <v>0</v>
      </c>
      <c r="DA1021" s="11">
        <f t="shared" si="1302"/>
        <v>45205</v>
      </c>
      <c r="DB1021" s="8">
        <f t="shared" si="1318"/>
        <v>0</v>
      </c>
      <c r="DC1021" s="8">
        <f t="shared" si="1318"/>
        <v>0</v>
      </c>
      <c r="DD1021" s="8">
        <f t="shared" si="1318"/>
        <v>0</v>
      </c>
      <c r="DE1021" s="8">
        <f t="shared" si="1318"/>
        <v>0</v>
      </c>
      <c r="DF1021" s="8">
        <f t="shared" si="1318"/>
        <v>0</v>
      </c>
      <c r="DG1021" s="8">
        <f t="shared" si="1318"/>
        <v>0</v>
      </c>
      <c r="DI1021" s="11">
        <f t="shared" si="1304"/>
        <v>45205</v>
      </c>
      <c r="DJ1021" s="8">
        <f t="shared" si="1319"/>
        <v>0</v>
      </c>
      <c r="DK1021" s="8">
        <f t="shared" si="1319"/>
        <v>0</v>
      </c>
      <c r="DL1021" s="8">
        <f t="shared" si="1319"/>
        <v>0</v>
      </c>
      <c r="DM1021" s="8">
        <f t="shared" si="1319"/>
        <v>0</v>
      </c>
      <c r="DN1021" s="8">
        <f t="shared" si="1319"/>
        <v>0</v>
      </c>
      <c r="DO1021" s="8">
        <f t="shared" si="1319"/>
        <v>0</v>
      </c>
      <c r="DP1021" s="56"/>
      <c r="DQ1021" s="56"/>
      <c r="DR1021" s="56"/>
      <c r="DS1021" s="56"/>
    </row>
    <row r="1022" spans="1:123" x14ac:dyDescent="0.3">
      <c r="A1022" s="11">
        <f t="shared" si="1271"/>
        <v>45206</v>
      </c>
      <c r="B1022" s="8">
        <f t="shared" si="1272"/>
        <v>13806</v>
      </c>
      <c r="C1022" s="8">
        <f t="shared" si="1273"/>
        <v>1726378.3600000003</v>
      </c>
      <c r="D1022" s="8">
        <f t="shared" si="1274"/>
        <v>0</v>
      </c>
      <c r="E1022" s="8">
        <f t="shared" si="1275"/>
        <v>8859.84</v>
      </c>
      <c r="F1022" s="8">
        <f t="shared" si="1276"/>
        <v>11054.7</v>
      </c>
      <c r="G1022" s="8">
        <f t="shared" si="1277"/>
        <v>56</v>
      </c>
      <c r="I1022" s="11">
        <f t="shared" si="1278"/>
        <v>45206</v>
      </c>
      <c r="J1022" s="8">
        <f t="shared" si="1306"/>
        <v>11243</v>
      </c>
      <c r="K1022" s="8">
        <f t="shared" si="1306"/>
        <v>1688430.2599999988</v>
      </c>
      <c r="L1022" s="8">
        <f t="shared" si="1306"/>
        <v>5940.6200000000026</v>
      </c>
      <c r="M1022" s="8">
        <f t="shared" si="1306"/>
        <v>0</v>
      </c>
      <c r="N1022" s="8">
        <f t="shared" si="1306"/>
        <v>5684.8999999999933</v>
      </c>
      <c r="O1022" s="8">
        <f t="shared" si="1306"/>
        <v>55</v>
      </c>
      <c r="Q1022" s="11">
        <f t="shared" si="1280"/>
        <v>45206</v>
      </c>
      <c r="R1022" s="8">
        <f t="shared" si="1307"/>
        <v>6884</v>
      </c>
      <c r="S1022" s="8">
        <f t="shared" si="1307"/>
        <v>727076.54999999993</v>
      </c>
      <c r="T1022" s="8">
        <f t="shared" si="1307"/>
        <v>7035.92</v>
      </c>
      <c r="U1022" s="8">
        <f t="shared" si="1307"/>
        <v>0</v>
      </c>
      <c r="V1022" s="8">
        <f t="shared" si="1307"/>
        <v>-3227.0599999999995</v>
      </c>
      <c r="W1022" s="8">
        <f t="shared" si="1307"/>
        <v>680</v>
      </c>
      <c r="Y1022" s="11">
        <f t="shared" si="1282"/>
        <v>45206</v>
      </c>
      <c r="Z1022" s="8">
        <f t="shared" si="1308"/>
        <v>12729</v>
      </c>
      <c r="AA1022" s="8">
        <f t="shared" si="1308"/>
        <v>1612952.9800000004</v>
      </c>
      <c r="AB1022" s="8">
        <f t="shared" si="1308"/>
        <v>11467.599999999997</v>
      </c>
      <c r="AC1022" s="8">
        <f t="shared" si="1308"/>
        <v>-463.16</v>
      </c>
      <c r="AD1022" s="8">
        <f t="shared" si="1308"/>
        <v>16996.430000000008</v>
      </c>
      <c r="AE1022" s="8">
        <f t="shared" si="1308"/>
        <v>1115</v>
      </c>
      <c r="AG1022" s="11">
        <f t="shared" si="1284"/>
        <v>45206</v>
      </c>
      <c r="AH1022" s="8">
        <f t="shared" si="1309"/>
        <v>14651</v>
      </c>
      <c r="AI1022" s="8">
        <f t="shared" si="1309"/>
        <v>1876417.7399999993</v>
      </c>
      <c r="AJ1022" s="8">
        <f t="shared" si="1309"/>
        <v>4872.3600000000006</v>
      </c>
      <c r="AK1022" s="8">
        <f t="shared" si="1309"/>
        <v>0</v>
      </c>
      <c r="AL1022" s="8">
        <f t="shared" si="1309"/>
        <v>20123.060000000016</v>
      </c>
      <c r="AM1022" s="8">
        <f t="shared" si="1309"/>
        <v>569</v>
      </c>
      <c r="AO1022" s="11">
        <f t="shared" si="1286"/>
        <v>45206</v>
      </c>
      <c r="AP1022" s="8">
        <f t="shared" si="1310"/>
        <v>14908</v>
      </c>
      <c r="AQ1022" s="8">
        <f t="shared" si="1310"/>
        <v>1235781.9099999997</v>
      </c>
      <c r="AR1022" s="8">
        <f t="shared" si="1310"/>
        <v>0</v>
      </c>
      <c r="AS1022" s="8">
        <f t="shared" si="1310"/>
        <v>13788.15</v>
      </c>
      <c r="AT1022" s="8">
        <f t="shared" si="1310"/>
        <v>1233.6899999999998</v>
      </c>
      <c r="AU1022" s="8">
        <f t="shared" si="1310"/>
        <v>636</v>
      </c>
      <c r="AW1022" s="11">
        <f t="shared" si="1288"/>
        <v>45206</v>
      </c>
      <c r="AX1022" s="8">
        <f t="shared" si="1311"/>
        <v>14907</v>
      </c>
      <c r="AY1022" s="8">
        <f t="shared" si="1311"/>
        <v>1838871.5399999993</v>
      </c>
      <c r="AZ1022" s="8">
        <f t="shared" si="1311"/>
        <v>7295.2800000000034</v>
      </c>
      <c r="BA1022" s="8">
        <f t="shared" si="1311"/>
        <v>0</v>
      </c>
      <c r="BB1022" s="8">
        <f t="shared" si="1311"/>
        <v>15963.089999999998</v>
      </c>
      <c r="BC1022" s="8">
        <f t="shared" si="1311"/>
        <v>379</v>
      </c>
      <c r="BE1022" s="11">
        <f t="shared" si="1290"/>
        <v>45206</v>
      </c>
      <c r="BF1022" s="8">
        <f t="shared" si="1312"/>
        <v>14179</v>
      </c>
      <c r="BG1022" s="8">
        <f t="shared" si="1312"/>
        <v>1785770.54</v>
      </c>
      <c r="BH1022" s="8">
        <f t="shared" si="1312"/>
        <v>10037.830000000002</v>
      </c>
      <c r="BI1022" s="8">
        <f t="shared" si="1312"/>
        <v>0</v>
      </c>
      <c r="BJ1022" s="8">
        <f t="shared" si="1312"/>
        <v>32492.810000000027</v>
      </c>
      <c r="BK1022" s="8">
        <f t="shared" si="1312"/>
        <v>144</v>
      </c>
      <c r="BM1022" s="11">
        <f t="shared" si="1292"/>
        <v>45206</v>
      </c>
      <c r="BN1022" s="8">
        <f t="shared" si="1313"/>
        <v>9912</v>
      </c>
      <c r="BO1022" s="8">
        <f t="shared" si="1313"/>
        <v>805099.74999999988</v>
      </c>
      <c r="BP1022" s="8">
        <f t="shared" si="1313"/>
        <v>8270</v>
      </c>
      <c r="BQ1022" s="8">
        <f t="shared" si="1313"/>
        <v>0</v>
      </c>
      <c r="BR1022" s="8">
        <f t="shared" si="1313"/>
        <v>5148.3399999999992</v>
      </c>
      <c r="BS1022" s="8">
        <f t="shared" si="1313"/>
        <v>141</v>
      </c>
      <c r="BU1022" s="11">
        <f t="shared" si="1294"/>
        <v>45206</v>
      </c>
      <c r="BV1022" s="8">
        <f t="shared" si="1314"/>
        <v>8404</v>
      </c>
      <c r="BW1022" s="8">
        <f t="shared" si="1314"/>
        <v>1000703.8200000002</v>
      </c>
      <c r="BX1022" s="8">
        <f t="shared" si="1314"/>
        <v>6961.4</v>
      </c>
      <c r="BY1022" s="8">
        <f t="shared" si="1314"/>
        <v>0</v>
      </c>
      <c r="BZ1022" s="8">
        <f t="shared" si="1314"/>
        <v>9321.1600000000017</v>
      </c>
      <c r="CA1022" s="8">
        <f t="shared" si="1314"/>
        <v>442</v>
      </c>
      <c r="CC1022" s="11">
        <f t="shared" si="1296"/>
        <v>45206</v>
      </c>
      <c r="CD1022" s="8">
        <f t="shared" si="1315"/>
        <v>15920</v>
      </c>
      <c r="CE1022" s="8">
        <f t="shared" si="1315"/>
        <v>1889249.0000000005</v>
      </c>
      <c r="CF1022" s="8">
        <f t="shared" si="1315"/>
        <v>7932.2599999999993</v>
      </c>
      <c r="CG1022" s="8">
        <f t="shared" si="1315"/>
        <v>92266.569999999934</v>
      </c>
      <c r="CH1022" s="8">
        <f t="shared" si="1315"/>
        <v>19739.050000000007</v>
      </c>
      <c r="CI1022" s="8">
        <f t="shared" si="1315"/>
        <v>422</v>
      </c>
      <c r="CK1022" s="11">
        <f t="shared" si="1298"/>
        <v>45206</v>
      </c>
      <c r="CL1022" s="8">
        <f t="shared" si="1316"/>
        <v>5275</v>
      </c>
      <c r="CM1022" s="8">
        <f t="shared" si="1316"/>
        <v>399828.47999999998</v>
      </c>
      <c r="CN1022" s="8">
        <f t="shared" si="1316"/>
        <v>0</v>
      </c>
      <c r="CO1022" s="8">
        <f t="shared" si="1316"/>
        <v>1012.5</v>
      </c>
      <c r="CP1022" s="8">
        <f t="shared" si="1316"/>
        <v>10739.920000000002</v>
      </c>
      <c r="CQ1022" s="8">
        <f t="shared" si="1316"/>
        <v>62</v>
      </c>
      <c r="CS1022" s="11">
        <f t="shared" si="1300"/>
        <v>45206</v>
      </c>
      <c r="CT1022" s="8">
        <f t="shared" si="1317"/>
        <v>0</v>
      </c>
      <c r="CU1022" s="8">
        <f t="shared" si="1317"/>
        <v>0</v>
      </c>
      <c r="CV1022" s="8">
        <f t="shared" si="1317"/>
        <v>0</v>
      </c>
      <c r="CW1022" s="8">
        <f t="shared" si="1317"/>
        <v>0</v>
      </c>
      <c r="CX1022" s="8">
        <f t="shared" si="1317"/>
        <v>0</v>
      </c>
      <c r="CY1022" s="8">
        <f t="shared" si="1317"/>
        <v>0</v>
      </c>
      <c r="DA1022" s="11">
        <f t="shared" si="1302"/>
        <v>45206</v>
      </c>
      <c r="DB1022" s="8">
        <f t="shared" si="1318"/>
        <v>0</v>
      </c>
      <c r="DC1022" s="8">
        <f t="shared" si="1318"/>
        <v>0</v>
      </c>
      <c r="DD1022" s="8">
        <f t="shared" si="1318"/>
        <v>0</v>
      </c>
      <c r="DE1022" s="8">
        <f t="shared" si="1318"/>
        <v>0</v>
      </c>
      <c r="DF1022" s="8">
        <f t="shared" si="1318"/>
        <v>0</v>
      </c>
      <c r="DG1022" s="8">
        <f t="shared" si="1318"/>
        <v>0</v>
      </c>
      <c r="DI1022" s="11">
        <f t="shared" si="1304"/>
        <v>45206</v>
      </c>
      <c r="DJ1022" s="8">
        <f t="shared" si="1319"/>
        <v>0</v>
      </c>
      <c r="DK1022" s="8">
        <f t="shared" si="1319"/>
        <v>0</v>
      </c>
      <c r="DL1022" s="8">
        <f t="shared" si="1319"/>
        <v>0</v>
      </c>
      <c r="DM1022" s="8">
        <f t="shared" si="1319"/>
        <v>0</v>
      </c>
      <c r="DN1022" s="8">
        <f t="shared" si="1319"/>
        <v>0</v>
      </c>
      <c r="DO1022" s="8">
        <f t="shared" si="1319"/>
        <v>0</v>
      </c>
      <c r="DP1022" s="56"/>
      <c r="DQ1022" s="56"/>
      <c r="DR1022" s="56"/>
      <c r="DS1022" s="56"/>
    </row>
    <row r="1023" spans="1:123" x14ac:dyDescent="0.3">
      <c r="A1023" s="11">
        <f t="shared" si="1271"/>
        <v>45207</v>
      </c>
      <c r="B1023" s="8">
        <f t="shared" si="1272"/>
        <v>13866</v>
      </c>
      <c r="C1023" s="8">
        <f t="shared" si="1273"/>
        <v>1746340.7200000004</v>
      </c>
      <c r="D1023" s="8">
        <f t="shared" si="1274"/>
        <v>0</v>
      </c>
      <c r="E1023" s="8">
        <f t="shared" si="1275"/>
        <v>8896.84</v>
      </c>
      <c r="F1023" s="8">
        <f t="shared" si="1276"/>
        <v>11564.7</v>
      </c>
      <c r="G1023" s="8">
        <f t="shared" si="1277"/>
        <v>57</v>
      </c>
      <c r="I1023" s="11">
        <f t="shared" si="1278"/>
        <v>45207</v>
      </c>
      <c r="J1023" s="8">
        <f t="shared" si="1306"/>
        <v>11307</v>
      </c>
      <c r="K1023" s="8">
        <f t="shared" si="1306"/>
        <v>1702243.129999999</v>
      </c>
      <c r="L1023" s="8">
        <f t="shared" si="1306"/>
        <v>5984.9500000000025</v>
      </c>
      <c r="M1023" s="8">
        <f t="shared" si="1306"/>
        <v>0</v>
      </c>
      <c r="N1023" s="8">
        <f t="shared" si="1306"/>
        <v>5684.8999999999933</v>
      </c>
      <c r="O1023" s="8">
        <f t="shared" si="1306"/>
        <v>55</v>
      </c>
      <c r="Q1023" s="11">
        <f t="shared" si="1280"/>
        <v>45207</v>
      </c>
      <c r="R1023" s="8">
        <f t="shared" si="1307"/>
        <v>6908</v>
      </c>
      <c r="S1023" s="8">
        <f t="shared" si="1307"/>
        <v>729699.09</v>
      </c>
      <c r="T1023" s="8">
        <f t="shared" si="1307"/>
        <v>7118.92</v>
      </c>
      <c r="U1023" s="8">
        <f t="shared" si="1307"/>
        <v>0</v>
      </c>
      <c r="V1023" s="8">
        <f t="shared" si="1307"/>
        <v>-3227.0599999999995</v>
      </c>
      <c r="W1023" s="8">
        <f t="shared" si="1307"/>
        <v>680</v>
      </c>
      <c r="Y1023" s="11">
        <f t="shared" si="1282"/>
        <v>45207</v>
      </c>
      <c r="Z1023" s="8">
        <f t="shared" si="1308"/>
        <v>12770</v>
      </c>
      <c r="AA1023" s="8">
        <f t="shared" si="1308"/>
        <v>1618391.3200000005</v>
      </c>
      <c r="AB1023" s="8">
        <f t="shared" si="1308"/>
        <v>11511.099999999997</v>
      </c>
      <c r="AC1023" s="8">
        <f t="shared" si="1308"/>
        <v>-463.16</v>
      </c>
      <c r="AD1023" s="8">
        <f t="shared" si="1308"/>
        <v>16996.430000000008</v>
      </c>
      <c r="AE1023" s="8">
        <f t="shared" si="1308"/>
        <v>1121</v>
      </c>
      <c r="AG1023" s="11">
        <f t="shared" si="1284"/>
        <v>45207</v>
      </c>
      <c r="AH1023" s="8">
        <f t="shared" si="1309"/>
        <v>14695</v>
      </c>
      <c r="AI1023" s="8">
        <f t="shared" si="1309"/>
        <v>1882907.8199999994</v>
      </c>
      <c r="AJ1023" s="8">
        <f t="shared" si="1309"/>
        <v>4875.1400000000003</v>
      </c>
      <c r="AK1023" s="8">
        <f t="shared" si="1309"/>
        <v>0</v>
      </c>
      <c r="AL1023" s="8">
        <f t="shared" si="1309"/>
        <v>20123.060000000016</v>
      </c>
      <c r="AM1023" s="8">
        <f t="shared" si="1309"/>
        <v>571</v>
      </c>
      <c r="AO1023" s="11">
        <f t="shared" si="1286"/>
        <v>45207</v>
      </c>
      <c r="AP1023" s="8">
        <f t="shared" si="1310"/>
        <v>14953</v>
      </c>
      <c r="AQ1023" s="8">
        <f t="shared" si="1310"/>
        <v>1238982.4899999998</v>
      </c>
      <c r="AR1023" s="8">
        <f t="shared" si="1310"/>
        <v>0</v>
      </c>
      <c r="AS1023" s="8">
        <f t="shared" si="1310"/>
        <v>13832.57</v>
      </c>
      <c r="AT1023" s="8">
        <f t="shared" si="1310"/>
        <v>1233.6899999999998</v>
      </c>
      <c r="AU1023" s="8">
        <f t="shared" si="1310"/>
        <v>637</v>
      </c>
      <c r="AW1023" s="11">
        <f t="shared" si="1288"/>
        <v>45207</v>
      </c>
      <c r="AX1023" s="8">
        <f t="shared" si="1311"/>
        <v>14936</v>
      </c>
      <c r="AY1023" s="8">
        <f t="shared" si="1311"/>
        <v>1842328.4599999993</v>
      </c>
      <c r="AZ1023" s="8">
        <f t="shared" si="1311"/>
        <v>7331.3000000000038</v>
      </c>
      <c r="BA1023" s="8">
        <f t="shared" si="1311"/>
        <v>0</v>
      </c>
      <c r="BB1023" s="8">
        <f t="shared" si="1311"/>
        <v>16007.239999999998</v>
      </c>
      <c r="BC1023" s="8">
        <f t="shared" si="1311"/>
        <v>380</v>
      </c>
      <c r="BE1023" s="11">
        <f t="shared" si="1290"/>
        <v>45207</v>
      </c>
      <c r="BF1023" s="8">
        <f t="shared" si="1312"/>
        <v>14215</v>
      </c>
      <c r="BG1023" s="8">
        <f t="shared" si="1312"/>
        <v>1789596.6400000001</v>
      </c>
      <c r="BH1023" s="8">
        <f t="shared" si="1312"/>
        <v>10072.780000000002</v>
      </c>
      <c r="BI1023" s="8">
        <f t="shared" si="1312"/>
        <v>0</v>
      </c>
      <c r="BJ1023" s="8">
        <f t="shared" si="1312"/>
        <v>32492.810000000027</v>
      </c>
      <c r="BK1023" s="8">
        <f t="shared" si="1312"/>
        <v>144</v>
      </c>
      <c r="BM1023" s="11">
        <f t="shared" si="1292"/>
        <v>45207</v>
      </c>
      <c r="BN1023" s="8">
        <f t="shared" si="1313"/>
        <v>9947</v>
      </c>
      <c r="BO1023" s="8">
        <f t="shared" si="1313"/>
        <v>807869.0199999999</v>
      </c>
      <c r="BP1023" s="8">
        <f t="shared" si="1313"/>
        <v>8300</v>
      </c>
      <c r="BQ1023" s="8">
        <f t="shared" si="1313"/>
        <v>0</v>
      </c>
      <c r="BR1023" s="8">
        <f t="shared" si="1313"/>
        <v>5148.3399999999992</v>
      </c>
      <c r="BS1023" s="8">
        <f t="shared" si="1313"/>
        <v>141</v>
      </c>
      <c r="BU1023" s="11">
        <f t="shared" si="1294"/>
        <v>45207</v>
      </c>
      <c r="BV1023" s="8">
        <f t="shared" si="1314"/>
        <v>8418</v>
      </c>
      <c r="BW1023" s="8">
        <f t="shared" si="1314"/>
        <v>1002507.4700000002</v>
      </c>
      <c r="BX1023" s="8">
        <f t="shared" si="1314"/>
        <v>6970.9</v>
      </c>
      <c r="BY1023" s="8">
        <f t="shared" si="1314"/>
        <v>0</v>
      </c>
      <c r="BZ1023" s="8">
        <f t="shared" si="1314"/>
        <v>9321.1600000000017</v>
      </c>
      <c r="CA1023" s="8">
        <f t="shared" si="1314"/>
        <v>442</v>
      </c>
      <c r="CC1023" s="11">
        <f t="shared" si="1296"/>
        <v>45207</v>
      </c>
      <c r="CD1023" s="8">
        <f t="shared" si="1315"/>
        <v>15959</v>
      </c>
      <c r="CE1023" s="8">
        <f t="shared" si="1315"/>
        <v>1894056.7100000004</v>
      </c>
      <c r="CF1023" s="8">
        <f t="shared" si="1315"/>
        <v>7987.7599999999993</v>
      </c>
      <c r="CG1023" s="8">
        <f t="shared" si="1315"/>
        <v>92848.309999999939</v>
      </c>
      <c r="CH1023" s="8">
        <f t="shared" si="1315"/>
        <v>19764.050000000007</v>
      </c>
      <c r="CI1023" s="8">
        <f t="shared" si="1315"/>
        <v>425</v>
      </c>
      <c r="CK1023" s="11">
        <f t="shared" si="1298"/>
        <v>45207</v>
      </c>
      <c r="CL1023" s="8">
        <f t="shared" si="1316"/>
        <v>5301</v>
      </c>
      <c r="CM1023" s="8">
        <f t="shared" si="1316"/>
        <v>401907.66</v>
      </c>
      <c r="CN1023" s="8">
        <f t="shared" si="1316"/>
        <v>0</v>
      </c>
      <c r="CO1023" s="8">
        <f t="shared" si="1316"/>
        <v>1012.5</v>
      </c>
      <c r="CP1023" s="8">
        <f t="shared" si="1316"/>
        <v>10754.350000000002</v>
      </c>
      <c r="CQ1023" s="8">
        <f t="shared" si="1316"/>
        <v>62</v>
      </c>
      <c r="CS1023" s="11">
        <f t="shared" si="1300"/>
        <v>45207</v>
      </c>
      <c r="CT1023" s="8">
        <f t="shared" si="1317"/>
        <v>0</v>
      </c>
      <c r="CU1023" s="8">
        <f t="shared" si="1317"/>
        <v>0</v>
      </c>
      <c r="CV1023" s="8">
        <f t="shared" si="1317"/>
        <v>0</v>
      </c>
      <c r="CW1023" s="8">
        <f t="shared" si="1317"/>
        <v>0</v>
      </c>
      <c r="CX1023" s="8">
        <f t="shared" si="1317"/>
        <v>0</v>
      </c>
      <c r="CY1023" s="8">
        <f t="shared" si="1317"/>
        <v>0</v>
      </c>
      <c r="DA1023" s="11">
        <f t="shared" si="1302"/>
        <v>45207</v>
      </c>
      <c r="DB1023" s="8">
        <f t="shared" si="1318"/>
        <v>0</v>
      </c>
      <c r="DC1023" s="8">
        <f t="shared" si="1318"/>
        <v>0</v>
      </c>
      <c r="DD1023" s="8">
        <f t="shared" si="1318"/>
        <v>0</v>
      </c>
      <c r="DE1023" s="8">
        <f t="shared" si="1318"/>
        <v>0</v>
      </c>
      <c r="DF1023" s="8">
        <f t="shared" si="1318"/>
        <v>0</v>
      </c>
      <c r="DG1023" s="8">
        <f t="shared" si="1318"/>
        <v>0</v>
      </c>
      <c r="DI1023" s="11">
        <f t="shared" si="1304"/>
        <v>45207</v>
      </c>
      <c r="DJ1023" s="8">
        <f t="shared" si="1319"/>
        <v>0</v>
      </c>
      <c r="DK1023" s="8">
        <f t="shared" si="1319"/>
        <v>0</v>
      </c>
      <c r="DL1023" s="8">
        <f t="shared" si="1319"/>
        <v>0</v>
      </c>
      <c r="DM1023" s="8">
        <f t="shared" si="1319"/>
        <v>0</v>
      </c>
      <c r="DN1023" s="8">
        <f t="shared" si="1319"/>
        <v>0</v>
      </c>
      <c r="DO1023" s="8">
        <f t="shared" si="1319"/>
        <v>0</v>
      </c>
      <c r="DP1023" s="56"/>
      <c r="DQ1023" s="56"/>
      <c r="DR1023" s="56"/>
      <c r="DS1023" s="56"/>
    </row>
    <row r="1024" spans="1:123" x14ac:dyDescent="0.3">
      <c r="A1024" s="11">
        <f t="shared" si="1271"/>
        <v>45208</v>
      </c>
      <c r="B1024" s="8">
        <f t="shared" si="1272"/>
        <v>13923</v>
      </c>
      <c r="C1024" s="8">
        <f t="shared" si="1273"/>
        <v>1765503.6900000004</v>
      </c>
      <c r="D1024" s="8">
        <f t="shared" si="1274"/>
        <v>0</v>
      </c>
      <c r="E1024" s="8">
        <f t="shared" si="1275"/>
        <v>9072.84</v>
      </c>
      <c r="F1024" s="8">
        <f t="shared" si="1276"/>
        <v>11644.7</v>
      </c>
      <c r="G1024" s="8">
        <f t="shared" si="1277"/>
        <v>57</v>
      </c>
      <c r="I1024" s="11">
        <f t="shared" si="1278"/>
        <v>45208</v>
      </c>
      <c r="J1024" s="8">
        <f t="shared" si="1306"/>
        <v>11376</v>
      </c>
      <c r="K1024" s="8">
        <f t="shared" si="1306"/>
        <v>1717101.379999999</v>
      </c>
      <c r="L1024" s="8">
        <f t="shared" si="1306"/>
        <v>5998.8600000000024</v>
      </c>
      <c r="M1024" s="8">
        <f t="shared" si="1306"/>
        <v>0</v>
      </c>
      <c r="N1024" s="8">
        <f t="shared" si="1306"/>
        <v>5689.8499999999931</v>
      </c>
      <c r="O1024" s="8">
        <f t="shared" si="1306"/>
        <v>55</v>
      </c>
      <c r="Q1024" s="11">
        <f t="shared" si="1280"/>
        <v>45208</v>
      </c>
      <c r="R1024" s="8">
        <f t="shared" si="1307"/>
        <v>6941</v>
      </c>
      <c r="S1024" s="8">
        <f t="shared" si="1307"/>
        <v>733350.35</v>
      </c>
      <c r="T1024" s="8">
        <f t="shared" si="1307"/>
        <v>7213.67</v>
      </c>
      <c r="U1024" s="8">
        <f t="shared" si="1307"/>
        <v>0</v>
      </c>
      <c r="V1024" s="8">
        <f t="shared" si="1307"/>
        <v>-3177.0599999999995</v>
      </c>
      <c r="W1024" s="8">
        <f t="shared" si="1307"/>
        <v>680</v>
      </c>
      <c r="Y1024" s="11">
        <f t="shared" si="1282"/>
        <v>45208</v>
      </c>
      <c r="Z1024" s="8">
        <f t="shared" si="1308"/>
        <v>12829</v>
      </c>
      <c r="AA1024" s="8">
        <f t="shared" si="1308"/>
        <v>1626930.8500000006</v>
      </c>
      <c r="AB1024" s="8">
        <f t="shared" si="1308"/>
        <v>11526.839999999997</v>
      </c>
      <c r="AC1024" s="8">
        <f t="shared" si="1308"/>
        <v>-463.16</v>
      </c>
      <c r="AD1024" s="8">
        <f t="shared" si="1308"/>
        <v>17062.640000000007</v>
      </c>
      <c r="AE1024" s="8">
        <f t="shared" si="1308"/>
        <v>1128</v>
      </c>
      <c r="AG1024" s="11">
        <f t="shared" si="1284"/>
        <v>45208</v>
      </c>
      <c r="AH1024" s="8">
        <f t="shared" si="1309"/>
        <v>14741</v>
      </c>
      <c r="AI1024" s="8">
        <f t="shared" si="1309"/>
        <v>1889534.2899999993</v>
      </c>
      <c r="AJ1024" s="8">
        <f t="shared" si="1309"/>
        <v>4860.29</v>
      </c>
      <c r="AK1024" s="8">
        <f t="shared" si="1309"/>
        <v>0</v>
      </c>
      <c r="AL1024" s="8">
        <f t="shared" si="1309"/>
        <v>20123.060000000016</v>
      </c>
      <c r="AM1024" s="8">
        <f t="shared" si="1309"/>
        <v>573</v>
      </c>
      <c r="AO1024" s="11">
        <f t="shared" si="1286"/>
        <v>45208</v>
      </c>
      <c r="AP1024" s="8">
        <f t="shared" si="1310"/>
        <v>15020</v>
      </c>
      <c r="AQ1024" s="8">
        <f t="shared" si="1310"/>
        <v>1244797.5999999999</v>
      </c>
      <c r="AR1024" s="8">
        <f t="shared" si="1310"/>
        <v>0</v>
      </c>
      <c r="AS1024" s="8">
        <f t="shared" si="1310"/>
        <v>13842.57</v>
      </c>
      <c r="AT1024" s="8">
        <f t="shared" si="1310"/>
        <v>900.00999999999976</v>
      </c>
      <c r="AU1024" s="8">
        <f t="shared" si="1310"/>
        <v>638</v>
      </c>
      <c r="AW1024" s="11">
        <f t="shared" si="1288"/>
        <v>45208</v>
      </c>
      <c r="AX1024" s="8">
        <f t="shared" si="1311"/>
        <v>14975</v>
      </c>
      <c r="AY1024" s="8">
        <f t="shared" si="1311"/>
        <v>1848057.3299999994</v>
      </c>
      <c r="AZ1024" s="8">
        <f t="shared" si="1311"/>
        <v>7345.1600000000035</v>
      </c>
      <c r="BA1024" s="8">
        <f t="shared" si="1311"/>
        <v>0</v>
      </c>
      <c r="BB1024" s="8">
        <f t="shared" si="1311"/>
        <v>16007.239999999998</v>
      </c>
      <c r="BC1024" s="8">
        <f t="shared" si="1311"/>
        <v>382</v>
      </c>
      <c r="BE1024" s="11">
        <f t="shared" si="1290"/>
        <v>45208</v>
      </c>
      <c r="BF1024" s="8">
        <f t="shared" si="1312"/>
        <v>14246</v>
      </c>
      <c r="BG1024" s="8">
        <f t="shared" si="1312"/>
        <v>1793368.2400000002</v>
      </c>
      <c r="BH1024" s="8">
        <f t="shared" si="1312"/>
        <v>10112.230000000003</v>
      </c>
      <c r="BI1024" s="8">
        <f t="shared" si="1312"/>
        <v>0</v>
      </c>
      <c r="BJ1024" s="8">
        <f t="shared" si="1312"/>
        <v>32662.610000000026</v>
      </c>
      <c r="BK1024" s="8">
        <f t="shared" si="1312"/>
        <v>144</v>
      </c>
      <c r="BM1024" s="11">
        <f t="shared" si="1292"/>
        <v>45208</v>
      </c>
      <c r="BN1024" s="8">
        <f t="shared" si="1313"/>
        <v>9991</v>
      </c>
      <c r="BO1024" s="8">
        <f t="shared" si="1313"/>
        <v>811503.67999999993</v>
      </c>
      <c r="BP1024" s="8">
        <f t="shared" si="1313"/>
        <v>8314</v>
      </c>
      <c r="BQ1024" s="8">
        <f t="shared" si="1313"/>
        <v>0</v>
      </c>
      <c r="BR1024" s="8">
        <f t="shared" si="1313"/>
        <v>5148.3399999999992</v>
      </c>
      <c r="BS1024" s="8">
        <f t="shared" si="1313"/>
        <v>141</v>
      </c>
      <c r="BU1024" s="11">
        <f t="shared" si="1294"/>
        <v>45208</v>
      </c>
      <c r="BV1024" s="8">
        <f t="shared" si="1314"/>
        <v>8446</v>
      </c>
      <c r="BW1024" s="8">
        <f t="shared" si="1314"/>
        <v>1006293.6000000002</v>
      </c>
      <c r="BX1024" s="8">
        <f t="shared" si="1314"/>
        <v>7009.4</v>
      </c>
      <c r="BY1024" s="8">
        <f t="shared" si="1314"/>
        <v>0</v>
      </c>
      <c r="BZ1024" s="8">
        <f t="shared" si="1314"/>
        <v>9321.1600000000017</v>
      </c>
      <c r="CA1024" s="8">
        <f t="shared" si="1314"/>
        <v>442</v>
      </c>
      <c r="CC1024" s="11">
        <f t="shared" si="1296"/>
        <v>45208</v>
      </c>
      <c r="CD1024" s="8">
        <f t="shared" si="1315"/>
        <v>16023</v>
      </c>
      <c r="CE1024" s="8">
        <f t="shared" si="1315"/>
        <v>1902142.5600000005</v>
      </c>
      <c r="CF1024" s="8">
        <f t="shared" si="1315"/>
        <v>8037.78</v>
      </c>
      <c r="CG1024" s="8">
        <f t="shared" si="1315"/>
        <v>92848.309999999939</v>
      </c>
      <c r="CH1024" s="8">
        <f t="shared" si="1315"/>
        <v>19799.050000000007</v>
      </c>
      <c r="CI1024" s="8">
        <f t="shared" si="1315"/>
        <v>428</v>
      </c>
      <c r="CK1024" s="11">
        <f t="shared" si="1298"/>
        <v>45208</v>
      </c>
      <c r="CL1024" s="8">
        <f t="shared" si="1316"/>
        <v>5338</v>
      </c>
      <c r="CM1024" s="8">
        <f t="shared" si="1316"/>
        <v>404843.1</v>
      </c>
      <c r="CN1024" s="8">
        <f t="shared" si="1316"/>
        <v>0</v>
      </c>
      <c r="CO1024" s="8">
        <f t="shared" si="1316"/>
        <v>1022</v>
      </c>
      <c r="CP1024" s="8">
        <f t="shared" si="1316"/>
        <v>10754.350000000002</v>
      </c>
      <c r="CQ1024" s="8">
        <f t="shared" si="1316"/>
        <v>62</v>
      </c>
      <c r="CS1024" s="11">
        <f t="shared" si="1300"/>
        <v>45208</v>
      </c>
      <c r="CT1024" s="8">
        <f t="shared" si="1317"/>
        <v>0</v>
      </c>
      <c r="CU1024" s="8">
        <f t="shared" si="1317"/>
        <v>0</v>
      </c>
      <c r="CV1024" s="8">
        <f t="shared" si="1317"/>
        <v>0</v>
      </c>
      <c r="CW1024" s="8">
        <f t="shared" si="1317"/>
        <v>0</v>
      </c>
      <c r="CX1024" s="8">
        <f t="shared" si="1317"/>
        <v>0</v>
      </c>
      <c r="CY1024" s="8">
        <f t="shared" si="1317"/>
        <v>0</v>
      </c>
      <c r="DA1024" s="11">
        <f t="shared" si="1302"/>
        <v>45208</v>
      </c>
      <c r="DB1024" s="8">
        <f t="shared" si="1318"/>
        <v>0</v>
      </c>
      <c r="DC1024" s="8">
        <f t="shared" si="1318"/>
        <v>0</v>
      </c>
      <c r="DD1024" s="8">
        <f t="shared" si="1318"/>
        <v>0</v>
      </c>
      <c r="DE1024" s="8">
        <f t="shared" si="1318"/>
        <v>0</v>
      </c>
      <c r="DF1024" s="8">
        <f t="shared" si="1318"/>
        <v>0</v>
      </c>
      <c r="DG1024" s="8">
        <f t="shared" si="1318"/>
        <v>0</v>
      </c>
      <c r="DI1024" s="11">
        <f t="shared" si="1304"/>
        <v>45208</v>
      </c>
      <c r="DJ1024" s="8">
        <f t="shared" si="1319"/>
        <v>0</v>
      </c>
      <c r="DK1024" s="8">
        <f t="shared" si="1319"/>
        <v>0</v>
      </c>
      <c r="DL1024" s="8">
        <f t="shared" si="1319"/>
        <v>0</v>
      </c>
      <c r="DM1024" s="8">
        <f t="shared" si="1319"/>
        <v>0</v>
      </c>
      <c r="DN1024" s="8">
        <f t="shared" si="1319"/>
        <v>0</v>
      </c>
      <c r="DO1024" s="8">
        <f t="shared" si="1319"/>
        <v>0</v>
      </c>
      <c r="DP1024" s="56"/>
      <c r="DQ1024" s="56"/>
      <c r="DR1024" s="56"/>
      <c r="DS1024" s="56"/>
    </row>
    <row r="1025" spans="1:123" x14ac:dyDescent="0.3">
      <c r="A1025" s="11">
        <f t="shared" si="1271"/>
        <v>45209</v>
      </c>
      <c r="B1025" s="8">
        <f t="shared" si="1272"/>
        <v>13982</v>
      </c>
      <c r="C1025" s="8">
        <f t="shared" si="1273"/>
        <v>1782399.6300000004</v>
      </c>
      <c r="D1025" s="8">
        <f t="shared" si="1274"/>
        <v>0</v>
      </c>
      <c r="E1025" s="8">
        <f t="shared" si="1275"/>
        <v>9159.84</v>
      </c>
      <c r="F1025" s="8">
        <f t="shared" si="1276"/>
        <v>11782.7</v>
      </c>
      <c r="G1025" s="8">
        <f t="shared" si="1277"/>
        <v>58</v>
      </c>
      <c r="I1025" s="11">
        <f t="shared" si="1278"/>
        <v>45209</v>
      </c>
      <c r="J1025" s="8">
        <f t="shared" si="1306"/>
        <v>11439</v>
      </c>
      <c r="K1025" s="8">
        <f t="shared" si="1306"/>
        <v>1729124.8599999989</v>
      </c>
      <c r="L1025" s="8">
        <f t="shared" si="1306"/>
        <v>6155.9300000000021</v>
      </c>
      <c r="M1025" s="8">
        <f t="shared" si="1306"/>
        <v>0</v>
      </c>
      <c r="N1025" s="8">
        <f t="shared" si="1306"/>
        <v>5694.7999999999929</v>
      </c>
      <c r="O1025" s="8">
        <f t="shared" si="1306"/>
        <v>56</v>
      </c>
      <c r="Q1025" s="11">
        <f t="shared" si="1280"/>
        <v>45209</v>
      </c>
      <c r="R1025" s="8">
        <f t="shared" si="1307"/>
        <v>6974</v>
      </c>
      <c r="S1025" s="8">
        <f t="shared" si="1307"/>
        <v>736509.99</v>
      </c>
      <c r="T1025" s="8">
        <f t="shared" si="1307"/>
        <v>7316.67</v>
      </c>
      <c r="U1025" s="8">
        <f t="shared" si="1307"/>
        <v>0</v>
      </c>
      <c r="V1025" s="8">
        <f t="shared" si="1307"/>
        <v>-3177.0599999999995</v>
      </c>
      <c r="W1025" s="8">
        <f t="shared" si="1307"/>
        <v>680</v>
      </c>
      <c r="Y1025" s="11">
        <f t="shared" si="1282"/>
        <v>45209</v>
      </c>
      <c r="Z1025" s="8">
        <f t="shared" si="1308"/>
        <v>12905</v>
      </c>
      <c r="AA1025" s="8">
        <f t="shared" si="1308"/>
        <v>1637954.0900000005</v>
      </c>
      <c r="AB1025" s="8">
        <f t="shared" si="1308"/>
        <v>11575.879999999997</v>
      </c>
      <c r="AC1025" s="8">
        <f t="shared" si="1308"/>
        <v>-463.16</v>
      </c>
      <c r="AD1025" s="8">
        <f t="shared" si="1308"/>
        <v>17229.770000000008</v>
      </c>
      <c r="AE1025" s="8">
        <f t="shared" si="1308"/>
        <v>1129</v>
      </c>
      <c r="AG1025" s="11">
        <f t="shared" si="1284"/>
        <v>45209</v>
      </c>
      <c r="AH1025" s="8">
        <f t="shared" si="1309"/>
        <v>14804</v>
      </c>
      <c r="AI1025" s="8">
        <f t="shared" si="1309"/>
        <v>1899914.4699999993</v>
      </c>
      <c r="AJ1025" s="8">
        <f t="shared" si="1309"/>
        <v>4868.62</v>
      </c>
      <c r="AK1025" s="8">
        <f t="shared" si="1309"/>
        <v>0</v>
      </c>
      <c r="AL1025" s="8">
        <f t="shared" si="1309"/>
        <v>20123.060000000016</v>
      </c>
      <c r="AM1025" s="8">
        <f t="shared" si="1309"/>
        <v>573</v>
      </c>
      <c r="AO1025" s="11">
        <f t="shared" si="1286"/>
        <v>45209</v>
      </c>
      <c r="AP1025" s="8">
        <f t="shared" si="1310"/>
        <v>15089</v>
      </c>
      <c r="AQ1025" s="8">
        <f t="shared" si="1310"/>
        <v>1250861.0099999998</v>
      </c>
      <c r="AR1025" s="8">
        <f t="shared" si="1310"/>
        <v>0</v>
      </c>
      <c r="AS1025" s="8">
        <f t="shared" si="1310"/>
        <v>13858.07</v>
      </c>
      <c r="AT1025" s="8">
        <f t="shared" si="1310"/>
        <v>1000.0099999999998</v>
      </c>
      <c r="AU1025" s="8">
        <f t="shared" si="1310"/>
        <v>640</v>
      </c>
      <c r="AW1025" s="11">
        <f t="shared" si="1288"/>
        <v>45209</v>
      </c>
      <c r="AX1025" s="8">
        <f t="shared" si="1311"/>
        <v>15040</v>
      </c>
      <c r="AY1025" s="8">
        <f t="shared" si="1311"/>
        <v>1857379.5699999994</v>
      </c>
      <c r="AZ1025" s="8">
        <f t="shared" si="1311"/>
        <v>7366.4100000000035</v>
      </c>
      <c r="BA1025" s="8">
        <f t="shared" si="1311"/>
        <v>0</v>
      </c>
      <c r="BB1025" s="8">
        <f t="shared" si="1311"/>
        <v>16007.239999999998</v>
      </c>
      <c r="BC1025" s="8">
        <f t="shared" si="1311"/>
        <v>384</v>
      </c>
      <c r="BE1025" s="11">
        <f t="shared" si="1290"/>
        <v>45209</v>
      </c>
      <c r="BF1025" s="8">
        <f t="shared" si="1312"/>
        <v>14286</v>
      </c>
      <c r="BG1025" s="8">
        <f t="shared" si="1312"/>
        <v>1798105.4300000002</v>
      </c>
      <c r="BH1025" s="8">
        <f t="shared" si="1312"/>
        <v>10157.230000000003</v>
      </c>
      <c r="BI1025" s="8">
        <f t="shared" si="1312"/>
        <v>0</v>
      </c>
      <c r="BJ1025" s="8">
        <f t="shared" si="1312"/>
        <v>32662.610000000026</v>
      </c>
      <c r="BK1025" s="8">
        <f t="shared" si="1312"/>
        <v>144</v>
      </c>
      <c r="BM1025" s="11">
        <f t="shared" si="1292"/>
        <v>45209</v>
      </c>
      <c r="BN1025" s="8">
        <f t="shared" si="1313"/>
        <v>10042</v>
      </c>
      <c r="BO1025" s="8">
        <f t="shared" si="1313"/>
        <v>815790.36</v>
      </c>
      <c r="BP1025" s="8">
        <f t="shared" si="1313"/>
        <v>8333</v>
      </c>
      <c r="BQ1025" s="8">
        <f t="shared" si="1313"/>
        <v>0</v>
      </c>
      <c r="BR1025" s="8">
        <f t="shared" si="1313"/>
        <v>5183.3399999999992</v>
      </c>
      <c r="BS1025" s="8">
        <f t="shared" si="1313"/>
        <v>141</v>
      </c>
      <c r="BU1025" s="11">
        <f t="shared" si="1294"/>
        <v>45209</v>
      </c>
      <c r="BV1025" s="8">
        <f t="shared" si="1314"/>
        <v>8486</v>
      </c>
      <c r="BW1025" s="8">
        <f t="shared" si="1314"/>
        <v>1010941.7500000002</v>
      </c>
      <c r="BX1025" s="8">
        <f t="shared" si="1314"/>
        <v>7060.9</v>
      </c>
      <c r="BY1025" s="8">
        <f t="shared" si="1314"/>
        <v>0</v>
      </c>
      <c r="BZ1025" s="8">
        <f t="shared" si="1314"/>
        <v>9418.0500000000011</v>
      </c>
      <c r="CA1025" s="8">
        <f t="shared" si="1314"/>
        <v>442</v>
      </c>
      <c r="CC1025" s="11">
        <f t="shared" si="1296"/>
        <v>45209</v>
      </c>
      <c r="CD1025" s="8">
        <f t="shared" si="1315"/>
        <v>16090</v>
      </c>
      <c r="CE1025" s="8">
        <f t="shared" si="1315"/>
        <v>1909941.1700000006</v>
      </c>
      <c r="CF1025" s="8">
        <f t="shared" si="1315"/>
        <v>8113.28</v>
      </c>
      <c r="CG1025" s="8">
        <f t="shared" si="1315"/>
        <v>93174.309999999939</v>
      </c>
      <c r="CH1025" s="8">
        <f t="shared" si="1315"/>
        <v>19824.050000000007</v>
      </c>
      <c r="CI1025" s="8">
        <f t="shared" si="1315"/>
        <v>431</v>
      </c>
      <c r="CK1025" s="11">
        <f t="shared" si="1298"/>
        <v>45209</v>
      </c>
      <c r="CL1025" s="8">
        <f t="shared" si="1316"/>
        <v>5376</v>
      </c>
      <c r="CM1025" s="8">
        <f t="shared" si="1316"/>
        <v>407686.63</v>
      </c>
      <c r="CN1025" s="8">
        <f t="shared" si="1316"/>
        <v>0</v>
      </c>
      <c r="CO1025" s="8">
        <f t="shared" si="1316"/>
        <v>1025</v>
      </c>
      <c r="CP1025" s="8">
        <f t="shared" si="1316"/>
        <v>10754.350000000002</v>
      </c>
      <c r="CQ1025" s="8">
        <f t="shared" si="1316"/>
        <v>62</v>
      </c>
      <c r="CS1025" s="11">
        <f t="shared" si="1300"/>
        <v>45209</v>
      </c>
      <c r="CT1025" s="8">
        <f t="shared" si="1317"/>
        <v>0</v>
      </c>
      <c r="CU1025" s="8">
        <f t="shared" si="1317"/>
        <v>0</v>
      </c>
      <c r="CV1025" s="8">
        <f t="shared" si="1317"/>
        <v>0</v>
      </c>
      <c r="CW1025" s="8">
        <f t="shared" si="1317"/>
        <v>0</v>
      </c>
      <c r="CX1025" s="8">
        <f t="shared" si="1317"/>
        <v>0</v>
      </c>
      <c r="CY1025" s="8">
        <f t="shared" si="1317"/>
        <v>0</v>
      </c>
      <c r="DA1025" s="11">
        <f t="shared" si="1302"/>
        <v>45209</v>
      </c>
      <c r="DB1025" s="8">
        <f t="shared" si="1318"/>
        <v>0</v>
      </c>
      <c r="DC1025" s="8">
        <f t="shared" si="1318"/>
        <v>0</v>
      </c>
      <c r="DD1025" s="8">
        <f t="shared" si="1318"/>
        <v>0</v>
      </c>
      <c r="DE1025" s="8">
        <f t="shared" si="1318"/>
        <v>0</v>
      </c>
      <c r="DF1025" s="8">
        <f t="shared" si="1318"/>
        <v>0</v>
      </c>
      <c r="DG1025" s="8">
        <f t="shared" si="1318"/>
        <v>0</v>
      </c>
      <c r="DI1025" s="11">
        <f t="shared" si="1304"/>
        <v>45209</v>
      </c>
      <c r="DJ1025" s="8">
        <f t="shared" si="1319"/>
        <v>0</v>
      </c>
      <c r="DK1025" s="8">
        <f t="shared" si="1319"/>
        <v>0</v>
      </c>
      <c r="DL1025" s="8">
        <f t="shared" si="1319"/>
        <v>0</v>
      </c>
      <c r="DM1025" s="8">
        <f t="shared" si="1319"/>
        <v>0</v>
      </c>
      <c r="DN1025" s="8">
        <f t="shared" si="1319"/>
        <v>0</v>
      </c>
      <c r="DO1025" s="8">
        <f t="shared" si="1319"/>
        <v>0</v>
      </c>
      <c r="DP1025" s="56"/>
      <c r="DQ1025" s="56"/>
      <c r="DR1025" s="56"/>
      <c r="DS1025" s="56"/>
    </row>
    <row r="1026" spans="1:123" x14ac:dyDescent="0.3">
      <c r="A1026" s="11">
        <f t="shared" si="1271"/>
        <v>45210</v>
      </c>
      <c r="B1026" s="8">
        <f t="shared" si="1272"/>
        <v>14039</v>
      </c>
      <c r="C1026" s="8">
        <f t="shared" si="1273"/>
        <v>1799754.3700000003</v>
      </c>
      <c r="D1026" s="8">
        <f t="shared" si="1274"/>
        <v>0</v>
      </c>
      <c r="E1026" s="8">
        <f t="shared" si="1275"/>
        <v>9327.84</v>
      </c>
      <c r="F1026" s="8">
        <f t="shared" si="1276"/>
        <v>11985.7</v>
      </c>
      <c r="G1026" s="8">
        <f t="shared" si="1277"/>
        <v>58</v>
      </c>
      <c r="I1026" s="11">
        <f t="shared" si="1278"/>
        <v>45210</v>
      </c>
      <c r="J1026" s="8">
        <f t="shared" si="1306"/>
        <v>11508</v>
      </c>
      <c r="K1026" s="8">
        <f t="shared" si="1306"/>
        <v>1742936.399999999</v>
      </c>
      <c r="L1026" s="8">
        <f t="shared" si="1306"/>
        <v>6164.8900000000021</v>
      </c>
      <c r="M1026" s="8">
        <f t="shared" si="1306"/>
        <v>0</v>
      </c>
      <c r="N1026" s="8">
        <f t="shared" si="1306"/>
        <v>5699.7499999999927</v>
      </c>
      <c r="O1026" s="8">
        <f t="shared" si="1306"/>
        <v>56</v>
      </c>
      <c r="Q1026" s="11">
        <f t="shared" si="1280"/>
        <v>45210</v>
      </c>
      <c r="R1026" s="8">
        <f t="shared" si="1307"/>
        <v>7017</v>
      </c>
      <c r="S1026" s="8">
        <f t="shared" si="1307"/>
        <v>740758.64</v>
      </c>
      <c r="T1026" s="8">
        <f t="shared" si="1307"/>
        <v>7386.67</v>
      </c>
      <c r="U1026" s="8">
        <f t="shared" si="1307"/>
        <v>0</v>
      </c>
      <c r="V1026" s="8">
        <f t="shared" si="1307"/>
        <v>-3177.0599999999995</v>
      </c>
      <c r="W1026" s="8">
        <f t="shared" si="1307"/>
        <v>680</v>
      </c>
      <c r="Y1026" s="11">
        <f t="shared" si="1282"/>
        <v>45210</v>
      </c>
      <c r="Z1026" s="8">
        <f t="shared" si="1308"/>
        <v>12976</v>
      </c>
      <c r="AA1026" s="8">
        <f t="shared" si="1308"/>
        <v>1647387.2100000007</v>
      </c>
      <c r="AB1026" s="8">
        <f t="shared" si="1308"/>
        <v>11619.379999999997</v>
      </c>
      <c r="AC1026" s="8">
        <f t="shared" si="1308"/>
        <v>-463.16</v>
      </c>
      <c r="AD1026" s="8">
        <f t="shared" si="1308"/>
        <v>17229.770000000008</v>
      </c>
      <c r="AE1026" s="8">
        <f t="shared" si="1308"/>
        <v>1130</v>
      </c>
      <c r="AG1026" s="11">
        <f t="shared" si="1284"/>
        <v>45210</v>
      </c>
      <c r="AH1026" s="8">
        <f t="shared" si="1309"/>
        <v>14858</v>
      </c>
      <c r="AI1026" s="8">
        <f t="shared" si="1309"/>
        <v>1908215.3499999992</v>
      </c>
      <c r="AJ1026" s="8">
        <f t="shared" si="1309"/>
        <v>4876.0199999999995</v>
      </c>
      <c r="AK1026" s="8">
        <f t="shared" si="1309"/>
        <v>0</v>
      </c>
      <c r="AL1026" s="8">
        <f t="shared" si="1309"/>
        <v>20123.060000000016</v>
      </c>
      <c r="AM1026" s="8">
        <f t="shared" si="1309"/>
        <v>573</v>
      </c>
      <c r="AO1026" s="11">
        <f t="shared" si="1286"/>
        <v>45210</v>
      </c>
      <c r="AP1026" s="8">
        <f t="shared" si="1310"/>
        <v>15151</v>
      </c>
      <c r="AQ1026" s="8">
        <f t="shared" si="1310"/>
        <v>1256336.3399999999</v>
      </c>
      <c r="AR1026" s="8">
        <f t="shared" si="1310"/>
        <v>0</v>
      </c>
      <c r="AS1026" s="8">
        <f t="shared" si="1310"/>
        <v>13879.07</v>
      </c>
      <c r="AT1026" s="8">
        <f t="shared" si="1310"/>
        <v>605.88999999999976</v>
      </c>
      <c r="AU1026" s="8">
        <f t="shared" si="1310"/>
        <v>642</v>
      </c>
      <c r="AW1026" s="11">
        <f t="shared" si="1288"/>
        <v>45210</v>
      </c>
      <c r="AX1026" s="8">
        <f t="shared" si="1311"/>
        <v>15110</v>
      </c>
      <c r="AY1026" s="8">
        <f t="shared" si="1311"/>
        <v>1868140.8899999994</v>
      </c>
      <c r="AZ1026" s="8">
        <f t="shared" si="1311"/>
        <v>7456.9300000000039</v>
      </c>
      <c r="BA1026" s="8">
        <f t="shared" si="1311"/>
        <v>0</v>
      </c>
      <c r="BB1026" s="8">
        <f t="shared" si="1311"/>
        <v>16007.239999999998</v>
      </c>
      <c r="BC1026" s="8">
        <f t="shared" si="1311"/>
        <v>385</v>
      </c>
      <c r="BE1026" s="11">
        <f t="shared" si="1290"/>
        <v>45210</v>
      </c>
      <c r="BF1026" s="8">
        <f t="shared" si="1312"/>
        <v>14346</v>
      </c>
      <c r="BG1026" s="8">
        <f t="shared" si="1312"/>
        <v>1805025.37</v>
      </c>
      <c r="BH1026" s="8">
        <f t="shared" si="1312"/>
        <v>10245.410000000003</v>
      </c>
      <c r="BI1026" s="8">
        <f t="shared" si="1312"/>
        <v>0</v>
      </c>
      <c r="BJ1026" s="8">
        <f t="shared" si="1312"/>
        <v>33127.480000000025</v>
      </c>
      <c r="BK1026" s="8">
        <f t="shared" si="1312"/>
        <v>148</v>
      </c>
      <c r="BM1026" s="11">
        <f t="shared" si="1292"/>
        <v>45210</v>
      </c>
      <c r="BN1026" s="8">
        <f t="shared" si="1313"/>
        <v>10089</v>
      </c>
      <c r="BO1026" s="8">
        <f t="shared" si="1313"/>
        <v>819539.87</v>
      </c>
      <c r="BP1026" s="8">
        <f t="shared" si="1313"/>
        <v>8333</v>
      </c>
      <c r="BQ1026" s="8">
        <f t="shared" si="1313"/>
        <v>0</v>
      </c>
      <c r="BR1026" s="8">
        <f t="shared" si="1313"/>
        <v>5203.3399999999992</v>
      </c>
      <c r="BS1026" s="8">
        <f t="shared" si="1313"/>
        <v>141</v>
      </c>
      <c r="BU1026" s="11">
        <f t="shared" si="1294"/>
        <v>45210</v>
      </c>
      <c r="BV1026" s="8">
        <f t="shared" si="1314"/>
        <v>8523</v>
      </c>
      <c r="BW1026" s="8">
        <f t="shared" si="1314"/>
        <v>1015223.8400000002</v>
      </c>
      <c r="BX1026" s="8">
        <f t="shared" si="1314"/>
        <v>7094.9</v>
      </c>
      <c r="BY1026" s="8">
        <f t="shared" si="1314"/>
        <v>0</v>
      </c>
      <c r="BZ1026" s="8">
        <f t="shared" si="1314"/>
        <v>9418.0500000000011</v>
      </c>
      <c r="CA1026" s="8">
        <f t="shared" si="1314"/>
        <v>442</v>
      </c>
      <c r="CC1026" s="11">
        <f t="shared" si="1296"/>
        <v>45210</v>
      </c>
      <c r="CD1026" s="8">
        <f t="shared" si="1315"/>
        <v>16158</v>
      </c>
      <c r="CE1026" s="8">
        <f t="shared" si="1315"/>
        <v>1918508.0600000005</v>
      </c>
      <c r="CF1026" s="8">
        <f t="shared" si="1315"/>
        <v>8160.28</v>
      </c>
      <c r="CG1026" s="8">
        <f t="shared" si="1315"/>
        <v>94032.309999999939</v>
      </c>
      <c r="CH1026" s="8">
        <f t="shared" si="1315"/>
        <v>19824.050000000007</v>
      </c>
      <c r="CI1026" s="8">
        <f t="shared" si="1315"/>
        <v>434</v>
      </c>
      <c r="CK1026" s="11">
        <f t="shared" si="1298"/>
        <v>45210</v>
      </c>
      <c r="CL1026" s="8">
        <f t="shared" si="1316"/>
        <v>5416</v>
      </c>
      <c r="CM1026" s="8">
        <f t="shared" si="1316"/>
        <v>410685.11</v>
      </c>
      <c r="CN1026" s="8">
        <f t="shared" si="1316"/>
        <v>0</v>
      </c>
      <c r="CO1026" s="8">
        <f t="shared" si="1316"/>
        <v>1025</v>
      </c>
      <c r="CP1026" s="8">
        <f t="shared" si="1316"/>
        <v>10779.350000000002</v>
      </c>
      <c r="CQ1026" s="8">
        <f t="shared" si="1316"/>
        <v>62</v>
      </c>
      <c r="CS1026" s="11">
        <f t="shared" si="1300"/>
        <v>45210</v>
      </c>
      <c r="CT1026" s="8">
        <f t="shared" si="1317"/>
        <v>0</v>
      </c>
      <c r="CU1026" s="8">
        <f t="shared" si="1317"/>
        <v>0</v>
      </c>
      <c r="CV1026" s="8">
        <f t="shared" si="1317"/>
        <v>0</v>
      </c>
      <c r="CW1026" s="8">
        <f t="shared" si="1317"/>
        <v>0</v>
      </c>
      <c r="CX1026" s="8">
        <f t="shared" si="1317"/>
        <v>0</v>
      </c>
      <c r="CY1026" s="8">
        <f t="shared" si="1317"/>
        <v>0</v>
      </c>
      <c r="DA1026" s="11">
        <f t="shared" si="1302"/>
        <v>45210</v>
      </c>
      <c r="DB1026" s="8">
        <f t="shared" si="1318"/>
        <v>0</v>
      </c>
      <c r="DC1026" s="8">
        <f t="shared" si="1318"/>
        <v>0</v>
      </c>
      <c r="DD1026" s="8">
        <f t="shared" si="1318"/>
        <v>0</v>
      </c>
      <c r="DE1026" s="8">
        <f t="shared" si="1318"/>
        <v>0</v>
      </c>
      <c r="DF1026" s="8">
        <f t="shared" si="1318"/>
        <v>0</v>
      </c>
      <c r="DG1026" s="8">
        <f t="shared" si="1318"/>
        <v>0</v>
      </c>
      <c r="DI1026" s="11">
        <f t="shared" si="1304"/>
        <v>45210</v>
      </c>
      <c r="DJ1026" s="8">
        <f t="shared" si="1319"/>
        <v>0</v>
      </c>
      <c r="DK1026" s="8">
        <f t="shared" si="1319"/>
        <v>0</v>
      </c>
      <c r="DL1026" s="8">
        <f t="shared" si="1319"/>
        <v>0</v>
      </c>
      <c r="DM1026" s="8">
        <f t="shared" si="1319"/>
        <v>0</v>
      </c>
      <c r="DN1026" s="8">
        <f t="shared" si="1319"/>
        <v>0</v>
      </c>
      <c r="DO1026" s="8">
        <f t="shared" si="1319"/>
        <v>0</v>
      </c>
      <c r="DP1026" s="56"/>
      <c r="DQ1026" s="56"/>
      <c r="DR1026" s="56"/>
      <c r="DS1026" s="56"/>
    </row>
    <row r="1027" spans="1:123" x14ac:dyDescent="0.3">
      <c r="A1027" s="11">
        <f t="shared" si="1271"/>
        <v>45211</v>
      </c>
      <c r="B1027" s="8">
        <f t="shared" si="1272"/>
        <v>14099</v>
      </c>
      <c r="C1027" s="8">
        <f t="shared" si="1273"/>
        <v>1821681.2800000003</v>
      </c>
      <c r="D1027" s="8">
        <f t="shared" si="1274"/>
        <v>0</v>
      </c>
      <c r="E1027" s="8">
        <f t="shared" si="1275"/>
        <v>9343.84</v>
      </c>
      <c r="F1027" s="8">
        <f t="shared" si="1276"/>
        <v>12268.61</v>
      </c>
      <c r="G1027" s="8">
        <f t="shared" si="1277"/>
        <v>58</v>
      </c>
      <c r="I1027" s="11">
        <f t="shared" si="1278"/>
        <v>45211</v>
      </c>
      <c r="J1027" s="8">
        <f t="shared" si="1306"/>
        <v>11575</v>
      </c>
      <c r="K1027" s="8">
        <f t="shared" si="1306"/>
        <v>1756257.389999999</v>
      </c>
      <c r="L1027" s="8">
        <f t="shared" si="1306"/>
        <v>6176.4500000000025</v>
      </c>
      <c r="M1027" s="8">
        <f t="shared" si="1306"/>
        <v>0</v>
      </c>
      <c r="N1027" s="8">
        <f t="shared" si="1306"/>
        <v>5729.4499999999925</v>
      </c>
      <c r="O1027" s="8">
        <f t="shared" si="1306"/>
        <v>56</v>
      </c>
      <c r="Q1027" s="11">
        <f t="shared" si="1280"/>
        <v>45211</v>
      </c>
      <c r="R1027" s="8">
        <f t="shared" si="1307"/>
        <v>7058</v>
      </c>
      <c r="S1027" s="8">
        <f t="shared" si="1307"/>
        <v>745023.5</v>
      </c>
      <c r="T1027" s="8">
        <f t="shared" si="1307"/>
        <v>7443.17</v>
      </c>
      <c r="U1027" s="8">
        <f t="shared" si="1307"/>
        <v>0</v>
      </c>
      <c r="V1027" s="8">
        <f t="shared" si="1307"/>
        <v>-3177.0599999999995</v>
      </c>
      <c r="W1027" s="8">
        <f t="shared" si="1307"/>
        <v>680</v>
      </c>
      <c r="Y1027" s="11">
        <f t="shared" si="1282"/>
        <v>45211</v>
      </c>
      <c r="Z1027" s="8">
        <f t="shared" si="1308"/>
        <v>13033</v>
      </c>
      <c r="AA1027" s="8">
        <f t="shared" si="1308"/>
        <v>1654754.0400000007</v>
      </c>
      <c r="AB1027" s="8">
        <f t="shared" si="1308"/>
        <v>11644.369999999997</v>
      </c>
      <c r="AC1027" s="8">
        <f t="shared" si="1308"/>
        <v>-463.16</v>
      </c>
      <c r="AD1027" s="8">
        <f t="shared" si="1308"/>
        <v>17368.770000000008</v>
      </c>
      <c r="AE1027" s="8">
        <f t="shared" si="1308"/>
        <v>1132</v>
      </c>
      <c r="AG1027" s="11">
        <f t="shared" si="1284"/>
        <v>45211</v>
      </c>
      <c r="AH1027" s="8">
        <f t="shared" si="1309"/>
        <v>14903</v>
      </c>
      <c r="AI1027" s="8">
        <f t="shared" si="1309"/>
        <v>1914787.9199999992</v>
      </c>
      <c r="AJ1027" s="8">
        <f t="shared" si="1309"/>
        <v>4877.87</v>
      </c>
      <c r="AK1027" s="8">
        <f t="shared" si="1309"/>
        <v>0</v>
      </c>
      <c r="AL1027" s="8">
        <f t="shared" si="1309"/>
        <v>20123.060000000016</v>
      </c>
      <c r="AM1027" s="8">
        <f t="shared" si="1309"/>
        <v>573</v>
      </c>
      <c r="AO1027" s="11">
        <f t="shared" si="1286"/>
        <v>45211</v>
      </c>
      <c r="AP1027" s="8">
        <f t="shared" si="1310"/>
        <v>15213</v>
      </c>
      <c r="AQ1027" s="8">
        <f t="shared" si="1310"/>
        <v>1261607.2999999998</v>
      </c>
      <c r="AR1027" s="8">
        <f t="shared" si="1310"/>
        <v>0</v>
      </c>
      <c r="AS1027" s="8">
        <f t="shared" si="1310"/>
        <v>13905.07</v>
      </c>
      <c r="AT1027" s="8">
        <f t="shared" si="1310"/>
        <v>605.88999999999976</v>
      </c>
      <c r="AU1027" s="8">
        <f t="shared" si="1310"/>
        <v>646</v>
      </c>
      <c r="AW1027" s="11">
        <f t="shared" si="1288"/>
        <v>45211</v>
      </c>
      <c r="AX1027" s="8">
        <f t="shared" si="1311"/>
        <v>15164</v>
      </c>
      <c r="AY1027" s="8">
        <f t="shared" si="1311"/>
        <v>1875939.6399999994</v>
      </c>
      <c r="AZ1027" s="8">
        <f t="shared" si="1311"/>
        <v>7488.3400000000038</v>
      </c>
      <c r="BA1027" s="8">
        <f t="shared" si="1311"/>
        <v>0</v>
      </c>
      <c r="BB1027" s="8">
        <f t="shared" si="1311"/>
        <v>16007.239999999998</v>
      </c>
      <c r="BC1027" s="8">
        <f t="shared" si="1311"/>
        <v>386</v>
      </c>
      <c r="BE1027" s="11">
        <f t="shared" si="1290"/>
        <v>45211</v>
      </c>
      <c r="BF1027" s="8">
        <f t="shared" si="1312"/>
        <v>14405</v>
      </c>
      <c r="BG1027" s="8">
        <f t="shared" si="1312"/>
        <v>1811810.84</v>
      </c>
      <c r="BH1027" s="8">
        <f t="shared" si="1312"/>
        <v>10261.650000000003</v>
      </c>
      <c r="BI1027" s="8">
        <f t="shared" si="1312"/>
        <v>0</v>
      </c>
      <c r="BJ1027" s="8">
        <f t="shared" si="1312"/>
        <v>33232.430000000022</v>
      </c>
      <c r="BK1027" s="8">
        <f t="shared" si="1312"/>
        <v>148</v>
      </c>
      <c r="BM1027" s="11">
        <f t="shared" si="1292"/>
        <v>45211</v>
      </c>
      <c r="BN1027" s="8">
        <f t="shared" si="1313"/>
        <v>10137</v>
      </c>
      <c r="BO1027" s="8">
        <f t="shared" si="1313"/>
        <v>823374.41</v>
      </c>
      <c r="BP1027" s="8">
        <f t="shared" si="1313"/>
        <v>8361</v>
      </c>
      <c r="BQ1027" s="8">
        <f t="shared" si="1313"/>
        <v>0</v>
      </c>
      <c r="BR1027" s="8">
        <f t="shared" si="1313"/>
        <v>5203.3399999999992</v>
      </c>
      <c r="BS1027" s="8">
        <f t="shared" si="1313"/>
        <v>141</v>
      </c>
      <c r="BU1027" s="11">
        <f t="shared" si="1294"/>
        <v>45211</v>
      </c>
      <c r="BV1027" s="8">
        <f t="shared" si="1314"/>
        <v>8550</v>
      </c>
      <c r="BW1027" s="8">
        <f t="shared" si="1314"/>
        <v>1018248.1800000002</v>
      </c>
      <c r="BX1027" s="8">
        <f t="shared" si="1314"/>
        <v>7117.4</v>
      </c>
      <c r="BY1027" s="8">
        <f t="shared" si="1314"/>
        <v>0</v>
      </c>
      <c r="BZ1027" s="8">
        <f t="shared" si="1314"/>
        <v>9418.0500000000011</v>
      </c>
      <c r="CA1027" s="8">
        <f t="shared" si="1314"/>
        <v>442</v>
      </c>
      <c r="CC1027" s="11">
        <f t="shared" si="1296"/>
        <v>45211</v>
      </c>
      <c r="CD1027" s="8">
        <f t="shared" si="1315"/>
        <v>16202</v>
      </c>
      <c r="CE1027" s="8">
        <f t="shared" si="1315"/>
        <v>1924271.7000000004</v>
      </c>
      <c r="CF1027" s="8">
        <f t="shared" si="1315"/>
        <v>8230.7799999999988</v>
      </c>
      <c r="CG1027" s="8">
        <f t="shared" si="1315"/>
        <v>94303.559999999939</v>
      </c>
      <c r="CH1027" s="8">
        <f t="shared" si="1315"/>
        <v>19904.050000000007</v>
      </c>
      <c r="CI1027" s="8">
        <f t="shared" si="1315"/>
        <v>434</v>
      </c>
      <c r="CK1027" s="11">
        <f t="shared" si="1298"/>
        <v>45211</v>
      </c>
      <c r="CL1027" s="8">
        <f t="shared" si="1316"/>
        <v>5455</v>
      </c>
      <c r="CM1027" s="8">
        <f t="shared" si="1316"/>
        <v>414115.14999999997</v>
      </c>
      <c r="CN1027" s="8">
        <f t="shared" si="1316"/>
        <v>0</v>
      </c>
      <c r="CO1027" s="8">
        <f t="shared" si="1316"/>
        <v>1034</v>
      </c>
      <c r="CP1027" s="8">
        <f t="shared" si="1316"/>
        <v>10829.350000000002</v>
      </c>
      <c r="CQ1027" s="8">
        <f t="shared" si="1316"/>
        <v>62</v>
      </c>
      <c r="CS1027" s="11">
        <f t="shared" si="1300"/>
        <v>45211</v>
      </c>
      <c r="CT1027" s="8">
        <f t="shared" si="1317"/>
        <v>0</v>
      </c>
      <c r="CU1027" s="8">
        <f t="shared" si="1317"/>
        <v>0</v>
      </c>
      <c r="CV1027" s="8">
        <f t="shared" si="1317"/>
        <v>0</v>
      </c>
      <c r="CW1027" s="8">
        <f t="shared" si="1317"/>
        <v>0</v>
      </c>
      <c r="CX1027" s="8">
        <f t="shared" si="1317"/>
        <v>0</v>
      </c>
      <c r="CY1027" s="8">
        <f t="shared" si="1317"/>
        <v>0</v>
      </c>
      <c r="DA1027" s="11">
        <f t="shared" si="1302"/>
        <v>45211</v>
      </c>
      <c r="DB1027" s="8">
        <f t="shared" si="1318"/>
        <v>0</v>
      </c>
      <c r="DC1027" s="8">
        <f t="shared" si="1318"/>
        <v>0</v>
      </c>
      <c r="DD1027" s="8">
        <f t="shared" si="1318"/>
        <v>0</v>
      </c>
      <c r="DE1027" s="8">
        <f t="shared" si="1318"/>
        <v>0</v>
      </c>
      <c r="DF1027" s="8">
        <f t="shared" si="1318"/>
        <v>0</v>
      </c>
      <c r="DG1027" s="8">
        <f t="shared" si="1318"/>
        <v>0</v>
      </c>
      <c r="DI1027" s="11">
        <f t="shared" si="1304"/>
        <v>45211</v>
      </c>
      <c r="DJ1027" s="8">
        <f t="shared" si="1319"/>
        <v>0</v>
      </c>
      <c r="DK1027" s="8">
        <f t="shared" si="1319"/>
        <v>0</v>
      </c>
      <c r="DL1027" s="8">
        <f t="shared" si="1319"/>
        <v>0</v>
      </c>
      <c r="DM1027" s="8">
        <f t="shared" si="1319"/>
        <v>0</v>
      </c>
      <c r="DN1027" s="8">
        <f t="shared" si="1319"/>
        <v>0</v>
      </c>
      <c r="DO1027" s="8">
        <f t="shared" si="1319"/>
        <v>0</v>
      </c>
      <c r="DP1027" s="56"/>
      <c r="DQ1027" s="56"/>
      <c r="DR1027" s="56"/>
      <c r="DS1027" s="56"/>
    </row>
    <row r="1028" spans="1:123" x14ac:dyDescent="0.3">
      <c r="A1028" s="11">
        <f t="shared" si="1271"/>
        <v>45212</v>
      </c>
      <c r="B1028" s="8">
        <f t="shared" si="1272"/>
        <v>14161</v>
      </c>
      <c r="C1028" s="8">
        <f t="shared" si="1273"/>
        <v>1848534.2600000002</v>
      </c>
      <c r="D1028" s="8">
        <f t="shared" si="1274"/>
        <v>0</v>
      </c>
      <c r="E1028" s="8">
        <f t="shared" si="1275"/>
        <v>9369.84</v>
      </c>
      <c r="F1028" s="8">
        <f t="shared" si="1276"/>
        <v>13400.61</v>
      </c>
      <c r="G1028" s="8">
        <f t="shared" si="1277"/>
        <v>58</v>
      </c>
      <c r="I1028" s="11">
        <f t="shared" si="1278"/>
        <v>45212</v>
      </c>
      <c r="J1028" s="8">
        <f t="shared" si="1306"/>
        <v>11626</v>
      </c>
      <c r="K1028" s="8">
        <f t="shared" si="1306"/>
        <v>1766929.5399999989</v>
      </c>
      <c r="L1028" s="8">
        <f t="shared" si="1306"/>
        <v>6215.8300000000027</v>
      </c>
      <c r="M1028" s="8">
        <f t="shared" si="1306"/>
        <v>0</v>
      </c>
      <c r="N1028" s="8">
        <f t="shared" si="1306"/>
        <v>5729.4499999999925</v>
      </c>
      <c r="O1028" s="8">
        <f t="shared" si="1306"/>
        <v>56</v>
      </c>
      <c r="Q1028" s="11">
        <f t="shared" si="1280"/>
        <v>45212</v>
      </c>
      <c r="R1028" s="8">
        <f t="shared" si="1307"/>
        <v>7102</v>
      </c>
      <c r="S1028" s="8">
        <f t="shared" si="1307"/>
        <v>750244.09</v>
      </c>
      <c r="T1028" s="8">
        <f t="shared" si="1307"/>
        <v>7452.67</v>
      </c>
      <c r="U1028" s="8">
        <f t="shared" si="1307"/>
        <v>0</v>
      </c>
      <c r="V1028" s="8">
        <f t="shared" si="1307"/>
        <v>-3177.0599999999995</v>
      </c>
      <c r="W1028" s="8">
        <f t="shared" si="1307"/>
        <v>680</v>
      </c>
      <c r="Y1028" s="11">
        <f t="shared" si="1282"/>
        <v>45212</v>
      </c>
      <c r="Z1028" s="8">
        <f t="shared" si="1308"/>
        <v>13086</v>
      </c>
      <c r="AA1028" s="8">
        <f t="shared" si="1308"/>
        <v>1661401.6600000008</v>
      </c>
      <c r="AB1028" s="8">
        <f t="shared" si="1308"/>
        <v>11673.989999999998</v>
      </c>
      <c r="AC1028" s="8">
        <f t="shared" si="1308"/>
        <v>-463.16</v>
      </c>
      <c r="AD1028" s="8">
        <f t="shared" si="1308"/>
        <v>17418.770000000008</v>
      </c>
      <c r="AE1028" s="8">
        <f t="shared" si="1308"/>
        <v>1134</v>
      </c>
      <c r="AG1028" s="11">
        <f t="shared" si="1284"/>
        <v>45212</v>
      </c>
      <c r="AH1028" s="8">
        <f t="shared" si="1309"/>
        <v>14924</v>
      </c>
      <c r="AI1028" s="8">
        <f t="shared" si="1309"/>
        <v>1917943.1799999992</v>
      </c>
      <c r="AJ1028" s="8">
        <f t="shared" si="1309"/>
        <v>4877.87</v>
      </c>
      <c r="AK1028" s="8">
        <f t="shared" si="1309"/>
        <v>0</v>
      </c>
      <c r="AL1028" s="8">
        <f t="shared" si="1309"/>
        <v>20123.060000000016</v>
      </c>
      <c r="AM1028" s="8">
        <f t="shared" si="1309"/>
        <v>573</v>
      </c>
      <c r="AO1028" s="11">
        <f t="shared" si="1286"/>
        <v>45212</v>
      </c>
      <c r="AP1028" s="8">
        <f t="shared" si="1310"/>
        <v>15288</v>
      </c>
      <c r="AQ1028" s="8">
        <f t="shared" si="1310"/>
        <v>1266869.7399999998</v>
      </c>
      <c r="AR1028" s="8">
        <f t="shared" si="1310"/>
        <v>0</v>
      </c>
      <c r="AS1028" s="8">
        <f t="shared" si="1310"/>
        <v>13953.21</v>
      </c>
      <c r="AT1028" s="8">
        <f t="shared" si="1310"/>
        <v>841.05999999999972</v>
      </c>
      <c r="AU1028" s="8">
        <f t="shared" si="1310"/>
        <v>646</v>
      </c>
      <c r="AW1028" s="11">
        <f t="shared" si="1288"/>
        <v>45212</v>
      </c>
      <c r="AX1028" s="8">
        <f t="shared" si="1311"/>
        <v>15201</v>
      </c>
      <c r="AY1028" s="8">
        <f t="shared" si="1311"/>
        <v>1881250.5799999994</v>
      </c>
      <c r="AZ1028" s="8">
        <f t="shared" si="1311"/>
        <v>7485.4100000000035</v>
      </c>
      <c r="BA1028" s="8">
        <f t="shared" si="1311"/>
        <v>0</v>
      </c>
      <c r="BB1028" s="8">
        <f t="shared" si="1311"/>
        <v>16051.389999999998</v>
      </c>
      <c r="BC1028" s="8">
        <f t="shared" si="1311"/>
        <v>388</v>
      </c>
      <c r="BE1028" s="11">
        <f t="shared" si="1290"/>
        <v>45212</v>
      </c>
      <c r="BF1028" s="8">
        <f t="shared" si="1312"/>
        <v>14462</v>
      </c>
      <c r="BG1028" s="8">
        <f t="shared" si="1312"/>
        <v>1819520.83</v>
      </c>
      <c r="BH1028" s="8">
        <f t="shared" si="1312"/>
        <v>10323.840000000004</v>
      </c>
      <c r="BI1028" s="8">
        <f t="shared" si="1312"/>
        <v>0</v>
      </c>
      <c r="BJ1028" s="8">
        <f t="shared" si="1312"/>
        <v>33432.430000000022</v>
      </c>
      <c r="BK1028" s="8">
        <f t="shared" si="1312"/>
        <v>148</v>
      </c>
      <c r="BM1028" s="11">
        <f t="shared" si="1292"/>
        <v>45212</v>
      </c>
      <c r="BN1028" s="8">
        <f t="shared" si="1313"/>
        <v>10184</v>
      </c>
      <c r="BO1028" s="8">
        <f t="shared" si="1313"/>
        <v>826983.1</v>
      </c>
      <c r="BP1028" s="8">
        <f t="shared" si="1313"/>
        <v>8379</v>
      </c>
      <c r="BQ1028" s="8">
        <f t="shared" si="1313"/>
        <v>0</v>
      </c>
      <c r="BR1028" s="8">
        <f t="shared" si="1313"/>
        <v>5263.3399999999992</v>
      </c>
      <c r="BS1028" s="8">
        <f t="shared" si="1313"/>
        <v>141</v>
      </c>
      <c r="BU1028" s="11">
        <f t="shared" si="1294"/>
        <v>45212</v>
      </c>
      <c r="BV1028" s="8">
        <f t="shared" si="1314"/>
        <v>8594</v>
      </c>
      <c r="BW1028" s="8">
        <f t="shared" si="1314"/>
        <v>1024288.9500000002</v>
      </c>
      <c r="BX1028" s="8">
        <f t="shared" si="1314"/>
        <v>7180.4</v>
      </c>
      <c r="BY1028" s="8">
        <f t="shared" si="1314"/>
        <v>0</v>
      </c>
      <c r="BZ1028" s="8">
        <f t="shared" si="1314"/>
        <v>9418.0500000000011</v>
      </c>
      <c r="CA1028" s="8">
        <f t="shared" si="1314"/>
        <v>442</v>
      </c>
      <c r="CC1028" s="11">
        <f t="shared" si="1296"/>
        <v>45212</v>
      </c>
      <c r="CD1028" s="8">
        <f t="shared" si="1315"/>
        <v>16289</v>
      </c>
      <c r="CE1028" s="8">
        <f t="shared" si="1315"/>
        <v>1936280.4500000004</v>
      </c>
      <c r="CF1028" s="8">
        <f t="shared" si="1315"/>
        <v>8254.7799999999988</v>
      </c>
      <c r="CG1028" s="8">
        <f t="shared" si="1315"/>
        <v>94918.309999999939</v>
      </c>
      <c r="CH1028" s="8">
        <f t="shared" si="1315"/>
        <v>19989.050000000007</v>
      </c>
      <c r="CI1028" s="8">
        <f t="shared" si="1315"/>
        <v>435</v>
      </c>
      <c r="CK1028" s="11">
        <f t="shared" si="1298"/>
        <v>45212</v>
      </c>
      <c r="CL1028" s="8">
        <f t="shared" si="1316"/>
        <v>5494</v>
      </c>
      <c r="CM1028" s="8">
        <f t="shared" si="1316"/>
        <v>417721.88999999996</v>
      </c>
      <c r="CN1028" s="8">
        <f t="shared" si="1316"/>
        <v>0</v>
      </c>
      <c r="CO1028" s="8">
        <f t="shared" si="1316"/>
        <v>1036.5</v>
      </c>
      <c r="CP1028" s="8">
        <f t="shared" si="1316"/>
        <v>10658.620000000003</v>
      </c>
      <c r="CQ1028" s="8">
        <f t="shared" si="1316"/>
        <v>65</v>
      </c>
      <c r="CS1028" s="11">
        <f t="shared" si="1300"/>
        <v>45212</v>
      </c>
      <c r="CT1028" s="8">
        <f t="shared" si="1317"/>
        <v>0</v>
      </c>
      <c r="CU1028" s="8">
        <f t="shared" si="1317"/>
        <v>0</v>
      </c>
      <c r="CV1028" s="8">
        <f t="shared" si="1317"/>
        <v>0</v>
      </c>
      <c r="CW1028" s="8">
        <f t="shared" si="1317"/>
        <v>0</v>
      </c>
      <c r="CX1028" s="8">
        <f t="shared" si="1317"/>
        <v>0</v>
      </c>
      <c r="CY1028" s="8">
        <f t="shared" si="1317"/>
        <v>0</v>
      </c>
      <c r="DA1028" s="11">
        <f t="shared" si="1302"/>
        <v>45212</v>
      </c>
      <c r="DB1028" s="8">
        <f t="shared" si="1318"/>
        <v>0</v>
      </c>
      <c r="DC1028" s="8">
        <f t="shared" si="1318"/>
        <v>0</v>
      </c>
      <c r="DD1028" s="8">
        <f t="shared" si="1318"/>
        <v>0</v>
      </c>
      <c r="DE1028" s="8">
        <f t="shared" si="1318"/>
        <v>0</v>
      </c>
      <c r="DF1028" s="8">
        <f t="shared" si="1318"/>
        <v>0</v>
      </c>
      <c r="DG1028" s="8">
        <f t="shared" si="1318"/>
        <v>0</v>
      </c>
      <c r="DI1028" s="11">
        <f t="shared" si="1304"/>
        <v>45212</v>
      </c>
      <c r="DJ1028" s="8">
        <f t="shared" si="1319"/>
        <v>0</v>
      </c>
      <c r="DK1028" s="8">
        <f t="shared" si="1319"/>
        <v>0</v>
      </c>
      <c r="DL1028" s="8">
        <f t="shared" si="1319"/>
        <v>0</v>
      </c>
      <c r="DM1028" s="8">
        <f t="shared" si="1319"/>
        <v>0</v>
      </c>
      <c r="DN1028" s="8">
        <f t="shared" si="1319"/>
        <v>0</v>
      </c>
      <c r="DO1028" s="8">
        <f t="shared" si="1319"/>
        <v>0</v>
      </c>
      <c r="DP1028" s="56"/>
      <c r="DQ1028" s="56"/>
      <c r="DR1028" s="56"/>
      <c r="DS1028" s="56"/>
    </row>
    <row r="1029" spans="1:123" x14ac:dyDescent="0.3">
      <c r="A1029" s="11">
        <f t="shared" si="1271"/>
        <v>45213</v>
      </c>
      <c r="B1029" s="8">
        <f t="shared" si="1272"/>
        <v>14223</v>
      </c>
      <c r="C1029" s="8">
        <f t="shared" si="1273"/>
        <v>1876937.4100000001</v>
      </c>
      <c r="D1029" s="8">
        <f t="shared" si="1274"/>
        <v>0</v>
      </c>
      <c r="E1029" s="8">
        <f t="shared" si="1275"/>
        <v>9437.84</v>
      </c>
      <c r="F1029" s="8">
        <f t="shared" si="1276"/>
        <v>14140.61</v>
      </c>
      <c r="G1029" s="8">
        <f t="shared" si="1277"/>
        <v>58</v>
      </c>
      <c r="I1029" s="11">
        <f t="shared" si="1278"/>
        <v>45213</v>
      </c>
      <c r="J1029" s="8">
        <f t="shared" si="1306"/>
        <v>11670</v>
      </c>
      <c r="K1029" s="8">
        <f t="shared" si="1306"/>
        <v>1776014.2699999989</v>
      </c>
      <c r="L1029" s="8">
        <f t="shared" si="1306"/>
        <v>6274.3200000000024</v>
      </c>
      <c r="M1029" s="8">
        <f t="shared" si="1306"/>
        <v>0</v>
      </c>
      <c r="N1029" s="8">
        <f t="shared" si="1306"/>
        <v>5729.4499999999925</v>
      </c>
      <c r="O1029" s="8">
        <f t="shared" si="1306"/>
        <v>56</v>
      </c>
      <c r="Q1029" s="11">
        <f t="shared" si="1280"/>
        <v>45213</v>
      </c>
      <c r="R1029" s="8">
        <f t="shared" si="1307"/>
        <v>7142</v>
      </c>
      <c r="S1029" s="8">
        <f t="shared" si="1307"/>
        <v>755375.39</v>
      </c>
      <c r="T1029" s="8">
        <f t="shared" si="1307"/>
        <v>7462.17</v>
      </c>
      <c r="U1029" s="8">
        <f t="shared" si="1307"/>
        <v>0</v>
      </c>
      <c r="V1029" s="8">
        <f t="shared" si="1307"/>
        <v>-3177.0599999999995</v>
      </c>
      <c r="W1029" s="8">
        <f t="shared" si="1307"/>
        <v>680</v>
      </c>
      <c r="Y1029" s="11">
        <f t="shared" si="1282"/>
        <v>45213</v>
      </c>
      <c r="Z1029" s="8">
        <f t="shared" si="1308"/>
        <v>13154</v>
      </c>
      <c r="AA1029" s="8">
        <f t="shared" si="1308"/>
        <v>1669999.5600000008</v>
      </c>
      <c r="AB1029" s="8">
        <f t="shared" si="1308"/>
        <v>11687.869999999997</v>
      </c>
      <c r="AC1029" s="8">
        <f t="shared" si="1308"/>
        <v>-463.16</v>
      </c>
      <c r="AD1029" s="8">
        <f t="shared" si="1308"/>
        <v>17522.500000000007</v>
      </c>
      <c r="AE1029" s="8">
        <f t="shared" si="1308"/>
        <v>1135</v>
      </c>
      <c r="AG1029" s="11">
        <f t="shared" si="1284"/>
        <v>45213</v>
      </c>
      <c r="AH1029" s="8">
        <f t="shared" si="1309"/>
        <v>14945</v>
      </c>
      <c r="AI1029" s="8">
        <f t="shared" si="1309"/>
        <v>1921195.6699999992</v>
      </c>
      <c r="AJ1029" s="8">
        <f t="shared" si="1309"/>
        <v>4883.43</v>
      </c>
      <c r="AK1029" s="8">
        <f t="shared" si="1309"/>
        <v>0</v>
      </c>
      <c r="AL1029" s="8">
        <f t="shared" si="1309"/>
        <v>20223.060000000016</v>
      </c>
      <c r="AM1029" s="8">
        <f t="shared" si="1309"/>
        <v>575</v>
      </c>
      <c r="AO1029" s="11">
        <f t="shared" si="1286"/>
        <v>45213</v>
      </c>
      <c r="AP1029" s="8">
        <f t="shared" si="1310"/>
        <v>15362</v>
      </c>
      <c r="AQ1029" s="8">
        <f t="shared" si="1310"/>
        <v>1272798.4799999997</v>
      </c>
      <c r="AR1029" s="8">
        <f t="shared" si="1310"/>
        <v>0</v>
      </c>
      <c r="AS1029" s="8">
        <f t="shared" si="1310"/>
        <v>13987.21</v>
      </c>
      <c r="AT1029" s="8">
        <f t="shared" si="1310"/>
        <v>841.05999999999972</v>
      </c>
      <c r="AU1029" s="8">
        <f t="shared" si="1310"/>
        <v>646</v>
      </c>
      <c r="AW1029" s="11">
        <f t="shared" si="1288"/>
        <v>45213</v>
      </c>
      <c r="AX1029" s="8">
        <f t="shared" si="1311"/>
        <v>15253</v>
      </c>
      <c r="AY1029" s="8">
        <f t="shared" si="1311"/>
        <v>1888422.6799999995</v>
      </c>
      <c r="AZ1029" s="8">
        <f t="shared" si="1311"/>
        <v>7547.3000000000038</v>
      </c>
      <c r="BA1029" s="8">
        <f t="shared" si="1311"/>
        <v>0</v>
      </c>
      <c r="BB1029" s="8">
        <f t="shared" si="1311"/>
        <v>16139.689999999997</v>
      </c>
      <c r="BC1029" s="8">
        <f t="shared" si="1311"/>
        <v>389</v>
      </c>
      <c r="BE1029" s="11">
        <f t="shared" si="1290"/>
        <v>45213</v>
      </c>
      <c r="BF1029" s="8">
        <f t="shared" si="1312"/>
        <v>14503</v>
      </c>
      <c r="BG1029" s="8">
        <f t="shared" si="1312"/>
        <v>1824022.48</v>
      </c>
      <c r="BH1029" s="8">
        <f t="shared" si="1312"/>
        <v>10361.440000000004</v>
      </c>
      <c r="BI1029" s="8">
        <f t="shared" si="1312"/>
        <v>0</v>
      </c>
      <c r="BJ1029" s="8">
        <f t="shared" si="1312"/>
        <v>33637.380000000019</v>
      </c>
      <c r="BK1029" s="8">
        <f t="shared" si="1312"/>
        <v>148</v>
      </c>
      <c r="BM1029" s="11">
        <f t="shared" si="1292"/>
        <v>45213</v>
      </c>
      <c r="BN1029" s="8">
        <f t="shared" si="1313"/>
        <v>10232</v>
      </c>
      <c r="BO1029" s="8">
        <f t="shared" si="1313"/>
        <v>831339.30999999994</v>
      </c>
      <c r="BP1029" s="8">
        <f t="shared" si="1313"/>
        <v>8397</v>
      </c>
      <c r="BQ1029" s="8">
        <f t="shared" si="1313"/>
        <v>0</v>
      </c>
      <c r="BR1029" s="8">
        <f t="shared" si="1313"/>
        <v>5263.3399999999992</v>
      </c>
      <c r="BS1029" s="8">
        <f t="shared" si="1313"/>
        <v>141</v>
      </c>
      <c r="BU1029" s="11">
        <f t="shared" si="1294"/>
        <v>45213</v>
      </c>
      <c r="BV1029" s="8">
        <f t="shared" si="1314"/>
        <v>8630</v>
      </c>
      <c r="BW1029" s="8">
        <f t="shared" si="1314"/>
        <v>1029016.7100000002</v>
      </c>
      <c r="BX1029" s="8">
        <f t="shared" si="1314"/>
        <v>7305.9</v>
      </c>
      <c r="BY1029" s="8">
        <f t="shared" si="1314"/>
        <v>0</v>
      </c>
      <c r="BZ1029" s="8">
        <f t="shared" si="1314"/>
        <v>9418.0500000000011</v>
      </c>
      <c r="CA1029" s="8">
        <f t="shared" si="1314"/>
        <v>442</v>
      </c>
      <c r="CC1029" s="11">
        <f t="shared" si="1296"/>
        <v>45213</v>
      </c>
      <c r="CD1029" s="8">
        <f t="shared" si="1315"/>
        <v>16377</v>
      </c>
      <c r="CE1029" s="8">
        <f t="shared" si="1315"/>
        <v>1949620.4800000004</v>
      </c>
      <c r="CF1029" s="8">
        <f t="shared" si="1315"/>
        <v>8335.7799999999988</v>
      </c>
      <c r="CG1029" s="8">
        <f t="shared" si="1315"/>
        <v>95365.759999999937</v>
      </c>
      <c r="CH1029" s="8">
        <f t="shared" si="1315"/>
        <v>20114.050000000007</v>
      </c>
      <c r="CI1029" s="8">
        <f t="shared" si="1315"/>
        <v>436</v>
      </c>
      <c r="CK1029" s="11">
        <f t="shared" si="1298"/>
        <v>45213</v>
      </c>
      <c r="CL1029" s="8">
        <f t="shared" si="1316"/>
        <v>5526</v>
      </c>
      <c r="CM1029" s="8">
        <f t="shared" si="1316"/>
        <v>420485.60999999993</v>
      </c>
      <c r="CN1029" s="8">
        <f t="shared" si="1316"/>
        <v>0</v>
      </c>
      <c r="CO1029" s="8">
        <f t="shared" si="1316"/>
        <v>1036.5</v>
      </c>
      <c r="CP1029" s="8">
        <f t="shared" si="1316"/>
        <v>10683.620000000003</v>
      </c>
      <c r="CQ1029" s="8">
        <f t="shared" si="1316"/>
        <v>68</v>
      </c>
      <c r="CS1029" s="11">
        <f t="shared" si="1300"/>
        <v>45213</v>
      </c>
      <c r="CT1029" s="8">
        <f t="shared" si="1317"/>
        <v>0</v>
      </c>
      <c r="CU1029" s="8">
        <f t="shared" si="1317"/>
        <v>0</v>
      </c>
      <c r="CV1029" s="8">
        <f t="shared" si="1317"/>
        <v>0</v>
      </c>
      <c r="CW1029" s="8">
        <f t="shared" si="1317"/>
        <v>0</v>
      </c>
      <c r="CX1029" s="8">
        <f t="shared" si="1317"/>
        <v>0</v>
      </c>
      <c r="CY1029" s="8">
        <f t="shared" si="1317"/>
        <v>0</v>
      </c>
      <c r="DA1029" s="11">
        <f t="shared" si="1302"/>
        <v>45213</v>
      </c>
      <c r="DB1029" s="8">
        <f t="shared" si="1318"/>
        <v>0</v>
      </c>
      <c r="DC1029" s="8">
        <f t="shared" si="1318"/>
        <v>0</v>
      </c>
      <c r="DD1029" s="8">
        <f t="shared" si="1318"/>
        <v>0</v>
      </c>
      <c r="DE1029" s="8">
        <f t="shared" si="1318"/>
        <v>0</v>
      </c>
      <c r="DF1029" s="8">
        <f t="shared" si="1318"/>
        <v>0</v>
      </c>
      <c r="DG1029" s="8">
        <f t="shared" si="1318"/>
        <v>0</v>
      </c>
      <c r="DI1029" s="11">
        <f t="shared" si="1304"/>
        <v>45213</v>
      </c>
      <c r="DJ1029" s="8">
        <f t="shared" si="1319"/>
        <v>0</v>
      </c>
      <c r="DK1029" s="8">
        <f t="shared" si="1319"/>
        <v>0</v>
      </c>
      <c r="DL1029" s="8">
        <f t="shared" si="1319"/>
        <v>0</v>
      </c>
      <c r="DM1029" s="8">
        <f t="shared" si="1319"/>
        <v>0</v>
      </c>
      <c r="DN1029" s="8">
        <f t="shared" si="1319"/>
        <v>0</v>
      </c>
      <c r="DO1029" s="8">
        <f t="shared" si="1319"/>
        <v>0</v>
      </c>
      <c r="DP1029" s="56"/>
      <c r="DQ1029" s="56"/>
      <c r="DR1029" s="56"/>
      <c r="DS1029" s="56"/>
    </row>
    <row r="1030" spans="1:123" x14ac:dyDescent="0.3">
      <c r="A1030" s="11">
        <f t="shared" si="1271"/>
        <v>45214</v>
      </c>
      <c r="B1030" s="8">
        <f t="shared" si="1272"/>
        <v>14280</v>
      </c>
      <c r="C1030" s="8">
        <f t="shared" si="1273"/>
        <v>1890854.37</v>
      </c>
      <c r="D1030" s="8">
        <f t="shared" si="1274"/>
        <v>0</v>
      </c>
      <c r="E1030" s="8">
        <f t="shared" si="1275"/>
        <v>9466.84</v>
      </c>
      <c r="F1030" s="8">
        <f t="shared" si="1276"/>
        <v>14414.630000000001</v>
      </c>
      <c r="G1030" s="8">
        <f t="shared" si="1277"/>
        <v>58</v>
      </c>
      <c r="I1030" s="11">
        <f t="shared" si="1278"/>
        <v>45214</v>
      </c>
      <c r="J1030" s="8">
        <f t="shared" si="1306"/>
        <v>11728</v>
      </c>
      <c r="K1030" s="8">
        <f t="shared" si="1306"/>
        <v>1787096.3499999989</v>
      </c>
      <c r="L1030" s="8">
        <f t="shared" si="1306"/>
        <v>6285.6400000000021</v>
      </c>
      <c r="M1030" s="8">
        <f t="shared" si="1306"/>
        <v>0</v>
      </c>
      <c r="N1030" s="8">
        <f t="shared" si="1306"/>
        <v>5729.4499999999925</v>
      </c>
      <c r="O1030" s="8">
        <f t="shared" si="1306"/>
        <v>56</v>
      </c>
      <c r="Q1030" s="11">
        <f t="shared" si="1280"/>
        <v>45214</v>
      </c>
      <c r="R1030" s="8">
        <f t="shared" si="1307"/>
        <v>7161</v>
      </c>
      <c r="S1030" s="8">
        <f t="shared" si="1307"/>
        <v>757192.27</v>
      </c>
      <c r="T1030" s="8">
        <f t="shared" si="1307"/>
        <v>7480.42</v>
      </c>
      <c r="U1030" s="8">
        <f t="shared" si="1307"/>
        <v>0</v>
      </c>
      <c r="V1030" s="8">
        <f t="shared" si="1307"/>
        <v>-3177.0599999999995</v>
      </c>
      <c r="W1030" s="8">
        <f t="shared" si="1307"/>
        <v>680</v>
      </c>
      <c r="Y1030" s="11">
        <f t="shared" si="1282"/>
        <v>45214</v>
      </c>
      <c r="Z1030" s="8">
        <f t="shared" si="1308"/>
        <v>13217</v>
      </c>
      <c r="AA1030" s="8">
        <f t="shared" si="1308"/>
        <v>1678503.4000000008</v>
      </c>
      <c r="AB1030" s="8">
        <f t="shared" si="1308"/>
        <v>11718.399999999998</v>
      </c>
      <c r="AC1030" s="8">
        <f t="shared" si="1308"/>
        <v>-463.16</v>
      </c>
      <c r="AD1030" s="8">
        <f t="shared" si="1308"/>
        <v>17522.500000000007</v>
      </c>
      <c r="AE1030" s="8">
        <f t="shared" si="1308"/>
        <v>1136</v>
      </c>
      <c r="AG1030" s="11">
        <f t="shared" si="1284"/>
        <v>45214</v>
      </c>
      <c r="AH1030" s="8">
        <f t="shared" si="1309"/>
        <v>15011</v>
      </c>
      <c r="AI1030" s="8">
        <f t="shared" si="1309"/>
        <v>1931039.2799999993</v>
      </c>
      <c r="AJ1030" s="8">
        <f t="shared" si="1309"/>
        <v>4885.2800000000007</v>
      </c>
      <c r="AK1030" s="8">
        <f t="shared" si="1309"/>
        <v>0</v>
      </c>
      <c r="AL1030" s="8">
        <f t="shared" si="1309"/>
        <v>20223.060000000016</v>
      </c>
      <c r="AM1030" s="8">
        <f t="shared" si="1309"/>
        <v>577</v>
      </c>
      <c r="AO1030" s="11">
        <f t="shared" si="1286"/>
        <v>45214</v>
      </c>
      <c r="AP1030" s="8">
        <f t="shared" si="1310"/>
        <v>15417</v>
      </c>
      <c r="AQ1030" s="8">
        <f t="shared" si="1310"/>
        <v>1277287.8499999999</v>
      </c>
      <c r="AR1030" s="8">
        <f t="shared" si="1310"/>
        <v>0</v>
      </c>
      <c r="AS1030" s="8">
        <f t="shared" si="1310"/>
        <v>14015.21</v>
      </c>
      <c r="AT1030" s="8">
        <f t="shared" si="1310"/>
        <v>841.05999999999972</v>
      </c>
      <c r="AU1030" s="8">
        <f t="shared" si="1310"/>
        <v>646</v>
      </c>
      <c r="AW1030" s="11">
        <f t="shared" si="1288"/>
        <v>45214</v>
      </c>
      <c r="AX1030" s="8">
        <f t="shared" si="1311"/>
        <v>15294</v>
      </c>
      <c r="AY1030" s="8">
        <f t="shared" si="1311"/>
        <v>1894213.9299999995</v>
      </c>
      <c r="AZ1030" s="8">
        <f t="shared" si="1311"/>
        <v>7562.0800000000036</v>
      </c>
      <c r="BA1030" s="8">
        <f t="shared" si="1311"/>
        <v>0</v>
      </c>
      <c r="BB1030" s="8">
        <f t="shared" si="1311"/>
        <v>16139.689999999997</v>
      </c>
      <c r="BC1030" s="8">
        <f t="shared" si="1311"/>
        <v>390</v>
      </c>
      <c r="BE1030" s="11">
        <f t="shared" si="1290"/>
        <v>45214</v>
      </c>
      <c r="BF1030" s="8">
        <f t="shared" si="1312"/>
        <v>14548</v>
      </c>
      <c r="BG1030" s="8">
        <f t="shared" si="1312"/>
        <v>1829289.18</v>
      </c>
      <c r="BH1030" s="8">
        <f t="shared" si="1312"/>
        <v>10380.480000000005</v>
      </c>
      <c r="BI1030" s="8">
        <f t="shared" si="1312"/>
        <v>0</v>
      </c>
      <c r="BJ1030" s="8">
        <f t="shared" si="1312"/>
        <v>33992.590000000018</v>
      </c>
      <c r="BK1030" s="8">
        <f t="shared" si="1312"/>
        <v>148</v>
      </c>
      <c r="BM1030" s="11">
        <f t="shared" si="1292"/>
        <v>45214</v>
      </c>
      <c r="BN1030" s="8">
        <f t="shared" si="1313"/>
        <v>10276</v>
      </c>
      <c r="BO1030" s="8">
        <f t="shared" si="1313"/>
        <v>834970.65999999992</v>
      </c>
      <c r="BP1030" s="8">
        <f t="shared" si="1313"/>
        <v>8420</v>
      </c>
      <c r="BQ1030" s="8">
        <f t="shared" si="1313"/>
        <v>0</v>
      </c>
      <c r="BR1030" s="8">
        <f t="shared" si="1313"/>
        <v>5263.3399999999992</v>
      </c>
      <c r="BS1030" s="8">
        <f t="shared" si="1313"/>
        <v>141</v>
      </c>
      <c r="BU1030" s="11">
        <f t="shared" si="1294"/>
        <v>45214</v>
      </c>
      <c r="BV1030" s="8">
        <f t="shared" si="1314"/>
        <v>8633</v>
      </c>
      <c r="BW1030" s="8">
        <f t="shared" si="1314"/>
        <v>1029285.7000000002</v>
      </c>
      <c r="BX1030" s="8">
        <f t="shared" si="1314"/>
        <v>7310.4</v>
      </c>
      <c r="BY1030" s="8">
        <f t="shared" si="1314"/>
        <v>0</v>
      </c>
      <c r="BZ1030" s="8">
        <f t="shared" si="1314"/>
        <v>9418.0500000000011</v>
      </c>
      <c r="CA1030" s="8">
        <f t="shared" si="1314"/>
        <v>504</v>
      </c>
      <c r="CC1030" s="11">
        <f t="shared" si="1296"/>
        <v>45214</v>
      </c>
      <c r="CD1030" s="8">
        <f t="shared" si="1315"/>
        <v>16416</v>
      </c>
      <c r="CE1030" s="8">
        <f t="shared" si="1315"/>
        <v>1954061.9200000004</v>
      </c>
      <c r="CF1030" s="8">
        <f t="shared" si="1315"/>
        <v>8380.7799999999988</v>
      </c>
      <c r="CG1030" s="8">
        <f t="shared" si="1315"/>
        <v>95911.509999999937</v>
      </c>
      <c r="CH1030" s="8">
        <f t="shared" si="1315"/>
        <v>20114.050000000007</v>
      </c>
      <c r="CI1030" s="8">
        <f t="shared" si="1315"/>
        <v>437</v>
      </c>
      <c r="CK1030" s="11">
        <f t="shared" si="1298"/>
        <v>45214</v>
      </c>
      <c r="CL1030" s="8">
        <f t="shared" si="1316"/>
        <v>5549</v>
      </c>
      <c r="CM1030" s="8">
        <f t="shared" si="1316"/>
        <v>422116.93999999994</v>
      </c>
      <c r="CN1030" s="8">
        <f t="shared" si="1316"/>
        <v>0</v>
      </c>
      <c r="CO1030" s="8">
        <f t="shared" si="1316"/>
        <v>1036.5</v>
      </c>
      <c r="CP1030" s="8">
        <f t="shared" si="1316"/>
        <v>10683.620000000003</v>
      </c>
      <c r="CQ1030" s="8">
        <f t="shared" si="1316"/>
        <v>68</v>
      </c>
      <c r="CS1030" s="11">
        <f t="shared" si="1300"/>
        <v>45214</v>
      </c>
      <c r="CT1030" s="8">
        <f t="shared" si="1317"/>
        <v>0</v>
      </c>
      <c r="CU1030" s="8">
        <f t="shared" si="1317"/>
        <v>0</v>
      </c>
      <c r="CV1030" s="8">
        <f t="shared" si="1317"/>
        <v>0</v>
      </c>
      <c r="CW1030" s="8">
        <f t="shared" si="1317"/>
        <v>0</v>
      </c>
      <c r="CX1030" s="8">
        <f t="shared" si="1317"/>
        <v>0</v>
      </c>
      <c r="CY1030" s="8">
        <f t="shared" si="1317"/>
        <v>0</v>
      </c>
      <c r="DA1030" s="11">
        <f t="shared" si="1302"/>
        <v>45214</v>
      </c>
      <c r="DB1030" s="8">
        <f t="shared" si="1318"/>
        <v>0</v>
      </c>
      <c r="DC1030" s="8">
        <f t="shared" si="1318"/>
        <v>0</v>
      </c>
      <c r="DD1030" s="8">
        <f t="shared" si="1318"/>
        <v>0</v>
      </c>
      <c r="DE1030" s="8">
        <f t="shared" si="1318"/>
        <v>0</v>
      </c>
      <c r="DF1030" s="8">
        <f t="shared" si="1318"/>
        <v>0</v>
      </c>
      <c r="DG1030" s="8">
        <f t="shared" si="1318"/>
        <v>0</v>
      </c>
      <c r="DI1030" s="11">
        <f t="shared" si="1304"/>
        <v>45214</v>
      </c>
      <c r="DJ1030" s="8">
        <f t="shared" si="1319"/>
        <v>0</v>
      </c>
      <c r="DK1030" s="8">
        <f t="shared" si="1319"/>
        <v>0</v>
      </c>
      <c r="DL1030" s="8">
        <f t="shared" si="1319"/>
        <v>0</v>
      </c>
      <c r="DM1030" s="8">
        <f t="shared" si="1319"/>
        <v>0</v>
      </c>
      <c r="DN1030" s="8">
        <f t="shared" si="1319"/>
        <v>0</v>
      </c>
      <c r="DO1030" s="8">
        <f t="shared" si="1319"/>
        <v>0</v>
      </c>
      <c r="DP1030" s="56"/>
      <c r="DQ1030" s="56"/>
      <c r="DR1030" s="56"/>
      <c r="DS1030" s="56"/>
    </row>
    <row r="1031" spans="1:123" x14ac:dyDescent="0.3">
      <c r="A1031" s="11">
        <f t="shared" si="1271"/>
        <v>45215</v>
      </c>
      <c r="B1031" s="8">
        <f t="shared" si="1272"/>
        <v>14335</v>
      </c>
      <c r="C1031" s="8">
        <f t="shared" si="1273"/>
        <v>1893650.62</v>
      </c>
      <c r="D1031" s="8">
        <f t="shared" si="1274"/>
        <v>0</v>
      </c>
      <c r="E1031" s="8">
        <f t="shared" si="1275"/>
        <v>9487.84</v>
      </c>
      <c r="F1031" s="8">
        <f t="shared" si="1276"/>
        <v>14418.630000000001</v>
      </c>
      <c r="G1031" s="8">
        <f t="shared" si="1277"/>
        <v>58</v>
      </c>
      <c r="I1031" s="11">
        <f t="shared" si="1278"/>
        <v>45215</v>
      </c>
      <c r="J1031" s="8">
        <f t="shared" ref="J1031:O1046" si="1320">J293+J1030</f>
        <v>11797</v>
      </c>
      <c r="K1031" s="8">
        <f t="shared" si="1320"/>
        <v>1801168.179999999</v>
      </c>
      <c r="L1031" s="8">
        <f t="shared" si="1320"/>
        <v>6319.3600000000024</v>
      </c>
      <c r="M1031" s="8">
        <f t="shared" si="1320"/>
        <v>0</v>
      </c>
      <c r="N1031" s="8">
        <f t="shared" si="1320"/>
        <v>5734.3999999999924</v>
      </c>
      <c r="O1031" s="8">
        <f t="shared" si="1320"/>
        <v>56</v>
      </c>
      <c r="Q1031" s="11">
        <f t="shared" si="1280"/>
        <v>45215</v>
      </c>
      <c r="R1031" s="8">
        <f t="shared" ref="R1031:W1046" si="1321">R293+R1030</f>
        <v>7184</v>
      </c>
      <c r="S1031" s="8">
        <f t="shared" si="1321"/>
        <v>759505.56</v>
      </c>
      <c r="T1031" s="8">
        <f t="shared" si="1321"/>
        <v>7546.42</v>
      </c>
      <c r="U1031" s="8">
        <f t="shared" si="1321"/>
        <v>0</v>
      </c>
      <c r="V1031" s="8">
        <f t="shared" si="1321"/>
        <v>-3177.0599999999995</v>
      </c>
      <c r="W1031" s="8">
        <f t="shared" si="1321"/>
        <v>680</v>
      </c>
      <c r="Y1031" s="11">
        <f t="shared" si="1282"/>
        <v>45215</v>
      </c>
      <c r="Z1031" s="8">
        <f t="shared" ref="Z1031:AE1046" si="1322">Z293+Z1030</f>
        <v>13290</v>
      </c>
      <c r="AA1031" s="8">
        <f t="shared" si="1322"/>
        <v>1689025.5900000008</v>
      </c>
      <c r="AB1031" s="8">
        <f t="shared" si="1322"/>
        <v>11729.499999999998</v>
      </c>
      <c r="AC1031" s="8">
        <f t="shared" si="1322"/>
        <v>-463.16</v>
      </c>
      <c r="AD1031" s="8">
        <f t="shared" si="1322"/>
        <v>17522.500000000007</v>
      </c>
      <c r="AE1031" s="8">
        <f t="shared" si="1322"/>
        <v>1137</v>
      </c>
      <c r="AG1031" s="11">
        <f t="shared" si="1284"/>
        <v>45215</v>
      </c>
      <c r="AH1031" s="8">
        <f t="shared" ref="AH1031:AM1046" si="1323">AH293+AH1030</f>
        <v>15077</v>
      </c>
      <c r="AI1031" s="8">
        <f t="shared" si="1323"/>
        <v>1941180.8899999994</v>
      </c>
      <c r="AJ1031" s="8">
        <f t="shared" si="1323"/>
        <v>4885.2800000000007</v>
      </c>
      <c r="AK1031" s="8">
        <f t="shared" si="1323"/>
        <v>0</v>
      </c>
      <c r="AL1031" s="8">
        <f t="shared" si="1323"/>
        <v>20706.140000000018</v>
      </c>
      <c r="AM1031" s="8">
        <f t="shared" si="1323"/>
        <v>577</v>
      </c>
      <c r="AO1031" s="11">
        <f t="shared" si="1286"/>
        <v>45215</v>
      </c>
      <c r="AP1031" s="8">
        <f t="shared" ref="AP1031:AU1046" si="1324">AP293+AP1030</f>
        <v>15493</v>
      </c>
      <c r="AQ1031" s="8">
        <f t="shared" si="1324"/>
        <v>1283621.3599999999</v>
      </c>
      <c r="AR1031" s="8">
        <f t="shared" si="1324"/>
        <v>0</v>
      </c>
      <c r="AS1031" s="8">
        <f t="shared" si="1324"/>
        <v>14090.21</v>
      </c>
      <c r="AT1031" s="8">
        <f t="shared" si="1324"/>
        <v>841.05999999999972</v>
      </c>
      <c r="AU1031" s="8">
        <f t="shared" si="1324"/>
        <v>646</v>
      </c>
      <c r="AW1031" s="11">
        <f t="shared" si="1288"/>
        <v>45215</v>
      </c>
      <c r="AX1031" s="8">
        <f t="shared" ref="AX1031:BC1046" si="1325">AX293+AX1030</f>
        <v>15364</v>
      </c>
      <c r="AY1031" s="8">
        <f t="shared" si="1325"/>
        <v>1904536.8499999994</v>
      </c>
      <c r="AZ1031" s="8">
        <f t="shared" si="1325"/>
        <v>7575.9400000000032</v>
      </c>
      <c r="BA1031" s="8">
        <f t="shared" si="1325"/>
        <v>0</v>
      </c>
      <c r="BB1031" s="8">
        <f t="shared" si="1325"/>
        <v>16144.639999999998</v>
      </c>
      <c r="BC1031" s="8">
        <f t="shared" si="1325"/>
        <v>391</v>
      </c>
      <c r="BE1031" s="11">
        <f t="shared" si="1290"/>
        <v>45215</v>
      </c>
      <c r="BF1031" s="8">
        <f t="shared" ref="BF1031:BK1046" si="1326">BF293+BF1030</f>
        <v>14599</v>
      </c>
      <c r="BG1031" s="8">
        <f t="shared" si="1326"/>
        <v>1835424.3</v>
      </c>
      <c r="BH1031" s="8">
        <f t="shared" si="1326"/>
        <v>10467.250000000005</v>
      </c>
      <c r="BI1031" s="8">
        <f t="shared" si="1326"/>
        <v>0</v>
      </c>
      <c r="BJ1031" s="8">
        <f t="shared" si="1326"/>
        <v>34107.540000000015</v>
      </c>
      <c r="BK1031" s="8">
        <f t="shared" si="1326"/>
        <v>148</v>
      </c>
      <c r="BM1031" s="11">
        <f t="shared" si="1292"/>
        <v>45215</v>
      </c>
      <c r="BN1031" s="8">
        <f t="shared" ref="BN1031:BS1046" si="1327">BN293+BN1030</f>
        <v>10324</v>
      </c>
      <c r="BO1031" s="8">
        <f t="shared" si="1327"/>
        <v>839251.69</v>
      </c>
      <c r="BP1031" s="8">
        <f t="shared" si="1327"/>
        <v>8436</v>
      </c>
      <c r="BQ1031" s="8">
        <f t="shared" si="1327"/>
        <v>0</v>
      </c>
      <c r="BR1031" s="8">
        <f t="shared" si="1327"/>
        <v>5263.3399999999992</v>
      </c>
      <c r="BS1031" s="8">
        <f t="shared" si="1327"/>
        <v>141</v>
      </c>
      <c r="BU1031" s="11">
        <f t="shared" si="1294"/>
        <v>45215</v>
      </c>
      <c r="BV1031" s="8">
        <f t="shared" ref="BV1031:CA1046" si="1328">BV293+BV1030</f>
        <v>8649</v>
      </c>
      <c r="BW1031" s="8">
        <f t="shared" si="1328"/>
        <v>1031088.3000000002</v>
      </c>
      <c r="BX1031" s="8">
        <f t="shared" si="1328"/>
        <v>7328.9</v>
      </c>
      <c r="BY1031" s="8">
        <f t="shared" si="1328"/>
        <v>0</v>
      </c>
      <c r="BZ1031" s="8">
        <f t="shared" si="1328"/>
        <v>9418.0500000000011</v>
      </c>
      <c r="CA1031" s="8">
        <f t="shared" si="1328"/>
        <v>505</v>
      </c>
      <c r="CC1031" s="11">
        <f t="shared" si="1296"/>
        <v>45215</v>
      </c>
      <c r="CD1031" s="8">
        <f t="shared" ref="CD1031:CI1046" si="1329">CD293+CD1030</f>
        <v>16494</v>
      </c>
      <c r="CE1031" s="8">
        <f t="shared" si="1329"/>
        <v>1964477.4600000004</v>
      </c>
      <c r="CF1031" s="8">
        <f t="shared" si="1329"/>
        <v>8474.2799999999988</v>
      </c>
      <c r="CG1031" s="8">
        <f t="shared" si="1329"/>
        <v>95921.509999999937</v>
      </c>
      <c r="CH1031" s="8">
        <f t="shared" si="1329"/>
        <v>20114.050000000007</v>
      </c>
      <c r="CI1031" s="8">
        <f t="shared" si="1329"/>
        <v>438</v>
      </c>
      <c r="CK1031" s="11">
        <f t="shared" si="1298"/>
        <v>45215</v>
      </c>
      <c r="CL1031" s="8">
        <f t="shared" ref="CL1031:CQ1046" si="1330">CL293+CL1030</f>
        <v>5579</v>
      </c>
      <c r="CM1031" s="8">
        <f t="shared" si="1330"/>
        <v>424320.29999999993</v>
      </c>
      <c r="CN1031" s="8">
        <f t="shared" si="1330"/>
        <v>0</v>
      </c>
      <c r="CO1031" s="8">
        <f t="shared" si="1330"/>
        <v>1043</v>
      </c>
      <c r="CP1031" s="8">
        <f t="shared" si="1330"/>
        <v>10683.620000000003</v>
      </c>
      <c r="CQ1031" s="8">
        <f t="shared" si="1330"/>
        <v>68</v>
      </c>
      <c r="CS1031" s="11">
        <f t="shared" si="1300"/>
        <v>45215</v>
      </c>
      <c r="CT1031" s="8">
        <f t="shared" ref="CT1031:CY1046" si="1331">CT293+CT1030</f>
        <v>0</v>
      </c>
      <c r="CU1031" s="8">
        <f t="shared" si="1331"/>
        <v>0</v>
      </c>
      <c r="CV1031" s="8">
        <f t="shared" si="1331"/>
        <v>0</v>
      </c>
      <c r="CW1031" s="8">
        <f t="shared" si="1331"/>
        <v>0</v>
      </c>
      <c r="CX1031" s="8">
        <f t="shared" si="1331"/>
        <v>0</v>
      </c>
      <c r="CY1031" s="8">
        <f t="shared" si="1331"/>
        <v>0</v>
      </c>
      <c r="DA1031" s="11">
        <f t="shared" si="1302"/>
        <v>45215</v>
      </c>
      <c r="DB1031" s="8">
        <f t="shared" ref="DB1031:DG1046" si="1332">DB293+DB1030</f>
        <v>0</v>
      </c>
      <c r="DC1031" s="8">
        <f t="shared" si="1332"/>
        <v>0</v>
      </c>
      <c r="DD1031" s="8">
        <f t="shared" si="1332"/>
        <v>0</v>
      </c>
      <c r="DE1031" s="8">
        <f t="shared" si="1332"/>
        <v>0</v>
      </c>
      <c r="DF1031" s="8">
        <f t="shared" si="1332"/>
        <v>0</v>
      </c>
      <c r="DG1031" s="8">
        <f t="shared" si="1332"/>
        <v>0</v>
      </c>
      <c r="DI1031" s="11">
        <f t="shared" si="1304"/>
        <v>45215</v>
      </c>
      <c r="DJ1031" s="8">
        <f t="shared" ref="DJ1031:DO1046" si="1333">DJ293+DJ1030</f>
        <v>0</v>
      </c>
      <c r="DK1031" s="8">
        <f t="shared" si="1333"/>
        <v>0</v>
      </c>
      <c r="DL1031" s="8">
        <f t="shared" si="1333"/>
        <v>0</v>
      </c>
      <c r="DM1031" s="8">
        <f t="shared" si="1333"/>
        <v>0</v>
      </c>
      <c r="DN1031" s="8">
        <f t="shared" si="1333"/>
        <v>0</v>
      </c>
      <c r="DO1031" s="8">
        <f t="shared" si="1333"/>
        <v>0</v>
      </c>
      <c r="DP1031" s="56"/>
      <c r="DQ1031" s="56"/>
      <c r="DR1031" s="56"/>
      <c r="DS1031" s="56"/>
    </row>
    <row r="1032" spans="1:123" x14ac:dyDescent="0.3">
      <c r="A1032" s="11">
        <f t="shared" si="1271"/>
        <v>45216</v>
      </c>
      <c r="B1032" s="8">
        <f t="shared" si="1272"/>
        <v>14394</v>
      </c>
      <c r="C1032" s="8">
        <f t="shared" si="1273"/>
        <v>1902261.53</v>
      </c>
      <c r="D1032" s="8">
        <f t="shared" si="1274"/>
        <v>0</v>
      </c>
      <c r="E1032" s="8">
        <f t="shared" si="1275"/>
        <v>9540.84</v>
      </c>
      <c r="F1032" s="8">
        <f t="shared" si="1276"/>
        <v>14499.630000000001</v>
      </c>
      <c r="G1032" s="8">
        <f t="shared" si="1277"/>
        <v>58</v>
      </c>
      <c r="I1032" s="11">
        <f t="shared" si="1278"/>
        <v>45216</v>
      </c>
      <c r="J1032" s="8">
        <f t="shared" si="1320"/>
        <v>11866</v>
      </c>
      <c r="K1032" s="8">
        <f t="shared" si="1320"/>
        <v>1812520.639999999</v>
      </c>
      <c r="L1032" s="8">
        <f t="shared" si="1320"/>
        <v>6350.7200000000021</v>
      </c>
      <c r="M1032" s="8">
        <f t="shared" si="1320"/>
        <v>0</v>
      </c>
      <c r="N1032" s="8">
        <f t="shared" si="1320"/>
        <v>5739.3499999999922</v>
      </c>
      <c r="O1032" s="8">
        <f t="shared" si="1320"/>
        <v>56</v>
      </c>
      <c r="Q1032" s="11">
        <f t="shared" si="1280"/>
        <v>45216</v>
      </c>
      <c r="R1032" s="8">
        <f t="shared" si="1321"/>
        <v>7214</v>
      </c>
      <c r="S1032" s="8">
        <f t="shared" si="1321"/>
        <v>762611.66</v>
      </c>
      <c r="T1032" s="8">
        <f t="shared" si="1321"/>
        <v>7626.92</v>
      </c>
      <c r="U1032" s="8">
        <f t="shared" si="1321"/>
        <v>0</v>
      </c>
      <c r="V1032" s="8">
        <f t="shared" si="1321"/>
        <v>-3181.8599999999997</v>
      </c>
      <c r="W1032" s="8">
        <f t="shared" si="1321"/>
        <v>680</v>
      </c>
      <c r="Y1032" s="11">
        <f t="shared" si="1282"/>
        <v>45216</v>
      </c>
      <c r="Z1032" s="8">
        <f t="shared" si="1322"/>
        <v>13366</v>
      </c>
      <c r="AA1032" s="8">
        <f t="shared" si="1322"/>
        <v>1701082.5100000007</v>
      </c>
      <c r="AB1032" s="8">
        <f t="shared" si="1322"/>
        <v>11750.789999999999</v>
      </c>
      <c r="AC1032" s="8">
        <f t="shared" si="1322"/>
        <v>-463.16</v>
      </c>
      <c r="AD1032" s="8">
        <f t="shared" si="1322"/>
        <v>17597.500000000007</v>
      </c>
      <c r="AE1032" s="8">
        <f t="shared" si="1322"/>
        <v>1137</v>
      </c>
      <c r="AG1032" s="11">
        <f t="shared" si="1284"/>
        <v>45216</v>
      </c>
      <c r="AH1032" s="8">
        <f t="shared" si="1323"/>
        <v>15146</v>
      </c>
      <c r="AI1032" s="8">
        <f t="shared" si="1323"/>
        <v>1951911.1199999994</v>
      </c>
      <c r="AJ1032" s="8">
        <f t="shared" si="1323"/>
        <v>4896.3900000000003</v>
      </c>
      <c r="AK1032" s="8">
        <f t="shared" si="1323"/>
        <v>0</v>
      </c>
      <c r="AL1032" s="8">
        <f t="shared" si="1323"/>
        <v>21207.450000000019</v>
      </c>
      <c r="AM1032" s="8">
        <f t="shared" si="1323"/>
        <v>577</v>
      </c>
      <c r="AO1032" s="11">
        <f t="shared" si="1286"/>
        <v>45216</v>
      </c>
      <c r="AP1032" s="8">
        <f t="shared" si="1324"/>
        <v>15567</v>
      </c>
      <c r="AQ1032" s="8">
        <f t="shared" si="1324"/>
        <v>1291048.2499999998</v>
      </c>
      <c r="AR1032" s="8">
        <f t="shared" si="1324"/>
        <v>0</v>
      </c>
      <c r="AS1032" s="8">
        <f t="shared" si="1324"/>
        <v>14136.21</v>
      </c>
      <c r="AT1032" s="8">
        <f t="shared" si="1324"/>
        <v>737.09999999999968</v>
      </c>
      <c r="AU1032" s="8">
        <f t="shared" si="1324"/>
        <v>646</v>
      </c>
      <c r="AW1032" s="11">
        <f t="shared" si="1288"/>
        <v>45216</v>
      </c>
      <c r="AX1032" s="8">
        <f t="shared" si="1325"/>
        <v>15436</v>
      </c>
      <c r="AY1032" s="8">
        <f t="shared" si="1325"/>
        <v>1912862.5899999994</v>
      </c>
      <c r="AZ1032" s="8">
        <f t="shared" si="1325"/>
        <v>7579.6400000000031</v>
      </c>
      <c r="BA1032" s="8">
        <f t="shared" si="1325"/>
        <v>0</v>
      </c>
      <c r="BB1032" s="8">
        <f t="shared" si="1325"/>
        <v>16144.639999999998</v>
      </c>
      <c r="BC1032" s="8">
        <f t="shared" si="1325"/>
        <v>391</v>
      </c>
      <c r="BE1032" s="11">
        <f t="shared" si="1290"/>
        <v>45216</v>
      </c>
      <c r="BF1032" s="8">
        <f t="shared" si="1326"/>
        <v>14657</v>
      </c>
      <c r="BG1032" s="8">
        <f t="shared" si="1326"/>
        <v>1842293.6400000001</v>
      </c>
      <c r="BH1032" s="8">
        <f t="shared" si="1326"/>
        <v>10476.540000000006</v>
      </c>
      <c r="BI1032" s="8">
        <f t="shared" si="1326"/>
        <v>0</v>
      </c>
      <c r="BJ1032" s="8">
        <f t="shared" si="1326"/>
        <v>34369.140000000014</v>
      </c>
      <c r="BK1032" s="8">
        <f t="shared" si="1326"/>
        <v>149</v>
      </c>
      <c r="BM1032" s="11">
        <f t="shared" si="1292"/>
        <v>45216</v>
      </c>
      <c r="BN1032" s="8">
        <f t="shared" si="1327"/>
        <v>10373</v>
      </c>
      <c r="BO1032" s="8">
        <f t="shared" si="1327"/>
        <v>843222.72</v>
      </c>
      <c r="BP1032" s="8">
        <f t="shared" si="1327"/>
        <v>8440</v>
      </c>
      <c r="BQ1032" s="8">
        <f t="shared" si="1327"/>
        <v>0</v>
      </c>
      <c r="BR1032" s="8">
        <f t="shared" si="1327"/>
        <v>5343.3399999999992</v>
      </c>
      <c r="BS1032" s="8">
        <f t="shared" si="1327"/>
        <v>141</v>
      </c>
      <c r="BU1032" s="11">
        <f t="shared" si="1294"/>
        <v>45216</v>
      </c>
      <c r="BV1032" s="8">
        <f t="shared" si="1328"/>
        <v>8676</v>
      </c>
      <c r="BW1032" s="8">
        <f t="shared" si="1328"/>
        <v>1034688.4700000002</v>
      </c>
      <c r="BX1032" s="8">
        <f t="shared" si="1328"/>
        <v>7441.9</v>
      </c>
      <c r="BY1032" s="8">
        <f t="shared" si="1328"/>
        <v>0</v>
      </c>
      <c r="BZ1032" s="8">
        <f t="shared" si="1328"/>
        <v>9418.0500000000011</v>
      </c>
      <c r="CA1032" s="8">
        <f t="shared" si="1328"/>
        <v>505</v>
      </c>
      <c r="CC1032" s="11">
        <f t="shared" si="1296"/>
        <v>45216</v>
      </c>
      <c r="CD1032" s="8">
        <f t="shared" si="1329"/>
        <v>16578</v>
      </c>
      <c r="CE1032" s="8">
        <f t="shared" si="1329"/>
        <v>1975590.0400000005</v>
      </c>
      <c r="CF1032" s="8">
        <f t="shared" si="1329"/>
        <v>8513.7799999999988</v>
      </c>
      <c r="CG1032" s="8">
        <f t="shared" si="1329"/>
        <v>96207.91999999994</v>
      </c>
      <c r="CH1032" s="8">
        <f t="shared" si="1329"/>
        <v>20114.050000000007</v>
      </c>
      <c r="CI1032" s="8">
        <f t="shared" si="1329"/>
        <v>439</v>
      </c>
      <c r="CK1032" s="11">
        <f t="shared" si="1298"/>
        <v>45216</v>
      </c>
      <c r="CL1032" s="8">
        <f t="shared" si="1330"/>
        <v>5614</v>
      </c>
      <c r="CM1032" s="8">
        <f t="shared" si="1330"/>
        <v>427018.28999999992</v>
      </c>
      <c r="CN1032" s="8">
        <f t="shared" si="1330"/>
        <v>0</v>
      </c>
      <c r="CO1032" s="8">
        <f t="shared" si="1330"/>
        <v>1059</v>
      </c>
      <c r="CP1032" s="8">
        <f t="shared" si="1330"/>
        <v>10683.620000000003</v>
      </c>
      <c r="CQ1032" s="8">
        <f t="shared" si="1330"/>
        <v>68</v>
      </c>
      <c r="CS1032" s="11">
        <f t="shared" si="1300"/>
        <v>45216</v>
      </c>
      <c r="CT1032" s="8">
        <f t="shared" si="1331"/>
        <v>0</v>
      </c>
      <c r="CU1032" s="8">
        <f t="shared" si="1331"/>
        <v>0</v>
      </c>
      <c r="CV1032" s="8">
        <f t="shared" si="1331"/>
        <v>0</v>
      </c>
      <c r="CW1032" s="8">
        <f t="shared" si="1331"/>
        <v>0</v>
      </c>
      <c r="CX1032" s="8">
        <f t="shared" si="1331"/>
        <v>0</v>
      </c>
      <c r="CY1032" s="8">
        <f t="shared" si="1331"/>
        <v>0</v>
      </c>
      <c r="DA1032" s="11">
        <f t="shared" si="1302"/>
        <v>45216</v>
      </c>
      <c r="DB1032" s="8">
        <f t="shared" si="1332"/>
        <v>0</v>
      </c>
      <c r="DC1032" s="8">
        <f t="shared" si="1332"/>
        <v>0</v>
      </c>
      <c r="DD1032" s="8">
        <f t="shared" si="1332"/>
        <v>0</v>
      </c>
      <c r="DE1032" s="8">
        <f t="shared" si="1332"/>
        <v>0</v>
      </c>
      <c r="DF1032" s="8">
        <f t="shared" si="1332"/>
        <v>0</v>
      </c>
      <c r="DG1032" s="8">
        <f t="shared" si="1332"/>
        <v>0</v>
      </c>
      <c r="DI1032" s="11">
        <f t="shared" si="1304"/>
        <v>45216</v>
      </c>
      <c r="DJ1032" s="8">
        <f t="shared" si="1333"/>
        <v>0</v>
      </c>
      <c r="DK1032" s="8">
        <f t="shared" si="1333"/>
        <v>0</v>
      </c>
      <c r="DL1032" s="8">
        <f t="shared" si="1333"/>
        <v>0</v>
      </c>
      <c r="DM1032" s="8">
        <f t="shared" si="1333"/>
        <v>0</v>
      </c>
      <c r="DN1032" s="8">
        <f t="shared" si="1333"/>
        <v>0</v>
      </c>
      <c r="DO1032" s="8">
        <f t="shared" si="1333"/>
        <v>0</v>
      </c>
      <c r="DP1032" s="56"/>
      <c r="DQ1032" s="56"/>
      <c r="DR1032" s="56"/>
      <c r="DS1032" s="56"/>
    </row>
    <row r="1033" spans="1:123" x14ac:dyDescent="0.3">
      <c r="A1033" s="11">
        <f t="shared" si="1271"/>
        <v>45217</v>
      </c>
      <c r="B1033" s="8">
        <f t="shared" si="1272"/>
        <v>14456</v>
      </c>
      <c r="C1033" s="8">
        <f t="shared" si="1273"/>
        <v>1911480.05</v>
      </c>
      <c r="D1033" s="8">
        <f t="shared" si="1274"/>
        <v>0</v>
      </c>
      <c r="E1033" s="8">
        <f t="shared" si="1275"/>
        <v>9569.84</v>
      </c>
      <c r="F1033" s="8">
        <f t="shared" si="1276"/>
        <v>14499.630000000001</v>
      </c>
      <c r="G1033" s="8">
        <f t="shared" si="1277"/>
        <v>58</v>
      </c>
      <c r="I1033" s="11">
        <f t="shared" si="1278"/>
        <v>45217</v>
      </c>
      <c r="J1033" s="8">
        <f t="shared" si="1320"/>
        <v>11935</v>
      </c>
      <c r="K1033" s="8">
        <f t="shared" si="1320"/>
        <v>1826244.5899999989</v>
      </c>
      <c r="L1033" s="8">
        <f t="shared" si="1320"/>
        <v>6370.5300000000025</v>
      </c>
      <c r="M1033" s="8">
        <f t="shared" si="1320"/>
        <v>0</v>
      </c>
      <c r="N1033" s="8">
        <f t="shared" si="1320"/>
        <v>5739.3499999999922</v>
      </c>
      <c r="O1033" s="8">
        <f t="shared" si="1320"/>
        <v>56</v>
      </c>
      <c r="Q1033" s="11">
        <f t="shared" si="1280"/>
        <v>45217</v>
      </c>
      <c r="R1033" s="8">
        <f t="shared" si="1321"/>
        <v>7245</v>
      </c>
      <c r="S1033" s="8">
        <f t="shared" si="1321"/>
        <v>765565.07000000007</v>
      </c>
      <c r="T1033" s="8">
        <f t="shared" si="1321"/>
        <v>7636.42</v>
      </c>
      <c r="U1033" s="8">
        <f t="shared" si="1321"/>
        <v>0</v>
      </c>
      <c r="V1033" s="8">
        <f t="shared" si="1321"/>
        <v>-3181.8599999999997</v>
      </c>
      <c r="W1033" s="8">
        <f t="shared" si="1321"/>
        <v>680</v>
      </c>
      <c r="Y1033" s="11">
        <f t="shared" si="1282"/>
        <v>45217</v>
      </c>
      <c r="Z1033" s="8">
        <f t="shared" si="1322"/>
        <v>13445</v>
      </c>
      <c r="AA1033" s="8">
        <f t="shared" si="1322"/>
        <v>1714148.3400000008</v>
      </c>
      <c r="AB1033" s="8">
        <f t="shared" si="1322"/>
        <v>11753.57</v>
      </c>
      <c r="AC1033" s="8">
        <f t="shared" si="1322"/>
        <v>-463.16</v>
      </c>
      <c r="AD1033" s="8">
        <f t="shared" si="1322"/>
        <v>17607.400000000009</v>
      </c>
      <c r="AE1033" s="8">
        <f t="shared" si="1322"/>
        <v>1137</v>
      </c>
      <c r="AG1033" s="11">
        <f t="shared" si="1284"/>
        <v>45217</v>
      </c>
      <c r="AH1033" s="8">
        <f t="shared" si="1323"/>
        <v>15216</v>
      </c>
      <c r="AI1033" s="8">
        <f t="shared" si="1323"/>
        <v>1962888.2299999995</v>
      </c>
      <c r="AJ1033" s="8">
        <f t="shared" si="1323"/>
        <v>4898.2400000000007</v>
      </c>
      <c r="AK1033" s="8">
        <f t="shared" si="1323"/>
        <v>0</v>
      </c>
      <c r="AL1033" s="8">
        <f t="shared" si="1323"/>
        <v>21207.450000000019</v>
      </c>
      <c r="AM1033" s="8">
        <f t="shared" si="1323"/>
        <v>577</v>
      </c>
      <c r="AO1033" s="11">
        <f t="shared" si="1286"/>
        <v>45217</v>
      </c>
      <c r="AP1033" s="8">
        <f t="shared" si="1324"/>
        <v>15643</v>
      </c>
      <c r="AQ1033" s="8">
        <f t="shared" si="1324"/>
        <v>1298303.7199999997</v>
      </c>
      <c r="AR1033" s="8">
        <f t="shared" si="1324"/>
        <v>0</v>
      </c>
      <c r="AS1033" s="8">
        <f t="shared" si="1324"/>
        <v>14212.119999999999</v>
      </c>
      <c r="AT1033" s="8">
        <f t="shared" si="1324"/>
        <v>737.09999999999968</v>
      </c>
      <c r="AU1033" s="8">
        <f t="shared" si="1324"/>
        <v>646</v>
      </c>
      <c r="AW1033" s="11">
        <f t="shared" si="1288"/>
        <v>45217</v>
      </c>
      <c r="AX1033" s="8">
        <f t="shared" si="1325"/>
        <v>15508</v>
      </c>
      <c r="AY1033" s="8">
        <f t="shared" si="1325"/>
        <v>1923330.3799999994</v>
      </c>
      <c r="AZ1033" s="8">
        <f t="shared" si="1325"/>
        <v>7619.3600000000033</v>
      </c>
      <c r="BA1033" s="8">
        <f t="shared" si="1325"/>
        <v>0</v>
      </c>
      <c r="BB1033" s="8">
        <f t="shared" si="1325"/>
        <v>16144.639999999998</v>
      </c>
      <c r="BC1033" s="8">
        <f t="shared" si="1325"/>
        <v>391</v>
      </c>
      <c r="BE1033" s="11">
        <f t="shared" si="1290"/>
        <v>45217</v>
      </c>
      <c r="BF1033" s="8">
        <f t="shared" si="1326"/>
        <v>14709</v>
      </c>
      <c r="BG1033" s="8">
        <f t="shared" si="1326"/>
        <v>1848610.53</v>
      </c>
      <c r="BH1033" s="8">
        <f t="shared" si="1326"/>
        <v>10528.060000000007</v>
      </c>
      <c r="BI1033" s="8">
        <f t="shared" si="1326"/>
        <v>0</v>
      </c>
      <c r="BJ1033" s="8">
        <f t="shared" si="1326"/>
        <v>34369.140000000014</v>
      </c>
      <c r="BK1033" s="8">
        <f t="shared" si="1326"/>
        <v>149</v>
      </c>
      <c r="BM1033" s="11">
        <f t="shared" si="1292"/>
        <v>45217</v>
      </c>
      <c r="BN1033" s="8">
        <f t="shared" si="1327"/>
        <v>10416</v>
      </c>
      <c r="BO1033" s="8">
        <f t="shared" si="1327"/>
        <v>846702.1</v>
      </c>
      <c r="BP1033" s="8">
        <f t="shared" si="1327"/>
        <v>8446</v>
      </c>
      <c r="BQ1033" s="8">
        <f t="shared" si="1327"/>
        <v>0</v>
      </c>
      <c r="BR1033" s="8">
        <f t="shared" si="1327"/>
        <v>5343.3399999999992</v>
      </c>
      <c r="BS1033" s="8">
        <f t="shared" si="1327"/>
        <v>141</v>
      </c>
      <c r="BU1033" s="11">
        <f t="shared" si="1294"/>
        <v>45217</v>
      </c>
      <c r="BV1033" s="8">
        <f t="shared" si="1328"/>
        <v>8721</v>
      </c>
      <c r="BW1033" s="8">
        <f t="shared" si="1328"/>
        <v>1040136.2700000003</v>
      </c>
      <c r="BX1033" s="8">
        <f t="shared" si="1328"/>
        <v>7539.9</v>
      </c>
      <c r="BY1033" s="8">
        <f t="shared" si="1328"/>
        <v>0</v>
      </c>
      <c r="BZ1033" s="8">
        <f t="shared" si="1328"/>
        <v>9418.0500000000011</v>
      </c>
      <c r="CA1033" s="8">
        <f t="shared" si="1328"/>
        <v>512</v>
      </c>
      <c r="CC1033" s="11">
        <f t="shared" si="1296"/>
        <v>45217</v>
      </c>
      <c r="CD1033" s="8">
        <f t="shared" si="1329"/>
        <v>16656</v>
      </c>
      <c r="CE1033" s="8">
        <f t="shared" si="1329"/>
        <v>1985457.0400000005</v>
      </c>
      <c r="CF1033" s="8">
        <f t="shared" si="1329"/>
        <v>8559.619999999999</v>
      </c>
      <c r="CG1033" s="8">
        <f t="shared" si="1329"/>
        <v>96618.119999999937</v>
      </c>
      <c r="CH1033" s="8">
        <f t="shared" si="1329"/>
        <v>20114.050000000007</v>
      </c>
      <c r="CI1033" s="8">
        <f t="shared" si="1329"/>
        <v>441</v>
      </c>
      <c r="CK1033" s="11">
        <f t="shared" si="1298"/>
        <v>45217</v>
      </c>
      <c r="CL1033" s="8">
        <f t="shared" si="1330"/>
        <v>5643</v>
      </c>
      <c r="CM1033" s="8">
        <f t="shared" si="1330"/>
        <v>429346.64999999991</v>
      </c>
      <c r="CN1033" s="8">
        <f t="shared" si="1330"/>
        <v>0</v>
      </c>
      <c r="CO1033" s="8">
        <f t="shared" si="1330"/>
        <v>1059</v>
      </c>
      <c r="CP1033" s="8">
        <f t="shared" si="1330"/>
        <v>10683.620000000003</v>
      </c>
      <c r="CQ1033" s="8">
        <f t="shared" si="1330"/>
        <v>68</v>
      </c>
      <c r="CS1033" s="11">
        <f t="shared" si="1300"/>
        <v>45217</v>
      </c>
      <c r="CT1033" s="8">
        <f t="shared" si="1331"/>
        <v>0</v>
      </c>
      <c r="CU1033" s="8">
        <f t="shared" si="1331"/>
        <v>0</v>
      </c>
      <c r="CV1033" s="8">
        <f t="shared" si="1331"/>
        <v>0</v>
      </c>
      <c r="CW1033" s="8">
        <f t="shared" si="1331"/>
        <v>0</v>
      </c>
      <c r="CX1033" s="8">
        <f t="shared" si="1331"/>
        <v>0</v>
      </c>
      <c r="CY1033" s="8">
        <f t="shared" si="1331"/>
        <v>0</v>
      </c>
      <c r="DA1033" s="11">
        <f t="shared" si="1302"/>
        <v>45217</v>
      </c>
      <c r="DB1033" s="8">
        <f t="shared" si="1332"/>
        <v>0</v>
      </c>
      <c r="DC1033" s="8">
        <f t="shared" si="1332"/>
        <v>0</v>
      </c>
      <c r="DD1033" s="8">
        <f t="shared" si="1332"/>
        <v>0</v>
      </c>
      <c r="DE1033" s="8">
        <f t="shared" si="1332"/>
        <v>0</v>
      </c>
      <c r="DF1033" s="8">
        <f t="shared" si="1332"/>
        <v>0</v>
      </c>
      <c r="DG1033" s="8">
        <f t="shared" si="1332"/>
        <v>0</v>
      </c>
      <c r="DI1033" s="11">
        <f t="shared" si="1304"/>
        <v>45217</v>
      </c>
      <c r="DJ1033" s="8">
        <f t="shared" si="1333"/>
        <v>0</v>
      </c>
      <c r="DK1033" s="8">
        <f t="shared" si="1333"/>
        <v>0</v>
      </c>
      <c r="DL1033" s="8">
        <f t="shared" si="1333"/>
        <v>0</v>
      </c>
      <c r="DM1033" s="8">
        <f t="shared" si="1333"/>
        <v>0</v>
      </c>
      <c r="DN1033" s="8">
        <f t="shared" si="1333"/>
        <v>0</v>
      </c>
      <c r="DO1033" s="8">
        <f t="shared" si="1333"/>
        <v>0</v>
      </c>
      <c r="DP1033" s="56"/>
      <c r="DQ1033" s="56"/>
      <c r="DR1033" s="56"/>
      <c r="DS1033" s="56"/>
    </row>
    <row r="1034" spans="1:123" x14ac:dyDescent="0.3">
      <c r="A1034" s="11">
        <f t="shared" si="1271"/>
        <v>45218</v>
      </c>
      <c r="B1034" s="8">
        <f t="shared" si="1272"/>
        <v>14518</v>
      </c>
      <c r="C1034" s="8">
        <f t="shared" si="1273"/>
        <v>1920870.59</v>
      </c>
      <c r="D1034" s="8">
        <f t="shared" si="1274"/>
        <v>0</v>
      </c>
      <c r="E1034" s="8">
        <f t="shared" si="1275"/>
        <v>9606.84</v>
      </c>
      <c r="F1034" s="8">
        <f t="shared" si="1276"/>
        <v>14501.630000000001</v>
      </c>
      <c r="G1034" s="8">
        <f t="shared" si="1277"/>
        <v>58</v>
      </c>
      <c r="I1034" s="11">
        <f t="shared" si="1278"/>
        <v>45218</v>
      </c>
      <c r="J1034" s="8">
        <f t="shared" si="1320"/>
        <v>11999</v>
      </c>
      <c r="K1034" s="8">
        <f t="shared" si="1320"/>
        <v>1838763.5399999989</v>
      </c>
      <c r="L1034" s="8">
        <f t="shared" si="1320"/>
        <v>6403.5600000000022</v>
      </c>
      <c r="M1034" s="8">
        <f t="shared" si="1320"/>
        <v>0</v>
      </c>
      <c r="N1034" s="8">
        <f t="shared" si="1320"/>
        <v>5739.3499999999922</v>
      </c>
      <c r="O1034" s="8">
        <f t="shared" si="1320"/>
        <v>56</v>
      </c>
      <c r="Q1034" s="11">
        <f t="shared" si="1280"/>
        <v>45218</v>
      </c>
      <c r="R1034" s="8">
        <f t="shared" si="1321"/>
        <v>7275</v>
      </c>
      <c r="S1034" s="8">
        <f t="shared" si="1321"/>
        <v>769166.87000000011</v>
      </c>
      <c r="T1034" s="8">
        <f t="shared" si="1321"/>
        <v>7653.92</v>
      </c>
      <c r="U1034" s="8">
        <f t="shared" si="1321"/>
        <v>0</v>
      </c>
      <c r="V1034" s="8">
        <f t="shared" si="1321"/>
        <v>-3181.8599999999997</v>
      </c>
      <c r="W1034" s="8">
        <f t="shared" si="1321"/>
        <v>680</v>
      </c>
      <c r="Y1034" s="11">
        <f t="shared" si="1282"/>
        <v>45218</v>
      </c>
      <c r="Z1034" s="8">
        <f t="shared" si="1322"/>
        <v>13504</v>
      </c>
      <c r="AA1034" s="8">
        <f t="shared" si="1322"/>
        <v>1722931.5000000007</v>
      </c>
      <c r="AB1034" s="8">
        <f t="shared" si="1322"/>
        <v>11791.52</v>
      </c>
      <c r="AC1034" s="8">
        <f t="shared" si="1322"/>
        <v>-463.16</v>
      </c>
      <c r="AD1034" s="8">
        <f t="shared" si="1322"/>
        <v>17607.400000000009</v>
      </c>
      <c r="AE1034" s="8">
        <f t="shared" si="1322"/>
        <v>1138</v>
      </c>
      <c r="AG1034" s="11">
        <f t="shared" si="1284"/>
        <v>45218</v>
      </c>
      <c r="AH1034" s="8">
        <f t="shared" si="1323"/>
        <v>15278</v>
      </c>
      <c r="AI1034" s="8">
        <f t="shared" si="1323"/>
        <v>1972371.6999999995</v>
      </c>
      <c r="AJ1034" s="8">
        <f t="shared" si="1323"/>
        <v>4898.2400000000007</v>
      </c>
      <c r="AK1034" s="8">
        <f t="shared" si="1323"/>
        <v>0</v>
      </c>
      <c r="AL1034" s="8">
        <f t="shared" si="1323"/>
        <v>21207.450000000019</v>
      </c>
      <c r="AM1034" s="8">
        <f t="shared" si="1323"/>
        <v>577</v>
      </c>
      <c r="AO1034" s="11">
        <f t="shared" si="1286"/>
        <v>45218</v>
      </c>
      <c r="AP1034" s="8">
        <f t="shared" si="1324"/>
        <v>15712</v>
      </c>
      <c r="AQ1034" s="8">
        <f t="shared" si="1324"/>
        <v>1304860.5899999999</v>
      </c>
      <c r="AR1034" s="8">
        <f t="shared" si="1324"/>
        <v>0</v>
      </c>
      <c r="AS1034" s="8">
        <f t="shared" si="1324"/>
        <v>14259.119999999999</v>
      </c>
      <c r="AT1034" s="8">
        <f t="shared" si="1324"/>
        <v>748.55999999999972</v>
      </c>
      <c r="AU1034" s="8">
        <f t="shared" si="1324"/>
        <v>646</v>
      </c>
      <c r="AW1034" s="11">
        <f t="shared" si="1288"/>
        <v>45218</v>
      </c>
      <c r="AX1034" s="8">
        <f t="shared" si="1325"/>
        <v>15558</v>
      </c>
      <c r="AY1034" s="8">
        <f t="shared" si="1325"/>
        <v>1930334.7699999993</v>
      </c>
      <c r="AZ1034" s="8">
        <f t="shared" si="1325"/>
        <v>7643.3700000000035</v>
      </c>
      <c r="BA1034" s="8">
        <f t="shared" si="1325"/>
        <v>0</v>
      </c>
      <c r="BB1034" s="8">
        <f t="shared" si="1325"/>
        <v>16144.639999999998</v>
      </c>
      <c r="BC1034" s="8">
        <f t="shared" si="1325"/>
        <v>391</v>
      </c>
      <c r="BE1034" s="11">
        <f t="shared" si="1290"/>
        <v>45218</v>
      </c>
      <c r="BF1034" s="8">
        <f t="shared" si="1326"/>
        <v>14770</v>
      </c>
      <c r="BG1034" s="8">
        <f t="shared" si="1326"/>
        <v>1855819.81</v>
      </c>
      <c r="BH1034" s="8">
        <f t="shared" si="1326"/>
        <v>10565.190000000006</v>
      </c>
      <c r="BI1034" s="8">
        <f t="shared" si="1326"/>
        <v>0</v>
      </c>
      <c r="BJ1034" s="8">
        <f t="shared" si="1326"/>
        <v>34777.570000000014</v>
      </c>
      <c r="BK1034" s="8">
        <f t="shared" si="1326"/>
        <v>149</v>
      </c>
      <c r="BM1034" s="11">
        <f t="shared" si="1292"/>
        <v>45218</v>
      </c>
      <c r="BN1034" s="8">
        <f t="shared" si="1327"/>
        <v>10458</v>
      </c>
      <c r="BO1034" s="8">
        <f t="shared" si="1327"/>
        <v>850089.45</v>
      </c>
      <c r="BP1034" s="8">
        <f t="shared" si="1327"/>
        <v>8452.5</v>
      </c>
      <c r="BQ1034" s="8">
        <f t="shared" si="1327"/>
        <v>0</v>
      </c>
      <c r="BR1034" s="8">
        <f t="shared" si="1327"/>
        <v>5427.3399999999992</v>
      </c>
      <c r="BS1034" s="8">
        <f t="shared" si="1327"/>
        <v>141</v>
      </c>
      <c r="BU1034" s="11">
        <f t="shared" si="1294"/>
        <v>45218</v>
      </c>
      <c r="BV1034" s="8">
        <f t="shared" si="1328"/>
        <v>8777</v>
      </c>
      <c r="BW1034" s="8">
        <f t="shared" si="1328"/>
        <v>1047265.6800000003</v>
      </c>
      <c r="BX1034" s="8">
        <f t="shared" si="1328"/>
        <v>7575.4</v>
      </c>
      <c r="BY1034" s="8">
        <f t="shared" si="1328"/>
        <v>0</v>
      </c>
      <c r="BZ1034" s="8">
        <f t="shared" si="1328"/>
        <v>9418.0500000000011</v>
      </c>
      <c r="CA1034" s="8">
        <f t="shared" si="1328"/>
        <v>512</v>
      </c>
      <c r="CC1034" s="11">
        <f t="shared" si="1296"/>
        <v>45218</v>
      </c>
      <c r="CD1034" s="8">
        <f t="shared" si="1329"/>
        <v>16721</v>
      </c>
      <c r="CE1034" s="8">
        <f t="shared" si="1329"/>
        <v>1994460.5100000005</v>
      </c>
      <c r="CF1034" s="8">
        <f t="shared" si="1329"/>
        <v>8601.6299999999992</v>
      </c>
      <c r="CG1034" s="8">
        <f t="shared" si="1329"/>
        <v>96969.849999999933</v>
      </c>
      <c r="CH1034" s="8">
        <f t="shared" si="1329"/>
        <v>20189.050000000007</v>
      </c>
      <c r="CI1034" s="8">
        <f t="shared" si="1329"/>
        <v>443</v>
      </c>
      <c r="CK1034" s="11">
        <f t="shared" si="1298"/>
        <v>45218</v>
      </c>
      <c r="CL1034" s="8">
        <f t="shared" si="1330"/>
        <v>5672</v>
      </c>
      <c r="CM1034" s="8">
        <f t="shared" si="1330"/>
        <v>431822.1399999999</v>
      </c>
      <c r="CN1034" s="8">
        <f t="shared" si="1330"/>
        <v>0</v>
      </c>
      <c r="CO1034" s="8">
        <f t="shared" si="1330"/>
        <v>1063</v>
      </c>
      <c r="CP1034" s="8">
        <f t="shared" si="1330"/>
        <v>10683.620000000003</v>
      </c>
      <c r="CQ1034" s="8">
        <f t="shared" si="1330"/>
        <v>68</v>
      </c>
      <c r="CS1034" s="11">
        <f t="shared" si="1300"/>
        <v>45218</v>
      </c>
      <c r="CT1034" s="8">
        <f t="shared" si="1331"/>
        <v>0</v>
      </c>
      <c r="CU1034" s="8">
        <f t="shared" si="1331"/>
        <v>0</v>
      </c>
      <c r="CV1034" s="8">
        <f t="shared" si="1331"/>
        <v>0</v>
      </c>
      <c r="CW1034" s="8">
        <f t="shared" si="1331"/>
        <v>0</v>
      </c>
      <c r="CX1034" s="8">
        <f t="shared" si="1331"/>
        <v>0</v>
      </c>
      <c r="CY1034" s="8">
        <f t="shared" si="1331"/>
        <v>0</v>
      </c>
      <c r="DA1034" s="11">
        <f t="shared" si="1302"/>
        <v>45218</v>
      </c>
      <c r="DB1034" s="8">
        <f t="shared" si="1332"/>
        <v>0</v>
      </c>
      <c r="DC1034" s="8">
        <f t="shared" si="1332"/>
        <v>0</v>
      </c>
      <c r="DD1034" s="8">
        <f t="shared" si="1332"/>
        <v>0</v>
      </c>
      <c r="DE1034" s="8">
        <f t="shared" si="1332"/>
        <v>0</v>
      </c>
      <c r="DF1034" s="8">
        <f t="shared" si="1332"/>
        <v>0</v>
      </c>
      <c r="DG1034" s="8">
        <f t="shared" si="1332"/>
        <v>0</v>
      </c>
      <c r="DI1034" s="11">
        <f t="shared" si="1304"/>
        <v>45218</v>
      </c>
      <c r="DJ1034" s="8">
        <f t="shared" si="1333"/>
        <v>0</v>
      </c>
      <c r="DK1034" s="8">
        <f t="shared" si="1333"/>
        <v>0</v>
      </c>
      <c r="DL1034" s="8">
        <f t="shared" si="1333"/>
        <v>0</v>
      </c>
      <c r="DM1034" s="8">
        <f t="shared" si="1333"/>
        <v>0</v>
      </c>
      <c r="DN1034" s="8">
        <f t="shared" si="1333"/>
        <v>0</v>
      </c>
      <c r="DO1034" s="8">
        <f t="shared" si="1333"/>
        <v>0</v>
      </c>
      <c r="DP1034" s="56"/>
      <c r="DQ1034" s="56"/>
      <c r="DR1034" s="56"/>
      <c r="DS1034" s="56"/>
    </row>
    <row r="1035" spans="1:123" x14ac:dyDescent="0.3">
      <c r="A1035" s="11">
        <f t="shared" si="1271"/>
        <v>45219</v>
      </c>
      <c r="B1035" s="8">
        <f t="shared" si="1272"/>
        <v>14579</v>
      </c>
      <c r="C1035" s="8">
        <f t="shared" si="1273"/>
        <v>1929514.52</v>
      </c>
      <c r="D1035" s="8">
        <f t="shared" si="1274"/>
        <v>0</v>
      </c>
      <c r="E1035" s="8">
        <f t="shared" si="1275"/>
        <v>9650.84</v>
      </c>
      <c r="F1035" s="8">
        <f t="shared" si="1276"/>
        <v>14620.630000000001</v>
      </c>
      <c r="G1035" s="8">
        <f t="shared" si="1277"/>
        <v>59</v>
      </c>
      <c r="I1035" s="11">
        <f t="shared" si="1278"/>
        <v>45219</v>
      </c>
      <c r="J1035" s="8">
        <f t="shared" si="1320"/>
        <v>12061</v>
      </c>
      <c r="K1035" s="8">
        <f t="shared" si="1320"/>
        <v>1850672.899999999</v>
      </c>
      <c r="L1035" s="8">
        <f t="shared" si="1320"/>
        <v>6441.7500000000018</v>
      </c>
      <c r="M1035" s="8">
        <f t="shared" si="1320"/>
        <v>0</v>
      </c>
      <c r="N1035" s="8">
        <f t="shared" si="1320"/>
        <v>5789.3499999999922</v>
      </c>
      <c r="O1035" s="8">
        <f t="shared" si="1320"/>
        <v>56</v>
      </c>
      <c r="Q1035" s="11">
        <f t="shared" si="1280"/>
        <v>45219</v>
      </c>
      <c r="R1035" s="8">
        <f t="shared" si="1321"/>
        <v>7325</v>
      </c>
      <c r="S1035" s="8">
        <f t="shared" si="1321"/>
        <v>775795.63000000012</v>
      </c>
      <c r="T1035" s="8">
        <f t="shared" si="1321"/>
        <v>7674.42</v>
      </c>
      <c r="U1035" s="8">
        <f t="shared" si="1321"/>
        <v>0</v>
      </c>
      <c r="V1035" s="8">
        <f t="shared" si="1321"/>
        <v>-3181.8599999999997</v>
      </c>
      <c r="W1035" s="8">
        <f t="shared" si="1321"/>
        <v>680</v>
      </c>
      <c r="Y1035" s="11">
        <f t="shared" si="1282"/>
        <v>45219</v>
      </c>
      <c r="Z1035" s="8">
        <f t="shared" si="1322"/>
        <v>13580</v>
      </c>
      <c r="AA1035" s="8">
        <f t="shared" si="1322"/>
        <v>1734036.6100000008</v>
      </c>
      <c r="AB1035" s="8">
        <f t="shared" si="1322"/>
        <v>11835.93</v>
      </c>
      <c r="AC1035" s="8">
        <f t="shared" si="1322"/>
        <v>-463.16</v>
      </c>
      <c r="AD1035" s="8">
        <f t="shared" si="1322"/>
        <v>17607.400000000009</v>
      </c>
      <c r="AE1035" s="8">
        <f t="shared" si="1322"/>
        <v>1138</v>
      </c>
      <c r="AG1035" s="11">
        <f t="shared" si="1284"/>
        <v>45219</v>
      </c>
      <c r="AH1035" s="8">
        <f t="shared" si="1323"/>
        <v>15347</v>
      </c>
      <c r="AI1035" s="8">
        <f t="shared" si="1323"/>
        <v>1986138.9199999995</v>
      </c>
      <c r="AJ1035" s="8">
        <f t="shared" si="1323"/>
        <v>4910.2700000000004</v>
      </c>
      <c r="AK1035" s="8">
        <f t="shared" si="1323"/>
        <v>0</v>
      </c>
      <c r="AL1035" s="8">
        <f t="shared" si="1323"/>
        <v>21212.40000000002</v>
      </c>
      <c r="AM1035" s="8">
        <f t="shared" si="1323"/>
        <v>577</v>
      </c>
      <c r="AO1035" s="11">
        <f t="shared" si="1286"/>
        <v>45219</v>
      </c>
      <c r="AP1035" s="8">
        <f t="shared" si="1324"/>
        <v>15750</v>
      </c>
      <c r="AQ1035" s="8">
        <f t="shared" si="1324"/>
        <v>1308290.95</v>
      </c>
      <c r="AR1035" s="8">
        <f t="shared" si="1324"/>
        <v>0</v>
      </c>
      <c r="AS1035" s="8">
        <f t="shared" si="1324"/>
        <v>14273.119999999999</v>
      </c>
      <c r="AT1035" s="8">
        <f t="shared" si="1324"/>
        <v>748.55999999999972</v>
      </c>
      <c r="AU1035" s="8">
        <f t="shared" si="1324"/>
        <v>646</v>
      </c>
      <c r="AW1035" s="11">
        <f t="shared" si="1288"/>
        <v>45219</v>
      </c>
      <c r="AX1035" s="8">
        <f t="shared" si="1325"/>
        <v>15629</v>
      </c>
      <c r="AY1035" s="8">
        <f t="shared" si="1325"/>
        <v>1940494.3999999992</v>
      </c>
      <c r="AZ1035" s="8">
        <f t="shared" si="1325"/>
        <v>7688.1600000000035</v>
      </c>
      <c r="BA1035" s="8">
        <f t="shared" si="1325"/>
        <v>0</v>
      </c>
      <c r="BB1035" s="8">
        <f t="shared" si="1325"/>
        <v>16404.64</v>
      </c>
      <c r="BC1035" s="8">
        <f t="shared" si="1325"/>
        <v>391</v>
      </c>
      <c r="BE1035" s="11">
        <f t="shared" si="1290"/>
        <v>45219</v>
      </c>
      <c r="BF1035" s="8">
        <f t="shared" si="1326"/>
        <v>14813</v>
      </c>
      <c r="BG1035" s="8">
        <f t="shared" si="1326"/>
        <v>1860665.47</v>
      </c>
      <c r="BH1035" s="8">
        <f t="shared" si="1326"/>
        <v>10616.230000000007</v>
      </c>
      <c r="BI1035" s="8">
        <f t="shared" si="1326"/>
        <v>0</v>
      </c>
      <c r="BJ1035" s="8">
        <f t="shared" si="1326"/>
        <v>35246.840000000011</v>
      </c>
      <c r="BK1035" s="8">
        <f t="shared" si="1326"/>
        <v>149</v>
      </c>
      <c r="BM1035" s="11">
        <f t="shared" si="1292"/>
        <v>45219</v>
      </c>
      <c r="BN1035" s="8">
        <f t="shared" si="1327"/>
        <v>10512</v>
      </c>
      <c r="BO1035" s="8">
        <f t="shared" si="1327"/>
        <v>855612.33</v>
      </c>
      <c r="BP1035" s="8">
        <f t="shared" si="1327"/>
        <v>8507.5</v>
      </c>
      <c r="BQ1035" s="8">
        <f t="shared" si="1327"/>
        <v>0</v>
      </c>
      <c r="BR1035" s="8">
        <f t="shared" si="1327"/>
        <v>5427.3399999999992</v>
      </c>
      <c r="BS1035" s="8">
        <f t="shared" si="1327"/>
        <v>141</v>
      </c>
      <c r="BU1035" s="11">
        <f t="shared" si="1294"/>
        <v>45219</v>
      </c>
      <c r="BV1035" s="8">
        <f t="shared" si="1328"/>
        <v>8840</v>
      </c>
      <c r="BW1035" s="8">
        <f t="shared" si="1328"/>
        <v>1056452.9200000004</v>
      </c>
      <c r="BX1035" s="8">
        <f t="shared" si="1328"/>
        <v>7612.9</v>
      </c>
      <c r="BY1035" s="8">
        <f t="shared" si="1328"/>
        <v>0</v>
      </c>
      <c r="BZ1035" s="8">
        <f t="shared" si="1328"/>
        <v>9418.0500000000011</v>
      </c>
      <c r="CA1035" s="8">
        <f t="shared" si="1328"/>
        <v>512</v>
      </c>
      <c r="CC1035" s="11">
        <f t="shared" si="1296"/>
        <v>45219</v>
      </c>
      <c r="CD1035" s="8">
        <f t="shared" si="1329"/>
        <v>16766</v>
      </c>
      <c r="CE1035" s="8">
        <f t="shared" si="1329"/>
        <v>2000399.8100000005</v>
      </c>
      <c r="CF1035" s="8">
        <f t="shared" si="1329"/>
        <v>8681.6299999999992</v>
      </c>
      <c r="CG1035" s="8">
        <f t="shared" si="1329"/>
        <v>97046.829999999929</v>
      </c>
      <c r="CH1035" s="8">
        <f t="shared" si="1329"/>
        <v>20189.050000000007</v>
      </c>
      <c r="CI1035" s="8">
        <f t="shared" si="1329"/>
        <v>444</v>
      </c>
      <c r="CK1035" s="11">
        <f t="shared" si="1298"/>
        <v>45219</v>
      </c>
      <c r="CL1035" s="8">
        <f t="shared" si="1330"/>
        <v>5717</v>
      </c>
      <c r="CM1035" s="8">
        <f t="shared" si="1330"/>
        <v>436350.89999999991</v>
      </c>
      <c r="CN1035" s="8">
        <f t="shared" si="1330"/>
        <v>0</v>
      </c>
      <c r="CO1035" s="8">
        <f t="shared" si="1330"/>
        <v>1063</v>
      </c>
      <c r="CP1035" s="8">
        <f t="shared" si="1330"/>
        <v>10683.620000000003</v>
      </c>
      <c r="CQ1035" s="8">
        <f t="shared" si="1330"/>
        <v>68</v>
      </c>
      <c r="CS1035" s="11">
        <f t="shared" si="1300"/>
        <v>45219</v>
      </c>
      <c r="CT1035" s="8">
        <f t="shared" si="1331"/>
        <v>0</v>
      </c>
      <c r="CU1035" s="8">
        <f t="shared" si="1331"/>
        <v>0</v>
      </c>
      <c r="CV1035" s="8">
        <f t="shared" si="1331"/>
        <v>0</v>
      </c>
      <c r="CW1035" s="8">
        <f t="shared" si="1331"/>
        <v>0</v>
      </c>
      <c r="CX1035" s="8">
        <f t="shared" si="1331"/>
        <v>0</v>
      </c>
      <c r="CY1035" s="8">
        <f t="shared" si="1331"/>
        <v>0</v>
      </c>
      <c r="DA1035" s="11">
        <f t="shared" si="1302"/>
        <v>45219</v>
      </c>
      <c r="DB1035" s="8">
        <f t="shared" si="1332"/>
        <v>0</v>
      </c>
      <c r="DC1035" s="8">
        <f t="shared" si="1332"/>
        <v>0</v>
      </c>
      <c r="DD1035" s="8">
        <f t="shared" si="1332"/>
        <v>0</v>
      </c>
      <c r="DE1035" s="8">
        <f t="shared" si="1332"/>
        <v>0</v>
      </c>
      <c r="DF1035" s="8">
        <f t="shared" si="1332"/>
        <v>0</v>
      </c>
      <c r="DG1035" s="8">
        <f t="shared" si="1332"/>
        <v>0</v>
      </c>
      <c r="DI1035" s="11">
        <f t="shared" si="1304"/>
        <v>45219</v>
      </c>
      <c r="DJ1035" s="8">
        <f t="shared" si="1333"/>
        <v>0</v>
      </c>
      <c r="DK1035" s="8">
        <f t="shared" si="1333"/>
        <v>0</v>
      </c>
      <c r="DL1035" s="8">
        <f t="shared" si="1333"/>
        <v>0</v>
      </c>
      <c r="DM1035" s="8">
        <f t="shared" si="1333"/>
        <v>0</v>
      </c>
      <c r="DN1035" s="8">
        <f t="shared" si="1333"/>
        <v>0</v>
      </c>
      <c r="DO1035" s="8">
        <f t="shared" si="1333"/>
        <v>0</v>
      </c>
      <c r="DP1035" s="56"/>
      <c r="DQ1035" s="56"/>
      <c r="DR1035" s="56"/>
      <c r="DS1035" s="56"/>
    </row>
    <row r="1036" spans="1:123" x14ac:dyDescent="0.3">
      <c r="A1036" s="11">
        <f t="shared" si="1271"/>
        <v>45220</v>
      </c>
      <c r="B1036" s="8">
        <f t="shared" si="1272"/>
        <v>14635</v>
      </c>
      <c r="C1036" s="8">
        <f t="shared" si="1273"/>
        <v>1937559.98</v>
      </c>
      <c r="D1036" s="8">
        <f t="shared" si="1274"/>
        <v>0</v>
      </c>
      <c r="E1036" s="8">
        <f t="shared" si="1275"/>
        <v>9762.84</v>
      </c>
      <c r="F1036" s="8">
        <f t="shared" si="1276"/>
        <v>15324.630000000001</v>
      </c>
      <c r="G1036" s="8">
        <f t="shared" si="1277"/>
        <v>59</v>
      </c>
      <c r="I1036" s="11">
        <f t="shared" si="1278"/>
        <v>45220</v>
      </c>
      <c r="J1036" s="8">
        <f t="shared" si="1320"/>
        <v>12120</v>
      </c>
      <c r="K1036" s="8">
        <f t="shared" si="1320"/>
        <v>1862643.4899999991</v>
      </c>
      <c r="L1036" s="8">
        <f t="shared" si="1320"/>
        <v>6464.8500000000022</v>
      </c>
      <c r="M1036" s="8">
        <f t="shared" si="1320"/>
        <v>0</v>
      </c>
      <c r="N1036" s="8">
        <f t="shared" si="1320"/>
        <v>5839.3499999999922</v>
      </c>
      <c r="O1036" s="8">
        <f t="shared" si="1320"/>
        <v>56</v>
      </c>
      <c r="Q1036" s="11">
        <f t="shared" si="1280"/>
        <v>45220</v>
      </c>
      <c r="R1036" s="8">
        <f t="shared" si="1321"/>
        <v>7375</v>
      </c>
      <c r="S1036" s="8">
        <f t="shared" si="1321"/>
        <v>782816.14000000013</v>
      </c>
      <c r="T1036" s="8">
        <f t="shared" si="1321"/>
        <v>7747.42</v>
      </c>
      <c r="U1036" s="8">
        <f t="shared" si="1321"/>
        <v>0</v>
      </c>
      <c r="V1036" s="8">
        <f t="shared" si="1321"/>
        <v>-3181.8599999999997</v>
      </c>
      <c r="W1036" s="8">
        <f t="shared" si="1321"/>
        <v>680</v>
      </c>
      <c r="Y1036" s="11">
        <f t="shared" si="1282"/>
        <v>45220</v>
      </c>
      <c r="Z1036" s="8">
        <f t="shared" si="1322"/>
        <v>13656</v>
      </c>
      <c r="AA1036" s="8">
        <f t="shared" si="1322"/>
        <v>1745501.0200000007</v>
      </c>
      <c r="AB1036" s="8">
        <f t="shared" si="1322"/>
        <v>11886.84</v>
      </c>
      <c r="AC1036" s="8">
        <f t="shared" si="1322"/>
        <v>-463.16</v>
      </c>
      <c r="AD1036" s="8">
        <f t="shared" si="1322"/>
        <v>17607.400000000009</v>
      </c>
      <c r="AE1036" s="8">
        <f t="shared" si="1322"/>
        <v>1138</v>
      </c>
      <c r="AG1036" s="11">
        <f t="shared" si="1284"/>
        <v>45220</v>
      </c>
      <c r="AH1036" s="8">
        <f t="shared" si="1323"/>
        <v>15407</v>
      </c>
      <c r="AI1036" s="8">
        <f t="shared" si="1323"/>
        <v>1996851.1199999994</v>
      </c>
      <c r="AJ1036" s="8">
        <f t="shared" si="1323"/>
        <v>5025.9400000000005</v>
      </c>
      <c r="AK1036" s="8">
        <f t="shared" si="1323"/>
        <v>0</v>
      </c>
      <c r="AL1036" s="8">
        <f t="shared" si="1323"/>
        <v>21212.40000000002</v>
      </c>
      <c r="AM1036" s="8">
        <f t="shared" si="1323"/>
        <v>577</v>
      </c>
      <c r="AO1036" s="11">
        <f t="shared" si="1286"/>
        <v>45220</v>
      </c>
      <c r="AP1036" s="8">
        <f t="shared" si="1324"/>
        <v>15790</v>
      </c>
      <c r="AQ1036" s="8">
        <f t="shared" si="1324"/>
        <v>1312093.07</v>
      </c>
      <c r="AR1036" s="8">
        <f t="shared" si="1324"/>
        <v>0</v>
      </c>
      <c r="AS1036" s="8">
        <f t="shared" si="1324"/>
        <v>14288.119999999999</v>
      </c>
      <c r="AT1036" s="8">
        <f t="shared" si="1324"/>
        <v>749.04999999999973</v>
      </c>
      <c r="AU1036" s="8">
        <f t="shared" si="1324"/>
        <v>647</v>
      </c>
      <c r="AW1036" s="11">
        <f t="shared" si="1288"/>
        <v>45220</v>
      </c>
      <c r="AX1036" s="8">
        <f t="shared" si="1325"/>
        <v>15685</v>
      </c>
      <c r="AY1036" s="8">
        <f t="shared" si="1325"/>
        <v>1948211.5699999991</v>
      </c>
      <c r="AZ1036" s="8">
        <f t="shared" si="1325"/>
        <v>7720.4900000000034</v>
      </c>
      <c r="BA1036" s="8">
        <f t="shared" si="1325"/>
        <v>0</v>
      </c>
      <c r="BB1036" s="8">
        <f t="shared" si="1325"/>
        <v>16404.64</v>
      </c>
      <c r="BC1036" s="8">
        <f t="shared" si="1325"/>
        <v>391</v>
      </c>
      <c r="BE1036" s="11">
        <f t="shared" si="1290"/>
        <v>45220</v>
      </c>
      <c r="BF1036" s="8">
        <f t="shared" si="1326"/>
        <v>14852</v>
      </c>
      <c r="BG1036" s="8">
        <f t="shared" si="1326"/>
        <v>1864785.3699999999</v>
      </c>
      <c r="BH1036" s="8">
        <f t="shared" si="1326"/>
        <v>10624.590000000007</v>
      </c>
      <c r="BI1036" s="8">
        <f t="shared" si="1326"/>
        <v>0</v>
      </c>
      <c r="BJ1036" s="8">
        <f t="shared" si="1326"/>
        <v>35480.12000000001</v>
      </c>
      <c r="BK1036" s="8">
        <f t="shared" si="1326"/>
        <v>149</v>
      </c>
      <c r="BM1036" s="11">
        <f t="shared" si="1292"/>
        <v>45220</v>
      </c>
      <c r="BN1036" s="8">
        <f t="shared" si="1327"/>
        <v>10567</v>
      </c>
      <c r="BO1036" s="8">
        <f t="shared" si="1327"/>
        <v>861395.84</v>
      </c>
      <c r="BP1036" s="8">
        <f t="shared" si="1327"/>
        <v>8597.5</v>
      </c>
      <c r="BQ1036" s="8">
        <f t="shared" si="1327"/>
        <v>0</v>
      </c>
      <c r="BR1036" s="8">
        <f t="shared" si="1327"/>
        <v>5447.3399999999992</v>
      </c>
      <c r="BS1036" s="8">
        <f t="shared" si="1327"/>
        <v>141</v>
      </c>
      <c r="BU1036" s="11">
        <f t="shared" si="1294"/>
        <v>45220</v>
      </c>
      <c r="BV1036" s="8">
        <f t="shared" si="1328"/>
        <v>8905</v>
      </c>
      <c r="BW1036" s="8">
        <f t="shared" si="1328"/>
        <v>1065338.1600000004</v>
      </c>
      <c r="BX1036" s="8">
        <f t="shared" si="1328"/>
        <v>7653.9</v>
      </c>
      <c r="BY1036" s="8">
        <f t="shared" si="1328"/>
        <v>0</v>
      </c>
      <c r="BZ1036" s="8">
        <f t="shared" si="1328"/>
        <v>9418.0500000000011</v>
      </c>
      <c r="CA1036" s="8">
        <f t="shared" si="1328"/>
        <v>512</v>
      </c>
      <c r="CC1036" s="11">
        <f t="shared" si="1296"/>
        <v>45220</v>
      </c>
      <c r="CD1036" s="8">
        <f t="shared" si="1329"/>
        <v>16810</v>
      </c>
      <c r="CE1036" s="8">
        <f t="shared" si="1329"/>
        <v>2006117.5900000005</v>
      </c>
      <c r="CF1036" s="8">
        <f t="shared" si="1329"/>
        <v>8734.6299999999992</v>
      </c>
      <c r="CG1036" s="8">
        <f t="shared" si="1329"/>
        <v>97116.829999999929</v>
      </c>
      <c r="CH1036" s="8">
        <f t="shared" si="1329"/>
        <v>20147.800000000007</v>
      </c>
      <c r="CI1036" s="8">
        <f t="shared" si="1329"/>
        <v>445</v>
      </c>
      <c r="CK1036" s="11">
        <f t="shared" si="1298"/>
        <v>45220</v>
      </c>
      <c r="CL1036" s="8">
        <f t="shared" si="1330"/>
        <v>5760</v>
      </c>
      <c r="CM1036" s="8">
        <f t="shared" si="1330"/>
        <v>440958.92999999993</v>
      </c>
      <c r="CN1036" s="8">
        <f t="shared" si="1330"/>
        <v>0</v>
      </c>
      <c r="CO1036" s="8">
        <f t="shared" si="1330"/>
        <v>1063</v>
      </c>
      <c r="CP1036" s="8">
        <f t="shared" si="1330"/>
        <v>10848.620000000003</v>
      </c>
      <c r="CQ1036" s="8">
        <f t="shared" si="1330"/>
        <v>68</v>
      </c>
      <c r="CS1036" s="11">
        <f t="shared" si="1300"/>
        <v>45220</v>
      </c>
      <c r="CT1036" s="8">
        <f t="shared" si="1331"/>
        <v>0</v>
      </c>
      <c r="CU1036" s="8">
        <f t="shared" si="1331"/>
        <v>0</v>
      </c>
      <c r="CV1036" s="8">
        <f t="shared" si="1331"/>
        <v>0</v>
      </c>
      <c r="CW1036" s="8">
        <f t="shared" si="1331"/>
        <v>0</v>
      </c>
      <c r="CX1036" s="8">
        <f t="shared" si="1331"/>
        <v>0</v>
      </c>
      <c r="CY1036" s="8">
        <f t="shared" si="1331"/>
        <v>0</v>
      </c>
      <c r="DA1036" s="11">
        <f t="shared" si="1302"/>
        <v>45220</v>
      </c>
      <c r="DB1036" s="8">
        <f t="shared" si="1332"/>
        <v>0</v>
      </c>
      <c r="DC1036" s="8">
        <f t="shared" si="1332"/>
        <v>0</v>
      </c>
      <c r="DD1036" s="8">
        <f t="shared" si="1332"/>
        <v>0</v>
      </c>
      <c r="DE1036" s="8">
        <f t="shared" si="1332"/>
        <v>0</v>
      </c>
      <c r="DF1036" s="8">
        <f t="shared" si="1332"/>
        <v>0</v>
      </c>
      <c r="DG1036" s="8">
        <f t="shared" si="1332"/>
        <v>0</v>
      </c>
      <c r="DI1036" s="11">
        <f t="shared" si="1304"/>
        <v>45220</v>
      </c>
      <c r="DJ1036" s="8">
        <f t="shared" si="1333"/>
        <v>0</v>
      </c>
      <c r="DK1036" s="8">
        <f t="shared" si="1333"/>
        <v>0</v>
      </c>
      <c r="DL1036" s="8">
        <f t="shared" si="1333"/>
        <v>0</v>
      </c>
      <c r="DM1036" s="8">
        <f t="shared" si="1333"/>
        <v>0</v>
      </c>
      <c r="DN1036" s="8">
        <f t="shared" si="1333"/>
        <v>0</v>
      </c>
      <c r="DO1036" s="8">
        <f t="shared" si="1333"/>
        <v>0</v>
      </c>
      <c r="DP1036" s="56"/>
      <c r="DQ1036" s="56"/>
      <c r="DR1036" s="56"/>
      <c r="DS1036" s="56"/>
    </row>
    <row r="1037" spans="1:123" x14ac:dyDescent="0.3">
      <c r="A1037" s="11">
        <f t="shared" si="1271"/>
        <v>45221</v>
      </c>
      <c r="B1037" s="8">
        <f t="shared" si="1272"/>
        <v>14684</v>
      </c>
      <c r="C1037" s="8">
        <f t="shared" si="1273"/>
        <v>1943972.3699999999</v>
      </c>
      <c r="D1037" s="8">
        <f t="shared" si="1274"/>
        <v>0</v>
      </c>
      <c r="E1037" s="8">
        <f t="shared" si="1275"/>
        <v>9802.84</v>
      </c>
      <c r="F1037" s="8">
        <f t="shared" si="1276"/>
        <v>15311.630000000001</v>
      </c>
      <c r="G1037" s="8">
        <f t="shared" si="1277"/>
        <v>59</v>
      </c>
      <c r="I1037" s="11">
        <f t="shared" si="1278"/>
        <v>45221</v>
      </c>
      <c r="J1037" s="8">
        <f t="shared" si="1320"/>
        <v>12185</v>
      </c>
      <c r="K1037" s="8">
        <f t="shared" si="1320"/>
        <v>1876486.3199999991</v>
      </c>
      <c r="L1037" s="8">
        <f t="shared" si="1320"/>
        <v>6484.8900000000021</v>
      </c>
      <c r="M1037" s="8">
        <f t="shared" si="1320"/>
        <v>0</v>
      </c>
      <c r="N1037" s="8">
        <f t="shared" si="1320"/>
        <v>5839.3499999999922</v>
      </c>
      <c r="O1037" s="8">
        <f t="shared" si="1320"/>
        <v>56</v>
      </c>
      <c r="Q1037" s="11">
        <f t="shared" si="1280"/>
        <v>45221</v>
      </c>
      <c r="R1037" s="8">
        <f t="shared" si="1321"/>
        <v>7389</v>
      </c>
      <c r="S1037" s="8">
        <f t="shared" si="1321"/>
        <v>784583.67000000016</v>
      </c>
      <c r="T1037" s="8">
        <f t="shared" si="1321"/>
        <v>7783.67</v>
      </c>
      <c r="U1037" s="8">
        <f t="shared" si="1321"/>
        <v>0</v>
      </c>
      <c r="V1037" s="8">
        <f t="shared" si="1321"/>
        <v>-3181.8599999999997</v>
      </c>
      <c r="W1037" s="8">
        <f t="shared" si="1321"/>
        <v>680</v>
      </c>
      <c r="Y1037" s="11">
        <f t="shared" si="1282"/>
        <v>45221</v>
      </c>
      <c r="Z1037" s="8">
        <f t="shared" si="1322"/>
        <v>13701</v>
      </c>
      <c r="AA1037" s="8">
        <f t="shared" si="1322"/>
        <v>1751363.1100000008</v>
      </c>
      <c r="AB1037" s="8">
        <f t="shared" si="1322"/>
        <v>11955.31</v>
      </c>
      <c r="AC1037" s="8">
        <f t="shared" si="1322"/>
        <v>-463.16</v>
      </c>
      <c r="AD1037" s="8">
        <f t="shared" si="1322"/>
        <v>17806.400000000009</v>
      </c>
      <c r="AE1037" s="8">
        <f t="shared" si="1322"/>
        <v>1139</v>
      </c>
      <c r="AG1037" s="11">
        <f t="shared" si="1284"/>
        <v>45221</v>
      </c>
      <c r="AH1037" s="8">
        <f t="shared" si="1323"/>
        <v>15432</v>
      </c>
      <c r="AI1037" s="8">
        <f t="shared" si="1323"/>
        <v>2001309.5199999993</v>
      </c>
      <c r="AJ1037" s="8">
        <f t="shared" si="1323"/>
        <v>5029.6400000000003</v>
      </c>
      <c r="AK1037" s="8">
        <f t="shared" si="1323"/>
        <v>0</v>
      </c>
      <c r="AL1037" s="8">
        <f t="shared" si="1323"/>
        <v>21330.550000000021</v>
      </c>
      <c r="AM1037" s="8">
        <f t="shared" si="1323"/>
        <v>577</v>
      </c>
      <c r="AO1037" s="11">
        <f t="shared" si="1286"/>
        <v>45221</v>
      </c>
      <c r="AP1037" s="8">
        <f t="shared" si="1324"/>
        <v>15839</v>
      </c>
      <c r="AQ1037" s="8">
        <f t="shared" si="1324"/>
        <v>1316554.58</v>
      </c>
      <c r="AR1037" s="8">
        <f t="shared" si="1324"/>
        <v>0</v>
      </c>
      <c r="AS1037" s="8">
        <f t="shared" si="1324"/>
        <v>14311.119999999999</v>
      </c>
      <c r="AT1037" s="8">
        <f t="shared" si="1324"/>
        <v>749.04999999999973</v>
      </c>
      <c r="AU1037" s="8">
        <f t="shared" si="1324"/>
        <v>648</v>
      </c>
      <c r="AW1037" s="11">
        <f t="shared" si="1288"/>
        <v>45221</v>
      </c>
      <c r="AX1037" s="8">
        <f t="shared" si="1325"/>
        <v>15736</v>
      </c>
      <c r="AY1037" s="8">
        <f t="shared" si="1325"/>
        <v>1954669.0999999992</v>
      </c>
      <c r="AZ1037" s="8">
        <f t="shared" si="1325"/>
        <v>7760.2100000000037</v>
      </c>
      <c r="BA1037" s="8">
        <f t="shared" si="1325"/>
        <v>0</v>
      </c>
      <c r="BB1037" s="8">
        <f t="shared" si="1325"/>
        <v>16404.64</v>
      </c>
      <c r="BC1037" s="8">
        <f t="shared" si="1325"/>
        <v>392</v>
      </c>
      <c r="BE1037" s="11">
        <f t="shared" si="1290"/>
        <v>45221</v>
      </c>
      <c r="BF1037" s="8">
        <f t="shared" si="1326"/>
        <v>14901</v>
      </c>
      <c r="BG1037" s="8">
        <f t="shared" si="1326"/>
        <v>1870177.43</v>
      </c>
      <c r="BH1037" s="8">
        <f t="shared" si="1326"/>
        <v>10740.140000000007</v>
      </c>
      <c r="BI1037" s="8">
        <f t="shared" si="1326"/>
        <v>0</v>
      </c>
      <c r="BJ1037" s="8">
        <f t="shared" si="1326"/>
        <v>35480.12000000001</v>
      </c>
      <c r="BK1037" s="8">
        <f t="shared" si="1326"/>
        <v>149</v>
      </c>
      <c r="BM1037" s="11">
        <f t="shared" si="1292"/>
        <v>45221</v>
      </c>
      <c r="BN1037" s="8">
        <f t="shared" si="1327"/>
        <v>10597</v>
      </c>
      <c r="BO1037" s="8">
        <f t="shared" si="1327"/>
        <v>863908.21</v>
      </c>
      <c r="BP1037" s="8">
        <f t="shared" si="1327"/>
        <v>8597.5</v>
      </c>
      <c r="BQ1037" s="8">
        <f t="shared" si="1327"/>
        <v>0</v>
      </c>
      <c r="BR1037" s="8">
        <f t="shared" si="1327"/>
        <v>5447.3399999999992</v>
      </c>
      <c r="BS1037" s="8">
        <f t="shared" si="1327"/>
        <v>141</v>
      </c>
      <c r="BU1037" s="11">
        <f t="shared" si="1294"/>
        <v>45221</v>
      </c>
      <c r="BV1037" s="8">
        <f t="shared" si="1328"/>
        <v>8916</v>
      </c>
      <c r="BW1037" s="8">
        <f t="shared" si="1328"/>
        <v>1066855.9000000004</v>
      </c>
      <c r="BX1037" s="8">
        <f t="shared" si="1328"/>
        <v>7657.9</v>
      </c>
      <c r="BY1037" s="8">
        <f t="shared" si="1328"/>
        <v>0</v>
      </c>
      <c r="BZ1037" s="8">
        <f t="shared" si="1328"/>
        <v>9418.0500000000011</v>
      </c>
      <c r="CA1037" s="8">
        <f t="shared" si="1328"/>
        <v>512</v>
      </c>
      <c r="CC1037" s="11">
        <f t="shared" si="1296"/>
        <v>45221</v>
      </c>
      <c r="CD1037" s="8">
        <f t="shared" si="1329"/>
        <v>16857</v>
      </c>
      <c r="CE1037" s="8">
        <f t="shared" si="1329"/>
        <v>2012046.9100000006</v>
      </c>
      <c r="CF1037" s="8">
        <f t="shared" si="1329"/>
        <v>8815.1299999999992</v>
      </c>
      <c r="CG1037" s="8">
        <f t="shared" si="1329"/>
        <v>97146.829999999929</v>
      </c>
      <c r="CH1037" s="8">
        <f t="shared" si="1329"/>
        <v>20147.800000000007</v>
      </c>
      <c r="CI1037" s="8">
        <f t="shared" si="1329"/>
        <v>445</v>
      </c>
      <c r="CK1037" s="11">
        <f t="shared" si="1298"/>
        <v>45221</v>
      </c>
      <c r="CL1037" s="8">
        <f t="shared" si="1330"/>
        <v>5783</v>
      </c>
      <c r="CM1037" s="8">
        <f t="shared" si="1330"/>
        <v>442985.19999999995</v>
      </c>
      <c r="CN1037" s="8">
        <f t="shared" si="1330"/>
        <v>0</v>
      </c>
      <c r="CO1037" s="8">
        <f t="shared" si="1330"/>
        <v>1067</v>
      </c>
      <c r="CP1037" s="8">
        <f t="shared" si="1330"/>
        <v>10848.620000000003</v>
      </c>
      <c r="CQ1037" s="8">
        <f t="shared" si="1330"/>
        <v>68</v>
      </c>
      <c r="CS1037" s="11">
        <f t="shared" si="1300"/>
        <v>45221</v>
      </c>
      <c r="CT1037" s="8">
        <f t="shared" si="1331"/>
        <v>0</v>
      </c>
      <c r="CU1037" s="8">
        <f t="shared" si="1331"/>
        <v>0</v>
      </c>
      <c r="CV1037" s="8">
        <f t="shared" si="1331"/>
        <v>0</v>
      </c>
      <c r="CW1037" s="8">
        <f t="shared" si="1331"/>
        <v>0</v>
      </c>
      <c r="CX1037" s="8">
        <f t="shared" si="1331"/>
        <v>0</v>
      </c>
      <c r="CY1037" s="8">
        <f t="shared" si="1331"/>
        <v>0</v>
      </c>
      <c r="DA1037" s="11">
        <f t="shared" si="1302"/>
        <v>45221</v>
      </c>
      <c r="DB1037" s="8">
        <f t="shared" si="1332"/>
        <v>0</v>
      </c>
      <c r="DC1037" s="8">
        <f t="shared" si="1332"/>
        <v>0</v>
      </c>
      <c r="DD1037" s="8">
        <f t="shared" si="1332"/>
        <v>0</v>
      </c>
      <c r="DE1037" s="8">
        <f t="shared" si="1332"/>
        <v>0</v>
      </c>
      <c r="DF1037" s="8">
        <f t="shared" si="1332"/>
        <v>0</v>
      </c>
      <c r="DG1037" s="8">
        <f t="shared" si="1332"/>
        <v>0</v>
      </c>
      <c r="DI1037" s="11">
        <f t="shared" si="1304"/>
        <v>45221</v>
      </c>
      <c r="DJ1037" s="8">
        <f t="shared" si="1333"/>
        <v>0</v>
      </c>
      <c r="DK1037" s="8">
        <f t="shared" si="1333"/>
        <v>0</v>
      </c>
      <c r="DL1037" s="8">
        <f t="shared" si="1333"/>
        <v>0</v>
      </c>
      <c r="DM1037" s="8">
        <f t="shared" si="1333"/>
        <v>0</v>
      </c>
      <c r="DN1037" s="8">
        <f t="shared" si="1333"/>
        <v>0</v>
      </c>
      <c r="DO1037" s="8">
        <f t="shared" si="1333"/>
        <v>0</v>
      </c>
      <c r="DP1037" s="56"/>
      <c r="DQ1037" s="56"/>
      <c r="DR1037" s="56"/>
      <c r="DS1037" s="56"/>
    </row>
    <row r="1038" spans="1:123" x14ac:dyDescent="0.3">
      <c r="A1038" s="11">
        <f t="shared" si="1271"/>
        <v>45222</v>
      </c>
      <c r="B1038" s="8">
        <f t="shared" si="1272"/>
        <v>14736</v>
      </c>
      <c r="C1038" s="8">
        <f t="shared" si="1273"/>
        <v>1951205.8399999999</v>
      </c>
      <c r="D1038" s="8">
        <f t="shared" si="1274"/>
        <v>0</v>
      </c>
      <c r="E1038" s="8">
        <f t="shared" si="1275"/>
        <v>9857.84</v>
      </c>
      <c r="F1038" s="8">
        <f t="shared" si="1276"/>
        <v>15450.18</v>
      </c>
      <c r="G1038" s="8">
        <f t="shared" si="1277"/>
        <v>60</v>
      </c>
      <c r="I1038" s="11">
        <f t="shared" si="1278"/>
        <v>45222</v>
      </c>
      <c r="J1038" s="8">
        <f t="shared" si="1320"/>
        <v>12253</v>
      </c>
      <c r="K1038" s="8">
        <f t="shared" si="1320"/>
        <v>1891012.1599999992</v>
      </c>
      <c r="L1038" s="8">
        <f t="shared" si="1320"/>
        <v>6515.7700000000023</v>
      </c>
      <c r="M1038" s="8">
        <f t="shared" si="1320"/>
        <v>0</v>
      </c>
      <c r="N1038" s="8">
        <f t="shared" si="1320"/>
        <v>5844.299999999992</v>
      </c>
      <c r="O1038" s="8">
        <f t="shared" si="1320"/>
        <v>57</v>
      </c>
      <c r="Q1038" s="11">
        <f t="shared" si="1280"/>
        <v>45222</v>
      </c>
      <c r="R1038" s="8">
        <f t="shared" si="1321"/>
        <v>7418</v>
      </c>
      <c r="S1038" s="8">
        <f t="shared" si="1321"/>
        <v>787246.50000000012</v>
      </c>
      <c r="T1038" s="8">
        <f t="shared" si="1321"/>
        <v>7799.92</v>
      </c>
      <c r="U1038" s="8">
        <f t="shared" si="1321"/>
        <v>0</v>
      </c>
      <c r="V1038" s="8">
        <f t="shared" si="1321"/>
        <v>-3181.8599999999997</v>
      </c>
      <c r="W1038" s="8">
        <f t="shared" si="1321"/>
        <v>680</v>
      </c>
      <c r="Y1038" s="11">
        <f t="shared" si="1282"/>
        <v>45222</v>
      </c>
      <c r="Z1038" s="8">
        <f t="shared" si="1322"/>
        <v>13759</v>
      </c>
      <c r="AA1038" s="8">
        <f t="shared" si="1322"/>
        <v>1758844.9400000009</v>
      </c>
      <c r="AB1038" s="8">
        <f t="shared" si="1322"/>
        <v>11970.109999999999</v>
      </c>
      <c r="AC1038" s="8">
        <f t="shared" si="1322"/>
        <v>-463.16</v>
      </c>
      <c r="AD1038" s="8">
        <f t="shared" si="1322"/>
        <v>17811.350000000009</v>
      </c>
      <c r="AE1038" s="8">
        <f t="shared" si="1322"/>
        <v>1140</v>
      </c>
      <c r="AG1038" s="11">
        <f t="shared" si="1284"/>
        <v>45222</v>
      </c>
      <c r="AH1038" s="8">
        <f t="shared" si="1323"/>
        <v>15465</v>
      </c>
      <c r="AI1038" s="8">
        <f t="shared" si="1323"/>
        <v>2008433.4599999993</v>
      </c>
      <c r="AJ1038" s="8">
        <f t="shared" si="1323"/>
        <v>5038.8900000000003</v>
      </c>
      <c r="AK1038" s="8">
        <f t="shared" si="1323"/>
        <v>0</v>
      </c>
      <c r="AL1038" s="8">
        <f t="shared" si="1323"/>
        <v>20775.110000000022</v>
      </c>
      <c r="AM1038" s="8">
        <f t="shared" si="1323"/>
        <v>577</v>
      </c>
      <c r="AO1038" s="11">
        <f t="shared" si="1286"/>
        <v>45222</v>
      </c>
      <c r="AP1038" s="8">
        <f t="shared" si="1324"/>
        <v>15911</v>
      </c>
      <c r="AQ1038" s="8">
        <f t="shared" si="1324"/>
        <v>1322954.71</v>
      </c>
      <c r="AR1038" s="8">
        <f t="shared" si="1324"/>
        <v>0</v>
      </c>
      <c r="AS1038" s="8">
        <f t="shared" si="1324"/>
        <v>14329.119999999999</v>
      </c>
      <c r="AT1038" s="8">
        <f t="shared" si="1324"/>
        <v>824.22999999999979</v>
      </c>
      <c r="AU1038" s="8">
        <f t="shared" si="1324"/>
        <v>651</v>
      </c>
      <c r="AW1038" s="11">
        <f t="shared" si="1288"/>
        <v>45222</v>
      </c>
      <c r="AX1038" s="8">
        <f t="shared" si="1325"/>
        <v>15803</v>
      </c>
      <c r="AY1038" s="8">
        <f t="shared" si="1325"/>
        <v>1964781.9599999993</v>
      </c>
      <c r="AZ1038" s="8">
        <f t="shared" si="1325"/>
        <v>7765.7500000000036</v>
      </c>
      <c r="BA1038" s="8">
        <f t="shared" si="1325"/>
        <v>0</v>
      </c>
      <c r="BB1038" s="8">
        <f t="shared" si="1325"/>
        <v>16419.64</v>
      </c>
      <c r="BC1038" s="8">
        <f t="shared" si="1325"/>
        <v>393</v>
      </c>
      <c r="BE1038" s="11">
        <f t="shared" si="1290"/>
        <v>45222</v>
      </c>
      <c r="BF1038" s="8">
        <f t="shared" si="1326"/>
        <v>14954</v>
      </c>
      <c r="BG1038" s="8">
        <f t="shared" si="1326"/>
        <v>1876535.01</v>
      </c>
      <c r="BH1038" s="8">
        <f t="shared" si="1326"/>
        <v>10844.550000000007</v>
      </c>
      <c r="BI1038" s="8">
        <f t="shared" si="1326"/>
        <v>0</v>
      </c>
      <c r="BJ1038" s="8">
        <f t="shared" si="1326"/>
        <v>35595.560000000012</v>
      </c>
      <c r="BK1038" s="8">
        <f t="shared" si="1326"/>
        <v>149</v>
      </c>
      <c r="BM1038" s="11">
        <f t="shared" si="1292"/>
        <v>45222</v>
      </c>
      <c r="BN1038" s="8">
        <f t="shared" si="1327"/>
        <v>10629</v>
      </c>
      <c r="BO1038" s="8">
        <f t="shared" si="1327"/>
        <v>866466.13</v>
      </c>
      <c r="BP1038" s="8">
        <f t="shared" si="1327"/>
        <v>8607.5</v>
      </c>
      <c r="BQ1038" s="8">
        <f t="shared" si="1327"/>
        <v>0</v>
      </c>
      <c r="BR1038" s="8">
        <f t="shared" si="1327"/>
        <v>5447.3399999999992</v>
      </c>
      <c r="BS1038" s="8">
        <f t="shared" si="1327"/>
        <v>141</v>
      </c>
      <c r="BU1038" s="11">
        <f t="shared" si="1294"/>
        <v>45222</v>
      </c>
      <c r="BV1038" s="8">
        <f t="shared" si="1328"/>
        <v>8935</v>
      </c>
      <c r="BW1038" s="8">
        <f t="shared" si="1328"/>
        <v>1069089.6600000004</v>
      </c>
      <c r="BX1038" s="8">
        <f t="shared" si="1328"/>
        <v>7672.4</v>
      </c>
      <c r="BY1038" s="8">
        <f t="shared" si="1328"/>
        <v>0</v>
      </c>
      <c r="BZ1038" s="8">
        <f t="shared" si="1328"/>
        <v>9418.0500000000011</v>
      </c>
      <c r="CA1038" s="8">
        <f t="shared" si="1328"/>
        <v>512</v>
      </c>
      <c r="CC1038" s="11">
        <f t="shared" si="1296"/>
        <v>45222</v>
      </c>
      <c r="CD1038" s="8">
        <f t="shared" si="1329"/>
        <v>16924</v>
      </c>
      <c r="CE1038" s="8">
        <f t="shared" si="1329"/>
        <v>2020579.4400000006</v>
      </c>
      <c r="CF1038" s="8">
        <f t="shared" si="1329"/>
        <v>8910.14</v>
      </c>
      <c r="CG1038" s="8">
        <f t="shared" si="1329"/>
        <v>97156.829999999929</v>
      </c>
      <c r="CH1038" s="8">
        <f t="shared" si="1329"/>
        <v>20172.800000000007</v>
      </c>
      <c r="CI1038" s="8">
        <f t="shared" si="1329"/>
        <v>446</v>
      </c>
      <c r="CK1038" s="11">
        <f t="shared" si="1298"/>
        <v>45222</v>
      </c>
      <c r="CL1038" s="8">
        <f t="shared" si="1330"/>
        <v>5802</v>
      </c>
      <c r="CM1038" s="8">
        <f t="shared" si="1330"/>
        <v>444435.95999999996</v>
      </c>
      <c r="CN1038" s="8">
        <f t="shared" si="1330"/>
        <v>0</v>
      </c>
      <c r="CO1038" s="8">
        <f t="shared" si="1330"/>
        <v>1067</v>
      </c>
      <c r="CP1038" s="8">
        <f t="shared" si="1330"/>
        <v>10983.620000000003</v>
      </c>
      <c r="CQ1038" s="8">
        <f t="shared" si="1330"/>
        <v>68</v>
      </c>
      <c r="CS1038" s="11">
        <f t="shared" si="1300"/>
        <v>45222</v>
      </c>
      <c r="CT1038" s="8">
        <f t="shared" si="1331"/>
        <v>0</v>
      </c>
      <c r="CU1038" s="8">
        <f t="shared" si="1331"/>
        <v>0</v>
      </c>
      <c r="CV1038" s="8">
        <f t="shared" si="1331"/>
        <v>0</v>
      </c>
      <c r="CW1038" s="8">
        <f t="shared" si="1331"/>
        <v>0</v>
      </c>
      <c r="CX1038" s="8">
        <f t="shared" si="1331"/>
        <v>0</v>
      </c>
      <c r="CY1038" s="8">
        <f t="shared" si="1331"/>
        <v>0</v>
      </c>
      <c r="DA1038" s="11">
        <f t="shared" si="1302"/>
        <v>45222</v>
      </c>
      <c r="DB1038" s="8">
        <f t="shared" si="1332"/>
        <v>0</v>
      </c>
      <c r="DC1038" s="8">
        <f t="shared" si="1332"/>
        <v>0</v>
      </c>
      <c r="DD1038" s="8">
        <f t="shared" si="1332"/>
        <v>0</v>
      </c>
      <c r="DE1038" s="8">
        <f t="shared" si="1332"/>
        <v>0</v>
      </c>
      <c r="DF1038" s="8">
        <f t="shared" si="1332"/>
        <v>0</v>
      </c>
      <c r="DG1038" s="8">
        <f t="shared" si="1332"/>
        <v>0</v>
      </c>
      <c r="DI1038" s="11">
        <f t="shared" si="1304"/>
        <v>45222</v>
      </c>
      <c r="DJ1038" s="8">
        <f t="shared" si="1333"/>
        <v>0</v>
      </c>
      <c r="DK1038" s="8">
        <f t="shared" si="1333"/>
        <v>0</v>
      </c>
      <c r="DL1038" s="8">
        <f t="shared" si="1333"/>
        <v>0</v>
      </c>
      <c r="DM1038" s="8">
        <f t="shared" si="1333"/>
        <v>0</v>
      </c>
      <c r="DN1038" s="8">
        <f t="shared" si="1333"/>
        <v>0</v>
      </c>
      <c r="DO1038" s="8">
        <f t="shared" si="1333"/>
        <v>0</v>
      </c>
      <c r="DP1038" s="56"/>
      <c r="DQ1038" s="56"/>
      <c r="DR1038" s="56"/>
      <c r="DS1038" s="56"/>
    </row>
    <row r="1039" spans="1:123" x14ac:dyDescent="0.3">
      <c r="A1039" s="11">
        <f t="shared" si="1271"/>
        <v>45223</v>
      </c>
      <c r="B1039" s="8">
        <f t="shared" si="1272"/>
        <v>14793</v>
      </c>
      <c r="C1039" s="8">
        <f t="shared" si="1273"/>
        <v>1959516.4899999998</v>
      </c>
      <c r="D1039" s="8">
        <f t="shared" si="1274"/>
        <v>0</v>
      </c>
      <c r="E1039" s="8">
        <f t="shared" si="1275"/>
        <v>9900.84</v>
      </c>
      <c r="F1039" s="8">
        <f t="shared" si="1276"/>
        <v>15450.18</v>
      </c>
      <c r="G1039" s="8">
        <f t="shared" si="1277"/>
        <v>60</v>
      </c>
      <c r="I1039" s="11">
        <f t="shared" si="1278"/>
        <v>45223</v>
      </c>
      <c r="J1039" s="8">
        <f t="shared" si="1320"/>
        <v>12321</v>
      </c>
      <c r="K1039" s="8">
        <f t="shared" si="1320"/>
        <v>1905518.5499999991</v>
      </c>
      <c r="L1039" s="8">
        <f t="shared" si="1320"/>
        <v>6526.3800000000019</v>
      </c>
      <c r="M1039" s="8">
        <f t="shared" si="1320"/>
        <v>0</v>
      </c>
      <c r="N1039" s="8">
        <f t="shared" si="1320"/>
        <v>5844.299999999992</v>
      </c>
      <c r="O1039" s="8">
        <f t="shared" si="1320"/>
        <v>57</v>
      </c>
      <c r="Q1039" s="11">
        <f t="shared" si="1280"/>
        <v>45223</v>
      </c>
      <c r="R1039" s="8">
        <f t="shared" si="1321"/>
        <v>7451</v>
      </c>
      <c r="S1039" s="8">
        <f t="shared" si="1321"/>
        <v>790374.82000000007</v>
      </c>
      <c r="T1039" s="8">
        <f t="shared" si="1321"/>
        <v>7837.42</v>
      </c>
      <c r="U1039" s="8">
        <f t="shared" si="1321"/>
        <v>0</v>
      </c>
      <c r="V1039" s="8">
        <f t="shared" si="1321"/>
        <v>-3181.8599999999997</v>
      </c>
      <c r="W1039" s="8">
        <f t="shared" si="1321"/>
        <v>681</v>
      </c>
      <c r="Y1039" s="11">
        <f t="shared" si="1282"/>
        <v>45223</v>
      </c>
      <c r="Z1039" s="8">
        <f t="shared" si="1322"/>
        <v>13823</v>
      </c>
      <c r="AA1039" s="8">
        <f t="shared" si="1322"/>
        <v>1767694.0200000009</v>
      </c>
      <c r="AB1039" s="8">
        <f t="shared" si="1322"/>
        <v>12007.13</v>
      </c>
      <c r="AC1039" s="8">
        <f t="shared" si="1322"/>
        <v>-463.16</v>
      </c>
      <c r="AD1039" s="8">
        <f t="shared" si="1322"/>
        <v>17376.060000000009</v>
      </c>
      <c r="AE1039" s="8">
        <f t="shared" si="1322"/>
        <v>1141</v>
      </c>
      <c r="AG1039" s="11">
        <f t="shared" si="1284"/>
        <v>45223</v>
      </c>
      <c r="AH1039" s="8">
        <f t="shared" si="1323"/>
        <v>15491</v>
      </c>
      <c r="AI1039" s="8">
        <f t="shared" si="1323"/>
        <v>2014220.7699999993</v>
      </c>
      <c r="AJ1039" s="8">
        <f t="shared" si="1323"/>
        <v>5057.4000000000005</v>
      </c>
      <c r="AK1039" s="8">
        <f t="shared" si="1323"/>
        <v>0</v>
      </c>
      <c r="AL1039" s="8">
        <f t="shared" si="1323"/>
        <v>20775.110000000022</v>
      </c>
      <c r="AM1039" s="8">
        <f t="shared" si="1323"/>
        <v>577</v>
      </c>
      <c r="AO1039" s="11">
        <f t="shared" si="1286"/>
        <v>45223</v>
      </c>
      <c r="AP1039" s="8">
        <f t="shared" si="1324"/>
        <v>15978</v>
      </c>
      <c r="AQ1039" s="8">
        <f t="shared" si="1324"/>
        <v>1328895.06</v>
      </c>
      <c r="AR1039" s="8">
        <f t="shared" si="1324"/>
        <v>0</v>
      </c>
      <c r="AS1039" s="8">
        <f t="shared" si="1324"/>
        <v>14365.619999999999</v>
      </c>
      <c r="AT1039" s="8">
        <f t="shared" si="1324"/>
        <v>824.22999999999979</v>
      </c>
      <c r="AU1039" s="8">
        <f t="shared" si="1324"/>
        <v>653</v>
      </c>
      <c r="AW1039" s="11">
        <f t="shared" si="1288"/>
        <v>45223</v>
      </c>
      <c r="AX1039" s="8">
        <f t="shared" si="1325"/>
        <v>15878</v>
      </c>
      <c r="AY1039" s="8">
        <f t="shared" si="1325"/>
        <v>1976846.0799999994</v>
      </c>
      <c r="AZ1039" s="8">
        <f t="shared" si="1325"/>
        <v>7807.3000000000038</v>
      </c>
      <c r="BA1039" s="8">
        <f t="shared" si="1325"/>
        <v>0</v>
      </c>
      <c r="BB1039" s="8">
        <f t="shared" si="1325"/>
        <v>16419.64</v>
      </c>
      <c r="BC1039" s="8">
        <f t="shared" si="1325"/>
        <v>393</v>
      </c>
      <c r="BE1039" s="11">
        <f t="shared" si="1290"/>
        <v>45223</v>
      </c>
      <c r="BF1039" s="8">
        <f t="shared" si="1326"/>
        <v>15016</v>
      </c>
      <c r="BG1039" s="8">
        <f t="shared" si="1326"/>
        <v>1883890.32</v>
      </c>
      <c r="BH1039" s="8">
        <f t="shared" si="1326"/>
        <v>10851.510000000006</v>
      </c>
      <c r="BI1039" s="8">
        <f t="shared" si="1326"/>
        <v>0</v>
      </c>
      <c r="BJ1039" s="8">
        <f t="shared" si="1326"/>
        <v>35651.55000000001</v>
      </c>
      <c r="BK1039" s="8">
        <f t="shared" si="1326"/>
        <v>150</v>
      </c>
      <c r="BM1039" s="11">
        <f t="shared" si="1292"/>
        <v>45223</v>
      </c>
      <c r="BN1039" s="8">
        <f t="shared" si="1327"/>
        <v>10665</v>
      </c>
      <c r="BO1039" s="8">
        <f t="shared" si="1327"/>
        <v>869435.79</v>
      </c>
      <c r="BP1039" s="8">
        <f t="shared" si="1327"/>
        <v>8624.5</v>
      </c>
      <c r="BQ1039" s="8">
        <f t="shared" si="1327"/>
        <v>0</v>
      </c>
      <c r="BR1039" s="8">
        <f t="shared" si="1327"/>
        <v>5447.3399999999992</v>
      </c>
      <c r="BS1039" s="8">
        <f t="shared" si="1327"/>
        <v>141</v>
      </c>
      <c r="BU1039" s="11">
        <f t="shared" si="1294"/>
        <v>45223</v>
      </c>
      <c r="BV1039" s="8">
        <f t="shared" si="1328"/>
        <v>8958</v>
      </c>
      <c r="BW1039" s="8">
        <f t="shared" si="1328"/>
        <v>1072143.8500000003</v>
      </c>
      <c r="BX1039" s="8">
        <f t="shared" si="1328"/>
        <v>7705.4</v>
      </c>
      <c r="BY1039" s="8">
        <f t="shared" si="1328"/>
        <v>0</v>
      </c>
      <c r="BZ1039" s="8">
        <f t="shared" si="1328"/>
        <v>9418.0500000000011</v>
      </c>
      <c r="CA1039" s="8">
        <f t="shared" si="1328"/>
        <v>512</v>
      </c>
      <c r="CC1039" s="11">
        <f t="shared" si="1296"/>
        <v>45223</v>
      </c>
      <c r="CD1039" s="8">
        <f t="shared" si="1329"/>
        <v>17006</v>
      </c>
      <c r="CE1039" s="8">
        <f t="shared" si="1329"/>
        <v>2031762.3800000006</v>
      </c>
      <c r="CF1039" s="8">
        <f t="shared" si="1329"/>
        <v>9112.6899999999987</v>
      </c>
      <c r="CG1039" s="8">
        <f t="shared" si="1329"/>
        <v>97706.509999999922</v>
      </c>
      <c r="CH1039" s="8">
        <f t="shared" si="1329"/>
        <v>20172.800000000007</v>
      </c>
      <c r="CI1039" s="8">
        <f t="shared" si="1329"/>
        <v>447</v>
      </c>
      <c r="CK1039" s="11">
        <f t="shared" si="1298"/>
        <v>45223</v>
      </c>
      <c r="CL1039" s="8">
        <f t="shared" si="1330"/>
        <v>5818</v>
      </c>
      <c r="CM1039" s="8">
        <f t="shared" si="1330"/>
        <v>445634.04</v>
      </c>
      <c r="CN1039" s="8">
        <f t="shared" si="1330"/>
        <v>0</v>
      </c>
      <c r="CO1039" s="8">
        <f t="shared" si="1330"/>
        <v>1069</v>
      </c>
      <c r="CP1039" s="8">
        <f t="shared" si="1330"/>
        <v>10983.620000000003</v>
      </c>
      <c r="CQ1039" s="8">
        <f t="shared" si="1330"/>
        <v>68</v>
      </c>
      <c r="CS1039" s="11">
        <f t="shared" si="1300"/>
        <v>45223</v>
      </c>
      <c r="CT1039" s="8">
        <f t="shared" si="1331"/>
        <v>0</v>
      </c>
      <c r="CU1039" s="8">
        <f t="shared" si="1331"/>
        <v>0</v>
      </c>
      <c r="CV1039" s="8">
        <f t="shared" si="1331"/>
        <v>0</v>
      </c>
      <c r="CW1039" s="8">
        <f t="shared" si="1331"/>
        <v>0</v>
      </c>
      <c r="CX1039" s="8">
        <f t="shared" si="1331"/>
        <v>0</v>
      </c>
      <c r="CY1039" s="8">
        <f t="shared" si="1331"/>
        <v>0</v>
      </c>
      <c r="DA1039" s="11">
        <f t="shared" si="1302"/>
        <v>45223</v>
      </c>
      <c r="DB1039" s="8">
        <f t="shared" si="1332"/>
        <v>0</v>
      </c>
      <c r="DC1039" s="8">
        <f t="shared" si="1332"/>
        <v>0</v>
      </c>
      <c r="DD1039" s="8">
        <f t="shared" si="1332"/>
        <v>0</v>
      </c>
      <c r="DE1039" s="8">
        <f t="shared" si="1332"/>
        <v>0</v>
      </c>
      <c r="DF1039" s="8">
        <f t="shared" si="1332"/>
        <v>0</v>
      </c>
      <c r="DG1039" s="8">
        <f t="shared" si="1332"/>
        <v>0</v>
      </c>
      <c r="DI1039" s="11">
        <f t="shared" si="1304"/>
        <v>45223</v>
      </c>
      <c r="DJ1039" s="8">
        <f t="shared" si="1333"/>
        <v>0</v>
      </c>
      <c r="DK1039" s="8">
        <f t="shared" si="1333"/>
        <v>0</v>
      </c>
      <c r="DL1039" s="8">
        <f t="shared" si="1333"/>
        <v>0</v>
      </c>
      <c r="DM1039" s="8">
        <f t="shared" si="1333"/>
        <v>0</v>
      </c>
      <c r="DN1039" s="8">
        <f t="shared" si="1333"/>
        <v>0</v>
      </c>
      <c r="DO1039" s="8">
        <f t="shared" si="1333"/>
        <v>0</v>
      </c>
      <c r="DP1039" s="56"/>
      <c r="DQ1039" s="56"/>
      <c r="DR1039" s="56"/>
      <c r="DS1039" s="56"/>
    </row>
    <row r="1040" spans="1:123" x14ac:dyDescent="0.3">
      <c r="A1040" s="11">
        <f t="shared" si="1271"/>
        <v>45224</v>
      </c>
      <c r="B1040" s="8">
        <f t="shared" si="1272"/>
        <v>14855</v>
      </c>
      <c r="C1040" s="8">
        <f t="shared" si="1273"/>
        <v>1968676.8199999998</v>
      </c>
      <c r="D1040" s="8">
        <f t="shared" si="1274"/>
        <v>0</v>
      </c>
      <c r="E1040" s="8">
        <f t="shared" si="1275"/>
        <v>9954.84</v>
      </c>
      <c r="F1040" s="8">
        <f t="shared" si="1276"/>
        <v>15450.18</v>
      </c>
      <c r="G1040" s="8">
        <f t="shared" si="1277"/>
        <v>60</v>
      </c>
      <c r="I1040" s="11">
        <f t="shared" si="1278"/>
        <v>45224</v>
      </c>
      <c r="J1040" s="8">
        <f t="shared" si="1320"/>
        <v>12384</v>
      </c>
      <c r="K1040" s="8">
        <f t="shared" si="1320"/>
        <v>1919516.9899999991</v>
      </c>
      <c r="L1040" s="8">
        <f t="shared" si="1320"/>
        <v>6565.760000000002</v>
      </c>
      <c r="M1040" s="8">
        <f t="shared" si="1320"/>
        <v>0</v>
      </c>
      <c r="N1040" s="8">
        <f t="shared" si="1320"/>
        <v>5849.2499999999918</v>
      </c>
      <c r="O1040" s="8">
        <f t="shared" si="1320"/>
        <v>57</v>
      </c>
      <c r="Q1040" s="11">
        <f t="shared" si="1280"/>
        <v>45224</v>
      </c>
      <c r="R1040" s="8">
        <f t="shared" si="1321"/>
        <v>7482</v>
      </c>
      <c r="S1040" s="8">
        <f t="shared" si="1321"/>
        <v>793577.94000000006</v>
      </c>
      <c r="T1040" s="8">
        <f t="shared" si="1321"/>
        <v>7860.42</v>
      </c>
      <c r="U1040" s="8">
        <f t="shared" si="1321"/>
        <v>0</v>
      </c>
      <c r="V1040" s="8">
        <f t="shared" si="1321"/>
        <v>-3160.8599999999997</v>
      </c>
      <c r="W1040" s="8">
        <f t="shared" si="1321"/>
        <v>682</v>
      </c>
      <c r="Y1040" s="11">
        <f t="shared" si="1282"/>
        <v>45224</v>
      </c>
      <c r="Z1040" s="8">
        <f t="shared" si="1322"/>
        <v>13898</v>
      </c>
      <c r="AA1040" s="8">
        <f t="shared" si="1322"/>
        <v>1777958.540000001</v>
      </c>
      <c r="AB1040" s="8">
        <f t="shared" si="1322"/>
        <v>12045.08</v>
      </c>
      <c r="AC1040" s="8">
        <f t="shared" si="1322"/>
        <v>-463.16</v>
      </c>
      <c r="AD1040" s="8">
        <f t="shared" si="1322"/>
        <v>17381.010000000009</v>
      </c>
      <c r="AE1040" s="8">
        <f t="shared" si="1322"/>
        <v>1142</v>
      </c>
      <c r="AG1040" s="11">
        <f t="shared" si="1284"/>
        <v>45224</v>
      </c>
      <c r="AH1040" s="8">
        <f t="shared" si="1323"/>
        <v>15528</v>
      </c>
      <c r="AI1040" s="8">
        <f t="shared" si="1323"/>
        <v>2019470.3199999994</v>
      </c>
      <c r="AJ1040" s="8">
        <f t="shared" si="1323"/>
        <v>5057.4000000000005</v>
      </c>
      <c r="AK1040" s="8">
        <f t="shared" si="1323"/>
        <v>0</v>
      </c>
      <c r="AL1040" s="8">
        <f t="shared" si="1323"/>
        <v>20775.110000000022</v>
      </c>
      <c r="AM1040" s="8">
        <f t="shared" si="1323"/>
        <v>577</v>
      </c>
      <c r="AO1040" s="11">
        <f t="shared" si="1286"/>
        <v>45224</v>
      </c>
      <c r="AP1040" s="8">
        <f t="shared" si="1324"/>
        <v>16044</v>
      </c>
      <c r="AQ1040" s="8">
        <f t="shared" si="1324"/>
        <v>1334665.47</v>
      </c>
      <c r="AR1040" s="8">
        <f t="shared" si="1324"/>
        <v>0</v>
      </c>
      <c r="AS1040" s="8">
        <f t="shared" si="1324"/>
        <v>14410.619999999999</v>
      </c>
      <c r="AT1040" s="8">
        <f t="shared" si="1324"/>
        <v>824.22999999999979</v>
      </c>
      <c r="AU1040" s="8">
        <f t="shared" si="1324"/>
        <v>655</v>
      </c>
      <c r="AW1040" s="11">
        <f t="shared" si="1288"/>
        <v>45224</v>
      </c>
      <c r="AX1040" s="8">
        <f t="shared" si="1325"/>
        <v>15951</v>
      </c>
      <c r="AY1040" s="8">
        <f t="shared" si="1325"/>
        <v>1988789.5399999993</v>
      </c>
      <c r="AZ1040" s="8">
        <f t="shared" si="1325"/>
        <v>7841.4600000000037</v>
      </c>
      <c r="BA1040" s="8">
        <f t="shared" si="1325"/>
        <v>0</v>
      </c>
      <c r="BB1040" s="8">
        <f t="shared" si="1325"/>
        <v>16489.64</v>
      </c>
      <c r="BC1040" s="8">
        <f t="shared" si="1325"/>
        <v>394</v>
      </c>
      <c r="BE1040" s="11">
        <f t="shared" si="1290"/>
        <v>45224</v>
      </c>
      <c r="BF1040" s="8">
        <f t="shared" si="1326"/>
        <v>15064</v>
      </c>
      <c r="BG1040" s="8">
        <f t="shared" si="1326"/>
        <v>1889784.95</v>
      </c>
      <c r="BH1040" s="8">
        <f t="shared" si="1326"/>
        <v>10855.230000000005</v>
      </c>
      <c r="BI1040" s="8">
        <f t="shared" si="1326"/>
        <v>0</v>
      </c>
      <c r="BJ1040" s="8">
        <f t="shared" si="1326"/>
        <v>36001.55000000001</v>
      </c>
      <c r="BK1040" s="8">
        <f t="shared" si="1326"/>
        <v>151</v>
      </c>
      <c r="BM1040" s="11">
        <f t="shared" si="1292"/>
        <v>45224</v>
      </c>
      <c r="BN1040" s="8">
        <f t="shared" si="1327"/>
        <v>10704</v>
      </c>
      <c r="BO1040" s="8">
        <f t="shared" si="1327"/>
        <v>872769.57000000007</v>
      </c>
      <c r="BP1040" s="8">
        <f t="shared" si="1327"/>
        <v>8628.5</v>
      </c>
      <c r="BQ1040" s="8">
        <f t="shared" si="1327"/>
        <v>0</v>
      </c>
      <c r="BR1040" s="8">
        <f t="shared" si="1327"/>
        <v>5482.3399999999992</v>
      </c>
      <c r="BS1040" s="8">
        <f t="shared" si="1327"/>
        <v>141</v>
      </c>
      <c r="BU1040" s="11">
        <f t="shared" si="1294"/>
        <v>45224</v>
      </c>
      <c r="BV1040" s="8">
        <f t="shared" si="1328"/>
        <v>8990</v>
      </c>
      <c r="BW1040" s="8">
        <f t="shared" si="1328"/>
        <v>1075775.1100000003</v>
      </c>
      <c r="BX1040" s="8">
        <f t="shared" si="1328"/>
        <v>7722.4</v>
      </c>
      <c r="BY1040" s="8">
        <f t="shared" si="1328"/>
        <v>0</v>
      </c>
      <c r="BZ1040" s="8">
        <f t="shared" si="1328"/>
        <v>9418.0500000000011</v>
      </c>
      <c r="CA1040" s="8">
        <f t="shared" si="1328"/>
        <v>512</v>
      </c>
      <c r="CC1040" s="11">
        <f t="shared" si="1296"/>
        <v>45224</v>
      </c>
      <c r="CD1040" s="8">
        <f t="shared" si="1329"/>
        <v>17087</v>
      </c>
      <c r="CE1040" s="8">
        <f t="shared" si="1329"/>
        <v>2041483.5200000005</v>
      </c>
      <c r="CF1040" s="8">
        <f t="shared" si="1329"/>
        <v>9241.1999999999989</v>
      </c>
      <c r="CG1040" s="8">
        <f t="shared" si="1329"/>
        <v>98236.879999999917</v>
      </c>
      <c r="CH1040" s="8">
        <f t="shared" si="1329"/>
        <v>20179.560000000005</v>
      </c>
      <c r="CI1040" s="8">
        <f t="shared" si="1329"/>
        <v>448</v>
      </c>
      <c r="CK1040" s="11">
        <f t="shared" si="1298"/>
        <v>45224</v>
      </c>
      <c r="CL1040" s="8">
        <f t="shared" si="1330"/>
        <v>5836</v>
      </c>
      <c r="CM1040" s="8">
        <f t="shared" si="1330"/>
        <v>447015.13</v>
      </c>
      <c r="CN1040" s="8">
        <f t="shared" si="1330"/>
        <v>0</v>
      </c>
      <c r="CO1040" s="8">
        <f t="shared" si="1330"/>
        <v>1073</v>
      </c>
      <c r="CP1040" s="8">
        <f t="shared" si="1330"/>
        <v>10983.620000000003</v>
      </c>
      <c r="CQ1040" s="8">
        <f t="shared" si="1330"/>
        <v>68</v>
      </c>
      <c r="CS1040" s="11">
        <f t="shared" si="1300"/>
        <v>45224</v>
      </c>
      <c r="CT1040" s="8">
        <f t="shared" si="1331"/>
        <v>0</v>
      </c>
      <c r="CU1040" s="8">
        <f t="shared" si="1331"/>
        <v>0</v>
      </c>
      <c r="CV1040" s="8">
        <f t="shared" si="1331"/>
        <v>0</v>
      </c>
      <c r="CW1040" s="8">
        <f t="shared" si="1331"/>
        <v>0</v>
      </c>
      <c r="CX1040" s="8">
        <f t="shared" si="1331"/>
        <v>0</v>
      </c>
      <c r="CY1040" s="8">
        <f t="shared" si="1331"/>
        <v>0</v>
      </c>
      <c r="DA1040" s="11">
        <f t="shared" si="1302"/>
        <v>45224</v>
      </c>
      <c r="DB1040" s="8">
        <f t="shared" si="1332"/>
        <v>0</v>
      </c>
      <c r="DC1040" s="8">
        <f t="shared" si="1332"/>
        <v>0</v>
      </c>
      <c r="DD1040" s="8">
        <f t="shared" si="1332"/>
        <v>0</v>
      </c>
      <c r="DE1040" s="8">
        <f t="shared" si="1332"/>
        <v>0</v>
      </c>
      <c r="DF1040" s="8">
        <f t="shared" si="1332"/>
        <v>0</v>
      </c>
      <c r="DG1040" s="8">
        <f t="shared" si="1332"/>
        <v>0</v>
      </c>
      <c r="DI1040" s="11">
        <f t="shared" si="1304"/>
        <v>45224</v>
      </c>
      <c r="DJ1040" s="8">
        <f t="shared" si="1333"/>
        <v>0</v>
      </c>
      <c r="DK1040" s="8">
        <f t="shared" si="1333"/>
        <v>0</v>
      </c>
      <c r="DL1040" s="8">
        <f t="shared" si="1333"/>
        <v>0</v>
      </c>
      <c r="DM1040" s="8">
        <f t="shared" si="1333"/>
        <v>0</v>
      </c>
      <c r="DN1040" s="8">
        <f t="shared" si="1333"/>
        <v>0</v>
      </c>
      <c r="DO1040" s="8">
        <f t="shared" si="1333"/>
        <v>0</v>
      </c>
      <c r="DP1040" s="56"/>
      <c r="DQ1040" s="56"/>
      <c r="DR1040" s="56"/>
      <c r="DS1040" s="56"/>
    </row>
    <row r="1041" spans="1:123" x14ac:dyDescent="0.3">
      <c r="A1041" s="11">
        <f t="shared" si="1271"/>
        <v>45225</v>
      </c>
      <c r="B1041" s="8">
        <f t="shared" si="1272"/>
        <v>14894</v>
      </c>
      <c r="C1041" s="8">
        <f t="shared" si="1273"/>
        <v>1973815.9499999997</v>
      </c>
      <c r="D1041" s="8">
        <f t="shared" si="1274"/>
        <v>0</v>
      </c>
      <c r="E1041" s="8">
        <f t="shared" si="1275"/>
        <v>9975.84</v>
      </c>
      <c r="F1041" s="8">
        <f t="shared" si="1276"/>
        <v>15450.18</v>
      </c>
      <c r="G1041" s="8">
        <f t="shared" si="1277"/>
        <v>60</v>
      </c>
      <c r="I1041" s="11">
        <f t="shared" si="1278"/>
        <v>45225</v>
      </c>
      <c r="J1041" s="8">
        <f t="shared" si="1320"/>
        <v>12449</v>
      </c>
      <c r="K1041" s="8">
        <f t="shared" si="1320"/>
        <v>1932477.459999999</v>
      </c>
      <c r="L1041" s="8">
        <f t="shared" si="1320"/>
        <v>6583.2200000000021</v>
      </c>
      <c r="M1041" s="8">
        <f t="shared" si="1320"/>
        <v>0</v>
      </c>
      <c r="N1041" s="8">
        <f t="shared" si="1320"/>
        <v>5859.1499999999915</v>
      </c>
      <c r="O1041" s="8">
        <f t="shared" si="1320"/>
        <v>57</v>
      </c>
      <c r="Q1041" s="11">
        <f t="shared" si="1280"/>
        <v>45225</v>
      </c>
      <c r="R1041" s="8">
        <f t="shared" si="1321"/>
        <v>7521</v>
      </c>
      <c r="S1041" s="8">
        <f t="shared" si="1321"/>
        <v>797695.14</v>
      </c>
      <c r="T1041" s="8">
        <f t="shared" si="1321"/>
        <v>7881.92</v>
      </c>
      <c r="U1041" s="8">
        <f t="shared" si="1321"/>
        <v>0</v>
      </c>
      <c r="V1041" s="8">
        <f t="shared" si="1321"/>
        <v>-3160.8599999999997</v>
      </c>
      <c r="W1041" s="8">
        <f t="shared" si="1321"/>
        <v>682</v>
      </c>
      <c r="Y1041" s="11">
        <f t="shared" si="1282"/>
        <v>45225</v>
      </c>
      <c r="Z1041" s="8">
        <f t="shared" si="1322"/>
        <v>13946</v>
      </c>
      <c r="AA1041" s="8">
        <f t="shared" si="1322"/>
        <v>1783705.810000001</v>
      </c>
      <c r="AB1041" s="8">
        <f t="shared" si="1322"/>
        <v>12053.41</v>
      </c>
      <c r="AC1041" s="8">
        <f t="shared" si="1322"/>
        <v>-463.16</v>
      </c>
      <c r="AD1041" s="8">
        <f t="shared" si="1322"/>
        <v>17275.23000000001</v>
      </c>
      <c r="AE1041" s="8">
        <f t="shared" si="1322"/>
        <v>1143</v>
      </c>
      <c r="AG1041" s="11">
        <f t="shared" si="1284"/>
        <v>45225</v>
      </c>
      <c r="AH1041" s="8">
        <f t="shared" si="1323"/>
        <v>15562</v>
      </c>
      <c r="AI1041" s="8">
        <f t="shared" si="1323"/>
        <v>2024687.6299999994</v>
      </c>
      <c r="AJ1041" s="8">
        <f t="shared" si="1323"/>
        <v>5064.8100000000004</v>
      </c>
      <c r="AK1041" s="8">
        <f t="shared" si="1323"/>
        <v>0</v>
      </c>
      <c r="AL1041" s="8">
        <f t="shared" si="1323"/>
        <v>20775.110000000022</v>
      </c>
      <c r="AM1041" s="8">
        <f t="shared" si="1323"/>
        <v>577</v>
      </c>
      <c r="AO1041" s="11">
        <f t="shared" si="1286"/>
        <v>45225</v>
      </c>
      <c r="AP1041" s="8">
        <f t="shared" si="1324"/>
        <v>16100</v>
      </c>
      <c r="AQ1041" s="8">
        <f t="shared" si="1324"/>
        <v>1339531.82</v>
      </c>
      <c r="AR1041" s="8">
        <f t="shared" si="1324"/>
        <v>0</v>
      </c>
      <c r="AS1041" s="8">
        <f t="shared" si="1324"/>
        <v>14437.619999999999</v>
      </c>
      <c r="AT1041" s="8">
        <f t="shared" si="1324"/>
        <v>824.22999999999979</v>
      </c>
      <c r="AU1041" s="8">
        <f t="shared" si="1324"/>
        <v>665</v>
      </c>
      <c r="AW1041" s="11">
        <f t="shared" si="1288"/>
        <v>45225</v>
      </c>
      <c r="AX1041" s="8">
        <f t="shared" si="1325"/>
        <v>16026</v>
      </c>
      <c r="AY1041" s="8">
        <f t="shared" si="1325"/>
        <v>2000668.2099999993</v>
      </c>
      <c r="AZ1041" s="8">
        <f t="shared" si="1325"/>
        <v>7862.6900000000032</v>
      </c>
      <c r="BA1041" s="8">
        <f t="shared" si="1325"/>
        <v>0</v>
      </c>
      <c r="BB1041" s="8">
        <f t="shared" si="1325"/>
        <v>16489.64</v>
      </c>
      <c r="BC1041" s="8">
        <f t="shared" si="1325"/>
        <v>394</v>
      </c>
      <c r="BE1041" s="11">
        <f t="shared" si="1290"/>
        <v>45225</v>
      </c>
      <c r="BF1041" s="8">
        <f t="shared" si="1326"/>
        <v>15116</v>
      </c>
      <c r="BG1041" s="8">
        <f t="shared" si="1326"/>
        <v>1896224.82</v>
      </c>
      <c r="BH1041" s="8">
        <f t="shared" si="1326"/>
        <v>10892.820000000005</v>
      </c>
      <c r="BI1041" s="8">
        <f t="shared" si="1326"/>
        <v>0</v>
      </c>
      <c r="BJ1041" s="8">
        <f t="shared" si="1326"/>
        <v>36230.890000000007</v>
      </c>
      <c r="BK1041" s="8">
        <f t="shared" si="1326"/>
        <v>151</v>
      </c>
      <c r="BM1041" s="11">
        <f t="shared" si="1292"/>
        <v>45225</v>
      </c>
      <c r="BN1041" s="8">
        <f t="shared" si="1327"/>
        <v>10741</v>
      </c>
      <c r="BO1041" s="8">
        <f t="shared" si="1327"/>
        <v>875912.78</v>
      </c>
      <c r="BP1041" s="8">
        <f t="shared" si="1327"/>
        <v>8652.75</v>
      </c>
      <c r="BQ1041" s="8">
        <f t="shared" si="1327"/>
        <v>0</v>
      </c>
      <c r="BR1041" s="8">
        <f t="shared" si="1327"/>
        <v>5732.3399999999992</v>
      </c>
      <c r="BS1041" s="8">
        <f t="shared" si="1327"/>
        <v>141</v>
      </c>
      <c r="BU1041" s="11">
        <f t="shared" si="1294"/>
        <v>45225</v>
      </c>
      <c r="BV1041" s="8">
        <f t="shared" si="1328"/>
        <v>9017</v>
      </c>
      <c r="BW1041" s="8">
        <f t="shared" si="1328"/>
        <v>1079017.6200000003</v>
      </c>
      <c r="BX1041" s="8">
        <f t="shared" si="1328"/>
        <v>7738.4</v>
      </c>
      <c r="BY1041" s="8">
        <f t="shared" si="1328"/>
        <v>0</v>
      </c>
      <c r="BZ1041" s="8">
        <f t="shared" si="1328"/>
        <v>9418.0500000000011</v>
      </c>
      <c r="CA1041" s="8">
        <f t="shared" si="1328"/>
        <v>512</v>
      </c>
      <c r="CC1041" s="11">
        <f t="shared" si="1296"/>
        <v>45225</v>
      </c>
      <c r="CD1041" s="8">
        <f t="shared" si="1329"/>
        <v>17137</v>
      </c>
      <c r="CE1041" s="8">
        <f t="shared" si="1329"/>
        <v>2049063.2600000005</v>
      </c>
      <c r="CF1041" s="8">
        <f t="shared" si="1329"/>
        <v>9224.909999999998</v>
      </c>
      <c r="CG1041" s="8">
        <f t="shared" si="1329"/>
        <v>98583.869999999923</v>
      </c>
      <c r="CH1041" s="8">
        <f t="shared" si="1329"/>
        <v>20179.560000000005</v>
      </c>
      <c r="CI1041" s="8">
        <f t="shared" si="1329"/>
        <v>448</v>
      </c>
      <c r="CK1041" s="11">
        <f t="shared" si="1298"/>
        <v>45225</v>
      </c>
      <c r="CL1041" s="8">
        <f t="shared" si="1330"/>
        <v>5859</v>
      </c>
      <c r="CM1041" s="8">
        <f t="shared" si="1330"/>
        <v>448923.9</v>
      </c>
      <c r="CN1041" s="8">
        <f t="shared" si="1330"/>
        <v>0</v>
      </c>
      <c r="CO1041" s="8">
        <f t="shared" si="1330"/>
        <v>1073</v>
      </c>
      <c r="CP1041" s="8">
        <f t="shared" si="1330"/>
        <v>10983.620000000003</v>
      </c>
      <c r="CQ1041" s="8">
        <f t="shared" si="1330"/>
        <v>68</v>
      </c>
      <c r="CS1041" s="11">
        <f t="shared" si="1300"/>
        <v>45225</v>
      </c>
      <c r="CT1041" s="8">
        <f t="shared" si="1331"/>
        <v>0</v>
      </c>
      <c r="CU1041" s="8">
        <f t="shared" si="1331"/>
        <v>0</v>
      </c>
      <c r="CV1041" s="8">
        <f t="shared" si="1331"/>
        <v>0</v>
      </c>
      <c r="CW1041" s="8">
        <f t="shared" si="1331"/>
        <v>0</v>
      </c>
      <c r="CX1041" s="8">
        <f t="shared" si="1331"/>
        <v>0</v>
      </c>
      <c r="CY1041" s="8">
        <f t="shared" si="1331"/>
        <v>0</v>
      </c>
      <c r="DA1041" s="11">
        <f t="shared" si="1302"/>
        <v>45225</v>
      </c>
      <c r="DB1041" s="8">
        <f t="shared" si="1332"/>
        <v>0</v>
      </c>
      <c r="DC1041" s="8">
        <f t="shared" si="1332"/>
        <v>0</v>
      </c>
      <c r="DD1041" s="8">
        <f t="shared" si="1332"/>
        <v>0</v>
      </c>
      <c r="DE1041" s="8">
        <f t="shared" si="1332"/>
        <v>0</v>
      </c>
      <c r="DF1041" s="8">
        <f t="shared" si="1332"/>
        <v>0</v>
      </c>
      <c r="DG1041" s="8">
        <f t="shared" si="1332"/>
        <v>0</v>
      </c>
      <c r="DI1041" s="11">
        <f t="shared" si="1304"/>
        <v>45225</v>
      </c>
      <c r="DJ1041" s="8">
        <f t="shared" si="1333"/>
        <v>0</v>
      </c>
      <c r="DK1041" s="8">
        <f t="shared" si="1333"/>
        <v>0</v>
      </c>
      <c r="DL1041" s="8">
        <f t="shared" si="1333"/>
        <v>0</v>
      </c>
      <c r="DM1041" s="8">
        <f t="shared" si="1333"/>
        <v>0</v>
      </c>
      <c r="DN1041" s="8">
        <f t="shared" si="1333"/>
        <v>0</v>
      </c>
      <c r="DO1041" s="8">
        <f t="shared" si="1333"/>
        <v>0</v>
      </c>
      <c r="DP1041" s="56"/>
      <c r="DQ1041" s="56"/>
      <c r="DR1041" s="56"/>
      <c r="DS1041" s="56"/>
    </row>
    <row r="1042" spans="1:123" x14ac:dyDescent="0.3">
      <c r="A1042" s="11">
        <f t="shared" si="1271"/>
        <v>45226</v>
      </c>
      <c r="B1042" s="8">
        <f t="shared" si="1272"/>
        <v>14937</v>
      </c>
      <c r="C1042" s="8">
        <f t="shared" si="1273"/>
        <v>1979740.6899999997</v>
      </c>
      <c r="D1042" s="8">
        <f t="shared" si="1274"/>
        <v>0</v>
      </c>
      <c r="E1042" s="8">
        <f t="shared" si="1275"/>
        <v>10029.84</v>
      </c>
      <c r="F1042" s="8">
        <f t="shared" si="1276"/>
        <v>15314.99</v>
      </c>
      <c r="G1042" s="8">
        <f t="shared" si="1277"/>
        <v>60</v>
      </c>
      <c r="I1042" s="11">
        <f t="shared" si="1278"/>
        <v>45226</v>
      </c>
      <c r="J1042" s="8">
        <f t="shared" si="1320"/>
        <v>12516</v>
      </c>
      <c r="K1042" s="8">
        <f t="shared" si="1320"/>
        <v>1945404.449999999</v>
      </c>
      <c r="L1042" s="8">
        <f t="shared" si="1320"/>
        <v>6623.3200000000024</v>
      </c>
      <c r="M1042" s="8">
        <f t="shared" si="1320"/>
        <v>0</v>
      </c>
      <c r="N1042" s="8">
        <f t="shared" si="1320"/>
        <v>5864.0999999999913</v>
      </c>
      <c r="O1042" s="8">
        <f t="shared" si="1320"/>
        <v>57</v>
      </c>
      <c r="Q1042" s="11">
        <f t="shared" si="1280"/>
        <v>45226</v>
      </c>
      <c r="R1042" s="8">
        <f t="shared" si="1321"/>
        <v>7568</v>
      </c>
      <c r="S1042" s="8">
        <f t="shared" si="1321"/>
        <v>803415.87</v>
      </c>
      <c r="T1042" s="8">
        <f t="shared" si="1321"/>
        <v>7908.42</v>
      </c>
      <c r="U1042" s="8">
        <f t="shared" si="1321"/>
        <v>0</v>
      </c>
      <c r="V1042" s="8">
        <f t="shared" si="1321"/>
        <v>-3160.8599999999997</v>
      </c>
      <c r="W1042" s="8">
        <f t="shared" si="1321"/>
        <v>682</v>
      </c>
      <c r="Y1042" s="11">
        <f t="shared" si="1282"/>
        <v>45226</v>
      </c>
      <c r="Z1042" s="8">
        <f t="shared" si="1322"/>
        <v>13996</v>
      </c>
      <c r="AA1042" s="8">
        <f t="shared" si="1322"/>
        <v>1790098.050000001</v>
      </c>
      <c r="AB1042" s="8">
        <f t="shared" si="1322"/>
        <v>12273.65</v>
      </c>
      <c r="AC1042" s="8">
        <f t="shared" si="1322"/>
        <v>-463.16</v>
      </c>
      <c r="AD1042" s="8">
        <f t="shared" si="1322"/>
        <v>17275.23000000001</v>
      </c>
      <c r="AE1042" s="8">
        <f t="shared" si="1322"/>
        <v>1145</v>
      </c>
      <c r="AG1042" s="11">
        <f t="shared" si="1284"/>
        <v>45226</v>
      </c>
      <c r="AH1042" s="8">
        <f t="shared" si="1323"/>
        <v>15587</v>
      </c>
      <c r="AI1042" s="8">
        <f t="shared" si="1323"/>
        <v>2027986.3599999994</v>
      </c>
      <c r="AJ1042" s="8">
        <f t="shared" si="1323"/>
        <v>5071.29</v>
      </c>
      <c r="AK1042" s="8">
        <f t="shared" si="1323"/>
        <v>0</v>
      </c>
      <c r="AL1042" s="8">
        <f t="shared" si="1323"/>
        <v>20775.110000000022</v>
      </c>
      <c r="AM1042" s="8">
        <f t="shared" si="1323"/>
        <v>577</v>
      </c>
      <c r="AO1042" s="11">
        <f t="shared" si="1286"/>
        <v>45226</v>
      </c>
      <c r="AP1042" s="8">
        <f t="shared" si="1324"/>
        <v>16145</v>
      </c>
      <c r="AQ1042" s="8">
        <f t="shared" si="1324"/>
        <v>1343547.49</v>
      </c>
      <c r="AR1042" s="8">
        <f t="shared" si="1324"/>
        <v>0</v>
      </c>
      <c r="AS1042" s="8">
        <f t="shared" si="1324"/>
        <v>14470.119999999999</v>
      </c>
      <c r="AT1042" s="8">
        <f t="shared" si="1324"/>
        <v>824.22999999999979</v>
      </c>
      <c r="AU1042" s="8">
        <f t="shared" si="1324"/>
        <v>665</v>
      </c>
      <c r="AW1042" s="11">
        <f t="shared" si="1288"/>
        <v>45226</v>
      </c>
      <c r="AX1042" s="8">
        <f t="shared" si="1325"/>
        <v>16080</v>
      </c>
      <c r="AY1042" s="8">
        <f t="shared" si="1325"/>
        <v>2008005.6299999992</v>
      </c>
      <c r="AZ1042" s="8">
        <f t="shared" si="1325"/>
        <v>7894.0700000000033</v>
      </c>
      <c r="BA1042" s="8">
        <f t="shared" si="1325"/>
        <v>0</v>
      </c>
      <c r="BB1042" s="8">
        <f t="shared" si="1325"/>
        <v>16489.64</v>
      </c>
      <c r="BC1042" s="8">
        <f t="shared" si="1325"/>
        <v>395</v>
      </c>
      <c r="BE1042" s="11">
        <f t="shared" si="1290"/>
        <v>45226</v>
      </c>
      <c r="BF1042" s="8">
        <f t="shared" si="1326"/>
        <v>15157</v>
      </c>
      <c r="BG1042" s="8">
        <f t="shared" si="1326"/>
        <v>1900859.49</v>
      </c>
      <c r="BH1042" s="8">
        <f t="shared" si="1326"/>
        <v>10925.770000000006</v>
      </c>
      <c r="BI1042" s="8">
        <f t="shared" si="1326"/>
        <v>0</v>
      </c>
      <c r="BJ1042" s="8">
        <f t="shared" si="1326"/>
        <v>36393.420000000006</v>
      </c>
      <c r="BK1042" s="8">
        <f t="shared" si="1326"/>
        <v>151</v>
      </c>
      <c r="BM1042" s="11">
        <f t="shared" si="1292"/>
        <v>45226</v>
      </c>
      <c r="BN1042" s="8">
        <f t="shared" si="1327"/>
        <v>10782</v>
      </c>
      <c r="BO1042" s="8">
        <f t="shared" si="1327"/>
        <v>879638.08000000007</v>
      </c>
      <c r="BP1042" s="8">
        <f t="shared" si="1327"/>
        <v>8671.75</v>
      </c>
      <c r="BQ1042" s="8">
        <f t="shared" si="1327"/>
        <v>0</v>
      </c>
      <c r="BR1042" s="8">
        <f t="shared" si="1327"/>
        <v>5772.3399999999992</v>
      </c>
      <c r="BS1042" s="8">
        <f t="shared" si="1327"/>
        <v>148</v>
      </c>
      <c r="BU1042" s="11">
        <f t="shared" si="1294"/>
        <v>45226</v>
      </c>
      <c r="BV1042" s="8">
        <f t="shared" si="1328"/>
        <v>9076</v>
      </c>
      <c r="BW1042" s="8">
        <f t="shared" si="1328"/>
        <v>1087107.8200000003</v>
      </c>
      <c r="BX1042" s="8">
        <f t="shared" si="1328"/>
        <v>7797.9</v>
      </c>
      <c r="BY1042" s="8">
        <f t="shared" si="1328"/>
        <v>0</v>
      </c>
      <c r="BZ1042" s="8">
        <f t="shared" si="1328"/>
        <v>9418.0500000000011</v>
      </c>
      <c r="CA1042" s="8">
        <f t="shared" si="1328"/>
        <v>512</v>
      </c>
      <c r="CC1042" s="11">
        <f t="shared" si="1296"/>
        <v>45226</v>
      </c>
      <c r="CD1042" s="8">
        <f t="shared" si="1329"/>
        <v>17211</v>
      </c>
      <c r="CE1042" s="8">
        <f t="shared" si="1329"/>
        <v>2057701.4600000004</v>
      </c>
      <c r="CF1042" s="8">
        <f t="shared" si="1329"/>
        <v>9328.409999999998</v>
      </c>
      <c r="CG1042" s="8">
        <f t="shared" si="1329"/>
        <v>98671.869999999923</v>
      </c>
      <c r="CH1042" s="8">
        <f t="shared" si="1329"/>
        <v>20234.560000000005</v>
      </c>
      <c r="CI1042" s="8">
        <f t="shared" si="1329"/>
        <v>448</v>
      </c>
      <c r="CK1042" s="11">
        <f t="shared" si="1298"/>
        <v>45226</v>
      </c>
      <c r="CL1042" s="8">
        <f t="shared" si="1330"/>
        <v>5879</v>
      </c>
      <c r="CM1042" s="8">
        <f t="shared" si="1330"/>
        <v>450823.59</v>
      </c>
      <c r="CN1042" s="8">
        <f t="shared" si="1330"/>
        <v>0</v>
      </c>
      <c r="CO1042" s="8">
        <f t="shared" si="1330"/>
        <v>1073</v>
      </c>
      <c r="CP1042" s="8">
        <f t="shared" si="1330"/>
        <v>10983.620000000003</v>
      </c>
      <c r="CQ1042" s="8">
        <f t="shared" si="1330"/>
        <v>68</v>
      </c>
      <c r="CS1042" s="11">
        <f t="shared" si="1300"/>
        <v>45226</v>
      </c>
      <c r="CT1042" s="8">
        <f t="shared" si="1331"/>
        <v>0</v>
      </c>
      <c r="CU1042" s="8">
        <f t="shared" si="1331"/>
        <v>0</v>
      </c>
      <c r="CV1042" s="8">
        <f t="shared" si="1331"/>
        <v>0</v>
      </c>
      <c r="CW1042" s="8">
        <f t="shared" si="1331"/>
        <v>0</v>
      </c>
      <c r="CX1042" s="8">
        <f t="shared" si="1331"/>
        <v>0</v>
      </c>
      <c r="CY1042" s="8">
        <f t="shared" si="1331"/>
        <v>0</v>
      </c>
      <c r="DA1042" s="11">
        <f t="shared" si="1302"/>
        <v>45226</v>
      </c>
      <c r="DB1042" s="8">
        <f t="shared" si="1332"/>
        <v>0</v>
      </c>
      <c r="DC1042" s="8">
        <f t="shared" si="1332"/>
        <v>0</v>
      </c>
      <c r="DD1042" s="8">
        <f t="shared" si="1332"/>
        <v>0</v>
      </c>
      <c r="DE1042" s="8">
        <f t="shared" si="1332"/>
        <v>0</v>
      </c>
      <c r="DF1042" s="8">
        <f t="shared" si="1332"/>
        <v>0</v>
      </c>
      <c r="DG1042" s="8">
        <f t="shared" si="1332"/>
        <v>0</v>
      </c>
      <c r="DI1042" s="11">
        <f t="shared" si="1304"/>
        <v>45226</v>
      </c>
      <c r="DJ1042" s="8">
        <f t="shared" si="1333"/>
        <v>0</v>
      </c>
      <c r="DK1042" s="8">
        <f t="shared" si="1333"/>
        <v>0</v>
      </c>
      <c r="DL1042" s="8">
        <f t="shared" si="1333"/>
        <v>0</v>
      </c>
      <c r="DM1042" s="8">
        <f t="shared" si="1333"/>
        <v>0</v>
      </c>
      <c r="DN1042" s="8">
        <f t="shared" si="1333"/>
        <v>0</v>
      </c>
      <c r="DO1042" s="8">
        <f t="shared" si="1333"/>
        <v>0</v>
      </c>
      <c r="DP1042" s="56"/>
      <c r="DQ1042" s="56"/>
      <c r="DR1042" s="56"/>
      <c r="DS1042" s="56"/>
    </row>
    <row r="1043" spans="1:123" x14ac:dyDescent="0.3">
      <c r="A1043" s="11">
        <f t="shared" si="1271"/>
        <v>45227</v>
      </c>
      <c r="B1043" s="8">
        <f t="shared" si="1272"/>
        <v>14985</v>
      </c>
      <c r="C1043" s="8">
        <f t="shared" si="1273"/>
        <v>1986733.4799999997</v>
      </c>
      <c r="D1043" s="8">
        <f t="shared" si="1274"/>
        <v>0</v>
      </c>
      <c r="E1043" s="8">
        <f t="shared" si="1275"/>
        <v>10091.84</v>
      </c>
      <c r="F1043" s="8">
        <f t="shared" si="1276"/>
        <v>15318.99</v>
      </c>
      <c r="G1043" s="8">
        <f t="shared" si="1277"/>
        <v>60</v>
      </c>
      <c r="I1043" s="11">
        <f t="shared" si="1278"/>
        <v>45227</v>
      </c>
      <c r="J1043" s="8">
        <f t="shared" si="1320"/>
        <v>12576</v>
      </c>
      <c r="K1043" s="8">
        <f t="shared" si="1320"/>
        <v>1958134.7799999991</v>
      </c>
      <c r="L1043" s="8">
        <f t="shared" si="1320"/>
        <v>6641.7100000000028</v>
      </c>
      <c r="M1043" s="8">
        <f t="shared" si="1320"/>
        <v>0</v>
      </c>
      <c r="N1043" s="8">
        <f t="shared" si="1320"/>
        <v>5878.9499999999916</v>
      </c>
      <c r="O1043" s="8">
        <f t="shared" si="1320"/>
        <v>58</v>
      </c>
      <c r="Q1043" s="11">
        <f t="shared" si="1280"/>
        <v>45227</v>
      </c>
      <c r="R1043" s="8">
        <f t="shared" si="1321"/>
        <v>7613</v>
      </c>
      <c r="S1043" s="8">
        <f t="shared" si="1321"/>
        <v>808903.83</v>
      </c>
      <c r="T1043" s="8">
        <f t="shared" si="1321"/>
        <v>7972.42</v>
      </c>
      <c r="U1043" s="8">
        <f t="shared" si="1321"/>
        <v>0</v>
      </c>
      <c r="V1043" s="8">
        <f t="shared" si="1321"/>
        <v>-3160.8599999999997</v>
      </c>
      <c r="W1043" s="8">
        <f t="shared" si="1321"/>
        <v>682</v>
      </c>
      <c r="Y1043" s="11">
        <f t="shared" si="1282"/>
        <v>45227</v>
      </c>
      <c r="Z1043" s="8">
        <f t="shared" si="1322"/>
        <v>14040</v>
      </c>
      <c r="AA1043" s="8">
        <f t="shared" si="1322"/>
        <v>1795617.9300000009</v>
      </c>
      <c r="AB1043" s="8">
        <f t="shared" si="1322"/>
        <v>12083.94</v>
      </c>
      <c r="AC1043" s="8">
        <f t="shared" si="1322"/>
        <v>-463.16</v>
      </c>
      <c r="AD1043" s="8">
        <f t="shared" si="1322"/>
        <v>17350.23000000001</v>
      </c>
      <c r="AE1043" s="8">
        <f t="shared" si="1322"/>
        <v>1147</v>
      </c>
      <c r="AG1043" s="11">
        <f t="shared" si="1284"/>
        <v>45227</v>
      </c>
      <c r="AH1043" s="8">
        <f t="shared" si="1323"/>
        <v>15608</v>
      </c>
      <c r="AI1043" s="8">
        <f t="shared" si="1323"/>
        <v>2030883.2999999993</v>
      </c>
      <c r="AJ1043" s="8">
        <f t="shared" si="1323"/>
        <v>5273.95</v>
      </c>
      <c r="AK1043" s="8">
        <f t="shared" si="1323"/>
        <v>0</v>
      </c>
      <c r="AL1043" s="8">
        <f t="shared" si="1323"/>
        <v>20775.110000000022</v>
      </c>
      <c r="AM1043" s="8">
        <f t="shared" si="1323"/>
        <v>577</v>
      </c>
      <c r="AO1043" s="11">
        <f t="shared" si="1286"/>
        <v>45227</v>
      </c>
      <c r="AP1043" s="8">
        <f t="shared" si="1324"/>
        <v>16191</v>
      </c>
      <c r="AQ1043" s="8">
        <f t="shared" si="1324"/>
        <v>1346848.34</v>
      </c>
      <c r="AR1043" s="8">
        <f t="shared" si="1324"/>
        <v>0</v>
      </c>
      <c r="AS1043" s="8">
        <f t="shared" si="1324"/>
        <v>14487.369999999999</v>
      </c>
      <c r="AT1043" s="8">
        <f t="shared" si="1324"/>
        <v>824.22999999999979</v>
      </c>
      <c r="AU1043" s="8">
        <f t="shared" si="1324"/>
        <v>666</v>
      </c>
      <c r="AW1043" s="11">
        <f t="shared" si="1288"/>
        <v>45227</v>
      </c>
      <c r="AX1043" s="8">
        <f t="shared" si="1325"/>
        <v>16129</v>
      </c>
      <c r="AY1043" s="8">
        <f t="shared" si="1325"/>
        <v>2014626.0799999991</v>
      </c>
      <c r="AZ1043" s="8">
        <f t="shared" si="1325"/>
        <v>7894.0700000000033</v>
      </c>
      <c r="BA1043" s="8">
        <f t="shared" si="1325"/>
        <v>0</v>
      </c>
      <c r="BB1043" s="8">
        <f t="shared" si="1325"/>
        <v>16489.64</v>
      </c>
      <c r="BC1043" s="8">
        <f t="shared" si="1325"/>
        <v>397</v>
      </c>
      <c r="BE1043" s="11">
        <f t="shared" si="1290"/>
        <v>45227</v>
      </c>
      <c r="BF1043" s="8">
        <f t="shared" si="1326"/>
        <v>15200</v>
      </c>
      <c r="BG1043" s="8">
        <f t="shared" si="1326"/>
        <v>1905402.85</v>
      </c>
      <c r="BH1043" s="8">
        <f t="shared" si="1326"/>
        <v>10952.220000000007</v>
      </c>
      <c r="BI1043" s="8">
        <f t="shared" si="1326"/>
        <v>0</v>
      </c>
      <c r="BJ1043" s="8">
        <f t="shared" si="1326"/>
        <v>36598.370000000003</v>
      </c>
      <c r="BK1043" s="8">
        <f t="shared" si="1326"/>
        <v>152</v>
      </c>
      <c r="BM1043" s="11">
        <f t="shared" si="1292"/>
        <v>45227</v>
      </c>
      <c r="BN1043" s="8">
        <f t="shared" si="1327"/>
        <v>10819</v>
      </c>
      <c r="BO1043" s="8">
        <f t="shared" si="1327"/>
        <v>883039.14000000013</v>
      </c>
      <c r="BP1043" s="8">
        <f t="shared" si="1327"/>
        <v>8743.75</v>
      </c>
      <c r="BQ1043" s="8">
        <f t="shared" si="1327"/>
        <v>0</v>
      </c>
      <c r="BR1043" s="8">
        <f t="shared" si="1327"/>
        <v>5807.3399999999992</v>
      </c>
      <c r="BS1043" s="8">
        <f t="shared" si="1327"/>
        <v>148</v>
      </c>
      <c r="BU1043" s="11">
        <f t="shared" si="1294"/>
        <v>45227</v>
      </c>
      <c r="BV1043" s="8">
        <f t="shared" si="1328"/>
        <v>9122</v>
      </c>
      <c r="BW1043" s="8">
        <f t="shared" si="1328"/>
        <v>1093373.7900000003</v>
      </c>
      <c r="BX1043" s="8">
        <f t="shared" si="1328"/>
        <v>7840.9</v>
      </c>
      <c r="BY1043" s="8">
        <f t="shared" si="1328"/>
        <v>0</v>
      </c>
      <c r="BZ1043" s="8">
        <f t="shared" si="1328"/>
        <v>9418.0500000000011</v>
      </c>
      <c r="CA1043" s="8">
        <f t="shared" si="1328"/>
        <v>512</v>
      </c>
      <c r="CC1043" s="11">
        <f t="shared" si="1296"/>
        <v>45227</v>
      </c>
      <c r="CD1043" s="8">
        <f t="shared" si="1329"/>
        <v>17237</v>
      </c>
      <c r="CE1043" s="8">
        <f t="shared" si="1329"/>
        <v>2060682.1000000003</v>
      </c>
      <c r="CF1043" s="8">
        <f t="shared" si="1329"/>
        <v>9377.909999999998</v>
      </c>
      <c r="CG1043" s="8">
        <f t="shared" si="1329"/>
        <v>98869.869999999923</v>
      </c>
      <c r="CH1043" s="8">
        <f t="shared" si="1329"/>
        <v>20409.560000000005</v>
      </c>
      <c r="CI1043" s="8">
        <f t="shared" si="1329"/>
        <v>448</v>
      </c>
      <c r="CK1043" s="11">
        <f t="shared" si="1298"/>
        <v>45227</v>
      </c>
      <c r="CL1043" s="8">
        <f t="shared" si="1330"/>
        <v>5909</v>
      </c>
      <c r="CM1043" s="8">
        <f t="shared" si="1330"/>
        <v>453423.96</v>
      </c>
      <c r="CN1043" s="8">
        <f t="shared" si="1330"/>
        <v>0</v>
      </c>
      <c r="CO1043" s="8">
        <f t="shared" si="1330"/>
        <v>1073</v>
      </c>
      <c r="CP1043" s="8">
        <f t="shared" si="1330"/>
        <v>11083.620000000003</v>
      </c>
      <c r="CQ1043" s="8">
        <f t="shared" si="1330"/>
        <v>69</v>
      </c>
      <c r="CS1043" s="11">
        <f t="shared" si="1300"/>
        <v>45227</v>
      </c>
      <c r="CT1043" s="8">
        <f t="shared" si="1331"/>
        <v>0</v>
      </c>
      <c r="CU1043" s="8">
        <f t="shared" si="1331"/>
        <v>0</v>
      </c>
      <c r="CV1043" s="8">
        <f t="shared" si="1331"/>
        <v>0</v>
      </c>
      <c r="CW1043" s="8">
        <f t="shared" si="1331"/>
        <v>0</v>
      </c>
      <c r="CX1043" s="8">
        <f t="shared" si="1331"/>
        <v>0</v>
      </c>
      <c r="CY1043" s="8">
        <f t="shared" si="1331"/>
        <v>0</v>
      </c>
      <c r="DA1043" s="11">
        <f t="shared" si="1302"/>
        <v>45227</v>
      </c>
      <c r="DB1043" s="8">
        <f t="shared" si="1332"/>
        <v>0</v>
      </c>
      <c r="DC1043" s="8">
        <f t="shared" si="1332"/>
        <v>0</v>
      </c>
      <c r="DD1043" s="8">
        <f t="shared" si="1332"/>
        <v>0</v>
      </c>
      <c r="DE1043" s="8">
        <f t="shared" si="1332"/>
        <v>0</v>
      </c>
      <c r="DF1043" s="8">
        <f t="shared" si="1332"/>
        <v>0</v>
      </c>
      <c r="DG1043" s="8">
        <f t="shared" si="1332"/>
        <v>0</v>
      </c>
      <c r="DI1043" s="11">
        <f t="shared" si="1304"/>
        <v>45227</v>
      </c>
      <c r="DJ1043" s="8">
        <f t="shared" si="1333"/>
        <v>0</v>
      </c>
      <c r="DK1043" s="8">
        <f t="shared" si="1333"/>
        <v>0</v>
      </c>
      <c r="DL1043" s="8">
        <f t="shared" si="1333"/>
        <v>0</v>
      </c>
      <c r="DM1043" s="8">
        <f t="shared" si="1333"/>
        <v>0</v>
      </c>
      <c r="DN1043" s="8">
        <f t="shared" si="1333"/>
        <v>0</v>
      </c>
      <c r="DO1043" s="8">
        <f t="shared" si="1333"/>
        <v>0</v>
      </c>
      <c r="DP1043" s="56"/>
      <c r="DQ1043" s="56"/>
      <c r="DR1043" s="56"/>
      <c r="DS1043" s="56"/>
    </row>
    <row r="1044" spans="1:123" x14ac:dyDescent="0.3">
      <c r="A1044" s="11">
        <f t="shared" si="1271"/>
        <v>45228</v>
      </c>
      <c r="B1044" s="8">
        <f t="shared" si="1272"/>
        <v>15018</v>
      </c>
      <c r="C1044" s="8">
        <f t="shared" si="1273"/>
        <v>1991383.1199999996</v>
      </c>
      <c r="D1044" s="8">
        <f t="shared" si="1274"/>
        <v>0</v>
      </c>
      <c r="E1044" s="8">
        <f t="shared" si="1275"/>
        <v>10129.84</v>
      </c>
      <c r="F1044" s="8">
        <f t="shared" si="1276"/>
        <v>15320.99</v>
      </c>
      <c r="G1044" s="8">
        <f t="shared" si="1277"/>
        <v>60</v>
      </c>
      <c r="I1044" s="11">
        <f t="shared" si="1278"/>
        <v>45228</v>
      </c>
      <c r="J1044" s="8">
        <f t="shared" si="1320"/>
        <v>12642</v>
      </c>
      <c r="K1044" s="8">
        <f t="shared" si="1320"/>
        <v>1970496.679999999</v>
      </c>
      <c r="L1044" s="8">
        <f t="shared" si="1320"/>
        <v>6665.5300000000025</v>
      </c>
      <c r="M1044" s="8">
        <f t="shared" si="1320"/>
        <v>0</v>
      </c>
      <c r="N1044" s="8">
        <f t="shared" si="1320"/>
        <v>5893.799999999992</v>
      </c>
      <c r="O1044" s="8">
        <f t="shared" si="1320"/>
        <v>59</v>
      </c>
      <c r="Q1044" s="11">
        <f t="shared" si="1280"/>
        <v>45228</v>
      </c>
      <c r="R1044" s="8">
        <f t="shared" si="1321"/>
        <v>7630</v>
      </c>
      <c r="S1044" s="8">
        <f t="shared" si="1321"/>
        <v>810535.64999999991</v>
      </c>
      <c r="T1044" s="8">
        <f t="shared" si="1321"/>
        <v>7993.42</v>
      </c>
      <c r="U1044" s="8">
        <f t="shared" si="1321"/>
        <v>0</v>
      </c>
      <c r="V1044" s="8">
        <f t="shared" si="1321"/>
        <v>-3160.8599999999997</v>
      </c>
      <c r="W1044" s="8">
        <f t="shared" si="1321"/>
        <v>683</v>
      </c>
      <c r="Y1044" s="11">
        <f t="shared" si="1282"/>
        <v>45228</v>
      </c>
      <c r="Z1044" s="8">
        <f t="shared" si="1322"/>
        <v>14072</v>
      </c>
      <c r="AA1044" s="8">
        <f t="shared" si="1322"/>
        <v>1799588.7000000009</v>
      </c>
      <c r="AB1044" s="8">
        <f t="shared" si="1322"/>
        <v>12096.9</v>
      </c>
      <c r="AC1044" s="8">
        <f t="shared" si="1322"/>
        <v>-463.16</v>
      </c>
      <c r="AD1044" s="8">
        <f t="shared" si="1322"/>
        <v>17350.23000000001</v>
      </c>
      <c r="AE1044" s="8">
        <f t="shared" si="1322"/>
        <v>1149</v>
      </c>
      <c r="AG1044" s="11">
        <f t="shared" si="1284"/>
        <v>45228</v>
      </c>
      <c r="AH1044" s="8">
        <f t="shared" si="1323"/>
        <v>15625</v>
      </c>
      <c r="AI1044" s="8">
        <f t="shared" si="1323"/>
        <v>2033156.4699999993</v>
      </c>
      <c r="AJ1044" s="8">
        <f t="shared" si="1323"/>
        <v>5282.28</v>
      </c>
      <c r="AK1044" s="8">
        <f t="shared" si="1323"/>
        <v>0</v>
      </c>
      <c r="AL1044" s="8">
        <f t="shared" si="1323"/>
        <v>20775.110000000022</v>
      </c>
      <c r="AM1044" s="8">
        <f t="shared" si="1323"/>
        <v>577</v>
      </c>
      <c r="AO1044" s="11">
        <f t="shared" si="1286"/>
        <v>45228</v>
      </c>
      <c r="AP1044" s="8">
        <f t="shared" si="1324"/>
        <v>16238</v>
      </c>
      <c r="AQ1044" s="8">
        <f t="shared" si="1324"/>
        <v>1350283.24</v>
      </c>
      <c r="AR1044" s="8">
        <f t="shared" si="1324"/>
        <v>0</v>
      </c>
      <c r="AS1044" s="8">
        <f t="shared" si="1324"/>
        <v>14539.369999999999</v>
      </c>
      <c r="AT1044" s="8">
        <f t="shared" si="1324"/>
        <v>717.43999999999983</v>
      </c>
      <c r="AU1044" s="8">
        <f t="shared" si="1324"/>
        <v>668</v>
      </c>
      <c r="AW1044" s="11">
        <f t="shared" si="1288"/>
        <v>45228</v>
      </c>
      <c r="AX1044" s="8">
        <f t="shared" si="1325"/>
        <v>16170</v>
      </c>
      <c r="AY1044" s="8">
        <f t="shared" si="1325"/>
        <v>2019406.3099999991</v>
      </c>
      <c r="AZ1044" s="8">
        <f t="shared" si="1325"/>
        <v>7900.5300000000034</v>
      </c>
      <c r="BA1044" s="8">
        <f t="shared" si="1325"/>
        <v>0</v>
      </c>
      <c r="BB1044" s="8">
        <f t="shared" si="1325"/>
        <v>16489.64</v>
      </c>
      <c r="BC1044" s="8">
        <f t="shared" si="1325"/>
        <v>398</v>
      </c>
      <c r="BE1044" s="11">
        <f t="shared" si="1290"/>
        <v>45228</v>
      </c>
      <c r="BF1044" s="8">
        <f t="shared" si="1326"/>
        <v>15247</v>
      </c>
      <c r="BG1044" s="8">
        <f t="shared" si="1326"/>
        <v>1910904.6900000002</v>
      </c>
      <c r="BH1044" s="8">
        <f t="shared" si="1326"/>
        <v>11027.400000000007</v>
      </c>
      <c r="BI1044" s="8">
        <f t="shared" si="1326"/>
        <v>0</v>
      </c>
      <c r="BJ1044" s="8">
        <f t="shared" si="1326"/>
        <v>36847.270000000004</v>
      </c>
      <c r="BK1044" s="8">
        <f t="shared" si="1326"/>
        <v>152</v>
      </c>
      <c r="BM1044" s="11">
        <f t="shared" si="1292"/>
        <v>45228</v>
      </c>
      <c r="BN1044" s="8">
        <f t="shared" si="1327"/>
        <v>10844</v>
      </c>
      <c r="BO1044" s="8">
        <f t="shared" si="1327"/>
        <v>885055.22000000009</v>
      </c>
      <c r="BP1044" s="8">
        <f t="shared" si="1327"/>
        <v>8774.75</v>
      </c>
      <c r="BQ1044" s="8">
        <f t="shared" si="1327"/>
        <v>0</v>
      </c>
      <c r="BR1044" s="8">
        <f t="shared" si="1327"/>
        <v>5827.3399999999992</v>
      </c>
      <c r="BS1044" s="8">
        <f t="shared" si="1327"/>
        <v>148</v>
      </c>
      <c r="BU1044" s="11">
        <f t="shared" si="1294"/>
        <v>45228</v>
      </c>
      <c r="BV1044" s="8">
        <f t="shared" si="1328"/>
        <v>9138</v>
      </c>
      <c r="BW1044" s="8">
        <f t="shared" si="1328"/>
        <v>1095003.7900000003</v>
      </c>
      <c r="BX1044" s="8">
        <f t="shared" si="1328"/>
        <v>7898.4</v>
      </c>
      <c r="BY1044" s="8">
        <f t="shared" si="1328"/>
        <v>0</v>
      </c>
      <c r="BZ1044" s="8">
        <f t="shared" si="1328"/>
        <v>9668.0500000000011</v>
      </c>
      <c r="CA1044" s="8">
        <f t="shared" si="1328"/>
        <v>512</v>
      </c>
      <c r="CC1044" s="11">
        <f t="shared" si="1296"/>
        <v>45228</v>
      </c>
      <c r="CD1044" s="8">
        <f t="shared" si="1329"/>
        <v>17260</v>
      </c>
      <c r="CE1044" s="8">
        <f t="shared" si="1329"/>
        <v>2063330.6600000004</v>
      </c>
      <c r="CF1044" s="8">
        <f t="shared" si="1329"/>
        <v>9426.909999999998</v>
      </c>
      <c r="CG1044" s="8">
        <f t="shared" si="1329"/>
        <v>98889.869999999923</v>
      </c>
      <c r="CH1044" s="8">
        <f t="shared" si="1329"/>
        <v>20484.560000000005</v>
      </c>
      <c r="CI1044" s="8">
        <f t="shared" si="1329"/>
        <v>448</v>
      </c>
      <c r="CK1044" s="11">
        <f t="shared" si="1298"/>
        <v>45228</v>
      </c>
      <c r="CL1044" s="8">
        <f t="shared" si="1330"/>
        <v>5920</v>
      </c>
      <c r="CM1044" s="8">
        <f t="shared" si="1330"/>
        <v>454151.4</v>
      </c>
      <c r="CN1044" s="8">
        <f t="shared" si="1330"/>
        <v>0</v>
      </c>
      <c r="CO1044" s="8">
        <f t="shared" si="1330"/>
        <v>1077</v>
      </c>
      <c r="CP1044" s="8">
        <f t="shared" si="1330"/>
        <v>11190.100000000002</v>
      </c>
      <c r="CQ1044" s="8">
        <f t="shared" si="1330"/>
        <v>70</v>
      </c>
      <c r="CS1044" s="11">
        <f t="shared" si="1300"/>
        <v>45228</v>
      </c>
      <c r="CT1044" s="8">
        <f t="shared" si="1331"/>
        <v>0</v>
      </c>
      <c r="CU1044" s="8">
        <f t="shared" si="1331"/>
        <v>0</v>
      </c>
      <c r="CV1044" s="8">
        <f t="shared" si="1331"/>
        <v>0</v>
      </c>
      <c r="CW1044" s="8">
        <f t="shared" si="1331"/>
        <v>0</v>
      </c>
      <c r="CX1044" s="8">
        <f t="shared" si="1331"/>
        <v>0</v>
      </c>
      <c r="CY1044" s="8">
        <f t="shared" si="1331"/>
        <v>0</v>
      </c>
      <c r="DA1044" s="11">
        <f t="shared" si="1302"/>
        <v>45228</v>
      </c>
      <c r="DB1044" s="8">
        <f t="shared" si="1332"/>
        <v>0</v>
      </c>
      <c r="DC1044" s="8">
        <f t="shared" si="1332"/>
        <v>0</v>
      </c>
      <c r="DD1044" s="8">
        <f t="shared" si="1332"/>
        <v>0</v>
      </c>
      <c r="DE1044" s="8">
        <f t="shared" si="1332"/>
        <v>0</v>
      </c>
      <c r="DF1044" s="8">
        <f t="shared" si="1332"/>
        <v>0</v>
      </c>
      <c r="DG1044" s="8">
        <f t="shared" si="1332"/>
        <v>0</v>
      </c>
      <c r="DI1044" s="11">
        <f t="shared" si="1304"/>
        <v>45228</v>
      </c>
      <c r="DJ1044" s="8">
        <f t="shared" si="1333"/>
        <v>0</v>
      </c>
      <c r="DK1044" s="8">
        <f t="shared" si="1333"/>
        <v>0</v>
      </c>
      <c r="DL1044" s="8">
        <f t="shared" si="1333"/>
        <v>0</v>
      </c>
      <c r="DM1044" s="8">
        <f t="shared" si="1333"/>
        <v>0</v>
      </c>
      <c r="DN1044" s="8">
        <f t="shared" si="1333"/>
        <v>0</v>
      </c>
      <c r="DO1044" s="8">
        <f t="shared" si="1333"/>
        <v>0</v>
      </c>
      <c r="DP1044" s="56"/>
      <c r="DQ1044" s="56"/>
      <c r="DR1044" s="56"/>
      <c r="DS1044" s="56"/>
    </row>
    <row r="1045" spans="1:123" x14ac:dyDescent="0.3">
      <c r="A1045" s="11">
        <f t="shared" si="1271"/>
        <v>45229</v>
      </c>
      <c r="B1045" s="8">
        <f t="shared" si="1272"/>
        <v>15048</v>
      </c>
      <c r="C1045" s="8">
        <f t="shared" si="1273"/>
        <v>1994598.9499999997</v>
      </c>
      <c r="D1045" s="8">
        <f t="shared" si="1274"/>
        <v>0</v>
      </c>
      <c r="E1045" s="8">
        <f t="shared" si="1275"/>
        <v>10179.84</v>
      </c>
      <c r="F1045" s="8">
        <f t="shared" si="1276"/>
        <v>15294.99</v>
      </c>
      <c r="G1045" s="8">
        <f t="shared" si="1277"/>
        <v>60</v>
      </c>
      <c r="I1045" s="11">
        <f t="shared" si="1278"/>
        <v>45229</v>
      </c>
      <c r="J1045" s="8">
        <f t="shared" si="1320"/>
        <v>12709</v>
      </c>
      <c r="K1045" s="8">
        <f t="shared" si="1320"/>
        <v>1983249.8499999989</v>
      </c>
      <c r="L1045" s="8">
        <f t="shared" si="1320"/>
        <v>6689.8200000000024</v>
      </c>
      <c r="M1045" s="8">
        <f t="shared" si="1320"/>
        <v>0</v>
      </c>
      <c r="N1045" s="8">
        <f t="shared" si="1320"/>
        <v>5903.6999999999916</v>
      </c>
      <c r="O1045" s="8">
        <f t="shared" si="1320"/>
        <v>59</v>
      </c>
      <c r="Q1045" s="11">
        <f t="shared" si="1280"/>
        <v>45229</v>
      </c>
      <c r="R1045" s="8">
        <f t="shared" si="1321"/>
        <v>7659</v>
      </c>
      <c r="S1045" s="8">
        <f t="shared" si="1321"/>
        <v>813593.58999999985</v>
      </c>
      <c r="T1045" s="8">
        <f t="shared" si="1321"/>
        <v>8002.42</v>
      </c>
      <c r="U1045" s="8">
        <f t="shared" si="1321"/>
        <v>0</v>
      </c>
      <c r="V1045" s="8">
        <f t="shared" si="1321"/>
        <v>-3160.8599999999997</v>
      </c>
      <c r="W1045" s="8">
        <f t="shared" si="1321"/>
        <v>683</v>
      </c>
      <c r="Y1045" s="11">
        <f t="shared" si="1282"/>
        <v>45229</v>
      </c>
      <c r="Z1045" s="8">
        <f t="shared" si="1322"/>
        <v>14104</v>
      </c>
      <c r="AA1045" s="8">
        <f t="shared" si="1322"/>
        <v>1803766.7000000009</v>
      </c>
      <c r="AB1045" s="8">
        <f t="shared" si="1322"/>
        <v>12111.71</v>
      </c>
      <c r="AC1045" s="8">
        <f t="shared" si="1322"/>
        <v>-463.16</v>
      </c>
      <c r="AD1045" s="8">
        <f t="shared" si="1322"/>
        <v>17350.23000000001</v>
      </c>
      <c r="AE1045" s="8">
        <f t="shared" si="1322"/>
        <v>1151</v>
      </c>
      <c r="AG1045" s="11">
        <f t="shared" si="1284"/>
        <v>45229</v>
      </c>
      <c r="AH1045" s="8">
        <f t="shared" si="1323"/>
        <v>15650</v>
      </c>
      <c r="AI1045" s="8">
        <f t="shared" si="1323"/>
        <v>2036196.1099999992</v>
      </c>
      <c r="AJ1045" s="8">
        <f t="shared" si="1323"/>
        <v>5287.83</v>
      </c>
      <c r="AK1045" s="8">
        <f t="shared" si="1323"/>
        <v>0</v>
      </c>
      <c r="AL1045" s="8">
        <f t="shared" si="1323"/>
        <v>20644.970000000023</v>
      </c>
      <c r="AM1045" s="8">
        <f t="shared" si="1323"/>
        <v>577</v>
      </c>
      <c r="AO1045" s="11">
        <f t="shared" si="1286"/>
        <v>45229</v>
      </c>
      <c r="AP1045" s="8">
        <f t="shared" si="1324"/>
        <v>16298</v>
      </c>
      <c r="AQ1045" s="8">
        <f t="shared" si="1324"/>
        <v>1355449.78</v>
      </c>
      <c r="AR1045" s="8">
        <f t="shared" si="1324"/>
        <v>0</v>
      </c>
      <c r="AS1045" s="8">
        <f t="shared" si="1324"/>
        <v>14556.369999999999</v>
      </c>
      <c r="AT1045" s="8">
        <f t="shared" si="1324"/>
        <v>717.43999999999983</v>
      </c>
      <c r="AU1045" s="8">
        <f t="shared" si="1324"/>
        <v>673</v>
      </c>
      <c r="AW1045" s="11">
        <f t="shared" si="1288"/>
        <v>45229</v>
      </c>
      <c r="AX1045" s="8">
        <f t="shared" si="1325"/>
        <v>16235</v>
      </c>
      <c r="AY1045" s="8">
        <f t="shared" si="1325"/>
        <v>2028487.949999999</v>
      </c>
      <c r="AZ1045" s="8">
        <f t="shared" si="1325"/>
        <v>7923.6200000000035</v>
      </c>
      <c r="BA1045" s="8">
        <f t="shared" si="1325"/>
        <v>0</v>
      </c>
      <c r="BB1045" s="8">
        <f t="shared" si="1325"/>
        <v>16489.64</v>
      </c>
      <c r="BC1045" s="8">
        <f t="shared" si="1325"/>
        <v>407</v>
      </c>
      <c r="BE1045" s="11">
        <f t="shared" si="1290"/>
        <v>45229</v>
      </c>
      <c r="BF1045" s="8">
        <f t="shared" si="1326"/>
        <v>15306</v>
      </c>
      <c r="BG1045" s="8">
        <f t="shared" si="1326"/>
        <v>1917590.1</v>
      </c>
      <c r="BH1045" s="8">
        <f t="shared" si="1326"/>
        <v>11045.040000000006</v>
      </c>
      <c r="BI1045" s="8">
        <f t="shared" si="1326"/>
        <v>0</v>
      </c>
      <c r="BJ1045" s="8">
        <f t="shared" si="1326"/>
        <v>36897.270000000004</v>
      </c>
      <c r="BK1045" s="8">
        <f t="shared" si="1326"/>
        <v>153</v>
      </c>
      <c r="BM1045" s="11">
        <f t="shared" si="1292"/>
        <v>45229</v>
      </c>
      <c r="BN1045" s="8">
        <f t="shared" si="1327"/>
        <v>10871</v>
      </c>
      <c r="BO1045" s="8">
        <f t="shared" si="1327"/>
        <v>887244.57000000007</v>
      </c>
      <c r="BP1045" s="8">
        <f t="shared" si="1327"/>
        <v>8810.75</v>
      </c>
      <c r="BQ1045" s="8">
        <f t="shared" si="1327"/>
        <v>0</v>
      </c>
      <c r="BR1045" s="8">
        <f t="shared" si="1327"/>
        <v>5827.3399999999992</v>
      </c>
      <c r="BS1045" s="8">
        <f t="shared" si="1327"/>
        <v>150</v>
      </c>
      <c r="BU1045" s="11">
        <f t="shared" si="1294"/>
        <v>45229</v>
      </c>
      <c r="BV1045" s="8">
        <f t="shared" si="1328"/>
        <v>9164</v>
      </c>
      <c r="BW1045" s="8">
        <f t="shared" si="1328"/>
        <v>1097888.1100000003</v>
      </c>
      <c r="BX1045" s="8">
        <f t="shared" si="1328"/>
        <v>7903.4</v>
      </c>
      <c r="BY1045" s="8">
        <f t="shared" si="1328"/>
        <v>0</v>
      </c>
      <c r="BZ1045" s="8">
        <f t="shared" si="1328"/>
        <v>9668.0500000000011</v>
      </c>
      <c r="CA1045" s="8">
        <f t="shared" si="1328"/>
        <v>512</v>
      </c>
      <c r="CC1045" s="11">
        <f t="shared" si="1296"/>
        <v>45229</v>
      </c>
      <c r="CD1045" s="8">
        <f t="shared" si="1329"/>
        <v>17297</v>
      </c>
      <c r="CE1045" s="8">
        <f t="shared" si="1329"/>
        <v>2067843.1000000003</v>
      </c>
      <c r="CF1045" s="8">
        <f t="shared" si="1329"/>
        <v>9487.409999999998</v>
      </c>
      <c r="CG1045" s="8">
        <f t="shared" si="1329"/>
        <v>98939.869999999923</v>
      </c>
      <c r="CH1045" s="8">
        <f t="shared" si="1329"/>
        <v>20601.560000000005</v>
      </c>
      <c r="CI1045" s="8">
        <f t="shared" si="1329"/>
        <v>448</v>
      </c>
      <c r="CK1045" s="11">
        <f t="shared" si="1298"/>
        <v>45229</v>
      </c>
      <c r="CL1045" s="8">
        <f t="shared" si="1330"/>
        <v>5938</v>
      </c>
      <c r="CM1045" s="8">
        <f t="shared" si="1330"/>
        <v>455505.38</v>
      </c>
      <c r="CN1045" s="8">
        <f t="shared" si="1330"/>
        <v>0</v>
      </c>
      <c r="CO1045" s="8">
        <f t="shared" si="1330"/>
        <v>1079</v>
      </c>
      <c r="CP1045" s="8">
        <f t="shared" si="1330"/>
        <v>11190.100000000002</v>
      </c>
      <c r="CQ1045" s="8">
        <f t="shared" si="1330"/>
        <v>71</v>
      </c>
      <c r="CS1045" s="11">
        <f t="shared" si="1300"/>
        <v>45229</v>
      </c>
      <c r="CT1045" s="8">
        <f t="shared" si="1331"/>
        <v>0</v>
      </c>
      <c r="CU1045" s="8">
        <f t="shared" si="1331"/>
        <v>0</v>
      </c>
      <c r="CV1045" s="8">
        <f t="shared" si="1331"/>
        <v>0</v>
      </c>
      <c r="CW1045" s="8">
        <f t="shared" si="1331"/>
        <v>0</v>
      </c>
      <c r="CX1045" s="8">
        <f t="shared" si="1331"/>
        <v>0</v>
      </c>
      <c r="CY1045" s="8">
        <f t="shared" si="1331"/>
        <v>0</v>
      </c>
      <c r="DA1045" s="11">
        <f t="shared" si="1302"/>
        <v>45229</v>
      </c>
      <c r="DB1045" s="8">
        <f t="shared" si="1332"/>
        <v>0</v>
      </c>
      <c r="DC1045" s="8">
        <f t="shared" si="1332"/>
        <v>0</v>
      </c>
      <c r="DD1045" s="8">
        <f t="shared" si="1332"/>
        <v>0</v>
      </c>
      <c r="DE1045" s="8">
        <f t="shared" si="1332"/>
        <v>0</v>
      </c>
      <c r="DF1045" s="8">
        <f t="shared" si="1332"/>
        <v>0</v>
      </c>
      <c r="DG1045" s="8">
        <f t="shared" si="1332"/>
        <v>0</v>
      </c>
      <c r="DI1045" s="11">
        <f t="shared" si="1304"/>
        <v>45229</v>
      </c>
      <c r="DJ1045" s="8">
        <f t="shared" si="1333"/>
        <v>0</v>
      </c>
      <c r="DK1045" s="8">
        <f t="shared" si="1333"/>
        <v>0</v>
      </c>
      <c r="DL1045" s="8">
        <f t="shared" si="1333"/>
        <v>0</v>
      </c>
      <c r="DM1045" s="8">
        <f t="shared" si="1333"/>
        <v>0</v>
      </c>
      <c r="DN1045" s="8">
        <f t="shared" si="1333"/>
        <v>0</v>
      </c>
      <c r="DO1045" s="8">
        <f t="shared" si="1333"/>
        <v>0</v>
      </c>
      <c r="DP1045" s="56"/>
      <c r="DQ1045" s="56"/>
      <c r="DR1045" s="56"/>
      <c r="DS1045" s="56"/>
    </row>
    <row r="1046" spans="1:123" x14ac:dyDescent="0.3">
      <c r="A1046" s="11">
        <f t="shared" si="1271"/>
        <v>45230</v>
      </c>
      <c r="B1046" s="8">
        <f t="shared" si="1272"/>
        <v>15073</v>
      </c>
      <c r="C1046" s="8">
        <f t="shared" si="1273"/>
        <v>1997932.6299999997</v>
      </c>
      <c r="D1046" s="8">
        <f t="shared" si="1274"/>
        <v>0</v>
      </c>
      <c r="E1046" s="8">
        <f t="shared" si="1275"/>
        <v>10208.84</v>
      </c>
      <c r="F1046" s="8">
        <f t="shared" si="1276"/>
        <v>15294.99</v>
      </c>
      <c r="G1046" s="8">
        <f t="shared" si="1277"/>
        <v>60</v>
      </c>
      <c r="I1046" s="11">
        <f t="shared" si="1278"/>
        <v>45230</v>
      </c>
      <c r="J1046" s="8">
        <f t="shared" si="1320"/>
        <v>12778</v>
      </c>
      <c r="K1046" s="8">
        <f t="shared" si="1320"/>
        <v>1995826.199999999</v>
      </c>
      <c r="L1046" s="8">
        <f t="shared" si="1320"/>
        <v>6699.4900000000025</v>
      </c>
      <c r="M1046" s="8">
        <f t="shared" si="1320"/>
        <v>0</v>
      </c>
      <c r="N1046" s="8">
        <f t="shared" si="1320"/>
        <v>6046.6499999999915</v>
      </c>
      <c r="O1046" s="8">
        <f t="shared" si="1320"/>
        <v>59</v>
      </c>
      <c r="Q1046" s="11">
        <f t="shared" si="1280"/>
        <v>45230</v>
      </c>
      <c r="R1046" s="8">
        <f t="shared" si="1321"/>
        <v>7686</v>
      </c>
      <c r="S1046" s="8">
        <f t="shared" si="1321"/>
        <v>816159.21999999986</v>
      </c>
      <c r="T1046" s="8">
        <f t="shared" si="1321"/>
        <v>8031.92</v>
      </c>
      <c r="U1046" s="8">
        <f t="shared" si="1321"/>
        <v>0</v>
      </c>
      <c r="V1046" s="8">
        <f t="shared" si="1321"/>
        <v>-3160.8599999999997</v>
      </c>
      <c r="W1046" s="8">
        <f t="shared" si="1321"/>
        <v>683</v>
      </c>
      <c r="Y1046" s="11">
        <f t="shared" si="1282"/>
        <v>45230</v>
      </c>
      <c r="Z1046" s="8">
        <f t="shared" si="1322"/>
        <v>14162</v>
      </c>
      <c r="AA1046" s="8">
        <f t="shared" si="1322"/>
        <v>1811123.9900000009</v>
      </c>
      <c r="AB1046" s="8">
        <f t="shared" si="1322"/>
        <v>12124.669999999998</v>
      </c>
      <c r="AC1046" s="8">
        <f t="shared" si="1322"/>
        <v>-463.16</v>
      </c>
      <c r="AD1046" s="8">
        <f t="shared" si="1322"/>
        <v>17842.090000000011</v>
      </c>
      <c r="AE1046" s="8">
        <f t="shared" si="1322"/>
        <v>1152</v>
      </c>
      <c r="AG1046" s="11">
        <f t="shared" si="1284"/>
        <v>45230</v>
      </c>
      <c r="AH1046" s="8">
        <f t="shared" si="1323"/>
        <v>15676</v>
      </c>
      <c r="AI1046" s="8">
        <f t="shared" si="1323"/>
        <v>2034941.5999999992</v>
      </c>
      <c r="AJ1046" s="8">
        <f t="shared" si="1323"/>
        <v>5287.83</v>
      </c>
      <c r="AK1046" s="8">
        <f t="shared" si="1323"/>
        <v>0</v>
      </c>
      <c r="AL1046" s="8">
        <f t="shared" si="1323"/>
        <v>20649.920000000024</v>
      </c>
      <c r="AM1046" s="8">
        <f t="shared" si="1323"/>
        <v>577</v>
      </c>
      <c r="AO1046" s="11">
        <f t="shared" si="1286"/>
        <v>45230</v>
      </c>
      <c r="AP1046" s="8">
        <f t="shared" si="1324"/>
        <v>16360</v>
      </c>
      <c r="AQ1046" s="8">
        <f t="shared" si="1324"/>
        <v>1360798.6</v>
      </c>
      <c r="AR1046" s="8">
        <f t="shared" si="1324"/>
        <v>0</v>
      </c>
      <c r="AS1046" s="8">
        <f t="shared" si="1324"/>
        <v>14567.369999999999</v>
      </c>
      <c r="AT1046" s="8">
        <f t="shared" si="1324"/>
        <v>355.2799999999998</v>
      </c>
      <c r="AU1046" s="8">
        <f t="shared" si="1324"/>
        <v>682</v>
      </c>
      <c r="AW1046" s="11">
        <f t="shared" si="1288"/>
        <v>45230</v>
      </c>
      <c r="AX1046" s="8">
        <f t="shared" si="1325"/>
        <v>16301</v>
      </c>
      <c r="AY1046" s="8">
        <f t="shared" si="1325"/>
        <v>2037352.3199999991</v>
      </c>
      <c r="AZ1046" s="8">
        <f t="shared" si="1325"/>
        <v>7937.4800000000032</v>
      </c>
      <c r="BA1046" s="8">
        <f t="shared" si="1325"/>
        <v>0</v>
      </c>
      <c r="BB1046" s="8">
        <f t="shared" si="1325"/>
        <v>16511.64</v>
      </c>
      <c r="BC1046" s="8">
        <f t="shared" si="1325"/>
        <v>407</v>
      </c>
      <c r="BE1046" s="11">
        <f t="shared" si="1290"/>
        <v>45230</v>
      </c>
      <c r="BF1046" s="8">
        <f t="shared" si="1326"/>
        <v>15367</v>
      </c>
      <c r="BG1046" s="8">
        <f t="shared" si="1326"/>
        <v>1924846.05</v>
      </c>
      <c r="BH1046" s="8">
        <f t="shared" si="1326"/>
        <v>11077.510000000006</v>
      </c>
      <c r="BI1046" s="8">
        <f t="shared" si="1326"/>
        <v>0</v>
      </c>
      <c r="BJ1046" s="8">
        <f t="shared" si="1326"/>
        <v>37105.350000000006</v>
      </c>
      <c r="BK1046" s="8">
        <f t="shared" si="1326"/>
        <v>153</v>
      </c>
      <c r="BM1046" s="11">
        <f t="shared" si="1292"/>
        <v>45230</v>
      </c>
      <c r="BN1046" s="8">
        <f t="shared" si="1327"/>
        <v>10901</v>
      </c>
      <c r="BO1046" s="8">
        <f t="shared" si="1327"/>
        <v>889597.26</v>
      </c>
      <c r="BP1046" s="8">
        <f t="shared" si="1327"/>
        <v>8846.75</v>
      </c>
      <c r="BQ1046" s="8">
        <f t="shared" si="1327"/>
        <v>0</v>
      </c>
      <c r="BR1046" s="8">
        <f t="shared" si="1327"/>
        <v>5827.3399999999992</v>
      </c>
      <c r="BS1046" s="8">
        <f t="shared" si="1327"/>
        <v>152</v>
      </c>
      <c r="BU1046" s="11">
        <f t="shared" si="1294"/>
        <v>45230</v>
      </c>
      <c r="BV1046" s="8">
        <f t="shared" si="1328"/>
        <v>9186</v>
      </c>
      <c r="BW1046" s="8">
        <f t="shared" si="1328"/>
        <v>1100497.9700000004</v>
      </c>
      <c r="BX1046" s="8">
        <f t="shared" si="1328"/>
        <v>7919.9</v>
      </c>
      <c r="BY1046" s="8">
        <f t="shared" si="1328"/>
        <v>0</v>
      </c>
      <c r="BZ1046" s="8">
        <f t="shared" si="1328"/>
        <v>9668.0500000000011</v>
      </c>
      <c r="CA1046" s="8">
        <f t="shared" si="1328"/>
        <v>513</v>
      </c>
      <c r="CC1046" s="11">
        <f t="shared" si="1296"/>
        <v>45230</v>
      </c>
      <c r="CD1046" s="8">
        <f t="shared" si="1329"/>
        <v>17338</v>
      </c>
      <c r="CE1046" s="8">
        <f t="shared" si="1329"/>
        <v>2072302.1300000004</v>
      </c>
      <c r="CF1046" s="8">
        <f t="shared" si="1329"/>
        <v>9525.409999999998</v>
      </c>
      <c r="CG1046" s="8">
        <f t="shared" si="1329"/>
        <v>99181.869999999923</v>
      </c>
      <c r="CH1046" s="8">
        <f t="shared" si="1329"/>
        <v>20651.560000000005</v>
      </c>
      <c r="CI1046" s="8">
        <f t="shared" si="1329"/>
        <v>448</v>
      </c>
      <c r="CK1046" s="11">
        <f t="shared" si="1298"/>
        <v>45230</v>
      </c>
      <c r="CL1046" s="8">
        <f t="shared" si="1330"/>
        <v>5960</v>
      </c>
      <c r="CM1046" s="8">
        <f t="shared" si="1330"/>
        <v>457147.47000000003</v>
      </c>
      <c r="CN1046" s="8">
        <f t="shared" si="1330"/>
        <v>0</v>
      </c>
      <c r="CO1046" s="8">
        <f t="shared" si="1330"/>
        <v>1083</v>
      </c>
      <c r="CP1046" s="8">
        <f t="shared" si="1330"/>
        <v>11312.100000000002</v>
      </c>
      <c r="CQ1046" s="8">
        <f t="shared" si="1330"/>
        <v>72</v>
      </c>
      <c r="CS1046" s="11">
        <f t="shared" si="1300"/>
        <v>45230</v>
      </c>
      <c r="CT1046" s="8">
        <f t="shared" si="1331"/>
        <v>0</v>
      </c>
      <c r="CU1046" s="8">
        <f t="shared" si="1331"/>
        <v>0</v>
      </c>
      <c r="CV1046" s="8">
        <f t="shared" si="1331"/>
        <v>0</v>
      </c>
      <c r="CW1046" s="8">
        <f t="shared" si="1331"/>
        <v>0</v>
      </c>
      <c r="CX1046" s="8">
        <f t="shared" si="1331"/>
        <v>0</v>
      </c>
      <c r="CY1046" s="8">
        <f t="shared" si="1331"/>
        <v>0</v>
      </c>
      <c r="DA1046" s="11">
        <f t="shared" si="1302"/>
        <v>45230</v>
      </c>
      <c r="DB1046" s="8">
        <f t="shared" si="1332"/>
        <v>0</v>
      </c>
      <c r="DC1046" s="8">
        <f t="shared" si="1332"/>
        <v>0</v>
      </c>
      <c r="DD1046" s="8">
        <f t="shared" si="1332"/>
        <v>0</v>
      </c>
      <c r="DE1046" s="8">
        <f t="shared" si="1332"/>
        <v>0</v>
      </c>
      <c r="DF1046" s="8">
        <f t="shared" si="1332"/>
        <v>0</v>
      </c>
      <c r="DG1046" s="8">
        <f t="shared" si="1332"/>
        <v>0</v>
      </c>
      <c r="DI1046" s="11">
        <f t="shared" si="1304"/>
        <v>45230</v>
      </c>
      <c r="DJ1046" s="8">
        <f t="shared" si="1333"/>
        <v>0</v>
      </c>
      <c r="DK1046" s="8">
        <f t="shared" si="1333"/>
        <v>0</v>
      </c>
      <c r="DL1046" s="8">
        <f t="shared" si="1333"/>
        <v>0</v>
      </c>
      <c r="DM1046" s="8">
        <f t="shared" si="1333"/>
        <v>0</v>
      </c>
      <c r="DN1046" s="8">
        <f t="shared" si="1333"/>
        <v>0</v>
      </c>
      <c r="DO1046" s="8">
        <f t="shared" si="1333"/>
        <v>0</v>
      </c>
      <c r="DP1046" s="56"/>
      <c r="DQ1046" s="56"/>
      <c r="DR1046" s="56"/>
      <c r="DS1046" s="56"/>
    </row>
    <row r="1047" spans="1:123" x14ac:dyDescent="0.3">
      <c r="A1047" s="11">
        <f t="shared" si="1271"/>
        <v>45231</v>
      </c>
      <c r="B1047" s="8">
        <f t="shared" si="1272"/>
        <v>15100</v>
      </c>
      <c r="C1047" s="8">
        <f t="shared" si="1273"/>
        <v>2001854.1199999996</v>
      </c>
      <c r="D1047" s="8">
        <f t="shared" si="1274"/>
        <v>0</v>
      </c>
      <c r="E1047" s="8">
        <f t="shared" si="1275"/>
        <v>10225.84</v>
      </c>
      <c r="F1047" s="8">
        <f t="shared" si="1276"/>
        <v>15294.99</v>
      </c>
      <c r="G1047" s="8">
        <f t="shared" si="1277"/>
        <v>60</v>
      </c>
      <c r="I1047" s="11">
        <f t="shared" si="1278"/>
        <v>45231</v>
      </c>
      <c r="J1047" s="8">
        <f t="shared" ref="J1047:O1062" si="1334">J309+J1046</f>
        <v>12846</v>
      </c>
      <c r="K1047" s="8">
        <f t="shared" si="1334"/>
        <v>2008495.0599999991</v>
      </c>
      <c r="L1047" s="8">
        <f t="shared" si="1334"/>
        <v>6711.0400000000027</v>
      </c>
      <c r="M1047" s="8">
        <f t="shared" si="1334"/>
        <v>0</v>
      </c>
      <c r="N1047" s="8">
        <f t="shared" si="1334"/>
        <v>6051.5999999999913</v>
      </c>
      <c r="O1047" s="8">
        <f t="shared" si="1334"/>
        <v>59</v>
      </c>
      <c r="Q1047" s="11">
        <f t="shared" si="1280"/>
        <v>45231</v>
      </c>
      <c r="R1047" s="8">
        <f t="shared" ref="R1047:W1062" si="1335">R309+R1046</f>
        <v>7715</v>
      </c>
      <c r="S1047" s="8">
        <f t="shared" si="1335"/>
        <v>819119.6399999999</v>
      </c>
      <c r="T1047" s="8">
        <f t="shared" si="1335"/>
        <v>8036.92</v>
      </c>
      <c r="U1047" s="8">
        <f t="shared" si="1335"/>
        <v>0</v>
      </c>
      <c r="V1047" s="8">
        <f t="shared" si="1335"/>
        <v>-3160.8599999999997</v>
      </c>
      <c r="W1047" s="8">
        <f t="shared" si="1335"/>
        <v>683</v>
      </c>
      <c r="Y1047" s="11">
        <f t="shared" si="1282"/>
        <v>45231</v>
      </c>
      <c r="Z1047" s="8">
        <f t="shared" ref="Z1047:AE1062" si="1336">Z309+Z1046</f>
        <v>14235</v>
      </c>
      <c r="AA1047" s="8">
        <f t="shared" si="1336"/>
        <v>1820163.590000001</v>
      </c>
      <c r="AB1047" s="8">
        <f t="shared" si="1336"/>
        <v>12144.099999999999</v>
      </c>
      <c r="AC1047" s="8">
        <f t="shared" si="1336"/>
        <v>-463.16</v>
      </c>
      <c r="AD1047" s="8">
        <f t="shared" si="1336"/>
        <v>17971.430000000011</v>
      </c>
      <c r="AE1047" s="8">
        <f t="shared" si="1336"/>
        <v>1153</v>
      </c>
      <c r="AG1047" s="11">
        <f t="shared" si="1284"/>
        <v>45231</v>
      </c>
      <c r="AH1047" s="8">
        <f t="shared" ref="AH1047:AM1062" si="1337">AH309+AH1046</f>
        <v>15708</v>
      </c>
      <c r="AI1047" s="8">
        <f t="shared" si="1337"/>
        <v>2038718.5999999992</v>
      </c>
      <c r="AJ1047" s="8">
        <f t="shared" si="1337"/>
        <v>5289.68</v>
      </c>
      <c r="AK1047" s="8">
        <f t="shared" si="1337"/>
        <v>0</v>
      </c>
      <c r="AL1047" s="8">
        <f t="shared" si="1337"/>
        <v>20659.820000000025</v>
      </c>
      <c r="AM1047" s="8">
        <f t="shared" si="1337"/>
        <v>577</v>
      </c>
      <c r="AO1047" s="11">
        <f t="shared" si="1286"/>
        <v>45231</v>
      </c>
      <c r="AP1047" s="8">
        <f t="shared" ref="AP1047:AU1062" si="1338">AP309+AP1046</f>
        <v>16425</v>
      </c>
      <c r="AQ1047" s="8">
        <f t="shared" si="1338"/>
        <v>1366035.62</v>
      </c>
      <c r="AR1047" s="8">
        <f t="shared" si="1338"/>
        <v>0</v>
      </c>
      <c r="AS1047" s="8">
        <f t="shared" si="1338"/>
        <v>14594.369999999999</v>
      </c>
      <c r="AT1047" s="8">
        <f t="shared" si="1338"/>
        <v>172.2199999999998</v>
      </c>
      <c r="AU1047" s="8">
        <f t="shared" si="1338"/>
        <v>684</v>
      </c>
      <c r="AW1047" s="11">
        <f t="shared" si="1288"/>
        <v>45231</v>
      </c>
      <c r="AX1047" s="8">
        <f t="shared" ref="AX1047:BC1062" si="1339">AX309+AX1046</f>
        <v>16376</v>
      </c>
      <c r="AY1047" s="8">
        <f t="shared" si="1339"/>
        <v>2047469.0399999991</v>
      </c>
      <c r="AZ1047" s="8">
        <f t="shared" si="1339"/>
        <v>7984.5700000000033</v>
      </c>
      <c r="BA1047" s="8">
        <f t="shared" si="1339"/>
        <v>0</v>
      </c>
      <c r="BB1047" s="8">
        <f t="shared" si="1339"/>
        <v>16511.64</v>
      </c>
      <c r="BC1047" s="8">
        <f t="shared" si="1339"/>
        <v>407</v>
      </c>
      <c r="BE1047" s="11">
        <f t="shared" si="1290"/>
        <v>45231</v>
      </c>
      <c r="BF1047" s="8">
        <f t="shared" ref="BF1047:BK1062" si="1340">BF309+BF1046</f>
        <v>15418</v>
      </c>
      <c r="BG1047" s="8">
        <f t="shared" si="1340"/>
        <v>1930706.98</v>
      </c>
      <c r="BH1047" s="8">
        <f t="shared" si="1340"/>
        <v>11095.140000000005</v>
      </c>
      <c r="BI1047" s="8">
        <f t="shared" si="1340"/>
        <v>0</v>
      </c>
      <c r="BJ1047" s="8">
        <f t="shared" si="1340"/>
        <v>37232.540000000008</v>
      </c>
      <c r="BK1047" s="8">
        <f t="shared" si="1340"/>
        <v>153</v>
      </c>
      <c r="BM1047" s="11">
        <f t="shared" si="1292"/>
        <v>45231</v>
      </c>
      <c r="BN1047" s="8">
        <f t="shared" ref="BN1047:BS1062" si="1341">BN309+BN1046</f>
        <v>10935</v>
      </c>
      <c r="BO1047" s="8">
        <f t="shared" si="1341"/>
        <v>892458.17</v>
      </c>
      <c r="BP1047" s="8">
        <f t="shared" si="1341"/>
        <v>8854.75</v>
      </c>
      <c r="BQ1047" s="8">
        <f t="shared" si="1341"/>
        <v>0</v>
      </c>
      <c r="BR1047" s="8">
        <f t="shared" si="1341"/>
        <v>5827.3399999999992</v>
      </c>
      <c r="BS1047" s="8">
        <f t="shared" si="1341"/>
        <v>152</v>
      </c>
      <c r="BU1047" s="11">
        <f t="shared" si="1294"/>
        <v>45231</v>
      </c>
      <c r="BV1047" s="8">
        <f t="shared" ref="BV1047:CA1062" si="1342">BV309+BV1046</f>
        <v>9219</v>
      </c>
      <c r="BW1047" s="8">
        <f t="shared" si="1342"/>
        <v>1104531.5000000005</v>
      </c>
      <c r="BX1047" s="8">
        <f t="shared" si="1342"/>
        <v>7956.4</v>
      </c>
      <c r="BY1047" s="8">
        <f t="shared" si="1342"/>
        <v>0</v>
      </c>
      <c r="BZ1047" s="8">
        <f t="shared" si="1342"/>
        <v>9668.0500000000011</v>
      </c>
      <c r="CA1047" s="8">
        <f t="shared" si="1342"/>
        <v>514</v>
      </c>
      <c r="CC1047" s="11">
        <f t="shared" si="1296"/>
        <v>45231</v>
      </c>
      <c r="CD1047" s="8">
        <f t="shared" ref="CD1047:CI1062" si="1343">CD309+CD1046</f>
        <v>17390</v>
      </c>
      <c r="CE1047" s="8">
        <f t="shared" si="1343"/>
        <v>2078456.5000000005</v>
      </c>
      <c r="CF1047" s="8">
        <f t="shared" si="1343"/>
        <v>9556.9399999999987</v>
      </c>
      <c r="CG1047" s="8">
        <f t="shared" si="1343"/>
        <v>99527.349999999919</v>
      </c>
      <c r="CH1047" s="8">
        <f t="shared" si="1343"/>
        <v>20701.560000000005</v>
      </c>
      <c r="CI1047" s="8">
        <f t="shared" si="1343"/>
        <v>448</v>
      </c>
      <c r="CK1047" s="11">
        <f t="shared" si="1298"/>
        <v>45231</v>
      </c>
      <c r="CL1047" s="8">
        <f t="shared" ref="CL1047:CQ1062" si="1344">CL309+CL1046</f>
        <v>5986</v>
      </c>
      <c r="CM1047" s="8">
        <f t="shared" si="1344"/>
        <v>459094.15</v>
      </c>
      <c r="CN1047" s="8">
        <f t="shared" si="1344"/>
        <v>0</v>
      </c>
      <c r="CO1047" s="8">
        <f t="shared" si="1344"/>
        <v>1083</v>
      </c>
      <c r="CP1047" s="8">
        <f t="shared" si="1344"/>
        <v>11342.230000000001</v>
      </c>
      <c r="CQ1047" s="8">
        <f t="shared" si="1344"/>
        <v>72</v>
      </c>
      <c r="CS1047" s="11">
        <f t="shared" si="1300"/>
        <v>45231</v>
      </c>
      <c r="CT1047" s="8">
        <f t="shared" ref="CT1047:CY1062" si="1345">CT309+CT1046</f>
        <v>0</v>
      </c>
      <c r="CU1047" s="8">
        <f t="shared" si="1345"/>
        <v>0</v>
      </c>
      <c r="CV1047" s="8">
        <f t="shared" si="1345"/>
        <v>0</v>
      </c>
      <c r="CW1047" s="8">
        <f t="shared" si="1345"/>
        <v>0</v>
      </c>
      <c r="CX1047" s="8">
        <f t="shared" si="1345"/>
        <v>0</v>
      </c>
      <c r="CY1047" s="8">
        <f t="shared" si="1345"/>
        <v>0</v>
      </c>
      <c r="DA1047" s="11">
        <f t="shared" si="1302"/>
        <v>45231</v>
      </c>
      <c r="DB1047" s="8">
        <f t="shared" ref="DB1047:DG1062" si="1346">DB309+DB1046</f>
        <v>0</v>
      </c>
      <c r="DC1047" s="8">
        <f t="shared" si="1346"/>
        <v>0</v>
      </c>
      <c r="DD1047" s="8">
        <f t="shared" si="1346"/>
        <v>0</v>
      </c>
      <c r="DE1047" s="8">
        <f t="shared" si="1346"/>
        <v>0</v>
      </c>
      <c r="DF1047" s="8">
        <f t="shared" si="1346"/>
        <v>0</v>
      </c>
      <c r="DG1047" s="8">
        <f t="shared" si="1346"/>
        <v>0</v>
      </c>
      <c r="DI1047" s="11">
        <f t="shared" si="1304"/>
        <v>45231</v>
      </c>
      <c r="DJ1047" s="8">
        <f t="shared" ref="DJ1047:DO1062" si="1347">DJ309+DJ1046</f>
        <v>0</v>
      </c>
      <c r="DK1047" s="8">
        <f t="shared" si="1347"/>
        <v>0</v>
      </c>
      <c r="DL1047" s="8">
        <f t="shared" si="1347"/>
        <v>0</v>
      </c>
      <c r="DM1047" s="8">
        <f t="shared" si="1347"/>
        <v>0</v>
      </c>
      <c r="DN1047" s="8">
        <f t="shared" si="1347"/>
        <v>0</v>
      </c>
      <c r="DO1047" s="8">
        <f t="shared" si="1347"/>
        <v>0</v>
      </c>
      <c r="DP1047" s="56"/>
      <c r="DQ1047" s="56"/>
      <c r="DR1047" s="56"/>
      <c r="DS1047" s="56"/>
    </row>
    <row r="1048" spans="1:123" x14ac:dyDescent="0.3">
      <c r="A1048" s="11">
        <f t="shared" si="1271"/>
        <v>45232</v>
      </c>
      <c r="B1048" s="8">
        <f t="shared" si="1272"/>
        <v>15151</v>
      </c>
      <c r="C1048" s="8">
        <f t="shared" si="1273"/>
        <v>2008044.7999999996</v>
      </c>
      <c r="D1048" s="8">
        <f t="shared" si="1274"/>
        <v>0</v>
      </c>
      <c r="E1048" s="8">
        <f t="shared" si="1275"/>
        <v>10282.84</v>
      </c>
      <c r="F1048" s="8">
        <f t="shared" si="1276"/>
        <v>15205.99</v>
      </c>
      <c r="G1048" s="8">
        <f t="shared" si="1277"/>
        <v>60</v>
      </c>
      <c r="I1048" s="11">
        <f t="shared" si="1278"/>
        <v>45232</v>
      </c>
      <c r="J1048" s="8">
        <f t="shared" si="1334"/>
        <v>12906</v>
      </c>
      <c r="K1048" s="8">
        <f t="shared" si="1334"/>
        <v>2019594.6499999992</v>
      </c>
      <c r="L1048" s="8">
        <f t="shared" si="1334"/>
        <v>6730.6100000000024</v>
      </c>
      <c r="M1048" s="8">
        <f t="shared" si="1334"/>
        <v>0</v>
      </c>
      <c r="N1048" s="8">
        <f t="shared" si="1334"/>
        <v>6056.5499999999911</v>
      </c>
      <c r="O1048" s="8">
        <f t="shared" si="1334"/>
        <v>59</v>
      </c>
      <c r="Q1048" s="11">
        <f t="shared" si="1280"/>
        <v>45232</v>
      </c>
      <c r="R1048" s="8">
        <f t="shared" si="1335"/>
        <v>7738</v>
      </c>
      <c r="S1048" s="8">
        <f t="shared" si="1335"/>
        <v>821412.2699999999</v>
      </c>
      <c r="T1048" s="8">
        <f t="shared" si="1335"/>
        <v>8054.42</v>
      </c>
      <c r="U1048" s="8">
        <f t="shared" si="1335"/>
        <v>0</v>
      </c>
      <c r="V1048" s="8">
        <f t="shared" si="1335"/>
        <v>-3160.8599999999997</v>
      </c>
      <c r="W1048" s="8">
        <f t="shared" si="1335"/>
        <v>684</v>
      </c>
      <c r="Y1048" s="11">
        <f t="shared" si="1282"/>
        <v>45232</v>
      </c>
      <c r="Z1048" s="8">
        <f t="shared" si="1336"/>
        <v>14289</v>
      </c>
      <c r="AA1048" s="8">
        <f t="shared" si="1336"/>
        <v>1826847.090000001</v>
      </c>
      <c r="AB1048" s="8">
        <f t="shared" si="1336"/>
        <v>12168.169999999998</v>
      </c>
      <c r="AC1048" s="8">
        <f t="shared" si="1336"/>
        <v>-463.16</v>
      </c>
      <c r="AD1048" s="8">
        <f t="shared" si="1336"/>
        <v>17755.330000000013</v>
      </c>
      <c r="AE1048" s="8">
        <f t="shared" si="1336"/>
        <v>1154</v>
      </c>
      <c r="AG1048" s="11">
        <f t="shared" si="1284"/>
        <v>45232</v>
      </c>
      <c r="AH1048" s="8">
        <f t="shared" si="1337"/>
        <v>15740</v>
      </c>
      <c r="AI1048" s="8">
        <f t="shared" si="1337"/>
        <v>2042741.0699999991</v>
      </c>
      <c r="AJ1048" s="8">
        <f t="shared" si="1337"/>
        <v>5289.68</v>
      </c>
      <c r="AK1048" s="8">
        <f t="shared" si="1337"/>
        <v>0</v>
      </c>
      <c r="AL1048" s="8">
        <f t="shared" si="1337"/>
        <v>20647.200000000026</v>
      </c>
      <c r="AM1048" s="8">
        <f t="shared" si="1337"/>
        <v>578</v>
      </c>
      <c r="AO1048" s="11">
        <f t="shared" si="1286"/>
        <v>45232</v>
      </c>
      <c r="AP1048" s="8">
        <f t="shared" si="1338"/>
        <v>16492</v>
      </c>
      <c r="AQ1048" s="8">
        <f t="shared" si="1338"/>
        <v>1371809.1900000002</v>
      </c>
      <c r="AR1048" s="8">
        <f t="shared" si="1338"/>
        <v>0</v>
      </c>
      <c r="AS1048" s="8">
        <f t="shared" si="1338"/>
        <v>14612.369999999999</v>
      </c>
      <c r="AT1048" s="8">
        <f t="shared" si="1338"/>
        <v>142.20999999999981</v>
      </c>
      <c r="AU1048" s="8">
        <f t="shared" si="1338"/>
        <v>685</v>
      </c>
      <c r="AW1048" s="11">
        <f t="shared" si="1288"/>
        <v>45232</v>
      </c>
      <c r="AX1048" s="8">
        <f t="shared" si="1339"/>
        <v>16413</v>
      </c>
      <c r="AY1048" s="8">
        <f t="shared" si="1339"/>
        <v>2052072.5999999992</v>
      </c>
      <c r="AZ1048" s="8">
        <f t="shared" si="1339"/>
        <v>7995.6500000000033</v>
      </c>
      <c r="BA1048" s="8">
        <f t="shared" si="1339"/>
        <v>0</v>
      </c>
      <c r="BB1048" s="8">
        <f t="shared" si="1339"/>
        <v>16511.64</v>
      </c>
      <c r="BC1048" s="8">
        <f t="shared" si="1339"/>
        <v>407</v>
      </c>
      <c r="BE1048" s="11">
        <f t="shared" si="1290"/>
        <v>45232</v>
      </c>
      <c r="BF1048" s="8">
        <f t="shared" si="1340"/>
        <v>15485</v>
      </c>
      <c r="BG1048" s="8">
        <f t="shared" si="1340"/>
        <v>1938304.6</v>
      </c>
      <c r="BH1048" s="8">
        <f t="shared" si="1340"/>
        <v>11174.500000000005</v>
      </c>
      <c r="BI1048" s="8">
        <f t="shared" si="1340"/>
        <v>0</v>
      </c>
      <c r="BJ1048" s="8">
        <f t="shared" si="1340"/>
        <v>37282.540000000008</v>
      </c>
      <c r="BK1048" s="8">
        <f t="shared" si="1340"/>
        <v>153</v>
      </c>
      <c r="BM1048" s="11">
        <f t="shared" si="1292"/>
        <v>45232</v>
      </c>
      <c r="BN1048" s="8">
        <f t="shared" si="1341"/>
        <v>10973</v>
      </c>
      <c r="BO1048" s="8">
        <f t="shared" si="1341"/>
        <v>895416.85000000009</v>
      </c>
      <c r="BP1048" s="8">
        <f t="shared" si="1341"/>
        <v>8862.75</v>
      </c>
      <c r="BQ1048" s="8">
        <f t="shared" si="1341"/>
        <v>0</v>
      </c>
      <c r="BR1048" s="8">
        <f t="shared" si="1341"/>
        <v>5897.3399999999992</v>
      </c>
      <c r="BS1048" s="8">
        <f t="shared" si="1341"/>
        <v>152</v>
      </c>
      <c r="BU1048" s="11">
        <f t="shared" si="1294"/>
        <v>45232</v>
      </c>
      <c r="BV1048" s="8">
        <f t="shared" si="1342"/>
        <v>9251</v>
      </c>
      <c r="BW1048" s="8">
        <f t="shared" si="1342"/>
        <v>1108832.6600000004</v>
      </c>
      <c r="BX1048" s="8">
        <f t="shared" si="1342"/>
        <v>7989.9</v>
      </c>
      <c r="BY1048" s="8">
        <f t="shared" si="1342"/>
        <v>0</v>
      </c>
      <c r="BZ1048" s="8">
        <f t="shared" si="1342"/>
        <v>9668.0500000000011</v>
      </c>
      <c r="CA1048" s="8">
        <f t="shared" si="1342"/>
        <v>515</v>
      </c>
      <c r="CC1048" s="11">
        <f t="shared" si="1296"/>
        <v>45232</v>
      </c>
      <c r="CD1048" s="8">
        <f t="shared" si="1343"/>
        <v>17429</v>
      </c>
      <c r="CE1048" s="8">
        <f t="shared" si="1343"/>
        <v>2083025.2000000004</v>
      </c>
      <c r="CF1048" s="8">
        <f t="shared" si="1343"/>
        <v>9633.9399999999987</v>
      </c>
      <c r="CG1048" s="8">
        <f t="shared" si="1343"/>
        <v>99766.309999999925</v>
      </c>
      <c r="CH1048" s="8">
        <f t="shared" si="1343"/>
        <v>20701.560000000005</v>
      </c>
      <c r="CI1048" s="8">
        <f t="shared" si="1343"/>
        <v>449</v>
      </c>
      <c r="CK1048" s="11">
        <f t="shared" si="1298"/>
        <v>45232</v>
      </c>
      <c r="CL1048" s="8">
        <f t="shared" si="1344"/>
        <v>6016</v>
      </c>
      <c r="CM1048" s="8">
        <f t="shared" si="1344"/>
        <v>461242.30000000005</v>
      </c>
      <c r="CN1048" s="8">
        <f t="shared" si="1344"/>
        <v>0</v>
      </c>
      <c r="CO1048" s="8">
        <f t="shared" si="1344"/>
        <v>1087.5</v>
      </c>
      <c r="CP1048" s="8">
        <f t="shared" si="1344"/>
        <v>11267.230000000001</v>
      </c>
      <c r="CQ1048" s="8">
        <f t="shared" si="1344"/>
        <v>72</v>
      </c>
      <c r="CS1048" s="11">
        <f t="shared" si="1300"/>
        <v>45232</v>
      </c>
      <c r="CT1048" s="8">
        <f t="shared" si="1345"/>
        <v>0</v>
      </c>
      <c r="CU1048" s="8">
        <f t="shared" si="1345"/>
        <v>0</v>
      </c>
      <c r="CV1048" s="8">
        <f t="shared" si="1345"/>
        <v>0</v>
      </c>
      <c r="CW1048" s="8">
        <f t="shared" si="1345"/>
        <v>0</v>
      </c>
      <c r="CX1048" s="8">
        <f t="shared" si="1345"/>
        <v>0</v>
      </c>
      <c r="CY1048" s="8">
        <f t="shared" si="1345"/>
        <v>0</v>
      </c>
      <c r="DA1048" s="11">
        <f t="shared" si="1302"/>
        <v>45232</v>
      </c>
      <c r="DB1048" s="8">
        <f t="shared" si="1346"/>
        <v>0</v>
      </c>
      <c r="DC1048" s="8">
        <f t="shared" si="1346"/>
        <v>0</v>
      </c>
      <c r="DD1048" s="8">
        <f t="shared" si="1346"/>
        <v>0</v>
      </c>
      <c r="DE1048" s="8">
        <f t="shared" si="1346"/>
        <v>0</v>
      </c>
      <c r="DF1048" s="8">
        <f t="shared" si="1346"/>
        <v>0</v>
      </c>
      <c r="DG1048" s="8">
        <f t="shared" si="1346"/>
        <v>0</v>
      </c>
      <c r="DI1048" s="11">
        <f t="shared" si="1304"/>
        <v>45232</v>
      </c>
      <c r="DJ1048" s="8">
        <f t="shared" si="1347"/>
        <v>0</v>
      </c>
      <c r="DK1048" s="8">
        <f t="shared" si="1347"/>
        <v>0</v>
      </c>
      <c r="DL1048" s="8">
        <f t="shared" si="1347"/>
        <v>0</v>
      </c>
      <c r="DM1048" s="8">
        <f t="shared" si="1347"/>
        <v>0</v>
      </c>
      <c r="DN1048" s="8">
        <f t="shared" si="1347"/>
        <v>0</v>
      </c>
      <c r="DO1048" s="8">
        <f t="shared" si="1347"/>
        <v>0</v>
      </c>
      <c r="DP1048" s="56"/>
      <c r="DQ1048" s="56"/>
      <c r="DR1048" s="56"/>
      <c r="DS1048" s="56"/>
    </row>
    <row r="1049" spans="1:123" x14ac:dyDescent="0.3">
      <c r="A1049" s="11">
        <f t="shared" si="1271"/>
        <v>45233</v>
      </c>
      <c r="B1049" s="8">
        <f t="shared" si="1272"/>
        <v>15188</v>
      </c>
      <c r="C1049" s="8">
        <f t="shared" si="1273"/>
        <v>2012928.7399999995</v>
      </c>
      <c r="D1049" s="8">
        <f t="shared" si="1274"/>
        <v>0</v>
      </c>
      <c r="E1049" s="8">
        <f t="shared" si="1275"/>
        <v>10315.84</v>
      </c>
      <c r="F1049" s="8">
        <f t="shared" si="1276"/>
        <v>15091.99</v>
      </c>
      <c r="G1049" s="8">
        <f t="shared" si="1277"/>
        <v>60</v>
      </c>
      <c r="I1049" s="11">
        <f t="shared" si="1278"/>
        <v>45233</v>
      </c>
      <c r="J1049" s="8">
        <f t="shared" si="1334"/>
        <v>12963</v>
      </c>
      <c r="K1049" s="8">
        <f t="shared" si="1334"/>
        <v>2029693.6199999992</v>
      </c>
      <c r="L1049" s="8">
        <f t="shared" si="1334"/>
        <v>6744.5200000000023</v>
      </c>
      <c r="M1049" s="8">
        <f t="shared" si="1334"/>
        <v>0</v>
      </c>
      <c r="N1049" s="8">
        <f t="shared" si="1334"/>
        <v>6071.3999999999915</v>
      </c>
      <c r="O1049" s="8">
        <f t="shared" si="1334"/>
        <v>59</v>
      </c>
      <c r="Q1049" s="11">
        <f t="shared" si="1280"/>
        <v>45233</v>
      </c>
      <c r="R1049" s="8">
        <f t="shared" si="1335"/>
        <v>7781</v>
      </c>
      <c r="S1049" s="8">
        <f t="shared" si="1335"/>
        <v>825749.08999999985</v>
      </c>
      <c r="T1049" s="8">
        <f t="shared" si="1335"/>
        <v>8083.42</v>
      </c>
      <c r="U1049" s="8">
        <f t="shared" si="1335"/>
        <v>0</v>
      </c>
      <c r="V1049" s="8">
        <f t="shared" si="1335"/>
        <v>-3160.8599999999997</v>
      </c>
      <c r="W1049" s="8">
        <f t="shared" si="1335"/>
        <v>685</v>
      </c>
      <c r="Y1049" s="11">
        <f t="shared" si="1282"/>
        <v>45233</v>
      </c>
      <c r="Z1049" s="8">
        <f t="shared" si="1336"/>
        <v>14332</v>
      </c>
      <c r="AA1049" s="8">
        <f t="shared" si="1336"/>
        <v>1831943.4800000009</v>
      </c>
      <c r="AB1049" s="8">
        <f t="shared" si="1336"/>
        <v>12200.569999999998</v>
      </c>
      <c r="AC1049" s="8">
        <f t="shared" si="1336"/>
        <v>-463.16</v>
      </c>
      <c r="AD1049" s="8">
        <f t="shared" si="1336"/>
        <v>17755.330000000013</v>
      </c>
      <c r="AE1049" s="8">
        <f t="shared" si="1336"/>
        <v>1155</v>
      </c>
      <c r="AG1049" s="11">
        <f t="shared" si="1284"/>
        <v>45233</v>
      </c>
      <c r="AH1049" s="8">
        <f t="shared" si="1337"/>
        <v>15765</v>
      </c>
      <c r="AI1049" s="8">
        <f t="shared" si="1337"/>
        <v>2045803.1899999992</v>
      </c>
      <c r="AJ1049" s="8">
        <f t="shared" si="1337"/>
        <v>5313.7400000000007</v>
      </c>
      <c r="AK1049" s="8">
        <f t="shared" si="1337"/>
        <v>0</v>
      </c>
      <c r="AL1049" s="8">
        <f t="shared" si="1337"/>
        <v>20647.200000000026</v>
      </c>
      <c r="AM1049" s="8">
        <f t="shared" si="1337"/>
        <v>579</v>
      </c>
      <c r="AO1049" s="11">
        <f t="shared" si="1286"/>
        <v>45233</v>
      </c>
      <c r="AP1049" s="8">
        <f t="shared" si="1338"/>
        <v>16550</v>
      </c>
      <c r="AQ1049" s="8">
        <f t="shared" si="1338"/>
        <v>1376910.2400000002</v>
      </c>
      <c r="AR1049" s="8">
        <f t="shared" si="1338"/>
        <v>0</v>
      </c>
      <c r="AS1049" s="8">
        <f t="shared" si="1338"/>
        <v>14623.869999999999</v>
      </c>
      <c r="AT1049" s="8">
        <f t="shared" si="1338"/>
        <v>392.20999999999981</v>
      </c>
      <c r="AU1049" s="8">
        <f t="shared" si="1338"/>
        <v>686</v>
      </c>
      <c r="AW1049" s="11">
        <f t="shared" si="1288"/>
        <v>45233</v>
      </c>
      <c r="AX1049" s="8">
        <f t="shared" si="1339"/>
        <v>16445</v>
      </c>
      <c r="AY1049" s="8">
        <f t="shared" si="1339"/>
        <v>2055188.4699999993</v>
      </c>
      <c r="AZ1049" s="8">
        <f t="shared" si="1339"/>
        <v>8001.1900000000032</v>
      </c>
      <c r="BA1049" s="8">
        <f t="shared" si="1339"/>
        <v>0</v>
      </c>
      <c r="BB1049" s="8">
        <f t="shared" si="1339"/>
        <v>16586.64</v>
      </c>
      <c r="BC1049" s="8">
        <f t="shared" si="1339"/>
        <v>407</v>
      </c>
      <c r="BE1049" s="11">
        <f t="shared" si="1290"/>
        <v>45233</v>
      </c>
      <c r="BF1049" s="8">
        <f t="shared" si="1340"/>
        <v>15534</v>
      </c>
      <c r="BG1049" s="8">
        <f t="shared" si="1340"/>
        <v>1944054.25</v>
      </c>
      <c r="BH1049" s="8">
        <f t="shared" si="1340"/>
        <v>11207.920000000006</v>
      </c>
      <c r="BI1049" s="8">
        <f t="shared" si="1340"/>
        <v>0</v>
      </c>
      <c r="BJ1049" s="8">
        <f t="shared" si="1340"/>
        <v>37528.540000000008</v>
      </c>
      <c r="BK1049" s="8">
        <f t="shared" si="1340"/>
        <v>153</v>
      </c>
      <c r="BM1049" s="11">
        <f t="shared" si="1292"/>
        <v>45233</v>
      </c>
      <c r="BN1049" s="8">
        <f t="shared" si="1341"/>
        <v>11020</v>
      </c>
      <c r="BO1049" s="8">
        <f t="shared" si="1341"/>
        <v>899284.16000000015</v>
      </c>
      <c r="BP1049" s="8">
        <f t="shared" si="1341"/>
        <v>8942.75</v>
      </c>
      <c r="BQ1049" s="8">
        <f t="shared" si="1341"/>
        <v>0</v>
      </c>
      <c r="BR1049" s="8">
        <f t="shared" si="1341"/>
        <v>5937.3399999999992</v>
      </c>
      <c r="BS1049" s="8">
        <f t="shared" si="1341"/>
        <v>152</v>
      </c>
      <c r="BU1049" s="11">
        <f t="shared" si="1294"/>
        <v>45233</v>
      </c>
      <c r="BV1049" s="8">
        <f t="shared" si="1342"/>
        <v>9292</v>
      </c>
      <c r="BW1049" s="8">
        <f t="shared" si="1342"/>
        <v>1113444.2200000004</v>
      </c>
      <c r="BX1049" s="8">
        <f t="shared" si="1342"/>
        <v>8032.9</v>
      </c>
      <c r="BY1049" s="8">
        <f t="shared" si="1342"/>
        <v>0</v>
      </c>
      <c r="BZ1049" s="8">
        <f t="shared" si="1342"/>
        <v>9668.0500000000011</v>
      </c>
      <c r="CA1049" s="8">
        <f t="shared" si="1342"/>
        <v>517</v>
      </c>
      <c r="CC1049" s="11">
        <f t="shared" si="1296"/>
        <v>45233</v>
      </c>
      <c r="CD1049" s="8">
        <f t="shared" si="1343"/>
        <v>17484</v>
      </c>
      <c r="CE1049" s="8">
        <f t="shared" si="1343"/>
        <v>2089486.4400000004</v>
      </c>
      <c r="CF1049" s="8">
        <f t="shared" si="1343"/>
        <v>9724.9399999999987</v>
      </c>
      <c r="CG1049" s="8">
        <f t="shared" si="1343"/>
        <v>99953.79999999993</v>
      </c>
      <c r="CH1049" s="8">
        <f t="shared" si="1343"/>
        <v>20751.560000000005</v>
      </c>
      <c r="CI1049" s="8">
        <f t="shared" si="1343"/>
        <v>450</v>
      </c>
      <c r="CK1049" s="11">
        <f t="shared" si="1298"/>
        <v>45233</v>
      </c>
      <c r="CL1049" s="8">
        <f t="shared" si="1344"/>
        <v>6039</v>
      </c>
      <c r="CM1049" s="8">
        <f t="shared" si="1344"/>
        <v>463034.13000000006</v>
      </c>
      <c r="CN1049" s="8">
        <f t="shared" si="1344"/>
        <v>0</v>
      </c>
      <c r="CO1049" s="8">
        <f t="shared" si="1344"/>
        <v>1087.5</v>
      </c>
      <c r="CP1049" s="8">
        <f t="shared" si="1344"/>
        <v>11342.230000000001</v>
      </c>
      <c r="CQ1049" s="8">
        <f t="shared" si="1344"/>
        <v>72</v>
      </c>
      <c r="CS1049" s="11">
        <f t="shared" si="1300"/>
        <v>45233</v>
      </c>
      <c r="CT1049" s="8">
        <f t="shared" si="1345"/>
        <v>0</v>
      </c>
      <c r="CU1049" s="8">
        <f t="shared" si="1345"/>
        <v>0</v>
      </c>
      <c r="CV1049" s="8">
        <f t="shared" si="1345"/>
        <v>0</v>
      </c>
      <c r="CW1049" s="8">
        <f t="shared" si="1345"/>
        <v>0</v>
      </c>
      <c r="CX1049" s="8">
        <f t="shared" si="1345"/>
        <v>0</v>
      </c>
      <c r="CY1049" s="8">
        <f t="shared" si="1345"/>
        <v>0</v>
      </c>
      <c r="DA1049" s="11">
        <f t="shared" si="1302"/>
        <v>45233</v>
      </c>
      <c r="DB1049" s="8">
        <f t="shared" si="1346"/>
        <v>0</v>
      </c>
      <c r="DC1049" s="8">
        <f t="shared" si="1346"/>
        <v>0</v>
      </c>
      <c r="DD1049" s="8">
        <f t="shared" si="1346"/>
        <v>0</v>
      </c>
      <c r="DE1049" s="8">
        <f t="shared" si="1346"/>
        <v>0</v>
      </c>
      <c r="DF1049" s="8">
        <f t="shared" si="1346"/>
        <v>0</v>
      </c>
      <c r="DG1049" s="8">
        <f t="shared" si="1346"/>
        <v>0</v>
      </c>
      <c r="DI1049" s="11">
        <f t="shared" si="1304"/>
        <v>45233</v>
      </c>
      <c r="DJ1049" s="8">
        <f t="shared" si="1347"/>
        <v>0</v>
      </c>
      <c r="DK1049" s="8">
        <f t="shared" si="1347"/>
        <v>0</v>
      </c>
      <c r="DL1049" s="8">
        <f t="shared" si="1347"/>
        <v>0</v>
      </c>
      <c r="DM1049" s="8">
        <f t="shared" si="1347"/>
        <v>0</v>
      </c>
      <c r="DN1049" s="8">
        <f t="shared" si="1347"/>
        <v>0</v>
      </c>
      <c r="DO1049" s="8">
        <f t="shared" si="1347"/>
        <v>0</v>
      </c>
      <c r="DP1049" s="56"/>
      <c r="DQ1049" s="56"/>
      <c r="DR1049" s="56"/>
      <c r="DS1049" s="56"/>
    </row>
    <row r="1050" spans="1:123" x14ac:dyDescent="0.3">
      <c r="A1050" s="11">
        <f t="shared" si="1271"/>
        <v>45234</v>
      </c>
      <c r="B1050" s="8">
        <f t="shared" si="1272"/>
        <v>15234</v>
      </c>
      <c r="C1050" s="8">
        <f t="shared" si="1273"/>
        <v>2019225.4599999995</v>
      </c>
      <c r="D1050" s="8">
        <f t="shared" si="1274"/>
        <v>0</v>
      </c>
      <c r="E1050" s="8">
        <f t="shared" si="1275"/>
        <v>10339.84</v>
      </c>
      <c r="F1050" s="8">
        <f t="shared" si="1276"/>
        <v>15341.99</v>
      </c>
      <c r="G1050" s="8">
        <f t="shared" si="1277"/>
        <v>60</v>
      </c>
      <c r="I1050" s="11">
        <f t="shared" si="1278"/>
        <v>45234</v>
      </c>
      <c r="J1050" s="8">
        <f t="shared" si="1334"/>
        <v>13004</v>
      </c>
      <c r="K1050" s="8">
        <f t="shared" si="1334"/>
        <v>2037143.3499999992</v>
      </c>
      <c r="L1050" s="8">
        <f t="shared" si="1334"/>
        <v>6758.4400000000023</v>
      </c>
      <c r="M1050" s="8">
        <f t="shared" si="1334"/>
        <v>0</v>
      </c>
      <c r="N1050" s="8">
        <f t="shared" si="1334"/>
        <v>6071.3999999999915</v>
      </c>
      <c r="O1050" s="8">
        <f t="shared" si="1334"/>
        <v>59</v>
      </c>
      <c r="Q1050" s="11">
        <f t="shared" si="1280"/>
        <v>45234</v>
      </c>
      <c r="R1050" s="8">
        <f t="shared" si="1335"/>
        <v>7824</v>
      </c>
      <c r="S1050" s="8">
        <f t="shared" si="1335"/>
        <v>830085.9099999998</v>
      </c>
      <c r="T1050" s="8">
        <f t="shared" si="1335"/>
        <v>8112.42</v>
      </c>
      <c r="U1050" s="8">
        <f t="shared" si="1335"/>
        <v>0</v>
      </c>
      <c r="V1050" s="8">
        <f t="shared" si="1335"/>
        <v>-3160.8599999999997</v>
      </c>
      <c r="W1050" s="8">
        <f t="shared" si="1335"/>
        <v>686</v>
      </c>
      <c r="Y1050" s="11">
        <f t="shared" si="1282"/>
        <v>45234</v>
      </c>
      <c r="Z1050" s="8">
        <f t="shared" si="1336"/>
        <v>14377</v>
      </c>
      <c r="AA1050" s="8">
        <f t="shared" si="1336"/>
        <v>1837116.9500000009</v>
      </c>
      <c r="AB1050" s="8">
        <f t="shared" si="1336"/>
        <v>12232.029999999997</v>
      </c>
      <c r="AC1050" s="8">
        <f t="shared" si="1336"/>
        <v>-463.16</v>
      </c>
      <c r="AD1050" s="8">
        <f t="shared" si="1336"/>
        <v>17731.620000000014</v>
      </c>
      <c r="AE1050" s="8">
        <f t="shared" si="1336"/>
        <v>1156</v>
      </c>
      <c r="AG1050" s="11">
        <f t="shared" si="1284"/>
        <v>45234</v>
      </c>
      <c r="AH1050" s="8">
        <f t="shared" si="1337"/>
        <v>15784</v>
      </c>
      <c r="AI1050" s="8">
        <f t="shared" si="1337"/>
        <v>2047978.3499999992</v>
      </c>
      <c r="AJ1050" s="8">
        <f t="shared" si="1337"/>
        <v>5319.2900000000009</v>
      </c>
      <c r="AK1050" s="8">
        <f t="shared" si="1337"/>
        <v>0</v>
      </c>
      <c r="AL1050" s="8">
        <f t="shared" si="1337"/>
        <v>20760.100000000028</v>
      </c>
      <c r="AM1050" s="8">
        <f t="shared" si="1337"/>
        <v>580</v>
      </c>
      <c r="AO1050" s="11">
        <f t="shared" si="1286"/>
        <v>45234</v>
      </c>
      <c r="AP1050" s="8">
        <f t="shared" si="1338"/>
        <v>16604</v>
      </c>
      <c r="AQ1050" s="8">
        <f t="shared" si="1338"/>
        <v>1380907.7600000002</v>
      </c>
      <c r="AR1050" s="8">
        <f t="shared" si="1338"/>
        <v>0</v>
      </c>
      <c r="AS1050" s="8">
        <f t="shared" si="1338"/>
        <v>14664.869999999999</v>
      </c>
      <c r="AT1050" s="8">
        <f t="shared" si="1338"/>
        <v>392.20999999999981</v>
      </c>
      <c r="AU1050" s="8">
        <f t="shared" si="1338"/>
        <v>687</v>
      </c>
      <c r="AW1050" s="11">
        <f t="shared" si="1288"/>
        <v>45234</v>
      </c>
      <c r="AX1050" s="8">
        <f t="shared" si="1339"/>
        <v>16485</v>
      </c>
      <c r="AY1050" s="8">
        <f t="shared" si="1339"/>
        <v>2060241.5699999994</v>
      </c>
      <c r="AZ1050" s="8">
        <f t="shared" si="1339"/>
        <v>8027.9800000000032</v>
      </c>
      <c r="BA1050" s="8">
        <f t="shared" si="1339"/>
        <v>0</v>
      </c>
      <c r="BB1050" s="8">
        <f t="shared" si="1339"/>
        <v>16586.64</v>
      </c>
      <c r="BC1050" s="8">
        <f t="shared" si="1339"/>
        <v>407</v>
      </c>
      <c r="BE1050" s="11">
        <f t="shared" si="1290"/>
        <v>45234</v>
      </c>
      <c r="BF1050" s="8">
        <f t="shared" si="1340"/>
        <v>15585</v>
      </c>
      <c r="BG1050" s="8">
        <f t="shared" si="1340"/>
        <v>1950042.83</v>
      </c>
      <c r="BH1050" s="8">
        <f t="shared" si="1340"/>
        <v>11236.240000000005</v>
      </c>
      <c r="BI1050" s="8">
        <f t="shared" si="1340"/>
        <v>0</v>
      </c>
      <c r="BJ1050" s="8">
        <f t="shared" si="1340"/>
        <v>37712.400000000009</v>
      </c>
      <c r="BK1050" s="8">
        <f t="shared" si="1340"/>
        <v>155</v>
      </c>
      <c r="BM1050" s="11">
        <f t="shared" si="1292"/>
        <v>45234</v>
      </c>
      <c r="BN1050" s="8">
        <f t="shared" si="1341"/>
        <v>11058</v>
      </c>
      <c r="BO1050" s="8">
        <f t="shared" si="1341"/>
        <v>902426.4600000002</v>
      </c>
      <c r="BP1050" s="8">
        <f t="shared" si="1341"/>
        <v>8970.75</v>
      </c>
      <c r="BQ1050" s="8">
        <f t="shared" si="1341"/>
        <v>0</v>
      </c>
      <c r="BR1050" s="8">
        <f t="shared" si="1341"/>
        <v>6007.3399999999992</v>
      </c>
      <c r="BS1050" s="8">
        <f t="shared" si="1341"/>
        <v>152</v>
      </c>
      <c r="BU1050" s="11">
        <f t="shared" si="1294"/>
        <v>45234</v>
      </c>
      <c r="BV1050" s="8">
        <f t="shared" si="1342"/>
        <v>9329</v>
      </c>
      <c r="BW1050" s="8">
        <f t="shared" si="1342"/>
        <v>1117529.2000000004</v>
      </c>
      <c r="BX1050" s="8">
        <f t="shared" si="1342"/>
        <v>8075.9</v>
      </c>
      <c r="BY1050" s="8">
        <f t="shared" si="1342"/>
        <v>0</v>
      </c>
      <c r="BZ1050" s="8">
        <f t="shared" si="1342"/>
        <v>9668.0500000000011</v>
      </c>
      <c r="CA1050" s="8">
        <f t="shared" si="1342"/>
        <v>518</v>
      </c>
      <c r="CC1050" s="11">
        <f t="shared" si="1296"/>
        <v>45234</v>
      </c>
      <c r="CD1050" s="8">
        <f t="shared" si="1343"/>
        <v>17528</v>
      </c>
      <c r="CE1050" s="8">
        <f t="shared" si="1343"/>
        <v>2094677.3600000003</v>
      </c>
      <c r="CF1050" s="8">
        <f t="shared" si="1343"/>
        <v>9783.9399999999987</v>
      </c>
      <c r="CG1050" s="8">
        <f t="shared" si="1343"/>
        <v>100321.52999999993</v>
      </c>
      <c r="CH1050" s="8">
        <f t="shared" si="1343"/>
        <v>20751.560000000005</v>
      </c>
      <c r="CI1050" s="8">
        <f t="shared" si="1343"/>
        <v>451</v>
      </c>
      <c r="CK1050" s="11">
        <f t="shared" si="1298"/>
        <v>45234</v>
      </c>
      <c r="CL1050" s="8">
        <f t="shared" si="1344"/>
        <v>6063</v>
      </c>
      <c r="CM1050" s="8">
        <f t="shared" si="1344"/>
        <v>464974.03000000009</v>
      </c>
      <c r="CN1050" s="8">
        <f t="shared" si="1344"/>
        <v>0</v>
      </c>
      <c r="CO1050" s="8">
        <f t="shared" si="1344"/>
        <v>1091.5</v>
      </c>
      <c r="CP1050" s="8">
        <f t="shared" si="1344"/>
        <v>11342.230000000001</v>
      </c>
      <c r="CQ1050" s="8">
        <f t="shared" si="1344"/>
        <v>72</v>
      </c>
      <c r="CS1050" s="11">
        <f t="shared" si="1300"/>
        <v>45234</v>
      </c>
      <c r="CT1050" s="8">
        <f t="shared" si="1345"/>
        <v>0</v>
      </c>
      <c r="CU1050" s="8">
        <f t="shared" si="1345"/>
        <v>0</v>
      </c>
      <c r="CV1050" s="8">
        <f t="shared" si="1345"/>
        <v>0</v>
      </c>
      <c r="CW1050" s="8">
        <f t="shared" si="1345"/>
        <v>0</v>
      </c>
      <c r="CX1050" s="8">
        <f t="shared" si="1345"/>
        <v>0</v>
      </c>
      <c r="CY1050" s="8">
        <f t="shared" si="1345"/>
        <v>0</v>
      </c>
      <c r="DA1050" s="11">
        <f t="shared" si="1302"/>
        <v>45234</v>
      </c>
      <c r="DB1050" s="8">
        <f t="shared" si="1346"/>
        <v>0</v>
      </c>
      <c r="DC1050" s="8">
        <f t="shared" si="1346"/>
        <v>0</v>
      </c>
      <c r="DD1050" s="8">
        <f t="shared" si="1346"/>
        <v>0</v>
      </c>
      <c r="DE1050" s="8">
        <f t="shared" si="1346"/>
        <v>0</v>
      </c>
      <c r="DF1050" s="8">
        <f t="shared" si="1346"/>
        <v>0</v>
      </c>
      <c r="DG1050" s="8">
        <f t="shared" si="1346"/>
        <v>0</v>
      </c>
      <c r="DI1050" s="11">
        <f t="shared" si="1304"/>
        <v>45234</v>
      </c>
      <c r="DJ1050" s="8">
        <f t="shared" si="1347"/>
        <v>0</v>
      </c>
      <c r="DK1050" s="8">
        <f t="shared" si="1347"/>
        <v>0</v>
      </c>
      <c r="DL1050" s="8">
        <f t="shared" si="1347"/>
        <v>0</v>
      </c>
      <c r="DM1050" s="8">
        <f t="shared" si="1347"/>
        <v>0</v>
      </c>
      <c r="DN1050" s="8">
        <f t="shared" si="1347"/>
        <v>0</v>
      </c>
      <c r="DO1050" s="8">
        <f t="shared" si="1347"/>
        <v>0</v>
      </c>
      <c r="DP1050" s="56"/>
      <c r="DQ1050" s="56"/>
      <c r="DR1050" s="56"/>
      <c r="DS1050" s="56"/>
    </row>
    <row r="1051" spans="1:123" x14ac:dyDescent="0.3">
      <c r="A1051" s="11">
        <f t="shared" si="1271"/>
        <v>45235</v>
      </c>
      <c r="B1051" s="8">
        <f t="shared" si="1272"/>
        <v>15268</v>
      </c>
      <c r="C1051" s="8">
        <f t="shared" si="1273"/>
        <v>2023239.7299999995</v>
      </c>
      <c r="D1051" s="8">
        <f t="shared" si="1274"/>
        <v>0</v>
      </c>
      <c r="E1051" s="8">
        <f t="shared" si="1275"/>
        <v>10385.84</v>
      </c>
      <c r="F1051" s="8">
        <f t="shared" si="1276"/>
        <v>15341.99</v>
      </c>
      <c r="G1051" s="8">
        <f t="shared" si="1277"/>
        <v>60</v>
      </c>
      <c r="I1051" s="11">
        <f t="shared" si="1278"/>
        <v>45235</v>
      </c>
      <c r="J1051" s="8">
        <f t="shared" si="1334"/>
        <v>13045</v>
      </c>
      <c r="K1051" s="8">
        <f t="shared" si="1334"/>
        <v>2044291.6999999993</v>
      </c>
      <c r="L1051" s="8">
        <f t="shared" si="1334"/>
        <v>6773.7700000000023</v>
      </c>
      <c r="M1051" s="8">
        <f t="shared" si="1334"/>
        <v>0</v>
      </c>
      <c r="N1051" s="8">
        <f t="shared" si="1334"/>
        <v>6071.3999999999915</v>
      </c>
      <c r="O1051" s="8">
        <f t="shared" si="1334"/>
        <v>59</v>
      </c>
      <c r="Q1051" s="11">
        <f t="shared" si="1280"/>
        <v>45235</v>
      </c>
      <c r="R1051" s="8">
        <f t="shared" si="1335"/>
        <v>7846</v>
      </c>
      <c r="S1051" s="8">
        <f t="shared" si="1335"/>
        <v>832176.80999999982</v>
      </c>
      <c r="T1051" s="8">
        <f t="shared" si="1335"/>
        <v>8132.92</v>
      </c>
      <c r="U1051" s="8">
        <f t="shared" si="1335"/>
        <v>0</v>
      </c>
      <c r="V1051" s="8">
        <f t="shared" si="1335"/>
        <v>-3160.8599999999997</v>
      </c>
      <c r="W1051" s="8">
        <f t="shared" si="1335"/>
        <v>687</v>
      </c>
      <c r="Y1051" s="11">
        <f t="shared" si="1282"/>
        <v>45235</v>
      </c>
      <c r="Z1051" s="8">
        <f t="shared" si="1336"/>
        <v>14419</v>
      </c>
      <c r="AA1051" s="8">
        <f t="shared" si="1336"/>
        <v>1841766.1700000009</v>
      </c>
      <c r="AB1051" s="8">
        <f t="shared" si="1336"/>
        <v>12270.889999999998</v>
      </c>
      <c r="AC1051" s="8">
        <f t="shared" si="1336"/>
        <v>-463.16</v>
      </c>
      <c r="AD1051" s="8">
        <f t="shared" si="1336"/>
        <v>17736.570000000014</v>
      </c>
      <c r="AE1051" s="8">
        <f t="shared" si="1336"/>
        <v>1157</v>
      </c>
      <c r="AG1051" s="11">
        <f t="shared" si="1284"/>
        <v>45235</v>
      </c>
      <c r="AH1051" s="8">
        <f t="shared" si="1337"/>
        <v>15800</v>
      </c>
      <c r="AI1051" s="8">
        <f t="shared" si="1337"/>
        <v>2050048.8499999992</v>
      </c>
      <c r="AJ1051" s="8">
        <f t="shared" si="1337"/>
        <v>5323.920000000001</v>
      </c>
      <c r="AK1051" s="8">
        <f t="shared" si="1337"/>
        <v>0</v>
      </c>
      <c r="AL1051" s="8">
        <f t="shared" si="1337"/>
        <v>20784.850000000028</v>
      </c>
      <c r="AM1051" s="8">
        <f t="shared" si="1337"/>
        <v>581</v>
      </c>
      <c r="AO1051" s="11">
        <f t="shared" si="1286"/>
        <v>45235</v>
      </c>
      <c r="AP1051" s="8">
        <f t="shared" si="1338"/>
        <v>16658</v>
      </c>
      <c r="AQ1051" s="8">
        <f t="shared" si="1338"/>
        <v>1385026.2400000002</v>
      </c>
      <c r="AR1051" s="8">
        <f t="shared" si="1338"/>
        <v>0</v>
      </c>
      <c r="AS1051" s="8">
        <f t="shared" si="1338"/>
        <v>14702.869999999999</v>
      </c>
      <c r="AT1051" s="8">
        <f t="shared" si="1338"/>
        <v>392.20999999999981</v>
      </c>
      <c r="AU1051" s="8">
        <f t="shared" si="1338"/>
        <v>701</v>
      </c>
      <c r="AW1051" s="11">
        <f t="shared" si="1288"/>
        <v>45235</v>
      </c>
      <c r="AX1051" s="8">
        <f t="shared" si="1339"/>
        <v>16518</v>
      </c>
      <c r="AY1051" s="8">
        <f t="shared" si="1339"/>
        <v>2064482.1299999994</v>
      </c>
      <c r="AZ1051" s="8">
        <f t="shared" si="1339"/>
        <v>8032.1400000000031</v>
      </c>
      <c r="BA1051" s="8">
        <f t="shared" si="1339"/>
        <v>0</v>
      </c>
      <c r="BB1051" s="8">
        <f t="shared" si="1339"/>
        <v>16586.64</v>
      </c>
      <c r="BC1051" s="8">
        <f t="shared" si="1339"/>
        <v>407</v>
      </c>
      <c r="BE1051" s="11">
        <f t="shared" si="1290"/>
        <v>45235</v>
      </c>
      <c r="BF1051" s="8">
        <f t="shared" si="1340"/>
        <v>15632</v>
      </c>
      <c r="BG1051" s="8">
        <f t="shared" si="1340"/>
        <v>1955217.1900000002</v>
      </c>
      <c r="BH1051" s="8">
        <f t="shared" si="1340"/>
        <v>11265.940000000006</v>
      </c>
      <c r="BI1051" s="8">
        <f t="shared" si="1340"/>
        <v>0</v>
      </c>
      <c r="BJ1051" s="8">
        <f t="shared" si="1340"/>
        <v>37871.400000000009</v>
      </c>
      <c r="BK1051" s="8">
        <f t="shared" si="1340"/>
        <v>155</v>
      </c>
      <c r="BM1051" s="11">
        <f t="shared" si="1292"/>
        <v>45235</v>
      </c>
      <c r="BN1051" s="8">
        <f t="shared" si="1341"/>
        <v>11093</v>
      </c>
      <c r="BO1051" s="8">
        <f t="shared" si="1341"/>
        <v>905193.40000000014</v>
      </c>
      <c r="BP1051" s="8">
        <f t="shared" si="1341"/>
        <v>9009.75</v>
      </c>
      <c r="BQ1051" s="8">
        <f t="shared" si="1341"/>
        <v>0</v>
      </c>
      <c r="BR1051" s="8">
        <f t="shared" si="1341"/>
        <v>6007.3399999999992</v>
      </c>
      <c r="BS1051" s="8">
        <f t="shared" si="1341"/>
        <v>152</v>
      </c>
      <c r="BU1051" s="11">
        <f t="shared" si="1294"/>
        <v>45235</v>
      </c>
      <c r="BV1051" s="8">
        <f t="shared" si="1342"/>
        <v>9344</v>
      </c>
      <c r="BW1051" s="8">
        <f t="shared" si="1342"/>
        <v>1119231.6100000003</v>
      </c>
      <c r="BX1051" s="8">
        <f t="shared" si="1342"/>
        <v>8077.9</v>
      </c>
      <c r="BY1051" s="8">
        <f t="shared" si="1342"/>
        <v>0</v>
      </c>
      <c r="BZ1051" s="8">
        <f t="shared" si="1342"/>
        <v>9668.0500000000011</v>
      </c>
      <c r="CA1051" s="8">
        <f t="shared" si="1342"/>
        <v>519</v>
      </c>
      <c r="CC1051" s="11">
        <f t="shared" si="1296"/>
        <v>45235</v>
      </c>
      <c r="CD1051" s="8">
        <f t="shared" si="1343"/>
        <v>17552</v>
      </c>
      <c r="CE1051" s="8">
        <f t="shared" si="1343"/>
        <v>2097240.3000000003</v>
      </c>
      <c r="CF1051" s="8">
        <f t="shared" si="1343"/>
        <v>9813.4399999999987</v>
      </c>
      <c r="CG1051" s="8">
        <f t="shared" si="1343"/>
        <v>100396.52999999993</v>
      </c>
      <c r="CH1051" s="8">
        <f t="shared" si="1343"/>
        <v>20851.560000000005</v>
      </c>
      <c r="CI1051" s="8">
        <f t="shared" si="1343"/>
        <v>457</v>
      </c>
      <c r="CK1051" s="11">
        <f t="shared" si="1298"/>
        <v>45235</v>
      </c>
      <c r="CL1051" s="8">
        <f t="shared" si="1344"/>
        <v>6083</v>
      </c>
      <c r="CM1051" s="8">
        <f t="shared" si="1344"/>
        <v>466503.81000000011</v>
      </c>
      <c r="CN1051" s="8">
        <f t="shared" si="1344"/>
        <v>0</v>
      </c>
      <c r="CO1051" s="8">
        <f t="shared" si="1344"/>
        <v>1093.5</v>
      </c>
      <c r="CP1051" s="8">
        <f t="shared" si="1344"/>
        <v>11367.230000000001</v>
      </c>
      <c r="CQ1051" s="8">
        <f t="shared" si="1344"/>
        <v>72</v>
      </c>
      <c r="CS1051" s="11">
        <f t="shared" si="1300"/>
        <v>45235</v>
      </c>
      <c r="CT1051" s="8">
        <f t="shared" si="1345"/>
        <v>0</v>
      </c>
      <c r="CU1051" s="8">
        <f t="shared" si="1345"/>
        <v>0</v>
      </c>
      <c r="CV1051" s="8">
        <f t="shared" si="1345"/>
        <v>0</v>
      </c>
      <c r="CW1051" s="8">
        <f t="shared" si="1345"/>
        <v>0</v>
      </c>
      <c r="CX1051" s="8">
        <f t="shared" si="1345"/>
        <v>0</v>
      </c>
      <c r="CY1051" s="8">
        <f t="shared" si="1345"/>
        <v>0</v>
      </c>
      <c r="DA1051" s="11">
        <f t="shared" si="1302"/>
        <v>45235</v>
      </c>
      <c r="DB1051" s="8">
        <f t="shared" si="1346"/>
        <v>0</v>
      </c>
      <c r="DC1051" s="8">
        <f t="shared" si="1346"/>
        <v>0</v>
      </c>
      <c r="DD1051" s="8">
        <f t="shared" si="1346"/>
        <v>0</v>
      </c>
      <c r="DE1051" s="8">
        <f t="shared" si="1346"/>
        <v>0</v>
      </c>
      <c r="DF1051" s="8">
        <f t="shared" si="1346"/>
        <v>0</v>
      </c>
      <c r="DG1051" s="8">
        <f t="shared" si="1346"/>
        <v>0</v>
      </c>
      <c r="DI1051" s="11">
        <f t="shared" si="1304"/>
        <v>45235</v>
      </c>
      <c r="DJ1051" s="8">
        <f t="shared" si="1347"/>
        <v>0</v>
      </c>
      <c r="DK1051" s="8">
        <f t="shared" si="1347"/>
        <v>0</v>
      </c>
      <c r="DL1051" s="8">
        <f t="shared" si="1347"/>
        <v>0</v>
      </c>
      <c r="DM1051" s="8">
        <f t="shared" si="1347"/>
        <v>0</v>
      </c>
      <c r="DN1051" s="8">
        <f t="shared" si="1347"/>
        <v>0</v>
      </c>
      <c r="DO1051" s="8">
        <f t="shared" si="1347"/>
        <v>0</v>
      </c>
      <c r="DP1051" s="56"/>
      <c r="DQ1051" s="56"/>
      <c r="DR1051" s="56"/>
      <c r="DS1051" s="56"/>
    </row>
    <row r="1052" spans="1:123" x14ac:dyDescent="0.3">
      <c r="A1052" s="11">
        <f t="shared" si="1271"/>
        <v>45236</v>
      </c>
      <c r="B1052" s="8">
        <f t="shared" si="1272"/>
        <v>15312</v>
      </c>
      <c r="C1052" s="8">
        <f t="shared" si="1273"/>
        <v>2028427.1699999995</v>
      </c>
      <c r="D1052" s="8">
        <f t="shared" si="1274"/>
        <v>0</v>
      </c>
      <c r="E1052" s="8">
        <f t="shared" si="1275"/>
        <v>10403.84</v>
      </c>
      <c r="F1052" s="8">
        <f t="shared" si="1276"/>
        <v>15317.69</v>
      </c>
      <c r="G1052" s="8">
        <f t="shared" si="1277"/>
        <v>60</v>
      </c>
      <c r="I1052" s="11">
        <f t="shared" si="1278"/>
        <v>45236</v>
      </c>
      <c r="J1052" s="8">
        <f t="shared" si="1334"/>
        <v>13107</v>
      </c>
      <c r="K1052" s="8">
        <f t="shared" si="1334"/>
        <v>2057184.8299999991</v>
      </c>
      <c r="L1052" s="8">
        <f t="shared" si="1334"/>
        <v>6795.9500000000025</v>
      </c>
      <c r="M1052" s="8">
        <f t="shared" si="1334"/>
        <v>0</v>
      </c>
      <c r="N1052" s="8">
        <f t="shared" si="1334"/>
        <v>6071.3999999999915</v>
      </c>
      <c r="O1052" s="8">
        <f t="shared" si="1334"/>
        <v>59</v>
      </c>
      <c r="Q1052" s="11">
        <f t="shared" si="1280"/>
        <v>45236</v>
      </c>
      <c r="R1052" s="8">
        <f t="shared" si="1335"/>
        <v>7875</v>
      </c>
      <c r="S1052" s="8">
        <f t="shared" si="1335"/>
        <v>835229.5299999998</v>
      </c>
      <c r="T1052" s="8">
        <f t="shared" si="1335"/>
        <v>8175.22</v>
      </c>
      <c r="U1052" s="8">
        <f t="shared" si="1335"/>
        <v>0</v>
      </c>
      <c r="V1052" s="8">
        <f t="shared" si="1335"/>
        <v>-3160.8599999999997</v>
      </c>
      <c r="W1052" s="8">
        <f t="shared" si="1335"/>
        <v>688</v>
      </c>
      <c r="Y1052" s="11">
        <f t="shared" si="1282"/>
        <v>45236</v>
      </c>
      <c r="Z1052" s="8">
        <f t="shared" si="1336"/>
        <v>14463</v>
      </c>
      <c r="AA1052" s="8">
        <f t="shared" si="1336"/>
        <v>1847359.2200000009</v>
      </c>
      <c r="AB1052" s="8">
        <f t="shared" si="1336"/>
        <v>12271.819999999998</v>
      </c>
      <c r="AC1052" s="8">
        <f t="shared" si="1336"/>
        <v>-463.16</v>
      </c>
      <c r="AD1052" s="8">
        <f t="shared" si="1336"/>
        <v>17884.380000000016</v>
      </c>
      <c r="AE1052" s="8">
        <f t="shared" si="1336"/>
        <v>1158</v>
      </c>
      <c r="AG1052" s="11">
        <f t="shared" si="1284"/>
        <v>45236</v>
      </c>
      <c r="AH1052" s="8">
        <f t="shared" si="1337"/>
        <v>15826</v>
      </c>
      <c r="AI1052" s="8">
        <f t="shared" si="1337"/>
        <v>2053620.3199999991</v>
      </c>
      <c r="AJ1052" s="8">
        <f t="shared" si="1337"/>
        <v>5323.920000000001</v>
      </c>
      <c r="AK1052" s="8">
        <f t="shared" si="1337"/>
        <v>0</v>
      </c>
      <c r="AL1052" s="8">
        <f t="shared" si="1337"/>
        <v>20763.590000000029</v>
      </c>
      <c r="AM1052" s="8">
        <f t="shared" si="1337"/>
        <v>582</v>
      </c>
      <c r="AO1052" s="11">
        <f t="shared" si="1286"/>
        <v>45236</v>
      </c>
      <c r="AP1052" s="8">
        <f t="shared" si="1338"/>
        <v>16728</v>
      </c>
      <c r="AQ1052" s="8">
        <f t="shared" si="1338"/>
        <v>1391016.0900000003</v>
      </c>
      <c r="AR1052" s="8">
        <f t="shared" si="1338"/>
        <v>0</v>
      </c>
      <c r="AS1052" s="8">
        <f t="shared" si="1338"/>
        <v>14763.869999999999</v>
      </c>
      <c r="AT1052" s="8">
        <f t="shared" si="1338"/>
        <v>392.20999999999981</v>
      </c>
      <c r="AU1052" s="8">
        <f t="shared" si="1338"/>
        <v>706</v>
      </c>
      <c r="AW1052" s="11">
        <f t="shared" si="1288"/>
        <v>45236</v>
      </c>
      <c r="AX1052" s="8">
        <f t="shared" si="1339"/>
        <v>16576</v>
      </c>
      <c r="AY1052" s="8">
        <f t="shared" si="1339"/>
        <v>2072371.5099999993</v>
      </c>
      <c r="AZ1052" s="8">
        <f t="shared" si="1339"/>
        <v>8082.0300000000034</v>
      </c>
      <c r="BA1052" s="8">
        <f t="shared" si="1339"/>
        <v>0</v>
      </c>
      <c r="BB1052" s="8">
        <f t="shared" si="1339"/>
        <v>16635.739999999998</v>
      </c>
      <c r="BC1052" s="8">
        <f t="shared" si="1339"/>
        <v>407</v>
      </c>
      <c r="BE1052" s="11">
        <f t="shared" si="1290"/>
        <v>45236</v>
      </c>
      <c r="BF1052" s="8">
        <f t="shared" si="1340"/>
        <v>15694</v>
      </c>
      <c r="BG1052" s="8">
        <f t="shared" si="1340"/>
        <v>1962648.32</v>
      </c>
      <c r="BH1052" s="8">
        <f t="shared" si="1340"/>
        <v>11308.630000000006</v>
      </c>
      <c r="BI1052" s="8">
        <f t="shared" si="1340"/>
        <v>0</v>
      </c>
      <c r="BJ1052" s="8">
        <f t="shared" si="1340"/>
        <v>37936.250000000007</v>
      </c>
      <c r="BK1052" s="8">
        <f t="shared" si="1340"/>
        <v>155</v>
      </c>
      <c r="BM1052" s="11">
        <f t="shared" si="1292"/>
        <v>45236</v>
      </c>
      <c r="BN1052" s="8">
        <f t="shared" si="1341"/>
        <v>11129</v>
      </c>
      <c r="BO1052" s="8">
        <f t="shared" si="1341"/>
        <v>908220.27000000014</v>
      </c>
      <c r="BP1052" s="8">
        <f t="shared" si="1341"/>
        <v>9017.75</v>
      </c>
      <c r="BQ1052" s="8">
        <f t="shared" si="1341"/>
        <v>0</v>
      </c>
      <c r="BR1052" s="8">
        <f t="shared" si="1341"/>
        <v>6007.3399999999992</v>
      </c>
      <c r="BS1052" s="8">
        <f t="shared" si="1341"/>
        <v>152</v>
      </c>
      <c r="BU1052" s="11">
        <f t="shared" si="1294"/>
        <v>45236</v>
      </c>
      <c r="BV1052" s="8">
        <f t="shared" si="1342"/>
        <v>9373</v>
      </c>
      <c r="BW1052" s="8">
        <f t="shared" si="1342"/>
        <v>1122663.8200000003</v>
      </c>
      <c r="BX1052" s="8">
        <f t="shared" si="1342"/>
        <v>8092.9</v>
      </c>
      <c r="BY1052" s="8">
        <f t="shared" si="1342"/>
        <v>0</v>
      </c>
      <c r="BZ1052" s="8">
        <f t="shared" si="1342"/>
        <v>9668.0500000000011</v>
      </c>
      <c r="CA1052" s="8">
        <f t="shared" si="1342"/>
        <v>520</v>
      </c>
      <c r="CC1052" s="11">
        <f t="shared" si="1296"/>
        <v>45236</v>
      </c>
      <c r="CD1052" s="8">
        <f t="shared" si="1343"/>
        <v>17593</v>
      </c>
      <c r="CE1052" s="8">
        <f t="shared" si="1343"/>
        <v>2101736.1900000004</v>
      </c>
      <c r="CF1052" s="8">
        <f t="shared" si="1343"/>
        <v>9894.4599999999991</v>
      </c>
      <c r="CG1052" s="8">
        <f t="shared" si="1343"/>
        <v>100426.52999999993</v>
      </c>
      <c r="CH1052" s="8">
        <f t="shared" si="1343"/>
        <v>20851.560000000005</v>
      </c>
      <c r="CI1052" s="8">
        <f t="shared" si="1343"/>
        <v>458</v>
      </c>
      <c r="CK1052" s="11">
        <f t="shared" si="1298"/>
        <v>45236</v>
      </c>
      <c r="CL1052" s="8">
        <f t="shared" si="1344"/>
        <v>6105</v>
      </c>
      <c r="CM1052" s="8">
        <f t="shared" si="1344"/>
        <v>468145.90000000014</v>
      </c>
      <c r="CN1052" s="8">
        <f t="shared" si="1344"/>
        <v>0</v>
      </c>
      <c r="CO1052" s="8">
        <f t="shared" si="1344"/>
        <v>1097.5</v>
      </c>
      <c r="CP1052" s="8">
        <f t="shared" si="1344"/>
        <v>11489.230000000001</v>
      </c>
      <c r="CQ1052" s="8">
        <f t="shared" si="1344"/>
        <v>73</v>
      </c>
      <c r="CS1052" s="11">
        <f t="shared" si="1300"/>
        <v>45236</v>
      </c>
      <c r="CT1052" s="8">
        <f t="shared" si="1345"/>
        <v>0</v>
      </c>
      <c r="CU1052" s="8">
        <f t="shared" si="1345"/>
        <v>0</v>
      </c>
      <c r="CV1052" s="8">
        <f t="shared" si="1345"/>
        <v>0</v>
      </c>
      <c r="CW1052" s="8">
        <f t="shared" si="1345"/>
        <v>0</v>
      </c>
      <c r="CX1052" s="8">
        <f t="shared" si="1345"/>
        <v>0</v>
      </c>
      <c r="CY1052" s="8">
        <f t="shared" si="1345"/>
        <v>0</v>
      </c>
      <c r="DA1052" s="11">
        <f t="shared" si="1302"/>
        <v>45236</v>
      </c>
      <c r="DB1052" s="8">
        <f t="shared" si="1346"/>
        <v>0</v>
      </c>
      <c r="DC1052" s="8">
        <f t="shared" si="1346"/>
        <v>0</v>
      </c>
      <c r="DD1052" s="8">
        <f t="shared" si="1346"/>
        <v>0</v>
      </c>
      <c r="DE1052" s="8">
        <f t="shared" si="1346"/>
        <v>0</v>
      </c>
      <c r="DF1052" s="8">
        <f t="shared" si="1346"/>
        <v>0</v>
      </c>
      <c r="DG1052" s="8">
        <f t="shared" si="1346"/>
        <v>0</v>
      </c>
      <c r="DI1052" s="11">
        <f t="shared" si="1304"/>
        <v>45236</v>
      </c>
      <c r="DJ1052" s="8">
        <f t="shared" si="1347"/>
        <v>0</v>
      </c>
      <c r="DK1052" s="8">
        <f t="shared" si="1347"/>
        <v>0</v>
      </c>
      <c r="DL1052" s="8">
        <f t="shared" si="1347"/>
        <v>0</v>
      </c>
      <c r="DM1052" s="8">
        <f t="shared" si="1347"/>
        <v>0</v>
      </c>
      <c r="DN1052" s="8">
        <f t="shared" si="1347"/>
        <v>0</v>
      </c>
      <c r="DO1052" s="8">
        <f t="shared" si="1347"/>
        <v>0</v>
      </c>
      <c r="DP1052" s="56"/>
      <c r="DQ1052" s="56"/>
      <c r="DR1052" s="56"/>
      <c r="DS1052" s="56"/>
    </row>
    <row r="1053" spans="1:123" x14ac:dyDescent="0.3">
      <c r="A1053" s="11">
        <f t="shared" si="1271"/>
        <v>45237</v>
      </c>
      <c r="B1053" s="8">
        <f t="shared" si="1272"/>
        <v>15362</v>
      </c>
      <c r="C1053" s="8">
        <f t="shared" si="1273"/>
        <v>2035141.6899999995</v>
      </c>
      <c r="D1053" s="8">
        <f t="shared" si="1274"/>
        <v>0</v>
      </c>
      <c r="E1053" s="8">
        <f t="shared" si="1275"/>
        <v>10443.84</v>
      </c>
      <c r="F1053" s="8">
        <f t="shared" si="1276"/>
        <v>15917.69</v>
      </c>
      <c r="G1053" s="8">
        <f t="shared" si="1277"/>
        <v>60</v>
      </c>
      <c r="I1053" s="11">
        <f t="shared" si="1278"/>
        <v>45237</v>
      </c>
      <c r="J1053" s="8">
        <f t="shared" si="1334"/>
        <v>13176</v>
      </c>
      <c r="K1053" s="8">
        <f t="shared" si="1334"/>
        <v>2071658.6899999992</v>
      </c>
      <c r="L1053" s="8">
        <f t="shared" si="1334"/>
        <v>6824.9500000000025</v>
      </c>
      <c r="M1053" s="8">
        <f t="shared" si="1334"/>
        <v>0</v>
      </c>
      <c r="N1053" s="8">
        <f t="shared" si="1334"/>
        <v>6071.3999999999915</v>
      </c>
      <c r="O1053" s="8">
        <f t="shared" si="1334"/>
        <v>59</v>
      </c>
      <c r="Q1053" s="11">
        <f t="shared" si="1280"/>
        <v>45237</v>
      </c>
      <c r="R1053" s="8">
        <f t="shared" si="1335"/>
        <v>7905</v>
      </c>
      <c r="S1053" s="8">
        <f t="shared" si="1335"/>
        <v>838418.42999999982</v>
      </c>
      <c r="T1053" s="8">
        <f t="shared" si="1335"/>
        <v>8200.2200000000012</v>
      </c>
      <c r="U1053" s="8">
        <f t="shared" si="1335"/>
        <v>0</v>
      </c>
      <c r="V1053" s="8">
        <f t="shared" si="1335"/>
        <v>-3160.8599999999997</v>
      </c>
      <c r="W1053" s="8">
        <f t="shared" si="1335"/>
        <v>689</v>
      </c>
      <c r="Y1053" s="11">
        <f t="shared" si="1282"/>
        <v>45237</v>
      </c>
      <c r="Z1053" s="8">
        <f t="shared" si="1336"/>
        <v>14518</v>
      </c>
      <c r="AA1053" s="8">
        <f t="shared" si="1336"/>
        <v>1854281.8900000008</v>
      </c>
      <c r="AB1053" s="8">
        <f t="shared" si="1336"/>
        <v>12297.739999999998</v>
      </c>
      <c r="AC1053" s="8">
        <f t="shared" si="1336"/>
        <v>-463.16</v>
      </c>
      <c r="AD1053" s="8">
        <f t="shared" si="1336"/>
        <v>17884.380000000016</v>
      </c>
      <c r="AE1053" s="8">
        <f t="shared" si="1336"/>
        <v>1159</v>
      </c>
      <c r="AG1053" s="11">
        <f t="shared" si="1284"/>
        <v>45237</v>
      </c>
      <c r="AH1053" s="8">
        <f t="shared" si="1337"/>
        <v>15854</v>
      </c>
      <c r="AI1053" s="8">
        <f t="shared" si="1337"/>
        <v>2057385.8299999991</v>
      </c>
      <c r="AJ1053" s="8">
        <f t="shared" si="1337"/>
        <v>5144.3900000000012</v>
      </c>
      <c r="AK1053" s="8">
        <f t="shared" si="1337"/>
        <v>0</v>
      </c>
      <c r="AL1053" s="8">
        <f t="shared" si="1337"/>
        <v>21070.590000000029</v>
      </c>
      <c r="AM1053" s="8">
        <f t="shared" si="1337"/>
        <v>583</v>
      </c>
      <c r="AO1053" s="11">
        <f t="shared" si="1286"/>
        <v>45237</v>
      </c>
      <c r="AP1053" s="8">
        <f t="shared" si="1338"/>
        <v>16799</v>
      </c>
      <c r="AQ1053" s="8">
        <f t="shared" si="1338"/>
        <v>1397483.9100000004</v>
      </c>
      <c r="AR1053" s="8">
        <f t="shared" si="1338"/>
        <v>0</v>
      </c>
      <c r="AS1053" s="8">
        <f t="shared" si="1338"/>
        <v>14822.869999999999</v>
      </c>
      <c r="AT1053" s="8">
        <f t="shared" si="1338"/>
        <v>392.20999999999981</v>
      </c>
      <c r="AU1053" s="8">
        <f t="shared" si="1338"/>
        <v>709</v>
      </c>
      <c r="AW1053" s="11">
        <f t="shared" si="1288"/>
        <v>45237</v>
      </c>
      <c r="AX1053" s="8">
        <f t="shared" si="1339"/>
        <v>16650</v>
      </c>
      <c r="AY1053" s="8">
        <f t="shared" si="1339"/>
        <v>2084483.7699999993</v>
      </c>
      <c r="AZ1053" s="8">
        <f t="shared" si="1339"/>
        <v>8127.2800000000034</v>
      </c>
      <c r="BA1053" s="8">
        <f t="shared" si="1339"/>
        <v>0</v>
      </c>
      <c r="BB1053" s="8">
        <f t="shared" si="1339"/>
        <v>16635.739999999998</v>
      </c>
      <c r="BC1053" s="8">
        <f t="shared" si="1339"/>
        <v>407</v>
      </c>
      <c r="BE1053" s="11">
        <f t="shared" si="1290"/>
        <v>45237</v>
      </c>
      <c r="BF1053" s="8">
        <f t="shared" si="1340"/>
        <v>15759</v>
      </c>
      <c r="BG1053" s="8">
        <f t="shared" si="1340"/>
        <v>1970254.09</v>
      </c>
      <c r="BH1053" s="8">
        <f t="shared" si="1340"/>
        <v>11328.120000000006</v>
      </c>
      <c r="BI1053" s="8">
        <f t="shared" si="1340"/>
        <v>0</v>
      </c>
      <c r="BJ1053" s="8">
        <f t="shared" si="1340"/>
        <v>38016.200000000004</v>
      </c>
      <c r="BK1053" s="8">
        <f t="shared" si="1340"/>
        <v>155</v>
      </c>
      <c r="BM1053" s="11">
        <f t="shared" si="1292"/>
        <v>45237</v>
      </c>
      <c r="BN1053" s="8">
        <f t="shared" si="1341"/>
        <v>11158</v>
      </c>
      <c r="BO1053" s="8">
        <f t="shared" si="1341"/>
        <v>910375.81000000017</v>
      </c>
      <c r="BP1053" s="8">
        <f t="shared" si="1341"/>
        <v>9025.75</v>
      </c>
      <c r="BQ1053" s="8">
        <f t="shared" si="1341"/>
        <v>0</v>
      </c>
      <c r="BR1053" s="8">
        <f t="shared" si="1341"/>
        <v>6042.3399999999992</v>
      </c>
      <c r="BS1053" s="8">
        <f t="shared" si="1341"/>
        <v>152</v>
      </c>
      <c r="BU1053" s="11">
        <f t="shared" si="1294"/>
        <v>45237</v>
      </c>
      <c r="BV1053" s="8">
        <f t="shared" si="1342"/>
        <v>9407</v>
      </c>
      <c r="BW1053" s="8">
        <f t="shared" si="1342"/>
        <v>1126543.6800000004</v>
      </c>
      <c r="BX1053" s="8">
        <f t="shared" si="1342"/>
        <v>8137.4</v>
      </c>
      <c r="BY1053" s="8">
        <f t="shared" si="1342"/>
        <v>0</v>
      </c>
      <c r="BZ1053" s="8">
        <f t="shared" si="1342"/>
        <v>9668.0500000000011</v>
      </c>
      <c r="CA1053" s="8">
        <f t="shared" si="1342"/>
        <v>521</v>
      </c>
      <c r="CC1053" s="11">
        <f t="shared" si="1296"/>
        <v>45237</v>
      </c>
      <c r="CD1053" s="8">
        <f t="shared" si="1343"/>
        <v>17648</v>
      </c>
      <c r="CE1053" s="8">
        <f t="shared" si="1343"/>
        <v>2107766.7400000002</v>
      </c>
      <c r="CF1053" s="8">
        <f t="shared" si="1343"/>
        <v>9971.9599999999991</v>
      </c>
      <c r="CG1053" s="8">
        <f t="shared" si="1343"/>
        <v>100478.52999999993</v>
      </c>
      <c r="CH1053" s="8">
        <f t="shared" si="1343"/>
        <v>20851.560000000005</v>
      </c>
      <c r="CI1053" s="8">
        <f t="shared" si="1343"/>
        <v>459</v>
      </c>
      <c r="CK1053" s="11">
        <f t="shared" si="1298"/>
        <v>45237</v>
      </c>
      <c r="CL1053" s="8">
        <f t="shared" si="1344"/>
        <v>6124</v>
      </c>
      <c r="CM1053" s="8">
        <f t="shared" si="1344"/>
        <v>470000.50000000012</v>
      </c>
      <c r="CN1053" s="8">
        <f t="shared" si="1344"/>
        <v>0</v>
      </c>
      <c r="CO1053" s="8">
        <f t="shared" si="1344"/>
        <v>1124.5</v>
      </c>
      <c r="CP1053" s="8">
        <f t="shared" si="1344"/>
        <v>11500.03</v>
      </c>
      <c r="CQ1053" s="8">
        <f t="shared" si="1344"/>
        <v>73</v>
      </c>
      <c r="CS1053" s="11">
        <f t="shared" si="1300"/>
        <v>45237</v>
      </c>
      <c r="CT1053" s="8">
        <f t="shared" si="1345"/>
        <v>0</v>
      </c>
      <c r="CU1053" s="8">
        <f t="shared" si="1345"/>
        <v>0</v>
      </c>
      <c r="CV1053" s="8">
        <f t="shared" si="1345"/>
        <v>0</v>
      </c>
      <c r="CW1053" s="8">
        <f t="shared" si="1345"/>
        <v>0</v>
      </c>
      <c r="CX1053" s="8">
        <f t="shared" si="1345"/>
        <v>0</v>
      </c>
      <c r="CY1053" s="8">
        <f t="shared" si="1345"/>
        <v>0</v>
      </c>
      <c r="DA1053" s="11">
        <f t="shared" si="1302"/>
        <v>45237</v>
      </c>
      <c r="DB1053" s="8">
        <f t="shared" si="1346"/>
        <v>0</v>
      </c>
      <c r="DC1053" s="8">
        <f t="shared" si="1346"/>
        <v>0</v>
      </c>
      <c r="DD1053" s="8">
        <f t="shared" si="1346"/>
        <v>0</v>
      </c>
      <c r="DE1053" s="8">
        <f t="shared" si="1346"/>
        <v>0</v>
      </c>
      <c r="DF1053" s="8">
        <f t="shared" si="1346"/>
        <v>0</v>
      </c>
      <c r="DG1053" s="8">
        <f t="shared" si="1346"/>
        <v>0</v>
      </c>
      <c r="DI1053" s="11">
        <f t="shared" si="1304"/>
        <v>45237</v>
      </c>
      <c r="DJ1053" s="8">
        <f t="shared" si="1347"/>
        <v>0</v>
      </c>
      <c r="DK1053" s="8">
        <f t="shared" si="1347"/>
        <v>0</v>
      </c>
      <c r="DL1053" s="8">
        <f t="shared" si="1347"/>
        <v>0</v>
      </c>
      <c r="DM1053" s="8">
        <f t="shared" si="1347"/>
        <v>0</v>
      </c>
      <c r="DN1053" s="8">
        <f t="shared" si="1347"/>
        <v>0</v>
      </c>
      <c r="DO1053" s="8">
        <f t="shared" si="1347"/>
        <v>0</v>
      </c>
      <c r="DP1053" s="56"/>
      <c r="DQ1053" s="56"/>
      <c r="DR1053" s="56"/>
      <c r="DS1053" s="56"/>
    </row>
    <row r="1054" spans="1:123" x14ac:dyDescent="0.3">
      <c r="A1054" s="11">
        <f t="shared" si="1271"/>
        <v>45238</v>
      </c>
      <c r="B1054" s="8">
        <f t="shared" si="1272"/>
        <v>15423</v>
      </c>
      <c r="C1054" s="8">
        <f t="shared" si="1273"/>
        <v>2043724.5299999996</v>
      </c>
      <c r="D1054" s="8">
        <f t="shared" si="1274"/>
        <v>0</v>
      </c>
      <c r="E1054" s="8">
        <f t="shared" si="1275"/>
        <v>10477.84</v>
      </c>
      <c r="F1054" s="8">
        <f t="shared" si="1276"/>
        <v>15917.69</v>
      </c>
      <c r="G1054" s="8">
        <f t="shared" si="1277"/>
        <v>60</v>
      </c>
      <c r="I1054" s="11">
        <f t="shared" si="1278"/>
        <v>45238</v>
      </c>
      <c r="J1054" s="8">
        <f t="shared" si="1334"/>
        <v>13238</v>
      </c>
      <c r="K1054" s="8">
        <f t="shared" si="1334"/>
        <v>2082830.4999999993</v>
      </c>
      <c r="L1054" s="8">
        <f t="shared" si="1334"/>
        <v>6846.4100000000026</v>
      </c>
      <c r="M1054" s="8">
        <f t="shared" si="1334"/>
        <v>0</v>
      </c>
      <c r="N1054" s="8">
        <f t="shared" si="1334"/>
        <v>6071.3999999999915</v>
      </c>
      <c r="O1054" s="8">
        <f t="shared" si="1334"/>
        <v>59</v>
      </c>
      <c r="Q1054" s="11">
        <f t="shared" si="1280"/>
        <v>45238</v>
      </c>
      <c r="R1054" s="8">
        <f t="shared" si="1335"/>
        <v>7937</v>
      </c>
      <c r="S1054" s="8">
        <f t="shared" si="1335"/>
        <v>842108.75999999978</v>
      </c>
      <c r="T1054" s="8">
        <f t="shared" si="1335"/>
        <v>8222.2200000000012</v>
      </c>
      <c r="U1054" s="8">
        <f t="shared" si="1335"/>
        <v>0</v>
      </c>
      <c r="V1054" s="8">
        <f t="shared" si="1335"/>
        <v>-3160.8599999999997</v>
      </c>
      <c r="W1054" s="8">
        <f t="shared" si="1335"/>
        <v>689</v>
      </c>
      <c r="Y1054" s="11">
        <f t="shared" si="1282"/>
        <v>45238</v>
      </c>
      <c r="Z1054" s="8">
        <f t="shared" si="1336"/>
        <v>14579</v>
      </c>
      <c r="AA1054" s="8">
        <f t="shared" si="1336"/>
        <v>1861643.8900000008</v>
      </c>
      <c r="AB1054" s="8">
        <f t="shared" si="1336"/>
        <v>12314.169999999998</v>
      </c>
      <c r="AC1054" s="8">
        <f t="shared" si="1336"/>
        <v>-463.16</v>
      </c>
      <c r="AD1054" s="8">
        <f t="shared" si="1336"/>
        <v>17884.380000000016</v>
      </c>
      <c r="AE1054" s="8">
        <f t="shared" si="1336"/>
        <v>1160</v>
      </c>
      <c r="AG1054" s="11">
        <f t="shared" si="1284"/>
        <v>45238</v>
      </c>
      <c r="AH1054" s="8">
        <f t="shared" si="1337"/>
        <v>15893</v>
      </c>
      <c r="AI1054" s="8">
        <f t="shared" si="1337"/>
        <v>2062657.719999999</v>
      </c>
      <c r="AJ1054" s="8">
        <f t="shared" si="1337"/>
        <v>5146.2400000000016</v>
      </c>
      <c r="AK1054" s="8">
        <f t="shared" si="1337"/>
        <v>0</v>
      </c>
      <c r="AL1054" s="8">
        <f t="shared" si="1337"/>
        <v>21327.590000000029</v>
      </c>
      <c r="AM1054" s="8">
        <f t="shared" si="1337"/>
        <v>584</v>
      </c>
      <c r="AO1054" s="11">
        <f t="shared" si="1286"/>
        <v>45238</v>
      </c>
      <c r="AP1054" s="8">
        <f t="shared" si="1338"/>
        <v>16861</v>
      </c>
      <c r="AQ1054" s="8">
        <f t="shared" si="1338"/>
        <v>1403128.7700000005</v>
      </c>
      <c r="AR1054" s="8">
        <f t="shared" si="1338"/>
        <v>0</v>
      </c>
      <c r="AS1054" s="8">
        <f t="shared" si="1338"/>
        <v>14903.869999999999</v>
      </c>
      <c r="AT1054" s="8">
        <f t="shared" si="1338"/>
        <v>542.20999999999981</v>
      </c>
      <c r="AU1054" s="8">
        <f t="shared" si="1338"/>
        <v>712</v>
      </c>
      <c r="AW1054" s="11">
        <f t="shared" si="1288"/>
        <v>45238</v>
      </c>
      <c r="AX1054" s="8">
        <f t="shared" si="1339"/>
        <v>16698</v>
      </c>
      <c r="AY1054" s="8">
        <f t="shared" si="1339"/>
        <v>2091223.5599999994</v>
      </c>
      <c r="AZ1054" s="8">
        <f t="shared" si="1339"/>
        <v>8149.4400000000032</v>
      </c>
      <c r="BA1054" s="8">
        <f t="shared" si="1339"/>
        <v>0</v>
      </c>
      <c r="BB1054" s="8">
        <f t="shared" si="1339"/>
        <v>16640.689999999999</v>
      </c>
      <c r="BC1054" s="8">
        <f t="shared" si="1339"/>
        <v>407</v>
      </c>
      <c r="BE1054" s="11">
        <f t="shared" si="1290"/>
        <v>45238</v>
      </c>
      <c r="BF1054" s="8">
        <f t="shared" si="1340"/>
        <v>15819</v>
      </c>
      <c r="BG1054" s="8">
        <f t="shared" si="1340"/>
        <v>1976970.6900000002</v>
      </c>
      <c r="BH1054" s="8">
        <f t="shared" si="1340"/>
        <v>11346.210000000006</v>
      </c>
      <c r="BI1054" s="8">
        <f t="shared" si="1340"/>
        <v>0</v>
      </c>
      <c r="BJ1054" s="8">
        <f t="shared" si="1340"/>
        <v>38361.030000000006</v>
      </c>
      <c r="BK1054" s="8">
        <f t="shared" si="1340"/>
        <v>155</v>
      </c>
      <c r="BM1054" s="11">
        <f t="shared" si="1292"/>
        <v>45238</v>
      </c>
      <c r="BN1054" s="8">
        <f t="shared" si="1341"/>
        <v>11184</v>
      </c>
      <c r="BO1054" s="8">
        <f t="shared" si="1341"/>
        <v>912424.17000000016</v>
      </c>
      <c r="BP1054" s="8">
        <f t="shared" si="1341"/>
        <v>9033.75</v>
      </c>
      <c r="BQ1054" s="8">
        <f t="shared" si="1341"/>
        <v>0</v>
      </c>
      <c r="BR1054" s="8">
        <f t="shared" si="1341"/>
        <v>6042.3399999999992</v>
      </c>
      <c r="BS1054" s="8">
        <f t="shared" si="1341"/>
        <v>152</v>
      </c>
      <c r="BU1054" s="11">
        <f t="shared" si="1294"/>
        <v>45238</v>
      </c>
      <c r="BV1054" s="8">
        <f t="shared" si="1342"/>
        <v>9435</v>
      </c>
      <c r="BW1054" s="8">
        <f t="shared" si="1342"/>
        <v>1129724.2600000005</v>
      </c>
      <c r="BX1054" s="8">
        <f t="shared" si="1342"/>
        <v>8199.4</v>
      </c>
      <c r="BY1054" s="8">
        <f t="shared" si="1342"/>
        <v>0</v>
      </c>
      <c r="BZ1054" s="8">
        <f t="shared" si="1342"/>
        <v>9668.0500000000011</v>
      </c>
      <c r="CA1054" s="8">
        <f t="shared" si="1342"/>
        <v>522</v>
      </c>
      <c r="CC1054" s="11">
        <f t="shared" si="1296"/>
        <v>45238</v>
      </c>
      <c r="CD1054" s="8">
        <f t="shared" si="1343"/>
        <v>17706</v>
      </c>
      <c r="CE1054" s="8">
        <f t="shared" si="1343"/>
        <v>2114651.35</v>
      </c>
      <c r="CF1054" s="8">
        <f t="shared" si="1343"/>
        <v>10038.459999999999</v>
      </c>
      <c r="CG1054" s="8">
        <f t="shared" si="1343"/>
        <v>100800.98999999993</v>
      </c>
      <c r="CH1054" s="8">
        <f t="shared" si="1343"/>
        <v>20876.560000000005</v>
      </c>
      <c r="CI1054" s="8">
        <f t="shared" si="1343"/>
        <v>461</v>
      </c>
      <c r="CK1054" s="11">
        <f t="shared" si="1298"/>
        <v>45238</v>
      </c>
      <c r="CL1054" s="8">
        <f t="shared" si="1344"/>
        <v>6153</v>
      </c>
      <c r="CM1054" s="8">
        <f t="shared" si="1344"/>
        <v>472337.72000000009</v>
      </c>
      <c r="CN1054" s="8">
        <f t="shared" si="1344"/>
        <v>0</v>
      </c>
      <c r="CO1054" s="8">
        <f t="shared" si="1344"/>
        <v>1131.5</v>
      </c>
      <c r="CP1054" s="8">
        <f t="shared" si="1344"/>
        <v>11575.03</v>
      </c>
      <c r="CQ1054" s="8">
        <f t="shared" si="1344"/>
        <v>73</v>
      </c>
      <c r="CS1054" s="11">
        <f t="shared" si="1300"/>
        <v>45238</v>
      </c>
      <c r="CT1054" s="8">
        <f t="shared" si="1345"/>
        <v>0</v>
      </c>
      <c r="CU1054" s="8">
        <f t="shared" si="1345"/>
        <v>0</v>
      </c>
      <c r="CV1054" s="8">
        <f t="shared" si="1345"/>
        <v>0</v>
      </c>
      <c r="CW1054" s="8">
        <f t="shared" si="1345"/>
        <v>0</v>
      </c>
      <c r="CX1054" s="8">
        <f t="shared" si="1345"/>
        <v>0</v>
      </c>
      <c r="CY1054" s="8">
        <f t="shared" si="1345"/>
        <v>0</v>
      </c>
      <c r="DA1054" s="11">
        <f t="shared" si="1302"/>
        <v>45238</v>
      </c>
      <c r="DB1054" s="8">
        <f t="shared" si="1346"/>
        <v>0</v>
      </c>
      <c r="DC1054" s="8">
        <f t="shared" si="1346"/>
        <v>0</v>
      </c>
      <c r="DD1054" s="8">
        <f t="shared" si="1346"/>
        <v>0</v>
      </c>
      <c r="DE1054" s="8">
        <f t="shared" si="1346"/>
        <v>0</v>
      </c>
      <c r="DF1054" s="8">
        <f t="shared" si="1346"/>
        <v>0</v>
      </c>
      <c r="DG1054" s="8">
        <f t="shared" si="1346"/>
        <v>0</v>
      </c>
      <c r="DI1054" s="11">
        <f t="shared" si="1304"/>
        <v>45238</v>
      </c>
      <c r="DJ1054" s="8">
        <f t="shared" si="1347"/>
        <v>0</v>
      </c>
      <c r="DK1054" s="8">
        <f t="shared" si="1347"/>
        <v>0</v>
      </c>
      <c r="DL1054" s="8">
        <f t="shared" si="1347"/>
        <v>0</v>
      </c>
      <c r="DM1054" s="8">
        <f t="shared" si="1347"/>
        <v>0</v>
      </c>
      <c r="DN1054" s="8">
        <f t="shared" si="1347"/>
        <v>0</v>
      </c>
      <c r="DO1054" s="8">
        <f t="shared" si="1347"/>
        <v>0</v>
      </c>
      <c r="DP1054" s="56"/>
      <c r="DQ1054" s="56"/>
      <c r="DR1054" s="56"/>
      <c r="DS1054" s="56"/>
    </row>
    <row r="1055" spans="1:123" x14ac:dyDescent="0.3">
      <c r="A1055" s="11">
        <f t="shared" si="1271"/>
        <v>45239</v>
      </c>
      <c r="B1055" s="8">
        <f t="shared" si="1272"/>
        <v>15456</v>
      </c>
      <c r="C1055" s="8">
        <f t="shared" si="1273"/>
        <v>2048374.0499999996</v>
      </c>
      <c r="D1055" s="8">
        <f t="shared" si="1274"/>
        <v>0</v>
      </c>
      <c r="E1055" s="8">
        <f t="shared" si="1275"/>
        <v>10485.84</v>
      </c>
      <c r="F1055" s="8">
        <f t="shared" si="1276"/>
        <v>15917.69</v>
      </c>
      <c r="G1055" s="8">
        <f t="shared" si="1277"/>
        <v>60</v>
      </c>
      <c r="I1055" s="11">
        <f t="shared" si="1278"/>
        <v>45239</v>
      </c>
      <c r="J1055" s="8">
        <f t="shared" si="1334"/>
        <v>13288</v>
      </c>
      <c r="K1055" s="8">
        <f t="shared" si="1334"/>
        <v>2091249.3399999994</v>
      </c>
      <c r="L1055" s="8">
        <f t="shared" si="1334"/>
        <v>6896.4100000000026</v>
      </c>
      <c r="M1055" s="8">
        <f t="shared" si="1334"/>
        <v>0</v>
      </c>
      <c r="N1055" s="8">
        <f t="shared" si="1334"/>
        <v>6071.3999999999915</v>
      </c>
      <c r="O1055" s="8">
        <f t="shared" si="1334"/>
        <v>59</v>
      </c>
      <c r="Q1055" s="11">
        <f t="shared" si="1280"/>
        <v>45239</v>
      </c>
      <c r="R1055" s="8">
        <f t="shared" si="1335"/>
        <v>7984</v>
      </c>
      <c r="S1055" s="8">
        <f t="shared" si="1335"/>
        <v>847122.80999999982</v>
      </c>
      <c r="T1055" s="8">
        <f t="shared" si="1335"/>
        <v>8288.7200000000012</v>
      </c>
      <c r="U1055" s="8">
        <f t="shared" si="1335"/>
        <v>0</v>
      </c>
      <c r="V1055" s="8">
        <f t="shared" si="1335"/>
        <v>-3160.8599999999997</v>
      </c>
      <c r="W1055" s="8">
        <f t="shared" si="1335"/>
        <v>689</v>
      </c>
      <c r="Y1055" s="11">
        <f t="shared" si="1282"/>
        <v>45239</v>
      </c>
      <c r="Z1055" s="8">
        <f t="shared" si="1336"/>
        <v>14608</v>
      </c>
      <c r="AA1055" s="8">
        <f t="shared" si="1336"/>
        <v>1865102.8300000008</v>
      </c>
      <c r="AB1055" s="8">
        <f t="shared" si="1336"/>
        <v>12342.849999999999</v>
      </c>
      <c r="AC1055" s="8">
        <f t="shared" si="1336"/>
        <v>-463.16</v>
      </c>
      <c r="AD1055" s="8">
        <f t="shared" si="1336"/>
        <v>17941.540000000015</v>
      </c>
      <c r="AE1055" s="8">
        <f t="shared" si="1336"/>
        <v>1161</v>
      </c>
      <c r="AG1055" s="11">
        <f t="shared" si="1284"/>
        <v>45239</v>
      </c>
      <c r="AH1055" s="8">
        <f t="shared" si="1337"/>
        <v>15918</v>
      </c>
      <c r="AI1055" s="8">
        <f t="shared" si="1337"/>
        <v>2066083.0899999992</v>
      </c>
      <c r="AJ1055" s="8">
        <f t="shared" si="1337"/>
        <v>5151.7900000000018</v>
      </c>
      <c r="AK1055" s="8">
        <f t="shared" si="1337"/>
        <v>0</v>
      </c>
      <c r="AL1055" s="8">
        <f t="shared" si="1337"/>
        <v>21156.330000000031</v>
      </c>
      <c r="AM1055" s="8">
        <f t="shared" si="1337"/>
        <v>585</v>
      </c>
      <c r="AO1055" s="11">
        <f t="shared" si="1286"/>
        <v>45239</v>
      </c>
      <c r="AP1055" s="8">
        <f t="shared" si="1338"/>
        <v>16917</v>
      </c>
      <c r="AQ1055" s="8">
        <f t="shared" si="1338"/>
        <v>1408116.8700000006</v>
      </c>
      <c r="AR1055" s="8">
        <f t="shared" si="1338"/>
        <v>0</v>
      </c>
      <c r="AS1055" s="8">
        <f t="shared" si="1338"/>
        <v>15007.289999999999</v>
      </c>
      <c r="AT1055" s="8">
        <f t="shared" si="1338"/>
        <v>542.20999999999981</v>
      </c>
      <c r="AU1055" s="8">
        <f t="shared" si="1338"/>
        <v>714</v>
      </c>
      <c r="AW1055" s="11">
        <f t="shared" si="1288"/>
        <v>45239</v>
      </c>
      <c r="AX1055" s="8">
        <f t="shared" si="1339"/>
        <v>16740</v>
      </c>
      <c r="AY1055" s="8">
        <f t="shared" si="1339"/>
        <v>2096664.8999999994</v>
      </c>
      <c r="AZ1055" s="8">
        <f t="shared" si="1339"/>
        <v>8161.4400000000032</v>
      </c>
      <c r="BA1055" s="8">
        <f t="shared" si="1339"/>
        <v>0</v>
      </c>
      <c r="BB1055" s="8">
        <f t="shared" si="1339"/>
        <v>16689.789999999997</v>
      </c>
      <c r="BC1055" s="8">
        <f t="shared" si="1339"/>
        <v>407</v>
      </c>
      <c r="BE1055" s="11">
        <f t="shared" si="1290"/>
        <v>45239</v>
      </c>
      <c r="BF1055" s="8">
        <f t="shared" si="1340"/>
        <v>15882</v>
      </c>
      <c r="BG1055" s="8">
        <f t="shared" si="1340"/>
        <v>1983824.6800000002</v>
      </c>
      <c r="BH1055" s="8">
        <f t="shared" si="1340"/>
        <v>11405.140000000007</v>
      </c>
      <c r="BI1055" s="8">
        <f t="shared" si="1340"/>
        <v>0</v>
      </c>
      <c r="BJ1055" s="8">
        <f t="shared" si="1340"/>
        <v>38738.630000000005</v>
      </c>
      <c r="BK1055" s="8">
        <f t="shared" si="1340"/>
        <v>155</v>
      </c>
      <c r="BM1055" s="11">
        <f t="shared" si="1292"/>
        <v>45239</v>
      </c>
      <c r="BN1055" s="8">
        <f t="shared" si="1341"/>
        <v>11210</v>
      </c>
      <c r="BO1055" s="8">
        <f t="shared" si="1341"/>
        <v>914442.31000000017</v>
      </c>
      <c r="BP1055" s="8">
        <f t="shared" si="1341"/>
        <v>9046.75</v>
      </c>
      <c r="BQ1055" s="8">
        <f t="shared" si="1341"/>
        <v>0</v>
      </c>
      <c r="BR1055" s="8">
        <f t="shared" si="1341"/>
        <v>6042.3399999999992</v>
      </c>
      <c r="BS1055" s="8">
        <f t="shared" si="1341"/>
        <v>152</v>
      </c>
      <c r="BU1055" s="11">
        <f t="shared" si="1294"/>
        <v>45239</v>
      </c>
      <c r="BV1055" s="8">
        <f t="shared" si="1342"/>
        <v>9490</v>
      </c>
      <c r="BW1055" s="8">
        <f t="shared" si="1342"/>
        <v>1136376.7600000005</v>
      </c>
      <c r="BX1055" s="8">
        <f t="shared" si="1342"/>
        <v>8298.9</v>
      </c>
      <c r="BY1055" s="8">
        <f t="shared" si="1342"/>
        <v>0</v>
      </c>
      <c r="BZ1055" s="8">
        <f t="shared" si="1342"/>
        <v>9668.0500000000011</v>
      </c>
      <c r="CA1055" s="8">
        <f t="shared" si="1342"/>
        <v>522</v>
      </c>
      <c r="CC1055" s="11">
        <f t="shared" si="1296"/>
        <v>45239</v>
      </c>
      <c r="CD1055" s="8">
        <f t="shared" si="1343"/>
        <v>17749</v>
      </c>
      <c r="CE1055" s="8">
        <f t="shared" si="1343"/>
        <v>2119312.44</v>
      </c>
      <c r="CF1055" s="8">
        <f t="shared" si="1343"/>
        <v>10064.459999999999</v>
      </c>
      <c r="CG1055" s="8">
        <f t="shared" si="1343"/>
        <v>101213.89999999994</v>
      </c>
      <c r="CH1055" s="8">
        <f t="shared" si="1343"/>
        <v>20876.560000000005</v>
      </c>
      <c r="CI1055" s="8">
        <f t="shared" si="1343"/>
        <v>461</v>
      </c>
      <c r="CK1055" s="11">
        <f t="shared" si="1298"/>
        <v>45239</v>
      </c>
      <c r="CL1055" s="8">
        <f t="shared" si="1344"/>
        <v>6176</v>
      </c>
      <c r="CM1055" s="8">
        <f t="shared" si="1344"/>
        <v>474280.91000000009</v>
      </c>
      <c r="CN1055" s="8">
        <f t="shared" si="1344"/>
        <v>0</v>
      </c>
      <c r="CO1055" s="8">
        <f t="shared" si="1344"/>
        <v>1135.5</v>
      </c>
      <c r="CP1055" s="8">
        <f t="shared" si="1344"/>
        <v>11575.03</v>
      </c>
      <c r="CQ1055" s="8">
        <f t="shared" si="1344"/>
        <v>73</v>
      </c>
      <c r="CS1055" s="11">
        <f t="shared" si="1300"/>
        <v>45239</v>
      </c>
      <c r="CT1055" s="8">
        <f t="shared" si="1345"/>
        <v>0</v>
      </c>
      <c r="CU1055" s="8">
        <f t="shared" si="1345"/>
        <v>0</v>
      </c>
      <c r="CV1055" s="8">
        <f t="shared" si="1345"/>
        <v>0</v>
      </c>
      <c r="CW1055" s="8">
        <f t="shared" si="1345"/>
        <v>0</v>
      </c>
      <c r="CX1055" s="8">
        <f t="shared" si="1345"/>
        <v>0</v>
      </c>
      <c r="CY1055" s="8">
        <f t="shared" si="1345"/>
        <v>0</v>
      </c>
      <c r="DA1055" s="11">
        <f t="shared" si="1302"/>
        <v>45239</v>
      </c>
      <c r="DB1055" s="8">
        <f t="shared" si="1346"/>
        <v>0</v>
      </c>
      <c r="DC1055" s="8">
        <f t="shared" si="1346"/>
        <v>0</v>
      </c>
      <c r="DD1055" s="8">
        <f t="shared" si="1346"/>
        <v>0</v>
      </c>
      <c r="DE1055" s="8">
        <f t="shared" si="1346"/>
        <v>0</v>
      </c>
      <c r="DF1055" s="8">
        <f t="shared" si="1346"/>
        <v>0</v>
      </c>
      <c r="DG1055" s="8">
        <f t="shared" si="1346"/>
        <v>0</v>
      </c>
      <c r="DI1055" s="11">
        <f t="shared" si="1304"/>
        <v>45239</v>
      </c>
      <c r="DJ1055" s="8">
        <f t="shared" si="1347"/>
        <v>0</v>
      </c>
      <c r="DK1055" s="8">
        <f t="shared" si="1347"/>
        <v>0</v>
      </c>
      <c r="DL1055" s="8">
        <f t="shared" si="1347"/>
        <v>0</v>
      </c>
      <c r="DM1055" s="8">
        <f t="shared" si="1347"/>
        <v>0</v>
      </c>
      <c r="DN1055" s="8">
        <f t="shared" si="1347"/>
        <v>0</v>
      </c>
      <c r="DO1055" s="8">
        <f t="shared" si="1347"/>
        <v>0</v>
      </c>
      <c r="DP1055" s="56"/>
      <c r="DQ1055" s="56"/>
      <c r="DR1055" s="56"/>
      <c r="DS1055" s="56"/>
    </row>
    <row r="1056" spans="1:123" x14ac:dyDescent="0.3">
      <c r="A1056" s="11">
        <f t="shared" si="1271"/>
        <v>45240</v>
      </c>
      <c r="B1056" s="8">
        <f t="shared" si="1272"/>
        <v>15499</v>
      </c>
      <c r="C1056" s="8">
        <f t="shared" si="1273"/>
        <v>2054094.2599999995</v>
      </c>
      <c r="D1056" s="8">
        <f t="shared" si="1274"/>
        <v>0</v>
      </c>
      <c r="E1056" s="8">
        <f t="shared" si="1275"/>
        <v>10492.84</v>
      </c>
      <c r="F1056" s="8">
        <f t="shared" si="1276"/>
        <v>15917.69</v>
      </c>
      <c r="G1056" s="8">
        <f t="shared" si="1277"/>
        <v>60</v>
      </c>
      <c r="I1056" s="11">
        <f t="shared" si="1278"/>
        <v>45240</v>
      </c>
      <c r="J1056" s="8">
        <f t="shared" si="1334"/>
        <v>13332</v>
      </c>
      <c r="K1056" s="8">
        <f t="shared" si="1334"/>
        <v>2098377.8799999994</v>
      </c>
      <c r="L1056" s="8">
        <f t="shared" si="1334"/>
        <v>6911.2600000000029</v>
      </c>
      <c r="M1056" s="8">
        <f t="shared" si="1334"/>
        <v>0</v>
      </c>
      <c r="N1056" s="8">
        <f t="shared" si="1334"/>
        <v>6126.3499999999913</v>
      </c>
      <c r="O1056" s="8">
        <f t="shared" si="1334"/>
        <v>59</v>
      </c>
      <c r="Q1056" s="11">
        <f t="shared" si="1280"/>
        <v>45240</v>
      </c>
      <c r="R1056" s="8">
        <f t="shared" si="1335"/>
        <v>8034</v>
      </c>
      <c r="S1056" s="8">
        <f t="shared" si="1335"/>
        <v>852488.35999999987</v>
      </c>
      <c r="T1056" s="8">
        <f t="shared" si="1335"/>
        <v>8340.2200000000012</v>
      </c>
      <c r="U1056" s="8">
        <f t="shared" si="1335"/>
        <v>0</v>
      </c>
      <c r="V1056" s="8">
        <f t="shared" si="1335"/>
        <v>-3160.8599999999997</v>
      </c>
      <c r="W1056" s="8">
        <f t="shared" si="1335"/>
        <v>689</v>
      </c>
      <c r="Y1056" s="11">
        <f t="shared" si="1282"/>
        <v>45240</v>
      </c>
      <c r="Z1056" s="8">
        <f t="shared" si="1336"/>
        <v>14666</v>
      </c>
      <c r="AA1056" s="8">
        <f t="shared" si="1336"/>
        <v>1871769.0200000007</v>
      </c>
      <c r="AB1056" s="8">
        <f t="shared" si="1336"/>
        <v>12379.849999999999</v>
      </c>
      <c r="AC1056" s="8">
        <f t="shared" si="1336"/>
        <v>-463.16</v>
      </c>
      <c r="AD1056" s="8">
        <f t="shared" si="1336"/>
        <v>18016.540000000015</v>
      </c>
      <c r="AE1056" s="8">
        <f t="shared" si="1336"/>
        <v>1162</v>
      </c>
      <c r="AG1056" s="11">
        <f t="shared" si="1284"/>
        <v>45240</v>
      </c>
      <c r="AH1056" s="8">
        <f t="shared" si="1337"/>
        <v>15937</v>
      </c>
      <c r="AI1056" s="8">
        <f t="shared" si="1337"/>
        <v>2071321.9999999991</v>
      </c>
      <c r="AJ1056" s="8">
        <f t="shared" si="1337"/>
        <v>5162.9000000000015</v>
      </c>
      <c r="AK1056" s="8">
        <f t="shared" si="1337"/>
        <v>0</v>
      </c>
      <c r="AL1056" s="8">
        <f t="shared" si="1337"/>
        <v>21206.330000000031</v>
      </c>
      <c r="AM1056" s="8">
        <f t="shared" si="1337"/>
        <v>585</v>
      </c>
      <c r="AO1056" s="11">
        <f t="shared" si="1286"/>
        <v>45240</v>
      </c>
      <c r="AP1056" s="8">
        <f t="shared" si="1338"/>
        <v>16956</v>
      </c>
      <c r="AQ1056" s="8">
        <f t="shared" si="1338"/>
        <v>1411437.1500000006</v>
      </c>
      <c r="AR1056" s="8">
        <f t="shared" si="1338"/>
        <v>0</v>
      </c>
      <c r="AS1056" s="8">
        <f t="shared" si="1338"/>
        <v>15022.289999999999</v>
      </c>
      <c r="AT1056" s="8">
        <f t="shared" si="1338"/>
        <v>558.20999999999981</v>
      </c>
      <c r="AU1056" s="8">
        <f t="shared" si="1338"/>
        <v>717</v>
      </c>
      <c r="AW1056" s="11">
        <f t="shared" si="1288"/>
        <v>45240</v>
      </c>
      <c r="AX1056" s="8">
        <f t="shared" si="1339"/>
        <v>16778</v>
      </c>
      <c r="AY1056" s="8">
        <f t="shared" si="1339"/>
        <v>2101643.8899999997</v>
      </c>
      <c r="AZ1056" s="8">
        <f t="shared" si="1339"/>
        <v>8202.0800000000036</v>
      </c>
      <c r="BA1056" s="8">
        <f t="shared" si="1339"/>
        <v>0</v>
      </c>
      <c r="BB1056" s="8">
        <f t="shared" si="1339"/>
        <v>16733.939999999999</v>
      </c>
      <c r="BC1056" s="8">
        <f t="shared" si="1339"/>
        <v>408</v>
      </c>
      <c r="BE1056" s="11">
        <f t="shared" si="1290"/>
        <v>45240</v>
      </c>
      <c r="BF1056" s="8">
        <f t="shared" si="1340"/>
        <v>15944</v>
      </c>
      <c r="BG1056" s="8">
        <f t="shared" si="1340"/>
        <v>1991276.84</v>
      </c>
      <c r="BH1056" s="8">
        <f t="shared" si="1340"/>
        <v>11427.880000000006</v>
      </c>
      <c r="BI1056" s="8">
        <f t="shared" si="1340"/>
        <v>0</v>
      </c>
      <c r="BJ1056" s="8">
        <f t="shared" si="1340"/>
        <v>39284.350000000006</v>
      </c>
      <c r="BK1056" s="8">
        <f t="shared" si="1340"/>
        <v>155</v>
      </c>
      <c r="BM1056" s="11">
        <f t="shared" si="1292"/>
        <v>45240</v>
      </c>
      <c r="BN1056" s="8">
        <f t="shared" si="1341"/>
        <v>11252</v>
      </c>
      <c r="BO1056" s="8">
        <f t="shared" si="1341"/>
        <v>918150.73000000021</v>
      </c>
      <c r="BP1056" s="8">
        <f t="shared" si="1341"/>
        <v>9125.75</v>
      </c>
      <c r="BQ1056" s="8">
        <f t="shared" si="1341"/>
        <v>0</v>
      </c>
      <c r="BR1056" s="8">
        <f t="shared" si="1341"/>
        <v>6042.3399999999992</v>
      </c>
      <c r="BS1056" s="8">
        <f t="shared" si="1341"/>
        <v>152</v>
      </c>
      <c r="BU1056" s="11">
        <f t="shared" si="1294"/>
        <v>45240</v>
      </c>
      <c r="BV1056" s="8">
        <f t="shared" si="1342"/>
        <v>9549</v>
      </c>
      <c r="BW1056" s="8">
        <f t="shared" si="1342"/>
        <v>1143624.7800000005</v>
      </c>
      <c r="BX1056" s="8">
        <f t="shared" si="1342"/>
        <v>8410.4</v>
      </c>
      <c r="BY1056" s="8">
        <f t="shared" si="1342"/>
        <v>0</v>
      </c>
      <c r="BZ1056" s="8">
        <f t="shared" si="1342"/>
        <v>9668.0500000000011</v>
      </c>
      <c r="CA1056" s="8">
        <f t="shared" si="1342"/>
        <v>522</v>
      </c>
      <c r="CC1056" s="11">
        <f t="shared" si="1296"/>
        <v>45240</v>
      </c>
      <c r="CD1056" s="8">
        <f t="shared" si="1343"/>
        <v>17785</v>
      </c>
      <c r="CE1056" s="8">
        <f t="shared" si="1343"/>
        <v>2122931.87</v>
      </c>
      <c r="CF1056" s="8">
        <f t="shared" si="1343"/>
        <v>10095.459999999999</v>
      </c>
      <c r="CG1056" s="8">
        <f t="shared" si="1343"/>
        <v>101811.09999999993</v>
      </c>
      <c r="CH1056" s="8">
        <f t="shared" si="1343"/>
        <v>20890.560000000005</v>
      </c>
      <c r="CI1056" s="8">
        <f t="shared" si="1343"/>
        <v>461</v>
      </c>
      <c r="CK1056" s="11">
        <f t="shared" si="1298"/>
        <v>45240</v>
      </c>
      <c r="CL1056" s="8">
        <f t="shared" si="1344"/>
        <v>6202</v>
      </c>
      <c r="CM1056" s="8">
        <f t="shared" si="1344"/>
        <v>476531.71000000008</v>
      </c>
      <c r="CN1056" s="8">
        <f t="shared" si="1344"/>
        <v>0</v>
      </c>
      <c r="CO1056" s="8">
        <f t="shared" si="1344"/>
        <v>1135.5</v>
      </c>
      <c r="CP1056" s="8">
        <f t="shared" si="1344"/>
        <v>11620.03</v>
      </c>
      <c r="CQ1056" s="8">
        <f t="shared" si="1344"/>
        <v>73</v>
      </c>
      <c r="CS1056" s="11">
        <f t="shared" si="1300"/>
        <v>45240</v>
      </c>
      <c r="CT1056" s="8">
        <f t="shared" si="1345"/>
        <v>0</v>
      </c>
      <c r="CU1056" s="8">
        <f t="shared" si="1345"/>
        <v>0</v>
      </c>
      <c r="CV1056" s="8">
        <f t="shared" si="1345"/>
        <v>0</v>
      </c>
      <c r="CW1056" s="8">
        <f t="shared" si="1345"/>
        <v>0</v>
      </c>
      <c r="CX1056" s="8">
        <f t="shared" si="1345"/>
        <v>0</v>
      </c>
      <c r="CY1056" s="8">
        <f t="shared" si="1345"/>
        <v>0</v>
      </c>
      <c r="DA1056" s="11">
        <f t="shared" si="1302"/>
        <v>45240</v>
      </c>
      <c r="DB1056" s="8">
        <f t="shared" si="1346"/>
        <v>0</v>
      </c>
      <c r="DC1056" s="8">
        <f t="shared" si="1346"/>
        <v>0</v>
      </c>
      <c r="DD1056" s="8">
        <f t="shared" si="1346"/>
        <v>0</v>
      </c>
      <c r="DE1056" s="8">
        <f t="shared" si="1346"/>
        <v>0</v>
      </c>
      <c r="DF1056" s="8">
        <f t="shared" si="1346"/>
        <v>0</v>
      </c>
      <c r="DG1056" s="8">
        <f t="shared" si="1346"/>
        <v>0</v>
      </c>
      <c r="DI1056" s="11">
        <f t="shared" si="1304"/>
        <v>45240</v>
      </c>
      <c r="DJ1056" s="8">
        <f t="shared" si="1347"/>
        <v>0</v>
      </c>
      <c r="DK1056" s="8">
        <f t="shared" si="1347"/>
        <v>0</v>
      </c>
      <c r="DL1056" s="8">
        <f t="shared" si="1347"/>
        <v>0</v>
      </c>
      <c r="DM1056" s="8">
        <f t="shared" si="1347"/>
        <v>0</v>
      </c>
      <c r="DN1056" s="8">
        <f t="shared" si="1347"/>
        <v>0</v>
      </c>
      <c r="DO1056" s="8">
        <f t="shared" si="1347"/>
        <v>0</v>
      </c>
      <c r="DP1056" s="56"/>
      <c r="DQ1056" s="56"/>
      <c r="DR1056" s="56"/>
      <c r="DS1056" s="56"/>
    </row>
    <row r="1057" spans="1:123" x14ac:dyDescent="0.3">
      <c r="A1057" s="11">
        <f t="shared" si="1271"/>
        <v>45241</v>
      </c>
      <c r="B1057" s="8">
        <f t="shared" si="1272"/>
        <v>15560</v>
      </c>
      <c r="C1057" s="8">
        <f t="shared" si="1273"/>
        <v>2062997.9299999995</v>
      </c>
      <c r="D1057" s="8">
        <f t="shared" si="1274"/>
        <v>0</v>
      </c>
      <c r="E1057" s="8">
        <f t="shared" si="1275"/>
        <v>10542.84</v>
      </c>
      <c r="F1057" s="8">
        <f t="shared" si="1276"/>
        <v>15917.69</v>
      </c>
      <c r="G1057" s="8">
        <f t="shared" si="1277"/>
        <v>61</v>
      </c>
      <c r="I1057" s="11">
        <f t="shared" si="1278"/>
        <v>45241</v>
      </c>
      <c r="J1057" s="8">
        <f t="shared" si="1334"/>
        <v>13375</v>
      </c>
      <c r="K1057" s="8">
        <f t="shared" si="1334"/>
        <v>2104173.0399999996</v>
      </c>
      <c r="L1057" s="8">
        <f t="shared" si="1334"/>
        <v>6923.8100000000031</v>
      </c>
      <c r="M1057" s="8">
        <f t="shared" si="1334"/>
        <v>0</v>
      </c>
      <c r="N1057" s="8">
        <f t="shared" si="1334"/>
        <v>6176.3499999999913</v>
      </c>
      <c r="O1057" s="8">
        <f t="shared" si="1334"/>
        <v>59</v>
      </c>
      <c r="Q1057" s="11">
        <f t="shared" si="1280"/>
        <v>45241</v>
      </c>
      <c r="R1057" s="8">
        <f t="shared" si="1335"/>
        <v>8068</v>
      </c>
      <c r="S1057" s="8">
        <f t="shared" si="1335"/>
        <v>856181.31999999983</v>
      </c>
      <c r="T1057" s="8">
        <f t="shared" si="1335"/>
        <v>8385.7200000000012</v>
      </c>
      <c r="U1057" s="8">
        <f t="shared" si="1335"/>
        <v>0</v>
      </c>
      <c r="V1057" s="8">
        <f t="shared" si="1335"/>
        <v>-3160.8599999999997</v>
      </c>
      <c r="W1057" s="8">
        <f t="shared" si="1335"/>
        <v>689</v>
      </c>
      <c r="Y1057" s="11">
        <f t="shared" si="1282"/>
        <v>45241</v>
      </c>
      <c r="Z1057" s="8">
        <f t="shared" si="1336"/>
        <v>14715</v>
      </c>
      <c r="AA1057" s="8">
        <f t="shared" si="1336"/>
        <v>1877503.9600000007</v>
      </c>
      <c r="AB1057" s="8">
        <f t="shared" si="1336"/>
        <v>12463.14</v>
      </c>
      <c r="AC1057" s="8">
        <f t="shared" si="1336"/>
        <v>-463.16</v>
      </c>
      <c r="AD1057" s="8">
        <f t="shared" si="1336"/>
        <v>18066.540000000015</v>
      </c>
      <c r="AE1057" s="8">
        <f t="shared" si="1336"/>
        <v>1163</v>
      </c>
      <c r="AG1057" s="11">
        <f t="shared" si="1284"/>
        <v>45241</v>
      </c>
      <c r="AH1057" s="8">
        <f t="shared" si="1337"/>
        <v>15971</v>
      </c>
      <c r="AI1057" s="8">
        <f t="shared" si="1337"/>
        <v>2076097.4999999991</v>
      </c>
      <c r="AJ1057" s="8">
        <f t="shared" si="1337"/>
        <v>5213.8000000000011</v>
      </c>
      <c r="AK1057" s="8">
        <f t="shared" si="1337"/>
        <v>0</v>
      </c>
      <c r="AL1057" s="8">
        <f t="shared" si="1337"/>
        <v>21306.27000000003</v>
      </c>
      <c r="AM1057" s="8">
        <f t="shared" si="1337"/>
        <v>585</v>
      </c>
      <c r="AO1057" s="11">
        <f t="shared" si="1286"/>
        <v>45241</v>
      </c>
      <c r="AP1057" s="8">
        <f t="shared" si="1338"/>
        <v>16998</v>
      </c>
      <c r="AQ1057" s="8">
        <f t="shared" si="1338"/>
        <v>1414595.0300000005</v>
      </c>
      <c r="AR1057" s="8">
        <f t="shared" si="1338"/>
        <v>0</v>
      </c>
      <c r="AS1057" s="8">
        <f t="shared" si="1338"/>
        <v>15031.289999999999</v>
      </c>
      <c r="AT1057" s="8">
        <f t="shared" si="1338"/>
        <v>558.20999999999981</v>
      </c>
      <c r="AU1057" s="8">
        <f t="shared" si="1338"/>
        <v>720</v>
      </c>
      <c r="AW1057" s="11">
        <f t="shared" si="1288"/>
        <v>45241</v>
      </c>
      <c r="AX1057" s="8">
        <f t="shared" si="1339"/>
        <v>16803</v>
      </c>
      <c r="AY1057" s="8">
        <f t="shared" si="1339"/>
        <v>2104486.9599999995</v>
      </c>
      <c r="AZ1057" s="8">
        <f t="shared" si="1339"/>
        <v>8226.0800000000036</v>
      </c>
      <c r="BA1057" s="8">
        <f t="shared" si="1339"/>
        <v>0</v>
      </c>
      <c r="BB1057" s="8">
        <f t="shared" si="1339"/>
        <v>16733.939999999999</v>
      </c>
      <c r="BC1057" s="8">
        <f t="shared" si="1339"/>
        <v>409</v>
      </c>
      <c r="BE1057" s="11">
        <f t="shared" si="1290"/>
        <v>45241</v>
      </c>
      <c r="BF1057" s="8">
        <f t="shared" si="1340"/>
        <v>15990</v>
      </c>
      <c r="BG1057" s="8">
        <f t="shared" si="1340"/>
        <v>1996327.25</v>
      </c>
      <c r="BH1057" s="8">
        <f t="shared" si="1340"/>
        <v>11455.720000000007</v>
      </c>
      <c r="BI1057" s="8">
        <f t="shared" si="1340"/>
        <v>0</v>
      </c>
      <c r="BJ1057" s="8">
        <f t="shared" si="1340"/>
        <v>39509.350000000006</v>
      </c>
      <c r="BK1057" s="8">
        <f t="shared" si="1340"/>
        <v>156</v>
      </c>
      <c r="BM1057" s="11">
        <f t="shared" si="1292"/>
        <v>45241</v>
      </c>
      <c r="BN1057" s="8">
        <f t="shared" si="1341"/>
        <v>11292</v>
      </c>
      <c r="BO1057" s="8">
        <f t="shared" si="1341"/>
        <v>921623.54000000027</v>
      </c>
      <c r="BP1057" s="8">
        <f t="shared" si="1341"/>
        <v>9193.75</v>
      </c>
      <c r="BQ1057" s="8">
        <f t="shared" si="1341"/>
        <v>0</v>
      </c>
      <c r="BR1057" s="8">
        <f t="shared" si="1341"/>
        <v>6042.3399999999992</v>
      </c>
      <c r="BS1057" s="8">
        <f t="shared" si="1341"/>
        <v>152</v>
      </c>
      <c r="BU1057" s="11">
        <f t="shared" si="1294"/>
        <v>45241</v>
      </c>
      <c r="BV1057" s="8">
        <f t="shared" si="1342"/>
        <v>9580</v>
      </c>
      <c r="BW1057" s="8">
        <f t="shared" si="1342"/>
        <v>1147747.6300000006</v>
      </c>
      <c r="BX1057" s="8">
        <f t="shared" si="1342"/>
        <v>8480.4</v>
      </c>
      <c r="BY1057" s="8">
        <f t="shared" si="1342"/>
        <v>0</v>
      </c>
      <c r="BZ1057" s="8">
        <f t="shared" si="1342"/>
        <v>9668.0500000000011</v>
      </c>
      <c r="CA1057" s="8">
        <f t="shared" si="1342"/>
        <v>522</v>
      </c>
      <c r="CC1057" s="11">
        <f t="shared" si="1296"/>
        <v>45241</v>
      </c>
      <c r="CD1057" s="8">
        <f t="shared" si="1343"/>
        <v>17852</v>
      </c>
      <c r="CE1057" s="8">
        <f t="shared" si="1343"/>
        <v>2126036.27</v>
      </c>
      <c r="CF1057" s="8">
        <f t="shared" si="1343"/>
        <v>10137.459999999999</v>
      </c>
      <c r="CG1057" s="8">
        <f t="shared" si="1343"/>
        <v>101986.09999999993</v>
      </c>
      <c r="CH1057" s="8">
        <f t="shared" si="1343"/>
        <v>20890.560000000005</v>
      </c>
      <c r="CI1057" s="8">
        <f t="shared" si="1343"/>
        <v>461</v>
      </c>
      <c r="CK1057" s="11">
        <f t="shared" si="1298"/>
        <v>45241</v>
      </c>
      <c r="CL1057" s="8">
        <f t="shared" si="1344"/>
        <v>6225</v>
      </c>
      <c r="CM1057" s="8">
        <f t="shared" si="1344"/>
        <v>478711.34000000008</v>
      </c>
      <c r="CN1057" s="8">
        <f t="shared" si="1344"/>
        <v>0</v>
      </c>
      <c r="CO1057" s="8">
        <f t="shared" si="1344"/>
        <v>1139.5</v>
      </c>
      <c r="CP1057" s="8">
        <f t="shared" si="1344"/>
        <v>11620.03</v>
      </c>
      <c r="CQ1057" s="8">
        <f t="shared" si="1344"/>
        <v>73</v>
      </c>
      <c r="CS1057" s="11">
        <f t="shared" si="1300"/>
        <v>45241</v>
      </c>
      <c r="CT1057" s="8">
        <f t="shared" si="1345"/>
        <v>0</v>
      </c>
      <c r="CU1057" s="8">
        <f t="shared" si="1345"/>
        <v>0</v>
      </c>
      <c r="CV1057" s="8">
        <f t="shared" si="1345"/>
        <v>0</v>
      </c>
      <c r="CW1057" s="8">
        <f t="shared" si="1345"/>
        <v>0</v>
      </c>
      <c r="CX1057" s="8">
        <f t="shared" si="1345"/>
        <v>0</v>
      </c>
      <c r="CY1057" s="8">
        <f t="shared" si="1345"/>
        <v>0</v>
      </c>
      <c r="DA1057" s="11">
        <f t="shared" si="1302"/>
        <v>45241</v>
      </c>
      <c r="DB1057" s="8">
        <f t="shared" si="1346"/>
        <v>0</v>
      </c>
      <c r="DC1057" s="8">
        <f t="shared" si="1346"/>
        <v>0</v>
      </c>
      <c r="DD1057" s="8">
        <f t="shared" si="1346"/>
        <v>0</v>
      </c>
      <c r="DE1057" s="8">
        <f t="shared" si="1346"/>
        <v>0</v>
      </c>
      <c r="DF1057" s="8">
        <f t="shared" si="1346"/>
        <v>0</v>
      </c>
      <c r="DG1057" s="8">
        <f t="shared" si="1346"/>
        <v>0</v>
      </c>
      <c r="DI1057" s="11">
        <f t="shared" si="1304"/>
        <v>45241</v>
      </c>
      <c r="DJ1057" s="8">
        <f t="shared" si="1347"/>
        <v>0</v>
      </c>
      <c r="DK1057" s="8">
        <f t="shared" si="1347"/>
        <v>0</v>
      </c>
      <c r="DL1057" s="8">
        <f t="shared" si="1347"/>
        <v>0</v>
      </c>
      <c r="DM1057" s="8">
        <f t="shared" si="1347"/>
        <v>0</v>
      </c>
      <c r="DN1057" s="8">
        <f t="shared" si="1347"/>
        <v>0</v>
      </c>
      <c r="DO1057" s="8">
        <f t="shared" si="1347"/>
        <v>0</v>
      </c>
      <c r="DP1057" s="56"/>
      <c r="DQ1057" s="56"/>
      <c r="DR1057" s="56"/>
      <c r="DS1057" s="56"/>
    </row>
    <row r="1058" spans="1:123" x14ac:dyDescent="0.3">
      <c r="A1058" s="11">
        <f t="shared" si="1271"/>
        <v>45242</v>
      </c>
      <c r="B1058" s="8">
        <f t="shared" si="1272"/>
        <v>15581</v>
      </c>
      <c r="C1058" s="8">
        <f t="shared" si="1273"/>
        <v>2065528.3499999994</v>
      </c>
      <c r="D1058" s="8">
        <f t="shared" si="1274"/>
        <v>0</v>
      </c>
      <c r="E1058" s="8">
        <f t="shared" si="1275"/>
        <v>10552.84</v>
      </c>
      <c r="F1058" s="8">
        <f t="shared" si="1276"/>
        <v>15897.890000000001</v>
      </c>
      <c r="G1058" s="8">
        <f t="shared" si="1277"/>
        <v>62</v>
      </c>
      <c r="I1058" s="11">
        <f t="shared" si="1278"/>
        <v>45242</v>
      </c>
      <c r="J1058" s="8">
        <f t="shared" si="1334"/>
        <v>13410</v>
      </c>
      <c r="K1058" s="8">
        <f t="shared" si="1334"/>
        <v>2109574.2399999998</v>
      </c>
      <c r="L1058" s="8">
        <f t="shared" si="1334"/>
        <v>6923.8100000000031</v>
      </c>
      <c r="M1058" s="8">
        <f t="shared" si="1334"/>
        <v>0</v>
      </c>
      <c r="N1058" s="8">
        <f t="shared" si="1334"/>
        <v>6176.3499999999913</v>
      </c>
      <c r="O1058" s="8">
        <f t="shared" si="1334"/>
        <v>59</v>
      </c>
      <c r="Q1058" s="11">
        <f t="shared" si="1280"/>
        <v>45242</v>
      </c>
      <c r="R1058" s="8">
        <f t="shared" si="1335"/>
        <v>8111</v>
      </c>
      <c r="S1058" s="8">
        <f t="shared" si="1335"/>
        <v>861976.44999999984</v>
      </c>
      <c r="T1058" s="8">
        <f t="shared" si="1335"/>
        <v>8398.27</v>
      </c>
      <c r="U1058" s="8">
        <f t="shared" si="1335"/>
        <v>0</v>
      </c>
      <c r="V1058" s="8">
        <f t="shared" si="1335"/>
        <v>-3110.8599999999997</v>
      </c>
      <c r="W1058" s="8">
        <f t="shared" si="1335"/>
        <v>689</v>
      </c>
      <c r="Y1058" s="11">
        <f t="shared" si="1282"/>
        <v>45242</v>
      </c>
      <c r="Z1058" s="8">
        <f t="shared" si="1336"/>
        <v>14746</v>
      </c>
      <c r="AA1058" s="8">
        <f t="shared" si="1336"/>
        <v>1880949.4200000006</v>
      </c>
      <c r="AB1058" s="8">
        <f t="shared" si="1336"/>
        <v>12474.24</v>
      </c>
      <c r="AC1058" s="8">
        <f t="shared" si="1336"/>
        <v>-463.16</v>
      </c>
      <c r="AD1058" s="8">
        <f t="shared" si="1336"/>
        <v>18066.540000000015</v>
      </c>
      <c r="AE1058" s="8">
        <f t="shared" si="1336"/>
        <v>1164</v>
      </c>
      <c r="AG1058" s="11">
        <f t="shared" si="1284"/>
        <v>45242</v>
      </c>
      <c r="AH1058" s="8">
        <f t="shared" si="1337"/>
        <v>15999</v>
      </c>
      <c r="AI1058" s="8">
        <f t="shared" si="1337"/>
        <v>2079885.149999999</v>
      </c>
      <c r="AJ1058" s="8">
        <f t="shared" si="1337"/>
        <v>5233.2300000000014</v>
      </c>
      <c r="AK1058" s="8">
        <f t="shared" si="1337"/>
        <v>0</v>
      </c>
      <c r="AL1058" s="8">
        <f t="shared" si="1337"/>
        <v>21306.27000000003</v>
      </c>
      <c r="AM1058" s="8">
        <f t="shared" si="1337"/>
        <v>585</v>
      </c>
      <c r="AO1058" s="11">
        <f t="shared" si="1286"/>
        <v>45242</v>
      </c>
      <c r="AP1058" s="8">
        <f t="shared" si="1338"/>
        <v>17045</v>
      </c>
      <c r="AQ1058" s="8">
        <f t="shared" si="1338"/>
        <v>1418131.9100000004</v>
      </c>
      <c r="AR1058" s="8">
        <f t="shared" si="1338"/>
        <v>0</v>
      </c>
      <c r="AS1058" s="8">
        <f t="shared" si="1338"/>
        <v>15090.289999999999</v>
      </c>
      <c r="AT1058" s="8">
        <f t="shared" si="1338"/>
        <v>558.20999999999981</v>
      </c>
      <c r="AU1058" s="8">
        <f t="shared" si="1338"/>
        <v>722</v>
      </c>
      <c r="AW1058" s="11">
        <f t="shared" si="1288"/>
        <v>45242</v>
      </c>
      <c r="AX1058" s="8">
        <f t="shared" si="1339"/>
        <v>16837</v>
      </c>
      <c r="AY1058" s="8">
        <f t="shared" si="1339"/>
        <v>2108947.8999999994</v>
      </c>
      <c r="AZ1058" s="8">
        <f t="shared" si="1339"/>
        <v>8231.6200000000044</v>
      </c>
      <c r="BA1058" s="8">
        <f t="shared" si="1339"/>
        <v>0</v>
      </c>
      <c r="BB1058" s="8">
        <f t="shared" si="1339"/>
        <v>16733.939999999999</v>
      </c>
      <c r="BC1058" s="8">
        <f t="shared" si="1339"/>
        <v>410</v>
      </c>
      <c r="BE1058" s="11">
        <f t="shared" si="1290"/>
        <v>45242</v>
      </c>
      <c r="BF1058" s="8">
        <f t="shared" si="1340"/>
        <v>16040</v>
      </c>
      <c r="BG1058" s="8">
        <f t="shared" si="1340"/>
        <v>2001736.11</v>
      </c>
      <c r="BH1058" s="8">
        <f t="shared" si="1340"/>
        <v>11503.060000000007</v>
      </c>
      <c r="BI1058" s="8">
        <f t="shared" si="1340"/>
        <v>0</v>
      </c>
      <c r="BJ1058" s="8">
        <f t="shared" si="1340"/>
        <v>39816.820000000007</v>
      </c>
      <c r="BK1058" s="8">
        <f t="shared" si="1340"/>
        <v>160</v>
      </c>
      <c r="BM1058" s="11">
        <f t="shared" si="1292"/>
        <v>45242</v>
      </c>
      <c r="BN1058" s="8">
        <f t="shared" si="1341"/>
        <v>11315</v>
      </c>
      <c r="BO1058" s="8">
        <f t="shared" si="1341"/>
        <v>923403.79000000027</v>
      </c>
      <c r="BP1058" s="8">
        <f t="shared" si="1341"/>
        <v>9244.75</v>
      </c>
      <c r="BQ1058" s="8">
        <f t="shared" si="1341"/>
        <v>0</v>
      </c>
      <c r="BR1058" s="8">
        <f t="shared" si="1341"/>
        <v>6042.3399999999992</v>
      </c>
      <c r="BS1058" s="8">
        <f t="shared" si="1341"/>
        <v>152</v>
      </c>
      <c r="BU1058" s="11">
        <f t="shared" si="1294"/>
        <v>45242</v>
      </c>
      <c r="BV1058" s="8">
        <f t="shared" si="1342"/>
        <v>9588</v>
      </c>
      <c r="BW1058" s="8">
        <f t="shared" si="1342"/>
        <v>1148656.0800000005</v>
      </c>
      <c r="BX1058" s="8">
        <f t="shared" si="1342"/>
        <v>8497.9</v>
      </c>
      <c r="BY1058" s="8">
        <f t="shared" si="1342"/>
        <v>0</v>
      </c>
      <c r="BZ1058" s="8">
        <f t="shared" si="1342"/>
        <v>9668.0500000000011</v>
      </c>
      <c r="CA1058" s="8">
        <f t="shared" si="1342"/>
        <v>522</v>
      </c>
      <c r="CC1058" s="11">
        <f t="shared" si="1296"/>
        <v>45242</v>
      </c>
      <c r="CD1058" s="8">
        <f t="shared" si="1343"/>
        <v>17875</v>
      </c>
      <c r="CE1058" s="8">
        <f t="shared" si="1343"/>
        <v>2128664.92</v>
      </c>
      <c r="CF1058" s="8">
        <f t="shared" si="1343"/>
        <v>10169.959999999999</v>
      </c>
      <c r="CG1058" s="8">
        <f t="shared" si="1343"/>
        <v>102046.09999999993</v>
      </c>
      <c r="CH1058" s="8">
        <f t="shared" si="1343"/>
        <v>20915.560000000005</v>
      </c>
      <c r="CI1058" s="8">
        <f t="shared" si="1343"/>
        <v>461</v>
      </c>
      <c r="CK1058" s="11">
        <f t="shared" si="1298"/>
        <v>45242</v>
      </c>
      <c r="CL1058" s="8">
        <f t="shared" si="1344"/>
        <v>6238</v>
      </c>
      <c r="CM1058" s="8">
        <f t="shared" si="1344"/>
        <v>479809.56000000006</v>
      </c>
      <c r="CN1058" s="8">
        <f t="shared" si="1344"/>
        <v>0</v>
      </c>
      <c r="CO1058" s="8">
        <f t="shared" si="1344"/>
        <v>1143.5</v>
      </c>
      <c r="CP1058" s="8">
        <f t="shared" si="1344"/>
        <v>11707.53</v>
      </c>
      <c r="CQ1058" s="8">
        <f t="shared" si="1344"/>
        <v>73</v>
      </c>
      <c r="CS1058" s="11">
        <f t="shared" si="1300"/>
        <v>45242</v>
      </c>
      <c r="CT1058" s="8">
        <f t="shared" si="1345"/>
        <v>0</v>
      </c>
      <c r="CU1058" s="8">
        <f t="shared" si="1345"/>
        <v>0</v>
      </c>
      <c r="CV1058" s="8">
        <f t="shared" si="1345"/>
        <v>0</v>
      </c>
      <c r="CW1058" s="8">
        <f t="shared" si="1345"/>
        <v>0</v>
      </c>
      <c r="CX1058" s="8">
        <f t="shared" si="1345"/>
        <v>0</v>
      </c>
      <c r="CY1058" s="8">
        <f t="shared" si="1345"/>
        <v>0</v>
      </c>
      <c r="DA1058" s="11">
        <f t="shared" si="1302"/>
        <v>45242</v>
      </c>
      <c r="DB1058" s="8">
        <f t="shared" si="1346"/>
        <v>0</v>
      </c>
      <c r="DC1058" s="8">
        <f t="shared" si="1346"/>
        <v>0</v>
      </c>
      <c r="DD1058" s="8">
        <f t="shared" si="1346"/>
        <v>0</v>
      </c>
      <c r="DE1058" s="8">
        <f t="shared" si="1346"/>
        <v>0</v>
      </c>
      <c r="DF1058" s="8">
        <f t="shared" si="1346"/>
        <v>0</v>
      </c>
      <c r="DG1058" s="8">
        <f t="shared" si="1346"/>
        <v>0</v>
      </c>
      <c r="DI1058" s="11">
        <f t="shared" si="1304"/>
        <v>45242</v>
      </c>
      <c r="DJ1058" s="8">
        <f t="shared" si="1347"/>
        <v>0</v>
      </c>
      <c r="DK1058" s="8">
        <f t="shared" si="1347"/>
        <v>0</v>
      </c>
      <c r="DL1058" s="8">
        <f t="shared" si="1347"/>
        <v>0</v>
      </c>
      <c r="DM1058" s="8">
        <f t="shared" si="1347"/>
        <v>0</v>
      </c>
      <c r="DN1058" s="8">
        <f t="shared" si="1347"/>
        <v>0</v>
      </c>
      <c r="DO1058" s="8">
        <f t="shared" si="1347"/>
        <v>0</v>
      </c>
      <c r="DP1058" s="56"/>
      <c r="DQ1058" s="56"/>
      <c r="DR1058" s="56"/>
      <c r="DS1058" s="56"/>
    </row>
    <row r="1059" spans="1:123" x14ac:dyDescent="0.3">
      <c r="A1059" s="11">
        <f t="shared" si="1271"/>
        <v>45243</v>
      </c>
      <c r="B1059" s="8">
        <f t="shared" si="1272"/>
        <v>15617</v>
      </c>
      <c r="C1059" s="8">
        <f t="shared" si="1273"/>
        <v>2070600.9299999995</v>
      </c>
      <c r="D1059" s="8">
        <f t="shared" si="1274"/>
        <v>0</v>
      </c>
      <c r="E1059" s="8">
        <f t="shared" si="1275"/>
        <v>10596.84</v>
      </c>
      <c r="F1059" s="8">
        <f t="shared" si="1276"/>
        <v>15897.890000000001</v>
      </c>
      <c r="G1059" s="8">
        <f t="shared" si="1277"/>
        <v>62</v>
      </c>
      <c r="I1059" s="11">
        <f t="shared" si="1278"/>
        <v>45243</v>
      </c>
      <c r="J1059" s="8">
        <f t="shared" si="1334"/>
        <v>13463</v>
      </c>
      <c r="K1059" s="8">
        <f t="shared" si="1334"/>
        <v>2117671.65</v>
      </c>
      <c r="L1059" s="8">
        <f t="shared" si="1334"/>
        <v>6937.0200000000032</v>
      </c>
      <c r="M1059" s="8">
        <f t="shared" si="1334"/>
        <v>0</v>
      </c>
      <c r="N1059" s="8">
        <f t="shared" si="1334"/>
        <v>6497.3499999999913</v>
      </c>
      <c r="O1059" s="8">
        <f t="shared" si="1334"/>
        <v>59</v>
      </c>
      <c r="Q1059" s="11">
        <f t="shared" si="1280"/>
        <v>45243</v>
      </c>
      <c r="R1059" s="8">
        <f t="shared" si="1335"/>
        <v>8142</v>
      </c>
      <c r="S1059" s="8">
        <f t="shared" si="1335"/>
        <v>865064.57999999984</v>
      </c>
      <c r="T1059" s="8">
        <f t="shared" si="1335"/>
        <v>8450.27</v>
      </c>
      <c r="U1059" s="8">
        <f t="shared" si="1335"/>
        <v>0</v>
      </c>
      <c r="V1059" s="8">
        <f t="shared" si="1335"/>
        <v>-3110.8599999999997</v>
      </c>
      <c r="W1059" s="8">
        <f t="shared" si="1335"/>
        <v>689</v>
      </c>
      <c r="Y1059" s="11">
        <f t="shared" si="1282"/>
        <v>45243</v>
      </c>
      <c r="Z1059" s="8">
        <f t="shared" si="1336"/>
        <v>14815</v>
      </c>
      <c r="AA1059" s="8">
        <f t="shared" si="1336"/>
        <v>1889121.3400000005</v>
      </c>
      <c r="AB1059" s="8">
        <f t="shared" si="1336"/>
        <v>12512.19</v>
      </c>
      <c r="AC1059" s="8">
        <f t="shared" si="1336"/>
        <v>-463.16</v>
      </c>
      <c r="AD1059" s="8">
        <f t="shared" si="1336"/>
        <v>18155.150000000016</v>
      </c>
      <c r="AE1059" s="8">
        <f t="shared" si="1336"/>
        <v>1165</v>
      </c>
      <c r="AG1059" s="11">
        <f t="shared" si="1284"/>
        <v>45243</v>
      </c>
      <c r="AH1059" s="8">
        <f t="shared" si="1337"/>
        <v>16061</v>
      </c>
      <c r="AI1059" s="8">
        <f t="shared" si="1337"/>
        <v>2088769.5999999989</v>
      </c>
      <c r="AJ1059" s="8">
        <f t="shared" si="1337"/>
        <v>5235.0800000000017</v>
      </c>
      <c r="AK1059" s="8">
        <f t="shared" si="1337"/>
        <v>0</v>
      </c>
      <c r="AL1059" s="8">
        <f t="shared" si="1337"/>
        <v>21143.20000000003</v>
      </c>
      <c r="AM1059" s="8">
        <f t="shared" si="1337"/>
        <v>585</v>
      </c>
      <c r="AO1059" s="11">
        <f t="shared" si="1286"/>
        <v>45243</v>
      </c>
      <c r="AP1059" s="8">
        <f t="shared" si="1338"/>
        <v>17106</v>
      </c>
      <c r="AQ1059" s="8">
        <f t="shared" si="1338"/>
        <v>1423409.1700000004</v>
      </c>
      <c r="AR1059" s="8">
        <f t="shared" si="1338"/>
        <v>0</v>
      </c>
      <c r="AS1059" s="8">
        <f t="shared" si="1338"/>
        <v>15136.789999999999</v>
      </c>
      <c r="AT1059" s="8">
        <f t="shared" si="1338"/>
        <v>558.20999999999981</v>
      </c>
      <c r="AU1059" s="8">
        <f t="shared" si="1338"/>
        <v>724</v>
      </c>
      <c r="AW1059" s="11">
        <f t="shared" si="1288"/>
        <v>45243</v>
      </c>
      <c r="AX1059" s="8">
        <f t="shared" si="1339"/>
        <v>16889</v>
      </c>
      <c r="AY1059" s="8">
        <f t="shared" si="1339"/>
        <v>2116215.0099999993</v>
      </c>
      <c r="AZ1059" s="8">
        <f t="shared" si="1339"/>
        <v>8247.3200000000052</v>
      </c>
      <c r="BA1059" s="8">
        <f t="shared" si="1339"/>
        <v>0</v>
      </c>
      <c r="BB1059" s="8">
        <f t="shared" si="1339"/>
        <v>16783.039999999997</v>
      </c>
      <c r="BC1059" s="8">
        <f t="shared" si="1339"/>
        <v>411</v>
      </c>
      <c r="BE1059" s="11">
        <f t="shared" si="1290"/>
        <v>45243</v>
      </c>
      <c r="BF1059" s="8">
        <f t="shared" si="1340"/>
        <v>16102</v>
      </c>
      <c r="BG1059" s="8">
        <f t="shared" si="1340"/>
        <v>2009117.4300000002</v>
      </c>
      <c r="BH1059" s="8">
        <f t="shared" si="1340"/>
        <v>11561.080000000007</v>
      </c>
      <c r="BI1059" s="8">
        <f t="shared" si="1340"/>
        <v>0</v>
      </c>
      <c r="BJ1059" s="8">
        <f t="shared" si="1340"/>
        <v>40013.750000000007</v>
      </c>
      <c r="BK1059" s="8">
        <f t="shared" si="1340"/>
        <v>161</v>
      </c>
      <c r="BM1059" s="11">
        <f t="shared" si="1292"/>
        <v>45243</v>
      </c>
      <c r="BN1059" s="8">
        <f t="shared" si="1341"/>
        <v>11351</v>
      </c>
      <c r="BO1059" s="8">
        <f t="shared" si="1341"/>
        <v>926141.44000000029</v>
      </c>
      <c r="BP1059" s="8">
        <f t="shared" si="1341"/>
        <v>9255.75</v>
      </c>
      <c r="BQ1059" s="8">
        <f t="shared" si="1341"/>
        <v>0</v>
      </c>
      <c r="BR1059" s="8">
        <f t="shared" si="1341"/>
        <v>6142.3399999999992</v>
      </c>
      <c r="BS1059" s="8">
        <f t="shared" si="1341"/>
        <v>154</v>
      </c>
      <c r="BU1059" s="11">
        <f t="shared" si="1294"/>
        <v>45243</v>
      </c>
      <c r="BV1059" s="8">
        <f t="shared" si="1342"/>
        <v>9610</v>
      </c>
      <c r="BW1059" s="8">
        <f t="shared" si="1342"/>
        <v>1151217.4800000004</v>
      </c>
      <c r="BX1059" s="8">
        <f t="shared" si="1342"/>
        <v>8515.9</v>
      </c>
      <c r="BY1059" s="8">
        <f t="shared" si="1342"/>
        <v>0</v>
      </c>
      <c r="BZ1059" s="8">
        <f t="shared" si="1342"/>
        <v>9918.0500000000011</v>
      </c>
      <c r="CA1059" s="8">
        <f t="shared" si="1342"/>
        <v>522</v>
      </c>
      <c r="CC1059" s="11">
        <f t="shared" si="1296"/>
        <v>45243</v>
      </c>
      <c r="CD1059" s="8">
        <f t="shared" si="1343"/>
        <v>17938</v>
      </c>
      <c r="CE1059" s="8">
        <f t="shared" si="1343"/>
        <v>2136593.38</v>
      </c>
      <c r="CF1059" s="8">
        <f t="shared" si="1343"/>
        <v>10205.459999999999</v>
      </c>
      <c r="CG1059" s="8">
        <f t="shared" si="1343"/>
        <v>102014.34999999993</v>
      </c>
      <c r="CH1059" s="8">
        <f t="shared" si="1343"/>
        <v>20940.560000000005</v>
      </c>
      <c r="CI1059" s="8">
        <f t="shared" si="1343"/>
        <v>461</v>
      </c>
      <c r="CK1059" s="11">
        <f t="shared" si="1298"/>
        <v>45243</v>
      </c>
      <c r="CL1059" s="8">
        <f t="shared" si="1344"/>
        <v>6251</v>
      </c>
      <c r="CM1059" s="8">
        <f t="shared" si="1344"/>
        <v>480828.59000000008</v>
      </c>
      <c r="CN1059" s="8">
        <f t="shared" si="1344"/>
        <v>0</v>
      </c>
      <c r="CO1059" s="8">
        <f t="shared" si="1344"/>
        <v>1143.5</v>
      </c>
      <c r="CP1059" s="8">
        <f t="shared" si="1344"/>
        <v>11707.53</v>
      </c>
      <c r="CQ1059" s="8">
        <f t="shared" si="1344"/>
        <v>73</v>
      </c>
      <c r="CS1059" s="11">
        <f t="shared" si="1300"/>
        <v>45243</v>
      </c>
      <c r="CT1059" s="8">
        <f t="shared" si="1345"/>
        <v>0</v>
      </c>
      <c r="CU1059" s="8">
        <f t="shared" si="1345"/>
        <v>0</v>
      </c>
      <c r="CV1059" s="8">
        <f t="shared" si="1345"/>
        <v>0</v>
      </c>
      <c r="CW1059" s="8">
        <f t="shared" si="1345"/>
        <v>0</v>
      </c>
      <c r="CX1059" s="8">
        <f t="shared" si="1345"/>
        <v>0</v>
      </c>
      <c r="CY1059" s="8">
        <f t="shared" si="1345"/>
        <v>0</v>
      </c>
      <c r="DA1059" s="11">
        <f t="shared" si="1302"/>
        <v>45243</v>
      </c>
      <c r="DB1059" s="8">
        <f t="shared" si="1346"/>
        <v>0</v>
      </c>
      <c r="DC1059" s="8">
        <f t="shared" si="1346"/>
        <v>0</v>
      </c>
      <c r="DD1059" s="8">
        <f t="shared" si="1346"/>
        <v>0</v>
      </c>
      <c r="DE1059" s="8">
        <f t="shared" si="1346"/>
        <v>0</v>
      </c>
      <c r="DF1059" s="8">
        <f t="shared" si="1346"/>
        <v>0</v>
      </c>
      <c r="DG1059" s="8">
        <f t="shared" si="1346"/>
        <v>0</v>
      </c>
      <c r="DI1059" s="11">
        <f t="shared" si="1304"/>
        <v>45243</v>
      </c>
      <c r="DJ1059" s="8">
        <f t="shared" si="1347"/>
        <v>0</v>
      </c>
      <c r="DK1059" s="8">
        <f t="shared" si="1347"/>
        <v>0</v>
      </c>
      <c r="DL1059" s="8">
        <f t="shared" si="1347"/>
        <v>0</v>
      </c>
      <c r="DM1059" s="8">
        <f t="shared" si="1347"/>
        <v>0</v>
      </c>
      <c r="DN1059" s="8">
        <f t="shared" si="1347"/>
        <v>0</v>
      </c>
      <c r="DO1059" s="8">
        <f t="shared" si="1347"/>
        <v>0</v>
      </c>
      <c r="DP1059" s="56"/>
      <c r="DQ1059" s="56"/>
      <c r="DR1059" s="56"/>
      <c r="DS1059" s="56"/>
    </row>
    <row r="1060" spans="1:123" x14ac:dyDescent="0.3">
      <c r="A1060" s="11">
        <f t="shared" si="1271"/>
        <v>45244</v>
      </c>
      <c r="B1060" s="8">
        <f t="shared" si="1272"/>
        <v>15679</v>
      </c>
      <c r="C1060" s="8">
        <f t="shared" si="1273"/>
        <v>2079518.6199999994</v>
      </c>
      <c r="D1060" s="8">
        <f t="shared" si="1274"/>
        <v>0</v>
      </c>
      <c r="E1060" s="8">
        <f t="shared" si="1275"/>
        <v>10633.84</v>
      </c>
      <c r="F1060" s="8">
        <f t="shared" si="1276"/>
        <v>15897.890000000001</v>
      </c>
      <c r="G1060" s="8">
        <f t="shared" si="1277"/>
        <v>62</v>
      </c>
      <c r="I1060" s="11">
        <f t="shared" si="1278"/>
        <v>45244</v>
      </c>
      <c r="J1060" s="8">
        <f t="shared" si="1334"/>
        <v>13517</v>
      </c>
      <c r="K1060" s="8">
        <f t="shared" si="1334"/>
        <v>2125732.4699999997</v>
      </c>
      <c r="L1060" s="8">
        <f t="shared" si="1334"/>
        <v>6981.3600000000033</v>
      </c>
      <c r="M1060" s="8">
        <f t="shared" si="1334"/>
        <v>0</v>
      </c>
      <c r="N1060" s="8">
        <f t="shared" si="1334"/>
        <v>6497.3499999999913</v>
      </c>
      <c r="O1060" s="8">
        <f t="shared" si="1334"/>
        <v>59</v>
      </c>
      <c r="Q1060" s="11">
        <f t="shared" si="1280"/>
        <v>45244</v>
      </c>
      <c r="R1060" s="8">
        <f t="shared" si="1335"/>
        <v>8174</v>
      </c>
      <c r="S1060" s="8">
        <f t="shared" si="1335"/>
        <v>868120.71999999986</v>
      </c>
      <c r="T1060" s="8">
        <f t="shared" si="1335"/>
        <v>8486.77</v>
      </c>
      <c r="U1060" s="8">
        <f t="shared" si="1335"/>
        <v>0</v>
      </c>
      <c r="V1060" s="8">
        <f t="shared" si="1335"/>
        <v>-3110.8599999999997</v>
      </c>
      <c r="W1060" s="8">
        <f t="shared" si="1335"/>
        <v>689</v>
      </c>
      <c r="Y1060" s="11">
        <f t="shared" si="1282"/>
        <v>45244</v>
      </c>
      <c r="Z1060" s="8">
        <f t="shared" si="1336"/>
        <v>14889</v>
      </c>
      <c r="AA1060" s="8">
        <f t="shared" si="1336"/>
        <v>1897841.7900000005</v>
      </c>
      <c r="AB1060" s="8">
        <f t="shared" si="1336"/>
        <v>12545.5</v>
      </c>
      <c r="AC1060" s="8">
        <f t="shared" si="1336"/>
        <v>-463.16</v>
      </c>
      <c r="AD1060" s="8">
        <f t="shared" si="1336"/>
        <v>18155.150000000016</v>
      </c>
      <c r="AE1060" s="8">
        <f t="shared" si="1336"/>
        <v>1167</v>
      </c>
      <c r="AG1060" s="11">
        <f t="shared" si="1284"/>
        <v>45244</v>
      </c>
      <c r="AH1060" s="8">
        <f t="shared" si="1337"/>
        <v>16131</v>
      </c>
      <c r="AI1060" s="8">
        <f t="shared" si="1337"/>
        <v>2098802.1599999988</v>
      </c>
      <c r="AJ1060" s="8">
        <f t="shared" si="1337"/>
        <v>5260.9800000000014</v>
      </c>
      <c r="AK1060" s="8">
        <f t="shared" si="1337"/>
        <v>0</v>
      </c>
      <c r="AL1060" s="8">
        <f t="shared" si="1337"/>
        <v>21019.56000000003</v>
      </c>
      <c r="AM1060" s="8">
        <f t="shared" si="1337"/>
        <v>585</v>
      </c>
      <c r="AO1060" s="11">
        <f t="shared" si="1286"/>
        <v>45244</v>
      </c>
      <c r="AP1060" s="8">
        <f t="shared" si="1338"/>
        <v>17176</v>
      </c>
      <c r="AQ1060" s="8">
        <f t="shared" si="1338"/>
        <v>1429664.9700000004</v>
      </c>
      <c r="AR1060" s="8">
        <f t="shared" si="1338"/>
        <v>0</v>
      </c>
      <c r="AS1060" s="8">
        <f t="shared" si="1338"/>
        <v>15182.789999999999</v>
      </c>
      <c r="AT1060" s="8">
        <f t="shared" si="1338"/>
        <v>558.20999999999981</v>
      </c>
      <c r="AU1060" s="8">
        <f t="shared" si="1338"/>
        <v>730</v>
      </c>
      <c r="AW1060" s="11">
        <f t="shared" si="1288"/>
        <v>45244</v>
      </c>
      <c r="AX1060" s="8">
        <f t="shared" si="1339"/>
        <v>16952</v>
      </c>
      <c r="AY1060" s="8">
        <f t="shared" si="1339"/>
        <v>2125551.8999999994</v>
      </c>
      <c r="AZ1060" s="8">
        <f t="shared" si="1339"/>
        <v>8256.5500000000047</v>
      </c>
      <c r="BA1060" s="8">
        <f t="shared" si="1339"/>
        <v>0</v>
      </c>
      <c r="BB1060" s="8">
        <f t="shared" si="1339"/>
        <v>16787.989999999998</v>
      </c>
      <c r="BC1060" s="8">
        <f t="shared" si="1339"/>
        <v>412</v>
      </c>
      <c r="BE1060" s="11">
        <f t="shared" si="1290"/>
        <v>45244</v>
      </c>
      <c r="BF1060" s="8">
        <f t="shared" si="1340"/>
        <v>16165</v>
      </c>
      <c r="BG1060" s="8">
        <f t="shared" si="1340"/>
        <v>2016614.1800000002</v>
      </c>
      <c r="BH1060" s="8">
        <f t="shared" si="1340"/>
        <v>11606.100000000008</v>
      </c>
      <c r="BI1060" s="8">
        <f t="shared" si="1340"/>
        <v>0</v>
      </c>
      <c r="BJ1060" s="8">
        <f t="shared" si="1340"/>
        <v>40188.750000000007</v>
      </c>
      <c r="BK1060" s="8">
        <f t="shared" si="1340"/>
        <v>161</v>
      </c>
      <c r="BM1060" s="11">
        <f t="shared" si="1292"/>
        <v>45244</v>
      </c>
      <c r="BN1060" s="8">
        <f t="shared" si="1341"/>
        <v>11384</v>
      </c>
      <c r="BO1060" s="8">
        <f t="shared" si="1341"/>
        <v>928814.54000000027</v>
      </c>
      <c r="BP1060" s="8">
        <f t="shared" si="1341"/>
        <v>9289.75</v>
      </c>
      <c r="BQ1060" s="8">
        <f t="shared" si="1341"/>
        <v>0</v>
      </c>
      <c r="BR1060" s="8">
        <f t="shared" si="1341"/>
        <v>6177.3399999999992</v>
      </c>
      <c r="BS1060" s="8">
        <f t="shared" si="1341"/>
        <v>156</v>
      </c>
      <c r="BU1060" s="11">
        <f t="shared" si="1294"/>
        <v>45244</v>
      </c>
      <c r="BV1060" s="8">
        <f t="shared" si="1342"/>
        <v>9651</v>
      </c>
      <c r="BW1060" s="8">
        <f t="shared" si="1342"/>
        <v>1153966.2600000005</v>
      </c>
      <c r="BX1060" s="8">
        <f t="shared" si="1342"/>
        <v>8535.4</v>
      </c>
      <c r="BY1060" s="8">
        <f t="shared" si="1342"/>
        <v>0</v>
      </c>
      <c r="BZ1060" s="8">
        <f t="shared" si="1342"/>
        <v>9918.0500000000011</v>
      </c>
      <c r="CA1060" s="8">
        <f t="shared" si="1342"/>
        <v>522</v>
      </c>
      <c r="CC1060" s="11">
        <f t="shared" si="1296"/>
        <v>45244</v>
      </c>
      <c r="CD1060" s="8">
        <f t="shared" si="1343"/>
        <v>17996</v>
      </c>
      <c r="CE1060" s="8">
        <f t="shared" si="1343"/>
        <v>2143963.85</v>
      </c>
      <c r="CF1060" s="8">
        <f t="shared" si="1343"/>
        <v>10221.459999999999</v>
      </c>
      <c r="CG1060" s="8">
        <f t="shared" si="1343"/>
        <v>102054.34999999993</v>
      </c>
      <c r="CH1060" s="8">
        <f t="shared" si="1343"/>
        <v>20940.560000000005</v>
      </c>
      <c r="CI1060" s="8">
        <f t="shared" si="1343"/>
        <v>461</v>
      </c>
      <c r="CK1060" s="11">
        <f t="shared" si="1298"/>
        <v>45244</v>
      </c>
      <c r="CL1060" s="8">
        <f t="shared" si="1344"/>
        <v>6264</v>
      </c>
      <c r="CM1060" s="8">
        <f t="shared" si="1344"/>
        <v>481842.21000000008</v>
      </c>
      <c r="CN1060" s="8">
        <f t="shared" si="1344"/>
        <v>0</v>
      </c>
      <c r="CO1060" s="8">
        <f t="shared" si="1344"/>
        <v>1191.6199999999999</v>
      </c>
      <c r="CP1060" s="8">
        <f t="shared" si="1344"/>
        <v>11707.53</v>
      </c>
      <c r="CQ1060" s="8">
        <f t="shared" si="1344"/>
        <v>73</v>
      </c>
      <c r="CS1060" s="11">
        <f t="shared" si="1300"/>
        <v>45244</v>
      </c>
      <c r="CT1060" s="8">
        <f t="shared" si="1345"/>
        <v>0</v>
      </c>
      <c r="CU1060" s="8">
        <f t="shared" si="1345"/>
        <v>0</v>
      </c>
      <c r="CV1060" s="8">
        <f t="shared" si="1345"/>
        <v>0</v>
      </c>
      <c r="CW1060" s="8">
        <f t="shared" si="1345"/>
        <v>0</v>
      </c>
      <c r="CX1060" s="8">
        <f t="shared" si="1345"/>
        <v>0</v>
      </c>
      <c r="CY1060" s="8">
        <f t="shared" si="1345"/>
        <v>0</v>
      </c>
      <c r="DA1060" s="11">
        <f t="shared" si="1302"/>
        <v>45244</v>
      </c>
      <c r="DB1060" s="8">
        <f t="shared" si="1346"/>
        <v>0</v>
      </c>
      <c r="DC1060" s="8">
        <f t="shared" si="1346"/>
        <v>0</v>
      </c>
      <c r="DD1060" s="8">
        <f t="shared" si="1346"/>
        <v>0</v>
      </c>
      <c r="DE1060" s="8">
        <f t="shared" si="1346"/>
        <v>0</v>
      </c>
      <c r="DF1060" s="8">
        <f t="shared" si="1346"/>
        <v>0</v>
      </c>
      <c r="DG1060" s="8">
        <f t="shared" si="1346"/>
        <v>0</v>
      </c>
      <c r="DI1060" s="11">
        <f t="shared" si="1304"/>
        <v>45244</v>
      </c>
      <c r="DJ1060" s="8">
        <f t="shared" si="1347"/>
        <v>0</v>
      </c>
      <c r="DK1060" s="8">
        <f t="shared" si="1347"/>
        <v>0</v>
      </c>
      <c r="DL1060" s="8">
        <f t="shared" si="1347"/>
        <v>0</v>
      </c>
      <c r="DM1060" s="8">
        <f t="shared" si="1347"/>
        <v>0</v>
      </c>
      <c r="DN1060" s="8">
        <f t="shared" si="1347"/>
        <v>0</v>
      </c>
      <c r="DO1060" s="8">
        <f t="shared" si="1347"/>
        <v>0</v>
      </c>
      <c r="DP1060" s="56"/>
      <c r="DQ1060" s="56"/>
      <c r="DR1060" s="56"/>
      <c r="DS1060" s="56"/>
    </row>
    <row r="1061" spans="1:123" x14ac:dyDescent="0.3">
      <c r="A1061" s="11">
        <f t="shared" si="1271"/>
        <v>45245</v>
      </c>
      <c r="B1061" s="8">
        <f t="shared" si="1272"/>
        <v>15740</v>
      </c>
      <c r="C1061" s="8">
        <f t="shared" si="1273"/>
        <v>2089483.2299999995</v>
      </c>
      <c r="D1061" s="8">
        <f t="shared" si="1274"/>
        <v>0</v>
      </c>
      <c r="E1061" s="8">
        <f t="shared" si="1275"/>
        <v>10682.84</v>
      </c>
      <c r="F1061" s="8">
        <f t="shared" si="1276"/>
        <v>15902.890000000001</v>
      </c>
      <c r="G1061" s="8">
        <f t="shared" si="1277"/>
        <v>62</v>
      </c>
      <c r="I1061" s="11">
        <f t="shared" si="1278"/>
        <v>45245</v>
      </c>
      <c r="J1061" s="8">
        <f t="shared" si="1334"/>
        <v>13565</v>
      </c>
      <c r="K1061" s="8">
        <f t="shared" si="1334"/>
        <v>2133157.5299999998</v>
      </c>
      <c r="L1061" s="8">
        <f t="shared" si="1334"/>
        <v>7022.1700000000037</v>
      </c>
      <c r="M1061" s="8">
        <f t="shared" si="1334"/>
        <v>0</v>
      </c>
      <c r="N1061" s="8">
        <f t="shared" si="1334"/>
        <v>6502.2999999999911</v>
      </c>
      <c r="O1061" s="8">
        <f t="shared" si="1334"/>
        <v>59</v>
      </c>
      <c r="Q1061" s="11">
        <f t="shared" si="1280"/>
        <v>45245</v>
      </c>
      <c r="R1061" s="8">
        <f t="shared" si="1335"/>
        <v>8196</v>
      </c>
      <c r="S1061" s="8">
        <f t="shared" si="1335"/>
        <v>870444.54999999981</v>
      </c>
      <c r="T1061" s="8">
        <f t="shared" si="1335"/>
        <v>8534.52</v>
      </c>
      <c r="U1061" s="8">
        <f t="shared" si="1335"/>
        <v>0</v>
      </c>
      <c r="V1061" s="8">
        <f t="shared" si="1335"/>
        <v>-3110.8599999999997</v>
      </c>
      <c r="W1061" s="8">
        <f t="shared" si="1335"/>
        <v>689</v>
      </c>
      <c r="Y1061" s="11">
        <f t="shared" si="1282"/>
        <v>45245</v>
      </c>
      <c r="Z1061" s="8">
        <f t="shared" si="1336"/>
        <v>14950</v>
      </c>
      <c r="AA1061" s="8">
        <f t="shared" si="1336"/>
        <v>1904988.7600000005</v>
      </c>
      <c r="AB1061" s="8">
        <f t="shared" si="1336"/>
        <v>12570.49</v>
      </c>
      <c r="AC1061" s="8">
        <f t="shared" si="1336"/>
        <v>-463.16</v>
      </c>
      <c r="AD1061" s="8">
        <f t="shared" si="1336"/>
        <v>18280.710000000017</v>
      </c>
      <c r="AE1061" s="8">
        <f t="shared" si="1336"/>
        <v>1169</v>
      </c>
      <c r="AG1061" s="11">
        <f t="shared" si="1284"/>
        <v>45245</v>
      </c>
      <c r="AH1061" s="8">
        <f t="shared" si="1337"/>
        <v>16193</v>
      </c>
      <c r="AI1061" s="8">
        <f t="shared" si="1337"/>
        <v>2107228.0799999987</v>
      </c>
      <c r="AJ1061" s="8">
        <f t="shared" si="1337"/>
        <v>5278.5600000000013</v>
      </c>
      <c r="AK1061" s="8">
        <f t="shared" si="1337"/>
        <v>0</v>
      </c>
      <c r="AL1061" s="8">
        <f t="shared" si="1337"/>
        <v>21019.56000000003</v>
      </c>
      <c r="AM1061" s="8">
        <f t="shared" si="1337"/>
        <v>585</v>
      </c>
      <c r="AO1061" s="11">
        <f t="shared" si="1286"/>
        <v>45245</v>
      </c>
      <c r="AP1061" s="8">
        <f t="shared" si="1338"/>
        <v>17233</v>
      </c>
      <c r="AQ1061" s="8">
        <f t="shared" si="1338"/>
        <v>1434588.2800000005</v>
      </c>
      <c r="AR1061" s="8">
        <f t="shared" si="1338"/>
        <v>0</v>
      </c>
      <c r="AS1061" s="8">
        <f t="shared" si="1338"/>
        <v>15204.789999999999</v>
      </c>
      <c r="AT1061" s="8">
        <f t="shared" si="1338"/>
        <v>558.20999999999981</v>
      </c>
      <c r="AU1061" s="8">
        <f t="shared" si="1338"/>
        <v>733</v>
      </c>
      <c r="AW1061" s="11">
        <f t="shared" si="1288"/>
        <v>45245</v>
      </c>
      <c r="AX1061" s="8">
        <f t="shared" si="1339"/>
        <v>17020</v>
      </c>
      <c r="AY1061" s="8">
        <f t="shared" si="1339"/>
        <v>2136195.9899999993</v>
      </c>
      <c r="AZ1061" s="8">
        <f t="shared" si="1339"/>
        <v>8292.5600000000049</v>
      </c>
      <c r="BA1061" s="8">
        <f t="shared" si="1339"/>
        <v>0</v>
      </c>
      <c r="BB1061" s="8">
        <f t="shared" si="1339"/>
        <v>16792.939999999999</v>
      </c>
      <c r="BC1061" s="8">
        <f t="shared" si="1339"/>
        <v>412</v>
      </c>
      <c r="BE1061" s="11">
        <f t="shared" si="1290"/>
        <v>45245</v>
      </c>
      <c r="BF1061" s="8">
        <f t="shared" si="1340"/>
        <v>16229</v>
      </c>
      <c r="BG1061" s="8">
        <f t="shared" si="1340"/>
        <v>2024179.58</v>
      </c>
      <c r="BH1061" s="8">
        <f t="shared" si="1340"/>
        <v>11670.590000000007</v>
      </c>
      <c r="BI1061" s="8">
        <f t="shared" si="1340"/>
        <v>0</v>
      </c>
      <c r="BJ1061" s="8">
        <f t="shared" si="1340"/>
        <v>40313.750000000007</v>
      </c>
      <c r="BK1061" s="8">
        <f t="shared" si="1340"/>
        <v>161</v>
      </c>
      <c r="BM1061" s="11">
        <f t="shared" si="1292"/>
        <v>45245</v>
      </c>
      <c r="BN1061" s="8">
        <f t="shared" si="1341"/>
        <v>11418</v>
      </c>
      <c r="BO1061" s="8">
        <f t="shared" si="1341"/>
        <v>931570.75000000023</v>
      </c>
      <c r="BP1061" s="8">
        <f t="shared" si="1341"/>
        <v>9353.75</v>
      </c>
      <c r="BQ1061" s="8">
        <f t="shared" si="1341"/>
        <v>0</v>
      </c>
      <c r="BR1061" s="8">
        <f t="shared" si="1341"/>
        <v>6177.3399999999992</v>
      </c>
      <c r="BS1061" s="8">
        <f t="shared" si="1341"/>
        <v>157</v>
      </c>
      <c r="BU1061" s="11">
        <f t="shared" si="1294"/>
        <v>45245</v>
      </c>
      <c r="BV1061" s="8">
        <f t="shared" si="1342"/>
        <v>9666</v>
      </c>
      <c r="BW1061" s="8">
        <f t="shared" si="1342"/>
        <v>1155819.4300000004</v>
      </c>
      <c r="BX1061" s="8">
        <f t="shared" si="1342"/>
        <v>8587.9</v>
      </c>
      <c r="BY1061" s="8">
        <f t="shared" si="1342"/>
        <v>0</v>
      </c>
      <c r="BZ1061" s="8">
        <f t="shared" si="1342"/>
        <v>9918.0500000000011</v>
      </c>
      <c r="CA1061" s="8">
        <f t="shared" si="1342"/>
        <v>524</v>
      </c>
      <c r="CC1061" s="11">
        <f t="shared" si="1296"/>
        <v>45245</v>
      </c>
      <c r="CD1061" s="8">
        <f t="shared" si="1343"/>
        <v>18058</v>
      </c>
      <c r="CE1061" s="8">
        <f t="shared" si="1343"/>
        <v>2151093.69</v>
      </c>
      <c r="CF1061" s="8">
        <f t="shared" si="1343"/>
        <v>10259.959999999999</v>
      </c>
      <c r="CG1061" s="8">
        <f t="shared" si="1343"/>
        <v>102238.35999999993</v>
      </c>
      <c r="CH1061" s="8">
        <f t="shared" si="1343"/>
        <v>20940.560000000005</v>
      </c>
      <c r="CI1061" s="8">
        <f t="shared" si="1343"/>
        <v>462</v>
      </c>
      <c r="CK1061" s="11">
        <f t="shared" si="1298"/>
        <v>45245</v>
      </c>
      <c r="CL1061" s="8">
        <f t="shared" si="1344"/>
        <v>6280</v>
      </c>
      <c r="CM1061" s="8">
        <f t="shared" si="1344"/>
        <v>483042.2300000001</v>
      </c>
      <c r="CN1061" s="8">
        <f t="shared" si="1344"/>
        <v>0</v>
      </c>
      <c r="CO1061" s="8">
        <f t="shared" si="1344"/>
        <v>1215.1199999999999</v>
      </c>
      <c r="CP1061" s="8">
        <f t="shared" si="1344"/>
        <v>11707.53</v>
      </c>
      <c r="CQ1061" s="8">
        <f t="shared" si="1344"/>
        <v>73</v>
      </c>
      <c r="CS1061" s="11">
        <f t="shared" si="1300"/>
        <v>45245</v>
      </c>
      <c r="CT1061" s="8">
        <f t="shared" si="1345"/>
        <v>0</v>
      </c>
      <c r="CU1061" s="8">
        <f t="shared" si="1345"/>
        <v>0</v>
      </c>
      <c r="CV1061" s="8">
        <f t="shared" si="1345"/>
        <v>0</v>
      </c>
      <c r="CW1061" s="8">
        <f t="shared" si="1345"/>
        <v>0</v>
      </c>
      <c r="CX1061" s="8">
        <f t="shared" si="1345"/>
        <v>0</v>
      </c>
      <c r="CY1061" s="8">
        <f t="shared" si="1345"/>
        <v>0</v>
      </c>
      <c r="DA1061" s="11">
        <f t="shared" si="1302"/>
        <v>45245</v>
      </c>
      <c r="DB1061" s="8">
        <f t="shared" si="1346"/>
        <v>0</v>
      </c>
      <c r="DC1061" s="8">
        <f t="shared" si="1346"/>
        <v>0</v>
      </c>
      <c r="DD1061" s="8">
        <f t="shared" si="1346"/>
        <v>0</v>
      </c>
      <c r="DE1061" s="8">
        <f t="shared" si="1346"/>
        <v>0</v>
      </c>
      <c r="DF1061" s="8">
        <f t="shared" si="1346"/>
        <v>0</v>
      </c>
      <c r="DG1061" s="8">
        <f t="shared" si="1346"/>
        <v>0</v>
      </c>
      <c r="DI1061" s="11">
        <f t="shared" si="1304"/>
        <v>45245</v>
      </c>
      <c r="DJ1061" s="8">
        <f t="shared" si="1347"/>
        <v>0</v>
      </c>
      <c r="DK1061" s="8">
        <f t="shared" si="1347"/>
        <v>0</v>
      </c>
      <c r="DL1061" s="8">
        <f t="shared" si="1347"/>
        <v>0</v>
      </c>
      <c r="DM1061" s="8">
        <f t="shared" si="1347"/>
        <v>0</v>
      </c>
      <c r="DN1061" s="8">
        <f t="shared" si="1347"/>
        <v>0</v>
      </c>
      <c r="DO1061" s="8">
        <f t="shared" si="1347"/>
        <v>0</v>
      </c>
      <c r="DP1061" s="56"/>
      <c r="DQ1061" s="56"/>
      <c r="DR1061" s="56"/>
      <c r="DS1061" s="56"/>
    </row>
    <row r="1062" spans="1:123" x14ac:dyDescent="0.3">
      <c r="A1062" s="11">
        <f t="shared" si="1271"/>
        <v>45246</v>
      </c>
      <c r="B1062" s="8">
        <f t="shared" si="1272"/>
        <v>15802</v>
      </c>
      <c r="C1062" s="8">
        <f t="shared" si="1273"/>
        <v>2098817.1799999997</v>
      </c>
      <c r="D1062" s="8">
        <f t="shared" si="1274"/>
        <v>0</v>
      </c>
      <c r="E1062" s="8">
        <f t="shared" si="1275"/>
        <v>10775.84</v>
      </c>
      <c r="F1062" s="8">
        <f t="shared" si="1276"/>
        <v>15920.890000000001</v>
      </c>
      <c r="G1062" s="8">
        <f t="shared" si="1277"/>
        <v>62</v>
      </c>
      <c r="I1062" s="11">
        <f t="shared" si="1278"/>
        <v>45246</v>
      </c>
      <c r="J1062" s="8">
        <f t="shared" si="1334"/>
        <v>13609</v>
      </c>
      <c r="K1062" s="8">
        <f t="shared" si="1334"/>
        <v>2139648.2799999998</v>
      </c>
      <c r="L1062" s="8">
        <f t="shared" si="1334"/>
        <v>7027.3600000000033</v>
      </c>
      <c r="M1062" s="8">
        <f t="shared" si="1334"/>
        <v>0</v>
      </c>
      <c r="N1062" s="8">
        <f t="shared" si="1334"/>
        <v>6502.2999999999911</v>
      </c>
      <c r="O1062" s="8">
        <f t="shared" si="1334"/>
        <v>59</v>
      </c>
      <c r="Q1062" s="11">
        <f t="shared" si="1280"/>
        <v>45246</v>
      </c>
      <c r="R1062" s="8">
        <f t="shared" si="1335"/>
        <v>8221</v>
      </c>
      <c r="S1062" s="8">
        <f t="shared" si="1335"/>
        <v>872894.01999999979</v>
      </c>
      <c r="T1062" s="8">
        <f t="shared" si="1335"/>
        <v>8563.77</v>
      </c>
      <c r="U1062" s="8">
        <f t="shared" si="1335"/>
        <v>0</v>
      </c>
      <c r="V1062" s="8">
        <f t="shared" si="1335"/>
        <v>-3110.8599999999997</v>
      </c>
      <c r="W1062" s="8">
        <f t="shared" si="1335"/>
        <v>689</v>
      </c>
      <c r="Y1062" s="11">
        <f t="shared" si="1282"/>
        <v>45246</v>
      </c>
      <c r="Z1062" s="8">
        <f t="shared" si="1336"/>
        <v>15000</v>
      </c>
      <c r="AA1062" s="8">
        <f t="shared" si="1336"/>
        <v>1910924.6600000004</v>
      </c>
      <c r="AB1062" s="8">
        <f t="shared" si="1336"/>
        <v>12620.46</v>
      </c>
      <c r="AC1062" s="8">
        <f t="shared" si="1336"/>
        <v>-463.16</v>
      </c>
      <c r="AD1062" s="8">
        <f t="shared" si="1336"/>
        <v>18280.710000000017</v>
      </c>
      <c r="AE1062" s="8">
        <f t="shared" si="1336"/>
        <v>1171</v>
      </c>
      <c r="AG1062" s="11">
        <f t="shared" si="1284"/>
        <v>45246</v>
      </c>
      <c r="AH1062" s="8">
        <f t="shared" si="1337"/>
        <v>16230</v>
      </c>
      <c r="AI1062" s="8">
        <f t="shared" si="1337"/>
        <v>2112129.7399999988</v>
      </c>
      <c r="AJ1062" s="8">
        <f t="shared" si="1337"/>
        <v>5284.1100000000015</v>
      </c>
      <c r="AK1062" s="8">
        <f t="shared" si="1337"/>
        <v>0</v>
      </c>
      <c r="AL1062" s="8">
        <f t="shared" si="1337"/>
        <v>21127.56000000003</v>
      </c>
      <c r="AM1062" s="8">
        <f t="shared" si="1337"/>
        <v>585</v>
      </c>
      <c r="AO1062" s="11">
        <f t="shared" si="1286"/>
        <v>45246</v>
      </c>
      <c r="AP1062" s="8">
        <f t="shared" si="1338"/>
        <v>17292</v>
      </c>
      <c r="AQ1062" s="8">
        <f t="shared" si="1338"/>
        <v>1439688.5800000005</v>
      </c>
      <c r="AR1062" s="8">
        <f t="shared" si="1338"/>
        <v>0</v>
      </c>
      <c r="AS1062" s="8">
        <f t="shared" si="1338"/>
        <v>15259.07</v>
      </c>
      <c r="AT1062" s="8">
        <f t="shared" si="1338"/>
        <v>669.66999999999985</v>
      </c>
      <c r="AU1062" s="8">
        <f t="shared" si="1338"/>
        <v>736</v>
      </c>
      <c r="AW1062" s="11">
        <f t="shared" si="1288"/>
        <v>45246</v>
      </c>
      <c r="AX1062" s="8">
        <f t="shared" si="1339"/>
        <v>17067</v>
      </c>
      <c r="AY1062" s="8">
        <f t="shared" si="1339"/>
        <v>2143057.8299999991</v>
      </c>
      <c r="AZ1062" s="8">
        <f t="shared" si="1339"/>
        <v>8302.7200000000048</v>
      </c>
      <c r="BA1062" s="8">
        <f t="shared" si="1339"/>
        <v>0</v>
      </c>
      <c r="BB1062" s="8">
        <f t="shared" si="1339"/>
        <v>16797.89</v>
      </c>
      <c r="BC1062" s="8">
        <f t="shared" si="1339"/>
        <v>413</v>
      </c>
      <c r="BE1062" s="11">
        <f t="shared" si="1290"/>
        <v>45246</v>
      </c>
      <c r="BF1062" s="8">
        <f t="shared" si="1340"/>
        <v>16291</v>
      </c>
      <c r="BG1062" s="8">
        <f t="shared" si="1340"/>
        <v>2031849.1800000002</v>
      </c>
      <c r="BH1062" s="8">
        <f t="shared" si="1340"/>
        <v>11727.680000000008</v>
      </c>
      <c r="BI1062" s="8">
        <f t="shared" si="1340"/>
        <v>0</v>
      </c>
      <c r="BJ1062" s="8">
        <f t="shared" si="1340"/>
        <v>40688.590000000004</v>
      </c>
      <c r="BK1062" s="8">
        <f t="shared" si="1340"/>
        <v>161</v>
      </c>
      <c r="BM1062" s="11">
        <f t="shared" si="1292"/>
        <v>45246</v>
      </c>
      <c r="BN1062" s="8">
        <f t="shared" si="1341"/>
        <v>11453</v>
      </c>
      <c r="BO1062" s="8">
        <f t="shared" si="1341"/>
        <v>934345.67000000027</v>
      </c>
      <c r="BP1062" s="8">
        <f t="shared" si="1341"/>
        <v>9382.75</v>
      </c>
      <c r="BQ1062" s="8">
        <f t="shared" si="1341"/>
        <v>0</v>
      </c>
      <c r="BR1062" s="8">
        <f t="shared" si="1341"/>
        <v>6177.3399999999992</v>
      </c>
      <c r="BS1062" s="8">
        <f t="shared" si="1341"/>
        <v>158</v>
      </c>
      <c r="BU1062" s="11">
        <f t="shared" si="1294"/>
        <v>45246</v>
      </c>
      <c r="BV1062" s="8">
        <f t="shared" si="1342"/>
        <v>9684</v>
      </c>
      <c r="BW1062" s="8">
        <f t="shared" si="1342"/>
        <v>1157933.7500000005</v>
      </c>
      <c r="BX1062" s="8">
        <f t="shared" si="1342"/>
        <v>8599.9</v>
      </c>
      <c r="BY1062" s="8">
        <f t="shared" si="1342"/>
        <v>0</v>
      </c>
      <c r="BZ1062" s="8">
        <f t="shared" si="1342"/>
        <v>9918.0500000000011</v>
      </c>
      <c r="CA1062" s="8">
        <f t="shared" si="1342"/>
        <v>524</v>
      </c>
      <c r="CC1062" s="11">
        <f t="shared" si="1296"/>
        <v>45246</v>
      </c>
      <c r="CD1062" s="8">
        <f t="shared" si="1343"/>
        <v>18107</v>
      </c>
      <c r="CE1062" s="8">
        <f t="shared" si="1343"/>
        <v>2156924.81</v>
      </c>
      <c r="CF1062" s="8">
        <f t="shared" si="1343"/>
        <v>10338.459999999999</v>
      </c>
      <c r="CG1062" s="8">
        <f t="shared" si="1343"/>
        <v>102560.57999999993</v>
      </c>
      <c r="CH1062" s="8">
        <f t="shared" si="1343"/>
        <v>21015.560000000005</v>
      </c>
      <c r="CI1062" s="8">
        <f t="shared" si="1343"/>
        <v>463</v>
      </c>
      <c r="CK1062" s="11">
        <f t="shared" si="1298"/>
        <v>45246</v>
      </c>
      <c r="CL1062" s="8">
        <f t="shared" si="1344"/>
        <v>6297</v>
      </c>
      <c r="CM1062" s="8">
        <f t="shared" si="1344"/>
        <v>484316.6100000001</v>
      </c>
      <c r="CN1062" s="8">
        <f t="shared" si="1344"/>
        <v>0</v>
      </c>
      <c r="CO1062" s="8">
        <f t="shared" si="1344"/>
        <v>1222.1199999999999</v>
      </c>
      <c r="CP1062" s="8">
        <f t="shared" si="1344"/>
        <v>11707.53</v>
      </c>
      <c r="CQ1062" s="8">
        <f t="shared" si="1344"/>
        <v>73</v>
      </c>
      <c r="CS1062" s="11">
        <f t="shared" si="1300"/>
        <v>45246</v>
      </c>
      <c r="CT1062" s="8">
        <f t="shared" si="1345"/>
        <v>0</v>
      </c>
      <c r="CU1062" s="8">
        <f t="shared" si="1345"/>
        <v>0</v>
      </c>
      <c r="CV1062" s="8">
        <f t="shared" si="1345"/>
        <v>0</v>
      </c>
      <c r="CW1062" s="8">
        <f t="shared" si="1345"/>
        <v>0</v>
      </c>
      <c r="CX1062" s="8">
        <f t="shared" si="1345"/>
        <v>0</v>
      </c>
      <c r="CY1062" s="8">
        <f t="shared" si="1345"/>
        <v>0</v>
      </c>
      <c r="DA1062" s="11">
        <f t="shared" si="1302"/>
        <v>45246</v>
      </c>
      <c r="DB1062" s="8">
        <f t="shared" si="1346"/>
        <v>0</v>
      </c>
      <c r="DC1062" s="8">
        <f t="shared" si="1346"/>
        <v>0</v>
      </c>
      <c r="DD1062" s="8">
        <f t="shared" si="1346"/>
        <v>0</v>
      </c>
      <c r="DE1062" s="8">
        <f t="shared" si="1346"/>
        <v>0</v>
      </c>
      <c r="DF1062" s="8">
        <f t="shared" si="1346"/>
        <v>0</v>
      </c>
      <c r="DG1062" s="8">
        <f t="shared" si="1346"/>
        <v>0</v>
      </c>
      <c r="DI1062" s="11">
        <f t="shared" si="1304"/>
        <v>45246</v>
      </c>
      <c r="DJ1062" s="8">
        <f t="shared" si="1347"/>
        <v>0</v>
      </c>
      <c r="DK1062" s="8">
        <f t="shared" si="1347"/>
        <v>0</v>
      </c>
      <c r="DL1062" s="8">
        <f t="shared" si="1347"/>
        <v>0</v>
      </c>
      <c r="DM1062" s="8">
        <f t="shared" si="1347"/>
        <v>0</v>
      </c>
      <c r="DN1062" s="8">
        <f t="shared" si="1347"/>
        <v>0</v>
      </c>
      <c r="DO1062" s="8">
        <f t="shared" si="1347"/>
        <v>0</v>
      </c>
      <c r="DP1062" s="56"/>
      <c r="DQ1062" s="56"/>
      <c r="DR1062" s="56"/>
      <c r="DS1062" s="56"/>
    </row>
    <row r="1063" spans="1:123" x14ac:dyDescent="0.3">
      <c r="A1063" s="11">
        <f t="shared" ref="A1063:A1107" si="1348">A325</f>
        <v>45247</v>
      </c>
      <c r="B1063" s="8">
        <f t="shared" ref="B1063:B1107" si="1349">B325+B1062</f>
        <v>15855</v>
      </c>
      <c r="C1063" s="8">
        <f t="shared" ref="C1063:C1107" si="1350">C325+C1062</f>
        <v>2106801.36</v>
      </c>
      <c r="D1063" s="8">
        <f t="shared" ref="D1063:D1107" si="1351">D325+D1062</f>
        <v>0</v>
      </c>
      <c r="E1063" s="8">
        <f t="shared" ref="E1063:E1107" si="1352">E325+E1062</f>
        <v>10812.84</v>
      </c>
      <c r="F1063" s="8">
        <f t="shared" ref="F1063:F1107" si="1353">F325+F1062</f>
        <v>15945.890000000001</v>
      </c>
      <c r="G1063" s="8">
        <f t="shared" ref="G1063:G1107" si="1354">G325+G1062</f>
        <v>62</v>
      </c>
      <c r="I1063" s="11">
        <f t="shared" ref="I1063:I1107" si="1355">I325</f>
        <v>45247</v>
      </c>
      <c r="J1063" s="8">
        <f t="shared" ref="J1063:O1078" si="1356">J325+J1062</f>
        <v>13638</v>
      </c>
      <c r="K1063" s="8">
        <f t="shared" si="1356"/>
        <v>2144019.6199999996</v>
      </c>
      <c r="L1063" s="8">
        <f t="shared" si="1356"/>
        <v>7041.9900000000034</v>
      </c>
      <c r="M1063" s="8">
        <f t="shared" si="1356"/>
        <v>0</v>
      </c>
      <c r="N1063" s="8">
        <f t="shared" si="1356"/>
        <v>6552.2999999999911</v>
      </c>
      <c r="O1063" s="8">
        <f t="shared" si="1356"/>
        <v>59</v>
      </c>
      <c r="Q1063" s="11">
        <f t="shared" ref="Q1063:Q1107" si="1357">Q325</f>
        <v>45247</v>
      </c>
      <c r="R1063" s="8">
        <f t="shared" ref="R1063:W1078" si="1358">R325+R1062</f>
        <v>8243</v>
      </c>
      <c r="S1063" s="8">
        <f t="shared" si="1358"/>
        <v>875331.04999999981</v>
      </c>
      <c r="T1063" s="8">
        <f t="shared" si="1358"/>
        <v>8574.77</v>
      </c>
      <c r="U1063" s="8">
        <f t="shared" si="1358"/>
        <v>0</v>
      </c>
      <c r="V1063" s="8">
        <f t="shared" si="1358"/>
        <v>-3110.8599999999997</v>
      </c>
      <c r="W1063" s="8">
        <f t="shared" si="1358"/>
        <v>689</v>
      </c>
      <c r="Y1063" s="11">
        <f t="shared" ref="Y1063:Y1107" si="1359">Y325</f>
        <v>45247</v>
      </c>
      <c r="Z1063" s="8">
        <f t="shared" ref="Z1063:AE1078" si="1360">Z325+Z1062</f>
        <v>15041</v>
      </c>
      <c r="AA1063" s="8">
        <f t="shared" si="1360"/>
        <v>1915376.0700000003</v>
      </c>
      <c r="AB1063" s="8">
        <f t="shared" si="1360"/>
        <v>12624.16</v>
      </c>
      <c r="AC1063" s="8">
        <f t="shared" si="1360"/>
        <v>-463.16</v>
      </c>
      <c r="AD1063" s="8">
        <f t="shared" si="1360"/>
        <v>18477.690000000017</v>
      </c>
      <c r="AE1063" s="8">
        <f t="shared" si="1360"/>
        <v>1173</v>
      </c>
      <c r="AG1063" s="11">
        <f t="shared" ref="AG1063:AG1107" si="1361">AG325</f>
        <v>45247</v>
      </c>
      <c r="AH1063" s="8">
        <f t="shared" ref="AH1063:AM1078" si="1362">AH325+AH1062</f>
        <v>16257</v>
      </c>
      <c r="AI1063" s="8">
        <f t="shared" si="1362"/>
        <v>2115924.8299999987</v>
      </c>
      <c r="AJ1063" s="8">
        <f t="shared" si="1362"/>
        <v>5284.1100000000015</v>
      </c>
      <c r="AK1063" s="8">
        <f t="shared" si="1362"/>
        <v>0</v>
      </c>
      <c r="AL1063" s="8">
        <f t="shared" si="1362"/>
        <v>21127.56000000003</v>
      </c>
      <c r="AM1063" s="8">
        <f t="shared" si="1362"/>
        <v>585</v>
      </c>
      <c r="AO1063" s="11">
        <f t="shared" ref="AO1063:AO1107" si="1363">AO325</f>
        <v>45247</v>
      </c>
      <c r="AP1063" s="8">
        <f t="shared" ref="AP1063:AU1078" si="1364">AP325+AP1062</f>
        <v>17347</v>
      </c>
      <c r="AQ1063" s="8">
        <f t="shared" si="1364"/>
        <v>1444208.4200000006</v>
      </c>
      <c r="AR1063" s="8">
        <f t="shared" si="1364"/>
        <v>0</v>
      </c>
      <c r="AS1063" s="8">
        <f t="shared" si="1364"/>
        <v>15259.07</v>
      </c>
      <c r="AT1063" s="8">
        <f t="shared" si="1364"/>
        <v>669.66999999999985</v>
      </c>
      <c r="AU1063" s="8">
        <f t="shared" si="1364"/>
        <v>738</v>
      </c>
      <c r="AW1063" s="11">
        <f t="shared" ref="AW1063:AW1107" si="1365">AW325</f>
        <v>45247</v>
      </c>
      <c r="AX1063" s="8">
        <f t="shared" ref="AX1063:BC1078" si="1366">AX325+AX1062</f>
        <v>17114</v>
      </c>
      <c r="AY1063" s="8">
        <f t="shared" si="1366"/>
        <v>2149328.3699999992</v>
      </c>
      <c r="AZ1063" s="8">
        <f t="shared" si="1366"/>
        <v>8321.1900000000041</v>
      </c>
      <c r="BA1063" s="8">
        <f t="shared" si="1366"/>
        <v>0</v>
      </c>
      <c r="BB1063" s="8">
        <f t="shared" si="1366"/>
        <v>16797.89</v>
      </c>
      <c r="BC1063" s="8">
        <f t="shared" si="1366"/>
        <v>414</v>
      </c>
      <c r="BE1063" s="11">
        <f t="shared" ref="BE1063:BE1107" si="1367">BE325</f>
        <v>45247</v>
      </c>
      <c r="BF1063" s="8">
        <f t="shared" ref="BF1063:BK1078" si="1368">BF325+BF1062</f>
        <v>16355</v>
      </c>
      <c r="BG1063" s="8">
        <f t="shared" si="1368"/>
        <v>2039726.57</v>
      </c>
      <c r="BH1063" s="8">
        <f t="shared" si="1368"/>
        <v>11756.450000000008</v>
      </c>
      <c r="BI1063" s="8">
        <f t="shared" si="1368"/>
        <v>0</v>
      </c>
      <c r="BJ1063" s="8">
        <f t="shared" si="1368"/>
        <v>40868.54</v>
      </c>
      <c r="BK1063" s="8">
        <f t="shared" si="1368"/>
        <v>161</v>
      </c>
      <c r="BM1063" s="11">
        <f t="shared" ref="BM1063:BM1107" si="1369">BM325</f>
        <v>45247</v>
      </c>
      <c r="BN1063" s="8">
        <f t="shared" ref="BN1063:BS1078" si="1370">BN325+BN1062</f>
        <v>11489</v>
      </c>
      <c r="BO1063" s="8">
        <f t="shared" si="1370"/>
        <v>937320.24000000022</v>
      </c>
      <c r="BP1063" s="8">
        <f t="shared" si="1370"/>
        <v>9432.75</v>
      </c>
      <c r="BQ1063" s="8">
        <f t="shared" si="1370"/>
        <v>0</v>
      </c>
      <c r="BR1063" s="8">
        <f t="shared" si="1370"/>
        <v>6282.3399999999992</v>
      </c>
      <c r="BS1063" s="8">
        <f t="shared" si="1370"/>
        <v>158</v>
      </c>
      <c r="BU1063" s="11">
        <f t="shared" ref="BU1063:BU1107" si="1371">BU325</f>
        <v>45247</v>
      </c>
      <c r="BV1063" s="8">
        <f t="shared" ref="BV1063:CA1078" si="1372">BV325+BV1062</f>
        <v>9709</v>
      </c>
      <c r="BW1063" s="8">
        <f t="shared" si="1372"/>
        <v>1161171.2400000005</v>
      </c>
      <c r="BX1063" s="8">
        <f t="shared" si="1372"/>
        <v>8612.4</v>
      </c>
      <c r="BY1063" s="8">
        <f t="shared" si="1372"/>
        <v>0</v>
      </c>
      <c r="BZ1063" s="8">
        <f t="shared" si="1372"/>
        <v>9918.0500000000011</v>
      </c>
      <c r="CA1063" s="8">
        <f t="shared" si="1372"/>
        <v>524</v>
      </c>
      <c r="CC1063" s="11">
        <f t="shared" ref="CC1063:CC1107" si="1373">CC325</f>
        <v>45247</v>
      </c>
      <c r="CD1063" s="8">
        <f t="shared" ref="CD1063:CI1078" si="1374">CD325+CD1062</f>
        <v>18157</v>
      </c>
      <c r="CE1063" s="8">
        <f t="shared" si="1374"/>
        <v>2162726.58</v>
      </c>
      <c r="CF1063" s="8">
        <f t="shared" si="1374"/>
        <v>10390.959999999999</v>
      </c>
      <c r="CG1063" s="8">
        <f t="shared" si="1374"/>
        <v>103450.18999999993</v>
      </c>
      <c r="CH1063" s="8">
        <f t="shared" si="1374"/>
        <v>21015.560000000005</v>
      </c>
      <c r="CI1063" s="8">
        <f t="shared" si="1374"/>
        <v>464</v>
      </c>
      <c r="CK1063" s="11">
        <f t="shared" ref="CK1063:CK1107" si="1375">CK325</f>
        <v>45247</v>
      </c>
      <c r="CL1063" s="8">
        <f t="shared" ref="CL1063:CQ1078" si="1376">CL325+CL1062</f>
        <v>6315</v>
      </c>
      <c r="CM1063" s="8">
        <f t="shared" si="1376"/>
        <v>485383.4800000001</v>
      </c>
      <c r="CN1063" s="8">
        <f t="shared" si="1376"/>
        <v>0</v>
      </c>
      <c r="CO1063" s="8">
        <f t="shared" si="1376"/>
        <v>1222.1199999999999</v>
      </c>
      <c r="CP1063" s="8">
        <f t="shared" si="1376"/>
        <v>11807.53</v>
      </c>
      <c r="CQ1063" s="8">
        <f t="shared" si="1376"/>
        <v>73</v>
      </c>
      <c r="CS1063" s="11">
        <f t="shared" ref="CS1063:CS1107" si="1377">CS325</f>
        <v>45247</v>
      </c>
      <c r="CT1063" s="8">
        <f t="shared" ref="CT1063:CY1078" si="1378">CT325+CT1062</f>
        <v>0</v>
      </c>
      <c r="CU1063" s="8">
        <f t="shared" si="1378"/>
        <v>0</v>
      </c>
      <c r="CV1063" s="8">
        <f t="shared" si="1378"/>
        <v>0</v>
      </c>
      <c r="CW1063" s="8">
        <f t="shared" si="1378"/>
        <v>0</v>
      </c>
      <c r="CX1063" s="8">
        <f t="shared" si="1378"/>
        <v>0</v>
      </c>
      <c r="CY1063" s="8">
        <f t="shared" si="1378"/>
        <v>0</v>
      </c>
      <c r="DA1063" s="11">
        <f t="shared" ref="DA1063:DA1107" si="1379">DA325</f>
        <v>45247</v>
      </c>
      <c r="DB1063" s="8">
        <f t="shared" ref="DB1063:DG1078" si="1380">DB325+DB1062</f>
        <v>0</v>
      </c>
      <c r="DC1063" s="8">
        <f t="shared" si="1380"/>
        <v>0</v>
      </c>
      <c r="DD1063" s="8">
        <f t="shared" si="1380"/>
        <v>0</v>
      </c>
      <c r="DE1063" s="8">
        <f t="shared" si="1380"/>
        <v>0</v>
      </c>
      <c r="DF1063" s="8">
        <f t="shared" si="1380"/>
        <v>0</v>
      </c>
      <c r="DG1063" s="8">
        <f t="shared" si="1380"/>
        <v>0</v>
      </c>
      <c r="DI1063" s="11">
        <f t="shared" ref="DI1063:DI1107" si="1381">DI325</f>
        <v>45247</v>
      </c>
      <c r="DJ1063" s="8">
        <f t="shared" ref="DJ1063:DO1078" si="1382">DJ325+DJ1062</f>
        <v>0</v>
      </c>
      <c r="DK1063" s="8">
        <f t="shared" si="1382"/>
        <v>0</v>
      </c>
      <c r="DL1063" s="8">
        <f t="shared" si="1382"/>
        <v>0</v>
      </c>
      <c r="DM1063" s="8">
        <f t="shared" si="1382"/>
        <v>0</v>
      </c>
      <c r="DN1063" s="8">
        <f t="shared" si="1382"/>
        <v>0</v>
      </c>
      <c r="DO1063" s="8">
        <f t="shared" si="1382"/>
        <v>0</v>
      </c>
      <c r="DP1063" s="56"/>
      <c r="DQ1063" s="56"/>
      <c r="DR1063" s="56"/>
      <c r="DS1063" s="56"/>
    </row>
    <row r="1064" spans="1:123" x14ac:dyDescent="0.3">
      <c r="A1064" s="11">
        <f t="shared" si="1348"/>
        <v>45248</v>
      </c>
      <c r="B1064" s="8">
        <f t="shared" si="1349"/>
        <v>15902</v>
      </c>
      <c r="C1064" s="8">
        <f t="shared" si="1350"/>
        <v>2112755.5499999998</v>
      </c>
      <c r="D1064" s="8">
        <f t="shared" si="1351"/>
        <v>0</v>
      </c>
      <c r="E1064" s="8">
        <f t="shared" si="1352"/>
        <v>10866.84</v>
      </c>
      <c r="F1064" s="8">
        <f t="shared" si="1353"/>
        <v>15945.890000000001</v>
      </c>
      <c r="G1064" s="8">
        <f t="shared" si="1354"/>
        <v>62</v>
      </c>
      <c r="I1064" s="11">
        <f t="shared" si="1355"/>
        <v>45248</v>
      </c>
      <c r="J1064" s="8">
        <f t="shared" si="1356"/>
        <v>13663</v>
      </c>
      <c r="K1064" s="8">
        <f t="shared" si="1356"/>
        <v>2147693.3099999996</v>
      </c>
      <c r="L1064" s="8">
        <f t="shared" si="1356"/>
        <v>7064.8700000000035</v>
      </c>
      <c r="M1064" s="8">
        <f t="shared" si="1356"/>
        <v>0</v>
      </c>
      <c r="N1064" s="8">
        <f t="shared" si="1356"/>
        <v>6552.2999999999911</v>
      </c>
      <c r="O1064" s="8">
        <f t="shared" si="1356"/>
        <v>59</v>
      </c>
      <c r="Q1064" s="11">
        <f t="shared" si="1357"/>
        <v>45248</v>
      </c>
      <c r="R1064" s="8">
        <f t="shared" si="1358"/>
        <v>8271</v>
      </c>
      <c r="S1064" s="8">
        <f t="shared" si="1358"/>
        <v>878696.30999999982</v>
      </c>
      <c r="T1064" s="8">
        <f t="shared" si="1358"/>
        <v>8589.77</v>
      </c>
      <c r="U1064" s="8">
        <f t="shared" si="1358"/>
        <v>0</v>
      </c>
      <c r="V1064" s="8">
        <f t="shared" si="1358"/>
        <v>-3110.8599999999997</v>
      </c>
      <c r="W1064" s="8">
        <f t="shared" si="1358"/>
        <v>689</v>
      </c>
      <c r="Y1064" s="11">
        <f t="shared" si="1359"/>
        <v>45248</v>
      </c>
      <c r="Z1064" s="8">
        <f t="shared" si="1360"/>
        <v>15088</v>
      </c>
      <c r="AA1064" s="8">
        <f t="shared" si="1360"/>
        <v>1920721.6800000004</v>
      </c>
      <c r="AB1064" s="8">
        <f t="shared" si="1360"/>
        <v>12672.27</v>
      </c>
      <c r="AC1064" s="8">
        <f t="shared" si="1360"/>
        <v>-463.16</v>
      </c>
      <c r="AD1064" s="8">
        <f t="shared" si="1360"/>
        <v>18477.690000000017</v>
      </c>
      <c r="AE1064" s="8">
        <f t="shared" si="1360"/>
        <v>1175</v>
      </c>
      <c r="AG1064" s="11">
        <f t="shared" si="1361"/>
        <v>45248</v>
      </c>
      <c r="AH1064" s="8">
        <f t="shared" si="1362"/>
        <v>16284</v>
      </c>
      <c r="AI1064" s="8">
        <f t="shared" si="1362"/>
        <v>2119463.7099999986</v>
      </c>
      <c r="AJ1064" s="8">
        <f t="shared" si="1362"/>
        <v>5296.1400000000012</v>
      </c>
      <c r="AK1064" s="8">
        <f t="shared" si="1362"/>
        <v>0</v>
      </c>
      <c r="AL1064" s="8">
        <f t="shared" si="1362"/>
        <v>21235.56000000003</v>
      </c>
      <c r="AM1064" s="8">
        <f t="shared" si="1362"/>
        <v>585</v>
      </c>
      <c r="AO1064" s="11">
        <f t="shared" si="1363"/>
        <v>45248</v>
      </c>
      <c r="AP1064" s="8">
        <f t="shared" si="1364"/>
        <v>17408</v>
      </c>
      <c r="AQ1064" s="8">
        <f t="shared" si="1364"/>
        <v>1448452.7100000007</v>
      </c>
      <c r="AR1064" s="8">
        <f t="shared" si="1364"/>
        <v>0</v>
      </c>
      <c r="AS1064" s="8">
        <f t="shared" si="1364"/>
        <v>15275.57</v>
      </c>
      <c r="AT1064" s="8">
        <f t="shared" si="1364"/>
        <v>691.76999999999987</v>
      </c>
      <c r="AU1064" s="8">
        <f t="shared" si="1364"/>
        <v>739</v>
      </c>
      <c r="AW1064" s="11">
        <f t="shared" si="1365"/>
        <v>45248</v>
      </c>
      <c r="AX1064" s="8">
        <f t="shared" si="1366"/>
        <v>17161</v>
      </c>
      <c r="AY1064" s="8">
        <f t="shared" si="1366"/>
        <v>2155469.3899999992</v>
      </c>
      <c r="AZ1064" s="8">
        <f t="shared" si="1366"/>
        <v>8357.2100000000046</v>
      </c>
      <c r="BA1064" s="8">
        <f t="shared" si="1366"/>
        <v>0</v>
      </c>
      <c r="BB1064" s="8">
        <f t="shared" si="1366"/>
        <v>16802.84</v>
      </c>
      <c r="BC1064" s="8">
        <f t="shared" si="1366"/>
        <v>415</v>
      </c>
      <c r="BE1064" s="11">
        <f t="shared" si="1367"/>
        <v>45248</v>
      </c>
      <c r="BF1064" s="8">
        <f t="shared" si="1368"/>
        <v>16419</v>
      </c>
      <c r="BG1064" s="8">
        <f t="shared" si="1368"/>
        <v>2047789.78</v>
      </c>
      <c r="BH1064" s="8">
        <f t="shared" si="1368"/>
        <v>11777.330000000007</v>
      </c>
      <c r="BI1064" s="8">
        <f t="shared" si="1368"/>
        <v>0</v>
      </c>
      <c r="BJ1064" s="8">
        <f t="shared" si="1368"/>
        <v>41093.54</v>
      </c>
      <c r="BK1064" s="8">
        <f t="shared" si="1368"/>
        <v>161</v>
      </c>
      <c r="BM1064" s="11">
        <f t="shared" si="1369"/>
        <v>45248</v>
      </c>
      <c r="BN1064" s="8">
        <f t="shared" si="1370"/>
        <v>11527</v>
      </c>
      <c r="BO1064" s="8">
        <f t="shared" si="1370"/>
        <v>940578.33000000019</v>
      </c>
      <c r="BP1064" s="8">
        <f t="shared" si="1370"/>
        <v>9555.75</v>
      </c>
      <c r="BQ1064" s="8">
        <f t="shared" si="1370"/>
        <v>0</v>
      </c>
      <c r="BR1064" s="8">
        <f t="shared" si="1370"/>
        <v>6282.3399999999992</v>
      </c>
      <c r="BS1064" s="8">
        <f t="shared" si="1370"/>
        <v>158</v>
      </c>
      <c r="BU1064" s="11">
        <f t="shared" si="1371"/>
        <v>45248</v>
      </c>
      <c r="BV1064" s="8">
        <f t="shared" si="1372"/>
        <v>9726</v>
      </c>
      <c r="BW1064" s="8">
        <f t="shared" si="1372"/>
        <v>1162960.5100000005</v>
      </c>
      <c r="BX1064" s="8">
        <f t="shared" si="1372"/>
        <v>8632.9</v>
      </c>
      <c r="BY1064" s="8">
        <f t="shared" si="1372"/>
        <v>0</v>
      </c>
      <c r="BZ1064" s="8">
        <f t="shared" si="1372"/>
        <v>9918.0500000000011</v>
      </c>
      <c r="CA1064" s="8">
        <f t="shared" si="1372"/>
        <v>525</v>
      </c>
      <c r="CC1064" s="11">
        <f t="shared" si="1373"/>
        <v>45248</v>
      </c>
      <c r="CD1064" s="8">
        <f t="shared" si="1374"/>
        <v>18203</v>
      </c>
      <c r="CE1064" s="8">
        <f t="shared" si="1374"/>
        <v>2168270.64</v>
      </c>
      <c r="CF1064" s="8">
        <f t="shared" si="1374"/>
        <v>10431.459999999999</v>
      </c>
      <c r="CG1064" s="8">
        <f t="shared" si="1374"/>
        <v>103971.13999999993</v>
      </c>
      <c r="CH1064" s="8">
        <f t="shared" si="1374"/>
        <v>21050.560000000005</v>
      </c>
      <c r="CI1064" s="8">
        <f t="shared" si="1374"/>
        <v>465</v>
      </c>
      <c r="CK1064" s="11">
        <f t="shared" si="1375"/>
        <v>45248</v>
      </c>
      <c r="CL1064" s="8">
        <f t="shared" si="1376"/>
        <v>6334</v>
      </c>
      <c r="CM1064" s="8">
        <f t="shared" si="1376"/>
        <v>486900.3000000001</v>
      </c>
      <c r="CN1064" s="8">
        <f t="shared" si="1376"/>
        <v>0</v>
      </c>
      <c r="CO1064" s="8">
        <f t="shared" si="1376"/>
        <v>1222.1199999999999</v>
      </c>
      <c r="CP1064" s="8">
        <f t="shared" si="1376"/>
        <v>11842.53</v>
      </c>
      <c r="CQ1064" s="8">
        <f t="shared" si="1376"/>
        <v>73</v>
      </c>
      <c r="CS1064" s="11">
        <f t="shared" si="1377"/>
        <v>45248</v>
      </c>
      <c r="CT1064" s="8">
        <f t="shared" si="1378"/>
        <v>0</v>
      </c>
      <c r="CU1064" s="8">
        <f t="shared" si="1378"/>
        <v>0</v>
      </c>
      <c r="CV1064" s="8">
        <f t="shared" si="1378"/>
        <v>0</v>
      </c>
      <c r="CW1064" s="8">
        <f t="shared" si="1378"/>
        <v>0</v>
      </c>
      <c r="CX1064" s="8">
        <f t="shared" si="1378"/>
        <v>0</v>
      </c>
      <c r="CY1064" s="8">
        <f t="shared" si="1378"/>
        <v>0</v>
      </c>
      <c r="DA1064" s="11">
        <f t="shared" si="1379"/>
        <v>45248</v>
      </c>
      <c r="DB1064" s="8">
        <f t="shared" si="1380"/>
        <v>0</v>
      </c>
      <c r="DC1064" s="8">
        <f t="shared" si="1380"/>
        <v>0</v>
      </c>
      <c r="DD1064" s="8">
        <f t="shared" si="1380"/>
        <v>0</v>
      </c>
      <c r="DE1064" s="8">
        <f t="shared" si="1380"/>
        <v>0</v>
      </c>
      <c r="DF1064" s="8">
        <f t="shared" si="1380"/>
        <v>0</v>
      </c>
      <c r="DG1064" s="8">
        <f t="shared" si="1380"/>
        <v>0</v>
      </c>
      <c r="DI1064" s="11">
        <f t="shared" si="1381"/>
        <v>45248</v>
      </c>
      <c r="DJ1064" s="8">
        <f t="shared" si="1382"/>
        <v>0</v>
      </c>
      <c r="DK1064" s="8">
        <f t="shared" si="1382"/>
        <v>0</v>
      </c>
      <c r="DL1064" s="8">
        <f t="shared" si="1382"/>
        <v>0</v>
      </c>
      <c r="DM1064" s="8">
        <f t="shared" si="1382"/>
        <v>0</v>
      </c>
      <c r="DN1064" s="8">
        <f t="shared" si="1382"/>
        <v>0</v>
      </c>
      <c r="DO1064" s="8">
        <f t="shared" si="1382"/>
        <v>0</v>
      </c>
      <c r="DP1064" s="56"/>
      <c r="DQ1064" s="56"/>
      <c r="DR1064" s="56"/>
      <c r="DS1064" s="56"/>
    </row>
    <row r="1065" spans="1:123" x14ac:dyDescent="0.3">
      <c r="A1065" s="11">
        <f t="shared" si="1348"/>
        <v>45249</v>
      </c>
      <c r="B1065" s="8">
        <f t="shared" si="1349"/>
        <v>15929</v>
      </c>
      <c r="C1065" s="8">
        <f t="shared" si="1350"/>
        <v>2115999.44</v>
      </c>
      <c r="D1065" s="8">
        <f t="shared" si="1351"/>
        <v>0</v>
      </c>
      <c r="E1065" s="8">
        <f t="shared" si="1352"/>
        <v>10888.84</v>
      </c>
      <c r="F1065" s="8">
        <f t="shared" si="1353"/>
        <v>16024.890000000001</v>
      </c>
      <c r="G1065" s="8">
        <f t="shared" si="1354"/>
        <v>62</v>
      </c>
      <c r="I1065" s="11">
        <f t="shared" si="1355"/>
        <v>45249</v>
      </c>
      <c r="J1065" s="8">
        <f t="shared" si="1356"/>
        <v>13681</v>
      </c>
      <c r="K1065" s="8">
        <f t="shared" si="1356"/>
        <v>2150481.2799999998</v>
      </c>
      <c r="L1065" s="8">
        <f t="shared" si="1356"/>
        <v>7082.3200000000033</v>
      </c>
      <c r="M1065" s="8">
        <f t="shared" si="1356"/>
        <v>0</v>
      </c>
      <c r="N1065" s="8">
        <f t="shared" si="1356"/>
        <v>6602.2999999999911</v>
      </c>
      <c r="O1065" s="8">
        <f t="shared" si="1356"/>
        <v>61</v>
      </c>
      <c r="Q1065" s="11">
        <f t="shared" si="1357"/>
        <v>45249</v>
      </c>
      <c r="R1065" s="8">
        <f t="shared" si="1358"/>
        <v>8287</v>
      </c>
      <c r="S1065" s="8">
        <f t="shared" si="1358"/>
        <v>880501.1599999998</v>
      </c>
      <c r="T1065" s="8">
        <f t="shared" si="1358"/>
        <v>8619.02</v>
      </c>
      <c r="U1065" s="8">
        <f t="shared" si="1358"/>
        <v>0</v>
      </c>
      <c r="V1065" s="8">
        <f t="shared" si="1358"/>
        <v>-3110.8599999999997</v>
      </c>
      <c r="W1065" s="8">
        <f t="shared" si="1358"/>
        <v>689</v>
      </c>
      <c r="Y1065" s="11">
        <f t="shared" si="1359"/>
        <v>45249</v>
      </c>
      <c r="Z1065" s="8">
        <f t="shared" si="1360"/>
        <v>15120</v>
      </c>
      <c r="AA1065" s="8">
        <f t="shared" si="1360"/>
        <v>1924359.6300000004</v>
      </c>
      <c r="AB1065" s="8">
        <f t="shared" si="1360"/>
        <v>12675.050000000001</v>
      </c>
      <c r="AC1065" s="8">
        <f t="shared" si="1360"/>
        <v>-463.16</v>
      </c>
      <c r="AD1065" s="8">
        <f t="shared" si="1360"/>
        <v>18482.640000000018</v>
      </c>
      <c r="AE1065" s="8">
        <f t="shared" si="1360"/>
        <v>1178</v>
      </c>
      <c r="AG1065" s="11">
        <f t="shared" si="1361"/>
        <v>45249</v>
      </c>
      <c r="AH1065" s="8">
        <f t="shared" si="1362"/>
        <v>16309</v>
      </c>
      <c r="AI1065" s="8">
        <f t="shared" si="1362"/>
        <v>2122590.9699999983</v>
      </c>
      <c r="AJ1065" s="8">
        <f t="shared" si="1362"/>
        <v>5305.4000000000015</v>
      </c>
      <c r="AK1065" s="8">
        <f t="shared" si="1362"/>
        <v>0</v>
      </c>
      <c r="AL1065" s="8">
        <f t="shared" si="1362"/>
        <v>21415.240000000031</v>
      </c>
      <c r="AM1065" s="8">
        <f t="shared" si="1362"/>
        <v>585</v>
      </c>
      <c r="AO1065" s="11">
        <f t="shared" si="1363"/>
        <v>45249</v>
      </c>
      <c r="AP1065" s="8">
        <f t="shared" si="1364"/>
        <v>17459</v>
      </c>
      <c r="AQ1065" s="8">
        <f t="shared" si="1364"/>
        <v>1452071.2300000007</v>
      </c>
      <c r="AR1065" s="8">
        <f t="shared" si="1364"/>
        <v>0</v>
      </c>
      <c r="AS1065" s="8">
        <f t="shared" si="1364"/>
        <v>15343.57</v>
      </c>
      <c r="AT1065" s="8">
        <f t="shared" si="1364"/>
        <v>691.76999999999987</v>
      </c>
      <c r="AU1065" s="8">
        <f t="shared" si="1364"/>
        <v>743</v>
      </c>
      <c r="AW1065" s="11">
        <f t="shared" si="1365"/>
        <v>45249</v>
      </c>
      <c r="AX1065" s="8">
        <f t="shared" si="1366"/>
        <v>17186</v>
      </c>
      <c r="AY1065" s="8">
        <f t="shared" si="1366"/>
        <v>2158432.5399999991</v>
      </c>
      <c r="AZ1065" s="8">
        <f t="shared" si="1366"/>
        <v>8367.3700000000044</v>
      </c>
      <c r="BA1065" s="8">
        <f t="shared" si="1366"/>
        <v>0</v>
      </c>
      <c r="BB1065" s="8">
        <f t="shared" si="1366"/>
        <v>16802.84</v>
      </c>
      <c r="BC1065" s="8">
        <f t="shared" si="1366"/>
        <v>416</v>
      </c>
      <c r="BE1065" s="11">
        <f t="shared" si="1367"/>
        <v>45249</v>
      </c>
      <c r="BF1065" s="8">
        <f t="shared" si="1368"/>
        <v>16472</v>
      </c>
      <c r="BG1065" s="8">
        <f t="shared" si="1368"/>
        <v>2054033.95</v>
      </c>
      <c r="BH1065" s="8">
        <f t="shared" si="1368"/>
        <v>11808.420000000007</v>
      </c>
      <c r="BI1065" s="8">
        <f t="shared" si="1368"/>
        <v>0</v>
      </c>
      <c r="BJ1065" s="8">
        <f t="shared" si="1368"/>
        <v>41268.54</v>
      </c>
      <c r="BK1065" s="8">
        <f t="shared" si="1368"/>
        <v>161</v>
      </c>
      <c r="BM1065" s="11">
        <f t="shared" si="1369"/>
        <v>45249</v>
      </c>
      <c r="BN1065" s="8">
        <f t="shared" si="1370"/>
        <v>11552</v>
      </c>
      <c r="BO1065" s="8">
        <f t="shared" si="1370"/>
        <v>942527.37000000023</v>
      </c>
      <c r="BP1065" s="8">
        <f t="shared" si="1370"/>
        <v>9606.75</v>
      </c>
      <c r="BQ1065" s="8">
        <f t="shared" si="1370"/>
        <v>0</v>
      </c>
      <c r="BR1065" s="8">
        <f t="shared" si="1370"/>
        <v>6282.3399999999992</v>
      </c>
      <c r="BS1065" s="8">
        <f t="shared" si="1370"/>
        <v>158</v>
      </c>
      <c r="BU1065" s="11">
        <f t="shared" si="1371"/>
        <v>45249</v>
      </c>
      <c r="BV1065" s="8">
        <f t="shared" si="1372"/>
        <v>9737</v>
      </c>
      <c r="BW1065" s="8">
        <f t="shared" si="1372"/>
        <v>1164272.1200000006</v>
      </c>
      <c r="BX1065" s="8">
        <f t="shared" si="1372"/>
        <v>8649.4</v>
      </c>
      <c r="BY1065" s="8">
        <f t="shared" si="1372"/>
        <v>0</v>
      </c>
      <c r="BZ1065" s="8">
        <f t="shared" si="1372"/>
        <v>9918.0500000000011</v>
      </c>
      <c r="CA1065" s="8">
        <f t="shared" si="1372"/>
        <v>525</v>
      </c>
      <c r="CC1065" s="11">
        <f t="shared" si="1373"/>
        <v>45249</v>
      </c>
      <c r="CD1065" s="8">
        <f t="shared" si="1374"/>
        <v>18229</v>
      </c>
      <c r="CE1065" s="8">
        <f t="shared" si="1374"/>
        <v>2170748.3600000003</v>
      </c>
      <c r="CF1065" s="8">
        <f t="shared" si="1374"/>
        <v>10473.959999999999</v>
      </c>
      <c r="CG1065" s="8">
        <f t="shared" si="1374"/>
        <v>104041.13999999993</v>
      </c>
      <c r="CH1065" s="8">
        <f t="shared" si="1374"/>
        <v>21050.560000000005</v>
      </c>
      <c r="CI1065" s="8">
        <f t="shared" si="1374"/>
        <v>466</v>
      </c>
      <c r="CK1065" s="11">
        <f t="shared" si="1375"/>
        <v>45249</v>
      </c>
      <c r="CL1065" s="8">
        <f t="shared" si="1376"/>
        <v>6351</v>
      </c>
      <c r="CM1065" s="8">
        <f t="shared" si="1376"/>
        <v>488127.71000000008</v>
      </c>
      <c r="CN1065" s="8">
        <f t="shared" si="1376"/>
        <v>0</v>
      </c>
      <c r="CO1065" s="8">
        <f t="shared" si="1376"/>
        <v>1222.1199999999999</v>
      </c>
      <c r="CP1065" s="8">
        <f t="shared" si="1376"/>
        <v>11867.53</v>
      </c>
      <c r="CQ1065" s="8">
        <f t="shared" si="1376"/>
        <v>74</v>
      </c>
      <c r="CS1065" s="11">
        <f t="shared" si="1377"/>
        <v>45249</v>
      </c>
      <c r="CT1065" s="8">
        <f t="shared" si="1378"/>
        <v>0</v>
      </c>
      <c r="CU1065" s="8">
        <f t="shared" si="1378"/>
        <v>0</v>
      </c>
      <c r="CV1065" s="8">
        <f t="shared" si="1378"/>
        <v>0</v>
      </c>
      <c r="CW1065" s="8">
        <f t="shared" si="1378"/>
        <v>0</v>
      </c>
      <c r="CX1065" s="8">
        <f t="shared" si="1378"/>
        <v>0</v>
      </c>
      <c r="CY1065" s="8">
        <f t="shared" si="1378"/>
        <v>0</v>
      </c>
      <c r="DA1065" s="11">
        <f t="shared" si="1379"/>
        <v>45249</v>
      </c>
      <c r="DB1065" s="8">
        <f t="shared" si="1380"/>
        <v>0</v>
      </c>
      <c r="DC1065" s="8">
        <f t="shared" si="1380"/>
        <v>0</v>
      </c>
      <c r="DD1065" s="8">
        <f t="shared" si="1380"/>
        <v>0</v>
      </c>
      <c r="DE1065" s="8">
        <f t="shared" si="1380"/>
        <v>0</v>
      </c>
      <c r="DF1065" s="8">
        <f t="shared" si="1380"/>
        <v>0</v>
      </c>
      <c r="DG1065" s="8">
        <f t="shared" si="1380"/>
        <v>0</v>
      </c>
      <c r="DI1065" s="11">
        <f t="shared" si="1381"/>
        <v>45249</v>
      </c>
      <c r="DJ1065" s="8">
        <f t="shared" si="1382"/>
        <v>0</v>
      </c>
      <c r="DK1065" s="8">
        <f t="shared" si="1382"/>
        <v>0</v>
      </c>
      <c r="DL1065" s="8">
        <f t="shared" si="1382"/>
        <v>0</v>
      </c>
      <c r="DM1065" s="8">
        <f t="shared" si="1382"/>
        <v>0</v>
      </c>
      <c r="DN1065" s="8">
        <f t="shared" si="1382"/>
        <v>0</v>
      </c>
      <c r="DO1065" s="8">
        <f t="shared" si="1382"/>
        <v>0</v>
      </c>
      <c r="DP1065" s="56"/>
      <c r="DQ1065" s="56"/>
      <c r="DR1065" s="56"/>
      <c r="DS1065" s="56"/>
    </row>
    <row r="1066" spans="1:123" x14ac:dyDescent="0.3">
      <c r="A1066" s="11">
        <f t="shared" si="1348"/>
        <v>45250</v>
      </c>
      <c r="B1066" s="8">
        <f t="shared" si="1349"/>
        <v>15957</v>
      </c>
      <c r="C1066" s="8">
        <f t="shared" si="1350"/>
        <v>2119261.41</v>
      </c>
      <c r="D1066" s="8">
        <f t="shared" si="1351"/>
        <v>0</v>
      </c>
      <c r="E1066" s="8">
        <f t="shared" si="1352"/>
        <v>10914.84</v>
      </c>
      <c r="F1066" s="8">
        <f t="shared" si="1353"/>
        <v>16080.890000000001</v>
      </c>
      <c r="G1066" s="8">
        <f t="shared" si="1354"/>
        <v>62</v>
      </c>
      <c r="I1066" s="11">
        <f t="shared" si="1355"/>
        <v>45250</v>
      </c>
      <c r="J1066" s="8">
        <f t="shared" si="1356"/>
        <v>13700</v>
      </c>
      <c r="K1066" s="8">
        <f t="shared" si="1356"/>
        <v>2153369.6799999997</v>
      </c>
      <c r="L1066" s="8">
        <f t="shared" si="1356"/>
        <v>7110.6300000000037</v>
      </c>
      <c r="M1066" s="8">
        <f t="shared" si="1356"/>
        <v>0</v>
      </c>
      <c r="N1066" s="8">
        <f t="shared" si="1356"/>
        <v>6767.2999999999911</v>
      </c>
      <c r="O1066" s="8">
        <f t="shared" si="1356"/>
        <v>64</v>
      </c>
      <c r="Q1066" s="11">
        <f t="shared" si="1357"/>
        <v>45250</v>
      </c>
      <c r="R1066" s="8">
        <f t="shared" si="1358"/>
        <v>8314</v>
      </c>
      <c r="S1066" s="8">
        <f t="shared" si="1358"/>
        <v>883335.14999999979</v>
      </c>
      <c r="T1066" s="8">
        <f t="shared" si="1358"/>
        <v>8666.77</v>
      </c>
      <c r="U1066" s="8">
        <f t="shared" si="1358"/>
        <v>0</v>
      </c>
      <c r="V1066" s="8">
        <f t="shared" si="1358"/>
        <v>-3020.8599999999997</v>
      </c>
      <c r="W1066" s="8">
        <f t="shared" si="1358"/>
        <v>689</v>
      </c>
      <c r="Y1066" s="11">
        <f t="shared" si="1359"/>
        <v>45250</v>
      </c>
      <c r="Z1066" s="8">
        <f t="shared" si="1360"/>
        <v>15159</v>
      </c>
      <c r="AA1066" s="8">
        <f t="shared" si="1360"/>
        <v>1928801.5900000003</v>
      </c>
      <c r="AB1066" s="8">
        <f t="shared" si="1360"/>
        <v>12695.400000000001</v>
      </c>
      <c r="AC1066" s="8">
        <f t="shared" si="1360"/>
        <v>-463.16</v>
      </c>
      <c r="AD1066" s="8">
        <f t="shared" si="1360"/>
        <v>18473.670000000016</v>
      </c>
      <c r="AE1066" s="8">
        <f t="shared" si="1360"/>
        <v>1181</v>
      </c>
      <c r="AG1066" s="11">
        <f t="shared" si="1361"/>
        <v>45250</v>
      </c>
      <c r="AH1066" s="8">
        <f t="shared" si="1362"/>
        <v>16335</v>
      </c>
      <c r="AI1066" s="8">
        <f t="shared" si="1362"/>
        <v>2125940.6599999983</v>
      </c>
      <c r="AJ1066" s="8">
        <f t="shared" si="1362"/>
        <v>5305.4000000000015</v>
      </c>
      <c r="AK1066" s="8">
        <f t="shared" si="1362"/>
        <v>0</v>
      </c>
      <c r="AL1066" s="8">
        <f t="shared" si="1362"/>
        <v>21298.530000000032</v>
      </c>
      <c r="AM1066" s="8">
        <f t="shared" si="1362"/>
        <v>585</v>
      </c>
      <c r="AO1066" s="11">
        <f t="shared" si="1363"/>
        <v>45250</v>
      </c>
      <c r="AP1066" s="8">
        <f t="shared" si="1364"/>
        <v>17509</v>
      </c>
      <c r="AQ1066" s="8">
        <f t="shared" si="1364"/>
        <v>1456068.5500000007</v>
      </c>
      <c r="AR1066" s="8">
        <f t="shared" si="1364"/>
        <v>0</v>
      </c>
      <c r="AS1066" s="8">
        <f t="shared" si="1364"/>
        <v>15392.57</v>
      </c>
      <c r="AT1066" s="8">
        <f t="shared" si="1364"/>
        <v>691.76999999999987</v>
      </c>
      <c r="AU1066" s="8">
        <f t="shared" si="1364"/>
        <v>749</v>
      </c>
      <c r="AW1066" s="11">
        <f t="shared" si="1365"/>
        <v>45250</v>
      </c>
      <c r="AX1066" s="8">
        <f t="shared" si="1366"/>
        <v>17217</v>
      </c>
      <c r="AY1066" s="8">
        <f t="shared" si="1366"/>
        <v>2161911.5999999992</v>
      </c>
      <c r="AZ1066" s="8">
        <f t="shared" si="1366"/>
        <v>8375.6800000000039</v>
      </c>
      <c r="BA1066" s="8">
        <f t="shared" si="1366"/>
        <v>0</v>
      </c>
      <c r="BB1066" s="8">
        <f t="shared" si="1366"/>
        <v>16846.990000000002</v>
      </c>
      <c r="BC1066" s="8">
        <f t="shared" si="1366"/>
        <v>418</v>
      </c>
      <c r="BE1066" s="11">
        <f t="shared" si="1367"/>
        <v>45250</v>
      </c>
      <c r="BF1066" s="8">
        <f t="shared" si="1368"/>
        <v>16519</v>
      </c>
      <c r="BG1066" s="8">
        <f t="shared" si="1368"/>
        <v>2059092.32</v>
      </c>
      <c r="BH1066" s="8">
        <f t="shared" si="1368"/>
        <v>11820.490000000007</v>
      </c>
      <c r="BI1066" s="8">
        <f t="shared" si="1368"/>
        <v>0</v>
      </c>
      <c r="BJ1066" s="8">
        <f t="shared" si="1368"/>
        <v>41343.54</v>
      </c>
      <c r="BK1066" s="8">
        <f t="shared" si="1368"/>
        <v>161</v>
      </c>
      <c r="BM1066" s="11">
        <f t="shared" si="1369"/>
        <v>45250</v>
      </c>
      <c r="BN1066" s="8">
        <f t="shared" si="1370"/>
        <v>11579</v>
      </c>
      <c r="BO1066" s="8">
        <f t="shared" si="1370"/>
        <v>944644.7100000002</v>
      </c>
      <c r="BP1066" s="8">
        <f t="shared" si="1370"/>
        <v>9642.75</v>
      </c>
      <c r="BQ1066" s="8">
        <f t="shared" si="1370"/>
        <v>0</v>
      </c>
      <c r="BR1066" s="8">
        <f t="shared" si="1370"/>
        <v>6532.3399999999992</v>
      </c>
      <c r="BS1066" s="8">
        <f t="shared" si="1370"/>
        <v>158</v>
      </c>
      <c r="BU1066" s="11">
        <f t="shared" si="1371"/>
        <v>45250</v>
      </c>
      <c r="BV1066" s="8">
        <f t="shared" si="1372"/>
        <v>9752</v>
      </c>
      <c r="BW1066" s="8">
        <f t="shared" si="1372"/>
        <v>1165697.1900000006</v>
      </c>
      <c r="BX1066" s="8">
        <f t="shared" si="1372"/>
        <v>8662.9</v>
      </c>
      <c r="BY1066" s="8">
        <f t="shared" si="1372"/>
        <v>0</v>
      </c>
      <c r="BZ1066" s="8">
        <f t="shared" si="1372"/>
        <v>9918.0500000000011</v>
      </c>
      <c r="CA1066" s="8">
        <f t="shared" si="1372"/>
        <v>525</v>
      </c>
      <c r="CC1066" s="11">
        <f t="shared" si="1373"/>
        <v>45250</v>
      </c>
      <c r="CD1066" s="8">
        <f t="shared" si="1374"/>
        <v>18272</v>
      </c>
      <c r="CE1066" s="8">
        <f t="shared" si="1374"/>
        <v>2175155.8400000003</v>
      </c>
      <c r="CF1066" s="8">
        <f t="shared" si="1374"/>
        <v>10502.859999999999</v>
      </c>
      <c r="CG1066" s="8">
        <f t="shared" si="1374"/>
        <v>104101.13999999993</v>
      </c>
      <c r="CH1066" s="8">
        <f t="shared" si="1374"/>
        <v>21050.560000000005</v>
      </c>
      <c r="CI1066" s="8">
        <f t="shared" si="1374"/>
        <v>467</v>
      </c>
      <c r="CK1066" s="11">
        <f t="shared" si="1375"/>
        <v>45250</v>
      </c>
      <c r="CL1066" s="8">
        <f t="shared" si="1376"/>
        <v>6371</v>
      </c>
      <c r="CM1066" s="8">
        <f t="shared" si="1376"/>
        <v>489592.49000000011</v>
      </c>
      <c r="CN1066" s="8">
        <f t="shared" si="1376"/>
        <v>0</v>
      </c>
      <c r="CO1066" s="8">
        <f t="shared" si="1376"/>
        <v>1254.1199999999999</v>
      </c>
      <c r="CP1066" s="8">
        <f t="shared" si="1376"/>
        <v>11892.53</v>
      </c>
      <c r="CQ1066" s="8">
        <f t="shared" si="1376"/>
        <v>74</v>
      </c>
      <c r="CS1066" s="11">
        <f t="shared" si="1377"/>
        <v>45250</v>
      </c>
      <c r="CT1066" s="8">
        <f t="shared" si="1378"/>
        <v>0</v>
      </c>
      <c r="CU1066" s="8">
        <f t="shared" si="1378"/>
        <v>0</v>
      </c>
      <c r="CV1066" s="8">
        <f t="shared" si="1378"/>
        <v>0</v>
      </c>
      <c r="CW1066" s="8">
        <f t="shared" si="1378"/>
        <v>0</v>
      </c>
      <c r="CX1066" s="8">
        <f t="shared" si="1378"/>
        <v>0</v>
      </c>
      <c r="CY1066" s="8">
        <f t="shared" si="1378"/>
        <v>0</v>
      </c>
      <c r="DA1066" s="11">
        <f t="shared" si="1379"/>
        <v>45250</v>
      </c>
      <c r="DB1066" s="8">
        <f t="shared" si="1380"/>
        <v>0</v>
      </c>
      <c r="DC1066" s="8">
        <f t="shared" si="1380"/>
        <v>0</v>
      </c>
      <c r="DD1066" s="8">
        <f t="shared" si="1380"/>
        <v>0</v>
      </c>
      <c r="DE1066" s="8">
        <f t="shared" si="1380"/>
        <v>0</v>
      </c>
      <c r="DF1066" s="8">
        <f t="shared" si="1380"/>
        <v>0</v>
      </c>
      <c r="DG1066" s="8">
        <f t="shared" si="1380"/>
        <v>0</v>
      </c>
      <c r="DI1066" s="11">
        <f t="shared" si="1381"/>
        <v>45250</v>
      </c>
      <c r="DJ1066" s="8">
        <f t="shared" si="1382"/>
        <v>0</v>
      </c>
      <c r="DK1066" s="8">
        <f t="shared" si="1382"/>
        <v>0</v>
      </c>
      <c r="DL1066" s="8">
        <f t="shared" si="1382"/>
        <v>0</v>
      </c>
      <c r="DM1066" s="8">
        <f t="shared" si="1382"/>
        <v>0</v>
      </c>
      <c r="DN1066" s="8">
        <f t="shared" si="1382"/>
        <v>0</v>
      </c>
      <c r="DO1066" s="8">
        <f t="shared" si="1382"/>
        <v>0</v>
      </c>
      <c r="DP1066" s="56"/>
      <c r="DQ1066" s="56"/>
      <c r="DR1066" s="56"/>
      <c r="DS1066" s="56"/>
    </row>
    <row r="1067" spans="1:123" x14ac:dyDescent="0.3">
      <c r="A1067" s="11">
        <f t="shared" si="1348"/>
        <v>45251</v>
      </c>
      <c r="B1067" s="8">
        <f t="shared" si="1349"/>
        <v>15990</v>
      </c>
      <c r="C1067" s="8">
        <f t="shared" si="1350"/>
        <v>2123222.41</v>
      </c>
      <c r="D1067" s="8">
        <f t="shared" si="1351"/>
        <v>0</v>
      </c>
      <c r="E1067" s="8">
        <f t="shared" si="1352"/>
        <v>10939.84</v>
      </c>
      <c r="F1067" s="8">
        <f t="shared" si="1353"/>
        <v>16132.890000000001</v>
      </c>
      <c r="G1067" s="8">
        <f t="shared" si="1354"/>
        <v>62</v>
      </c>
      <c r="I1067" s="11">
        <f t="shared" si="1355"/>
        <v>45251</v>
      </c>
      <c r="J1067" s="8">
        <f t="shared" si="1356"/>
        <v>13713</v>
      </c>
      <c r="K1067" s="8">
        <f t="shared" si="1356"/>
        <v>2154956.7799999998</v>
      </c>
      <c r="L1067" s="8">
        <f t="shared" si="1356"/>
        <v>7128.310000000004</v>
      </c>
      <c r="M1067" s="8">
        <f t="shared" si="1356"/>
        <v>0</v>
      </c>
      <c r="N1067" s="8">
        <f t="shared" si="1356"/>
        <v>6767.2999999999911</v>
      </c>
      <c r="O1067" s="8">
        <f t="shared" si="1356"/>
        <v>67</v>
      </c>
      <c r="Q1067" s="11">
        <f t="shared" si="1357"/>
        <v>45251</v>
      </c>
      <c r="R1067" s="8">
        <f t="shared" si="1358"/>
        <v>8330</v>
      </c>
      <c r="S1067" s="8">
        <f t="shared" si="1358"/>
        <v>885492.12999999977</v>
      </c>
      <c r="T1067" s="8">
        <f t="shared" si="1358"/>
        <v>8674.02</v>
      </c>
      <c r="U1067" s="8">
        <f t="shared" si="1358"/>
        <v>0</v>
      </c>
      <c r="V1067" s="8">
        <f t="shared" si="1358"/>
        <v>-3020.8599999999997</v>
      </c>
      <c r="W1067" s="8">
        <f t="shared" si="1358"/>
        <v>690</v>
      </c>
      <c r="Y1067" s="11">
        <f t="shared" si="1359"/>
        <v>45251</v>
      </c>
      <c r="Z1067" s="8">
        <f t="shared" si="1360"/>
        <v>15196</v>
      </c>
      <c r="AA1067" s="8">
        <f t="shared" si="1360"/>
        <v>1933202.3700000003</v>
      </c>
      <c r="AB1067" s="8">
        <f t="shared" si="1360"/>
        <v>12706.500000000002</v>
      </c>
      <c r="AC1067" s="8">
        <f t="shared" si="1360"/>
        <v>-463.16</v>
      </c>
      <c r="AD1067" s="8">
        <f t="shared" si="1360"/>
        <v>18523.050000000017</v>
      </c>
      <c r="AE1067" s="8">
        <f t="shared" si="1360"/>
        <v>1183</v>
      </c>
      <c r="AG1067" s="11">
        <f t="shared" si="1361"/>
        <v>45251</v>
      </c>
      <c r="AH1067" s="8">
        <f t="shared" si="1362"/>
        <v>16359</v>
      </c>
      <c r="AI1067" s="8">
        <f t="shared" si="1362"/>
        <v>2128826.2799999984</v>
      </c>
      <c r="AJ1067" s="8">
        <f t="shared" si="1362"/>
        <v>5310.0300000000016</v>
      </c>
      <c r="AK1067" s="8">
        <f t="shared" si="1362"/>
        <v>0</v>
      </c>
      <c r="AL1067" s="8">
        <f t="shared" si="1362"/>
        <v>21182.900000000031</v>
      </c>
      <c r="AM1067" s="8">
        <f t="shared" si="1362"/>
        <v>585</v>
      </c>
      <c r="AO1067" s="11">
        <f t="shared" si="1363"/>
        <v>45251</v>
      </c>
      <c r="AP1067" s="8">
        <f t="shared" si="1364"/>
        <v>17541</v>
      </c>
      <c r="AQ1067" s="8">
        <f t="shared" si="1364"/>
        <v>1459025.3400000008</v>
      </c>
      <c r="AR1067" s="8">
        <f t="shared" si="1364"/>
        <v>0</v>
      </c>
      <c r="AS1067" s="8">
        <f t="shared" si="1364"/>
        <v>15420.07</v>
      </c>
      <c r="AT1067" s="8">
        <f t="shared" si="1364"/>
        <v>691.76999999999987</v>
      </c>
      <c r="AU1067" s="8">
        <f t="shared" si="1364"/>
        <v>752</v>
      </c>
      <c r="AW1067" s="11">
        <f t="shared" si="1365"/>
        <v>45251</v>
      </c>
      <c r="AX1067" s="8">
        <f t="shared" si="1366"/>
        <v>17249</v>
      </c>
      <c r="AY1067" s="8">
        <f t="shared" si="1366"/>
        <v>2165667.8299999991</v>
      </c>
      <c r="AZ1067" s="8">
        <f t="shared" si="1366"/>
        <v>8379.3700000000044</v>
      </c>
      <c r="BA1067" s="8">
        <f t="shared" si="1366"/>
        <v>0</v>
      </c>
      <c r="BB1067" s="8">
        <f t="shared" si="1366"/>
        <v>16846.990000000002</v>
      </c>
      <c r="BC1067" s="8">
        <f t="shared" si="1366"/>
        <v>421</v>
      </c>
      <c r="BE1067" s="11">
        <f t="shared" si="1367"/>
        <v>45251</v>
      </c>
      <c r="BF1067" s="8">
        <f t="shared" si="1368"/>
        <v>16570</v>
      </c>
      <c r="BG1067" s="8">
        <f t="shared" si="1368"/>
        <v>2064879.99</v>
      </c>
      <c r="BH1067" s="8">
        <f t="shared" si="1368"/>
        <v>11833.480000000007</v>
      </c>
      <c r="BI1067" s="8">
        <f t="shared" si="1368"/>
        <v>0</v>
      </c>
      <c r="BJ1067" s="8">
        <f t="shared" si="1368"/>
        <v>41543.54</v>
      </c>
      <c r="BK1067" s="8">
        <f t="shared" si="1368"/>
        <v>161</v>
      </c>
      <c r="BM1067" s="11">
        <f t="shared" si="1369"/>
        <v>45251</v>
      </c>
      <c r="BN1067" s="8">
        <f t="shared" si="1370"/>
        <v>11605</v>
      </c>
      <c r="BO1067" s="8">
        <f t="shared" si="1370"/>
        <v>946952.18000000017</v>
      </c>
      <c r="BP1067" s="8">
        <f t="shared" si="1370"/>
        <v>9628.75</v>
      </c>
      <c r="BQ1067" s="8">
        <f t="shared" si="1370"/>
        <v>0</v>
      </c>
      <c r="BR1067" s="8">
        <f t="shared" si="1370"/>
        <v>6567.3399999999992</v>
      </c>
      <c r="BS1067" s="8">
        <f t="shared" si="1370"/>
        <v>158</v>
      </c>
      <c r="BU1067" s="11">
        <f t="shared" si="1371"/>
        <v>45251</v>
      </c>
      <c r="BV1067" s="8">
        <f t="shared" si="1372"/>
        <v>9771</v>
      </c>
      <c r="BW1067" s="8">
        <f t="shared" si="1372"/>
        <v>1167957.8700000006</v>
      </c>
      <c r="BX1067" s="8">
        <f t="shared" si="1372"/>
        <v>8717.9</v>
      </c>
      <c r="BY1067" s="8">
        <f t="shared" si="1372"/>
        <v>0</v>
      </c>
      <c r="BZ1067" s="8">
        <f t="shared" si="1372"/>
        <v>9918.0500000000011</v>
      </c>
      <c r="CA1067" s="8">
        <f t="shared" si="1372"/>
        <v>525</v>
      </c>
      <c r="CC1067" s="11">
        <f t="shared" si="1373"/>
        <v>45251</v>
      </c>
      <c r="CD1067" s="8">
        <f t="shared" si="1374"/>
        <v>18312</v>
      </c>
      <c r="CE1067" s="8">
        <f t="shared" si="1374"/>
        <v>2179224.41</v>
      </c>
      <c r="CF1067" s="8">
        <f t="shared" si="1374"/>
        <v>10539.859999999999</v>
      </c>
      <c r="CG1067" s="8">
        <f t="shared" si="1374"/>
        <v>104504.88999999993</v>
      </c>
      <c r="CH1067" s="8">
        <f t="shared" si="1374"/>
        <v>21075.560000000005</v>
      </c>
      <c r="CI1067" s="8">
        <f t="shared" si="1374"/>
        <v>469</v>
      </c>
      <c r="CK1067" s="11">
        <f t="shared" si="1375"/>
        <v>45251</v>
      </c>
      <c r="CL1067" s="8">
        <f t="shared" si="1376"/>
        <v>6391</v>
      </c>
      <c r="CM1067" s="8">
        <f t="shared" si="1376"/>
        <v>491032.03000000009</v>
      </c>
      <c r="CN1067" s="8">
        <f t="shared" si="1376"/>
        <v>0</v>
      </c>
      <c r="CO1067" s="8">
        <f t="shared" si="1376"/>
        <v>1254.1199999999999</v>
      </c>
      <c r="CP1067" s="8">
        <f t="shared" si="1376"/>
        <v>11892.53</v>
      </c>
      <c r="CQ1067" s="8">
        <f t="shared" si="1376"/>
        <v>74</v>
      </c>
      <c r="CS1067" s="11">
        <f t="shared" si="1377"/>
        <v>45251</v>
      </c>
      <c r="CT1067" s="8">
        <f t="shared" si="1378"/>
        <v>0</v>
      </c>
      <c r="CU1067" s="8">
        <f t="shared" si="1378"/>
        <v>0</v>
      </c>
      <c r="CV1067" s="8">
        <f t="shared" si="1378"/>
        <v>0</v>
      </c>
      <c r="CW1067" s="8">
        <f t="shared" si="1378"/>
        <v>0</v>
      </c>
      <c r="CX1067" s="8">
        <f t="shared" si="1378"/>
        <v>0</v>
      </c>
      <c r="CY1067" s="8">
        <f t="shared" si="1378"/>
        <v>0</v>
      </c>
      <c r="DA1067" s="11">
        <f t="shared" si="1379"/>
        <v>45251</v>
      </c>
      <c r="DB1067" s="8">
        <f t="shared" si="1380"/>
        <v>0</v>
      </c>
      <c r="DC1067" s="8">
        <f t="shared" si="1380"/>
        <v>0</v>
      </c>
      <c r="DD1067" s="8">
        <f t="shared" si="1380"/>
        <v>0</v>
      </c>
      <c r="DE1067" s="8">
        <f t="shared" si="1380"/>
        <v>0</v>
      </c>
      <c r="DF1067" s="8">
        <f t="shared" si="1380"/>
        <v>0</v>
      </c>
      <c r="DG1067" s="8">
        <f t="shared" si="1380"/>
        <v>0</v>
      </c>
      <c r="DI1067" s="11">
        <f t="shared" si="1381"/>
        <v>45251</v>
      </c>
      <c r="DJ1067" s="8">
        <f t="shared" si="1382"/>
        <v>0</v>
      </c>
      <c r="DK1067" s="8">
        <f t="shared" si="1382"/>
        <v>0</v>
      </c>
      <c r="DL1067" s="8">
        <f t="shared" si="1382"/>
        <v>0</v>
      </c>
      <c r="DM1067" s="8">
        <f t="shared" si="1382"/>
        <v>0</v>
      </c>
      <c r="DN1067" s="8">
        <f t="shared" si="1382"/>
        <v>0</v>
      </c>
      <c r="DO1067" s="8">
        <f t="shared" si="1382"/>
        <v>0</v>
      </c>
      <c r="DP1067" s="56"/>
      <c r="DQ1067" s="56"/>
      <c r="DR1067" s="56"/>
      <c r="DS1067" s="56"/>
    </row>
    <row r="1068" spans="1:123" x14ac:dyDescent="0.3">
      <c r="A1068" s="11">
        <f t="shared" si="1348"/>
        <v>45252</v>
      </c>
      <c r="B1068" s="8">
        <f t="shared" si="1349"/>
        <v>16013</v>
      </c>
      <c r="C1068" s="8">
        <f t="shared" si="1350"/>
        <v>2125779.3200000003</v>
      </c>
      <c r="D1068" s="8">
        <f t="shared" si="1351"/>
        <v>0</v>
      </c>
      <c r="E1068" s="8">
        <f t="shared" si="1352"/>
        <v>10970.84</v>
      </c>
      <c r="F1068" s="8">
        <f t="shared" si="1353"/>
        <v>16317.1</v>
      </c>
      <c r="G1068" s="8">
        <f t="shared" si="1354"/>
        <v>62</v>
      </c>
      <c r="I1068" s="11">
        <f t="shared" si="1355"/>
        <v>45252</v>
      </c>
      <c r="J1068" s="8">
        <f t="shared" si="1356"/>
        <v>13728</v>
      </c>
      <c r="K1068" s="8">
        <f t="shared" si="1356"/>
        <v>2156732.9299999997</v>
      </c>
      <c r="L1068" s="8">
        <f t="shared" si="1356"/>
        <v>7169.6600000000044</v>
      </c>
      <c r="M1068" s="8">
        <f t="shared" si="1356"/>
        <v>0</v>
      </c>
      <c r="N1068" s="8">
        <f t="shared" si="1356"/>
        <v>6767.2999999999911</v>
      </c>
      <c r="O1068" s="8">
        <f t="shared" si="1356"/>
        <v>68</v>
      </c>
      <c r="Q1068" s="11">
        <f t="shared" si="1357"/>
        <v>45252</v>
      </c>
      <c r="R1068" s="8">
        <f t="shared" si="1358"/>
        <v>8353</v>
      </c>
      <c r="S1068" s="8">
        <f t="shared" si="1358"/>
        <v>887632.55999999982</v>
      </c>
      <c r="T1068" s="8">
        <f t="shared" si="1358"/>
        <v>8693.52</v>
      </c>
      <c r="U1068" s="8">
        <f t="shared" si="1358"/>
        <v>0</v>
      </c>
      <c r="V1068" s="8">
        <f t="shared" si="1358"/>
        <v>-3020.8599999999997</v>
      </c>
      <c r="W1068" s="8">
        <f t="shared" si="1358"/>
        <v>690</v>
      </c>
      <c r="Y1068" s="11">
        <f t="shared" si="1359"/>
        <v>45252</v>
      </c>
      <c r="Z1068" s="8">
        <f t="shared" si="1360"/>
        <v>15238</v>
      </c>
      <c r="AA1068" s="8">
        <f t="shared" si="1360"/>
        <v>1938116.9300000004</v>
      </c>
      <c r="AB1068" s="8">
        <f t="shared" si="1360"/>
        <v>12749.070000000002</v>
      </c>
      <c r="AC1068" s="8">
        <f t="shared" si="1360"/>
        <v>-463.16</v>
      </c>
      <c r="AD1068" s="8">
        <f t="shared" si="1360"/>
        <v>18673.050000000017</v>
      </c>
      <c r="AE1068" s="8">
        <f t="shared" si="1360"/>
        <v>1185</v>
      </c>
      <c r="AG1068" s="11">
        <f t="shared" si="1361"/>
        <v>45252</v>
      </c>
      <c r="AH1068" s="8">
        <f t="shared" si="1362"/>
        <v>16391</v>
      </c>
      <c r="AI1068" s="8">
        <f t="shared" si="1362"/>
        <v>2132847.6499999985</v>
      </c>
      <c r="AJ1068" s="8">
        <f t="shared" si="1362"/>
        <v>5310.0300000000016</v>
      </c>
      <c r="AK1068" s="8">
        <f t="shared" si="1362"/>
        <v>0</v>
      </c>
      <c r="AL1068" s="8">
        <f t="shared" si="1362"/>
        <v>21182.900000000031</v>
      </c>
      <c r="AM1068" s="8">
        <f t="shared" si="1362"/>
        <v>585</v>
      </c>
      <c r="AO1068" s="11">
        <f t="shared" si="1363"/>
        <v>45252</v>
      </c>
      <c r="AP1068" s="8">
        <f t="shared" si="1364"/>
        <v>17562</v>
      </c>
      <c r="AQ1068" s="8">
        <f t="shared" si="1364"/>
        <v>1460946.6100000008</v>
      </c>
      <c r="AR1068" s="8">
        <f t="shared" si="1364"/>
        <v>0</v>
      </c>
      <c r="AS1068" s="8">
        <f t="shared" si="1364"/>
        <v>15436.07</v>
      </c>
      <c r="AT1068" s="8">
        <f t="shared" si="1364"/>
        <v>691.76999999999987</v>
      </c>
      <c r="AU1068" s="8">
        <f t="shared" si="1364"/>
        <v>755</v>
      </c>
      <c r="AW1068" s="11">
        <f t="shared" si="1365"/>
        <v>45252</v>
      </c>
      <c r="AX1068" s="8">
        <f t="shared" si="1366"/>
        <v>17270</v>
      </c>
      <c r="AY1068" s="8">
        <f t="shared" si="1366"/>
        <v>2167839.7599999993</v>
      </c>
      <c r="AZ1068" s="8">
        <f t="shared" si="1366"/>
        <v>8390.4500000000044</v>
      </c>
      <c r="BA1068" s="8">
        <f t="shared" si="1366"/>
        <v>0</v>
      </c>
      <c r="BB1068" s="8">
        <f t="shared" si="1366"/>
        <v>16846.990000000002</v>
      </c>
      <c r="BC1068" s="8">
        <f t="shared" si="1366"/>
        <v>424</v>
      </c>
      <c r="BE1068" s="11">
        <f t="shared" si="1367"/>
        <v>45252</v>
      </c>
      <c r="BF1068" s="8">
        <f t="shared" si="1368"/>
        <v>16607</v>
      </c>
      <c r="BG1068" s="8">
        <f t="shared" si="1368"/>
        <v>2068979.07</v>
      </c>
      <c r="BH1068" s="8">
        <f t="shared" si="1368"/>
        <v>11840.900000000007</v>
      </c>
      <c r="BI1068" s="8">
        <f t="shared" si="1368"/>
        <v>0</v>
      </c>
      <c r="BJ1068" s="8">
        <f t="shared" si="1368"/>
        <v>41543.54</v>
      </c>
      <c r="BK1068" s="8">
        <f t="shared" si="1368"/>
        <v>161</v>
      </c>
      <c r="BM1068" s="11">
        <f t="shared" si="1369"/>
        <v>45252</v>
      </c>
      <c r="BN1068" s="8">
        <f t="shared" si="1370"/>
        <v>11631</v>
      </c>
      <c r="BO1068" s="8">
        <f t="shared" si="1370"/>
        <v>949252.08000000019</v>
      </c>
      <c r="BP1068" s="8">
        <f t="shared" si="1370"/>
        <v>9662.75</v>
      </c>
      <c r="BQ1068" s="8">
        <f t="shared" si="1370"/>
        <v>0</v>
      </c>
      <c r="BR1068" s="8">
        <f t="shared" si="1370"/>
        <v>6567.3399999999992</v>
      </c>
      <c r="BS1068" s="8">
        <f t="shared" si="1370"/>
        <v>158</v>
      </c>
      <c r="BU1068" s="11">
        <f t="shared" si="1371"/>
        <v>45252</v>
      </c>
      <c r="BV1068" s="8">
        <f t="shared" si="1372"/>
        <v>9805</v>
      </c>
      <c r="BW1068" s="8">
        <f t="shared" si="1372"/>
        <v>1171819.1200000006</v>
      </c>
      <c r="BX1068" s="8">
        <f t="shared" si="1372"/>
        <v>8755.9</v>
      </c>
      <c r="BY1068" s="8">
        <f t="shared" si="1372"/>
        <v>0</v>
      </c>
      <c r="BZ1068" s="8">
        <f t="shared" si="1372"/>
        <v>9918.0500000000011</v>
      </c>
      <c r="CA1068" s="8">
        <f t="shared" si="1372"/>
        <v>525</v>
      </c>
      <c r="CC1068" s="11">
        <f t="shared" si="1373"/>
        <v>45252</v>
      </c>
      <c r="CD1068" s="8">
        <f t="shared" si="1374"/>
        <v>18338</v>
      </c>
      <c r="CE1068" s="8">
        <f t="shared" si="1374"/>
        <v>2181741.1300000004</v>
      </c>
      <c r="CF1068" s="8">
        <f t="shared" si="1374"/>
        <v>10625.529999999999</v>
      </c>
      <c r="CG1068" s="8">
        <f t="shared" si="1374"/>
        <v>104782.70999999993</v>
      </c>
      <c r="CH1068" s="8">
        <f t="shared" si="1374"/>
        <v>21156.560000000005</v>
      </c>
      <c r="CI1068" s="8">
        <f t="shared" si="1374"/>
        <v>470</v>
      </c>
      <c r="CK1068" s="11">
        <f t="shared" si="1375"/>
        <v>45252</v>
      </c>
      <c r="CL1068" s="8">
        <f t="shared" si="1376"/>
        <v>6415</v>
      </c>
      <c r="CM1068" s="8">
        <f t="shared" si="1376"/>
        <v>492407.99000000011</v>
      </c>
      <c r="CN1068" s="8">
        <f t="shared" si="1376"/>
        <v>0</v>
      </c>
      <c r="CO1068" s="8">
        <f t="shared" si="1376"/>
        <v>1260.1199999999999</v>
      </c>
      <c r="CP1068" s="8">
        <f t="shared" si="1376"/>
        <v>11942.53</v>
      </c>
      <c r="CQ1068" s="8">
        <f t="shared" si="1376"/>
        <v>74</v>
      </c>
      <c r="CS1068" s="11">
        <f t="shared" si="1377"/>
        <v>45252</v>
      </c>
      <c r="CT1068" s="8">
        <f t="shared" si="1378"/>
        <v>0</v>
      </c>
      <c r="CU1068" s="8">
        <f t="shared" si="1378"/>
        <v>0</v>
      </c>
      <c r="CV1068" s="8">
        <f t="shared" si="1378"/>
        <v>0</v>
      </c>
      <c r="CW1068" s="8">
        <f t="shared" si="1378"/>
        <v>0</v>
      </c>
      <c r="CX1068" s="8">
        <f t="shared" si="1378"/>
        <v>0</v>
      </c>
      <c r="CY1068" s="8">
        <f t="shared" si="1378"/>
        <v>0</v>
      </c>
      <c r="DA1068" s="11">
        <f t="shared" si="1379"/>
        <v>45252</v>
      </c>
      <c r="DB1068" s="8">
        <f t="shared" si="1380"/>
        <v>0</v>
      </c>
      <c r="DC1068" s="8">
        <f t="shared" si="1380"/>
        <v>0</v>
      </c>
      <c r="DD1068" s="8">
        <f t="shared" si="1380"/>
        <v>0</v>
      </c>
      <c r="DE1068" s="8">
        <f t="shared" si="1380"/>
        <v>0</v>
      </c>
      <c r="DF1068" s="8">
        <f t="shared" si="1380"/>
        <v>0</v>
      </c>
      <c r="DG1068" s="8">
        <f t="shared" si="1380"/>
        <v>0</v>
      </c>
      <c r="DI1068" s="11">
        <f t="shared" si="1381"/>
        <v>45252</v>
      </c>
      <c r="DJ1068" s="8">
        <f t="shared" si="1382"/>
        <v>0</v>
      </c>
      <c r="DK1068" s="8">
        <f t="shared" si="1382"/>
        <v>0</v>
      </c>
      <c r="DL1068" s="8">
        <f t="shared" si="1382"/>
        <v>0</v>
      </c>
      <c r="DM1068" s="8">
        <f t="shared" si="1382"/>
        <v>0</v>
      </c>
      <c r="DN1068" s="8">
        <f t="shared" si="1382"/>
        <v>0</v>
      </c>
      <c r="DO1068" s="8">
        <f t="shared" si="1382"/>
        <v>0</v>
      </c>
      <c r="DP1068" s="56"/>
      <c r="DQ1068" s="56"/>
      <c r="DR1068" s="56"/>
      <c r="DS1068" s="56"/>
    </row>
    <row r="1069" spans="1:123" x14ac:dyDescent="0.3">
      <c r="A1069" s="11">
        <f t="shared" si="1348"/>
        <v>45253</v>
      </c>
      <c r="B1069" s="8">
        <f t="shared" si="1349"/>
        <v>16038</v>
      </c>
      <c r="C1069" s="8">
        <f t="shared" si="1350"/>
        <v>2128581.4300000002</v>
      </c>
      <c r="D1069" s="8">
        <f t="shared" si="1351"/>
        <v>0</v>
      </c>
      <c r="E1069" s="8">
        <f t="shared" si="1352"/>
        <v>10993.84</v>
      </c>
      <c r="F1069" s="8">
        <f t="shared" si="1353"/>
        <v>16317.1</v>
      </c>
      <c r="G1069" s="8">
        <f t="shared" si="1354"/>
        <v>62</v>
      </c>
      <c r="I1069" s="11">
        <f t="shared" si="1355"/>
        <v>45253</v>
      </c>
      <c r="J1069" s="8">
        <f t="shared" si="1356"/>
        <v>13744</v>
      </c>
      <c r="K1069" s="8">
        <f t="shared" si="1356"/>
        <v>2158480.4499999997</v>
      </c>
      <c r="L1069" s="8">
        <f t="shared" si="1356"/>
        <v>7187.350000000004</v>
      </c>
      <c r="M1069" s="8">
        <f t="shared" si="1356"/>
        <v>0</v>
      </c>
      <c r="N1069" s="8">
        <f t="shared" si="1356"/>
        <v>6767.2999999999911</v>
      </c>
      <c r="O1069" s="8">
        <f t="shared" si="1356"/>
        <v>69</v>
      </c>
      <c r="Q1069" s="11">
        <f t="shared" si="1357"/>
        <v>45253</v>
      </c>
      <c r="R1069" s="8">
        <f t="shared" si="1358"/>
        <v>8382</v>
      </c>
      <c r="S1069" s="8">
        <f t="shared" si="1358"/>
        <v>890569.0299999998</v>
      </c>
      <c r="T1069" s="8">
        <f t="shared" si="1358"/>
        <v>8744.52</v>
      </c>
      <c r="U1069" s="8">
        <f t="shared" si="1358"/>
        <v>0</v>
      </c>
      <c r="V1069" s="8">
        <f t="shared" si="1358"/>
        <v>-3020.8599999999997</v>
      </c>
      <c r="W1069" s="8">
        <f t="shared" si="1358"/>
        <v>690</v>
      </c>
      <c r="Y1069" s="11">
        <f t="shared" si="1359"/>
        <v>45253</v>
      </c>
      <c r="Z1069" s="8">
        <f t="shared" si="1360"/>
        <v>15291</v>
      </c>
      <c r="AA1069" s="8">
        <f t="shared" si="1360"/>
        <v>1944193.2100000004</v>
      </c>
      <c r="AB1069" s="8">
        <f t="shared" si="1360"/>
        <v>12803.690000000002</v>
      </c>
      <c r="AC1069" s="8">
        <f t="shared" si="1360"/>
        <v>-463.16</v>
      </c>
      <c r="AD1069" s="8">
        <f t="shared" si="1360"/>
        <v>18673.050000000017</v>
      </c>
      <c r="AE1069" s="8">
        <f t="shared" si="1360"/>
        <v>1186</v>
      </c>
      <c r="AG1069" s="11">
        <f t="shared" si="1361"/>
        <v>45253</v>
      </c>
      <c r="AH1069" s="8">
        <f t="shared" si="1362"/>
        <v>16426</v>
      </c>
      <c r="AI1069" s="8">
        <f t="shared" si="1362"/>
        <v>2137554.7599999984</v>
      </c>
      <c r="AJ1069" s="8">
        <f t="shared" si="1362"/>
        <v>5311.8800000000019</v>
      </c>
      <c r="AK1069" s="8">
        <f t="shared" si="1362"/>
        <v>0</v>
      </c>
      <c r="AL1069" s="8">
        <f t="shared" si="1362"/>
        <v>21182.900000000031</v>
      </c>
      <c r="AM1069" s="8">
        <f t="shared" si="1362"/>
        <v>585</v>
      </c>
      <c r="AO1069" s="11">
        <f t="shared" si="1363"/>
        <v>45253</v>
      </c>
      <c r="AP1069" s="8">
        <f t="shared" si="1364"/>
        <v>17583</v>
      </c>
      <c r="AQ1069" s="8">
        <f t="shared" si="1364"/>
        <v>1462766.4800000009</v>
      </c>
      <c r="AR1069" s="8">
        <f t="shared" si="1364"/>
        <v>0</v>
      </c>
      <c r="AS1069" s="8">
        <f t="shared" si="1364"/>
        <v>15445.07</v>
      </c>
      <c r="AT1069" s="8">
        <f t="shared" si="1364"/>
        <v>703.2299999999999</v>
      </c>
      <c r="AU1069" s="8">
        <f t="shared" si="1364"/>
        <v>758</v>
      </c>
      <c r="AW1069" s="11">
        <f t="shared" si="1365"/>
        <v>45253</v>
      </c>
      <c r="AX1069" s="8">
        <f t="shared" si="1366"/>
        <v>17286</v>
      </c>
      <c r="AY1069" s="8">
        <f t="shared" si="1366"/>
        <v>2169154.0399999991</v>
      </c>
      <c r="AZ1069" s="8">
        <f t="shared" si="1366"/>
        <v>8405.2200000000048</v>
      </c>
      <c r="BA1069" s="8">
        <f t="shared" si="1366"/>
        <v>0</v>
      </c>
      <c r="BB1069" s="8">
        <f t="shared" si="1366"/>
        <v>16846.990000000002</v>
      </c>
      <c r="BC1069" s="8">
        <f t="shared" si="1366"/>
        <v>426</v>
      </c>
      <c r="BE1069" s="11">
        <f t="shared" si="1367"/>
        <v>45253</v>
      </c>
      <c r="BF1069" s="8">
        <f t="shared" si="1368"/>
        <v>16623</v>
      </c>
      <c r="BG1069" s="8">
        <f t="shared" si="1368"/>
        <v>2070623.77</v>
      </c>
      <c r="BH1069" s="8">
        <f t="shared" si="1368"/>
        <v>11851.570000000007</v>
      </c>
      <c r="BI1069" s="8">
        <f t="shared" si="1368"/>
        <v>0</v>
      </c>
      <c r="BJ1069" s="8">
        <f t="shared" si="1368"/>
        <v>41593.54</v>
      </c>
      <c r="BK1069" s="8">
        <f t="shared" si="1368"/>
        <v>161</v>
      </c>
      <c r="BM1069" s="11">
        <f t="shared" si="1369"/>
        <v>45253</v>
      </c>
      <c r="BN1069" s="8">
        <f t="shared" si="1370"/>
        <v>11656</v>
      </c>
      <c r="BO1069" s="8">
        <f t="shared" si="1370"/>
        <v>951376.35000000021</v>
      </c>
      <c r="BP1069" s="8">
        <f t="shared" si="1370"/>
        <v>9697.75</v>
      </c>
      <c r="BQ1069" s="8">
        <f t="shared" si="1370"/>
        <v>0</v>
      </c>
      <c r="BR1069" s="8">
        <f t="shared" si="1370"/>
        <v>6567.3399999999992</v>
      </c>
      <c r="BS1069" s="8">
        <f t="shared" si="1370"/>
        <v>158</v>
      </c>
      <c r="BU1069" s="11">
        <f t="shared" si="1371"/>
        <v>45253</v>
      </c>
      <c r="BV1069" s="8">
        <f t="shared" si="1372"/>
        <v>9846</v>
      </c>
      <c r="BW1069" s="8">
        <f t="shared" si="1372"/>
        <v>1177526.1000000006</v>
      </c>
      <c r="BX1069" s="8">
        <f t="shared" si="1372"/>
        <v>8802.9</v>
      </c>
      <c r="BY1069" s="8">
        <f t="shared" si="1372"/>
        <v>0</v>
      </c>
      <c r="BZ1069" s="8">
        <f t="shared" si="1372"/>
        <v>9918.0500000000011</v>
      </c>
      <c r="CA1069" s="8">
        <f t="shared" si="1372"/>
        <v>534</v>
      </c>
      <c r="CC1069" s="11">
        <f t="shared" si="1373"/>
        <v>45253</v>
      </c>
      <c r="CD1069" s="8">
        <f t="shared" si="1374"/>
        <v>18381</v>
      </c>
      <c r="CE1069" s="8">
        <f t="shared" si="1374"/>
        <v>2186056.3100000005</v>
      </c>
      <c r="CF1069" s="8">
        <f t="shared" si="1374"/>
        <v>10672.529999999999</v>
      </c>
      <c r="CG1069" s="8">
        <f t="shared" si="1374"/>
        <v>105194.20999999993</v>
      </c>
      <c r="CH1069" s="8">
        <f t="shared" si="1374"/>
        <v>21156.560000000005</v>
      </c>
      <c r="CI1069" s="8">
        <f t="shared" si="1374"/>
        <v>471</v>
      </c>
      <c r="CK1069" s="11">
        <f t="shared" si="1375"/>
        <v>45253</v>
      </c>
      <c r="CL1069" s="8">
        <f t="shared" si="1376"/>
        <v>6433</v>
      </c>
      <c r="CM1069" s="8">
        <f t="shared" si="1376"/>
        <v>493598.20000000013</v>
      </c>
      <c r="CN1069" s="8">
        <f t="shared" si="1376"/>
        <v>0</v>
      </c>
      <c r="CO1069" s="8">
        <f t="shared" si="1376"/>
        <v>1260.1199999999999</v>
      </c>
      <c r="CP1069" s="8">
        <f t="shared" si="1376"/>
        <v>11967.53</v>
      </c>
      <c r="CQ1069" s="8">
        <f t="shared" si="1376"/>
        <v>74</v>
      </c>
      <c r="CS1069" s="11">
        <f t="shared" si="1377"/>
        <v>45253</v>
      </c>
      <c r="CT1069" s="8">
        <f t="shared" si="1378"/>
        <v>0</v>
      </c>
      <c r="CU1069" s="8">
        <f t="shared" si="1378"/>
        <v>0</v>
      </c>
      <c r="CV1069" s="8">
        <f t="shared" si="1378"/>
        <v>0</v>
      </c>
      <c r="CW1069" s="8">
        <f t="shared" si="1378"/>
        <v>0</v>
      </c>
      <c r="CX1069" s="8">
        <f t="shared" si="1378"/>
        <v>0</v>
      </c>
      <c r="CY1069" s="8">
        <f t="shared" si="1378"/>
        <v>0</v>
      </c>
      <c r="DA1069" s="11">
        <f t="shared" si="1379"/>
        <v>45253</v>
      </c>
      <c r="DB1069" s="8">
        <f t="shared" si="1380"/>
        <v>0</v>
      </c>
      <c r="DC1069" s="8">
        <f t="shared" si="1380"/>
        <v>0</v>
      </c>
      <c r="DD1069" s="8">
        <f t="shared" si="1380"/>
        <v>0</v>
      </c>
      <c r="DE1069" s="8">
        <f t="shared" si="1380"/>
        <v>0</v>
      </c>
      <c r="DF1069" s="8">
        <f t="shared" si="1380"/>
        <v>0</v>
      </c>
      <c r="DG1069" s="8">
        <f t="shared" si="1380"/>
        <v>0</v>
      </c>
      <c r="DI1069" s="11">
        <f t="shared" si="1381"/>
        <v>45253</v>
      </c>
      <c r="DJ1069" s="8">
        <f t="shared" si="1382"/>
        <v>0</v>
      </c>
      <c r="DK1069" s="8">
        <f t="shared" si="1382"/>
        <v>0</v>
      </c>
      <c r="DL1069" s="8">
        <f t="shared" si="1382"/>
        <v>0</v>
      </c>
      <c r="DM1069" s="8">
        <f t="shared" si="1382"/>
        <v>0</v>
      </c>
      <c r="DN1069" s="8">
        <f t="shared" si="1382"/>
        <v>0</v>
      </c>
      <c r="DO1069" s="8">
        <f t="shared" si="1382"/>
        <v>0</v>
      </c>
      <c r="DP1069" s="56"/>
      <c r="DQ1069" s="56"/>
      <c r="DR1069" s="56"/>
      <c r="DS1069" s="56"/>
    </row>
    <row r="1070" spans="1:123" x14ac:dyDescent="0.3">
      <c r="A1070" s="11">
        <f t="shared" si="1348"/>
        <v>45254</v>
      </c>
      <c r="B1070" s="8">
        <f t="shared" si="1349"/>
        <v>16066</v>
      </c>
      <c r="C1070" s="8">
        <f t="shared" si="1350"/>
        <v>2131738.4200000004</v>
      </c>
      <c r="D1070" s="8">
        <f t="shared" si="1351"/>
        <v>0</v>
      </c>
      <c r="E1070" s="8">
        <f t="shared" si="1352"/>
        <v>11028.84</v>
      </c>
      <c r="F1070" s="8">
        <f t="shared" si="1353"/>
        <v>16317.1</v>
      </c>
      <c r="G1070" s="8">
        <f t="shared" si="1354"/>
        <v>62</v>
      </c>
      <c r="I1070" s="11">
        <f t="shared" si="1355"/>
        <v>45254</v>
      </c>
      <c r="J1070" s="8">
        <f t="shared" si="1356"/>
        <v>13757</v>
      </c>
      <c r="K1070" s="8">
        <f t="shared" si="1356"/>
        <v>2159967.7899999996</v>
      </c>
      <c r="L1070" s="8">
        <f t="shared" si="1356"/>
        <v>7187.350000000004</v>
      </c>
      <c r="M1070" s="8">
        <f t="shared" si="1356"/>
        <v>0</v>
      </c>
      <c r="N1070" s="8">
        <f t="shared" si="1356"/>
        <v>6767.2999999999911</v>
      </c>
      <c r="O1070" s="8">
        <f t="shared" si="1356"/>
        <v>70</v>
      </c>
      <c r="Q1070" s="11">
        <f t="shared" si="1357"/>
        <v>45254</v>
      </c>
      <c r="R1070" s="8">
        <f t="shared" si="1358"/>
        <v>8401</v>
      </c>
      <c r="S1070" s="8">
        <f t="shared" si="1358"/>
        <v>892754.81999999983</v>
      </c>
      <c r="T1070" s="8">
        <f t="shared" si="1358"/>
        <v>8758.27</v>
      </c>
      <c r="U1070" s="8">
        <f t="shared" si="1358"/>
        <v>0</v>
      </c>
      <c r="V1070" s="8">
        <f t="shared" si="1358"/>
        <v>-3020.8599999999997</v>
      </c>
      <c r="W1070" s="8">
        <f t="shared" si="1358"/>
        <v>690</v>
      </c>
      <c r="Y1070" s="11">
        <f t="shared" si="1359"/>
        <v>45254</v>
      </c>
      <c r="Z1070" s="8">
        <f t="shared" si="1360"/>
        <v>15333</v>
      </c>
      <c r="AA1070" s="8">
        <f t="shared" si="1360"/>
        <v>1948957.5100000005</v>
      </c>
      <c r="AB1070" s="8">
        <f t="shared" si="1360"/>
        <v>12826.830000000002</v>
      </c>
      <c r="AC1070" s="8">
        <f t="shared" si="1360"/>
        <v>-463.16</v>
      </c>
      <c r="AD1070" s="8">
        <f t="shared" si="1360"/>
        <v>18685.570000000018</v>
      </c>
      <c r="AE1070" s="8">
        <f t="shared" si="1360"/>
        <v>1187</v>
      </c>
      <c r="AG1070" s="11">
        <f t="shared" si="1361"/>
        <v>45254</v>
      </c>
      <c r="AH1070" s="8">
        <f t="shared" si="1362"/>
        <v>16463</v>
      </c>
      <c r="AI1070" s="8">
        <f t="shared" si="1362"/>
        <v>2142076.2699999982</v>
      </c>
      <c r="AJ1070" s="8">
        <f t="shared" si="1362"/>
        <v>5331.3100000000022</v>
      </c>
      <c r="AK1070" s="8">
        <f t="shared" si="1362"/>
        <v>0</v>
      </c>
      <c r="AL1070" s="8">
        <f t="shared" si="1362"/>
        <v>21167.350000000031</v>
      </c>
      <c r="AM1070" s="8">
        <f t="shared" si="1362"/>
        <v>585</v>
      </c>
      <c r="AO1070" s="11">
        <f t="shared" si="1363"/>
        <v>45254</v>
      </c>
      <c r="AP1070" s="8">
        <f t="shared" si="1364"/>
        <v>17605</v>
      </c>
      <c r="AQ1070" s="8">
        <f t="shared" si="1364"/>
        <v>1464740.800000001</v>
      </c>
      <c r="AR1070" s="8">
        <f t="shared" si="1364"/>
        <v>0</v>
      </c>
      <c r="AS1070" s="8">
        <f t="shared" si="1364"/>
        <v>15492.07</v>
      </c>
      <c r="AT1070" s="8">
        <f t="shared" si="1364"/>
        <v>705.2299999999999</v>
      </c>
      <c r="AU1070" s="8">
        <f t="shared" si="1364"/>
        <v>760</v>
      </c>
      <c r="AW1070" s="11">
        <f t="shared" si="1365"/>
        <v>45254</v>
      </c>
      <c r="AX1070" s="8">
        <f t="shared" si="1366"/>
        <v>17317</v>
      </c>
      <c r="AY1070" s="8">
        <f t="shared" si="1366"/>
        <v>2172483.6599999992</v>
      </c>
      <c r="AZ1070" s="8">
        <f t="shared" si="1366"/>
        <v>8429.2200000000048</v>
      </c>
      <c r="BA1070" s="8">
        <f t="shared" si="1366"/>
        <v>0</v>
      </c>
      <c r="BB1070" s="8">
        <f t="shared" si="1366"/>
        <v>16846.990000000002</v>
      </c>
      <c r="BC1070" s="8">
        <f t="shared" si="1366"/>
        <v>428</v>
      </c>
      <c r="BE1070" s="11">
        <f t="shared" si="1367"/>
        <v>45254</v>
      </c>
      <c r="BF1070" s="8">
        <f t="shared" si="1368"/>
        <v>16666</v>
      </c>
      <c r="BG1070" s="8">
        <f t="shared" si="1368"/>
        <v>2075504.83</v>
      </c>
      <c r="BH1070" s="8">
        <f t="shared" si="1368"/>
        <v>11910.970000000007</v>
      </c>
      <c r="BI1070" s="8">
        <f t="shared" si="1368"/>
        <v>0</v>
      </c>
      <c r="BJ1070" s="8">
        <f t="shared" si="1368"/>
        <v>41934.57</v>
      </c>
      <c r="BK1070" s="8">
        <f t="shared" si="1368"/>
        <v>161</v>
      </c>
      <c r="BM1070" s="11">
        <f t="shared" si="1369"/>
        <v>45254</v>
      </c>
      <c r="BN1070" s="8">
        <f t="shared" si="1370"/>
        <v>11681</v>
      </c>
      <c r="BO1070" s="8">
        <f t="shared" si="1370"/>
        <v>953585.77000000025</v>
      </c>
      <c r="BP1070" s="8">
        <f t="shared" si="1370"/>
        <v>9718.75</v>
      </c>
      <c r="BQ1070" s="8">
        <f t="shared" si="1370"/>
        <v>0</v>
      </c>
      <c r="BR1070" s="8">
        <f t="shared" si="1370"/>
        <v>6641.3399999999992</v>
      </c>
      <c r="BS1070" s="8">
        <f t="shared" si="1370"/>
        <v>158</v>
      </c>
      <c r="BU1070" s="11">
        <f t="shared" si="1371"/>
        <v>45254</v>
      </c>
      <c r="BV1070" s="8">
        <f t="shared" si="1372"/>
        <v>9873</v>
      </c>
      <c r="BW1070" s="8">
        <f t="shared" si="1372"/>
        <v>1181184.1500000006</v>
      </c>
      <c r="BX1070" s="8">
        <f t="shared" si="1372"/>
        <v>8833.9</v>
      </c>
      <c r="BY1070" s="8">
        <f t="shared" si="1372"/>
        <v>0</v>
      </c>
      <c r="BZ1070" s="8">
        <f t="shared" si="1372"/>
        <v>9918.0500000000011</v>
      </c>
      <c r="CA1070" s="8">
        <f t="shared" si="1372"/>
        <v>535</v>
      </c>
      <c r="CC1070" s="11">
        <f t="shared" si="1373"/>
        <v>45254</v>
      </c>
      <c r="CD1070" s="8">
        <f t="shared" si="1374"/>
        <v>18431</v>
      </c>
      <c r="CE1070" s="8">
        <f t="shared" si="1374"/>
        <v>2191169.0000000005</v>
      </c>
      <c r="CF1070" s="8">
        <f t="shared" si="1374"/>
        <v>10716.029999999999</v>
      </c>
      <c r="CG1070" s="8">
        <f t="shared" si="1374"/>
        <v>105389.93999999993</v>
      </c>
      <c r="CH1070" s="8">
        <f t="shared" si="1374"/>
        <v>21156.560000000005</v>
      </c>
      <c r="CI1070" s="8">
        <f t="shared" si="1374"/>
        <v>472</v>
      </c>
      <c r="CK1070" s="11">
        <f t="shared" si="1375"/>
        <v>45254</v>
      </c>
      <c r="CL1070" s="8">
        <f t="shared" si="1376"/>
        <v>6451</v>
      </c>
      <c r="CM1070" s="8">
        <f t="shared" si="1376"/>
        <v>494944.60000000015</v>
      </c>
      <c r="CN1070" s="8">
        <f t="shared" si="1376"/>
        <v>0</v>
      </c>
      <c r="CO1070" s="8">
        <f t="shared" si="1376"/>
        <v>1260.1199999999999</v>
      </c>
      <c r="CP1070" s="8">
        <f t="shared" si="1376"/>
        <v>11967.53</v>
      </c>
      <c r="CQ1070" s="8">
        <f t="shared" si="1376"/>
        <v>75</v>
      </c>
      <c r="CS1070" s="11">
        <f t="shared" si="1377"/>
        <v>45254</v>
      </c>
      <c r="CT1070" s="8">
        <f t="shared" si="1378"/>
        <v>0</v>
      </c>
      <c r="CU1070" s="8">
        <f t="shared" si="1378"/>
        <v>0</v>
      </c>
      <c r="CV1070" s="8">
        <f t="shared" si="1378"/>
        <v>0</v>
      </c>
      <c r="CW1070" s="8">
        <f t="shared" si="1378"/>
        <v>0</v>
      </c>
      <c r="CX1070" s="8">
        <f t="shared" si="1378"/>
        <v>0</v>
      </c>
      <c r="CY1070" s="8">
        <f t="shared" si="1378"/>
        <v>0</v>
      </c>
      <c r="DA1070" s="11">
        <f t="shared" si="1379"/>
        <v>45254</v>
      </c>
      <c r="DB1070" s="8">
        <f t="shared" si="1380"/>
        <v>0</v>
      </c>
      <c r="DC1070" s="8">
        <f t="shared" si="1380"/>
        <v>0</v>
      </c>
      <c r="DD1070" s="8">
        <f t="shared" si="1380"/>
        <v>0</v>
      </c>
      <c r="DE1070" s="8">
        <f t="shared" si="1380"/>
        <v>0</v>
      </c>
      <c r="DF1070" s="8">
        <f t="shared" si="1380"/>
        <v>0</v>
      </c>
      <c r="DG1070" s="8">
        <f t="shared" si="1380"/>
        <v>0</v>
      </c>
      <c r="DI1070" s="11">
        <f t="shared" si="1381"/>
        <v>45254</v>
      </c>
      <c r="DJ1070" s="8">
        <f t="shared" si="1382"/>
        <v>0</v>
      </c>
      <c r="DK1070" s="8">
        <f t="shared" si="1382"/>
        <v>0</v>
      </c>
      <c r="DL1070" s="8">
        <f t="shared" si="1382"/>
        <v>0</v>
      </c>
      <c r="DM1070" s="8">
        <f t="shared" si="1382"/>
        <v>0</v>
      </c>
      <c r="DN1070" s="8">
        <f t="shared" si="1382"/>
        <v>0</v>
      </c>
      <c r="DO1070" s="8">
        <f t="shared" si="1382"/>
        <v>0</v>
      </c>
      <c r="DP1070" s="56"/>
      <c r="DQ1070" s="56"/>
      <c r="DR1070" s="56"/>
      <c r="DS1070" s="56"/>
    </row>
    <row r="1071" spans="1:123" x14ac:dyDescent="0.3">
      <c r="A1071" s="11">
        <f t="shared" si="1348"/>
        <v>45255</v>
      </c>
      <c r="B1071" s="8">
        <f t="shared" si="1349"/>
        <v>16097</v>
      </c>
      <c r="C1071" s="8">
        <f t="shared" si="1350"/>
        <v>2135398.9400000004</v>
      </c>
      <c r="D1071" s="8">
        <f t="shared" si="1351"/>
        <v>0</v>
      </c>
      <c r="E1071" s="8">
        <f t="shared" si="1352"/>
        <v>11059.84</v>
      </c>
      <c r="F1071" s="8">
        <f t="shared" si="1353"/>
        <v>16317.1</v>
      </c>
      <c r="G1071" s="8">
        <f t="shared" si="1354"/>
        <v>62</v>
      </c>
      <c r="I1071" s="11">
        <f t="shared" si="1355"/>
        <v>45255</v>
      </c>
      <c r="J1071" s="8">
        <f t="shared" si="1356"/>
        <v>13773</v>
      </c>
      <c r="K1071" s="8">
        <f t="shared" si="1356"/>
        <v>2161604.3899999997</v>
      </c>
      <c r="L1071" s="8">
        <f t="shared" si="1356"/>
        <v>7212.1100000000042</v>
      </c>
      <c r="M1071" s="8">
        <f t="shared" si="1356"/>
        <v>0</v>
      </c>
      <c r="N1071" s="8">
        <f t="shared" si="1356"/>
        <v>6817.2999999999911</v>
      </c>
      <c r="O1071" s="8">
        <f t="shared" si="1356"/>
        <v>71</v>
      </c>
      <c r="Q1071" s="11">
        <f t="shared" si="1357"/>
        <v>45255</v>
      </c>
      <c r="R1071" s="8">
        <f t="shared" si="1358"/>
        <v>8415</v>
      </c>
      <c r="S1071" s="8">
        <f t="shared" si="1358"/>
        <v>894533.0299999998</v>
      </c>
      <c r="T1071" s="8">
        <f t="shared" si="1358"/>
        <v>8776.27</v>
      </c>
      <c r="U1071" s="8">
        <f t="shared" si="1358"/>
        <v>0</v>
      </c>
      <c r="V1071" s="8">
        <f t="shared" si="1358"/>
        <v>-3020.8599999999997</v>
      </c>
      <c r="W1071" s="8">
        <f t="shared" si="1358"/>
        <v>690</v>
      </c>
      <c r="Y1071" s="11">
        <f t="shared" si="1359"/>
        <v>45255</v>
      </c>
      <c r="Z1071" s="8">
        <f t="shared" si="1360"/>
        <v>15366</v>
      </c>
      <c r="AA1071" s="8">
        <f t="shared" si="1360"/>
        <v>1953268.8800000006</v>
      </c>
      <c r="AB1071" s="8">
        <f t="shared" si="1360"/>
        <v>12828.680000000002</v>
      </c>
      <c r="AC1071" s="8">
        <f t="shared" si="1360"/>
        <v>-463.16</v>
      </c>
      <c r="AD1071" s="8">
        <f t="shared" si="1360"/>
        <v>18685.570000000018</v>
      </c>
      <c r="AE1071" s="8">
        <f t="shared" si="1360"/>
        <v>1188</v>
      </c>
      <c r="AG1071" s="11">
        <f t="shared" si="1361"/>
        <v>45255</v>
      </c>
      <c r="AH1071" s="8">
        <f t="shared" si="1362"/>
        <v>16489</v>
      </c>
      <c r="AI1071" s="8">
        <f t="shared" si="1362"/>
        <v>2145434.6799999983</v>
      </c>
      <c r="AJ1071" s="8">
        <f t="shared" si="1362"/>
        <v>5335.9400000000023</v>
      </c>
      <c r="AK1071" s="8">
        <f t="shared" si="1362"/>
        <v>0</v>
      </c>
      <c r="AL1071" s="8">
        <f t="shared" si="1362"/>
        <v>21275.350000000031</v>
      </c>
      <c r="AM1071" s="8">
        <f t="shared" si="1362"/>
        <v>585</v>
      </c>
      <c r="AO1071" s="11">
        <f t="shared" si="1363"/>
        <v>45255</v>
      </c>
      <c r="AP1071" s="8">
        <f t="shared" si="1364"/>
        <v>17643</v>
      </c>
      <c r="AQ1071" s="8">
        <f t="shared" si="1364"/>
        <v>1467682.0200000009</v>
      </c>
      <c r="AR1071" s="8">
        <f t="shared" si="1364"/>
        <v>0</v>
      </c>
      <c r="AS1071" s="8">
        <f t="shared" si="1364"/>
        <v>15534.07</v>
      </c>
      <c r="AT1071" s="8">
        <f t="shared" si="1364"/>
        <v>705.2299999999999</v>
      </c>
      <c r="AU1071" s="8">
        <f t="shared" si="1364"/>
        <v>764</v>
      </c>
      <c r="AW1071" s="11">
        <f t="shared" si="1365"/>
        <v>45255</v>
      </c>
      <c r="AX1071" s="8">
        <f t="shared" si="1366"/>
        <v>17362</v>
      </c>
      <c r="AY1071" s="8">
        <f t="shared" si="1366"/>
        <v>2177744.4999999991</v>
      </c>
      <c r="AZ1071" s="8">
        <f t="shared" si="1366"/>
        <v>8447.6900000000041</v>
      </c>
      <c r="BA1071" s="8">
        <f t="shared" si="1366"/>
        <v>0</v>
      </c>
      <c r="BB1071" s="8">
        <f t="shared" si="1366"/>
        <v>16921.990000000002</v>
      </c>
      <c r="BC1071" s="8">
        <f t="shared" si="1366"/>
        <v>431</v>
      </c>
      <c r="BE1071" s="11">
        <f t="shared" si="1367"/>
        <v>45255</v>
      </c>
      <c r="BF1071" s="8">
        <f t="shared" si="1368"/>
        <v>16720</v>
      </c>
      <c r="BG1071" s="8">
        <f t="shared" si="1368"/>
        <v>2081929.58</v>
      </c>
      <c r="BH1071" s="8">
        <f t="shared" si="1368"/>
        <v>11968.960000000006</v>
      </c>
      <c r="BI1071" s="8">
        <f t="shared" si="1368"/>
        <v>0</v>
      </c>
      <c r="BJ1071" s="8">
        <f t="shared" si="1368"/>
        <v>42309.57</v>
      </c>
      <c r="BK1071" s="8">
        <f t="shared" si="1368"/>
        <v>161</v>
      </c>
      <c r="BM1071" s="11">
        <f t="shared" si="1369"/>
        <v>45255</v>
      </c>
      <c r="BN1071" s="8">
        <f t="shared" si="1370"/>
        <v>11706</v>
      </c>
      <c r="BO1071" s="8">
        <f t="shared" si="1370"/>
        <v>955790.14000000025</v>
      </c>
      <c r="BP1071" s="8">
        <f t="shared" si="1370"/>
        <v>9761.75</v>
      </c>
      <c r="BQ1071" s="8">
        <f t="shared" si="1370"/>
        <v>0</v>
      </c>
      <c r="BR1071" s="8">
        <f t="shared" si="1370"/>
        <v>6676.3399999999992</v>
      </c>
      <c r="BS1071" s="8">
        <f t="shared" si="1370"/>
        <v>158</v>
      </c>
      <c r="BU1071" s="11">
        <f t="shared" si="1371"/>
        <v>45255</v>
      </c>
      <c r="BV1071" s="8">
        <f t="shared" si="1372"/>
        <v>9895</v>
      </c>
      <c r="BW1071" s="8">
        <f t="shared" si="1372"/>
        <v>1183693.3700000006</v>
      </c>
      <c r="BX1071" s="8">
        <f t="shared" si="1372"/>
        <v>8851.9</v>
      </c>
      <c r="BY1071" s="8">
        <f t="shared" si="1372"/>
        <v>0</v>
      </c>
      <c r="BZ1071" s="8">
        <f t="shared" si="1372"/>
        <v>9918.0500000000011</v>
      </c>
      <c r="CA1071" s="8">
        <f t="shared" si="1372"/>
        <v>536</v>
      </c>
      <c r="CC1071" s="11">
        <f t="shared" si="1373"/>
        <v>45255</v>
      </c>
      <c r="CD1071" s="8">
        <f t="shared" si="1374"/>
        <v>18466</v>
      </c>
      <c r="CE1071" s="8">
        <f t="shared" si="1374"/>
        <v>2194792.4700000007</v>
      </c>
      <c r="CF1071" s="8">
        <f t="shared" si="1374"/>
        <v>10768.529999999999</v>
      </c>
      <c r="CG1071" s="8">
        <f t="shared" si="1374"/>
        <v>105748.87999999993</v>
      </c>
      <c r="CH1071" s="8">
        <f t="shared" si="1374"/>
        <v>21356.560000000005</v>
      </c>
      <c r="CI1071" s="8">
        <f t="shared" si="1374"/>
        <v>473</v>
      </c>
      <c r="CK1071" s="11">
        <f t="shared" si="1375"/>
        <v>45255</v>
      </c>
      <c r="CL1071" s="8">
        <f t="shared" si="1376"/>
        <v>6462</v>
      </c>
      <c r="CM1071" s="8">
        <f t="shared" si="1376"/>
        <v>495776.29000000015</v>
      </c>
      <c r="CN1071" s="8">
        <f t="shared" si="1376"/>
        <v>0</v>
      </c>
      <c r="CO1071" s="8">
        <f t="shared" si="1376"/>
        <v>1262.1199999999999</v>
      </c>
      <c r="CP1071" s="8">
        <f t="shared" si="1376"/>
        <v>11942.53</v>
      </c>
      <c r="CQ1071" s="8">
        <f t="shared" si="1376"/>
        <v>76</v>
      </c>
      <c r="CS1071" s="11">
        <f t="shared" si="1377"/>
        <v>45255</v>
      </c>
      <c r="CT1071" s="8">
        <f t="shared" si="1378"/>
        <v>0</v>
      </c>
      <c r="CU1071" s="8">
        <f t="shared" si="1378"/>
        <v>0</v>
      </c>
      <c r="CV1071" s="8">
        <f t="shared" si="1378"/>
        <v>0</v>
      </c>
      <c r="CW1071" s="8">
        <f t="shared" si="1378"/>
        <v>0</v>
      </c>
      <c r="CX1071" s="8">
        <f t="shared" si="1378"/>
        <v>0</v>
      </c>
      <c r="CY1071" s="8">
        <f t="shared" si="1378"/>
        <v>0</v>
      </c>
      <c r="DA1071" s="11">
        <f t="shared" si="1379"/>
        <v>45255</v>
      </c>
      <c r="DB1071" s="8">
        <f t="shared" si="1380"/>
        <v>0</v>
      </c>
      <c r="DC1071" s="8">
        <f t="shared" si="1380"/>
        <v>0</v>
      </c>
      <c r="DD1071" s="8">
        <f t="shared" si="1380"/>
        <v>0</v>
      </c>
      <c r="DE1071" s="8">
        <f t="shared" si="1380"/>
        <v>0</v>
      </c>
      <c r="DF1071" s="8">
        <f t="shared" si="1380"/>
        <v>0</v>
      </c>
      <c r="DG1071" s="8">
        <f t="shared" si="1380"/>
        <v>0</v>
      </c>
      <c r="DI1071" s="11">
        <f t="shared" si="1381"/>
        <v>45255</v>
      </c>
      <c r="DJ1071" s="8">
        <f t="shared" si="1382"/>
        <v>0</v>
      </c>
      <c r="DK1071" s="8">
        <f t="shared" si="1382"/>
        <v>0</v>
      </c>
      <c r="DL1071" s="8">
        <f t="shared" si="1382"/>
        <v>0</v>
      </c>
      <c r="DM1071" s="8">
        <f t="shared" si="1382"/>
        <v>0</v>
      </c>
      <c r="DN1071" s="8">
        <f t="shared" si="1382"/>
        <v>0</v>
      </c>
      <c r="DO1071" s="8">
        <f t="shared" si="1382"/>
        <v>0</v>
      </c>
      <c r="DP1071" s="56"/>
      <c r="DQ1071" s="56"/>
      <c r="DR1071" s="56"/>
      <c r="DS1071" s="56"/>
    </row>
    <row r="1072" spans="1:123" x14ac:dyDescent="0.3">
      <c r="A1072" s="11">
        <f t="shared" si="1348"/>
        <v>45256</v>
      </c>
      <c r="B1072" s="8">
        <f t="shared" si="1349"/>
        <v>16114</v>
      </c>
      <c r="C1072" s="8">
        <f t="shared" si="1350"/>
        <v>2137317.7000000002</v>
      </c>
      <c r="D1072" s="8">
        <f t="shared" si="1351"/>
        <v>0</v>
      </c>
      <c r="E1072" s="8">
        <f t="shared" si="1352"/>
        <v>11068.84</v>
      </c>
      <c r="F1072" s="8">
        <f t="shared" si="1353"/>
        <v>16317.1</v>
      </c>
      <c r="G1072" s="8">
        <f t="shared" si="1354"/>
        <v>63</v>
      </c>
      <c r="I1072" s="11">
        <f t="shared" si="1355"/>
        <v>45256</v>
      </c>
      <c r="J1072" s="8">
        <f t="shared" si="1356"/>
        <v>13789</v>
      </c>
      <c r="K1072" s="8">
        <f t="shared" si="1356"/>
        <v>2164031.1199999996</v>
      </c>
      <c r="L1072" s="8">
        <f t="shared" si="1356"/>
        <v>7219.4200000000046</v>
      </c>
      <c r="M1072" s="8">
        <f t="shared" si="1356"/>
        <v>0</v>
      </c>
      <c r="N1072" s="8">
        <f t="shared" si="1356"/>
        <v>6817.2999999999911</v>
      </c>
      <c r="O1072" s="8">
        <f t="shared" si="1356"/>
        <v>72</v>
      </c>
      <c r="Q1072" s="11">
        <f t="shared" si="1357"/>
        <v>45256</v>
      </c>
      <c r="R1072" s="8">
        <f t="shared" si="1358"/>
        <v>8421</v>
      </c>
      <c r="S1072" s="8">
        <f t="shared" si="1358"/>
        <v>895071.7899999998</v>
      </c>
      <c r="T1072" s="8">
        <f t="shared" si="1358"/>
        <v>8795.77</v>
      </c>
      <c r="U1072" s="8">
        <f t="shared" si="1358"/>
        <v>0</v>
      </c>
      <c r="V1072" s="8">
        <f t="shared" si="1358"/>
        <v>-3020.8599999999997</v>
      </c>
      <c r="W1072" s="8">
        <f t="shared" si="1358"/>
        <v>690</v>
      </c>
      <c r="Y1072" s="11">
        <f t="shared" si="1359"/>
        <v>45256</v>
      </c>
      <c r="Z1072" s="8">
        <f t="shared" si="1360"/>
        <v>15384</v>
      </c>
      <c r="AA1072" s="8">
        <f t="shared" si="1360"/>
        <v>1955511.0000000007</v>
      </c>
      <c r="AB1072" s="8">
        <f t="shared" si="1360"/>
        <v>12837.930000000002</v>
      </c>
      <c r="AC1072" s="8">
        <f t="shared" si="1360"/>
        <v>-463.16</v>
      </c>
      <c r="AD1072" s="8">
        <f t="shared" si="1360"/>
        <v>18953.980000000018</v>
      </c>
      <c r="AE1072" s="8">
        <f t="shared" si="1360"/>
        <v>1189</v>
      </c>
      <c r="AG1072" s="11">
        <f t="shared" si="1361"/>
        <v>45256</v>
      </c>
      <c r="AH1072" s="8">
        <f t="shared" si="1362"/>
        <v>16515</v>
      </c>
      <c r="AI1072" s="8">
        <f t="shared" si="1362"/>
        <v>2148541.3499999982</v>
      </c>
      <c r="AJ1072" s="8">
        <f t="shared" si="1362"/>
        <v>5340.5700000000024</v>
      </c>
      <c r="AK1072" s="8">
        <f t="shared" si="1362"/>
        <v>0</v>
      </c>
      <c r="AL1072" s="8">
        <f t="shared" si="1362"/>
        <v>21280.370000000032</v>
      </c>
      <c r="AM1072" s="8">
        <f t="shared" si="1362"/>
        <v>585</v>
      </c>
      <c r="AO1072" s="11">
        <f t="shared" si="1363"/>
        <v>45256</v>
      </c>
      <c r="AP1072" s="8">
        <f t="shared" si="1364"/>
        <v>17685</v>
      </c>
      <c r="AQ1072" s="8">
        <f t="shared" si="1364"/>
        <v>1470905.9600000009</v>
      </c>
      <c r="AR1072" s="8">
        <f t="shared" si="1364"/>
        <v>0</v>
      </c>
      <c r="AS1072" s="8">
        <f t="shared" si="1364"/>
        <v>15550.32</v>
      </c>
      <c r="AT1072" s="8">
        <f t="shared" si="1364"/>
        <v>593.3599999999999</v>
      </c>
      <c r="AU1072" s="8">
        <f t="shared" si="1364"/>
        <v>769</v>
      </c>
      <c r="AW1072" s="11">
        <f t="shared" si="1365"/>
        <v>45256</v>
      </c>
      <c r="AX1072" s="8">
        <f t="shared" si="1366"/>
        <v>17381</v>
      </c>
      <c r="AY1072" s="8">
        <f t="shared" si="1366"/>
        <v>2180125.3499999992</v>
      </c>
      <c r="AZ1072" s="8">
        <f t="shared" si="1366"/>
        <v>8482.7900000000045</v>
      </c>
      <c r="BA1072" s="8">
        <f t="shared" si="1366"/>
        <v>0</v>
      </c>
      <c r="BB1072" s="8">
        <f t="shared" si="1366"/>
        <v>16921.990000000002</v>
      </c>
      <c r="BC1072" s="8">
        <f t="shared" si="1366"/>
        <v>432</v>
      </c>
      <c r="BE1072" s="11">
        <f t="shared" si="1367"/>
        <v>45256</v>
      </c>
      <c r="BF1072" s="8">
        <f t="shared" si="1368"/>
        <v>16770</v>
      </c>
      <c r="BG1072" s="8">
        <f t="shared" si="1368"/>
        <v>2087189.9000000001</v>
      </c>
      <c r="BH1072" s="8">
        <f t="shared" si="1368"/>
        <v>12026.040000000006</v>
      </c>
      <c r="BI1072" s="8">
        <f t="shared" si="1368"/>
        <v>0</v>
      </c>
      <c r="BJ1072" s="8">
        <f t="shared" si="1368"/>
        <v>42359.57</v>
      </c>
      <c r="BK1072" s="8">
        <f t="shared" si="1368"/>
        <v>161</v>
      </c>
      <c r="BM1072" s="11">
        <f t="shared" si="1369"/>
        <v>45256</v>
      </c>
      <c r="BN1072" s="8">
        <f t="shared" si="1370"/>
        <v>11727</v>
      </c>
      <c r="BO1072" s="8">
        <f t="shared" si="1370"/>
        <v>957360.58000000019</v>
      </c>
      <c r="BP1072" s="8">
        <f t="shared" si="1370"/>
        <v>9771.75</v>
      </c>
      <c r="BQ1072" s="8">
        <f t="shared" si="1370"/>
        <v>0</v>
      </c>
      <c r="BR1072" s="8">
        <f t="shared" si="1370"/>
        <v>6851.3399999999992</v>
      </c>
      <c r="BS1072" s="8">
        <f t="shared" si="1370"/>
        <v>158</v>
      </c>
      <c r="BU1072" s="11">
        <f t="shared" si="1371"/>
        <v>45256</v>
      </c>
      <c r="BV1072" s="8">
        <f t="shared" si="1372"/>
        <v>9906</v>
      </c>
      <c r="BW1072" s="8">
        <f t="shared" si="1372"/>
        <v>1184988.9900000007</v>
      </c>
      <c r="BX1072" s="8">
        <f t="shared" si="1372"/>
        <v>8859.4</v>
      </c>
      <c r="BY1072" s="8">
        <f t="shared" si="1372"/>
        <v>0</v>
      </c>
      <c r="BZ1072" s="8">
        <f t="shared" si="1372"/>
        <v>9918.0500000000011</v>
      </c>
      <c r="CA1072" s="8">
        <f t="shared" si="1372"/>
        <v>536</v>
      </c>
      <c r="CC1072" s="11">
        <f t="shared" si="1373"/>
        <v>45256</v>
      </c>
      <c r="CD1072" s="8">
        <f t="shared" si="1374"/>
        <v>18488</v>
      </c>
      <c r="CE1072" s="8">
        <f t="shared" si="1374"/>
        <v>2197061.6700000009</v>
      </c>
      <c r="CF1072" s="8">
        <f t="shared" si="1374"/>
        <v>10811.529999999999</v>
      </c>
      <c r="CG1072" s="8">
        <f t="shared" si="1374"/>
        <v>105788.87999999993</v>
      </c>
      <c r="CH1072" s="8">
        <f t="shared" si="1374"/>
        <v>21391.560000000005</v>
      </c>
      <c r="CI1072" s="8">
        <f t="shared" si="1374"/>
        <v>473</v>
      </c>
      <c r="CK1072" s="11">
        <f t="shared" si="1375"/>
        <v>45256</v>
      </c>
      <c r="CL1072" s="8">
        <f t="shared" si="1376"/>
        <v>6477</v>
      </c>
      <c r="CM1072" s="8">
        <f t="shared" si="1376"/>
        <v>496843.31000000017</v>
      </c>
      <c r="CN1072" s="8">
        <f t="shared" si="1376"/>
        <v>0</v>
      </c>
      <c r="CO1072" s="8">
        <f t="shared" si="1376"/>
        <v>1262.1199999999999</v>
      </c>
      <c r="CP1072" s="8">
        <f t="shared" si="1376"/>
        <v>11942.53</v>
      </c>
      <c r="CQ1072" s="8">
        <f t="shared" si="1376"/>
        <v>77</v>
      </c>
      <c r="CS1072" s="11">
        <f t="shared" si="1377"/>
        <v>45256</v>
      </c>
      <c r="CT1072" s="8">
        <f t="shared" si="1378"/>
        <v>0</v>
      </c>
      <c r="CU1072" s="8">
        <f t="shared" si="1378"/>
        <v>0</v>
      </c>
      <c r="CV1072" s="8">
        <f t="shared" si="1378"/>
        <v>0</v>
      </c>
      <c r="CW1072" s="8">
        <f t="shared" si="1378"/>
        <v>0</v>
      </c>
      <c r="CX1072" s="8">
        <f t="shared" si="1378"/>
        <v>0</v>
      </c>
      <c r="CY1072" s="8">
        <f t="shared" si="1378"/>
        <v>0</v>
      </c>
      <c r="DA1072" s="11">
        <f t="shared" si="1379"/>
        <v>45256</v>
      </c>
      <c r="DB1072" s="8">
        <f t="shared" si="1380"/>
        <v>0</v>
      </c>
      <c r="DC1072" s="8">
        <f t="shared" si="1380"/>
        <v>0</v>
      </c>
      <c r="DD1072" s="8">
        <f t="shared" si="1380"/>
        <v>0</v>
      </c>
      <c r="DE1072" s="8">
        <f t="shared" si="1380"/>
        <v>0</v>
      </c>
      <c r="DF1072" s="8">
        <f t="shared" si="1380"/>
        <v>0</v>
      </c>
      <c r="DG1072" s="8">
        <f t="shared" si="1380"/>
        <v>0</v>
      </c>
      <c r="DI1072" s="11">
        <f t="shared" si="1381"/>
        <v>45256</v>
      </c>
      <c r="DJ1072" s="8">
        <f t="shared" si="1382"/>
        <v>0</v>
      </c>
      <c r="DK1072" s="8">
        <f t="shared" si="1382"/>
        <v>0</v>
      </c>
      <c r="DL1072" s="8">
        <f t="shared" si="1382"/>
        <v>0</v>
      </c>
      <c r="DM1072" s="8">
        <f t="shared" si="1382"/>
        <v>0</v>
      </c>
      <c r="DN1072" s="8">
        <f t="shared" si="1382"/>
        <v>0</v>
      </c>
      <c r="DO1072" s="8">
        <f t="shared" si="1382"/>
        <v>0</v>
      </c>
      <c r="DP1072" s="56"/>
      <c r="DQ1072" s="56"/>
      <c r="DR1072" s="56"/>
      <c r="DS1072" s="56"/>
    </row>
    <row r="1073" spans="1:123" x14ac:dyDescent="0.3">
      <c r="A1073" s="11">
        <f t="shared" si="1348"/>
        <v>45257</v>
      </c>
      <c r="B1073" s="8">
        <f t="shared" si="1349"/>
        <v>16136</v>
      </c>
      <c r="C1073" s="8">
        <f t="shared" si="1350"/>
        <v>2140070.2000000002</v>
      </c>
      <c r="D1073" s="8">
        <f t="shared" si="1351"/>
        <v>0</v>
      </c>
      <c r="E1073" s="8">
        <f t="shared" si="1352"/>
        <v>11093.84</v>
      </c>
      <c r="F1073" s="8">
        <f t="shared" si="1353"/>
        <v>16317.1</v>
      </c>
      <c r="G1073" s="8">
        <f t="shared" si="1354"/>
        <v>63</v>
      </c>
      <c r="I1073" s="11">
        <f t="shared" si="1355"/>
        <v>45257</v>
      </c>
      <c r="J1073" s="8">
        <f t="shared" si="1356"/>
        <v>13820</v>
      </c>
      <c r="K1073" s="8">
        <f t="shared" si="1356"/>
        <v>2168634.3699999996</v>
      </c>
      <c r="L1073" s="8">
        <f t="shared" si="1356"/>
        <v>7255.9700000000048</v>
      </c>
      <c r="M1073" s="8">
        <f t="shared" si="1356"/>
        <v>0</v>
      </c>
      <c r="N1073" s="8">
        <f t="shared" si="1356"/>
        <v>6817.2999999999911</v>
      </c>
      <c r="O1073" s="8">
        <f t="shared" si="1356"/>
        <v>73</v>
      </c>
      <c r="Q1073" s="11">
        <f t="shared" si="1357"/>
        <v>45257</v>
      </c>
      <c r="R1073" s="8">
        <f t="shared" si="1358"/>
        <v>8435</v>
      </c>
      <c r="S1073" s="8">
        <f t="shared" si="1358"/>
        <v>896560.91999999981</v>
      </c>
      <c r="T1073" s="8">
        <f t="shared" si="1358"/>
        <v>8795.77</v>
      </c>
      <c r="U1073" s="8">
        <f t="shared" si="1358"/>
        <v>0</v>
      </c>
      <c r="V1073" s="8">
        <f t="shared" si="1358"/>
        <v>-3020.8599999999997</v>
      </c>
      <c r="W1073" s="8">
        <f t="shared" si="1358"/>
        <v>690</v>
      </c>
      <c r="Y1073" s="11">
        <f t="shared" si="1359"/>
        <v>45257</v>
      </c>
      <c r="Z1073" s="8">
        <f t="shared" si="1360"/>
        <v>15428</v>
      </c>
      <c r="AA1073" s="8">
        <f t="shared" si="1360"/>
        <v>1961528.5400000007</v>
      </c>
      <c r="AB1073" s="8">
        <f t="shared" si="1360"/>
        <v>12865.680000000002</v>
      </c>
      <c r="AC1073" s="8">
        <f t="shared" si="1360"/>
        <v>-463.16</v>
      </c>
      <c r="AD1073" s="8">
        <f t="shared" si="1360"/>
        <v>19171.400000000016</v>
      </c>
      <c r="AE1073" s="8">
        <f t="shared" si="1360"/>
        <v>1190</v>
      </c>
      <c r="AG1073" s="11">
        <f t="shared" si="1361"/>
        <v>45257</v>
      </c>
      <c r="AH1073" s="8">
        <f t="shared" si="1362"/>
        <v>16570</v>
      </c>
      <c r="AI1073" s="8">
        <f t="shared" si="1362"/>
        <v>2155102.609999998</v>
      </c>
      <c r="AJ1073" s="8">
        <f t="shared" si="1362"/>
        <v>5340.5700000000024</v>
      </c>
      <c r="AK1073" s="8">
        <f t="shared" si="1362"/>
        <v>0</v>
      </c>
      <c r="AL1073" s="8">
        <f t="shared" si="1362"/>
        <v>21280.370000000032</v>
      </c>
      <c r="AM1073" s="8">
        <f t="shared" si="1362"/>
        <v>585</v>
      </c>
      <c r="AO1073" s="11">
        <f t="shared" si="1363"/>
        <v>45257</v>
      </c>
      <c r="AP1073" s="8">
        <f t="shared" si="1364"/>
        <v>17746</v>
      </c>
      <c r="AQ1073" s="8">
        <f t="shared" si="1364"/>
        <v>1476182.050000001</v>
      </c>
      <c r="AR1073" s="8">
        <f t="shared" si="1364"/>
        <v>0</v>
      </c>
      <c r="AS1073" s="8">
        <f t="shared" si="1364"/>
        <v>15619.36</v>
      </c>
      <c r="AT1073" s="8">
        <f t="shared" si="1364"/>
        <v>593.3599999999999</v>
      </c>
      <c r="AU1073" s="8">
        <f t="shared" si="1364"/>
        <v>773</v>
      </c>
      <c r="AW1073" s="11">
        <f t="shared" si="1365"/>
        <v>45257</v>
      </c>
      <c r="AX1073" s="8">
        <f t="shared" si="1366"/>
        <v>17421</v>
      </c>
      <c r="AY1073" s="8">
        <f t="shared" si="1366"/>
        <v>2185168.9699999993</v>
      </c>
      <c r="AZ1073" s="8">
        <f t="shared" si="1366"/>
        <v>8518.7900000000045</v>
      </c>
      <c r="BA1073" s="8">
        <f t="shared" si="1366"/>
        <v>0</v>
      </c>
      <c r="BB1073" s="8">
        <f t="shared" si="1366"/>
        <v>16966.140000000003</v>
      </c>
      <c r="BC1073" s="8">
        <f t="shared" si="1366"/>
        <v>433</v>
      </c>
      <c r="BE1073" s="11">
        <f t="shared" si="1367"/>
        <v>45257</v>
      </c>
      <c r="BF1073" s="8">
        <f t="shared" si="1368"/>
        <v>16819</v>
      </c>
      <c r="BG1073" s="8">
        <f t="shared" si="1368"/>
        <v>2092736.36</v>
      </c>
      <c r="BH1073" s="8">
        <f t="shared" si="1368"/>
        <v>12032.530000000006</v>
      </c>
      <c r="BI1073" s="8">
        <f t="shared" si="1368"/>
        <v>0</v>
      </c>
      <c r="BJ1073" s="8">
        <f t="shared" si="1368"/>
        <v>42509.57</v>
      </c>
      <c r="BK1073" s="8">
        <f t="shared" si="1368"/>
        <v>161</v>
      </c>
      <c r="BM1073" s="11">
        <f t="shared" si="1369"/>
        <v>45257</v>
      </c>
      <c r="BN1073" s="8">
        <f t="shared" si="1370"/>
        <v>11754</v>
      </c>
      <c r="BO1073" s="8">
        <f t="shared" si="1370"/>
        <v>959569.23000000021</v>
      </c>
      <c r="BP1073" s="8">
        <f t="shared" si="1370"/>
        <v>9787.75</v>
      </c>
      <c r="BQ1073" s="8">
        <f t="shared" si="1370"/>
        <v>0</v>
      </c>
      <c r="BR1073" s="8">
        <f t="shared" si="1370"/>
        <v>6851.3399999999992</v>
      </c>
      <c r="BS1073" s="8">
        <f t="shared" si="1370"/>
        <v>158</v>
      </c>
      <c r="BU1073" s="11">
        <f t="shared" si="1371"/>
        <v>45257</v>
      </c>
      <c r="BV1073" s="8">
        <f t="shared" si="1372"/>
        <v>9927</v>
      </c>
      <c r="BW1073" s="8">
        <f t="shared" si="1372"/>
        <v>1187647.8000000007</v>
      </c>
      <c r="BX1073" s="8">
        <f t="shared" si="1372"/>
        <v>8872.9</v>
      </c>
      <c r="BY1073" s="8">
        <f t="shared" si="1372"/>
        <v>0</v>
      </c>
      <c r="BZ1073" s="8">
        <f t="shared" si="1372"/>
        <v>9918.0500000000011</v>
      </c>
      <c r="CA1073" s="8">
        <f t="shared" si="1372"/>
        <v>540</v>
      </c>
      <c r="CC1073" s="11">
        <f t="shared" si="1373"/>
        <v>45257</v>
      </c>
      <c r="CD1073" s="8">
        <f t="shared" si="1374"/>
        <v>18523</v>
      </c>
      <c r="CE1073" s="8">
        <f t="shared" si="1374"/>
        <v>2200848.7600000007</v>
      </c>
      <c r="CF1073" s="8">
        <f t="shared" si="1374"/>
        <v>10841.529999999999</v>
      </c>
      <c r="CG1073" s="8">
        <f t="shared" si="1374"/>
        <v>105835.37999999993</v>
      </c>
      <c r="CH1073" s="8">
        <f t="shared" si="1374"/>
        <v>21391.560000000005</v>
      </c>
      <c r="CI1073" s="8">
        <f t="shared" si="1374"/>
        <v>473</v>
      </c>
      <c r="CK1073" s="11">
        <f t="shared" si="1375"/>
        <v>45257</v>
      </c>
      <c r="CL1073" s="8">
        <f t="shared" si="1376"/>
        <v>6496</v>
      </c>
      <c r="CM1073" s="8">
        <f t="shared" si="1376"/>
        <v>498215.77000000019</v>
      </c>
      <c r="CN1073" s="8">
        <f t="shared" si="1376"/>
        <v>0</v>
      </c>
      <c r="CO1073" s="8">
        <f t="shared" si="1376"/>
        <v>1262.1199999999999</v>
      </c>
      <c r="CP1073" s="8">
        <f t="shared" si="1376"/>
        <v>11967.53</v>
      </c>
      <c r="CQ1073" s="8">
        <f t="shared" si="1376"/>
        <v>78</v>
      </c>
      <c r="CS1073" s="11">
        <f t="shared" si="1377"/>
        <v>45257</v>
      </c>
      <c r="CT1073" s="8">
        <f t="shared" si="1378"/>
        <v>0</v>
      </c>
      <c r="CU1073" s="8">
        <f t="shared" si="1378"/>
        <v>0</v>
      </c>
      <c r="CV1073" s="8">
        <f t="shared" si="1378"/>
        <v>0</v>
      </c>
      <c r="CW1073" s="8">
        <f t="shared" si="1378"/>
        <v>0</v>
      </c>
      <c r="CX1073" s="8">
        <f t="shared" si="1378"/>
        <v>0</v>
      </c>
      <c r="CY1073" s="8">
        <f t="shared" si="1378"/>
        <v>0</v>
      </c>
      <c r="DA1073" s="11">
        <f t="shared" si="1379"/>
        <v>45257</v>
      </c>
      <c r="DB1073" s="8">
        <f t="shared" si="1380"/>
        <v>0</v>
      </c>
      <c r="DC1073" s="8">
        <f t="shared" si="1380"/>
        <v>0</v>
      </c>
      <c r="DD1073" s="8">
        <f t="shared" si="1380"/>
        <v>0</v>
      </c>
      <c r="DE1073" s="8">
        <f t="shared" si="1380"/>
        <v>0</v>
      </c>
      <c r="DF1073" s="8">
        <f t="shared" si="1380"/>
        <v>0</v>
      </c>
      <c r="DG1073" s="8">
        <f t="shared" si="1380"/>
        <v>0</v>
      </c>
      <c r="DI1073" s="11">
        <f t="shared" si="1381"/>
        <v>45257</v>
      </c>
      <c r="DJ1073" s="8">
        <f t="shared" si="1382"/>
        <v>0</v>
      </c>
      <c r="DK1073" s="8">
        <f t="shared" si="1382"/>
        <v>0</v>
      </c>
      <c r="DL1073" s="8">
        <f t="shared" si="1382"/>
        <v>0</v>
      </c>
      <c r="DM1073" s="8">
        <f t="shared" si="1382"/>
        <v>0</v>
      </c>
      <c r="DN1073" s="8">
        <f t="shared" si="1382"/>
        <v>0</v>
      </c>
      <c r="DO1073" s="8">
        <f t="shared" si="1382"/>
        <v>0</v>
      </c>
      <c r="DP1073" s="56"/>
      <c r="DQ1073" s="56"/>
      <c r="DR1073" s="56"/>
      <c r="DS1073" s="56"/>
    </row>
    <row r="1074" spans="1:123" x14ac:dyDescent="0.3">
      <c r="A1074" s="11">
        <f t="shared" si="1348"/>
        <v>45258</v>
      </c>
      <c r="B1074" s="8">
        <f t="shared" si="1349"/>
        <v>16170</v>
      </c>
      <c r="C1074" s="8">
        <f t="shared" si="1350"/>
        <v>2143992.33</v>
      </c>
      <c r="D1074" s="8">
        <f t="shared" si="1351"/>
        <v>0</v>
      </c>
      <c r="E1074" s="8">
        <f t="shared" si="1352"/>
        <v>11135.84</v>
      </c>
      <c r="F1074" s="8">
        <f t="shared" si="1353"/>
        <v>16317.1</v>
      </c>
      <c r="G1074" s="8">
        <f t="shared" si="1354"/>
        <v>63</v>
      </c>
      <c r="I1074" s="11">
        <f t="shared" si="1355"/>
        <v>45258</v>
      </c>
      <c r="J1074" s="8">
        <f t="shared" si="1356"/>
        <v>13863</v>
      </c>
      <c r="K1074" s="8">
        <f t="shared" si="1356"/>
        <v>2174615.9199999995</v>
      </c>
      <c r="L1074" s="8">
        <f t="shared" si="1356"/>
        <v>7296.3000000000047</v>
      </c>
      <c r="M1074" s="8">
        <f t="shared" si="1356"/>
        <v>0</v>
      </c>
      <c r="N1074" s="8">
        <f t="shared" si="1356"/>
        <v>6817.2999999999911</v>
      </c>
      <c r="O1074" s="8">
        <f t="shared" si="1356"/>
        <v>74</v>
      </c>
      <c r="Q1074" s="11">
        <f t="shared" si="1357"/>
        <v>45258</v>
      </c>
      <c r="R1074" s="8">
        <f t="shared" si="1358"/>
        <v>8449</v>
      </c>
      <c r="S1074" s="8">
        <f t="shared" si="1358"/>
        <v>897774.91999999981</v>
      </c>
      <c r="T1074" s="8">
        <f t="shared" si="1358"/>
        <v>8840.27</v>
      </c>
      <c r="U1074" s="8">
        <f t="shared" si="1358"/>
        <v>0</v>
      </c>
      <c r="V1074" s="8">
        <f t="shared" si="1358"/>
        <v>-3020.8599999999997</v>
      </c>
      <c r="W1074" s="8">
        <f t="shared" si="1358"/>
        <v>690</v>
      </c>
      <c r="Y1074" s="11">
        <f t="shared" si="1359"/>
        <v>45258</v>
      </c>
      <c r="Z1074" s="8">
        <f t="shared" si="1360"/>
        <v>15478</v>
      </c>
      <c r="AA1074" s="8">
        <f t="shared" si="1360"/>
        <v>1968030.1400000008</v>
      </c>
      <c r="AB1074" s="8">
        <f t="shared" si="1360"/>
        <v>12895.290000000003</v>
      </c>
      <c r="AC1074" s="8">
        <f t="shared" si="1360"/>
        <v>-463.16</v>
      </c>
      <c r="AD1074" s="8">
        <f t="shared" si="1360"/>
        <v>19154.820000000014</v>
      </c>
      <c r="AE1074" s="8">
        <f t="shared" si="1360"/>
        <v>1191</v>
      </c>
      <c r="AG1074" s="11">
        <f t="shared" si="1361"/>
        <v>45258</v>
      </c>
      <c r="AH1074" s="8">
        <f t="shared" si="1362"/>
        <v>16632</v>
      </c>
      <c r="AI1074" s="8">
        <f t="shared" si="1362"/>
        <v>2162305.8699999978</v>
      </c>
      <c r="AJ1074" s="8">
        <f t="shared" si="1362"/>
        <v>5343.3500000000022</v>
      </c>
      <c r="AK1074" s="8">
        <f t="shared" si="1362"/>
        <v>0</v>
      </c>
      <c r="AL1074" s="8">
        <f t="shared" si="1362"/>
        <v>21280.370000000032</v>
      </c>
      <c r="AM1074" s="8">
        <f t="shared" si="1362"/>
        <v>585</v>
      </c>
      <c r="AO1074" s="11">
        <f t="shared" si="1363"/>
        <v>45258</v>
      </c>
      <c r="AP1074" s="8">
        <f t="shared" si="1364"/>
        <v>17812</v>
      </c>
      <c r="AQ1074" s="8">
        <f t="shared" si="1364"/>
        <v>1482194.4700000009</v>
      </c>
      <c r="AR1074" s="8">
        <f t="shared" si="1364"/>
        <v>0</v>
      </c>
      <c r="AS1074" s="8">
        <f t="shared" si="1364"/>
        <v>15709.36</v>
      </c>
      <c r="AT1074" s="8">
        <f t="shared" si="1364"/>
        <v>593.3599999999999</v>
      </c>
      <c r="AU1074" s="8">
        <f t="shared" si="1364"/>
        <v>776</v>
      </c>
      <c r="AW1074" s="11">
        <f t="shared" si="1365"/>
        <v>45258</v>
      </c>
      <c r="AX1074" s="8">
        <f t="shared" si="1366"/>
        <v>17462</v>
      </c>
      <c r="AY1074" s="8">
        <f t="shared" si="1366"/>
        <v>2190817.0799999991</v>
      </c>
      <c r="AZ1074" s="8">
        <f t="shared" si="1366"/>
        <v>8525.2500000000036</v>
      </c>
      <c r="BA1074" s="8">
        <f t="shared" si="1366"/>
        <v>0</v>
      </c>
      <c r="BB1074" s="8">
        <f t="shared" si="1366"/>
        <v>16966.140000000003</v>
      </c>
      <c r="BC1074" s="8">
        <f t="shared" si="1366"/>
        <v>434</v>
      </c>
      <c r="BE1074" s="11">
        <f t="shared" si="1367"/>
        <v>45258</v>
      </c>
      <c r="BF1074" s="8">
        <f t="shared" si="1368"/>
        <v>16879</v>
      </c>
      <c r="BG1074" s="8">
        <f t="shared" si="1368"/>
        <v>2100403.5500000003</v>
      </c>
      <c r="BH1074" s="8">
        <f t="shared" si="1368"/>
        <v>12032.530000000006</v>
      </c>
      <c r="BI1074" s="8">
        <f t="shared" si="1368"/>
        <v>0</v>
      </c>
      <c r="BJ1074" s="8">
        <f t="shared" si="1368"/>
        <v>42529.77</v>
      </c>
      <c r="BK1074" s="8">
        <f t="shared" si="1368"/>
        <v>161</v>
      </c>
      <c r="BM1074" s="11">
        <f t="shared" si="1369"/>
        <v>45258</v>
      </c>
      <c r="BN1074" s="8">
        <f t="shared" si="1370"/>
        <v>11780</v>
      </c>
      <c r="BO1074" s="8">
        <f t="shared" si="1370"/>
        <v>961637.39000000025</v>
      </c>
      <c r="BP1074" s="8">
        <f t="shared" si="1370"/>
        <v>9844.75</v>
      </c>
      <c r="BQ1074" s="8">
        <f t="shared" si="1370"/>
        <v>0</v>
      </c>
      <c r="BR1074" s="8">
        <f t="shared" si="1370"/>
        <v>6886.3399999999992</v>
      </c>
      <c r="BS1074" s="8">
        <f t="shared" si="1370"/>
        <v>158</v>
      </c>
      <c r="BU1074" s="11">
        <f t="shared" si="1371"/>
        <v>45258</v>
      </c>
      <c r="BV1074" s="8">
        <f t="shared" si="1372"/>
        <v>9952</v>
      </c>
      <c r="BW1074" s="8">
        <f t="shared" si="1372"/>
        <v>1190638.2600000007</v>
      </c>
      <c r="BX1074" s="8">
        <f t="shared" si="1372"/>
        <v>8899.9</v>
      </c>
      <c r="BY1074" s="8">
        <f t="shared" si="1372"/>
        <v>0</v>
      </c>
      <c r="BZ1074" s="8">
        <f t="shared" si="1372"/>
        <v>9918.0500000000011</v>
      </c>
      <c r="CA1074" s="8">
        <f t="shared" si="1372"/>
        <v>540</v>
      </c>
      <c r="CC1074" s="11">
        <f t="shared" si="1373"/>
        <v>45258</v>
      </c>
      <c r="CD1074" s="8">
        <f t="shared" si="1374"/>
        <v>18573</v>
      </c>
      <c r="CE1074" s="8">
        <f t="shared" si="1374"/>
        <v>2206134.1800000006</v>
      </c>
      <c r="CF1074" s="8">
        <f t="shared" si="1374"/>
        <v>11134.339999999998</v>
      </c>
      <c r="CG1074" s="8">
        <f t="shared" si="1374"/>
        <v>106238.83999999994</v>
      </c>
      <c r="CH1074" s="8">
        <f t="shared" si="1374"/>
        <v>21441.560000000005</v>
      </c>
      <c r="CI1074" s="8">
        <f t="shared" si="1374"/>
        <v>475</v>
      </c>
      <c r="CK1074" s="11">
        <f t="shared" si="1375"/>
        <v>45258</v>
      </c>
      <c r="CL1074" s="8">
        <f t="shared" si="1376"/>
        <v>6514</v>
      </c>
      <c r="CM1074" s="8">
        <f t="shared" si="1376"/>
        <v>499407.56000000017</v>
      </c>
      <c r="CN1074" s="8">
        <f t="shared" si="1376"/>
        <v>0</v>
      </c>
      <c r="CO1074" s="8">
        <f t="shared" si="1376"/>
        <v>1262.1199999999999</v>
      </c>
      <c r="CP1074" s="8">
        <f t="shared" si="1376"/>
        <v>12019.61</v>
      </c>
      <c r="CQ1074" s="8">
        <f t="shared" si="1376"/>
        <v>79</v>
      </c>
      <c r="CS1074" s="11">
        <f t="shared" si="1377"/>
        <v>45258</v>
      </c>
      <c r="CT1074" s="8">
        <f t="shared" si="1378"/>
        <v>0</v>
      </c>
      <c r="CU1074" s="8">
        <f t="shared" si="1378"/>
        <v>0</v>
      </c>
      <c r="CV1074" s="8">
        <f t="shared" si="1378"/>
        <v>0</v>
      </c>
      <c r="CW1074" s="8">
        <f t="shared" si="1378"/>
        <v>0</v>
      </c>
      <c r="CX1074" s="8">
        <f t="shared" si="1378"/>
        <v>0</v>
      </c>
      <c r="CY1074" s="8">
        <f t="shared" si="1378"/>
        <v>0</v>
      </c>
      <c r="DA1074" s="11">
        <f t="shared" si="1379"/>
        <v>45258</v>
      </c>
      <c r="DB1074" s="8">
        <f t="shared" si="1380"/>
        <v>0</v>
      </c>
      <c r="DC1074" s="8">
        <f t="shared" si="1380"/>
        <v>0</v>
      </c>
      <c r="DD1074" s="8">
        <f t="shared" si="1380"/>
        <v>0</v>
      </c>
      <c r="DE1074" s="8">
        <f t="shared" si="1380"/>
        <v>0</v>
      </c>
      <c r="DF1074" s="8">
        <f t="shared" si="1380"/>
        <v>0</v>
      </c>
      <c r="DG1074" s="8">
        <f t="shared" si="1380"/>
        <v>0</v>
      </c>
      <c r="DI1074" s="11">
        <f t="shared" si="1381"/>
        <v>45258</v>
      </c>
      <c r="DJ1074" s="8">
        <f t="shared" si="1382"/>
        <v>0</v>
      </c>
      <c r="DK1074" s="8">
        <f t="shared" si="1382"/>
        <v>0</v>
      </c>
      <c r="DL1074" s="8">
        <f t="shared" si="1382"/>
        <v>0</v>
      </c>
      <c r="DM1074" s="8">
        <f t="shared" si="1382"/>
        <v>0</v>
      </c>
      <c r="DN1074" s="8">
        <f t="shared" si="1382"/>
        <v>0</v>
      </c>
      <c r="DO1074" s="8">
        <f t="shared" si="1382"/>
        <v>0</v>
      </c>
      <c r="DP1074" s="56"/>
      <c r="DQ1074" s="56"/>
      <c r="DR1074" s="56"/>
      <c r="DS1074" s="56"/>
    </row>
    <row r="1075" spans="1:123" x14ac:dyDescent="0.3">
      <c r="A1075" s="11">
        <f t="shared" si="1348"/>
        <v>45259</v>
      </c>
      <c r="B1075" s="8">
        <f t="shared" si="1349"/>
        <v>16197</v>
      </c>
      <c r="C1075" s="8">
        <f t="shared" si="1350"/>
        <v>2147619.54</v>
      </c>
      <c r="D1075" s="8">
        <f t="shared" si="1351"/>
        <v>0</v>
      </c>
      <c r="E1075" s="8">
        <f t="shared" si="1352"/>
        <v>11151.84</v>
      </c>
      <c r="F1075" s="8">
        <f t="shared" si="1353"/>
        <v>16317.1</v>
      </c>
      <c r="G1075" s="8">
        <f t="shared" si="1354"/>
        <v>63</v>
      </c>
      <c r="I1075" s="11">
        <f t="shared" si="1355"/>
        <v>45259</v>
      </c>
      <c r="J1075" s="8">
        <f t="shared" si="1356"/>
        <v>13894</v>
      </c>
      <c r="K1075" s="8">
        <f t="shared" si="1356"/>
        <v>2178645.7699999996</v>
      </c>
      <c r="L1075" s="8">
        <f t="shared" si="1356"/>
        <v>7319.8900000000049</v>
      </c>
      <c r="M1075" s="8">
        <f t="shared" si="1356"/>
        <v>0</v>
      </c>
      <c r="N1075" s="8">
        <f t="shared" si="1356"/>
        <v>6817.2999999999911</v>
      </c>
      <c r="O1075" s="8">
        <f t="shared" si="1356"/>
        <v>74</v>
      </c>
      <c r="Q1075" s="11">
        <f t="shared" si="1357"/>
        <v>45259</v>
      </c>
      <c r="R1075" s="8">
        <f t="shared" si="1358"/>
        <v>8466</v>
      </c>
      <c r="S1075" s="8">
        <f t="shared" si="1358"/>
        <v>899777.49999999977</v>
      </c>
      <c r="T1075" s="8">
        <f t="shared" si="1358"/>
        <v>8840.27</v>
      </c>
      <c r="U1075" s="8">
        <f t="shared" si="1358"/>
        <v>0</v>
      </c>
      <c r="V1075" s="8">
        <f t="shared" si="1358"/>
        <v>-3020.8599999999997</v>
      </c>
      <c r="W1075" s="8">
        <f t="shared" si="1358"/>
        <v>690</v>
      </c>
      <c r="Y1075" s="11">
        <f t="shared" si="1359"/>
        <v>45259</v>
      </c>
      <c r="Z1075" s="8">
        <f t="shared" si="1360"/>
        <v>15517</v>
      </c>
      <c r="AA1075" s="8">
        <f t="shared" si="1360"/>
        <v>1973102.4600000009</v>
      </c>
      <c r="AB1075" s="8">
        <f t="shared" si="1360"/>
        <v>12906.400000000003</v>
      </c>
      <c r="AC1075" s="8">
        <f t="shared" si="1360"/>
        <v>-463.16</v>
      </c>
      <c r="AD1075" s="8">
        <f t="shared" si="1360"/>
        <v>19154.820000000014</v>
      </c>
      <c r="AE1075" s="8">
        <f t="shared" si="1360"/>
        <v>1192</v>
      </c>
      <c r="AG1075" s="11">
        <f t="shared" si="1361"/>
        <v>45259</v>
      </c>
      <c r="AH1075" s="8">
        <f t="shared" si="1362"/>
        <v>16690</v>
      </c>
      <c r="AI1075" s="8">
        <f t="shared" si="1362"/>
        <v>2169211.319999998</v>
      </c>
      <c r="AJ1075" s="8">
        <f t="shared" si="1362"/>
        <v>5343.3500000000022</v>
      </c>
      <c r="AK1075" s="8">
        <f t="shared" si="1362"/>
        <v>0</v>
      </c>
      <c r="AL1075" s="8">
        <f t="shared" si="1362"/>
        <v>21280.370000000032</v>
      </c>
      <c r="AM1075" s="8">
        <f t="shared" si="1362"/>
        <v>585</v>
      </c>
      <c r="AO1075" s="11">
        <f t="shared" si="1363"/>
        <v>45259</v>
      </c>
      <c r="AP1075" s="8">
        <f t="shared" si="1364"/>
        <v>17870</v>
      </c>
      <c r="AQ1075" s="8">
        <f t="shared" si="1364"/>
        <v>1487321.7700000009</v>
      </c>
      <c r="AR1075" s="8">
        <f t="shared" si="1364"/>
        <v>0</v>
      </c>
      <c r="AS1075" s="8">
        <f t="shared" si="1364"/>
        <v>15743.36</v>
      </c>
      <c r="AT1075" s="8">
        <f t="shared" si="1364"/>
        <v>593.3599999999999</v>
      </c>
      <c r="AU1075" s="8">
        <f t="shared" si="1364"/>
        <v>778</v>
      </c>
      <c r="AW1075" s="11">
        <f t="shared" si="1365"/>
        <v>45259</v>
      </c>
      <c r="AX1075" s="8">
        <f t="shared" si="1366"/>
        <v>17504</v>
      </c>
      <c r="AY1075" s="8">
        <f t="shared" si="1366"/>
        <v>2196345.4699999993</v>
      </c>
      <c r="AZ1075" s="8">
        <f t="shared" si="1366"/>
        <v>8551.1100000000042</v>
      </c>
      <c r="BA1075" s="8">
        <f t="shared" si="1366"/>
        <v>0</v>
      </c>
      <c r="BB1075" s="8">
        <f t="shared" si="1366"/>
        <v>17010.290000000005</v>
      </c>
      <c r="BC1075" s="8">
        <f t="shared" si="1366"/>
        <v>435</v>
      </c>
      <c r="BE1075" s="11">
        <f t="shared" si="1367"/>
        <v>45259</v>
      </c>
      <c r="BF1075" s="8">
        <f t="shared" si="1368"/>
        <v>16930</v>
      </c>
      <c r="BG1075" s="8">
        <f t="shared" si="1368"/>
        <v>2106122.9600000004</v>
      </c>
      <c r="BH1075" s="8">
        <f t="shared" si="1368"/>
        <v>12078.940000000006</v>
      </c>
      <c r="BI1075" s="8">
        <f t="shared" si="1368"/>
        <v>0</v>
      </c>
      <c r="BJ1075" s="8">
        <f t="shared" si="1368"/>
        <v>42648.719999999994</v>
      </c>
      <c r="BK1075" s="8">
        <f t="shared" si="1368"/>
        <v>161</v>
      </c>
      <c r="BM1075" s="11">
        <f t="shared" si="1369"/>
        <v>45259</v>
      </c>
      <c r="BN1075" s="8">
        <f t="shared" si="1370"/>
        <v>11817</v>
      </c>
      <c r="BO1075" s="8">
        <f t="shared" si="1370"/>
        <v>964564.3400000002</v>
      </c>
      <c r="BP1075" s="8">
        <f t="shared" si="1370"/>
        <v>9866.75</v>
      </c>
      <c r="BQ1075" s="8">
        <f t="shared" si="1370"/>
        <v>0</v>
      </c>
      <c r="BR1075" s="8">
        <f t="shared" si="1370"/>
        <v>6886.3399999999992</v>
      </c>
      <c r="BS1075" s="8">
        <f t="shared" si="1370"/>
        <v>159</v>
      </c>
      <c r="BU1075" s="11">
        <f t="shared" si="1371"/>
        <v>45259</v>
      </c>
      <c r="BV1075" s="8">
        <f t="shared" si="1372"/>
        <v>9999</v>
      </c>
      <c r="BW1075" s="8">
        <f t="shared" si="1372"/>
        <v>1196957.8200000008</v>
      </c>
      <c r="BX1075" s="8">
        <f t="shared" si="1372"/>
        <v>9018.9</v>
      </c>
      <c r="BY1075" s="8">
        <f t="shared" si="1372"/>
        <v>0</v>
      </c>
      <c r="BZ1075" s="8">
        <f t="shared" si="1372"/>
        <v>9918.0500000000011</v>
      </c>
      <c r="CA1075" s="8">
        <f t="shared" si="1372"/>
        <v>540</v>
      </c>
      <c r="CC1075" s="11">
        <f t="shared" si="1373"/>
        <v>45259</v>
      </c>
      <c r="CD1075" s="8">
        <f t="shared" si="1374"/>
        <v>18613</v>
      </c>
      <c r="CE1075" s="8">
        <f t="shared" si="1374"/>
        <v>2210331.0900000008</v>
      </c>
      <c r="CF1075" s="8">
        <f t="shared" si="1374"/>
        <v>11164.839999999998</v>
      </c>
      <c r="CG1075" s="8">
        <f t="shared" si="1374"/>
        <v>106268.83999999994</v>
      </c>
      <c r="CH1075" s="8">
        <f t="shared" si="1374"/>
        <v>21466.560000000005</v>
      </c>
      <c r="CI1075" s="8">
        <f t="shared" si="1374"/>
        <v>479</v>
      </c>
      <c r="CK1075" s="11">
        <f t="shared" si="1375"/>
        <v>45259</v>
      </c>
      <c r="CL1075" s="8">
        <f t="shared" si="1376"/>
        <v>6526</v>
      </c>
      <c r="CM1075" s="8">
        <f t="shared" si="1376"/>
        <v>500409.64000000019</v>
      </c>
      <c r="CN1075" s="8">
        <f t="shared" si="1376"/>
        <v>0</v>
      </c>
      <c r="CO1075" s="8">
        <f t="shared" si="1376"/>
        <v>1275.1199999999999</v>
      </c>
      <c r="CP1075" s="8">
        <f t="shared" si="1376"/>
        <v>12019.61</v>
      </c>
      <c r="CQ1075" s="8">
        <f t="shared" si="1376"/>
        <v>80</v>
      </c>
      <c r="CS1075" s="11">
        <f t="shared" si="1377"/>
        <v>45259</v>
      </c>
      <c r="CT1075" s="8">
        <f t="shared" si="1378"/>
        <v>0</v>
      </c>
      <c r="CU1075" s="8">
        <f t="shared" si="1378"/>
        <v>0</v>
      </c>
      <c r="CV1075" s="8">
        <f t="shared" si="1378"/>
        <v>0</v>
      </c>
      <c r="CW1075" s="8">
        <f t="shared" si="1378"/>
        <v>0</v>
      </c>
      <c r="CX1075" s="8">
        <f t="shared" si="1378"/>
        <v>0</v>
      </c>
      <c r="CY1075" s="8">
        <f t="shared" si="1378"/>
        <v>0</v>
      </c>
      <c r="DA1075" s="11">
        <f t="shared" si="1379"/>
        <v>45259</v>
      </c>
      <c r="DB1075" s="8">
        <f t="shared" si="1380"/>
        <v>0</v>
      </c>
      <c r="DC1075" s="8">
        <f t="shared" si="1380"/>
        <v>0</v>
      </c>
      <c r="DD1075" s="8">
        <f t="shared" si="1380"/>
        <v>0</v>
      </c>
      <c r="DE1075" s="8">
        <f t="shared" si="1380"/>
        <v>0</v>
      </c>
      <c r="DF1075" s="8">
        <f t="shared" si="1380"/>
        <v>0</v>
      </c>
      <c r="DG1075" s="8">
        <f t="shared" si="1380"/>
        <v>0</v>
      </c>
      <c r="DI1075" s="11">
        <f t="shared" si="1381"/>
        <v>45259</v>
      </c>
      <c r="DJ1075" s="8">
        <f t="shared" si="1382"/>
        <v>0</v>
      </c>
      <c r="DK1075" s="8">
        <f t="shared" si="1382"/>
        <v>0</v>
      </c>
      <c r="DL1075" s="8">
        <f t="shared" si="1382"/>
        <v>0</v>
      </c>
      <c r="DM1075" s="8">
        <f t="shared" si="1382"/>
        <v>0</v>
      </c>
      <c r="DN1075" s="8">
        <f t="shared" si="1382"/>
        <v>0</v>
      </c>
      <c r="DO1075" s="8">
        <f t="shared" si="1382"/>
        <v>0</v>
      </c>
      <c r="DP1075" s="56"/>
      <c r="DQ1075" s="56"/>
      <c r="DR1075" s="56"/>
      <c r="DS1075" s="56"/>
    </row>
    <row r="1076" spans="1:123" x14ac:dyDescent="0.3">
      <c r="A1076" s="11">
        <f t="shared" si="1348"/>
        <v>45260</v>
      </c>
      <c r="B1076" s="8">
        <f t="shared" si="1349"/>
        <v>16225</v>
      </c>
      <c r="C1076" s="8">
        <f t="shared" si="1350"/>
        <v>2151367.13</v>
      </c>
      <c r="D1076" s="8">
        <f t="shared" si="1351"/>
        <v>0</v>
      </c>
      <c r="E1076" s="8">
        <f t="shared" si="1352"/>
        <v>11164.84</v>
      </c>
      <c r="F1076" s="8">
        <f t="shared" si="1353"/>
        <v>16317.1</v>
      </c>
      <c r="G1076" s="8">
        <f t="shared" si="1354"/>
        <v>63</v>
      </c>
      <c r="I1076" s="11">
        <f t="shared" si="1355"/>
        <v>45260</v>
      </c>
      <c r="J1076" s="8">
        <f t="shared" si="1356"/>
        <v>13924</v>
      </c>
      <c r="K1076" s="8">
        <f t="shared" si="1356"/>
        <v>2182567.7999999993</v>
      </c>
      <c r="L1076" s="8">
        <f t="shared" si="1356"/>
        <v>7337.3500000000049</v>
      </c>
      <c r="M1076" s="8">
        <f t="shared" si="1356"/>
        <v>0</v>
      </c>
      <c r="N1076" s="8">
        <f t="shared" si="1356"/>
        <v>7221.1899999999914</v>
      </c>
      <c r="O1076" s="8">
        <f t="shared" si="1356"/>
        <v>74</v>
      </c>
      <c r="Q1076" s="11">
        <f t="shared" si="1357"/>
        <v>45260</v>
      </c>
      <c r="R1076" s="8">
        <f t="shared" si="1358"/>
        <v>8489</v>
      </c>
      <c r="S1076" s="8">
        <f t="shared" si="1358"/>
        <v>902256.50999999978</v>
      </c>
      <c r="T1076" s="8">
        <f t="shared" si="1358"/>
        <v>8840.27</v>
      </c>
      <c r="U1076" s="8">
        <f t="shared" si="1358"/>
        <v>0</v>
      </c>
      <c r="V1076" s="8">
        <f t="shared" si="1358"/>
        <v>-2964.0999999999995</v>
      </c>
      <c r="W1076" s="8">
        <f t="shared" si="1358"/>
        <v>690</v>
      </c>
      <c r="Y1076" s="11">
        <f t="shared" si="1359"/>
        <v>45260</v>
      </c>
      <c r="Z1076" s="8">
        <f t="shared" si="1360"/>
        <v>15558</v>
      </c>
      <c r="AA1076" s="8">
        <f t="shared" si="1360"/>
        <v>1978146.550000001</v>
      </c>
      <c r="AB1076" s="8">
        <f t="shared" si="1360"/>
        <v>12910.100000000004</v>
      </c>
      <c r="AC1076" s="8">
        <f t="shared" si="1360"/>
        <v>-463.16</v>
      </c>
      <c r="AD1076" s="8">
        <f t="shared" si="1360"/>
        <v>19154.820000000014</v>
      </c>
      <c r="AE1076" s="8">
        <f t="shared" si="1360"/>
        <v>1193</v>
      </c>
      <c r="AG1076" s="11">
        <f t="shared" si="1361"/>
        <v>45260</v>
      </c>
      <c r="AH1076" s="8">
        <f t="shared" si="1362"/>
        <v>16738</v>
      </c>
      <c r="AI1076" s="8">
        <f t="shared" si="1362"/>
        <v>2175096.3899999978</v>
      </c>
      <c r="AJ1076" s="8">
        <f t="shared" si="1362"/>
        <v>5364.6400000000021</v>
      </c>
      <c r="AK1076" s="8">
        <f t="shared" si="1362"/>
        <v>0</v>
      </c>
      <c r="AL1076" s="8">
        <f t="shared" si="1362"/>
        <v>21430.370000000032</v>
      </c>
      <c r="AM1076" s="8">
        <f t="shared" si="1362"/>
        <v>585</v>
      </c>
      <c r="AO1076" s="11">
        <f t="shared" si="1363"/>
        <v>45260</v>
      </c>
      <c r="AP1076" s="8">
        <f t="shared" si="1364"/>
        <v>17921</v>
      </c>
      <c r="AQ1076" s="8">
        <f t="shared" si="1364"/>
        <v>1491730.780000001</v>
      </c>
      <c r="AR1076" s="8">
        <f t="shared" si="1364"/>
        <v>0</v>
      </c>
      <c r="AS1076" s="8">
        <f t="shared" si="1364"/>
        <v>15814.36</v>
      </c>
      <c r="AT1076" s="8">
        <f t="shared" si="1364"/>
        <v>593.3599999999999</v>
      </c>
      <c r="AU1076" s="8">
        <f t="shared" si="1364"/>
        <v>780</v>
      </c>
      <c r="AW1076" s="11">
        <f t="shared" si="1365"/>
        <v>45260</v>
      </c>
      <c r="AX1076" s="8">
        <f t="shared" si="1366"/>
        <v>17548</v>
      </c>
      <c r="AY1076" s="8">
        <f t="shared" si="1366"/>
        <v>2201727.8899999992</v>
      </c>
      <c r="AZ1076" s="8">
        <f t="shared" si="1366"/>
        <v>8564.0300000000043</v>
      </c>
      <c r="BA1076" s="8">
        <f t="shared" si="1366"/>
        <v>0</v>
      </c>
      <c r="BB1076" s="8">
        <f t="shared" si="1366"/>
        <v>17142.290000000005</v>
      </c>
      <c r="BC1076" s="8">
        <f t="shared" si="1366"/>
        <v>436</v>
      </c>
      <c r="BE1076" s="11">
        <f t="shared" si="1367"/>
        <v>45260</v>
      </c>
      <c r="BF1076" s="8">
        <f t="shared" si="1368"/>
        <v>16994</v>
      </c>
      <c r="BG1076" s="8">
        <f t="shared" si="1368"/>
        <v>2113815.1700000004</v>
      </c>
      <c r="BH1076" s="8">
        <f t="shared" si="1368"/>
        <v>12139.740000000005</v>
      </c>
      <c r="BI1076" s="8">
        <f t="shared" si="1368"/>
        <v>0</v>
      </c>
      <c r="BJ1076" s="8">
        <f t="shared" si="1368"/>
        <v>42748.719999999994</v>
      </c>
      <c r="BK1076" s="8">
        <f t="shared" si="1368"/>
        <v>161</v>
      </c>
      <c r="BM1076" s="11">
        <f t="shared" si="1369"/>
        <v>45260</v>
      </c>
      <c r="BN1076" s="8">
        <f t="shared" si="1370"/>
        <v>11857</v>
      </c>
      <c r="BO1076" s="8">
        <f t="shared" si="1370"/>
        <v>967731.64000000025</v>
      </c>
      <c r="BP1076" s="8">
        <f t="shared" si="1370"/>
        <v>9941.75</v>
      </c>
      <c r="BQ1076" s="8">
        <f t="shared" si="1370"/>
        <v>0</v>
      </c>
      <c r="BR1076" s="8">
        <f t="shared" si="1370"/>
        <v>6956.3399999999992</v>
      </c>
      <c r="BS1076" s="8">
        <f t="shared" si="1370"/>
        <v>162</v>
      </c>
      <c r="BU1076" s="11">
        <f t="shared" si="1371"/>
        <v>45260</v>
      </c>
      <c r="BV1076" s="8">
        <f t="shared" si="1372"/>
        <v>10057</v>
      </c>
      <c r="BW1076" s="8">
        <f t="shared" si="1372"/>
        <v>1204544.0900000008</v>
      </c>
      <c r="BX1076" s="8">
        <f t="shared" si="1372"/>
        <v>9077.4</v>
      </c>
      <c r="BY1076" s="8">
        <f t="shared" si="1372"/>
        <v>0</v>
      </c>
      <c r="BZ1076" s="8">
        <f t="shared" si="1372"/>
        <v>9918.0500000000011</v>
      </c>
      <c r="CA1076" s="8">
        <f t="shared" si="1372"/>
        <v>540</v>
      </c>
      <c r="CC1076" s="11">
        <f t="shared" si="1373"/>
        <v>45260</v>
      </c>
      <c r="CD1076" s="8">
        <f t="shared" si="1374"/>
        <v>18646</v>
      </c>
      <c r="CE1076" s="8">
        <f t="shared" si="1374"/>
        <v>2213962.330000001</v>
      </c>
      <c r="CF1076" s="8">
        <f t="shared" si="1374"/>
        <v>11196.339999999998</v>
      </c>
      <c r="CG1076" s="8">
        <f t="shared" si="1374"/>
        <v>106288.83999999994</v>
      </c>
      <c r="CH1076" s="8">
        <f t="shared" si="1374"/>
        <v>21466.560000000005</v>
      </c>
      <c r="CI1076" s="8">
        <f t="shared" si="1374"/>
        <v>483</v>
      </c>
      <c r="CK1076" s="11">
        <f t="shared" si="1375"/>
        <v>45260</v>
      </c>
      <c r="CL1076" s="8">
        <f t="shared" si="1376"/>
        <v>6543</v>
      </c>
      <c r="CM1076" s="8">
        <f t="shared" si="1376"/>
        <v>501728.4600000002</v>
      </c>
      <c r="CN1076" s="8">
        <f t="shared" si="1376"/>
        <v>0</v>
      </c>
      <c r="CO1076" s="8">
        <f t="shared" si="1376"/>
        <v>1335.62</v>
      </c>
      <c r="CP1076" s="8">
        <f t="shared" si="1376"/>
        <v>12117.61</v>
      </c>
      <c r="CQ1076" s="8">
        <f t="shared" si="1376"/>
        <v>81</v>
      </c>
      <c r="CS1076" s="11">
        <f t="shared" si="1377"/>
        <v>45260</v>
      </c>
      <c r="CT1076" s="8">
        <f t="shared" si="1378"/>
        <v>0</v>
      </c>
      <c r="CU1076" s="8">
        <f t="shared" si="1378"/>
        <v>0</v>
      </c>
      <c r="CV1076" s="8">
        <f t="shared" si="1378"/>
        <v>0</v>
      </c>
      <c r="CW1076" s="8">
        <f t="shared" si="1378"/>
        <v>0</v>
      </c>
      <c r="CX1076" s="8">
        <f t="shared" si="1378"/>
        <v>0</v>
      </c>
      <c r="CY1076" s="8">
        <f t="shared" si="1378"/>
        <v>0</v>
      </c>
      <c r="DA1076" s="11">
        <f t="shared" si="1379"/>
        <v>45260</v>
      </c>
      <c r="DB1076" s="8">
        <f t="shared" si="1380"/>
        <v>0</v>
      </c>
      <c r="DC1076" s="8">
        <f t="shared" si="1380"/>
        <v>0</v>
      </c>
      <c r="DD1076" s="8">
        <f t="shared" si="1380"/>
        <v>0</v>
      </c>
      <c r="DE1076" s="8">
        <f t="shared" si="1380"/>
        <v>0</v>
      </c>
      <c r="DF1076" s="8">
        <f t="shared" si="1380"/>
        <v>0</v>
      </c>
      <c r="DG1076" s="8">
        <f t="shared" si="1380"/>
        <v>0</v>
      </c>
      <c r="DI1076" s="11">
        <f t="shared" si="1381"/>
        <v>45260</v>
      </c>
      <c r="DJ1076" s="8">
        <f t="shared" si="1382"/>
        <v>0</v>
      </c>
      <c r="DK1076" s="8">
        <f t="shared" si="1382"/>
        <v>0</v>
      </c>
      <c r="DL1076" s="8">
        <f t="shared" si="1382"/>
        <v>0</v>
      </c>
      <c r="DM1076" s="8">
        <f t="shared" si="1382"/>
        <v>0</v>
      </c>
      <c r="DN1076" s="8">
        <f t="shared" si="1382"/>
        <v>0</v>
      </c>
      <c r="DO1076" s="8">
        <f t="shared" si="1382"/>
        <v>0</v>
      </c>
      <c r="DP1076" s="56"/>
      <c r="DQ1076" s="56"/>
      <c r="DR1076" s="56"/>
      <c r="DS1076" s="56"/>
    </row>
    <row r="1077" spans="1:123" x14ac:dyDescent="0.3">
      <c r="A1077" s="11">
        <f t="shared" si="1348"/>
        <v>45261</v>
      </c>
      <c r="B1077" s="8">
        <f t="shared" si="1349"/>
        <v>16254</v>
      </c>
      <c r="C1077" s="8">
        <f t="shared" si="1350"/>
        <v>2155086.62</v>
      </c>
      <c r="D1077" s="8">
        <f t="shared" si="1351"/>
        <v>0</v>
      </c>
      <c r="E1077" s="8">
        <f t="shared" si="1352"/>
        <v>11174.84</v>
      </c>
      <c r="F1077" s="8">
        <f t="shared" si="1353"/>
        <v>16317.1</v>
      </c>
      <c r="G1077" s="8">
        <f t="shared" si="1354"/>
        <v>63</v>
      </c>
      <c r="I1077" s="11">
        <f t="shared" si="1355"/>
        <v>45261</v>
      </c>
      <c r="J1077" s="8">
        <f t="shared" si="1356"/>
        <v>13938</v>
      </c>
      <c r="K1077" s="8">
        <f t="shared" si="1356"/>
        <v>2184436.9399999995</v>
      </c>
      <c r="L1077" s="8">
        <f t="shared" si="1356"/>
        <v>7343.2500000000045</v>
      </c>
      <c r="M1077" s="8">
        <f t="shared" si="1356"/>
        <v>0</v>
      </c>
      <c r="N1077" s="8">
        <f t="shared" si="1356"/>
        <v>7221.1899999999914</v>
      </c>
      <c r="O1077" s="8">
        <f t="shared" si="1356"/>
        <v>74</v>
      </c>
      <c r="Q1077" s="11">
        <f t="shared" si="1357"/>
        <v>45261</v>
      </c>
      <c r="R1077" s="8">
        <f t="shared" si="1358"/>
        <v>8514</v>
      </c>
      <c r="S1077" s="8">
        <f t="shared" si="1358"/>
        <v>905261.33999999973</v>
      </c>
      <c r="T1077" s="8">
        <f t="shared" si="1358"/>
        <v>8840.27</v>
      </c>
      <c r="U1077" s="8">
        <f t="shared" si="1358"/>
        <v>0</v>
      </c>
      <c r="V1077" s="8">
        <f t="shared" si="1358"/>
        <v>-2748.5999999999995</v>
      </c>
      <c r="W1077" s="8">
        <f t="shared" si="1358"/>
        <v>690</v>
      </c>
      <c r="Y1077" s="11">
        <f t="shared" si="1359"/>
        <v>45261</v>
      </c>
      <c r="Z1077" s="8">
        <f t="shared" si="1360"/>
        <v>15594</v>
      </c>
      <c r="AA1077" s="8">
        <f t="shared" si="1360"/>
        <v>1982350.9500000009</v>
      </c>
      <c r="AB1077" s="8">
        <f t="shared" si="1360"/>
        <v>12924.910000000003</v>
      </c>
      <c r="AC1077" s="8">
        <f t="shared" si="1360"/>
        <v>-463.16</v>
      </c>
      <c r="AD1077" s="8">
        <f t="shared" si="1360"/>
        <v>19354.820000000014</v>
      </c>
      <c r="AE1077" s="8">
        <f t="shared" si="1360"/>
        <v>1194</v>
      </c>
      <c r="AG1077" s="11">
        <f t="shared" si="1361"/>
        <v>45261</v>
      </c>
      <c r="AH1077" s="8">
        <f t="shared" si="1362"/>
        <v>16774</v>
      </c>
      <c r="AI1077" s="8">
        <f t="shared" si="1362"/>
        <v>2179671.0199999977</v>
      </c>
      <c r="AJ1077" s="8">
        <f t="shared" si="1362"/>
        <v>5382.2200000000021</v>
      </c>
      <c r="AK1077" s="8">
        <f t="shared" si="1362"/>
        <v>0</v>
      </c>
      <c r="AL1077" s="8">
        <f t="shared" si="1362"/>
        <v>21430.370000000032</v>
      </c>
      <c r="AM1077" s="8">
        <f t="shared" si="1362"/>
        <v>585</v>
      </c>
      <c r="AO1077" s="11">
        <f t="shared" si="1363"/>
        <v>45261</v>
      </c>
      <c r="AP1077" s="8">
        <f t="shared" si="1364"/>
        <v>17960</v>
      </c>
      <c r="AQ1077" s="8">
        <f t="shared" si="1364"/>
        <v>1495030.7000000009</v>
      </c>
      <c r="AR1077" s="8">
        <f t="shared" si="1364"/>
        <v>0</v>
      </c>
      <c r="AS1077" s="8">
        <f t="shared" si="1364"/>
        <v>15814.36</v>
      </c>
      <c r="AT1077" s="8">
        <f t="shared" si="1364"/>
        <v>593.3599999999999</v>
      </c>
      <c r="AU1077" s="8">
        <f t="shared" si="1364"/>
        <v>780</v>
      </c>
      <c r="AW1077" s="11">
        <f t="shared" si="1365"/>
        <v>45261</v>
      </c>
      <c r="AX1077" s="8">
        <f t="shared" si="1366"/>
        <v>17587</v>
      </c>
      <c r="AY1077" s="8">
        <f t="shared" si="1366"/>
        <v>2206090.459999999</v>
      </c>
      <c r="AZ1077" s="8">
        <f t="shared" si="1366"/>
        <v>8612.9900000000034</v>
      </c>
      <c r="BA1077" s="8">
        <f t="shared" si="1366"/>
        <v>0</v>
      </c>
      <c r="BB1077" s="8">
        <f t="shared" si="1366"/>
        <v>17186.440000000006</v>
      </c>
      <c r="BC1077" s="8">
        <f t="shared" si="1366"/>
        <v>437</v>
      </c>
      <c r="BE1077" s="11">
        <f t="shared" si="1367"/>
        <v>45261</v>
      </c>
      <c r="BF1077" s="8">
        <f t="shared" si="1368"/>
        <v>17044</v>
      </c>
      <c r="BG1077" s="8">
        <f t="shared" si="1368"/>
        <v>2119786.4000000004</v>
      </c>
      <c r="BH1077" s="8">
        <f t="shared" si="1368"/>
        <v>12260.400000000005</v>
      </c>
      <c r="BI1077" s="8">
        <f t="shared" si="1368"/>
        <v>0</v>
      </c>
      <c r="BJ1077" s="8">
        <f t="shared" si="1368"/>
        <v>42853.669999999991</v>
      </c>
      <c r="BK1077" s="8">
        <f t="shared" si="1368"/>
        <v>161</v>
      </c>
      <c r="BM1077" s="11">
        <f t="shared" si="1369"/>
        <v>45261</v>
      </c>
      <c r="BN1077" s="8">
        <f t="shared" si="1370"/>
        <v>11885</v>
      </c>
      <c r="BO1077" s="8">
        <f t="shared" si="1370"/>
        <v>969910.76000000024</v>
      </c>
      <c r="BP1077" s="8">
        <f t="shared" si="1370"/>
        <v>10000.75</v>
      </c>
      <c r="BQ1077" s="8">
        <f t="shared" si="1370"/>
        <v>0</v>
      </c>
      <c r="BR1077" s="8">
        <f t="shared" si="1370"/>
        <v>6956.3399999999992</v>
      </c>
      <c r="BS1077" s="8">
        <f t="shared" si="1370"/>
        <v>164</v>
      </c>
      <c r="BU1077" s="11">
        <f t="shared" si="1371"/>
        <v>45261</v>
      </c>
      <c r="BV1077" s="8">
        <f t="shared" si="1372"/>
        <v>10122</v>
      </c>
      <c r="BW1077" s="8">
        <f t="shared" si="1372"/>
        <v>1212999.0800000008</v>
      </c>
      <c r="BX1077" s="8">
        <f t="shared" si="1372"/>
        <v>9158.9</v>
      </c>
      <c r="BY1077" s="8">
        <f t="shared" si="1372"/>
        <v>0</v>
      </c>
      <c r="BZ1077" s="8">
        <f t="shared" si="1372"/>
        <v>9918.0500000000011</v>
      </c>
      <c r="CA1077" s="8">
        <f t="shared" si="1372"/>
        <v>540</v>
      </c>
      <c r="CC1077" s="11">
        <f t="shared" si="1373"/>
        <v>45261</v>
      </c>
      <c r="CD1077" s="8">
        <f t="shared" si="1374"/>
        <v>18672</v>
      </c>
      <c r="CE1077" s="8">
        <f t="shared" si="1374"/>
        <v>2216921.9300000011</v>
      </c>
      <c r="CF1077" s="8">
        <f t="shared" si="1374"/>
        <v>11213.849999999999</v>
      </c>
      <c r="CG1077" s="8">
        <f t="shared" si="1374"/>
        <v>106531.29999999994</v>
      </c>
      <c r="CH1077" s="8">
        <f t="shared" si="1374"/>
        <v>21491.560000000005</v>
      </c>
      <c r="CI1077" s="8">
        <f t="shared" si="1374"/>
        <v>485</v>
      </c>
      <c r="CK1077" s="11">
        <f t="shared" si="1375"/>
        <v>45261</v>
      </c>
      <c r="CL1077" s="8">
        <f t="shared" si="1376"/>
        <v>6555</v>
      </c>
      <c r="CM1077" s="8">
        <f t="shared" si="1376"/>
        <v>501320.36000000022</v>
      </c>
      <c r="CN1077" s="8">
        <f t="shared" si="1376"/>
        <v>0</v>
      </c>
      <c r="CO1077" s="8">
        <f t="shared" si="1376"/>
        <v>1339.62</v>
      </c>
      <c r="CP1077" s="8">
        <f t="shared" si="1376"/>
        <v>12132.61</v>
      </c>
      <c r="CQ1077" s="8">
        <f t="shared" si="1376"/>
        <v>82</v>
      </c>
      <c r="CS1077" s="11">
        <f t="shared" si="1377"/>
        <v>45261</v>
      </c>
      <c r="CT1077" s="8">
        <f t="shared" si="1378"/>
        <v>0</v>
      </c>
      <c r="CU1077" s="8">
        <f t="shared" si="1378"/>
        <v>0</v>
      </c>
      <c r="CV1077" s="8">
        <f t="shared" si="1378"/>
        <v>0</v>
      </c>
      <c r="CW1077" s="8">
        <f t="shared" si="1378"/>
        <v>0</v>
      </c>
      <c r="CX1077" s="8">
        <f t="shared" si="1378"/>
        <v>0</v>
      </c>
      <c r="CY1077" s="8">
        <f t="shared" si="1378"/>
        <v>0</v>
      </c>
      <c r="DA1077" s="11">
        <f t="shared" si="1379"/>
        <v>45261</v>
      </c>
      <c r="DB1077" s="8">
        <f t="shared" si="1380"/>
        <v>0</v>
      </c>
      <c r="DC1077" s="8">
        <f t="shared" si="1380"/>
        <v>0</v>
      </c>
      <c r="DD1077" s="8">
        <f t="shared" si="1380"/>
        <v>0</v>
      </c>
      <c r="DE1077" s="8">
        <f t="shared" si="1380"/>
        <v>0</v>
      </c>
      <c r="DF1077" s="8">
        <f t="shared" si="1380"/>
        <v>0</v>
      </c>
      <c r="DG1077" s="8">
        <f t="shared" si="1380"/>
        <v>0</v>
      </c>
      <c r="DI1077" s="11">
        <f t="shared" si="1381"/>
        <v>45261</v>
      </c>
      <c r="DJ1077" s="8">
        <f t="shared" si="1382"/>
        <v>0</v>
      </c>
      <c r="DK1077" s="8">
        <f t="shared" si="1382"/>
        <v>0</v>
      </c>
      <c r="DL1077" s="8">
        <f t="shared" si="1382"/>
        <v>0</v>
      </c>
      <c r="DM1077" s="8">
        <f t="shared" si="1382"/>
        <v>0</v>
      </c>
      <c r="DN1077" s="8">
        <f t="shared" si="1382"/>
        <v>0</v>
      </c>
      <c r="DO1077" s="8">
        <f t="shared" si="1382"/>
        <v>0</v>
      </c>
      <c r="DP1077" s="56"/>
      <c r="DQ1077" s="56"/>
      <c r="DR1077" s="56"/>
      <c r="DS1077" s="56"/>
    </row>
    <row r="1078" spans="1:123" x14ac:dyDescent="0.3">
      <c r="A1078" s="11">
        <f t="shared" si="1348"/>
        <v>45262</v>
      </c>
      <c r="B1078" s="8">
        <f t="shared" si="1349"/>
        <v>16291</v>
      </c>
      <c r="C1078" s="8">
        <f t="shared" si="1350"/>
        <v>2159961.06</v>
      </c>
      <c r="D1078" s="8">
        <f t="shared" si="1351"/>
        <v>0</v>
      </c>
      <c r="E1078" s="8">
        <f t="shared" si="1352"/>
        <v>11195.84</v>
      </c>
      <c r="F1078" s="8">
        <f t="shared" si="1353"/>
        <v>16317.1</v>
      </c>
      <c r="G1078" s="8">
        <f t="shared" si="1354"/>
        <v>63</v>
      </c>
      <c r="I1078" s="11">
        <f t="shared" si="1355"/>
        <v>45262</v>
      </c>
      <c r="J1078" s="8">
        <f t="shared" si="1356"/>
        <v>13952</v>
      </c>
      <c r="K1078" s="8">
        <f t="shared" si="1356"/>
        <v>2186311.4399999995</v>
      </c>
      <c r="L1078" s="8">
        <f t="shared" si="1356"/>
        <v>7343.2500000000045</v>
      </c>
      <c r="M1078" s="8">
        <f t="shared" si="1356"/>
        <v>0</v>
      </c>
      <c r="N1078" s="8">
        <f t="shared" si="1356"/>
        <v>7271.1899999999914</v>
      </c>
      <c r="O1078" s="8">
        <f t="shared" si="1356"/>
        <v>74</v>
      </c>
      <c r="Q1078" s="11">
        <f t="shared" si="1357"/>
        <v>45262</v>
      </c>
      <c r="R1078" s="8">
        <f t="shared" si="1358"/>
        <v>8519</v>
      </c>
      <c r="S1078" s="8">
        <f t="shared" si="1358"/>
        <v>905825.87999999977</v>
      </c>
      <c r="T1078" s="8">
        <f t="shared" si="1358"/>
        <v>8840.27</v>
      </c>
      <c r="U1078" s="8">
        <f t="shared" si="1358"/>
        <v>0</v>
      </c>
      <c r="V1078" s="8">
        <f t="shared" si="1358"/>
        <v>-2738.5999999999995</v>
      </c>
      <c r="W1078" s="8">
        <f t="shared" si="1358"/>
        <v>690</v>
      </c>
      <c r="Y1078" s="11">
        <f t="shared" si="1359"/>
        <v>45262</v>
      </c>
      <c r="Z1078" s="8">
        <f t="shared" si="1360"/>
        <v>15607</v>
      </c>
      <c r="AA1078" s="8">
        <f t="shared" si="1360"/>
        <v>1983697.4000000008</v>
      </c>
      <c r="AB1078" s="8">
        <f t="shared" si="1360"/>
        <v>12985.070000000003</v>
      </c>
      <c r="AC1078" s="8">
        <f t="shared" si="1360"/>
        <v>-463.16</v>
      </c>
      <c r="AD1078" s="8">
        <f t="shared" si="1360"/>
        <v>19354.820000000014</v>
      </c>
      <c r="AE1078" s="8">
        <f t="shared" si="1360"/>
        <v>1195</v>
      </c>
      <c r="AG1078" s="11">
        <f t="shared" si="1361"/>
        <v>45262</v>
      </c>
      <c r="AH1078" s="8">
        <f t="shared" si="1362"/>
        <v>16807</v>
      </c>
      <c r="AI1078" s="8">
        <f t="shared" si="1362"/>
        <v>2183790.5799999977</v>
      </c>
      <c r="AJ1078" s="8">
        <f t="shared" si="1362"/>
        <v>5482.1600000000017</v>
      </c>
      <c r="AK1078" s="8">
        <f t="shared" si="1362"/>
        <v>0</v>
      </c>
      <c r="AL1078" s="8">
        <f t="shared" si="1362"/>
        <v>21430.370000000032</v>
      </c>
      <c r="AM1078" s="8">
        <f t="shared" si="1362"/>
        <v>585</v>
      </c>
      <c r="AO1078" s="11">
        <f t="shared" si="1363"/>
        <v>45262</v>
      </c>
      <c r="AP1078" s="8">
        <f t="shared" si="1364"/>
        <v>18009</v>
      </c>
      <c r="AQ1078" s="8">
        <f t="shared" si="1364"/>
        <v>1498692.570000001</v>
      </c>
      <c r="AR1078" s="8">
        <f t="shared" si="1364"/>
        <v>0</v>
      </c>
      <c r="AS1078" s="8">
        <f t="shared" si="1364"/>
        <v>15863.36</v>
      </c>
      <c r="AT1078" s="8">
        <f t="shared" si="1364"/>
        <v>611.30999999999995</v>
      </c>
      <c r="AU1078" s="8">
        <f t="shared" si="1364"/>
        <v>780</v>
      </c>
      <c r="AW1078" s="11">
        <f t="shared" si="1365"/>
        <v>45262</v>
      </c>
      <c r="AX1078" s="8">
        <f t="shared" si="1366"/>
        <v>17625</v>
      </c>
      <c r="AY1078" s="8">
        <f t="shared" si="1366"/>
        <v>2210308.5599999991</v>
      </c>
      <c r="AZ1078" s="8">
        <f t="shared" si="1366"/>
        <v>8647.1700000000037</v>
      </c>
      <c r="BA1078" s="8">
        <f t="shared" si="1366"/>
        <v>0</v>
      </c>
      <c r="BB1078" s="8">
        <f t="shared" si="1366"/>
        <v>17186.440000000006</v>
      </c>
      <c r="BC1078" s="8">
        <f t="shared" si="1366"/>
        <v>438</v>
      </c>
      <c r="BE1078" s="11">
        <f t="shared" si="1367"/>
        <v>45262</v>
      </c>
      <c r="BF1078" s="8">
        <f t="shared" si="1368"/>
        <v>17097</v>
      </c>
      <c r="BG1078" s="8">
        <f t="shared" si="1368"/>
        <v>2127052.1400000006</v>
      </c>
      <c r="BH1078" s="8">
        <f t="shared" si="1368"/>
        <v>12296.130000000005</v>
      </c>
      <c r="BI1078" s="8">
        <f t="shared" si="1368"/>
        <v>0</v>
      </c>
      <c r="BJ1078" s="8">
        <f t="shared" si="1368"/>
        <v>42953.669999999991</v>
      </c>
      <c r="BK1078" s="8">
        <f t="shared" si="1368"/>
        <v>161</v>
      </c>
      <c r="BM1078" s="11">
        <f t="shared" si="1369"/>
        <v>45262</v>
      </c>
      <c r="BN1078" s="8">
        <f t="shared" si="1370"/>
        <v>11910</v>
      </c>
      <c r="BO1078" s="8">
        <f t="shared" si="1370"/>
        <v>971978.94000000029</v>
      </c>
      <c r="BP1078" s="8">
        <f t="shared" si="1370"/>
        <v>10017.75</v>
      </c>
      <c r="BQ1078" s="8">
        <f t="shared" si="1370"/>
        <v>0</v>
      </c>
      <c r="BR1078" s="8">
        <f t="shared" si="1370"/>
        <v>6956.3399999999992</v>
      </c>
      <c r="BS1078" s="8">
        <f t="shared" si="1370"/>
        <v>166</v>
      </c>
      <c r="BU1078" s="11">
        <f t="shared" si="1371"/>
        <v>45262</v>
      </c>
      <c r="BV1078" s="8">
        <f t="shared" si="1372"/>
        <v>10152</v>
      </c>
      <c r="BW1078" s="8">
        <f t="shared" si="1372"/>
        <v>1216979.6700000009</v>
      </c>
      <c r="BX1078" s="8">
        <f t="shared" si="1372"/>
        <v>9200.9</v>
      </c>
      <c r="BY1078" s="8">
        <f t="shared" si="1372"/>
        <v>0</v>
      </c>
      <c r="BZ1078" s="8">
        <f t="shared" si="1372"/>
        <v>9918.0500000000011</v>
      </c>
      <c r="CA1078" s="8">
        <f t="shared" si="1372"/>
        <v>540</v>
      </c>
      <c r="CC1078" s="11">
        <f t="shared" si="1373"/>
        <v>45262</v>
      </c>
      <c r="CD1078" s="8">
        <f t="shared" si="1374"/>
        <v>18694</v>
      </c>
      <c r="CE1078" s="8">
        <f t="shared" si="1374"/>
        <v>2219147.7400000012</v>
      </c>
      <c r="CF1078" s="8">
        <f t="shared" si="1374"/>
        <v>11242.359999999999</v>
      </c>
      <c r="CG1078" s="8">
        <f t="shared" si="1374"/>
        <v>106684.04999999994</v>
      </c>
      <c r="CH1078" s="8">
        <f t="shared" si="1374"/>
        <v>21516.560000000005</v>
      </c>
      <c r="CI1078" s="8">
        <f t="shared" si="1374"/>
        <v>486</v>
      </c>
      <c r="CK1078" s="11">
        <f t="shared" si="1375"/>
        <v>45262</v>
      </c>
      <c r="CL1078" s="8">
        <f t="shared" si="1376"/>
        <v>6569</v>
      </c>
      <c r="CM1078" s="8">
        <f t="shared" si="1376"/>
        <v>502447.14000000025</v>
      </c>
      <c r="CN1078" s="8">
        <f t="shared" si="1376"/>
        <v>0</v>
      </c>
      <c r="CO1078" s="8">
        <f t="shared" si="1376"/>
        <v>1339.62</v>
      </c>
      <c r="CP1078" s="8">
        <f t="shared" si="1376"/>
        <v>12132.61</v>
      </c>
      <c r="CQ1078" s="8">
        <f t="shared" si="1376"/>
        <v>82</v>
      </c>
      <c r="CS1078" s="11">
        <f t="shared" si="1377"/>
        <v>45262</v>
      </c>
      <c r="CT1078" s="8">
        <f t="shared" si="1378"/>
        <v>0</v>
      </c>
      <c r="CU1078" s="8">
        <f t="shared" si="1378"/>
        <v>0</v>
      </c>
      <c r="CV1078" s="8">
        <f t="shared" si="1378"/>
        <v>0</v>
      </c>
      <c r="CW1078" s="8">
        <f t="shared" si="1378"/>
        <v>0</v>
      </c>
      <c r="CX1078" s="8">
        <f t="shared" si="1378"/>
        <v>0</v>
      </c>
      <c r="CY1078" s="8">
        <f t="shared" si="1378"/>
        <v>0</v>
      </c>
      <c r="DA1078" s="11">
        <f t="shared" si="1379"/>
        <v>45262</v>
      </c>
      <c r="DB1078" s="8">
        <f t="shared" si="1380"/>
        <v>0</v>
      </c>
      <c r="DC1078" s="8">
        <f t="shared" si="1380"/>
        <v>0</v>
      </c>
      <c r="DD1078" s="8">
        <f t="shared" si="1380"/>
        <v>0</v>
      </c>
      <c r="DE1078" s="8">
        <f t="shared" si="1380"/>
        <v>0</v>
      </c>
      <c r="DF1078" s="8">
        <f t="shared" si="1380"/>
        <v>0</v>
      </c>
      <c r="DG1078" s="8">
        <f t="shared" si="1380"/>
        <v>0</v>
      </c>
      <c r="DI1078" s="11">
        <f t="shared" si="1381"/>
        <v>45262</v>
      </c>
      <c r="DJ1078" s="8">
        <f t="shared" si="1382"/>
        <v>0</v>
      </c>
      <c r="DK1078" s="8">
        <f t="shared" si="1382"/>
        <v>0</v>
      </c>
      <c r="DL1078" s="8">
        <f t="shared" si="1382"/>
        <v>0</v>
      </c>
      <c r="DM1078" s="8">
        <f t="shared" si="1382"/>
        <v>0</v>
      </c>
      <c r="DN1078" s="8">
        <f t="shared" si="1382"/>
        <v>0</v>
      </c>
      <c r="DO1078" s="8">
        <f t="shared" si="1382"/>
        <v>0</v>
      </c>
      <c r="DP1078" s="56"/>
      <c r="DQ1078" s="56"/>
      <c r="DR1078" s="56"/>
      <c r="DS1078" s="56"/>
    </row>
    <row r="1079" spans="1:123" x14ac:dyDescent="0.3">
      <c r="A1079" s="11">
        <f t="shared" si="1348"/>
        <v>45263</v>
      </c>
      <c r="B1079" s="8">
        <f t="shared" si="1349"/>
        <v>16316</v>
      </c>
      <c r="C1079" s="8">
        <f t="shared" si="1350"/>
        <v>2163198.25</v>
      </c>
      <c r="D1079" s="8">
        <f t="shared" si="1351"/>
        <v>0</v>
      </c>
      <c r="E1079" s="8">
        <f t="shared" si="1352"/>
        <v>11208.84</v>
      </c>
      <c r="F1079" s="8">
        <f t="shared" si="1353"/>
        <v>16319.1</v>
      </c>
      <c r="G1079" s="8">
        <f t="shared" si="1354"/>
        <v>63</v>
      </c>
      <c r="I1079" s="11">
        <f t="shared" si="1355"/>
        <v>45263</v>
      </c>
      <c r="J1079" s="8">
        <f t="shared" ref="J1079:O1094" si="1383">J341+J1078</f>
        <v>13971</v>
      </c>
      <c r="K1079" s="8">
        <f t="shared" si="1383"/>
        <v>2188908.8699999996</v>
      </c>
      <c r="L1079" s="8">
        <f t="shared" si="1383"/>
        <v>7352.6900000000041</v>
      </c>
      <c r="M1079" s="8">
        <f t="shared" si="1383"/>
        <v>0</v>
      </c>
      <c r="N1079" s="8">
        <f t="shared" si="1383"/>
        <v>7290.9899999999916</v>
      </c>
      <c r="O1079" s="8">
        <f t="shared" si="1383"/>
        <v>75</v>
      </c>
      <c r="Q1079" s="11">
        <f t="shared" si="1357"/>
        <v>45263</v>
      </c>
      <c r="R1079" s="8">
        <f t="shared" ref="R1079:W1094" si="1384">R341+R1078</f>
        <v>8520</v>
      </c>
      <c r="S1079" s="8">
        <f t="shared" si="1384"/>
        <v>905910.87999999977</v>
      </c>
      <c r="T1079" s="8">
        <f t="shared" si="1384"/>
        <v>8840.27</v>
      </c>
      <c r="U1079" s="8">
        <f t="shared" si="1384"/>
        <v>0</v>
      </c>
      <c r="V1079" s="8">
        <f t="shared" si="1384"/>
        <v>-2732.0999999999995</v>
      </c>
      <c r="W1079" s="8">
        <f t="shared" si="1384"/>
        <v>690</v>
      </c>
      <c r="Y1079" s="11">
        <f t="shared" si="1359"/>
        <v>45263</v>
      </c>
      <c r="Z1079" s="8">
        <f t="shared" ref="Z1079:AE1094" si="1385">Z341+Z1078</f>
        <v>15638</v>
      </c>
      <c r="AA1079" s="8">
        <f t="shared" si="1385"/>
        <v>1987292.0900000008</v>
      </c>
      <c r="AB1079" s="8">
        <f t="shared" si="1385"/>
        <v>12991.550000000003</v>
      </c>
      <c r="AC1079" s="8">
        <f t="shared" si="1385"/>
        <v>-463.16</v>
      </c>
      <c r="AD1079" s="8">
        <f t="shared" si="1385"/>
        <v>19354.820000000014</v>
      </c>
      <c r="AE1079" s="8">
        <f t="shared" si="1385"/>
        <v>1197</v>
      </c>
      <c r="AG1079" s="11">
        <f t="shared" si="1361"/>
        <v>45263</v>
      </c>
      <c r="AH1079" s="8">
        <f t="shared" ref="AH1079:AM1094" si="1386">AH341+AH1078</f>
        <v>16855</v>
      </c>
      <c r="AI1079" s="8">
        <f t="shared" si="1386"/>
        <v>2189779.4699999979</v>
      </c>
      <c r="AJ1079" s="8">
        <f t="shared" si="1386"/>
        <v>5776.4400000000014</v>
      </c>
      <c r="AK1079" s="8">
        <f t="shared" si="1386"/>
        <v>0</v>
      </c>
      <c r="AL1079" s="8">
        <f t="shared" si="1386"/>
        <v>21430.370000000032</v>
      </c>
      <c r="AM1079" s="8">
        <f t="shared" si="1386"/>
        <v>585</v>
      </c>
      <c r="AO1079" s="11">
        <f t="shared" si="1363"/>
        <v>45263</v>
      </c>
      <c r="AP1079" s="8">
        <f t="shared" ref="AP1079:AU1094" si="1387">AP341+AP1078</f>
        <v>18059</v>
      </c>
      <c r="AQ1079" s="8">
        <f t="shared" si="1387"/>
        <v>1502440.5100000009</v>
      </c>
      <c r="AR1079" s="8">
        <f t="shared" si="1387"/>
        <v>0</v>
      </c>
      <c r="AS1079" s="8">
        <f t="shared" si="1387"/>
        <v>15896.36</v>
      </c>
      <c r="AT1079" s="8">
        <f t="shared" si="1387"/>
        <v>611.30999999999995</v>
      </c>
      <c r="AU1079" s="8">
        <f t="shared" si="1387"/>
        <v>784</v>
      </c>
      <c r="AW1079" s="11">
        <f t="shared" si="1365"/>
        <v>45263</v>
      </c>
      <c r="AX1079" s="8">
        <f t="shared" ref="AX1079:BC1094" si="1388">AX341+AX1078</f>
        <v>17661</v>
      </c>
      <c r="AY1079" s="8">
        <f t="shared" si="1388"/>
        <v>2214160.3699999992</v>
      </c>
      <c r="AZ1079" s="8">
        <f t="shared" si="1388"/>
        <v>8673.9500000000044</v>
      </c>
      <c r="BA1079" s="8">
        <f t="shared" si="1388"/>
        <v>0</v>
      </c>
      <c r="BB1079" s="8">
        <f t="shared" si="1388"/>
        <v>17186.440000000006</v>
      </c>
      <c r="BC1079" s="8">
        <f t="shared" si="1388"/>
        <v>439</v>
      </c>
      <c r="BE1079" s="11">
        <f t="shared" si="1367"/>
        <v>45263</v>
      </c>
      <c r="BF1079" s="8">
        <f t="shared" ref="BF1079:BK1094" si="1389">BF341+BF1078</f>
        <v>17139</v>
      </c>
      <c r="BG1079" s="8">
        <f t="shared" si="1389"/>
        <v>2132137.7500000005</v>
      </c>
      <c r="BH1079" s="8">
        <f t="shared" si="1389"/>
        <v>12336.970000000005</v>
      </c>
      <c r="BI1079" s="8">
        <f t="shared" si="1389"/>
        <v>0</v>
      </c>
      <c r="BJ1079" s="8">
        <f t="shared" si="1389"/>
        <v>43262.349999999991</v>
      </c>
      <c r="BK1079" s="8">
        <f t="shared" si="1389"/>
        <v>161</v>
      </c>
      <c r="BM1079" s="11">
        <f t="shared" si="1369"/>
        <v>45263</v>
      </c>
      <c r="BN1079" s="8">
        <f t="shared" ref="BN1079:BS1094" si="1390">BN341+BN1078</f>
        <v>11933</v>
      </c>
      <c r="BO1079" s="8">
        <f t="shared" si="1390"/>
        <v>973875.83000000031</v>
      </c>
      <c r="BP1079" s="8">
        <f t="shared" si="1390"/>
        <v>10120.75</v>
      </c>
      <c r="BQ1079" s="8">
        <f t="shared" si="1390"/>
        <v>0</v>
      </c>
      <c r="BR1079" s="8">
        <f t="shared" si="1390"/>
        <v>6991.3399999999992</v>
      </c>
      <c r="BS1079" s="8">
        <f t="shared" si="1390"/>
        <v>168</v>
      </c>
      <c r="BU1079" s="11">
        <f t="shared" si="1371"/>
        <v>45263</v>
      </c>
      <c r="BV1079" s="8">
        <f t="shared" ref="BV1079:CA1094" si="1391">BV341+BV1078</f>
        <v>10191</v>
      </c>
      <c r="BW1079" s="8">
        <f t="shared" si="1391"/>
        <v>1221626.290000001</v>
      </c>
      <c r="BX1079" s="8">
        <f t="shared" si="1391"/>
        <v>9237.9</v>
      </c>
      <c r="BY1079" s="8">
        <f t="shared" si="1391"/>
        <v>0</v>
      </c>
      <c r="BZ1079" s="8">
        <f t="shared" si="1391"/>
        <v>9918.0500000000011</v>
      </c>
      <c r="CA1079" s="8">
        <f t="shared" si="1391"/>
        <v>540</v>
      </c>
      <c r="CC1079" s="11">
        <f t="shared" si="1373"/>
        <v>45263</v>
      </c>
      <c r="CD1079" s="8">
        <f t="shared" ref="CD1079:CI1094" si="1392">CD341+CD1078</f>
        <v>18704</v>
      </c>
      <c r="CE1079" s="8">
        <f t="shared" si="1392"/>
        <v>2220110.9900000012</v>
      </c>
      <c r="CF1079" s="8">
        <f t="shared" si="1392"/>
        <v>11255.359999999999</v>
      </c>
      <c r="CG1079" s="8">
        <f t="shared" si="1392"/>
        <v>106694.04999999994</v>
      </c>
      <c r="CH1079" s="8">
        <f t="shared" si="1392"/>
        <v>21516.560000000005</v>
      </c>
      <c r="CI1079" s="8">
        <f t="shared" si="1392"/>
        <v>486</v>
      </c>
      <c r="CK1079" s="11">
        <f t="shared" si="1375"/>
        <v>45263</v>
      </c>
      <c r="CL1079" s="8">
        <f t="shared" ref="CL1079:CQ1094" si="1393">CL341+CL1078</f>
        <v>6578</v>
      </c>
      <c r="CM1079" s="8">
        <f t="shared" si="1393"/>
        <v>503161.53000000026</v>
      </c>
      <c r="CN1079" s="8">
        <f t="shared" si="1393"/>
        <v>0</v>
      </c>
      <c r="CO1079" s="8">
        <f t="shared" si="1393"/>
        <v>1339.62</v>
      </c>
      <c r="CP1079" s="8">
        <f t="shared" si="1393"/>
        <v>12132.61</v>
      </c>
      <c r="CQ1079" s="8">
        <f t="shared" si="1393"/>
        <v>82</v>
      </c>
      <c r="CS1079" s="11">
        <f t="shared" si="1377"/>
        <v>45263</v>
      </c>
      <c r="CT1079" s="8">
        <f t="shared" ref="CT1079:CY1094" si="1394">CT341+CT1078</f>
        <v>0</v>
      </c>
      <c r="CU1079" s="8">
        <f t="shared" si="1394"/>
        <v>0</v>
      </c>
      <c r="CV1079" s="8">
        <f t="shared" si="1394"/>
        <v>0</v>
      </c>
      <c r="CW1079" s="8">
        <f t="shared" si="1394"/>
        <v>0</v>
      </c>
      <c r="CX1079" s="8">
        <f t="shared" si="1394"/>
        <v>0</v>
      </c>
      <c r="CY1079" s="8">
        <f t="shared" si="1394"/>
        <v>0</v>
      </c>
      <c r="DA1079" s="11">
        <f t="shared" si="1379"/>
        <v>45263</v>
      </c>
      <c r="DB1079" s="8">
        <f t="shared" ref="DB1079:DG1094" si="1395">DB341+DB1078</f>
        <v>0</v>
      </c>
      <c r="DC1079" s="8">
        <f t="shared" si="1395"/>
        <v>0</v>
      </c>
      <c r="DD1079" s="8">
        <f t="shared" si="1395"/>
        <v>0</v>
      </c>
      <c r="DE1079" s="8">
        <f t="shared" si="1395"/>
        <v>0</v>
      </c>
      <c r="DF1079" s="8">
        <f t="shared" si="1395"/>
        <v>0</v>
      </c>
      <c r="DG1079" s="8">
        <f t="shared" si="1395"/>
        <v>0</v>
      </c>
      <c r="DI1079" s="11">
        <f t="shared" si="1381"/>
        <v>45263</v>
      </c>
      <c r="DJ1079" s="8">
        <f t="shared" ref="DJ1079:DO1094" si="1396">DJ341+DJ1078</f>
        <v>0</v>
      </c>
      <c r="DK1079" s="8">
        <f t="shared" si="1396"/>
        <v>0</v>
      </c>
      <c r="DL1079" s="8">
        <f t="shared" si="1396"/>
        <v>0</v>
      </c>
      <c r="DM1079" s="8">
        <f t="shared" si="1396"/>
        <v>0</v>
      </c>
      <c r="DN1079" s="8">
        <f t="shared" si="1396"/>
        <v>0</v>
      </c>
      <c r="DO1079" s="8">
        <f t="shared" si="1396"/>
        <v>0</v>
      </c>
      <c r="DP1079" s="56"/>
      <c r="DQ1079" s="56"/>
      <c r="DR1079" s="56"/>
      <c r="DS1079" s="56"/>
    </row>
    <row r="1080" spans="1:123" x14ac:dyDescent="0.3">
      <c r="A1080" s="11">
        <f t="shared" si="1348"/>
        <v>45264</v>
      </c>
      <c r="B1080" s="8">
        <f t="shared" si="1349"/>
        <v>16355</v>
      </c>
      <c r="C1080" s="8">
        <f t="shared" si="1350"/>
        <v>2168353.6800000002</v>
      </c>
      <c r="D1080" s="8">
        <f t="shared" si="1351"/>
        <v>0</v>
      </c>
      <c r="E1080" s="8">
        <f t="shared" si="1352"/>
        <v>11237.84</v>
      </c>
      <c r="F1080" s="8">
        <f t="shared" si="1353"/>
        <v>16344.1</v>
      </c>
      <c r="G1080" s="8">
        <f t="shared" si="1354"/>
        <v>63</v>
      </c>
      <c r="I1080" s="11">
        <f t="shared" si="1355"/>
        <v>45264</v>
      </c>
      <c r="J1080" s="8">
        <f t="shared" si="1383"/>
        <v>14027</v>
      </c>
      <c r="K1080" s="8">
        <f t="shared" si="1383"/>
        <v>2196755.2699999996</v>
      </c>
      <c r="L1080" s="8">
        <f t="shared" si="1383"/>
        <v>7403.8800000000037</v>
      </c>
      <c r="M1080" s="8">
        <f t="shared" si="1383"/>
        <v>0</v>
      </c>
      <c r="N1080" s="8">
        <f t="shared" si="1383"/>
        <v>7305.839999999992</v>
      </c>
      <c r="O1080" s="8">
        <f t="shared" si="1383"/>
        <v>76</v>
      </c>
      <c r="Q1080" s="11">
        <f t="shared" si="1357"/>
        <v>45264</v>
      </c>
      <c r="R1080" s="8">
        <f t="shared" si="1384"/>
        <v>8523</v>
      </c>
      <c r="S1080" s="8">
        <f t="shared" si="1384"/>
        <v>906184.69999999972</v>
      </c>
      <c r="T1080" s="8">
        <f t="shared" si="1384"/>
        <v>8840.27</v>
      </c>
      <c r="U1080" s="8">
        <f t="shared" si="1384"/>
        <v>0</v>
      </c>
      <c r="V1080" s="8">
        <f t="shared" si="1384"/>
        <v>-2729.0999999999995</v>
      </c>
      <c r="W1080" s="8">
        <f t="shared" si="1384"/>
        <v>690</v>
      </c>
      <c r="Y1080" s="11">
        <f t="shared" si="1359"/>
        <v>45264</v>
      </c>
      <c r="Z1080" s="8">
        <f t="shared" si="1385"/>
        <v>15698</v>
      </c>
      <c r="AA1080" s="8">
        <f t="shared" si="1385"/>
        <v>1994685.0200000007</v>
      </c>
      <c r="AB1080" s="8">
        <f t="shared" si="1385"/>
        <v>13017.450000000003</v>
      </c>
      <c r="AC1080" s="8">
        <f t="shared" si="1385"/>
        <v>-463.16</v>
      </c>
      <c r="AD1080" s="8">
        <f t="shared" si="1385"/>
        <v>19197.390000000014</v>
      </c>
      <c r="AE1080" s="8">
        <f t="shared" si="1385"/>
        <v>1199</v>
      </c>
      <c r="AG1080" s="11">
        <f t="shared" si="1361"/>
        <v>45264</v>
      </c>
      <c r="AH1080" s="8">
        <f t="shared" si="1386"/>
        <v>16925</v>
      </c>
      <c r="AI1080" s="8">
        <f t="shared" si="1386"/>
        <v>2199316.2499999977</v>
      </c>
      <c r="AJ1080" s="8">
        <f t="shared" si="1386"/>
        <v>5799.5800000000017</v>
      </c>
      <c r="AK1080" s="8">
        <f t="shared" si="1386"/>
        <v>0</v>
      </c>
      <c r="AL1080" s="8">
        <f t="shared" si="1386"/>
        <v>21430.370000000032</v>
      </c>
      <c r="AM1080" s="8">
        <f t="shared" si="1386"/>
        <v>585</v>
      </c>
      <c r="AO1080" s="11">
        <f t="shared" si="1363"/>
        <v>45264</v>
      </c>
      <c r="AP1080" s="8">
        <f t="shared" si="1387"/>
        <v>18108</v>
      </c>
      <c r="AQ1080" s="8">
        <f t="shared" si="1387"/>
        <v>1506705.8800000011</v>
      </c>
      <c r="AR1080" s="8">
        <f t="shared" si="1387"/>
        <v>0</v>
      </c>
      <c r="AS1080" s="8">
        <f t="shared" si="1387"/>
        <v>15915.36</v>
      </c>
      <c r="AT1080" s="8">
        <f t="shared" si="1387"/>
        <v>580.93999999999994</v>
      </c>
      <c r="AU1080" s="8">
        <f t="shared" si="1387"/>
        <v>788</v>
      </c>
      <c r="AW1080" s="11">
        <f t="shared" si="1365"/>
        <v>45264</v>
      </c>
      <c r="AX1080" s="8">
        <f t="shared" si="1388"/>
        <v>17716</v>
      </c>
      <c r="AY1080" s="8">
        <f t="shared" si="1388"/>
        <v>2222153.399999999</v>
      </c>
      <c r="AZ1080" s="8">
        <f t="shared" si="1388"/>
        <v>8677.6500000000051</v>
      </c>
      <c r="BA1080" s="8">
        <f t="shared" si="1388"/>
        <v>0</v>
      </c>
      <c r="BB1080" s="8">
        <f t="shared" si="1388"/>
        <v>17230.590000000007</v>
      </c>
      <c r="BC1080" s="8">
        <f t="shared" si="1388"/>
        <v>440</v>
      </c>
      <c r="BE1080" s="11">
        <f t="shared" si="1367"/>
        <v>45264</v>
      </c>
      <c r="BF1080" s="8">
        <f t="shared" si="1389"/>
        <v>17194</v>
      </c>
      <c r="BG1080" s="8">
        <f t="shared" si="1389"/>
        <v>2139172.4500000007</v>
      </c>
      <c r="BH1080" s="8">
        <f t="shared" si="1389"/>
        <v>12342.540000000005</v>
      </c>
      <c r="BI1080" s="8">
        <f t="shared" si="1389"/>
        <v>0</v>
      </c>
      <c r="BJ1080" s="8">
        <f t="shared" si="1389"/>
        <v>43668.989999999991</v>
      </c>
      <c r="BK1080" s="8">
        <f t="shared" si="1389"/>
        <v>161</v>
      </c>
      <c r="BM1080" s="11">
        <f t="shared" si="1369"/>
        <v>45264</v>
      </c>
      <c r="BN1080" s="8">
        <f t="shared" si="1390"/>
        <v>11953</v>
      </c>
      <c r="BO1080" s="8">
        <f t="shared" si="1390"/>
        <v>975500.17000000027</v>
      </c>
      <c r="BP1080" s="8">
        <f t="shared" si="1390"/>
        <v>10124.75</v>
      </c>
      <c r="BQ1080" s="8">
        <f t="shared" si="1390"/>
        <v>0</v>
      </c>
      <c r="BR1080" s="8">
        <f t="shared" si="1390"/>
        <v>6991.3399999999992</v>
      </c>
      <c r="BS1080" s="8">
        <f t="shared" si="1390"/>
        <v>170</v>
      </c>
      <c r="BU1080" s="11">
        <f t="shared" si="1371"/>
        <v>45264</v>
      </c>
      <c r="BV1080" s="8">
        <f t="shared" si="1391"/>
        <v>10237</v>
      </c>
      <c r="BW1080" s="8">
        <f t="shared" si="1391"/>
        <v>1227373.1900000009</v>
      </c>
      <c r="BX1080" s="8">
        <f t="shared" si="1391"/>
        <v>9267.9</v>
      </c>
      <c r="BY1080" s="8">
        <f t="shared" si="1391"/>
        <v>0</v>
      </c>
      <c r="BZ1080" s="8">
        <f t="shared" si="1391"/>
        <v>9918.0500000000011</v>
      </c>
      <c r="CA1080" s="8">
        <f t="shared" si="1391"/>
        <v>540</v>
      </c>
      <c r="CC1080" s="11">
        <f t="shared" si="1373"/>
        <v>45264</v>
      </c>
      <c r="CD1080" s="8">
        <f t="shared" si="1392"/>
        <v>18738</v>
      </c>
      <c r="CE1080" s="8">
        <f t="shared" si="1392"/>
        <v>2224088.1300000013</v>
      </c>
      <c r="CF1080" s="8">
        <f t="shared" si="1392"/>
        <v>11283.359999999999</v>
      </c>
      <c r="CG1080" s="8">
        <f t="shared" si="1392"/>
        <v>106704.04999999994</v>
      </c>
      <c r="CH1080" s="8">
        <f t="shared" si="1392"/>
        <v>21516.560000000005</v>
      </c>
      <c r="CI1080" s="8">
        <f t="shared" si="1392"/>
        <v>488</v>
      </c>
      <c r="CK1080" s="11">
        <f t="shared" si="1375"/>
        <v>45264</v>
      </c>
      <c r="CL1080" s="8">
        <f t="shared" si="1393"/>
        <v>6596</v>
      </c>
      <c r="CM1080" s="8">
        <f t="shared" si="1393"/>
        <v>503194.02000000025</v>
      </c>
      <c r="CN1080" s="8">
        <f t="shared" si="1393"/>
        <v>0</v>
      </c>
      <c r="CO1080" s="8">
        <f t="shared" si="1393"/>
        <v>1339.62</v>
      </c>
      <c r="CP1080" s="8">
        <f t="shared" si="1393"/>
        <v>12132.61</v>
      </c>
      <c r="CQ1080" s="8">
        <f t="shared" si="1393"/>
        <v>82</v>
      </c>
      <c r="CS1080" s="11">
        <f t="shared" si="1377"/>
        <v>45264</v>
      </c>
      <c r="CT1080" s="8">
        <f t="shared" si="1394"/>
        <v>0</v>
      </c>
      <c r="CU1080" s="8">
        <f t="shared" si="1394"/>
        <v>0</v>
      </c>
      <c r="CV1080" s="8">
        <f t="shared" si="1394"/>
        <v>0</v>
      </c>
      <c r="CW1080" s="8">
        <f t="shared" si="1394"/>
        <v>0</v>
      </c>
      <c r="CX1080" s="8">
        <f t="shared" si="1394"/>
        <v>0</v>
      </c>
      <c r="CY1080" s="8">
        <f t="shared" si="1394"/>
        <v>0</v>
      </c>
      <c r="DA1080" s="11">
        <f t="shared" si="1379"/>
        <v>45264</v>
      </c>
      <c r="DB1080" s="8">
        <f t="shared" si="1395"/>
        <v>0</v>
      </c>
      <c r="DC1080" s="8">
        <f t="shared" si="1395"/>
        <v>0</v>
      </c>
      <c r="DD1080" s="8">
        <f t="shared" si="1395"/>
        <v>0</v>
      </c>
      <c r="DE1080" s="8">
        <f t="shared" si="1395"/>
        <v>0</v>
      </c>
      <c r="DF1080" s="8">
        <f t="shared" si="1395"/>
        <v>0</v>
      </c>
      <c r="DG1080" s="8">
        <f t="shared" si="1395"/>
        <v>0</v>
      </c>
      <c r="DI1080" s="11">
        <f t="shared" si="1381"/>
        <v>45264</v>
      </c>
      <c r="DJ1080" s="8">
        <f t="shared" si="1396"/>
        <v>0</v>
      </c>
      <c r="DK1080" s="8">
        <f t="shared" si="1396"/>
        <v>0</v>
      </c>
      <c r="DL1080" s="8">
        <f t="shared" si="1396"/>
        <v>0</v>
      </c>
      <c r="DM1080" s="8">
        <f t="shared" si="1396"/>
        <v>0</v>
      </c>
      <c r="DN1080" s="8">
        <f t="shared" si="1396"/>
        <v>0</v>
      </c>
      <c r="DO1080" s="8">
        <f t="shared" si="1396"/>
        <v>0</v>
      </c>
      <c r="DP1080" s="56"/>
      <c r="DQ1080" s="56"/>
      <c r="DR1080" s="56"/>
      <c r="DS1080" s="56"/>
    </row>
    <row r="1081" spans="1:123" x14ac:dyDescent="0.3">
      <c r="A1081" s="11">
        <f t="shared" si="1348"/>
        <v>45265</v>
      </c>
      <c r="B1081" s="8">
        <f t="shared" si="1349"/>
        <v>16395</v>
      </c>
      <c r="C1081" s="8">
        <f t="shared" si="1350"/>
        <v>2174181.5900000003</v>
      </c>
      <c r="D1081" s="8">
        <f t="shared" si="1351"/>
        <v>0</v>
      </c>
      <c r="E1081" s="8">
        <f t="shared" si="1352"/>
        <v>11253.84</v>
      </c>
      <c r="F1081" s="8">
        <f t="shared" si="1353"/>
        <v>16744.510000000002</v>
      </c>
      <c r="G1081" s="8">
        <f t="shared" si="1354"/>
        <v>63</v>
      </c>
      <c r="I1081" s="11">
        <f t="shared" si="1355"/>
        <v>45265</v>
      </c>
      <c r="J1081" s="8">
        <f t="shared" si="1383"/>
        <v>14095</v>
      </c>
      <c r="K1081" s="8">
        <f t="shared" si="1383"/>
        <v>2206420.4199999995</v>
      </c>
      <c r="L1081" s="8">
        <f t="shared" si="1383"/>
        <v>7415.2000000000035</v>
      </c>
      <c r="M1081" s="8">
        <f t="shared" si="1383"/>
        <v>0</v>
      </c>
      <c r="N1081" s="8">
        <f t="shared" si="1383"/>
        <v>7310.7899999999918</v>
      </c>
      <c r="O1081" s="8">
        <f t="shared" si="1383"/>
        <v>76</v>
      </c>
      <c r="Q1081" s="11">
        <f t="shared" si="1357"/>
        <v>45265</v>
      </c>
      <c r="R1081" s="8">
        <f t="shared" si="1384"/>
        <v>8533</v>
      </c>
      <c r="S1081" s="8">
        <f t="shared" si="1384"/>
        <v>907211.65999999968</v>
      </c>
      <c r="T1081" s="8">
        <f t="shared" si="1384"/>
        <v>8840.27</v>
      </c>
      <c r="U1081" s="8">
        <f t="shared" si="1384"/>
        <v>0</v>
      </c>
      <c r="V1081" s="8">
        <f t="shared" si="1384"/>
        <v>-2695.0999999999995</v>
      </c>
      <c r="W1081" s="8">
        <f t="shared" si="1384"/>
        <v>690</v>
      </c>
      <c r="Y1081" s="11">
        <f t="shared" si="1359"/>
        <v>45265</v>
      </c>
      <c r="Z1081" s="8">
        <f t="shared" si="1385"/>
        <v>15767</v>
      </c>
      <c r="AA1081" s="8">
        <f t="shared" si="1385"/>
        <v>2003113.2400000007</v>
      </c>
      <c r="AB1081" s="8">
        <f t="shared" si="1385"/>
        <v>13047.990000000003</v>
      </c>
      <c r="AC1081" s="8">
        <f t="shared" si="1385"/>
        <v>-463.16</v>
      </c>
      <c r="AD1081" s="8">
        <f t="shared" si="1385"/>
        <v>19107.780000000013</v>
      </c>
      <c r="AE1081" s="8">
        <f t="shared" si="1385"/>
        <v>1202</v>
      </c>
      <c r="AG1081" s="11">
        <f t="shared" si="1361"/>
        <v>45265</v>
      </c>
      <c r="AH1081" s="8">
        <f t="shared" si="1386"/>
        <v>16992</v>
      </c>
      <c r="AI1081" s="8">
        <f t="shared" si="1386"/>
        <v>2207734.5299999975</v>
      </c>
      <c r="AJ1081" s="8">
        <f t="shared" si="1386"/>
        <v>5812.5300000000016</v>
      </c>
      <c r="AK1081" s="8">
        <f t="shared" si="1386"/>
        <v>0</v>
      </c>
      <c r="AL1081" s="8">
        <f t="shared" si="1386"/>
        <v>21534.030000000032</v>
      </c>
      <c r="AM1081" s="8">
        <f t="shared" si="1386"/>
        <v>585</v>
      </c>
      <c r="AO1081" s="11">
        <f t="shared" si="1363"/>
        <v>45265</v>
      </c>
      <c r="AP1081" s="8">
        <f t="shared" si="1387"/>
        <v>18165</v>
      </c>
      <c r="AQ1081" s="8">
        <f t="shared" si="1387"/>
        <v>1511980.530000001</v>
      </c>
      <c r="AR1081" s="8">
        <f t="shared" si="1387"/>
        <v>0</v>
      </c>
      <c r="AS1081" s="8">
        <f t="shared" si="1387"/>
        <v>15948.36</v>
      </c>
      <c r="AT1081" s="8">
        <f t="shared" si="1387"/>
        <v>476.97999999999996</v>
      </c>
      <c r="AU1081" s="8">
        <f t="shared" si="1387"/>
        <v>791</v>
      </c>
      <c r="AW1081" s="11">
        <f t="shared" si="1365"/>
        <v>45265</v>
      </c>
      <c r="AX1081" s="8">
        <f t="shared" si="1388"/>
        <v>17777</v>
      </c>
      <c r="AY1081" s="8">
        <f t="shared" si="1388"/>
        <v>2230783.5699999989</v>
      </c>
      <c r="AZ1081" s="8">
        <f t="shared" si="1388"/>
        <v>8681.3400000000056</v>
      </c>
      <c r="BA1081" s="8">
        <f t="shared" si="1388"/>
        <v>0</v>
      </c>
      <c r="BB1081" s="8">
        <f t="shared" si="1388"/>
        <v>17274.740000000009</v>
      </c>
      <c r="BC1081" s="8">
        <f t="shared" si="1388"/>
        <v>440</v>
      </c>
      <c r="BE1081" s="11">
        <f t="shared" si="1367"/>
        <v>45265</v>
      </c>
      <c r="BF1081" s="8">
        <f t="shared" si="1389"/>
        <v>17242</v>
      </c>
      <c r="BG1081" s="8">
        <f t="shared" si="1389"/>
        <v>2145487.7900000005</v>
      </c>
      <c r="BH1081" s="8">
        <f t="shared" si="1389"/>
        <v>12361.090000000004</v>
      </c>
      <c r="BI1081" s="8">
        <f t="shared" si="1389"/>
        <v>0</v>
      </c>
      <c r="BJ1081" s="8">
        <f t="shared" si="1389"/>
        <v>43685.639999999992</v>
      </c>
      <c r="BK1081" s="8">
        <f t="shared" si="1389"/>
        <v>161</v>
      </c>
      <c r="BM1081" s="11">
        <f t="shared" si="1369"/>
        <v>45265</v>
      </c>
      <c r="BN1081" s="8">
        <f t="shared" si="1390"/>
        <v>11980</v>
      </c>
      <c r="BO1081" s="8">
        <f t="shared" si="1390"/>
        <v>977928.7000000003</v>
      </c>
      <c r="BP1081" s="8">
        <f t="shared" si="1390"/>
        <v>10150.75</v>
      </c>
      <c r="BQ1081" s="8">
        <f t="shared" si="1390"/>
        <v>0</v>
      </c>
      <c r="BR1081" s="8">
        <f t="shared" si="1390"/>
        <v>7026.3399999999992</v>
      </c>
      <c r="BS1081" s="8">
        <f t="shared" si="1390"/>
        <v>172</v>
      </c>
      <c r="BU1081" s="11">
        <f t="shared" si="1371"/>
        <v>45265</v>
      </c>
      <c r="BV1081" s="8">
        <f t="shared" si="1391"/>
        <v>10293</v>
      </c>
      <c r="BW1081" s="8">
        <f t="shared" si="1391"/>
        <v>1233873.4200000009</v>
      </c>
      <c r="BX1081" s="8">
        <f t="shared" si="1391"/>
        <v>9306.9</v>
      </c>
      <c r="BY1081" s="8">
        <f t="shared" si="1391"/>
        <v>0</v>
      </c>
      <c r="BZ1081" s="8">
        <f t="shared" si="1391"/>
        <v>9918.0500000000011</v>
      </c>
      <c r="CA1081" s="8">
        <f t="shared" si="1391"/>
        <v>541</v>
      </c>
      <c r="CC1081" s="11">
        <f t="shared" si="1373"/>
        <v>45265</v>
      </c>
      <c r="CD1081" s="8">
        <f t="shared" si="1392"/>
        <v>18780</v>
      </c>
      <c r="CE1081" s="8">
        <f t="shared" si="1392"/>
        <v>2229024.2100000014</v>
      </c>
      <c r="CF1081" s="8">
        <f t="shared" si="1392"/>
        <v>11328.359999999999</v>
      </c>
      <c r="CG1081" s="8">
        <f t="shared" si="1392"/>
        <v>106823.02999999994</v>
      </c>
      <c r="CH1081" s="8">
        <f t="shared" si="1392"/>
        <v>21516.560000000005</v>
      </c>
      <c r="CI1081" s="8">
        <f t="shared" si="1392"/>
        <v>488</v>
      </c>
      <c r="CK1081" s="11">
        <f t="shared" si="1375"/>
        <v>45265</v>
      </c>
      <c r="CL1081" s="8">
        <f t="shared" si="1393"/>
        <v>6616</v>
      </c>
      <c r="CM1081" s="8">
        <f t="shared" si="1393"/>
        <v>504736.44000000024</v>
      </c>
      <c r="CN1081" s="8">
        <f t="shared" si="1393"/>
        <v>0</v>
      </c>
      <c r="CO1081" s="8">
        <f t="shared" si="1393"/>
        <v>1349.12</v>
      </c>
      <c r="CP1081" s="8">
        <f t="shared" si="1393"/>
        <v>12157.61</v>
      </c>
      <c r="CQ1081" s="8">
        <f t="shared" si="1393"/>
        <v>82</v>
      </c>
      <c r="CS1081" s="11">
        <f t="shared" si="1377"/>
        <v>45265</v>
      </c>
      <c r="CT1081" s="8">
        <f t="shared" si="1394"/>
        <v>0</v>
      </c>
      <c r="CU1081" s="8">
        <f t="shared" si="1394"/>
        <v>0</v>
      </c>
      <c r="CV1081" s="8">
        <f t="shared" si="1394"/>
        <v>0</v>
      </c>
      <c r="CW1081" s="8">
        <f t="shared" si="1394"/>
        <v>0</v>
      </c>
      <c r="CX1081" s="8">
        <f t="shared" si="1394"/>
        <v>0</v>
      </c>
      <c r="CY1081" s="8">
        <f t="shared" si="1394"/>
        <v>0</v>
      </c>
      <c r="DA1081" s="11">
        <f t="shared" si="1379"/>
        <v>45265</v>
      </c>
      <c r="DB1081" s="8">
        <f t="shared" si="1395"/>
        <v>0</v>
      </c>
      <c r="DC1081" s="8">
        <f t="shared" si="1395"/>
        <v>0</v>
      </c>
      <c r="DD1081" s="8">
        <f t="shared" si="1395"/>
        <v>0</v>
      </c>
      <c r="DE1081" s="8">
        <f t="shared" si="1395"/>
        <v>0</v>
      </c>
      <c r="DF1081" s="8">
        <f t="shared" si="1395"/>
        <v>0</v>
      </c>
      <c r="DG1081" s="8">
        <f t="shared" si="1395"/>
        <v>0</v>
      </c>
      <c r="DI1081" s="11">
        <f t="shared" si="1381"/>
        <v>45265</v>
      </c>
      <c r="DJ1081" s="8">
        <f t="shared" si="1396"/>
        <v>0</v>
      </c>
      <c r="DK1081" s="8">
        <f t="shared" si="1396"/>
        <v>0</v>
      </c>
      <c r="DL1081" s="8">
        <f t="shared" si="1396"/>
        <v>0</v>
      </c>
      <c r="DM1081" s="8">
        <f t="shared" si="1396"/>
        <v>0</v>
      </c>
      <c r="DN1081" s="8">
        <f t="shared" si="1396"/>
        <v>0</v>
      </c>
      <c r="DO1081" s="8">
        <f t="shared" si="1396"/>
        <v>0</v>
      </c>
      <c r="DP1081" s="56"/>
      <c r="DQ1081" s="56"/>
      <c r="DR1081" s="56"/>
      <c r="DS1081" s="56"/>
    </row>
    <row r="1082" spans="1:123" x14ac:dyDescent="0.3">
      <c r="A1082" s="11">
        <f t="shared" si="1348"/>
        <v>45266</v>
      </c>
      <c r="B1082" s="8">
        <f t="shared" si="1349"/>
        <v>16429</v>
      </c>
      <c r="C1082" s="8">
        <f t="shared" si="1350"/>
        <v>2179236.7300000004</v>
      </c>
      <c r="D1082" s="8">
        <f t="shared" si="1351"/>
        <v>0</v>
      </c>
      <c r="E1082" s="8">
        <f t="shared" si="1352"/>
        <v>11260.84</v>
      </c>
      <c r="F1082" s="8">
        <f t="shared" si="1353"/>
        <v>16750.510000000002</v>
      </c>
      <c r="G1082" s="8">
        <f t="shared" si="1354"/>
        <v>63</v>
      </c>
      <c r="I1082" s="11">
        <f t="shared" si="1355"/>
        <v>45266</v>
      </c>
      <c r="J1082" s="8">
        <f t="shared" si="1383"/>
        <v>14153</v>
      </c>
      <c r="K1082" s="8">
        <f t="shared" si="1383"/>
        <v>2213839.9499999993</v>
      </c>
      <c r="L1082" s="8">
        <f t="shared" si="1383"/>
        <v>7440.2000000000035</v>
      </c>
      <c r="M1082" s="8">
        <f t="shared" si="1383"/>
        <v>0</v>
      </c>
      <c r="N1082" s="8">
        <f t="shared" si="1383"/>
        <v>7315.7399999999916</v>
      </c>
      <c r="O1082" s="8">
        <f t="shared" si="1383"/>
        <v>76</v>
      </c>
      <c r="Q1082" s="11">
        <f t="shared" si="1357"/>
        <v>45266</v>
      </c>
      <c r="R1082" s="8">
        <f t="shared" si="1384"/>
        <v>8537</v>
      </c>
      <c r="S1082" s="8">
        <f t="shared" si="1384"/>
        <v>907607.94999999972</v>
      </c>
      <c r="T1082" s="8">
        <f t="shared" si="1384"/>
        <v>8840.27</v>
      </c>
      <c r="U1082" s="8">
        <f t="shared" si="1384"/>
        <v>0</v>
      </c>
      <c r="V1082" s="8">
        <f t="shared" si="1384"/>
        <v>-2688.0999999999995</v>
      </c>
      <c r="W1082" s="8">
        <f t="shared" si="1384"/>
        <v>690</v>
      </c>
      <c r="Y1082" s="11">
        <f t="shared" si="1359"/>
        <v>45266</v>
      </c>
      <c r="Z1082" s="8">
        <f t="shared" si="1385"/>
        <v>15841</v>
      </c>
      <c r="AA1082" s="8">
        <f t="shared" si="1385"/>
        <v>2012144.5400000007</v>
      </c>
      <c r="AB1082" s="8">
        <f t="shared" si="1385"/>
        <v>13049.840000000004</v>
      </c>
      <c r="AC1082" s="8">
        <f t="shared" si="1385"/>
        <v>-463.16</v>
      </c>
      <c r="AD1082" s="8">
        <f t="shared" si="1385"/>
        <v>19176.830000000013</v>
      </c>
      <c r="AE1082" s="8">
        <f t="shared" si="1385"/>
        <v>1203</v>
      </c>
      <c r="AG1082" s="11">
        <f t="shared" si="1361"/>
        <v>45266</v>
      </c>
      <c r="AH1082" s="8">
        <f t="shared" si="1386"/>
        <v>17059</v>
      </c>
      <c r="AI1082" s="8">
        <f t="shared" si="1386"/>
        <v>2216052.0199999977</v>
      </c>
      <c r="AJ1082" s="8">
        <f t="shared" si="1386"/>
        <v>5848.6400000000012</v>
      </c>
      <c r="AK1082" s="8">
        <f t="shared" si="1386"/>
        <v>0</v>
      </c>
      <c r="AL1082" s="8">
        <f t="shared" si="1386"/>
        <v>21534.030000000032</v>
      </c>
      <c r="AM1082" s="8">
        <f t="shared" si="1386"/>
        <v>585</v>
      </c>
      <c r="AO1082" s="11">
        <f t="shared" si="1363"/>
        <v>45266</v>
      </c>
      <c r="AP1082" s="8">
        <f t="shared" si="1387"/>
        <v>18217</v>
      </c>
      <c r="AQ1082" s="8">
        <f t="shared" si="1387"/>
        <v>1516783.2700000009</v>
      </c>
      <c r="AR1082" s="8">
        <f t="shared" si="1387"/>
        <v>0</v>
      </c>
      <c r="AS1082" s="8">
        <f t="shared" si="1387"/>
        <v>16000.36</v>
      </c>
      <c r="AT1082" s="8">
        <f t="shared" si="1387"/>
        <v>476.97999999999996</v>
      </c>
      <c r="AU1082" s="8">
        <f t="shared" si="1387"/>
        <v>794</v>
      </c>
      <c r="AW1082" s="11">
        <f t="shared" si="1365"/>
        <v>45266</v>
      </c>
      <c r="AX1082" s="8">
        <f t="shared" si="1388"/>
        <v>17841</v>
      </c>
      <c r="AY1082" s="8">
        <f t="shared" si="1388"/>
        <v>2239671.379999999</v>
      </c>
      <c r="AZ1082" s="8">
        <f t="shared" si="1388"/>
        <v>8718.2900000000063</v>
      </c>
      <c r="BA1082" s="8">
        <f t="shared" si="1388"/>
        <v>0</v>
      </c>
      <c r="BB1082" s="8">
        <f t="shared" si="1388"/>
        <v>17363.89000000001</v>
      </c>
      <c r="BC1082" s="8">
        <f t="shared" si="1388"/>
        <v>440</v>
      </c>
      <c r="BE1082" s="11">
        <f t="shared" si="1367"/>
        <v>45266</v>
      </c>
      <c r="BF1082" s="8">
        <f t="shared" si="1389"/>
        <v>17296</v>
      </c>
      <c r="BG1082" s="8">
        <f t="shared" si="1389"/>
        <v>2152377.3400000003</v>
      </c>
      <c r="BH1082" s="8">
        <f t="shared" si="1389"/>
        <v>12388.010000000004</v>
      </c>
      <c r="BI1082" s="8">
        <f t="shared" si="1389"/>
        <v>0</v>
      </c>
      <c r="BJ1082" s="8">
        <f t="shared" si="1389"/>
        <v>43690.589999999989</v>
      </c>
      <c r="BK1082" s="8">
        <f t="shared" si="1389"/>
        <v>161</v>
      </c>
      <c r="BM1082" s="11">
        <f t="shared" si="1369"/>
        <v>45266</v>
      </c>
      <c r="BN1082" s="8">
        <f t="shared" si="1390"/>
        <v>12002</v>
      </c>
      <c r="BO1082" s="8">
        <f t="shared" si="1390"/>
        <v>979830.94000000029</v>
      </c>
      <c r="BP1082" s="8">
        <f t="shared" si="1390"/>
        <v>10153.75</v>
      </c>
      <c r="BQ1082" s="8">
        <f t="shared" si="1390"/>
        <v>0</v>
      </c>
      <c r="BR1082" s="8">
        <f t="shared" si="1390"/>
        <v>7061.3399999999992</v>
      </c>
      <c r="BS1082" s="8">
        <f t="shared" si="1390"/>
        <v>174</v>
      </c>
      <c r="BU1082" s="11">
        <f t="shared" si="1371"/>
        <v>45266</v>
      </c>
      <c r="BV1082" s="8">
        <f t="shared" si="1391"/>
        <v>10350</v>
      </c>
      <c r="BW1082" s="8">
        <f t="shared" si="1391"/>
        <v>1240628.3100000008</v>
      </c>
      <c r="BX1082" s="8">
        <f t="shared" si="1391"/>
        <v>9386.4</v>
      </c>
      <c r="BY1082" s="8">
        <f t="shared" si="1391"/>
        <v>0</v>
      </c>
      <c r="BZ1082" s="8">
        <f t="shared" si="1391"/>
        <v>9918.0500000000011</v>
      </c>
      <c r="CA1082" s="8">
        <f t="shared" si="1391"/>
        <v>542</v>
      </c>
      <c r="CC1082" s="11">
        <f t="shared" si="1373"/>
        <v>45266</v>
      </c>
      <c r="CD1082" s="8">
        <f t="shared" si="1392"/>
        <v>18822</v>
      </c>
      <c r="CE1082" s="8">
        <f t="shared" si="1392"/>
        <v>2234042.5200000014</v>
      </c>
      <c r="CF1082" s="8">
        <f t="shared" si="1392"/>
        <v>11381.859999999999</v>
      </c>
      <c r="CG1082" s="8">
        <f t="shared" si="1392"/>
        <v>107182.24999999994</v>
      </c>
      <c r="CH1082" s="8">
        <f t="shared" si="1392"/>
        <v>21516.560000000005</v>
      </c>
      <c r="CI1082" s="8">
        <f t="shared" si="1392"/>
        <v>488</v>
      </c>
      <c r="CK1082" s="11">
        <f t="shared" si="1375"/>
        <v>45266</v>
      </c>
      <c r="CL1082" s="8">
        <f t="shared" si="1393"/>
        <v>6636</v>
      </c>
      <c r="CM1082" s="8">
        <f t="shared" si="1393"/>
        <v>506404.02000000025</v>
      </c>
      <c r="CN1082" s="8">
        <f t="shared" si="1393"/>
        <v>0</v>
      </c>
      <c r="CO1082" s="8">
        <f t="shared" si="1393"/>
        <v>1366.12</v>
      </c>
      <c r="CP1082" s="8">
        <f t="shared" si="1393"/>
        <v>12182.61</v>
      </c>
      <c r="CQ1082" s="8">
        <f t="shared" si="1393"/>
        <v>82</v>
      </c>
      <c r="CS1082" s="11">
        <f t="shared" si="1377"/>
        <v>45266</v>
      </c>
      <c r="CT1082" s="8">
        <f t="shared" si="1394"/>
        <v>0</v>
      </c>
      <c r="CU1082" s="8">
        <f t="shared" si="1394"/>
        <v>0</v>
      </c>
      <c r="CV1082" s="8">
        <f t="shared" si="1394"/>
        <v>0</v>
      </c>
      <c r="CW1082" s="8">
        <f t="shared" si="1394"/>
        <v>0</v>
      </c>
      <c r="CX1082" s="8">
        <f t="shared" si="1394"/>
        <v>0</v>
      </c>
      <c r="CY1082" s="8">
        <f t="shared" si="1394"/>
        <v>0</v>
      </c>
      <c r="DA1082" s="11">
        <f t="shared" si="1379"/>
        <v>45266</v>
      </c>
      <c r="DB1082" s="8">
        <f t="shared" si="1395"/>
        <v>0</v>
      </c>
      <c r="DC1082" s="8">
        <f t="shared" si="1395"/>
        <v>0</v>
      </c>
      <c r="DD1082" s="8">
        <f t="shared" si="1395"/>
        <v>0</v>
      </c>
      <c r="DE1082" s="8">
        <f t="shared" si="1395"/>
        <v>0</v>
      </c>
      <c r="DF1082" s="8">
        <f t="shared" si="1395"/>
        <v>0</v>
      </c>
      <c r="DG1082" s="8">
        <f t="shared" si="1395"/>
        <v>0</v>
      </c>
      <c r="DI1082" s="11">
        <f t="shared" si="1381"/>
        <v>45266</v>
      </c>
      <c r="DJ1082" s="8">
        <f t="shared" si="1396"/>
        <v>0</v>
      </c>
      <c r="DK1082" s="8">
        <f t="shared" si="1396"/>
        <v>0</v>
      </c>
      <c r="DL1082" s="8">
        <f t="shared" si="1396"/>
        <v>0</v>
      </c>
      <c r="DM1082" s="8">
        <f t="shared" si="1396"/>
        <v>0</v>
      </c>
      <c r="DN1082" s="8">
        <f t="shared" si="1396"/>
        <v>0</v>
      </c>
      <c r="DO1082" s="8">
        <f t="shared" si="1396"/>
        <v>0</v>
      </c>
      <c r="DP1082" s="56"/>
      <c r="DQ1082" s="56"/>
      <c r="DR1082" s="56"/>
      <c r="DS1082" s="56"/>
    </row>
    <row r="1083" spans="1:123" x14ac:dyDescent="0.3">
      <c r="A1083" s="11">
        <f t="shared" si="1348"/>
        <v>45267</v>
      </c>
      <c r="B1083" s="8">
        <f t="shared" si="1349"/>
        <v>16464</v>
      </c>
      <c r="C1083" s="8">
        <f t="shared" si="1350"/>
        <v>2184187.2200000007</v>
      </c>
      <c r="D1083" s="8">
        <f t="shared" si="1351"/>
        <v>0</v>
      </c>
      <c r="E1083" s="8">
        <f t="shared" si="1352"/>
        <v>11302.84</v>
      </c>
      <c r="F1083" s="8">
        <f t="shared" si="1353"/>
        <v>16750.510000000002</v>
      </c>
      <c r="G1083" s="8">
        <f t="shared" si="1354"/>
        <v>63</v>
      </c>
      <c r="I1083" s="11">
        <f t="shared" si="1355"/>
        <v>45267</v>
      </c>
      <c r="J1083" s="8">
        <f t="shared" si="1383"/>
        <v>14195</v>
      </c>
      <c r="K1083" s="8">
        <f t="shared" si="1383"/>
        <v>2219367.1299999994</v>
      </c>
      <c r="L1083" s="8">
        <f t="shared" si="1383"/>
        <v>7460.0200000000032</v>
      </c>
      <c r="M1083" s="8">
        <f t="shared" si="1383"/>
        <v>0</v>
      </c>
      <c r="N1083" s="8">
        <f t="shared" si="1383"/>
        <v>7315.7399999999916</v>
      </c>
      <c r="O1083" s="8">
        <f t="shared" si="1383"/>
        <v>76</v>
      </c>
      <c r="Q1083" s="11">
        <f t="shared" si="1357"/>
        <v>45267</v>
      </c>
      <c r="R1083" s="8">
        <f t="shared" si="1384"/>
        <v>8544</v>
      </c>
      <c r="S1083" s="8">
        <f t="shared" si="1384"/>
        <v>908322.87999999977</v>
      </c>
      <c r="T1083" s="8">
        <f t="shared" si="1384"/>
        <v>8840.27</v>
      </c>
      <c r="U1083" s="8">
        <f t="shared" si="1384"/>
        <v>0</v>
      </c>
      <c r="V1083" s="8">
        <f t="shared" si="1384"/>
        <v>-2673.0999999999995</v>
      </c>
      <c r="W1083" s="8">
        <f t="shared" si="1384"/>
        <v>690</v>
      </c>
      <c r="Y1083" s="11">
        <f t="shared" si="1359"/>
        <v>45267</v>
      </c>
      <c r="Z1083" s="8">
        <f t="shared" si="1385"/>
        <v>15897</v>
      </c>
      <c r="AA1083" s="8">
        <f t="shared" si="1385"/>
        <v>2018688.9300000006</v>
      </c>
      <c r="AB1083" s="8">
        <f t="shared" si="1385"/>
        <v>13154.420000000004</v>
      </c>
      <c r="AC1083" s="8">
        <f t="shared" si="1385"/>
        <v>-463.16</v>
      </c>
      <c r="AD1083" s="8">
        <f t="shared" si="1385"/>
        <v>19251.830000000013</v>
      </c>
      <c r="AE1083" s="8">
        <f t="shared" si="1385"/>
        <v>1204</v>
      </c>
      <c r="AG1083" s="11">
        <f t="shared" si="1361"/>
        <v>45267</v>
      </c>
      <c r="AH1083" s="8">
        <f t="shared" si="1386"/>
        <v>17106</v>
      </c>
      <c r="AI1083" s="8">
        <f t="shared" si="1386"/>
        <v>2221843.6199999978</v>
      </c>
      <c r="AJ1083" s="8">
        <f t="shared" si="1386"/>
        <v>5880.1000000000013</v>
      </c>
      <c r="AK1083" s="8">
        <f t="shared" si="1386"/>
        <v>0</v>
      </c>
      <c r="AL1083" s="8">
        <f t="shared" si="1386"/>
        <v>21534.030000000032</v>
      </c>
      <c r="AM1083" s="8">
        <f t="shared" si="1386"/>
        <v>585</v>
      </c>
      <c r="AO1083" s="11">
        <f t="shared" si="1363"/>
        <v>45267</v>
      </c>
      <c r="AP1083" s="8">
        <f t="shared" si="1387"/>
        <v>18261</v>
      </c>
      <c r="AQ1083" s="8">
        <f t="shared" si="1387"/>
        <v>1520607.060000001</v>
      </c>
      <c r="AR1083" s="8">
        <f t="shared" si="1387"/>
        <v>0</v>
      </c>
      <c r="AS1083" s="8">
        <f t="shared" si="1387"/>
        <v>16008.36</v>
      </c>
      <c r="AT1083" s="8">
        <f t="shared" si="1387"/>
        <v>476.97999999999996</v>
      </c>
      <c r="AU1083" s="8">
        <f t="shared" si="1387"/>
        <v>797</v>
      </c>
      <c r="AW1083" s="11">
        <f t="shared" si="1365"/>
        <v>45267</v>
      </c>
      <c r="AX1083" s="8">
        <f t="shared" si="1388"/>
        <v>17884</v>
      </c>
      <c r="AY1083" s="8">
        <f t="shared" si="1388"/>
        <v>2244783.2599999988</v>
      </c>
      <c r="AZ1083" s="8">
        <f t="shared" si="1388"/>
        <v>8737.6800000000057</v>
      </c>
      <c r="BA1083" s="8">
        <f t="shared" si="1388"/>
        <v>0</v>
      </c>
      <c r="BB1083" s="8">
        <f t="shared" si="1388"/>
        <v>17452.19000000001</v>
      </c>
      <c r="BC1083" s="8">
        <f t="shared" si="1388"/>
        <v>440</v>
      </c>
      <c r="BE1083" s="11">
        <f t="shared" si="1367"/>
        <v>45267</v>
      </c>
      <c r="BF1083" s="8">
        <f t="shared" si="1389"/>
        <v>17356</v>
      </c>
      <c r="BG1083" s="8">
        <f t="shared" si="1389"/>
        <v>2160872.0600000005</v>
      </c>
      <c r="BH1083" s="8">
        <f t="shared" si="1389"/>
        <v>12422.820000000003</v>
      </c>
      <c r="BI1083" s="8">
        <f t="shared" si="1389"/>
        <v>0</v>
      </c>
      <c r="BJ1083" s="8">
        <f t="shared" si="1389"/>
        <v>44252.829999999987</v>
      </c>
      <c r="BK1083" s="8">
        <f t="shared" si="1389"/>
        <v>161</v>
      </c>
      <c r="BM1083" s="11">
        <f t="shared" si="1369"/>
        <v>45267</v>
      </c>
      <c r="BN1083" s="8">
        <f t="shared" si="1390"/>
        <v>12019</v>
      </c>
      <c r="BO1083" s="8">
        <f t="shared" si="1390"/>
        <v>981198.62000000034</v>
      </c>
      <c r="BP1083" s="8">
        <f t="shared" si="1390"/>
        <v>10159.75</v>
      </c>
      <c r="BQ1083" s="8">
        <f t="shared" si="1390"/>
        <v>0</v>
      </c>
      <c r="BR1083" s="8">
        <f t="shared" si="1390"/>
        <v>7096.3399999999992</v>
      </c>
      <c r="BS1083" s="8">
        <f t="shared" si="1390"/>
        <v>176</v>
      </c>
      <c r="BU1083" s="11">
        <f t="shared" si="1371"/>
        <v>45267</v>
      </c>
      <c r="BV1083" s="8">
        <f t="shared" si="1391"/>
        <v>10398</v>
      </c>
      <c r="BW1083" s="8">
        <f t="shared" si="1391"/>
        <v>1246145.3900000008</v>
      </c>
      <c r="BX1083" s="8">
        <f t="shared" si="1391"/>
        <v>9454.9</v>
      </c>
      <c r="BY1083" s="8">
        <f t="shared" si="1391"/>
        <v>0</v>
      </c>
      <c r="BZ1083" s="8">
        <f t="shared" si="1391"/>
        <v>9918.0500000000011</v>
      </c>
      <c r="CA1083" s="8">
        <f t="shared" si="1391"/>
        <v>543</v>
      </c>
      <c r="CC1083" s="11">
        <f t="shared" si="1373"/>
        <v>45267</v>
      </c>
      <c r="CD1083" s="8">
        <f t="shared" si="1392"/>
        <v>18853</v>
      </c>
      <c r="CE1083" s="8">
        <f t="shared" si="1392"/>
        <v>2237592.8000000012</v>
      </c>
      <c r="CF1083" s="8">
        <f t="shared" si="1392"/>
        <v>11410.859999999999</v>
      </c>
      <c r="CG1083" s="8">
        <f t="shared" si="1392"/>
        <v>107468.24999999994</v>
      </c>
      <c r="CH1083" s="8">
        <f t="shared" si="1392"/>
        <v>21591.560000000005</v>
      </c>
      <c r="CI1083" s="8">
        <f t="shared" si="1392"/>
        <v>488</v>
      </c>
      <c r="CK1083" s="11">
        <f t="shared" si="1375"/>
        <v>45267</v>
      </c>
      <c r="CL1083" s="8">
        <f t="shared" si="1393"/>
        <v>6657</v>
      </c>
      <c r="CM1083" s="8">
        <f t="shared" si="1393"/>
        <v>508120.99000000022</v>
      </c>
      <c r="CN1083" s="8">
        <f t="shared" si="1393"/>
        <v>0</v>
      </c>
      <c r="CO1083" s="8">
        <f t="shared" si="1393"/>
        <v>1366.12</v>
      </c>
      <c r="CP1083" s="8">
        <f t="shared" si="1393"/>
        <v>12182.61</v>
      </c>
      <c r="CQ1083" s="8">
        <f t="shared" si="1393"/>
        <v>82</v>
      </c>
      <c r="CS1083" s="11">
        <f t="shared" si="1377"/>
        <v>45267</v>
      </c>
      <c r="CT1083" s="8">
        <f t="shared" si="1394"/>
        <v>0</v>
      </c>
      <c r="CU1083" s="8">
        <f t="shared" si="1394"/>
        <v>0</v>
      </c>
      <c r="CV1083" s="8">
        <f t="shared" si="1394"/>
        <v>0</v>
      </c>
      <c r="CW1083" s="8">
        <f t="shared" si="1394"/>
        <v>0</v>
      </c>
      <c r="CX1083" s="8">
        <f t="shared" si="1394"/>
        <v>0</v>
      </c>
      <c r="CY1083" s="8">
        <f t="shared" si="1394"/>
        <v>0</v>
      </c>
      <c r="DA1083" s="11">
        <f t="shared" si="1379"/>
        <v>45267</v>
      </c>
      <c r="DB1083" s="8">
        <f t="shared" si="1395"/>
        <v>0</v>
      </c>
      <c r="DC1083" s="8">
        <f t="shared" si="1395"/>
        <v>0</v>
      </c>
      <c r="DD1083" s="8">
        <f t="shared" si="1395"/>
        <v>0</v>
      </c>
      <c r="DE1083" s="8">
        <f t="shared" si="1395"/>
        <v>0</v>
      </c>
      <c r="DF1083" s="8">
        <f t="shared" si="1395"/>
        <v>0</v>
      </c>
      <c r="DG1083" s="8">
        <f t="shared" si="1395"/>
        <v>0</v>
      </c>
      <c r="DI1083" s="11">
        <f t="shared" si="1381"/>
        <v>45267</v>
      </c>
      <c r="DJ1083" s="8">
        <f t="shared" si="1396"/>
        <v>0</v>
      </c>
      <c r="DK1083" s="8">
        <f t="shared" si="1396"/>
        <v>0</v>
      </c>
      <c r="DL1083" s="8">
        <f t="shared" si="1396"/>
        <v>0</v>
      </c>
      <c r="DM1083" s="8">
        <f t="shared" si="1396"/>
        <v>0</v>
      </c>
      <c r="DN1083" s="8">
        <f t="shared" si="1396"/>
        <v>0</v>
      </c>
      <c r="DO1083" s="8">
        <f t="shared" si="1396"/>
        <v>0</v>
      </c>
      <c r="DP1083" s="56"/>
      <c r="DQ1083" s="56"/>
      <c r="DR1083" s="56"/>
      <c r="DS1083" s="56"/>
    </row>
    <row r="1084" spans="1:123" x14ac:dyDescent="0.3">
      <c r="A1084" s="11">
        <f t="shared" si="1348"/>
        <v>45268</v>
      </c>
      <c r="B1084" s="8">
        <f t="shared" si="1349"/>
        <v>16494</v>
      </c>
      <c r="C1084" s="8">
        <f t="shared" si="1350"/>
        <v>2187669.4200000009</v>
      </c>
      <c r="D1084" s="8">
        <f t="shared" si="1351"/>
        <v>0</v>
      </c>
      <c r="E1084" s="8">
        <f t="shared" si="1352"/>
        <v>11331.84</v>
      </c>
      <c r="F1084" s="8">
        <f t="shared" si="1353"/>
        <v>16750.510000000002</v>
      </c>
      <c r="G1084" s="8">
        <f t="shared" si="1354"/>
        <v>63</v>
      </c>
      <c r="I1084" s="11">
        <f t="shared" si="1355"/>
        <v>45268</v>
      </c>
      <c r="J1084" s="8">
        <f t="shared" si="1383"/>
        <v>14211</v>
      </c>
      <c r="K1084" s="8">
        <f t="shared" si="1383"/>
        <v>2221357.5399999996</v>
      </c>
      <c r="L1084" s="8">
        <f t="shared" si="1383"/>
        <v>7462.8500000000031</v>
      </c>
      <c r="M1084" s="8">
        <f t="shared" si="1383"/>
        <v>0</v>
      </c>
      <c r="N1084" s="8">
        <f t="shared" si="1383"/>
        <v>7315.7399999999916</v>
      </c>
      <c r="O1084" s="8">
        <f t="shared" si="1383"/>
        <v>76</v>
      </c>
      <c r="Q1084" s="11">
        <f t="shared" si="1357"/>
        <v>45268</v>
      </c>
      <c r="R1084" s="8">
        <f t="shared" si="1384"/>
        <v>8549</v>
      </c>
      <c r="S1084" s="8">
        <f t="shared" si="1384"/>
        <v>908882.87999999977</v>
      </c>
      <c r="T1084" s="8">
        <f t="shared" si="1384"/>
        <v>8840.27</v>
      </c>
      <c r="U1084" s="8">
        <f t="shared" si="1384"/>
        <v>0</v>
      </c>
      <c r="V1084" s="8">
        <f t="shared" si="1384"/>
        <v>-2673.0999999999995</v>
      </c>
      <c r="W1084" s="8">
        <f t="shared" si="1384"/>
        <v>690</v>
      </c>
      <c r="Y1084" s="11">
        <f t="shared" si="1359"/>
        <v>45268</v>
      </c>
      <c r="Z1084" s="8">
        <f t="shared" si="1385"/>
        <v>15947</v>
      </c>
      <c r="AA1084" s="8">
        <f t="shared" si="1385"/>
        <v>2024064.9600000007</v>
      </c>
      <c r="AB1084" s="8">
        <f t="shared" si="1385"/>
        <v>13202.560000000003</v>
      </c>
      <c r="AC1084" s="8">
        <f t="shared" si="1385"/>
        <v>-463.16</v>
      </c>
      <c r="AD1084" s="8">
        <f t="shared" si="1385"/>
        <v>19256.780000000013</v>
      </c>
      <c r="AE1084" s="8">
        <f t="shared" si="1385"/>
        <v>1205</v>
      </c>
      <c r="AG1084" s="11">
        <f t="shared" si="1361"/>
        <v>45268</v>
      </c>
      <c r="AH1084" s="8">
        <f t="shared" si="1386"/>
        <v>17132</v>
      </c>
      <c r="AI1084" s="8">
        <f t="shared" si="1386"/>
        <v>2225217.4599999976</v>
      </c>
      <c r="AJ1084" s="8">
        <f t="shared" si="1386"/>
        <v>5880.1000000000013</v>
      </c>
      <c r="AK1084" s="8">
        <f t="shared" si="1386"/>
        <v>0</v>
      </c>
      <c r="AL1084" s="8">
        <f t="shared" si="1386"/>
        <v>21534.030000000032</v>
      </c>
      <c r="AM1084" s="8">
        <f t="shared" si="1386"/>
        <v>585</v>
      </c>
      <c r="AO1084" s="11">
        <f t="shared" si="1363"/>
        <v>45268</v>
      </c>
      <c r="AP1084" s="8">
        <f t="shared" si="1387"/>
        <v>18291</v>
      </c>
      <c r="AQ1084" s="8">
        <f t="shared" si="1387"/>
        <v>1523142.030000001</v>
      </c>
      <c r="AR1084" s="8">
        <f t="shared" si="1387"/>
        <v>0</v>
      </c>
      <c r="AS1084" s="8">
        <f t="shared" si="1387"/>
        <v>16019.36</v>
      </c>
      <c r="AT1084" s="8">
        <f t="shared" si="1387"/>
        <v>476.97999999999996</v>
      </c>
      <c r="AU1084" s="8">
        <f t="shared" si="1387"/>
        <v>800</v>
      </c>
      <c r="AW1084" s="11">
        <f t="shared" si="1365"/>
        <v>45268</v>
      </c>
      <c r="AX1084" s="8">
        <f t="shared" si="1388"/>
        <v>17924</v>
      </c>
      <c r="AY1084" s="8">
        <f t="shared" si="1388"/>
        <v>2248774.2199999988</v>
      </c>
      <c r="AZ1084" s="8">
        <f t="shared" si="1388"/>
        <v>8768.1600000000053</v>
      </c>
      <c r="BA1084" s="8">
        <f t="shared" si="1388"/>
        <v>0</v>
      </c>
      <c r="BB1084" s="8">
        <f t="shared" si="1388"/>
        <v>17566.340000000011</v>
      </c>
      <c r="BC1084" s="8">
        <f t="shared" si="1388"/>
        <v>440</v>
      </c>
      <c r="BE1084" s="11">
        <f t="shared" si="1367"/>
        <v>45268</v>
      </c>
      <c r="BF1084" s="8">
        <f t="shared" si="1389"/>
        <v>17395</v>
      </c>
      <c r="BG1084" s="8">
        <f t="shared" si="1389"/>
        <v>2165715.2300000004</v>
      </c>
      <c r="BH1084" s="8">
        <f t="shared" si="1389"/>
        <v>12466.430000000004</v>
      </c>
      <c r="BI1084" s="8">
        <f t="shared" si="1389"/>
        <v>0</v>
      </c>
      <c r="BJ1084" s="8">
        <f t="shared" si="1389"/>
        <v>44616.829999999987</v>
      </c>
      <c r="BK1084" s="8">
        <f t="shared" si="1389"/>
        <v>161</v>
      </c>
      <c r="BM1084" s="11">
        <f t="shared" si="1369"/>
        <v>45268</v>
      </c>
      <c r="BN1084" s="8">
        <f t="shared" si="1390"/>
        <v>12034</v>
      </c>
      <c r="BO1084" s="8">
        <f t="shared" si="1390"/>
        <v>982477.76000000036</v>
      </c>
      <c r="BP1084" s="8">
        <f t="shared" si="1390"/>
        <v>10159.75</v>
      </c>
      <c r="BQ1084" s="8">
        <f t="shared" si="1390"/>
        <v>0</v>
      </c>
      <c r="BR1084" s="8">
        <f t="shared" si="1390"/>
        <v>7131.3399999999992</v>
      </c>
      <c r="BS1084" s="8">
        <f t="shared" si="1390"/>
        <v>176</v>
      </c>
      <c r="BU1084" s="11">
        <f t="shared" si="1371"/>
        <v>45268</v>
      </c>
      <c r="BV1084" s="8">
        <f t="shared" si="1391"/>
        <v>10444</v>
      </c>
      <c r="BW1084" s="8">
        <f t="shared" si="1391"/>
        <v>1251453.1800000009</v>
      </c>
      <c r="BX1084" s="8">
        <f t="shared" si="1391"/>
        <v>9504.4</v>
      </c>
      <c r="BY1084" s="8">
        <f t="shared" si="1391"/>
        <v>0</v>
      </c>
      <c r="BZ1084" s="8">
        <f t="shared" si="1391"/>
        <v>9918.0500000000011</v>
      </c>
      <c r="CA1084" s="8">
        <f t="shared" si="1391"/>
        <v>544</v>
      </c>
      <c r="CC1084" s="11">
        <f t="shared" si="1373"/>
        <v>45268</v>
      </c>
      <c r="CD1084" s="8">
        <f t="shared" si="1392"/>
        <v>18873</v>
      </c>
      <c r="CE1084" s="8">
        <f t="shared" si="1392"/>
        <v>2239641.8900000011</v>
      </c>
      <c r="CF1084" s="8">
        <f t="shared" si="1392"/>
        <v>11423.859999999999</v>
      </c>
      <c r="CG1084" s="8">
        <f t="shared" si="1392"/>
        <v>107685.73999999995</v>
      </c>
      <c r="CH1084" s="8">
        <f t="shared" si="1392"/>
        <v>21591.560000000005</v>
      </c>
      <c r="CI1084" s="8">
        <f t="shared" si="1392"/>
        <v>489</v>
      </c>
      <c r="CK1084" s="11">
        <f t="shared" si="1375"/>
        <v>45268</v>
      </c>
      <c r="CL1084" s="8">
        <f t="shared" si="1393"/>
        <v>6673</v>
      </c>
      <c r="CM1084" s="8">
        <f t="shared" si="1393"/>
        <v>509553.43000000023</v>
      </c>
      <c r="CN1084" s="8">
        <f t="shared" si="1393"/>
        <v>0</v>
      </c>
      <c r="CO1084" s="8">
        <f t="shared" si="1393"/>
        <v>1372.12</v>
      </c>
      <c r="CP1084" s="8">
        <f t="shared" si="1393"/>
        <v>12182.61</v>
      </c>
      <c r="CQ1084" s="8">
        <f t="shared" si="1393"/>
        <v>82</v>
      </c>
      <c r="CS1084" s="11">
        <f t="shared" si="1377"/>
        <v>45268</v>
      </c>
      <c r="CT1084" s="8">
        <f t="shared" si="1394"/>
        <v>0</v>
      </c>
      <c r="CU1084" s="8">
        <f t="shared" si="1394"/>
        <v>0</v>
      </c>
      <c r="CV1084" s="8">
        <f t="shared" si="1394"/>
        <v>0</v>
      </c>
      <c r="CW1084" s="8">
        <f t="shared" si="1394"/>
        <v>0</v>
      </c>
      <c r="CX1084" s="8">
        <f t="shared" si="1394"/>
        <v>0</v>
      </c>
      <c r="CY1084" s="8">
        <f t="shared" si="1394"/>
        <v>0</v>
      </c>
      <c r="DA1084" s="11">
        <f t="shared" si="1379"/>
        <v>45268</v>
      </c>
      <c r="DB1084" s="8">
        <f t="shared" si="1395"/>
        <v>0</v>
      </c>
      <c r="DC1084" s="8">
        <f t="shared" si="1395"/>
        <v>0</v>
      </c>
      <c r="DD1084" s="8">
        <f t="shared" si="1395"/>
        <v>0</v>
      </c>
      <c r="DE1084" s="8">
        <f t="shared" si="1395"/>
        <v>0</v>
      </c>
      <c r="DF1084" s="8">
        <f t="shared" si="1395"/>
        <v>0</v>
      </c>
      <c r="DG1084" s="8">
        <f t="shared" si="1395"/>
        <v>0</v>
      </c>
      <c r="DI1084" s="11">
        <f t="shared" si="1381"/>
        <v>45268</v>
      </c>
      <c r="DJ1084" s="8">
        <f t="shared" si="1396"/>
        <v>0</v>
      </c>
      <c r="DK1084" s="8">
        <f t="shared" si="1396"/>
        <v>0</v>
      </c>
      <c r="DL1084" s="8">
        <f t="shared" si="1396"/>
        <v>0</v>
      </c>
      <c r="DM1084" s="8">
        <f t="shared" si="1396"/>
        <v>0</v>
      </c>
      <c r="DN1084" s="8">
        <f t="shared" si="1396"/>
        <v>0</v>
      </c>
      <c r="DO1084" s="8">
        <f t="shared" si="1396"/>
        <v>0</v>
      </c>
      <c r="DP1084" s="56"/>
      <c r="DQ1084" s="56"/>
      <c r="DR1084" s="56"/>
      <c r="DS1084" s="56"/>
    </row>
    <row r="1085" spans="1:123" x14ac:dyDescent="0.3">
      <c r="A1085" s="11">
        <f t="shared" si="1348"/>
        <v>45269</v>
      </c>
      <c r="B1085" s="8">
        <f t="shared" si="1349"/>
        <v>16523</v>
      </c>
      <c r="C1085" s="8">
        <f t="shared" si="1350"/>
        <v>2191266.580000001</v>
      </c>
      <c r="D1085" s="8">
        <f t="shared" si="1351"/>
        <v>0</v>
      </c>
      <c r="E1085" s="8">
        <f t="shared" si="1352"/>
        <v>11393.84</v>
      </c>
      <c r="F1085" s="8">
        <f t="shared" si="1353"/>
        <v>16750.510000000002</v>
      </c>
      <c r="G1085" s="8">
        <f t="shared" si="1354"/>
        <v>63</v>
      </c>
      <c r="I1085" s="11">
        <f t="shared" si="1355"/>
        <v>45269</v>
      </c>
      <c r="J1085" s="8">
        <f t="shared" si="1383"/>
        <v>14229</v>
      </c>
      <c r="K1085" s="8">
        <f t="shared" si="1383"/>
        <v>2223327.5699999994</v>
      </c>
      <c r="L1085" s="8">
        <f t="shared" si="1383"/>
        <v>7469.4500000000035</v>
      </c>
      <c r="M1085" s="8">
        <f t="shared" si="1383"/>
        <v>0</v>
      </c>
      <c r="N1085" s="8">
        <f t="shared" si="1383"/>
        <v>7315.7399999999916</v>
      </c>
      <c r="O1085" s="8">
        <f t="shared" si="1383"/>
        <v>76</v>
      </c>
      <c r="Q1085" s="11">
        <f t="shared" si="1357"/>
        <v>45269</v>
      </c>
      <c r="R1085" s="8">
        <f t="shared" si="1384"/>
        <v>8561</v>
      </c>
      <c r="S1085" s="8">
        <f t="shared" si="1384"/>
        <v>910171.36999999976</v>
      </c>
      <c r="T1085" s="8">
        <f t="shared" si="1384"/>
        <v>8840.27</v>
      </c>
      <c r="U1085" s="8">
        <f t="shared" si="1384"/>
        <v>0</v>
      </c>
      <c r="V1085" s="8">
        <f t="shared" si="1384"/>
        <v>-2648.5999999999995</v>
      </c>
      <c r="W1085" s="8">
        <f t="shared" si="1384"/>
        <v>690</v>
      </c>
      <c r="Y1085" s="11">
        <f t="shared" si="1359"/>
        <v>45269</v>
      </c>
      <c r="Z1085" s="8">
        <f t="shared" si="1385"/>
        <v>15993</v>
      </c>
      <c r="AA1085" s="8">
        <f t="shared" si="1385"/>
        <v>2029205.8800000006</v>
      </c>
      <c r="AB1085" s="8">
        <f t="shared" si="1385"/>
        <v>13277.530000000002</v>
      </c>
      <c r="AC1085" s="8">
        <f t="shared" si="1385"/>
        <v>-463.16</v>
      </c>
      <c r="AD1085" s="8">
        <f t="shared" si="1385"/>
        <v>19256.780000000013</v>
      </c>
      <c r="AE1085" s="8">
        <f t="shared" si="1385"/>
        <v>1208</v>
      </c>
      <c r="AG1085" s="11">
        <f t="shared" si="1361"/>
        <v>45269</v>
      </c>
      <c r="AH1085" s="8">
        <f t="shared" si="1386"/>
        <v>17171</v>
      </c>
      <c r="AI1085" s="8">
        <f t="shared" si="1386"/>
        <v>2230357.3199999975</v>
      </c>
      <c r="AJ1085" s="8">
        <f t="shared" si="1386"/>
        <v>5898.6000000000013</v>
      </c>
      <c r="AK1085" s="8">
        <f t="shared" si="1386"/>
        <v>0</v>
      </c>
      <c r="AL1085" s="8">
        <f t="shared" si="1386"/>
        <v>21151.110000000033</v>
      </c>
      <c r="AM1085" s="8">
        <f t="shared" si="1386"/>
        <v>585</v>
      </c>
      <c r="AO1085" s="11">
        <f t="shared" si="1363"/>
        <v>45269</v>
      </c>
      <c r="AP1085" s="8">
        <f t="shared" si="1387"/>
        <v>18351</v>
      </c>
      <c r="AQ1085" s="8">
        <f t="shared" si="1387"/>
        <v>1527711.9400000009</v>
      </c>
      <c r="AR1085" s="8">
        <f t="shared" si="1387"/>
        <v>0</v>
      </c>
      <c r="AS1085" s="8">
        <f t="shared" si="1387"/>
        <v>16025.36</v>
      </c>
      <c r="AT1085" s="8">
        <f t="shared" si="1387"/>
        <v>476.97999999999996</v>
      </c>
      <c r="AU1085" s="8">
        <f t="shared" si="1387"/>
        <v>803</v>
      </c>
      <c r="AW1085" s="11">
        <f t="shared" si="1365"/>
        <v>45269</v>
      </c>
      <c r="AX1085" s="8">
        <f t="shared" si="1388"/>
        <v>17959</v>
      </c>
      <c r="AY1085" s="8">
        <f t="shared" si="1388"/>
        <v>2252780.1999999988</v>
      </c>
      <c r="AZ1085" s="8">
        <f t="shared" si="1388"/>
        <v>8779.2400000000052</v>
      </c>
      <c r="BA1085" s="8">
        <f t="shared" si="1388"/>
        <v>0</v>
      </c>
      <c r="BB1085" s="8">
        <f t="shared" si="1388"/>
        <v>17464.69000000001</v>
      </c>
      <c r="BC1085" s="8">
        <f t="shared" si="1388"/>
        <v>440</v>
      </c>
      <c r="BE1085" s="11">
        <f t="shared" si="1367"/>
        <v>45269</v>
      </c>
      <c r="BF1085" s="8">
        <f t="shared" si="1389"/>
        <v>17434</v>
      </c>
      <c r="BG1085" s="8">
        <f t="shared" si="1389"/>
        <v>2170811.5100000002</v>
      </c>
      <c r="BH1085" s="8">
        <f t="shared" si="1389"/>
        <v>12492.880000000005</v>
      </c>
      <c r="BI1085" s="8">
        <f t="shared" si="1389"/>
        <v>0</v>
      </c>
      <c r="BJ1085" s="8">
        <f t="shared" si="1389"/>
        <v>44716.829999999987</v>
      </c>
      <c r="BK1085" s="8">
        <f t="shared" si="1389"/>
        <v>161</v>
      </c>
      <c r="BM1085" s="11">
        <f t="shared" si="1369"/>
        <v>45269</v>
      </c>
      <c r="BN1085" s="8">
        <f t="shared" si="1390"/>
        <v>12048</v>
      </c>
      <c r="BO1085" s="8">
        <f t="shared" si="1390"/>
        <v>983662.89000000036</v>
      </c>
      <c r="BP1085" s="8">
        <f t="shared" si="1390"/>
        <v>10176.75</v>
      </c>
      <c r="BQ1085" s="8">
        <f t="shared" si="1390"/>
        <v>0</v>
      </c>
      <c r="BR1085" s="8">
        <f t="shared" si="1390"/>
        <v>7166.3399999999992</v>
      </c>
      <c r="BS1085" s="8">
        <f t="shared" si="1390"/>
        <v>176</v>
      </c>
      <c r="BU1085" s="11">
        <f t="shared" si="1371"/>
        <v>45269</v>
      </c>
      <c r="BV1085" s="8">
        <f t="shared" si="1391"/>
        <v>10472</v>
      </c>
      <c r="BW1085" s="8">
        <f t="shared" si="1391"/>
        <v>1254619.1100000008</v>
      </c>
      <c r="BX1085" s="8">
        <f t="shared" si="1391"/>
        <v>9519.9</v>
      </c>
      <c r="BY1085" s="8">
        <f t="shared" si="1391"/>
        <v>0</v>
      </c>
      <c r="BZ1085" s="8">
        <f t="shared" si="1391"/>
        <v>9918.0500000000011</v>
      </c>
      <c r="CA1085" s="8">
        <f t="shared" si="1391"/>
        <v>545</v>
      </c>
      <c r="CC1085" s="11">
        <f t="shared" si="1373"/>
        <v>45269</v>
      </c>
      <c r="CD1085" s="8">
        <f t="shared" si="1392"/>
        <v>18897</v>
      </c>
      <c r="CE1085" s="8">
        <f t="shared" si="1392"/>
        <v>2242069.6800000011</v>
      </c>
      <c r="CF1085" s="8">
        <f t="shared" si="1392"/>
        <v>11447.359999999999</v>
      </c>
      <c r="CG1085" s="8">
        <f t="shared" si="1392"/>
        <v>107951.88999999994</v>
      </c>
      <c r="CH1085" s="8">
        <f t="shared" si="1392"/>
        <v>21616.560000000005</v>
      </c>
      <c r="CI1085" s="8">
        <f t="shared" si="1392"/>
        <v>490</v>
      </c>
      <c r="CK1085" s="11">
        <f t="shared" si="1375"/>
        <v>45269</v>
      </c>
      <c r="CL1085" s="8">
        <f t="shared" si="1393"/>
        <v>6688</v>
      </c>
      <c r="CM1085" s="8">
        <f t="shared" si="1393"/>
        <v>510837.7800000002</v>
      </c>
      <c r="CN1085" s="8">
        <f t="shared" si="1393"/>
        <v>0</v>
      </c>
      <c r="CO1085" s="8">
        <f t="shared" si="1393"/>
        <v>1372.12</v>
      </c>
      <c r="CP1085" s="8">
        <f t="shared" si="1393"/>
        <v>12182.61</v>
      </c>
      <c r="CQ1085" s="8">
        <f t="shared" si="1393"/>
        <v>82</v>
      </c>
      <c r="CS1085" s="11">
        <f t="shared" si="1377"/>
        <v>45269</v>
      </c>
      <c r="CT1085" s="8">
        <f t="shared" si="1394"/>
        <v>0</v>
      </c>
      <c r="CU1085" s="8">
        <f t="shared" si="1394"/>
        <v>0</v>
      </c>
      <c r="CV1085" s="8">
        <f t="shared" si="1394"/>
        <v>0</v>
      </c>
      <c r="CW1085" s="8">
        <f t="shared" si="1394"/>
        <v>0</v>
      </c>
      <c r="CX1085" s="8">
        <f t="shared" si="1394"/>
        <v>0</v>
      </c>
      <c r="CY1085" s="8">
        <f t="shared" si="1394"/>
        <v>0</v>
      </c>
      <c r="DA1085" s="11">
        <f t="shared" si="1379"/>
        <v>45269</v>
      </c>
      <c r="DB1085" s="8">
        <f t="shared" si="1395"/>
        <v>0</v>
      </c>
      <c r="DC1085" s="8">
        <f t="shared" si="1395"/>
        <v>0</v>
      </c>
      <c r="DD1085" s="8">
        <f t="shared" si="1395"/>
        <v>0</v>
      </c>
      <c r="DE1085" s="8">
        <f t="shared" si="1395"/>
        <v>0</v>
      </c>
      <c r="DF1085" s="8">
        <f t="shared" si="1395"/>
        <v>0</v>
      </c>
      <c r="DG1085" s="8">
        <f t="shared" si="1395"/>
        <v>0</v>
      </c>
      <c r="DI1085" s="11">
        <f t="shared" si="1381"/>
        <v>45269</v>
      </c>
      <c r="DJ1085" s="8">
        <f t="shared" si="1396"/>
        <v>0</v>
      </c>
      <c r="DK1085" s="8">
        <f t="shared" si="1396"/>
        <v>0</v>
      </c>
      <c r="DL1085" s="8">
        <f t="shared" si="1396"/>
        <v>0</v>
      </c>
      <c r="DM1085" s="8">
        <f t="shared" si="1396"/>
        <v>0</v>
      </c>
      <c r="DN1085" s="8">
        <f t="shared" si="1396"/>
        <v>0</v>
      </c>
      <c r="DO1085" s="8">
        <f t="shared" si="1396"/>
        <v>0</v>
      </c>
      <c r="DP1085" s="56"/>
      <c r="DQ1085" s="56"/>
      <c r="DR1085" s="56"/>
      <c r="DS1085" s="56"/>
    </row>
    <row r="1086" spans="1:123" x14ac:dyDescent="0.3">
      <c r="A1086" s="11">
        <f t="shared" si="1348"/>
        <v>45270</v>
      </c>
      <c r="B1086" s="8">
        <f t="shared" si="1349"/>
        <v>16556</v>
      </c>
      <c r="C1086" s="8">
        <f t="shared" si="1350"/>
        <v>2195570.6900000009</v>
      </c>
      <c r="D1086" s="8">
        <f t="shared" si="1351"/>
        <v>0</v>
      </c>
      <c r="E1086" s="8">
        <f t="shared" si="1352"/>
        <v>11405.84</v>
      </c>
      <c r="F1086" s="8">
        <f t="shared" si="1353"/>
        <v>16750.510000000002</v>
      </c>
      <c r="G1086" s="8">
        <f t="shared" si="1354"/>
        <v>63</v>
      </c>
      <c r="I1086" s="11">
        <f t="shared" si="1355"/>
        <v>45270</v>
      </c>
      <c r="J1086" s="8">
        <f t="shared" si="1383"/>
        <v>14255</v>
      </c>
      <c r="K1086" s="8">
        <f t="shared" si="1383"/>
        <v>2226432.2599999993</v>
      </c>
      <c r="L1086" s="8">
        <f t="shared" si="1383"/>
        <v>7473.2200000000039</v>
      </c>
      <c r="M1086" s="8">
        <f t="shared" si="1383"/>
        <v>0</v>
      </c>
      <c r="N1086" s="8">
        <f t="shared" si="1383"/>
        <v>7315.7399999999916</v>
      </c>
      <c r="O1086" s="8">
        <f t="shared" si="1383"/>
        <v>76</v>
      </c>
      <c r="Q1086" s="11">
        <f t="shared" si="1357"/>
        <v>45270</v>
      </c>
      <c r="R1086" s="8">
        <f t="shared" si="1384"/>
        <v>8575</v>
      </c>
      <c r="S1086" s="8">
        <f t="shared" si="1384"/>
        <v>911626.62999999977</v>
      </c>
      <c r="T1086" s="8">
        <f t="shared" si="1384"/>
        <v>8840.27</v>
      </c>
      <c r="U1086" s="8">
        <f t="shared" si="1384"/>
        <v>0</v>
      </c>
      <c r="V1086" s="8">
        <f t="shared" si="1384"/>
        <v>-2638.5999999999995</v>
      </c>
      <c r="W1086" s="8">
        <f t="shared" si="1384"/>
        <v>690</v>
      </c>
      <c r="Y1086" s="11">
        <f t="shared" si="1359"/>
        <v>45270</v>
      </c>
      <c r="Z1086" s="8">
        <f t="shared" si="1385"/>
        <v>16025</v>
      </c>
      <c r="AA1086" s="8">
        <f t="shared" si="1385"/>
        <v>2033005.6000000006</v>
      </c>
      <c r="AB1086" s="8">
        <f t="shared" si="1385"/>
        <v>13295.110000000002</v>
      </c>
      <c r="AC1086" s="8">
        <f t="shared" si="1385"/>
        <v>-463.16</v>
      </c>
      <c r="AD1086" s="8">
        <f t="shared" si="1385"/>
        <v>19256.780000000013</v>
      </c>
      <c r="AE1086" s="8">
        <f t="shared" si="1385"/>
        <v>1211</v>
      </c>
      <c r="AG1086" s="11">
        <f t="shared" si="1361"/>
        <v>45270</v>
      </c>
      <c r="AH1086" s="8">
        <f t="shared" si="1386"/>
        <v>17213</v>
      </c>
      <c r="AI1086" s="8">
        <f t="shared" si="1386"/>
        <v>2235547.2999999975</v>
      </c>
      <c r="AJ1086" s="8">
        <f t="shared" si="1386"/>
        <v>5911.5500000000011</v>
      </c>
      <c r="AK1086" s="8">
        <f t="shared" si="1386"/>
        <v>0</v>
      </c>
      <c r="AL1086" s="8">
        <f t="shared" si="1386"/>
        <v>21151.110000000033</v>
      </c>
      <c r="AM1086" s="8">
        <f t="shared" si="1386"/>
        <v>585</v>
      </c>
      <c r="AO1086" s="11">
        <f t="shared" si="1363"/>
        <v>45270</v>
      </c>
      <c r="AP1086" s="8">
        <f t="shared" si="1387"/>
        <v>18383</v>
      </c>
      <c r="AQ1086" s="8">
        <f t="shared" si="1387"/>
        <v>1530133.0900000008</v>
      </c>
      <c r="AR1086" s="8">
        <f t="shared" si="1387"/>
        <v>0</v>
      </c>
      <c r="AS1086" s="8">
        <f t="shared" si="1387"/>
        <v>16059.36</v>
      </c>
      <c r="AT1086" s="8">
        <f t="shared" si="1387"/>
        <v>485.45</v>
      </c>
      <c r="AU1086" s="8">
        <f t="shared" si="1387"/>
        <v>819</v>
      </c>
      <c r="AW1086" s="11">
        <f t="shared" si="1365"/>
        <v>45270</v>
      </c>
      <c r="AX1086" s="8">
        <f t="shared" si="1388"/>
        <v>17984</v>
      </c>
      <c r="AY1086" s="8">
        <f t="shared" si="1388"/>
        <v>2255755.5399999986</v>
      </c>
      <c r="AZ1086" s="8">
        <f t="shared" si="1388"/>
        <v>8786.6300000000047</v>
      </c>
      <c r="BA1086" s="8">
        <f t="shared" si="1388"/>
        <v>0</v>
      </c>
      <c r="BB1086" s="8">
        <f t="shared" si="1388"/>
        <v>17464.69000000001</v>
      </c>
      <c r="BC1086" s="8">
        <f t="shared" si="1388"/>
        <v>440</v>
      </c>
      <c r="BE1086" s="11">
        <f t="shared" si="1367"/>
        <v>45270</v>
      </c>
      <c r="BF1086" s="8">
        <f t="shared" si="1389"/>
        <v>17496</v>
      </c>
      <c r="BG1086" s="8">
        <f t="shared" si="1389"/>
        <v>2178628.8200000003</v>
      </c>
      <c r="BH1086" s="8">
        <f t="shared" si="1389"/>
        <v>12518.410000000005</v>
      </c>
      <c r="BI1086" s="8">
        <f t="shared" si="1389"/>
        <v>0</v>
      </c>
      <c r="BJ1086" s="8">
        <f t="shared" si="1389"/>
        <v>44776.729999999989</v>
      </c>
      <c r="BK1086" s="8">
        <f t="shared" si="1389"/>
        <v>161</v>
      </c>
      <c r="BM1086" s="11">
        <f t="shared" si="1369"/>
        <v>45270</v>
      </c>
      <c r="BN1086" s="8">
        <f t="shared" si="1390"/>
        <v>12069</v>
      </c>
      <c r="BO1086" s="8">
        <f t="shared" si="1390"/>
        <v>985360.35000000033</v>
      </c>
      <c r="BP1086" s="8">
        <f t="shared" si="1390"/>
        <v>10184.75</v>
      </c>
      <c r="BQ1086" s="8">
        <f t="shared" si="1390"/>
        <v>0</v>
      </c>
      <c r="BR1086" s="8">
        <f t="shared" si="1390"/>
        <v>7166.3399999999992</v>
      </c>
      <c r="BS1086" s="8">
        <f t="shared" si="1390"/>
        <v>176</v>
      </c>
      <c r="BU1086" s="11">
        <f t="shared" si="1371"/>
        <v>45270</v>
      </c>
      <c r="BV1086" s="8">
        <f t="shared" si="1391"/>
        <v>10494</v>
      </c>
      <c r="BW1086" s="8">
        <f t="shared" si="1391"/>
        <v>1256999.8000000007</v>
      </c>
      <c r="BX1086" s="8">
        <f t="shared" si="1391"/>
        <v>9540.9</v>
      </c>
      <c r="BY1086" s="8">
        <f t="shared" si="1391"/>
        <v>0</v>
      </c>
      <c r="BZ1086" s="8">
        <f t="shared" si="1391"/>
        <v>9918.0500000000011</v>
      </c>
      <c r="CA1086" s="8">
        <f t="shared" si="1391"/>
        <v>546</v>
      </c>
      <c r="CC1086" s="11">
        <f t="shared" si="1373"/>
        <v>45270</v>
      </c>
      <c r="CD1086" s="8">
        <f t="shared" si="1392"/>
        <v>18911</v>
      </c>
      <c r="CE1086" s="8">
        <f t="shared" si="1392"/>
        <v>2243738.580000001</v>
      </c>
      <c r="CF1086" s="8">
        <f t="shared" si="1392"/>
        <v>11467.859999999999</v>
      </c>
      <c r="CG1086" s="8">
        <f t="shared" si="1392"/>
        <v>107951.88999999994</v>
      </c>
      <c r="CH1086" s="8">
        <f t="shared" si="1392"/>
        <v>21666.560000000005</v>
      </c>
      <c r="CI1086" s="8">
        <f t="shared" si="1392"/>
        <v>490</v>
      </c>
      <c r="CK1086" s="11">
        <f t="shared" si="1375"/>
        <v>45270</v>
      </c>
      <c r="CL1086" s="8">
        <f t="shared" si="1393"/>
        <v>6693</v>
      </c>
      <c r="CM1086" s="8">
        <f t="shared" si="1393"/>
        <v>511264.6500000002</v>
      </c>
      <c r="CN1086" s="8">
        <f t="shared" si="1393"/>
        <v>0</v>
      </c>
      <c r="CO1086" s="8">
        <f t="shared" si="1393"/>
        <v>1372.12</v>
      </c>
      <c r="CP1086" s="8">
        <f t="shared" si="1393"/>
        <v>12182.61</v>
      </c>
      <c r="CQ1086" s="8">
        <f t="shared" si="1393"/>
        <v>82</v>
      </c>
      <c r="CS1086" s="11">
        <f t="shared" si="1377"/>
        <v>45270</v>
      </c>
      <c r="CT1086" s="8">
        <f t="shared" si="1394"/>
        <v>0</v>
      </c>
      <c r="CU1086" s="8">
        <f t="shared" si="1394"/>
        <v>0</v>
      </c>
      <c r="CV1086" s="8">
        <f t="shared" si="1394"/>
        <v>0</v>
      </c>
      <c r="CW1086" s="8">
        <f t="shared" si="1394"/>
        <v>0</v>
      </c>
      <c r="CX1086" s="8">
        <f t="shared" si="1394"/>
        <v>0</v>
      </c>
      <c r="CY1086" s="8">
        <f t="shared" si="1394"/>
        <v>0</v>
      </c>
      <c r="DA1086" s="11">
        <f t="shared" si="1379"/>
        <v>45270</v>
      </c>
      <c r="DB1086" s="8">
        <f t="shared" si="1395"/>
        <v>0</v>
      </c>
      <c r="DC1086" s="8">
        <f t="shared" si="1395"/>
        <v>0</v>
      </c>
      <c r="DD1086" s="8">
        <f t="shared" si="1395"/>
        <v>0</v>
      </c>
      <c r="DE1086" s="8">
        <f t="shared" si="1395"/>
        <v>0</v>
      </c>
      <c r="DF1086" s="8">
        <f t="shared" si="1395"/>
        <v>0</v>
      </c>
      <c r="DG1086" s="8">
        <f t="shared" si="1395"/>
        <v>0</v>
      </c>
      <c r="DI1086" s="11">
        <f t="shared" si="1381"/>
        <v>45270</v>
      </c>
      <c r="DJ1086" s="8">
        <f t="shared" si="1396"/>
        <v>0</v>
      </c>
      <c r="DK1086" s="8">
        <f t="shared" si="1396"/>
        <v>0</v>
      </c>
      <c r="DL1086" s="8">
        <f t="shared" si="1396"/>
        <v>0</v>
      </c>
      <c r="DM1086" s="8">
        <f t="shared" si="1396"/>
        <v>0</v>
      </c>
      <c r="DN1086" s="8">
        <f t="shared" si="1396"/>
        <v>0</v>
      </c>
      <c r="DO1086" s="8">
        <f t="shared" si="1396"/>
        <v>0</v>
      </c>
      <c r="DP1086" s="56"/>
      <c r="DQ1086" s="56"/>
      <c r="DR1086" s="56"/>
      <c r="DS1086" s="56"/>
    </row>
    <row r="1087" spans="1:123" x14ac:dyDescent="0.3">
      <c r="A1087" s="11">
        <f t="shared" si="1348"/>
        <v>45271</v>
      </c>
      <c r="B1087" s="8">
        <f t="shared" si="1349"/>
        <v>16597</v>
      </c>
      <c r="C1087" s="8">
        <f t="shared" si="1350"/>
        <v>2200968.2300000009</v>
      </c>
      <c r="D1087" s="8">
        <f t="shared" si="1351"/>
        <v>0</v>
      </c>
      <c r="E1087" s="8">
        <f t="shared" si="1352"/>
        <v>11437.84</v>
      </c>
      <c r="F1087" s="8">
        <f t="shared" si="1353"/>
        <v>16750.510000000002</v>
      </c>
      <c r="G1087" s="8">
        <f t="shared" si="1354"/>
        <v>63</v>
      </c>
      <c r="I1087" s="11">
        <f t="shared" si="1355"/>
        <v>45271</v>
      </c>
      <c r="J1087" s="8">
        <f t="shared" si="1383"/>
        <v>14304</v>
      </c>
      <c r="K1087" s="8">
        <f t="shared" si="1383"/>
        <v>2232724.7799999993</v>
      </c>
      <c r="L1087" s="8">
        <f t="shared" si="1383"/>
        <v>7492.5500000000038</v>
      </c>
      <c r="M1087" s="8">
        <f t="shared" si="1383"/>
        <v>0</v>
      </c>
      <c r="N1087" s="8">
        <f t="shared" si="1383"/>
        <v>7315.7399999999916</v>
      </c>
      <c r="O1087" s="8">
        <f t="shared" si="1383"/>
        <v>76</v>
      </c>
      <c r="Q1087" s="11">
        <f t="shared" si="1357"/>
        <v>45271</v>
      </c>
      <c r="R1087" s="8">
        <f t="shared" si="1384"/>
        <v>8591</v>
      </c>
      <c r="S1087" s="8">
        <f t="shared" si="1384"/>
        <v>913251.43999999983</v>
      </c>
      <c r="T1087" s="8">
        <f t="shared" si="1384"/>
        <v>8840.27</v>
      </c>
      <c r="U1087" s="8">
        <f t="shared" si="1384"/>
        <v>0</v>
      </c>
      <c r="V1087" s="8">
        <f t="shared" si="1384"/>
        <v>-2638.5999999999995</v>
      </c>
      <c r="W1087" s="8">
        <f t="shared" si="1384"/>
        <v>690</v>
      </c>
      <c r="Y1087" s="11">
        <f t="shared" si="1359"/>
        <v>45271</v>
      </c>
      <c r="Z1087" s="8">
        <f t="shared" si="1385"/>
        <v>16070</v>
      </c>
      <c r="AA1087" s="8">
        <f t="shared" si="1385"/>
        <v>2038398.2900000005</v>
      </c>
      <c r="AB1087" s="8">
        <f t="shared" si="1385"/>
        <v>13300.660000000002</v>
      </c>
      <c r="AC1087" s="8">
        <f t="shared" si="1385"/>
        <v>-463.16</v>
      </c>
      <c r="AD1087" s="8">
        <f t="shared" si="1385"/>
        <v>19256.780000000013</v>
      </c>
      <c r="AE1087" s="8">
        <f t="shared" si="1385"/>
        <v>1214</v>
      </c>
      <c r="AG1087" s="11">
        <f t="shared" si="1361"/>
        <v>45271</v>
      </c>
      <c r="AH1087" s="8">
        <f t="shared" si="1386"/>
        <v>17277</v>
      </c>
      <c r="AI1087" s="8">
        <f t="shared" si="1386"/>
        <v>2243867.0299999975</v>
      </c>
      <c r="AJ1087" s="8">
        <f t="shared" si="1386"/>
        <v>5930.0500000000011</v>
      </c>
      <c r="AK1087" s="8">
        <f t="shared" si="1386"/>
        <v>0</v>
      </c>
      <c r="AL1087" s="8">
        <f t="shared" si="1386"/>
        <v>21151.110000000033</v>
      </c>
      <c r="AM1087" s="8">
        <f t="shared" si="1386"/>
        <v>585</v>
      </c>
      <c r="AO1087" s="11">
        <f t="shared" si="1363"/>
        <v>45271</v>
      </c>
      <c r="AP1087" s="8">
        <f t="shared" si="1387"/>
        <v>18426</v>
      </c>
      <c r="AQ1087" s="8">
        <f t="shared" si="1387"/>
        <v>1534027.7000000009</v>
      </c>
      <c r="AR1087" s="8">
        <f t="shared" si="1387"/>
        <v>0</v>
      </c>
      <c r="AS1087" s="8">
        <f t="shared" si="1387"/>
        <v>16063.36</v>
      </c>
      <c r="AT1087" s="8">
        <f t="shared" si="1387"/>
        <v>485.45</v>
      </c>
      <c r="AU1087" s="8">
        <f t="shared" si="1387"/>
        <v>823</v>
      </c>
      <c r="AW1087" s="11">
        <f t="shared" si="1365"/>
        <v>45271</v>
      </c>
      <c r="AX1087" s="8">
        <f t="shared" si="1388"/>
        <v>18043</v>
      </c>
      <c r="AY1087" s="8">
        <f t="shared" si="1388"/>
        <v>2264315.8099999987</v>
      </c>
      <c r="AZ1087" s="8">
        <f t="shared" si="1388"/>
        <v>8806.0200000000041</v>
      </c>
      <c r="BA1087" s="8">
        <f t="shared" si="1388"/>
        <v>0</v>
      </c>
      <c r="BB1087" s="8">
        <f t="shared" si="1388"/>
        <v>17464.69000000001</v>
      </c>
      <c r="BC1087" s="8">
        <f t="shared" si="1388"/>
        <v>441</v>
      </c>
      <c r="BE1087" s="11">
        <f t="shared" si="1367"/>
        <v>45271</v>
      </c>
      <c r="BF1087" s="8">
        <f t="shared" si="1389"/>
        <v>17560</v>
      </c>
      <c r="BG1087" s="8">
        <f t="shared" si="1389"/>
        <v>2187548.5500000003</v>
      </c>
      <c r="BH1087" s="8">
        <f t="shared" si="1389"/>
        <v>12570.380000000005</v>
      </c>
      <c r="BI1087" s="8">
        <f t="shared" si="1389"/>
        <v>0</v>
      </c>
      <c r="BJ1087" s="8">
        <f t="shared" si="1389"/>
        <v>44886.62999999999</v>
      </c>
      <c r="BK1087" s="8">
        <f t="shared" si="1389"/>
        <v>161</v>
      </c>
      <c r="BM1087" s="11">
        <f t="shared" si="1369"/>
        <v>45271</v>
      </c>
      <c r="BN1087" s="8">
        <f t="shared" si="1390"/>
        <v>12088</v>
      </c>
      <c r="BO1087" s="8">
        <f t="shared" si="1390"/>
        <v>986833.59000000032</v>
      </c>
      <c r="BP1087" s="8">
        <f t="shared" si="1390"/>
        <v>10194.75</v>
      </c>
      <c r="BQ1087" s="8">
        <f t="shared" si="1390"/>
        <v>0</v>
      </c>
      <c r="BR1087" s="8">
        <f t="shared" si="1390"/>
        <v>7166.3399999999992</v>
      </c>
      <c r="BS1087" s="8">
        <f t="shared" si="1390"/>
        <v>177</v>
      </c>
      <c r="BU1087" s="11">
        <f t="shared" si="1371"/>
        <v>45271</v>
      </c>
      <c r="BV1087" s="8">
        <f t="shared" si="1391"/>
        <v>10524</v>
      </c>
      <c r="BW1087" s="8">
        <f t="shared" si="1391"/>
        <v>1260458.1200000008</v>
      </c>
      <c r="BX1087" s="8">
        <f t="shared" si="1391"/>
        <v>9770.77</v>
      </c>
      <c r="BY1087" s="8">
        <f t="shared" si="1391"/>
        <v>0</v>
      </c>
      <c r="BZ1087" s="8">
        <f t="shared" si="1391"/>
        <v>9918.0500000000011</v>
      </c>
      <c r="CA1087" s="8">
        <f t="shared" si="1391"/>
        <v>547</v>
      </c>
      <c r="CC1087" s="11">
        <f t="shared" si="1373"/>
        <v>45271</v>
      </c>
      <c r="CD1087" s="8">
        <f t="shared" si="1392"/>
        <v>18938</v>
      </c>
      <c r="CE1087" s="8">
        <f t="shared" si="1392"/>
        <v>2246538.2200000011</v>
      </c>
      <c r="CF1087" s="8">
        <f t="shared" si="1392"/>
        <v>11502.859999999999</v>
      </c>
      <c r="CG1087" s="8">
        <f t="shared" si="1392"/>
        <v>107951.88999999994</v>
      </c>
      <c r="CH1087" s="8">
        <f t="shared" si="1392"/>
        <v>21666.560000000005</v>
      </c>
      <c r="CI1087" s="8">
        <f t="shared" si="1392"/>
        <v>491</v>
      </c>
      <c r="CK1087" s="11">
        <f t="shared" si="1375"/>
        <v>45271</v>
      </c>
      <c r="CL1087" s="8">
        <f t="shared" si="1393"/>
        <v>6702</v>
      </c>
      <c r="CM1087" s="8">
        <f t="shared" si="1393"/>
        <v>510559.64000000019</v>
      </c>
      <c r="CN1087" s="8">
        <f t="shared" si="1393"/>
        <v>0</v>
      </c>
      <c r="CO1087" s="8">
        <f t="shared" si="1393"/>
        <v>1372.12</v>
      </c>
      <c r="CP1087" s="8">
        <f t="shared" si="1393"/>
        <v>12232.61</v>
      </c>
      <c r="CQ1087" s="8">
        <f t="shared" si="1393"/>
        <v>82</v>
      </c>
      <c r="CS1087" s="11">
        <f t="shared" si="1377"/>
        <v>45271</v>
      </c>
      <c r="CT1087" s="8">
        <f t="shared" si="1394"/>
        <v>0</v>
      </c>
      <c r="CU1087" s="8">
        <f t="shared" si="1394"/>
        <v>0</v>
      </c>
      <c r="CV1087" s="8">
        <f t="shared" si="1394"/>
        <v>0</v>
      </c>
      <c r="CW1087" s="8">
        <f t="shared" si="1394"/>
        <v>0</v>
      </c>
      <c r="CX1087" s="8">
        <f t="shared" si="1394"/>
        <v>0</v>
      </c>
      <c r="CY1087" s="8">
        <f t="shared" si="1394"/>
        <v>0</v>
      </c>
      <c r="DA1087" s="11">
        <f t="shared" si="1379"/>
        <v>45271</v>
      </c>
      <c r="DB1087" s="8">
        <f t="shared" si="1395"/>
        <v>0</v>
      </c>
      <c r="DC1087" s="8">
        <f t="shared" si="1395"/>
        <v>0</v>
      </c>
      <c r="DD1087" s="8">
        <f t="shared" si="1395"/>
        <v>0</v>
      </c>
      <c r="DE1087" s="8">
        <f t="shared" si="1395"/>
        <v>0</v>
      </c>
      <c r="DF1087" s="8">
        <f t="shared" si="1395"/>
        <v>0</v>
      </c>
      <c r="DG1087" s="8">
        <f t="shared" si="1395"/>
        <v>0</v>
      </c>
      <c r="DI1087" s="11">
        <f t="shared" si="1381"/>
        <v>45271</v>
      </c>
      <c r="DJ1087" s="8">
        <f t="shared" si="1396"/>
        <v>0</v>
      </c>
      <c r="DK1087" s="8">
        <f t="shared" si="1396"/>
        <v>0</v>
      </c>
      <c r="DL1087" s="8">
        <f t="shared" si="1396"/>
        <v>0</v>
      </c>
      <c r="DM1087" s="8">
        <f t="shared" si="1396"/>
        <v>0</v>
      </c>
      <c r="DN1087" s="8">
        <f t="shared" si="1396"/>
        <v>0</v>
      </c>
      <c r="DO1087" s="8">
        <f t="shared" si="1396"/>
        <v>0</v>
      </c>
      <c r="DP1087" s="56"/>
      <c r="DQ1087" s="56"/>
      <c r="DR1087" s="56"/>
      <c r="DS1087" s="56"/>
    </row>
    <row r="1088" spans="1:123" x14ac:dyDescent="0.3">
      <c r="A1088" s="11">
        <f t="shared" si="1348"/>
        <v>45272</v>
      </c>
      <c r="B1088" s="8">
        <f t="shared" si="1349"/>
        <v>16655</v>
      </c>
      <c r="C1088" s="8">
        <f t="shared" si="1350"/>
        <v>2208533.350000001</v>
      </c>
      <c r="D1088" s="8">
        <f t="shared" si="1351"/>
        <v>0</v>
      </c>
      <c r="E1088" s="8">
        <f t="shared" si="1352"/>
        <v>11492.84</v>
      </c>
      <c r="F1088" s="8">
        <f t="shared" si="1353"/>
        <v>16750.510000000002</v>
      </c>
      <c r="G1088" s="8">
        <f t="shared" si="1354"/>
        <v>63</v>
      </c>
      <c r="I1088" s="11">
        <f t="shared" si="1355"/>
        <v>45272</v>
      </c>
      <c r="J1088" s="8">
        <f t="shared" si="1383"/>
        <v>14364</v>
      </c>
      <c r="K1088" s="8">
        <f t="shared" si="1383"/>
        <v>2240638.3499999992</v>
      </c>
      <c r="L1088" s="8">
        <f t="shared" si="1383"/>
        <v>7527.7000000000035</v>
      </c>
      <c r="M1088" s="8">
        <f t="shared" si="1383"/>
        <v>0</v>
      </c>
      <c r="N1088" s="8">
        <f t="shared" si="1383"/>
        <v>7315.7399999999916</v>
      </c>
      <c r="O1088" s="8">
        <f t="shared" si="1383"/>
        <v>76</v>
      </c>
      <c r="Q1088" s="11">
        <f t="shared" si="1357"/>
        <v>45272</v>
      </c>
      <c r="R1088" s="8">
        <f t="shared" si="1384"/>
        <v>8608</v>
      </c>
      <c r="S1088" s="8">
        <f t="shared" si="1384"/>
        <v>915034.13999999978</v>
      </c>
      <c r="T1088" s="8">
        <f t="shared" si="1384"/>
        <v>8840.27</v>
      </c>
      <c r="U1088" s="8">
        <f t="shared" si="1384"/>
        <v>0</v>
      </c>
      <c r="V1088" s="8">
        <f t="shared" si="1384"/>
        <v>-2615.0999999999995</v>
      </c>
      <c r="W1088" s="8">
        <f t="shared" si="1384"/>
        <v>690</v>
      </c>
      <c r="Y1088" s="11">
        <f t="shared" si="1359"/>
        <v>45272</v>
      </c>
      <c r="Z1088" s="8">
        <f t="shared" si="1385"/>
        <v>16127</v>
      </c>
      <c r="AA1088" s="8">
        <f t="shared" si="1385"/>
        <v>2045253.0600000005</v>
      </c>
      <c r="AB1088" s="8">
        <f t="shared" si="1385"/>
        <v>13354.320000000002</v>
      </c>
      <c r="AC1088" s="8">
        <f t="shared" si="1385"/>
        <v>-463.16</v>
      </c>
      <c r="AD1088" s="8">
        <f t="shared" si="1385"/>
        <v>19256.780000000013</v>
      </c>
      <c r="AE1088" s="8">
        <f t="shared" si="1385"/>
        <v>1215</v>
      </c>
      <c r="AG1088" s="11">
        <f t="shared" si="1361"/>
        <v>45272</v>
      </c>
      <c r="AH1088" s="8">
        <f t="shared" si="1386"/>
        <v>17343</v>
      </c>
      <c r="AI1088" s="8">
        <f t="shared" si="1386"/>
        <v>2252388.9099999974</v>
      </c>
      <c r="AJ1088" s="8">
        <f t="shared" si="1386"/>
        <v>5967.9900000000007</v>
      </c>
      <c r="AK1088" s="8">
        <f t="shared" si="1386"/>
        <v>0</v>
      </c>
      <c r="AL1088" s="8">
        <f t="shared" si="1386"/>
        <v>20990.100000000035</v>
      </c>
      <c r="AM1088" s="8">
        <f t="shared" si="1386"/>
        <v>585</v>
      </c>
      <c r="AO1088" s="11">
        <f t="shared" si="1363"/>
        <v>45272</v>
      </c>
      <c r="AP1088" s="8">
        <f t="shared" si="1387"/>
        <v>18488</v>
      </c>
      <c r="AQ1088" s="8">
        <f t="shared" si="1387"/>
        <v>1539680.7300000009</v>
      </c>
      <c r="AR1088" s="8">
        <f t="shared" si="1387"/>
        <v>0</v>
      </c>
      <c r="AS1088" s="8">
        <f t="shared" si="1387"/>
        <v>16088.36</v>
      </c>
      <c r="AT1088" s="8">
        <f t="shared" si="1387"/>
        <v>485.45</v>
      </c>
      <c r="AU1088" s="8">
        <f t="shared" si="1387"/>
        <v>823</v>
      </c>
      <c r="AW1088" s="11">
        <f t="shared" si="1365"/>
        <v>45272</v>
      </c>
      <c r="AX1088" s="8">
        <f t="shared" si="1388"/>
        <v>18100</v>
      </c>
      <c r="AY1088" s="8">
        <f t="shared" si="1388"/>
        <v>2272305.0199999986</v>
      </c>
      <c r="AZ1088" s="8">
        <f t="shared" si="1388"/>
        <v>8840.1800000000039</v>
      </c>
      <c r="BA1088" s="8">
        <f t="shared" si="1388"/>
        <v>0</v>
      </c>
      <c r="BB1088" s="8">
        <f t="shared" si="1388"/>
        <v>17464.69000000001</v>
      </c>
      <c r="BC1088" s="8">
        <f t="shared" si="1388"/>
        <v>443</v>
      </c>
      <c r="BE1088" s="11">
        <f t="shared" si="1367"/>
        <v>45272</v>
      </c>
      <c r="BF1088" s="8">
        <f t="shared" si="1389"/>
        <v>17614</v>
      </c>
      <c r="BG1088" s="8">
        <f t="shared" si="1389"/>
        <v>2194744.6800000002</v>
      </c>
      <c r="BH1088" s="8">
        <f t="shared" si="1389"/>
        <v>12592.200000000004</v>
      </c>
      <c r="BI1088" s="8">
        <f t="shared" si="1389"/>
        <v>0</v>
      </c>
      <c r="BJ1088" s="8">
        <f t="shared" si="1389"/>
        <v>44891.579999999987</v>
      </c>
      <c r="BK1088" s="8">
        <f t="shared" si="1389"/>
        <v>161</v>
      </c>
      <c r="BM1088" s="11">
        <f t="shared" si="1369"/>
        <v>45272</v>
      </c>
      <c r="BN1088" s="8">
        <f t="shared" si="1390"/>
        <v>12124</v>
      </c>
      <c r="BO1088" s="8">
        <f t="shared" si="1390"/>
        <v>989663.03000000026</v>
      </c>
      <c r="BP1088" s="8">
        <f t="shared" si="1390"/>
        <v>10206.75</v>
      </c>
      <c r="BQ1088" s="8">
        <f t="shared" si="1390"/>
        <v>0</v>
      </c>
      <c r="BR1088" s="8">
        <f t="shared" si="1390"/>
        <v>7201.3399999999992</v>
      </c>
      <c r="BS1088" s="8">
        <f t="shared" si="1390"/>
        <v>178</v>
      </c>
      <c r="BU1088" s="11">
        <f t="shared" si="1371"/>
        <v>45272</v>
      </c>
      <c r="BV1088" s="8">
        <f t="shared" si="1391"/>
        <v>10560</v>
      </c>
      <c r="BW1088" s="8">
        <f t="shared" si="1391"/>
        <v>1264612.6100000008</v>
      </c>
      <c r="BX1088" s="8">
        <f t="shared" si="1391"/>
        <v>9805.77</v>
      </c>
      <c r="BY1088" s="8">
        <f t="shared" si="1391"/>
        <v>0</v>
      </c>
      <c r="BZ1088" s="8">
        <f t="shared" si="1391"/>
        <v>9918.0500000000011</v>
      </c>
      <c r="CA1088" s="8">
        <f t="shared" si="1391"/>
        <v>557</v>
      </c>
      <c r="CC1088" s="11">
        <f t="shared" si="1373"/>
        <v>45272</v>
      </c>
      <c r="CD1088" s="8">
        <f t="shared" si="1392"/>
        <v>18977</v>
      </c>
      <c r="CE1088" s="8">
        <f t="shared" si="1392"/>
        <v>2251181.6600000011</v>
      </c>
      <c r="CF1088" s="8">
        <f t="shared" si="1392"/>
        <v>12024.529999999999</v>
      </c>
      <c r="CG1088" s="8">
        <f t="shared" si="1392"/>
        <v>108351.84999999995</v>
      </c>
      <c r="CH1088" s="8">
        <f t="shared" si="1392"/>
        <v>21701.560000000005</v>
      </c>
      <c r="CI1088" s="8">
        <f t="shared" si="1392"/>
        <v>495</v>
      </c>
      <c r="CK1088" s="11">
        <f t="shared" si="1375"/>
        <v>45272</v>
      </c>
      <c r="CL1088" s="8">
        <f t="shared" si="1393"/>
        <v>6714</v>
      </c>
      <c r="CM1088" s="8">
        <f t="shared" si="1393"/>
        <v>511621.30000000016</v>
      </c>
      <c r="CN1088" s="8">
        <f t="shared" si="1393"/>
        <v>0</v>
      </c>
      <c r="CO1088" s="8">
        <f t="shared" si="1393"/>
        <v>1395.62</v>
      </c>
      <c r="CP1088" s="8">
        <f t="shared" si="1393"/>
        <v>12257.61</v>
      </c>
      <c r="CQ1088" s="8">
        <f t="shared" si="1393"/>
        <v>82</v>
      </c>
      <c r="CS1088" s="11">
        <f t="shared" si="1377"/>
        <v>45272</v>
      </c>
      <c r="CT1088" s="8">
        <f t="shared" si="1394"/>
        <v>0</v>
      </c>
      <c r="CU1088" s="8">
        <f t="shared" si="1394"/>
        <v>0</v>
      </c>
      <c r="CV1088" s="8">
        <f t="shared" si="1394"/>
        <v>0</v>
      </c>
      <c r="CW1088" s="8">
        <f t="shared" si="1394"/>
        <v>0</v>
      </c>
      <c r="CX1088" s="8">
        <f t="shared" si="1394"/>
        <v>0</v>
      </c>
      <c r="CY1088" s="8">
        <f t="shared" si="1394"/>
        <v>0</v>
      </c>
      <c r="DA1088" s="11">
        <f t="shared" si="1379"/>
        <v>45272</v>
      </c>
      <c r="DB1088" s="8">
        <f t="shared" si="1395"/>
        <v>0</v>
      </c>
      <c r="DC1088" s="8">
        <f t="shared" si="1395"/>
        <v>0</v>
      </c>
      <c r="DD1088" s="8">
        <f t="shared" si="1395"/>
        <v>0</v>
      </c>
      <c r="DE1088" s="8">
        <f t="shared" si="1395"/>
        <v>0</v>
      </c>
      <c r="DF1088" s="8">
        <f t="shared" si="1395"/>
        <v>0</v>
      </c>
      <c r="DG1088" s="8">
        <f t="shared" si="1395"/>
        <v>0</v>
      </c>
      <c r="DI1088" s="11">
        <f t="shared" si="1381"/>
        <v>45272</v>
      </c>
      <c r="DJ1088" s="8">
        <f t="shared" si="1396"/>
        <v>0</v>
      </c>
      <c r="DK1088" s="8">
        <f t="shared" si="1396"/>
        <v>0</v>
      </c>
      <c r="DL1088" s="8">
        <f t="shared" si="1396"/>
        <v>0</v>
      </c>
      <c r="DM1088" s="8">
        <f t="shared" si="1396"/>
        <v>0</v>
      </c>
      <c r="DN1088" s="8">
        <f t="shared" si="1396"/>
        <v>0</v>
      </c>
      <c r="DO1088" s="8">
        <f t="shared" si="1396"/>
        <v>0</v>
      </c>
      <c r="DP1088" s="56"/>
      <c r="DQ1088" s="56"/>
      <c r="DR1088" s="56"/>
      <c r="DS1088" s="56"/>
    </row>
    <row r="1089" spans="1:123" x14ac:dyDescent="0.3">
      <c r="A1089" s="11">
        <f t="shared" si="1348"/>
        <v>45273</v>
      </c>
      <c r="B1089" s="8">
        <f t="shared" si="1349"/>
        <v>16701</v>
      </c>
      <c r="C1089" s="8">
        <f t="shared" si="1350"/>
        <v>2214357.120000001</v>
      </c>
      <c r="D1089" s="8">
        <f t="shared" si="1351"/>
        <v>0</v>
      </c>
      <c r="E1089" s="8">
        <f t="shared" si="1352"/>
        <v>11544.84</v>
      </c>
      <c r="F1089" s="8">
        <f t="shared" si="1353"/>
        <v>16754.510000000002</v>
      </c>
      <c r="G1089" s="8">
        <f t="shared" si="1354"/>
        <v>63</v>
      </c>
      <c r="I1089" s="11">
        <f t="shared" si="1355"/>
        <v>45273</v>
      </c>
      <c r="J1089" s="8">
        <f t="shared" si="1383"/>
        <v>14412</v>
      </c>
      <c r="K1089" s="8">
        <f t="shared" si="1383"/>
        <v>2247245.8899999992</v>
      </c>
      <c r="L1089" s="8">
        <f t="shared" si="1383"/>
        <v>7539.7300000000032</v>
      </c>
      <c r="M1089" s="8">
        <f t="shared" si="1383"/>
        <v>0</v>
      </c>
      <c r="N1089" s="8">
        <f t="shared" si="1383"/>
        <v>7315.7399999999916</v>
      </c>
      <c r="O1089" s="8">
        <f t="shared" si="1383"/>
        <v>76</v>
      </c>
      <c r="Q1089" s="11">
        <f t="shared" si="1357"/>
        <v>45273</v>
      </c>
      <c r="R1089" s="8">
        <f t="shared" si="1384"/>
        <v>8619</v>
      </c>
      <c r="S1089" s="8">
        <f t="shared" si="1384"/>
        <v>915385.94999999984</v>
      </c>
      <c r="T1089" s="8">
        <f t="shared" si="1384"/>
        <v>8840.27</v>
      </c>
      <c r="U1089" s="8">
        <f t="shared" si="1384"/>
        <v>0</v>
      </c>
      <c r="V1089" s="8">
        <f t="shared" si="1384"/>
        <v>-2589.5999999999995</v>
      </c>
      <c r="W1089" s="8">
        <f t="shared" si="1384"/>
        <v>690</v>
      </c>
      <c r="Y1089" s="11">
        <f t="shared" si="1359"/>
        <v>45273</v>
      </c>
      <c r="Z1089" s="8">
        <f t="shared" si="1385"/>
        <v>16181</v>
      </c>
      <c r="AA1089" s="8">
        <f t="shared" si="1385"/>
        <v>2052080.3400000005</v>
      </c>
      <c r="AB1089" s="8">
        <f t="shared" si="1385"/>
        <v>13351.880000000001</v>
      </c>
      <c r="AC1089" s="8">
        <f t="shared" si="1385"/>
        <v>-463.16</v>
      </c>
      <c r="AD1089" s="8">
        <f t="shared" si="1385"/>
        <v>19356.780000000013</v>
      </c>
      <c r="AE1089" s="8">
        <f t="shared" si="1385"/>
        <v>1216</v>
      </c>
      <c r="AG1089" s="11">
        <f t="shared" si="1361"/>
        <v>45273</v>
      </c>
      <c r="AH1089" s="8">
        <f t="shared" si="1386"/>
        <v>17395</v>
      </c>
      <c r="AI1089" s="8">
        <f t="shared" si="1386"/>
        <v>2259636.7299999972</v>
      </c>
      <c r="AJ1089" s="8">
        <f t="shared" si="1386"/>
        <v>5970.77</v>
      </c>
      <c r="AK1089" s="8">
        <f t="shared" si="1386"/>
        <v>0</v>
      </c>
      <c r="AL1089" s="8">
        <f t="shared" si="1386"/>
        <v>20990.100000000035</v>
      </c>
      <c r="AM1089" s="8">
        <f t="shared" si="1386"/>
        <v>585</v>
      </c>
      <c r="AO1089" s="11">
        <f t="shared" si="1363"/>
        <v>45273</v>
      </c>
      <c r="AP1089" s="8">
        <f t="shared" si="1387"/>
        <v>18554</v>
      </c>
      <c r="AQ1089" s="8">
        <f t="shared" si="1387"/>
        <v>1545655.310000001</v>
      </c>
      <c r="AR1089" s="8">
        <f t="shared" si="1387"/>
        <v>0</v>
      </c>
      <c r="AS1089" s="8">
        <f t="shared" si="1387"/>
        <v>16168.36</v>
      </c>
      <c r="AT1089" s="8">
        <f t="shared" si="1387"/>
        <v>485.45</v>
      </c>
      <c r="AU1089" s="8">
        <f t="shared" si="1387"/>
        <v>823</v>
      </c>
      <c r="AW1089" s="11">
        <f t="shared" si="1365"/>
        <v>45273</v>
      </c>
      <c r="AX1089" s="8">
        <f t="shared" si="1388"/>
        <v>18155</v>
      </c>
      <c r="AY1089" s="8">
        <f t="shared" si="1388"/>
        <v>2279992.7799999984</v>
      </c>
      <c r="AZ1089" s="8">
        <f t="shared" si="1388"/>
        <v>8868.8100000000031</v>
      </c>
      <c r="BA1089" s="8">
        <f t="shared" si="1388"/>
        <v>0</v>
      </c>
      <c r="BB1089" s="8">
        <f t="shared" si="1388"/>
        <v>17464.69000000001</v>
      </c>
      <c r="BC1089" s="8">
        <f t="shared" si="1388"/>
        <v>445</v>
      </c>
      <c r="BE1089" s="11">
        <f t="shared" si="1367"/>
        <v>45273</v>
      </c>
      <c r="BF1089" s="8">
        <f t="shared" si="1389"/>
        <v>17678</v>
      </c>
      <c r="BG1089" s="8">
        <f t="shared" si="1389"/>
        <v>2203360.7600000002</v>
      </c>
      <c r="BH1089" s="8">
        <f t="shared" si="1389"/>
        <v>12621.890000000005</v>
      </c>
      <c r="BI1089" s="8">
        <f t="shared" si="1389"/>
        <v>0</v>
      </c>
      <c r="BJ1089" s="8">
        <f t="shared" si="1389"/>
        <v>44891.579999999987</v>
      </c>
      <c r="BK1089" s="8">
        <f t="shared" si="1389"/>
        <v>161</v>
      </c>
      <c r="BM1089" s="11">
        <f t="shared" si="1369"/>
        <v>45273</v>
      </c>
      <c r="BN1089" s="8">
        <f t="shared" si="1390"/>
        <v>12163</v>
      </c>
      <c r="BO1089" s="8">
        <f t="shared" si="1390"/>
        <v>992728.55000000028</v>
      </c>
      <c r="BP1089" s="8">
        <f t="shared" si="1390"/>
        <v>10229.75</v>
      </c>
      <c r="BQ1089" s="8">
        <f t="shared" si="1390"/>
        <v>0</v>
      </c>
      <c r="BR1089" s="8">
        <f t="shared" si="1390"/>
        <v>7276.3399999999992</v>
      </c>
      <c r="BS1089" s="8">
        <f t="shared" si="1390"/>
        <v>180</v>
      </c>
      <c r="BU1089" s="11">
        <f t="shared" si="1371"/>
        <v>45273</v>
      </c>
      <c r="BV1089" s="8">
        <f t="shared" si="1391"/>
        <v>10589</v>
      </c>
      <c r="BW1089" s="8">
        <f t="shared" si="1391"/>
        <v>1267823.9400000009</v>
      </c>
      <c r="BX1089" s="8">
        <f t="shared" si="1391"/>
        <v>9835.77</v>
      </c>
      <c r="BY1089" s="8">
        <f t="shared" si="1391"/>
        <v>0</v>
      </c>
      <c r="BZ1089" s="8">
        <f t="shared" si="1391"/>
        <v>9918.0500000000011</v>
      </c>
      <c r="CA1089" s="8">
        <f t="shared" si="1391"/>
        <v>558</v>
      </c>
      <c r="CC1089" s="11">
        <f t="shared" si="1373"/>
        <v>45273</v>
      </c>
      <c r="CD1089" s="8">
        <f t="shared" si="1392"/>
        <v>19028</v>
      </c>
      <c r="CE1089" s="8">
        <f t="shared" si="1392"/>
        <v>2256397.080000001</v>
      </c>
      <c r="CF1089" s="8">
        <f t="shared" si="1392"/>
        <v>12124.529999999999</v>
      </c>
      <c r="CG1089" s="8">
        <f t="shared" si="1392"/>
        <v>109002.34999999995</v>
      </c>
      <c r="CH1089" s="8">
        <f t="shared" si="1392"/>
        <v>21734.560000000005</v>
      </c>
      <c r="CI1089" s="8">
        <f t="shared" si="1392"/>
        <v>498</v>
      </c>
      <c r="CK1089" s="11">
        <f t="shared" si="1375"/>
        <v>45273</v>
      </c>
      <c r="CL1089" s="8">
        <f t="shared" si="1393"/>
        <v>6725</v>
      </c>
      <c r="CM1089" s="8">
        <f t="shared" si="1393"/>
        <v>511034.44000000018</v>
      </c>
      <c r="CN1089" s="8">
        <f t="shared" si="1393"/>
        <v>0</v>
      </c>
      <c r="CO1089" s="8">
        <f t="shared" si="1393"/>
        <v>1395.62</v>
      </c>
      <c r="CP1089" s="8">
        <f t="shared" si="1393"/>
        <v>12257.61</v>
      </c>
      <c r="CQ1089" s="8">
        <f t="shared" si="1393"/>
        <v>82</v>
      </c>
      <c r="CS1089" s="11">
        <f t="shared" si="1377"/>
        <v>45273</v>
      </c>
      <c r="CT1089" s="8">
        <f t="shared" si="1394"/>
        <v>0</v>
      </c>
      <c r="CU1089" s="8">
        <f t="shared" si="1394"/>
        <v>0</v>
      </c>
      <c r="CV1089" s="8">
        <f t="shared" si="1394"/>
        <v>0</v>
      </c>
      <c r="CW1089" s="8">
        <f t="shared" si="1394"/>
        <v>0</v>
      </c>
      <c r="CX1089" s="8">
        <f t="shared" si="1394"/>
        <v>0</v>
      </c>
      <c r="CY1089" s="8">
        <f t="shared" si="1394"/>
        <v>0</v>
      </c>
      <c r="DA1089" s="11">
        <f t="shared" si="1379"/>
        <v>45273</v>
      </c>
      <c r="DB1089" s="8">
        <f t="shared" si="1395"/>
        <v>0</v>
      </c>
      <c r="DC1089" s="8">
        <f t="shared" si="1395"/>
        <v>0</v>
      </c>
      <c r="DD1089" s="8">
        <f t="shared" si="1395"/>
        <v>0</v>
      </c>
      <c r="DE1089" s="8">
        <f t="shared" si="1395"/>
        <v>0</v>
      </c>
      <c r="DF1089" s="8">
        <f t="shared" si="1395"/>
        <v>0</v>
      </c>
      <c r="DG1089" s="8">
        <f t="shared" si="1395"/>
        <v>0</v>
      </c>
      <c r="DI1089" s="11">
        <f t="shared" si="1381"/>
        <v>45273</v>
      </c>
      <c r="DJ1089" s="8">
        <f t="shared" si="1396"/>
        <v>0</v>
      </c>
      <c r="DK1089" s="8">
        <f t="shared" si="1396"/>
        <v>0</v>
      </c>
      <c r="DL1089" s="8">
        <f t="shared" si="1396"/>
        <v>0</v>
      </c>
      <c r="DM1089" s="8">
        <f t="shared" si="1396"/>
        <v>0</v>
      </c>
      <c r="DN1089" s="8">
        <f t="shared" si="1396"/>
        <v>0</v>
      </c>
      <c r="DO1089" s="8">
        <f t="shared" si="1396"/>
        <v>0</v>
      </c>
      <c r="DP1089" s="56"/>
      <c r="DQ1089" s="56"/>
      <c r="DR1089" s="56"/>
      <c r="DS1089" s="56"/>
    </row>
    <row r="1090" spans="1:123" x14ac:dyDescent="0.3">
      <c r="A1090" s="11">
        <f t="shared" si="1348"/>
        <v>45274</v>
      </c>
      <c r="B1090" s="8">
        <f t="shared" si="1349"/>
        <v>16755</v>
      </c>
      <c r="C1090" s="8">
        <f t="shared" si="1350"/>
        <v>2221600.4700000011</v>
      </c>
      <c r="D1090" s="8">
        <f t="shared" si="1351"/>
        <v>0</v>
      </c>
      <c r="E1090" s="8">
        <f t="shared" si="1352"/>
        <v>11724.84</v>
      </c>
      <c r="F1090" s="8">
        <f t="shared" si="1353"/>
        <v>16756.510000000002</v>
      </c>
      <c r="G1090" s="8">
        <f t="shared" si="1354"/>
        <v>63</v>
      </c>
      <c r="I1090" s="11">
        <f t="shared" si="1355"/>
        <v>45274</v>
      </c>
      <c r="J1090" s="8">
        <f t="shared" si="1383"/>
        <v>14439</v>
      </c>
      <c r="K1090" s="8">
        <f t="shared" si="1383"/>
        <v>2251051.0099999993</v>
      </c>
      <c r="L1090" s="8">
        <f t="shared" si="1383"/>
        <v>7539.7300000000032</v>
      </c>
      <c r="M1090" s="8">
        <f t="shared" si="1383"/>
        <v>0</v>
      </c>
      <c r="N1090" s="8">
        <f t="shared" si="1383"/>
        <v>7315.7399999999916</v>
      </c>
      <c r="O1090" s="8">
        <f t="shared" si="1383"/>
        <v>77</v>
      </c>
      <c r="Q1090" s="11">
        <f t="shared" si="1357"/>
        <v>45274</v>
      </c>
      <c r="R1090" s="8">
        <f t="shared" si="1384"/>
        <v>8640</v>
      </c>
      <c r="S1090" s="8">
        <f t="shared" si="1384"/>
        <v>917649.59999999986</v>
      </c>
      <c r="T1090" s="8">
        <f t="shared" si="1384"/>
        <v>8840.27</v>
      </c>
      <c r="U1090" s="8">
        <f t="shared" si="1384"/>
        <v>0</v>
      </c>
      <c r="V1090" s="8">
        <f t="shared" si="1384"/>
        <v>-2585.0999999999995</v>
      </c>
      <c r="W1090" s="8">
        <f t="shared" si="1384"/>
        <v>690</v>
      </c>
      <c r="Y1090" s="11">
        <f t="shared" si="1359"/>
        <v>45274</v>
      </c>
      <c r="Z1090" s="8">
        <f t="shared" si="1385"/>
        <v>16235</v>
      </c>
      <c r="AA1090" s="8">
        <f t="shared" si="1385"/>
        <v>2058906.3500000006</v>
      </c>
      <c r="AB1090" s="8">
        <f t="shared" si="1385"/>
        <v>13444.43</v>
      </c>
      <c r="AC1090" s="8">
        <f t="shared" si="1385"/>
        <v>-463.16</v>
      </c>
      <c r="AD1090" s="8">
        <f t="shared" si="1385"/>
        <v>19352.280000000013</v>
      </c>
      <c r="AE1090" s="8">
        <f t="shared" si="1385"/>
        <v>1216</v>
      </c>
      <c r="AG1090" s="11">
        <f t="shared" si="1361"/>
        <v>45274</v>
      </c>
      <c r="AH1090" s="8">
        <f t="shared" si="1386"/>
        <v>17442</v>
      </c>
      <c r="AI1090" s="8">
        <f t="shared" si="1386"/>
        <v>2265792.7199999974</v>
      </c>
      <c r="AJ1090" s="8">
        <f t="shared" si="1386"/>
        <v>5981.88</v>
      </c>
      <c r="AK1090" s="8">
        <f t="shared" si="1386"/>
        <v>0</v>
      </c>
      <c r="AL1090" s="8">
        <f t="shared" si="1386"/>
        <v>20990.100000000035</v>
      </c>
      <c r="AM1090" s="8">
        <f t="shared" si="1386"/>
        <v>585</v>
      </c>
      <c r="AO1090" s="11">
        <f t="shared" si="1363"/>
        <v>45274</v>
      </c>
      <c r="AP1090" s="8">
        <f t="shared" si="1387"/>
        <v>18621</v>
      </c>
      <c r="AQ1090" s="8">
        <f t="shared" si="1387"/>
        <v>1551719.590000001</v>
      </c>
      <c r="AR1090" s="8">
        <f t="shared" si="1387"/>
        <v>0</v>
      </c>
      <c r="AS1090" s="8">
        <f t="shared" si="1387"/>
        <v>16172.86</v>
      </c>
      <c r="AT1090" s="8">
        <f t="shared" si="1387"/>
        <v>490.95</v>
      </c>
      <c r="AU1090" s="8">
        <f t="shared" si="1387"/>
        <v>823</v>
      </c>
      <c r="AW1090" s="11">
        <f t="shared" si="1365"/>
        <v>45274</v>
      </c>
      <c r="AX1090" s="8">
        <f t="shared" si="1388"/>
        <v>18212</v>
      </c>
      <c r="AY1090" s="8">
        <f t="shared" si="1388"/>
        <v>2286909.0699999984</v>
      </c>
      <c r="AZ1090" s="8">
        <f t="shared" si="1388"/>
        <v>8881.7400000000034</v>
      </c>
      <c r="BA1090" s="8">
        <f t="shared" si="1388"/>
        <v>0</v>
      </c>
      <c r="BB1090" s="8">
        <f t="shared" si="1388"/>
        <v>17469.64000000001</v>
      </c>
      <c r="BC1090" s="8">
        <f t="shared" si="1388"/>
        <v>446</v>
      </c>
      <c r="BE1090" s="11">
        <f t="shared" si="1367"/>
        <v>45274</v>
      </c>
      <c r="BF1090" s="8">
        <f t="shared" si="1389"/>
        <v>17738</v>
      </c>
      <c r="BG1090" s="8">
        <f t="shared" si="1389"/>
        <v>2211161.08</v>
      </c>
      <c r="BH1090" s="8">
        <f t="shared" si="1389"/>
        <v>12672.480000000005</v>
      </c>
      <c r="BI1090" s="8">
        <f t="shared" si="1389"/>
        <v>0</v>
      </c>
      <c r="BJ1090" s="8">
        <f t="shared" si="1389"/>
        <v>44016.579999999987</v>
      </c>
      <c r="BK1090" s="8">
        <f t="shared" si="1389"/>
        <v>161</v>
      </c>
      <c r="BM1090" s="11">
        <f t="shared" si="1369"/>
        <v>45274</v>
      </c>
      <c r="BN1090" s="8">
        <f t="shared" si="1390"/>
        <v>12207</v>
      </c>
      <c r="BO1090" s="8">
        <f t="shared" si="1390"/>
        <v>996532.10000000033</v>
      </c>
      <c r="BP1090" s="8">
        <f t="shared" si="1390"/>
        <v>10242.75</v>
      </c>
      <c r="BQ1090" s="8">
        <f t="shared" si="1390"/>
        <v>0</v>
      </c>
      <c r="BR1090" s="8">
        <f t="shared" si="1390"/>
        <v>7311.3399999999992</v>
      </c>
      <c r="BS1090" s="8">
        <f t="shared" si="1390"/>
        <v>181</v>
      </c>
      <c r="BU1090" s="11">
        <f t="shared" si="1371"/>
        <v>45274</v>
      </c>
      <c r="BV1090" s="8">
        <f t="shared" si="1391"/>
        <v>10620</v>
      </c>
      <c r="BW1090" s="8">
        <f t="shared" si="1391"/>
        <v>1271602.6900000009</v>
      </c>
      <c r="BX1090" s="8">
        <f t="shared" si="1391"/>
        <v>9845.27</v>
      </c>
      <c r="BY1090" s="8">
        <f t="shared" si="1391"/>
        <v>0</v>
      </c>
      <c r="BZ1090" s="8">
        <f t="shared" si="1391"/>
        <v>9918.0500000000011</v>
      </c>
      <c r="CA1090" s="8">
        <f t="shared" si="1391"/>
        <v>559</v>
      </c>
      <c r="CC1090" s="11">
        <f t="shared" si="1373"/>
        <v>45274</v>
      </c>
      <c r="CD1090" s="8">
        <f t="shared" si="1392"/>
        <v>19063</v>
      </c>
      <c r="CE1090" s="8">
        <f t="shared" si="1392"/>
        <v>2260009.5100000012</v>
      </c>
      <c r="CF1090" s="8">
        <f t="shared" si="1392"/>
        <v>12157.029999999999</v>
      </c>
      <c r="CG1090" s="8">
        <f t="shared" si="1392"/>
        <v>109398.84999999995</v>
      </c>
      <c r="CH1090" s="8">
        <f t="shared" si="1392"/>
        <v>21734.560000000005</v>
      </c>
      <c r="CI1090" s="8">
        <f t="shared" si="1392"/>
        <v>502</v>
      </c>
      <c r="CK1090" s="11">
        <f t="shared" si="1375"/>
        <v>45274</v>
      </c>
      <c r="CL1090" s="8">
        <f t="shared" si="1393"/>
        <v>6737</v>
      </c>
      <c r="CM1090" s="8">
        <f t="shared" si="1393"/>
        <v>511891.70000000019</v>
      </c>
      <c r="CN1090" s="8">
        <f t="shared" si="1393"/>
        <v>0</v>
      </c>
      <c r="CO1090" s="8">
        <f t="shared" si="1393"/>
        <v>1397.62</v>
      </c>
      <c r="CP1090" s="8">
        <f t="shared" si="1393"/>
        <v>12257.61</v>
      </c>
      <c r="CQ1090" s="8">
        <f t="shared" si="1393"/>
        <v>82</v>
      </c>
      <c r="CS1090" s="11">
        <f t="shared" si="1377"/>
        <v>45274</v>
      </c>
      <c r="CT1090" s="8">
        <f t="shared" si="1394"/>
        <v>0</v>
      </c>
      <c r="CU1090" s="8">
        <f t="shared" si="1394"/>
        <v>0</v>
      </c>
      <c r="CV1090" s="8">
        <f t="shared" si="1394"/>
        <v>0</v>
      </c>
      <c r="CW1090" s="8">
        <f t="shared" si="1394"/>
        <v>0</v>
      </c>
      <c r="CX1090" s="8">
        <f t="shared" si="1394"/>
        <v>0</v>
      </c>
      <c r="CY1090" s="8">
        <f t="shared" si="1394"/>
        <v>0</v>
      </c>
      <c r="DA1090" s="11">
        <f t="shared" si="1379"/>
        <v>45274</v>
      </c>
      <c r="DB1090" s="8">
        <f t="shared" si="1395"/>
        <v>0</v>
      </c>
      <c r="DC1090" s="8">
        <f t="shared" si="1395"/>
        <v>0</v>
      </c>
      <c r="DD1090" s="8">
        <f t="shared" si="1395"/>
        <v>0</v>
      </c>
      <c r="DE1090" s="8">
        <f t="shared" si="1395"/>
        <v>0</v>
      </c>
      <c r="DF1090" s="8">
        <f t="shared" si="1395"/>
        <v>0</v>
      </c>
      <c r="DG1090" s="8">
        <f t="shared" si="1395"/>
        <v>0</v>
      </c>
      <c r="DI1090" s="11">
        <f t="shared" si="1381"/>
        <v>45274</v>
      </c>
      <c r="DJ1090" s="8">
        <f t="shared" si="1396"/>
        <v>0</v>
      </c>
      <c r="DK1090" s="8">
        <f t="shared" si="1396"/>
        <v>0</v>
      </c>
      <c r="DL1090" s="8">
        <f t="shared" si="1396"/>
        <v>0</v>
      </c>
      <c r="DM1090" s="8">
        <f t="shared" si="1396"/>
        <v>0</v>
      </c>
      <c r="DN1090" s="8">
        <f t="shared" si="1396"/>
        <v>0</v>
      </c>
      <c r="DO1090" s="8">
        <f t="shared" si="1396"/>
        <v>0</v>
      </c>
      <c r="DP1090" s="56"/>
      <c r="DQ1090" s="56"/>
      <c r="DR1090" s="56"/>
      <c r="DS1090" s="56"/>
    </row>
    <row r="1091" spans="1:123" x14ac:dyDescent="0.3">
      <c r="A1091" s="11">
        <f t="shared" si="1348"/>
        <v>45275</v>
      </c>
      <c r="B1091" s="8">
        <f t="shared" si="1349"/>
        <v>16807</v>
      </c>
      <c r="C1091" s="8">
        <f t="shared" si="1350"/>
        <v>2228722.1400000011</v>
      </c>
      <c r="D1091" s="8">
        <f t="shared" si="1351"/>
        <v>0</v>
      </c>
      <c r="E1091" s="8">
        <f t="shared" si="1352"/>
        <v>11795.84</v>
      </c>
      <c r="F1091" s="8">
        <f t="shared" si="1353"/>
        <v>16760.510000000002</v>
      </c>
      <c r="G1091" s="8">
        <f t="shared" si="1354"/>
        <v>63</v>
      </c>
      <c r="I1091" s="11">
        <f t="shared" si="1355"/>
        <v>45275</v>
      </c>
      <c r="J1091" s="8">
        <f t="shared" si="1383"/>
        <v>14459</v>
      </c>
      <c r="K1091" s="8">
        <f t="shared" si="1383"/>
        <v>2253608.0999999992</v>
      </c>
      <c r="L1091" s="8">
        <f t="shared" si="1383"/>
        <v>7543.0300000000034</v>
      </c>
      <c r="M1091" s="8">
        <f t="shared" si="1383"/>
        <v>0</v>
      </c>
      <c r="N1091" s="8">
        <f t="shared" si="1383"/>
        <v>7315.7399999999916</v>
      </c>
      <c r="O1091" s="8">
        <f t="shared" si="1383"/>
        <v>78</v>
      </c>
      <c r="Q1091" s="11">
        <f t="shared" si="1357"/>
        <v>45275</v>
      </c>
      <c r="R1091" s="8">
        <f t="shared" si="1384"/>
        <v>8684</v>
      </c>
      <c r="S1091" s="8">
        <f t="shared" si="1384"/>
        <v>923521.65999999992</v>
      </c>
      <c r="T1091" s="8">
        <f t="shared" si="1384"/>
        <v>8840.27</v>
      </c>
      <c r="U1091" s="8">
        <f t="shared" si="1384"/>
        <v>0</v>
      </c>
      <c r="V1091" s="8">
        <f t="shared" si="1384"/>
        <v>-2565.0999999999995</v>
      </c>
      <c r="W1091" s="8">
        <f t="shared" si="1384"/>
        <v>690</v>
      </c>
      <c r="Y1091" s="11">
        <f t="shared" si="1359"/>
        <v>45275</v>
      </c>
      <c r="Z1091" s="8">
        <f t="shared" si="1385"/>
        <v>16309</v>
      </c>
      <c r="AA1091" s="8">
        <f t="shared" si="1385"/>
        <v>2067573.9200000006</v>
      </c>
      <c r="AB1091" s="8">
        <f t="shared" si="1385"/>
        <v>13535.130000000001</v>
      </c>
      <c r="AC1091" s="8">
        <f t="shared" si="1385"/>
        <v>-463.16</v>
      </c>
      <c r="AD1091" s="8">
        <f t="shared" si="1385"/>
        <v>19352.280000000013</v>
      </c>
      <c r="AE1091" s="8">
        <f t="shared" si="1385"/>
        <v>1217</v>
      </c>
      <c r="AG1091" s="11">
        <f t="shared" si="1361"/>
        <v>45275</v>
      </c>
      <c r="AH1091" s="8">
        <f t="shared" si="1386"/>
        <v>17489</v>
      </c>
      <c r="AI1091" s="8">
        <f t="shared" si="1386"/>
        <v>2271645.4299999974</v>
      </c>
      <c r="AJ1091" s="8">
        <f t="shared" si="1386"/>
        <v>5995.76</v>
      </c>
      <c r="AK1091" s="8">
        <f t="shared" si="1386"/>
        <v>0</v>
      </c>
      <c r="AL1091" s="8">
        <f t="shared" si="1386"/>
        <v>20990.100000000035</v>
      </c>
      <c r="AM1091" s="8">
        <f t="shared" si="1386"/>
        <v>586</v>
      </c>
      <c r="AO1091" s="11">
        <f t="shared" si="1363"/>
        <v>45275</v>
      </c>
      <c r="AP1091" s="8">
        <f t="shared" si="1387"/>
        <v>18663</v>
      </c>
      <c r="AQ1091" s="8">
        <f t="shared" si="1387"/>
        <v>1555165.4700000009</v>
      </c>
      <c r="AR1091" s="8">
        <f t="shared" si="1387"/>
        <v>0</v>
      </c>
      <c r="AS1091" s="8">
        <f t="shared" si="1387"/>
        <v>16198.45</v>
      </c>
      <c r="AT1091" s="8">
        <f t="shared" si="1387"/>
        <v>490.95</v>
      </c>
      <c r="AU1091" s="8">
        <f t="shared" si="1387"/>
        <v>823</v>
      </c>
      <c r="AW1091" s="11">
        <f t="shared" si="1365"/>
        <v>45275</v>
      </c>
      <c r="AX1091" s="8">
        <f t="shared" si="1388"/>
        <v>18251</v>
      </c>
      <c r="AY1091" s="8">
        <f t="shared" si="1388"/>
        <v>2291517.2399999984</v>
      </c>
      <c r="AZ1091" s="8">
        <f t="shared" si="1388"/>
        <v>8896.5100000000039</v>
      </c>
      <c r="BA1091" s="8">
        <f t="shared" si="1388"/>
        <v>0</v>
      </c>
      <c r="BB1091" s="8">
        <f t="shared" si="1388"/>
        <v>17469.64000000001</v>
      </c>
      <c r="BC1091" s="8">
        <f t="shared" si="1388"/>
        <v>447</v>
      </c>
      <c r="BE1091" s="11">
        <f t="shared" si="1367"/>
        <v>45275</v>
      </c>
      <c r="BF1091" s="8">
        <f t="shared" si="1389"/>
        <v>17802</v>
      </c>
      <c r="BG1091" s="8">
        <f t="shared" si="1389"/>
        <v>2219949.59</v>
      </c>
      <c r="BH1091" s="8">
        <f t="shared" si="1389"/>
        <v>12737.460000000005</v>
      </c>
      <c r="BI1091" s="8">
        <f t="shared" si="1389"/>
        <v>0</v>
      </c>
      <c r="BJ1091" s="8">
        <f t="shared" si="1389"/>
        <v>44166.579999999987</v>
      </c>
      <c r="BK1091" s="8">
        <f t="shared" si="1389"/>
        <v>161</v>
      </c>
      <c r="BM1091" s="11">
        <f t="shared" si="1369"/>
        <v>45275</v>
      </c>
      <c r="BN1091" s="8">
        <f t="shared" si="1390"/>
        <v>12256</v>
      </c>
      <c r="BO1091" s="8">
        <f t="shared" si="1390"/>
        <v>1001102.6900000003</v>
      </c>
      <c r="BP1091" s="8">
        <f t="shared" si="1390"/>
        <v>10314.75</v>
      </c>
      <c r="BQ1091" s="8">
        <f t="shared" si="1390"/>
        <v>0</v>
      </c>
      <c r="BR1091" s="8">
        <f t="shared" si="1390"/>
        <v>7311.3399999999992</v>
      </c>
      <c r="BS1091" s="8">
        <f t="shared" si="1390"/>
        <v>182</v>
      </c>
      <c r="BU1091" s="11">
        <f t="shared" si="1371"/>
        <v>45275</v>
      </c>
      <c r="BV1091" s="8">
        <f t="shared" si="1391"/>
        <v>10683</v>
      </c>
      <c r="BW1091" s="8">
        <f t="shared" si="1391"/>
        <v>1280801.3500000008</v>
      </c>
      <c r="BX1091" s="8">
        <f t="shared" si="1391"/>
        <v>9929.27</v>
      </c>
      <c r="BY1091" s="8">
        <f t="shared" si="1391"/>
        <v>0</v>
      </c>
      <c r="BZ1091" s="8">
        <f t="shared" si="1391"/>
        <v>9918.0500000000011</v>
      </c>
      <c r="CA1091" s="8">
        <f t="shared" si="1391"/>
        <v>559</v>
      </c>
      <c r="CC1091" s="11">
        <f t="shared" si="1373"/>
        <v>45275</v>
      </c>
      <c r="CD1091" s="8">
        <f t="shared" si="1392"/>
        <v>19106</v>
      </c>
      <c r="CE1091" s="8">
        <f t="shared" si="1392"/>
        <v>2264939.5900000012</v>
      </c>
      <c r="CF1091" s="8">
        <f t="shared" si="1392"/>
        <v>12226.029999999999</v>
      </c>
      <c r="CG1091" s="8">
        <f t="shared" si="1392"/>
        <v>109844.57999999994</v>
      </c>
      <c r="CH1091" s="8">
        <f t="shared" si="1392"/>
        <v>21734.560000000005</v>
      </c>
      <c r="CI1091" s="8">
        <f t="shared" si="1392"/>
        <v>503</v>
      </c>
      <c r="CK1091" s="11">
        <f t="shared" si="1375"/>
        <v>45275</v>
      </c>
      <c r="CL1091" s="8">
        <f t="shared" si="1393"/>
        <v>6781</v>
      </c>
      <c r="CM1091" s="8">
        <f t="shared" si="1393"/>
        <v>515886.58000000019</v>
      </c>
      <c r="CN1091" s="8">
        <f t="shared" si="1393"/>
        <v>0</v>
      </c>
      <c r="CO1091" s="8">
        <f t="shared" si="1393"/>
        <v>1397.62</v>
      </c>
      <c r="CP1091" s="8">
        <f t="shared" si="1393"/>
        <v>12307.61</v>
      </c>
      <c r="CQ1091" s="8">
        <f t="shared" si="1393"/>
        <v>82</v>
      </c>
      <c r="CS1091" s="11">
        <f t="shared" si="1377"/>
        <v>45275</v>
      </c>
      <c r="CT1091" s="8">
        <f t="shared" si="1394"/>
        <v>0</v>
      </c>
      <c r="CU1091" s="8">
        <f t="shared" si="1394"/>
        <v>0</v>
      </c>
      <c r="CV1091" s="8">
        <f t="shared" si="1394"/>
        <v>0</v>
      </c>
      <c r="CW1091" s="8">
        <f t="shared" si="1394"/>
        <v>0</v>
      </c>
      <c r="CX1091" s="8">
        <f t="shared" si="1394"/>
        <v>0</v>
      </c>
      <c r="CY1091" s="8">
        <f t="shared" si="1394"/>
        <v>0</v>
      </c>
      <c r="DA1091" s="11">
        <f t="shared" si="1379"/>
        <v>45275</v>
      </c>
      <c r="DB1091" s="8">
        <f t="shared" si="1395"/>
        <v>0</v>
      </c>
      <c r="DC1091" s="8">
        <f t="shared" si="1395"/>
        <v>0</v>
      </c>
      <c r="DD1091" s="8">
        <f t="shared" si="1395"/>
        <v>0</v>
      </c>
      <c r="DE1091" s="8">
        <f t="shared" si="1395"/>
        <v>0</v>
      </c>
      <c r="DF1091" s="8">
        <f t="shared" si="1395"/>
        <v>0</v>
      </c>
      <c r="DG1091" s="8">
        <f t="shared" si="1395"/>
        <v>0</v>
      </c>
      <c r="DI1091" s="11">
        <f t="shared" si="1381"/>
        <v>45275</v>
      </c>
      <c r="DJ1091" s="8">
        <f t="shared" si="1396"/>
        <v>0</v>
      </c>
      <c r="DK1091" s="8">
        <f t="shared" si="1396"/>
        <v>0</v>
      </c>
      <c r="DL1091" s="8">
        <f t="shared" si="1396"/>
        <v>0</v>
      </c>
      <c r="DM1091" s="8">
        <f t="shared" si="1396"/>
        <v>0</v>
      </c>
      <c r="DN1091" s="8">
        <f t="shared" si="1396"/>
        <v>0</v>
      </c>
      <c r="DO1091" s="8">
        <f t="shared" si="1396"/>
        <v>0</v>
      </c>
      <c r="DP1091" s="56"/>
      <c r="DQ1091" s="56"/>
      <c r="DR1091" s="56"/>
      <c r="DS1091" s="56"/>
    </row>
    <row r="1092" spans="1:123" x14ac:dyDescent="0.3">
      <c r="A1092" s="11">
        <f t="shared" si="1348"/>
        <v>45276</v>
      </c>
      <c r="B1092" s="8">
        <f t="shared" si="1349"/>
        <v>16858</v>
      </c>
      <c r="C1092" s="8">
        <f t="shared" si="1350"/>
        <v>2235439.9400000009</v>
      </c>
      <c r="D1092" s="8">
        <f t="shared" si="1351"/>
        <v>0</v>
      </c>
      <c r="E1092" s="8">
        <f t="shared" si="1352"/>
        <v>11865.84</v>
      </c>
      <c r="F1092" s="8">
        <f t="shared" si="1353"/>
        <v>16785.510000000002</v>
      </c>
      <c r="G1092" s="8">
        <f t="shared" si="1354"/>
        <v>63</v>
      </c>
      <c r="I1092" s="11">
        <f t="shared" si="1355"/>
        <v>45276</v>
      </c>
      <c r="J1092" s="8">
        <f t="shared" si="1383"/>
        <v>14477</v>
      </c>
      <c r="K1092" s="8">
        <f t="shared" si="1383"/>
        <v>2255718.6099999989</v>
      </c>
      <c r="L1092" s="8">
        <f t="shared" si="1383"/>
        <v>7549.6300000000037</v>
      </c>
      <c r="M1092" s="8">
        <f t="shared" si="1383"/>
        <v>0</v>
      </c>
      <c r="N1092" s="8">
        <f t="shared" si="1383"/>
        <v>7315.7399999999916</v>
      </c>
      <c r="O1092" s="8">
        <f t="shared" si="1383"/>
        <v>79</v>
      </c>
      <c r="Q1092" s="11">
        <f t="shared" si="1357"/>
        <v>45276</v>
      </c>
      <c r="R1092" s="8">
        <f t="shared" si="1384"/>
        <v>8713</v>
      </c>
      <c r="S1092" s="8">
        <f t="shared" si="1384"/>
        <v>927840.28999999992</v>
      </c>
      <c r="T1092" s="8">
        <f t="shared" si="1384"/>
        <v>8840.27</v>
      </c>
      <c r="U1092" s="8">
        <f t="shared" si="1384"/>
        <v>0</v>
      </c>
      <c r="V1092" s="8">
        <f t="shared" si="1384"/>
        <v>-2527.5999999999995</v>
      </c>
      <c r="W1092" s="8">
        <f t="shared" si="1384"/>
        <v>690</v>
      </c>
      <c r="Y1092" s="11">
        <f t="shared" si="1359"/>
        <v>45276</v>
      </c>
      <c r="Z1092" s="8">
        <f t="shared" si="1385"/>
        <v>16369</v>
      </c>
      <c r="AA1092" s="8">
        <f t="shared" si="1385"/>
        <v>2074417.0200000007</v>
      </c>
      <c r="AB1092" s="8">
        <f t="shared" si="1385"/>
        <v>13581.410000000002</v>
      </c>
      <c r="AC1092" s="8">
        <f t="shared" si="1385"/>
        <v>-463.16</v>
      </c>
      <c r="AD1092" s="8">
        <f t="shared" si="1385"/>
        <v>19352.280000000013</v>
      </c>
      <c r="AE1092" s="8">
        <f t="shared" si="1385"/>
        <v>1218</v>
      </c>
      <c r="AG1092" s="11">
        <f t="shared" si="1361"/>
        <v>45276</v>
      </c>
      <c r="AH1092" s="8">
        <f t="shared" si="1386"/>
        <v>17516</v>
      </c>
      <c r="AI1092" s="8">
        <f t="shared" si="1386"/>
        <v>2275269.4499999974</v>
      </c>
      <c r="AJ1092" s="8">
        <f t="shared" si="1386"/>
        <v>6095.7</v>
      </c>
      <c r="AK1092" s="8">
        <f t="shared" si="1386"/>
        <v>0</v>
      </c>
      <c r="AL1092" s="8">
        <f t="shared" si="1386"/>
        <v>21177.160000000036</v>
      </c>
      <c r="AM1092" s="8">
        <f t="shared" si="1386"/>
        <v>587</v>
      </c>
      <c r="AO1092" s="11">
        <f t="shared" si="1363"/>
        <v>45276</v>
      </c>
      <c r="AP1092" s="8">
        <f t="shared" si="1387"/>
        <v>18717</v>
      </c>
      <c r="AQ1092" s="8">
        <f t="shared" si="1387"/>
        <v>1559298.4600000009</v>
      </c>
      <c r="AR1092" s="8">
        <f t="shared" si="1387"/>
        <v>0</v>
      </c>
      <c r="AS1092" s="8">
        <f t="shared" si="1387"/>
        <v>16202.45</v>
      </c>
      <c r="AT1092" s="8">
        <f t="shared" si="1387"/>
        <v>490.95</v>
      </c>
      <c r="AU1092" s="8">
        <f t="shared" si="1387"/>
        <v>823</v>
      </c>
      <c r="AW1092" s="11">
        <f t="shared" si="1365"/>
        <v>45276</v>
      </c>
      <c r="AX1092" s="8">
        <f t="shared" si="1388"/>
        <v>18289</v>
      </c>
      <c r="AY1092" s="8">
        <f t="shared" si="1388"/>
        <v>2295707.8799999985</v>
      </c>
      <c r="AZ1092" s="8">
        <f t="shared" si="1388"/>
        <v>8897.4300000000039</v>
      </c>
      <c r="BA1092" s="8">
        <f t="shared" si="1388"/>
        <v>0</v>
      </c>
      <c r="BB1092" s="8">
        <f t="shared" si="1388"/>
        <v>17469.64000000001</v>
      </c>
      <c r="BC1092" s="8">
        <f t="shared" si="1388"/>
        <v>448</v>
      </c>
      <c r="BE1092" s="11">
        <f t="shared" si="1367"/>
        <v>45276</v>
      </c>
      <c r="BF1092" s="8">
        <f t="shared" si="1389"/>
        <v>17866</v>
      </c>
      <c r="BG1092" s="8">
        <f t="shared" si="1389"/>
        <v>2228821.27</v>
      </c>
      <c r="BH1092" s="8">
        <f t="shared" si="1389"/>
        <v>12753.700000000004</v>
      </c>
      <c r="BI1092" s="8">
        <f t="shared" si="1389"/>
        <v>0</v>
      </c>
      <c r="BJ1092" s="8">
        <f t="shared" si="1389"/>
        <v>44321.529999999984</v>
      </c>
      <c r="BK1092" s="8">
        <f t="shared" si="1389"/>
        <v>161</v>
      </c>
      <c r="BM1092" s="11">
        <f t="shared" si="1369"/>
        <v>45276</v>
      </c>
      <c r="BN1092" s="8">
        <f t="shared" si="1390"/>
        <v>12298</v>
      </c>
      <c r="BO1092" s="8">
        <f t="shared" si="1390"/>
        <v>1004486.3900000002</v>
      </c>
      <c r="BP1092" s="8">
        <f t="shared" si="1390"/>
        <v>10403.75</v>
      </c>
      <c r="BQ1092" s="8">
        <f t="shared" si="1390"/>
        <v>0</v>
      </c>
      <c r="BR1092" s="8">
        <f t="shared" si="1390"/>
        <v>7346.3399999999992</v>
      </c>
      <c r="BS1092" s="8">
        <f t="shared" si="1390"/>
        <v>183</v>
      </c>
      <c r="BU1092" s="11">
        <f t="shared" si="1371"/>
        <v>45276</v>
      </c>
      <c r="BV1092" s="8">
        <f t="shared" si="1391"/>
        <v>10710</v>
      </c>
      <c r="BW1092" s="8">
        <f t="shared" si="1391"/>
        <v>1284623.2300000007</v>
      </c>
      <c r="BX1092" s="8">
        <f t="shared" si="1391"/>
        <v>9984.77</v>
      </c>
      <c r="BY1092" s="8">
        <f t="shared" si="1391"/>
        <v>0</v>
      </c>
      <c r="BZ1092" s="8">
        <f t="shared" si="1391"/>
        <v>9918.0500000000011</v>
      </c>
      <c r="CA1092" s="8">
        <f t="shared" si="1391"/>
        <v>559</v>
      </c>
      <c r="CC1092" s="11">
        <f t="shared" si="1373"/>
        <v>45276</v>
      </c>
      <c r="CD1092" s="8">
        <f t="shared" si="1392"/>
        <v>19176</v>
      </c>
      <c r="CE1092" s="8">
        <f t="shared" si="1392"/>
        <v>2272189.0000000014</v>
      </c>
      <c r="CF1092" s="8">
        <f t="shared" si="1392"/>
        <v>12317.529999999999</v>
      </c>
      <c r="CG1092" s="8">
        <f t="shared" si="1392"/>
        <v>110576.06999999995</v>
      </c>
      <c r="CH1092" s="8">
        <f t="shared" si="1392"/>
        <v>21744.560000000005</v>
      </c>
      <c r="CI1092" s="8">
        <f t="shared" si="1392"/>
        <v>505</v>
      </c>
      <c r="CK1092" s="11">
        <f t="shared" si="1375"/>
        <v>45276</v>
      </c>
      <c r="CL1092" s="8">
        <f t="shared" si="1393"/>
        <v>6793</v>
      </c>
      <c r="CM1092" s="8">
        <f t="shared" si="1393"/>
        <v>517007.10000000021</v>
      </c>
      <c r="CN1092" s="8">
        <f t="shared" si="1393"/>
        <v>0</v>
      </c>
      <c r="CO1092" s="8">
        <f t="shared" si="1393"/>
        <v>1397.62</v>
      </c>
      <c r="CP1092" s="8">
        <f t="shared" si="1393"/>
        <v>12307.61</v>
      </c>
      <c r="CQ1092" s="8">
        <f t="shared" si="1393"/>
        <v>82</v>
      </c>
      <c r="CS1092" s="11">
        <f t="shared" si="1377"/>
        <v>45276</v>
      </c>
      <c r="CT1092" s="8">
        <f t="shared" si="1394"/>
        <v>0</v>
      </c>
      <c r="CU1092" s="8">
        <f t="shared" si="1394"/>
        <v>0</v>
      </c>
      <c r="CV1092" s="8">
        <f t="shared" si="1394"/>
        <v>0</v>
      </c>
      <c r="CW1092" s="8">
        <f t="shared" si="1394"/>
        <v>0</v>
      </c>
      <c r="CX1092" s="8">
        <f t="shared" si="1394"/>
        <v>0</v>
      </c>
      <c r="CY1092" s="8">
        <f t="shared" si="1394"/>
        <v>0</v>
      </c>
      <c r="DA1092" s="11">
        <f t="shared" si="1379"/>
        <v>45276</v>
      </c>
      <c r="DB1092" s="8">
        <f t="shared" si="1395"/>
        <v>0</v>
      </c>
      <c r="DC1092" s="8">
        <f t="shared" si="1395"/>
        <v>0</v>
      </c>
      <c r="DD1092" s="8">
        <f t="shared" si="1395"/>
        <v>0</v>
      </c>
      <c r="DE1092" s="8">
        <f t="shared" si="1395"/>
        <v>0</v>
      </c>
      <c r="DF1092" s="8">
        <f t="shared" si="1395"/>
        <v>0</v>
      </c>
      <c r="DG1092" s="8">
        <f t="shared" si="1395"/>
        <v>0</v>
      </c>
      <c r="DI1092" s="11">
        <f t="shared" si="1381"/>
        <v>45276</v>
      </c>
      <c r="DJ1092" s="8">
        <f t="shared" si="1396"/>
        <v>0</v>
      </c>
      <c r="DK1092" s="8">
        <f t="shared" si="1396"/>
        <v>0</v>
      </c>
      <c r="DL1092" s="8">
        <f t="shared" si="1396"/>
        <v>0</v>
      </c>
      <c r="DM1092" s="8">
        <f t="shared" si="1396"/>
        <v>0</v>
      </c>
      <c r="DN1092" s="8">
        <f t="shared" si="1396"/>
        <v>0</v>
      </c>
      <c r="DO1092" s="8">
        <f t="shared" si="1396"/>
        <v>0</v>
      </c>
      <c r="DP1092" s="56"/>
      <c r="DQ1092" s="56"/>
      <c r="DR1092" s="56"/>
      <c r="DS1092" s="56"/>
    </row>
    <row r="1093" spans="1:123" x14ac:dyDescent="0.3">
      <c r="A1093" s="11">
        <f t="shared" si="1348"/>
        <v>45277</v>
      </c>
      <c r="B1093" s="8">
        <f t="shared" si="1349"/>
        <v>16878</v>
      </c>
      <c r="C1093" s="8">
        <f t="shared" si="1350"/>
        <v>2237874.3600000008</v>
      </c>
      <c r="D1093" s="8">
        <f t="shared" si="1351"/>
        <v>0</v>
      </c>
      <c r="E1093" s="8">
        <f t="shared" si="1352"/>
        <v>11889.84</v>
      </c>
      <c r="F1093" s="8">
        <f t="shared" si="1353"/>
        <v>16785.510000000002</v>
      </c>
      <c r="G1093" s="8">
        <f t="shared" si="1354"/>
        <v>63</v>
      </c>
      <c r="I1093" s="11">
        <f t="shared" si="1355"/>
        <v>45277</v>
      </c>
      <c r="J1093" s="8">
        <f t="shared" si="1383"/>
        <v>14497</v>
      </c>
      <c r="K1093" s="8">
        <f t="shared" si="1383"/>
        <v>2258392.7199999988</v>
      </c>
      <c r="L1093" s="8">
        <f t="shared" si="1383"/>
        <v>7553.4000000000042</v>
      </c>
      <c r="M1093" s="8">
        <f t="shared" si="1383"/>
        <v>0</v>
      </c>
      <c r="N1093" s="8">
        <f t="shared" si="1383"/>
        <v>7573.7399999999916</v>
      </c>
      <c r="O1093" s="8">
        <f t="shared" si="1383"/>
        <v>80</v>
      </c>
      <c r="Q1093" s="11">
        <f t="shared" si="1357"/>
        <v>45277</v>
      </c>
      <c r="R1093" s="8">
        <f t="shared" si="1384"/>
        <v>8729</v>
      </c>
      <c r="S1093" s="8">
        <f t="shared" si="1384"/>
        <v>929632.15999999992</v>
      </c>
      <c r="T1093" s="8">
        <f t="shared" si="1384"/>
        <v>8840.27</v>
      </c>
      <c r="U1093" s="8">
        <f t="shared" si="1384"/>
        <v>0</v>
      </c>
      <c r="V1093" s="8">
        <f t="shared" si="1384"/>
        <v>-2361.5999999999995</v>
      </c>
      <c r="W1093" s="8">
        <f t="shared" si="1384"/>
        <v>690</v>
      </c>
      <c r="Y1093" s="11">
        <f t="shared" si="1359"/>
        <v>45277</v>
      </c>
      <c r="Z1093" s="8">
        <f t="shared" si="1385"/>
        <v>16400</v>
      </c>
      <c r="AA1093" s="8">
        <f t="shared" si="1385"/>
        <v>2077858.0000000007</v>
      </c>
      <c r="AB1093" s="8">
        <f t="shared" si="1385"/>
        <v>13642.470000000001</v>
      </c>
      <c r="AC1093" s="8">
        <f t="shared" si="1385"/>
        <v>-463.16</v>
      </c>
      <c r="AD1093" s="8">
        <f t="shared" si="1385"/>
        <v>19352.280000000013</v>
      </c>
      <c r="AE1093" s="8">
        <f t="shared" si="1385"/>
        <v>1218</v>
      </c>
      <c r="AG1093" s="11">
        <f t="shared" si="1361"/>
        <v>45277</v>
      </c>
      <c r="AH1093" s="8">
        <f t="shared" si="1386"/>
        <v>17538</v>
      </c>
      <c r="AI1093" s="8">
        <f t="shared" si="1386"/>
        <v>2278551.6799999974</v>
      </c>
      <c r="AJ1093" s="8">
        <f t="shared" si="1386"/>
        <v>6095.7</v>
      </c>
      <c r="AK1093" s="8">
        <f t="shared" si="1386"/>
        <v>0</v>
      </c>
      <c r="AL1093" s="8">
        <f t="shared" si="1386"/>
        <v>21177.160000000036</v>
      </c>
      <c r="AM1093" s="8">
        <f t="shared" si="1386"/>
        <v>588</v>
      </c>
      <c r="AO1093" s="11">
        <f t="shared" si="1363"/>
        <v>45277</v>
      </c>
      <c r="AP1093" s="8">
        <f t="shared" si="1387"/>
        <v>18769</v>
      </c>
      <c r="AQ1093" s="8">
        <f t="shared" si="1387"/>
        <v>1563311.4700000009</v>
      </c>
      <c r="AR1093" s="8">
        <f t="shared" si="1387"/>
        <v>0</v>
      </c>
      <c r="AS1093" s="8">
        <f t="shared" si="1387"/>
        <v>16213.45</v>
      </c>
      <c r="AT1093" s="8">
        <f t="shared" si="1387"/>
        <v>490.95</v>
      </c>
      <c r="AU1093" s="8">
        <f t="shared" si="1387"/>
        <v>823</v>
      </c>
      <c r="AW1093" s="11">
        <f t="shared" si="1365"/>
        <v>45277</v>
      </c>
      <c r="AX1093" s="8">
        <f t="shared" si="1388"/>
        <v>18328</v>
      </c>
      <c r="AY1093" s="8">
        <f t="shared" si="1388"/>
        <v>2300318.1899999985</v>
      </c>
      <c r="AZ1093" s="8">
        <f t="shared" si="1388"/>
        <v>8951.0100000000039</v>
      </c>
      <c r="BA1093" s="8">
        <f t="shared" si="1388"/>
        <v>0</v>
      </c>
      <c r="BB1093" s="8">
        <f t="shared" si="1388"/>
        <v>17602.090000000011</v>
      </c>
      <c r="BC1093" s="8">
        <f t="shared" si="1388"/>
        <v>449</v>
      </c>
      <c r="BE1093" s="11">
        <f t="shared" si="1367"/>
        <v>45277</v>
      </c>
      <c r="BF1093" s="8">
        <f t="shared" si="1389"/>
        <v>17923</v>
      </c>
      <c r="BG1093" s="8">
        <f t="shared" si="1389"/>
        <v>2235852.7400000002</v>
      </c>
      <c r="BH1093" s="8">
        <f t="shared" si="1389"/>
        <v>12820.060000000005</v>
      </c>
      <c r="BI1093" s="8">
        <f t="shared" si="1389"/>
        <v>0</v>
      </c>
      <c r="BJ1093" s="8">
        <f t="shared" si="1389"/>
        <v>44321.529999999984</v>
      </c>
      <c r="BK1093" s="8">
        <f t="shared" si="1389"/>
        <v>161</v>
      </c>
      <c r="BM1093" s="11">
        <f t="shared" si="1369"/>
        <v>45277</v>
      </c>
      <c r="BN1093" s="8">
        <f t="shared" si="1390"/>
        <v>12330</v>
      </c>
      <c r="BO1093" s="8">
        <f t="shared" si="1390"/>
        <v>1006938.7500000002</v>
      </c>
      <c r="BP1093" s="8">
        <f t="shared" si="1390"/>
        <v>10438.75</v>
      </c>
      <c r="BQ1093" s="8">
        <f t="shared" si="1390"/>
        <v>0</v>
      </c>
      <c r="BR1093" s="8">
        <f t="shared" si="1390"/>
        <v>7346.3399999999992</v>
      </c>
      <c r="BS1093" s="8">
        <f t="shared" si="1390"/>
        <v>184</v>
      </c>
      <c r="BU1093" s="11">
        <f t="shared" si="1371"/>
        <v>45277</v>
      </c>
      <c r="BV1093" s="8">
        <f t="shared" si="1391"/>
        <v>10732</v>
      </c>
      <c r="BW1093" s="8">
        <f t="shared" si="1391"/>
        <v>1287793.3600000006</v>
      </c>
      <c r="BX1093" s="8">
        <f t="shared" si="1391"/>
        <v>10032.77</v>
      </c>
      <c r="BY1093" s="8">
        <f t="shared" si="1391"/>
        <v>0</v>
      </c>
      <c r="BZ1093" s="8">
        <f t="shared" si="1391"/>
        <v>9918.0500000000011</v>
      </c>
      <c r="CA1093" s="8">
        <f t="shared" si="1391"/>
        <v>559</v>
      </c>
      <c r="CC1093" s="11">
        <f t="shared" si="1373"/>
        <v>45277</v>
      </c>
      <c r="CD1093" s="8">
        <f t="shared" si="1392"/>
        <v>19198</v>
      </c>
      <c r="CE1093" s="8">
        <f t="shared" si="1392"/>
        <v>2274350.4700000016</v>
      </c>
      <c r="CF1093" s="8">
        <f t="shared" si="1392"/>
        <v>12340.529999999999</v>
      </c>
      <c r="CG1093" s="8">
        <f t="shared" si="1392"/>
        <v>110636.06999999995</v>
      </c>
      <c r="CH1093" s="8">
        <f t="shared" si="1392"/>
        <v>21744.560000000005</v>
      </c>
      <c r="CI1093" s="8">
        <f t="shared" si="1392"/>
        <v>507</v>
      </c>
      <c r="CK1093" s="11">
        <f t="shared" si="1375"/>
        <v>45277</v>
      </c>
      <c r="CL1093" s="8">
        <f t="shared" si="1393"/>
        <v>6799</v>
      </c>
      <c r="CM1093" s="8">
        <f t="shared" si="1393"/>
        <v>517525.42000000022</v>
      </c>
      <c r="CN1093" s="8">
        <f t="shared" si="1393"/>
        <v>0</v>
      </c>
      <c r="CO1093" s="8">
        <f t="shared" si="1393"/>
        <v>1399.62</v>
      </c>
      <c r="CP1093" s="8">
        <f t="shared" si="1393"/>
        <v>12357.61</v>
      </c>
      <c r="CQ1093" s="8">
        <f t="shared" si="1393"/>
        <v>82</v>
      </c>
      <c r="CS1093" s="11">
        <f t="shared" si="1377"/>
        <v>45277</v>
      </c>
      <c r="CT1093" s="8">
        <f t="shared" si="1394"/>
        <v>0</v>
      </c>
      <c r="CU1093" s="8">
        <f t="shared" si="1394"/>
        <v>0</v>
      </c>
      <c r="CV1093" s="8">
        <f t="shared" si="1394"/>
        <v>0</v>
      </c>
      <c r="CW1093" s="8">
        <f t="shared" si="1394"/>
        <v>0</v>
      </c>
      <c r="CX1093" s="8">
        <f t="shared" si="1394"/>
        <v>0</v>
      </c>
      <c r="CY1093" s="8">
        <f t="shared" si="1394"/>
        <v>0</v>
      </c>
      <c r="DA1093" s="11">
        <f t="shared" si="1379"/>
        <v>45277</v>
      </c>
      <c r="DB1093" s="8">
        <f t="shared" si="1395"/>
        <v>0</v>
      </c>
      <c r="DC1093" s="8">
        <f t="shared" si="1395"/>
        <v>0</v>
      </c>
      <c r="DD1093" s="8">
        <f t="shared" si="1395"/>
        <v>0</v>
      </c>
      <c r="DE1093" s="8">
        <f t="shared" si="1395"/>
        <v>0</v>
      </c>
      <c r="DF1093" s="8">
        <f t="shared" si="1395"/>
        <v>0</v>
      </c>
      <c r="DG1093" s="8">
        <f t="shared" si="1395"/>
        <v>0</v>
      </c>
      <c r="DI1093" s="11">
        <f t="shared" si="1381"/>
        <v>45277</v>
      </c>
      <c r="DJ1093" s="8">
        <f t="shared" si="1396"/>
        <v>0</v>
      </c>
      <c r="DK1093" s="8">
        <f t="shared" si="1396"/>
        <v>0</v>
      </c>
      <c r="DL1093" s="8">
        <f t="shared" si="1396"/>
        <v>0</v>
      </c>
      <c r="DM1093" s="8">
        <f t="shared" si="1396"/>
        <v>0</v>
      </c>
      <c r="DN1093" s="8">
        <f t="shared" si="1396"/>
        <v>0</v>
      </c>
      <c r="DO1093" s="8">
        <f t="shared" si="1396"/>
        <v>0</v>
      </c>
      <c r="DP1093" s="56"/>
      <c r="DQ1093" s="56"/>
      <c r="DR1093" s="56"/>
      <c r="DS1093" s="56"/>
    </row>
    <row r="1094" spans="1:123" x14ac:dyDescent="0.3">
      <c r="A1094" s="11">
        <f t="shared" si="1348"/>
        <v>45278</v>
      </c>
      <c r="B1094" s="8">
        <f t="shared" si="1349"/>
        <v>16909</v>
      </c>
      <c r="C1094" s="8">
        <f t="shared" si="1350"/>
        <v>2241305.850000001</v>
      </c>
      <c r="D1094" s="8">
        <f t="shared" si="1351"/>
        <v>0</v>
      </c>
      <c r="E1094" s="8">
        <f t="shared" si="1352"/>
        <v>11895.84</v>
      </c>
      <c r="F1094" s="8">
        <f t="shared" si="1353"/>
        <v>16781.510000000002</v>
      </c>
      <c r="G1094" s="8">
        <f t="shared" si="1354"/>
        <v>63</v>
      </c>
      <c r="I1094" s="11">
        <f t="shared" si="1355"/>
        <v>45278</v>
      </c>
      <c r="J1094" s="8">
        <f t="shared" si="1383"/>
        <v>14533</v>
      </c>
      <c r="K1094" s="8">
        <f t="shared" si="1383"/>
        <v>2263022.4899999988</v>
      </c>
      <c r="L1094" s="8">
        <f t="shared" si="1383"/>
        <v>7620.140000000004</v>
      </c>
      <c r="M1094" s="8">
        <f t="shared" si="1383"/>
        <v>0</v>
      </c>
      <c r="N1094" s="8">
        <f t="shared" si="1383"/>
        <v>7588.589999999992</v>
      </c>
      <c r="O1094" s="8">
        <f t="shared" si="1383"/>
        <v>81</v>
      </c>
      <c r="Q1094" s="11">
        <f t="shared" si="1357"/>
        <v>45278</v>
      </c>
      <c r="R1094" s="8">
        <f t="shared" si="1384"/>
        <v>8739</v>
      </c>
      <c r="S1094" s="8">
        <f t="shared" si="1384"/>
        <v>930661.15999999992</v>
      </c>
      <c r="T1094" s="8">
        <f t="shared" si="1384"/>
        <v>8840.27</v>
      </c>
      <c r="U1094" s="8">
        <f t="shared" si="1384"/>
        <v>0</v>
      </c>
      <c r="V1094" s="8">
        <f t="shared" si="1384"/>
        <v>-2349.5999999999995</v>
      </c>
      <c r="W1094" s="8">
        <f t="shared" si="1384"/>
        <v>690</v>
      </c>
      <c r="Y1094" s="11">
        <f t="shared" si="1359"/>
        <v>45278</v>
      </c>
      <c r="Z1094" s="8">
        <f t="shared" si="1385"/>
        <v>16446</v>
      </c>
      <c r="AA1094" s="8">
        <f t="shared" si="1385"/>
        <v>2083156.1000000008</v>
      </c>
      <c r="AB1094" s="8">
        <f t="shared" si="1385"/>
        <v>13656.35</v>
      </c>
      <c r="AC1094" s="8">
        <f t="shared" si="1385"/>
        <v>-463.16</v>
      </c>
      <c r="AD1094" s="8">
        <f t="shared" si="1385"/>
        <v>21207.780000000013</v>
      </c>
      <c r="AE1094" s="8">
        <f t="shared" si="1385"/>
        <v>1218</v>
      </c>
      <c r="AG1094" s="11">
        <f t="shared" si="1361"/>
        <v>45278</v>
      </c>
      <c r="AH1094" s="8">
        <f t="shared" si="1386"/>
        <v>17564</v>
      </c>
      <c r="AI1094" s="8">
        <f t="shared" si="1386"/>
        <v>2282487.5299999975</v>
      </c>
      <c r="AJ1094" s="8">
        <f t="shared" si="1386"/>
        <v>6095.7</v>
      </c>
      <c r="AK1094" s="8">
        <f t="shared" si="1386"/>
        <v>0</v>
      </c>
      <c r="AL1094" s="8">
        <f t="shared" si="1386"/>
        <v>21177.160000000036</v>
      </c>
      <c r="AM1094" s="8">
        <f t="shared" si="1386"/>
        <v>588</v>
      </c>
      <c r="AO1094" s="11">
        <f t="shared" si="1363"/>
        <v>45278</v>
      </c>
      <c r="AP1094" s="8">
        <f t="shared" si="1387"/>
        <v>18821</v>
      </c>
      <c r="AQ1094" s="8">
        <f t="shared" si="1387"/>
        <v>1567904.7500000009</v>
      </c>
      <c r="AR1094" s="8">
        <f t="shared" si="1387"/>
        <v>0</v>
      </c>
      <c r="AS1094" s="8">
        <f t="shared" si="1387"/>
        <v>16230.45</v>
      </c>
      <c r="AT1094" s="8">
        <f t="shared" si="1387"/>
        <v>530.95000000000005</v>
      </c>
      <c r="AU1094" s="8">
        <f t="shared" si="1387"/>
        <v>823</v>
      </c>
      <c r="AW1094" s="11">
        <f t="shared" si="1365"/>
        <v>45278</v>
      </c>
      <c r="AX1094" s="8">
        <f t="shared" si="1388"/>
        <v>18371</v>
      </c>
      <c r="AY1094" s="8">
        <f t="shared" si="1388"/>
        <v>2305293.0599999987</v>
      </c>
      <c r="AZ1094" s="8">
        <f t="shared" si="1388"/>
        <v>8951.0100000000039</v>
      </c>
      <c r="BA1094" s="8">
        <f t="shared" si="1388"/>
        <v>0</v>
      </c>
      <c r="BB1094" s="8">
        <f t="shared" si="1388"/>
        <v>17602.090000000011</v>
      </c>
      <c r="BC1094" s="8">
        <f t="shared" si="1388"/>
        <v>450</v>
      </c>
      <c r="BE1094" s="11">
        <f t="shared" si="1367"/>
        <v>45278</v>
      </c>
      <c r="BF1094" s="8">
        <f t="shared" si="1389"/>
        <v>17985</v>
      </c>
      <c r="BG1094" s="8">
        <f t="shared" si="1389"/>
        <v>2244147.39</v>
      </c>
      <c r="BH1094" s="8">
        <f t="shared" si="1389"/>
        <v>12857.660000000005</v>
      </c>
      <c r="BI1094" s="8">
        <f t="shared" si="1389"/>
        <v>0</v>
      </c>
      <c r="BJ1094" s="8">
        <f t="shared" si="1389"/>
        <v>44321.529999999984</v>
      </c>
      <c r="BK1094" s="8">
        <f t="shared" si="1389"/>
        <v>162</v>
      </c>
      <c r="BM1094" s="11">
        <f t="shared" si="1369"/>
        <v>45278</v>
      </c>
      <c r="BN1094" s="8">
        <f t="shared" si="1390"/>
        <v>12367</v>
      </c>
      <c r="BO1094" s="8">
        <f t="shared" si="1390"/>
        <v>1009833.6800000003</v>
      </c>
      <c r="BP1094" s="8">
        <f t="shared" si="1390"/>
        <v>10455.75</v>
      </c>
      <c r="BQ1094" s="8">
        <f t="shared" si="1390"/>
        <v>0</v>
      </c>
      <c r="BR1094" s="8">
        <f t="shared" si="1390"/>
        <v>7346.3399999999992</v>
      </c>
      <c r="BS1094" s="8">
        <f t="shared" si="1390"/>
        <v>186</v>
      </c>
      <c r="BU1094" s="11">
        <f t="shared" si="1371"/>
        <v>45278</v>
      </c>
      <c r="BV1094" s="8">
        <f t="shared" si="1391"/>
        <v>10762</v>
      </c>
      <c r="BW1094" s="8">
        <f t="shared" si="1391"/>
        <v>1291769.1200000006</v>
      </c>
      <c r="BX1094" s="8">
        <f t="shared" si="1391"/>
        <v>10049.77</v>
      </c>
      <c r="BY1094" s="8">
        <f t="shared" si="1391"/>
        <v>0</v>
      </c>
      <c r="BZ1094" s="8">
        <f t="shared" si="1391"/>
        <v>9918.0500000000011</v>
      </c>
      <c r="CA1094" s="8">
        <f t="shared" si="1391"/>
        <v>567</v>
      </c>
      <c r="CC1094" s="11">
        <f t="shared" si="1373"/>
        <v>45278</v>
      </c>
      <c r="CD1094" s="8">
        <f t="shared" si="1392"/>
        <v>19235</v>
      </c>
      <c r="CE1094" s="8">
        <f t="shared" si="1392"/>
        <v>2278047.4700000016</v>
      </c>
      <c r="CF1094" s="8">
        <f t="shared" si="1392"/>
        <v>12378.529999999999</v>
      </c>
      <c r="CG1094" s="8">
        <f t="shared" si="1392"/>
        <v>110676.06999999995</v>
      </c>
      <c r="CH1094" s="8">
        <f t="shared" si="1392"/>
        <v>21780.560000000005</v>
      </c>
      <c r="CI1094" s="8">
        <f t="shared" si="1392"/>
        <v>509</v>
      </c>
      <c r="CK1094" s="11">
        <f t="shared" si="1375"/>
        <v>45278</v>
      </c>
      <c r="CL1094" s="8">
        <f t="shared" si="1393"/>
        <v>6812</v>
      </c>
      <c r="CM1094" s="8">
        <f t="shared" si="1393"/>
        <v>517838.58000000019</v>
      </c>
      <c r="CN1094" s="8">
        <f t="shared" si="1393"/>
        <v>0</v>
      </c>
      <c r="CO1094" s="8">
        <f t="shared" si="1393"/>
        <v>1399.62</v>
      </c>
      <c r="CP1094" s="8">
        <f t="shared" si="1393"/>
        <v>12537.61</v>
      </c>
      <c r="CQ1094" s="8">
        <f t="shared" si="1393"/>
        <v>82</v>
      </c>
      <c r="CS1094" s="11">
        <f t="shared" si="1377"/>
        <v>45278</v>
      </c>
      <c r="CT1094" s="8">
        <f t="shared" si="1394"/>
        <v>0</v>
      </c>
      <c r="CU1094" s="8">
        <f t="shared" si="1394"/>
        <v>0</v>
      </c>
      <c r="CV1094" s="8">
        <f t="shared" si="1394"/>
        <v>0</v>
      </c>
      <c r="CW1094" s="8">
        <f t="shared" si="1394"/>
        <v>0</v>
      </c>
      <c r="CX1094" s="8">
        <f t="shared" si="1394"/>
        <v>0</v>
      </c>
      <c r="CY1094" s="8">
        <f t="shared" si="1394"/>
        <v>0</v>
      </c>
      <c r="DA1094" s="11">
        <f t="shared" si="1379"/>
        <v>45278</v>
      </c>
      <c r="DB1094" s="8">
        <f t="shared" si="1395"/>
        <v>0</v>
      </c>
      <c r="DC1094" s="8">
        <f t="shared" si="1395"/>
        <v>0</v>
      </c>
      <c r="DD1094" s="8">
        <f t="shared" si="1395"/>
        <v>0</v>
      </c>
      <c r="DE1094" s="8">
        <f t="shared" si="1395"/>
        <v>0</v>
      </c>
      <c r="DF1094" s="8">
        <f t="shared" si="1395"/>
        <v>0</v>
      </c>
      <c r="DG1094" s="8">
        <f t="shared" si="1395"/>
        <v>0</v>
      </c>
      <c r="DI1094" s="11">
        <f t="shared" si="1381"/>
        <v>45278</v>
      </c>
      <c r="DJ1094" s="8">
        <f t="shared" si="1396"/>
        <v>0</v>
      </c>
      <c r="DK1094" s="8">
        <f t="shared" si="1396"/>
        <v>0</v>
      </c>
      <c r="DL1094" s="8">
        <f t="shared" si="1396"/>
        <v>0</v>
      </c>
      <c r="DM1094" s="8">
        <f t="shared" si="1396"/>
        <v>0</v>
      </c>
      <c r="DN1094" s="8">
        <f t="shared" si="1396"/>
        <v>0</v>
      </c>
      <c r="DO1094" s="8">
        <f t="shared" si="1396"/>
        <v>0</v>
      </c>
      <c r="DP1094" s="56"/>
      <c r="DQ1094" s="56"/>
      <c r="DR1094" s="56"/>
      <c r="DS1094" s="56"/>
    </row>
    <row r="1095" spans="1:123" x14ac:dyDescent="0.3">
      <c r="A1095" s="11">
        <f t="shared" si="1348"/>
        <v>45279</v>
      </c>
      <c r="B1095" s="8">
        <f t="shared" si="1349"/>
        <v>16935</v>
      </c>
      <c r="C1095" s="8">
        <f t="shared" si="1350"/>
        <v>2244498.3200000012</v>
      </c>
      <c r="D1095" s="8">
        <f t="shared" si="1351"/>
        <v>0</v>
      </c>
      <c r="E1095" s="8">
        <f t="shared" si="1352"/>
        <v>11901.84</v>
      </c>
      <c r="F1095" s="8">
        <f t="shared" si="1353"/>
        <v>16781.510000000002</v>
      </c>
      <c r="G1095" s="8">
        <f t="shared" si="1354"/>
        <v>63</v>
      </c>
      <c r="I1095" s="11">
        <f t="shared" si="1355"/>
        <v>45279</v>
      </c>
      <c r="J1095" s="8">
        <f t="shared" ref="J1095:O1107" si="1397">J357+J1094</f>
        <v>14576</v>
      </c>
      <c r="K1095" s="8">
        <f t="shared" si="1397"/>
        <v>2268460.939999999</v>
      </c>
      <c r="L1095" s="8">
        <f t="shared" si="1397"/>
        <v>7651.9800000000041</v>
      </c>
      <c r="M1095" s="8">
        <f t="shared" si="1397"/>
        <v>0</v>
      </c>
      <c r="N1095" s="8">
        <f t="shared" si="1397"/>
        <v>7588.589999999992</v>
      </c>
      <c r="O1095" s="8">
        <f t="shared" si="1397"/>
        <v>82</v>
      </c>
      <c r="Q1095" s="11">
        <f t="shared" si="1357"/>
        <v>45279</v>
      </c>
      <c r="R1095" s="8">
        <f t="shared" ref="R1095:W1107" si="1398">R357+R1094</f>
        <v>8750</v>
      </c>
      <c r="S1095" s="8">
        <f t="shared" si="1398"/>
        <v>931900.15999999992</v>
      </c>
      <c r="T1095" s="8">
        <f t="shared" si="1398"/>
        <v>8840.27</v>
      </c>
      <c r="U1095" s="8">
        <f t="shared" si="1398"/>
        <v>0</v>
      </c>
      <c r="V1095" s="8">
        <f t="shared" si="1398"/>
        <v>-2324.3499999999995</v>
      </c>
      <c r="W1095" s="8">
        <f t="shared" si="1398"/>
        <v>690</v>
      </c>
      <c r="Y1095" s="11">
        <f t="shared" si="1359"/>
        <v>45279</v>
      </c>
      <c r="Z1095" s="8">
        <f t="shared" ref="Z1095:AE1107" si="1399">Z357+Z1094</f>
        <v>16508</v>
      </c>
      <c r="AA1095" s="8">
        <f t="shared" si="1399"/>
        <v>2090756.6400000008</v>
      </c>
      <c r="AB1095" s="8">
        <f t="shared" si="1399"/>
        <v>13685.960000000001</v>
      </c>
      <c r="AC1095" s="8">
        <f t="shared" si="1399"/>
        <v>-463.16</v>
      </c>
      <c r="AD1095" s="8">
        <f t="shared" si="1399"/>
        <v>21212.730000000014</v>
      </c>
      <c r="AE1095" s="8">
        <f t="shared" si="1399"/>
        <v>1218</v>
      </c>
      <c r="AG1095" s="11">
        <f t="shared" si="1361"/>
        <v>45279</v>
      </c>
      <c r="AH1095" s="8">
        <f t="shared" ref="AH1095:AM1107" si="1400">AH357+AH1094</f>
        <v>17593</v>
      </c>
      <c r="AI1095" s="8">
        <f t="shared" si="1400"/>
        <v>2286710.7599999974</v>
      </c>
      <c r="AJ1095" s="8">
        <f t="shared" si="1400"/>
        <v>6100.33</v>
      </c>
      <c r="AK1095" s="8">
        <f t="shared" si="1400"/>
        <v>0</v>
      </c>
      <c r="AL1095" s="8">
        <f t="shared" si="1400"/>
        <v>21177.160000000036</v>
      </c>
      <c r="AM1095" s="8">
        <f t="shared" si="1400"/>
        <v>588</v>
      </c>
      <c r="AO1095" s="11">
        <f t="shared" si="1363"/>
        <v>45279</v>
      </c>
      <c r="AP1095" s="8">
        <f t="shared" ref="AP1095:AU1107" si="1401">AP357+AP1094</f>
        <v>18880</v>
      </c>
      <c r="AQ1095" s="8">
        <f t="shared" si="1401"/>
        <v>1573312.9400000009</v>
      </c>
      <c r="AR1095" s="8">
        <f t="shared" si="1401"/>
        <v>0</v>
      </c>
      <c r="AS1095" s="8">
        <f t="shared" si="1401"/>
        <v>16259.45</v>
      </c>
      <c r="AT1095" s="8">
        <f t="shared" si="1401"/>
        <v>530.95000000000005</v>
      </c>
      <c r="AU1095" s="8">
        <f t="shared" si="1401"/>
        <v>826</v>
      </c>
      <c r="AW1095" s="11">
        <f t="shared" si="1365"/>
        <v>45279</v>
      </c>
      <c r="AX1095" s="8">
        <f t="shared" ref="AX1095:BC1107" si="1402">AX357+AX1094</f>
        <v>18423</v>
      </c>
      <c r="AY1095" s="8">
        <f t="shared" si="1402"/>
        <v>2311204.6599999988</v>
      </c>
      <c r="AZ1095" s="8">
        <f t="shared" si="1402"/>
        <v>8957.470000000003</v>
      </c>
      <c r="BA1095" s="8">
        <f t="shared" si="1402"/>
        <v>0</v>
      </c>
      <c r="BB1095" s="8">
        <f t="shared" si="1402"/>
        <v>17691.240000000013</v>
      </c>
      <c r="BC1095" s="8">
        <f t="shared" si="1402"/>
        <v>451</v>
      </c>
      <c r="BE1095" s="11">
        <f t="shared" si="1367"/>
        <v>45279</v>
      </c>
      <c r="BF1095" s="8">
        <f t="shared" ref="BF1095:BK1107" si="1403">BF357+BF1094</f>
        <v>18048</v>
      </c>
      <c r="BG1095" s="8">
        <f t="shared" si="1403"/>
        <v>2252313.4700000002</v>
      </c>
      <c r="BH1095" s="8">
        <f t="shared" si="1403"/>
        <v>12889.210000000005</v>
      </c>
      <c r="BI1095" s="8">
        <f t="shared" si="1403"/>
        <v>0</v>
      </c>
      <c r="BJ1095" s="8">
        <f t="shared" si="1403"/>
        <v>44326.479999999981</v>
      </c>
      <c r="BK1095" s="8">
        <f t="shared" si="1403"/>
        <v>163</v>
      </c>
      <c r="BM1095" s="11">
        <f t="shared" si="1369"/>
        <v>45279</v>
      </c>
      <c r="BN1095" s="8">
        <f t="shared" ref="BN1095:BS1107" si="1404">BN357+BN1094</f>
        <v>12401</v>
      </c>
      <c r="BO1095" s="8">
        <f t="shared" si="1404"/>
        <v>1012480.5200000003</v>
      </c>
      <c r="BP1095" s="8">
        <f t="shared" si="1404"/>
        <v>10459.75</v>
      </c>
      <c r="BQ1095" s="8">
        <f t="shared" si="1404"/>
        <v>0</v>
      </c>
      <c r="BR1095" s="8">
        <f t="shared" si="1404"/>
        <v>7381.3399999999992</v>
      </c>
      <c r="BS1095" s="8">
        <f t="shared" si="1404"/>
        <v>188</v>
      </c>
      <c r="BU1095" s="11">
        <f t="shared" si="1371"/>
        <v>45279</v>
      </c>
      <c r="BV1095" s="8">
        <f t="shared" ref="BV1095:CA1107" si="1405">BV357+BV1094</f>
        <v>10796</v>
      </c>
      <c r="BW1095" s="8">
        <f t="shared" si="1405"/>
        <v>1295639.9200000006</v>
      </c>
      <c r="BX1095" s="8">
        <f t="shared" si="1405"/>
        <v>10129.27</v>
      </c>
      <c r="BY1095" s="8">
        <f t="shared" si="1405"/>
        <v>0</v>
      </c>
      <c r="BZ1095" s="8">
        <f t="shared" si="1405"/>
        <v>9918.0500000000011</v>
      </c>
      <c r="CA1095" s="8">
        <f t="shared" si="1405"/>
        <v>567</v>
      </c>
      <c r="CC1095" s="11">
        <f t="shared" si="1373"/>
        <v>45279</v>
      </c>
      <c r="CD1095" s="8">
        <f t="shared" ref="CD1095:CI1107" si="1406">CD357+CD1094</f>
        <v>19273</v>
      </c>
      <c r="CE1095" s="8">
        <f t="shared" si="1406"/>
        <v>2281889.7100000018</v>
      </c>
      <c r="CF1095" s="8">
        <f t="shared" si="1406"/>
        <v>12422.529999999999</v>
      </c>
      <c r="CG1095" s="8">
        <f t="shared" si="1406"/>
        <v>111063.81999999995</v>
      </c>
      <c r="CH1095" s="8">
        <f t="shared" si="1406"/>
        <v>21805.560000000005</v>
      </c>
      <c r="CI1095" s="8">
        <f t="shared" si="1406"/>
        <v>512</v>
      </c>
      <c r="CK1095" s="11">
        <f t="shared" si="1375"/>
        <v>45279</v>
      </c>
      <c r="CL1095" s="8">
        <f t="shared" ref="CL1095:CQ1107" si="1407">CL357+CL1094</f>
        <v>6823</v>
      </c>
      <c r="CM1095" s="8">
        <f t="shared" si="1407"/>
        <v>518724.35000000021</v>
      </c>
      <c r="CN1095" s="8">
        <f t="shared" si="1407"/>
        <v>0</v>
      </c>
      <c r="CO1095" s="8">
        <f t="shared" si="1407"/>
        <v>1401.62</v>
      </c>
      <c r="CP1095" s="8">
        <f t="shared" si="1407"/>
        <v>12562.61</v>
      </c>
      <c r="CQ1095" s="8">
        <f t="shared" si="1407"/>
        <v>82</v>
      </c>
      <c r="CS1095" s="11">
        <f t="shared" si="1377"/>
        <v>45279</v>
      </c>
      <c r="CT1095" s="8">
        <f t="shared" ref="CT1095:CY1107" si="1408">CT357+CT1094</f>
        <v>0</v>
      </c>
      <c r="CU1095" s="8">
        <f t="shared" si="1408"/>
        <v>0</v>
      </c>
      <c r="CV1095" s="8">
        <f t="shared" si="1408"/>
        <v>0</v>
      </c>
      <c r="CW1095" s="8">
        <f t="shared" si="1408"/>
        <v>0</v>
      </c>
      <c r="CX1095" s="8">
        <f t="shared" si="1408"/>
        <v>0</v>
      </c>
      <c r="CY1095" s="8">
        <f t="shared" si="1408"/>
        <v>0</v>
      </c>
      <c r="DA1095" s="11">
        <f t="shared" si="1379"/>
        <v>45279</v>
      </c>
      <c r="DB1095" s="8">
        <f t="shared" ref="DB1095:DG1107" si="1409">DB357+DB1094</f>
        <v>0</v>
      </c>
      <c r="DC1095" s="8">
        <f t="shared" si="1409"/>
        <v>0</v>
      </c>
      <c r="DD1095" s="8">
        <f t="shared" si="1409"/>
        <v>0</v>
      </c>
      <c r="DE1095" s="8">
        <f t="shared" si="1409"/>
        <v>0</v>
      </c>
      <c r="DF1095" s="8">
        <f t="shared" si="1409"/>
        <v>0</v>
      </c>
      <c r="DG1095" s="8">
        <f t="shared" si="1409"/>
        <v>0</v>
      </c>
      <c r="DI1095" s="11">
        <f t="shared" si="1381"/>
        <v>45279</v>
      </c>
      <c r="DJ1095" s="8">
        <f t="shared" ref="DJ1095:DO1107" si="1410">DJ357+DJ1094</f>
        <v>0</v>
      </c>
      <c r="DK1095" s="8">
        <f t="shared" si="1410"/>
        <v>0</v>
      </c>
      <c r="DL1095" s="8">
        <f t="shared" si="1410"/>
        <v>0</v>
      </c>
      <c r="DM1095" s="8">
        <f t="shared" si="1410"/>
        <v>0</v>
      </c>
      <c r="DN1095" s="8">
        <f t="shared" si="1410"/>
        <v>0</v>
      </c>
      <c r="DO1095" s="8">
        <f t="shared" si="1410"/>
        <v>0</v>
      </c>
      <c r="DP1095" s="56"/>
      <c r="DQ1095" s="56"/>
      <c r="DR1095" s="56"/>
      <c r="DS1095" s="56"/>
    </row>
    <row r="1096" spans="1:123" x14ac:dyDescent="0.3">
      <c r="A1096" s="11">
        <f t="shared" si="1348"/>
        <v>45280</v>
      </c>
      <c r="B1096" s="8">
        <f t="shared" si="1349"/>
        <v>16965</v>
      </c>
      <c r="C1096" s="8">
        <f t="shared" si="1350"/>
        <v>2248172.120000001</v>
      </c>
      <c r="D1096" s="8">
        <f t="shared" si="1351"/>
        <v>0</v>
      </c>
      <c r="E1096" s="8">
        <f t="shared" si="1352"/>
        <v>11901.84</v>
      </c>
      <c r="F1096" s="8">
        <f t="shared" si="1353"/>
        <v>16781.510000000002</v>
      </c>
      <c r="G1096" s="8">
        <f t="shared" si="1354"/>
        <v>63</v>
      </c>
      <c r="I1096" s="11">
        <f t="shared" si="1355"/>
        <v>45280</v>
      </c>
      <c r="J1096" s="8">
        <f t="shared" si="1397"/>
        <v>14605</v>
      </c>
      <c r="K1096" s="8">
        <f t="shared" si="1397"/>
        <v>2272169.1999999988</v>
      </c>
      <c r="L1096" s="8">
        <f t="shared" si="1397"/>
        <v>7661.4200000000037</v>
      </c>
      <c r="M1096" s="8">
        <f t="shared" si="1397"/>
        <v>0</v>
      </c>
      <c r="N1096" s="8">
        <f t="shared" si="1397"/>
        <v>7588.589999999992</v>
      </c>
      <c r="O1096" s="8">
        <f t="shared" si="1397"/>
        <v>83</v>
      </c>
      <c r="Q1096" s="11">
        <f t="shared" si="1357"/>
        <v>45280</v>
      </c>
      <c r="R1096" s="8">
        <f t="shared" si="1398"/>
        <v>8763</v>
      </c>
      <c r="S1096" s="8">
        <f t="shared" si="1398"/>
        <v>933304.00999999989</v>
      </c>
      <c r="T1096" s="8">
        <f t="shared" si="1398"/>
        <v>8840.27</v>
      </c>
      <c r="U1096" s="8">
        <f t="shared" si="1398"/>
        <v>0</v>
      </c>
      <c r="V1096" s="8">
        <f t="shared" si="1398"/>
        <v>-2232.8499999999995</v>
      </c>
      <c r="W1096" s="8">
        <f t="shared" si="1398"/>
        <v>690</v>
      </c>
      <c r="Y1096" s="11">
        <f t="shared" si="1359"/>
        <v>45280</v>
      </c>
      <c r="Z1096" s="8">
        <f t="shared" si="1399"/>
        <v>16587</v>
      </c>
      <c r="AA1096" s="8">
        <f t="shared" si="1399"/>
        <v>2102045.1700000009</v>
      </c>
      <c r="AB1096" s="8">
        <f t="shared" si="1399"/>
        <v>13858.12</v>
      </c>
      <c r="AC1096" s="8">
        <f t="shared" si="1399"/>
        <v>-463.16</v>
      </c>
      <c r="AD1096" s="8">
        <f t="shared" si="1399"/>
        <v>21347.330000000013</v>
      </c>
      <c r="AE1096" s="8">
        <f t="shared" si="1399"/>
        <v>1218</v>
      </c>
      <c r="AG1096" s="11">
        <f t="shared" si="1361"/>
        <v>45280</v>
      </c>
      <c r="AH1096" s="8">
        <f t="shared" si="1400"/>
        <v>17644</v>
      </c>
      <c r="AI1096" s="8">
        <f t="shared" si="1400"/>
        <v>2293831.2899999972</v>
      </c>
      <c r="AJ1096" s="8">
        <f t="shared" si="1400"/>
        <v>6108.66</v>
      </c>
      <c r="AK1096" s="8">
        <f t="shared" si="1400"/>
        <v>0</v>
      </c>
      <c r="AL1096" s="8">
        <f t="shared" si="1400"/>
        <v>21327.160000000036</v>
      </c>
      <c r="AM1096" s="8">
        <f t="shared" si="1400"/>
        <v>588</v>
      </c>
      <c r="AO1096" s="11">
        <f t="shared" si="1363"/>
        <v>45280</v>
      </c>
      <c r="AP1096" s="8">
        <f t="shared" si="1401"/>
        <v>18932</v>
      </c>
      <c r="AQ1096" s="8">
        <f t="shared" si="1401"/>
        <v>1578066.7000000009</v>
      </c>
      <c r="AR1096" s="8">
        <f t="shared" si="1401"/>
        <v>0</v>
      </c>
      <c r="AS1096" s="8">
        <f t="shared" si="1401"/>
        <v>16266.45</v>
      </c>
      <c r="AT1096" s="8">
        <f t="shared" si="1401"/>
        <v>530.95000000000005</v>
      </c>
      <c r="AU1096" s="8">
        <f t="shared" si="1401"/>
        <v>827</v>
      </c>
      <c r="AW1096" s="11">
        <f t="shared" si="1365"/>
        <v>45280</v>
      </c>
      <c r="AX1096" s="8">
        <f t="shared" si="1402"/>
        <v>18471</v>
      </c>
      <c r="AY1096" s="8">
        <f t="shared" si="1402"/>
        <v>2316526.1999999988</v>
      </c>
      <c r="AZ1096" s="8">
        <f t="shared" si="1402"/>
        <v>8997.1900000000023</v>
      </c>
      <c r="BA1096" s="8">
        <f t="shared" si="1402"/>
        <v>0</v>
      </c>
      <c r="BB1096" s="8">
        <f t="shared" si="1402"/>
        <v>17849.540000000012</v>
      </c>
      <c r="BC1096" s="8">
        <f t="shared" si="1402"/>
        <v>452</v>
      </c>
      <c r="BE1096" s="11">
        <f t="shared" si="1367"/>
        <v>45280</v>
      </c>
      <c r="BF1096" s="8">
        <f t="shared" si="1403"/>
        <v>18111</v>
      </c>
      <c r="BG1096" s="8">
        <f t="shared" si="1403"/>
        <v>2260408.7600000002</v>
      </c>
      <c r="BH1096" s="8">
        <f t="shared" si="1403"/>
        <v>12925.410000000005</v>
      </c>
      <c r="BI1096" s="8">
        <f t="shared" si="1403"/>
        <v>0</v>
      </c>
      <c r="BJ1096" s="8">
        <f t="shared" si="1403"/>
        <v>45432.219999999979</v>
      </c>
      <c r="BK1096" s="8">
        <f t="shared" si="1403"/>
        <v>164</v>
      </c>
      <c r="BM1096" s="11">
        <f t="shared" si="1369"/>
        <v>45280</v>
      </c>
      <c r="BN1096" s="8">
        <f t="shared" si="1404"/>
        <v>12424</v>
      </c>
      <c r="BO1096" s="8">
        <f t="shared" si="1404"/>
        <v>1014212.9900000002</v>
      </c>
      <c r="BP1096" s="8">
        <f t="shared" si="1404"/>
        <v>10459.75</v>
      </c>
      <c r="BQ1096" s="8">
        <f t="shared" si="1404"/>
        <v>0</v>
      </c>
      <c r="BR1096" s="8">
        <f t="shared" si="1404"/>
        <v>7486.3399999999992</v>
      </c>
      <c r="BS1096" s="8">
        <f t="shared" si="1404"/>
        <v>190</v>
      </c>
      <c r="BU1096" s="11">
        <f t="shared" si="1371"/>
        <v>45280</v>
      </c>
      <c r="BV1096" s="8">
        <f t="shared" si="1405"/>
        <v>10827</v>
      </c>
      <c r="BW1096" s="8">
        <f t="shared" si="1405"/>
        <v>1299130.3700000006</v>
      </c>
      <c r="BX1096" s="8">
        <f t="shared" si="1405"/>
        <v>10154.27</v>
      </c>
      <c r="BY1096" s="8">
        <f t="shared" si="1405"/>
        <v>0</v>
      </c>
      <c r="BZ1096" s="8">
        <f t="shared" si="1405"/>
        <v>9918.0500000000011</v>
      </c>
      <c r="CA1096" s="8">
        <f t="shared" si="1405"/>
        <v>569</v>
      </c>
      <c r="CC1096" s="11">
        <f t="shared" si="1373"/>
        <v>45280</v>
      </c>
      <c r="CD1096" s="8">
        <f t="shared" si="1406"/>
        <v>19312</v>
      </c>
      <c r="CE1096" s="8">
        <f t="shared" si="1406"/>
        <v>2285891.2700000019</v>
      </c>
      <c r="CF1096" s="8">
        <f t="shared" si="1406"/>
        <v>12487.529999999999</v>
      </c>
      <c r="CG1096" s="8">
        <f t="shared" si="1406"/>
        <v>111398.27999999996</v>
      </c>
      <c r="CH1096" s="8">
        <f t="shared" si="1406"/>
        <v>21805.560000000005</v>
      </c>
      <c r="CI1096" s="8">
        <f t="shared" si="1406"/>
        <v>521</v>
      </c>
      <c r="CK1096" s="11">
        <f t="shared" si="1375"/>
        <v>45280</v>
      </c>
      <c r="CL1096" s="8">
        <f t="shared" si="1407"/>
        <v>6830</v>
      </c>
      <c r="CM1096" s="8">
        <f t="shared" si="1407"/>
        <v>519273.9000000002</v>
      </c>
      <c r="CN1096" s="8">
        <f t="shared" si="1407"/>
        <v>0</v>
      </c>
      <c r="CO1096" s="8">
        <f t="shared" si="1407"/>
        <v>1467.12</v>
      </c>
      <c r="CP1096" s="8">
        <f t="shared" si="1407"/>
        <v>12562.61</v>
      </c>
      <c r="CQ1096" s="8">
        <f t="shared" si="1407"/>
        <v>82</v>
      </c>
      <c r="CS1096" s="11">
        <f t="shared" si="1377"/>
        <v>45280</v>
      </c>
      <c r="CT1096" s="8">
        <f t="shared" si="1408"/>
        <v>0</v>
      </c>
      <c r="CU1096" s="8">
        <f t="shared" si="1408"/>
        <v>0</v>
      </c>
      <c r="CV1096" s="8">
        <f t="shared" si="1408"/>
        <v>0</v>
      </c>
      <c r="CW1096" s="8">
        <f t="shared" si="1408"/>
        <v>0</v>
      </c>
      <c r="CX1096" s="8">
        <f t="shared" si="1408"/>
        <v>0</v>
      </c>
      <c r="CY1096" s="8">
        <f t="shared" si="1408"/>
        <v>0</v>
      </c>
      <c r="DA1096" s="11">
        <f t="shared" si="1379"/>
        <v>45280</v>
      </c>
      <c r="DB1096" s="8">
        <f t="shared" si="1409"/>
        <v>0</v>
      </c>
      <c r="DC1096" s="8">
        <f t="shared" si="1409"/>
        <v>0</v>
      </c>
      <c r="DD1096" s="8">
        <f t="shared" si="1409"/>
        <v>0</v>
      </c>
      <c r="DE1096" s="8">
        <f t="shared" si="1409"/>
        <v>0</v>
      </c>
      <c r="DF1096" s="8">
        <f t="shared" si="1409"/>
        <v>0</v>
      </c>
      <c r="DG1096" s="8">
        <f t="shared" si="1409"/>
        <v>0</v>
      </c>
      <c r="DI1096" s="11">
        <f t="shared" si="1381"/>
        <v>45280</v>
      </c>
      <c r="DJ1096" s="8">
        <f t="shared" si="1410"/>
        <v>0</v>
      </c>
      <c r="DK1096" s="8">
        <f t="shared" si="1410"/>
        <v>0</v>
      </c>
      <c r="DL1096" s="8">
        <f t="shared" si="1410"/>
        <v>0</v>
      </c>
      <c r="DM1096" s="8">
        <f t="shared" si="1410"/>
        <v>0</v>
      </c>
      <c r="DN1096" s="8">
        <f t="shared" si="1410"/>
        <v>0</v>
      </c>
      <c r="DO1096" s="8">
        <f t="shared" si="1410"/>
        <v>0</v>
      </c>
      <c r="DP1096" s="56"/>
      <c r="DQ1096" s="56"/>
      <c r="DR1096" s="56"/>
      <c r="DS1096" s="56"/>
    </row>
    <row r="1097" spans="1:123" x14ac:dyDescent="0.3">
      <c r="A1097" s="11">
        <f t="shared" si="1348"/>
        <v>45281</v>
      </c>
      <c r="B1097" s="8">
        <f t="shared" si="1349"/>
        <v>17002</v>
      </c>
      <c r="C1097" s="8">
        <f t="shared" si="1350"/>
        <v>2252849.0500000012</v>
      </c>
      <c r="D1097" s="8">
        <f t="shared" si="1351"/>
        <v>0</v>
      </c>
      <c r="E1097" s="8">
        <f t="shared" si="1352"/>
        <v>11933.84</v>
      </c>
      <c r="F1097" s="8">
        <f t="shared" si="1353"/>
        <v>16781.510000000002</v>
      </c>
      <c r="G1097" s="8">
        <f t="shared" si="1354"/>
        <v>63</v>
      </c>
      <c r="I1097" s="11">
        <f t="shared" si="1355"/>
        <v>45281</v>
      </c>
      <c r="J1097" s="8">
        <f t="shared" si="1397"/>
        <v>14628</v>
      </c>
      <c r="K1097" s="8">
        <f t="shared" si="1397"/>
        <v>2274770.7399999988</v>
      </c>
      <c r="L1097" s="8">
        <f t="shared" si="1397"/>
        <v>7673.6800000000039</v>
      </c>
      <c r="M1097" s="8">
        <f t="shared" si="1397"/>
        <v>0</v>
      </c>
      <c r="N1097" s="8">
        <f t="shared" si="1397"/>
        <v>7588.589999999992</v>
      </c>
      <c r="O1097" s="8">
        <f t="shared" si="1397"/>
        <v>84</v>
      </c>
      <c r="Q1097" s="11">
        <f t="shared" si="1357"/>
        <v>45281</v>
      </c>
      <c r="R1097" s="8">
        <f t="shared" si="1398"/>
        <v>8768</v>
      </c>
      <c r="S1097" s="8">
        <f t="shared" si="1398"/>
        <v>933864.00999999989</v>
      </c>
      <c r="T1097" s="8">
        <f t="shared" si="1398"/>
        <v>8840.27</v>
      </c>
      <c r="U1097" s="8">
        <f t="shared" si="1398"/>
        <v>0</v>
      </c>
      <c r="V1097" s="8">
        <f t="shared" si="1398"/>
        <v>-2178.5999999999995</v>
      </c>
      <c r="W1097" s="8">
        <f t="shared" si="1398"/>
        <v>690</v>
      </c>
      <c r="Y1097" s="11">
        <f t="shared" si="1359"/>
        <v>45281</v>
      </c>
      <c r="Z1097" s="8">
        <f t="shared" si="1399"/>
        <v>16665</v>
      </c>
      <c r="AA1097" s="8">
        <f t="shared" si="1399"/>
        <v>2112087.9200000009</v>
      </c>
      <c r="AB1097" s="8">
        <f t="shared" si="1399"/>
        <v>14036.76</v>
      </c>
      <c r="AC1097" s="8">
        <f t="shared" si="1399"/>
        <v>-463.16</v>
      </c>
      <c r="AD1097" s="8">
        <f t="shared" si="1399"/>
        <v>21347.330000000013</v>
      </c>
      <c r="AE1097" s="8">
        <f t="shared" si="1399"/>
        <v>1218</v>
      </c>
      <c r="AG1097" s="11">
        <f t="shared" si="1361"/>
        <v>45281</v>
      </c>
      <c r="AH1097" s="8">
        <f t="shared" si="1400"/>
        <v>17691</v>
      </c>
      <c r="AI1097" s="8">
        <f t="shared" si="1400"/>
        <v>2299858.3599999971</v>
      </c>
      <c r="AJ1097" s="8">
        <f t="shared" si="1400"/>
        <v>6209.53</v>
      </c>
      <c r="AK1097" s="8">
        <f t="shared" si="1400"/>
        <v>0</v>
      </c>
      <c r="AL1097" s="8">
        <f t="shared" si="1400"/>
        <v>21327.160000000036</v>
      </c>
      <c r="AM1097" s="8">
        <f t="shared" si="1400"/>
        <v>588</v>
      </c>
      <c r="AO1097" s="11">
        <f t="shared" si="1363"/>
        <v>45281</v>
      </c>
      <c r="AP1097" s="8">
        <f t="shared" si="1401"/>
        <v>18987</v>
      </c>
      <c r="AQ1097" s="8">
        <f t="shared" si="1401"/>
        <v>1583292.9400000009</v>
      </c>
      <c r="AR1097" s="8">
        <f t="shared" si="1401"/>
        <v>0</v>
      </c>
      <c r="AS1097" s="8">
        <f t="shared" si="1401"/>
        <v>16279.45</v>
      </c>
      <c r="AT1097" s="8">
        <f t="shared" si="1401"/>
        <v>530.95000000000005</v>
      </c>
      <c r="AU1097" s="8">
        <f t="shared" si="1401"/>
        <v>832</v>
      </c>
      <c r="AW1097" s="11">
        <f t="shared" si="1365"/>
        <v>45281</v>
      </c>
      <c r="AX1097" s="8">
        <f t="shared" si="1402"/>
        <v>18542</v>
      </c>
      <c r="AY1097" s="8">
        <f t="shared" si="1402"/>
        <v>2325195.1199999987</v>
      </c>
      <c r="AZ1097" s="8">
        <f t="shared" si="1402"/>
        <v>9021.2000000000025</v>
      </c>
      <c r="BA1097" s="8">
        <f t="shared" si="1402"/>
        <v>0</v>
      </c>
      <c r="BB1097" s="8">
        <f t="shared" si="1402"/>
        <v>17937.840000000011</v>
      </c>
      <c r="BC1097" s="8">
        <f t="shared" si="1402"/>
        <v>452</v>
      </c>
      <c r="BE1097" s="11">
        <f t="shared" si="1367"/>
        <v>45281</v>
      </c>
      <c r="BF1097" s="8">
        <f t="shared" si="1403"/>
        <v>18173</v>
      </c>
      <c r="BG1097" s="8">
        <f t="shared" si="1403"/>
        <v>2268878.08</v>
      </c>
      <c r="BH1097" s="8">
        <f t="shared" si="1403"/>
        <v>12943.980000000005</v>
      </c>
      <c r="BI1097" s="8">
        <f t="shared" si="1403"/>
        <v>0</v>
      </c>
      <c r="BJ1097" s="8">
        <f t="shared" si="1403"/>
        <v>45592.119999999981</v>
      </c>
      <c r="BK1097" s="8">
        <f t="shared" si="1403"/>
        <v>164</v>
      </c>
      <c r="BM1097" s="11">
        <f t="shared" si="1369"/>
        <v>45281</v>
      </c>
      <c r="BN1097" s="8">
        <f t="shared" si="1404"/>
        <v>12453</v>
      </c>
      <c r="BO1097" s="8">
        <f t="shared" si="1404"/>
        <v>1016484.3200000002</v>
      </c>
      <c r="BP1097" s="8">
        <f t="shared" si="1404"/>
        <v>10473.75</v>
      </c>
      <c r="BQ1097" s="8">
        <f t="shared" si="1404"/>
        <v>0</v>
      </c>
      <c r="BR1097" s="8">
        <f t="shared" si="1404"/>
        <v>7486.3399999999992</v>
      </c>
      <c r="BS1097" s="8">
        <f t="shared" si="1404"/>
        <v>191</v>
      </c>
      <c r="BU1097" s="11">
        <f t="shared" si="1371"/>
        <v>45281</v>
      </c>
      <c r="BV1097" s="8">
        <f t="shared" si="1405"/>
        <v>10843</v>
      </c>
      <c r="BW1097" s="8">
        <f t="shared" si="1405"/>
        <v>1301103.3700000006</v>
      </c>
      <c r="BX1097" s="8">
        <f t="shared" si="1405"/>
        <v>10166.77</v>
      </c>
      <c r="BY1097" s="8">
        <f t="shared" si="1405"/>
        <v>0</v>
      </c>
      <c r="BZ1097" s="8">
        <f t="shared" si="1405"/>
        <v>9955.86</v>
      </c>
      <c r="CA1097" s="8">
        <f t="shared" si="1405"/>
        <v>569</v>
      </c>
      <c r="CC1097" s="11">
        <f t="shared" si="1373"/>
        <v>45281</v>
      </c>
      <c r="CD1097" s="8">
        <f t="shared" si="1406"/>
        <v>19348</v>
      </c>
      <c r="CE1097" s="8">
        <f t="shared" si="1406"/>
        <v>2289728.4900000021</v>
      </c>
      <c r="CF1097" s="8">
        <f t="shared" si="1406"/>
        <v>12535.529999999999</v>
      </c>
      <c r="CG1097" s="8">
        <f t="shared" si="1406"/>
        <v>111867.72999999995</v>
      </c>
      <c r="CH1097" s="8">
        <f t="shared" si="1406"/>
        <v>21855.560000000005</v>
      </c>
      <c r="CI1097" s="8">
        <f t="shared" si="1406"/>
        <v>525</v>
      </c>
      <c r="CK1097" s="11">
        <f t="shared" si="1375"/>
        <v>45281</v>
      </c>
      <c r="CL1097" s="8">
        <f t="shared" si="1407"/>
        <v>6838</v>
      </c>
      <c r="CM1097" s="8">
        <f t="shared" si="1407"/>
        <v>519911.81000000017</v>
      </c>
      <c r="CN1097" s="8">
        <f t="shared" si="1407"/>
        <v>0</v>
      </c>
      <c r="CO1097" s="8">
        <f t="shared" si="1407"/>
        <v>1467.12</v>
      </c>
      <c r="CP1097" s="8">
        <f t="shared" si="1407"/>
        <v>12617.61</v>
      </c>
      <c r="CQ1097" s="8">
        <f t="shared" si="1407"/>
        <v>82</v>
      </c>
      <c r="CS1097" s="11">
        <f t="shared" si="1377"/>
        <v>45281</v>
      </c>
      <c r="CT1097" s="8">
        <f t="shared" si="1408"/>
        <v>0</v>
      </c>
      <c r="CU1097" s="8">
        <f t="shared" si="1408"/>
        <v>0</v>
      </c>
      <c r="CV1097" s="8">
        <f t="shared" si="1408"/>
        <v>0</v>
      </c>
      <c r="CW1097" s="8">
        <f t="shared" si="1408"/>
        <v>0</v>
      </c>
      <c r="CX1097" s="8">
        <f t="shared" si="1408"/>
        <v>0</v>
      </c>
      <c r="CY1097" s="8">
        <f t="shared" si="1408"/>
        <v>0</v>
      </c>
      <c r="DA1097" s="11">
        <f t="shared" si="1379"/>
        <v>45281</v>
      </c>
      <c r="DB1097" s="8">
        <f t="shared" si="1409"/>
        <v>0</v>
      </c>
      <c r="DC1097" s="8">
        <f t="shared" si="1409"/>
        <v>0</v>
      </c>
      <c r="DD1097" s="8">
        <f t="shared" si="1409"/>
        <v>0</v>
      </c>
      <c r="DE1097" s="8">
        <f t="shared" si="1409"/>
        <v>0</v>
      </c>
      <c r="DF1097" s="8">
        <f t="shared" si="1409"/>
        <v>0</v>
      </c>
      <c r="DG1097" s="8">
        <f t="shared" si="1409"/>
        <v>0</v>
      </c>
      <c r="DI1097" s="11">
        <f t="shared" si="1381"/>
        <v>45281</v>
      </c>
      <c r="DJ1097" s="8">
        <f t="shared" si="1410"/>
        <v>0</v>
      </c>
      <c r="DK1097" s="8">
        <f t="shared" si="1410"/>
        <v>0</v>
      </c>
      <c r="DL1097" s="8">
        <f t="shared" si="1410"/>
        <v>0</v>
      </c>
      <c r="DM1097" s="8">
        <f t="shared" si="1410"/>
        <v>0</v>
      </c>
      <c r="DN1097" s="8">
        <f t="shared" si="1410"/>
        <v>0</v>
      </c>
      <c r="DO1097" s="8">
        <f t="shared" si="1410"/>
        <v>0</v>
      </c>
      <c r="DP1097" s="56"/>
      <c r="DQ1097" s="56"/>
      <c r="DR1097" s="56"/>
      <c r="DS1097" s="56"/>
    </row>
    <row r="1098" spans="1:123" x14ac:dyDescent="0.3">
      <c r="A1098" s="11">
        <f t="shared" si="1348"/>
        <v>45282</v>
      </c>
      <c r="B1098" s="8">
        <f t="shared" si="1349"/>
        <v>17042</v>
      </c>
      <c r="C1098" s="8">
        <f t="shared" si="1350"/>
        <v>2257664.830000001</v>
      </c>
      <c r="D1098" s="8">
        <f t="shared" si="1351"/>
        <v>0</v>
      </c>
      <c r="E1098" s="8">
        <f t="shared" si="1352"/>
        <v>12003.84</v>
      </c>
      <c r="F1098" s="8">
        <f t="shared" si="1353"/>
        <v>16781.510000000002</v>
      </c>
      <c r="G1098" s="8">
        <f t="shared" si="1354"/>
        <v>63</v>
      </c>
      <c r="I1098" s="11">
        <f t="shared" si="1355"/>
        <v>45282</v>
      </c>
      <c r="J1098" s="8">
        <f t="shared" si="1397"/>
        <v>14644</v>
      </c>
      <c r="K1098" s="8">
        <f t="shared" si="1397"/>
        <v>2276652.2999999989</v>
      </c>
      <c r="L1098" s="8">
        <f t="shared" si="1397"/>
        <v>7676.9800000000041</v>
      </c>
      <c r="M1098" s="8">
        <f t="shared" si="1397"/>
        <v>0</v>
      </c>
      <c r="N1098" s="8">
        <f t="shared" si="1397"/>
        <v>7588.589999999992</v>
      </c>
      <c r="O1098" s="8">
        <f t="shared" si="1397"/>
        <v>84</v>
      </c>
      <c r="Q1098" s="11">
        <f t="shared" si="1357"/>
        <v>45282</v>
      </c>
      <c r="R1098" s="8">
        <f t="shared" si="1398"/>
        <v>8777</v>
      </c>
      <c r="S1098" s="8">
        <f t="shared" si="1398"/>
        <v>935009.70999999985</v>
      </c>
      <c r="T1098" s="8">
        <f t="shared" si="1398"/>
        <v>8840.27</v>
      </c>
      <c r="U1098" s="8">
        <f t="shared" si="1398"/>
        <v>0</v>
      </c>
      <c r="V1098" s="8">
        <f t="shared" si="1398"/>
        <v>-2178.5999999999995</v>
      </c>
      <c r="W1098" s="8">
        <f t="shared" si="1398"/>
        <v>690</v>
      </c>
      <c r="Y1098" s="11">
        <f t="shared" si="1359"/>
        <v>45282</v>
      </c>
      <c r="Z1098" s="8">
        <f t="shared" si="1399"/>
        <v>16705</v>
      </c>
      <c r="AA1098" s="8">
        <f t="shared" si="1399"/>
        <v>2115801.5200000009</v>
      </c>
      <c r="AB1098" s="8">
        <f t="shared" si="1399"/>
        <v>14079.34</v>
      </c>
      <c r="AC1098" s="8">
        <f t="shared" si="1399"/>
        <v>-463.16</v>
      </c>
      <c r="AD1098" s="8">
        <f t="shared" si="1399"/>
        <v>21347.330000000013</v>
      </c>
      <c r="AE1098" s="8">
        <f t="shared" si="1399"/>
        <v>1222</v>
      </c>
      <c r="AG1098" s="11">
        <f t="shared" si="1361"/>
        <v>45282</v>
      </c>
      <c r="AH1098" s="8">
        <f t="shared" si="1400"/>
        <v>17711</v>
      </c>
      <c r="AI1098" s="8">
        <f t="shared" si="1400"/>
        <v>2302464.529999997</v>
      </c>
      <c r="AJ1098" s="8">
        <f t="shared" si="1400"/>
        <v>6230.82</v>
      </c>
      <c r="AK1098" s="8" t="e">
        <f t="shared" si="1400"/>
        <v>#VALUE!</v>
      </c>
      <c r="AL1098" s="8">
        <f t="shared" si="1400"/>
        <v>21327.160000000036</v>
      </c>
      <c r="AM1098" s="8">
        <f t="shared" si="1400"/>
        <v>588</v>
      </c>
      <c r="AO1098" s="11">
        <f t="shared" si="1363"/>
        <v>45282</v>
      </c>
      <c r="AP1098" s="8">
        <f t="shared" si="1401"/>
        <v>19019</v>
      </c>
      <c r="AQ1098" s="8">
        <f t="shared" si="1401"/>
        <v>1585667.2700000009</v>
      </c>
      <c r="AR1098" s="8">
        <f t="shared" si="1401"/>
        <v>0</v>
      </c>
      <c r="AS1098" s="8">
        <f t="shared" si="1401"/>
        <v>16331.45</v>
      </c>
      <c r="AT1098" s="8">
        <f t="shared" si="1401"/>
        <v>-78.75</v>
      </c>
      <c r="AU1098" s="8">
        <f t="shared" si="1401"/>
        <v>838</v>
      </c>
      <c r="AW1098" s="11">
        <f t="shared" si="1365"/>
        <v>45282</v>
      </c>
      <c r="AX1098" s="8">
        <f t="shared" si="1402"/>
        <v>18585</v>
      </c>
      <c r="AY1098" s="8">
        <f t="shared" si="1402"/>
        <v>2329782.7299999986</v>
      </c>
      <c r="AZ1098" s="8">
        <f t="shared" si="1402"/>
        <v>9040.590000000002</v>
      </c>
      <c r="BA1098" s="8">
        <f t="shared" si="1402"/>
        <v>0</v>
      </c>
      <c r="BB1098" s="8">
        <f t="shared" si="1402"/>
        <v>18026.14000000001</v>
      </c>
      <c r="BC1098" s="8">
        <f t="shared" si="1402"/>
        <v>453</v>
      </c>
      <c r="BE1098" s="11">
        <f t="shared" si="1367"/>
        <v>45282</v>
      </c>
      <c r="BF1098" s="8">
        <f t="shared" si="1403"/>
        <v>18231</v>
      </c>
      <c r="BG1098" s="8">
        <f t="shared" si="1403"/>
        <v>2275239.46</v>
      </c>
      <c r="BH1098" s="8">
        <f t="shared" si="1403"/>
        <v>13017.750000000005</v>
      </c>
      <c r="BI1098" s="8">
        <f t="shared" si="1403"/>
        <v>0</v>
      </c>
      <c r="BJ1098" s="8">
        <f t="shared" si="1403"/>
        <v>46160.049999999981</v>
      </c>
      <c r="BK1098" s="8">
        <f t="shared" si="1403"/>
        <v>164</v>
      </c>
      <c r="BM1098" s="11">
        <f t="shared" si="1369"/>
        <v>45282</v>
      </c>
      <c r="BN1098" s="8">
        <f t="shared" si="1404"/>
        <v>12479</v>
      </c>
      <c r="BO1098" s="8">
        <f t="shared" si="1404"/>
        <v>1018597.1400000001</v>
      </c>
      <c r="BP1098" s="8">
        <f t="shared" si="1404"/>
        <v>10497.75</v>
      </c>
      <c r="BQ1098" s="8">
        <f t="shared" si="1404"/>
        <v>0</v>
      </c>
      <c r="BR1098" s="8">
        <f t="shared" si="1404"/>
        <v>7521.3399999999992</v>
      </c>
      <c r="BS1098" s="8">
        <f t="shared" si="1404"/>
        <v>192</v>
      </c>
      <c r="BU1098" s="11">
        <f t="shared" si="1371"/>
        <v>45282</v>
      </c>
      <c r="BV1098" s="8">
        <f t="shared" si="1405"/>
        <v>10858</v>
      </c>
      <c r="BW1098" s="8">
        <f t="shared" si="1405"/>
        <v>1302868.4000000006</v>
      </c>
      <c r="BX1098" s="8">
        <f t="shared" si="1405"/>
        <v>10208.27</v>
      </c>
      <c r="BY1098" s="8">
        <f t="shared" si="1405"/>
        <v>0</v>
      </c>
      <c r="BZ1098" s="8">
        <f t="shared" si="1405"/>
        <v>9955.86</v>
      </c>
      <c r="CA1098" s="8">
        <f t="shared" si="1405"/>
        <v>570</v>
      </c>
      <c r="CC1098" s="11">
        <f t="shared" si="1373"/>
        <v>45282</v>
      </c>
      <c r="CD1098" s="8">
        <f t="shared" si="1406"/>
        <v>19396</v>
      </c>
      <c r="CE1098" s="8">
        <f t="shared" si="1406"/>
        <v>2294864.890000002</v>
      </c>
      <c r="CF1098" s="8">
        <f t="shared" si="1406"/>
        <v>12594.529999999999</v>
      </c>
      <c r="CG1098" s="8">
        <f t="shared" si="1406"/>
        <v>112324.42999999995</v>
      </c>
      <c r="CH1098" s="8">
        <f t="shared" si="1406"/>
        <v>21855.560000000005</v>
      </c>
      <c r="CI1098" s="8">
        <f t="shared" si="1406"/>
        <v>525</v>
      </c>
      <c r="CK1098" s="11">
        <f t="shared" si="1375"/>
        <v>45282</v>
      </c>
      <c r="CL1098" s="8">
        <f t="shared" si="1407"/>
        <v>6843</v>
      </c>
      <c r="CM1098" s="8">
        <f t="shared" si="1407"/>
        <v>520358.44000000018</v>
      </c>
      <c r="CN1098" s="8">
        <f t="shared" si="1407"/>
        <v>0</v>
      </c>
      <c r="CO1098" s="8">
        <f t="shared" si="1407"/>
        <v>1467.12</v>
      </c>
      <c r="CP1098" s="8">
        <f t="shared" si="1407"/>
        <v>12677.61</v>
      </c>
      <c r="CQ1098" s="8">
        <f t="shared" si="1407"/>
        <v>82</v>
      </c>
      <c r="CS1098" s="11">
        <f t="shared" si="1377"/>
        <v>45282</v>
      </c>
      <c r="CT1098" s="8">
        <f t="shared" si="1408"/>
        <v>0</v>
      </c>
      <c r="CU1098" s="8">
        <f t="shared" si="1408"/>
        <v>0</v>
      </c>
      <c r="CV1098" s="8">
        <f t="shared" si="1408"/>
        <v>0</v>
      </c>
      <c r="CW1098" s="8">
        <f t="shared" si="1408"/>
        <v>0</v>
      </c>
      <c r="CX1098" s="8">
        <f t="shared" si="1408"/>
        <v>0</v>
      </c>
      <c r="CY1098" s="8">
        <f t="shared" si="1408"/>
        <v>0</v>
      </c>
      <c r="DA1098" s="11">
        <f t="shared" si="1379"/>
        <v>45282</v>
      </c>
      <c r="DB1098" s="8">
        <f t="shared" si="1409"/>
        <v>0</v>
      </c>
      <c r="DC1098" s="8">
        <f t="shared" si="1409"/>
        <v>0</v>
      </c>
      <c r="DD1098" s="8">
        <f t="shared" si="1409"/>
        <v>0</v>
      </c>
      <c r="DE1098" s="8">
        <f t="shared" si="1409"/>
        <v>0</v>
      </c>
      <c r="DF1098" s="8">
        <f t="shared" si="1409"/>
        <v>0</v>
      </c>
      <c r="DG1098" s="8">
        <f t="shared" si="1409"/>
        <v>0</v>
      </c>
      <c r="DI1098" s="11">
        <f t="shared" si="1381"/>
        <v>45282</v>
      </c>
      <c r="DJ1098" s="8">
        <f t="shared" si="1410"/>
        <v>0</v>
      </c>
      <c r="DK1098" s="8">
        <f t="shared" si="1410"/>
        <v>0</v>
      </c>
      <c r="DL1098" s="8">
        <f t="shared" si="1410"/>
        <v>0</v>
      </c>
      <c r="DM1098" s="8">
        <f t="shared" si="1410"/>
        <v>0</v>
      </c>
      <c r="DN1098" s="8">
        <f t="shared" si="1410"/>
        <v>0</v>
      </c>
      <c r="DO1098" s="8">
        <f t="shared" si="1410"/>
        <v>0</v>
      </c>
      <c r="DP1098" s="56"/>
      <c r="DQ1098" s="56"/>
      <c r="DR1098" s="56"/>
      <c r="DS1098" s="56"/>
    </row>
    <row r="1099" spans="1:123" x14ac:dyDescent="0.3">
      <c r="A1099" s="11">
        <f t="shared" si="1348"/>
        <v>45283</v>
      </c>
      <c r="B1099" s="8">
        <f t="shared" si="1349"/>
        <v>17065</v>
      </c>
      <c r="C1099" s="8">
        <f t="shared" si="1350"/>
        <v>2260221.9200000009</v>
      </c>
      <c r="D1099" s="8">
        <f t="shared" si="1351"/>
        <v>0</v>
      </c>
      <c r="E1099" s="8">
        <f t="shared" si="1352"/>
        <v>12015.84</v>
      </c>
      <c r="F1099" s="8">
        <f t="shared" si="1353"/>
        <v>16806.510000000002</v>
      </c>
      <c r="G1099" s="8">
        <f t="shared" si="1354"/>
        <v>63</v>
      </c>
      <c r="I1099" s="11">
        <f t="shared" si="1355"/>
        <v>45283</v>
      </c>
      <c r="J1099" s="8">
        <f t="shared" si="1397"/>
        <v>14660</v>
      </c>
      <c r="K1099" s="8">
        <f t="shared" si="1397"/>
        <v>2278586.2399999988</v>
      </c>
      <c r="L1099" s="8">
        <f t="shared" si="1397"/>
        <v>7688.3000000000038</v>
      </c>
      <c r="M1099" s="8">
        <f t="shared" si="1397"/>
        <v>0</v>
      </c>
      <c r="N1099" s="8">
        <f t="shared" si="1397"/>
        <v>7638.589999999992</v>
      </c>
      <c r="O1099" s="8">
        <f t="shared" si="1397"/>
        <v>84</v>
      </c>
      <c r="Q1099" s="11">
        <f t="shared" si="1357"/>
        <v>45283</v>
      </c>
      <c r="R1099" s="8">
        <f t="shared" si="1398"/>
        <v>8788</v>
      </c>
      <c r="S1099" s="8">
        <f t="shared" si="1398"/>
        <v>936349.5399999998</v>
      </c>
      <c r="T1099" s="8">
        <f t="shared" si="1398"/>
        <v>8840.27</v>
      </c>
      <c r="U1099" s="8">
        <f t="shared" si="1398"/>
        <v>0</v>
      </c>
      <c r="V1099" s="8">
        <f t="shared" si="1398"/>
        <v>-2178.5999999999995</v>
      </c>
      <c r="W1099" s="8">
        <f t="shared" si="1398"/>
        <v>690</v>
      </c>
      <c r="Y1099" s="11">
        <f t="shared" si="1359"/>
        <v>45283</v>
      </c>
      <c r="Z1099" s="8">
        <f t="shared" si="1399"/>
        <v>16742</v>
      </c>
      <c r="AA1099" s="8">
        <f t="shared" si="1399"/>
        <v>2119559.120000001</v>
      </c>
      <c r="AB1099" s="8">
        <f t="shared" si="1399"/>
        <v>14106.18</v>
      </c>
      <c r="AC1099" s="8">
        <f t="shared" si="1399"/>
        <v>-463.16</v>
      </c>
      <c r="AD1099" s="8">
        <f t="shared" si="1399"/>
        <v>21585.000000000011</v>
      </c>
      <c r="AE1099" s="8">
        <f t="shared" si="1399"/>
        <v>1224</v>
      </c>
      <c r="AG1099" s="11">
        <f t="shared" si="1361"/>
        <v>45283</v>
      </c>
      <c r="AH1099" s="8">
        <f t="shared" si="1400"/>
        <v>17730</v>
      </c>
      <c r="AI1099" s="8">
        <f t="shared" si="1400"/>
        <v>2305254.8599999971</v>
      </c>
      <c r="AJ1099" s="8">
        <f t="shared" si="1400"/>
        <v>6257.66</v>
      </c>
      <c r="AK1099" s="8" t="e">
        <f t="shared" si="1400"/>
        <v>#VALUE!</v>
      </c>
      <c r="AL1099" s="8">
        <f t="shared" si="1400"/>
        <v>21327.160000000036</v>
      </c>
      <c r="AM1099" s="8">
        <f t="shared" si="1400"/>
        <v>588</v>
      </c>
      <c r="AO1099" s="11">
        <f t="shared" si="1363"/>
        <v>45283</v>
      </c>
      <c r="AP1099" s="8">
        <f t="shared" si="1401"/>
        <v>19041</v>
      </c>
      <c r="AQ1099" s="8">
        <f t="shared" si="1401"/>
        <v>1587260.330000001</v>
      </c>
      <c r="AR1099" s="8">
        <f t="shared" si="1401"/>
        <v>0</v>
      </c>
      <c r="AS1099" s="8">
        <f t="shared" si="1401"/>
        <v>16364.45</v>
      </c>
      <c r="AT1099" s="8">
        <f t="shared" si="1401"/>
        <v>-78.75</v>
      </c>
      <c r="AU1099" s="8">
        <f t="shared" si="1401"/>
        <v>840</v>
      </c>
      <c r="AW1099" s="11">
        <f t="shared" si="1365"/>
        <v>45283</v>
      </c>
      <c r="AX1099" s="8">
        <f t="shared" si="1402"/>
        <v>18619</v>
      </c>
      <c r="AY1099" s="8">
        <f t="shared" si="1402"/>
        <v>2333497.8199999984</v>
      </c>
      <c r="AZ1099" s="8">
        <f t="shared" si="1402"/>
        <v>9067.3900000000012</v>
      </c>
      <c r="BA1099" s="8">
        <f t="shared" si="1402"/>
        <v>0</v>
      </c>
      <c r="BB1099" s="8">
        <f t="shared" si="1402"/>
        <v>18036.040000000012</v>
      </c>
      <c r="BC1099" s="8">
        <f t="shared" si="1402"/>
        <v>454</v>
      </c>
      <c r="BE1099" s="11">
        <f t="shared" si="1367"/>
        <v>45283</v>
      </c>
      <c r="BF1099" s="8">
        <f t="shared" si="1403"/>
        <v>18268</v>
      </c>
      <c r="BG1099" s="8">
        <f t="shared" si="1403"/>
        <v>2279591.41</v>
      </c>
      <c r="BH1099" s="8">
        <f t="shared" si="1403"/>
        <v>13060.910000000005</v>
      </c>
      <c r="BI1099" s="8">
        <f t="shared" si="1403"/>
        <v>0</v>
      </c>
      <c r="BJ1099" s="8">
        <f t="shared" si="1403"/>
        <v>46210.049999999981</v>
      </c>
      <c r="BK1099" s="8">
        <f t="shared" si="1403"/>
        <v>164</v>
      </c>
      <c r="BM1099" s="11">
        <f t="shared" si="1369"/>
        <v>45283</v>
      </c>
      <c r="BN1099" s="8">
        <f t="shared" si="1404"/>
        <v>12502</v>
      </c>
      <c r="BO1099" s="8">
        <f t="shared" si="1404"/>
        <v>1020520.5700000002</v>
      </c>
      <c r="BP1099" s="8">
        <f t="shared" si="1404"/>
        <v>10611.75</v>
      </c>
      <c r="BQ1099" s="8">
        <f t="shared" si="1404"/>
        <v>0</v>
      </c>
      <c r="BR1099" s="8">
        <f t="shared" si="1404"/>
        <v>7661.3399999999992</v>
      </c>
      <c r="BS1099" s="8">
        <f t="shared" si="1404"/>
        <v>193</v>
      </c>
      <c r="BU1099" s="11">
        <f t="shared" si="1371"/>
        <v>45283</v>
      </c>
      <c r="BV1099" s="8">
        <f t="shared" si="1405"/>
        <v>10885</v>
      </c>
      <c r="BW1099" s="8">
        <f t="shared" si="1405"/>
        <v>1305920.0400000005</v>
      </c>
      <c r="BX1099" s="8">
        <f t="shared" si="1405"/>
        <v>10237.27</v>
      </c>
      <c r="BY1099" s="8">
        <f t="shared" si="1405"/>
        <v>0</v>
      </c>
      <c r="BZ1099" s="8">
        <f t="shared" si="1405"/>
        <v>9955.86</v>
      </c>
      <c r="CA1099" s="8">
        <f t="shared" si="1405"/>
        <v>570</v>
      </c>
      <c r="CC1099" s="11">
        <f t="shared" si="1373"/>
        <v>45283</v>
      </c>
      <c r="CD1099" s="8">
        <f t="shared" si="1406"/>
        <v>19424</v>
      </c>
      <c r="CE1099" s="8">
        <f t="shared" si="1406"/>
        <v>2297533.4700000021</v>
      </c>
      <c r="CF1099" s="8">
        <f t="shared" si="1406"/>
        <v>12669.029999999999</v>
      </c>
      <c r="CG1099" s="8">
        <f t="shared" si="1406"/>
        <v>112404.42999999995</v>
      </c>
      <c r="CH1099" s="8">
        <f t="shared" si="1406"/>
        <v>21855.560000000005</v>
      </c>
      <c r="CI1099" s="8">
        <f t="shared" si="1406"/>
        <v>527</v>
      </c>
      <c r="CK1099" s="11">
        <f t="shared" si="1375"/>
        <v>45283</v>
      </c>
      <c r="CL1099" s="8">
        <f t="shared" si="1407"/>
        <v>6848</v>
      </c>
      <c r="CM1099" s="8">
        <f t="shared" si="1407"/>
        <v>520769.9600000002</v>
      </c>
      <c r="CN1099" s="8">
        <f t="shared" si="1407"/>
        <v>0</v>
      </c>
      <c r="CO1099" s="8">
        <f t="shared" si="1407"/>
        <v>1467.12</v>
      </c>
      <c r="CP1099" s="8">
        <f t="shared" si="1407"/>
        <v>12677.61</v>
      </c>
      <c r="CQ1099" s="8">
        <f t="shared" si="1407"/>
        <v>82</v>
      </c>
      <c r="CS1099" s="11">
        <f t="shared" si="1377"/>
        <v>45283</v>
      </c>
      <c r="CT1099" s="8">
        <f t="shared" si="1408"/>
        <v>0</v>
      </c>
      <c r="CU1099" s="8">
        <f t="shared" si="1408"/>
        <v>0</v>
      </c>
      <c r="CV1099" s="8">
        <f t="shared" si="1408"/>
        <v>0</v>
      </c>
      <c r="CW1099" s="8">
        <f t="shared" si="1408"/>
        <v>0</v>
      </c>
      <c r="CX1099" s="8">
        <f t="shared" si="1408"/>
        <v>0</v>
      </c>
      <c r="CY1099" s="8">
        <f t="shared" si="1408"/>
        <v>0</v>
      </c>
      <c r="DA1099" s="11">
        <f t="shared" si="1379"/>
        <v>45283</v>
      </c>
      <c r="DB1099" s="8">
        <f t="shared" si="1409"/>
        <v>0</v>
      </c>
      <c r="DC1099" s="8">
        <f t="shared" si="1409"/>
        <v>0</v>
      </c>
      <c r="DD1099" s="8">
        <f t="shared" si="1409"/>
        <v>0</v>
      </c>
      <c r="DE1099" s="8">
        <f t="shared" si="1409"/>
        <v>0</v>
      </c>
      <c r="DF1099" s="8">
        <f t="shared" si="1409"/>
        <v>0</v>
      </c>
      <c r="DG1099" s="8">
        <f t="shared" si="1409"/>
        <v>0</v>
      </c>
      <c r="DI1099" s="11">
        <f t="shared" si="1381"/>
        <v>45283</v>
      </c>
      <c r="DJ1099" s="8">
        <f t="shared" si="1410"/>
        <v>0</v>
      </c>
      <c r="DK1099" s="8">
        <f t="shared" si="1410"/>
        <v>0</v>
      </c>
      <c r="DL1099" s="8">
        <f t="shared" si="1410"/>
        <v>0</v>
      </c>
      <c r="DM1099" s="8">
        <f t="shared" si="1410"/>
        <v>0</v>
      </c>
      <c r="DN1099" s="8">
        <f t="shared" si="1410"/>
        <v>0</v>
      </c>
      <c r="DO1099" s="8">
        <f t="shared" si="1410"/>
        <v>0</v>
      </c>
      <c r="DP1099" s="56"/>
      <c r="DQ1099" s="56"/>
      <c r="DR1099" s="56"/>
      <c r="DS1099" s="56"/>
    </row>
    <row r="1100" spans="1:123" x14ac:dyDescent="0.3">
      <c r="A1100" s="11">
        <f t="shared" si="1348"/>
        <v>45284</v>
      </c>
      <c r="B1100" s="8">
        <f t="shared" si="1349"/>
        <v>17083</v>
      </c>
      <c r="C1100" s="8">
        <f t="shared" si="1350"/>
        <v>2262174.7300000009</v>
      </c>
      <c r="D1100" s="8">
        <f t="shared" si="1351"/>
        <v>0</v>
      </c>
      <c r="E1100" s="8">
        <f t="shared" si="1352"/>
        <v>12027.84</v>
      </c>
      <c r="F1100" s="8">
        <f t="shared" si="1353"/>
        <v>16806.510000000002</v>
      </c>
      <c r="G1100" s="8">
        <f t="shared" si="1354"/>
        <v>63</v>
      </c>
      <c r="I1100" s="11">
        <f t="shared" si="1355"/>
        <v>45284</v>
      </c>
      <c r="J1100" s="8">
        <f t="shared" si="1397"/>
        <v>14677</v>
      </c>
      <c r="K1100" s="8">
        <f t="shared" si="1397"/>
        <v>2280685.5099999988</v>
      </c>
      <c r="L1100" s="8">
        <f t="shared" si="1397"/>
        <v>7691.600000000004</v>
      </c>
      <c r="M1100" s="8">
        <f t="shared" si="1397"/>
        <v>0</v>
      </c>
      <c r="N1100" s="8">
        <f t="shared" si="1397"/>
        <v>7638.589999999992</v>
      </c>
      <c r="O1100" s="8">
        <f t="shared" si="1397"/>
        <v>84</v>
      </c>
      <c r="Q1100" s="11">
        <f t="shared" si="1357"/>
        <v>45284</v>
      </c>
      <c r="R1100" s="8">
        <f t="shared" si="1398"/>
        <v>8809</v>
      </c>
      <c r="S1100" s="8">
        <f t="shared" si="1398"/>
        <v>938629.09999999986</v>
      </c>
      <c r="T1100" s="8">
        <f t="shared" si="1398"/>
        <v>8840.27</v>
      </c>
      <c r="U1100" s="8">
        <f t="shared" si="1398"/>
        <v>0</v>
      </c>
      <c r="V1100" s="8">
        <f t="shared" si="1398"/>
        <v>-2155.0999999999995</v>
      </c>
      <c r="W1100" s="8">
        <f t="shared" si="1398"/>
        <v>690</v>
      </c>
      <c r="Y1100" s="11">
        <f t="shared" si="1359"/>
        <v>45284</v>
      </c>
      <c r="Z1100" s="8">
        <f t="shared" si="1399"/>
        <v>16771</v>
      </c>
      <c r="AA1100" s="8">
        <f t="shared" si="1399"/>
        <v>2122841.350000001</v>
      </c>
      <c r="AB1100" s="8">
        <f t="shared" si="1399"/>
        <v>14138.57</v>
      </c>
      <c r="AC1100" s="8">
        <f t="shared" si="1399"/>
        <v>-463.16</v>
      </c>
      <c r="AD1100" s="8">
        <f t="shared" si="1399"/>
        <v>21585.000000000011</v>
      </c>
      <c r="AE1100" s="8">
        <f t="shared" si="1399"/>
        <v>1224</v>
      </c>
      <c r="AG1100" s="11">
        <f t="shared" si="1361"/>
        <v>45284</v>
      </c>
      <c r="AH1100" s="8">
        <f t="shared" si="1400"/>
        <v>17749</v>
      </c>
      <c r="AI1100" s="8">
        <f t="shared" si="1400"/>
        <v>2307456.8699999969</v>
      </c>
      <c r="AJ1100" s="8">
        <f t="shared" si="1400"/>
        <v>6275.24</v>
      </c>
      <c r="AK1100" s="8" t="e">
        <f t="shared" si="1400"/>
        <v>#VALUE!</v>
      </c>
      <c r="AL1100" s="8">
        <f t="shared" si="1400"/>
        <v>21327.160000000036</v>
      </c>
      <c r="AM1100" s="8">
        <f t="shared" si="1400"/>
        <v>588</v>
      </c>
      <c r="AO1100" s="11">
        <f t="shared" si="1363"/>
        <v>45284</v>
      </c>
      <c r="AP1100" s="8">
        <f t="shared" si="1401"/>
        <v>19055</v>
      </c>
      <c r="AQ1100" s="8">
        <f t="shared" si="1401"/>
        <v>1588249.800000001</v>
      </c>
      <c r="AR1100" s="8">
        <f t="shared" si="1401"/>
        <v>0</v>
      </c>
      <c r="AS1100" s="8">
        <f t="shared" si="1401"/>
        <v>16386.45</v>
      </c>
      <c r="AT1100" s="8">
        <f t="shared" si="1401"/>
        <v>-78.75</v>
      </c>
      <c r="AU1100" s="8">
        <f t="shared" si="1401"/>
        <v>841</v>
      </c>
      <c r="AW1100" s="11">
        <f t="shared" si="1365"/>
        <v>45284</v>
      </c>
      <c r="AX1100" s="8">
        <f t="shared" si="1402"/>
        <v>18646</v>
      </c>
      <c r="AY1100" s="8">
        <f t="shared" si="1402"/>
        <v>2336491.9999999986</v>
      </c>
      <c r="AZ1100" s="8">
        <f t="shared" si="1402"/>
        <v>9075.7000000000007</v>
      </c>
      <c r="BA1100" s="8">
        <f t="shared" si="1402"/>
        <v>0</v>
      </c>
      <c r="BB1100" s="8">
        <f t="shared" si="1402"/>
        <v>18080.190000000013</v>
      </c>
      <c r="BC1100" s="8">
        <f t="shared" si="1402"/>
        <v>455</v>
      </c>
      <c r="BE1100" s="11">
        <f t="shared" si="1367"/>
        <v>45284</v>
      </c>
      <c r="BF1100" s="8">
        <f t="shared" si="1403"/>
        <v>18277</v>
      </c>
      <c r="BG1100" s="8">
        <f t="shared" si="1403"/>
        <v>2280453.33</v>
      </c>
      <c r="BH1100" s="8">
        <f t="shared" si="1403"/>
        <v>13060.910000000005</v>
      </c>
      <c r="BI1100" s="8">
        <f t="shared" si="1403"/>
        <v>0</v>
      </c>
      <c r="BJ1100" s="8">
        <f t="shared" si="1403"/>
        <v>46260.049999999981</v>
      </c>
      <c r="BK1100" s="8">
        <f t="shared" si="1403"/>
        <v>164</v>
      </c>
      <c r="BM1100" s="11">
        <f t="shared" si="1369"/>
        <v>45284</v>
      </c>
      <c r="BN1100" s="8">
        <f t="shared" si="1404"/>
        <v>12527</v>
      </c>
      <c r="BO1100" s="8">
        <f t="shared" si="1404"/>
        <v>1022535.7100000002</v>
      </c>
      <c r="BP1100" s="8">
        <f t="shared" si="1404"/>
        <v>10644.75</v>
      </c>
      <c r="BQ1100" s="8">
        <f t="shared" si="1404"/>
        <v>0</v>
      </c>
      <c r="BR1100" s="8">
        <f t="shared" si="1404"/>
        <v>7661.3399999999992</v>
      </c>
      <c r="BS1100" s="8">
        <f t="shared" si="1404"/>
        <v>194</v>
      </c>
      <c r="BU1100" s="11">
        <f t="shared" si="1371"/>
        <v>45284</v>
      </c>
      <c r="BV1100" s="8">
        <f t="shared" si="1405"/>
        <v>10907</v>
      </c>
      <c r="BW1100" s="8">
        <f t="shared" si="1405"/>
        <v>1308473.0600000005</v>
      </c>
      <c r="BX1100" s="8">
        <f t="shared" si="1405"/>
        <v>10489.61</v>
      </c>
      <c r="BY1100" s="8">
        <f t="shared" si="1405"/>
        <v>0</v>
      </c>
      <c r="BZ1100" s="8">
        <f t="shared" si="1405"/>
        <v>9955.86</v>
      </c>
      <c r="CA1100" s="8">
        <f t="shared" si="1405"/>
        <v>570</v>
      </c>
      <c r="CC1100" s="11">
        <f t="shared" si="1373"/>
        <v>45284</v>
      </c>
      <c r="CD1100" s="8">
        <f t="shared" si="1406"/>
        <v>19444</v>
      </c>
      <c r="CE1100" s="8">
        <f t="shared" si="1406"/>
        <v>2298966.4800000018</v>
      </c>
      <c r="CF1100" s="8">
        <f t="shared" si="1406"/>
        <v>12718.029999999999</v>
      </c>
      <c r="CG1100" s="8">
        <f t="shared" si="1406"/>
        <v>112424.42999999995</v>
      </c>
      <c r="CH1100" s="8">
        <f t="shared" si="1406"/>
        <v>21855.560000000005</v>
      </c>
      <c r="CI1100" s="8">
        <f t="shared" si="1406"/>
        <v>528</v>
      </c>
      <c r="CK1100" s="11">
        <f t="shared" si="1375"/>
        <v>45284</v>
      </c>
      <c r="CL1100" s="8">
        <f t="shared" si="1407"/>
        <v>6858</v>
      </c>
      <c r="CM1100" s="8">
        <f t="shared" si="1407"/>
        <v>521514.76000000018</v>
      </c>
      <c r="CN1100" s="8">
        <f t="shared" si="1407"/>
        <v>0</v>
      </c>
      <c r="CO1100" s="8">
        <f t="shared" si="1407"/>
        <v>1467.12</v>
      </c>
      <c r="CP1100" s="8">
        <f t="shared" si="1407"/>
        <v>12737.61</v>
      </c>
      <c r="CQ1100" s="8">
        <f t="shared" si="1407"/>
        <v>82</v>
      </c>
      <c r="CS1100" s="11">
        <f t="shared" si="1377"/>
        <v>45284</v>
      </c>
      <c r="CT1100" s="8">
        <f t="shared" si="1408"/>
        <v>0</v>
      </c>
      <c r="CU1100" s="8">
        <f t="shared" si="1408"/>
        <v>0</v>
      </c>
      <c r="CV1100" s="8">
        <f t="shared" si="1408"/>
        <v>0</v>
      </c>
      <c r="CW1100" s="8">
        <f t="shared" si="1408"/>
        <v>0</v>
      </c>
      <c r="CX1100" s="8">
        <f t="shared" si="1408"/>
        <v>0</v>
      </c>
      <c r="CY1100" s="8">
        <f t="shared" si="1408"/>
        <v>0</v>
      </c>
      <c r="DA1100" s="11">
        <f t="shared" si="1379"/>
        <v>45284</v>
      </c>
      <c r="DB1100" s="8">
        <f t="shared" si="1409"/>
        <v>0</v>
      </c>
      <c r="DC1100" s="8">
        <f t="shared" si="1409"/>
        <v>0</v>
      </c>
      <c r="DD1100" s="8">
        <f t="shared" si="1409"/>
        <v>0</v>
      </c>
      <c r="DE1100" s="8">
        <f t="shared" si="1409"/>
        <v>0</v>
      </c>
      <c r="DF1100" s="8">
        <f t="shared" si="1409"/>
        <v>0</v>
      </c>
      <c r="DG1100" s="8">
        <f t="shared" si="1409"/>
        <v>0</v>
      </c>
      <c r="DI1100" s="11">
        <f t="shared" si="1381"/>
        <v>45284</v>
      </c>
      <c r="DJ1100" s="8">
        <f t="shared" si="1410"/>
        <v>0</v>
      </c>
      <c r="DK1100" s="8">
        <f t="shared" si="1410"/>
        <v>0</v>
      </c>
      <c r="DL1100" s="8">
        <f t="shared" si="1410"/>
        <v>0</v>
      </c>
      <c r="DM1100" s="8">
        <f t="shared" si="1410"/>
        <v>0</v>
      </c>
      <c r="DN1100" s="8">
        <f t="shared" si="1410"/>
        <v>0</v>
      </c>
      <c r="DO1100" s="8">
        <f t="shared" si="1410"/>
        <v>0</v>
      </c>
      <c r="DP1100" s="56"/>
      <c r="DQ1100" s="56"/>
      <c r="DR1100" s="56"/>
      <c r="DS1100" s="56"/>
    </row>
    <row r="1101" spans="1:123" x14ac:dyDescent="0.3">
      <c r="A1101" s="11">
        <f t="shared" si="1348"/>
        <v>45285</v>
      </c>
      <c r="B1101" s="8">
        <f t="shared" si="1349"/>
        <v>17101</v>
      </c>
      <c r="C1101" s="8">
        <f t="shared" si="1350"/>
        <v>2264195.1400000011</v>
      </c>
      <c r="D1101" s="8">
        <f t="shared" si="1351"/>
        <v>0</v>
      </c>
      <c r="E1101" s="8">
        <f t="shared" si="1352"/>
        <v>12052.84</v>
      </c>
      <c r="F1101" s="8">
        <f t="shared" si="1353"/>
        <v>16806.510000000002</v>
      </c>
      <c r="G1101" s="8">
        <f t="shared" si="1354"/>
        <v>63</v>
      </c>
      <c r="I1101" s="11">
        <f t="shared" si="1355"/>
        <v>45285</v>
      </c>
      <c r="J1101" s="8">
        <f t="shared" si="1397"/>
        <v>14687</v>
      </c>
      <c r="K1101" s="8">
        <f t="shared" si="1397"/>
        <v>2281763.0899999989</v>
      </c>
      <c r="L1101" s="8">
        <f t="shared" si="1397"/>
        <v>7706.2200000000039</v>
      </c>
      <c r="M1101" s="8">
        <f t="shared" si="1397"/>
        <v>0</v>
      </c>
      <c r="N1101" s="8">
        <f t="shared" si="1397"/>
        <v>7638.589999999992</v>
      </c>
      <c r="O1101" s="8">
        <f t="shared" si="1397"/>
        <v>84</v>
      </c>
      <c r="Q1101" s="11">
        <f t="shared" si="1357"/>
        <v>45285</v>
      </c>
      <c r="R1101" s="8">
        <f t="shared" si="1398"/>
        <v>8821</v>
      </c>
      <c r="S1101" s="8">
        <f t="shared" si="1398"/>
        <v>939879.22999999986</v>
      </c>
      <c r="T1101" s="8">
        <f t="shared" si="1398"/>
        <v>8840.27</v>
      </c>
      <c r="U1101" s="8">
        <f t="shared" si="1398"/>
        <v>0</v>
      </c>
      <c r="V1101" s="8">
        <f t="shared" si="1398"/>
        <v>-2107.0999999999995</v>
      </c>
      <c r="W1101" s="8">
        <f t="shared" si="1398"/>
        <v>690</v>
      </c>
      <c r="Y1101" s="11">
        <f t="shared" si="1359"/>
        <v>45285</v>
      </c>
      <c r="Z1101" s="8">
        <f t="shared" si="1399"/>
        <v>16792</v>
      </c>
      <c r="AA1101" s="8">
        <f t="shared" si="1399"/>
        <v>2125316.2300000009</v>
      </c>
      <c r="AB1101" s="8">
        <f t="shared" si="1399"/>
        <v>14138.57</v>
      </c>
      <c r="AC1101" s="8">
        <f t="shared" si="1399"/>
        <v>-463.16</v>
      </c>
      <c r="AD1101" s="8">
        <f t="shared" si="1399"/>
        <v>21575.21000000001</v>
      </c>
      <c r="AE1101" s="8">
        <f t="shared" si="1399"/>
        <v>1224</v>
      </c>
      <c r="AG1101" s="11">
        <f t="shared" si="1361"/>
        <v>45285</v>
      </c>
      <c r="AH1101" s="8">
        <f t="shared" si="1400"/>
        <v>17768</v>
      </c>
      <c r="AI1101" s="8">
        <f t="shared" si="1400"/>
        <v>2309864.2099999967</v>
      </c>
      <c r="AJ1101" s="8">
        <f t="shared" si="1400"/>
        <v>6275.24</v>
      </c>
      <c r="AK1101" s="8" t="e">
        <f t="shared" si="1400"/>
        <v>#VALUE!</v>
      </c>
      <c r="AL1101" s="8">
        <f t="shared" si="1400"/>
        <v>21327.160000000036</v>
      </c>
      <c r="AM1101" s="8">
        <f t="shared" si="1400"/>
        <v>588</v>
      </c>
      <c r="AO1101" s="11">
        <f t="shared" si="1363"/>
        <v>45285</v>
      </c>
      <c r="AP1101" s="8">
        <f t="shared" si="1401"/>
        <v>19074</v>
      </c>
      <c r="AQ1101" s="8">
        <f t="shared" si="1401"/>
        <v>1589684.1900000009</v>
      </c>
      <c r="AR1101" s="8">
        <f t="shared" si="1401"/>
        <v>0</v>
      </c>
      <c r="AS1101" s="8">
        <f t="shared" si="1401"/>
        <v>16422.45</v>
      </c>
      <c r="AT1101" s="8">
        <f t="shared" si="1401"/>
        <v>-78.75</v>
      </c>
      <c r="AU1101" s="8">
        <f t="shared" si="1401"/>
        <v>841</v>
      </c>
      <c r="AW1101" s="11">
        <f t="shared" si="1365"/>
        <v>45285</v>
      </c>
      <c r="AX1101" s="8">
        <f t="shared" si="1402"/>
        <v>18666</v>
      </c>
      <c r="AY1101" s="8">
        <f t="shared" si="1402"/>
        <v>2338128.1799999988</v>
      </c>
      <c r="AZ1101" s="8">
        <f t="shared" si="1402"/>
        <v>9086.7800000000007</v>
      </c>
      <c r="BA1101" s="8">
        <f t="shared" si="1402"/>
        <v>0</v>
      </c>
      <c r="BB1101" s="8">
        <f t="shared" si="1402"/>
        <v>18080.190000000013</v>
      </c>
      <c r="BC1101" s="8">
        <f t="shared" si="1402"/>
        <v>456</v>
      </c>
      <c r="BE1101" s="11">
        <f t="shared" si="1367"/>
        <v>45285</v>
      </c>
      <c r="BF1101" s="8">
        <f t="shared" si="1403"/>
        <v>18297</v>
      </c>
      <c r="BG1101" s="8">
        <f t="shared" si="1403"/>
        <v>2282578.5700000003</v>
      </c>
      <c r="BH1101" s="8">
        <f t="shared" si="1403"/>
        <v>13090.610000000006</v>
      </c>
      <c r="BI1101" s="8">
        <f t="shared" si="1403"/>
        <v>0</v>
      </c>
      <c r="BJ1101" s="8">
        <f t="shared" si="1403"/>
        <v>46360.049999999981</v>
      </c>
      <c r="BK1101" s="8">
        <f t="shared" si="1403"/>
        <v>164</v>
      </c>
      <c r="BM1101" s="11">
        <f t="shared" si="1369"/>
        <v>45285</v>
      </c>
      <c r="BN1101" s="8">
        <f t="shared" si="1404"/>
        <v>12552</v>
      </c>
      <c r="BO1101" s="8">
        <f t="shared" si="1404"/>
        <v>1024421.5600000002</v>
      </c>
      <c r="BP1101" s="8">
        <f t="shared" si="1404"/>
        <v>10651.75</v>
      </c>
      <c r="BQ1101" s="8">
        <f t="shared" si="1404"/>
        <v>0</v>
      </c>
      <c r="BR1101" s="8">
        <f t="shared" si="1404"/>
        <v>7661.3399999999992</v>
      </c>
      <c r="BS1101" s="8">
        <f t="shared" si="1404"/>
        <v>194</v>
      </c>
      <c r="BU1101" s="11">
        <f t="shared" si="1371"/>
        <v>45285</v>
      </c>
      <c r="BV1101" s="8">
        <f t="shared" si="1405"/>
        <v>10926</v>
      </c>
      <c r="BW1101" s="8">
        <f t="shared" si="1405"/>
        <v>1310786.9200000006</v>
      </c>
      <c r="BX1101" s="8">
        <f t="shared" si="1405"/>
        <v>10504.61</v>
      </c>
      <c r="BY1101" s="8">
        <f t="shared" si="1405"/>
        <v>0</v>
      </c>
      <c r="BZ1101" s="8">
        <f t="shared" si="1405"/>
        <v>9955.86</v>
      </c>
      <c r="CA1101" s="8">
        <f t="shared" si="1405"/>
        <v>570</v>
      </c>
      <c r="CC1101" s="11">
        <f t="shared" si="1373"/>
        <v>45285</v>
      </c>
      <c r="CD1101" s="8">
        <f t="shared" si="1406"/>
        <v>19459</v>
      </c>
      <c r="CE1101" s="8">
        <f t="shared" si="1406"/>
        <v>2300317.180000002</v>
      </c>
      <c r="CF1101" s="8">
        <f t="shared" si="1406"/>
        <v>12742.06</v>
      </c>
      <c r="CG1101" s="8">
        <f t="shared" si="1406"/>
        <v>112424.42999999995</v>
      </c>
      <c r="CH1101" s="8">
        <f t="shared" si="1406"/>
        <v>21880.560000000005</v>
      </c>
      <c r="CI1101" s="8">
        <f t="shared" si="1406"/>
        <v>529</v>
      </c>
      <c r="CK1101" s="11">
        <f t="shared" si="1375"/>
        <v>45285</v>
      </c>
      <c r="CL1101" s="8">
        <f t="shared" si="1407"/>
        <v>6867</v>
      </c>
      <c r="CM1101" s="8">
        <f t="shared" si="1407"/>
        <v>522151.4700000002</v>
      </c>
      <c r="CN1101" s="8">
        <f t="shared" si="1407"/>
        <v>0</v>
      </c>
      <c r="CO1101" s="8">
        <f t="shared" si="1407"/>
        <v>1471.12</v>
      </c>
      <c r="CP1101" s="8">
        <f t="shared" si="1407"/>
        <v>12767.61</v>
      </c>
      <c r="CQ1101" s="8">
        <f t="shared" si="1407"/>
        <v>82</v>
      </c>
      <c r="CS1101" s="11">
        <f t="shared" si="1377"/>
        <v>45285</v>
      </c>
      <c r="CT1101" s="8">
        <f t="shared" si="1408"/>
        <v>0</v>
      </c>
      <c r="CU1101" s="8">
        <f t="shared" si="1408"/>
        <v>0</v>
      </c>
      <c r="CV1101" s="8">
        <f t="shared" si="1408"/>
        <v>0</v>
      </c>
      <c r="CW1101" s="8">
        <f t="shared" si="1408"/>
        <v>0</v>
      </c>
      <c r="CX1101" s="8">
        <f t="shared" si="1408"/>
        <v>0</v>
      </c>
      <c r="CY1101" s="8">
        <f t="shared" si="1408"/>
        <v>0</v>
      </c>
      <c r="DA1101" s="11">
        <f t="shared" si="1379"/>
        <v>45285</v>
      </c>
      <c r="DB1101" s="8">
        <f t="shared" si="1409"/>
        <v>0</v>
      </c>
      <c r="DC1101" s="8">
        <f t="shared" si="1409"/>
        <v>0</v>
      </c>
      <c r="DD1101" s="8">
        <f t="shared" si="1409"/>
        <v>0</v>
      </c>
      <c r="DE1101" s="8">
        <f t="shared" si="1409"/>
        <v>0</v>
      </c>
      <c r="DF1101" s="8">
        <f t="shared" si="1409"/>
        <v>0</v>
      </c>
      <c r="DG1101" s="8">
        <f t="shared" si="1409"/>
        <v>0</v>
      </c>
      <c r="DI1101" s="11">
        <f t="shared" si="1381"/>
        <v>45285</v>
      </c>
      <c r="DJ1101" s="8">
        <f t="shared" si="1410"/>
        <v>0</v>
      </c>
      <c r="DK1101" s="8">
        <f t="shared" si="1410"/>
        <v>0</v>
      </c>
      <c r="DL1101" s="8">
        <f t="shared" si="1410"/>
        <v>0</v>
      </c>
      <c r="DM1101" s="8">
        <f t="shared" si="1410"/>
        <v>0</v>
      </c>
      <c r="DN1101" s="8">
        <f t="shared" si="1410"/>
        <v>0</v>
      </c>
      <c r="DO1101" s="8">
        <f t="shared" si="1410"/>
        <v>0</v>
      </c>
      <c r="DP1101" s="56"/>
      <c r="DQ1101" s="56"/>
      <c r="DR1101" s="56"/>
      <c r="DS1101" s="56"/>
    </row>
    <row r="1102" spans="1:123" x14ac:dyDescent="0.3">
      <c r="A1102" s="11">
        <f t="shared" si="1348"/>
        <v>45286</v>
      </c>
      <c r="B1102" s="8">
        <f t="shared" si="1349"/>
        <v>17125</v>
      </c>
      <c r="C1102" s="8">
        <f t="shared" si="1350"/>
        <v>2267039.4700000011</v>
      </c>
      <c r="D1102" s="8">
        <f t="shared" si="1351"/>
        <v>0</v>
      </c>
      <c r="E1102" s="8">
        <f t="shared" si="1352"/>
        <v>12060.84</v>
      </c>
      <c r="F1102" s="8">
        <f t="shared" si="1353"/>
        <v>16927.230000000003</v>
      </c>
      <c r="G1102" s="8">
        <f t="shared" si="1354"/>
        <v>63</v>
      </c>
      <c r="I1102" s="11">
        <f t="shared" si="1355"/>
        <v>45286</v>
      </c>
      <c r="J1102" s="8">
        <f t="shared" si="1397"/>
        <v>14705</v>
      </c>
      <c r="K1102" s="8">
        <f t="shared" si="1397"/>
        <v>2283957.879999999</v>
      </c>
      <c r="L1102" s="8">
        <f t="shared" si="1397"/>
        <v>7706.2200000000039</v>
      </c>
      <c r="M1102" s="8">
        <f t="shared" si="1397"/>
        <v>0</v>
      </c>
      <c r="N1102" s="8">
        <f t="shared" si="1397"/>
        <v>7638.589999999992</v>
      </c>
      <c r="O1102" s="8">
        <f t="shared" si="1397"/>
        <v>84</v>
      </c>
      <c r="Q1102" s="11">
        <f t="shared" si="1357"/>
        <v>45286</v>
      </c>
      <c r="R1102" s="8">
        <f t="shared" si="1398"/>
        <v>8826</v>
      </c>
      <c r="S1102" s="8">
        <f t="shared" si="1398"/>
        <v>940396.22999999986</v>
      </c>
      <c r="T1102" s="8">
        <f t="shared" si="1398"/>
        <v>8840.27</v>
      </c>
      <c r="U1102" s="8">
        <f t="shared" si="1398"/>
        <v>0</v>
      </c>
      <c r="V1102" s="8">
        <f t="shared" si="1398"/>
        <v>-2087.5999999999995</v>
      </c>
      <c r="W1102" s="8">
        <f t="shared" si="1398"/>
        <v>690</v>
      </c>
      <c r="Y1102" s="11">
        <f t="shared" si="1359"/>
        <v>45286</v>
      </c>
      <c r="Z1102" s="8">
        <f t="shared" si="1399"/>
        <v>16823</v>
      </c>
      <c r="AA1102" s="8">
        <f t="shared" si="1399"/>
        <v>2128878.7500000009</v>
      </c>
      <c r="AB1102" s="8">
        <f t="shared" si="1399"/>
        <v>14162.63</v>
      </c>
      <c r="AC1102" s="8">
        <f t="shared" si="1399"/>
        <v>-463.16</v>
      </c>
      <c r="AD1102" s="8">
        <f t="shared" si="1399"/>
        <v>21630.160000000011</v>
      </c>
      <c r="AE1102" s="8">
        <f t="shared" si="1399"/>
        <v>1224</v>
      </c>
      <c r="AG1102" s="11">
        <f t="shared" si="1361"/>
        <v>45286</v>
      </c>
      <c r="AH1102" s="8">
        <f t="shared" si="1400"/>
        <v>17786</v>
      </c>
      <c r="AI1102" s="8">
        <f t="shared" si="1400"/>
        <v>2311988.5199999968</v>
      </c>
      <c r="AJ1102" s="8">
        <f t="shared" si="1400"/>
        <v>6275.24</v>
      </c>
      <c r="AK1102" s="8" t="e">
        <f t="shared" si="1400"/>
        <v>#VALUE!</v>
      </c>
      <c r="AL1102" s="8">
        <f t="shared" si="1400"/>
        <v>21377.160000000036</v>
      </c>
      <c r="AM1102" s="8">
        <f t="shared" si="1400"/>
        <v>588</v>
      </c>
      <c r="AO1102" s="11">
        <f t="shared" si="1363"/>
        <v>45286</v>
      </c>
      <c r="AP1102" s="8">
        <f t="shared" si="1401"/>
        <v>19120</v>
      </c>
      <c r="AQ1102" s="8">
        <f t="shared" si="1401"/>
        <v>1593613.540000001</v>
      </c>
      <c r="AR1102" s="8">
        <f t="shared" si="1401"/>
        <v>0</v>
      </c>
      <c r="AS1102" s="8">
        <f t="shared" si="1401"/>
        <v>16428.45</v>
      </c>
      <c r="AT1102" s="8">
        <f t="shared" si="1401"/>
        <v>-103.75</v>
      </c>
      <c r="AU1102" s="8">
        <f t="shared" si="1401"/>
        <v>853</v>
      </c>
      <c r="AW1102" s="11">
        <f t="shared" si="1365"/>
        <v>45286</v>
      </c>
      <c r="AX1102" s="8">
        <f t="shared" si="1402"/>
        <v>18714</v>
      </c>
      <c r="AY1102" s="8">
        <f t="shared" si="1402"/>
        <v>2343819.9899999988</v>
      </c>
      <c r="AZ1102" s="8">
        <f t="shared" si="1402"/>
        <v>9103.8700000000008</v>
      </c>
      <c r="BA1102" s="8">
        <f t="shared" si="1402"/>
        <v>0</v>
      </c>
      <c r="BB1102" s="8">
        <f t="shared" si="1402"/>
        <v>18285.480000000014</v>
      </c>
      <c r="BC1102" s="8">
        <f t="shared" si="1402"/>
        <v>458</v>
      </c>
      <c r="BE1102" s="11">
        <f t="shared" si="1367"/>
        <v>45286</v>
      </c>
      <c r="BF1102" s="8">
        <f t="shared" si="1403"/>
        <v>18356</v>
      </c>
      <c r="BG1102" s="8">
        <f t="shared" si="1403"/>
        <v>2289692.5500000003</v>
      </c>
      <c r="BH1102" s="8">
        <f t="shared" si="1403"/>
        <v>13130.630000000006</v>
      </c>
      <c r="BI1102" s="8">
        <f t="shared" si="1403"/>
        <v>0</v>
      </c>
      <c r="BJ1102" s="8">
        <f t="shared" si="1403"/>
        <v>47432.429999999978</v>
      </c>
      <c r="BK1102" s="8">
        <f t="shared" si="1403"/>
        <v>164</v>
      </c>
      <c r="BM1102" s="11">
        <f t="shared" si="1369"/>
        <v>45286</v>
      </c>
      <c r="BN1102" s="8">
        <f t="shared" si="1404"/>
        <v>12566</v>
      </c>
      <c r="BO1102" s="8">
        <f t="shared" si="1404"/>
        <v>1025390.4900000002</v>
      </c>
      <c r="BP1102" s="8">
        <f t="shared" si="1404"/>
        <v>10691.25</v>
      </c>
      <c r="BQ1102" s="8">
        <f t="shared" si="1404"/>
        <v>0</v>
      </c>
      <c r="BR1102" s="8">
        <f t="shared" si="1404"/>
        <v>7661.3399999999992</v>
      </c>
      <c r="BS1102" s="8">
        <f t="shared" si="1404"/>
        <v>194</v>
      </c>
      <c r="BU1102" s="11">
        <f t="shared" si="1371"/>
        <v>45286</v>
      </c>
      <c r="BV1102" s="8">
        <f t="shared" si="1405"/>
        <v>10942</v>
      </c>
      <c r="BW1102" s="8">
        <f t="shared" si="1405"/>
        <v>1312628.3900000006</v>
      </c>
      <c r="BX1102" s="8">
        <f t="shared" si="1405"/>
        <v>10529.11</v>
      </c>
      <c r="BY1102" s="8">
        <f t="shared" si="1405"/>
        <v>0</v>
      </c>
      <c r="BZ1102" s="8">
        <f t="shared" si="1405"/>
        <v>9955.86</v>
      </c>
      <c r="CA1102" s="8">
        <f t="shared" si="1405"/>
        <v>570</v>
      </c>
      <c r="CC1102" s="11">
        <f t="shared" si="1373"/>
        <v>45286</v>
      </c>
      <c r="CD1102" s="8">
        <f t="shared" si="1406"/>
        <v>19514</v>
      </c>
      <c r="CE1102" s="8">
        <f t="shared" si="1406"/>
        <v>2305845.200000002</v>
      </c>
      <c r="CF1102" s="8">
        <f t="shared" si="1406"/>
        <v>12776.56</v>
      </c>
      <c r="CG1102" s="8">
        <f t="shared" si="1406"/>
        <v>112562.13999999996</v>
      </c>
      <c r="CH1102" s="8">
        <f t="shared" si="1406"/>
        <v>21940.560000000005</v>
      </c>
      <c r="CI1102" s="8">
        <f t="shared" si="1406"/>
        <v>531</v>
      </c>
      <c r="CK1102" s="11">
        <f t="shared" si="1375"/>
        <v>45286</v>
      </c>
      <c r="CL1102" s="8">
        <f t="shared" si="1407"/>
        <v>6874</v>
      </c>
      <c r="CM1102" s="8">
        <f t="shared" si="1407"/>
        <v>522648.1500000002</v>
      </c>
      <c r="CN1102" s="8">
        <f t="shared" si="1407"/>
        <v>0</v>
      </c>
      <c r="CO1102" s="8">
        <f t="shared" si="1407"/>
        <v>1471.12</v>
      </c>
      <c r="CP1102" s="8">
        <f t="shared" si="1407"/>
        <v>12849.68</v>
      </c>
      <c r="CQ1102" s="8">
        <f t="shared" si="1407"/>
        <v>82</v>
      </c>
      <c r="CS1102" s="11">
        <f t="shared" si="1377"/>
        <v>45286</v>
      </c>
      <c r="CT1102" s="8">
        <f t="shared" si="1408"/>
        <v>0</v>
      </c>
      <c r="CU1102" s="8">
        <f t="shared" si="1408"/>
        <v>0</v>
      </c>
      <c r="CV1102" s="8">
        <f t="shared" si="1408"/>
        <v>0</v>
      </c>
      <c r="CW1102" s="8">
        <f t="shared" si="1408"/>
        <v>0</v>
      </c>
      <c r="CX1102" s="8">
        <f t="shared" si="1408"/>
        <v>0</v>
      </c>
      <c r="CY1102" s="8">
        <f t="shared" si="1408"/>
        <v>0</v>
      </c>
      <c r="DA1102" s="11">
        <f t="shared" si="1379"/>
        <v>45286</v>
      </c>
      <c r="DB1102" s="8">
        <f t="shared" si="1409"/>
        <v>0</v>
      </c>
      <c r="DC1102" s="8">
        <f t="shared" si="1409"/>
        <v>0</v>
      </c>
      <c r="DD1102" s="8">
        <f t="shared" si="1409"/>
        <v>0</v>
      </c>
      <c r="DE1102" s="8">
        <f t="shared" si="1409"/>
        <v>0</v>
      </c>
      <c r="DF1102" s="8">
        <f t="shared" si="1409"/>
        <v>0</v>
      </c>
      <c r="DG1102" s="8">
        <f t="shared" si="1409"/>
        <v>0</v>
      </c>
      <c r="DI1102" s="11">
        <f t="shared" si="1381"/>
        <v>45286</v>
      </c>
      <c r="DJ1102" s="8">
        <f t="shared" si="1410"/>
        <v>0</v>
      </c>
      <c r="DK1102" s="8">
        <f t="shared" si="1410"/>
        <v>0</v>
      </c>
      <c r="DL1102" s="8">
        <f t="shared" si="1410"/>
        <v>0</v>
      </c>
      <c r="DM1102" s="8">
        <f t="shared" si="1410"/>
        <v>0</v>
      </c>
      <c r="DN1102" s="8">
        <f t="shared" si="1410"/>
        <v>0</v>
      </c>
      <c r="DO1102" s="8">
        <f t="shared" si="1410"/>
        <v>0</v>
      </c>
      <c r="DP1102" s="56"/>
      <c r="DQ1102" s="56"/>
      <c r="DR1102" s="56"/>
      <c r="DS1102" s="56"/>
    </row>
    <row r="1103" spans="1:123" x14ac:dyDescent="0.3">
      <c r="A1103" s="11">
        <f t="shared" si="1348"/>
        <v>45287</v>
      </c>
      <c r="B1103" s="8">
        <f t="shared" si="1349"/>
        <v>17147</v>
      </c>
      <c r="C1103" s="8">
        <f t="shared" si="1350"/>
        <v>2269252.4300000011</v>
      </c>
      <c r="D1103" s="8">
        <f t="shared" si="1351"/>
        <v>0</v>
      </c>
      <c r="E1103" s="8">
        <f t="shared" si="1352"/>
        <v>12083.84</v>
      </c>
      <c r="F1103" s="8">
        <f t="shared" si="1353"/>
        <v>17335.230000000003</v>
      </c>
      <c r="G1103" s="8">
        <f t="shared" si="1354"/>
        <v>63</v>
      </c>
      <c r="I1103" s="11">
        <f t="shared" si="1355"/>
        <v>45287</v>
      </c>
      <c r="J1103" s="8">
        <f t="shared" si="1397"/>
        <v>14724</v>
      </c>
      <c r="K1103" s="8">
        <f t="shared" si="1397"/>
        <v>2286346.7899999991</v>
      </c>
      <c r="L1103" s="8">
        <f t="shared" si="1397"/>
        <v>7708.2000000000035</v>
      </c>
      <c r="M1103" s="8">
        <f t="shared" si="1397"/>
        <v>0</v>
      </c>
      <c r="N1103" s="8">
        <f t="shared" si="1397"/>
        <v>7638.589999999992</v>
      </c>
      <c r="O1103" s="8">
        <f t="shared" si="1397"/>
        <v>84</v>
      </c>
      <c r="Q1103" s="11">
        <f t="shared" si="1357"/>
        <v>45287</v>
      </c>
      <c r="R1103" s="8">
        <f t="shared" si="1398"/>
        <v>8834</v>
      </c>
      <c r="S1103" s="8">
        <f t="shared" si="1398"/>
        <v>941257.12999999989</v>
      </c>
      <c r="T1103" s="8">
        <f t="shared" si="1398"/>
        <v>8840.27</v>
      </c>
      <c r="U1103" s="8">
        <f t="shared" si="1398"/>
        <v>0</v>
      </c>
      <c r="V1103" s="8">
        <f t="shared" si="1398"/>
        <v>-2076.5999999999995</v>
      </c>
      <c r="W1103" s="8">
        <f t="shared" si="1398"/>
        <v>690</v>
      </c>
      <c r="Y1103" s="11">
        <f t="shared" si="1359"/>
        <v>45287</v>
      </c>
      <c r="Z1103" s="8">
        <f t="shared" si="1399"/>
        <v>16870</v>
      </c>
      <c r="AA1103" s="8">
        <f t="shared" si="1399"/>
        <v>2134349.0200000009</v>
      </c>
      <c r="AB1103" s="8">
        <f t="shared" si="1399"/>
        <v>14178.369999999999</v>
      </c>
      <c r="AC1103" s="8">
        <f t="shared" si="1399"/>
        <v>-463.16</v>
      </c>
      <c r="AD1103" s="8">
        <f t="shared" si="1399"/>
        <v>21635.110000000011</v>
      </c>
      <c r="AE1103" s="8">
        <f t="shared" si="1399"/>
        <v>1224</v>
      </c>
      <c r="AG1103" s="11">
        <f t="shared" si="1361"/>
        <v>45287</v>
      </c>
      <c r="AH1103" s="8">
        <f t="shared" si="1400"/>
        <v>17812</v>
      </c>
      <c r="AI1103" s="8">
        <f t="shared" si="1400"/>
        <v>2315008.7899999968</v>
      </c>
      <c r="AJ1103" s="8">
        <f t="shared" si="1400"/>
        <v>6305.78</v>
      </c>
      <c r="AK1103" s="8" t="e">
        <f t="shared" si="1400"/>
        <v>#VALUE!</v>
      </c>
      <c r="AL1103" s="8">
        <f t="shared" si="1400"/>
        <v>21125.840000000037</v>
      </c>
      <c r="AM1103" s="8">
        <f t="shared" si="1400"/>
        <v>588</v>
      </c>
      <c r="AO1103" s="11">
        <f t="shared" si="1363"/>
        <v>45287</v>
      </c>
      <c r="AP1103" s="8">
        <f t="shared" si="1401"/>
        <v>19170</v>
      </c>
      <c r="AQ1103" s="8">
        <f t="shared" si="1401"/>
        <v>1597701.060000001</v>
      </c>
      <c r="AR1103" s="8">
        <f t="shared" si="1401"/>
        <v>0</v>
      </c>
      <c r="AS1103" s="8">
        <f t="shared" si="1401"/>
        <v>16445.45</v>
      </c>
      <c r="AT1103" s="8">
        <f t="shared" si="1401"/>
        <v>-54.23</v>
      </c>
      <c r="AU1103" s="8">
        <f t="shared" si="1401"/>
        <v>861</v>
      </c>
      <c r="AW1103" s="11">
        <f t="shared" si="1365"/>
        <v>45287</v>
      </c>
      <c r="AX1103" s="8">
        <f t="shared" si="1402"/>
        <v>18774</v>
      </c>
      <c r="AY1103" s="8">
        <f t="shared" si="1402"/>
        <v>2350674.3099999987</v>
      </c>
      <c r="AZ1103" s="8">
        <f t="shared" si="1402"/>
        <v>9132.5</v>
      </c>
      <c r="BA1103" s="8">
        <f t="shared" si="1402"/>
        <v>0</v>
      </c>
      <c r="BB1103" s="8">
        <f t="shared" si="1402"/>
        <v>18285.480000000014</v>
      </c>
      <c r="BC1103" s="8">
        <f t="shared" si="1402"/>
        <v>459</v>
      </c>
      <c r="BE1103" s="11">
        <f t="shared" si="1367"/>
        <v>45287</v>
      </c>
      <c r="BF1103" s="8">
        <f t="shared" si="1403"/>
        <v>18408</v>
      </c>
      <c r="BG1103" s="8">
        <f t="shared" si="1403"/>
        <v>2295599.1500000004</v>
      </c>
      <c r="BH1103" s="8">
        <f t="shared" si="1403"/>
        <v>13171.010000000006</v>
      </c>
      <c r="BI1103" s="8">
        <f t="shared" si="1403"/>
        <v>0</v>
      </c>
      <c r="BJ1103" s="8">
        <f t="shared" si="1403"/>
        <v>47613.799999999981</v>
      </c>
      <c r="BK1103" s="8">
        <f t="shared" si="1403"/>
        <v>164</v>
      </c>
      <c r="BM1103" s="11">
        <f t="shared" si="1369"/>
        <v>45287</v>
      </c>
      <c r="BN1103" s="8">
        <f t="shared" si="1404"/>
        <v>12580</v>
      </c>
      <c r="BO1103" s="8">
        <f t="shared" si="1404"/>
        <v>1026389.8700000002</v>
      </c>
      <c r="BP1103" s="8">
        <f t="shared" si="1404"/>
        <v>10695.25</v>
      </c>
      <c r="BQ1103" s="8">
        <f t="shared" si="1404"/>
        <v>0</v>
      </c>
      <c r="BR1103" s="8">
        <f t="shared" si="1404"/>
        <v>7696.3399999999992</v>
      </c>
      <c r="BS1103" s="8">
        <f t="shared" si="1404"/>
        <v>194</v>
      </c>
      <c r="BU1103" s="11">
        <f t="shared" si="1371"/>
        <v>45287</v>
      </c>
      <c r="BV1103" s="8">
        <f t="shared" si="1405"/>
        <v>10965</v>
      </c>
      <c r="BW1103" s="8">
        <f t="shared" si="1405"/>
        <v>1315093.6500000006</v>
      </c>
      <c r="BX1103" s="8">
        <f t="shared" si="1405"/>
        <v>10533.61</v>
      </c>
      <c r="BY1103" s="8">
        <f t="shared" si="1405"/>
        <v>0</v>
      </c>
      <c r="BZ1103" s="8">
        <f t="shared" si="1405"/>
        <v>9955.86</v>
      </c>
      <c r="CA1103" s="8">
        <f t="shared" si="1405"/>
        <v>570</v>
      </c>
      <c r="CC1103" s="11">
        <f t="shared" si="1373"/>
        <v>45287</v>
      </c>
      <c r="CD1103" s="8">
        <f t="shared" si="1406"/>
        <v>19596</v>
      </c>
      <c r="CE1103" s="8">
        <f t="shared" si="1406"/>
        <v>2313829.1900000023</v>
      </c>
      <c r="CF1103" s="8">
        <f t="shared" si="1406"/>
        <v>13429.72</v>
      </c>
      <c r="CG1103" s="8">
        <f t="shared" si="1406"/>
        <v>112824.30999999995</v>
      </c>
      <c r="CH1103" s="8">
        <f t="shared" si="1406"/>
        <v>21985.560000000005</v>
      </c>
      <c r="CI1103" s="8">
        <f t="shared" si="1406"/>
        <v>533</v>
      </c>
      <c r="CK1103" s="11">
        <f t="shared" si="1375"/>
        <v>45287</v>
      </c>
      <c r="CL1103" s="8">
        <f t="shared" si="1407"/>
        <v>6880</v>
      </c>
      <c r="CM1103" s="8">
        <f t="shared" si="1407"/>
        <v>523166.62000000017</v>
      </c>
      <c r="CN1103" s="8">
        <f t="shared" si="1407"/>
        <v>0</v>
      </c>
      <c r="CO1103" s="8">
        <f t="shared" si="1407"/>
        <v>1471.12</v>
      </c>
      <c r="CP1103" s="8">
        <f t="shared" si="1407"/>
        <v>12849.68</v>
      </c>
      <c r="CQ1103" s="8">
        <f t="shared" si="1407"/>
        <v>82</v>
      </c>
      <c r="CS1103" s="11">
        <f t="shared" si="1377"/>
        <v>45287</v>
      </c>
      <c r="CT1103" s="8">
        <f t="shared" si="1408"/>
        <v>0</v>
      </c>
      <c r="CU1103" s="8">
        <f t="shared" si="1408"/>
        <v>0</v>
      </c>
      <c r="CV1103" s="8">
        <f t="shared" si="1408"/>
        <v>0</v>
      </c>
      <c r="CW1103" s="8">
        <f t="shared" si="1408"/>
        <v>0</v>
      </c>
      <c r="CX1103" s="8">
        <f t="shared" si="1408"/>
        <v>0</v>
      </c>
      <c r="CY1103" s="8">
        <f t="shared" si="1408"/>
        <v>0</v>
      </c>
      <c r="DA1103" s="11">
        <f t="shared" si="1379"/>
        <v>45287</v>
      </c>
      <c r="DB1103" s="8">
        <f t="shared" si="1409"/>
        <v>0</v>
      </c>
      <c r="DC1103" s="8">
        <f t="shared" si="1409"/>
        <v>0</v>
      </c>
      <c r="DD1103" s="8">
        <f t="shared" si="1409"/>
        <v>0</v>
      </c>
      <c r="DE1103" s="8">
        <f t="shared" si="1409"/>
        <v>0</v>
      </c>
      <c r="DF1103" s="8">
        <f t="shared" si="1409"/>
        <v>0</v>
      </c>
      <c r="DG1103" s="8">
        <f t="shared" si="1409"/>
        <v>0</v>
      </c>
      <c r="DI1103" s="11">
        <f t="shared" si="1381"/>
        <v>45287</v>
      </c>
      <c r="DJ1103" s="8">
        <f t="shared" si="1410"/>
        <v>0</v>
      </c>
      <c r="DK1103" s="8">
        <f t="shared" si="1410"/>
        <v>0</v>
      </c>
      <c r="DL1103" s="8">
        <f t="shared" si="1410"/>
        <v>0</v>
      </c>
      <c r="DM1103" s="8">
        <f t="shared" si="1410"/>
        <v>0</v>
      </c>
      <c r="DN1103" s="8">
        <f t="shared" si="1410"/>
        <v>0</v>
      </c>
      <c r="DO1103" s="8">
        <f t="shared" si="1410"/>
        <v>0</v>
      </c>
      <c r="DP1103" s="56"/>
      <c r="DQ1103" s="56"/>
      <c r="DR1103" s="56"/>
      <c r="DS1103" s="56"/>
    </row>
    <row r="1104" spans="1:123" x14ac:dyDescent="0.3">
      <c r="A1104" s="11">
        <f t="shared" si="1348"/>
        <v>45288</v>
      </c>
      <c r="B1104" s="8">
        <f t="shared" si="1349"/>
        <v>17187</v>
      </c>
      <c r="C1104" s="8">
        <f t="shared" si="1350"/>
        <v>2274230.3800000013</v>
      </c>
      <c r="D1104" s="8">
        <f t="shared" si="1351"/>
        <v>0</v>
      </c>
      <c r="E1104" s="8">
        <f t="shared" si="1352"/>
        <v>12135.84</v>
      </c>
      <c r="F1104" s="8">
        <f t="shared" si="1353"/>
        <v>17343.230000000003</v>
      </c>
      <c r="G1104" s="8">
        <f t="shared" si="1354"/>
        <v>63</v>
      </c>
      <c r="I1104" s="11">
        <f t="shared" si="1355"/>
        <v>45288</v>
      </c>
      <c r="J1104" s="8">
        <f t="shared" si="1397"/>
        <v>14737</v>
      </c>
      <c r="K1104" s="8">
        <f t="shared" si="1397"/>
        <v>2288033.9999999991</v>
      </c>
      <c r="L1104" s="8">
        <f t="shared" si="1397"/>
        <v>7723.5300000000034</v>
      </c>
      <c r="M1104" s="8">
        <f t="shared" si="1397"/>
        <v>0</v>
      </c>
      <c r="N1104" s="8">
        <f t="shared" si="1397"/>
        <v>7638.589999999992</v>
      </c>
      <c r="O1104" s="8">
        <f t="shared" si="1397"/>
        <v>84</v>
      </c>
      <c r="Q1104" s="11">
        <f t="shared" si="1357"/>
        <v>45288</v>
      </c>
      <c r="R1104" s="8">
        <f t="shared" si="1398"/>
        <v>8843</v>
      </c>
      <c r="S1104" s="8">
        <f t="shared" si="1398"/>
        <v>941915.72999999986</v>
      </c>
      <c r="T1104" s="8">
        <f t="shared" si="1398"/>
        <v>8840.27</v>
      </c>
      <c r="U1104" s="8">
        <f t="shared" si="1398"/>
        <v>0</v>
      </c>
      <c r="V1104" s="8">
        <f t="shared" si="1398"/>
        <v>-2050.3499999999995</v>
      </c>
      <c r="W1104" s="8">
        <f t="shared" si="1398"/>
        <v>690</v>
      </c>
      <c r="Y1104" s="11">
        <f t="shared" si="1359"/>
        <v>45288</v>
      </c>
      <c r="Z1104" s="8">
        <f t="shared" si="1399"/>
        <v>16916</v>
      </c>
      <c r="AA1104" s="8">
        <f t="shared" si="1399"/>
        <v>2139594.4500000011</v>
      </c>
      <c r="AB1104" s="8">
        <f t="shared" si="1399"/>
        <v>14198.73</v>
      </c>
      <c r="AC1104" s="8">
        <f t="shared" si="1399"/>
        <v>-463.16</v>
      </c>
      <c r="AD1104" s="8">
        <f t="shared" si="1399"/>
        <v>21640.060000000012</v>
      </c>
      <c r="AE1104" s="8">
        <f t="shared" si="1399"/>
        <v>1224</v>
      </c>
      <c r="AG1104" s="11">
        <f t="shared" si="1361"/>
        <v>45288</v>
      </c>
      <c r="AH1104" s="8">
        <f t="shared" si="1400"/>
        <v>17836</v>
      </c>
      <c r="AI1104" s="8">
        <f t="shared" si="1400"/>
        <v>2318252.4299999969</v>
      </c>
      <c r="AJ1104" s="8">
        <f t="shared" si="1400"/>
        <v>6321.5199999999995</v>
      </c>
      <c r="AK1104" s="8" t="e">
        <f t="shared" si="1400"/>
        <v>#VALUE!</v>
      </c>
      <c r="AL1104" s="8">
        <f t="shared" si="1400"/>
        <v>21130.790000000037</v>
      </c>
      <c r="AM1104" s="8">
        <f t="shared" si="1400"/>
        <v>588</v>
      </c>
      <c r="AO1104" s="11">
        <f t="shared" si="1363"/>
        <v>45288</v>
      </c>
      <c r="AP1104" s="8">
        <f t="shared" si="1401"/>
        <v>19212</v>
      </c>
      <c r="AQ1104" s="8">
        <f t="shared" si="1401"/>
        <v>1601253.090000001</v>
      </c>
      <c r="AR1104" s="8">
        <f t="shared" si="1401"/>
        <v>0</v>
      </c>
      <c r="AS1104" s="8">
        <f t="shared" si="1401"/>
        <v>16478.45</v>
      </c>
      <c r="AT1104" s="8">
        <f t="shared" si="1401"/>
        <v>-54.23</v>
      </c>
      <c r="AU1104" s="8">
        <f t="shared" si="1401"/>
        <v>861</v>
      </c>
      <c r="AW1104" s="11">
        <f t="shared" si="1365"/>
        <v>45288</v>
      </c>
      <c r="AX1104" s="8">
        <f t="shared" si="1402"/>
        <v>18822</v>
      </c>
      <c r="AY1104" s="8">
        <f t="shared" si="1402"/>
        <v>2356275.4799999986</v>
      </c>
      <c r="AZ1104" s="8">
        <f t="shared" si="1402"/>
        <v>9137.1200000000008</v>
      </c>
      <c r="BA1104" s="8">
        <f t="shared" si="1402"/>
        <v>0</v>
      </c>
      <c r="BB1104" s="8">
        <f t="shared" si="1402"/>
        <v>18285.480000000014</v>
      </c>
      <c r="BC1104" s="8">
        <f t="shared" si="1402"/>
        <v>460</v>
      </c>
      <c r="BE1104" s="11">
        <f t="shared" si="1367"/>
        <v>45288</v>
      </c>
      <c r="BF1104" s="8">
        <f t="shared" si="1403"/>
        <v>18465</v>
      </c>
      <c r="BG1104" s="8">
        <f t="shared" si="1403"/>
        <v>2302593.9300000002</v>
      </c>
      <c r="BH1104" s="8">
        <f t="shared" si="1403"/>
        <v>13186.330000000005</v>
      </c>
      <c r="BI1104" s="8">
        <f t="shared" si="1403"/>
        <v>0</v>
      </c>
      <c r="BJ1104" s="8">
        <f t="shared" si="1403"/>
        <v>47839.239999999983</v>
      </c>
      <c r="BK1104" s="8">
        <f t="shared" si="1403"/>
        <v>164</v>
      </c>
      <c r="BM1104" s="11">
        <f t="shared" si="1369"/>
        <v>45288</v>
      </c>
      <c r="BN1104" s="8">
        <f t="shared" si="1404"/>
        <v>12593</v>
      </c>
      <c r="BO1104" s="8">
        <f t="shared" si="1404"/>
        <v>1027414.2900000003</v>
      </c>
      <c r="BP1104" s="8">
        <f t="shared" si="1404"/>
        <v>10695.25</v>
      </c>
      <c r="BQ1104" s="8">
        <f t="shared" si="1404"/>
        <v>0</v>
      </c>
      <c r="BR1104" s="8">
        <f t="shared" si="1404"/>
        <v>7731.3399999999992</v>
      </c>
      <c r="BS1104" s="8">
        <f t="shared" si="1404"/>
        <v>194</v>
      </c>
      <c r="BU1104" s="11">
        <f t="shared" si="1371"/>
        <v>45288</v>
      </c>
      <c r="BV1104" s="8">
        <f t="shared" si="1405"/>
        <v>10979</v>
      </c>
      <c r="BW1104" s="8">
        <f t="shared" si="1405"/>
        <v>1316457.8100000005</v>
      </c>
      <c r="BX1104" s="8">
        <f t="shared" si="1405"/>
        <v>10538.61</v>
      </c>
      <c r="BY1104" s="8">
        <f t="shared" si="1405"/>
        <v>0</v>
      </c>
      <c r="BZ1104" s="8">
        <f t="shared" si="1405"/>
        <v>9955.86</v>
      </c>
      <c r="CA1104" s="8">
        <f t="shared" si="1405"/>
        <v>570</v>
      </c>
      <c r="CC1104" s="11">
        <f t="shared" si="1373"/>
        <v>45288</v>
      </c>
      <c r="CD1104" s="8">
        <f t="shared" si="1406"/>
        <v>19669</v>
      </c>
      <c r="CE1104" s="8">
        <f t="shared" si="1406"/>
        <v>2321382.8900000025</v>
      </c>
      <c r="CF1104" s="8">
        <f t="shared" si="1406"/>
        <v>13548.22</v>
      </c>
      <c r="CG1104" s="8">
        <f t="shared" si="1406"/>
        <v>113043.51999999996</v>
      </c>
      <c r="CH1104" s="8">
        <f t="shared" si="1406"/>
        <v>21985.560000000005</v>
      </c>
      <c r="CI1104" s="8">
        <f t="shared" si="1406"/>
        <v>535</v>
      </c>
      <c r="CK1104" s="11">
        <f t="shared" si="1375"/>
        <v>45288</v>
      </c>
      <c r="CL1104" s="8">
        <f t="shared" si="1407"/>
        <v>6889</v>
      </c>
      <c r="CM1104" s="8">
        <f t="shared" si="1407"/>
        <v>523797.2100000002</v>
      </c>
      <c r="CN1104" s="8">
        <f t="shared" si="1407"/>
        <v>0</v>
      </c>
      <c r="CO1104" s="8">
        <f t="shared" si="1407"/>
        <v>1505.12</v>
      </c>
      <c r="CP1104" s="8">
        <f t="shared" si="1407"/>
        <v>12969.68</v>
      </c>
      <c r="CQ1104" s="8">
        <f t="shared" si="1407"/>
        <v>82</v>
      </c>
      <c r="CS1104" s="11">
        <f t="shared" si="1377"/>
        <v>45288</v>
      </c>
      <c r="CT1104" s="8">
        <f t="shared" si="1408"/>
        <v>0</v>
      </c>
      <c r="CU1104" s="8">
        <f t="shared" si="1408"/>
        <v>0</v>
      </c>
      <c r="CV1104" s="8">
        <f t="shared" si="1408"/>
        <v>0</v>
      </c>
      <c r="CW1104" s="8">
        <f t="shared" si="1408"/>
        <v>0</v>
      </c>
      <c r="CX1104" s="8">
        <f t="shared" si="1408"/>
        <v>0</v>
      </c>
      <c r="CY1104" s="8">
        <f t="shared" si="1408"/>
        <v>0</v>
      </c>
      <c r="DA1104" s="11">
        <f t="shared" si="1379"/>
        <v>45288</v>
      </c>
      <c r="DB1104" s="8">
        <f t="shared" si="1409"/>
        <v>0</v>
      </c>
      <c r="DC1104" s="8">
        <f t="shared" si="1409"/>
        <v>0</v>
      </c>
      <c r="DD1104" s="8">
        <f t="shared" si="1409"/>
        <v>0</v>
      </c>
      <c r="DE1104" s="8">
        <f t="shared" si="1409"/>
        <v>0</v>
      </c>
      <c r="DF1104" s="8">
        <f t="shared" si="1409"/>
        <v>0</v>
      </c>
      <c r="DG1104" s="8">
        <f t="shared" si="1409"/>
        <v>0</v>
      </c>
      <c r="DI1104" s="11">
        <f t="shared" si="1381"/>
        <v>45288</v>
      </c>
      <c r="DJ1104" s="8">
        <f t="shared" si="1410"/>
        <v>0</v>
      </c>
      <c r="DK1104" s="8">
        <f t="shared" si="1410"/>
        <v>0</v>
      </c>
      <c r="DL1104" s="8">
        <f t="shared" si="1410"/>
        <v>0</v>
      </c>
      <c r="DM1104" s="8">
        <f t="shared" si="1410"/>
        <v>0</v>
      </c>
      <c r="DN1104" s="8">
        <f t="shared" si="1410"/>
        <v>0</v>
      </c>
      <c r="DO1104" s="8">
        <f t="shared" si="1410"/>
        <v>0</v>
      </c>
      <c r="DP1104" s="56"/>
      <c r="DQ1104" s="56"/>
      <c r="DR1104" s="56"/>
      <c r="DS1104" s="56"/>
    </row>
    <row r="1105" spans="1:123" x14ac:dyDescent="0.3">
      <c r="A1105" s="11">
        <f t="shared" si="1348"/>
        <v>45289</v>
      </c>
      <c r="B1105" s="8">
        <f t="shared" si="1349"/>
        <v>17222</v>
      </c>
      <c r="C1105" s="8">
        <f t="shared" si="1350"/>
        <v>2278470.1700000013</v>
      </c>
      <c r="D1105" s="8">
        <f t="shared" si="1351"/>
        <v>0</v>
      </c>
      <c r="E1105" s="8">
        <f t="shared" si="1352"/>
        <v>12158.84</v>
      </c>
      <c r="F1105" s="8">
        <f t="shared" si="1353"/>
        <v>17343.230000000003</v>
      </c>
      <c r="G1105" s="8">
        <f t="shared" si="1354"/>
        <v>63</v>
      </c>
      <c r="I1105" s="11">
        <f t="shared" si="1355"/>
        <v>45289</v>
      </c>
      <c r="J1105" s="8">
        <f t="shared" si="1397"/>
        <v>14746</v>
      </c>
      <c r="K1105" s="8">
        <f t="shared" si="1397"/>
        <v>2289089.2399999993</v>
      </c>
      <c r="L1105" s="8">
        <f t="shared" si="1397"/>
        <v>7725.4200000000037</v>
      </c>
      <c r="M1105" s="8">
        <f t="shared" si="1397"/>
        <v>0</v>
      </c>
      <c r="N1105" s="8">
        <f t="shared" si="1397"/>
        <v>7638.589999999992</v>
      </c>
      <c r="O1105" s="8">
        <f t="shared" si="1397"/>
        <v>84</v>
      </c>
      <c r="Q1105" s="11">
        <f t="shared" si="1357"/>
        <v>45289</v>
      </c>
      <c r="R1105" s="8">
        <f t="shared" si="1398"/>
        <v>8854</v>
      </c>
      <c r="S1105" s="8">
        <f t="shared" si="1398"/>
        <v>943150.33999999985</v>
      </c>
      <c r="T1105" s="8">
        <f t="shared" si="1398"/>
        <v>8840.27</v>
      </c>
      <c r="U1105" s="8">
        <f t="shared" si="1398"/>
        <v>0</v>
      </c>
      <c r="V1105" s="8">
        <f t="shared" si="1398"/>
        <v>-2037.3499999999995</v>
      </c>
      <c r="W1105" s="8">
        <f t="shared" si="1398"/>
        <v>690</v>
      </c>
      <c r="Y1105" s="11">
        <f t="shared" si="1359"/>
        <v>45289</v>
      </c>
      <c r="Z1105" s="8">
        <f t="shared" si="1399"/>
        <v>16968</v>
      </c>
      <c r="AA1105" s="8">
        <f t="shared" si="1399"/>
        <v>2145457.3400000012</v>
      </c>
      <c r="AB1105" s="8">
        <f t="shared" si="1399"/>
        <v>14266.289999999999</v>
      </c>
      <c r="AC1105" s="8">
        <f t="shared" si="1399"/>
        <v>-463.16</v>
      </c>
      <c r="AD1105" s="8">
        <f t="shared" si="1399"/>
        <v>21768.960000000014</v>
      </c>
      <c r="AE1105" s="8">
        <f t="shared" si="1399"/>
        <v>1224</v>
      </c>
      <c r="AG1105" s="11">
        <f t="shared" si="1361"/>
        <v>45289</v>
      </c>
      <c r="AH1105" s="8">
        <f t="shared" si="1400"/>
        <v>17864</v>
      </c>
      <c r="AI1105" s="8">
        <f t="shared" si="1400"/>
        <v>2321797.509999997</v>
      </c>
      <c r="AJ1105" s="8">
        <f t="shared" si="1400"/>
        <v>6324.2999999999993</v>
      </c>
      <c r="AK1105" s="8" t="e">
        <f t="shared" si="1400"/>
        <v>#VALUE!</v>
      </c>
      <c r="AL1105" s="8">
        <f t="shared" si="1400"/>
        <v>21190.210000000036</v>
      </c>
      <c r="AM1105" s="8">
        <f t="shared" si="1400"/>
        <v>588</v>
      </c>
      <c r="AO1105" s="11">
        <f t="shared" si="1363"/>
        <v>45289</v>
      </c>
      <c r="AP1105" s="8">
        <f t="shared" si="1401"/>
        <v>19244</v>
      </c>
      <c r="AQ1105" s="8">
        <f t="shared" si="1401"/>
        <v>1603862.7600000009</v>
      </c>
      <c r="AR1105" s="8">
        <f t="shared" si="1401"/>
        <v>0</v>
      </c>
      <c r="AS1105" s="8">
        <f t="shared" si="1401"/>
        <v>16478.45</v>
      </c>
      <c r="AT1105" s="8">
        <f t="shared" si="1401"/>
        <v>-54.23</v>
      </c>
      <c r="AU1105" s="8">
        <f t="shared" si="1401"/>
        <v>861</v>
      </c>
      <c r="AW1105" s="11">
        <f t="shared" si="1365"/>
        <v>45289</v>
      </c>
      <c r="AX1105" s="8">
        <f t="shared" si="1402"/>
        <v>18870</v>
      </c>
      <c r="AY1105" s="8">
        <f t="shared" si="1402"/>
        <v>2362157.5799999987</v>
      </c>
      <c r="AZ1105" s="8">
        <f t="shared" si="1402"/>
        <v>9162.9800000000014</v>
      </c>
      <c r="BA1105" s="8">
        <f t="shared" si="1402"/>
        <v>0</v>
      </c>
      <c r="BB1105" s="8">
        <f t="shared" si="1402"/>
        <v>18479.630000000016</v>
      </c>
      <c r="BC1105" s="8">
        <f t="shared" si="1402"/>
        <v>461</v>
      </c>
      <c r="BE1105" s="11">
        <f t="shared" si="1367"/>
        <v>45289</v>
      </c>
      <c r="BF1105" s="8">
        <f t="shared" si="1403"/>
        <v>18527</v>
      </c>
      <c r="BG1105" s="8">
        <f t="shared" si="1403"/>
        <v>2311299.21</v>
      </c>
      <c r="BH1105" s="8">
        <f t="shared" si="1403"/>
        <v>13254.570000000005</v>
      </c>
      <c r="BI1105" s="8">
        <f t="shared" si="1403"/>
        <v>0</v>
      </c>
      <c r="BJ1105" s="8">
        <f t="shared" si="1403"/>
        <v>48339.239999999983</v>
      </c>
      <c r="BK1105" s="8">
        <f t="shared" si="1403"/>
        <v>165</v>
      </c>
      <c r="BM1105" s="11">
        <f t="shared" si="1369"/>
        <v>45289</v>
      </c>
      <c r="BN1105" s="8">
        <f t="shared" si="1404"/>
        <v>12612</v>
      </c>
      <c r="BO1105" s="8">
        <f t="shared" si="1404"/>
        <v>1028897.4300000003</v>
      </c>
      <c r="BP1105" s="8">
        <f t="shared" si="1404"/>
        <v>10720.25</v>
      </c>
      <c r="BQ1105" s="8">
        <f t="shared" si="1404"/>
        <v>0</v>
      </c>
      <c r="BR1105" s="8">
        <f t="shared" si="1404"/>
        <v>7731.3399999999992</v>
      </c>
      <c r="BS1105" s="8">
        <f t="shared" si="1404"/>
        <v>194</v>
      </c>
      <c r="BU1105" s="11">
        <f t="shared" si="1371"/>
        <v>45289</v>
      </c>
      <c r="BV1105" s="8">
        <f t="shared" si="1405"/>
        <v>11004</v>
      </c>
      <c r="BW1105" s="8">
        <f t="shared" si="1405"/>
        <v>1319260.3500000006</v>
      </c>
      <c r="BX1105" s="8">
        <f t="shared" si="1405"/>
        <v>10563.11</v>
      </c>
      <c r="BY1105" s="8">
        <f t="shared" si="1405"/>
        <v>0</v>
      </c>
      <c r="BZ1105" s="8">
        <f t="shared" si="1405"/>
        <v>9955.86</v>
      </c>
      <c r="CA1105" s="8">
        <f t="shared" si="1405"/>
        <v>570</v>
      </c>
      <c r="CC1105" s="11">
        <f t="shared" si="1373"/>
        <v>45289</v>
      </c>
      <c r="CD1105" s="8">
        <f t="shared" si="1406"/>
        <v>19713</v>
      </c>
      <c r="CE1105" s="8">
        <f t="shared" si="1406"/>
        <v>2326035.7900000024</v>
      </c>
      <c r="CF1105" s="8">
        <f t="shared" si="1406"/>
        <v>13689.22</v>
      </c>
      <c r="CG1105" s="8">
        <f t="shared" si="1406"/>
        <v>113554.72999999997</v>
      </c>
      <c r="CH1105" s="8">
        <f t="shared" si="1406"/>
        <v>22095.560000000005</v>
      </c>
      <c r="CI1105" s="8">
        <f t="shared" si="1406"/>
        <v>536</v>
      </c>
      <c r="CK1105" s="11">
        <f t="shared" si="1375"/>
        <v>45289</v>
      </c>
      <c r="CL1105" s="8">
        <f t="shared" si="1407"/>
        <v>6894</v>
      </c>
      <c r="CM1105" s="8">
        <f t="shared" si="1407"/>
        <v>524223.11000000022</v>
      </c>
      <c r="CN1105" s="8">
        <f t="shared" si="1407"/>
        <v>0</v>
      </c>
      <c r="CO1105" s="8">
        <f t="shared" si="1407"/>
        <v>1512.62</v>
      </c>
      <c r="CP1105" s="8">
        <f t="shared" si="1407"/>
        <v>13063.68</v>
      </c>
      <c r="CQ1105" s="8">
        <f t="shared" si="1407"/>
        <v>82</v>
      </c>
      <c r="CS1105" s="11">
        <f t="shared" si="1377"/>
        <v>45289</v>
      </c>
      <c r="CT1105" s="8">
        <f t="shared" si="1408"/>
        <v>0</v>
      </c>
      <c r="CU1105" s="8">
        <f t="shared" si="1408"/>
        <v>0</v>
      </c>
      <c r="CV1105" s="8">
        <f t="shared" si="1408"/>
        <v>0</v>
      </c>
      <c r="CW1105" s="8">
        <f t="shared" si="1408"/>
        <v>0</v>
      </c>
      <c r="CX1105" s="8">
        <f t="shared" si="1408"/>
        <v>0</v>
      </c>
      <c r="CY1105" s="8">
        <f t="shared" si="1408"/>
        <v>0</v>
      </c>
      <c r="DA1105" s="11">
        <f t="shared" si="1379"/>
        <v>45289</v>
      </c>
      <c r="DB1105" s="8">
        <f t="shared" si="1409"/>
        <v>0</v>
      </c>
      <c r="DC1105" s="8">
        <f t="shared" si="1409"/>
        <v>0</v>
      </c>
      <c r="DD1105" s="8">
        <f t="shared" si="1409"/>
        <v>0</v>
      </c>
      <c r="DE1105" s="8">
        <f t="shared" si="1409"/>
        <v>0</v>
      </c>
      <c r="DF1105" s="8">
        <f t="shared" si="1409"/>
        <v>0</v>
      </c>
      <c r="DG1105" s="8">
        <f t="shared" si="1409"/>
        <v>0</v>
      </c>
      <c r="DI1105" s="11">
        <f t="shared" si="1381"/>
        <v>45289</v>
      </c>
      <c r="DJ1105" s="8">
        <f t="shared" si="1410"/>
        <v>0</v>
      </c>
      <c r="DK1105" s="8">
        <f t="shared" si="1410"/>
        <v>0</v>
      </c>
      <c r="DL1105" s="8">
        <f t="shared" si="1410"/>
        <v>0</v>
      </c>
      <c r="DM1105" s="8">
        <f t="shared" si="1410"/>
        <v>0</v>
      </c>
      <c r="DN1105" s="8">
        <f t="shared" si="1410"/>
        <v>0</v>
      </c>
      <c r="DO1105" s="8">
        <f t="shared" si="1410"/>
        <v>0</v>
      </c>
      <c r="DP1105" s="56"/>
      <c r="DQ1105" s="56"/>
      <c r="DR1105" s="56"/>
      <c r="DS1105" s="56"/>
    </row>
    <row r="1106" spans="1:123" x14ac:dyDescent="0.3">
      <c r="A1106" s="11">
        <f t="shared" si="1348"/>
        <v>45290</v>
      </c>
      <c r="B1106" s="8">
        <f t="shared" si="1349"/>
        <v>17250</v>
      </c>
      <c r="C1106" s="8">
        <f t="shared" si="1350"/>
        <v>2281940.9000000013</v>
      </c>
      <c r="D1106" s="8">
        <f t="shared" si="1351"/>
        <v>0</v>
      </c>
      <c r="E1106" s="8">
        <f t="shared" si="1352"/>
        <v>12173.84</v>
      </c>
      <c r="F1106" s="8">
        <f t="shared" si="1353"/>
        <v>17343.230000000003</v>
      </c>
      <c r="G1106" s="8">
        <f t="shared" si="1354"/>
        <v>63</v>
      </c>
      <c r="I1106" s="11">
        <f t="shared" si="1355"/>
        <v>45290</v>
      </c>
      <c r="J1106" s="8">
        <f t="shared" si="1397"/>
        <v>14756</v>
      </c>
      <c r="K1106" s="8">
        <f t="shared" si="1397"/>
        <v>2290196.4699999993</v>
      </c>
      <c r="L1106" s="8">
        <f t="shared" si="1397"/>
        <v>7742.4100000000035</v>
      </c>
      <c r="M1106" s="8">
        <f t="shared" si="1397"/>
        <v>0</v>
      </c>
      <c r="N1106" s="8">
        <f t="shared" si="1397"/>
        <v>7638.589999999992</v>
      </c>
      <c r="O1106" s="8">
        <f t="shared" si="1397"/>
        <v>84</v>
      </c>
      <c r="Q1106" s="11">
        <f t="shared" si="1357"/>
        <v>45290</v>
      </c>
      <c r="R1106" s="8">
        <f t="shared" si="1398"/>
        <v>8864</v>
      </c>
      <c r="S1106" s="8">
        <f t="shared" si="1398"/>
        <v>944305.6399999999</v>
      </c>
      <c r="T1106" s="8">
        <f t="shared" si="1398"/>
        <v>8840.27</v>
      </c>
      <c r="U1106" s="8">
        <f t="shared" si="1398"/>
        <v>0</v>
      </c>
      <c r="V1106" s="8">
        <f t="shared" si="1398"/>
        <v>-2025.8499999999995</v>
      </c>
      <c r="W1106" s="8">
        <f t="shared" si="1398"/>
        <v>690</v>
      </c>
      <c r="Y1106" s="11">
        <f t="shared" si="1359"/>
        <v>45290</v>
      </c>
      <c r="Z1106" s="8">
        <f t="shared" si="1399"/>
        <v>16999</v>
      </c>
      <c r="AA1106" s="8">
        <f t="shared" si="1399"/>
        <v>2149299.2700000014</v>
      </c>
      <c r="AB1106" s="8">
        <f t="shared" si="1399"/>
        <v>14286.679999999998</v>
      </c>
      <c r="AC1106" s="8">
        <f t="shared" si="1399"/>
        <v>-463.16</v>
      </c>
      <c r="AD1106" s="8">
        <f t="shared" si="1399"/>
        <v>21768.960000000014</v>
      </c>
      <c r="AE1106" s="8">
        <f t="shared" si="1399"/>
        <v>1224</v>
      </c>
      <c r="AG1106" s="11">
        <f t="shared" si="1361"/>
        <v>45290</v>
      </c>
      <c r="AH1106" s="8">
        <f t="shared" si="1400"/>
        <v>17885</v>
      </c>
      <c r="AI1106" s="8">
        <f t="shared" si="1400"/>
        <v>2324872.4499999969</v>
      </c>
      <c r="AJ1106" s="8">
        <f t="shared" si="1400"/>
        <v>6328.9299999999994</v>
      </c>
      <c r="AK1106" s="8" t="e">
        <f t="shared" si="1400"/>
        <v>#VALUE!</v>
      </c>
      <c r="AL1106" s="8">
        <f t="shared" si="1400"/>
        <v>21240.210000000036</v>
      </c>
      <c r="AM1106" s="8">
        <f t="shared" si="1400"/>
        <v>588</v>
      </c>
      <c r="AO1106" s="11">
        <f t="shared" si="1363"/>
        <v>45290</v>
      </c>
      <c r="AP1106" s="8">
        <f t="shared" si="1401"/>
        <v>19259</v>
      </c>
      <c r="AQ1106" s="8">
        <f t="shared" si="1401"/>
        <v>1605039.7700000009</v>
      </c>
      <c r="AR1106" s="8">
        <f t="shared" si="1401"/>
        <v>0</v>
      </c>
      <c r="AS1106" s="8">
        <f t="shared" si="1401"/>
        <v>16483.45</v>
      </c>
      <c r="AT1106" s="8">
        <f t="shared" si="1401"/>
        <v>-54.23</v>
      </c>
      <c r="AU1106" s="8">
        <f t="shared" si="1401"/>
        <v>861</v>
      </c>
      <c r="AW1106" s="11">
        <f t="shared" si="1365"/>
        <v>45290</v>
      </c>
      <c r="AX1106" s="8">
        <f t="shared" si="1402"/>
        <v>18906</v>
      </c>
      <c r="AY1106" s="8">
        <f t="shared" si="1402"/>
        <v>2366027.3199999989</v>
      </c>
      <c r="AZ1106" s="8">
        <f t="shared" si="1402"/>
        <v>9181.0000000000018</v>
      </c>
      <c r="BA1106" s="8">
        <f t="shared" si="1402"/>
        <v>0</v>
      </c>
      <c r="BB1106" s="8">
        <f t="shared" si="1402"/>
        <v>18529.630000000016</v>
      </c>
      <c r="BC1106" s="8">
        <f t="shared" si="1402"/>
        <v>462</v>
      </c>
      <c r="BE1106" s="11">
        <f t="shared" si="1367"/>
        <v>45290</v>
      </c>
      <c r="BF1106" s="8">
        <f t="shared" si="1403"/>
        <v>18581</v>
      </c>
      <c r="BG1106" s="8">
        <f t="shared" si="1403"/>
        <v>2317679.0499999998</v>
      </c>
      <c r="BH1106" s="8">
        <f t="shared" si="1403"/>
        <v>13323.250000000005</v>
      </c>
      <c r="BI1106" s="8">
        <f t="shared" si="1403"/>
        <v>0</v>
      </c>
      <c r="BJ1106" s="8">
        <f t="shared" si="1403"/>
        <v>48589.239999999983</v>
      </c>
      <c r="BK1106" s="8">
        <f t="shared" si="1403"/>
        <v>165</v>
      </c>
      <c r="BM1106" s="11">
        <f t="shared" si="1369"/>
        <v>45290</v>
      </c>
      <c r="BN1106" s="8">
        <f t="shared" si="1404"/>
        <v>12638</v>
      </c>
      <c r="BO1106" s="8">
        <f t="shared" si="1404"/>
        <v>1030913.1600000003</v>
      </c>
      <c r="BP1106" s="8">
        <f t="shared" si="1404"/>
        <v>10728.25</v>
      </c>
      <c r="BQ1106" s="8">
        <f t="shared" si="1404"/>
        <v>0</v>
      </c>
      <c r="BR1106" s="8">
        <f t="shared" si="1404"/>
        <v>7766.3399999999992</v>
      </c>
      <c r="BS1106" s="8">
        <f t="shared" si="1404"/>
        <v>194</v>
      </c>
      <c r="BU1106" s="11">
        <f t="shared" si="1371"/>
        <v>45290</v>
      </c>
      <c r="BV1106" s="8">
        <f t="shared" si="1405"/>
        <v>11044</v>
      </c>
      <c r="BW1106" s="8">
        <f t="shared" si="1405"/>
        <v>1323860.5300000005</v>
      </c>
      <c r="BX1106" s="8">
        <f t="shared" si="1405"/>
        <v>10637.61</v>
      </c>
      <c r="BY1106" s="8">
        <f t="shared" si="1405"/>
        <v>0</v>
      </c>
      <c r="BZ1106" s="8">
        <f t="shared" si="1405"/>
        <v>9955.86</v>
      </c>
      <c r="CA1106" s="8">
        <f t="shared" si="1405"/>
        <v>570</v>
      </c>
      <c r="CC1106" s="11">
        <f t="shared" si="1373"/>
        <v>45290</v>
      </c>
      <c r="CD1106" s="8">
        <f t="shared" si="1406"/>
        <v>19713</v>
      </c>
      <c r="CE1106" s="8">
        <f t="shared" si="1406"/>
        <v>2330568.3200000022</v>
      </c>
      <c r="CF1106" s="8">
        <f t="shared" si="1406"/>
        <v>13775.22</v>
      </c>
      <c r="CG1106" s="8">
        <f t="shared" si="1406"/>
        <v>114078.54999999997</v>
      </c>
      <c r="CH1106" s="8">
        <f t="shared" si="1406"/>
        <v>22105.560000000005</v>
      </c>
      <c r="CI1106" s="8">
        <f t="shared" si="1406"/>
        <v>536</v>
      </c>
      <c r="CK1106" s="11">
        <f t="shared" si="1375"/>
        <v>45290</v>
      </c>
      <c r="CL1106" s="8">
        <f t="shared" si="1407"/>
        <v>6902</v>
      </c>
      <c r="CM1106" s="8">
        <f t="shared" si="1407"/>
        <v>524880.77000000025</v>
      </c>
      <c r="CN1106" s="8">
        <f t="shared" si="1407"/>
        <v>0</v>
      </c>
      <c r="CO1106" s="8">
        <f t="shared" si="1407"/>
        <v>1512.62</v>
      </c>
      <c r="CP1106" s="8">
        <f t="shared" si="1407"/>
        <v>13123.68</v>
      </c>
      <c r="CQ1106" s="8">
        <f t="shared" si="1407"/>
        <v>82</v>
      </c>
      <c r="CS1106" s="11">
        <f t="shared" si="1377"/>
        <v>45290</v>
      </c>
      <c r="CT1106" s="8">
        <f t="shared" si="1408"/>
        <v>0</v>
      </c>
      <c r="CU1106" s="8">
        <f t="shared" si="1408"/>
        <v>0</v>
      </c>
      <c r="CV1106" s="8">
        <f t="shared" si="1408"/>
        <v>0</v>
      </c>
      <c r="CW1106" s="8">
        <f t="shared" si="1408"/>
        <v>0</v>
      </c>
      <c r="CX1106" s="8">
        <f t="shared" si="1408"/>
        <v>0</v>
      </c>
      <c r="CY1106" s="8">
        <f t="shared" si="1408"/>
        <v>0</v>
      </c>
      <c r="DA1106" s="11">
        <f t="shared" si="1379"/>
        <v>45290</v>
      </c>
      <c r="DB1106" s="8">
        <f t="shared" si="1409"/>
        <v>0</v>
      </c>
      <c r="DC1106" s="8">
        <f t="shared" si="1409"/>
        <v>0</v>
      </c>
      <c r="DD1106" s="8">
        <f t="shared" si="1409"/>
        <v>0</v>
      </c>
      <c r="DE1106" s="8">
        <f t="shared" si="1409"/>
        <v>0</v>
      </c>
      <c r="DF1106" s="8">
        <f t="shared" si="1409"/>
        <v>0</v>
      </c>
      <c r="DG1106" s="8">
        <f t="shared" si="1409"/>
        <v>0</v>
      </c>
      <c r="DI1106" s="11">
        <f t="shared" si="1381"/>
        <v>45290</v>
      </c>
      <c r="DJ1106" s="8">
        <f t="shared" si="1410"/>
        <v>0</v>
      </c>
      <c r="DK1106" s="8">
        <f t="shared" si="1410"/>
        <v>0</v>
      </c>
      <c r="DL1106" s="8">
        <f t="shared" si="1410"/>
        <v>0</v>
      </c>
      <c r="DM1106" s="8">
        <f t="shared" si="1410"/>
        <v>0</v>
      </c>
      <c r="DN1106" s="8">
        <f t="shared" si="1410"/>
        <v>0</v>
      </c>
      <c r="DO1106" s="8">
        <f t="shared" si="1410"/>
        <v>0</v>
      </c>
      <c r="DP1106" s="56"/>
      <c r="DQ1106" s="56"/>
      <c r="DR1106" s="56"/>
      <c r="DS1106" s="56"/>
    </row>
    <row r="1107" spans="1:123" x14ac:dyDescent="0.3">
      <c r="A1107" s="11">
        <f t="shared" si="1348"/>
        <v>45291</v>
      </c>
      <c r="B1107" s="8">
        <f t="shared" si="1349"/>
        <v>17271</v>
      </c>
      <c r="C1107" s="8">
        <f t="shared" si="1350"/>
        <v>2284449.1900000013</v>
      </c>
      <c r="D1107" s="8">
        <f t="shared" si="1351"/>
        <v>0</v>
      </c>
      <c r="E1107" s="8">
        <f t="shared" si="1352"/>
        <v>12216.84</v>
      </c>
      <c r="F1107" s="8">
        <f t="shared" si="1353"/>
        <v>17343.230000000003</v>
      </c>
      <c r="G1107" s="8">
        <f t="shared" si="1354"/>
        <v>63</v>
      </c>
      <c r="I1107" s="11">
        <f t="shared" si="1355"/>
        <v>45291</v>
      </c>
      <c r="J1107" s="8">
        <f t="shared" si="1397"/>
        <v>14764</v>
      </c>
      <c r="K1107" s="8">
        <f t="shared" si="1397"/>
        <v>2291158.1099999994</v>
      </c>
      <c r="L1107" s="8">
        <f t="shared" si="1397"/>
        <v>7742.4100000000035</v>
      </c>
      <c r="M1107" s="8">
        <f t="shared" si="1397"/>
        <v>0</v>
      </c>
      <c r="N1107" s="8">
        <f t="shared" si="1397"/>
        <v>7638.589999999992</v>
      </c>
      <c r="O1107" s="8">
        <f t="shared" si="1397"/>
        <v>84</v>
      </c>
      <c r="Q1107" s="11">
        <f t="shared" si="1357"/>
        <v>45291</v>
      </c>
      <c r="R1107" s="8">
        <f t="shared" si="1398"/>
        <v>8877</v>
      </c>
      <c r="S1107" s="8">
        <f t="shared" si="1398"/>
        <v>945780.30999999994</v>
      </c>
      <c r="T1107" s="8">
        <f t="shared" si="1398"/>
        <v>8840.27</v>
      </c>
      <c r="U1107" s="8">
        <f t="shared" si="1398"/>
        <v>0</v>
      </c>
      <c r="V1107" s="8">
        <f t="shared" si="1398"/>
        <v>-2015.8499999999995</v>
      </c>
      <c r="W1107" s="8">
        <f t="shared" si="1398"/>
        <v>690</v>
      </c>
      <c r="Y1107" s="11">
        <f t="shared" si="1359"/>
        <v>45291</v>
      </c>
      <c r="Z1107" s="8">
        <f t="shared" si="1399"/>
        <v>17024</v>
      </c>
      <c r="AA1107" s="8">
        <f t="shared" si="1399"/>
        <v>2152344.6500000013</v>
      </c>
      <c r="AB1107" s="8">
        <f t="shared" si="1399"/>
        <v>14341.3</v>
      </c>
      <c r="AC1107" s="8">
        <f t="shared" si="1399"/>
        <v>-463.16</v>
      </c>
      <c r="AD1107" s="8">
        <f t="shared" si="1399"/>
        <v>22188.960000000014</v>
      </c>
      <c r="AE1107" s="8">
        <f t="shared" si="1399"/>
        <v>1224</v>
      </c>
      <c r="AG1107" s="11">
        <f t="shared" si="1361"/>
        <v>45291</v>
      </c>
      <c r="AH1107" s="8">
        <f t="shared" si="1400"/>
        <v>17909</v>
      </c>
      <c r="AI1107" s="8">
        <f t="shared" si="1400"/>
        <v>2328246.7299999967</v>
      </c>
      <c r="AJ1107" s="8">
        <f t="shared" si="1400"/>
        <v>6340.0399999999991</v>
      </c>
      <c r="AK1107" s="8" t="e">
        <f t="shared" si="1400"/>
        <v>#VALUE!</v>
      </c>
      <c r="AL1107" s="8">
        <f t="shared" si="1400"/>
        <v>21240.210000000036</v>
      </c>
      <c r="AM1107" s="8">
        <f t="shared" si="1400"/>
        <v>588</v>
      </c>
      <c r="AO1107" s="11">
        <f t="shared" si="1363"/>
        <v>45291</v>
      </c>
      <c r="AP1107" s="8">
        <f t="shared" si="1401"/>
        <v>19275</v>
      </c>
      <c r="AQ1107" s="8">
        <f t="shared" si="1401"/>
        <v>1606389.7500000009</v>
      </c>
      <c r="AR1107" s="8">
        <f t="shared" si="1401"/>
        <v>0</v>
      </c>
      <c r="AS1107" s="8">
        <f t="shared" si="1401"/>
        <v>16500.45</v>
      </c>
      <c r="AT1107" s="8">
        <f t="shared" si="1401"/>
        <v>-54.23</v>
      </c>
      <c r="AU1107" s="8">
        <f t="shared" si="1401"/>
        <v>872</v>
      </c>
      <c r="AW1107" s="11">
        <f t="shared" si="1365"/>
        <v>45291</v>
      </c>
      <c r="AX1107" s="8">
        <f t="shared" si="1402"/>
        <v>18946</v>
      </c>
      <c r="AY1107" s="8">
        <f t="shared" si="1402"/>
        <v>2370127.9099999988</v>
      </c>
      <c r="AZ1107" s="8">
        <f t="shared" si="1402"/>
        <v>9218.8700000000026</v>
      </c>
      <c r="BA1107" s="8">
        <f t="shared" si="1402"/>
        <v>0</v>
      </c>
      <c r="BB1107" s="8">
        <f t="shared" si="1402"/>
        <v>18757.930000000015</v>
      </c>
      <c r="BC1107" s="8">
        <f t="shared" si="1402"/>
        <v>464</v>
      </c>
      <c r="BE1107" s="11">
        <f t="shared" si="1367"/>
        <v>45291</v>
      </c>
      <c r="BF1107" s="8">
        <f t="shared" si="1403"/>
        <v>18604</v>
      </c>
      <c r="BG1107" s="8">
        <f t="shared" si="1403"/>
        <v>2320056.1799999997</v>
      </c>
      <c r="BH1107" s="8">
        <f t="shared" si="1403"/>
        <v>13326.030000000006</v>
      </c>
      <c r="BI1107" s="8">
        <f t="shared" si="1403"/>
        <v>0</v>
      </c>
      <c r="BJ1107" s="8">
        <f t="shared" si="1403"/>
        <v>48639.239999999983</v>
      </c>
      <c r="BK1107" s="8">
        <f t="shared" si="1403"/>
        <v>166</v>
      </c>
      <c r="BM1107" s="11">
        <f t="shared" si="1369"/>
        <v>45291</v>
      </c>
      <c r="BN1107" s="8">
        <f t="shared" si="1404"/>
        <v>12660</v>
      </c>
      <c r="BO1107" s="8">
        <f t="shared" si="1404"/>
        <v>1032654.5300000003</v>
      </c>
      <c r="BP1107" s="8">
        <f t="shared" si="1404"/>
        <v>10729.25</v>
      </c>
      <c r="BQ1107" s="8">
        <f t="shared" si="1404"/>
        <v>0</v>
      </c>
      <c r="BR1107" s="8">
        <f t="shared" si="1404"/>
        <v>7766.3399999999992</v>
      </c>
      <c r="BS1107" s="8">
        <f t="shared" si="1404"/>
        <v>194</v>
      </c>
      <c r="BU1107" s="11">
        <f t="shared" si="1371"/>
        <v>45291</v>
      </c>
      <c r="BV1107" s="8">
        <f t="shared" si="1405"/>
        <v>11077</v>
      </c>
      <c r="BW1107" s="8">
        <f t="shared" si="1405"/>
        <v>1327695.1700000004</v>
      </c>
      <c r="BX1107" s="8">
        <f t="shared" si="1405"/>
        <v>10661.61</v>
      </c>
      <c r="BY1107" s="8">
        <f t="shared" si="1405"/>
        <v>0</v>
      </c>
      <c r="BZ1107" s="8">
        <f t="shared" si="1405"/>
        <v>9955.86</v>
      </c>
      <c r="CA1107" s="8">
        <f t="shared" si="1405"/>
        <v>570</v>
      </c>
      <c r="CC1107" s="11">
        <f t="shared" si="1373"/>
        <v>45291</v>
      </c>
      <c r="CD1107" s="8">
        <f t="shared" si="1406"/>
        <v>19731</v>
      </c>
      <c r="CE1107" s="8">
        <f t="shared" si="1406"/>
        <v>2332167.8000000021</v>
      </c>
      <c r="CF1107" s="8">
        <f t="shared" si="1406"/>
        <v>13827.22</v>
      </c>
      <c r="CG1107" s="8">
        <f t="shared" si="1406"/>
        <v>114366.76999999997</v>
      </c>
      <c r="CH1107" s="8">
        <f t="shared" si="1406"/>
        <v>22130.560000000005</v>
      </c>
      <c r="CI1107" s="8">
        <f t="shared" si="1406"/>
        <v>538</v>
      </c>
      <c r="CK1107" s="11">
        <f t="shared" si="1375"/>
        <v>45291</v>
      </c>
      <c r="CL1107" s="8">
        <f t="shared" si="1407"/>
        <v>6909</v>
      </c>
      <c r="CM1107" s="8">
        <f t="shared" si="1407"/>
        <v>525432.76000000024</v>
      </c>
      <c r="CN1107" s="8">
        <f t="shared" si="1407"/>
        <v>0</v>
      </c>
      <c r="CO1107" s="8">
        <f t="shared" si="1407"/>
        <v>1512.62</v>
      </c>
      <c r="CP1107" s="8">
        <f t="shared" si="1407"/>
        <v>13153.68</v>
      </c>
      <c r="CQ1107" s="8">
        <f t="shared" si="1407"/>
        <v>82</v>
      </c>
      <c r="CS1107" s="11">
        <f t="shared" si="1377"/>
        <v>45291</v>
      </c>
      <c r="CT1107" s="8">
        <f t="shared" si="1408"/>
        <v>0</v>
      </c>
      <c r="CU1107" s="8">
        <f t="shared" si="1408"/>
        <v>0</v>
      </c>
      <c r="CV1107" s="8">
        <f t="shared" si="1408"/>
        <v>0</v>
      </c>
      <c r="CW1107" s="8">
        <f t="shared" si="1408"/>
        <v>0</v>
      </c>
      <c r="CX1107" s="8">
        <f t="shared" si="1408"/>
        <v>0</v>
      </c>
      <c r="CY1107" s="8">
        <f t="shared" si="1408"/>
        <v>0</v>
      </c>
      <c r="DA1107" s="11">
        <f t="shared" si="1379"/>
        <v>45291</v>
      </c>
      <c r="DB1107" s="8">
        <f t="shared" si="1409"/>
        <v>0</v>
      </c>
      <c r="DC1107" s="8">
        <f t="shared" si="1409"/>
        <v>0</v>
      </c>
      <c r="DD1107" s="8">
        <f t="shared" si="1409"/>
        <v>0</v>
      </c>
      <c r="DE1107" s="8">
        <f t="shared" si="1409"/>
        <v>0</v>
      </c>
      <c r="DF1107" s="8">
        <f t="shared" si="1409"/>
        <v>0</v>
      </c>
      <c r="DG1107" s="8">
        <f t="shared" si="1409"/>
        <v>0</v>
      </c>
      <c r="DI1107" s="11">
        <f t="shared" si="1381"/>
        <v>45291</v>
      </c>
      <c r="DJ1107" s="8">
        <f t="shared" si="1410"/>
        <v>0</v>
      </c>
      <c r="DK1107" s="8">
        <f t="shared" si="1410"/>
        <v>0</v>
      </c>
      <c r="DL1107" s="8">
        <f t="shared" si="1410"/>
        <v>0</v>
      </c>
      <c r="DM1107" s="8">
        <f t="shared" si="1410"/>
        <v>0</v>
      </c>
      <c r="DN1107" s="8">
        <f t="shared" si="1410"/>
        <v>0</v>
      </c>
      <c r="DO1107" s="8">
        <f t="shared" si="1410"/>
        <v>0</v>
      </c>
      <c r="DP1107" s="56"/>
      <c r="DQ1107" s="56"/>
      <c r="DR1107" s="56"/>
      <c r="DS1107" s="56"/>
    </row>
  </sheetData>
  <sheetProtection sheet="1" selectLockedCells="1" selectUnlockedCells="1"/>
  <mergeCells count="45">
    <mergeCell ref="CQ1:CQ2"/>
    <mergeCell ref="CI1:CI2"/>
    <mergeCell ref="CA1:CA2"/>
    <mergeCell ref="BS1:BS2"/>
    <mergeCell ref="BK1:BK2"/>
    <mergeCell ref="CK1:CP1"/>
    <mergeCell ref="CC2:CH2"/>
    <mergeCell ref="CK2:CP2"/>
    <mergeCell ref="CC1:CH1"/>
    <mergeCell ref="AM1:AM2"/>
    <mergeCell ref="AW1:BB1"/>
    <mergeCell ref="BE1:BJ1"/>
    <mergeCell ref="BM1:BR1"/>
    <mergeCell ref="BU1:BZ1"/>
    <mergeCell ref="AO1:AT1"/>
    <mergeCell ref="AO2:AT2"/>
    <mergeCell ref="AW2:BB2"/>
    <mergeCell ref="BE2:BJ2"/>
    <mergeCell ref="BM2:BR2"/>
    <mergeCell ref="BU2:BZ2"/>
    <mergeCell ref="BC1:BC2"/>
    <mergeCell ref="AU1:AU2"/>
    <mergeCell ref="A1:F1"/>
    <mergeCell ref="I1:N1"/>
    <mergeCell ref="Q1:V1"/>
    <mergeCell ref="Y1:AD1"/>
    <mergeCell ref="AG1:AL1"/>
    <mergeCell ref="AE1:AE2"/>
    <mergeCell ref="W1:W2"/>
    <mergeCell ref="O1:O2"/>
    <mergeCell ref="G1:G2"/>
    <mergeCell ref="A2:F2"/>
    <mergeCell ref="I2:N2"/>
    <mergeCell ref="Q2:V2"/>
    <mergeCell ref="Y2:AD2"/>
    <mergeCell ref="AG2:AL2"/>
    <mergeCell ref="DI1:DN1"/>
    <mergeCell ref="DO1:DO2"/>
    <mergeCell ref="DI2:DN2"/>
    <mergeCell ref="CS1:CX1"/>
    <mergeCell ref="CY1:CY2"/>
    <mergeCell ref="CS2:CX2"/>
    <mergeCell ref="DA1:DF1"/>
    <mergeCell ref="DG1:DG2"/>
    <mergeCell ref="DA2:DF2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/>
  </sheetPr>
  <dimension ref="A1:AD72"/>
  <sheetViews>
    <sheetView topLeftCell="A12" workbookViewId="0">
      <selection activeCell="Y28" sqref="Y28"/>
    </sheetView>
  </sheetViews>
  <sheetFormatPr defaultRowHeight="14.4" x14ac:dyDescent="0.3"/>
  <cols>
    <col min="1" max="2" width="4.5546875" customWidth="1"/>
    <col min="3" max="3" width="10.5546875" customWidth="1"/>
    <col min="4" max="4" width="3.5546875" customWidth="1"/>
    <col min="5" max="5" width="10.5546875" customWidth="1"/>
    <col min="6" max="6" width="3.5546875" customWidth="1"/>
    <col min="7" max="7" width="10.5546875" customWidth="1"/>
    <col min="8" max="8" width="3.5546875" customWidth="1"/>
    <col min="9" max="9" width="10.5546875" customWidth="1"/>
    <col min="10" max="10" width="3.5546875" customWidth="1"/>
    <col min="11" max="11" width="10.5546875" customWidth="1"/>
    <col min="12" max="12" width="3.5546875" customWidth="1"/>
    <col min="13" max="13" width="10.5546875" customWidth="1"/>
    <col min="14" max="14" width="3.5546875" customWidth="1"/>
    <col min="15" max="15" width="10.5546875" customWidth="1"/>
    <col min="16" max="16" width="3.5546875" customWidth="1"/>
    <col min="17" max="17" width="10.5546875" customWidth="1"/>
    <col min="18" max="18" width="3.5546875" customWidth="1"/>
    <col min="19" max="19" width="10.5546875" customWidth="1"/>
    <col min="20" max="20" width="3.5546875" customWidth="1"/>
    <col min="21" max="21" width="10.5546875" customWidth="1"/>
    <col min="22" max="22" width="3.5546875" customWidth="1"/>
    <col min="23" max="23" width="10.5546875" customWidth="1"/>
    <col min="24" max="24" width="3.5546875" customWidth="1"/>
    <col min="25" max="25" width="10.5546875" customWidth="1"/>
    <col min="26" max="26" width="3.5546875" customWidth="1"/>
    <col min="27" max="27" width="10.5546875" customWidth="1"/>
    <col min="30" max="30" width="9.5546875" bestFit="1" customWidth="1"/>
  </cols>
  <sheetData>
    <row r="1" spans="1:30" ht="21" x14ac:dyDescent="0.4">
      <c r="B1" s="355" t="s">
        <v>111</v>
      </c>
      <c r="C1" s="355"/>
      <c r="D1" s="355"/>
      <c r="E1" s="355"/>
      <c r="F1" s="355"/>
      <c r="G1" s="355"/>
    </row>
    <row r="2" spans="1:30" ht="15.6" x14ac:dyDescent="0.3">
      <c r="G2" s="189">
        <v>2022</v>
      </c>
    </row>
    <row r="3" spans="1:30" x14ac:dyDescent="0.3">
      <c r="B3" s="356"/>
      <c r="C3" s="356"/>
      <c r="D3" s="356"/>
      <c r="E3" s="356"/>
      <c r="G3" s="190"/>
    </row>
    <row r="5" spans="1:30" ht="15" thickBot="1" x14ac:dyDescent="0.35">
      <c r="C5" s="191" t="s">
        <v>68</v>
      </c>
      <c r="D5" s="191"/>
      <c r="E5" s="191" t="s">
        <v>69</v>
      </c>
      <c r="F5" s="192"/>
      <c r="G5" s="191" t="s">
        <v>70</v>
      </c>
      <c r="H5" s="191"/>
      <c r="I5" s="191" t="s">
        <v>71</v>
      </c>
      <c r="J5" s="191"/>
      <c r="K5" s="191" t="s">
        <v>72</v>
      </c>
      <c r="L5" s="191"/>
      <c r="M5" s="191" t="s">
        <v>73</v>
      </c>
      <c r="N5" s="191"/>
      <c r="O5" s="191" t="s">
        <v>74</v>
      </c>
      <c r="P5" s="192"/>
      <c r="Q5" s="192" t="s">
        <v>75</v>
      </c>
      <c r="R5" s="192"/>
      <c r="S5" s="191" t="s">
        <v>76</v>
      </c>
      <c r="T5" s="191"/>
      <c r="U5" s="191" t="s">
        <v>77</v>
      </c>
      <c r="V5" s="192"/>
      <c r="W5" s="191" t="s">
        <v>78</v>
      </c>
      <c r="X5" s="192"/>
      <c r="Y5" s="191" t="s">
        <v>79</v>
      </c>
      <c r="Z5" s="191"/>
      <c r="AA5" s="191" t="s">
        <v>80</v>
      </c>
    </row>
    <row r="6" spans="1:30" ht="15" thickTop="1" x14ac:dyDescent="0.3">
      <c r="A6" s="193" t="s">
        <v>81</v>
      </c>
      <c r="B6" s="194"/>
      <c r="C6" s="195"/>
      <c r="D6" s="194"/>
      <c r="E6" s="195"/>
      <c r="F6" s="196"/>
      <c r="G6" s="195"/>
      <c r="H6" s="194"/>
      <c r="I6" s="195"/>
      <c r="J6" s="194"/>
      <c r="K6" s="195"/>
      <c r="L6" s="194"/>
      <c r="M6" s="195"/>
      <c r="N6" s="194"/>
      <c r="O6" s="195"/>
      <c r="P6" s="197">
        <v>1</v>
      </c>
      <c r="Q6" s="304">
        <f>1091.76-81.15</f>
        <v>1010.61</v>
      </c>
      <c r="R6" s="198"/>
      <c r="S6" s="195"/>
      <c r="T6" s="194"/>
      <c r="U6" s="195"/>
      <c r="V6" s="198"/>
      <c r="W6" s="195"/>
      <c r="X6" s="198"/>
      <c r="Y6" s="195"/>
      <c r="Z6" s="199" t="s">
        <v>81</v>
      </c>
      <c r="AA6" s="91">
        <f t="shared" ref="AA6:AA47" si="0">SUM(Y6,W6,U6,S6,Q6,O6,M6,K6,C6,E6,G6,I6)</f>
        <v>1010.61</v>
      </c>
    </row>
    <row r="7" spans="1:30" x14ac:dyDescent="0.3">
      <c r="A7" s="193" t="s">
        <v>82</v>
      </c>
      <c r="B7" s="196"/>
      <c r="C7" s="200"/>
      <c r="D7" s="201">
        <v>1</v>
      </c>
      <c r="E7" s="305">
        <v>1307.47</v>
      </c>
      <c r="F7" s="201">
        <v>1</v>
      </c>
      <c r="G7" s="305">
        <v>2157.9699999999998</v>
      </c>
      <c r="H7" s="198"/>
      <c r="I7" s="200"/>
      <c r="J7" s="196"/>
      <c r="K7" s="200"/>
      <c r="L7" s="196"/>
      <c r="M7" s="200"/>
      <c r="N7" s="198"/>
      <c r="O7" s="200"/>
      <c r="P7" s="201">
        <v>2</v>
      </c>
      <c r="Q7" s="305">
        <f>735.61-54.87</f>
        <v>680.74</v>
      </c>
      <c r="R7" s="198"/>
      <c r="S7" s="200"/>
      <c r="T7" s="196"/>
      <c r="U7" s="200"/>
      <c r="V7" s="201">
        <v>1</v>
      </c>
      <c r="W7" s="305">
        <v>1314.24</v>
      </c>
      <c r="X7" s="198"/>
      <c r="Y7" s="200"/>
      <c r="Z7" s="199" t="s">
        <v>82</v>
      </c>
      <c r="AA7" s="91">
        <f t="shared" si="0"/>
        <v>5460.42</v>
      </c>
      <c r="AC7" t="s">
        <v>83</v>
      </c>
      <c r="AD7" s="227">
        <f>C49</f>
        <v>27883.390000000003</v>
      </c>
    </row>
    <row r="8" spans="1:30" x14ac:dyDescent="0.3">
      <c r="A8" s="193" t="s">
        <v>84</v>
      </c>
      <c r="B8" s="202"/>
      <c r="C8" s="200"/>
      <c r="D8" s="197">
        <v>2</v>
      </c>
      <c r="E8" s="306">
        <v>865.07</v>
      </c>
      <c r="F8" s="197">
        <v>2</v>
      </c>
      <c r="G8" s="306">
        <v>771.46</v>
      </c>
      <c r="H8" s="198"/>
      <c r="I8" s="200"/>
      <c r="J8" s="196"/>
      <c r="K8" s="200"/>
      <c r="L8" s="197">
        <v>1</v>
      </c>
      <c r="M8" s="306">
        <v>1206.51</v>
      </c>
      <c r="N8" s="198"/>
      <c r="O8" s="200"/>
      <c r="P8" s="197">
        <v>3</v>
      </c>
      <c r="Q8" s="306">
        <f>1041.03-77.63</f>
        <v>963.4</v>
      </c>
      <c r="R8" s="198"/>
      <c r="S8" s="200"/>
      <c r="T8" s="198"/>
      <c r="U8" s="200"/>
      <c r="V8" s="197">
        <v>2</v>
      </c>
      <c r="W8" s="306">
        <v>1295.1500000000001</v>
      </c>
      <c r="X8" s="198"/>
      <c r="Y8" s="200"/>
      <c r="Z8" s="199" t="s">
        <v>84</v>
      </c>
      <c r="AA8" s="91">
        <f t="shared" si="0"/>
        <v>5101.59</v>
      </c>
      <c r="AC8" t="s">
        <v>85</v>
      </c>
      <c r="AD8" s="227">
        <f>E49</f>
        <v>28594.660000000003</v>
      </c>
    </row>
    <row r="9" spans="1:30" x14ac:dyDescent="0.3">
      <c r="A9" s="193" t="s">
        <v>82</v>
      </c>
      <c r="B9" s="196"/>
      <c r="C9" s="200"/>
      <c r="D9" s="201">
        <v>3</v>
      </c>
      <c r="E9" s="305">
        <v>1132.5800000000002</v>
      </c>
      <c r="F9" s="201">
        <v>3</v>
      </c>
      <c r="G9" s="305">
        <v>985.71</v>
      </c>
      <c r="H9" s="198"/>
      <c r="I9" s="200"/>
      <c r="J9" s="198"/>
      <c r="K9" s="200"/>
      <c r="L9" s="201">
        <v>2</v>
      </c>
      <c r="M9" s="305">
        <v>1068.81</v>
      </c>
      <c r="N9" s="198"/>
      <c r="O9" s="200"/>
      <c r="P9" s="201">
        <v>4</v>
      </c>
      <c r="Q9" s="307">
        <f>673.45-46.66</f>
        <v>626.79000000000008</v>
      </c>
      <c r="R9" s="201">
        <v>1</v>
      </c>
      <c r="S9" s="305">
        <v>1234.1500000000001</v>
      </c>
      <c r="T9" s="198"/>
      <c r="U9" s="200"/>
      <c r="V9" s="201">
        <v>3</v>
      </c>
      <c r="W9" s="305">
        <v>466.65</v>
      </c>
      <c r="X9" s="201">
        <v>1</v>
      </c>
      <c r="Y9" s="305">
        <v>1988.4</v>
      </c>
      <c r="Z9" s="199" t="s">
        <v>82</v>
      </c>
      <c r="AA9" s="91">
        <f t="shared" si="0"/>
        <v>7503.0900000000011</v>
      </c>
      <c r="AC9" t="s">
        <v>86</v>
      </c>
      <c r="AD9" s="227">
        <f>G49</f>
        <v>30485.49</v>
      </c>
    </row>
    <row r="10" spans="1:30" x14ac:dyDescent="0.3">
      <c r="A10" s="193" t="s">
        <v>87</v>
      </c>
      <c r="B10" s="196"/>
      <c r="C10" s="200"/>
      <c r="D10" s="197">
        <v>4</v>
      </c>
      <c r="E10" s="306">
        <v>766.55</v>
      </c>
      <c r="F10" s="197">
        <v>4</v>
      </c>
      <c r="G10" s="306">
        <v>1082.1300000000001</v>
      </c>
      <c r="H10" s="197">
        <v>1</v>
      </c>
      <c r="I10" s="306">
        <v>1123.3900000000001</v>
      </c>
      <c r="J10" s="198"/>
      <c r="K10" s="200"/>
      <c r="L10" s="197">
        <v>3</v>
      </c>
      <c r="M10" s="306">
        <v>925.09</v>
      </c>
      <c r="N10" s="197">
        <v>1</v>
      </c>
      <c r="O10" s="306">
        <v>895.71</v>
      </c>
      <c r="P10" s="197">
        <v>5</v>
      </c>
      <c r="Q10" s="308">
        <f>581.67-41.55</f>
        <v>540.12</v>
      </c>
      <c r="R10" s="197">
        <v>2</v>
      </c>
      <c r="S10" s="306">
        <v>732.1</v>
      </c>
      <c r="T10" s="198"/>
      <c r="U10" s="200"/>
      <c r="V10" s="197">
        <v>4</v>
      </c>
      <c r="W10" s="306">
        <v>845.24</v>
      </c>
      <c r="X10" s="197">
        <v>2</v>
      </c>
      <c r="Y10" s="306">
        <v>1072.51</v>
      </c>
      <c r="Z10" s="199" t="s">
        <v>87</v>
      </c>
      <c r="AA10" s="91">
        <f t="shared" si="0"/>
        <v>7982.84</v>
      </c>
      <c r="AC10" t="s">
        <v>88</v>
      </c>
      <c r="AD10" s="227">
        <f>I49</f>
        <v>22408.620000000006</v>
      </c>
    </row>
    <row r="11" spans="1:30" x14ac:dyDescent="0.3">
      <c r="A11" s="193" t="s">
        <v>89</v>
      </c>
      <c r="B11" s="201">
        <v>1</v>
      </c>
      <c r="C11" s="305">
        <v>0</v>
      </c>
      <c r="D11" s="201">
        <v>5</v>
      </c>
      <c r="E11" s="305">
        <v>950.95</v>
      </c>
      <c r="F11" s="201">
        <v>5</v>
      </c>
      <c r="G11" s="305">
        <v>722.62</v>
      </c>
      <c r="H11" s="201">
        <v>2</v>
      </c>
      <c r="I11" s="305">
        <v>886.71</v>
      </c>
      <c r="J11" s="198"/>
      <c r="K11" s="200"/>
      <c r="L11" s="201">
        <v>4</v>
      </c>
      <c r="M11" s="305">
        <v>439.08</v>
      </c>
      <c r="N11" s="201">
        <v>2</v>
      </c>
      <c r="O11" s="305">
        <v>645.62</v>
      </c>
      <c r="P11" s="201">
        <v>6</v>
      </c>
      <c r="Q11" s="305">
        <f>329.19-24.57</f>
        <v>304.62</v>
      </c>
      <c r="R11" s="201">
        <v>3</v>
      </c>
      <c r="S11" s="305">
        <v>163.83000000000001</v>
      </c>
      <c r="T11" s="201">
        <v>1</v>
      </c>
      <c r="U11" s="305">
        <v>382.54</v>
      </c>
      <c r="V11" s="201">
        <v>5</v>
      </c>
      <c r="W11" s="305">
        <v>386.36</v>
      </c>
      <c r="X11" s="201">
        <v>3</v>
      </c>
      <c r="Y11" s="305">
        <v>251.2</v>
      </c>
      <c r="Z11" s="199" t="s">
        <v>89</v>
      </c>
      <c r="AA11" s="91">
        <f t="shared" si="0"/>
        <v>5133.53</v>
      </c>
      <c r="AC11" t="s">
        <v>72</v>
      </c>
      <c r="AD11" s="227">
        <f>K49</f>
        <v>25638.130000000005</v>
      </c>
    </row>
    <row r="12" spans="1:30" x14ac:dyDescent="0.3">
      <c r="A12" s="193" t="s">
        <v>89</v>
      </c>
      <c r="B12" s="197">
        <v>2</v>
      </c>
      <c r="C12" s="306"/>
      <c r="D12" s="197">
        <v>6</v>
      </c>
      <c r="E12" s="306"/>
      <c r="F12" s="197">
        <v>6</v>
      </c>
      <c r="G12" s="306"/>
      <c r="H12" s="197">
        <v>3</v>
      </c>
      <c r="I12" s="306"/>
      <c r="J12" s="197">
        <v>1</v>
      </c>
      <c r="K12" s="306"/>
      <c r="L12" s="197">
        <v>5</v>
      </c>
      <c r="M12" s="306"/>
      <c r="N12" s="197">
        <v>3</v>
      </c>
      <c r="O12" s="306"/>
      <c r="P12" s="197">
        <v>7</v>
      </c>
      <c r="Q12" s="306"/>
      <c r="R12" s="197">
        <v>4</v>
      </c>
      <c r="S12" s="306"/>
      <c r="T12" s="197">
        <v>2</v>
      </c>
      <c r="U12" s="306"/>
      <c r="V12" s="197">
        <v>6</v>
      </c>
      <c r="W12" s="306"/>
      <c r="X12" s="197">
        <v>4</v>
      </c>
      <c r="Y12" s="306"/>
      <c r="Z12" s="199" t="s">
        <v>89</v>
      </c>
      <c r="AA12" s="91">
        <f t="shared" si="0"/>
        <v>0</v>
      </c>
      <c r="AC12" t="s">
        <v>90</v>
      </c>
      <c r="AD12" s="227">
        <f>M49</f>
        <v>26236.820000000003</v>
      </c>
    </row>
    <row r="13" spans="1:30" x14ac:dyDescent="0.3">
      <c r="A13" s="193" t="s">
        <v>81</v>
      </c>
      <c r="B13" s="201">
        <v>3</v>
      </c>
      <c r="C13" s="305">
        <v>1535.17</v>
      </c>
      <c r="D13" s="201">
        <v>7</v>
      </c>
      <c r="E13" s="305">
        <v>1854.37</v>
      </c>
      <c r="F13" s="201">
        <v>7</v>
      </c>
      <c r="G13" s="305">
        <v>1879.46</v>
      </c>
      <c r="H13" s="201">
        <v>4</v>
      </c>
      <c r="I13" s="305">
        <v>1417.84</v>
      </c>
      <c r="J13" s="201">
        <v>2</v>
      </c>
      <c r="K13" s="305">
        <v>1812.24</v>
      </c>
      <c r="L13" s="201">
        <v>6</v>
      </c>
      <c r="M13" s="305">
        <v>1427.63</v>
      </c>
      <c r="N13" s="201">
        <v>4</v>
      </c>
      <c r="O13" s="305"/>
      <c r="P13" s="201">
        <v>8</v>
      </c>
      <c r="Q13" s="305">
        <v>909.75</v>
      </c>
      <c r="R13" s="201">
        <v>5</v>
      </c>
      <c r="S13" s="305"/>
      <c r="T13" s="201">
        <v>3</v>
      </c>
      <c r="U13" s="305">
        <v>1714.03</v>
      </c>
      <c r="V13" s="201">
        <v>7</v>
      </c>
      <c r="W13" s="305">
        <v>1550.8</v>
      </c>
      <c r="X13" s="201">
        <v>5</v>
      </c>
      <c r="Y13" s="305">
        <v>1678.4</v>
      </c>
      <c r="Z13" s="199" t="s">
        <v>81</v>
      </c>
      <c r="AA13" s="91">
        <f t="shared" si="0"/>
        <v>15779.689999999999</v>
      </c>
      <c r="AC13" t="s">
        <v>91</v>
      </c>
      <c r="AD13" s="227">
        <f>O49</f>
        <v>21776</v>
      </c>
    </row>
    <row r="14" spans="1:30" x14ac:dyDescent="0.3">
      <c r="A14" s="193" t="s">
        <v>82</v>
      </c>
      <c r="B14" s="197">
        <v>4</v>
      </c>
      <c r="C14" s="306">
        <v>1670.72</v>
      </c>
      <c r="D14" s="197">
        <v>8</v>
      </c>
      <c r="E14" s="306">
        <v>1701.99</v>
      </c>
      <c r="F14" s="197">
        <v>8</v>
      </c>
      <c r="G14" s="306">
        <v>906.84</v>
      </c>
      <c r="H14" s="197">
        <v>5</v>
      </c>
      <c r="I14" s="306">
        <v>1241.6500000000001</v>
      </c>
      <c r="J14" s="197">
        <v>3</v>
      </c>
      <c r="K14" s="306">
        <v>448.3</v>
      </c>
      <c r="L14" s="197">
        <v>7</v>
      </c>
      <c r="M14" s="306">
        <v>1424.06</v>
      </c>
      <c r="N14" s="197">
        <v>5</v>
      </c>
      <c r="O14" s="306">
        <v>1375.6</v>
      </c>
      <c r="P14" s="197">
        <v>9</v>
      </c>
      <c r="Q14" s="306">
        <v>757.97</v>
      </c>
      <c r="R14" s="197">
        <v>6</v>
      </c>
      <c r="S14" s="306">
        <v>781.42</v>
      </c>
      <c r="T14" s="197">
        <v>4</v>
      </c>
      <c r="U14" s="306">
        <v>432.52</v>
      </c>
      <c r="V14" s="197">
        <v>8</v>
      </c>
      <c r="W14" s="306">
        <v>986.1</v>
      </c>
      <c r="X14" s="197">
        <v>6</v>
      </c>
      <c r="Y14" s="306">
        <v>1487.59</v>
      </c>
      <c r="Z14" s="199" t="s">
        <v>82</v>
      </c>
      <c r="AA14" s="91">
        <f t="shared" si="0"/>
        <v>13214.76</v>
      </c>
      <c r="AC14" t="s">
        <v>92</v>
      </c>
      <c r="AD14" s="227">
        <f>Q49</f>
        <v>29638.129999999994</v>
      </c>
    </row>
    <row r="15" spans="1:30" x14ac:dyDescent="0.3">
      <c r="A15" s="193" t="s">
        <v>84</v>
      </c>
      <c r="B15" s="201">
        <v>5</v>
      </c>
      <c r="C15" s="305">
        <v>933.43</v>
      </c>
      <c r="D15" s="201">
        <v>9</v>
      </c>
      <c r="E15" s="305">
        <v>1508.04</v>
      </c>
      <c r="F15" s="201">
        <v>9</v>
      </c>
      <c r="G15" s="305">
        <v>924.73</v>
      </c>
      <c r="H15" s="201">
        <v>6</v>
      </c>
      <c r="I15" s="305">
        <v>855.26</v>
      </c>
      <c r="J15" s="201">
        <v>4</v>
      </c>
      <c r="K15" s="305">
        <v>1204.92</v>
      </c>
      <c r="L15" s="201">
        <v>8</v>
      </c>
      <c r="M15" s="305">
        <v>660.52</v>
      </c>
      <c r="N15" s="201">
        <v>6</v>
      </c>
      <c r="O15" s="305">
        <v>992.33</v>
      </c>
      <c r="P15" s="201">
        <v>10</v>
      </c>
      <c r="Q15" s="305">
        <v>1037.46</v>
      </c>
      <c r="R15" s="201">
        <v>7</v>
      </c>
      <c r="S15" s="305">
        <v>1247.78</v>
      </c>
      <c r="T15" s="201">
        <v>5</v>
      </c>
      <c r="U15" s="305">
        <v>703.43</v>
      </c>
      <c r="V15" s="201">
        <v>9</v>
      </c>
      <c r="W15" s="305">
        <v>717.66</v>
      </c>
      <c r="X15" s="201">
        <v>7</v>
      </c>
      <c r="Y15" s="305">
        <v>1400.68</v>
      </c>
      <c r="Z15" s="199" t="s">
        <v>84</v>
      </c>
      <c r="AA15" s="91">
        <f t="shared" si="0"/>
        <v>12186.24</v>
      </c>
      <c r="AC15" t="s">
        <v>93</v>
      </c>
      <c r="AD15" s="227">
        <f>S49</f>
        <v>26239.659999999993</v>
      </c>
    </row>
    <row r="16" spans="1:30" x14ac:dyDescent="0.3">
      <c r="A16" s="193" t="s">
        <v>82</v>
      </c>
      <c r="B16" s="197">
        <v>6</v>
      </c>
      <c r="C16" s="306">
        <v>1081.68</v>
      </c>
      <c r="D16" s="197">
        <v>10</v>
      </c>
      <c r="E16" s="306">
        <v>1055.54</v>
      </c>
      <c r="F16" s="197">
        <v>10</v>
      </c>
      <c r="G16" s="306">
        <v>1919.94</v>
      </c>
      <c r="H16" s="197">
        <v>7</v>
      </c>
      <c r="I16" s="306">
        <v>1626.87</v>
      </c>
      <c r="J16" s="197">
        <v>5</v>
      </c>
      <c r="K16" s="306">
        <v>1406.44</v>
      </c>
      <c r="L16" s="197">
        <v>9</v>
      </c>
      <c r="M16" s="306">
        <v>477.3</v>
      </c>
      <c r="N16" s="197">
        <v>7</v>
      </c>
      <c r="O16" s="306">
        <v>697.38</v>
      </c>
      <c r="P16" s="197">
        <v>11</v>
      </c>
      <c r="Q16" s="306">
        <v>1586.01</v>
      </c>
      <c r="R16" s="197">
        <v>8</v>
      </c>
      <c r="S16" s="306">
        <v>2537.4699999999998</v>
      </c>
      <c r="T16" s="197">
        <v>6</v>
      </c>
      <c r="U16" s="306">
        <v>990.64</v>
      </c>
      <c r="V16" s="197">
        <v>10</v>
      </c>
      <c r="W16" s="306">
        <v>625.76</v>
      </c>
      <c r="X16" s="197">
        <v>8</v>
      </c>
      <c r="Y16" s="306">
        <v>1498.55</v>
      </c>
      <c r="Z16" s="199" t="s">
        <v>82</v>
      </c>
      <c r="AA16" s="91">
        <f t="shared" si="0"/>
        <v>15503.580000000002</v>
      </c>
      <c r="AC16" t="s">
        <v>94</v>
      </c>
      <c r="AD16" s="227">
        <f>U49</f>
        <v>29792.15</v>
      </c>
    </row>
    <row r="17" spans="1:30" x14ac:dyDescent="0.3">
      <c r="A17" s="193" t="s">
        <v>87</v>
      </c>
      <c r="B17" s="201">
        <v>7</v>
      </c>
      <c r="C17" s="305">
        <v>1367.34</v>
      </c>
      <c r="D17" s="201">
        <v>11</v>
      </c>
      <c r="E17" s="305">
        <v>1208.5899999999999</v>
      </c>
      <c r="F17" s="201">
        <v>11</v>
      </c>
      <c r="G17" s="305">
        <v>1112.51</v>
      </c>
      <c r="H17" s="201">
        <v>8</v>
      </c>
      <c r="I17" s="305">
        <v>760.91</v>
      </c>
      <c r="J17" s="201">
        <v>6</v>
      </c>
      <c r="K17" s="305">
        <v>1103.72</v>
      </c>
      <c r="L17" s="201">
        <v>10</v>
      </c>
      <c r="M17" s="305">
        <v>744.81</v>
      </c>
      <c r="N17" s="201">
        <v>8</v>
      </c>
      <c r="O17" s="305">
        <v>970.34</v>
      </c>
      <c r="P17" s="201">
        <v>12</v>
      </c>
      <c r="Q17" s="305">
        <f>1172.34-87.41</f>
        <v>1084.9299999999998</v>
      </c>
      <c r="R17" s="201">
        <v>9</v>
      </c>
      <c r="S17" s="305">
        <v>642.99</v>
      </c>
      <c r="T17" s="201">
        <v>7</v>
      </c>
      <c r="U17" s="305">
        <v>1119.3399999999999</v>
      </c>
      <c r="V17" s="201">
        <v>11</v>
      </c>
      <c r="W17" s="305">
        <v>893.1</v>
      </c>
      <c r="X17" s="201">
        <v>9</v>
      </c>
      <c r="Y17" s="305">
        <v>1170.5999999999999</v>
      </c>
      <c r="Z17" s="199" t="s">
        <v>87</v>
      </c>
      <c r="AA17" s="91">
        <f t="shared" si="0"/>
        <v>12179.179999999998</v>
      </c>
      <c r="AC17" t="s">
        <v>95</v>
      </c>
      <c r="AD17" s="227">
        <f>W49</f>
        <v>28695.32</v>
      </c>
    </row>
    <row r="18" spans="1:30" x14ac:dyDescent="0.3">
      <c r="A18" s="193" t="s">
        <v>89</v>
      </c>
      <c r="B18" s="197">
        <v>8</v>
      </c>
      <c r="C18" s="306">
        <v>620.62</v>
      </c>
      <c r="D18" s="197">
        <v>12</v>
      </c>
      <c r="E18" s="306">
        <v>554.1</v>
      </c>
      <c r="F18" s="197">
        <v>12</v>
      </c>
      <c r="G18" s="306">
        <v>517.9</v>
      </c>
      <c r="H18" s="197">
        <v>9</v>
      </c>
      <c r="I18" s="306">
        <v>545.44000000000005</v>
      </c>
      <c r="J18" s="197">
        <v>7</v>
      </c>
      <c r="K18" s="306">
        <v>437.39</v>
      </c>
      <c r="L18" s="197">
        <v>11</v>
      </c>
      <c r="M18" s="306">
        <v>185.79</v>
      </c>
      <c r="N18" s="197">
        <v>9</v>
      </c>
      <c r="O18" s="306">
        <v>403.1</v>
      </c>
      <c r="P18" s="197">
        <v>13</v>
      </c>
      <c r="Q18" s="306"/>
      <c r="R18" s="197">
        <v>10</v>
      </c>
      <c r="S18" s="306">
        <v>279.17</v>
      </c>
      <c r="T18" s="197">
        <v>8</v>
      </c>
      <c r="U18" s="306">
        <v>180.33</v>
      </c>
      <c r="V18" s="197">
        <v>12</v>
      </c>
      <c r="W18" s="306">
        <v>97.59</v>
      </c>
      <c r="X18" s="197">
        <v>10</v>
      </c>
      <c r="Y18" s="306">
        <v>1118.1199999999999</v>
      </c>
      <c r="Z18" s="199" t="s">
        <v>89</v>
      </c>
      <c r="AA18" s="91">
        <f t="shared" si="0"/>
        <v>4939.5499999999993</v>
      </c>
      <c r="AC18" t="s">
        <v>96</v>
      </c>
      <c r="AD18" s="227">
        <f>Y49</f>
        <v>35867.15</v>
      </c>
    </row>
    <row r="19" spans="1:30" x14ac:dyDescent="0.3">
      <c r="A19" s="193" t="s">
        <v>89</v>
      </c>
      <c r="B19" s="201">
        <v>9</v>
      </c>
      <c r="C19" s="305"/>
      <c r="D19" s="201">
        <v>13</v>
      </c>
      <c r="E19" s="305"/>
      <c r="F19" s="201">
        <v>13</v>
      </c>
      <c r="G19" s="305"/>
      <c r="H19" s="201">
        <v>10</v>
      </c>
      <c r="I19" s="305"/>
      <c r="J19" s="201">
        <v>8</v>
      </c>
      <c r="K19" s="305"/>
      <c r="L19" s="201">
        <v>12</v>
      </c>
      <c r="M19" s="305"/>
      <c r="N19" s="201">
        <v>10</v>
      </c>
      <c r="O19" s="305"/>
      <c r="P19" s="201">
        <v>14</v>
      </c>
      <c r="Q19" s="305"/>
      <c r="R19" s="201">
        <v>11</v>
      </c>
      <c r="S19" s="305"/>
      <c r="T19" s="201">
        <v>9</v>
      </c>
      <c r="U19" s="305"/>
      <c r="V19" s="201">
        <v>13</v>
      </c>
      <c r="W19" s="305"/>
      <c r="X19" s="201">
        <v>11</v>
      </c>
      <c r="Y19" s="305"/>
      <c r="Z19" s="199" t="s">
        <v>89</v>
      </c>
      <c r="AA19" s="91">
        <f t="shared" si="0"/>
        <v>0</v>
      </c>
    </row>
    <row r="20" spans="1:30" x14ac:dyDescent="0.3">
      <c r="A20" s="193" t="s">
        <v>81</v>
      </c>
      <c r="B20" s="197">
        <v>10</v>
      </c>
      <c r="C20" s="306">
        <v>1137.81</v>
      </c>
      <c r="D20" s="197">
        <v>14</v>
      </c>
      <c r="E20" s="306">
        <v>1714.56</v>
      </c>
      <c r="F20" s="197">
        <v>14</v>
      </c>
      <c r="G20" s="306">
        <v>1738.92</v>
      </c>
      <c r="H20" s="197">
        <v>11</v>
      </c>
      <c r="I20" s="306">
        <v>938.51</v>
      </c>
      <c r="J20" s="197">
        <v>9</v>
      </c>
      <c r="K20" s="306">
        <v>1289.49</v>
      </c>
      <c r="L20" s="197">
        <v>13</v>
      </c>
      <c r="M20" s="306">
        <v>1058.0999999999999</v>
      </c>
      <c r="N20" s="197">
        <v>11</v>
      </c>
      <c r="O20" s="306">
        <f>1038.36-77.47</f>
        <v>960.88999999999987</v>
      </c>
      <c r="P20" s="197">
        <v>15</v>
      </c>
      <c r="Q20" s="306">
        <f>1862.45-137.45</f>
        <v>1725</v>
      </c>
      <c r="R20" s="197">
        <v>12</v>
      </c>
      <c r="S20" s="306">
        <v>864.02</v>
      </c>
      <c r="T20" s="197">
        <v>10</v>
      </c>
      <c r="U20" s="306">
        <v>1548.64</v>
      </c>
      <c r="V20" s="197">
        <v>14</v>
      </c>
      <c r="W20" s="306">
        <v>1270.3399999999999</v>
      </c>
      <c r="X20" s="197">
        <v>12</v>
      </c>
      <c r="Y20" s="306">
        <v>1515.52</v>
      </c>
      <c r="Z20" s="199" t="s">
        <v>81</v>
      </c>
      <c r="AA20" s="91">
        <f t="shared" si="0"/>
        <v>15761.8</v>
      </c>
      <c r="AC20" t="s">
        <v>65</v>
      </c>
      <c r="AD20" s="227">
        <f>SUM(AD7:AD18)</f>
        <v>333255.52000000008</v>
      </c>
    </row>
    <row r="21" spans="1:30" x14ac:dyDescent="0.3">
      <c r="A21" s="193" t="s">
        <v>82</v>
      </c>
      <c r="B21" s="201">
        <v>11</v>
      </c>
      <c r="C21" s="305">
        <v>1754.9</v>
      </c>
      <c r="D21" s="201">
        <v>15</v>
      </c>
      <c r="E21" s="305">
        <v>1233.3800000000001</v>
      </c>
      <c r="F21" s="201">
        <v>15</v>
      </c>
      <c r="G21" s="305">
        <v>1452.43</v>
      </c>
      <c r="H21" s="201">
        <v>12</v>
      </c>
      <c r="I21" s="305">
        <v>1373.64</v>
      </c>
      <c r="J21" s="201">
        <v>10</v>
      </c>
      <c r="K21" s="305">
        <v>907.72</v>
      </c>
      <c r="L21" s="201">
        <v>14</v>
      </c>
      <c r="M21" s="305">
        <v>1613.02</v>
      </c>
      <c r="N21" s="201">
        <v>12</v>
      </c>
      <c r="O21" s="305">
        <f>1435.52-106.91</f>
        <v>1328.61</v>
      </c>
      <c r="P21" s="201">
        <v>16</v>
      </c>
      <c r="Q21" s="305">
        <v>634.38</v>
      </c>
      <c r="R21" s="201">
        <v>13</v>
      </c>
      <c r="S21" s="305">
        <v>1013.3</v>
      </c>
      <c r="T21" s="201">
        <v>11</v>
      </c>
      <c r="U21" s="305">
        <v>1747.36</v>
      </c>
      <c r="V21" s="201">
        <v>15</v>
      </c>
      <c r="W21" s="305">
        <v>975.18</v>
      </c>
      <c r="X21" s="201">
        <v>13</v>
      </c>
      <c r="Y21" s="305">
        <v>2659.62</v>
      </c>
      <c r="Z21" s="199" t="s">
        <v>82</v>
      </c>
      <c r="AA21" s="91">
        <f t="shared" si="0"/>
        <v>16693.54</v>
      </c>
    </row>
    <row r="22" spans="1:30" x14ac:dyDescent="0.3">
      <c r="A22" s="193" t="s">
        <v>84</v>
      </c>
      <c r="B22" s="197">
        <v>12</v>
      </c>
      <c r="C22" s="306">
        <v>1632.15</v>
      </c>
      <c r="D22" s="197">
        <v>16</v>
      </c>
      <c r="E22" s="306">
        <v>867.31999999999994</v>
      </c>
      <c r="F22" s="197">
        <v>16</v>
      </c>
      <c r="G22" s="306">
        <v>1147.43</v>
      </c>
      <c r="H22" s="197">
        <v>13</v>
      </c>
      <c r="I22" s="306">
        <v>980.39</v>
      </c>
      <c r="J22" s="197">
        <v>11</v>
      </c>
      <c r="K22" s="306">
        <v>874.25</v>
      </c>
      <c r="L22" s="197">
        <v>15</v>
      </c>
      <c r="M22" s="306">
        <v>1057.4100000000001</v>
      </c>
      <c r="N22" s="197">
        <v>13</v>
      </c>
      <c r="O22" s="306">
        <f>953.53-68.74</f>
        <v>884.79</v>
      </c>
      <c r="P22" s="197">
        <v>17</v>
      </c>
      <c r="Q22" s="306">
        <v>1722.72</v>
      </c>
      <c r="R22" s="197">
        <v>14</v>
      </c>
      <c r="S22" s="306">
        <v>464.85</v>
      </c>
      <c r="T22" s="197">
        <v>12</v>
      </c>
      <c r="U22" s="306">
        <v>1270.6199999999999</v>
      </c>
      <c r="V22" s="197">
        <v>16</v>
      </c>
      <c r="W22" s="306">
        <v>702.12</v>
      </c>
      <c r="X22" s="197">
        <v>14</v>
      </c>
      <c r="Y22" s="306">
        <v>2335.4299999999998</v>
      </c>
      <c r="Z22" s="199" t="s">
        <v>84</v>
      </c>
      <c r="AA22" s="91">
        <f t="shared" si="0"/>
        <v>13939.48</v>
      </c>
    </row>
    <row r="23" spans="1:30" x14ac:dyDescent="0.3">
      <c r="A23" s="193" t="s">
        <v>82</v>
      </c>
      <c r="B23" s="201">
        <v>13</v>
      </c>
      <c r="C23" s="305">
        <v>1352.31</v>
      </c>
      <c r="D23" s="201">
        <v>17</v>
      </c>
      <c r="E23" s="305">
        <v>1253.8799999999999</v>
      </c>
      <c r="F23" s="201">
        <v>17</v>
      </c>
      <c r="G23" s="305">
        <v>852.75</v>
      </c>
      <c r="H23" s="201">
        <v>14</v>
      </c>
      <c r="I23" s="305">
        <v>1230.6199999999999</v>
      </c>
      <c r="J23" s="201">
        <v>12</v>
      </c>
      <c r="K23" s="305">
        <v>1321.51</v>
      </c>
      <c r="L23" s="201">
        <v>16</v>
      </c>
      <c r="M23" s="305">
        <v>1065.74</v>
      </c>
      <c r="N23" s="201">
        <v>14</v>
      </c>
      <c r="O23" s="305">
        <v>547.76</v>
      </c>
      <c r="P23" s="201">
        <v>18</v>
      </c>
      <c r="Q23" s="305">
        <v>871.1</v>
      </c>
      <c r="R23" s="201">
        <v>15</v>
      </c>
      <c r="S23" s="305">
        <v>666.24</v>
      </c>
      <c r="T23" s="201">
        <v>13</v>
      </c>
      <c r="U23" s="305">
        <v>906.04</v>
      </c>
      <c r="V23" s="201">
        <v>17</v>
      </c>
      <c r="W23" s="305">
        <v>1637.89</v>
      </c>
      <c r="X23" s="201">
        <v>15</v>
      </c>
      <c r="Y23" s="305">
        <v>3286.52</v>
      </c>
      <c r="Z23" s="199" t="s">
        <v>82</v>
      </c>
      <c r="AA23" s="91">
        <f t="shared" si="0"/>
        <v>14992.36</v>
      </c>
    </row>
    <row r="24" spans="1:30" x14ac:dyDescent="0.3">
      <c r="A24" s="193" t="s">
        <v>87</v>
      </c>
      <c r="B24" s="197">
        <v>14</v>
      </c>
      <c r="C24" s="306">
        <v>1073.25</v>
      </c>
      <c r="D24" s="197">
        <v>18</v>
      </c>
      <c r="E24" s="306">
        <v>2008.17</v>
      </c>
      <c r="F24" s="197">
        <v>18</v>
      </c>
      <c r="G24" s="306">
        <v>833.91</v>
      </c>
      <c r="H24" s="197">
        <v>15</v>
      </c>
      <c r="I24" s="306">
        <v>818.78</v>
      </c>
      <c r="J24" s="197">
        <v>13</v>
      </c>
      <c r="K24" s="306">
        <v>743.98</v>
      </c>
      <c r="L24" s="197">
        <v>17</v>
      </c>
      <c r="M24" s="306">
        <v>1168.95</v>
      </c>
      <c r="N24" s="197">
        <v>15</v>
      </c>
      <c r="O24" s="306">
        <v>1179.1400000000001</v>
      </c>
      <c r="P24" s="197">
        <v>19</v>
      </c>
      <c r="Q24" s="306">
        <v>5726.84</v>
      </c>
      <c r="R24" s="197">
        <v>16</v>
      </c>
      <c r="S24" s="306">
        <v>853.15</v>
      </c>
      <c r="T24" s="197">
        <v>14</v>
      </c>
      <c r="U24" s="306">
        <v>1321.14</v>
      </c>
      <c r="V24" s="197">
        <v>18</v>
      </c>
      <c r="W24" s="306">
        <v>830.86</v>
      </c>
      <c r="X24" s="197">
        <v>16</v>
      </c>
      <c r="Y24" s="306">
        <v>3300.22</v>
      </c>
      <c r="Z24" s="199" t="s">
        <v>87</v>
      </c>
      <c r="AA24" s="91">
        <f t="shared" si="0"/>
        <v>19858.389999999996</v>
      </c>
    </row>
    <row r="25" spans="1:30" x14ac:dyDescent="0.3">
      <c r="A25" s="193" t="s">
        <v>89</v>
      </c>
      <c r="B25" s="201">
        <v>15</v>
      </c>
      <c r="C25" s="305">
        <v>661.82</v>
      </c>
      <c r="D25" s="201">
        <v>19</v>
      </c>
      <c r="E25" s="305">
        <v>558.02</v>
      </c>
      <c r="F25" s="201">
        <v>19</v>
      </c>
      <c r="G25" s="305">
        <v>464.05</v>
      </c>
      <c r="H25" s="201">
        <v>16</v>
      </c>
      <c r="I25" s="305">
        <v>323.88</v>
      </c>
      <c r="J25" s="201">
        <v>14</v>
      </c>
      <c r="K25" s="305">
        <v>202</v>
      </c>
      <c r="L25" s="201">
        <v>18</v>
      </c>
      <c r="M25" s="305">
        <v>201.08</v>
      </c>
      <c r="N25" s="201">
        <v>16</v>
      </c>
      <c r="O25" s="305">
        <f>232.01-15.31</f>
        <v>216.7</v>
      </c>
      <c r="P25" s="201">
        <v>20</v>
      </c>
      <c r="Q25" s="305">
        <v>560.59</v>
      </c>
      <c r="R25" s="201">
        <v>17</v>
      </c>
      <c r="S25" s="305">
        <v>178.73</v>
      </c>
      <c r="T25" s="201">
        <v>15</v>
      </c>
      <c r="U25" s="305">
        <v>381.29</v>
      </c>
      <c r="V25" s="201">
        <v>19</v>
      </c>
      <c r="W25" s="305">
        <v>5922.11</v>
      </c>
      <c r="X25" s="201">
        <v>17</v>
      </c>
      <c r="Y25" s="305">
        <v>1043.05</v>
      </c>
      <c r="Z25" s="199" t="s">
        <v>89</v>
      </c>
      <c r="AA25" s="91">
        <f t="shared" si="0"/>
        <v>10713.319999999998</v>
      </c>
    </row>
    <row r="26" spans="1:30" x14ac:dyDescent="0.3">
      <c r="A26" s="193" t="s">
        <v>89</v>
      </c>
      <c r="B26" s="197">
        <v>16</v>
      </c>
      <c r="C26" s="306"/>
      <c r="D26" s="197">
        <v>20</v>
      </c>
      <c r="E26" s="306"/>
      <c r="F26" s="197">
        <v>20</v>
      </c>
      <c r="G26" s="306"/>
      <c r="H26" s="197">
        <v>17</v>
      </c>
      <c r="I26" s="306"/>
      <c r="J26" s="197">
        <v>15</v>
      </c>
      <c r="K26" s="306"/>
      <c r="L26" s="197">
        <v>19</v>
      </c>
      <c r="M26" s="306"/>
      <c r="N26" s="197">
        <v>17</v>
      </c>
      <c r="O26" s="306"/>
      <c r="P26" s="197">
        <v>21</v>
      </c>
      <c r="Q26" s="306"/>
      <c r="R26" s="197">
        <v>18</v>
      </c>
      <c r="S26" s="306"/>
      <c r="T26" s="197">
        <v>16</v>
      </c>
      <c r="U26" s="306"/>
      <c r="V26" s="197">
        <v>20</v>
      </c>
      <c r="W26" s="306"/>
      <c r="X26" s="197">
        <v>18</v>
      </c>
      <c r="Y26" s="306"/>
      <c r="Z26" s="199" t="s">
        <v>89</v>
      </c>
      <c r="AA26" s="91">
        <f t="shared" si="0"/>
        <v>0</v>
      </c>
    </row>
    <row r="27" spans="1:30" x14ac:dyDescent="0.3">
      <c r="A27" s="193" t="s">
        <v>81</v>
      </c>
      <c r="B27" s="201">
        <v>17</v>
      </c>
      <c r="C27" s="305">
        <v>0</v>
      </c>
      <c r="D27" s="201">
        <v>21</v>
      </c>
      <c r="E27" s="305">
        <v>1314.83</v>
      </c>
      <c r="F27" s="201">
        <v>21</v>
      </c>
      <c r="G27" s="305">
        <v>1047.49</v>
      </c>
      <c r="H27" s="201">
        <v>18</v>
      </c>
      <c r="I27" s="305">
        <v>819.95</v>
      </c>
      <c r="J27" s="201">
        <v>16</v>
      </c>
      <c r="K27" s="305">
        <v>2174.88</v>
      </c>
      <c r="L27" s="201">
        <v>20</v>
      </c>
      <c r="M27" s="305">
        <v>1146.05</v>
      </c>
      <c r="N27" s="201">
        <v>18</v>
      </c>
      <c r="O27" s="305">
        <f>1579.26-108.2</f>
        <v>1471.06</v>
      </c>
      <c r="P27" s="201">
        <v>22</v>
      </c>
      <c r="Q27" s="305">
        <v>987.43</v>
      </c>
      <c r="R27" s="201">
        <v>19</v>
      </c>
      <c r="S27" s="305">
        <v>6926.15</v>
      </c>
      <c r="T27" s="201">
        <v>17</v>
      </c>
      <c r="U27" s="305">
        <v>981.82</v>
      </c>
      <c r="V27" s="201">
        <v>21</v>
      </c>
      <c r="W27" s="305">
        <v>1834.08</v>
      </c>
      <c r="X27" s="201">
        <v>19</v>
      </c>
      <c r="Y27" s="305">
        <v>10060.74</v>
      </c>
      <c r="Z27" s="199" t="s">
        <v>81</v>
      </c>
      <c r="AA27" s="91">
        <f t="shared" si="0"/>
        <v>28764.480000000003</v>
      </c>
    </row>
    <row r="28" spans="1:30" x14ac:dyDescent="0.3">
      <c r="A28" s="193" t="s">
        <v>82</v>
      </c>
      <c r="B28" s="197">
        <v>18</v>
      </c>
      <c r="C28" s="306">
        <v>1264.52</v>
      </c>
      <c r="D28" s="197">
        <v>22</v>
      </c>
      <c r="E28" s="306">
        <v>1583.61</v>
      </c>
      <c r="F28" s="197">
        <v>22</v>
      </c>
      <c r="G28" s="306">
        <v>803.52</v>
      </c>
      <c r="H28" s="197">
        <v>19</v>
      </c>
      <c r="I28" s="306">
        <v>642.82000000000005</v>
      </c>
      <c r="J28" s="197">
        <v>17</v>
      </c>
      <c r="K28" s="306">
        <v>1265.1199999999999</v>
      </c>
      <c r="L28" s="197">
        <v>21</v>
      </c>
      <c r="M28" s="306">
        <v>1258.71</v>
      </c>
      <c r="N28" s="197">
        <v>19</v>
      </c>
      <c r="O28" s="306">
        <f>674.95-50.18</f>
        <v>624.7700000000001</v>
      </c>
      <c r="P28" s="197">
        <v>23</v>
      </c>
      <c r="Q28" s="306">
        <v>1599.11</v>
      </c>
      <c r="R28" s="197">
        <v>20</v>
      </c>
      <c r="S28" s="306">
        <v>637.26</v>
      </c>
      <c r="T28" s="197">
        <v>18</v>
      </c>
      <c r="U28" s="306">
        <v>1684.42</v>
      </c>
      <c r="V28" s="197">
        <v>22</v>
      </c>
      <c r="W28" s="306">
        <v>636.63</v>
      </c>
      <c r="X28" s="197">
        <v>20</v>
      </c>
      <c r="Y28" s="306"/>
      <c r="Z28" s="199" t="s">
        <v>82</v>
      </c>
      <c r="AA28" s="91">
        <f t="shared" si="0"/>
        <v>12000.490000000002</v>
      </c>
    </row>
    <row r="29" spans="1:30" x14ac:dyDescent="0.3">
      <c r="A29" s="193" t="s">
        <v>84</v>
      </c>
      <c r="B29" s="201">
        <v>19</v>
      </c>
      <c r="C29" s="305">
        <v>1235.96</v>
      </c>
      <c r="D29" s="201">
        <v>23</v>
      </c>
      <c r="E29" s="305">
        <v>897.69</v>
      </c>
      <c r="F29" s="201">
        <v>23</v>
      </c>
      <c r="G29" s="305">
        <v>753.49</v>
      </c>
      <c r="H29" s="201">
        <v>20</v>
      </c>
      <c r="I29" s="305">
        <v>1059.07</v>
      </c>
      <c r="J29" s="201">
        <v>18</v>
      </c>
      <c r="K29" s="305">
        <v>1255.4000000000001</v>
      </c>
      <c r="L29" s="201">
        <v>22</v>
      </c>
      <c r="M29" s="305">
        <v>960.69</v>
      </c>
      <c r="N29" s="201">
        <v>20</v>
      </c>
      <c r="O29" s="305">
        <f>1570.52-100.19</f>
        <v>1470.33</v>
      </c>
      <c r="P29" s="201">
        <v>24</v>
      </c>
      <c r="Q29" s="305">
        <v>1474.96</v>
      </c>
      <c r="R29" s="201">
        <v>21</v>
      </c>
      <c r="S29" s="305">
        <v>727.71</v>
      </c>
      <c r="T29" s="201">
        <v>19</v>
      </c>
      <c r="U29" s="305">
        <v>5742.41</v>
      </c>
      <c r="V29" s="201">
        <v>23</v>
      </c>
      <c r="W29" s="305">
        <v>440.14</v>
      </c>
      <c r="X29" s="201">
        <v>21</v>
      </c>
      <c r="Y29" s="305"/>
      <c r="Z29" s="199" t="s">
        <v>84</v>
      </c>
      <c r="AA29" s="91">
        <f t="shared" si="0"/>
        <v>16017.850000000002</v>
      </c>
    </row>
    <row r="30" spans="1:30" x14ac:dyDescent="0.3">
      <c r="A30" s="193" t="s">
        <v>82</v>
      </c>
      <c r="B30" s="197">
        <v>20</v>
      </c>
      <c r="C30" s="306">
        <v>816.99</v>
      </c>
      <c r="D30" s="197">
        <v>24</v>
      </c>
      <c r="E30" s="306">
        <v>965.81999999999994</v>
      </c>
      <c r="F30" s="197">
        <v>24</v>
      </c>
      <c r="G30" s="306">
        <v>859.26</v>
      </c>
      <c r="H30" s="197">
        <v>21</v>
      </c>
      <c r="I30" s="306">
        <v>468.48</v>
      </c>
      <c r="J30" s="197">
        <v>19</v>
      </c>
      <c r="K30" s="306">
        <v>785.22</v>
      </c>
      <c r="L30" s="197">
        <v>23</v>
      </c>
      <c r="M30" s="306">
        <v>2175.41</v>
      </c>
      <c r="N30" s="197">
        <v>21</v>
      </c>
      <c r="O30" s="306">
        <f>1156.83-86.13</f>
        <v>1070.6999999999998</v>
      </c>
      <c r="P30" s="197">
        <v>25</v>
      </c>
      <c r="Q30" s="306">
        <v>598.16999999999996</v>
      </c>
      <c r="R30" s="197">
        <v>22</v>
      </c>
      <c r="S30" s="306">
        <v>341.55</v>
      </c>
      <c r="T30" s="197">
        <v>20</v>
      </c>
      <c r="U30" s="306">
        <v>723.5</v>
      </c>
      <c r="V30" s="197">
        <v>24</v>
      </c>
      <c r="W30" s="306">
        <v>0</v>
      </c>
      <c r="X30" s="197">
        <v>22</v>
      </c>
      <c r="Y30" s="306"/>
      <c r="Z30" s="199" t="s">
        <v>82</v>
      </c>
      <c r="AA30" s="91">
        <f t="shared" si="0"/>
        <v>8805.0999999999985</v>
      </c>
    </row>
    <row r="31" spans="1:30" x14ac:dyDescent="0.3">
      <c r="A31" s="193" t="s">
        <v>87</v>
      </c>
      <c r="B31" s="201">
        <v>21</v>
      </c>
      <c r="C31" s="305">
        <v>1114.6600000000001</v>
      </c>
      <c r="D31" s="201">
        <v>25</v>
      </c>
      <c r="E31" s="305">
        <v>1260.44</v>
      </c>
      <c r="F31" s="201">
        <v>25</v>
      </c>
      <c r="G31" s="305">
        <v>575.75</v>
      </c>
      <c r="H31" s="201">
        <v>22</v>
      </c>
      <c r="I31" s="305">
        <v>610.61</v>
      </c>
      <c r="J31" s="201">
        <v>20</v>
      </c>
      <c r="K31" s="305">
        <v>713.64</v>
      </c>
      <c r="L31" s="201">
        <v>24</v>
      </c>
      <c r="M31" s="305">
        <v>637.66</v>
      </c>
      <c r="N31" s="201">
        <v>22</v>
      </c>
      <c r="O31" s="305">
        <f>864.29-63.48</f>
        <v>800.81</v>
      </c>
      <c r="P31" s="201">
        <v>26</v>
      </c>
      <c r="Q31" s="305">
        <v>700.1</v>
      </c>
      <c r="R31" s="201">
        <v>23</v>
      </c>
      <c r="S31" s="305">
        <v>578.04</v>
      </c>
      <c r="T31" s="201">
        <v>21</v>
      </c>
      <c r="U31" s="305">
        <v>1029.7</v>
      </c>
      <c r="V31" s="201">
        <v>25</v>
      </c>
      <c r="W31" s="305">
        <v>318.08999999999997</v>
      </c>
      <c r="X31" s="201">
        <v>23</v>
      </c>
      <c r="Y31" s="305"/>
      <c r="Z31" s="199" t="s">
        <v>87</v>
      </c>
      <c r="AA31" s="91">
        <f t="shared" si="0"/>
        <v>8339.5</v>
      </c>
    </row>
    <row r="32" spans="1:30" x14ac:dyDescent="0.3">
      <c r="A32" s="193" t="s">
        <v>89</v>
      </c>
      <c r="B32" s="197">
        <v>22</v>
      </c>
      <c r="C32" s="306">
        <v>1392.72</v>
      </c>
      <c r="D32" s="197">
        <v>26</v>
      </c>
      <c r="E32" s="306">
        <v>655.61</v>
      </c>
      <c r="F32" s="197">
        <v>26</v>
      </c>
      <c r="G32" s="306">
        <v>1287.23</v>
      </c>
      <c r="H32" s="197">
        <v>23</v>
      </c>
      <c r="I32" s="306">
        <v>407.2</v>
      </c>
      <c r="J32" s="197">
        <v>21</v>
      </c>
      <c r="K32" s="306">
        <v>251.81</v>
      </c>
      <c r="L32" s="197">
        <v>25</v>
      </c>
      <c r="M32" s="306">
        <v>265.60000000000002</v>
      </c>
      <c r="N32" s="197">
        <v>23</v>
      </c>
      <c r="O32" s="306">
        <f>363.29-27.11</f>
        <v>336.18</v>
      </c>
      <c r="P32" s="197">
        <v>27</v>
      </c>
      <c r="Q32" s="306">
        <v>213.18</v>
      </c>
      <c r="R32" s="197">
        <v>24</v>
      </c>
      <c r="S32" s="306">
        <v>191.46</v>
      </c>
      <c r="T32" s="197">
        <v>22</v>
      </c>
      <c r="U32" s="306">
        <v>212.12</v>
      </c>
      <c r="V32" s="197">
        <v>26</v>
      </c>
      <c r="W32" s="306">
        <v>171.25</v>
      </c>
      <c r="X32" s="197">
        <v>24</v>
      </c>
      <c r="Y32" s="306"/>
      <c r="Z32" s="199" t="s">
        <v>89</v>
      </c>
      <c r="AA32" s="91">
        <f t="shared" si="0"/>
        <v>5384.36</v>
      </c>
    </row>
    <row r="33" spans="1:27" x14ac:dyDescent="0.3">
      <c r="A33" s="193" t="s">
        <v>89</v>
      </c>
      <c r="B33" s="201">
        <v>23</v>
      </c>
      <c r="C33" s="305"/>
      <c r="D33" s="201">
        <v>27</v>
      </c>
      <c r="E33" s="305"/>
      <c r="F33" s="201">
        <v>27</v>
      </c>
      <c r="G33" s="305"/>
      <c r="H33" s="201">
        <v>24</v>
      </c>
      <c r="I33" s="305"/>
      <c r="J33" s="201">
        <v>22</v>
      </c>
      <c r="K33" s="305"/>
      <c r="L33" s="201">
        <v>26</v>
      </c>
      <c r="M33" s="305"/>
      <c r="N33" s="201">
        <v>24</v>
      </c>
      <c r="O33" s="305"/>
      <c r="P33" s="201">
        <v>28</v>
      </c>
      <c r="Q33" s="305"/>
      <c r="R33" s="201">
        <v>25</v>
      </c>
      <c r="S33" s="305"/>
      <c r="T33" s="201">
        <v>23</v>
      </c>
      <c r="U33" s="305"/>
      <c r="V33" s="201">
        <v>27</v>
      </c>
      <c r="W33" s="305"/>
      <c r="X33" s="201">
        <v>25</v>
      </c>
      <c r="Y33" s="305"/>
      <c r="Z33" s="199" t="s">
        <v>89</v>
      </c>
      <c r="AA33" s="91">
        <f t="shared" si="0"/>
        <v>0</v>
      </c>
    </row>
    <row r="34" spans="1:27" x14ac:dyDescent="0.3">
      <c r="A34" s="193" t="s">
        <v>81</v>
      </c>
      <c r="B34" s="197">
        <v>24</v>
      </c>
      <c r="C34" s="306">
        <v>939.8</v>
      </c>
      <c r="D34" s="197">
        <v>28</v>
      </c>
      <c r="E34" s="306">
        <v>1376.08</v>
      </c>
      <c r="F34" s="197">
        <v>28</v>
      </c>
      <c r="G34" s="306">
        <v>1490.81</v>
      </c>
      <c r="H34" s="197">
        <v>25</v>
      </c>
      <c r="I34" s="306">
        <v>1101.49</v>
      </c>
      <c r="J34" s="197">
        <v>23</v>
      </c>
      <c r="K34" s="306">
        <v>1160.3900000000001</v>
      </c>
      <c r="L34" s="197">
        <v>27</v>
      </c>
      <c r="M34" s="306">
        <v>2076.9899999999998</v>
      </c>
      <c r="N34" s="197">
        <v>25</v>
      </c>
      <c r="O34" s="306">
        <f>1393.4-103.09</f>
        <v>1290.3100000000002</v>
      </c>
      <c r="P34" s="197">
        <v>29</v>
      </c>
      <c r="Q34" s="306">
        <v>1677.87</v>
      </c>
      <c r="R34" s="197">
        <v>26</v>
      </c>
      <c r="S34" s="306">
        <v>644.96</v>
      </c>
      <c r="T34" s="197">
        <v>24</v>
      </c>
      <c r="U34" s="306">
        <v>997.56</v>
      </c>
      <c r="V34" s="197">
        <v>28</v>
      </c>
      <c r="W34" s="306">
        <v>1933.94</v>
      </c>
      <c r="X34" s="197">
        <v>26</v>
      </c>
      <c r="Y34" s="306"/>
      <c r="Z34" s="199" t="s">
        <v>81</v>
      </c>
      <c r="AA34" s="91">
        <f t="shared" si="0"/>
        <v>14690.199999999999</v>
      </c>
    </row>
    <row r="35" spans="1:27" x14ac:dyDescent="0.3">
      <c r="A35" s="193" t="s">
        <v>82</v>
      </c>
      <c r="B35" s="201">
        <v>25</v>
      </c>
      <c r="C35" s="305">
        <v>982.85</v>
      </c>
      <c r="D35" s="196"/>
      <c r="E35" s="200"/>
      <c r="F35" s="201">
        <v>29</v>
      </c>
      <c r="G35" s="305">
        <v>1451.99</v>
      </c>
      <c r="H35" s="201">
        <v>26</v>
      </c>
      <c r="I35" s="305">
        <v>534.88</v>
      </c>
      <c r="J35" s="201">
        <v>24</v>
      </c>
      <c r="K35" s="305">
        <f>1619.56-122.55</f>
        <v>1497.01</v>
      </c>
      <c r="L35" s="201">
        <v>28</v>
      </c>
      <c r="M35" s="305">
        <v>919.84</v>
      </c>
      <c r="N35" s="201">
        <v>26</v>
      </c>
      <c r="O35" s="305">
        <f>1152.23-83.58</f>
        <v>1068.6500000000001</v>
      </c>
      <c r="P35" s="201">
        <v>30</v>
      </c>
      <c r="Q35" s="305">
        <v>797.73</v>
      </c>
      <c r="R35" s="201">
        <v>27</v>
      </c>
      <c r="S35" s="305">
        <v>984.35</v>
      </c>
      <c r="T35" s="201">
        <v>25</v>
      </c>
      <c r="U35" s="305">
        <v>1554.04</v>
      </c>
      <c r="V35" s="201">
        <v>29</v>
      </c>
      <c r="W35" s="305">
        <v>1333.01</v>
      </c>
      <c r="X35" s="201">
        <v>27</v>
      </c>
      <c r="Y35" s="305"/>
      <c r="Z35" s="199" t="s">
        <v>82</v>
      </c>
      <c r="AA35" s="91">
        <f t="shared" si="0"/>
        <v>11124.35</v>
      </c>
    </row>
    <row r="36" spans="1:27" x14ac:dyDescent="0.3">
      <c r="A36" s="203" t="s">
        <v>84</v>
      </c>
      <c r="B36" s="197">
        <v>26</v>
      </c>
      <c r="C36" s="306">
        <v>982.45</v>
      </c>
      <c r="D36" s="196"/>
      <c r="E36" s="200"/>
      <c r="F36" s="197">
        <v>30</v>
      </c>
      <c r="G36" s="306">
        <v>1109.44</v>
      </c>
      <c r="H36" s="197">
        <v>27</v>
      </c>
      <c r="I36" s="306">
        <f>688.59-52.17</f>
        <v>636.42000000000007</v>
      </c>
      <c r="J36" s="197">
        <v>25</v>
      </c>
      <c r="K36" s="306">
        <f>1745.34-132.1</f>
        <v>1613.24</v>
      </c>
      <c r="L36" s="197">
        <v>29</v>
      </c>
      <c r="M36" s="306">
        <v>731.25</v>
      </c>
      <c r="N36" s="197">
        <v>27</v>
      </c>
      <c r="O36" s="306">
        <f>895.69-65</f>
        <v>830.69</v>
      </c>
      <c r="P36" s="197">
        <v>31</v>
      </c>
      <c r="Q36" s="306">
        <v>846.55</v>
      </c>
      <c r="R36" s="197">
        <v>28</v>
      </c>
      <c r="S36" s="306">
        <v>815.09</v>
      </c>
      <c r="T36" s="197">
        <v>26</v>
      </c>
      <c r="U36" s="306">
        <v>391.85</v>
      </c>
      <c r="V36" s="197">
        <v>30</v>
      </c>
      <c r="W36" s="306">
        <v>1511.03</v>
      </c>
      <c r="X36" s="197">
        <v>28</v>
      </c>
      <c r="Y36" s="306"/>
      <c r="Z36" s="199" t="s">
        <v>84</v>
      </c>
      <c r="AA36" s="91">
        <f t="shared" si="0"/>
        <v>9468.01</v>
      </c>
    </row>
    <row r="37" spans="1:27" x14ac:dyDescent="0.3">
      <c r="A37" s="203" t="s">
        <v>82</v>
      </c>
      <c r="B37" s="201">
        <v>27</v>
      </c>
      <c r="C37" s="305">
        <v>782.22</v>
      </c>
      <c r="D37" s="196"/>
      <c r="E37" s="200"/>
      <c r="F37" s="201">
        <v>31</v>
      </c>
      <c r="G37" s="305">
        <v>1635.75</v>
      </c>
      <c r="H37" s="201">
        <v>28</v>
      </c>
      <c r="I37" s="305">
        <v>634.44000000000005</v>
      </c>
      <c r="J37" s="201">
        <v>26</v>
      </c>
      <c r="K37" s="305">
        <v>422.08</v>
      </c>
      <c r="L37" s="201">
        <v>30</v>
      </c>
      <c r="M37" s="305">
        <v>1340.72</v>
      </c>
      <c r="N37" s="201">
        <v>28</v>
      </c>
      <c r="O37" s="305">
        <f>661.09-49.32</f>
        <v>611.77</v>
      </c>
      <c r="P37" s="198"/>
      <c r="Q37" s="200"/>
      <c r="R37" s="201">
        <v>29</v>
      </c>
      <c r="S37" s="305">
        <v>1428.27</v>
      </c>
      <c r="T37" s="201">
        <v>27</v>
      </c>
      <c r="U37" s="305">
        <v>1058.9100000000001</v>
      </c>
      <c r="V37" s="198"/>
      <c r="W37" s="200"/>
      <c r="X37" s="201">
        <v>29</v>
      </c>
      <c r="Y37" s="305"/>
      <c r="Z37" s="199" t="s">
        <v>82</v>
      </c>
      <c r="AA37" s="91">
        <f t="shared" si="0"/>
        <v>7914.16</v>
      </c>
    </row>
    <row r="38" spans="1:27" x14ac:dyDescent="0.3">
      <c r="A38" s="203" t="s">
        <v>87</v>
      </c>
      <c r="B38" s="197">
        <v>28</v>
      </c>
      <c r="C38" s="306">
        <v>1764.51</v>
      </c>
      <c r="D38" s="196"/>
      <c r="E38" s="200"/>
      <c r="F38" s="198"/>
      <c r="G38" s="200"/>
      <c r="H38" s="197">
        <v>29</v>
      </c>
      <c r="I38" s="306">
        <v>702.83</v>
      </c>
      <c r="J38" s="197">
        <v>27</v>
      </c>
      <c r="K38" s="306">
        <v>459.07</v>
      </c>
      <c r="L38" s="198"/>
      <c r="M38" s="200"/>
      <c r="N38" s="197">
        <v>29</v>
      </c>
      <c r="O38" s="306">
        <f>489.36-36.47</f>
        <v>452.89</v>
      </c>
      <c r="P38" s="198"/>
      <c r="Q38" s="200"/>
      <c r="R38" s="197">
        <v>30</v>
      </c>
      <c r="S38" s="306">
        <v>1305.6199999999999</v>
      </c>
      <c r="T38" s="197">
        <v>28</v>
      </c>
      <c r="U38" s="306">
        <v>1733.56</v>
      </c>
      <c r="V38" s="198"/>
      <c r="W38" s="200"/>
      <c r="X38" s="197">
        <v>30</v>
      </c>
      <c r="Y38" s="306"/>
      <c r="Z38" s="199" t="s">
        <v>87</v>
      </c>
      <c r="AA38" s="91">
        <f t="shared" si="0"/>
        <v>6418.48</v>
      </c>
    </row>
    <row r="39" spans="1:27" x14ac:dyDescent="0.3">
      <c r="A39" s="203" t="s">
        <v>89</v>
      </c>
      <c r="B39" s="201">
        <v>29</v>
      </c>
      <c r="C39" s="305">
        <v>646.08000000000004</v>
      </c>
      <c r="D39" s="196"/>
      <c r="E39" s="200"/>
      <c r="F39" s="198"/>
      <c r="G39" s="200"/>
      <c r="H39" s="201">
        <v>30</v>
      </c>
      <c r="I39" s="305">
        <v>666.54</v>
      </c>
      <c r="J39" s="201">
        <v>28</v>
      </c>
      <c r="K39" s="305">
        <v>655.29</v>
      </c>
      <c r="L39" s="198"/>
      <c r="M39" s="200"/>
      <c r="N39" s="201">
        <v>30</v>
      </c>
      <c r="O39" s="305">
        <f>702.26-52.39</f>
        <v>649.87</v>
      </c>
      <c r="P39" s="198"/>
      <c r="Q39" s="200"/>
      <c r="R39" s="196"/>
      <c r="S39" s="200"/>
      <c r="T39" s="201">
        <v>29</v>
      </c>
      <c r="U39" s="305">
        <v>106.81</v>
      </c>
      <c r="V39" s="198"/>
      <c r="W39" s="200"/>
      <c r="X39" s="201">
        <v>31</v>
      </c>
      <c r="Y39" s="305"/>
      <c r="Z39" s="199" t="s">
        <v>89</v>
      </c>
      <c r="AA39" s="91">
        <f t="shared" si="0"/>
        <v>2724.59</v>
      </c>
    </row>
    <row r="40" spans="1:27" x14ac:dyDescent="0.3">
      <c r="A40" s="193" t="s">
        <v>89</v>
      </c>
      <c r="B40" s="197">
        <v>30</v>
      </c>
      <c r="C40" s="306"/>
      <c r="D40" s="196"/>
      <c r="E40" s="200"/>
      <c r="F40" s="198"/>
      <c r="G40" s="200"/>
      <c r="H40" s="196"/>
      <c r="I40" s="200"/>
      <c r="J40" s="197">
        <v>29</v>
      </c>
      <c r="K40" s="306"/>
      <c r="L40" s="198"/>
      <c r="M40" s="200"/>
      <c r="N40" s="197">
        <v>31</v>
      </c>
      <c r="O40" s="306"/>
      <c r="P40" s="198"/>
      <c r="Q40" s="200"/>
      <c r="R40" s="196"/>
      <c r="S40" s="200"/>
      <c r="T40" s="197">
        <v>30</v>
      </c>
      <c r="U40" s="306"/>
      <c r="V40" s="198"/>
      <c r="W40" s="200"/>
      <c r="X40" s="198"/>
      <c r="Y40" s="200"/>
      <c r="Z40" s="199" t="s">
        <v>89</v>
      </c>
      <c r="AA40" s="91">
        <f t="shared" si="0"/>
        <v>0</v>
      </c>
    </row>
    <row r="41" spans="1:27" x14ac:dyDescent="0.3">
      <c r="A41" s="193" t="s">
        <v>81</v>
      </c>
      <c r="B41" s="201">
        <v>31</v>
      </c>
      <c r="C41" s="305">
        <v>1139.43</v>
      </c>
      <c r="D41" s="196"/>
      <c r="E41" s="200"/>
      <c r="F41" s="198"/>
      <c r="G41" s="200"/>
      <c r="H41" s="196"/>
      <c r="I41" s="200"/>
      <c r="J41" s="201">
        <v>30</v>
      </c>
      <c r="K41" s="305"/>
      <c r="L41" s="198"/>
      <c r="M41" s="200"/>
      <c r="N41" s="196"/>
      <c r="O41" s="200"/>
      <c r="P41" s="198"/>
      <c r="Q41" s="200"/>
      <c r="R41" s="196"/>
      <c r="S41" s="200"/>
      <c r="T41" s="201">
        <v>31</v>
      </c>
      <c r="U41" s="305">
        <v>877.53</v>
      </c>
      <c r="V41" s="196"/>
      <c r="W41" s="200"/>
      <c r="X41" s="196"/>
      <c r="Y41" s="200"/>
      <c r="Z41" s="199" t="s">
        <v>81</v>
      </c>
      <c r="AA41" s="91">
        <f t="shared" si="0"/>
        <v>2016.96</v>
      </c>
    </row>
    <row r="42" spans="1:27" x14ac:dyDescent="0.3">
      <c r="A42" s="193" t="s">
        <v>82</v>
      </c>
      <c r="B42" s="196"/>
      <c r="C42" s="200"/>
      <c r="D42" s="196"/>
      <c r="E42" s="200"/>
      <c r="F42" s="196"/>
      <c r="G42" s="200"/>
      <c r="H42" s="196"/>
      <c r="I42" s="200"/>
      <c r="J42" s="197">
        <v>31</v>
      </c>
      <c r="K42" s="306">
        <v>1633.02</v>
      </c>
      <c r="L42" s="198"/>
      <c r="M42" s="200"/>
      <c r="N42" s="196"/>
      <c r="O42" s="200"/>
      <c r="P42" s="198"/>
      <c r="Q42" s="200"/>
      <c r="R42" s="196"/>
      <c r="S42" s="200"/>
      <c r="T42" s="196"/>
      <c r="U42" s="200"/>
      <c r="V42" s="196"/>
      <c r="W42" s="200"/>
      <c r="X42" s="196"/>
      <c r="Y42" s="200"/>
      <c r="Z42" s="199" t="s">
        <v>82</v>
      </c>
      <c r="AA42" s="91">
        <f t="shared" si="0"/>
        <v>1633.02</v>
      </c>
    </row>
    <row r="43" spans="1:27" x14ac:dyDescent="0.3">
      <c r="A43" s="193" t="s">
        <v>84</v>
      </c>
      <c r="B43" s="196"/>
      <c r="C43" s="200"/>
      <c r="D43" s="196"/>
      <c r="E43" s="200"/>
      <c r="F43" s="196"/>
      <c r="G43" s="200"/>
      <c r="H43" s="196"/>
      <c r="I43" s="200"/>
      <c r="J43" s="196"/>
      <c r="K43" s="200"/>
      <c r="L43" s="198"/>
      <c r="M43" s="200"/>
      <c r="N43" s="196"/>
      <c r="O43" s="200"/>
      <c r="P43" s="196"/>
      <c r="Q43" s="200"/>
      <c r="R43" s="196"/>
      <c r="S43" s="200"/>
      <c r="T43" s="196"/>
      <c r="U43" s="200"/>
      <c r="V43" s="196"/>
      <c r="W43" s="200"/>
      <c r="X43" s="196"/>
      <c r="Y43" s="200"/>
      <c r="Z43" s="199" t="s">
        <v>84</v>
      </c>
      <c r="AA43" s="91">
        <f t="shared" si="0"/>
        <v>0</v>
      </c>
    </row>
    <row r="44" spans="1:27" x14ac:dyDescent="0.3">
      <c r="A44" s="193" t="s">
        <v>82</v>
      </c>
      <c r="B44" s="196"/>
      <c r="C44" s="200"/>
      <c r="D44" s="196"/>
      <c r="E44" s="200"/>
      <c r="F44" s="196"/>
      <c r="G44" s="200"/>
      <c r="H44" s="196"/>
      <c r="I44" s="200"/>
      <c r="J44" s="196"/>
      <c r="K44" s="200"/>
      <c r="L44" s="196"/>
      <c r="M44" s="200"/>
      <c r="N44" s="196"/>
      <c r="O44" s="200"/>
      <c r="P44" s="196"/>
      <c r="Q44" s="200"/>
      <c r="R44" s="196"/>
      <c r="S44" s="200"/>
      <c r="T44" s="196"/>
      <c r="U44" s="200"/>
      <c r="V44" s="196"/>
      <c r="W44" s="200"/>
      <c r="X44" s="196"/>
      <c r="Y44" s="200"/>
      <c r="Z44" s="199" t="s">
        <v>82</v>
      </c>
      <c r="AA44" s="91">
        <f t="shared" si="0"/>
        <v>0</v>
      </c>
    </row>
    <row r="45" spans="1:27" x14ac:dyDescent="0.3">
      <c r="A45" s="193" t="s">
        <v>87</v>
      </c>
      <c r="B45" s="196"/>
      <c r="C45" s="200"/>
      <c r="D45" s="196"/>
      <c r="E45" s="200"/>
      <c r="F45" s="196"/>
      <c r="G45" s="200"/>
      <c r="H45" s="196"/>
      <c r="I45" s="200"/>
      <c r="J45" s="196"/>
      <c r="K45" s="200"/>
      <c r="L45" s="196"/>
      <c r="M45" s="200"/>
      <c r="N45" s="196"/>
      <c r="O45" s="200"/>
      <c r="P45" s="196"/>
      <c r="Q45" s="200"/>
      <c r="R45" s="196"/>
      <c r="S45" s="200"/>
      <c r="T45" s="196"/>
      <c r="U45" s="200"/>
      <c r="V45" s="196"/>
      <c r="W45" s="200"/>
      <c r="X45" s="196"/>
      <c r="Y45" s="200"/>
      <c r="Z45" s="199" t="s">
        <v>87</v>
      </c>
      <c r="AA45" s="91">
        <f t="shared" si="0"/>
        <v>0</v>
      </c>
    </row>
    <row r="46" spans="1:27" x14ac:dyDescent="0.3">
      <c r="A46" s="193" t="s">
        <v>89</v>
      </c>
      <c r="B46" s="196"/>
      <c r="C46" s="200"/>
      <c r="D46" s="196"/>
      <c r="E46" s="200"/>
      <c r="F46" s="196"/>
      <c r="G46" s="200"/>
      <c r="H46" s="196"/>
      <c r="I46" s="200"/>
      <c r="J46" s="196"/>
      <c r="K46" s="200"/>
      <c r="L46" s="196"/>
      <c r="M46" s="200"/>
      <c r="N46" s="196"/>
      <c r="O46" s="200"/>
      <c r="P46" s="196"/>
      <c r="Q46" s="200"/>
      <c r="R46" s="196"/>
      <c r="S46" s="200"/>
      <c r="T46" s="196"/>
      <c r="U46" s="200"/>
      <c r="V46" s="196"/>
      <c r="W46" s="200"/>
      <c r="X46" s="196"/>
      <c r="Y46" s="200"/>
      <c r="Z46" s="199" t="s">
        <v>89</v>
      </c>
      <c r="AA46" s="91">
        <f t="shared" si="0"/>
        <v>0</v>
      </c>
    </row>
    <row r="47" spans="1:27" ht="15" thickBot="1" x14ac:dyDescent="0.35">
      <c r="A47" s="204" t="s">
        <v>89</v>
      </c>
      <c r="B47" s="205"/>
      <c r="C47" s="206"/>
      <c r="D47" s="207"/>
      <c r="E47" s="206"/>
      <c r="F47" s="207"/>
      <c r="G47" s="206"/>
      <c r="H47" s="207"/>
      <c r="I47" s="206"/>
      <c r="J47" s="207"/>
      <c r="K47" s="206"/>
      <c r="L47" s="207"/>
      <c r="M47" s="206"/>
      <c r="N47" s="207"/>
      <c r="O47" s="206"/>
      <c r="P47" s="207"/>
      <c r="Q47" s="206"/>
      <c r="R47" s="207"/>
      <c r="S47" s="206"/>
      <c r="T47" s="207"/>
      <c r="U47" s="206"/>
      <c r="V47" s="207"/>
      <c r="W47" s="206"/>
      <c r="X47" s="207"/>
      <c r="Y47" s="206"/>
      <c r="Z47" s="208" t="s">
        <v>89</v>
      </c>
      <c r="AA47" s="91">
        <f t="shared" si="0"/>
        <v>0</v>
      </c>
    </row>
    <row r="48" spans="1:27" ht="15" thickTop="1" x14ac:dyDescent="0.3">
      <c r="A48" s="357" t="s">
        <v>80</v>
      </c>
      <c r="B48" s="358"/>
      <c r="C48" s="209" t="s">
        <v>68</v>
      </c>
      <c r="D48" s="209"/>
      <c r="E48" s="209" t="s">
        <v>69</v>
      </c>
      <c r="F48" s="209"/>
      <c r="G48" s="209" t="s">
        <v>70</v>
      </c>
      <c r="H48" s="210"/>
      <c r="I48" s="209" t="s">
        <v>97</v>
      </c>
      <c r="J48" s="210"/>
      <c r="K48" s="209" t="s">
        <v>72</v>
      </c>
      <c r="L48" s="209"/>
      <c r="M48" s="209" t="s">
        <v>73</v>
      </c>
      <c r="N48" s="210"/>
      <c r="O48" s="209" t="s">
        <v>74</v>
      </c>
      <c r="P48" s="209"/>
      <c r="Q48" s="209" t="s">
        <v>75</v>
      </c>
      <c r="R48" s="209"/>
      <c r="S48" s="209" t="s">
        <v>76</v>
      </c>
      <c r="T48" s="210"/>
      <c r="U48" s="209" t="s">
        <v>77</v>
      </c>
      <c r="V48" s="210"/>
      <c r="W48" s="209" t="s">
        <v>78</v>
      </c>
      <c r="X48" s="210"/>
      <c r="Y48" s="209" t="s">
        <v>79</v>
      </c>
      <c r="Z48" s="209"/>
      <c r="AA48" s="211"/>
    </row>
    <row r="49" spans="1:27" x14ac:dyDescent="0.3">
      <c r="A49" s="359"/>
      <c r="B49" s="360"/>
      <c r="C49" s="309">
        <f>SUM(C6:C47)</f>
        <v>27883.390000000003</v>
      </c>
      <c r="D49" s="309"/>
      <c r="E49" s="309">
        <f>SUM(E6:E47)</f>
        <v>28594.660000000003</v>
      </c>
      <c r="F49" s="309"/>
      <c r="G49" s="309">
        <f>SUM(G6:G47)</f>
        <v>30485.49</v>
      </c>
      <c r="H49" s="309"/>
      <c r="I49" s="309">
        <f>SUM(I6:I47)</f>
        <v>22408.620000000006</v>
      </c>
      <c r="J49" s="309"/>
      <c r="K49" s="309">
        <f>SUM(K6:K47)</f>
        <v>25638.130000000005</v>
      </c>
      <c r="L49" s="309"/>
      <c r="M49" s="309">
        <f>SUM(M6:M47)</f>
        <v>26236.820000000003</v>
      </c>
      <c r="N49" s="309"/>
      <c r="O49" s="309">
        <f>SUM(O6:O47)</f>
        <v>21776</v>
      </c>
      <c r="P49" s="309"/>
      <c r="Q49" s="309">
        <f>SUM(Q6:Q47)</f>
        <v>29638.129999999994</v>
      </c>
      <c r="R49" s="309"/>
      <c r="S49" s="309">
        <f>SUM(S6:S47)</f>
        <v>26239.659999999993</v>
      </c>
      <c r="T49" s="309"/>
      <c r="U49" s="309">
        <f>SUM(U6:U47)</f>
        <v>29792.15</v>
      </c>
      <c r="V49" s="309"/>
      <c r="W49" s="309">
        <f>SUM(W6:W47)</f>
        <v>28695.32</v>
      </c>
      <c r="X49" s="309"/>
      <c r="Y49" s="309">
        <f>SUM(Y6:Y47)</f>
        <v>35867.15</v>
      </c>
      <c r="Z49" s="309"/>
      <c r="AA49" s="310">
        <f>SUM(AA6:AA47)</f>
        <v>333255.52</v>
      </c>
    </row>
    <row r="50" spans="1:27" x14ac:dyDescent="0.3">
      <c r="A50" s="370" t="s">
        <v>98</v>
      </c>
      <c r="B50" s="370"/>
      <c r="C50" s="212">
        <f>SUM(C11:C25)</f>
        <v>14821.199999999999</v>
      </c>
      <c r="D50" s="213"/>
      <c r="E50" s="212">
        <f>SUM(E7:E21)</f>
        <v>15853.190000000002</v>
      </c>
      <c r="F50" s="213"/>
      <c r="G50" s="212">
        <f>SUM(G7:G21)</f>
        <v>16172.62</v>
      </c>
      <c r="H50" s="213"/>
      <c r="I50" s="212">
        <f>SUM(I10:I24)</f>
        <v>13800.01</v>
      </c>
      <c r="J50" s="213"/>
      <c r="K50" s="212">
        <f>SUM(K12:K26)</f>
        <v>11751.96</v>
      </c>
      <c r="L50" s="213"/>
      <c r="M50" s="212">
        <f>SUM(M8:M22)</f>
        <v>12288.130000000003</v>
      </c>
      <c r="N50" s="213"/>
      <c r="O50" s="212">
        <f>SUM(O10:O24)</f>
        <v>10881.269999999999</v>
      </c>
      <c r="P50" s="213"/>
      <c r="Q50" s="212">
        <f>SUM(Q6:Q20)</f>
        <v>11227.4</v>
      </c>
      <c r="R50" s="213"/>
      <c r="S50" s="212">
        <f>SUM(S9:S23)</f>
        <v>10627.32</v>
      </c>
      <c r="T50" s="213"/>
      <c r="U50" s="212">
        <f>SUM(U11:U25)</f>
        <v>12697.920000000002</v>
      </c>
      <c r="V50" s="213"/>
      <c r="W50" s="212">
        <f>SUM(W7:W21)</f>
        <v>11424.170000000002</v>
      </c>
      <c r="X50" s="213"/>
      <c r="Y50" s="212">
        <f>SUM(Y9:Y23)</f>
        <v>21463.14</v>
      </c>
      <c r="Z50" s="6"/>
      <c r="AA50" s="6"/>
    </row>
    <row r="51" spans="1:27" x14ac:dyDescent="0.3">
      <c r="A51" s="371" t="s">
        <v>99</v>
      </c>
      <c r="B51" s="371"/>
      <c r="C51" s="212">
        <f>C49-C50</f>
        <v>13062.190000000004</v>
      </c>
      <c r="D51" s="213"/>
      <c r="E51" s="212">
        <f>E49-E50</f>
        <v>12741.470000000001</v>
      </c>
      <c r="F51" s="213"/>
      <c r="G51" s="212">
        <f>G49-G50</f>
        <v>14312.87</v>
      </c>
      <c r="H51" s="213"/>
      <c r="I51" s="212">
        <f>I49-I50</f>
        <v>8608.610000000006</v>
      </c>
      <c r="J51" s="213"/>
      <c r="K51" s="212">
        <f>K49-K50</f>
        <v>13886.170000000006</v>
      </c>
      <c r="L51" s="213"/>
      <c r="M51" s="212">
        <f>M49-M50</f>
        <v>13948.69</v>
      </c>
      <c r="N51" s="213"/>
      <c r="O51" s="212">
        <f>O49-O50</f>
        <v>10894.730000000001</v>
      </c>
      <c r="P51" s="213"/>
      <c r="Q51" s="212">
        <f>Q49-Q50</f>
        <v>18410.729999999996</v>
      </c>
      <c r="R51" s="213"/>
      <c r="S51" s="212">
        <f>S49-S50</f>
        <v>15612.339999999993</v>
      </c>
      <c r="T51" s="213"/>
      <c r="U51" s="212">
        <f>U49-U50</f>
        <v>17094.23</v>
      </c>
      <c r="V51" s="213"/>
      <c r="W51" s="212">
        <f>W49-W50</f>
        <v>17271.149999999998</v>
      </c>
      <c r="X51" s="213"/>
      <c r="Y51" s="212">
        <f>Y49-Y50</f>
        <v>14404.010000000002</v>
      </c>
      <c r="Z51" s="6"/>
      <c r="AA51" s="6"/>
    </row>
    <row r="52" spans="1:27" x14ac:dyDescent="0.3">
      <c r="A52" s="214"/>
      <c r="B52" s="214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x14ac:dyDescent="0.3">
      <c r="A53" s="215" t="s">
        <v>100</v>
      </c>
      <c r="B53" s="6"/>
      <c r="C53" s="209"/>
      <c r="D53" s="209"/>
      <c r="E53" s="209"/>
      <c r="F53" s="209"/>
      <c r="G53" s="209"/>
      <c r="H53" s="210"/>
      <c r="I53" s="209"/>
      <c r="J53" s="210"/>
      <c r="K53" s="209"/>
      <c r="L53" s="209"/>
      <c r="M53" s="209"/>
      <c r="N53" s="210"/>
      <c r="O53" s="209"/>
      <c r="P53" s="209"/>
      <c r="Q53" s="209"/>
      <c r="R53" s="209"/>
      <c r="S53" s="209"/>
      <c r="T53" s="210"/>
      <c r="U53" s="209"/>
      <c r="V53" s="210"/>
      <c r="W53" s="209"/>
      <c r="X53" s="210"/>
      <c r="Y53" s="209"/>
      <c r="Z53" s="209"/>
      <c r="AA53" s="6"/>
    </row>
    <row r="54" spans="1:27" x14ac:dyDescent="0.3">
      <c r="A54" s="223" t="s">
        <v>101</v>
      </c>
      <c r="B54" s="301"/>
      <c r="C54" s="311">
        <f t="shared" ref="C54:C60" si="1">SUM(C41,C34,C27,C20,C13,C6)</f>
        <v>4752.21</v>
      </c>
      <c r="D54" s="311"/>
      <c r="E54" s="311">
        <f t="shared" ref="E54:E60" si="2">SUM(E41,E34,E27,E20,E13,E6)</f>
        <v>6259.8399999999992</v>
      </c>
      <c r="F54" s="311"/>
      <c r="G54" s="311">
        <f t="shared" ref="G54:G60" si="3">SUM(G41,G34,G27,G20,G13,G6)</f>
        <v>6156.68</v>
      </c>
      <c r="H54" s="311"/>
      <c r="I54" s="311">
        <f t="shared" ref="I54:I60" si="4">SUM(I41,I34,I27,I20,I13,I6)</f>
        <v>4277.79</v>
      </c>
      <c r="J54" s="311"/>
      <c r="K54" s="311">
        <f t="shared" ref="K54:K60" si="5">SUM(K41,K34,K27,K20,K13,K6)</f>
        <v>6437</v>
      </c>
      <c r="L54" s="311"/>
      <c r="M54" s="311">
        <f t="shared" ref="M54:M60" si="6">SUM(M41,M34,M27,M20,M13,M6)</f>
        <v>5708.7699999999995</v>
      </c>
      <c r="N54" s="311"/>
      <c r="O54" s="311">
        <f t="shared" ref="O54:O60" si="7">SUM(O41,O34,O27,O20,O13,O6)</f>
        <v>3722.2599999999998</v>
      </c>
      <c r="P54" s="311"/>
      <c r="Q54" s="311">
        <f t="shared" ref="Q54:Q60" si="8">SUM(Q41,Q34,Q27,Q20,Q13,Q6)</f>
        <v>6310.6599999999989</v>
      </c>
      <c r="R54" s="311"/>
      <c r="S54" s="311">
        <f t="shared" ref="S54:S60" si="9">SUM(S41,S34,S27,S20,S13,S6)</f>
        <v>8435.1299999999992</v>
      </c>
      <c r="T54" s="311"/>
      <c r="U54" s="311">
        <f t="shared" ref="U54:U60" si="10">SUM(U41,U34,U27,U20,U13,U6)</f>
        <v>6119.58</v>
      </c>
      <c r="V54" s="311"/>
      <c r="W54" s="311">
        <f t="shared" ref="W54:W60" si="11">SUM(W41,W34,W27,W20,W13,W6)</f>
        <v>6589.16</v>
      </c>
      <c r="X54" s="311"/>
      <c r="Y54" s="311">
        <f t="shared" ref="Y54:Y60" si="12">SUM(Y41,Y34,Y27,Y20,Y13,Y6)</f>
        <v>13254.66</v>
      </c>
      <c r="Z54" s="311"/>
      <c r="AA54" s="216">
        <f t="shared" ref="AA54:AA60" si="13">SUM(AA41,AA34,AA27,AA20,AA13,AA6)</f>
        <v>78023.740000000005</v>
      </c>
    </row>
    <row r="55" spans="1:27" x14ac:dyDescent="0.3">
      <c r="A55" s="224" t="s">
        <v>102</v>
      </c>
      <c r="B55" s="217"/>
      <c r="C55" s="218">
        <f t="shared" si="1"/>
        <v>5672.99</v>
      </c>
      <c r="D55" s="218"/>
      <c r="E55" s="218">
        <f t="shared" si="2"/>
        <v>5826.45</v>
      </c>
      <c r="F55" s="218"/>
      <c r="G55" s="218">
        <f t="shared" si="3"/>
        <v>6772.75</v>
      </c>
      <c r="H55" s="218"/>
      <c r="I55" s="218">
        <f t="shared" si="4"/>
        <v>3792.9900000000002</v>
      </c>
      <c r="J55" s="218"/>
      <c r="K55" s="218">
        <f t="shared" si="5"/>
        <v>5751.17</v>
      </c>
      <c r="L55" s="218"/>
      <c r="M55" s="218">
        <f t="shared" si="6"/>
        <v>5215.63</v>
      </c>
      <c r="N55" s="218"/>
      <c r="O55" s="218">
        <f t="shared" si="7"/>
        <v>4397.6299999999992</v>
      </c>
      <c r="P55" s="218"/>
      <c r="Q55" s="218">
        <f t="shared" si="8"/>
        <v>4469.93</v>
      </c>
      <c r="R55" s="218"/>
      <c r="S55" s="218">
        <f t="shared" si="9"/>
        <v>3416.33</v>
      </c>
      <c r="T55" s="218"/>
      <c r="U55" s="218">
        <f t="shared" si="10"/>
        <v>5418.34</v>
      </c>
      <c r="V55" s="218"/>
      <c r="W55" s="218">
        <f t="shared" si="11"/>
        <v>5245.16</v>
      </c>
      <c r="X55" s="218"/>
      <c r="Y55" s="218">
        <f t="shared" si="12"/>
        <v>4147.21</v>
      </c>
      <c r="Z55" s="218"/>
      <c r="AA55" s="219">
        <f t="shared" si="13"/>
        <v>60126.58</v>
      </c>
    </row>
    <row r="56" spans="1:27" x14ac:dyDescent="0.3">
      <c r="A56" s="225" t="s">
        <v>103</v>
      </c>
      <c r="B56" s="6"/>
      <c r="C56" s="91">
        <f t="shared" si="1"/>
        <v>4783.99</v>
      </c>
      <c r="D56" s="91"/>
      <c r="E56" s="91">
        <f t="shared" si="2"/>
        <v>4138.12</v>
      </c>
      <c r="F56" s="91"/>
      <c r="G56" s="91">
        <f t="shared" si="3"/>
        <v>4706.55</v>
      </c>
      <c r="H56" s="91"/>
      <c r="I56" s="91">
        <f t="shared" si="4"/>
        <v>3531.1400000000003</v>
      </c>
      <c r="J56" s="91"/>
      <c r="K56" s="91">
        <f t="shared" si="5"/>
        <v>4947.8100000000004</v>
      </c>
      <c r="L56" s="91"/>
      <c r="M56" s="91">
        <f t="shared" si="6"/>
        <v>4616.38</v>
      </c>
      <c r="N56" s="91"/>
      <c r="O56" s="91">
        <f t="shared" si="7"/>
        <v>4178.1400000000003</v>
      </c>
      <c r="P56" s="91"/>
      <c r="Q56" s="91">
        <f t="shared" si="8"/>
        <v>6045.09</v>
      </c>
      <c r="R56" s="91"/>
      <c r="S56" s="91">
        <f t="shared" si="9"/>
        <v>3255.4300000000003</v>
      </c>
      <c r="T56" s="91"/>
      <c r="U56" s="91">
        <f t="shared" si="10"/>
        <v>8108.31</v>
      </c>
      <c r="V56" s="91"/>
      <c r="W56" s="91">
        <f t="shared" si="11"/>
        <v>4666.1000000000004</v>
      </c>
      <c r="X56" s="91"/>
      <c r="Y56" s="91">
        <f t="shared" si="12"/>
        <v>3736.1099999999997</v>
      </c>
      <c r="Z56" s="91"/>
      <c r="AA56" s="186">
        <f t="shared" si="13"/>
        <v>56713.17</v>
      </c>
    </row>
    <row r="57" spans="1:27" x14ac:dyDescent="0.3">
      <c r="A57" s="224" t="s">
        <v>104</v>
      </c>
      <c r="B57" s="217"/>
      <c r="C57" s="218">
        <f t="shared" si="1"/>
        <v>4033.2</v>
      </c>
      <c r="D57" s="218"/>
      <c r="E57" s="218">
        <f t="shared" si="2"/>
        <v>4407.82</v>
      </c>
      <c r="F57" s="218"/>
      <c r="G57" s="218">
        <f t="shared" si="3"/>
        <v>6253.4100000000008</v>
      </c>
      <c r="H57" s="218"/>
      <c r="I57" s="218">
        <f t="shared" si="4"/>
        <v>3960.41</v>
      </c>
      <c r="J57" s="218"/>
      <c r="K57" s="218">
        <f t="shared" si="5"/>
        <v>3935.25</v>
      </c>
      <c r="L57" s="218"/>
      <c r="M57" s="218">
        <f t="shared" si="6"/>
        <v>6127.98</v>
      </c>
      <c r="N57" s="218"/>
      <c r="O57" s="218">
        <f t="shared" si="7"/>
        <v>2927.6099999999997</v>
      </c>
      <c r="P57" s="218"/>
      <c r="Q57" s="218">
        <f t="shared" si="8"/>
        <v>3682.0699999999997</v>
      </c>
      <c r="R57" s="218"/>
      <c r="S57" s="218">
        <f t="shared" si="9"/>
        <v>6207.68</v>
      </c>
      <c r="T57" s="218"/>
      <c r="U57" s="218">
        <f t="shared" si="10"/>
        <v>3679.0899999999997</v>
      </c>
      <c r="V57" s="218"/>
      <c r="W57" s="218">
        <f t="shared" si="11"/>
        <v>2730.3</v>
      </c>
      <c r="X57" s="218"/>
      <c r="Y57" s="218">
        <f t="shared" si="12"/>
        <v>6773.4699999999993</v>
      </c>
      <c r="Z57" s="218"/>
      <c r="AA57" s="219">
        <f t="shared" si="13"/>
        <v>54718.29</v>
      </c>
    </row>
    <row r="58" spans="1:27" x14ac:dyDescent="0.3">
      <c r="A58" s="225" t="s">
        <v>105</v>
      </c>
      <c r="B58" s="6"/>
      <c r="C58" s="91">
        <f t="shared" si="1"/>
        <v>5319.76</v>
      </c>
      <c r="D58" s="91"/>
      <c r="E58" s="91">
        <f t="shared" si="2"/>
        <v>5243.75</v>
      </c>
      <c r="F58" s="91"/>
      <c r="G58" s="91">
        <f t="shared" si="3"/>
        <v>3604.3</v>
      </c>
      <c r="H58" s="91"/>
      <c r="I58" s="91">
        <f t="shared" si="4"/>
        <v>4016.5200000000004</v>
      </c>
      <c r="J58" s="91"/>
      <c r="K58" s="91">
        <f t="shared" si="5"/>
        <v>3020.41</v>
      </c>
      <c r="L58" s="91"/>
      <c r="M58" s="91">
        <f t="shared" si="6"/>
        <v>3476.51</v>
      </c>
      <c r="N58" s="91"/>
      <c r="O58" s="91">
        <f t="shared" si="7"/>
        <v>4298.8900000000003</v>
      </c>
      <c r="P58" s="91"/>
      <c r="Q58" s="91">
        <f t="shared" si="8"/>
        <v>8051.9900000000007</v>
      </c>
      <c r="R58" s="91"/>
      <c r="S58" s="91">
        <f t="shared" si="9"/>
        <v>4111.9000000000005</v>
      </c>
      <c r="T58" s="91"/>
      <c r="U58" s="91">
        <f t="shared" si="10"/>
        <v>5203.7400000000007</v>
      </c>
      <c r="V58" s="91"/>
      <c r="W58" s="91">
        <f t="shared" si="11"/>
        <v>2887.29</v>
      </c>
      <c r="X58" s="91"/>
      <c r="Y58" s="91">
        <f t="shared" si="12"/>
        <v>5543.33</v>
      </c>
      <c r="Z58" s="91"/>
      <c r="AA58" s="186">
        <f t="shared" si="13"/>
        <v>54778.39</v>
      </c>
    </row>
    <row r="59" spans="1:27" x14ac:dyDescent="0.3">
      <c r="A59" s="224" t="s">
        <v>106</v>
      </c>
      <c r="B59" s="217"/>
      <c r="C59" s="218">
        <f t="shared" si="1"/>
        <v>3321.2400000000002</v>
      </c>
      <c r="D59" s="218"/>
      <c r="E59" s="218">
        <f t="shared" si="2"/>
        <v>2718.6800000000003</v>
      </c>
      <c r="F59" s="218"/>
      <c r="G59" s="218">
        <f t="shared" si="3"/>
        <v>2991.7999999999997</v>
      </c>
      <c r="H59" s="218"/>
      <c r="I59" s="218">
        <f t="shared" si="4"/>
        <v>2829.77</v>
      </c>
      <c r="J59" s="218"/>
      <c r="K59" s="218">
        <f t="shared" si="5"/>
        <v>1546.4899999999998</v>
      </c>
      <c r="L59" s="218"/>
      <c r="M59" s="218">
        <f t="shared" si="6"/>
        <v>1091.55</v>
      </c>
      <c r="N59" s="218"/>
      <c r="O59" s="218">
        <f t="shared" si="7"/>
        <v>2251.4699999999998</v>
      </c>
      <c r="P59" s="218"/>
      <c r="Q59" s="218">
        <f t="shared" si="8"/>
        <v>1078.3899999999999</v>
      </c>
      <c r="R59" s="218"/>
      <c r="S59" s="218">
        <f t="shared" si="9"/>
        <v>813.19</v>
      </c>
      <c r="T59" s="218"/>
      <c r="U59" s="218">
        <f t="shared" si="10"/>
        <v>1263.0900000000001</v>
      </c>
      <c r="V59" s="218"/>
      <c r="W59" s="218">
        <f t="shared" si="11"/>
        <v>6577.3099999999995</v>
      </c>
      <c r="X59" s="218"/>
      <c r="Y59" s="218">
        <f t="shared" si="12"/>
        <v>2412.37</v>
      </c>
      <c r="Z59" s="218"/>
      <c r="AA59" s="219">
        <f t="shared" si="13"/>
        <v>28895.349999999995</v>
      </c>
    </row>
    <row r="60" spans="1:27" x14ac:dyDescent="0.3">
      <c r="A60" s="226" t="s">
        <v>107</v>
      </c>
      <c r="B60" s="250"/>
      <c r="C60" s="293">
        <f t="shared" si="1"/>
        <v>0</v>
      </c>
      <c r="D60" s="293"/>
      <c r="E60" s="293">
        <f t="shared" si="2"/>
        <v>0</v>
      </c>
      <c r="F60" s="293"/>
      <c r="G60" s="293">
        <f t="shared" si="3"/>
        <v>0</v>
      </c>
      <c r="H60" s="293"/>
      <c r="I60" s="293">
        <f t="shared" si="4"/>
        <v>0</v>
      </c>
      <c r="J60" s="293"/>
      <c r="K60" s="293">
        <f t="shared" si="5"/>
        <v>0</v>
      </c>
      <c r="L60" s="293"/>
      <c r="M60" s="293">
        <f t="shared" si="6"/>
        <v>0</v>
      </c>
      <c r="N60" s="293"/>
      <c r="O60" s="293">
        <f t="shared" si="7"/>
        <v>0</v>
      </c>
      <c r="P60" s="293"/>
      <c r="Q60" s="293">
        <f t="shared" si="8"/>
        <v>0</v>
      </c>
      <c r="R60" s="293"/>
      <c r="S60" s="293">
        <f t="shared" si="9"/>
        <v>0</v>
      </c>
      <c r="T60" s="293"/>
      <c r="U60" s="293">
        <f t="shared" si="10"/>
        <v>0</v>
      </c>
      <c r="V60" s="293"/>
      <c r="W60" s="293">
        <f t="shared" si="11"/>
        <v>0</v>
      </c>
      <c r="X60" s="293"/>
      <c r="Y60" s="293">
        <f t="shared" si="12"/>
        <v>0</v>
      </c>
      <c r="Z60" s="293"/>
      <c r="AA60" s="270">
        <f t="shared" si="13"/>
        <v>0</v>
      </c>
    </row>
    <row r="61" spans="1:27" ht="15" thickBot="1" x14ac:dyDescent="0.35">
      <c r="A61" s="160"/>
      <c r="B61" s="160"/>
      <c r="C61" s="160"/>
      <c r="D61" s="160"/>
      <c r="E61" s="160"/>
      <c r="F61" s="160"/>
      <c r="G61" s="160"/>
      <c r="H61" s="160"/>
      <c r="I61" s="160"/>
      <c r="J61" s="160"/>
      <c r="K61" s="160"/>
      <c r="L61" s="160"/>
      <c r="M61" s="160"/>
      <c r="N61" s="160"/>
      <c r="O61" s="160"/>
      <c r="P61" s="160"/>
      <c r="Q61" s="160"/>
      <c r="R61" s="160"/>
      <c r="S61" s="160"/>
      <c r="T61" s="160"/>
      <c r="U61" s="160"/>
      <c r="V61" s="160"/>
      <c r="W61" s="160"/>
      <c r="X61" s="160"/>
      <c r="Y61" s="160"/>
      <c r="Z61" s="160"/>
      <c r="AA61" s="160"/>
    </row>
    <row r="62" spans="1:27" x14ac:dyDescent="0.3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220"/>
    </row>
    <row r="63" spans="1:27" x14ac:dyDescent="0.3">
      <c r="A63" s="221" t="s">
        <v>108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x14ac:dyDescent="0.3">
      <c r="A64" s="223" t="s">
        <v>101</v>
      </c>
      <c r="B64" s="301"/>
      <c r="C64" s="311">
        <f>AVERAGE(C41,C34,C27,C20,C13,C6)</f>
        <v>950.44200000000001</v>
      </c>
      <c r="D64" s="311"/>
      <c r="E64" s="311">
        <f t="shared" ref="E64:E70" si="14">AVERAGE(E41,E34,E27,E20,E13,E6)</f>
        <v>1564.9599999999998</v>
      </c>
      <c r="F64" s="311"/>
      <c r="G64" s="311">
        <f t="shared" ref="G64:G70" si="15">AVERAGE(G41,G34,G27,G20,G13,G6)</f>
        <v>1539.17</v>
      </c>
      <c r="H64" s="311"/>
      <c r="I64" s="311">
        <f t="shared" ref="I64:I70" si="16">AVERAGE(I41,I34,I27,I20,I13,I6)</f>
        <v>1069.4475</v>
      </c>
      <c r="J64" s="311"/>
      <c r="K64" s="311">
        <f t="shared" ref="K64:K70" si="17">AVERAGE(K41,K34,K27,K20,K13,K6)</f>
        <v>1609.25</v>
      </c>
      <c r="L64" s="311"/>
      <c r="M64" s="311">
        <f t="shared" ref="M64:M70" si="18">AVERAGE(M41,M34,M27,M20,M13,M6)</f>
        <v>1427.1924999999999</v>
      </c>
      <c r="N64" s="311"/>
      <c r="O64" s="311">
        <f t="shared" ref="O64:O70" si="19">AVERAGE(O41,O34,O27,O20,O13,O6)</f>
        <v>1240.7533333333333</v>
      </c>
      <c r="P64" s="311"/>
      <c r="Q64" s="311">
        <f t="shared" ref="Q64:Q70" si="20">AVERAGE(Q41,Q34,Q27,Q20,Q13,Q6)</f>
        <v>1262.1319999999998</v>
      </c>
      <c r="R64" s="311"/>
      <c r="S64" s="311">
        <f t="shared" ref="S64:S70" si="21">AVERAGE(S41,S34,S27,S20,S13,S6)</f>
        <v>2811.7099999999996</v>
      </c>
      <c r="T64" s="311"/>
      <c r="U64" s="311">
        <f t="shared" ref="U64:U70" si="22">AVERAGE(U41,U34,U27,U20,U13,U6)</f>
        <v>1223.9159999999999</v>
      </c>
      <c r="V64" s="311"/>
      <c r="W64" s="311">
        <f t="shared" ref="W64:W70" si="23">AVERAGE(W41,W34,W27,W20,W13,W6)</f>
        <v>1647.29</v>
      </c>
      <c r="X64" s="311"/>
      <c r="Y64" s="311">
        <f t="shared" ref="Y64:Y70" si="24">AVERAGE(Y41,Y34,Y27,Y20,Y13,Y6)</f>
        <v>4418.22</v>
      </c>
      <c r="Z64" s="311"/>
      <c r="AA64" s="216" t="e">
        <f t="shared" ref="AA64:AA70" si="25">AA54/AC64</f>
        <v>#DIV/0!</v>
      </c>
    </row>
    <row r="65" spans="1:27" x14ac:dyDescent="0.3">
      <c r="A65" s="224" t="s">
        <v>102</v>
      </c>
      <c r="B65" s="217"/>
      <c r="C65" s="218">
        <f t="shared" ref="C65:C70" si="26">AVERAGE(C42,C35,C28,C21,C14,C7)</f>
        <v>1418.2474999999999</v>
      </c>
      <c r="D65" s="218"/>
      <c r="E65" s="218">
        <f t="shared" si="14"/>
        <v>1456.6125</v>
      </c>
      <c r="F65" s="218"/>
      <c r="G65" s="218">
        <f t="shared" si="15"/>
        <v>1354.55</v>
      </c>
      <c r="H65" s="218"/>
      <c r="I65" s="218">
        <f t="shared" si="16"/>
        <v>948.24750000000006</v>
      </c>
      <c r="J65" s="218"/>
      <c r="K65" s="218">
        <f t="shared" si="17"/>
        <v>1150.2339999999999</v>
      </c>
      <c r="L65" s="218"/>
      <c r="M65" s="218">
        <f t="shared" si="18"/>
        <v>1303.9075</v>
      </c>
      <c r="N65" s="218"/>
      <c r="O65" s="218">
        <f t="shared" si="19"/>
        <v>1099.4074999999998</v>
      </c>
      <c r="P65" s="218"/>
      <c r="Q65" s="218">
        <f t="shared" si="20"/>
        <v>893.9860000000001</v>
      </c>
      <c r="R65" s="218"/>
      <c r="S65" s="218">
        <f t="shared" si="21"/>
        <v>854.08249999999998</v>
      </c>
      <c r="T65" s="218"/>
      <c r="U65" s="218">
        <f t="shared" si="22"/>
        <v>1354.585</v>
      </c>
      <c r="V65" s="218"/>
      <c r="W65" s="218">
        <f t="shared" si="23"/>
        <v>1049.0319999999999</v>
      </c>
      <c r="X65" s="218"/>
      <c r="Y65" s="218">
        <f t="shared" si="24"/>
        <v>2073.605</v>
      </c>
      <c r="Z65" s="218"/>
      <c r="AA65" s="219" t="e">
        <f t="shared" si="25"/>
        <v>#DIV/0!</v>
      </c>
    </row>
    <row r="66" spans="1:27" x14ac:dyDescent="0.3">
      <c r="A66" s="225" t="s">
        <v>103</v>
      </c>
      <c r="B66" s="6"/>
      <c r="C66" s="91">
        <f t="shared" si="26"/>
        <v>1195.9974999999999</v>
      </c>
      <c r="D66" s="91"/>
      <c r="E66" s="91">
        <f t="shared" si="14"/>
        <v>1034.53</v>
      </c>
      <c r="F66" s="91"/>
      <c r="G66" s="91">
        <f t="shared" si="15"/>
        <v>941.31000000000006</v>
      </c>
      <c r="H66" s="91"/>
      <c r="I66" s="91">
        <f t="shared" si="16"/>
        <v>882.78500000000008</v>
      </c>
      <c r="J66" s="91"/>
      <c r="K66" s="91">
        <f t="shared" si="17"/>
        <v>1236.9525000000001</v>
      </c>
      <c r="L66" s="91"/>
      <c r="M66" s="91">
        <f t="shared" si="18"/>
        <v>923.27600000000007</v>
      </c>
      <c r="N66" s="91"/>
      <c r="O66" s="91">
        <f t="shared" si="19"/>
        <v>1044.5350000000001</v>
      </c>
      <c r="P66" s="91"/>
      <c r="Q66" s="91">
        <f t="shared" si="20"/>
        <v>1209.018</v>
      </c>
      <c r="R66" s="91"/>
      <c r="S66" s="91">
        <f t="shared" si="21"/>
        <v>813.85750000000007</v>
      </c>
      <c r="T66" s="91"/>
      <c r="U66" s="91">
        <f t="shared" si="22"/>
        <v>2027.0775000000001</v>
      </c>
      <c r="V66" s="91"/>
      <c r="W66" s="91">
        <f t="shared" si="23"/>
        <v>933.22</v>
      </c>
      <c r="X66" s="91"/>
      <c r="Y66" s="91">
        <f t="shared" si="24"/>
        <v>1868.0549999999998</v>
      </c>
      <c r="Z66" s="91"/>
      <c r="AA66" s="186" t="e">
        <f t="shared" si="25"/>
        <v>#DIV/0!</v>
      </c>
    </row>
    <row r="67" spans="1:27" x14ac:dyDescent="0.3">
      <c r="A67" s="224" t="s">
        <v>104</v>
      </c>
      <c r="B67" s="217"/>
      <c r="C67" s="218">
        <f t="shared" si="26"/>
        <v>1008.3</v>
      </c>
      <c r="D67" s="218"/>
      <c r="E67" s="218">
        <f t="shared" si="14"/>
        <v>1101.9549999999999</v>
      </c>
      <c r="F67" s="218"/>
      <c r="G67" s="218">
        <f t="shared" si="15"/>
        <v>1250.6820000000002</v>
      </c>
      <c r="H67" s="218"/>
      <c r="I67" s="218">
        <f t="shared" si="16"/>
        <v>990.10249999999996</v>
      </c>
      <c r="J67" s="218"/>
      <c r="K67" s="218">
        <f t="shared" si="17"/>
        <v>983.8125</v>
      </c>
      <c r="L67" s="218"/>
      <c r="M67" s="218">
        <f t="shared" si="18"/>
        <v>1225.596</v>
      </c>
      <c r="N67" s="218"/>
      <c r="O67" s="218">
        <f t="shared" si="19"/>
        <v>731.90249999999992</v>
      </c>
      <c r="P67" s="218"/>
      <c r="Q67" s="218">
        <f t="shared" si="20"/>
        <v>920.51749999999993</v>
      </c>
      <c r="R67" s="218"/>
      <c r="S67" s="218">
        <f t="shared" si="21"/>
        <v>1241.5360000000001</v>
      </c>
      <c r="T67" s="218"/>
      <c r="U67" s="218">
        <f t="shared" si="22"/>
        <v>919.77249999999992</v>
      </c>
      <c r="V67" s="218"/>
      <c r="W67" s="218">
        <f t="shared" si="23"/>
        <v>682.57500000000005</v>
      </c>
      <c r="X67" s="218"/>
      <c r="Y67" s="218">
        <f t="shared" si="24"/>
        <v>2257.8233333333333</v>
      </c>
      <c r="Z67" s="218"/>
      <c r="AA67" s="219" t="e">
        <f t="shared" si="25"/>
        <v>#DIV/0!</v>
      </c>
    </row>
    <row r="68" spans="1:27" x14ac:dyDescent="0.3">
      <c r="A68" s="225" t="s">
        <v>105</v>
      </c>
      <c r="B68" s="6"/>
      <c r="C68" s="91">
        <f t="shared" si="26"/>
        <v>1329.94</v>
      </c>
      <c r="D68" s="91"/>
      <c r="E68" s="91">
        <f t="shared" si="14"/>
        <v>1310.9375</v>
      </c>
      <c r="F68" s="91"/>
      <c r="G68" s="91">
        <f t="shared" si="15"/>
        <v>901.07500000000005</v>
      </c>
      <c r="H68" s="91"/>
      <c r="I68" s="91">
        <f t="shared" si="16"/>
        <v>803.30400000000009</v>
      </c>
      <c r="J68" s="91"/>
      <c r="K68" s="91">
        <f t="shared" si="17"/>
        <v>755.10249999999996</v>
      </c>
      <c r="L68" s="91"/>
      <c r="M68" s="91">
        <f t="shared" si="18"/>
        <v>869.12750000000005</v>
      </c>
      <c r="N68" s="91"/>
      <c r="O68" s="91">
        <f t="shared" si="19"/>
        <v>859.77800000000002</v>
      </c>
      <c r="P68" s="91"/>
      <c r="Q68" s="91">
        <f t="shared" si="20"/>
        <v>2012.9975000000002</v>
      </c>
      <c r="R68" s="91"/>
      <c r="S68" s="91">
        <f t="shared" si="21"/>
        <v>822.38000000000011</v>
      </c>
      <c r="T68" s="91"/>
      <c r="U68" s="91">
        <f t="shared" si="22"/>
        <v>1300.9350000000002</v>
      </c>
      <c r="V68" s="91"/>
      <c r="W68" s="91">
        <f t="shared" si="23"/>
        <v>721.82249999999999</v>
      </c>
      <c r="X68" s="91"/>
      <c r="Y68" s="91">
        <f t="shared" si="24"/>
        <v>1847.7766666666666</v>
      </c>
      <c r="Z68" s="91"/>
      <c r="AA68" s="186" t="e">
        <f t="shared" si="25"/>
        <v>#DIV/0!</v>
      </c>
    </row>
    <row r="69" spans="1:27" x14ac:dyDescent="0.3">
      <c r="A69" s="224" t="s">
        <v>106</v>
      </c>
      <c r="B69" s="217"/>
      <c r="C69" s="218">
        <f t="shared" si="26"/>
        <v>664.24800000000005</v>
      </c>
      <c r="D69" s="218"/>
      <c r="E69" s="218">
        <f t="shared" si="14"/>
        <v>679.67000000000007</v>
      </c>
      <c r="F69" s="218"/>
      <c r="G69" s="218">
        <f t="shared" si="15"/>
        <v>747.94999999999993</v>
      </c>
      <c r="H69" s="218"/>
      <c r="I69" s="218">
        <f t="shared" si="16"/>
        <v>565.95399999999995</v>
      </c>
      <c r="J69" s="218"/>
      <c r="K69" s="218">
        <f t="shared" si="17"/>
        <v>386.62249999999995</v>
      </c>
      <c r="L69" s="218"/>
      <c r="M69" s="218">
        <f t="shared" si="18"/>
        <v>272.88749999999999</v>
      </c>
      <c r="N69" s="218"/>
      <c r="O69" s="218">
        <f t="shared" si="19"/>
        <v>450.29399999999998</v>
      </c>
      <c r="P69" s="218"/>
      <c r="Q69" s="218">
        <f t="shared" si="20"/>
        <v>359.46333333333331</v>
      </c>
      <c r="R69" s="218"/>
      <c r="S69" s="218">
        <f t="shared" si="21"/>
        <v>203.29750000000001</v>
      </c>
      <c r="T69" s="218"/>
      <c r="U69" s="218">
        <f t="shared" si="22"/>
        <v>252.61800000000002</v>
      </c>
      <c r="V69" s="218"/>
      <c r="W69" s="218">
        <f t="shared" si="23"/>
        <v>1644.3274999999999</v>
      </c>
      <c r="X69" s="218"/>
      <c r="Y69" s="218">
        <f t="shared" si="24"/>
        <v>804.12333333333333</v>
      </c>
      <c r="Z69" s="218"/>
      <c r="AA69" s="219" t="e">
        <f t="shared" si="25"/>
        <v>#DIV/0!</v>
      </c>
    </row>
    <row r="70" spans="1:27" x14ac:dyDescent="0.3">
      <c r="A70" s="226" t="s">
        <v>107</v>
      </c>
      <c r="B70" s="250"/>
      <c r="C70" s="293" t="e">
        <f t="shared" si="26"/>
        <v>#DIV/0!</v>
      </c>
      <c r="D70" s="293"/>
      <c r="E70" s="293" t="e">
        <f t="shared" si="14"/>
        <v>#DIV/0!</v>
      </c>
      <c r="F70" s="293"/>
      <c r="G70" s="293" t="e">
        <f t="shared" si="15"/>
        <v>#DIV/0!</v>
      </c>
      <c r="H70" s="293"/>
      <c r="I70" s="293" t="e">
        <f t="shared" si="16"/>
        <v>#DIV/0!</v>
      </c>
      <c r="J70" s="293"/>
      <c r="K70" s="293" t="e">
        <f t="shared" si="17"/>
        <v>#DIV/0!</v>
      </c>
      <c r="L70" s="293"/>
      <c r="M70" s="293" t="e">
        <f t="shared" si="18"/>
        <v>#DIV/0!</v>
      </c>
      <c r="N70" s="293"/>
      <c r="O70" s="293" t="e">
        <f t="shared" si="19"/>
        <v>#DIV/0!</v>
      </c>
      <c r="P70" s="293"/>
      <c r="Q70" s="293" t="e">
        <f t="shared" si="20"/>
        <v>#DIV/0!</v>
      </c>
      <c r="R70" s="293"/>
      <c r="S70" s="293" t="e">
        <f t="shared" si="21"/>
        <v>#DIV/0!</v>
      </c>
      <c r="T70" s="293"/>
      <c r="U70" s="293" t="e">
        <f t="shared" si="22"/>
        <v>#DIV/0!</v>
      </c>
      <c r="V70" s="293"/>
      <c r="W70" s="293" t="e">
        <f t="shared" si="23"/>
        <v>#DIV/0!</v>
      </c>
      <c r="X70" s="293"/>
      <c r="Y70" s="293" t="e">
        <f t="shared" si="24"/>
        <v>#DIV/0!</v>
      </c>
      <c r="Z70" s="293"/>
      <c r="AA70" s="270" t="e">
        <f t="shared" si="25"/>
        <v>#DIV/0!</v>
      </c>
    </row>
    <row r="71" spans="1:27" x14ac:dyDescent="0.3">
      <c r="A71" s="368" t="s">
        <v>109</v>
      </c>
      <c r="B71" s="369"/>
      <c r="C71" s="222">
        <f>AVERAGE(C6:C47)</f>
        <v>1072.438076923077</v>
      </c>
      <c r="D71" s="222"/>
      <c r="E71" s="222">
        <f>AVERAGE(E6:E47)</f>
        <v>1191.4441666666669</v>
      </c>
      <c r="F71" s="222"/>
      <c r="G71" s="222">
        <f>AVERAGE(G6:G47)</f>
        <v>1129.0922222222223</v>
      </c>
      <c r="H71" s="222"/>
      <c r="I71" s="222">
        <f>AVERAGE(I6:I47)</f>
        <v>861.87000000000023</v>
      </c>
      <c r="J71" s="222"/>
      <c r="K71" s="222">
        <f>AVERAGE(K6:K47)</f>
        <v>1025.5252000000003</v>
      </c>
      <c r="L71" s="222"/>
      <c r="M71" s="222">
        <f>AVERAGE(M6:M47)</f>
        <v>1009.1084615384617</v>
      </c>
      <c r="N71" s="222"/>
      <c r="O71" s="222">
        <f>AVERAGE(O6:O47)</f>
        <v>871.04</v>
      </c>
      <c r="P71" s="222"/>
      <c r="Q71" s="222">
        <f>AVERAGE(Q6:Q47)</f>
        <v>1139.9280769230768</v>
      </c>
      <c r="R71" s="222"/>
      <c r="S71" s="222">
        <f>AVERAGE(S6:S47)</f>
        <v>1049.5863999999997</v>
      </c>
      <c r="T71" s="222"/>
      <c r="U71" s="222">
        <f>AVERAGE(U6:U47)</f>
        <v>1145.8519230769232</v>
      </c>
      <c r="V71" s="222"/>
      <c r="W71" s="222">
        <f>AVERAGE(W6:W47)</f>
        <v>1103.6661538461537</v>
      </c>
      <c r="X71" s="222"/>
      <c r="Y71" s="222">
        <f>AVERAGE(Y6:Y47)</f>
        <v>2241.6968750000001</v>
      </c>
      <c r="Z71" s="222"/>
      <c r="AA71" s="144" t="e">
        <f>AVERAGE(AA64:AA70)</f>
        <v>#DIV/0!</v>
      </c>
    </row>
    <row r="72" spans="1:27" x14ac:dyDescent="0.3">
      <c r="C72" s="209" t="s">
        <v>68</v>
      </c>
      <c r="D72" s="209"/>
      <c r="E72" s="209" t="s">
        <v>69</v>
      </c>
      <c r="F72" s="209"/>
      <c r="G72" s="209" t="s">
        <v>70</v>
      </c>
      <c r="H72" s="210"/>
      <c r="I72" s="209" t="s">
        <v>97</v>
      </c>
      <c r="J72" s="210"/>
      <c r="K72" s="209" t="s">
        <v>72</v>
      </c>
      <c r="L72" s="209"/>
      <c r="M72" s="209" t="s">
        <v>73</v>
      </c>
      <c r="N72" s="210"/>
      <c r="O72" s="209" t="s">
        <v>74</v>
      </c>
      <c r="P72" s="209"/>
      <c r="Q72" s="209" t="s">
        <v>75</v>
      </c>
      <c r="R72" s="209"/>
      <c r="S72" s="209" t="s">
        <v>76</v>
      </c>
      <c r="T72" s="210"/>
      <c r="U72" s="209" t="s">
        <v>77</v>
      </c>
      <c r="V72" s="210"/>
      <c r="W72" s="209" t="s">
        <v>78</v>
      </c>
      <c r="X72" s="210"/>
      <c r="Y72" s="209" t="s">
        <v>79</v>
      </c>
      <c r="Z72" s="209"/>
    </row>
  </sheetData>
  <sheetProtection sheet="1" objects="1" scenarios="1" selectLockedCells="1"/>
  <mergeCells count="6">
    <mergeCell ref="A71:B71"/>
    <mergeCell ref="B1:G1"/>
    <mergeCell ref="B3:E3"/>
    <mergeCell ref="A48:B49"/>
    <mergeCell ref="A50:B50"/>
    <mergeCell ref="A51:B51"/>
  </mergeCells>
  <conditionalFormatting sqref="C64:AA64 C66:AA66 C68:AA68 C70:AA71">
    <cfRule type="containsErrors" dxfId="26" priority="1">
      <formula>ISERROR(C64)</formula>
    </cfRule>
  </conditionalFormatting>
  <conditionalFormatting sqref="C65:AA65 C67:AA67 C69:AA69">
    <cfRule type="containsErrors" dxfId="25" priority="2">
      <formula>ISERROR(C65)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AF115"/>
  <sheetViews>
    <sheetView workbookViewId="0">
      <pane xSplit="4" topLeftCell="E1" activePane="topRight" state="frozen"/>
      <selection pane="topRight" activeCell="P44" sqref="P44:P55"/>
    </sheetView>
  </sheetViews>
  <sheetFormatPr defaultRowHeight="14.4" x14ac:dyDescent="0.3"/>
  <cols>
    <col min="1" max="1" width="4.33203125" customWidth="1"/>
    <col min="2" max="2" width="30.33203125" customWidth="1"/>
    <col min="5" max="6" width="10.5546875" customWidth="1"/>
    <col min="7" max="7" width="11.109375" customWidth="1"/>
    <col min="8" max="32" width="10.5546875" customWidth="1"/>
  </cols>
  <sheetData>
    <row r="3" spans="1:32" ht="15" thickBot="1" x14ac:dyDescent="0.35"/>
    <row r="4" spans="1:32" ht="16.2" thickTop="1" x14ac:dyDescent="0.3">
      <c r="A4" s="55"/>
      <c r="B4" s="55"/>
      <c r="C4" s="383" t="s">
        <v>12</v>
      </c>
      <c r="D4" s="383"/>
      <c r="E4" s="375" t="s">
        <v>83</v>
      </c>
      <c r="F4" s="379"/>
      <c r="G4" s="375" t="s">
        <v>85</v>
      </c>
      <c r="H4" s="376"/>
      <c r="I4" s="375" t="s">
        <v>86</v>
      </c>
      <c r="J4" s="379"/>
      <c r="K4" s="377" t="s">
        <v>112</v>
      </c>
      <c r="L4" s="379" t="s">
        <v>88</v>
      </c>
      <c r="M4" s="376"/>
      <c r="N4" s="375" t="s">
        <v>72</v>
      </c>
      <c r="O4" s="376"/>
      <c r="P4" s="375" t="s">
        <v>90</v>
      </c>
      <c r="Q4" s="376"/>
      <c r="R4" s="377" t="s">
        <v>113</v>
      </c>
      <c r="S4" s="375" t="s">
        <v>91</v>
      </c>
      <c r="T4" s="376"/>
      <c r="U4" s="375" t="s">
        <v>92</v>
      </c>
      <c r="V4" s="376"/>
      <c r="W4" s="375" t="s">
        <v>93</v>
      </c>
      <c r="X4" s="376"/>
      <c r="Y4" s="377" t="s">
        <v>114</v>
      </c>
      <c r="Z4" s="375" t="s">
        <v>94</v>
      </c>
      <c r="AA4" s="376"/>
      <c r="AB4" s="375" t="s">
        <v>95</v>
      </c>
      <c r="AC4" s="376"/>
      <c r="AD4" s="375" t="s">
        <v>96</v>
      </c>
      <c r="AE4" s="376"/>
      <c r="AF4" s="377" t="s">
        <v>115</v>
      </c>
    </row>
    <row r="5" spans="1:32" ht="15.6" x14ac:dyDescent="0.3">
      <c r="A5" s="55"/>
      <c r="B5" s="55"/>
      <c r="C5" s="384">
        <f>'Flash Report'!$D$2</f>
        <v>45627</v>
      </c>
      <c r="D5" s="384"/>
      <c r="E5" s="48" t="s">
        <v>116</v>
      </c>
      <c r="F5" s="49" t="s">
        <v>117</v>
      </c>
      <c r="G5" s="48" t="s">
        <v>116</v>
      </c>
      <c r="H5" s="50" t="s">
        <v>117</v>
      </c>
      <c r="I5" s="48" t="s">
        <v>116</v>
      </c>
      <c r="J5" s="49" t="s">
        <v>117</v>
      </c>
      <c r="K5" s="378"/>
      <c r="L5" s="49" t="s">
        <v>116</v>
      </c>
      <c r="M5" s="50" t="s">
        <v>117</v>
      </c>
      <c r="N5" s="48" t="s">
        <v>116</v>
      </c>
      <c r="O5" s="50" t="s">
        <v>117</v>
      </c>
      <c r="P5" s="48" t="s">
        <v>116</v>
      </c>
      <c r="Q5" s="50" t="s">
        <v>117</v>
      </c>
      <c r="R5" s="378"/>
      <c r="S5" s="48" t="s">
        <v>116</v>
      </c>
      <c r="T5" s="50" t="s">
        <v>117</v>
      </c>
      <c r="U5" s="48" t="s">
        <v>116</v>
      </c>
      <c r="V5" s="50" t="s">
        <v>117</v>
      </c>
      <c r="W5" s="48" t="s">
        <v>116</v>
      </c>
      <c r="X5" s="50" t="s">
        <v>117</v>
      </c>
      <c r="Y5" s="378"/>
      <c r="Z5" s="48" t="s">
        <v>116</v>
      </c>
      <c r="AA5" s="50" t="s">
        <v>117</v>
      </c>
      <c r="AB5" s="48" t="s">
        <v>116</v>
      </c>
      <c r="AC5" s="50" t="s">
        <v>117</v>
      </c>
      <c r="AD5" s="48" t="s">
        <v>116</v>
      </c>
      <c r="AE5" s="50" t="s">
        <v>117</v>
      </c>
      <c r="AF5" s="378"/>
    </row>
    <row r="6" spans="1:32" x14ac:dyDescent="0.3">
      <c r="A6" s="42">
        <v>1</v>
      </c>
      <c r="B6" s="8" t="str">
        <f>'Flash Report'!B10</f>
        <v>Holiday Inn Express &amp; Suites - ABQAL</v>
      </c>
      <c r="C6" s="8" t="str">
        <f>'Flash Report'!C10</f>
        <v>ABQAL</v>
      </c>
      <c r="D6" s="8">
        <f>'Flash Report'!D10</f>
        <v>62</v>
      </c>
      <c r="E6" s="43">
        <f>E25/($D$6*15)</f>
        <v>62.794989247311833</v>
      </c>
      <c r="F6" s="44">
        <f t="shared" ref="F6:F17" si="0">F25/($D6*16)</f>
        <v>77.969122983870975</v>
      </c>
      <c r="G6" s="51">
        <f>G25/($D$6*15)</f>
        <v>64.318741935483857</v>
      </c>
      <c r="H6" s="45">
        <f t="shared" ref="H6:H17" si="1">H25/(D6*13)</f>
        <v>108.91864764267991</v>
      </c>
      <c r="I6" s="43">
        <f>I25/($D$6*15)</f>
        <v>113.07243010752688</v>
      </c>
      <c r="J6" s="44">
        <f t="shared" ref="J6:J17" si="2">J25/($D6*16)</f>
        <v>86.540050403225791</v>
      </c>
      <c r="K6" s="53">
        <f>AVERAGEIF(E6:J6,"&lt;&gt;0")</f>
        <v>85.602330386683207</v>
      </c>
      <c r="L6" s="44">
        <f>L25/($D$6*15)</f>
        <v>95.881666666666661</v>
      </c>
      <c r="M6" s="45">
        <f>M25/($D$6*15)</f>
        <v>117.52379569892473</v>
      </c>
      <c r="N6" s="43">
        <f>N25/($D$6*15)</f>
        <v>115.65005376344087</v>
      </c>
      <c r="O6" s="44">
        <f t="shared" ref="O6:O17" si="3">O25/($D6*16)</f>
        <v>100.56220766129036</v>
      </c>
      <c r="P6" s="43">
        <f>P25/($D$6*15)</f>
        <v>137.96608602150536</v>
      </c>
      <c r="Q6" s="45">
        <f>Q25/($D$6*15)</f>
        <v>111.82741935483871</v>
      </c>
      <c r="R6" s="53">
        <f>AVERAGEIF(L6:Q6,"&lt;&gt;0")</f>
        <v>113.23520486111113</v>
      </c>
      <c r="S6" s="43">
        <f>S25/($D$6*15)</f>
        <v>95.834666666666664</v>
      </c>
      <c r="T6" s="44">
        <f t="shared" ref="T6:T17" si="4">T25/($D6*16)</f>
        <v>113.91157258064514</v>
      </c>
      <c r="U6" s="43">
        <f>U25/($D$6*15)</f>
        <v>101.05455913978496</v>
      </c>
      <c r="V6" s="44">
        <f t="shared" ref="V6:V17" si="5">V25/($D6*16)</f>
        <v>100.72370967741936</v>
      </c>
      <c r="W6" s="43">
        <f>W25/($D$6*15)</f>
        <v>97.094795698924742</v>
      </c>
      <c r="X6" s="45">
        <f>X25/($D$6*15)</f>
        <v>109.38211827956989</v>
      </c>
      <c r="Y6" s="53">
        <f>AVERAGEIF(S6:X6,"&lt;&gt;0")</f>
        <v>103.00023700716845</v>
      </c>
      <c r="Z6" s="43">
        <f>Z25/($D$6*15)</f>
        <v>276.36212903225805</v>
      </c>
      <c r="AA6" s="44">
        <f t="shared" ref="AA6:AA17" si="6">AA25/($D6*16)</f>
        <v>106.21529233870966</v>
      </c>
      <c r="AB6" s="43">
        <f>AB25/($D$6*15)</f>
        <v>87.913354838709679</v>
      </c>
      <c r="AC6" s="45">
        <f>AC25/($D$6*15)</f>
        <v>66.665161290322573</v>
      </c>
      <c r="AD6" s="43">
        <f>AD25/($D$6*15)</f>
        <v>2.6930430107526884</v>
      </c>
      <c r="AE6" s="45">
        <f t="shared" ref="AE6:AE17" si="7">AE25/($D6*16)</f>
        <v>0</v>
      </c>
      <c r="AF6" s="53">
        <f>AVERAGEIF(Z6:AE6,"&lt;&gt;0")</f>
        <v>107.96979610215053</v>
      </c>
    </row>
    <row r="7" spans="1:32" x14ac:dyDescent="0.3">
      <c r="A7" s="42">
        <v>2</v>
      </c>
      <c r="B7" s="8" t="str">
        <f>'Flash Report'!$B11</f>
        <v>Hampton Inn &amp; Suites - Borger</v>
      </c>
      <c r="C7" s="8" t="str">
        <f>'Flash Report'!C11</f>
        <v>AMABT</v>
      </c>
      <c r="D7" s="8">
        <f>'Flash Report'!D11</f>
        <v>69</v>
      </c>
      <c r="E7" s="43">
        <f>E26/($D$7*15)</f>
        <v>42.491884057971014</v>
      </c>
      <c r="F7" s="44">
        <f t="shared" si="0"/>
        <v>43.979465579710137</v>
      </c>
      <c r="G7" s="43">
        <f>G26/($D$7*15)</f>
        <v>47.84497584541063</v>
      </c>
      <c r="H7" s="45">
        <f t="shared" si="1"/>
        <v>63.549297658862876</v>
      </c>
      <c r="I7" s="43">
        <f>I26/($D$7*15)</f>
        <v>111.38728502415458</v>
      </c>
      <c r="J7" s="44">
        <f t="shared" si="2"/>
        <v>76.313387681159426</v>
      </c>
      <c r="K7" s="53">
        <f t="shared" ref="K7:K17" si="8">AVERAGEIF(E7:J7,"&lt;&gt;0")</f>
        <v>64.26104930787811</v>
      </c>
      <c r="L7" s="44">
        <f>L26/($D$7*15)</f>
        <v>71.04142995169083</v>
      </c>
      <c r="M7" s="45">
        <f>M26/($D$7*15)</f>
        <v>96.933787439613525</v>
      </c>
      <c r="N7" s="43">
        <f>N26/($D$7*15)</f>
        <v>95.066183574879219</v>
      </c>
      <c r="O7" s="44">
        <f t="shared" si="3"/>
        <v>63.607047101449268</v>
      </c>
      <c r="P7" s="43">
        <f>P26/($D$7*15)</f>
        <v>76.182318840579711</v>
      </c>
      <c r="Q7" s="45">
        <f>Q26/($D$7*15)</f>
        <v>76.976521739130433</v>
      </c>
      <c r="R7" s="53">
        <f t="shared" ref="R7:R17" si="9">AVERAGEIF(L7:Q7,"&lt;&gt;0")</f>
        <v>79.967881441223838</v>
      </c>
      <c r="S7" s="43">
        <f>S26/($D$7*15)</f>
        <v>48.646966183574875</v>
      </c>
      <c r="T7" s="44">
        <f t="shared" si="4"/>
        <v>93.767119565217399</v>
      </c>
      <c r="U7" s="43">
        <f>U26/($D$7*15)</f>
        <v>93.441439613526555</v>
      </c>
      <c r="V7" s="44">
        <f t="shared" si="5"/>
        <v>121.0319927536232</v>
      </c>
      <c r="W7" s="43">
        <f>W26/($D$7*15)</f>
        <v>51.247835748792276</v>
      </c>
      <c r="X7" s="45">
        <f>X26/($D$7*15)</f>
        <v>85.908637681159405</v>
      </c>
      <c r="Y7" s="53">
        <f t="shared" ref="Y7:Y17" si="10">AVERAGEIF(S7:X7,"&lt;&gt;0")</f>
        <v>82.340665257648951</v>
      </c>
      <c r="Z7" s="43">
        <f>Z26/($D$7*15)</f>
        <v>107.65162318840582</v>
      </c>
      <c r="AA7" s="44">
        <f t="shared" si="6"/>
        <v>93.288306159420301</v>
      </c>
      <c r="AB7" s="43">
        <f>AB26/($D$7*15)</f>
        <v>92.080550724637675</v>
      </c>
      <c r="AC7" s="45">
        <f>AC26/($D$7*15)</f>
        <v>52.635729468599017</v>
      </c>
      <c r="AD7" s="43">
        <f>AD26/($D$7*15)</f>
        <v>1.9692657004830918</v>
      </c>
      <c r="AE7" s="45">
        <f t="shared" si="7"/>
        <v>0</v>
      </c>
      <c r="AF7" s="53">
        <f t="shared" ref="AF7:AF17" si="11">AVERAGEIF(Z7:AE7,"&lt;&gt;0")</f>
        <v>69.525095048309183</v>
      </c>
    </row>
    <row r="8" spans="1:32" x14ac:dyDescent="0.3">
      <c r="A8" s="42">
        <v>3</v>
      </c>
      <c r="B8" s="8" t="str">
        <f>'Flash Report'!$B12</f>
        <v xml:space="preserve">Comfort - Inn </v>
      </c>
      <c r="C8" s="8" t="str">
        <f>'Flash Report'!C12</f>
        <v>NM-238</v>
      </c>
      <c r="D8" s="8">
        <f>'Flash Report'!D12</f>
        <v>50</v>
      </c>
      <c r="E8" s="43">
        <f>E27/($D$8*15)</f>
        <v>38.370439999999995</v>
      </c>
      <c r="F8" s="44">
        <f t="shared" si="0"/>
        <v>29.116250000000001</v>
      </c>
      <c r="G8" s="43">
        <f>G27/($D$8*15)</f>
        <v>28.16757333333333</v>
      </c>
      <c r="H8" s="45">
        <f t="shared" si="1"/>
        <v>49.46624615384615</v>
      </c>
      <c r="I8" s="43">
        <f>I27/($D$8*15)</f>
        <v>38.793693333333337</v>
      </c>
      <c r="J8" s="44">
        <f t="shared" si="2"/>
        <v>45.201062499999999</v>
      </c>
      <c r="K8" s="53">
        <f t="shared" si="8"/>
        <v>38.185877553418798</v>
      </c>
      <c r="L8" s="44">
        <f>L27/($D$8*15)</f>
        <v>47.495039999999996</v>
      </c>
      <c r="M8" s="45">
        <f>M27/($D$8*15)</f>
        <v>47.149080000000005</v>
      </c>
      <c r="N8" s="43">
        <f>N27/($D$8*15)</f>
        <v>57.856560000000009</v>
      </c>
      <c r="O8" s="44">
        <f t="shared" si="3"/>
        <v>44.943374999999996</v>
      </c>
      <c r="P8" s="43">
        <f>P27/($D$8*15)</f>
        <v>42.324880000000007</v>
      </c>
      <c r="Q8" s="45">
        <f>Q27/($D$8*15)</f>
        <v>49.745039999999996</v>
      </c>
      <c r="R8" s="53">
        <f t="shared" si="9"/>
        <v>48.252329166666669</v>
      </c>
      <c r="S8" s="43">
        <f>S27/($D$8*15)</f>
        <v>41.39665333333334</v>
      </c>
      <c r="T8" s="44">
        <f t="shared" si="4"/>
        <v>61.086424999999998</v>
      </c>
      <c r="U8" s="43">
        <f>U27/($D$8*15)</f>
        <v>69.508840000000006</v>
      </c>
      <c r="V8" s="44">
        <f t="shared" si="5"/>
        <v>85.199424999999991</v>
      </c>
      <c r="W8" s="43">
        <f>W27/($D$8*15)</f>
        <v>63.07706666666666</v>
      </c>
      <c r="X8" s="45">
        <f>X27/($D$8*15)</f>
        <v>75.412199999999999</v>
      </c>
      <c r="Y8" s="53">
        <f t="shared" si="10"/>
        <v>65.946768333333324</v>
      </c>
      <c r="Z8" s="43">
        <f>Z27/($D$8*15)</f>
        <v>76.161133333333325</v>
      </c>
      <c r="AA8" s="44">
        <f t="shared" si="6"/>
        <v>59.606287500000001</v>
      </c>
      <c r="AB8" s="43">
        <f>AB27/($D$8*15)</f>
        <v>50.253439999999991</v>
      </c>
      <c r="AC8" s="45">
        <f>AC27/($D$8*15)</f>
        <v>48.935506666666662</v>
      </c>
      <c r="AD8" s="43">
        <f>AD27/($D$8*15)</f>
        <v>1.6864533333333331</v>
      </c>
      <c r="AE8" s="45">
        <f t="shared" si="7"/>
        <v>0</v>
      </c>
      <c r="AF8" s="53">
        <f t="shared" si="11"/>
        <v>47.328564166666659</v>
      </c>
    </row>
    <row r="9" spans="1:32" x14ac:dyDescent="0.3">
      <c r="A9" s="42">
        <v>4</v>
      </c>
      <c r="B9" s="8" t="str">
        <f>'Flash Report'!$B13</f>
        <v>Hampton Inn - Clovis</v>
      </c>
      <c r="C9" s="8" t="str">
        <f>'Flash Report'!C13</f>
        <v>CVNCL</v>
      </c>
      <c r="D9" s="8">
        <f>'Flash Report'!D13</f>
        <v>79</v>
      </c>
      <c r="E9" s="43">
        <f>E28/($D$9*15)</f>
        <v>54.284413502109707</v>
      </c>
      <c r="F9" s="44">
        <f t="shared" si="0"/>
        <v>64.672634493670884</v>
      </c>
      <c r="G9" s="43">
        <f>G28/($D$9*15)</f>
        <v>69.209029535864985</v>
      </c>
      <c r="H9" s="45">
        <f t="shared" si="1"/>
        <v>80.279289191820837</v>
      </c>
      <c r="I9" s="43">
        <f>I28/($D$9*15)</f>
        <v>91.126261603375539</v>
      </c>
      <c r="J9" s="44">
        <f t="shared" si="2"/>
        <v>82.012357594936702</v>
      </c>
      <c r="K9" s="53">
        <f t="shared" si="8"/>
        <v>73.597330986963115</v>
      </c>
      <c r="L9" s="44">
        <f>L28/($D$9*15)</f>
        <v>87.929729957805918</v>
      </c>
      <c r="M9" s="45">
        <f>M28/($D$9*15)</f>
        <v>85.345105485232082</v>
      </c>
      <c r="N9" s="43">
        <f>N28/($D$9*15)</f>
        <v>86.458320675105469</v>
      </c>
      <c r="O9" s="44">
        <f t="shared" si="3"/>
        <v>94.516748417721544</v>
      </c>
      <c r="P9" s="43">
        <f>P28/($D$9*15)</f>
        <v>101.73468354430381</v>
      </c>
      <c r="Q9" s="45">
        <f>Q28/($D$9*15)</f>
        <v>94.218084388185645</v>
      </c>
      <c r="R9" s="53">
        <f t="shared" si="9"/>
        <v>91.700445411392408</v>
      </c>
      <c r="S9" s="43">
        <f>S28/($D$9*15)</f>
        <v>89.806033755274257</v>
      </c>
      <c r="T9" s="44">
        <f t="shared" si="4"/>
        <v>89.110055379746811</v>
      </c>
      <c r="U9" s="43">
        <f>U28/($D$9*15)</f>
        <v>86.568185654008431</v>
      </c>
      <c r="V9" s="44">
        <f t="shared" si="5"/>
        <v>91.482927215189861</v>
      </c>
      <c r="W9" s="43">
        <f>W28/($D$9*15)</f>
        <v>116.87451476793251</v>
      </c>
      <c r="X9" s="45">
        <f>X28/($D$9*15)</f>
        <v>110.93659071729957</v>
      </c>
      <c r="Y9" s="53">
        <f t="shared" si="10"/>
        <v>97.463051248241911</v>
      </c>
      <c r="Z9" s="43">
        <f>Z28/($D$9*15)</f>
        <v>92.725037974683559</v>
      </c>
      <c r="AA9" s="44">
        <f t="shared" si="6"/>
        <v>91.515332278481011</v>
      </c>
      <c r="AB9" s="43">
        <f>AB28/($D$9*15)</f>
        <v>88.084675105485232</v>
      </c>
      <c r="AC9" s="45">
        <f>AC28/($D$9*15)</f>
        <v>69.095282700421961</v>
      </c>
      <c r="AD9" s="43">
        <f>AD28/($D$9*15)</f>
        <v>3.4179156118143461</v>
      </c>
      <c r="AE9" s="45">
        <f t="shared" si="7"/>
        <v>0</v>
      </c>
      <c r="AF9" s="53">
        <f t="shared" si="11"/>
        <v>68.967648734177217</v>
      </c>
    </row>
    <row r="10" spans="1:32" x14ac:dyDescent="0.3">
      <c r="A10" s="42">
        <v>5</v>
      </c>
      <c r="B10" s="8" t="str">
        <f>'Flash Report'!$B14</f>
        <v>Home2 Suites - Clovis</v>
      </c>
      <c r="C10" s="8" t="str">
        <f>'Flash Report'!C14</f>
        <v>CVNNM</v>
      </c>
      <c r="D10" s="8">
        <f>'Flash Report'!D14</f>
        <v>70</v>
      </c>
      <c r="E10" s="43">
        <f>E29/($D$10*15)</f>
        <v>60.874723809523807</v>
      </c>
      <c r="F10" s="44">
        <f t="shared" si="0"/>
        <v>71.874142857142871</v>
      </c>
      <c r="G10" s="43">
        <f>G29/($D$10*15)</f>
        <v>70.058828571428563</v>
      </c>
      <c r="H10" s="45">
        <f t="shared" si="1"/>
        <v>76.22796703296703</v>
      </c>
      <c r="I10" s="43">
        <f>I29/($D$10*15)</f>
        <v>65.399190476190469</v>
      </c>
      <c r="J10" s="44">
        <f t="shared" si="2"/>
        <v>73.803687499999981</v>
      </c>
      <c r="K10" s="53">
        <f t="shared" si="8"/>
        <v>69.706423374542126</v>
      </c>
      <c r="L10" s="44">
        <f>L29/($D$10*15)</f>
        <v>97.344247619047621</v>
      </c>
      <c r="M10" s="45">
        <f>M29/($D$10*15)</f>
        <v>80.364361904761907</v>
      </c>
      <c r="N10" s="43">
        <f>N29/($D$10*15)</f>
        <v>79.423590476190498</v>
      </c>
      <c r="O10" s="44">
        <f t="shared" si="3"/>
        <v>84.660473214285716</v>
      </c>
      <c r="P10" s="43">
        <f>P29/($D$10*15)</f>
        <v>92.772847619047639</v>
      </c>
      <c r="Q10" s="45">
        <f>Q29/($D$10*15)</f>
        <v>92.794142857142859</v>
      </c>
      <c r="R10" s="53">
        <f t="shared" si="9"/>
        <v>87.893277281746052</v>
      </c>
      <c r="S10" s="43">
        <f>S29/($D$10*15)</f>
        <v>86.868095238095222</v>
      </c>
      <c r="T10" s="44">
        <f t="shared" si="4"/>
        <v>94.930633928571439</v>
      </c>
      <c r="U10" s="43">
        <f>U29/($D$10*15)</f>
        <v>99.13756190476191</v>
      </c>
      <c r="V10" s="44">
        <f t="shared" si="5"/>
        <v>78.63516964285715</v>
      </c>
      <c r="W10" s="43">
        <f>W29/($D$10*15)</f>
        <v>99.748219047619031</v>
      </c>
      <c r="X10" s="45">
        <f>X29/($D$10*15)</f>
        <v>107.00687619047621</v>
      </c>
      <c r="Y10" s="53">
        <f t="shared" si="10"/>
        <v>94.387759325396829</v>
      </c>
      <c r="Z10" s="43">
        <f>Z29/($D$10*15)</f>
        <v>73.161542857142862</v>
      </c>
      <c r="AA10" s="44">
        <f t="shared" si="6"/>
        <v>92.524901785714292</v>
      </c>
      <c r="AB10" s="43">
        <f>AB29/($D$10*15)</f>
        <v>87.959009523809527</v>
      </c>
      <c r="AC10" s="45">
        <f>AC29/($D$10*15)</f>
        <v>72.694733333333332</v>
      </c>
      <c r="AD10" s="43">
        <f>AD29/($D$10*15)</f>
        <v>3.6374190476190478</v>
      </c>
      <c r="AE10" s="45">
        <f t="shared" si="7"/>
        <v>0</v>
      </c>
      <c r="AF10" s="53">
        <f t="shared" si="11"/>
        <v>65.995521309523809</v>
      </c>
    </row>
    <row r="11" spans="1:32" x14ac:dyDescent="0.3">
      <c r="A11" s="42">
        <v>6</v>
      </c>
      <c r="B11" s="8" t="str">
        <f>'Flash Report'!$B15</f>
        <v>La Quinta Inn &amp; Suites - Monahans</v>
      </c>
      <c r="C11" s="8" t="str">
        <f>'Flash Report'!C15</f>
        <v>LQ-53228</v>
      </c>
      <c r="D11" s="8">
        <f>'Flash Report'!D15</f>
        <v>78</v>
      </c>
      <c r="E11" s="43">
        <f>E30/($D$11*15)</f>
        <v>49.675786324786323</v>
      </c>
      <c r="F11" s="44">
        <f t="shared" si="0"/>
        <v>50.281714743589738</v>
      </c>
      <c r="G11" s="43">
        <f>G30/($D$11*15)</f>
        <v>44.859358974358969</v>
      </c>
      <c r="H11" s="45">
        <f t="shared" si="1"/>
        <v>53.418944773175539</v>
      </c>
      <c r="I11" s="43">
        <f>I30/($D$11*15)</f>
        <v>65.812068376068382</v>
      </c>
      <c r="J11" s="44">
        <f t="shared" si="2"/>
        <v>53.940112179487173</v>
      </c>
      <c r="K11" s="53">
        <f t="shared" si="8"/>
        <v>52.997997561911028</v>
      </c>
      <c r="L11" s="44">
        <f>L30/($D$11*15)</f>
        <v>46.777589743589743</v>
      </c>
      <c r="M11" s="45">
        <f>M30/($D$11*15)</f>
        <v>42.964435897435898</v>
      </c>
      <c r="N11" s="43">
        <f>N30/($D$11*15)</f>
        <v>49.569307692307689</v>
      </c>
      <c r="O11" s="44">
        <f t="shared" si="3"/>
        <v>41.598325320512821</v>
      </c>
      <c r="P11" s="43">
        <f>P30/($D$11*15)</f>
        <v>38.012145299145303</v>
      </c>
      <c r="Q11" s="45">
        <f>Q30/($D$11*15)</f>
        <v>55.004726495726494</v>
      </c>
      <c r="R11" s="53">
        <f t="shared" si="9"/>
        <v>45.654421741453</v>
      </c>
      <c r="S11" s="43">
        <f>S30/($D$11*15)</f>
        <v>45.529743589743589</v>
      </c>
      <c r="T11" s="44">
        <f t="shared" si="4"/>
        <v>49.678189102564104</v>
      </c>
      <c r="U11" s="43">
        <f>U30/($D$11*15)</f>
        <v>54.037709401709407</v>
      </c>
      <c r="V11" s="44">
        <f t="shared" si="5"/>
        <v>38.094094551282055</v>
      </c>
      <c r="W11" s="43">
        <f>W30/($D$11*15)</f>
        <v>35.077145299145293</v>
      </c>
      <c r="X11" s="45">
        <f>X30/($D$11*15)</f>
        <v>39.466333333333331</v>
      </c>
      <c r="Y11" s="53">
        <f t="shared" si="10"/>
        <v>43.647202546296306</v>
      </c>
      <c r="Z11" s="43">
        <f>Z30/($D$11*15)</f>
        <v>45.766974358974359</v>
      </c>
      <c r="AA11" s="44">
        <f t="shared" si="6"/>
        <v>40.914006410256405</v>
      </c>
      <c r="AB11" s="43">
        <f>AB30/($D$11*15)</f>
        <v>50.076376068376071</v>
      </c>
      <c r="AC11" s="45">
        <f>AC30/($D$11*15)</f>
        <v>43.611623931623932</v>
      </c>
      <c r="AD11" s="43">
        <f>AD30/($D$11*15)</f>
        <v>2.253854700854701</v>
      </c>
      <c r="AE11" s="45">
        <f t="shared" si="7"/>
        <v>0</v>
      </c>
      <c r="AF11" s="53">
        <f t="shared" si="11"/>
        <v>36.524567094017094</v>
      </c>
    </row>
    <row r="12" spans="1:32" x14ac:dyDescent="0.3">
      <c r="A12" s="42">
        <v>7</v>
      </c>
      <c r="B12" s="8" t="str">
        <f>'Flash Report'!$B16</f>
        <v>Hampton Inn - Deming</v>
      </c>
      <c r="C12" s="8" t="str">
        <f>'Flash Report'!C16</f>
        <v>LRUDM</v>
      </c>
      <c r="D12" s="8">
        <f>'Flash Report'!D16</f>
        <v>75</v>
      </c>
      <c r="E12" s="43">
        <f>E31/($D$12*15)</f>
        <v>79.211173333333321</v>
      </c>
      <c r="F12" s="44">
        <f t="shared" si="0"/>
        <v>73.516958333333335</v>
      </c>
      <c r="G12" s="43">
        <f>G31/($D$12*15)</f>
        <v>77.956444444444443</v>
      </c>
      <c r="H12" s="45">
        <f t="shared" si="1"/>
        <v>83.987548717948712</v>
      </c>
      <c r="I12" s="43">
        <f>I31/($D$12*15)</f>
        <v>88.522284444444438</v>
      </c>
      <c r="J12" s="44">
        <f t="shared" si="2"/>
        <v>81.027516666666656</v>
      </c>
      <c r="K12" s="53">
        <f t="shared" si="8"/>
        <v>80.703654323361818</v>
      </c>
      <c r="L12" s="44">
        <f>L31/($D$12*15)</f>
        <v>107.50119111111113</v>
      </c>
      <c r="M12" s="45">
        <f>M31/($D$12*15)</f>
        <v>81.876924444444455</v>
      </c>
      <c r="N12" s="43">
        <f>N31/($D$12*15)</f>
        <v>85.904977777777788</v>
      </c>
      <c r="O12" s="44">
        <f t="shared" si="3"/>
        <v>83.482058333333327</v>
      </c>
      <c r="P12" s="43">
        <f>P31/($D$12*15)</f>
        <v>88.980275555555565</v>
      </c>
      <c r="Q12" s="45">
        <f>Q31/($D$12*15)</f>
        <v>82.279591111111117</v>
      </c>
      <c r="R12" s="53">
        <f t="shared" si="9"/>
        <v>88.337503055555558</v>
      </c>
      <c r="S12" s="43">
        <f>S31/($D$12*15)</f>
        <v>77.380231111111115</v>
      </c>
      <c r="T12" s="44">
        <f t="shared" si="4"/>
        <v>86.181849999999997</v>
      </c>
      <c r="U12" s="43">
        <f>U31/($D$12*15)</f>
        <v>74.18190222222222</v>
      </c>
      <c r="V12" s="44">
        <f t="shared" si="5"/>
        <v>70.415824999999998</v>
      </c>
      <c r="W12" s="43">
        <f>W31/($D$12*15)</f>
        <v>73.674915555555557</v>
      </c>
      <c r="X12" s="45">
        <f>X31/($D$12*15)</f>
        <v>83.033502222222211</v>
      </c>
      <c r="Y12" s="53">
        <f t="shared" si="10"/>
        <v>77.478037685185186</v>
      </c>
      <c r="Z12" s="43">
        <f>Z31/($D$12*15)</f>
        <v>88.710648888888883</v>
      </c>
      <c r="AA12" s="44">
        <f t="shared" si="6"/>
        <v>99.61719166666667</v>
      </c>
      <c r="AB12" s="43">
        <f>AB31/($D$12*15)</f>
        <v>153.27271999999996</v>
      </c>
      <c r="AC12" s="45">
        <f>AC31/($D$12*15)</f>
        <v>88.137564444444436</v>
      </c>
      <c r="AD12" s="43">
        <f>AD31/($D$12*15)</f>
        <v>3.9570844444444448</v>
      </c>
      <c r="AE12" s="45">
        <f t="shared" si="7"/>
        <v>0</v>
      </c>
      <c r="AF12" s="53">
        <f t="shared" si="11"/>
        <v>86.739041888888863</v>
      </c>
    </row>
    <row r="13" spans="1:32" x14ac:dyDescent="0.3">
      <c r="A13" s="42">
        <v>8</v>
      </c>
      <c r="B13" s="8" t="str">
        <f>'Flash Report'!$B17</f>
        <v>Hampton Inn - Lordsburg</v>
      </c>
      <c r="C13" s="8" t="str">
        <f>'Flash Report'!C17</f>
        <v>LRULB</v>
      </c>
      <c r="D13" s="8">
        <f>'Flash Report'!D17</f>
        <v>64</v>
      </c>
      <c r="E13" s="43">
        <f>E32/($D$13*15)</f>
        <v>114.35133333333333</v>
      </c>
      <c r="F13" s="44">
        <f t="shared" si="0"/>
        <v>121.19643554687498</v>
      </c>
      <c r="G13" s="43">
        <f>G32/($D$13*15)</f>
        <v>134.01646875</v>
      </c>
      <c r="H13" s="45">
        <f t="shared" si="1"/>
        <v>117.39262019230772</v>
      </c>
      <c r="I13" s="43">
        <f>I32/($D$13*15)</f>
        <v>108.73630208333333</v>
      </c>
      <c r="J13" s="44">
        <f t="shared" si="2"/>
        <v>101.914736328125</v>
      </c>
      <c r="K13" s="53">
        <f t="shared" si="8"/>
        <v>116.26798270566239</v>
      </c>
      <c r="L13" s="44">
        <f>L32/($D$13*15)</f>
        <v>134.67428125000001</v>
      </c>
      <c r="M13" s="45">
        <f>M32/($D$13*15)</f>
        <v>98.219687500000006</v>
      </c>
      <c r="N13" s="43">
        <f>N32/($D$13*15)</f>
        <v>79.35552083333333</v>
      </c>
      <c r="O13" s="44">
        <f t="shared" si="3"/>
        <v>100.46396484375001</v>
      </c>
      <c r="P13" s="43">
        <f>P32/($D$13*15)</f>
        <v>105.86751041666669</v>
      </c>
      <c r="Q13" s="45">
        <f>Q32/($D$13*15)</f>
        <v>123.46679166666667</v>
      </c>
      <c r="R13" s="53">
        <f t="shared" si="9"/>
        <v>107.00795941840279</v>
      </c>
      <c r="S13" s="43">
        <f>S32/($D$13*15)</f>
        <v>102.55397916666666</v>
      </c>
      <c r="T13" s="44">
        <f t="shared" si="4"/>
        <v>103.69618164062499</v>
      </c>
      <c r="U13" s="43">
        <f>U32/($D$13*15)</f>
        <v>87.799479166666671</v>
      </c>
      <c r="V13" s="44">
        <f t="shared" si="5"/>
        <v>87.138867187499997</v>
      </c>
      <c r="W13" s="43">
        <f>W32/($D$13*15)</f>
        <v>69.178656250000003</v>
      </c>
      <c r="X13" s="45">
        <f>X32/($D$13*15)</f>
        <v>86.690937500000018</v>
      </c>
      <c r="Y13" s="53">
        <f t="shared" si="10"/>
        <v>89.509683485243059</v>
      </c>
      <c r="Z13" s="43">
        <f>Z32/($D$13*15)</f>
        <v>94.316437499999992</v>
      </c>
      <c r="AA13" s="44">
        <f t="shared" si="6"/>
        <v>88.240156250000013</v>
      </c>
      <c r="AB13" s="43">
        <f>AB32/($D$13*15)</f>
        <v>97.654614583333355</v>
      </c>
      <c r="AC13" s="45">
        <f>AC32/($D$13*15)</f>
        <v>83.6983125</v>
      </c>
      <c r="AD13" s="43">
        <f>AD32/($D$13*15)</f>
        <v>5.2270520833333336</v>
      </c>
      <c r="AE13" s="45">
        <f t="shared" si="7"/>
        <v>0</v>
      </c>
      <c r="AF13" s="53">
        <f t="shared" si="11"/>
        <v>73.827314583333333</v>
      </c>
    </row>
    <row r="14" spans="1:32" x14ac:dyDescent="0.3">
      <c r="A14" s="42">
        <v>9</v>
      </c>
      <c r="B14" s="8" t="str">
        <f>'Flash Report'!$B18</f>
        <v>Sleep Inn - Clovis</v>
      </c>
      <c r="C14" s="8" t="str">
        <f>'Flash Report'!C18</f>
        <v>NM-257</v>
      </c>
      <c r="D14" s="8">
        <f>'Flash Report'!D18</f>
        <v>55</v>
      </c>
      <c r="E14" s="43">
        <f>E33/($D$14*15)</f>
        <v>31.005733333333332</v>
      </c>
      <c r="F14" s="44">
        <f t="shared" si="0"/>
        <v>26.357818181818182</v>
      </c>
      <c r="G14" s="43">
        <f>G33/($D$14*15)</f>
        <v>35.790545454545452</v>
      </c>
      <c r="H14" s="45">
        <f t="shared" si="1"/>
        <v>34.597748251748257</v>
      </c>
      <c r="I14" s="43">
        <f>I33/($D$14*15)</f>
        <v>39.485175757575746</v>
      </c>
      <c r="J14" s="44">
        <f t="shared" si="2"/>
        <v>44.359204545454546</v>
      </c>
      <c r="K14" s="53">
        <f t="shared" si="8"/>
        <v>35.26603758741259</v>
      </c>
      <c r="L14" s="44">
        <f>L33/($D$14*15)</f>
        <v>39.238218181818183</v>
      </c>
      <c r="M14" s="45">
        <f>M33/($D$14*15)</f>
        <v>45.780230303030308</v>
      </c>
      <c r="N14" s="43">
        <f>N33/($D$14*15)</f>
        <v>59.810884848484847</v>
      </c>
      <c r="O14" s="44">
        <f t="shared" si="3"/>
        <v>59.657056818181808</v>
      </c>
      <c r="P14" s="43">
        <f>P33/($D$14*15)</f>
        <v>60.549915151515158</v>
      </c>
      <c r="Q14" s="45">
        <f>Q33/($D$14*15)</f>
        <v>56.17610909090908</v>
      </c>
      <c r="R14" s="53">
        <f t="shared" si="9"/>
        <v>53.535402398989902</v>
      </c>
      <c r="S14" s="43">
        <f>S33/($D$14*15)</f>
        <v>46.787078787878791</v>
      </c>
      <c r="T14" s="44">
        <f t="shared" si="4"/>
        <v>49.051443181818186</v>
      </c>
      <c r="U14" s="43">
        <f>U33/($D$14*15)</f>
        <v>58.338036363636363</v>
      </c>
      <c r="V14" s="44">
        <f t="shared" si="5"/>
        <v>20.974704545454543</v>
      </c>
      <c r="W14" s="43">
        <f>W33/($D$14*15)</f>
        <v>0</v>
      </c>
      <c r="X14" s="45">
        <f>X33/($D$14*15)</f>
        <v>0</v>
      </c>
      <c r="Y14" s="53">
        <f t="shared" si="10"/>
        <v>43.787815719696965</v>
      </c>
      <c r="Z14" s="43">
        <f>Z33/($D$14*15)</f>
        <v>0</v>
      </c>
      <c r="AA14" s="44">
        <f t="shared" si="6"/>
        <v>0</v>
      </c>
      <c r="AB14" s="43">
        <f>AB33/($D$14*15)</f>
        <v>0</v>
      </c>
      <c r="AC14" s="45">
        <f>AC33/($D$14*15)</f>
        <v>0</v>
      </c>
      <c r="AD14" s="43">
        <f>AD33/($D$14*15)</f>
        <v>0</v>
      </c>
      <c r="AE14" s="45">
        <f t="shared" si="7"/>
        <v>0</v>
      </c>
      <c r="AF14" s="53" t="e">
        <f t="shared" si="11"/>
        <v>#DIV/0!</v>
      </c>
    </row>
    <row r="15" spans="1:32" x14ac:dyDescent="0.3">
      <c r="A15" s="42">
        <v>10</v>
      </c>
      <c r="B15" s="8" t="str">
        <f>'Flash Report'!$B19</f>
        <v>Holiday Inn Express - Portales</v>
      </c>
      <c r="C15" s="8" t="str">
        <f>'Flash Report'!C19</f>
        <v>PRLNM</v>
      </c>
      <c r="D15" s="8">
        <f>'Flash Report'!D19</f>
        <v>65</v>
      </c>
      <c r="E15" s="43">
        <f>E34/($D$15*15)</f>
        <v>59.113620512820503</v>
      </c>
      <c r="F15" s="44">
        <f t="shared" si="0"/>
        <v>46.499259615384602</v>
      </c>
      <c r="G15" s="43">
        <f>G34/($D$15*15)</f>
        <v>50.798697435897438</v>
      </c>
      <c r="H15" s="45">
        <f t="shared" si="1"/>
        <v>59.321976331360943</v>
      </c>
      <c r="I15" s="43">
        <f>I34/($D$15*15)</f>
        <v>50.981835897435893</v>
      </c>
      <c r="J15" s="44">
        <f t="shared" si="2"/>
        <v>59.897480769230782</v>
      </c>
      <c r="K15" s="53">
        <f t="shared" si="8"/>
        <v>54.4354784270217</v>
      </c>
      <c r="L15" s="44">
        <f>L34/($D$15*15)</f>
        <v>67.294748717948721</v>
      </c>
      <c r="M15" s="45">
        <f>M34/($D$15*15)</f>
        <v>69.844317948717958</v>
      </c>
      <c r="N15" s="43">
        <f>N34/($D$15*15)</f>
        <v>82.660112820512822</v>
      </c>
      <c r="O15" s="44">
        <f t="shared" si="3"/>
        <v>66.540605769230766</v>
      </c>
      <c r="P15" s="43">
        <f>P34/($D$15*15)</f>
        <v>74.905989743589728</v>
      </c>
      <c r="Q15" s="45">
        <f>Q34/($D$15*15)</f>
        <v>67.921323076923088</v>
      </c>
      <c r="R15" s="53">
        <f t="shared" si="9"/>
        <v>71.527849679487176</v>
      </c>
      <c r="S15" s="43">
        <f>S34/($D$15*15)</f>
        <v>48.729138461538469</v>
      </c>
      <c r="T15" s="44">
        <f t="shared" si="4"/>
        <v>61.241711538461537</v>
      </c>
      <c r="U15" s="43">
        <f>U34/($D$15*15)</f>
        <v>86.200574358974364</v>
      </c>
      <c r="V15" s="44">
        <f t="shared" si="5"/>
        <v>88.039384615384606</v>
      </c>
      <c r="W15" s="43">
        <f>W34/($D$15*15)</f>
        <v>69.192441025641031</v>
      </c>
      <c r="X15" s="45">
        <f>X34/($D$15*15)</f>
        <v>89.926041025641041</v>
      </c>
      <c r="Y15" s="53">
        <f t="shared" si="10"/>
        <v>73.888215170940171</v>
      </c>
      <c r="Z15" s="43">
        <f>Z34/($D$15*15)</f>
        <v>80.580194871794873</v>
      </c>
      <c r="AA15" s="44">
        <f t="shared" si="6"/>
        <v>65.794663461538462</v>
      </c>
      <c r="AB15" s="43">
        <f>AB34/($D$15*15)</f>
        <v>59.487025641025639</v>
      </c>
      <c r="AC15" s="45">
        <f>AC34/($D$15*15)</f>
        <v>54.049035897435893</v>
      </c>
      <c r="AD15" s="43">
        <f>AD34/($D$15*15)</f>
        <v>2.3463794871794872</v>
      </c>
      <c r="AE15" s="45">
        <f t="shared" si="7"/>
        <v>0</v>
      </c>
      <c r="AF15" s="53">
        <f t="shared" si="11"/>
        <v>52.451459871794874</v>
      </c>
    </row>
    <row r="16" spans="1:32" x14ac:dyDescent="0.3">
      <c r="A16" s="42">
        <v>11</v>
      </c>
      <c r="B16" s="8" t="str">
        <f>'Flash Report'!$B20</f>
        <v>Holiday Inn - Roswell</v>
      </c>
      <c r="C16" s="8" t="str">
        <f>'Flash Report'!C20</f>
        <v>ROWNM</v>
      </c>
      <c r="D16" s="8">
        <f>'Flash Report'!D20</f>
        <v>93</v>
      </c>
      <c r="E16" s="43">
        <f>E35/($D$16*15)</f>
        <v>41.727469534050186</v>
      </c>
      <c r="F16" s="44">
        <f t="shared" si="0"/>
        <v>62.987022849462384</v>
      </c>
      <c r="G16" s="43">
        <f>G35/($D$16*15)</f>
        <v>64.773053763440856</v>
      </c>
      <c r="H16" s="45">
        <f t="shared" si="1"/>
        <v>78.149660876757665</v>
      </c>
      <c r="I16" s="43">
        <f>I35/($D$16*15)</f>
        <v>105.99024372759858</v>
      </c>
      <c r="J16" s="44">
        <f t="shared" si="2"/>
        <v>93.31354166666668</v>
      </c>
      <c r="K16" s="53">
        <f t="shared" si="8"/>
        <v>74.490165402996055</v>
      </c>
      <c r="L16" s="44">
        <f>L35/($D$16*15)</f>
        <v>94.769182795698924</v>
      </c>
      <c r="M16" s="45">
        <f>M35/($D$16*15)</f>
        <v>69.353254480286736</v>
      </c>
      <c r="N16" s="43">
        <f>N35/($D$16*15)</f>
        <v>66.492064516129034</v>
      </c>
      <c r="O16" s="44">
        <f t="shared" si="3"/>
        <v>72.444583333333341</v>
      </c>
      <c r="P16" s="43">
        <f>P35/($D$16*15)</f>
        <v>86.637684587813609</v>
      </c>
      <c r="Q16" s="45">
        <f>Q35/($D$16*15)</f>
        <v>112.98286738351256</v>
      </c>
      <c r="R16" s="53">
        <f t="shared" si="9"/>
        <v>83.779939516129033</v>
      </c>
      <c r="S16" s="43">
        <f>S35/($D$16*15)</f>
        <v>106.72002150537637</v>
      </c>
      <c r="T16" s="44">
        <f t="shared" si="4"/>
        <v>88.25798387096772</v>
      </c>
      <c r="U16" s="43">
        <f>U35/($D$16*15)</f>
        <v>77.103103942652325</v>
      </c>
      <c r="V16" s="44">
        <f t="shared" si="5"/>
        <v>70.206821236559136</v>
      </c>
      <c r="W16" s="43">
        <f>W35/($D$16*15)</f>
        <v>59.614724014336915</v>
      </c>
      <c r="X16" s="45">
        <f>X35/($D$16*15)</f>
        <v>82.325254480286745</v>
      </c>
      <c r="Y16" s="53">
        <f t="shared" si="10"/>
        <v>80.704651508363185</v>
      </c>
      <c r="Z16" s="43">
        <f>Z35/($D$16*15)</f>
        <v>108.6368100358423</v>
      </c>
      <c r="AA16" s="44">
        <f t="shared" si="6"/>
        <v>106.7808064516129</v>
      </c>
      <c r="AB16" s="43">
        <f>AB35/($D$16*15)</f>
        <v>102.54760573476703</v>
      </c>
      <c r="AC16" s="45">
        <f>AC35/($D$16*15)</f>
        <v>81.682738351254471</v>
      </c>
      <c r="AD16" s="43">
        <f>AD35/($D$16*15)</f>
        <v>3.3452616487455198</v>
      </c>
      <c r="AE16" s="45">
        <f t="shared" si="7"/>
        <v>0</v>
      </c>
      <c r="AF16" s="53">
        <f t="shared" si="11"/>
        <v>80.598644444444432</v>
      </c>
    </row>
    <row r="17" spans="1:32" x14ac:dyDescent="0.3">
      <c r="A17" s="42">
        <v>12</v>
      </c>
      <c r="B17" s="8" t="str">
        <f>'Flash Report'!$B21</f>
        <v>Super 8 - Portales</v>
      </c>
      <c r="C17" s="8" t="str">
        <f>'Flash Report'!C21</f>
        <v>S8 03339</v>
      </c>
      <c r="D17" s="8">
        <f>'Flash Report'!D21</f>
        <v>45</v>
      </c>
      <c r="E17" s="43">
        <f>E36/($D$17*15)</f>
        <v>18.200192592592593</v>
      </c>
      <c r="F17" s="45">
        <f t="shared" si="0"/>
        <v>18.287000000000003</v>
      </c>
      <c r="G17" s="43">
        <f>G36/($D$17*15)</f>
        <v>15.309822222222223</v>
      </c>
      <c r="H17" s="45">
        <f t="shared" si="1"/>
        <v>32.21617094017094</v>
      </c>
      <c r="I17" s="43">
        <f>I36/($D$17*15)</f>
        <v>24.446281481481485</v>
      </c>
      <c r="J17" s="44">
        <f t="shared" si="2"/>
        <v>22.096888888888888</v>
      </c>
      <c r="K17" s="53">
        <f t="shared" si="8"/>
        <v>21.759392687559355</v>
      </c>
      <c r="L17" s="44">
        <f>L36/($D$17*15)</f>
        <v>21.881348148148149</v>
      </c>
      <c r="M17" s="45">
        <f>M36/($D$17*15)</f>
        <v>25.150014814814817</v>
      </c>
      <c r="N17" s="43">
        <f>N36/($D$17*15)</f>
        <v>31.142518518518518</v>
      </c>
      <c r="O17" s="45">
        <f t="shared" si="3"/>
        <v>29.962041666666668</v>
      </c>
      <c r="P17" s="43">
        <f>P36/($D$17*15)</f>
        <v>19.166755555555557</v>
      </c>
      <c r="Q17" s="45">
        <f>Q36/($D$17*15)</f>
        <v>21.500829629629632</v>
      </c>
      <c r="R17" s="53">
        <f t="shared" si="9"/>
        <v>24.800584722222222</v>
      </c>
      <c r="S17" s="43">
        <f>S36/($D$17*15)</f>
        <v>0</v>
      </c>
      <c r="T17" s="45">
        <f t="shared" si="4"/>
        <v>0</v>
      </c>
      <c r="U17" s="43">
        <f>U36/($D$17*15)</f>
        <v>0</v>
      </c>
      <c r="V17" s="45">
        <f t="shared" si="5"/>
        <v>0</v>
      </c>
      <c r="W17" s="43">
        <f>W36/($D$17*15)</f>
        <v>0</v>
      </c>
      <c r="X17" s="45">
        <f>X36/($D$17*15)</f>
        <v>0</v>
      </c>
      <c r="Y17" s="53" t="e">
        <f t="shared" si="10"/>
        <v>#DIV/0!</v>
      </c>
      <c r="Z17" s="43">
        <f>Z36/($D$17*15)</f>
        <v>0</v>
      </c>
      <c r="AA17" s="45">
        <f t="shared" si="6"/>
        <v>0</v>
      </c>
      <c r="AB17" s="43">
        <f>AB36/($D$17*15)</f>
        <v>0</v>
      </c>
      <c r="AC17" s="45">
        <f>AC36/($D$17*15)</f>
        <v>0</v>
      </c>
      <c r="AD17" s="43">
        <f>AD36/($D$17*15)</f>
        <v>0</v>
      </c>
      <c r="AE17" s="45">
        <f t="shared" si="7"/>
        <v>0</v>
      </c>
      <c r="AF17" s="53" t="e">
        <f t="shared" si="11"/>
        <v>#DIV/0!</v>
      </c>
    </row>
    <row r="18" spans="1:32" x14ac:dyDescent="0.3">
      <c r="A18" s="42">
        <v>13</v>
      </c>
      <c r="B18" s="8" t="e">
        <f>'Flash Report'!#REF!</f>
        <v>#REF!</v>
      </c>
      <c r="C18" s="8" t="e">
        <f>'Flash Report'!#REF!</f>
        <v>#REF!</v>
      </c>
      <c r="D18" s="8" t="e">
        <f>'Flash Report'!#REF!</f>
        <v>#REF!</v>
      </c>
      <c r="E18" s="43">
        <f t="shared" ref="E18:E20" si="12">E37/($D$17*15)</f>
        <v>0</v>
      </c>
      <c r="F18" s="45" t="e">
        <f t="shared" ref="F18:F20" si="13">F37/($D18*16)</f>
        <v>#REF!</v>
      </c>
      <c r="G18" s="43">
        <f t="shared" ref="G18:G20" si="14">G37/($D$17*15)</f>
        <v>0</v>
      </c>
      <c r="H18" s="45" t="e">
        <f t="shared" ref="H18:H20" si="15">H37/(D18*13)</f>
        <v>#REF!</v>
      </c>
      <c r="I18" s="43">
        <f t="shared" ref="I18:I20" si="16">I37/($D$17*15)</f>
        <v>0</v>
      </c>
      <c r="J18" s="44" t="e">
        <f t="shared" ref="J18:J20" si="17">J37/($D18*16)</f>
        <v>#REF!</v>
      </c>
      <c r="K18" s="53" t="e">
        <f t="shared" ref="K18:K20" si="18">AVERAGEIF(E18:J18,"&lt;&gt;0")</f>
        <v>#REF!</v>
      </c>
      <c r="L18" s="44">
        <f t="shared" ref="L18:N18" si="19">L37/($D$17*15)</f>
        <v>0</v>
      </c>
      <c r="M18" s="45">
        <f t="shared" si="19"/>
        <v>0</v>
      </c>
      <c r="N18" s="43">
        <f t="shared" si="19"/>
        <v>0</v>
      </c>
      <c r="O18" s="45" t="e">
        <f t="shared" ref="O18:O20" si="20">O37/($D18*16)</f>
        <v>#REF!</v>
      </c>
      <c r="P18" s="43">
        <f t="shared" ref="P18:Q18" si="21">P37/($D$17*15)</f>
        <v>0</v>
      </c>
      <c r="Q18" s="45">
        <f t="shared" si="21"/>
        <v>0</v>
      </c>
      <c r="R18" s="53" t="e">
        <f t="shared" ref="R18:R20" si="22">AVERAGEIF(L18:Q18,"&lt;&gt;0")</f>
        <v>#REF!</v>
      </c>
      <c r="S18" s="43">
        <f t="shared" ref="S18:S20" si="23">S37/($D$17*15)</f>
        <v>0</v>
      </c>
      <c r="T18" s="45" t="e">
        <f t="shared" ref="T18:T20" si="24">T37/($D18*16)</f>
        <v>#REF!</v>
      </c>
      <c r="U18" s="43">
        <f t="shared" ref="U18:U20" si="25">U37/($D$17*15)</f>
        <v>0</v>
      </c>
      <c r="V18" s="45" t="e">
        <f t="shared" ref="V18:V20" si="26">V37/($D18*16)</f>
        <v>#REF!</v>
      </c>
      <c r="W18" s="43">
        <f t="shared" ref="W18:X18" si="27">W37/($D$17*15)</f>
        <v>0</v>
      </c>
      <c r="X18" s="45">
        <f t="shared" si="27"/>
        <v>0</v>
      </c>
      <c r="Y18" s="53" t="e">
        <f t="shared" ref="Y18:Y20" si="28">AVERAGEIF(S18:X18,"&lt;&gt;0")</f>
        <v>#REF!</v>
      </c>
      <c r="Z18" s="62">
        <f t="shared" ref="Z18:Z20" si="29">Z37/($D$17*15)</f>
        <v>0</v>
      </c>
      <c r="AA18" s="45" t="e">
        <f t="shared" ref="AA18:AA20" si="30">AA37/($D18*16)</f>
        <v>#REF!</v>
      </c>
      <c r="AB18" s="43">
        <f t="shared" ref="AB18:AD18" si="31">AB37/($D$17*15)</f>
        <v>0</v>
      </c>
      <c r="AC18" s="45">
        <f t="shared" si="31"/>
        <v>0</v>
      </c>
      <c r="AD18" s="43">
        <f t="shared" si="31"/>
        <v>0</v>
      </c>
      <c r="AE18" s="63" t="e">
        <f t="shared" ref="AE18:AE20" si="32">AE37/($D18*16)</f>
        <v>#REF!</v>
      </c>
      <c r="AF18" s="53" t="e">
        <f t="shared" ref="AF18:AF20" si="33">AVERAGEIF(Z18:AE18,"&lt;&gt;0")</f>
        <v>#REF!</v>
      </c>
    </row>
    <row r="19" spans="1:32" x14ac:dyDescent="0.3">
      <c r="A19" s="42">
        <v>14</v>
      </c>
      <c r="B19" s="8" t="e">
        <f>'Flash Report'!#REF!</f>
        <v>#REF!</v>
      </c>
      <c r="C19" s="8" t="e">
        <f>'Flash Report'!#REF!</f>
        <v>#REF!</v>
      </c>
      <c r="D19" s="8" t="e">
        <f>'Flash Report'!#REF!</f>
        <v>#REF!</v>
      </c>
      <c r="E19" s="43">
        <f t="shared" si="12"/>
        <v>0</v>
      </c>
      <c r="F19" s="45" t="e">
        <f t="shared" si="13"/>
        <v>#REF!</v>
      </c>
      <c r="G19" s="43">
        <f t="shared" si="14"/>
        <v>0</v>
      </c>
      <c r="H19" s="45" t="e">
        <f t="shared" si="15"/>
        <v>#REF!</v>
      </c>
      <c r="I19" s="43">
        <f t="shared" si="16"/>
        <v>0</v>
      </c>
      <c r="J19" s="44" t="e">
        <f t="shared" si="17"/>
        <v>#REF!</v>
      </c>
      <c r="K19" s="53" t="e">
        <f t="shared" si="18"/>
        <v>#REF!</v>
      </c>
      <c r="L19" s="44">
        <f t="shared" ref="L19:N19" si="34">L38/($D$17*15)</f>
        <v>0</v>
      </c>
      <c r="M19" s="45">
        <f t="shared" si="34"/>
        <v>0</v>
      </c>
      <c r="N19" s="43">
        <f t="shared" si="34"/>
        <v>0</v>
      </c>
      <c r="O19" s="45" t="e">
        <f t="shared" si="20"/>
        <v>#REF!</v>
      </c>
      <c r="P19" s="43">
        <f t="shared" ref="P19:Q19" si="35">P38/($D$17*15)</f>
        <v>0</v>
      </c>
      <c r="Q19" s="45">
        <f t="shared" si="35"/>
        <v>0</v>
      </c>
      <c r="R19" s="53" t="e">
        <f t="shared" si="22"/>
        <v>#REF!</v>
      </c>
      <c r="S19" s="43">
        <f t="shared" si="23"/>
        <v>0</v>
      </c>
      <c r="T19" s="45" t="e">
        <f t="shared" si="24"/>
        <v>#REF!</v>
      </c>
      <c r="U19" s="43">
        <f t="shared" si="25"/>
        <v>0</v>
      </c>
      <c r="V19" s="45" t="e">
        <f t="shared" si="26"/>
        <v>#REF!</v>
      </c>
      <c r="W19" s="43">
        <f t="shared" ref="W19:X19" si="36">W38/($D$17*15)</f>
        <v>0</v>
      </c>
      <c r="X19" s="45">
        <f t="shared" si="36"/>
        <v>0</v>
      </c>
      <c r="Y19" s="53" t="e">
        <f t="shared" si="28"/>
        <v>#REF!</v>
      </c>
      <c r="Z19" s="62">
        <f t="shared" si="29"/>
        <v>0</v>
      </c>
      <c r="AA19" s="45" t="e">
        <f t="shared" si="30"/>
        <v>#REF!</v>
      </c>
      <c r="AB19" s="43">
        <f t="shared" ref="AB19:AD19" si="37">AB38/($D$17*15)</f>
        <v>0</v>
      </c>
      <c r="AC19" s="45">
        <f t="shared" si="37"/>
        <v>0</v>
      </c>
      <c r="AD19" s="43">
        <f t="shared" si="37"/>
        <v>0</v>
      </c>
      <c r="AE19" s="63" t="e">
        <f t="shared" si="32"/>
        <v>#REF!</v>
      </c>
      <c r="AF19" s="53" t="e">
        <f t="shared" si="33"/>
        <v>#REF!</v>
      </c>
    </row>
    <row r="20" spans="1:32" ht="15" thickBot="1" x14ac:dyDescent="0.35">
      <c r="A20" s="42">
        <v>15</v>
      </c>
      <c r="B20" s="8" t="e">
        <f>'Flash Report'!#REF!</f>
        <v>#REF!</v>
      </c>
      <c r="C20" s="8" t="e">
        <f>'Flash Report'!#REF!</f>
        <v>#REF!</v>
      </c>
      <c r="D20" s="8" t="e">
        <f>'Flash Report'!#REF!</f>
        <v>#REF!</v>
      </c>
      <c r="E20" s="46">
        <f t="shared" si="12"/>
        <v>0</v>
      </c>
      <c r="F20" s="47" t="e">
        <f t="shared" si="13"/>
        <v>#REF!</v>
      </c>
      <c r="G20" s="46">
        <f t="shared" si="14"/>
        <v>0</v>
      </c>
      <c r="H20" s="47" t="e">
        <f t="shared" si="15"/>
        <v>#REF!</v>
      </c>
      <c r="I20" s="46">
        <f t="shared" si="16"/>
        <v>0</v>
      </c>
      <c r="J20" s="52" t="e">
        <f t="shared" si="17"/>
        <v>#REF!</v>
      </c>
      <c r="K20" s="54" t="e">
        <f t="shared" si="18"/>
        <v>#REF!</v>
      </c>
      <c r="L20" s="52">
        <f t="shared" ref="L20:N20" si="38">L39/($D$17*15)</f>
        <v>0</v>
      </c>
      <c r="M20" s="47">
        <f t="shared" si="38"/>
        <v>0</v>
      </c>
      <c r="N20" s="46">
        <f t="shared" si="38"/>
        <v>0</v>
      </c>
      <c r="O20" s="47" t="e">
        <f t="shared" si="20"/>
        <v>#REF!</v>
      </c>
      <c r="P20" s="46">
        <f t="shared" ref="P20:Q20" si="39">P39/($D$17*15)</f>
        <v>0</v>
      </c>
      <c r="Q20" s="47">
        <f t="shared" si="39"/>
        <v>0</v>
      </c>
      <c r="R20" s="54" t="e">
        <f t="shared" si="22"/>
        <v>#REF!</v>
      </c>
      <c r="S20" s="46">
        <f t="shared" si="23"/>
        <v>0</v>
      </c>
      <c r="T20" s="47" t="e">
        <f t="shared" si="24"/>
        <v>#REF!</v>
      </c>
      <c r="U20" s="46">
        <f t="shared" si="25"/>
        <v>0</v>
      </c>
      <c r="V20" s="47" t="e">
        <f t="shared" si="26"/>
        <v>#REF!</v>
      </c>
      <c r="W20" s="46">
        <f t="shared" ref="W20:X20" si="40">W39/($D$17*15)</f>
        <v>0</v>
      </c>
      <c r="X20" s="47">
        <f t="shared" si="40"/>
        <v>0</v>
      </c>
      <c r="Y20" s="54" t="e">
        <f t="shared" si="28"/>
        <v>#REF!</v>
      </c>
      <c r="Z20" s="64">
        <f t="shared" si="29"/>
        <v>0</v>
      </c>
      <c r="AA20" s="47" t="e">
        <f t="shared" si="30"/>
        <v>#REF!</v>
      </c>
      <c r="AB20" s="46">
        <f t="shared" ref="AB20:AD20" si="41">AB39/($D$17*15)</f>
        <v>0</v>
      </c>
      <c r="AC20" s="47">
        <f t="shared" si="41"/>
        <v>0</v>
      </c>
      <c r="AD20" s="46">
        <f t="shared" si="41"/>
        <v>0</v>
      </c>
      <c r="AE20" s="65" t="e">
        <f t="shared" si="32"/>
        <v>#REF!</v>
      </c>
      <c r="AF20" s="54" t="e">
        <f t="shared" si="33"/>
        <v>#REF!</v>
      </c>
    </row>
    <row r="22" spans="1:32" ht="15" thickBot="1" x14ac:dyDescent="0.35"/>
    <row r="23" spans="1:32" ht="15" thickTop="1" x14ac:dyDescent="0.3">
      <c r="A23" s="104"/>
      <c r="B23" s="104"/>
      <c r="C23" s="381" t="s">
        <v>57</v>
      </c>
      <c r="D23" s="381"/>
      <c r="E23" s="375" t="s">
        <v>83</v>
      </c>
      <c r="F23" s="379"/>
      <c r="G23" s="375" t="s">
        <v>85</v>
      </c>
      <c r="H23" s="376"/>
      <c r="I23" s="375" t="s">
        <v>86</v>
      </c>
      <c r="J23" s="379"/>
      <c r="K23" s="377" t="s">
        <v>112</v>
      </c>
      <c r="L23" s="379" t="s">
        <v>88</v>
      </c>
      <c r="M23" s="376"/>
      <c r="N23" s="375" t="s">
        <v>72</v>
      </c>
      <c r="O23" s="376"/>
      <c r="P23" s="375" t="s">
        <v>90</v>
      </c>
      <c r="Q23" s="376"/>
      <c r="R23" s="377" t="s">
        <v>113</v>
      </c>
      <c r="S23" s="375" t="s">
        <v>91</v>
      </c>
      <c r="T23" s="376"/>
      <c r="U23" s="375" t="s">
        <v>92</v>
      </c>
      <c r="V23" s="376"/>
      <c r="W23" s="375" t="s">
        <v>93</v>
      </c>
      <c r="X23" s="376"/>
      <c r="Y23" s="377" t="s">
        <v>114</v>
      </c>
      <c r="Z23" s="375" t="s">
        <v>94</v>
      </c>
      <c r="AA23" s="376"/>
      <c r="AB23" s="375" t="s">
        <v>95</v>
      </c>
      <c r="AC23" s="376"/>
      <c r="AD23" s="375" t="s">
        <v>96</v>
      </c>
      <c r="AE23" s="376"/>
      <c r="AF23" s="377" t="s">
        <v>115</v>
      </c>
    </row>
    <row r="24" spans="1:32" x14ac:dyDescent="0.3">
      <c r="A24" s="104"/>
      <c r="B24" s="104"/>
      <c r="C24" s="104"/>
      <c r="D24" s="104"/>
      <c r="E24" s="48" t="s">
        <v>116</v>
      </c>
      <c r="F24" s="49" t="s">
        <v>117</v>
      </c>
      <c r="G24" s="48" t="s">
        <v>116</v>
      </c>
      <c r="H24" s="50" t="s">
        <v>117</v>
      </c>
      <c r="I24" s="48" t="s">
        <v>116</v>
      </c>
      <c r="J24" s="49" t="s">
        <v>117</v>
      </c>
      <c r="K24" s="378"/>
      <c r="L24" s="49" t="s">
        <v>116</v>
      </c>
      <c r="M24" s="50" t="s">
        <v>117</v>
      </c>
      <c r="N24" s="48" t="s">
        <v>116</v>
      </c>
      <c r="O24" s="50" t="s">
        <v>117</v>
      </c>
      <c r="P24" s="48" t="s">
        <v>116</v>
      </c>
      <c r="Q24" s="50" t="s">
        <v>117</v>
      </c>
      <c r="R24" s="378"/>
      <c r="S24" s="48" t="s">
        <v>116</v>
      </c>
      <c r="T24" s="50" t="s">
        <v>117</v>
      </c>
      <c r="U24" s="48" t="s">
        <v>116</v>
      </c>
      <c r="V24" s="50" t="s">
        <v>117</v>
      </c>
      <c r="W24" s="48" t="s">
        <v>116</v>
      </c>
      <c r="X24" s="50" t="s">
        <v>117</v>
      </c>
      <c r="Y24" s="378"/>
      <c r="Z24" s="48" t="s">
        <v>116</v>
      </c>
      <c r="AA24" s="50" t="s">
        <v>117</v>
      </c>
      <c r="AB24" s="48" t="s">
        <v>116</v>
      </c>
      <c r="AC24" s="50" t="s">
        <v>117</v>
      </c>
      <c r="AD24" s="48" t="s">
        <v>116</v>
      </c>
      <c r="AE24" s="50" t="s">
        <v>117</v>
      </c>
      <c r="AF24" s="378"/>
    </row>
    <row r="25" spans="1:32" x14ac:dyDescent="0.3">
      <c r="A25" t="s">
        <v>118</v>
      </c>
      <c r="B25" s="372" t="str">
        <f>B6</f>
        <v>Holiday Inn Express &amp; Suites - ABQAL</v>
      </c>
      <c r="C25" s="372"/>
      <c r="D25" s="372"/>
      <c r="E25" s="106">
        <f>SUM('Current Data'!D4:D18)</f>
        <v>58399.340000000004</v>
      </c>
      <c r="F25" s="94">
        <f>SUM('Current Data'!$D19:$D34)</f>
        <v>77345.37000000001</v>
      </c>
      <c r="G25" s="106">
        <f>SUM('Current Data'!D35:D49)</f>
        <v>59816.429999999986</v>
      </c>
      <c r="H25" s="94">
        <f>SUM('Current Data'!$D50:$D63)</f>
        <v>87788.430000000008</v>
      </c>
      <c r="I25" s="106">
        <f>SUM('Current Data'!$D64:$D78)</f>
        <v>105157.36</v>
      </c>
      <c r="J25" s="94">
        <f>SUM('Current Data'!$D79:$D94)</f>
        <v>85847.729999999981</v>
      </c>
      <c r="K25" s="134">
        <f>SUM(E25:J25)</f>
        <v>474354.66</v>
      </c>
      <c r="L25" s="106">
        <f>SUM('Current Data'!$D95:$D109)</f>
        <v>89169.95</v>
      </c>
      <c r="M25" s="94">
        <f>SUM('Current Data'!$D110:$D124)</f>
        <v>109297.13</v>
      </c>
      <c r="N25" s="106">
        <f>SUM('Current Data'!$D125:$D139)</f>
        <v>107554.55</v>
      </c>
      <c r="O25" s="94">
        <f>SUM('Current Data'!$D140:$D155)</f>
        <v>99757.710000000036</v>
      </c>
      <c r="P25" s="106">
        <f>SUM('Current Data'!$D156:$D170)</f>
        <v>128308.45999999999</v>
      </c>
      <c r="Q25" s="94">
        <f>SUM('Current Data'!$D171:$D185)</f>
        <v>103999.5</v>
      </c>
      <c r="R25" s="134">
        <f>SUM(L25:Q25)</f>
        <v>638087.30000000005</v>
      </c>
      <c r="S25" s="106">
        <f>SUM('Current Data'!$D186:$D200)</f>
        <v>89126.239999999991</v>
      </c>
      <c r="T25" s="94">
        <f>SUM('Current Data'!$D201:$D216)</f>
        <v>113000.27999999998</v>
      </c>
      <c r="U25" s="106">
        <f>SUM('Current Data'!$D217:$D231)</f>
        <v>93980.74</v>
      </c>
      <c r="V25" s="94">
        <f>SUM('Current Data'!$D232:$D247)</f>
        <v>99917.920000000013</v>
      </c>
      <c r="W25" s="106">
        <f>SUM('Current Data'!$D248:$D262)</f>
        <v>90298.16</v>
      </c>
      <c r="X25" s="94">
        <f>SUM('Current Data'!$D263:$D277)</f>
        <v>101725.37</v>
      </c>
      <c r="Y25" s="134">
        <f>SUM(S25:X25)</f>
        <v>588048.71</v>
      </c>
      <c r="Z25" s="106">
        <f>SUM('Current Data'!$D278:$D292)</f>
        <v>257016.77999999997</v>
      </c>
      <c r="AA25" s="94">
        <f>SUM('Current Data'!$D293:$D308)</f>
        <v>105365.56999999998</v>
      </c>
      <c r="AB25" s="106">
        <f>SUM('Current Data'!$D309:$D323)</f>
        <v>81759.42</v>
      </c>
      <c r="AC25" s="94">
        <f>SUM('Current Data'!$D324:$D338)</f>
        <v>61998.6</v>
      </c>
      <c r="AD25" s="106">
        <f>SUM('Current Data'!$D339:$D353)</f>
        <v>2504.5300000000002</v>
      </c>
      <c r="AE25" s="94">
        <f>SUM('Current Data'!$D354:$D369)</f>
        <v>0</v>
      </c>
      <c r="AF25" s="134">
        <f>SUM(Z25:AE25)</f>
        <v>508644.89999999997</v>
      </c>
    </row>
    <row r="26" spans="1:32" x14ac:dyDescent="0.3">
      <c r="A26" t="s">
        <v>119</v>
      </c>
      <c r="B26" s="372" t="str">
        <f t="shared" ref="B26:B39" si="42">B7</f>
        <v>Hampton Inn &amp; Suites - Borger</v>
      </c>
      <c r="C26" s="372"/>
      <c r="D26" s="372"/>
      <c r="E26" s="106">
        <f>SUM('Current Data'!M4:M18)</f>
        <v>43979.1</v>
      </c>
      <c r="F26" s="94">
        <f>SUM('Current Data'!$M19:$M34)</f>
        <v>48553.329999999994</v>
      </c>
      <c r="G26" s="106">
        <f>SUM('Current Data'!M35:M49)</f>
        <v>49519.55</v>
      </c>
      <c r="H26" s="94">
        <f>SUM('Current Data'!$M50:$M63)</f>
        <v>57003.72</v>
      </c>
      <c r="I26" s="106">
        <f>SUM('Current Data'!$M64:$M78)</f>
        <v>115285.84</v>
      </c>
      <c r="J26" s="94">
        <f>SUM('Current Data'!$M79:$M94)</f>
        <v>84249.98000000001</v>
      </c>
      <c r="K26" s="134">
        <f t="shared" ref="K26:K39" si="43">SUM(E26:J26)</f>
        <v>398591.52</v>
      </c>
      <c r="L26" s="106">
        <f>SUM('Current Data'!$M95:$M109)</f>
        <v>73527.88</v>
      </c>
      <c r="M26" s="94">
        <f>SUM('Current Data'!$M110:$M124)</f>
        <v>100326.47</v>
      </c>
      <c r="N26" s="106">
        <f>SUM('Current Data'!$M125:$M139)</f>
        <v>98393.499999999985</v>
      </c>
      <c r="O26" s="94">
        <f>SUM('Current Data'!$M140:$M155)</f>
        <v>70222.179999999993</v>
      </c>
      <c r="P26" s="106">
        <f>SUM('Current Data'!$M156:$M170)</f>
        <v>78848.7</v>
      </c>
      <c r="Q26" s="94">
        <f>SUM('Current Data'!$M171:$M185)</f>
        <v>79670.7</v>
      </c>
      <c r="R26" s="134">
        <f t="shared" ref="R26:R39" si="44">SUM(L26:Q26)</f>
        <v>500989.43</v>
      </c>
      <c r="S26" s="106">
        <f>SUM('Current Data'!$M186:$M200)</f>
        <v>50349.609999999993</v>
      </c>
      <c r="T26" s="94">
        <f>SUM('Current Data'!$M201:$M216)</f>
        <v>103518.90000000001</v>
      </c>
      <c r="U26" s="106">
        <f>SUM('Current Data'!$M217:$M231)</f>
        <v>96711.889999999985</v>
      </c>
      <c r="V26" s="94">
        <f>SUM('Current Data'!$M232:$M247)</f>
        <v>133619.32</v>
      </c>
      <c r="W26" s="106">
        <f>SUM('Current Data'!$M248:$M262)</f>
        <v>53041.510000000009</v>
      </c>
      <c r="X26" s="94">
        <f>SUM('Current Data'!$M263:$M277)</f>
        <v>88915.439999999988</v>
      </c>
      <c r="Y26" s="134">
        <f t="shared" ref="Y26:Y39" si="45">SUM(S26:X26)</f>
        <v>526156.66999999993</v>
      </c>
      <c r="Z26" s="106">
        <f>SUM('Current Data'!$M278:$M292)</f>
        <v>111419.43000000002</v>
      </c>
      <c r="AA26" s="94">
        <f>SUM('Current Data'!$M293:$M308)</f>
        <v>102990.29000000001</v>
      </c>
      <c r="AB26" s="106">
        <f>SUM('Current Data'!$M309:$M323)</f>
        <v>95303.37</v>
      </c>
      <c r="AC26" s="94">
        <f>SUM('Current Data'!$M324:$M338)</f>
        <v>54477.979999999981</v>
      </c>
      <c r="AD26" s="106">
        <f>SUM('Current Data'!$M339:$M353)</f>
        <v>2038.19</v>
      </c>
      <c r="AE26" s="94">
        <f>SUM('Current Data'!$M354:$M369)</f>
        <v>0</v>
      </c>
      <c r="AF26" s="134">
        <f t="shared" ref="AF26:AF39" si="46">SUM(Z26:AE26)</f>
        <v>366229.26</v>
      </c>
    </row>
    <row r="27" spans="1:32" x14ac:dyDescent="0.3">
      <c r="A27" t="s">
        <v>120</v>
      </c>
      <c r="B27" s="372" t="str">
        <f t="shared" si="42"/>
        <v xml:space="preserve">Comfort - Inn </v>
      </c>
      <c r="C27" s="372"/>
      <c r="D27" s="372"/>
      <c r="E27" s="106">
        <f>SUM('Current Data'!V4:V18)</f>
        <v>28777.829999999998</v>
      </c>
      <c r="F27" s="94">
        <f>SUM('Current Data'!$V19:$V34)</f>
        <v>23293</v>
      </c>
      <c r="G27" s="106">
        <f>SUM('Current Data'!$V35:$V49)</f>
        <v>21125.679999999997</v>
      </c>
      <c r="H27" s="94">
        <f>SUM('Current Data'!$V50:$V63)</f>
        <v>32153.059999999998</v>
      </c>
      <c r="I27" s="106">
        <f>SUM('Current Data'!$V64:$V78)</f>
        <v>29095.270000000004</v>
      </c>
      <c r="J27" s="94">
        <f>SUM('Current Data'!$V79:$V94)</f>
        <v>36160.85</v>
      </c>
      <c r="K27" s="134">
        <f t="shared" si="43"/>
        <v>170605.69</v>
      </c>
      <c r="L27" s="106">
        <f>SUM('Current Data'!$V95:$V109)</f>
        <v>35621.279999999999</v>
      </c>
      <c r="M27" s="94">
        <f>SUM('Current Data'!$V110:$V124)</f>
        <v>35361.810000000005</v>
      </c>
      <c r="N27" s="106">
        <f>SUM('Current Data'!$V125:$V139)</f>
        <v>43392.420000000006</v>
      </c>
      <c r="O27" s="94">
        <f>SUM('Current Data'!$V140:$V155)</f>
        <v>35954.699999999997</v>
      </c>
      <c r="P27" s="106">
        <f>SUM('Current Data'!$V156:$V170)</f>
        <v>31743.660000000003</v>
      </c>
      <c r="Q27" s="94">
        <f>SUM('Current Data'!$V171:$V185)</f>
        <v>37308.78</v>
      </c>
      <c r="R27" s="134">
        <f t="shared" si="44"/>
        <v>219382.65000000002</v>
      </c>
      <c r="S27" s="106">
        <f>SUM('Current Data'!$V186:$V200)</f>
        <v>31047.490000000005</v>
      </c>
      <c r="T27" s="94">
        <f>SUM('Current Data'!$V201:$V216)</f>
        <v>48869.14</v>
      </c>
      <c r="U27" s="106">
        <f>SUM('Current Data'!$V217:$V231)</f>
        <v>52131.630000000005</v>
      </c>
      <c r="V27" s="94">
        <f>SUM('Current Data'!$V232:$V247)</f>
        <v>68159.539999999994</v>
      </c>
      <c r="W27" s="106">
        <f>SUM('Current Data'!$V248:$V262)</f>
        <v>47307.799999999996</v>
      </c>
      <c r="X27" s="94">
        <f>SUM('Current Data'!$V263:$V277)</f>
        <v>56559.15</v>
      </c>
      <c r="Y27" s="134">
        <f t="shared" si="45"/>
        <v>304074.75</v>
      </c>
      <c r="Z27" s="106">
        <f>SUM('Current Data'!$V278:$V292)</f>
        <v>57120.849999999991</v>
      </c>
      <c r="AA27" s="94">
        <f>SUM('Current Data'!$V293:$V308)</f>
        <v>47685.03</v>
      </c>
      <c r="AB27" s="106">
        <f>SUM('Current Data'!$V309:$V323)</f>
        <v>37690.079999999994</v>
      </c>
      <c r="AC27" s="94">
        <f>SUM('Current Data'!$V324:$V338)</f>
        <v>36701.629999999997</v>
      </c>
      <c r="AD27" s="106">
        <f>SUM('Current Data'!$V339:$V353)</f>
        <v>1264.8399999999999</v>
      </c>
      <c r="AE27" s="94">
        <f>SUM('Current Data'!$V354:$V369)</f>
        <v>0</v>
      </c>
      <c r="AF27" s="134">
        <f t="shared" si="46"/>
        <v>180462.43</v>
      </c>
    </row>
    <row r="28" spans="1:32" x14ac:dyDescent="0.3">
      <c r="A28" t="s">
        <v>121</v>
      </c>
      <c r="B28" s="372" t="str">
        <f t="shared" si="42"/>
        <v>Hampton Inn - Clovis</v>
      </c>
      <c r="C28" s="372"/>
      <c r="D28" s="372"/>
      <c r="E28" s="106">
        <f>SUM('Current Data'!AE4:AE18)</f>
        <v>64327.030000000006</v>
      </c>
      <c r="F28" s="94">
        <f>SUM('Current Data'!$AE19:$AE34)</f>
        <v>81746.209999999992</v>
      </c>
      <c r="G28" s="106">
        <f>SUM('Current Data'!$AE35:$AE49)</f>
        <v>82012.700000000012</v>
      </c>
      <c r="H28" s="94">
        <f>SUM('Current Data'!$AE50:$AE63)</f>
        <v>82446.83</v>
      </c>
      <c r="I28" s="106">
        <f>SUM('Current Data'!$AE64:$AE78)</f>
        <v>107984.62000000001</v>
      </c>
      <c r="J28" s="94">
        <f>SUM('Current Data'!$AE79:$AE94)</f>
        <v>103663.62</v>
      </c>
      <c r="K28" s="134">
        <f t="shared" si="43"/>
        <v>522181.01</v>
      </c>
      <c r="L28" s="106">
        <f>SUM('Current Data'!$AE95:$AE109)</f>
        <v>104196.73000000001</v>
      </c>
      <c r="M28" s="94">
        <f>SUM('Current Data'!$AE110:$AE124)</f>
        <v>101133.95000000001</v>
      </c>
      <c r="N28" s="106">
        <f>SUM('Current Data'!$AE125:$AE139)</f>
        <v>102453.10999999999</v>
      </c>
      <c r="O28" s="94">
        <f>SUM('Current Data'!$AE140:$AE155)</f>
        <v>119469.17000000003</v>
      </c>
      <c r="P28" s="106">
        <f>SUM('Current Data'!$AE156:$AE170)</f>
        <v>120555.6</v>
      </c>
      <c r="Q28" s="94">
        <f>SUM('Current Data'!$AE171:$AE185)</f>
        <v>111648.43</v>
      </c>
      <c r="R28" s="134">
        <f t="shared" si="44"/>
        <v>659456.99</v>
      </c>
      <c r="S28" s="106">
        <f>SUM('Current Data'!$AE186:$AE200)</f>
        <v>106420.15</v>
      </c>
      <c r="T28" s="94">
        <f>SUM('Current Data'!$AE201:$AE216)</f>
        <v>112635.10999999997</v>
      </c>
      <c r="U28" s="106">
        <f>SUM('Current Data'!$AE217:$AE231)</f>
        <v>102583.29999999999</v>
      </c>
      <c r="V28" s="94">
        <f>SUM('Current Data'!$AE232:$AE247)</f>
        <v>115634.41999999998</v>
      </c>
      <c r="W28" s="106">
        <f>SUM('Current Data'!$AE248:$AE262)</f>
        <v>138496.30000000002</v>
      </c>
      <c r="X28" s="94">
        <f>SUM('Current Data'!$AE263:$AE277)</f>
        <v>131459.85999999999</v>
      </c>
      <c r="Y28" s="134">
        <f t="shared" si="45"/>
        <v>707229.1399999999</v>
      </c>
      <c r="Z28" s="106">
        <f>SUM('Current Data'!$AE278:$AE292)</f>
        <v>109879.17000000001</v>
      </c>
      <c r="AA28" s="94">
        <f>SUM('Current Data'!$AE293:$AE308)</f>
        <v>115675.38</v>
      </c>
      <c r="AB28" s="106">
        <f>SUM('Current Data'!$AE309:$AE323)</f>
        <v>104380.34</v>
      </c>
      <c r="AC28" s="94">
        <f>SUM('Current Data'!$AE324:$AE338)</f>
        <v>81877.910000000018</v>
      </c>
      <c r="AD28" s="106">
        <f>SUM('Current Data'!$AE339:$AE353)</f>
        <v>4050.23</v>
      </c>
      <c r="AE28" s="94">
        <f>SUM('Current Data'!$AE354:$AE369)</f>
        <v>0</v>
      </c>
      <c r="AF28" s="134">
        <f t="shared" si="46"/>
        <v>415863.03</v>
      </c>
    </row>
    <row r="29" spans="1:32" x14ac:dyDescent="0.3">
      <c r="A29" t="s">
        <v>122</v>
      </c>
      <c r="B29" s="372" t="str">
        <f t="shared" si="42"/>
        <v>Home2 Suites - Clovis</v>
      </c>
      <c r="C29" s="372"/>
      <c r="D29" s="372"/>
      <c r="E29" s="106">
        <f>SUM('Current Data'!AN4:AN18)</f>
        <v>63918.46</v>
      </c>
      <c r="F29" s="94">
        <f>SUM('Current Data'!$AN19:$AN34)</f>
        <v>80499.040000000008</v>
      </c>
      <c r="G29" s="106">
        <f>SUM('Current Data'!$AN35:$AN49)</f>
        <v>73561.76999999999</v>
      </c>
      <c r="H29" s="94">
        <f>SUM('Current Data'!$AN50:$AN63)</f>
        <v>69367.45</v>
      </c>
      <c r="I29" s="106">
        <f>SUM('Current Data'!$AN64:$AN78)</f>
        <v>68669.149999999994</v>
      </c>
      <c r="J29" s="94">
        <f>SUM('Current Data'!$AN79:$AN94)</f>
        <v>82660.129999999976</v>
      </c>
      <c r="K29" s="134">
        <f t="shared" si="43"/>
        <v>438676</v>
      </c>
      <c r="L29" s="106">
        <f>SUM('Current Data'!$AN95:$AN109)</f>
        <v>102211.46</v>
      </c>
      <c r="M29" s="94">
        <f>SUM('Current Data'!$AN110:$AN124)</f>
        <v>84382.58</v>
      </c>
      <c r="N29" s="106">
        <f>SUM('Current Data'!$AN125:$AN139)</f>
        <v>83394.770000000019</v>
      </c>
      <c r="O29" s="94">
        <f>SUM('Current Data'!$AN140:$AN155)</f>
        <v>94819.73</v>
      </c>
      <c r="P29" s="106">
        <f>SUM('Current Data'!$AN156:$AN170)</f>
        <v>97411.49000000002</v>
      </c>
      <c r="Q29" s="94">
        <f>SUM('Current Data'!$AN171:$AN185)</f>
        <v>97433.85</v>
      </c>
      <c r="R29" s="134">
        <f t="shared" si="44"/>
        <v>559653.88</v>
      </c>
      <c r="S29" s="106">
        <f>SUM('Current Data'!$AN186:$AN200)</f>
        <v>91211.499999999985</v>
      </c>
      <c r="T29" s="94">
        <f>SUM('Current Data'!$AN201:$AN216)</f>
        <v>106322.31000000001</v>
      </c>
      <c r="U29" s="106">
        <f>SUM('Current Data'!$AN217:$AN231)</f>
        <v>104094.44</v>
      </c>
      <c r="V29" s="94">
        <f>SUM('Current Data'!$AN232:$AN247)</f>
        <v>88071.390000000014</v>
      </c>
      <c r="W29" s="106">
        <f>SUM('Current Data'!$AN248:$AN262)</f>
        <v>104735.62999999999</v>
      </c>
      <c r="X29" s="94">
        <f>SUM('Current Data'!$AN263:$AN277)</f>
        <v>112357.22000000002</v>
      </c>
      <c r="Y29" s="134">
        <f t="shared" si="45"/>
        <v>606792.49</v>
      </c>
      <c r="Z29" s="106">
        <f>SUM('Current Data'!$AN278:$AN292)</f>
        <v>76819.62000000001</v>
      </c>
      <c r="AA29" s="94">
        <f>SUM('Current Data'!$AN293:$AN308)</f>
        <v>103627.89</v>
      </c>
      <c r="AB29" s="106">
        <f>SUM('Current Data'!$AN309:$AN323)</f>
        <v>92356.96</v>
      </c>
      <c r="AC29" s="94">
        <f>SUM('Current Data'!$AN324:$AN338)</f>
        <v>76329.47</v>
      </c>
      <c r="AD29" s="106">
        <f>SUM('Current Data'!$AN339:$AN353)</f>
        <v>3819.29</v>
      </c>
      <c r="AE29" s="94">
        <f>SUM('Current Data'!$AN354:$AN369)</f>
        <v>0</v>
      </c>
      <c r="AF29" s="134">
        <f t="shared" si="46"/>
        <v>352953.23000000004</v>
      </c>
    </row>
    <row r="30" spans="1:32" x14ac:dyDescent="0.3">
      <c r="A30" t="s">
        <v>123</v>
      </c>
      <c r="B30" s="372" t="str">
        <f t="shared" si="42"/>
        <v>La Quinta Inn &amp; Suites - Monahans</v>
      </c>
      <c r="C30" s="372"/>
      <c r="D30" s="372"/>
      <c r="E30" s="106">
        <f>SUM('Current Data'!AW4:AW18)</f>
        <v>58120.67</v>
      </c>
      <c r="F30" s="94">
        <f>SUM('Current Data'!$AW19:$AW34)</f>
        <v>62751.579999999994</v>
      </c>
      <c r="G30" s="106">
        <f>SUM('Current Data'!$AW35:$AW49)</f>
        <v>52485.44999999999</v>
      </c>
      <c r="H30" s="94">
        <f>SUM('Current Data'!$AW50:$AW63)</f>
        <v>54166.81</v>
      </c>
      <c r="I30" s="106">
        <f>SUM('Current Data'!$AW64:$AW78)</f>
        <v>77000.12000000001</v>
      </c>
      <c r="J30" s="94">
        <f>SUM('Current Data'!$AW79:$AW94)</f>
        <v>67317.259999999995</v>
      </c>
      <c r="K30" s="134">
        <f t="shared" si="43"/>
        <v>371841.89</v>
      </c>
      <c r="L30" s="106">
        <f>SUM('Current Data'!$AW95:$AW109)</f>
        <v>54729.78</v>
      </c>
      <c r="M30" s="94">
        <f>SUM('Current Data'!$AW110:$AW124)</f>
        <v>50268.39</v>
      </c>
      <c r="N30" s="106">
        <f>SUM('Current Data'!$AW125:$AW139)</f>
        <v>57996.09</v>
      </c>
      <c r="O30" s="94">
        <f>SUM('Current Data'!$AW140:$AW155)</f>
        <v>51914.71</v>
      </c>
      <c r="P30" s="106">
        <f>SUM('Current Data'!$AW156:$AW170)</f>
        <v>44474.210000000006</v>
      </c>
      <c r="Q30" s="94">
        <f>SUM('Current Data'!$AW171:$AW185)</f>
        <v>64355.53</v>
      </c>
      <c r="R30" s="134">
        <f t="shared" si="44"/>
        <v>323738.70999999996</v>
      </c>
      <c r="S30" s="106">
        <f>SUM('Current Data'!$AW186:$AW200)</f>
        <v>53269.799999999996</v>
      </c>
      <c r="T30" s="94">
        <f>SUM('Current Data'!$AW201:$AW216)</f>
        <v>61998.380000000005</v>
      </c>
      <c r="U30" s="106">
        <f>SUM('Current Data'!$AW217:$AW231)</f>
        <v>63224.12000000001</v>
      </c>
      <c r="V30" s="94">
        <f>SUM('Current Data'!$AW232:$AW247)</f>
        <v>47541.430000000008</v>
      </c>
      <c r="W30" s="106">
        <f>SUM('Current Data'!$AW248:$AW262)</f>
        <v>41040.259999999995</v>
      </c>
      <c r="X30" s="94">
        <f>SUM('Current Data'!$AW263:$AW277)</f>
        <v>46175.61</v>
      </c>
      <c r="Y30" s="134">
        <f t="shared" si="45"/>
        <v>313249.59999999998</v>
      </c>
      <c r="Z30" s="106">
        <f>SUM('Current Data'!$AW278:$AW292)</f>
        <v>53547.360000000001</v>
      </c>
      <c r="AA30" s="94">
        <f>SUM('Current Data'!$AW293:$AW308)</f>
        <v>51060.679999999993</v>
      </c>
      <c r="AB30" s="106">
        <f>SUM('Current Data'!$AW309:$AW323)</f>
        <v>58589.36</v>
      </c>
      <c r="AC30" s="94">
        <f>SUM('Current Data'!$AW324:$AW338)</f>
        <v>51025.599999999999</v>
      </c>
      <c r="AD30" s="106">
        <f>SUM('Current Data'!$AW339:$AW353)</f>
        <v>2637.01</v>
      </c>
      <c r="AE30" s="94">
        <f>SUM('Current Data'!$AW354:$AW369)</f>
        <v>0</v>
      </c>
      <c r="AF30" s="134">
        <f t="shared" si="46"/>
        <v>216860.01</v>
      </c>
    </row>
    <row r="31" spans="1:32" x14ac:dyDescent="0.3">
      <c r="A31" t="s">
        <v>124</v>
      </c>
      <c r="B31" s="372" t="str">
        <f t="shared" si="42"/>
        <v>Hampton Inn - Deming</v>
      </c>
      <c r="C31" s="372"/>
      <c r="D31" s="372"/>
      <c r="E31" s="106">
        <f>SUM('Current Data'!BF4:BF18)</f>
        <v>89112.569999999992</v>
      </c>
      <c r="F31" s="94">
        <f>SUM('Current Data'!$BF19:$BF34)</f>
        <v>88220.35</v>
      </c>
      <c r="G31" s="106">
        <f>SUM('Current Data'!$BF35:$BF49)</f>
        <v>87701</v>
      </c>
      <c r="H31" s="94">
        <f>SUM('Current Data'!$BF50:$BF63)</f>
        <v>81887.86</v>
      </c>
      <c r="I31" s="106">
        <f>SUM('Current Data'!$BF64:$BF78)</f>
        <v>99587.569999999992</v>
      </c>
      <c r="J31" s="94">
        <f>SUM('Current Data'!$BF79:$BF94)</f>
        <v>97233.01999999999</v>
      </c>
      <c r="K31" s="134">
        <f t="shared" si="43"/>
        <v>543742.37</v>
      </c>
      <c r="L31" s="106">
        <f>SUM('Current Data'!$BF95:$BF109)</f>
        <v>120938.84000000001</v>
      </c>
      <c r="M31" s="94">
        <f>SUM('Current Data'!$BF110:$BF124)</f>
        <v>92111.540000000008</v>
      </c>
      <c r="N31" s="106">
        <f>SUM('Current Data'!$BF125:$BF139)</f>
        <v>96643.1</v>
      </c>
      <c r="O31" s="94">
        <f>SUM('Current Data'!$BF140:$BF155)</f>
        <v>100178.47</v>
      </c>
      <c r="P31" s="106">
        <f>SUM('Current Data'!$BF156:$BF170)</f>
        <v>100102.81000000001</v>
      </c>
      <c r="Q31" s="94">
        <f>SUM('Current Data'!$BF171:$BF185)</f>
        <v>92564.540000000008</v>
      </c>
      <c r="R31" s="134">
        <f t="shared" si="44"/>
        <v>602539.29999999993</v>
      </c>
      <c r="S31" s="106">
        <f>SUM('Current Data'!$BF186:$BF200)</f>
        <v>87052.760000000009</v>
      </c>
      <c r="T31" s="94">
        <f>SUM('Current Data'!$BF201:$BF216)</f>
        <v>103418.22</v>
      </c>
      <c r="U31" s="106">
        <f>SUM('Current Data'!$BF217:$BF231)</f>
        <v>83454.64</v>
      </c>
      <c r="V31" s="94">
        <f>SUM('Current Data'!$BF232:$BF247)</f>
        <v>84498.989999999991</v>
      </c>
      <c r="W31" s="106">
        <f>SUM('Current Data'!$BF248:$BF262)</f>
        <v>82884.28</v>
      </c>
      <c r="X31" s="94">
        <f>SUM('Current Data'!$BF263:$BF277)</f>
        <v>93412.689999999988</v>
      </c>
      <c r="Y31" s="134">
        <f t="shared" si="45"/>
        <v>534721.57999999996</v>
      </c>
      <c r="Z31" s="106">
        <f>SUM('Current Data'!$BF278:$BF292)</f>
        <v>99799.48</v>
      </c>
      <c r="AA31" s="94">
        <f>SUM('Current Data'!$BF293:$BF308)</f>
        <v>119540.63</v>
      </c>
      <c r="AB31" s="106">
        <f>SUM('Current Data'!$BF309:$BF323)</f>
        <v>172431.80999999997</v>
      </c>
      <c r="AC31" s="94">
        <f>SUM('Current Data'!$BF324:$BF338)</f>
        <v>99154.76</v>
      </c>
      <c r="AD31" s="106">
        <f>SUM('Current Data'!$BF339:$BF353)</f>
        <v>4451.72</v>
      </c>
      <c r="AE31" s="94">
        <f>SUM('Current Data'!$BF354:$BF369)</f>
        <v>0</v>
      </c>
      <c r="AF31" s="134">
        <f t="shared" si="46"/>
        <v>495378.39999999991</v>
      </c>
    </row>
    <row r="32" spans="1:32" x14ac:dyDescent="0.3">
      <c r="A32" t="s">
        <v>125</v>
      </c>
      <c r="B32" s="372" t="str">
        <f t="shared" si="42"/>
        <v>Hampton Inn - Lordsburg</v>
      </c>
      <c r="C32" s="372"/>
      <c r="D32" s="372"/>
      <c r="E32" s="106">
        <f>SUM('Current Data'!BO4:BO18)</f>
        <v>109777.28</v>
      </c>
      <c r="F32" s="94">
        <f>SUM('Current Data'!$BO19:$BO34)</f>
        <v>124105.14999999998</v>
      </c>
      <c r="G32" s="106">
        <f>SUM('Current Data'!$BO35:$BO49)</f>
        <v>128655.81</v>
      </c>
      <c r="H32" s="94">
        <f>SUM('Current Data'!$BO50:$BO63)</f>
        <v>97670.660000000018</v>
      </c>
      <c r="I32" s="106">
        <f>SUM('Current Data'!$BO64:$BO78)</f>
        <v>104386.84999999999</v>
      </c>
      <c r="J32" s="94">
        <f>SUM('Current Data'!$BO79:$BO94)</f>
        <v>104360.69</v>
      </c>
      <c r="K32" s="134">
        <f t="shared" si="43"/>
        <v>668956.43999999994</v>
      </c>
      <c r="L32" s="106">
        <f>SUM('Current Data'!$BO95:$BO109)</f>
        <v>129287.31</v>
      </c>
      <c r="M32" s="94">
        <f>SUM('Current Data'!$BO110:$BO124)</f>
        <v>94290.900000000009</v>
      </c>
      <c r="N32" s="106">
        <f>SUM('Current Data'!$BO125:$BO139)</f>
        <v>76181.3</v>
      </c>
      <c r="O32" s="94">
        <f>SUM('Current Data'!$BO140:$BO155)</f>
        <v>102875.1</v>
      </c>
      <c r="P32" s="106">
        <f>SUM('Current Data'!$BO156:$BO170)</f>
        <v>101632.81000000003</v>
      </c>
      <c r="Q32" s="94">
        <f>SUM('Current Data'!$BO171:$BO185)</f>
        <v>118528.12</v>
      </c>
      <c r="R32" s="134">
        <f t="shared" si="44"/>
        <v>622795.54</v>
      </c>
      <c r="S32" s="106">
        <f>SUM('Current Data'!$BO186:$BO200)</f>
        <v>98451.819999999992</v>
      </c>
      <c r="T32" s="94">
        <f>SUM('Current Data'!$BO201:$BO216)</f>
        <v>106184.88999999998</v>
      </c>
      <c r="U32" s="106">
        <f>SUM('Current Data'!$BO217:$BO231)</f>
        <v>84287.5</v>
      </c>
      <c r="V32" s="94">
        <f>SUM('Current Data'!$BO232:$BO247)</f>
        <v>89230.2</v>
      </c>
      <c r="W32" s="106">
        <f>SUM('Current Data'!$BO248:$BO262)</f>
        <v>66411.510000000009</v>
      </c>
      <c r="X32" s="94">
        <f>SUM('Current Data'!$BO263:$BO277)</f>
        <v>83223.300000000017</v>
      </c>
      <c r="Y32" s="134">
        <f t="shared" si="45"/>
        <v>527789.22</v>
      </c>
      <c r="Z32" s="106">
        <f>SUM('Current Data'!$BO278:$BO292)</f>
        <v>90543.78</v>
      </c>
      <c r="AA32" s="94">
        <f>SUM('Current Data'!$BO293:$BO308)</f>
        <v>90357.920000000013</v>
      </c>
      <c r="AB32" s="106">
        <f>SUM('Current Data'!$BO309:$BO323)</f>
        <v>93748.430000000022</v>
      </c>
      <c r="AC32" s="94">
        <f>SUM('Current Data'!$BO324:$BO338)</f>
        <v>80350.38</v>
      </c>
      <c r="AD32" s="106">
        <f>SUM('Current Data'!$BO339:$BO353)</f>
        <v>5017.97</v>
      </c>
      <c r="AE32" s="94">
        <f>SUM('Current Data'!$BO354:$BO369)</f>
        <v>0</v>
      </c>
      <c r="AF32" s="134">
        <f t="shared" si="46"/>
        <v>360018.48</v>
      </c>
    </row>
    <row r="33" spans="1:32" x14ac:dyDescent="0.3">
      <c r="A33" t="s">
        <v>126</v>
      </c>
      <c r="B33" s="372" t="str">
        <f t="shared" si="42"/>
        <v>Sleep Inn - Clovis</v>
      </c>
      <c r="C33" s="372"/>
      <c r="D33" s="372"/>
      <c r="E33" s="106">
        <f>SUM('Current Data'!BX4:BX18)</f>
        <v>25579.73</v>
      </c>
      <c r="F33" s="94">
        <f>SUM('Current Data'!$BX19:$BX34)</f>
        <v>23194.880000000001</v>
      </c>
      <c r="G33" s="106">
        <f>SUM('Current Data'!$BX35:$BX49)</f>
        <v>29527.199999999997</v>
      </c>
      <c r="H33" s="94">
        <f>SUM('Current Data'!$BX50:$BX63)</f>
        <v>24737.390000000003</v>
      </c>
      <c r="I33" s="106">
        <f>SUM('Current Data'!$BX64:$BX78)</f>
        <v>32575.269999999993</v>
      </c>
      <c r="J33" s="94">
        <f>SUM('Current Data'!$BX79:$BX94)</f>
        <v>39036.1</v>
      </c>
      <c r="K33" s="134">
        <f t="shared" si="43"/>
        <v>174650.57</v>
      </c>
      <c r="L33" s="106">
        <f>SUM('Current Data'!$BX95:$BX109)</f>
        <v>32371.53</v>
      </c>
      <c r="M33" s="94">
        <f>SUM('Current Data'!$BX110:$BX124)</f>
        <v>37768.69</v>
      </c>
      <c r="N33" s="106">
        <f>SUM('Current Data'!$BX125:$BX139)</f>
        <v>49343.979999999996</v>
      </c>
      <c r="O33" s="94">
        <f>SUM('Current Data'!$BX140:$BX155)</f>
        <v>52498.209999999992</v>
      </c>
      <c r="P33" s="106">
        <f>SUM('Current Data'!$BX156:$BX170)</f>
        <v>49953.680000000008</v>
      </c>
      <c r="Q33" s="94">
        <f>SUM('Current Data'!$BX171:$BX185)</f>
        <v>46345.289999999994</v>
      </c>
      <c r="R33" s="134">
        <f t="shared" si="44"/>
        <v>268281.37999999995</v>
      </c>
      <c r="S33" s="106">
        <f>SUM('Current Data'!$BX186:$BX200)</f>
        <v>38599.340000000004</v>
      </c>
      <c r="T33" s="94">
        <f>SUM('Current Data'!$BX201:$BX216)</f>
        <v>43165.270000000004</v>
      </c>
      <c r="U33" s="106">
        <f>SUM('Current Data'!$BX217:$BX231)</f>
        <v>48128.88</v>
      </c>
      <c r="V33" s="94">
        <f>SUM('Current Data'!$BX232:$BX247)</f>
        <v>18457.739999999998</v>
      </c>
      <c r="W33" s="106">
        <f>SUM('Current Data'!$BX248:$BX262)</f>
        <v>0</v>
      </c>
      <c r="X33" s="94">
        <f>SUM('Current Data'!$BX263:$BX277)</f>
        <v>0</v>
      </c>
      <c r="Y33" s="134">
        <f t="shared" si="45"/>
        <v>148351.23000000001</v>
      </c>
      <c r="Z33" s="106">
        <f>SUM('Current Data'!$BX278:$BX292)</f>
        <v>0</v>
      </c>
      <c r="AA33" s="94">
        <f>SUM('Current Data'!$BX293:$BX308)</f>
        <v>0</v>
      </c>
      <c r="AB33" s="106">
        <f>SUM('Current Data'!$BX309:$BX323)</f>
        <v>0</v>
      </c>
      <c r="AC33" s="94">
        <f>SUM('Current Data'!$BX324:$BX338)</f>
        <v>0</v>
      </c>
      <c r="AD33" s="106">
        <f>SUM('Current Data'!$BX339:$BX353)</f>
        <v>0</v>
      </c>
      <c r="AE33" s="94">
        <f>SUM('Current Data'!$BX354:$BX369)</f>
        <v>0</v>
      </c>
      <c r="AF33" s="134">
        <f t="shared" si="46"/>
        <v>0</v>
      </c>
    </row>
    <row r="34" spans="1:32" x14ac:dyDescent="0.3">
      <c r="A34" t="s">
        <v>127</v>
      </c>
      <c r="B34" s="372" t="str">
        <f t="shared" si="42"/>
        <v>Holiday Inn Express - Portales</v>
      </c>
      <c r="C34" s="372"/>
      <c r="D34" s="372"/>
      <c r="E34" s="106">
        <f>SUM('Current Data'!CG4:CG18)</f>
        <v>57635.779999999992</v>
      </c>
      <c r="F34" s="94">
        <f>SUM('Current Data'!$CG19:$CG34)</f>
        <v>48359.229999999989</v>
      </c>
      <c r="G34" s="106">
        <f>SUM('Current Data'!$CG35:$CG49)</f>
        <v>49528.73</v>
      </c>
      <c r="H34" s="94">
        <f>SUM('Current Data'!$CG50:$CG63)</f>
        <v>50127.07</v>
      </c>
      <c r="I34" s="106">
        <f>SUM('Current Data'!$CG64:$CG78)</f>
        <v>49707.289999999994</v>
      </c>
      <c r="J34" s="94">
        <f>SUM('Current Data'!$CG79:$CG94)</f>
        <v>62293.380000000012</v>
      </c>
      <c r="K34" s="134">
        <f t="shared" si="43"/>
        <v>317651.48</v>
      </c>
      <c r="L34" s="106">
        <f>SUM('Current Data'!$CG95:$CG109)</f>
        <v>65612.38</v>
      </c>
      <c r="M34" s="94">
        <f>SUM('Current Data'!$CG110:$CG124)</f>
        <v>68098.210000000006</v>
      </c>
      <c r="N34" s="106">
        <f>SUM('Current Data'!$CG125:$CG139)</f>
        <v>80593.61</v>
      </c>
      <c r="O34" s="94">
        <f>SUM('Current Data'!$CG140:$CG155)</f>
        <v>69202.23</v>
      </c>
      <c r="P34" s="106">
        <f>SUM('Current Data'!$CG156:$CG170)</f>
        <v>73033.339999999982</v>
      </c>
      <c r="Q34" s="94">
        <f>SUM('Current Data'!$CG171:$CG185)</f>
        <v>66223.290000000008</v>
      </c>
      <c r="R34" s="134">
        <f t="shared" si="44"/>
        <v>422763.05999999994</v>
      </c>
      <c r="S34" s="106">
        <f>SUM('Current Data'!$CG186:$CG200)</f>
        <v>47510.91</v>
      </c>
      <c r="T34" s="94">
        <f>SUM('Current Data'!$CG201:$CG216)</f>
        <v>63691.38</v>
      </c>
      <c r="U34" s="106">
        <f>SUM('Current Data'!$CG217:$CG231)</f>
        <v>84045.560000000012</v>
      </c>
      <c r="V34" s="94">
        <f>SUM('Current Data'!$CG232:$CG247)</f>
        <v>91560.959999999992</v>
      </c>
      <c r="W34" s="106">
        <f>SUM('Current Data'!$CG248:$CG262)</f>
        <v>67462.63</v>
      </c>
      <c r="X34" s="94">
        <f>SUM('Current Data'!$CG263:$CG277)</f>
        <v>87677.890000000014</v>
      </c>
      <c r="Y34" s="134">
        <f t="shared" si="45"/>
        <v>441949.33000000007</v>
      </c>
      <c r="Z34" s="106">
        <f>SUM('Current Data'!$CG278:$CG292)</f>
        <v>78565.69</v>
      </c>
      <c r="AA34" s="94">
        <f>SUM('Current Data'!$CG293:$CG308)</f>
        <v>68426.45</v>
      </c>
      <c r="AB34" s="106">
        <f>SUM('Current Data'!$CG309:$CG323)</f>
        <v>57999.85</v>
      </c>
      <c r="AC34" s="94">
        <f>SUM('Current Data'!$CG324:$CG338)</f>
        <v>52697.81</v>
      </c>
      <c r="AD34" s="106">
        <f>SUM('Current Data'!$CG339:$CG353)</f>
        <v>2287.7199999999998</v>
      </c>
      <c r="AE34" s="94">
        <f>SUM('Current Data'!$CG354:$CG369)</f>
        <v>0</v>
      </c>
      <c r="AF34" s="134">
        <f t="shared" si="46"/>
        <v>259977.52000000002</v>
      </c>
    </row>
    <row r="35" spans="1:32" x14ac:dyDescent="0.3">
      <c r="A35" t="s">
        <v>128</v>
      </c>
      <c r="B35" s="372" t="str">
        <f t="shared" si="42"/>
        <v>Holiday Inn - Roswell</v>
      </c>
      <c r="C35" s="372"/>
      <c r="D35" s="372"/>
      <c r="E35" s="106">
        <f>SUM('Current Data'!CP4:CP18)</f>
        <v>58209.820000000014</v>
      </c>
      <c r="F35" s="94">
        <f>SUM('Current Data'!$CP19:$CP34)</f>
        <v>93724.690000000031</v>
      </c>
      <c r="G35" s="106">
        <f>SUM('Current Data'!$CP35:$CP49)</f>
        <v>90358.41</v>
      </c>
      <c r="H35" s="94">
        <f>SUM('Current Data'!$CP50:$CP63)</f>
        <v>94482.940000000017</v>
      </c>
      <c r="I35" s="106">
        <f>SUM('Current Data'!$CP64:$CP78)</f>
        <v>147856.39000000001</v>
      </c>
      <c r="J35" s="94">
        <f>SUM('Current Data'!$CP79:$CP94)</f>
        <v>138850.55000000002</v>
      </c>
      <c r="K35" s="134">
        <f t="shared" si="43"/>
        <v>623482.80000000005</v>
      </c>
      <c r="L35" s="106">
        <f>SUM('Current Data'!$CP95:$CP109)</f>
        <v>132203.01</v>
      </c>
      <c r="M35" s="94">
        <f>SUM('Current Data'!$CP110:$CP124)</f>
        <v>96747.79</v>
      </c>
      <c r="N35" s="106">
        <f>SUM('Current Data'!$CP125:$CP139)</f>
        <v>92756.43</v>
      </c>
      <c r="O35" s="94">
        <f>SUM('Current Data'!$CP140:$CP155)</f>
        <v>107797.54000000001</v>
      </c>
      <c r="P35" s="106">
        <f>SUM('Current Data'!$CP156:$CP170)</f>
        <v>120859.56999999999</v>
      </c>
      <c r="Q35" s="94">
        <f>SUM('Current Data'!$CP171:$CP185)</f>
        <v>157611.1</v>
      </c>
      <c r="R35" s="134">
        <f t="shared" si="44"/>
        <v>707975.44</v>
      </c>
      <c r="S35" s="106">
        <f>SUM('Current Data'!$CP186:$CP200)</f>
        <v>148874.43000000002</v>
      </c>
      <c r="T35" s="94">
        <f>SUM('Current Data'!$CP201:$CP216)</f>
        <v>131327.87999999998</v>
      </c>
      <c r="U35" s="106">
        <f>SUM('Current Data'!$CP217:$CP231)</f>
        <v>107558.83</v>
      </c>
      <c r="V35" s="94">
        <f>SUM('Current Data'!$CP232:$CP247)</f>
        <v>104467.75</v>
      </c>
      <c r="W35" s="106">
        <f>SUM('Current Data'!$CP248:$CP262)</f>
        <v>83162.539999999994</v>
      </c>
      <c r="X35" s="94">
        <f>SUM('Current Data'!$CP263:$CP277)</f>
        <v>114843.73000000001</v>
      </c>
      <c r="Y35" s="134">
        <f t="shared" si="45"/>
        <v>690235.16</v>
      </c>
      <c r="Z35" s="106">
        <f>SUM('Current Data'!$CP278:$CP292)</f>
        <v>151548.35</v>
      </c>
      <c r="AA35" s="94">
        <f>SUM('Current Data'!$CP293:$CP308)</f>
        <v>158889.84</v>
      </c>
      <c r="AB35" s="106">
        <f>SUM('Current Data'!$CP309:$CP323)</f>
        <v>143053.91</v>
      </c>
      <c r="AC35" s="94">
        <f>SUM('Current Data'!$CP324:$CP338)</f>
        <v>113947.41999999998</v>
      </c>
      <c r="AD35" s="106">
        <f>SUM('Current Data'!$CP339:$CP353)</f>
        <v>4666.6400000000003</v>
      </c>
      <c r="AE35" s="94">
        <f>SUM('Current Data'!$CP354:$CP369)</f>
        <v>0</v>
      </c>
      <c r="AF35" s="134">
        <f t="shared" si="46"/>
        <v>572106.16</v>
      </c>
    </row>
    <row r="36" spans="1:32" x14ac:dyDescent="0.3">
      <c r="A36" t="s">
        <v>129</v>
      </c>
      <c r="B36" s="372" t="str">
        <f t="shared" si="42"/>
        <v>Super 8 - Portales</v>
      </c>
      <c r="C36" s="372"/>
      <c r="D36" s="372"/>
      <c r="E36" s="106">
        <f>SUM('Current Data'!CY4:CY18)</f>
        <v>12285.130000000001</v>
      </c>
      <c r="F36" s="94">
        <f>SUM('Current Data'!$CY19:$CY34)</f>
        <v>13166.640000000003</v>
      </c>
      <c r="G36" s="106">
        <f>SUM('Current Data'!$CY35:$CY49)</f>
        <v>10334.130000000001</v>
      </c>
      <c r="H36" s="94">
        <f>SUM('Current Data'!$CY50:$CY63)</f>
        <v>18846.46</v>
      </c>
      <c r="I36" s="106">
        <f>SUM('Current Data'!$CY64:$CY78)</f>
        <v>16501.240000000002</v>
      </c>
      <c r="J36" s="94">
        <f>SUM('Current Data'!$CY79:$CY94)</f>
        <v>15909.76</v>
      </c>
      <c r="K36" s="134">
        <f t="shared" si="43"/>
        <v>87043.36</v>
      </c>
      <c r="L36" s="106">
        <f>SUM('Current Data'!$CY95:$CY109)</f>
        <v>14769.910000000002</v>
      </c>
      <c r="M36" s="94">
        <f>SUM('Current Data'!$CY110:$CY124)</f>
        <v>16976.260000000002</v>
      </c>
      <c r="N36" s="106">
        <f>SUM('Current Data'!$CY125:$CY139)</f>
        <v>21021.200000000001</v>
      </c>
      <c r="O36" s="94">
        <f>SUM('Current Data'!$CY140:$CY155)</f>
        <v>21572.670000000002</v>
      </c>
      <c r="P36" s="106">
        <f>SUM('Current Data'!$CY156:$CY170)</f>
        <v>12937.560000000001</v>
      </c>
      <c r="Q36" s="94">
        <f>SUM('Current Data'!$CY171:$CY185)</f>
        <v>14513.060000000001</v>
      </c>
      <c r="R36" s="134">
        <f t="shared" si="44"/>
        <v>101790.66</v>
      </c>
      <c r="S36" s="106">
        <f>SUM('Current Data'!$CY186:$CY200)</f>
        <v>0</v>
      </c>
      <c r="T36" s="94">
        <f>SUM('Current Data'!$CY201:$CY216)</f>
        <v>0</v>
      </c>
      <c r="U36" s="106">
        <f>SUM('Current Data'!$CY217:$CY231)</f>
        <v>0</v>
      </c>
      <c r="V36" s="94">
        <f>SUM('Current Data'!$CY232:$CY247)</f>
        <v>0</v>
      </c>
      <c r="W36" s="106">
        <f>SUM('Current Data'!$CY248:$CY262)</f>
        <v>0</v>
      </c>
      <c r="X36" s="94">
        <f>SUM('Current Data'!$CY263:$CY277)</f>
        <v>0</v>
      </c>
      <c r="Y36" s="134">
        <f t="shared" si="45"/>
        <v>0</v>
      </c>
      <c r="Z36" s="106">
        <f>SUM('Current Data'!$CY278:$CY292)</f>
        <v>0</v>
      </c>
      <c r="AA36" s="94">
        <f>SUM('Current Data'!$CY293:$CY308)</f>
        <v>0</v>
      </c>
      <c r="AB36" s="106">
        <f>SUM('Current Data'!$CY309:$CY323)</f>
        <v>0</v>
      </c>
      <c r="AC36" s="94">
        <f>SUM('Current Data'!$CY324:$CY338)</f>
        <v>0</v>
      </c>
      <c r="AD36" s="106">
        <f>SUM('Current Data'!$CY339:$CY353)</f>
        <v>0</v>
      </c>
      <c r="AE36" s="94">
        <f>SUM('Current Data'!$CY354:$CY369)</f>
        <v>0</v>
      </c>
      <c r="AF36" s="134">
        <f t="shared" si="46"/>
        <v>0</v>
      </c>
    </row>
    <row r="37" spans="1:32" x14ac:dyDescent="0.3">
      <c r="A37" t="s">
        <v>130</v>
      </c>
      <c r="B37" s="372" t="e">
        <f t="shared" si="42"/>
        <v>#REF!</v>
      </c>
      <c r="C37" s="372"/>
      <c r="D37" s="372"/>
      <c r="E37" s="106">
        <f>SUM('Current Data'!$DH4:$DH18)</f>
        <v>0</v>
      </c>
      <c r="F37" s="94">
        <f>SUM('Current Data'!$DH19:$DH34)</f>
        <v>0</v>
      </c>
      <c r="G37" s="106">
        <f>SUM('Current Data'!$DH35:$DH49)</f>
        <v>0</v>
      </c>
      <c r="H37" s="94">
        <f>SUM('Current Data'!$DH50:$DH63)</f>
        <v>0</v>
      </c>
      <c r="I37" s="106">
        <f>SUM('Current Data'!$DH64:$DH78)</f>
        <v>0</v>
      </c>
      <c r="J37" s="94">
        <f>SUM('Current Data'!$DH79:$DH94)</f>
        <v>0</v>
      </c>
      <c r="K37" s="134">
        <f t="shared" si="43"/>
        <v>0</v>
      </c>
      <c r="L37" s="106">
        <f>SUM('Current Data'!$DH95:$DH109)</f>
        <v>0</v>
      </c>
      <c r="M37" s="94">
        <f>SUM('Current Data'!$DH110:$DH124)</f>
        <v>0</v>
      </c>
      <c r="N37" s="106">
        <f>SUM('Current Data'!$DH125:$DH139)</f>
        <v>0</v>
      </c>
      <c r="O37" s="94">
        <f>SUM('Current Data'!$DH140:$DH155)</f>
        <v>0</v>
      </c>
      <c r="P37" s="106">
        <f>SUM('Current Data'!$DH156:$DH170)</f>
        <v>0</v>
      </c>
      <c r="Q37" s="94">
        <f>SUM('Current Data'!$DH171:$DH185)</f>
        <v>0</v>
      </c>
      <c r="R37" s="134">
        <f t="shared" si="44"/>
        <v>0</v>
      </c>
      <c r="S37" s="106">
        <f>SUM('Current Data'!$DH186:$DH200)</f>
        <v>0</v>
      </c>
      <c r="T37" s="94">
        <f>SUM('Current Data'!$DH201:$DH216)</f>
        <v>0</v>
      </c>
      <c r="U37" s="106">
        <f>SUM('Current Data'!$DH217:$DH231)</f>
        <v>0</v>
      </c>
      <c r="V37" s="94">
        <f>SUM('Current Data'!$DH232:$DH247)</f>
        <v>0</v>
      </c>
      <c r="W37" s="106">
        <f>SUM('Current Data'!$DH248:$DH262)</f>
        <v>0</v>
      </c>
      <c r="X37" s="94">
        <f>SUM('Current Data'!$DH263:$DH277)</f>
        <v>0</v>
      </c>
      <c r="Y37" s="134">
        <f t="shared" si="45"/>
        <v>0</v>
      </c>
      <c r="Z37" s="106">
        <f>SUM('Current Data'!$DH278:$DH292)</f>
        <v>0</v>
      </c>
      <c r="AA37" s="94">
        <f>SUM('Current Data'!$DH293:$DH308)</f>
        <v>0</v>
      </c>
      <c r="AB37" s="106">
        <f>SUM('Current Data'!$DH309:$DH323)</f>
        <v>0</v>
      </c>
      <c r="AC37" s="94">
        <f>SUM('Current Data'!$DH324:$DH338)</f>
        <v>0</v>
      </c>
      <c r="AD37" s="106">
        <f>SUM('Current Data'!$DH339:$DH353)</f>
        <v>0</v>
      </c>
      <c r="AE37" s="94">
        <f>SUM('Current Data'!$DH354:$DH369)</f>
        <v>0</v>
      </c>
      <c r="AF37" s="134">
        <f t="shared" si="46"/>
        <v>0</v>
      </c>
    </row>
    <row r="38" spans="1:32" x14ac:dyDescent="0.3">
      <c r="A38" t="s">
        <v>131</v>
      </c>
      <c r="B38" s="372" t="e">
        <f t="shared" si="42"/>
        <v>#REF!</v>
      </c>
      <c r="C38" s="372"/>
      <c r="D38" s="372"/>
      <c r="E38" s="106">
        <f>SUM('Current Data'!$DQ4:$DQ18)</f>
        <v>0</v>
      </c>
      <c r="F38" s="94">
        <f>SUM('Current Data'!$DQ19:$DQ34)</f>
        <v>0</v>
      </c>
      <c r="G38" s="106">
        <f>SUM('Current Data'!$DQ35:$DQ49)</f>
        <v>0</v>
      </c>
      <c r="H38" s="94">
        <f>SUM('Current Data'!$DQ50:$DQ63)</f>
        <v>0</v>
      </c>
      <c r="I38" s="106">
        <f>SUM('Current Data'!$DQ64:$DQ78)</f>
        <v>0</v>
      </c>
      <c r="J38" s="94">
        <f>SUM('Current Data'!$DQ79:$DQ94)</f>
        <v>0</v>
      </c>
      <c r="K38" s="134">
        <f t="shared" si="43"/>
        <v>0</v>
      </c>
      <c r="L38" s="106">
        <f>SUM('Current Data'!$DQ95:$DQ109)</f>
        <v>0</v>
      </c>
      <c r="M38" s="94">
        <f>SUM('Current Data'!$DQ110:$DQ124)</f>
        <v>0</v>
      </c>
      <c r="N38" s="106">
        <f>SUM('Current Data'!$DQ125:$DQ139)</f>
        <v>0</v>
      </c>
      <c r="O38" s="94">
        <f>SUM('Current Data'!$DQ140:$DQ155)</f>
        <v>0</v>
      </c>
      <c r="P38" s="106">
        <f>SUM('Current Data'!$DQ156:$DQ170)</f>
        <v>0</v>
      </c>
      <c r="Q38" s="94">
        <f>SUM('Current Data'!$DQ171:$DQ185)</f>
        <v>0</v>
      </c>
      <c r="R38" s="134">
        <f t="shared" si="44"/>
        <v>0</v>
      </c>
      <c r="S38" s="106">
        <f>SUM('Current Data'!$DQ186:$DQ200)</f>
        <v>0</v>
      </c>
      <c r="T38" s="94">
        <f>SUM('Current Data'!$DQ201:$DQ216)</f>
        <v>0</v>
      </c>
      <c r="U38" s="106">
        <f>SUM('Current Data'!$DQ217:$DQ231)</f>
        <v>0</v>
      </c>
      <c r="V38" s="94">
        <f>SUM('Current Data'!$DQ232:$DQ247)</f>
        <v>0</v>
      </c>
      <c r="W38" s="106">
        <f>SUM('Current Data'!$DQ248:$DQ262)</f>
        <v>0</v>
      </c>
      <c r="X38" s="94">
        <f>SUM('Current Data'!$DQ263:$DQ277)</f>
        <v>0</v>
      </c>
      <c r="Y38" s="134">
        <f t="shared" si="45"/>
        <v>0</v>
      </c>
      <c r="Z38" s="106">
        <f>SUM('Current Data'!$DQ278:$DQ292)</f>
        <v>0</v>
      </c>
      <c r="AA38" s="94">
        <f>SUM('Current Data'!$DQ293:$DQ308)</f>
        <v>0</v>
      </c>
      <c r="AB38" s="106">
        <f>SUM('Current Data'!$DQ309:$DQ323)</f>
        <v>0</v>
      </c>
      <c r="AC38" s="94">
        <f>SUM('Current Data'!$DQ324:$DQ338)</f>
        <v>0</v>
      </c>
      <c r="AD38" s="106">
        <f>SUM('Current Data'!$DQ339:$DQ353)</f>
        <v>0</v>
      </c>
      <c r="AE38" s="94">
        <f>SUM('Current Data'!$DQ354:$DQ369)</f>
        <v>0</v>
      </c>
      <c r="AF38" s="134">
        <f t="shared" si="46"/>
        <v>0</v>
      </c>
    </row>
    <row r="39" spans="1:32" ht="15" thickBot="1" x14ac:dyDescent="0.35">
      <c r="A39" t="s">
        <v>132</v>
      </c>
      <c r="B39" s="372" t="e">
        <f t="shared" si="42"/>
        <v>#REF!</v>
      </c>
      <c r="C39" s="372"/>
      <c r="D39" s="372"/>
      <c r="E39" s="184">
        <f>SUM('Current Data'!$DZ4:$DZ18)</f>
        <v>0</v>
      </c>
      <c r="F39" s="161">
        <f>SUM('Current Data'!$DZ19:$DZ34)</f>
        <v>0</v>
      </c>
      <c r="G39" s="184">
        <f>SUM('Current Data'!$DZ35:$DZ49)</f>
        <v>0</v>
      </c>
      <c r="H39" s="161">
        <f>SUM('Current Data'!$DZ50:$DZ63)</f>
        <v>0</v>
      </c>
      <c r="I39" s="184">
        <f>SUM('Current Data'!$DZ64:$DZ78)</f>
        <v>0</v>
      </c>
      <c r="J39" s="161">
        <f>SUM('Current Data'!$DZ79:$DZ94)</f>
        <v>0</v>
      </c>
      <c r="K39" s="135">
        <f t="shared" si="43"/>
        <v>0</v>
      </c>
      <c r="L39" s="184">
        <f>SUM('Current Data'!$DZ95:$DZ109)</f>
        <v>0</v>
      </c>
      <c r="M39" s="161">
        <f>SUM('Current Data'!$DZ110:$DZ124)</f>
        <v>0</v>
      </c>
      <c r="N39" s="184">
        <f>SUM('Current Data'!$DZ125:$DZ139)</f>
        <v>0</v>
      </c>
      <c r="O39" s="161">
        <f>SUM('Current Data'!$DZ140:$DZ155)</f>
        <v>0</v>
      </c>
      <c r="P39" s="184">
        <f>SUM('Current Data'!$DZ156:$DZ170)</f>
        <v>0</v>
      </c>
      <c r="Q39" s="161">
        <f>SUM('Current Data'!$DZ171:$DZ185)</f>
        <v>0</v>
      </c>
      <c r="R39" s="135">
        <f t="shared" si="44"/>
        <v>0</v>
      </c>
      <c r="S39" s="184">
        <f>SUM('Current Data'!$DZ186:$DZ200)</f>
        <v>0</v>
      </c>
      <c r="T39" s="161">
        <f>SUM('Current Data'!$DZ201:$DZ216)</f>
        <v>0</v>
      </c>
      <c r="U39" s="184">
        <f>SUM('Current Data'!$DZ217:$DZ231)</f>
        <v>0</v>
      </c>
      <c r="V39" s="161">
        <f>SUM('Current Data'!$DZ232:$DZ247)</f>
        <v>0</v>
      </c>
      <c r="W39" s="184">
        <f>SUM('Current Data'!$DZ248:$DZ262)</f>
        <v>0</v>
      </c>
      <c r="X39" s="161">
        <f>SUM('Current Data'!$DZ263:$DZ277)</f>
        <v>0</v>
      </c>
      <c r="Y39" s="135">
        <f t="shared" si="45"/>
        <v>0</v>
      </c>
      <c r="Z39" s="184">
        <f>SUM('Current Data'!$DZ278:$DZ292)</f>
        <v>0</v>
      </c>
      <c r="AA39" s="161">
        <f>SUM('Current Data'!$DZ293:$DZ308)</f>
        <v>0</v>
      </c>
      <c r="AB39" s="184">
        <f>SUM('Current Data'!$DZ309:$DZ323)</f>
        <v>0</v>
      </c>
      <c r="AC39" s="161">
        <f>SUM('Current Data'!$DZ324:$DZ338)</f>
        <v>0</v>
      </c>
      <c r="AD39" s="184">
        <f>SUM('Current Data'!$DZ339:$DZ353)</f>
        <v>0</v>
      </c>
      <c r="AE39" s="161">
        <f>SUM('Current Data'!$DZ354:$DZ369)</f>
        <v>0</v>
      </c>
      <c r="AF39" s="135">
        <f t="shared" si="46"/>
        <v>0</v>
      </c>
    </row>
    <row r="41" spans="1:32" ht="15" thickBot="1" x14ac:dyDescent="0.35"/>
    <row r="42" spans="1:32" ht="15" thickTop="1" x14ac:dyDescent="0.3">
      <c r="A42" s="103"/>
      <c r="B42" s="103"/>
      <c r="C42" s="382" t="s">
        <v>133</v>
      </c>
      <c r="D42" s="382"/>
      <c r="E42" s="375" t="s">
        <v>83</v>
      </c>
      <c r="F42" s="376"/>
      <c r="G42" s="375" t="s">
        <v>85</v>
      </c>
      <c r="H42" s="376"/>
      <c r="I42" s="375" t="s">
        <v>86</v>
      </c>
      <c r="J42" s="376"/>
      <c r="K42" s="377"/>
      <c r="L42" s="379" t="s">
        <v>88</v>
      </c>
      <c r="M42" s="376"/>
      <c r="N42" s="375" t="s">
        <v>72</v>
      </c>
      <c r="O42" s="376"/>
      <c r="P42" s="375" t="s">
        <v>90</v>
      </c>
      <c r="Q42" s="376"/>
      <c r="R42" s="377"/>
      <c r="S42" s="375" t="s">
        <v>91</v>
      </c>
      <c r="T42" s="376"/>
      <c r="U42" s="375" t="s">
        <v>92</v>
      </c>
      <c r="V42" s="376"/>
      <c r="W42" s="375" t="s">
        <v>93</v>
      </c>
      <c r="X42" s="376"/>
      <c r="Y42" s="377"/>
      <c r="Z42" s="375" t="s">
        <v>94</v>
      </c>
      <c r="AA42" s="376"/>
      <c r="AB42" s="375" t="s">
        <v>95</v>
      </c>
      <c r="AC42" s="376"/>
      <c r="AD42" s="375" t="s">
        <v>96</v>
      </c>
      <c r="AE42" s="376"/>
      <c r="AF42" s="377"/>
    </row>
    <row r="43" spans="1:32" x14ac:dyDescent="0.3">
      <c r="A43" s="103"/>
      <c r="B43" s="103"/>
      <c r="C43" s="103"/>
      <c r="D43" s="103"/>
      <c r="E43" s="48" t="s">
        <v>116</v>
      </c>
      <c r="F43" s="50" t="s">
        <v>117</v>
      </c>
      <c r="G43" s="49" t="s">
        <v>116</v>
      </c>
      <c r="H43" s="50" t="s">
        <v>117</v>
      </c>
      <c r="I43" s="48" t="s">
        <v>116</v>
      </c>
      <c r="J43" s="49" t="s">
        <v>117</v>
      </c>
      <c r="K43" s="378"/>
      <c r="L43" s="49" t="s">
        <v>116</v>
      </c>
      <c r="M43" s="50" t="s">
        <v>117</v>
      </c>
      <c r="N43" s="48" t="s">
        <v>116</v>
      </c>
      <c r="O43" s="50" t="s">
        <v>117</v>
      </c>
      <c r="P43" s="48" t="s">
        <v>116</v>
      </c>
      <c r="Q43" s="50" t="s">
        <v>117</v>
      </c>
      <c r="R43" s="378"/>
      <c r="S43" s="48" t="s">
        <v>116</v>
      </c>
      <c r="T43" s="50" t="s">
        <v>117</v>
      </c>
      <c r="U43" s="48" t="s">
        <v>116</v>
      </c>
      <c r="V43" s="50" t="s">
        <v>117</v>
      </c>
      <c r="W43" s="48" t="s">
        <v>116</v>
      </c>
      <c r="X43" s="50" t="s">
        <v>117</v>
      </c>
      <c r="Y43" s="378"/>
      <c r="Z43" s="48" t="s">
        <v>116</v>
      </c>
      <c r="AA43" s="50" t="s">
        <v>117</v>
      </c>
      <c r="AB43" s="48" t="s">
        <v>116</v>
      </c>
      <c r="AC43" s="50" t="s">
        <v>117</v>
      </c>
      <c r="AD43" s="48" t="s">
        <v>116</v>
      </c>
      <c r="AE43" s="50" t="s">
        <v>117</v>
      </c>
      <c r="AF43" s="378"/>
    </row>
    <row r="44" spans="1:32" x14ac:dyDescent="0.3">
      <c r="A44" s="42">
        <v>1</v>
      </c>
      <c r="B44" s="372" t="str">
        <f>B25</f>
        <v>Holiday Inn Express &amp; Suites - ABQAL</v>
      </c>
      <c r="C44" s="372"/>
      <c r="D44" s="372"/>
      <c r="E44" s="136">
        <f>'Current Data'!$J$18</f>
        <v>58926.57</v>
      </c>
      <c r="F44" s="137">
        <f>'Current Data'!$J$34</f>
        <v>77955.840000000011</v>
      </c>
      <c r="G44" s="136">
        <f>'Current Data'!$J$49</f>
        <v>60654.429999999986</v>
      </c>
      <c r="H44" s="137">
        <f>'Current Data'!$J$63</f>
        <v>88762.760000000009</v>
      </c>
      <c r="I44" s="136">
        <f>'Current Data'!$J$78</f>
        <v>106836.63</v>
      </c>
      <c r="J44" s="137">
        <f>'Current Data'!$J$94</f>
        <v>87709.76999999999</v>
      </c>
      <c r="K44" s="6"/>
      <c r="L44" s="136">
        <f>'Current Data'!$J$109</f>
        <v>89999.95</v>
      </c>
      <c r="M44" s="137">
        <f>'Current Data'!$J$124</f>
        <v>111575.56999999999</v>
      </c>
      <c r="N44" s="136">
        <f>'Current Data'!$J$139</f>
        <v>108036.55</v>
      </c>
      <c r="O44" s="137">
        <f>'Current Data'!$J$155</f>
        <v>101798.82000000004</v>
      </c>
      <c r="P44" s="136">
        <f>'Current Data'!$J$170</f>
        <v>129354.45999999999</v>
      </c>
      <c r="Q44" s="137">
        <f>'Current Data'!$J$185</f>
        <v>105260.45999999999</v>
      </c>
      <c r="R44" s="6"/>
      <c r="S44" s="136">
        <f>'Current Data'!$J$200</f>
        <v>89701.239999999991</v>
      </c>
      <c r="T44" s="137">
        <f>'Current Data'!$J$216</f>
        <v>113921.18999999999</v>
      </c>
      <c r="U44" s="136">
        <f>'Current Data'!$J$231</f>
        <v>94656.14</v>
      </c>
      <c r="V44" s="137">
        <f>'Current Data'!$J$247</f>
        <v>100718.88000000002</v>
      </c>
      <c r="W44" s="136">
        <f>'Current Data'!$J$262</f>
        <v>91052.66</v>
      </c>
      <c r="X44" s="137">
        <f>'Current Data'!$J$277</f>
        <v>102451.87000000001</v>
      </c>
      <c r="Y44" s="6"/>
      <c r="Z44" s="136">
        <f>'Current Data'!$J$292</f>
        <v>265000.27999999997</v>
      </c>
      <c r="AA44" s="137">
        <f>'Current Data'!$J$308</f>
        <v>106593.06999999998</v>
      </c>
      <c r="AB44" s="136">
        <f>'Current Data'!$J$323</f>
        <v>82922.02</v>
      </c>
      <c r="AC44" s="137">
        <f>'Current Data'!$J$338</f>
        <v>62517.659999999996</v>
      </c>
      <c r="AD44" s="136">
        <f>'Current Data'!$J$353</f>
        <v>2580.0300000000002</v>
      </c>
      <c r="AE44" s="137">
        <f>'Current Data'!$J$369</f>
        <v>0</v>
      </c>
      <c r="AF44" s="6"/>
    </row>
    <row r="45" spans="1:32" x14ac:dyDescent="0.3">
      <c r="A45" s="42">
        <v>2</v>
      </c>
      <c r="B45" s="372" t="str">
        <f t="shared" ref="B45:B58" si="47">B26</f>
        <v>Hampton Inn &amp; Suites - Borger</v>
      </c>
      <c r="C45" s="372"/>
      <c r="D45" s="372"/>
      <c r="E45" s="136">
        <f>'Current Data'!$S$18</f>
        <v>44239.159999999996</v>
      </c>
      <c r="F45" s="137">
        <f>'Current Data'!$S$34</f>
        <v>49131.549999999996</v>
      </c>
      <c r="G45" s="136">
        <f>'Current Data'!$S$49</f>
        <v>49938.729999999996</v>
      </c>
      <c r="H45" s="137">
        <f>'Current Data'!$S$63</f>
        <v>57436.540000000008</v>
      </c>
      <c r="I45" s="136">
        <f>'Current Data'!$S$78</f>
        <v>115952.79999999997</v>
      </c>
      <c r="J45" s="137">
        <f>'Current Data'!$S$94</f>
        <v>84755.78</v>
      </c>
      <c r="K45" s="6"/>
      <c r="L45" s="136">
        <f>'Current Data'!$S$109</f>
        <v>74259.500000000015</v>
      </c>
      <c r="M45" s="137">
        <f>'Current Data'!$S$124</f>
        <v>101008.12</v>
      </c>
      <c r="N45" s="136">
        <f>'Current Data'!$S$139</f>
        <v>98774.559999999983</v>
      </c>
      <c r="O45" s="137">
        <f>'Current Data'!$S$155</f>
        <v>71237.669999999984</v>
      </c>
      <c r="P45" s="136">
        <f>'Current Data'!$S$170</f>
        <v>79317.119999999995</v>
      </c>
      <c r="Q45" s="137">
        <f>'Current Data'!$S$185</f>
        <v>80370.349999999991</v>
      </c>
      <c r="R45" s="6"/>
      <c r="S45" s="136">
        <f>'Current Data'!$S$200</f>
        <v>51123.099999999991</v>
      </c>
      <c r="T45" s="137">
        <f>'Current Data'!$S$216</f>
        <v>104315.28999999998</v>
      </c>
      <c r="U45" s="136">
        <f>'Current Data'!$S$231</f>
        <v>97868.599999999962</v>
      </c>
      <c r="V45" s="137">
        <f>'Current Data'!$S$247</f>
        <v>134424.89999999997</v>
      </c>
      <c r="W45" s="136">
        <f>'Current Data'!$S$262</f>
        <v>53794.850000000006</v>
      </c>
      <c r="X45" s="137">
        <f>'Current Data'!$S$277</f>
        <v>91481.049999999959</v>
      </c>
      <c r="Y45" s="6"/>
      <c r="Z45" s="136">
        <f>'Current Data'!$S$292</f>
        <v>112181.38999999998</v>
      </c>
      <c r="AA45" s="137">
        <f>'Current Data'!$S$308</f>
        <v>103793.52</v>
      </c>
      <c r="AB45" s="136">
        <f>'Current Data'!$S$323</f>
        <v>96159.440000000017</v>
      </c>
      <c r="AC45" s="137">
        <f>'Current Data'!$S$338</f>
        <v>54908.489999999991</v>
      </c>
      <c r="AD45" s="136">
        <f>'Current Data'!$S$353</f>
        <v>2047.15</v>
      </c>
      <c r="AE45" s="137">
        <f>'Current Data'!$S$369</f>
        <v>0</v>
      </c>
      <c r="AF45" s="6"/>
    </row>
    <row r="46" spans="1:32" x14ac:dyDescent="0.3">
      <c r="A46" s="42">
        <v>3</v>
      </c>
      <c r="B46" s="372" t="str">
        <f t="shared" si="47"/>
        <v xml:space="preserve">Comfort - Inn </v>
      </c>
      <c r="C46" s="372"/>
      <c r="D46" s="372"/>
      <c r="E46" s="136">
        <f>'Current Data'!$AB$18</f>
        <v>29251.829999999998</v>
      </c>
      <c r="F46" s="137">
        <f>'Current Data'!$AB$34</f>
        <v>23909.95</v>
      </c>
      <c r="G46" s="136">
        <f>'Current Data'!$AB$49</f>
        <v>21473.179999999997</v>
      </c>
      <c r="H46" s="137">
        <f>'Current Data'!$AB$63</f>
        <v>33229.56</v>
      </c>
      <c r="I46" s="136">
        <f>'Current Data'!$AB$78</f>
        <v>30071.270000000004</v>
      </c>
      <c r="J46" s="137">
        <f>'Current Data'!$AB$94</f>
        <v>37101.599999999999</v>
      </c>
      <c r="K46" s="6"/>
      <c r="L46" s="136">
        <f>'Current Data'!$AB$109</f>
        <v>36220.270000000004</v>
      </c>
      <c r="M46" s="137">
        <f>'Current Data'!$AB$124</f>
        <v>35897.120000000003</v>
      </c>
      <c r="N46" s="136">
        <f>'Current Data'!$AB$139</f>
        <v>44098.920000000006</v>
      </c>
      <c r="O46" s="137">
        <f>'Current Data'!$AB$155</f>
        <v>36536.200000000004</v>
      </c>
      <c r="P46" s="136">
        <f>'Current Data'!$AB$170</f>
        <v>32189.160000000003</v>
      </c>
      <c r="Q46" s="137">
        <f>'Current Data'!$AB$185</f>
        <v>38007.53</v>
      </c>
      <c r="R46" s="6"/>
      <c r="S46" s="136">
        <f>'Current Data'!$AB$200</f>
        <v>31589.4</v>
      </c>
      <c r="T46" s="137">
        <f>'Current Data'!$AB$216</f>
        <v>49777.64</v>
      </c>
      <c r="U46" s="136">
        <f>'Current Data'!$AB$231</f>
        <v>52601.880000000005</v>
      </c>
      <c r="V46" s="137">
        <f>'Current Data'!$AB$247</f>
        <v>68886.09</v>
      </c>
      <c r="W46" s="136">
        <f>'Current Data'!$AB$262</f>
        <v>47892.59</v>
      </c>
      <c r="X46" s="137">
        <f>'Current Data'!$AB$277</f>
        <v>57588.4</v>
      </c>
      <c r="Y46" s="6"/>
      <c r="Z46" s="136">
        <f>'Current Data'!$AB$292</f>
        <v>57957.169999999991</v>
      </c>
      <c r="AA46" s="137">
        <f>'Current Data'!$AB$308</f>
        <v>48631.28</v>
      </c>
      <c r="AB46" s="136">
        <f>'Current Data'!$AB$323</f>
        <v>38168.829999999994</v>
      </c>
      <c r="AC46" s="137">
        <f>'Current Data'!$AB$338</f>
        <v>37076.879999999997</v>
      </c>
      <c r="AD46" s="136">
        <f>'Current Data'!$AB$353</f>
        <v>1267.3399999999999</v>
      </c>
      <c r="AE46" s="137">
        <f>'Current Data'!$AB$369</f>
        <v>0</v>
      </c>
      <c r="AF46" s="6"/>
    </row>
    <row r="47" spans="1:32" x14ac:dyDescent="0.3">
      <c r="A47" s="42">
        <v>4</v>
      </c>
      <c r="B47" s="372" t="str">
        <f t="shared" si="47"/>
        <v>Hampton Inn - Clovis</v>
      </c>
      <c r="C47" s="372"/>
      <c r="D47" s="372"/>
      <c r="E47" s="136">
        <f>'Current Data'!$AK$18</f>
        <v>64510.899999999994</v>
      </c>
      <c r="F47" s="137">
        <f>'Current Data'!$AK$34</f>
        <v>83047.86</v>
      </c>
      <c r="G47" s="136">
        <f>'Current Data'!$AK$49</f>
        <v>83792.890000000014</v>
      </c>
      <c r="H47" s="137">
        <f>'Current Data'!$AK$63</f>
        <v>83001.75</v>
      </c>
      <c r="I47" s="136">
        <f>'Current Data'!$AK$78</f>
        <v>109785.80000000002</v>
      </c>
      <c r="J47" s="137">
        <f>'Current Data'!$AK$94</f>
        <v>105325.85000000002</v>
      </c>
      <c r="K47" s="6"/>
      <c r="L47" s="136">
        <f>'Current Data'!$AK$109</f>
        <v>105596.41999999998</v>
      </c>
      <c r="M47" s="137">
        <f>'Current Data'!$AK$124</f>
        <v>102869.79000000004</v>
      </c>
      <c r="N47" s="136">
        <f>'Current Data'!$AK$139</f>
        <v>105418.71</v>
      </c>
      <c r="O47" s="137">
        <f>'Current Data'!$AK$155</f>
        <v>121682.78000000004</v>
      </c>
      <c r="P47" s="136">
        <f>'Current Data'!$AK$170</f>
        <v>122549.34999999999</v>
      </c>
      <c r="Q47" s="137">
        <f>'Current Data'!$AK$185</f>
        <v>113443.62999999999</v>
      </c>
      <c r="R47" s="6"/>
      <c r="S47" s="136">
        <f>'Current Data'!$AK$200</f>
        <v>108941.38</v>
      </c>
      <c r="T47" s="137">
        <f>'Current Data'!$AK$216</f>
        <v>114676.79999999997</v>
      </c>
      <c r="U47" s="136">
        <f>'Current Data'!$AK$231</f>
        <v>103745.54</v>
      </c>
      <c r="V47" s="137">
        <f>'Current Data'!$AK$247</f>
        <v>117275.12999999999</v>
      </c>
      <c r="W47" s="136">
        <f>'Current Data'!$AK$262</f>
        <v>139159.22999999998</v>
      </c>
      <c r="X47" s="137">
        <f>'Current Data'!$AK$277</f>
        <v>133055.80999999997</v>
      </c>
      <c r="Y47" s="6"/>
      <c r="Z47" s="136">
        <f>'Current Data'!$AK$292</f>
        <v>111542.27999999998</v>
      </c>
      <c r="AA47" s="137">
        <f>'Current Data'!$AK$308</f>
        <v>116727.06000000001</v>
      </c>
      <c r="AB47" s="136">
        <f>'Current Data'!$AK$323</f>
        <v>105397.98999999996</v>
      </c>
      <c r="AC47" s="137">
        <f>'Current Data'!$AK$338</f>
        <v>84657.87000000001</v>
      </c>
      <c r="AD47" s="136">
        <f>'Current Data'!$AK$353</f>
        <v>4256.6499999999996</v>
      </c>
      <c r="AE47" s="137">
        <f>'Current Data'!$AK$369</f>
        <v>0</v>
      </c>
      <c r="AF47" s="6"/>
    </row>
    <row r="48" spans="1:32" x14ac:dyDescent="0.3">
      <c r="A48" s="42">
        <v>5</v>
      </c>
      <c r="B48" s="372" t="str">
        <f t="shared" si="47"/>
        <v>Home2 Suites - Clovis</v>
      </c>
      <c r="C48" s="372"/>
      <c r="D48" s="372"/>
      <c r="E48" s="136">
        <f>'Current Data'!$AT$18</f>
        <v>65076.039999999986</v>
      </c>
      <c r="F48" s="137">
        <f>'Current Data'!$AT$34</f>
        <v>81833.310000000012</v>
      </c>
      <c r="G48" s="136">
        <f>'Current Data'!$AT$49</f>
        <v>75490.169999999984</v>
      </c>
      <c r="H48" s="137">
        <f>'Current Data'!$AT$63</f>
        <v>70227.309999999983</v>
      </c>
      <c r="I48" s="136">
        <f>'Current Data'!$AT$78</f>
        <v>69430.53</v>
      </c>
      <c r="J48" s="137">
        <f>'Current Data'!$AT$94</f>
        <v>84051.459999999977</v>
      </c>
      <c r="K48" s="6"/>
      <c r="L48" s="136">
        <f>'Current Data'!$AT$109</f>
        <v>102760.30999999998</v>
      </c>
      <c r="M48" s="137">
        <f>'Current Data'!$AT$124</f>
        <v>85636.530000000028</v>
      </c>
      <c r="N48" s="136">
        <f>'Current Data'!$AT$139</f>
        <v>84362.11</v>
      </c>
      <c r="O48" s="137">
        <f>'Current Data'!$AT$155</f>
        <v>96127.07</v>
      </c>
      <c r="P48" s="136">
        <f>'Current Data'!$AT$170</f>
        <v>99516.669999999984</v>
      </c>
      <c r="Q48" s="137">
        <f>'Current Data'!$AT$185</f>
        <v>99175.57</v>
      </c>
      <c r="R48" s="6"/>
      <c r="S48" s="136">
        <f>'Current Data'!$AT$200</f>
        <v>91863.640000000014</v>
      </c>
      <c r="T48" s="137">
        <f>'Current Data'!$AT$216</f>
        <v>107320.12000000001</v>
      </c>
      <c r="U48" s="136">
        <f>'Current Data'!$AT$231</f>
        <v>105333.91999999995</v>
      </c>
      <c r="V48" s="137">
        <f>'Current Data'!$AT$247</f>
        <v>89225.72</v>
      </c>
      <c r="W48" s="136">
        <f>'Current Data'!$AT$262</f>
        <v>105515.84999999999</v>
      </c>
      <c r="X48" s="137">
        <f>'Current Data'!$AT$277</f>
        <v>113817.12</v>
      </c>
      <c r="Y48" s="6"/>
      <c r="Z48" s="136">
        <f>'Current Data'!$AT$292</f>
        <v>76945.08</v>
      </c>
      <c r="AA48" s="137">
        <f>'Current Data'!$AT$308</f>
        <v>104786.08</v>
      </c>
      <c r="AB48" s="136">
        <f>'Current Data'!$AT$323</f>
        <v>93344.650000000009</v>
      </c>
      <c r="AC48" s="137">
        <f>'Current Data'!$AT$338</f>
        <v>77897.36</v>
      </c>
      <c r="AD48" s="136">
        <f>'Current Data'!$AT$353</f>
        <v>4168.18</v>
      </c>
      <c r="AE48" s="137">
        <f>'Current Data'!$AT$369</f>
        <v>0</v>
      </c>
      <c r="AF48" s="6"/>
    </row>
    <row r="49" spans="1:32" x14ac:dyDescent="0.3">
      <c r="A49" s="42">
        <v>6</v>
      </c>
      <c r="B49" s="372" t="str">
        <f t="shared" si="47"/>
        <v>La Quinta Inn &amp; Suites - Monahans</v>
      </c>
      <c r="C49" s="372"/>
      <c r="D49" s="372"/>
      <c r="E49" s="136">
        <f>'Current Data'!$BC$18</f>
        <v>57940.30999999999</v>
      </c>
      <c r="F49" s="137">
        <f>'Current Data'!$BC$34</f>
        <v>63333.909999999989</v>
      </c>
      <c r="G49" s="136">
        <f>'Current Data'!$BC$49</f>
        <v>53186.359999999986</v>
      </c>
      <c r="H49" s="137">
        <f>'Current Data'!$BC$63</f>
        <v>54503.369999999995</v>
      </c>
      <c r="I49" s="136">
        <f>'Current Data'!$BC$78</f>
        <v>77063.970000000016</v>
      </c>
      <c r="J49" s="137">
        <f>'Current Data'!$BC$94</f>
        <v>67839.639999999985</v>
      </c>
      <c r="K49" s="6"/>
      <c r="L49" s="136">
        <f>'Current Data'!$BC$109</f>
        <v>55086.549999999996</v>
      </c>
      <c r="M49" s="137">
        <f>'Current Data'!$BC$124</f>
        <v>50618.26999999999</v>
      </c>
      <c r="N49" s="136">
        <f>'Current Data'!$BC$139</f>
        <v>58569.039999999994</v>
      </c>
      <c r="O49" s="137">
        <f>'Current Data'!$BC$155</f>
        <v>51883.679999999993</v>
      </c>
      <c r="P49" s="136">
        <f>'Current Data'!$BC$170</f>
        <v>45199.62</v>
      </c>
      <c r="Q49" s="137">
        <f>'Current Data'!$BC$185</f>
        <v>65040.72</v>
      </c>
      <c r="R49" s="6"/>
      <c r="S49" s="136">
        <f>'Current Data'!$BC$200</f>
        <v>53658.549999999996</v>
      </c>
      <c r="T49" s="137">
        <f>'Current Data'!$BC$216</f>
        <v>62703.850000000006</v>
      </c>
      <c r="U49" s="136">
        <f>'Current Data'!$BC$231</f>
        <v>63240.19000000001</v>
      </c>
      <c r="V49" s="137">
        <f>'Current Data'!$BC$247</f>
        <v>48145.259999999995</v>
      </c>
      <c r="W49" s="136">
        <f>'Current Data'!$BC$262</f>
        <v>41643.060000000005</v>
      </c>
      <c r="X49" s="137">
        <f>'Current Data'!$BC$277</f>
        <v>46618.11</v>
      </c>
      <c r="Y49" s="6"/>
      <c r="Z49" s="136">
        <f>'Current Data'!$BC$292</f>
        <v>54130.680000000008</v>
      </c>
      <c r="AA49" s="137">
        <f>'Current Data'!$BC$308</f>
        <v>47892.47</v>
      </c>
      <c r="AB49" s="136">
        <f>'Current Data'!$BC$323</f>
        <v>59343.43</v>
      </c>
      <c r="AC49" s="137">
        <f>'Current Data'!$BC$338</f>
        <v>51701.440000000002</v>
      </c>
      <c r="AD49" s="136">
        <f>'Current Data'!$BC$353</f>
        <v>2658.01</v>
      </c>
      <c r="AE49" s="137">
        <f>'Current Data'!$BC$369</f>
        <v>0</v>
      </c>
      <c r="AF49" s="6"/>
    </row>
    <row r="50" spans="1:32" x14ac:dyDescent="0.3">
      <c r="A50" s="42">
        <v>7</v>
      </c>
      <c r="B50" s="372" t="str">
        <f t="shared" si="47"/>
        <v>Hampton Inn - Deming</v>
      </c>
      <c r="C50" s="372"/>
      <c r="D50" s="372"/>
      <c r="E50" s="136">
        <f>'Current Data'!$BL$18</f>
        <v>90731.11</v>
      </c>
      <c r="F50" s="137">
        <f>'Current Data'!$BL$34</f>
        <v>89421.120000000024</v>
      </c>
      <c r="G50" s="136">
        <f>'Current Data'!$BL$49</f>
        <v>88416.92</v>
      </c>
      <c r="H50" s="137">
        <f>'Current Data'!$BL$63</f>
        <v>82460.709999999977</v>
      </c>
      <c r="I50" s="136">
        <f>'Current Data'!$BL$78</f>
        <v>100692.30999999998</v>
      </c>
      <c r="J50" s="137">
        <f>'Current Data'!$BL$94</f>
        <v>98397.37</v>
      </c>
      <c r="K50" s="6"/>
      <c r="L50" s="136">
        <f>'Current Data'!$BL$109</f>
        <v>122257.91</v>
      </c>
      <c r="M50" s="137">
        <f>'Current Data'!$BL$124</f>
        <v>92729.539999999979</v>
      </c>
      <c r="N50" s="136">
        <f>'Current Data'!$BL$139</f>
        <v>97405.030000000013</v>
      </c>
      <c r="O50" s="137">
        <f>'Current Data'!$BL$155</f>
        <v>100920.32000000001</v>
      </c>
      <c r="P50" s="136">
        <f>'Current Data'!$BL$170</f>
        <v>100430.19</v>
      </c>
      <c r="Q50" s="137">
        <f>'Current Data'!$BL$185</f>
        <v>92924.700000000012</v>
      </c>
      <c r="R50" s="6"/>
      <c r="S50" s="136">
        <f>'Current Data'!$BL$200</f>
        <v>87709.759999999995</v>
      </c>
      <c r="T50" s="137">
        <f>'Current Data'!$BL$216</f>
        <v>103901.53999999996</v>
      </c>
      <c r="U50" s="136">
        <f>'Current Data'!$BL$231</f>
        <v>83838.95</v>
      </c>
      <c r="V50" s="137">
        <f>'Current Data'!$BL$247</f>
        <v>84871.73000000001</v>
      </c>
      <c r="W50" s="136">
        <f>'Current Data'!$BL$262</f>
        <v>83249.149999999994</v>
      </c>
      <c r="X50" s="137">
        <f>'Current Data'!$BL$277</f>
        <v>93696.889999999985</v>
      </c>
      <c r="Y50" s="6"/>
      <c r="Z50" s="136">
        <f>'Current Data'!$BL$292</f>
        <v>100424.55</v>
      </c>
      <c r="AA50" s="137">
        <f>'Current Data'!$BL$308</f>
        <v>120815.26999999996</v>
      </c>
      <c r="AB50" s="136">
        <f>'Current Data'!$BL$323</f>
        <v>172907.11999999997</v>
      </c>
      <c r="AC50" s="137">
        <f>'Current Data'!$BL$338</f>
        <v>99621.249999999985</v>
      </c>
      <c r="AD50" s="136">
        <f>'Current Data'!$BL$353</f>
        <v>4456.67</v>
      </c>
      <c r="AE50" s="137">
        <f>'Current Data'!$BL$369</f>
        <v>0</v>
      </c>
      <c r="AF50" s="6"/>
    </row>
    <row r="51" spans="1:32" x14ac:dyDescent="0.3">
      <c r="A51" s="42">
        <v>8</v>
      </c>
      <c r="B51" s="372" t="str">
        <f t="shared" si="47"/>
        <v>Hampton Inn - Lordsburg</v>
      </c>
      <c r="C51" s="372"/>
      <c r="D51" s="372"/>
      <c r="E51" s="136">
        <f>'Current Data'!$BU$18</f>
        <v>113069.92000000001</v>
      </c>
      <c r="F51" s="137">
        <f>'Current Data'!$BU$34</f>
        <v>126883.88999999998</v>
      </c>
      <c r="G51" s="136">
        <f>'Current Data'!$BU$49</f>
        <v>131729.98000000001</v>
      </c>
      <c r="H51" s="137">
        <f>'Current Data'!$BU$63</f>
        <v>99078.67</v>
      </c>
      <c r="I51" s="136">
        <f>'Current Data'!$BU$78</f>
        <v>107146.93999999999</v>
      </c>
      <c r="J51" s="137">
        <f>'Current Data'!$BU$94</f>
        <v>106889.99000000005</v>
      </c>
      <c r="K51" s="6"/>
      <c r="L51" s="136">
        <f>'Current Data'!$BU$109</f>
        <v>132713.94</v>
      </c>
      <c r="M51" s="137">
        <f>'Current Data'!$BU$124</f>
        <v>96546.54</v>
      </c>
      <c r="N51" s="136">
        <f>'Current Data'!$BU$139</f>
        <v>78593.199999999983</v>
      </c>
      <c r="O51" s="137">
        <f>'Current Data'!$BU$155</f>
        <v>105614.82999999999</v>
      </c>
      <c r="P51" s="136">
        <f>'Current Data'!$BU$170</f>
        <v>104632.68000000002</v>
      </c>
      <c r="Q51" s="137">
        <f>'Current Data'!$BU$185</f>
        <v>120589.59000000001</v>
      </c>
      <c r="R51" s="6"/>
      <c r="S51" s="136">
        <f>'Current Data'!$BU$200</f>
        <v>100984.30999999998</v>
      </c>
      <c r="T51" s="137">
        <f>'Current Data'!$BU$216</f>
        <v>108211.59999999999</v>
      </c>
      <c r="U51" s="136">
        <f>'Current Data'!$BU$231</f>
        <v>86654.00999999998</v>
      </c>
      <c r="V51" s="137">
        <f>'Current Data'!$BU$247</f>
        <v>91145.76999999999</v>
      </c>
      <c r="W51" s="136">
        <f>'Current Data'!$BU$262</f>
        <v>68911.630000000019</v>
      </c>
      <c r="X51" s="137">
        <f>'Current Data'!$BU$277</f>
        <v>85154.780000000028</v>
      </c>
      <c r="Y51" s="6"/>
      <c r="Z51" s="136">
        <f>'Current Data'!$BU$292</f>
        <v>92466.959999999977</v>
      </c>
      <c r="AA51" s="137">
        <f>'Current Data'!$BU$308</f>
        <v>92416.400000000038</v>
      </c>
      <c r="AB51" s="136">
        <f>'Current Data'!$BU$323</f>
        <v>96061.120000000039</v>
      </c>
      <c r="AC51" s="137">
        <f>'Current Data'!$BU$338</f>
        <v>83587.51999999999</v>
      </c>
      <c r="AD51" s="136">
        <f>'Current Data'!$BU$353</f>
        <v>5187.41</v>
      </c>
      <c r="AE51" s="137">
        <f>'Current Data'!$BU$369</f>
        <v>0</v>
      </c>
      <c r="AF51" s="6"/>
    </row>
    <row r="52" spans="1:32" x14ac:dyDescent="0.3">
      <c r="A52" s="42">
        <v>9</v>
      </c>
      <c r="B52" s="372" t="str">
        <f t="shared" si="47"/>
        <v>Sleep Inn - Clovis</v>
      </c>
      <c r="C52" s="372"/>
      <c r="D52" s="372"/>
      <c r="E52" s="136">
        <f>'Current Data'!$CD$18</f>
        <v>26284.73</v>
      </c>
      <c r="F52" s="137">
        <f>'Current Data'!$CD$34</f>
        <v>23601.38</v>
      </c>
      <c r="G52" s="136">
        <f>'Current Data'!$CD$49</f>
        <v>30338.199999999997</v>
      </c>
      <c r="H52" s="137">
        <f>'Current Data'!$CD$63</f>
        <v>25275.890000000003</v>
      </c>
      <c r="I52" s="136">
        <f>'Current Data'!$CD$78</f>
        <v>33314.269999999997</v>
      </c>
      <c r="J52" s="137">
        <f>'Current Data'!$CD$94</f>
        <v>39880.9</v>
      </c>
      <c r="K52" s="6"/>
      <c r="L52" s="136">
        <f>'Current Data'!$CD$109</f>
        <v>33207.35</v>
      </c>
      <c r="M52" s="137">
        <f>'Current Data'!$CD$124</f>
        <v>38920.51</v>
      </c>
      <c r="N52" s="136">
        <f>'Current Data'!$CD$139</f>
        <v>51359.479999999996</v>
      </c>
      <c r="O52" s="137">
        <f>'Current Data'!$CD$155</f>
        <v>53640.709999999992</v>
      </c>
      <c r="P52" s="136">
        <f>'Current Data'!$CD$170</f>
        <v>51305.33</v>
      </c>
      <c r="Q52" s="137">
        <f>'Current Data'!$CD$185</f>
        <v>47634.289999999994</v>
      </c>
      <c r="R52" s="6"/>
      <c r="S52" s="136">
        <f>'Current Data'!$CD$200</f>
        <v>39793.950000000004</v>
      </c>
      <c r="T52" s="137">
        <f>'Current Data'!$CD$216</f>
        <v>44450.270000000004</v>
      </c>
      <c r="U52" s="136">
        <f>'Current Data'!$CD$231</f>
        <v>49220.88</v>
      </c>
      <c r="V52" s="137">
        <f>'Current Data'!$CD$247</f>
        <v>18836.239999999998</v>
      </c>
      <c r="W52" s="136">
        <f>'Current Data'!$CD$262</f>
        <v>0</v>
      </c>
      <c r="X52" s="137">
        <f>'Current Data'!$CD$277</f>
        <v>0</v>
      </c>
      <c r="Y52" s="6"/>
      <c r="Z52" s="136">
        <f>'Current Data'!$CD$292</f>
        <v>0</v>
      </c>
      <c r="AA52" s="137">
        <f>'Current Data'!$CD$308</f>
        <v>0</v>
      </c>
      <c r="AB52" s="136">
        <f>'Current Data'!$CD$323</f>
        <v>0</v>
      </c>
      <c r="AC52" s="137">
        <f>'Current Data'!$CD$338</f>
        <v>0</v>
      </c>
      <c r="AD52" s="136">
        <f>'Current Data'!$CD$353</f>
        <v>0</v>
      </c>
      <c r="AE52" s="137">
        <f>'Current Data'!$CD$369</f>
        <v>0</v>
      </c>
      <c r="AF52" s="6"/>
    </row>
    <row r="53" spans="1:32" x14ac:dyDescent="0.3">
      <c r="A53" s="42">
        <v>10</v>
      </c>
      <c r="B53" s="372" t="str">
        <f t="shared" si="47"/>
        <v>Holiday Inn Express - Portales</v>
      </c>
      <c r="C53" s="372"/>
      <c r="D53" s="372"/>
      <c r="E53" s="136">
        <f>'Current Data'!$CM$18</f>
        <v>58578.779999999992</v>
      </c>
      <c r="F53" s="137">
        <f>'Current Data'!$CM$34</f>
        <v>48859.729999999989</v>
      </c>
      <c r="G53" s="136">
        <f>'Current Data'!$CM$49</f>
        <v>50106.889999999992</v>
      </c>
      <c r="H53" s="137">
        <f>'Current Data'!$CM$63</f>
        <v>51133.61</v>
      </c>
      <c r="I53" s="136">
        <f>'Current Data'!$CM$78</f>
        <v>50649.789999999994</v>
      </c>
      <c r="J53" s="137">
        <f>'Current Data'!$CM$94</f>
        <v>62504.04</v>
      </c>
      <c r="K53" s="6"/>
      <c r="L53" s="136">
        <f>'Current Data'!$CM$109</f>
        <v>66678.720000000001</v>
      </c>
      <c r="M53" s="137">
        <f>'Current Data'!$CM$124</f>
        <v>68734.820000000007</v>
      </c>
      <c r="N53" s="136">
        <f>'Current Data'!$CM$139</f>
        <v>81246.12</v>
      </c>
      <c r="O53" s="137">
        <f>'Current Data'!$CM$155</f>
        <v>70129.649999999994</v>
      </c>
      <c r="P53" s="136">
        <f>'Current Data'!$CM$170</f>
        <v>64574.839999999982</v>
      </c>
      <c r="Q53" s="137">
        <f>'Current Data'!$CM$185</f>
        <v>66970.350000000006</v>
      </c>
      <c r="R53" s="6"/>
      <c r="S53" s="136">
        <f>'Current Data'!$CM$200</f>
        <v>47827.91</v>
      </c>
      <c r="T53" s="137">
        <f>'Current Data'!$CM$216</f>
        <v>64702.99</v>
      </c>
      <c r="U53" s="136">
        <f>'Current Data'!$CM$231</f>
        <v>84617.560000000012</v>
      </c>
      <c r="V53" s="137">
        <f>'Current Data'!$CM$247</f>
        <v>92397.959999999992</v>
      </c>
      <c r="W53" s="136">
        <f>'Current Data'!$CM$262</f>
        <v>68019.63</v>
      </c>
      <c r="X53" s="137">
        <f>'Current Data'!$CM$277</f>
        <v>88740.060000000012</v>
      </c>
      <c r="Y53" s="6"/>
      <c r="Z53" s="136">
        <f>'Current Data'!$CM$292</f>
        <v>79270.19</v>
      </c>
      <c r="AA53" s="137">
        <f>'Current Data'!$CM$308</f>
        <v>69166.070000000007</v>
      </c>
      <c r="AB53" s="136">
        <f>'Current Data'!$CM$323</f>
        <v>58610.35</v>
      </c>
      <c r="AC53" s="137">
        <f>'Current Data'!$CM$338</f>
        <v>53083.799999999996</v>
      </c>
      <c r="AD53" s="136">
        <f>'Current Data'!$CM$353</f>
        <v>2312.2199999999998</v>
      </c>
      <c r="AE53" s="137">
        <f>'Current Data'!$CM$369</f>
        <v>0</v>
      </c>
      <c r="AF53" s="6"/>
    </row>
    <row r="54" spans="1:32" x14ac:dyDescent="0.3">
      <c r="A54" s="42">
        <v>11</v>
      </c>
      <c r="B54" s="372" t="str">
        <f t="shared" si="47"/>
        <v>Holiday Inn - Roswell</v>
      </c>
      <c r="C54" s="372"/>
      <c r="D54" s="372"/>
      <c r="E54" s="136">
        <f>'Current Data'!$CV$18</f>
        <v>62622.720000000023</v>
      </c>
      <c r="F54" s="137">
        <f>'Current Data'!$CV$34</f>
        <v>103236.16000000005</v>
      </c>
      <c r="G54" s="136">
        <f>'Current Data'!$CV$49</f>
        <v>99986.47</v>
      </c>
      <c r="H54" s="137">
        <f>'Current Data'!$CV$63</f>
        <v>99494.430000000022</v>
      </c>
      <c r="I54" s="136">
        <f>'Current Data'!$CV$78</f>
        <v>154350.79</v>
      </c>
      <c r="J54" s="137">
        <f>'Current Data'!$CV$94</f>
        <v>147351.63999999996</v>
      </c>
      <c r="K54" s="6"/>
      <c r="L54" s="136">
        <f>'Current Data'!$CV$109</f>
        <v>140666.47</v>
      </c>
      <c r="M54" s="137">
        <f>'Current Data'!$CV$124</f>
        <v>104467.58</v>
      </c>
      <c r="N54" s="136">
        <f>'Current Data'!$CV$139</f>
        <v>102461.25999999998</v>
      </c>
      <c r="O54" s="137">
        <f>'Current Data'!$CV$155</f>
        <v>115909.39000000001</v>
      </c>
      <c r="P54" s="136">
        <f>'Current Data'!$CV$170</f>
        <v>128897.84</v>
      </c>
      <c r="Q54" s="137">
        <f>'Current Data'!$CV$185</f>
        <v>166867.56</v>
      </c>
      <c r="R54" s="6"/>
      <c r="S54" s="136">
        <f>'Current Data'!$CV$200</f>
        <v>157330.83000000002</v>
      </c>
      <c r="T54" s="137">
        <f>'Current Data'!$CV$216</f>
        <v>138999.53999999998</v>
      </c>
      <c r="U54" s="136">
        <f>'Current Data'!$CV$231</f>
        <v>114861.54</v>
      </c>
      <c r="V54" s="137">
        <f>'Current Data'!$CV$247</f>
        <v>113322.15999999999</v>
      </c>
      <c r="W54" s="136">
        <f>'Current Data'!$CV$262</f>
        <v>89408.77999999997</v>
      </c>
      <c r="X54" s="137">
        <f>'Current Data'!$CV$277</f>
        <v>123039.64000000001</v>
      </c>
      <c r="Y54" s="6"/>
      <c r="Z54" s="136">
        <f>'Current Data'!$CV$292</f>
        <v>159401.15</v>
      </c>
      <c r="AA54" s="137">
        <f>'Current Data'!$CV$308</f>
        <v>168489.84999999992</v>
      </c>
      <c r="AB54" s="136">
        <f>'Current Data'!$CV$323</f>
        <v>154723.9</v>
      </c>
      <c r="AC54" s="137">
        <f>'Current Data'!$CV$338</f>
        <v>122234.2</v>
      </c>
      <c r="AD54" s="136">
        <f>'Current Data'!$CV$353</f>
        <v>5303.7400000000007</v>
      </c>
      <c r="AE54" s="137">
        <f>'Current Data'!$CV$369</f>
        <v>0</v>
      </c>
      <c r="AF54" s="6"/>
    </row>
    <row r="55" spans="1:32" x14ac:dyDescent="0.3">
      <c r="A55" s="42">
        <v>12</v>
      </c>
      <c r="B55" s="372" t="str">
        <f t="shared" si="47"/>
        <v>Super 8 - Portales</v>
      </c>
      <c r="C55" s="372"/>
      <c r="D55" s="372"/>
      <c r="E55" s="136">
        <f>'Current Data'!$DE$18</f>
        <v>12782.119999999999</v>
      </c>
      <c r="F55" s="137">
        <f>'Current Data'!$DE$34</f>
        <v>13945.670000000002</v>
      </c>
      <c r="G55" s="136">
        <f>'Current Data'!$DE$49</f>
        <v>11103.28</v>
      </c>
      <c r="H55" s="137">
        <f>'Current Data'!$DE$63</f>
        <v>20508.96</v>
      </c>
      <c r="I55" s="136">
        <f>'Current Data'!$DE$78</f>
        <v>16827.240000000002</v>
      </c>
      <c r="J55" s="137">
        <f>'Current Data'!$DE$94</f>
        <v>16847.929999999997</v>
      </c>
      <c r="K55" s="6"/>
      <c r="L55" s="136">
        <f>'Current Data'!$DE$109</f>
        <v>15702.410000000002</v>
      </c>
      <c r="M55" s="137">
        <f>'Current Data'!$DE$124</f>
        <v>17752.260000000002</v>
      </c>
      <c r="N55" s="136">
        <f>'Current Data'!$DE$139</f>
        <v>21309.200000000001</v>
      </c>
      <c r="O55" s="137">
        <f>'Current Data'!$DE$155</f>
        <v>22317.170000000002</v>
      </c>
      <c r="P55" s="136">
        <f>'Current Data'!$DE$170</f>
        <v>13093.98</v>
      </c>
      <c r="Q55" s="137">
        <f>'Current Data'!$DE$185</f>
        <v>14753.060000000001</v>
      </c>
      <c r="R55" s="6"/>
      <c r="S55" s="136">
        <f>'Current Data'!$DE$200</f>
        <v>0</v>
      </c>
      <c r="T55" s="137">
        <f>'Current Data'!$DE$216</f>
        <v>0</v>
      </c>
      <c r="U55" s="136">
        <f>'Current Data'!$DE$231</f>
        <v>0</v>
      </c>
      <c r="V55" s="137">
        <f>'Current Data'!$DE$247</f>
        <v>0</v>
      </c>
      <c r="W55" s="136">
        <f>'Current Data'!$DE$262</f>
        <v>0</v>
      </c>
      <c r="X55" s="137">
        <f>'Current Data'!$DE$277</f>
        <v>0</v>
      </c>
      <c r="Y55" s="6"/>
      <c r="Z55" s="136">
        <f>'Current Data'!$DE$292</f>
        <v>0</v>
      </c>
      <c r="AA55" s="137">
        <f>'Current Data'!$DE$308</f>
        <v>0</v>
      </c>
      <c r="AB55" s="136">
        <f>'Current Data'!$DE$323</f>
        <v>0</v>
      </c>
      <c r="AC55" s="137">
        <f>'Current Data'!$DE$338</f>
        <v>0</v>
      </c>
      <c r="AD55" s="136">
        <f>'Current Data'!$DE$353</f>
        <v>0</v>
      </c>
      <c r="AE55" s="137">
        <f>'Current Data'!$DE$369</f>
        <v>0</v>
      </c>
      <c r="AF55" s="6"/>
    </row>
    <row r="56" spans="1:32" x14ac:dyDescent="0.3">
      <c r="A56" s="42">
        <v>13</v>
      </c>
      <c r="B56" s="372" t="e">
        <f t="shared" si="47"/>
        <v>#REF!</v>
      </c>
      <c r="C56" s="372"/>
      <c r="D56" s="372"/>
      <c r="E56" s="136">
        <f>'Current Data'!$DN$18</f>
        <v>0</v>
      </c>
      <c r="F56" s="137">
        <f>'Current Data'!$DN$34</f>
        <v>0</v>
      </c>
      <c r="G56" s="136">
        <f>'Current Data'!$DN$49</f>
        <v>0</v>
      </c>
      <c r="H56" s="137">
        <f>'Current Data'!$DN$63</f>
        <v>0</v>
      </c>
      <c r="I56" s="136">
        <f>'Current Data'!$DN$78</f>
        <v>0</v>
      </c>
      <c r="J56" s="137">
        <f>'Current Data'!$DN$94</f>
        <v>0</v>
      </c>
      <c r="K56" s="6"/>
      <c r="L56" s="136">
        <f>'Current Data'!$DN$109</f>
        <v>0</v>
      </c>
      <c r="M56" s="137">
        <f>'Current Data'!$DN$124</f>
        <v>0</v>
      </c>
      <c r="N56" s="136">
        <f>'Current Data'!$DN$139</f>
        <v>0</v>
      </c>
      <c r="O56" s="137">
        <f>'Current Data'!$DN$155</f>
        <v>0</v>
      </c>
      <c r="P56" s="136">
        <f>'Current Data'!$DN$170</f>
        <v>0</v>
      </c>
      <c r="Q56" s="137">
        <f>'Current Data'!$DN$185</f>
        <v>0</v>
      </c>
      <c r="R56" s="6"/>
      <c r="S56" s="136">
        <f>'Current Data'!$DN$200</f>
        <v>0</v>
      </c>
      <c r="T56" s="137">
        <f>'Current Data'!$DN$216</f>
        <v>0</v>
      </c>
      <c r="U56" s="136">
        <f>'Current Data'!$DN$231</f>
        <v>0</v>
      </c>
      <c r="V56" s="137">
        <f>'Current Data'!$DN$247</f>
        <v>0</v>
      </c>
      <c r="W56" s="136">
        <f>'Current Data'!$DN$262</f>
        <v>0</v>
      </c>
      <c r="X56" s="137">
        <f>'Current Data'!$DN$277</f>
        <v>0</v>
      </c>
      <c r="Y56" s="6"/>
      <c r="Z56" s="136">
        <f>'Current Data'!$DN$292</f>
        <v>0</v>
      </c>
      <c r="AA56" s="137">
        <f>'Current Data'!$DN$308</f>
        <v>0</v>
      </c>
      <c r="AB56" s="136">
        <f>'Current Data'!$DN$323</f>
        <v>0</v>
      </c>
      <c r="AC56" s="137">
        <f>'Current Data'!$DN$338</f>
        <v>0</v>
      </c>
      <c r="AD56" s="136">
        <f>'Current Data'!$DN$353</f>
        <v>0</v>
      </c>
      <c r="AE56" s="137">
        <f>'Current Data'!$DN$369</f>
        <v>0</v>
      </c>
      <c r="AF56" s="6"/>
    </row>
    <row r="57" spans="1:32" x14ac:dyDescent="0.3">
      <c r="A57" s="42">
        <v>14</v>
      </c>
      <c r="B57" s="372" t="e">
        <f t="shared" si="47"/>
        <v>#REF!</v>
      </c>
      <c r="C57" s="372"/>
      <c r="D57" s="372"/>
      <c r="E57" s="136">
        <f>'Current Data'!$DW$18</f>
        <v>0</v>
      </c>
      <c r="F57" s="137">
        <f>'Current Data'!$DW$34</f>
        <v>0</v>
      </c>
      <c r="G57" s="136">
        <f>'Current Data'!$DW$49</f>
        <v>0</v>
      </c>
      <c r="H57" s="137">
        <f>'Current Data'!$DW$63</f>
        <v>0</v>
      </c>
      <c r="I57" s="136">
        <f>'Current Data'!$DW$78</f>
        <v>0</v>
      </c>
      <c r="J57" s="137">
        <f>'Current Data'!$DW$94</f>
        <v>0</v>
      </c>
      <c r="K57" s="6"/>
      <c r="L57" s="136">
        <f>'Current Data'!$DW$109</f>
        <v>0</v>
      </c>
      <c r="M57" s="137">
        <f>'Current Data'!$DW$124</f>
        <v>0</v>
      </c>
      <c r="N57" s="136">
        <f>'Current Data'!$DW$139</f>
        <v>0</v>
      </c>
      <c r="O57" s="137">
        <f>'Current Data'!$DW$155</f>
        <v>0</v>
      </c>
      <c r="P57" s="136">
        <f>'Current Data'!$DW$170</f>
        <v>0</v>
      </c>
      <c r="Q57" s="137">
        <f>'Current Data'!$DW$185</f>
        <v>0</v>
      </c>
      <c r="R57" s="6"/>
      <c r="S57" s="136">
        <f>'Current Data'!$DW$200</f>
        <v>0</v>
      </c>
      <c r="T57" s="137">
        <f>'Current Data'!$DW$216</f>
        <v>0</v>
      </c>
      <c r="U57" s="136">
        <f>'Current Data'!$DW$231</f>
        <v>0</v>
      </c>
      <c r="V57" s="137">
        <f>'Current Data'!$DW$247</f>
        <v>0</v>
      </c>
      <c r="W57" s="136">
        <f>'Current Data'!$DW$262</f>
        <v>0</v>
      </c>
      <c r="X57" s="137">
        <f>'Current Data'!$DW$277</f>
        <v>0</v>
      </c>
      <c r="Y57" s="6"/>
      <c r="Z57" s="136">
        <f>'Current Data'!$DW$292</f>
        <v>0</v>
      </c>
      <c r="AA57" s="137">
        <f>'Current Data'!$DW$308</f>
        <v>0</v>
      </c>
      <c r="AB57" s="136">
        <f>'Current Data'!$DW$323</f>
        <v>0</v>
      </c>
      <c r="AC57" s="137">
        <f>'Current Data'!$DW$338</f>
        <v>0</v>
      </c>
      <c r="AD57" s="136">
        <f>'Current Data'!$DW$353</f>
        <v>0</v>
      </c>
      <c r="AE57" s="137">
        <f>'Current Data'!$DW$369</f>
        <v>0</v>
      </c>
      <c r="AF57" s="6"/>
    </row>
    <row r="58" spans="1:32" ht="15" thickBot="1" x14ac:dyDescent="0.35">
      <c r="A58" s="42">
        <v>15</v>
      </c>
      <c r="B58" s="372" t="e">
        <f t="shared" si="47"/>
        <v>#REF!</v>
      </c>
      <c r="C58" s="372"/>
      <c r="D58" s="372"/>
      <c r="E58" s="138">
        <f>'Current Data'!$EF$18</f>
        <v>0</v>
      </c>
      <c r="F58" s="139">
        <f>'Current Data'!$EF$34</f>
        <v>0</v>
      </c>
      <c r="G58" s="138">
        <f>'Current Data'!$EF$49</f>
        <v>0</v>
      </c>
      <c r="H58" s="139">
        <f>'Current Data'!$EF$63</f>
        <v>0</v>
      </c>
      <c r="I58" s="138">
        <f>'Current Data'!$EF$78</f>
        <v>0</v>
      </c>
      <c r="J58" s="139">
        <f>'Current Data'!$EF$94</f>
        <v>0</v>
      </c>
      <c r="K58" s="6"/>
      <c r="L58" s="138">
        <f>'Current Data'!$EF$109</f>
        <v>0</v>
      </c>
      <c r="M58" s="139">
        <f>'Current Data'!$EF$124</f>
        <v>0</v>
      </c>
      <c r="N58" s="138">
        <f>'Current Data'!$EF$139</f>
        <v>0</v>
      </c>
      <c r="O58" s="139">
        <f>'Current Data'!$EF$155</f>
        <v>0</v>
      </c>
      <c r="P58" s="138">
        <f>'Current Data'!$EF$170</f>
        <v>0</v>
      </c>
      <c r="Q58" s="139">
        <f>'Current Data'!$EF$185</f>
        <v>0</v>
      </c>
      <c r="R58" s="6"/>
      <c r="S58" s="138">
        <f>'Current Data'!$EF$200</f>
        <v>0</v>
      </c>
      <c r="T58" s="139">
        <f>'Current Data'!$EF$216</f>
        <v>0</v>
      </c>
      <c r="U58" s="138">
        <f>'Current Data'!$EF$231</f>
        <v>0</v>
      </c>
      <c r="V58" s="139">
        <f>'Current Data'!$EF$247</f>
        <v>0</v>
      </c>
      <c r="W58" s="138">
        <f>'Current Data'!$EF$262</f>
        <v>0</v>
      </c>
      <c r="X58" s="139">
        <f>'Current Data'!$EF$277</f>
        <v>0</v>
      </c>
      <c r="Y58" s="6"/>
      <c r="Z58" s="138">
        <f>'Current Data'!$EF$292</f>
        <v>0</v>
      </c>
      <c r="AA58" s="139">
        <f>'Current Data'!$EF$308</f>
        <v>0</v>
      </c>
      <c r="AB58" s="138">
        <f>'Current Data'!$EF$323</f>
        <v>0</v>
      </c>
      <c r="AC58" s="139">
        <f>'Current Data'!$EF$338</f>
        <v>0</v>
      </c>
      <c r="AD58" s="138">
        <f>'Current Data'!$EF$353</f>
        <v>0</v>
      </c>
      <c r="AE58" s="139">
        <f>'Current Data'!$EF$369</f>
        <v>0</v>
      </c>
      <c r="AF58" s="6"/>
    </row>
    <row r="60" spans="1:32" ht="15" thickBot="1" x14ac:dyDescent="0.35"/>
    <row r="61" spans="1:32" ht="15" thickTop="1" x14ac:dyDescent="0.3">
      <c r="A61" s="151"/>
      <c r="B61" s="151"/>
      <c r="C61" s="385" t="s">
        <v>56</v>
      </c>
      <c r="D61" s="385"/>
      <c r="E61" s="375" t="s">
        <v>83</v>
      </c>
      <c r="F61" s="376"/>
      <c r="G61" s="379" t="s">
        <v>85</v>
      </c>
      <c r="H61" s="376"/>
      <c r="I61" s="375" t="s">
        <v>86</v>
      </c>
      <c r="J61" s="376"/>
      <c r="K61" s="377"/>
      <c r="L61" s="379" t="s">
        <v>88</v>
      </c>
      <c r="M61" s="376"/>
      <c r="N61" s="375" t="s">
        <v>72</v>
      </c>
      <c r="O61" s="376"/>
      <c r="P61" s="375" t="s">
        <v>90</v>
      </c>
      <c r="Q61" s="376"/>
      <c r="R61" s="377"/>
      <c r="S61" s="375" t="s">
        <v>91</v>
      </c>
      <c r="T61" s="376"/>
      <c r="U61" s="375" t="s">
        <v>92</v>
      </c>
      <c r="V61" s="376"/>
      <c r="W61" s="375" t="s">
        <v>93</v>
      </c>
      <c r="X61" s="376"/>
      <c r="Y61" s="377"/>
      <c r="Z61" s="375" t="s">
        <v>94</v>
      </c>
      <c r="AA61" s="376"/>
      <c r="AB61" s="375" t="s">
        <v>95</v>
      </c>
      <c r="AC61" s="376"/>
      <c r="AD61" s="375" t="s">
        <v>96</v>
      </c>
      <c r="AE61" s="376"/>
      <c r="AF61" s="377"/>
    </row>
    <row r="62" spans="1:32" x14ac:dyDescent="0.3">
      <c r="A62" s="151"/>
      <c r="B62" s="151"/>
      <c r="C62" s="151"/>
      <c r="D62" s="151"/>
      <c r="E62" s="48" t="s">
        <v>116</v>
      </c>
      <c r="F62" s="50" t="s">
        <v>117</v>
      </c>
      <c r="G62" s="49" t="s">
        <v>116</v>
      </c>
      <c r="H62" s="50" t="s">
        <v>117</v>
      </c>
      <c r="I62" s="48" t="s">
        <v>116</v>
      </c>
      <c r="J62" s="49" t="s">
        <v>117</v>
      </c>
      <c r="K62" s="378"/>
      <c r="L62" s="49" t="s">
        <v>116</v>
      </c>
      <c r="M62" s="50" t="s">
        <v>117</v>
      </c>
      <c r="N62" s="48" t="s">
        <v>116</v>
      </c>
      <c r="O62" s="50" t="s">
        <v>117</v>
      </c>
      <c r="P62" s="48" t="s">
        <v>116</v>
      </c>
      <c r="Q62" s="50" t="s">
        <v>117</v>
      </c>
      <c r="R62" s="378"/>
      <c r="S62" s="48" t="s">
        <v>116</v>
      </c>
      <c r="T62" s="50" t="s">
        <v>117</v>
      </c>
      <c r="U62" s="48" t="s">
        <v>116</v>
      </c>
      <c r="V62" s="50" t="s">
        <v>117</v>
      </c>
      <c r="W62" s="48" t="s">
        <v>116</v>
      </c>
      <c r="X62" s="50" t="s">
        <v>117</v>
      </c>
      <c r="Y62" s="378"/>
      <c r="Z62" s="48" t="s">
        <v>116</v>
      </c>
      <c r="AA62" s="50" t="s">
        <v>117</v>
      </c>
      <c r="AB62" s="48" t="s">
        <v>116</v>
      </c>
      <c r="AC62" s="50" t="s">
        <v>117</v>
      </c>
      <c r="AD62" s="48" t="s">
        <v>116</v>
      </c>
      <c r="AE62" s="50" t="s">
        <v>117</v>
      </c>
      <c r="AF62" s="378"/>
    </row>
    <row r="63" spans="1:32" x14ac:dyDescent="0.3">
      <c r="A63" s="42">
        <v>1</v>
      </c>
      <c r="B63" s="372" t="str">
        <f>B44</f>
        <v>Holiday Inn Express &amp; Suites - ABQAL</v>
      </c>
      <c r="C63" s="372"/>
      <c r="D63" s="372"/>
      <c r="E63" s="152">
        <f>'Current Data'!$J$17</f>
        <v>467</v>
      </c>
      <c r="F63" s="153">
        <f>'Current Data'!$J$33</f>
        <v>587</v>
      </c>
      <c r="G63" s="152">
        <f>'Current Data'!$J$48</f>
        <v>438</v>
      </c>
      <c r="H63" s="153">
        <f>'Current Data'!$J$62</f>
        <v>608</v>
      </c>
      <c r="I63" s="152">
        <f>'Current Data'!$J$77</f>
        <v>733</v>
      </c>
      <c r="J63" s="153">
        <f>'Current Data'!$J$93</f>
        <v>650</v>
      </c>
      <c r="K63" s="95"/>
      <c r="L63" s="152">
        <f>'Current Data'!$J$108</f>
        <v>622</v>
      </c>
      <c r="M63" s="153">
        <f>'Current Data'!$J$123</f>
        <v>725</v>
      </c>
      <c r="N63" s="152">
        <f>'Current Data'!$J$138</f>
        <v>710</v>
      </c>
      <c r="O63" s="153">
        <f>'Current Data'!$J$154</f>
        <v>731</v>
      </c>
      <c r="P63" s="152">
        <f>'Current Data'!$J$169</f>
        <v>860</v>
      </c>
      <c r="Q63" s="153">
        <f>'Current Data'!$J$184</f>
        <v>733</v>
      </c>
      <c r="R63" s="95"/>
      <c r="S63" s="152">
        <f>'Current Data'!$J$199</f>
        <v>617</v>
      </c>
      <c r="T63" s="153">
        <f>'Current Data'!$J$215</f>
        <v>787</v>
      </c>
      <c r="U63" s="152">
        <f>'Current Data'!$J$230</f>
        <v>677</v>
      </c>
      <c r="V63" s="153">
        <f>'Current Data'!$J$246</f>
        <v>716</v>
      </c>
      <c r="W63" s="152">
        <f>'Current Data'!$J$261</f>
        <v>638</v>
      </c>
      <c r="X63" s="153">
        <f>'Current Data'!$J$276</f>
        <v>695</v>
      </c>
      <c r="Y63" s="95"/>
      <c r="Z63" s="152">
        <f>'Current Data'!$J$291</f>
        <v>788</v>
      </c>
      <c r="AA63" s="153">
        <f>'Current Data'!$J$307</f>
        <v>745</v>
      </c>
      <c r="AB63" s="152">
        <f>'Current Data'!$J$322</f>
        <v>616</v>
      </c>
      <c r="AC63" s="153">
        <f>'Current Data'!$J$337</f>
        <v>506</v>
      </c>
      <c r="AD63" s="152">
        <f>'Current Data'!$J$352</f>
        <v>23</v>
      </c>
      <c r="AE63" s="153">
        <f>'Current Data'!$J$368</f>
        <v>0</v>
      </c>
      <c r="AF63" s="95"/>
    </row>
    <row r="64" spans="1:32" x14ac:dyDescent="0.3">
      <c r="A64" s="42">
        <v>2</v>
      </c>
      <c r="B64" s="372" t="str">
        <f t="shared" ref="B64:B77" si="48">B45</f>
        <v>Hampton Inn &amp; Suites - Borger</v>
      </c>
      <c r="C64" s="372"/>
      <c r="D64" s="372"/>
      <c r="E64" s="152">
        <f>'Current Data'!$S$17</f>
        <v>318</v>
      </c>
      <c r="F64" s="153">
        <f>'Current Data'!$S$33</f>
        <v>374</v>
      </c>
      <c r="G64" s="152">
        <f>'Current Data'!$S$48</f>
        <v>379</v>
      </c>
      <c r="H64" s="153">
        <f>'Current Data'!$S$62</f>
        <v>417</v>
      </c>
      <c r="I64" s="152">
        <f>'Current Data'!$S$77</f>
        <v>885</v>
      </c>
      <c r="J64" s="153">
        <f>'Current Data'!$S$93</f>
        <v>653</v>
      </c>
      <c r="K64" s="95"/>
      <c r="L64" s="152">
        <f>'Current Data'!$S$108</f>
        <v>561</v>
      </c>
      <c r="M64" s="153">
        <f>'Current Data'!$S$123</f>
        <v>658</v>
      </c>
      <c r="N64" s="152">
        <f>'Current Data'!$S$138</f>
        <v>619</v>
      </c>
      <c r="O64" s="153">
        <f>'Current Data'!$S$154</f>
        <v>460</v>
      </c>
      <c r="P64" s="152">
        <f>'Current Data'!$S$169</f>
        <v>585</v>
      </c>
      <c r="Q64" s="153">
        <f>'Current Data'!$S$184</f>
        <v>573</v>
      </c>
      <c r="R64" s="95"/>
      <c r="S64" s="152">
        <f>'Current Data'!$S$199</f>
        <v>395</v>
      </c>
      <c r="T64" s="153">
        <f>'Current Data'!$S$215</f>
        <v>754</v>
      </c>
      <c r="U64" s="152">
        <f>'Current Data'!$S$230</f>
        <v>696</v>
      </c>
      <c r="V64" s="153">
        <f>'Current Data'!$S$246</f>
        <v>918</v>
      </c>
      <c r="W64" s="152">
        <f>'Current Data'!$S$261</f>
        <v>380</v>
      </c>
      <c r="X64" s="153">
        <f>'Current Data'!$S$276</f>
        <v>591</v>
      </c>
      <c r="Y64" s="95"/>
      <c r="Z64" s="152">
        <f>'Current Data'!$S$291</f>
        <v>713</v>
      </c>
      <c r="AA64" s="153">
        <f>'Current Data'!$S$307</f>
        <v>666</v>
      </c>
      <c r="AB64" s="152">
        <f>'Current Data'!$S$322</f>
        <v>658</v>
      </c>
      <c r="AC64" s="153">
        <f>'Current Data'!$S$337</f>
        <v>393</v>
      </c>
      <c r="AD64" s="152">
        <f>'Current Data'!$S$352</f>
        <v>16</v>
      </c>
      <c r="AE64" s="153">
        <f>'Current Data'!$S$368</f>
        <v>0</v>
      </c>
      <c r="AF64" s="95"/>
    </row>
    <row r="65" spans="1:32" x14ac:dyDescent="0.3">
      <c r="A65" s="42">
        <v>3</v>
      </c>
      <c r="B65" s="372" t="str">
        <f t="shared" si="48"/>
        <v xml:space="preserve">Comfort - Inn </v>
      </c>
      <c r="C65" s="372"/>
      <c r="D65" s="372"/>
      <c r="E65" s="152">
        <f>'Current Data'!$AB$17</f>
        <v>282</v>
      </c>
      <c r="F65" s="153">
        <f>'Current Data'!$AB$33</f>
        <v>243</v>
      </c>
      <c r="G65" s="152">
        <f>'Current Data'!$AB$48</f>
        <v>211</v>
      </c>
      <c r="H65" s="153">
        <f>'Current Data'!$AB$62</f>
        <v>344</v>
      </c>
      <c r="I65" s="152">
        <f>'Current Data'!$AB$77</f>
        <v>297</v>
      </c>
      <c r="J65" s="153">
        <f>'Current Data'!$AB$93</f>
        <v>373</v>
      </c>
      <c r="K65" s="95"/>
      <c r="L65" s="152">
        <f>'Current Data'!$AB$108</f>
        <v>368</v>
      </c>
      <c r="M65" s="153">
        <f>'Current Data'!$AB$123</f>
        <v>357</v>
      </c>
      <c r="N65" s="152">
        <f>'Current Data'!$AB$138</f>
        <v>417</v>
      </c>
      <c r="O65" s="153">
        <f>'Current Data'!$AB$154</f>
        <v>368</v>
      </c>
      <c r="P65" s="152">
        <f>'Current Data'!$AB$169</f>
        <v>339</v>
      </c>
      <c r="Q65" s="153">
        <f>'Current Data'!$AB$184</f>
        <v>392</v>
      </c>
      <c r="R65" s="95"/>
      <c r="S65" s="152">
        <f>'Current Data'!$AB$199</f>
        <v>334</v>
      </c>
      <c r="T65" s="153">
        <f>'Current Data'!$AB$215</f>
        <v>478</v>
      </c>
      <c r="U65" s="152">
        <f>'Current Data'!$AB$230</f>
        <v>485</v>
      </c>
      <c r="V65" s="153">
        <f>'Current Data'!$AB$246</f>
        <v>630</v>
      </c>
      <c r="W65" s="152">
        <f>'Current Data'!$AB$261</f>
        <v>435</v>
      </c>
      <c r="X65" s="153">
        <f>'Current Data'!$AB$276</f>
        <v>477</v>
      </c>
      <c r="Y65" s="95"/>
      <c r="Z65" s="152">
        <f>'Current Data'!$AB$291</f>
        <v>497</v>
      </c>
      <c r="AA65" s="153">
        <f>'Current Data'!$AB$307</f>
        <v>427</v>
      </c>
      <c r="AB65" s="152">
        <f>'Current Data'!$AB$322</f>
        <v>347</v>
      </c>
      <c r="AC65" s="153">
        <f>'Current Data'!$AB$337</f>
        <v>333</v>
      </c>
      <c r="AD65" s="152">
        <f>'Current Data'!$AB$352</f>
        <v>13</v>
      </c>
      <c r="AE65" s="153">
        <f>'Current Data'!$AB$368</f>
        <v>0</v>
      </c>
      <c r="AF65" s="95"/>
    </row>
    <row r="66" spans="1:32" x14ac:dyDescent="0.3">
      <c r="A66" s="42">
        <v>4</v>
      </c>
      <c r="B66" s="372" t="str">
        <f t="shared" si="48"/>
        <v>Hampton Inn - Clovis</v>
      </c>
      <c r="C66" s="372"/>
      <c r="D66" s="372"/>
      <c r="E66" s="152">
        <f>'Current Data'!$AK$17</f>
        <v>533</v>
      </c>
      <c r="F66" s="153">
        <f>'Current Data'!$AK$33</f>
        <v>750</v>
      </c>
      <c r="G66" s="152">
        <f>'Current Data'!$AK$48</f>
        <v>698</v>
      </c>
      <c r="H66" s="153">
        <f>'Current Data'!$AK$62</f>
        <v>756</v>
      </c>
      <c r="I66" s="152">
        <f>'Current Data'!$AK$77</f>
        <v>948</v>
      </c>
      <c r="J66" s="153">
        <f>'Current Data'!$AK$93</f>
        <v>859</v>
      </c>
      <c r="K66" s="95"/>
      <c r="L66" s="152">
        <f>'Current Data'!$AK$108</f>
        <v>836</v>
      </c>
      <c r="M66" s="153">
        <f>'Current Data'!$AK$123</f>
        <v>747</v>
      </c>
      <c r="N66" s="152">
        <f>'Current Data'!$AK$138</f>
        <v>744</v>
      </c>
      <c r="O66" s="153">
        <f>'Current Data'!$AK$154</f>
        <v>896</v>
      </c>
      <c r="P66" s="152">
        <f>'Current Data'!$AK$169</f>
        <v>938</v>
      </c>
      <c r="Q66" s="153">
        <f>'Current Data'!$AK$184</f>
        <v>773</v>
      </c>
      <c r="R66" s="95"/>
      <c r="S66" s="152">
        <f>'Current Data'!$AK$199</f>
        <v>789</v>
      </c>
      <c r="T66" s="153">
        <f>'Current Data'!$AK$215</f>
        <v>842</v>
      </c>
      <c r="U66" s="152">
        <f>'Current Data'!$AK$230</f>
        <v>763</v>
      </c>
      <c r="V66" s="153">
        <f>'Current Data'!$AK$246</f>
        <v>867</v>
      </c>
      <c r="W66" s="152">
        <f>'Current Data'!$AK$261</f>
        <v>1034</v>
      </c>
      <c r="X66" s="153">
        <f>'Current Data'!$AK$276</f>
        <v>937</v>
      </c>
      <c r="Y66" s="95"/>
      <c r="Z66" s="152">
        <f>'Current Data'!$AK$291</f>
        <v>812</v>
      </c>
      <c r="AA66" s="153">
        <f>'Current Data'!$AK$307</f>
        <v>865</v>
      </c>
      <c r="AB66" s="152">
        <f>'Current Data'!$AK$322</f>
        <v>857</v>
      </c>
      <c r="AC66" s="153">
        <f>'Current Data'!$AK$337</f>
        <v>738</v>
      </c>
      <c r="AD66" s="152">
        <f>'Current Data'!$AK$352</f>
        <v>38</v>
      </c>
      <c r="AE66" s="153">
        <f>'Current Data'!$AK$368</f>
        <v>0</v>
      </c>
      <c r="AF66" s="95"/>
    </row>
    <row r="67" spans="1:32" x14ac:dyDescent="0.3">
      <c r="A67" s="42">
        <v>5</v>
      </c>
      <c r="B67" s="372" t="str">
        <f t="shared" si="48"/>
        <v>Home2 Suites - Clovis</v>
      </c>
      <c r="C67" s="372"/>
      <c r="D67" s="372"/>
      <c r="E67" s="152">
        <f>'Current Data'!$AT$17</f>
        <v>487</v>
      </c>
      <c r="F67" s="153">
        <f>'Current Data'!$AT$33</f>
        <v>628</v>
      </c>
      <c r="G67" s="152">
        <f>'Current Data'!$AT$48</f>
        <v>564</v>
      </c>
      <c r="H67" s="153">
        <f>'Current Data'!$AT$62</f>
        <v>566</v>
      </c>
      <c r="I67" s="152">
        <f>'Current Data'!$AT$77</f>
        <v>544</v>
      </c>
      <c r="J67" s="153">
        <f>'Current Data'!$AT$93</f>
        <v>643</v>
      </c>
      <c r="K67" s="95"/>
      <c r="L67" s="152">
        <f>'Current Data'!$AT$108</f>
        <v>717</v>
      </c>
      <c r="M67" s="153">
        <f>'Current Data'!$AT$123</f>
        <v>646</v>
      </c>
      <c r="N67" s="152">
        <f>'Current Data'!$AT$138</f>
        <v>622</v>
      </c>
      <c r="O67" s="153">
        <f>'Current Data'!$AT$154</f>
        <v>691</v>
      </c>
      <c r="P67" s="152">
        <f>'Current Data'!$AT$169</f>
        <v>750</v>
      </c>
      <c r="Q67" s="153">
        <f>'Current Data'!$AT$184</f>
        <v>683</v>
      </c>
      <c r="R67" s="95"/>
      <c r="S67" s="152">
        <f>'Current Data'!$AT$199</f>
        <v>673</v>
      </c>
      <c r="T67" s="153">
        <f>'Current Data'!$AT$215</f>
        <v>808</v>
      </c>
      <c r="U67" s="152">
        <f>'Current Data'!$AT$230</f>
        <v>806</v>
      </c>
      <c r="V67" s="153">
        <f>'Current Data'!$AT$246</f>
        <v>660</v>
      </c>
      <c r="W67" s="152">
        <f>'Current Data'!$AT$261</f>
        <v>859</v>
      </c>
      <c r="X67" s="153">
        <f>'Current Data'!$AT$276</f>
        <v>824</v>
      </c>
      <c r="Y67" s="95"/>
      <c r="Z67" s="152">
        <f>'Current Data'!$AT$291</f>
        <v>535</v>
      </c>
      <c r="AA67" s="153">
        <f>'Current Data'!$AT$307</f>
        <v>735</v>
      </c>
      <c r="AB67" s="152">
        <f>'Current Data'!$AT$322</f>
        <v>672</v>
      </c>
      <c r="AC67" s="153">
        <f>'Current Data'!$AT$337</f>
        <v>570</v>
      </c>
      <c r="AD67" s="152">
        <f>'Current Data'!$AT$352</f>
        <v>31</v>
      </c>
      <c r="AE67" s="153">
        <f>'Current Data'!$AT$368</f>
        <v>0</v>
      </c>
      <c r="AF67" s="95"/>
    </row>
    <row r="68" spans="1:32" x14ac:dyDescent="0.3">
      <c r="A68" s="42">
        <v>6</v>
      </c>
      <c r="B68" s="372" t="str">
        <f t="shared" si="48"/>
        <v>La Quinta Inn &amp; Suites - Monahans</v>
      </c>
      <c r="C68" s="372"/>
      <c r="D68" s="372"/>
      <c r="E68" s="152">
        <f>'Current Data'!$BC$17</f>
        <v>686</v>
      </c>
      <c r="F68" s="153">
        <f>'Current Data'!$BC$33</f>
        <v>739</v>
      </c>
      <c r="G68" s="152">
        <f>'Current Data'!$BC$48</f>
        <v>566</v>
      </c>
      <c r="H68" s="153">
        <f>'Current Data'!$BC$62</f>
        <v>618</v>
      </c>
      <c r="I68" s="152">
        <f>'Current Data'!$BC$77</f>
        <v>874</v>
      </c>
      <c r="J68" s="153">
        <f>'Current Data'!$BC$93</f>
        <v>760</v>
      </c>
      <c r="K68" s="95"/>
      <c r="L68" s="152">
        <f>'Current Data'!$BC$108</f>
        <v>606</v>
      </c>
      <c r="M68" s="153">
        <f>'Current Data'!$BC$123</f>
        <v>519</v>
      </c>
      <c r="N68" s="152">
        <f>'Current Data'!$BC$138</f>
        <v>609</v>
      </c>
      <c r="O68" s="153">
        <f>'Current Data'!$BC$154</f>
        <v>574</v>
      </c>
      <c r="P68" s="152">
        <f>'Current Data'!$BC$169</f>
        <v>513</v>
      </c>
      <c r="Q68" s="153">
        <f>'Current Data'!$BC$184</f>
        <v>753</v>
      </c>
      <c r="R68" s="95"/>
      <c r="S68" s="152">
        <f>'Current Data'!$BC$199</f>
        <v>602</v>
      </c>
      <c r="T68" s="153">
        <f>'Current Data'!$BC$215</f>
        <v>712</v>
      </c>
      <c r="U68" s="152">
        <f>'Current Data'!$BC$230</f>
        <v>715</v>
      </c>
      <c r="V68" s="153">
        <f>'Current Data'!$BC$246</f>
        <v>570</v>
      </c>
      <c r="W68" s="152">
        <f>'Current Data'!$BC$261</f>
        <v>517</v>
      </c>
      <c r="X68" s="153">
        <f>'Current Data'!$BC$276</f>
        <v>560</v>
      </c>
      <c r="Y68" s="95"/>
      <c r="Z68" s="152">
        <f>'Current Data'!$BC$291</f>
        <v>707</v>
      </c>
      <c r="AA68" s="153">
        <f>'Current Data'!$BC$307</f>
        <v>643</v>
      </c>
      <c r="AB68" s="152">
        <f>'Current Data'!$BC$322</f>
        <v>734</v>
      </c>
      <c r="AC68" s="153">
        <f>'Current Data'!$BC$337</f>
        <v>606</v>
      </c>
      <c r="AD68" s="152">
        <f>'Current Data'!$BC$352</f>
        <v>39</v>
      </c>
      <c r="AE68" s="153">
        <f>'Current Data'!$BC$368</f>
        <v>0</v>
      </c>
      <c r="AF68" s="95"/>
    </row>
    <row r="69" spans="1:32" x14ac:dyDescent="0.3">
      <c r="A69" s="42">
        <v>7</v>
      </c>
      <c r="B69" s="372" t="str">
        <f t="shared" si="48"/>
        <v>Hampton Inn - Deming</v>
      </c>
      <c r="C69" s="372"/>
      <c r="D69" s="372"/>
      <c r="E69" s="152">
        <f>'Current Data'!$BL$17</f>
        <v>728</v>
      </c>
      <c r="F69" s="153">
        <f>'Current Data'!$BL$33</f>
        <v>660</v>
      </c>
      <c r="G69" s="152">
        <f>'Current Data'!$BL$48</f>
        <v>659</v>
      </c>
      <c r="H69" s="153">
        <f>'Current Data'!$BL$62</f>
        <v>636</v>
      </c>
      <c r="I69" s="152">
        <f>'Current Data'!$BL$77</f>
        <v>815</v>
      </c>
      <c r="J69" s="153">
        <f>'Current Data'!$BL$93</f>
        <v>796</v>
      </c>
      <c r="K69" s="95"/>
      <c r="L69" s="152">
        <f>'Current Data'!$BL$108</f>
        <v>916</v>
      </c>
      <c r="M69" s="153">
        <f>'Current Data'!$BL$123</f>
        <v>744</v>
      </c>
      <c r="N69" s="152">
        <f>'Current Data'!$BL$138</f>
        <v>782</v>
      </c>
      <c r="O69" s="153">
        <f>'Current Data'!$BL$154</f>
        <v>769</v>
      </c>
      <c r="P69" s="152">
        <f>'Current Data'!$BL$169</f>
        <v>679</v>
      </c>
      <c r="Q69" s="153">
        <f>'Current Data'!$BL$184</f>
        <v>658</v>
      </c>
      <c r="R69" s="95"/>
      <c r="S69" s="152">
        <f>'Current Data'!$BL$199</f>
        <v>691</v>
      </c>
      <c r="T69" s="153">
        <f>'Current Data'!$BL$215</f>
        <v>813</v>
      </c>
      <c r="U69" s="152">
        <f>'Current Data'!$BL$230</f>
        <v>669</v>
      </c>
      <c r="V69" s="153">
        <f>'Current Data'!$BL$246</f>
        <v>608</v>
      </c>
      <c r="W69" s="152">
        <f>'Current Data'!$BL$261</f>
        <v>604</v>
      </c>
      <c r="X69" s="153">
        <f>'Current Data'!$BL$276</f>
        <v>626</v>
      </c>
      <c r="Y69" s="95"/>
      <c r="Z69" s="152">
        <f>'Current Data'!$BL$291</f>
        <v>682</v>
      </c>
      <c r="AA69" s="153">
        <f>'Current Data'!$BL$307</f>
        <v>819</v>
      </c>
      <c r="AB69" s="152">
        <f>'Current Data'!$BL$322</f>
        <v>996</v>
      </c>
      <c r="AC69" s="153">
        <f>'Current Data'!$BL$337</f>
        <v>742</v>
      </c>
      <c r="AD69" s="152">
        <f>'Current Data'!$BL$352</f>
        <v>35</v>
      </c>
      <c r="AE69" s="153">
        <f>'Current Data'!$BL$368</f>
        <v>0</v>
      </c>
      <c r="AF69" s="95"/>
    </row>
    <row r="70" spans="1:32" x14ac:dyDescent="0.3">
      <c r="A70" s="42">
        <v>8</v>
      </c>
      <c r="B70" s="372" t="str">
        <f t="shared" si="48"/>
        <v>Hampton Inn - Lordsburg</v>
      </c>
      <c r="C70" s="372"/>
      <c r="D70" s="372"/>
      <c r="E70" s="152">
        <f>'Current Data'!$BU$17</f>
        <v>825</v>
      </c>
      <c r="F70" s="153">
        <f>'Current Data'!$BU$33</f>
        <v>893</v>
      </c>
      <c r="G70" s="152">
        <f>'Current Data'!$BU$48</f>
        <v>907</v>
      </c>
      <c r="H70" s="153">
        <f>'Current Data'!$BU$62</f>
        <v>743</v>
      </c>
      <c r="I70" s="152">
        <f>'Current Data'!$BU$77</f>
        <v>791</v>
      </c>
      <c r="J70" s="153">
        <f>'Current Data'!$BU$93</f>
        <v>792</v>
      </c>
      <c r="K70" s="95"/>
      <c r="L70" s="152">
        <f>'Current Data'!$BU$108</f>
        <v>874</v>
      </c>
      <c r="M70" s="153">
        <f>'Current Data'!$BU$123</f>
        <v>674</v>
      </c>
      <c r="N70" s="152">
        <f>'Current Data'!$BU$138</f>
        <v>596</v>
      </c>
      <c r="O70" s="153">
        <f>'Current Data'!$BU$154</f>
        <v>805</v>
      </c>
      <c r="P70" s="152">
        <f>'Current Data'!$BU$169</f>
        <v>828</v>
      </c>
      <c r="Q70" s="153">
        <f>'Current Data'!$BU$184</f>
        <v>899</v>
      </c>
      <c r="R70" s="95"/>
      <c r="S70" s="152">
        <f>'Current Data'!$BU$199</f>
        <v>768</v>
      </c>
      <c r="T70" s="153">
        <f>'Current Data'!$BU$215</f>
        <v>824</v>
      </c>
      <c r="U70" s="152">
        <f>'Current Data'!$BU$230</f>
        <v>670</v>
      </c>
      <c r="V70" s="153">
        <f>'Current Data'!$BU$246</f>
        <v>709</v>
      </c>
      <c r="W70" s="152">
        <f>'Current Data'!$BU$261</f>
        <v>555</v>
      </c>
      <c r="X70" s="153">
        <f>'Current Data'!$BU$276</f>
        <v>685</v>
      </c>
      <c r="Y70" s="95"/>
      <c r="Z70" s="152">
        <f>'Current Data'!$BU$291</f>
        <v>718</v>
      </c>
      <c r="AA70" s="153">
        <f>'Current Data'!$BU$307</f>
        <v>767</v>
      </c>
      <c r="AB70" s="152">
        <f>'Current Data'!$BU$322</f>
        <v>793</v>
      </c>
      <c r="AC70" s="153">
        <f>'Current Data'!$BU$337</f>
        <v>684</v>
      </c>
      <c r="AD70" s="152">
        <f>'Current Data'!$BU$352</f>
        <v>41</v>
      </c>
      <c r="AE70" s="153">
        <f>'Current Data'!$BU$368</f>
        <v>0</v>
      </c>
      <c r="AF70" s="95"/>
    </row>
    <row r="71" spans="1:32" x14ac:dyDescent="0.3">
      <c r="A71" s="42">
        <v>9</v>
      </c>
      <c r="B71" s="372" t="str">
        <f t="shared" si="48"/>
        <v>Sleep Inn - Clovis</v>
      </c>
      <c r="C71" s="372"/>
      <c r="D71" s="372"/>
      <c r="E71" s="152">
        <f>'Current Data'!$CD$17</f>
        <v>311</v>
      </c>
      <c r="F71" s="153">
        <f>'Current Data'!$CD$33</f>
        <v>300</v>
      </c>
      <c r="G71" s="152">
        <f>'Current Data'!$CD$48</f>
        <v>353</v>
      </c>
      <c r="H71" s="153">
        <f>'Current Data'!$CD$62</f>
        <v>321</v>
      </c>
      <c r="I71" s="152">
        <f>'Current Data'!$CD$77</f>
        <v>427</v>
      </c>
      <c r="J71" s="153">
        <f>'Current Data'!$CD$93</f>
        <v>453</v>
      </c>
      <c r="K71" s="95"/>
      <c r="L71" s="152">
        <f>'Current Data'!$CD$108</f>
        <v>385</v>
      </c>
      <c r="M71" s="153">
        <f>'Current Data'!$CD$123</f>
        <v>481</v>
      </c>
      <c r="N71" s="152">
        <f>'Current Data'!$CD$138</f>
        <v>602</v>
      </c>
      <c r="O71" s="153">
        <f>'Current Data'!$CD$154</f>
        <v>683</v>
      </c>
      <c r="P71" s="152">
        <f>'Current Data'!$CD$169</f>
        <v>648</v>
      </c>
      <c r="Q71" s="153">
        <f>'Current Data'!$CD$184</f>
        <v>583</v>
      </c>
      <c r="R71" s="95"/>
      <c r="S71" s="152">
        <f>'Current Data'!$CD$199</f>
        <v>512</v>
      </c>
      <c r="T71" s="153">
        <f>'Current Data'!$CD$215</f>
        <v>574</v>
      </c>
      <c r="U71" s="152">
        <f>'Current Data'!$CD$230</f>
        <v>596</v>
      </c>
      <c r="V71" s="153">
        <f>'Current Data'!$CD$246</f>
        <v>233</v>
      </c>
      <c r="W71" s="152">
        <f>'Current Data'!$CD$261</f>
        <v>0</v>
      </c>
      <c r="X71" s="153">
        <f>'Current Data'!$CD$276</f>
        <v>0</v>
      </c>
      <c r="Y71" s="95"/>
      <c r="Z71" s="152">
        <f>'Current Data'!$CD$291</f>
        <v>0</v>
      </c>
      <c r="AA71" s="153">
        <f>'Current Data'!$CD$307</f>
        <v>0</v>
      </c>
      <c r="AB71" s="152">
        <f>'Current Data'!$CD$322</f>
        <v>0</v>
      </c>
      <c r="AC71" s="153">
        <f>'Current Data'!$CD$337</f>
        <v>0</v>
      </c>
      <c r="AD71" s="152">
        <f>'Current Data'!$CD$352</f>
        <v>0</v>
      </c>
      <c r="AE71" s="153">
        <f>'Current Data'!$CD$368</f>
        <v>0</v>
      </c>
      <c r="AF71" s="95"/>
    </row>
    <row r="72" spans="1:32" x14ac:dyDescent="0.3">
      <c r="A72" s="42">
        <v>10</v>
      </c>
      <c r="B72" s="372" t="str">
        <f t="shared" si="48"/>
        <v>Holiday Inn Express - Portales</v>
      </c>
      <c r="C72" s="372"/>
      <c r="D72" s="372"/>
      <c r="E72" s="152">
        <f>'Current Data'!$CM$17</f>
        <v>471</v>
      </c>
      <c r="F72" s="153">
        <f>'Current Data'!$CM$33</f>
        <v>407</v>
      </c>
      <c r="G72" s="152">
        <f>'Current Data'!$CM$48</f>
        <v>432</v>
      </c>
      <c r="H72" s="153">
        <f>'Current Data'!$CM$62</f>
        <v>426</v>
      </c>
      <c r="I72" s="152">
        <f>'Current Data'!$CM$77</f>
        <v>425</v>
      </c>
      <c r="J72" s="153">
        <f>'Current Data'!$CM$93</f>
        <v>529</v>
      </c>
      <c r="K72" s="95"/>
      <c r="L72" s="152">
        <f>'Current Data'!$CM$108</f>
        <v>550</v>
      </c>
      <c r="M72" s="153">
        <f>'Current Data'!$CM$123</f>
        <v>574</v>
      </c>
      <c r="N72" s="152">
        <f>'Current Data'!$CM$138</f>
        <v>562</v>
      </c>
      <c r="O72" s="153">
        <f>'Current Data'!$CM$154</f>
        <v>565</v>
      </c>
      <c r="P72" s="152">
        <f>'Current Data'!$CM$169</f>
        <v>583</v>
      </c>
      <c r="Q72" s="153">
        <f>'Current Data'!$CM$184</f>
        <v>515</v>
      </c>
      <c r="R72" s="95"/>
      <c r="S72" s="152">
        <f>'Current Data'!$CM$199</f>
        <v>390</v>
      </c>
      <c r="T72" s="153">
        <f>'Current Data'!$CM$215</f>
        <v>523</v>
      </c>
      <c r="U72" s="152">
        <f>'Current Data'!$CM$230</f>
        <v>651</v>
      </c>
      <c r="V72" s="153">
        <f>'Current Data'!$CM$246</f>
        <v>680</v>
      </c>
      <c r="W72" s="152">
        <f>'Current Data'!$CM$261</f>
        <v>523</v>
      </c>
      <c r="X72" s="153">
        <f>'Current Data'!$CM$276</f>
        <v>656</v>
      </c>
      <c r="Y72" s="95"/>
      <c r="Z72" s="152">
        <f>'Current Data'!$CM$291</f>
        <v>617</v>
      </c>
      <c r="AA72" s="153">
        <f>'Current Data'!$CM$307</f>
        <v>560</v>
      </c>
      <c r="AB72" s="152">
        <f>'Current Data'!$CM$322</f>
        <v>488</v>
      </c>
      <c r="AC72" s="153">
        <f>'Current Data'!$CM$337</f>
        <v>433</v>
      </c>
      <c r="AD72" s="152">
        <f>'Current Data'!$CM$352</f>
        <v>20</v>
      </c>
      <c r="AE72" s="153">
        <f>'Current Data'!$CM$368</f>
        <v>0</v>
      </c>
      <c r="AF72" s="95"/>
    </row>
    <row r="73" spans="1:32" x14ac:dyDescent="0.3">
      <c r="A73" s="42">
        <v>11</v>
      </c>
      <c r="B73" s="372" t="str">
        <f t="shared" si="48"/>
        <v>Holiday Inn - Roswell</v>
      </c>
      <c r="C73" s="372"/>
      <c r="D73" s="372"/>
      <c r="E73" s="152">
        <f>'Current Data'!$CV$17</f>
        <v>631</v>
      </c>
      <c r="F73" s="153">
        <f>'Current Data'!$CV$33</f>
        <v>1052</v>
      </c>
      <c r="G73" s="152">
        <f>'Current Data'!$CV$48</f>
        <v>1034</v>
      </c>
      <c r="H73" s="153">
        <f>'Current Data'!$CV$62</f>
        <v>936</v>
      </c>
      <c r="I73" s="152">
        <f>'Current Data'!$CV$77</f>
        <v>1229</v>
      </c>
      <c r="J73" s="153">
        <f>'Current Data'!$CV$93</f>
        <v>1082</v>
      </c>
      <c r="K73" s="95"/>
      <c r="L73" s="152">
        <f>'Current Data'!$CV$108</f>
        <v>1052</v>
      </c>
      <c r="M73" s="153">
        <f>'Current Data'!$CV$123</f>
        <v>855</v>
      </c>
      <c r="N73" s="152">
        <f>'Current Data'!$CV$138</f>
        <v>834</v>
      </c>
      <c r="O73" s="153">
        <f>'Current Data'!$CV$154</f>
        <v>888</v>
      </c>
      <c r="P73" s="152">
        <f>'Current Data'!$CV$169</f>
        <v>1034</v>
      </c>
      <c r="Q73" s="153">
        <f>'Current Data'!$CV$184</f>
        <v>1287</v>
      </c>
      <c r="R73" s="95"/>
      <c r="S73" s="152">
        <f>'Current Data'!$CV$199</f>
        <v>1097</v>
      </c>
      <c r="T73" s="153">
        <f>'Current Data'!$CV$215</f>
        <v>1057</v>
      </c>
      <c r="U73" s="152">
        <f>'Current Data'!$CV$230</f>
        <v>980</v>
      </c>
      <c r="V73" s="153">
        <f>'Current Data'!$CV$246</f>
        <v>1021</v>
      </c>
      <c r="W73" s="152">
        <f>'Current Data'!$CV$261</f>
        <v>816</v>
      </c>
      <c r="X73" s="153">
        <f>'Current Data'!$CV$276</f>
        <v>978</v>
      </c>
      <c r="Y73" s="95"/>
      <c r="Z73" s="152">
        <f>'Current Data'!$CV$291</f>
        <v>1149</v>
      </c>
      <c r="AA73" s="153">
        <f>'Current Data'!$CV$307</f>
        <v>1220</v>
      </c>
      <c r="AB73" s="152">
        <f>'Current Data'!$CV$322</f>
        <v>1192</v>
      </c>
      <c r="AC73" s="153">
        <f>'Current Data'!$CV$337</f>
        <v>999</v>
      </c>
      <c r="AD73" s="152">
        <f>'Current Data'!$CV$352</f>
        <v>44</v>
      </c>
      <c r="AE73" s="153">
        <f>'Current Data'!$CV$368</f>
        <v>0</v>
      </c>
      <c r="AF73" s="95"/>
    </row>
    <row r="74" spans="1:32" x14ac:dyDescent="0.3">
      <c r="A74" s="42">
        <v>12</v>
      </c>
      <c r="B74" s="372" t="str">
        <f t="shared" si="48"/>
        <v>Super 8 - Portales</v>
      </c>
      <c r="C74" s="372"/>
      <c r="D74" s="372"/>
      <c r="E74" s="152">
        <f>'Current Data'!$DE$17</f>
        <v>160</v>
      </c>
      <c r="F74" s="153">
        <f>'Current Data'!$DE$33</f>
        <v>187</v>
      </c>
      <c r="G74" s="152">
        <f>'Current Data'!$DE$48</f>
        <v>138</v>
      </c>
      <c r="H74" s="153">
        <f>'Current Data'!$DE$62</f>
        <v>261</v>
      </c>
      <c r="I74" s="152">
        <f>'Current Data'!$DE$77</f>
        <v>235</v>
      </c>
      <c r="J74" s="153">
        <f>'Current Data'!$DE$93</f>
        <v>221</v>
      </c>
      <c r="K74" s="95"/>
      <c r="L74" s="152">
        <f>'Current Data'!$DE$108</f>
        <v>251</v>
      </c>
      <c r="M74" s="153">
        <f>'Current Data'!$DE$123</f>
        <v>308</v>
      </c>
      <c r="N74" s="152">
        <f>'Current Data'!$DE$138</f>
        <v>316</v>
      </c>
      <c r="O74" s="153">
        <f>'Current Data'!$DE$154</f>
        <v>366</v>
      </c>
      <c r="P74" s="152">
        <f>'Current Data'!$DE$169</f>
        <v>235</v>
      </c>
      <c r="Q74" s="153">
        <f>'Current Data'!$DE$184</f>
        <v>264</v>
      </c>
      <c r="R74" s="95"/>
      <c r="S74" s="152">
        <f>'Current Data'!$DE$199</f>
        <v>0</v>
      </c>
      <c r="T74" s="153">
        <f>'Current Data'!$DE$215</f>
        <v>0</v>
      </c>
      <c r="U74" s="152">
        <f>'Current Data'!$DE$230</f>
        <v>0</v>
      </c>
      <c r="V74" s="153">
        <f>'Current Data'!$DE$246</f>
        <v>0</v>
      </c>
      <c r="W74" s="152">
        <f>'Current Data'!$DE$261</f>
        <v>0</v>
      </c>
      <c r="X74" s="153">
        <f>'Current Data'!$DE$276</f>
        <v>0</v>
      </c>
      <c r="Y74" s="95"/>
      <c r="Z74" s="152">
        <f>'Current Data'!$DE$291</f>
        <v>0</v>
      </c>
      <c r="AA74" s="153">
        <f>'Current Data'!$DE$307</f>
        <v>0</v>
      </c>
      <c r="AB74" s="152">
        <f>'Current Data'!$DE$322</f>
        <v>0</v>
      </c>
      <c r="AC74" s="153">
        <f>'Current Data'!$DE$337</f>
        <v>0</v>
      </c>
      <c r="AD74" s="152">
        <f>'Current Data'!$DE$352</f>
        <v>0</v>
      </c>
      <c r="AE74" s="153">
        <f>'Current Data'!$DE$368</f>
        <v>0</v>
      </c>
      <c r="AF74" s="95"/>
    </row>
    <row r="75" spans="1:32" x14ac:dyDescent="0.3">
      <c r="A75" s="42">
        <v>13</v>
      </c>
      <c r="B75" s="372" t="e">
        <f t="shared" si="48"/>
        <v>#REF!</v>
      </c>
      <c r="C75" s="372"/>
      <c r="D75" s="372"/>
      <c r="E75" s="152">
        <f>'Current Data'!$DN$17</f>
        <v>0</v>
      </c>
      <c r="F75" s="153">
        <f>'Current Data'!$DN$33</f>
        <v>0</v>
      </c>
      <c r="G75" s="152">
        <f>'Current Data'!$DN$48</f>
        <v>0</v>
      </c>
      <c r="H75" s="153">
        <f>'Current Data'!$DN$62</f>
        <v>0</v>
      </c>
      <c r="I75" s="152">
        <f>'Current Data'!$DN$77</f>
        <v>0</v>
      </c>
      <c r="J75" s="153">
        <f>'Current Data'!$DN$93</f>
        <v>0</v>
      </c>
      <c r="K75" s="95"/>
      <c r="L75" s="152">
        <f>'Current Data'!$DN$108</f>
        <v>0</v>
      </c>
      <c r="M75" s="153">
        <f>'Current Data'!$DN$123</f>
        <v>0</v>
      </c>
      <c r="N75" s="152">
        <f>'Current Data'!$DN$138</f>
        <v>0</v>
      </c>
      <c r="O75" s="153">
        <f>'Current Data'!$DN$154</f>
        <v>0</v>
      </c>
      <c r="P75" s="152">
        <f>'Current Data'!$DN$169</f>
        <v>0</v>
      </c>
      <c r="Q75" s="153">
        <f>'Current Data'!$DN$184</f>
        <v>0</v>
      </c>
      <c r="R75" s="95"/>
      <c r="S75" s="152">
        <f>'Current Data'!$DN$199</f>
        <v>0</v>
      </c>
      <c r="T75" s="153">
        <f>'Current Data'!$DN$215</f>
        <v>0</v>
      </c>
      <c r="U75" s="152">
        <f>'Current Data'!$DN$230</f>
        <v>0</v>
      </c>
      <c r="V75" s="153">
        <f>'Current Data'!$DN$246</f>
        <v>0</v>
      </c>
      <c r="W75" s="152">
        <f>'Current Data'!$DN$261</f>
        <v>0</v>
      </c>
      <c r="X75" s="153">
        <f>'Current Data'!$DN$276</f>
        <v>0</v>
      </c>
      <c r="Y75" s="95"/>
      <c r="Z75" s="152">
        <f>'Current Data'!$DN$291</f>
        <v>0</v>
      </c>
      <c r="AA75" s="153">
        <f>'Current Data'!$DN$307</f>
        <v>0</v>
      </c>
      <c r="AB75" s="152">
        <f>'Current Data'!$DN$322</f>
        <v>0</v>
      </c>
      <c r="AC75" s="153">
        <f>'Current Data'!$DN$337</f>
        <v>0</v>
      </c>
      <c r="AD75" s="152">
        <f>'Current Data'!$DN$352</f>
        <v>0</v>
      </c>
      <c r="AE75" s="153">
        <f>'Current Data'!$DN$368</f>
        <v>0</v>
      </c>
      <c r="AF75" s="95"/>
    </row>
    <row r="76" spans="1:32" x14ac:dyDescent="0.3">
      <c r="A76" s="42">
        <v>14</v>
      </c>
      <c r="B76" s="372" t="e">
        <f t="shared" si="48"/>
        <v>#REF!</v>
      </c>
      <c r="C76" s="372"/>
      <c r="D76" s="372"/>
      <c r="E76" s="152">
        <f>'Current Data'!$DW$17</f>
        <v>0</v>
      </c>
      <c r="F76" s="153">
        <f>'Current Data'!$DW$33</f>
        <v>0</v>
      </c>
      <c r="G76" s="152">
        <f>'Current Data'!$DW$48</f>
        <v>0</v>
      </c>
      <c r="H76" s="153">
        <f>'Current Data'!$DW$62</f>
        <v>0</v>
      </c>
      <c r="I76" s="152">
        <f>'Current Data'!$DW$77</f>
        <v>0</v>
      </c>
      <c r="J76" s="153">
        <f>'Current Data'!$DW$93</f>
        <v>0</v>
      </c>
      <c r="K76" s="95"/>
      <c r="L76" s="152">
        <f>'Current Data'!$DW$108</f>
        <v>0</v>
      </c>
      <c r="M76" s="153">
        <f>'Current Data'!$DW$123</f>
        <v>0</v>
      </c>
      <c r="N76" s="152">
        <f>'Current Data'!$DW$138</f>
        <v>0</v>
      </c>
      <c r="O76" s="153">
        <f>'Current Data'!$DW$154</f>
        <v>0</v>
      </c>
      <c r="P76" s="152">
        <f>'Current Data'!$DW$169</f>
        <v>0</v>
      </c>
      <c r="Q76" s="153">
        <f>'Current Data'!$DW$184</f>
        <v>0</v>
      </c>
      <c r="R76" s="95"/>
      <c r="S76" s="152">
        <f>'Current Data'!$DW$199</f>
        <v>0</v>
      </c>
      <c r="T76" s="153">
        <f>'Current Data'!$DW$215</f>
        <v>0</v>
      </c>
      <c r="U76" s="152">
        <f>'Current Data'!$DW$230</f>
        <v>0</v>
      </c>
      <c r="V76" s="153">
        <f>'Current Data'!$DW$246</f>
        <v>0</v>
      </c>
      <c r="W76" s="152">
        <f>'Current Data'!$DW$261</f>
        <v>0</v>
      </c>
      <c r="X76" s="153">
        <f>'Current Data'!$DW$276</f>
        <v>0</v>
      </c>
      <c r="Y76" s="95"/>
      <c r="Z76" s="152">
        <f>'Current Data'!$DW$291</f>
        <v>0</v>
      </c>
      <c r="AA76" s="153">
        <f>'Current Data'!$DW$307</f>
        <v>0</v>
      </c>
      <c r="AB76" s="152">
        <f>'Current Data'!$DW$322</f>
        <v>0</v>
      </c>
      <c r="AC76" s="153">
        <f>'Current Data'!$DW$337</f>
        <v>0</v>
      </c>
      <c r="AD76" s="152">
        <f>'Current Data'!$DW$352</f>
        <v>0</v>
      </c>
      <c r="AE76" s="153">
        <f>'Current Data'!$DW$368</f>
        <v>0</v>
      </c>
      <c r="AF76" s="95"/>
    </row>
    <row r="77" spans="1:32" ht="15" thickBot="1" x14ac:dyDescent="0.35">
      <c r="A77" s="42">
        <v>15</v>
      </c>
      <c r="B77" s="372" t="e">
        <f t="shared" si="48"/>
        <v>#REF!</v>
      </c>
      <c r="C77" s="372"/>
      <c r="D77" s="372"/>
      <c r="E77" s="154">
        <f>'Current Data'!$EF$17</f>
        <v>0</v>
      </c>
      <c r="F77" s="155">
        <f>'Current Data'!$EF$33</f>
        <v>0</v>
      </c>
      <c r="G77" s="154">
        <f>'Current Data'!$EF$48</f>
        <v>0</v>
      </c>
      <c r="H77" s="155">
        <f>'Current Data'!$EF$62</f>
        <v>0</v>
      </c>
      <c r="I77" s="154">
        <f>'Current Data'!$EF$77</f>
        <v>0</v>
      </c>
      <c r="J77" s="155">
        <f>'Current Data'!$EF$93</f>
        <v>0</v>
      </c>
      <c r="K77" s="95"/>
      <c r="L77" s="154">
        <f>'Current Data'!$EF$108</f>
        <v>0</v>
      </c>
      <c r="M77" s="155">
        <f>'Current Data'!$EF$123</f>
        <v>0</v>
      </c>
      <c r="N77" s="154">
        <f>'Current Data'!$EF$138</f>
        <v>0</v>
      </c>
      <c r="O77" s="155">
        <f>'Current Data'!$EF$154</f>
        <v>0</v>
      </c>
      <c r="P77" s="154">
        <f>'Current Data'!$EF$169</f>
        <v>0</v>
      </c>
      <c r="Q77" s="155">
        <f>'Current Data'!$EF$184</f>
        <v>0</v>
      </c>
      <c r="R77" s="95"/>
      <c r="S77" s="154">
        <f>'Current Data'!$EF$199</f>
        <v>0</v>
      </c>
      <c r="T77" s="155">
        <f>'Current Data'!$EF$215</f>
        <v>0</v>
      </c>
      <c r="U77" s="154">
        <f>'Current Data'!$EF$230</f>
        <v>0</v>
      </c>
      <c r="V77" s="155">
        <f>'Current Data'!$EF$246</f>
        <v>0</v>
      </c>
      <c r="W77" s="154">
        <f>'Current Data'!$EF$261</f>
        <v>0</v>
      </c>
      <c r="X77" s="155">
        <f>'Current Data'!$EF$276</f>
        <v>0</v>
      </c>
      <c r="Y77" s="95"/>
      <c r="Z77" s="154">
        <f>'Current Data'!$EF$291</f>
        <v>0</v>
      </c>
      <c r="AA77" s="155">
        <f>'Current Data'!$EF$307</f>
        <v>0</v>
      </c>
      <c r="AB77" s="154">
        <f>'Current Data'!$EF$322</f>
        <v>0</v>
      </c>
      <c r="AC77" s="155">
        <f>'Current Data'!$EF$337</f>
        <v>0</v>
      </c>
      <c r="AD77" s="154">
        <f>'Current Data'!$EF$352</f>
        <v>0</v>
      </c>
      <c r="AE77" s="155">
        <f>'Current Data'!$EF$368</f>
        <v>0</v>
      </c>
      <c r="AF77" s="95"/>
    </row>
    <row r="79" spans="1:32" ht="15" thickBot="1" x14ac:dyDescent="0.35"/>
    <row r="80" spans="1:32" ht="15" thickTop="1" x14ac:dyDescent="0.3">
      <c r="A80" s="178"/>
      <c r="B80" s="178"/>
      <c r="C80" s="380" t="s">
        <v>59</v>
      </c>
      <c r="D80" s="380"/>
      <c r="E80" s="375" t="s">
        <v>83</v>
      </c>
      <c r="F80" s="376"/>
      <c r="G80" s="379" t="s">
        <v>85</v>
      </c>
      <c r="H80" s="376"/>
      <c r="I80" s="375" t="s">
        <v>86</v>
      </c>
      <c r="J80" s="376"/>
      <c r="K80" s="377"/>
      <c r="L80" s="379" t="s">
        <v>88</v>
      </c>
      <c r="M80" s="376"/>
      <c r="N80" s="375" t="s">
        <v>72</v>
      </c>
      <c r="O80" s="376"/>
      <c r="P80" s="375" t="s">
        <v>90</v>
      </c>
      <c r="Q80" s="376"/>
      <c r="R80" s="377"/>
      <c r="S80" s="375" t="s">
        <v>91</v>
      </c>
      <c r="T80" s="376"/>
      <c r="U80" s="375" t="s">
        <v>92</v>
      </c>
      <c r="V80" s="376"/>
      <c r="W80" s="375" t="s">
        <v>93</v>
      </c>
      <c r="X80" s="376"/>
      <c r="Y80" s="377"/>
      <c r="Z80" s="375" t="s">
        <v>94</v>
      </c>
      <c r="AA80" s="376"/>
      <c r="AB80" s="375" t="s">
        <v>95</v>
      </c>
      <c r="AC80" s="376"/>
      <c r="AD80" s="375" t="s">
        <v>96</v>
      </c>
      <c r="AE80" s="376"/>
      <c r="AF80" s="377"/>
    </row>
    <row r="81" spans="1:32" x14ac:dyDescent="0.3">
      <c r="A81" s="178"/>
      <c r="B81" s="178"/>
      <c r="C81" s="178"/>
      <c r="D81" s="178"/>
      <c r="E81" s="48" t="s">
        <v>116</v>
      </c>
      <c r="F81" s="50" t="s">
        <v>117</v>
      </c>
      <c r="G81" s="49" t="s">
        <v>116</v>
      </c>
      <c r="H81" s="50" t="s">
        <v>117</v>
      </c>
      <c r="I81" s="48" t="s">
        <v>116</v>
      </c>
      <c r="J81" s="49" t="s">
        <v>117</v>
      </c>
      <c r="K81" s="378"/>
      <c r="L81" s="49" t="s">
        <v>116</v>
      </c>
      <c r="M81" s="50" t="s">
        <v>117</v>
      </c>
      <c r="N81" s="48" t="s">
        <v>116</v>
      </c>
      <c r="O81" s="50" t="s">
        <v>117</v>
      </c>
      <c r="P81" s="48" t="s">
        <v>116</v>
      </c>
      <c r="Q81" s="50" t="s">
        <v>117</v>
      </c>
      <c r="R81" s="378"/>
      <c r="S81" s="48" t="s">
        <v>116</v>
      </c>
      <c r="T81" s="50" t="s">
        <v>117</v>
      </c>
      <c r="U81" s="48" t="s">
        <v>116</v>
      </c>
      <c r="V81" s="50" t="s">
        <v>117</v>
      </c>
      <c r="W81" s="48" t="s">
        <v>116</v>
      </c>
      <c r="X81" s="50" t="s">
        <v>117</v>
      </c>
      <c r="Y81" s="378"/>
      <c r="Z81" s="48" t="s">
        <v>116</v>
      </c>
      <c r="AA81" s="50" t="s">
        <v>117</v>
      </c>
      <c r="AB81" s="48" t="s">
        <v>116</v>
      </c>
      <c r="AC81" s="50" t="s">
        <v>117</v>
      </c>
      <c r="AD81" s="48" t="s">
        <v>116</v>
      </c>
      <c r="AE81" s="50" t="s">
        <v>117</v>
      </c>
      <c r="AF81" s="378"/>
    </row>
    <row r="82" spans="1:32" x14ac:dyDescent="0.3">
      <c r="A82" s="42">
        <v>1</v>
      </c>
      <c r="B82" s="372" t="str">
        <f>B63</f>
        <v>Holiday Inn Express &amp; Suites - ABQAL</v>
      </c>
      <c r="C82" s="372"/>
      <c r="D82" s="372"/>
      <c r="E82" s="179">
        <f>SUM('Current Data'!I$4:I$18)</f>
        <v>1670.8999999999999</v>
      </c>
      <c r="F82" s="180">
        <f>SUM('Current Data'!I$19:I$33)</f>
        <v>1533.24</v>
      </c>
      <c r="G82" s="179">
        <f>SUM('Current Data'!I$35:I$49)</f>
        <v>2149.66</v>
      </c>
      <c r="H82" s="180">
        <f>SUM('Current Data'!I$50:I$63)</f>
        <v>3675.65</v>
      </c>
      <c r="I82" s="179">
        <f>SUM('Current Data'!I$64:I$78)</f>
        <v>1556.2200000000003</v>
      </c>
      <c r="J82" s="180">
        <f>SUM('Current Data'!I$79:I$93)</f>
        <v>469.13</v>
      </c>
      <c r="K82" s="181"/>
      <c r="L82" s="179">
        <f>SUM('Current Data'!I$95:I$109)</f>
        <v>1093.2</v>
      </c>
      <c r="M82" s="180">
        <f>SUM('Current Data'!I$110:I$124)</f>
        <v>1184.99</v>
      </c>
      <c r="N82" s="179">
        <f>SUM('Current Data'!I$125:I$139)</f>
        <v>361.84000000000003</v>
      </c>
      <c r="O82" s="180">
        <f>SUM('Current Data'!I$140:I$155)</f>
        <v>761.92</v>
      </c>
      <c r="P82" s="179">
        <f>SUM('Current Data'!I$156:I$170)</f>
        <v>1160.53</v>
      </c>
      <c r="Q82" s="180">
        <f>SUM('Current Data'!I$171:I$185)</f>
        <v>422.97</v>
      </c>
      <c r="R82" s="181"/>
      <c r="S82" s="179">
        <f>SUM('Current Data'!I$186:I$200)</f>
        <v>1417.97</v>
      </c>
      <c r="T82" s="180">
        <f>SUM('Current Data'!I$201:I$216)</f>
        <v>1789.6000000000001</v>
      </c>
      <c r="U82" s="179">
        <f>SUM('Current Data'!I$217:I$231)</f>
        <v>2436.9699999999998</v>
      </c>
      <c r="V82" s="180">
        <f>SUM('Current Data'!I$232:I$247)</f>
        <v>1901.5</v>
      </c>
      <c r="W82" s="179">
        <f>SUM('Current Data'!I$248:I$262)</f>
        <v>330</v>
      </c>
      <c r="X82" s="180">
        <f>SUM('Current Data'!I$263:I$277)</f>
        <v>391.40999999999997</v>
      </c>
      <c r="Y82" s="181"/>
      <c r="Z82" s="179">
        <f>SUM('Current Data'!I$278:I$292)</f>
        <v>2487.83</v>
      </c>
      <c r="AA82" s="180">
        <f>SUM('Current Data'!I$293:I$308)</f>
        <v>2128.1800000000003</v>
      </c>
      <c r="AB82" s="179">
        <f>SUM('Current Data'!I$309:I$323)</f>
        <v>4255.07</v>
      </c>
      <c r="AC82" s="180">
        <f>SUM('Current Data'!I$324:I$338)</f>
        <v>3671.4599999999996</v>
      </c>
      <c r="AD82" s="179">
        <f>SUM('Current Data'!I$339:I$353)</f>
        <v>0</v>
      </c>
      <c r="AE82" s="180">
        <f>SUM('Current Data'!I$354:I$369)</f>
        <v>0</v>
      </c>
      <c r="AF82" s="181"/>
    </row>
    <row r="83" spans="1:32" x14ac:dyDescent="0.3">
      <c r="A83" s="42">
        <v>2</v>
      </c>
      <c r="B83" s="372" t="str">
        <f t="shared" ref="B83:B96" si="49">B64</f>
        <v>Hampton Inn &amp; Suites - Borger</v>
      </c>
      <c r="C83" s="372"/>
      <c r="D83" s="372"/>
      <c r="E83" s="179">
        <f>SUM('Current Data'!R$4:R$18)</f>
        <v>3261.53</v>
      </c>
      <c r="F83" s="180">
        <f>SUM('Current Data'!R$19:R$33)</f>
        <v>171.43</v>
      </c>
      <c r="G83" s="179">
        <f>SUM('Current Data'!R$35:R$49)</f>
        <v>597.80999999999995</v>
      </c>
      <c r="H83" s="180">
        <f>SUM('Current Data'!R$50:R$63)</f>
        <v>29.5</v>
      </c>
      <c r="I83" s="179">
        <f>SUM('Current Data'!R$64:R$78)</f>
        <v>148.24</v>
      </c>
      <c r="J83" s="180">
        <f>SUM('Current Data'!R$79:R$93)</f>
        <v>2508.35</v>
      </c>
      <c r="K83" s="181"/>
      <c r="L83" s="179">
        <f>SUM('Current Data'!R$95:R$109)</f>
        <v>3268.77</v>
      </c>
      <c r="M83" s="180">
        <f>SUM('Current Data'!R$110:R$124)</f>
        <v>94.75</v>
      </c>
      <c r="N83" s="179">
        <f>SUM('Current Data'!R$125:R$139)</f>
        <v>3086.69</v>
      </c>
      <c r="O83" s="180">
        <f>SUM('Current Data'!R$140:R$155)</f>
        <v>980.48</v>
      </c>
      <c r="P83" s="179">
        <f>SUM('Current Data'!R$156:R$170)</f>
        <v>94.5</v>
      </c>
      <c r="Q83" s="180">
        <f>SUM('Current Data'!R$171:R$185)</f>
        <v>2522.11</v>
      </c>
      <c r="R83" s="181"/>
      <c r="S83" s="179">
        <f>SUM('Current Data'!R$186:R$200)</f>
        <v>854.47</v>
      </c>
      <c r="T83" s="180">
        <f>SUM('Current Data'!R$201:R$216)</f>
        <v>83.25</v>
      </c>
      <c r="U83" s="179">
        <f>SUM('Current Data'!R$217:R$231)</f>
        <v>119.75</v>
      </c>
      <c r="V83" s="180">
        <f>SUM('Current Data'!R$232:R$247)</f>
        <v>433.8</v>
      </c>
      <c r="W83" s="179">
        <f>SUM('Current Data'!R$248:R$262)</f>
        <v>89.75</v>
      </c>
      <c r="X83" s="180">
        <f>SUM('Current Data'!R$263:R$277)</f>
        <v>212.57</v>
      </c>
      <c r="Y83" s="181"/>
      <c r="Z83" s="179">
        <f>SUM('Current Data'!R$278:R$292)</f>
        <v>3478.26</v>
      </c>
      <c r="AA83" s="180">
        <f>SUM('Current Data'!R$293:R$308)</f>
        <v>-1576.43</v>
      </c>
      <c r="AB83" s="179">
        <f>SUM('Current Data'!R$309:R$323)</f>
        <v>617.01</v>
      </c>
      <c r="AC83" s="180">
        <f>SUM('Current Data'!R$324:R$338)</f>
        <v>1844.68</v>
      </c>
      <c r="AD83" s="179">
        <f>SUM('Current Data'!R$339:R$353)</f>
        <v>0</v>
      </c>
      <c r="AE83" s="180">
        <f>SUM('Current Data'!R$354:R$369)</f>
        <v>0</v>
      </c>
      <c r="AF83" s="181"/>
    </row>
    <row r="84" spans="1:32" x14ac:dyDescent="0.3">
      <c r="A84" s="42">
        <v>3</v>
      </c>
      <c r="B84" s="372" t="str">
        <f t="shared" si="49"/>
        <v xml:space="preserve">Comfort - Inn </v>
      </c>
      <c r="C84" s="372"/>
      <c r="D84" s="372"/>
      <c r="E84" s="179">
        <f>SUM('Current Data'!AA$4:AA$18)</f>
        <v>901.25</v>
      </c>
      <c r="F84" s="180">
        <f>SUM('Current Data'!AA$19:AA$33)</f>
        <v>2496.56</v>
      </c>
      <c r="G84" s="179">
        <f>SUM('Current Data'!AA$35:AA$49)</f>
        <v>3219.6</v>
      </c>
      <c r="H84" s="180">
        <f>SUM('Current Data'!AA$50:AA$63)</f>
        <v>3265.9</v>
      </c>
      <c r="I84" s="179">
        <f>SUM('Current Data'!AA$64:AA$78)</f>
        <v>4348.5</v>
      </c>
      <c r="J84" s="180">
        <f>SUM('Current Data'!AA$79:AA$93)</f>
        <v>295</v>
      </c>
      <c r="K84" s="181"/>
      <c r="L84" s="179">
        <f>SUM('Current Data'!AA$95:AA$109)</f>
        <v>277.11</v>
      </c>
      <c r="M84" s="180">
        <f>SUM('Current Data'!AA$110:AA$124)</f>
        <v>3452.39</v>
      </c>
      <c r="N84" s="179">
        <f>SUM('Current Data'!AA$125:AA$139)</f>
        <v>1589.37</v>
      </c>
      <c r="O84" s="180">
        <f>SUM('Current Data'!AA$140:AA$155)</f>
        <v>6875.8099999999995</v>
      </c>
      <c r="P84" s="179">
        <f>SUM('Current Data'!AA$156:AA$170)</f>
        <v>2771</v>
      </c>
      <c r="Q84" s="180">
        <f>SUM('Current Data'!AA$171:AA$185)</f>
        <v>1945.88</v>
      </c>
      <c r="R84" s="181"/>
      <c r="S84" s="179">
        <f>SUM('Current Data'!AA$186:AA$200)</f>
        <v>455.72</v>
      </c>
      <c r="T84" s="180">
        <f>SUM('Current Data'!AA$201:AA$216)</f>
        <v>503.47</v>
      </c>
      <c r="U84" s="179">
        <f>SUM('Current Data'!AA$217:AA$231)</f>
        <v>838.36</v>
      </c>
      <c r="V84" s="180">
        <f>SUM('Current Data'!AA$232:AA$247)</f>
        <v>5117.63</v>
      </c>
      <c r="W84" s="179">
        <f>SUM('Current Data'!AA$248:AA$262)</f>
        <v>7443.61</v>
      </c>
      <c r="X84" s="180">
        <f>SUM('Current Data'!AA$263:AA$277)</f>
        <v>1446.25</v>
      </c>
      <c r="Y84" s="181"/>
      <c r="Z84" s="179">
        <f>SUM('Current Data'!AA$278:AA$292)</f>
        <v>2724.19</v>
      </c>
      <c r="AA84" s="180">
        <f>SUM('Current Data'!AA$293:AA$308)</f>
        <v>2897.1400000000003</v>
      </c>
      <c r="AB84" s="179">
        <f>SUM('Current Data'!AA$309:AA$323)</f>
        <v>1032.3800000000001</v>
      </c>
      <c r="AC84" s="180">
        <f>SUM('Current Data'!AA$324:AA$338)</f>
        <v>786.13</v>
      </c>
      <c r="AD84" s="179">
        <f>SUM('Current Data'!AA$339:AA$353)</f>
        <v>0</v>
      </c>
      <c r="AE84" s="180">
        <f>SUM('Current Data'!AA$354:AA$369)</f>
        <v>0</v>
      </c>
      <c r="AF84" s="181"/>
    </row>
    <row r="85" spans="1:32" x14ac:dyDescent="0.3">
      <c r="A85" s="42">
        <v>4</v>
      </c>
      <c r="B85" s="372" t="str">
        <f t="shared" si="49"/>
        <v>Hampton Inn - Clovis</v>
      </c>
      <c r="C85" s="372"/>
      <c r="D85" s="372"/>
      <c r="E85" s="179">
        <f>SUM('Current Data'!AJ$4:AJ$18)</f>
        <v>772.56</v>
      </c>
      <c r="F85" s="180">
        <f>SUM('Current Data'!AJ$19:AJ$33)</f>
        <v>77</v>
      </c>
      <c r="G85" s="179">
        <f>SUM('Current Data'!AJ$35:AJ$49)</f>
        <v>4683.38</v>
      </c>
      <c r="H85" s="180">
        <f>SUM('Current Data'!AJ$50:AJ$63)</f>
        <v>140</v>
      </c>
      <c r="I85" s="179">
        <f>SUM('Current Data'!AJ$64:AJ$78)</f>
        <v>758.34999999999991</v>
      </c>
      <c r="J85" s="180">
        <f>SUM('Current Data'!AJ$79:AJ$93)</f>
        <v>952.05</v>
      </c>
      <c r="K85" s="181"/>
      <c r="L85" s="179">
        <f>SUM('Current Data'!AJ$95:AJ$109)</f>
        <v>342.98999999999995</v>
      </c>
      <c r="M85" s="180">
        <f>SUM('Current Data'!AJ$110:AJ$124)</f>
        <v>179</v>
      </c>
      <c r="N85" s="179">
        <f>SUM('Current Data'!AJ$125:AJ$139)</f>
        <v>824.88</v>
      </c>
      <c r="O85" s="180">
        <f>SUM('Current Data'!AJ$140:AJ$155)</f>
        <v>10929.2</v>
      </c>
      <c r="P85" s="179">
        <f>SUM('Current Data'!AJ$156:AJ$170)</f>
        <v>904.55</v>
      </c>
      <c r="Q85" s="180">
        <f>SUM('Current Data'!AJ$171:AJ$185)</f>
        <v>1356.17</v>
      </c>
      <c r="R85" s="181"/>
      <c r="S85" s="179">
        <f>SUM('Current Data'!AJ$186:AJ$200)</f>
        <v>406.48999999999995</v>
      </c>
      <c r="T85" s="180">
        <f>SUM('Current Data'!AJ$201:AJ$216)</f>
        <v>933.18000000000006</v>
      </c>
      <c r="U85" s="179">
        <f>SUM('Current Data'!AJ$217:AJ$231)</f>
        <v>258.39999999999998</v>
      </c>
      <c r="V85" s="180">
        <f>SUM('Current Data'!AJ$232:AJ$247)</f>
        <v>502.06999999999994</v>
      </c>
      <c r="W85" s="179">
        <f>SUM('Current Data'!AJ$248:AJ$262)</f>
        <v>349.1</v>
      </c>
      <c r="X85" s="180">
        <f>SUM('Current Data'!AJ$263:AJ$277)</f>
        <v>51</v>
      </c>
      <c r="Y85" s="181"/>
      <c r="Z85" s="179">
        <f>SUM('Current Data'!AJ$278:AJ$292)</f>
        <v>27</v>
      </c>
      <c r="AA85" s="180">
        <f>SUM('Current Data'!AJ$293:AJ$308)</f>
        <v>111</v>
      </c>
      <c r="AB85" s="179">
        <f>SUM('Current Data'!AJ$309:AJ$323)</f>
        <v>11</v>
      </c>
      <c r="AC85" s="180">
        <f>SUM('Current Data'!AJ$324:AJ$338)</f>
        <v>492</v>
      </c>
      <c r="AD85" s="179">
        <f>SUM('Current Data'!AJ$339:AJ$353)</f>
        <v>134.55000000000001</v>
      </c>
      <c r="AE85" s="180">
        <f>SUM('Current Data'!AJ$354:AJ$369)</f>
        <v>0</v>
      </c>
      <c r="AF85" s="181"/>
    </row>
    <row r="86" spans="1:32" x14ac:dyDescent="0.3">
      <c r="A86" s="42">
        <v>5</v>
      </c>
      <c r="B86" s="372" t="str">
        <f t="shared" si="49"/>
        <v>Home2 Suites - Clovis</v>
      </c>
      <c r="C86" s="372"/>
      <c r="D86" s="372"/>
      <c r="E86" s="179">
        <f>SUM('Current Data'!AS$4:AS$18)</f>
        <v>439.46000000000004</v>
      </c>
      <c r="F86" s="180">
        <f>SUM('Current Data'!AS$19:AS$33)</f>
        <v>111</v>
      </c>
      <c r="G86" s="179">
        <f>SUM('Current Data'!AS$35:AS$49)</f>
        <v>468.32</v>
      </c>
      <c r="H86" s="180">
        <f>SUM('Current Data'!AS$50:AS$63)</f>
        <v>2</v>
      </c>
      <c r="I86" s="179">
        <f>SUM('Current Data'!AS$64:AS$78)</f>
        <v>-108</v>
      </c>
      <c r="J86" s="180">
        <f>SUM('Current Data'!AS$79:AS$93)</f>
        <v>112</v>
      </c>
      <c r="K86" s="181"/>
      <c r="L86" s="179">
        <f>SUM('Current Data'!AS$95:AS$109)</f>
        <v>-21.979999999999905</v>
      </c>
      <c r="M86" s="180">
        <f>SUM('Current Data'!AS$110:AS$124)</f>
        <v>116</v>
      </c>
      <c r="N86" s="179">
        <f>SUM('Current Data'!AS$125:AS$139)</f>
        <v>263.86</v>
      </c>
      <c r="O86" s="180">
        <f>SUM('Current Data'!AS$140:AS$155)</f>
        <v>297.14999999999998</v>
      </c>
      <c r="P86" s="179">
        <f>SUM('Current Data'!AS$156:AS$170)</f>
        <v>558.61</v>
      </c>
      <c r="Q86" s="180">
        <f>SUM('Current Data'!AS$171:AS$185)</f>
        <v>260.08</v>
      </c>
      <c r="R86" s="181"/>
      <c r="S86" s="179">
        <f>SUM('Current Data'!AS$186:AS$200)</f>
        <v>147</v>
      </c>
      <c r="T86" s="180">
        <f>SUM('Current Data'!AS$201:AS$216)</f>
        <v>312.14999999999998</v>
      </c>
      <c r="U86" s="179">
        <f>SUM('Current Data'!AS$217:AS$231)</f>
        <v>0</v>
      </c>
      <c r="V86" s="180">
        <f>SUM('Current Data'!AS$232:AS$247)</f>
        <v>0</v>
      </c>
      <c r="W86" s="179">
        <f>SUM('Current Data'!AS$248:AS$262)</f>
        <v>0</v>
      </c>
      <c r="X86" s="180">
        <f>SUM('Current Data'!AS$263:AS$277)</f>
        <v>162.09</v>
      </c>
      <c r="Y86" s="181"/>
      <c r="Z86" s="179">
        <f>SUM('Current Data'!AS$278:AS$292)</f>
        <v>293.14999999999998</v>
      </c>
      <c r="AA86" s="180">
        <f>SUM('Current Data'!AS$293:AS$308)</f>
        <v>0</v>
      </c>
      <c r="AB86" s="179">
        <f>SUM('Current Data'!AS$309:AS$323)</f>
        <v>0</v>
      </c>
      <c r="AC86" s="180">
        <f>SUM('Current Data'!AS$324:AS$338)</f>
        <v>0</v>
      </c>
      <c r="AD86" s="179">
        <f>SUM('Current Data'!AS$339:AS$353)</f>
        <v>0</v>
      </c>
      <c r="AE86" s="180">
        <f>SUM('Current Data'!AS$354:AS$369)</f>
        <v>0</v>
      </c>
      <c r="AF86" s="181"/>
    </row>
    <row r="87" spans="1:32" x14ac:dyDescent="0.3">
      <c r="A87" s="42">
        <v>6</v>
      </c>
      <c r="B87" s="372" t="str">
        <f t="shared" si="49"/>
        <v>La Quinta Inn &amp; Suites - Monahans</v>
      </c>
      <c r="C87" s="372"/>
      <c r="D87" s="372"/>
      <c r="E87" s="179">
        <f>SUM('Current Data'!BB$4:BB$18)</f>
        <v>341.60999999999996</v>
      </c>
      <c r="F87" s="180">
        <f>SUM('Current Data'!BB$19:BB$33)</f>
        <v>358.9</v>
      </c>
      <c r="G87" s="179">
        <f>SUM('Current Data'!BB$35:BB$49)</f>
        <v>274.20999999999998</v>
      </c>
      <c r="H87" s="180">
        <f>SUM('Current Data'!BB$50:BB$63)</f>
        <v>9254.9999999999982</v>
      </c>
      <c r="I87" s="179">
        <f>SUM('Current Data'!BB$64:BB$78)</f>
        <v>1178.02</v>
      </c>
      <c r="J87" s="180">
        <f>SUM('Current Data'!BB$79:BB$93)</f>
        <v>10846.63</v>
      </c>
      <c r="K87" s="181"/>
      <c r="L87" s="179">
        <f>SUM('Current Data'!BB$95:BB$109)</f>
        <v>1446.76</v>
      </c>
      <c r="M87" s="180">
        <f>SUM('Current Data'!BB$110:BB$124)</f>
        <v>4182.1800000000012</v>
      </c>
      <c r="N87" s="179">
        <f>SUM('Current Data'!BB$125:BB$139)</f>
        <v>2535.8199999999997</v>
      </c>
      <c r="O87" s="180">
        <f>SUM('Current Data'!BB$140:BB$155)</f>
        <v>705.59</v>
      </c>
      <c r="P87" s="179">
        <f>SUM('Current Data'!BB$156:BB$170)</f>
        <v>7786.1799999999994</v>
      </c>
      <c r="Q87" s="180">
        <f>SUM('Current Data'!BB$171:BB$185)</f>
        <v>2401.87</v>
      </c>
      <c r="R87" s="181"/>
      <c r="S87" s="179">
        <f>SUM('Current Data'!BB$186:BB$200)</f>
        <v>4486.8199999999988</v>
      </c>
      <c r="T87" s="180">
        <f>SUM('Current Data'!BB$201:BB$216)</f>
        <v>5781.3999999999987</v>
      </c>
      <c r="U87" s="179">
        <f>SUM('Current Data'!BB$217:BB$231)</f>
        <v>1273.8900000000001</v>
      </c>
      <c r="V87" s="180">
        <f>SUM('Current Data'!BB$232:BB$247)</f>
        <v>944.69</v>
      </c>
      <c r="W87" s="179">
        <f>SUM('Current Data'!BB$248:BB$262)</f>
        <v>815.67</v>
      </c>
      <c r="X87" s="180">
        <f>SUM('Current Data'!BB$263:BB$277)</f>
        <v>1255.6499999999999</v>
      </c>
      <c r="Y87" s="181"/>
      <c r="Z87" s="179">
        <f>SUM('Current Data'!BB$278:BB$292)</f>
        <v>727.65000000000009</v>
      </c>
      <c r="AA87" s="180">
        <f>SUM('Current Data'!BB$293:BB$308)</f>
        <v>1124.24</v>
      </c>
      <c r="AB87" s="179">
        <f>SUM('Current Data'!BB$309:BB$323)</f>
        <v>537.81999999999982</v>
      </c>
      <c r="AC87" s="180">
        <f>SUM('Current Data'!BB$324:BB$338)</f>
        <v>1968.61</v>
      </c>
      <c r="AD87" s="179">
        <f>SUM('Current Data'!BB$339:BB$353)</f>
        <v>6.42</v>
      </c>
      <c r="AE87" s="180">
        <f>SUM('Current Data'!BB$354:BB$369)</f>
        <v>0</v>
      </c>
      <c r="AF87" s="181"/>
    </row>
    <row r="88" spans="1:32" x14ac:dyDescent="0.3">
      <c r="A88" s="42">
        <v>7</v>
      </c>
      <c r="B88" s="372" t="str">
        <f t="shared" si="49"/>
        <v>Hampton Inn - Deming</v>
      </c>
      <c r="C88" s="372"/>
      <c r="D88" s="372"/>
      <c r="E88" s="179">
        <f>SUM('Current Data'!BK$4:BK$18)</f>
        <v>4039.19</v>
      </c>
      <c r="F88" s="180">
        <f>SUM('Current Data'!BK$19:BK$33)</f>
        <v>4141.21</v>
      </c>
      <c r="G88" s="179">
        <f>SUM('Current Data'!BK$35:BK$49)</f>
        <v>947.7</v>
      </c>
      <c r="H88" s="180">
        <f>SUM('Current Data'!BK$50:BK$63)</f>
        <v>953.9</v>
      </c>
      <c r="I88" s="179">
        <f>SUM('Current Data'!BK$64:BK$78)</f>
        <v>41121.280000000006</v>
      </c>
      <c r="J88" s="180">
        <f>SUM('Current Data'!BK$79:BK$93)</f>
        <v>5968.46</v>
      </c>
      <c r="K88" s="181"/>
      <c r="L88" s="179">
        <f>SUM('Current Data'!BK$95:BK$109)</f>
        <v>3196.9300000000003</v>
      </c>
      <c r="M88" s="180">
        <f>SUM('Current Data'!BK$110:BK$124)</f>
        <v>2627.1700000000005</v>
      </c>
      <c r="N88" s="179">
        <f>SUM('Current Data'!BK$125:BK$139)</f>
        <v>98.1</v>
      </c>
      <c r="O88" s="180">
        <f>SUM('Current Data'!BK$140:BK$155)</f>
        <v>1482.96</v>
      </c>
      <c r="P88" s="179">
        <f>SUM('Current Data'!BK$156:BK$170)</f>
        <v>330.09000000000003</v>
      </c>
      <c r="Q88" s="180">
        <f>SUM('Current Data'!BK$171:BK$185)</f>
        <v>1512.92</v>
      </c>
      <c r="R88" s="181"/>
      <c r="S88" s="179">
        <f>SUM('Current Data'!BK$186:BK$200)</f>
        <v>433.89</v>
      </c>
      <c r="T88" s="180">
        <f>SUM('Current Data'!BK$201:BK$216)</f>
        <v>755.15</v>
      </c>
      <c r="U88" s="179">
        <f>SUM('Current Data'!BK$217:BK$231)</f>
        <v>232.2</v>
      </c>
      <c r="V88" s="180">
        <f>SUM('Current Data'!BK$232:BK$247)</f>
        <v>273.27999999999997</v>
      </c>
      <c r="W88" s="179">
        <f>SUM('Current Data'!BK$248:BK$262)</f>
        <v>443.06</v>
      </c>
      <c r="X88" s="180">
        <f>SUM('Current Data'!BK$263:BK$277)</f>
        <v>60.5</v>
      </c>
      <c r="Y88" s="181"/>
      <c r="Z88" s="179">
        <f>SUM('Current Data'!BK$278:BK$292)</f>
        <v>270.5</v>
      </c>
      <c r="AA88" s="180">
        <f>SUM('Current Data'!BK$293:BK$308)</f>
        <v>517.5</v>
      </c>
      <c r="AB88" s="179">
        <f>SUM('Current Data'!BK$309:BK$323)</f>
        <v>324.57</v>
      </c>
      <c r="AC88" s="180">
        <f>SUM('Current Data'!BK$324:BK$338)</f>
        <v>628.1099999999999</v>
      </c>
      <c r="AD88" s="179">
        <f>SUM('Current Data'!BK$339:BK$353)</f>
        <v>0</v>
      </c>
      <c r="AE88" s="180">
        <f>SUM('Current Data'!BK$354:BK$369)</f>
        <v>0</v>
      </c>
      <c r="AF88" s="181"/>
    </row>
    <row r="89" spans="1:32" x14ac:dyDescent="0.3">
      <c r="A89" s="42">
        <v>8</v>
      </c>
      <c r="B89" s="372" t="str">
        <f t="shared" si="49"/>
        <v>Hampton Inn - Lordsburg</v>
      </c>
      <c r="C89" s="372"/>
      <c r="D89" s="372"/>
      <c r="E89" s="179">
        <f>SUM('Current Data'!BT$4:BT$18)</f>
        <v>703.17000000000007</v>
      </c>
      <c r="F89" s="180">
        <f>SUM('Current Data'!BT$19:BT$33)</f>
        <v>1315.89</v>
      </c>
      <c r="G89" s="179">
        <f>SUM('Current Data'!BT$35:BT$49)</f>
        <v>1086.6500000000001</v>
      </c>
      <c r="H89" s="180">
        <f>SUM('Current Data'!BT$50:BT$63)</f>
        <v>544.38</v>
      </c>
      <c r="I89" s="179">
        <f>SUM('Current Data'!BT$64:BT$78)</f>
        <v>881.68999999999994</v>
      </c>
      <c r="J89" s="180">
        <f>SUM('Current Data'!BT$79:BT$93)</f>
        <v>5051.26</v>
      </c>
      <c r="K89" s="181"/>
      <c r="L89" s="179">
        <f>SUM('Current Data'!BT$95:BT$109)</f>
        <v>5206.24</v>
      </c>
      <c r="M89" s="180">
        <f>SUM('Current Data'!BT$110:BT$124)</f>
        <v>3042.8900000000003</v>
      </c>
      <c r="N89" s="179">
        <f>SUM('Current Data'!BT$125:BT$139)</f>
        <v>1178.28</v>
      </c>
      <c r="O89" s="180">
        <f>SUM('Current Data'!BT$140:BT$155)</f>
        <v>666.43999999999994</v>
      </c>
      <c r="P89" s="179">
        <f>SUM('Current Data'!BT$156:BT$170)</f>
        <v>3814.1500000000005</v>
      </c>
      <c r="Q89" s="180">
        <f>SUM('Current Data'!BT$171:BT$185)</f>
        <v>2767.66</v>
      </c>
      <c r="R89" s="181"/>
      <c r="S89" s="179">
        <f>SUM('Current Data'!BT$186:BT$200)</f>
        <v>1040.55</v>
      </c>
      <c r="T89" s="180">
        <f>SUM('Current Data'!BT$201:BT$216)</f>
        <v>2306.81</v>
      </c>
      <c r="U89" s="179">
        <f>SUM('Current Data'!BT$217:BT$231)</f>
        <v>3252.54</v>
      </c>
      <c r="V89" s="180">
        <f>SUM('Current Data'!BT$232:BT$247)</f>
        <v>783.59</v>
      </c>
      <c r="W89" s="179">
        <f>SUM('Current Data'!BT$248:BT$262)</f>
        <v>737.97</v>
      </c>
      <c r="X89" s="180">
        <f>SUM('Current Data'!BT$263:BT$277)</f>
        <v>2215.0500000000002</v>
      </c>
      <c r="Y89" s="181"/>
      <c r="Z89" s="179">
        <f>SUM('Current Data'!BT$278:BT$292)</f>
        <v>870.26</v>
      </c>
      <c r="AA89" s="180">
        <f>SUM('Current Data'!BT$293:BT$308)</f>
        <v>8483.67</v>
      </c>
      <c r="AB89" s="179">
        <f>SUM('Current Data'!BT$309:BT$323)</f>
        <v>535.05999999999995</v>
      </c>
      <c r="AC89" s="180">
        <f>SUM('Current Data'!BT$324:BT$338)</f>
        <v>1019.68</v>
      </c>
      <c r="AD89" s="179">
        <f>SUM('Current Data'!BT$339:BT$353)</f>
        <v>7</v>
      </c>
      <c r="AE89" s="180">
        <f>SUM('Current Data'!BT$354:BT$369)</f>
        <v>0</v>
      </c>
      <c r="AF89" s="181"/>
    </row>
    <row r="90" spans="1:32" x14ac:dyDescent="0.3">
      <c r="A90" s="42">
        <v>9</v>
      </c>
      <c r="B90" s="372" t="str">
        <f t="shared" si="49"/>
        <v>Sleep Inn - Clovis</v>
      </c>
      <c r="C90" s="372"/>
      <c r="D90" s="372"/>
      <c r="E90" s="179">
        <f>SUM('Current Data'!CC$4:CC$18)</f>
        <v>1924.33</v>
      </c>
      <c r="F90" s="180">
        <f>SUM('Current Data'!CC$19:CC$33)</f>
        <v>1329.5500000000002</v>
      </c>
      <c r="G90" s="179">
        <f>SUM('Current Data'!CC$35:CC$49)</f>
        <v>2653.77</v>
      </c>
      <c r="H90" s="180">
        <f>SUM('Current Data'!CC$50:CC$63)</f>
        <v>1421.0900000000001</v>
      </c>
      <c r="I90" s="179">
        <f>SUM('Current Data'!CC$64:CC$78)</f>
        <v>7353.28</v>
      </c>
      <c r="J90" s="180">
        <f>SUM('Current Data'!CC$79:CC$93)</f>
        <v>7726.6299999999992</v>
      </c>
      <c r="K90" s="181"/>
      <c r="L90" s="179">
        <f>SUM('Current Data'!CC$95:CC$109)</f>
        <v>8375.6999999999989</v>
      </c>
      <c r="M90" s="180">
        <f>SUM('Current Data'!CC$110:CC$124)</f>
        <v>2418.88</v>
      </c>
      <c r="N90" s="179">
        <f>SUM('Current Data'!CC$125:CC$139)</f>
        <v>3912.400000000001</v>
      </c>
      <c r="O90" s="180">
        <f>SUM('Current Data'!CC$140:CC$155)</f>
        <v>3451.4100000000003</v>
      </c>
      <c r="P90" s="179">
        <f>SUM('Current Data'!CC$156:CC$170)</f>
        <v>844.29000000000008</v>
      </c>
      <c r="Q90" s="180">
        <f>SUM('Current Data'!CC$171:CC$185)</f>
        <v>611.48</v>
      </c>
      <c r="R90" s="181"/>
      <c r="S90" s="179">
        <f>SUM('Current Data'!CC$186:CC$200)</f>
        <v>12608.449999999999</v>
      </c>
      <c r="T90" s="180">
        <f>SUM('Current Data'!CC$201:CC$216)</f>
        <v>2067.37</v>
      </c>
      <c r="U90" s="179">
        <f>SUM('Current Data'!CC$217:CC$231)</f>
        <v>891.69999999999993</v>
      </c>
      <c r="V90" s="180">
        <f>SUM('Current Data'!CC$232:CC$247)</f>
        <v>1422.42</v>
      </c>
      <c r="W90" s="179">
        <f>SUM('Current Data'!CC$248:CC$262)</f>
        <v>0</v>
      </c>
      <c r="X90" s="180">
        <f>SUM('Current Data'!CC$263:CC$277)</f>
        <v>0</v>
      </c>
      <c r="Y90" s="181"/>
      <c r="Z90" s="179">
        <f>SUM('Current Data'!CC$278:CC$292)</f>
        <v>0</v>
      </c>
      <c r="AA90" s="180">
        <f>SUM('Current Data'!CC$293:CC$308)</f>
        <v>0</v>
      </c>
      <c r="AB90" s="179">
        <f>SUM('Current Data'!CC$309:CC$323)</f>
        <v>0</v>
      </c>
      <c r="AC90" s="180">
        <f>SUM('Current Data'!CC$324:CC$338)</f>
        <v>0</v>
      </c>
      <c r="AD90" s="179">
        <f>SUM('Current Data'!CC$339:CC$353)</f>
        <v>0</v>
      </c>
      <c r="AE90" s="180">
        <f>SUM('Current Data'!CC$354:CC$369)</f>
        <v>0</v>
      </c>
      <c r="AF90" s="181"/>
    </row>
    <row r="91" spans="1:32" x14ac:dyDescent="0.3">
      <c r="A91" s="42">
        <v>10</v>
      </c>
      <c r="B91" s="372" t="str">
        <f t="shared" si="49"/>
        <v>Holiday Inn Express - Portales</v>
      </c>
      <c r="C91" s="372"/>
      <c r="D91" s="372"/>
      <c r="E91" s="179">
        <f>SUM('Current Data'!CL$4:CL$18)</f>
        <v>2465.0499999999997</v>
      </c>
      <c r="F91" s="180">
        <f>SUM('Current Data'!CL$19:CL$33)</f>
        <v>227.95000000000002</v>
      </c>
      <c r="G91" s="179">
        <f>SUM('Current Data'!CL$35:CL$49)</f>
        <v>2014.27</v>
      </c>
      <c r="H91" s="180">
        <f>SUM('Current Data'!CL$50:CL$63)</f>
        <v>-253.16000000000008</v>
      </c>
      <c r="I91" s="179">
        <f>SUM('Current Data'!CL$64:CL$78)</f>
        <v>704.11999999999989</v>
      </c>
      <c r="J91" s="180">
        <f>SUM('Current Data'!CL$79:CL$93)</f>
        <v>873.46</v>
      </c>
      <c r="K91" s="181"/>
      <c r="L91" s="179">
        <f>SUM('Current Data'!CL$95:CL$109)</f>
        <v>562.44999999999993</v>
      </c>
      <c r="M91" s="180">
        <f>SUM('Current Data'!CL$110:CL$124)</f>
        <v>474.78999999999991</v>
      </c>
      <c r="N91" s="179">
        <f>SUM('Current Data'!CL$125:CL$139)</f>
        <v>359.55</v>
      </c>
      <c r="O91" s="180">
        <f>SUM('Current Data'!CL$140:CL$155)</f>
        <v>517.78</v>
      </c>
      <c r="P91" s="179">
        <f>SUM('Current Data'!CL$156:CL$170)</f>
        <v>579.64999999999986</v>
      </c>
      <c r="Q91" s="180">
        <f>SUM('Current Data'!CL$171:CL$185)</f>
        <v>321.62</v>
      </c>
      <c r="R91" s="181"/>
      <c r="S91" s="179">
        <f>SUM('Current Data'!CL$186:CL$200)</f>
        <v>94.07</v>
      </c>
      <c r="T91" s="180">
        <f>SUM('Current Data'!CL$201:CL$216)</f>
        <v>580.96</v>
      </c>
      <c r="U91" s="179">
        <f>SUM('Current Data'!CL$217:CL$231)</f>
        <v>208.66</v>
      </c>
      <c r="V91" s="180">
        <f>SUM('Current Data'!CL$232:CL$247)</f>
        <v>668.74</v>
      </c>
      <c r="W91" s="179">
        <f>SUM('Current Data'!CL$248:CL$262)</f>
        <v>298.02</v>
      </c>
      <c r="X91" s="180">
        <f>SUM('Current Data'!CL$263:CL$277)</f>
        <v>2070.52</v>
      </c>
      <c r="Y91" s="181"/>
      <c r="Z91" s="179">
        <f>SUM('Current Data'!CL$278:CL$292)</f>
        <v>578.29000000000008</v>
      </c>
      <c r="AA91" s="180">
        <f>SUM('Current Data'!CL$293:CL$308)</f>
        <v>5875.92</v>
      </c>
      <c r="AB91" s="179">
        <f>SUM('Current Data'!CL$309:CL$323)</f>
        <v>69.369999999999891</v>
      </c>
      <c r="AC91" s="180">
        <f>SUM('Current Data'!CL$324:CL$338)</f>
        <v>97.74</v>
      </c>
      <c r="AD91" s="179">
        <f>SUM('Current Data'!CL$339:CL$353)</f>
        <v>12.09</v>
      </c>
      <c r="AE91" s="180">
        <f>SUM('Current Data'!CL$354:CL$369)</f>
        <v>0</v>
      </c>
      <c r="AF91" s="181"/>
    </row>
    <row r="92" spans="1:32" x14ac:dyDescent="0.3">
      <c r="A92" s="42">
        <v>11</v>
      </c>
      <c r="B92" s="372" t="str">
        <f t="shared" si="49"/>
        <v>Holiday Inn - Roswell</v>
      </c>
      <c r="C92" s="372"/>
      <c r="D92" s="372"/>
      <c r="E92" s="179">
        <f>SUM('Current Data'!CU$4:CU$18)</f>
        <v>4719.32</v>
      </c>
      <c r="F92" s="180">
        <f>SUM('Current Data'!CU$19:CU$33)</f>
        <v>1898.09</v>
      </c>
      <c r="G92" s="179">
        <f>SUM('Current Data'!CU$35:CU$49)</f>
        <v>2040.8600000000004</v>
      </c>
      <c r="H92" s="180">
        <f>SUM('Current Data'!CU$50:CU$63)</f>
        <v>1440.99</v>
      </c>
      <c r="I92" s="179">
        <f>SUM('Current Data'!CU$64:CU$78)</f>
        <v>13527.57</v>
      </c>
      <c r="J92" s="180">
        <f>SUM('Current Data'!CU$79:CU$93)</f>
        <v>2007.07</v>
      </c>
      <c r="K92" s="181"/>
      <c r="L92" s="179">
        <f>SUM('Current Data'!CU$95:CU$109)</f>
        <v>4976.45</v>
      </c>
      <c r="M92" s="180">
        <f>SUM('Current Data'!CU$110:CU$124)</f>
        <v>2102.02</v>
      </c>
      <c r="N92" s="179">
        <f>SUM('Current Data'!CU$125:CU$139)</f>
        <v>1176.6300000000001</v>
      </c>
      <c r="O92" s="180">
        <f>SUM('Current Data'!CU$140:CU$155)</f>
        <v>2376.4699999999998</v>
      </c>
      <c r="P92" s="179">
        <f>SUM('Current Data'!CU$156:CU$170)</f>
        <v>1612.4899999999998</v>
      </c>
      <c r="Q92" s="180">
        <f>SUM('Current Data'!CU$171:CU$185)</f>
        <v>1628.69</v>
      </c>
      <c r="R92" s="181"/>
      <c r="S92" s="179">
        <f>SUM('Current Data'!CU$186:CU$200)</f>
        <v>4199.29</v>
      </c>
      <c r="T92" s="180">
        <f>SUM('Current Data'!CU$201:CU$216)</f>
        <v>1676.3499999999997</v>
      </c>
      <c r="U92" s="179">
        <f>SUM('Current Data'!CU$217:CU$231)</f>
        <v>1484.1100000000001</v>
      </c>
      <c r="V92" s="180">
        <f>SUM('Current Data'!CU$232:CU$247)</f>
        <v>1762.4800000000002</v>
      </c>
      <c r="W92" s="179">
        <f>SUM('Current Data'!CU$248:CU$262)</f>
        <v>1724.8600000000001</v>
      </c>
      <c r="X92" s="180">
        <f>SUM('Current Data'!CU$263:CU$277)</f>
        <v>2452.92</v>
      </c>
      <c r="Y92" s="181"/>
      <c r="Z92" s="179">
        <f>SUM('Current Data'!CU$278:CU$292)</f>
        <v>3323.5800000000004</v>
      </c>
      <c r="AA92" s="180">
        <f>SUM('Current Data'!CU$293:CU$308)</f>
        <v>2671.79</v>
      </c>
      <c r="AB92" s="179">
        <f>SUM('Current Data'!CU$309:CU$323)</f>
        <v>3571.33</v>
      </c>
      <c r="AC92" s="180">
        <f>SUM('Current Data'!CU$324:CU$338)</f>
        <v>2145.5</v>
      </c>
      <c r="AD92" s="179">
        <f>SUM('Current Data'!CU$339:CU$353)</f>
        <v>268.87</v>
      </c>
      <c r="AE92" s="180">
        <f>SUM('Current Data'!CU$354:CU$369)</f>
        <v>0</v>
      </c>
      <c r="AF92" s="181"/>
    </row>
    <row r="93" spans="1:32" x14ac:dyDescent="0.3">
      <c r="A93" s="42">
        <v>12</v>
      </c>
      <c r="B93" s="372" t="str">
        <f t="shared" si="49"/>
        <v>Super 8 - Portales</v>
      </c>
      <c r="C93" s="372"/>
      <c r="D93" s="372"/>
      <c r="E93" s="179">
        <f>SUM('Current Data'!DD$4:DD$18)</f>
        <v>227.04999999999998</v>
      </c>
      <c r="F93" s="180">
        <f>SUM('Current Data'!DD$19:DD$33)</f>
        <v>401.37</v>
      </c>
      <c r="G93" s="179">
        <f>SUM('Current Data'!DD$35:DD$49)</f>
        <v>490.46000000000004</v>
      </c>
      <c r="H93" s="180">
        <f>SUM('Current Data'!DD$50:DD$63)</f>
        <v>2915.99</v>
      </c>
      <c r="I93" s="179">
        <f>SUM('Current Data'!DD$64:DD$78)</f>
        <v>5188.13</v>
      </c>
      <c r="J93" s="180">
        <f>SUM('Current Data'!DD$79:DD$93)</f>
        <v>722.46</v>
      </c>
      <c r="K93" s="181"/>
      <c r="L93" s="179">
        <f>SUM('Current Data'!DD$95:DD$109)</f>
        <v>545.99</v>
      </c>
      <c r="M93" s="180">
        <f>SUM('Current Data'!DD$110:DD$124)</f>
        <v>686.01</v>
      </c>
      <c r="N93" s="179">
        <f>SUM('Current Data'!DD$125:DD$139)</f>
        <v>920.83999999999992</v>
      </c>
      <c r="O93" s="180">
        <f>SUM('Current Data'!DD$140:DD$155)</f>
        <v>945.96</v>
      </c>
      <c r="P93" s="179">
        <f>SUM('Current Data'!DD$156:DD$170)</f>
        <v>882.06000000000006</v>
      </c>
      <c r="Q93" s="180">
        <f>SUM('Current Data'!DD$171:DD$185)</f>
        <v>1465.0800000000002</v>
      </c>
      <c r="R93" s="181"/>
      <c r="S93" s="179">
        <f>SUM('Current Data'!DD$186:DD$200)</f>
        <v>0</v>
      </c>
      <c r="T93" s="180">
        <f>SUM('Current Data'!DD$201:DD$216)</f>
        <v>0</v>
      </c>
      <c r="U93" s="179">
        <f>SUM('Current Data'!DD$217:DD$231)</f>
        <v>0</v>
      </c>
      <c r="V93" s="180">
        <f>SUM('Current Data'!DD$232:DD$247)</f>
        <v>0</v>
      </c>
      <c r="W93" s="179">
        <f>SUM('Current Data'!DD$248:DD$262)</f>
        <v>0</v>
      </c>
      <c r="X93" s="180">
        <f>SUM('Current Data'!DD$263:DD$277)</f>
        <v>0</v>
      </c>
      <c r="Y93" s="181"/>
      <c r="Z93" s="179">
        <f>SUM('Current Data'!DD$278:DD$292)</f>
        <v>0</v>
      </c>
      <c r="AA93" s="180">
        <f>SUM('Current Data'!DD$293:DD$308)</f>
        <v>0</v>
      </c>
      <c r="AB93" s="179">
        <f>SUM('Current Data'!DD$309:DD$323)</f>
        <v>0</v>
      </c>
      <c r="AC93" s="180">
        <f>SUM('Current Data'!DD$324:DD$338)</f>
        <v>0</v>
      </c>
      <c r="AD93" s="179">
        <f>SUM('Current Data'!DD$339:DD$353)</f>
        <v>0</v>
      </c>
      <c r="AE93" s="180">
        <f>SUM('Current Data'!DD$354:DD$369)</f>
        <v>0</v>
      </c>
      <c r="AF93" s="181"/>
    </row>
    <row r="94" spans="1:32" x14ac:dyDescent="0.3">
      <c r="A94" s="42">
        <v>13</v>
      </c>
      <c r="B94" s="372" t="e">
        <f t="shared" si="49"/>
        <v>#REF!</v>
      </c>
      <c r="C94" s="372"/>
      <c r="D94" s="372"/>
      <c r="E94" s="179">
        <f>SUM('Current Data'!DM$4:DM$18)</f>
        <v>0</v>
      </c>
      <c r="F94" s="180">
        <f>SUM('Current Data'!DM$19:DM$33)</f>
        <v>0</v>
      </c>
      <c r="G94" s="179">
        <f>SUM('Current Data'!DM$35:DM$49)</f>
        <v>0</v>
      </c>
      <c r="H94" s="180">
        <f>SUM('Current Data'!DM$50:DM$63)</f>
        <v>0</v>
      </c>
      <c r="I94" s="179">
        <f>SUM('Current Data'!DM$64:DM$78)</f>
        <v>0</v>
      </c>
      <c r="J94" s="180">
        <f>SUM('Current Data'!DM$79:DM$93)</f>
        <v>0</v>
      </c>
      <c r="K94" s="181"/>
      <c r="L94" s="179">
        <f>SUM('Current Data'!DM$95:DM$109)</f>
        <v>0</v>
      </c>
      <c r="M94" s="180">
        <f>SUM('Current Data'!DM$110:DM$124)</f>
        <v>0</v>
      </c>
      <c r="N94" s="179">
        <f>SUM('Current Data'!DM$125:DM$139)</f>
        <v>0</v>
      </c>
      <c r="O94" s="180">
        <f>SUM('Current Data'!DM$140:DM$155)</f>
        <v>0</v>
      </c>
      <c r="P94" s="179">
        <f>SUM('Current Data'!DM$156:DM$170)</f>
        <v>0</v>
      </c>
      <c r="Q94" s="180">
        <f>SUM('Current Data'!DM$171:DM$185)</f>
        <v>0</v>
      </c>
      <c r="R94" s="181"/>
      <c r="S94" s="179">
        <f>SUM('Current Data'!DM$186:DM$200)</f>
        <v>0</v>
      </c>
      <c r="T94" s="180">
        <f>SUM('Current Data'!DM$201:DM$216)</f>
        <v>0</v>
      </c>
      <c r="U94" s="179">
        <f>SUM('Current Data'!DM$217:DM$231)</f>
        <v>0</v>
      </c>
      <c r="V94" s="180">
        <f>SUM('Current Data'!DM$232:DM$247)</f>
        <v>0</v>
      </c>
      <c r="W94" s="179">
        <f>SUM('Current Data'!DM$248:DM$262)</f>
        <v>0</v>
      </c>
      <c r="X94" s="180">
        <f>SUM('Current Data'!DM$263:DM$277)</f>
        <v>0</v>
      </c>
      <c r="Y94" s="181"/>
      <c r="Z94" s="179">
        <f>SUM('Current Data'!DM$278:DM$292)</f>
        <v>0</v>
      </c>
      <c r="AA94" s="180">
        <f>SUM('Current Data'!DM$293:DM$308)</f>
        <v>0</v>
      </c>
      <c r="AB94" s="179">
        <f>SUM('Current Data'!DM$309:DM$323)</f>
        <v>0</v>
      </c>
      <c r="AC94" s="180">
        <f>SUM('Current Data'!DM$324:DM$338)</f>
        <v>0</v>
      </c>
      <c r="AD94" s="179">
        <f>SUM('Current Data'!DM$339:DM$353)</f>
        <v>0</v>
      </c>
      <c r="AE94" s="180">
        <f>SUM('Current Data'!DM$354:DM$369)</f>
        <v>0</v>
      </c>
      <c r="AF94" s="181"/>
    </row>
    <row r="95" spans="1:32" x14ac:dyDescent="0.3">
      <c r="A95" s="42">
        <v>14</v>
      </c>
      <c r="B95" s="372" t="e">
        <f t="shared" si="49"/>
        <v>#REF!</v>
      </c>
      <c r="C95" s="372"/>
      <c r="D95" s="372"/>
      <c r="E95" s="179">
        <f>SUM('Current Data'!DV$4:DV$18)</f>
        <v>0</v>
      </c>
      <c r="F95" s="180">
        <f>SUM('Current Data'!DV$19:DV$33)</f>
        <v>0</v>
      </c>
      <c r="G95" s="179">
        <f>SUM('Current Data'!DV$35:DV$49)</f>
        <v>0</v>
      </c>
      <c r="H95" s="180">
        <f>SUM('Current Data'!DV$50:DV$63)</f>
        <v>0</v>
      </c>
      <c r="I95" s="179">
        <f>SUM('Current Data'!DV$64:DV$78)</f>
        <v>0</v>
      </c>
      <c r="J95" s="180">
        <f>SUM('Current Data'!DV$79:DV$93)</f>
        <v>0</v>
      </c>
      <c r="K95" s="181"/>
      <c r="L95" s="179">
        <f>SUM('Current Data'!DV$95:DV$109)</f>
        <v>0</v>
      </c>
      <c r="M95" s="180">
        <f>SUM('Current Data'!DV$110:DV$124)</f>
        <v>0</v>
      </c>
      <c r="N95" s="179">
        <f>SUM('Current Data'!DV$125:DV$139)</f>
        <v>0</v>
      </c>
      <c r="O95" s="180">
        <f>SUM('Current Data'!DV$140:DV$155)</f>
        <v>0</v>
      </c>
      <c r="P95" s="179">
        <f>SUM('Current Data'!DV$156:DV$170)</f>
        <v>0</v>
      </c>
      <c r="Q95" s="180">
        <f>SUM('Current Data'!DV$171:DV$185)</f>
        <v>0</v>
      </c>
      <c r="R95" s="181"/>
      <c r="S95" s="179">
        <f>SUM('Current Data'!DV$186:DV$200)</f>
        <v>0</v>
      </c>
      <c r="T95" s="180">
        <f>SUM('Current Data'!DV$201:DV$216)</f>
        <v>0</v>
      </c>
      <c r="U95" s="179">
        <f>SUM('Current Data'!DV$217:DV$231)</f>
        <v>0</v>
      </c>
      <c r="V95" s="180">
        <f>SUM('Current Data'!DV$232:DV$247)</f>
        <v>0</v>
      </c>
      <c r="W95" s="179">
        <f>SUM('Current Data'!DV$248:DV$262)</f>
        <v>0</v>
      </c>
      <c r="X95" s="180">
        <f>SUM('Current Data'!DV$263:DV$277)</f>
        <v>0</v>
      </c>
      <c r="Y95" s="181"/>
      <c r="Z95" s="179">
        <f>SUM('Current Data'!DV$278:DV$292)</f>
        <v>0</v>
      </c>
      <c r="AA95" s="180">
        <f>SUM('Current Data'!DV$293:DV$308)</f>
        <v>0</v>
      </c>
      <c r="AB95" s="179">
        <f>SUM('Current Data'!DV$309:DV$323)</f>
        <v>0</v>
      </c>
      <c r="AC95" s="180">
        <f>SUM('Current Data'!DV$324:DV$338)</f>
        <v>0</v>
      </c>
      <c r="AD95" s="179">
        <f>SUM('Current Data'!DV$339:DV$353)</f>
        <v>0</v>
      </c>
      <c r="AE95" s="180">
        <f>SUM('Current Data'!DV$354:DV$369)</f>
        <v>0</v>
      </c>
      <c r="AF95" s="181"/>
    </row>
    <row r="96" spans="1:32" ht="15" thickBot="1" x14ac:dyDescent="0.35">
      <c r="A96" s="42">
        <v>15</v>
      </c>
      <c r="B96" s="372" t="e">
        <f t="shared" si="49"/>
        <v>#REF!</v>
      </c>
      <c r="C96" s="372"/>
      <c r="D96" s="372"/>
      <c r="E96" s="182">
        <f>SUM('Current Data'!EE$4:EE$18)</f>
        <v>0</v>
      </c>
      <c r="F96" s="183">
        <f>SUM('Current Data'!EE$19:EE$33)</f>
        <v>0</v>
      </c>
      <c r="G96" s="182">
        <f>SUM('Current Data'!EE$35:EE$49)</f>
        <v>0</v>
      </c>
      <c r="H96" s="183">
        <f>SUM('Current Data'!EE$50:EE$63)</f>
        <v>0</v>
      </c>
      <c r="I96" s="182">
        <f>SUM('Current Data'!EE$64:EE$78)</f>
        <v>0</v>
      </c>
      <c r="J96" s="183">
        <f>SUM('Current Data'!EE$79:EE$93)</f>
        <v>0</v>
      </c>
      <c r="K96" s="181"/>
      <c r="L96" s="182">
        <f>SUM('Current Data'!EE$95:EE$109)</f>
        <v>0</v>
      </c>
      <c r="M96" s="183">
        <f>SUM('Current Data'!EE$110:EE$124)</f>
        <v>0</v>
      </c>
      <c r="N96" s="182">
        <f>SUM('Current Data'!EE$125:EE$139)</f>
        <v>0</v>
      </c>
      <c r="O96" s="183">
        <f>SUM('Current Data'!EE$140:EE$155)</f>
        <v>0</v>
      </c>
      <c r="P96" s="182">
        <f>SUM('Current Data'!EE$156:EE$170)</f>
        <v>0</v>
      </c>
      <c r="Q96" s="183">
        <f>SUM('Current Data'!EE$171:EE$185)</f>
        <v>0</v>
      </c>
      <c r="R96" s="181"/>
      <c r="S96" s="182">
        <f>SUM('Current Data'!EE$186:EE$200)</f>
        <v>0</v>
      </c>
      <c r="T96" s="183">
        <f>SUM('Current Data'!EE$201:EE$216)</f>
        <v>0</v>
      </c>
      <c r="U96" s="182">
        <f>SUM('Current Data'!EE$217:EE$231)</f>
        <v>0</v>
      </c>
      <c r="V96" s="183">
        <f>SUM('Current Data'!EE$232:EE$247)</f>
        <v>0</v>
      </c>
      <c r="W96" s="182">
        <f>SUM('Current Data'!EE$248:EE$262)</f>
        <v>0</v>
      </c>
      <c r="X96" s="183">
        <f>SUM('Current Data'!EE$263:EE$277)</f>
        <v>0</v>
      </c>
      <c r="Y96" s="181"/>
      <c r="Z96" s="182">
        <f>SUM('Current Data'!EE$278:EE$292)</f>
        <v>0</v>
      </c>
      <c r="AA96" s="183">
        <f>SUM('Current Data'!EE$293:EE$308)</f>
        <v>0</v>
      </c>
      <c r="AB96" s="182">
        <f>SUM('Current Data'!EE$309:EE$323)</f>
        <v>0</v>
      </c>
      <c r="AC96" s="183">
        <f>SUM('Current Data'!EE$324:EE$338)</f>
        <v>0</v>
      </c>
      <c r="AD96" s="182">
        <f>SUM('Current Data'!EE$339:EE$353)</f>
        <v>0</v>
      </c>
      <c r="AE96" s="183">
        <f>SUM('Current Data'!EE$354:EE$369)</f>
        <v>8</v>
      </c>
      <c r="AF96" s="181"/>
    </row>
    <row r="99" spans="1:9" ht="15.6" x14ac:dyDescent="0.3">
      <c r="A99" s="233"/>
      <c r="B99" s="233"/>
      <c r="C99" s="374" t="s">
        <v>134</v>
      </c>
      <c r="D99" s="374"/>
      <c r="E99" s="373" t="s">
        <v>24</v>
      </c>
      <c r="F99" s="373"/>
      <c r="G99" s="373"/>
      <c r="H99" s="234"/>
      <c r="I99" s="234"/>
    </row>
    <row r="100" spans="1:9" x14ac:dyDescent="0.3">
      <c r="A100" s="233"/>
      <c r="B100" s="233"/>
      <c r="C100" s="233"/>
      <c r="D100" s="233"/>
      <c r="E100" s="235" t="s">
        <v>135</v>
      </c>
      <c r="F100" s="236"/>
      <c r="G100" s="235" t="s">
        <v>136</v>
      </c>
      <c r="I100" s="234"/>
    </row>
    <row r="101" spans="1:9" x14ac:dyDescent="0.3">
      <c r="A101" s="42">
        <v>1</v>
      </c>
      <c r="B101" s="372" t="str">
        <f>B82</f>
        <v>Holiday Inn Express &amp; Suites - ABQAL</v>
      </c>
      <c r="C101" s="372"/>
      <c r="D101" s="372"/>
      <c r="E101" s="312">
        <f>'Current Data'!$F$2</f>
        <v>30</v>
      </c>
      <c r="F101" s="313"/>
      <c r="G101" s="312">
        <f>'Current Data'!$G$2</f>
        <v>51</v>
      </c>
    </row>
    <row r="102" spans="1:9" x14ac:dyDescent="0.3">
      <c r="A102" s="42">
        <v>2</v>
      </c>
      <c r="B102" s="372" t="str">
        <f t="shared" ref="B102:B115" si="50">B83</f>
        <v>Hampton Inn &amp; Suites - Borger</v>
      </c>
      <c r="C102" s="372"/>
      <c r="D102" s="372"/>
      <c r="E102" s="314">
        <f>'Current Data'!$O$2</f>
        <v>9</v>
      </c>
      <c r="F102" s="315"/>
      <c r="G102" s="314">
        <f>'Current Data'!$P$2</f>
        <v>29</v>
      </c>
    </row>
    <row r="103" spans="1:9" x14ac:dyDescent="0.3">
      <c r="A103" s="42">
        <v>3</v>
      </c>
      <c r="B103" s="372" t="str">
        <f t="shared" si="50"/>
        <v xml:space="preserve">Comfort - Inn </v>
      </c>
      <c r="C103" s="372"/>
      <c r="D103" s="372"/>
      <c r="E103" s="314">
        <f>'Current Data'!$X$2</f>
        <v>8</v>
      </c>
      <c r="F103" s="315"/>
      <c r="G103" s="314">
        <f>'Current Data'!$Y$2</f>
        <v>15</v>
      </c>
    </row>
    <row r="104" spans="1:9" x14ac:dyDescent="0.3">
      <c r="A104" s="42">
        <v>4</v>
      </c>
      <c r="B104" s="372" t="str">
        <f t="shared" si="50"/>
        <v>Hampton Inn - Clovis</v>
      </c>
      <c r="C104" s="372"/>
      <c r="D104" s="372"/>
      <c r="E104" s="314">
        <f>'Current Data'!$AG$2</f>
        <v>6</v>
      </c>
      <c r="F104" s="315"/>
      <c r="G104" s="314">
        <f>'Current Data'!$AH$2</f>
        <v>28</v>
      </c>
    </row>
    <row r="105" spans="1:9" x14ac:dyDescent="0.3">
      <c r="A105" s="42">
        <v>5</v>
      </c>
      <c r="B105" s="372" t="str">
        <f t="shared" si="50"/>
        <v>Home2 Suites - Clovis</v>
      </c>
      <c r="C105" s="372"/>
      <c r="D105" s="372"/>
      <c r="E105" s="314">
        <f>'Current Data'!$AP$2</f>
        <v>7</v>
      </c>
      <c r="F105" s="315"/>
      <c r="G105" s="314">
        <f>'Current Data'!$AQ$2</f>
        <v>15</v>
      </c>
    </row>
    <row r="106" spans="1:9" x14ac:dyDescent="0.3">
      <c r="A106" s="42">
        <v>6</v>
      </c>
      <c r="B106" s="372" t="str">
        <f t="shared" si="50"/>
        <v>La Quinta Inn &amp; Suites - Monahans</v>
      </c>
      <c r="C106" s="372"/>
      <c r="D106" s="372"/>
      <c r="E106" s="314">
        <f>'Current Data'!$AY$2</f>
        <v>0</v>
      </c>
      <c r="F106" s="315"/>
      <c r="G106" s="314">
        <f>'Current Data'!$AZ$2</f>
        <v>2</v>
      </c>
    </row>
    <row r="107" spans="1:9" x14ac:dyDescent="0.3">
      <c r="A107" s="42">
        <v>7</v>
      </c>
      <c r="B107" s="372" t="str">
        <f t="shared" si="50"/>
        <v>Hampton Inn - Deming</v>
      </c>
      <c r="C107" s="372"/>
      <c r="D107" s="372"/>
      <c r="E107" s="314">
        <f>'Current Data'!$BH$2</f>
        <v>3</v>
      </c>
      <c r="F107" s="315"/>
      <c r="G107" s="314">
        <f>'Current Data'!$BI$2</f>
        <v>21</v>
      </c>
    </row>
    <row r="108" spans="1:9" x14ac:dyDescent="0.3">
      <c r="A108" s="42">
        <v>8</v>
      </c>
      <c r="B108" s="372" t="str">
        <f t="shared" si="50"/>
        <v>Hampton Inn - Lordsburg</v>
      </c>
      <c r="C108" s="372"/>
      <c r="D108" s="372"/>
      <c r="E108" s="314">
        <f>'Current Data'!$BQ$2</f>
        <v>15</v>
      </c>
      <c r="F108" s="315"/>
      <c r="G108" s="314">
        <f>'Current Data'!$BR$2</f>
        <v>58</v>
      </c>
    </row>
    <row r="109" spans="1:9" x14ac:dyDescent="0.3">
      <c r="A109" s="42">
        <v>9</v>
      </c>
      <c r="B109" s="372" t="str">
        <f t="shared" si="50"/>
        <v>Sleep Inn - Clovis</v>
      </c>
      <c r="C109" s="372"/>
      <c r="D109" s="372"/>
      <c r="E109" s="314">
        <f>'Current Data'!$BZ$2</f>
        <v>3</v>
      </c>
      <c r="F109" s="315"/>
      <c r="G109" s="314">
        <f>'Current Data'!$CA$2</f>
        <v>7</v>
      </c>
    </row>
    <row r="110" spans="1:9" x14ac:dyDescent="0.3">
      <c r="A110" s="42">
        <v>10</v>
      </c>
      <c r="B110" s="372" t="str">
        <f t="shared" si="50"/>
        <v>Holiday Inn Express - Portales</v>
      </c>
      <c r="C110" s="372"/>
      <c r="D110" s="372"/>
      <c r="E110" s="314">
        <f>'Current Data'!$CI$2</f>
        <v>3</v>
      </c>
      <c r="F110" s="315"/>
      <c r="G110" s="314">
        <f>'Current Data'!$CJ$2</f>
        <v>11</v>
      </c>
    </row>
    <row r="111" spans="1:9" x14ac:dyDescent="0.3">
      <c r="A111" s="42">
        <v>11</v>
      </c>
      <c r="B111" s="372" t="str">
        <f t="shared" si="50"/>
        <v>Holiday Inn - Roswell</v>
      </c>
      <c r="C111" s="372"/>
      <c r="D111" s="372"/>
      <c r="E111" s="314">
        <f>'Current Data'!$CR$2</f>
        <v>9</v>
      </c>
      <c r="F111" s="315"/>
      <c r="G111" s="314">
        <f>'Current Data'!$CS$2</f>
        <v>46</v>
      </c>
    </row>
    <row r="112" spans="1:9" x14ac:dyDescent="0.3">
      <c r="A112" s="42">
        <v>12</v>
      </c>
      <c r="B112" s="372" t="str">
        <f t="shared" si="50"/>
        <v>Super 8 - Portales</v>
      </c>
      <c r="C112" s="372"/>
      <c r="D112" s="372"/>
      <c r="E112" s="314">
        <f>'Current Data'!$DA$2</f>
        <v>0</v>
      </c>
      <c r="F112" s="315"/>
      <c r="G112" s="314">
        <f>'Current Data'!$DB$2</f>
        <v>0</v>
      </c>
    </row>
    <row r="113" spans="1:7" x14ac:dyDescent="0.3">
      <c r="A113" s="42">
        <v>13</v>
      </c>
      <c r="B113" s="372" t="e">
        <f t="shared" si="50"/>
        <v>#REF!</v>
      </c>
      <c r="C113" s="372"/>
      <c r="D113" s="372"/>
      <c r="E113" s="314">
        <f>'Current Data'!$DJ$2</f>
        <v>0</v>
      </c>
      <c r="F113" s="315"/>
      <c r="G113" s="314">
        <f>'Current Data'!$DK$2</f>
        <v>0</v>
      </c>
    </row>
    <row r="114" spans="1:7" x14ac:dyDescent="0.3">
      <c r="A114" s="42">
        <v>14</v>
      </c>
      <c r="B114" s="372" t="e">
        <f t="shared" si="50"/>
        <v>#REF!</v>
      </c>
      <c r="C114" s="372"/>
      <c r="D114" s="372"/>
      <c r="E114" s="314">
        <f>'Current Data'!$DS$2</f>
        <v>0</v>
      </c>
      <c r="F114" s="315"/>
      <c r="G114" s="314">
        <f>'Current Data'!$DT$2</f>
        <v>0</v>
      </c>
    </row>
    <row r="115" spans="1:7" x14ac:dyDescent="0.3">
      <c r="A115" s="42">
        <v>15</v>
      </c>
      <c r="B115" s="372" t="e">
        <f t="shared" si="50"/>
        <v>#REF!</v>
      </c>
      <c r="C115" s="372"/>
      <c r="D115" s="372"/>
      <c r="E115" s="314">
        <f>'Current Data'!$EB$2</f>
        <v>0</v>
      </c>
      <c r="F115" s="315"/>
      <c r="G115" s="314">
        <f>'Current Data'!$EC$2</f>
        <v>0</v>
      </c>
    </row>
  </sheetData>
  <sheetProtection sheet="1" selectLockedCells="1" selectUnlockedCells="1"/>
  <mergeCells count="163">
    <mergeCell ref="L61:M61"/>
    <mergeCell ref="N61:O61"/>
    <mergeCell ref="P61:Q61"/>
    <mergeCell ref="R61:R62"/>
    <mergeCell ref="S61:T61"/>
    <mergeCell ref="AD61:AE61"/>
    <mergeCell ref="AF61:AF62"/>
    <mergeCell ref="U61:V61"/>
    <mergeCell ref="W61:X61"/>
    <mergeCell ref="Y61:Y62"/>
    <mergeCell ref="Z61:AA61"/>
    <mergeCell ref="AB61:AC61"/>
    <mergeCell ref="B77:D77"/>
    <mergeCell ref="E61:F61"/>
    <mergeCell ref="G61:H61"/>
    <mergeCell ref="I61:J61"/>
    <mergeCell ref="K61:K62"/>
    <mergeCell ref="B72:D72"/>
    <mergeCell ref="B73:D73"/>
    <mergeCell ref="B74:D74"/>
    <mergeCell ref="B75:D75"/>
    <mergeCell ref="B76:D76"/>
    <mergeCell ref="B67:D67"/>
    <mergeCell ref="B68:D68"/>
    <mergeCell ref="B69:D69"/>
    <mergeCell ref="B70:D70"/>
    <mergeCell ref="B71:D71"/>
    <mergeCell ref="C61:D61"/>
    <mergeCell ref="B63:D63"/>
    <mergeCell ref="B64:D64"/>
    <mergeCell ref="B65:D65"/>
    <mergeCell ref="B66:D66"/>
    <mergeCell ref="C4:D4"/>
    <mergeCell ref="C5:D5"/>
    <mergeCell ref="B36:D36"/>
    <mergeCell ref="B35:D35"/>
    <mergeCell ref="B34:D34"/>
    <mergeCell ref="B33:D33"/>
    <mergeCell ref="B25:D25"/>
    <mergeCell ref="B26:D26"/>
    <mergeCell ref="B28:D28"/>
    <mergeCell ref="B27:D27"/>
    <mergeCell ref="B32:D32"/>
    <mergeCell ref="B31:D31"/>
    <mergeCell ref="AF4:AF5"/>
    <mergeCell ref="AD4:AE4"/>
    <mergeCell ref="E4:F4"/>
    <mergeCell ref="G4:H4"/>
    <mergeCell ref="I4:J4"/>
    <mergeCell ref="L4:M4"/>
    <mergeCell ref="N4:O4"/>
    <mergeCell ref="P4:Q4"/>
    <mergeCell ref="S4:T4"/>
    <mergeCell ref="U4:V4"/>
    <mergeCell ref="W4:X4"/>
    <mergeCell ref="Z4:AA4"/>
    <mergeCell ref="AB4:AC4"/>
    <mergeCell ref="R4:R5"/>
    <mergeCell ref="Y4:Y5"/>
    <mergeCell ref="B57:D57"/>
    <mergeCell ref="K4:K5"/>
    <mergeCell ref="B58:D58"/>
    <mergeCell ref="E42:F42"/>
    <mergeCell ref="G42:H42"/>
    <mergeCell ref="I42:J42"/>
    <mergeCell ref="B52:D52"/>
    <mergeCell ref="B53:D53"/>
    <mergeCell ref="B54:D54"/>
    <mergeCell ref="B55:D55"/>
    <mergeCell ref="B56:D56"/>
    <mergeCell ref="B47:D47"/>
    <mergeCell ref="B48:D48"/>
    <mergeCell ref="B49:D49"/>
    <mergeCell ref="B50:D50"/>
    <mergeCell ref="B51:D51"/>
    <mergeCell ref="B30:D30"/>
    <mergeCell ref="B29:D29"/>
    <mergeCell ref="C23:D23"/>
    <mergeCell ref="B37:D37"/>
    <mergeCell ref="B38:D38"/>
    <mergeCell ref="B39:D39"/>
    <mergeCell ref="C42:D42"/>
    <mergeCell ref="B44:D44"/>
    <mergeCell ref="B46:D46"/>
    <mergeCell ref="AB42:AC42"/>
    <mergeCell ref="AD42:AE42"/>
    <mergeCell ref="AF42:AF43"/>
    <mergeCell ref="S42:T42"/>
    <mergeCell ref="U42:V42"/>
    <mergeCell ref="W42:X42"/>
    <mergeCell ref="Y42:Y43"/>
    <mergeCell ref="Z42:AA42"/>
    <mergeCell ref="P42:Q42"/>
    <mergeCell ref="R42:R43"/>
    <mergeCell ref="L42:M42"/>
    <mergeCell ref="N42:O42"/>
    <mergeCell ref="B45:D45"/>
    <mergeCell ref="K42:K43"/>
    <mergeCell ref="N80:O80"/>
    <mergeCell ref="P80:Q80"/>
    <mergeCell ref="R80:R81"/>
    <mergeCell ref="S80:T80"/>
    <mergeCell ref="B96:D96"/>
    <mergeCell ref="E80:F80"/>
    <mergeCell ref="G80:H80"/>
    <mergeCell ref="I80:J80"/>
    <mergeCell ref="K80:K81"/>
    <mergeCell ref="B91:D91"/>
    <mergeCell ref="B92:D92"/>
    <mergeCell ref="B93:D93"/>
    <mergeCell ref="B94:D94"/>
    <mergeCell ref="B95:D95"/>
    <mergeCell ref="B86:D86"/>
    <mergeCell ref="B87:D87"/>
    <mergeCell ref="B88:D88"/>
    <mergeCell ref="B89:D89"/>
    <mergeCell ref="B90:D90"/>
    <mergeCell ref="C80:D80"/>
    <mergeCell ref="B82:D82"/>
    <mergeCell ref="B83:D83"/>
    <mergeCell ref="B84:D84"/>
    <mergeCell ref="B85:D85"/>
    <mergeCell ref="AD23:AE23"/>
    <mergeCell ref="AF23:AF24"/>
    <mergeCell ref="AD80:AE80"/>
    <mergeCell ref="AF80:AF81"/>
    <mergeCell ref="E23:F23"/>
    <mergeCell ref="G23:H23"/>
    <mergeCell ref="I23:J23"/>
    <mergeCell ref="K23:K24"/>
    <mergeCell ref="L23:M23"/>
    <mergeCell ref="N23:O23"/>
    <mergeCell ref="P23:Q23"/>
    <mergeCell ref="R23:R24"/>
    <mergeCell ref="S23:T23"/>
    <mergeCell ref="U23:V23"/>
    <mergeCell ref="W23:X23"/>
    <mergeCell ref="Y23:Y24"/>
    <mergeCell ref="Z23:AA23"/>
    <mergeCell ref="AB23:AC23"/>
    <mergeCell ref="U80:V80"/>
    <mergeCell ref="W80:X80"/>
    <mergeCell ref="Y80:Y81"/>
    <mergeCell ref="Z80:AA80"/>
    <mergeCell ref="AB80:AC80"/>
    <mergeCell ref="L80:M80"/>
    <mergeCell ref="B109:D109"/>
    <mergeCell ref="B110:D110"/>
    <mergeCell ref="B111:D111"/>
    <mergeCell ref="B112:D112"/>
    <mergeCell ref="B113:D113"/>
    <mergeCell ref="B114:D114"/>
    <mergeCell ref="B115:D115"/>
    <mergeCell ref="E99:G99"/>
    <mergeCell ref="C99:D99"/>
    <mergeCell ref="B101:D101"/>
    <mergeCell ref="B102:D102"/>
    <mergeCell ref="B103:D103"/>
    <mergeCell ref="B104:D104"/>
    <mergeCell ref="B105:D105"/>
    <mergeCell ref="B106:D106"/>
    <mergeCell ref="B107:D107"/>
    <mergeCell ref="B108:D108"/>
  </mergeCells>
  <phoneticPr fontId="25" type="noConversion"/>
  <conditionalFormatting sqref="E4:R4">
    <cfRule type="containsErrors" dxfId="24" priority="29">
      <formula>ISERROR(E4)</formula>
    </cfRule>
  </conditionalFormatting>
  <conditionalFormatting sqref="E23:R23">
    <cfRule type="containsErrors" dxfId="23" priority="3">
      <formula>ISERROR(E23)</formula>
    </cfRule>
  </conditionalFormatting>
  <conditionalFormatting sqref="E42:R42">
    <cfRule type="containsErrors" dxfId="22" priority="17">
      <formula>ISERROR(E42)</formula>
    </cfRule>
  </conditionalFormatting>
  <conditionalFormatting sqref="E61:R61">
    <cfRule type="containsErrors" dxfId="21" priority="11">
      <formula>ISERROR(E61)</formula>
    </cfRule>
  </conditionalFormatting>
  <conditionalFormatting sqref="E80:R80">
    <cfRule type="containsErrors" dxfId="20" priority="5">
      <formula>ISERROR(E80)</formula>
    </cfRule>
  </conditionalFormatting>
  <conditionalFormatting sqref="J6:AF20">
    <cfRule type="containsErrors" dxfId="19" priority="24">
      <formula>ISERROR(J6)</formula>
    </cfRule>
  </conditionalFormatting>
  <conditionalFormatting sqref="S4:X5 Z4:AE5 E5:J5 L5:Q5 E6:F6 H6:I6 E7:I20">
    <cfRule type="containsErrors" dxfId="18" priority="35">
      <formula>ISERROR(E4)</formula>
    </cfRule>
  </conditionalFormatting>
  <conditionalFormatting sqref="S23:X24 Z23:AE24 E24:J24 L24:Q24">
    <cfRule type="containsErrors" dxfId="17" priority="4">
      <formula>ISERROR(E23)</formula>
    </cfRule>
  </conditionalFormatting>
  <conditionalFormatting sqref="S42:X43 Z42:AE43 E43:J43 L43:Q43">
    <cfRule type="containsErrors" dxfId="16" priority="23">
      <formula>ISERROR(E42)</formula>
    </cfRule>
  </conditionalFormatting>
  <conditionalFormatting sqref="S61:X62 Z61:AE62 E62:J62 L62:Q62">
    <cfRule type="containsErrors" dxfId="15" priority="16">
      <formula>ISERROR(E61)</formula>
    </cfRule>
  </conditionalFormatting>
  <conditionalFormatting sqref="S80:X81 Z80:AE81 E81:J81 L81:Q81">
    <cfRule type="containsErrors" dxfId="14" priority="10">
      <formula>ISERROR(E80)</formula>
    </cfRule>
  </conditionalFormatting>
  <conditionalFormatting sqref="Y4">
    <cfRule type="containsErrors" dxfId="13" priority="27">
      <formula>ISERROR(Y4)</formula>
    </cfRule>
  </conditionalFormatting>
  <conditionalFormatting sqref="Y23">
    <cfRule type="containsErrors" dxfId="12" priority="2">
      <formula>ISERROR(Y23)</formula>
    </cfRule>
  </conditionalFormatting>
  <conditionalFormatting sqref="Y42">
    <cfRule type="containsErrors" dxfId="11" priority="21">
      <formula>ISERROR(Y42)</formula>
    </cfRule>
  </conditionalFormatting>
  <conditionalFormatting sqref="Y61">
    <cfRule type="containsErrors" dxfId="10" priority="14">
      <formula>ISERROR(Y61)</formula>
    </cfRule>
  </conditionalFormatting>
  <conditionalFormatting sqref="Y80">
    <cfRule type="containsErrors" dxfId="9" priority="8">
      <formula>ISERROR(Y80)</formula>
    </cfRule>
  </conditionalFormatting>
  <conditionalFormatting sqref="AF4">
    <cfRule type="containsErrors" dxfId="8" priority="25">
      <formula>ISERROR(AF4)</formula>
    </cfRule>
  </conditionalFormatting>
  <conditionalFormatting sqref="AF23">
    <cfRule type="containsErrors" dxfId="7" priority="1">
      <formula>ISERROR(AF23)</formula>
    </cfRule>
  </conditionalFormatting>
  <conditionalFormatting sqref="AF42">
    <cfRule type="containsErrors" dxfId="6" priority="20">
      <formula>ISERROR(AF42)</formula>
    </cfRule>
  </conditionalFormatting>
  <conditionalFormatting sqref="AF61">
    <cfRule type="containsErrors" dxfId="5" priority="13">
      <formula>ISERROR(AF61)</formula>
    </cfRule>
  </conditionalFormatting>
  <conditionalFormatting sqref="AF80">
    <cfRule type="containsErrors" dxfId="4" priority="7">
      <formula>ISERROR(AF80)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BU74"/>
  <sheetViews>
    <sheetView zoomScaleNormal="100" workbookViewId="0">
      <pane xSplit="2" topLeftCell="I1" activePane="topRight" state="frozen"/>
      <selection pane="topRight" activeCell="AK65" sqref="AK65:AK74"/>
    </sheetView>
  </sheetViews>
  <sheetFormatPr defaultRowHeight="14.4" x14ac:dyDescent="0.3"/>
  <cols>
    <col min="1" max="1" width="31.6640625" customWidth="1"/>
    <col min="2" max="2" width="10" bestFit="1" customWidth="1"/>
    <col min="3" max="7" width="10.5546875" customWidth="1"/>
    <col min="8" max="8" width="3.5546875" customWidth="1"/>
    <col min="9" max="13" width="10.5546875" customWidth="1"/>
    <col min="14" max="14" width="3.5546875" customWidth="1"/>
    <col min="15" max="19" width="10.5546875" customWidth="1"/>
    <col min="20" max="20" width="3.5546875" customWidth="1"/>
    <col min="21" max="25" width="10.5546875" customWidth="1"/>
    <col min="26" max="26" width="3.5546875" customWidth="1"/>
    <col min="27" max="31" width="10.5546875" customWidth="1"/>
    <col min="32" max="32" width="3.5546875" customWidth="1"/>
    <col min="33" max="37" width="10.5546875" customWidth="1"/>
    <col min="38" max="38" width="3.5546875" customWidth="1"/>
    <col min="39" max="43" width="10.5546875" customWidth="1"/>
    <col min="44" max="44" width="3.5546875" customWidth="1"/>
    <col min="45" max="49" width="10.5546875" customWidth="1"/>
    <col min="50" max="50" width="3.5546875" customWidth="1"/>
    <col min="51" max="55" width="10.5546875" customWidth="1"/>
    <col min="56" max="56" width="3.5546875" customWidth="1"/>
    <col min="57" max="61" width="10.5546875" customWidth="1"/>
    <col min="62" max="62" width="3.5546875" customWidth="1"/>
    <col min="63" max="67" width="10.5546875" customWidth="1"/>
    <col min="68" max="68" width="3.5546875" customWidth="1"/>
    <col min="69" max="73" width="10.5546875" customWidth="1"/>
  </cols>
  <sheetData>
    <row r="3" spans="1:73" ht="15" thickBot="1" x14ac:dyDescent="0.35">
      <c r="E3">
        <v>404</v>
      </c>
      <c r="K3">
        <v>433</v>
      </c>
      <c r="Q3">
        <v>464</v>
      </c>
      <c r="W3">
        <v>494</v>
      </c>
      <c r="AC3">
        <v>525</v>
      </c>
      <c r="AI3">
        <v>555</v>
      </c>
      <c r="AO3">
        <v>586</v>
      </c>
      <c r="AU3">
        <v>617</v>
      </c>
      <c r="BA3">
        <v>647</v>
      </c>
      <c r="BG3">
        <v>678</v>
      </c>
      <c r="BM3">
        <v>708</v>
      </c>
      <c r="BS3">
        <v>739</v>
      </c>
    </row>
    <row r="4" spans="1:73" ht="15.6" x14ac:dyDescent="0.3">
      <c r="A4" s="112"/>
      <c r="B4" s="126" t="s">
        <v>137</v>
      </c>
      <c r="C4" s="387" t="s">
        <v>83</v>
      </c>
      <c r="D4" s="388"/>
      <c r="E4" s="388"/>
      <c r="F4" s="388"/>
      <c r="G4" s="388"/>
      <c r="H4" s="110"/>
      <c r="I4" s="388" t="s">
        <v>85</v>
      </c>
      <c r="J4" s="388"/>
      <c r="K4" s="388"/>
      <c r="L4" s="388"/>
      <c r="M4" s="389"/>
      <c r="N4" s="110"/>
      <c r="O4" s="387" t="s">
        <v>86</v>
      </c>
      <c r="P4" s="388"/>
      <c r="Q4" s="388"/>
      <c r="R4" s="388"/>
      <c r="S4" s="389"/>
      <c r="T4" s="110"/>
      <c r="U4" s="387" t="s">
        <v>88</v>
      </c>
      <c r="V4" s="388"/>
      <c r="W4" s="388"/>
      <c r="X4" s="388"/>
      <c r="Y4" s="389"/>
      <c r="Z4" s="110"/>
      <c r="AA4" s="387" t="s">
        <v>72</v>
      </c>
      <c r="AB4" s="388"/>
      <c r="AC4" s="388"/>
      <c r="AD4" s="388"/>
      <c r="AE4" s="389"/>
      <c r="AF4" s="110"/>
      <c r="AG4" s="387" t="s">
        <v>90</v>
      </c>
      <c r="AH4" s="388"/>
      <c r="AI4" s="388"/>
      <c r="AJ4" s="388"/>
      <c r="AK4" s="389"/>
      <c r="AL4" s="110"/>
      <c r="AM4" s="387" t="s">
        <v>91</v>
      </c>
      <c r="AN4" s="388"/>
      <c r="AO4" s="388"/>
      <c r="AP4" s="388"/>
      <c r="AQ4" s="389"/>
      <c r="AR4" s="110"/>
      <c r="AS4" s="387" t="s">
        <v>92</v>
      </c>
      <c r="AT4" s="388"/>
      <c r="AU4" s="388"/>
      <c r="AV4" s="388"/>
      <c r="AW4" s="389"/>
      <c r="AX4" s="110"/>
      <c r="AY4" s="387" t="s">
        <v>93</v>
      </c>
      <c r="AZ4" s="388"/>
      <c r="BA4" s="388"/>
      <c r="BB4" s="388"/>
      <c r="BC4" s="389"/>
      <c r="BD4" s="110"/>
      <c r="BE4" s="387" t="s">
        <v>94</v>
      </c>
      <c r="BF4" s="388"/>
      <c r="BG4" s="388"/>
      <c r="BH4" s="388"/>
      <c r="BI4" s="389"/>
      <c r="BJ4" s="110"/>
      <c r="BK4" s="387" t="s">
        <v>95</v>
      </c>
      <c r="BL4" s="388"/>
      <c r="BM4" s="388"/>
      <c r="BN4" s="388"/>
      <c r="BO4" s="389"/>
      <c r="BP4" s="110"/>
      <c r="BQ4" s="387" t="s">
        <v>96</v>
      </c>
      <c r="BR4" s="388"/>
      <c r="BS4" s="388"/>
      <c r="BT4" s="388"/>
      <c r="BU4" s="389"/>
    </row>
    <row r="5" spans="1:73" x14ac:dyDescent="0.3">
      <c r="A5" s="112"/>
      <c r="B5" s="112"/>
      <c r="C5" s="106" t="s">
        <v>138</v>
      </c>
      <c r="D5" s="8" t="s">
        <v>139</v>
      </c>
      <c r="E5" s="8" t="s">
        <v>62</v>
      </c>
      <c r="F5" s="8" t="s">
        <v>63</v>
      </c>
      <c r="G5" s="8" t="s">
        <v>140</v>
      </c>
      <c r="H5" s="111"/>
      <c r="I5" s="8" t="s">
        <v>138</v>
      </c>
      <c r="J5" s="8" t="s">
        <v>139</v>
      </c>
      <c r="K5" s="8" t="s">
        <v>62</v>
      </c>
      <c r="L5" s="8" t="s">
        <v>63</v>
      </c>
      <c r="M5" s="94" t="s">
        <v>140</v>
      </c>
      <c r="N5" s="111"/>
      <c r="O5" s="106" t="s">
        <v>138</v>
      </c>
      <c r="P5" s="8" t="s">
        <v>139</v>
      </c>
      <c r="Q5" s="8" t="s">
        <v>62</v>
      </c>
      <c r="R5" s="8" t="s">
        <v>63</v>
      </c>
      <c r="S5" s="94" t="s">
        <v>140</v>
      </c>
      <c r="T5" s="111"/>
      <c r="U5" s="106" t="s">
        <v>138</v>
      </c>
      <c r="V5" s="8" t="s">
        <v>139</v>
      </c>
      <c r="W5" s="8" t="s">
        <v>62</v>
      </c>
      <c r="X5" s="8" t="s">
        <v>63</v>
      </c>
      <c r="Y5" s="94" t="s">
        <v>140</v>
      </c>
      <c r="Z5" s="111"/>
      <c r="AA5" s="106" t="s">
        <v>138</v>
      </c>
      <c r="AB5" s="8" t="s">
        <v>139</v>
      </c>
      <c r="AC5" s="8" t="s">
        <v>62</v>
      </c>
      <c r="AD5" s="8" t="s">
        <v>63</v>
      </c>
      <c r="AE5" s="94" t="s">
        <v>140</v>
      </c>
      <c r="AF5" s="111"/>
      <c r="AG5" s="106" t="s">
        <v>138</v>
      </c>
      <c r="AH5" s="8" t="s">
        <v>139</v>
      </c>
      <c r="AI5" s="8" t="s">
        <v>62</v>
      </c>
      <c r="AJ5" s="8" t="s">
        <v>63</v>
      </c>
      <c r="AK5" s="94" t="s">
        <v>140</v>
      </c>
      <c r="AL5" s="111"/>
      <c r="AM5" s="106" t="s">
        <v>138</v>
      </c>
      <c r="AN5" s="8" t="s">
        <v>139</v>
      </c>
      <c r="AO5" s="8" t="s">
        <v>62</v>
      </c>
      <c r="AP5" s="8" t="s">
        <v>63</v>
      </c>
      <c r="AQ5" s="94" t="s">
        <v>140</v>
      </c>
      <c r="AR5" s="111"/>
      <c r="AS5" s="106" t="s">
        <v>138</v>
      </c>
      <c r="AT5" s="8" t="s">
        <v>139</v>
      </c>
      <c r="AU5" s="8" t="s">
        <v>62</v>
      </c>
      <c r="AV5" s="8" t="s">
        <v>63</v>
      </c>
      <c r="AW5" s="94" t="s">
        <v>140</v>
      </c>
      <c r="AX5" s="111"/>
      <c r="AY5" s="106" t="s">
        <v>138</v>
      </c>
      <c r="AZ5" s="8" t="s">
        <v>139</v>
      </c>
      <c r="BA5" s="8" t="s">
        <v>62</v>
      </c>
      <c r="BB5" s="8" t="s">
        <v>63</v>
      </c>
      <c r="BC5" s="94" t="s">
        <v>140</v>
      </c>
      <c r="BD5" s="111"/>
      <c r="BE5" s="106" t="s">
        <v>138</v>
      </c>
      <c r="BF5" s="8" t="s">
        <v>139</v>
      </c>
      <c r="BG5" s="8" t="s">
        <v>62</v>
      </c>
      <c r="BH5" s="8" t="s">
        <v>63</v>
      </c>
      <c r="BI5" s="94" t="s">
        <v>140</v>
      </c>
      <c r="BJ5" s="111"/>
      <c r="BK5" s="106" t="s">
        <v>138</v>
      </c>
      <c r="BL5" s="8" t="s">
        <v>139</v>
      </c>
      <c r="BM5" s="8" t="s">
        <v>62</v>
      </c>
      <c r="BN5" s="8" t="s">
        <v>63</v>
      </c>
      <c r="BO5" s="94" t="s">
        <v>140</v>
      </c>
      <c r="BP5" s="111"/>
      <c r="BQ5" s="106" t="s">
        <v>138</v>
      </c>
      <c r="BR5" s="8" t="s">
        <v>139</v>
      </c>
      <c r="BS5" s="8" t="s">
        <v>62</v>
      </c>
      <c r="BT5" s="8" t="s">
        <v>63</v>
      </c>
      <c r="BU5" s="94" t="s">
        <v>140</v>
      </c>
    </row>
    <row r="6" spans="1:73" x14ac:dyDescent="0.3">
      <c r="C6" s="106">
        <v>3025</v>
      </c>
      <c r="D6" s="8">
        <v>3250</v>
      </c>
      <c r="E6" s="8">
        <v>3050</v>
      </c>
      <c r="F6" s="8">
        <v>3125</v>
      </c>
      <c r="G6" s="8">
        <v>1325</v>
      </c>
      <c r="H6" s="111"/>
      <c r="I6" s="8">
        <v>3025</v>
      </c>
      <c r="J6" s="8">
        <v>3250</v>
      </c>
      <c r="K6" s="8">
        <v>3050</v>
      </c>
      <c r="L6" s="8">
        <v>3125</v>
      </c>
      <c r="M6" s="94">
        <v>1325</v>
      </c>
      <c r="N6" s="111"/>
      <c r="O6" s="106">
        <v>3025</v>
      </c>
      <c r="P6" s="8">
        <v>3250</v>
      </c>
      <c r="Q6" s="8">
        <v>3050</v>
      </c>
      <c r="R6" s="8">
        <v>3125</v>
      </c>
      <c r="S6" s="94">
        <v>1325</v>
      </c>
      <c r="T6" s="111"/>
      <c r="U6" s="106">
        <v>3025</v>
      </c>
      <c r="V6" s="8">
        <v>3250</v>
      </c>
      <c r="W6" s="8">
        <v>3050</v>
      </c>
      <c r="X6" s="8">
        <v>3125</v>
      </c>
      <c r="Y6" s="94">
        <v>1325</v>
      </c>
      <c r="Z6" s="111"/>
      <c r="AA6" s="106">
        <v>3025</v>
      </c>
      <c r="AB6" s="8">
        <v>3250</v>
      </c>
      <c r="AC6" s="8">
        <v>3050</v>
      </c>
      <c r="AD6" s="8">
        <v>3125</v>
      </c>
      <c r="AE6" s="94">
        <v>1325</v>
      </c>
      <c r="AF6" s="111"/>
      <c r="AG6" s="106">
        <v>3025</v>
      </c>
      <c r="AH6" s="8">
        <v>3250</v>
      </c>
      <c r="AI6" s="8">
        <v>3050</v>
      </c>
      <c r="AJ6" s="8">
        <v>3125</v>
      </c>
      <c r="AK6" s="94">
        <v>1325</v>
      </c>
      <c r="AL6" s="111"/>
      <c r="AM6" s="106">
        <v>3025</v>
      </c>
      <c r="AN6" s="8">
        <v>3250</v>
      </c>
      <c r="AO6" s="8">
        <v>3050</v>
      </c>
      <c r="AP6" s="8">
        <v>3125</v>
      </c>
      <c r="AQ6" s="94">
        <v>1325</v>
      </c>
      <c r="AR6" s="111"/>
      <c r="AS6" s="106">
        <v>3025</v>
      </c>
      <c r="AT6" s="8">
        <v>3250</v>
      </c>
      <c r="AU6" s="8">
        <v>3050</v>
      </c>
      <c r="AV6" s="8">
        <v>3125</v>
      </c>
      <c r="AW6" s="94">
        <v>1325</v>
      </c>
      <c r="AX6" s="111"/>
      <c r="AY6" s="106">
        <v>3025</v>
      </c>
      <c r="AZ6" s="8">
        <v>3250</v>
      </c>
      <c r="BA6" s="8">
        <v>3050</v>
      </c>
      <c r="BB6" s="8">
        <v>3125</v>
      </c>
      <c r="BC6" s="94">
        <v>1325</v>
      </c>
      <c r="BD6" s="111"/>
      <c r="BE6" s="106">
        <v>3025</v>
      </c>
      <c r="BF6" s="8">
        <v>3250</v>
      </c>
      <c r="BG6" s="8">
        <v>3050</v>
      </c>
      <c r="BH6" s="8">
        <v>3125</v>
      </c>
      <c r="BI6" s="94">
        <v>1325</v>
      </c>
      <c r="BJ6" s="111"/>
      <c r="BK6" s="106">
        <v>3025</v>
      </c>
      <c r="BL6" s="8">
        <v>3250</v>
      </c>
      <c r="BM6" s="8">
        <v>3050</v>
      </c>
      <c r="BN6" s="8">
        <v>3125</v>
      </c>
      <c r="BO6" s="94">
        <v>1325</v>
      </c>
      <c r="BP6" s="111"/>
      <c r="BQ6" s="106">
        <v>3025</v>
      </c>
      <c r="BR6" s="8">
        <v>3250</v>
      </c>
      <c r="BS6" s="8">
        <v>3050</v>
      </c>
      <c r="BT6" s="8">
        <v>3125</v>
      </c>
      <c r="BU6" s="94">
        <v>1325</v>
      </c>
    </row>
    <row r="7" spans="1:73" x14ac:dyDescent="0.3">
      <c r="A7" t="str">
        <f>'Flash Report'!B10</f>
        <v>Holiday Inn Express &amp; Suites - ABQAL</v>
      </c>
      <c r="B7" s="6" t="str">
        <f>'Flash Report'!C10</f>
        <v>ABQAL</v>
      </c>
      <c r="C7" s="141">
        <f>'Current Data'!$D404</f>
        <v>135744.71</v>
      </c>
      <c r="D7" s="140">
        <f>'Current Data'!$E404</f>
        <v>0</v>
      </c>
      <c r="E7" s="140">
        <f>'Current Data'!$F404</f>
        <v>652</v>
      </c>
      <c r="F7" s="140">
        <f>'Current Data'!$G404</f>
        <v>485.70000000000005</v>
      </c>
      <c r="G7" s="142">
        <f>SUM(C7:F7)</f>
        <v>136882.41</v>
      </c>
      <c r="H7" s="143"/>
      <c r="I7" s="144">
        <f>'Current Data'!$D433</f>
        <v>147604.85999999996</v>
      </c>
      <c r="J7" s="140">
        <f>'Current Data'!$E433</f>
        <v>0</v>
      </c>
      <c r="K7" s="140">
        <f>'Current Data'!$F433</f>
        <v>720</v>
      </c>
      <c r="L7" s="140">
        <f>'Current Data'!$G433</f>
        <v>1092.33</v>
      </c>
      <c r="M7" s="145">
        <f>SUM(I7:L7)</f>
        <v>149417.18999999994</v>
      </c>
      <c r="N7" s="143"/>
      <c r="O7" s="141">
        <f>'Current Data'!$D464</f>
        <v>191005.09</v>
      </c>
      <c r="P7" s="140">
        <f>'Current Data'!$E464</f>
        <v>0</v>
      </c>
      <c r="Q7" s="140">
        <f>'Current Data'!$F464</f>
        <v>1157</v>
      </c>
      <c r="R7" s="140">
        <f>'Current Data'!$G464</f>
        <v>2384.3100000000004</v>
      </c>
      <c r="S7" s="145">
        <f>SUM(O7:R7)</f>
        <v>194546.4</v>
      </c>
      <c r="T7" s="143"/>
      <c r="U7" s="141">
        <f>'Current Data'!$D494</f>
        <v>198467.08000000002</v>
      </c>
      <c r="V7" s="140">
        <f>'Current Data'!$E494</f>
        <v>0</v>
      </c>
      <c r="W7" s="140">
        <f>'Current Data'!$F494</f>
        <v>860</v>
      </c>
      <c r="X7" s="140">
        <f>'Current Data'!$G494</f>
        <v>2248.44</v>
      </c>
      <c r="Y7" s="145">
        <f>SUM(U7:X7)</f>
        <v>201575.52000000002</v>
      </c>
      <c r="Z7" s="143"/>
      <c r="AA7" s="141">
        <f>'Current Data'!$D525</f>
        <v>207312.25999999998</v>
      </c>
      <c r="AB7" s="140">
        <f>'Current Data'!$E525</f>
        <v>0</v>
      </c>
      <c r="AC7" s="140">
        <f>'Current Data'!$F525</f>
        <v>970</v>
      </c>
      <c r="AD7" s="140">
        <f>'Current Data'!$G525</f>
        <v>1553.1100000000001</v>
      </c>
      <c r="AE7" s="145">
        <f>SUM(AA7:AD7)</f>
        <v>209835.36999999997</v>
      </c>
      <c r="AF7" s="143"/>
      <c r="AG7" s="141">
        <f>'Current Data'!$D555</f>
        <v>232307.96</v>
      </c>
      <c r="AH7" s="140">
        <f>'Current Data'!$E555</f>
        <v>0</v>
      </c>
      <c r="AI7" s="140">
        <f>'Current Data'!$F555</f>
        <v>930</v>
      </c>
      <c r="AJ7" s="140">
        <f>'Current Data'!$G555</f>
        <v>1376.96</v>
      </c>
      <c r="AK7" s="145">
        <f>SUM(AG7:AJ7)</f>
        <v>234614.91999999998</v>
      </c>
      <c r="AL7" s="143"/>
      <c r="AM7" s="141">
        <f>'Current Data'!$D586</f>
        <v>202126.52</v>
      </c>
      <c r="AN7" s="140">
        <f>'Current Data'!$E586</f>
        <v>0</v>
      </c>
      <c r="AO7" s="140">
        <f>'Current Data'!$F586</f>
        <v>867</v>
      </c>
      <c r="AP7" s="140">
        <f>'Current Data'!$G586</f>
        <v>628.91</v>
      </c>
      <c r="AQ7" s="145">
        <f>SUM(AM7:AP7)</f>
        <v>203622.43</v>
      </c>
      <c r="AR7" s="143"/>
      <c r="AS7" s="141">
        <f>'Current Data'!$D617</f>
        <v>193898.66</v>
      </c>
      <c r="AT7" s="140">
        <f>'Current Data'!$E617</f>
        <v>0</v>
      </c>
      <c r="AU7" s="140">
        <f>'Current Data'!$F617</f>
        <v>895.4</v>
      </c>
      <c r="AV7" s="140">
        <f>'Current Data'!$G617</f>
        <v>580.96</v>
      </c>
      <c r="AW7" s="145">
        <f>SUM(AS7:AV7)</f>
        <v>195375.02</v>
      </c>
      <c r="AX7" s="143"/>
      <c r="AY7" s="141">
        <f>'Current Data'!$D647</f>
        <v>192023.52999999997</v>
      </c>
      <c r="AZ7" s="140">
        <f>'Current Data'!$E647</f>
        <v>0</v>
      </c>
      <c r="BA7" s="140">
        <f>'Current Data'!$F647</f>
        <v>1267</v>
      </c>
      <c r="BB7" s="140">
        <f>'Current Data'!$G647</f>
        <v>214</v>
      </c>
      <c r="BC7" s="145">
        <f>SUM(AY7:BB7)</f>
        <v>193504.52999999997</v>
      </c>
      <c r="BD7" s="143"/>
      <c r="BE7" s="141">
        <f>'Current Data'!$D678</f>
        <v>362382.35000000015</v>
      </c>
      <c r="BF7" s="140">
        <f>'Current Data'!$E678</f>
        <v>0</v>
      </c>
      <c r="BG7" s="140">
        <f>'Current Data'!$F678</f>
        <v>1250</v>
      </c>
      <c r="BH7" s="140">
        <f>'Current Data'!$G678</f>
        <v>7961</v>
      </c>
      <c r="BI7" s="145">
        <f>SUM(BE7:BH7)</f>
        <v>371593.35000000015</v>
      </c>
      <c r="BJ7" s="143"/>
      <c r="BK7" s="141">
        <f>'Current Data'!$D708</f>
        <v>143758.01999999996</v>
      </c>
      <c r="BL7" s="140">
        <f>'Current Data'!$E708</f>
        <v>0</v>
      </c>
      <c r="BM7" s="140">
        <f>'Current Data'!$F708</f>
        <v>1354.15</v>
      </c>
      <c r="BN7" s="140">
        <f>'Current Data'!$G708</f>
        <v>327.51</v>
      </c>
      <c r="BO7" s="145">
        <f>SUM(BK7:BN7)</f>
        <v>145439.67999999996</v>
      </c>
      <c r="BP7" s="143"/>
      <c r="BQ7" s="141">
        <f>'Current Data'!$D739</f>
        <v>2504.5300000000002</v>
      </c>
      <c r="BR7" s="140">
        <f>'Current Data'!$E739</f>
        <v>0</v>
      </c>
      <c r="BS7" s="140">
        <f>'Current Data'!$F739</f>
        <v>50.5</v>
      </c>
      <c r="BT7" s="140">
        <f>'Current Data'!$G739</f>
        <v>25</v>
      </c>
      <c r="BU7" s="145">
        <f>SUM(BQ7:BT7)</f>
        <v>2580.0300000000002</v>
      </c>
    </row>
    <row r="8" spans="1:73" x14ac:dyDescent="0.3">
      <c r="A8" t="str">
        <f>'Flash Report'!B11</f>
        <v>Hampton Inn &amp; Suites - Borger</v>
      </c>
      <c r="B8" s="6" t="str">
        <f>'Flash Report'!C11</f>
        <v>AMABT</v>
      </c>
      <c r="C8" s="141">
        <f>'Current Data'!$M404</f>
        <v>92532.430000000037</v>
      </c>
      <c r="D8" s="140">
        <f>'Current Data'!$N404</f>
        <v>332.74999999999994</v>
      </c>
      <c r="E8" s="140">
        <f>'Current Data'!$O404</f>
        <v>0</v>
      </c>
      <c r="F8" s="140">
        <f>'Current Data'!$P404</f>
        <v>505.53000000000003</v>
      </c>
      <c r="G8" s="142">
        <f t="shared" ref="G8:G21" si="0">SUM(C8:F8)</f>
        <v>93370.710000000036</v>
      </c>
      <c r="H8" s="143"/>
      <c r="I8" s="144">
        <f>'Current Data'!$M433</f>
        <v>106523.26999999999</v>
      </c>
      <c r="J8" s="140">
        <f>'Current Data'!$N433</f>
        <v>514.16</v>
      </c>
      <c r="K8" s="140">
        <f>'Current Data'!$O433</f>
        <v>0</v>
      </c>
      <c r="L8" s="140">
        <f>'Current Data'!$P433</f>
        <v>337.84000000000003</v>
      </c>
      <c r="M8" s="145">
        <f t="shared" ref="M8:M21" si="1">SUM(I8:L8)</f>
        <v>107375.26999999999</v>
      </c>
      <c r="N8" s="143"/>
      <c r="O8" s="141">
        <f>'Current Data'!$M464</f>
        <v>199535.81999999998</v>
      </c>
      <c r="P8" s="140">
        <f>'Current Data'!$N464</f>
        <v>485.84999999999997</v>
      </c>
      <c r="Q8" s="140">
        <f>'Current Data'!$O464</f>
        <v>0</v>
      </c>
      <c r="R8" s="140">
        <f>'Current Data'!$P464</f>
        <v>686.91</v>
      </c>
      <c r="S8" s="145">
        <f t="shared" ref="S8:S21" si="2">SUM(O8:R8)</f>
        <v>200708.58</v>
      </c>
      <c r="T8" s="143"/>
      <c r="U8" s="141">
        <f>'Current Data'!$M494</f>
        <v>173854.35</v>
      </c>
      <c r="V8" s="140">
        <f>'Current Data'!$N494</f>
        <v>675.41999999999985</v>
      </c>
      <c r="W8" s="140">
        <f>'Current Data'!$O494</f>
        <v>0</v>
      </c>
      <c r="X8" s="140">
        <f>'Current Data'!$P494</f>
        <v>737.85</v>
      </c>
      <c r="Y8" s="145">
        <f t="shared" ref="Y8:Y21" si="3">SUM(U8:X8)</f>
        <v>175267.62000000002</v>
      </c>
      <c r="Z8" s="143"/>
      <c r="AA8" s="141">
        <f>'Current Data'!$M525</f>
        <v>168615.67999999996</v>
      </c>
      <c r="AB8" s="140">
        <f>'Current Data'!$N525</f>
        <v>506.54999999999995</v>
      </c>
      <c r="AC8" s="140">
        <f>'Current Data'!$O525</f>
        <v>0</v>
      </c>
      <c r="AD8" s="140">
        <f>'Current Data'!$P525</f>
        <v>890</v>
      </c>
      <c r="AE8" s="145">
        <f t="shared" ref="AE8:AE21" si="4">SUM(AA8:AD8)</f>
        <v>170012.22999999995</v>
      </c>
      <c r="AF8" s="143"/>
      <c r="AG8" s="141">
        <f>'Current Data'!$M555</f>
        <v>158519.39999999997</v>
      </c>
      <c r="AH8" s="140">
        <f>'Current Data'!$N555</f>
        <v>693.32</v>
      </c>
      <c r="AI8" s="140">
        <f>'Current Data'!$O555</f>
        <v>0</v>
      </c>
      <c r="AJ8" s="140">
        <f>'Current Data'!$P555</f>
        <v>474.75</v>
      </c>
      <c r="AK8" s="145">
        <f t="shared" ref="AK8:AK21" si="5">SUM(AG8:AJ8)</f>
        <v>159687.46999999997</v>
      </c>
      <c r="AL8" s="143"/>
      <c r="AM8" s="141">
        <f>'Current Data'!$M586</f>
        <v>153868.51</v>
      </c>
      <c r="AN8" s="140">
        <f>'Current Data'!$N586</f>
        <v>614.6600000000002</v>
      </c>
      <c r="AO8" s="140">
        <f>'Current Data'!$O586</f>
        <v>0</v>
      </c>
      <c r="AP8" s="140">
        <f>'Current Data'!$P586</f>
        <v>955.21999999999991</v>
      </c>
      <c r="AQ8" s="145">
        <f t="shared" ref="AQ8:AQ21" si="6">SUM(AM8:AP8)</f>
        <v>155438.39000000001</v>
      </c>
      <c r="AR8" s="143"/>
      <c r="AS8" s="141">
        <f>'Current Data'!$M617</f>
        <v>230331.21000000002</v>
      </c>
      <c r="AT8" s="140">
        <f>'Current Data'!$N617</f>
        <v>1072.5700000000002</v>
      </c>
      <c r="AU8" s="140">
        <f>'Current Data'!$O617</f>
        <v>0</v>
      </c>
      <c r="AV8" s="140">
        <f>'Current Data'!$P617</f>
        <v>889.72000000000014</v>
      </c>
      <c r="AW8" s="145">
        <f t="shared" ref="AW8:AW21" si="7">SUM(AS8:AV8)</f>
        <v>232293.50000000003</v>
      </c>
      <c r="AX8" s="143"/>
      <c r="AY8" s="141">
        <f>'Current Data'!$M647</f>
        <v>141956.95000000001</v>
      </c>
      <c r="AZ8" s="140">
        <f>'Current Data'!$N647</f>
        <v>1040.71</v>
      </c>
      <c r="BA8" s="140">
        <f>'Current Data'!$O647</f>
        <v>0</v>
      </c>
      <c r="BB8" s="140">
        <f>'Current Data'!$P647</f>
        <v>2278.2399999999998</v>
      </c>
      <c r="BC8" s="145">
        <f t="shared" ref="BC8:BC21" si="8">SUM(AY8:BB8)</f>
        <v>145275.9</v>
      </c>
      <c r="BD8" s="143"/>
      <c r="BE8" s="141">
        <f>'Current Data'!$M678</f>
        <v>214409.72000000003</v>
      </c>
      <c r="BF8" s="140">
        <f>'Current Data'!$N678</f>
        <v>941.45999999999958</v>
      </c>
      <c r="BG8" s="140">
        <f>'Current Data'!$O678</f>
        <v>0</v>
      </c>
      <c r="BH8" s="140">
        <f>'Current Data'!$P678</f>
        <v>623.73</v>
      </c>
      <c r="BI8" s="145">
        <f t="shared" ref="BI8:BI21" si="9">SUM(BE8:BH8)</f>
        <v>215974.91000000003</v>
      </c>
      <c r="BJ8" s="143"/>
      <c r="BK8" s="141">
        <f>'Current Data'!$M708</f>
        <v>149781.35000000003</v>
      </c>
      <c r="BL8" s="140">
        <f>'Current Data'!$N708</f>
        <v>778.00000000000023</v>
      </c>
      <c r="BM8" s="140">
        <f>'Current Data'!$O708</f>
        <v>0</v>
      </c>
      <c r="BN8" s="140">
        <f>'Current Data'!$P708</f>
        <v>508.58</v>
      </c>
      <c r="BO8" s="145">
        <f t="shared" ref="BO8:BO21" si="10">SUM(BK8:BN8)</f>
        <v>151067.93000000002</v>
      </c>
      <c r="BP8" s="143"/>
      <c r="BQ8" s="141">
        <f>'Current Data'!$M739</f>
        <v>2038.19</v>
      </c>
      <c r="BR8" s="140">
        <f>'Current Data'!$N739</f>
        <v>8.9600000000000009</v>
      </c>
      <c r="BS8" s="140">
        <f>'Current Data'!$O739</f>
        <v>0</v>
      </c>
      <c r="BT8" s="140">
        <f>'Current Data'!$P739</f>
        <v>0</v>
      </c>
      <c r="BU8" s="145">
        <f t="shared" ref="BU8:BU21" si="11">SUM(BQ8:BT8)</f>
        <v>2047.15</v>
      </c>
    </row>
    <row r="9" spans="1:73" x14ac:dyDescent="0.3">
      <c r="A9" t="str">
        <f>'Flash Report'!B12</f>
        <v xml:space="preserve">Comfort - Inn </v>
      </c>
      <c r="B9" s="6" t="str">
        <f>'Flash Report'!C12</f>
        <v>NM-238</v>
      </c>
      <c r="C9" s="141">
        <f>'Current Data'!$V404</f>
        <v>52070.83</v>
      </c>
      <c r="D9" s="140">
        <f>'Current Data'!$W404</f>
        <v>0</v>
      </c>
      <c r="E9" s="140">
        <f>'Current Data'!$X404</f>
        <v>0</v>
      </c>
      <c r="F9" s="140">
        <f>'Current Data'!$Y404</f>
        <v>1090.95</v>
      </c>
      <c r="G9" s="142">
        <f t="shared" si="0"/>
        <v>53161.78</v>
      </c>
      <c r="H9" s="143"/>
      <c r="I9" s="144">
        <f>'Current Data'!$V433</f>
        <v>53278.74</v>
      </c>
      <c r="J9" s="140">
        <f>'Current Data'!$W433</f>
        <v>0</v>
      </c>
      <c r="K9" s="140">
        <f>'Current Data'!$X433</f>
        <v>0</v>
      </c>
      <c r="L9" s="140">
        <f>'Current Data'!$Y433</f>
        <v>1424</v>
      </c>
      <c r="M9" s="145">
        <f t="shared" si="1"/>
        <v>54702.74</v>
      </c>
      <c r="N9" s="143"/>
      <c r="O9" s="141">
        <f>'Current Data'!$V464</f>
        <v>65256.119999999995</v>
      </c>
      <c r="P9" s="140">
        <f>'Current Data'!$W464</f>
        <v>0</v>
      </c>
      <c r="Q9" s="140">
        <f>'Current Data'!$X464</f>
        <v>0</v>
      </c>
      <c r="R9" s="140">
        <f>'Current Data'!$Y464</f>
        <v>1916.75</v>
      </c>
      <c r="S9" s="145">
        <f t="shared" si="2"/>
        <v>67172.87</v>
      </c>
      <c r="T9" s="143"/>
      <c r="U9" s="141">
        <f>'Current Data'!$V494</f>
        <v>70983.09</v>
      </c>
      <c r="V9" s="140">
        <f>'Current Data'!$W494</f>
        <v>0</v>
      </c>
      <c r="W9" s="140">
        <f>'Current Data'!$X494</f>
        <v>0</v>
      </c>
      <c r="X9" s="140">
        <f>'Current Data'!$Y494</f>
        <v>1134.3</v>
      </c>
      <c r="Y9" s="145">
        <f t="shared" si="3"/>
        <v>72117.39</v>
      </c>
      <c r="Z9" s="143"/>
      <c r="AA9" s="141">
        <f>'Current Data'!$V525</f>
        <v>79347.12000000001</v>
      </c>
      <c r="AB9" s="140">
        <f>'Current Data'!$W525</f>
        <v>0</v>
      </c>
      <c r="AC9" s="140">
        <f>'Current Data'!$X525</f>
        <v>0</v>
      </c>
      <c r="AD9" s="140">
        <f>'Current Data'!$Y525</f>
        <v>1288</v>
      </c>
      <c r="AE9" s="145">
        <f t="shared" si="4"/>
        <v>80635.12000000001</v>
      </c>
      <c r="AF9" s="143"/>
      <c r="AG9" s="141">
        <f>'Current Data'!$V555</f>
        <v>69052.44</v>
      </c>
      <c r="AH9" s="140">
        <f>'Current Data'!$W555</f>
        <v>0</v>
      </c>
      <c r="AI9" s="140">
        <f>'Current Data'!$X555</f>
        <v>0</v>
      </c>
      <c r="AJ9" s="140">
        <f>'Current Data'!$Y555</f>
        <v>1144.25</v>
      </c>
      <c r="AK9" s="145">
        <f t="shared" si="5"/>
        <v>70196.69</v>
      </c>
      <c r="AL9" s="143"/>
      <c r="AM9" s="141">
        <f>'Current Data'!$V586</f>
        <v>79916.62999999999</v>
      </c>
      <c r="AN9" s="140">
        <f>'Current Data'!$W586</f>
        <v>0</v>
      </c>
      <c r="AO9" s="140">
        <f>'Current Data'!$X586</f>
        <v>0</v>
      </c>
      <c r="AP9" s="140">
        <f>'Current Data'!$Y586</f>
        <v>1450.4099999999999</v>
      </c>
      <c r="AQ9" s="145">
        <f t="shared" si="6"/>
        <v>81367.039999999994</v>
      </c>
      <c r="AR9" s="143"/>
      <c r="AS9" s="141">
        <f>'Current Data'!$V617</f>
        <v>120291.17000000003</v>
      </c>
      <c r="AT9" s="140">
        <f>'Current Data'!$W617</f>
        <v>0</v>
      </c>
      <c r="AU9" s="140">
        <f>'Current Data'!$X617</f>
        <v>0</v>
      </c>
      <c r="AV9" s="140">
        <f>'Current Data'!$Y617</f>
        <v>1196.8</v>
      </c>
      <c r="AW9" s="145">
        <f t="shared" si="7"/>
        <v>121487.97000000003</v>
      </c>
      <c r="AX9" s="143"/>
      <c r="AY9" s="141">
        <f>'Current Data'!$V647</f>
        <v>103866.95</v>
      </c>
      <c r="AZ9" s="140">
        <f>'Current Data'!$W647</f>
        <v>0</v>
      </c>
      <c r="BA9" s="140">
        <f>'Current Data'!$X647</f>
        <v>0</v>
      </c>
      <c r="BB9" s="140">
        <f>'Current Data'!$Y647</f>
        <v>1614.04</v>
      </c>
      <c r="BC9" s="145">
        <f t="shared" si="8"/>
        <v>105480.98999999999</v>
      </c>
      <c r="BD9" s="143"/>
      <c r="BE9" s="141">
        <f>'Current Data'!$V678</f>
        <v>104805.87999999999</v>
      </c>
      <c r="BF9" s="140">
        <f>'Current Data'!$W678</f>
        <v>0</v>
      </c>
      <c r="BG9" s="140">
        <f>'Current Data'!$X678</f>
        <v>0</v>
      </c>
      <c r="BH9" s="140">
        <f>'Current Data'!$Y678</f>
        <v>1782.5700000000002</v>
      </c>
      <c r="BI9" s="145">
        <f t="shared" si="9"/>
        <v>106588.45</v>
      </c>
      <c r="BJ9" s="143"/>
      <c r="BK9" s="141">
        <f>'Current Data'!$V708</f>
        <v>74391.709999999992</v>
      </c>
      <c r="BL9" s="140">
        <f>'Current Data'!$W708</f>
        <v>0</v>
      </c>
      <c r="BM9" s="140">
        <f>'Current Data'!$X708</f>
        <v>0</v>
      </c>
      <c r="BN9" s="140">
        <f>'Current Data'!$Y708</f>
        <v>854</v>
      </c>
      <c r="BO9" s="145">
        <f t="shared" si="10"/>
        <v>75245.709999999992</v>
      </c>
      <c r="BP9" s="143"/>
      <c r="BQ9" s="141">
        <f>'Current Data'!$V739</f>
        <v>1264.8399999999999</v>
      </c>
      <c r="BR9" s="140">
        <f>'Current Data'!$W739</f>
        <v>0</v>
      </c>
      <c r="BS9" s="140">
        <f>'Current Data'!$X739</f>
        <v>0</v>
      </c>
      <c r="BT9" s="140">
        <f>'Current Data'!$Y739</f>
        <v>2.5</v>
      </c>
      <c r="BU9" s="145">
        <f t="shared" si="11"/>
        <v>1267.3399999999999</v>
      </c>
    </row>
    <row r="10" spans="1:73" x14ac:dyDescent="0.3">
      <c r="A10" t="str">
        <f>'Flash Report'!B13</f>
        <v>Hampton Inn - Clovis</v>
      </c>
      <c r="B10" s="6" t="str">
        <f>'Flash Report'!C13</f>
        <v>CVNCL</v>
      </c>
      <c r="C10" s="141">
        <f>'Current Data'!$AE404</f>
        <v>146073.24000000002</v>
      </c>
      <c r="D10" s="140">
        <f>'Current Data'!$AF404</f>
        <v>1115.1699999999998</v>
      </c>
      <c r="E10" s="140">
        <f>'Current Data'!$AG404</f>
        <v>0</v>
      </c>
      <c r="F10" s="140">
        <f>'Current Data'!$AH404</f>
        <v>370.34999999999991</v>
      </c>
      <c r="G10" s="142">
        <f t="shared" si="0"/>
        <v>147558.76000000004</v>
      </c>
      <c r="H10" s="143"/>
      <c r="I10" s="144">
        <f>'Current Data'!$AE433</f>
        <v>164459.53000000003</v>
      </c>
      <c r="J10" s="140">
        <f>'Current Data'!$AF433</f>
        <v>931.56</v>
      </c>
      <c r="K10" s="140">
        <f>'Current Data'!$AG433</f>
        <v>0</v>
      </c>
      <c r="L10" s="140">
        <f>'Current Data'!$AH433</f>
        <v>1403.5500000000002</v>
      </c>
      <c r="M10" s="145">
        <f t="shared" si="1"/>
        <v>166794.64000000001</v>
      </c>
      <c r="N10" s="143"/>
      <c r="O10" s="141">
        <f>'Current Data'!$AE464</f>
        <v>211648.24000000008</v>
      </c>
      <c r="P10" s="140">
        <f>'Current Data'!$AF464</f>
        <v>1612.6900000000003</v>
      </c>
      <c r="Q10" s="140">
        <f>'Current Data'!$AG464</f>
        <v>0</v>
      </c>
      <c r="R10" s="140">
        <f>'Current Data'!$AH464</f>
        <v>1850.7199999999998</v>
      </c>
      <c r="S10" s="145">
        <f t="shared" si="2"/>
        <v>215111.65000000008</v>
      </c>
      <c r="T10" s="143"/>
      <c r="U10" s="141">
        <f>'Current Data'!$AE494</f>
        <v>205330.68000000005</v>
      </c>
      <c r="V10" s="140">
        <f>'Current Data'!$AF494</f>
        <v>1794.63</v>
      </c>
      <c r="W10" s="140">
        <f>'Current Data'!$AG494</f>
        <v>0</v>
      </c>
      <c r="X10" s="140">
        <f>'Current Data'!$AH494</f>
        <v>1340.9</v>
      </c>
      <c r="Y10" s="145">
        <f t="shared" si="3"/>
        <v>208466.21000000005</v>
      </c>
      <c r="Z10" s="143"/>
      <c r="AA10" s="141">
        <f>'Current Data'!$AE525</f>
        <v>221922.27999999997</v>
      </c>
      <c r="AB10" s="140">
        <f>'Current Data'!$AF525</f>
        <v>1600.59</v>
      </c>
      <c r="AC10" s="140">
        <f>'Current Data'!$AG525</f>
        <v>0</v>
      </c>
      <c r="AD10" s="140">
        <f>'Current Data'!$AH525</f>
        <v>3578.6200000000008</v>
      </c>
      <c r="AE10" s="145">
        <f t="shared" si="4"/>
        <v>227101.48999999996</v>
      </c>
      <c r="AF10" s="143"/>
      <c r="AG10" s="141">
        <f>'Current Data'!$AE555</f>
        <v>232204.02999999997</v>
      </c>
      <c r="AH10" s="140">
        <f>'Current Data'!$AF555</f>
        <v>2382.2800000000002</v>
      </c>
      <c r="AI10" s="140">
        <f>'Current Data'!$AG555</f>
        <v>0</v>
      </c>
      <c r="AJ10" s="140">
        <f>'Current Data'!$AH555</f>
        <v>1406.67</v>
      </c>
      <c r="AK10" s="145">
        <f t="shared" si="5"/>
        <v>235992.97999999998</v>
      </c>
      <c r="AL10" s="143"/>
      <c r="AM10" s="141">
        <f>'Current Data'!$AE586</f>
        <v>219055.25999999998</v>
      </c>
      <c r="AN10" s="140">
        <f>'Current Data'!$AF586</f>
        <v>1816.6300000000003</v>
      </c>
      <c r="AO10" s="140">
        <f>'Current Data'!$AG586</f>
        <v>0</v>
      </c>
      <c r="AP10" s="140">
        <f>'Current Data'!$AH586</f>
        <v>2746.29</v>
      </c>
      <c r="AQ10" s="145">
        <f t="shared" si="6"/>
        <v>223618.18</v>
      </c>
      <c r="AR10" s="143"/>
      <c r="AS10" s="141">
        <f>'Current Data'!$AE617</f>
        <v>218217.72000000006</v>
      </c>
      <c r="AT10" s="140">
        <f>'Current Data'!$AF617</f>
        <v>1433.54</v>
      </c>
      <c r="AU10" s="140">
        <f>'Current Data'!$AG617</f>
        <v>0</v>
      </c>
      <c r="AV10" s="140">
        <f>'Current Data'!$AH617</f>
        <v>1369.4100000000003</v>
      </c>
      <c r="AW10" s="145">
        <f t="shared" si="7"/>
        <v>221020.67000000007</v>
      </c>
      <c r="AX10" s="143"/>
      <c r="AY10" s="141">
        <f>'Current Data'!$AE647</f>
        <v>269956.16000000009</v>
      </c>
      <c r="AZ10" s="140">
        <f>'Current Data'!$AF647</f>
        <v>1524.7000000000003</v>
      </c>
      <c r="BA10" s="140">
        <f>'Current Data'!$AG647</f>
        <v>0</v>
      </c>
      <c r="BB10" s="140">
        <f>'Current Data'!$AH647</f>
        <v>734.18000000000006</v>
      </c>
      <c r="BC10" s="145">
        <f t="shared" si="8"/>
        <v>272215.0400000001</v>
      </c>
      <c r="BD10" s="143"/>
      <c r="BE10" s="141">
        <f>'Current Data'!$AE678</f>
        <v>225554.55000000002</v>
      </c>
      <c r="BF10" s="140">
        <f>'Current Data'!$AF678</f>
        <v>1338.22</v>
      </c>
      <c r="BG10" s="140">
        <f>'Current Data'!$AG678</f>
        <v>0</v>
      </c>
      <c r="BH10" s="140">
        <f>'Current Data'!$AH678</f>
        <v>1376.57</v>
      </c>
      <c r="BI10" s="145">
        <f t="shared" si="9"/>
        <v>228269.34000000003</v>
      </c>
      <c r="BJ10" s="143"/>
      <c r="BK10" s="141">
        <f>'Current Data'!$AE708</f>
        <v>186258.25000000006</v>
      </c>
      <c r="BL10" s="140">
        <f>'Current Data'!$AF708</f>
        <v>1867.5700000000002</v>
      </c>
      <c r="BM10" s="140">
        <f>'Current Data'!$AG708</f>
        <v>0</v>
      </c>
      <c r="BN10" s="140">
        <f>'Current Data'!$AH708</f>
        <v>1930.0400000000002</v>
      </c>
      <c r="BO10" s="145">
        <f t="shared" si="10"/>
        <v>190055.86000000007</v>
      </c>
      <c r="BP10" s="143"/>
      <c r="BQ10" s="141">
        <f>'Current Data'!$AE739</f>
        <v>4050.23</v>
      </c>
      <c r="BR10" s="140">
        <f>'Current Data'!$AF739</f>
        <v>106.42</v>
      </c>
      <c r="BS10" s="140">
        <f>'Current Data'!$AG739</f>
        <v>0</v>
      </c>
      <c r="BT10" s="140">
        <f>'Current Data'!$AH739</f>
        <v>100</v>
      </c>
      <c r="BU10" s="145">
        <f t="shared" si="11"/>
        <v>4256.6499999999996</v>
      </c>
    </row>
    <row r="11" spans="1:73" x14ac:dyDescent="0.3">
      <c r="A11" t="str">
        <f>'Flash Report'!B14</f>
        <v>Home2 Suites - Clovis</v>
      </c>
      <c r="B11" s="6" t="str">
        <f>'Flash Report'!C14</f>
        <v>CVNNM</v>
      </c>
      <c r="C11" s="141">
        <f>'Current Data'!$AN404</f>
        <v>144417.50000000003</v>
      </c>
      <c r="D11" s="140">
        <f>'Current Data'!$AO404</f>
        <v>492.34999999999991</v>
      </c>
      <c r="E11" s="140">
        <f>'Current Data'!$AP404</f>
        <v>0</v>
      </c>
      <c r="F11" s="140">
        <f>'Current Data'!$AQ404</f>
        <v>1999.4999999999995</v>
      </c>
      <c r="G11" s="142">
        <f t="shared" si="0"/>
        <v>146909.35000000003</v>
      </c>
      <c r="H11" s="143"/>
      <c r="I11" s="144">
        <f>'Current Data'!$AN433</f>
        <v>142929.22</v>
      </c>
      <c r="J11" s="140">
        <f>'Current Data'!$AO433</f>
        <v>300.7700000000001</v>
      </c>
      <c r="K11" s="140">
        <f>'Current Data'!$AP433</f>
        <v>0</v>
      </c>
      <c r="L11" s="140">
        <f>'Current Data'!$AQ433</f>
        <v>2487.4899999999998</v>
      </c>
      <c r="M11" s="145">
        <f t="shared" si="1"/>
        <v>145717.47999999998</v>
      </c>
      <c r="N11" s="143"/>
      <c r="O11" s="141">
        <f>'Current Data'!$AN464</f>
        <v>151329.27999999997</v>
      </c>
      <c r="P11" s="140">
        <f>'Current Data'!$AO464</f>
        <v>484.94</v>
      </c>
      <c r="Q11" s="140">
        <f>'Current Data'!$AP464</f>
        <v>0</v>
      </c>
      <c r="R11" s="140">
        <f>'Current Data'!$AQ464</f>
        <v>1667.7700000000002</v>
      </c>
      <c r="S11" s="145">
        <f t="shared" si="2"/>
        <v>153481.98999999996</v>
      </c>
      <c r="T11" s="143"/>
      <c r="U11" s="141">
        <f>'Current Data'!$AN494</f>
        <v>186594.04000000007</v>
      </c>
      <c r="V11" s="140">
        <f>'Current Data'!$AO494</f>
        <v>791.8399999999998</v>
      </c>
      <c r="W11" s="140">
        <f>'Current Data'!$AP494</f>
        <v>0</v>
      </c>
      <c r="X11" s="140">
        <f>'Current Data'!$AQ494</f>
        <v>1010.9599999999998</v>
      </c>
      <c r="Y11" s="145">
        <f t="shared" si="3"/>
        <v>188396.84000000005</v>
      </c>
      <c r="Z11" s="143"/>
      <c r="AA11" s="141">
        <f>'Current Data'!$AN525</f>
        <v>178214.49999999997</v>
      </c>
      <c r="AB11" s="140">
        <f>'Current Data'!$AO525</f>
        <v>521.26</v>
      </c>
      <c r="AC11" s="140">
        <f>'Current Data'!$AP525</f>
        <v>0</v>
      </c>
      <c r="AD11" s="140">
        <f>'Current Data'!$AQ525</f>
        <v>1753.42</v>
      </c>
      <c r="AE11" s="145">
        <f t="shared" si="4"/>
        <v>180489.18</v>
      </c>
      <c r="AF11" s="143"/>
      <c r="AG11" s="141">
        <f>'Current Data'!$AN555</f>
        <v>194845.34</v>
      </c>
      <c r="AH11" s="140">
        <f>'Current Data'!$AO555</f>
        <v>724.8000000000003</v>
      </c>
      <c r="AI11" s="140">
        <f>'Current Data'!$AP555</f>
        <v>0</v>
      </c>
      <c r="AJ11" s="140">
        <f>'Current Data'!$AQ555</f>
        <v>3122.1000000000004</v>
      </c>
      <c r="AK11" s="145">
        <f t="shared" si="5"/>
        <v>198692.24</v>
      </c>
      <c r="AL11" s="143"/>
      <c r="AM11" s="141">
        <f>'Current Data'!$AN586</f>
        <v>197533.81000000003</v>
      </c>
      <c r="AN11" s="140">
        <f>'Current Data'!$AO586</f>
        <v>445.15999999999997</v>
      </c>
      <c r="AO11" s="140">
        <f>'Current Data'!$AP586</f>
        <v>0</v>
      </c>
      <c r="AP11" s="140">
        <f>'Current Data'!$AQ586</f>
        <v>1204.79</v>
      </c>
      <c r="AQ11" s="145">
        <f t="shared" si="6"/>
        <v>199183.76000000004</v>
      </c>
      <c r="AR11" s="143"/>
      <c r="AS11" s="141">
        <f>'Current Data'!$AN617</f>
        <v>192165.82999999996</v>
      </c>
      <c r="AT11" s="140">
        <f>'Current Data'!$AO617</f>
        <v>270.23999999999995</v>
      </c>
      <c r="AU11" s="140">
        <f>'Current Data'!$AP617</f>
        <v>0</v>
      </c>
      <c r="AV11" s="140">
        <f>'Current Data'!$AQ617</f>
        <v>2123.5699999999997</v>
      </c>
      <c r="AW11" s="145">
        <f t="shared" si="7"/>
        <v>194559.63999999996</v>
      </c>
      <c r="AX11" s="143"/>
      <c r="AY11" s="141">
        <f>'Current Data'!$AN647</f>
        <v>217092.85</v>
      </c>
      <c r="AZ11" s="140">
        <f>'Current Data'!$AO647</f>
        <v>803.72</v>
      </c>
      <c r="BA11" s="140">
        <f>'Current Data'!$AP647</f>
        <v>0</v>
      </c>
      <c r="BB11" s="140">
        <f>'Current Data'!$AQ647</f>
        <v>1436.4</v>
      </c>
      <c r="BC11" s="145">
        <f t="shared" si="8"/>
        <v>219332.97</v>
      </c>
      <c r="BD11" s="143"/>
      <c r="BE11" s="141">
        <f>'Current Data'!$AN678</f>
        <v>180447.51</v>
      </c>
      <c r="BF11" s="140">
        <f>'Current Data'!$AO678</f>
        <v>384.01000000000005</v>
      </c>
      <c r="BG11" s="140">
        <f>'Current Data'!$AP678</f>
        <v>0</v>
      </c>
      <c r="BH11" s="140">
        <f>'Current Data'!$AQ678</f>
        <v>899.6400000000001</v>
      </c>
      <c r="BI11" s="145">
        <f t="shared" si="9"/>
        <v>181731.16000000003</v>
      </c>
      <c r="BJ11" s="143"/>
      <c r="BK11" s="141">
        <f>'Current Data'!$AN708</f>
        <v>168686.43000000005</v>
      </c>
      <c r="BL11" s="140">
        <f>'Current Data'!$AO708</f>
        <v>372.93000000000006</v>
      </c>
      <c r="BM11" s="140">
        <f>'Current Data'!$AP708</f>
        <v>0</v>
      </c>
      <c r="BN11" s="140">
        <f>'Current Data'!$AQ708</f>
        <v>2182.65</v>
      </c>
      <c r="BO11" s="145">
        <f t="shared" si="10"/>
        <v>171242.01000000004</v>
      </c>
      <c r="BP11" s="143"/>
      <c r="BQ11" s="141">
        <f>'Current Data'!$AN739</f>
        <v>3819.29</v>
      </c>
      <c r="BR11" s="140">
        <f>'Current Data'!$AO739</f>
        <v>15.73</v>
      </c>
      <c r="BS11" s="140">
        <f>'Current Data'!$AP739</f>
        <v>0</v>
      </c>
      <c r="BT11" s="140">
        <f>'Current Data'!$AQ739</f>
        <v>333.16</v>
      </c>
      <c r="BU11" s="145">
        <f t="shared" si="11"/>
        <v>4168.18</v>
      </c>
    </row>
    <row r="12" spans="1:73" x14ac:dyDescent="0.3">
      <c r="A12" t="str">
        <f>'Flash Report'!B15</f>
        <v>La Quinta Inn &amp; Suites - Monahans</v>
      </c>
      <c r="B12" s="6" t="str">
        <f>'Flash Report'!C15</f>
        <v>LQ-53228</v>
      </c>
      <c r="C12" s="141">
        <f>'Current Data'!$AW404</f>
        <v>120872.24999999999</v>
      </c>
      <c r="D12" s="140">
        <f>'Current Data'!$AX404</f>
        <v>0</v>
      </c>
      <c r="E12" s="140">
        <f>'Current Data'!$AY404</f>
        <v>763.05000000000007</v>
      </c>
      <c r="F12" s="140">
        <f>'Current Data'!$AZ404</f>
        <v>-361.08000000000004</v>
      </c>
      <c r="G12" s="142">
        <f t="shared" si="0"/>
        <v>121274.21999999999</v>
      </c>
      <c r="H12" s="143"/>
      <c r="I12" s="144">
        <f>'Current Data'!$AW433</f>
        <v>106652.25999999998</v>
      </c>
      <c r="J12" s="140">
        <f>'Current Data'!$AX433</f>
        <v>0</v>
      </c>
      <c r="K12" s="140">
        <f>'Current Data'!$AY433</f>
        <v>570.62</v>
      </c>
      <c r="L12" s="140">
        <f>'Current Data'!$AZ433</f>
        <v>466.84999999999997</v>
      </c>
      <c r="M12" s="145">
        <f t="shared" si="1"/>
        <v>107689.72999999998</v>
      </c>
      <c r="N12" s="143"/>
      <c r="O12" s="141">
        <f>'Current Data'!$AW464</f>
        <v>144317.37999999998</v>
      </c>
      <c r="P12" s="140">
        <f>'Current Data'!$AX464</f>
        <v>0</v>
      </c>
      <c r="Q12" s="140">
        <f>'Current Data'!$AY464</f>
        <v>890.93000000000006</v>
      </c>
      <c r="R12" s="140">
        <f>'Current Data'!$AZ464</f>
        <v>-304.70000000000005</v>
      </c>
      <c r="S12" s="145">
        <f t="shared" si="2"/>
        <v>144903.60999999996</v>
      </c>
      <c r="T12" s="143"/>
      <c r="U12" s="141">
        <f>'Current Data'!$AW494</f>
        <v>104998.17</v>
      </c>
      <c r="V12" s="140">
        <f>'Current Data'!$AX494</f>
        <v>0</v>
      </c>
      <c r="W12" s="140">
        <f>'Current Data'!$AY494</f>
        <v>625.36</v>
      </c>
      <c r="X12" s="140">
        <f>'Current Data'!$AZ494</f>
        <v>81.290000000000006</v>
      </c>
      <c r="Y12" s="145">
        <f t="shared" si="3"/>
        <v>105704.81999999999</v>
      </c>
      <c r="Z12" s="143"/>
      <c r="AA12" s="141">
        <f>'Current Data'!$AW525</f>
        <v>109910.8</v>
      </c>
      <c r="AB12" s="140">
        <f>'Current Data'!$AX525</f>
        <v>0</v>
      </c>
      <c r="AC12" s="140">
        <f>'Current Data'!$AY525</f>
        <v>991.18</v>
      </c>
      <c r="AD12" s="140">
        <f>'Current Data'!$AZ525</f>
        <v>-449.26</v>
      </c>
      <c r="AE12" s="145">
        <f t="shared" si="4"/>
        <v>110452.72</v>
      </c>
      <c r="AF12" s="143"/>
      <c r="AG12" s="141">
        <f>'Current Data'!$AW555</f>
        <v>108829.74000000002</v>
      </c>
      <c r="AH12" s="140">
        <f>'Current Data'!$AX555</f>
        <v>0</v>
      </c>
      <c r="AI12" s="140">
        <f>'Current Data'!$AY555</f>
        <v>831.42000000000007</v>
      </c>
      <c r="AJ12" s="140">
        <f>'Current Data'!$AZ555</f>
        <v>579.17999999999995</v>
      </c>
      <c r="AK12" s="145">
        <f t="shared" si="5"/>
        <v>110240.34000000001</v>
      </c>
      <c r="AL12" s="143"/>
      <c r="AM12" s="141">
        <f>'Current Data'!$AW586</f>
        <v>115268.18</v>
      </c>
      <c r="AN12" s="140">
        <f>'Current Data'!$AX586</f>
        <v>0</v>
      </c>
      <c r="AO12" s="140">
        <f>'Current Data'!$AY586</f>
        <v>1186.4199999999998</v>
      </c>
      <c r="AP12" s="140">
        <f>'Current Data'!$AZ586</f>
        <v>-92.19999999999996</v>
      </c>
      <c r="AQ12" s="145">
        <f t="shared" si="6"/>
        <v>116362.4</v>
      </c>
      <c r="AR12" s="143"/>
      <c r="AS12" s="141">
        <f>'Current Data'!$AW617</f>
        <v>110765.55000000002</v>
      </c>
      <c r="AT12" s="140">
        <f>'Current Data'!$AX617</f>
        <v>0</v>
      </c>
      <c r="AU12" s="140">
        <f>'Current Data'!$AY617</f>
        <v>1226.29</v>
      </c>
      <c r="AV12" s="140">
        <f>'Current Data'!$AZ617</f>
        <v>-606.38999999999987</v>
      </c>
      <c r="AW12" s="145">
        <f t="shared" si="7"/>
        <v>111385.45000000001</v>
      </c>
      <c r="AX12" s="143"/>
      <c r="AY12" s="141">
        <f>'Current Data'!$AW647</f>
        <v>87215.869999999981</v>
      </c>
      <c r="AZ12" s="140">
        <f>'Current Data'!$AX647</f>
        <v>0</v>
      </c>
      <c r="BA12" s="140">
        <f>'Current Data'!$AY647</f>
        <v>1018.0700000000002</v>
      </c>
      <c r="BB12" s="140">
        <f>'Current Data'!$AZ647</f>
        <v>27.230000000000011</v>
      </c>
      <c r="BC12" s="145">
        <f t="shared" si="8"/>
        <v>88261.169999999984</v>
      </c>
      <c r="BD12" s="143"/>
      <c r="BE12" s="141">
        <f>'Current Data'!$AW678</f>
        <v>104608.04000000001</v>
      </c>
      <c r="BF12" s="140">
        <f>'Current Data'!$AX678</f>
        <v>0</v>
      </c>
      <c r="BG12" s="140">
        <f>'Current Data'!$AY678</f>
        <v>798.28000000000009</v>
      </c>
      <c r="BH12" s="140">
        <f>'Current Data'!$AZ678</f>
        <v>-3383.17</v>
      </c>
      <c r="BI12" s="145">
        <f t="shared" si="9"/>
        <v>102023.15000000001</v>
      </c>
      <c r="BJ12" s="143"/>
      <c r="BK12" s="141">
        <f>'Current Data'!$AW708</f>
        <v>109614.96</v>
      </c>
      <c r="BL12" s="140">
        <f>'Current Data'!$AX708</f>
        <v>0</v>
      </c>
      <c r="BM12" s="140">
        <f>'Current Data'!$AY708</f>
        <v>1090.6500000000001</v>
      </c>
      <c r="BN12" s="140">
        <f>'Current Data'!$AZ708</f>
        <v>339.26</v>
      </c>
      <c r="BO12" s="145">
        <f t="shared" si="10"/>
        <v>111044.87</v>
      </c>
      <c r="BP12" s="143"/>
      <c r="BQ12" s="141">
        <f>'Current Data'!$AW739</f>
        <v>2637.01</v>
      </c>
      <c r="BR12" s="140">
        <f>'Current Data'!$AX739</f>
        <v>0</v>
      </c>
      <c r="BS12" s="140">
        <f>'Current Data'!$AY739</f>
        <v>21</v>
      </c>
      <c r="BT12" s="140">
        <f>'Current Data'!$AZ739</f>
        <v>0</v>
      </c>
      <c r="BU12" s="145">
        <f t="shared" si="11"/>
        <v>2658.01</v>
      </c>
    </row>
    <row r="13" spans="1:73" x14ac:dyDescent="0.3">
      <c r="A13" t="str">
        <f>'Flash Report'!B16</f>
        <v>Hampton Inn - Deming</v>
      </c>
      <c r="B13" s="6" t="str">
        <f>'Flash Report'!C16</f>
        <v>LRUDM</v>
      </c>
      <c r="C13" s="141">
        <f>'Current Data'!$BF404</f>
        <v>177332.91999999998</v>
      </c>
      <c r="D13" s="140">
        <f>'Current Data'!$BG404</f>
        <v>779.0200000000001</v>
      </c>
      <c r="E13" s="140">
        <f>'Current Data'!$BH404</f>
        <v>0</v>
      </c>
      <c r="F13" s="140">
        <f>'Current Data'!$BI404</f>
        <v>2040.2900000000004</v>
      </c>
      <c r="G13" s="142">
        <f t="shared" si="0"/>
        <v>180152.22999999998</v>
      </c>
      <c r="H13" s="143"/>
      <c r="I13" s="144">
        <f>'Current Data'!$BF433</f>
        <v>169588.86</v>
      </c>
      <c r="J13" s="140">
        <f>'Current Data'!$BG433</f>
        <v>629.45000000000005</v>
      </c>
      <c r="K13" s="140">
        <f>'Current Data'!$BH433</f>
        <v>0</v>
      </c>
      <c r="L13" s="140">
        <f>'Current Data'!$BI433</f>
        <v>659.31999999999994</v>
      </c>
      <c r="M13" s="145">
        <f t="shared" si="1"/>
        <v>170877.63</v>
      </c>
      <c r="N13" s="143"/>
      <c r="O13" s="141">
        <f>'Current Data'!$BF464</f>
        <v>196820.58999999997</v>
      </c>
      <c r="P13" s="140">
        <f>'Current Data'!$BG464</f>
        <v>1030.3899999999999</v>
      </c>
      <c r="Q13" s="140">
        <f>'Current Data'!$BH464</f>
        <v>0</v>
      </c>
      <c r="R13" s="140">
        <f>'Current Data'!$BI464</f>
        <v>1238.7</v>
      </c>
      <c r="S13" s="145">
        <f t="shared" si="2"/>
        <v>199089.68</v>
      </c>
      <c r="T13" s="143"/>
      <c r="U13" s="141">
        <f>'Current Data'!$BF494</f>
        <v>213050.37999999998</v>
      </c>
      <c r="V13" s="140">
        <f>'Current Data'!$BG494</f>
        <v>790.72000000000014</v>
      </c>
      <c r="W13" s="140">
        <f>'Current Data'!$BH494</f>
        <v>0</v>
      </c>
      <c r="X13" s="140">
        <f>'Current Data'!$BI494</f>
        <v>1146.3500000000001</v>
      </c>
      <c r="Y13" s="145">
        <f t="shared" si="3"/>
        <v>214987.44999999998</v>
      </c>
      <c r="Z13" s="143"/>
      <c r="AA13" s="141">
        <f>'Current Data'!$BF525</f>
        <v>196821.57000000004</v>
      </c>
      <c r="AB13" s="140">
        <f>'Current Data'!$BG525</f>
        <v>904.24</v>
      </c>
      <c r="AC13" s="140">
        <f>'Current Data'!$BH525</f>
        <v>0</v>
      </c>
      <c r="AD13" s="140">
        <f>'Current Data'!$BI525</f>
        <v>599.54000000000019</v>
      </c>
      <c r="AE13" s="145">
        <f t="shared" si="4"/>
        <v>198325.35000000003</v>
      </c>
      <c r="AF13" s="143"/>
      <c r="AG13" s="141">
        <f>'Current Data'!$BF555</f>
        <v>192667.35</v>
      </c>
      <c r="AH13" s="140">
        <f>'Current Data'!$BG555</f>
        <v>657.84</v>
      </c>
      <c r="AI13" s="140">
        <f>'Current Data'!$BH555</f>
        <v>0</v>
      </c>
      <c r="AJ13" s="140">
        <f>'Current Data'!$BI555</f>
        <v>29.7</v>
      </c>
      <c r="AK13" s="145">
        <f t="shared" si="5"/>
        <v>193354.89</v>
      </c>
      <c r="AL13" s="143"/>
      <c r="AM13" s="141">
        <f>'Current Data'!$BF586</f>
        <v>190470.97999999998</v>
      </c>
      <c r="AN13" s="140">
        <f>'Current Data'!$BG586</f>
        <v>1098.7200000000003</v>
      </c>
      <c r="AO13" s="140">
        <f>'Current Data'!$BH586</f>
        <v>0</v>
      </c>
      <c r="AP13" s="140">
        <f>'Current Data'!$BI586</f>
        <v>41.6</v>
      </c>
      <c r="AQ13" s="145">
        <f t="shared" si="6"/>
        <v>191611.3</v>
      </c>
      <c r="AR13" s="143"/>
      <c r="AS13" s="141">
        <f>'Current Data'!$BF617</f>
        <v>167953.62999999998</v>
      </c>
      <c r="AT13" s="140">
        <f>'Current Data'!$BG617</f>
        <v>682.75000000000023</v>
      </c>
      <c r="AU13" s="140">
        <f>'Current Data'!$BH617</f>
        <v>0</v>
      </c>
      <c r="AV13" s="140">
        <f>'Current Data'!$BI617</f>
        <v>74.300000000000011</v>
      </c>
      <c r="AW13" s="145">
        <f t="shared" si="7"/>
        <v>168710.67999999996</v>
      </c>
      <c r="AX13" s="143"/>
      <c r="AY13" s="141">
        <f>'Current Data'!$BF647</f>
        <v>176296.97</v>
      </c>
      <c r="AZ13" s="140">
        <f>'Current Data'!$BG647</f>
        <v>604.51999999999987</v>
      </c>
      <c r="BA13" s="140">
        <f>'Current Data'!$BH647</f>
        <v>0</v>
      </c>
      <c r="BB13" s="140">
        <f>'Current Data'!$BI647</f>
        <v>44.550000000000004</v>
      </c>
      <c r="BC13" s="145">
        <f t="shared" si="8"/>
        <v>176946.03999999998</v>
      </c>
      <c r="BD13" s="143"/>
      <c r="BE13" s="141">
        <f>'Current Data'!$BF678</f>
        <v>219340.11</v>
      </c>
      <c r="BF13" s="140">
        <f>'Current Data'!$BG678</f>
        <v>882.11</v>
      </c>
      <c r="BG13" s="140">
        <f>'Current Data'!$BH678</f>
        <v>0</v>
      </c>
      <c r="BH13" s="140">
        <f>'Current Data'!$BI678</f>
        <v>1017.5999999999999</v>
      </c>
      <c r="BI13" s="145">
        <f t="shared" si="9"/>
        <v>221239.81999999998</v>
      </c>
      <c r="BJ13" s="143"/>
      <c r="BK13" s="141">
        <f>'Current Data'!$BF708</f>
        <v>271586.56999999989</v>
      </c>
      <c r="BL13" s="140">
        <f>'Current Data'!$BG708</f>
        <v>995.6999999999997</v>
      </c>
      <c r="BM13" s="140">
        <f>'Current Data'!$BH708</f>
        <v>0</v>
      </c>
      <c r="BN13" s="140">
        <f>'Current Data'!$BI708</f>
        <v>-53.899999999999963</v>
      </c>
      <c r="BO13" s="145">
        <f t="shared" si="10"/>
        <v>272528.36999999988</v>
      </c>
      <c r="BP13" s="143"/>
      <c r="BQ13" s="141">
        <f>'Current Data'!$BF739</f>
        <v>4451.72</v>
      </c>
      <c r="BR13" s="140">
        <f>'Current Data'!$BG739</f>
        <v>0</v>
      </c>
      <c r="BS13" s="140">
        <f>'Current Data'!$BH739</f>
        <v>0</v>
      </c>
      <c r="BT13" s="140">
        <f>'Current Data'!$BI739</f>
        <v>4.95</v>
      </c>
      <c r="BU13" s="145">
        <f t="shared" si="11"/>
        <v>4456.67</v>
      </c>
    </row>
    <row r="14" spans="1:73" x14ac:dyDescent="0.3">
      <c r="A14" t="str">
        <f>'Flash Report'!B17</f>
        <v>Hampton Inn - Lordsburg</v>
      </c>
      <c r="B14" s="6" t="str">
        <f>'Flash Report'!C17</f>
        <v>LRULB</v>
      </c>
      <c r="C14" s="141">
        <f>'Current Data'!$BO404</f>
        <v>233882.43</v>
      </c>
      <c r="D14" s="140">
        <f>'Current Data'!$BP404</f>
        <v>941.45000000000016</v>
      </c>
      <c r="E14" s="140">
        <f>'Current Data'!$BQ404</f>
        <v>0</v>
      </c>
      <c r="F14" s="140">
        <f>'Current Data'!$BR404</f>
        <v>5129.9299999999994</v>
      </c>
      <c r="G14" s="142">
        <f t="shared" si="0"/>
        <v>239953.81</v>
      </c>
      <c r="H14" s="143"/>
      <c r="I14" s="144">
        <f>'Current Data'!$BO433</f>
        <v>226326.47</v>
      </c>
      <c r="J14" s="140">
        <f>'Current Data'!$BP433</f>
        <v>1027.9000000000001</v>
      </c>
      <c r="K14" s="140">
        <f>'Current Data'!$BQ433</f>
        <v>0</v>
      </c>
      <c r="L14" s="140">
        <f>'Current Data'!$BR433</f>
        <v>3454.28</v>
      </c>
      <c r="M14" s="145">
        <f t="shared" si="1"/>
        <v>230808.65</v>
      </c>
      <c r="N14" s="143"/>
      <c r="O14" s="141">
        <f>'Current Data'!$BO464</f>
        <v>208747.54</v>
      </c>
      <c r="P14" s="140">
        <f>'Current Data'!$BP464</f>
        <v>1328.2299999999998</v>
      </c>
      <c r="Q14" s="140">
        <f>'Current Data'!$BQ464</f>
        <v>0</v>
      </c>
      <c r="R14" s="140">
        <f>'Current Data'!$BR464</f>
        <v>3961.1599999999994</v>
      </c>
      <c r="S14" s="145">
        <f t="shared" si="2"/>
        <v>214036.93000000002</v>
      </c>
      <c r="T14" s="143"/>
      <c r="U14" s="141">
        <f>'Current Data'!$BO494</f>
        <v>223578.21</v>
      </c>
      <c r="V14" s="140">
        <f>'Current Data'!$BP494</f>
        <v>1156.82</v>
      </c>
      <c r="W14" s="140">
        <f>'Current Data'!$BQ494</f>
        <v>0</v>
      </c>
      <c r="X14" s="140">
        <f>'Current Data'!$BR494</f>
        <v>4525.45</v>
      </c>
      <c r="Y14" s="145">
        <f t="shared" si="3"/>
        <v>229260.48</v>
      </c>
      <c r="Z14" s="143"/>
      <c r="AA14" s="141">
        <f>'Current Data'!$BO525</f>
        <v>179056.40000000002</v>
      </c>
      <c r="AB14" s="140">
        <f>'Current Data'!$BP525</f>
        <v>866.99999999999989</v>
      </c>
      <c r="AC14" s="140">
        <f>'Current Data'!$BQ525</f>
        <v>0</v>
      </c>
      <c r="AD14" s="140">
        <f>'Current Data'!$BR525</f>
        <v>4284.6299999999992</v>
      </c>
      <c r="AE14" s="145">
        <f t="shared" si="4"/>
        <v>184208.03000000003</v>
      </c>
      <c r="AF14" s="143"/>
      <c r="AG14" s="141">
        <f>'Current Data'!$BO555</f>
        <v>220160.93</v>
      </c>
      <c r="AH14" s="140">
        <f>'Current Data'!$BP555</f>
        <v>1217.05</v>
      </c>
      <c r="AI14" s="140">
        <f>'Current Data'!$BQ555</f>
        <v>0</v>
      </c>
      <c r="AJ14" s="140">
        <f>'Current Data'!$BR555</f>
        <v>3844.2899999999995</v>
      </c>
      <c r="AK14" s="145">
        <f t="shared" si="5"/>
        <v>225222.27</v>
      </c>
      <c r="AL14" s="143"/>
      <c r="AM14" s="141">
        <f>'Current Data'!$BO586</f>
        <v>204636.71000000002</v>
      </c>
      <c r="AN14" s="140">
        <f>'Current Data'!$BP586</f>
        <v>779.03</v>
      </c>
      <c r="AO14" s="140">
        <f>'Current Data'!$BQ586</f>
        <v>0</v>
      </c>
      <c r="AP14" s="140">
        <f>'Current Data'!$BR586</f>
        <v>3780.1699999999992</v>
      </c>
      <c r="AQ14" s="145">
        <f t="shared" si="6"/>
        <v>209195.91000000003</v>
      </c>
      <c r="AR14" s="143"/>
      <c r="AS14" s="141">
        <f>'Current Data'!$BO617</f>
        <v>173517.7</v>
      </c>
      <c r="AT14" s="140">
        <f>'Current Data'!$BP617</f>
        <v>796.35</v>
      </c>
      <c r="AU14" s="140">
        <f>'Current Data'!$BQ617</f>
        <v>0</v>
      </c>
      <c r="AV14" s="140">
        <f>'Current Data'!$BR617</f>
        <v>3485.7299999999996</v>
      </c>
      <c r="AW14" s="145">
        <f t="shared" si="7"/>
        <v>177799.78000000003</v>
      </c>
      <c r="AX14" s="143"/>
      <c r="AY14" s="141">
        <f>'Current Data'!$BO647</f>
        <v>149634.81</v>
      </c>
      <c r="AZ14" s="140">
        <f>'Current Data'!$BP647</f>
        <v>774.65000000000009</v>
      </c>
      <c r="BA14" s="140">
        <f>'Current Data'!$BQ647</f>
        <v>0</v>
      </c>
      <c r="BB14" s="140">
        <f>'Current Data'!$BR647</f>
        <v>3656.95</v>
      </c>
      <c r="BC14" s="145">
        <f t="shared" si="8"/>
        <v>154066.41</v>
      </c>
      <c r="BD14" s="143"/>
      <c r="BE14" s="141">
        <f>'Current Data'!$BO678</f>
        <v>180901.70000000004</v>
      </c>
      <c r="BF14" s="140">
        <f>'Current Data'!$BP678</f>
        <v>1098.5999999999997</v>
      </c>
      <c r="BG14" s="140">
        <f>'Current Data'!$BQ678</f>
        <v>0</v>
      </c>
      <c r="BH14" s="140">
        <f>'Current Data'!$BR678</f>
        <v>2883.06</v>
      </c>
      <c r="BI14" s="145">
        <f t="shared" si="9"/>
        <v>184883.36000000004</v>
      </c>
      <c r="BJ14" s="143"/>
      <c r="BK14" s="141">
        <f>'Current Data'!$BO708</f>
        <v>174098.81000000006</v>
      </c>
      <c r="BL14" s="140">
        <f>'Current Data'!$BP708</f>
        <v>724.71000000000015</v>
      </c>
      <c r="BM14" s="140">
        <f>'Current Data'!$BQ708</f>
        <v>0</v>
      </c>
      <c r="BN14" s="140">
        <f>'Current Data'!$BR708</f>
        <v>4825.1200000000008</v>
      </c>
      <c r="BO14" s="145">
        <f t="shared" si="10"/>
        <v>179648.64000000004</v>
      </c>
      <c r="BP14" s="143"/>
      <c r="BQ14" s="141">
        <f>'Current Data'!$BO739</f>
        <v>5017.97</v>
      </c>
      <c r="BR14" s="140">
        <f>'Current Data'!$BP739</f>
        <v>23.25</v>
      </c>
      <c r="BS14" s="140">
        <f>'Current Data'!$BQ739</f>
        <v>0</v>
      </c>
      <c r="BT14" s="140">
        <f>'Current Data'!$BR739</f>
        <v>146.19</v>
      </c>
      <c r="BU14" s="145">
        <f t="shared" si="11"/>
        <v>5187.41</v>
      </c>
    </row>
    <row r="15" spans="1:73" x14ac:dyDescent="0.3">
      <c r="A15" t="str">
        <f>'Flash Report'!B18</f>
        <v>Sleep Inn - Clovis</v>
      </c>
      <c r="B15" s="6" t="str">
        <f>'Flash Report'!C18</f>
        <v>NM-257</v>
      </c>
      <c r="C15" s="141">
        <f>'Current Data'!$BX404</f>
        <v>48774.61</v>
      </c>
      <c r="D15" s="140">
        <f>'Current Data'!$BY404</f>
        <v>537.5</v>
      </c>
      <c r="E15" s="140">
        <f>'Current Data'!$BZ404</f>
        <v>0</v>
      </c>
      <c r="F15" s="140">
        <f>'Current Data'!$CA404</f>
        <v>574</v>
      </c>
      <c r="G15" s="142">
        <f t="shared" si="0"/>
        <v>49886.11</v>
      </c>
      <c r="H15" s="143"/>
      <c r="I15" s="144">
        <f>'Current Data'!$BX433</f>
        <v>54264.59</v>
      </c>
      <c r="J15" s="140">
        <f>'Current Data'!$BY433</f>
        <v>1004.5</v>
      </c>
      <c r="K15" s="140">
        <f>'Current Data'!$BZ433</f>
        <v>0</v>
      </c>
      <c r="L15" s="140">
        <f>'Current Data'!$CA433</f>
        <v>345</v>
      </c>
      <c r="M15" s="145">
        <f t="shared" si="1"/>
        <v>55614.09</v>
      </c>
      <c r="N15" s="143"/>
      <c r="O15" s="141">
        <f>'Current Data'!$BX464</f>
        <v>71611.369999999966</v>
      </c>
      <c r="P15" s="140">
        <f>'Current Data'!$BY464</f>
        <v>1110</v>
      </c>
      <c r="Q15" s="140">
        <f>'Current Data'!$BZ464</f>
        <v>0</v>
      </c>
      <c r="R15" s="140">
        <f>'Current Data'!$CA464</f>
        <v>473.79999999999995</v>
      </c>
      <c r="S15" s="145">
        <f t="shared" si="2"/>
        <v>73195.169999999969</v>
      </c>
      <c r="T15" s="143"/>
      <c r="U15" s="141">
        <f>'Current Data'!$BX494</f>
        <v>70140.22</v>
      </c>
      <c r="V15" s="140">
        <f>'Current Data'!$BY494</f>
        <v>950</v>
      </c>
      <c r="W15" s="140">
        <f>'Current Data'!$BZ494</f>
        <v>0</v>
      </c>
      <c r="X15" s="140">
        <f>'Current Data'!$CA494</f>
        <v>1037.6399999999999</v>
      </c>
      <c r="Y15" s="145">
        <f t="shared" si="3"/>
        <v>72127.86</v>
      </c>
      <c r="Z15" s="143"/>
      <c r="AA15" s="141">
        <f>'Current Data'!$BX525</f>
        <v>101842.19000000002</v>
      </c>
      <c r="AB15" s="140">
        <f>'Current Data'!$BY525</f>
        <v>1618</v>
      </c>
      <c r="AC15" s="140">
        <f>'Current Data'!$BZ525</f>
        <v>0</v>
      </c>
      <c r="AD15" s="140">
        <f>'Current Data'!$CA525</f>
        <v>1540</v>
      </c>
      <c r="AE15" s="145">
        <f t="shared" si="4"/>
        <v>105000.19000000002</v>
      </c>
      <c r="AF15" s="143"/>
      <c r="AG15" s="141">
        <f>'Current Data'!$BX555</f>
        <v>96298.970000000016</v>
      </c>
      <c r="AH15" s="140">
        <f>'Current Data'!$BY555</f>
        <v>1143.6500000000001</v>
      </c>
      <c r="AI15" s="140">
        <f>'Current Data'!$BZ555</f>
        <v>0</v>
      </c>
      <c r="AJ15" s="140">
        <f>'Current Data'!$CA555</f>
        <v>1497</v>
      </c>
      <c r="AK15" s="145">
        <f t="shared" si="5"/>
        <v>98939.62000000001</v>
      </c>
      <c r="AL15" s="143"/>
      <c r="AM15" s="141">
        <f>'Current Data'!$BX586</f>
        <v>81764.610000000015</v>
      </c>
      <c r="AN15" s="140">
        <f>'Current Data'!$BY586</f>
        <v>1274.6100000000001</v>
      </c>
      <c r="AO15" s="140">
        <f>'Current Data'!$BZ586</f>
        <v>0</v>
      </c>
      <c r="AP15" s="140">
        <f>'Current Data'!$CA586</f>
        <v>1205</v>
      </c>
      <c r="AQ15" s="145">
        <f t="shared" si="6"/>
        <v>84244.220000000016</v>
      </c>
      <c r="AR15" s="143"/>
      <c r="AS15" s="141">
        <f>'Current Data'!$BX617</f>
        <v>66586.62</v>
      </c>
      <c r="AT15" s="140">
        <f>'Current Data'!$BY617</f>
        <v>653</v>
      </c>
      <c r="AU15" s="140">
        <f>'Current Data'!$BZ617</f>
        <v>0</v>
      </c>
      <c r="AV15" s="140">
        <f>'Current Data'!$CA617</f>
        <v>817.5</v>
      </c>
      <c r="AW15" s="145">
        <f t="shared" si="7"/>
        <v>68057.119999999995</v>
      </c>
      <c r="AX15" s="143"/>
      <c r="AY15" s="141">
        <f>'Current Data'!$BX647</f>
        <v>0</v>
      </c>
      <c r="AZ15" s="140">
        <f>'Current Data'!$BY647</f>
        <v>0</v>
      </c>
      <c r="BA15" s="140">
        <f>'Current Data'!$BZ647</f>
        <v>0</v>
      </c>
      <c r="BB15" s="140">
        <f>'Current Data'!$CA647</f>
        <v>0</v>
      </c>
      <c r="BC15" s="145">
        <f t="shared" si="8"/>
        <v>0</v>
      </c>
      <c r="BD15" s="143"/>
      <c r="BE15" s="141">
        <f>'Current Data'!$BX678</f>
        <v>0</v>
      </c>
      <c r="BF15" s="140">
        <f>'Current Data'!$BY678</f>
        <v>0</v>
      </c>
      <c r="BG15" s="140">
        <f>'Current Data'!$BZ678</f>
        <v>0</v>
      </c>
      <c r="BH15" s="140">
        <f>'Current Data'!$CA678</f>
        <v>0</v>
      </c>
      <c r="BI15" s="145">
        <f t="shared" si="9"/>
        <v>0</v>
      </c>
      <c r="BJ15" s="143"/>
      <c r="BK15" s="141">
        <f>'Current Data'!$BX708</f>
        <v>0</v>
      </c>
      <c r="BL15" s="140">
        <f>'Current Data'!$BY708</f>
        <v>0</v>
      </c>
      <c r="BM15" s="140">
        <f>'Current Data'!$BZ708</f>
        <v>0</v>
      </c>
      <c r="BN15" s="140">
        <f>'Current Data'!$CA708</f>
        <v>0</v>
      </c>
      <c r="BO15" s="145">
        <f t="shared" si="10"/>
        <v>0</v>
      </c>
      <c r="BP15" s="143"/>
      <c r="BQ15" s="141">
        <f>'Current Data'!$BX739</f>
        <v>0</v>
      </c>
      <c r="BR15" s="140">
        <f>'Current Data'!$BY739</f>
        <v>0</v>
      </c>
      <c r="BS15" s="140">
        <f>'Current Data'!$BZ739</f>
        <v>0</v>
      </c>
      <c r="BT15" s="140">
        <f>'Current Data'!$CA739</f>
        <v>0</v>
      </c>
      <c r="BU15" s="145">
        <f t="shared" si="11"/>
        <v>0</v>
      </c>
    </row>
    <row r="16" spans="1:73" x14ac:dyDescent="0.3">
      <c r="A16" t="str">
        <f>'Flash Report'!B19</f>
        <v>Holiday Inn Express - Portales</v>
      </c>
      <c r="B16" s="6" t="str">
        <f>'Flash Report'!C19</f>
        <v>PRLNM</v>
      </c>
      <c r="C16" s="141">
        <f>'Current Data'!$CG404</f>
        <v>105995.00999999998</v>
      </c>
      <c r="D16" s="140">
        <f>'Current Data'!$CH404</f>
        <v>1443.5</v>
      </c>
      <c r="E16" s="140">
        <f>'Current Data'!$CI404</f>
        <v>0</v>
      </c>
      <c r="F16" s="140">
        <f>'Current Data'!$CJ404</f>
        <v>0</v>
      </c>
      <c r="G16" s="142">
        <f t="shared" si="0"/>
        <v>107438.50999999998</v>
      </c>
      <c r="H16" s="143"/>
      <c r="I16" s="144">
        <f>'Current Data'!$CG433</f>
        <v>99655.8</v>
      </c>
      <c r="J16" s="140">
        <f>'Current Data'!$CH433</f>
        <v>1584.7</v>
      </c>
      <c r="K16" s="140">
        <f>'Current Data'!$CI433</f>
        <v>0</v>
      </c>
      <c r="L16" s="140">
        <f>'Current Data'!$CJ433</f>
        <v>0</v>
      </c>
      <c r="M16" s="145">
        <f t="shared" si="1"/>
        <v>101240.5</v>
      </c>
      <c r="N16" s="143"/>
      <c r="O16" s="141">
        <f>'Current Data'!$CG464</f>
        <v>112000.67</v>
      </c>
      <c r="P16" s="140">
        <f>'Current Data'!$CH464</f>
        <v>1304.5</v>
      </c>
      <c r="Q16" s="140">
        <f>'Current Data'!$CI464</f>
        <v>0</v>
      </c>
      <c r="R16" s="140">
        <f>'Current Data'!$CJ464</f>
        <v>-151.33999999999997</v>
      </c>
      <c r="S16" s="145">
        <f t="shared" si="2"/>
        <v>113153.83</v>
      </c>
      <c r="T16" s="143"/>
      <c r="U16" s="141">
        <f>'Current Data'!$CG494</f>
        <v>133710.59</v>
      </c>
      <c r="V16" s="140">
        <f>'Current Data'!$CH494</f>
        <v>1602.9500000000003</v>
      </c>
      <c r="W16" s="140">
        <f>'Current Data'!$CI494</f>
        <v>25</v>
      </c>
      <c r="X16" s="140">
        <f>'Current Data'!$CJ494</f>
        <v>75</v>
      </c>
      <c r="Y16" s="145">
        <f t="shared" si="3"/>
        <v>135413.54</v>
      </c>
      <c r="Z16" s="143"/>
      <c r="AA16" s="141">
        <f>'Current Data'!$CG525</f>
        <v>149795.84</v>
      </c>
      <c r="AB16" s="140">
        <f>'Current Data'!$CH525</f>
        <v>1504.92</v>
      </c>
      <c r="AC16" s="140">
        <f>'Current Data'!$CI525</f>
        <v>0</v>
      </c>
      <c r="AD16" s="140">
        <f>'Current Data'!$CJ525</f>
        <v>75.010000000000005</v>
      </c>
      <c r="AE16" s="145">
        <f t="shared" si="4"/>
        <v>151375.77000000002</v>
      </c>
      <c r="AF16" s="143"/>
      <c r="AG16" s="141">
        <f>'Current Data'!$CG555</f>
        <v>139256.62999999995</v>
      </c>
      <c r="AH16" s="140">
        <f>'Current Data'!$CH555</f>
        <v>-7716</v>
      </c>
      <c r="AI16" s="140">
        <f>'Current Data'!$CI555</f>
        <v>0</v>
      </c>
      <c r="AJ16" s="140">
        <f>'Current Data'!$CJ555</f>
        <v>4.5599999999999996</v>
      </c>
      <c r="AK16" s="145">
        <f t="shared" si="5"/>
        <v>131545.18999999994</v>
      </c>
      <c r="AL16" s="143"/>
      <c r="AM16" s="141">
        <f>'Current Data'!$CG586</f>
        <v>111202.29000000004</v>
      </c>
      <c r="AN16" s="140">
        <f>'Current Data'!$CH586</f>
        <v>1308.6100000000001</v>
      </c>
      <c r="AO16" s="140">
        <f>'Current Data'!$CI586</f>
        <v>0</v>
      </c>
      <c r="AP16" s="140">
        <f>'Current Data'!$CJ586</f>
        <v>20</v>
      </c>
      <c r="AQ16" s="145">
        <f t="shared" si="6"/>
        <v>112530.90000000004</v>
      </c>
      <c r="AR16" s="143"/>
      <c r="AS16" s="141">
        <f>'Current Data'!$CG617</f>
        <v>175606.52000000002</v>
      </c>
      <c r="AT16" s="140">
        <f>'Current Data'!$CH617</f>
        <v>1159</v>
      </c>
      <c r="AU16" s="140">
        <f>'Current Data'!$CI617</f>
        <v>0</v>
      </c>
      <c r="AV16" s="140">
        <f>'Current Data'!$CJ617</f>
        <v>250</v>
      </c>
      <c r="AW16" s="145">
        <f t="shared" si="7"/>
        <v>177015.52000000002</v>
      </c>
      <c r="AX16" s="143"/>
      <c r="AY16" s="141">
        <f>'Current Data'!$CG647</f>
        <v>155140.51999999999</v>
      </c>
      <c r="AZ16" s="140">
        <f>'Current Data'!$CH647</f>
        <v>1619.17</v>
      </c>
      <c r="BA16" s="140">
        <f>'Current Data'!$CI647</f>
        <v>0</v>
      </c>
      <c r="BB16" s="140">
        <f>'Current Data'!$CJ647</f>
        <v>0</v>
      </c>
      <c r="BC16" s="145">
        <f t="shared" si="8"/>
        <v>156759.69</v>
      </c>
      <c r="BD16" s="143"/>
      <c r="BE16" s="141">
        <f>'Current Data'!$CG678</f>
        <v>146992.14000000004</v>
      </c>
      <c r="BF16" s="140">
        <f>'Current Data'!$CH678</f>
        <v>1380.5</v>
      </c>
      <c r="BG16" s="140">
        <f>'Current Data'!$CI678</f>
        <v>0</v>
      </c>
      <c r="BH16" s="140">
        <f>'Current Data'!$CJ678</f>
        <v>63.62</v>
      </c>
      <c r="BI16" s="145">
        <f t="shared" si="9"/>
        <v>148436.26000000004</v>
      </c>
      <c r="BJ16" s="143"/>
      <c r="BK16" s="141">
        <f>'Current Data'!$CG708</f>
        <v>110697.66</v>
      </c>
      <c r="BL16" s="140">
        <f>'Current Data'!$CH708</f>
        <v>1016.5</v>
      </c>
      <c r="BM16" s="140">
        <f>'Current Data'!$CI708</f>
        <v>0</v>
      </c>
      <c r="BN16" s="140">
        <f>'Current Data'!$CJ708</f>
        <v>-20.010000000000002</v>
      </c>
      <c r="BO16" s="145">
        <f t="shared" si="10"/>
        <v>111694.15000000001</v>
      </c>
      <c r="BP16" s="143"/>
      <c r="BQ16" s="141">
        <f>'Current Data'!$CG739</f>
        <v>2287.7199999999998</v>
      </c>
      <c r="BR16" s="140">
        <f>'Current Data'!$CH739</f>
        <v>24.5</v>
      </c>
      <c r="BS16" s="140">
        <f>'Current Data'!$CI739</f>
        <v>0</v>
      </c>
      <c r="BT16" s="140">
        <f>'Current Data'!$CJ739</f>
        <v>0</v>
      </c>
      <c r="BU16" s="145">
        <f t="shared" si="11"/>
        <v>2312.2199999999998</v>
      </c>
    </row>
    <row r="17" spans="1:73" x14ac:dyDescent="0.3">
      <c r="A17" t="str">
        <f>'Flash Report'!B20</f>
        <v>Holiday Inn - Roswell</v>
      </c>
      <c r="B17" s="6" t="str">
        <f>'Flash Report'!C20</f>
        <v>ROWNM</v>
      </c>
      <c r="C17" s="141">
        <f>'Current Data'!$CP404</f>
        <v>151934.50999999998</v>
      </c>
      <c r="D17" s="140">
        <f>'Current Data'!$CQ404</f>
        <v>1581.2099999999998</v>
      </c>
      <c r="E17" s="140">
        <f>'Current Data'!$CR404</f>
        <v>11003.159999999998</v>
      </c>
      <c r="F17" s="140">
        <f>'Current Data'!$CS404</f>
        <v>1340</v>
      </c>
      <c r="G17" s="142">
        <f t="shared" si="0"/>
        <v>165858.87999999998</v>
      </c>
      <c r="H17" s="143"/>
      <c r="I17" s="144">
        <f>'Current Data'!$CP433</f>
        <v>184841.35</v>
      </c>
      <c r="J17" s="140">
        <f>'Current Data'!$CQ433</f>
        <v>1200.1100000000001</v>
      </c>
      <c r="K17" s="140">
        <f>'Current Data'!$CR433</f>
        <v>12308.939999999999</v>
      </c>
      <c r="L17" s="140">
        <f>'Current Data'!$CS433</f>
        <v>1130.5</v>
      </c>
      <c r="M17" s="145">
        <f t="shared" si="1"/>
        <v>199480.9</v>
      </c>
      <c r="N17" s="143"/>
      <c r="O17" s="141">
        <f>'Current Data'!$CP464</f>
        <v>286706.94</v>
      </c>
      <c r="P17" s="140">
        <f>'Current Data'!$CQ464</f>
        <v>2786.15</v>
      </c>
      <c r="Q17" s="140">
        <f>'Current Data'!$CR464</f>
        <v>10551.339999999998</v>
      </c>
      <c r="R17" s="140">
        <f>'Current Data'!$CS464</f>
        <v>1658</v>
      </c>
      <c r="S17" s="145">
        <f t="shared" si="2"/>
        <v>301702.43000000005</v>
      </c>
      <c r="T17" s="143"/>
      <c r="U17" s="141">
        <f>'Current Data'!$CP494</f>
        <v>228950.80000000002</v>
      </c>
      <c r="V17" s="140">
        <f>'Current Data'!$CQ494</f>
        <v>2243.4700000000003</v>
      </c>
      <c r="W17" s="140">
        <f>'Current Data'!$CR494</f>
        <v>12918.650000000005</v>
      </c>
      <c r="X17" s="140">
        <f>'Current Data'!$CS494</f>
        <v>1021.13</v>
      </c>
      <c r="Y17" s="145">
        <f t="shared" si="3"/>
        <v>245134.05000000002</v>
      </c>
      <c r="Z17" s="143"/>
      <c r="AA17" s="141">
        <f>'Current Data'!$CP525</f>
        <v>200553.96999999997</v>
      </c>
      <c r="AB17" s="140">
        <f>'Current Data'!$CQ525</f>
        <v>2155.0199999999995</v>
      </c>
      <c r="AC17" s="140">
        <f>'Current Data'!$CR525</f>
        <v>14052.419999999996</v>
      </c>
      <c r="AD17" s="140">
        <f>'Current Data'!$CS525</f>
        <v>1609.24</v>
      </c>
      <c r="AE17" s="145">
        <f t="shared" si="4"/>
        <v>218370.64999999994</v>
      </c>
      <c r="AF17" s="143"/>
      <c r="AG17" s="141">
        <f>'Current Data'!$CP555</f>
        <v>278470.67</v>
      </c>
      <c r="AH17" s="140">
        <f>'Current Data'!$CQ555</f>
        <v>2394.85</v>
      </c>
      <c r="AI17" s="140">
        <f>'Current Data'!$CR555</f>
        <v>13224.879999999997</v>
      </c>
      <c r="AJ17" s="140">
        <f>'Current Data'!$CS555</f>
        <v>1675</v>
      </c>
      <c r="AK17" s="145">
        <f t="shared" si="5"/>
        <v>295765.39999999997</v>
      </c>
      <c r="AL17" s="143"/>
      <c r="AM17" s="141">
        <f>'Current Data'!$CP586</f>
        <v>280202.31</v>
      </c>
      <c r="AN17" s="140">
        <f>'Current Data'!$CQ586</f>
        <v>2285.81</v>
      </c>
      <c r="AO17" s="140">
        <f>'Current Data'!$CR586</f>
        <v>12112.539999999999</v>
      </c>
      <c r="AP17" s="140">
        <f>'Current Data'!$CS586</f>
        <v>1729.71</v>
      </c>
      <c r="AQ17" s="145">
        <f t="shared" si="6"/>
        <v>296330.37</v>
      </c>
      <c r="AR17" s="143"/>
      <c r="AS17" s="141">
        <f>'Current Data'!$CP617</f>
        <v>212026.58000000002</v>
      </c>
      <c r="AT17" s="140">
        <f>'Current Data'!$CQ617</f>
        <v>1939.43</v>
      </c>
      <c r="AU17" s="140">
        <f>'Current Data'!$CR617</f>
        <v>11382.69</v>
      </c>
      <c r="AV17" s="140">
        <f>'Current Data'!$CS617</f>
        <v>2835</v>
      </c>
      <c r="AW17" s="145">
        <f t="shared" si="7"/>
        <v>228183.7</v>
      </c>
      <c r="AX17" s="143"/>
      <c r="AY17" s="141">
        <f>'Current Data'!$CP647</f>
        <v>198006.27</v>
      </c>
      <c r="AZ17" s="140">
        <f>'Current Data'!$CQ647</f>
        <v>2090.0100000000002</v>
      </c>
      <c r="BA17" s="140">
        <f>'Current Data'!$CR647</f>
        <v>11172.14</v>
      </c>
      <c r="BB17" s="140">
        <f>'Current Data'!$CS647</f>
        <v>1180</v>
      </c>
      <c r="BC17" s="145">
        <f t="shared" si="8"/>
        <v>212448.41999999998</v>
      </c>
      <c r="BD17" s="143"/>
      <c r="BE17" s="141">
        <f>'Current Data'!$CP678</f>
        <v>310438.19000000006</v>
      </c>
      <c r="BF17" s="140">
        <f>'Current Data'!$CQ678</f>
        <v>2572.73</v>
      </c>
      <c r="BG17" s="140">
        <f>'Current Data'!$CR678</f>
        <v>13272.080000000002</v>
      </c>
      <c r="BH17" s="140">
        <f>'Current Data'!$CS678</f>
        <v>1608</v>
      </c>
      <c r="BI17" s="145">
        <f t="shared" si="9"/>
        <v>327891.00000000006</v>
      </c>
      <c r="BJ17" s="143"/>
      <c r="BK17" s="141">
        <f>'Current Data'!$CP708</f>
        <v>257001.33000000002</v>
      </c>
      <c r="BL17" s="140">
        <f>'Current Data'!$CQ708</f>
        <v>2162.2600000000002</v>
      </c>
      <c r="BM17" s="140">
        <f>'Current Data'!$CR708</f>
        <v>15844.779999999995</v>
      </c>
      <c r="BN17" s="140">
        <f>'Current Data'!$CS708</f>
        <v>1949.73</v>
      </c>
      <c r="BO17" s="145">
        <f t="shared" si="10"/>
        <v>276958.09999999998</v>
      </c>
      <c r="BP17" s="143"/>
      <c r="BQ17" s="141">
        <f>'Current Data'!$CP739</f>
        <v>4666.6400000000003</v>
      </c>
      <c r="BR17" s="140">
        <f>'Current Data'!$CQ739</f>
        <v>47</v>
      </c>
      <c r="BS17" s="140">
        <f>'Current Data'!$CR739</f>
        <v>342.1</v>
      </c>
      <c r="BT17" s="140">
        <f>'Current Data'!$CS739</f>
        <v>248</v>
      </c>
      <c r="BU17" s="145">
        <f t="shared" si="11"/>
        <v>5303.7400000000007</v>
      </c>
    </row>
    <row r="18" spans="1:73" x14ac:dyDescent="0.3">
      <c r="A18" t="str">
        <f>'Flash Report'!B21</f>
        <v>Super 8 - Portales</v>
      </c>
      <c r="B18" s="6" t="str">
        <f>'Flash Report'!C21</f>
        <v>S8 03339</v>
      </c>
      <c r="C18" s="141">
        <f>'Current Data'!$CY404</f>
        <v>25451.770000000004</v>
      </c>
      <c r="D18" s="140">
        <f>'Current Data'!$CZ404</f>
        <v>0</v>
      </c>
      <c r="E18" s="140">
        <f>'Current Data'!$DA404</f>
        <v>198.5</v>
      </c>
      <c r="F18" s="140">
        <f>'Current Data'!$DB404</f>
        <v>1077.52</v>
      </c>
      <c r="G18" s="142">
        <f t="shared" si="0"/>
        <v>26727.790000000005</v>
      </c>
      <c r="H18" s="143"/>
      <c r="I18" s="144">
        <f>'Current Data'!$CY433</f>
        <v>29180.590000000004</v>
      </c>
      <c r="J18" s="140">
        <f>'Current Data'!$CZ433</f>
        <v>-4.5</v>
      </c>
      <c r="K18" s="140">
        <f>'Current Data'!$DA433</f>
        <v>81</v>
      </c>
      <c r="L18" s="140">
        <f>'Current Data'!$DB433</f>
        <v>2355.15</v>
      </c>
      <c r="M18" s="145">
        <f t="shared" si="1"/>
        <v>31612.240000000005</v>
      </c>
      <c r="N18" s="143"/>
      <c r="O18" s="141">
        <f>'Current Data'!$CY464</f>
        <v>32411.000000000004</v>
      </c>
      <c r="P18" s="140">
        <f>'Current Data'!$CZ464</f>
        <v>0</v>
      </c>
      <c r="Q18" s="140">
        <f>'Current Data'!$DA464</f>
        <v>294.5</v>
      </c>
      <c r="R18" s="140">
        <f>'Current Data'!$DB464</f>
        <v>969.67000000000007</v>
      </c>
      <c r="S18" s="145">
        <f t="shared" si="2"/>
        <v>33675.170000000006</v>
      </c>
      <c r="T18" s="143"/>
      <c r="U18" s="141">
        <f>'Current Data'!$CY494</f>
        <v>31746.170000000009</v>
      </c>
      <c r="V18" s="140">
        <f>'Current Data'!$CZ494</f>
        <v>0</v>
      </c>
      <c r="W18" s="140">
        <f>'Current Data'!$DA494</f>
        <v>265.5</v>
      </c>
      <c r="X18" s="140">
        <f>'Current Data'!$DB494</f>
        <v>1443</v>
      </c>
      <c r="Y18" s="145">
        <f t="shared" si="3"/>
        <v>33454.670000000013</v>
      </c>
      <c r="Z18" s="143"/>
      <c r="AA18" s="141">
        <f>'Current Data'!$CY525</f>
        <v>42593.869999999995</v>
      </c>
      <c r="AB18" s="140">
        <f>'Current Data'!$CZ525</f>
        <v>0</v>
      </c>
      <c r="AC18" s="140">
        <f>'Current Data'!$DA525</f>
        <v>241.5</v>
      </c>
      <c r="AD18" s="140">
        <f>'Current Data'!$DB525</f>
        <v>791</v>
      </c>
      <c r="AE18" s="145">
        <f t="shared" si="4"/>
        <v>43626.369999999995</v>
      </c>
      <c r="AF18" s="143"/>
      <c r="AG18" s="141">
        <f>'Current Data'!$CY555</f>
        <v>27450.619999999995</v>
      </c>
      <c r="AH18" s="140">
        <f>'Current Data'!$CZ555</f>
        <v>0</v>
      </c>
      <c r="AI18" s="140">
        <f>'Current Data'!$DA555</f>
        <v>61</v>
      </c>
      <c r="AJ18" s="140">
        <f>'Current Data'!$DB555</f>
        <v>335.42</v>
      </c>
      <c r="AK18" s="145">
        <f t="shared" si="5"/>
        <v>27847.039999999994</v>
      </c>
      <c r="AL18" s="143"/>
      <c r="AM18" s="141">
        <f>'Current Data'!$CY586</f>
        <v>0</v>
      </c>
      <c r="AN18" s="140">
        <f>'Current Data'!$CZ586</f>
        <v>0</v>
      </c>
      <c r="AO18" s="140">
        <f>'Current Data'!$DA586</f>
        <v>0</v>
      </c>
      <c r="AP18" s="140">
        <f>'Current Data'!$DB586</f>
        <v>0</v>
      </c>
      <c r="AQ18" s="145">
        <f t="shared" si="6"/>
        <v>0</v>
      </c>
      <c r="AR18" s="143"/>
      <c r="AS18" s="141">
        <f>'Current Data'!$CY617</f>
        <v>0</v>
      </c>
      <c r="AT18" s="140">
        <f>'Current Data'!$CZ617</f>
        <v>0</v>
      </c>
      <c r="AU18" s="140">
        <f>'Current Data'!$DA617</f>
        <v>0</v>
      </c>
      <c r="AV18" s="140">
        <f>'Current Data'!$DB617</f>
        <v>0</v>
      </c>
      <c r="AW18" s="145">
        <f t="shared" si="7"/>
        <v>0</v>
      </c>
      <c r="AX18" s="143"/>
      <c r="AY18" s="141">
        <f>'Current Data'!$CY647</f>
        <v>0</v>
      </c>
      <c r="AZ18" s="140">
        <f>'Current Data'!$CZ647</f>
        <v>0</v>
      </c>
      <c r="BA18" s="140">
        <f>'Current Data'!$DA647</f>
        <v>0</v>
      </c>
      <c r="BB18" s="140">
        <f>'Current Data'!$DB647</f>
        <v>0</v>
      </c>
      <c r="BC18" s="145">
        <f t="shared" si="8"/>
        <v>0</v>
      </c>
      <c r="BD18" s="143"/>
      <c r="BE18" s="141">
        <f>'Current Data'!$CY678</f>
        <v>0</v>
      </c>
      <c r="BF18" s="140">
        <f>'Current Data'!$CZ678</f>
        <v>0</v>
      </c>
      <c r="BG18" s="140">
        <f>'Current Data'!$DA678</f>
        <v>0</v>
      </c>
      <c r="BH18" s="140">
        <f>'Current Data'!$DB678</f>
        <v>0</v>
      </c>
      <c r="BI18" s="145">
        <f t="shared" si="9"/>
        <v>0</v>
      </c>
      <c r="BJ18" s="143"/>
      <c r="BK18" s="141">
        <f>'Current Data'!$CY708</f>
        <v>0</v>
      </c>
      <c r="BL18" s="140">
        <f>'Current Data'!$CZ708</f>
        <v>0</v>
      </c>
      <c r="BM18" s="140">
        <f>'Current Data'!$DA708</f>
        <v>0</v>
      </c>
      <c r="BN18" s="140">
        <f>'Current Data'!$DB708</f>
        <v>0</v>
      </c>
      <c r="BO18" s="145">
        <f t="shared" si="10"/>
        <v>0</v>
      </c>
      <c r="BP18" s="143"/>
      <c r="BQ18" s="141">
        <f>'Current Data'!$CY739</f>
        <v>0</v>
      </c>
      <c r="BR18" s="140">
        <f>'Current Data'!$CZ739</f>
        <v>0</v>
      </c>
      <c r="BS18" s="140">
        <f>'Current Data'!$DA739</f>
        <v>0</v>
      </c>
      <c r="BT18" s="140">
        <f>'Current Data'!$DB739</f>
        <v>0</v>
      </c>
      <c r="BU18" s="145">
        <f t="shared" si="11"/>
        <v>0</v>
      </c>
    </row>
    <row r="19" spans="1:73" x14ac:dyDescent="0.3">
      <c r="A19" t="e">
        <f>'Flash Report'!#REF!</f>
        <v>#REF!</v>
      </c>
      <c r="B19" s="6" t="e">
        <f>'Flash Report'!#REF!</f>
        <v>#REF!</v>
      </c>
      <c r="C19" s="141">
        <f>'Current Data'!$DH404</f>
        <v>0</v>
      </c>
      <c r="D19" s="140">
        <f>'Current Data'!$DI404</f>
        <v>0</v>
      </c>
      <c r="E19" s="140">
        <f>'Current Data'!$DJ404</f>
        <v>0</v>
      </c>
      <c r="F19" s="140">
        <f>'Current Data'!$DK404</f>
        <v>0</v>
      </c>
      <c r="G19" s="142">
        <f t="shared" si="0"/>
        <v>0</v>
      </c>
      <c r="H19" s="143"/>
      <c r="I19" s="144">
        <f>'Current Data'!$DH433</f>
        <v>0</v>
      </c>
      <c r="J19" s="140">
        <f>'Current Data'!$DI433</f>
        <v>0</v>
      </c>
      <c r="K19" s="140">
        <f>'Current Data'!$DJ433</f>
        <v>0</v>
      </c>
      <c r="L19" s="140">
        <f>'Current Data'!$DK433</f>
        <v>0</v>
      </c>
      <c r="M19" s="145">
        <f t="shared" si="1"/>
        <v>0</v>
      </c>
      <c r="N19" s="143"/>
      <c r="O19" s="141">
        <f>'Current Data'!$DH464</f>
        <v>0</v>
      </c>
      <c r="P19" s="140">
        <f>'Current Data'!$DI464</f>
        <v>0</v>
      </c>
      <c r="Q19" s="140">
        <f>'Current Data'!$DJ464</f>
        <v>0</v>
      </c>
      <c r="R19" s="140">
        <f>'Current Data'!$DK464</f>
        <v>0</v>
      </c>
      <c r="S19" s="145">
        <f t="shared" si="2"/>
        <v>0</v>
      </c>
      <c r="T19" s="143"/>
      <c r="U19" s="141">
        <f>'Current Data'!$DH494</f>
        <v>0</v>
      </c>
      <c r="V19" s="140">
        <f>'Current Data'!$DI494</f>
        <v>0</v>
      </c>
      <c r="W19" s="140">
        <f>'Current Data'!$DJ494</f>
        <v>0</v>
      </c>
      <c r="X19" s="140">
        <f>'Current Data'!$DK494</f>
        <v>0</v>
      </c>
      <c r="Y19" s="145">
        <f t="shared" si="3"/>
        <v>0</v>
      </c>
      <c r="Z19" s="143"/>
      <c r="AA19" s="141">
        <f>'Current Data'!$DH525</f>
        <v>0</v>
      </c>
      <c r="AB19" s="140">
        <f>'Current Data'!$DI525</f>
        <v>0</v>
      </c>
      <c r="AC19" s="140">
        <f>'Current Data'!$DJ525</f>
        <v>0</v>
      </c>
      <c r="AD19" s="140">
        <f>'Current Data'!$DK525</f>
        <v>0</v>
      </c>
      <c r="AE19" s="145">
        <f t="shared" si="4"/>
        <v>0</v>
      </c>
      <c r="AF19" s="143"/>
      <c r="AG19" s="141">
        <f>'Current Data'!$DH555</f>
        <v>0</v>
      </c>
      <c r="AH19" s="140">
        <f>'Current Data'!$DI555</f>
        <v>0</v>
      </c>
      <c r="AI19" s="140">
        <f>'Current Data'!$DJ555</f>
        <v>0</v>
      </c>
      <c r="AJ19" s="140">
        <f>'Current Data'!$DK555</f>
        <v>0</v>
      </c>
      <c r="AK19" s="145">
        <f t="shared" si="5"/>
        <v>0</v>
      </c>
      <c r="AL19" s="143"/>
      <c r="AM19" s="141">
        <f>'Current Data'!$DH586</f>
        <v>0</v>
      </c>
      <c r="AN19" s="140">
        <f>'Current Data'!$DI586</f>
        <v>0</v>
      </c>
      <c r="AO19" s="140">
        <f>'Current Data'!$DJ586</f>
        <v>0</v>
      </c>
      <c r="AP19" s="140">
        <f>'Current Data'!$DK586</f>
        <v>0</v>
      </c>
      <c r="AQ19" s="145">
        <f t="shared" si="6"/>
        <v>0</v>
      </c>
      <c r="AR19" s="143"/>
      <c r="AS19" s="141">
        <f>'Current Data'!$DH617</f>
        <v>0</v>
      </c>
      <c r="AT19" s="140">
        <f>'Current Data'!$DI617</f>
        <v>0</v>
      </c>
      <c r="AU19" s="140">
        <f>'Current Data'!$DJ617</f>
        <v>0</v>
      </c>
      <c r="AV19" s="140">
        <f>'Current Data'!$DK617</f>
        <v>0</v>
      </c>
      <c r="AW19" s="145">
        <f t="shared" si="7"/>
        <v>0</v>
      </c>
      <c r="AX19" s="143"/>
      <c r="AY19" s="141">
        <f>'Current Data'!$DH647</f>
        <v>0</v>
      </c>
      <c r="AZ19" s="140">
        <f>'Current Data'!$DI647</f>
        <v>0</v>
      </c>
      <c r="BA19" s="140">
        <f>'Current Data'!$DJ647</f>
        <v>0</v>
      </c>
      <c r="BB19" s="140">
        <f>'Current Data'!$DK647</f>
        <v>0</v>
      </c>
      <c r="BC19" s="145">
        <f t="shared" si="8"/>
        <v>0</v>
      </c>
      <c r="BD19" s="143"/>
      <c r="BE19" s="141">
        <f>'Current Data'!$DH678</f>
        <v>0</v>
      </c>
      <c r="BF19" s="140">
        <f>'Current Data'!$DI678</f>
        <v>0</v>
      </c>
      <c r="BG19" s="140">
        <f>'Current Data'!$DJ678</f>
        <v>0</v>
      </c>
      <c r="BH19" s="140">
        <f>'Current Data'!$DK678</f>
        <v>0</v>
      </c>
      <c r="BI19" s="145">
        <f t="shared" si="9"/>
        <v>0</v>
      </c>
      <c r="BJ19" s="143"/>
      <c r="BK19" s="141">
        <f>'Current Data'!$DH708</f>
        <v>0</v>
      </c>
      <c r="BL19" s="140">
        <f>'Current Data'!$DI708</f>
        <v>0</v>
      </c>
      <c r="BM19" s="140">
        <f>'Current Data'!$DJ708</f>
        <v>0</v>
      </c>
      <c r="BN19" s="140">
        <f>'Current Data'!$DK708</f>
        <v>0</v>
      </c>
      <c r="BO19" s="145">
        <f t="shared" si="10"/>
        <v>0</v>
      </c>
      <c r="BP19" s="143"/>
      <c r="BQ19" s="141">
        <f>'Current Data'!$DH739</f>
        <v>0</v>
      </c>
      <c r="BR19" s="140">
        <f>'Current Data'!$DI739</f>
        <v>0</v>
      </c>
      <c r="BS19" s="140">
        <f>'Current Data'!$DJ739</f>
        <v>0</v>
      </c>
      <c r="BT19" s="140">
        <f>'Current Data'!$DK739</f>
        <v>0</v>
      </c>
      <c r="BU19" s="145">
        <f t="shared" si="11"/>
        <v>0</v>
      </c>
    </row>
    <row r="20" spans="1:73" x14ac:dyDescent="0.3">
      <c r="A20" t="e">
        <f>'Flash Report'!#REF!</f>
        <v>#REF!</v>
      </c>
      <c r="B20" s="6" t="e">
        <f>'Flash Report'!#REF!</f>
        <v>#REF!</v>
      </c>
      <c r="C20" s="141">
        <f>'Current Data'!$DQ404</f>
        <v>0</v>
      </c>
      <c r="D20" s="140">
        <f>'Current Data'!$DR404</f>
        <v>0</v>
      </c>
      <c r="E20" s="140">
        <f>'Current Data'!$DS404</f>
        <v>0</v>
      </c>
      <c r="F20" s="140">
        <f>'Current Data'!$DT404</f>
        <v>0</v>
      </c>
      <c r="G20" s="142">
        <f t="shared" si="0"/>
        <v>0</v>
      </c>
      <c r="H20" s="143"/>
      <c r="I20" s="144">
        <f>'Current Data'!$DQ433</f>
        <v>0</v>
      </c>
      <c r="J20" s="140">
        <f>'Current Data'!$DR433</f>
        <v>0</v>
      </c>
      <c r="K20" s="140">
        <f>'Current Data'!$DS433</f>
        <v>0</v>
      </c>
      <c r="L20" s="140">
        <f>'Current Data'!$DT433</f>
        <v>0</v>
      </c>
      <c r="M20" s="145">
        <f t="shared" si="1"/>
        <v>0</v>
      </c>
      <c r="N20" s="143"/>
      <c r="O20" s="141">
        <f>'Current Data'!$DQ464</f>
        <v>0</v>
      </c>
      <c r="P20" s="140">
        <f>'Current Data'!$DR464</f>
        <v>0</v>
      </c>
      <c r="Q20" s="140">
        <f>'Current Data'!$DS464</f>
        <v>0</v>
      </c>
      <c r="R20" s="140">
        <f>'Current Data'!$DT464</f>
        <v>0</v>
      </c>
      <c r="S20" s="145">
        <f t="shared" si="2"/>
        <v>0</v>
      </c>
      <c r="T20" s="143"/>
      <c r="U20" s="141">
        <f>'Current Data'!$DQ494</f>
        <v>0</v>
      </c>
      <c r="V20" s="140">
        <f>'Current Data'!$DR494</f>
        <v>0</v>
      </c>
      <c r="W20" s="140">
        <f>'Current Data'!$DS494</f>
        <v>0</v>
      </c>
      <c r="X20" s="140">
        <f>'Current Data'!$DT494</f>
        <v>0</v>
      </c>
      <c r="Y20" s="145">
        <f t="shared" si="3"/>
        <v>0</v>
      </c>
      <c r="Z20" s="143"/>
      <c r="AA20" s="141">
        <f>'Current Data'!$DQ525</f>
        <v>0</v>
      </c>
      <c r="AB20" s="140">
        <f>'Current Data'!$DR525</f>
        <v>0</v>
      </c>
      <c r="AC20" s="140">
        <f>'Current Data'!$DS525</f>
        <v>0</v>
      </c>
      <c r="AD20" s="140">
        <f>'Current Data'!$DT525</f>
        <v>0</v>
      </c>
      <c r="AE20" s="145">
        <f t="shared" si="4"/>
        <v>0</v>
      </c>
      <c r="AF20" s="143"/>
      <c r="AG20" s="141">
        <f>'Current Data'!$DQ555</f>
        <v>0</v>
      </c>
      <c r="AH20" s="140">
        <f>'Current Data'!$DR555</f>
        <v>0</v>
      </c>
      <c r="AI20" s="140">
        <f>'Current Data'!$DS555</f>
        <v>0</v>
      </c>
      <c r="AJ20" s="140">
        <f>'Current Data'!$DT555</f>
        <v>0</v>
      </c>
      <c r="AK20" s="145">
        <f t="shared" si="5"/>
        <v>0</v>
      </c>
      <c r="AL20" s="143"/>
      <c r="AM20" s="141">
        <f>'Current Data'!$DQ586</f>
        <v>0</v>
      </c>
      <c r="AN20" s="140">
        <f>'Current Data'!$DR586</f>
        <v>0</v>
      </c>
      <c r="AO20" s="140">
        <f>'Current Data'!$DS586</f>
        <v>0</v>
      </c>
      <c r="AP20" s="140">
        <f>'Current Data'!$DT586</f>
        <v>0</v>
      </c>
      <c r="AQ20" s="145">
        <f t="shared" si="6"/>
        <v>0</v>
      </c>
      <c r="AR20" s="143"/>
      <c r="AS20" s="141">
        <f>'Current Data'!$DQ617</f>
        <v>0</v>
      </c>
      <c r="AT20" s="140">
        <f>'Current Data'!$DR617</f>
        <v>0</v>
      </c>
      <c r="AU20" s="140">
        <f>'Current Data'!$DS617</f>
        <v>0</v>
      </c>
      <c r="AV20" s="140">
        <f>'Current Data'!$DT617</f>
        <v>0</v>
      </c>
      <c r="AW20" s="145">
        <f t="shared" si="7"/>
        <v>0</v>
      </c>
      <c r="AX20" s="143"/>
      <c r="AY20" s="141">
        <f>'Current Data'!$DQ647</f>
        <v>0</v>
      </c>
      <c r="AZ20" s="140">
        <f>'Current Data'!$DR647</f>
        <v>0</v>
      </c>
      <c r="BA20" s="140">
        <f>'Current Data'!$DS647</f>
        <v>0</v>
      </c>
      <c r="BB20" s="140">
        <f>'Current Data'!$DT647</f>
        <v>0</v>
      </c>
      <c r="BC20" s="145">
        <f t="shared" si="8"/>
        <v>0</v>
      </c>
      <c r="BD20" s="143"/>
      <c r="BE20" s="141">
        <f>'Current Data'!$DQ678</f>
        <v>0</v>
      </c>
      <c r="BF20" s="140">
        <f>'Current Data'!$DR678</f>
        <v>0</v>
      </c>
      <c r="BG20" s="140">
        <f>'Current Data'!$DS678</f>
        <v>0</v>
      </c>
      <c r="BH20" s="140">
        <f>'Current Data'!$DT678</f>
        <v>0</v>
      </c>
      <c r="BI20" s="145">
        <f t="shared" si="9"/>
        <v>0</v>
      </c>
      <c r="BJ20" s="143"/>
      <c r="BK20" s="141">
        <f>'Current Data'!$DQ708</f>
        <v>0</v>
      </c>
      <c r="BL20" s="140">
        <f>'Current Data'!$DR708</f>
        <v>0</v>
      </c>
      <c r="BM20" s="140">
        <f>'Current Data'!$DS708</f>
        <v>0</v>
      </c>
      <c r="BN20" s="140">
        <f>'Current Data'!$DT708</f>
        <v>0</v>
      </c>
      <c r="BO20" s="145">
        <f t="shared" si="10"/>
        <v>0</v>
      </c>
      <c r="BP20" s="143"/>
      <c r="BQ20" s="141">
        <f>'Current Data'!$DQ739</f>
        <v>0</v>
      </c>
      <c r="BR20" s="140">
        <f>'Current Data'!$DR739</f>
        <v>0</v>
      </c>
      <c r="BS20" s="140">
        <f>'Current Data'!$DS739</f>
        <v>0</v>
      </c>
      <c r="BT20" s="140">
        <f>'Current Data'!$DT739</f>
        <v>0</v>
      </c>
      <c r="BU20" s="145">
        <f t="shared" si="11"/>
        <v>0</v>
      </c>
    </row>
    <row r="21" spans="1:73" ht="15" thickBot="1" x14ac:dyDescent="0.35">
      <c r="A21" t="e">
        <f>'Flash Report'!#REF!</f>
        <v>#REF!</v>
      </c>
      <c r="B21" s="6" t="e">
        <f>'Flash Report'!#REF!</f>
        <v>#REF!</v>
      </c>
      <c r="C21" s="146">
        <f>'Current Data'!$DZ404</f>
        <v>0</v>
      </c>
      <c r="D21" s="147">
        <f>'Current Data'!$EA404</f>
        <v>0</v>
      </c>
      <c r="E21" s="147">
        <f>'Current Data'!$EB404</f>
        <v>0</v>
      </c>
      <c r="F21" s="147">
        <f>'Current Data'!$EC404</f>
        <v>0</v>
      </c>
      <c r="G21" s="148">
        <f t="shared" si="0"/>
        <v>0</v>
      </c>
      <c r="H21" s="143"/>
      <c r="I21" s="149">
        <f>'Current Data'!$DZ433</f>
        <v>0</v>
      </c>
      <c r="J21" s="147">
        <f>'Current Data'!$EA433</f>
        <v>0</v>
      </c>
      <c r="K21" s="147">
        <f>'Current Data'!$EB433</f>
        <v>0</v>
      </c>
      <c r="L21" s="147">
        <f>'Current Data'!$EC433</f>
        <v>0</v>
      </c>
      <c r="M21" s="150">
        <f t="shared" si="1"/>
        <v>0</v>
      </c>
      <c r="N21" s="143"/>
      <c r="O21" s="146">
        <f>'Current Data'!$DZ464</f>
        <v>0</v>
      </c>
      <c r="P21" s="147">
        <f>'Current Data'!$EA464</f>
        <v>0</v>
      </c>
      <c r="Q21" s="147">
        <f>'Current Data'!$EB464</f>
        <v>0</v>
      </c>
      <c r="R21" s="147">
        <f>'Current Data'!$EC464</f>
        <v>0</v>
      </c>
      <c r="S21" s="150">
        <f t="shared" si="2"/>
        <v>0</v>
      </c>
      <c r="T21" s="143"/>
      <c r="U21" s="146">
        <f>'Current Data'!$DZ494</f>
        <v>0</v>
      </c>
      <c r="V21" s="147">
        <f>'Current Data'!$EA494</f>
        <v>0</v>
      </c>
      <c r="W21" s="147">
        <f>'Current Data'!$EB494</f>
        <v>0</v>
      </c>
      <c r="X21" s="147">
        <f>'Current Data'!$EC494</f>
        <v>0</v>
      </c>
      <c r="Y21" s="150">
        <f t="shared" si="3"/>
        <v>0</v>
      </c>
      <c r="Z21" s="143"/>
      <c r="AA21" s="146">
        <f>'Current Data'!$DZ525</f>
        <v>0</v>
      </c>
      <c r="AB21" s="147">
        <f>'Current Data'!$EA525</f>
        <v>0</v>
      </c>
      <c r="AC21" s="147">
        <f>'Current Data'!$EB525</f>
        <v>0</v>
      </c>
      <c r="AD21" s="147">
        <f>'Current Data'!$EC525</f>
        <v>0</v>
      </c>
      <c r="AE21" s="150">
        <f t="shared" si="4"/>
        <v>0</v>
      </c>
      <c r="AF21" s="143"/>
      <c r="AG21" s="146">
        <f>'Current Data'!$DZ555</f>
        <v>0</v>
      </c>
      <c r="AH21" s="147">
        <f>'Current Data'!$EA555</f>
        <v>0</v>
      </c>
      <c r="AI21" s="147">
        <f>'Current Data'!$EB555</f>
        <v>0</v>
      </c>
      <c r="AJ21" s="147">
        <f>'Current Data'!$EC555</f>
        <v>0</v>
      </c>
      <c r="AK21" s="150">
        <f t="shared" si="5"/>
        <v>0</v>
      </c>
      <c r="AL21" s="143"/>
      <c r="AM21" s="146">
        <f>'Current Data'!$DZ586</f>
        <v>0</v>
      </c>
      <c r="AN21" s="147">
        <f>'Current Data'!$EA586</f>
        <v>0</v>
      </c>
      <c r="AO21" s="147">
        <f>'Current Data'!$EB586</f>
        <v>0</v>
      </c>
      <c r="AP21" s="147">
        <f>'Current Data'!$EC586</f>
        <v>0</v>
      </c>
      <c r="AQ21" s="150">
        <f t="shared" si="6"/>
        <v>0</v>
      </c>
      <c r="AR21" s="143"/>
      <c r="AS21" s="146">
        <f>'Current Data'!$DZ617</f>
        <v>0</v>
      </c>
      <c r="AT21" s="147">
        <f>'Current Data'!$EA617</f>
        <v>0</v>
      </c>
      <c r="AU21" s="147">
        <f>'Current Data'!$EB617</f>
        <v>0</v>
      </c>
      <c r="AV21" s="147">
        <f>'Current Data'!$EC617</f>
        <v>0</v>
      </c>
      <c r="AW21" s="150">
        <f t="shared" si="7"/>
        <v>0</v>
      </c>
      <c r="AX21" s="143"/>
      <c r="AY21" s="146">
        <f>'Current Data'!$DZ647</f>
        <v>0</v>
      </c>
      <c r="AZ21" s="147">
        <f>'Current Data'!$EA647</f>
        <v>0</v>
      </c>
      <c r="BA21" s="147">
        <f>'Current Data'!$EB647</f>
        <v>0</v>
      </c>
      <c r="BB21" s="147">
        <f>'Current Data'!$EC647</f>
        <v>0</v>
      </c>
      <c r="BC21" s="150">
        <f t="shared" si="8"/>
        <v>0</v>
      </c>
      <c r="BD21" s="143"/>
      <c r="BE21" s="146">
        <f>'Current Data'!$DZ678</f>
        <v>0</v>
      </c>
      <c r="BF21" s="147">
        <f>'Current Data'!$EA678</f>
        <v>0</v>
      </c>
      <c r="BG21" s="147">
        <f>'Current Data'!$EB678</f>
        <v>0</v>
      </c>
      <c r="BH21" s="147">
        <f>'Current Data'!$EC678</f>
        <v>0</v>
      </c>
      <c r="BI21" s="150">
        <f t="shared" si="9"/>
        <v>0</v>
      </c>
      <c r="BJ21" s="143"/>
      <c r="BK21" s="146">
        <f>'Current Data'!$DZ708</f>
        <v>0</v>
      </c>
      <c r="BL21" s="147">
        <f>'Current Data'!$EA708</f>
        <v>0</v>
      </c>
      <c r="BM21" s="147">
        <f>'Current Data'!$EB708</f>
        <v>0</v>
      </c>
      <c r="BN21" s="147">
        <f>'Current Data'!$EC708</f>
        <v>0</v>
      </c>
      <c r="BO21" s="150">
        <f t="shared" si="10"/>
        <v>0</v>
      </c>
      <c r="BP21" s="143"/>
      <c r="BQ21" s="146">
        <f>'Current Data'!$DZ739</f>
        <v>0</v>
      </c>
      <c r="BR21" s="147">
        <f>'Current Data'!$EA739</f>
        <v>0</v>
      </c>
      <c r="BS21" s="147">
        <f>'Current Data'!$EB739</f>
        <v>0</v>
      </c>
      <c r="BT21" s="147">
        <f>'Current Data'!$EC739</f>
        <v>0</v>
      </c>
      <c r="BU21" s="150">
        <f t="shared" si="11"/>
        <v>0</v>
      </c>
    </row>
    <row r="24" spans="1:73" x14ac:dyDescent="0.3">
      <c r="I24" s="6"/>
      <c r="J24" s="6"/>
      <c r="K24" s="6"/>
      <c r="L24" s="6"/>
    </row>
    <row r="25" spans="1:73" x14ac:dyDescent="0.3">
      <c r="I25" s="6"/>
      <c r="J25" s="6"/>
      <c r="K25" s="6"/>
      <c r="L25" s="6"/>
    </row>
    <row r="26" spans="1:73" x14ac:dyDescent="0.3">
      <c r="A26" s="113"/>
      <c r="B26" s="115" t="s">
        <v>56</v>
      </c>
      <c r="C26" s="113"/>
      <c r="D26" s="113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20" t="s">
        <v>11</v>
      </c>
      <c r="R26" s="116"/>
      <c r="S26" s="116"/>
      <c r="T26" s="116"/>
      <c r="U26" s="116"/>
      <c r="V26" s="116"/>
      <c r="W26" s="116"/>
      <c r="X26" s="116"/>
      <c r="Y26" s="116"/>
      <c r="Z26" s="116"/>
      <c r="AA26" s="116"/>
      <c r="AB26" s="116"/>
      <c r="AC26" s="116"/>
      <c r="AD26" s="116"/>
      <c r="AE26" s="116"/>
    </row>
    <row r="27" spans="1:73" x14ac:dyDescent="0.3">
      <c r="A27" s="113"/>
      <c r="B27" s="113"/>
      <c r="C27" s="114" t="s">
        <v>141</v>
      </c>
      <c r="D27" s="114" t="s">
        <v>142</v>
      </c>
      <c r="E27" s="114" t="s">
        <v>143</v>
      </c>
      <c r="F27" s="114" t="s">
        <v>144</v>
      </c>
      <c r="G27" s="114" t="s">
        <v>145</v>
      </c>
      <c r="I27" s="114" t="s">
        <v>146</v>
      </c>
      <c r="J27" s="114" t="s">
        <v>147</v>
      </c>
      <c r="K27" s="114" t="s">
        <v>148</v>
      </c>
      <c r="L27" s="114" t="s">
        <v>149</v>
      </c>
      <c r="M27" s="114" t="s">
        <v>150</v>
      </c>
      <c r="O27" s="114" t="s">
        <v>151</v>
      </c>
      <c r="P27" s="114" t="s">
        <v>152</v>
      </c>
      <c r="Q27" s="116"/>
      <c r="R27" s="114" t="s">
        <v>141</v>
      </c>
      <c r="S27" s="114" t="s">
        <v>142</v>
      </c>
      <c r="U27" s="114" t="s">
        <v>143</v>
      </c>
      <c r="V27" s="114" t="s">
        <v>144</v>
      </c>
      <c r="W27" s="114" t="s">
        <v>145</v>
      </c>
      <c r="X27" s="114" t="s">
        <v>146</v>
      </c>
      <c r="Y27" s="114" t="s">
        <v>147</v>
      </c>
      <c r="AA27" s="114" t="s">
        <v>148</v>
      </c>
      <c r="AB27" s="114" t="s">
        <v>149</v>
      </c>
      <c r="AC27" s="114" t="s">
        <v>150</v>
      </c>
      <c r="AD27" s="114" t="s">
        <v>151</v>
      </c>
      <c r="AE27" s="114" t="s">
        <v>152</v>
      </c>
    </row>
    <row r="28" spans="1:73" x14ac:dyDescent="0.3">
      <c r="A28" t="str">
        <f>A7</f>
        <v>Holiday Inn Express &amp; Suites - ABQAL</v>
      </c>
      <c r="B28" s="6" t="str">
        <f>B7</f>
        <v>ABQAL</v>
      </c>
      <c r="C28" s="107">
        <f>'Current Data'!$C$404</f>
        <v>1054</v>
      </c>
      <c r="D28" s="107">
        <f>'Current Data'!$C$433</f>
        <v>1046</v>
      </c>
      <c r="E28" s="107">
        <f>'Current Data'!$C$464</f>
        <v>1383</v>
      </c>
      <c r="F28" s="107">
        <f>'Current Data'!$C$494</f>
        <v>1347</v>
      </c>
      <c r="G28" s="107">
        <f>'Current Data'!$C$525</f>
        <v>1441</v>
      </c>
      <c r="I28" s="107">
        <f>'Current Data'!$C$555</f>
        <v>1593</v>
      </c>
      <c r="J28" s="107">
        <f>'Current Data'!$C$586</f>
        <v>1404</v>
      </c>
      <c r="K28" s="107">
        <f>'Current Data'!$C$617</f>
        <v>1393</v>
      </c>
      <c r="L28" s="107">
        <f>'Current Data'!$C$647</f>
        <v>1333</v>
      </c>
      <c r="M28" s="107">
        <f>'Current Data'!$C$678</f>
        <v>1533</v>
      </c>
      <c r="O28" s="107">
        <f>'Current Data'!$C$708</f>
        <v>1122</v>
      </c>
      <c r="P28" s="107">
        <f>'Current Data'!$C$739</f>
        <v>23</v>
      </c>
      <c r="Q28" s="117" t="str">
        <f>B28</f>
        <v>ABQAL</v>
      </c>
      <c r="R28" s="140">
        <f>C7/C28</f>
        <v>128.79004743833016</v>
      </c>
      <c r="S28" s="140">
        <f>I7/D28</f>
        <v>141.11363288718925</v>
      </c>
      <c r="T28" s="91"/>
      <c r="U28" s="140">
        <f>O7/E28</f>
        <v>138.10924801156904</v>
      </c>
      <c r="V28" s="140">
        <f>U7/F28</f>
        <v>147.34007423904976</v>
      </c>
      <c r="W28" s="140">
        <f>AA7/G28</f>
        <v>143.86693962526022</v>
      </c>
      <c r="X28" s="140">
        <f>AG7/I28</f>
        <v>145.83048336472064</v>
      </c>
      <c r="Y28" s="140">
        <f>AM7/J28</f>
        <v>143.96475783475782</v>
      </c>
      <c r="Z28" s="91"/>
      <c r="AA28" s="140">
        <f>AS7/K28</f>
        <v>139.19501794687724</v>
      </c>
      <c r="AB28" s="140">
        <f>AY7/L28</f>
        <v>144.05366091522879</v>
      </c>
      <c r="AC28" s="140">
        <f>BE7/M28</f>
        <v>236.38770384866285</v>
      </c>
      <c r="AD28" s="140">
        <f>BK7/O28</f>
        <v>128.12657754010692</v>
      </c>
      <c r="AE28" s="140">
        <f>BQ7/P28</f>
        <v>108.89260869565219</v>
      </c>
    </row>
    <row r="29" spans="1:73" x14ac:dyDescent="0.3">
      <c r="A29" t="str">
        <f t="shared" ref="A29:B42" si="12">A8</f>
        <v>Hampton Inn &amp; Suites - Borger</v>
      </c>
      <c r="B29" s="6" t="str">
        <f t="shared" si="12"/>
        <v>AMABT</v>
      </c>
      <c r="C29" s="107">
        <f>'Current Data'!$L$404</f>
        <v>692</v>
      </c>
      <c r="D29" s="107">
        <f>'Current Data'!$L$433</f>
        <v>796</v>
      </c>
      <c r="E29" s="107">
        <f>'Current Data'!$L$464</f>
        <v>1538</v>
      </c>
      <c r="F29" s="107">
        <f>'Current Data'!$L$494</f>
        <v>1219</v>
      </c>
      <c r="G29" s="107">
        <f>'Current Data'!$L$525</f>
        <v>1079</v>
      </c>
      <c r="I29" s="107">
        <f>'Current Data'!$L$555</f>
        <v>1158</v>
      </c>
      <c r="J29" s="107">
        <f>'Current Data'!$L$586</f>
        <v>1149</v>
      </c>
      <c r="K29" s="107">
        <f>'Current Data'!$L$617</f>
        <v>1614</v>
      </c>
      <c r="L29" s="107">
        <f>'Current Data'!$L$647</f>
        <v>971</v>
      </c>
      <c r="M29" s="107">
        <f>'Current Data'!$L$678</f>
        <v>1379</v>
      </c>
      <c r="O29" s="107">
        <f>'Current Data'!$L$708</f>
        <v>1051</v>
      </c>
      <c r="P29" s="107">
        <f>'Current Data'!$L$739</f>
        <v>16</v>
      </c>
      <c r="Q29" s="117" t="str">
        <f t="shared" ref="Q29:Q42" si="13">B29</f>
        <v>AMABT</v>
      </c>
      <c r="R29" s="140">
        <f t="shared" ref="R29:R42" si="14">C8/C29</f>
        <v>133.71738439306364</v>
      </c>
      <c r="S29" s="140">
        <f t="shared" ref="S29:S42" si="15">I8/D29</f>
        <v>133.82320351758793</v>
      </c>
      <c r="T29" s="91"/>
      <c r="U29" s="140">
        <f t="shared" ref="U29:U42" si="16">O8/E29</f>
        <v>129.73720416124837</v>
      </c>
      <c r="V29" s="140">
        <f t="shared" ref="V29:V42" si="17">U8/F29</f>
        <v>142.62046759639048</v>
      </c>
      <c r="W29" s="140">
        <f t="shared" ref="W29:W42" si="18">AA8/G29</f>
        <v>156.27032437442074</v>
      </c>
      <c r="X29" s="140">
        <f t="shared" ref="X29:X42" si="19">AG8/I29</f>
        <v>136.89067357512951</v>
      </c>
      <c r="Y29" s="140">
        <f t="shared" ref="Y29:Y42" si="20">AM8/J29</f>
        <v>133.91515230635335</v>
      </c>
      <c r="Z29" s="91"/>
      <c r="AA29" s="140">
        <f t="shared" ref="AA29:AA42" si="21">AS8/K29</f>
        <v>142.70830855018588</v>
      </c>
      <c r="AB29" s="140">
        <f t="shared" ref="AB29:AB42" si="22">AY8/L29</f>
        <v>146.19665293511844</v>
      </c>
      <c r="AC29" s="140">
        <f t="shared" ref="AC29:AC42" si="23">BE8/M29</f>
        <v>155.48203045685281</v>
      </c>
      <c r="AD29" s="140">
        <f t="shared" ref="AD29:AD42" si="24">BK8/O29</f>
        <v>142.51317792578499</v>
      </c>
      <c r="AE29" s="140">
        <f t="shared" ref="AE29:AE42" si="25">BQ8/P29</f>
        <v>127.386875</v>
      </c>
    </row>
    <row r="30" spans="1:73" x14ac:dyDescent="0.3">
      <c r="A30" t="str">
        <f t="shared" si="12"/>
        <v xml:space="preserve">Comfort - Inn </v>
      </c>
      <c r="B30" s="6" t="str">
        <f t="shared" si="12"/>
        <v>NM-238</v>
      </c>
      <c r="C30" s="107">
        <f>'Current Data'!$U$404</f>
        <v>525</v>
      </c>
      <c r="D30" s="107">
        <f>'Current Data'!$U$433</f>
        <v>555</v>
      </c>
      <c r="E30" s="107">
        <f>'Current Data'!$U$464</f>
        <v>670</v>
      </c>
      <c r="F30" s="107">
        <f>'Current Data'!$U$494</f>
        <v>725</v>
      </c>
      <c r="G30" s="107">
        <f>'Current Data'!$U$525</f>
        <v>785</v>
      </c>
      <c r="I30" s="107">
        <f>'Current Data'!$U$555</f>
        <v>731</v>
      </c>
      <c r="J30" s="107">
        <f>'Current Data'!$U$586</f>
        <v>812</v>
      </c>
      <c r="K30" s="107">
        <f>'Current Data'!$U$617</f>
        <v>1115</v>
      </c>
      <c r="L30" s="107">
        <f>'Current Data'!$U$647</f>
        <v>912</v>
      </c>
      <c r="M30" s="107">
        <f>'Current Data'!$U$678</f>
        <v>924</v>
      </c>
      <c r="O30" s="107">
        <f>'Current Data'!$U$708</f>
        <v>680</v>
      </c>
      <c r="P30" s="107">
        <f>'Current Data'!$U$739</f>
        <v>13</v>
      </c>
      <c r="Q30" s="117" t="str">
        <f t="shared" si="13"/>
        <v>NM-238</v>
      </c>
      <c r="R30" s="140">
        <f t="shared" si="14"/>
        <v>99.182533333333339</v>
      </c>
      <c r="S30" s="140">
        <f t="shared" si="15"/>
        <v>95.997729729729727</v>
      </c>
      <c r="T30" s="91"/>
      <c r="U30" s="140">
        <f t="shared" si="16"/>
        <v>97.397194029850738</v>
      </c>
      <c r="V30" s="140">
        <f t="shared" si="17"/>
        <v>97.907710344827578</v>
      </c>
      <c r="W30" s="140">
        <f t="shared" si="18"/>
        <v>101.0791337579618</v>
      </c>
      <c r="X30" s="140">
        <f t="shared" si="19"/>
        <v>94.462982216142279</v>
      </c>
      <c r="Y30" s="140">
        <f t="shared" si="20"/>
        <v>98.419495073891611</v>
      </c>
      <c r="Z30" s="91"/>
      <c r="AA30" s="140">
        <f t="shared" si="21"/>
        <v>107.88445739910317</v>
      </c>
      <c r="AB30" s="140">
        <f t="shared" si="22"/>
        <v>113.8891995614035</v>
      </c>
      <c r="AC30" s="140">
        <f t="shared" si="23"/>
        <v>113.42627705627704</v>
      </c>
      <c r="AD30" s="140">
        <f t="shared" si="24"/>
        <v>109.39957352941175</v>
      </c>
      <c r="AE30" s="140">
        <f t="shared" si="25"/>
        <v>97.295384615384606</v>
      </c>
    </row>
    <row r="31" spans="1:73" x14ac:dyDescent="0.3">
      <c r="A31" t="str">
        <f t="shared" si="12"/>
        <v>Hampton Inn - Clovis</v>
      </c>
      <c r="B31" s="6" t="str">
        <f t="shared" si="12"/>
        <v>CVNCL</v>
      </c>
      <c r="C31" s="107">
        <f>'Current Data'!$AD$404</f>
        <v>1283</v>
      </c>
      <c r="D31" s="107">
        <f>'Current Data'!$AD$433</f>
        <v>1454</v>
      </c>
      <c r="E31" s="107">
        <f>'Current Data'!$AD$464</f>
        <v>1807</v>
      </c>
      <c r="F31" s="107">
        <f>'Current Data'!$AD$494</f>
        <v>1583</v>
      </c>
      <c r="G31" s="107">
        <f>'Current Data'!$AD$525</f>
        <v>1640</v>
      </c>
      <c r="I31" s="107">
        <f>'Current Data'!$AD$555</f>
        <v>1711</v>
      </c>
      <c r="J31" s="107">
        <f>'Current Data'!$AD$586</f>
        <v>1631</v>
      </c>
      <c r="K31" s="107">
        <f>'Current Data'!$AD$617</f>
        <v>1630</v>
      </c>
      <c r="L31" s="107">
        <f>'Current Data'!$AD$647</f>
        <v>1971</v>
      </c>
      <c r="M31" s="107">
        <f>'Current Data'!$AD$678</f>
        <v>1677</v>
      </c>
      <c r="O31" s="107">
        <f>'Current Data'!$AD$708</f>
        <v>1595</v>
      </c>
      <c r="P31" s="107">
        <f>'Current Data'!$AD$739</f>
        <v>38</v>
      </c>
      <c r="Q31" s="117" t="str">
        <f t="shared" si="13"/>
        <v>CVNCL</v>
      </c>
      <c r="R31" s="140">
        <f t="shared" si="14"/>
        <v>113.85287607170696</v>
      </c>
      <c r="S31" s="140">
        <f t="shared" si="15"/>
        <v>113.10834250343881</v>
      </c>
      <c r="T31" s="91"/>
      <c r="U31" s="140">
        <f t="shared" si="16"/>
        <v>117.12686220254569</v>
      </c>
      <c r="V31" s="140">
        <f t="shared" si="17"/>
        <v>129.70984207201519</v>
      </c>
      <c r="W31" s="140">
        <f t="shared" si="18"/>
        <v>135.31846341463412</v>
      </c>
      <c r="X31" s="140">
        <f t="shared" si="19"/>
        <v>135.71246639392166</v>
      </c>
      <c r="Y31" s="140">
        <f t="shared" si="20"/>
        <v>134.30733292458612</v>
      </c>
      <c r="Z31" s="91"/>
      <c r="AA31" s="140">
        <f t="shared" si="21"/>
        <v>133.87590184049083</v>
      </c>
      <c r="AB31" s="140">
        <f t="shared" si="22"/>
        <v>136.96405885337396</v>
      </c>
      <c r="AC31" s="140">
        <f t="shared" si="23"/>
        <v>134.49883720930234</v>
      </c>
      <c r="AD31" s="140">
        <f t="shared" si="24"/>
        <v>116.77633228840129</v>
      </c>
      <c r="AE31" s="140">
        <f t="shared" si="25"/>
        <v>106.58499999999999</v>
      </c>
    </row>
    <row r="32" spans="1:73" x14ac:dyDescent="0.3">
      <c r="A32" t="str">
        <f t="shared" si="12"/>
        <v>Home2 Suites - Clovis</v>
      </c>
      <c r="B32" s="6" t="str">
        <f t="shared" si="12"/>
        <v>CVNNM</v>
      </c>
      <c r="C32" s="107">
        <f>'Current Data'!$AM$404</f>
        <v>1115</v>
      </c>
      <c r="D32" s="107">
        <f>'Current Data'!$AM$433</f>
        <v>1130</v>
      </c>
      <c r="E32" s="107">
        <f>'Current Data'!$AM$464</f>
        <v>1187</v>
      </c>
      <c r="F32" s="107">
        <f>'Current Data'!$AM$494</f>
        <v>1363</v>
      </c>
      <c r="G32" s="107">
        <f>'Current Data'!$AM$525</f>
        <v>1313</v>
      </c>
      <c r="I32" s="107">
        <f>'Current Data'!$AM$555</f>
        <v>1433</v>
      </c>
      <c r="J32" s="107">
        <f>'Current Data'!$AM$586</f>
        <v>1481</v>
      </c>
      <c r="K32" s="107">
        <f>'Current Data'!$AM$617</f>
        <v>1466</v>
      </c>
      <c r="L32" s="107">
        <f>'Current Data'!$AM$647</f>
        <v>1683</v>
      </c>
      <c r="M32" s="107">
        <f>'Current Data'!$AM$678</f>
        <v>1270</v>
      </c>
      <c r="O32" s="107">
        <f>'Current Data'!$AM$708</f>
        <v>1242</v>
      </c>
      <c r="P32" s="107">
        <f>'Current Data'!$AM$739</f>
        <v>31</v>
      </c>
      <c r="Q32" s="117" t="str">
        <f t="shared" si="13"/>
        <v>CVNNM</v>
      </c>
      <c r="R32" s="140">
        <f t="shared" si="14"/>
        <v>129.52242152466371</v>
      </c>
      <c r="S32" s="140">
        <f t="shared" si="15"/>
        <v>126.48603539823009</v>
      </c>
      <c r="T32" s="91"/>
      <c r="U32" s="140">
        <f t="shared" si="16"/>
        <v>127.48886267902272</v>
      </c>
      <c r="V32" s="140">
        <f t="shared" si="17"/>
        <v>136.89951577402792</v>
      </c>
      <c r="W32" s="140">
        <f t="shared" si="18"/>
        <v>135.7307692307692</v>
      </c>
      <c r="X32" s="140">
        <f t="shared" si="19"/>
        <v>135.97023028611304</v>
      </c>
      <c r="Y32" s="140">
        <f t="shared" si="20"/>
        <v>133.37866981769076</v>
      </c>
      <c r="Z32" s="91"/>
      <c r="AA32" s="140">
        <f t="shared" si="21"/>
        <v>131.08173942701225</v>
      </c>
      <c r="AB32" s="140">
        <f t="shared" si="22"/>
        <v>128.99159239453357</v>
      </c>
      <c r="AC32" s="140">
        <f t="shared" si="23"/>
        <v>142.0846535433071</v>
      </c>
      <c r="AD32" s="140">
        <f t="shared" si="24"/>
        <v>135.81838164251212</v>
      </c>
      <c r="AE32" s="140">
        <f t="shared" si="25"/>
        <v>123.20290322580645</v>
      </c>
    </row>
    <row r="33" spans="1:31" x14ac:dyDescent="0.3">
      <c r="A33" t="str">
        <f t="shared" si="12"/>
        <v>La Quinta Inn &amp; Suites - Monahans</v>
      </c>
      <c r="B33" s="6" t="str">
        <f t="shared" si="12"/>
        <v>LQ-53228</v>
      </c>
      <c r="C33" s="107">
        <f>'Current Data'!$AV$404</f>
        <v>1425</v>
      </c>
      <c r="D33" s="107">
        <f>'Current Data'!$AV$433</f>
        <v>1184</v>
      </c>
      <c r="E33" s="107">
        <f>'Current Data'!$AV$464</f>
        <v>1634</v>
      </c>
      <c r="F33" s="107">
        <f>'Current Data'!$AV$494</f>
        <v>1125</v>
      </c>
      <c r="G33" s="107">
        <f>'Current Data'!$AV$525</f>
        <v>1183</v>
      </c>
      <c r="I33" s="107">
        <f>'Current Data'!$AV$555</f>
        <v>1266</v>
      </c>
      <c r="J33" s="107">
        <f>'Current Data'!$AV$586</f>
        <v>1314</v>
      </c>
      <c r="K33" s="107">
        <f>'Current Data'!$AV$617</f>
        <v>1285</v>
      </c>
      <c r="L33" s="107">
        <f>'Current Data'!$AV$647</f>
        <v>1077</v>
      </c>
      <c r="M33" s="107">
        <f>'Current Data'!$AV$678</f>
        <v>1350</v>
      </c>
      <c r="O33" s="107">
        <f>'Current Data'!$AV$708</f>
        <v>1340</v>
      </c>
      <c r="P33" s="107">
        <f>'Current Data'!$AV$739</f>
        <v>39</v>
      </c>
      <c r="Q33" s="117" t="str">
        <f t="shared" si="13"/>
        <v>LQ-53228</v>
      </c>
      <c r="R33" s="140">
        <f t="shared" si="14"/>
        <v>84.822631578947352</v>
      </c>
      <c r="S33" s="140">
        <f t="shared" si="15"/>
        <v>90.077922297297278</v>
      </c>
      <c r="T33" s="91"/>
      <c r="U33" s="140">
        <f t="shared" si="16"/>
        <v>88.321529987760087</v>
      </c>
      <c r="V33" s="140">
        <f t="shared" si="17"/>
        <v>93.331706666666662</v>
      </c>
      <c r="W33" s="140">
        <f t="shared" si="18"/>
        <v>92.908537616229921</v>
      </c>
      <c r="X33" s="140">
        <f t="shared" si="19"/>
        <v>85.963459715639829</v>
      </c>
      <c r="Y33" s="140">
        <f t="shared" si="20"/>
        <v>87.723120243531199</v>
      </c>
      <c r="Z33" s="91"/>
      <c r="AA33" s="140">
        <f t="shared" si="21"/>
        <v>86.198871595330758</v>
      </c>
      <c r="AB33" s="140">
        <f t="shared" si="22"/>
        <v>80.980380687093756</v>
      </c>
      <c r="AC33" s="140">
        <f t="shared" si="23"/>
        <v>77.48743703703704</v>
      </c>
      <c r="AD33" s="140">
        <f t="shared" si="24"/>
        <v>81.80220895522389</v>
      </c>
      <c r="AE33" s="140">
        <f t="shared" si="25"/>
        <v>67.615641025641025</v>
      </c>
    </row>
    <row r="34" spans="1:31" x14ac:dyDescent="0.3">
      <c r="A34" t="str">
        <f t="shared" si="12"/>
        <v>Hampton Inn - Deming</v>
      </c>
      <c r="B34" s="6" t="str">
        <f t="shared" si="12"/>
        <v>LRUDM</v>
      </c>
      <c r="C34" s="107">
        <f>'Current Data'!$BE$404</f>
        <v>1388</v>
      </c>
      <c r="D34" s="107">
        <f>'Current Data'!$BE$433</f>
        <v>1295</v>
      </c>
      <c r="E34" s="107">
        <f>'Current Data'!$BE$464</f>
        <v>1611</v>
      </c>
      <c r="F34" s="107">
        <f>'Current Data'!$BE$494</f>
        <v>1660</v>
      </c>
      <c r="G34" s="107">
        <f>'Current Data'!$BE$525</f>
        <v>1551</v>
      </c>
      <c r="I34" s="107">
        <f>'Current Data'!$BE$555</f>
        <v>1337</v>
      </c>
      <c r="J34" s="107">
        <f>'Current Data'!$BE$586</f>
        <v>1504</v>
      </c>
      <c r="K34" s="107">
        <f>'Current Data'!$BE$617</f>
        <v>1277</v>
      </c>
      <c r="L34" s="107">
        <f>'Current Data'!$BE$647</f>
        <v>1230</v>
      </c>
      <c r="M34" s="107">
        <f>'Current Data'!$BE$678</f>
        <v>1501</v>
      </c>
      <c r="O34" s="107">
        <f>'Current Data'!$BE$708</f>
        <v>1738</v>
      </c>
      <c r="P34" s="107">
        <f>'Current Data'!$BE$739</f>
        <v>35</v>
      </c>
      <c r="Q34" s="117" t="str">
        <f t="shared" si="13"/>
        <v>LRUDM</v>
      </c>
      <c r="R34" s="140">
        <f t="shared" si="14"/>
        <v>127.761469740634</v>
      </c>
      <c r="S34" s="140">
        <f t="shared" si="15"/>
        <v>130.95664864864864</v>
      </c>
      <c r="T34" s="91"/>
      <c r="U34" s="140">
        <f t="shared" si="16"/>
        <v>122.17292985723151</v>
      </c>
      <c r="V34" s="140">
        <f t="shared" si="17"/>
        <v>128.34360240963855</v>
      </c>
      <c r="W34" s="140">
        <f t="shared" si="18"/>
        <v>126.89978723404258</v>
      </c>
      <c r="X34" s="140">
        <f t="shared" si="19"/>
        <v>144.1042258788332</v>
      </c>
      <c r="Y34" s="140">
        <f t="shared" si="20"/>
        <v>126.64293882978723</v>
      </c>
      <c r="Z34" s="91"/>
      <c r="AA34" s="140">
        <f t="shared" si="21"/>
        <v>131.52202819107282</v>
      </c>
      <c r="AB34" s="140">
        <f t="shared" si="22"/>
        <v>143.33086991869919</v>
      </c>
      <c r="AC34" s="140">
        <f t="shared" si="23"/>
        <v>146.12932045303131</v>
      </c>
      <c r="AD34" s="140">
        <f t="shared" si="24"/>
        <v>156.26384925201376</v>
      </c>
      <c r="AE34" s="140">
        <f t="shared" si="25"/>
        <v>127.19200000000001</v>
      </c>
    </row>
    <row r="35" spans="1:31" x14ac:dyDescent="0.3">
      <c r="A35" t="str">
        <f t="shared" si="12"/>
        <v>Hampton Inn - Lordsburg</v>
      </c>
      <c r="B35" s="6" t="str">
        <f t="shared" si="12"/>
        <v>LRULB</v>
      </c>
      <c r="C35" s="107">
        <f>'Current Data'!$BN$404</f>
        <v>1718</v>
      </c>
      <c r="D35" s="107">
        <f>'Current Data'!$BN$433</f>
        <v>1650</v>
      </c>
      <c r="E35" s="107">
        <f>'Current Data'!$BN$464</f>
        <v>1583</v>
      </c>
      <c r="F35" s="107">
        <f>'Current Data'!$BN$494</f>
        <v>1548</v>
      </c>
      <c r="G35" s="107">
        <f>'Current Data'!$BN$525</f>
        <v>1401</v>
      </c>
      <c r="I35" s="107">
        <f>'Current Data'!$BN$555</f>
        <v>1727</v>
      </c>
      <c r="J35" s="107">
        <f>'Current Data'!$BN$586</f>
        <v>1592</v>
      </c>
      <c r="K35" s="107">
        <f>'Current Data'!$BN$617</f>
        <v>1379</v>
      </c>
      <c r="L35" s="107">
        <f>'Current Data'!$BN$647</f>
        <v>1240</v>
      </c>
      <c r="M35" s="107">
        <f>'Current Data'!$BN$678</f>
        <v>1485</v>
      </c>
      <c r="O35" s="107">
        <f>'Current Data'!$BN$708</f>
        <v>1477</v>
      </c>
      <c r="P35" s="107">
        <f>'Current Data'!$BN$739</f>
        <v>41</v>
      </c>
      <c r="Q35" s="117" t="str">
        <f t="shared" si="13"/>
        <v>LRULB</v>
      </c>
      <c r="R35" s="140">
        <f t="shared" si="14"/>
        <v>136.13645518044237</v>
      </c>
      <c r="S35" s="140">
        <f t="shared" si="15"/>
        <v>137.16755757575757</v>
      </c>
      <c r="T35" s="91"/>
      <c r="U35" s="140">
        <f t="shared" si="16"/>
        <v>131.86831332912192</v>
      </c>
      <c r="V35" s="140">
        <f t="shared" si="17"/>
        <v>144.43036821705425</v>
      </c>
      <c r="W35" s="140">
        <f t="shared" si="18"/>
        <v>127.80613847251965</v>
      </c>
      <c r="X35" s="140">
        <f t="shared" si="19"/>
        <v>127.48171974522293</v>
      </c>
      <c r="Y35" s="140">
        <f t="shared" si="20"/>
        <v>128.54064698492465</v>
      </c>
      <c r="Z35" s="91"/>
      <c r="AA35" s="140">
        <f t="shared" si="21"/>
        <v>125.8286439448876</v>
      </c>
      <c r="AB35" s="140">
        <f t="shared" si="22"/>
        <v>120.67323387096774</v>
      </c>
      <c r="AC35" s="140">
        <f t="shared" si="23"/>
        <v>121.81932659932663</v>
      </c>
      <c r="AD35" s="140">
        <f t="shared" si="24"/>
        <v>117.87326337169942</v>
      </c>
      <c r="AE35" s="140">
        <f t="shared" si="25"/>
        <v>122.38951219512195</v>
      </c>
    </row>
    <row r="36" spans="1:31" x14ac:dyDescent="0.3">
      <c r="A36" t="str">
        <f t="shared" si="12"/>
        <v>Sleep Inn - Clovis</v>
      </c>
      <c r="B36" s="6" t="str">
        <f t="shared" si="12"/>
        <v>NM-257</v>
      </c>
      <c r="C36" s="107">
        <f>'Current Data'!$BW$404</f>
        <v>611</v>
      </c>
      <c r="D36" s="107">
        <f>'Current Data'!$BW$433</f>
        <v>674</v>
      </c>
      <c r="E36" s="107">
        <f>'Current Data'!$BW$464</f>
        <v>880</v>
      </c>
      <c r="F36" s="107">
        <f>'Current Data'!$BW$494</f>
        <v>866</v>
      </c>
      <c r="G36" s="107">
        <f>'Current Data'!$BW$525</f>
        <v>1285</v>
      </c>
      <c r="I36" s="107">
        <f>'Current Data'!$BW$555</f>
        <v>1231</v>
      </c>
      <c r="J36" s="107">
        <f>'Current Data'!$BW$586</f>
        <v>1086</v>
      </c>
      <c r="K36" s="107">
        <f>'Current Data'!$BW$617</f>
        <v>829</v>
      </c>
      <c r="L36" s="107">
        <f>'Current Data'!$BW$647</f>
        <v>0</v>
      </c>
      <c r="M36" s="107">
        <f>'Current Data'!$BW$678</f>
        <v>0</v>
      </c>
      <c r="O36" s="107">
        <f>'Current Data'!$BW$708</f>
        <v>0</v>
      </c>
      <c r="P36" s="107">
        <f>'Current Data'!$BW$739</f>
        <v>0</v>
      </c>
      <c r="Q36" s="117" t="str">
        <f t="shared" si="13"/>
        <v>NM-257</v>
      </c>
      <c r="R36" s="140">
        <f t="shared" si="14"/>
        <v>79.827512274959091</v>
      </c>
      <c r="S36" s="140">
        <f t="shared" si="15"/>
        <v>80.511261127596427</v>
      </c>
      <c r="T36" s="91"/>
      <c r="U36" s="140">
        <f t="shared" si="16"/>
        <v>81.376556818181783</v>
      </c>
      <c r="V36" s="140">
        <f t="shared" si="17"/>
        <v>80.993325635103929</v>
      </c>
      <c r="W36" s="140">
        <f t="shared" si="18"/>
        <v>79.254622568093396</v>
      </c>
      <c r="X36" s="140">
        <f t="shared" si="19"/>
        <v>78.228245329000828</v>
      </c>
      <c r="Y36" s="140">
        <f t="shared" si="20"/>
        <v>75.289696132596703</v>
      </c>
      <c r="Z36" s="91"/>
      <c r="AA36" s="140">
        <f t="shared" si="21"/>
        <v>80.321616405307594</v>
      </c>
      <c r="AB36" s="140" t="e">
        <f t="shared" si="22"/>
        <v>#DIV/0!</v>
      </c>
      <c r="AC36" s="140" t="e">
        <f t="shared" si="23"/>
        <v>#DIV/0!</v>
      </c>
      <c r="AD36" s="140" t="e">
        <f t="shared" si="24"/>
        <v>#DIV/0!</v>
      </c>
      <c r="AE36" s="140" t="e">
        <f t="shared" si="25"/>
        <v>#DIV/0!</v>
      </c>
    </row>
    <row r="37" spans="1:31" x14ac:dyDescent="0.3">
      <c r="A37" t="str">
        <f t="shared" si="12"/>
        <v>Holiday Inn Express - Portales</v>
      </c>
      <c r="B37" s="6" t="str">
        <f t="shared" si="12"/>
        <v>PRLNM</v>
      </c>
      <c r="C37" s="107">
        <f>'Current Data'!$CF$404</f>
        <v>878</v>
      </c>
      <c r="D37" s="107">
        <f>'Current Data'!$CF$433</f>
        <v>858</v>
      </c>
      <c r="E37" s="107">
        <f>'Current Data'!$CF$464</f>
        <v>954</v>
      </c>
      <c r="F37" s="107">
        <f>'Current Data'!$CF$494</f>
        <v>1124</v>
      </c>
      <c r="G37" s="107">
        <f>'Current Data'!$CF$525</f>
        <v>1127</v>
      </c>
      <c r="I37" s="107">
        <f>'Current Data'!$CF$555</f>
        <v>1098</v>
      </c>
      <c r="J37" s="107">
        <f>'Current Data'!$CF$586</f>
        <v>913</v>
      </c>
      <c r="K37" s="107">
        <f>'Current Data'!$CF$617</f>
        <v>1331</v>
      </c>
      <c r="L37" s="107">
        <f>'Current Data'!$CF$647</f>
        <v>1179</v>
      </c>
      <c r="M37" s="107">
        <f>'Current Data'!$CF$678</f>
        <v>1177</v>
      </c>
      <c r="O37" s="107">
        <f>'Current Data'!$CF$708</f>
        <v>921</v>
      </c>
      <c r="P37" s="107">
        <f>'Current Data'!$CF$739</f>
        <v>20</v>
      </c>
      <c r="Q37" s="117" t="str">
        <f t="shared" si="13"/>
        <v>PRLNM</v>
      </c>
      <c r="R37" s="140">
        <f t="shared" si="14"/>
        <v>120.72324601366741</v>
      </c>
      <c r="S37" s="140">
        <f t="shared" si="15"/>
        <v>116.14895104895105</v>
      </c>
      <c r="T37" s="91"/>
      <c r="U37" s="140">
        <f t="shared" si="16"/>
        <v>117.40112159329141</v>
      </c>
      <c r="V37" s="140">
        <f t="shared" si="17"/>
        <v>118.9595996441281</v>
      </c>
      <c r="W37" s="140">
        <f t="shared" si="18"/>
        <v>132.91556344276842</v>
      </c>
      <c r="X37" s="140">
        <f t="shared" si="19"/>
        <v>126.82753187613838</v>
      </c>
      <c r="Y37" s="140">
        <f t="shared" si="20"/>
        <v>121.79878422782042</v>
      </c>
      <c r="Z37" s="91"/>
      <c r="AA37" s="140">
        <f t="shared" si="21"/>
        <v>131.93577761081895</v>
      </c>
      <c r="AB37" s="140">
        <f t="shared" si="22"/>
        <v>131.58653095843934</v>
      </c>
      <c r="AC37" s="140">
        <f t="shared" si="23"/>
        <v>124.8871197960918</v>
      </c>
      <c r="AD37" s="140">
        <f t="shared" si="24"/>
        <v>120.19289902280131</v>
      </c>
      <c r="AE37" s="140">
        <f t="shared" si="25"/>
        <v>114.386</v>
      </c>
    </row>
    <row r="38" spans="1:31" x14ac:dyDescent="0.3">
      <c r="A38" t="str">
        <f t="shared" si="12"/>
        <v>Holiday Inn - Roswell</v>
      </c>
      <c r="B38" s="6" t="str">
        <f t="shared" si="12"/>
        <v>ROWNM</v>
      </c>
      <c r="C38" s="107">
        <f>'Current Data'!$CO$404</f>
        <v>1683</v>
      </c>
      <c r="D38" s="107">
        <f>'Current Data'!$CO$433</f>
        <v>1970</v>
      </c>
      <c r="E38" s="107">
        <f>'Current Data'!$CO$464</f>
        <v>2311</v>
      </c>
      <c r="F38" s="107">
        <f>'Current Data'!$CO$494</f>
        <v>1907</v>
      </c>
      <c r="G38" s="107">
        <f>'Current Data'!$CO$525</f>
        <v>1722</v>
      </c>
      <c r="I38" s="107">
        <f>'Current Data'!$CO$555</f>
        <v>2321</v>
      </c>
      <c r="J38" s="107">
        <f>'Current Data'!$CO$586</f>
        <v>2154</v>
      </c>
      <c r="K38" s="107">
        <f>'Current Data'!$CO$617</f>
        <v>2001</v>
      </c>
      <c r="L38" s="107">
        <f>'Current Data'!$CO$647</f>
        <v>1794</v>
      </c>
      <c r="M38" s="107">
        <f>'Current Data'!$CO$678</f>
        <v>2369</v>
      </c>
      <c r="O38" s="107">
        <f>'Current Data'!$CO$708</f>
        <v>2191</v>
      </c>
      <c r="P38" s="107">
        <f>'Current Data'!$CO$739</f>
        <v>44</v>
      </c>
      <c r="Q38" s="117" t="str">
        <f t="shared" si="13"/>
        <v>ROWNM</v>
      </c>
      <c r="R38" s="140">
        <f t="shared" si="14"/>
        <v>90.276001188354115</v>
      </c>
      <c r="S38" s="140">
        <f t="shared" si="15"/>
        <v>93.828096446700513</v>
      </c>
      <c r="T38" s="91"/>
      <c r="U38" s="140">
        <f t="shared" si="16"/>
        <v>124.06185201211596</v>
      </c>
      <c r="V38" s="140">
        <f t="shared" si="17"/>
        <v>120.05810173046672</v>
      </c>
      <c r="W38" s="140">
        <f t="shared" si="18"/>
        <v>116.46572009291521</v>
      </c>
      <c r="X38" s="140">
        <f t="shared" si="19"/>
        <v>119.97874623007324</v>
      </c>
      <c r="Y38" s="140">
        <f t="shared" si="20"/>
        <v>130.08463788300836</v>
      </c>
      <c r="Z38" s="91"/>
      <c r="AA38" s="140">
        <f t="shared" si="21"/>
        <v>105.96030984507748</v>
      </c>
      <c r="AB38" s="140">
        <f t="shared" si="22"/>
        <v>110.37138795986621</v>
      </c>
      <c r="AC38" s="140">
        <f t="shared" si="23"/>
        <v>131.04186998733644</v>
      </c>
      <c r="AD38" s="140">
        <f t="shared" si="24"/>
        <v>117.29864445458695</v>
      </c>
      <c r="AE38" s="140">
        <f t="shared" si="25"/>
        <v>106.06</v>
      </c>
    </row>
    <row r="39" spans="1:31" x14ac:dyDescent="0.3">
      <c r="A39" t="str">
        <f t="shared" si="12"/>
        <v>Super 8 - Portales</v>
      </c>
      <c r="B39" s="6" t="str">
        <f t="shared" si="12"/>
        <v>S8 03339</v>
      </c>
      <c r="C39" s="107">
        <f>'Current Data'!$CX$404</f>
        <v>347</v>
      </c>
      <c r="D39" s="107">
        <f>'Current Data'!$CX$433</f>
        <v>399</v>
      </c>
      <c r="E39" s="107">
        <f>'Current Data'!$CX$464</f>
        <v>456</v>
      </c>
      <c r="F39" s="107">
        <f>'Current Data'!$CX$494</f>
        <v>559</v>
      </c>
      <c r="G39" s="107">
        <f>'Current Data'!$CX$525</f>
        <v>682</v>
      </c>
      <c r="I39" s="107">
        <f>'Current Data'!$CX$555</f>
        <v>499</v>
      </c>
      <c r="J39" s="107">
        <f>'Current Data'!$CX$586</f>
        <v>0</v>
      </c>
      <c r="K39" s="107">
        <f>'Current Data'!$CX$617</f>
        <v>0</v>
      </c>
      <c r="L39" s="107">
        <f>'Current Data'!$CX$647</f>
        <v>0</v>
      </c>
      <c r="M39" s="107">
        <f>'Current Data'!$CX$678</f>
        <v>0</v>
      </c>
      <c r="O39" s="107">
        <f>'Current Data'!$CX$708</f>
        <v>0</v>
      </c>
      <c r="P39" s="107">
        <f>'Current Data'!$CX$739</f>
        <v>0</v>
      </c>
      <c r="Q39" s="117" t="str">
        <f t="shared" si="13"/>
        <v>S8 03339</v>
      </c>
      <c r="R39" s="140">
        <f t="shared" si="14"/>
        <v>73.348040345821332</v>
      </c>
      <c r="S39" s="140">
        <f t="shared" si="15"/>
        <v>73.134310776942371</v>
      </c>
      <c r="T39" s="91"/>
      <c r="U39" s="140">
        <f t="shared" si="16"/>
        <v>71.076754385964918</v>
      </c>
      <c r="V39" s="140">
        <f t="shared" si="17"/>
        <v>56.79100178890878</v>
      </c>
      <c r="W39" s="140">
        <f t="shared" si="18"/>
        <v>62.454354838709669</v>
      </c>
      <c r="X39" s="140">
        <f t="shared" si="19"/>
        <v>55.011262525050093</v>
      </c>
      <c r="Y39" s="140" t="e">
        <f t="shared" si="20"/>
        <v>#DIV/0!</v>
      </c>
      <c r="Z39" s="91"/>
      <c r="AA39" s="140" t="e">
        <f t="shared" si="21"/>
        <v>#DIV/0!</v>
      </c>
      <c r="AB39" s="140" t="e">
        <f t="shared" si="22"/>
        <v>#DIV/0!</v>
      </c>
      <c r="AC39" s="140" t="e">
        <f t="shared" si="23"/>
        <v>#DIV/0!</v>
      </c>
      <c r="AD39" s="140" t="e">
        <f t="shared" si="24"/>
        <v>#DIV/0!</v>
      </c>
      <c r="AE39" s="140" t="e">
        <f t="shared" si="25"/>
        <v>#DIV/0!</v>
      </c>
    </row>
    <row r="40" spans="1:31" x14ac:dyDescent="0.3">
      <c r="A40" t="e">
        <f t="shared" si="12"/>
        <v>#REF!</v>
      </c>
      <c r="B40" s="6" t="e">
        <f t="shared" si="12"/>
        <v>#REF!</v>
      </c>
      <c r="C40" s="107">
        <f>'Current Data'!$DG$404</f>
        <v>0</v>
      </c>
      <c r="D40" s="107">
        <f>'Current Data'!$DG$433</f>
        <v>0</v>
      </c>
      <c r="E40" s="107">
        <f>'Current Data'!$DG$464</f>
        <v>0</v>
      </c>
      <c r="F40" s="107">
        <f>'Current Data'!$DG$494</f>
        <v>0</v>
      </c>
      <c r="G40" s="107">
        <f>'Current Data'!$DG$525</f>
        <v>0</v>
      </c>
      <c r="I40" s="107">
        <f>'Current Data'!$DG$555</f>
        <v>0</v>
      </c>
      <c r="J40" s="107">
        <f>'Current Data'!$DG$586</f>
        <v>0</v>
      </c>
      <c r="K40" s="107">
        <f>'Current Data'!$DG$617</f>
        <v>0</v>
      </c>
      <c r="L40" s="107">
        <f>'Current Data'!$DG$647</f>
        <v>0</v>
      </c>
      <c r="M40" s="107">
        <f>'Current Data'!$DG$678</f>
        <v>0</v>
      </c>
      <c r="O40" s="107">
        <f>'Current Data'!$DG$708</f>
        <v>0</v>
      </c>
      <c r="P40" s="107">
        <f>'Current Data'!$DG$739</f>
        <v>0</v>
      </c>
      <c r="Q40" s="117" t="e">
        <f t="shared" si="13"/>
        <v>#REF!</v>
      </c>
      <c r="R40" s="140" t="e">
        <f t="shared" si="14"/>
        <v>#DIV/0!</v>
      </c>
      <c r="S40" s="140" t="e">
        <f t="shared" si="15"/>
        <v>#DIV/0!</v>
      </c>
      <c r="T40" s="91"/>
      <c r="U40" s="140" t="e">
        <f t="shared" si="16"/>
        <v>#DIV/0!</v>
      </c>
      <c r="V40" s="140" t="e">
        <f t="shared" si="17"/>
        <v>#DIV/0!</v>
      </c>
      <c r="W40" s="140" t="e">
        <f t="shared" si="18"/>
        <v>#DIV/0!</v>
      </c>
      <c r="X40" s="140" t="e">
        <f t="shared" si="19"/>
        <v>#DIV/0!</v>
      </c>
      <c r="Y40" s="140" t="e">
        <f t="shared" si="20"/>
        <v>#DIV/0!</v>
      </c>
      <c r="Z40" s="91"/>
      <c r="AA40" s="140" t="e">
        <f t="shared" si="21"/>
        <v>#DIV/0!</v>
      </c>
      <c r="AB40" s="140" t="e">
        <f t="shared" si="22"/>
        <v>#DIV/0!</v>
      </c>
      <c r="AC40" s="140" t="e">
        <f t="shared" si="23"/>
        <v>#DIV/0!</v>
      </c>
      <c r="AD40" s="140" t="e">
        <f t="shared" si="24"/>
        <v>#DIV/0!</v>
      </c>
      <c r="AE40" s="140" t="e">
        <f t="shared" si="25"/>
        <v>#DIV/0!</v>
      </c>
    </row>
    <row r="41" spans="1:31" x14ac:dyDescent="0.3">
      <c r="A41" t="e">
        <f t="shared" si="12"/>
        <v>#REF!</v>
      </c>
      <c r="B41" s="6" t="e">
        <f t="shared" si="12"/>
        <v>#REF!</v>
      </c>
      <c r="C41" s="107">
        <f>'Current Data'!$DP$404</f>
        <v>0</v>
      </c>
      <c r="D41" s="107">
        <f>'Current Data'!$DP$433</f>
        <v>0</v>
      </c>
      <c r="E41" s="107">
        <f>'Current Data'!$DP$464</f>
        <v>0</v>
      </c>
      <c r="F41" s="107">
        <f>'Current Data'!$DP$494</f>
        <v>0</v>
      </c>
      <c r="G41" s="107">
        <f>'Current Data'!$DP$525</f>
        <v>0</v>
      </c>
      <c r="I41" s="107">
        <f>'Current Data'!$DP$555</f>
        <v>0</v>
      </c>
      <c r="J41" s="107">
        <f>'Current Data'!$DP$586</f>
        <v>0</v>
      </c>
      <c r="K41" s="107">
        <f>'Current Data'!$DP$617</f>
        <v>0</v>
      </c>
      <c r="L41" s="107">
        <f>'Current Data'!$DP$647</f>
        <v>0</v>
      </c>
      <c r="M41" s="107">
        <f>'Current Data'!$DP$678</f>
        <v>0</v>
      </c>
      <c r="O41" s="107">
        <f>'Current Data'!$DP$708</f>
        <v>0</v>
      </c>
      <c r="P41" s="107">
        <f>'Current Data'!$DP$739</f>
        <v>0</v>
      </c>
      <c r="Q41" s="117" t="e">
        <f t="shared" si="13"/>
        <v>#REF!</v>
      </c>
      <c r="R41" s="140" t="e">
        <f t="shared" si="14"/>
        <v>#DIV/0!</v>
      </c>
      <c r="S41" s="140" t="e">
        <f t="shared" si="15"/>
        <v>#DIV/0!</v>
      </c>
      <c r="T41" s="91"/>
      <c r="U41" s="140" t="e">
        <f t="shared" si="16"/>
        <v>#DIV/0!</v>
      </c>
      <c r="V41" s="140" t="e">
        <f t="shared" si="17"/>
        <v>#DIV/0!</v>
      </c>
      <c r="W41" s="140" t="e">
        <f t="shared" si="18"/>
        <v>#DIV/0!</v>
      </c>
      <c r="X41" s="140" t="e">
        <f t="shared" si="19"/>
        <v>#DIV/0!</v>
      </c>
      <c r="Y41" s="140" t="e">
        <f t="shared" si="20"/>
        <v>#DIV/0!</v>
      </c>
      <c r="Z41" s="91"/>
      <c r="AA41" s="140" t="e">
        <f t="shared" si="21"/>
        <v>#DIV/0!</v>
      </c>
      <c r="AB41" s="140" t="e">
        <f t="shared" si="22"/>
        <v>#DIV/0!</v>
      </c>
      <c r="AC41" s="140" t="e">
        <f t="shared" si="23"/>
        <v>#DIV/0!</v>
      </c>
      <c r="AD41" s="140" t="e">
        <f t="shared" si="24"/>
        <v>#DIV/0!</v>
      </c>
      <c r="AE41" s="140" t="e">
        <f t="shared" si="25"/>
        <v>#DIV/0!</v>
      </c>
    </row>
    <row r="42" spans="1:31" x14ac:dyDescent="0.3">
      <c r="A42" t="e">
        <f t="shared" si="12"/>
        <v>#REF!</v>
      </c>
      <c r="B42" s="6" t="e">
        <f t="shared" si="12"/>
        <v>#REF!</v>
      </c>
      <c r="C42" s="107">
        <f>'Current Data'!$DY$404</f>
        <v>0</v>
      </c>
      <c r="D42" s="107">
        <f>'Current Data'!$DY$433</f>
        <v>0</v>
      </c>
      <c r="E42" s="107">
        <f>'Current Data'!$DY$464</f>
        <v>0</v>
      </c>
      <c r="F42" s="107">
        <f>'Current Data'!$DY$494</f>
        <v>0</v>
      </c>
      <c r="G42" s="107">
        <f>'Current Data'!$DY$525</f>
        <v>0</v>
      </c>
      <c r="I42" s="107">
        <f>'Current Data'!$DY$555</f>
        <v>0</v>
      </c>
      <c r="J42" s="107">
        <f>'Current Data'!$DY$586</f>
        <v>0</v>
      </c>
      <c r="K42" s="107">
        <f>'Current Data'!$DY$617</f>
        <v>0</v>
      </c>
      <c r="L42" s="107">
        <f>'Current Data'!$DY$647</f>
        <v>0</v>
      </c>
      <c r="M42" s="107">
        <f>'Current Data'!$DY$678</f>
        <v>0</v>
      </c>
      <c r="O42" s="107">
        <f>'Current Data'!$DY$708</f>
        <v>0</v>
      </c>
      <c r="P42" s="107">
        <f>'Current Data'!$DY$739</f>
        <v>0</v>
      </c>
      <c r="Q42" s="117" t="e">
        <f t="shared" si="13"/>
        <v>#REF!</v>
      </c>
      <c r="R42" s="140" t="e">
        <f t="shared" si="14"/>
        <v>#DIV/0!</v>
      </c>
      <c r="S42" s="140" t="e">
        <f t="shared" si="15"/>
        <v>#DIV/0!</v>
      </c>
      <c r="T42" s="91"/>
      <c r="U42" s="140" t="e">
        <f t="shared" si="16"/>
        <v>#DIV/0!</v>
      </c>
      <c r="V42" s="140" t="e">
        <f t="shared" si="17"/>
        <v>#DIV/0!</v>
      </c>
      <c r="W42" s="140" t="e">
        <f t="shared" si="18"/>
        <v>#DIV/0!</v>
      </c>
      <c r="X42" s="140" t="e">
        <f t="shared" si="19"/>
        <v>#DIV/0!</v>
      </c>
      <c r="Y42" s="140" t="e">
        <f t="shared" si="20"/>
        <v>#DIV/0!</v>
      </c>
      <c r="Z42" s="91"/>
      <c r="AA42" s="140" t="e">
        <f t="shared" si="21"/>
        <v>#DIV/0!</v>
      </c>
      <c r="AB42" s="140" t="e">
        <f t="shared" si="22"/>
        <v>#DIV/0!</v>
      </c>
      <c r="AC42" s="140" t="e">
        <f t="shared" si="23"/>
        <v>#DIV/0!</v>
      </c>
      <c r="AD42" s="140" t="e">
        <f t="shared" si="24"/>
        <v>#DIV/0!</v>
      </c>
      <c r="AE42" s="140" t="e">
        <f t="shared" si="25"/>
        <v>#DIV/0!</v>
      </c>
    </row>
    <row r="43" spans="1:31" x14ac:dyDescent="0.3">
      <c r="I43" s="6"/>
      <c r="J43" s="6"/>
      <c r="K43" s="6"/>
      <c r="L43" s="6"/>
      <c r="Q43" s="118"/>
    </row>
    <row r="44" spans="1:31" x14ac:dyDescent="0.3">
      <c r="A44" s="386" t="s">
        <v>153</v>
      </c>
      <c r="B44" s="386"/>
      <c r="C44" s="119">
        <v>31</v>
      </c>
      <c r="D44" s="119">
        <f>COUNT('Current Data'!B35:B63)</f>
        <v>29</v>
      </c>
      <c r="E44" s="119">
        <v>31</v>
      </c>
      <c r="F44" s="119">
        <v>30</v>
      </c>
      <c r="G44" s="119">
        <v>31</v>
      </c>
      <c r="H44" s="119"/>
      <c r="I44" s="119">
        <v>30</v>
      </c>
      <c r="J44" s="119">
        <v>31</v>
      </c>
      <c r="K44" s="119">
        <v>31</v>
      </c>
      <c r="L44" s="119">
        <v>30</v>
      </c>
      <c r="M44" s="119">
        <v>31</v>
      </c>
      <c r="N44" s="119"/>
      <c r="O44" s="119">
        <v>30</v>
      </c>
      <c r="P44" s="119">
        <v>31</v>
      </c>
      <c r="Q44" s="121" t="s">
        <v>12</v>
      </c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</row>
    <row r="45" spans="1:31" x14ac:dyDescent="0.3">
      <c r="A45" s="85"/>
      <c r="B45" s="85"/>
      <c r="C45" s="114" t="s">
        <v>141</v>
      </c>
      <c r="D45" s="114" t="s">
        <v>142</v>
      </c>
      <c r="E45" s="114" t="s">
        <v>143</v>
      </c>
      <c r="F45" s="114" t="s">
        <v>144</v>
      </c>
      <c r="G45" s="114" t="s">
        <v>145</v>
      </c>
      <c r="I45" s="114" t="s">
        <v>146</v>
      </c>
      <c r="J45" s="114" t="s">
        <v>147</v>
      </c>
      <c r="K45" s="114" t="s">
        <v>148</v>
      </c>
      <c r="L45" s="114" t="s">
        <v>149</v>
      </c>
      <c r="M45" s="114" t="s">
        <v>150</v>
      </c>
      <c r="O45" s="114" t="s">
        <v>151</v>
      </c>
      <c r="P45" s="114" t="s">
        <v>152</v>
      </c>
      <c r="Q45" s="122"/>
      <c r="R45" s="114" t="s">
        <v>141</v>
      </c>
      <c r="S45" s="114" t="s">
        <v>142</v>
      </c>
      <c r="U45" s="114" t="s">
        <v>143</v>
      </c>
      <c r="V45" s="114" t="s">
        <v>144</v>
      </c>
      <c r="W45" s="114" t="s">
        <v>145</v>
      </c>
      <c r="X45" s="114" t="s">
        <v>146</v>
      </c>
      <c r="Y45" s="114" t="s">
        <v>147</v>
      </c>
      <c r="AA45" s="114" t="s">
        <v>148</v>
      </c>
      <c r="AB45" s="114" t="s">
        <v>149</v>
      </c>
      <c r="AC45" s="114" t="s">
        <v>150</v>
      </c>
      <c r="AD45" s="114" t="s">
        <v>151</v>
      </c>
      <c r="AE45" s="114" t="s">
        <v>152</v>
      </c>
    </row>
    <row r="46" spans="1:31" x14ac:dyDescent="0.3">
      <c r="A46" t="str">
        <f t="shared" ref="A46:A60" si="26">A28</f>
        <v>Holiday Inn Express &amp; Suites - ABQAL</v>
      </c>
      <c r="B46" s="8">
        <f>'Flash Report'!D10</f>
        <v>62</v>
      </c>
      <c r="C46" s="124">
        <f>C28/($B46*C44)</f>
        <v>0.54838709677419351</v>
      </c>
      <c r="D46" s="124">
        <f>D28/($B46*D$44)</f>
        <v>0.58175750834260287</v>
      </c>
      <c r="E46" s="124">
        <f t="shared" ref="E46:G46" si="27">E28/($B46*E$44)</f>
        <v>0.71956295525494274</v>
      </c>
      <c r="F46" s="124">
        <f t="shared" si="27"/>
        <v>0.72419354838709682</v>
      </c>
      <c r="G46" s="124">
        <f t="shared" si="27"/>
        <v>0.74973985431841828</v>
      </c>
      <c r="H46" s="125"/>
      <c r="I46" s="124">
        <f t="shared" ref="I46:M46" si="28">I28/($B46*I$44)</f>
        <v>0.8564516129032258</v>
      </c>
      <c r="J46" s="124">
        <f t="shared" si="28"/>
        <v>0.73048907388137352</v>
      </c>
      <c r="K46" s="124">
        <f t="shared" si="28"/>
        <v>0.72476586888657646</v>
      </c>
      <c r="L46" s="124">
        <f t="shared" si="28"/>
        <v>0.71666666666666667</v>
      </c>
      <c r="M46" s="124">
        <f t="shared" si="28"/>
        <v>0.79760665972944844</v>
      </c>
      <c r="N46" s="125"/>
      <c r="O46" s="124">
        <f t="shared" ref="O46:P46" si="29">O28/($B46*O$44)</f>
        <v>0.60322580645161294</v>
      </c>
      <c r="P46" s="124">
        <f t="shared" si="29"/>
        <v>1.1966701352757543E-2</v>
      </c>
      <c r="Q46" s="123" t="str">
        <f>Q28</f>
        <v>ABQAL</v>
      </c>
      <c r="R46" s="140">
        <f>R28*C46</f>
        <v>70.626800208116535</v>
      </c>
      <c r="S46" s="140">
        <f>S28*D46</f>
        <v>82.093915461624007</v>
      </c>
      <c r="T46" s="91"/>
      <c r="U46" s="140">
        <f>U28*E46</f>
        <v>99.378298647242445</v>
      </c>
      <c r="V46" s="140">
        <f>V28*F46</f>
        <v>106.70273118279572</v>
      </c>
      <c r="W46" s="140">
        <f>W28*G46</f>
        <v>107.86277835587927</v>
      </c>
      <c r="X46" s="140">
        <f>X28*I46</f>
        <v>124.89675268817203</v>
      </c>
      <c r="Y46" s="140">
        <f>Y28*J46</f>
        <v>105.16468262226846</v>
      </c>
      <c r="Z46" s="91"/>
      <c r="AA46" s="140">
        <f>AA28*K46</f>
        <v>100.88379812695109</v>
      </c>
      <c r="AB46" s="140">
        <f>AB28*L46</f>
        <v>103.2384569892473</v>
      </c>
      <c r="AC46" s="140">
        <f>AC28*M46</f>
        <v>188.54440686784605</v>
      </c>
      <c r="AD46" s="140">
        <f>AD28*O46</f>
        <v>77.289258064516119</v>
      </c>
      <c r="AE46" s="140">
        <f>AE28*P46</f>
        <v>1.3030853277835588</v>
      </c>
    </row>
    <row r="47" spans="1:31" x14ac:dyDescent="0.3">
      <c r="A47" t="str">
        <f t="shared" si="26"/>
        <v>Hampton Inn &amp; Suites - Borger</v>
      </c>
      <c r="B47" s="8">
        <f>'Flash Report'!D11</f>
        <v>69</v>
      </c>
      <c r="C47" s="124">
        <f t="shared" ref="C47:C60" si="30">C29/(B47*C$44)</f>
        <v>0.32351566152407668</v>
      </c>
      <c r="D47" s="124">
        <f t="shared" ref="D47:G60" si="31">D29/($B47*D$44)</f>
        <v>0.39780109945027486</v>
      </c>
      <c r="E47" s="124">
        <f t="shared" si="31"/>
        <v>0.7190275829827022</v>
      </c>
      <c r="F47" s="124">
        <f t="shared" si="31"/>
        <v>0.58888888888888891</v>
      </c>
      <c r="G47" s="124">
        <f t="shared" si="31"/>
        <v>0.50444132772323513</v>
      </c>
      <c r="H47" s="125"/>
      <c r="I47" s="124">
        <f t="shared" ref="I47:M47" si="32">I29/($B47*I$44)</f>
        <v>0.55942028985507242</v>
      </c>
      <c r="J47" s="124">
        <f t="shared" si="32"/>
        <v>0.53716690042075732</v>
      </c>
      <c r="K47" s="124">
        <f t="shared" si="32"/>
        <v>0.75455820476858348</v>
      </c>
      <c r="L47" s="124">
        <f t="shared" si="32"/>
        <v>0.46908212560386475</v>
      </c>
      <c r="M47" s="124">
        <f t="shared" si="32"/>
        <v>0.64469378214118744</v>
      </c>
      <c r="N47" s="125"/>
      <c r="O47" s="124">
        <f t="shared" ref="O47:P47" si="33">O29/($B47*O$44)</f>
        <v>0.50772946859903378</v>
      </c>
      <c r="P47" s="124">
        <f t="shared" si="33"/>
        <v>7.4801309022907905E-3</v>
      </c>
      <c r="Q47" s="123" t="str">
        <f t="shared" ref="Q47:Q60" si="34">Q29</f>
        <v>AMABT</v>
      </c>
      <c r="R47" s="140">
        <f t="shared" ref="R47:R60" si="35">R29*C47</f>
        <v>43.259668069191228</v>
      </c>
      <c r="S47" s="140">
        <f t="shared" ref="S47:S60" si="36">S29*D47</f>
        <v>53.235017491254368</v>
      </c>
      <c r="T47" s="91"/>
      <c r="U47" s="140">
        <f t="shared" ref="U47:U60" si="37">U29*E47</f>
        <v>93.284628330995787</v>
      </c>
      <c r="V47" s="140">
        <f t="shared" ref="V47:V60" si="38">V29*F47</f>
        <v>83.98760869565217</v>
      </c>
      <c r="W47" s="140">
        <f t="shared" ref="W47:W60" si="39">W29*G47</f>
        <v>78.829209911173436</v>
      </c>
      <c r="X47" s="140">
        <f t="shared" ref="X47:X60" si="40">X29*I47</f>
        <v>76.579420289855051</v>
      </c>
      <c r="Y47" s="140">
        <f t="shared" ref="Y47:Y60" si="41">Y29*J47</f>
        <v>71.934787283777453</v>
      </c>
      <c r="Z47" s="91"/>
      <c r="AA47" s="140">
        <f t="shared" ref="AA47:AA60" si="42">AA29*K47</f>
        <v>107.68172510518934</v>
      </c>
      <c r="AB47" s="140">
        <f t="shared" ref="AB47:AB60" si="43">AB29*L47</f>
        <v>68.578236714975844</v>
      </c>
      <c r="AC47" s="140">
        <f t="shared" ref="AC47:AC60" si="44">AC29*M47</f>
        <v>100.23829827021974</v>
      </c>
      <c r="AD47" s="140">
        <f t="shared" ref="AD47:AD60" si="45">AD29*O47</f>
        <v>72.358140096618357</v>
      </c>
      <c r="AE47" s="140">
        <f t="shared" ref="AE47:AE60" si="46">AE29*P47</f>
        <v>0.95287050023375419</v>
      </c>
    </row>
    <row r="48" spans="1:31" x14ac:dyDescent="0.3">
      <c r="A48" t="str">
        <f t="shared" si="26"/>
        <v xml:space="preserve">Comfort - Inn </v>
      </c>
      <c r="B48" s="8">
        <f>'Flash Report'!D12</f>
        <v>50</v>
      </c>
      <c r="C48" s="124">
        <f t="shared" si="30"/>
        <v>0.33870967741935482</v>
      </c>
      <c r="D48" s="124">
        <f t="shared" si="31"/>
        <v>0.38275862068965516</v>
      </c>
      <c r="E48" s="124">
        <f t="shared" si="31"/>
        <v>0.43225806451612903</v>
      </c>
      <c r="F48" s="124">
        <f t="shared" si="31"/>
        <v>0.48333333333333334</v>
      </c>
      <c r="G48" s="124">
        <f t="shared" si="31"/>
        <v>0.50645161290322582</v>
      </c>
      <c r="H48" s="125"/>
      <c r="I48" s="124">
        <f t="shared" ref="I48:M48" si="47">I30/($B48*I$44)</f>
        <v>0.48733333333333334</v>
      </c>
      <c r="J48" s="124">
        <f t="shared" si="47"/>
        <v>0.52387096774193553</v>
      </c>
      <c r="K48" s="124">
        <f t="shared" si="47"/>
        <v>0.71935483870967742</v>
      </c>
      <c r="L48" s="124">
        <f t="shared" si="47"/>
        <v>0.60799999999999998</v>
      </c>
      <c r="M48" s="124">
        <f t="shared" si="47"/>
        <v>0.59612903225806446</v>
      </c>
      <c r="N48" s="125"/>
      <c r="O48" s="124">
        <f t="shared" ref="O48:P48" si="48">O30/($B48*O$44)</f>
        <v>0.45333333333333331</v>
      </c>
      <c r="P48" s="124">
        <f t="shared" si="48"/>
        <v>8.3870967741935479E-3</v>
      </c>
      <c r="Q48" s="123" t="str">
        <f t="shared" si="34"/>
        <v>NM-238</v>
      </c>
      <c r="R48" s="140">
        <f t="shared" si="35"/>
        <v>33.594083870967744</v>
      </c>
      <c r="S48" s="140">
        <f t="shared" si="36"/>
        <v>36.743958620689654</v>
      </c>
      <c r="T48" s="91"/>
      <c r="U48" s="140">
        <f t="shared" si="37"/>
        <v>42.100722580645154</v>
      </c>
      <c r="V48" s="140">
        <f t="shared" si="38"/>
        <v>47.322059999999993</v>
      </c>
      <c r="W48" s="140">
        <f t="shared" si="39"/>
        <v>51.191690322580655</v>
      </c>
      <c r="X48" s="140">
        <f t="shared" si="40"/>
        <v>46.034960000000005</v>
      </c>
      <c r="Y48" s="140">
        <f t="shared" si="41"/>
        <v>51.559116129032255</v>
      </c>
      <c r="Z48" s="91"/>
      <c r="AA48" s="140">
        <f t="shared" si="42"/>
        <v>77.607206451612925</v>
      </c>
      <c r="AB48" s="140">
        <f t="shared" si="43"/>
        <v>69.244633333333326</v>
      </c>
      <c r="AC48" s="140">
        <f t="shared" si="44"/>
        <v>67.616696774193528</v>
      </c>
      <c r="AD48" s="140">
        <f t="shared" si="45"/>
        <v>49.594473333333326</v>
      </c>
      <c r="AE48" s="140">
        <f t="shared" si="46"/>
        <v>0.81602580645161282</v>
      </c>
    </row>
    <row r="49" spans="1:49" x14ac:dyDescent="0.3">
      <c r="A49" t="str">
        <f t="shared" si="26"/>
        <v>Hampton Inn - Clovis</v>
      </c>
      <c r="B49" s="8">
        <f>'Flash Report'!D13</f>
        <v>79</v>
      </c>
      <c r="C49" s="124">
        <f t="shared" si="30"/>
        <v>0.52388730093915881</v>
      </c>
      <c r="D49" s="124">
        <f t="shared" si="31"/>
        <v>0.63465735486687036</v>
      </c>
      <c r="E49" s="124">
        <f t="shared" si="31"/>
        <v>0.73785218456512858</v>
      </c>
      <c r="F49" s="124">
        <f t="shared" si="31"/>
        <v>0.66793248945147676</v>
      </c>
      <c r="G49" s="124">
        <f t="shared" si="31"/>
        <v>0.66966108615761533</v>
      </c>
      <c r="H49" s="125"/>
      <c r="I49" s="124">
        <f t="shared" ref="I49:M49" si="49">I31/($B49*I$44)</f>
        <v>0.72194092827004219</v>
      </c>
      <c r="J49" s="124">
        <f t="shared" si="49"/>
        <v>0.66598611678236019</v>
      </c>
      <c r="K49" s="124">
        <f t="shared" si="49"/>
        <v>0.66557778685177627</v>
      </c>
      <c r="L49" s="124">
        <f t="shared" si="49"/>
        <v>0.83164556962025316</v>
      </c>
      <c r="M49" s="124">
        <f t="shared" si="49"/>
        <v>0.68476929358922012</v>
      </c>
      <c r="N49" s="125"/>
      <c r="O49" s="124">
        <f t="shared" ref="O49:P49" si="50">O31/($B49*O$44)</f>
        <v>0.6729957805907173</v>
      </c>
      <c r="P49" s="124">
        <f t="shared" si="50"/>
        <v>1.5516537362188649E-2</v>
      </c>
      <c r="Q49" s="123" t="str">
        <f t="shared" si="34"/>
        <v>CVNCL</v>
      </c>
      <c r="R49" s="140">
        <f t="shared" si="35"/>
        <v>59.646075949367095</v>
      </c>
      <c r="S49" s="140">
        <f t="shared" si="36"/>
        <v>71.785041466608476</v>
      </c>
      <c r="T49" s="91"/>
      <c r="U49" s="140">
        <f t="shared" si="37"/>
        <v>86.422311147407129</v>
      </c>
      <c r="V49" s="140">
        <f t="shared" si="38"/>
        <v>86.637417721519</v>
      </c>
      <c r="W49" s="140">
        <f t="shared" si="39"/>
        <v>90.617509187423423</v>
      </c>
      <c r="X49" s="140">
        <f t="shared" si="40"/>
        <v>97.976383966244711</v>
      </c>
      <c r="Y49" s="140">
        <f t="shared" si="41"/>
        <v>89.446819109840746</v>
      </c>
      <c r="Z49" s="91"/>
      <c r="AA49" s="140">
        <f t="shared" si="42"/>
        <v>89.104826459779531</v>
      </c>
      <c r="AB49" s="140">
        <f t="shared" si="43"/>
        <v>113.90555274261607</v>
      </c>
      <c r="AC49" s="140">
        <f t="shared" si="44"/>
        <v>92.100673744385475</v>
      </c>
      <c r="AD49" s="140">
        <f t="shared" si="45"/>
        <v>78.589978902953618</v>
      </c>
      <c r="AE49" s="140">
        <f t="shared" si="46"/>
        <v>1.6538301347488771</v>
      </c>
    </row>
    <row r="50" spans="1:49" x14ac:dyDescent="0.3">
      <c r="A50" t="str">
        <f t="shared" si="26"/>
        <v>Home2 Suites - Clovis</v>
      </c>
      <c r="B50" s="8">
        <f>'Flash Report'!D14</f>
        <v>70</v>
      </c>
      <c r="C50" s="124">
        <f t="shared" si="30"/>
        <v>0.51382488479262678</v>
      </c>
      <c r="D50" s="124">
        <f t="shared" si="31"/>
        <v>0.55665024630541871</v>
      </c>
      <c r="E50" s="124">
        <f t="shared" si="31"/>
        <v>0.54700460829493092</v>
      </c>
      <c r="F50" s="124">
        <f t="shared" si="31"/>
        <v>0.6490476190476191</v>
      </c>
      <c r="G50" s="124">
        <f t="shared" si="31"/>
        <v>0.6050691244239631</v>
      </c>
      <c r="H50" s="125"/>
      <c r="I50" s="124">
        <f t="shared" ref="I50:M50" si="51">I32/($B50*I$44)</f>
        <v>0.68238095238095242</v>
      </c>
      <c r="J50" s="124">
        <f t="shared" si="51"/>
        <v>0.68248847926267286</v>
      </c>
      <c r="K50" s="124">
        <f t="shared" si="51"/>
        <v>0.67557603686635948</v>
      </c>
      <c r="L50" s="124">
        <f t="shared" si="51"/>
        <v>0.80142857142857138</v>
      </c>
      <c r="M50" s="124">
        <f t="shared" si="51"/>
        <v>0.58525345622119818</v>
      </c>
      <c r="N50" s="125"/>
      <c r="O50" s="124">
        <f t="shared" ref="O50:P50" si="52">O32/($B50*O$44)</f>
        <v>0.59142857142857141</v>
      </c>
      <c r="P50" s="124">
        <f t="shared" si="52"/>
        <v>1.4285714285714285E-2</v>
      </c>
      <c r="Q50" s="123" t="str">
        <f t="shared" si="34"/>
        <v>CVNNM</v>
      </c>
      <c r="R50" s="140">
        <f t="shared" si="35"/>
        <v>66.55184331797237</v>
      </c>
      <c r="S50" s="140">
        <f t="shared" si="36"/>
        <v>70.408482758620693</v>
      </c>
      <c r="T50" s="91"/>
      <c r="U50" s="140">
        <f t="shared" si="37"/>
        <v>69.736995391705051</v>
      </c>
      <c r="V50" s="140">
        <f t="shared" si="38"/>
        <v>88.8543047619048</v>
      </c>
      <c r="W50" s="140">
        <f t="shared" si="39"/>
        <v>82.126497695852507</v>
      </c>
      <c r="X50" s="140">
        <f t="shared" si="40"/>
        <v>92.783495238095242</v>
      </c>
      <c r="Y50" s="140">
        <f t="shared" si="41"/>
        <v>91.029405529953934</v>
      </c>
      <c r="Z50" s="91"/>
      <c r="AA50" s="140">
        <f t="shared" si="42"/>
        <v>88.555682027649752</v>
      </c>
      <c r="AB50" s="140">
        <f t="shared" si="43"/>
        <v>103.3775476190476</v>
      </c>
      <c r="AC50" s="140">
        <f t="shared" si="44"/>
        <v>83.155534562211997</v>
      </c>
      <c r="AD50" s="140">
        <f t="shared" si="45"/>
        <v>80.326871428571451</v>
      </c>
      <c r="AE50" s="140">
        <f t="shared" si="46"/>
        <v>1.7600414746543778</v>
      </c>
    </row>
    <row r="51" spans="1:49" x14ac:dyDescent="0.3">
      <c r="A51" t="str">
        <f t="shared" si="26"/>
        <v>La Quinta Inn &amp; Suites - Monahans</v>
      </c>
      <c r="B51" s="8">
        <f>'Flash Report'!D15</f>
        <v>78</v>
      </c>
      <c r="C51" s="124">
        <f t="shared" si="30"/>
        <v>0.58933002481389574</v>
      </c>
      <c r="D51" s="124">
        <f t="shared" si="31"/>
        <v>0.52343059239610967</v>
      </c>
      <c r="E51" s="124">
        <f t="shared" si="31"/>
        <v>0.67576509511993388</v>
      </c>
      <c r="F51" s="124">
        <f t="shared" si="31"/>
        <v>0.48076923076923078</v>
      </c>
      <c r="G51" s="124">
        <f t="shared" si="31"/>
        <v>0.489247311827957</v>
      </c>
      <c r="H51" s="125"/>
      <c r="I51" s="124">
        <f t="shared" ref="I51:M51" si="53">I33/($B51*I$44)</f>
        <v>0.54102564102564099</v>
      </c>
      <c r="J51" s="124">
        <f t="shared" si="53"/>
        <v>0.54342431761786603</v>
      </c>
      <c r="K51" s="124">
        <f t="shared" si="53"/>
        <v>0.53143093465674107</v>
      </c>
      <c r="L51" s="124">
        <f t="shared" si="53"/>
        <v>0.46025641025641023</v>
      </c>
      <c r="M51" s="124">
        <f t="shared" si="53"/>
        <v>0.55831265508684869</v>
      </c>
      <c r="N51" s="125"/>
      <c r="O51" s="124">
        <f t="shared" ref="O51:P51" si="54">O33/($B51*O$44)</f>
        <v>0.57264957264957261</v>
      </c>
      <c r="P51" s="124">
        <f t="shared" si="54"/>
        <v>1.6129032258064516E-2</v>
      </c>
      <c r="Q51" s="123" t="str">
        <f t="shared" si="34"/>
        <v>LQ-53228</v>
      </c>
      <c r="R51" s="140">
        <f t="shared" si="35"/>
        <v>49.988523573200979</v>
      </c>
      <c r="S51" s="140">
        <f t="shared" si="36"/>
        <v>47.149540229885048</v>
      </c>
      <c r="T51" s="91"/>
      <c r="U51" s="140">
        <f t="shared" si="37"/>
        <v>59.684607113316787</v>
      </c>
      <c r="V51" s="140">
        <f t="shared" si="38"/>
        <v>44.871012820512817</v>
      </c>
      <c r="W51" s="140">
        <f t="shared" si="39"/>
        <v>45.455252274607112</v>
      </c>
      <c r="X51" s="140">
        <f t="shared" si="40"/>
        <v>46.508435897435902</v>
      </c>
      <c r="Y51" s="140">
        <f t="shared" si="41"/>
        <v>47.670876757650952</v>
      </c>
      <c r="Z51" s="91"/>
      <c r="AA51" s="140">
        <f t="shared" si="42"/>
        <v>45.808746898263031</v>
      </c>
      <c r="AB51" s="140">
        <f t="shared" si="43"/>
        <v>37.271739316239305</v>
      </c>
      <c r="AC51" s="140">
        <f t="shared" si="44"/>
        <v>43.262216708023168</v>
      </c>
      <c r="AD51" s="140">
        <f t="shared" si="45"/>
        <v>46.844000000000001</v>
      </c>
      <c r="AE51" s="140">
        <f t="shared" si="46"/>
        <v>1.0905748552522745</v>
      </c>
    </row>
    <row r="52" spans="1:49" x14ac:dyDescent="0.3">
      <c r="A52" t="str">
        <f t="shared" si="26"/>
        <v>Hampton Inn - Deming</v>
      </c>
      <c r="B52" s="8">
        <f>'Flash Report'!D16</f>
        <v>75</v>
      </c>
      <c r="C52" s="124">
        <f t="shared" si="30"/>
        <v>0.59698924731182801</v>
      </c>
      <c r="D52" s="124">
        <f t="shared" si="31"/>
        <v>0.59540229885057472</v>
      </c>
      <c r="E52" s="124">
        <f t="shared" si="31"/>
        <v>0.69290322580645158</v>
      </c>
      <c r="F52" s="124">
        <f t="shared" si="31"/>
        <v>0.73777777777777775</v>
      </c>
      <c r="G52" s="124">
        <f t="shared" si="31"/>
        <v>0.6670967741935484</v>
      </c>
      <c r="H52" s="125"/>
      <c r="I52" s="124">
        <f t="shared" ref="I52:M52" si="55">I34/($B52*I$44)</f>
        <v>0.59422222222222221</v>
      </c>
      <c r="J52" s="124">
        <f t="shared" si="55"/>
        <v>0.6468817204301075</v>
      </c>
      <c r="K52" s="124">
        <f t="shared" si="55"/>
        <v>0.54924731182795694</v>
      </c>
      <c r="L52" s="124">
        <f t="shared" si="55"/>
        <v>0.54666666666666663</v>
      </c>
      <c r="M52" s="124">
        <f t="shared" si="55"/>
        <v>0.6455913978494624</v>
      </c>
      <c r="N52" s="125"/>
      <c r="O52" s="124">
        <f t="shared" ref="O52:P52" si="56">O34/($B52*O$44)</f>
        <v>0.77244444444444449</v>
      </c>
      <c r="P52" s="124">
        <f t="shared" si="56"/>
        <v>1.5053763440860216E-2</v>
      </c>
      <c r="Q52" s="123" t="str">
        <f t="shared" si="34"/>
        <v>LRUDM</v>
      </c>
      <c r="R52" s="140">
        <f t="shared" si="35"/>
        <v>76.272223655913976</v>
      </c>
      <c r="S52" s="140">
        <f t="shared" si="36"/>
        <v>77.971889655172404</v>
      </c>
      <c r="T52" s="91"/>
      <c r="U52" s="140">
        <f t="shared" si="37"/>
        <v>84.654017204301056</v>
      </c>
      <c r="V52" s="140">
        <f t="shared" si="38"/>
        <v>94.689057777777776</v>
      </c>
      <c r="W52" s="140">
        <f t="shared" si="39"/>
        <v>84.654438709677436</v>
      </c>
      <c r="X52" s="140">
        <f t="shared" si="40"/>
        <v>85.629933333333327</v>
      </c>
      <c r="Y52" s="140">
        <f t="shared" si="41"/>
        <v>81.923002150537627</v>
      </c>
      <c r="Z52" s="91"/>
      <c r="AA52" s="140">
        <f t="shared" si="42"/>
        <v>72.238120430107514</v>
      </c>
      <c r="AB52" s="140">
        <f t="shared" si="43"/>
        <v>78.354208888888891</v>
      </c>
      <c r="AC52" s="140">
        <f t="shared" si="44"/>
        <v>94.339832258064519</v>
      </c>
      <c r="AD52" s="140">
        <f t="shared" si="45"/>
        <v>120.70514222222219</v>
      </c>
      <c r="AE52" s="140">
        <f t="shared" si="46"/>
        <v>1.9147182795698927</v>
      </c>
    </row>
    <row r="53" spans="1:49" x14ac:dyDescent="0.3">
      <c r="A53" t="str">
        <f t="shared" si="26"/>
        <v>Hampton Inn - Lordsburg</v>
      </c>
      <c r="B53" s="8">
        <f>'Flash Report'!D17</f>
        <v>64</v>
      </c>
      <c r="C53" s="124">
        <f t="shared" si="30"/>
        <v>0.86592741935483875</v>
      </c>
      <c r="D53" s="124">
        <f t="shared" si="31"/>
        <v>0.88900862068965514</v>
      </c>
      <c r="E53" s="124">
        <f t="shared" si="31"/>
        <v>0.797883064516129</v>
      </c>
      <c r="F53" s="124">
        <f t="shared" si="31"/>
        <v>0.80625000000000002</v>
      </c>
      <c r="G53" s="124">
        <f t="shared" si="31"/>
        <v>0.70614919354838712</v>
      </c>
      <c r="H53" s="125"/>
      <c r="I53" s="124">
        <f t="shared" ref="I53:M53" si="57">I35/($B53*I$44)</f>
        <v>0.89947916666666672</v>
      </c>
      <c r="J53" s="124">
        <f t="shared" si="57"/>
        <v>0.80241935483870963</v>
      </c>
      <c r="K53" s="124">
        <f t="shared" si="57"/>
        <v>0.69506048387096775</v>
      </c>
      <c r="L53" s="124">
        <f t="shared" si="57"/>
        <v>0.64583333333333337</v>
      </c>
      <c r="M53" s="124">
        <f t="shared" si="57"/>
        <v>0.74848790322580649</v>
      </c>
      <c r="N53" s="125"/>
      <c r="O53" s="124">
        <f t="shared" ref="O53:P53" si="58">O35/($B53*O$44)</f>
        <v>0.76927083333333335</v>
      </c>
      <c r="P53" s="124">
        <f t="shared" si="58"/>
        <v>2.066532258064516E-2</v>
      </c>
      <c r="Q53" s="123" t="str">
        <f t="shared" si="34"/>
        <v>LRULB</v>
      </c>
      <c r="R53" s="140">
        <f t="shared" si="35"/>
        <v>117.88428931451612</v>
      </c>
      <c r="S53" s="140">
        <f t="shared" si="36"/>
        <v>121.9431411637931</v>
      </c>
      <c r="T53" s="91"/>
      <c r="U53" s="140">
        <f t="shared" si="37"/>
        <v>105.2154939516129</v>
      </c>
      <c r="V53" s="140">
        <f t="shared" si="38"/>
        <v>116.446984375</v>
      </c>
      <c r="W53" s="140">
        <f t="shared" si="39"/>
        <v>90.25020161290324</v>
      </c>
      <c r="X53" s="140">
        <f t="shared" si="40"/>
        <v>114.66715104166667</v>
      </c>
      <c r="Y53" s="140">
        <f t="shared" si="41"/>
        <v>103.14350302419356</v>
      </c>
      <c r="Z53" s="91"/>
      <c r="AA53" s="140">
        <f t="shared" si="42"/>
        <v>87.458518145161293</v>
      </c>
      <c r="AB53" s="140">
        <f t="shared" si="43"/>
        <v>77.934796875000004</v>
      </c>
      <c r="AC53" s="140">
        <f t="shared" si="44"/>
        <v>91.180292338709705</v>
      </c>
      <c r="AD53" s="140">
        <f t="shared" si="45"/>
        <v>90.676463541666692</v>
      </c>
      <c r="AE53" s="140">
        <f t="shared" si="46"/>
        <v>2.5292187500000001</v>
      </c>
    </row>
    <row r="54" spans="1:49" x14ac:dyDescent="0.3">
      <c r="A54" t="str">
        <f t="shared" si="26"/>
        <v>Sleep Inn - Clovis</v>
      </c>
      <c r="B54" s="8">
        <f>'Flash Report'!D18</f>
        <v>55</v>
      </c>
      <c r="C54" s="124">
        <f t="shared" si="30"/>
        <v>0.35835777126099705</v>
      </c>
      <c r="D54" s="124">
        <f t="shared" si="31"/>
        <v>0.42257053291536051</v>
      </c>
      <c r="E54" s="124">
        <f t="shared" si="31"/>
        <v>0.5161290322580645</v>
      </c>
      <c r="F54" s="124">
        <f t="shared" si="31"/>
        <v>0.5248484848484849</v>
      </c>
      <c r="G54" s="124">
        <f t="shared" si="31"/>
        <v>0.75366568914956011</v>
      </c>
      <c r="H54" s="125"/>
      <c r="I54" s="124">
        <f t="shared" ref="I54:M54" si="59">I36/($B54*I$44)</f>
        <v>0.74606060606060609</v>
      </c>
      <c r="J54" s="124">
        <f t="shared" si="59"/>
        <v>0.63695014662756599</v>
      </c>
      <c r="K54" s="124">
        <f t="shared" si="59"/>
        <v>0.48621700879765395</v>
      </c>
      <c r="L54" s="124">
        <f t="shared" si="59"/>
        <v>0</v>
      </c>
      <c r="M54" s="124">
        <f t="shared" si="59"/>
        <v>0</v>
      </c>
      <c r="N54" s="125"/>
      <c r="O54" s="124">
        <f t="shared" ref="O54:P54" si="60">O36/($B54*O$44)</f>
        <v>0</v>
      </c>
      <c r="P54" s="124">
        <f t="shared" si="60"/>
        <v>0</v>
      </c>
      <c r="Q54" s="123" t="str">
        <f t="shared" si="34"/>
        <v>NM-257</v>
      </c>
      <c r="R54" s="140">
        <f t="shared" si="35"/>
        <v>28.606809384164222</v>
      </c>
      <c r="S54" s="140">
        <f t="shared" si="36"/>
        <v>34.021686520376171</v>
      </c>
      <c r="T54" s="91"/>
      <c r="U54" s="140">
        <f t="shared" si="37"/>
        <v>42.000803519061563</v>
      </c>
      <c r="V54" s="140">
        <f t="shared" si="38"/>
        <v>42.509224242424246</v>
      </c>
      <c r="W54" s="140">
        <f t="shared" si="39"/>
        <v>59.731489736070387</v>
      </c>
      <c r="X54" s="140">
        <f t="shared" si="40"/>
        <v>58.363012121212137</v>
      </c>
      <c r="Y54" s="140">
        <f t="shared" si="41"/>
        <v>47.955782991202355</v>
      </c>
      <c r="Z54" s="91"/>
      <c r="AA54" s="140">
        <f t="shared" si="42"/>
        <v>39.053736070381227</v>
      </c>
      <c r="AB54" s="140" t="e">
        <f t="shared" si="43"/>
        <v>#DIV/0!</v>
      </c>
      <c r="AC54" s="140" t="e">
        <f t="shared" si="44"/>
        <v>#DIV/0!</v>
      </c>
      <c r="AD54" s="140" t="e">
        <f t="shared" si="45"/>
        <v>#DIV/0!</v>
      </c>
      <c r="AE54" s="140" t="e">
        <f t="shared" si="46"/>
        <v>#DIV/0!</v>
      </c>
    </row>
    <row r="55" spans="1:49" x14ac:dyDescent="0.3">
      <c r="A55" t="str">
        <f t="shared" si="26"/>
        <v>Holiday Inn Express - Portales</v>
      </c>
      <c r="B55" s="8">
        <f>'Flash Report'!D19</f>
        <v>65</v>
      </c>
      <c r="C55" s="124">
        <f t="shared" si="30"/>
        <v>0.43573200992555833</v>
      </c>
      <c r="D55" s="124">
        <f t="shared" si="31"/>
        <v>0.45517241379310347</v>
      </c>
      <c r="E55" s="124">
        <f t="shared" si="31"/>
        <v>0.47344913151364765</v>
      </c>
      <c r="F55" s="124">
        <f t="shared" si="31"/>
        <v>0.57641025641025645</v>
      </c>
      <c r="G55" s="124">
        <f t="shared" si="31"/>
        <v>0.55930521091811414</v>
      </c>
      <c r="H55" s="125"/>
      <c r="I55" s="124">
        <f t="shared" ref="I55:M55" si="61">I37/($B55*I$44)</f>
        <v>0.56307692307692303</v>
      </c>
      <c r="J55" s="124">
        <f t="shared" si="61"/>
        <v>0.45310173697270473</v>
      </c>
      <c r="K55" s="124">
        <f t="shared" si="61"/>
        <v>0.66054590570719607</v>
      </c>
      <c r="L55" s="124">
        <f t="shared" si="61"/>
        <v>0.60461538461538467</v>
      </c>
      <c r="M55" s="124">
        <f t="shared" si="61"/>
        <v>0.58411910669975187</v>
      </c>
      <c r="N55" s="125"/>
      <c r="O55" s="124">
        <f t="shared" ref="O55:P55" si="62">O37/($B55*O$44)</f>
        <v>0.47230769230769232</v>
      </c>
      <c r="P55" s="124">
        <f t="shared" si="62"/>
        <v>9.9255583126550868E-3</v>
      </c>
      <c r="Q55" s="123" t="str">
        <f t="shared" si="34"/>
        <v>PRLNM</v>
      </c>
      <c r="R55" s="140">
        <f t="shared" si="35"/>
        <v>52.602982630272948</v>
      </c>
      <c r="S55" s="140">
        <f t="shared" si="36"/>
        <v>52.867798408488063</v>
      </c>
      <c r="T55" s="91"/>
      <c r="U55" s="140">
        <f t="shared" si="37"/>
        <v>55.583459057071963</v>
      </c>
      <c r="V55" s="140">
        <f t="shared" si="38"/>
        <v>68.569533333333339</v>
      </c>
      <c r="W55" s="140">
        <f t="shared" si="39"/>
        <v>74.340367245657575</v>
      </c>
      <c r="X55" s="140">
        <f t="shared" si="40"/>
        <v>71.41365641025638</v>
      </c>
      <c r="Y55" s="140">
        <f t="shared" si="41"/>
        <v>55.187240694789104</v>
      </c>
      <c r="Z55" s="91"/>
      <c r="AA55" s="140">
        <f t="shared" si="42"/>
        <v>87.149637717121607</v>
      </c>
      <c r="AB55" s="140">
        <f t="shared" si="43"/>
        <v>79.559241025641029</v>
      </c>
      <c r="AC55" s="140">
        <f t="shared" si="44"/>
        <v>72.948952853598044</v>
      </c>
      <c r="AD55" s="140">
        <f t="shared" si="45"/>
        <v>56.768030769230776</v>
      </c>
      <c r="AE55" s="140">
        <f t="shared" si="46"/>
        <v>1.1353449131513647</v>
      </c>
    </row>
    <row r="56" spans="1:49" x14ac:dyDescent="0.3">
      <c r="A56" t="str">
        <f t="shared" si="26"/>
        <v>Holiday Inn - Roswell</v>
      </c>
      <c r="B56" s="8">
        <f>'Flash Report'!D20</f>
        <v>93</v>
      </c>
      <c r="C56" s="124">
        <f t="shared" si="30"/>
        <v>0.58376690946930276</v>
      </c>
      <c r="D56" s="124">
        <f t="shared" si="31"/>
        <v>0.73044123099740454</v>
      </c>
      <c r="E56" s="124">
        <f t="shared" si="31"/>
        <v>0.80159556018036771</v>
      </c>
      <c r="F56" s="124">
        <f t="shared" si="31"/>
        <v>0.68351254480286738</v>
      </c>
      <c r="G56" s="124">
        <f t="shared" si="31"/>
        <v>0.59729448491155046</v>
      </c>
      <c r="H56" s="125"/>
      <c r="I56" s="124">
        <f t="shared" ref="I56:M56" si="63">I38/($B56*I$44)</f>
        <v>0.83189964157706098</v>
      </c>
      <c r="J56" s="124">
        <f t="shared" si="63"/>
        <v>0.74713839750260147</v>
      </c>
      <c r="K56" s="124">
        <f t="shared" si="63"/>
        <v>0.69406867845993758</v>
      </c>
      <c r="L56" s="124">
        <f t="shared" si="63"/>
        <v>0.64301075268817209</v>
      </c>
      <c r="M56" s="124">
        <f t="shared" si="63"/>
        <v>0.82171349288935136</v>
      </c>
      <c r="N56" s="125"/>
      <c r="O56" s="124">
        <f t="shared" ref="O56:P56" si="64">O38/($B56*O$44)</f>
        <v>0.78530465949820794</v>
      </c>
      <c r="P56" s="124">
        <f t="shared" si="64"/>
        <v>1.5261879986125564E-2</v>
      </c>
      <c r="Q56" s="123" t="str">
        <f t="shared" si="34"/>
        <v>ROWNM</v>
      </c>
      <c r="R56" s="140">
        <f t="shared" si="35"/>
        <v>52.700142212972587</v>
      </c>
      <c r="S56" s="140">
        <f t="shared" si="36"/>
        <v>68.535910270671124</v>
      </c>
      <c r="T56" s="91"/>
      <c r="U56" s="140">
        <f t="shared" si="37"/>
        <v>99.447429760665969</v>
      </c>
      <c r="V56" s="140">
        <f t="shared" si="38"/>
        <v>82.061218637992837</v>
      </c>
      <c r="W56" s="140">
        <f t="shared" si="39"/>
        <v>69.564332292750606</v>
      </c>
      <c r="X56" s="140">
        <f t="shared" si="40"/>
        <v>99.810275985663083</v>
      </c>
      <c r="Y56" s="140">
        <f t="shared" si="41"/>
        <v>97.19122788761706</v>
      </c>
      <c r="Z56" s="91"/>
      <c r="AA56" s="140">
        <f t="shared" si="42"/>
        <v>73.543732223378441</v>
      </c>
      <c r="AB56" s="140">
        <f t="shared" si="43"/>
        <v>70.96998924731183</v>
      </c>
      <c r="AC56" s="140">
        <f t="shared" si="44"/>
        <v>107.67887270204649</v>
      </c>
      <c r="AD56" s="140">
        <f t="shared" si="45"/>
        <v>92.115172043010759</v>
      </c>
      <c r="AE56" s="140">
        <f t="shared" si="46"/>
        <v>1.6186749913284773</v>
      </c>
    </row>
    <row r="57" spans="1:49" x14ac:dyDescent="0.3">
      <c r="A57" t="str">
        <f t="shared" si="26"/>
        <v>Super 8 - Portales</v>
      </c>
      <c r="B57" s="8">
        <f>'Flash Report'!D21</f>
        <v>45</v>
      </c>
      <c r="C57" s="124">
        <f t="shared" si="30"/>
        <v>0.24874551971326164</v>
      </c>
      <c r="D57" s="124">
        <f t="shared" si="31"/>
        <v>0.30574712643678159</v>
      </c>
      <c r="E57" s="124">
        <f t="shared" si="31"/>
        <v>0.32688172043010755</v>
      </c>
      <c r="F57" s="124">
        <f t="shared" si="31"/>
        <v>0.41407407407407409</v>
      </c>
      <c r="G57" s="124">
        <f t="shared" si="31"/>
        <v>0.48888888888888887</v>
      </c>
      <c r="H57" s="125"/>
      <c r="I57" s="124">
        <f t="shared" ref="I57:M57" si="65">I39/($B57*I$44)</f>
        <v>0.36962962962962964</v>
      </c>
      <c r="J57" s="124">
        <f t="shared" si="65"/>
        <v>0</v>
      </c>
      <c r="K57" s="124">
        <f t="shared" si="65"/>
        <v>0</v>
      </c>
      <c r="L57" s="124">
        <f t="shared" si="65"/>
        <v>0</v>
      </c>
      <c r="M57" s="124">
        <f t="shared" si="65"/>
        <v>0</v>
      </c>
      <c r="N57" s="125"/>
      <c r="O57" s="124">
        <f t="shared" ref="O57:P57" si="66">O39/($B57*O$44)</f>
        <v>0</v>
      </c>
      <c r="P57" s="124">
        <f t="shared" si="66"/>
        <v>0</v>
      </c>
      <c r="Q57" s="123" t="str">
        <f t="shared" si="34"/>
        <v>S8 03339</v>
      </c>
      <c r="R57" s="140">
        <f t="shared" si="35"/>
        <v>18.244996415770611</v>
      </c>
      <c r="S57" s="140">
        <f t="shared" si="36"/>
        <v>22.360605363984678</v>
      </c>
      <c r="T57" s="91"/>
      <c r="U57" s="140">
        <f t="shared" si="37"/>
        <v>23.233691756272403</v>
      </c>
      <c r="V57" s="140">
        <f t="shared" si="38"/>
        <v>23.51568148148149</v>
      </c>
      <c r="W57" s="140">
        <f t="shared" si="39"/>
        <v>30.53324014336917</v>
      </c>
      <c r="X57" s="140">
        <f t="shared" si="40"/>
        <v>20.333792592592591</v>
      </c>
      <c r="Y57" s="140" t="e">
        <f t="shared" si="41"/>
        <v>#DIV/0!</v>
      </c>
      <c r="Z57" s="91"/>
      <c r="AA57" s="140" t="e">
        <f t="shared" si="42"/>
        <v>#DIV/0!</v>
      </c>
      <c r="AB57" s="140" t="e">
        <f t="shared" si="43"/>
        <v>#DIV/0!</v>
      </c>
      <c r="AC57" s="140" t="e">
        <f t="shared" si="44"/>
        <v>#DIV/0!</v>
      </c>
      <c r="AD57" s="140" t="e">
        <f t="shared" si="45"/>
        <v>#DIV/0!</v>
      </c>
      <c r="AE57" s="140" t="e">
        <f t="shared" si="46"/>
        <v>#DIV/0!</v>
      </c>
    </row>
    <row r="58" spans="1:49" x14ac:dyDescent="0.3">
      <c r="A58" t="e">
        <f t="shared" si="26"/>
        <v>#REF!</v>
      </c>
      <c r="B58" s="8" t="e">
        <f>'Flash Report'!#REF!</f>
        <v>#REF!</v>
      </c>
      <c r="C58" s="124" t="e">
        <f t="shared" si="30"/>
        <v>#REF!</v>
      </c>
      <c r="D58" s="124" t="e">
        <f t="shared" si="31"/>
        <v>#REF!</v>
      </c>
      <c r="E58" s="124" t="e">
        <f t="shared" si="31"/>
        <v>#REF!</v>
      </c>
      <c r="F58" s="124" t="e">
        <f t="shared" si="31"/>
        <v>#REF!</v>
      </c>
      <c r="G58" s="124" t="e">
        <f t="shared" si="31"/>
        <v>#REF!</v>
      </c>
      <c r="H58" s="125"/>
      <c r="I58" s="124" t="e">
        <f t="shared" ref="I58:M58" si="67">I40/($B58*I$44)</f>
        <v>#REF!</v>
      </c>
      <c r="J58" s="124" t="e">
        <f t="shared" si="67"/>
        <v>#REF!</v>
      </c>
      <c r="K58" s="124" t="e">
        <f t="shared" si="67"/>
        <v>#REF!</v>
      </c>
      <c r="L58" s="124" t="e">
        <f t="shared" si="67"/>
        <v>#REF!</v>
      </c>
      <c r="M58" s="124" t="e">
        <f t="shared" si="67"/>
        <v>#REF!</v>
      </c>
      <c r="N58" s="125"/>
      <c r="O58" s="124" t="e">
        <f t="shared" ref="O58:P58" si="68">O40/($B58*O$44)</f>
        <v>#REF!</v>
      </c>
      <c r="P58" s="124" t="e">
        <f t="shared" si="68"/>
        <v>#REF!</v>
      </c>
      <c r="Q58" s="123" t="e">
        <f t="shared" si="34"/>
        <v>#REF!</v>
      </c>
      <c r="R58" s="140" t="e">
        <f t="shared" si="35"/>
        <v>#DIV/0!</v>
      </c>
      <c r="S58" s="140" t="e">
        <f t="shared" si="36"/>
        <v>#DIV/0!</v>
      </c>
      <c r="T58" s="91"/>
      <c r="U58" s="140" t="e">
        <f t="shared" si="37"/>
        <v>#DIV/0!</v>
      </c>
      <c r="V58" s="140" t="e">
        <f t="shared" si="38"/>
        <v>#DIV/0!</v>
      </c>
      <c r="W58" s="140" t="e">
        <f t="shared" si="39"/>
        <v>#DIV/0!</v>
      </c>
      <c r="X58" s="140" t="e">
        <f t="shared" si="40"/>
        <v>#DIV/0!</v>
      </c>
      <c r="Y58" s="140" t="e">
        <f t="shared" si="41"/>
        <v>#DIV/0!</v>
      </c>
      <c r="Z58" s="91"/>
      <c r="AA58" s="140" t="e">
        <f t="shared" si="42"/>
        <v>#DIV/0!</v>
      </c>
      <c r="AB58" s="140" t="e">
        <f t="shared" si="43"/>
        <v>#DIV/0!</v>
      </c>
      <c r="AC58" s="140" t="e">
        <f t="shared" si="44"/>
        <v>#DIV/0!</v>
      </c>
      <c r="AD58" s="140" t="e">
        <f t="shared" si="45"/>
        <v>#DIV/0!</v>
      </c>
      <c r="AE58" s="140" t="e">
        <f t="shared" si="46"/>
        <v>#DIV/0!</v>
      </c>
    </row>
    <row r="59" spans="1:49" x14ac:dyDescent="0.3">
      <c r="A59" t="e">
        <f t="shared" si="26"/>
        <v>#REF!</v>
      </c>
      <c r="B59" s="8" t="e">
        <f>'Flash Report'!#REF!</f>
        <v>#REF!</v>
      </c>
      <c r="C59" s="124" t="e">
        <f t="shared" si="30"/>
        <v>#REF!</v>
      </c>
      <c r="D59" s="124" t="e">
        <f t="shared" si="31"/>
        <v>#REF!</v>
      </c>
      <c r="E59" s="124" t="e">
        <f t="shared" si="31"/>
        <v>#REF!</v>
      </c>
      <c r="F59" s="124" t="e">
        <f t="shared" si="31"/>
        <v>#REF!</v>
      </c>
      <c r="G59" s="124" t="e">
        <f t="shared" si="31"/>
        <v>#REF!</v>
      </c>
      <c r="H59" s="125"/>
      <c r="I59" s="124" t="e">
        <f t="shared" ref="I59:M59" si="69">I41/($B59*I$44)</f>
        <v>#REF!</v>
      </c>
      <c r="J59" s="124" t="e">
        <f t="shared" si="69"/>
        <v>#REF!</v>
      </c>
      <c r="K59" s="124" t="e">
        <f t="shared" si="69"/>
        <v>#REF!</v>
      </c>
      <c r="L59" s="124" t="e">
        <f t="shared" si="69"/>
        <v>#REF!</v>
      </c>
      <c r="M59" s="124" t="e">
        <f t="shared" si="69"/>
        <v>#REF!</v>
      </c>
      <c r="N59" s="125"/>
      <c r="O59" s="124" t="e">
        <f t="shared" ref="O59:P59" si="70">O41/($B59*O$44)</f>
        <v>#REF!</v>
      </c>
      <c r="P59" s="124" t="e">
        <f t="shared" si="70"/>
        <v>#REF!</v>
      </c>
      <c r="Q59" s="123" t="e">
        <f t="shared" si="34"/>
        <v>#REF!</v>
      </c>
      <c r="R59" s="140" t="e">
        <f t="shared" si="35"/>
        <v>#DIV/0!</v>
      </c>
      <c r="S59" s="140" t="e">
        <f t="shared" si="36"/>
        <v>#DIV/0!</v>
      </c>
      <c r="T59" s="91"/>
      <c r="U59" s="140" t="e">
        <f t="shared" si="37"/>
        <v>#DIV/0!</v>
      </c>
      <c r="V59" s="140" t="e">
        <f t="shared" si="38"/>
        <v>#DIV/0!</v>
      </c>
      <c r="W59" s="140" t="e">
        <f t="shared" si="39"/>
        <v>#DIV/0!</v>
      </c>
      <c r="X59" s="140" t="e">
        <f t="shared" si="40"/>
        <v>#DIV/0!</v>
      </c>
      <c r="Y59" s="140" t="e">
        <f t="shared" si="41"/>
        <v>#DIV/0!</v>
      </c>
      <c r="Z59" s="91"/>
      <c r="AA59" s="140" t="e">
        <f t="shared" si="42"/>
        <v>#DIV/0!</v>
      </c>
      <c r="AB59" s="140" t="e">
        <f t="shared" si="43"/>
        <v>#DIV/0!</v>
      </c>
      <c r="AC59" s="140" t="e">
        <f t="shared" si="44"/>
        <v>#DIV/0!</v>
      </c>
      <c r="AD59" s="140" t="e">
        <f t="shared" si="45"/>
        <v>#DIV/0!</v>
      </c>
      <c r="AE59" s="140" t="e">
        <f t="shared" si="46"/>
        <v>#DIV/0!</v>
      </c>
    </row>
    <row r="60" spans="1:49" x14ac:dyDescent="0.3">
      <c r="A60" t="e">
        <f t="shared" si="26"/>
        <v>#REF!</v>
      </c>
      <c r="B60" s="8" t="e">
        <f>'Flash Report'!#REF!</f>
        <v>#REF!</v>
      </c>
      <c r="C60" s="124" t="e">
        <f t="shared" si="30"/>
        <v>#REF!</v>
      </c>
      <c r="D60" s="124" t="e">
        <f t="shared" si="31"/>
        <v>#REF!</v>
      </c>
      <c r="E60" s="124" t="e">
        <f t="shared" si="31"/>
        <v>#REF!</v>
      </c>
      <c r="F60" s="124" t="e">
        <f t="shared" si="31"/>
        <v>#REF!</v>
      </c>
      <c r="G60" s="124" t="e">
        <f t="shared" si="31"/>
        <v>#REF!</v>
      </c>
      <c r="H60" s="125"/>
      <c r="I60" s="124" t="e">
        <f t="shared" ref="I60:M60" si="71">I42/($B60*I$44)</f>
        <v>#REF!</v>
      </c>
      <c r="J60" s="124" t="e">
        <f t="shared" si="71"/>
        <v>#REF!</v>
      </c>
      <c r="K60" s="124" t="e">
        <f t="shared" si="71"/>
        <v>#REF!</v>
      </c>
      <c r="L60" s="124" t="e">
        <f t="shared" si="71"/>
        <v>#REF!</v>
      </c>
      <c r="M60" s="124" t="e">
        <f t="shared" si="71"/>
        <v>#REF!</v>
      </c>
      <c r="N60" s="125"/>
      <c r="O60" s="124" t="e">
        <f t="shared" ref="O60:P60" si="72">O42/($B60*O$44)</f>
        <v>#REF!</v>
      </c>
      <c r="P60" s="124" t="e">
        <f t="shared" si="72"/>
        <v>#REF!</v>
      </c>
      <c r="Q60" s="123" t="e">
        <f t="shared" si="34"/>
        <v>#REF!</v>
      </c>
      <c r="R60" s="140" t="e">
        <f t="shared" si="35"/>
        <v>#DIV/0!</v>
      </c>
      <c r="S60" s="140" t="e">
        <f t="shared" si="36"/>
        <v>#DIV/0!</v>
      </c>
      <c r="T60" s="91"/>
      <c r="U60" s="140" t="e">
        <f t="shared" si="37"/>
        <v>#DIV/0!</v>
      </c>
      <c r="V60" s="140" t="e">
        <f t="shared" si="38"/>
        <v>#DIV/0!</v>
      </c>
      <c r="W60" s="140" t="e">
        <f t="shared" si="39"/>
        <v>#DIV/0!</v>
      </c>
      <c r="X60" s="140" t="e">
        <f t="shared" si="40"/>
        <v>#DIV/0!</v>
      </c>
      <c r="Y60" s="140" t="e">
        <f t="shared" si="41"/>
        <v>#DIV/0!</v>
      </c>
      <c r="Z60" s="91"/>
      <c r="AA60" s="140" t="e">
        <f t="shared" si="42"/>
        <v>#DIV/0!</v>
      </c>
      <c r="AB60" s="140" t="e">
        <f t="shared" si="43"/>
        <v>#DIV/0!</v>
      </c>
      <c r="AC60" s="140" t="e">
        <f t="shared" si="44"/>
        <v>#DIV/0!</v>
      </c>
      <c r="AD60" s="140" t="e">
        <f t="shared" si="45"/>
        <v>#DIV/0!</v>
      </c>
      <c r="AE60" s="140" t="e">
        <f t="shared" si="46"/>
        <v>#DIV/0!</v>
      </c>
    </row>
    <row r="63" spans="1:49" ht="18" x14ac:dyDescent="0.35">
      <c r="A63" s="127"/>
      <c r="B63" s="128" t="s">
        <v>154</v>
      </c>
      <c r="C63" s="390" t="s">
        <v>83</v>
      </c>
      <c r="D63" s="391"/>
      <c r="E63" s="127"/>
      <c r="F63" s="390" t="s">
        <v>85</v>
      </c>
      <c r="G63" s="391"/>
      <c r="H63" s="127"/>
      <c r="I63" s="390" t="s">
        <v>86</v>
      </c>
      <c r="J63" s="391"/>
      <c r="K63" s="127"/>
      <c r="L63" s="390" t="s">
        <v>88</v>
      </c>
      <c r="M63" s="391"/>
      <c r="N63" s="127"/>
      <c r="O63" s="390" t="s">
        <v>72</v>
      </c>
      <c r="P63" s="391"/>
      <c r="Q63" s="127"/>
      <c r="R63" s="390" t="s">
        <v>90</v>
      </c>
      <c r="S63" s="391"/>
      <c r="T63" s="127"/>
      <c r="U63" s="390" t="s">
        <v>91</v>
      </c>
      <c r="V63" s="391"/>
      <c r="W63" s="127"/>
      <c r="X63" s="390" t="s">
        <v>92</v>
      </c>
      <c r="Y63" s="391"/>
      <c r="Z63" s="127"/>
      <c r="AA63" s="390" t="s">
        <v>93</v>
      </c>
      <c r="AB63" s="391"/>
      <c r="AC63" s="127"/>
      <c r="AD63" s="390" t="s">
        <v>94</v>
      </c>
      <c r="AE63" s="391"/>
      <c r="AF63" s="127"/>
      <c r="AG63" s="390" t="s">
        <v>95</v>
      </c>
      <c r="AH63" s="391"/>
      <c r="AI63" s="127"/>
      <c r="AJ63" s="390" t="s">
        <v>96</v>
      </c>
      <c r="AK63" s="391"/>
      <c r="AL63" s="127"/>
      <c r="AM63" s="392"/>
      <c r="AN63" s="392"/>
      <c r="AP63" s="392"/>
      <c r="AQ63" s="392"/>
      <c r="AS63" s="392"/>
      <c r="AT63" s="392"/>
      <c r="AV63" s="392"/>
      <c r="AW63" s="392"/>
    </row>
    <row r="64" spans="1:49" ht="28.8" x14ac:dyDescent="0.3">
      <c r="A64" s="127"/>
      <c r="B64" s="127"/>
      <c r="C64" s="130" t="s">
        <v>56</v>
      </c>
      <c r="D64" s="131" t="s">
        <v>57</v>
      </c>
      <c r="E64" s="114"/>
      <c r="F64" s="130" t="s">
        <v>56</v>
      </c>
      <c r="G64" s="131" t="s">
        <v>57</v>
      </c>
      <c r="I64" s="130" t="s">
        <v>56</v>
      </c>
      <c r="J64" s="131" t="s">
        <v>57</v>
      </c>
      <c r="K64" s="114"/>
      <c r="L64" s="130" t="s">
        <v>56</v>
      </c>
      <c r="M64" s="131" t="s">
        <v>57</v>
      </c>
      <c r="O64" s="130" t="s">
        <v>56</v>
      </c>
      <c r="P64" s="131" t="s">
        <v>57</v>
      </c>
      <c r="R64" s="130" t="s">
        <v>56</v>
      </c>
      <c r="S64" s="131" t="s">
        <v>57</v>
      </c>
      <c r="U64" s="130" t="s">
        <v>56</v>
      </c>
      <c r="V64" s="131" t="s">
        <v>57</v>
      </c>
      <c r="X64" s="130" t="s">
        <v>56</v>
      </c>
      <c r="Y64" s="131" t="s">
        <v>57</v>
      </c>
      <c r="AA64" s="130" t="s">
        <v>56</v>
      </c>
      <c r="AB64" s="131" t="s">
        <v>57</v>
      </c>
      <c r="AD64" s="130" t="s">
        <v>56</v>
      </c>
      <c r="AE64" s="131" t="s">
        <v>57</v>
      </c>
      <c r="AG64" s="130" t="s">
        <v>56</v>
      </c>
      <c r="AH64" s="131" t="s">
        <v>57</v>
      </c>
      <c r="AJ64" s="130" t="s">
        <v>56</v>
      </c>
      <c r="AK64" s="131" t="s">
        <v>57</v>
      </c>
    </row>
    <row r="65" spans="1:37" x14ac:dyDescent="0.3">
      <c r="A65" t="str">
        <f>A46</f>
        <v>Holiday Inn Express &amp; Suites - ABQAL</v>
      </c>
      <c r="C65" s="132">
        <f>C28</f>
        <v>1054</v>
      </c>
      <c r="D65" s="133">
        <f>C7</f>
        <v>135744.71</v>
      </c>
      <c r="F65" s="132">
        <f>D28</f>
        <v>1046</v>
      </c>
      <c r="G65" s="133">
        <f>I7</f>
        <v>147604.85999999996</v>
      </c>
      <c r="H65" s="129"/>
      <c r="I65" s="132">
        <f>E28</f>
        <v>1383</v>
      </c>
      <c r="J65" s="133">
        <f>O7</f>
        <v>191005.09</v>
      </c>
      <c r="K65" s="129"/>
      <c r="L65" s="132">
        <f>F28</f>
        <v>1347</v>
      </c>
      <c r="M65" s="133">
        <f>U7</f>
        <v>198467.08000000002</v>
      </c>
      <c r="N65" s="129"/>
      <c r="O65" s="132">
        <f>G28</f>
        <v>1441</v>
      </c>
      <c r="P65" s="133">
        <f>AA7</f>
        <v>207312.25999999998</v>
      </c>
      <c r="Q65" s="129"/>
      <c r="R65" s="132">
        <f>I28</f>
        <v>1593</v>
      </c>
      <c r="S65" s="133">
        <f>AG7</f>
        <v>232307.96</v>
      </c>
      <c r="T65" s="129"/>
      <c r="U65" s="132">
        <f>J28</f>
        <v>1404</v>
      </c>
      <c r="V65" s="133">
        <f>AM7</f>
        <v>202126.52</v>
      </c>
      <c r="W65" s="129"/>
      <c r="X65" s="132">
        <f>K28</f>
        <v>1393</v>
      </c>
      <c r="Y65" s="133">
        <f>AS7</f>
        <v>193898.66</v>
      </c>
      <c r="Z65" s="129"/>
      <c r="AA65" s="132">
        <f>L28</f>
        <v>1333</v>
      </c>
      <c r="AB65" s="133">
        <f>AY7</f>
        <v>192023.52999999997</v>
      </c>
      <c r="AC65" s="129"/>
      <c r="AD65" s="132">
        <f>M28</f>
        <v>1533</v>
      </c>
      <c r="AE65" s="133">
        <f>BE7</f>
        <v>362382.35000000015</v>
      </c>
      <c r="AF65" s="129"/>
      <c r="AG65" s="132">
        <f>O28</f>
        <v>1122</v>
      </c>
      <c r="AH65" s="133">
        <f>BK7</f>
        <v>143758.01999999996</v>
      </c>
      <c r="AI65" s="129"/>
      <c r="AJ65" s="132">
        <f>P28</f>
        <v>23</v>
      </c>
      <c r="AK65" s="133">
        <f>BQ7</f>
        <v>2504.5300000000002</v>
      </c>
    </row>
    <row r="66" spans="1:37" x14ac:dyDescent="0.3">
      <c r="A66" t="str">
        <f>A48</f>
        <v xml:space="preserve">Comfort - Inn </v>
      </c>
      <c r="C66" s="132">
        <f>C30</f>
        <v>525</v>
      </c>
      <c r="D66" s="133">
        <f>C9</f>
        <v>52070.83</v>
      </c>
      <c r="F66" s="132">
        <f>D30</f>
        <v>555</v>
      </c>
      <c r="G66" s="133">
        <f>I9</f>
        <v>53278.74</v>
      </c>
      <c r="H66" s="129"/>
      <c r="I66" s="132">
        <f>E30</f>
        <v>670</v>
      </c>
      <c r="J66" s="133">
        <f>O9</f>
        <v>65256.119999999995</v>
      </c>
      <c r="K66" s="129"/>
      <c r="L66" s="132">
        <f>F30</f>
        <v>725</v>
      </c>
      <c r="M66" s="133">
        <f>U9</f>
        <v>70983.09</v>
      </c>
      <c r="N66" s="129"/>
      <c r="O66" s="132">
        <f>G30</f>
        <v>785</v>
      </c>
      <c r="P66" s="133">
        <f>AA9</f>
        <v>79347.12000000001</v>
      </c>
      <c r="Q66" s="129"/>
      <c r="R66" s="132">
        <f>I30</f>
        <v>731</v>
      </c>
      <c r="S66" s="133">
        <f>AG9</f>
        <v>69052.44</v>
      </c>
      <c r="T66" s="129"/>
      <c r="U66" s="132">
        <f>J30</f>
        <v>812</v>
      </c>
      <c r="V66" s="133">
        <f>AM9</f>
        <v>79916.62999999999</v>
      </c>
      <c r="W66" s="129"/>
      <c r="X66" s="132">
        <f>K30</f>
        <v>1115</v>
      </c>
      <c r="Y66" s="133">
        <f>AS9</f>
        <v>120291.17000000003</v>
      </c>
      <c r="Z66" s="129"/>
      <c r="AA66" s="132">
        <f>L30</f>
        <v>912</v>
      </c>
      <c r="AB66" s="133">
        <f>AY9</f>
        <v>103866.95</v>
      </c>
      <c r="AC66" s="129"/>
      <c r="AD66" s="132">
        <f>M30</f>
        <v>924</v>
      </c>
      <c r="AE66" s="133">
        <f>BE9</f>
        <v>104805.87999999999</v>
      </c>
      <c r="AF66" s="129"/>
      <c r="AG66" s="132">
        <f>O30</f>
        <v>680</v>
      </c>
      <c r="AH66" s="133">
        <f>BK9</f>
        <v>74391.709999999992</v>
      </c>
      <c r="AI66" s="129"/>
      <c r="AJ66" s="132">
        <f>P30</f>
        <v>13</v>
      </c>
      <c r="AK66" s="133">
        <f>BQ9</f>
        <v>1264.8399999999999</v>
      </c>
    </row>
    <row r="67" spans="1:37" x14ac:dyDescent="0.3">
      <c r="A67" t="str">
        <f>A55</f>
        <v>Holiday Inn Express - Portales</v>
      </c>
      <c r="C67" s="132">
        <f>C37</f>
        <v>878</v>
      </c>
      <c r="D67" s="133">
        <f>C16</f>
        <v>105995.00999999998</v>
      </c>
      <c r="F67" s="132">
        <f>D37</f>
        <v>858</v>
      </c>
      <c r="G67" s="133">
        <f>I16</f>
        <v>99655.8</v>
      </c>
      <c r="H67" s="129"/>
      <c r="I67" s="132">
        <f>E37</f>
        <v>954</v>
      </c>
      <c r="J67" s="133">
        <f>O16</f>
        <v>112000.67</v>
      </c>
      <c r="K67" s="129"/>
      <c r="L67" s="132">
        <f>F37</f>
        <v>1124</v>
      </c>
      <c r="M67" s="133">
        <f>U16</f>
        <v>133710.59</v>
      </c>
      <c r="N67" s="129"/>
      <c r="O67" s="132">
        <f>G37</f>
        <v>1127</v>
      </c>
      <c r="P67" s="133">
        <f>AA16</f>
        <v>149795.84</v>
      </c>
      <c r="Q67" s="129"/>
      <c r="R67" s="132">
        <f>I37</f>
        <v>1098</v>
      </c>
      <c r="S67" s="133">
        <f>AG16</f>
        <v>139256.62999999995</v>
      </c>
      <c r="T67" s="129"/>
      <c r="U67" s="132">
        <f>J37</f>
        <v>913</v>
      </c>
      <c r="V67" s="133">
        <f>AM16</f>
        <v>111202.29000000004</v>
      </c>
      <c r="W67" s="129"/>
      <c r="X67" s="132">
        <f>K37</f>
        <v>1331</v>
      </c>
      <c r="Y67" s="133">
        <f>AS16</f>
        <v>175606.52000000002</v>
      </c>
      <c r="Z67" s="129"/>
      <c r="AA67" s="132">
        <f>L37</f>
        <v>1179</v>
      </c>
      <c r="AB67" s="133">
        <f>AY16</f>
        <v>155140.51999999999</v>
      </c>
      <c r="AC67" s="129"/>
      <c r="AD67" s="132">
        <f>M37</f>
        <v>1177</v>
      </c>
      <c r="AE67" s="133">
        <f>BE16</f>
        <v>146992.14000000004</v>
      </c>
      <c r="AF67" s="129"/>
      <c r="AG67" s="132">
        <f>O37</f>
        <v>921</v>
      </c>
      <c r="AH67" s="133">
        <f>BK16</f>
        <v>110697.66</v>
      </c>
      <c r="AI67" s="129"/>
      <c r="AJ67" s="132">
        <f>P37</f>
        <v>20</v>
      </c>
      <c r="AK67" s="133">
        <f>BQ16</f>
        <v>2287.7199999999998</v>
      </c>
    </row>
    <row r="68" spans="1:37" x14ac:dyDescent="0.3">
      <c r="A68" t="str">
        <f>A57</f>
        <v>Super 8 - Portales</v>
      </c>
      <c r="C68" s="132">
        <f>C39</f>
        <v>347</v>
      </c>
      <c r="D68" s="133">
        <f>C18</f>
        <v>25451.770000000004</v>
      </c>
      <c r="F68" s="132">
        <f>D39</f>
        <v>399</v>
      </c>
      <c r="G68" s="133">
        <f>I18</f>
        <v>29180.590000000004</v>
      </c>
      <c r="H68" s="129"/>
      <c r="I68" s="132">
        <f>E39</f>
        <v>456</v>
      </c>
      <c r="J68" s="133">
        <f>O18</f>
        <v>32411.000000000004</v>
      </c>
      <c r="K68" s="129"/>
      <c r="L68" s="132">
        <f>F39</f>
        <v>559</v>
      </c>
      <c r="M68" s="133">
        <f>U18</f>
        <v>31746.170000000009</v>
      </c>
      <c r="N68" s="129"/>
      <c r="O68" s="132">
        <f>G39</f>
        <v>682</v>
      </c>
      <c r="P68" s="133">
        <f>AA18</f>
        <v>42593.869999999995</v>
      </c>
      <c r="Q68" s="129"/>
      <c r="R68" s="132">
        <f>I39</f>
        <v>499</v>
      </c>
      <c r="S68" s="133">
        <f>AG18</f>
        <v>27450.619999999995</v>
      </c>
      <c r="T68" s="129"/>
      <c r="U68" s="132">
        <f>J39</f>
        <v>0</v>
      </c>
      <c r="V68" s="133">
        <f>AM18</f>
        <v>0</v>
      </c>
      <c r="W68" s="129"/>
      <c r="X68" s="132">
        <f>K39</f>
        <v>0</v>
      </c>
      <c r="Y68" s="133">
        <f>AS18</f>
        <v>0</v>
      </c>
      <c r="Z68" s="129"/>
      <c r="AA68" s="132">
        <f>L39</f>
        <v>0</v>
      </c>
      <c r="AB68" s="133">
        <f>AY18</f>
        <v>0</v>
      </c>
      <c r="AC68" s="129"/>
      <c r="AD68" s="132">
        <f>M39</f>
        <v>0</v>
      </c>
      <c r="AE68" s="133">
        <f>BE18</f>
        <v>0</v>
      </c>
      <c r="AF68" s="129"/>
      <c r="AG68" s="132">
        <f>O39</f>
        <v>0</v>
      </c>
      <c r="AH68" s="133">
        <f>BK18</f>
        <v>0</v>
      </c>
      <c r="AI68" s="129"/>
      <c r="AJ68" s="132">
        <f>P39</f>
        <v>0</v>
      </c>
      <c r="AK68" s="133">
        <f>BQ18</f>
        <v>0</v>
      </c>
    </row>
    <row r="69" spans="1:37" x14ac:dyDescent="0.3">
      <c r="A69" t="str">
        <f>A52</f>
        <v>Hampton Inn - Deming</v>
      </c>
      <c r="C69" s="132">
        <f>C34</f>
        <v>1388</v>
      </c>
      <c r="D69" s="133">
        <f>C13</f>
        <v>177332.91999999998</v>
      </c>
      <c r="F69" s="132">
        <f>D34</f>
        <v>1295</v>
      </c>
      <c r="G69" s="133">
        <f>I13</f>
        <v>169588.86</v>
      </c>
      <c r="H69" s="129"/>
      <c r="I69" s="132">
        <f>E34</f>
        <v>1611</v>
      </c>
      <c r="J69" s="133">
        <f>O13</f>
        <v>196820.58999999997</v>
      </c>
      <c r="K69" s="129"/>
      <c r="L69" s="132">
        <f>F34</f>
        <v>1660</v>
      </c>
      <c r="M69" s="133">
        <f>U13</f>
        <v>213050.37999999998</v>
      </c>
      <c r="N69" s="129"/>
      <c r="O69" s="132">
        <f>G34</f>
        <v>1551</v>
      </c>
      <c r="P69" s="133">
        <f>AA13</f>
        <v>196821.57000000004</v>
      </c>
      <c r="Q69" s="129"/>
      <c r="R69" s="132">
        <f>I34</f>
        <v>1337</v>
      </c>
      <c r="S69" s="133">
        <f>AG13</f>
        <v>192667.35</v>
      </c>
      <c r="T69" s="129"/>
      <c r="U69" s="132">
        <f>J34</f>
        <v>1504</v>
      </c>
      <c r="V69" s="133">
        <f>AM13</f>
        <v>190470.97999999998</v>
      </c>
      <c r="W69" s="129"/>
      <c r="X69" s="132">
        <f>K34</f>
        <v>1277</v>
      </c>
      <c r="Y69" s="133">
        <f>AS13</f>
        <v>167953.62999999998</v>
      </c>
      <c r="Z69" s="129"/>
      <c r="AA69" s="132">
        <f>L34</f>
        <v>1230</v>
      </c>
      <c r="AB69" s="133">
        <f>AY13</f>
        <v>176296.97</v>
      </c>
      <c r="AC69" s="129"/>
      <c r="AD69" s="132">
        <f>M34</f>
        <v>1501</v>
      </c>
      <c r="AE69" s="133">
        <f>BE13</f>
        <v>219340.11</v>
      </c>
      <c r="AF69" s="129"/>
      <c r="AG69" s="132">
        <f>O34</f>
        <v>1738</v>
      </c>
      <c r="AH69" s="133">
        <f>BK13</f>
        <v>271586.56999999989</v>
      </c>
      <c r="AI69" s="129"/>
      <c r="AJ69" s="132">
        <f>P34</f>
        <v>35</v>
      </c>
      <c r="AK69" s="133">
        <f>BQ13</f>
        <v>4451.72</v>
      </c>
    </row>
    <row r="70" spans="1:37" x14ac:dyDescent="0.3">
      <c r="A70" t="str">
        <f>A54</f>
        <v>Sleep Inn - Clovis</v>
      </c>
      <c r="C70" s="132">
        <f>C36</f>
        <v>611</v>
      </c>
      <c r="D70" s="133">
        <f>C15</f>
        <v>48774.61</v>
      </c>
      <c r="F70" s="132">
        <f>D36</f>
        <v>674</v>
      </c>
      <c r="G70" s="133">
        <f>I15</f>
        <v>54264.59</v>
      </c>
      <c r="H70" s="129"/>
      <c r="I70" s="132">
        <f>E36</f>
        <v>880</v>
      </c>
      <c r="J70" s="133">
        <f>O15</f>
        <v>71611.369999999966</v>
      </c>
      <c r="K70" s="129"/>
      <c r="L70" s="132">
        <f>F36</f>
        <v>866</v>
      </c>
      <c r="M70" s="133">
        <f>U15</f>
        <v>70140.22</v>
      </c>
      <c r="N70" s="129"/>
      <c r="O70" s="132">
        <f>G36</f>
        <v>1285</v>
      </c>
      <c r="P70" s="133">
        <f>AA15</f>
        <v>101842.19000000002</v>
      </c>
      <c r="Q70" s="129"/>
      <c r="R70" s="132">
        <f>I36</f>
        <v>1231</v>
      </c>
      <c r="S70" s="133">
        <f>AG15</f>
        <v>96298.970000000016</v>
      </c>
      <c r="T70" s="129"/>
      <c r="U70" s="132">
        <f>J36</f>
        <v>1086</v>
      </c>
      <c r="V70" s="133">
        <f>AM15</f>
        <v>81764.610000000015</v>
      </c>
      <c r="W70" s="129"/>
      <c r="X70" s="132">
        <f>K36</f>
        <v>829</v>
      </c>
      <c r="Y70" s="133">
        <f>AS15</f>
        <v>66586.62</v>
      </c>
      <c r="Z70" s="129"/>
      <c r="AA70" s="132">
        <f>L36</f>
        <v>0</v>
      </c>
      <c r="AB70" s="133">
        <f>AY15</f>
        <v>0</v>
      </c>
      <c r="AC70" s="129"/>
      <c r="AD70" s="132">
        <f>M36</f>
        <v>0</v>
      </c>
      <c r="AE70" s="133">
        <f>BE15</f>
        <v>0</v>
      </c>
      <c r="AF70" s="129"/>
      <c r="AG70" s="132">
        <f>O36</f>
        <v>0</v>
      </c>
      <c r="AH70" s="133">
        <f>BK15</f>
        <v>0</v>
      </c>
      <c r="AI70" s="129"/>
      <c r="AJ70" s="132">
        <f>P36</f>
        <v>0</v>
      </c>
      <c r="AK70" s="133">
        <f>BQ15</f>
        <v>0</v>
      </c>
    </row>
    <row r="71" spans="1:37" x14ac:dyDescent="0.3">
      <c r="A71" t="str">
        <f>A49</f>
        <v>Hampton Inn - Clovis</v>
      </c>
      <c r="C71" s="185">
        <f>C31</f>
        <v>1283</v>
      </c>
      <c r="D71" s="186">
        <f>C10</f>
        <v>146073.24000000002</v>
      </c>
      <c r="F71" s="185">
        <f>D31</f>
        <v>1454</v>
      </c>
      <c r="G71" s="186">
        <f>I10</f>
        <v>164459.53000000003</v>
      </c>
      <c r="I71" s="185">
        <f>E31</f>
        <v>1807</v>
      </c>
      <c r="J71" s="186">
        <f>O10</f>
        <v>211648.24000000008</v>
      </c>
      <c r="L71" s="185">
        <f>F31</f>
        <v>1583</v>
      </c>
      <c r="M71" s="186">
        <f>U10</f>
        <v>205330.68000000005</v>
      </c>
      <c r="O71" s="185">
        <f>G31</f>
        <v>1640</v>
      </c>
      <c r="P71" s="186">
        <f>AA10</f>
        <v>221922.27999999997</v>
      </c>
      <c r="R71" s="185">
        <f>I31</f>
        <v>1711</v>
      </c>
      <c r="S71" s="186">
        <f>AG10</f>
        <v>232204.02999999997</v>
      </c>
      <c r="U71" s="185">
        <f>J31</f>
        <v>1631</v>
      </c>
      <c r="V71" s="186">
        <f>AM10</f>
        <v>219055.25999999998</v>
      </c>
      <c r="X71" s="185">
        <f>K31</f>
        <v>1630</v>
      </c>
      <c r="Y71" s="186">
        <f>AS10</f>
        <v>218217.72000000006</v>
      </c>
      <c r="AA71" s="185">
        <f>L31</f>
        <v>1971</v>
      </c>
      <c r="AB71" s="186">
        <f>AY10</f>
        <v>269956.16000000009</v>
      </c>
      <c r="AD71" s="185">
        <f>M31</f>
        <v>1677</v>
      </c>
      <c r="AE71" s="186">
        <f>BE10</f>
        <v>225554.55000000002</v>
      </c>
      <c r="AG71" s="185">
        <f>O31</f>
        <v>1595</v>
      </c>
      <c r="AH71" s="186">
        <f>BK10</f>
        <v>186258.25000000006</v>
      </c>
      <c r="AJ71" s="185">
        <f>P31</f>
        <v>38</v>
      </c>
      <c r="AK71" s="186">
        <f>BQ10</f>
        <v>4050.23</v>
      </c>
    </row>
    <row r="72" spans="1:37" x14ac:dyDescent="0.3">
      <c r="A72" t="str">
        <f>A50</f>
        <v>Home2 Suites - Clovis</v>
      </c>
      <c r="C72" s="185">
        <f>C32</f>
        <v>1115</v>
      </c>
      <c r="D72" s="186">
        <f>C11</f>
        <v>144417.50000000003</v>
      </c>
      <c r="F72" s="185">
        <f>D32</f>
        <v>1130</v>
      </c>
      <c r="G72" s="186">
        <f>I11</f>
        <v>142929.22</v>
      </c>
      <c r="I72" s="185">
        <f>E32</f>
        <v>1187</v>
      </c>
      <c r="J72" s="186">
        <f>O11</f>
        <v>151329.27999999997</v>
      </c>
      <c r="L72" s="185">
        <f>F32</f>
        <v>1363</v>
      </c>
      <c r="M72" s="186">
        <f>U11</f>
        <v>186594.04000000007</v>
      </c>
      <c r="O72" s="185">
        <f>G32</f>
        <v>1313</v>
      </c>
      <c r="P72" s="186">
        <f>AA11</f>
        <v>178214.49999999997</v>
      </c>
      <c r="R72" s="185">
        <f>I32</f>
        <v>1433</v>
      </c>
      <c r="S72" s="186">
        <f>AG11</f>
        <v>194845.34</v>
      </c>
      <c r="U72" s="185">
        <f>J32</f>
        <v>1481</v>
      </c>
      <c r="V72" s="186">
        <f>AM11</f>
        <v>197533.81000000003</v>
      </c>
      <c r="X72" s="185">
        <f>K32</f>
        <v>1466</v>
      </c>
      <c r="Y72" s="186">
        <f>AS11</f>
        <v>192165.82999999996</v>
      </c>
      <c r="AA72" s="185">
        <f>L32</f>
        <v>1683</v>
      </c>
      <c r="AB72" s="186">
        <f>AY11</f>
        <v>217092.85</v>
      </c>
      <c r="AD72" s="185">
        <f>M32</f>
        <v>1270</v>
      </c>
      <c r="AE72" s="186">
        <f>BE11</f>
        <v>180447.51</v>
      </c>
      <c r="AG72" s="185">
        <f>O32</f>
        <v>1242</v>
      </c>
      <c r="AH72" s="186">
        <f>BK11</f>
        <v>168686.43000000005</v>
      </c>
      <c r="AJ72" s="185">
        <f>P32</f>
        <v>31</v>
      </c>
      <c r="AK72" s="186">
        <f>BQ11</f>
        <v>3819.29</v>
      </c>
    </row>
    <row r="73" spans="1:37" x14ac:dyDescent="0.3">
      <c r="A73" t="str">
        <f>A56</f>
        <v>Holiday Inn - Roswell</v>
      </c>
      <c r="C73" s="132">
        <f>C38</f>
        <v>1683</v>
      </c>
      <c r="D73" s="133">
        <f>C17</f>
        <v>151934.50999999998</v>
      </c>
      <c r="F73" s="132">
        <f>D38</f>
        <v>1970</v>
      </c>
      <c r="G73" s="133">
        <f>I17</f>
        <v>184841.35</v>
      </c>
      <c r="H73" s="129"/>
      <c r="I73" s="132">
        <f>E38</f>
        <v>2311</v>
      </c>
      <c r="J73" s="133">
        <f>O17</f>
        <v>286706.94</v>
      </c>
      <c r="K73" s="129"/>
      <c r="L73" s="132">
        <f>F38</f>
        <v>1907</v>
      </c>
      <c r="M73" s="133">
        <f>U17</f>
        <v>228950.80000000002</v>
      </c>
      <c r="N73" s="129"/>
      <c r="O73" s="132">
        <f>G38</f>
        <v>1722</v>
      </c>
      <c r="P73" s="133">
        <f>AA17</f>
        <v>200553.96999999997</v>
      </c>
      <c r="Q73" s="129"/>
      <c r="R73" s="132">
        <f>I38</f>
        <v>2321</v>
      </c>
      <c r="S73" s="133">
        <f>AG17</f>
        <v>278470.67</v>
      </c>
      <c r="T73" s="129"/>
      <c r="U73" s="132">
        <f>J38</f>
        <v>2154</v>
      </c>
      <c r="V73" s="133">
        <f>AM17</f>
        <v>280202.31</v>
      </c>
      <c r="W73" s="129"/>
      <c r="X73" s="132">
        <f>K38</f>
        <v>2001</v>
      </c>
      <c r="Y73" s="133">
        <f>AS17</f>
        <v>212026.58000000002</v>
      </c>
      <c r="Z73" s="129"/>
      <c r="AA73" s="132">
        <f>L38</f>
        <v>1794</v>
      </c>
      <c r="AB73" s="133">
        <f>AY17</f>
        <v>198006.27</v>
      </c>
      <c r="AC73" s="129"/>
      <c r="AD73" s="132">
        <f>M38</f>
        <v>2369</v>
      </c>
      <c r="AE73" s="133">
        <f>BE17</f>
        <v>310438.19000000006</v>
      </c>
      <c r="AF73" s="129"/>
      <c r="AG73" s="132">
        <f>O38</f>
        <v>2191</v>
      </c>
      <c r="AH73" s="133">
        <f>BK17</f>
        <v>257001.33000000002</v>
      </c>
      <c r="AI73" s="129"/>
      <c r="AJ73" s="132">
        <f>P38</f>
        <v>44</v>
      </c>
      <c r="AK73" s="133">
        <f>BQ17</f>
        <v>4666.6400000000003</v>
      </c>
    </row>
    <row r="74" spans="1:37" x14ac:dyDescent="0.3">
      <c r="A74" t="str">
        <f>A53</f>
        <v>Hampton Inn - Lordsburg</v>
      </c>
      <c r="C74" s="187">
        <f>C35</f>
        <v>1718</v>
      </c>
      <c r="D74" s="316">
        <f>C14</f>
        <v>233882.43</v>
      </c>
      <c r="F74" s="187">
        <f>D35</f>
        <v>1650</v>
      </c>
      <c r="G74" s="316">
        <f>I14</f>
        <v>226326.47</v>
      </c>
      <c r="H74" s="129"/>
      <c r="I74" s="187">
        <f>E35</f>
        <v>1583</v>
      </c>
      <c r="J74" s="316">
        <f>O14</f>
        <v>208747.54</v>
      </c>
      <c r="K74" s="129"/>
      <c r="L74" s="187">
        <f>F35</f>
        <v>1548</v>
      </c>
      <c r="M74" s="316">
        <f>U14</f>
        <v>223578.21</v>
      </c>
      <c r="N74" s="129"/>
      <c r="O74" s="187">
        <f>G35</f>
        <v>1401</v>
      </c>
      <c r="P74" s="316">
        <f>AA14</f>
        <v>179056.40000000002</v>
      </c>
      <c r="Q74" s="129"/>
      <c r="R74" s="187">
        <f>I35</f>
        <v>1727</v>
      </c>
      <c r="S74" s="316">
        <f>AG14</f>
        <v>220160.93</v>
      </c>
      <c r="T74" s="129"/>
      <c r="U74" s="187">
        <f>J35</f>
        <v>1592</v>
      </c>
      <c r="V74" s="316">
        <f>AM14</f>
        <v>204636.71000000002</v>
      </c>
      <c r="W74" s="129"/>
      <c r="X74" s="187">
        <f>K35</f>
        <v>1379</v>
      </c>
      <c r="Y74" s="316">
        <f>AS14</f>
        <v>173517.7</v>
      </c>
      <c r="Z74" s="129"/>
      <c r="AA74" s="187">
        <f>L35</f>
        <v>1240</v>
      </c>
      <c r="AB74" s="316">
        <f>AY14</f>
        <v>149634.81</v>
      </c>
      <c r="AC74" s="129"/>
      <c r="AD74" s="187">
        <f>M35</f>
        <v>1485</v>
      </c>
      <c r="AE74" s="316">
        <f>BE14</f>
        <v>180901.70000000004</v>
      </c>
      <c r="AF74" s="129"/>
      <c r="AG74" s="187">
        <f>O35</f>
        <v>1477</v>
      </c>
      <c r="AH74" s="316">
        <f>BK14</f>
        <v>174098.81000000006</v>
      </c>
      <c r="AI74" s="129"/>
      <c r="AJ74" s="187">
        <f>P35</f>
        <v>41</v>
      </c>
      <c r="AK74" s="316">
        <f>BQ14</f>
        <v>5017.97</v>
      </c>
    </row>
  </sheetData>
  <sheetProtection sheet="1" objects="1" scenarios="1" selectLockedCells="1" selectUnlockedCells="1"/>
  <mergeCells count="29">
    <mergeCell ref="AV63:AW63"/>
    <mergeCell ref="AG63:AH63"/>
    <mergeCell ref="AJ63:AK63"/>
    <mergeCell ref="AM63:AN63"/>
    <mergeCell ref="AP63:AQ63"/>
    <mergeCell ref="AS63:AT63"/>
    <mergeCell ref="R63:S63"/>
    <mergeCell ref="U63:V63"/>
    <mergeCell ref="X63:Y63"/>
    <mergeCell ref="AA63:AB63"/>
    <mergeCell ref="AD63:AE63"/>
    <mergeCell ref="C63:D63"/>
    <mergeCell ref="F63:G63"/>
    <mergeCell ref="I63:J63"/>
    <mergeCell ref="L63:M63"/>
    <mergeCell ref="O63:P63"/>
    <mergeCell ref="A44:B44"/>
    <mergeCell ref="BQ4:BU4"/>
    <mergeCell ref="C4:G4"/>
    <mergeCell ref="I4:M4"/>
    <mergeCell ref="O4:S4"/>
    <mergeCell ref="U4:Y4"/>
    <mergeCell ref="AA4:AE4"/>
    <mergeCell ref="AG4:AK4"/>
    <mergeCell ref="AM4:AQ4"/>
    <mergeCell ref="AS4:AW4"/>
    <mergeCell ref="AY4:BC4"/>
    <mergeCell ref="BE4:BI4"/>
    <mergeCell ref="BK4:BO4"/>
  </mergeCells>
  <phoneticPr fontId="25" type="noConversion"/>
  <conditionalFormatting sqref="C7:G21 I7:M21 O7:S21 U7:Y21 AA7:AE21 AG7:AK21 AM7:AQ21 AS7:AW21 AY7:BC21 BE7:BI21 BK7:BO21 BQ7:BU21">
    <cfRule type="cellIs" dxfId="3" priority="4" operator="equal">
      <formula>0</formula>
    </cfRule>
  </conditionalFormatting>
  <conditionalFormatting sqref="C46:P60">
    <cfRule type="containsErrors" dxfId="2" priority="2">
      <formula>ISERROR(C46)</formula>
    </cfRule>
  </conditionalFormatting>
  <conditionalFormatting sqref="R28:AE42">
    <cfRule type="containsErrors" dxfId="1" priority="3">
      <formula>ISERROR(R28)</formula>
    </cfRule>
  </conditionalFormatting>
  <conditionalFormatting sqref="R46:AE60">
    <cfRule type="containsErrors" dxfId="0" priority="1">
      <formula>ISERROR(R46)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9CE1A-DEDF-4F65-9961-06B76436937E}">
  <dimension ref="F2:L7"/>
  <sheetViews>
    <sheetView workbookViewId="0">
      <selection activeCell="G9" sqref="G9"/>
    </sheetView>
  </sheetViews>
  <sheetFormatPr defaultRowHeight="14.4" x14ac:dyDescent="0.3"/>
  <cols>
    <col min="6" max="6" width="14" customWidth="1"/>
  </cols>
  <sheetData>
    <row r="2" spans="6:12" x14ac:dyDescent="0.3">
      <c r="F2" t="s">
        <v>155</v>
      </c>
      <c r="G2">
        <v>20832</v>
      </c>
    </row>
    <row r="3" spans="6:12" x14ac:dyDescent="0.3">
      <c r="J3">
        <v>2209135.5700000003</v>
      </c>
      <c r="L3" s="325">
        <f>J3/J4</f>
        <v>150.56812772628138</v>
      </c>
    </row>
    <row r="4" spans="6:12" x14ac:dyDescent="0.3">
      <c r="I4" t="s">
        <v>11</v>
      </c>
      <c r="J4">
        <v>14672</v>
      </c>
    </row>
    <row r="6" spans="6:12" x14ac:dyDescent="0.3">
      <c r="I6" t="s">
        <v>156</v>
      </c>
      <c r="J6">
        <v>2209135.5700000003</v>
      </c>
      <c r="L6">
        <f>J6/J7</f>
        <v>106.04529425883258</v>
      </c>
    </row>
    <row r="7" spans="6:12" x14ac:dyDescent="0.3">
      <c r="J7">
        <v>20832</v>
      </c>
      <c r="L7" t="s">
        <v>157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9152270-bc39-487f-ad63-5762fe14fba1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C2197E55386B4782590C3C1644C75B" ma:contentTypeVersion="13" ma:contentTypeDescription="Create a new document." ma:contentTypeScope="" ma:versionID="226b0d673cce3114e703c9199334f049">
  <xsd:schema xmlns:xsd="http://www.w3.org/2001/XMLSchema" xmlns:xs="http://www.w3.org/2001/XMLSchema" xmlns:p="http://schemas.microsoft.com/office/2006/metadata/properties" xmlns:ns3="99152270-bc39-487f-ad63-5762fe14fba1" xmlns:ns4="d09643a0-79c4-4325-b5d9-9935ba99a467" targetNamespace="http://schemas.microsoft.com/office/2006/metadata/properties" ma:root="true" ma:fieldsID="b493d76eabf0611ec2fe348738f709ee" ns3:_="" ns4:_="">
    <xsd:import namespace="99152270-bc39-487f-ad63-5762fe14fba1"/>
    <xsd:import namespace="d09643a0-79c4-4325-b5d9-9935ba99a46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_activity" minOccurs="0"/>
                <xsd:element ref="ns3:MediaServiceObjectDetectorVersion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SearchProperties" minOccurs="0"/>
                <xsd:element ref="ns3:MediaServiceDateTaken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152270-bc39-487f-ad63-5762fe14fba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0" nillable="true" ma:displayName="_activity" ma:hidden="true" ma:internalName="_activity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7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09643a0-79c4-4325-b5d9-9935ba99a46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6358CD1-FEE3-4145-9CFC-8A67AD1CFDE1}">
  <ds:schemaRefs>
    <ds:schemaRef ds:uri="http://schemas.microsoft.com/office/2006/metadata/properties"/>
    <ds:schemaRef ds:uri="http://schemas.microsoft.com/office/infopath/2007/PartnerControls"/>
    <ds:schemaRef ds:uri="99152270-bc39-487f-ad63-5762fe14fba1"/>
  </ds:schemaRefs>
</ds:datastoreItem>
</file>

<file path=customXml/itemProps2.xml><?xml version="1.0" encoding="utf-8"?>
<ds:datastoreItem xmlns:ds="http://schemas.openxmlformats.org/officeDocument/2006/customXml" ds:itemID="{E7BED58E-CB6E-4A2B-8D6C-7895210B422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14AA3CE-1795-483B-A829-B84384D84D6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9152270-bc39-487f-ad63-5762fe14fba1"/>
    <ds:schemaRef ds:uri="d09643a0-79c4-4325-b5d9-9935ba99a46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</vt:i4>
      </vt:variant>
    </vt:vector>
  </HeadingPairs>
  <TitlesOfParts>
    <vt:vector size="12" baseType="lpstr">
      <vt:lpstr>Dan's Report</vt:lpstr>
      <vt:lpstr>Flash Report</vt:lpstr>
      <vt:lpstr>Current Data</vt:lpstr>
      <vt:lpstr>UPSS</vt:lpstr>
      <vt:lpstr>LY Data</vt:lpstr>
      <vt:lpstr>UPSS (LY)</vt:lpstr>
      <vt:lpstr>Other</vt:lpstr>
      <vt:lpstr>Monthly Stats</vt:lpstr>
      <vt:lpstr>Workings</vt:lpstr>
      <vt:lpstr>'Current Data'!aEnable</vt:lpstr>
      <vt:lpstr>'Dan''s Report'!Print_Area</vt:lpstr>
      <vt:lpstr>'Flash Report'!Print_Area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Will Maguire</dc:creator>
  <cp:keywords/>
  <dc:description/>
  <cp:lastModifiedBy>Adarsh Chintada</cp:lastModifiedBy>
  <cp:revision/>
  <cp:lastPrinted>2024-12-03T11:39:41Z</cp:lastPrinted>
  <dcterms:created xsi:type="dcterms:W3CDTF">2016-11-16T22:58:46Z</dcterms:created>
  <dcterms:modified xsi:type="dcterms:W3CDTF">2024-12-09T10:27:44Z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0x0101000BC2197E55386B4782590C3C1644C75B</vt:lpwstr>
  </property>
</Properties>
</file>